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ผลต่าง 94%-100% ผู้สมัครรายคน" sheetId="2" r:id="rId5"/>
    <sheet name="ผลต่างรวมทั้งเขต ตามลำดับ" sheetId="3" r:id="rId6"/>
    <sheet name="กระบี่" sheetId="4" r:id="rId7"/>
    <sheet name="กทม" sheetId="5" r:id="rId8"/>
    <sheet name="กาญจนบุรี" sheetId="6" r:id="rId9"/>
    <sheet name="กาฬสินธุ์" sheetId="7" r:id="rId10"/>
    <sheet name="กำแพงเพชร" sheetId="8" r:id="rId11"/>
    <sheet name="ขอนแก่น" sheetId="9" r:id="rId12"/>
    <sheet name="จันทบุรี" sheetId="10" r:id="rId13"/>
    <sheet name="ฉะเชิงเทรา" sheetId="11" r:id="rId14"/>
    <sheet name="ชลบุรี" sheetId="12" r:id="rId15"/>
    <sheet name="ชัยนาท" sheetId="13" r:id="rId16"/>
    <sheet name="ชัยภูมิ" sheetId="14" r:id="rId17"/>
    <sheet name="ชุมพร" sheetId="15" r:id="rId18"/>
    <sheet name="เชียงราย" sheetId="16" r:id="rId19"/>
    <sheet name="เชียงใหม่" sheetId="17" r:id="rId20"/>
    <sheet name="ตรัง" sheetId="18" r:id="rId21"/>
    <sheet name="ตราด" sheetId="19" r:id="rId22"/>
    <sheet name="ตาก" sheetId="20" r:id="rId23"/>
    <sheet name="นครนายก" sheetId="21" r:id="rId24"/>
    <sheet name="นครปฐม" sheetId="22" r:id="rId25"/>
    <sheet name="นครพนม" sheetId="23" r:id="rId26"/>
    <sheet name="นครราชสีมา" sheetId="24" r:id="rId27"/>
    <sheet name="นครศรีธรรมราช" sheetId="25" r:id="rId28"/>
    <sheet name="นครสวรรค์" sheetId="26" r:id="rId29"/>
    <sheet name="นนทบุรี" sheetId="27" r:id="rId30"/>
    <sheet name="นราธิวาส" sheetId="28" r:id="rId31"/>
    <sheet name="น่าน" sheetId="29" r:id="rId32"/>
    <sheet name="บึงกาฬ" sheetId="30" r:id="rId33"/>
    <sheet name="บุรีรัมย์" sheetId="31" r:id="rId34"/>
    <sheet name="ปทุมธานี" sheetId="32" r:id="rId35"/>
    <sheet name="ประจวบ" sheetId="33" r:id="rId36"/>
    <sheet name="ปราจีนบุรี" sheetId="34" r:id="rId37"/>
    <sheet name="ปัตตานี" sheetId="35" r:id="rId38"/>
    <sheet name="พระนครศรีอยุธยา" sheetId="36" r:id="rId39"/>
    <sheet name="พะเยา" sheetId="37" r:id="rId40"/>
    <sheet name="พังงา" sheetId="38" r:id="rId41"/>
    <sheet name="พัทลุง" sheetId="39" r:id="rId42"/>
    <sheet name="พิจิตร" sheetId="40" r:id="rId43"/>
    <sheet name="พิษณุโลก" sheetId="41" r:id="rId44"/>
    <sheet name="เพชรบุรี" sheetId="42" r:id="rId45"/>
    <sheet name="เพชรบูรณ์" sheetId="43" r:id="rId46"/>
    <sheet name="แพร่" sheetId="44" r:id="rId47"/>
    <sheet name="ภูเก็ต" sheetId="45" r:id="rId48"/>
    <sheet name="มหาสารคาม" sheetId="46" r:id="rId49"/>
    <sheet name="มุกดาหาร" sheetId="47" r:id="rId50"/>
    <sheet name="แม่ฮ่องสอน" sheetId="48" r:id="rId51"/>
    <sheet name="ยโสธร" sheetId="49" r:id="rId52"/>
    <sheet name="ยะลา" sheetId="50" r:id="rId53"/>
    <sheet name="ร้อยเอ็ด" sheetId="51" r:id="rId54"/>
    <sheet name="ระนอง" sheetId="52" r:id="rId55"/>
    <sheet name="ระยอง" sheetId="53" r:id="rId56"/>
    <sheet name="ราชบุรี" sheetId="54" r:id="rId57"/>
    <sheet name="ลพบุรี" sheetId="55" r:id="rId58"/>
    <sheet name="ลำปาง" sheetId="56" r:id="rId59"/>
    <sheet name="ลำพูน" sheetId="57" r:id="rId60"/>
    <sheet name="เลย" sheetId="58" r:id="rId61"/>
    <sheet name="ศรีสะเกษ" sheetId="59" r:id="rId62"/>
    <sheet name="สกลนคร" sheetId="60" r:id="rId63"/>
    <sheet name="สงขลา" sheetId="61" r:id="rId64"/>
    <sheet name="สตูล" sheetId="62" r:id="rId65"/>
    <sheet name="สมุทรปราการ" sheetId="63" r:id="rId66"/>
    <sheet name="สมุทรสงคราม" sheetId="64" r:id="rId67"/>
    <sheet name="สมุทรสาคร" sheetId="65" r:id="rId68"/>
    <sheet name="สระแก้ว" sheetId="66" r:id="rId69"/>
    <sheet name="สระบุรี" sheetId="67" r:id="rId70"/>
    <sheet name="สิงห์บุรี" sheetId="68" r:id="rId71"/>
    <sheet name="สุโขทัย" sheetId="69" r:id="rId72"/>
    <sheet name="สุพรรณบุรี" sheetId="70" r:id="rId73"/>
    <sheet name="สุราษฎร์ธานี" sheetId="71" r:id="rId74"/>
    <sheet name="สุรินทร์" sheetId="72" r:id="rId75"/>
    <sheet name="หนองคาย" sheetId="73" r:id="rId76"/>
    <sheet name="หนองบัวลำภู" sheetId="74" r:id="rId77"/>
    <sheet name="อ่างทอง" sheetId="75" r:id="rId78"/>
    <sheet name="อำนาจเจริญ" sheetId="76" r:id="rId79"/>
    <sheet name="อุดรธานี" sheetId="77" r:id="rId80"/>
    <sheet name="อุตรดิตถ์" sheetId="78" r:id="rId81"/>
    <sheet name="อุทัยธานี" sheetId="79" r:id="rId82"/>
    <sheet name="อุบลราชธานี" sheetId="80" r:id="rId83"/>
  </sheets>
</workbook>
</file>

<file path=xl/sharedStrings.xml><?xml version="1.0" encoding="utf-8"?>
<sst xmlns="http://schemas.openxmlformats.org/spreadsheetml/2006/main" uniqueCount="11331">
  <si>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</si>
  <si>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</si>
  <si>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</si>
  <si>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</si>
  <si>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ผลต่าง 94%-100% ผู้สมัครรายคน</t>
  </si>
  <si>
    <t>Table 1</t>
  </si>
  <si>
    <t>จังหวัด</t>
  </si>
  <si>
    <t>เขต</t>
  </si>
  <si>
    <t>no</t>
  </si>
  <si>
    <t>ชื่อผู้สมัคร</t>
  </si>
  <si>
    <t>พรรคการเมือง</t>
  </si>
  <si>
    <t>ผลต่าง</t>
  </si>
  <si>
    <t>เพิ่มกี่เปอร์เซ็นต์จากคะแนน 94%</t>
  </si>
  <si>
    <t>เพิ่มกี่เปอร์เซ็นต์ของคะแนน 100%</t>
  </si>
  <si>
    <t>สูตรกรอง</t>
  </si>
  <si>
    <t>กระบี่</t>
  </si>
  <si>
    <t>นายสาครเกี่ยวข้อง</t>
  </si>
  <si>
    <t>ประชาธิปัตย์</t>
  </si>
  <si>
    <t>น้อยกว่า 25%</t>
  </si>
  <si>
    <t>นายแสงชัยวสุนธรา</t>
  </si>
  <si>
    <t>พลังประชารัฐ</t>
  </si>
  <si>
    <t>นายยุทธนาอ่าวลึกน้อย</t>
  </si>
  <si>
    <t>อนาคตใหม่</t>
  </si>
  <si>
    <t>นายทวีเกียรติใจดี</t>
  </si>
  <si>
    <t>ประชาชาติ</t>
  </si>
  <si>
    <t>ว่าที่พ.ต.กิตติศักดิ์กิตติสิทโธ</t>
  </si>
  <si>
    <t>ภูมิใจไทย</t>
  </si>
  <si>
    <t>นายวศินสิริเกียรติกุล</t>
  </si>
  <si>
    <t>เสรีรวมไทย</t>
  </si>
  <si>
    <t>นายจักรพรรดิสุคนธกนิษฐ</t>
  </si>
  <si>
    <t>รวมพลังประชาชาติไทย</t>
  </si>
  <si>
    <t>นางวิชญาดาบุญฤทธิ์</t>
  </si>
  <si>
    <t>แทนคุณแผ่นดิน</t>
  </si>
  <si>
    <t>นางสาววรฤทัยชัยภักดี</t>
  </si>
  <si>
    <t>เศรษฐกิจใหม่</t>
  </si>
  <si>
    <t>นายไชยาดำดี</t>
  </si>
  <si>
    <t>ชาติไทยพัฒนา</t>
  </si>
  <si>
    <t>นายไพบูลย์เกกินะ</t>
  </si>
  <si>
    <t>เพื่อชาติ</t>
  </si>
  <si>
    <t>นายสมคิดแซ่ฮ่อ</t>
  </si>
  <si>
    <t>ประชาธิปไตยใหม่</t>
  </si>
  <si>
    <t>นายธนพัฒน์บุญญาธิการ</t>
  </si>
  <si>
    <t>พลังไทยรักไทย</t>
  </si>
  <si>
    <t>นายวรวงค์ระฆังทอง</t>
  </si>
  <si>
    <t>ประชาภิวัฒน์</t>
  </si>
  <si>
    <t>นายสมคิดสมทรง</t>
  </si>
  <si>
    <t>พลังสังคม</t>
  </si>
  <si>
    <t>นายสมใจนวลนุ่น</t>
  </si>
  <si>
    <t>รักษ์ผืนป่าประเทศไทย</t>
  </si>
  <si>
    <t>นางสาวอุษาสายเส็น</t>
  </si>
  <si>
    <t>ความหวังใหม่</t>
  </si>
  <si>
    <t>นางวาสนาแซ่ฉั่ว</t>
  </si>
  <si>
    <t>พลังชาติไทย</t>
  </si>
  <si>
    <t>นายตรีภพเพ่งกิจ</t>
  </si>
  <si>
    <t>ภราดรภาพ</t>
  </si>
  <si>
    <t>นายพิทักษ์ภารา</t>
  </si>
  <si>
    <t>ถิ่นกาขาวชาววิไล</t>
  </si>
  <si>
    <t>นายเลิศศักดิ์ละมุลสุข</t>
  </si>
  <si>
    <t>พลังไทยรักชาติ</t>
  </si>
  <si>
    <t>นายสุทัศแก้วแสวง</t>
  </si>
  <si>
    <t>พลังท้องถิ่นไท</t>
  </si>
  <si>
    <t>นายยาซีนงามทรัพย์</t>
  </si>
  <si>
    <t>ไทยศรีวิไลย์</t>
  </si>
  <si>
    <t>ร.ต.อ.นิตินัยพรหมเจริญ</t>
  </si>
  <si>
    <t>พลังธรรมใหม่</t>
  </si>
  <si>
    <t>พ.ต.ท.สมมาตรเกลี้ยงสิน</t>
  </si>
  <si>
    <t>ประชานิยม</t>
  </si>
  <si>
    <t>นายมู่หำหมัดหมักหมัน</t>
  </si>
  <si>
    <t>ไทรักธรรม</t>
  </si>
  <si>
    <t>นายศราวุธผิวดี</t>
  </si>
  <si>
    <t>คลองไทย</t>
  </si>
  <si>
    <t>นายรุ่งโรจน์ศรีนวลละออง</t>
  </si>
  <si>
    <t>ครูไทยเพื่อประชาชน</t>
  </si>
  <si>
    <t>นายเชาวลิตสังคะสิน</t>
  </si>
  <si>
    <t>เพื่อแผ่นดิน</t>
  </si>
  <si>
    <t>นางสาวจันทร์เทียมชอบศิลป์</t>
  </si>
  <si>
    <t>ประชาชนปฏิรูป</t>
  </si>
  <si>
    <t>นายสมพรจันทร์อ่อน</t>
  </si>
  <si>
    <t>ไทยรักษาชาติ</t>
  </si>
  <si>
    <t>นายสฤษฏ์พงษ์เกี่ยวข้อง</t>
  </si>
  <si>
    <t>นายสุชีนเอ่งฉ้วน</t>
  </si>
  <si>
    <t>นายสมัชชาเอ่งฉ้วน</t>
  </si>
  <si>
    <t>นายประพันธ์แก้วทอง</t>
  </si>
  <si>
    <t>นายอัศวโรจน์เถาว์กลอยกูจิ</t>
  </si>
  <si>
    <t>เพื่อไทย</t>
  </si>
  <si>
    <t>นายสวัสดิ์พยายาม</t>
  </si>
  <si>
    <t>นายสถาปนาดวงน้ำแก้ว</t>
  </si>
  <si>
    <t>นายกิตติศักดิ์รุ่งโรจน์กิตติสิน</t>
  </si>
  <si>
    <t>นายกฤษฎีกามณีมัย</t>
  </si>
  <si>
    <t>นายเฉลิมวัฒน์อินทร์จันทร์</t>
  </si>
  <si>
    <t>นายภูเมฆสุวรรณเนาว์</t>
  </si>
  <si>
    <t>นายวัฒน์เพ็ชรเครือ</t>
  </si>
  <si>
    <t>นายร้อหมาดคลองมดคัน</t>
  </si>
  <si>
    <t>นายอริษฎ์พลเอกธนากุลพัชร</t>
  </si>
  <si>
    <t>นายศิวกรณ์เอ่งฉ้วน</t>
  </si>
  <si>
    <t>นายเสน่ห์บุญรัตนะ</t>
  </si>
  <si>
    <t>นายประหยัดสายนุ้ย</t>
  </si>
  <si>
    <t>นายภควัฒน์บุผ่อง</t>
  </si>
  <si>
    <t>นายนุกูลจินดาวงษ์</t>
  </si>
  <si>
    <t>นายนิพรจันทร์สีนาค</t>
  </si>
  <si>
    <t>ว่าที่พันตรีเจ๊ะห้าสันยะลา</t>
  </si>
  <si>
    <t>ชาติพัฒนา</t>
  </si>
  <si>
    <t>นางสุวดีเพ็ชรแขก</t>
  </si>
  <si>
    <t>พลังศรัทธา</t>
  </si>
  <si>
    <t>นางสาวกมลชนกราชไมตรี</t>
  </si>
  <si>
    <t>นายสนิทไชยสน</t>
  </si>
  <si>
    <t>แผ่นดินธรรม</t>
  </si>
  <si>
    <t>นายเฉมเชื้อทะเล</t>
  </si>
  <si>
    <t>นางสาวลัดดาคงภักดี</t>
  </si>
  <si>
    <t>นายณรงค์มาตย์โอสถ</t>
  </si>
  <si>
    <t>ทางเลือกใหม่</t>
  </si>
  <si>
    <t>นายรุ่งโรจน์รักกมล</t>
  </si>
  <si>
    <t>กรีน</t>
  </si>
  <si>
    <t>นางสาวกัญญารัตน์เพชรทอง</t>
  </si>
  <si>
    <t>นางสาวศิรินันท์สระสม</t>
  </si>
  <si>
    <t>นายประสารชาญน้ำ</t>
  </si>
  <si>
    <t>ประชาธรรมไทย</t>
  </si>
  <si>
    <t>นายภิญโญสายนุ้ย</t>
  </si>
  <si>
    <t>นางสาวณัฐธิชาคงโส</t>
  </si>
  <si>
    <t>พลังไทสร้างชาติ</t>
  </si>
  <si>
    <t>นายสุริยาบุญทอง</t>
  </si>
  <si>
    <t>นายมนตรีขวัญเดือน</t>
  </si>
  <si>
    <t>มากกว่าหรือเท่ากับ 25%</t>
  </si>
  <si>
    <t>นายจุรุพงค์โชคไพศาล</t>
  </si>
  <si>
    <t>กรุงเทพมหานคร</t>
  </si>
  <si>
    <t>นางสาวกานต์กนิษฐ์แห้วสันตติ</t>
  </si>
  <si>
    <t>นางสาวนพมาศการุญ</t>
  </si>
  <si>
    <t>นางสาวลีลาวดีวัชโรบล</t>
  </si>
  <si>
    <t>นางเจิมมาศจึงเลิศศิริ</t>
  </si>
  <si>
    <t>นายมงคลเสมอภาพ</t>
  </si>
  <si>
    <t>ร้อยเอกวัชราภรณ์สังวรโยธิน</t>
  </si>
  <si>
    <t>นายทวีพรอนุตรพงษ์สกุล</t>
  </si>
  <si>
    <t>นายเตชเตชะพัฒน์สิริ</t>
  </si>
  <si>
    <t>นายธเนษฐเศรษฐาวาณิช</t>
  </si>
  <si>
    <t>นายกอบชัยชยามฤต</t>
  </si>
  <si>
    <t>นางดรัณภัทรวิชชาวุธ</t>
  </si>
  <si>
    <t>นางสาวณัฐปภัสร์วรธันย์ผาสุข</t>
  </si>
  <si>
    <t>นายกรีณรงค์ชาตรี</t>
  </si>
  <si>
    <t>นายณัฏฐ์พงษ์ยงใจยุทธ</t>
  </si>
  <si>
    <t>นายรวิโชติธำรงนาวาสวัสดิ์</t>
  </si>
  <si>
    <t>นายณัฐพลหวังชูเชิดกุล</t>
  </si>
  <si>
    <t>นายธนชาตเมฆวันวรา</t>
  </si>
  <si>
    <t>นายเรียบประทุมฝาง</t>
  </si>
  <si>
    <t>จ่าเอกพิพัฒน์วงษ์ฤทธิ์</t>
  </si>
  <si>
    <t>นายวิเชียรโมไนยกุล</t>
  </si>
  <si>
    <t>นายหฤษฎ์หนูเอี่ยม</t>
  </si>
  <si>
    <t>นางสาวพัทธ์ฐิชาณิชยรวีพัชร์</t>
  </si>
  <si>
    <t>มหาชน</t>
  </si>
  <si>
    <t>นายภฤศวัฒนธาดากุล</t>
  </si>
  <si>
    <t>นายพงศ์ชิษณุพีรดาจิราวัฒน์</t>
  </si>
  <si>
    <t>นางสาววิสุดาจงสกุลชัย</t>
  </si>
  <si>
    <t>นางสาวหนึ่งฤทัยหัสดิน</t>
  </si>
  <si>
    <t>นางอรุณรัตน์ศิลปธรรมธาดา</t>
  </si>
  <si>
    <t>ภาคีเครือข่ายไทย</t>
  </si>
  <si>
    <t>นางวัลลีแอสุวรรณ์</t>
  </si>
  <si>
    <t>มติประชา</t>
  </si>
  <si>
    <t>นางสาวกันญภัทรนครังสุ</t>
  </si>
  <si>
    <t>นายอนุสรณ์เกษมวรรณ</t>
  </si>
  <si>
    <t>นางสาวพัชรินทร์ซำศิริพงษ์</t>
  </si>
  <si>
    <t>นางสาวพัสวีภัทรพุทธากร</t>
  </si>
  <si>
    <t>นางสาวอรอนงค์กาญจนชูศักดิ์</t>
  </si>
  <si>
    <t>นายชัยวัฒน์ชื่นสุขสันต์</t>
  </si>
  <si>
    <t>นางชัญญาบุญเกิด</t>
  </si>
  <si>
    <t>นางสาวอุไรอนันตสิน</t>
  </si>
  <si>
    <t>นางสาวภัทรกันย์กิจวิชา</t>
  </si>
  <si>
    <t>นายณัฏฐพัชร์กวินกนกกัลป์</t>
  </si>
  <si>
    <t>นางสาวสิริมาธารีจารุ</t>
  </si>
  <si>
    <t>นางสาวนิธินันท์นิธิวชิระพงศ์</t>
  </si>
  <si>
    <t>นางสาวปุณฐ์นัฐย์ดาอิสริยาพร</t>
  </si>
  <si>
    <t>นางพิมพาภรณ์พานทอง</t>
  </si>
  <si>
    <t>นางสาวศิรภัสสรพิเนตร</t>
  </si>
  <si>
    <t>นางสาวเพ็ญลดาครุธโกษา</t>
  </si>
  <si>
    <t>นายนพรุจวรชิตวุฒิกุล</t>
  </si>
  <si>
    <t>พลังประชาธิปไตย</t>
  </si>
  <si>
    <t>นายภูริตมนูปรัญญานนท์</t>
  </si>
  <si>
    <t>นายภควุฒิงามพัฒนพงศ์ชัย</t>
  </si>
  <si>
    <t>นายเทียนชัยวงศ์นวภรณ์</t>
  </si>
  <si>
    <t>นายเมธานนท์สุรเมธีกุล</t>
  </si>
  <si>
    <t>นางสาวภัทร์นฤนวงศ์กาศ</t>
  </si>
  <si>
    <t>สามัญชน</t>
  </si>
  <si>
    <t>พันตรีอำนาจศิลปาจารย์</t>
  </si>
  <si>
    <t>นายสุรวัชร์ทองรอด</t>
  </si>
  <si>
    <t>นายรชตตันตระกูล</t>
  </si>
  <si>
    <t>นายธีระธรรมลักขณา</t>
  </si>
  <si>
    <t>นายอัศจรรย์เขมกานนท์</t>
  </si>
  <si>
    <t>กลาง</t>
  </si>
  <si>
    <t>นายศิวกรซิมมณี</t>
  </si>
  <si>
    <t>นายธงชัยทองอยู่เลิศ</t>
  </si>
  <si>
    <t>นายวิทยาอิบรอฮีม</t>
  </si>
  <si>
    <t>นายธนบุรีวสุธาวาณิช</t>
  </si>
  <si>
    <t>หม่อมหลวงณัฏฐพลเทวกุล</t>
  </si>
  <si>
    <t>นายพัชรวีร์พรหมวงศ์</t>
  </si>
  <si>
    <t>นางสาววรรณวรีตะล่อมสิน</t>
  </si>
  <si>
    <t>นายเนวินธุ์ช่อชัยทิพฐ์</t>
  </si>
  <si>
    <t>หม่อมหลวงอภิมงคลโสณกุล</t>
  </si>
  <si>
    <t>นายวิทยาตั้งสุวรรณวงศ์</t>
  </si>
  <si>
    <t>นายไสวทัศนีย์ภาพ</t>
  </si>
  <si>
    <t>นายสันติวิชัยพล</t>
  </si>
  <si>
    <t>นายณฐพนธ์คงศิลา</t>
  </si>
  <si>
    <t>นายจุมพลจันทร์จิระ</t>
  </si>
  <si>
    <t>นางสาวธิมลไตรรัตน์วิโรจน์</t>
  </si>
  <si>
    <t>นายสิทธิกรหล่อกัณภัย</t>
  </si>
  <si>
    <t>นางสาววิลนันต์จันธนนิโรจน์</t>
  </si>
  <si>
    <t>นายศิระรังษีปารมีอิทธิวงษ์</t>
  </si>
  <si>
    <t>นายสกนธ์กัปปิยจรรยา</t>
  </si>
  <si>
    <t>นายธนชัยตั้งตรงสากล</t>
  </si>
  <si>
    <t>นางสาวดวงกมลอดุลย์เศรณี</t>
  </si>
  <si>
    <t>นายกิตตน์รุ่งณรงค์รักษ์</t>
  </si>
  <si>
    <t>นางนงลักษณ์ติรกาญจนา</t>
  </si>
  <si>
    <t>นายชมน์สฤษฏ์รัตนชัยเดชา</t>
  </si>
  <si>
    <t>นายปฐวีชัยวัฒน์</t>
  </si>
  <si>
    <t>นางธนัชพรวงษ์ทองทิว</t>
  </si>
  <si>
    <t>นายพิสิษฐ์เจียมจิรอานนท์</t>
  </si>
  <si>
    <t>นางสาวภัทรานิทัศนานนทชัย</t>
  </si>
  <si>
    <t>ร.ต.ศรันย์วิทย์เหมรักษ์</t>
  </si>
  <si>
    <t>นายกฤษณะเนตร์ชัยรัตน์</t>
  </si>
  <si>
    <t>นางสาวไอยพราวพัชร์ปวริศร์</t>
  </si>
  <si>
    <t>นางสาวปัญนิษาจำรัสธนเดช</t>
  </si>
  <si>
    <t>นายสุรสิทธิ์ผาบชมภู</t>
  </si>
  <si>
    <t>นายเพียรชัยองค์ศรีตระกูล</t>
  </si>
  <si>
    <t>นายพงษ์พิสุทธิ์จินตโสภณ</t>
  </si>
  <si>
    <t>นางกรณิศงามสุคนธ์รัตนา</t>
  </si>
  <si>
    <t>นายกรณ์จตุวิมล</t>
  </si>
  <si>
    <t>นายอนุชาบูรพชัยศรี</t>
  </si>
  <si>
    <t>นายธนภณธัญธนสกุล</t>
  </si>
  <si>
    <t>นายบุญเลิศนุ้ยเมือง</t>
  </si>
  <si>
    <t>นางสาวเดือนเพ็ญยวงสูงเนิน</t>
  </si>
  <si>
    <t>นายเอกราชหวังนุช</t>
  </si>
  <si>
    <t>นายพิรสุตจันทรานุวัฒน์</t>
  </si>
  <si>
    <t>นายมีชัยออสุวรรณ</t>
  </si>
  <si>
    <t>นายอดิธรศรีประเสริฐ</t>
  </si>
  <si>
    <t>นางสาวเมลิสามหาพล</t>
  </si>
  <si>
    <t>นางสุธีรัชต์อมรพงศาพันธ์</t>
  </si>
  <si>
    <t>นางสาวสกุลทิพย์วิชญาโนทัย</t>
  </si>
  <si>
    <t>นายสมชาย ชีวเกรียงไกร</t>
  </si>
  <si>
    <t>นายสมพิศผอบเพ็ชร</t>
  </si>
  <si>
    <t>นายธนเดชไชยพฤกษ์</t>
  </si>
  <si>
    <t>ประชากรไทย</t>
  </si>
  <si>
    <t>นางสาวปุณณ์ภัสสรจีรวิวัฒนชัย</t>
  </si>
  <si>
    <t>นายนิพนธ์ฐิติภัค</t>
  </si>
  <si>
    <t>นายจักรกรินทร์สิงหนุต</t>
  </si>
  <si>
    <t>นายพันเทพหงษ์สุมาลย์</t>
  </si>
  <si>
    <t>นายวุฒิวัฒน์ธนินพัฒนรัตน์</t>
  </si>
  <si>
    <t>นายนรินทร์โกศลรุ่งเรือง</t>
  </si>
  <si>
    <t>นายณัฐรัตน์ไหลพิริยกุล</t>
  </si>
  <si>
    <t>พลังรัก</t>
  </si>
  <si>
    <t>นางสาวดารารัตน์สีแดง</t>
  </si>
  <si>
    <t>นางสาวจิรากัญมากบุญธรรม</t>
  </si>
  <si>
    <t>พลเมืองไทย</t>
  </si>
  <si>
    <t>นายฉัตรชัยคงเกิด</t>
  </si>
  <si>
    <t>นายนวธันย์ธวัชวงศ์เดชากุล</t>
  </si>
  <si>
    <t>นายประเดิมชัยบุญช่วยเหลือ</t>
  </si>
  <si>
    <t>นางสาวอรพินทร์เพชรทัต</t>
  </si>
  <si>
    <t>นายอดิศรโพธิ์อ่าน</t>
  </si>
  <si>
    <t>นายธนาชีรวินิจ</t>
  </si>
  <si>
    <t>นายปฎิวัติตรองจิตต์</t>
  </si>
  <si>
    <t>นายกฤตเลิศเศรษฐการ</t>
  </si>
  <si>
    <t>นายธัชพงศ์ชูดำ</t>
  </si>
  <si>
    <t>นายภาณุพงศ์บัวมาตร</t>
  </si>
  <si>
    <t>นายสุทักษ์จิระรัตนวงศ์</t>
  </si>
  <si>
    <t>นายจักรทิพย์ปัทมะทิน</t>
  </si>
  <si>
    <t>นายยงยุทธวงศ์ธีระสูตร</t>
  </si>
  <si>
    <t>นางสาวสาวิตรีสาทสุทธิ</t>
  </si>
  <si>
    <t>นางสาวณฐบดีอภิญญาตกุล</t>
  </si>
  <si>
    <t>นางเอื้องฟ้างามธุระ</t>
  </si>
  <si>
    <t>ชาติพันธุ์ไทย</t>
  </si>
  <si>
    <t>นายอภิเดชชยานนท์เกสรี</t>
  </si>
  <si>
    <t>นายณัฐสุรัชหงษ์วิจิตปรีชา</t>
  </si>
  <si>
    <t>นายพงศ์สัคค์พุฒแก้ว</t>
  </si>
  <si>
    <t>นายศุภศักดิ์บุญญะสุต</t>
  </si>
  <si>
    <t>นางกรรธิมาสันติสุข</t>
  </si>
  <si>
    <t>นายอนุรักษ์รุ่งแจ้ง</t>
  </si>
  <si>
    <t>นางพิชญ์ดาเดอเยซูซ์</t>
  </si>
  <si>
    <t>นางสาวสุรีพรสัมโย</t>
  </si>
  <si>
    <t>นายกวินนิลพานิช</t>
  </si>
  <si>
    <t>นางน้องนุชโทเอ</t>
  </si>
  <si>
    <t>นายพนิตนุชน้อย</t>
  </si>
  <si>
    <t>นายภูเบศร์มงคลวัฒน์</t>
  </si>
  <si>
    <t>นางสาวประภัสสรแก้วประเสริฐ</t>
  </si>
  <si>
    <t>นายณภัทรหลวงเมือง</t>
  </si>
  <si>
    <t>นายทนัฏฐ์ปานโสภณ</t>
  </si>
  <si>
    <t>พลังปวงชนไทย</t>
  </si>
  <si>
    <t>นายสุชาติสุวรรณปราโมทย์</t>
  </si>
  <si>
    <t>นายสมชายดุรงค์เดช</t>
  </si>
  <si>
    <t>นายมานพศุขะพันธุ์</t>
  </si>
  <si>
    <t>นางสาวภาดาท์วรกานนท์</t>
  </si>
  <si>
    <t>นายคริสโปตระนันทน์</t>
  </si>
  <si>
    <t>นายประพนธ์เนตรรังษี</t>
  </si>
  <si>
    <t>นายอรรถวิชช์สุวรรณภักดี</t>
  </si>
  <si>
    <t>นางสุมณฑาอ่อนนุ่ม</t>
  </si>
  <si>
    <t>นายภูวพัฒน์ชนะสกล</t>
  </si>
  <si>
    <t>นายอนุชาญกวางทอง</t>
  </si>
  <si>
    <t>นางดวงกมลดวงสร้อยทอง</t>
  </si>
  <si>
    <t>พลตำรวจตรีสุริยะอยู่เย็น</t>
  </si>
  <si>
    <t>นายรุจชรินทร์ทองใหญ่</t>
  </si>
  <si>
    <t>นายพีรชาติยุกตานนท์</t>
  </si>
  <si>
    <t>รตท.รพีพจน์เจิมเทียนชัย</t>
  </si>
  <si>
    <t>นายณัฏฐ์ปิยะกุลจิรารวีนิภา</t>
  </si>
  <si>
    <t>นายพิชัยบุราวาศ</t>
  </si>
  <si>
    <t>นายสุรภาสวิเชียร</t>
  </si>
  <si>
    <t>นายวิโรจน์เจษฎาดิลก</t>
  </si>
  <si>
    <t>นายไชยาประดิษฐธรรม</t>
  </si>
  <si>
    <t>นางอังศุธรอังคะพินทุ</t>
  </si>
  <si>
    <t>นายสังวนเจิมแป้น</t>
  </si>
  <si>
    <t>นางสาวฐาปนีโปร่งรัศมี</t>
  </si>
  <si>
    <t>นายภัทรพงศ์วนะไชยเกียรติ</t>
  </si>
  <si>
    <t>นางนภารำไพณนคร</t>
  </si>
  <si>
    <t>นายลาภวัตสุริยสกุลลาภ</t>
  </si>
  <si>
    <t>นายประวีร์จินดาวรรณ</t>
  </si>
  <si>
    <t>นายพิสิษฐ์พิพัฒน์กุลบุตร</t>
  </si>
  <si>
    <t>นายเอนกนาคดิลก</t>
  </si>
  <si>
    <t>นายขรรค์ชัยแก้วเนตร</t>
  </si>
  <si>
    <t>นายมิตรพลสิทธิกูล</t>
  </si>
  <si>
    <t>นายปริญญางามพัฒนพงศ์ชัย</t>
  </si>
  <si>
    <t>นายคชษิน กาดัสซา</t>
  </si>
  <si>
    <t>นางสาวธณิกานต์พรพงษาโรจน์</t>
  </si>
  <si>
    <t>ร.ต.อ.วัฒนรักษ์สุรนาทยุทธ์</t>
  </si>
  <si>
    <t>นายปิยะชาติอำนวยเวช</t>
  </si>
  <si>
    <t>นายคณวัฒน์จันทรลาวัณย์</t>
  </si>
  <si>
    <t>นางพิมพ์อรคงอุดม</t>
  </si>
  <si>
    <t>นายณัทพสิษฐ์ประสานวงศ์</t>
  </si>
  <si>
    <t>นายวรินทรสิรรมย์</t>
  </si>
  <si>
    <t>นายอัครนันท์อริยศรีพงษ์</t>
  </si>
  <si>
    <t>นายกันตพลกิตติธากรณ์</t>
  </si>
  <si>
    <t>พลโทหญิงพงษ์รุจีศิริวัฒนะ</t>
  </si>
  <si>
    <t>นางสาวโพยมราษีฤกษ์สำราญ</t>
  </si>
  <si>
    <t>นายธัญญธำรงอัศวนนท์</t>
  </si>
  <si>
    <t>นายปฐมพรทิมเพชร</t>
  </si>
  <si>
    <t>นางสาวกฤษยากรสรชัย</t>
  </si>
  <si>
    <t>นายวิโรจน์จิตรอบอารีย์</t>
  </si>
  <si>
    <t>นายพรมงคลศรีดี</t>
  </si>
  <si>
    <t>นายกัษณเข็มเพ็ชร</t>
  </si>
  <si>
    <t>นายพีรยุทธอินทรสุวรรณ</t>
  </si>
  <si>
    <t>นางสาวศจีกาญจน์สรรพช่าง</t>
  </si>
  <si>
    <t>นายวโรภาสแสงเพชร</t>
  </si>
  <si>
    <t>นายสมชาติอ่อนประดิษฐ์</t>
  </si>
  <si>
    <t>นายนิธิศศรีแย้ม</t>
  </si>
  <si>
    <t>ร้อยตำรวจตรีเสน่ห์ชัยทร</t>
  </si>
  <si>
    <t>นายกิติพันธ์นันทะสีวะลี</t>
  </si>
  <si>
    <t>นายกิตติพศกากาเคน</t>
  </si>
  <si>
    <t>พันเอกสันติโอเงิน</t>
  </si>
  <si>
    <t>นายวิสุทธิ์โพธิ์ศรี</t>
  </si>
  <si>
    <t>นายสันต์สุขไตรเพทพิสัย</t>
  </si>
  <si>
    <t>นายอริยะฮุยลัน</t>
  </si>
  <si>
    <t>นายอิทธิพลตัตวธร</t>
  </si>
  <si>
    <t>นายรัฐโรจน์ประสิทธิ์พรกุล</t>
  </si>
  <si>
    <t>นายกษิดิ์เดช ชุติมันต์</t>
  </si>
  <si>
    <t>ร้อยโทหญิงสุณิสา ทิวากรดำรง</t>
  </si>
  <si>
    <t>นายธนเดชเพ็งสุข</t>
  </si>
  <si>
    <t>นายสรรเสริญสมะลาภา</t>
  </si>
  <si>
    <t>นางสุมาลีอินทะสุข</t>
  </si>
  <si>
    <t>นางสาวปิณญาดาตันติมนตรี</t>
  </si>
  <si>
    <t>นางจิณณาสืบสายไทย</t>
  </si>
  <si>
    <t>นายเจษฎาศรีสุข</t>
  </si>
  <si>
    <t>นางสาววราไพรินทร์ธนวริสพร</t>
  </si>
  <si>
    <t>นางธนพรรณศุณะมาลัย</t>
  </si>
  <si>
    <t>นางสาววีรินทร์ตันเสรีสกุล</t>
  </si>
  <si>
    <t>นายกรกฤษณ์วงศ์คุณหยก</t>
  </si>
  <si>
    <t>นายปราชจันทองจีน</t>
  </si>
  <si>
    <t>นายทนงศักดิ์รักอารมณ์</t>
  </si>
  <si>
    <t>นายประสิทธิ์พงษ์สมบัติ</t>
  </si>
  <si>
    <t>นางสาววันสว่างเต็มชำนาญ</t>
  </si>
  <si>
    <t>นายสิทธาแจ้งสุข</t>
  </si>
  <si>
    <t>นายศิรธันย์แสงสินธุศร</t>
  </si>
  <si>
    <t>นายผนึกธัญรส</t>
  </si>
  <si>
    <t>นางสาวภิญญาภรณ์คงพิทักษ์</t>
  </si>
  <si>
    <t>นายสนั่นพานทอง</t>
  </si>
  <si>
    <t>นางสาวณัฐภรณ์ชมตระกูล</t>
  </si>
  <si>
    <t>นางสาวธัญญธรยุวจิตติ</t>
  </si>
  <si>
    <t>นายชัยชนะวงศ์จรรยา</t>
  </si>
  <si>
    <t>นางสาวรุ้งเพชรดิษฐศิริ</t>
  </si>
  <si>
    <t>นายปริชัยณิชกุลบุญเพ็ง</t>
  </si>
  <si>
    <t>นายชัยนิวัตน์แสนวันนา</t>
  </si>
  <si>
    <t>นางสาวสุธาสินีลาเสือ</t>
  </si>
  <si>
    <t>นางสาวสิริอรลักษมีธนานันต์</t>
  </si>
  <si>
    <t>ประชาไทย</t>
  </si>
  <si>
    <t>นายไพฑูรย์จันทร์วิบูลย์</t>
  </si>
  <si>
    <t>นางสาวเบญจพรชำนิราชกิจ</t>
  </si>
  <si>
    <t>นางสาวเบญสิร์ยาอภิปัญรัศมิ์</t>
  </si>
  <si>
    <t>นายสันติการะลพ</t>
  </si>
  <si>
    <t>เพื่อนไทย</t>
  </si>
  <si>
    <t>นายสิระเจนจาคะ</t>
  </si>
  <si>
    <t>นายสุรชาติเทียนทอง</t>
  </si>
  <si>
    <t>นายกฤษณุชาสรรเสริญ</t>
  </si>
  <si>
    <t>พลตำรวจตรีวิชัยสังข์ประไพ</t>
  </si>
  <si>
    <t>นายศักดิภัทร์สวามิวัสดุ์</t>
  </si>
  <si>
    <t>นายปัณณธรรัตน์ภูริเดช</t>
  </si>
  <si>
    <t>นายบวรกิตติ์สันทัด</t>
  </si>
  <si>
    <t>นายสุรวัชสุนทรศารทูล</t>
  </si>
  <si>
    <t>นายวีรพัสเทพา</t>
  </si>
  <si>
    <t>พลตรีเจริญสุดโสภา</t>
  </si>
  <si>
    <t>นางประภัสสรชูทอง</t>
  </si>
  <si>
    <t>นายชุมพลรุ่งวิชานิวัฒน์</t>
  </si>
  <si>
    <t>นายธัชชาภิรมย์ชาติ</t>
  </si>
  <si>
    <t>นายศุภกรจงนภาศิริกูร</t>
  </si>
  <si>
    <t>นางสาวนันทวันอินธิแสง</t>
  </si>
  <si>
    <t>นายกฤษฎาแรงสูงเนิน</t>
  </si>
  <si>
    <t>นายฐิตินันต์ชวนอยู่</t>
  </si>
  <si>
    <t>นายพสันต์ดิษเจริญ</t>
  </si>
  <si>
    <t>นางสาวโสพรรณาทิพย์โยธา</t>
  </si>
  <si>
    <t>นายพิชิตจันทร์ประเสริฐ</t>
  </si>
  <si>
    <t>นายธงชัยเสี่ยงเทียนชัย</t>
  </si>
  <si>
    <t>นายณัฐพลวิสุทธิวงศ์</t>
  </si>
  <si>
    <t>นายฐิตินันทน์แก้วกิตติกาญจนา</t>
  </si>
  <si>
    <t>นางกรรวิการ์บุตรเนียร</t>
  </si>
  <si>
    <t>นางกนกวรรณกล่ำเครือ</t>
  </si>
  <si>
    <t>นายสมปองเพิ่มพูล</t>
  </si>
  <si>
    <t>นางอรอุสางามเบญจวิชัยกุล</t>
  </si>
  <si>
    <t>นายฟ้าใสบินสุมัน</t>
  </si>
  <si>
    <t>นายการุณโหสกุล</t>
  </si>
  <si>
    <t>นางกนกนุชกลิ่นสังข์</t>
  </si>
  <si>
    <t>นายธนากรชินอุดมพร</t>
  </si>
  <si>
    <t>นายธัญญ์นิธิชวรัตน์นิธิโชติ</t>
  </si>
  <si>
    <t>นายเฉลิมพลอุตรัตน์</t>
  </si>
  <si>
    <t>นางสาวกัญญาภัคปัญญวัต</t>
  </si>
  <si>
    <t>นางทัศนีย์พันธุ์เพียร</t>
  </si>
  <si>
    <t>ว่าที่ร้อยตรีกุลเชษฐจีระออน</t>
  </si>
  <si>
    <t>นายชนภัทท์จันทรุเบกษา</t>
  </si>
  <si>
    <t>นางพนารัตน์ยุกตานนท์</t>
  </si>
  <si>
    <t>นายชาลีชินรุจน์</t>
  </si>
  <si>
    <t>นายวัชรเดชรูปขจร</t>
  </si>
  <si>
    <t>นางสาวกุฎารัศมิ์กุลฉัตร</t>
  </si>
  <si>
    <t>นายกนกโพธิสุวรรณ</t>
  </si>
  <si>
    <t>นาวาอากาศตรีสมศักดิ์วัดสังข์</t>
  </si>
  <si>
    <t>สยามพัฒนา</t>
  </si>
  <si>
    <t>นายแพทับทิมเพ็ชร</t>
  </si>
  <si>
    <t>นายณฐกรวรอุไร</t>
  </si>
  <si>
    <t>นายธกรอำพันธ์เปรม</t>
  </si>
  <si>
    <t>นาวาอากาศโทโกสิตแหนผัน</t>
  </si>
  <si>
    <t>นายวชิรสถาวรัตนกุล</t>
  </si>
  <si>
    <t>นายสุเมธพลศิริ</t>
  </si>
  <si>
    <t>นายโอวาทพรหมพินิจ</t>
  </si>
  <si>
    <t>นายปัณณวิชญ์ไพเราะ</t>
  </si>
  <si>
    <t>นายวิสายันต์นีระวงศ์</t>
  </si>
  <si>
    <t>นายไพบูลย์บรรจง</t>
  </si>
  <si>
    <t>นายภูวรามาตรศรี</t>
  </si>
  <si>
    <t>นายวินิตรัตนวงศ์</t>
  </si>
  <si>
    <t>นางสาวนิกกี้จ้อยเอม</t>
  </si>
  <si>
    <t>นางสาวปภาวรินท์กลิ่นฟุ้ง</t>
  </si>
  <si>
    <t>นาวาอากาศเอกอนุดิษฐ์นาครทรรพ</t>
  </si>
  <si>
    <t>นายนิกม์แสงศิรินาวิน</t>
  </si>
  <si>
    <t>นายสมชายเวสารัชตระกูล</t>
  </si>
  <si>
    <t>นายอิทธิพัทธ์เศรษฐยุกานนท์</t>
  </si>
  <si>
    <t>นายสมชายยนวิลาศ</t>
  </si>
  <si>
    <t>นายชูเดชพันทวี</t>
  </si>
  <si>
    <t>นายฉัตรวัชร์ศรีธนะเวทย์</t>
  </si>
  <si>
    <t>นายธนนริศร์ทิมทองกุลเสฏฐ์</t>
  </si>
  <si>
    <t>นายภาคินนิธิโชติการ</t>
  </si>
  <si>
    <t>นายธัชนนท์สว่างศรี</t>
  </si>
  <si>
    <t>นางสาวสุมาตรจงนบกลาง</t>
  </si>
  <si>
    <t>นายอรรถภพว่องธนวณิช</t>
  </si>
  <si>
    <t>นายแปลกมาลีสี</t>
  </si>
  <si>
    <t>นายสิริสุขจันทร์แดง</t>
  </si>
  <si>
    <t>พลโทอนุมนตรีวัฒนศิริ</t>
  </si>
  <si>
    <t>นายศักดิ์ชายอินทะแพทย์</t>
  </si>
  <si>
    <t>นายนวพัฒน์มโนหวัน</t>
  </si>
  <si>
    <t>นายสำราญพีระเพ็ญกุล</t>
  </si>
  <si>
    <t>นายกิตติภพสิงอ่อน</t>
  </si>
  <si>
    <t>นางสาวดุษฎีอังคณาวิศัลย์</t>
  </si>
  <si>
    <t>นางสาวพรทิพย์ศรีสวัสดิ์</t>
  </si>
  <si>
    <t>นายกษาปณ์บริบูรณ์</t>
  </si>
  <si>
    <t>นางสาวธันย์สิตาชัยภูวเวโรจน์</t>
  </si>
  <si>
    <t>นายอำนาจสุดใจนาค</t>
  </si>
  <si>
    <t>นายเอกวัฒน์พิมพ์สวรรค์</t>
  </si>
  <si>
    <t>นางสาวทัศนีย์วรรณชมดี</t>
  </si>
  <si>
    <t>นางสาวพิทยาเชิดชูบัณฑิต</t>
  </si>
  <si>
    <t>นางกัญญาปาลกะวงศ์ณอยุธยา</t>
  </si>
  <si>
    <t>นายกิตติธรเตชะกฤตเมธีพงศ์</t>
  </si>
  <si>
    <t>สิบเอกสิทธิชัยแสงพันธุ์</t>
  </si>
  <si>
    <t>นางสาวขัตติยดาไชยโย</t>
  </si>
  <si>
    <t>นายอนุสรณ์ปั้นทอง</t>
  </si>
  <si>
    <t>นายเอราวัณวานิชย์หานนท์</t>
  </si>
  <si>
    <t>นางสาวนพวรรณหัวใจมั่น</t>
  </si>
  <si>
    <t>นายรัฐพงศ์ระหงษ์</t>
  </si>
  <si>
    <t>นายวัชรินทร์อนันต์หน่อ</t>
  </si>
  <si>
    <t>นางสาวปราณีเชื้อเกตุ</t>
  </si>
  <si>
    <t>นายธนกฤตธนิศราพงศ์</t>
  </si>
  <si>
    <t>นายณัฐกรมั่นจิตต์</t>
  </si>
  <si>
    <t>นายสมบัติตั้งก่อเกียรติ</t>
  </si>
  <si>
    <t>นายประสพโชคธรรมรักษา</t>
  </si>
  <si>
    <t>นางวริยดาสาสิงห์</t>
  </si>
  <si>
    <t>นายปิยะพงษ์สาครเย็น</t>
  </si>
  <si>
    <t>นายสมศักดิ์ภมรเรวดี</t>
  </si>
  <si>
    <t>นายสอาดคงสกุล</t>
  </si>
  <si>
    <t>นายปรีดาลิ้มนนทกุล</t>
  </si>
  <si>
    <t>นายณัฐดนัยชนิตร์วัฒน์</t>
  </si>
  <si>
    <t>นายมนตรีบุญจรัส</t>
  </si>
  <si>
    <t>นายธนาวุฒิอาจจำเนียร</t>
  </si>
  <si>
    <t>นายอิทธิพงศ์พงษ์สมบัติ</t>
  </si>
  <si>
    <t>นางวิมลทิพย์มนมณีไทย</t>
  </si>
  <si>
    <t>นายอนุภาพวรรณวิชิต</t>
  </si>
  <si>
    <t>นายวชิระแซ่ตั้ง</t>
  </si>
  <si>
    <t>นายเดชาธรรุ่งสว่างหิรัณย์</t>
  </si>
  <si>
    <t>นางสาวกนิษฐาทองอินทร์</t>
  </si>
  <si>
    <t>นายอัคราเชนทร์ปิ่นวันนา</t>
  </si>
  <si>
    <t>นายสุชาติตาคำ</t>
  </si>
  <si>
    <t>นางสิริรัชช์กรอริยธนันกร</t>
  </si>
  <si>
    <t>นางธีติมาพวงเพชรลาภ</t>
  </si>
  <si>
    <t>นายเอนกสนามชัย</t>
  </si>
  <si>
    <t>นายกิตติพงศ์ท่าพิกุล</t>
  </si>
  <si>
    <t>นายวิชัยศุขะพันธุ์</t>
  </si>
  <si>
    <t>นางพรตชนกจินดาวรรณ</t>
  </si>
  <si>
    <t>นางสาวนาตยามาลีแย้ม</t>
  </si>
  <si>
    <t>นางสาวฐิติภัสร์โชติเดชาชัยนันต์</t>
  </si>
  <si>
    <t>นายตรีรัตน์ศิริจันทโรภาส</t>
  </si>
  <si>
    <t>นางสาวณิชชาบุญลือ</t>
  </si>
  <si>
    <t>นายพริษฐ์วัชรสินธุ</t>
  </si>
  <si>
    <t>นางนิตยาชูกำเหนิด</t>
  </si>
  <si>
    <t>นายเบญจรงค์สวัสดิ์พาณิชย์</t>
  </si>
  <si>
    <t>นางวรลักษณ์ศรีสอาด</t>
  </si>
  <si>
    <t>นายอัครกฤษนุ่นจันทร์</t>
  </si>
  <si>
    <t>นายเกตินิคมกฤษณะเศรณี</t>
  </si>
  <si>
    <t>นายอภินันท์ปลอดเปลี่ยว</t>
  </si>
  <si>
    <t>นางพิมานมาศภิญญาวัฒน์</t>
  </si>
  <si>
    <t>ร.ต.อ.ศักดิ์ชัยจีรพรชัย</t>
  </si>
  <si>
    <t>นายภัทรวรรธน์ประวาหะนาวิน</t>
  </si>
  <si>
    <t>นายพรประชาพรรษาสกุล</t>
  </si>
  <si>
    <t>นายพรเทพจันทรนิภ</t>
  </si>
  <si>
    <t>นายกรศิรินาม</t>
  </si>
  <si>
    <t>นายพิทักษ์สุริยันต์</t>
  </si>
  <si>
    <t>นายสมธีร์แก้วกา</t>
  </si>
  <si>
    <t>นายธนาวุฒิบุญฤทธิ์</t>
  </si>
  <si>
    <t>นายเรวัตปิยโชติสกุลชัย</t>
  </si>
  <si>
    <t>นายอานนท์ไชยดวง</t>
  </si>
  <si>
    <t>นางสมยงค์ชมภูวิเศษ</t>
  </si>
  <si>
    <t>นายอรรถชาญวิชัย</t>
  </si>
  <si>
    <t>นายกิตติชัยสิงหบุตร</t>
  </si>
  <si>
    <t>นางสาวศิรินทรอินทร</t>
  </si>
  <si>
    <t>นายสรสัณห์อาภาภิรม</t>
  </si>
  <si>
    <t>นายมนตรีศิริวัฒนาวรากร</t>
  </si>
  <si>
    <t>นายเลิศเดชรักไทย</t>
  </si>
  <si>
    <t>นายคมฐณิษฎ์ภษิกุญ</t>
  </si>
  <si>
    <t>นายธีรพัฒน์บุญภิรักษ์</t>
  </si>
  <si>
    <t>นายจอมพจน์สร้อยสุวรรณ</t>
  </si>
  <si>
    <t>นายพลภูมิวิภัติภูมิประเทศ</t>
  </si>
  <si>
    <t>นายณริชผลานุรักษา</t>
  </si>
  <si>
    <t>นายศุภชัยกุลโชควณิช</t>
  </si>
  <si>
    <t>นายพรพรหมณ.ส.วิกิตเศรษฐ์</t>
  </si>
  <si>
    <t>นายแมนเจริญวัลย์</t>
  </si>
  <si>
    <t>นายสุพจน์อินทะสุข</t>
  </si>
  <si>
    <t>นายทัฬอิญจิรเปรมธนิก</t>
  </si>
  <si>
    <t>นายชูชีพตรีโภคา</t>
  </si>
  <si>
    <t>ว่าที่ร.ท.วีรพลวงษ์มะเซาะ</t>
  </si>
  <si>
    <t>นายประทีปมุสิกชาติ</t>
  </si>
  <si>
    <t>นายปองเดชภิรมย์</t>
  </si>
  <si>
    <t>นายสรายุทธ์นาทะพันธ์</t>
  </si>
  <si>
    <t>นายตฤณธัปเทพประสิทธิ์</t>
  </si>
  <si>
    <t>นายประวัติเทียนขุนทด</t>
  </si>
  <si>
    <t>อนาคตไทย</t>
  </si>
  <si>
    <t>นายณปภัชจำปา</t>
  </si>
  <si>
    <t>นายชวิศชุมพล</t>
  </si>
  <si>
    <t>นายพีราวิชญ์ปัจฉิมนันท์</t>
  </si>
  <si>
    <t>นางชิดชนกรัตนวราหะ</t>
  </si>
  <si>
    <t>นายอำนวยอินทสร</t>
  </si>
  <si>
    <t>นางฉวีวรรณอิ่มชื่น</t>
  </si>
  <si>
    <t>นายวีระอินทรโสภา</t>
  </si>
  <si>
    <t>นายอภิรักษ์เวียงพล</t>
  </si>
  <si>
    <t>นางสาวจิตติมาหมั่นดี</t>
  </si>
  <si>
    <t>นายธนพัตสารกิจอาภา</t>
  </si>
  <si>
    <t>นางสาวอัญชัญชูสกุล</t>
  </si>
  <si>
    <t>นายธรรมศักดิ์เติมจิตรอารีย์</t>
  </si>
  <si>
    <t>นายรัชธิวรรษ์รุ่งธีรกุล</t>
  </si>
  <si>
    <t>นายณัฐวรรธน์ถิระวัฒน์</t>
  </si>
  <si>
    <t>นายนิติธรเชื้อตาพระ</t>
  </si>
  <si>
    <t>นายกันตพงศ์คลอวุฒิวัฒน์</t>
  </si>
  <si>
    <t>นางสาวพิสมัยศุขะพันธุ์</t>
  </si>
  <si>
    <t>นางสาวพรรณีจิตตะ</t>
  </si>
  <si>
    <t>นายสราวุธสุวิทยารัตน์</t>
  </si>
  <si>
    <t>นายชาญวิทย์วิภูศิริ</t>
  </si>
  <si>
    <t>นายวิชาญมีนชัยนันท์</t>
  </si>
  <si>
    <t>นายอิงควัศอมาตยกุล</t>
  </si>
  <si>
    <t>นายธนัตถ์ธนากิจอำนวย</t>
  </si>
  <si>
    <t>นายวุฒิชัยจุลวงศ์</t>
  </si>
  <si>
    <t>นายคณิตสุขรัตน์</t>
  </si>
  <si>
    <t>นายพงศ์ไพศาลมะลูลีม</t>
  </si>
  <si>
    <t>นางสาวภัทพรธนวัฒน์ธาดา</t>
  </si>
  <si>
    <t>นางทัศนีย์ชลายนเดชะ</t>
  </si>
  <si>
    <t>นายกันตชนม์ศิวะพิมล</t>
  </si>
  <si>
    <t>ว่าที่ร.ต.ศิริชัยเอมสอาด</t>
  </si>
  <si>
    <t>นายบัณฑิตพงศ์พรพิรุณ</t>
  </si>
  <si>
    <t>นายสำคัญต่อชาติเอี่ยมอ่ำ</t>
  </si>
  <si>
    <t>นายกอบชัยซาบุตร</t>
  </si>
  <si>
    <t>นายณรงค์วงศ์แดง</t>
  </si>
  <si>
    <t>นายพัลลภมีพันธ์</t>
  </si>
  <si>
    <t>นายชัยพงษ์นาสวัสดิ์</t>
  </si>
  <si>
    <t>นางสาวกัญรภัสด้วงมหาสอน</t>
  </si>
  <si>
    <t>นายสุรินทร์งามขำ</t>
  </si>
  <si>
    <t>นางสาวกัญญฌัชพรารักษ์</t>
  </si>
  <si>
    <t>นางสาวปณัฎฎาอิลาชาน</t>
  </si>
  <si>
    <t>นางสาวเสาวลักษณ์เทศชาติ</t>
  </si>
  <si>
    <t>นางสาวพิมพ์ลดาจันทร์ศิริสกุล</t>
  </si>
  <si>
    <t>นายสุริยาจันทรเสนา</t>
  </si>
  <si>
    <t>นายธนสารกิจอาภา</t>
  </si>
  <si>
    <t>นางสาวสุรัสวดีตรีเหรา</t>
  </si>
  <si>
    <t>นางสาวอิสรีย์โชติพันธุ์</t>
  </si>
  <si>
    <t>นางพรศิริจตุรพิพิธพรชัย</t>
  </si>
  <si>
    <t>นายสัจจวัฒน์แป้นประเสริฐ</t>
  </si>
  <si>
    <t>นายภิรมย์หัทยานนท์</t>
  </si>
  <si>
    <t>นายสุชาติสามสี</t>
  </si>
  <si>
    <t>นางพรรณภากั้วพิศมัย</t>
  </si>
  <si>
    <t>นายจิรายุห่วงทรัพย์</t>
  </si>
  <si>
    <t>นางสาวเกศกานดาอินช่วย</t>
  </si>
  <si>
    <t>นายวาทิศธนกิจกาศมณี</t>
  </si>
  <si>
    <t>นางฮูวัยดีย๊ะพิศสุวรรณอุเซ็ง</t>
  </si>
  <si>
    <t>นาวาอากาศเอกพิเศษผดุงแสนสุข</t>
  </si>
  <si>
    <t>นายนิพัทธ์พนธ์สุวรรณชนะ</t>
  </si>
  <si>
    <t>นายกิตติศักดิ์ทาทิพย์</t>
  </si>
  <si>
    <t>นายบุญมีพิบูลย์คณารักษ์</t>
  </si>
  <si>
    <t>นายฐาคณิษฐ์พรทองประเสริฐ</t>
  </si>
  <si>
    <t>นางสาวทัดดาวพุ่มสอาด</t>
  </si>
  <si>
    <t>นายเทวาปาลกะวงศ์ณอยุธยา</t>
  </si>
  <si>
    <t>นายธนพลนิมิตตานนท์</t>
  </si>
  <si>
    <t>นายธนพลธราพร</t>
  </si>
  <si>
    <t>นายศุภโชคมุ่งดี</t>
  </si>
  <si>
    <t>นายเตชะธรสุขชัยศรี</t>
  </si>
  <si>
    <t>ว่าที่ร้อยตำรวจตรีกอบโชคบุญจันทร์</t>
  </si>
  <si>
    <t>นางสาวจารุพรรณแซ่เบ๊</t>
  </si>
  <si>
    <t>นางสาวณัฏฐ์รดาประเสริฐธิติพร</t>
  </si>
  <si>
    <t>นายสุรกฤษฏิ์มาลีสี</t>
  </si>
  <si>
    <t>นางณัฐสิตาพัชรแก้วก่า</t>
  </si>
  <si>
    <t>นายสาคเรศแป้นบางนา</t>
  </si>
  <si>
    <t>นางสาวมิณชิตารุ่งรัตน์ธร</t>
  </si>
  <si>
    <t>นายนพฤทธิ์แพทยานนท์</t>
  </si>
  <si>
    <t>ร้อยตำรวจตรีรัชต์ทพงษ์โพธิ์ชัยจตุภัทร</t>
  </si>
  <si>
    <t>นายสมเนศพงค์เกื้อ</t>
  </si>
  <si>
    <t>นางรุ่งฤดีกิตธารเมธี</t>
  </si>
  <si>
    <t>นายพรชัยพยนต์ภาค</t>
  </si>
  <si>
    <t>นางณัฐมนเจียมจิรอานนท์</t>
  </si>
  <si>
    <t>นายศิริพงษ์รัสมี</t>
  </si>
  <si>
    <t>นายไพโรจน์อิสระเสรีพงษ์</t>
  </si>
  <si>
    <t>นางสาวจุฬาลักษณ์รุ่งเรืองมงคล</t>
  </si>
  <si>
    <t>นางสาวเบญญาภาเกษประดิษฐ</t>
  </si>
  <si>
    <t>นายวสันต์มีวงษ์</t>
  </si>
  <si>
    <t>นายถนอมหนวดงาม</t>
  </si>
  <si>
    <t>นายเสนาะเพ็ชบุรี</t>
  </si>
  <si>
    <t>นายวัฒนโชติเจริญวงษ์</t>
  </si>
  <si>
    <t>นายชุมพลพุฒซ้อน</t>
  </si>
  <si>
    <t>นายสมัยเปลี่ยนเดชา</t>
  </si>
  <si>
    <t>นายธนวัฒน์พุกอุย</t>
  </si>
  <si>
    <t>นายสุรชัยบัวเจริญ</t>
  </si>
  <si>
    <t>นายเทเวศวร์ทองศรี</t>
  </si>
  <si>
    <t>นางบุษบาพุ่มพวง</t>
  </si>
  <si>
    <t>นายกัณฑ์พรหมสุวรรณ์</t>
  </si>
  <si>
    <t>นายโรจน์ภูริจินดาสหฐานมณี</t>
  </si>
  <si>
    <t>นายเพชรพงษ์พงษ์สิทธิศักดิ์</t>
  </si>
  <si>
    <t>นายอวยชัยปิยธรรมชัย</t>
  </si>
  <si>
    <t>นายพูนลาภสุมะนะ</t>
  </si>
  <si>
    <t>นายชัชชัยธรรมแสงสีเงิน</t>
  </si>
  <si>
    <t>นายวิภาคตันติกิจชาญชัย</t>
  </si>
  <si>
    <t>นางกุสุมาเด่นเจริญ</t>
  </si>
  <si>
    <t>นายภูวกรรัตนพานิช</t>
  </si>
  <si>
    <t>นางสาวสุกัญญาอินมณเฑียร</t>
  </si>
  <si>
    <t>นางวารีหงษ์กลาง</t>
  </si>
  <si>
    <t>นายสุรพลโชติช่วง</t>
  </si>
  <si>
    <t>นางสาวพลอยปภัคเจนวิวัฒน์สกุล</t>
  </si>
  <si>
    <t>นางเบญจพรรณนิวัติศัยวงศ์</t>
  </si>
  <si>
    <t>นางสาวศุภกรชนาจำปาแก้ว</t>
  </si>
  <si>
    <t>นายธนดลจันทร์สุนทร</t>
  </si>
  <si>
    <t>นางกนกวรรณกลิ่นสาท</t>
  </si>
  <si>
    <t>นางสาวนิตยาทองอ้ม</t>
  </si>
  <si>
    <t>นางสาวอิษยาทิพย์สุโข</t>
  </si>
  <si>
    <t>นายชนะโชคศรีสุวรรณรัตน์</t>
  </si>
  <si>
    <t>นายสุรชัยเปล่งแสง</t>
  </si>
  <si>
    <t>นางนภาพรวัฒนสิงหะ</t>
  </si>
  <si>
    <t>นางสาวธีรรัตน์สำเร็จวาณิชย์</t>
  </si>
  <si>
    <t>นายเอกฤทธิเจียกขจร</t>
  </si>
  <si>
    <t>นายวิสูตรสำเร็จวาณิชย์</t>
  </si>
  <si>
    <t>นายอนันต์ฤกษ์ดี</t>
  </si>
  <si>
    <t>นางสาวพิมพ์ชยาสุรสาระพันธุ์</t>
  </si>
  <si>
    <t>นายวันชัยรัตนขจรไชย</t>
  </si>
  <si>
    <t>นายสุเทพบรรจง</t>
  </si>
  <si>
    <t>นายสมศักดิ์ศรีสมุทร์</t>
  </si>
  <si>
    <t>นายเชาวฤทธิ์ทรงนวรัตน์</t>
  </si>
  <si>
    <t>นายอนันต์หลงพันธ์</t>
  </si>
  <si>
    <t>นายสนองพลการะเกษ</t>
  </si>
  <si>
    <t>นายธนวัฒน์ศรีสุข</t>
  </si>
  <si>
    <t>นายบุญเกิดโรจนดิษฐ์</t>
  </si>
  <si>
    <t>นายณเดโชตันต้นตระกูล</t>
  </si>
  <si>
    <t>นาวาอากาศตรีปุญณัฐส์นำพา</t>
  </si>
  <si>
    <t>นายสุรสีห์ธรรมวงษ์ศา</t>
  </si>
  <si>
    <t>นางสาวพิมพ์นุชาธรรมโชติ</t>
  </si>
  <si>
    <t>นายพุฒิพรชัยพัฒนาบุญไพบูลย์</t>
  </si>
  <si>
    <t>นางสาวสิรพัชรชมภูวิเศษ</t>
  </si>
  <si>
    <t>นางสาวปิ่นญาภรณ์บารมีนิธิวัฒน์</t>
  </si>
  <si>
    <t>นายมัธชัยยะอุ่นซิม</t>
  </si>
  <si>
    <t>นายสมประสงค์ผดุงตระกูล</t>
  </si>
  <si>
    <t>นายกันตพงศ์เกิดเจริญ</t>
  </si>
  <si>
    <t>นายไสวเงินสยาม</t>
  </si>
  <si>
    <t>นางสิริกรชัยรัตน์</t>
  </si>
  <si>
    <t>นางยุพวรรณรักติประกร</t>
  </si>
  <si>
    <t>นายถนอมชัยเลิศลักขณากุล</t>
  </si>
  <si>
    <t>นางสาวภูษณิศานิ่มเจริญ</t>
  </si>
  <si>
    <t>นางสาววิไลชื่นชม</t>
  </si>
  <si>
    <t>นายประสิทธิ์มะหะหมัด</t>
  </si>
  <si>
    <t>นายสุรกฤณลิมปรัทกาญจนา</t>
  </si>
  <si>
    <t>นายวิตต์ก้องธรนินทร์</t>
  </si>
  <si>
    <t>นางนาถยาแดงบุหงา</t>
  </si>
  <si>
    <t>นางอาศิระประวัติยากูร</t>
  </si>
  <si>
    <t>นายปรีชาชัยพิพรรธน์ธนาดุล</t>
  </si>
  <si>
    <t>นายปราโมทย์บุญชู</t>
  </si>
  <si>
    <t>นายสามารถหวังพิทักษ์</t>
  </si>
  <si>
    <t>นายมูฮัมหมัดรุสดีเชคฮารูณ</t>
  </si>
  <si>
    <t>นางสาวมัทนาศรีกระจ่าง</t>
  </si>
  <si>
    <t>นางเขมจิราพชรจรวยพร</t>
  </si>
  <si>
    <t>นายนพดลวรศรี</t>
  </si>
  <si>
    <t>นางคำออนแก้วอินศรี</t>
  </si>
  <si>
    <t>นายตะวันกาญจนะโกมล</t>
  </si>
  <si>
    <t>นายแมนสมจิตต์</t>
  </si>
  <si>
    <t>นายทวีพัฒนาบุญไพบูลย์</t>
  </si>
  <si>
    <t>นายไพฑูรย์ดาณีสมัน</t>
  </si>
  <si>
    <t>นายชายโมระศิลปิน</t>
  </si>
  <si>
    <t>นางสุภาวดีบางใหญ่</t>
  </si>
  <si>
    <t>นายศรศิลป์สายตา</t>
  </si>
  <si>
    <t>นายวันชัยรัตนเมธีดล</t>
  </si>
  <si>
    <t>นางสาวรุ่งทิวาอำนวยพร</t>
  </si>
  <si>
    <t>นายมารุดปาทาน</t>
  </si>
  <si>
    <t>นายบวรวิชรักไทย</t>
  </si>
  <si>
    <t>นายวีระเชื้อนุ่น</t>
  </si>
  <si>
    <t>นายไชยพรพรตรีสัตย์</t>
  </si>
  <si>
    <t>นางยุพินคงแก้ว</t>
  </si>
  <si>
    <t>นายธีรเสฏฐ์เนตรทอง</t>
  </si>
  <si>
    <t>นางสาวปริญสิราสังข์อ่ำ</t>
  </si>
  <si>
    <t>นายทัตเทพรติภูมิ</t>
  </si>
  <si>
    <t>นายมณฑลโพธิ์คาย</t>
  </si>
  <si>
    <t>นายธันวาไกรฤกษ์</t>
  </si>
  <si>
    <t>นายสามารถมะลูลีม</t>
  </si>
  <si>
    <t>นางสาวทิพยวรรณแสงสาคร</t>
  </si>
  <si>
    <t>นายศตคุณจูฑะพุทธิ</t>
  </si>
  <si>
    <t>นางสาวนภาพัฒน์เอนกพงษ์</t>
  </si>
  <si>
    <t>นายณัทวุฒิหมัดนุรักษ์</t>
  </si>
  <si>
    <t>นายศักดิ์สิทธิ์มงคล</t>
  </si>
  <si>
    <t>นายณรงค์จงแจ่มฟ้า</t>
  </si>
  <si>
    <t>นายณฐกรแพรไพศาล</t>
  </si>
  <si>
    <t>นายตอฮานาคนาวา</t>
  </si>
  <si>
    <t>นายพงษ์สวัสดิ์วงศ์ธีระสูตร</t>
  </si>
  <si>
    <t>นายวรทัศน์ทิมกระจ่าง</t>
  </si>
  <si>
    <t>นายอธิภพบัวเผื่อน</t>
  </si>
  <si>
    <t>นางสาวนฤมลถึกวิถาน</t>
  </si>
  <si>
    <t>นายภูมิเศรษฐพุทธวงศ์</t>
  </si>
  <si>
    <t>นายสัญญาพุทธเจริญลาภ</t>
  </si>
  <si>
    <t>นางสาวศศิมาโรจนรัตน์</t>
  </si>
  <si>
    <t>นายทินนาถวัฒนวิทย์</t>
  </si>
  <si>
    <t>นายเผ่าชนะชูเวช</t>
  </si>
  <si>
    <t>นายสอาดอาจวงษ์</t>
  </si>
  <si>
    <t>นายกิตติธัชณรงค์ชัย</t>
  </si>
  <si>
    <t>นายศราวุธนาวากิจกุล</t>
  </si>
  <si>
    <t>นายสมใจชื่นศรีสว่าง</t>
  </si>
  <si>
    <t>นายธนัทวงษ์วานิชขจร</t>
  </si>
  <si>
    <t>นายจักรกฤษขันอาสา</t>
  </si>
  <si>
    <t>นายเสฎฐวุฒิแซ่อึ้ง</t>
  </si>
  <si>
    <t>นายธกรเลาหพงศ์ชนะ</t>
  </si>
  <si>
    <t>นายสมเกียรติถนอมสินธุ์</t>
  </si>
  <si>
    <t>นางสาวจักรีรัตน์แสงวารี</t>
  </si>
  <si>
    <t>นายสุทธิปัญญาสกุลวงศ์</t>
  </si>
  <si>
    <t>นางสาวณัฏฐิยาจยะสกุล</t>
  </si>
  <si>
    <t>นางสาวณัฐภัสสรธนาบวรพาณิชย์</t>
  </si>
  <si>
    <t>นายศิวโรจณ์แสงจรัสโชติ</t>
  </si>
  <si>
    <t>นายสมัยโกกเจริญพงศ์</t>
  </si>
  <si>
    <t>นายศิรพัศปัญญาทวีกูล</t>
  </si>
  <si>
    <t>นางสาวสวิชญาวาทะพุกกะณะ</t>
  </si>
  <si>
    <t>นางสาววาสนาคร้ามวงษ์</t>
  </si>
  <si>
    <t>นางสาวไพลินชดช้อย</t>
  </si>
  <si>
    <t>นางนัทธมนจิระคุณ</t>
  </si>
  <si>
    <t>นายศุภโชติบริสุทธิ์พงศ์</t>
  </si>
  <si>
    <t>นายทวีพงศ์สุธรรมพันธุ์</t>
  </si>
  <si>
    <t>นายคมค์ปภัสตั้งธนสิรินนท์</t>
  </si>
  <si>
    <t>นางมนิดาศิริชัยประเสริฐ</t>
  </si>
  <si>
    <t>นายชยุตฐิติทรงภพ</t>
  </si>
  <si>
    <t>นายสุริยาเรียนสร้อย</t>
  </si>
  <si>
    <t>นายณัฐพลยังน้อย</t>
  </si>
  <si>
    <t>นายทศพลธรรมธนิศา</t>
  </si>
  <si>
    <t>นางสาวณัฐวลัยเนียนขาว</t>
  </si>
  <si>
    <t>นางสาวชัญญาพงศ์ผลิน</t>
  </si>
  <si>
    <t>นางสาวบุญเรืองคำศิลา</t>
  </si>
  <si>
    <t>นางสาวรุ่งทิพย์กุฎาธารพันธุ์</t>
  </si>
  <si>
    <t>นางสาววนิดาแจ่มแจ้ง</t>
  </si>
  <si>
    <t>นางสาวแคทลียาหลุยส์รีด</t>
  </si>
  <si>
    <t>นายกวีวงศ์อยู่วิจิตร</t>
  </si>
  <si>
    <t>นายเท่าพิภพลิ้มจิตรกร</t>
  </si>
  <si>
    <t>นายศันสนะสุริยะโยธิน</t>
  </si>
  <si>
    <t>นายสุรันต์จันทร์พิทักษ์</t>
  </si>
  <si>
    <t>นายวันชัยชัยณรงค์โลกา</t>
  </si>
  <si>
    <t>นายสุภกิจสุรจินตนาภรณ์</t>
  </si>
  <si>
    <t>เรือเอกสำรวมบุญทัน</t>
  </si>
  <si>
    <t>นางสาวสายรุ้งปิ่นโมรา</t>
  </si>
  <si>
    <t>นายจิรเสกข์วัฒนมงคล</t>
  </si>
  <si>
    <t>นายฤทธิ์กรเทศน์สาลี</t>
  </si>
  <si>
    <t>พันตำรวจโทวัลลภณนคร</t>
  </si>
  <si>
    <t>นายจุมพฏกระบวนยุทธเลขะพันธุ์</t>
  </si>
  <si>
    <t>นายอโนชาสกุลธนพันธ์</t>
  </si>
  <si>
    <t>นายสมชายจรุญวงษ์</t>
  </si>
  <si>
    <t>นายเปรมซิงห์กิล</t>
  </si>
  <si>
    <t>ร้อยตำรวจโทบุญทวีคณโฑแก้ว</t>
  </si>
  <si>
    <t>นายโชคชัยอินทรประเสริฐ</t>
  </si>
  <si>
    <t>นายทวิชนม์สกุลกัน</t>
  </si>
  <si>
    <t>นายทวีสูงหางหว้า</t>
  </si>
  <si>
    <t>นายมนต์สัณฑ์อรรถปรีชาพล</t>
  </si>
  <si>
    <t>นางสาวลัคนาสฤษฎิ์สุข</t>
  </si>
  <si>
    <t>นางสาวชุมาพรแต่งเกลี้ยง</t>
  </si>
  <si>
    <t>นางจันทนาแสนสำราญ</t>
  </si>
  <si>
    <t>นางสาวกวินรัตน์หิรัญศิริภาคย์</t>
  </si>
  <si>
    <t>นางสาวกุลภัสสรณ์ฤกษ์ศิริรัตน์</t>
  </si>
  <si>
    <t>นายดนุวัศจินดาทวีภัทร</t>
  </si>
  <si>
    <t>นางภัทรานิษฐ์คลอวุฒิวัฒน์</t>
  </si>
  <si>
    <t>นายนัทธพงศ์ธรรมวณิช</t>
  </si>
  <si>
    <t>นางภัคจิราบุณยเพ็ญ</t>
  </si>
  <si>
    <t>นางสรารินชาลีวรรณ</t>
  </si>
  <si>
    <t>นางสาวสิริการย์วสุภิรมย์เมธี</t>
  </si>
  <si>
    <t>นางลาวัลย์ชุมสายณอยุธยา</t>
  </si>
  <si>
    <t>นายโชติพิพัฒน์เตชะโสภณมณี</t>
  </si>
  <si>
    <t>นางสาวทิพานันศิริชนะ</t>
  </si>
  <si>
    <t>นายธวัชชัยทองสิมา</t>
  </si>
  <si>
    <t>นางนันทพรวีรกุลสุนทร</t>
  </si>
  <si>
    <t>นายจักรกฤษเสริฐศรี</t>
  </si>
  <si>
    <t>นายธิติพัทธ์นรวิทย์โชติกุล</t>
  </si>
  <si>
    <t>นายสุวัฒน์ม่วงศิริ</t>
  </si>
  <si>
    <t>นายวีระศักดิ์แจ่มแจ้ง</t>
  </si>
  <si>
    <t>นายธีรชัยสุโชคชัยกุล</t>
  </si>
  <si>
    <t>นายนิมิตรนะวะมวัฒน์</t>
  </si>
  <si>
    <t>นางสาวกชนาราเล้าสมบูรณ์</t>
  </si>
  <si>
    <t>นางสาวสุพัตราสำเร็จสุข</t>
  </si>
  <si>
    <t>นายศิวะศักย์แนวจันทร์</t>
  </si>
  <si>
    <t>นายสินธิชัยบุญประกอบ</t>
  </si>
  <si>
    <t>นายสราวุฒิวิรุฬห์ธนวงศ์</t>
  </si>
  <si>
    <t>นายปิยะพงษ์เอื้อพูนสิริพัฒน์</t>
  </si>
  <si>
    <t>นางสาววรินทร์พรจุติธนเสฏฐ์</t>
  </si>
  <si>
    <t>นางขัตติยาณีสุริหาร</t>
  </si>
  <si>
    <t>นายอดุลย์วุฒิเนตร</t>
  </si>
  <si>
    <t>นายสมสุขสวัสดิ์ใหม่</t>
  </si>
  <si>
    <t>นายฉัตรชัยรัตนสุวรรณ</t>
  </si>
  <si>
    <t>นายธนเดชสิเจริญ</t>
  </si>
  <si>
    <t>นางสาวภัคจิราบ่อเกิด</t>
  </si>
  <si>
    <t>นายอัครกิตติ์ซิ้มเจริญ</t>
  </si>
  <si>
    <t>นางสาวลดาพัชร์สร้อยสุดารัตน์</t>
  </si>
  <si>
    <t>นายชัยทรัพย์ธรัชฤทธิ์เต็ม</t>
  </si>
  <si>
    <t>นางสุปราณีชนะโรค</t>
  </si>
  <si>
    <t>นายสุรศิษย์คำเสน</t>
  </si>
  <si>
    <t>นายณัฐวรรธน์ไวยสุศรี</t>
  </si>
  <si>
    <t>นายณัฐธเดชน์ศรีกัณย์ชัย</t>
  </si>
  <si>
    <t>นายทศพรทองศิริ</t>
  </si>
  <si>
    <t>นายไกรเสริมโตทับเที่ยง</t>
  </si>
  <si>
    <t>นายสาทรม่วงศิริ</t>
  </si>
  <si>
    <t>นางสาวมณีวรรณเกตุบุญลือ</t>
  </si>
  <si>
    <t>นายไสวโชติกะสุภา</t>
  </si>
  <si>
    <t>นายวิชาญเขาหา</t>
  </si>
  <si>
    <t>นางวิฬารีสว่างพลกรัง</t>
  </si>
  <si>
    <t>นายดุสิตศาสนอนันต์</t>
  </si>
  <si>
    <t>นายอมรศักดิ์สินเหลือ</t>
  </si>
  <si>
    <t>นายวสุวงษ์เจริญ</t>
  </si>
  <si>
    <t>นายสุเมธีวรรณศิริกุล</t>
  </si>
  <si>
    <t>นายชัยณรงค์ธีรการุณวงศ์</t>
  </si>
  <si>
    <t>นายสุขเกษมแพรมณี</t>
  </si>
  <si>
    <t>นายสัญชัยอยู่ไพศาล</t>
  </si>
  <si>
    <t>นางสาวมัธทนางามรินอำไพ</t>
  </si>
  <si>
    <t>นายสมชายพูลพิทักษ์</t>
  </si>
  <si>
    <t>นางสาววรมนเล็กใบ</t>
  </si>
  <si>
    <t>นายสุรชัยศาสนภาพ</t>
  </si>
  <si>
    <t>นายชยกรพลดิษฐ์</t>
  </si>
  <si>
    <t>นายถนัดแสงวิเชียร</t>
  </si>
  <si>
    <t>นางสาวมนมนัสศิวรังสรรค์</t>
  </si>
  <si>
    <t>นายศรุตคงตระกูล</t>
  </si>
  <si>
    <t>นางสาวจินตนาใจภักดี</t>
  </si>
  <si>
    <t>นายสุธีทองสวัสดิ์</t>
  </si>
  <si>
    <t>นายสุเทพท้วมกลัด</t>
  </si>
  <si>
    <t>นางจิรภิญญาชิงดวง</t>
  </si>
  <si>
    <t>นางสาวฐิติรัตน์นิจประกิจ</t>
  </si>
  <si>
    <t>นางภัคภรบุณยเกียรติ</t>
  </si>
  <si>
    <t>นายอดิศักดิ์สาระสิทธิ์</t>
  </si>
  <si>
    <t>นายอนิรุธอธิวัฒนานนท์</t>
  </si>
  <si>
    <t>นายสุเทพสงยอด</t>
  </si>
  <si>
    <t>นางสาวนพสรัญวรรณศิริกุล</t>
  </si>
  <si>
    <t>นายสุชาติเจริญเลิศวิริยะกิจ</t>
  </si>
  <si>
    <t>นายณัฐชาบุญไชยอินสวัสดิ์</t>
  </si>
  <si>
    <t>นายสากลม่วงศิริ</t>
  </si>
  <si>
    <t>นายธีทัชฐ์เกียรติลดารมย์</t>
  </si>
  <si>
    <t>นายนิวัฒน์ไชยมิ่ง</t>
  </si>
  <si>
    <t>นายนารัตน์วงวาลย์</t>
  </si>
  <si>
    <t>นายสุไพรพลช่วยชู</t>
  </si>
  <si>
    <t>นายสมศักดิ์ลีลาสถาพรกูร</t>
  </si>
  <si>
    <t>นายสวัสดิ์จำปาศรี</t>
  </si>
  <si>
    <t>นายคมกรเกียรติวิทยากุล</t>
  </si>
  <si>
    <t>นางสาวปิยะพัชร์เนตรน้อยสกุล</t>
  </si>
  <si>
    <t>นางรัตนพรโอภาสพิมลธรรม</t>
  </si>
  <si>
    <t>นายศรายุทธสุขะวัลลิ</t>
  </si>
  <si>
    <t>นางสาววริศราเกษมศรี</t>
  </si>
  <si>
    <t>นายประเสริฐทองลือ</t>
  </si>
  <si>
    <t>นายธิติกรณ์ชาวบ้านเกาะ</t>
  </si>
  <si>
    <t>นายนพดลรามนัฏ</t>
  </si>
  <si>
    <t>นายนิธิรุจน์อินทร์สังข์</t>
  </si>
  <si>
    <t>นายกิตตพัฒน์จิรัฏฐวงศ์</t>
  </si>
  <si>
    <t>นายสุวัฒน์อยู่เย็น</t>
  </si>
  <si>
    <t>นายสิทธิเดชจรกรรณ</t>
  </si>
  <si>
    <t>นายไสวแก้วขาว</t>
  </si>
  <si>
    <t>นางราตรีสงยอด</t>
  </si>
  <si>
    <t>นางสาวจันทร์จิราเกษมศรีนิวัฒนา</t>
  </si>
  <si>
    <t>นางสาวนภาภรณ์ครรชิตจารุสิทธิ์</t>
  </si>
  <si>
    <t>นายนิธิโชติมานะธัญญา</t>
  </si>
  <si>
    <t>นายเอกธนัชรงค์บัญฑิต</t>
  </si>
  <si>
    <t>นางสาวลลิตวรรธนะดำเกิง</t>
  </si>
  <si>
    <t>นางสาวกมลพัฒน์ปุงบางกะดี่</t>
  </si>
  <si>
    <t>นายวันอยู่บำรุง</t>
  </si>
  <si>
    <t>นายกันต์พงษ์ประยูรศักดิ์</t>
  </si>
  <si>
    <t>พ.ต.อ.สามารถม่วงศิริ</t>
  </si>
  <si>
    <t>นายวัชระกรรณิการ์</t>
  </si>
  <si>
    <t>นางอรวรรณจั่นบำรุง</t>
  </si>
  <si>
    <t>ว่าที่ร.ต.ธนกรเจียโหงว</t>
  </si>
  <si>
    <t>นายศิลปชัยบุญราย</t>
  </si>
  <si>
    <t>นางสาววีรญาอังศุธรถาวริน</t>
  </si>
  <si>
    <t>นายอนุรักษ์อมรเมตตาจิต</t>
  </si>
  <si>
    <t>นายวรพลเตรียมเวชวุฒิไกร</t>
  </si>
  <si>
    <t>นายเศษฐวิชช์ศิริโภคานุสรณ์</t>
  </si>
  <si>
    <t>นายสมชายพวงมาลัย</t>
  </si>
  <si>
    <t>นายชัยนันท์ขันทะชา</t>
  </si>
  <si>
    <t>นายสมยศลักษณะสมบูรณ์</t>
  </si>
  <si>
    <t>นายก่อเกียรติขันทอง</t>
  </si>
  <si>
    <t>นางสาวศศิยาบุตรเนียร</t>
  </si>
  <si>
    <t>นางสาวชญาณ์นันท์อ้วนพินิจ</t>
  </si>
  <si>
    <t>นายหนึ่งช่วยชู</t>
  </si>
  <si>
    <t>นางสาวชวิกาไตรศิวะกุล</t>
  </si>
  <si>
    <t>นางสาวทิชากรวิสาลสกล</t>
  </si>
  <si>
    <t>นางอารีลักษณ์งามเจริญ</t>
  </si>
  <si>
    <t>นางสาวพัทธนันท์สิริปรีดาพัฒน์</t>
  </si>
  <si>
    <t>นางดนิตาวงค์รัตน์</t>
  </si>
  <si>
    <t>นายบุญฤทธิ์ขวัญชุม</t>
  </si>
  <si>
    <t>นายชวลิตชัยชาญ</t>
  </si>
  <si>
    <t>นายสิครินทร์ดามพ์วิจิตร</t>
  </si>
  <si>
    <t>นายกิตติชัยหนูชูชัย</t>
  </si>
  <si>
    <t>นางสาวสุพรรณีทองหนองบัว</t>
  </si>
  <si>
    <t>นายจิรวัฒน์อรัณยกานนท์</t>
  </si>
  <si>
    <t>พันตำรวจโทวันชัยฟักเอี้ยง</t>
  </si>
  <si>
    <t>นางสาวบุณณดาสุปิยพันธุ์</t>
  </si>
  <si>
    <t>นายเอกนัฏพร้อมพันธุ์</t>
  </si>
  <si>
    <t>นายดนัยอินทรพยุง</t>
  </si>
  <si>
    <t>นางสาวเกศศิริเรืองกาญจนเศรษฐ์</t>
  </si>
  <si>
    <t>นายปกาสิตตราชื่นต้อง</t>
  </si>
  <si>
    <t>นางสาวอุมาทิณีลกกะบูน</t>
  </si>
  <si>
    <t>นายปรีชาลูกบัว</t>
  </si>
  <si>
    <t>นายธนธัสสาสิงห์</t>
  </si>
  <si>
    <t>นายกฤดิทัชแสงธนโยธิน</t>
  </si>
  <si>
    <t>นายอำนาจการสมจิตร์</t>
  </si>
  <si>
    <t>นายยุทธนาโตอาจ</t>
  </si>
  <si>
    <t>นายบุญรุ่งเต๋งจงดี</t>
  </si>
  <si>
    <t>นางสาวดารินลักษณ์ชนน</t>
  </si>
  <si>
    <t>นายมิตรศิลป์ธิกะ</t>
  </si>
  <si>
    <t>นายบุญลือนุ้ยเมือง</t>
  </si>
  <si>
    <t>นางสาวจินตนาเอิบอิ่ม</t>
  </si>
  <si>
    <t>นายวิษุวัตเจริญขวัญเมือง</t>
  </si>
  <si>
    <t>นางสาวสุวลักษณ์พวงมาลัย</t>
  </si>
  <si>
    <t>จ่าสิบเอกอาทรมีถาวร</t>
  </si>
  <si>
    <t>ว่าที่ร้อยตรีสุกิตน้อมศิริ</t>
  </si>
  <si>
    <t>นายธนาดุลมะลิใหม่</t>
  </si>
  <si>
    <t>นายประกิจศิริมา</t>
  </si>
  <si>
    <t>นายชัชวาลสุภัคชูกุล</t>
  </si>
  <si>
    <t>นางสาวฐานิญาดวงมืด</t>
  </si>
  <si>
    <t>นางสาวภิญปภัสนัยเนตร์</t>
  </si>
  <si>
    <t>นายสุรเดชอินทร์แก้ว</t>
  </si>
  <si>
    <t>นายณัฐพงษ์เรืองปัญญาวุฒิ</t>
  </si>
  <si>
    <t>นายกฤชนนท์อัยยปัญญา</t>
  </si>
  <si>
    <t>นายวัฒนาเมืองสุข</t>
  </si>
  <si>
    <t>นางอรอนงค์คล้ายนก</t>
  </si>
  <si>
    <t>พลตำรวจโทจุตติธรรมมโนวานิช</t>
  </si>
  <si>
    <t>นายจิตรภณทิพย์โภคาสกุล</t>
  </si>
  <si>
    <t>นางสาวเยาวภาบุรพลชัย</t>
  </si>
  <si>
    <t>นางสาวลีลาวดีน้ำหยด</t>
  </si>
  <si>
    <t>นายประจักษ์มนต์ประเสริฐ</t>
  </si>
  <si>
    <t>นางสาวชวัลรัตน์เข็มหนู</t>
  </si>
  <si>
    <t>นายชาญชีพหิรัญภัทรเวช</t>
  </si>
  <si>
    <t>นางภัทรานิษฐ์บุณยวิบูลย์</t>
  </si>
  <si>
    <t>นายศิริพงศ์มหศิริไพศาล</t>
  </si>
  <si>
    <t>นางอมรรัตน์อัครอมรพงศ์</t>
  </si>
  <si>
    <t>นายอนุชาอินพุ่ม</t>
  </si>
  <si>
    <t>นางสาวกรกชเติมรุ่งเรืองเลิศ</t>
  </si>
  <si>
    <t>นายจิรายุภูพาน</t>
  </si>
  <si>
    <t>นายภูเมธกมลศุภกิตติ์</t>
  </si>
  <si>
    <t>นายชัยพลองอาจผจญ</t>
  </si>
  <si>
    <t>นางนันทัชพรบุญทรง</t>
  </si>
  <si>
    <t>นายปรีชาวัชระนัย</t>
  </si>
  <si>
    <t>นายชัยกฤตย์เดชณรงค์</t>
  </si>
  <si>
    <t>นายศุรุทเกษมณีภูรเดช</t>
  </si>
  <si>
    <t>นายณพลการย์ณิชยรวีพัชร์</t>
  </si>
  <si>
    <t>นายดวงประเสริฐนาคจีนวงศ์</t>
  </si>
  <si>
    <t>นางสุภาภรณ์คงวุฒิปัญญา</t>
  </si>
  <si>
    <t>นายณพงศ์นพเกตุ</t>
  </si>
  <si>
    <t>นายทวีชัยวงศ์ไพโรจน์กุล</t>
  </si>
  <si>
    <t>นายวิลาศจันทร์พิทักษ์</t>
  </si>
  <si>
    <t>นางอภิกษณาอรลิ่วเฉลิมวงศ์</t>
  </si>
  <si>
    <t>นายจิรพัฒน์สัจยากร</t>
  </si>
  <si>
    <t>นายชูชาติยิ้มงาม</t>
  </si>
  <si>
    <t>นายกชพงศ์โรจน์ไพศาลกิจ</t>
  </si>
  <si>
    <t>นายสราวุธยุติโยธิน</t>
  </si>
  <si>
    <t>นางสาวปัณย์วีร์อิสริยาพร</t>
  </si>
  <si>
    <t>นางสาวปุณฐิภาภัคร์สุวรรณราช</t>
  </si>
  <si>
    <t>นายฐิตินันท์ศิริวสุธา</t>
  </si>
  <si>
    <t>นายชญาพัฒน์โปร่งปรีชา</t>
  </si>
  <si>
    <t>นายภัทรพลหมดมลทิน</t>
  </si>
  <si>
    <t>นายปริญญากิจยิ่งยง</t>
  </si>
  <si>
    <t>น.อ.ประพันธ์โชติอาภรณ์ร.น.</t>
  </si>
  <si>
    <t>นางสายรุ้งกาวิลา</t>
  </si>
  <si>
    <t>นายวันชัยเวชพานิช</t>
  </si>
  <si>
    <t>นายบัณฑิตธรรมปรีชา</t>
  </si>
  <si>
    <t>นายธนกฤษนพรัตน์</t>
  </si>
  <si>
    <t>นายถวิลรัตนพงศ์</t>
  </si>
  <si>
    <t>นางสาวอภัสนันท์ชูเชิด</t>
  </si>
  <si>
    <t>นางสาวศิริพานันทกิจ</t>
  </si>
  <si>
    <t>นายสัมฤทธิ์เสลาหอม</t>
  </si>
  <si>
    <t>นายนิธิศอังศุกุลธร</t>
  </si>
  <si>
    <t>นางสาวณัฐธิดานิโครธางกูร</t>
  </si>
  <si>
    <t>นายบัณฑิตสนิทประชากร</t>
  </si>
  <si>
    <t>นายพิทักษ์รักษาวงศ์</t>
  </si>
  <si>
    <t>นายธนชาติรายวงศ์</t>
  </si>
  <si>
    <t>นายกิตติชัยชูเชิด</t>
  </si>
  <si>
    <t>นางสมนึกปัทมาลัย</t>
  </si>
  <si>
    <t>นายจักรพันธ์พรนิมิตร</t>
  </si>
  <si>
    <t>นายพงศ์พันธ์ยอดเมืองเจริญ</t>
  </si>
  <si>
    <t>นายณัฐชนนจิตต์สง่า</t>
  </si>
  <si>
    <t>นางสาวรัชดาธนาดิเรก</t>
  </si>
  <si>
    <t>นายศิริวัฒน์ไชยธวัช</t>
  </si>
  <si>
    <t>นายยิ่งยงค์จิตเพียรธรรม</t>
  </si>
  <si>
    <t>นายเพิ่มพรตุทานนท์</t>
  </si>
  <si>
    <t>นายสมพงษ์สวัสดิสุข</t>
  </si>
  <si>
    <t>นางสาววรินดาวราพันธ์</t>
  </si>
  <si>
    <t>นางสาวแพรวพรรณสวนพราย</t>
  </si>
  <si>
    <t>นางสาวภัทร์ฐิตาทุมเกิด</t>
  </si>
  <si>
    <t>นายมนูญนกยูงทอง</t>
  </si>
  <si>
    <t>นายภวัตอิ่มใจจิตร</t>
  </si>
  <si>
    <t>นางสาวรัชนกศรีทองแท้</t>
  </si>
  <si>
    <t>นายคุ้งจารึกเสถียร</t>
  </si>
  <si>
    <t>นายอมรเทพหวังแก้ว</t>
  </si>
  <si>
    <t>ว่าที่ร.ต.ณัฐฐากูรศรีธนกฤตชโยดม</t>
  </si>
  <si>
    <t>นายอมเรศฤทธิรงค์</t>
  </si>
  <si>
    <t>นายสมัฏฐวัศน์อารยศาสตร์</t>
  </si>
  <si>
    <t>นายทศพรสายสุด</t>
  </si>
  <si>
    <t>นางสาวสิริวรรณโชติพันธุ์</t>
  </si>
  <si>
    <t>นายพิเชษฐ์ไทยนิยม</t>
  </si>
  <si>
    <t>นายศิวะไวทย์รุ่งโรจน์</t>
  </si>
  <si>
    <t>นางสาวพัฒชาจิ๋วแหยม</t>
  </si>
  <si>
    <t>นางพัทธวรรณรุจิรชัย</t>
  </si>
  <si>
    <t>นายสุนทรโนนศิริ</t>
  </si>
  <si>
    <t>นายนาวินชลายนนาวิน</t>
  </si>
  <si>
    <t>นางสาวกมลชนกศรีกนก</t>
  </si>
  <si>
    <t>นายธนบดีอินทวีโร</t>
  </si>
  <si>
    <t>นายสุชาติเหมหงษา</t>
  </si>
  <si>
    <t>นายชวิศกฤษบุญรัตน์สุวรรณ</t>
  </si>
  <si>
    <t>นางสาวมนัสนันท์นพพิบูลย์</t>
  </si>
  <si>
    <t>นายบัญญัติทองประสงค์</t>
  </si>
  <si>
    <t>นายศุภฤกษ์ ธนาพัชรมนฑ์</t>
  </si>
  <si>
    <t>นายไพรัชเศวกวงศ์</t>
  </si>
  <si>
    <t>นายเอกรัฐเลิศรัตนชัยกิจ</t>
  </si>
  <si>
    <t>นายสมเจตน์มากสมบูรณ์</t>
  </si>
  <si>
    <t>นายสุรพลเมฆะอำนวยชัย</t>
  </si>
  <si>
    <t>นางสาวปณตพรโอฬารฤทธินันท์</t>
  </si>
  <si>
    <t>นายกีรติลือชาพนธารา</t>
  </si>
  <si>
    <t>นายธนเสฏฐ์รัตนสมบูรณ์</t>
  </si>
  <si>
    <t>นางดุริยาเสนาะยนต์</t>
  </si>
  <si>
    <t>นายปรเมศวร์นาคเทวัญ</t>
  </si>
  <si>
    <t>นายปริญญามานวงค์</t>
  </si>
  <si>
    <t>นายณัทกรลักษณ์ชนน</t>
  </si>
  <si>
    <t>นายอุปถัมภ์พรรณสังข์</t>
  </si>
  <si>
    <t>นายสันทัดอัศวมั่นคงเจริญ</t>
  </si>
  <si>
    <t>นางจิรดาพุฒตาล</t>
  </si>
  <si>
    <t>นายณัฐพลศิริสว่าง</t>
  </si>
  <si>
    <t>นางกาญจนาภาสิทธิคุณาพันธุ์</t>
  </si>
  <si>
    <t>นายสมเกียรติมั่นคง</t>
  </si>
  <si>
    <t>นายรัชพลเกิดศิลป์</t>
  </si>
  <si>
    <t>นายวระสิทธิ์ปิ่นกุลบุตร</t>
  </si>
  <si>
    <t>นางสาวพัชรินทร์ประสพสุข</t>
  </si>
  <si>
    <t>นางสาวณัฐรมณ์ลิ้นลา</t>
  </si>
  <si>
    <t>จ่าสิบเอกไพบูลย์ภู่ธงแก้ว</t>
  </si>
  <si>
    <t>นางสาวสุพรรณพิมพ์เสนาะพิน</t>
  </si>
  <si>
    <t>นางสาวขวัญดาวท้วมกลัด</t>
  </si>
  <si>
    <t>นายรุ่งโรจน์อิบรอฮีม</t>
  </si>
  <si>
    <t>นางสาวรสรินวงค์เมตตา</t>
  </si>
  <si>
    <t>กาญจนบุรี</t>
  </si>
  <si>
    <t>พลเอกสมชายวิษณุวงศ์</t>
  </si>
  <si>
    <t>นายวรรษภณแสงเป่า</t>
  </si>
  <si>
    <t>นายอาศุชินเป้าอารีย์</t>
  </si>
  <si>
    <t>นายเศษฐวิชช์อัครกิจวราสกุล</t>
  </si>
  <si>
    <t>นายธีรชัยชุติมันต์</t>
  </si>
  <si>
    <t>นายดามพ์เผด็จดัสกร</t>
  </si>
  <si>
    <t>นายพัฒน์พงศ์จันทร์อัมพร</t>
  </si>
  <si>
    <t>นายสัญญาเสนาบุตร</t>
  </si>
  <si>
    <t>นายกิติศักดิ์อินชูกูล</t>
  </si>
  <si>
    <t>พลตรีไชยันต์อินทสะอาด</t>
  </si>
  <si>
    <t>นายสนธิชัยสีสันต์</t>
  </si>
  <si>
    <t>นายชุมพลดอกเรียง</t>
  </si>
  <si>
    <t>นายธนพัตทองใบ</t>
  </si>
  <si>
    <t>ว่าที่ร้อยตำรวจโทไพฑูรย์สังข์ทอง</t>
  </si>
  <si>
    <t>นางปาริชาติชูแก้ว</t>
  </si>
  <si>
    <t>นายอุดมสุภาเนติรัตน์</t>
  </si>
  <si>
    <t>นายโกสัญญาภุมรินทร์</t>
  </si>
  <si>
    <t>นายณรงค์เรืองขจร</t>
  </si>
  <si>
    <t>เครือข่ายชาวนาแห่งประเทศไทย</t>
  </si>
  <si>
    <t>นางสาวศิริพรเกิดสิน</t>
  </si>
  <si>
    <t>นางสาวศยาธิปเชื้อวงศ์พรหม</t>
  </si>
  <si>
    <t>นางสาววิลัยพันธ์พุทธรักษา</t>
  </si>
  <si>
    <t>เรืออากาศตรีสมชายคงพรม</t>
  </si>
  <si>
    <t>นายสมบัติดาราสุข</t>
  </si>
  <si>
    <t>นางสาวกชพรทัพกรุง</t>
  </si>
  <si>
    <t>นางสาววรสุดาสุขารมณ์</t>
  </si>
  <si>
    <t>นายสิทธิชัยมนตรีวิบูลย์ชัย</t>
  </si>
  <si>
    <t>นายยอดชายบุญจีน</t>
  </si>
  <si>
    <t>ร้อยตรีสำราญวงษ์น้อย</t>
  </si>
  <si>
    <t>นายสมเกียรติวอนเพียร</t>
  </si>
  <si>
    <t>นายฉัตรพันธ์เดชกิจสุนทร</t>
  </si>
  <si>
    <t>นายเสรีนาเจริญ</t>
  </si>
  <si>
    <t>นางอรัญญาคณากรณ์</t>
  </si>
  <si>
    <t>นายสาทิตย์จีนาภักดิ์</t>
  </si>
  <si>
    <t>นายแดนสรวงกลิ่นสุคนธ์</t>
  </si>
  <si>
    <t>นายไพศาลแก้วสะอาด</t>
  </si>
  <si>
    <t>นายภูษิตกาญจนไตรภพ</t>
  </si>
  <si>
    <t>นางสาวพจรินทร์รู้หลัก</t>
  </si>
  <si>
    <t>นายพิสุทธิศักดิ์ภาใจเฟือย</t>
  </si>
  <si>
    <t>นายวิเดชอินทร์เกลี้ยง</t>
  </si>
  <si>
    <t>นายประหยัดกัณสูตร</t>
  </si>
  <si>
    <t>นายยุทธนายางสวย</t>
  </si>
  <si>
    <t>นางฐิติณัฐเพิ่มพิริยะพันธ์</t>
  </si>
  <si>
    <t>นายชัยณรงค์สังข์เฉย</t>
  </si>
  <si>
    <t>สิบตำรวจโทศิวะผิวเหลือง</t>
  </si>
  <si>
    <t>นายเกรียงไกรเพิ่มทวี</t>
  </si>
  <si>
    <t>ว่าที่ร้อยโทอำนาจสมรูป</t>
  </si>
  <si>
    <t>ร้อยตำรวจตรีวิษุวัตนภาโศภิษฐ์</t>
  </si>
  <si>
    <t>นางสาวลูกเจี๊ยบศรีเหรา</t>
  </si>
  <si>
    <t>ไทยรุ่งเรือง</t>
  </si>
  <si>
    <t>นายอุดรกนกวรกาญจน์</t>
  </si>
  <si>
    <t>นางมนรัตน์สารภาพ</t>
  </si>
  <si>
    <t>นายยศวัฒน์มาไพศาลสิน</t>
  </si>
  <si>
    <t>นายปารเมศโพธารากุล</t>
  </si>
  <si>
    <t>นายจิมเที่ยงตรง</t>
  </si>
  <si>
    <t>พลตำรวจตรีกมลสันติกลั่นบุศย์</t>
  </si>
  <si>
    <t>นายจักรกฤษแย้มสรวล</t>
  </si>
  <si>
    <t>นายธวัชชัยวงษ์ไทย</t>
  </si>
  <si>
    <t>นายพรรษาสายทอง</t>
  </si>
  <si>
    <t>นางศิริพรวรรณฉวี</t>
  </si>
  <si>
    <t>นายกำพลมาเทศ</t>
  </si>
  <si>
    <t>ดาบตำรวจสมบูรณ์สัตยากุล</t>
  </si>
  <si>
    <t>นายภโวทัยโลภปัญญา</t>
  </si>
  <si>
    <t>นายไชยธิษณ์ลอพิริยะกุล</t>
  </si>
  <si>
    <t>นายศุภกรภู่สุวรรณ</t>
  </si>
  <si>
    <t>นายปัณณทัตตันบุญเสริม</t>
  </si>
  <si>
    <t>ว่าที่ร้อยตำรวจโทสัมฤทธิ์จันทร์มา</t>
  </si>
  <si>
    <t>นายบุญณรงค์รักษาวงษ์</t>
  </si>
  <si>
    <t>นายพงศ์จักรพรรดิ์สกุลณกาญจน์</t>
  </si>
  <si>
    <t>นายทองหล่อกระต่ายทอง</t>
  </si>
  <si>
    <t>นายเปี๊ยกเชื้องาม</t>
  </si>
  <si>
    <t>นางจินตนาเปริณะพันธ์</t>
  </si>
  <si>
    <t>นายปัญญาภู่คง</t>
  </si>
  <si>
    <t>นายสมพงษ์พันธุ์พวง</t>
  </si>
  <si>
    <t>นางสาวมานนท์พุ่มพวง</t>
  </si>
  <si>
    <t>นายภูดิสสมานทรัพย์</t>
  </si>
  <si>
    <t>นายชูเกียรติอาจปักษา</t>
  </si>
  <si>
    <t>นายธรรมวิชญ์โพธิพิพิธ</t>
  </si>
  <si>
    <t>นายยศพัทธ์เหลืองสดใส</t>
  </si>
  <si>
    <t>พลโททำนุโพธิ์งาม</t>
  </si>
  <si>
    <t>นายสามารถคงอาจหาญ</t>
  </si>
  <si>
    <t>นายอนุเทพตระกูลอิ่มน้อย</t>
  </si>
  <si>
    <t>นายเฉลิมชัยปัณฑะโชติ</t>
  </si>
  <si>
    <t>นายสุพัฒน์บุญมาก</t>
  </si>
  <si>
    <t>นายบุญเกิดอินสว่าง</t>
  </si>
  <si>
    <t>นายธวัชชัยพิกุลแก้ว</t>
  </si>
  <si>
    <t>นายสมคิดพึ่งมนัส</t>
  </si>
  <si>
    <t>นางสุมัทธนาสังข์เงิน</t>
  </si>
  <si>
    <t>นางสาวณัศญ์สยาวิษณุกรโยธิน</t>
  </si>
  <si>
    <t>นายพีรพัฒน์เหลืองสำราญจิตต์</t>
  </si>
  <si>
    <t>นายนิพนธ์พูลสมบัติ</t>
  </si>
  <si>
    <t>นายฉันท์กิจภาคภูมิ</t>
  </si>
  <si>
    <t>นายนายชาติโย</t>
  </si>
  <si>
    <t>นายสุนทรบุญวงษ์</t>
  </si>
  <si>
    <t>นายนพรัตน์เผ่าวัฒน์ชัย</t>
  </si>
  <si>
    <t>นายธรรมรงค์ธัญทิพย์ไพศาล</t>
  </si>
  <si>
    <t>นางมณีแสงหลำพา</t>
  </si>
  <si>
    <t>นายสมคิดเกตุคง</t>
  </si>
  <si>
    <t>นายเช้งโคกคำ</t>
  </si>
  <si>
    <t>นายอมรเทพใจหลัก</t>
  </si>
  <si>
    <t>นายไพรัสศรีเริ่มสกุล</t>
  </si>
  <si>
    <t>นายธวัชชัยชมภูวิเศษ</t>
  </si>
  <si>
    <t>ร.ต.ต.อดิศักดิ์สุวรรณรัฐ</t>
  </si>
  <si>
    <t>นายภูษิตเปียสวน</t>
  </si>
  <si>
    <t>นายธนวัฒน์ทองคำ</t>
  </si>
  <si>
    <t>นางสาวนัทฏิมาบ่อผล</t>
  </si>
  <si>
    <t>นายสันติชัยจีระพัฒน์</t>
  </si>
  <si>
    <t>นายอัฏฐพลโพธิพิพิธ</t>
  </si>
  <si>
    <t>นายไสวบัวบาน</t>
  </si>
  <si>
    <t>นายสุรพงษ์ตันธนศรีกุล</t>
  </si>
  <si>
    <t>นายอานนท์ถนอมวงษ์</t>
  </si>
  <si>
    <t>นายประเทืองกรุดทอง</t>
  </si>
  <si>
    <t>นายสมเกียรตินาคศรีโภชน์</t>
  </si>
  <si>
    <t>นายวิชิตโฉมแก่นแก้ว</t>
  </si>
  <si>
    <t>นายขจรทองสุก</t>
  </si>
  <si>
    <t>นายสรเลขบุญเกตุ</t>
  </si>
  <si>
    <t>นางมนฤดีสุขเกษม</t>
  </si>
  <si>
    <t>นายมงคลแก้วสระแสน</t>
  </si>
  <si>
    <t>นายอัครวินทร์แพรกนก</t>
  </si>
  <si>
    <t>นายสุรินทร์สุรินก้อน</t>
  </si>
  <si>
    <t>นายพีระภัทร์ยวงเงิน</t>
  </si>
  <si>
    <t>นายภูมิศักดิ์สุทธิ</t>
  </si>
  <si>
    <t>ร.ต.สมศักดิ์ทรัพย์ไพบูลย์</t>
  </si>
  <si>
    <t>นายฉัตรชัยสอาดเอี่ยม</t>
  </si>
  <si>
    <t>นายตระการสมใจเพ็ง</t>
  </si>
  <si>
    <t>นางอรวรรณผ่องศิริ</t>
  </si>
  <si>
    <t>พันตำรวจเอกฐานันดร์นาคขำพันธ์</t>
  </si>
  <si>
    <t>นายนิลเชื้อทอง</t>
  </si>
  <si>
    <t>นายธนโชติอนันตเดโชชัย</t>
  </si>
  <si>
    <t>นายฐนันดรอุดมสินค้า</t>
  </si>
  <si>
    <t>นายพนมโพธิ์แก้ว</t>
  </si>
  <si>
    <t>นายพรชัยค้ำชู</t>
  </si>
  <si>
    <t>นายคามินปั้นแหน่งเพ็ชร</t>
  </si>
  <si>
    <t>นายนรพลคงนานดี</t>
  </si>
  <si>
    <t>นางสาวนาฎอนงค์โคกคำ</t>
  </si>
  <si>
    <t>กาฬสินธุ์</t>
  </si>
  <si>
    <t>นายชอบเรียนวงศ์ศิริ</t>
  </si>
  <si>
    <t>นางบุญรื่นศรีธเรศ</t>
  </si>
  <si>
    <t>นายวิรัชพิมพะนิตย์</t>
  </si>
  <si>
    <t>นายปิยรัฐจงเทพ</t>
  </si>
  <si>
    <t>นายฉลองฆารเลิศ</t>
  </si>
  <si>
    <t>นายประสิทธิ์แสงมณี</t>
  </si>
  <si>
    <t>นายวงศกรสารปรัง</t>
  </si>
  <si>
    <t>นายจักรีกองอุดม</t>
  </si>
  <si>
    <t>นายพนมพรเขตอนันต์</t>
  </si>
  <si>
    <t>นายศรัณย์ฆารพร</t>
  </si>
  <si>
    <t>นางลมุลศิลปแก่น</t>
  </si>
  <si>
    <t>นางสริดาทาบรรหาร</t>
  </si>
  <si>
    <t>นายสาครระวิวรรณ์</t>
  </si>
  <si>
    <t>นายสุวิทย์นันอำไพ</t>
  </si>
  <si>
    <t>นายวิโรจน์สมบัติมล</t>
  </si>
  <si>
    <t>เพื่อชีวิตใหม่</t>
  </si>
  <si>
    <t>นายประสารพันโพธิ์</t>
  </si>
  <si>
    <t>นายธนัทจิตรลดานนท์</t>
  </si>
  <si>
    <t>นางสาวอรษาวงษา</t>
  </si>
  <si>
    <t>นายสุรชาติสุขบรม</t>
  </si>
  <si>
    <t>นางสาวอรไทสินธุศิริ</t>
  </si>
  <si>
    <t>นางสาวจตุรพรไชยภา</t>
  </si>
  <si>
    <t>นายวิเชียรมีบุญ</t>
  </si>
  <si>
    <t>นายถาวรฆารไชย์</t>
  </si>
  <si>
    <t>นายอภิชาติมาตรา</t>
  </si>
  <si>
    <t>นายจีรศักดิ์ภูโคกหิน</t>
  </si>
  <si>
    <t>นางรัชดาศรีบุญเรือง</t>
  </si>
  <si>
    <t>นางสาวสมพรโพนศรีสม</t>
  </si>
  <si>
    <t>นายอดุลย์แจ่มศรี</t>
  </si>
  <si>
    <t>นางสาวดาวัลย์ปิ่นคำ</t>
  </si>
  <si>
    <t>นางวิจิตรบุญยบุตร</t>
  </si>
  <si>
    <t>นายภูวเดชสุวรรณรัตน์</t>
  </si>
  <si>
    <t>นางสมศิลป์ชินคีรี</t>
  </si>
  <si>
    <t>นางสาวสุทาทิพย์โคตาสี</t>
  </si>
  <si>
    <t>นายฉัตรชัยฉายมงคล</t>
  </si>
  <si>
    <t>นางสายจิตอุบลลา</t>
  </si>
  <si>
    <t>นายวีระวัฒน์โอสถานุเคราะห์</t>
  </si>
  <si>
    <t>นางวันเพ็ญเศรษฐรักษา</t>
  </si>
  <si>
    <t>นายชานุวัฒน์วรามิตร</t>
  </si>
  <si>
    <t>นายกิตติพรอินทะสีดา</t>
  </si>
  <si>
    <t>นายวิทยาภูมิเหล่าแจ้ง</t>
  </si>
  <si>
    <t>นายสมนึกภูวศานต์</t>
  </si>
  <si>
    <t>นายประวิทย์ภูจ่าพล</t>
  </si>
  <si>
    <t>นายพูนสวัสดิ์ภูถมเงิน</t>
  </si>
  <si>
    <t>นายรุ่งเรืองภูครองตา</t>
  </si>
  <si>
    <t>นายสุทินคำนาดี</t>
  </si>
  <si>
    <t>นายอดิศรเสนานาค</t>
  </si>
  <si>
    <t>นายธวัชโพนชัย</t>
  </si>
  <si>
    <t>นายโชติภูหัวตลาด</t>
  </si>
  <si>
    <t>นางบุณยะพรพิรชัช</t>
  </si>
  <si>
    <t>นายคำเสาร์ปัญญา</t>
  </si>
  <si>
    <t>นางพิชชานันท์ผลวาด</t>
  </si>
  <si>
    <t>นายวินิจวงศ์กาฬสินธุ์</t>
  </si>
  <si>
    <t>นายเสกสรรภูสาไสย</t>
  </si>
  <si>
    <t>นายพงษ์พลินมาตย์เหลี่ยม</t>
  </si>
  <si>
    <t>นายพลเชฏฐ์นรพิตรพิบูล</t>
  </si>
  <si>
    <t>นายมีชัยไขแสง</t>
  </si>
  <si>
    <t>นางพิศมัยสีวิไสย</t>
  </si>
  <si>
    <t>นายวรชัยภูแย้มไสย์</t>
  </si>
  <si>
    <t>นายแก่นจันทร์ภูสีเขียว</t>
  </si>
  <si>
    <t>นางสาวละมุลวรรณรัตน์</t>
  </si>
  <si>
    <t>นายสง่าสีทำมา</t>
  </si>
  <si>
    <t>นางสาวปฐมาภรณ์มงคลสินธุ์</t>
  </si>
  <si>
    <t>นายสุดใจสาระบุตร</t>
  </si>
  <si>
    <t>นายวสุพลนาใจดี</t>
  </si>
  <si>
    <t>นายพิมลศักดิ์ถนอมสัตย์</t>
  </si>
  <si>
    <t>นายอำนาจอำภะวา</t>
  </si>
  <si>
    <t>นายคมเดชไชยศิวามงคล</t>
  </si>
  <si>
    <t>นายจำลองภูนวนทา</t>
  </si>
  <si>
    <t>นายสุรักษ์จุตาทิศ</t>
  </si>
  <si>
    <t>นายสัมพันธ์ภูแป้ง</t>
  </si>
  <si>
    <t>นายเสถียรญานสาร</t>
  </si>
  <si>
    <t>นายดนุพลผือโย</t>
  </si>
  <si>
    <t>นายจรวยปู่หลุ่น</t>
  </si>
  <si>
    <t>นางสาววันเพ็ญวรรณจักร์</t>
  </si>
  <si>
    <t>เพื่อคนไทย</t>
  </si>
  <si>
    <t>นางวิไลวรรณผิวคำ</t>
  </si>
  <si>
    <t>นายกฤษณะพาภิรมย์</t>
  </si>
  <si>
    <t>ฐานรากไทย</t>
  </si>
  <si>
    <t>นายสุรพงษ์ลักษวุธ</t>
  </si>
  <si>
    <t>นายฉลองโพธิสารัตน์</t>
  </si>
  <si>
    <t>นางสาวฐานมญมาตรา</t>
  </si>
  <si>
    <t>นางลับมณีมูลอินทร</t>
  </si>
  <si>
    <t>นายทักษิณพันธฤทธิ์</t>
  </si>
  <si>
    <t>นายเสกสรรค์ขจรกิตติฤทธิ์</t>
  </si>
  <si>
    <t>นายภูมินทร์อินธิศร</t>
  </si>
  <si>
    <t>นายจำเนียรภูปัญญา</t>
  </si>
  <si>
    <t>นายพงษ์พันธ์แก้วศิลา</t>
  </si>
  <si>
    <t>นายปริญญาทองเสน</t>
  </si>
  <si>
    <t>นางฐานิดาอนุอัน</t>
  </si>
  <si>
    <t>นางสาวน้ำพุสารวัล</t>
  </si>
  <si>
    <t>นายศรายุทธภูภักดี</t>
  </si>
  <si>
    <t>นายพิเชฐเขตประกร</t>
  </si>
  <si>
    <t>นายชญาดลฆารเจริญ</t>
  </si>
  <si>
    <t>นายแปลกสุวรรณชาติ</t>
  </si>
  <si>
    <t>นายพลรัตน์มิตรดี</t>
  </si>
  <si>
    <t>นายอนองเหล่านุกูล</t>
  </si>
  <si>
    <t>นางสาวจินตนาศรีนุเดช</t>
  </si>
  <si>
    <t>นายอภิชาติแก้วบูโฮม</t>
  </si>
  <si>
    <t>นายธนาวงค์ไชยา</t>
  </si>
  <si>
    <t>ภูมิพลังเกษตรกรไทย</t>
  </si>
  <si>
    <t>นางสาวอิษราสีทำมา</t>
  </si>
  <si>
    <t>นายณภัทรหันตุลา</t>
  </si>
  <si>
    <t>นางอัจราพรบัวศรี</t>
  </si>
  <si>
    <t>นายบุญร่วมบุตรพรม</t>
  </si>
  <si>
    <t>นางสมบูรณ์พลธิรักษา</t>
  </si>
  <si>
    <t>นายวัลลภฆารรัศมี</t>
  </si>
  <si>
    <t>นายวันชัยภวสุริยกุล</t>
  </si>
  <si>
    <t>นายสมานนาแถมทอง</t>
  </si>
  <si>
    <t>นายพีระเพชรศิริกุล</t>
  </si>
  <si>
    <t>ดร.สิทธิศักดิ์พัฒนชัย</t>
  </si>
  <si>
    <t>นายประพันธ์พบูประภาพ</t>
  </si>
  <si>
    <t>นายไชยสิทธิ์อุดรพิมพ์</t>
  </si>
  <si>
    <t>นายเดชสำราญญาณกาย</t>
  </si>
  <si>
    <t>นายอนุชาสิงหะดี</t>
  </si>
  <si>
    <t>นายบุญถมวงศรีเทพ</t>
  </si>
  <si>
    <t>นายโชคชัยบำรุง</t>
  </si>
  <si>
    <t>นายพลทองสถิตย์</t>
  </si>
  <si>
    <t>ด.ต.อภิเดชไทยแท้</t>
  </si>
  <si>
    <t>นายณรงค์พลศรีสองเมือง</t>
  </si>
  <si>
    <t>นายนิติพงษ์ภูติโส</t>
  </si>
  <si>
    <t>นายกุลดิลกสระแก้ว</t>
  </si>
  <si>
    <t>นายจวนนัทยาย</t>
  </si>
  <si>
    <t>นายทองหลอมถิตย์สิทธิ์</t>
  </si>
  <si>
    <t>นายอำพรบรรณสาร</t>
  </si>
  <si>
    <t>ว่าที่ร้อยตรีชาติชายพิทักษ์วงศ์ศร</t>
  </si>
  <si>
    <t>นางสาวณัชชาตุลาเพียร</t>
  </si>
  <si>
    <t>นายคำแปลงศรีบัว</t>
  </si>
  <si>
    <t>นางวรรณาพันธุ์แสง</t>
  </si>
  <si>
    <t>ร้อยตรีปกรณ์นัยอรชร</t>
  </si>
  <si>
    <t>นางสาวศิรณาคาคำลุน</t>
  </si>
  <si>
    <t>นายนิคมเด็ดขาด</t>
  </si>
  <si>
    <t>นางชูกัญญาษาภูเชิดสาย</t>
  </si>
  <si>
    <t>นางสาวจุรีพรหันตุลา</t>
  </si>
  <si>
    <t>นางสมบูรณ์ หันจรัส</t>
  </si>
  <si>
    <t>นางทองเลี้ยน ชวนอาจ</t>
  </si>
  <si>
    <t>ว่าที่เรืออากาศตรีธารีรัตน์โลหะพรม</t>
  </si>
  <si>
    <t>นายชนะภัยน้อยวิลาศ</t>
  </si>
  <si>
    <t>นางสาวยุบลศรีเสนา</t>
  </si>
  <si>
    <t>นางสาวไฉนโพธิวงค์</t>
  </si>
  <si>
    <t>นายประเสริฐบุญเรือง</t>
  </si>
  <si>
    <t>นายนิพนธ์ศรีธเรศ</t>
  </si>
  <si>
    <t>นายทองพูลพลพุทธา</t>
  </si>
  <si>
    <t>นายศุภชัย วิมานไพจิตร</t>
  </si>
  <si>
    <t>นายสมัครเยาวกรณ์</t>
  </si>
  <si>
    <t>นายสุมาสิทธิศรีลำพัง</t>
  </si>
  <si>
    <t>นางจิตตาณกาฬสินธุ์</t>
  </si>
  <si>
    <t>นายเติมศักดิ์ชิณโสม</t>
  </si>
  <si>
    <t>นายสุนทรภูศรีฐาน</t>
  </si>
  <si>
    <t>นายชาญชนะอินทรเสนา</t>
  </si>
  <si>
    <t>นางสาวณัฐพรอาจหาญ</t>
  </si>
  <si>
    <t>นายวุฒิชัยทำนาผล</t>
  </si>
  <si>
    <t>นางสาวพิชญาภาจันทวัติ</t>
  </si>
  <si>
    <t>นายยุทธนากองอุดม</t>
  </si>
  <si>
    <t>นายสำเนียงเอกบุตร</t>
  </si>
  <si>
    <t>นางสาวพิมพ์นิภาอุบลเลิศเจริญ</t>
  </si>
  <si>
    <t>นายประสิทธิ์วรรณโนมัย</t>
  </si>
  <si>
    <t>นายไชยภัทรสุวรรณเพ็ชร</t>
  </si>
  <si>
    <t>นางรัศมีสกุลฮูฮา</t>
  </si>
  <si>
    <t>นายสมศักดิ์สงวนรัตน์</t>
  </si>
  <si>
    <t>นายชาตรีสุมามาร</t>
  </si>
  <si>
    <t>นายรัชพลยอดยศ</t>
  </si>
  <si>
    <t>นายกิตติพงษ์อักษรศักดิ์</t>
  </si>
  <si>
    <t>นางสาวรจนาหันตุลา</t>
  </si>
  <si>
    <t>นางเพ็ญตรีศรเสนา</t>
  </si>
  <si>
    <t>นายพูนศักดิ์โสภาคะยัง</t>
  </si>
  <si>
    <t>ไทยธรรม</t>
  </si>
  <si>
    <t>นายราชพฤกษ์เพิ่มขึ้น</t>
  </si>
  <si>
    <t>นายอริยพลเทอำรุง</t>
  </si>
  <si>
    <t>นางพรศิลป์คชคิรี</t>
  </si>
  <si>
    <t>นายคมสันต์ดลรัศมี</t>
  </si>
  <si>
    <t>นายสมบัติปรีพูล</t>
  </si>
  <si>
    <t>นายกงใจโชติรื่น</t>
  </si>
  <si>
    <t>นายธนพลไชยโชติ</t>
  </si>
  <si>
    <t>นางสาวรุ่งนภามีศิลป์</t>
  </si>
  <si>
    <t>นางสุนิชาตุลาเพียร</t>
  </si>
  <si>
    <t>นายพงษ์พายุพายุบุตร</t>
  </si>
  <si>
    <t>นางสาวนพวรรณภูมั่นนา</t>
  </si>
  <si>
    <t>นายสนั่นมุงคุณ</t>
  </si>
  <si>
    <t>นายอิสระอินทร์ยา</t>
  </si>
  <si>
    <t>นายวิษณุเยาวนิจ</t>
  </si>
  <si>
    <t>นายอริยวัตรโพธิสุวรรณ</t>
  </si>
  <si>
    <t>นายปราเสริฐเคนสุโพธิ์</t>
  </si>
  <si>
    <t>ร้อยตรีสินธรไร่สงวน</t>
  </si>
  <si>
    <t>นางสาวจุฑามาศจันทรสมบัติ</t>
  </si>
  <si>
    <t>สิบเอกอรุณยะสูงเนิน</t>
  </si>
  <si>
    <t>นายอนันต์จันทะรัตน์</t>
  </si>
  <si>
    <t>นางสาวสำอางเวียงปฏิ</t>
  </si>
  <si>
    <t>นายพชรพลโพธิ์แท่น</t>
  </si>
  <si>
    <t>นายอาวุธศรีแก้วน้ำใส</t>
  </si>
  <si>
    <t>นายชารีปัญญา</t>
  </si>
  <si>
    <t>นายสินประเสริฐโคสมบูรณ์</t>
  </si>
  <si>
    <t>กำแพงเพชร</t>
  </si>
  <si>
    <t>นายจำนงจิตรทาน</t>
  </si>
  <si>
    <t>นายไผ่ ลิกค์</t>
  </si>
  <si>
    <t>นายวีระศักดิ์สุ่นสา</t>
  </si>
  <si>
    <t>นายเกียรติชัยติรณศักดิ์กุล</t>
  </si>
  <si>
    <t>นายศิวสรรค์กล้ากสิกิจ</t>
  </si>
  <si>
    <t>นายธิติมหบุญพาชัย</t>
  </si>
  <si>
    <t>พันตำรวจโททวีวัชรปิติปภาดา</t>
  </si>
  <si>
    <t>นายศุภกิจสีพุมมา</t>
  </si>
  <si>
    <t>นายประเสริฐเลิศจรัสกุลถาวร</t>
  </si>
  <si>
    <t>นายสมพงษ์ปรางค์ทอง</t>
  </si>
  <si>
    <t>นางพัทยาเลิศเกิดชัย</t>
  </si>
  <si>
    <t>นายสุเกียรติศรีประทุม</t>
  </si>
  <si>
    <t>นายวิษณุพุทธรักษามณี</t>
  </si>
  <si>
    <t>นายชัยวุฒิแสงทองไพบูลย์</t>
  </si>
  <si>
    <t>นางสาวปนัดดาธนูชัย</t>
  </si>
  <si>
    <t>นางสาวอัชราวรรเวชกร</t>
  </si>
  <si>
    <t>นายสุวทัยนาชัยเงิน</t>
  </si>
  <si>
    <t>นายอินทัชอินทะจันทร์</t>
  </si>
  <si>
    <t>นายวสันต์คำมี</t>
  </si>
  <si>
    <t>นายธนกฤตเลื่องปุ้ย</t>
  </si>
  <si>
    <t>นายชินโนรสวิทยากาญจน์</t>
  </si>
  <si>
    <t>นายมาโนชย์แสงสวาสดิ์</t>
  </si>
  <si>
    <t>นางสุภาณีศิลปชัย</t>
  </si>
  <si>
    <t>นายทองใบทูลฉลอง</t>
  </si>
  <si>
    <t>นายสยามม่วงทอง</t>
  </si>
  <si>
    <t>ผึ้งหลวง</t>
  </si>
  <si>
    <t>นางสาวนันทวรีพรศรีสมุทร</t>
  </si>
  <si>
    <t>นางเฉลียวศรีทัศน์</t>
  </si>
  <si>
    <t>นายณัฐวุฒิกาหา</t>
  </si>
  <si>
    <t>นายสำรวยมนทอง</t>
  </si>
  <si>
    <t>นางสาวชนาธิปพิลึก</t>
  </si>
  <si>
    <t>พันตำรวจโทไวพจน์อาภรณ์รัตน์</t>
  </si>
  <si>
    <t>นายอดุลรัตน์แสงประชุม</t>
  </si>
  <si>
    <t>นายสุขวิชชาญมุสิกุล</t>
  </si>
  <si>
    <t>นายสุพจน์เดชะผล</t>
  </si>
  <si>
    <t>นางสาวอรณิชาพะโยม</t>
  </si>
  <si>
    <t>นายทวินแป้นจันทร์</t>
  </si>
  <si>
    <t>นายธรรมศักดิ์สิงหจารุ</t>
  </si>
  <si>
    <t>นายสมศักดิ์ใจหลัก</t>
  </si>
  <si>
    <t>นายไอศูรย์อินทรังษี</t>
  </si>
  <si>
    <t>นายสมชายชัยพิทักษ์</t>
  </si>
  <si>
    <t>นายกุศลอวบอ่อน</t>
  </si>
  <si>
    <t>นายคฑาหัตถ์พลอาจ</t>
  </si>
  <si>
    <t>นายประยูรนามมนตรี</t>
  </si>
  <si>
    <t>นายพเยาว์เมฆพินธุ์</t>
  </si>
  <si>
    <t>นายปณิธานจันทรเขตต์</t>
  </si>
  <si>
    <t>นายสุวิทย์บุศศรีเจริญ</t>
  </si>
  <si>
    <t>นางสาวศุภัสสรณ์พลขันธ์</t>
  </si>
  <si>
    <t>เพื่อสหกรณ์ไทย</t>
  </si>
  <si>
    <t>นายภัทรพลศรีสวัสดิ์</t>
  </si>
  <si>
    <t>นายณัฐสันต์นันทวัฒน์</t>
  </si>
  <si>
    <t>นางสาวธันยนันท์นูมหันต์</t>
  </si>
  <si>
    <t>นางมลิวรรณ์บุญหยาด</t>
  </si>
  <si>
    <t>นายสมนึกเพชรพาลี</t>
  </si>
  <si>
    <t>นายชวลิตพิลึก</t>
  </si>
  <si>
    <t>นายบุญยังโพธิ์พฤกษ์</t>
  </si>
  <si>
    <t>นายติณณ์ศรีงาม</t>
  </si>
  <si>
    <t>นายอนันต์ผลอำนวย</t>
  </si>
  <si>
    <t>นายสำราญศรีแปงวงค์</t>
  </si>
  <si>
    <t>นายจรัญอิสระบัณฑิตกุล</t>
  </si>
  <si>
    <t>นายวัชระพลศิ์สุพรรณนานา</t>
  </si>
  <si>
    <t>นายวิฑูรย์จิ๋วนุช</t>
  </si>
  <si>
    <t>นายรัชกฤชอภิภัทรฐากร</t>
  </si>
  <si>
    <t>นายธนดลสาระพงษ์</t>
  </si>
  <si>
    <t>นายสมัยสุนุรัตน์</t>
  </si>
  <si>
    <t>นายชัยยัญทองมี</t>
  </si>
  <si>
    <t>นายสุจินต์กันยาวงค์</t>
  </si>
  <si>
    <t>นางพจณิชานาก้อนทอง</t>
  </si>
  <si>
    <t>นายพุทธาเชียงสีทอง</t>
  </si>
  <si>
    <t>นายสำเภาปันทีโป</t>
  </si>
  <si>
    <t>นายอรุโณทัยชุมเสน</t>
  </si>
  <si>
    <t>นางสาวพรสุดากุลนาดา</t>
  </si>
  <si>
    <t>นายมาโนชอ่วมสถิตย์</t>
  </si>
  <si>
    <t>นายบุญมาดอนไพรบุญ</t>
  </si>
  <si>
    <t>นางสุนันทาใจคล่องงาน</t>
  </si>
  <si>
    <t>นางสาวฐิติรัตน์ตั้งสกุล</t>
  </si>
  <si>
    <t>นายทรงพลกลิ่นฟัก</t>
  </si>
  <si>
    <t>นางสาวศศิธรตระกูลศักดิ์</t>
  </si>
  <si>
    <t>นางพยุงศรีนุชแม้น</t>
  </si>
  <si>
    <t>นายวุฒิพงษ์โพธิจันทจินดา</t>
  </si>
  <si>
    <t>นายวินัยคำจอง</t>
  </si>
  <si>
    <t>นายหรรษาสีแดง</t>
  </si>
  <si>
    <t>นายอิทธิพลแตงเล็ก</t>
  </si>
  <si>
    <t>นายนทณัฐปัญจะมี</t>
  </si>
  <si>
    <t>นายพงษ์ศิลป์รินทไชย</t>
  </si>
  <si>
    <t>นางพัชรินทร์เอกระ</t>
  </si>
  <si>
    <t>นายปริญญาฤกษ์หร่าย</t>
  </si>
  <si>
    <t>นายปรีชาเพ็งภู่</t>
  </si>
  <si>
    <t>นายวินัยเดชศรี</t>
  </si>
  <si>
    <t>นายภูกิจเยาวธนโชค</t>
  </si>
  <si>
    <t>นายพลเดชศรีแปงวงค์</t>
  </si>
  <si>
    <t>นายวรรณลพคล้ายเจียม</t>
  </si>
  <si>
    <t>นายวัลชัยขอนทอง</t>
  </si>
  <si>
    <t>นายทองใบนกน้อย</t>
  </si>
  <si>
    <t>นายสถิตย์คำมา</t>
  </si>
  <si>
    <t>นางอรวรรณเชียงสีทอง</t>
  </si>
  <si>
    <t>นางพินนุรัตน์ชัยพิทักษ์</t>
  </si>
  <si>
    <t>นายเจริญสามงามยา</t>
  </si>
  <si>
    <t>นายวัชราสีทอง</t>
  </si>
  <si>
    <t>นายคมน์พิมพาพัฒนโยธิน</t>
  </si>
  <si>
    <t>นางประนอมมะลิวัลย์</t>
  </si>
  <si>
    <t>นายจันทร์ดีหลวงนัน</t>
  </si>
  <si>
    <t>นายณัฐปคัลภ์อิทธินันต์</t>
  </si>
  <si>
    <t>นายปราโมทย์ประธรรมสาร</t>
  </si>
  <si>
    <t>นายชัยยศแสนกล้า</t>
  </si>
  <si>
    <t>นายกิจติการต์ชุมเสน</t>
  </si>
  <si>
    <t>นายสนามพะสะภาค</t>
  </si>
  <si>
    <t>นางสาวรุ่งทิวาสูงปานเขา</t>
  </si>
  <si>
    <t>นายอุดมเจริญขวัญ</t>
  </si>
  <si>
    <t>นายบุญเที่ยงทองพูลรุ่งเรือง</t>
  </si>
  <si>
    <t>นายบุญช่วยมุกดา</t>
  </si>
  <si>
    <t>นายพัชรินทรสุวรรณวงศ์</t>
  </si>
  <si>
    <t>นายสุนทรม่วงนอก</t>
  </si>
  <si>
    <t>นายพัฒน์รินทไชย</t>
  </si>
  <si>
    <t>นายธานันท์หล่าวเจริญ</t>
  </si>
  <si>
    <t>นายสุนันท์สิงห์ประเสริฐ</t>
  </si>
  <si>
    <t>นางสาวหอมจันทร์ซาฮาต</t>
  </si>
  <si>
    <t>นายพชรพงศ์เลาหพิบูลรัตนา</t>
  </si>
  <si>
    <t>นายสุรักษ์ทองดำ</t>
  </si>
  <si>
    <t>นายปริญญาจันดาแก้ว</t>
  </si>
  <si>
    <t>นายวัศพลเลิศธันยนันท์</t>
  </si>
  <si>
    <t>นายถวิลคมวงษา</t>
  </si>
  <si>
    <t>นายวิวัฒน์อุ่นสวัสดิพงษ์</t>
  </si>
  <si>
    <t>นางสาวสุพัตราปารักษา</t>
  </si>
  <si>
    <t>ขอนแก่น</t>
  </si>
  <si>
    <t>นายฐิตินันท์แสงนาค</t>
  </si>
  <si>
    <t>นายจักรินพัฒน์ดำรงจิตร</t>
  </si>
  <si>
    <t>นายภพธรแก้วขัน</t>
  </si>
  <si>
    <t>นางลักษณาแกล้วกล้าหาญ</t>
  </si>
  <si>
    <t>นายจิตติเชิดชู</t>
  </si>
  <si>
    <t>นายสวาทฮาดภักดี</t>
  </si>
  <si>
    <t>พ.ต.อ.กิตติกูรกาญจนสกุล</t>
  </si>
  <si>
    <t>นายวิฑูรย์กมลนฤเมธ</t>
  </si>
  <si>
    <t>นายบุญคงดวงจันคำ</t>
  </si>
  <si>
    <t>ร.ต.เรืองชัยพลเสนา</t>
  </si>
  <si>
    <t>เพื่อไทยพัฒนา</t>
  </si>
  <si>
    <t>นายเจษฎาชัยมงคล</t>
  </si>
  <si>
    <t>นายปรีชาศรีวงษ์</t>
  </si>
  <si>
    <t>นางจุฑาทิตย์ไนเจิลบราวลี</t>
  </si>
  <si>
    <t>นายสมภพวงศ์ก่อ</t>
  </si>
  <si>
    <t>นางคำปอนวงศ์สละ</t>
  </si>
  <si>
    <t>นายโตบูรพาสิมมาทัน</t>
  </si>
  <si>
    <t>นายสานิตย์สุภเลิศ</t>
  </si>
  <si>
    <t>นายสนองเพชรสังหาร</t>
  </si>
  <si>
    <t>พลังครูไทย</t>
  </si>
  <si>
    <t>นางพัชราเคนไชยวงศ์</t>
  </si>
  <si>
    <t>นายจุมพลสวัสดิผล</t>
  </si>
  <si>
    <t>นางเคียงเดือนจันทร์หล้า</t>
  </si>
  <si>
    <t>ร.ต.ท.โนปกรณ์คชสูงเนิน</t>
  </si>
  <si>
    <t>นายอนุชาทองยา</t>
  </si>
  <si>
    <t>นางสาวพิตตินันท์รู้กิจ</t>
  </si>
  <si>
    <t>นายพจน์สารบรรณ</t>
  </si>
  <si>
    <t>นายสรรพศรหาญสุริย์</t>
  </si>
  <si>
    <t>นายฤทธิ์วีรชายลักษณ์</t>
  </si>
  <si>
    <t>นายอุทิศมวลลี</t>
  </si>
  <si>
    <t>นายสุรพลนามพิลา</t>
  </si>
  <si>
    <t>นายธนเดชกล่อมจอหอ</t>
  </si>
  <si>
    <t>ประชาธิปไตยเพื่อประชาชน</t>
  </si>
  <si>
    <t>นายปพนทุมพัฒน์</t>
  </si>
  <si>
    <t>นายธนกฤตขาวกุญชร</t>
  </si>
  <si>
    <t>นายวัศนนท์บางบ่อ</t>
  </si>
  <si>
    <t>นายทวีศักดิ์บุญระมี</t>
  </si>
  <si>
    <t>นายโกวิทคลังอุดม</t>
  </si>
  <si>
    <t>นายทนงศักดิ์เหล่าลาภะ</t>
  </si>
  <si>
    <t>นายวิวัฒน์ตันติยาสวัสดิกุล</t>
  </si>
  <si>
    <t>นายวัฒนาช่างเหลา</t>
  </si>
  <si>
    <t>นางอรอนงค์สาระผล</t>
  </si>
  <si>
    <t>นายสันชัยทะคง</t>
  </si>
  <si>
    <t>นายสุดใจทุยบึงฉิม</t>
  </si>
  <si>
    <t>พ.ต.ท.ปฏิณญาวิเชฎฐพงษ์</t>
  </si>
  <si>
    <t>ร.ต.ลานบุญสีลา</t>
  </si>
  <si>
    <t>นายธีระศักดิ์ศรีเมืองบุญ</t>
  </si>
  <si>
    <t>นายกิตติพงษ์เต็มยงค์</t>
  </si>
  <si>
    <t>นายศุภฤกษ์พุทธโพธิ์ศรี</t>
  </si>
  <si>
    <t>นางจริยาอนันต์สุวรรณชัย</t>
  </si>
  <si>
    <t>นายสุพัฒน์ปัสสาคร</t>
  </si>
  <si>
    <t>นางประดับศิลป์วะสมบัติ</t>
  </si>
  <si>
    <t>นายอุทัยหานนท์</t>
  </si>
  <si>
    <t>นางศุภลักษณ์สิงหบุตร</t>
  </si>
  <si>
    <t>นายวรพจน์วงศ์สง่า</t>
  </si>
  <si>
    <t>ร.ต.อ.บุญเที่ยงขุนด้วง</t>
  </si>
  <si>
    <t>นายยศนันท์ขันทะ</t>
  </si>
  <si>
    <t>นายสุรินทร์ศรวิเศษ</t>
  </si>
  <si>
    <t>นายเข็มพรมาตสมบัติ</t>
  </si>
  <si>
    <t>นางปดิวรัดดาปะกังพะลัง</t>
  </si>
  <si>
    <t>นางชนุชพันธุวร</t>
  </si>
  <si>
    <t>นางนวลละอองซอลี</t>
  </si>
  <si>
    <t>นายเกียรติศักดิ์ปัจจุโส</t>
  </si>
  <si>
    <t>นายอัษฎาวุธวงษ์ชัย</t>
  </si>
  <si>
    <t>นางสาวอินท์วารินเธียรเลิศธนากร</t>
  </si>
  <si>
    <t>นายนพรัตน์สีดาคำ</t>
  </si>
  <si>
    <t>นายบวรเดชศิริคูณทอง</t>
  </si>
  <si>
    <t>นายอิศราพงศ์พรหมวงศานนท์</t>
  </si>
  <si>
    <t>นายทวีพลวงศ์ใหญ่</t>
  </si>
  <si>
    <t>นายสฤษดิ์นิรพันธ์</t>
  </si>
  <si>
    <t>นายสมจิตร์อ่วมศิริ</t>
  </si>
  <si>
    <t>นายสุรศักดิ์นาคปราการ</t>
  </si>
  <si>
    <t>นายเรืองสุระเสียง</t>
  </si>
  <si>
    <t>นายวีรยุทธแรงดี</t>
  </si>
  <si>
    <t>นายชนะวงษ์สีหา</t>
  </si>
  <si>
    <t>นายสุขวัฒน์เหมวงษ์</t>
  </si>
  <si>
    <t>นางพัทธนันท์วิชัย</t>
  </si>
  <si>
    <t>นายเสถียรพงศ์ถมคำ</t>
  </si>
  <si>
    <t>นายนิติรัฐศรีรัตนพรรณ</t>
  </si>
  <si>
    <t>นายจตุพรเจริญเชื้อ</t>
  </si>
  <si>
    <t>นายชัชวาลอภิรักษ์มั่นคง</t>
  </si>
  <si>
    <t>นายกิตติคำแก่นคูณ</t>
  </si>
  <si>
    <t>นางกรรณิการ์สืบสารคาม</t>
  </si>
  <si>
    <t>นายนรเศรษฐ์ศรีเงิน</t>
  </si>
  <si>
    <t>นายเติมวิทย์ศรีวงษา</t>
  </si>
  <si>
    <t>น.ส.อ้อยฤดีสันทร</t>
  </si>
  <si>
    <t>นายคมกฤษแสนกุล</t>
  </si>
  <si>
    <t>นายธนาเดชสงวนความดี</t>
  </si>
  <si>
    <t>นายนันท์มนัสสีโยธา</t>
  </si>
  <si>
    <t>นายสิทธากล้าหาญ</t>
  </si>
  <si>
    <t>นายสุเดชาแก้วคำหาร</t>
  </si>
  <si>
    <t>นายสัมฤทธิ์แก้วสมบัติ</t>
  </si>
  <si>
    <t>นายสมานลุนดาพร</t>
  </si>
  <si>
    <t>นายเลิศพิสิฐขุรีทรัพย์</t>
  </si>
  <si>
    <t>นายเพ็ญศิลป์นามบุรินทร์</t>
  </si>
  <si>
    <t>นายจงกลชัยเหล็กยัง</t>
  </si>
  <si>
    <t>น.ส.ประเทืองทิพย์เค้าสิม</t>
  </si>
  <si>
    <t>นายชัยนิวัฒน์ไชยสา</t>
  </si>
  <si>
    <t>นายสถาพรระวิสิทธิ์</t>
  </si>
  <si>
    <t>นายสุรเดชแก้วกัลยา</t>
  </si>
  <si>
    <t>นายคำสิงห์แก้ววิใส</t>
  </si>
  <si>
    <t>นายทินภัทรกระแสร์</t>
  </si>
  <si>
    <t>นางปิยรัตน์จันทะสอน</t>
  </si>
  <si>
    <t>นางวิไลโสภา</t>
  </si>
  <si>
    <t>นายสุริยาบุบผาโสภา</t>
  </si>
  <si>
    <t>นายบุญเรืองแก้วใส</t>
  </si>
  <si>
    <t>น.ส.ชนาภาหันจางสิทธิ์</t>
  </si>
  <si>
    <t>นางสายใจภูผาคุณ</t>
  </si>
  <si>
    <t>นางสาวพเยาว์เดชพล</t>
  </si>
  <si>
    <t>นางตะวันฉายวีระพันธุ์</t>
  </si>
  <si>
    <t>นายคำพลสิงหา</t>
  </si>
  <si>
    <t>นายสมบัติโพธิ์ชัย</t>
  </si>
  <si>
    <t>นางพิฐชญาณ์ธนสุกิจเศรษฐ์</t>
  </si>
  <si>
    <t>นายวรกรานต์โฉมสุภาพ</t>
  </si>
  <si>
    <t>นายราชิตวงษ์ชมภู</t>
  </si>
  <si>
    <t>น.ส.พิสมัยใจดี</t>
  </si>
  <si>
    <t>นางมุกดาพงษ์สมบัติ</t>
  </si>
  <si>
    <t>นายอลงกรณ์ศิลปดอนบม</t>
  </si>
  <si>
    <t>นายพิชิตสุรพล</t>
  </si>
  <si>
    <t>นายพลชัยพิพิธวรกุล</t>
  </si>
  <si>
    <t>นายสุพจน์ทองเนื้อขาว</t>
  </si>
  <si>
    <t>นายฉัตรชัยข้อยุ่น</t>
  </si>
  <si>
    <t>นายฉัตรชัยพิสุทธิรัตน์</t>
  </si>
  <si>
    <t>นายบุญเลิศกาพย์แก้ว</t>
  </si>
  <si>
    <t>นายวันสุวรรณพงษ์</t>
  </si>
  <si>
    <t>นายเอกภักดิ์คลังกลาง</t>
  </si>
  <si>
    <t>นายสมพงษ์อันไขหน้า</t>
  </si>
  <si>
    <t>พันตำรวจโทเปลี่ยนนามพรมมา</t>
  </si>
  <si>
    <t>ร้อยตรีวานสีพั้ว</t>
  </si>
  <si>
    <t>นายพิชิตสมบัติธีระ</t>
  </si>
  <si>
    <t>ว่าที่พันตรีพงศ์ฐยากรณ์จันทะบุรม</t>
  </si>
  <si>
    <t>นายถาวรสรรสมบัติ</t>
  </si>
  <si>
    <t>นายฉลวยหล่องบุศรี</t>
  </si>
  <si>
    <t>นายอนนท์สีสมบัติ</t>
  </si>
  <si>
    <t>พันตำรวจเอกสำเนียงลือเจียงคำ</t>
  </si>
  <si>
    <t>นายวิญญูเจริญสุข</t>
  </si>
  <si>
    <t>นายวินัยประวันนา</t>
  </si>
  <si>
    <t>นายประยุทธไชยชาติ</t>
  </si>
  <si>
    <t>นายณัฐชพงศ์อินทร์เสนา</t>
  </si>
  <si>
    <t>ดาบตำรวจบุญเหลือแก่งสันเทียะ</t>
  </si>
  <si>
    <t>นายไพจิตรวงค์หนองแล้ง</t>
  </si>
  <si>
    <t>ร้อยตรีคนองทองแดง</t>
  </si>
  <si>
    <t>นายสิทธิชัยศรีบุญเรือง</t>
  </si>
  <si>
    <t>นายสิทธิชัยวรธิพรหมมา</t>
  </si>
  <si>
    <t>นายทองดีทะกอง</t>
  </si>
  <si>
    <t>นางสุจิตราคำไธสง</t>
  </si>
  <si>
    <t>นายถวิลกานต์ชาวกะตา</t>
  </si>
  <si>
    <t>นายพนมทัพซ้าย</t>
  </si>
  <si>
    <t>นายวันชัยอินทร์นาง</t>
  </si>
  <si>
    <t>นางสมรักษ์งามเนตร</t>
  </si>
  <si>
    <t>นางสาวชุติมณฑน์รักษาพล</t>
  </si>
  <si>
    <t>นายจักรกฤตย์อัตฤทธิ์</t>
  </si>
  <si>
    <t>นายพงษ์นิรันดร์อุทัยกาญจนกุล</t>
  </si>
  <si>
    <t>รวมใจไทย</t>
  </si>
  <si>
    <t>นายนิพนธ์ไชยโสดา</t>
  </si>
  <si>
    <t>นายภาควัตศรีสุรพล</t>
  </si>
  <si>
    <t>นายวิบูลย์เรืองประเสริฐกุล</t>
  </si>
  <si>
    <t>นายวิชัยอินทรประสิทธิ์</t>
  </si>
  <si>
    <t>ดาบตำรวจพิชิตศรีวิไล</t>
  </si>
  <si>
    <t>นายสุภีรชัยภิญโญดม</t>
  </si>
  <si>
    <t>นายวุฒิพงศ์ศุภรมย์</t>
  </si>
  <si>
    <t>นายอรรถพลโฉมสุภาพ</t>
  </si>
  <si>
    <t>นางสาวศิริลักษณ์วงษ์ศิริ</t>
  </si>
  <si>
    <t>ว่าที่ร้อยตรีโกวิทย์บุตรลำภู</t>
  </si>
  <si>
    <t>นายทรงศักดิ์บุ้งทอง</t>
  </si>
  <si>
    <t>นายบุญธรรมรักษาสิทธิ์</t>
  </si>
  <si>
    <t>นายนิติรัฐเวียงนนท์</t>
  </si>
  <si>
    <t>นายชัยรัตน์มาสอน</t>
  </si>
  <si>
    <t>นายบุญจันทร์เช้าวันดี</t>
  </si>
  <si>
    <t>นายพิชิตชัยโคตรชัย</t>
  </si>
  <si>
    <t>ผู้ช่วยศาสตราจารย์พงศ์พรมนิล</t>
  </si>
  <si>
    <t>นายจิรจิตติ์นามจันดี</t>
  </si>
  <si>
    <t>นายศราวุธกาญจนพันธุ์</t>
  </si>
  <si>
    <t>นายสุรพงศ์ขันขวา</t>
  </si>
  <si>
    <t>นางวิมลพรสุวรรณแสนทวี</t>
  </si>
  <si>
    <t>นางสมหวังสุราวรรณ์</t>
  </si>
  <si>
    <t>นางสาวสุภาพรศรีภา</t>
  </si>
  <si>
    <t>นายชูสิทธิ์ทินบุตร</t>
  </si>
  <si>
    <t>นายถวิลชารินทร์</t>
  </si>
  <si>
    <t>นายอิสระบุตรโพธิ์</t>
  </si>
  <si>
    <t>นางสาวรติรัตน์ไชยหาญ</t>
  </si>
  <si>
    <t>นายดำริห์จันทร์วัน</t>
  </si>
  <si>
    <t>นายเกษมแก้วน้อย</t>
  </si>
  <si>
    <t>ร้อยตำรวจตรีทวีสิทธิ์ขุนน้อย</t>
  </si>
  <si>
    <t>นายคำสิงห์โนนทิง</t>
  </si>
  <si>
    <t>นายคณพศทวยภา</t>
  </si>
  <si>
    <t>นายพิสิทธิ์เทาหา</t>
  </si>
  <si>
    <t>นางภีระพรรณหนุนเงิน</t>
  </si>
  <si>
    <t>นายธนาภรขันภักดี</t>
  </si>
  <si>
    <t>รักท้องถิ่นไทย</t>
  </si>
  <si>
    <t>นายธนาหาจันดา</t>
  </si>
  <si>
    <t>นางอุไรวัลเหล่าลาภะ</t>
  </si>
  <si>
    <t>นายสิงหภณดีนาง</t>
  </si>
  <si>
    <t>นายสมพงษ์ปู่เพ็ง</t>
  </si>
  <si>
    <t>นายสานิตย์พระโบราณ</t>
  </si>
  <si>
    <t>พันตำรวจเอกอุดรชาญนุวงศ์</t>
  </si>
  <si>
    <t>นายดิลกเทพกุลน้อย</t>
  </si>
  <si>
    <t>นางพยงค์ศรีภา</t>
  </si>
  <si>
    <t>นางสาวปรัศนียาภูพาน</t>
  </si>
  <si>
    <t>นางคำมีปรมหิน</t>
  </si>
  <si>
    <t>นางสาวกัญญ์ณพัชญ์ศรีจันทร์ดี</t>
  </si>
  <si>
    <t>นายบุญศรีเคนมิ่ง</t>
  </si>
  <si>
    <t>นายนิกรพลเรือง</t>
  </si>
  <si>
    <t>นายปณิธานแต่งสุวรรณ</t>
  </si>
  <si>
    <t>นายศุภพัชร์ชัยจันทร์หอม</t>
  </si>
  <si>
    <t>นายธนายุทธบุดดาเวียง</t>
  </si>
  <si>
    <t>นายสุธีลีกระจ่าง</t>
  </si>
  <si>
    <t>นายภิเภกคำชมภู</t>
  </si>
  <si>
    <t>นายธนวัฒน์สิงคำป้อง</t>
  </si>
  <si>
    <t>นายธนากรคำเมลี</t>
  </si>
  <si>
    <t>นายสถาพรเปรมประโยชน์</t>
  </si>
  <si>
    <t>นายธนกฤษอธิรชานนท์</t>
  </si>
  <si>
    <t>นางสุภาพเมืองเหนือ</t>
  </si>
  <si>
    <t>ร้อยตรีอารีย์พฤฒิสาร</t>
  </si>
  <si>
    <t>นายวรวิทย์มาตราช</t>
  </si>
  <si>
    <t>นายชัยเรืองโสภาเพีย</t>
  </si>
  <si>
    <t>นางสาวเกสราภรณ์ฎาณุภรณิพัฒณ์</t>
  </si>
  <si>
    <t>นายวินิจสิงห์ทุย</t>
  </si>
  <si>
    <t>นางสาวประกายศรีโยธา</t>
  </si>
  <si>
    <t>ดาบตำรวจอารักษ์โฉมสุภาพ</t>
  </si>
  <si>
    <t>นายสาครศรีตาแสน</t>
  </si>
  <si>
    <t>นายสุระสุขแป</t>
  </si>
  <si>
    <t>นายโยธินกิจใบ</t>
  </si>
  <si>
    <t>นายยงยุทธเหล่าประเสริฐ</t>
  </si>
  <si>
    <t>นายสังคมวิทยาซาซุม</t>
  </si>
  <si>
    <t>นายณัฐศักดิ์บุญอำไพกิตตน์</t>
  </si>
  <si>
    <t>นายนวัธเตาะเจริญสุข</t>
  </si>
  <si>
    <t>นายสมศักดิ์คุณเงิน</t>
  </si>
  <si>
    <t>นายสมควรไกรพน</t>
  </si>
  <si>
    <t>นายนาวินคำเวียง</t>
  </si>
  <si>
    <t>นายเจริญชัยศรีวิบูลย์</t>
  </si>
  <si>
    <t>พ.ต.ท.ทรงเดชผาจันทร์</t>
  </si>
  <si>
    <t>นายภูมิบดีวิเชฏฐพงษ์</t>
  </si>
  <si>
    <t>นายอุทัยโวหาร</t>
  </si>
  <si>
    <t>นายพนมรัตน์เชื้อหลง</t>
  </si>
  <si>
    <t>นายเจริญแสงฤทธิ์</t>
  </si>
  <si>
    <t>นายสมชายขุนจันทร์</t>
  </si>
  <si>
    <t>นายโกมลสำแดง</t>
  </si>
  <si>
    <t>นายสุภกิจมีสกุลทิพยานนท์</t>
  </si>
  <si>
    <t>นายภาวัตเนาว์โสภา</t>
  </si>
  <si>
    <t>นายเคนเภชัยภูมิ</t>
  </si>
  <si>
    <t>นายเกษมโสภา</t>
  </si>
  <si>
    <t>นายอุดมแพงสร้อย</t>
  </si>
  <si>
    <t>นายศิริประพรต</t>
  </si>
  <si>
    <t>ร.ต.ต.รับเสด็จยศติณเธียร</t>
  </si>
  <si>
    <t>นายดิษยภัทรไชยพิเดช</t>
  </si>
  <si>
    <t>นายสมหวังพรมโสภา</t>
  </si>
  <si>
    <t>นายเกริกฤทธิ์แจ้งพรมมา</t>
  </si>
  <si>
    <t>นางสาวภรณ์ทิพย์ศรีภา</t>
  </si>
  <si>
    <t>นายสายันต์นะพะวาลศรี</t>
  </si>
  <si>
    <t>นางอินทร์ใจดี</t>
  </si>
  <si>
    <t>นายพชรธรณ์พงษ์แสงสิงห์</t>
  </si>
  <si>
    <t>นายดุสิตอานจำปา</t>
  </si>
  <si>
    <t>นางสาวปรียารัตน์ปะกังพลัง</t>
  </si>
  <si>
    <t>นายสมชายโพธิ์พันเรือ</t>
  </si>
  <si>
    <t>นายสฤษดิ์ทิพพิลา</t>
  </si>
  <si>
    <t>นายบุญสินธ์มีกลางแสน</t>
  </si>
  <si>
    <t>นางเสาวภาวงษ์ชมภู</t>
  </si>
  <si>
    <t>นายอวยชัยปู่หลุ่น</t>
  </si>
  <si>
    <t>นายสมศักดิ์ขันซ้าย</t>
  </si>
  <si>
    <t>สิบเอกแสงดาวศิริโนนรัง</t>
  </si>
  <si>
    <t>นางสาวสรัสนันท์อรรณนพพร</t>
  </si>
  <si>
    <t>นายประกอบแก้วชัยภูมิ</t>
  </si>
  <si>
    <t>นายคงฤทธิ์อัศวพัฒนากูล</t>
  </si>
  <si>
    <t>นายสมชายมีสิงห์</t>
  </si>
  <si>
    <t>นายภัทรากรสืบวงษา</t>
  </si>
  <si>
    <t>นายประจบปราบณศักดิ์</t>
  </si>
  <si>
    <t>นายพงศธรงานไว</t>
  </si>
  <si>
    <t>นายคมกริชพุดดี</t>
  </si>
  <si>
    <t>นางบุญสวนพยอม</t>
  </si>
  <si>
    <t>นายพงษ์ทรัพย์เหล็กกล้า</t>
  </si>
  <si>
    <t>นายวีระศรีล้อม</t>
  </si>
  <si>
    <t>นายธรรมชาติบรรเทา</t>
  </si>
  <si>
    <t>นายเดชาสุนาโท</t>
  </si>
  <si>
    <t>นายสมพรศรีวงษ์</t>
  </si>
  <si>
    <t>นายเชิดชัยลุนบง</t>
  </si>
  <si>
    <t>นายสุพนธ์แสงอรุณ</t>
  </si>
  <si>
    <t>นายสมพงษ์รัตนัง</t>
  </si>
  <si>
    <t>นางน้องต้นแปะ</t>
  </si>
  <si>
    <t>นายพงษ์พิชญ์ชำกรม</t>
  </si>
  <si>
    <t>นางจริยาภรณ์ละว้า</t>
  </si>
  <si>
    <t>นายวรพลเปรมโยธิน</t>
  </si>
  <si>
    <t>นายกำพลนาหก</t>
  </si>
  <si>
    <t>นายสุรชัยหาญชิน</t>
  </si>
  <si>
    <t>นายอำนวยจุ้มใหญ่</t>
  </si>
  <si>
    <t>นายประวิทย์ทองอุทัยศรี</t>
  </si>
  <si>
    <t>นางเบญจมาศหนูมา</t>
  </si>
  <si>
    <t>นายสมศรีทะกอง</t>
  </si>
  <si>
    <t>นางมาลินหันตุลา</t>
  </si>
  <si>
    <t>ร้อยตรีสมพรจันทิหล้า</t>
  </si>
  <si>
    <t>นางเสาวลักษณ์มั่งเมือง</t>
  </si>
  <si>
    <t>นายวันนิวัติสมบูรณ์</t>
  </si>
  <si>
    <t>นายวาสนาไชยศึก</t>
  </si>
  <si>
    <t>นายพานุห์ประทุมชัย</t>
  </si>
  <si>
    <t>นายจารุวัฒน์ศิริวัจนพร</t>
  </si>
  <si>
    <t>นายฌานพากิตติ์สีหามาตย์</t>
  </si>
  <si>
    <t>นางสาวภัทราพรรุ่งพรเทวี</t>
  </si>
  <si>
    <t>นายอัฐพงศ์วิกรัยปภาวสุ</t>
  </si>
  <si>
    <t>นายปาณัสม์กาบบัวไข</t>
  </si>
  <si>
    <t>นางสาวจรรณฐพรประจันตะเสน</t>
  </si>
  <si>
    <t>นายนิติพัชร์พิงคารักษ์</t>
  </si>
  <si>
    <t>นายวิระศักดิ์สายทอง</t>
  </si>
  <si>
    <t>ร.ต.ท.สงวนคมขาว</t>
  </si>
  <si>
    <t>นายปกาญจน์นพศรี</t>
  </si>
  <si>
    <t>นายอานนท์ฐานะ</t>
  </si>
  <si>
    <t>นายสุวพนธ์คำสังวาลย์</t>
  </si>
  <si>
    <t>นายปิยวัจน์จุลลาย</t>
  </si>
  <si>
    <t>นายสุนันท์สุดแสง</t>
  </si>
  <si>
    <t>นายชัชชัยด้วงพิทักษ์</t>
  </si>
  <si>
    <t>นายเกียรติศิริกุลทึนรส</t>
  </si>
  <si>
    <t>นายกัมปนาทพรมประทุม</t>
  </si>
  <si>
    <t>นางวันเพ็ญชินรินทร์</t>
  </si>
  <si>
    <t>นางบุณยนุชธัญยาเตชสุนทร</t>
  </si>
  <si>
    <t>นายเฉลิมแงวกุดเรือ</t>
  </si>
  <si>
    <t>นายสำเริงวัลลา</t>
  </si>
  <si>
    <t>ร้อยตรีสุรัตน์เชิดโกทา</t>
  </si>
  <si>
    <t>นายวีรวิทย์จุลคำภา</t>
  </si>
  <si>
    <t>นางสาวบังอรมณฑาทิพย์</t>
  </si>
  <si>
    <t>นายประเชิญโนนพะยอม</t>
  </si>
  <si>
    <t>นายพีระลานอก</t>
  </si>
  <si>
    <t>นายวงเดือนจันดา</t>
  </si>
  <si>
    <t>นางสาวอังคณาหลินศรีวิเศษกุล</t>
  </si>
  <si>
    <t>นายสิริชัยศิริมงคล</t>
  </si>
  <si>
    <t>นายวงษ์น่าชม</t>
  </si>
  <si>
    <t>นายสุรศักดิ์พรมมา</t>
  </si>
  <si>
    <t>นายจตุรงค์ด้วงทา</t>
  </si>
  <si>
    <t>นางคอยสุขเสริม</t>
  </si>
  <si>
    <t>นายอดิษสุวรรณผา</t>
  </si>
  <si>
    <t>นายทศทัศน์ภัทรธนวงสิทธิ</t>
  </si>
  <si>
    <t>นายเจษฎาชัยเดชโกศิลป์</t>
  </si>
  <si>
    <t>นายบัลลังก์อรรณนพพร</t>
  </si>
  <si>
    <t>นายองอาจฉัตรชัยพลรัตน์</t>
  </si>
  <si>
    <t>นายเจริญแซ่เต็ง</t>
  </si>
  <si>
    <t>นางสาวกัลยารัตน์กิตติกัลยานันท์</t>
  </si>
  <si>
    <t>นายเปรมศักดิ์เพียยุระ</t>
  </si>
  <si>
    <t>นายเดชคำรณสิงคลีบุตร</t>
  </si>
  <si>
    <t>นายวีระพลรักษา</t>
  </si>
  <si>
    <t>นายคงกฤษฎิ์บางปา</t>
  </si>
  <si>
    <t>นายพูนทรัพย์บุญทอง</t>
  </si>
  <si>
    <t>นางสาวธนาภาผายพิมพ์</t>
  </si>
  <si>
    <t>นายอาทิตย์คำจุลลา</t>
  </si>
  <si>
    <t>นายนรเศรษฐ์ศรีบุญเรือง</t>
  </si>
  <si>
    <t>นางจำเนียรทินราช</t>
  </si>
  <si>
    <t>นายธีรพัฒน์อุทธกรี</t>
  </si>
  <si>
    <t>นายแสวงชาแก้ว</t>
  </si>
  <si>
    <t>นายคุ้มพงษ์ภูมิภูเขียว</t>
  </si>
  <si>
    <t>นายปีติชาทุมเทียง</t>
  </si>
  <si>
    <t>นางปราณีพงศ์ศิริวัฒนกุล</t>
  </si>
  <si>
    <t>นางสาวสุรภาปลัดพรมมา</t>
  </si>
  <si>
    <t>นายชนัญชัยศิริมงคล</t>
  </si>
  <si>
    <t>นางสาวนิตยาอานจำปา</t>
  </si>
  <si>
    <t>ร้อยเอกคณิตศิริธรรมจักร</t>
  </si>
  <si>
    <t>นายยุทธศาสตร์พหลทัพ</t>
  </si>
  <si>
    <t>นางสาวณภัทรคุ้มชินโชติ</t>
  </si>
  <si>
    <t>นายนพรุจเอ่นลุน</t>
  </si>
  <si>
    <t>นายทองอินทร์ร่วมแก้ว</t>
  </si>
  <si>
    <t>นายอิทธ์สุรพงษ์ภูมิศักดิ์</t>
  </si>
  <si>
    <t>นายชัยธัชโทแก้ว</t>
  </si>
  <si>
    <t>นายสมศักดิ์เนาว์แก้ว</t>
  </si>
  <si>
    <t>นายสุจิตร์เถาหมอ</t>
  </si>
  <si>
    <t>นางวิไลประเสริฐแก้ว</t>
  </si>
  <si>
    <t>นายพงศ์พัศศรีอุ่น</t>
  </si>
  <si>
    <t>ร้อยตำรวจตรีประยุกต์พุฒพันธุ์</t>
  </si>
  <si>
    <t>นายวีระครองผล</t>
  </si>
  <si>
    <t>นายณฐกลดวงพิมพ์</t>
  </si>
  <si>
    <t>นายธเนตรบุญจวง</t>
  </si>
  <si>
    <t>นายอรรถพลศรีคำม่วม</t>
  </si>
  <si>
    <t>นายฉลองทองใบ</t>
  </si>
  <si>
    <t>นายทัศนะเศรษฐภักดี</t>
  </si>
  <si>
    <t>ร้อยตรีธัชชัยปลื้มชิงชัย</t>
  </si>
  <si>
    <t>นายวิชิตเศษมา</t>
  </si>
  <si>
    <t>นายกันตวิชญ์ตีมูลลา</t>
  </si>
  <si>
    <t>นายคจิตรพงษ์คำพันธ์</t>
  </si>
  <si>
    <t>นายเชี่ยวชาญชามะรัตน์</t>
  </si>
  <si>
    <t>นายเรืองยศบุตราช</t>
  </si>
  <si>
    <t>นายสุรเดชไสยกิจ</t>
  </si>
  <si>
    <t>นายปรัชญาสงลา</t>
  </si>
  <si>
    <t>นายรังสฤษดิ์เส่งมูล</t>
  </si>
  <si>
    <t>นางจารุณีศรีขา</t>
  </si>
  <si>
    <t>นายเชื่อมบัตรมาตย์</t>
  </si>
  <si>
    <t>นายชัยยอดรัก</t>
  </si>
  <si>
    <t>นายสุทธินันท์ภูสมจิตร</t>
  </si>
  <si>
    <t>นายโพธิ์คำป้องปาน</t>
  </si>
  <si>
    <t>นายประดิษฐพันธ์โชติ</t>
  </si>
  <si>
    <t>นายชัยมงคลครองสมบัติ</t>
  </si>
  <si>
    <t>นายปรมินทร์พุทธโคตร</t>
  </si>
  <si>
    <t>นายศึกษาแก้วสูงเนิน</t>
  </si>
  <si>
    <t>นางกรรณิการ์พุฒพันธุ์</t>
  </si>
  <si>
    <t>นายบุญชวนแก้วน้อย</t>
  </si>
  <si>
    <t>นางสาวปรางทิพย์พานพล</t>
  </si>
  <si>
    <t>นายสุรัตน์รูปสูง</t>
  </si>
  <si>
    <t>นางสาวเหมือนจันทร์พิทักษ์</t>
  </si>
  <si>
    <t>นายจักรกฤษณ์ทรงสุวรรณ</t>
  </si>
  <si>
    <t>นายธนดรจันทร์โสม</t>
  </si>
  <si>
    <t>นายวาทีสีหราช</t>
  </si>
  <si>
    <t>จันทบุรี</t>
  </si>
  <si>
    <t>พันตำรวจโทฐนภัทรกิตติวงศา</t>
  </si>
  <si>
    <t>นายธวัชชัยอนามพงษ์</t>
  </si>
  <si>
    <t>นายมงคลศรีคำแหง</t>
  </si>
  <si>
    <t>นางสาวปวีณาจริยฐิติพงศ์</t>
  </si>
  <si>
    <t>พันตำรวจโทสำเร็จใจสุทธิ</t>
  </si>
  <si>
    <t>นายเอกพิพัฒน์ศรีประสงค์</t>
  </si>
  <si>
    <t>พันตำรวจโทศาสตราวัตสกุลนาธรรม</t>
  </si>
  <si>
    <t>นายไพโรจน์ลิมป์ธนวงศ์</t>
  </si>
  <si>
    <t>นายสุเทพปวเรศวิทยาฬาร</t>
  </si>
  <si>
    <t>นายสมปองโสมภีร์</t>
  </si>
  <si>
    <t>นายรุ่งมนต์ประสิทธิ์</t>
  </si>
  <si>
    <t>นายอัศจรรย์อานามวงษ์</t>
  </si>
  <si>
    <t>นายสันทัดสร้อยศรี</t>
  </si>
  <si>
    <t>นางสาวบุศราไชยรัตน์ติเวช</t>
  </si>
  <si>
    <t>พันตำรวจเอกสมคิดพละเดช</t>
  </si>
  <si>
    <t>นายมาโนชตรงชื่น</t>
  </si>
  <si>
    <t>นายสงครามกุศลส่ง</t>
  </si>
  <si>
    <t>นายสันติพลอยล้อมเพชร</t>
  </si>
  <si>
    <t>นายปิติพัฒน์โรจน์ธนารันต์</t>
  </si>
  <si>
    <t>นายสมศรผดุงพรรค</t>
  </si>
  <si>
    <t>นายสิทธิชัยสุวดิษฐ์</t>
  </si>
  <si>
    <t>นางสุภัคคำมี</t>
  </si>
  <si>
    <t>นายกฤตพัฒน์สุขภาคกิจ</t>
  </si>
  <si>
    <t>นายอุดมอ่องสิทธิ์</t>
  </si>
  <si>
    <t>นายสมชายฉากเขียน</t>
  </si>
  <si>
    <t>พลังไทยดี</t>
  </si>
  <si>
    <t>นายสุปัญญาเถลิงพงษ์</t>
  </si>
  <si>
    <t>นายจิรชัยเขาหนองบัว</t>
  </si>
  <si>
    <t>นายจารึกศรีอ่อน</t>
  </si>
  <si>
    <t>นายยุคลชนะวัฒน์ปัญญา</t>
  </si>
  <si>
    <t>นายชาติชายวรพิพัฒน์</t>
  </si>
  <si>
    <t>นายธนกรโฉมเฉลา</t>
  </si>
  <si>
    <t>นายมนตรีพงษ์เจริญ</t>
  </si>
  <si>
    <t>นายสัมพันธ์จันทร์ดำ</t>
  </si>
  <si>
    <t>นายจักราวุธสีหาพงษ์</t>
  </si>
  <si>
    <t>นายสรรเพ็ชรพัฒนสิงห์</t>
  </si>
  <si>
    <t>นายมารุตพิสุทธิพันธ์พงศ์</t>
  </si>
  <si>
    <t>นายเฉินผันผาย</t>
  </si>
  <si>
    <t>นายภูมิมินทร์อินทร์สุข</t>
  </si>
  <si>
    <t>นายสุชาติบุญสิทธิ์</t>
  </si>
  <si>
    <t>นายสุรศักดิ์ศิริชาตรี</t>
  </si>
  <si>
    <t>เรือตรีเสกสรรค์ทองศรี</t>
  </si>
  <si>
    <t>นายอ๊อดไกรนิวรณ์</t>
  </si>
  <si>
    <t>นางสาวมัชฌิมาสารเจริญ</t>
  </si>
  <si>
    <t>นายสุพรชัยสายพานิช</t>
  </si>
  <si>
    <t>นายบุญภูวนาถเจ๊ะหมวก</t>
  </si>
  <si>
    <t>นายโรจนะสวัสดี</t>
  </si>
  <si>
    <t>นายนเรนทร์ฤทธิ์แสนหาญ</t>
  </si>
  <si>
    <t>นางสาวสุภัทริดาอินทร์อ่ำ</t>
  </si>
  <si>
    <t>นายประพันธ์บุญมี</t>
  </si>
  <si>
    <t>นางสาวอิสราภรณ์เจริญทรัพย์</t>
  </si>
  <si>
    <t>นายชูศักดิ์ศรีสมบูรณ์</t>
  </si>
  <si>
    <t>นายประพันธ์ประจงจัด</t>
  </si>
  <si>
    <t>นายวิษณุพันธุสิงห์</t>
  </si>
  <si>
    <t>นายมานะชนะสิทธิ์</t>
  </si>
  <si>
    <t>นางสาวญาณธิชาบัวเผื่อน</t>
  </si>
  <si>
    <t>นายแสนคมอนามพงษ์</t>
  </si>
  <si>
    <t>นายชรัตน์เนรัญชร</t>
  </si>
  <si>
    <t>นายประพันธ์จึงสกุลวัฒนา</t>
  </si>
  <si>
    <t>นายวชิรวิชญ์จันทร์เขียว</t>
  </si>
  <si>
    <t>พันตำรวจตรีประสิทธิ์บุญเจริญ</t>
  </si>
  <si>
    <t>นายสุชีพทองสร้าง</t>
  </si>
  <si>
    <t>นางสาวเบญจมาศกลั่นกสิกรณ์</t>
  </si>
  <si>
    <t>นายสมชายคีรีธาร</t>
  </si>
  <si>
    <t>นางสาวเพียงตะวันชิ้นประยูรณ์</t>
  </si>
  <si>
    <t>นายชัยพรวรลี</t>
  </si>
  <si>
    <t>นายสมหมายสรรพคุณ</t>
  </si>
  <si>
    <t>นายวัลลภนุชวงษ์</t>
  </si>
  <si>
    <t>นายกฤษณพันธุ์พันธศรีนิธิศ</t>
  </si>
  <si>
    <t>พันตำรวจโทประจักษ์ปัตตะ</t>
  </si>
  <si>
    <t>พันตำรวจโทประสิทธิ์ชัยวงศ์</t>
  </si>
  <si>
    <t>นางสาวธนิดาพรมอ่อน</t>
  </si>
  <si>
    <t>นายอิศวะเทียนหลง</t>
  </si>
  <si>
    <t>นายแตงไทยสระกองทอง</t>
  </si>
  <si>
    <t>นายสมยศมาเพิ่มผล</t>
  </si>
  <si>
    <t>นายประสิทธิ์นวลสำลี</t>
  </si>
  <si>
    <t>นายกชอาภาทรงธรรม</t>
  </si>
  <si>
    <t>นางสาวจิราพรนาโถจำรัส</t>
  </si>
  <si>
    <t>นายปราโมทย์หยกจินดา</t>
  </si>
  <si>
    <t>นายนพธนชัยวสุชัยพิโรดม</t>
  </si>
  <si>
    <t>นายวิเชียรโชติสำราญ</t>
  </si>
  <si>
    <t>นางสาวสุมนาแสงทอง</t>
  </si>
  <si>
    <t>นายเกรียงเดชเข็มทอง</t>
  </si>
  <si>
    <t>นายบุญฤทธิ์คนชม</t>
  </si>
  <si>
    <t>ฉะเชิงเทรา</t>
  </si>
  <si>
    <t>นายกิตติชัยเรืองสวัสดิ์</t>
  </si>
  <si>
    <t>นายบุญเลิศไพรินทร์</t>
  </si>
  <si>
    <t>นายณัชพลตันเจริญ</t>
  </si>
  <si>
    <t>นายวัชระปิ่นเจริญ</t>
  </si>
  <si>
    <t>พันตำรวจโทชอบเขียวจันทร์</t>
  </si>
  <si>
    <t>นางสาวพรพรรณวงษ์นิ่ม</t>
  </si>
  <si>
    <t>นายชัยวัฒน์ศรีคชา</t>
  </si>
  <si>
    <t>นายธวัชอู่วิเชียร</t>
  </si>
  <si>
    <t>นายณภัทรผดุงเจริญโชติ</t>
  </si>
  <si>
    <t>นายนุสินธุ์รุ่งเดช</t>
  </si>
  <si>
    <t>นายจรัญสมนาค</t>
  </si>
  <si>
    <t>นายธนนท์พรอินทร์</t>
  </si>
  <si>
    <t>นายนิทัศน์ศรีอุราม</t>
  </si>
  <si>
    <t>นางอ้อยมูและ</t>
  </si>
  <si>
    <t>นายอนันต์บุญสวน</t>
  </si>
  <si>
    <t>นายลาเร่อยู่เป็นสุข</t>
  </si>
  <si>
    <t>สังคมประชาธิปไตยไทย</t>
  </si>
  <si>
    <t>นายวินัยส้มทับทัย</t>
  </si>
  <si>
    <t>นายสุเมธตนะวรรณสมบัติ</t>
  </si>
  <si>
    <t>นายสิทธิชัยเอื้อเฟื้อ</t>
  </si>
  <si>
    <t>นายอุมัธหวังสาสุข</t>
  </si>
  <si>
    <t>นางฐิติมาฉายแสง</t>
  </si>
  <si>
    <t>นายชัยวัฒน์เป้าเปี่ยมทรัพย์</t>
  </si>
  <si>
    <t>นายสมชัยอัศวชัยโสภณ</t>
  </si>
  <si>
    <t>นายศิริพงษ์นวพาณิชย์</t>
  </si>
  <si>
    <t>นายอมรชัยปิ่นเจริญ</t>
  </si>
  <si>
    <t>นางสาวสุปรานีทั่วทิพย์</t>
  </si>
  <si>
    <t>นายสุรชัยดำรงสุสกุล</t>
  </si>
  <si>
    <t>นายธราพงษ์จั่นแก้ว</t>
  </si>
  <si>
    <t>นายณรงค์เพิ่มพูล</t>
  </si>
  <si>
    <t>นายสุขสรรค์พรหมสุวรรณ</t>
  </si>
  <si>
    <t>นายประเสริฐบินยูซ๊บ</t>
  </si>
  <si>
    <t>นายศักดาฉั่วยั่งยืน</t>
  </si>
  <si>
    <t>นายธาเอกอัศววิภาส</t>
  </si>
  <si>
    <t>นายมาลีกีมั่นคง</t>
  </si>
  <si>
    <t>นางสาวสุปรียากลิ่นมาลัย</t>
  </si>
  <si>
    <t>นายกันตภณอยู่เป็นสุข</t>
  </si>
  <si>
    <t>นายเชาวลิตคงแสงชัย</t>
  </si>
  <si>
    <t>นายทำนองเข็มมลทา</t>
  </si>
  <si>
    <t>นายสำราญนพศิริ</t>
  </si>
  <si>
    <t>นายสุระเด่นสุวรรณะ</t>
  </si>
  <si>
    <t>ร.ต.ชาติชายเกียรติแก้วคำ</t>
  </si>
  <si>
    <t>นายประสิทธิ์ประสพสุข</t>
  </si>
  <si>
    <t>นายนิกรแซ่โอ่ว</t>
  </si>
  <si>
    <t>นายสรพงษ์อิ่มอารมณ์</t>
  </si>
  <si>
    <t>นายชนะชัยโนรีวงศ์</t>
  </si>
  <si>
    <t>นายณัฐธพัฒน์ธรรมทินนา</t>
  </si>
  <si>
    <t>นางสาวพเยาว์เจือจันทร์</t>
  </si>
  <si>
    <t>นายเปี่ยมโกมลโสภณคุณพินิจ</t>
  </si>
  <si>
    <t>นายอุหมัดปาทาน</t>
  </si>
  <si>
    <t>นายสุชาติตันเจริญ</t>
  </si>
  <si>
    <t>นายสายัณห์นิราช</t>
  </si>
  <si>
    <t>นายสุนทรโยสิงห์ธนังกูล</t>
  </si>
  <si>
    <t>นายฉัตรชัยเข็มทอง</t>
  </si>
  <si>
    <t>นายรสมะลิผล</t>
  </si>
  <si>
    <t>นายณพงศธรแก้วคำ</t>
  </si>
  <si>
    <t>นางกัลยาสำอาง</t>
  </si>
  <si>
    <t>นายประเนตต์หงษา</t>
  </si>
  <si>
    <t>นายประโยชน์อินทสุวรรณ์</t>
  </si>
  <si>
    <t>นายศักดิ์ชัยณรงค์หนู</t>
  </si>
  <si>
    <t>นายพิเชษฐสุขทรัพย์อนันต์</t>
  </si>
  <si>
    <t>นายฐิติภูมินันทา</t>
  </si>
  <si>
    <t>นายภิญโญเนียมสงค์</t>
  </si>
  <si>
    <t>นายธนกฤตทองดี</t>
  </si>
  <si>
    <t>นางสาวสุภาพรกั้วพิทักษ์</t>
  </si>
  <si>
    <t>นายยิ่งยศสียางนอก</t>
  </si>
  <si>
    <t>นายทองหล่อเทียนวงค์</t>
  </si>
  <si>
    <t>นายเอนกแสงอภัย</t>
  </si>
  <si>
    <t>นายอนุรักษ์บัวแก้ว</t>
  </si>
  <si>
    <t>นายสุเทพงามสง่า</t>
  </si>
  <si>
    <t>นางสาวศักศรีรดพิรุณ</t>
  </si>
  <si>
    <t>นางสาวนิภาพรพรมศรี</t>
  </si>
  <si>
    <t>นายสมหมายมาลีเลิศ</t>
  </si>
  <si>
    <t>นางสาวสินีทัศน์นันทวิสิทธิ์</t>
  </si>
  <si>
    <t>นายทนเจือจันทร์</t>
  </si>
  <si>
    <t>นางสาวมยุรฉัตรอักษรดี</t>
  </si>
  <si>
    <t>นายอดุลย์แสงจันทร์</t>
  </si>
  <si>
    <t>นายจิรัฏฐ์ทองสุวรรณ์</t>
  </si>
  <si>
    <t>พลตำรวจโทพิทักษ์จารุสมบัติ</t>
  </si>
  <si>
    <t>นายชำนาญเกิดโสภา</t>
  </si>
  <si>
    <t>นายสายชลยอดใจเย็น</t>
  </si>
  <si>
    <t>นายอาคมแสงสง่าศรี</t>
  </si>
  <si>
    <t>นายชาติชายมั่นคง</t>
  </si>
  <si>
    <t>นายจักรวาลท้วมเจริญ</t>
  </si>
  <si>
    <t>นายวิชัยคงเจริญ</t>
  </si>
  <si>
    <t>นายมาณพธารีรัตนชัย</t>
  </si>
  <si>
    <t>นายพัฒนพงศ์เสมานิตย์</t>
  </si>
  <si>
    <t>นายภักดีเจริญวรชัย</t>
  </si>
  <si>
    <t>นางศุภมาศปิ่นเจริญ</t>
  </si>
  <si>
    <t>นางสาววีร์ณัฏฐาทองเชื้อ</t>
  </si>
  <si>
    <t>นายเอิบโฉมสะอาด</t>
  </si>
  <si>
    <t>นายเฉลยสุขหิรันต์</t>
  </si>
  <si>
    <t>นายสมพงษ์สุวรรณะ</t>
  </si>
  <si>
    <t>นางวาสนาอารีราษฎร์</t>
  </si>
  <si>
    <t>นายเอกชลิตโสภณ</t>
  </si>
  <si>
    <t>ร้อยตำรวจตรีประเวสยังโหมด</t>
  </si>
  <si>
    <t>นายบุญฤทธ์เอื้อเฟื้อ</t>
  </si>
  <si>
    <t>นายภาณุพงษ์ประจำภพ</t>
  </si>
  <si>
    <t>นายกฤษดาสื่อสุวรรณ</t>
  </si>
  <si>
    <t>นายวุฒิพงศ์ฉายแสง</t>
  </si>
  <si>
    <t>นายอิบรฮีมปาทาน</t>
  </si>
  <si>
    <t>ชลบุรี</t>
  </si>
  <si>
    <t>นายสุชาติชมกลิ่น</t>
  </si>
  <si>
    <t>นางสาวปิยะพรธนาปิ่นชัย</t>
  </si>
  <si>
    <t>นายจำโนทย์ปล้องอุดม</t>
  </si>
  <si>
    <t>นายสรัลชาศรีชลวัฒนา</t>
  </si>
  <si>
    <t>นายบรรจบรุ่งโรจน์</t>
  </si>
  <si>
    <t>นายเชวงศักดิ์เอี่ยมสำอางค์</t>
  </si>
  <si>
    <t>นายอัคระเส็งกิ่ง</t>
  </si>
  <si>
    <t>นายไพทูรย์บางหรง</t>
  </si>
  <si>
    <t>นายสมเกียรติปานแดง</t>
  </si>
  <si>
    <t>นายเดชาศกุนตนาคลาภ</t>
  </si>
  <si>
    <t>นางสาวบุษรินทร์อารีรอบ</t>
  </si>
  <si>
    <t>นายสมพรโชคชัยชาญวุฒิ</t>
  </si>
  <si>
    <t>นางปิยธิดาพรประเสริฐผล</t>
  </si>
  <si>
    <t>นายสุนทรเทพนม</t>
  </si>
  <si>
    <t>นายนันทพัทธ์สิทธิ์อมรพร</t>
  </si>
  <si>
    <t>นางสาววิวัลยาศิริรักษ์</t>
  </si>
  <si>
    <t>นายเปล่งศักดิ์ชาระ</t>
  </si>
  <si>
    <t>นายชัยพจน์คุณาพรวัฒน์</t>
  </si>
  <si>
    <t>นายรัชวุฒิพูลผล</t>
  </si>
  <si>
    <t>นายชูธนะชัยสวัสดิ์</t>
  </si>
  <si>
    <t>นางสาวนงลักษณ์คงนมนาน</t>
  </si>
  <si>
    <t>นางสาววาสนารัตนวรรณ</t>
  </si>
  <si>
    <t>นายนราธิปปานทอง</t>
  </si>
  <si>
    <t>นายธนวันต์ธนฤกษ์มั่นคง</t>
  </si>
  <si>
    <t>ร้อยเอกจองชัยวงศ์ทรายทอง</t>
  </si>
  <si>
    <t>นายนิพนธ์แจ่มจำรัส</t>
  </si>
  <si>
    <t>นายมานิตย์ภาวสุทธิ์</t>
  </si>
  <si>
    <t>นายสรายุทธวงษ์แสงทอง</t>
  </si>
  <si>
    <t>นางสาวเสาวลักษณ์สุริยาทิพย์</t>
  </si>
  <si>
    <t>นางทิพย์วรรณมูลศาสตร์</t>
  </si>
  <si>
    <t>นายอรรถเวทย์ชยางศุ</t>
  </si>
  <si>
    <t>จ่าสิบเอกกูณฑ์จีนประชา</t>
  </si>
  <si>
    <t>นายวิศิษฏ์ใจบุญ</t>
  </si>
  <si>
    <t>นายณัฐวัตรหวังสุดดี</t>
  </si>
  <si>
    <t>นายชัยเล็กสุวานิชย์</t>
  </si>
  <si>
    <t>นางสาวนุจรีแก้วอุไร</t>
  </si>
  <si>
    <t>เรือโทธนัทอโสโก</t>
  </si>
  <si>
    <t>นางศิวพรส่องสว่าง</t>
  </si>
  <si>
    <t>ร้อยเอกพรชัยการศัพท์</t>
  </si>
  <si>
    <t>นายกฤษณะยิ้มแย้ม</t>
  </si>
  <si>
    <t>นายกิตติศักดิ์ด่านปรีดา</t>
  </si>
  <si>
    <t>นางสาวเมธ์วดีเชื้อผู้ดี</t>
  </si>
  <si>
    <t>นายวิชัยแสนเพชร</t>
  </si>
  <si>
    <t>เรือเอกสุพจน์ทวนไธสง</t>
  </si>
  <si>
    <t>นางอรุณีพวงนุช</t>
  </si>
  <si>
    <t>นายวิชญ์พลเดชศักดา</t>
  </si>
  <si>
    <t>นายรณเทพอนุวัฒน์</t>
  </si>
  <si>
    <t>นายภูวนาถกาศสกุล</t>
  </si>
  <si>
    <t>นายประมวลเอมเปีย</t>
  </si>
  <si>
    <t>นางสาวรินทิราวัฒนวงษ์ภิญโญ</t>
  </si>
  <si>
    <t>นายไพฑูรย์วชิรวงศ์ภิญโญ</t>
  </si>
  <si>
    <t>นายลิขิตอัศวจารุวรรณ</t>
  </si>
  <si>
    <t>พันตำรวจเอกหญิงภัสพรบูรณะวงศ์</t>
  </si>
  <si>
    <t>นายภวัตชอบอาภรณ์</t>
  </si>
  <si>
    <t>นายชัยวัฒน์วาจาสัตย์</t>
  </si>
  <si>
    <t>นายเสมอทองหยวก</t>
  </si>
  <si>
    <t>นายไชยอนันต์ขวัญกิจไพศาล</t>
  </si>
  <si>
    <t>นางสาวลาวัลย์ยั่งยืน</t>
  </si>
  <si>
    <t>นายพงศ์กรณ์บุญอุตสาหะ</t>
  </si>
  <si>
    <t>นายวนัสศิวะวรเวท</t>
  </si>
  <si>
    <t>นายโฆษิตอิทธิรัตนกุล</t>
  </si>
  <si>
    <t>นายกำธรพลชุ่มเย็น</t>
  </si>
  <si>
    <t>นายวรวิทย์ท้าวฮวด</t>
  </si>
  <si>
    <t>นางสาวสุดารัตน์แซ่ตั๊น</t>
  </si>
  <si>
    <t>นายมเหศวรแก้วนารี</t>
  </si>
  <si>
    <t>นายนิรัตน์เอี่ยมประเสริฐ</t>
  </si>
  <si>
    <t>นายธเนศร์เจริญชัย</t>
  </si>
  <si>
    <t>นายธนกฤตขจรทวีโชค</t>
  </si>
  <si>
    <t>นายเชิดนามสงคราม</t>
  </si>
  <si>
    <t>นายกฤติเดชวงศ์สุนพรัตน์</t>
  </si>
  <si>
    <t>นาวาตรีอุดมฤทธิ์จัตตุวัฒน์</t>
  </si>
  <si>
    <t>นางสาวปาริฉัตรถาวรคง</t>
  </si>
  <si>
    <t>นางสาวศิรภัสสรทัดละม่อม</t>
  </si>
  <si>
    <t>นายสรวุฒิเนื่องจำนงค์</t>
  </si>
  <si>
    <t>นายจิรวุฒิสิงห์โตทอง</t>
  </si>
  <si>
    <t>นายสมชายเนื่องจำนงค์</t>
  </si>
  <si>
    <t>นายพายุเนื่องจำนงค์</t>
  </si>
  <si>
    <t>นายภิญโญตั๊นวิเศษ</t>
  </si>
  <si>
    <t>นายคำนึงศรีพุ่ม</t>
  </si>
  <si>
    <t>นายสุรชัยยอดใจเย็น</t>
  </si>
  <si>
    <t>นางสาวเกล้ากมลเรืองรัศมีโรจน์</t>
  </si>
  <si>
    <t>นายธนศักดิ์ศรีพัฒโนทัย</t>
  </si>
  <si>
    <t>นายประทุมสะไรรักษ์</t>
  </si>
  <si>
    <t>นายจักรพลวชิรเสวีกุล</t>
  </si>
  <si>
    <t>นายชวการพิมพ์ตะคุ</t>
  </si>
  <si>
    <t>นายจักรอินทรวิชัย</t>
  </si>
  <si>
    <t>นายสุรพัฒน์ไพรอร่าม</t>
  </si>
  <si>
    <t>นายมั่นเศรษฐ์ไตรชลาสินธุ์</t>
  </si>
  <si>
    <t>นายอัครวินท์ศิริมาก</t>
  </si>
  <si>
    <t>นายอดิศักดิ์เนื่องจำนงค์</t>
  </si>
  <si>
    <t>นายชัยเฉลิมพิทักษ์ผลิน</t>
  </si>
  <si>
    <t>นางบังอรพ่อค้าพานิช</t>
  </si>
  <si>
    <t>นายศุภศิษฎิ์สรภัสจิรพงศ์</t>
  </si>
  <si>
    <t>นายพลไพศาลพงศ์อำนาจ</t>
  </si>
  <si>
    <t>นางกิมยิ่งชลพนารักษ์</t>
  </si>
  <si>
    <t>นายวิสิทธิ์ทายา</t>
  </si>
  <si>
    <t>นายสันติถนอมเนื้อ</t>
  </si>
  <si>
    <t>นายบัญญัติเย็นใจเฉื่อย</t>
  </si>
  <si>
    <t>นาวาอากาศเอกอำไพไม้เจริญ</t>
  </si>
  <si>
    <t>นายขวัญเลิศพานิชมาท</t>
  </si>
  <si>
    <t>นายพันธุ์ศักดิ์เกตุวัตถา</t>
  </si>
  <si>
    <t>นายฐนโรจน์โรจนกุลเสฏฐ์</t>
  </si>
  <si>
    <t>นายพงษ์วริษฐ์วงศ์หนองแวง</t>
  </si>
  <si>
    <t>นางสาวชัญญาพรรณศรีสุขจิรานนท์</t>
  </si>
  <si>
    <t>นายเกษมเหลืองอ่อน</t>
  </si>
  <si>
    <t>นายธนกรช่อดารา</t>
  </si>
  <si>
    <t>นางสาวนิพาดาจันทร์ฉาย</t>
  </si>
  <si>
    <t>นางสาวอังคณาสุริปัญโญ</t>
  </si>
  <si>
    <t>นายสถาพรมงคล</t>
  </si>
  <si>
    <t>นายมงคลไตรพาน</t>
  </si>
  <si>
    <t>นายประดิษฐ์แพรกทอง</t>
  </si>
  <si>
    <t>นายจักกฤษบุญเกิด</t>
  </si>
  <si>
    <t>นายธนัชธาราศักดิ์</t>
  </si>
  <si>
    <t>นายจักรกริชจิตต์สมุทร</t>
  </si>
  <si>
    <t>นายสมศักดิ์สุภาภรณ์</t>
  </si>
  <si>
    <t>นายพณพลครุธดิลกานนท์</t>
  </si>
  <si>
    <t>นายสำราญส่งเสริม</t>
  </si>
  <si>
    <t>นายสำลีรื่นอายุ</t>
  </si>
  <si>
    <t>นายวิรัชตรีกิตติคุณ</t>
  </si>
  <si>
    <t>นายบดินทร์ผาสุข</t>
  </si>
  <si>
    <t>นางสาวฐิตินันทาศิริมาก</t>
  </si>
  <si>
    <t>นายอุดรบุญปก</t>
  </si>
  <si>
    <t>นายจรัสคุ้มไข่น้ำ</t>
  </si>
  <si>
    <t>นายอิทธิพลคุณปลื้ม</t>
  </si>
  <si>
    <t>นางสาวสุภัชกัญรพีรัชต์</t>
  </si>
  <si>
    <t>นางพจนารถแก้วผลึก</t>
  </si>
  <si>
    <t>นายสุนทรศุภธีระนนท์</t>
  </si>
  <si>
    <t>นายสุเมธสุเมธกุล</t>
  </si>
  <si>
    <t>นายนันทปรีชาคงทอง</t>
  </si>
  <si>
    <t>นายอัดดอกนางแย้ม</t>
  </si>
  <si>
    <t>นายเฉลิมพลผลาพรม</t>
  </si>
  <si>
    <t>นายวรพลสุวรรณสบาย</t>
  </si>
  <si>
    <t>นายณัชพลแก่นนาคำ</t>
  </si>
  <si>
    <t>นายสมบัติทองใบ</t>
  </si>
  <si>
    <t>นายอิศรยุชพวงศิริ</t>
  </si>
  <si>
    <t>นายรังสรรค์วงษ์กวีวัฒนกูล</t>
  </si>
  <si>
    <t>นายสุพัฒน์หงษ์สวัสดิ์</t>
  </si>
  <si>
    <t>นางภัทรานิษฐ์วริษฐ์พิชาพร</t>
  </si>
  <si>
    <t>นายไพโรจน์สินสมุทร</t>
  </si>
  <si>
    <t>นายกษิฐิ์เดชพิชะยะพัฒน์</t>
  </si>
  <si>
    <t>นายรัฐนันท์ปิยเดชพงศ์ธาริน</t>
  </si>
  <si>
    <t>นายชาญชัยตะเภาพงษ์</t>
  </si>
  <si>
    <t>นางสาวภิญญาพัชญ์คเนจรณอยุธยา</t>
  </si>
  <si>
    <t>นายอนิรุทธิ์นาวินอุดมทรัพย์</t>
  </si>
  <si>
    <t>นายวสันต์แก้วงาม</t>
  </si>
  <si>
    <t>นางสาวเกศรินทร์มังครัตน์</t>
  </si>
  <si>
    <t>นายเชิดศักดิ์สุวรรณศิริ</t>
  </si>
  <si>
    <t>นางสาวเนตรทรายวอนเมือง</t>
  </si>
  <si>
    <t>นางสาวกวินนาถตาคีย์</t>
  </si>
  <si>
    <t>นายปรเมศวร์งามพิเชษฐ์</t>
  </si>
  <si>
    <t>นายสุไอนีเจริญสุข</t>
  </si>
  <si>
    <t>นายปพนประยูรหงษ์</t>
  </si>
  <si>
    <t>นายจักกฤชไกรมาตย์</t>
  </si>
  <si>
    <t>นางสาวสุธาทิพย์มนต์ประสิทธิ์</t>
  </si>
  <si>
    <t>นาวาโทสุทัศน์วงศ์ปรีดี</t>
  </si>
  <si>
    <t>นายพีรพัทธ์ธีรธันยรัก</t>
  </si>
  <si>
    <t>นายสุรใจอัตตนาถ</t>
  </si>
  <si>
    <t>นายอำพลจันทร์เทียน</t>
  </si>
  <si>
    <t>นายปรีชารุ่งโชติอนันต์</t>
  </si>
  <si>
    <t>นางนงนารถสลับดี</t>
  </si>
  <si>
    <t>นายสุจินต์หนองใหญ่</t>
  </si>
  <si>
    <t>นายตะวันแจ่มกระจ่าง</t>
  </si>
  <si>
    <t>นายรักเกียรติกิจธรรมเจริญ</t>
  </si>
  <si>
    <t>นายอนุชาแก่ค้างพลู</t>
  </si>
  <si>
    <t>นายอำนาจแจ่มจันทร์</t>
  </si>
  <si>
    <t>นายนุกูลคงชุบ</t>
  </si>
  <si>
    <t>นายนิวัฒน์ธรรมสาธิต</t>
  </si>
  <si>
    <t>นายชยุตธนุภาพธัญนพ</t>
  </si>
  <si>
    <t>นางสาวลัดดาวัลย์คล้ายสอน</t>
  </si>
  <si>
    <t>นายสุพีอินทรมาร</t>
  </si>
  <si>
    <t>นางกนกพรฮาซัน</t>
  </si>
  <si>
    <t>นางพัฒน์นรีบุญชั้น</t>
  </si>
  <si>
    <t>นางสาวนุชนาถพิทักษ์กุศลธิติ</t>
  </si>
  <si>
    <t>นายสะถิระเผือกประพันธุ์</t>
  </si>
  <si>
    <t>นาวาตรีสุรสิทธิ์ทะวะลัย</t>
  </si>
  <si>
    <t>นายธเนศพลเอกกลาง</t>
  </si>
  <si>
    <t>นายไมตรีสอยเหลือง</t>
  </si>
  <si>
    <t>พลเรือเอกสุรพลจันทน์แดง</t>
  </si>
  <si>
    <t>นางศศิมาภรณ์ชมไพร</t>
  </si>
  <si>
    <t>นางสาวปารย์รวีศรีโสม</t>
  </si>
  <si>
    <t>นายอนุชาชุบสัมฤทธิ์</t>
  </si>
  <si>
    <t>นายวิทวัสสามารถ</t>
  </si>
  <si>
    <t>นายศิรเศรษฐ์อภิชัจหรรษกร</t>
  </si>
  <si>
    <t>พลเรือตรีพูลสุขบุนนาค</t>
  </si>
  <si>
    <t>นายอภิสัณห์วัฒนานิรันดร์กุล</t>
  </si>
  <si>
    <t>พลเรือตรีธรรมนูญกสิโกศล</t>
  </si>
  <si>
    <t>นางสาวบุษยมาศโกเมฆ</t>
  </si>
  <si>
    <t>นางสาวพรทิพย์แสนทวีสุข</t>
  </si>
  <si>
    <t>พลเรือโทสุธีเมนะโพธิ</t>
  </si>
  <si>
    <t>นายประกิจหมื่นศรี</t>
  </si>
  <si>
    <t>นายพอสกัณห์ธนฤกษ์มั่นคง</t>
  </si>
  <si>
    <t>นาวาตรีดำรงชาติรอดชีวัน</t>
  </si>
  <si>
    <t>นางศิริลัคน์คำศรี</t>
  </si>
  <si>
    <t>นายปิยวัฒน์ศรีคำดี</t>
  </si>
  <si>
    <t>นางสาวสุพรวิเณศน์พานเกล้า</t>
  </si>
  <si>
    <t>นาวาโทสมเกียรติอุปถัมภ์ชาติ</t>
  </si>
  <si>
    <t>นายแสนไพศาลบูลย์พัชร</t>
  </si>
  <si>
    <t>นางสาวกุลรัชฎาวโรทัย</t>
  </si>
  <si>
    <t>นายธนินท์รัฐภัคธรรมศิษฐ์</t>
  </si>
  <si>
    <t>นายณัฐวุฒิรัตนประสพ</t>
  </si>
  <si>
    <t>ชัยนาท</t>
  </si>
  <si>
    <t>นายอนุชานาคาศัย</t>
  </si>
  <si>
    <t>นายพรหมมินสีตบุตร</t>
  </si>
  <si>
    <t>นายณัฐพงศ์นวลแสง</t>
  </si>
  <si>
    <t>นายประชายอดวานิช</t>
  </si>
  <si>
    <t>นายสนั่นทองปาน</t>
  </si>
  <si>
    <t>นายภูวภัทเมธากีรติกร</t>
  </si>
  <si>
    <t>นายวิชิตกลัดสุข</t>
  </si>
  <si>
    <t>นายสุชาติอัมพานนท์</t>
  </si>
  <si>
    <t>นายสกณภัทรเรืองคุ้ม</t>
  </si>
  <si>
    <t>นางปิยนุชปาปี</t>
  </si>
  <si>
    <t>นายสุภัทร์ประกรอ่ำสกุล</t>
  </si>
  <si>
    <t>นายบุรินทร์จิรวัฒน์จรรยา</t>
  </si>
  <si>
    <t>นายอนนต์สิงหะสุริยะ</t>
  </si>
  <si>
    <t>สิบเอกประสิทธิ์แพ่งกลิ่น</t>
  </si>
  <si>
    <t>นายกฤติเดชกิตติศาลโชติไพบูลย์</t>
  </si>
  <si>
    <t>นายชลอพวงทอง</t>
  </si>
  <si>
    <t>นางสาววรารัตน์ทองมาก</t>
  </si>
  <si>
    <t>นายลือชาแย้มขยัน</t>
  </si>
  <si>
    <t>นายทองเหมาะสำราญบุญ</t>
  </si>
  <si>
    <t>นายสหายนิลกำแหง</t>
  </si>
  <si>
    <t>นายวินัยวุ่นคง</t>
  </si>
  <si>
    <t>นายบุญเลิศแก้วอินทร์</t>
  </si>
  <si>
    <t>นายประสานวงเวียน</t>
  </si>
  <si>
    <t>นายสมชายสิทธิบรวงษ์</t>
  </si>
  <si>
    <t>นายเรวัตรฟักขาว</t>
  </si>
  <si>
    <t>นางศุภกาญจน์โจนส์</t>
  </si>
  <si>
    <t>นายเพทายทัพมงคล</t>
  </si>
  <si>
    <t>นายมณเฑียรสงฆ์ประชา</t>
  </si>
  <si>
    <t>นายวิชาญวงษ์พานิช</t>
  </si>
  <si>
    <t>นายสนธยาภูษิต</t>
  </si>
  <si>
    <t>นายธนบดีคุ้มชนะ</t>
  </si>
  <si>
    <t>พ.ต.ท.ประเสริฐอินทร์ทับ</t>
  </si>
  <si>
    <t>นางสาวมุกรวีบุญงาม</t>
  </si>
  <si>
    <t>นายจักรกริชชะเอม</t>
  </si>
  <si>
    <t>นายธนพนธ์แพ่งสภา</t>
  </si>
  <si>
    <t>นายบุญชัยจารุพันธุ์</t>
  </si>
  <si>
    <t>นางสาวปณิตาอิทธิวรธาดา</t>
  </si>
  <si>
    <t>นายมานัฏฐ์ดลฌ์เจริญภูวดล</t>
  </si>
  <si>
    <t>นายสมชัยชัยรัตนงามเดช</t>
  </si>
  <si>
    <t>นายดาครคง</t>
  </si>
  <si>
    <t>นางไขแสงหอมรส</t>
  </si>
  <si>
    <t>นายอุกฤษฎ์เกตุเอม</t>
  </si>
  <si>
    <t>นายไพบูลย์เมตตาสุต</t>
  </si>
  <si>
    <t>นายสุพจน์บุญมี</t>
  </si>
  <si>
    <t>นายอนันต์น้อยศักดิ์</t>
  </si>
  <si>
    <t>นายพิษณุวงเวียน</t>
  </si>
  <si>
    <t>นายจิระเมธีวิวัฒน์</t>
  </si>
  <si>
    <t>นายชัยวัฒน์ทรัพย์รวงทอง</t>
  </si>
  <si>
    <t>นายบำรุงจีนอ่ำ</t>
  </si>
  <si>
    <t>นายปัญญาสุขนิล</t>
  </si>
  <si>
    <t>นายณวพงศ์ธรนิติภูวนนท์</t>
  </si>
  <si>
    <t>นายสมบัติแก้วคง</t>
  </si>
  <si>
    <t>ชัยภูมิ</t>
  </si>
  <si>
    <t>นายสุขสันต์ชื่นจิตร</t>
  </si>
  <si>
    <t>นายไพโรจน์วงงาน</t>
  </si>
  <si>
    <t>นายสมานสุธรรมาภิวัฒน์</t>
  </si>
  <si>
    <t>นายไถงครอบบัวบาน</t>
  </si>
  <si>
    <t>นายโอชิษฐ์เกียรติก้องชูชัย</t>
  </si>
  <si>
    <t>นายวสันต์กล้าแท้</t>
  </si>
  <si>
    <t>นายประสิทธิ์ชัยวิรัตนะ</t>
  </si>
  <si>
    <t>นายโสโชคสู้โนนตาด</t>
  </si>
  <si>
    <t>นางสาวนัฏฐิกาโล่ห์วีระ</t>
  </si>
  <si>
    <t>นายวันชัยลือมงคล</t>
  </si>
  <si>
    <t>นายธนารักษ์บุญเพชรรัตน์</t>
  </si>
  <si>
    <t>นายคมกริชธงภักดิ์</t>
  </si>
  <si>
    <t>พลตรีกฤษฏ์พรมเฮียง</t>
  </si>
  <si>
    <t>นางบุญยากาญจน์ยืนชีวิตวราโชค</t>
  </si>
  <si>
    <t>นายสุพินศรวิเศษ</t>
  </si>
  <si>
    <t>นายเด่นชัยสิงห์กระโจม</t>
  </si>
  <si>
    <t>นางสาวกชพรเบ้าลี</t>
  </si>
  <si>
    <t>พลังแรงงานไทย</t>
  </si>
  <si>
    <t>นางเทียมจันทร์ชำนาญวงศ์</t>
  </si>
  <si>
    <t>นายอุทามตาปราบ</t>
  </si>
  <si>
    <t>นายสถิตชนะชัย</t>
  </si>
  <si>
    <t>นายศิริศักดิ์ธงทอง</t>
  </si>
  <si>
    <t>นางศศกรณ์อินทรชัยศรี</t>
  </si>
  <si>
    <t>นายรัญชน์บัวชมภู</t>
  </si>
  <si>
    <t>นายประยุทธพุทธบุรี</t>
  </si>
  <si>
    <t>นายสุพจน์มั่นหมาย</t>
  </si>
  <si>
    <t>นางรุ่งรัตน์อุดมรักษ์</t>
  </si>
  <si>
    <t>นางมาลินีชูสกุล</t>
  </si>
  <si>
    <t>นายวันชัยสบายจิตต์</t>
  </si>
  <si>
    <t>นายนิคมเมฆวงค์ษา</t>
  </si>
  <si>
    <t>นายเผ่าพงศ์ภูมิวิชิต</t>
  </si>
  <si>
    <t>นายสงครามสายชาลี</t>
  </si>
  <si>
    <t>นางทองนาคกาทองทุ่ง</t>
  </si>
  <si>
    <t>นายสมหมายต่อชีพ</t>
  </si>
  <si>
    <t>นายดำรงค์ศรีวงษ์ชัย</t>
  </si>
  <si>
    <t>นายสัมพันธ์ศรีนอก</t>
  </si>
  <si>
    <t>นายสรนันท์ศรีวงษ์</t>
  </si>
  <si>
    <t>นายประยงค์อุตอามาตย์</t>
  </si>
  <si>
    <t>นายวีรศักดิ์วงษ์บุตร</t>
  </si>
  <si>
    <t>นายเชิงชายชาลีรินทร์</t>
  </si>
  <si>
    <t>นายอรรถวีร์อุระวัฒนพันธุ์</t>
  </si>
  <si>
    <t>นางสาวสุนทรีชัยวิรัตนะ</t>
  </si>
  <si>
    <t>นางสาวปาริชาติชาลีเครือ</t>
  </si>
  <si>
    <t>นายจรูญยศวิมลโสภา</t>
  </si>
  <si>
    <t>นายนิรวัชครองบัวบาน</t>
  </si>
  <si>
    <t>นายนฤชาแก้วสิงห์</t>
  </si>
  <si>
    <t>นายเอกชัยอังกลมเกลียว</t>
  </si>
  <si>
    <t>นายมิตรชัยแก้วทน</t>
  </si>
  <si>
    <t>นายโสภณศรีดานุช</t>
  </si>
  <si>
    <t>นางดาวเรืองยอดวงศ์</t>
  </si>
  <si>
    <t>นายสะอาดคุ้มไข่น้ำ</t>
  </si>
  <si>
    <t>นายสุริยะสิทธิ์กลาง</t>
  </si>
  <si>
    <t>นายอุดมลีหัวสระ</t>
  </si>
  <si>
    <t>นายบุญส่งกว้างนอก</t>
  </si>
  <si>
    <t>นางสาวรัชนกชวดชัยภูมิ</t>
  </si>
  <si>
    <t>นางสาวปรีดาพรคุ้มไข่น้ำ</t>
  </si>
  <si>
    <t>นายสุขสันต์เนื่องชุมพล</t>
  </si>
  <si>
    <t>นางอุ่นเรือนศิริชาติ</t>
  </si>
  <si>
    <t>นางยุพินมะลัยขวัญ</t>
  </si>
  <si>
    <t>นายสมชายวรภักดี</t>
  </si>
  <si>
    <t>นายชูเกียรติหนูสลุง</t>
  </si>
  <si>
    <t>นายอรุณบริบูรณ์</t>
  </si>
  <si>
    <t>นางเพ็ญพรรณหิรัญเกิด</t>
  </si>
  <si>
    <t>นางสาวดาริกาอุชาดี</t>
  </si>
  <si>
    <t>นางสาววาสนาอยู่ภักดี</t>
  </si>
  <si>
    <t>นายสัมฤทธิ์แทนทรัพย์</t>
  </si>
  <si>
    <t>นายอนันต์ลิมปคุปตถาวร</t>
  </si>
  <si>
    <t>นายสุระศักดิ์ชื่นจรัสพรสกุล</t>
  </si>
  <si>
    <t>นายพัชรพลวชิระพานิชกุล</t>
  </si>
  <si>
    <t>พันตำรวจโทสุราษแก้ววังปา</t>
  </si>
  <si>
    <t>นายกฤษณ์ดนัยหมู่สะแก</t>
  </si>
  <si>
    <t>นางอมรรัตน์วรภักดี</t>
  </si>
  <si>
    <t>นายสยามไทยประสงค์</t>
  </si>
  <si>
    <t>นายสาโรจน์คำพิทักษ์</t>
  </si>
  <si>
    <t>นายณัฐพนธ์โรจนวิริยางกูร</t>
  </si>
  <si>
    <t>นายประทวนเรืองจาบ</t>
  </si>
  <si>
    <t>นางสาวนงลักษณ์จิตตะคาม</t>
  </si>
  <si>
    <t>นายจำปีพั่วสำโรง</t>
  </si>
  <si>
    <t>นางวีณาวรรณเงินวิจิตรไพศาล</t>
  </si>
  <si>
    <t>นายสหรัฐละจินดาวงศ์</t>
  </si>
  <si>
    <t>นางสาวเพ็ญทิพย์ศิริสุวรรณ</t>
  </si>
  <si>
    <t>นายนรันต์เนินทราย</t>
  </si>
  <si>
    <t>นายสันติภาพจันทร์โท</t>
  </si>
  <si>
    <t>นายสุริยาฉิมพาลี</t>
  </si>
  <si>
    <t>นายเด่นธนากรพชรปัญโญภาส</t>
  </si>
  <si>
    <t>นายวิญญานามพฤทธิ์</t>
  </si>
  <si>
    <t>นายทรงเศรษฐวสิฏฐ์คำหลาย</t>
  </si>
  <si>
    <t>นางสร้อยสุดานาคอนุเคราะห์</t>
  </si>
  <si>
    <t>นายณภัทรละแมนชัย</t>
  </si>
  <si>
    <t>นายแสงก่องนอก</t>
  </si>
  <si>
    <t>นายคำผัสศรีเสริมวงค์</t>
  </si>
  <si>
    <t>นางสาวนุชฤทัยพยัคฆพล</t>
  </si>
  <si>
    <t>นายมงคลพรมเดื่อ</t>
  </si>
  <si>
    <t>นายสมพงค์เวียงแก้ว</t>
  </si>
  <si>
    <t>นายเอกวุฒิพุทธแสน</t>
  </si>
  <si>
    <t>นางสาวปิยพรดวงจันทร์</t>
  </si>
  <si>
    <t>นายวีระถนอมธรรม</t>
  </si>
  <si>
    <t>นายสมศักดิ์ปะสีกัง</t>
  </si>
  <si>
    <t>นายสุรชัยกำเนิดคำ</t>
  </si>
  <si>
    <t>นายมานะโลหะวณิชย์</t>
  </si>
  <si>
    <t>นายถวัลย์หงษ์ไทย</t>
  </si>
  <si>
    <t>นางรัฐภัทร์เบ้าทุมมา</t>
  </si>
  <si>
    <t>นายวรวรรธน์จันทร์ทรานราศรี</t>
  </si>
  <si>
    <t>นายชยนนท์คำเบ้า</t>
  </si>
  <si>
    <t>นายปราโมทย์อาราษฎร์</t>
  </si>
  <si>
    <t>นายบุญมีพ่อยอดรัก</t>
  </si>
  <si>
    <t>นายนิคมวงษ์ดินดำ</t>
  </si>
  <si>
    <t>นายวิสิฏฐ์ฦานาม</t>
  </si>
  <si>
    <t>นายราชันวรรณจงคำ</t>
  </si>
  <si>
    <t>นายไพฑูรย์พูนประสิทธิ์</t>
  </si>
  <si>
    <t>นายบุญทันฝาชัยภูมิ</t>
  </si>
  <si>
    <t>นายวิชิตวรสิงห์</t>
  </si>
  <si>
    <t>นางสาวพิมพ์นภาจรัสกาย</t>
  </si>
  <si>
    <t>นายบุญเรืองไชยสงค์</t>
  </si>
  <si>
    <t>นางนิตยามะโนชัย</t>
  </si>
  <si>
    <t>นายทรงศักดิ์มุ่งวิชา</t>
  </si>
  <si>
    <t>นายสนธยาสีน้ำย้อม</t>
  </si>
  <si>
    <t>นางสาวศิริกาญน์เพชรล้ำ</t>
  </si>
  <si>
    <t>นายจรัญชูช่วย</t>
  </si>
  <si>
    <t>นายสุเทพเนาว์โอโล</t>
  </si>
  <si>
    <t>นายชัยชาญจรรย์โกมล</t>
  </si>
  <si>
    <t>นายณัฐพงษ์พรมจมร</t>
  </si>
  <si>
    <t>นายปัญญาทะนารี</t>
  </si>
  <si>
    <t>นางสาวคณารัตน์พรมเดื่อ</t>
  </si>
  <si>
    <t>นายสมประสงค์พงศ์ธีระดุลย์</t>
  </si>
  <si>
    <t>นางพรเพ็ญบุญศิริวัฒนกุล</t>
  </si>
  <si>
    <t>นายเชวงศักดิ์เร่งไพบูลย์วงษ์</t>
  </si>
  <si>
    <t>นายพีระพลติ้วสุวรรณ</t>
  </si>
  <si>
    <t>นางอรนุชผลภิญโญ</t>
  </si>
  <si>
    <t>พันตำรวจโทเฉลิมฦๅชา</t>
  </si>
  <si>
    <t>นายนพดลแกมคำ</t>
  </si>
  <si>
    <t>ว่าที่ร้อยตรีธาดารัตนาธิวัฒน์</t>
  </si>
  <si>
    <t>นายเสถียรเที่ยงตรง</t>
  </si>
  <si>
    <t>นางนิภาพรเพ็งคุ้ม</t>
  </si>
  <si>
    <t>นายรฐนนท์เชื้อสามารถ</t>
  </si>
  <si>
    <t>นายประทีปพลมณี</t>
  </si>
  <si>
    <t>นายสาครเพิ่มพูน</t>
  </si>
  <si>
    <t>นายประยนต์นวลอนันต์</t>
  </si>
  <si>
    <t>นายชัยยุทธจรรย์โกมล</t>
  </si>
  <si>
    <t>นายมนตรีแก้วกำมา</t>
  </si>
  <si>
    <t>นายบรรเจิดนราพล</t>
  </si>
  <si>
    <t>นายประเสริฐบุญโยธา</t>
  </si>
  <si>
    <t>นายพศินแก้วสารภูมิ</t>
  </si>
  <si>
    <t>นายเศรษฐพงศ์สุวรรณบน</t>
  </si>
  <si>
    <t>นายเทพอุดมภิญโญศรี</t>
  </si>
  <si>
    <t>นายสมาสแก้วจิรพันธ์</t>
  </si>
  <si>
    <t>นางกงใจจรัสพันธ์</t>
  </si>
  <si>
    <t>ร้อยตำรวจโทชาติภูมิทวีสัตย์</t>
  </si>
  <si>
    <t>นายชวลิตเหล่าอูด</t>
  </si>
  <si>
    <t>นายบุญเลิศตลับทอง</t>
  </si>
  <si>
    <t>นายประดิษฐ์หีบปัสสา</t>
  </si>
  <si>
    <t>นางสาวสุภาภรณ์เหลืองดี</t>
  </si>
  <si>
    <t>นางสาวกรุงรัตน์รถเพชร</t>
  </si>
  <si>
    <t>นายประกิจอุเทน</t>
  </si>
  <si>
    <t>นางสาวสุรัญญีมุ่งจันทึก</t>
  </si>
  <si>
    <t>นายปัญญาโสโพธิ์ทอง</t>
  </si>
  <si>
    <t>นายบุญทันบุสทิพย์</t>
  </si>
  <si>
    <t>นายศักดิ์ดาวุฒิทันไธสง</t>
  </si>
  <si>
    <t>นางสาวรุ่งธิวาต่อพันธุ์</t>
  </si>
  <si>
    <t>นายสมชัยชัยมาตร์</t>
  </si>
  <si>
    <t>นายศรีปราโมทย์ปริเตนัง</t>
  </si>
  <si>
    <t>นางสาวสุภรสวัสดิ์ศรี</t>
  </si>
  <si>
    <t>นายสุรวิทย์คนสมบูรณ์</t>
  </si>
  <si>
    <t>นางสาวเพชราพรภูมิรัตนประพิณ</t>
  </si>
  <si>
    <t>นายอภิสิทธิ์เวียนวิเศษ</t>
  </si>
  <si>
    <t>นางกมลวรรณโคจำนงค์</t>
  </si>
  <si>
    <t>นายปฐมพัฒน์ผาทอง</t>
  </si>
  <si>
    <t>นายสากลมาชัยภูมิ</t>
  </si>
  <si>
    <t>นางกชกรอุ้ยปัชฌาวงศ์</t>
  </si>
  <si>
    <t>นายจอมจักรภพเอกกุล</t>
  </si>
  <si>
    <t>นายวีระกุลภัสสรสุทธิ์</t>
  </si>
  <si>
    <t>นางสาวกัลยาพิลาออน</t>
  </si>
  <si>
    <t>นายสหวัชทวีเงิน</t>
  </si>
  <si>
    <t>นางสาวเมธาวีเหลื่อมศรีจันทร์</t>
  </si>
  <si>
    <t>นายพงศ์พิบูลย์ฉายแสง</t>
  </si>
  <si>
    <t>นายบุญฤทธิ์บุสทิพย์</t>
  </si>
  <si>
    <t>นายณรงฤทธิ์มอบสันเทียะ</t>
  </si>
  <si>
    <t>นายสมศักดิ์ทวีชีพ</t>
  </si>
  <si>
    <t>นายวิชวัชฉ่ำสันเทียะ</t>
  </si>
  <si>
    <t>นายประชาลีพิลา</t>
  </si>
  <si>
    <t>นายสุรพงษ์ศรีรักธรรม</t>
  </si>
  <si>
    <t>นายกิติพรเศรษฐภูมิภักดี</t>
  </si>
  <si>
    <t>นายธนาชัยนิธิวรัญญู</t>
  </si>
  <si>
    <t>นายผดุงชาติแก้วแกมเกษ</t>
  </si>
  <si>
    <t>นายอรรณพคุณเศรษฐ</t>
  </si>
  <si>
    <t>นายพัฒน์ภิรมย์พิชิตวนคาม</t>
  </si>
  <si>
    <t>นายสัญญานาคคำ</t>
  </si>
  <si>
    <t>นายสิทธิ์พงษ์สุพรรณ</t>
  </si>
  <si>
    <t>นายธนภัทรยอดเสรณี</t>
  </si>
  <si>
    <t>นายอภิชิตดวงธิสาร</t>
  </si>
  <si>
    <t>นายสัมพันธ์ประทุมเวียง</t>
  </si>
  <si>
    <t>นางไพวรรณ์ตันวิเศษ</t>
  </si>
  <si>
    <t>นายวิเศษศรีทุมมา</t>
  </si>
  <si>
    <t>นายทองสุขชัยมงคล</t>
  </si>
  <si>
    <t>นางจุรีพรเหล่าชำนิ</t>
  </si>
  <si>
    <t>นายธนันชัยหิรัญเกิด</t>
  </si>
  <si>
    <t>นายนิรันดร์โพธิ</t>
  </si>
  <si>
    <t>นายปิติภูมิพึ่งภูมิ</t>
  </si>
  <si>
    <t>นายจักรพงษ์เชื้อไพบูลย์</t>
  </si>
  <si>
    <t>นายนลฦๅชา</t>
  </si>
  <si>
    <t>นายสวัสดิ์ปานจำรูญ</t>
  </si>
  <si>
    <t>นางสุเนตร์หิรัญเกิด</t>
  </si>
  <si>
    <t>นายญาณกรแก้วสารภูมิ</t>
  </si>
  <si>
    <t>นางสาวกรองแก้วฦาชา</t>
  </si>
  <si>
    <t>ร้อยตำรวจโทวีระชัยวิชัยสุชาติ</t>
  </si>
  <si>
    <t>นายอดิศักดิ์ประสานเชื้อ</t>
  </si>
  <si>
    <t>นายวิรัตน์สูงภูเขียว</t>
  </si>
  <si>
    <t>นายซุงการกะสัง</t>
  </si>
  <si>
    <t>นายสายยนต์พรมคุณ</t>
  </si>
  <si>
    <t>นางเกษรบุราณ</t>
  </si>
  <si>
    <t>นายสุพินเวฬุวัน</t>
  </si>
  <si>
    <t>นายปรีชาพงษ์จตุรา</t>
  </si>
  <si>
    <t>นายอุทัยประเสริฐศรี</t>
  </si>
  <si>
    <t>นางสังกาแสงฤทธิ์</t>
  </si>
  <si>
    <t>นางสมพิศโชติเสวตร</t>
  </si>
  <si>
    <t>นายประดิษฐ์ภิรมย์ไกรภักดิ์</t>
  </si>
  <si>
    <t>นางสาวณิรารัชวรรณจงคำ</t>
  </si>
  <si>
    <t>นางปราณีดำรงพันธ์</t>
  </si>
  <si>
    <t>นายสนัดขาวดี</t>
  </si>
  <si>
    <t>นางสาวอมราพรไพรวัลย์</t>
  </si>
  <si>
    <t>นายธนวรรธน์ตรีศูนย์</t>
  </si>
  <si>
    <t>นายบรรเทิงหมู่โยธา</t>
  </si>
  <si>
    <t>นายปัญญาจันทะสุทโท</t>
  </si>
  <si>
    <t>นายยุทธศาสตร์ศุภซื่อสงวน</t>
  </si>
  <si>
    <t>นายฤชากฤษณ์สุวรรณชัย</t>
  </si>
  <si>
    <t>นายนำชัยพันธุ์โชคอนันต์</t>
  </si>
  <si>
    <t>นายจตุภูมิจิตตะคาม</t>
  </si>
  <si>
    <t>ชุมพร</t>
  </si>
  <si>
    <t>นางสุวิชาดาพุทธเกิด</t>
  </si>
  <si>
    <t>นายสุรพลเมฆนิติ</t>
  </si>
  <si>
    <t>นายชุมพลจุลใส</t>
  </si>
  <si>
    <t>นายชวลิตอาจหาญ</t>
  </si>
  <si>
    <t>นายชาญวิทย์ใจสว่าง</t>
  </si>
  <si>
    <t>นายจเด็จครูศากยวงศ์</t>
  </si>
  <si>
    <t>นายไพรัตน์คูอมรพัฒนะ</t>
  </si>
  <si>
    <t>นายสมชายทองพูล</t>
  </si>
  <si>
    <t>นายเกษมสันต์วงศ์สุวัฒน์</t>
  </si>
  <si>
    <t>นายวรพันธ์สุขประวิทย์</t>
  </si>
  <si>
    <t>นางสาวหนึ่งฤทัยพันกุ่ม</t>
  </si>
  <si>
    <t>นางรจนาเพชรกำเหนิด</t>
  </si>
  <si>
    <t>นายสุชีพท้าวเชื้อลาว</t>
  </si>
  <si>
    <t>นางวงศ์ผกาวงษ์สวัสดิ์</t>
  </si>
  <si>
    <t>นายอภิโรจน์ปิยพันธ์รัตนกุล</t>
  </si>
  <si>
    <t>นายเกรียงศักดิ์จังคสุต</t>
  </si>
  <si>
    <t>นายจเรย์พรหมมาตย์</t>
  </si>
  <si>
    <t>นายอัคคณัฐขุนนิช</t>
  </si>
  <si>
    <t>นายมนตรีพุ่มพวง</t>
  </si>
  <si>
    <t>สิบเอกสำนวนดาวตุ่น</t>
  </si>
  <si>
    <t>นางสาวศิเรมอรพูลสวัสดิ์</t>
  </si>
  <si>
    <t>นางสาวสิริพรเลื่อนฉวี</t>
  </si>
  <si>
    <t>นายจักรกฤษณ์จันทร์อุดม</t>
  </si>
  <si>
    <t>นายแสงวิจิตรทวิชศรี</t>
  </si>
  <si>
    <t>นายสมบัติทองหัตถา</t>
  </si>
  <si>
    <t>นายทนายเสือธนพลสุขปาน</t>
  </si>
  <si>
    <t>นายสราวุธอ่อนละมัย</t>
  </si>
  <si>
    <t>นายสมบูรณ์หนูนวล</t>
  </si>
  <si>
    <t>นายสันต์แซ่ตั้ง</t>
  </si>
  <si>
    <t>นางวันทนานาคสิงห์คราญ</t>
  </si>
  <si>
    <t>นายนิพลแดงลาศ</t>
  </si>
  <si>
    <t>นางสาวรุจินาถศรีสุวรรณ</t>
  </si>
  <si>
    <t>นายพิเชษฐ์ศรีสดใส</t>
  </si>
  <si>
    <t>นางสาวกชกานต์สุนทรเพราะ</t>
  </si>
  <si>
    <t>นายมนตรีพรหมฤทธิ์</t>
  </si>
  <si>
    <t>นายหาญรบตุงคะเสน</t>
  </si>
  <si>
    <t>นายภาณุมาศเพ็ชรคีรี</t>
  </si>
  <si>
    <t>นายสากลพงษ์ประยูร</t>
  </si>
  <si>
    <t>พันเอกพรพจน์โชติณภาลัย</t>
  </si>
  <si>
    <t>นายอภิศักดิ์ศรีเผด็จ</t>
  </si>
  <si>
    <t>นายสมโภชน์ศรีสุภา</t>
  </si>
  <si>
    <t>นายประจวบแก้วประสงค์</t>
  </si>
  <si>
    <t>นายธนภัทรประสิทธิ์</t>
  </si>
  <si>
    <t>นายกฤษณะศุภสุทธิ์</t>
  </si>
  <si>
    <t>ดาบตำรวจประดิษฐ์ขำขาว</t>
  </si>
  <si>
    <t>เพื่อธรรม</t>
  </si>
  <si>
    <t>นายจิณณาวัฒน์สินลอย</t>
  </si>
  <si>
    <t>นายอำนาจเอียดมิ่ง</t>
  </si>
  <si>
    <t>นางสมมลชัยวัฒน์จตุพร</t>
  </si>
  <si>
    <t>นายโอฬารประสมรัตน์</t>
  </si>
  <si>
    <t>นายธนาแก้วจำรูญ</t>
  </si>
  <si>
    <t>นางนัยนาสุวรรณวิธี</t>
  </si>
  <si>
    <t>นางสาวอังสุมาลีพงษ์สุข</t>
  </si>
  <si>
    <t>นายธวัชนุ้ยรัตน์</t>
  </si>
  <si>
    <t>นางสาวอวยพรพรหมสถิตย์</t>
  </si>
  <si>
    <t>นางสาวเสริญปานชัน</t>
  </si>
  <si>
    <t>นายอำนาจอินทนา</t>
  </si>
  <si>
    <t>นายกิตติศักดิ์รุ่งแดง</t>
  </si>
  <si>
    <t>นายปราณีสุขไหม</t>
  </si>
  <si>
    <t>นายสุพลจุลใส</t>
  </si>
  <si>
    <t>นายธีระชาติปางวิรุฬห์รักษ์</t>
  </si>
  <si>
    <t>นายทวีปเพ็ชร์สุวรรณ์</t>
  </si>
  <si>
    <t>นายเฉลิมพลพวงบุปผา</t>
  </si>
  <si>
    <t>นายไตรฤกษ์มือสันทัด</t>
  </si>
  <si>
    <t>นายจัตุรนต์คชสีห์</t>
  </si>
  <si>
    <t>นายภิญโญฤทธิชัย</t>
  </si>
  <si>
    <t>นายปฐมพัทธ์วงศ์สุวัฒน์</t>
  </si>
  <si>
    <t>นายประพันธ์ศรีสวัสดิ์</t>
  </si>
  <si>
    <t>นายพีรพงศ์แซ่หลี</t>
  </si>
  <si>
    <t>นายเบญจางค์นิยมธรรมชาติ</t>
  </si>
  <si>
    <t>นางสาวปวีณาอินทมาตย์</t>
  </si>
  <si>
    <t>นายณรงค์นิตยา</t>
  </si>
  <si>
    <t>นางสาวณคณาศรีคำเงิน</t>
  </si>
  <si>
    <t>นายถานันทร์นวลสะอาด</t>
  </si>
  <si>
    <t>นายพงษธัชคมอนันต์</t>
  </si>
  <si>
    <t>นายเสริมสุขไฝขาว</t>
  </si>
  <si>
    <t>นายวิทยนาควิเชียร</t>
  </si>
  <si>
    <t>นายศุภกิตมนต์อุ่น</t>
  </si>
  <si>
    <t>นายภัสรศักย์คงบุญจรณบูรณ์</t>
  </si>
  <si>
    <t>นายประพันธ์นิยมไทย</t>
  </si>
  <si>
    <t>นางสาวมินทร์รฐาปัญจพลวราธรณ์</t>
  </si>
  <si>
    <t>นายชัยวัฒน์ขวัญโต</t>
  </si>
  <si>
    <t>นางสาวบุญตาจันทร์ภักดี</t>
  </si>
  <si>
    <t>นางสาววราพรช่วยเพชร</t>
  </si>
  <si>
    <t>นายมนุเชษฐ์ดำนาค</t>
  </si>
  <si>
    <t>นายอานนท์อินทร์ณรงค์</t>
  </si>
  <si>
    <t>นายลิขิตพรหมมาตย์</t>
  </si>
  <si>
    <t>นางสาวสุรีย์พรจีนหีด</t>
  </si>
  <si>
    <t>นางสาวสุภาภรณ์แซ่ก้อง</t>
  </si>
  <si>
    <t>นางสาวพิมพ์ชนาคณะครุฑชัยนันท์</t>
  </si>
  <si>
    <t>นางสาวอมรรัตน์เลื่อนฉวี</t>
  </si>
  <si>
    <t>นายอนุวัฒน์ฮวดศิริ</t>
  </si>
  <si>
    <t>นายคมการศรีลาวรรณ</t>
  </si>
  <si>
    <t>นายอำนาจณรงค์น้อย</t>
  </si>
  <si>
    <t>นางสาวชณัญชิดาเผือกทอง</t>
  </si>
  <si>
    <t>นายปพนรัตนโสภา</t>
  </si>
  <si>
    <t>เชียงราย</t>
  </si>
  <si>
    <t>นายเอกภพเพียรพิเศษ</t>
  </si>
  <si>
    <t>นายสามารถแก้วมีชัย</t>
  </si>
  <si>
    <t>นางรัตนาจงสุทธานามณี</t>
  </si>
  <si>
    <t>นายธวัชชัยอภิวงค์</t>
  </si>
  <si>
    <t>นายทอนเดชปริญญาพัฒนบุตร</t>
  </si>
  <si>
    <t>ร้อยตำรวจเอกภรัณยูไชยวงค์</t>
  </si>
  <si>
    <t>นายชเยศเทพวัลย์</t>
  </si>
  <si>
    <t>นายยุทธชัยไอ่ดอ</t>
  </si>
  <si>
    <t>นายสมบัตินุชนิยม</t>
  </si>
  <si>
    <t>นายมงคลกันทะเตียน</t>
  </si>
  <si>
    <t>นายประพันธ์ยศวงศ์ษา</t>
  </si>
  <si>
    <t>นายนรินทร์อภิวงค์</t>
  </si>
  <si>
    <t>นายนิติธรสมสิทธิ์</t>
  </si>
  <si>
    <t>นายอุดมเดชดวงแก้ว</t>
  </si>
  <si>
    <t>นางสาวสุวรรณีแซ่ซุ่น</t>
  </si>
  <si>
    <t>นายพงษ์ศักดิ์กองสุเรือง</t>
  </si>
  <si>
    <t>นายสิทธิพรสามคำ</t>
  </si>
  <si>
    <t>นายมรกตโกเมนต์</t>
  </si>
  <si>
    <t>นางพัทธนันท์หัตถะผะสุ</t>
  </si>
  <si>
    <t>นางสาวเสาวลักษณ์อุโมง</t>
  </si>
  <si>
    <t>นางสาวฐนิตนันท์เกตุวงค์ชัย</t>
  </si>
  <si>
    <t>นายสหรัฐนิลทิม</t>
  </si>
  <si>
    <t>จ่าสิบเอกชยากรสิทธิธัญกิจ</t>
  </si>
  <si>
    <t>นางเพ็ญศรีแซ่จุง</t>
  </si>
  <si>
    <t>นายสมพงค์อันพาพรม</t>
  </si>
  <si>
    <t>ร้อยตำรวจตรีเหลือปะโนรัมย์</t>
  </si>
  <si>
    <t>นายวิทยามาเร็ว</t>
  </si>
  <si>
    <t>นายอาศิษฐมณีรัตน์</t>
  </si>
  <si>
    <t>ว่าที่ร้อยตรีนราวิชญ์รักษ์คมนา</t>
  </si>
  <si>
    <t>นายกิตติพงษ์บุญยืน</t>
  </si>
  <si>
    <t>นางสาวปุณยนุชพึ่งเจริญกูล</t>
  </si>
  <si>
    <t>นายฉลองธัญลักษณ์ชัยกุล</t>
  </si>
  <si>
    <t>นางกมลมาลย์ตันยา</t>
  </si>
  <si>
    <t>นางธนัฏธมนจันตุ้ย</t>
  </si>
  <si>
    <t>นายวิสิษฐ์เตชะธีราวัฒน์</t>
  </si>
  <si>
    <t>พ.ต.อ.รัฐพลน้อยช่างคิด</t>
  </si>
  <si>
    <t>นายชินกรก้าววิทยาคม</t>
  </si>
  <si>
    <t>นายกฤษฎิ์ฏิพงษ์นามวงศ์</t>
  </si>
  <si>
    <t>นายชัยธวัชสิทธิสม</t>
  </si>
  <si>
    <t>นายพิเชษฐ์สุหอม</t>
  </si>
  <si>
    <t>ดาบตำรวจณรงค์สายสุด</t>
  </si>
  <si>
    <t>นางญาณินอินต๊ะเทพ</t>
  </si>
  <si>
    <t>นายณัฐพงศ์คงอมรพนา</t>
  </si>
  <si>
    <t>นางสาวชนกพรอุยี่</t>
  </si>
  <si>
    <t>นายภาณุพงศ์คำทา</t>
  </si>
  <si>
    <t>นางสาวบุญพาคุ้มสุข</t>
  </si>
  <si>
    <t>นายศุภกรพรหมธิ</t>
  </si>
  <si>
    <t>นายกฤตชนะทิวาคำ</t>
  </si>
  <si>
    <t>นายวีรวิชญ์พลกองรัตน์</t>
  </si>
  <si>
    <t>นางมาลีรัตน์ไชยจิตต์</t>
  </si>
  <si>
    <t>นายไอใจปู่หมื่อ</t>
  </si>
  <si>
    <t>นายเฐนกเป็งขวัญ</t>
  </si>
  <si>
    <t>นายยกธิวัง</t>
  </si>
  <si>
    <t>นางสาวรัชนีกรสวามิวัศดิ์</t>
  </si>
  <si>
    <t>นายรชตแสนพิศ</t>
  </si>
  <si>
    <t>นายวรวุธตามี่</t>
  </si>
  <si>
    <t>นางสาวราตรีเชื้อเมืองพาน</t>
  </si>
  <si>
    <t>นายจำลองแก้วศรีลา</t>
  </si>
  <si>
    <t>นายบุญส่งปัญญา</t>
  </si>
  <si>
    <t>พันโทเดชพัฒนศุภสุนทร</t>
  </si>
  <si>
    <t>นายทวีศักดิ์เลิศตรงจิตร</t>
  </si>
  <si>
    <t>นายนิกรพึ่งเจริญกูล</t>
  </si>
  <si>
    <t>นายสิทธิ์วโรจน์สีสิงห์</t>
  </si>
  <si>
    <t>นายดวงเนตรธรรมขันแข็ง</t>
  </si>
  <si>
    <t>นางสาวกนิษฐากองแดง</t>
  </si>
  <si>
    <t>นายเสาร์วันยอด</t>
  </si>
  <si>
    <t>นายวิษณุเพชรผ่องพันธุ์</t>
  </si>
  <si>
    <t>นายวิสารเตชะธีราวัฒน์</t>
  </si>
  <si>
    <t>นายเจริญบุญเลิศ</t>
  </si>
  <si>
    <t>นายบุญถิ่นนวลใหม่</t>
  </si>
  <si>
    <t>นายจิรายุเผ่ากา</t>
  </si>
  <si>
    <t>นายประดิษฐ์ศรีอ้วน</t>
  </si>
  <si>
    <t>นายเด็ดดวงพรมตัน</t>
  </si>
  <si>
    <t>นายศรสัณห์จำปา</t>
  </si>
  <si>
    <t>นายศิขรมณีสวัสดิ์</t>
  </si>
  <si>
    <t>นายพูลชัยหงษ์หิน</t>
  </si>
  <si>
    <t>นายอิ่นแก้วหมื่นไชยวงศ์</t>
  </si>
  <si>
    <t>นางปราณีราชคมน์</t>
  </si>
  <si>
    <t>นางสาวพิมพ์ประภากันทาซาว</t>
  </si>
  <si>
    <t>นายชัยชนะสุวรรณเชษฐา</t>
  </si>
  <si>
    <t>นายสว่างโปร่งใจ</t>
  </si>
  <si>
    <t>นายสิงห์ใจรัตน์</t>
  </si>
  <si>
    <t>นายประพันธ์พลสารัตน์</t>
  </si>
  <si>
    <t>นายสุรินทร์แปงอุ่น</t>
  </si>
  <si>
    <t>นางลัดดาวิชารัตน์</t>
  </si>
  <si>
    <t>นายภควัตบัวอินทร์</t>
  </si>
  <si>
    <t>นายทองรักอธิกุลสินธ์</t>
  </si>
  <si>
    <t>นายสุวัฒน์พลเยี่ยม</t>
  </si>
  <si>
    <t>นายยุทธศักดิ์เป็งสถาน</t>
  </si>
  <si>
    <t>นายพิเชษฐ์สาระทะ</t>
  </si>
  <si>
    <t>นายธนาวัฒน์ธิติกุลรัตน์</t>
  </si>
  <si>
    <t>นางอุษาวดีวันดี</t>
  </si>
  <si>
    <t>นายสุรศักดิ์ก๋องหล้า</t>
  </si>
  <si>
    <t>นายสมจิตติธิ</t>
  </si>
  <si>
    <t>นายเขมกรปัญจขันธ์</t>
  </si>
  <si>
    <t>นายมนต์ชัยมาลัย</t>
  </si>
  <si>
    <t>นางอรชาอิกำเหนิด</t>
  </si>
  <si>
    <t>นายหิรัญกฤษฎิ์ภิรมย์ชัย</t>
  </si>
  <si>
    <t>นายยุทธพงศ์คำสมุทร</t>
  </si>
  <si>
    <t>นางกรณิการ์ฮาร์ท</t>
  </si>
  <si>
    <t>นายรังสรรค์วันไชยธนวงศ์</t>
  </si>
  <si>
    <t>นายรัตน์ธนวัตรพุทธจันทร์</t>
  </si>
  <si>
    <t>นายเสงี่ยมแสนพิช</t>
  </si>
  <si>
    <t>นายทินกรแกล้วกล้า</t>
  </si>
  <si>
    <t>นายเกษตรนพยามี</t>
  </si>
  <si>
    <t>นายศุภนันท์แสงบุญเรือง</t>
  </si>
  <si>
    <t>ส.อ.สมศักดิ์พรมภิยะ</t>
  </si>
  <si>
    <t>นายธวัชชัยจรูญชาติ</t>
  </si>
  <si>
    <t>นายคชาชาญแสงแก้ว</t>
  </si>
  <si>
    <t>นางสาวพนิดามะโนธรรม</t>
  </si>
  <si>
    <t>นางบุญเทียนเรือนคำ</t>
  </si>
  <si>
    <t>นายประสงค์ชนะชัย</t>
  </si>
  <si>
    <t>นายจีระศักดิ์ร่มพนาธรรม</t>
  </si>
  <si>
    <t>นายสัจจธรรมนนท์ภู</t>
  </si>
  <si>
    <t>พันโทสมฤทธิ์หน่อท้าว</t>
  </si>
  <si>
    <t>นายประพัฒน์จิตสม</t>
  </si>
  <si>
    <t>นายสุรชาติผิวแดง</t>
  </si>
  <si>
    <t>นายประชันจันระวังยศ</t>
  </si>
  <si>
    <t>นางสาวศศิมณีสิทธิขันแก้ว</t>
  </si>
  <si>
    <t>นายชัยภักดิ์แสงสุวรรณ</t>
  </si>
  <si>
    <t>นายกิตติคุณมกรมณเฑียร</t>
  </si>
  <si>
    <t>นางนงลักษณ์เทพทองพันธ์</t>
  </si>
  <si>
    <t>นายวิวัฒน์สิงห์ใจ</t>
  </si>
  <si>
    <t>นายกฤชกรสิทธิขันแก้ว</t>
  </si>
  <si>
    <t>ร้อยตำรวจตรีณฐศรสมวรรณ์</t>
  </si>
  <si>
    <t>นายศิริชัยมะนิก</t>
  </si>
  <si>
    <t>นายสุรพลเทพวงศ์</t>
  </si>
  <si>
    <t>นายวรศาสส์จับใจ</t>
  </si>
  <si>
    <t>นางสาวนงนุชบุตรโสม</t>
  </si>
  <si>
    <t>นายคงศักดิ์นาถประเสริฐสกุล</t>
  </si>
  <si>
    <t>นางสาวศศิวิมลแซ่จ๋าว</t>
  </si>
  <si>
    <t>นางอติพรเสาหิน</t>
  </si>
  <si>
    <t>นายจรัลอำภัย</t>
  </si>
  <si>
    <t>นางอารีวัลย์เครือปัญญา</t>
  </si>
  <si>
    <t>นายพิเชษฐ์เชื้อเมืองพาน</t>
  </si>
  <si>
    <t>นายประหยัดเสียงดัง</t>
  </si>
  <si>
    <t>นายบัวสอนประชามอญ</t>
  </si>
  <si>
    <t>นางสาวมิรันตีบุญแก้ว</t>
  </si>
  <si>
    <t>นายนพดลรักมนุษย์</t>
  </si>
  <si>
    <t>นายบำเพ็ญบินไทยสงค์</t>
  </si>
  <si>
    <t>ร.ต.อ.ดอนสมควร</t>
  </si>
  <si>
    <t>นางสุดาหาญเจริญชัยกุล</t>
  </si>
  <si>
    <t>นายทินกรหอกทอง</t>
  </si>
  <si>
    <t>นางปุกคำมูลวงศ์</t>
  </si>
  <si>
    <t>นางสาวจิรนันท์จันทวงษ์</t>
  </si>
  <si>
    <t>นายทนาวุฒิปริญญาพัฒนบุตร</t>
  </si>
  <si>
    <t>นายสมบูรณ์ร่มพนาธรรม</t>
  </si>
  <si>
    <t>นางสาวจันทร์ฉายแซ่พ่าน</t>
  </si>
  <si>
    <t>รักษ์ธรรม</t>
  </si>
  <si>
    <t>นายวัชรพงศ์จอมวงศ์</t>
  </si>
  <si>
    <t>นางสาวอนันทิตาบุตรตา</t>
  </si>
  <si>
    <t>นายสมชาติศรีจันทร์ดี</t>
  </si>
  <si>
    <t>นายธีรพลสุวรรณ</t>
  </si>
  <si>
    <t>นายสมานสุทธิสม</t>
  </si>
  <si>
    <t>นายเทพพรจักรสมศักดิ์</t>
  </si>
  <si>
    <t>นางปภพรรณเด่นรัตนตระกูล</t>
  </si>
  <si>
    <t>นางเหมยฮินแซ่แจว</t>
  </si>
  <si>
    <t>นายละอาดเจริญพร</t>
  </si>
  <si>
    <t>นายเลาสาฉัตรนภาลัย</t>
  </si>
  <si>
    <t>พลังแผ่นดินทอง</t>
  </si>
  <si>
    <t>นายวุฒิพัฒน์เธียรสกุลฐิติ</t>
  </si>
  <si>
    <t>นางสาวเพ็ญพิมลหมวกคำ</t>
  </si>
  <si>
    <t>ว่าที่ร้อยตรีธนพลคำเป๊ก</t>
  </si>
  <si>
    <t>นายภัทรกฤตดวงสนิท</t>
  </si>
  <si>
    <t>นายจิรพูนมีปัญญา</t>
  </si>
  <si>
    <t>นายม้วนชัยราช</t>
  </si>
  <si>
    <t>นายเวชยันต์ทะคำ</t>
  </si>
  <si>
    <t>นายณิชภูมิคำเมืองเหนือ</t>
  </si>
  <si>
    <t>นางศรีวรรณ์ธินะ</t>
  </si>
  <si>
    <t>นางสาวจุฑานาฏฐสิ์อาสนามินโฒณิ์</t>
  </si>
  <si>
    <t>นายพีรเดชคำสมุทร</t>
  </si>
  <si>
    <t>นายอิทธิเดชแก้วหลวง</t>
  </si>
  <si>
    <t>นายศักดิ์ชัยจงสุขธนามณี</t>
  </si>
  <si>
    <t>นายอนุภาสปฏิเสน</t>
  </si>
  <si>
    <t>นางสุภาพยาปะโลหิต</t>
  </si>
  <si>
    <t>นายศิริพงษ์มาณะศรี</t>
  </si>
  <si>
    <t>นางสาวโรจน์รินทร์ภรวงค์จันน้อย</t>
  </si>
  <si>
    <t>นางสาวพัชรดาศิริมา</t>
  </si>
  <si>
    <t>นางสาวสุนิศาแดนแก้วรัตน์</t>
  </si>
  <si>
    <t>นายนรินทร์ทารัตน์</t>
  </si>
  <si>
    <t>นายชาญชัยเพ่งผล</t>
  </si>
  <si>
    <t>นางภัทรวัลย์ผลไพบูลย์</t>
  </si>
  <si>
    <t>นายกฤษฎ์ชัยณัชวงศ์สมพฤกษ์</t>
  </si>
  <si>
    <t>นายฟ้าสะท้านเตวีญะพิรุณฉาน</t>
  </si>
  <si>
    <t>นายอภิชาญอินธรัตนชาติ</t>
  </si>
  <si>
    <t>นายดำรงค์ตอบุญธง</t>
  </si>
  <si>
    <t>นายดวงคำใจเฝือ</t>
  </si>
  <si>
    <t>นายศุภมิตมกรมณเฑียร</t>
  </si>
  <si>
    <t>นายธีระวุฒิคงเอียง</t>
  </si>
  <si>
    <t>นายธวัชชัยจันคำ</t>
  </si>
  <si>
    <t>นางสาวสุภาภรณ์ก๋าใจ</t>
  </si>
  <si>
    <t>นางสาวภัทราพรโปราหา</t>
  </si>
  <si>
    <t>นางสาววิภาพันธ์ใจลังกาแก้ว</t>
  </si>
  <si>
    <t>นายเกียรติจงไพบูลย์กิจ</t>
  </si>
  <si>
    <t>นายสราวุฒิจำนงค์ทรัพย์</t>
  </si>
  <si>
    <t>นางทองมาศรีสด</t>
  </si>
  <si>
    <t>นายอ่อนจันทร์ปิตตาสังข์</t>
  </si>
  <si>
    <t>นายทินกรชัยศิลปิน</t>
  </si>
  <si>
    <t>นายสหศุภวิชญ์ศิริสุภาวรรณ</t>
  </si>
  <si>
    <t>นางสาวจินดาทาก่ำ</t>
  </si>
  <si>
    <t>นายกชทรงพลอยู่อินทร์</t>
  </si>
  <si>
    <t>นายจักรพันธ์ศิริเขียว</t>
  </si>
  <si>
    <t>นายเทียนชัยมอญเพ็ชร</t>
  </si>
  <si>
    <t>ร้อยตำรวจตรีสุวิทย์กาศอุดม</t>
  </si>
  <si>
    <t>นางสาวละอองติยะไพรัช</t>
  </si>
  <si>
    <t>นางจุฬาลักษณ์ขันสุธรรม</t>
  </si>
  <si>
    <t>นายผจญใจกล้า</t>
  </si>
  <si>
    <t>นายนำชัยอนันท์เดชา</t>
  </si>
  <si>
    <t>นายอัครเดชสมพบ</t>
  </si>
  <si>
    <t>นายกิตติชัยเมืองมา</t>
  </si>
  <si>
    <t>นายสุกิจชุ่มใจ</t>
  </si>
  <si>
    <t>นายมนูสุเลียมมา</t>
  </si>
  <si>
    <t>นายพุทธสวาทจาอินต๊ะ</t>
  </si>
  <si>
    <t>นายองอาจสายลังกา</t>
  </si>
  <si>
    <t>นายสุภาการภัทรพลสุขฤดี</t>
  </si>
  <si>
    <t>นายบุญสมวันเด็น</t>
  </si>
  <si>
    <t>นายเทพบุตรแปงสนิท</t>
  </si>
  <si>
    <t>นายกล้าหาญร้อยต้นแก้จน</t>
  </si>
  <si>
    <t>นายเอกณัฏฐ์อ่องรอง</t>
  </si>
  <si>
    <t>นางภาวิณีอิ่นแก้ว</t>
  </si>
  <si>
    <t>นายทศทัศน์กาปัญญา</t>
  </si>
  <si>
    <t>นางสังวาลย์เจริญสุข</t>
  </si>
  <si>
    <t>นายสิขิมรักพงษ์</t>
  </si>
  <si>
    <t>นายจำรัสบุญยืน</t>
  </si>
  <si>
    <t>นางสถาพรเพชรแก้ว</t>
  </si>
  <si>
    <t>นายพิพัฒน์ธินะ</t>
  </si>
  <si>
    <t>นายนรินลักษณ์ราชคม</t>
  </si>
  <si>
    <t>นางสาวแสงระวีจูเปาะ</t>
  </si>
  <si>
    <t>นางสาวกรวิกาสุวรรณ</t>
  </si>
  <si>
    <t>นายประยงค์เภารัตน์</t>
  </si>
  <si>
    <t>นายเจียวจิ้นแซ่ลี</t>
  </si>
  <si>
    <t>นายชาญณรงค์ธิการ</t>
  </si>
  <si>
    <t>นางวันดีศรีจันทร์</t>
  </si>
  <si>
    <t>นางสาวพิมลรัตน์ตั้งกิจเจริญถาวร</t>
  </si>
  <si>
    <t>นายสมนึกมาลัย</t>
  </si>
  <si>
    <t>นายพงษ์ทรชยาตุลชาต</t>
  </si>
  <si>
    <t>นายนิเทศน์คำเป็ก</t>
  </si>
  <si>
    <t>นางอรอนงค์แสนยากุล</t>
  </si>
  <si>
    <t>นายโสภณนาขวัญ</t>
  </si>
  <si>
    <t>เชียงใหม่</t>
  </si>
  <si>
    <t>นายสรเดชมานะมีเงินทอง</t>
  </si>
  <si>
    <t>นายบุญล้อมถวาย</t>
  </si>
  <si>
    <t>นางสาวทัศนีย์บูรณุปกรณ์</t>
  </si>
  <si>
    <t>นางสาวศุภรีฉัตรกันยารัตน์</t>
  </si>
  <si>
    <t>นายพจนารถศรียารัณย</t>
  </si>
  <si>
    <t>นายพรชัยจิตรนวเสถียร</t>
  </si>
  <si>
    <t>นายบัณฑิตเดชฤาษี</t>
  </si>
  <si>
    <t>นายมหวรรณกะวัง</t>
  </si>
  <si>
    <t>นางสาวธิดารัตน์ศิริวิทยากร</t>
  </si>
  <si>
    <t>นายอานนท์วีระมาชา</t>
  </si>
  <si>
    <t>นายกฤษณพงษ์พรมบึงรำ</t>
  </si>
  <si>
    <t>นายสุรศักดิ์แซ่โค้ว</t>
  </si>
  <si>
    <t>นางสาวสุพรรษากิ่งไทยสง</t>
  </si>
  <si>
    <t>นางไพลินเซลามัน</t>
  </si>
  <si>
    <t>นายวิริยะช่วยบำรุง</t>
  </si>
  <si>
    <t>นายสมหมายอินเพลา</t>
  </si>
  <si>
    <t>นางสาวศิริลักษณ์เชิดชินโชค</t>
  </si>
  <si>
    <t>นายธัญญะผลธัญญา</t>
  </si>
  <si>
    <t>จ่าสิบตรีจอห์นนพดลวศินสุนทร</t>
  </si>
  <si>
    <t>นายจำรูญขันทะศรีมา</t>
  </si>
  <si>
    <t>นางสาวสุพัตรวีอยู่แพทย์</t>
  </si>
  <si>
    <t>นางสุรีรัตน์ตุ่นคำ</t>
  </si>
  <si>
    <t>นายสมกฤตบุญไชย</t>
  </si>
  <si>
    <t>นางสาววรินทร์ทิพย์วัฒนาอติคุณ</t>
  </si>
  <si>
    <t>นายธัญญวิทย์สามารถ</t>
  </si>
  <si>
    <t>นางคำน้อยทิศเป็ง</t>
  </si>
  <si>
    <t>นายณัฑพรมโนใจ</t>
  </si>
  <si>
    <t>นางสาวนาถวิภาไชยแก้ว</t>
  </si>
  <si>
    <t>นางนุชนาถเกตุแก้ว</t>
  </si>
  <si>
    <t>นางฉวีวรรณค้าเจริญ</t>
  </si>
  <si>
    <t>นายโสมนัสค้าเจริญ</t>
  </si>
  <si>
    <t>นายกิตติศักดิ์เขื่อนแก้ว</t>
  </si>
  <si>
    <t>นางศศินฤกาญจน์ภู่พูนทรัพย์</t>
  </si>
  <si>
    <t>นายชาญชัยเชาวนางกูร</t>
  </si>
  <si>
    <t>นายนพคุณรัฐผไท</t>
  </si>
  <si>
    <t>นางสาวณัชชาโปธายี่</t>
  </si>
  <si>
    <t>นางศรีพรรณ์เขียวทอง</t>
  </si>
  <si>
    <t>นายวิวัฒน์กิตติพรพานิช</t>
  </si>
  <si>
    <t>นายธนเชษฐนามวงค์</t>
  </si>
  <si>
    <t>พ.ต.อ.อดุลย์สมนึก</t>
  </si>
  <si>
    <t>นางวรินทรวัฒนพงศศิริกุล</t>
  </si>
  <si>
    <t>นายอำนาจโพธิ์กรุณา</t>
  </si>
  <si>
    <t>นายอุดมศักดิ์คำปวน</t>
  </si>
  <si>
    <t>นางสาวธัญญรัตน์หิรัญวงศ์ธาริน</t>
  </si>
  <si>
    <t>นางสาวนฤมลวะไลศรี</t>
  </si>
  <si>
    <t>นายวุฒิพงศ์โสมนัส</t>
  </si>
  <si>
    <t>นายสมัยประดิษฐ์</t>
  </si>
  <si>
    <t>พันตำรวจโทจเรช้างปลิว</t>
  </si>
  <si>
    <t>นายอารุณวงศ์แก้ว</t>
  </si>
  <si>
    <t>นายวัชรกรณ์กันธิ</t>
  </si>
  <si>
    <t>นางรุจีพัชรสว่างวงค์</t>
  </si>
  <si>
    <t>ว่าที่ร้อยโทบัญชาการพลชมชื่น</t>
  </si>
  <si>
    <t>นางสาวจิราภรณ์แสนธิยะ</t>
  </si>
  <si>
    <t>นายธนัทจันทร์ดี</t>
  </si>
  <si>
    <t>นายสมบูรณ์กิติ</t>
  </si>
  <si>
    <t>นายสถิตแก้วนาบอน</t>
  </si>
  <si>
    <t>นางสาวหทัยรัตน์จันทรส</t>
  </si>
  <si>
    <t>นางมารศรีนาคเฉลิม</t>
  </si>
  <si>
    <t>นายสำราญอรัญญี</t>
  </si>
  <si>
    <t>นางสาวพรชนิตว์อินทรวิเชียร</t>
  </si>
  <si>
    <t>นายบุญส่งเก่งป่า</t>
  </si>
  <si>
    <t>นายสนธิชัยหน่อคำ</t>
  </si>
  <si>
    <t>นางวิภาดาปลื้มสติ</t>
  </si>
  <si>
    <t>นายณภัทรเชื้อพรรณงาม</t>
  </si>
  <si>
    <t>นายประชันแปงปวน</t>
  </si>
  <si>
    <t>นางจงรักษ์คำจา</t>
  </si>
  <si>
    <t>นายเกียรติศักดิ์จอกนิธิพงศกร</t>
  </si>
  <si>
    <t>นางอำพรสายรัตน์</t>
  </si>
  <si>
    <t>นายสาธิตเกษสกุล</t>
  </si>
  <si>
    <t>นางวัลภาสิทธิพาณิชย์</t>
  </si>
  <si>
    <t>นายจักรพลตั้งสุทธิธรรม</t>
  </si>
  <si>
    <t>พันเอกศรัณย์แสนพรหม</t>
  </si>
  <si>
    <t>นายพรชัยอรรถปรียางกูร</t>
  </si>
  <si>
    <t>นายวีระวุฒิเทพเรือง</t>
  </si>
  <si>
    <t>นายสุจินต์เขื่อนวงค์วิน</t>
  </si>
  <si>
    <t>นายนิติพัฒน์สายรัตน์</t>
  </si>
  <si>
    <t>นายอารีย์นาคสุข</t>
  </si>
  <si>
    <t>นางสาวสิริมนโฉมจันทร์</t>
  </si>
  <si>
    <t>นายวุฒธิไกรจินาวา</t>
  </si>
  <si>
    <t>นายนิคมเงินถา</t>
  </si>
  <si>
    <t>นางวชิราภรณ์ใจเที่ยง</t>
  </si>
  <si>
    <t>นายนริศพนากำเนิด</t>
  </si>
  <si>
    <t>นายเกษมอินทะวงค์</t>
  </si>
  <si>
    <t>นายนพดลคำปัน</t>
  </si>
  <si>
    <t>นายนเรศวงค์คม</t>
  </si>
  <si>
    <t>นายดำรงค์พรหมเป็ง</t>
  </si>
  <si>
    <t>นายศิวนาถจุฬารักษ์</t>
  </si>
  <si>
    <t>นายเอกลักษณ์พุงขาว</t>
  </si>
  <si>
    <t>นายวัชระพงษ์ณะธรรม</t>
  </si>
  <si>
    <t>นายปัณณวิชญ์ขันแก้ว</t>
  </si>
  <si>
    <t>นายกิตติพงษ์บัวลอยลม</t>
  </si>
  <si>
    <t>นางวิมลลักษณ์บุญรัตนพิริยะ</t>
  </si>
  <si>
    <t>นางสุรางค์ปัญญาเรือง</t>
  </si>
  <si>
    <t>นายรณภูมิมีฉลาด</t>
  </si>
  <si>
    <t>นายณฐปนนท์ใจคำแปง</t>
  </si>
  <si>
    <t>นางนุชาภรณ์หอมวงค์</t>
  </si>
  <si>
    <t>นายสยามวิเชียรดี</t>
  </si>
  <si>
    <t>นายปัญญาธรรมเจริญ</t>
  </si>
  <si>
    <t>นางศรีรักษ์โตเทียน</t>
  </si>
  <si>
    <t>ดาบตำรวจโชคดีสามารถ</t>
  </si>
  <si>
    <t>นางสาวอัญชญาปิ่นแก้ว</t>
  </si>
  <si>
    <t>นางศิริเกศเขตสิทธิ์</t>
  </si>
  <si>
    <t>นายก้องกันจินะ</t>
  </si>
  <si>
    <t>นายวิทยาทรงคำ</t>
  </si>
  <si>
    <t>นายชลิตชนินทร์อารักษ์</t>
  </si>
  <si>
    <t>นางกิ่งกาญจน์ณเชียงใหม่</t>
  </si>
  <si>
    <t>นางสาวกัลยาแก้วมา</t>
  </si>
  <si>
    <t>นายสังคมแสนบุดดี</t>
  </si>
  <si>
    <t>นายรัชพลมหายศ</t>
  </si>
  <si>
    <t>นายอรรถพลไชยพล</t>
  </si>
  <si>
    <t>นายกวินทวิภพฤาคนดี</t>
  </si>
  <si>
    <t>นางสาวมาลีปันทอย</t>
  </si>
  <si>
    <t>นายแดงสองแควรุจนาภินันท์</t>
  </si>
  <si>
    <t>นายสิงห์คำไชยวัง</t>
  </si>
  <si>
    <t>จ่าสิบตำรวจทศพลเพชรไทย</t>
  </si>
  <si>
    <t>นายไตรภพแซ่ย่าง</t>
  </si>
  <si>
    <t>นายอติเทพวันทา</t>
  </si>
  <si>
    <t>นายวาริสต์ม่วงป่า</t>
  </si>
  <si>
    <t>นายดนัยเทพดวงบาล</t>
  </si>
  <si>
    <t>นายมหรรณพรัตนจริงใจ</t>
  </si>
  <si>
    <t>นายสิทธัญวงค์ปั๋น</t>
  </si>
  <si>
    <t>นายศุภฤกษ์สมมิตร</t>
  </si>
  <si>
    <t>นางสาวน้ำฝนสุตาคำ</t>
  </si>
  <si>
    <t>นายสมใจนิลเกตุ</t>
  </si>
  <si>
    <t>นายประเวชนัทธี</t>
  </si>
  <si>
    <t>นางสาวพัชชนันท์มีเต็มทรัพย์</t>
  </si>
  <si>
    <t>นางสาวสุทธีราคำชา</t>
  </si>
  <si>
    <t>นางสาวแพทรียาทะนันชัย</t>
  </si>
  <si>
    <t>นายสิทธิอาษากิจ</t>
  </si>
  <si>
    <t>นายจรูญพรมสวัสดิ์</t>
  </si>
  <si>
    <t>นายสัมฤทธิ์บุญเลิศ</t>
  </si>
  <si>
    <t>ยางพาราไทย</t>
  </si>
  <si>
    <t>นายตัณธิกรณ์วรรณธิกุล</t>
  </si>
  <si>
    <t>นายนฤเทพพึ่งไทย</t>
  </si>
  <si>
    <t>นายอนุชาจันต๊ะตึง</t>
  </si>
  <si>
    <t>นางวรัณกรตระกูลทองนุ่น</t>
  </si>
  <si>
    <t>นายธานินทร์มณีลำพรรณ์</t>
  </si>
  <si>
    <t>ว่าที่ร้อยตรีนัณธพงศ์อุตมะ</t>
  </si>
  <si>
    <t>นายสมพงษ์อมรวิวัฒน์</t>
  </si>
  <si>
    <t>นางสาวเดือนเต็มดวงณเชียงใหม่</t>
  </si>
  <si>
    <t>ร.ต.ท.วิทยาสิงห์มณี</t>
  </si>
  <si>
    <t>ว่าที่ร.ท.วิศธรเถาตระกูล</t>
  </si>
  <si>
    <t>นางอุดมพรปรานมนตรี</t>
  </si>
  <si>
    <t>นายวรเชษฐ์บัวสุข</t>
  </si>
  <si>
    <t>นายดำรงค์วิทค์รัตนฟูวงศ์</t>
  </si>
  <si>
    <t>นายเกรียงกมลศรีมา</t>
  </si>
  <si>
    <t>นางสาวปิยะฉัตรมูลหน่อ</t>
  </si>
  <si>
    <t>นายจิรายุศกำธรพิทักษ์</t>
  </si>
  <si>
    <t>นายประวิทย์ศรีคงยศ</t>
  </si>
  <si>
    <t>นายเชาวศักดิ์สมวงค์</t>
  </si>
  <si>
    <t>นายไกรวิชญ์ติภาวัง</t>
  </si>
  <si>
    <t>นายทัพกฤษฏิ์สุวรรณวัฒน์</t>
  </si>
  <si>
    <t>ร้อยตำรวจโทบุญนพกองงาม</t>
  </si>
  <si>
    <t>นายวิเชียรดังเด็ง</t>
  </si>
  <si>
    <t>นายธีรวัฒน์ใจนันตา</t>
  </si>
  <si>
    <t>นายสิรวิชญ์ของก้ำ</t>
  </si>
  <si>
    <t>นายสุรพลคำขาว</t>
  </si>
  <si>
    <t>นายทนงศักดิ์หัวหน้า</t>
  </si>
  <si>
    <t>นางจันทร์ทกานต์ฤทธิ์งาม</t>
  </si>
  <si>
    <t>นายอนุรักษ์แสนคำ</t>
  </si>
  <si>
    <t>นายคูณธนาสุวรรณ</t>
  </si>
  <si>
    <t>นายกรินท์บุญตันสา</t>
  </si>
  <si>
    <t>นายประกิตบุญเลิศ</t>
  </si>
  <si>
    <t>นายสมบูรณ์ยาวิเลิศ</t>
  </si>
  <si>
    <t>นายนิคมติภาวัง</t>
  </si>
  <si>
    <t>นายกรกษิณหาญดิฐกุล</t>
  </si>
  <si>
    <t>นายโอภาสอินทจักร์</t>
  </si>
  <si>
    <t>นายอรรทชัยประยูรวงศ์</t>
  </si>
  <si>
    <t>นางอัญชลินทร์รัตนะเศรษฐากุล</t>
  </si>
  <si>
    <t>นางหน่อแก้วปาปวน</t>
  </si>
  <si>
    <t>นางทิพย์ประสพชัยอุดม</t>
  </si>
  <si>
    <t>นายจุลพันธ์อมรวิวัฒน์</t>
  </si>
  <si>
    <t>นายธีรพันธ์สุริวรรณ</t>
  </si>
  <si>
    <t>นายสันติตันสุหัช</t>
  </si>
  <si>
    <t>นายวิศิษฎ์วัชรินทร์</t>
  </si>
  <si>
    <t>นายชยดลพรหมมะจักร</t>
  </si>
  <si>
    <t>นายสมพงษ์ภานุวัฒน์รังษี</t>
  </si>
  <si>
    <t>นายธรรมนูญวุฒิลักษณ์</t>
  </si>
  <si>
    <t>นายเกรียงไกรงามคาย</t>
  </si>
  <si>
    <t>นายบุญมากิติใจ</t>
  </si>
  <si>
    <t>นางนวพรนุพงศ์</t>
  </si>
  <si>
    <t>นายภูวนาถงามรูป</t>
  </si>
  <si>
    <t>นายก้องหล้าชัยยะ</t>
  </si>
  <si>
    <t>นายธนะยศกร์อรรถสุภาพงศ์</t>
  </si>
  <si>
    <t>นายสุรีพงศ์วงค์วาริยา</t>
  </si>
  <si>
    <t>นายคมกฤชญ์ปฐมนุส์พงศ์</t>
  </si>
  <si>
    <t>นางสาวสุกัณทาอินหวัน</t>
  </si>
  <si>
    <t>นายแสวงกาศรีวิชัย</t>
  </si>
  <si>
    <t>นายสมปองมาลัย</t>
  </si>
  <si>
    <t>นายชวฤทธิ์พญาวอณรงค์</t>
  </si>
  <si>
    <t>นายสุวิทย์อนุรักษา</t>
  </si>
  <si>
    <t>นางชนัดดาเรือนสอน</t>
  </si>
  <si>
    <t>นายเรืองฤทธิ์กองเมือง</t>
  </si>
  <si>
    <t>นายนิธิพัฒน์พันธุ์ขันคำ</t>
  </si>
  <si>
    <t>นางศิริพรนันตา</t>
  </si>
  <si>
    <t>นายสาครหอมช่วง</t>
  </si>
  <si>
    <t>นายวิชัยธิโวนา</t>
  </si>
  <si>
    <t>นางสาวดุสิตาศตศยามล</t>
  </si>
  <si>
    <t>นายมนตรีศรีสมวงษ์</t>
  </si>
  <si>
    <t>นายสุวรรณคงยอด</t>
  </si>
  <si>
    <t>นางสาวฮันนาห์ภูนิโรจน์</t>
  </si>
  <si>
    <t>นายอุดมอมยิ้ม</t>
  </si>
  <si>
    <t>นายธีรภัทรพิสูจน์</t>
  </si>
  <si>
    <t>นายเฉลิมบุญวุฒิ</t>
  </si>
  <si>
    <t>นายอำนาจคล้ายมอญ</t>
  </si>
  <si>
    <t>นายปรีชาริยาพันธ์</t>
  </si>
  <si>
    <t>นางเพชรสุภาษี</t>
  </si>
  <si>
    <t>นายประสิทธิ์วุฒินันชัย</t>
  </si>
  <si>
    <t>นายนราสิญจน์ปัญญาศิลปวิทยา</t>
  </si>
  <si>
    <t>นายไกรดาบธรรม</t>
  </si>
  <si>
    <t>นายบดินทร์กินาวงศ์</t>
  </si>
  <si>
    <t>นายพรเลิศก๋าวินจันทร์</t>
  </si>
  <si>
    <t>จ.ส.ต.วัฒนะณเชียงใหม่</t>
  </si>
  <si>
    <t>นายชาญชัยศรีวชิรพันธ์</t>
  </si>
  <si>
    <t>นายสุวิจักขณ์ทองสนิท</t>
  </si>
  <si>
    <t>นายเฉลิมลาภิวงค์</t>
  </si>
  <si>
    <t>นางสาวพฤษภาปฐมนุพงศ์</t>
  </si>
  <si>
    <t>นายปณิธาณทิพย์ดารารัตน์</t>
  </si>
  <si>
    <t>นายพชรพลใจลึก</t>
  </si>
  <si>
    <t>นายอินสมเตปิน</t>
  </si>
  <si>
    <t>นายไพโรจน์สุวรรณ์</t>
  </si>
  <si>
    <t>นายสมพงศ์ค่ายคำ</t>
  </si>
  <si>
    <t>นายศักดิ์สิทธ์มหาโชดก</t>
  </si>
  <si>
    <t>นายเฉลิมหน่อแก้ว</t>
  </si>
  <si>
    <t>นายปิติพงษ์สืบสาย</t>
  </si>
  <si>
    <t>นางสาวศศินาอุทัย</t>
  </si>
  <si>
    <t>นายประสิทธิ์ขันคำ</t>
  </si>
  <si>
    <t>นายจำเริญเชื่อมสกุล</t>
  </si>
  <si>
    <t>นายณัฏฐพลบุญคงธิติกุล</t>
  </si>
  <si>
    <t>นายนัฑชัยภูนิโรจน์</t>
  </si>
  <si>
    <t>นางประทุมภาวะดี</t>
  </si>
  <si>
    <t>นางสาวพรรณิภาปินตานา</t>
  </si>
  <si>
    <t>นายนิกรสุรินรังษี</t>
  </si>
  <si>
    <t>นายสนั่นเอี่ยมลักษิกา</t>
  </si>
  <si>
    <t>นายจิณณะนาคสุขุม</t>
  </si>
  <si>
    <t>นายบุญศิลป์จะแส</t>
  </si>
  <si>
    <t>ร้อยตรีปณิธานชุ่มกัณทรบุปผา</t>
  </si>
  <si>
    <t>นายพีรศุษม์มณีวรรณ</t>
  </si>
  <si>
    <t>นายสุรพลเกียรติไชยากร</t>
  </si>
  <si>
    <t>นายนเรศธำรงค์ทิพยคุณ</t>
  </si>
  <si>
    <t>นางสาวศรีนวลบุญลือ</t>
  </si>
  <si>
    <t>นางสาววรณันอ้นท้วม</t>
  </si>
  <si>
    <t>นายพัณณาศีสน้อยนางจม</t>
  </si>
  <si>
    <t>นายธนพัฒน์ปฎิกา</t>
  </si>
  <si>
    <t>นางสาวอินทิราบุตรดวงติ๊บ</t>
  </si>
  <si>
    <t>นางสาวกชพรรณเขียวเหมย</t>
  </si>
  <si>
    <t>นายสุทัศน์สุทัศนรักษ์</t>
  </si>
  <si>
    <t>นายไตรวิทย์แซ่ยะ</t>
  </si>
  <si>
    <t>นายพรชัยต๊ะวันวงค์</t>
  </si>
  <si>
    <t>นางพชรพรสุใจคำ</t>
  </si>
  <si>
    <t>นางสาวปานสิริแสงคง</t>
  </si>
  <si>
    <t>นางสาววิไลพรวรรณธิกุล</t>
  </si>
  <si>
    <t>นายจรูญกันทา</t>
  </si>
  <si>
    <t>นายทักษิณกันทา</t>
  </si>
  <si>
    <t>นายจรูญเจอพิมาน</t>
  </si>
  <si>
    <t>นายคณาชุพงษ์ผดุงกิจ</t>
  </si>
  <si>
    <t>นายจำนงค์อภิญดา</t>
  </si>
  <si>
    <t>นายธีระยุทธไชยวงค์</t>
  </si>
  <si>
    <t>นายสินาดกรีทวี</t>
  </si>
  <si>
    <t>นายวชิรวิทย์หลวงมณีวรรณ์</t>
  </si>
  <si>
    <t>นางสาวศรีสุดารัตนจริงใจ</t>
  </si>
  <si>
    <t>นางสโรชาแดงโชติ</t>
  </si>
  <si>
    <t>นายบุญสมหลุยจำวัล</t>
  </si>
  <si>
    <t>นายพัชรพงษ์อัครเมธากุล</t>
  </si>
  <si>
    <t>นายศรัญย์ปัญญา</t>
  </si>
  <si>
    <t>นายอนิวรรตไชยวิลาศ</t>
  </si>
  <si>
    <t>นายชวลิตศรีทอง</t>
  </si>
  <si>
    <t>นายเกรียงไกรอินตาเปี้ย</t>
  </si>
  <si>
    <t>นายปริญญาด่านชัย</t>
  </si>
  <si>
    <t>พลังสหกรณ์</t>
  </si>
  <si>
    <t>นางสุทธิพรหลวงยศ</t>
  </si>
  <si>
    <t>นายศรีเรศโกฎคำลือ</t>
  </si>
  <si>
    <t>นายนรพลตันติมนตรี</t>
  </si>
  <si>
    <t>นายสุนทรมาลีการุณกิจ</t>
  </si>
  <si>
    <t>นายนวพลคีรีรักษ์สกุล</t>
  </si>
  <si>
    <t>นายเฉลิมพงษ์พัฒนาศาสตร์กุล</t>
  </si>
  <si>
    <t>นายศักดากูลสวัสดิ์มงคล</t>
  </si>
  <si>
    <t>นายวิจิตรกูลเรือน</t>
  </si>
  <si>
    <t>นายธันยนิตย์ปุณณจิตต์</t>
  </si>
  <si>
    <t>นายแก้วคงทรัพย์</t>
  </si>
  <si>
    <t>นายธวัชชัยหน่อคำ</t>
  </si>
  <si>
    <t>นายวินัยสังขวรรณะ</t>
  </si>
  <si>
    <t>นายโยฮันศิลป์มิตรภาพ</t>
  </si>
  <si>
    <t>นายพัฒนพงษ์อินต๊ะนนท์</t>
  </si>
  <si>
    <t>นายศุภชัยสร้อยเพชร</t>
  </si>
  <si>
    <t>นายภูวนัตถ์วนาไพร</t>
  </si>
  <si>
    <t>นายพนอมนาสมจิตร</t>
  </si>
  <si>
    <t>นายเกตุวิโรจน์สุต๋าคำหิรัณย์</t>
  </si>
  <si>
    <t>นางสาวรามัยดาฐานะนิธิภร</t>
  </si>
  <si>
    <t>นายดิเกาะบูสุริยะชัยพันธ์</t>
  </si>
  <si>
    <t>นายธนนธีรสิทธิภัทร</t>
  </si>
  <si>
    <t>นายดุสิตวณีสอน</t>
  </si>
  <si>
    <t>นายถนอมบุญทา</t>
  </si>
  <si>
    <t>นายวัชรินทร์พงษ์ศิริมา</t>
  </si>
  <si>
    <t>นางสาวอาริณีชมภูป้อ</t>
  </si>
  <si>
    <t>นายจำรัสคำลือ</t>
  </si>
  <si>
    <t>นายบุญธรรมจองนาง</t>
  </si>
  <si>
    <t>นายอำนวยหารหม่อง</t>
  </si>
  <si>
    <t>นายบุญส่งประสพชัยอุดม</t>
  </si>
  <si>
    <t>นายวิลาสสุขะวงศ์นันท์</t>
  </si>
  <si>
    <t>นายหล้าปันศิริ</t>
  </si>
  <si>
    <t>นายบุญช่วยใบแสด</t>
  </si>
  <si>
    <t>นายยงยุทธขันทะสีมา</t>
  </si>
  <si>
    <t>นายสหภูมิเรืองกิตติเศรษฐ</t>
  </si>
  <si>
    <t>นายถาวรธิมะโน</t>
  </si>
  <si>
    <t>นายนิรันดร์จิ่งตามน</t>
  </si>
  <si>
    <t>นางชมจันทร์ตาลคำมูล</t>
  </si>
  <si>
    <t>ด.ต.สมพรจันท์ตะพาน</t>
  </si>
  <si>
    <t>นางสุกัญญาแก้วหน้อย</t>
  </si>
  <si>
    <t>นายรัฐพลคงแคล้ว</t>
  </si>
  <si>
    <t>นายนิคมพันณรงค์</t>
  </si>
  <si>
    <t>นางสาวเรณูสุวรรณจักร์</t>
  </si>
  <si>
    <t>ตรัง</t>
  </si>
  <si>
    <t>นายวิชิตกุลจิ</t>
  </si>
  <si>
    <t>นายนิพันธ์ศิริธร</t>
  </si>
  <si>
    <t>นายสุกิจอัถโถปกรณ์</t>
  </si>
  <si>
    <t>นายอภิรักษ์สังข์ทอง</t>
  </si>
  <si>
    <t>นายชาลีกางอิ่ม</t>
  </si>
  <si>
    <t>นายเรวัตชูวงศ์ทวิพงศ์</t>
  </si>
  <si>
    <t>นายสมเกียรติวัฒนสิน</t>
  </si>
  <si>
    <t>นางสาวจิตรเลขาเลอพิพัฒวรพงศ์</t>
  </si>
  <si>
    <t>นายทวีศักดิ์คีรีรัตน์</t>
  </si>
  <si>
    <t>นายจิโรจน์พีระเกียรติขจร</t>
  </si>
  <si>
    <t>นายสันต์ชัยนิลสวัสดิ์</t>
  </si>
  <si>
    <t>นางสาวฐิติรัตน์สิทธิชัย</t>
  </si>
  <si>
    <t>นายปรีดิ์ปราโมทย์เลิศวรภัทร</t>
  </si>
  <si>
    <t>นายนงค์ดำหมาน</t>
  </si>
  <si>
    <t>นายอลงกรณ์คงฉาง</t>
  </si>
  <si>
    <t>นางสาวจันทิมาอณะสุวรรณ</t>
  </si>
  <si>
    <t>นายทวีจันทร์ฝาก</t>
  </si>
  <si>
    <t>นางสตรีรัตน์ล่ำทรัพย์</t>
  </si>
  <si>
    <t>นายวิกรมศรีเกตุ</t>
  </si>
  <si>
    <t>นายธนัตถ์อนันต์</t>
  </si>
  <si>
    <t>นายณรงค์นาโค</t>
  </si>
  <si>
    <t>นายนฤสรณ์คงฉาง</t>
  </si>
  <si>
    <t>นายทวีกาญจนพรหม</t>
  </si>
  <si>
    <t>นายธวัฎน์ว่องวรานนท์</t>
  </si>
  <si>
    <t>นายสุนทรขวัญดี</t>
  </si>
  <si>
    <t>นายณรงค์ดำเอียด</t>
  </si>
  <si>
    <t>นายธนกรช่วยเกลี้ยง</t>
  </si>
  <si>
    <t>นายจิราเจตณ์อ่อนมาก</t>
  </si>
  <si>
    <t>นายเลิศพิสิฐสีเหมือน</t>
  </si>
  <si>
    <t>นายนัฐชาสายจิตรื่น</t>
  </si>
  <si>
    <t>นายประทีปโจ้งทอง</t>
  </si>
  <si>
    <t>นายประเทืองศรีคง</t>
  </si>
  <si>
    <t>นายศักดิ์ณสันต์จินตสกุล</t>
  </si>
  <si>
    <t>นายณรงค์โดะโอย</t>
  </si>
  <si>
    <t>นายสุรเชษฐ์ปานยัง</t>
  </si>
  <si>
    <t>นางภาวนาสะดะ</t>
  </si>
  <si>
    <t>นายรัตน์ภู่กลาง</t>
  </si>
  <si>
    <t>นายสาทิตย์วงศ์หนองเตย</t>
  </si>
  <si>
    <t>นายวิโรจน์ทองโอเอี่ยม</t>
  </si>
  <si>
    <t>นายโชคดีคีรีกิ้น</t>
  </si>
  <si>
    <t>นายปองศักดิ์ชอบทำกิจ</t>
  </si>
  <si>
    <t>นายชัยฤทธิ์ถ่ายย้วน</t>
  </si>
  <si>
    <t>นายสงจันทร์สุขศรี</t>
  </si>
  <si>
    <t>นายทวีปรังพันธ์</t>
  </si>
  <si>
    <t>นายศรายุทธนุ่นทอง</t>
  </si>
  <si>
    <t>นายเกียรติกรอรัญวารี</t>
  </si>
  <si>
    <t>นายนิพนธ์ทองส่งโสม</t>
  </si>
  <si>
    <t>นายประดิษฐ์จันทร์สง</t>
  </si>
  <si>
    <t>นายจักรกฤตแก้วทอง</t>
  </si>
  <si>
    <t>นายก้องกฤษณ์อ่อนรู้ที่</t>
  </si>
  <si>
    <t>นายสิริพงษ์สุจิตราภรณ์</t>
  </si>
  <si>
    <t>นายอนันต์รองพล</t>
  </si>
  <si>
    <t>นายสันติรักเพ็ชร</t>
  </si>
  <si>
    <t>นายสมพรขวัญศรีสุทธิ์</t>
  </si>
  <si>
    <t>นางธัณพัทธ์แจ้งพูล</t>
  </si>
  <si>
    <t>นางอำนวยปราบปราม</t>
  </si>
  <si>
    <t>นายยงยุทธกูลเมือง</t>
  </si>
  <si>
    <t>นายวิจัยน้อยหนู</t>
  </si>
  <si>
    <t>นางลักษมีศรีประสิทธิ์</t>
  </si>
  <si>
    <t>นายวิสิษฐ์สังขโชติ</t>
  </si>
  <si>
    <t>นายจินตณัฐสุวรรณหมัด</t>
  </si>
  <si>
    <t>นางณัฐพรธรรมเนียม</t>
  </si>
  <si>
    <t>นายชมะนันท์ไกรเทพ</t>
  </si>
  <si>
    <t>นายอมรวงศ์มาก</t>
  </si>
  <si>
    <t>นายอำนาจวงศ์ดารากุล</t>
  </si>
  <si>
    <t>นางสาวเย็นจิตรจิตรา</t>
  </si>
  <si>
    <t>นางสาววรรณฤดีนิรันเรือง</t>
  </si>
  <si>
    <t>นายเดโชบุญกราน</t>
  </si>
  <si>
    <t>นางวรนาฎวงศ์สวัสดิ์</t>
  </si>
  <si>
    <t>นางรัตนาช่วยเกลี้ยง</t>
  </si>
  <si>
    <t>นายวิทยาเจียมสวัสดิ์พันธ์</t>
  </si>
  <si>
    <t>นายคมสรรต้องหุ้ย</t>
  </si>
  <si>
    <t>น.ส.สุณัฐชาโล่สถาพรพิพิธ</t>
  </si>
  <si>
    <t>นายดิษฐ์ธนินภาคย์อิชณน์</t>
  </si>
  <si>
    <t>นายยศวัฒน์ธีรัตม์วัฒนากุล</t>
  </si>
  <si>
    <t>นายพิชัยแซ่เตียว</t>
  </si>
  <si>
    <t>เรือเอกพัฒน์พงษ์คงผลาญ</t>
  </si>
  <si>
    <t>นายเนติวิทย์ขาวดี</t>
  </si>
  <si>
    <t>นายมงคลสิษฐ์มีสุข</t>
  </si>
  <si>
    <t>นายพงษ์พันธ์สุทธิยาภรณ์</t>
  </si>
  <si>
    <t>นายสมหมายจันทรมาศ</t>
  </si>
  <si>
    <t>นายอชิระหนูทองแก้ว</t>
  </si>
  <si>
    <t>นายอวิรุทธิ์กิ้มเท่ง</t>
  </si>
  <si>
    <t>นายหยาเต้งชู</t>
  </si>
  <si>
    <t>นายอนิวัฒน์ศรีสุข</t>
  </si>
  <si>
    <t>นายนราวุธคงปาน</t>
  </si>
  <si>
    <t>นายณิชเชฏฐ์นิลสวัสดิ์</t>
  </si>
  <si>
    <t>นายพินเบ็ญระเหม</t>
  </si>
  <si>
    <t>นางซ่อนกลิ่นรัตนะ</t>
  </si>
  <si>
    <t>นายมิตต์ดาช่วยเกลี้ยง</t>
  </si>
  <si>
    <t>นายอาคมสรรเพชร</t>
  </si>
  <si>
    <t>นางสาวขนิษฐาภักดีภัทรพงศ์</t>
  </si>
  <si>
    <t>นางสาวสุกัญญาช่วยด้วง</t>
  </si>
  <si>
    <t>นางศิรินทร์ทิพย์กิจเลิศทรัพย์</t>
  </si>
  <si>
    <t>นายสงวนพลพัง</t>
  </si>
  <si>
    <t>นายกษิดิฐแต่งสวน</t>
  </si>
  <si>
    <t>นางสาวลัญฉกรชะนะพาล</t>
  </si>
  <si>
    <t>นายประยุทธเศษวิชัย</t>
  </si>
  <si>
    <t>นายธวัชร์คงปาน</t>
  </si>
  <si>
    <t>นายณภัทรผลิผล</t>
  </si>
  <si>
    <t>นายภูดิสเกตุเกลี้ยง</t>
  </si>
  <si>
    <t>นายพงค์ศักดิ์ชุมสกุล</t>
  </si>
  <si>
    <t>นางรัติกาลจักรกรด</t>
  </si>
  <si>
    <t>นายโชติพัฒน์นวลสุวรรณ์</t>
  </si>
  <si>
    <t>นายนิรุตติ์รอดริน</t>
  </si>
  <si>
    <t>นายเทพบุญศรี</t>
  </si>
  <si>
    <t>นายประดิษฐ์โสบเด็น</t>
  </si>
  <si>
    <t>นางสาวภัคพินันท์ปภาพิชญ์ธนันท์</t>
  </si>
  <si>
    <t>นายสบายเทพกิจ</t>
  </si>
  <si>
    <t>ตราด</t>
  </si>
  <si>
    <t>นายศักดินัยนุ่มหนู</t>
  </si>
  <si>
    <t>นายธีระสลักเพชร</t>
  </si>
  <si>
    <t>นายวุฒิกรโลหะคุปต์</t>
  </si>
  <si>
    <t>นายวศินพงษ์ศิริ</t>
  </si>
  <si>
    <t>นายคมศักดิ์ศักดิ์เพชรพลอย</t>
  </si>
  <si>
    <t>นายกิตติธัชไชยอรรถ</t>
  </si>
  <si>
    <t>นางสาวพัชรีมนัสสนิท</t>
  </si>
  <si>
    <t>นายสุภาพนิยม</t>
  </si>
  <si>
    <t>นายไกรสีห์รัตนเศียร</t>
  </si>
  <si>
    <t>พล.ต.ต.สุรศักดิ์รมยานนท์</t>
  </si>
  <si>
    <t>นางสาวสาวิตรีสืบสอน</t>
  </si>
  <si>
    <t>นายไสวชัยบุญเรือง</t>
  </si>
  <si>
    <t>นายอำพรแพทย์ศาสตร์</t>
  </si>
  <si>
    <t>นางลัดดาแขวงอุบล</t>
  </si>
  <si>
    <t>นายกริ่มหาญพัฒน์</t>
  </si>
  <si>
    <t>นายเอกอรุณมีวรรณ</t>
  </si>
  <si>
    <t>นายสัมภาษณ์อัศวภูมิ</t>
  </si>
  <si>
    <t>นายไพรัตน์เกษโกวิท</t>
  </si>
  <si>
    <t>นางสาวธัญวรินทร์แดงอาจ</t>
  </si>
  <si>
    <t>นายวีระชัยจูห้อง</t>
  </si>
  <si>
    <t>นายสุวรรณสงวนหงษ์</t>
  </si>
  <si>
    <t>นายรัฐอภิบาลศรี</t>
  </si>
  <si>
    <t>นายธนินท์ธรเกษรมาลา</t>
  </si>
  <si>
    <t>นายชูเกียรติบางขุนทด</t>
  </si>
  <si>
    <t>นายทินวัฒน์เจียมอุย</t>
  </si>
  <si>
    <t>ตาก</t>
  </si>
  <si>
    <t>นายเอนกสีหมอก</t>
  </si>
  <si>
    <t>นายธนัสถ์ทวีเกื้อกูลกิจ</t>
  </si>
  <si>
    <t>นายนัสชัยมูลสาย</t>
  </si>
  <si>
    <t>นายเธียรชัยสุวรรณเพ็ญ</t>
  </si>
  <si>
    <t>นายณพลชยานนท์ภักดี</t>
  </si>
  <si>
    <t>นายประสงค์นามเสถียร</t>
  </si>
  <si>
    <t>นายศรีทองศรีธิทอง</t>
  </si>
  <si>
    <t>นายไพศาลชมภู</t>
  </si>
  <si>
    <t>นายเอกสิทธิ์คุ้มอรุณรัตนกุล</t>
  </si>
  <si>
    <t>นายเศรษฐสินสีม่วงคำทวีสิน</t>
  </si>
  <si>
    <t>นายถกลวิทย์เดือนแจ่ม</t>
  </si>
  <si>
    <t>นายสุริยามาเกิด</t>
  </si>
  <si>
    <t>นางหม่อแซ่ว่าง</t>
  </si>
  <si>
    <t>ร้อยตรีไพศาลสุขใส</t>
  </si>
  <si>
    <t>นายสุริยาแก้วเสน</t>
  </si>
  <si>
    <t>นางวณิชชาบุพการีพร</t>
  </si>
  <si>
    <t>นายบุ้นคุ้มอรุณรัตนกุล</t>
  </si>
  <si>
    <t>ว่าที่ร้อยตรีสมศักดิ์วนกรกุล</t>
  </si>
  <si>
    <t>นายธิติพัทธ์จิระธนันท์กุล</t>
  </si>
  <si>
    <t>นายยุทธธนาโพธิวงษ์</t>
  </si>
  <si>
    <t>นางมัลลิกากุศล</t>
  </si>
  <si>
    <t>ร้อยตำรวจโทสงวนศักดิ์สังข์สำราญสกุล</t>
  </si>
  <si>
    <t>นายชัยยุทธแสงนุช</t>
  </si>
  <si>
    <t>นายชัยวุฒิบรรณวัฒน์</t>
  </si>
  <si>
    <t>นายเงินตราทั้งเกสร</t>
  </si>
  <si>
    <t>นายฑีฆะพลทวีเกื้อกูลกิจ</t>
  </si>
  <si>
    <t>พันตำรวจโทปรีชาโพธิยา</t>
  </si>
  <si>
    <t>นายวิสุทธิชัยยั่งยงสกุล</t>
  </si>
  <si>
    <t>นายศุภชัยมาลีศรีอมร</t>
  </si>
  <si>
    <t>นายธีรยุทธวงษ์แหวน</t>
  </si>
  <si>
    <t>นายณัฐวัฒน์ชัยสงค์</t>
  </si>
  <si>
    <t>นายศุภฤกษ์กาวินำ</t>
  </si>
  <si>
    <t>นางสาวบุบผาวรรณบุญชู</t>
  </si>
  <si>
    <t>นางสาวขวัญตาอ๊ะนา</t>
  </si>
  <si>
    <t>นางหยดฝนผู้กำจัด</t>
  </si>
  <si>
    <t>นายจันทรัสม์ศรีสมุทร</t>
  </si>
  <si>
    <t>นายอำพรนันทหาร</t>
  </si>
  <si>
    <t>นายวิรัตน์ธงชัยธนากุล</t>
  </si>
  <si>
    <t>นายภาคภูมิเจริญชัยสกุลคีรี</t>
  </si>
  <si>
    <t>นายสมพงษ์ต่ำจันทร์</t>
  </si>
  <si>
    <t>นายสุรพลโปทาคำ</t>
  </si>
  <si>
    <t>นายญาณพัฒน์ไพรมีทรัพย์</t>
  </si>
  <si>
    <t>ว่าที่พันตรีมังกรรำพรรณนิยม</t>
  </si>
  <si>
    <t>นายประดิษฐ์รุ่งศรี</t>
  </si>
  <si>
    <t>นายกุศลต่อติด</t>
  </si>
  <si>
    <t>นายสวัสดิ์เสนแก้ว</t>
  </si>
  <si>
    <t>นายสุทธิเกียรติบุตรา</t>
  </si>
  <si>
    <t>นายกมลผอบทิพย์</t>
  </si>
  <si>
    <t>นางเพ็ญนภาจันทรมณฑล</t>
  </si>
  <si>
    <t>นายประกิตนิธิกุล</t>
  </si>
  <si>
    <t>นายวราทิตไชยนันทน์</t>
  </si>
  <si>
    <t>นายวิษณุเนียมพา</t>
  </si>
  <si>
    <t>นายภาคภูมิบูลย์ประมุข</t>
  </si>
  <si>
    <t>ดร.ชัยณรงค์มะเดชะ</t>
  </si>
  <si>
    <t>นายธนิตพลไชยนันทน์</t>
  </si>
  <si>
    <t>นายอภิสิทธิ์สายธารอิสระ</t>
  </si>
  <si>
    <t>นายอมรเทพนันตาสาย</t>
  </si>
  <si>
    <t>ดร.สุกัลยาโชคบำรุง</t>
  </si>
  <si>
    <t>พ.ต.ท.ปฐมพงษ์ก่อพาราภิรมย์</t>
  </si>
  <si>
    <t>นางสาววารีฉันพลันรังสี</t>
  </si>
  <si>
    <t>นายเสน่ห์วินิจชอบ</t>
  </si>
  <si>
    <t>นายสนิทแก้วตา</t>
  </si>
  <si>
    <t>นายกฤษฎากาวิใจ</t>
  </si>
  <si>
    <t>นายมนูญสุขวรรณ</t>
  </si>
  <si>
    <t>นายชลชัยสุโพธิ์</t>
  </si>
  <si>
    <t>นางจิดาภาเพ็ญธิยะ</t>
  </si>
  <si>
    <t>นางสาวปทิตตาอชิรธัญธร</t>
  </si>
  <si>
    <t>นายบรรเลงเที่ยงตรง</t>
  </si>
  <si>
    <t>นายมงคลแสงนิล</t>
  </si>
  <si>
    <t>นายประจินพิณภ์โกศล</t>
  </si>
  <si>
    <t>นายสุเทพตามาสา</t>
  </si>
  <si>
    <t>นายพูลศักดิ์ตันยา</t>
  </si>
  <si>
    <t>นายสกนธ์สังข์สำราญสกุล</t>
  </si>
  <si>
    <t>นายทองม้วนสิทธิแก้ว</t>
  </si>
  <si>
    <t>นายจรัญจี๋ก๋อย</t>
  </si>
  <si>
    <t>นางภัทรศยาสุภาสุข</t>
  </si>
  <si>
    <t>นางศิริกุลอนุตรพงศ์</t>
  </si>
  <si>
    <t>นางสาวอบเชยกันใจ</t>
  </si>
  <si>
    <t>นายสงกรานต์พลบูรณ์</t>
  </si>
  <si>
    <t>นางอรทัยเกิดแสง</t>
  </si>
  <si>
    <t>นายส้มกลิ่นมีสุข</t>
  </si>
  <si>
    <t>นายมานิตเกิดมูล</t>
  </si>
  <si>
    <t>นครนายก</t>
  </si>
  <si>
    <t>นายวุฒิชัยกิตติธเนศวร</t>
  </si>
  <si>
    <t>นายสมพงษ์สายทอง</t>
  </si>
  <si>
    <t>นายอุดมพัชรพนาวีร์</t>
  </si>
  <si>
    <t>นายสกลชัยอิสระเสนารักษ์</t>
  </si>
  <si>
    <t>นายธนภัทรพุฒซ้อน</t>
  </si>
  <si>
    <t>นายบุญเลิศแก้วใย</t>
  </si>
  <si>
    <t>ว่าที่ร้อยตรีนิคมพุ่มพิจิตร์</t>
  </si>
  <si>
    <t>นางปวีนาศุขวัฒน์</t>
  </si>
  <si>
    <t>นายมูมัดมั่นคง</t>
  </si>
  <si>
    <t>นายสุริยาดวงจิตร</t>
  </si>
  <si>
    <t>นายนิรัฐนิภานันท์</t>
  </si>
  <si>
    <t>จ่าสิบเอกธนวัฒน์เสือสวย</t>
  </si>
  <si>
    <t>นายรัชฏะสมรทินกร</t>
  </si>
  <si>
    <t>นายรพีพงศ์วิริยะกุลมงคล</t>
  </si>
  <si>
    <t>นายสันทัดระงับทุกข์</t>
  </si>
  <si>
    <t>นางสมศิริกัลยาเลิศ</t>
  </si>
  <si>
    <t>นายประสิทธิ์วงษ์อินทร์</t>
  </si>
  <si>
    <t>นายประสงค์สภาพฤกษ์</t>
  </si>
  <si>
    <t>นางมาริสาบำรุง</t>
  </si>
  <si>
    <t>นายเกียรติภัชเกิดรี</t>
  </si>
  <si>
    <t>นายธนานุพงษ์มีมา</t>
  </si>
  <si>
    <t>นครปฐม</t>
  </si>
  <si>
    <t>นายรัฐกรเจนกิจณรงค์</t>
  </si>
  <si>
    <t>นางสาวพิมพ์รตาศาสตร์สมัย</t>
  </si>
  <si>
    <t>นางกัลยาภัสร์ปิยาอมรชัยสกุล</t>
  </si>
  <si>
    <t>พ.ต.อ.วีระยศชื่นกลิ่นธูปศิริ</t>
  </si>
  <si>
    <t>นายสมคิดเปี่ยมคล้า</t>
  </si>
  <si>
    <t>นายพงศ์ธวัชเศรษฐพินิจ</t>
  </si>
  <si>
    <t>พ.ต.อ.ภัทรพลเล่าเปี่ยม</t>
  </si>
  <si>
    <t>นายฐานุพงศ์รังสิไตรพงศ์</t>
  </si>
  <si>
    <t>นางสาวพัชรวีร์นิลพันธุ์</t>
  </si>
  <si>
    <t>พันโทสินธพแก้วพิจิตร</t>
  </si>
  <si>
    <t>นางสาวสาวิกาลิมปะสุวัณณะ</t>
  </si>
  <si>
    <t>นายธนกรเชาวนเมธา</t>
  </si>
  <si>
    <t>นายอานันท์จันทร์สุทธิ</t>
  </si>
  <si>
    <t>นายสุปรีย์แสงสว่าง</t>
  </si>
  <si>
    <t>นายสุเทพกฤษณพิพัฒน์</t>
  </si>
  <si>
    <t>นางธนธรณ์จันทร์เชย</t>
  </si>
  <si>
    <t>นางเรไรสุวรรณศรี</t>
  </si>
  <si>
    <t>นายศุภโชคกิมเชียง</t>
  </si>
  <si>
    <t>นายปัญญามากลัด</t>
  </si>
  <si>
    <t>นางสาวอรอนงค์ศรีพลเรือน</t>
  </si>
  <si>
    <t>นางรจณาบุตรโท</t>
  </si>
  <si>
    <t>นางสาวธนัญญาพันธุ์การรุ่ง</t>
  </si>
  <si>
    <t>นายพาณุวัฒณ์สะสมทรัพย์</t>
  </si>
  <si>
    <t>นายภาคินสวนแก้ว</t>
  </si>
  <si>
    <t>นายกอบกิตติมุ่งดี</t>
  </si>
  <si>
    <t>นายปัญญวัฒน์คชศิลา</t>
  </si>
  <si>
    <t>นายเจนวิทย์ฮวดหนองโพธิ์</t>
  </si>
  <si>
    <t>นายสุขสมนึกคงแจ่ม</t>
  </si>
  <si>
    <t>นางสาวพัสมนต์อัครภูวสุรนันท์</t>
  </si>
  <si>
    <t>นายทองสุขหมื่นณรงค์</t>
  </si>
  <si>
    <t>นายปพนมากลัด</t>
  </si>
  <si>
    <t>นางสาวนริศราอินโอสถ</t>
  </si>
  <si>
    <t>นายณัฐปภัสร์ประกายบุษราคัม</t>
  </si>
  <si>
    <t>นายธนวัตน์เหลืองวิไล</t>
  </si>
  <si>
    <t>นางสาวฝนสำอางค์สะอาด</t>
  </si>
  <si>
    <t>นายธนภัทรสีดา</t>
  </si>
  <si>
    <t>น.ส.สุทธวรรณสุบรรณณอยุธยา</t>
  </si>
  <si>
    <t>นายพรศักดิ์เปี่ยมคล้า</t>
  </si>
  <si>
    <t>นายก่อเกียรติสิริยะเสถียร</t>
  </si>
  <si>
    <t>น.ส.วันทิพย์หิรัญธนาอังกูร</t>
  </si>
  <si>
    <t>นายธนบดีภัทรโชคโภคิน</t>
  </si>
  <si>
    <t>นายอชิรวิชญ์มาตา</t>
  </si>
  <si>
    <t>นายธนกฤตเอกธนัทชัยกุล</t>
  </si>
  <si>
    <t>น.ส.ณิชชาพัทธ์บุญเจริญ</t>
  </si>
  <si>
    <t>นายประสาทยาจิตร์</t>
  </si>
  <si>
    <t>ร.ต.ท.สุธรรมเข็มแข็งปรีชานนท์</t>
  </si>
  <si>
    <t>นายกันตภณปทุมารักษ์</t>
  </si>
  <si>
    <t>นายสมภพปานฉิม</t>
  </si>
  <si>
    <t>นายประสิทธิ์ปิ่นเกล้า</t>
  </si>
  <si>
    <t>นายปรัชญาบุตรพันธ์</t>
  </si>
  <si>
    <t>ร.ต.ท.ธาดาชาญปรีชา</t>
  </si>
  <si>
    <t>นายเลิศไพฑูรณ์ท่าทราย</t>
  </si>
  <si>
    <t>นายวงศกรแก้วสกุล</t>
  </si>
  <si>
    <t>นายชาติธรรมศรี</t>
  </si>
  <si>
    <t>นางสาวอภิญญามูลทรงเกียรติ์</t>
  </si>
  <si>
    <t>นายพิสิษฐ์จันทร์เรือง</t>
  </si>
  <si>
    <t>นางเครือวัลย์เพชรอินทร์</t>
  </si>
  <si>
    <t>นายชัยณรงค์โตศรีพลับ</t>
  </si>
  <si>
    <t>นางสาวกรรณิกาไกรโรจน์</t>
  </si>
  <si>
    <t>นายกฤศศรีบุญรอด</t>
  </si>
  <si>
    <t>นายวินัยวิจิตรโสภณ</t>
  </si>
  <si>
    <t>นายปฐมพงศ์สูญจันทร์</t>
  </si>
  <si>
    <t>นายสาโรจน์จุ้ยเจริญ</t>
  </si>
  <si>
    <t>นายอนุชาสะสมทรัพย์</t>
  </si>
  <si>
    <t>นายสมชายมณีรัตน์</t>
  </si>
  <si>
    <t>นายอนุชิตปฐมพงศ์พิทักษ์</t>
  </si>
  <si>
    <t>นายธนกรกิจสาระภักดี</t>
  </si>
  <si>
    <t>นางสาวสุกฤตาพระพรหม</t>
  </si>
  <si>
    <t>นางสาววิภาดาคชศิลา</t>
  </si>
  <si>
    <t>นายสาธิตน้อยเรือน</t>
  </si>
  <si>
    <t>พันตำรวจเอกทองดำเสนาะพิน</t>
  </si>
  <si>
    <t>นายสุกิจลาภเจริญวงศ์</t>
  </si>
  <si>
    <t>นายวีรวัฒน์ศักดิ์สุภาพ</t>
  </si>
  <si>
    <t>นายวิชัยแซ่โค้ว</t>
  </si>
  <si>
    <t>นางสาวคณิภาดีประเสริฐ</t>
  </si>
  <si>
    <t>นางสาวรุ่งอรุณสารภาพ</t>
  </si>
  <si>
    <t>นายสุธิชาติสุขสี</t>
  </si>
  <si>
    <t>นายธรรมรัตน์บุรี</t>
  </si>
  <si>
    <t>นายธนพลคงพากเพียร</t>
  </si>
  <si>
    <t>นายพีรชาติหน่อทอง</t>
  </si>
  <si>
    <t>นางยอแสงทุมจะโปะ</t>
  </si>
  <si>
    <t>นายวรพจน์เข็มทอง</t>
  </si>
  <si>
    <t>นางสาวสิริขวัญแย้มมูล</t>
  </si>
  <si>
    <t>นายจักรินทร์เพชรอินทร์</t>
  </si>
  <si>
    <t>นายธนัชภันธ์ร่มธิติรัตน์</t>
  </si>
  <si>
    <t>นางจุมพิตาจันทรขจร</t>
  </si>
  <si>
    <t>นายสุรชัยอนุตธโต</t>
  </si>
  <si>
    <t>นายระวังเนตรโพธิ์แก้ว</t>
  </si>
  <si>
    <t>นายเผดิมชัยสะสมทรัพย์</t>
  </si>
  <si>
    <t>นางลาวัลย์สิงห์สถิต</t>
  </si>
  <si>
    <t>นายสรัณวัชรวิเชียรณรัตน์</t>
  </si>
  <si>
    <t>นายเกรียงศักดิ์ทองดี</t>
  </si>
  <si>
    <t>นางธนัญจารดแป้น</t>
  </si>
  <si>
    <t>นายลลิตกิจสมัคร</t>
  </si>
  <si>
    <t>นายอาทิตย์ว่องวสุสมวงศ์</t>
  </si>
  <si>
    <t>ร.ต.ท.สามารถอำไพ</t>
  </si>
  <si>
    <t>นายวรทัศน์บุญประคอง</t>
  </si>
  <si>
    <t>นายประสมวงศ์วัฒน์</t>
  </si>
  <si>
    <t>นางสาวพิชญ์สิณีภักดีศิริลำดวน</t>
  </si>
  <si>
    <t>นางประนอมเภาด้วง</t>
  </si>
  <si>
    <t>นายแถมเพ็งหนุน</t>
  </si>
  <si>
    <t>นางสาวสุพาพรปานฉิม</t>
  </si>
  <si>
    <t>นายสิรสันต์พันธุ์สุวรรณ</t>
  </si>
  <si>
    <t>นายพงษ์ศิริสุธานันท์</t>
  </si>
  <si>
    <t>นายอุทัยคะณา</t>
  </si>
  <si>
    <t>นายวิธวินท์สุวรรณฐิติรัตน์</t>
  </si>
  <si>
    <t>นางกาญจนาหุราหะนนท์</t>
  </si>
  <si>
    <t>นางไพศรีประวัณโณ</t>
  </si>
  <si>
    <t>นายมนตรีบุญประคอง</t>
  </si>
  <si>
    <t>พันตำรวจเอกรัชณีย์กรเทศมณี</t>
  </si>
  <si>
    <t>พันตำรวจเอกวันชัยเปี่ยมสมบูรณ์</t>
  </si>
  <si>
    <t>นายไพรัตน์แช่มละออ</t>
  </si>
  <si>
    <t>นายวีระกุลโรจนโพธิ์</t>
  </si>
  <si>
    <t>นายกฤษณชาติสระทองห้อย</t>
  </si>
  <si>
    <t>ร.ต.ต.ปภังกรอภิญญาณัฐกุล</t>
  </si>
  <si>
    <t>นายบรรจงประทุมมาภรณ์</t>
  </si>
  <si>
    <t>นางดวงเดือนมณีสุข</t>
  </si>
  <si>
    <t>นายประวิทย์ยางหลวง</t>
  </si>
  <si>
    <t>นายปราโมทย์เพชรมีศรี</t>
  </si>
  <si>
    <t>นายประเสริฐโสดามรรค</t>
  </si>
  <si>
    <t>ร.ต.อ.วิเชียรพยุหเกียรติ</t>
  </si>
  <si>
    <t>นายณัฐพงษ์กาเมืองลือ</t>
  </si>
  <si>
    <t>นครพนม</t>
  </si>
  <si>
    <t>นายศุภชัยโพธิ์สุ</t>
  </si>
  <si>
    <t>นายยุทธจักรเรืองวรบูรณ์</t>
  </si>
  <si>
    <t>นายธนากรนิลสาขา</t>
  </si>
  <si>
    <t>นายธงทิพย์ชลิตแห่สถิตย์</t>
  </si>
  <si>
    <t>นางรัตนาทิพย์เสถียร</t>
  </si>
  <si>
    <t>นายสังคมสีวังพล</t>
  </si>
  <si>
    <t>นายสุรชัยไชยนาน</t>
  </si>
  <si>
    <t>นายสุรินไตริน</t>
  </si>
  <si>
    <t>นายวิจิตรชินสาร</t>
  </si>
  <si>
    <t>นายบุญญาธิการบารมีเป็นเลิศ</t>
  </si>
  <si>
    <t>นายสุนทรชาสงวน</t>
  </si>
  <si>
    <t>นายบุรีวรรณวงศ์</t>
  </si>
  <si>
    <t>นายมะณีกุลบุตร</t>
  </si>
  <si>
    <t>นายธรรมธัชแมดมิ่งเหง้า</t>
  </si>
  <si>
    <t>นายศิริพงษ์ผาคำ</t>
  </si>
  <si>
    <t>นายยุทธศักดิ์โพธิ์ละคร</t>
  </si>
  <si>
    <t>นายเฉลิมชัยโกษาแสง</t>
  </si>
  <si>
    <t>นายสิงหาพงษ์สังข์</t>
  </si>
  <si>
    <t>นายจตุรภัทรข้อจัตุรัส</t>
  </si>
  <si>
    <t>นางสาวกมลรัตน์สูญราช</t>
  </si>
  <si>
    <t>นางสาวนุชจรินทร์อินปาว</t>
  </si>
  <si>
    <t>นายรัชพลวงก์วรโชติ</t>
  </si>
  <si>
    <t>นางกุหลาบนครชัยกุล</t>
  </si>
  <si>
    <t>นางสาวนริชเนตรภูชุม</t>
  </si>
  <si>
    <t>นางสาววลุนยุพาประกาลัง</t>
  </si>
  <si>
    <t>นายอุทัยตันสมรส</t>
  </si>
  <si>
    <t>นายธีระพงษ์หาญสุโพธิ์</t>
  </si>
  <si>
    <t>นายณรงค์ฤทธิ์โคจำนงค์</t>
  </si>
  <si>
    <t>นายดามทมิฬสิงห์งอย</t>
  </si>
  <si>
    <t>นางสาวชฎาพรกุณรักษ์</t>
  </si>
  <si>
    <t>นางมนพรเจริญศรี</t>
  </si>
  <si>
    <t>นางสาวณัฐธ์ภัสส์ยงใจยุทธ</t>
  </si>
  <si>
    <t>นายพนมศิลป์เจริญราษฎร์</t>
  </si>
  <si>
    <t>ว่าที่ร.ต.ถิรวัฒน์จำปาไชยศรี</t>
  </si>
  <si>
    <t>นายอารมณ์เวียงด้าน</t>
  </si>
  <si>
    <t>นายมิตรไชยสุระ</t>
  </si>
  <si>
    <t>นายธเทวินทร์ตติยะรัตน์ดิลก</t>
  </si>
  <si>
    <t>จ่าสิบเอกเผด็จอามาตย์สมบัติ</t>
  </si>
  <si>
    <t>นายครรชิตเกษรราช</t>
  </si>
  <si>
    <t>นายเรืองชัยวงษ์อุระ</t>
  </si>
  <si>
    <t>ร.ต.ท.เฉลิมกล้าหาญ</t>
  </si>
  <si>
    <t>นายวิวัฒน์สรรพโส</t>
  </si>
  <si>
    <t>นางสาวพนัชกรภคอธิเชษฐ์</t>
  </si>
  <si>
    <t>นางรัศมีไชยต้นเทือก</t>
  </si>
  <si>
    <t>นายวุฒิชัยชินบูรณ์</t>
  </si>
  <si>
    <t>นายเสน่คำมุงคุณ</t>
  </si>
  <si>
    <t>นายสุริยาต้นหนองสรวง</t>
  </si>
  <si>
    <t>นายธนูศักดิ์วรรณคำผุย</t>
  </si>
  <si>
    <t>นายวีระเดชน์ศรีนครา</t>
  </si>
  <si>
    <t>นายปรเมศวร์เอกอะยะ</t>
  </si>
  <si>
    <t>ว่าที่ร้อยโทไกรภพนครชัยกุล</t>
  </si>
  <si>
    <t>นายยุทธพงษ์เจริญพันธ์</t>
  </si>
  <si>
    <t>นายพีระนันท์ชัยชนะศรี</t>
  </si>
  <si>
    <t>นางพัชรินทร์ยิ้มขลิบ</t>
  </si>
  <si>
    <t>นายจำลองบัวสาย</t>
  </si>
  <si>
    <t>นายดวงใจเชื้อคำเพ็ง</t>
  </si>
  <si>
    <t>นายสนิทชากิจดี</t>
  </si>
  <si>
    <t>นายเกษมโพลมาศ</t>
  </si>
  <si>
    <t>นายธนวัฒน์นันทะจักร์</t>
  </si>
  <si>
    <t>นายชณะชาดา</t>
  </si>
  <si>
    <t>นายไพจิตศรีวรขาน</t>
  </si>
  <si>
    <t>นายอลงกตมณีกาศ</t>
  </si>
  <si>
    <t>นางปราณีแสนมิตร</t>
  </si>
  <si>
    <t>นายเข็มชาติทรัพยสิทธิ์</t>
  </si>
  <si>
    <t>นางสาวเกศราพรศิริผลา</t>
  </si>
  <si>
    <t>นายมิตตาจันทนะ</t>
  </si>
  <si>
    <t>นายศุภกิจโพธิ์ศรีมีสุข</t>
  </si>
  <si>
    <t>นายอดุลศักดิ์ไชยมนตรี</t>
  </si>
  <si>
    <t>นายปราโมทย์โพธิ์ทอง</t>
  </si>
  <si>
    <t>นายเรืองสุขจิตมาตย์</t>
  </si>
  <si>
    <t>นายสาธิตหาญณรงค์</t>
  </si>
  <si>
    <t>นายสุวิบูลย์เตโชจิรพัฒน์</t>
  </si>
  <si>
    <t>นายนารายณ์ไชยมาตย์</t>
  </si>
  <si>
    <t>นางธนิสากุศลินศรีธนเดชณินธร</t>
  </si>
  <si>
    <t>นายกองนีพาที</t>
  </si>
  <si>
    <t>นายชาญชัยคำมุงคุณ</t>
  </si>
  <si>
    <t>นายสมพงษ์วิโรพรหม</t>
  </si>
  <si>
    <t>นายอารมณ์ดีสิงห์บุญ</t>
  </si>
  <si>
    <t>นายธนชาตธนโชติพิพิธ</t>
  </si>
  <si>
    <t>นายวาดีไชยต้นเทือก</t>
  </si>
  <si>
    <t>นายเกรียงไกรศักดี</t>
  </si>
  <si>
    <t>นางกานต์ฐิรัชราชวงศ์</t>
  </si>
  <si>
    <t>นายจุมศักดิ์สิทธิราช</t>
  </si>
  <si>
    <t>นางเกวลินปัญญาบุตร</t>
  </si>
  <si>
    <t>นายวิโรจน์ศรีฉ่ำพันธุ์</t>
  </si>
  <si>
    <t>นายเอกราชหนึ่งคำมี</t>
  </si>
  <si>
    <t>นางปริศนาเชื้อคำเพ็ง</t>
  </si>
  <si>
    <t>นายเศวตทินกูล</t>
  </si>
  <si>
    <t>พันตำรวจโทหญิงศิวนาถพวงแก้ว</t>
  </si>
  <si>
    <t>นายวิวัฒน์ชัยคงเพชร</t>
  </si>
  <si>
    <t>นายสฐานคำจันทร์</t>
  </si>
  <si>
    <t>นายชวลิตวิชยสุทธิ์</t>
  </si>
  <si>
    <t>นายชูกันกุลวงษา</t>
  </si>
  <si>
    <t>นายพิศาลบุพศิริ</t>
  </si>
  <si>
    <t>นางสาวสุมาลีพูลศิริกุล</t>
  </si>
  <si>
    <t>นางศิริพรอยู่ประเสริฐ</t>
  </si>
  <si>
    <t>นายวิลัยยศสุริยะชัย</t>
  </si>
  <si>
    <t>นายธงชัยนายกชน</t>
  </si>
  <si>
    <t>นางสาวปราณียะสะกะ</t>
  </si>
  <si>
    <t>นายธนพลวรรณวงศ์</t>
  </si>
  <si>
    <t>ร้อยตรีหมอนชัยเชื้อคำเพ็ง</t>
  </si>
  <si>
    <t>นายประยูรจันทร์ชนะ</t>
  </si>
  <si>
    <t>นายภูษิตจันดี</t>
  </si>
  <si>
    <t>นายอุดรลาดบาศรี</t>
  </si>
  <si>
    <t>นายปียาผารุธรรม</t>
  </si>
  <si>
    <t>นายณฐชนม์แสนสุภา</t>
  </si>
  <si>
    <t>นายสมคิดสีดาจันทร์</t>
  </si>
  <si>
    <t>นายวันไสวฝาระมี</t>
  </si>
  <si>
    <t>ร้อยตำรวจโทประดิษฐ์สาริยา</t>
  </si>
  <si>
    <t>นางวราภรณ์อาคะนิช</t>
  </si>
  <si>
    <t>นายอมตแก่นงาม</t>
  </si>
  <si>
    <t>นายพัฒนาโต๊ะชาลี</t>
  </si>
  <si>
    <t>นายเสริมศักดิ์ศุภวงษ์สกุล</t>
  </si>
  <si>
    <t>นายนินสอนคำ</t>
  </si>
  <si>
    <t>นายบัญชามาตย์วังแสง</t>
  </si>
  <si>
    <t>นางสาวศศิวิมลพฤกพัฒนาชัย</t>
  </si>
  <si>
    <t>นางสาวจารุวรรณเจริญพันธ์</t>
  </si>
  <si>
    <t>นายสมานเฮ้าสา</t>
  </si>
  <si>
    <t>นายยนต์เบ้าไธสงค์</t>
  </si>
  <si>
    <t>จ่าสิบตำรวจกฐสักกษัษฐีโคตุทา</t>
  </si>
  <si>
    <t>นายบุญญฤทธิ์กาฬหว้า</t>
  </si>
  <si>
    <t>นายปราโมทย์พรมพินิจ</t>
  </si>
  <si>
    <t>นายจีรวัฒน์ตุลาพัฒน์</t>
  </si>
  <si>
    <t>นายบรรจบศิลป์จันทะวัง</t>
  </si>
  <si>
    <t>นายฉลองเชื้อดวงผูย</t>
  </si>
  <si>
    <t>นายหนุ่มเก้าเก้าพานิชดี</t>
  </si>
  <si>
    <t>นายบุญเรืองตะวังทัน</t>
  </si>
  <si>
    <t>ร้อยตำรวจเอกสมรไชยไชยเดช</t>
  </si>
  <si>
    <t>นายพัฒนวิชญ์จันทมาศ</t>
  </si>
  <si>
    <t>นครราชสีมา</t>
  </si>
  <si>
    <t>นายประธานคงเรืองราช</t>
  </si>
  <si>
    <t>นายสมชายภิญโญ</t>
  </si>
  <si>
    <t>นายสุนทรสียางนอก</t>
  </si>
  <si>
    <t>นายประสพหวังล้อมกลาง</t>
  </si>
  <si>
    <t>นายประสิทธิ์ทองนาเมือง</t>
  </si>
  <si>
    <t>นายจิรยุทธบุญแต่ง</t>
  </si>
  <si>
    <t>นายเกษมศุภรานนท์</t>
  </si>
  <si>
    <t>นายวรพงศ์โสมัจฉา</t>
  </si>
  <si>
    <t>ร้อยตำรวจเอกสุปชัยอินทรักษา</t>
  </si>
  <si>
    <t>นายธงชัยลืออดุลย์</t>
  </si>
  <si>
    <t>นายอดุลย์อยู่ยืน</t>
  </si>
  <si>
    <t>นายชุบชัยฤทธิไชย</t>
  </si>
  <si>
    <t>นายอมรแก้วสุข</t>
  </si>
  <si>
    <t>นางวารินทร์ทิพย์ธีรดนย์ศิริกุล</t>
  </si>
  <si>
    <t>นายกฤศกรจิตดนัย</t>
  </si>
  <si>
    <t>นายญาณกิตติ์ศิริทรัพย์</t>
  </si>
  <si>
    <t>นายอนุชิตคำพิรานนท์</t>
  </si>
  <si>
    <t>นายนัฐพลประสาทไทย</t>
  </si>
  <si>
    <t>นายวราวุฒิแท่นแก้ว</t>
  </si>
  <si>
    <t>นายอัคคชาพรหมสูตร</t>
  </si>
  <si>
    <t>นายธวัศชาเดชสุภา</t>
  </si>
  <si>
    <t>นางสาวนรินทร์นพสูงเนิน</t>
  </si>
  <si>
    <t>พลตรีภูสิษฐ์หล่อประเสริฐ</t>
  </si>
  <si>
    <t>พลโทยศวัฒน์อนันต์ดิลกฤทธิ์</t>
  </si>
  <si>
    <t>พันตรีประชิดชีไธสง</t>
  </si>
  <si>
    <t>นายจักรวุธไตรวัลลภ</t>
  </si>
  <si>
    <t>พันโทพิษณุประจิตร</t>
  </si>
  <si>
    <t>ดาบตำรวจบัวผินม่วงดี</t>
  </si>
  <si>
    <t>ร้อยตำรวจเอกอรุณธรบุญนพวรรณ</t>
  </si>
  <si>
    <t>นายพฤกษ์สธนเสาวภาคย์</t>
  </si>
  <si>
    <t>นางเทืองลาภประเสริฐ</t>
  </si>
  <si>
    <t>ร้อยตรีพงศภัคภูริสิทธิพล</t>
  </si>
  <si>
    <t>นายธนัทวัฒนะสิริโชค</t>
  </si>
  <si>
    <t>นายยศธนศรีธาตุ</t>
  </si>
  <si>
    <t>นายสุนันท์ทองพูน</t>
  </si>
  <si>
    <t>พันตำรวจโทศุภวัฒน์รังคะวัต</t>
  </si>
  <si>
    <t>นางสาวเจมิกาอัครเศรษฐนนท์</t>
  </si>
  <si>
    <t>นายสมนึกงามสะอาด</t>
  </si>
  <si>
    <t>นางสาวพวงชมพูปะโมนะตา</t>
  </si>
  <si>
    <t>นายกฤษดาตะโพวิญญู</t>
  </si>
  <si>
    <t>นายอภิชาติทิพยกุล</t>
  </si>
  <si>
    <t>นายกิติพัฒน์รอดอำพันธุ์</t>
  </si>
  <si>
    <t>นายกิตติศักดิ์กุนอก</t>
  </si>
  <si>
    <t>นางสาวปิยทิพย์หมั่นมา</t>
  </si>
  <si>
    <t>ร้อยตรีคณพศตระกูลภัทรเวช</t>
  </si>
  <si>
    <t>นายสุวัฒน์ชัยสวัสดี</t>
  </si>
  <si>
    <t>นายเลี้ยงลับไธสง</t>
  </si>
  <si>
    <t>นายวัชรพลโตมรศักดิ์</t>
  </si>
  <si>
    <t>นายพัลลภเสนาดี</t>
  </si>
  <si>
    <t>นายประพิศนวมโคกสูง</t>
  </si>
  <si>
    <t>นายสุธรรมพรสันเทียะ</t>
  </si>
  <si>
    <t>นายลบพาลธีระบุตร</t>
  </si>
  <si>
    <t>นางณัฐธยาน์พิพิทฐานนท์</t>
  </si>
  <si>
    <t>นายนันทวัฒน์กมลวัทน์</t>
  </si>
  <si>
    <t>นายสมชัยปล้องพุดซา</t>
  </si>
  <si>
    <t>นายลัดทาชนะภัย</t>
  </si>
  <si>
    <t>นายรุ่งโรจน์วรชมพู</t>
  </si>
  <si>
    <t>นางรุ่งทิวาสกุลศรี</t>
  </si>
  <si>
    <t>นางนิทราจารุธำรง</t>
  </si>
  <si>
    <t>นางสาวอารยารุจิวรรณ์</t>
  </si>
  <si>
    <t>นางสาวนิตยาจันทร์กลาง</t>
  </si>
  <si>
    <t>นางสาวดวงใจทรงจอหอ</t>
  </si>
  <si>
    <t>นายบุญชรัสมิ์ทินราช</t>
  </si>
  <si>
    <t>นางดวงนภาจันทร์ลิ้ม</t>
  </si>
  <si>
    <t>ร้อยตำรวจเอกอนันต์มนต์สันเทียะ</t>
  </si>
  <si>
    <t>พลตรีประจักษ์ประเมศรี</t>
  </si>
  <si>
    <t>นายไตรรัตน์ปะหูปะปา</t>
  </si>
  <si>
    <t>นายวาสนาแต้มพุดซา</t>
  </si>
  <si>
    <t>นายอโณทัยพินิจไชย</t>
  </si>
  <si>
    <t>นายศักดิ์ฤทธิ์ปักษา</t>
  </si>
  <si>
    <t>นายเรวัตร์ดุลย์ขุนทด</t>
  </si>
  <si>
    <t>นายสันติวงษาเกษ</t>
  </si>
  <si>
    <t>นายคีรีบูนเจริญผล</t>
  </si>
  <si>
    <t>นายวรเทพกระจ่างโพธิ์</t>
  </si>
  <si>
    <t>นางสาวรุจิภาสรักษาเขต</t>
  </si>
  <si>
    <t>นายสุทัศน์เลิศกิ่ง</t>
  </si>
  <si>
    <t>นางพิมพ์นิภาปานเจริญศักดิ์</t>
  </si>
  <si>
    <t>นายเสนอจอมเกาะ</t>
  </si>
  <si>
    <t>นายสาทิพย์ผิวผักแว่น</t>
  </si>
  <si>
    <t>นายประดิษฐ์ทองจุ่น</t>
  </si>
  <si>
    <t>นายจำเนียรจันทร์โพธิ์</t>
  </si>
  <si>
    <t>นายจามรคงกระพันธ์</t>
  </si>
  <si>
    <t>ว่าที่ร้อยโทสุรสิทธิ์สุวรรณภา</t>
  </si>
  <si>
    <t>นายเทียนลับไธสง</t>
  </si>
  <si>
    <t>นายประเสริฐจันทรรวงทอง</t>
  </si>
  <si>
    <t>นายประเสริฐบุญชัยสุข</t>
  </si>
  <si>
    <t>นางจันทิมาโกสินทร์รักษา</t>
  </si>
  <si>
    <t>นางสุดาวดีพูลวรสกุล</t>
  </si>
  <si>
    <t>นายรักชาติกิริวัฒนศักดิ์</t>
  </si>
  <si>
    <t>นายเกษมรังสุวรรณ์</t>
  </si>
  <si>
    <t>นายจำเนียรแกล้วกล้า</t>
  </si>
  <si>
    <t>นายทวีรัชจันทน์เดชา</t>
  </si>
  <si>
    <t>นายอุทัยรัชต์ปรีชา</t>
  </si>
  <si>
    <t>นางสาวราตรีพาพรมราช</t>
  </si>
  <si>
    <t>นายพลวิรัตน์แรงสูงเนิน</t>
  </si>
  <si>
    <t>นางสมคิดเมธาวิรัตน์</t>
  </si>
  <si>
    <t>นายยงยุทธ์ภูเนาว์นิล</t>
  </si>
  <si>
    <t>นายสมศักดิ์รอดผึ้ง</t>
  </si>
  <si>
    <t>นายชัชเวศย์เหิมหาญ</t>
  </si>
  <si>
    <t>นางฎาริกาเจริญจิตต์</t>
  </si>
  <si>
    <t>นางสาวนุชจรินทร์อินทรชัย</t>
  </si>
  <si>
    <t>นางสาววันเพ็ญบุญประเสริฐสกุล</t>
  </si>
  <si>
    <t>นายกิตติชัยผอนนอก</t>
  </si>
  <si>
    <t>นายปฏิยุทธ์ชีไธสง</t>
  </si>
  <si>
    <t>นายสมพรเกตุจันทึก</t>
  </si>
  <si>
    <t>นายธันวาอาบสุวรรณ์</t>
  </si>
  <si>
    <t>นายอนันต์มณีวงษ์</t>
  </si>
  <si>
    <t>นางจิรพัฒน์สืบเพ็ง</t>
  </si>
  <si>
    <t>นายเลียมหนูนา</t>
  </si>
  <si>
    <t>นายสมเกียรติพัจนสุนทร</t>
  </si>
  <si>
    <t>นายชาตรีไทยทัต</t>
  </si>
  <si>
    <t>นายสวาทคำเกลี้ยง</t>
  </si>
  <si>
    <t>นางสาววิลาวัลย์ผลไม้</t>
  </si>
  <si>
    <t>ดาบตำรวจพิธีธรรมรัตน์ชัย</t>
  </si>
  <si>
    <t>นายสมนึกศรีสันเทียะ</t>
  </si>
  <si>
    <t>นายชนิดจงสูงเนิน</t>
  </si>
  <si>
    <t>นายสุรชัยสมบัติสนองคุณ</t>
  </si>
  <si>
    <t>นายสมหมายจุ้ยเพิ่ม</t>
  </si>
  <si>
    <t>นายทวิรัฐรัตนเศรษฐ</t>
  </si>
  <si>
    <t>นายสมเกียรติตันดิลกตระกูล</t>
  </si>
  <si>
    <t>นายจักรกฤชผาสุขมูล</t>
  </si>
  <si>
    <t>นายปรัชญาเพชรวิสิทธิ์</t>
  </si>
  <si>
    <t>นายชวลิตวัชระสุขโพธิ์</t>
  </si>
  <si>
    <t>นายถาวรหวังหามกลาง</t>
  </si>
  <si>
    <t>นายจรัญเสาวกุล</t>
  </si>
  <si>
    <t>นายสิทธิชัยพุฒกลาง</t>
  </si>
  <si>
    <t>นางสุพัตราหอมขจร</t>
  </si>
  <si>
    <t>ดาบตำรวจแดงนกพรมพะเนา</t>
  </si>
  <si>
    <t>นายธนภัทรชองรัมย์</t>
  </si>
  <si>
    <t>นายทักษิณเขื่อนโคกสูง</t>
  </si>
  <si>
    <t>นายเบญจมินทร์พิมพา</t>
  </si>
  <si>
    <t>นางสาวเขมิณทราก้านพลูกลาง</t>
  </si>
  <si>
    <t>นายไพฑูรย์คงจันทร์</t>
  </si>
  <si>
    <t>นายสุรินทร์วาจาสิทธิ์</t>
  </si>
  <si>
    <t>นายเสริมศักดิ์ปลั่งประเสริฐ</t>
  </si>
  <si>
    <t>นายสามารถโปร่งสันเทียะ</t>
  </si>
  <si>
    <t>นายศตวรรษแก้วแสนไชย</t>
  </si>
  <si>
    <t>นายปรีชาภูศรี</t>
  </si>
  <si>
    <t>นางสุชาดาสีพูน</t>
  </si>
  <si>
    <t>นายวิชิตขอชิดกลาง</t>
  </si>
  <si>
    <t>พันเอกวิเชียรสามสูงเนิน</t>
  </si>
  <si>
    <t>นายกลวัชรเผยกลาง</t>
  </si>
  <si>
    <t>นายสมเกียรติจันทร์โพธิ์</t>
  </si>
  <si>
    <t>นางกันยาสาระภี</t>
  </si>
  <si>
    <t>นางสาวณิชากมลสิงหกุมพล</t>
  </si>
  <si>
    <t>นายสนมปะทักขินัง</t>
  </si>
  <si>
    <t>นางสาวภัชกุลบุญญาเกื้อกูล</t>
  </si>
  <si>
    <t>นายวิชาญชัยมานอกเจริญรุ่งโรจน์</t>
  </si>
  <si>
    <t>นางวาสนาเดิงขุนทด</t>
  </si>
  <si>
    <t>นางสาววริยาขานสันเทียะ</t>
  </si>
  <si>
    <t>นายเนรมิตปากหวาน</t>
  </si>
  <si>
    <t>นายกล้ารบสิงหกมลศึก</t>
  </si>
  <si>
    <t>นางสาวนิภาวดีศรีสันเทียะ</t>
  </si>
  <si>
    <t>นายรุณทองสุขนอก</t>
  </si>
  <si>
    <t>ร้อยตรีชุมพลทวิธารคชา</t>
  </si>
  <si>
    <t>นายโกศลปัทมะ</t>
  </si>
  <si>
    <t>นางอรทัยพลวิเศษ</t>
  </si>
  <si>
    <t>นายพิเชฎฐ์ชัยศรี</t>
  </si>
  <si>
    <t>นายฉัตรเหล่ากำพี้</t>
  </si>
  <si>
    <t>นายสิทธิชัยเจริญใจ</t>
  </si>
  <si>
    <t>นายยงยุทธคำประพันธ์</t>
  </si>
  <si>
    <t>นายปรีชาเกษนอก</t>
  </si>
  <si>
    <t>นายจีระพงษ์ถนอมดำรงศักดิ์</t>
  </si>
  <si>
    <t>นางสาวสุวรรณรัตน์อ่อนอิ่ม</t>
  </si>
  <si>
    <t>นายอดูลย์พรรณา</t>
  </si>
  <si>
    <t>นางสาวอัญชลีการปลูก</t>
  </si>
  <si>
    <t>นายจักรพงษ์รักชาติไทย</t>
  </si>
  <si>
    <t>นายจรัสอังศุธรารักษ์</t>
  </si>
  <si>
    <t>นายธำรงศักดิ์ไสยราม</t>
  </si>
  <si>
    <t>นายนพรัตน์แก้วหิน</t>
  </si>
  <si>
    <t>นายสมหมายพัดไธสง</t>
  </si>
  <si>
    <t>นายดอกไม้กุลนอก</t>
  </si>
  <si>
    <t>นางวิกานดาพันธ์ทอง</t>
  </si>
  <si>
    <t>นางสาวภีรนันต์สาวิกัน</t>
  </si>
  <si>
    <t>นายบุญถมสุนารัตน์</t>
  </si>
  <si>
    <t>นายบุญธรรมพลศรี</t>
  </si>
  <si>
    <t>นายธีรศักดิ์ขำผักแว่น</t>
  </si>
  <si>
    <t>นายยงยศเล็กกลาง</t>
  </si>
  <si>
    <t>นายภานุมาศแก้วนอก</t>
  </si>
  <si>
    <t>นายสันติพรหมกรณ์</t>
  </si>
  <si>
    <t>นายสมานทินราช</t>
  </si>
  <si>
    <t>นายพุฒิสรรค์อินทรประเสริฐ</t>
  </si>
  <si>
    <t>นายนพสิทธิ์ธรรมปิยะโรจน์</t>
  </si>
  <si>
    <t>นายเชาวลิตหล่าไธสง</t>
  </si>
  <si>
    <t>นางอรทัยดวดกระโทก</t>
  </si>
  <si>
    <t>นายปิยะพงษ์จินดามุข</t>
  </si>
  <si>
    <t>ดาบตำรวจบุญเชิดเดชพร</t>
  </si>
  <si>
    <t>นางมะลิพบขุนทด</t>
  </si>
  <si>
    <t>นายทวีรักษ์สิทธิ์</t>
  </si>
  <si>
    <t>นางสาวบุษรินขอเหนี่ยวกลาง</t>
  </si>
  <si>
    <t>นายเสรีแสงทองเขียว</t>
  </si>
  <si>
    <t>นายไพรระดีผายพลพฤกษ์</t>
  </si>
  <si>
    <t>นายอธิรัฐรัตนเศรษฐ</t>
  </si>
  <si>
    <t>นายราเมศเรืองธนานุรักษ์</t>
  </si>
  <si>
    <t>นายอาชวินครุฑกษัตริย์ไทย</t>
  </si>
  <si>
    <t>นายธนากรวีรกุลเดชทวี</t>
  </si>
  <si>
    <t>นายบุญเหนือพุทธบุรี</t>
  </si>
  <si>
    <t>นายทักษิณจันทรวิจิตร</t>
  </si>
  <si>
    <t>นางเปรมกมลคำด้วง</t>
  </si>
  <si>
    <t>นายธรรมนูญพลพิทักษ์</t>
  </si>
  <si>
    <t>นายเสริมศักดิ์ถวัลยรัตน์</t>
  </si>
  <si>
    <t>นายสิรวิชญ์บาดกลาง</t>
  </si>
  <si>
    <t>นายกิตตินันท์พิทธยานันท์</t>
  </si>
  <si>
    <t>นายชานนทพรพันธุ์กุล</t>
  </si>
  <si>
    <t>นายนัฐพันษ์ข่าขันมะลี</t>
  </si>
  <si>
    <t>นายนัฏฐพลเนินสวัสดิ์</t>
  </si>
  <si>
    <t>นายล่ำซำขวาเมือง</t>
  </si>
  <si>
    <t>นางชุติมณฑน์เนียมสูงเนิน</t>
  </si>
  <si>
    <t>นางทัศนียารัตนเศรษฐ</t>
  </si>
  <si>
    <t>นายจรูญพงศ์พันธุ์ศรีนคร</t>
  </si>
  <si>
    <t>นายกลวัชรอึ้งสวัสดิ์</t>
  </si>
  <si>
    <t>นายทิพงษ์รักษ์ศรี</t>
  </si>
  <si>
    <t>นายวันชัยก้องเจริญพาณิชย์</t>
  </si>
  <si>
    <t>นายกมลพัฒน์วิเศษจินดาวัฒนา</t>
  </si>
  <si>
    <t>นางจันทิภากานต์คงกระพันธ์</t>
  </si>
  <si>
    <t>นายวิทยาดวงใจ</t>
  </si>
  <si>
    <t>นายนิรันดรชัยศรี</t>
  </si>
  <si>
    <t>นายแสงโชตินอก</t>
  </si>
  <si>
    <t>นายสมใจพูลขวัญ</t>
  </si>
  <si>
    <t>นายทักษิณเชื้อจันอัด</t>
  </si>
  <si>
    <t>นายสุริยันต์กลิ่นดอน</t>
  </si>
  <si>
    <t>นางสาวธีรพรกลางพิมาย</t>
  </si>
  <si>
    <t>นายรุ่งเรืองจรรยา</t>
  </si>
  <si>
    <t>นางยุพินศรีจันทึก</t>
  </si>
  <si>
    <t>นางริญญาปะทักขินัง</t>
  </si>
  <si>
    <t>พันตำรวจเอกสถาพรนิยะโมสถ</t>
  </si>
  <si>
    <t>นายฐานันดรนาคนกแก้ว</t>
  </si>
  <si>
    <t>นางณัฐชาพันธ์ทอง</t>
  </si>
  <si>
    <t>นายเวโรจน์โชติศิวะพลบุญชู</t>
  </si>
  <si>
    <t>นายสุเมธพันธุ์ดี</t>
  </si>
  <si>
    <t>นางสาวภัทราพรวัฒนะสุข</t>
  </si>
  <si>
    <t>นางพยอมดาขุนทด</t>
  </si>
  <si>
    <t>นายบุญเวชพิทธยานันท์</t>
  </si>
  <si>
    <t>นายประทวนวัชรประทีป</t>
  </si>
  <si>
    <t>นายบรรพตโกมุทกลาง</t>
  </si>
  <si>
    <t>นายอำนาจเหลานาคำ</t>
  </si>
  <si>
    <t>นางสาวณัฐชานันท์เจริญกิตติสกุล</t>
  </si>
  <si>
    <t>นายวิชัยขอหมั่นกลาง</t>
  </si>
  <si>
    <t>นางเปรียวคำแก้ว</t>
  </si>
  <si>
    <t>นางทัศนาพรเกษเมธีการุณ</t>
  </si>
  <si>
    <t>นายพลพีร์สุวรรณฉวี</t>
  </si>
  <si>
    <t>นายประชาธิปไตยคำสิงห์นอก</t>
  </si>
  <si>
    <t>นายหนูแดงคุ้มกัน</t>
  </si>
  <si>
    <t>นายพอเจตเวียงจันทึก</t>
  </si>
  <si>
    <t>นายแทนคุณสนศักดิ์</t>
  </si>
  <si>
    <t>นายนิธิศบุญมีศิริทิพงศ์</t>
  </si>
  <si>
    <t>นายบุญส่งแปลงไธสง</t>
  </si>
  <si>
    <t>นายเกริกฤทธิ์โชติธาพิพัฒน์</t>
  </si>
  <si>
    <t>นายธฤทธิ์ดอกไธสง</t>
  </si>
  <si>
    <t>นายนิตย์เจ็กพิมาย</t>
  </si>
  <si>
    <t>นายซีมอนชินวงศ์</t>
  </si>
  <si>
    <t>นางสิริกาญจน์นวะกิจโลหะกูล</t>
  </si>
  <si>
    <t>นายวิทวัสประสมพล</t>
  </si>
  <si>
    <t>นายวิชิตสุปะมา</t>
  </si>
  <si>
    <t>นายล้อมสงไพล</t>
  </si>
  <si>
    <t>นายสนิทดวงสุนทร</t>
  </si>
  <si>
    <t>นายศุภณัฏฐ์หงษ์วิจิตปรีชา</t>
  </si>
  <si>
    <t>นางสาวธณรรธรรัตนะ</t>
  </si>
  <si>
    <t>นายชัชชวาลย์ตวยกระโทก</t>
  </si>
  <si>
    <t>นายชาติตระการยอดสง่า</t>
  </si>
  <si>
    <t>นายทรงยศเพลินบุญ</t>
  </si>
  <si>
    <t>นายวัชรินทร์วิชิตยุทธภูมิ</t>
  </si>
  <si>
    <t>นายสมทรงตาลไธสง</t>
  </si>
  <si>
    <t>นายประสิทธิ์ทวยมีฤทธิ์</t>
  </si>
  <si>
    <t>นายทองพูนประโพทานัง</t>
  </si>
  <si>
    <t>นายสุเนตรแก่นจันทร์</t>
  </si>
  <si>
    <t>นายยงยุทธบุญมา</t>
  </si>
  <si>
    <t>นายณรงค์ฤทธิ์มละครบุรี</t>
  </si>
  <si>
    <t>นายศุภมิตรพิทธยานันท์</t>
  </si>
  <si>
    <t>นางชม้ายเดิดขุนทด</t>
  </si>
  <si>
    <t>นายณัฐบูรณ์นาคสุทธิ</t>
  </si>
  <si>
    <t>นายอมรเทพเสือรัมย์</t>
  </si>
  <si>
    <t>นายสันติสีโมรส</t>
  </si>
  <si>
    <t>นายตรีศักดิ์เปรมพินิจ</t>
  </si>
  <si>
    <t>นายศุภกิจจิตรช้าง</t>
  </si>
  <si>
    <t>นายชัยรัตน์ดายดัสกร</t>
  </si>
  <si>
    <t>นายอภิชาเลิศพชรกมล</t>
  </si>
  <si>
    <t>นายบุญจงวงศ์ไตรรัตน์</t>
  </si>
  <si>
    <t>นายอนุสรณ์เอี่ยมสะอาด</t>
  </si>
  <si>
    <t>นายอนันต์สินมานนท์</t>
  </si>
  <si>
    <t>นายองอาจพฤกษ์พนาเวศ</t>
  </si>
  <si>
    <t>นายจำนงค์กันสำโรง</t>
  </si>
  <si>
    <t>นายอนาวัทย์ประสาทไทย</t>
  </si>
  <si>
    <t>นายธนยศโปร่งกระโทก</t>
  </si>
  <si>
    <t>นายสมชายทมตะขบ</t>
  </si>
  <si>
    <t>ร.ต.สมแก้วขุนทอง</t>
  </si>
  <si>
    <t>นายวุฒิพรฟักกระโทก</t>
  </si>
  <si>
    <t>นายสุรเนตรดอกคำ</t>
  </si>
  <si>
    <t>นายพิเชษฐ์ปิติเสรีวงศ์</t>
  </si>
  <si>
    <t>นายสุพจน์ติสันเทียะ</t>
  </si>
  <si>
    <t>พ.อ.หญิงรัชฎาบูรณ์บุตรเนียร</t>
  </si>
  <si>
    <t>นางสาวภัทท์ชนกคีรีธนากูล</t>
  </si>
  <si>
    <t>นายธงหัดขุนทด</t>
  </si>
  <si>
    <t>นางจิราพรดุงศรีแก้ว</t>
  </si>
  <si>
    <t>ร.ต.ท.อำนวยคร่อมกระโทก</t>
  </si>
  <si>
    <t>นางกมนทัศน์วรกุล</t>
  </si>
  <si>
    <t>นางสาวฉัฐธยาน์จิตปิยวิศว์</t>
  </si>
  <si>
    <t>ด.ต.สามารถด้วงตะกั่ว</t>
  </si>
  <si>
    <t>นางมะลิวัลย์เจ็กพิมาย</t>
  </si>
  <si>
    <t>นายคงศิริประไพพงษ์</t>
  </si>
  <si>
    <t>นางหนูกรหล่าก่ำ</t>
  </si>
  <si>
    <t>นายประมวลชุมกว้าง</t>
  </si>
  <si>
    <t>นายวีรวงศ์เบ็ญจมาศ</t>
  </si>
  <si>
    <t>พ.ต.ท.พลัฏฐ์เพียรพิทักษ์</t>
  </si>
  <si>
    <t>นางสาวมะลิเติบโต</t>
  </si>
  <si>
    <t>นายสุนทรเวียงสีมา</t>
  </si>
  <si>
    <t>นายณรงค์ศักดิ์พระขุนทด</t>
  </si>
  <si>
    <t>นางอรอนงค์วงศ์แสง</t>
  </si>
  <si>
    <t>นายเพชรวัชระวงษ์อัศวภัทร์</t>
  </si>
  <si>
    <t>นางสาวธัญญลักษณ์สิงหกุมพล</t>
  </si>
  <si>
    <t>นายยรรยงชารัมย์</t>
  </si>
  <si>
    <t>นายธนพลแฟกระโทก</t>
  </si>
  <si>
    <t>นายนพสิทธิ์สิโรจน์รัตนกุล</t>
  </si>
  <si>
    <t>นายทองสอนพันธ์งาม</t>
  </si>
  <si>
    <t>นายพรชัยอำนวยทรัพย์</t>
  </si>
  <si>
    <t>นายสุภรณ์อัตถาวงศ์</t>
  </si>
  <si>
    <t>พ.ต.อ.ปฏิวัตินาคำ</t>
  </si>
  <si>
    <t>นางพลินภัสส์พิทักษ์ภูพันธ์</t>
  </si>
  <si>
    <t>นางกาญจนาบุญมีศิริทิพงศ์</t>
  </si>
  <si>
    <t>ร้อยตรีบรรหารการนอก</t>
  </si>
  <si>
    <t>นายชยพัทธ์ธรรมสถิตไพศาล</t>
  </si>
  <si>
    <t>นายชุติมันต์ทีปต์กฤติพงศ์</t>
  </si>
  <si>
    <t>นายปฏิวัติปะจะเน</t>
  </si>
  <si>
    <t>ดาบตำรวจดุสิตพันธุ์ดี</t>
  </si>
  <si>
    <t>นายจอนองกระโทก</t>
  </si>
  <si>
    <t>นางสาวยิ่งลักษณ์เพชรรักษา</t>
  </si>
  <si>
    <t>นายไชยพงศ์พัทธ์รุจ</t>
  </si>
  <si>
    <t>นายธีรวิชญ์วงษ์วีรสุวรรณ</t>
  </si>
  <si>
    <t>นายภักดีแข็งการ</t>
  </si>
  <si>
    <t>นางวัลยาปัสสาวะโท</t>
  </si>
  <si>
    <t>นางวิลาวรรณดวงกระโทก</t>
  </si>
  <si>
    <t>นายทองคูณช่างกระโทก</t>
  </si>
  <si>
    <t>นายบุญเหลียนผาสุข</t>
  </si>
  <si>
    <t>นายครรชิตเพิ่มศิริพงศ์พันธ์</t>
  </si>
  <si>
    <t>นายธเนศเจตนาดี</t>
  </si>
  <si>
    <t>นายธีระชาติเสยกระโทก</t>
  </si>
  <si>
    <t>นายวรวุฒิตั้งธนาวิชญะ</t>
  </si>
  <si>
    <t>นายรัฐวัจน์ชอบพิมาย</t>
  </si>
  <si>
    <t>นางเนาวรัตน์นาสะกาด</t>
  </si>
  <si>
    <t>นายเรืองหมั่นดี</t>
  </si>
  <si>
    <t>นางอทิตยาเพียยา</t>
  </si>
  <si>
    <t>นายสิริทัศน์วงค์ครัวกระโทก</t>
  </si>
  <si>
    <t>นายธนากรดิษบงค์</t>
  </si>
  <si>
    <t>นางสมพรดงสันเทียะ</t>
  </si>
  <si>
    <t>นายปั่นรั้งกระโทก</t>
  </si>
  <si>
    <t>นายทองสุขแชกระโทก</t>
  </si>
  <si>
    <t>นางสาวอริศราฤทธิแผลง</t>
  </si>
  <si>
    <t>นายสมจิตรมาศรี</t>
  </si>
  <si>
    <t>นายกิทติทัชประสิทธิ์นอก</t>
  </si>
  <si>
    <t>ร้อยตำรวจตรีเติมศักดิ์ฉิมพันธุ์ทวีสุทธิ์</t>
  </si>
  <si>
    <t>นางสุนันท์อ่อนขาว</t>
  </si>
  <si>
    <t>นายประพันธ์ประจิตร</t>
  </si>
  <si>
    <t>นายสมศักดิ์พันธ์เกษม</t>
  </si>
  <si>
    <t>นายนรเสฎฐ์ศิริโรจนกุล</t>
  </si>
  <si>
    <t>นายวรพลบวรลัทธพล</t>
  </si>
  <si>
    <t>นายภูดิสทามนตรี</t>
  </si>
  <si>
    <t>นายไกรสีห์หล่อธราประเสริฐ</t>
  </si>
  <si>
    <t>นายฉัตรธบรรจงเพ็ชรจีนพะเนา</t>
  </si>
  <si>
    <t>นายเสนีย์หาญศรี</t>
  </si>
  <si>
    <t>นายภูวิทพิมพ์ทญากร</t>
  </si>
  <si>
    <t>นายวิจิตรธรรมสิทธิ์</t>
  </si>
  <si>
    <t>นายประทานพรสกุลสีทอง</t>
  </si>
  <si>
    <t>นางสาวกลิ่นผกาทับทิมธงไชย</t>
  </si>
  <si>
    <t>นายสมาพลพิลาธิวัฒน์</t>
  </si>
  <si>
    <t>นายไพบูลย์ธุระพันธ์</t>
  </si>
  <si>
    <t>นายชาญชัยเจตนาดี</t>
  </si>
  <si>
    <t>นายพนมคนรู้</t>
  </si>
  <si>
    <t>นางอินท์ธนาฒย์อนันตโสภณ</t>
  </si>
  <si>
    <t>นายพิบูลย์รัฐศรีจันทร์อ่อน</t>
  </si>
  <si>
    <t>นายชรินทร์กรีกลาง</t>
  </si>
  <si>
    <t>นายสนธยาชะวาลา</t>
  </si>
  <si>
    <t>นางสมมาตสถาพร</t>
  </si>
  <si>
    <t>นายเด่นชัยลาภประเสริฐ</t>
  </si>
  <si>
    <t>นายบัญชาปากหวาน</t>
  </si>
  <si>
    <t>นายภูวกรปัญญาปิติโสภณ</t>
  </si>
  <si>
    <t>นายชูเกียรติเกตุทิม</t>
  </si>
  <si>
    <t>นายเวียงชัยปะติเส</t>
  </si>
  <si>
    <t>นายวิชัยเจียมจิตรธรรม</t>
  </si>
  <si>
    <t>นางประนอมเต็งผักแว่น</t>
  </si>
  <si>
    <t>นางสาวธิดารัตน์มะละปัทธิ</t>
  </si>
  <si>
    <t>นายสอาดอันทะเกตุ</t>
  </si>
  <si>
    <t>นายปิยะวัฒน์ลือโสภา</t>
  </si>
  <si>
    <t>นายเสรีศรีงาม</t>
  </si>
  <si>
    <t>นายวัฒนะชัยสืบศิริบุษย์</t>
  </si>
  <si>
    <t>นายกฤษฎาสังข์คิด</t>
  </si>
  <si>
    <t>นางสาวนิศาชนวัฒนการุณวงศ์</t>
  </si>
  <si>
    <t>นายอนุสรณ์วาทา</t>
  </si>
  <si>
    <t>พันตำรวจโทชุมพลเพ็งศิริ</t>
  </si>
  <si>
    <t>นายศิรสิทธิ์เลิศด้วยลาภ</t>
  </si>
  <si>
    <t>นายมิชาพงษ์สว่าง</t>
  </si>
  <si>
    <t>นายอัฏฐกรอินทร์ศร</t>
  </si>
  <si>
    <t>นายประสงค์จงกลณี</t>
  </si>
  <si>
    <t>นายสุชาติอำนวยมงคลพร</t>
  </si>
  <si>
    <t>นายพงษ์ศิริกุสุมภ์</t>
  </si>
  <si>
    <t>ส.อ.ศุภวัฒน์พันธ์นัทธีร์</t>
  </si>
  <si>
    <t>นายสหพลภูพรหมเจริญ</t>
  </si>
  <si>
    <t>นายกิตติศักดิ์ศิลปเปียซื่อ</t>
  </si>
  <si>
    <t>นายณัฐพศุตม์ทิพรดารัตนสิริ</t>
  </si>
  <si>
    <t>นางสถิดาเซิลแบร์</t>
  </si>
  <si>
    <t>นายฉัตรวรุฒม์เอกะสิริพงษ์</t>
  </si>
  <si>
    <t>น.ท.ปริญญาไอยรารัตน์</t>
  </si>
  <si>
    <t>นายโชคชัยเลิศสุวรรณกุล</t>
  </si>
  <si>
    <t>นางอำไพสมบูรณ์นารี</t>
  </si>
  <si>
    <t>นางสมศรีสัตย์แสง</t>
  </si>
  <si>
    <t>นายอภิสิทธิ์อริยเดช</t>
  </si>
  <si>
    <t>นางเกสรปันรัตน์ทน</t>
  </si>
  <si>
    <t>นายสำเริงเกตุทองคำ</t>
  </si>
  <si>
    <t>นายอริย์ธัชศรีภัทรโกสินทร์</t>
  </si>
  <si>
    <t>นางธิดารัตน์แสงปัก</t>
  </si>
  <si>
    <t>นายศิริแดขุนทด</t>
  </si>
  <si>
    <t>นายสมานกิจชูนาคเขียน</t>
  </si>
  <si>
    <t>นายเทอดภูมิเกียรติการุณพันธ์</t>
  </si>
  <si>
    <t>นายถาวรทุมมาสุทธิ์</t>
  </si>
  <si>
    <t>นายวรชนสังข์คิด</t>
  </si>
  <si>
    <t>ด.ต.โรจน์ศักดิ์เรืองรัมย์</t>
  </si>
  <si>
    <t>ร.ต.ท.ณัชพลเปียกระโทก</t>
  </si>
  <si>
    <t>นางประนอมเคียนสระน้อย</t>
  </si>
  <si>
    <t>นายสมบุญเต็งผักแว่น</t>
  </si>
  <si>
    <t>นายจีระศักดิ์หลงทะเล</t>
  </si>
  <si>
    <t>นางสมพรพินิจนอก</t>
  </si>
  <si>
    <t>นายภควัตรสิริรุ่งโรจน์วิทยา</t>
  </si>
  <si>
    <t>นายจีรเดชทองย้อย</t>
  </si>
  <si>
    <t>นายเริงณรงค์มาสิงห์</t>
  </si>
  <si>
    <t>นางณปภัสชดกลาง</t>
  </si>
  <si>
    <t>นายวิสิทธิ์พิทยาภรณ์</t>
  </si>
  <si>
    <t>นายรชตะด่านกุล</t>
  </si>
  <si>
    <t>นายจำลองครุฑขุนทด</t>
  </si>
  <si>
    <t>นายวรพจน์บุ่นจันทึก</t>
  </si>
  <si>
    <t>นายสำเร็จวงศ์ศักดา</t>
  </si>
  <si>
    <t>จ่าสิบตรีเฉลิมเทียนขุนทด</t>
  </si>
  <si>
    <t>นายชาญชายศรีจันทึก</t>
  </si>
  <si>
    <t>นายพันธกานต์เหมราช</t>
  </si>
  <si>
    <t>นางสาวขวัญฤทัยชัยปัญหา</t>
  </si>
  <si>
    <t>นายจำลองบุญเอก</t>
  </si>
  <si>
    <t>นายชาติพิทยาภักดี</t>
  </si>
  <si>
    <t>นายสุทธิศักดิ์แก้วดก</t>
  </si>
  <si>
    <t>นายสุเทพแจ่มจันทร์</t>
  </si>
  <si>
    <t>นายบุญมีถนอมพลกรัง</t>
  </si>
  <si>
    <t>นายสุเมธีจันทสิทธิ์</t>
  </si>
  <si>
    <t>นายสมควรดวงจันทึก</t>
  </si>
  <si>
    <t>นายธีระศักดิ์เข็มมะลัง</t>
  </si>
  <si>
    <t>นางกินรีดีขุนทด</t>
  </si>
  <si>
    <t>นางจิตติพรพยัคฆชัยวรกุล</t>
  </si>
  <si>
    <t>ว่าที่ร้อยตรีรังสรรค์หาญณรงค์</t>
  </si>
  <si>
    <t>นางสิวาลัยชาญขุนทด</t>
  </si>
  <si>
    <t>นายอธิกะกายขุนทด</t>
  </si>
  <si>
    <t>นายกิตติมาศักดิ์โลหณุต</t>
  </si>
  <si>
    <t>นางสุวรรณแสงบัว</t>
  </si>
  <si>
    <t>จ่าสิบตำรวจบันลือเขาโคกกรวด</t>
  </si>
  <si>
    <t>นายก้องเกียรติสิงหกุมพล</t>
  </si>
  <si>
    <t>นายวุฒิเทพจันทรทีประ</t>
  </si>
  <si>
    <t>นางวาสนานาชัยเพชร</t>
  </si>
  <si>
    <t>นางคนึงนิตย์วัยสุวรรณ์</t>
  </si>
  <si>
    <t>นายนพดลณราชสีมา</t>
  </si>
  <si>
    <t>นายมังกรทรัพย์ปราการ</t>
  </si>
  <si>
    <t>นายธีระศักดิ์ศรีอภัย</t>
  </si>
  <si>
    <t>นายสมชายทองคำ</t>
  </si>
  <si>
    <t>นายภูมิพัฒน์ธรรมเหนือเกล้า</t>
  </si>
  <si>
    <t>นายสุชาติภิญโญ</t>
  </si>
  <si>
    <t>นายไพศาลเกียรติชัยพัฒน</t>
  </si>
  <si>
    <t>นายพจน์เจริญสันเทียะ</t>
  </si>
  <si>
    <t>นายปิยเมษฐปราณีตพลกรัง</t>
  </si>
  <si>
    <t>นายอุทัยมิ่งขวัญ</t>
  </si>
  <si>
    <t>นายสิทธิพงษ์ระหาญนอก</t>
  </si>
  <si>
    <t>นายชนะพลศรีแสง</t>
  </si>
  <si>
    <t>นางจริยาคมวิชายั่งยืน</t>
  </si>
  <si>
    <t>นายสมบูรณ์อึ้งวิฑูรสถิตย์</t>
  </si>
  <si>
    <t>นางนพวรรณรอดพูล</t>
  </si>
  <si>
    <t>นายฉัตรธรรมหร่ายกลาง</t>
  </si>
  <si>
    <t>จ่าสิบเอกสุพจน์คุณอุดม</t>
  </si>
  <si>
    <t>นางเพ็ญศรีเมี้ยนกลาง</t>
  </si>
  <si>
    <t>นายสมยศกกขุนทด</t>
  </si>
  <si>
    <t>นางศศิธิดาอตะศิลา</t>
  </si>
  <si>
    <t>พันตำรวจตรีบดินทร์เกตุธนสารพิพิธ</t>
  </si>
  <si>
    <t>นางจรรยารัตนรักษ์</t>
  </si>
  <si>
    <t>นายธนูชัยอัตตานุชิต</t>
  </si>
  <si>
    <t>นายเสนอนันทน์ธนกุล</t>
  </si>
  <si>
    <t>นายณัฐพงศ์แถมวัฒนะ</t>
  </si>
  <si>
    <t>นายกุลพิสิฐสถิตย์ขวาไทย</t>
  </si>
  <si>
    <t>นายอรรถกรอุดนอก</t>
  </si>
  <si>
    <t>นายภัทรพลถนอมดำรงศักดิ์</t>
  </si>
  <si>
    <t>นายประเสริฐบุตรพิมาย</t>
  </si>
  <si>
    <t>นายอิทธิกรเดสันเทียะ</t>
  </si>
  <si>
    <t>นายณฐพลพร้อมจะบก</t>
  </si>
  <si>
    <t>นายสำราญธรรมมานอก</t>
  </si>
  <si>
    <t>นางกองสินจิตเจริญทิพย์</t>
  </si>
  <si>
    <t>นายสมยศพัดเกาะ</t>
  </si>
  <si>
    <t>นายสาธิตมะเริงสิทธิ์</t>
  </si>
  <si>
    <t>นายกัมพลทบวงษ์</t>
  </si>
  <si>
    <t>นายสุริยันวงหาจักร</t>
  </si>
  <si>
    <t>นายเจริญประสิทธิ์นอก</t>
  </si>
  <si>
    <t>นางสาวภาสินีเข็มมะลัง</t>
  </si>
  <si>
    <t>นายคมกฤษณ์กฤษณ์ตระกูล</t>
  </si>
  <si>
    <t>นายวิโรจน์วัฒนากลาง</t>
  </si>
  <si>
    <t>ร้อยตรีทองใบพันโนราช</t>
  </si>
  <si>
    <t>นางผ่องรพีฤทธิรงค์</t>
  </si>
  <si>
    <t>นายประยูรลันไธสง</t>
  </si>
  <si>
    <t>นายสุพจน์จันทร์พรม</t>
  </si>
  <si>
    <t>นายเอนกปักนอก</t>
  </si>
  <si>
    <t>นายธนพัฒน์ปัจจัยโย</t>
  </si>
  <si>
    <t>นายดำรงเล้าสกุล</t>
  </si>
  <si>
    <t>นางชนิดาพันธุ์ดี</t>
  </si>
  <si>
    <t>นายสมศรีคำคูณ</t>
  </si>
  <si>
    <t>นางญาณวดีศรีธาตุ</t>
  </si>
  <si>
    <t>นายจอมศิริแปกลาง</t>
  </si>
  <si>
    <t>นางประทุมเดิงขุนทด</t>
  </si>
  <si>
    <t>นายใจกลางแก้วเกิด</t>
  </si>
  <si>
    <t>นายบุณยกรหอมยาประทุม</t>
  </si>
  <si>
    <t>นางสาวธนวรรณเกษมสุข</t>
  </si>
  <si>
    <t>นายวรศักดิ์ค้ำชู</t>
  </si>
  <si>
    <t>นายอำคาพลดงนอก</t>
  </si>
  <si>
    <t>นครศรีธรรมราช</t>
  </si>
  <si>
    <t>นายเทพไทเสนพงศ์</t>
  </si>
  <si>
    <t>นายอาญาสิทธิ์ศรีสุวรรณ</t>
  </si>
  <si>
    <t>นายโอฬารสุตตะนาคา</t>
  </si>
  <si>
    <t>นายชัยณรงค์คงย่อง</t>
  </si>
  <si>
    <t>นายอภิกษณาสวนกูล</t>
  </si>
  <si>
    <t>นายภูมิไทดีเป็นแก้ว</t>
  </si>
  <si>
    <t>นายพชรสงประเสริฐ</t>
  </si>
  <si>
    <t>นายนรินทร์เหลือสม</t>
  </si>
  <si>
    <t>นายทิพย์ลาภชูแสง</t>
  </si>
  <si>
    <t>นายประกอบรัตนพันธ์</t>
  </si>
  <si>
    <t>นายสุรเชษฐ์มาศดิตถ์</t>
  </si>
  <si>
    <t>นายจำเริญเสนากัสป์</t>
  </si>
  <si>
    <t>นางสาววาสนาธงรอด</t>
  </si>
  <si>
    <t>นายวราโชติมณีอ่อน</t>
  </si>
  <si>
    <t>นายเปรมศักดิ์ศรีสว่าง</t>
  </si>
  <si>
    <t>นายสุรธัชเณรภักดี</t>
  </si>
  <si>
    <t>นายอรรจน์สุวรรณนุรักษ์</t>
  </si>
  <si>
    <t>นายธรรมรัตน์นาคสัน</t>
  </si>
  <si>
    <t>นายดลรอหมานสุริยะ</t>
  </si>
  <si>
    <t>นายสมศักดิ์สุขทิพย์</t>
  </si>
  <si>
    <t>จ่าสิบเอกรุ่งวิทย์มีภพ</t>
  </si>
  <si>
    <t>นางรัชนีวรรณอินทร์สุวรรณ</t>
  </si>
  <si>
    <t>นายกัณฑ์อเนกเรืองศรี</t>
  </si>
  <si>
    <t>นางสาวธดาชูจันทร์</t>
  </si>
  <si>
    <t>นายป่วนนาคแป้น</t>
  </si>
  <si>
    <t>นางสาวรดาภัคจันทร์พิมล</t>
  </si>
  <si>
    <t>นายเจือรัตนพันธุ์</t>
  </si>
  <si>
    <t>นายวิโรจน์วงศ์เมฆ</t>
  </si>
  <si>
    <t>นายสนั่นพลรัฐธนาสิทธิ์</t>
  </si>
  <si>
    <t>นายมั่นเศรษฐ์กวีดิลกภัทร์</t>
  </si>
  <si>
    <t>นายพิศณุภูชงค์</t>
  </si>
  <si>
    <t>นายดนัยทิพย์ยาน</t>
  </si>
  <si>
    <t>นายฉลองชัยหอมหวล</t>
  </si>
  <si>
    <t>ร.ต.ท.ประสารสุขกาย</t>
  </si>
  <si>
    <t>นางปราณีบุรินสุวรรณ</t>
  </si>
  <si>
    <t>นายจรุงศักดิ์จิตต์ดี</t>
  </si>
  <si>
    <t>นายครรชิตเอียดแก้ว</t>
  </si>
  <si>
    <t>สิบตำรวจเอกอนันต์ตักเตือน</t>
  </si>
  <si>
    <t>นายรงค์บุญสวยขวัญ</t>
  </si>
  <si>
    <t>นางสุภาพขุนศรี</t>
  </si>
  <si>
    <t>นางสาวนริศาอดิเทพวรพันธุ์</t>
  </si>
  <si>
    <t>นายกรณ์สาพรเจริญ</t>
  </si>
  <si>
    <t>นายกฤษฎาเดชสุวรรณรัศมี</t>
  </si>
  <si>
    <t>นายวิโรจน์พรหมสุด</t>
  </si>
  <si>
    <t>นายนัฎฐ์ประชาเกื้อสกุล</t>
  </si>
  <si>
    <t>นายสาครศรีไกรทัย</t>
  </si>
  <si>
    <t>นางดวงจันทร์เพรสคอทท์</t>
  </si>
  <si>
    <t>นางปานใจยอดระบำ</t>
  </si>
  <si>
    <t>นายจำเนียรวิบูลย์ศิลป์</t>
  </si>
  <si>
    <t>นายภิญโญชูสุวรรณ์</t>
  </si>
  <si>
    <t>นายจิรชัยเชาวลิต</t>
  </si>
  <si>
    <t>ว่าที่ร้อยตรีสัญญาฉายาวิก</t>
  </si>
  <si>
    <t>นายธกรสุวรรณไชย</t>
  </si>
  <si>
    <t>นางสุพิชฌาย์โอ่เรือง</t>
  </si>
  <si>
    <t>นายประเสริฐลิมปนัดดา</t>
  </si>
  <si>
    <t>นางสาวขวัญเดือนสุบรรณ์</t>
  </si>
  <si>
    <t>นายณรงค์สุขเกษม</t>
  </si>
  <si>
    <t>นายณัฐวีร์ภูมี</t>
  </si>
  <si>
    <t>นายบุญฤกษ์ณนคร</t>
  </si>
  <si>
    <t>นางสาวรัชดาสังข์กรด</t>
  </si>
  <si>
    <t>นายจรูญวัชรกาฬ</t>
  </si>
  <si>
    <t>นายพิตรธนวัตรสุวรรณวัฒน์</t>
  </si>
  <si>
    <t>นายวิเชียรสุขพันธุ์</t>
  </si>
  <si>
    <t>นายสายัณห์เจียมสวัสดิ์</t>
  </si>
  <si>
    <t>นางพิมพ์ใจเมธีภัทรกุล</t>
  </si>
  <si>
    <t>นางฐิติรัตน์ภูชงค์</t>
  </si>
  <si>
    <t>นางสาวพิมพาขุนทองจันทร์</t>
  </si>
  <si>
    <t>นายสุพจน์สมนึก</t>
  </si>
  <si>
    <t>นางอญาภรณ์พรหมแก้ว</t>
  </si>
  <si>
    <t>นางอัจฉราราชมณี</t>
  </si>
  <si>
    <t>นางดารุณีฉัตรรุ่งเรืองสุข</t>
  </si>
  <si>
    <t>นายพิเชฐกวีวงศ์ประวัติ</t>
  </si>
  <si>
    <t>นายสัณหพจน์สุขศรีเมือง</t>
  </si>
  <si>
    <t>นายวิทยาแก้วภราดัย</t>
  </si>
  <si>
    <t>นายมณีเหมทานนท์</t>
  </si>
  <si>
    <t>นางสาวรวิสราทิศนุ่น</t>
  </si>
  <si>
    <t>นายทวิวัสเหลี่ยมดี</t>
  </si>
  <si>
    <t>นายณัฐวิทย์ส่งแสง</t>
  </si>
  <si>
    <t>นายฐปกรณ์มีล่อง</t>
  </si>
  <si>
    <t>นายสุจินต์รังสิมันตุชาติ</t>
  </si>
  <si>
    <t>นายโชติศักดิ์นาคคง</t>
  </si>
  <si>
    <t>นายสมมาตรสนทมิโน</t>
  </si>
  <si>
    <t>นายดุสิตไทรทอง</t>
  </si>
  <si>
    <t>นายชัยยุทธขวัญเกื้อ</t>
  </si>
  <si>
    <t>นายสมปองจันทร์ศรี</t>
  </si>
  <si>
    <t>นายอนุวัฒน์ทองเอียด</t>
  </si>
  <si>
    <t>นางสาวนิตยาเฉลิมวรรณ</t>
  </si>
  <si>
    <t>ดาบตำรวจวีระพงศ์หนูเขียว</t>
  </si>
  <si>
    <t>นายชุมพลปานนาค</t>
  </si>
  <si>
    <t>นางจันทร์เพ็ญเกลี้ยงทอง</t>
  </si>
  <si>
    <t>นายนิคมหนูแสง</t>
  </si>
  <si>
    <t>นางสาวอารีบุญเครือ</t>
  </si>
  <si>
    <t>นายปฏิพนชนะณรงค์</t>
  </si>
  <si>
    <t>นายอนันต์หงส์ทอง</t>
  </si>
  <si>
    <t>นางชนิตร์นันท์แก้วพะเนิน</t>
  </si>
  <si>
    <t>ร้อยตรีวีรชัยจันทร์ทอง</t>
  </si>
  <si>
    <t>นายบุญเลิศหนูคูขุด</t>
  </si>
  <si>
    <t>นายวิทย์แซ่ลิ่ม</t>
  </si>
  <si>
    <t>นายธีร์วศิษฐ์บัวจันทร์</t>
  </si>
  <si>
    <t>นายไพศาลช่วยอุปการ</t>
  </si>
  <si>
    <t>นางสาววรัณญามีเดชา</t>
  </si>
  <si>
    <t>นายสิทธิพงศ์ชูวงค์</t>
  </si>
  <si>
    <t>นายธีรวุฒิยุติธรรม</t>
  </si>
  <si>
    <t>นายพยอมศรีวิทยารัตน์</t>
  </si>
  <si>
    <t>นางสาวจิรพรรณแซ่อุ่ย</t>
  </si>
  <si>
    <t>ว่าที่ร้อยตรีสราวุธสุขสวัสดิ์</t>
  </si>
  <si>
    <t>นางโชติกาไพคำนาม</t>
  </si>
  <si>
    <t>นางสาวธัสศมีย์สมวาที</t>
  </si>
  <si>
    <t>นายวันฤทธิ์นาไร</t>
  </si>
  <si>
    <t>นายภิญโญเพชรแก้ว</t>
  </si>
  <si>
    <t>นายรวีภัทร์จิรศักดิ์วัฒนา</t>
  </si>
  <si>
    <t>พ.ต.อ.เจียรชูหนู</t>
  </si>
  <si>
    <t>ว่าที่ร.ท.สนั่นพิบูลย์</t>
  </si>
  <si>
    <t>นายชยุตหนูสาย</t>
  </si>
  <si>
    <t>นายประยงค์นุ่นคง</t>
  </si>
  <si>
    <t>นายสมนึกหนูแสง</t>
  </si>
  <si>
    <t>นายทัตธนแก้วทอง</t>
  </si>
  <si>
    <t>นายวิจิตรศรีสว่าง</t>
  </si>
  <si>
    <t>นายภาณุวัชรวงศ์พลาย</t>
  </si>
  <si>
    <t>นางสาวกมลรัตน์ฤทธิชัย</t>
  </si>
  <si>
    <t>นายอะหมัดยูหนานพัชณี</t>
  </si>
  <si>
    <t>นายสุธรรมพรหมเรือง</t>
  </si>
  <si>
    <t>นายสากลพรายพรรณ</t>
  </si>
  <si>
    <t>จ่าสิบตรีสัจจพลอ่อนภักดี</t>
  </si>
  <si>
    <t>นายอนุรักษ์ถาวรสุข</t>
  </si>
  <si>
    <t>นายบำรองมีสุวรรณ์</t>
  </si>
  <si>
    <t>นางสาวจันธิมาสุดถนอม</t>
  </si>
  <si>
    <t>นางสุวพรเพ็ชรทองนะ</t>
  </si>
  <si>
    <t>จ่าสิบเอกโสภณนุ่นจุ้ย</t>
  </si>
  <si>
    <t>นายณัฐกิตติ์หนูรอด</t>
  </si>
  <si>
    <t>นายอัมพรหนูคง</t>
  </si>
  <si>
    <t>นายชัยพรชัยฤทธิ์</t>
  </si>
  <si>
    <t>นางปริษาถาวรฤทธิพล</t>
  </si>
  <si>
    <t>นายสมศักดิ์แสงอารยะกุล</t>
  </si>
  <si>
    <t>นายนิติศาสตร์ทองสมัคร</t>
  </si>
  <si>
    <t>นายธาตรีคำแหง</t>
  </si>
  <si>
    <t>นายสมยศหนูหนอง</t>
  </si>
  <si>
    <t>นายอภิรัฐรัตนพันธุ์</t>
  </si>
  <si>
    <t>นางสาวกัญจณิตฐ์แร่ทอง</t>
  </si>
  <si>
    <t>นายกฤษฎิ์สุดถนอม</t>
  </si>
  <si>
    <t>นายทรงศิลป์สังข์อินทรีย์</t>
  </si>
  <si>
    <t>นายสมเกียรติพิทักษ์</t>
  </si>
  <si>
    <t>นายเฉลิมเกียรติอำลอย</t>
  </si>
  <si>
    <t>นายศุภศรรัตนบุรี</t>
  </si>
  <si>
    <t>นายฐวินเศรษฐ์ชูสิทธิ์</t>
  </si>
  <si>
    <t>นายพินิจชอบทำกิจ</t>
  </si>
  <si>
    <t>นายสุชาติสุขมณี</t>
  </si>
  <si>
    <t>นายวิชาญรัตนบุรี</t>
  </si>
  <si>
    <t>นายเสรีนาคเกิด</t>
  </si>
  <si>
    <t>นายสุชีพย่องเส้ง</t>
  </si>
  <si>
    <t>นางสาวรุ่งทิพย์บุญญา</t>
  </si>
  <si>
    <t>นายสายัณห์สุขหนู</t>
  </si>
  <si>
    <t>นายสมมิตรรัตนกระจ่าง</t>
  </si>
  <si>
    <t>นางสมถวิลเต็มภาชนะ</t>
  </si>
  <si>
    <t>นายศิลปชัยทั่วจบ</t>
  </si>
  <si>
    <t>นายเสกข์นุ่นสง</t>
  </si>
  <si>
    <t>นางภัคชัญญานวลใย</t>
  </si>
  <si>
    <t>นายมนัสอินทรสุวรรณ</t>
  </si>
  <si>
    <t>นายชินวรณ์บุณยเกียรติ</t>
  </si>
  <si>
    <t>นายจอมไกรสวัสดิวงศ์</t>
  </si>
  <si>
    <t>นายคมเดชมัชฌิมวงศ์</t>
  </si>
  <si>
    <t>นายสุวิทย์บุญเครือ</t>
  </si>
  <si>
    <t>นายกระวีหวานแก้ว</t>
  </si>
  <si>
    <t>นายศรายุธขวัญเมือง</t>
  </si>
  <si>
    <t>นายโชคชัยลาชโรจน์</t>
  </si>
  <si>
    <t>นายธนกฤตไกรสิทธิ์</t>
  </si>
  <si>
    <t>นายทิววงศ์สวัสดิ์</t>
  </si>
  <si>
    <t>ดาบตำรวจวิรัตน์อัจฉริยะปัญญา</t>
  </si>
  <si>
    <t>นายสมศักดิ์ศรีเทพ</t>
  </si>
  <si>
    <t>นายสุวุฒิสมทรัพย์</t>
  </si>
  <si>
    <t>นายไกรณัทแก้วกระจก</t>
  </si>
  <si>
    <t>นางอนงค์อนุพงศ์</t>
  </si>
  <si>
    <t>นายวัชระประเสริฐสุข</t>
  </si>
  <si>
    <t>นางสุชิลาสุขเรือง</t>
  </si>
  <si>
    <t>นายวิรัตน์ประจักษ์</t>
  </si>
  <si>
    <t>นายปรีชายะโส</t>
  </si>
  <si>
    <t>นางสาวอาภรณ์มิสวิล</t>
  </si>
  <si>
    <t>นางสาวอนัญญารักษ์มณี</t>
  </si>
  <si>
    <t>นายบันเทิงมาสเสมอ</t>
  </si>
  <si>
    <t>นางสาวยศมลอุบล</t>
  </si>
  <si>
    <t>นางศิรารัตน์แก้วไทย</t>
  </si>
  <si>
    <t>นายรณชิตบำรุงภักดิ์ธราพร</t>
  </si>
  <si>
    <t>นางสาวนัฎฐานันท์รัตนาพร</t>
  </si>
  <si>
    <t>นางกชพรราชรักษ์</t>
  </si>
  <si>
    <t>นายชัยชนะเดชเดโช</t>
  </si>
  <si>
    <t>นางมุกดาวรรณเลื่องสีนิล</t>
  </si>
  <si>
    <t>นายพิทยาชุมภูทอง</t>
  </si>
  <si>
    <t>นายเอกชัยควรศิริ</t>
  </si>
  <si>
    <t>นายสิริบรรณจบคงใหม่</t>
  </si>
  <si>
    <t>นายจิระศักดิ์อยู่พิทักษ์</t>
  </si>
  <si>
    <t>ว่าที่ร.ต.สานนท์บุญมี</t>
  </si>
  <si>
    <t>นายปิยะณรงค์หนูด้วง</t>
  </si>
  <si>
    <t>นายภูวสิษฏ์ทองสง</t>
  </si>
  <si>
    <t>นายกฤษณาศิริผล</t>
  </si>
  <si>
    <t>นายกวีวัธน์ส้มเขียวหวาน</t>
  </si>
  <si>
    <t>นางสาวจารุพิชญาฝอยทอง</t>
  </si>
  <si>
    <t>นายวิชัยวิเชียรมณี</t>
  </si>
  <si>
    <t>นายอนันต์รัตนสุภา</t>
  </si>
  <si>
    <t>นายประเสริฐพงศ์ยอดระบำ</t>
  </si>
  <si>
    <t>นายสุรนันท์สุวรรณ</t>
  </si>
  <si>
    <t>นางสาวเมธินีโอฬาร์ชน</t>
  </si>
  <si>
    <t>นายบุญเกื้อไกรนรา</t>
  </si>
  <si>
    <t>นายผาสิงห์บุญทองใหม่</t>
  </si>
  <si>
    <t>นายวิชาญมีแสง</t>
  </si>
  <si>
    <t>นายนัสสรณ์อัครโชติพัฒนกุล</t>
  </si>
  <si>
    <t>นายปราโมทย์เพชรานนท์</t>
  </si>
  <si>
    <t>นายมณีศรีสัตบรรณ์</t>
  </si>
  <si>
    <t>นายอรรถพงศ์สุวรรณวัฒน์</t>
  </si>
  <si>
    <t>นายวิสวะรัตนุกูล</t>
  </si>
  <si>
    <t>นางสาวมะลิวัลย์ดาศรี</t>
  </si>
  <si>
    <t>นายโสภณรัฐกุล</t>
  </si>
  <si>
    <t>นางจิราเพชรสุดใจ</t>
  </si>
  <si>
    <t>นายสารสินธ์อาญา</t>
  </si>
  <si>
    <t>นางภัฎฐมณฑ์เพชรเรือนทอง</t>
  </si>
  <si>
    <t>นายฐานันดรสิทธิบรรณ์</t>
  </si>
  <si>
    <t>นายกิตติอนันต์เจริญสุข</t>
  </si>
  <si>
    <t>นายสถาพรสุวรรณเทพ</t>
  </si>
  <si>
    <t>พันตำรวจเอกพีระพลวรรณรัตน์</t>
  </si>
  <si>
    <t>นายอมรเทพยอดผกา</t>
  </si>
  <si>
    <t>นางสาวชิดกมลสาระพันธ์</t>
  </si>
  <si>
    <t>จ.ส.อ.ประกอบแต้มสีทอง</t>
  </si>
  <si>
    <t>นายสายัณห์ยุติธรรม</t>
  </si>
  <si>
    <t>นายสำราญเวทยาวงศ์</t>
  </si>
  <si>
    <t>นายสุเทพหนูรอด</t>
  </si>
  <si>
    <t>นายวัชระถาวรพราหมณ์</t>
  </si>
  <si>
    <t>นายพิเชษฐ์ดารากัย</t>
  </si>
  <si>
    <t>นายราเชนหัตถประดิษฐ</t>
  </si>
  <si>
    <t>นายสมนึกพราหมณ์นาค</t>
  </si>
  <si>
    <t>นายสมพงค์มากชุม</t>
  </si>
  <si>
    <t>นายสมบูรณ์หัตถประดิษฐ์</t>
  </si>
  <si>
    <t>นายธนารุ่งนิรันดรกุล</t>
  </si>
  <si>
    <t>นายไพรีสมแสง</t>
  </si>
  <si>
    <t>นายจิระศักดิ์อะอิต</t>
  </si>
  <si>
    <t>นายนำชัยทวีทอง</t>
  </si>
  <si>
    <t>นายจำรัสยีสา</t>
  </si>
  <si>
    <t>นายไพศาลรอบคอบ</t>
  </si>
  <si>
    <t>นายบาวจิตร์นารี</t>
  </si>
  <si>
    <t>นางธนาภรณ์อ่อนภักดี</t>
  </si>
  <si>
    <t>นายอรุณชัยวงศ์สุวรรณ</t>
  </si>
  <si>
    <t>นางสาวภัทรานิษฐ์เจริญธรรม</t>
  </si>
  <si>
    <t>พันเอกกรีเมศวร์ชุมศรี</t>
  </si>
  <si>
    <t>นายชัชพิสิฐสายชล</t>
  </si>
  <si>
    <t>นายเสภารอดแก้ว</t>
  </si>
  <si>
    <t>นายณัฐพงศ์วราภรณ์</t>
  </si>
  <si>
    <t>นายกฤษณะนพพันธุ์</t>
  </si>
  <si>
    <t>นายปราโมทย์มะหมัด</t>
  </si>
  <si>
    <t>นายกิติ์ดนัยไชยนุรัตน์</t>
  </si>
  <si>
    <t>นายนพชัยเปี่ยมทรัพย์</t>
  </si>
  <si>
    <t>นางสาวพิมพ์ภัทราวิชัยกุล</t>
  </si>
  <si>
    <t>นายจักรกฤชบริรักษ์</t>
  </si>
  <si>
    <t>นายภูริณัฐใจสนุก</t>
  </si>
  <si>
    <t>สิบตำรวจตรีวรพันธ์ทองหมัน</t>
  </si>
  <si>
    <t>นายเพิ่มศักดิ์หนูทอง</t>
  </si>
  <si>
    <t>นางสาววนาทิพย์อธิคมานนท์</t>
  </si>
  <si>
    <t>นายกิตติศักดิ์สวัสดิสาร</t>
  </si>
  <si>
    <t>พันตำรวจโทสุชาติชนะคุ้ม</t>
  </si>
  <si>
    <t>นางวาสนาระวังวงศ์</t>
  </si>
  <si>
    <t>นายวัชนะงามขำ</t>
  </si>
  <si>
    <t>นายนิภาฝั่งชลจิตต์</t>
  </si>
  <si>
    <t>นายธัชศักดิ์ขนอม</t>
  </si>
  <si>
    <t>นายสุทธิพันธ์นุรักษ์</t>
  </si>
  <si>
    <t>นางนันทิยารัตนาพร</t>
  </si>
  <si>
    <t>นายรุ่งโรจน์พรหมเจริญ</t>
  </si>
  <si>
    <t>นางแพรวนภากิจไพบูลทวี</t>
  </si>
  <si>
    <t>นางนฤพรรณรองเมืองอีเรค</t>
  </si>
  <si>
    <t>นายสุทัศน์ดาราไกย</t>
  </si>
  <si>
    <t>นางสาววีรวรรณพูนภิญโญ</t>
  </si>
  <si>
    <t>นางสาวกัญญาณีสนธิคุณ</t>
  </si>
  <si>
    <t>นายสมนึกราชนาวี</t>
  </si>
  <si>
    <t>นายอภินันท์ดำคล้าย</t>
  </si>
  <si>
    <t>นางสาวกรกมลบุญมนต์</t>
  </si>
  <si>
    <t>นายยุทธนาบุญปราบ</t>
  </si>
  <si>
    <t>นายฤทธิโชคชัยฤกษ์</t>
  </si>
  <si>
    <t>นางอรวรรณพละบุญ</t>
  </si>
  <si>
    <t>นายประสิทธิ์พรหมอินทร์</t>
  </si>
  <si>
    <t>นายประสิทธิ์ชูพันธ์</t>
  </si>
  <si>
    <t>นายเสวกอักษรกาญจน์</t>
  </si>
  <si>
    <t>นายวิภาคศรีจันทร์</t>
  </si>
  <si>
    <t>นายกันตพงศ์ไกรนรา</t>
  </si>
  <si>
    <t>นายสุรสิทธิ์จงจิตร</t>
  </si>
  <si>
    <t>นายสุจินต์พิมเสน</t>
  </si>
  <si>
    <t>ดาบตำรวจจตุพรวิริยะพงศ์</t>
  </si>
  <si>
    <t>นางวรรณดีเพชรอาวุธ</t>
  </si>
  <si>
    <t>นายเสริมศักดิ์จโนภาส</t>
  </si>
  <si>
    <t>นายสมพรจันทุรส</t>
  </si>
  <si>
    <t>นายธรรมราชนาคมาศ</t>
  </si>
  <si>
    <t>นายยิ่งยศพิพัฒน์ผล</t>
  </si>
  <si>
    <t>นายฟ้าแต่งพงษ์ขันตรี</t>
  </si>
  <si>
    <t>นายธีราทัตสรรเสริญ</t>
  </si>
  <si>
    <t>นายสุธรรมโฉมทอง</t>
  </si>
  <si>
    <t>นางสราญจิตต์พันธ์เพชรกุล</t>
  </si>
  <si>
    <t>นางอมรรัตน์รักเดช</t>
  </si>
  <si>
    <t>นางสาวโสรยาจันทร์ศรี</t>
  </si>
  <si>
    <t>นายโชคชัยทองสม</t>
  </si>
  <si>
    <t>นายจารึกชูเพ็ชร</t>
  </si>
  <si>
    <t>นางสาวเกศราเลขมาศ</t>
  </si>
  <si>
    <t>นายสุนทรรัตนบุรี</t>
  </si>
  <si>
    <t>นายกันตพงศ์พิบูลย์</t>
  </si>
  <si>
    <t>นางทิมาภรณ์ชัยชนะ</t>
  </si>
  <si>
    <t>นางสาวศุภกาญจน์ร่างเล็ก</t>
  </si>
  <si>
    <t>นายจิตรกรบัวจันทร์</t>
  </si>
  <si>
    <t>นางบุญศิริพิกุลหอม</t>
  </si>
  <si>
    <t>นางวลัยลักษณ์รักกำเหนิด</t>
  </si>
  <si>
    <t>นายพรชัยอรรถพร</t>
  </si>
  <si>
    <t>นายสมบัติบำรุงศรี</t>
  </si>
  <si>
    <t>นายบัญชาสุมา</t>
  </si>
  <si>
    <t>นายจิราแก้วประสิทธิ์</t>
  </si>
  <si>
    <t>นายประพันธ์มีภพ</t>
  </si>
  <si>
    <t>นายธุรการยังบรรเทา</t>
  </si>
  <si>
    <t>นายพิชัยจันทรมณี</t>
  </si>
  <si>
    <t>นางกริตยาแสงสุริยันต์</t>
  </si>
  <si>
    <t>นครสวรรค์</t>
  </si>
  <si>
    <t>นายวีระกรคำประกอบ</t>
  </si>
  <si>
    <t>นายเสรีหาเเก้ว</t>
  </si>
  <si>
    <t>นายนัยศาลินถนอมมิตรวัฒนา</t>
  </si>
  <si>
    <t>พ.ต.ท.มณฑลเหมพิจิตร</t>
  </si>
  <si>
    <t>นายสุขภวิศิษฐ์อินพิทักษ์</t>
  </si>
  <si>
    <t>นางสาวอนุสราป่านแก้ว</t>
  </si>
  <si>
    <t>นายพิสิษฐ์เนียมสุ่ม</t>
  </si>
  <si>
    <t>นายวสันต์โพธิ์เนียร</t>
  </si>
  <si>
    <t>นางณัฎฐณิชาเหลือกาฬ</t>
  </si>
  <si>
    <t>นายประชุมสังฆารมย์</t>
  </si>
  <si>
    <t>นายภิญโญนิโรจน์</t>
  </si>
  <si>
    <t>นางสาวบุษญาตั้งภากรณ์</t>
  </si>
  <si>
    <t>นายสงกรานต์จิตสุทธิภากร</t>
  </si>
  <si>
    <t>นายศรัญฤกษ์อัตการ</t>
  </si>
  <si>
    <t>นายไชยรัชต์บัวเทศ</t>
  </si>
  <si>
    <t>พลตำรวจตรีวิฑูรย์คลังพลอย</t>
  </si>
  <si>
    <t>นางนทิตรฎาจันทรตัน</t>
  </si>
  <si>
    <t>นายธีรวัฒน์วัฒนวรวิทย์</t>
  </si>
  <si>
    <t>นางภิขณิสาภูมิมเหศวร</t>
  </si>
  <si>
    <t>นายสรกฤชจันทรคณา</t>
  </si>
  <si>
    <t>นายอนิวัตติ์อร่ามมนทิราลัย</t>
  </si>
  <si>
    <t>นายธีรพงษ์โอบอ้อม</t>
  </si>
  <si>
    <t>ร้อยตำรวจโทชุมพลช่วยไทย</t>
  </si>
  <si>
    <t>นายวุฒิพงษ์ชวนประสงค์</t>
  </si>
  <si>
    <t>นายณสรวงผิวผ่อง</t>
  </si>
  <si>
    <t>นายอรุณรุ่งอันเพลีย</t>
  </si>
  <si>
    <t>นายวชิรธรศรีสินทนุ</t>
  </si>
  <si>
    <t>นายบุญเลิศหาดเพ็ชร</t>
  </si>
  <si>
    <t>นางชุติปภาประสิทธิเกตุ</t>
  </si>
  <si>
    <t>นายสรพงษ์งามขำ</t>
  </si>
  <si>
    <t>นายจิรวัฒน์กลัดนุ่ม</t>
  </si>
  <si>
    <t>นายปดิธรแสงคุณ</t>
  </si>
  <si>
    <t>นายทวนโพธิ์ภาค</t>
  </si>
  <si>
    <t>นางสมพิศต่อสกุล</t>
  </si>
  <si>
    <t>นายณฐวัฒน์ชุติภาปกรณ</t>
  </si>
  <si>
    <t>นางสาวพิมพ์นุ่นเกษร</t>
  </si>
  <si>
    <t>นางยุวดีอ่อนเลิศ</t>
  </si>
  <si>
    <t>นายวิเชียรหลวงกิจจา</t>
  </si>
  <si>
    <t>นายอนุสรณ์จาบทอง</t>
  </si>
  <si>
    <t>นายเกียรติศักดิ์ไม้เลี้ยง</t>
  </si>
  <si>
    <t>นายทรงศักดิ์ส่งเสริมอุดมชัย</t>
  </si>
  <si>
    <t>นายวรภัทร์ตั้งภากรณ์</t>
  </si>
  <si>
    <t>นายจำเริญพลอยศรี</t>
  </si>
  <si>
    <t>นายสุชาติอุทุม</t>
  </si>
  <si>
    <t>นางศรัณรัตน์ฉ่ำจิต</t>
  </si>
  <si>
    <t>นายกฤตชูชาติ</t>
  </si>
  <si>
    <t>นายอภิวัชร์คัจฉสุวรรณมณี</t>
  </si>
  <si>
    <t>นายสันติรัตน์ศรซี</t>
  </si>
  <si>
    <t>นางสาวอุดมพรชัยรัตน์</t>
  </si>
  <si>
    <t>นางสาววิไลกัลยาศิริกุลวิเชฐ</t>
  </si>
  <si>
    <t>นายภพทองเปลว</t>
  </si>
  <si>
    <t>นายณรงค์ศักดิ์มณี</t>
  </si>
  <si>
    <t>นายชรินทร์เเสงนพรัตน์</t>
  </si>
  <si>
    <t>นายสัญญานิลสุพรรณ</t>
  </si>
  <si>
    <t>นายสัญชัยวงษ์สุนทร</t>
  </si>
  <si>
    <t>นายพิชญธรรอดบำรุง</t>
  </si>
  <si>
    <t>ร.ต.ต.วรจำเริญวรทอง</t>
  </si>
  <si>
    <t>นายสมทรงนิลประยูร</t>
  </si>
  <si>
    <t>นางกัลย์ชพรรอดบำรุง</t>
  </si>
  <si>
    <t>พ.ท.สุรชาติประภัสสร</t>
  </si>
  <si>
    <t>นายศิริศักดิ์นาชัยเงิน</t>
  </si>
  <si>
    <t>นางสุวรรณ์เขม่นเขตการ</t>
  </si>
  <si>
    <t>ร.ต.อ.เชาว์เหล่าอินทร์</t>
  </si>
  <si>
    <t>นายสุพจน์โพธิ์อ่อน</t>
  </si>
  <si>
    <t>นายพิชัยวิบูลย์วัฒนกุล</t>
  </si>
  <si>
    <t>นายนิพลนุ่นเกษร</t>
  </si>
  <si>
    <t>นายสมเวียงโพธิ์พึ่ง</t>
  </si>
  <si>
    <t>นางนัยนาชีวานันท์</t>
  </si>
  <si>
    <t>นายเทียนอินทร์กล่ำ</t>
  </si>
  <si>
    <t>นางสาวศศิกัญชณาจิตร์ชนะ</t>
  </si>
  <si>
    <t>นายดังขสิษฐ์สังขดิษฐ์</t>
  </si>
  <si>
    <t>นายถมยาบุญกลิ่นขจร</t>
  </si>
  <si>
    <t>นางมะลิวัลย์ดิษสละ</t>
  </si>
  <si>
    <t>นายชะอมเวหะชาติ</t>
  </si>
  <si>
    <t>นางสาวสุนีรัตน์ชัยรัตน์</t>
  </si>
  <si>
    <t>นายศิลป์ชัยอาจภักดี</t>
  </si>
  <si>
    <t>นายสุเทพเกตุยินดี</t>
  </si>
  <si>
    <t>นายวัฒนะกัลยาณ์พัฒนกุล</t>
  </si>
  <si>
    <t>นายคนึงสังข์ขาว</t>
  </si>
  <si>
    <t>นายธีรพันธ์ธนากิจเจริญชัย</t>
  </si>
  <si>
    <t>นายมานพศรีผึ้ง</t>
  </si>
  <si>
    <t>พ.ต.ท.นุกูลแสงศิริ</t>
  </si>
  <si>
    <t>นายอำนาจลายภูษา</t>
  </si>
  <si>
    <t>นายบูรพาผู้ภักดี</t>
  </si>
  <si>
    <t>นายสมชายเพ็ชรจินดา</t>
  </si>
  <si>
    <t>ร.ต.ท.สัมฤทธิ์นุชเฉย</t>
  </si>
  <si>
    <t>นายสุรินทร์โพธิ์ทรง</t>
  </si>
  <si>
    <t>นางสาวมยุรีศรีคนนท์</t>
  </si>
  <si>
    <t>นางสาวกนกพรก้อนทอง</t>
  </si>
  <si>
    <t>พันตำรวจโทสมพิศผาสุขศาสตร์</t>
  </si>
  <si>
    <t>นายสุเทพก้อนจันทร์เทศ</t>
  </si>
  <si>
    <t>นางสาวรัตติกาแก้วขจร</t>
  </si>
  <si>
    <t>นายสมปองเฟื่องจันทร์</t>
  </si>
  <si>
    <t>นายธนิศรชีวาธีรเดช</t>
  </si>
  <si>
    <t>นายไพโรจน์กอบทอง</t>
  </si>
  <si>
    <t>นายจรินทร์มาลัยมาตร์</t>
  </si>
  <si>
    <t>นางสาวกรกนกมนต์ฉนวน</t>
  </si>
  <si>
    <t>นายพงศภัคพวงทอง</t>
  </si>
  <si>
    <t>นางกัญภัคดิ์อุดมการเกษตร</t>
  </si>
  <si>
    <t>นางยุวดีประธาตุ</t>
  </si>
  <si>
    <t>นายมนัสก้อนทอง</t>
  </si>
  <si>
    <t>นางสาวสมพรนุ่นเกษร</t>
  </si>
  <si>
    <t>นายสุเทพกุศลสนอง</t>
  </si>
  <si>
    <t>นางอวยพรแสงสม</t>
  </si>
  <si>
    <t>นายนรุตต์ทรงฤทธิ์</t>
  </si>
  <si>
    <t>นายอนันต์พิมพ์เปีย</t>
  </si>
  <si>
    <t>นายวิสนุมาสอน</t>
  </si>
  <si>
    <t>นายมณูศุขะพันธุ์</t>
  </si>
  <si>
    <t>นางสาวอรวรรณปานกล่ำ</t>
  </si>
  <si>
    <t>นางศิริพรศรีรัง</t>
  </si>
  <si>
    <t>นายสุรินทร์พิลึก</t>
  </si>
  <si>
    <t>นายทองดีพุ่มเกตุ</t>
  </si>
  <si>
    <t>นายทายาทเกียรติชูศักดิ์</t>
  </si>
  <si>
    <t>นายพีระเดชศิริวันสาณฑ์</t>
  </si>
  <si>
    <t>จ่าอากาศตรีวิริยะวรรณทอง</t>
  </si>
  <si>
    <t>นายบรรหาญครุธหอม</t>
  </si>
  <si>
    <t>นายเสนาะทาทอง</t>
  </si>
  <si>
    <t>นายทรงธรรมขจรชัยธนัง</t>
  </si>
  <si>
    <t>นางสาวกัญธนณัฐยี่สาคร</t>
  </si>
  <si>
    <t>พันจ่าอากาศเอกสุธีบุญสกุลณะ</t>
  </si>
  <si>
    <t>นายอนุชิตแก้วต้น</t>
  </si>
  <si>
    <t>นางสาววาสุชาจตุรพรชาติชาย</t>
  </si>
  <si>
    <t>นางสาวเพ็ญแขคงเพชรศักดิ์</t>
  </si>
  <si>
    <t>นายวิกิจส้มแสง</t>
  </si>
  <si>
    <t>นายพชรพลช่วยรักษา</t>
  </si>
  <si>
    <t>นายนริศไพบูลย์</t>
  </si>
  <si>
    <t>นางศรัญพัทรอัครสถิตพงศ์</t>
  </si>
  <si>
    <t>นาวาอากาศเอกผาแดงสุวรรณวรวงศ์</t>
  </si>
  <si>
    <t>ร้อยตรีชัยยศตันฑะเสน</t>
  </si>
  <si>
    <t>นายเศกสันต์เหี้ยมโท้</t>
  </si>
  <si>
    <t>เรืออากาศตรีชัยภัทรพ่วงแพ</t>
  </si>
  <si>
    <t>นายญาณพันธุ์ป้องป้อม</t>
  </si>
  <si>
    <t>นายจักรกฤชโชติชมภู</t>
  </si>
  <si>
    <t>นางสาวหนึ่งฤทัยเหลือกาฬ</t>
  </si>
  <si>
    <t>นางสาววุฒชรินแสนสะอาด</t>
  </si>
  <si>
    <t>ร้อยตำรวจโทมนัสรอดไพรี</t>
  </si>
  <si>
    <t>นายประสพโชคเหล่าอินทร์</t>
  </si>
  <si>
    <t>นายอุดมสุขแท้</t>
  </si>
  <si>
    <t>นางสาววิกาณดาวิธีพันธุ์</t>
  </si>
  <si>
    <t>นางควรนุ่นเกษร</t>
  </si>
  <si>
    <t>นาวาอากาศเอกทรงพันธ์คำพลอย</t>
  </si>
  <si>
    <t>นายปรีชาอินนา</t>
  </si>
  <si>
    <t>นายนิโรธสุนทรเลขา</t>
  </si>
  <si>
    <t>นายประสาทตันประเสริฐ</t>
  </si>
  <si>
    <t>นายอภิสิทธิ์อินทสิทธิ์</t>
  </si>
  <si>
    <t>นายเสรีแจ้งจิต</t>
  </si>
  <si>
    <t>นางสาวอุษาธำรงค์ศักดิ์คุณ</t>
  </si>
  <si>
    <t>นางสาวสิริรักษ์บัณฑิตศิละศักดิ์</t>
  </si>
  <si>
    <t>นายสำรองเยี่ยงยงค์</t>
  </si>
  <si>
    <t>นางฉลองคงหาญ</t>
  </si>
  <si>
    <t>นางชัชมาภรณ์สมบัติทา</t>
  </si>
  <si>
    <t>นางสาวกานดาดิษสละ</t>
  </si>
  <si>
    <t>นายดาวรุ่งอ่ำพงษ์</t>
  </si>
  <si>
    <t>นายขวัญรุ้งวันเกลี้ยง</t>
  </si>
  <si>
    <t>นายบ่าวอุบลศิลาบุตร</t>
  </si>
  <si>
    <t>ว่าที่ร้อยโทภูวพัศเวสานุชาติ</t>
  </si>
  <si>
    <t>นายสุระทวีผล</t>
  </si>
  <si>
    <t>นางวรรณพรคำศรี</t>
  </si>
  <si>
    <t>นายอภิวัฒน์เขม้นเขตกิจ</t>
  </si>
  <si>
    <t>นายจักทพันธ์แสนสะอาด</t>
  </si>
  <si>
    <t>นางสาวชญาภาบุญเกิดสิงห์</t>
  </si>
  <si>
    <t>นายดิเรกเนตรวิศิษฐ์</t>
  </si>
  <si>
    <t>ดาบตำรวจภาวัตอ่อนน้อม</t>
  </si>
  <si>
    <t>นายฉัตรชัยดิษเจริญ</t>
  </si>
  <si>
    <t>นายบุญยิ้มกระจาย</t>
  </si>
  <si>
    <t>นายธงชัยมาเม่น</t>
  </si>
  <si>
    <t>นายแสงพลศักดิ์พิลา</t>
  </si>
  <si>
    <t>นายธนาคมจันทรังษ์</t>
  </si>
  <si>
    <t>นางสาวลินดารอดไพรี</t>
  </si>
  <si>
    <t>นายมงคลชำนาญถิ่นเถื่อน</t>
  </si>
  <si>
    <t>นายชะลอรามัญ</t>
  </si>
  <si>
    <t>ร้อยตำรวจโทธรัตนชัยเฉลยคาม</t>
  </si>
  <si>
    <t>นางสาวปรียาภรณ์พรหมประเสริฐ</t>
  </si>
  <si>
    <t>นายวสุพลวัชรนันท์วิศาล</t>
  </si>
  <si>
    <t>ด.ต.ธีรศักดิ์ก้อนจันทร์เทศ</t>
  </si>
  <si>
    <t>นายกัญจน์นทีศรีทับทิม</t>
  </si>
  <si>
    <t>นายประเสริฐศักดี</t>
  </si>
  <si>
    <t>ว่าที่ร.ต.เดชภพเพียรเกาะ</t>
  </si>
  <si>
    <t>ร.ต.ท.นัททีคู่ควร</t>
  </si>
  <si>
    <t>นายอำนาจยืนยง</t>
  </si>
  <si>
    <t>นายสุนทรสุตตสันต์</t>
  </si>
  <si>
    <t>นายสินเนตรสน</t>
  </si>
  <si>
    <t>นางทัศนีย์ศรีไชยวาน</t>
  </si>
  <si>
    <t>นายศราวุธจุลพล</t>
  </si>
  <si>
    <t>นายจักรกริชกิตติวราภา</t>
  </si>
  <si>
    <t>นายศราวุธโพธิ์ภาค</t>
  </si>
  <si>
    <t>นายมนัสแก้วเข้ม</t>
  </si>
  <si>
    <t>นนทบุรี</t>
  </si>
  <si>
    <t>นายทรรศนัยทีน้ำคำ</t>
  </si>
  <si>
    <t>นางเจริญเรี่ยวแรง</t>
  </si>
  <si>
    <t>นายนิทัศน์ศรีนนท์</t>
  </si>
  <si>
    <t>นางสาวจริยามหายศนันทน์</t>
  </si>
  <si>
    <t>นางสาววิภาวัลย์วรวรรณปรีชา</t>
  </si>
  <si>
    <t>นายจะเด็ดโชยะสิทธิ์</t>
  </si>
  <si>
    <t>นายธนดลเพชรบุรีกุล</t>
  </si>
  <si>
    <t>นายเกียรติภัสจำปาทองวิรัตน์</t>
  </si>
  <si>
    <t>ร้อยตำรวจเอกพิชัยปกป้อง</t>
  </si>
  <si>
    <t>นายสิทธิโชคเจริญรักษ์</t>
  </si>
  <si>
    <t>นางญาดาศรีหาภาค</t>
  </si>
  <si>
    <t>นายสมเกียรตินิ่มเจริญ</t>
  </si>
  <si>
    <t>นายศุภชัยนาคศรีจันทร์</t>
  </si>
  <si>
    <t>นางสาวพรทิพย์อินทศรี</t>
  </si>
  <si>
    <t>นายก้องเกียรติจั่นเพิ้ง</t>
  </si>
  <si>
    <t>นายวรเวชเจ็ดสี</t>
  </si>
  <si>
    <t>นายจิณาพัฒน์บุญเกตุ</t>
  </si>
  <si>
    <t>นางสาวสิริภู่สิงห์</t>
  </si>
  <si>
    <t>นายภาคิณเกษเพ็ชร์</t>
  </si>
  <si>
    <t>นายภาคินวิญญาคูณ</t>
  </si>
  <si>
    <t>นายวัฒนาเทพน้ำทิพย์</t>
  </si>
  <si>
    <t>นายธัชกรทองยศภูมิ</t>
  </si>
  <si>
    <t>นางพิธชานันท์อ่อนละมูล</t>
  </si>
  <si>
    <t>นางรักศรีแสงทองไพบูลย์</t>
  </si>
  <si>
    <t>นางชมน์ธนาฒย์ชาติศิริทรัพย์</t>
  </si>
  <si>
    <t>นายพัฒนวงศ์วงศ์มณีโรจน์</t>
  </si>
  <si>
    <t>นายจตุรภัทรวณิชชาวาชัย</t>
  </si>
  <si>
    <t>ว่าที่ร้อยเอกบรรพตครองผล</t>
  </si>
  <si>
    <t>นายปณิธานรุ่งตรานนท์</t>
  </si>
  <si>
    <t>นายจิรพงษ์ทรงวัชราภรณ์</t>
  </si>
  <si>
    <t>นายฉลองเรี่ยวแรง</t>
  </si>
  <si>
    <t>นายประชามีเหม็ง</t>
  </si>
  <si>
    <t>นายเฉลิมพลนิยมสินธุ์</t>
  </si>
  <si>
    <t>นายภัชชกรเอมโอษฐ</t>
  </si>
  <si>
    <t>นายโกญจนาทสุมโนพรหม</t>
  </si>
  <si>
    <t>นายวิชยุตม์รอดศิลป์</t>
  </si>
  <si>
    <t>นายฐานะพัฒน์รองรัตน์</t>
  </si>
  <si>
    <t>นางสาวซ่อนกลิ่นทับทิมทอง</t>
  </si>
  <si>
    <t>นายปรเมศวร์กุมารบุญ</t>
  </si>
  <si>
    <t>นายนิติวัชร์ธนจิรพิทักษ์</t>
  </si>
  <si>
    <t>นายสนธยาแสงส่อง</t>
  </si>
  <si>
    <t>นายตุลย์ศาสตร์ส่องวิทย์</t>
  </si>
  <si>
    <t>ส.ต.ท.สมชายศรีเย็น</t>
  </si>
  <si>
    <t>นางสาวธนัทธิดาธนเสฐภักดี</t>
  </si>
  <si>
    <t>นายอำนาจเพ็ชร์สว่าง</t>
  </si>
  <si>
    <t>นายจรูณโรจน์จิระภคมงคล</t>
  </si>
  <si>
    <t>นายไตรสิทธิ์รุจิธนเศรษฐ์</t>
  </si>
  <si>
    <t>ว่าที่ร.ต.ขัตติยะภุมรินทร์</t>
  </si>
  <si>
    <t>สิบตำรวจโทสมคิดสิงห์ทอง</t>
  </si>
  <si>
    <t>นายธนกฤตบำรุงศรี</t>
  </si>
  <si>
    <t>นางสาวขวัญเรือนช่วยงาน</t>
  </si>
  <si>
    <t>นางสาวพัตราภรณ์สิงห์เปี่ยม</t>
  </si>
  <si>
    <t>นายล่องไกรนรา</t>
  </si>
  <si>
    <t>นางกนกนันท์ผลงาม</t>
  </si>
  <si>
    <t>นายกิตติโสภณสังฆกิจ</t>
  </si>
  <si>
    <t>นางสาวยุวดีคงศักดิ์สกุล</t>
  </si>
  <si>
    <t>นายชยุตทิณภัทร์เพชร</t>
  </si>
  <si>
    <t>นายมานะศักดิ์จันทร์ประสงค์</t>
  </si>
  <si>
    <t>นายอนุศักดิ์เรืองชู</t>
  </si>
  <si>
    <t>นายอนุสรณ์แก้ววิเชียร</t>
  </si>
  <si>
    <t>นายกฤษกรอัจฉริยะประสิทธิ์</t>
  </si>
  <si>
    <t>นางสาวจันทรัตน์กุลทรัพย์เตชิต</t>
  </si>
  <si>
    <t>นายวสุผันเงิน</t>
  </si>
  <si>
    <t>นายวิทูรกรุณา</t>
  </si>
  <si>
    <t>นายโกมุทเหมะรัต</t>
  </si>
  <si>
    <t>นายธำรงเกียรติส่องศิริ</t>
  </si>
  <si>
    <t>นายธนภัทรน่วมแหวว</t>
  </si>
  <si>
    <t>นายธรรมเนียบมีแก้ว</t>
  </si>
  <si>
    <t>นายศุภชัยหงษ์รัตนาภรณ์</t>
  </si>
  <si>
    <t>นายเกริกหิรัญแปลกประเสริฐ</t>
  </si>
  <si>
    <t>นางสาวพรหมพรพราห์มพร</t>
  </si>
  <si>
    <t>นายติยศอภัยภักดิ์</t>
  </si>
  <si>
    <t>นายปราโมทย์เหล่าสุนทรวณิช</t>
  </si>
  <si>
    <t>นายทวนทองเสนีวงศ์ณอยุธยา</t>
  </si>
  <si>
    <t>นายอภินันท์เหลืองพิพัฒน์สร</t>
  </si>
  <si>
    <t>นายชยพลเทพรัตน์</t>
  </si>
  <si>
    <t>นายธนัชกระจ่างงาม</t>
  </si>
  <si>
    <t>นายอิทธิพลคงพสิษฐ์พร</t>
  </si>
  <si>
    <t>นายชวินกุลประเสริฐ</t>
  </si>
  <si>
    <t>นางสาวพิชญาภาเพชรพันธ์</t>
  </si>
  <si>
    <t>นายกรวัฒน์วิเศษสินธุ์</t>
  </si>
  <si>
    <t>นายธรรมยุทธสุทธิวิชา</t>
  </si>
  <si>
    <t>นายพลหาญนพทีปกังวาล</t>
  </si>
  <si>
    <t>นายบัณฑูรย์รินทระ</t>
  </si>
  <si>
    <t>นางสาวศรีนันท์จันทน์วิเชียร</t>
  </si>
  <si>
    <t>นายธนัทประทุมแก้ว</t>
  </si>
  <si>
    <t>นายฐิติพงษ์หมื่นหาญ</t>
  </si>
  <si>
    <t>นายวิวัฒน์หงษ์โต</t>
  </si>
  <si>
    <t>นายมนตรีตั้งเจริญถาวร</t>
  </si>
  <si>
    <t>นายไพบูลย์กิจวรวุฒิ</t>
  </si>
  <si>
    <t>นายณรงค์จันทนประดิษฐ</t>
  </si>
  <si>
    <t>นายวิรัตน์บรรดาศักดิ์</t>
  </si>
  <si>
    <t>นายทองใบเสริฐสอน</t>
  </si>
  <si>
    <t>นายเทพธาดากรอบบาง</t>
  </si>
  <si>
    <t>นางสาวสิริภิญญ์อินทรประเสริฐ</t>
  </si>
  <si>
    <t>นายจิรันธนินประพันธ์โรจน</t>
  </si>
  <si>
    <t>นายมนัสผลพิบูลย์</t>
  </si>
  <si>
    <t>นายจุมพลเตชศรีสุธี</t>
  </si>
  <si>
    <t>นายอนุชิตสุวรรณธาดา</t>
  </si>
  <si>
    <t>นายสมบูรณ์สนิท</t>
  </si>
  <si>
    <t>นายพีรพัฒน์ผาสุข</t>
  </si>
  <si>
    <t>นายสุรพลแสงสุคนธ์</t>
  </si>
  <si>
    <t>นายอำนวยสุขขี</t>
  </si>
  <si>
    <t>นายอธิปแท่นรัตนกุล</t>
  </si>
  <si>
    <t>นายวันชัยบุนนาค</t>
  </si>
  <si>
    <t>นายชวธีร์คุปตะวาทิน</t>
  </si>
  <si>
    <t>นายสินธพฟักเล็ก</t>
  </si>
  <si>
    <t>นายประดิษฐ์แน่วแน่</t>
  </si>
  <si>
    <t>นายวรพจน์ศรีนอบน้อม</t>
  </si>
  <si>
    <t>นางชนิตาจอมพงษ์</t>
  </si>
  <si>
    <t>นางสาวภทิยาลักษณ์ผิวสอาด</t>
  </si>
  <si>
    <t>นายวีระศักดิ์บุญส่ง</t>
  </si>
  <si>
    <t>นายศภัคชคงสมบูรณ์สุข</t>
  </si>
  <si>
    <t>นางสาวศิยาภรณ์สิงห์กล้า</t>
  </si>
  <si>
    <t>นายพันทิพย์บุญเกิด</t>
  </si>
  <si>
    <t>นายนพรัตน์อิ่มมาก</t>
  </si>
  <si>
    <t>นายไพรัตน์หาญรักษ์</t>
  </si>
  <si>
    <t>นายวันชัยเจริญนนทสิทธิ์</t>
  </si>
  <si>
    <t>นายทศพลเพ็งส้ม</t>
  </si>
  <si>
    <t>นายปราโมทย์พันธุเกตุ</t>
  </si>
  <si>
    <t>นายจำลองขำสา</t>
  </si>
  <si>
    <t>นายเสนอทรัพย์เย็น</t>
  </si>
  <si>
    <t>นายณัฐพัชร์ทิมดี</t>
  </si>
  <si>
    <t>นายสุเทพนิลน้อย</t>
  </si>
  <si>
    <t>นายทชากรศักดาบูรณโภคิน</t>
  </si>
  <si>
    <t>นางเพ็ชรรัตน์บุญประเสริฐ</t>
  </si>
  <si>
    <t>นายปิยภูมิศักดาพงศ์</t>
  </si>
  <si>
    <t>นายอภิชาอำไพจิตต์</t>
  </si>
  <si>
    <t>นายจันทร์หอมวณานิชย์</t>
  </si>
  <si>
    <t>นางสาวกัญญนันทน์ยศวัตชยานันท์</t>
  </si>
  <si>
    <t>พันโทโกมลปานนาค</t>
  </si>
  <si>
    <t>นางอนัญญาเผือกพิพัฒน์</t>
  </si>
  <si>
    <t>นางสาวศรีลภัสศรีทอง</t>
  </si>
  <si>
    <t>นายอัศนินท์พิศาลอัครภัทร์</t>
  </si>
  <si>
    <t>นายธัมมะภูมิธีรปภพภูมิ</t>
  </si>
  <si>
    <t>นายไพฑูรย์พึ่งเพ็ง</t>
  </si>
  <si>
    <t>นางสาวบุณณดาภูมิศรี</t>
  </si>
  <si>
    <t>นายวัชรินทร์ป้อมหิน</t>
  </si>
  <si>
    <t>พ.ต.อ.อาณัตชัยทรงสอาด</t>
  </si>
  <si>
    <t>นางสาวศยามลประทุมแก้ว</t>
  </si>
  <si>
    <t>นายไพจิตรจันทรโชติ</t>
  </si>
  <si>
    <t>นายวีรพลวาณิชย์ธนเศรษฐ</t>
  </si>
  <si>
    <t>ดร.ภณณัฏฐ์ศรีอินทร์สุทธิ์</t>
  </si>
  <si>
    <t>นายสัมฤทธิ์ด้วงโสน</t>
  </si>
  <si>
    <t>นายจำลองช่วยรอด</t>
  </si>
  <si>
    <t>นายปรีชาสุบิน</t>
  </si>
  <si>
    <t>นายศักราชเม่นทอง</t>
  </si>
  <si>
    <t>นายณัฐวุฒิอินแดง</t>
  </si>
  <si>
    <t>นางสาวพิมพ์พัชชาหยิมการุณ</t>
  </si>
  <si>
    <t>นายยงยุทธแก้วน้อย</t>
  </si>
  <si>
    <t>นายกิตติกรรุ่งสว่าง</t>
  </si>
  <si>
    <t>นางสาวอนุสรามู่ฮัมหมัด</t>
  </si>
  <si>
    <t>นายวิรัตน์พ่วงเพ็ชร</t>
  </si>
  <si>
    <t>นายปฐมกัลยาณธรรม</t>
  </si>
  <si>
    <t>นายสุนทรบัวกลิ่น</t>
  </si>
  <si>
    <t>นางสาวปัณฑ์ณัฐสิทธิศักดิ์</t>
  </si>
  <si>
    <t>นางสาวณัฐปัณฑ์ดาวเรือง</t>
  </si>
  <si>
    <t>นางกิ่งกาญจน์ภู่ทองตระกูล</t>
  </si>
  <si>
    <t>นางสาวปัญญดาญาณวิชรา</t>
  </si>
  <si>
    <t>นายรวิชญ์มันมือเสือ</t>
  </si>
  <si>
    <t>พ.อ.สมภูมิพิบูลย์สวัสดิ์</t>
  </si>
  <si>
    <t>นายมลฑลปั้นเขียว</t>
  </si>
  <si>
    <t>นายบุญหลงอาจจิต</t>
  </si>
  <si>
    <t>นางสาวพรสุปรีฐ์บุปผานนทพัฒน์</t>
  </si>
  <si>
    <t>นายเอนกอัจฉริยะบุตร</t>
  </si>
  <si>
    <t>นายกฤษฏ์หิรัญพิชญาภัคปุณณาสา</t>
  </si>
  <si>
    <t>นายธนกฤตฐิ์ทองกล่ำ</t>
  </si>
  <si>
    <t>นายละไมคำมีมา</t>
  </si>
  <si>
    <t>นางวรลักษณ์ติมลตรี</t>
  </si>
  <si>
    <t>นายกฤตติพัฒน์เชาวลิต</t>
  </si>
  <si>
    <t>ว่าที่ร.อ.กงกฤชเชื้อศรีสกุล</t>
  </si>
  <si>
    <t>นายชินกฤตบุญประกอบ</t>
  </si>
  <si>
    <t>นายอะห์มัดการพงศรี</t>
  </si>
  <si>
    <t>นายเผด็จพิษณุแสง</t>
  </si>
  <si>
    <t>นางสาวศิรินทิพย์สิงห์สังข์</t>
  </si>
  <si>
    <t>นราธิวาส</t>
  </si>
  <si>
    <t>นายตูวันอิบราฮีมตูวันสะราวี</t>
  </si>
  <si>
    <t>นางสาวสสิธรสะนิ</t>
  </si>
  <si>
    <t>นายวัชระยาวอหะซัน</t>
  </si>
  <si>
    <t>นายมาหะมะรอปีเจ๊ะแว</t>
  </si>
  <si>
    <t>นายกูอาเซ็มกูจินามิง</t>
  </si>
  <si>
    <t>ดาบตำรวจมโณวารีวะนิช</t>
  </si>
  <si>
    <t>นายมูซอพัรคอยรุดดีนอาลี</t>
  </si>
  <si>
    <t>นายมะฮัสตีมะแซสะอิ</t>
  </si>
  <si>
    <t>นายต่วนโซะมือกะหามะ</t>
  </si>
  <si>
    <t>นายอัซมานมามะ</t>
  </si>
  <si>
    <t>นายสุริยาทองลือ</t>
  </si>
  <si>
    <t>นายวาร์มูฮำหมัดบินแวดาโอะ</t>
  </si>
  <si>
    <t>นายมะตอเฮเจ๊ะโด</t>
  </si>
  <si>
    <t>นายมูฮัมมัดกะจิ</t>
  </si>
  <si>
    <t>นายอิบรอเฮ็มบินมามะ</t>
  </si>
  <si>
    <t>นางสาวรอมือละเจะหะ</t>
  </si>
  <si>
    <t>นายแวดีมันแวเด</t>
  </si>
  <si>
    <t>นายประสงค์ศรีสวัสดิ์</t>
  </si>
  <si>
    <t>นางสมหวังรัตนมณี</t>
  </si>
  <si>
    <t>นางสาวอมรรัตน์เข็มขาว</t>
  </si>
  <si>
    <t>นายจเรศักดิ์เหลือมปุ๋ย</t>
  </si>
  <si>
    <t>นายมะอูเซ็งสาและ</t>
  </si>
  <si>
    <t>นางสาวยูมีราดารามั่น</t>
  </si>
  <si>
    <t>นางเพ็ญทิพย์เรียบร้อย</t>
  </si>
  <si>
    <t>นายรอซือดีลาเต๊ะ</t>
  </si>
  <si>
    <t>นายมาหะมะสุกือรีมะแซ</t>
  </si>
  <si>
    <t>นายมาหะมะหะยีมามะ</t>
  </si>
  <si>
    <t>นายอับดุลหาดีเจะมามะ</t>
  </si>
  <si>
    <t>นายอับดุลลาคาฟานอับดุลกานาน</t>
  </si>
  <si>
    <t>นายมะซอเรย์ยากา</t>
  </si>
  <si>
    <t>นายฮาซันหะแว</t>
  </si>
  <si>
    <t>นายสมาแออับดุลดานิง</t>
  </si>
  <si>
    <t>นายอภิวิชญ์สะนิ</t>
  </si>
  <si>
    <t>นายอับดุลเลาะสะเมาะ</t>
  </si>
  <si>
    <t>นายสะกรีเจะอาแซ</t>
  </si>
  <si>
    <t>นายอับดุลเล๊าะยะกี</t>
  </si>
  <si>
    <t>นายวสันต์อาแว</t>
  </si>
  <si>
    <t>นายสหรัฐมุณีรัตน์</t>
  </si>
  <si>
    <t>นายอาซิลาเต๊ะ</t>
  </si>
  <si>
    <t>นายรอนิงอีซอ</t>
  </si>
  <si>
    <t>นายสัมพันธ์มะยูโซ๊ะ</t>
  </si>
  <si>
    <t>นายสารีสะมะแอ</t>
  </si>
  <si>
    <t>นายเจ๊ะซูตาเหย็บ</t>
  </si>
  <si>
    <t>นายสุรเชษฐ์แวอาแซ</t>
  </si>
  <si>
    <t>นายมูฮัมหมัดซัยฟูดีนดอเลาะ</t>
  </si>
  <si>
    <t>นางสาวอาณีซาอัสสัมตุลา</t>
  </si>
  <si>
    <t>นายวสันต์แวอุเซ็ง</t>
  </si>
  <si>
    <t>นายมะหามัดฮามิ</t>
  </si>
  <si>
    <t>นายฮัมดัมเจะโวะ</t>
  </si>
  <si>
    <t>นายอาซือรีมะยูนุ</t>
  </si>
  <si>
    <t>นายภูวเดชเจ๊ฮูเซ็ง</t>
  </si>
  <si>
    <t>นางสาวซำซียะห์ดือเระ</t>
  </si>
  <si>
    <t>นายแวดอเลาะยูโซะ</t>
  </si>
  <si>
    <t>นายซีดินิมะ</t>
  </si>
  <si>
    <t>นางสาวแวเมาะแวมามะ</t>
  </si>
  <si>
    <t>นายรอฮันสือนิ</t>
  </si>
  <si>
    <t>นายบันลือรัตนสกุล</t>
  </si>
  <si>
    <t>นายเกียรติ์สุขแดงพรหม</t>
  </si>
  <si>
    <t>นางยุลินสุวรรณคีรี</t>
  </si>
  <si>
    <t>นายบือราฮันเจ๊ะสมอเจ๊ะ</t>
  </si>
  <si>
    <t>นางมาเรียมศรีตุลาการ</t>
  </si>
  <si>
    <t>ว่าที่ร้อยตรีมูฮำหมัดอัคมัลอาลี</t>
  </si>
  <si>
    <t>นายดาการียาสมาแอ</t>
  </si>
  <si>
    <t>นายมักตาดอเลาะ</t>
  </si>
  <si>
    <t>นายมูฮำมัดนิรันดรเลาะนะ</t>
  </si>
  <si>
    <t>นายตามีซีดอเล๊าะ</t>
  </si>
  <si>
    <t>นายเลาะหามะ</t>
  </si>
  <si>
    <t>นายดือเล๊าะบินหามะ</t>
  </si>
  <si>
    <t>นายมนัสว่องไว</t>
  </si>
  <si>
    <t>นายนิมุซาเม๊าะ</t>
  </si>
  <si>
    <t>นายดุสิตสาวดี</t>
  </si>
  <si>
    <t>นายมุสตอปาเจ๊ะอูเซ็ง</t>
  </si>
  <si>
    <t>นางสาวซารีนาสะดียามู</t>
  </si>
  <si>
    <t>นายสมพรจันทร์ชู</t>
  </si>
  <si>
    <t>นายกูเฮงยาวอหะซัน</t>
  </si>
  <si>
    <t>นายรำรีมามะ</t>
  </si>
  <si>
    <t>นางตัสนีมเจ๊ะตู</t>
  </si>
  <si>
    <t>นายใซดีเจ๊ะหามะ</t>
  </si>
  <si>
    <t>นายยูโซ๊ะดอเล๊าะ</t>
  </si>
  <si>
    <t>นายสุกรีซูเฟียน</t>
  </si>
  <si>
    <t>นายฮาเซ็งมาหะ</t>
  </si>
  <si>
    <t>นายไซนูดิงยาลา</t>
  </si>
  <si>
    <t>นายพิเศรษฐ์สงนาวา</t>
  </si>
  <si>
    <t>นางสาวพาอีซ๊ะแมหะ</t>
  </si>
  <si>
    <t>นางสาวอาอีซะห์สาเระ</t>
  </si>
  <si>
    <t>นายสมัยฮารง</t>
  </si>
  <si>
    <t>นายอาแซสะบูดิง</t>
  </si>
  <si>
    <t>นายบุดีมันมาเย๊าะกาเซ๊ะ</t>
  </si>
  <si>
    <t>นายอาดือนังแกมะ</t>
  </si>
  <si>
    <t>นายเกรียงศักดิ์มะมิง</t>
  </si>
  <si>
    <t>นายย่องแดงอินทร์</t>
  </si>
  <si>
    <t>นางสาวคอซีม๊ะห์มะเซ็ง</t>
  </si>
  <si>
    <t>นายสุรินทร์หะยีหมัด</t>
  </si>
  <si>
    <t>นายอัลลาวีสมัตถนาค</t>
  </si>
  <si>
    <t>นางสาวปัทมายือราเฮง</t>
  </si>
  <si>
    <t>นายอานีรันยูนุ๊</t>
  </si>
  <si>
    <t>นางวรรณาบุญแก้ว</t>
  </si>
  <si>
    <t>นายสุขกรีแวนามะ</t>
  </si>
  <si>
    <t>นายมูฮำมัดเลาะหามะ</t>
  </si>
  <si>
    <t>นายวินัยผดุงมาตร</t>
  </si>
  <si>
    <t>นายสาลูดินยะปา</t>
  </si>
  <si>
    <t>นายมูฮันบูละ</t>
  </si>
  <si>
    <t>นางมาลีดามะทา</t>
  </si>
  <si>
    <t>นายรอมือลีมะลิแต</t>
  </si>
  <si>
    <t>นายอับดุลเลาะอาบู</t>
  </si>
  <si>
    <t>นายอัสรีเจ๊ะอาลี</t>
  </si>
  <si>
    <t>นายหารงยามา</t>
  </si>
  <si>
    <t>นายฮารงค์เซ็นนุดีน</t>
  </si>
  <si>
    <t>นายกมลศักดิ์ลีวาเมาะ</t>
  </si>
  <si>
    <t>นายสุกรีมะเต๊ะ</t>
  </si>
  <si>
    <t>นายเจ๊ะอีลย๊าสโตะตาหยง</t>
  </si>
  <si>
    <t>นายโฅไมนีดารายีสาฮอ</t>
  </si>
  <si>
    <t>นายเตาฟีกลีฆะ</t>
  </si>
  <si>
    <t>นายสุรียายีลูมา</t>
  </si>
  <si>
    <t>นายมูหามัดรอซากีเจ๊ะอุเซ็ง</t>
  </si>
  <si>
    <t>นายนิมิงนิโซ๊ะ</t>
  </si>
  <si>
    <t>นางสาวการ์ตีนาเล๊ะสิ</t>
  </si>
  <si>
    <t>นางนิติมานิเลาะ</t>
  </si>
  <si>
    <t>นายมะสาเรบือราเฮงบลูกา</t>
  </si>
  <si>
    <t>นายอดิศรเย็ง</t>
  </si>
  <si>
    <t>นายมาหะมะรอฟีเจ๊ะเด็ง</t>
  </si>
  <si>
    <t>นางใอนีระเซีย</t>
  </si>
  <si>
    <t>นายอาหามะลีเฮ็ง</t>
  </si>
  <si>
    <t>คนธรรมดาแห่งประเทศไทย</t>
  </si>
  <si>
    <t>นายต่วนอัรซูดือมุงกาป๊ะ</t>
  </si>
  <si>
    <t>นายอับดุลเล๊าะหะยีสะบูดิง</t>
  </si>
  <si>
    <t>นางยินดีฉัตรมณี</t>
  </si>
  <si>
    <t>นายอับดุลยะฮะรีแวกือจิ</t>
  </si>
  <si>
    <t>นายสุวิชช์ศรีสุวรรณ</t>
  </si>
  <si>
    <t>นายอุสมานสามะอะกา</t>
  </si>
  <si>
    <t>นายมะยูนันมามะ</t>
  </si>
  <si>
    <t>นายมูฮามะยาหะยู</t>
  </si>
  <si>
    <t>นางสาวอาซีซะลือโมะ</t>
  </si>
  <si>
    <t>นายบัซรีย์เดวาดาแล</t>
  </si>
  <si>
    <t>นายหะมุลาซิ</t>
  </si>
  <si>
    <t>นายอดุลย์เลาะห์ลาสารี</t>
  </si>
  <si>
    <t>พันตำรวจเอกพยงค์สานุกูล</t>
  </si>
  <si>
    <t>นายนิสิตดือราแม</t>
  </si>
  <si>
    <t>นายมะสูเกียนมามะ</t>
  </si>
  <si>
    <t>นายมะดาห์รีนิมิง</t>
  </si>
  <si>
    <t>นายอัมรันเจ๊ะเลาะ</t>
  </si>
  <si>
    <t>นางดรุณีแสงเดือน</t>
  </si>
  <si>
    <t>นางดารียะต่วนปูเต๊ะ</t>
  </si>
  <si>
    <t>นายอาร์มานอารอมะ</t>
  </si>
  <si>
    <t>นายมะแอสะอิ</t>
  </si>
  <si>
    <t>นายรูสลามสามะ</t>
  </si>
  <si>
    <t>นางสาวอาสิรามูดอ</t>
  </si>
  <si>
    <t>น่าน</t>
  </si>
  <si>
    <t>นางวราภรณ์บุญศัพย์</t>
  </si>
  <si>
    <t>นางสิรินทรรามสูต</t>
  </si>
  <si>
    <t>นายอานนท์ตันตระกูล</t>
  </si>
  <si>
    <t>นายเสมียนธรรมลังกา</t>
  </si>
  <si>
    <t>นายสันติภาพอินทรพัฒน์</t>
  </si>
  <si>
    <t>นายอดิศักดิ์ภิมาลย์</t>
  </si>
  <si>
    <t>นายบรรจงมหาวงศนันท์</t>
  </si>
  <si>
    <t>พลตำรวจตรีวีระชัยบั้งเงิน</t>
  </si>
  <si>
    <t>นางจุฑาทิพย์ไชยวุฒิ</t>
  </si>
  <si>
    <t>นางวาสนายศสอน</t>
  </si>
  <si>
    <t>นายราเชนทร์กาบคำ</t>
  </si>
  <si>
    <t>นายสมจิตรไชยสลี</t>
  </si>
  <si>
    <t>นางสาวสุทธญาณ์ธนูศร</t>
  </si>
  <si>
    <t>นายกิตติพงศ์ดวงพิกุล</t>
  </si>
  <si>
    <t>นายปลัญช์ณกรณ์กุลณาวงศ์จตุรพัฒนสกุล</t>
  </si>
  <si>
    <t>นายอินสงค์จันทร์ดี</t>
  </si>
  <si>
    <t>นายเกษมรุณใจ</t>
  </si>
  <si>
    <t>นายนิพนธ์อินต๊ะสอน</t>
  </si>
  <si>
    <t>นายธงชัยสว่างวงษ์</t>
  </si>
  <si>
    <t>นายณัฏฐกิตติ์อินต๊ะจักร์</t>
  </si>
  <si>
    <t>นางชญานิศวร์รัศมีดำรงโรจน์</t>
  </si>
  <si>
    <t>นายประเกณฑ์อินน้อย</t>
  </si>
  <si>
    <t>นายธิติฉัตรต๊ะดี</t>
  </si>
  <si>
    <t>นายจำลองจันพล</t>
  </si>
  <si>
    <t>นายโสภณไพรวัลย์บริบูรณ์</t>
  </si>
  <si>
    <t>นางสาวเกื้อกูลสุนันทนานนท์</t>
  </si>
  <si>
    <t>นายวิโรจน์เป็งแก้ว</t>
  </si>
  <si>
    <t>นายอรรถพลคนเที่ยง</t>
  </si>
  <si>
    <t>นายมงคลเทพเสน</t>
  </si>
  <si>
    <t>นายชลน่านศรีแก้ว</t>
  </si>
  <si>
    <t>นายสุรวุฒิอินนะใจ</t>
  </si>
  <si>
    <t>นายเสริฐเจริญดี</t>
  </si>
  <si>
    <t>นายจาตุรนต์อินนาอัคราคุณ</t>
  </si>
  <si>
    <t>นายชัยวุฒิคูอาริยะกุล</t>
  </si>
  <si>
    <t>ดาบตำรวจอนุวัฒน์ท้าวเชียง</t>
  </si>
  <si>
    <t>นายสุขวิชณิ์มาไชย</t>
  </si>
  <si>
    <t>นายพินิตย์ณน่าน</t>
  </si>
  <si>
    <t>นายผ่านสีแก้ว</t>
  </si>
  <si>
    <t>นายวัชรินทร์อินต๊ะวิชัย</t>
  </si>
  <si>
    <t>นายสายันต์ก้อนใหม่</t>
  </si>
  <si>
    <t>นายสัจจาแสนซุ้ง</t>
  </si>
  <si>
    <t>นางวรัทยาอินตุ้ย</t>
  </si>
  <si>
    <t>นายธนูภัทรวรากุล</t>
  </si>
  <si>
    <t>นายณฐกรพุฒตรง</t>
  </si>
  <si>
    <t>นายสวงษ์ใหม่จันทร์</t>
  </si>
  <si>
    <t>พันตำรวจโทสมานบุตรราช</t>
  </si>
  <si>
    <t>นายหฤษฏกูลชูดิษยสกุล</t>
  </si>
  <si>
    <t>นายศักดาศรีเทพ</t>
  </si>
  <si>
    <t>นายบุญส่งปัญญาสา</t>
  </si>
  <si>
    <t>นายชมพลพรมกามินทร์</t>
  </si>
  <si>
    <t>นางโชตินภาธุระจริง</t>
  </si>
  <si>
    <t>ว่าที่ร้อยตรีหญิงสุมนทิพย์ก๋าวงค์</t>
  </si>
  <si>
    <t>นางชนานุชเป็งแก้ว</t>
  </si>
  <si>
    <t>นางสาวพรพชรวรรณทิพย์บุญศรี</t>
  </si>
  <si>
    <t>นายประกรณ์ทิศเป็ง</t>
  </si>
  <si>
    <t>นายจีระสิทธิ์แสงประจักษ์</t>
  </si>
  <si>
    <t>นายณัฐพงษ์สุปริยศิลป์</t>
  </si>
  <si>
    <t>นายคุณดรงามธุระ</t>
  </si>
  <si>
    <t>นายจักรกริศน์ปันศิริ</t>
  </si>
  <si>
    <t>พันตรีสุชินยาปัน</t>
  </si>
  <si>
    <t>นายสำเริงแก้วเทพ</t>
  </si>
  <si>
    <t>นายนิติต่วนยะแสง</t>
  </si>
  <si>
    <t>ร้อยตำรวจโทศรศักดิ์เคร่งครัด</t>
  </si>
  <si>
    <t>นางสาวธัชมนตร์นวนาคธนสิทธิ์</t>
  </si>
  <si>
    <t>นายโสภณศรีมาเหล็ก</t>
  </si>
  <si>
    <t>นายอรรถชัยวุฒิปัณณวัฒน์</t>
  </si>
  <si>
    <t>นายถนอมใหม่กันทะ</t>
  </si>
  <si>
    <t>นายสมพงษ์พิมพ์มาศ</t>
  </si>
  <si>
    <t>นายพลายปัญญาอยู่เอนก</t>
  </si>
  <si>
    <t>นายสัมฤทธิ์คำรังษี</t>
  </si>
  <si>
    <t>นายยกบุญอินทร์</t>
  </si>
  <si>
    <t>นายต่วนไชยโย</t>
  </si>
  <si>
    <t>นายสง่าชัยใจห้าว</t>
  </si>
  <si>
    <t>นายสันติภาพแซ่คำ</t>
  </si>
  <si>
    <t>นายอนุพงศ์คำยันต์</t>
  </si>
  <si>
    <t>นายปัทฎิญญาปัญญาวิเศษกาล</t>
  </si>
  <si>
    <t>จ่าสิบตรีเพิ่มศักดิ์ศรีวรรณ์</t>
  </si>
  <si>
    <t>นางปาริชาติอินทะรังษี</t>
  </si>
  <si>
    <t>นางสาวรัตนาพรคำหว่าง</t>
  </si>
  <si>
    <t>นางสาวทัศนีย์เจดีย์ยศ</t>
  </si>
  <si>
    <t>นายเลาหล้าแซ่เล้า</t>
  </si>
  <si>
    <t>นายสมบูรณ์จันอ้น</t>
  </si>
  <si>
    <t>นายนิทัศน์ดอนนันชัย</t>
  </si>
  <si>
    <t>นายชณภูศักดิ์จักรแก้ว</t>
  </si>
  <si>
    <t>บึงกาฬ</t>
  </si>
  <si>
    <t>นายเชิดพงศ์ราชป้องขันธ์</t>
  </si>
  <si>
    <t>นางแว่นฟ้าทองศรี</t>
  </si>
  <si>
    <t>นายสุทธิณัฐนามวัน</t>
  </si>
  <si>
    <t>นายเกรียงศักดิ์วงษ์คงคำ</t>
  </si>
  <si>
    <t>นายปรวรรษหวายฤทธิ์</t>
  </si>
  <si>
    <t>พ.ต.อ.กิตติพงศ์สินจิตต์</t>
  </si>
  <si>
    <t>นางสาวรจนาพลเยี่ยม</t>
  </si>
  <si>
    <t>นายดำรงไชยสิทธิ์</t>
  </si>
  <si>
    <t>นางสาววรรักษ์วัลย์สมบูรณ์</t>
  </si>
  <si>
    <t>นายสุริยันต์วงศ์ษา</t>
  </si>
  <si>
    <t>นายโยธินบุญแก้ว</t>
  </si>
  <si>
    <t>นายชาญวุฒิบุตดา</t>
  </si>
  <si>
    <t>นายสมนึกพิทูลทอง</t>
  </si>
  <si>
    <t>นายสุวิทย์นาคลา</t>
  </si>
  <si>
    <t>นายจิณณวัตรพรรณวงศ์</t>
  </si>
  <si>
    <t>นายยุทธพงษ์แสงศรี</t>
  </si>
  <si>
    <t>นายอรุณวัดโสภา</t>
  </si>
  <si>
    <t>นายภูคมินสายลุน</t>
  </si>
  <si>
    <t>นางศิรินันท์เทศโมลี</t>
  </si>
  <si>
    <t>นายบุญเหลือราชภักดี</t>
  </si>
  <si>
    <t>นายสุนทรเทียบเพชร</t>
  </si>
  <si>
    <t>นายสมพงษ์อุตรธรณ์</t>
  </si>
  <si>
    <t>นายบุญมีกุลวงษ์</t>
  </si>
  <si>
    <t>นายไพฑูลสินแสวง</t>
  </si>
  <si>
    <t>นายประหยัดนาหอคำ</t>
  </si>
  <si>
    <t>นายชาญธีรดลสมบูรณ์</t>
  </si>
  <si>
    <t>นายกิตติมศักดิ์พระราช</t>
  </si>
  <si>
    <t>นายกิตติกรณ์ศรีสงคราม</t>
  </si>
  <si>
    <t>นายเกรียงชัยบัวซาว</t>
  </si>
  <si>
    <t>นายอาทิตย์อักษรศิริ</t>
  </si>
  <si>
    <t>นายจิรายุสุทะสิงห์</t>
  </si>
  <si>
    <t>นายบุญนำวังตะเคน</t>
  </si>
  <si>
    <t>นายสากลนันทรักษ์</t>
  </si>
  <si>
    <t>นายชาดีผ่านชมภู</t>
  </si>
  <si>
    <t>นางกรรณิกาโพธิ์สว่าง</t>
  </si>
  <si>
    <t>นายคำแดงสุทธิสาร</t>
  </si>
  <si>
    <t>นายไตรรงค์ติธรรม</t>
  </si>
  <si>
    <t>นายสำรวยศรีทิน</t>
  </si>
  <si>
    <t>นายจรูญแสนพิมพ์</t>
  </si>
  <si>
    <t>นายไพรวัลย์อรกุล</t>
  </si>
  <si>
    <t>ร้อยตำรวจเอกไพศาลข่าทิพย์พาที</t>
  </si>
  <si>
    <t>นายไพโรจน์จิตไพศาล</t>
  </si>
  <si>
    <t>นายวินัยติยะบุตร</t>
  </si>
  <si>
    <t>นางสาวอารตีสีมา</t>
  </si>
  <si>
    <t>นายณรงค์อินโพธิษา</t>
  </si>
  <si>
    <t>นายเกตุแก้วหาญเชิงชัย</t>
  </si>
  <si>
    <t>นางดนิตาชาตานันท์</t>
  </si>
  <si>
    <t>นายอภิรักษ์อำมาตย์สำราญ</t>
  </si>
  <si>
    <t>นายไชยาบุษมงคล</t>
  </si>
  <si>
    <t>นายสุริยาภูยี่หวา</t>
  </si>
  <si>
    <t>นางประภัสสรทองปาน</t>
  </si>
  <si>
    <t>นายแก้วพูลเพิ่ม</t>
  </si>
  <si>
    <t>นายเกริกชัยพลชา</t>
  </si>
  <si>
    <t>นายนวพลสิริกรรณ์</t>
  </si>
  <si>
    <t>นางสาวศิริวรรณปุดตะศิริวงษ์</t>
  </si>
  <si>
    <t>นายบุษบาวงค์ใหญ่</t>
  </si>
  <si>
    <t>นายมุนิตย์แสนวัง</t>
  </si>
  <si>
    <t>นางสายปวีณ์เทียนเถื่อน</t>
  </si>
  <si>
    <t>นายอุทัยวงศ์อามาตย์</t>
  </si>
  <si>
    <t>นายบุญล้อมกางศรี</t>
  </si>
  <si>
    <t>นางสาวสาวิตรีพลภักดี</t>
  </si>
  <si>
    <t>นางชนิตาบุญประสิทธิ์</t>
  </si>
  <si>
    <t>นายหนูทองมาตรพระคลัง</t>
  </si>
  <si>
    <t>นางยุวดีแก้วสนิท</t>
  </si>
  <si>
    <t>นายเพ็งลมกาหลง</t>
  </si>
  <si>
    <t>นายประยงค์แก้วยา</t>
  </si>
  <si>
    <t>นางสาววรรษวรรณสุทธศรี</t>
  </si>
  <si>
    <t>นางศุภนิจอธิฏฐาน</t>
  </si>
  <si>
    <t>นายโกสินธุ์หันตุลา</t>
  </si>
  <si>
    <t>นายบุญส่งวีระศักดิ์</t>
  </si>
  <si>
    <t>นายจันทาหูพารักษา</t>
  </si>
  <si>
    <t>นายประหยัดศรีรัตนขันธ์</t>
  </si>
  <si>
    <t>บุรีรัมย์</t>
  </si>
  <si>
    <t>นางสาววันฟ้าสวยภัทรไชยนันท์</t>
  </si>
  <si>
    <t>นายชณชลมะลิซ้อน</t>
  </si>
  <si>
    <t>นายวิเชียรไพรบึง</t>
  </si>
  <si>
    <t>นายวันวาสรส</t>
  </si>
  <si>
    <t>นายภาณุพลฉาไธสง</t>
  </si>
  <si>
    <t>พันเอกพิชัยสุริยะสุขประเสริฐ</t>
  </si>
  <si>
    <t>นายคุณากรแสนธิ</t>
  </si>
  <si>
    <t>นายสนองเทพอักษรณรงค์</t>
  </si>
  <si>
    <t>นายนภดลอังคสุภณ</t>
  </si>
  <si>
    <t>นายชาญชัยโตพฤกษา</t>
  </si>
  <si>
    <t>นายพรหมพิริยะโยธิน</t>
  </si>
  <si>
    <t>นายจักรพงษ์คะชุนรัมย์</t>
  </si>
  <si>
    <t>นายปรีชาทองคำ</t>
  </si>
  <si>
    <t>นางสุภาณีศรีเมือง</t>
  </si>
  <si>
    <t>นายสุพจน์เขียมรัมย์</t>
  </si>
  <si>
    <t>นางเลขาอินทรสุวรรณ</t>
  </si>
  <si>
    <t>นายวิชชาจันทร์ชัย</t>
  </si>
  <si>
    <t>นายรักษ์โยธีเจริญรัมย์</t>
  </si>
  <si>
    <t>นายหาญณรงค์พันธ์พงษ์</t>
  </si>
  <si>
    <t>นายเสน่ห์นัคราภิบาล</t>
  </si>
  <si>
    <t>นายนิพนธ์สุดตา</t>
  </si>
  <si>
    <t>นายไพบูลย์นันทะพันธ์</t>
  </si>
  <si>
    <t>นางละมัยพนารินทร์</t>
  </si>
  <si>
    <t>นายคชานนท์สังสูงเนิน</t>
  </si>
  <si>
    <t>สิบเอกประยงค์สร้อยจิตร</t>
  </si>
  <si>
    <t>นายสมเกียรติขุนแข็ง</t>
  </si>
  <si>
    <t>นายทองคำลุนนาแซง</t>
  </si>
  <si>
    <t>พันตำรวจโทกิตติฤทธิ์พูนสวัสดิ์</t>
  </si>
  <si>
    <t>นายกฤษฎาชูตาลัด</t>
  </si>
  <si>
    <t>นายรังสิกรทิมาตฤกะ</t>
  </si>
  <si>
    <t>นายสุรศักดิ์นาคดี</t>
  </si>
  <si>
    <t>นายวรพจน์วิบูลย์วิริยะสกุล</t>
  </si>
  <si>
    <t>นางสาวอิสรีย์อภิสิริรุจิภาส</t>
  </si>
  <si>
    <t>นายธีรวุฒิทับทิมหิน</t>
  </si>
  <si>
    <t>นางธัญญรัตน์สุกแสง</t>
  </si>
  <si>
    <t>นายยุทธภพเผือกมูล</t>
  </si>
  <si>
    <t>นายบุญคงนพรัตน์วงศกร</t>
  </si>
  <si>
    <t>นายสงบไชยศิริ</t>
  </si>
  <si>
    <t>นายชูศักดิ์พงษ์สวัสดิ์</t>
  </si>
  <si>
    <t>นายปรีชาปักเสติ</t>
  </si>
  <si>
    <t>นายบรรจงโคมร้าย</t>
  </si>
  <si>
    <t>นางปัญทิพาภาพยนตร์</t>
  </si>
  <si>
    <t>นายสมใจนะตุม</t>
  </si>
  <si>
    <t>นายนาทภูวพัฒน์ฉัพพรรณธนกูร</t>
  </si>
  <si>
    <t>นายเฉลียวแก้วศรี</t>
  </si>
  <si>
    <t>นายสุทัศน์ทองไหม</t>
  </si>
  <si>
    <t>นายประยงค์โพธิ์ทอง</t>
  </si>
  <si>
    <t>นายสุรพรชัยภูมิอินทร์</t>
  </si>
  <si>
    <t>นางสาวอารยาเต็นตารัมย์</t>
  </si>
  <si>
    <t>นายศุภชัยเถกิงผล</t>
  </si>
  <si>
    <t>นางสาวภาลินีพัชนี</t>
  </si>
  <si>
    <t>นายสนมอุ่นสำโรง</t>
  </si>
  <si>
    <t>นางอำพรขุมทอง</t>
  </si>
  <si>
    <t>นายศักรินทร์ภาษี</t>
  </si>
  <si>
    <t>นางสาวพรสวรรณ์สีหะวงษ์</t>
  </si>
  <si>
    <t>นายจัตุพงษ์ขันติวงศ์</t>
  </si>
  <si>
    <t>นายประดิษฐ์พันธุ์พินิจ</t>
  </si>
  <si>
    <t>นายเฉลาแสร์สินธุ์</t>
  </si>
  <si>
    <t>นายกฤชอุปจันแพงวงศ์</t>
  </si>
  <si>
    <t>นายสมบูรณ์ซารัมย์</t>
  </si>
  <si>
    <t>นายพีระพงษ์เฮงสวัสดิ์</t>
  </si>
  <si>
    <t>นายอภิรักษ์ลิ้มรัตน์</t>
  </si>
  <si>
    <t>นายภัทรพงศ์ศุภักษร</t>
  </si>
  <si>
    <t>นายสมคิดสินไธสง</t>
  </si>
  <si>
    <t>นายธนะโรจน์สร้อยสูงเนิน</t>
  </si>
  <si>
    <t>ร.ต.ท.สมพงษ์พันธุ์ศรี</t>
  </si>
  <si>
    <t>นายวิเชียรสุขใหญ่</t>
  </si>
  <si>
    <t>นางสาวประกายศรีวงค์</t>
  </si>
  <si>
    <t>นายกัญรดาภูมิอินทร์</t>
  </si>
  <si>
    <t>นางเพลินภัสสราศิริเมตตาภรณ์</t>
  </si>
  <si>
    <t>นายนัธทวัฒน์เจริญใหญ่</t>
  </si>
  <si>
    <t>นางสาวสิริอรมาตรคำจันทร์</t>
  </si>
  <si>
    <t>นายสงวนศักดิ์สาตตา</t>
  </si>
  <si>
    <t>นายบุญเชียงนาคกูล</t>
  </si>
  <si>
    <t>นายธนพนธ์เล็กสิงห์โต</t>
  </si>
  <si>
    <t>นางสาวเกตน์สิรีพูนทรัพย์</t>
  </si>
  <si>
    <t>นายดุสิตบุผาโต</t>
  </si>
  <si>
    <t>นางหนูลิ้มอานไธสง</t>
  </si>
  <si>
    <t>นายลักกี้ขำเอนก</t>
  </si>
  <si>
    <t>นางสาครไชยสา</t>
  </si>
  <si>
    <t>นายวีระนันท์เป้าชุมแสง</t>
  </si>
  <si>
    <t>นายสุทินศรีบุตร</t>
  </si>
  <si>
    <t>พ.ต.ท.บุญเลี้ยงกิจคติ</t>
  </si>
  <si>
    <t>นายสุรัตน์จิมพละ</t>
  </si>
  <si>
    <t>นายประสานแก้วดวง</t>
  </si>
  <si>
    <t>นายวัฒนสิทธิ์โมทนา</t>
  </si>
  <si>
    <t>นางสาวสมจิตทนงตน</t>
  </si>
  <si>
    <t>พ.ท.จตุพรแสนกล้า</t>
  </si>
  <si>
    <t>นายสุรศักดิ์เลี้ยงผ่องพันธุ์</t>
  </si>
  <si>
    <t>นายโสภณซารัมย์</t>
  </si>
  <si>
    <t>นายประกิจพลเดช</t>
  </si>
  <si>
    <t>นายยุทธนาตีระมาศวณิช</t>
  </si>
  <si>
    <t>นายอภิชัยสิริสุข</t>
  </si>
  <si>
    <t>นายนิติภูมิกองดิน</t>
  </si>
  <si>
    <t>นายปริวัชรมณีเติม</t>
  </si>
  <si>
    <t>นายสมพงษ์แช่มรัมย์</t>
  </si>
  <si>
    <t>ว่าที่ร้อยโทองอาจศิริเมตตาภรณ์</t>
  </si>
  <si>
    <t>นายธนพรเทพสมการณ์เดชากุล</t>
  </si>
  <si>
    <t>นางสุจินต์เภสัชชา</t>
  </si>
  <si>
    <t>นางศิริยาณีปักเสติ</t>
  </si>
  <si>
    <t>นายจำลองตาทอง</t>
  </si>
  <si>
    <t>นางบัวลอยตะเภาเงิน</t>
  </si>
  <si>
    <t>นายพรรลพบุญประกอบ</t>
  </si>
  <si>
    <t>นายวุฒิชัยสุขพรรณดอน</t>
  </si>
  <si>
    <t>นายชาญยุทธอามาตย์</t>
  </si>
  <si>
    <t>นายยงยุทธพยัคฤทธิ์</t>
  </si>
  <si>
    <t>นายสุริยาโคตรภูธร</t>
  </si>
  <si>
    <t>นายสวัสดิ์บุราสิทธิ์</t>
  </si>
  <si>
    <t>นายชาญวัญภ์ชัยวัฒนพรวณิชย์</t>
  </si>
  <si>
    <t>นายอัษวพลการดี</t>
  </si>
  <si>
    <t>นางสาวณัฎฐกานต์นามบุตร</t>
  </si>
  <si>
    <t>นายเกรียงศักดิ์โพธิมาศ</t>
  </si>
  <si>
    <t>นางรสสุคนธ์พวงดาว</t>
  </si>
  <si>
    <t>นางลักษมนคู่สกุล</t>
  </si>
  <si>
    <t>นางสาวอำนวยเข็มทิศ</t>
  </si>
  <si>
    <t>นายทองสาอ่อนน้ำคำ</t>
  </si>
  <si>
    <t>นายเดชแผนกระโทก</t>
  </si>
  <si>
    <t>นายเตียงโนนทิง</t>
  </si>
  <si>
    <t>นายเฉลียวสิงห์ประเสริฐ</t>
  </si>
  <si>
    <t>นายธวัชรักษา</t>
  </si>
  <si>
    <t>นายอดิพงษ์ฐิติพิทยา</t>
  </si>
  <si>
    <t>นายปรัญชญาตรีกาญจนา</t>
  </si>
  <si>
    <t>นายสุประดิษฐ์แสนทวีสุข</t>
  </si>
  <si>
    <t>นายประเสริฐเครือศรี</t>
  </si>
  <si>
    <t>นายจักรพงษ์สงวนชม</t>
  </si>
  <si>
    <t>นายอิทธิศักดิ์ปาทาน</t>
  </si>
  <si>
    <t>นายสมชายพรมวัง</t>
  </si>
  <si>
    <t>นายกงกฤชแก้วสอน</t>
  </si>
  <si>
    <t>นายมหาบุญชูเจียวรัมย์</t>
  </si>
  <si>
    <t>นายบรรเลงจวงพลงาม</t>
  </si>
  <si>
    <t>นายวุฒิชัยภัคกมล</t>
  </si>
  <si>
    <t>นางสาวสุภาพรพึ่งจันดุม</t>
  </si>
  <si>
    <t>นายชูชัยพลวัน</t>
  </si>
  <si>
    <t>นายวีรชัชสายดวง</t>
  </si>
  <si>
    <t>นายชิษณุพงศ์ระวันประโคน</t>
  </si>
  <si>
    <t>นายสุรพงษ์พลวัน</t>
  </si>
  <si>
    <t>นายพจนารถชำนิจ</t>
  </si>
  <si>
    <t>นางรุ่งฤดีอินลี</t>
  </si>
  <si>
    <t>นายสุเทพปานกลาง</t>
  </si>
  <si>
    <t>นายวรายุทธ์มีแก้ว</t>
  </si>
  <si>
    <t>นายชาญแจ่มใส</t>
  </si>
  <si>
    <t>ร้อยตำรวจโทประคองไกรคุ้ม</t>
  </si>
  <si>
    <t>นายภูริพัฒรักษา</t>
  </si>
  <si>
    <t>นายพีรพลแผ้วพลสง</t>
  </si>
  <si>
    <t>นายสุพรรณ์สมสวย</t>
  </si>
  <si>
    <t>นายมนต์ศักดิ์ยิ่งยงยุทธ</t>
  </si>
  <si>
    <t>นางสาวแสงเดือนเหมียดสันเทียะ</t>
  </si>
  <si>
    <t>นายสมพงษ์อ่อนน้ำคำ</t>
  </si>
  <si>
    <t>ร้อยตำรวจเอกธรายุทธโพธิสาร</t>
  </si>
  <si>
    <t>นายวัชรชัยสุรักษ์</t>
  </si>
  <si>
    <t>นายเสนาะพรหมสวัสดิ์</t>
  </si>
  <si>
    <t>นายคมกริชผ่องโชติ</t>
  </si>
  <si>
    <t>นายไตรเทพงามกมล</t>
  </si>
  <si>
    <t>นายพรชัยศรีสุริยันโยธิน</t>
  </si>
  <si>
    <t>นายพีรวัสพันธุ์สัมฤทธิ์</t>
  </si>
  <si>
    <t>นายประเวศพวงวัฒนธาดา</t>
  </si>
  <si>
    <t>นายภุชงค์เลาหศิริวงศ์</t>
  </si>
  <si>
    <t>นายวันชนะศักดิ์ธราดลพิทักษ์</t>
  </si>
  <si>
    <t>นางนิภาพรมีแย้มภักดิ์</t>
  </si>
  <si>
    <t>นายธนบูลย์สายทะเล</t>
  </si>
  <si>
    <t>นายบุญเรืองโฉมงาม</t>
  </si>
  <si>
    <t>นายวาสนาสุขสิงห์ทอง</t>
  </si>
  <si>
    <t>นายสมศักดิ์ศฤงคาร์นันต์</t>
  </si>
  <si>
    <t>นายชาญวิทย์ชิงชัย</t>
  </si>
  <si>
    <t>นางสาวรำพึงสวัสดิ์พูน</t>
  </si>
  <si>
    <t>นายสากลศรีวันทา</t>
  </si>
  <si>
    <t>นายจำลองลำภา</t>
  </si>
  <si>
    <t>นายสรเดชบูลย์เดช</t>
  </si>
  <si>
    <t>นางสาวจุฑามาศพัชนี</t>
  </si>
  <si>
    <t>นายตี๋แก้วสีจันทร์</t>
  </si>
  <si>
    <t>นายธนาศักดิ์เฉลิมสิทธิวงศา</t>
  </si>
  <si>
    <t>นางธนวันต์ทองคำ</t>
  </si>
  <si>
    <t>นางกรวิกาสุขพรรณดอน</t>
  </si>
  <si>
    <t>นายสุวิทย์พัวพันธ์</t>
  </si>
  <si>
    <t>นายวิบูญฮ่มซ้าย</t>
  </si>
  <si>
    <t>นายเขียวบุญกองชาติ</t>
  </si>
  <si>
    <t>นางมวนเข็มทิศ</t>
  </si>
  <si>
    <t>นางเพ็ญพรโพธิ์ชัยเลิศ</t>
  </si>
  <si>
    <t>นายคำนวณวันโน</t>
  </si>
  <si>
    <t>นางกุสุมามุ่งเขตกลาง</t>
  </si>
  <si>
    <t>นางสาวพรปวีณ์สุหา</t>
  </si>
  <si>
    <t>จ่าสิบตรีประกอบทองเกลี้ยง</t>
  </si>
  <si>
    <t>นายภัทรพงศ์สมสวย</t>
  </si>
  <si>
    <t>นายนพนัยรักเจริญ</t>
  </si>
  <si>
    <t>นายจันทราแพทย์เมืองจันทร์</t>
  </si>
  <si>
    <t>นายสุรศักดิ์ชัยรัมย์</t>
  </si>
  <si>
    <t>นายจักรกฤษณ์ทองศรี</t>
  </si>
  <si>
    <t>นายวรณัฐศรีสุริยชัย</t>
  </si>
  <si>
    <t>นางรัชตาฉัตรอังกูร</t>
  </si>
  <si>
    <t>นายภูมิสิทธิ์มาประจง</t>
  </si>
  <si>
    <t>นายวิสิทธิ์สุขบรรเทิง</t>
  </si>
  <si>
    <t>นายทรงพลวิชัยกูล</t>
  </si>
  <si>
    <t>นายปัจธมานนท์ประเสริฐสวัสดิ์</t>
  </si>
  <si>
    <t>นายณภัทร์ษธรกล้วยประโคน</t>
  </si>
  <si>
    <t>นายประจนโสภาชัย</t>
  </si>
  <si>
    <t>นายราชันย์ชาญประโคน</t>
  </si>
  <si>
    <t>นายทรงศักดิ์ประดิษฐโสภณ</t>
  </si>
  <si>
    <t>พันโทณรงค์ชัยเชิดชู</t>
  </si>
  <si>
    <t>นางสาวอนุสรางามปัญญา</t>
  </si>
  <si>
    <t>นางคำแพทย์เมืองจันทร์</t>
  </si>
  <si>
    <t>นายธรรมรงค์สดนางรอง</t>
  </si>
  <si>
    <t>นายอำนาจวาประสิทธิ์</t>
  </si>
  <si>
    <t>นางรัมภาชัยชนะ</t>
  </si>
  <si>
    <t>นายวันทาสมร่าง</t>
  </si>
  <si>
    <t>นายศุภสหไชยกรตระกูลบุญสิงห์</t>
  </si>
  <si>
    <t>นายปรีชาเข็มบุบผา</t>
  </si>
  <si>
    <t>นางสาวจันทรสปรีชากูล</t>
  </si>
  <si>
    <t>นายสัมฤทธิ์ชำนาญกิจ</t>
  </si>
  <si>
    <t>นายใหญ่คิมประโคน</t>
  </si>
  <si>
    <t>นายวรวุฒิคงวิเศษ</t>
  </si>
  <si>
    <t>นางสุนทรบรรหาร</t>
  </si>
  <si>
    <t>นายสมใจพวงเพชร์</t>
  </si>
  <si>
    <t>นายวังหนูประโคน</t>
  </si>
  <si>
    <t>นายศิโรตม์บุญข่าย</t>
  </si>
  <si>
    <t>นายวิชิตสมศักดิ์</t>
  </si>
  <si>
    <t>นายรุ่งโรจน์ทองศรี</t>
  </si>
  <si>
    <t>นายนรวัฒน์โรจน์รวีชัย</t>
  </si>
  <si>
    <t>นายประชารัฐกองพร</t>
  </si>
  <si>
    <t>นายวิชัยพะนะลาภ</t>
  </si>
  <si>
    <t>นายเสนาะแก้วมุกดา</t>
  </si>
  <si>
    <t>นายสันติโรจน์สุกิจ</t>
  </si>
  <si>
    <t>นางปิณฑิราพลายลำทวน</t>
  </si>
  <si>
    <t>นายปกรณ์ทรงประโคน</t>
  </si>
  <si>
    <t>นางสาวอรวรรณเครือบคนโท</t>
  </si>
  <si>
    <t>ดาบตำรวจเถลิงชัยใสสดศรี</t>
  </si>
  <si>
    <t>นายติงลี่อ่อนศิลา</t>
  </si>
  <si>
    <t>นายมหิทธิกรพระแก้ว</t>
  </si>
  <si>
    <t>นายลุนเมืองจันทร์</t>
  </si>
  <si>
    <t>ว่าที่ร้อยตำรวจตรีอิสรภาพเหล่านำชัย</t>
  </si>
  <si>
    <t>นายธนาชศิวัฒน์ติณช์ราฐธิบดี</t>
  </si>
  <si>
    <t>นายธนวรรธน์จันทร์โนนม่วง</t>
  </si>
  <si>
    <t>นายเกรียงศักดิ์ใหญ่กระโทก</t>
  </si>
  <si>
    <t>นายคมกริชสุริด</t>
  </si>
  <si>
    <t>นายสมัยตะเภาเงิน</t>
  </si>
  <si>
    <t>นายบุญหอมสุขงาม</t>
  </si>
  <si>
    <t>นายบุญเส็งวิรุณพันธุ์</t>
  </si>
  <si>
    <t>นายวันชัยเรียบสันเทียะ</t>
  </si>
  <si>
    <t>นายสมเกียรติแก้วสิมมา</t>
  </si>
  <si>
    <t>นายจันทร์บุญทรัพย์</t>
  </si>
  <si>
    <t>นายจำลองวิชัยรัมย์</t>
  </si>
  <si>
    <t>นายพลวรรธน์คำพันธ์</t>
  </si>
  <si>
    <t>นายณรงค์ฤทธิ์ชนะค้า</t>
  </si>
  <si>
    <t>นางกฤติรดาประทุมแสง</t>
  </si>
  <si>
    <t>นายวิเชียรกรรเชียง</t>
  </si>
  <si>
    <t>นายอิทธิพลเขียนนิลศิริ</t>
  </si>
  <si>
    <t>นางสาวระเวียงครุฑพยนต์</t>
  </si>
  <si>
    <t>นางกรกนกสุหา</t>
  </si>
  <si>
    <t>นายจักรพัฒน์ชูประทีป</t>
  </si>
  <si>
    <t>นายวิธันพัศเฮงวาณิชย์ถิรธนา</t>
  </si>
  <si>
    <t>นางสาวนนทกรวัฒนาชีพ</t>
  </si>
  <si>
    <t>นางศรีสกุลโสภา</t>
  </si>
  <si>
    <t>นายสุชาตินามนุ</t>
  </si>
  <si>
    <t>นายพัสกรพาบุ</t>
  </si>
  <si>
    <t>นางสาวจินตนามูลเค้า</t>
  </si>
  <si>
    <t>นางสมนึกผาสุขโสม</t>
  </si>
  <si>
    <t>นางประนอมวงค์มลฑล</t>
  </si>
  <si>
    <t>ปทุมธานี</t>
  </si>
  <si>
    <t>นางสาวอัจจิมาชูช่วย</t>
  </si>
  <si>
    <t>นางจรรยาสมศิลป์</t>
  </si>
  <si>
    <t>นายต่อศักดิ์วงศ์บางชวด</t>
  </si>
  <si>
    <t>นายสุรพงษ์อึ้งอัมพรวิไล</t>
  </si>
  <si>
    <t>นางพัชรนันท์นิธิยศจิระโชติ</t>
  </si>
  <si>
    <t>นายสมัยรามัญอุดม</t>
  </si>
  <si>
    <t>นายเอกชัยนาคบุรินทร์</t>
  </si>
  <si>
    <t>นายชัยวัฒน์อินทร์เลิศ</t>
  </si>
  <si>
    <t>นายละเอียดโอผล</t>
  </si>
  <si>
    <t>นายนัฐพลกาวินคำ</t>
  </si>
  <si>
    <t>นายธรรมสนณ์เหมือนสร้อย</t>
  </si>
  <si>
    <t>นางสาวณัชนภาพัชร์ฐากูรรัตน์มงคล</t>
  </si>
  <si>
    <t>นายไพบูลย์ศีตะโกเศศ</t>
  </si>
  <si>
    <t>นายศิริพงษ์ชูวงค์</t>
  </si>
  <si>
    <t>นายธนนนดวงทิตย์</t>
  </si>
  <si>
    <t>นางสาวศิรดาทัพวงศ์</t>
  </si>
  <si>
    <t>นางสาวพิมพ์ชนกกระโจมทอง</t>
  </si>
  <si>
    <t>นายสุทธิพงษ์สุนทร</t>
  </si>
  <si>
    <t>นางสาวพิชาภพเสียงทอง</t>
  </si>
  <si>
    <t>นางสาวปิยนุชพุดกล่ำ</t>
  </si>
  <si>
    <t>นายจรัสพงศ์ธนภัทรพงศ์</t>
  </si>
  <si>
    <t>นางสาวดาวสงวนศรีผานคำ</t>
  </si>
  <si>
    <t>นายอดุลย์พันธ์กลาง</t>
  </si>
  <si>
    <t>นายนิธิพลศรีรมย์รื่น</t>
  </si>
  <si>
    <t>นายศุภชัยนพขำ</t>
  </si>
  <si>
    <t>นายภัทรพลจันทรโคตร</t>
  </si>
  <si>
    <t>นางประเสริฐศรีฮ้อแสงชัย</t>
  </si>
  <si>
    <t>นายพิเชษฐหาญจางสิทธิ์</t>
  </si>
  <si>
    <t>นายกฤชกุศลส่องแสง</t>
  </si>
  <si>
    <t>นายศักดิ์สง่าชนะภัย</t>
  </si>
  <si>
    <t>นายซีฮาบุดดีนหอมจันทร์</t>
  </si>
  <si>
    <t>นายบาดินธ์มิงสะเมาะ</t>
  </si>
  <si>
    <t>นายเฉลิมเกียรติพ่วงฉิม</t>
  </si>
  <si>
    <t>นางสาวสุพรรษาชัยสดมภ์</t>
  </si>
  <si>
    <t>นางสาวทองพิศสุพร</t>
  </si>
  <si>
    <t>นายเจนณรงค์ภูวนารถวัฒนา</t>
  </si>
  <si>
    <t>นายกำพลดอนไพรเพ็ชร์</t>
  </si>
  <si>
    <t>นางวิมลเจียนโพธิ์</t>
  </si>
  <si>
    <t>นางสาวสิริมาสาระกุล</t>
  </si>
  <si>
    <t>นายอุดมจินดา</t>
  </si>
  <si>
    <t>นางสาวทัศนียาสมพันธ์</t>
  </si>
  <si>
    <t>นายกฤติเดชมงคลจิ๋วกร่าง</t>
  </si>
  <si>
    <t>นายสมยศอินมหา</t>
  </si>
  <si>
    <t>นายจำเริญปิ่นภู่</t>
  </si>
  <si>
    <t>นายสุทินบุญญบาล</t>
  </si>
  <si>
    <t>นายชาคริตศักดิ์ประคอง</t>
  </si>
  <si>
    <t>นางลำยองไวยรูปี</t>
  </si>
  <si>
    <t>นายศิลป์ชัยสุวรรณพันธ์</t>
  </si>
  <si>
    <t>นายณัฏฐ์ชัยอาจสาลี</t>
  </si>
  <si>
    <t>นายอนาวิลรัตนสถาพร</t>
  </si>
  <si>
    <t>นายสมศักดิ์ใจแคล้ว</t>
  </si>
  <si>
    <t>นายศักดิ์ชัยเสาะแสวง</t>
  </si>
  <si>
    <t>นายนพนันทร์หนูเจริญ</t>
  </si>
  <si>
    <t>นายณฤทธิ์นาควงษม์</t>
  </si>
  <si>
    <t>นายพนธ์ชาติอรุณกรพสุรักษ์</t>
  </si>
  <si>
    <t>นายภัทรพลแก้วสกุณี</t>
  </si>
  <si>
    <t>นายประเทืองวุฒิลิ้มรสสุคนธ์</t>
  </si>
  <si>
    <t>นายบัณฑิตมะลิวัลย์</t>
  </si>
  <si>
    <t>นางประภาประดับบุตร</t>
  </si>
  <si>
    <t>นางทองสุขท่อแก้ว</t>
  </si>
  <si>
    <t>นายธัญญวัฒน์พานทอง</t>
  </si>
  <si>
    <t>นายพรเทพจิรกิตตยากร</t>
  </si>
  <si>
    <t>นางสาวปัทมพรเจริญอาจ</t>
  </si>
  <si>
    <t>นายประพันธ์ห้องหลิม</t>
  </si>
  <si>
    <t>นายสมเดชเสนาะคำ</t>
  </si>
  <si>
    <t>ร้อยตำรวจตรีกมลกฤชเพ็ชร์</t>
  </si>
  <si>
    <t>นายชมพูโกติรัมย์</t>
  </si>
  <si>
    <t>นางจิราภรณ์สารตันติพงศ์</t>
  </si>
  <si>
    <t>พ.ต.ท.เฉลิมชาติม่วงเทศ</t>
  </si>
  <si>
    <t>นางสีนวลสุนทร</t>
  </si>
  <si>
    <t>นายบุญไทยอัคศรี</t>
  </si>
  <si>
    <t>นางสาวธนาพัชร์ธนภัทรพงศ์</t>
  </si>
  <si>
    <t>นายสมศักดิ์ไวยบุรี</t>
  </si>
  <si>
    <t>นายชัยยันต์ผลสุวรรณ์</t>
  </si>
  <si>
    <t>พ.จ.อ.วิชัยหัสดี</t>
  </si>
  <si>
    <t>นางสาวหงสรัชต์ภูริสิทธิสีห์</t>
  </si>
  <si>
    <t>นายเกียรติศักดิ์ส่องแสง</t>
  </si>
  <si>
    <t>นางสาวรุ่งฤดีอำภิน</t>
  </si>
  <si>
    <t>นางสาวสุรีย์ชื่นสุขสันต์</t>
  </si>
  <si>
    <t>นายณเรศคุชิตา</t>
  </si>
  <si>
    <t>นายพิสิฐพฤกษธัมมโกวิท</t>
  </si>
  <si>
    <t>นายโรจนศักดิ์โล่ห์คุณสมบัติ</t>
  </si>
  <si>
    <t>นายอธิวัฒน์กีรติชวาลสิทธิ์</t>
  </si>
  <si>
    <t>นายวรวิทย์จึงสุระ</t>
  </si>
  <si>
    <t>นางประภาวัลย์ปานกลิ่นกุลดิษย์</t>
  </si>
  <si>
    <t>นายทีปพรรธน์สิงห์ที</t>
  </si>
  <si>
    <t>นายเพชรคงวิชาการ</t>
  </si>
  <si>
    <t>เรืออากาศโทสุพจน์อักษรดี</t>
  </si>
  <si>
    <t>นางสาวราตรีบูชา</t>
  </si>
  <si>
    <t>นายนิทัศน์สุวรรณพินิศ</t>
  </si>
  <si>
    <t>นางสาวฌนันญาฐิรญาภัทร์</t>
  </si>
  <si>
    <t>นางสาวธนารัตน์รักใคร่</t>
  </si>
  <si>
    <t>นางสาวพนาไพรจันต๊ะขัติ</t>
  </si>
  <si>
    <t>นาวาอากาศตรีพิชิตรัตนเพชร</t>
  </si>
  <si>
    <t>นายชิตวีร์ฉายวิมล</t>
  </si>
  <si>
    <t>นางสาวณัฏฐ์ธิญาสีตาลเดี่ยว</t>
  </si>
  <si>
    <t>นายธนยศชินพันธุ์</t>
  </si>
  <si>
    <t>นางสาวพรพิมลธรรมสาร</t>
  </si>
  <si>
    <t>พันเอกมานพชมชู</t>
  </si>
  <si>
    <t>นายจิรชาติชายวงศ์</t>
  </si>
  <si>
    <t>นางพัณณ์ชิตาวันสิริภักดิ์</t>
  </si>
  <si>
    <t>นายสายเทพจันบางพลี</t>
  </si>
  <si>
    <t>นายวรวรรธน์เอกพงษ์พันธ์ุ</t>
  </si>
  <si>
    <t>นายเบาหวิวมณีแจ่ม</t>
  </si>
  <si>
    <t>นายสดใสโรจนวิชัย</t>
  </si>
  <si>
    <t>นางสาวสิญาธรแย้มเนตร</t>
  </si>
  <si>
    <t>นายรุจกรบุนนาค</t>
  </si>
  <si>
    <t>นายเทพพิทักษ์กุลมงคลชัยศรี</t>
  </si>
  <si>
    <t>นายชินพัฒน์สือกระแสร์</t>
  </si>
  <si>
    <t>นายฉัตรชัยแก้วฉาย</t>
  </si>
  <si>
    <t>นายทนงชิตบุญทน</t>
  </si>
  <si>
    <t>นางสาวอิสรีย์โชคชัยธนอริยะ</t>
  </si>
  <si>
    <t>นางนวลสวาทกระโจมทอง</t>
  </si>
  <si>
    <t>นายบุญโสมแสงใสแก้ว</t>
  </si>
  <si>
    <t>นางสาวภัควรินทร์ธีรมงคลภิรมย์</t>
  </si>
  <si>
    <t>นางณิชาภาจันฤาไชย</t>
  </si>
  <si>
    <t>ว่าที่ร้อยตรีปริวัตรสุดประเสริฐ</t>
  </si>
  <si>
    <t>นายสรศักดิ์เชื้อไทย</t>
  </si>
  <si>
    <t>นายชนันธรยาดีวิชัย</t>
  </si>
  <si>
    <t>นายกนกโกมลอ่อนลำเนาว์</t>
  </si>
  <si>
    <t>นายพิษณุพลธี</t>
  </si>
  <si>
    <t>นายสมชายรังสิวัฒนศักดิ์</t>
  </si>
  <si>
    <t>นางโสภิตาเจริญกัลป์</t>
  </si>
  <si>
    <t>ว่าที่ร.ต.สุเมธฤทธาคนี</t>
  </si>
  <si>
    <t>นายอานนท์นุ่นสุข</t>
  </si>
  <si>
    <t>นางสาวสุกัญญายุซิ</t>
  </si>
  <si>
    <t>ร.ต.ท.ชาลีดงแสง</t>
  </si>
  <si>
    <t>นายวริทธิ์ป้องคำพันธ์</t>
  </si>
  <si>
    <t>นายธีรสรรเจริญไว</t>
  </si>
  <si>
    <t>นายธนะพงศ์อุ่นพันธ์หริ่ม</t>
  </si>
  <si>
    <t>นางวิชาดาพรหมบุตร</t>
  </si>
  <si>
    <t>นางสาวพิมพ์พิชญาอัครจิรัฏฐิกาล</t>
  </si>
  <si>
    <t>นายไพโรจน์ใจปลอด</t>
  </si>
  <si>
    <t>นายสมบุญยม</t>
  </si>
  <si>
    <t>นายชวณัฎฐ์ค้าทันเจริญ</t>
  </si>
  <si>
    <t>นายแสวงนันทบุตร</t>
  </si>
  <si>
    <t>นางภัคหน่องพงษ์</t>
  </si>
  <si>
    <t>นายสุทธีทำละเอียด</t>
  </si>
  <si>
    <t>นายทนงบุญรอด</t>
  </si>
  <si>
    <t>นางสาวพรทิพย์เอื้อเฟื้อ</t>
  </si>
  <si>
    <t>นายธัชพลรังผึ้ง</t>
  </si>
  <si>
    <t>นายกฤตธนวัฒน์ประทีปะเสน</t>
  </si>
  <si>
    <t>นายอุดมทรัพย์ใจจุมปู</t>
  </si>
  <si>
    <t>นายมานะข้องนอก</t>
  </si>
  <si>
    <t>นายจักรพรรดิ์ทีฆนทัศน์</t>
  </si>
  <si>
    <t>นางสาวราตรีสุขสม</t>
  </si>
  <si>
    <t>นางปิยวรรณ์ธนโชคฐานพัฒน์</t>
  </si>
  <si>
    <t>นายชัยพรจันทนา</t>
  </si>
  <si>
    <t>น.ส.อริสาทีฆนทัศน์</t>
  </si>
  <si>
    <t>นายสุวรรณแดนขนาน</t>
  </si>
  <si>
    <t>นายสุชลสินผดุง</t>
  </si>
  <si>
    <t>นายศิรสิทดิ์บุญเกิด</t>
  </si>
  <si>
    <t>ประจวบคีรีขันธ์</t>
  </si>
  <si>
    <t>นายพิจักษณ์สมทรัพย์</t>
  </si>
  <si>
    <t>นายมนตรีปาน้อยนนท์</t>
  </si>
  <si>
    <t>นายวิชิตปลั่งศรีสกุล</t>
  </si>
  <si>
    <t>นายสังคมแดงโชติ</t>
  </si>
  <si>
    <t>นายสมชายปี่แก้ว</t>
  </si>
  <si>
    <t>นายสมพงษ์จิตติพิพัฒน์พงษ์</t>
  </si>
  <si>
    <t>นายพันธ์ศักดิ์เพชรพิทักษ์ชน</t>
  </si>
  <si>
    <t>นายฉลองอัดแสง</t>
  </si>
  <si>
    <t>นายเสน่ห์เจียรวนานนท์</t>
  </si>
  <si>
    <t>นายสำเริงรัชตเศรษฐ์</t>
  </si>
  <si>
    <t>สิบตำรวจโทสำเริงอุ่นยวง</t>
  </si>
  <si>
    <t>เรืออากาศตรีเสริมพงษ์ลิบลับ</t>
  </si>
  <si>
    <t>นายสมพรประทับทอง</t>
  </si>
  <si>
    <t>นางสาวภคมณตันไทย</t>
  </si>
  <si>
    <t>นางสงวนภมรสูตร</t>
  </si>
  <si>
    <t>ร้อยตำรวจโทประวิทย์เกตุบุญลือ</t>
  </si>
  <si>
    <t>นายณฐกรเพชรเกลี้ยง</t>
  </si>
  <si>
    <t>นายวรากรโตเอี่ยม</t>
  </si>
  <si>
    <t>นายวัชรินทร์เกาะน้อย</t>
  </si>
  <si>
    <t>นายทศเนตรเทียมเทศ</t>
  </si>
  <si>
    <t>นายพัฒน์ขจรเนียมจันทร์</t>
  </si>
  <si>
    <t>นายพรเทพวิสุทธิ์วัฒนศักดิ์</t>
  </si>
  <si>
    <t>นายเฉลิมชัยศรีอ่อน</t>
  </si>
  <si>
    <t>นายอุดรออลสัน</t>
  </si>
  <si>
    <t>นายเกียรติพงษ์พิณทอง</t>
  </si>
  <si>
    <t>นายประยุทธสีเมฆ</t>
  </si>
  <si>
    <t>ดาบตำรวจละออจงศรี</t>
  </si>
  <si>
    <t>นายพุฒิพัฒน์เพชรสิทธิพงษ์</t>
  </si>
  <si>
    <t>นางชัญญาจันทร์เมือง</t>
  </si>
  <si>
    <t>นายเอกชัยอาจหาญ</t>
  </si>
  <si>
    <t>นายสมบูรณ์สุดแสง</t>
  </si>
  <si>
    <t>พันตำรวจโทหญิงกรองทองเกตุบุญลือ</t>
  </si>
  <si>
    <t>นายปฐมพงศ์ทะเลน้อย</t>
  </si>
  <si>
    <t>นางสาวธัญญมนอุดธิยา</t>
  </si>
  <si>
    <t>นายณรงค์ศรีทอง</t>
  </si>
  <si>
    <t>นางสาวกัลยรักษ์มณีทุม</t>
  </si>
  <si>
    <t>นายจารุตไชยสุภัค</t>
  </si>
  <si>
    <t>นายอดิศักดิ์สุชาติกุลวสุ</t>
  </si>
  <si>
    <t>นายธมนโพธิ์งาม</t>
  </si>
  <si>
    <t>นายจุฑาแป้นทอง</t>
  </si>
  <si>
    <t>พันตำรวจโทคมสันต์วันเปลี่ยนสี</t>
  </si>
  <si>
    <t>นางสาวรัติยากรธรรมรงค์แสง</t>
  </si>
  <si>
    <t>นายณรงค์เจริญจิตร์</t>
  </si>
  <si>
    <t>นางสาวบุษกรเลี้ยงอำนวย</t>
  </si>
  <si>
    <t>นายไพฑูรย์คงกะเรียน</t>
  </si>
  <si>
    <t>นายประมวลพงศ์ถาวราเดช</t>
  </si>
  <si>
    <t>นายวนิชย์ปักษ์กิ่งเมือง</t>
  </si>
  <si>
    <t>นายสมพงค์ทั่งศรี</t>
  </si>
  <si>
    <t>นายอนุชารุ่งมรกต</t>
  </si>
  <si>
    <t>นายสมนึกรุ่งกำจัด</t>
  </si>
  <si>
    <t>พันตำรวจโทเอกราชหุ่นงาม</t>
  </si>
  <si>
    <t>นายพงษ์ศักดิ์พลอยแดง</t>
  </si>
  <si>
    <t>นายธำรงค์ศักดิ์แสงสุวรรณ</t>
  </si>
  <si>
    <t>นายสุวรรณทองกรอย</t>
  </si>
  <si>
    <t>นายโชติเงินแท่ง</t>
  </si>
  <si>
    <t>ร้อยตำรวจเอกเฉลิมศักดิ์สุวรรณ</t>
  </si>
  <si>
    <t>นายเอกอมรชาติสีลา</t>
  </si>
  <si>
    <t>นางสาวขวัญเรือนผินประดับ</t>
  </si>
  <si>
    <t>นายจรูญพูนยิ้ม</t>
  </si>
  <si>
    <t>นายนรินทร์บ้วนฮวด</t>
  </si>
  <si>
    <t>นายถิรนัยน้อยทับทิม</t>
  </si>
  <si>
    <t>นายเอนกน้อยแสง</t>
  </si>
  <si>
    <t>นายเผ่าเทพหัศไทย</t>
  </si>
  <si>
    <t>นายฐานพัฒน์ทรัพย์คง</t>
  </si>
  <si>
    <t>นายฉัตรชัยกัณหา</t>
  </si>
  <si>
    <t>นายสิริกรพ่วงพี</t>
  </si>
  <si>
    <t>นายภัทรินเตวิชน์ศรีเอี่ยม</t>
  </si>
  <si>
    <t>นายธีรศักดิ์ฑีฆายุวัฒนา</t>
  </si>
  <si>
    <t>นายประทุมสกุณา</t>
  </si>
  <si>
    <t>นายบุญรวมตันไทย</t>
  </si>
  <si>
    <t>นางสาววระภัทรปิ่นศิริ</t>
  </si>
  <si>
    <t>นายชรินทร์จิตใจตรง</t>
  </si>
  <si>
    <t>นายอภิวัฒน์กำบัง</t>
  </si>
  <si>
    <t>นายบุญชูละอองอ่อน</t>
  </si>
  <si>
    <t>นางเกตุสุดาจิตใจตรง</t>
  </si>
  <si>
    <t>ปราจีนบุรี</t>
  </si>
  <si>
    <t>นายอำนาจวิลาวัลย์</t>
  </si>
  <si>
    <t>นายนุกูลกิจพากเพียรศิลป์</t>
  </si>
  <si>
    <t>นางกฤษณ์กมลแพงศรี</t>
  </si>
  <si>
    <t>นายเกียรติกรพากเพียรศิลป์</t>
  </si>
  <si>
    <t>นายสัมฤทธิ์น้ำแก้ว</t>
  </si>
  <si>
    <t>นายสุรศักดิ์หร่ำเดช</t>
  </si>
  <si>
    <t>ร้อยตรีวิรัตน์สังข์ทอง</t>
  </si>
  <si>
    <t>นางอุทัยวดีตระการเจริญสุข</t>
  </si>
  <si>
    <t>นายอภิชาติทันพุทธ</t>
  </si>
  <si>
    <t>นางสาวกัญญาณัฐ์บุญธรรม</t>
  </si>
  <si>
    <t>นายภาณุพันธ์น้าวิลัยเจริญ</t>
  </si>
  <si>
    <t>นายธีระวัฒน์สัตตารัมย์</t>
  </si>
  <si>
    <t>นายประสันต์ชาวกัณหา</t>
  </si>
  <si>
    <t>นายกล้ารณรงค์กรวยทอง</t>
  </si>
  <si>
    <t>นายอโนภาสจิตพิทยานุภาพ</t>
  </si>
  <si>
    <t>นายสมควรแซ่อึ๊ง</t>
  </si>
  <si>
    <t>นายอนันต์มีชาวนา</t>
  </si>
  <si>
    <t>นางจรรยาเสน่หา</t>
  </si>
  <si>
    <t>สิบเอกไพโรจน์พรหมวิหาร</t>
  </si>
  <si>
    <t>นายรหาญโพธิ์งาม</t>
  </si>
  <si>
    <t>นายเด่นชัยดีบุบผา</t>
  </si>
  <si>
    <t>นายวันชัยพานิชย์</t>
  </si>
  <si>
    <t>นายกิตติจีนศาตร์</t>
  </si>
  <si>
    <t>นายชยุตภุมมะกาญจนะ</t>
  </si>
  <si>
    <t>นายสมเกียรติคำดำ</t>
  </si>
  <si>
    <t>นายหรรษธรกำปั่นทอง</t>
  </si>
  <si>
    <t>นายสมบัติสิทธิมงคล</t>
  </si>
  <si>
    <t>นางสาวเยาวลักษมิ์โตอนันต์</t>
  </si>
  <si>
    <t>นายถวิลสง่าเมือง</t>
  </si>
  <si>
    <t>นางสาววนัสนันท์พุทธา</t>
  </si>
  <si>
    <t>นายธวัชชัยพรหมจันทร์</t>
  </si>
  <si>
    <t>นายรัชวุฒิวงษ์เสนา</t>
  </si>
  <si>
    <t>นายปริญญาสุรพันธุ์</t>
  </si>
  <si>
    <t>นางสาวเพชร์นภาแซ่ลิ้ม</t>
  </si>
  <si>
    <t>นายจรุตโพธิ์งาม</t>
  </si>
  <si>
    <t>นายสนิทคำลือ</t>
  </si>
  <si>
    <t>นายวิศิษย์ก้องกังวาล</t>
  </si>
  <si>
    <t>นายวิถีอินทร์คำ</t>
  </si>
  <si>
    <t>นางชุติกาญจน์ชโลธรสุวรรณ</t>
  </si>
  <si>
    <t>นายณกรณ์นึกเว้น</t>
  </si>
  <si>
    <t>นางสาวนงนุชโชติช่วง</t>
  </si>
  <si>
    <t>นางสาวภรรษนรรลอระวี</t>
  </si>
  <si>
    <t>นางสาวยุภาดุลกลาง</t>
  </si>
  <si>
    <t>นางหนึ่งฤทัยทองยศ</t>
  </si>
  <si>
    <t>นางลัดดาวรรณหน่องพงษ์</t>
  </si>
  <si>
    <t>นางสาวณัฐชาแก้วมณี</t>
  </si>
  <si>
    <t>นางอำพรพุกถึก</t>
  </si>
  <si>
    <t>นายสรวีย์ศุภปณิตา</t>
  </si>
  <si>
    <t>ดาบตำรวจธนกรแม่นปืน</t>
  </si>
  <si>
    <t>นายสฤษดิ์บุตรเนียร</t>
  </si>
  <si>
    <t>นายคงกฤชหงษ์วิไล</t>
  </si>
  <si>
    <t>สิบตรีศักดิ์ปรินทร์เกษมธนพัฒน์</t>
  </si>
  <si>
    <t>นายสุรเดชสิทธิเดชกุลถาวร</t>
  </si>
  <si>
    <t>นายพิเชฐโตมาก</t>
  </si>
  <si>
    <t>นายกิติวัฒน์บัวลอย</t>
  </si>
  <si>
    <t>พันตรีชาตินักรบขุนวิชิต</t>
  </si>
  <si>
    <t>พลตรีวิชัยร่มสงฆ์</t>
  </si>
  <si>
    <t>นางสาวธิษณามตรีฤทธิ์ประเสริฐ</t>
  </si>
  <si>
    <t>นางบึงอาสินรัมย์</t>
  </si>
  <si>
    <t>นายสมพงษ์เฉลิมวุฒิศักดิ์</t>
  </si>
  <si>
    <t>นายเฉลิมเกียรติบรรจง</t>
  </si>
  <si>
    <t>นายนิวัติคสะติ</t>
  </si>
  <si>
    <t>ว่าที่พันตรีวรพันธ์หงษ์ทอง</t>
  </si>
  <si>
    <t>นายสมคิดโกศล</t>
  </si>
  <si>
    <t>นายปัญญากองชุมพล</t>
  </si>
  <si>
    <t>นายกองขันธ์บุญประสิทธิ์</t>
  </si>
  <si>
    <t>นางสาวธนาภรณ์แสงทอง</t>
  </si>
  <si>
    <t>นายประสิทธิ์มานะกรูด</t>
  </si>
  <si>
    <t>นางสำราญเอื้อเฟื้อ</t>
  </si>
  <si>
    <t>นางสาวรพีพรรณอินทรวาทิน</t>
  </si>
  <si>
    <t>นายสำเนียงมีชาวนา</t>
  </si>
  <si>
    <t>นายปณทัฒธนานนท์พาณิช</t>
  </si>
  <si>
    <t>ปัตตานี</t>
  </si>
  <si>
    <t>นายสมมาตรพรหมดำเนิน</t>
  </si>
  <si>
    <t>นางสาวโรสรี่ศรีตุลาการ</t>
  </si>
  <si>
    <t>นางสาวซาลีฮะเซ็ง</t>
  </si>
  <si>
    <t>นายดอรอหะสะมุดิง</t>
  </si>
  <si>
    <t>นายมูฮัมมัดอัสนานกาหม๊ะ</t>
  </si>
  <si>
    <t>นายอันวาร์สาและ</t>
  </si>
  <si>
    <t>นายวรวิทย์บารู</t>
  </si>
  <si>
    <t>นายสนิทนาแว</t>
  </si>
  <si>
    <t>นายบัณฑิตอับดุลบุตร</t>
  </si>
  <si>
    <t>นายอภิศักดิ์หะยีมะ</t>
  </si>
  <si>
    <t>นายอรุณเบ็ญจลักษณ์</t>
  </si>
  <si>
    <t>นายมูฮำมัดปาเรซโลหะสัณห์</t>
  </si>
  <si>
    <t>นายอัสมานโต๊ะมีนา</t>
  </si>
  <si>
    <t>นายเฟาซีดอเล๊าะ</t>
  </si>
  <si>
    <t>นายมูฮัมมะซายดีเฮาะมะ</t>
  </si>
  <si>
    <t>นายนฤเบศร์ขวัญเชื้อ</t>
  </si>
  <si>
    <t>นายรอมลีแวหะมะ</t>
  </si>
  <si>
    <t>นายชยันต์เพชรล้อม</t>
  </si>
  <si>
    <t>นายอุดมศักดิ์แวนิด</t>
  </si>
  <si>
    <t>นายณรงค์มะเซ็ง</t>
  </si>
  <si>
    <t>นายอัฎฐพลเพ็ชรภิมล</t>
  </si>
  <si>
    <t>นายอับดุลอาริยะโกะ</t>
  </si>
  <si>
    <t>นางสาวซารีพ๊ะเจ๊ะนะ</t>
  </si>
  <si>
    <t>นายไพโรจน์คณานุรักษ์</t>
  </si>
  <si>
    <t>นางอนัตตาแข็งแรง</t>
  </si>
  <si>
    <t>นายอับดุลกอเดร์ประดู่</t>
  </si>
  <si>
    <t>นายมุสตอปาสะแม</t>
  </si>
  <si>
    <t>นายคณนภัคปานแก้ว</t>
  </si>
  <si>
    <t>นางสาวนิรายาเลาะนะ</t>
  </si>
  <si>
    <t>นายอัสมูนีเจ๊ะอุบง</t>
  </si>
  <si>
    <t>นายรอเสะเจะหะ</t>
  </si>
  <si>
    <t>นางสาวหายาตีบูสะมัน</t>
  </si>
  <si>
    <t>นายอับดุลเล๊าะสะดียามู</t>
  </si>
  <si>
    <t>นายบัญญัติมะเด็ง</t>
  </si>
  <si>
    <t>นางสาวขนิษฐาอรัญญภาค</t>
  </si>
  <si>
    <t>นายประกาศแก้วแกมพุทธ</t>
  </si>
  <si>
    <t>นางอามีเน๊าะดาโอะ</t>
  </si>
  <si>
    <t>นางพารีด๊ะหมัดเจริญ</t>
  </si>
  <si>
    <t>นายเจ๊ะมะรูดิงเจ๊ะโซ๊ะ</t>
  </si>
  <si>
    <t>นายอัครเดชเลิศตระกูลทรัพย์</t>
  </si>
  <si>
    <t>นายอับดุลบาซิมอาบู</t>
  </si>
  <si>
    <t>นายมูฮำมัดอารีฟีนจะปะกิยา</t>
  </si>
  <si>
    <t>นายศิรวัชโชติรัตนมาลา</t>
  </si>
  <si>
    <t>นายอิสมาแอลเบญอิบรอฮีม</t>
  </si>
  <si>
    <t>นายวันนอร์หะยีเมาะลอ</t>
  </si>
  <si>
    <t>นายมูฮำมัดรอปีหม้อแหล่</t>
  </si>
  <si>
    <t>นายอัศมีหยีดาโอะ</t>
  </si>
  <si>
    <t>นายอัดนันสุหลง</t>
  </si>
  <si>
    <t>นายเอกอนันต์วันอารีย์สกุล</t>
  </si>
  <si>
    <t>นายซูเฟียนสะดียามู</t>
  </si>
  <si>
    <t>นายเฉลิมพลธรรมชาติ</t>
  </si>
  <si>
    <t>นายชาญฤทธิ์หนูชูแก้ว</t>
  </si>
  <si>
    <t>พันตำรวจโทอนุวัตรดอเลาะเซาะ</t>
  </si>
  <si>
    <t>นายญูฮันหะยีเด็ง</t>
  </si>
  <si>
    <t>นายสะมาแอสะมะแอ</t>
  </si>
  <si>
    <t>นายไซดอาลีไซดอูเซ็ง</t>
  </si>
  <si>
    <t>นายเจษฎาบาเหม</t>
  </si>
  <si>
    <t>นายดอฮิงมูดอ</t>
  </si>
  <si>
    <t>นางอามีนาเพ็ชรภิมล</t>
  </si>
  <si>
    <t>นายสุดใจชุมนุมมณี</t>
  </si>
  <si>
    <t>นายรอแมสาเมาะ</t>
  </si>
  <si>
    <t>นายนิรันดร์แวดือราแม</t>
  </si>
  <si>
    <t>นายสีฮาบูดินหะยีมะเด็ง</t>
  </si>
  <si>
    <t>นางสาวไตยีบาสาและ</t>
  </si>
  <si>
    <t>นายดุนยาเบญฮาริศ</t>
  </si>
  <si>
    <t>นายขาเดร์มูซอ</t>
  </si>
  <si>
    <t>นางแวฮานีแวแยนา</t>
  </si>
  <si>
    <t>นายแวสะแมแวสุหลง</t>
  </si>
  <si>
    <t>นายอายิยูโซะ</t>
  </si>
  <si>
    <t>ดาบตำรวจอับดุลเลาะสะนิดอเลาะ</t>
  </si>
  <si>
    <t>นายอนุมัติซูสารอ</t>
  </si>
  <si>
    <t>นายอับดุลกอฮาร์อาแวปูเตะ</t>
  </si>
  <si>
    <t>นายนัซรูดดีนฮัจยีดาโอะ</t>
  </si>
  <si>
    <t>นายคอเลฟเจ๊ะนา</t>
  </si>
  <si>
    <t>นายอาลีฟมาแฮ</t>
  </si>
  <si>
    <t>ว่าที่ร้อยตรีโมฮามัดยาสรียูซง</t>
  </si>
  <si>
    <t>นายนาเซร์พงค์ประเสริฐ</t>
  </si>
  <si>
    <t>นายเซ็งปูเตะ</t>
  </si>
  <si>
    <t>นายอับดุลรามันมะยูโซะ</t>
  </si>
  <si>
    <t>นายนุกูลขวัญทอง</t>
  </si>
  <si>
    <t>นายอุสมานอับดุลเลาะ</t>
  </si>
  <si>
    <t>นางสาวรอฮันนีเจะเลาะ</t>
  </si>
  <si>
    <t>นางดวงฤดีนิลจันทร์</t>
  </si>
  <si>
    <t>นางสาวซาวีย๊ะหะยีแวและ</t>
  </si>
  <si>
    <t>นายซาบารีมะลี</t>
  </si>
  <si>
    <t>นางธิปัตยากิ้มเส็ม</t>
  </si>
  <si>
    <t>นายอิสมาแอยาดา</t>
  </si>
  <si>
    <t>นายนิอิลยัสนิมะ</t>
  </si>
  <si>
    <t>นายกอเดร์สือแต</t>
  </si>
  <si>
    <t>นางสาวยารอน๊ะมะแซ</t>
  </si>
  <si>
    <t>นายอับดุลสาลามยูโซะ</t>
  </si>
  <si>
    <t>นายเจะดิงดาเล็ง</t>
  </si>
  <si>
    <t>นายตอเละยุโซ๊ะ</t>
  </si>
  <si>
    <t>นายมะสุกรีสาเมาะ</t>
  </si>
  <si>
    <t>นายอัซมันอาแซ</t>
  </si>
  <si>
    <t>นางฮัมเสียะปูเงิน</t>
  </si>
  <si>
    <t>นายอายุสะสอเล็ง</t>
  </si>
  <si>
    <t>นายปานุสซีสารี</t>
  </si>
  <si>
    <t>นายอภิเชษฐ์เจะเล็ง</t>
  </si>
  <si>
    <t>นายมะลีดามะ</t>
  </si>
  <si>
    <t>นางสุพรรณีศรีปาน</t>
  </si>
  <si>
    <t>นางสาวเสาเดาะมามะ</t>
  </si>
  <si>
    <t>นายอับดุลฮากัมหะยีเจะหลง</t>
  </si>
  <si>
    <t>นายแวปาแวตาเยะ</t>
  </si>
  <si>
    <t>นายมูฮัมมัดนัสรีเงาะ</t>
  </si>
  <si>
    <t>นายสมมุติเบ็ญจลักษณ์</t>
  </si>
  <si>
    <t>นายอันวาร์สะมาแอ</t>
  </si>
  <si>
    <t>นายมูฮำมัดอาลาวีบือแน</t>
  </si>
  <si>
    <t>นายซาตาอาแวกือจิ</t>
  </si>
  <si>
    <t>นายฟรีดีเบญอิบรอน</t>
  </si>
  <si>
    <t>นายวันฮูเซนแวหะยี</t>
  </si>
  <si>
    <t>นายอับดุลฮารีสอดุลยศาสน์</t>
  </si>
  <si>
    <t>นายอิทธิพลนาวินพัฒนรัตน์</t>
  </si>
  <si>
    <t>นายอาแซบิง</t>
  </si>
  <si>
    <t>นายเจ๊ะโมฮำหมัดอิสฟิตรีเจ๊ะโมง</t>
  </si>
  <si>
    <t>นายอาหะมะเวาะผา</t>
  </si>
  <si>
    <t>นางสาวมัจญ์ดิยะฮ์อาสัน</t>
  </si>
  <si>
    <t>นายรุสดีแนราฮิง</t>
  </si>
  <si>
    <t>นายสูรียาฮามะ</t>
  </si>
  <si>
    <t>นายประสิทธิ์แท่นเอียด</t>
  </si>
  <si>
    <t>นายอานัสดอร์เลาะห์</t>
  </si>
  <si>
    <t>นางสาวรุสณีเอี่ยมเด</t>
  </si>
  <si>
    <t>นายยูโซะหามะ</t>
  </si>
  <si>
    <t>นางแมะยะสามะ</t>
  </si>
  <si>
    <t>นายอับดุลตอเละสามอ</t>
  </si>
  <si>
    <t>นางตอยบัสยาซิง</t>
  </si>
  <si>
    <t>นางสาวซูไรยาเบ็ญจ์วรรณมาศ</t>
  </si>
  <si>
    <t>นายอิบราเฮมกอตอ</t>
  </si>
  <si>
    <t>นางสาวนูรฮายาตีบูละ</t>
  </si>
  <si>
    <t>นายมูดอแก่</t>
  </si>
  <si>
    <t>นายฮัมฎาณบือซา</t>
  </si>
  <si>
    <t>นายเติมศักดิ์ถาวรสุข</t>
  </si>
  <si>
    <t>นายอดุลย์สาและ</t>
  </si>
  <si>
    <t>นายฮาซันหมักหมัน</t>
  </si>
  <si>
    <t>นายดอเลาะสาและ</t>
  </si>
  <si>
    <t>นายอิบรอฮิมยานยา</t>
  </si>
  <si>
    <t>นายมะเย็งซามูดิง</t>
  </si>
  <si>
    <t>นายมูฮำมัดอาแว</t>
  </si>
  <si>
    <t>นายประสานยูแมน</t>
  </si>
  <si>
    <t>นายบดินทร์มีแฮ</t>
  </si>
  <si>
    <t>พระนครศรีอยุธยา</t>
  </si>
  <si>
    <t>นายหาญณรงค์ระยะ</t>
  </si>
  <si>
    <t>นายธวัชบุญชุ่ม</t>
  </si>
  <si>
    <t>นายเกื้อกูลด่านชัยวิจิตร</t>
  </si>
  <si>
    <t>นายสุรเชษฐ์ชัยโกศล</t>
  </si>
  <si>
    <t>นายอมรเทพสุขเนตร์</t>
  </si>
  <si>
    <t>นายมนตรีรักษาดี</t>
  </si>
  <si>
    <t>นายสมบูรณ์มีนาค</t>
  </si>
  <si>
    <t>นายกิตติจูปรางค์</t>
  </si>
  <si>
    <t>นายไพรัชช์ลาภอารมณ์</t>
  </si>
  <si>
    <t>นายสนธยาพงษ์หาญ</t>
  </si>
  <si>
    <t>นายไพรินทร์ขันธม่วง</t>
  </si>
  <si>
    <t>นายณัฐวุฒิวงษ์เพิก</t>
  </si>
  <si>
    <t>นางสาวอัญชลีวรรณพินทุ</t>
  </si>
  <si>
    <t>นางจรินทร์บุญช่วย</t>
  </si>
  <si>
    <t>นางสาววิไลฟักเฟื่องสิงห์</t>
  </si>
  <si>
    <t>นายศุภากรสุขสวัสดิ์</t>
  </si>
  <si>
    <t>นางละอองดาวเวชชสัสถ์</t>
  </si>
  <si>
    <t>นายคนธพรศรีสุข</t>
  </si>
  <si>
    <t>นายเฉลียวบำรุงญาติ</t>
  </si>
  <si>
    <t>นายฉัตรชัยนาถ้ำพลอย</t>
  </si>
  <si>
    <t>นางฐิตาภาอิสรานนท์</t>
  </si>
  <si>
    <t>นายอัครวารีบุญศรีสิริเมธากุล</t>
  </si>
  <si>
    <t>นางสาวกนกพรเดชเสน</t>
  </si>
  <si>
    <t>นางฐิติมาธงชัย</t>
  </si>
  <si>
    <t>นางสาวดุจดาวบำรุงกิจ</t>
  </si>
  <si>
    <t>นายสุทธินันท์วัตระดี</t>
  </si>
  <si>
    <t>พันเอกอำนาจนิธิลาภ</t>
  </si>
  <si>
    <t>พ.ต.ท.ชำนาญโตวงษ์</t>
  </si>
  <si>
    <t>นางโฉมเฉลากระจ่างแสง</t>
  </si>
  <si>
    <t>นายนพชีวานันท์</t>
  </si>
  <si>
    <t>นายกุมพลสภาวสุ</t>
  </si>
  <si>
    <t>นายชาตรีอยูู่ประเสริฐ</t>
  </si>
  <si>
    <t>นายชรินวงศ์พันธ์เที่ยง</t>
  </si>
  <si>
    <t>นายเอกราชใกล้สว่าง</t>
  </si>
  <si>
    <t>นางสาวฉวีพงษ์พนัศ</t>
  </si>
  <si>
    <t>นายศุภณัฐบัดแก้ว</t>
  </si>
  <si>
    <t>นายนภัทรสุขแสงทอง</t>
  </si>
  <si>
    <t>นายสมศักดิ์สาระชาติ</t>
  </si>
  <si>
    <t>ร้อยตำรวจโทพิพัฒน์เกตุดี</t>
  </si>
  <si>
    <t>นายพันธกานต์ปทุมวัน</t>
  </si>
  <si>
    <t>นางสาวพเยาว์ใจกว้าง</t>
  </si>
  <si>
    <t>นายเสวกทรัพย์กล้า</t>
  </si>
  <si>
    <t>นายเฉลิมศักดิ์ภาระธัญญา</t>
  </si>
  <si>
    <t>นายเสน่ห์จันทร์สุภา</t>
  </si>
  <si>
    <t>นายชนสิทธิ์กุลพญา</t>
  </si>
  <si>
    <t>นายสุรชาติม่วงสวย</t>
  </si>
  <si>
    <t>นายพิษณุคำบุญเกิด</t>
  </si>
  <si>
    <t>นายสมยศปัญจะ</t>
  </si>
  <si>
    <t>นายภีรพงษ์พันธุ์เสือทอง</t>
  </si>
  <si>
    <t>นายอมรเทพสงวนพรรค</t>
  </si>
  <si>
    <t>นางกุลจิณัณท์ผิวแดง</t>
  </si>
  <si>
    <t>นางสาวทองสุกสารีสุข</t>
  </si>
  <si>
    <t>นายอุทัยบ่อสุวรรณ</t>
  </si>
  <si>
    <t>นางรัตนากุฎีรัตน์</t>
  </si>
  <si>
    <t>นางสุชษาทองกลัด</t>
  </si>
  <si>
    <t>นายสุรศักดิ์พันธ์เจริญวรกุล</t>
  </si>
  <si>
    <t>นายวิทยาบุรณศิริ</t>
  </si>
  <si>
    <t>นายธนนนท์สิมมากุล</t>
  </si>
  <si>
    <t>นายอดุลย์ดาวเรือง</t>
  </si>
  <si>
    <t>ว่าที่ร.ต.พลัฏฐ์มงคลเชื้อทอง</t>
  </si>
  <si>
    <t>นายธวัชชัยงามเจริญพุทธศรี</t>
  </si>
  <si>
    <t>นายไพฑูรย์สุขสุภาพ</t>
  </si>
  <si>
    <t>นายคุณานนต์นงนุช</t>
  </si>
  <si>
    <t>นายอดิศรสังข์จันทร์</t>
  </si>
  <si>
    <t>นายปวริศฐ์ปิยศรีขจรศิริ</t>
  </si>
  <si>
    <t>นางสาวพรรณธิวาจันทพรม</t>
  </si>
  <si>
    <t>ร.ต.ท.สุเมธเทอดไทย</t>
  </si>
  <si>
    <t>นายจารุวัฒน์พันธุ์เจริญ</t>
  </si>
  <si>
    <t>นายยุทธนาไตรอุโภค</t>
  </si>
  <si>
    <t>นายสมัยถมยา</t>
  </si>
  <si>
    <t>นายสุรเดชแก้วบังเกิด</t>
  </si>
  <si>
    <t>นายสมศักดิ์โฉมจิตร์</t>
  </si>
  <si>
    <t>นายถาวรจับฟั่น</t>
  </si>
  <si>
    <t>นายเสริมพงศ์พันธุ์เสือทอง</t>
  </si>
  <si>
    <t>นางนัยนุชภาคศิลป์</t>
  </si>
  <si>
    <t>นายอรรถพันธ์ภาคอินทรีย์</t>
  </si>
  <si>
    <t>นางณรรฐพรหล่อเหลี่ยม</t>
  </si>
  <si>
    <t>นางกองแก้วสิงห์รักษฺ์</t>
  </si>
  <si>
    <t>นางสาวฐิตาภาเขียวน้อย</t>
  </si>
  <si>
    <t>นางสาวเกตุนภัสอัครธนะโชค</t>
  </si>
  <si>
    <t>นายจิรทัศไกรเดชา</t>
  </si>
  <si>
    <t>นายองอาจวชิรพงศ์</t>
  </si>
  <si>
    <t>นายทนงศักดิ์วันอยู่</t>
  </si>
  <si>
    <t>นายอาทิตย์เทพมงคลทองรอด</t>
  </si>
  <si>
    <t>นายสำเริงการเสถียร</t>
  </si>
  <si>
    <t>นายศิวะพันธ์จันทาวุฒิ</t>
  </si>
  <si>
    <t>นางณภัทรธรรมพิทักษ์</t>
  </si>
  <si>
    <t>นายธนะสิทธิ์ภูริทิพาพันธ์กุล</t>
  </si>
  <si>
    <t>นายวิษณุอินทรพยุง</t>
  </si>
  <si>
    <t>นายมนตรีจันทร</t>
  </si>
  <si>
    <t>ว่าที่ร.ต.หญิงพัชรินทร์สมบูรณ์</t>
  </si>
  <si>
    <t>นายวิเชียรกิจโรณี</t>
  </si>
  <si>
    <t>นางภทรชนกอรรถานิธี</t>
  </si>
  <si>
    <t>นางนพวรรณภารสาร</t>
  </si>
  <si>
    <t>น.ส.วิภาวรรณแก้วดำ</t>
  </si>
  <si>
    <t>นางสาวรัสรินทร์ชินจัตุพรพงศ์</t>
  </si>
  <si>
    <t>ร้อยตำรวจตรีภักดีคล้ายคง</t>
  </si>
  <si>
    <t>นางฟาติเมาะศาสตร์ศิลป์</t>
  </si>
  <si>
    <t>นายเสรภณการสมพรต</t>
  </si>
  <si>
    <t>นายประดิษฐ์เชาวกุล</t>
  </si>
  <si>
    <t>นายจิรภัทรขุนจิตภักดี</t>
  </si>
  <si>
    <t>นางลาลิต้าเส้นขาว</t>
  </si>
  <si>
    <t>นายอิณฑรัฏก์ถวายทรัพย์</t>
  </si>
  <si>
    <t>นายสุชินจูงใจ</t>
  </si>
  <si>
    <t>นางสาวภัชราลักษณาวงศ์</t>
  </si>
  <si>
    <t>นางสาวฐิภาพรรณทองคำ</t>
  </si>
  <si>
    <t>นายสมชายการพงศรี</t>
  </si>
  <si>
    <t>น.สเมรดารัศม์เขียวดีธนานนท์</t>
  </si>
  <si>
    <t>พะเยา</t>
  </si>
  <si>
    <t>นายชนแดนกุลปัญญา</t>
  </si>
  <si>
    <t>นายบุญโชติเรือนสอน</t>
  </si>
  <si>
    <t>นายธรรมนัสพรหมเผ่า</t>
  </si>
  <si>
    <t>นางสาวอรุณีชำนาญยา</t>
  </si>
  <si>
    <t>นายภูวกรศรีเนียน</t>
  </si>
  <si>
    <t>นายอนุพงษ์มาคำ</t>
  </si>
  <si>
    <t>นายดลธรรมธรรมเดช</t>
  </si>
  <si>
    <t>นายจำรองพึ่งสุข</t>
  </si>
  <si>
    <t>นางสาวธนพรเจนใจ</t>
  </si>
  <si>
    <t>นายทักษิณกีรติศักดิ์วรกุล</t>
  </si>
  <si>
    <t>นางสาวชญาพิชญ์พวงมาลัย</t>
  </si>
  <si>
    <t>นายฉัตรชัยใจเย็น</t>
  </si>
  <si>
    <t>ร.ท.อำนวยวรรณมณี</t>
  </si>
  <si>
    <t>นางทัศนีย์สมธิ</t>
  </si>
  <si>
    <t>นายวิศิษฎ์สุปรียาพร</t>
  </si>
  <si>
    <t>นายศฤงคารข่ายสุวรรณ์</t>
  </si>
  <si>
    <t>นายธวัชชัยรัตนพัทธยากร</t>
  </si>
  <si>
    <t>นางสาวศิริเวศน์มหาวรรณศรี</t>
  </si>
  <si>
    <t>นายชวนันทร์เสธา</t>
  </si>
  <si>
    <t>นายเชษฐวรศิลป์ใฝ่ใจ</t>
  </si>
  <si>
    <t>นายภูวนัยเครือน่าน</t>
  </si>
  <si>
    <t>นางสาวธนิตาชัยวร</t>
  </si>
  <si>
    <t>ด.ต.เจริญเทพมา</t>
  </si>
  <si>
    <t>นายธนาพัฒน์เผ่าแก้ว</t>
  </si>
  <si>
    <t>นายปรัชญาสะท้านพายัพ</t>
  </si>
  <si>
    <t>นางสาวนงนภัสปัญญาวงศ์</t>
  </si>
  <si>
    <t>นายโชคภาดลพรหมโน</t>
  </si>
  <si>
    <t>นายวิสุทธิ์ไชยณรุณ</t>
  </si>
  <si>
    <t>นายธวัชสุทธวงค์</t>
  </si>
  <si>
    <t>นายบำรุงสักลอ</t>
  </si>
  <si>
    <t>นายภาณุพลจอมศรี</t>
  </si>
  <si>
    <t>นายกาจพลเอิบสุขสิริ</t>
  </si>
  <si>
    <t>นางสาวกัญญารัตน์ยินดี</t>
  </si>
  <si>
    <t>ว่าที่ร้อยโททัศพลมองช่อบิดร</t>
  </si>
  <si>
    <t>นายพิเชษฐ์ไชยเนตร</t>
  </si>
  <si>
    <t>ร้อยตรีครองสุขคำภักดี</t>
  </si>
  <si>
    <t>นายปฐมพลชุมภู</t>
  </si>
  <si>
    <t>นายอร่ามจันทร์จม</t>
  </si>
  <si>
    <t>ร้อยตรีทวีสุกันทา</t>
  </si>
  <si>
    <t>นางสาวฉลองขวัญบุญรักษา</t>
  </si>
  <si>
    <t>นายวิทยาศรีจันทร์</t>
  </si>
  <si>
    <t>นายนิตราใจมูล</t>
  </si>
  <si>
    <t>นายขวัญชัยบัวผัด</t>
  </si>
  <si>
    <t>นายชูชาติธนะขจิตคูดี</t>
  </si>
  <si>
    <t>นายสุรศักดิ์ทุมสิทธิ์</t>
  </si>
  <si>
    <t>นายเตชิษฐ์ไวทยกุล</t>
  </si>
  <si>
    <t>นางสาวอัจฉราวดีสมฤทธิ์</t>
  </si>
  <si>
    <t>นายอาทิตย์วงศ์ใหญ่</t>
  </si>
  <si>
    <t>นายจิตรวงศ์จุมปู</t>
  </si>
  <si>
    <t>นายปณชัยหายโศก</t>
  </si>
  <si>
    <t>นายชูเชิดปิยวรรณหงส์</t>
  </si>
  <si>
    <t>จ่าสิบเอกสุทธิวัฒน์แสนโอย</t>
  </si>
  <si>
    <t>นางพิมลรวมสุข</t>
  </si>
  <si>
    <t>นายสุกิจปันสุวรรณ</t>
  </si>
  <si>
    <t>นายกิตติพงศ์ใจเปรมปรีดี</t>
  </si>
  <si>
    <t>นายจีรเดชศรีวิราช</t>
  </si>
  <si>
    <t>นายไพโรจน์ตันบรรจง</t>
  </si>
  <si>
    <t>นายวิสาบุญนัดดา</t>
  </si>
  <si>
    <t>นายมนัสศักดิ์บุญมีตระกูล</t>
  </si>
  <si>
    <t>นายทักษิณสิงห์ชัย</t>
  </si>
  <si>
    <t>ร้อยตำรวจโทศรานนท์ใจเดียว</t>
  </si>
  <si>
    <t>นางมณีวรรณอิ่มจำลอง</t>
  </si>
  <si>
    <t>นายไตรวิทย์สหเจริญชัย</t>
  </si>
  <si>
    <t>นายยุทธศักดิ์ยารังษี</t>
  </si>
  <si>
    <t>นายเสมออินต๊ะสาร</t>
  </si>
  <si>
    <t>นาวาโทเอินกล้าหาญ</t>
  </si>
  <si>
    <t>นางสาวธนณัฏฐ์พสิษฐพสุดา</t>
  </si>
  <si>
    <t>นายกรณ์วัชรกรพงษ์</t>
  </si>
  <si>
    <t>นายสังวาลวรรณประโพธิ์</t>
  </si>
  <si>
    <t>นายธนกรธนะสังข์</t>
  </si>
  <si>
    <t>ร้อยเอกอนันต์ชัยกันทะคำ</t>
  </si>
  <si>
    <t>นายวิเชียรนามอยู่</t>
  </si>
  <si>
    <t>นายบุญฝางทาจีนะ</t>
  </si>
  <si>
    <t>นายสมานศรีเมือง</t>
  </si>
  <si>
    <t>นายฐานพัฒน์วัฒนาศศินนท์</t>
  </si>
  <si>
    <t>นายสำราญบัวนาค</t>
  </si>
  <si>
    <t>นางสาวสายฝนไชยวุฒิ</t>
  </si>
  <si>
    <t>นางลิไนพรไชยลังกา</t>
  </si>
  <si>
    <t>นายกรุงสยามหล้าพรม</t>
  </si>
  <si>
    <t>นายอรรณพกัปกัลป์</t>
  </si>
  <si>
    <t>นางสาวนงนุชกองยา</t>
  </si>
  <si>
    <t>นางสาวฑริกาชาวเวียง</t>
  </si>
  <si>
    <t>นายชนาสินใบอุบล</t>
  </si>
  <si>
    <t>นายชัยยุทธมานะ</t>
  </si>
  <si>
    <t>นายไพรัตน์เสมอเชื้อ</t>
  </si>
  <si>
    <t>พังงา</t>
  </si>
  <si>
    <t>นางกันตวรรณตันเถียร</t>
  </si>
  <si>
    <t>นายชาญวิศว์บรรจงการ</t>
  </si>
  <si>
    <t>นายจิรพงศ์มาศทอง</t>
  </si>
  <si>
    <t>นายชนัญเรืองผล</t>
  </si>
  <si>
    <t>นายนิยมหัศนี</t>
  </si>
  <si>
    <t>นางสาวนริษราเพชรพฤทธิ์</t>
  </si>
  <si>
    <t>นายอนันต์ทอดทิ้ง</t>
  </si>
  <si>
    <t>นางสาวประภากรสมประกอบ</t>
  </si>
  <si>
    <t>นายกรวิภาสหมายแร่</t>
  </si>
  <si>
    <t>นายสุรเดชแจวทอง</t>
  </si>
  <si>
    <t>นายเจือสิริพร</t>
  </si>
  <si>
    <t>ร.ต.ท.สมคิดเปาะทอง</t>
  </si>
  <si>
    <t>นายวินัยจันทริก</t>
  </si>
  <si>
    <t>นายธรณินทร์กิตติวรรณาภรณ์</t>
  </si>
  <si>
    <t>ร.ต.ต.ชัยณรงค์คงใหม่</t>
  </si>
  <si>
    <t>นางนวลละมัยขวัญเพ็ชร์</t>
  </si>
  <si>
    <t>นายวิรัชเจียรธนกฤติ</t>
  </si>
  <si>
    <t>นายทรงสวรรค์บัวแก้ว</t>
  </si>
  <si>
    <t>นายโรจน์ศักดิ์บุญรักษ์</t>
  </si>
  <si>
    <t>นายม่อหมาดเด่นมาลัย</t>
  </si>
  <si>
    <t>นายสมนึกสมศักดิ์</t>
  </si>
  <si>
    <t>นายกิตติชัยประสงค์ผล</t>
  </si>
  <si>
    <t>นางสาวกุลชญานนทรีย์</t>
  </si>
  <si>
    <t>นายธวัชชุมช่วย</t>
  </si>
  <si>
    <t>นายสุทินศรีรัฐ</t>
  </si>
  <si>
    <t>นายหาบคมขำ</t>
  </si>
  <si>
    <t>นายวินัยมัจฉาเวช</t>
  </si>
  <si>
    <t>นายวสันต์ศรีรัตน์</t>
  </si>
  <si>
    <t>นายสุริยันส่งศฤงคาร</t>
  </si>
  <si>
    <t>นายอิฐหรอเหมใจขยัน</t>
  </si>
  <si>
    <t>นางสาวปรารถนาหนูด้วง</t>
  </si>
  <si>
    <t>นายเจษฎาโกลิบุตร</t>
  </si>
  <si>
    <t>นายขจรศักดิ์เครือยศ</t>
  </si>
  <si>
    <t>พัทลุง</t>
  </si>
  <si>
    <t>นายสัมพันธ์บุญรุ่ง</t>
  </si>
  <si>
    <t>นายวิกรมพงศ์จันทรเสถียร</t>
  </si>
  <si>
    <t>นายประจวบวิสุทธ์จันทร์ตรี</t>
  </si>
  <si>
    <t>นายเสริมทวีตา</t>
  </si>
  <si>
    <t>นายวิรัชทองแก้ว</t>
  </si>
  <si>
    <t>นายภูมิศิษฏ์คงมี</t>
  </si>
  <si>
    <t>นางสุพัชรีธรรมเพชร</t>
  </si>
  <si>
    <t>นายสมคิดโสมณะ</t>
  </si>
  <si>
    <t>นางสาวชุติมาคชพันธ์</t>
  </si>
  <si>
    <t>นายทวิชชูบัว</t>
  </si>
  <si>
    <t>นายโอภาสหนูชิต</t>
  </si>
  <si>
    <t>นางศิรินันท์มีสมจิตร</t>
  </si>
  <si>
    <t>นายสุทธิชัยหนูนวล</t>
  </si>
  <si>
    <t>นายรามมุขช่วย</t>
  </si>
  <si>
    <t>นายสมเสริมชูรักษ์</t>
  </si>
  <si>
    <t>นายกู้ชาติชายเกตุ</t>
  </si>
  <si>
    <t>นายธวัชสุวรรณรัศมี</t>
  </si>
  <si>
    <t>นายเขมาวุฒิสุวรรณ์</t>
  </si>
  <si>
    <t>นายสุวัฒน์เพชรกาศ</t>
  </si>
  <si>
    <t>นางสาวดุษฎีจงรัตน์</t>
  </si>
  <si>
    <t>นางสาวชฎาภรณ์อนันตวงศ์</t>
  </si>
  <si>
    <t>จ.ส.อ.สมจิตเซ่งฮวด</t>
  </si>
  <si>
    <t>นายพิชัยศรีนวลขาว</t>
  </si>
  <si>
    <t>นางสาวชิสาเนียมวงศ์</t>
  </si>
  <si>
    <t>นายบุรินทร์นาคเกตุ</t>
  </si>
  <si>
    <t>นายมนตรีสังฆานาคินทร์</t>
  </si>
  <si>
    <t>นางพวงเพชรปานแจ่ม</t>
  </si>
  <si>
    <t>นายสงครามฟองมณี</t>
  </si>
  <si>
    <t>นายปาพจน์สุขาทร</t>
  </si>
  <si>
    <t>นายเจริญขวัญกลับ</t>
  </si>
  <si>
    <t>นายวิสุทธิ์นะแหล่</t>
  </si>
  <si>
    <t>นางอาภรณ์แทนสง</t>
  </si>
  <si>
    <t>นายไพรัชขวัญศรี</t>
  </si>
  <si>
    <t>นายพิศาลปลอดพลัด</t>
  </si>
  <si>
    <t>นายตันติกรหนูแป้น</t>
  </si>
  <si>
    <t>นายฉลองเทอดวีระพงศ์</t>
  </si>
  <si>
    <t>นายนิพิฏฐ์อินทรสมบัติ</t>
  </si>
  <si>
    <t>นายอนุชาติจันทร์ทอง</t>
  </si>
  <si>
    <t>นายเกลื่อมพูลสง</t>
  </si>
  <si>
    <t>พันเอกทวีแก้วกลับ</t>
  </si>
  <si>
    <t>นายประยุทธขาวนุ้ย</t>
  </si>
  <si>
    <t>นายบุญเลิศเส้งรอด</t>
  </si>
  <si>
    <t>นายบุญพาเกื้อทอง</t>
  </si>
  <si>
    <t>นางสาวสิริญาดาวรศรี</t>
  </si>
  <si>
    <t>นางสาวกรรณิการ์สุขทอง</t>
  </si>
  <si>
    <t>นางสาวณิชชาแก้วนุ้ย</t>
  </si>
  <si>
    <t>นายสมพรทองเขียว</t>
  </si>
  <si>
    <t>นายวิรัตน์บัวขาว</t>
  </si>
  <si>
    <t>นายวิเชียรศรีสุด</t>
  </si>
  <si>
    <t>นายสมทรงนุ่นสง</t>
  </si>
  <si>
    <t>นางสุรินทร์ชูสุข</t>
  </si>
  <si>
    <t>นายจ้องชูทอง</t>
  </si>
  <si>
    <t>นายสุดมากหนู</t>
  </si>
  <si>
    <t>นายกรรณฑพลด้วงทอง</t>
  </si>
  <si>
    <t>นางสาวธัญชนกเกื้อทอง</t>
  </si>
  <si>
    <t>นายพิสิฐจงเจตน์</t>
  </si>
  <si>
    <t>นายประสพคงมาก</t>
  </si>
  <si>
    <t>นายจักรพงค์พรหมคง</t>
  </si>
  <si>
    <t>นายธเนษฐศรีอ่อน</t>
  </si>
  <si>
    <t>นางสุดเขตฉิมรักษ์</t>
  </si>
  <si>
    <t>นายกอบกิจจันทร์ขาว</t>
  </si>
  <si>
    <t>นายเจนสงแช้ม</t>
  </si>
  <si>
    <t>นายประสิทธิ์วงศาสวัสดิ์</t>
  </si>
  <si>
    <t>นายวีระศักดิ์ฉิมฉ่ำ</t>
  </si>
  <si>
    <t>นายจำนาญแสงสม</t>
  </si>
  <si>
    <t>นางรวีวรรณสีตรัศมี</t>
  </si>
  <si>
    <t>ร้อยตรีพานิชพรมนุ่น</t>
  </si>
  <si>
    <t>นายอธิคมขุนแก้ว</t>
  </si>
  <si>
    <t>นายนริศขำนุรักษ์</t>
  </si>
  <si>
    <t>นายเขมพลอุ้ยตยะกุล</t>
  </si>
  <si>
    <t>นายปรัชญานวลเปียน</t>
  </si>
  <si>
    <t>นายอุดมศักดิ์สุวรรณธนะ</t>
  </si>
  <si>
    <t>นายสัญญพงศ์ภู่ประดิษฐศิลป์</t>
  </si>
  <si>
    <t>นายประสิทธิ์ฝ้ายเส็ม</t>
  </si>
  <si>
    <t>นางอนงค์เชาวนะกิจ</t>
  </si>
  <si>
    <t>นายประเจียดอักษรธรรมกุล</t>
  </si>
  <si>
    <t>นายทนงเรืองแก้ว</t>
  </si>
  <si>
    <t>นายอรัญดำแม็ง</t>
  </si>
  <si>
    <t>พ.ต.อ.จำลองสิริภูวดล</t>
  </si>
  <si>
    <t>นายณฐภัทรพลเอียดขาว</t>
  </si>
  <si>
    <t>นายประภาศปานเจี้ยง</t>
  </si>
  <si>
    <t>นายวีระไชยสินโณ</t>
  </si>
  <si>
    <t>ร้อยตำรวจโทเส็นเหมือนกู้</t>
  </si>
  <si>
    <t>นายสุพัฒน์ยาชะรัด</t>
  </si>
  <si>
    <t>นายก้านแก้วพูล</t>
  </si>
  <si>
    <t>นายสุทัศย์นวลพรหม</t>
  </si>
  <si>
    <t>นายหร้อศักดิ์เด็นเพชรหน๊อง</t>
  </si>
  <si>
    <t>นายอำนาจมั่นคงมูสิกะสงค์</t>
  </si>
  <si>
    <t>นายณรงค์ศิริมุสิกะ</t>
  </si>
  <si>
    <t>นายเพียรสังข์แก้ว</t>
  </si>
  <si>
    <t>นางสาวกัลญาวรกาญจนานนท์</t>
  </si>
  <si>
    <t>นางสาวแก้วใจขุนเดื่อ</t>
  </si>
  <si>
    <t>นางนันท์ชพรแก้วเกตุ</t>
  </si>
  <si>
    <t>นายสมบูรณ์คงเนียม</t>
  </si>
  <si>
    <t>นางวราภรณ์แก้วจันทร์</t>
  </si>
  <si>
    <t>จ่าสิบเอกพชรพลฤทธิเดช</t>
  </si>
  <si>
    <t>นายสมศักดิ์สงยอด</t>
  </si>
  <si>
    <t>ร.ต.อ.ไพโรจน์อ่อนหนู</t>
  </si>
  <si>
    <t>พ.ต.อ.ชมพลขุนอักษร</t>
  </si>
  <si>
    <t>ว่าที่ร้อยตรีหญิงกัญญ์ชิสาเจริญสุขธนาสิริ</t>
  </si>
  <si>
    <t>นายดอนศรีนวลขาว</t>
  </si>
  <si>
    <t>นางสาวนิศากานต์อักษรชู</t>
  </si>
  <si>
    <t>นางสมศรีรอดไฝ</t>
  </si>
  <si>
    <t>นายภคพลแสงอุบล</t>
  </si>
  <si>
    <t>นางสาวไพรจิตรโพธิ์นิยม</t>
  </si>
  <si>
    <t>นายมงคลแก้วมณี</t>
  </si>
  <si>
    <t>นายสถาพรแพ่งเมือง</t>
  </si>
  <si>
    <t>พิจิตร</t>
  </si>
  <si>
    <t>นางสาวสุปราณีป้อมสมบูรณ์</t>
  </si>
  <si>
    <t>นายสมพิศป้อมฤทธิ์</t>
  </si>
  <si>
    <t>นายพรชัยอินทร์สุข</t>
  </si>
  <si>
    <t>นายจักรพงศ์บุบผา</t>
  </si>
  <si>
    <t>นายศุภสิทธิ์ศิริเศรษฐ์</t>
  </si>
  <si>
    <t>นายอาวุธเดชอุปการ</t>
  </si>
  <si>
    <t>นายอาดิษฐ์กัลยาณมิตร</t>
  </si>
  <si>
    <t>นางสาวอุสาบุตรเพ็ชร</t>
  </si>
  <si>
    <t>นายปตินันท์ศรีพงษ์</t>
  </si>
  <si>
    <t>นายนรินทร์บุญวงศ์</t>
  </si>
  <si>
    <t>นางสายหยุดวัสสะ</t>
  </si>
  <si>
    <t>นายเชาวลิตประการเพชร</t>
  </si>
  <si>
    <t>นายวิบูลย์เพ็ชรรัตน์</t>
  </si>
  <si>
    <t>นางสาวสุรัตนาคำหนู</t>
  </si>
  <si>
    <t>นายจำเนียรเปี่ยมบุญ</t>
  </si>
  <si>
    <t>นายนรเศรษฐ์ทรัพย์ประวัติ</t>
  </si>
  <si>
    <t>นายสุมิตรการเที่ยง</t>
  </si>
  <si>
    <t>นางสาวกอบกุลภักดีโต</t>
  </si>
  <si>
    <t>นางวรรณาผลาผล</t>
  </si>
  <si>
    <t>นายปัญจวิชญ์บุสดี</t>
  </si>
  <si>
    <t>นางณัฐนารีไวธัญกรรม</t>
  </si>
  <si>
    <t>นายจริยวัตรสกุลพรเจริญ</t>
  </si>
  <si>
    <t>นางกาญจนาจันทรมณี</t>
  </si>
  <si>
    <t>นายฐิติพันธ์บางใหญ่</t>
  </si>
  <si>
    <t>นายเดชาคุ้มแก้ว</t>
  </si>
  <si>
    <t>นางทองคำวงสุวรรณ์</t>
  </si>
  <si>
    <t>นางสาวชื่นชมฟักสนิท</t>
  </si>
  <si>
    <t>นายวินัยภัทรประสิทธิ์</t>
  </si>
  <si>
    <t>นายคะแนนเนตรอิ่ม</t>
  </si>
  <si>
    <t>นายภูดิทอินสุวรรณ์</t>
  </si>
  <si>
    <t>นายดุษฎีบัวเขียว</t>
  </si>
  <si>
    <t>นายไพโรจน์เนตรแสง</t>
  </si>
  <si>
    <t>นายชนกฤดิโหมอ่อน</t>
  </si>
  <si>
    <t>นายบุญชอบสากูต</t>
  </si>
  <si>
    <t>นางณริยาบุญเสรฐ</t>
  </si>
  <si>
    <t>พันตำรวจโทจำรองงามลำยวง</t>
  </si>
  <si>
    <t>นายวัฒนะเฉื่อยฉ่ำ</t>
  </si>
  <si>
    <t>นายสมชายหมอนเมือง</t>
  </si>
  <si>
    <t>นายประสิทธิ์สาทะ</t>
  </si>
  <si>
    <t>พันตำรวจโทสรวิชญ์เถาลอย</t>
  </si>
  <si>
    <t>นางสาวณัฎฐกางามสม</t>
  </si>
  <si>
    <t>นายสังเวียนพาลีตา</t>
  </si>
  <si>
    <t>นายศิริโชคเอี่ยมมี</t>
  </si>
  <si>
    <t>นายภัทรชัยกำคำเพ็ชร</t>
  </si>
  <si>
    <t>นายธานีหมั่นทรัพย์</t>
  </si>
  <si>
    <t>นายสมบุญสังข์ทอง</t>
  </si>
  <si>
    <t>นางเกศกมลทองดอนน้อย</t>
  </si>
  <si>
    <t>นายญาณศรณ์แถวบุญตา</t>
  </si>
  <si>
    <t>นายจักรภฤตบรรเจิดกิจ</t>
  </si>
  <si>
    <t>นายภาณุวรรษไกรเกื้อกูล</t>
  </si>
  <si>
    <t>นางสาวสิริกาญจน์ภมรกูล</t>
  </si>
  <si>
    <t>นายสงัดแตงเหล็ก</t>
  </si>
  <si>
    <t>นายกิตติศักดิ์หมอนเมือง</t>
  </si>
  <si>
    <t>นายอัครวินท์เกษวิริยะการ</t>
  </si>
  <si>
    <t>นายจิ๋วงอนไทยสงค์</t>
  </si>
  <si>
    <t>นายปิยพงศ์เปี่ยมงาม</t>
  </si>
  <si>
    <t>นางลำยวงน่วมด้วง</t>
  </si>
  <si>
    <t>นายปุณยวัจน์เหลืองวิจิตร</t>
  </si>
  <si>
    <t>นายนาริตเที่ยงธรรม</t>
  </si>
  <si>
    <t>นายสุรชาติศรีบุศกร</t>
  </si>
  <si>
    <t>นายวิชัยด่านรุ่งโรจน์</t>
  </si>
  <si>
    <t>นางพัชรีขอจิตต์</t>
  </si>
  <si>
    <t>นายณรงค์จักขุจันทร์</t>
  </si>
  <si>
    <t>พันเอกมนูชูจิตร</t>
  </si>
  <si>
    <t>นายมานะวุฑฒยากร</t>
  </si>
  <si>
    <t>พันตำรวจโทฐณพลอริวรรณา</t>
  </si>
  <si>
    <t>นางสาววรวลัญช์น้อยดี</t>
  </si>
  <si>
    <t>นายธัชชัยคมขำ</t>
  </si>
  <si>
    <t>นายอำนวยพรมโคตร</t>
  </si>
  <si>
    <t>นายปราโมทย์ชมประเสริฐ</t>
  </si>
  <si>
    <t>นายไพบูลย์นาคสุข</t>
  </si>
  <si>
    <t>นายสาทิพดิษทับ</t>
  </si>
  <si>
    <t>นายวันชัยงามสม</t>
  </si>
  <si>
    <t>นางสาวชนัดดาอนุฤทธิ์</t>
  </si>
  <si>
    <t>รตท.สมชายพิมพ์สอน</t>
  </si>
  <si>
    <t>นายภาษิตแสงจำนงค์</t>
  </si>
  <si>
    <t>นายชาตรีกลิ่นหอม</t>
  </si>
  <si>
    <t>นางกำไรทั่งถิ่น</t>
  </si>
  <si>
    <t>นายฉลองกลางนอก</t>
  </si>
  <si>
    <t>นายวัลลภพึ่งไชย</t>
  </si>
  <si>
    <t>นางประทุมทิพย์บุญสืบ</t>
  </si>
  <si>
    <t>นายบุญเลิศสุขประมาณ</t>
  </si>
  <si>
    <t>นายไชยยัณต์กัณฑษา</t>
  </si>
  <si>
    <t>นายณัฐพงษ์ภู่กลัดอัครวินท์</t>
  </si>
  <si>
    <t>นางสาวสุทินพุกยอด</t>
  </si>
  <si>
    <t>นายชัชวัสส์แก้วชัยสิทธิ์</t>
  </si>
  <si>
    <t>นางมิ่งขวัญพุกเปี่ยม</t>
  </si>
  <si>
    <t>นายสุรชัยตั้งสุวรรณเจริญ</t>
  </si>
  <si>
    <t>พิษณุโลก</t>
  </si>
  <si>
    <t>นายณัฐดนัยสามภักดี</t>
  </si>
  <si>
    <t>นางสาวสุพัตรามีศิล</t>
  </si>
  <si>
    <t>นายเชิดสิรินันต์นุกุล</t>
  </si>
  <si>
    <t>นายสุทธิศาลจันทรศร</t>
  </si>
  <si>
    <t>นายปดิพัทธ์สันติภาดา</t>
  </si>
  <si>
    <t>นายเศรษฐากิตติจารุรักษ์</t>
  </si>
  <si>
    <t>นายวรงค์เดชกิจวิกรม</t>
  </si>
  <si>
    <t>นางวิเชียรน้อยน้ำใส</t>
  </si>
  <si>
    <t>พลอากาศตรีฉลองจันทะโก</t>
  </si>
  <si>
    <t>นายคณาธิปนาทิพย์</t>
  </si>
  <si>
    <t>นางลัดดาพ่วงไพบูลย์</t>
  </si>
  <si>
    <t>นายบรรเจิดเพ็งเทศ</t>
  </si>
  <si>
    <t>นายทรงวุฒิเชื้อน่วม</t>
  </si>
  <si>
    <t>นางรัชนีแช่มชื่น</t>
  </si>
  <si>
    <t>นายวรากรยศไกร</t>
  </si>
  <si>
    <t>นางสาวพัชรีเอี่ยมอ่อน</t>
  </si>
  <si>
    <t>นายจักรพรรดิ์กาญจนธนานนท์</t>
  </si>
  <si>
    <t>นายวีระพงษ์แต่งเนตร</t>
  </si>
  <si>
    <t>นายธนพลพวงปาริชาต</t>
  </si>
  <si>
    <t>พ.อ.อารีย์ชูศรี</t>
  </si>
  <si>
    <t>จ.ส.อ.วัลลภเพ็งใย</t>
  </si>
  <si>
    <t>นางสาวจุฑาทิพยอดเพชร</t>
  </si>
  <si>
    <t>น.ท.วุฒิไกรนาคหวัง</t>
  </si>
  <si>
    <t>นายกริชพลเดชวิสัย</t>
  </si>
  <si>
    <t>นายวิวัฒน์ชัยก้อนจันทร์เทศ</t>
  </si>
  <si>
    <t>นายวีระศักดิ์สุวรรณโณ</t>
  </si>
  <si>
    <t>นางอารีรัตน์ดีอินทร์</t>
  </si>
  <si>
    <t>นางสาวนิรัญดอนสุวรรณ</t>
  </si>
  <si>
    <t>พันโทปรีชาจันทาพูน</t>
  </si>
  <si>
    <t>นางสาวปาณิศาวิไลเลิศ</t>
  </si>
  <si>
    <t>จ.ส.ต.วิรัตดีวิจิตร</t>
  </si>
  <si>
    <t>นายจักรพันธ์มีบุญ</t>
  </si>
  <si>
    <t>นายบวรเดชหล้าแหล่ง</t>
  </si>
  <si>
    <t>นายนพพลเหลืองทองนารา</t>
  </si>
  <si>
    <t>จ.ส.อ.พัฒณปกรณ์ดอนตุ้มไพร</t>
  </si>
  <si>
    <t>ร.ต.ณรงค์ยาวขันแก้ว</t>
  </si>
  <si>
    <t>นายธีระอ่ำพูล</t>
  </si>
  <si>
    <t>นายนคเรศฤทธิรอน</t>
  </si>
  <si>
    <t>น.อ.คนองเดชพงษ์ประเสริฐ</t>
  </si>
  <si>
    <t>นายยอดนาคหวัง</t>
  </si>
  <si>
    <t>นายธวัชชัยกันนะพันธุ์</t>
  </si>
  <si>
    <t>นายประชุมปิ่นสกุล</t>
  </si>
  <si>
    <t>พ.ต.อ.เชิดศักดิ์พูลเผ่าดำรงค์</t>
  </si>
  <si>
    <t>นายทวีทองถัน</t>
  </si>
  <si>
    <t>พ.อ.อ.สุชาติอินทับทิม</t>
  </si>
  <si>
    <t>พ.ท.ชัยพรคุ้มสุพรรณ</t>
  </si>
  <si>
    <t>นายเดชนุชเขียว</t>
  </si>
  <si>
    <t>ร.ต.ต.ศุภชัยศรีภิรมย์</t>
  </si>
  <si>
    <t>ร.ต.บรรเจิดเมืองเขียว</t>
  </si>
  <si>
    <t>นายทวีเดชกลิ่นกระโทก</t>
  </si>
  <si>
    <t>นายสมานอินเปล่ง</t>
  </si>
  <si>
    <t>นายวีระสุวรรณภูมิ</t>
  </si>
  <si>
    <t>นายหลีแสนประสิทธิ์</t>
  </si>
  <si>
    <t>นางปภาวรินทร์เปรมทอง</t>
  </si>
  <si>
    <t>ร.ต.ภิญโญจันทร์ศุภวิบูลย์</t>
  </si>
  <si>
    <t>นายสมปองทรัพย์เมือง</t>
  </si>
  <si>
    <t>นางสาวธีรณัฐภาดาจันทะคุณ</t>
  </si>
  <si>
    <t>นายกริษณ์ชุนนะวรรณ์</t>
  </si>
  <si>
    <t>นายนิกรแก้วเกตุสี</t>
  </si>
  <si>
    <t>พลตรียุวคนธ์เพ็ชร์ภา</t>
  </si>
  <si>
    <t>นางภิญญลักษณ์มั่นคง</t>
  </si>
  <si>
    <t>นางสาวจินตนาเวียงสุข</t>
  </si>
  <si>
    <t>นางสาวนลพรรณสารีสุข</t>
  </si>
  <si>
    <t>นายธุวานัณท์มีชม</t>
  </si>
  <si>
    <t>นายวัชรินทร์วันรักชาติ</t>
  </si>
  <si>
    <t>นายศตวรรษปิ่นประดับ</t>
  </si>
  <si>
    <t>นายอนุชาน้อยวงศ์</t>
  </si>
  <si>
    <t>นายพงษ์มนูทองหนัก</t>
  </si>
  <si>
    <t>นายโชคดีสายนำพามีลาภ</t>
  </si>
  <si>
    <t>นายบุญจิณณ์ยศปัญญา</t>
  </si>
  <si>
    <t>นายจงกลพลับพลา</t>
  </si>
  <si>
    <t>นายณัฐวุฒิบุญจันทร์</t>
  </si>
  <si>
    <t>นางสาวธมกรเกรียงไกรวุฒิกุล</t>
  </si>
  <si>
    <t>นายเตือนแพงวังทอง</t>
  </si>
  <si>
    <t>นางยุภาวดีเมืองมา</t>
  </si>
  <si>
    <t>นางสาวพณิชชาพานิชกุล</t>
  </si>
  <si>
    <t>นายประทีปคงทิพย์ธีรศรี</t>
  </si>
  <si>
    <t>นายสังวาลย์ศรีนวล</t>
  </si>
  <si>
    <t>นายสมส่าห์เวียงสุข</t>
  </si>
  <si>
    <t>ร.ต.สุธนจิรันดร์มาเดช</t>
  </si>
  <si>
    <t>ร้อยโทสุทินพันธุ์เทศ</t>
  </si>
  <si>
    <t>นายณัฐพงษ์แก้วนวล</t>
  </si>
  <si>
    <t>นายมะลิทองคำปลิว</t>
  </si>
  <si>
    <t>นายยุทธนาแพนคร</t>
  </si>
  <si>
    <t>นายวิชัยสิงห์ผาสุข</t>
  </si>
  <si>
    <t>นางจันทาคำแพง</t>
  </si>
  <si>
    <t>นายโชคสมานคุณเฉย</t>
  </si>
  <si>
    <t>นายสุนิตย์วงค์พานิช</t>
  </si>
  <si>
    <t>นายสุเทพตะเวที</t>
  </si>
  <si>
    <t>นายศุภกรอินทร์แผลง</t>
  </si>
  <si>
    <t>นางปราณีวรรณพโล</t>
  </si>
  <si>
    <t>นายสิทธิโชคบัวทั่ง</t>
  </si>
  <si>
    <t>นายอภิชาตมนัสตรง</t>
  </si>
  <si>
    <t>นางสาวฉวีวรรณจินดามัง</t>
  </si>
  <si>
    <t>นางบุญปลูกวันรักชาติ</t>
  </si>
  <si>
    <t>นายหัสนัยน์สอนสิทธิ์</t>
  </si>
  <si>
    <t>นางสุพินาทองนักธรรม</t>
  </si>
  <si>
    <t>นายนิยมช่างพินิจ</t>
  </si>
  <si>
    <t>นางสาวณัฐธยาน์แสงงาม</t>
  </si>
  <si>
    <t>นางสาวมุธิตาทองคำนุช</t>
  </si>
  <si>
    <t>นายอัศวินนิลเต่า</t>
  </si>
  <si>
    <t>นายพิพัฒน์พันมา</t>
  </si>
  <si>
    <t>นายบุรินทร์เที่ยงตรง</t>
  </si>
  <si>
    <t>นายวิสุทธิ์ฉายพันธ์</t>
  </si>
  <si>
    <t>นางสาวอรชุนหวั่นอุทิศ</t>
  </si>
  <si>
    <t>นายประเจตชินพงศ์</t>
  </si>
  <si>
    <t>นางสุพัตราแสดงชม</t>
  </si>
  <si>
    <t>นายศักดิ์ชัยเดชา</t>
  </si>
  <si>
    <t>พ.ต.ท.ปวริศสอนวิชัย</t>
  </si>
  <si>
    <t>นางสาวนิภาสีราชา</t>
  </si>
  <si>
    <t>นายบุญเลิศทับทิมทอง</t>
  </si>
  <si>
    <t>นายนิธิวัตรทวีประภาวัฒน์</t>
  </si>
  <si>
    <t>นายกล้วยสังสีแก้ว</t>
  </si>
  <si>
    <t>นายบุญปลูกสนองญาติ</t>
  </si>
  <si>
    <t>นายมนูญฮวบน้อย</t>
  </si>
  <si>
    <t>นายภาณุพงศ์สนองตระกูล</t>
  </si>
  <si>
    <t>นายประเสริฐลาสิทธิ์</t>
  </si>
  <si>
    <t>นายปิยณัฐดอนตุ้มไพร</t>
  </si>
  <si>
    <t>นายพิรัชพงษ์อัครพัชร์กร</t>
  </si>
  <si>
    <t>ร้อยตำรวจเอกธนกรพ่วงรอด</t>
  </si>
  <si>
    <t>จ.ส.อ.ภิรมย์ศิริสานต์</t>
  </si>
  <si>
    <t>นางลลิตาสีแสง</t>
  </si>
  <si>
    <t>นายเฉลิมบุญภิบาล</t>
  </si>
  <si>
    <t>นายสายธงสิงห์สถิต</t>
  </si>
  <si>
    <t>นางนุชรีชูลี</t>
  </si>
  <si>
    <t>นายโอวภัทรคลังเพ็ชร์</t>
  </si>
  <si>
    <t>นางวิมลพันธ์ไกรฤกษ์</t>
  </si>
  <si>
    <t>นายมานัสอ่อนอ้าย</t>
  </si>
  <si>
    <t>นายคณิศรมาดี</t>
  </si>
  <si>
    <t>นายนครมาฉิม</t>
  </si>
  <si>
    <t>นายอมรเทพพัวทอง</t>
  </si>
  <si>
    <t>นายสำเนียงแสงบุดดี</t>
  </si>
  <si>
    <t>นายสุพจน์โปร่งจิตร</t>
  </si>
  <si>
    <t>นายเกียรติวัฒชื้อนิธิไพศาล</t>
  </si>
  <si>
    <t>นายเวียนโพตะกาว</t>
  </si>
  <si>
    <t>นายวิวัฒน์ดีอินทร์</t>
  </si>
  <si>
    <t>นายสุนิพลดีบ้านคลอง</t>
  </si>
  <si>
    <t>นายวรชัยกาญจนะโกสุม</t>
  </si>
  <si>
    <t>นายธนูพลเดชวิสัย</t>
  </si>
  <si>
    <t>นายเศรษฐาสุทธิหล่อ</t>
  </si>
  <si>
    <t>นายแทนคุณแซ่วื่อ</t>
  </si>
  <si>
    <t>ว่าที่ร้อยตรีหญิงมุกดาจันทะคุณ</t>
  </si>
  <si>
    <t>นายจิรพันธุ์หาญชัยเวธน์</t>
  </si>
  <si>
    <t>นายทรงกลดสารีบุตร</t>
  </si>
  <si>
    <t>นายณรงค์สีตนไชย</t>
  </si>
  <si>
    <t>นายแปลงบุญอาจ</t>
  </si>
  <si>
    <t>นายอนันตไชยมาฉิม</t>
  </si>
  <si>
    <t>นายจินดาเพ็ชรัตน์</t>
  </si>
  <si>
    <t>นายพีระพลอัศวศิริโรจน์</t>
  </si>
  <si>
    <t>ร.ต.ชัยวัฒน์ม่วงพรหม</t>
  </si>
  <si>
    <t>นายชนสิษฏ์จันทรศร</t>
  </si>
  <si>
    <t>นางสาวธนัชชานารี</t>
  </si>
  <si>
    <t>นางสาวกนกวรรณศรีภิรมย์</t>
  </si>
  <si>
    <t>นายพงษ์เพชรจันทรา</t>
  </si>
  <si>
    <t>นายอภิฤหาญพามนฉัตรอภิเที่ยงค่ำ</t>
  </si>
  <si>
    <t>นายธนกรหวังแก้ว</t>
  </si>
  <si>
    <t>นายชายแซ่โล่</t>
  </si>
  <si>
    <t>นางอมรรัตน์เขียวขุ้ย</t>
  </si>
  <si>
    <t>นายกิตติศักดิ์เสือสะอาด</t>
  </si>
  <si>
    <t>นางสุมาลีกันหมุด</t>
  </si>
  <si>
    <t>นางสุมาลีแย้มรุ่ง</t>
  </si>
  <si>
    <t>นางคุณัญญาเชื้อบุญมี</t>
  </si>
  <si>
    <t>นางรุ่งนภาควรสมทบ</t>
  </si>
  <si>
    <t>นายนัทธีจันทร์ประเสริฐ</t>
  </si>
  <si>
    <t>เพชรบุรี</t>
  </si>
  <si>
    <t>นายจิรวัฒน์พันธ์เผือก</t>
  </si>
  <si>
    <t>นายสมภพทิพย์ยอแล๊ะ</t>
  </si>
  <si>
    <t>นายชัยณรงค์ปี่แก้ว</t>
  </si>
  <si>
    <t>นายอภิสิทธิ์เจริญสุข</t>
  </si>
  <si>
    <t>นายศักดิ์ดาปีดอก</t>
  </si>
  <si>
    <t>นายกฤษณ์แก้วอยู่</t>
  </si>
  <si>
    <t>นายอรรถพรพลบุตร</t>
  </si>
  <si>
    <t>นายยุทธพลอังกินันทน์</t>
  </si>
  <si>
    <t>นายมังกรเจริญผล</t>
  </si>
  <si>
    <t>นางสาวจรินจันทร์ลาด</t>
  </si>
  <si>
    <t>นางสาวจิตตานันท์นันทภักดิ์</t>
  </si>
  <si>
    <t>นายเอื้อนเกิดเล</t>
  </si>
  <si>
    <t>นายไกรวุฒินุชสวัสดิ์</t>
  </si>
  <si>
    <t>นางณิชชาพิมพ์สว่าง</t>
  </si>
  <si>
    <t>นายดามพ์ไตละนันทน์</t>
  </si>
  <si>
    <t>นายสุเมธฉ่ำมะนา</t>
  </si>
  <si>
    <t>นายฐาปกรณ์รอดสวัสดิ์</t>
  </si>
  <si>
    <t>นายแสวงหอมทน</t>
  </si>
  <si>
    <t>นางสาวชญาณณัจมดีแก้วชัด</t>
  </si>
  <si>
    <t>นางเบญจวรรณจันทร์แจ่ม</t>
  </si>
  <si>
    <t>ร.ต.อ.จงจิตรราโช</t>
  </si>
  <si>
    <t>นายพรหมสิทธิ์สว่างแวว</t>
  </si>
  <si>
    <t>นายธนภูมิแสงแสน</t>
  </si>
  <si>
    <t>จ่าสิบโทสมเภศคงสบาย</t>
  </si>
  <si>
    <t>นายสำเริงแมลงทับ</t>
  </si>
  <si>
    <t>นายสังเวียนโตสุวรรณ์</t>
  </si>
  <si>
    <t>นายแถวเนียมกลั่น</t>
  </si>
  <si>
    <t>นายอามินคาร</t>
  </si>
  <si>
    <t>นางสุภาพศรีสวัสดิ์</t>
  </si>
  <si>
    <t>นายสาธิตอุ๋ยตระกูล</t>
  </si>
  <si>
    <t>นายไพฑูรสีสง่า</t>
  </si>
  <si>
    <t>นายกัมพลสุภาแพ่ง</t>
  </si>
  <si>
    <t>นายกิตติพงษ์พึ่งแตง</t>
  </si>
  <si>
    <t>นายหัสพันธ์เสมเถื่อน</t>
  </si>
  <si>
    <t>นายปราโมทย์เพชรศาสตร์</t>
  </si>
  <si>
    <t>นางสาววริศวรรณแสงทอง</t>
  </si>
  <si>
    <t>นายประจวบจันทร์สง่า</t>
  </si>
  <si>
    <t>นายจิรพันธุ์ภิรมย์ธีรโชติ</t>
  </si>
  <si>
    <t>นายสุริยะจันทร์ทอง</t>
  </si>
  <si>
    <t>นายสุขเขตรสุขโข</t>
  </si>
  <si>
    <t>นางสาววรรณพรเกษเดช</t>
  </si>
  <si>
    <t>นายอำนาจฉ่ำมะนา</t>
  </si>
  <si>
    <t>นายฎิชยพงษ์แช่มเทศ</t>
  </si>
  <si>
    <t>นางสุธาดายอดทองถาวร</t>
  </si>
  <si>
    <t>นางธนัชพรศรีฟ้า</t>
  </si>
  <si>
    <t>นายพลภัทรหอมแม้น</t>
  </si>
  <si>
    <t>นายเสริมส่งอินทร์ประสิทธิ์</t>
  </si>
  <si>
    <t>นางสาวพิณนภาพฤกษาพรรณ</t>
  </si>
  <si>
    <t>นายอภิวัตรเงินดี</t>
  </si>
  <si>
    <t>นายพงษ์ประพันธ์เถื่อนมา</t>
  </si>
  <si>
    <t>นายอรรถรอดสวัสดิ์</t>
  </si>
  <si>
    <t>นายธนกิตติ์ทองเพชร</t>
  </si>
  <si>
    <t>นายชัยโชคบุศราทิจ</t>
  </si>
  <si>
    <t>นายธาวิตพ่อเมือง</t>
  </si>
  <si>
    <t>นายอาซิมคาร</t>
  </si>
  <si>
    <t>นายวันชนะเกิดดีชะเอมน้อย</t>
  </si>
  <si>
    <t>นายสุชาติอุสาหะ</t>
  </si>
  <si>
    <t>นายอภิชาติสุภาแพ่ง</t>
  </si>
  <si>
    <t>นายชัยณามว่องไว</t>
  </si>
  <si>
    <t>นายบรรพตกำไลแก้ว</t>
  </si>
  <si>
    <t>นายนิธิศพุ่มพวง</t>
  </si>
  <si>
    <t>นางสาวอมรรัตน์สุขเจริญ</t>
  </si>
  <si>
    <t>นายจิณณาวัฒน์มูลนาม</t>
  </si>
  <si>
    <t>นายศักดิ์ชัยปี่แก้ว</t>
  </si>
  <si>
    <t>นายสมนึกดีหะสิงห์</t>
  </si>
  <si>
    <t>นายอุกฤษนกกริ่ม</t>
  </si>
  <si>
    <t>นายสมบัติพราหมณี</t>
  </si>
  <si>
    <t>นายโอฬารบานแย้ม</t>
  </si>
  <si>
    <t>นางสาวเชอรี่ย์คำสวัสดิ์</t>
  </si>
  <si>
    <t>นายสมศักดิ์กอใหญ่กลาง</t>
  </si>
  <si>
    <t>นายสนั่นคมขำ</t>
  </si>
  <si>
    <t>นางสุชีลาวิริยะภิญโญชีพ</t>
  </si>
  <si>
    <t>นายสนั่นปัตพี</t>
  </si>
  <si>
    <t>ร.ต.ท.โกมลลบแย้ม</t>
  </si>
  <si>
    <t>นางชญานิศสุมนฑา</t>
  </si>
  <si>
    <t>นายสายันต์ทรัพย์มา</t>
  </si>
  <si>
    <t>นางศุลีพรบุศราทิจ</t>
  </si>
  <si>
    <t>นายโพธิแก้วหอธรรมรัตน์</t>
  </si>
  <si>
    <t>นายภาณุมาศอังกินันทน์</t>
  </si>
  <si>
    <t>นายเอกราชรุ่งไพรัญ</t>
  </si>
  <si>
    <t>เพชรบูรณ์</t>
  </si>
  <si>
    <t>นายพรเทพเพชรรุ่งทอง</t>
  </si>
  <si>
    <t>นายจักรพงษ์ขันตี</t>
  </si>
  <si>
    <t>นายนันท์พิพัชร์วงศ์มีมา</t>
  </si>
  <si>
    <t>นายดะทรงสวัสดิ์วงศ์</t>
  </si>
  <si>
    <t>นายสุรนาจกองเตย</t>
  </si>
  <si>
    <t>นายจักรพันธ์ุศิริวงศ์</t>
  </si>
  <si>
    <t>นางกุลิสราเสาธง</t>
  </si>
  <si>
    <t>นายยุพราชบัวอินทร์</t>
  </si>
  <si>
    <t>นายจักรัตน์พั้วช่วย</t>
  </si>
  <si>
    <t>นายสนมมาระวัง</t>
  </si>
  <si>
    <t>นางสาวพิยดาสังข์ทอง</t>
  </si>
  <si>
    <t>นายธวัชชุมหิน</t>
  </si>
  <si>
    <t>นายกิตติศักดิ์กองคำ</t>
  </si>
  <si>
    <t>นางสาวปรียาภรณ์นาคเงิน</t>
  </si>
  <si>
    <t>นายพรรคเม่นบางผึ้ง</t>
  </si>
  <si>
    <t>นายมะนัตรพรมเจียม</t>
  </si>
  <si>
    <t>นายอ๊อดคงทน</t>
  </si>
  <si>
    <t>นายสมชายหมื่นสุข</t>
  </si>
  <si>
    <t>นางปนรรฐพรเกสรทอง</t>
  </si>
  <si>
    <t>นางนิภาแก้วกลิ่น</t>
  </si>
  <si>
    <t>นางสาวพิมพ์พรพรพฤฒิพันธุ์</t>
  </si>
  <si>
    <t>นายชัยณรงค์สืบสุรีย์กุล</t>
  </si>
  <si>
    <t>นายวิจิตรพรพฤฒิพันธุ์</t>
  </si>
  <si>
    <t>นายสุทัศน์จันทร์แสงศรี</t>
  </si>
  <si>
    <t>นายศิรวิทย์ทองคำ</t>
  </si>
  <si>
    <t>นายพนมผลลอย</t>
  </si>
  <si>
    <t>นายเสวีสะอาดใจ</t>
  </si>
  <si>
    <t>นายอดิศักดิ์บำรุงคีรี</t>
  </si>
  <si>
    <t>นายสว่างกันยายน</t>
  </si>
  <si>
    <t>นายชัยยุทธ์ศรีจริยา</t>
  </si>
  <si>
    <t>นายบุญติ่งอุ่นแก้ว</t>
  </si>
  <si>
    <t>นายธัชพลดวงพัตรา</t>
  </si>
  <si>
    <t>นาวาอากาศโทธีระยุทธโนรีเวช</t>
  </si>
  <si>
    <t>พัฒนาประเทศไทย</t>
  </si>
  <si>
    <t>นายสนองคำเพราะ</t>
  </si>
  <si>
    <t>นายธารคำภักดี</t>
  </si>
  <si>
    <t>นายมัดบุญละ</t>
  </si>
  <si>
    <t>นายสุวัฒน์บุศย์เมือง</t>
  </si>
  <si>
    <t>นายกิตติพงษ์ดอกชูรุ่ง</t>
  </si>
  <si>
    <t>ร.ต.จิตศาสตร์ศรีบรรดิษฐ์</t>
  </si>
  <si>
    <t>นายวิมลสุนา</t>
  </si>
  <si>
    <t>นายกฤษณะอินทโฉม</t>
  </si>
  <si>
    <t>นายสัญชัยวัดบุญเลี้ยง</t>
  </si>
  <si>
    <t>นางสุวิภาพลกัณฑ์</t>
  </si>
  <si>
    <t>นายมงคลนิลประสิทธิ์</t>
  </si>
  <si>
    <t>นายกษิดิ์เดชชวาลสันตติ</t>
  </si>
  <si>
    <t>นายฐิติกรไหวพริบ</t>
  </si>
  <si>
    <t>นายศักดาสายบุญเคียง</t>
  </si>
  <si>
    <t>นายสุรพลจิอู๋</t>
  </si>
  <si>
    <t>นายพันธ์นุวัฒน์โรจนคีรีไพศาล</t>
  </si>
  <si>
    <t>เรืออากาศโทอเนกก้อนมณี</t>
  </si>
  <si>
    <t>นางณิชญากางถิ่น</t>
  </si>
  <si>
    <t>นายธัชพงษ์เสาธง</t>
  </si>
  <si>
    <t>นายชยพลพรหมท้าว</t>
  </si>
  <si>
    <t>นางสาวตรีชฎาศรีธาดา</t>
  </si>
  <si>
    <t>นางวันเพ็ญพร้อมพัฒน์</t>
  </si>
  <si>
    <t>นายทวีศักดิ์อนรรฆพันธ์</t>
  </si>
  <si>
    <t>นายหลุยบุญสะอาด</t>
  </si>
  <si>
    <t>นายณัฐพลภาคกุล</t>
  </si>
  <si>
    <t>นายสุระแสนคำ</t>
  </si>
  <si>
    <t>นายแสงเพชรชาติชำนาญ</t>
  </si>
  <si>
    <t>นายยชญ์สุธาวิชัยธนพัฒน์</t>
  </si>
  <si>
    <t>นายชัยยันต์ยอดคำ</t>
  </si>
  <si>
    <t>นายประดิษฐ์ทองทุม</t>
  </si>
  <si>
    <t>นายสมเกียรติขันธรรม</t>
  </si>
  <si>
    <t>นายธนบูรณ์แสงหาญ</t>
  </si>
  <si>
    <t>นายอุไรโคตุทา</t>
  </si>
  <si>
    <t>นายจักรภัทรชิตพงศ์</t>
  </si>
  <si>
    <t>นางสาวจิรญาจันจร</t>
  </si>
  <si>
    <t>นายสุนทรศฤงคาร</t>
  </si>
  <si>
    <t>นายกฤษณ์บุดดีจีน</t>
  </si>
  <si>
    <t>นายกมลแก้วปักษี</t>
  </si>
  <si>
    <t>พันเอกศรายุทธกงเหิน</t>
  </si>
  <si>
    <t>นางลำเภาศรีนวลชาติกุล</t>
  </si>
  <si>
    <t>นายณัฐวุฒิบุ้งจันทร์</t>
  </si>
  <si>
    <t>นายธิปไตยแสงรัก</t>
  </si>
  <si>
    <t>นางสาวพรพิมลใหม่ธรรมพชร</t>
  </si>
  <si>
    <t>นางอุไรจันจั่น</t>
  </si>
  <si>
    <t>ร้อยตรีวัลลภเรืองรุ่ง</t>
  </si>
  <si>
    <t>นายสวัสดิ์บัวลุม</t>
  </si>
  <si>
    <t>นายสมบูรณ์เครื่องทิพย์</t>
  </si>
  <si>
    <t>นายพงศ์ธนนท์แก้วเพียร</t>
  </si>
  <si>
    <t>นางเกศแก้วศรีบรรดิษฐ์</t>
  </si>
  <si>
    <t>นายสำราญบุตรสะสม</t>
  </si>
  <si>
    <t>นางสาวอภัสรดาวิริยะสกุลพันธุ์</t>
  </si>
  <si>
    <t>นายสุรศักดิ์อนรรฆพันธ์</t>
  </si>
  <si>
    <t>พันจ่าอากาศโทกิตติคุณนาคะบุตร</t>
  </si>
  <si>
    <t>นายจักรวาลย์พรมตู้</t>
  </si>
  <si>
    <t>จ่าเอกศุภวัฒน์เมธาวัชรินทร์</t>
  </si>
  <si>
    <t>นางสาวปิ่นปินัทธ์สุดทำนอง</t>
  </si>
  <si>
    <t>นายกฤษณพงศ์สอนน้อย</t>
  </si>
  <si>
    <t>นายสมศักดิ์สังแตง</t>
  </si>
  <si>
    <t>นายนวนไสยาน้อย</t>
  </si>
  <si>
    <t>นายเกรียงไกรเกษาอาด</t>
  </si>
  <si>
    <t>นายพีระชัยแสนคำ</t>
  </si>
  <si>
    <t>นางละเอียดน้อยทา</t>
  </si>
  <si>
    <t>นายจิระเตินขุนทด</t>
  </si>
  <si>
    <t>นายทวีศักดิ์เชื้อบุญมี</t>
  </si>
  <si>
    <t>นางพัสราพรแก้วแพง</t>
  </si>
  <si>
    <t>นายประดิษฐ์บุญยอด</t>
  </si>
  <si>
    <t>นางสาวพรหทัยใหม่ธรรม</t>
  </si>
  <si>
    <t>นางสาวประกายแก้วจันทร์หอม</t>
  </si>
  <si>
    <t>นางสาวพัชรีนิษฐ์สุขเสถียร</t>
  </si>
  <si>
    <t>นางสาวนะรินวัลย์คล้ายเดชนิลินัน</t>
  </si>
  <si>
    <t>นายสุขจันทโคต</t>
  </si>
  <si>
    <t>นายบุญเสริมสิงห์ทอง</t>
  </si>
  <si>
    <t>นายไสวอินนิ่ม</t>
  </si>
  <si>
    <t>นายทองปนตองติดรัมย์</t>
  </si>
  <si>
    <t>นายธนากรเถียรธีรทัต</t>
  </si>
  <si>
    <t>นายสุเทพเพชรผึ้ง</t>
  </si>
  <si>
    <t>นางสาวชนัดดาเมธาจิตติคุณ</t>
  </si>
  <si>
    <t>ร้อยตรีกุลบัวศรี</t>
  </si>
  <si>
    <t>นายณัฐวุฒิพริกแดง</t>
  </si>
  <si>
    <t>ร้อยตรีกรวัฎฐณกิจกรอัครินทร์</t>
  </si>
  <si>
    <t>พันตำรวจเอกศุภณัฏฐ์นามนรเศรษฐ์</t>
  </si>
  <si>
    <t>นายปัณณทัตปานเงิน</t>
  </si>
  <si>
    <t>นายนิพนธ์อิ่มคง</t>
  </si>
  <si>
    <t>นายเอี่ยมทองใจสด</t>
  </si>
  <si>
    <t>นายเกรียงไกรปานสีทอง</t>
  </si>
  <si>
    <t>นายสิทธิชัยต๊ะอาจ</t>
  </si>
  <si>
    <t>นายคฑาเพชรแก่นแก้ว</t>
  </si>
  <si>
    <t>นายสมโภชน์นวลสาลี</t>
  </si>
  <si>
    <t>นายภฤิศรุ้งฉ่ำตะคุ</t>
  </si>
  <si>
    <t>นายศักรินทร์พันสมตน</t>
  </si>
  <si>
    <t>นายกฤษพรตะกรุดแก้ว</t>
  </si>
  <si>
    <t>นายพรหมสิทธิ์พรหมเมือง</t>
  </si>
  <si>
    <t>นายวินัยนาคนิรันดร์</t>
  </si>
  <si>
    <t>นายเหลือน้อยภู่</t>
  </si>
  <si>
    <t>นายมนัสทองคันทา</t>
  </si>
  <si>
    <t>นายสุพลเกียมขุนทด</t>
  </si>
  <si>
    <t>นายวินิจสัตตะบุตร</t>
  </si>
  <si>
    <t>นายประยุทธบุญสนอง</t>
  </si>
  <si>
    <t>ร้อยตรีบุญจันทร์ยืนยง</t>
  </si>
  <si>
    <t>นางสาวกานต์ญาณ์มาศบำรุงอ่วม</t>
  </si>
  <si>
    <t>นางนพมาศมูลสุวรรณ</t>
  </si>
  <si>
    <t>นายสุวรรณ์มูลตา</t>
  </si>
  <si>
    <t>นางสาวชนากานต์ริกากรณ์</t>
  </si>
  <si>
    <t>นายมาวิณหุ์พรหมบุญ</t>
  </si>
  <si>
    <t>นายปรีชาจันทจร</t>
  </si>
  <si>
    <t>นายสุชาติน้อยคนดี</t>
  </si>
  <si>
    <t>นายนารุตประวาลวงศ์</t>
  </si>
  <si>
    <t>นายคมสันล้นหลาม</t>
  </si>
  <si>
    <t>นายบุญเลิศเพชรนิล</t>
  </si>
  <si>
    <t>นายกฤษฎาบัวสุวรรณ์</t>
  </si>
  <si>
    <t>นายปัญญาวุฒิศรีบุญ</t>
  </si>
  <si>
    <t>นายหิรัญวัตติ์รัตนวิชัย</t>
  </si>
  <si>
    <t>นางชนัญญาวิลาสินี</t>
  </si>
  <si>
    <t>นางสมัยบัวทอง</t>
  </si>
  <si>
    <t>นางทิพวัลย์จันทร์แปลง</t>
  </si>
  <si>
    <t>นางเตือนใจมั่งมี</t>
  </si>
  <si>
    <t>แพร่</t>
  </si>
  <si>
    <t>นางจารุวรรณวิไลจิตต์</t>
  </si>
  <si>
    <t>นายเอกการซื่อทรงธรรม</t>
  </si>
  <si>
    <t>นางธนินจิตราศุภศิริ</t>
  </si>
  <si>
    <t>ด.ต.บุหลันราษฎร์คำพรรณ์</t>
  </si>
  <si>
    <t>ร.ต.ต.สันทัดอุตวรรณา</t>
  </si>
  <si>
    <t>นายเนาวรัตน์คณะนัย</t>
  </si>
  <si>
    <t>นายธนกฤตตุ้ยดี</t>
  </si>
  <si>
    <t>นายกฤตภัทร์อาริยสุธรรม</t>
  </si>
  <si>
    <t>นายมนูสมจิตร</t>
  </si>
  <si>
    <t>นางพิศหนองช้าง</t>
  </si>
  <si>
    <t>ร้อยตรีเดชเขื่อนรอบเขต</t>
  </si>
  <si>
    <t>นายธวัชเหมืองหม้อ</t>
  </si>
  <si>
    <t>ว่าที่พันตรีชาตรีคันธะวงศ์</t>
  </si>
  <si>
    <t>นางนฤมลบุญคง</t>
  </si>
  <si>
    <t>นายมงคลภัทรทิพย์มงคล</t>
  </si>
  <si>
    <t>นายนพคุณทองถิ่น</t>
  </si>
  <si>
    <t>นายสมานผูกพันธุ์</t>
  </si>
  <si>
    <t>นางรัตนมาลีทุ่งพรวญ</t>
  </si>
  <si>
    <t>นางสาวอรนรินทร์รัตนพันธุ์จักร์</t>
  </si>
  <si>
    <t>นางสาวฉัฐมณฑน์ทองสมจิตติ์</t>
  </si>
  <si>
    <t>นายกสานต์อินทรรุจิกุล</t>
  </si>
  <si>
    <t>นายภาวัตเสนปัญญา</t>
  </si>
  <si>
    <t>ร้อยตำรวจตรีมานัสเดชอุปการ</t>
  </si>
  <si>
    <t>นางสาวพรพรรณพุฒิพาณิชยกิจ</t>
  </si>
  <si>
    <t>นายสุนทรคำสี</t>
  </si>
  <si>
    <t>นายทศพรเสรีรักษ์</t>
  </si>
  <si>
    <t>นายกฤติดนัยสันแก้ว</t>
  </si>
  <si>
    <t>นายวิตติแสงสุพรรณ</t>
  </si>
  <si>
    <t>นายคณาธิปมุดเจริญ</t>
  </si>
  <si>
    <t>นายครูเอี๊ยดอินทนรลักษณา</t>
  </si>
  <si>
    <t>นายทักษิณฝากมิตร</t>
  </si>
  <si>
    <t>นางสาวกมลชนกชุ่มเชย</t>
  </si>
  <si>
    <t>ร.ต.ท.ณธีพัฒน์อมรหิรัญพงษ์</t>
  </si>
  <si>
    <t>นางสิริพรกุลวงศ์</t>
  </si>
  <si>
    <t>นายอนุพันธ์ชัยวิรัช</t>
  </si>
  <si>
    <t>นายพงศ์พันธ์สุวรรณพงศ์</t>
  </si>
  <si>
    <t>ร้อยตำรวจโทสวัสดิ์แปงขา</t>
  </si>
  <si>
    <t>นายพยุงศักดิ์ชอบชิน</t>
  </si>
  <si>
    <t>นายรบถุงคำ</t>
  </si>
  <si>
    <t>นายดนัยพิสุทธิ์วิริยานันท์</t>
  </si>
  <si>
    <t>นายกรัณย์กันจะนะ</t>
  </si>
  <si>
    <t>นางสาวจรรยมณฑน์จันทร์รักษา</t>
  </si>
  <si>
    <t>นายรังสรรค์เหมะสุทธินันท์</t>
  </si>
  <si>
    <t>นายคณินแพร่น่าน</t>
  </si>
  <si>
    <t>นายปราการแก้วอ้วน</t>
  </si>
  <si>
    <t>นายพงศ์พันธ์กระต่ายทอง</t>
  </si>
  <si>
    <t>นายธงไชยสุราช</t>
  </si>
  <si>
    <t>นายธีระปิกจุมปู</t>
  </si>
  <si>
    <t>นางธีมาพรเอเบล</t>
  </si>
  <si>
    <t>นายวรวัจน์เอื้ออภิญญกุล</t>
  </si>
  <si>
    <t>นายถาวรนาจักร</t>
  </si>
  <si>
    <t>นายเดชวัฒนะกิจจารเขียน</t>
  </si>
  <si>
    <t>นางสาวกรรณิกาเตปัง</t>
  </si>
  <si>
    <t>ภูเก็ต</t>
  </si>
  <si>
    <t>นายสุทาประทีปณถลาง</t>
  </si>
  <si>
    <t>นายเรวัตอารีรอบ</t>
  </si>
  <si>
    <t>นายวิศิษฐ์อนันต์ศิริภัณฑ์</t>
  </si>
  <si>
    <t>นางสาวฐานิดาอะคะปัน</t>
  </si>
  <si>
    <t>นายสรนันท์เสน่ห์</t>
  </si>
  <si>
    <t>นายอำนาจสีฟ้า</t>
  </si>
  <si>
    <t>นายอรรคพลนนทรีย์</t>
  </si>
  <si>
    <t>นายแนบสินทอง</t>
  </si>
  <si>
    <t>นายธีระเดชพู่นำชัย</t>
  </si>
  <si>
    <t>นายจิรทีปนาวารักษ์</t>
  </si>
  <si>
    <t>นายพลัฏฐ์จันทรโศภิน</t>
  </si>
  <si>
    <t>นายชัยพิทักษ์อึ๋งสินค้าตระกูล</t>
  </si>
  <si>
    <t>นายประวิตร์นาวี</t>
  </si>
  <si>
    <t>นายจุฬาสามารถ</t>
  </si>
  <si>
    <t>นายปรีชายุคุณธร</t>
  </si>
  <si>
    <t>นายอาทรออมทรัพย์</t>
  </si>
  <si>
    <t>นายอนุชาชัชยานุกร</t>
  </si>
  <si>
    <t>นางสาวกรณรัชคณานุรักษ์</t>
  </si>
  <si>
    <t>นายพีระพงค์ผลประมูล</t>
  </si>
  <si>
    <t>นายกฤษฎาดวงสุวรรณ์</t>
  </si>
  <si>
    <t>นายชินสิชตันเจริญ</t>
  </si>
  <si>
    <t>นายเสริญสุขเกษม</t>
  </si>
  <si>
    <t>นายทวิชาคุปต์ทรงคุณ</t>
  </si>
  <si>
    <t>นายประวัติชัยพิเศษสินธ์</t>
  </si>
  <si>
    <t>นายสุเมธเพชรอาวุธ</t>
  </si>
  <si>
    <t>นายสมพรหมวดหรี่</t>
  </si>
  <si>
    <t>นายชลสิทธิแก้วยะรัตน์</t>
  </si>
  <si>
    <t>นายเสน่ห์เพชรสุทธิ์</t>
  </si>
  <si>
    <t>นายนัทธีถิ่นสาคู</t>
  </si>
  <si>
    <t>นายชัยยศปัญญาไวย</t>
  </si>
  <si>
    <t>นายศุภณัฐเลื่องลือ</t>
  </si>
  <si>
    <t>นายสนธยาหลาวหล้าง</t>
  </si>
  <si>
    <t>นายสันติอรรถทรัพย์</t>
  </si>
  <si>
    <t>นายบุญยงบุรีรักษ์</t>
  </si>
  <si>
    <t>นายอิทธิพงษ์คงนาม</t>
  </si>
  <si>
    <t>นายเจริญถิ่นเกาะแก้ว</t>
  </si>
  <si>
    <t>นายภคินจันทิรา</t>
  </si>
  <si>
    <t>นายณรงค์สิงห์ฆาฬะ</t>
  </si>
  <si>
    <t>นายสำพันธ์สิงห์สีดา</t>
  </si>
  <si>
    <t>นายทรงยศเหมหงษ์</t>
  </si>
  <si>
    <t>นายสันติเกาะกาวี</t>
  </si>
  <si>
    <t>นายสุรชาติคงพูล</t>
  </si>
  <si>
    <t>นางสาวธิดารัตน์แก้วกลม</t>
  </si>
  <si>
    <t>นายไชยาเอกวานิช</t>
  </si>
  <si>
    <t>นายพีรพัฒน์จตุรภุชกุลพงศ์</t>
  </si>
  <si>
    <t>นางสาวพัทธ์พิชญาเพ็ชรพันธ์</t>
  </si>
  <si>
    <t>นายวรธนัทวงศ์นา</t>
  </si>
  <si>
    <t>นายอนุชิตอัลมันศูรีย์</t>
  </si>
  <si>
    <t>นายอุดรแกล้วทนงค์</t>
  </si>
  <si>
    <t>นายจักรพงษ์หัสชัย</t>
  </si>
  <si>
    <t>นายชาญเวชโชติกิจสมบูรณ์</t>
  </si>
  <si>
    <t>นายธาราวิทย์พัฒการีย์</t>
  </si>
  <si>
    <t>นายชัยภัทรบุนนาค</t>
  </si>
  <si>
    <t>นายอนันต์ปลื้มจิตต์</t>
  </si>
  <si>
    <t>นายจารึกขุนทอง</t>
  </si>
  <si>
    <t>นายประเภทติระนนท์</t>
  </si>
  <si>
    <t>นายณัฐวัฒน์พันธ์ทิพย์</t>
  </si>
  <si>
    <t>นายมนูญเรืองสุวรรณ์</t>
  </si>
  <si>
    <t>นายหัสรณอาวัชนาการกุล</t>
  </si>
  <si>
    <t>มหาสารคาม</t>
  </si>
  <si>
    <t>นายสุวิทย์วิชัด</t>
  </si>
  <si>
    <t>พ.ต.ท.บารมีวงษ์อินตา</t>
  </si>
  <si>
    <t>นายทองพูนรัทนีย์</t>
  </si>
  <si>
    <t>นายนิพนธ์วงศ์พัฒน์</t>
  </si>
  <si>
    <t>นายไพบูลย์รัชโพธิ์</t>
  </si>
  <si>
    <t>นายศิธรบรรดา</t>
  </si>
  <si>
    <t>นายชุมพรศรีสารคาม</t>
  </si>
  <si>
    <t>นายประยุทธ์พานคง</t>
  </si>
  <si>
    <t>นายสุทธินันท์สามะหาดไทย</t>
  </si>
  <si>
    <t>สิบตำรวจตรีสายัณห์จันทะเหลา</t>
  </si>
  <si>
    <t>นายกิตติศักดิ์คณาสวัสดิ์</t>
  </si>
  <si>
    <t>นายภคพลช่างยันต์</t>
  </si>
  <si>
    <t>นางสาวนงลักษณ์ทุงจันทร์</t>
  </si>
  <si>
    <t>นายธนวัฒน์อุดรพิมพ์</t>
  </si>
  <si>
    <t>นายชยพลโบราณมูล</t>
  </si>
  <si>
    <t>นายเชวงศักดิ์พลลาภ</t>
  </si>
  <si>
    <t>นายธนบูรณ์วิริยะคามินทร์</t>
  </si>
  <si>
    <t>นายโทนเนื่องไชยยศ</t>
  </si>
  <si>
    <t>นายทองสุขปติเก</t>
  </si>
  <si>
    <t>นายสุธีสิทธิชัย</t>
  </si>
  <si>
    <t>นายอดิศักดิ์พานเพ็ง</t>
  </si>
  <si>
    <t>นางจวรรณภรณ์มาตย์สุรีย์</t>
  </si>
  <si>
    <t>นายถมขาลหมัก</t>
  </si>
  <si>
    <t>นางสาวพลอยไพลินรัตนเสถียร</t>
  </si>
  <si>
    <t>นายกานจ์กงเพชร</t>
  </si>
  <si>
    <t>นายประดิษฐ์วงศ์ศรีอาจ</t>
  </si>
  <si>
    <t>นายพัฒนรัฐพงศ์ไลออน</t>
  </si>
  <si>
    <t>นางสาววราภรณ์สิทธิจันทร์เสน</t>
  </si>
  <si>
    <t>นายวิรชัยโสภัณฑ์</t>
  </si>
  <si>
    <t>นายพิพัฒนพรผ่องอำไพโชค</t>
  </si>
  <si>
    <t>นายดนัยชญาพัฒน์อุทัยเรือง</t>
  </si>
  <si>
    <t>นางสาวโสมณุดาสัมมานุช</t>
  </si>
  <si>
    <t>นางสาวธัญพรอาจสุรินยศพล</t>
  </si>
  <si>
    <t>นางสาวพรสวรรค์นวนภูมิวัน</t>
  </si>
  <si>
    <t>นางสาวมยุราสุวิชา</t>
  </si>
  <si>
    <t>นายปรีชามาลาสีตะ</t>
  </si>
  <si>
    <t>นางสาวเพ็ญผกาอันชัน</t>
  </si>
  <si>
    <t>นายบัวเรืองดีมา</t>
  </si>
  <si>
    <t>นายประสงค์อุทัยประดิษฐ์</t>
  </si>
  <si>
    <t>นายสุวิทย์ปะติตานัง</t>
  </si>
  <si>
    <t>นายโสพันธุ์สิงห์ค้อ</t>
  </si>
  <si>
    <t>นายวิมลอภิวัฒนวรรณ</t>
  </si>
  <si>
    <t>นางกฤษฎาปางลิลาศ</t>
  </si>
  <si>
    <t>นายไชยวัฒนาติณรัตน์</t>
  </si>
  <si>
    <t>ดร.วิเชียรจงชูวณิชย์</t>
  </si>
  <si>
    <t>นายสุทธิ์สวัสดิ์บัวบาน</t>
  </si>
  <si>
    <t>นายอะดิศักดิ์สมบัติคำ</t>
  </si>
  <si>
    <t>นายจารุวิทย์เจริญพันธ์</t>
  </si>
  <si>
    <t>นายชัทชกรผึ่งบรรหาร</t>
  </si>
  <si>
    <t>นายภูวดลมุลนี</t>
  </si>
  <si>
    <t>นายธีรพงษ์บุดดี</t>
  </si>
  <si>
    <t>นางปรียาพรปรุงฆ้อง</t>
  </si>
  <si>
    <t>นายสามารถอัปปะมะโน</t>
  </si>
  <si>
    <t>นายสมัยประทุม</t>
  </si>
  <si>
    <t>นายรณรงค์ชารีคง</t>
  </si>
  <si>
    <t>นายจรูญมะลิปิไข</t>
  </si>
  <si>
    <t>ดาบตำรวจอุดมศิริจริยวัตร</t>
  </si>
  <si>
    <t>นายทวีศักดิ์ปะหุปะไพ</t>
  </si>
  <si>
    <t>นายโอฬารนามมุงคุณ</t>
  </si>
  <si>
    <t>นายสมพรคุ้มพงษ์พันธ์</t>
  </si>
  <si>
    <t>นายภัทชภณปะโกสันตัง</t>
  </si>
  <si>
    <t>นายรัฐพงษ์หงจันทา</t>
  </si>
  <si>
    <t>นายสมเพชรปาปะโข</t>
  </si>
  <si>
    <t>นายเคนเลิงฮัง</t>
  </si>
  <si>
    <t>นายพลลักษณ์สิงห์กลาง</t>
  </si>
  <si>
    <t>นายองอาจศรีสัตย์</t>
  </si>
  <si>
    <t>นายเยื้อนวารียันต์</t>
  </si>
  <si>
    <t>นายอภิชาติดรปัญญา</t>
  </si>
  <si>
    <t>นายสิทธิ์ธิสีหา</t>
  </si>
  <si>
    <t>นายลือชัยกองแก้ม</t>
  </si>
  <si>
    <t>นายสุพจน์นาถเหนือ</t>
  </si>
  <si>
    <t>นายอรรถพรชัยพิลาโท</t>
  </si>
  <si>
    <t>นายศุภัทรดิศมัชฌิมา</t>
  </si>
  <si>
    <t>นายสุเวชมูลธิยะ</t>
  </si>
  <si>
    <t>นางกัญญารัชพลหอม</t>
  </si>
  <si>
    <t>นางสาวเมธินีเดชวงษา</t>
  </si>
  <si>
    <t>นายธนาเดชวิไลแก้ว</t>
  </si>
  <si>
    <t>นายศุภากรปัตตะพงศ์</t>
  </si>
  <si>
    <t>นายบุญมีรักสูงเนิน</t>
  </si>
  <si>
    <t>นายยุทธพงศ์ จรัสเสถียร</t>
  </si>
  <si>
    <t>นายลัทธชัยโชคชัยวัฒนากร</t>
  </si>
  <si>
    <t>นายเดชาปัสสำราญ</t>
  </si>
  <si>
    <t>นายสุทธิศักดิ์ยอดสะเทิน</t>
  </si>
  <si>
    <t>นางสาวกมลวรรณมณีศรี</t>
  </si>
  <si>
    <t>นายสุรัชฐ์จันทะรัง</t>
  </si>
  <si>
    <t>นางสิริการณ์พันธ์บุญ</t>
  </si>
  <si>
    <t>นายทองปานพรมงาม</t>
  </si>
  <si>
    <t>นายสุนทรสุนทรเลิศธนากุล</t>
  </si>
  <si>
    <t>นายพยุงสิงบุดดี</t>
  </si>
  <si>
    <t>นายประเวชบุษบง</t>
  </si>
  <si>
    <t>นายประสงค์กันหาป้อง</t>
  </si>
  <si>
    <t>นางสาวสิริรัตน์สีสวัสดิ์</t>
  </si>
  <si>
    <t>ร้อยตำรวจโทสุทัศน์รักสกุล</t>
  </si>
  <si>
    <t>นายไพฑูรย์บัวชิด</t>
  </si>
  <si>
    <t>นายกุลธรแก้ววิเศษ</t>
  </si>
  <si>
    <t>นายณัฐกิตติ์บัณฑิตย์วีรกุล</t>
  </si>
  <si>
    <t>นายประสรรค์แสนเย็น</t>
  </si>
  <si>
    <t>นางสาววาสนาคงดี</t>
  </si>
  <si>
    <t>นางสาวอังคณาวงษ์นอก</t>
  </si>
  <si>
    <t>นายคำมั่นปินะถา</t>
  </si>
  <si>
    <t>นายประสานมิตรเอมราช</t>
  </si>
  <si>
    <t>นายสุวรรณบุญชัยโย</t>
  </si>
  <si>
    <t>นายวิรัตน์ตีเมืองซ้าย</t>
  </si>
  <si>
    <t>นายเชี่ยวชาญตีชา</t>
  </si>
  <si>
    <t>นายช่วงศรีพลแท่น</t>
  </si>
  <si>
    <t>นางสาวเนตรดาวอ้มสมเสพย์</t>
  </si>
  <si>
    <t>นายธนศรคณะวาปี</t>
  </si>
  <si>
    <t>นายวิชาญปาสารักษ์</t>
  </si>
  <si>
    <t>นางภานิณีขันแก้ว</t>
  </si>
  <si>
    <t>นายจิรวัฒน์ศิริพานิชย์</t>
  </si>
  <si>
    <t>นายโกศลคาดพันโน</t>
  </si>
  <si>
    <t>นายพิบูลย์จันทศิลป์</t>
  </si>
  <si>
    <t>นางกุสุมาลวตีศิริโกมุท</t>
  </si>
  <si>
    <t>นายวิชิตแสนแก้ว</t>
  </si>
  <si>
    <t>นายเศรษฐวัฒน์ศิริโกมุท</t>
  </si>
  <si>
    <t>นายหวันชินเชษฐ์</t>
  </si>
  <si>
    <t>นายชัยพิรามพิมพ์ภูธร</t>
  </si>
  <si>
    <t>นายฉัตรเฉลิมวุฒิลาดเหลา</t>
  </si>
  <si>
    <t>นายประภาสเนื่องแก้ว</t>
  </si>
  <si>
    <t>นายอดิศักดิ์ดรปัญญา</t>
  </si>
  <si>
    <t>นายปิยะชัยตุ่ยสิมา</t>
  </si>
  <si>
    <t>นายบวรธุระพันธ์</t>
  </si>
  <si>
    <t>ร.ต.ท.ชลิตลอยคลัง</t>
  </si>
  <si>
    <t>พันเอกดร.สงกรานต์จันทะปัสสา</t>
  </si>
  <si>
    <t>นางสาวณิชาภาโคตรมั่นคง</t>
  </si>
  <si>
    <t>จ่าสิบตำรวจสมศรีเทียบสี</t>
  </si>
  <si>
    <t>นายยุทธภพคำสุโพธิ์</t>
  </si>
  <si>
    <t>นางรัตนาภรณ์พิสุทธิพงศ์</t>
  </si>
  <si>
    <t>นายสันติประทุมรัตน์</t>
  </si>
  <si>
    <t>นายอุดรศิริแก้ว</t>
  </si>
  <si>
    <t>นางจันเพ็ญวงษาวัตร</t>
  </si>
  <si>
    <t>นายโยธินเถื่อนมิ่งมาตย์</t>
  </si>
  <si>
    <t>นายชัยโรจน์สัตยสัณห์สกุล</t>
  </si>
  <si>
    <t>นายเตชสิทธิ์พิมล</t>
  </si>
  <si>
    <t>นายณัชธภัคเนื่องยางศรี</t>
  </si>
  <si>
    <t>นายชินกรศรีคราม</t>
  </si>
  <si>
    <t>นายกฤตดนัยสิงหบุตร</t>
  </si>
  <si>
    <t>นายเรืองศักดิ์ภูสถิตย์</t>
  </si>
  <si>
    <t>นางสุภาพรแสนโสภา</t>
  </si>
  <si>
    <t>นางมารศรีสิทธิด่าง</t>
  </si>
  <si>
    <t>นายนิยมเอี่ยมชัย</t>
  </si>
  <si>
    <t>นายประจวบพรหมกัลป์</t>
  </si>
  <si>
    <t>นายมนตรีทัพขวา</t>
  </si>
  <si>
    <t>นายสุพลวัฒนกิติกุล</t>
  </si>
  <si>
    <t>นายสรรพภัญญูศิริไปล์</t>
  </si>
  <si>
    <t>นายธนพงษ์วังสพรรณ์</t>
  </si>
  <si>
    <t>นายสุทินคลังแสง</t>
  </si>
  <si>
    <t>นายธนกรอุดรพิมพ์</t>
  </si>
  <si>
    <t>นางฐิบุญศานฐ์ภัทรธนานันท์</t>
  </si>
  <si>
    <t>นายนครอันทปัญญา</t>
  </si>
  <si>
    <t>นายรังษีปัทมามาลย์</t>
  </si>
  <si>
    <t>นายจุลจักรกองพลพรหม</t>
  </si>
  <si>
    <t>นายขุนเดชวรกานศ์ประภาพรพันธ์</t>
  </si>
  <si>
    <t>นางสาววีระพันธุ์โคตร์ศรีเมือง</t>
  </si>
  <si>
    <t>นางธณพรโพธิ์หล้า</t>
  </si>
  <si>
    <t>นายราชันย์ไชยะดา</t>
  </si>
  <si>
    <t>นายเสกสรรชัยพัฒนเมธี</t>
  </si>
  <si>
    <t>นายธนวัฒน์สิมลา</t>
  </si>
  <si>
    <t>นายดาวเรืองพรสีมา</t>
  </si>
  <si>
    <t>นายนิกรวงค์ช่าง</t>
  </si>
  <si>
    <t>นางดวงใจบุตรคำโชติ</t>
  </si>
  <si>
    <t>นายบุญมีศรีสมฤทธิ์</t>
  </si>
  <si>
    <t>นางสาวศลิษาเขจรศาสตร์</t>
  </si>
  <si>
    <t>นางสาวภัสสรีรดาแก้วมี</t>
  </si>
  <si>
    <t>นายสุเทพจันทะเหลา</t>
  </si>
  <si>
    <t>นายทองสืบเลิศล้ำ</t>
  </si>
  <si>
    <t>นายสำเริงปุรัมภะเว</t>
  </si>
  <si>
    <t>นายคณพศพันธุ์เทศ</t>
  </si>
  <si>
    <t>นางทัศนีย์ปางลิลาศ</t>
  </si>
  <si>
    <t>นางสาวธัญลักษณ์อุทัยจอม</t>
  </si>
  <si>
    <t>นายกีรติถาเหง่า</t>
  </si>
  <si>
    <t>นายกิตติอุประ</t>
  </si>
  <si>
    <t>นายวีรยุทธก้านสรรไชย</t>
  </si>
  <si>
    <t>นายทองล้วนบุญตา</t>
  </si>
  <si>
    <t>นายสุทธีมีดวง</t>
  </si>
  <si>
    <t>นายฉลองพันธ์บุญ</t>
  </si>
  <si>
    <t>นายมัฆวานพยัคเค</t>
  </si>
  <si>
    <t>นายบุญาบารมีภณชิณราช</t>
  </si>
  <si>
    <t>นายธนพลซามาตย์</t>
  </si>
  <si>
    <t>นางสาวณปภัชจริฉัตรธนากร</t>
  </si>
  <si>
    <t>นางสาวเวธกามณีเนตร</t>
  </si>
  <si>
    <t>นางสมพิศบุระคำ</t>
  </si>
  <si>
    <t>นางบรรจงเถื่อนมิ่งมาตย์</t>
  </si>
  <si>
    <t>นายฐิติโชติแก้วสังข์</t>
  </si>
  <si>
    <t>นางสาวบุสราสิงวิสุทธิ</t>
  </si>
  <si>
    <t>นายสมเพชรพิมพ์พันธุ์</t>
  </si>
  <si>
    <t>ร้อยเอกนวพลภักดีวังภูวดล</t>
  </si>
  <si>
    <t>นายวินัยสารสวัสดิ์</t>
  </si>
  <si>
    <t>มุกดาหาร</t>
  </si>
  <si>
    <t>นายอนุรักษ์ตั้งปณิธานนท์</t>
  </si>
  <si>
    <t>นายวีระพงษ์ทองผา</t>
  </si>
  <si>
    <t>นางสาววรินทร์ธรภูมิบุญชู</t>
  </si>
  <si>
    <t>ร้อยตำรวจตรีสุเทียนทองโสม</t>
  </si>
  <si>
    <t>นายอดุลย์ไชยสุนันท์</t>
  </si>
  <si>
    <t>นางยุภาพรคล่องแคล่ว</t>
  </si>
  <si>
    <t>นางสาวสุภัชชาศรีสุข</t>
  </si>
  <si>
    <t>นายอนุสรณ์โพธิ์ศิริ</t>
  </si>
  <si>
    <t>นายสำเนียงจันทพันธ์</t>
  </si>
  <si>
    <t>นายขันเพ็ชร์คำโพธิ์</t>
  </si>
  <si>
    <t>นางสาวชยิศาพิกุลศรี</t>
  </si>
  <si>
    <t>นางกันยกรซาเสน</t>
  </si>
  <si>
    <t>นายทวีทรัพย์ไชยมุกดา</t>
  </si>
  <si>
    <t>นายสุรพรผิวงาม</t>
  </si>
  <si>
    <t>นางกิ่งฟ้าอรพันธ์</t>
  </si>
  <si>
    <t>จ่าสิบเอกวิเชียรสำราญพรหม</t>
  </si>
  <si>
    <t>นายสมหวังดีดวงพันธ์</t>
  </si>
  <si>
    <t>นายพงษ์ศักดิ์จันทจวง</t>
  </si>
  <si>
    <t>นายอรรถสิทธิ์สุวรรณศรี</t>
  </si>
  <si>
    <t>นายชัชวาลกลางประพันธ์</t>
  </si>
  <si>
    <t>นางสาวสุธาสินีผิวทอง</t>
  </si>
  <si>
    <t>นายเจษฎาพลคำภูษา</t>
  </si>
  <si>
    <t>นายพนมศักดิ์เรชิวงศ์</t>
  </si>
  <si>
    <t>นายแก่นเพชรดีดวงพันธ์</t>
  </si>
  <si>
    <t>นายชินกรขวัญเมือง</t>
  </si>
  <si>
    <t>นายอุลัยสุพร</t>
  </si>
  <si>
    <t>นายเพิ่มศักดิ์อุณวงค์</t>
  </si>
  <si>
    <t>นายพิตไชยจักร์</t>
  </si>
  <si>
    <t>นางศิริวรรณมุ่งรักษ์กิจ</t>
  </si>
  <si>
    <t>นายประชุมอรรคจันทร์</t>
  </si>
  <si>
    <t>นายทรงเกียรติ์รัตนภูมินทร์</t>
  </si>
  <si>
    <t>นายปัญญาศรีโยหะ</t>
  </si>
  <si>
    <t>นายบุญฐิณประทุมลี</t>
  </si>
  <si>
    <t>นายทวีศักดิ์ประทุมลี</t>
  </si>
  <si>
    <t>นางศุภลักษณ์คำสิงห์</t>
  </si>
  <si>
    <t>นายวิทยาบุตรดีวงค์</t>
  </si>
  <si>
    <t>พันตำรวจโทจิตต์ศรีโยหะมุกดาธนพงศ์</t>
  </si>
  <si>
    <t>นายฉลองบุตรกาล</t>
  </si>
  <si>
    <t>นายบรรจงไชยเพชร</t>
  </si>
  <si>
    <t>นายธนรัตน์จูมแพง</t>
  </si>
  <si>
    <t>นายสังคมอุปคุณ</t>
  </si>
  <si>
    <t>นายกมลสุวรรณไตรย์</t>
  </si>
  <si>
    <t>นายสาครรอบรู้</t>
  </si>
  <si>
    <t>นายปราโมทย์แก่นงาม</t>
  </si>
  <si>
    <t>นายทองบาลวงศ์พนารัตน์</t>
  </si>
  <si>
    <t>นายสัญญาด่านวันดี</t>
  </si>
  <si>
    <t>นายชลชาติอาจหาญ</t>
  </si>
  <si>
    <t>นายหาดชัยคนเพียร</t>
  </si>
  <si>
    <t>นายสอคำศิริ</t>
  </si>
  <si>
    <t>นายปรีดาคล่องแคล่ว</t>
  </si>
  <si>
    <t>นายอัฐวิทย์รัชอินทร์</t>
  </si>
  <si>
    <t>นายประเสริฐทรัพย์คำนนท์มีฤทธิ์</t>
  </si>
  <si>
    <t>นายวิสุทธิแสนโคตร</t>
  </si>
  <si>
    <t>นายสมรรักสะอาด</t>
  </si>
  <si>
    <t>นายวีระใจคง</t>
  </si>
  <si>
    <t>นายชาญสินธ์สุพรรณโมก</t>
  </si>
  <si>
    <t>นางศรัญญาคืนดี</t>
  </si>
  <si>
    <t>นายถนอมสังเกตุ</t>
  </si>
  <si>
    <t>นายสำเนียงใจสุข</t>
  </si>
  <si>
    <t>นายพิชิตชัยผ่องแผ้ว</t>
  </si>
  <si>
    <t>นายก้องภพวิชาธร</t>
  </si>
  <si>
    <t>นายไพรัชศัลกวิเศษ</t>
  </si>
  <si>
    <t>นายเทวฤทธิ์ทองแล่ง</t>
  </si>
  <si>
    <t>พันตำรวจเอกเกษมสุขสวัสดี</t>
  </si>
  <si>
    <t>นายขานเชื้อคำฮด</t>
  </si>
  <si>
    <t>นางสาวจิราพรสุนทรส</t>
  </si>
  <si>
    <t>นายธนพงศ์อุระ</t>
  </si>
  <si>
    <t>นายพิเชฐอ่อนบัวขาว</t>
  </si>
  <si>
    <t>นายสนิทพันนุมา</t>
  </si>
  <si>
    <t>นายอัษฎาวุธนพเคราะห์</t>
  </si>
  <si>
    <t>ร.ต.อ.ไพศาลคำจุลลา</t>
  </si>
  <si>
    <t>นายพิพัฒน์พิกุลศรี</t>
  </si>
  <si>
    <t>นายสมบูรณ์จูมนา</t>
  </si>
  <si>
    <t>แม่ฮ่องสอน</t>
  </si>
  <si>
    <t>นายกิตติศักดิ์บัวแก้ว</t>
  </si>
  <si>
    <t>นายปัญญาจีนาคำ</t>
  </si>
  <si>
    <t>นายสมบัติยะสินธุ์</t>
  </si>
  <si>
    <t>นายอนุพันธ์หาญประดับทอง</t>
  </si>
  <si>
    <t>นายวิเชียรบุญระชัยสวรรค์</t>
  </si>
  <si>
    <t>นายสนธยามานะจิตต์</t>
  </si>
  <si>
    <t>นายไพฑูรย์สำราญไพรวัลย์</t>
  </si>
  <si>
    <t>นายสมบูรณ์ไพรวัลย์</t>
  </si>
  <si>
    <t>นายธนนท์สารวาท</t>
  </si>
  <si>
    <t>นายสมจิตสุวรรณบุษย์</t>
  </si>
  <si>
    <t>นางสาวชรินทร์ทิพย์ชิงชัยพงษ์</t>
  </si>
  <si>
    <t>นายอำนวยธรรมตะถา</t>
  </si>
  <si>
    <t>นายซัวหยี้แซ่หัน</t>
  </si>
  <si>
    <t>นางสาวรัตน์ติการเสริมเสรี</t>
  </si>
  <si>
    <t>นายดำริสุมงคลลาภ</t>
  </si>
  <si>
    <t>นายอำนาจแสงสกาย</t>
  </si>
  <si>
    <t>นายณัฐปคัลภ์ศักดิ์ปิยเมธากุล</t>
  </si>
  <si>
    <t>นางชุณห์พิมานเชษฐ์เมทินี</t>
  </si>
  <si>
    <t>นายโอภาสต้ออาษา</t>
  </si>
  <si>
    <t>นายพันศักดิ์จิตสว่าง</t>
  </si>
  <si>
    <t>นายชาติชายตาหมี่</t>
  </si>
  <si>
    <t>นายเทวราชฤทธิ์ปันดี</t>
  </si>
  <si>
    <t>นายเกษมชัยชนิดกานนท์</t>
  </si>
  <si>
    <t>ว่าที่ร้อยตรีเทียนชัยเครือแก้ว</t>
  </si>
  <si>
    <t>นายสวาทหล้าคำ</t>
  </si>
  <si>
    <t>นางสมศรีสิทธิบุญ</t>
  </si>
  <si>
    <t>นายธัชยุกตานนท์</t>
  </si>
  <si>
    <t>นายหม่อทูคำสถิรภูวดล</t>
  </si>
  <si>
    <t>นายวิศรุตวัฒต์สุศิริวรรักษ์</t>
  </si>
  <si>
    <t>นายคำแข่งบุญทำใจ</t>
  </si>
  <si>
    <t>ยโสธร</t>
  </si>
  <si>
    <t>นายเดชาจันดาพันธ์</t>
  </si>
  <si>
    <t>นายกิตติดวงแสง</t>
  </si>
  <si>
    <t>นายกริชเพชรพลศรี</t>
  </si>
  <si>
    <t>นายชัยณรงค์กองศรีมา</t>
  </si>
  <si>
    <t>นายนครศรีมันตะ</t>
  </si>
  <si>
    <t>นายสร้างเกียรติจันทร์ทอง</t>
  </si>
  <si>
    <t>นายฉายตากกระโทก</t>
  </si>
  <si>
    <t>นายวรชัยบุตรสิงห์</t>
  </si>
  <si>
    <t>นางอุตส่าห์ชายทวีป</t>
  </si>
  <si>
    <t>นายทวีชัยแสวงผล</t>
  </si>
  <si>
    <t>นายปิยวัฒนพันธ์สายเชื้อ</t>
  </si>
  <si>
    <t>นายสนุกสิงห์มาตร</t>
  </si>
  <si>
    <t>นายณัฐพงษ์พานิชศิริ</t>
  </si>
  <si>
    <t>นายยุทธนายุพฤทธิ์</t>
  </si>
  <si>
    <t>นางศรีสอางค์เพิ่มพูล</t>
  </si>
  <si>
    <t>นางเพ็ญศรีเหง้าวิชัย</t>
  </si>
  <si>
    <t>นายบริภัทธร์วงษ์ไกร</t>
  </si>
  <si>
    <t>นายสุรวุธลิ้มธนาสวัสดิ์</t>
  </si>
  <si>
    <t>นายสมศักดิ์สุนทรา</t>
  </si>
  <si>
    <t>นายโกวิทณโกศิลป์</t>
  </si>
  <si>
    <t>นายบุญรอดนิลไชย</t>
  </si>
  <si>
    <t>นายรุ่งโรจน์แก่นแก้ว</t>
  </si>
  <si>
    <t>นางสาวจุฑาทิพย์เม้าคำ</t>
  </si>
  <si>
    <t>นายเปี่ยนหนันทุม</t>
  </si>
  <si>
    <t>นายอวยชัยสุทธิอาคาร</t>
  </si>
  <si>
    <t>นายเรียงจันทร์แจ้ง</t>
  </si>
  <si>
    <t>นางทิพวรรณยุถาวร</t>
  </si>
  <si>
    <t>นายวิศิษฐ์เดชเสน</t>
  </si>
  <si>
    <t>นางสาวสุดใจพลเยี่ยม</t>
  </si>
  <si>
    <t>นางสาวกัญญาณัฐไตรยสุทธิ์</t>
  </si>
  <si>
    <t>นายสุภาพธิมาชัย</t>
  </si>
  <si>
    <t>นายเกียรติชัยมาตะราช</t>
  </si>
  <si>
    <t>นายสมจิตรกันหาวรรค</t>
  </si>
  <si>
    <t>นายรัตนพงษ์จันทะวงษ์</t>
  </si>
  <si>
    <t>นายทวีชัยภูมิสาขา</t>
  </si>
  <si>
    <t>นายสุดใจมุ่งงาม</t>
  </si>
  <si>
    <t>นางยุพาอุลหัสสา</t>
  </si>
  <si>
    <t>นางสาวพรทิพย์กลั่นมณี</t>
  </si>
  <si>
    <t>นายประเดิมอุปยะโส</t>
  </si>
  <si>
    <t>นางสาวนงลักษณ์ชายทวีป</t>
  </si>
  <si>
    <t>นายกฤชพจนา</t>
  </si>
  <si>
    <t>นายนิติธรจันทรบุตร</t>
  </si>
  <si>
    <t>นายบุญแก้วสมวงศ์</t>
  </si>
  <si>
    <t>นายรณฤทธิชัยคานเขต</t>
  </si>
  <si>
    <t>นายชื่นวงษ์เพ็ญ</t>
  </si>
  <si>
    <t>นายสงวนศักดิ์ยางก้อน</t>
  </si>
  <si>
    <t>นายภูวเดชวโรทัยทศวร</t>
  </si>
  <si>
    <t>นางสาวสายน้ำผึ้งสิริเรืองธนชัย</t>
  </si>
  <si>
    <t>นายประยงค์พิมพ์ทอง</t>
  </si>
  <si>
    <t>นางสุศิริวิภาสมหวัง</t>
  </si>
  <si>
    <t>นายบุญสวนแก้วมะไฟ</t>
  </si>
  <si>
    <t>นายสรยุทธทองขำ</t>
  </si>
  <si>
    <t>นายรังสรรค์กตะศิลา</t>
  </si>
  <si>
    <t>นายสุริยะเทพกตะศิลา</t>
  </si>
  <si>
    <t>นายเวียงชัยขอสุข</t>
  </si>
  <si>
    <t>พันตำรวจโทประมวลตาราช</t>
  </si>
  <si>
    <t>นายนนทชัยศิริผลา</t>
  </si>
  <si>
    <t>นายธนาวุฒิจักรไชย</t>
  </si>
  <si>
    <t>นายแสงจันทร์เปรี่ยมนอง</t>
  </si>
  <si>
    <t>นายวิรศักดิ์สัตย์ซื่อ</t>
  </si>
  <si>
    <t>ร้อยตำรวจโทชาญชัยอยู่คง</t>
  </si>
  <si>
    <t>นายธนาเสฎฐ์ธนเวชไพบูลย์</t>
  </si>
  <si>
    <t>นายบัวสอนมาสขาว</t>
  </si>
  <si>
    <t>นายฐาปนพงศ์เรืองไชย</t>
  </si>
  <si>
    <t>นายสันติเก่งหล้า</t>
  </si>
  <si>
    <t>นายพงศกรณ์พิลาบุตร</t>
  </si>
  <si>
    <t>นายธนกรไชยกุล</t>
  </si>
  <si>
    <t>นายพิกิฏศรีชนะ</t>
  </si>
  <si>
    <t>นายธรานนท์ประดับศรี</t>
  </si>
  <si>
    <t>นายพิทยาพาลุสุข</t>
  </si>
  <si>
    <t>นายชาลีจารุสาร</t>
  </si>
  <si>
    <t>นายวิสันต์เดชเสน</t>
  </si>
  <si>
    <t>นายถนอมแก้วกัญญา</t>
  </si>
  <si>
    <t>นายสนิทศรีพรหม</t>
  </si>
  <si>
    <t>นายสมศักดิ์ศรีจันทร์</t>
  </si>
  <si>
    <t>นายเชิดศักดิ์แสงโชติ</t>
  </si>
  <si>
    <t>นายจิรภัทรชาแท่น</t>
  </si>
  <si>
    <t>นายอุทัยขันเงิน</t>
  </si>
  <si>
    <t>นายปวุทธขจรวรรณรักษ์</t>
  </si>
  <si>
    <t>นางสุปราณีสุวรรณดี</t>
  </si>
  <si>
    <t>นายไมตรีพันธุ์สวัสดิ์</t>
  </si>
  <si>
    <t>นางรวีวัชร์ขันธรักษ์บวรชัย</t>
  </si>
  <si>
    <t>นายวรรณกิจแวงวรรณ</t>
  </si>
  <si>
    <t>นายศิวะไชยกาล</t>
  </si>
  <si>
    <t>นายสมพงษ์พยุงวงษ์</t>
  </si>
  <si>
    <t>นายวิเชียรเข็มพันธ์</t>
  </si>
  <si>
    <t>นายเรืองวิสิฐวงศ์อนันต์</t>
  </si>
  <si>
    <t>นายวีระรัตนสิงห์</t>
  </si>
  <si>
    <t>นายวิโรจน์สุทนต์</t>
  </si>
  <si>
    <t>นายไพรวัลย์บุญศรี</t>
  </si>
  <si>
    <t>นายกิตติขจรชาลีพุทธาพงศ์</t>
  </si>
  <si>
    <t>นายกิตติชุติพงศ์จันทร์แก้ว</t>
  </si>
  <si>
    <t>นางพิชญากรเสมอภาค</t>
  </si>
  <si>
    <t>นายจินดากุบแก้ว</t>
  </si>
  <si>
    <t>นายเศรษฐศิริมาตรจุฬา</t>
  </si>
  <si>
    <t>นางมลิวรรณวรสาร</t>
  </si>
  <si>
    <t>นางสาววัฒนาภรณ์รักสะอาด</t>
  </si>
  <si>
    <t>ยะลา</t>
  </si>
  <si>
    <t>นายอาดิลันอาลีอิสเฮาะ</t>
  </si>
  <si>
    <t>นายสัญญาสุวรรณโพธิ์</t>
  </si>
  <si>
    <t>นายภูริพงศ์พงษ์สุวรรณศิริ</t>
  </si>
  <si>
    <t>นายจิรายุเบ็ญจวงศ์</t>
  </si>
  <si>
    <t>นายเชลติ้งคำ</t>
  </si>
  <si>
    <t>นายต่วนอิสเฮาะโต๊ะนิแต</t>
  </si>
  <si>
    <t>นายนุรดินอาสาบาโงย</t>
  </si>
  <si>
    <t>นายมะสือดีสะแลแม</t>
  </si>
  <si>
    <t>นายมะดิงเย็ง</t>
  </si>
  <si>
    <t>นายวารินทร์สุคนธชาติ</t>
  </si>
  <si>
    <t>นายบือราเฮงหะยีหะมะ</t>
  </si>
  <si>
    <t>นายสุวรรณยิ่งเจริญสมสุข</t>
  </si>
  <si>
    <t>นางสาวจุฑาภรณ์เวชวัฒนาเศรษฐ</t>
  </si>
  <si>
    <t>นายอดุลย์สะอิ</t>
  </si>
  <si>
    <t>นายมุกตาร์จะปะกิยา</t>
  </si>
  <si>
    <t>นางสาวสุไรดายูโซะปลูกา</t>
  </si>
  <si>
    <t>นายเดชศักดิ์พิมเสนศรี</t>
  </si>
  <si>
    <t>นายยูโซฟหะยีอาซา</t>
  </si>
  <si>
    <t>นายสุริยามะหะจิ</t>
  </si>
  <si>
    <t>นางสาวซาลือมากาซอ</t>
  </si>
  <si>
    <t>นางสาวไลลาสาและ</t>
  </si>
  <si>
    <t>นางปรียาขุนปรง</t>
  </si>
  <si>
    <t>นายสถิตย์ชูเมือง</t>
  </si>
  <si>
    <t>นายพิษณุก่อเกียรติยากุล</t>
  </si>
  <si>
    <t>นายอิสมาแอลยามา</t>
  </si>
  <si>
    <t>นายอุสมานสะตือบา</t>
  </si>
  <si>
    <t>นางสาวมายีด๊ะยะลาแน</t>
  </si>
  <si>
    <t>นางพาฮีส๊ะท้วมงาม</t>
  </si>
  <si>
    <t>นายหัสดินยะผา</t>
  </si>
  <si>
    <t>นายอีสอสะแต</t>
  </si>
  <si>
    <t>นางสาวซามีลาบือราเฮง</t>
  </si>
  <si>
    <t>นายสามารถราแดง</t>
  </si>
  <si>
    <t>นางสาวนิชุติมาบัวเดช</t>
  </si>
  <si>
    <t>นางสาวมารีเย๊าะกะดะแซ</t>
  </si>
  <si>
    <t>นายยูซุฟอับดุรรอฮีม</t>
  </si>
  <si>
    <t>นายสุรศักดิ์ยูโซ๊ะ</t>
  </si>
  <si>
    <t>นายเจตนิพิฐสกุลทอง</t>
  </si>
  <si>
    <t>นายซูการ์โนมะทา</t>
  </si>
  <si>
    <t>นายริดวานมะเต๊ะ</t>
  </si>
  <si>
    <t>นายอับดุลเล๊าะบุวา</t>
  </si>
  <si>
    <t>นายอับดุลการิมเด็งระกีนา</t>
  </si>
  <si>
    <t>นายไซด์นอนแวหามะ</t>
  </si>
  <si>
    <t>นายฮัสซันดาตู</t>
  </si>
  <si>
    <t>นายนนทวัฒน์โต๊ะหนู</t>
  </si>
  <si>
    <t>นายธรนินทร์ยะมาแล</t>
  </si>
  <si>
    <t>นายสันติบุญยัง</t>
  </si>
  <si>
    <t>นายสะมาแอมะดีเย๊าะ</t>
  </si>
  <si>
    <t>นางฮามีย๊ะลือแม</t>
  </si>
  <si>
    <t>นายซูลกือระนัยหะระตี</t>
  </si>
  <si>
    <t>นายแวหะมะแวมะมิง</t>
  </si>
  <si>
    <t>นายอนุชาเจ๊ะ</t>
  </si>
  <si>
    <t>นายนิมะตอเฮวิชา</t>
  </si>
  <si>
    <t>นายอภินันท์สะตือบา</t>
  </si>
  <si>
    <t>นางสาวการอหม๊ะมะแซ</t>
  </si>
  <si>
    <t>นายนิรันปานาวา</t>
  </si>
  <si>
    <t>นายหะรงสะกะแย</t>
  </si>
  <si>
    <t>นายอับดุลรอนิงโต๊ะโพ</t>
  </si>
  <si>
    <t>นายอับดุลเลาะมะสาวา</t>
  </si>
  <si>
    <t>นายอับดุลกอเดร์มาซอรี</t>
  </si>
  <si>
    <t>นายดุลรอแมดอเลาะบาโด</t>
  </si>
  <si>
    <t>นางสาวสาฮาด๊ะสาและ</t>
  </si>
  <si>
    <t>นายซำซูดินหามะ</t>
  </si>
  <si>
    <t>นางสาวฟารีซันตาเยะ</t>
  </si>
  <si>
    <t>นายมะสือดีอาลีโตะมะ</t>
  </si>
  <si>
    <t>นายอาแวสือเตาะ</t>
  </si>
  <si>
    <t>นายกูแอนมาตานุกูล</t>
  </si>
  <si>
    <t>นายจำรัสทองแก้ว</t>
  </si>
  <si>
    <t>นายเจ๊ะอุเซ็งตาเหย็บ</t>
  </si>
  <si>
    <t>นายกอเซ็งจิงดารา</t>
  </si>
  <si>
    <t>นายอาฮามัดวาเตะ</t>
  </si>
  <si>
    <t>นายการียาดอเลาะมิ</t>
  </si>
  <si>
    <t>นายอับดุลอายีสาแม็ง</t>
  </si>
  <si>
    <t>นายณรงค์ดูดิง</t>
  </si>
  <si>
    <t>นายหวังหะมะบือนา</t>
  </si>
  <si>
    <t>นายณรงค์อาแว</t>
  </si>
  <si>
    <t>นายวรชัยชัยพิชญากุล</t>
  </si>
  <si>
    <t>นายซอลาฮุดดีนยาญา</t>
  </si>
  <si>
    <t>นายสอยูวันอาลีมามะ</t>
  </si>
  <si>
    <t>นายมะรูดินกระโด</t>
  </si>
  <si>
    <t>นายฮะหามะกามะ</t>
  </si>
  <si>
    <t>นายชัยยะธนกุลกานต์</t>
  </si>
  <si>
    <t>นายมูหมัดจารง</t>
  </si>
  <si>
    <t>นายเมาลานาบาฮะคีรี</t>
  </si>
  <si>
    <t>นายชาญชัยบารูเลิศ</t>
  </si>
  <si>
    <t>นายพงษ์พันธ์จันทร์เล็ก</t>
  </si>
  <si>
    <t>นางสาวอมีนาหะยีสาเอะ</t>
  </si>
  <si>
    <t>นายซูไฮมีย์กามะ</t>
  </si>
  <si>
    <t>สิบตำรวจโทเดชาวัตจารุนภัทร์</t>
  </si>
  <si>
    <t>นายอาแวมามะแตหะ</t>
  </si>
  <si>
    <t>นายมาหามะโต๊ะมะ</t>
  </si>
  <si>
    <t>นายอนุรักษ์ฟูมณีโชติ</t>
  </si>
  <si>
    <t>นายอับดุลตอเล็บมะแตหะ</t>
  </si>
  <si>
    <t>นายสะตอพาวาแมดีซา</t>
  </si>
  <si>
    <t>นายกูดิงดอเลาะ</t>
  </si>
  <si>
    <t>นายเจริญเวชวัฒนาเศรษฐ</t>
  </si>
  <si>
    <t>นายกูฮะหมิดาจูดา</t>
  </si>
  <si>
    <t>นายสาการียาดอเลาะ</t>
  </si>
  <si>
    <t>นายต่วนอิสมาแอสาและ</t>
  </si>
  <si>
    <t>นางรอซีม๊ะแอเดียว</t>
  </si>
  <si>
    <t>นางสาวเสาวลักษณ์สอนเวียง</t>
  </si>
  <si>
    <t>นางรอสนะเจะเละ</t>
  </si>
  <si>
    <t>นางยามีหล๊ะสามะ</t>
  </si>
  <si>
    <t>นายมะยากีหะยีสาและ</t>
  </si>
  <si>
    <t>นายแวหะมะแวและ</t>
  </si>
  <si>
    <t>นายภาณุพงศ์สิบู</t>
  </si>
  <si>
    <t>ร้อยเอ็ด</t>
  </si>
  <si>
    <t>นายอัมพรพัสดร</t>
  </si>
  <si>
    <t>นายวรพงษ์มหาพานต์</t>
  </si>
  <si>
    <t>นายพลเสฏฐ์พงศ์ฤทธิบาล</t>
  </si>
  <si>
    <t>นางสาวนภาพรพวงช้อย</t>
  </si>
  <si>
    <t>นางสาวบุญยรัตน์อาษาศึก</t>
  </si>
  <si>
    <t>นายมงคลเทพจรรยา</t>
  </si>
  <si>
    <t>นายสุรนันท์โคตรภักดี</t>
  </si>
  <si>
    <t>นายณรงค์ประดับสุข</t>
  </si>
  <si>
    <t>นายบรรจงสาวิสิทธิ์</t>
  </si>
  <si>
    <t>นายสุนทรวรรณสิงห์</t>
  </si>
  <si>
    <t>นางสินีนาฎวารีรัตน์</t>
  </si>
  <si>
    <t>นายธนกฤตชาติอนุลักษณ์</t>
  </si>
  <si>
    <t>นายวรชาติคำสวาสดิ์</t>
  </si>
  <si>
    <t>นายอนุรักษ์จุรีมาศ</t>
  </si>
  <si>
    <t>นายวราวงษ์พันธุ์ศิลา</t>
  </si>
  <si>
    <t>นายสานิตว่องสัธนพงษ์</t>
  </si>
  <si>
    <t>นายพงศกรณ์ตั้งกิตติ์ตระกูล</t>
  </si>
  <si>
    <t>นายพงศ์พันธุ์ซาเหลา</t>
  </si>
  <si>
    <t>นายสายันต์อินสอน</t>
  </si>
  <si>
    <t>นายวีระศักดิ์แสงสว่าง</t>
  </si>
  <si>
    <t>นายถนอมรัฐชลอเลิศ</t>
  </si>
  <si>
    <t>นายอุบลแก้วประสาน</t>
  </si>
  <si>
    <t>นายฉันท์จัตุพล</t>
  </si>
  <si>
    <t>นายภูธเนศโพธิประสิทธิ์</t>
  </si>
  <si>
    <t>ร้อยตรีจำรัสสารจันทร์</t>
  </si>
  <si>
    <t>นายเดชอนันต์ญาตินิยม</t>
  </si>
  <si>
    <t>นางสาวเอมอรพิมูลมี</t>
  </si>
  <si>
    <t>นายโกวิทอ่อนประทุม</t>
  </si>
  <si>
    <t>ร้อยตรีบวรอัฒจักร</t>
  </si>
  <si>
    <t>นายเอกภาพอุดมฤทธิ์</t>
  </si>
  <si>
    <t>นายพิเชฐบุญชุม</t>
  </si>
  <si>
    <t>นายสมหวังหมื่นแสน</t>
  </si>
  <si>
    <t>นายณรงค์ศักดิ์วิเศษบุญนนท์</t>
  </si>
  <si>
    <t>นางสาวสุนิดษาเวฎสุวัณ</t>
  </si>
  <si>
    <t>นายชัยเกียรติมิตรสันเทียะ</t>
  </si>
  <si>
    <t>นายกีรดิตผลาผล</t>
  </si>
  <si>
    <t>นายบุญยังถินคำเชิด</t>
  </si>
  <si>
    <t>นายจำลองการะดี</t>
  </si>
  <si>
    <t>พันโทราชวัติอัคเสริญ</t>
  </si>
  <si>
    <t>นายสงวนศรีขัดเค้า</t>
  </si>
  <si>
    <t>นางเพ็ญนภาไกยราช</t>
  </si>
  <si>
    <t>นางพรรณียิมรัมย์</t>
  </si>
  <si>
    <t>นายฉลาดขามช่วง</t>
  </si>
  <si>
    <t>นางรัชนีพลซื่อ</t>
  </si>
  <si>
    <t>นายจำรัสสรสาร</t>
  </si>
  <si>
    <t>นายทินกรอ่อนประทุม</t>
  </si>
  <si>
    <t>นายเวชยันต์ชมภูบุตร</t>
  </si>
  <si>
    <t>นายวีระวัฒน์โพธิ์เปี้ยศรี</t>
  </si>
  <si>
    <t>นายอภิชาติรักพงษ์</t>
  </si>
  <si>
    <t>ร้อยโทโกศลเวียงอินทร์</t>
  </si>
  <si>
    <t>นายเฉลิมพลระดาพัฒน์</t>
  </si>
  <si>
    <t>นายสมชัยพฤษกรรม</t>
  </si>
  <si>
    <t>นายมงคลคลังมนตรี</t>
  </si>
  <si>
    <t>นายเกียรติศักดิ์ไค่นุ่นกา</t>
  </si>
  <si>
    <t>นายศักดิ์ชัยน้อยหลุบเลา</t>
  </si>
  <si>
    <t>พันเอกชุติเทพราชสีหา</t>
  </si>
  <si>
    <t>นางสาวสุดารัตน์วรรณพัฒน์</t>
  </si>
  <si>
    <t>นางสาวศิริพรฉันวิจิตร</t>
  </si>
  <si>
    <t>นายธงชัยจันทะคัด</t>
  </si>
  <si>
    <t>นายพิพัฒน์พงศ์มะลามาตย์</t>
  </si>
  <si>
    <t>นางวัฒนาซาเหลา</t>
  </si>
  <si>
    <t>นายอุดมศักดิ์รักความซื่อ</t>
  </si>
  <si>
    <t>นายกิตติภูมิตะธุง</t>
  </si>
  <si>
    <t>นายสุนทรดวงวงษา</t>
  </si>
  <si>
    <t>นางสาวนงค์นุชวัฒพจน์</t>
  </si>
  <si>
    <t>นางลินดาเจริญแสง</t>
  </si>
  <si>
    <t>นายนงค์แน่นอุดร</t>
  </si>
  <si>
    <t>นายอาภาจันทร์มณฑล</t>
  </si>
  <si>
    <t>นายตะติยะตะติยะสุนทร</t>
  </si>
  <si>
    <t>นายณัฐวีร์คำภักดี</t>
  </si>
  <si>
    <t>นายไพบูลย์ปัจจัยโค</t>
  </si>
  <si>
    <t>นายเอนกกันยายน</t>
  </si>
  <si>
    <t>นายขจรพงศ์บุญชุม</t>
  </si>
  <si>
    <t>นายสนองวิระษร</t>
  </si>
  <si>
    <t>นายสังเวียนพิลาพักตร์</t>
  </si>
  <si>
    <t>นายภัทรพันธ์สุวรรณศรี</t>
  </si>
  <si>
    <t>นายรัศมีทิณรัตน์</t>
  </si>
  <si>
    <t>นายคำภูเนตรวงษ์</t>
  </si>
  <si>
    <t>นางพรทิพย์สนิทนวล</t>
  </si>
  <si>
    <t>นายนิรมิตสุจารี</t>
  </si>
  <si>
    <t>นายเอกภาพพลซื่อ</t>
  </si>
  <si>
    <t>ว่าที่ร้อยตรีร่วมภูมิศักดิ์พลเยี่ยม</t>
  </si>
  <si>
    <t>นายฉัตรมงคลชาติพงศธร</t>
  </si>
  <si>
    <t>พันตำรวจโทวิศิษฎ์สุวรรณ์</t>
  </si>
  <si>
    <t>นายพีระประพลพลเยี่ยม</t>
  </si>
  <si>
    <t>นายณรงค์นาทองคำ</t>
  </si>
  <si>
    <t>นายพรหมพันธ์พลมั่น</t>
  </si>
  <si>
    <t>นายประสิทธิ์เทพโอภาส</t>
  </si>
  <si>
    <t>นายพิชัยคามวัลย์</t>
  </si>
  <si>
    <t>นางสาววาสินีพรพลเยี่ยม</t>
  </si>
  <si>
    <t>นางสาวปุณณ์ปวีร์เขตวิจารย์</t>
  </si>
  <si>
    <t>นายนิติกรขัติยนนท์</t>
  </si>
  <si>
    <t>นายสุวพงษ์วงศ์ใหญ่</t>
  </si>
  <si>
    <t>นางสุมณฑาเหล่าชัย</t>
  </si>
  <si>
    <t>นางพวงแก้วก่ออิฐ</t>
  </si>
  <si>
    <t>นายสุพลพลเยี่ยม</t>
  </si>
  <si>
    <t>นายฉลาดมะเสนะ</t>
  </si>
  <si>
    <t>นายไพบูลย์สวัสดิ์ผล</t>
  </si>
  <si>
    <t>นายไพบูลย์แสนมนตรี</t>
  </si>
  <si>
    <t>นายสุนันกานต์เล็กประชา</t>
  </si>
  <si>
    <t>นางสาวทับทิมทิพประมวล</t>
  </si>
  <si>
    <t>นางจารุณีพลเยี่ยม</t>
  </si>
  <si>
    <t>นายจิรัฏฐ์สวัสดิ์นะที</t>
  </si>
  <si>
    <t>นายศิริวิทย์ศิริโยธา</t>
  </si>
  <si>
    <t>นายเพชรประสานสุข</t>
  </si>
  <si>
    <t>ดาบตำรวจอารมย์พละเดช</t>
  </si>
  <si>
    <t>ร้อยตรีเสฏฐพัฒน์คำแดงไสย์</t>
  </si>
  <si>
    <t>นางสาวนารีบุตรพรม</t>
  </si>
  <si>
    <t>นายบัณฑิตเจนสระคู</t>
  </si>
  <si>
    <t>นายประสิทธิ์ลุนคำ</t>
  </si>
  <si>
    <t>นายธวัชชัยมากมูล</t>
  </si>
  <si>
    <t>นายประยงชารีดา</t>
  </si>
  <si>
    <t>นายโยธินหนองขุ่นสาร</t>
  </si>
  <si>
    <t>นางสาวจารุวรรณวงศ์พิมล</t>
  </si>
  <si>
    <t>นายสมมาตย์สุวรรณรินทร์</t>
  </si>
  <si>
    <t>นายนิรันดร์นาเมืองรักษ์</t>
  </si>
  <si>
    <t>นางสาวตวงรัตน์วงศ์เวไนย</t>
  </si>
  <si>
    <t>นางสุภาพติณรัตน์</t>
  </si>
  <si>
    <t>นางศศิธรพรหมชัยนันท์</t>
  </si>
  <si>
    <t>นางสาวอัญชิสาสีสาร</t>
  </si>
  <si>
    <t>นายหาญณรงค์วงษ์คำแก้ว</t>
  </si>
  <si>
    <t>นายศุภเดชไพสาระ</t>
  </si>
  <si>
    <t>นายภาณุวิชญ์มหัทธนสมมิตร</t>
  </si>
  <si>
    <t>นายสมชายอินทรกำแหง</t>
  </si>
  <si>
    <t>นายวุฒิพงษ์เวียงนนท์</t>
  </si>
  <si>
    <t>นายนพพรโคตรสงคราม</t>
  </si>
  <si>
    <t>นางสิรินทราละอองเอก</t>
  </si>
  <si>
    <t>นายกฤษดาโพธิ์สิงห์</t>
  </si>
  <si>
    <t>นายอรรถนพเพียรชนะ</t>
  </si>
  <si>
    <t>นายยงยุทธขัติยนนท์</t>
  </si>
  <si>
    <t>พันโทสัมฤทธิ์ถังสูงเนิน</t>
  </si>
  <si>
    <t>นายเชียงโคตุเคน</t>
  </si>
  <si>
    <t>นางสาวกรัณฑรัตน์จันชารา</t>
  </si>
  <si>
    <t>นายอดิศรโพธิประสิทธิ์</t>
  </si>
  <si>
    <t>นายวิชัยกุลโพนเมือง</t>
  </si>
  <si>
    <t>นายสุพัฒน์คำภักดี</t>
  </si>
  <si>
    <t>นายจันทร์เขาน้อย</t>
  </si>
  <si>
    <t>พันตำรวจโทบัญชาวีระษร</t>
  </si>
  <si>
    <t>นางสาวบางลักษณ์นาเมืองรักษ์</t>
  </si>
  <si>
    <t>นายอาทิตย์สุนทรดีการกระทำ</t>
  </si>
  <si>
    <t>นายอุเรียนธุระพันธ์</t>
  </si>
  <si>
    <t>นายณรงค์ศักดิ์จันทร์เหลือง</t>
  </si>
  <si>
    <t>นางดาวน้อยฑีฆะวัฒน์</t>
  </si>
  <si>
    <t>นายวัชระวัชระกวีศิลป์</t>
  </si>
  <si>
    <t>นายดำรงค์จ้อยนุแสง</t>
  </si>
  <si>
    <t>นายชัยชนะรัตนชัยฤทธิ์</t>
  </si>
  <si>
    <t>นายบัญชาย่อมอารีย์</t>
  </si>
  <si>
    <t>นางสาวศุภิสราภิบาลศิลป์</t>
  </si>
  <si>
    <t>นางยุภามิตรสันเทียะ</t>
  </si>
  <si>
    <t>นางสาวจิราพรสินธุไพร</t>
  </si>
  <si>
    <t>นายทินกรปิยะวงษ์ณรัตน์</t>
  </si>
  <si>
    <t>นายเฉลิมศักดิ์แสนปาง</t>
  </si>
  <si>
    <t>นายสุริยาเสาะสมบูรณ์</t>
  </si>
  <si>
    <t>ดาบตำรวจสัมพันธ์บุตรพรม</t>
  </si>
  <si>
    <t>นายจิรายุมณีพันธ์</t>
  </si>
  <si>
    <t>นายไพศาลหาญชะนะ</t>
  </si>
  <si>
    <t>นายประจักร์ธงศรี</t>
  </si>
  <si>
    <t>นายพงษ์ศักดิ์วรรณวงษ์</t>
  </si>
  <si>
    <t>นายชาติชายอัตภูมิ</t>
  </si>
  <si>
    <t>นายโกสินทร์อินทร์ห้างหว้า</t>
  </si>
  <si>
    <t>นายสมบัติขันโมลี</t>
  </si>
  <si>
    <t>นายทวีวัชรวงศ์นาเมืองรักษ์</t>
  </si>
  <si>
    <t>นายสมพรสังขทิพย์</t>
  </si>
  <si>
    <t>นายสุรเดชมูลจันที</t>
  </si>
  <si>
    <t>นายณัฐพลสุทธิสนธิ์</t>
  </si>
  <si>
    <t>นางเนาวรัตน์ภาคภูมิ</t>
  </si>
  <si>
    <t>นายฐณณพิหูสูตร</t>
  </si>
  <si>
    <t>นายดำรงฤทธิ์คุณะ</t>
  </si>
  <si>
    <t>นายสุดชาคำตา</t>
  </si>
  <si>
    <t>นางสาวนริศราจันชารา</t>
  </si>
  <si>
    <t>นายสุขสันต์เปรี่ยมนอง</t>
  </si>
  <si>
    <t>นายพรชัยหะโท</t>
  </si>
  <si>
    <t>นางสาวนิศารัตน์ควรสุทธิ</t>
  </si>
  <si>
    <t>นายประจักษ์ชุมพล</t>
  </si>
  <si>
    <t>นางสาวเสาวลักษณ์โพธิประสิทธิ์</t>
  </si>
  <si>
    <t>ร้อยตำรวจเอกประกาศิตมีทอง</t>
  </si>
  <si>
    <t>นายสุรพงค์ชิงสอน</t>
  </si>
  <si>
    <t>นายบุญร่วมสร้อยศรี</t>
  </si>
  <si>
    <t>นางสาวธนัฏฐาแก้วภูงา</t>
  </si>
  <si>
    <t>นายน้ำมนต์ศิลาธุลี</t>
  </si>
  <si>
    <t>นายอุไรยาทุม</t>
  </si>
  <si>
    <t>นางจิตราตรีวรภาพ</t>
  </si>
  <si>
    <t>นายสวัสดิ์นาเหนือ</t>
  </si>
  <si>
    <t>นายกิตติสมทรัพย์</t>
  </si>
  <si>
    <t>นายชำนาญโพธิคลัง</t>
  </si>
  <si>
    <t>นายอนิวรรตน์วรเชษฐ์</t>
  </si>
  <si>
    <t>นายประจักษ์มูลรัตน์</t>
  </si>
  <si>
    <t>พันตำรวจโทศุภวิทย์สูติสงค์</t>
  </si>
  <si>
    <t>นายกันต์โชคกลางเดือน</t>
  </si>
  <si>
    <t>นางสาวจันทรพรขันโมลี</t>
  </si>
  <si>
    <t>นายเจษฎาแสนบุญมี</t>
  </si>
  <si>
    <t>นางศิรินญาคำอ่อนสา</t>
  </si>
  <si>
    <t>นายสายันต์พาลำโกน</t>
  </si>
  <si>
    <t>นายพงศ์พิพัฒน์เพิ่มพูล</t>
  </si>
  <si>
    <t>นายยุทธพงษ์ผลาผล</t>
  </si>
  <si>
    <t>นายคมกฤษสุภักดี</t>
  </si>
  <si>
    <t>นายชยกรวรรณวงษ์</t>
  </si>
  <si>
    <t>นายกฤษดาคมดีพลงาม</t>
  </si>
  <si>
    <t>นายวิเศษกรมขันธ์</t>
  </si>
  <si>
    <t>นายณรงค์ฤทธิ์ฉันวิจิตร</t>
  </si>
  <si>
    <t>นางสาวกัญญาภรณ์วงศ์โยธา</t>
  </si>
  <si>
    <t>นายสุภัทรชัยแก้วคำ</t>
  </si>
  <si>
    <t>นายมงคลสงพระ</t>
  </si>
  <si>
    <t>นายไพโรจน์สระคูพันธุ์</t>
  </si>
  <si>
    <t>นางบุญใจเพ็ญจันทร์</t>
  </si>
  <si>
    <t>นายทรงฤทธิ์ศรีสารคาม</t>
  </si>
  <si>
    <t>นายคำผลแก้วภูงา</t>
  </si>
  <si>
    <t>นายบุญเทียนทำนา</t>
  </si>
  <si>
    <t>นายวัชรินทร์เขจรวงศ์</t>
  </si>
  <si>
    <t>นายวิชิตพงษ์สีสมบา</t>
  </si>
  <si>
    <t>นางดวงจันทร์หลักด่าน</t>
  </si>
  <si>
    <t>นายอธิคมสามิบัติ</t>
  </si>
  <si>
    <t>นางสาวลำไพอินธิแสง</t>
  </si>
  <si>
    <t>นายแสงจันทร์สอนสระคู</t>
  </si>
  <si>
    <t>นางมนัศราแสงแพง</t>
  </si>
  <si>
    <t>นายธนเดชรัตนภักดี</t>
  </si>
  <si>
    <t>นายเกษมมะรังษี</t>
  </si>
  <si>
    <t>ร้อยตำรวจเอกคงฤทธิ์วรรณโพธิ์</t>
  </si>
  <si>
    <t>นายอุดมการณ์หลักคำ</t>
  </si>
  <si>
    <t>นายเรืองยศพั่วพันศรี</t>
  </si>
  <si>
    <t>นางสาครประเทศไทย</t>
  </si>
  <si>
    <t>นายชยพลญศมูลมณี</t>
  </si>
  <si>
    <t>นายศักดาคงเพชร</t>
  </si>
  <si>
    <t>นายชัชวาลแพทยาไทย</t>
  </si>
  <si>
    <t>นายสุทินลุยตัน</t>
  </si>
  <si>
    <t>นางสาวอิศราชอบขาย</t>
  </si>
  <si>
    <t>นายสุริยะคำยางจ้อง</t>
  </si>
  <si>
    <t>นายจตุรพลอินสอน</t>
  </si>
  <si>
    <t>นายใหม่เสาวงค์</t>
  </si>
  <si>
    <t>นายเกษมมาลัยศรี</t>
  </si>
  <si>
    <t>นายเสนัดอุดมทรัพย์</t>
  </si>
  <si>
    <t>นายบุญถมอุตเสนา</t>
  </si>
  <si>
    <t>นายสุขเกษมชาติพุทธ</t>
  </si>
  <si>
    <t>นายพชรพายุหะร่ำรวย</t>
  </si>
  <si>
    <t>นายสังวาลย์บุตตะกะ</t>
  </si>
  <si>
    <t>นายมนูธรรมกะตะโท</t>
  </si>
  <si>
    <t>นายวิชิตบุศเนตร</t>
  </si>
  <si>
    <t>นายถวิลชิณภักดิ์</t>
  </si>
  <si>
    <t>นายปุญญพัฒน์เปนนาม</t>
  </si>
  <si>
    <t>จ่าสิบตำรวจไกรสุเมธคำงาม</t>
  </si>
  <si>
    <t>พันจ่าอากาศเอกเจนสุทธะพินทุ</t>
  </si>
  <si>
    <t>นายสุรภณสีน้ำอ้อม</t>
  </si>
  <si>
    <t>นายนัฐวุฒิประทุมชุมภู</t>
  </si>
  <si>
    <t>นางสาวบังอรชาลีศรี</t>
  </si>
  <si>
    <t>นายฉลอมเหล่าจั่น</t>
  </si>
  <si>
    <t>นายสินศิริหนองหว้า</t>
  </si>
  <si>
    <t>นายจาตุรันต์แก่นวงษ์คำ</t>
  </si>
  <si>
    <t>นายอดุลย์แก้วแสงใส</t>
  </si>
  <si>
    <t>นายบุญเกิดใสสูงเนิน</t>
  </si>
  <si>
    <t>นายดาบชัยสุวรรณศรี</t>
  </si>
  <si>
    <t>นายบุญหนามูลมณี</t>
  </si>
  <si>
    <t>นายจุมพลรัตนวงศ์</t>
  </si>
  <si>
    <t>นายกัมปนาทวินทะไชย</t>
  </si>
  <si>
    <t>นายประพันธ์ธรรมขันธ์</t>
  </si>
  <si>
    <t>นายวิชาญบุตรสอน</t>
  </si>
  <si>
    <t>นายสมบูรณ์วงค์สีอาจ</t>
  </si>
  <si>
    <t>นางธนวรรณศรีบุญรัตน์</t>
  </si>
  <si>
    <t>นายวัจน์คมกริชศรีวะรมย์</t>
  </si>
  <si>
    <t>นางสาวภริดานีลพันธ์</t>
  </si>
  <si>
    <t>นางธัญชนกฉวีนวน</t>
  </si>
  <si>
    <t>นายชาติเชื้อสารกุล</t>
  </si>
  <si>
    <t>นายไพกิจภูกลาง</t>
  </si>
  <si>
    <t>นายอชิตะวีร์วชิระพิภัทร์กุล</t>
  </si>
  <si>
    <t>นายนิรันดร์คลังบุญวาสน์</t>
  </si>
  <si>
    <t>ระนอง</t>
  </si>
  <si>
    <t>นายคงกฤษฉัตรมาลีรัตน์</t>
  </si>
  <si>
    <t>นายพงศกรพรหมสุวรรณ</t>
  </si>
  <si>
    <t>นายวิรัชร่มเย็น</t>
  </si>
  <si>
    <t>นายสายัณห์วรวิสุทธิ์</t>
  </si>
  <si>
    <t>นายประโมทย์เทพนุรักษ์</t>
  </si>
  <si>
    <t>พันตำรวจโทนาวินพยัฆยุทธิ์</t>
  </si>
  <si>
    <t>นายปรมินทร์จอมเทพมาลา</t>
  </si>
  <si>
    <t>นายสุไหรหมานบรรจบ</t>
  </si>
  <si>
    <t>นายเผด็จจันทร์บูรณะศิริ</t>
  </si>
  <si>
    <t>นายบุญยังคุ้มเพชร</t>
  </si>
  <si>
    <t>นายชยพลบัวดิษ</t>
  </si>
  <si>
    <t>พันตำรวจโทพิชิตสุนทร</t>
  </si>
  <si>
    <t>นายยืนยงนุ่นลอย</t>
  </si>
  <si>
    <t>นายพิทยาแท่นแก้ว</t>
  </si>
  <si>
    <t>พันตำรวจเอกคะนองเนาว์สุวรรณ</t>
  </si>
  <si>
    <t>นายโกเมนทร์เพชรภู่</t>
  </si>
  <si>
    <t>พันตำรวจโทอรุณศิริคณินทร์</t>
  </si>
  <si>
    <t>นายสราวุฒิแผ่นมณี</t>
  </si>
  <si>
    <t>นายอัมพรน้ำจันทร์</t>
  </si>
  <si>
    <t>นายอาณัติเอี่ยวภู่</t>
  </si>
  <si>
    <t>นายอนุวัฒน์จันทรัตน์</t>
  </si>
  <si>
    <t>นางสาวสุจินดาดิษขนาน</t>
  </si>
  <si>
    <t>นายนิพนธ์ช่วยบรรจง</t>
  </si>
  <si>
    <t>นายมอฮัมหมาดมาโนต</t>
  </si>
  <si>
    <t>นายดาลี่นายาว</t>
  </si>
  <si>
    <t>นายอัคคพรเศษยา</t>
  </si>
  <si>
    <t>นางวิไลลักษณ์แฝงกระโทก</t>
  </si>
  <si>
    <t>พลตรีรังสรรค์ศิริรังษี</t>
  </si>
  <si>
    <t>ระยอง</t>
  </si>
  <si>
    <t>นายสมศักดิ์พงษ์ศักดิ์</t>
  </si>
  <si>
    <t>นางรสสุคนธ์ชูสุวรรณ</t>
  </si>
  <si>
    <t>นายสาธิตปิตุเตชะ</t>
  </si>
  <si>
    <t>นางสริญทิพญทัพมงคลทรัพย์</t>
  </si>
  <si>
    <t>นายศรศักดิ์รากแก้ว</t>
  </si>
  <si>
    <t>นาวาเอกวิทยาวาจิตดล</t>
  </si>
  <si>
    <t>ว่าที่ร้อยตรีเรืองเกียรติศิริประพันธ์รัตน์</t>
  </si>
  <si>
    <t>นายดนัยวิริยะสหกิจ</t>
  </si>
  <si>
    <t>นายธนกรสุขเจริญ</t>
  </si>
  <si>
    <t>นายเกียรติศักดิ์อรัญมิตร</t>
  </si>
  <si>
    <t>เรือตรีวัชรินทร์รอดนิตย์</t>
  </si>
  <si>
    <t>นายมนตรีวงษ์มหา</t>
  </si>
  <si>
    <t>นายฉัตรชัยแซ่เลี้ยว</t>
  </si>
  <si>
    <t>นางสาวนวลทิพย์กิจมานะเมตตามิตร์</t>
  </si>
  <si>
    <t>นางสุอารีนิชเกอ</t>
  </si>
  <si>
    <t>นายอาทิตย์ลิมป์สภาพกสิผล</t>
  </si>
  <si>
    <t>นายวิรัติสีหะนาม</t>
  </si>
  <si>
    <t>นายสมพรพันธุมาศ</t>
  </si>
  <si>
    <t>นางสาวธัญญามาศใจช่วย</t>
  </si>
  <si>
    <t>นายทิวารักษากิจ</t>
  </si>
  <si>
    <t>นางสาวดวงพรรัฐชัยสิทธิ์</t>
  </si>
  <si>
    <t>นายนิมิตรไพโรจน์สรกิจ</t>
  </si>
  <si>
    <t>นายประยูรตรีสาร</t>
  </si>
  <si>
    <t>นางพลานุชแก้วชลคราม</t>
  </si>
  <si>
    <t>นายฉัตรชัยเล็กบุญแถม</t>
  </si>
  <si>
    <t>นายสัมฤทธิ์พบขุนทด</t>
  </si>
  <si>
    <t>นายเอกราชชาญเชี่ยว</t>
  </si>
  <si>
    <t>นายทวีปขวัญบุรี</t>
  </si>
  <si>
    <t>นายภีมเดชอมรสุคนธ์</t>
  </si>
  <si>
    <t>นายบัญญัติเจตนจันทร์</t>
  </si>
  <si>
    <t>นางสาวธัชญาจวงสันทัด</t>
  </si>
  <si>
    <t>นายภีมกฤษณะราช</t>
  </si>
  <si>
    <t>นายภิญโญรัศมีประเสริฐสุข</t>
  </si>
  <si>
    <t>นายบุญชูใจสุข</t>
  </si>
  <si>
    <t>นางมะลิกองสุข</t>
  </si>
  <si>
    <t>นายบุญสนองหิรัญรักษ์</t>
  </si>
  <si>
    <t>นางสาวชลธิชาสุขแสงเปล่ง</t>
  </si>
  <si>
    <t>นางเสาวลักษ์แถลงสัตย์</t>
  </si>
  <si>
    <t>นายนพเนตรบุญร่มเย็น</t>
  </si>
  <si>
    <t>นายอภิชาติอภิญ</t>
  </si>
  <si>
    <t>นายอรัญงามเสงี่ยม</t>
  </si>
  <si>
    <t>นายปิยวัฒน์บุญมา</t>
  </si>
  <si>
    <t>นายประคองภมร</t>
  </si>
  <si>
    <t>นายมนตรีตันเงิน</t>
  </si>
  <si>
    <t>นายไพรัชเจริญอินทร์พรหม</t>
  </si>
  <si>
    <t>นางสาวชนากาณเกษมสุพรรณ</t>
  </si>
  <si>
    <t>นางจำปาโจแฮนเนสสัน</t>
  </si>
  <si>
    <t>นางมยุรีสุวรรณวิสูตร</t>
  </si>
  <si>
    <t>นายฐิติพงศ์จีนใจตรง</t>
  </si>
  <si>
    <t>นายอัศวินศักดิ์ศรีไพจิตร์</t>
  </si>
  <si>
    <t>นางมาลีมูลคำหล้า</t>
  </si>
  <si>
    <t>นางธนภัทรรื่นรมย์</t>
  </si>
  <si>
    <t>นายบัญญัติเศียรเขียว</t>
  </si>
  <si>
    <t>นายธาราปิตุเตชะ</t>
  </si>
  <si>
    <t>นายอำนาจศรีแสง</t>
  </si>
  <si>
    <t>นายเกรียงไกรกิ่งทอง</t>
  </si>
  <si>
    <t>พ.ต.อ.พณาเจือเพ็ชร์กฤษณะราช</t>
  </si>
  <si>
    <t>นายอนุรัตน์ทองโต</t>
  </si>
  <si>
    <t>นายจิรบูรณ์นิยมสมาน</t>
  </si>
  <si>
    <t>นายกรีไพรสี</t>
  </si>
  <si>
    <t>นายธรรมเนียมเขตนัทธี</t>
  </si>
  <si>
    <t>นายพิทักษ์ศิริวงศ์</t>
  </si>
  <si>
    <t>นายวิรัตน์มีทรัพย์ทอง</t>
  </si>
  <si>
    <t>นายเสมาสืบตระกูล</t>
  </si>
  <si>
    <t>นายสุทัศน์จันทสิทธิ์</t>
  </si>
  <si>
    <t>ว่าที่ร.ท.วินัยพืชพิสุทธิ์ร.น.</t>
  </si>
  <si>
    <t>นายอนันต์ยศศรี</t>
  </si>
  <si>
    <t>นายจีรวัฒน์จันทร์ทอง</t>
  </si>
  <si>
    <t>นายกิตติ์พิพัตน์ปะสิ่งชอบ</t>
  </si>
  <si>
    <t>นายสหไพศาลประสมสุข</t>
  </si>
  <si>
    <t>นางสาวแอนนาผลเจริญ</t>
  </si>
  <si>
    <t>นายสุรินทร์ปะสิ่งชอบ</t>
  </si>
  <si>
    <t>นายณฐภัทรบุญทรัพย์</t>
  </si>
  <si>
    <t>นางสาวจิตติมารักษากิจ</t>
  </si>
  <si>
    <t>นายวัฒนาพวงสวัสดิ์</t>
  </si>
  <si>
    <t>นายประสานพรบุญห่อ</t>
  </si>
  <si>
    <t>นายมานพเสถียรเขตต์</t>
  </si>
  <si>
    <t>นายสมพงษ์โสภณ</t>
  </si>
  <si>
    <t>นายพัฒนพงศ์หนูอุดม</t>
  </si>
  <si>
    <t>นายสุรินทร์เปาอินทร์</t>
  </si>
  <si>
    <t>นายกิตติเกียรติ์มนตรี</t>
  </si>
  <si>
    <t>นางสาวพิรานันท์บุญธาราม</t>
  </si>
  <si>
    <t>นายพีราวิชญ์ธนสิทธิ์ภัทรภณ</t>
  </si>
  <si>
    <t>นายอาทิตย์เพ็ชรรัตน์</t>
  </si>
  <si>
    <t>นายมณฑลโซ่เจริญธรรม</t>
  </si>
  <si>
    <t>นายจรูญภาคมฤกษ์</t>
  </si>
  <si>
    <t>นายอุทานมูลสาร</t>
  </si>
  <si>
    <t>นางสาวอัจฉราวรรณชาลี</t>
  </si>
  <si>
    <t>นายจงรักษ์ทรงบัณดิษฐ</t>
  </si>
  <si>
    <t>นายรอฮีมพัดเย็นใจ</t>
  </si>
  <si>
    <t>นางสาวกฤษณาอุดมเจริญ</t>
  </si>
  <si>
    <t>นายพงษ์ฤทธิ์สะเดาทอง</t>
  </si>
  <si>
    <t>นางสาววรพรรณตั้งทวีสุโข</t>
  </si>
  <si>
    <t>นายสุกรีเจริญกิจ</t>
  </si>
  <si>
    <t>นายชีวภัทรภูษณะภัทระ</t>
  </si>
  <si>
    <t>นายสมเกียรติพุทธสุวรรณ์</t>
  </si>
  <si>
    <t>นางสาวสุณีศรีวิจิตร์</t>
  </si>
  <si>
    <t>นางเสาวณีย์พบขุนทด</t>
  </si>
  <si>
    <t>นายดำรงค์ปฎิสังข์</t>
  </si>
  <si>
    <t>นางภัทรานิษฐ์เต็มสิริธนรัฐ</t>
  </si>
  <si>
    <t>นางสาวพรทิพย์รักษากิจ</t>
  </si>
  <si>
    <t>นายกิจดีอริพ่าย</t>
  </si>
  <si>
    <t>นายธรณ์พัฒน์รัตนานุสรณ์</t>
  </si>
  <si>
    <t>นายดาวธงเผือกพิพัฒน์</t>
  </si>
  <si>
    <t>นายธนพงศ์พันธ์ปิดกันภัย</t>
  </si>
  <si>
    <t>นางณัทกาญจน์ซ้ายสุข</t>
  </si>
  <si>
    <t>ราชบุรี</t>
  </si>
  <si>
    <t>นางเพียงเพ็ญศักดิ์สมบูรณ์</t>
  </si>
  <si>
    <t>นายกุลโรจน์บุญเกิด</t>
  </si>
  <si>
    <t>พันโทวรเศรษฐ์วสุวรเศรษฐ์</t>
  </si>
  <si>
    <t>นายวรชาติภูมิอุไร</t>
  </si>
  <si>
    <t>นายรัชภูมิทองลิ่ม</t>
  </si>
  <si>
    <t>นายวิเชียรชีนะ</t>
  </si>
  <si>
    <t>นางสาวกริษฐาสุวรรณหงษ์</t>
  </si>
  <si>
    <t>นายสมอุตสาห์วัน</t>
  </si>
  <si>
    <t>นายเฉลียวเพิ่มผล</t>
  </si>
  <si>
    <t>พ.ต.ณรรรร์สุภาพ</t>
  </si>
  <si>
    <t>นางสาวกุลวลีนพอมรบดี</t>
  </si>
  <si>
    <t>นายศรรามพรหมากร</t>
  </si>
  <si>
    <t>นางกัลยาศิริเนาวกุล</t>
  </si>
  <si>
    <t>นายวัณธ์เทวินทรเศวตรฐนโภคิน</t>
  </si>
  <si>
    <t>นายประวิทย์คงเพชร</t>
  </si>
  <si>
    <t>นางชญานีเสือเดช</t>
  </si>
  <si>
    <t>พ.อ.ยุทธพงศ์พิณประภัศร์</t>
  </si>
  <si>
    <t>นายพนมกรกิจโพธิญาณ</t>
  </si>
  <si>
    <t>นายวิรัตน์เอกรุณ</t>
  </si>
  <si>
    <t>นายวรายุภู่ระหงษ์</t>
  </si>
  <si>
    <t>นายพิรัชรองรัตน์</t>
  </si>
  <si>
    <t>ร.ต.อ.รัฐภูมิโพธิ์ศรีดา</t>
  </si>
  <si>
    <t>นายวราพงษ์โพธิ์ทองคำ</t>
  </si>
  <si>
    <t>นางธนะสุภาแก้วคำ</t>
  </si>
  <si>
    <t>นายธำรงค์พานิชเจริญ</t>
  </si>
  <si>
    <t>นางสาวชไมพรพงษ์สุทัศน์</t>
  </si>
  <si>
    <t>นายสุคุณวัตศรีอำไพวิวัฒน์</t>
  </si>
  <si>
    <t>นายทรงเกียรติไตรรัตน์รังษี</t>
  </si>
  <si>
    <t>นายประวิทย์ลิ้มเจริญ</t>
  </si>
  <si>
    <t>นางบุญยิ่งนิติกาญจนา</t>
  </si>
  <si>
    <t>นายพงษ์ศักดิ์กิจประเสริฐ</t>
  </si>
  <si>
    <t>นายสมชายสรสิทธิ์</t>
  </si>
  <si>
    <t>พันตำรวจโทสันทัดเจียมสกุล</t>
  </si>
  <si>
    <t>นายบุญชอบปิ่นทอง</t>
  </si>
  <si>
    <t>นายเพียงพงศ์ประเสริฐศักดิ์</t>
  </si>
  <si>
    <t>นายพีรพัฒน์คงเพ็ชร</t>
  </si>
  <si>
    <t>นายทองพูนช้างเพชร</t>
  </si>
  <si>
    <t>นายนิธิภัทร์ชิณโชติวรสิทธิ์</t>
  </si>
  <si>
    <t>นายเกรียงไกรชีช่วง</t>
  </si>
  <si>
    <t>นายโชคชัยธนกิจพานิช</t>
  </si>
  <si>
    <t>นางสาวบุญธรรมทินรุ่ง</t>
  </si>
  <si>
    <t>นายเรืองยศตีวกุล</t>
  </si>
  <si>
    <t>นางสาวพันธุ์ทิพาตั้งวิจิตรเจนการ</t>
  </si>
  <si>
    <t>นายสุธนสามเสน</t>
  </si>
  <si>
    <t>นายละเอียดบุญเยาว์</t>
  </si>
  <si>
    <t>นายเด่นสุขอาษา</t>
  </si>
  <si>
    <t>นายวัลลภผลบุณยรักษ์</t>
  </si>
  <si>
    <t>นายสิทธิชัยอรชร</t>
  </si>
  <si>
    <t>นายบุญดีทำสะอาด</t>
  </si>
  <si>
    <t>นายอภิเดชทุยประสิทธิ์</t>
  </si>
  <si>
    <t>นายบุญเสริมหอมฟุ้ง</t>
  </si>
  <si>
    <t>นางมธุรสจีระ</t>
  </si>
  <si>
    <t>นางสาววิเชียรพันหล่อมโส</t>
  </si>
  <si>
    <t>นางสาวศศินันท์รุ่งกิจเกียรติคุณ</t>
  </si>
  <si>
    <t>นางสาวดาวรุ่งโตจิ๋ว</t>
  </si>
  <si>
    <t>นางสาวเมธาวีหงษ์มนัส</t>
  </si>
  <si>
    <t>นางสาวปารีณาไกรคุปต์</t>
  </si>
  <si>
    <t>นายชัยทิพย์กมลพันธ์ทิพย์</t>
  </si>
  <si>
    <t>นางณัฐทนันต์นิธิภณยางสง่า</t>
  </si>
  <si>
    <t>ส.อ.ปริญญาไพบูลย์สิทธิ์</t>
  </si>
  <si>
    <t>นายกล้าหาญเจริญธรรม</t>
  </si>
  <si>
    <t>นายจดแหยมศิริ</t>
  </si>
  <si>
    <t>นายประพันธ์ประสิทธิ์กุล</t>
  </si>
  <si>
    <t>นางฑิฆัมพรโปร่งจิต</t>
  </si>
  <si>
    <t>นายชิตพลเชี่ยวอุดมทรัพย์</t>
  </si>
  <si>
    <t>นางสาวพิมพ์นาราเกิดทิน</t>
  </si>
  <si>
    <t>นางลลิตาพุกโสภา</t>
  </si>
  <si>
    <t>นายตระกูลโพธิ์เรือง</t>
  </si>
  <si>
    <t>นายวีระทองเกิด</t>
  </si>
  <si>
    <t>นายชาญสิทธิ์คำเทศ</t>
  </si>
  <si>
    <t>นายพงศภัคอุปถัมภ์ชาติ</t>
  </si>
  <si>
    <t>นางสาวสุกัญญาตันติธีระศักดิ์</t>
  </si>
  <si>
    <t>นายอนุวัฒน์แก้วศิริ</t>
  </si>
  <si>
    <t>นายสมพงษ์พรมปั่น</t>
  </si>
  <si>
    <t>นางละออทำสะอาด</t>
  </si>
  <si>
    <t>นางสายวารินเพิ่มผล</t>
  </si>
  <si>
    <t>นายสนธยาสุคทิน</t>
  </si>
  <si>
    <t>นายณัฏฐพัชร์จันทร์แม้น</t>
  </si>
  <si>
    <t>นายอัครเดชวงษ์พิทักษ์โรจน์</t>
  </si>
  <si>
    <t>นางสาวชะวรลัทธิ์ชินธรรมมิตร</t>
  </si>
  <si>
    <t>นางสาวภัคศุภางค์เกียงวรางกูร</t>
  </si>
  <si>
    <t>ร้อยตรีอ้อยเพชรสน</t>
  </si>
  <si>
    <t>นายพยงค์ทองปลาด</t>
  </si>
  <si>
    <t>นายสุวัฒน์อภิกันตสิริ</t>
  </si>
  <si>
    <t>นางสาววันทนาโอทอง</t>
  </si>
  <si>
    <t>นายภูเบศโสดสงค์</t>
  </si>
  <si>
    <t>นายพรรษวุฒิธาดาวิโรจน์</t>
  </si>
  <si>
    <t>นายวัฒนาร่มโพธิ์</t>
  </si>
  <si>
    <t>นายพิทยาไผ่กอ</t>
  </si>
  <si>
    <t>นายบุญชูแก้วกระจ่าง</t>
  </si>
  <si>
    <t>นายศุภากรบุญจันทร์</t>
  </si>
  <si>
    <t>นางสาวจันทราภรณ์หาโอกาส</t>
  </si>
  <si>
    <t>ร.ต.พวนอินทร์ชำนาญ</t>
  </si>
  <si>
    <t>นางสาวเสาวณีย์นิ่มนุช</t>
  </si>
  <si>
    <t>นางสาวสุบินชัยศิลป์</t>
  </si>
  <si>
    <t>นายธนิติสิริสิงห</t>
  </si>
  <si>
    <t>นายอภิชาญวัชรญาณวิสุทธิ์</t>
  </si>
  <si>
    <t>นางสาวนันทิญานโมโชค</t>
  </si>
  <si>
    <t>นางลัดดาไตรรัตน์รังษี</t>
  </si>
  <si>
    <t>นางธนภรณ์จันทรักรังษี</t>
  </si>
  <si>
    <t>ร.ต.อ.เสน่ห์เกตุแก้ว</t>
  </si>
  <si>
    <t>นางพุทธชาติมากลัด</t>
  </si>
  <si>
    <t>นายสุรพงษ์เอี่ยมเอม</t>
  </si>
  <si>
    <t>นายบุญลือประเสริฐโสภา</t>
  </si>
  <si>
    <t>นายชัยโรจน์เอกอัครอัญธรณ์</t>
  </si>
  <si>
    <t>นางสาวอภิญญาสว่างเมฆ</t>
  </si>
  <si>
    <t>นายพลกฤตชื่นจิตร</t>
  </si>
  <si>
    <t>นายสมหมายแท่นทรัพย์</t>
  </si>
  <si>
    <t>นายธนาธารสมบุญศรี</t>
  </si>
  <si>
    <t>นายสมศักดิ์ศรีเอี่ยมกูล</t>
  </si>
  <si>
    <t>นายโชคชัยเอี่ยมภูมิ</t>
  </si>
  <si>
    <t>นายสยามนิลวัฒน์</t>
  </si>
  <si>
    <t>นายธัญวิทย์เกลี้ยงเกลา</t>
  </si>
  <si>
    <t>ร.ต.ท.ปรีชาพาด้วง</t>
  </si>
  <si>
    <t>นายประชุมพลสืบนุช</t>
  </si>
  <si>
    <t>นางสาวพชรณัฐ์ฮ่วมแนะ</t>
  </si>
  <si>
    <t>นางสุดใจศรีสมพงษ์</t>
  </si>
  <si>
    <t>นายชูเกียรติแดงประสิทธิพร</t>
  </si>
  <si>
    <t>นายพนมภุมรินทร์</t>
  </si>
  <si>
    <t>นายอัฐชัยเหมมณี</t>
  </si>
  <si>
    <t>นายสุรศักดิ์จงมโนประเสริฐ</t>
  </si>
  <si>
    <t>นายฉัตรินทร์มีสอน</t>
  </si>
  <si>
    <t>นายวิชาติเสกอ่วม</t>
  </si>
  <si>
    <t>นางสาวราตรีเกิดมี</t>
  </si>
  <si>
    <t>นางสาววันเพ็ญแก่นยางหวาย</t>
  </si>
  <si>
    <t>นางธนิดาโอบอ้อม</t>
  </si>
  <si>
    <t>นางสาวจรัสช้างผึ้ง</t>
  </si>
  <si>
    <t>นายฑีฆายุวันลา</t>
  </si>
  <si>
    <t>นางสุพรรณโตจิ๋ว</t>
  </si>
  <si>
    <t>นายธวัชชัยจตุรนต์รัศมี</t>
  </si>
  <si>
    <t>ร.ต.บุญปลูกศรีประทุม</t>
  </si>
  <si>
    <t>นายสมพงค์โซเซ็ง</t>
  </si>
  <si>
    <t>นายโสภณปภัสสรานนท์</t>
  </si>
  <si>
    <t>ลพบุรี</t>
  </si>
  <si>
    <t>นางปรียนันท์อรุณศรี</t>
  </si>
  <si>
    <t>นายณฐพงศ์นรสิงห์</t>
  </si>
  <si>
    <t>ดร.สุชาติลายน้ำเงิน</t>
  </si>
  <si>
    <t>ดร.ยุวภพกระเป๋าทอง</t>
  </si>
  <si>
    <t>นายสุรสิทธิ์หมั่นเพียร</t>
  </si>
  <si>
    <t>พันโททศเทพบุญสิลา</t>
  </si>
  <si>
    <t>นายอานุภาพวงษ์ขำ</t>
  </si>
  <si>
    <t>ว่าที่พันตรีสายัณห์จันทร์อุดม</t>
  </si>
  <si>
    <t>นายชัชวาลถึงนาค</t>
  </si>
  <si>
    <t>นางณิรัชญาศรีอิ่มอาภร</t>
  </si>
  <si>
    <t>นายจิตรเทพหริ่มสง่า</t>
  </si>
  <si>
    <t>นายจรูญวงษ์ขำ</t>
  </si>
  <si>
    <t>นายพุทธหอมพิกุล</t>
  </si>
  <si>
    <t>นายละออศรีรักษา</t>
  </si>
  <si>
    <t>นายสังวาลย์คงรอด</t>
  </si>
  <si>
    <t>พันโทณัฐธพงษ์บัวบาล</t>
  </si>
  <si>
    <t>นางโสภิตาปัญญา</t>
  </si>
  <si>
    <t>นางสาวธนัชชาน้อยเกิด</t>
  </si>
  <si>
    <t>นายวีระยุทธิ์คำโพธิ์</t>
  </si>
  <si>
    <t>นาวาอากาศโทหญิงนงนุชเพชรรุ่ง</t>
  </si>
  <si>
    <t>นายวสันต์นาเจริญ</t>
  </si>
  <si>
    <t>นายเกษมน่วมเจริญ</t>
  </si>
  <si>
    <t>นายนัฐวุฒิปัญจชัย</t>
  </si>
  <si>
    <t>นายนิติพงษ์จันทบาล</t>
  </si>
  <si>
    <t>พันตำรวจเอกบัญญัติปานขลิบ</t>
  </si>
  <si>
    <t>ร้อยตรีธนกรกระต่ายจันทร์</t>
  </si>
  <si>
    <t>นายมนตรีดำรงค์ศักดิ์</t>
  </si>
  <si>
    <t>นายประทวนสุทธิอำนวยเดช</t>
  </si>
  <si>
    <t>นายพิชัยเกียรติวินัยสกุล</t>
  </si>
  <si>
    <t>นายเอกราชแก้วเสมา</t>
  </si>
  <si>
    <t>นางสาวผ่องศรีธาราภูมิ</t>
  </si>
  <si>
    <t>นายณกรณ์ภู่ทับทิม</t>
  </si>
  <si>
    <t>นายเตชินณ์ธาราธนวัต</t>
  </si>
  <si>
    <t>จ่าสิบเอกธงชัยกองคำ</t>
  </si>
  <si>
    <t>ดร.เอนกสนามทอง</t>
  </si>
  <si>
    <t>นายธีระวัตร์พันธ์แก้ว</t>
  </si>
  <si>
    <t>ดาบตำรวจเริงศักดิ์พึ่งคร้าม</t>
  </si>
  <si>
    <t>พลตรีนพรัตน์แป้นแก้ว</t>
  </si>
  <si>
    <t>นางตรีรัตน์ชูชม</t>
  </si>
  <si>
    <t>นายกวินพัฒน์วุฒิสุวรรณโภคิน</t>
  </si>
  <si>
    <t>พันโทวันทาล้วนจิ๋ว</t>
  </si>
  <si>
    <t>นายชยกรมาอินทร์</t>
  </si>
  <si>
    <t>นายสุพจน์วงษ์รุ่ง</t>
  </si>
  <si>
    <t>นายสุทัศน์ศรีโสภา</t>
  </si>
  <si>
    <t>นายชัยรัตน์มาตยานุมัตย์</t>
  </si>
  <si>
    <t>พันเอกปรีชาเพ่งพิศ</t>
  </si>
  <si>
    <t>ร้อยตรีณพปพรรณสะอาดเอี่ยม</t>
  </si>
  <si>
    <t>นายศุภศิษฏ์อนันตศาลา</t>
  </si>
  <si>
    <t>นางเกษราภรณ์สุริชัย</t>
  </si>
  <si>
    <t>นางสุนิสาสีลา</t>
  </si>
  <si>
    <t>นางพัชราพรหมอ่อน</t>
  </si>
  <si>
    <t>พันโทธนภณไชยศิลา</t>
  </si>
  <si>
    <t>ร้อยโทวันชัยฆ้องทอง</t>
  </si>
  <si>
    <t>นางภัทรวิจิตราบัวหลวงงาม</t>
  </si>
  <si>
    <t>พันตรีสนิทหมู่โสภณ</t>
  </si>
  <si>
    <t>พันตรีธนสินทรัพย์ซ้อน</t>
  </si>
  <si>
    <t>นางสาวธนาภาวงศ์พระคริสตร์</t>
  </si>
  <si>
    <t>นายปัญญาแก๊ปทอง</t>
  </si>
  <si>
    <t>พันเอกโกศลทองดี</t>
  </si>
  <si>
    <t>นางสาวมัลลิกาจิระพันธุ์วาณิช</t>
  </si>
  <si>
    <t>นางปวีณานิลแย้ม</t>
  </si>
  <si>
    <t>นายธีระประศานต์ฆ้องทอง</t>
  </si>
  <si>
    <t>นางสาวแสงเดือนยาวงษ์</t>
  </si>
  <si>
    <t>นางสาวพัชรากรนุ่มกัน</t>
  </si>
  <si>
    <t>พลอากาศตรีสุรชาติเพชรรุ่ง</t>
  </si>
  <si>
    <t>นายอภิรมย์วงษ์รุ่ง</t>
  </si>
  <si>
    <t>นางสาวสาครด่วนใหญ่</t>
  </si>
  <si>
    <t>นายถนอมมีสนม</t>
  </si>
  <si>
    <t>นายปิยะชาติทับศฤงฆรา</t>
  </si>
  <si>
    <t>นางทิพย์วรรณนุ้ยปลี</t>
  </si>
  <si>
    <t>ดร.กชภูมิศรีวารี</t>
  </si>
  <si>
    <t>นายฑิฆัมพรดำสง่า</t>
  </si>
  <si>
    <t>พันโทธวัชพ่วงวงษ์</t>
  </si>
  <si>
    <t>นายอุบลศักดิ์บัวหลวงงาม</t>
  </si>
  <si>
    <t>นายอำนวยคลังผา</t>
  </si>
  <si>
    <t>นายพหลวรปัญญา</t>
  </si>
  <si>
    <t>ดร.ณัฐ์ธิวรรณพันธุรัตน์</t>
  </si>
  <si>
    <t>นายประดิษฐ์แซ่เอี๋ยว</t>
  </si>
  <si>
    <t>นางสาวทัศไนยเม็ดฝ้าย</t>
  </si>
  <si>
    <t>นายสุทินชุ่มจิตร์</t>
  </si>
  <si>
    <t>นายจำเนียรเสริมสงค์</t>
  </si>
  <si>
    <t>นางบุญส่งขาวดี</t>
  </si>
  <si>
    <t>นายสุรศักดิ์ศรีแสงเอก</t>
  </si>
  <si>
    <t>นายชินาวัฒน์พระนารี</t>
  </si>
  <si>
    <t>นายชูชัยสุขสมบูรณ์วงษ์</t>
  </si>
  <si>
    <t>นายเล็กพุกแก้ว</t>
  </si>
  <si>
    <t>ร้อยเอกมนูสุขสม</t>
  </si>
  <si>
    <t>นายเอกชัยกล้าหาญ</t>
  </si>
  <si>
    <t>พันตรีชุติมันต์ชูเมือง</t>
  </si>
  <si>
    <t>ร้อยเอกจารุกิตติ์คงสุวรรณ</t>
  </si>
  <si>
    <t>นายศุภกรปาณเดชอภิวัฒน์</t>
  </si>
  <si>
    <t>นายวิไลย์ทัศนะ</t>
  </si>
  <si>
    <t>นายสุรเดชมิ่งตระกูล</t>
  </si>
  <si>
    <t>นายวิชาญเพชรจำนงค์</t>
  </si>
  <si>
    <t>นายเกียรติเหลืองขจรวิทย์</t>
  </si>
  <si>
    <t>นายสุรเชษฐ์ชุ่มฤทธิ์</t>
  </si>
  <si>
    <t>นายสนั่นพรหมสุข</t>
  </si>
  <si>
    <t>นางสาวเพียงกมลพงษ์ประติยานนท์</t>
  </si>
  <si>
    <t>นายจงรวยสมจิตรนา</t>
  </si>
  <si>
    <t>นายธิติเรือนใหม่</t>
  </si>
  <si>
    <t>นางธัญญพัทธ์ลิมปินันทวัฒน์</t>
  </si>
  <si>
    <t>นายสุรินทร์เมืองช้าง</t>
  </si>
  <si>
    <t>ร้อยตรีวัฒนาธิกำพร</t>
  </si>
  <si>
    <t>นายณรงค์ปานสุวรรณ</t>
  </si>
  <si>
    <t>นายชูเกียรติเจริญศิลป์</t>
  </si>
  <si>
    <t>นายกฤตภาสพรหมอ่อน</t>
  </si>
  <si>
    <t>ร้อยตรีวีระละออเอี่ยม</t>
  </si>
  <si>
    <t>นายจำเนียรศักดิ์ไทยเจริญชัย</t>
  </si>
  <si>
    <t>นางสมปองแดงประเสริฐ</t>
  </si>
  <si>
    <t>นายบรรเทิงใจดีเย็น</t>
  </si>
  <si>
    <t>นายธงชัยภู่ขาว</t>
  </si>
  <si>
    <t>นางอัฐภิญญาพุทธโกศัย</t>
  </si>
  <si>
    <t>นายทินกรจันทร์ดี</t>
  </si>
  <si>
    <t>นายประสงค์ก่ำวงษ์</t>
  </si>
  <si>
    <t>นายประสิทธิ์บุตรศรี</t>
  </si>
  <si>
    <t>นายทรงศักดิ์สำลี</t>
  </si>
  <si>
    <t>นายสำราญกุมพล</t>
  </si>
  <si>
    <t>นางบุหงาสุวรรณอัมพร</t>
  </si>
  <si>
    <t>นายกานต์แจ้งนพรัตน์</t>
  </si>
  <si>
    <t>นางสาวนพวรรณยงยุทธิ์</t>
  </si>
  <si>
    <t>ร้อยตรีณรงค์วิไล</t>
  </si>
  <si>
    <t>นายเทอดทัยจอนลา</t>
  </si>
  <si>
    <t>จ่าสิบเอกธวัชชัยรักธรรม</t>
  </si>
  <si>
    <t>นายทศพลพรหมแพทย์</t>
  </si>
  <si>
    <t>นายชัยรัตน์พัดเงิน</t>
  </si>
  <si>
    <t>นายชูเกียรติพรหมเรนทร์</t>
  </si>
  <si>
    <t>ลำปาง</t>
  </si>
  <si>
    <t>นายกิตติกรโล่ห์สุนทร</t>
  </si>
  <si>
    <t>นางฑิพาฎีพ์ปวีณาเสถียร</t>
  </si>
  <si>
    <t>นายจินณ์ถาคำฟู</t>
  </si>
  <si>
    <t>นางขนิษฐานิภาเกษม</t>
  </si>
  <si>
    <t>นางธมลวรรณจินากุล</t>
  </si>
  <si>
    <t>นายนครโยธาวงศ์</t>
  </si>
  <si>
    <t>ร.ต.ท.ศรัณย์หมื่นสันธิ</t>
  </si>
  <si>
    <t>นายบริบูรณ์บุญยู่ฮง</t>
  </si>
  <si>
    <t>นายเอกสิทธิ์มานะรุ่งโรจน์</t>
  </si>
  <si>
    <t>นายขจรแก้วใจบุญ</t>
  </si>
  <si>
    <t>นางสาวสุพรรณ์อุดสมใจ</t>
  </si>
  <si>
    <t>นายชุมพลปวนชมภู</t>
  </si>
  <si>
    <t>นายอำพลคำศรีวรรณ</t>
  </si>
  <si>
    <t>พ.ต.ท.อาทิตย์แก้วอุ่นเรือน</t>
  </si>
  <si>
    <t>นายศิระภัทร์คมสัน</t>
  </si>
  <si>
    <t>นายชานนทสิทธิไพศาล</t>
  </si>
  <si>
    <t>นายองอาจสินอนันต์เศรษฐ์</t>
  </si>
  <si>
    <t>นายวิเชียรขลุ่ยทอง</t>
  </si>
  <si>
    <t>พ.อ.วิรัตน์จันทร์มล</t>
  </si>
  <si>
    <t>นายบัญชาสิริธัญวลัย</t>
  </si>
  <si>
    <t>นายองอาจแก้วสกุล</t>
  </si>
  <si>
    <t>นายอภิชาติโชว์เจริญสุข</t>
  </si>
  <si>
    <t>นายธนชาติจินดานุรักษ์</t>
  </si>
  <si>
    <t>นายนพรุจวิชัยขัทคะ</t>
  </si>
  <si>
    <t>นายพลพงศ์กำหนดศรี</t>
  </si>
  <si>
    <t>ว่าที่ร้อยโทเอกชัยใจคำท้าว</t>
  </si>
  <si>
    <t>นายเจษฎาฟูกุล</t>
  </si>
  <si>
    <t>นางเจนจิราคำป่าแลว</t>
  </si>
  <si>
    <t>นางกัลยาณีจันทมาลา</t>
  </si>
  <si>
    <t>นายเรืองฤทธิ์แสนจิตร</t>
  </si>
  <si>
    <t>นายไพโรจน์โล่ห์สุนทร</t>
  </si>
  <si>
    <t>นายดาชัยเอกปฐพี</t>
  </si>
  <si>
    <t>นายกฤตภพสติดีนิติวงศ์</t>
  </si>
  <si>
    <t>นางสาวกัญญารัตน์วงศ์วรกุลกิจ</t>
  </si>
  <si>
    <t>นายณรงค์สูงดี</t>
  </si>
  <si>
    <t>นายธนาวุฒิเป็งขวัญ</t>
  </si>
  <si>
    <t>นายปรียะวัชร์มณีรัตนพิสุท</t>
  </si>
  <si>
    <t>นายเกชาใจดี</t>
  </si>
  <si>
    <t>นางชมนันท์กิ่งแก้ว</t>
  </si>
  <si>
    <t>นายประจันต์สมงอน</t>
  </si>
  <si>
    <t>ร.ต.อ.ประสิทธิ์ตามสัตย์</t>
  </si>
  <si>
    <t>นางณัฐธภรณ์คำปาน</t>
  </si>
  <si>
    <t>นางสาวชุทิมาชื่นหัวใจ</t>
  </si>
  <si>
    <t>พันตำรวจโทสมพรรักชาติ</t>
  </si>
  <si>
    <t>นายประพัฒน์วัฒนานุพนธ์</t>
  </si>
  <si>
    <t>ว่าที่ร้อยตรีนิมิตรบุญยู่ฮง</t>
  </si>
  <si>
    <t>นายทักษิณทัศนา</t>
  </si>
  <si>
    <t>นายวัชระกาวิละนันท์</t>
  </si>
  <si>
    <t>นายภาณุพงศ์ศรีสมบัติ</t>
  </si>
  <si>
    <t>นางสาวธมลวรรณโทไวยะ</t>
  </si>
  <si>
    <t>นางเฟื่องฟ้าภาสกานนท์</t>
  </si>
  <si>
    <t>นายอดิศักดิ์ศักดิ์นภารัตน์</t>
  </si>
  <si>
    <t>นางสาวเพชรชมพูอรรถกิจบัญชา</t>
  </si>
  <si>
    <t>นายณรงค์มิตรงำเมือง</t>
  </si>
  <si>
    <t>นายประยูรศักดิ์บัวเทศ</t>
  </si>
  <si>
    <t>นายภัทรพลธนภูมิชยกร</t>
  </si>
  <si>
    <t>นายจรัสแก้วสืบ</t>
  </si>
  <si>
    <t>นายจรัสฤทธิ์จันทรสุรินทร์</t>
  </si>
  <si>
    <t>นายชลธานีเชื้อน้อย</t>
  </si>
  <si>
    <t>นายคมสันจิตรมั่น</t>
  </si>
  <si>
    <t>นายนิคมเชาว์กิตติโสภณ</t>
  </si>
  <si>
    <t>นายถวิลบ่อน้ำใจ</t>
  </si>
  <si>
    <t>นางกมลนิตย์เดชามาตย์</t>
  </si>
  <si>
    <t>นายบรรจงเวชประชา</t>
  </si>
  <si>
    <t>นายคณิศรบุรีย์</t>
  </si>
  <si>
    <t>นายกิตติพศพวงศรี</t>
  </si>
  <si>
    <t>นายศรีลัยท่าคล่อง</t>
  </si>
  <si>
    <t>นายฐานศักดิ์ศรีพงษ์ใหญ่</t>
  </si>
  <si>
    <t>พันตำรวจเอกโอภาสจันทร์ปิง</t>
  </si>
  <si>
    <t>นายทักษิณชัยยศ</t>
  </si>
  <si>
    <t>นายเสริมสูรยกานต์กูล</t>
  </si>
  <si>
    <t>นายสุมิตรพรหมปาลิต</t>
  </si>
  <si>
    <t>นายจักรกฤษณ์สายคำทอน</t>
  </si>
  <si>
    <t>นายวิชัยหมื่นประจักร์</t>
  </si>
  <si>
    <t>นายธงชัยภูษาคำ</t>
  </si>
  <si>
    <t>นายอนันต์แสนจิตต์</t>
  </si>
  <si>
    <t>นางสาวปรานีอุทธิยา</t>
  </si>
  <si>
    <t>นายประกอบกิ่งแก้ว</t>
  </si>
  <si>
    <t>พันตำรวจโทสง่าส่งมหาชัย</t>
  </si>
  <si>
    <t>นายอินตาทายงาม</t>
  </si>
  <si>
    <t>นางธัญชนกนามนคร</t>
  </si>
  <si>
    <t>นางปรียาพรวงษา</t>
  </si>
  <si>
    <t>นางเครือวรรณฟูวุฒิ</t>
  </si>
  <si>
    <t>นายศุภภัทรมานะทัศน์</t>
  </si>
  <si>
    <t>นางสาวสุชารัตน์เอ่งฉ้วน</t>
  </si>
  <si>
    <t>นายณัฐพงศ์คำโคกกรวด</t>
  </si>
  <si>
    <t>นายอิทธิรัตน์จันทรสุรินทร์</t>
  </si>
  <si>
    <t>นายวัฒนาสิทธิวัง</t>
  </si>
  <si>
    <t>นางสาวพิมดาราศิริสลุง</t>
  </si>
  <si>
    <t>นางสุนีสมมี</t>
  </si>
  <si>
    <t>นายญาณวรุตม์ธรรมชาติ</t>
  </si>
  <si>
    <t>ร้อยตำรวจโทสมบูรณ์กล้าผจญ</t>
  </si>
  <si>
    <t>นายธีรยุทธธรรมาวุฒิชัย</t>
  </si>
  <si>
    <t>นางอธิกัญญ์ทิชัย</t>
  </si>
  <si>
    <t>นางอำพรโพธิ์ศรี</t>
  </si>
  <si>
    <t>นางสุดาพรเครือสาร</t>
  </si>
  <si>
    <t>นายณรงค์อินต๊ะพันธ์</t>
  </si>
  <si>
    <t>นายบุญธรรมเครือแจ้</t>
  </si>
  <si>
    <t>นายภูมิภัทรวงศ์เขื่อนแก้ว</t>
  </si>
  <si>
    <t>นางบุญธรรมจันทะเหลา</t>
  </si>
  <si>
    <t>นายพูลพิชิตโฆษิตชูสวัสดิ์</t>
  </si>
  <si>
    <t>นางสาวเวธกาแสนประเสริฐ</t>
  </si>
  <si>
    <t>นายสงกรศรีวิชัยลำพรรณ</t>
  </si>
  <si>
    <t>นายอชิระจิตรพงศ์ผดุงวงศ์ษา</t>
  </si>
  <si>
    <t>ร้อยตำรวจเอกสมพงค์พวงพุ่ม</t>
  </si>
  <si>
    <t>พันตำรวจเอกณรงค์จันทราช</t>
  </si>
  <si>
    <t>นางสุพิชาชุ่มกา</t>
  </si>
  <si>
    <t>นายแสวงศิลป์คำภีระ</t>
  </si>
  <si>
    <t>นางสาวสุชาดาหล้านามวงศ์</t>
  </si>
  <si>
    <t>นางสุนันท์ปัญจวิโรจน์</t>
  </si>
  <si>
    <t>นางปณิชาวุฒิพล</t>
  </si>
  <si>
    <t>นางสาวสายใจอริยะดิบ</t>
  </si>
  <si>
    <t>นายภณเอกวัฒนฤกษ์ปรีชา</t>
  </si>
  <si>
    <t>นายทองอยู่นันตี</t>
  </si>
  <si>
    <t>นางนงคราญทายงาม</t>
  </si>
  <si>
    <t>นายสอาดมุ่งคิด</t>
  </si>
  <si>
    <t>นายธนกฤตทายงาม</t>
  </si>
  <si>
    <t>ลำพูน</t>
  </si>
  <si>
    <t>นายนิติธรบุตรดา</t>
  </si>
  <si>
    <t>นายชัชวาลย์ทิศสว่าง</t>
  </si>
  <si>
    <t>นายธนกฤตสายเครื่อง</t>
  </si>
  <si>
    <t>นายไชยยันต์ชุ่มสวัสดิ์</t>
  </si>
  <si>
    <t>นายทวีศักดิ์คำเรือง</t>
  </si>
  <si>
    <t>นายสงวนพงษ์มณี</t>
  </si>
  <si>
    <t>นายวิทวิสิทธิ์ปันสวนปลูก</t>
  </si>
  <si>
    <t>นายถวิลพรมเมืองยอง</t>
  </si>
  <si>
    <t>นายขยันวิพรหมชัย</t>
  </si>
  <si>
    <t>นายสุวสันต์จันทร์ตาธรรม</t>
  </si>
  <si>
    <t>จ่าสิบตำรวจจินดาพลคำวรรณพร</t>
  </si>
  <si>
    <t>นายนเรศร์แสงยาสมุทร</t>
  </si>
  <si>
    <t>นายสงวนวังธิยอง</t>
  </si>
  <si>
    <t>นางสาวธุดลกัญจ์คุณชมภู</t>
  </si>
  <si>
    <t>นายชุมพลมโนพรม</t>
  </si>
  <si>
    <t>นางโสภิศอินทสโร</t>
  </si>
  <si>
    <t>นายณณรงค์วงค์สถาน</t>
  </si>
  <si>
    <t>นายมงคลยองเพชร</t>
  </si>
  <si>
    <t>นายเสรีน้อยโต</t>
  </si>
  <si>
    <t>นายจำนงอุประโจง</t>
  </si>
  <si>
    <t>สิบตรีอนุวัติสิทธิสงคราม</t>
  </si>
  <si>
    <t>นายนพลกฤตพรหมโชติกาญ</t>
  </si>
  <si>
    <t>นายรังสรรค์ปาลี</t>
  </si>
  <si>
    <t>นางสาวลักษมีแสงมีสี</t>
  </si>
  <si>
    <t>นายเอกพรหมแสน</t>
  </si>
  <si>
    <t>นายสำรวมเหล่าพราหมณ์</t>
  </si>
  <si>
    <t>นายกรทักษ์โพธิยอง</t>
  </si>
  <si>
    <t>นายวีนัสยศศิลป์ศักดิ์</t>
  </si>
  <si>
    <t>นายชาติชายเมืองลือ</t>
  </si>
  <si>
    <t>นายรังสรรค์มณีรัตน์</t>
  </si>
  <si>
    <t>นายทรงชัยวงศ์สวัสดิ์</t>
  </si>
  <si>
    <t>นายประสิทธิ์รัตนพรหม</t>
  </si>
  <si>
    <t>พลตรีจิตติวัศร์ศรสุวรรณ์</t>
  </si>
  <si>
    <t>นายพุฑฒิพงษ์ฤาชัย</t>
  </si>
  <si>
    <t>นางปิยภัทรพรมเศษ</t>
  </si>
  <si>
    <t>นายอุดมสมรภูมิบูรพา</t>
  </si>
  <si>
    <t>นายชินชัยแก้วเรือน</t>
  </si>
  <si>
    <t>นายคำกันทาดง</t>
  </si>
  <si>
    <t>นายสุลักษณ์ปุ๊ดแค</t>
  </si>
  <si>
    <t>นายณัฐวินอัศวภูวดล</t>
  </si>
  <si>
    <t>นายทักษิณเรือนแก้วเทวา</t>
  </si>
  <si>
    <t>นางเบญจมาภรณ์ภู่แก้ว</t>
  </si>
  <si>
    <t>นางสาวอรทัยวงค์ฝั้น</t>
  </si>
  <si>
    <t>นางอิสยาภรณ์ทองธนาคเณศร์</t>
  </si>
  <si>
    <t>นางดาราวรรณบุญชิต</t>
  </si>
  <si>
    <t>นายสุทกรศรีวิชัย</t>
  </si>
  <si>
    <t>นายศักดิ์ณลำพูน</t>
  </si>
  <si>
    <t>นางชลธิชาแสนพรหม</t>
  </si>
  <si>
    <t>นางสาวปาณิสรารัชฌ์วิเศษยิ่ง</t>
  </si>
  <si>
    <t>นายเทพทัตโชควาณิชกุล</t>
  </si>
  <si>
    <t>นายกรณ์ดนัยสลีวงค์</t>
  </si>
  <si>
    <t>นางบัวลำยะแบน</t>
  </si>
  <si>
    <t>นางสาวกฤศณาสุทธิกุล</t>
  </si>
  <si>
    <t>นายฐิติศักดิ์แสงใส</t>
  </si>
  <si>
    <t>นางสาวพัทธนันท์ศรีนำทา</t>
  </si>
  <si>
    <t>นายธีรชัยพัฒนหทัย</t>
  </si>
  <si>
    <t>นายจักรพงษ์กันเพชร</t>
  </si>
  <si>
    <t>นายมนต์ชัยหล่อมมีทรัพย์</t>
  </si>
  <si>
    <t>นางสาววารุณีจันทร์เป็ง</t>
  </si>
  <si>
    <t>นางวรนุชศิลมีสัตย์</t>
  </si>
  <si>
    <t>เลย</t>
  </si>
  <si>
    <t>นางวิรอนรุจิไชยวัฒน์</t>
  </si>
  <si>
    <t>นายเลิศศักดิ์พัฒนชัยกุล</t>
  </si>
  <si>
    <t>นายทศพลสังขทรัพย์</t>
  </si>
  <si>
    <t>นายวันชัยบุษบา</t>
  </si>
  <si>
    <t>ด.ต.ไมตรีวาที</t>
  </si>
  <si>
    <t>นายยงยุทธทิพรส</t>
  </si>
  <si>
    <t>นายศุภเกียรติปิ่นเพชร</t>
  </si>
  <si>
    <t>นายอุดมอ่ำแย้ม</t>
  </si>
  <si>
    <t>นายณัฐดนัยตาสา</t>
  </si>
  <si>
    <t>นายแก้วกล้าทาสาลี</t>
  </si>
  <si>
    <t>นางวิภาวรรณกงภูธร</t>
  </si>
  <si>
    <t>นายทศพลพรหมเกตุ</t>
  </si>
  <si>
    <t>นางสาวนภัสวรรณภูช่างทอง</t>
  </si>
  <si>
    <t>นายเดชาเสนานุช</t>
  </si>
  <si>
    <t>นายบุญเศรษฐ์มานะดี</t>
  </si>
  <si>
    <t>นายรัชกฤชธนกุลชูวงศ์</t>
  </si>
  <si>
    <t>นายแสงจันทร์ศรีพลเมือง</t>
  </si>
  <si>
    <t>นายทินกรศรีจันทร์</t>
  </si>
  <si>
    <t>นางสาวภัทราภรณ์แก่งจำปา</t>
  </si>
  <si>
    <t>นายที่ทิพย์มณี</t>
  </si>
  <si>
    <t>นางสาวจิดาภาจันทร์สว่าง</t>
  </si>
  <si>
    <t>นายประจวบสีหะ</t>
  </si>
  <si>
    <t>นายศิวกรวงศาฤชายุส</t>
  </si>
  <si>
    <t>นายวรจันทร์บุดดีคำ</t>
  </si>
  <si>
    <t>ว่าที่ร้อยตรีปิยะวัฒน์นันตะเวชกูล</t>
  </si>
  <si>
    <t>นายเดชาภักดีมี</t>
  </si>
  <si>
    <t>นายบัวพันธ์โสมาศรี</t>
  </si>
  <si>
    <t>นายศรชัยสมตระกูล</t>
  </si>
  <si>
    <t>นายสุรเดชสิงห์สุริย์</t>
  </si>
  <si>
    <t>นายพิทยาคำภูอ่อน</t>
  </si>
  <si>
    <t>ร้อยเอกพิษณุถาโคตร</t>
  </si>
  <si>
    <t>นายสมบัติขวัญจร</t>
  </si>
  <si>
    <t>ร้อยตรีธนกรแสนตรี</t>
  </si>
  <si>
    <t>นายทองนาคหงษ์โยธี</t>
  </si>
  <si>
    <t>นายบุญโฮมจันทะโสม</t>
  </si>
  <si>
    <t>นายคำภีร์ประเสริฐ</t>
  </si>
  <si>
    <t>นายสันต์ตันกูล</t>
  </si>
  <si>
    <t>นายศรัณย์ทิมสุวรรณ</t>
  </si>
  <si>
    <t>นางเปล่งมณีเร่งสมบูรณ์สุข</t>
  </si>
  <si>
    <t>นายนิธินันท์อินทรโฆษิต</t>
  </si>
  <si>
    <t>นายฉัตรชัยลีกระจ่าง</t>
  </si>
  <si>
    <t>นางสาวบุญตาศิริบุตร</t>
  </si>
  <si>
    <t>นายชูศักดิ์บัวระภาสิริ</t>
  </si>
  <si>
    <t>ว่าที่ร้อยโทปรเมศวร์สุริยวรรณ</t>
  </si>
  <si>
    <t>นายสุรสีห์ลานนท์</t>
  </si>
  <si>
    <t>นายธรรมพลหงษ์คำ</t>
  </si>
  <si>
    <t>นายสงกรานต์ธรรมกุล</t>
  </si>
  <si>
    <t>นายพินิจสิทธิโห</t>
  </si>
  <si>
    <t>นายอิสระนามวงค์</t>
  </si>
  <si>
    <t>ว่าที่ร้อยตรีชัยอนันต์สุขแก่น</t>
  </si>
  <si>
    <t>นายทวีวัฒน์ชิดประทุม</t>
  </si>
  <si>
    <t>นายภูริวัจน์พีรภาว์ธรสิริ</t>
  </si>
  <si>
    <t>นายแสงเดือนศรีบุรินทร์</t>
  </si>
  <si>
    <t>นายปดิษฐ์คำดี</t>
  </si>
  <si>
    <t>นายเทพพิทักษ์ตั้งตระกูล</t>
  </si>
  <si>
    <t>นางสาวรุ่งทิพย์ดีมุงคุณวัด</t>
  </si>
  <si>
    <t>นายธนกฤตอันทะระ</t>
  </si>
  <si>
    <t>นายศุภผลผลพูนศิริ</t>
  </si>
  <si>
    <t>นางสาวสมพรนนทะศิริ</t>
  </si>
  <si>
    <t>นางปนัดดาระดาบุตร</t>
  </si>
  <si>
    <t>นายนองบัวระภา</t>
  </si>
  <si>
    <t>นายนคเรศศรีหนารถ</t>
  </si>
  <si>
    <t>ว่าที่ร้อยตรีนัฐวัฒน์ศิลประเสริฐ</t>
  </si>
  <si>
    <t>นายจำปีวงบำหลาบ</t>
  </si>
  <si>
    <t>นายณรงค์ศักดิ์คูณสวัสดิกูล</t>
  </si>
  <si>
    <t>นายบาเรียนคามะดา</t>
  </si>
  <si>
    <t>นางลักษณ์ศิริอุทธตรี</t>
  </si>
  <si>
    <t>นายพีระศักดิ์สารวงษ์</t>
  </si>
  <si>
    <t>นายเอกพลวงเสน</t>
  </si>
  <si>
    <t>นายสุระเสินภูพาน</t>
  </si>
  <si>
    <t>นายชยุตไชยทิพย์</t>
  </si>
  <si>
    <t>นายเกษมสมชาย</t>
  </si>
  <si>
    <t>นายธนยศทิมสุวรรณ</t>
  </si>
  <si>
    <t>นายสันติภาพเชื้อบุญมี</t>
  </si>
  <si>
    <t>นายปรีชาเร่งสมบูรณ์สุข</t>
  </si>
  <si>
    <t>นายสุรยุทธสุระท้าว</t>
  </si>
  <si>
    <t>นายอดุลย์วิชญเดชติยะบุตร</t>
  </si>
  <si>
    <t>นายประจักษ์ปัญญาคำ</t>
  </si>
  <si>
    <t>นางจิราภรณ์ชูเลิศ</t>
  </si>
  <si>
    <t>นายบุญแช่มดู่ป้อง</t>
  </si>
  <si>
    <t>นายวชิระพรหมเมตตา</t>
  </si>
  <si>
    <t>นางบรรทมศรีบุรินทร์</t>
  </si>
  <si>
    <t>จ่าสิบตำรวจลำพูนมูลสุวรรณ</t>
  </si>
  <si>
    <t>นายบรรชาพานทองสิม</t>
  </si>
  <si>
    <t>นายสมพรศรีบุญ</t>
  </si>
  <si>
    <t>นายอนุสรณ์์ช้างอินทร์</t>
  </si>
  <si>
    <t>นายมงคลมงคลบุราณ</t>
  </si>
  <si>
    <t>นางสาวสุทธิวรรณมณีศิวฐานิดา</t>
  </si>
  <si>
    <t>นายสุริยาเจริญสว่าง</t>
  </si>
  <si>
    <t>นางกันตร์ฤทัยจันสุราช</t>
  </si>
  <si>
    <t>นายประพัฒน์พงศ์สืบสาย</t>
  </si>
  <si>
    <t>นางหนูซินม่วงจำปา</t>
  </si>
  <si>
    <t>นายธิติพุทธิมา</t>
  </si>
  <si>
    <t>นายเอกวิทย์สายแก้วเทศ</t>
  </si>
  <si>
    <t>นายธณนนิยะโมสถ</t>
  </si>
  <si>
    <t>นายวีระวิทย์ยะโสธร</t>
  </si>
  <si>
    <t>นางสาวบุษบาไขมีเพ็ชร</t>
  </si>
  <si>
    <t>นายชูชาติน้อยคุ้ม</t>
  </si>
  <si>
    <t>นางสาววิลาสินีเดชบำรุง</t>
  </si>
  <si>
    <t>นายสุวัฒน์เคณาภูมิ</t>
  </si>
  <si>
    <t>นายธวัชชัยอินธิราช</t>
  </si>
  <si>
    <t>นางสาวสายสุณีวิเศษโวหาร</t>
  </si>
  <si>
    <t>นางลักขณาสันสา</t>
  </si>
  <si>
    <t>นายสุเมธเหมือนศรีชัย</t>
  </si>
  <si>
    <t>ศรีสะเกษ</t>
  </si>
  <si>
    <t>นายสุรณัฐแนบเนียม</t>
  </si>
  <si>
    <t>นายจำรัสพงษ์อัศดรรัฐจ์</t>
  </si>
  <si>
    <t>นายณัฐวัฒน์วงศ์บุตตะ</t>
  </si>
  <si>
    <t>นายดอนอินทชาติ</t>
  </si>
  <si>
    <t>นายส่งใจเครือ</t>
  </si>
  <si>
    <t>นายอำนาจสว่างภพ</t>
  </si>
  <si>
    <t>นายอาวรณ์ศรีศิลป์</t>
  </si>
  <si>
    <t>นายอรชุลจิรังดา</t>
  </si>
  <si>
    <t>นายสังวาลย์จันทร์สมุทร์</t>
  </si>
  <si>
    <t>นายสิริพงศ์อังคสกุลเกียรติ</t>
  </si>
  <si>
    <t>นายธเนศเครือรัตน์</t>
  </si>
  <si>
    <t>นายพรสิทธิ์รักษาทรัพย์</t>
  </si>
  <si>
    <t>นายกล่ำคานปาทาน</t>
  </si>
  <si>
    <t>นางฐิตารีย์ไตรสรณปัญญา</t>
  </si>
  <si>
    <t>นางพิสมัยพละศักดิ์</t>
  </si>
  <si>
    <t>นายวิสิทธิ์ใสกระจ่าง</t>
  </si>
  <si>
    <t>นายอิสระพงษ์ทองพันชั่ง</t>
  </si>
  <si>
    <t>นายหอมโภคพันธ์</t>
  </si>
  <si>
    <t>นายสมานอินทร์คำ</t>
  </si>
  <si>
    <t>นายปราชญ์ชาวสวน</t>
  </si>
  <si>
    <t>นายก้านสามี</t>
  </si>
  <si>
    <t>นายธวัชชัยเพ็งพา</t>
  </si>
  <si>
    <t>นายสมพงษ์กัญญาโพธิ์</t>
  </si>
  <si>
    <t>นายสุรมิตรศรีสุรักษ์</t>
  </si>
  <si>
    <t>นายย่งบุญเหลี่ยม</t>
  </si>
  <si>
    <t>นายวีระชัยจันทร์ดวงศรี</t>
  </si>
  <si>
    <t>นายสมบัติบุญหนัก</t>
  </si>
  <si>
    <t>นางมณีจำปาเรือง</t>
  </si>
  <si>
    <t>นายจิทิพันธ์คำศรี</t>
  </si>
  <si>
    <t>นายธีระยุทธไทยธุระไพศาล</t>
  </si>
  <si>
    <t>นางสมจิตร์เหลาสิงห์</t>
  </si>
  <si>
    <t>นายธนินท์ธรศรีขาว</t>
  </si>
  <si>
    <t>นายสิริคมน์หลอมทอง</t>
  </si>
  <si>
    <t>นายเทวฤทธิ์เลื่อนฤทธิ์</t>
  </si>
  <si>
    <t>นางสาวปวรลักษณ์ปริสัจจนันท์</t>
  </si>
  <si>
    <t>นายศรีสมุทรเขมรทอง</t>
  </si>
  <si>
    <t>นายชคัตตรัยประเสริฐ</t>
  </si>
  <si>
    <t>นายเนียมผลบุญ</t>
  </si>
  <si>
    <t>นางสาววลีรัตน์ดาสุเทพ</t>
  </si>
  <si>
    <t>นายเฉลิมจิรังดา</t>
  </si>
  <si>
    <t>นายปีนังสำเภา</t>
  </si>
  <si>
    <t>นายสุรชาติชาญประดิษฐ์</t>
  </si>
  <si>
    <t>นายพิเชฐบุญเฉลียว</t>
  </si>
  <si>
    <t>นายธนเสฏฐ์นิติธนากานต์</t>
  </si>
  <si>
    <t>นายทองจันทร์ศรีสุธรรม</t>
  </si>
  <si>
    <t>นายจันทีศาลา</t>
  </si>
  <si>
    <t>นายกมลแสงเดช</t>
  </si>
  <si>
    <t>นายจันทร์ทาเทวา</t>
  </si>
  <si>
    <t>นางสาวสายรุ้งเขียวอ่อน</t>
  </si>
  <si>
    <t>นายทองอนันต์เกษแก้ว</t>
  </si>
  <si>
    <t>นางพรศรีเจริญศรี</t>
  </si>
  <si>
    <t>นายธนวัฒธงชัย</t>
  </si>
  <si>
    <t>นายบุญทอนคำแสนหมื่น</t>
  </si>
  <si>
    <t>นายพยัคฆ์ดวงมาลา</t>
  </si>
  <si>
    <t>นายสุริยนศรีชัย</t>
  </si>
  <si>
    <t>นางสาวภูริกาสมหมาย</t>
  </si>
  <si>
    <t>นางพันธุ์ทิพย์บรรลือหาญ</t>
  </si>
  <si>
    <t>นายทนงศักดิ์สืบสิมมา</t>
  </si>
  <si>
    <t>นายพิศสายสิงห์</t>
  </si>
  <si>
    <t>นายประเสริฐนารี</t>
  </si>
  <si>
    <t>นายสมศักดิ์เขมรทอง</t>
  </si>
  <si>
    <t>นางวิเชียรวงษ์ปลั่ง</t>
  </si>
  <si>
    <t>นายปิยะวัฒน์บุญยิ่ง</t>
  </si>
  <si>
    <t>นายวันชัยบุญเสนอ</t>
  </si>
  <si>
    <t>นายอนุวัฒน์รัตนนท์</t>
  </si>
  <si>
    <t>ร้อยตำรวจตรีพรศักดิ์ชิณวงษ์</t>
  </si>
  <si>
    <t>นายวิจิตรจันทร์จิตร</t>
  </si>
  <si>
    <t>นายเหลืองใจเรือง</t>
  </si>
  <si>
    <t>นางสาวฐิติมาจันตะเคียน</t>
  </si>
  <si>
    <t>นางสาวอารีรัตน์วรรณทวี</t>
  </si>
  <si>
    <t>นายสากลศรีโคตร</t>
  </si>
  <si>
    <t>นายล้วนอินทะพันธ์</t>
  </si>
  <si>
    <t>นายวิวัฒน์ชัยโหตระไวศยะ</t>
  </si>
  <si>
    <t>นายธนากิจไพบูลย์ชัย</t>
  </si>
  <si>
    <t>นายวีระศักดิ์ต๋วยคณานิตย์</t>
  </si>
  <si>
    <t>นายบุญคงวิลัยเลิศ</t>
  </si>
  <si>
    <t>นายเกิ้งขุนธิวงศ์</t>
  </si>
  <si>
    <t>นายแสวงกงใจ</t>
  </si>
  <si>
    <t>นายชาญชัยเพชรประดับ</t>
  </si>
  <si>
    <t>นายวัฒนาถาวร</t>
  </si>
  <si>
    <t>นายวิรัตน์บุษราคัมวงศ์</t>
  </si>
  <si>
    <t>นายสมัยทองสุ</t>
  </si>
  <si>
    <t>นายสมควรไก่แก้ว</t>
  </si>
  <si>
    <t>นายเขื่องสาพลไพร</t>
  </si>
  <si>
    <t>นายสมชายโคตรสาลี</t>
  </si>
  <si>
    <t>นายธีรปภัสร์พงษ์วันกิตติคุณ</t>
  </si>
  <si>
    <t>นายยอดสีหบุตร</t>
  </si>
  <si>
    <t>นายคัมน์ชัยสิงห์ซอม</t>
  </si>
  <si>
    <t>นายสมชายบัวจันทร์</t>
  </si>
  <si>
    <t>นายพัฒนพลทนที</t>
  </si>
  <si>
    <t>นางเข็มมาสีทิ</t>
  </si>
  <si>
    <t>นายภูมิพัฒน์พรหมมา</t>
  </si>
  <si>
    <t>นายบุญรวมจันทะมาศ</t>
  </si>
  <si>
    <t>นางสาวแสงทรัพย์สายสมบัติ</t>
  </si>
  <si>
    <t>นายยรรยงศรีคราม</t>
  </si>
  <si>
    <t>นางสาวชมัยพรพันธุวงศ์</t>
  </si>
  <si>
    <t>นายอุบลพลเหตุ</t>
  </si>
  <si>
    <t>ร.ต.บุญพัฒน์อัศวภูมิ</t>
  </si>
  <si>
    <t>นางสาวกำไลทิพย์พิทักษา</t>
  </si>
  <si>
    <t>นายบุญทองห่วงเพชร</t>
  </si>
  <si>
    <t>นายสุธิบัตรเผื่อแผ่</t>
  </si>
  <si>
    <t>นางสะกาวเดือนปานเลิศ</t>
  </si>
  <si>
    <t>น.ส.กชวรรณยอดจักร์</t>
  </si>
  <si>
    <t>คนงานไทย</t>
  </si>
  <si>
    <t>นายจาตุรงค์เพ็งนรพัฒน์</t>
  </si>
  <si>
    <t>นายภูมินทร์ลีธีระประเสริฐ</t>
  </si>
  <si>
    <t>นายวัลลภวันทมาตย์</t>
  </si>
  <si>
    <t>นายศุภสิทธิ์อินทชาติ</t>
  </si>
  <si>
    <t>นายกิติศักดิ์พ้นภัย</t>
  </si>
  <si>
    <t>นายอนุบาลขันทอง</t>
  </si>
  <si>
    <t>จ่าสิบตรีทรัพย์มงคลชนะสงคราม</t>
  </si>
  <si>
    <t>นายอุดมสรรพวิเศษ</t>
  </si>
  <si>
    <t>นายอุทัยอุทธาธรณ์</t>
  </si>
  <si>
    <t>นางสาวคำหม่อนสายสุพรรณฐากุล</t>
  </si>
  <si>
    <t>นายรชตกรแสงรุ้ง</t>
  </si>
  <si>
    <t>นายวรรณดีวงษญาติ</t>
  </si>
  <si>
    <t>นายธนเดชพรหมประดิษฐ์</t>
  </si>
  <si>
    <t>นางพรปวีณ์เจริญรัตนาสกุล</t>
  </si>
  <si>
    <t>นางสาวศุภราภรณ์พันงาม</t>
  </si>
  <si>
    <t>ร.ต.ท.ยนต์ศรีโพธิ์</t>
  </si>
  <si>
    <t>นางสาวฐิติพันธ์ศิริรุ่งคณานันต์</t>
  </si>
  <si>
    <t>นายประมวลแก้วสว่าง</t>
  </si>
  <si>
    <t>นายพชรพลผิวผัน</t>
  </si>
  <si>
    <t>นางสาวนวลศรีผ่องใส</t>
  </si>
  <si>
    <t>นายโสภณเจริญศรี</t>
  </si>
  <si>
    <t>นายวาสิทธิ์พวงสวัสดิ์</t>
  </si>
  <si>
    <t>นายขจรพยัคฆ์</t>
  </si>
  <si>
    <t>นายกิตติชัยเหลาสิงห์</t>
  </si>
  <si>
    <t>นางสาวภิชญาแสงนนท์</t>
  </si>
  <si>
    <t>นายแดงถิ่นจิตธงไชย</t>
  </si>
  <si>
    <t>นายสมุทรแสนโคตร</t>
  </si>
  <si>
    <t>นายสำราญพลศรี</t>
  </si>
  <si>
    <t>นางสาวพัฒนภรณ์เติมทรัพย์</t>
  </si>
  <si>
    <t>นายประกิจบุญเจริญ</t>
  </si>
  <si>
    <t>นายสมเกียรติส่งเสริม</t>
  </si>
  <si>
    <t>นางสาวเพ็ญสระทองทา</t>
  </si>
  <si>
    <t>นางสาวจันทราจิตรโสม</t>
  </si>
  <si>
    <t>นายสมศักดิ์กุราช</t>
  </si>
  <si>
    <t>นายภาคภูเบศพวงมาลี</t>
  </si>
  <si>
    <t>นายธีระไตรสรณกุล</t>
  </si>
  <si>
    <t>นายอรรควิชคุโรปการนันท์</t>
  </si>
  <si>
    <t>นายอมรเทพสมหมาย</t>
  </si>
  <si>
    <t>นางสาวธนาวรรณโสดาธาตุ</t>
  </si>
  <si>
    <t>นายอนุวัฒน์ธรรมพร</t>
  </si>
  <si>
    <t>นายวุฒิศักดิ์คำพันธุ์</t>
  </si>
  <si>
    <t>นายศุภชัยเลาหวิวัฒน์</t>
  </si>
  <si>
    <t>นายสวัสดิ์โพธิสาร</t>
  </si>
  <si>
    <t>นายชาญเกียรติแก้วกันหา</t>
  </si>
  <si>
    <t>นายปรวงค์อนันต์สัมฤทธิ์</t>
  </si>
  <si>
    <t>นายผลปรือปรัง</t>
  </si>
  <si>
    <t>นางสาวเกศินีนันทสิงห์</t>
  </si>
  <si>
    <t>นายพลพลคชโคตร</t>
  </si>
  <si>
    <t>นายสังวาลนันทวงษ์</t>
  </si>
  <si>
    <t>นายสมรถาวร</t>
  </si>
  <si>
    <t>นางสาวจิรัชยาบุญประวัติ</t>
  </si>
  <si>
    <t>นายถวิลประดับสุข</t>
  </si>
  <si>
    <t>นายบุญทันพรมชื่น</t>
  </si>
  <si>
    <t>นางอารมย์เขมรทอง</t>
  </si>
  <si>
    <t>นายชาญเวชสะใบ</t>
  </si>
  <si>
    <t>นายเดโชบุญสอน</t>
  </si>
  <si>
    <t>นางสาวพัชรีพรวรจักร</t>
  </si>
  <si>
    <t>นายบุญเลิศดวงดาว</t>
  </si>
  <si>
    <t>นายแถวเมืองแพน</t>
  </si>
  <si>
    <t>ร้อยเอกนครบุญเกษ</t>
  </si>
  <si>
    <t>นายวิชัยนามวิชา</t>
  </si>
  <si>
    <t>นายดำรงค์เกษแก้ว</t>
  </si>
  <si>
    <t>นางสาวศิริภรณ์คำศรี</t>
  </si>
  <si>
    <t>นางเพ็ญณีนิวตัน</t>
  </si>
  <si>
    <t>นายอุทัยเคารพ</t>
  </si>
  <si>
    <t>นายสมปองไตรสี</t>
  </si>
  <si>
    <t>นายวีระพลจิตสัมฤทธิ์</t>
  </si>
  <si>
    <t>นายอธิปอินฉัตร</t>
  </si>
  <si>
    <t>นายปิยะณัฐวัชราภรณ์</t>
  </si>
  <si>
    <t>นายสนองทาหอม</t>
  </si>
  <si>
    <t>นายทิวาอ่อนคำ</t>
  </si>
  <si>
    <t>นางสาวมยุรีศรีวิพัฒน์</t>
  </si>
  <si>
    <t>ร้อยตำรวจโทบันเทิงโสมาสุข</t>
  </si>
  <si>
    <t>นายสถิติวงษ์ปลั่ง</t>
  </si>
  <si>
    <t>นายสนิทงอมสงัด</t>
  </si>
  <si>
    <t>นายฉัตรชัยกุลศิโรรัตน์</t>
  </si>
  <si>
    <t>นายทองพินพิมพ์ละออ</t>
  </si>
  <si>
    <t>นายสมานหอมจันทร์</t>
  </si>
  <si>
    <t>นายไสวศรีมาศ</t>
  </si>
  <si>
    <t>พันเอกจำเนียรกอกหวาน</t>
  </si>
  <si>
    <t>นายคำแดงสายสิน</t>
  </si>
  <si>
    <t>นายประสิทธิ์รัตนพันธ์</t>
  </si>
  <si>
    <t>ร้อยตำรวจตรีอังคารอำนาจวงษ์</t>
  </si>
  <si>
    <t>นายบวรยศพสุธาทอง</t>
  </si>
  <si>
    <t>นายถนอมพิมพา</t>
  </si>
  <si>
    <t>นายสุทิตย์ประมวล</t>
  </si>
  <si>
    <t>นายสวัสดิ์บุญส่ง</t>
  </si>
  <si>
    <t>นางสาวประกายทองคำพิมพ์</t>
  </si>
  <si>
    <t>นายสว่างสาธร</t>
  </si>
  <si>
    <t>นางวรรษมนแหวนเงิน</t>
  </si>
  <si>
    <t>นายสวัสดิ์เดชกล้า</t>
  </si>
  <si>
    <t>นายขวัญเมืองนวลสาย</t>
  </si>
  <si>
    <t>นายสุเรียนศรีดาชาติ</t>
  </si>
  <si>
    <t>นายเศรษฐาสมศิริ</t>
  </si>
  <si>
    <t>นายสาครนรสิงห์</t>
  </si>
  <si>
    <t>นายวิเชียรบุญสมศรี</t>
  </si>
  <si>
    <t>นายอาสพลธ์สรรณ์ไตรภพ</t>
  </si>
  <si>
    <t>นายมานพจรัสดำรงนิตย์</t>
  </si>
  <si>
    <t>นายจตุรภัทรดีรัตน์</t>
  </si>
  <si>
    <t>นายประกาศิตสุพรหมธีรกูร</t>
  </si>
  <si>
    <t>นายสุนันท์สิมณี</t>
  </si>
  <si>
    <t>นายวรรณาจันทร์หอม</t>
  </si>
  <si>
    <t>พันตำรวจโทเสนีย์ธรรมนิยม</t>
  </si>
  <si>
    <t>นายนิมิตรจินาวัลย์</t>
  </si>
  <si>
    <t>นางสาวกัณญรัตน์จันทร์ดวง</t>
  </si>
  <si>
    <t>นางสาวพรทิพย์พิกุลทองทรัพย์</t>
  </si>
  <si>
    <t>นายสมเกียรติบัวเกษ</t>
  </si>
  <si>
    <t>นายทองใสลุนลา</t>
  </si>
  <si>
    <t>นายระวีสัมฤทธิ์</t>
  </si>
  <si>
    <t>นายทองสูรย์เจตนา</t>
  </si>
  <si>
    <t>นายฉัตรชัยศรีรอง</t>
  </si>
  <si>
    <t>นางวิไลวรรณผงกุลา</t>
  </si>
  <si>
    <t>นายอ่อนจันทร์ชิณศรี</t>
  </si>
  <si>
    <t>นายเกียรติศักดิ์ภักดีเดโชชัย</t>
  </si>
  <si>
    <t>นายกฤษณะบุญเพิ่ม</t>
  </si>
  <si>
    <t>นางวลีพรภักดิ์รัมย์</t>
  </si>
  <si>
    <t>นายทองสุวัชร์พงษ์วันกิตติคุณ</t>
  </si>
  <si>
    <t>นายประกอบผักไหม</t>
  </si>
  <si>
    <t>นางรุ่งทิพย์พาวงษ์</t>
  </si>
  <si>
    <t>นายวุฒิชาติบุญขันธ์</t>
  </si>
  <si>
    <t>นางสาวอมรรัตน์พลทา</t>
  </si>
  <si>
    <t>นายวิลัยกรณ์จันทีระ</t>
  </si>
  <si>
    <t>นายชาญวุฒิอุทโท</t>
  </si>
  <si>
    <t>นางผ่องศรีแซ่จึง</t>
  </si>
  <si>
    <t>นายฤทธานันทพันธ์</t>
  </si>
  <si>
    <t>นายจำลองบุญชม</t>
  </si>
  <si>
    <t>นายวีระชัยจักรวรรณพร</t>
  </si>
  <si>
    <t>นายธีรพงศ์ไตรสรณปัญญา</t>
  </si>
  <si>
    <t>นายจิรเดชศิลารักษ์</t>
  </si>
  <si>
    <t>ร้อยตำรวจเอกพณทรรศคำขูรู</t>
  </si>
  <si>
    <t>นายพยนต์ดาวเรือง</t>
  </si>
  <si>
    <t>นายแดงติริบาล</t>
  </si>
  <si>
    <t>พันตำรวจโทสิทธาโสมาลีย์</t>
  </si>
  <si>
    <t>นายศุภกิจมะยม</t>
  </si>
  <si>
    <t>นายอุทัยทรงงาม</t>
  </si>
  <si>
    <t>นายจตุภัทรทองแสง</t>
  </si>
  <si>
    <t>นายไพทูรย์เครือแสง</t>
  </si>
  <si>
    <t>นายเลิศชายชาลี</t>
  </si>
  <si>
    <t>นางบุญญาพรนรสาร</t>
  </si>
  <si>
    <t>นายศักดิ์ชายอาจหาญ</t>
  </si>
  <si>
    <t>นางรจนาหลักทอง</t>
  </si>
  <si>
    <t>นายวรพงษ์สุทธิเสน</t>
  </si>
  <si>
    <t>นางลดาพรดอยส์ซิง</t>
  </si>
  <si>
    <t>นายพิพัฒพิมสมาน</t>
  </si>
  <si>
    <t>นายมงคลหนองเหล็ก</t>
  </si>
  <si>
    <t>นายอ่อนสาจันโท</t>
  </si>
  <si>
    <t>นางสุธิณีย์ศรีสมบูรณ์</t>
  </si>
  <si>
    <t>นายบุญกองสิมณี</t>
  </si>
  <si>
    <t>นางวงเดือนพรมบุตร</t>
  </si>
  <si>
    <t>นายชิตวัตน์ยอดแก้ว</t>
  </si>
  <si>
    <t>นางสาวปาริชาติแสงรุ้ง</t>
  </si>
  <si>
    <t>นางกุหลาบนามวงษ์</t>
  </si>
  <si>
    <t>นางรภัสสรณ์บุญอุ้ย</t>
  </si>
  <si>
    <t>นายสิทธิพรทองย่อย</t>
  </si>
  <si>
    <t>ร้อยตำรวจตรีสว่างมูลราช</t>
  </si>
  <si>
    <t>นางสาววงเดือนพรบุญ</t>
  </si>
  <si>
    <t>นางฉัตรพิศุทธิ์ปลูกพันธ์</t>
  </si>
  <si>
    <t>นางสาวนิภาวันแอมโอด</t>
  </si>
  <si>
    <t>นายสวาทมีศรี</t>
  </si>
  <si>
    <t>นายจิรเมศร์รังสีจิรภัสร์</t>
  </si>
  <si>
    <t>นายไชยวัฒน์อำนวย</t>
  </si>
  <si>
    <t>สกลนคร</t>
  </si>
  <si>
    <t>นายทรงเพชรโคตรธรรม</t>
  </si>
  <si>
    <t>นางพิรุณรักษ์เริ่มรักษ์</t>
  </si>
  <si>
    <t>นายจรูญเหล่าหว้าน</t>
  </si>
  <si>
    <t>นายเชี่ยวชาญแก้วคำภา</t>
  </si>
  <si>
    <t>นายประหยัดไชยตะมาตร์</t>
  </si>
  <si>
    <t>นายสรรเพชญ์อินทรสันติ์</t>
  </si>
  <si>
    <t>นายตันติกรคำมุงคุณ</t>
  </si>
  <si>
    <t>นายสงกรานต์ป่ารันทม</t>
  </si>
  <si>
    <t>นางณัฐสรวงโพธิสุรินทร์</t>
  </si>
  <si>
    <t>นายภัทรกรกิจอำมาตย์</t>
  </si>
  <si>
    <t>นายสายพันธุ์ตงบุญไชย</t>
  </si>
  <si>
    <t>นายพลสิทธิ์โสบุญ</t>
  </si>
  <si>
    <t>นายสุทัศน์ชัยวิเศษ</t>
  </si>
  <si>
    <t>นายกอบชัยกลางสวัสดิ์</t>
  </si>
  <si>
    <t>นายอภิชาติตีรสวัสดิชัย</t>
  </si>
  <si>
    <t>นายสุมนิศร์ทีฆธนานนท์</t>
  </si>
  <si>
    <t>นายภิญโญขันติยู</t>
  </si>
  <si>
    <t>นางพรศรีพรหมภักดี</t>
  </si>
  <si>
    <t>นายสมยศนาหมื่นหงษ์</t>
  </si>
  <si>
    <t>นางยุพาวรรณจักรพิมพ์</t>
  </si>
  <si>
    <t>นายบุญญามีวงค์ศรีดา</t>
  </si>
  <si>
    <t>นายอาทิตย์แสนมะฮุง</t>
  </si>
  <si>
    <t>นายรชานนท์ศิรัญญา</t>
  </si>
  <si>
    <t>นางสาววิภาวียี่วาศรี</t>
  </si>
  <si>
    <t>นายวิชาญนิยมสัตย์</t>
  </si>
  <si>
    <t>นายอานนท์โสรินทร์</t>
  </si>
  <si>
    <t>พันเอกวีรศักดิ์แก้วอุ่นเรือน</t>
  </si>
  <si>
    <t>นายธนวัฒน์ภูบุญเต็ม</t>
  </si>
  <si>
    <t>นายบุญเลิศสีน้ำเงิน</t>
  </si>
  <si>
    <t>ด.ต.ธีระญาณมุนีศรีสุทโท</t>
  </si>
  <si>
    <t>นายชัยกฤตเผ่าบุญเกิด</t>
  </si>
  <si>
    <t>นายกู้ศักดิ์ทับทิม</t>
  </si>
  <si>
    <t>นางสาวประยูรศรีทุมคำ</t>
  </si>
  <si>
    <t>นางกุลทองเหล่าหว้าน</t>
  </si>
  <si>
    <t>นายเบนกั้วพรหม</t>
  </si>
  <si>
    <t>นายไสวทะจรสมบัติ</t>
  </si>
  <si>
    <t>นายวิชิตแก้วกัญญา</t>
  </si>
  <si>
    <t>ร้อยตรีอุทิศบุตรดี</t>
  </si>
  <si>
    <t>น.ท.สนั่นชินวงศ์</t>
  </si>
  <si>
    <t>นายอนันต์ภูมิทอง</t>
  </si>
  <si>
    <t>นายณรงค์ฤทธิ์โสมเกษตรินทร์</t>
  </si>
  <si>
    <t>นายทวียศประกิ่ง</t>
  </si>
  <si>
    <t>นายอภิชาติรัตนะ</t>
  </si>
  <si>
    <t>นางสาวพัทธนันท์อธิภูชนะชัย</t>
  </si>
  <si>
    <t>นายศรีทัศน์แก่นจำปา</t>
  </si>
  <si>
    <t>นายนิยมเวชกามา</t>
  </si>
  <si>
    <t>นายชาญชัยงอยผาลา</t>
  </si>
  <si>
    <t>นายเฉลิมชัยอุฬารกุล</t>
  </si>
  <si>
    <t>นายดำเกิงวงศ์กาฬสินธุ์</t>
  </si>
  <si>
    <t>นายวิลเลี่ยมพรหมภักดี</t>
  </si>
  <si>
    <t>นางสาวนิจตะยาคงชุ่มชื่น</t>
  </si>
  <si>
    <t>นายอนุชิตชัยชมภูราช</t>
  </si>
  <si>
    <t>นางสาวเขมจิราชุมปัญญา</t>
  </si>
  <si>
    <t>นายสมหมายวงมะแสน</t>
  </si>
  <si>
    <t>นายสวาดเกตมาศ</t>
  </si>
  <si>
    <t>นายชาตรีหล้าพรหม</t>
  </si>
  <si>
    <t>นางสาวธัญญ์ลภัสส์โสรินทร์</t>
  </si>
  <si>
    <t>นายต่อพงษ์โกมินทรชาติ</t>
  </si>
  <si>
    <t>นายหมื่นศักดิ์อินธิแสง</t>
  </si>
  <si>
    <t>นางชลิดาวัฒนะ</t>
  </si>
  <si>
    <t>นายวารุฒผากงคำ</t>
  </si>
  <si>
    <t>นายชวลิตสอนระวัตร์</t>
  </si>
  <si>
    <t>นายธนาวุธแฮนเกตุ</t>
  </si>
  <si>
    <t>นายวันชัยพิชัยคำ</t>
  </si>
  <si>
    <t>นายธีรพงค์พรมภา</t>
  </si>
  <si>
    <t>นางสาวสุนทรีสุวรรณเรืองฉาย</t>
  </si>
  <si>
    <t>นายฉลาดขันธุลา</t>
  </si>
  <si>
    <t>นายเกษตรงอยแพง</t>
  </si>
  <si>
    <t>นายพิพัฒน์วุฒิพงศ์ภัคภิญญา</t>
  </si>
  <si>
    <t>นายณัฐธนชัยนาวารี</t>
  </si>
  <si>
    <t>นายศักดิ์ชัยฤทธิ์จันดี</t>
  </si>
  <si>
    <t>นางสาวแก้วมณีวงศ์อินอยู่</t>
  </si>
  <si>
    <t>นายเสงี่ยมสุดไชยา</t>
  </si>
  <si>
    <t>นายเนตรนองก่ำศรี</t>
  </si>
  <si>
    <t>นางนิวัติไพไหล</t>
  </si>
  <si>
    <t>นายภูเบศวร์เห็นหลอด</t>
  </si>
  <si>
    <t>นายอภิวัฒน์มีชัย</t>
  </si>
  <si>
    <t>นายพัฒนาสัพโส</t>
  </si>
  <si>
    <t>นายวีรศักดิ์พรหมภักดี</t>
  </si>
  <si>
    <t>นายเลิศอุดมนาคโคตรคำ</t>
  </si>
  <si>
    <t>นายสมพงษ์อาจไพรินทร์</t>
  </si>
  <si>
    <t>นายชัยยุทธวัยเหนิดลื้อ</t>
  </si>
  <si>
    <t>นายพูลถนอมปัตฆาต</t>
  </si>
  <si>
    <t>นายสุรศักดิ์เดชโฮม</t>
  </si>
  <si>
    <t>นายจักรพงษ์สุวรรณชัยรบ</t>
  </si>
  <si>
    <t>นางสาวมุฑิตากุณวงษ์</t>
  </si>
  <si>
    <t>นายวิชิตโคตรแก้ว</t>
  </si>
  <si>
    <t>นายชยพลกาญบุตร</t>
  </si>
  <si>
    <t>นายสุรนัยเหมะธุลิน</t>
  </si>
  <si>
    <t>นายชนกนาคนิยม</t>
  </si>
  <si>
    <t>นางรสสุคนธ์บุญรักษา</t>
  </si>
  <si>
    <t>นายวิจิตรสัพโส</t>
  </si>
  <si>
    <t>นางสาวเกศินีศรีสำราญ</t>
  </si>
  <si>
    <t>นายพักรบหาญสุโพธิ์</t>
  </si>
  <si>
    <t>นายสุวัฒน์มีบุตร</t>
  </si>
  <si>
    <t>นางสาววาสนาทะจรสมบัติ</t>
  </si>
  <si>
    <t>นายศุภพงศ์แสงงาม</t>
  </si>
  <si>
    <t>นายมิตรชัยเวยสาร</t>
  </si>
  <si>
    <t>นายอนันท์เอกวงษา</t>
  </si>
  <si>
    <t>นายสุชาญสิทธิราช</t>
  </si>
  <si>
    <t>นายณรงค์ศักดิ์ปวงสุข</t>
  </si>
  <si>
    <t>นางริวันโสภาจร</t>
  </si>
  <si>
    <t>นางสาวอัสราพรวันดี</t>
  </si>
  <si>
    <t>นางพรทิพย์ดอกไม้</t>
  </si>
  <si>
    <t>นางสาวศรีประไพแสงศรีลา</t>
  </si>
  <si>
    <t>นายธนบูลย์พันทา</t>
  </si>
  <si>
    <t>นายจำรัสบุษบงค์</t>
  </si>
  <si>
    <t>นายสุชาตแสนไชย</t>
  </si>
  <si>
    <t>นายสุพรรณแสนทวีสัตย์</t>
  </si>
  <si>
    <t>นางอนุรักษ์บุญศล</t>
  </si>
  <si>
    <t>นายณัฐกานต์ไชยรบ</t>
  </si>
  <si>
    <t>นายวีระชนนามประกาย</t>
  </si>
  <si>
    <t>นายบัญชาจันทศรี</t>
  </si>
  <si>
    <t>นายรพีพงศ์ตั้งธรรมพิทักษ์</t>
  </si>
  <si>
    <t>จ่าอากาศเอกประธานสุทธิคีรี</t>
  </si>
  <si>
    <t>นายวิกาลโสเพ็ง</t>
  </si>
  <si>
    <t>พันตำรวจโทอุบลวงษ์รักไทย</t>
  </si>
  <si>
    <t>นายธนวิชญ์แก่นท้าว</t>
  </si>
  <si>
    <t>นายเกษียรแก้วอุ่นเรือน</t>
  </si>
  <si>
    <t>นางศกุลตลาจันทรทรัพย์</t>
  </si>
  <si>
    <t>นางบุญล้วนจันดาหัวดง</t>
  </si>
  <si>
    <t>นายเศวตชื่นบุญ</t>
  </si>
  <si>
    <t>นายบุญรักษ์วงษาไชย</t>
  </si>
  <si>
    <t>นางสุคนธ์ทิพย์เพิ่มพูล</t>
  </si>
  <si>
    <t>นายจารุวัฒน์อัจฉริยชีวิน</t>
  </si>
  <si>
    <t>นายไมตรีพลหาญ</t>
  </si>
  <si>
    <t>นายเดือนประคองจิตมั่น</t>
  </si>
  <si>
    <t>นายบุญกาญจน์ร่มวาปี</t>
  </si>
  <si>
    <t>นายประยงค์ไชยพร</t>
  </si>
  <si>
    <t>นางสุภาวดีชมพูพื้น</t>
  </si>
  <si>
    <t>นายนำทรัพย์แก่นปัดชา</t>
  </si>
  <si>
    <t>นางอุฬารัตน์รัตนะเวฬุ</t>
  </si>
  <si>
    <t>นายประจักษ์เวชภัณฑ์</t>
  </si>
  <si>
    <t>นายหนูเตรียมศรีประทุม</t>
  </si>
  <si>
    <t>นายวีระพันธ์สุนารักษ์</t>
  </si>
  <si>
    <t>นายศรีสงครามแสงโยธา</t>
  </si>
  <si>
    <t>นางอัจฉราชั้นไพบูลย์</t>
  </si>
  <si>
    <t>นายศักดิ์สิทธิ์ธนางกูรตุ้มทอง</t>
  </si>
  <si>
    <t>นางทองสิริปุกแก้ว</t>
  </si>
  <si>
    <t>นายอิสระภูผาแนบ</t>
  </si>
  <si>
    <t>นางสาวสกุณาสาระนันท์</t>
  </si>
  <si>
    <t>นายสมศักดิ์สุขประเสริฐ</t>
  </si>
  <si>
    <t>นายอภิชิตถาบุตร</t>
  </si>
  <si>
    <t>นายสมานสุขสุนันท์</t>
  </si>
  <si>
    <t>นายบุญรักษาพรมวัง</t>
  </si>
  <si>
    <t>นายวรวุฒิคอมแพงจันทร์</t>
  </si>
  <si>
    <t>นายประหยัดธานะราช</t>
  </si>
  <si>
    <t>นายรังสฤษฎ์ดาวจันทึก</t>
  </si>
  <si>
    <t>นายขจรศักดิ์เบ็ญชัย</t>
  </si>
  <si>
    <t>นายวัชรินทร์ศรีถาพร</t>
  </si>
  <si>
    <t>นางณิชย์ฐกานต์อินรีย์</t>
  </si>
  <si>
    <t>นางพรรณีแสนสา</t>
  </si>
  <si>
    <t>นางสาวอุลัยพรไตรวงค์ย้อย</t>
  </si>
  <si>
    <t>นายนิเวชแก้วฝ่าย</t>
  </si>
  <si>
    <t>นายบุญมีป้อพระลัพ</t>
  </si>
  <si>
    <t>นายธีระยุทธเวยสาร</t>
  </si>
  <si>
    <t>นายวสันต์จันทร์โอ</t>
  </si>
  <si>
    <t>นายเกรียงไกรกองศรีหา</t>
  </si>
  <si>
    <t>นางจิณภัทตาสุวรรณรงค์</t>
  </si>
  <si>
    <t>นายสุรพลสารสังข์</t>
  </si>
  <si>
    <t>นายศักดิ์ชัยโสบุญ</t>
  </si>
  <si>
    <t>นายศิลณุลักษณ์ปิ่นใจ</t>
  </si>
  <si>
    <t>นายสว่างแก้วอินทร์ตา</t>
  </si>
  <si>
    <t>นายกิติชัยสัตตราช</t>
  </si>
  <si>
    <t>นายสงวนอุปัน</t>
  </si>
  <si>
    <t>นางโสภาหาญจำปา</t>
  </si>
  <si>
    <t>นายสิริพงษ์เศษสุวรรณ</t>
  </si>
  <si>
    <t>นายธนบูรณ์รัตนโกสุม</t>
  </si>
  <si>
    <t>นายธนศักดิ์ถึงแสง</t>
  </si>
  <si>
    <t>นายสิงห์โตฮกทวายทา</t>
  </si>
  <si>
    <t>นายเกษมอุประ</t>
  </si>
  <si>
    <t>นายอภิลักษณ์เคนไชยวงศ์</t>
  </si>
  <si>
    <t>นายยุทธเดชศรีพรหมทัต</t>
  </si>
  <si>
    <t>นายพีระพงษ์นิพันธ์</t>
  </si>
  <si>
    <t>นางสาววนิดาพรหมชาติ</t>
  </si>
  <si>
    <t>นายประวินการุญ</t>
  </si>
  <si>
    <t>นายภานุวัติยศรักษา</t>
  </si>
  <si>
    <t>นายธนดลจำรักษา</t>
  </si>
  <si>
    <t>นายนิทัศน์รายยวา</t>
  </si>
  <si>
    <t>นายสัมฤทธิ์สุราราช</t>
  </si>
  <si>
    <t>นายเพิ่มศักดิ์จันทร์แดง</t>
  </si>
  <si>
    <t>นางสาวปัจมาศสุวรรณชัยรบ</t>
  </si>
  <si>
    <t>นายไกรทองพุทธสกุล</t>
  </si>
  <si>
    <t>นายชาญจันทร์โมคา</t>
  </si>
  <si>
    <t>นายสุวรรณวาทแก้วคำแสน</t>
  </si>
  <si>
    <t>นางนัฐฐานันท์ดวงมาลย์</t>
  </si>
  <si>
    <t>นายพิชิตบุญใหญ่</t>
  </si>
  <si>
    <t>นายธัชชัยบรรลือหาญ</t>
  </si>
  <si>
    <t>นางสาวปัญญาริศาภาวงศ์</t>
  </si>
  <si>
    <t>นายสีสมพรทองนาง</t>
  </si>
  <si>
    <t>นายสมัครก่ำศรี</t>
  </si>
  <si>
    <t>นายนิคมปุกแก้ว</t>
  </si>
  <si>
    <t>นายเตียงทองแท้โถคำนาม</t>
  </si>
  <si>
    <t>นางสาวเสาวนีย์นิลเขต</t>
  </si>
  <si>
    <t>นางสมเจตน์สำรี</t>
  </si>
  <si>
    <t>นางสาวบุญเพ็งอุ่นแก้ว</t>
  </si>
  <si>
    <t>นายรัตนชัยไสยกุล</t>
  </si>
  <si>
    <t>นายมงคลคำพิทูล</t>
  </si>
  <si>
    <t>นายชาวิชจันทร์เกษ</t>
  </si>
  <si>
    <t>นายมานิชบุญชาญ</t>
  </si>
  <si>
    <t>นางสมานจิตบุตรดี</t>
  </si>
  <si>
    <t>นายประเสริฐสาขามุละ</t>
  </si>
  <si>
    <t>นายธนวรรธน์ธานะราช</t>
  </si>
  <si>
    <t>นายรุ่งโรจน์ศรีคันธร</t>
  </si>
  <si>
    <t>นายปรีชางิ้วไชยราช</t>
  </si>
  <si>
    <t>นายกฤษฏาเดชปกรณ์เชื้อสิงห์</t>
  </si>
  <si>
    <t>พลังคนกีฬา</t>
  </si>
  <si>
    <t>สงขลา</t>
  </si>
  <si>
    <t>นายบันเทิงสุวรรณมณี</t>
  </si>
  <si>
    <t>นายจำรัสวงศ์สวัสดิ์</t>
  </si>
  <si>
    <t>นางปรียาเกื้อสกุล</t>
  </si>
  <si>
    <t>นายสุรษิตฮวดพรหม</t>
  </si>
  <si>
    <t>นายคล่องหลุมเฟ็ต</t>
  </si>
  <si>
    <t>พันเอกสมโชคภู่ภิรมย์</t>
  </si>
  <si>
    <t>นางเอื้อมพรบุญมรกต</t>
  </si>
  <si>
    <t>นายมะแอมะแซ</t>
  </si>
  <si>
    <t>นางตรีทกานต์พิจิตบรรจง</t>
  </si>
  <si>
    <t>นายสถิตย์สงรักษ์</t>
  </si>
  <si>
    <t>นางสาวบุญญาพรชูช่วย</t>
  </si>
  <si>
    <t>นายมานิตย์เซ่งเข็ม</t>
  </si>
  <si>
    <t>นายวันชัยปริญญาศิริ</t>
  </si>
  <si>
    <t>นายสรรเพชญบุญญามณี</t>
  </si>
  <si>
    <t>นายไพฑูรย์สรรเสริญ</t>
  </si>
  <si>
    <t>นายนราเดชคำทัปน์</t>
  </si>
  <si>
    <t>นายปฐมบูรณะ</t>
  </si>
  <si>
    <t>นายยุทธนาช่วงมณี</t>
  </si>
  <si>
    <t>นายสุรเชษบิลสัน</t>
  </si>
  <si>
    <t>นายรณภพวัตตะสิงห์</t>
  </si>
  <si>
    <t>นายนฤทธิ์ดิสรพงค์</t>
  </si>
  <si>
    <t>นายเอนกชูชื่น</t>
  </si>
  <si>
    <t>นายธารณ์เทพขุนแก้ว</t>
  </si>
  <si>
    <t>นายศักดาแก้วมณี</t>
  </si>
  <si>
    <t>นายธนวัฒน์ณสงขลา</t>
  </si>
  <si>
    <t>นายกฤชกรบำรุงกรณ์</t>
  </si>
  <si>
    <t>นางสาวมณีกานต์พยนต์ภาค</t>
  </si>
  <si>
    <t>นายบุญลภจิ้วจันทร์</t>
  </si>
  <si>
    <t>นางภัทราวรรณขำตรี</t>
  </si>
  <si>
    <t>นางสาวศิริวรรณพรัมรัตนพงศ์</t>
  </si>
  <si>
    <t>ร้อยตำรวจเอกจำนงวงศ์สว่าง</t>
  </si>
  <si>
    <t>นายชนะชนะพล</t>
  </si>
  <si>
    <t>นางสุพิศวงศ์สุริยะ</t>
  </si>
  <si>
    <t>นายอำไพคงเอียง</t>
  </si>
  <si>
    <t>นางสาวดาวนภาเจริญภารพบ</t>
  </si>
  <si>
    <t>นายพินิจบินกาญจน์</t>
  </si>
  <si>
    <t>นางสาวภารวีบัวทอง</t>
  </si>
  <si>
    <t>นายปรีชาคงมา</t>
  </si>
  <si>
    <t>นายประจวบจันทร์เพ็ญ</t>
  </si>
  <si>
    <t>นายอุดมเสียงดัง</t>
  </si>
  <si>
    <t>นางหย๊ะมะหะหมัด</t>
  </si>
  <si>
    <t>นางสาวเบญญาภาบุญกำเหนิด</t>
  </si>
  <si>
    <t>นายสำราญบุญเส้ง</t>
  </si>
  <si>
    <t>นายสุทินมุสิกะ</t>
  </si>
  <si>
    <t>นายศาสตราศรีปาน</t>
  </si>
  <si>
    <t>นายอัครพลทองพูน</t>
  </si>
  <si>
    <t>นายภิรพลลาภาโรจน์กิจ</t>
  </si>
  <si>
    <t>นายเจษฎาพงศ์ชูแก้ว</t>
  </si>
  <si>
    <t>นายประสินธุ์เทพรินทร์</t>
  </si>
  <si>
    <t>นายชาญธาดาปวินท์ธนาธร</t>
  </si>
  <si>
    <t>นายนิพัทธ์ภารดากาลศิริรัตน์</t>
  </si>
  <si>
    <t>นายจำนงมหิตพงษ์</t>
  </si>
  <si>
    <t>นายประเสริฐสุวรรณวงศ์</t>
  </si>
  <si>
    <t>นายครื้นบุญส่ง</t>
  </si>
  <si>
    <t>นายประนอมละอองแก้ว</t>
  </si>
  <si>
    <t>นายจำแลงมงคลนิสภกุล</t>
  </si>
  <si>
    <t>นางสาวณมนคงแก้ว</t>
  </si>
  <si>
    <t>นายพลังว่องกิตติพัฒน์</t>
  </si>
  <si>
    <t>นางสาวเบญญาภรณ์บุญโรจน์พงศ์</t>
  </si>
  <si>
    <t>นางจุไรรัตน์จันทร์เกิด</t>
  </si>
  <si>
    <t>นายชูรัตน์ยงยศยิ่ง</t>
  </si>
  <si>
    <t>นายฐิติพันธุ์มัทวพันธุ์</t>
  </si>
  <si>
    <t>นายสุรเดชจินดาดำ</t>
  </si>
  <si>
    <t>นายนิวัตน์หมัดอะดั้ม</t>
  </si>
  <si>
    <t>นายจรงกรณ์อัลรีอาห์ซุนหนี่</t>
  </si>
  <si>
    <t>นางศิริพรภัทรขจรกิจ</t>
  </si>
  <si>
    <t>นายชลิตรรัตนะ</t>
  </si>
  <si>
    <t>นางสาวฐิติรัตน์อรุณรัตนบัณฑิต</t>
  </si>
  <si>
    <t>นายสมชายอินทมะโน</t>
  </si>
  <si>
    <t>นางสาวพรสิตาคชินทรน์</t>
  </si>
  <si>
    <t>นายชลัชกลิ่นรัตน์</t>
  </si>
  <si>
    <t>นายธิรัชโชติเกิดสุวรรณ</t>
  </si>
  <si>
    <t>นายอิบนิลอายาดตุดบัตร</t>
  </si>
  <si>
    <t>นายอาลีสันบุกา</t>
  </si>
  <si>
    <t>ว่าที่ร้อยตรีเสรีย์นวลเพ็ง</t>
  </si>
  <si>
    <t>นายวิวิธชิตวันสุวรรณรัตน์</t>
  </si>
  <si>
    <t>นายพยมพรหมเพชร</t>
  </si>
  <si>
    <t>นายวิรัตน์กัลยาศิริ</t>
  </si>
  <si>
    <t>นายฌาฆีภัตฐ์เพชรคง</t>
  </si>
  <si>
    <t>นายสุคนธ์เรืองกูล</t>
  </si>
  <si>
    <t>นายพูลเดชอุเทนพันธ์</t>
  </si>
  <si>
    <t>นายดลเล๊าะจิสวัสดิ์</t>
  </si>
  <si>
    <t>นายคล่องศิริวัฒน์</t>
  </si>
  <si>
    <t>นายสุพลชัยชูกำเนิด</t>
  </si>
  <si>
    <t>นายวราพงศ์หรีรักษ์</t>
  </si>
  <si>
    <t>นายสุรินทร์คำคง</t>
  </si>
  <si>
    <t>นายเดมวุฒิชาติเก็มเบ็ญหมาด</t>
  </si>
  <si>
    <t>นายกิตติโชติเถี้ยมดำ</t>
  </si>
  <si>
    <t>นางสาวศรุตาพุทธวิโร</t>
  </si>
  <si>
    <t>นางสาวกชตยาเย็นใจ</t>
  </si>
  <si>
    <t>นายอรุณเอ้งเถี้ยว</t>
  </si>
  <si>
    <t>นายสกุลไทยสุวรรณแท้</t>
  </si>
  <si>
    <t>นางธนภัทรแก้วสองสี</t>
  </si>
  <si>
    <t>นางทัสนันทน์บุญเกิด</t>
  </si>
  <si>
    <t>นายดีเลิศทองแท่นแก้ว</t>
  </si>
  <si>
    <t>นายอติวิชช์ไพบูรณ์สมบัติ</t>
  </si>
  <si>
    <t>นายกวิภพเทพแก้ว</t>
  </si>
  <si>
    <t>นางสาวจินตนาสังฆรักษ์</t>
  </si>
  <si>
    <t>นายนิติธรรมวัฒน์รัตนสุวรรณ</t>
  </si>
  <si>
    <t>นางสาวสษิณปภาภู่อภิรมย์</t>
  </si>
  <si>
    <t>นางสาวพรกนกมูหัมหมัด</t>
  </si>
  <si>
    <t>นายสมคิดจินตรัตน์</t>
  </si>
  <si>
    <t>นายจรงค์ซุ่นพงศ์</t>
  </si>
  <si>
    <t>นางสาวศรีคมคายวดีศิริศักดิ์</t>
  </si>
  <si>
    <t>นายดนล๊ะบู๊สมัน</t>
  </si>
  <si>
    <t>นางสาวเนติมาสะระ</t>
  </si>
  <si>
    <t>นางสาวสุธีมนต์โชติจิรรัฐกรณ์</t>
  </si>
  <si>
    <t>นายเรืองเกื้อสุข</t>
  </si>
  <si>
    <t>นายเกียรติศักดิ์สุวรรณบุบผา</t>
  </si>
  <si>
    <t>ร้อยตำรวจเอกอรุณสวัสดี</t>
  </si>
  <si>
    <t>นายชัยวุฒิผ่องแผ้ว</t>
  </si>
  <si>
    <t>นายอมรเทพสังข์น้อย</t>
  </si>
  <si>
    <t>นายณัฐวุฒิแสงศรีคำ</t>
  </si>
  <si>
    <t>ดร.พลอยรำไพแก้วแสงอ่อน</t>
  </si>
  <si>
    <t>นายจรัญอรุณพันธุ์</t>
  </si>
  <si>
    <t>นายปรีชาบำรุงผล</t>
  </si>
  <si>
    <t>นายนิคมอยู่ทอง</t>
  </si>
  <si>
    <t>นายวิศิษฏ์ธรรมโม</t>
  </si>
  <si>
    <t>นายจตุรเดชพรหมจุติ</t>
  </si>
  <si>
    <t>นายกันตินันท์วัชระวรพงศ์</t>
  </si>
  <si>
    <t>นายวิโรจน์นิลสุพรรณ</t>
  </si>
  <si>
    <t>นายอนันต์พรหมยา</t>
  </si>
  <si>
    <t>นางสาวกุลนิจกีรติดวงจันทร์</t>
  </si>
  <si>
    <t>นายบุญโชคธนเวชโสภณ</t>
  </si>
  <si>
    <t>นายธนงค์ไสยสิทธิ์</t>
  </si>
  <si>
    <t>นายกฤตชัยเกตุเหมือน</t>
  </si>
  <si>
    <t>นายพิเชษฐแก้วจังหวัด</t>
  </si>
  <si>
    <t>นายคณิตเสียงดัง</t>
  </si>
  <si>
    <t>นางสาวชุติกาญจน์แขวงขาว</t>
  </si>
  <si>
    <t>นายจรัสขุนสวัสดิ์</t>
  </si>
  <si>
    <t>นายนรุตม์ชัยสอนคง</t>
  </si>
  <si>
    <t>นายเกษมขวัญแก้ว</t>
  </si>
  <si>
    <t>นายอาภรณ์ทองเมือง</t>
  </si>
  <si>
    <t>นายสนั่นศักดิ์ยุทธการ</t>
  </si>
  <si>
    <t>นายชวภณดำรงสันหนู</t>
  </si>
  <si>
    <t>นายเทียนชัยพรหมเวช</t>
  </si>
  <si>
    <t>นางสาวดวงฤทัยชัยแก้ว</t>
  </si>
  <si>
    <t>นายพงศ์ศักดิ์สุวรรณรัตน์</t>
  </si>
  <si>
    <t>นายสุบันสุวรรณรัตน์</t>
  </si>
  <si>
    <t>นายฐกรท์เปรมเอกภัทร์</t>
  </si>
  <si>
    <t>ดาบตำรวจสมศักดิ์แสงประดับ</t>
  </si>
  <si>
    <t>นายเดชอิศม์ขาวทอง</t>
  </si>
  <si>
    <t>นายสมชายเล่งหลัก</t>
  </si>
  <si>
    <t>นายอนุชิตพุทธโร</t>
  </si>
  <si>
    <t>นายสะหากหมุดตะเหล็บ</t>
  </si>
  <si>
    <t>นายจิระยุทธิ์ร่วมสุข</t>
  </si>
  <si>
    <t>นายปรีชาสุขเกษม</t>
  </si>
  <si>
    <t>นายศิวกรวะคีมัน</t>
  </si>
  <si>
    <t>นายธวัชหนูดำ</t>
  </si>
  <si>
    <t>นายสายัญห์แก้วไฟ</t>
  </si>
  <si>
    <t>นางสาวพรพักตร์คำมณี</t>
  </si>
  <si>
    <t>นายอ่าสันบูละ</t>
  </si>
  <si>
    <t>นายสุภัทรภัทรนิตย์</t>
  </si>
  <si>
    <t>นายประพนธ์บุญวรรโณ</t>
  </si>
  <si>
    <t>นายจำปาขาวศิริมุสิกะ</t>
  </si>
  <si>
    <t>นายนูรุดดีนยอดดำ</t>
  </si>
  <si>
    <t>ร้อยตำรวจโทเสนอลองพิชัย</t>
  </si>
  <si>
    <t>นางสาวปิยะนุชหมวดช่วย</t>
  </si>
  <si>
    <t>นายพิพัฒน์ศรีบุญแก้ว</t>
  </si>
  <si>
    <t>นายกรวิศิษฐ์บุปผะโพธิ์</t>
  </si>
  <si>
    <t>นายสมโภชแท่นทอง</t>
  </si>
  <si>
    <t>ดาบตำรวจทศมงคลพงศ์พันธุ์</t>
  </si>
  <si>
    <t>นางโสภาบุสโร</t>
  </si>
  <si>
    <t>นางสาวนิลวรรณสุขยะฤกษ์</t>
  </si>
  <si>
    <t>นายสุภกิจขุนสังข์</t>
  </si>
  <si>
    <t>ดาบตำรวจนวยมสุวรรณะ</t>
  </si>
  <si>
    <t>นายสวัสดิ์หลงอะหลี</t>
  </si>
  <si>
    <t>นายถาวรเสนเนียม</t>
  </si>
  <si>
    <t>นายสมปองบริสุทธิ์</t>
  </si>
  <si>
    <t>นายเฉลิมเหล่าสุวรรณ</t>
  </si>
  <si>
    <t>นายสัมพันธ์ละอองจิตต์</t>
  </si>
  <si>
    <t>นายบัณฑิตหวันหีม</t>
  </si>
  <si>
    <t>นายจรัญอาษาพันธ์</t>
  </si>
  <si>
    <t>เรืออากาศตรีประสิทธิ์ทองไสย</t>
  </si>
  <si>
    <t>นางอุไรโชติรุ่งโรจน์</t>
  </si>
  <si>
    <t>นายประวิทย์ทองประสม</t>
  </si>
  <si>
    <t>นายอัครเดชเหมโซ๊ะ</t>
  </si>
  <si>
    <t>นายจรัญโปดำ</t>
  </si>
  <si>
    <t>นายจะเด็ดเหมโกทวีทรัพย์</t>
  </si>
  <si>
    <t>นายนาบุญนาวาบุญนิยม</t>
  </si>
  <si>
    <t>นายบรรเจิดจันทร์ประสพโชค</t>
  </si>
  <si>
    <t>นายเกษมหลงเจะ</t>
  </si>
  <si>
    <t>นายกอเดชยอดดำ</t>
  </si>
  <si>
    <t>นายสุรเชษฐ์ไมตรีกุล</t>
  </si>
  <si>
    <t>นางสาวกัญฐณณัฐศักดิ์สุวรรณ</t>
  </si>
  <si>
    <t>นายอุทัยขันสิน</t>
  </si>
  <si>
    <t>นายน้อมเครือสุวรรณ</t>
  </si>
  <si>
    <t>นายสมศักดิ์ฉิมดำ</t>
  </si>
  <si>
    <t>นางสาวอารยาจันทวัลย์</t>
  </si>
  <si>
    <t>นางสาวกมลชนกจันทร์แดง</t>
  </si>
  <si>
    <t>นางสาวพรศิริแก้วมณี</t>
  </si>
  <si>
    <t>นายพงศ์พันธ์พันธ์มโน</t>
  </si>
  <si>
    <t>นายจำลองแก้วทอง</t>
  </si>
  <si>
    <t>นางสาวโกลัญญานันทรัตน์</t>
  </si>
  <si>
    <t>นายมาโนชญ์มโนวงศ์สกุล</t>
  </si>
  <si>
    <t>นางสาวกนกพรชนะพล</t>
  </si>
  <si>
    <t>นายวิชิตชัยสาดล</t>
  </si>
  <si>
    <t>นายบุญเอกมุณีแนม</t>
  </si>
  <si>
    <t>นายอรรถชาญเชาวน์วานิชย์</t>
  </si>
  <si>
    <t>นายธัชพลหวังเบ็ญหมูด</t>
  </si>
  <si>
    <t>นายณัฏฐ์ชนนศรีก่อเกื้อ</t>
  </si>
  <si>
    <t>นายศิริโชคโสภา</t>
  </si>
  <si>
    <t>นายเทียนตันติวิริยภาพ</t>
  </si>
  <si>
    <t>นายอับดุลเล๊าะหลงหนิ</t>
  </si>
  <si>
    <t>นางสาวจันจิราสุขัง</t>
  </si>
  <si>
    <t>นายอดิศักดิ์สาหลำ</t>
  </si>
  <si>
    <t>นายอาหามะยายา</t>
  </si>
  <si>
    <t>นายอับดุลอาซิซหลีสหัด</t>
  </si>
  <si>
    <t>นายสืบศักดิ์กาญจนา</t>
  </si>
  <si>
    <t>นายวัชรพงษ์นวลปาน</t>
  </si>
  <si>
    <t>นางอรพินท์แก้วศรี</t>
  </si>
  <si>
    <t>นายอภิชาติทิ้งแหล๊ะ</t>
  </si>
  <si>
    <t>นายชัยกฤตขุนจัน</t>
  </si>
  <si>
    <t>นายวรวุฒินิวาสวุฒิกิจ</t>
  </si>
  <si>
    <t>นางเปื้อนสุระสังวาลย์</t>
  </si>
  <si>
    <t>นายสุทวีศรีทองสุข</t>
  </si>
  <si>
    <t>นายราเชดหมัดโส๊ะ</t>
  </si>
  <si>
    <t>นายนัทจมุดีนยูโซ๊ะ</t>
  </si>
  <si>
    <t>ร้อยตำรวจตรีปรีชาสุกใส</t>
  </si>
  <si>
    <t>นายเริงศักดิ์ยี่โชติช่วง</t>
  </si>
  <si>
    <t>นายวิชิตกิจจะเสน</t>
  </si>
  <si>
    <t>นายนิรันดร์กามาแลบา</t>
  </si>
  <si>
    <t>นายมะดิงสามะ</t>
  </si>
  <si>
    <t>นายวัชรายุทธเถาะมัน</t>
  </si>
  <si>
    <t>นายมะยูโซ๊ะสะไร</t>
  </si>
  <si>
    <t>นางสาวนัยนาศิริรักษ์</t>
  </si>
  <si>
    <t>นายเบ็บทองเส็น</t>
  </si>
  <si>
    <t>นายเกษมหนูสงวน</t>
  </si>
  <si>
    <t>นายสุรินทร์ศรณราย</t>
  </si>
  <si>
    <t>นายมูฮำมัดกาเดร์</t>
  </si>
  <si>
    <t>พลตำรวจตรีสุรินทร์ปาลาเร่</t>
  </si>
  <si>
    <t>นายวสันต์ชั่งหมาน</t>
  </si>
  <si>
    <t>นายอภิสิทธิ์เพ็ชรประพันธ์</t>
  </si>
  <si>
    <t>นายอัศวินสุวิทย์</t>
  </si>
  <si>
    <t>นายฮ่าหรนหมันหลอ</t>
  </si>
  <si>
    <t>นายรณภูมิหอมไชยแก้ว</t>
  </si>
  <si>
    <t>นายทักษ์ดนัยรอดผล</t>
  </si>
  <si>
    <t>นายอนุสรณ์เล๊าะเหม</t>
  </si>
  <si>
    <t>นายเยาว์เกื้อก่อยอด</t>
  </si>
  <si>
    <t>นายปรีชาหัดขะเจ</t>
  </si>
  <si>
    <t>นางพิมพ์ภินันท์บูเอียด</t>
  </si>
  <si>
    <t>นายอะหลีสอระมัน</t>
  </si>
  <si>
    <t>นายอธิวัตรใบสะเม๊าะ</t>
  </si>
  <si>
    <t>นายเกรียงไกรไชยเจริญ</t>
  </si>
  <si>
    <t>นายศิริชัยทองบุญช่วย</t>
  </si>
  <si>
    <t>นายฟัยรุสพงศ์ไพโรจน์ศานติ</t>
  </si>
  <si>
    <t>นายธนภัทรอิทธิฤทธิ์</t>
  </si>
  <si>
    <t>นายมูยิดดีนดอเลาะ</t>
  </si>
  <si>
    <t>นายหมูดหนิ</t>
  </si>
  <si>
    <t>นายสิรีอัณณ์โอบสิฐวัศณ์</t>
  </si>
  <si>
    <t>นางสาววิไลลักษณ์หลำขุน</t>
  </si>
  <si>
    <t>นายธัญญามาลัยกูล</t>
  </si>
  <si>
    <t>นายถาวรสังข์สมบูรณ์</t>
  </si>
  <si>
    <t>นายมูหามะอาลีมามะ</t>
  </si>
  <si>
    <t>นายสมศักดิ์แหละหลี</t>
  </si>
  <si>
    <t>นายโกศลกัญหผะลา</t>
  </si>
  <si>
    <t>นายสาแฝดหมันหลี</t>
  </si>
  <si>
    <t>นายสมศักดิ์เพ็ชรยอดศรี</t>
  </si>
  <si>
    <t>นายนาเซรดาราแม</t>
  </si>
  <si>
    <t>นายณัฐวัชต์วิเชียรวัชระ</t>
  </si>
  <si>
    <t>นางสาวจงกลมิสา</t>
  </si>
  <si>
    <t>นายสมชายเหมาะตะเอ</t>
  </si>
  <si>
    <t>นายฤทธิ์ชกรศรีขวัญ</t>
  </si>
  <si>
    <t>นายสุรศักดิ์มณี</t>
  </si>
  <si>
    <t>นางสาวสุพัตราขำสาสดี</t>
  </si>
  <si>
    <t>นายอภิศักดิ์นุ้ยหล๊ะ</t>
  </si>
  <si>
    <t>นางสาวธนพรทองชุม</t>
  </si>
  <si>
    <t>นางสมใจภู่ภิรมย์</t>
  </si>
  <si>
    <t>นายยูโส๊ะมะแล๊ะ</t>
  </si>
  <si>
    <t>นายณิภัทร์สุวรรณแท้</t>
  </si>
  <si>
    <t>สตูล</t>
  </si>
  <si>
    <t>นายนิคมแก้วทอง</t>
  </si>
  <si>
    <t>ว่าที่ร้อยตรีหญิงปิยะนุชคงแดง</t>
  </si>
  <si>
    <t>นายหวันอาบีดีนปะดุกา</t>
  </si>
  <si>
    <t>นายพิบูลย์รัชกิจประการ</t>
  </si>
  <si>
    <t>นายอิบรอเหมอาดำ</t>
  </si>
  <si>
    <t>นายรอสีใบกาเด็ม</t>
  </si>
  <si>
    <t>พันตำรวจโทสุริยาบาราสัน</t>
  </si>
  <si>
    <t>นายอิสมาแอลขุนดำ</t>
  </si>
  <si>
    <t>นายวิภัชภณสุธากุล</t>
  </si>
  <si>
    <t>นายสมหมายตุกังหัน</t>
  </si>
  <si>
    <t>นายยงยุทธประสมศรี</t>
  </si>
  <si>
    <t>นายอะลีหมาดสุวรรณ</t>
  </si>
  <si>
    <t>นายนิพนธ์มรรคาเขต</t>
  </si>
  <si>
    <t>นายเสสมรรคาเขต</t>
  </si>
  <si>
    <t>นายณรงค์องสารา</t>
  </si>
  <si>
    <t>ร.ต.อ.เทพชัยมิตรเปรียญ</t>
  </si>
  <si>
    <t>นายชาตรีเบญจไพบูลย์</t>
  </si>
  <si>
    <t>นายสมควรอบทอง</t>
  </si>
  <si>
    <t>นายอาหมาดปะดุกา</t>
  </si>
  <si>
    <t>นายวิธวัฒน์เจ๊ะสัน</t>
  </si>
  <si>
    <t>ว่าที่ร้อยตรีหญิงภณิชชาจิรบวรภัทร</t>
  </si>
  <si>
    <t>นางสมทรงปานช่วย</t>
  </si>
  <si>
    <t>นางอัยรีนเส็นติหย๊ะ</t>
  </si>
  <si>
    <t>นายสนิทจันทร์โสด</t>
  </si>
  <si>
    <t>นางนลินนาถนพสุวรรณ</t>
  </si>
  <si>
    <t>นายอัษฎางค์ดวงเอี่ยม</t>
  </si>
  <si>
    <t>นายศราวุฒิศรเดช</t>
  </si>
  <si>
    <t>ร้อยตำรวจตรีสมมาศประสิทธิ์นุ้ย</t>
  </si>
  <si>
    <t>นายอมัดอุสมัน</t>
  </si>
  <si>
    <t>นายอสิมะหะมัดยังกี</t>
  </si>
  <si>
    <t>นายวรศิษฎ์เลียงประสิทธิ์</t>
  </si>
  <si>
    <t>นายฮอชาลีม่าเหร็ม</t>
  </si>
  <si>
    <t>นายฟารูกพีรูซอะลี</t>
  </si>
  <si>
    <t>นายสวาทบินรินทร์</t>
  </si>
  <si>
    <t>นายอดิศักดิ์รุ่งเรือง</t>
  </si>
  <si>
    <t>นายสมพรเหมรา</t>
  </si>
  <si>
    <t>นางศิริเพ็ญฮะอุรา</t>
  </si>
  <si>
    <t>นายอานันทธ์สิทธิบูลย์หยังสู</t>
  </si>
  <si>
    <t>นายม่าหมัดเมืองเล่ง</t>
  </si>
  <si>
    <t>นายจรัลสุวรรณรัตน์</t>
  </si>
  <si>
    <t>นายพีระปากบารา</t>
  </si>
  <si>
    <t>นายถนอมโส๊ะตรี</t>
  </si>
  <si>
    <t>นายสุทัศน์เอี้ยวเหล็ก</t>
  </si>
  <si>
    <t>นายนิรัณน์แอโส๊ะ</t>
  </si>
  <si>
    <t>นายประสิทธิ์คงอาสา</t>
  </si>
  <si>
    <t>นายยากาศบิลหมัด</t>
  </si>
  <si>
    <t>ร้อยตำรวจเอกพิภพแก้วมณีโปรด</t>
  </si>
  <si>
    <t>นายสมศักดิ์ปะลาวัน</t>
  </si>
  <si>
    <t>ร้อยตำรวจตรีอภิสิทธิ์พิทักษ์วาที</t>
  </si>
  <si>
    <t>นางสุกัญญาอาดำ</t>
  </si>
  <si>
    <t>นางสาวปิยะดาทองนอก</t>
  </si>
  <si>
    <t>นายเกียรติศักดิ์ศรีจุ้ย</t>
  </si>
  <si>
    <t>นางสาวรจนาวรรณคีรี</t>
  </si>
  <si>
    <t>นายนิรุตต์กูลหลัง</t>
  </si>
  <si>
    <t>นางสิรินลักษณ์รายาคณานุรักษ์</t>
  </si>
  <si>
    <t>นายวัฒนาเสียงดัง</t>
  </si>
  <si>
    <t>นายบุญโชคคงชู</t>
  </si>
  <si>
    <t>นายลุกมานเหล็มสีฟุต</t>
  </si>
  <si>
    <t>นายกอเด็ดรอโซยล๊ะ</t>
  </si>
  <si>
    <t>นายไพศาลหลีเส็น</t>
  </si>
  <si>
    <t>สมุทรปราการ</t>
  </si>
  <si>
    <t>นายไพรทูลยะสีดา</t>
  </si>
  <si>
    <t>นายวินัยรุ่งปราการ</t>
  </si>
  <si>
    <t>นายสุขสันต์อักษรชู</t>
  </si>
  <si>
    <t>นายบุญช่วยพรมสกุล</t>
  </si>
  <si>
    <t>นางสมหมายเหล็กเพชร</t>
  </si>
  <si>
    <t>นายอัครวัฒน์อัศวเหม</t>
  </si>
  <si>
    <t>นายชนสิษฎ์ยอดฉิม</t>
  </si>
  <si>
    <t>นางสาวสุทธิรัตน์ยังตรง</t>
  </si>
  <si>
    <t>ดร.กวีฉัฏฐศีลปพิพัฒน์</t>
  </si>
  <si>
    <t>นายชัยณรงค์เดียวเขตวิตร์</t>
  </si>
  <si>
    <t>นายสายันห์แสงวงค์</t>
  </si>
  <si>
    <t>นายจิตติยังประภากร</t>
  </si>
  <si>
    <t>นายอครพลเทียนชัย</t>
  </si>
  <si>
    <t>นายประวิตรเรืองวานิช</t>
  </si>
  <si>
    <t>นางสาวพรปวีณ์อภิชาติโรจนสกุล</t>
  </si>
  <si>
    <t>ว่าที่ร้อยตรีสาธิตสุวรรณน้อย</t>
  </si>
  <si>
    <t>นางสาวจีรภรณ์ฉัตรชุมสาย</t>
  </si>
  <si>
    <t>นางบุญเรียงขุนทอง</t>
  </si>
  <si>
    <t>นางสาวบุษกรศีลพิพัฒน์</t>
  </si>
  <si>
    <t>นางสาววดีลาภละมูล</t>
  </si>
  <si>
    <t>นางสาวประทุมมาสอรักษา</t>
  </si>
  <si>
    <t>นายสัญญศักดิ์ทองสำราญพูนศรี</t>
  </si>
  <si>
    <t>นางสาวศรีพรรณก๋าคำ</t>
  </si>
  <si>
    <t>นางสาวพิมพ์วลัญช์บุตตสืบ</t>
  </si>
  <si>
    <t>นางสาวภารดีบวรศิวมนต์</t>
  </si>
  <si>
    <t>นางนงนุชโยวะผุย</t>
  </si>
  <si>
    <t>นายประกิจพิมแก้ว</t>
  </si>
  <si>
    <t>นายวิทยาผลภิญโญ</t>
  </si>
  <si>
    <t>นายตะวันเหล็กเพชร</t>
  </si>
  <si>
    <t>นางอรุณลักษณ์กิจเลิศไพโรจน์</t>
  </si>
  <si>
    <t>ดร.ยงยุทธสุวรรณบุตร</t>
  </si>
  <si>
    <t>นายภิญโญกิจเลิศไพโรจน์</t>
  </si>
  <si>
    <t>นางสาวนิตยามีศรี</t>
  </si>
  <si>
    <t>ดร.ดุสิตพันธุ์เสือ</t>
  </si>
  <si>
    <t>นายพุทธชาติเชื้อไทย</t>
  </si>
  <si>
    <t>นายมาโนชนุชนา</t>
  </si>
  <si>
    <t>นายอนุสรณ์เกษรกุล</t>
  </si>
  <si>
    <t>นางจุฑาทิพย์ไขแสง</t>
  </si>
  <si>
    <t>นายนิพลศรีภูมิ</t>
  </si>
  <si>
    <t>นางกมลทิพย์ยิ่งยศรุ่งฉัตร์</t>
  </si>
  <si>
    <t>นางสาวพรภิมลศรีโฉมงาม</t>
  </si>
  <si>
    <t>นายสมยศสายทอง</t>
  </si>
  <si>
    <t>นายเอกลักษณ์ลูมิง</t>
  </si>
  <si>
    <t>นายประทวนขุนทอง</t>
  </si>
  <si>
    <t>นายชลิตเหรียญทอง</t>
  </si>
  <si>
    <t>นางสริตากล้าเกิดผล</t>
  </si>
  <si>
    <t>นายธราธรเบญจรัตนพรรณ</t>
  </si>
  <si>
    <t>นายสุพจน์มหากิจกำพล</t>
  </si>
  <si>
    <t>นายภูวดิทมะลิสะ</t>
  </si>
  <si>
    <t>นางสาวณัฐญาแก้วงาม</t>
  </si>
  <si>
    <t>นายสมบัติน้อยหว้า</t>
  </si>
  <si>
    <t>นายศิราสิทธิ์ถินนอกธนาวัฒน์</t>
  </si>
  <si>
    <t>นายสมปองทุมคำ</t>
  </si>
  <si>
    <t>นายกิตติโชคเมืองใจ</t>
  </si>
  <si>
    <t>นายชวลิตทองสำราญ</t>
  </si>
  <si>
    <t>นายสรณ์ชนกไชยกุสิน</t>
  </si>
  <si>
    <t>นายณิชานันท์แซ่โอ้ว</t>
  </si>
  <si>
    <t>นางสาวภริมพูลเจริญ</t>
  </si>
  <si>
    <t>นางสาวหนึ่งสตรีตุ่ยไชย</t>
  </si>
  <si>
    <t>นายประเสริฐชัยกิจเด่นนภาลัย</t>
  </si>
  <si>
    <t>นางสาวสรชาวีรชาติวัฒนา</t>
  </si>
  <si>
    <t>นายวิเศษพิมพา</t>
  </si>
  <si>
    <t>นายสมพงษ์สนธิภักดี</t>
  </si>
  <si>
    <t>นายชัยวิทย์พิศาลรวิพงษ์</t>
  </si>
  <si>
    <t>นายชินโชติแสงสังข์</t>
  </si>
  <si>
    <t>พันตำรวจเอกอนุชเหล่าศรี</t>
  </si>
  <si>
    <t>นายมงคลไขแสง</t>
  </si>
  <si>
    <t>นายณัฐพงษ์รอบคอบ</t>
  </si>
  <si>
    <t>นายสนองพานทอง</t>
  </si>
  <si>
    <t>นายชัยณรงค์ชยานุคุณลิขิต</t>
  </si>
  <si>
    <t>นายนัฏทีธรจักรแก้ว</t>
  </si>
  <si>
    <t>นายเดชากำไรศิลป์</t>
  </si>
  <si>
    <t>นายถนอมทรัพย์สุขศรี</t>
  </si>
  <si>
    <t>นายมานพศรีระพันธ์</t>
  </si>
  <si>
    <t>นายสุชาติมธุรส</t>
  </si>
  <si>
    <t>นางศุภธิดาวิเศษชาติ</t>
  </si>
  <si>
    <t>นางเพ็ญพิมลสิทธิชโลธร</t>
  </si>
  <si>
    <t>นายกรธวัชพรมกุล</t>
  </si>
  <si>
    <t>นายพศรตรุวิทยาคม</t>
  </si>
  <si>
    <t>นางสาวเบญจรักษ์เรืองรักษา</t>
  </si>
  <si>
    <t>นายรัฐธรรมนูญกองเกิด</t>
  </si>
  <si>
    <t>นางศิรประภาเหล็กเพชร</t>
  </si>
  <si>
    <t>นายอนุพลอินทรภูมิ</t>
  </si>
  <si>
    <t>นางสาวสาริกาไชยแก้ว</t>
  </si>
  <si>
    <t>นายวุฒินันท์บุญชู</t>
  </si>
  <si>
    <t>นายจาตุรนต์นกขมิ้น</t>
  </si>
  <si>
    <t>นายวรชัยเหมะ</t>
  </si>
  <si>
    <t>นายปิยะนาคทรัพย์</t>
  </si>
  <si>
    <t>นางสุธิดาการะเกตุ</t>
  </si>
  <si>
    <t>นายภัคเดชวันวงษ์</t>
  </si>
  <si>
    <t>นายโสภณมหาบุญ</t>
  </si>
  <si>
    <t>นายเกรียงศักดิ์บุญประเสริฐ</t>
  </si>
  <si>
    <t>นายสมคิดนิ่มละออ</t>
  </si>
  <si>
    <t>นายปราโมทย์แปลกโฉมฉิน</t>
  </si>
  <si>
    <t>นายนิยมบุญเต่าน้อย</t>
  </si>
  <si>
    <t>นายสุรเชษฐ์หนูปุ้ย</t>
  </si>
  <si>
    <t>นางสาวพรณิชาจ่างแก้ว</t>
  </si>
  <si>
    <t>นายประสบผลเตียวองอาจกุล</t>
  </si>
  <si>
    <t>นายชนัตอภิชาติโยธิน</t>
  </si>
  <si>
    <t>นางสาวเสาวลักษณ์ฤกษ์นาวี</t>
  </si>
  <si>
    <t>นายปริญญาสารนิเทศ</t>
  </si>
  <si>
    <t>นายเสน่ห์พึ่งทอง</t>
  </si>
  <si>
    <t>นายสายัณต์ทวีผล</t>
  </si>
  <si>
    <t>นายชัยณรงค์ชัยอาสา</t>
  </si>
  <si>
    <t>นายสุระไชยบัวลา</t>
  </si>
  <si>
    <t>นายเจริญสุกใส</t>
  </si>
  <si>
    <t>นางสาวผกามาศสายสว่าง</t>
  </si>
  <si>
    <t>นางสาวน้ำทิพย์ปิ่นกุล</t>
  </si>
  <si>
    <t>นายทวีโยวะผุย</t>
  </si>
  <si>
    <t>นายอัฏฐพลสิงห์ธนวัฒน์</t>
  </si>
  <si>
    <t>นายณัฐพงศ์อินทรภูมิ</t>
  </si>
  <si>
    <t>นายกรุงศรีวิไลสุทินเผือก</t>
  </si>
  <si>
    <t>นางสลิลทิพย์สุขวัฒน์</t>
  </si>
  <si>
    <t>นายตรัยวรรธน์อิ่มใจ</t>
  </si>
  <si>
    <t>พ.ต.ท.ประเมศฐ์มหาศิรธนโรจน์</t>
  </si>
  <si>
    <t>นายมานะบุญนาค</t>
  </si>
  <si>
    <t>นายประสานจ่างูเหลือม</t>
  </si>
  <si>
    <t>นายณรงค์ศักดิ์รอดบรรจบ</t>
  </si>
  <si>
    <t>นายกาทอนคิดโสดา</t>
  </si>
  <si>
    <t>นางยุพินภรณ์อยู่สะบาย</t>
  </si>
  <si>
    <t>นายภัทรธนาวัฒย์สาลีรัชตะธรรม</t>
  </si>
  <si>
    <t>นายต่อพันธ์เมฆทอง</t>
  </si>
  <si>
    <t>นางพนิธพิชาบางแสงอ่อน</t>
  </si>
  <si>
    <t>นายธนาพลชัยสิทธิโยธิน</t>
  </si>
  <si>
    <t>นายวิจิตรจัดณรงค์</t>
  </si>
  <si>
    <t>นายวินิตย์ไชยสรรกิจ</t>
  </si>
  <si>
    <t>นายประสิทธิ์อนุเคราะห์</t>
  </si>
  <si>
    <t>ดร.สมโชคแป้นปั้น</t>
  </si>
  <si>
    <t>นายศรีพงษ์ไชยสุวรรณ</t>
  </si>
  <si>
    <t>นายธวัชชัยแย้มละม้าย</t>
  </si>
  <si>
    <t>นางกัญจิราปิ่นทอง</t>
  </si>
  <si>
    <t>นายถาวรประทุมทอง</t>
  </si>
  <si>
    <t>นางวิมลนันท์ปรีชากุลเศรษฐ์</t>
  </si>
  <si>
    <t>นายรังสรรทญ์คงเทียน</t>
  </si>
  <si>
    <t>นายบุญทันเรืองสมบัติ</t>
  </si>
  <si>
    <t>นายฐาปกรณ์กุลเจริญ</t>
  </si>
  <si>
    <t>นางนฤมลธารดำรงค์</t>
  </si>
  <si>
    <t>นายธวัชชวินโกพัฒน์ตา</t>
  </si>
  <si>
    <t>นางสาวเรวดีรัศมิทัต</t>
  </si>
  <si>
    <t>นายประจักษ์ตันติรัศมี</t>
  </si>
  <si>
    <t>นายพงษ์กฤตมิตรประชาปราณี</t>
  </si>
  <si>
    <t>นายนาวีแสงวิมาน</t>
  </si>
  <si>
    <t>นายทรงวุฒิศรีดาวเรือง</t>
  </si>
  <si>
    <t>นางสาวศิรินุชคีตะนิธินันท์</t>
  </si>
  <si>
    <t>นายกวีจันทร์คง</t>
  </si>
  <si>
    <t>นายธนกฤตแพโชติรัตนะกุล</t>
  </si>
  <si>
    <t>นายชัยรัตน์กล่ำแสง</t>
  </si>
  <si>
    <t>นางมิ่งขวัญนาคบัลลังค์</t>
  </si>
  <si>
    <t>นายสิรวิทย์ฉ่ำตุ๋ย</t>
  </si>
  <si>
    <t>นายเชาว์คล้ายเจริญ</t>
  </si>
  <si>
    <t>นางสุรีรัตน์แสนซิว</t>
  </si>
  <si>
    <t>นางชุติกาญจน์ศรทอง</t>
  </si>
  <si>
    <t>นายธนภณชัยธนกุลกร</t>
  </si>
  <si>
    <t>นายโสฬสภิรมย์เดโช</t>
  </si>
  <si>
    <t>นางพีรพรเฟื่องฟู</t>
  </si>
  <si>
    <t>ว่าที่ร้อยเอกกนกกล่ำดิษฐ</t>
  </si>
  <si>
    <t>นายภูมินริศร์ปทุมพงศ์โสธร</t>
  </si>
  <si>
    <t>นายปฐวีธนาคม</t>
  </si>
  <si>
    <t>นางสาวไพลินเทียนสุวรรณ</t>
  </si>
  <si>
    <t>นางนันทวรรณประสพดี</t>
  </si>
  <si>
    <t>นายคณินทร์อธิศักดิ์ชานนท์</t>
  </si>
  <si>
    <t>นายสมยศประกอบผล</t>
  </si>
  <si>
    <t>นายหนึ่งสกลธเนศตระกูล</t>
  </si>
  <si>
    <t>นายอาคมสิงห์ทอง</t>
  </si>
  <si>
    <t>นายวิชัยยุตม์โอบนิธิสุรดิษ</t>
  </si>
  <si>
    <t>นายเถลิงยศบุตุคำ</t>
  </si>
  <si>
    <t>นางสาววิมลรัตน์บุญบำรุงศิลปหรรษา</t>
  </si>
  <si>
    <t>นายสุรพลร้อยแก้ว</t>
  </si>
  <si>
    <t>นางปภัสรินทร์จิระเจริญรุจน์</t>
  </si>
  <si>
    <t>นายจำนงค์แสงวิมาน</t>
  </si>
  <si>
    <t>นาวาตรีสาธิตเทศกิจ</t>
  </si>
  <si>
    <t>นายเทพณรงค์จันทร์คง</t>
  </si>
  <si>
    <t>นายสุพจน์กล้าหาญ</t>
  </si>
  <si>
    <t>นางสาวน้ำค้างศรทอง</t>
  </si>
  <si>
    <t>นายจรัญแสงวัฒน์</t>
  </si>
  <si>
    <t>นายธัชกรดัชญาลักษณ์</t>
  </si>
  <si>
    <t>นายธนวัฒน์ขุนพระเดิม</t>
  </si>
  <si>
    <t>นายเดชะเรืองเกษม</t>
  </si>
  <si>
    <t>นายอ่อนสีโมฆรัตน์</t>
  </si>
  <si>
    <t>นางพรนิภาบุญศักดิ์เฉลิม</t>
  </si>
  <si>
    <t>นายสมภพจั่นซื่อ</t>
  </si>
  <si>
    <t>นายสุรศักดิ์เทศงามถ้วน</t>
  </si>
  <si>
    <t>นายเกียรติศักดิ์เทียนไสย</t>
  </si>
  <si>
    <t>นางสุบินขาเมระนิยะ</t>
  </si>
  <si>
    <t>นายนรสิงห์แปกระโทก</t>
  </si>
  <si>
    <t>นายนพรุจชาวไทยทวี</t>
  </si>
  <si>
    <t>นายอดิศักดิ์โดงกูล</t>
  </si>
  <si>
    <t>นายสมสิทธิ์สกุลไทย</t>
  </si>
  <si>
    <t>สมุทรสงคราม</t>
  </si>
  <si>
    <t>นางสาวรังสิมารอดรัศมี</t>
  </si>
  <si>
    <t>นางสาวสุกานดาปานะสุทธะ</t>
  </si>
  <si>
    <t>นายดิเรกฤทธิ์เล็กสกุล</t>
  </si>
  <si>
    <t>นายประกอบแสงจันทร์</t>
  </si>
  <si>
    <t>นายสมชายตันประเสริฐ</t>
  </si>
  <si>
    <t>นางสาววาณิชาโกวิทานนท์</t>
  </si>
  <si>
    <t>นายธนธัสขุนนุช</t>
  </si>
  <si>
    <t>นายณรงค์เวชการ</t>
  </si>
  <si>
    <t>พันตำรวจเอกบันดลวงศ์ระรื่น</t>
  </si>
  <si>
    <t>นายสุเทพเจริญจวง</t>
  </si>
  <si>
    <t>นายสุรศักดิ์สายแจ้ง</t>
  </si>
  <si>
    <t>นายอำพรทองนุช</t>
  </si>
  <si>
    <t>นายนันท์ธพัทเตชศรีวิโรจน์</t>
  </si>
  <si>
    <t>นายวีระวิจิตรโชติ</t>
  </si>
  <si>
    <t>นายฐณโชคตันเอี่ยม</t>
  </si>
  <si>
    <t>นาวาโทหญิงลำเจียกวงษ์ไทย</t>
  </si>
  <si>
    <t>นายอดิศักดิ์คุ้มแสง</t>
  </si>
  <si>
    <t>นายสุวรรณจิตอนงค์</t>
  </si>
  <si>
    <t>นางสาวณฤทัยพันธุ์ปรีชา</t>
  </si>
  <si>
    <t>นายนนทพันธ์เมฆฉาย</t>
  </si>
  <si>
    <t>นายณัฐพงษ์พุ่มเทียน</t>
  </si>
  <si>
    <t>นางประไพพักตร์พิทักษ์</t>
  </si>
  <si>
    <t>นาวาตรีประยงค์รอดระวังภัย</t>
  </si>
  <si>
    <t>นางสาวอารียาเฮงสกุล</t>
  </si>
  <si>
    <t>นายวิศิษศักดิ์ศรีสมบัติ</t>
  </si>
  <si>
    <t>นายวันชัยปัญญะสังข์</t>
  </si>
  <si>
    <t>นายธนวุฒิโมทย์วารีศรี</t>
  </si>
  <si>
    <t>สมุทรสาคร</t>
  </si>
  <si>
    <t>ร.ต.ต.ทวีเมืองน้อย</t>
  </si>
  <si>
    <t>นายบุญเลื่อนคงเพ็ชร</t>
  </si>
  <si>
    <t>พลตรีก้องไทยทะสดวก</t>
  </si>
  <si>
    <t>นายประยุทธสุดาแก้ว</t>
  </si>
  <si>
    <t>ร.ต.ต.สุมิตรอั๋นประเสริฐ</t>
  </si>
  <si>
    <t>นายนาวีเทียนมณี</t>
  </si>
  <si>
    <t>นายทองแดงเบ็ญจะปัก</t>
  </si>
  <si>
    <t>นายอัคคเดชสุวรรณชัย</t>
  </si>
  <si>
    <t>นายอนุสรณ์ไกรวัตนุสสรณ์</t>
  </si>
  <si>
    <t>นายกุลวัชรหงษ์คู</t>
  </si>
  <si>
    <t>นายบรรพตอินคชสาร</t>
  </si>
  <si>
    <t>นาวสาวณฐมนขุนนุช</t>
  </si>
  <si>
    <t>นายอภิชัยเตชะนิธิสวัสดิ์</t>
  </si>
  <si>
    <t>นายสนธิญาสวัสดี</t>
  </si>
  <si>
    <t>นายนิมิตรทิพย์จรูญ</t>
  </si>
  <si>
    <t>นางสาวปาริชาติอินธิแสง</t>
  </si>
  <si>
    <t>นางจุรีสิณฑ์เจริญวดี</t>
  </si>
  <si>
    <t>นางสาวกนกคัคนางคพงศ์สถาพร</t>
  </si>
  <si>
    <t>นายยุทธศิลป์มณีไพโรจน์</t>
  </si>
  <si>
    <t>ว่าที่ร.ต.อ.ธานีฤาชัย</t>
  </si>
  <si>
    <t>นางสาวกาลดาวรักษาธิกรณ์</t>
  </si>
  <si>
    <t>นางสาวกรรณิการ์ปวงกิจจา</t>
  </si>
  <si>
    <t>นางสาวณัทณิชชาปรีณาภานนท์</t>
  </si>
  <si>
    <t>นางแพนโพธิ์ย้อย</t>
  </si>
  <si>
    <t>นายภราดรหมุยจินดา</t>
  </si>
  <si>
    <t>นายกฤษดาสว่างใจ</t>
  </si>
  <si>
    <t>นางชลัยรัตน์เกรียงไกรลิบ</t>
  </si>
  <si>
    <t>ด.ต.ปริญญาศรีภักดี</t>
  </si>
  <si>
    <t>นายไพศาลเกศจรัสวรรณ</t>
  </si>
  <si>
    <t>นางสาวหทัยชนกเจริญรัตน์</t>
  </si>
  <si>
    <t>นายณรงค์รัชช์เครือวัลย์</t>
  </si>
  <si>
    <t>นางสาวอัจฉราสรวารี</t>
  </si>
  <si>
    <t>นายสมัครป้องวงษ์</t>
  </si>
  <si>
    <t>นายมาโนชเอี่ยมประเสริฐ</t>
  </si>
  <si>
    <t>นายอภิชาตโพธิ์ถนอม</t>
  </si>
  <si>
    <t>นายสมชัยศรีสุทธิยากร</t>
  </si>
  <si>
    <t>นายธานีฉ่ำคร้าม</t>
  </si>
  <si>
    <t>นายณัฑฐภณฉิมอินทร์</t>
  </si>
  <si>
    <t>นายกันต์กวีทับสุวรรณ</t>
  </si>
  <si>
    <t>นางอมรทิพย์ศรีกลั่น</t>
  </si>
  <si>
    <t>นายสรยุทธปลื้มถนอม</t>
  </si>
  <si>
    <t>นายสมศักดิ์รัตนศรีอำไพพงศ์</t>
  </si>
  <si>
    <t>นายทิวาขำศิริ</t>
  </si>
  <si>
    <t>นายนรินทร์ป้อมน้อย</t>
  </si>
  <si>
    <t>นายณัฐภัทร์พูลสวัสดิ์</t>
  </si>
  <si>
    <t>นายกชอินทร์เจริญกิจเวชสกุล</t>
  </si>
  <si>
    <t>นางสาวมานิตาเกิดโพธิ์ชา</t>
  </si>
  <si>
    <t>นางสาครหม่องคะ</t>
  </si>
  <si>
    <t>นายภูมินทร์ศรีศักดา</t>
  </si>
  <si>
    <t>นายธนพลนาวีสาคร</t>
  </si>
  <si>
    <t>นางกิ่งแก้วสิขัณฑกสมิต</t>
  </si>
  <si>
    <t>นายพลภวัฒน์ชำนาญวาด</t>
  </si>
  <si>
    <t>นางสาวจอมขวัญกลับบ้านเกาะ</t>
  </si>
  <si>
    <t>นายปัญญาชวนบุญ</t>
  </si>
  <si>
    <t>นายไพฑูรย์หิรัญการ</t>
  </si>
  <si>
    <t>พ.ต.อ.วิเลขศรีนิเวศน์</t>
  </si>
  <si>
    <t>นายนิติรัฐสุนทรวร</t>
  </si>
  <si>
    <t>นายเอนกกุลกรรณ์</t>
  </si>
  <si>
    <t>นางปรียานุชทรงประกอบ</t>
  </si>
  <si>
    <t>นายบูรณะวิทย์สิทธิศาสตร์</t>
  </si>
  <si>
    <t>นายสมชายเทพสุวรรณ</t>
  </si>
  <si>
    <t>นางสาววาสนาทรัพย์ธำรงค์</t>
  </si>
  <si>
    <t>นางสาวณิฐชานันท์อภิธนวัชญ์</t>
  </si>
  <si>
    <t>นายธนภณพรมพา</t>
  </si>
  <si>
    <t>นายเมธีปิ่นทอง</t>
  </si>
  <si>
    <t>นางสาวณัฐจิราภาอินหอม</t>
  </si>
  <si>
    <t>นายกฤษดารอดธานี</t>
  </si>
  <si>
    <t>นางกาญจนาเกตุใจ</t>
  </si>
  <si>
    <t>นางสาวสาวิตรีสธนกุล</t>
  </si>
  <si>
    <t>นางสาวพรพรรณสมบูรณ์</t>
  </si>
  <si>
    <t>นางสาวพรนภาอ้นลำพูน</t>
  </si>
  <si>
    <t>นายพีรภาสพิศอาด</t>
  </si>
  <si>
    <t>นายจำลองหมุยจินดา</t>
  </si>
  <si>
    <t>นายสุทินเพิ่มพูล</t>
  </si>
  <si>
    <t>นายเอกชัยแหยมอุบล</t>
  </si>
  <si>
    <t>นายมรกตเจริญรัตน์</t>
  </si>
  <si>
    <t>สระแก้ว</t>
  </si>
  <si>
    <t>นางพรผกาจิตร์เพิ่มพิมพา</t>
  </si>
  <si>
    <t>นางสาวอัญชัญบุศย์น้ำเพ็ชร</t>
  </si>
  <si>
    <t>นายฐานิสร์เทียนทอง</t>
  </si>
  <si>
    <t>นายสนธิเดชเทียนทอง</t>
  </si>
  <si>
    <t>นายปิยพจน์ตุลาชม</t>
  </si>
  <si>
    <t>นายอาทิติงามวงษ์</t>
  </si>
  <si>
    <t>นายบุญสินจันทะสอน</t>
  </si>
  <si>
    <t>นางสาววิมลศิริพ่อค้า</t>
  </si>
  <si>
    <t>นายสุระพงธรรมวรางกูร</t>
  </si>
  <si>
    <t>นายบรรเจิดพัฒโนทัย</t>
  </si>
  <si>
    <t>นายมานะล่าโสตร์</t>
  </si>
  <si>
    <t>นายภัทรพลมานะสร้าง</t>
  </si>
  <si>
    <t>นายประสิทธิ์ดวงแก้ว</t>
  </si>
  <si>
    <t>นางทองใบท่ามะณี</t>
  </si>
  <si>
    <t>นายสุดเจริญดง</t>
  </si>
  <si>
    <t>นายภวินท์ชาติรัตนธรรม</t>
  </si>
  <si>
    <t>นายพรหมนาถถาวรชน</t>
  </si>
  <si>
    <t>นายวัชระศักดิ์สมบัติ</t>
  </si>
  <si>
    <t>นายปานจิตรวรรณเจริญ</t>
  </si>
  <si>
    <t>นายสุนทรบุญมั่น</t>
  </si>
  <si>
    <t>นายคุณเดชบุญจันทร์</t>
  </si>
  <si>
    <t>นายประเทืองพุทธสอาด</t>
  </si>
  <si>
    <t>นางสาวภัทราพรแสงเพ็ง</t>
  </si>
  <si>
    <t>นายเทียนทองสิงห์รัก</t>
  </si>
  <si>
    <t>นายสุทธิรักษ์วันเพ็ญ</t>
  </si>
  <si>
    <t>นางสาวตรีนุชเทียนทอง</t>
  </si>
  <si>
    <t>พ.ต.อ.พายัพทองชื่น</t>
  </si>
  <si>
    <t>นายยุทธชัยรำไพวรรณ์</t>
  </si>
  <si>
    <t>พลเอกชวลิตสาลีติ๊ด</t>
  </si>
  <si>
    <t>นางสาวอัคลีมาคลังเพชร</t>
  </si>
  <si>
    <t>นายฐาปกรณ์โนนศรีโคตร</t>
  </si>
  <si>
    <t>นางสาวธัญยรัตน์ไทชญานุวัฒน์</t>
  </si>
  <si>
    <t>นายเลื่อนอินทร์ทิพย์</t>
  </si>
  <si>
    <t>นางสาวศิริวรรณบุญทัด</t>
  </si>
  <si>
    <t>นายวรเชษฐ์สิทธิจันทร์</t>
  </si>
  <si>
    <t>นายสมบูรณ์ถายะเดช</t>
  </si>
  <si>
    <t>นายศรรามศรีคำ</t>
  </si>
  <si>
    <t>นายณรงค์ผ่องศรีนวล</t>
  </si>
  <si>
    <t>นายไสวแก้วภักดี</t>
  </si>
  <si>
    <t>นายสมพรนิลสนธิ</t>
  </si>
  <si>
    <t>นายวัลลภเอราวรรณ์</t>
  </si>
  <si>
    <t>นางสาวจุฑาภัทร์ทวีชาติ</t>
  </si>
  <si>
    <t>นายอุ่นบุตรศรี</t>
  </si>
  <si>
    <t>นางสาววิภาพรอุทก</t>
  </si>
  <si>
    <t>นางสาวณฤดีภัคพีรพงษ์</t>
  </si>
  <si>
    <t>นายวรพลอินทรกำแหง</t>
  </si>
  <si>
    <t>นายสุรศักดิ์ชิงนวรรณ์</t>
  </si>
  <si>
    <t>นายสรวงศ์เทียนทอง</t>
  </si>
  <si>
    <t>นางสาวสุนันทรัตน์มุกตรี</t>
  </si>
  <si>
    <t>นายพรพลเอกอรรถพร</t>
  </si>
  <si>
    <t>นางดรุณีประยูรวงษ์</t>
  </si>
  <si>
    <t>นายสุทธิพงศ์ทองชำนาญ</t>
  </si>
  <si>
    <t>นายกฤษฎางามสมกลิ่น</t>
  </si>
  <si>
    <t>นายสอาดคำมาก</t>
  </si>
  <si>
    <t>จ.ส.อ.ปิยะณัฐถือพุดซา</t>
  </si>
  <si>
    <t>นายสมพิษแพนลิ้นฟ้า</t>
  </si>
  <si>
    <t>นางวิไลรัตน์อินต๊ะเม้า</t>
  </si>
  <si>
    <t>พันตำรวจโทสมนึกกิจมานะ</t>
  </si>
  <si>
    <t>นายอาทิตย์บังกระโทก</t>
  </si>
  <si>
    <t>นางวิลาวรรณเพ่งพิศลินด์เบิร์ก</t>
  </si>
  <si>
    <t>นางสาวพานทิพย์ศิริเพิ่มพิมพา</t>
  </si>
  <si>
    <t>นายสุรีย์โกมารทัต</t>
  </si>
  <si>
    <t>นางศิริพรจันทร์ชู</t>
  </si>
  <si>
    <t>นายเสรีชนศรีบุตร</t>
  </si>
  <si>
    <t>นายสมัยศรีสมาน</t>
  </si>
  <si>
    <t>นางสาววิรากานต์อรัญเจริญยิ่ง</t>
  </si>
  <si>
    <t>นายศุภชัยลิ้มศักดิ์ศรี</t>
  </si>
  <si>
    <t>นายวิฑูรย์แก้วทองดี</t>
  </si>
  <si>
    <t>นางสาวญาณิศาประภา</t>
  </si>
  <si>
    <t>นายวีรวิทย์กรเศรษฐี</t>
  </si>
  <si>
    <t>นายสวัสดิ์บ่อเงิน</t>
  </si>
  <si>
    <t>สระบุรี</t>
  </si>
  <si>
    <t>นางสาวกัลยารุ่งวิจิตรชัย</t>
  </si>
  <si>
    <t>นายวิทูลย์แก้วสุวรรณ</t>
  </si>
  <si>
    <t>นายพรพันธ์เจริญรัศมี</t>
  </si>
  <si>
    <t>นายชนัตถ์นันทปัญญา</t>
  </si>
  <si>
    <t>นายนันทวัชรกี่สง่า</t>
  </si>
  <si>
    <t>พ.ต.ท.ไพศาลมงคลวงษ์</t>
  </si>
  <si>
    <t>นายธนกิจเทียมชัยบุญทวี</t>
  </si>
  <si>
    <t>พันตำรวจโทนรงค์แสวงจิตร์</t>
  </si>
  <si>
    <t>นางสาววิริศปานรัตน์</t>
  </si>
  <si>
    <t>นายสหัสอมรรัตนานนท์</t>
  </si>
  <si>
    <t>นายประสิทธิ์ใชนารา</t>
  </si>
  <si>
    <t>นางสาวเกศรินทร์ศิริภาภรณ์</t>
  </si>
  <si>
    <t>นายนครอุทัยกัณฑ์</t>
  </si>
  <si>
    <t>นายเรืองฤทธิ์มาลีการ</t>
  </si>
  <si>
    <t>นายปราโมทย์ลือสิทธิ์</t>
  </si>
  <si>
    <t>นายโสภณสุขุมาลพันธุ์</t>
  </si>
  <si>
    <t>นางวัลลภเสวิวัฒน์</t>
  </si>
  <si>
    <t>พันตรีธนพลแจ่มจันทร์</t>
  </si>
  <si>
    <t>นายปฏิพัทธ์สิงห์ทุม</t>
  </si>
  <si>
    <t>นายสำเริงไม้แดง</t>
  </si>
  <si>
    <t>นายปุนภพคงเจริญเขต</t>
  </si>
  <si>
    <t>นายสุวรรณนวนจันทร์</t>
  </si>
  <si>
    <t>นายสุนันท์งามวงศ์</t>
  </si>
  <si>
    <t>นางสาวชมพูนุทแสงสิมา</t>
  </si>
  <si>
    <t>นายวิชัยพรมติ๊บ</t>
  </si>
  <si>
    <t>นายอานนท์โพธิพุฒ</t>
  </si>
  <si>
    <t>ร้อยตรีพัฒน์อินชูรัญ</t>
  </si>
  <si>
    <t>นายสมบัติอำนาคะ</t>
  </si>
  <si>
    <t>นายอรรถพลวงษ์ประยูร</t>
  </si>
  <si>
    <t>นางสาวนรีรัตน์สุขวรรณรัตน์</t>
  </si>
  <si>
    <t>นายเสน่ห์เลาหะพานิช</t>
  </si>
  <si>
    <t>นายอมรอมรรัตนานนท์</t>
  </si>
  <si>
    <t>นายพลกฤตปุญญอมรศรี</t>
  </si>
  <si>
    <t>นายปรีดาลักษณ์วัฒนสินธุ์</t>
  </si>
  <si>
    <t>นายไพรัตน์กลิ่นหมื่นไวย์</t>
  </si>
  <si>
    <t>นายพงศกรคำภีระ</t>
  </si>
  <si>
    <t>นายเจริญอัศวรุ่งเรืองชัย</t>
  </si>
  <si>
    <t>นางลัดดาวงษ์เกษม</t>
  </si>
  <si>
    <t>ร้อยตำรวจเอกนครเพิ่มพูล</t>
  </si>
  <si>
    <t>นายกิตติพงษ์ธีราลาภ</t>
  </si>
  <si>
    <t>นายกอบเกียรติศิริภาภรณ์</t>
  </si>
  <si>
    <t>นายภูริทัตคชวงค์</t>
  </si>
  <si>
    <t>นางสำลีนามปะเส</t>
  </si>
  <si>
    <t>นายชัยวัฒน์วัธนเวคิน</t>
  </si>
  <si>
    <t>นางสาวพินิตย์อยู่ดี</t>
  </si>
  <si>
    <t>นายโชติพัฒน์รุจโสตถิรพัฒน์</t>
  </si>
  <si>
    <t>นายศุภกรเนตรปรีชา</t>
  </si>
  <si>
    <t>นายสุชินสีนวลสลุง</t>
  </si>
  <si>
    <t>นายอรุณหนูน้อย</t>
  </si>
  <si>
    <t>นายประภาศรีนิล</t>
  </si>
  <si>
    <t>นายณัฐพงษ์พันธ์ทอง</t>
  </si>
  <si>
    <t>นางรวิพัชร์สว่างสาลี</t>
  </si>
  <si>
    <t>นายศุภกรคำสง่า</t>
  </si>
  <si>
    <t>นายบรรพตแจ้งสว่าง</t>
  </si>
  <si>
    <t>ร้อยเอกประสิทธิ์เชียงตา</t>
  </si>
  <si>
    <t>นายองอาจวงษ์ประยูร</t>
  </si>
  <si>
    <t>นายวัชรพงศ์คูวิจิตรสุวรรณ</t>
  </si>
  <si>
    <t>นายปริญญาวันทา</t>
  </si>
  <si>
    <t>สิบตำรวจเอกพนมศิลป์ก้อนศิลา</t>
  </si>
  <si>
    <t>นายชูศักดิ์จึงพานิช</t>
  </si>
  <si>
    <t>นายเจษฎาสุนาวี</t>
  </si>
  <si>
    <t>นายกฤษณ์ขจรเจริญลาภ</t>
  </si>
  <si>
    <t>นายถวิลอนันตมี</t>
  </si>
  <si>
    <t>นายทิวุฒิบุญเกื้อ</t>
  </si>
  <si>
    <t>นายปกาศิตหลากสุขถม</t>
  </si>
  <si>
    <t>นายภานุวัฒน์แสงเรือง</t>
  </si>
  <si>
    <t>นายบารมีเจริญพรสีมากุล</t>
  </si>
  <si>
    <t>นายวีรพลถนอมพิชัย</t>
  </si>
  <si>
    <t>นายมนตรียอดมณี</t>
  </si>
  <si>
    <t>ร้อยตรีสุกมลถนอมพิชัย</t>
  </si>
  <si>
    <t>นางอลิสาเยาวพงษ์</t>
  </si>
  <si>
    <t>นายวิรัชสืบจุ้ย</t>
  </si>
  <si>
    <t>นายอิสระชัยบุษบงค์</t>
  </si>
  <si>
    <t>นายปรีชาแจ้งประดิษฐ์</t>
  </si>
  <si>
    <t>นางสาววิชมัยคีรีเวช</t>
  </si>
  <si>
    <t>นายสมเกียรติสีแสง</t>
  </si>
  <si>
    <t>นายรังสรรค์หนูฉิม</t>
  </si>
  <si>
    <t>นายกฤษฎิ์ธนัชพิมทอง</t>
  </si>
  <si>
    <t>นายสันติศิริเมือง</t>
  </si>
  <si>
    <t>นายชลรสสายบุญยงค์</t>
  </si>
  <si>
    <t>สิงห์บุรี</t>
  </si>
  <si>
    <t>นายโชติวุฒิธนาคมานุสรณ์</t>
  </si>
  <si>
    <t>นายสุรสาลผาสุข</t>
  </si>
  <si>
    <t>นายธีรเศรษฐพัฒน์วราพงษ์</t>
  </si>
  <si>
    <t>นายอนุรักษ์พานิชพิบูลย์</t>
  </si>
  <si>
    <t>นายสาโรจน์พันธาสุ</t>
  </si>
  <si>
    <t>นายภูวเดชมังสาทอง</t>
  </si>
  <si>
    <t>นายวันเฉลิมแสงสว่าง</t>
  </si>
  <si>
    <t>นางสาวปทุมวดีเรือนดาหลวง</t>
  </si>
  <si>
    <t>ว่าที่ร้อยเอกณัฐพิสิฐเจริญถิรวิสิฐ</t>
  </si>
  <si>
    <t>นายวัชรินทร์เรืองฤทธิ์กูล</t>
  </si>
  <si>
    <t>นายชารินทร์สิงห์ดี</t>
  </si>
  <si>
    <t>นายสุเทพรุ่งโรจน์</t>
  </si>
  <si>
    <t>นางวรรณาตดอกไม้ทอง</t>
  </si>
  <si>
    <t>นายชาญน้ำใจสัตย์</t>
  </si>
  <si>
    <t>นายรัตนพรเรื่องลือ</t>
  </si>
  <si>
    <t>นายสุชินชยันต์เพ็ชรนิล</t>
  </si>
  <si>
    <t>นายศิวกรวิศิษฎ์อ่วมป่วน</t>
  </si>
  <si>
    <t>นางสาววิภาธรัศม์สิริรัตนนุกูล</t>
  </si>
  <si>
    <t>นายบุญฤทธิ์กลิ่นพงศ์สาโรจน์</t>
  </si>
  <si>
    <t>นางสาวพนมดีสุข</t>
  </si>
  <si>
    <t>นายวีระวัฒนกุล</t>
  </si>
  <si>
    <t>นางสาวอรพินท์สุดเอี่ยม</t>
  </si>
  <si>
    <t>นายธนกรยิ้มจู</t>
  </si>
  <si>
    <t>สุโขทัย</t>
  </si>
  <si>
    <t>นายพิทยาทับทิมไทย</t>
  </si>
  <si>
    <t>นางสมคิดต่อเมือง</t>
  </si>
  <si>
    <t>นางพรรณสิริกุลนาถศิริ</t>
  </si>
  <si>
    <t>นายประศาสตร์ทองปากน้ำ</t>
  </si>
  <si>
    <t>นายวิรัตน์วิริยะพงษ์</t>
  </si>
  <si>
    <t>นายศิวกรบางเกตุ</t>
  </si>
  <si>
    <t>นายเอนกตุ๊ดกัน</t>
  </si>
  <si>
    <t>นายสุวิทย์ทองสงค์</t>
  </si>
  <si>
    <t>นางสาวปณัฐชาเรืองโต</t>
  </si>
  <si>
    <t>นายยรรยงศรีตะวัน</t>
  </si>
  <si>
    <t>ว่าที่ร้อยตรีนรภัทรอินทิพย์</t>
  </si>
  <si>
    <t>นายอภิรักษ์อินดี</t>
  </si>
  <si>
    <t>นายรุ่งโตงิ้ว</t>
  </si>
  <si>
    <t>นายทรงชัยค้างคีรี</t>
  </si>
  <si>
    <t>นางทุเรียนสุปินะ</t>
  </si>
  <si>
    <t>นายวุฒิพาลีขันธ์</t>
  </si>
  <si>
    <t>นางสาวฐิติยาพรเกื้อหนุน</t>
  </si>
  <si>
    <t>นายเฉลิมรัตน์เกษรสกุล</t>
  </si>
  <si>
    <t>นายธีระวัฒน์สายด้วง</t>
  </si>
  <si>
    <t>นายสุวิทย์เงินทอง</t>
  </si>
  <si>
    <t>นายบุญธรรมชาวเขียววงศ์</t>
  </si>
  <si>
    <t>นางสาวอรพิณหริมเทพาธิป</t>
  </si>
  <si>
    <t>นายไชยภรแย้มปั้น</t>
  </si>
  <si>
    <t>นางสาวอริสราตาวงศ์</t>
  </si>
  <si>
    <t>นายมนัสจันโท</t>
  </si>
  <si>
    <t>นางสาวนพรัตน์มากโภคา</t>
  </si>
  <si>
    <t>นายธนดลอ่อนกล</t>
  </si>
  <si>
    <t>นางสาวรัชตาสุระสิริชาติ</t>
  </si>
  <si>
    <t>นายชูศักดิ์คีรีมาศทอง</t>
  </si>
  <si>
    <t>นายอรุณสุภาพร</t>
  </si>
  <si>
    <t>นายสัมพันธ์ตั้งเบญจผล</t>
  </si>
  <si>
    <t>นางสาวเบญจวรรณสาระมนต์</t>
  </si>
  <si>
    <t>นายเสกสรรค์ฉัตรตระกูล</t>
  </si>
  <si>
    <t>นายเกียรติศักดิ์ต้นประสงค์</t>
  </si>
  <si>
    <t>นายพนาสันต์สุนันต๊ะ</t>
  </si>
  <si>
    <t>นายเดชาธรปกรโภควินท์</t>
  </si>
  <si>
    <t>ร.ต.อ.หญิงสมหวังหมีเทศ</t>
  </si>
  <si>
    <t>นายศุภชัยโตนดดง</t>
  </si>
  <si>
    <t>นายทรงวุฒิอินนาค</t>
  </si>
  <si>
    <t>นายสุเทพอุ่นเหมือน</t>
  </si>
  <si>
    <t>นายคมศรเอี่ยมสนิท</t>
  </si>
  <si>
    <t>นางสุดใจผาจบ</t>
  </si>
  <si>
    <t>นายบุญยืนชำนาญเสือ</t>
  </si>
  <si>
    <t>นายสมคิดตาบุตรวงศ์</t>
  </si>
  <si>
    <t>นางปารีณากาวงศ์</t>
  </si>
  <si>
    <t>นายชัยรัตน์ปานทับทิม</t>
  </si>
  <si>
    <t>พันโทพรชัยแสงสว่าง</t>
  </si>
  <si>
    <t>นายประเดิมปั่นป่วน</t>
  </si>
  <si>
    <t>นางสาวอาภรณ์ธิกรณ์</t>
  </si>
  <si>
    <t>นายกฤษฎาปัสสาวสังฆ์</t>
  </si>
  <si>
    <t>นายนิกรบุญรอด</t>
  </si>
  <si>
    <t>นายณัฐพลเครืออุ่นเรือน</t>
  </si>
  <si>
    <t>นางมานิตารุ่นแรก</t>
  </si>
  <si>
    <t>นายเดชาค้างคีรี</t>
  </si>
  <si>
    <t>นางกัญทิมาเชิดชู</t>
  </si>
  <si>
    <t>นายสุนทรจันทร์ยี</t>
  </si>
  <si>
    <t>นายสมเจตน์ลิมปะพันธุ์</t>
  </si>
  <si>
    <t>นายจักรวาลชัยวิรัตน์นุกูล</t>
  </si>
  <si>
    <t>นางสาวประภาพรทองปากน้ำ</t>
  </si>
  <si>
    <t>นายศราวุฒิปรีดากัญญารัตน์</t>
  </si>
  <si>
    <t>นายโด่งแสวงลาภ</t>
  </si>
  <si>
    <t>นางสาวทัศนาบัวคำ</t>
  </si>
  <si>
    <t>นายบุญมั่นนาคจรูญ</t>
  </si>
  <si>
    <t>นายสุทธิเชษฐการสันทัด</t>
  </si>
  <si>
    <t>นายนครินทร์คมขำ</t>
  </si>
  <si>
    <t>นายสะอาดกาฟัก</t>
  </si>
  <si>
    <t>นายหิรัญพศุตม์จันร์เต็ม</t>
  </si>
  <si>
    <t>นางสาวรัชดาภรณ์กำเนิด</t>
  </si>
  <si>
    <t>นางปอนอินวัง</t>
  </si>
  <si>
    <t>นายมานะปาโส</t>
  </si>
  <si>
    <t>นางอภิชญาอรุณวิง</t>
  </si>
  <si>
    <t>นายประพันธ์บริสุทธิ์</t>
  </si>
  <si>
    <t>นายสายหยุดนามกร</t>
  </si>
  <si>
    <t>นายคุณภาพเหมือนเพชร</t>
  </si>
  <si>
    <t>นายอานนท์เพชรดี</t>
  </si>
  <si>
    <t>นายชัยนันต์สงค์มณี</t>
  </si>
  <si>
    <t>นางช้อนผดุงพงษ์</t>
  </si>
  <si>
    <t>นายปณณวิทย์สุขเกษม</t>
  </si>
  <si>
    <t>นางณรัชช์อรบุญรอด</t>
  </si>
  <si>
    <t>นายยอดแก้วบุญแจ้ง</t>
  </si>
  <si>
    <t>นายมณีบทสูงเนิน</t>
  </si>
  <si>
    <t>สุพรรณบุรี</t>
  </si>
  <si>
    <t>นายสุมิตรเอมสมบุญ</t>
  </si>
  <si>
    <t>นายสรชัดสุจิตต์</t>
  </si>
  <si>
    <t>นายอัศวรักษ์ผดุงชีวิต</t>
  </si>
  <si>
    <t>นายศุภกิจกลิ่นหอม</t>
  </si>
  <si>
    <t>นายอิสระบุญญาอรุณเนตร</t>
  </si>
  <si>
    <t>ร.ต.ชลิตจิตตนาคินทร์</t>
  </si>
  <si>
    <t>นายสุเทพวังกรานต์</t>
  </si>
  <si>
    <t>นางพรพิไลบุตรดา</t>
  </si>
  <si>
    <t>นางอำพรรัตน์สุนทรวิภาต</t>
  </si>
  <si>
    <t>นายบุญเสริมแผนสมบูรณ์</t>
  </si>
  <si>
    <t>นายขวัญชัยเหลืองพิทักษ์</t>
  </si>
  <si>
    <t>นางสาวปรางชิดไชนาท</t>
  </si>
  <si>
    <t>นางรัตนาสมบูรณ์วิทย์</t>
  </si>
  <si>
    <t>ว่าที่ร.ต.สุพจน์ดอกลำเจียก</t>
  </si>
  <si>
    <t>นายอดุลย์ศรีดี</t>
  </si>
  <si>
    <t>นายศักดิ์ชัยเจริญวัย</t>
  </si>
  <si>
    <t>นางสาวไปรยาสอิ้งทอง</t>
  </si>
  <si>
    <t>นายสุวรรณโพธิ์สิงห์</t>
  </si>
  <si>
    <t>นายปั้นบุญศรี</t>
  </si>
  <si>
    <t>นายทวิชช์ซังยืนยง</t>
  </si>
  <si>
    <t>จ่าสิบตำรวจณัณไพโรจณ์พัวจันทร์ดี</t>
  </si>
  <si>
    <t>นางสาวพรทิพย์สามงามแสน</t>
  </si>
  <si>
    <t>นางนงนุชมะลิทอง</t>
  </si>
  <si>
    <t>นางพัชรีปุ่นเจริญ</t>
  </si>
  <si>
    <t>นางฉลวยเชิดฉันท์</t>
  </si>
  <si>
    <t>นายชาญชัยประเสริฐสุวรรณ</t>
  </si>
  <si>
    <t>นายเทพชัยจันทร์เคน</t>
  </si>
  <si>
    <t>นางสาวณัฐวรินทรคิรินทร์ณิชกุล</t>
  </si>
  <si>
    <t>นายณัฐวุฒิประเสริฐสุวรรณ</t>
  </si>
  <si>
    <t>นายสุเมธเรืองเดช</t>
  </si>
  <si>
    <t>นายพงศ์พิชาญดามาพงศ์</t>
  </si>
  <si>
    <t>นางสาวสุดใจเอี่ยมสอาด</t>
  </si>
  <si>
    <t>นายวิสุทธิ์สุนทรวิภาต</t>
  </si>
  <si>
    <t>นางสาวภรณ์พัฒนาอุบาลี</t>
  </si>
  <si>
    <t>นายสกุลไทยเมฆฉาย</t>
  </si>
  <si>
    <t>นายธนศักดิ์อินทร์น้อย</t>
  </si>
  <si>
    <t>นายไพรัชอบเชย</t>
  </si>
  <si>
    <t>นายจตุพลสิงห์มรกต</t>
  </si>
  <si>
    <t>นายเตชสิทธิ์หล่ำนะโรจน์</t>
  </si>
  <si>
    <t>นายสุชาติฤทธิเดช</t>
  </si>
  <si>
    <t>นายวิรัชชัยรอด</t>
  </si>
  <si>
    <t>นายพรเทพทัศนสุวรรณ</t>
  </si>
  <si>
    <t>นายถนอมเจดีย์</t>
  </si>
  <si>
    <t>นายสุวรรณชาวโพนทอง</t>
  </si>
  <si>
    <t>นายบัณฑิตหงษ์ว่อง</t>
  </si>
  <si>
    <t>นายสุนทรสามงามแสน</t>
  </si>
  <si>
    <t>นางสุรนีย์ประเสริฐศรี</t>
  </si>
  <si>
    <t>นายแสงชัยอำนวยวัฒนกุล</t>
  </si>
  <si>
    <t>นายชินพรรธน์ธันยวิโรจน์</t>
  </si>
  <si>
    <t>นายฐนครพันธ์อิ่ม</t>
  </si>
  <si>
    <t>นายชูเกียรติอุระวัฒน์</t>
  </si>
  <si>
    <t>นางสาวสุภัคจิราตึ๋งพันธุ์</t>
  </si>
  <si>
    <t>พลตรีเทียมศักดิ์สุขานุยุทธ</t>
  </si>
  <si>
    <t>นายศิริสุขสวัสดิ์</t>
  </si>
  <si>
    <t>นายประภัตรโพธสุธน</t>
  </si>
  <si>
    <t>นายจองชัยเที่ยงธรรม</t>
  </si>
  <si>
    <t>นายทวีศักดิ์ฐานบัญชา</t>
  </si>
  <si>
    <t>นายยุทธนาลับบัวงาม</t>
  </si>
  <si>
    <t>นางสาวสุนิสาหาญกล้า</t>
  </si>
  <si>
    <t>พ.ต.ท.สีหราชอยู่สุวรรณ</t>
  </si>
  <si>
    <t>พล.ต.ต.มณฑลมีอนันต์</t>
  </si>
  <si>
    <t>นายกำจัดใจดี</t>
  </si>
  <si>
    <t>นายเนติสกุลพราหมณ์</t>
  </si>
  <si>
    <t>นายอำนาจศรีสุราษฎร์</t>
  </si>
  <si>
    <t>นายสมควรเณรจาที</t>
  </si>
  <si>
    <t>นางสาวนพรัตน์แจ่มจำรัส</t>
  </si>
  <si>
    <t>นายบุญมาปิ่นกระจัน</t>
  </si>
  <si>
    <t>นายณรงค์ไทยศรี</t>
  </si>
  <si>
    <t>นางสาวธนารัตน์โพธิ์บุรีพานิช</t>
  </si>
  <si>
    <t>นายอติโรจน์สุขสวัสดิ์</t>
  </si>
  <si>
    <t>นายธนพิสิฐว่องจิรารัศมิ์</t>
  </si>
  <si>
    <t>นายณมนต์เรืองสวัสดิ์</t>
  </si>
  <si>
    <t>นายบุญศักย์พวงพั่วเพชร</t>
  </si>
  <si>
    <t>นายสมานวงษ์กัณหา</t>
  </si>
  <si>
    <t>นายยงยุทธพรรณกลิ่น</t>
  </si>
  <si>
    <t>นายชวัลภ์พันธุ์จบสิงห์</t>
  </si>
  <si>
    <t>นายประเทืองจินดาวงษ์</t>
  </si>
  <si>
    <t>นางสาวสวรสสว่างศรี</t>
  </si>
  <si>
    <t>นายธัญวิสิฏฐ์ทับทิมทอง</t>
  </si>
  <si>
    <t>นายธนัชญ์พงษ์ทองไหลรวม</t>
  </si>
  <si>
    <t>นายเทียนชัยปิ่นวิเศษ</t>
  </si>
  <si>
    <t>นายบำรุงอภิเดช</t>
  </si>
  <si>
    <t>นายเสมอกันเที่ยงธรรม</t>
  </si>
  <si>
    <t>นายสหรัฐกุลศรี</t>
  </si>
  <si>
    <t>นายสังวรแตงทอง</t>
  </si>
  <si>
    <t>นายสุจินต์ศรีวิเชียร</t>
  </si>
  <si>
    <t>นายบรรจงราตรี</t>
  </si>
  <si>
    <t>นายเอกนรินทร์คำทอง</t>
  </si>
  <si>
    <t>นางสาวกรรณิการ์อินทร์แปลง</t>
  </si>
  <si>
    <t>นายประชุมกาฬษร</t>
  </si>
  <si>
    <t>พ.ต.ท.ราชศักดิ์คงสว่าง</t>
  </si>
  <si>
    <t>นางสาวกัลยาณีเฉวียงวาศ</t>
  </si>
  <si>
    <t>นางสาวนาฏยานุชนารถ</t>
  </si>
  <si>
    <t>นายประจวบเจตนะเสน</t>
  </si>
  <si>
    <t>นายมาโนตแพพิพัฒน์</t>
  </si>
  <si>
    <t>นายนิมิตรสมบูรณ์วิทย์</t>
  </si>
  <si>
    <t>นางสาวเสอะเยียเบ่องามยิ่ง</t>
  </si>
  <si>
    <t>จ.ส.อ.วัฒนชัยเจริญศรี</t>
  </si>
  <si>
    <t>นายศรีไพลเบ็ญจวรรณ</t>
  </si>
  <si>
    <t>นายสุขสันต์คงคา</t>
  </si>
  <si>
    <t>นายอนุรักษ์อยู่สายชล</t>
  </si>
  <si>
    <t>นายคำเขียนเพ็งอุ่น</t>
  </si>
  <si>
    <t>นางสาวเครือจรรย์เรือนทองคำ</t>
  </si>
  <si>
    <t>นางสาวประยูรคนสูงดี</t>
  </si>
  <si>
    <t>นางกชพรฤทธิดำรงโภคิน</t>
  </si>
  <si>
    <t>นายฐิตินันท์นุ่มบัว</t>
  </si>
  <si>
    <t>พันโทรุ่งผิวชอุ่ม</t>
  </si>
  <si>
    <t>นายนพดลเอมบัณฑิตย์</t>
  </si>
  <si>
    <t>นายไพโรจน์ลีรัตนนุรัตน์</t>
  </si>
  <si>
    <t>นายสานันสถาปกาญพงศ์</t>
  </si>
  <si>
    <t>นายมานพพ์กลิ่นเกษร</t>
  </si>
  <si>
    <t>จ.ส.อ.ภูวดิษฐ์นรการ</t>
  </si>
  <si>
    <t>สุราษฎร์ธานี</t>
  </si>
  <si>
    <t>นาวาเอกสุนทรรังสิวรารักษ์</t>
  </si>
  <si>
    <t>นายภานุศรีบุศยกาญจน์</t>
  </si>
  <si>
    <t>นายธีรพงศ์ศักดิ์เมืองราม</t>
  </si>
  <si>
    <t>นางจิรวรรณสารสิทธิ์</t>
  </si>
  <si>
    <t>นายธานีเทือกสุบรรณ</t>
  </si>
  <si>
    <t>นายสุมาตรอินทรมณี</t>
  </si>
  <si>
    <t>นางสาววรกัญญาแก้วอินทร์</t>
  </si>
  <si>
    <t>นายสมบูรณ์ทองพัฒน์</t>
  </si>
  <si>
    <t>นายพศิณเจือจันทร์พิพัฒน์</t>
  </si>
  <si>
    <t>นางสาวตฤณล่อใจ</t>
  </si>
  <si>
    <t>นายสิริชัยวงศ์พัฒนกิจ</t>
  </si>
  <si>
    <t>นายสมคิดกษมาพันธุ์</t>
  </si>
  <si>
    <t>นางภูษณิศาอาจสามารถ</t>
  </si>
  <si>
    <t>นางณัฐทิตาทองช่วย</t>
  </si>
  <si>
    <t>นายเจริญดำศิริ</t>
  </si>
  <si>
    <t>นางวิมลทิพย์สังข์นคร</t>
  </si>
  <si>
    <t>นางสาวปรียาวรรณคงบุญมี</t>
  </si>
  <si>
    <t>ว่าที่ร.ต.วัชรพงศ์ฉิมแก้ว</t>
  </si>
  <si>
    <t>นายธนากรเม่งควน</t>
  </si>
  <si>
    <t>นายจักรตรีประดิษฐ์</t>
  </si>
  <si>
    <t>นางรัตน์ศรีวิเชียร</t>
  </si>
  <si>
    <t>นางสาวททัษชดาเศวตเวช</t>
  </si>
  <si>
    <t>นางจุไรรัตน์ศรลัมพ์</t>
  </si>
  <si>
    <t>นายสมศักดิ์ศรีธรรม</t>
  </si>
  <si>
    <t>นายอาคมดวงมณี</t>
  </si>
  <si>
    <t>นางพลอยณิศาชูศรี</t>
  </si>
  <si>
    <t>นายพิสิษฐ์ตันณภพภูวนนท์</t>
  </si>
  <si>
    <t>นางสาวธนพรรณณนคร</t>
  </si>
  <si>
    <t>นายกฤษฎารุจิชญานันท์</t>
  </si>
  <si>
    <t>นายมนัสสังข์คร</t>
  </si>
  <si>
    <t>นางขนิษฐารัฐกาญจน์</t>
  </si>
  <si>
    <t>นางสาวพิชญาภรแซ่ลิ้ม</t>
  </si>
  <si>
    <t>นายมานิตย์ลิ้มสุวรรณ</t>
  </si>
  <si>
    <t>นายวีระนาคพิน</t>
  </si>
  <si>
    <t>นายวิวรรธน์นิลวัชรมณี</t>
  </si>
  <si>
    <t>นายธีระยุทธเอี่ยมตระกูล</t>
  </si>
  <si>
    <t>นายณัฐดนัยหิมทอง</t>
  </si>
  <si>
    <t>นางสาวยอดขวัญชุมวระ</t>
  </si>
  <si>
    <t>นายปรีชาเพชรรัตน์</t>
  </si>
  <si>
    <t>นายเจริญจันทรา</t>
  </si>
  <si>
    <t>ร้อยตำรวจโทดิเรกทองเกตุ</t>
  </si>
  <si>
    <t>นายชยพลวิชัยดิษฐ</t>
  </si>
  <si>
    <t>นายไชยวัฒน์โต๊ะหลาง</t>
  </si>
  <si>
    <t> 1222</t>
  </si>
  <si>
    <t>นายอมฤตวิภาคหัตถกิจ</t>
  </si>
  <si>
    <t>นายวิศรุจณ์แท่นนาค</t>
  </si>
  <si>
    <t>นายชัยสันท์หิรัญสาลี</t>
  </si>
  <si>
    <t>นางสาวภัทราคนิษฐ์ศรีสมุย</t>
  </si>
  <si>
    <t>นายโกสินธุ์เรืองศรี</t>
  </si>
  <si>
    <t>นายสิทธิชัยสุวรรณดวง</t>
  </si>
  <si>
    <t>นายไทยรัฐชูศักดิ์</t>
  </si>
  <si>
    <t>นายธรรมนองพรหมรักษ์</t>
  </si>
  <si>
    <t>นายสง่าพิณกาญจน์</t>
  </si>
  <si>
    <t>ว่าที่ร้อยตรีหญิงศิรินภาพรมีเดช</t>
  </si>
  <si>
    <t>นายเสรีประสิทธิ์</t>
  </si>
  <si>
    <t>นายนันทวิทย์จักสาน</t>
  </si>
  <si>
    <t>นายคฑาเทพธรรมเสน</t>
  </si>
  <si>
    <t>นายชัยพันโกฏิผลผลา</t>
  </si>
  <si>
    <t>นายสินสมุทรสมัยพิทักษ์</t>
  </si>
  <si>
    <t>นายเสรีพลศรีอภัย</t>
  </si>
  <si>
    <t>นางสาวพิชามญช์ฤทธิรณ</t>
  </si>
  <si>
    <t>นางทิพวรรณสินกัน</t>
  </si>
  <si>
    <t>นายณัฐกรณ์สังสัญไทย</t>
  </si>
  <si>
    <t>นางศตาพรพราหมณ์นาค</t>
  </si>
  <si>
    <t>นายประจักษ์วิชัยดิษฐ</t>
  </si>
  <si>
    <t>นายนิยมสว่างวงศ์</t>
  </si>
  <si>
    <t>นางสาวผานิตย์ประชุมยุทธ</t>
  </si>
  <si>
    <t>นายสุวรรณร่าหมาน</t>
  </si>
  <si>
    <t>นายสง่าพงศ์ฉบับนภา</t>
  </si>
  <si>
    <t>นางสาววชิราภรณ์กาญจนะ</t>
  </si>
  <si>
    <t>นายประเทืองมีแต้ม</t>
  </si>
  <si>
    <t>นายสิริยุควัฒนสุนทร</t>
  </si>
  <si>
    <t>นางสาวภัสสรพัฒนสิงห์</t>
  </si>
  <si>
    <t>นายชัยรัชเลิศหิรัณยกุล</t>
  </si>
  <si>
    <t>นายสมพลขุนทอง</t>
  </si>
  <si>
    <t>ร้อยตรีมโนยะโส</t>
  </si>
  <si>
    <t>นายจีรพัฒน์พรหมช่วย</t>
  </si>
  <si>
    <t>นายอนิรุจน์คงทรัพย์</t>
  </si>
  <si>
    <t>นายชูชัยทองขาว</t>
  </si>
  <si>
    <t>นายดำเนินย่องแก้ว</t>
  </si>
  <si>
    <t>นายทรงธรรมช่วยบำรุง</t>
  </si>
  <si>
    <t>นางสาวไพลินนพคุณ</t>
  </si>
  <si>
    <t>นายสุรัชตันจรูญ</t>
  </si>
  <si>
    <t>นายปราโมทย์ทองจันทร์</t>
  </si>
  <si>
    <t>นายสุชาติอินทรมณี</t>
  </si>
  <si>
    <t>ดาบตำรวจเสริมพัฒนรักปาน</t>
  </si>
  <si>
    <t>นางสุภาพรแก้วประดิษฐ์</t>
  </si>
  <si>
    <t>นายวินัยคงทรัพย์</t>
  </si>
  <si>
    <t>นายปรีชาสุทธิเมือง</t>
  </si>
  <si>
    <t>นายอวยชัยสมัยชูเกียรติ</t>
  </si>
  <si>
    <t>นายสิรวิทย์ช่วงเสน</t>
  </si>
  <si>
    <t>นายวิฑูรย์เพชรกลับ</t>
  </si>
  <si>
    <t>นายพรชัยชูรักษ์</t>
  </si>
  <si>
    <t>จ่าสิบตำรวจพัชรินทร์พุทธรัตน์</t>
  </si>
  <si>
    <t>ว่าที่ร้อยตรีบูชาศรีเทพ</t>
  </si>
  <si>
    <t>นางกัลยาเทพี</t>
  </si>
  <si>
    <t>นายสิงหาอินทร์ชู</t>
  </si>
  <si>
    <t>นายวิชิตจิตรสม</t>
  </si>
  <si>
    <t>นายวิโชว์แสงศรี</t>
  </si>
  <si>
    <t>นายสัณห์จรูญรัตน์</t>
  </si>
  <si>
    <t>นายสุวิทย์ราชรักษ์</t>
  </si>
  <si>
    <t>นางสาวธนวันต์กำเหนิด</t>
  </si>
  <si>
    <t>นายฐานิตย์กำเนิดสม</t>
  </si>
  <si>
    <t>นางปิยะพรคำจวง</t>
  </si>
  <si>
    <t>นายมานิตย์เมืองครุฑ</t>
  </si>
  <si>
    <t>นายพิภพเกษมณี</t>
  </si>
  <si>
    <t>นายสมชาติประดิษฐพร</t>
  </si>
  <si>
    <t>นายเชนเทือกสุบรรณ</t>
  </si>
  <si>
    <t>นายสมพลสิงหพล</t>
  </si>
  <si>
    <t>นางสาวรัชดาภรณ์สงพัฒน์แก้ว</t>
  </si>
  <si>
    <t>นายสมชายไชยยศ</t>
  </si>
  <si>
    <t>นายชาคฤชศรีภิรมย์มิตร</t>
  </si>
  <si>
    <t>นายไพโรจน์ฤกษ์ดี</t>
  </si>
  <si>
    <t>นายราษฎร์พิชิตนาคประดิษฐ์</t>
  </si>
  <si>
    <t>นายนพพลรักณรงค์</t>
  </si>
  <si>
    <t>นายประเทืองเกื้อด้วง</t>
  </si>
  <si>
    <t>นายพรหมพชรนาเมือง</t>
  </si>
  <si>
    <t>นายสิทธิชัยขาวนิ่ม</t>
  </si>
  <si>
    <t>นายวิทยาแท่นรัตน์</t>
  </si>
  <si>
    <t>นายเดโชพรหมชิต</t>
  </si>
  <si>
    <t>นางสาวปิยะนุชวงศ์ประไพ</t>
  </si>
  <si>
    <t>นางสาวอรณิการ์มัชฌิม</t>
  </si>
  <si>
    <t>นายสำเริงขาวบ้านนา</t>
  </si>
  <si>
    <t>จ่าเอกนพพรบุญทิพย์</t>
  </si>
  <si>
    <t>นายณรงค์ชัยทองตำลึง</t>
  </si>
  <si>
    <t>นายพิเชษฐกุศลชู</t>
  </si>
  <si>
    <t>นายธรรศทองคง</t>
  </si>
  <si>
    <t>จ่าสิบตำรวจสุชาติทิพย์บุญทอง</t>
  </si>
  <si>
    <t>นายสิทธิพรรุ่งรังศรี</t>
  </si>
  <si>
    <t>นายอมรศักดิ์จิวสืบพงษ์</t>
  </si>
  <si>
    <t>นายกมลชาสวัสดิ์</t>
  </si>
  <si>
    <t>นายจารุวิทย์นิลประดิษฐ</t>
  </si>
  <si>
    <t>นายชำนาญส่งเสียง</t>
  </si>
  <si>
    <t>นายณรงค์ฤทธิ์ราชฉวาง</t>
  </si>
  <si>
    <t>นายเกรียงไกรนาควงศ์</t>
  </si>
  <si>
    <t>นายอุดมสำราญสุข</t>
  </si>
  <si>
    <t>นายชัยชนะจิตราภิรมย์สงฤทธิ์</t>
  </si>
  <si>
    <t>นายประกิจเพชรรัตน์</t>
  </si>
  <si>
    <t>นายธนพลสามงามแก้ว</t>
  </si>
  <si>
    <t>นายสินิตย์เลิศไกร</t>
  </si>
  <si>
    <t>นายปรีติเชาวลิต</t>
  </si>
  <si>
    <t>นายนุกูลพูลสวัสดิ์</t>
  </si>
  <si>
    <t>นายพงศ์พันธุ์เอ่งฉ้วน</t>
  </si>
  <si>
    <t>นายบรรจงจันทร์ช่วง</t>
  </si>
  <si>
    <t>นายเชวงสมพังกาญจน์</t>
  </si>
  <si>
    <t>นายนุสรอินทะปัด</t>
  </si>
  <si>
    <t>นายพิจิตรศรีทองสม</t>
  </si>
  <si>
    <t>นายโกมลนกวิเชียร</t>
  </si>
  <si>
    <t>นายสวัสดิ์วิเชียรพร</t>
  </si>
  <si>
    <t>นายอนุร์หลิมกุล</t>
  </si>
  <si>
    <t>นายหมวดตรีไพโรจน์อนุภักดิ์</t>
  </si>
  <si>
    <t>นายอนงค์สุวรรณพงษ์</t>
  </si>
  <si>
    <t>นายจักรพันธ์จันทนานนท์</t>
  </si>
  <si>
    <t>นายพงศ์ณฐชัยชัยสงคราม</t>
  </si>
  <si>
    <t>นายถาวรนวลแก้ว</t>
  </si>
  <si>
    <t>นายมนต์ชัยวรรณโชติ</t>
  </si>
  <si>
    <t>นายสรรเพชญสัมพันธ์</t>
  </si>
  <si>
    <t>นายรายเพ็งสกุล</t>
  </si>
  <si>
    <t>นายเรืองเดชเติมทอง</t>
  </si>
  <si>
    <t>นายสุมลพัฒนราช</t>
  </si>
  <si>
    <t>นายณรงค์ฉู้วงศ์</t>
  </si>
  <si>
    <t>นายสำเริงเพชรคำ</t>
  </si>
  <si>
    <t>นางวิภาอรุณ</t>
  </si>
  <si>
    <t>นายธีรรัตนกุล</t>
  </si>
  <si>
    <t>นายพรเทพสุดใจ</t>
  </si>
  <si>
    <t>นายภัควีอาขุศิริ</t>
  </si>
  <si>
    <t>นายวินัยสวัสดิ์ภิรมย์</t>
  </si>
  <si>
    <t>นายสุวรรณมีดี</t>
  </si>
  <si>
    <t>นายกิตติพงษ์ช่วงโชติ</t>
  </si>
  <si>
    <t>นายทรงยศศักดิ์เพชร</t>
  </si>
  <si>
    <t>นางรัศมีบุญมาก</t>
  </si>
  <si>
    <t>นางปนัดดากรีมละ</t>
  </si>
  <si>
    <t>นายชัยชนะรัตนะ</t>
  </si>
  <si>
    <t>นายฉลองวิเชียรแก้ว</t>
  </si>
  <si>
    <t>นายธีรภัทรพริ้งศุลกะ</t>
  </si>
  <si>
    <t>นายภูมิเทือกสุบรรณ</t>
  </si>
  <si>
    <t>นางสาวม่านฟ้าพรหมอุบล</t>
  </si>
  <si>
    <t>นายพิตตินันท์รักเอียด</t>
  </si>
  <si>
    <t>นายเชวงช่วยบำรุง</t>
  </si>
  <si>
    <t>นายกำธรยิ่งเภตรา</t>
  </si>
  <si>
    <t>นายณรงค์อินทรมณี</t>
  </si>
  <si>
    <t>นายวีรยุทธจันทรเวช</t>
  </si>
  <si>
    <t>นายสุชัดชูสุวรรณ</t>
  </si>
  <si>
    <t>นายพิสัณห์ทองโมถ่าย</t>
  </si>
  <si>
    <t>นางภัคเปมิกาอินหว่าง</t>
  </si>
  <si>
    <t>นายมนิตย์หมวดสุข</t>
  </si>
  <si>
    <t>นายวัฒนะทองสุข</t>
  </si>
  <si>
    <t>นายอรุณพงษ์เพ็ชรสวัสดิ์</t>
  </si>
  <si>
    <t>นายธวัชชัยทรัพย์เจริญ</t>
  </si>
  <si>
    <t>จ.ส.ต.ปัญญาเผือกภูมิ</t>
  </si>
  <si>
    <t>นายไมตรีวิบูลย์ศิลป์</t>
  </si>
  <si>
    <t>นายณัฐนันท์ภาชีรักษ์</t>
  </si>
  <si>
    <t>นายวัชรินทร์เล็กจริง</t>
  </si>
  <si>
    <t>นายชูชีพศรีเทพ</t>
  </si>
  <si>
    <t>นายนิรุจน์รัตนพันธ์</t>
  </si>
  <si>
    <t>นายจักรพันธ์ศรีสกุลเมฆี</t>
  </si>
  <si>
    <t>นายทักษิณาศักดา</t>
  </si>
  <si>
    <t>นายนิยมนุชมิตร์</t>
  </si>
  <si>
    <t>นางสุจิตราชะอุ่ม</t>
  </si>
  <si>
    <t>นายสุภเดชแก้วศรีสด</t>
  </si>
  <si>
    <t>สิบตำรวจเอกวิวัตร์ธนธีระประเสริฐ</t>
  </si>
  <si>
    <t>นายโชคดีชนะราวี</t>
  </si>
  <si>
    <t>นายมูฮำหมัดห้องสุวรรณ</t>
  </si>
  <si>
    <t>นายโยธีพรหมรักษ์</t>
  </si>
  <si>
    <t>นายเถลิงเดชรักรอด</t>
  </si>
  <si>
    <t>นายวีรพันธ์หลิวปลอด</t>
  </si>
  <si>
    <t>นายทรงพลสัมพันธ์</t>
  </si>
  <si>
    <t>นางสาวพิชญนันท์ธนพรบุญเศรษฐ์</t>
  </si>
  <si>
    <t>นายธาดาบุรประภัสสร</t>
  </si>
  <si>
    <t>นายบุญยงค์จรัสจรูญฤทธิ์</t>
  </si>
  <si>
    <t>สุรินทร์</t>
  </si>
  <si>
    <t>นางสาวประคองปกชื่อ</t>
  </si>
  <si>
    <t>นายปกรณ์มุ่งเจริญพร</t>
  </si>
  <si>
    <t>นายพันธ์เทพฐานุพงศ์ชรัช</t>
  </si>
  <si>
    <t>นายอนันต์ปาลีคุปต์</t>
  </si>
  <si>
    <t>นายวาทะการเกษอินทร์</t>
  </si>
  <si>
    <t>นายคำสิงห์ชอบมี</t>
  </si>
  <si>
    <t>นายเสรษฐิพณแท่นดี</t>
  </si>
  <si>
    <t>นายสุพรวัฒนาเอี่ยวสกุล</t>
  </si>
  <si>
    <t>นายปวิชบูรณ์เจริญ</t>
  </si>
  <si>
    <t>นางสมชัดสายกระสุน</t>
  </si>
  <si>
    <t>นางสาวยิ่งรักไชยศรีษะ</t>
  </si>
  <si>
    <t>นายประมวลดีล้อม</t>
  </si>
  <si>
    <t>นายทองยอดเสาะรส</t>
  </si>
  <si>
    <t>นายวัชรนนท์มั่นใจ</t>
  </si>
  <si>
    <t>นางสาวเหมวดีบุญเที่ยง</t>
  </si>
  <si>
    <t>นายเพียรเป็นพร้อม</t>
  </si>
  <si>
    <t>นางสาวปกิตตารักษ์คิด</t>
  </si>
  <si>
    <t>นางรุ่งนภาบุญยัง</t>
  </si>
  <si>
    <t>นายดำรงค์ครึ่งมี</t>
  </si>
  <si>
    <t>นายสุชาติดีดสูงเนิน</t>
  </si>
  <si>
    <t>นายทำนองโลวะลุน</t>
  </si>
  <si>
    <t>นายสดชื่นถูกขนาดดี</t>
  </si>
  <si>
    <t>นายสุเพียบยอดพรหม</t>
  </si>
  <si>
    <t>นายประชาปิยไพร</t>
  </si>
  <si>
    <t>นายทรงชัยบุญสุยา</t>
  </si>
  <si>
    <t>นางก่องกาญจน์สีสด</t>
  </si>
  <si>
    <t>นางสาวประจินโพธิ์เงิน</t>
  </si>
  <si>
    <t>นายเทวฤทธิ์อินทร์แจ้ง</t>
  </si>
  <si>
    <t>นางสาววริศชญาณ์สัตยาภูริพัฒน์</t>
  </si>
  <si>
    <t>นายสมเกียรติจุฑาจันทร์</t>
  </si>
  <si>
    <t>นางสาวอติกานต์สัตย์แสง</t>
  </si>
  <si>
    <t>นายณัฏฐพลจรัสรพีพงษ์</t>
  </si>
  <si>
    <t>นายชูชัยมุ่งเจริญพร</t>
  </si>
  <si>
    <t>นายกิตติศักดิ์รุ่งธนเกียรติ</t>
  </si>
  <si>
    <t>นายนิรันดร์ลวดเงิน</t>
  </si>
  <si>
    <t>นางทัศนาวลัยโสวภาคบุษรา</t>
  </si>
  <si>
    <t>นายชัยวิทย์โกรธกล้า</t>
  </si>
  <si>
    <t>นายสมชายเกียรติคุณรัตน์</t>
  </si>
  <si>
    <t>นายสมัยยอดพรหม</t>
  </si>
  <si>
    <t>นายอุทัยใจงาม</t>
  </si>
  <si>
    <t>พันตำรวจเอกชินโชติพึ่งแสง</t>
  </si>
  <si>
    <t>นายคราศรีลอยทอง</t>
  </si>
  <si>
    <t>นายประมูลมะลิซ้อน</t>
  </si>
  <si>
    <t>นายชัยวัฒน์เผือกแก้ว</t>
  </si>
  <si>
    <t>นางสาวระเบียบอยู่เย็น</t>
  </si>
  <si>
    <t>นายมนตรีบุพศิริ</t>
  </si>
  <si>
    <t>นางสาวชญาภาสวัสดิ์</t>
  </si>
  <si>
    <t>นางศิริพิชชาบุญมี</t>
  </si>
  <si>
    <t>นายวรวรรธน์ศิริศุภรัตน์</t>
  </si>
  <si>
    <t>นายพงศธรลักขษร</t>
  </si>
  <si>
    <t>นางสาวขวัญกมลคล่องแคล่ว</t>
  </si>
  <si>
    <t>นางกิมใจบูรณ์เจริญ</t>
  </si>
  <si>
    <t>นายชาญชัยผาลี</t>
  </si>
  <si>
    <t>นายกีรติแสงตะวัน</t>
  </si>
  <si>
    <t>นายเยาว์บุญสุยา</t>
  </si>
  <si>
    <t>พันโทนิรันดร์จันทน์แดง</t>
  </si>
  <si>
    <t>นางศรีแจ่มใสกุสสติ</t>
  </si>
  <si>
    <t>นายภัทรพลหงษ์สูง</t>
  </si>
  <si>
    <t>นายอร่ามทับลา</t>
  </si>
  <si>
    <t>นายประสิทธิ์บูรณ์เจริญ</t>
  </si>
  <si>
    <t>นายเกรียงไกรวุฒิยา</t>
  </si>
  <si>
    <t>นายธนวรรธน์ก่อแก้ว</t>
  </si>
  <si>
    <t>นายจักกพัตสิทธิจันทร์</t>
  </si>
  <si>
    <t>นายไชยเดชชุติธัญวรรณ</t>
  </si>
  <si>
    <t>ว่าที่ร้อยตรีไพโรจน์เจริญโรจน์ปัญญา</t>
  </si>
  <si>
    <t>นายคุณากรปรีชาชนะชัย</t>
  </si>
  <si>
    <t>นางสาวผกามาศเจริญพันธ์</t>
  </si>
  <si>
    <t>นายศิริศักดิ์ร่วมพัฒนา</t>
  </si>
  <si>
    <t>นายวิไลดวงศรี</t>
  </si>
  <si>
    <t>นายเจ้าจอมเตียวเจริญโสภา</t>
  </si>
  <si>
    <t>นายบุญถึงแพงแก้ว</t>
  </si>
  <si>
    <t>นายองอาจโสรถาวร</t>
  </si>
  <si>
    <t>นายทองเจริญตุ่นทอง</t>
  </si>
  <si>
    <t>นายปัญญาอุนัยบัน</t>
  </si>
  <si>
    <t>นายพิรุณบูรณะ</t>
  </si>
  <si>
    <t>นายสมภูมิแจ่มใส</t>
  </si>
  <si>
    <t>นายณัฐวุฒิโต๊ะสิงห์</t>
  </si>
  <si>
    <t>นายพงศกรพันไหล</t>
  </si>
  <si>
    <t>นายเสถียรสุขประเสริฐ</t>
  </si>
  <si>
    <t>นายเหน่งไพเราะ</t>
  </si>
  <si>
    <t>นางสาววันเพ็ญอยู่เย็น</t>
  </si>
  <si>
    <t>นายสมศักดิ์เหล่าธีรกาญจนา</t>
  </si>
  <si>
    <t>นายประทวนแพงเจริญ</t>
  </si>
  <si>
    <t>นางสมรพรหมภักดี</t>
  </si>
  <si>
    <t>นายธนายุทธสายยศ</t>
  </si>
  <si>
    <t>นายสมานมิตรจิตหนักแน่น</t>
  </si>
  <si>
    <t>นางสาวสุจิตตราสะสีสังข์</t>
  </si>
  <si>
    <t>นายชัยบรรลุสุข</t>
  </si>
  <si>
    <t>นายณรงค์ฤทธิ์นิติจันทึก</t>
  </si>
  <si>
    <t>นายภูวินผลุงกระโทก</t>
  </si>
  <si>
    <t>นายอุทัยกิ่งมาลา</t>
  </si>
  <si>
    <t>นายจรัสพรรณณัฐพงศธร</t>
  </si>
  <si>
    <t>นายปรายกานต์เสียงเพราะ</t>
  </si>
  <si>
    <t>นายวิโรจน์พวงประโคน</t>
  </si>
  <si>
    <t>นางสาวบุญราญสร้อยจิตร</t>
  </si>
  <si>
    <t>นายณรงค์ชีวาจร</t>
  </si>
  <si>
    <t>นายทองดาวุฒิยา</t>
  </si>
  <si>
    <t>นายรื่นเงางาม</t>
  </si>
  <si>
    <t>นายสุรพลชัญถาวร</t>
  </si>
  <si>
    <t>นายตี๋ใหญ่พูนศรีธนากูล</t>
  </si>
  <si>
    <t>นายสาธิตเทพวงศ์ศิริรัตน์</t>
  </si>
  <si>
    <t>นายปุณยวัฒน์สนใจ</t>
  </si>
  <si>
    <t>นายอนุกูลทรายเพชร</t>
  </si>
  <si>
    <t>นายโกวิฐวัฒนกุล</t>
  </si>
  <si>
    <t>นายยรรยงผิวอ่อน</t>
  </si>
  <si>
    <t>นายยืนยงเงินถม</t>
  </si>
  <si>
    <t>นายสุทัศน์สัตย์แสง</t>
  </si>
  <si>
    <t>นางอำพันวุฒิยา</t>
  </si>
  <si>
    <t>นายธนาชัยธนาหิรัญบุตร</t>
  </si>
  <si>
    <t>นายสิทธิชัยจันทร์ไทย</t>
  </si>
  <si>
    <t>นายคมกฤษณ์สรัลวรธนา</t>
  </si>
  <si>
    <t>นายบุญชูวิเศษวงษา</t>
  </si>
  <si>
    <t>นายสมศักดิ์สนใจ</t>
  </si>
  <si>
    <t>นายสมชายสุวรรณแกม</t>
  </si>
  <si>
    <t>นายสุทธิพงศ์ภิรมย์ตระกูล</t>
  </si>
  <si>
    <t>นายยุทธพงษ์สีสด</t>
  </si>
  <si>
    <t>นายโกศลฉลาดดี</t>
  </si>
  <si>
    <t>นายสุริยะบัวบาน</t>
  </si>
  <si>
    <t>นายสมานลุนนู</t>
  </si>
  <si>
    <t>นายสาธิตวัชรบรรจง</t>
  </si>
  <si>
    <t>นายศตภพอานไทสง</t>
  </si>
  <si>
    <t>นางพิมพ์ชญาชัยวรประพัฒน์</t>
  </si>
  <si>
    <t>นายชูเวทย์วอดทอง</t>
  </si>
  <si>
    <t>นายสิงห์ละอองศรี</t>
  </si>
  <si>
    <t>นายบุญเพิ่มกระโจมทอง</t>
  </si>
  <si>
    <t>นายปวริศร์สาระติ</t>
  </si>
  <si>
    <t>นายสมพรหนูศรี</t>
  </si>
  <si>
    <t>นางลำใยชาญศรี</t>
  </si>
  <si>
    <t>นายชลธีพิศเพ็ง</t>
  </si>
  <si>
    <t>นายคูณถิ่นทัพไทย</t>
  </si>
  <si>
    <t>นายปานชัยยิ่ง</t>
  </si>
  <si>
    <t>นายสมศักดิ์ไทยตรง</t>
  </si>
  <si>
    <t>นายธงชัยสะอาดยิ่ง</t>
  </si>
  <si>
    <t>นายจันทร์เจริญสุขประเสริฐ</t>
  </si>
  <si>
    <t>นายครูมานิตย์สังข์พุ่ม</t>
  </si>
  <si>
    <t>นายสมศักดิ์ประธาน</t>
  </si>
  <si>
    <t>นายสุวิทย์เกษอินทร์</t>
  </si>
  <si>
    <t>นายสุวรรณ์หาญเสมอดารากุล</t>
  </si>
  <si>
    <t>นายภูมิสินการะเวก</t>
  </si>
  <si>
    <t>นายอินทรีย์เสริมทรัพย์</t>
  </si>
  <si>
    <t>ร.ต.อ.ทวีรัชต์สมานทอง</t>
  </si>
  <si>
    <t>นายศุรวิษฐ์ศิริพาณิชย์ศกุนต์</t>
  </si>
  <si>
    <t>นายธนศักดิ์คำดี</t>
  </si>
  <si>
    <t>นายอัจฉริยะจุฬารี</t>
  </si>
  <si>
    <t>นางสมจิตสอนกล้า</t>
  </si>
  <si>
    <t>นายปริญญากรวยทอง</t>
  </si>
  <si>
    <t>นายสัมฤทธิ์โพธิ์ศรี</t>
  </si>
  <si>
    <t>นายสรยศสานุสันต์</t>
  </si>
  <si>
    <t>นายธรรมกาญจน์สังวาลย์</t>
  </si>
  <si>
    <t>นายประยงค์สร้อยศรีหา</t>
  </si>
  <si>
    <t>นางสาวสุวรรณาสุขแนบ</t>
  </si>
  <si>
    <t>นางสาวเยาวนาถเหล่าธีรกาญจนา</t>
  </si>
  <si>
    <t>นายสำราญรัตนาวิวัฒน์</t>
  </si>
  <si>
    <t>นายพันธ์เรืองห่อทอง</t>
  </si>
  <si>
    <t>นางสาวพักตร์วิไลสหุนาฬุ</t>
  </si>
  <si>
    <t>นายสนั่นบุญปก</t>
  </si>
  <si>
    <t>นายเฉลิมทะเกิงลาภ</t>
  </si>
  <si>
    <t>นางสาวสุดารัตน์สีสุขใส</t>
  </si>
  <si>
    <t>นางสาวชนัญญาคำพันชนะ</t>
  </si>
  <si>
    <t>นายคมสมทอง</t>
  </si>
  <si>
    <t>นายสำเนียงหงษ์แก้ว</t>
  </si>
  <si>
    <t>นางสาวจุฑารัตน์ธรรมวัตร</t>
  </si>
  <si>
    <t>นางสาวชุติกาญจน์จุลพันธ์</t>
  </si>
  <si>
    <t>นางสาววงเดือนสุขเมือง</t>
  </si>
  <si>
    <t>นางสาวอริสยาบัญชาเมฆ</t>
  </si>
  <si>
    <t>นายสุรสิทธิ์แก้วศรี</t>
  </si>
  <si>
    <t>นายวรินทรทองแย้ม</t>
  </si>
  <si>
    <t>นายเจตธนากรทอนศรี</t>
  </si>
  <si>
    <t>นายวีรพงศ์จึงธนสมบูรณ์</t>
  </si>
  <si>
    <t>นายสมบัติศรีสุรินทร์</t>
  </si>
  <si>
    <t>นายธีระทัศน์เตียวเจริญโสภา</t>
  </si>
  <si>
    <t>นายล้ำเลิศพัวพัฒนโชติ</t>
  </si>
  <si>
    <t>นางยิ่งลักษณ์ไชยศรีษะ</t>
  </si>
  <si>
    <t>นางดวงใจตาเลิศ</t>
  </si>
  <si>
    <t>นายไพบูลย์ศิริมา</t>
  </si>
  <si>
    <t>นายพิภพจันทเขต</t>
  </si>
  <si>
    <t>นายสุกฤษสร้อยศรีหา</t>
  </si>
  <si>
    <t>นายประหยัดพานิกุล</t>
  </si>
  <si>
    <t>นายประสิทธิ์หงษ์ยนต์</t>
  </si>
  <si>
    <t>นายไพโรจน์ดวงดี</t>
  </si>
  <si>
    <t>นายทวีศักดิ์ล้นเหลือ</t>
  </si>
  <si>
    <t>นายไชยรัตน์จันทเขต</t>
  </si>
  <si>
    <t>นายพัสกรสิงห์ทอง</t>
  </si>
  <si>
    <t>นายอมรวันเทาแก้ว</t>
  </si>
  <si>
    <t>นายฉัตรชัยสงวนดี</t>
  </si>
  <si>
    <t>ดาบตำรวจบุญเทียมศรีงาม</t>
  </si>
  <si>
    <t>นายสุภาพเพราะทอง</t>
  </si>
  <si>
    <t>ร้อยตำรวจตรีศุภกรเอนกไชยพร</t>
  </si>
  <si>
    <t>นายอาวุธไทยวงศ์ฉลาด</t>
  </si>
  <si>
    <t>นางสาวรัตนาพรฉิมงาม</t>
  </si>
  <si>
    <t>นายสมุทรเครือเนียม</t>
  </si>
  <si>
    <t>นางอุราวรรณ์หะวัน</t>
  </si>
  <si>
    <t>นายครองศักดิ์ยศวิจิตรไพศาล</t>
  </si>
  <si>
    <t>นายบุญฤกษ์สมัครสมาน</t>
  </si>
  <si>
    <t>นางธันยมัยคงสุขดี</t>
  </si>
  <si>
    <t>นางสาวอภัสราบรรณาการ</t>
  </si>
  <si>
    <t>นายอธิคมอินทร์งาม</t>
  </si>
  <si>
    <t>นายทรงพิรัตน์ทรงวาจา</t>
  </si>
  <si>
    <t>นายประกอบมีแก้ว</t>
  </si>
  <si>
    <t>นายธีระศักดิ์กันนิดา</t>
  </si>
  <si>
    <t>นายพัศรินสวยรูป</t>
  </si>
  <si>
    <t>นายชูศักดิ์แอกทอง</t>
  </si>
  <si>
    <t>นายพรชัยมุ่งเจริญพร</t>
  </si>
  <si>
    <t>นายพิเชษฐ์สุทธิศิริวัฒนะ</t>
  </si>
  <si>
    <t>นายภาณุโรจน์กมลรัมย์บวร</t>
  </si>
  <si>
    <t>นายจันทร์ทองทนงตน</t>
  </si>
  <si>
    <t>นายทวีศักดิ์ยงยิ่งยืน</t>
  </si>
  <si>
    <t>นายคงมีชัย</t>
  </si>
  <si>
    <t>นายปิยพันธุ์ทรรศนวงศ์คำ</t>
  </si>
  <si>
    <t>นายอดิศักดิ์ตรองจิตต์</t>
  </si>
  <si>
    <t>นางเกวลินเหิมฮึก</t>
  </si>
  <si>
    <t>นายสมบัติคิดการ</t>
  </si>
  <si>
    <t>นายชมพุจารย์</t>
  </si>
  <si>
    <t>นายบัญชาเนตรดี</t>
  </si>
  <si>
    <t>นายปัณมาสน์อร่ามเรือง</t>
  </si>
  <si>
    <t>นายอัมรินทร์เอ็นยอด</t>
  </si>
  <si>
    <t>นายไกรสุจิมาวิทย์</t>
  </si>
  <si>
    <t>นายทองพูนมะวังนุทูล</t>
  </si>
  <si>
    <t>นายเตชธรโพธิ์แก้ว</t>
  </si>
  <si>
    <t>นายนลธวัชธรรมรงค์</t>
  </si>
  <si>
    <t>นายสมนึกอื้อเส่ง</t>
  </si>
  <si>
    <t>นายสมเป็นญาติตอนขันทอง</t>
  </si>
  <si>
    <t>นางดมเกษรชื่น</t>
  </si>
  <si>
    <t>นายเกรียงศักดิ์วงมณี</t>
  </si>
  <si>
    <t>นายอนุวัตรกมลเดช</t>
  </si>
  <si>
    <t>นายประสพเข้ารัมย์</t>
  </si>
  <si>
    <t>นายสันชัยผลพูน</t>
  </si>
  <si>
    <t>นายช่วงณน่าน</t>
  </si>
  <si>
    <t>นางสมพรเป็นพร้อม</t>
  </si>
  <si>
    <t>นายชนะพลแยบดี</t>
  </si>
  <si>
    <t>นายทองน้อยสมใจ</t>
  </si>
  <si>
    <t>นางสาวกชกรเกษมพุฒ</t>
  </si>
  <si>
    <t>นายประดุจมั่นหมาย</t>
  </si>
  <si>
    <t>นายสมจิตสำนักนิตย์</t>
  </si>
  <si>
    <t>หนองคาย</t>
  </si>
  <si>
    <t>นางสาวรุ่งอรุณสุนทร</t>
  </si>
  <si>
    <t>นายวิศิษฐ์ชาญสุข</t>
  </si>
  <si>
    <t>นายสนองกัลยาวงค์</t>
  </si>
  <si>
    <t>นายดนุชาวงศ์มาตร์</t>
  </si>
  <si>
    <t>นายพรตจันทร์เสนา</t>
  </si>
  <si>
    <t>นายพิพัฒพงษ์คันธี</t>
  </si>
  <si>
    <t>นายสมคิดศรีภา</t>
  </si>
  <si>
    <t>นางสาวอรทัยเหล่าจำปา</t>
  </si>
  <si>
    <t>นายกฤษฎาตันเทอดทิตย์</t>
  </si>
  <si>
    <t>นายกระแสร์ตระกูลพรพงศ์</t>
  </si>
  <si>
    <t>นายณัฐพงศ์ชนะพันธ์</t>
  </si>
  <si>
    <t>ว่าที่ร.ต.พงศ์พันธ์สุนทรชัย</t>
  </si>
  <si>
    <t>นางสาวชมพูนุทนาครทรรพ</t>
  </si>
  <si>
    <t>นายฐิติกรกาละดี</t>
  </si>
  <si>
    <t>นายเชวงศักดิ์พฤกษเทเวศ</t>
  </si>
  <si>
    <t>นายกฤตนันทองอยู่</t>
  </si>
  <si>
    <t>นายสมคิดบาลไธสง</t>
  </si>
  <si>
    <t>นายพลวัฒน์บุญแท้</t>
  </si>
  <si>
    <t>นายชาญชัยชมเชย</t>
  </si>
  <si>
    <t>นายทองพูนสมสา</t>
  </si>
  <si>
    <t>นายวรภพบุญเลิศ</t>
  </si>
  <si>
    <t>นายอภิชาณศิลาคม</t>
  </si>
  <si>
    <t>นายสุจิตต์เถาว์พันธ์</t>
  </si>
  <si>
    <t>นายประสิทธิภาพหนูวารี</t>
  </si>
  <si>
    <t>นายสมคิดขันทอง</t>
  </si>
  <si>
    <t>นางสาวอภิรัญญาโคตรชมภู</t>
  </si>
  <si>
    <t>นายอิทธิพลโคธิเสน</t>
  </si>
  <si>
    <t>นายนพดลกัณฑะวงษ์</t>
  </si>
  <si>
    <t>นายเมฆาพัดสิงห์</t>
  </si>
  <si>
    <t>นายสมชัยจันทร์ทรง</t>
  </si>
  <si>
    <t>นายสุริยาปราบพาล</t>
  </si>
  <si>
    <t>นายเคนวิเศษสุนทร</t>
  </si>
  <si>
    <t>นายณรงค์ปัดถา</t>
  </si>
  <si>
    <t>นายมานะศรีโคตร</t>
  </si>
  <si>
    <t>นายอภิศักดิ์ชาภิรมย์</t>
  </si>
  <si>
    <t>ร้อยตำรวจตรีธนสวาสดิ์วัชรภิญโญ</t>
  </si>
  <si>
    <t>นายชลชัยไชยา</t>
  </si>
  <si>
    <t>นางสาวสุดารัตน์ขาเมระนิยะ</t>
  </si>
  <si>
    <t>นายสมเกียรติบุทเสน</t>
  </si>
  <si>
    <t>นายเกตุแก้วมหิสนันท์</t>
  </si>
  <si>
    <t>นายเอกอมตะอุทรฑ์เกฐสิทธิ์</t>
  </si>
  <si>
    <t>นางสาวชนกจันทาทอง</t>
  </si>
  <si>
    <t>นายสรรสุนทรธนากุล</t>
  </si>
  <si>
    <t>นายแสวงราชพลแสน</t>
  </si>
  <si>
    <t>นายพิทยาบริจาค</t>
  </si>
  <si>
    <t>นายสนั่นสุขรมย์</t>
  </si>
  <si>
    <t>นายธงชัยกึ่งมาตย์</t>
  </si>
  <si>
    <t>นางชนิธาดาดอกไม้</t>
  </si>
  <si>
    <t>นางสุภาพรเวียนนอก</t>
  </si>
  <si>
    <t>นายบุญเพ็งอ่างมัจฉา</t>
  </si>
  <si>
    <t>นางทองมาบาลไธสง</t>
  </si>
  <si>
    <t>นายสุพจน์มุงคุณโคตร</t>
  </si>
  <si>
    <t>นายประหยัดโพนสิงห์</t>
  </si>
  <si>
    <t>นายสนิทศิลาคม</t>
  </si>
  <si>
    <t>นางสาวอาภัสราศุภษร</t>
  </si>
  <si>
    <t>นายศักดิ์บึงลี</t>
  </si>
  <si>
    <t>นายนิกรเข็มพรมมา</t>
  </si>
  <si>
    <t>นายพศุตม์พรมคำซาว</t>
  </si>
  <si>
    <t>นายณัฐพงษ์ป้องปิ่น</t>
  </si>
  <si>
    <t>ร้อยตำรวจโทสมเกียรติเจริญวัย</t>
  </si>
  <si>
    <t>นายศิริชัยส่งสมบูรณ์</t>
  </si>
  <si>
    <t>นายสมคิดโพธิ์จุมพล</t>
  </si>
  <si>
    <t>นายสมชายบุญชัย</t>
  </si>
  <si>
    <t>นายทศพลเสียงล้ำ</t>
  </si>
  <si>
    <t>นายวรวุฒิอุปฮาด</t>
  </si>
  <si>
    <t>นายเหรียญชัยทองอุบล</t>
  </si>
  <si>
    <t>นายวิไลพรประทุมพงษ์</t>
  </si>
  <si>
    <t>นางกุลนิตย์นิลเกตุ</t>
  </si>
  <si>
    <t>นายประครองมิทะลา</t>
  </si>
  <si>
    <t>นายสารินราชบันดิษฐ์</t>
  </si>
  <si>
    <t>นายถิรภัทรมั่นเหมาะ</t>
  </si>
  <si>
    <t>จ่าสิบตรีอนุศักดิ์ศรีสุนทร</t>
  </si>
  <si>
    <t>นายธีรวัฒน์ศรีสวัสดิ์</t>
  </si>
  <si>
    <t>นายถาวรสุพันธะ</t>
  </si>
  <si>
    <t>นางสาวชุติกาญจน์ผ่องแผ้ว</t>
  </si>
  <si>
    <t>นายเอกธนัชอินทร์รอด</t>
  </si>
  <si>
    <t>นางสาวตุ้มทรัพย์พรหมหลง</t>
  </si>
  <si>
    <t>ร.ต.ต.สุนทรกรมธรรมมา</t>
  </si>
  <si>
    <t>นายนพพลชัยชนะ</t>
  </si>
  <si>
    <t>นายประพาสนครภักดี</t>
  </si>
  <si>
    <t>นายสุรชัยทิพยมาตร์</t>
  </si>
  <si>
    <t>นายปัญญภพพรมไชยะ</t>
  </si>
  <si>
    <t>นายประทวนคชวงศ์</t>
  </si>
  <si>
    <t>นางสาวอาภากรนามเดช</t>
  </si>
  <si>
    <t>นายเขียวออมสินสอนคำแก้ว</t>
  </si>
  <si>
    <t>ร้อยเอกกรมศิลป์แม้นมณี</t>
  </si>
  <si>
    <t>นายละเวียรสิงห์ลา</t>
  </si>
  <si>
    <t>นายสมพงษ์พรหมกลาง</t>
  </si>
  <si>
    <t>นายสถิตย์สีสวาท</t>
  </si>
  <si>
    <t>นายตึ๋งเนาวะเพชร</t>
  </si>
  <si>
    <t>นางเพ็ญไพลินเพียรเสมอ</t>
  </si>
  <si>
    <t>นายโดมหมอยาเก่า</t>
  </si>
  <si>
    <t>นายสฤษดิ์ไชยเดช</t>
  </si>
  <si>
    <t>นายอนันต์บัวน้อย</t>
  </si>
  <si>
    <t>นางอำนวยพรสาทสุทธิ</t>
  </si>
  <si>
    <t>นายพูลทรัพย์ภูตินันท์</t>
  </si>
  <si>
    <t>นายทองสัวหันตุลา</t>
  </si>
  <si>
    <t>นางสาวกัญจราบุญประเสริฐ</t>
  </si>
  <si>
    <t>นายทนงศักดิ์ศรีวงค์</t>
  </si>
  <si>
    <t>นางสาวปริมประภาคุณาวุธ</t>
  </si>
  <si>
    <t>นายอนันต์วันทอง</t>
  </si>
  <si>
    <t>นายปัญญาแซมเกษ</t>
  </si>
  <si>
    <t>นางสาวปวริศาสอนศิริ</t>
  </si>
  <si>
    <t>นายสมบัติทองณรงค์</t>
  </si>
  <si>
    <t>นายไกรศรปุริวัฒน์</t>
  </si>
  <si>
    <t>นายธนาคชมาป้อง</t>
  </si>
  <si>
    <t>นายมนตรีพุทธศรี</t>
  </si>
  <si>
    <t>นายแก้วดวงระยศ</t>
  </si>
  <si>
    <t>นางสาวศรีสมรขาเมระนิยะ</t>
  </si>
  <si>
    <t>หนองบัวลำภู</t>
  </si>
  <si>
    <t>นายสนั่นคำชมภู</t>
  </si>
  <si>
    <t>นายนครสุขราช</t>
  </si>
  <si>
    <t>นายเลิศเทือกแสง</t>
  </si>
  <si>
    <t>นายสยามหัตถสงเคราะห์</t>
  </si>
  <si>
    <t>นายยิ่งยศปอวิจิตกุล</t>
  </si>
  <si>
    <t>นางศรัณยาสุวรรณพรหม</t>
  </si>
  <si>
    <t>นายสมพานศรีหอม</t>
  </si>
  <si>
    <t>นายคำพองเค้างิ้ว</t>
  </si>
  <si>
    <t>นางไพเราะจิตเจริญยิ่ง</t>
  </si>
  <si>
    <t>นางณัฐพิชาณอุบล</t>
  </si>
  <si>
    <t>นางสาวขวัญหทัยชุมแวงวาปี</t>
  </si>
  <si>
    <t>นายกำธรบุตรดี</t>
  </si>
  <si>
    <t>นายสมยศด้วงแพง</t>
  </si>
  <si>
    <t>นายสังวาลย์ชัยแสง</t>
  </si>
  <si>
    <t>นายไพรัชนุชิต</t>
  </si>
  <si>
    <t>นางนริศราดำรงวัฒนกุล</t>
  </si>
  <si>
    <t>นางนิธิมาโพธิผล</t>
  </si>
  <si>
    <t>นายไพสิษฐ์สุภา</t>
  </si>
  <si>
    <t>นายบุญช่วยปู่หลุ่น</t>
  </si>
  <si>
    <t>นายโชคอนันต์พหล</t>
  </si>
  <si>
    <t>นายสมภารสอนโคตร</t>
  </si>
  <si>
    <t>นายวีระวงษ์นาม</t>
  </si>
  <si>
    <t>นายปิยณัฐคำศรี</t>
  </si>
  <si>
    <t>พันตำรวจเอกไชยยุทธวงค์โคกสูง</t>
  </si>
  <si>
    <t>นางสาวจันทีหมื่นมณี</t>
  </si>
  <si>
    <t>นายธีระพันธ์ทองทุม</t>
  </si>
  <si>
    <t>นายรักโภคานิตย์</t>
  </si>
  <si>
    <t>นางอรยาอุณาสิงห์</t>
  </si>
  <si>
    <t>นายภานุพัฒน์สนิทวงศ์ชัย</t>
  </si>
  <si>
    <t>นายบุญสมโชติกวันดี</t>
  </si>
  <si>
    <t>นายสมหมายแสวงรักษ์</t>
  </si>
  <si>
    <t>นายไหวมีสุข</t>
  </si>
  <si>
    <t>นางสาวจุฑามาศนิยะนันท์</t>
  </si>
  <si>
    <t>นายประตูพันธ์ก่ำ</t>
  </si>
  <si>
    <t>นายสมัยเกาะสา</t>
  </si>
  <si>
    <t>นายไชยาพรหมา</t>
  </si>
  <si>
    <t>นายทรงเดชมหาเสนา</t>
  </si>
  <si>
    <t>นายวุฒิพงษ์ศิริสถิตย์</t>
  </si>
  <si>
    <t>นายสุวรรณสวัสดิ์ชิตัง</t>
  </si>
  <si>
    <t>นายธีระธนาด่านพงษ์</t>
  </si>
  <si>
    <t>นายประพันธ์มาลาศรี</t>
  </si>
  <si>
    <t>นายสะอาดศรีฐาน</t>
  </si>
  <si>
    <t>นางสาววริศาทิพยมาตร</t>
  </si>
  <si>
    <t>นายพงศ์พันธุ์สายคำภา</t>
  </si>
  <si>
    <t>นายอนันต์ลือนาม</t>
  </si>
  <si>
    <t>นายสะหวั่นแสนเหลา</t>
  </si>
  <si>
    <t>นายนิรันด์ขจรบุญประเสริฐ</t>
  </si>
  <si>
    <t>นายยุทธศาสตร์สิงห์แก้ว</t>
  </si>
  <si>
    <t>นายสมใจบูรณเวช</t>
  </si>
  <si>
    <t>นายจำนงค์ถาบุตร</t>
  </si>
  <si>
    <t>นายเสรีบุญประคม</t>
  </si>
  <si>
    <t>นายยืนยงค์ศิริทน</t>
  </si>
  <si>
    <t>นายศุภมงคลหาญเชิงชัย</t>
  </si>
  <si>
    <t>นางวรัญญารัตนวงศ์</t>
  </si>
  <si>
    <t>นายชาติชายธนาวุฒิกุล</t>
  </si>
  <si>
    <t>นายพรพิทักษ์ดาโสภา</t>
  </si>
  <si>
    <t>นายวีนัตโภคานิตย์</t>
  </si>
  <si>
    <t>นายวิวัฒน์แสงป้อง</t>
  </si>
  <si>
    <t>จ่าสิบตำรวจภานุพงษ์สนิทวงศ์ชัย</t>
  </si>
  <si>
    <t>นายเดชาบุติกา</t>
  </si>
  <si>
    <t>นายสุรชัยระเบียบนาวีนุรักษ์</t>
  </si>
  <si>
    <t>นายผดุงภูนายา</t>
  </si>
  <si>
    <t>นางสาวสุภาพรรณไทยรักชาติ</t>
  </si>
  <si>
    <t>นายพิเชษฐ์แก้วพลน้อย</t>
  </si>
  <si>
    <t>นายพรสวรรค์สามด่านจาก</t>
  </si>
  <si>
    <t>นายสันตติบุราณฤทธิ์</t>
  </si>
  <si>
    <t>นายปิยะณัฐอาสน์ปาสา</t>
  </si>
  <si>
    <t>นางสาวมณีจันทร์ดวงภักดี</t>
  </si>
  <si>
    <t>นายสุนิตย์ไชยเบ้า</t>
  </si>
  <si>
    <t>นายณัฐวุฒิกองจันทร์ดี</t>
  </si>
  <si>
    <t>นางสาวประภาลักษณ์สิทธิ</t>
  </si>
  <si>
    <t>นายประพาสนวนสำลี</t>
  </si>
  <si>
    <t>นายสมภารสุขอ้วน</t>
  </si>
  <si>
    <t>นายประสิทธิ์ภานุวงศ์</t>
  </si>
  <si>
    <t>นางสาวธีรารัตน์วรพันธ์</t>
  </si>
  <si>
    <t>นายชัยวัฒน์ดาวเรือง</t>
  </si>
  <si>
    <t>นางวราภรณ์กองผาพา</t>
  </si>
  <si>
    <t>นายอรุณรัตน์เข็มศร</t>
  </si>
  <si>
    <t>นายภิรมย์หลงนุชาติ</t>
  </si>
  <si>
    <t>นายสงวนเพียเทพ</t>
  </si>
  <si>
    <t>นายชัยวัฒน์พหลทัพย์</t>
  </si>
  <si>
    <t>นายประยงค์ศิริบุตร</t>
  </si>
  <si>
    <t>นางอาริยาวิจิตขะจี</t>
  </si>
  <si>
    <t>นายเกชาเขียวโพธิ์</t>
  </si>
  <si>
    <t>นายคำพองโคตรทา</t>
  </si>
  <si>
    <t>นายชัยธวัชสามิตร</t>
  </si>
  <si>
    <t>นายประยูรโนรี</t>
  </si>
  <si>
    <t>ร้อยตำรวจโทคณิตศิลป์พลบูรณ์</t>
  </si>
  <si>
    <t>นายณัฐชัยมุงคุณ</t>
  </si>
  <si>
    <t>ร้อยตำรวจโทถาวรเสริมสุข</t>
  </si>
  <si>
    <t>นายอนันต์รัตนพลที</t>
  </si>
  <si>
    <t>นางสาวจินตนาพรหงษา</t>
  </si>
  <si>
    <t>นายพวงอุ่นใจ</t>
  </si>
  <si>
    <t>นายสุวิชย์คำแหล้</t>
  </si>
  <si>
    <t>นายอุเทนอินทร์เจริญ</t>
  </si>
  <si>
    <t>นางสาวเฮียงหันตุลา</t>
  </si>
  <si>
    <t>นายสุพจน์คำแหล้</t>
  </si>
  <si>
    <t>นางสาวทองยุ่นสุวรรณศรี</t>
  </si>
  <si>
    <t>พันตำรวจโทไพบูลย์กองสอน</t>
  </si>
  <si>
    <t>นายสวรรค์เกตุนาค</t>
  </si>
  <si>
    <t>นางน้อยภักดีอำนาจ</t>
  </si>
  <si>
    <t>นายประจักษ์เกษดา</t>
  </si>
  <si>
    <t>นายศึกษานาสมยนต์</t>
  </si>
  <si>
    <t>อ่างทอง</t>
  </si>
  <si>
    <t>นายภราดรปริศนานันทกุล</t>
  </si>
  <si>
    <t>พล.ต.ต.ประจวบเปาอินทร์</t>
  </si>
  <si>
    <t>นางพชิชาเสือหัน</t>
  </si>
  <si>
    <t>นายโชคชัยทองศักดิ์</t>
  </si>
  <si>
    <t>นายพณศธรอยู่ประเสริฐ</t>
  </si>
  <si>
    <t>นายณัฐจศักดิ์กระจายศรี</t>
  </si>
  <si>
    <t>นายนิรันดร์รักดี</t>
  </si>
  <si>
    <t>นายณภูพรรษ์คล้ายแก้ว</t>
  </si>
  <si>
    <t>นายเอนกพงษ์อ่วมรอต</t>
  </si>
  <si>
    <t>นางอภิพรศรีพยัคฆ์</t>
  </si>
  <si>
    <t>นายบุญสมมากสินธุ์</t>
  </si>
  <si>
    <t>นายเกรียงศักดิ์อริยะฉัตรชัย</t>
  </si>
  <si>
    <t>นายยศวีร์รอตประเสริฐ</t>
  </si>
  <si>
    <t>นายวันชัยคำภา</t>
  </si>
  <si>
    <t>นางอาภิชาอัฐมาภรณ์</t>
  </si>
  <si>
    <t>นางสาวนฤมลแก้วประเสริฐ</t>
  </si>
  <si>
    <t>นายอำนาจกลิ่นอุทัย</t>
  </si>
  <si>
    <t>นางนาตยาพรมเผือก</t>
  </si>
  <si>
    <t>นายนันทพัฒน์จึงเจริญทรัพย์</t>
  </si>
  <si>
    <t>นายสาริยบุตรสิงห์น้อย</t>
  </si>
  <si>
    <t>นายอภิชนคงอ่อน</t>
  </si>
  <si>
    <t>นายพงษ์บัญชาคชวงษ์</t>
  </si>
  <si>
    <t>นายประชาหาญบุญศรี</t>
  </si>
  <si>
    <t>นายอรชุนประสิทธิ์สมบัติ</t>
  </si>
  <si>
    <t>นายรัฐนันท์มาตยภูธร</t>
  </si>
  <si>
    <t>นายคมสันศรีวนิชย์</t>
  </si>
  <si>
    <t>อำนาจเจริญ</t>
  </si>
  <si>
    <t>นางสมหญิงบัวบุตร</t>
  </si>
  <si>
    <t>นางสาววันเพ็ญตั้งสกุล</t>
  </si>
  <si>
    <t>นายบวรศักดิ์คณาเสน</t>
  </si>
  <si>
    <t>นายประภาสเวชกรณ์</t>
  </si>
  <si>
    <t>นางสาวธนชาภาจันทวารา</t>
  </si>
  <si>
    <t>นายสมพงษ์กองแก้ว</t>
  </si>
  <si>
    <t>นายพงษภัทรบุตรดาจักร</t>
  </si>
  <si>
    <t>นายกิตติฤทธิทิศ</t>
  </si>
  <si>
    <t>นายประเสริฐกานานนท์</t>
  </si>
  <si>
    <t>นายสุนายศาลารมย์</t>
  </si>
  <si>
    <t>นายประเชิญจันทรภูมี</t>
  </si>
  <si>
    <t>นายณรงค์ส่งเสริม</t>
  </si>
  <si>
    <t>นางสาวปิยะมาศบัวแก้ว</t>
  </si>
  <si>
    <t>นายโสนิสุวรรณี</t>
  </si>
  <si>
    <t>นายโกมลอุ่นอก</t>
  </si>
  <si>
    <t>นายเกรียงไกรชาลีไชย</t>
  </si>
  <si>
    <t>พันโทวิรัตน์มิลภา</t>
  </si>
  <si>
    <t>นายสุบรรณแสนวงค์</t>
  </si>
  <si>
    <t>นายธวัชรัตนศรี</t>
  </si>
  <si>
    <t>นายสมบัติวันทอง</t>
  </si>
  <si>
    <t>นางพรจิราศิริขันธ์</t>
  </si>
  <si>
    <t>นายประหยัดใสบาล</t>
  </si>
  <si>
    <t>นางหนูพิศบุญเจริญ</t>
  </si>
  <si>
    <t>นายนิพนธ์พึ่งโพธิ์</t>
  </si>
  <si>
    <t>นายฤทธิรงค์ศิริวิริยานันท์</t>
  </si>
  <si>
    <t>นายเจริญพันธ์สาย</t>
  </si>
  <si>
    <t>นายสุทัศน์พันธ์พิบูลย์</t>
  </si>
  <si>
    <t>นายดำรงค์ภาคเจริญ</t>
  </si>
  <si>
    <t>นายบัวทองมานะพิมพ์</t>
  </si>
  <si>
    <t>นายณชัยสันตะวงค์</t>
  </si>
  <si>
    <t>นายสว่างนาคพันธ์</t>
  </si>
  <si>
    <t>นายภู่วิเศษบุญนิรันดร์</t>
  </si>
  <si>
    <t>นายดะนัยมะหิพันธ์</t>
  </si>
  <si>
    <t>นางจันทร์เพ็ญประเสริฐศรี</t>
  </si>
  <si>
    <t>นางญาณีนาถเข็มนาค</t>
  </si>
  <si>
    <t>นายอภิวัฒน์เงินหมื่น</t>
  </si>
  <si>
    <t>นายสุชาติสูงเรือง</t>
  </si>
  <si>
    <t>นายเตชินท์ชัยผาริบุตร</t>
  </si>
  <si>
    <t>นายอิทธิกรสุวะมาตย์</t>
  </si>
  <si>
    <t>นายชัยศรีกีฬา</t>
  </si>
  <si>
    <t>นางวิลาวัณย์บัวระพันธ์</t>
  </si>
  <si>
    <t>นางสร้อยทองสุวรรณี</t>
  </si>
  <si>
    <t>นายเฉลียวบุญมาลี</t>
  </si>
  <si>
    <t>นายพสิษฐ์สลักคำ</t>
  </si>
  <si>
    <t>จ่าสิบตำรวจพจนชัยญ์สัจธรรม</t>
  </si>
  <si>
    <t>นายชื่นหนูทอง</t>
  </si>
  <si>
    <t>นายวิเศษศักดิ์มูลชาติ</t>
  </si>
  <si>
    <t>นายเฉวตบัวโรย</t>
  </si>
  <si>
    <t>นางนวพรภูเกิดพิมพ์</t>
  </si>
  <si>
    <t>นายอภิชาติแสงสว่าง</t>
  </si>
  <si>
    <t>นายสิทธิโสพสิงห์</t>
  </si>
  <si>
    <t>นายสุรศักดิ์ถ้ำหิน</t>
  </si>
  <si>
    <t>ดร.คงไชยสันตะวงศ์</t>
  </si>
  <si>
    <t>นายจรัสไกยพันธ์</t>
  </si>
  <si>
    <t>นายกมลบุญธิมา</t>
  </si>
  <si>
    <t>นายพิมลภิญโญเปี่ยมวงษ์</t>
  </si>
  <si>
    <t>สิบเอกเสน่ห์ใจภักดี</t>
  </si>
  <si>
    <t>นายวิเชียรอุดมศักดิ์</t>
  </si>
  <si>
    <t>นายสมนึกนาบ้าน</t>
  </si>
  <si>
    <t>ร้อยตำรวจตรีเฉลิมศักดิ์บรรลุ</t>
  </si>
  <si>
    <t>นายพิสิษฐ์พัฒนาศุภสิทธิ์</t>
  </si>
  <si>
    <t>นายธนพลบุญมาลี</t>
  </si>
  <si>
    <t>นายเพชรนางาม</t>
  </si>
  <si>
    <t>อุดรธานี</t>
  </si>
  <si>
    <t>นายปราณีฉายเนตร</t>
  </si>
  <si>
    <t>ดาบตำรวจบุญลือสีรอด</t>
  </si>
  <si>
    <t>นายณัฐภณทาปุ๋ย</t>
  </si>
  <si>
    <t>นายพิศณุพงศ์สิทธิโชคแก้วมูล</t>
  </si>
  <si>
    <t>นางสาวสตพรวุฒิสาร</t>
  </si>
  <si>
    <t>นายสุรินคะวิลุน</t>
  </si>
  <si>
    <t>นายศราวุธเพชรพนมพร</t>
  </si>
  <si>
    <t>นายณัฐพงษ์พิพัฒน์ไชยศิริ</t>
  </si>
  <si>
    <t>นายโกเมนทร์ทีฆธนานนท์</t>
  </si>
  <si>
    <t>นายจิรันธนินพนาวัฒนาวงษ์</t>
  </si>
  <si>
    <t>นายเรวัตร์ตึงตระกูล</t>
  </si>
  <si>
    <t>พ.ต.ท.ชิตยาวัฒน์ชุมแวงวาปี</t>
  </si>
  <si>
    <t>นายอังกฤษฎาราวินิช</t>
  </si>
  <si>
    <t>นายอุทัยแสงสว่าง</t>
  </si>
  <si>
    <t>ว่าที่ร.ต.ศักดิ์ศิริศิริกุล</t>
  </si>
  <si>
    <t>นายธีรภัทรพรหมทะสาร</t>
  </si>
  <si>
    <t>นายทวีศักดิ์จันทะวงศ์</t>
  </si>
  <si>
    <t>นายอำนวยอนุกูลกรกนก</t>
  </si>
  <si>
    <t>นางจริยาวัฒน์ปลัดบาง</t>
  </si>
  <si>
    <t>นางรุ่งนิรัญมุมอภัย</t>
  </si>
  <si>
    <t>นายภูมิศิษฐ์ณัฏฐ์ศุโชค</t>
  </si>
  <si>
    <t>นายจรูญผิวงาม</t>
  </si>
  <si>
    <t>ร.ต.นราทวีนันท์</t>
  </si>
  <si>
    <t>นายวรชัยบัวภาเรือง</t>
  </si>
  <si>
    <t>นายชัยโรจน์ผิวบาง</t>
  </si>
  <si>
    <t>นายประหยัดพิมพา</t>
  </si>
  <si>
    <t>นายเสกสรรค์ผดุงราษฎร์</t>
  </si>
  <si>
    <t>นายพินิจศรีสะอาด</t>
  </si>
  <si>
    <t>นายเวชยันต์แสนสายเนตร</t>
  </si>
  <si>
    <t>พ.ต.นิยมลามี</t>
  </si>
  <si>
    <t>นายประเวศน์ช่างสาร</t>
  </si>
  <si>
    <t>ด.ต.ธงชัยวัฒพจน์</t>
  </si>
  <si>
    <t>นางปัทมาบัวอินทร์</t>
  </si>
  <si>
    <t>นางบุญเหลือเข่งดี</t>
  </si>
  <si>
    <t>นางสาวภณิดาพวงสมบัติ</t>
  </si>
  <si>
    <t>นายกิตติภณมูลอามาตย์</t>
  </si>
  <si>
    <t>นายพงษ์นเรศหอมกระชาย</t>
  </si>
  <si>
    <t>นายสมศักดิ์เพียรเสมอ</t>
  </si>
  <si>
    <t>นางสุรีวรรณ์ชุมคำน้อย</t>
  </si>
  <si>
    <t>นางรัตนาพัฒนจักร</t>
  </si>
  <si>
    <t>นายบัญญัติพิทักษ์วาปี</t>
  </si>
  <si>
    <t>นายอาภินันท์ประสันตแพงศรี</t>
  </si>
  <si>
    <t>นายทวีศักดิ์แสนเสนา</t>
  </si>
  <si>
    <t>นายเรืองสิทธิ์ขันบุญเลี่ยม</t>
  </si>
  <si>
    <t>นายณัฐกิตติ์กานต์ติวรรณ</t>
  </si>
  <si>
    <t>นายอนันต์ศรีพันธุ์</t>
  </si>
  <si>
    <t>นายหรั่งธุระพล</t>
  </si>
  <si>
    <t>นายวิชัยชัยจิตวณิชกุล</t>
  </si>
  <si>
    <t>นายอดุลย์เดชอำนาจดีแจ่มใส</t>
  </si>
  <si>
    <t>นางนฤมลโคตรสาขา</t>
  </si>
  <si>
    <t>นายเศรษฐภัทร์นิตยสิทธิวรากุล</t>
  </si>
  <si>
    <t>นายวราเทพจันทพันธ์</t>
  </si>
  <si>
    <t>นายทนงบุษราคัม</t>
  </si>
  <si>
    <t>นายเที่ยงนิติธรรม</t>
  </si>
  <si>
    <t>นางสาวมาลินีคำจุมพล</t>
  </si>
  <si>
    <t>นายวิรัตน์หอนงาม</t>
  </si>
  <si>
    <t>นายโภควินท์สิทธิอุเป</t>
  </si>
  <si>
    <t>นายไพโรจน์สองเมือง</t>
  </si>
  <si>
    <t>นายพิมพาเทพศรีเมือง</t>
  </si>
  <si>
    <t>นายป้อมเพชรภัทรวิภาดา</t>
  </si>
  <si>
    <t>นายประโมทย์พวงสุวรรณ</t>
  </si>
  <si>
    <t>นายภัทรพลวิเศษศรี</t>
  </si>
  <si>
    <t>นายทรัพย์ณธีร์ชัยชมภู</t>
  </si>
  <si>
    <t>นายประดิษฐเสถียรเขต</t>
  </si>
  <si>
    <t>นายพิทักษ์ทะไกรราช</t>
  </si>
  <si>
    <t>นายวิจิตรแสนอุบล</t>
  </si>
  <si>
    <t>นายพงษ์เทพมายัง</t>
  </si>
  <si>
    <t>นางสำราญมาตรวังแสง</t>
  </si>
  <si>
    <t>นายทองปานนิยมญาติ</t>
  </si>
  <si>
    <t>นายจำรัสเหล่าแค</t>
  </si>
  <si>
    <t>นายวรจักร์ธาตุมี</t>
  </si>
  <si>
    <t>นางนิภาพรตันวัฒนะ</t>
  </si>
  <si>
    <t>นายธีระศักดิ์เจริญธวัฒน์กุล</t>
  </si>
  <si>
    <t>นายสมหมายประเสริฐกุล</t>
  </si>
  <si>
    <t>นายสุรพลวงศ์คำจันทร์</t>
  </si>
  <si>
    <t>นายชาญชัยศรีไชยมูล</t>
  </si>
  <si>
    <t>นายอุดรพลเยี่ยม</t>
  </si>
  <si>
    <t>นายเกียงวิชัยกิจ</t>
  </si>
  <si>
    <t>นายธีระอาสนาชัย</t>
  </si>
  <si>
    <t>นายละครใจดี</t>
  </si>
  <si>
    <t>นายอัศวินอินทราซา</t>
  </si>
  <si>
    <t>นายรัชพลมหาภาควงศ์</t>
  </si>
  <si>
    <t>นางนิตยาจันทะบุตร</t>
  </si>
  <si>
    <t>นายวรแมนนรสาร</t>
  </si>
  <si>
    <t>นายศีลธรรมทองสมุทร</t>
  </si>
  <si>
    <t>นายขจิตรชัยนิคม</t>
  </si>
  <si>
    <t>นายโชคเสมอคำมุงคุณ</t>
  </si>
  <si>
    <t>นางภรัชฎาศรีไชยมูล</t>
  </si>
  <si>
    <t>นายเดชฤทธิ์โทหา</t>
  </si>
  <si>
    <t>นายอฤเดชแพงอะมะ</t>
  </si>
  <si>
    <t>นายบรรจงโทกุล</t>
  </si>
  <si>
    <t>นางราณีนิวงศ์ษา</t>
  </si>
  <si>
    <t>นายนิรันดร์ด้านซอม</t>
  </si>
  <si>
    <t>นายคงเดชสิทธิมาตย์</t>
  </si>
  <si>
    <t>นายพิศวุฒิชัยสียศพัฒนพงศ์</t>
  </si>
  <si>
    <t>นายสิทธิชัยหมั่นเรียน</t>
  </si>
  <si>
    <t>นายอรรถพลบุญพาสิริสกุล</t>
  </si>
  <si>
    <t>นายสนธยาดวงภักดี</t>
  </si>
  <si>
    <t>นายมนูญโฆสิต</t>
  </si>
  <si>
    <t>นางสาวเข็มทองอั้งยุทธ</t>
  </si>
  <si>
    <t>นายปรัชญาวิเชียรเครือ</t>
  </si>
  <si>
    <t>นายสมศักดิ์ดอนมายา</t>
  </si>
  <si>
    <t>นางสาวสุคนธ์ตรีสิงหะสุริยะ</t>
  </si>
  <si>
    <t>นายสมคิดพลแพงขวา</t>
  </si>
  <si>
    <t>นายอาคมแฝงฤทธ์</t>
  </si>
  <si>
    <t>นายสุบินขันเขต</t>
  </si>
  <si>
    <t>นายบุญเหลือศรีมันตะ</t>
  </si>
  <si>
    <t>นายทองพูนปิตตาคะโส</t>
  </si>
  <si>
    <t>นายนิวัฒน์สิทธิไทย</t>
  </si>
  <si>
    <t>นายภกรรณไชยโชติ</t>
  </si>
  <si>
    <t>นายประเสริฐศรีนานาม</t>
  </si>
  <si>
    <t>นายณเรศอินทรโสภา</t>
  </si>
  <si>
    <t>นายธีร์ดนัยกัปโก</t>
  </si>
  <si>
    <t>พันจ่าอากาศเอกโอภาสจัตตุวัฒน์</t>
  </si>
  <si>
    <t>นางสาวสังเวียนพิมโสดา</t>
  </si>
  <si>
    <t>นางเพลินจิตรจิตรไธสง</t>
  </si>
  <si>
    <t>นายสวัสดิ์สมวัชรจิต</t>
  </si>
  <si>
    <t>นายสุเมธาพรหมเครือ</t>
  </si>
  <si>
    <t>นายเฉลียวบัวอินทร์</t>
  </si>
  <si>
    <t>นายไพรินทร์ชูรัตน์</t>
  </si>
  <si>
    <t>นายปรีชาจันทะแสน</t>
  </si>
  <si>
    <t>นายวชิรวิทย์แขสิงห์</t>
  </si>
  <si>
    <t>นายภัทธิยะปทานนท์</t>
  </si>
  <si>
    <t>นายรวิพลหินผาย</t>
  </si>
  <si>
    <t>นายกษิกรพลหงษ์</t>
  </si>
  <si>
    <t>นางอาภรณ์สาราคำ</t>
  </si>
  <si>
    <t>พันโทศรีสวัสดิ์ดวงพรม</t>
  </si>
  <si>
    <t>นายสาครรอดขันเมือง</t>
  </si>
  <si>
    <t>นายอุทัยแสนแก้ว</t>
  </si>
  <si>
    <t>ดาบตำรวจเหมฤทธิ์ฤทธิ์มหา</t>
  </si>
  <si>
    <t>นายคำปลายคำแพงราช</t>
  </si>
  <si>
    <t>นายทรงกิตติสุวรรณทอง</t>
  </si>
  <si>
    <t>นายมานิตอินทร์อำคา</t>
  </si>
  <si>
    <t>นายชนะพลอำนาจเจริญ</t>
  </si>
  <si>
    <t>นายภพสมศรีโหน่ง</t>
  </si>
  <si>
    <t>ร.ต.ต.ภาคภูมิพันธุ์แก้วทอง</t>
  </si>
  <si>
    <t>นายอัศวินนันทะแสง</t>
  </si>
  <si>
    <t>นายจำนงค์กาหลง</t>
  </si>
  <si>
    <t>นายอภิชาติชาตรีเจริญ</t>
  </si>
  <si>
    <t>นายนิธิวัฒน์พรประเสริฐ</t>
  </si>
  <si>
    <t>นางสาวพรสวรรค์ภูมิศรีแก้ว</t>
  </si>
  <si>
    <t>ร้อยตรีธีระยุทธสีหาทับ</t>
  </si>
  <si>
    <t>นางสาวสรวีย์ปัญญาปีไทยสงค์</t>
  </si>
  <si>
    <t>นายสมศักดิ์วาทบัณฑิตกุล</t>
  </si>
  <si>
    <t>นายสุทธิศักดิ์คำมะนาง</t>
  </si>
  <si>
    <t>นายผดุงศักดิ์มูลอามาตย์</t>
  </si>
  <si>
    <t>ว่าที่ร.ต.เข็มชาติวังโน</t>
  </si>
  <si>
    <t>นายพงษ์เทพกลางชัย</t>
  </si>
  <si>
    <t>นายสุรยุทธนึกชอบ</t>
  </si>
  <si>
    <t>นางรังษีแสงศร</t>
  </si>
  <si>
    <t>นายเจริญสีดารักษ์</t>
  </si>
  <si>
    <t>นางสุพิศอินทะพรม</t>
  </si>
  <si>
    <t>นายธรรมนิตย์แสงมืด</t>
  </si>
  <si>
    <t>นายน้อยยศม้าว</t>
  </si>
  <si>
    <t>ร้อยตรีสิมชาภักดี</t>
  </si>
  <si>
    <t>นายอภิวัชร์เผ่าหอม</t>
  </si>
  <si>
    <t>นายโชคอนันต์ธรรมโหร</t>
  </si>
  <si>
    <t>นายเลี้ยงอณารัตน์</t>
  </si>
  <si>
    <t>นายสายันต์ธรรมวงษา</t>
  </si>
  <si>
    <t>นายพิทักษ์นาดอน</t>
  </si>
  <si>
    <t>นายชัยรัตน์จันทร์หอม</t>
  </si>
  <si>
    <t>นายนรินทร์นนทะชิต</t>
  </si>
  <si>
    <t>นางจุฑาพัตธน์เมนะสวัสดิ์</t>
  </si>
  <si>
    <t>นายธีระชัยแสนแก้ว</t>
  </si>
  <si>
    <t>นายอานันท์อมรินทร์</t>
  </si>
  <si>
    <t>นายปรดิษฐ์ระบาเลิศ</t>
  </si>
  <si>
    <t>นายธนวัฒน์ขันธวิชัย</t>
  </si>
  <si>
    <t>พ.ต.ท.มนตรีแก้วปัญญา</t>
  </si>
  <si>
    <t>นางสาวมลิวรรณแก้วสุข</t>
  </si>
  <si>
    <t>นายสุริยันต์ทองสมบัติ</t>
  </si>
  <si>
    <t>นายชัยวัฒน์ปัดถาวโร</t>
  </si>
  <si>
    <t>นางสาวไพรวัลย์อรรคฮาดศรี</t>
  </si>
  <si>
    <t>นางกุสุมาเศรษฐภักดี</t>
  </si>
  <si>
    <t>นายไพฑูรย์ไชยเมือง</t>
  </si>
  <si>
    <t>นายธนากรหาญกุล</t>
  </si>
  <si>
    <t>นายทนงศักดิ์ธนศรีพนิชชัย</t>
  </si>
  <si>
    <t>พ.ต.ท.บุญธรรมหงษาวงษ์</t>
  </si>
  <si>
    <t>นายเชิดวุฒิวรรณกุล</t>
  </si>
  <si>
    <t>นายสุจินดาโพธิสัตย์</t>
  </si>
  <si>
    <t>นายประจิตรนาบี</t>
  </si>
  <si>
    <t>นายบุญเจียงศรีประเสริฐ</t>
  </si>
  <si>
    <t>นายเพียรชัยทิพย์</t>
  </si>
  <si>
    <t>นายวสันต์วงษ์เชียงยืน</t>
  </si>
  <si>
    <t>นายคำภูลุนสะแกวงษ์</t>
  </si>
  <si>
    <t>พ.ต.ท.ณรงค์สุวรรณเกษาวงศ์</t>
  </si>
  <si>
    <t>นายแสนภูผาอุดชาชน</t>
  </si>
  <si>
    <t>นายบุญจันทร์ภูนาเพชร</t>
  </si>
  <si>
    <t>นางสาวปรีดาวัลย์ฉลาดเอื้อ</t>
  </si>
  <si>
    <t>ว่าที่ร.ต.ฐกฤตราชโคตร</t>
  </si>
  <si>
    <t>นายธนพลคำศรี</t>
  </si>
  <si>
    <t>นายศุภณัฐนุริตานนท์</t>
  </si>
  <si>
    <t>นายเดชาผาอาจ</t>
  </si>
  <si>
    <t>นายอุดมพงษ์สวัสดิ์</t>
  </si>
  <si>
    <t>นายวุฒิไกรไชยวาน</t>
  </si>
  <si>
    <t>นายประดิษฐ์บุญเหลือ</t>
  </si>
  <si>
    <t>นางสาวระพีพรเจริญเขตร์</t>
  </si>
  <si>
    <t>นางวีณาพยัฆกุล</t>
  </si>
  <si>
    <t>นางชนิดาโคตสพล</t>
  </si>
  <si>
    <t>นายสุเทพสมบูรณ์</t>
  </si>
  <si>
    <t>นายจักรพรรดิไชยสาส์น</t>
  </si>
  <si>
    <t>ว่าที่ร้อยโทสมพรวรรณสุทธิ์</t>
  </si>
  <si>
    <t>นายมนตรีพึ่มชัย</t>
  </si>
  <si>
    <t>นายเชิดชัยวิเชียรวรรณ</t>
  </si>
  <si>
    <t>นายอำนาจนิคม</t>
  </si>
  <si>
    <t>นายนวคมเสมา</t>
  </si>
  <si>
    <t>นายภีรพัฒน์ธรรมมาพิสมัย</t>
  </si>
  <si>
    <t>ดาบตำรวจอนุสรณ์บุสดี</t>
  </si>
  <si>
    <t>นายชูศักดิ์กุลธวัชวงศ์</t>
  </si>
  <si>
    <t>นายไพโรจน์บุษราคัม</t>
  </si>
  <si>
    <t>นายสินสมุทรวงษ์เชียงยืน</t>
  </si>
  <si>
    <t>นายสมพรบุตตโลบล</t>
  </si>
  <si>
    <t>นางศิริตะวันแสนหาญ</t>
  </si>
  <si>
    <t>นายรุ่งโรจน์คำตา</t>
  </si>
  <si>
    <t>นายสันติเฟื่องกระแสร์</t>
  </si>
  <si>
    <t>สิบตรีสมยศนุริตานนท์</t>
  </si>
  <si>
    <t>นายวรรณภูมิคำอ้อ</t>
  </si>
  <si>
    <t>นายอำนวยเครือน้ำคำ</t>
  </si>
  <si>
    <t>นายชุมพลหล้าจางวาง</t>
  </si>
  <si>
    <t>นางสาวจันทร์เพ็ญอุปนัน</t>
  </si>
  <si>
    <t>นายสมจิตรพลเทพ</t>
  </si>
  <si>
    <t>นายณรงค์ภักดิ์สรสิทธิ์</t>
  </si>
  <si>
    <t>นายธนศักดิ์มาสิงห์</t>
  </si>
  <si>
    <t>นายวุฒินันท์นนทะศิริ</t>
  </si>
  <si>
    <t>นายปรีชาสวรรยาวิสุทธิ์</t>
  </si>
  <si>
    <t>นายเรืองสันต์แสงไสย</t>
  </si>
  <si>
    <t>นายประจักษ์ตั้งมโนวุฒิกุล</t>
  </si>
  <si>
    <t>นางสายฝนศรีสุโคตร</t>
  </si>
  <si>
    <t>นายกิติชัยบาลี</t>
  </si>
  <si>
    <t>นางภัสร์ลักษณ์โทอุธทา</t>
  </si>
  <si>
    <t>นายอนันตชัยนามสมบูรณ์</t>
  </si>
  <si>
    <t>นางบุญเลิศโภคาพานิชย์</t>
  </si>
  <si>
    <t>นายสุริเยนทร์พงษ์สิทธิศักดิ์</t>
  </si>
  <si>
    <t>นางจุฑารัตน์โคตสพล</t>
  </si>
  <si>
    <t>นายปรียากรรูปสวย</t>
  </si>
  <si>
    <t>นายศาสดาทองดี</t>
  </si>
  <si>
    <t>นายประสพจันทรเสนา</t>
  </si>
  <si>
    <t>นางธิษณามตีนารัตน์ตุง</t>
  </si>
  <si>
    <t>นายปราโมทย์รัชชุศิริ</t>
  </si>
  <si>
    <t>นายเชาวรินชัยเชาวรัตน์</t>
  </si>
  <si>
    <t>นายเกรียงศักดิ์ฝ้ายสีงาม</t>
  </si>
  <si>
    <t>นายจักรภัทรชื่นชมกุล</t>
  </si>
  <si>
    <t>นายนิธิศประกอบใส</t>
  </si>
  <si>
    <t>นายธราพงษ์สีลาวงษ์</t>
  </si>
  <si>
    <t>นายประมวลนามบุตร</t>
  </si>
  <si>
    <t>นางสาวโอฬารีย์หลัักคำ</t>
  </si>
  <si>
    <t>นายสมพลศรีปัตติวงศ์</t>
  </si>
  <si>
    <t>นายเรวัตรอินทรสงเคราะห์</t>
  </si>
  <si>
    <t>นางสาวภิกูลนิกายนารี</t>
  </si>
  <si>
    <t>นางศิริรักษ์ไชยพันธุ์</t>
  </si>
  <si>
    <t>นางจารุณีพิมเพ็ง</t>
  </si>
  <si>
    <t>นายปัญญาพรหมวิอินทร์</t>
  </si>
  <si>
    <t>นายเฉลิมชัยรักสุทธี</t>
  </si>
  <si>
    <t>นายพงศกรกงพาน</t>
  </si>
  <si>
    <t>นายธีรพงษ์ศรีบูรพา</t>
  </si>
  <si>
    <t>นายนีรพันธ์พรรณารักษ์</t>
  </si>
  <si>
    <t>นางหนูพินคานทอง</t>
  </si>
  <si>
    <t>นายชัยชนะกำเนิดศรี</t>
  </si>
  <si>
    <t>นายวิชัยจันทะสิม</t>
  </si>
  <si>
    <t>นางลำดวนจันดาเบ้า</t>
  </si>
  <si>
    <t>นายกิตติศักดิ์ศรีหาชัย</t>
  </si>
  <si>
    <t>นายเนตรนักบุญ</t>
  </si>
  <si>
    <t>นายวิชัยศรีเสน่ห์</t>
  </si>
  <si>
    <t>นายปัญญาสมสมัย</t>
  </si>
  <si>
    <t>นายธนาคมสังข์คร</t>
  </si>
  <si>
    <t>นายพรพิชิตศรีสวัสดิ์</t>
  </si>
  <si>
    <t>นายสวัสดิ์สำแดงไชย</t>
  </si>
  <si>
    <t>นางสาวกลิ่นสุคนธ์มณีจันทร์</t>
  </si>
  <si>
    <t>นายเทพพรอกบุตรดี</t>
  </si>
  <si>
    <t>นายวินิจอุ่นศิริ</t>
  </si>
  <si>
    <t>นางหนูเกนช่างสาร</t>
  </si>
  <si>
    <t>นายเอกพันลุนสะแกวงศ์</t>
  </si>
  <si>
    <t>นางสาววราภรณ์ตั้งเจริญ</t>
  </si>
  <si>
    <t>นางดวงจันทร์ระวะใจ</t>
  </si>
  <si>
    <t>นางสาวพัทธนันท์เจริญชัย</t>
  </si>
  <si>
    <t>นายทรงพลราชโคตร</t>
  </si>
  <si>
    <t>นายบารมีอินทรสมบัติ</t>
  </si>
  <si>
    <t>นางเทียบจุฑาขาวขำ</t>
  </si>
  <si>
    <t>นายศราวุธหอมพรมมา</t>
  </si>
  <si>
    <t>นายสุจริตอาณารักษ์</t>
  </si>
  <si>
    <t>นายประภาสปราบพาล</t>
  </si>
  <si>
    <t>นายชาติชายจันทร์สวย</t>
  </si>
  <si>
    <t>นางสาวเสาวลักษณ์ชำนาญศิลป์</t>
  </si>
  <si>
    <t>นายพิเชษฐนครชัย</t>
  </si>
  <si>
    <t>นายบุญเหลือทองเกตุ</t>
  </si>
  <si>
    <t>นายเสวี่ยงวงษ์จิต</t>
  </si>
  <si>
    <t>นายอุดมสาระรัตน์</t>
  </si>
  <si>
    <t>นายบุญเรืองบุญประกอบ</t>
  </si>
  <si>
    <t>นายกิตติพัทธ์ปราบพาล</t>
  </si>
  <si>
    <t>นางสงค์กรานเวียงคำ</t>
  </si>
  <si>
    <t>ร.ต.ต.แสงทองประธรรมเต</t>
  </si>
  <si>
    <t>นายนันทพงศ์สีสังข์</t>
  </si>
  <si>
    <t>นางทัศนีคันธี</t>
  </si>
  <si>
    <t>นายสมหมายแก้วชัย</t>
  </si>
  <si>
    <t>นายรัตตภูมิโคตรภูธร</t>
  </si>
  <si>
    <t>นายเจษฎาสิงห์สุข</t>
  </si>
  <si>
    <t>นายโจมชาวดร</t>
  </si>
  <si>
    <t>นายชุมพลจิรเรืองกุล</t>
  </si>
  <si>
    <t>นายกัมปนาทมูลโต</t>
  </si>
  <si>
    <t>นายโชคสมานสีลาวงษ์</t>
  </si>
  <si>
    <t>นายสรรเสริญคำภูแก้ว</t>
  </si>
  <si>
    <t>พ.ต.ท.ไตรทศพนาวัลย์รักษา</t>
  </si>
  <si>
    <t>นางนริศราเครือน้ำคำ</t>
  </si>
  <si>
    <t>นางสาวนิภาสื่อสุวรรณ</t>
  </si>
  <si>
    <t>นายพัฒนาไชยเทพ</t>
  </si>
  <si>
    <t>นายสายัณห์บุตรดี</t>
  </si>
  <si>
    <t>นายวีระชาติศรีสมบูรณ์</t>
  </si>
  <si>
    <t>นายนิพนธ์สิงห์คำนาราภูมิ</t>
  </si>
  <si>
    <t>นางกิตติยาสาระสินธ์</t>
  </si>
  <si>
    <t>นายอภิวัฒน์ทองณรงค์</t>
  </si>
  <si>
    <t>อุตรดิตถ์</t>
  </si>
  <si>
    <t>นายกนกลิ้มตระกูล</t>
  </si>
  <si>
    <t>พันตำรวจเอกดิษยเดชพัชรภูวดล</t>
  </si>
  <si>
    <t>นายเลิศศักดิ์จันทร์สูง</t>
  </si>
  <si>
    <t>นายพรศักดิ์เอื้อประเสริฐ</t>
  </si>
  <si>
    <t>นายคมกฤษณ์จ่าทองคำ</t>
  </si>
  <si>
    <t>นางสาวพิมณัฏฐาจิระพุทธิภาคย์</t>
  </si>
  <si>
    <t>นางสาวสุภาพรขันสุข</t>
  </si>
  <si>
    <t>นายอมรชัยสังข์สุวรรณ์</t>
  </si>
  <si>
    <t>นายพนัสใจภักดี</t>
  </si>
  <si>
    <t>นายธนินแก่งอินทร์</t>
  </si>
  <si>
    <t>นายธนพลหมื่นยา</t>
  </si>
  <si>
    <t>นางสุภัคกานต์คงธนศุภธร</t>
  </si>
  <si>
    <t>นางสาวเชิญมั่นเจ๊ก</t>
  </si>
  <si>
    <t>นายปองภพบุญอินเขียว</t>
  </si>
  <si>
    <t>นางสาวสุมาลีกลิ่นลอย</t>
  </si>
  <si>
    <t>นางสาวพรวจีปะนะที</t>
  </si>
  <si>
    <t>นายชัยพรศิริวัฒน์</t>
  </si>
  <si>
    <t>นายจันทาถ่องตะคุ</t>
  </si>
  <si>
    <t>นายธวัชชัยสุภาอรรถ</t>
  </si>
  <si>
    <t>นายณภัทรวรรณกลาง</t>
  </si>
  <si>
    <t>นายจิระวัฒน์พงษ์วิชัย</t>
  </si>
  <si>
    <t>นายสุพัฒน์จุลอักษร</t>
  </si>
  <si>
    <t>นายจำรัสพวงมะเดื่อ</t>
  </si>
  <si>
    <t>นางสาวธนศรคำฟอง</t>
  </si>
  <si>
    <t>นายชวโรจน์ศรีทน</t>
  </si>
  <si>
    <t>นายอภิรักษ์แตงขาว</t>
  </si>
  <si>
    <t>นายภณภัคทวีเจริญรักข์</t>
  </si>
  <si>
    <t>นายสิทธิพงษ์มั่นคง</t>
  </si>
  <si>
    <t>นายอภิปัญญาแก้วมา</t>
  </si>
  <si>
    <t>นายพิสิษฐ์ธารบัวสวรรค์</t>
  </si>
  <si>
    <t>นายวีระชัยโพนเยี่ยม</t>
  </si>
  <si>
    <t>นายธีรจิตแก้วใจ</t>
  </si>
  <si>
    <t>นายศรัณย์วุฒิศรัณย์เกตุ</t>
  </si>
  <si>
    <t>นายวารุจศิริวัฒน์</t>
  </si>
  <si>
    <t>นายภิศิษฐ์วงศ์ทอง</t>
  </si>
  <si>
    <t>นายประสิทธิ์คลังสีดา</t>
  </si>
  <si>
    <t>นายนเรศเชื้อโฮม</t>
  </si>
  <si>
    <t>นายวิษนุเกิดศิลป์</t>
  </si>
  <si>
    <t>นายชลอเสนานารถ</t>
  </si>
  <si>
    <t>นายเฉลิมชัยไหลสกุล</t>
  </si>
  <si>
    <t>นางสาวญาตินันท์โคกมา</t>
  </si>
  <si>
    <t>นายสมพรปานเพ็ง</t>
  </si>
  <si>
    <t>นายบุญยังภู่ดัด</t>
  </si>
  <si>
    <t>นายสินอินชูรันต์</t>
  </si>
  <si>
    <t>นายณัฏฐพลแก้วผัด</t>
  </si>
  <si>
    <t>นางแพรวพรรณกอนแห้ว</t>
  </si>
  <si>
    <t>นางสาวกาญจนาฤทธิ์เวทย์</t>
  </si>
  <si>
    <t>นางอัจฉราพรรณรัตนสากล</t>
  </si>
  <si>
    <t>นายภาสกรมณฑากุล</t>
  </si>
  <si>
    <t>นายธีระพันธุ์จิตรบุญ</t>
  </si>
  <si>
    <t>นายฐิติพงศ์รัตนะเสถียร</t>
  </si>
  <si>
    <t>กสิกรไทย</t>
  </si>
  <si>
    <t>นางพนิดานาทัน</t>
  </si>
  <si>
    <t>นายวิรุทธิ์เก่งกล้า</t>
  </si>
  <si>
    <t>นายชาตรีแม้นสวัสดิ์</t>
  </si>
  <si>
    <t>นายบุญช่วยจิวิสาย</t>
  </si>
  <si>
    <t>นายสุพัฒน์ภูสี</t>
  </si>
  <si>
    <t>นายกระแสยั่งยืน</t>
  </si>
  <si>
    <t>นางพิมพ์นาราศิวประทินพงศ์</t>
  </si>
  <si>
    <t>นายพีระชัยเทพศิริ</t>
  </si>
  <si>
    <t>อุทัยธานี</t>
  </si>
  <si>
    <t>นายวีระประสาท</t>
  </si>
  <si>
    <t>นางรัตนาภูเหม็น</t>
  </si>
  <si>
    <t>นายคณัชกุลฉิม</t>
  </si>
  <si>
    <t>นายทิพย์จูเปีย</t>
  </si>
  <si>
    <t>นายเจเศรษฐ์ไทยเศรษฐ์</t>
  </si>
  <si>
    <t>นายธีรภัทรเทพพันธ์</t>
  </si>
  <si>
    <t>นายกุลเดชพัวพัฒนกุล</t>
  </si>
  <si>
    <t>นายประมวลเรืองศรี</t>
  </si>
  <si>
    <t>นายสมชายนพรัตน์</t>
  </si>
  <si>
    <t>นายทักษิณทวีการไถ</t>
  </si>
  <si>
    <t>นายกิตฑิ์ธเณศพัฑฒิพงศ์ชูกิจ</t>
  </si>
  <si>
    <t>นางสาวอรกัญญาอมรจันทร์เพ็ญ</t>
  </si>
  <si>
    <t>นางสาวนราภัคค์วินัยพานิช</t>
  </si>
  <si>
    <t>นายนาคสินธุ์นะวะมวัฒน์</t>
  </si>
  <si>
    <t>นายอดุลย์ศรีกิจ</t>
  </si>
  <si>
    <t>นายเตชนิธิปากเกร็ด</t>
  </si>
  <si>
    <t>นายอุกฤษณ์เส็งหะพันธ์</t>
  </si>
  <si>
    <t>นายอนันต์เข็มทอง</t>
  </si>
  <si>
    <t>นายพัฒนวิชญ์ชินาธิปวีรนนท์</t>
  </si>
  <si>
    <t>นายธนูเทียนเจริญ</t>
  </si>
  <si>
    <t>นางสำเริงอารีภักดิ์</t>
  </si>
  <si>
    <t>นายสุรศักดิ์น้อยวงษ์</t>
  </si>
  <si>
    <t>นายสาธิตสุขรี</t>
  </si>
  <si>
    <t>นายเดชาคงคา</t>
  </si>
  <si>
    <t>ร้อยตำรวจตรีดิเรกจันทา</t>
  </si>
  <si>
    <t>นายชาดาไทยเศรษฐ์</t>
  </si>
  <si>
    <t>นายยุทธนามดแดง</t>
  </si>
  <si>
    <t>นายไพฑูรย์พุ่มสงวน</t>
  </si>
  <si>
    <t>นายวิทยาจันทร์สม</t>
  </si>
  <si>
    <t>นางสาวยิ่งลักษณ์เกษคำ</t>
  </si>
  <si>
    <t>นายวิชัยวิสิทธิ์</t>
  </si>
  <si>
    <t>นายชัยรินทร์อิศรางกูรณอยุธยา</t>
  </si>
  <si>
    <t>นายสุคีปคำอินทร์</t>
  </si>
  <si>
    <t>นายสมพงษ์เนตรอุไรทิพย์</t>
  </si>
  <si>
    <t>นายธวัชจีระดิษฐ์</t>
  </si>
  <si>
    <t>นายสรวิชญ์วัฒนวิกย์กรรม</t>
  </si>
  <si>
    <t>ร.ต.ท.เอนกพงษ์เขตกิจ</t>
  </si>
  <si>
    <t>นายรามพัสถาน</t>
  </si>
  <si>
    <t>นางบุษบงฐ์พิลารัตน์</t>
  </si>
  <si>
    <t>นางสุชานันท์สารสม</t>
  </si>
  <si>
    <t>นางสาวปุณยนุชปากเกร็ด</t>
  </si>
  <si>
    <t>นางรินท์ลภัสอาริภัค</t>
  </si>
  <si>
    <t>นางชยารัตน์อินทโชติ</t>
  </si>
  <si>
    <t>นายสุภาพโต๋วสัจจา</t>
  </si>
  <si>
    <t>นายณัฏฐชัยกุลพันธ์</t>
  </si>
  <si>
    <t>นายมนัสคำมัน</t>
  </si>
  <si>
    <t>อุบลราชธานี</t>
  </si>
  <si>
    <t>นายเอกชัยทรงอำนาจเจริญ</t>
  </si>
  <si>
    <t>นายธงชาติวงศ์หาญ</t>
  </si>
  <si>
    <t>ว่าที่ร้อยตรีฉัตรชัยแก้วคำปอด</t>
  </si>
  <si>
    <t>นายกำพลเติมต้น</t>
  </si>
  <si>
    <t>นายลิขิตมีแสง</t>
  </si>
  <si>
    <t>นายอัครพลจินตะเวช</t>
  </si>
  <si>
    <t>นายประดิษฐ์สายตรงกิจวานิช</t>
  </si>
  <si>
    <t>นายประธานเสรีอภิสิทธิ์</t>
  </si>
  <si>
    <t>นายอุรัญบุญรักษา</t>
  </si>
  <si>
    <t>นายสมคิดดาษดา</t>
  </si>
  <si>
    <t>นางจิรฐาทยาธรรม</t>
  </si>
  <si>
    <t>นางอุดมศิลป์ภารราช</t>
  </si>
  <si>
    <t>นายณัฏฐภพทุนมาก</t>
  </si>
  <si>
    <t>นายยุทธพงษ์นามจำปา</t>
  </si>
  <si>
    <t>นายอำนวยสุวะมาศ</t>
  </si>
  <si>
    <t>นายอภิเดชบัวโรย</t>
  </si>
  <si>
    <t>นางอมรท่าหาญ</t>
  </si>
  <si>
    <t>นายสุรเดชคำสิงห์</t>
  </si>
  <si>
    <t>นายชัยกรแถมวัน</t>
  </si>
  <si>
    <t>นางชญาภามูลศรีแก้ว</t>
  </si>
  <si>
    <t>นายไพบูลย์นามโคตร</t>
  </si>
  <si>
    <t>นายวรายุทธทางทอง</t>
  </si>
  <si>
    <t>นางเรืองรองสังวิบุตร</t>
  </si>
  <si>
    <t>นางคำปุ่นสาระภาพ</t>
  </si>
  <si>
    <t>นายแดงมาระพันธ์</t>
  </si>
  <si>
    <t>นายสุวีศักดิ์แสงสาย</t>
  </si>
  <si>
    <t>นางสัญจรทาบุตดา</t>
  </si>
  <si>
    <t>นายชูเกียรติสุวรรณพิมพ์</t>
  </si>
  <si>
    <t>ร.ต.สุภาพชนบังศรี</t>
  </si>
  <si>
    <t>นายจีระศักดิ์สายรอด</t>
  </si>
  <si>
    <t>นายอรัญคูณคำ</t>
  </si>
  <si>
    <t>นางณกานดาสายเจียง</t>
  </si>
  <si>
    <t>นายคำปุนจันทร์หาญ</t>
  </si>
  <si>
    <t>นายชาญพัฒน์จันทุมา</t>
  </si>
  <si>
    <t>นายสุพจน์แฝงกลิ่น</t>
  </si>
  <si>
    <t>นายประเสริฐพรมพิสัย</t>
  </si>
  <si>
    <t>นางมะลิพัตรา</t>
  </si>
  <si>
    <t>ว่าที่ร้อยตรีนิสสรณ์สาโสม</t>
  </si>
  <si>
    <t>นายบุญมีทองมาก</t>
  </si>
  <si>
    <t>นายณัฐพัชรนรากุลพิพัฒน์</t>
  </si>
  <si>
    <t>นายอรุณคูณคำ</t>
  </si>
  <si>
    <t>นายสมานแก้วภักดี</t>
  </si>
  <si>
    <t>นายวรสิทธิ์กัลป์ตินันท์</t>
  </si>
  <si>
    <t>นายอดุลย์นิลเปรม</t>
  </si>
  <si>
    <t>นายบัณฑิตวิลามาศ</t>
  </si>
  <si>
    <t>นายปรเมษฐ์ศรีหล้า</t>
  </si>
  <si>
    <t>ดร.พิสิฐประเสริฐศรี</t>
  </si>
  <si>
    <t>นางเพชรรัตณ์หันพรหมมา</t>
  </si>
  <si>
    <t>นายชนินทร์สุธรรมวิจิตร</t>
  </si>
  <si>
    <t>นายเจริญศิลป์วงศ์ลา</t>
  </si>
  <si>
    <t>นายรินไทมุ่งมาจน</t>
  </si>
  <si>
    <t>นายสนั่นจันทร์มณี</t>
  </si>
  <si>
    <t>นางสาวจาฏุพัจน์สุธรรมวิจิตร</t>
  </si>
  <si>
    <t>นายวัชรินทร์อภิชัจบุญโชค</t>
  </si>
  <si>
    <t>นายพุทธาหริคำภา</t>
  </si>
  <si>
    <t>นายสมบุญสุดดี</t>
  </si>
  <si>
    <t>นายปัญญาวงศ์เจริญ</t>
  </si>
  <si>
    <t>นายอุทัยบำรุงผล</t>
  </si>
  <si>
    <t>นายสมัยละเลิศ</t>
  </si>
  <si>
    <t>นายดำรงค์พวงอินทร์</t>
  </si>
  <si>
    <t>นางสาวดวงชีวันพงษ์ชีวิน</t>
  </si>
  <si>
    <t>นายชาญชัยซื่อสัตย์บุญ</t>
  </si>
  <si>
    <t>นางสาวกนกอรณรงค์แสง</t>
  </si>
  <si>
    <t>นายพรวิชัยมิ่งวงษ์</t>
  </si>
  <si>
    <t>ร้อยตรีศุภนัตธ์จันมีรชานัตธ์</t>
  </si>
  <si>
    <t>นายสันทัดพันธ์พิบูลย์</t>
  </si>
  <si>
    <t>นายบุญมีรูปโฉม</t>
  </si>
  <si>
    <t>นายเฉลิมรักษา</t>
  </si>
  <si>
    <t>นายเกรียงศักดิ์สายโสภา</t>
  </si>
  <si>
    <t>นายศักดิ์ดาเกษางาม</t>
  </si>
  <si>
    <t>นางบุญส่งสามารถ</t>
  </si>
  <si>
    <t>นางจันทราชมภูศรี</t>
  </si>
  <si>
    <t>นายสุนทรชูราษี</t>
  </si>
  <si>
    <t>นางไพบูลย์อุฐบุญ</t>
  </si>
  <si>
    <t>นายสาครพันธ์เสถียร</t>
  </si>
  <si>
    <t>นายอธิวัฒน์แก้วประไพ</t>
  </si>
  <si>
    <t>สิบโทกุศลเลิศวิบูลย์กิจ</t>
  </si>
  <si>
    <t>นางสาวเขมิกาสีลารวม</t>
  </si>
  <si>
    <t>นายวิญญัติศรีธัญรัตน์</t>
  </si>
  <si>
    <t>นายวุฒิพงษ์นามบุตร</t>
  </si>
  <si>
    <t>นายณรงค์ชัยวีระกุล</t>
  </si>
  <si>
    <t>นายโกวิทย์ธรรมานุชิต</t>
  </si>
  <si>
    <t>นายวัฒนาจันทศิลป์</t>
  </si>
  <si>
    <t>นายวรเชษฐเชิดชู</t>
  </si>
  <si>
    <t>นางสาวเพ็ญพักตร์สูงสุมาลย์</t>
  </si>
  <si>
    <t>นายสุวัฒน์ศิรินัย</t>
  </si>
  <si>
    <t>นายไมตรีถิ่นขาม</t>
  </si>
  <si>
    <t>ดร.ผันชมภูศรี</t>
  </si>
  <si>
    <t>นายชูศักดิ์ทวีศรี</t>
  </si>
  <si>
    <t>ดร.มีชัยศรีคูณ</t>
  </si>
  <si>
    <t>นายพรชัยพจชนะ</t>
  </si>
  <si>
    <t>นายวิชัยครองยุติ</t>
  </si>
  <si>
    <t>นายอนันต์มีคุณ</t>
  </si>
  <si>
    <t>นายศรัณย์ส่งสุข</t>
  </si>
  <si>
    <t>นายวินัยพลรักษ์</t>
  </si>
  <si>
    <t>นายจำปีอ่อนมิ่ง</t>
  </si>
  <si>
    <t>นางสาวบรรจบพุ่มจันทร์</t>
  </si>
  <si>
    <t>นายชัยนิรันดร์สุดถนอมวงศ์</t>
  </si>
  <si>
    <t>นายไมล์ประสานทอง</t>
  </si>
  <si>
    <t>นายบุญเลิศสืบเสนาะ</t>
  </si>
  <si>
    <t>นางพิมพ์พิชชาบุญเนตร์</t>
  </si>
  <si>
    <t>นายอดุลย์สายชมภู</t>
  </si>
  <si>
    <t>นายคงกรสุธรรมวิจิตร</t>
  </si>
  <si>
    <t>นายสมัครสาริก</t>
  </si>
  <si>
    <t>นายฤทธิ์เดชสุดสัมฤทธิ์</t>
  </si>
  <si>
    <t>นายยอดแมนศิริแพทย์</t>
  </si>
  <si>
    <t>นายอิสรพงษ์สร้อยสิงห์</t>
  </si>
  <si>
    <t>นายอาจเบื้องบน</t>
  </si>
  <si>
    <t>นางณัฐชนานันท์วรรณศวัลย์</t>
  </si>
  <si>
    <t>นายชอบอรอินทร์</t>
  </si>
  <si>
    <t>นายประเสริฐเผ่าพันธ์</t>
  </si>
  <si>
    <t>นายประสิทธิ์พลสมัคร</t>
  </si>
  <si>
    <t>นายสฤทธิ์จันบัว</t>
  </si>
  <si>
    <t>ร.ต.ท.ชาญยุทธธนสีลังกูร</t>
  </si>
  <si>
    <t>นายวิเชียรขันตี</t>
  </si>
  <si>
    <t>นายสมพงษ์อนุวรรณ</t>
  </si>
  <si>
    <t>นายอุบลฤกษ์งาม</t>
  </si>
  <si>
    <t>นางสาวเฟิร์ทป๊อปฟูล่าเชื้อท้าว</t>
  </si>
  <si>
    <t>นางสาวกิตติ์ธัญญาวาจาดี</t>
  </si>
  <si>
    <t>นางสาวโยธากาญจน์ฟองงาม</t>
  </si>
  <si>
    <t>นายสถาพรศรีแย้ม</t>
  </si>
  <si>
    <t>นายพูลสวัสดิ์โหตระไวศยะ</t>
  </si>
  <si>
    <t>นายวิหารขันทอง</t>
  </si>
  <si>
    <t>นายเทคนิคเรืองแสน</t>
  </si>
  <si>
    <t>นายสวัสดิ์ก้อนทองดี</t>
  </si>
  <si>
    <t>นางธันยพัฒน์ซึรุมะ</t>
  </si>
  <si>
    <t>นายจอมยุบรัมย์</t>
  </si>
  <si>
    <t>นางสาวปวีณาทิพย์นาง</t>
  </si>
  <si>
    <t>นายถวัลย์ดวงแก้ว</t>
  </si>
  <si>
    <t>นายชาติพสิษฐ์ปางชาติ</t>
  </si>
  <si>
    <t>นางธนภรแสงนิธิตนัน</t>
  </si>
  <si>
    <t>นายธีรพลจำปาจันทร์</t>
  </si>
  <si>
    <t>นายประวีวะลิวงศ์</t>
  </si>
  <si>
    <t>นายสมัครบุสสะวะ</t>
  </si>
  <si>
    <t>นางอัจฉรานันท์พันธ์โคตร</t>
  </si>
  <si>
    <t>นางสาวทัศนีย์บุญสืบ</t>
  </si>
  <si>
    <t>นายกวีโสภาพิศ</t>
  </si>
  <si>
    <t>นายร่มจำปารัตน์</t>
  </si>
  <si>
    <t>นายสหัสวรรษวงศ์สวัสดิ์</t>
  </si>
  <si>
    <t>นางสาวพัฒน์นรีไชยวรรณ์</t>
  </si>
  <si>
    <t>นายชัยธวัชโพธิ์แก้ว</t>
  </si>
  <si>
    <t>นายเจริญหลุมทอง</t>
  </si>
  <si>
    <t>นายศักดาไชยเสริฐ</t>
  </si>
  <si>
    <t>นายเกียรติศักดิ์ทองใบ</t>
  </si>
  <si>
    <t>นายพัฒนพงษ์แก้ววงษา</t>
  </si>
  <si>
    <t>นางประเสริฐศรีทศโยธิน</t>
  </si>
  <si>
    <t>นางอรวรรณแก้วมหาวงศ์</t>
  </si>
  <si>
    <t>นายชัยสิทธิ์พุฒตาล</t>
  </si>
  <si>
    <t>นายโชคชัยบุญพา</t>
  </si>
  <si>
    <t>นายครรชิตรัตนะโสภา</t>
  </si>
  <si>
    <t>นายวรรณะศรีวิไล</t>
  </si>
  <si>
    <t>พลโทนรินทร์มุทุกันต์</t>
  </si>
  <si>
    <t>นางสาวตวงทิพย์จินตะเวช</t>
  </si>
  <si>
    <t>นายสุริยาขันอาสา</t>
  </si>
  <si>
    <t>นายกิตติพงษ์เทียมสุวรรณ</t>
  </si>
  <si>
    <t>นายบุญโฮมยืนนาน</t>
  </si>
  <si>
    <t>นางรัตนานครเทพ</t>
  </si>
  <si>
    <t>นายจีระวิชย์มุธุสิทธิ์</t>
  </si>
  <si>
    <t>นายประกาศพิบูลพงษ์</t>
  </si>
  <si>
    <t>นายสมพรมีทองขาว</t>
  </si>
  <si>
    <t>นายไสวอาจเอี่ยม</t>
  </si>
  <si>
    <t>นางสาวรัฐวีร์ผุยพรม</t>
  </si>
  <si>
    <t>นายพิชัยสมวงศ์</t>
  </si>
  <si>
    <t>นายสมบัติวริพัฒน์</t>
  </si>
  <si>
    <t>นายวิกรานต์ทาธิสา</t>
  </si>
  <si>
    <t>นายภูวฤณแก่นสาร</t>
  </si>
  <si>
    <t>พ.อ.หญิงวาสนาแสงสวย</t>
  </si>
  <si>
    <t>นายรัฐกิตติ์ผาลีพัฒน์</t>
  </si>
  <si>
    <t>นายสุทธิชัยจรูญเนตร</t>
  </si>
  <si>
    <t>นายบุญสอนสามัคคี</t>
  </si>
  <si>
    <t>นายกิตติกรเชิดชู</t>
  </si>
  <si>
    <t>นายประยงค์บุญรอด</t>
  </si>
  <si>
    <t>นายมานิตย์วงศ์ชัย</t>
  </si>
  <si>
    <t>นายสมัยหล้าบุดดา</t>
  </si>
  <si>
    <t>นายธนัชแก้วเนตร</t>
  </si>
  <si>
    <t>นายบุญศรีกันทะมา</t>
  </si>
  <si>
    <t>ดร.วัลลีผิวหอม</t>
  </si>
  <si>
    <t>นายศิริชัยดวงเดือน</t>
  </si>
  <si>
    <t>นายปิ่นภพชูราษี</t>
  </si>
  <si>
    <t>นายภาณุพงศ์หลักคำ</t>
  </si>
  <si>
    <t>นายราเชนทร์ฉิมพลี</t>
  </si>
  <si>
    <t>นายไพเสริฐทองผาย</t>
  </si>
  <si>
    <t>นางสาววาสนาขันอาสา</t>
  </si>
  <si>
    <t>นายศราวุธแสงภักดี</t>
  </si>
  <si>
    <t>นายสนองปัดภัย</t>
  </si>
  <si>
    <t>นายสมพรวรรณราช</t>
  </si>
  <si>
    <t>นายเณติไทสีบุดดี</t>
  </si>
  <si>
    <t>นายธนะสิทธิ์โควสุรัตน์</t>
  </si>
  <si>
    <t>นายพิสิษฐ์สันตพันธุ์</t>
  </si>
  <si>
    <t>นายโชติแช่มช้อย</t>
  </si>
  <si>
    <t>นายวีระรูปคม</t>
  </si>
  <si>
    <t>นายกุญชรสุธรรมวิจิตร</t>
  </si>
  <si>
    <t>นายกระสุนวงค์ผา</t>
  </si>
  <si>
    <t>นายฐปนรรณ์สุนิพันธ์</t>
  </si>
  <si>
    <t>นายประเวศสีมาฤทธิ์</t>
  </si>
  <si>
    <t>นายนครพลศักดิ์</t>
  </si>
  <si>
    <t>นายธนากรคูณคำ</t>
  </si>
  <si>
    <t>นายลุนทิพโอสถ</t>
  </si>
  <si>
    <t>นายสุวัจน์ชัยเอกติชัยวรกุล</t>
  </si>
  <si>
    <t>นายวีรพจน์เพชราเวช</t>
  </si>
  <si>
    <t>นายศักดินนท์บุญพนาศรี</t>
  </si>
  <si>
    <t>นางสาวธัญญพัทธ์รูปศรีสิริวรกุล</t>
  </si>
  <si>
    <t>นายสมคิดแสนเสริม</t>
  </si>
  <si>
    <t>นางสาวสำอางสุขสำราญ</t>
  </si>
  <si>
    <t>ร.ต.อ.อดิศัลยสุขเกษม</t>
  </si>
  <si>
    <t>นายกรณ์ขาวสะอาด</t>
  </si>
  <si>
    <t>นายบุญเลิศเคนมี</t>
  </si>
  <si>
    <t>นายยศพนต์สิถิลวัลย์</t>
  </si>
  <si>
    <t>นายบุญจบทองชุมภู</t>
  </si>
  <si>
    <t>นายสมควรไชยชนะ</t>
  </si>
  <si>
    <t>นายปัณณ์พัฒน์สุวรรณพิมพ์</t>
  </si>
  <si>
    <t>ส.อ.ศรศิลป์ดาษดา</t>
  </si>
  <si>
    <t>นายวสิษฐ์พลคนชม</t>
  </si>
  <si>
    <t>นายส่วนแท่นคำ</t>
  </si>
  <si>
    <t>นายสมควรโชคแก่นแก้ว</t>
  </si>
  <si>
    <t>นางมณีมัณยานนท์</t>
  </si>
  <si>
    <t>นายสิทธิพรจันทวงศ์</t>
  </si>
  <si>
    <t>พันตำรวจโทเชาว์จันทร์พิมาย</t>
  </si>
  <si>
    <t>นายสมหมายมิ่งขวัญ</t>
  </si>
  <si>
    <t>นายทองมาหนันต๊ะ</t>
  </si>
  <si>
    <t>นายวีชัยพิมพ์พรมมา</t>
  </si>
  <si>
    <t>นางเพชรรัตน์บุญคำภา</t>
  </si>
  <si>
    <t>นายจริตบุญอ่อน</t>
  </si>
  <si>
    <t>นางจุฬาลักษณ์สารีมูล</t>
  </si>
  <si>
    <t>นาวาอากาศตรีทองรัตน์ผุยพรม</t>
  </si>
  <si>
    <t>นางนารีสมิตชาติ</t>
  </si>
  <si>
    <t>นายกันยาว่องไว</t>
  </si>
  <si>
    <t>นายชูวิทย์พิทักษ์พรพัลลภ</t>
  </si>
  <si>
    <t>นายเชิดศักดิ์โภคกุลกานนท์</t>
  </si>
  <si>
    <t>นายศิรสิทธิ์จรูญศิรวงศ์</t>
  </si>
  <si>
    <t>นายปรีชญาฉ่ำมณี</t>
  </si>
  <si>
    <t>นายโกมินทร์พิมพ์จันทร์</t>
  </si>
  <si>
    <t>นายอุทัยปลาทอง</t>
  </si>
  <si>
    <t>นายสมชัยแสนทวีสุข</t>
  </si>
  <si>
    <t>นายสมานสร้อยสีหา</t>
  </si>
  <si>
    <t>ดร.สมพงษ์เจริญศรี</t>
  </si>
  <si>
    <t>นายพลชินปัฐพี</t>
  </si>
  <si>
    <t>นางสาวหวานใจเอี่ยมศรี</t>
  </si>
  <si>
    <t>นางปานรุ้งสุขเกษม</t>
  </si>
  <si>
    <t>นายวัชระชัยประทีปทอง</t>
  </si>
  <si>
    <t>นายเฉลิมศักดิ์กลิ่นบัว</t>
  </si>
  <si>
    <t>ดร.บำเพ็ญอินทร์โสม</t>
  </si>
  <si>
    <t>นายวิบูลย์กุลวงศ์</t>
  </si>
  <si>
    <t>นางเพชรรัตน์พูลศรี</t>
  </si>
  <si>
    <t>นายทัศนพงษ์กิ่งจันทร์</t>
  </si>
  <si>
    <t>นายธนชาตบุตรมาตย์</t>
  </si>
  <si>
    <t>นายนินนารถศรคำ</t>
  </si>
  <si>
    <t>นายเติมมั่นสัตย์</t>
  </si>
  <si>
    <t>นางจินดาไชยราช</t>
  </si>
  <si>
    <t>นายบุญมาหารสาร</t>
  </si>
  <si>
    <t>นายชัชนันท์สมหมาย</t>
  </si>
  <si>
    <t>นายวีระศักดิ์เคนงาม</t>
  </si>
  <si>
    <t>นายบรรพตพรหมสาร</t>
  </si>
  <si>
    <t>นายเกษมสันต์หอมพิกุล</t>
  </si>
  <si>
    <t>ร้อยตรีอำนาจร่วมบุญ</t>
  </si>
  <si>
    <t>นายชัยวานิชปาทอง</t>
  </si>
  <si>
    <t>นายเพิ่มพูนศรีสุข</t>
  </si>
  <si>
    <t>นายทวีพิมสาร</t>
  </si>
  <si>
    <t>นายบุญจันทร์ปิ่นธุรัตน์</t>
  </si>
  <si>
    <t>เรืออากาศตรีคำปลิวสืบจันทา</t>
  </si>
  <si>
    <t>นายธวัชชัยพรมเกษ</t>
  </si>
  <si>
    <t>นางสาวแนนบุณย์ธิดาสมชัย</t>
  </si>
  <si>
    <t>นายเอกพลญาวงค์</t>
  </si>
  <si>
    <t>นายณรงค์ศักดิ์โกศัลวัฒน์</t>
  </si>
  <si>
    <t>นายแสงศรีบุระ</t>
  </si>
  <si>
    <t>นายอัมพรวาภพ</t>
  </si>
  <si>
    <t>นางวริศราดาวัลย์</t>
  </si>
  <si>
    <t>นายยศพัทธ์จันทมา</t>
  </si>
  <si>
    <t>นายสมานอุ่นวงศ์</t>
  </si>
  <si>
    <t>นายอิทธิศักดิ์แฝงพงศ์</t>
  </si>
  <si>
    <t>นายทองพูลมอบหมาย</t>
  </si>
  <si>
    <t>นายเจษฎาพงษ์เชื่องดี</t>
  </si>
  <si>
    <t>นายสุริยาโง่นสูงเนิน</t>
  </si>
  <si>
    <t>นายคำภาหาทรัพย์</t>
  </si>
  <si>
    <t>นางสุพิศตาสงวนงาม</t>
  </si>
  <si>
    <t>นายชัยพลสัตยากูล</t>
  </si>
  <si>
    <t>นายสิทธิเทพบรรเรืองทอง</t>
  </si>
  <si>
    <t>นายปัญญาสิงห์ทอง</t>
  </si>
  <si>
    <t>นายภาคภูมิขัมภศร</t>
  </si>
  <si>
    <t>นางกาญจรีย์ศิริทิพย์</t>
  </si>
  <si>
    <t>นายพิเศกเทียนชัย</t>
  </si>
  <si>
    <t>นายชาญณรงค์เดชอยู่สุข</t>
  </si>
  <si>
    <t>นางสาวพชรลัศน์ปวิชวงศ์วริศ</t>
  </si>
  <si>
    <t>นางสาวณชชญาเลิศอาภัสร์</t>
  </si>
  <si>
    <t>นายสุขขีพรมสาร</t>
  </si>
  <si>
    <t>นายวิชาญโคตรแก้ว</t>
  </si>
  <si>
    <t>นายกฤษดาวิรังษา</t>
  </si>
  <si>
    <t>นายมานะแรงมูลพฤกษ์</t>
  </si>
  <si>
    <t>นายณรงค์ฤทธิ์จันทร์ทรง</t>
  </si>
  <si>
    <t>นางนริศรามาระพันธ์</t>
  </si>
  <si>
    <t>นายวีระศักดิ์ชัยช่วย</t>
  </si>
  <si>
    <t>นายชวนินทร์ถิ่นขาม</t>
  </si>
  <si>
    <t>นางจำนงค์หล้าบุดดา</t>
  </si>
  <si>
    <t>นายวิทวัสอยู่คง</t>
  </si>
  <si>
    <t>นายพงษ์นาวินแสงสาย</t>
  </si>
  <si>
    <t>นายประภูศักดิ์จินตะเวช</t>
  </si>
  <si>
    <t>นางรำพูลตันติวณิชชานนท์</t>
  </si>
  <si>
    <t>นายสุพจน์วรรณสุข</t>
  </si>
  <si>
    <t>นายสุรัตน์ทองพันธ์</t>
  </si>
  <si>
    <t>นายนิคมพระเมเด</t>
  </si>
  <si>
    <t>นายไพศาลยอดจันดา</t>
  </si>
  <si>
    <t>นางจันทร์เทียนลายประจักษ์</t>
  </si>
  <si>
    <t>นายทองสาแสนดวง</t>
  </si>
  <si>
    <t>นายสุทินจุลลัง</t>
  </si>
  <si>
    <t>นายเรืองศรีตรีราช</t>
  </si>
  <si>
    <t>นางสาวปิยะดาพุ่มแก้ว</t>
  </si>
  <si>
    <t>ร้อยตรีโอสถแสนทวีสุข</t>
  </si>
  <si>
    <t>นายสุวิทย์ขาวแท้</t>
  </si>
  <si>
    <t>นายใบพรแสนอ้วน</t>
  </si>
  <si>
    <t>พันตำรวจเอกชวดลพลทะมัย</t>
  </si>
  <si>
    <t>นายกิตติหาญสมุทร</t>
  </si>
  <si>
    <t>นายคำสอนโคมทอง</t>
  </si>
  <si>
    <t>นายบุญมีเพียะวงค์</t>
  </si>
  <si>
    <t>ร.ต.อ.เฉลิมสมเพราะ</t>
  </si>
  <si>
    <t>นายสมชายจันทร์เพ็ง</t>
  </si>
  <si>
    <t>นายประจักษ์ธรรมราช</t>
  </si>
  <si>
    <t>นายประสิทธิ์ชัยสมเพราะ</t>
  </si>
  <si>
    <t>นายคณิศรพรหมคุณาธร</t>
  </si>
  <si>
    <t>นายนำชัยวงศ์อุดม</t>
  </si>
  <si>
    <t>นางสาวนิภาวรรณเสาธง</t>
  </si>
  <si>
    <t>นายปารเมศสามิลา</t>
  </si>
  <si>
    <t>นางถนอมศรีปทุมบาล</t>
  </si>
  <si>
    <t>นายนเรนทร์พรานไพร</t>
  </si>
  <si>
    <t>นายวิชัยชนะสายสร้อย</t>
  </si>
  <si>
    <t>นายวรจำปาเทศ</t>
  </si>
  <si>
    <t>นายนิรวัตรไชยสัจ</t>
  </si>
  <si>
    <t>นายทองดีศรีเสน</t>
  </si>
  <si>
    <t>นางสาวสมคิดพึ่งนา</t>
  </si>
  <si>
    <t>นายอุดรประทุมทอง</t>
  </si>
  <si>
    <t>นางสาวสกลวรรญ์หลงชิณ</t>
  </si>
  <si>
    <t>นายจำนงค์บุปผาดี</t>
  </si>
  <si>
    <t>นายสมคิดเชื้อคง</t>
  </si>
  <si>
    <t>นายประจักษ์แสงคำ</t>
  </si>
  <si>
    <t>ดร.เติมศรีเนตร</t>
  </si>
  <si>
    <t>นายอะพิศิษฏ์พรมสิงห์</t>
  </si>
  <si>
    <t>นายนาวินลาธุลี</t>
  </si>
  <si>
    <t>นายศักดิ์ชัยจินตะเวช</t>
  </si>
  <si>
    <t>นายประเสริฐตรกสังข์</t>
  </si>
  <si>
    <t>นายเกษมฉิมพลี</t>
  </si>
  <si>
    <t>นายอำนาจแสงทอง</t>
  </si>
  <si>
    <t>นายธวัชชัยสุนนท์</t>
  </si>
  <si>
    <t>นายบงการสายเนตร</t>
  </si>
  <si>
    <t>นางหนูเพียรไชยนาท</t>
  </si>
  <si>
    <t>นายธนะคมกูร์ณา</t>
  </si>
  <si>
    <t>นายรัตนากล้าเกิด</t>
  </si>
  <si>
    <t>นายโกมลศรีกิตติกุล</t>
  </si>
  <si>
    <t>ดร.กำแพงหอมสิน</t>
  </si>
  <si>
    <t>นางวิไลวรรณธานี</t>
  </si>
  <si>
    <t>นายพัทธ์ฐินันท์สานุสันต์</t>
  </si>
  <si>
    <t>นายประยงค์ศรีหาวงศ์</t>
  </si>
  <si>
    <t>นายไพโรจน์ประมูลพงษ์</t>
  </si>
  <si>
    <t>ร้อยตรีสมจิตหงษ์ศรี</t>
  </si>
  <si>
    <t>นายภาคิณวัชรานันทกุล</t>
  </si>
  <si>
    <t>นายอุทัยทองวิเศษ</t>
  </si>
  <si>
    <t>นางสาวชลดาแวววงค์</t>
  </si>
  <si>
    <t>นายสมศักดิ์สมมาคูณ</t>
  </si>
  <si>
    <t>นางสาวศิริวิมณคำสิงหา</t>
  </si>
  <si>
    <t>นายสุริยาบาตสุวรรณ์</t>
  </si>
  <si>
    <t>นายคำสอนพุ่มแก้ว</t>
  </si>
  <si>
    <t>นายจักรพันธ์จันพวง</t>
  </si>
  <si>
    <t>นายรัชวุฒิพรหมคุณาธร</t>
  </si>
  <si>
    <t>นายธวัชชัยชมภูศรี</t>
  </si>
  <si>
    <t>นายวสันต์ขาวฟอง</t>
  </si>
  <si>
    <t>ร้อยตรีเชิดชัยพรพัชระกุล</t>
  </si>
  <si>
    <t>นายสมศรีบุญเหลือ</t>
  </si>
  <si>
    <t>นางพุดตาลพุฒตาล</t>
  </si>
  <si>
    <t>นายบุญกองมูลสุวรรณ</t>
  </si>
  <si>
    <t>ผลต่างรวมทั้งเขต ตามลำดับ</t>
  </si>
  <si>
    <t>คะแนน 94%</t>
  </si>
  <si>
    <t>คะแนน 100%</t>
  </si>
  <si>
    <t>เพิ่มกี่เปอร์เซ็นต์จากคะแนนรอบ 94</t>
  </si>
  <si>
    <t>คะแนนที่เพิ่มมาคิดเป็นกี่เปอร์เซ็นต์ของคะแนน 100%</t>
  </si>
  <si>
    <t>นครศรีธรรมราชเขต4 รีเช็คอีกรอบนะ</t>
  </si>
  <si>
    <t>เพชรบูรณ์เขต2 รีเช็คอีกรอบนะ</t>
  </si>
  <si>
    <t>รวมทั้งหมด</t>
  </si>
  <si>
    <t>กทม</t>
  </si>
  <si>
    <t>รวม</t>
  </si>
  <si>
    <t>รวมจ้า</t>
  </si>
  <si>
    <t>ประจวบ</t>
  </si>
</sst>
</file>

<file path=xl/styles.xml><?xml version="1.0" encoding="utf-8"?>
<styleSheet xmlns="http://schemas.openxmlformats.org/spreadsheetml/2006/main">
  <numFmts count="1">
    <numFmt numFmtId="0" formatCode="General"/>
  </numFmts>
  <fonts count="18">
    <font>
      <sz val="10"/>
      <color indexed="8"/>
      <name val="Arial"/>
    </font>
    <font>
      <sz val="12"/>
      <color indexed="8"/>
      <name val="Arial"/>
    </font>
    <font>
      <sz val="14"/>
      <color indexed="8"/>
      <name val="Arial"/>
    </font>
    <font>
      <sz val="12"/>
      <color indexed="8"/>
      <name val="Helvetica Neue"/>
    </font>
    <font>
      <u val="single"/>
      <sz val="12"/>
      <color indexed="11"/>
      <name val="Arial"/>
    </font>
    <font>
      <sz val="13"/>
      <color indexed="8"/>
      <name val="Arial"/>
    </font>
    <font>
      <b val="1"/>
      <sz val="12"/>
      <color indexed="8"/>
      <name val="Thonburi"/>
    </font>
    <font>
      <b val="1"/>
      <sz val="12"/>
      <color indexed="8"/>
      <name val="Helvetica"/>
    </font>
    <font>
      <b val="1"/>
      <sz val="12"/>
      <color indexed="8"/>
      <name val="Arial"/>
    </font>
    <font>
      <b val="1"/>
      <sz val="10"/>
      <color indexed="8"/>
      <name val="Arial"/>
    </font>
    <font>
      <sz val="12"/>
      <color indexed="8"/>
      <name val="Thonburi"/>
    </font>
    <font>
      <sz val="12"/>
      <color indexed="8"/>
      <name val="Trebuchet MS"/>
    </font>
    <font>
      <sz val="10"/>
      <color indexed="8"/>
      <name val="Helvetica Neue"/>
    </font>
    <font>
      <sz val="9"/>
      <color indexed="8"/>
      <name val="Roboto"/>
    </font>
    <font>
      <sz val="9"/>
      <color indexed="28"/>
      <name val="Roboto"/>
    </font>
    <font>
      <b val="1"/>
      <sz val="14"/>
      <color indexed="8"/>
      <name val="Arial"/>
    </font>
    <font>
      <b val="1"/>
      <sz val="12"/>
      <color indexed="8"/>
      <name val="Trebuchet MS"/>
    </font>
    <font>
      <b val="1"/>
      <sz val="10"/>
      <color indexed="8"/>
      <name val="Helvetica Neue"/>
    </font>
  </fonts>
  <fills count="29">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4"/>
        <bgColor auto="1"/>
      </patternFill>
    </fill>
    <fill>
      <patternFill patternType="solid">
        <fgColor indexed="25"/>
        <bgColor auto="1"/>
      </patternFill>
    </fill>
    <fill>
      <patternFill patternType="solid">
        <fgColor indexed="26"/>
        <bgColor auto="1"/>
      </patternFill>
    </fill>
    <fill>
      <patternFill patternType="solid">
        <fgColor indexed="27"/>
        <bgColor auto="1"/>
      </patternFill>
    </fill>
    <fill>
      <patternFill patternType="solid">
        <fgColor indexed="29"/>
        <bgColor auto="1"/>
      </patternFill>
    </fill>
    <fill>
      <patternFill patternType="solid">
        <fgColor indexed="30"/>
        <bgColor auto="1"/>
      </patternFill>
    </fill>
    <fill>
      <patternFill patternType="solid">
        <fgColor indexed="32"/>
        <bgColor auto="1"/>
      </patternFill>
    </fill>
    <fill>
      <patternFill patternType="solid">
        <fgColor indexed="33"/>
        <bgColor auto="1"/>
      </patternFill>
    </fill>
    <fill>
      <patternFill patternType="solid">
        <fgColor indexed="34"/>
        <bgColor auto="1"/>
      </patternFill>
    </fill>
    <fill>
      <patternFill patternType="solid">
        <fgColor indexed="35"/>
        <bgColor auto="1"/>
      </patternFill>
    </fill>
    <fill>
      <patternFill patternType="solid">
        <fgColor indexed="36"/>
        <bgColor auto="1"/>
      </patternFill>
    </fill>
    <fill>
      <patternFill patternType="solid">
        <fgColor indexed="37"/>
        <bgColor auto="1"/>
      </patternFill>
    </fill>
    <fill>
      <patternFill patternType="solid">
        <fgColor indexed="38"/>
        <bgColor auto="1"/>
      </patternFill>
    </fill>
    <fill>
      <patternFill patternType="solid">
        <fgColor indexed="39"/>
        <bgColor auto="1"/>
      </patternFill>
    </fill>
  </fills>
  <borders count="35">
    <border>
      <left/>
      <right/>
      <top/>
      <bottom/>
      <diagonal/>
    </border>
    <border>
      <left style="thin">
        <color indexed="12"/>
      </left>
      <right style="thin">
        <color indexed="12"/>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right/>
      <top style="thin">
        <color indexed="12"/>
      </top>
      <bottom/>
      <diagonal/>
    </border>
    <border>
      <left style="thin">
        <color indexed="12"/>
      </left>
      <right style="thin">
        <color indexed="12"/>
      </right>
      <top/>
      <bottom style="thin">
        <color indexed="12"/>
      </bottom>
      <diagonal/>
    </border>
    <border>
      <left style="thin">
        <color indexed="12"/>
      </left>
      <right/>
      <top style="thin">
        <color indexed="12"/>
      </top>
      <bottom style="thin">
        <color indexed="12"/>
      </bottom>
      <diagonal/>
    </border>
    <border>
      <left/>
      <right/>
      <top/>
      <bottom/>
      <diagonal/>
    </border>
    <border>
      <left/>
      <right style="thin">
        <color indexed="12"/>
      </right>
      <top/>
      <bottom/>
      <diagonal/>
    </border>
    <border>
      <left style="thin">
        <color indexed="8"/>
      </left>
      <right style="thin">
        <color indexed="8"/>
      </right>
      <top style="thin">
        <color indexed="8"/>
      </top>
      <bottom style="thick">
        <color indexed="8"/>
      </bottom>
      <diagonal/>
    </border>
    <border>
      <left style="thin">
        <color indexed="8"/>
      </left>
      <right style="thin">
        <color indexed="8"/>
      </right>
      <top style="thick">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12"/>
      </right>
      <top style="thin">
        <color indexed="12"/>
      </top>
      <bottom/>
      <diagonal/>
    </border>
    <border>
      <left style="thin">
        <color indexed="8"/>
      </left>
      <right/>
      <top/>
      <bottom/>
      <diagonal/>
    </border>
    <border>
      <left/>
      <right style="thin">
        <color indexed="12"/>
      </right>
      <top style="thin">
        <color indexed="12"/>
      </top>
      <bottom style="thin">
        <color indexed="12"/>
      </bottom>
      <diagonal/>
    </border>
    <border>
      <left style="thin">
        <color indexed="8"/>
      </left>
      <right style="thin">
        <color indexed="12"/>
      </right>
      <top/>
      <bottom style="thin">
        <color indexed="12"/>
      </bottom>
      <diagonal/>
    </border>
    <border>
      <left style="thin">
        <color indexed="8"/>
      </left>
      <right style="thin">
        <color indexed="12"/>
      </right>
      <top style="thin">
        <color indexed="12"/>
      </top>
      <bottom style="thick">
        <color indexed="8"/>
      </bottom>
      <diagonal/>
    </border>
    <border>
      <left style="thin">
        <color indexed="8"/>
      </left>
      <right style="thin">
        <color indexed="12"/>
      </right>
      <top style="thick">
        <color indexed="8"/>
      </top>
      <bottom style="thin">
        <color indexed="12"/>
      </bottom>
      <diagonal/>
    </border>
    <border>
      <left style="thin">
        <color indexed="8"/>
      </left>
      <right style="thin">
        <color indexed="8"/>
      </right>
      <top style="thin">
        <color indexed="8"/>
      </top>
      <bottom style="thick">
        <color indexed="31"/>
      </bottom>
      <diagonal/>
    </border>
    <border>
      <left style="thin">
        <color indexed="8"/>
      </left>
      <right style="thin">
        <color indexed="12"/>
      </right>
      <top style="thin">
        <color indexed="12"/>
      </top>
      <bottom style="thick">
        <color indexed="31"/>
      </bottom>
      <diagonal/>
    </border>
    <border>
      <left style="thin">
        <color indexed="12"/>
      </left>
      <right style="thin">
        <color indexed="12"/>
      </right>
      <top style="thin">
        <color indexed="12"/>
      </top>
      <bottom style="thick">
        <color indexed="31"/>
      </bottom>
      <diagonal/>
    </border>
    <border>
      <left style="thin">
        <color indexed="8"/>
      </left>
      <right style="thin">
        <color indexed="8"/>
      </right>
      <top style="thick">
        <color indexed="31"/>
      </top>
      <bottom style="thin">
        <color indexed="8"/>
      </bottom>
      <diagonal/>
    </border>
    <border>
      <left style="thin">
        <color indexed="8"/>
      </left>
      <right style="thin">
        <color indexed="12"/>
      </right>
      <top style="thick">
        <color indexed="31"/>
      </top>
      <bottom style="thin">
        <color indexed="12"/>
      </bottom>
      <diagonal/>
    </border>
    <border>
      <left style="thin">
        <color indexed="12"/>
      </left>
      <right style="thin">
        <color indexed="12"/>
      </right>
      <top style="thick">
        <color indexed="31"/>
      </top>
      <bottom style="thin">
        <color indexed="12"/>
      </bottom>
      <diagonal/>
    </border>
    <border>
      <left style="thin">
        <color indexed="12"/>
      </left>
      <right style="thin">
        <color indexed="12"/>
      </right>
      <top style="thin">
        <color indexed="12"/>
      </top>
      <bottom/>
      <diagonal/>
    </border>
    <border>
      <left style="thin">
        <color indexed="12"/>
      </left>
      <right/>
      <top/>
      <bottom/>
      <diagonal/>
    </border>
    <border>
      <left style="thin">
        <color indexed="12"/>
      </left>
      <right style="thin">
        <color indexed="12"/>
      </right>
      <top/>
      <bottom/>
      <diagonal/>
    </border>
    <border>
      <left/>
      <right style="thin">
        <color indexed="12"/>
      </right>
      <top style="thin">
        <color indexed="12"/>
      </top>
      <bottom/>
      <diagonal/>
    </border>
    <border>
      <left/>
      <right style="thin">
        <color indexed="12"/>
      </right>
      <top/>
      <bottom style="thin">
        <color indexed="12"/>
      </bottom>
      <diagonal/>
    </border>
    <border>
      <left style="thin">
        <color indexed="12"/>
      </left>
      <right/>
      <top style="thin">
        <color indexed="12"/>
      </top>
      <bottom/>
      <diagonal/>
    </border>
    <border>
      <left style="thin">
        <color indexed="12"/>
      </left>
      <right/>
      <top/>
      <bottom style="thin">
        <color indexed="12"/>
      </bottom>
      <diagonal/>
    </border>
    <border>
      <left/>
      <right/>
      <top/>
      <bottom style="thin">
        <color indexed="12"/>
      </bottom>
      <diagonal/>
    </border>
    <border>
      <left/>
      <right/>
      <top style="thin">
        <color indexed="12"/>
      </top>
      <bottom style="thin">
        <color indexed="12"/>
      </bottom>
      <diagonal/>
    </border>
  </borders>
  <cellStyleXfs count="1">
    <xf numFmtId="0" fontId="0" applyNumberFormat="0" applyFont="1" applyFill="0" applyBorder="0" applyAlignment="1" applyProtection="0">
      <alignment vertical="bottom"/>
    </xf>
  </cellStyleXfs>
  <cellXfs count="404">
    <xf numFmtId="0" fontId="0" applyNumberFormat="0" applyFont="1" applyFill="0" applyBorder="0" applyAlignment="1" applyProtection="0">
      <alignment vertical="bottom"/>
    </xf>
    <xf numFmtId="0" fontId="1" applyNumberFormat="0" applyFont="1" applyFill="0" applyBorder="0" applyAlignment="1" applyProtection="0">
      <alignment horizontal="left" vertical="bottom" wrapText="1"/>
    </xf>
    <xf numFmtId="0" fontId="2" applyNumberFormat="0" applyFont="1" applyFill="0" applyBorder="0" applyAlignment="1" applyProtection="0">
      <alignment horizontal="left" vertical="bottom"/>
    </xf>
    <xf numFmtId="0" fontId="1" fillId="2" applyNumberFormat="0" applyFont="1" applyFill="1" applyBorder="0" applyAlignment="1" applyProtection="0">
      <alignment horizontal="left" vertical="bottom"/>
    </xf>
    <xf numFmtId="0" fontId="1" fillId="3" applyNumberFormat="0" applyFont="1" applyFill="1" applyBorder="0" applyAlignment="1" applyProtection="0">
      <alignment horizontal="left" vertical="bottom"/>
    </xf>
    <xf numFmtId="0" fontId="4" fillId="3" applyNumberFormat="0" applyFont="1" applyFill="1" applyBorder="0" applyAlignment="1" applyProtection="0">
      <alignment horizontal="left" vertical="bottom"/>
    </xf>
    <xf numFmtId="0" fontId="0" applyNumberFormat="1" applyFont="1" applyFill="0" applyBorder="0" applyAlignment="1" applyProtection="0">
      <alignment vertical="bottom"/>
    </xf>
    <xf numFmtId="0" fontId="0" borderId="1" applyNumberFormat="1" applyFont="1" applyFill="0" applyBorder="1" applyAlignment="1" applyProtection="0">
      <alignment vertical="bottom"/>
    </xf>
    <xf numFmtId="49" fontId="6" fillId="4" borderId="2" applyNumberFormat="1" applyFont="1" applyFill="1" applyBorder="1" applyAlignment="1" applyProtection="0">
      <alignment horizontal="center" vertical="center" wrapText="1"/>
    </xf>
    <xf numFmtId="49" fontId="7" fillId="4" borderId="2" applyNumberFormat="1" applyFont="1" applyFill="1" applyBorder="1" applyAlignment="1" applyProtection="0">
      <alignment horizontal="center" vertical="center" wrapText="1"/>
    </xf>
    <xf numFmtId="9" fontId="7" fillId="4" borderId="2" applyNumberFormat="1" applyFont="1" applyFill="1" applyBorder="1" applyAlignment="1" applyProtection="0">
      <alignment horizontal="center" vertical="center" wrapText="1"/>
    </xf>
    <xf numFmtId="49" fontId="8" fillId="4" borderId="3" applyNumberFormat="1" applyFont="1" applyFill="1" applyBorder="1" applyAlignment="1" applyProtection="0">
      <alignment horizontal="center" vertical="center" wrapText="1"/>
    </xf>
    <xf numFmtId="49" fontId="8" fillId="4" borderId="1" applyNumberFormat="1" applyFont="1" applyFill="1" applyBorder="1" applyAlignment="1" applyProtection="0">
      <alignment horizontal="center" vertical="center" wrapText="1"/>
    </xf>
    <xf numFmtId="49" fontId="9" fillId="4" borderId="1" applyNumberFormat="1" applyFont="1" applyFill="1" applyBorder="1" applyAlignment="1" applyProtection="0">
      <alignment horizontal="center" vertical="center" wrapText="1"/>
    </xf>
    <xf numFmtId="49" fontId="0" fillId="5" borderId="4" applyNumberFormat="1" applyFont="1" applyFill="1" applyBorder="1" applyAlignment="1" applyProtection="0">
      <alignment horizontal="center" vertical="center" wrapText="1"/>
    </xf>
    <xf numFmtId="0" fontId="0" fillId="4" borderId="1" applyNumberFormat="0" applyFont="1" applyFill="1" applyBorder="1" applyAlignment="1" applyProtection="0">
      <alignment horizontal="center" vertical="center" wrapText="1"/>
    </xf>
    <xf numFmtId="49" fontId="10" borderId="2" applyNumberFormat="1" applyFont="1" applyFill="0" applyBorder="1" applyAlignment="1" applyProtection="0">
      <alignment vertical="bottom"/>
    </xf>
    <xf numFmtId="0" fontId="11" borderId="2" applyNumberFormat="1" applyFont="1" applyFill="0" applyBorder="1" applyAlignment="1" applyProtection="0">
      <alignment vertical="bottom"/>
    </xf>
    <xf numFmtId="0" fontId="0" borderId="3" applyNumberFormat="1" applyFont="1" applyFill="0" applyBorder="1" applyAlignment="1" applyProtection="0">
      <alignment vertical="bottom"/>
    </xf>
    <xf numFmtId="10" fontId="0" borderId="1" applyNumberFormat="1" applyFont="1" applyFill="0" applyBorder="1" applyAlignment="1" applyProtection="0">
      <alignment vertical="bottom"/>
    </xf>
    <xf numFmtId="49" fontId="0" borderId="5" applyNumberFormat="1" applyFont="1" applyFill="0" applyBorder="1" applyAlignment="1" applyProtection="0">
      <alignment vertical="bottom"/>
    </xf>
    <xf numFmtId="49" fontId="0" borderId="1" applyNumberFormat="1" applyFont="1" applyFill="0" applyBorder="1" applyAlignment="1" applyProtection="0">
      <alignment vertical="bottom"/>
    </xf>
    <xf numFmtId="0" fontId="12" borderId="2" applyNumberFormat="1" applyFont="1" applyFill="0" applyBorder="1" applyAlignment="1" applyProtection="0">
      <alignment horizontal="right" vertical="bottom"/>
    </xf>
    <xf numFmtId="0" fontId="11" borderId="2" applyNumberFormat="1" applyFont="1" applyFill="0" applyBorder="1" applyAlignment="1" applyProtection="0">
      <alignment horizontal="right" vertical="bottom"/>
    </xf>
    <xf numFmtId="0" fontId="0" borderId="1" applyNumberFormat="0" applyFont="1" applyFill="0" applyBorder="1" applyAlignment="1" applyProtection="0">
      <alignment vertical="bottom"/>
    </xf>
    <xf numFmtId="49" fontId="10" fillId="6" borderId="2" applyNumberFormat="1" applyFont="1" applyFill="1" applyBorder="1" applyAlignment="1" applyProtection="0">
      <alignment vertical="bottom"/>
    </xf>
    <xf numFmtId="0" fontId="11" fillId="6" borderId="2" applyNumberFormat="1" applyFont="1" applyFill="1" applyBorder="1" applyAlignment="1" applyProtection="0">
      <alignment vertical="bottom"/>
    </xf>
    <xf numFmtId="3" fontId="11" fillId="6" borderId="2" applyNumberFormat="1" applyFont="1" applyFill="1" applyBorder="1" applyAlignment="1" applyProtection="0">
      <alignment vertical="bottom"/>
    </xf>
    <xf numFmtId="3" fontId="0" borderId="3" applyNumberFormat="1" applyFont="1" applyFill="0" applyBorder="1" applyAlignment="1" applyProtection="0">
      <alignment vertical="bottom"/>
    </xf>
    <xf numFmtId="0" fontId="0" fillId="6" borderId="2" applyNumberFormat="0" applyFont="1" applyFill="1" applyBorder="1" applyAlignment="1" applyProtection="0">
      <alignment vertical="bottom"/>
    </xf>
    <xf numFmtId="0" fontId="11" fillId="7" borderId="2" applyNumberFormat="1" applyFont="1" applyFill="1" applyBorder="1" applyAlignment="1" applyProtection="0">
      <alignment vertical="bottom"/>
    </xf>
    <xf numFmtId="0" fontId="11" fillId="8" borderId="2" applyNumberFormat="1" applyFont="1" applyFill="1" applyBorder="1" applyAlignment="1" applyProtection="0">
      <alignment horizontal="right" vertical="bottom"/>
    </xf>
    <xf numFmtId="0" fontId="11" fillId="8" borderId="2" applyNumberFormat="1" applyFont="1" applyFill="1" applyBorder="1" applyAlignment="1" applyProtection="0">
      <alignment vertical="bottom"/>
    </xf>
    <xf numFmtId="0" fontId="11" fillId="9" borderId="2" applyNumberFormat="1" applyFont="1" applyFill="1" applyBorder="1" applyAlignment="1" applyProtection="0">
      <alignment vertical="bottom"/>
    </xf>
    <xf numFmtId="0" fontId="0" fillId="6" borderId="2" applyNumberFormat="1" applyFont="1" applyFill="1" applyBorder="1" applyAlignment="1" applyProtection="0">
      <alignment vertical="bottom"/>
    </xf>
    <xf numFmtId="0" fontId="0" fillId="10" borderId="2" applyNumberFormat="1" applyFont="1" applyFill="1" applyBorder="1" applyAlignment="1" applyProtection="0">
      <alignment vertical="bottom"/>
    </xf>
    <xf numFmtId="0" fontId="11" fillId="10" borderId="2" applyNumberFormat="1" applyFont="1" applyFill="1" applyBorder="1" applyAlignment="1" applyProtection="0">
      <alignment vertical="bottom"/>
    </xf>
    <xf numFmtId="0" fontId="0" borderId="2" applyNumberFormat="1" applyFont="1" applyFill="0" applyBorder="1" applyAlignment="1" applyProtection="0">
      <alignment vertical="bottom"/>
    </xf>
    <xf numFmtId="49" fontId="10" fillId="11" borderId="2" applyNumberFormat="1" applyFont="1" applyFill="1" applyBorder="1" applyAlignment="1" applyProtection="0">
      <alignment vertical="bottom"/>
    </xf>
    <xf numFmtId="0" fontId="11" fillId="11" borderId="2" applyNumberFormat="1" applyFont="1" applyFill="1" applyBorder="1" applyAlignment="1" applyProtection="0">
      <alignment vertical="bottom"/>
    </xf>
    <xf numFmtId="0" fontId="0" fillId="11" borderId="2" applyNumberFormat="1" applyFont="1" applyFill="1" applyBorder="1" applyAlignment="1" applyProtection="0">
      <alignment vertical="bottom"/>
    </xf>
    <xf numFmtId="0" fontId="0" fillId="7" borderId="2" applyNumberFormat="1" applyFont="1" applyFill="1" applyBorder="1" applyAlignment="1" applyProtection="0">
      <alignment vertical="bottom"/>
    </xf>
    <xf numFmtId="0" fontId="11" fillId="12" borderId="2" applyNumberFormat="1" applyFont="1" applyFill="1" applyBorder="1" applyAlignment="1" applyProtection="0">
      <alignment vertical="bottom"/>
    </xf>
    <xf numFmtId="49" fontId="10" fillId="12" borderId="2" applyNumberFormat="1" applyFont="1" applyFill="1" applyBorder="1" applyAlignment="1" applyProtection="0">
      <alignment vertical="bottom"/>
    </xf>
    <xf numFmtId="0" fontId="0" fillId="12" borderId="2" applyNumberFormat="1" applyFont="1" applyFill="1" applyBorder="1" applyAlignment="1" applyProtection="0">
      <alignment vertical="bottom"/>
    </xf>
    <xf numFmtId="49" fontId="10" fillId="10" borderId="2" applyNumberFormat="1" applyFont="1" applyFill="1" applyBorder="1" applyAlignment="1" applyProtection="0">
      <alignment vertical="bottom"/>
    </xf>
    <xf numFmtId="10" fontId="0" borderId="6" applyNumberFormat="1" applyFont="1" applyFill="0" applyBorder="1" applyAlignment="1" applyProtection="0">
      <alignment vertical="bottom"/>
    </xf>
    <xf numFmtId="49" fontId="0" borderId="6" applyNumberFormat="1" applyFont="1" applyFill="0" applyBorder="1" applyAlignment="1" applyProtection="0">
      <alignment vertical="bottom"/>
    </xf>
    <xf numFmtId="0" fontId="0" fillId="10" borderId="7" applyNumberFormat="0" applyFont="1" applyFill="1" applyBorder="1" applyAlignment="1" applyProtection="0">
      <alignment vertical="bottom"/>
    </xf>
    <xf numFmtId="0" fontId="0" fillId="10" borderId="8" applyNumberFormat="0" applyFont="1" applyFill="1" applyBorder="1" applyAlignment="1" applyProtection="0">
      <alignment vertical="bottom"/>
    </xf>
    <xf numFmtId="0" fontId="12" fillId="10" borderId="2" applyNumberFormat="1" applyFont="1" applyFill="1" applyBorder="1" applyAlignment="1" applyProtection="0">
      <alignment vertical="top"/>
    </xf>
    <xf numFmtId="0" fontId="0" fillId="12" borderId="7" applyNumberFormat="0" applyFont="1" applyFill="1" applyBorder="1" applyAlignment="1" applyProtection="0">
      <alignment vertical="bottom"/>
    </xf>
    <xf numFmtId="0" fontId="0" fillId="12" borderId="8" applyNumberFormat="0" applyFont="1" applyFill="1" applyBorder="1" applyAlignment="1" applyProtection="0">
      <alignment vertical="bottom"/>
    </xf>
    <xf numFmtId="0" fontId="12" fillId="12" borderId="2" applyNumberFormat="1" applyFont="1" applyFill="1" applyBorder="1" applyAlignment="1" applyProtection="0">
      <alignment vertical="top"/>
    </xf>
    <xf numFmtId="0" fontId="0" borderId="6" applyNumberFormat="0" applyFont="1" applyFill="0" applyBorder="1" applyAlignment="1" applyProtection="0">
      <alignment vertical="bottom"/>
    </xf>
    <xf numFmtId="0" fontId="12" fillId="4" borderId="2" applyNumberFormat="1" applyFont="1" applyFill="1" applyBorder="1" applyAlignment="1" applyProtection="0">
      <alignment vertical="top"/>
    </xf>
    <xf numFmtId="0" fontId="12" fillId="6" borderId="2" applyNumberFormat="1" applyFont="1" applyFill="1" applyBorder="1" applyAlignment="1" applyProtection="0">
      <alignment vertical="top"/>
    </xf>
    <xf numFmtId="0" fontId="0" fillId="8" borderId="2" applyNumberFormat="1" applyFont="1" applyFill="1" applyBorder="1" applyAlignment="1" applyProtection="0">
      <alignment vertical="bottom"/>
    </xf>
    <xf numFmtId="0" fontId="12" fillId="8" borderId="2" applyNumberFormat="1" applyFont="1" applyFill="1" applyBorder="1" applyAlignment="1" applyProtection="0">
      <alignment vertical="top"/>
    </xf>
    <xf numFmtId="0" fontId="12" fillId="7" borderId="2" applyNumberFormat="1" applyFont="1" applyFill="1" applyBorder="1" applyAlignment="1" applyProtection="0">
      <alignment vertical="top"/>
    </xf>
    <xf numFmtId="49" fontId="10" fillId="13" borderId="2" applyNumberFormat="1" applyFont="1" applyFill="1" applyBorder="1" applyAlignment="1" applyProtection="0">
      <alignment vertical="bottom"/>
    </xf>
    <xf numFmtId="0" fontId="0" fillId="7" borderId="2" applyNumberFormat="0" applyFont="1" applyFill="1" applyBorder="1" applyAlignment="1" applyProtection="0">
      <alignment vertical="bottom"/>
    </xf>
    <xf numFmtId="0" fontId="0" fillId="8" borderId="2" applyNumberFormat="1" applyFont="1" applyFill="1" applyBorder="1" applyAlignment="1" applyProtection="0">
      <alignment horizontal="right" vertical="bottom"/>
    </xf>
    <xf numFmtId="49" fontId="10" fillId="14" borderId="2" applyNumberFormat="1" applyFont="1" applyFill="1" applyBorder="1" applyAlignment="1" applyProtection="0">
      <alignment vertical="bottom"/>
    </xf>
    <xf numFmtId="0" fontId="11" fillId="14" borderId="2" applyNumberFormat="1" applyFont="1" applyFill="1" applyBorder="1" applyAlignment="1" applyProtection="0">
      <alignment vertical="bottom"/>
    </xf>
    <xf numFmtId="0" fontId="12" fillId="14" borderId="2" applyNumberFormat="1" applyFont="1" applyFill="1" applyBorder="1" applyAlignment="1" applyProtection="0">
      <alignment vertical="top"/>
    </xf>
    <xf numFmtId="49" fontId="10" fillId="15" borderId="2" applyNumberFormat="1" applyFont="1" applyFill="1" applyBorder="1" applyAlignment="1" applyProtection="0">
      <alignment vertical="bottom"/>
    </xf>
    <xf numFmtId="0" fontId="11" fillId="15" borderId="2" applyNumberFormat="1" applyFont="1" applyFill="1" applyBorder="1" applyAlignment="1" applyProtection="0">
      <alignment vertical="bottom"/>
    </xf>
    <xf numFmtId="0" fontId="12" fillId="15" borderId="2" applyNumberFormat="1" applyFont="1" applyFill="1" applyBorder="1" applyAlignment="1" applyProtection="0">
      <alignment vertical="top"/>
    </xf>
    <xf numFmtId="49" fontId="10" borderId="9" applyNumberFormat="1" applyFont="1" applyFill="0" applyBorder="1" applyAlignment="1" applyProtection="0">
      <alignment vertical="bottom"/>
    </xf>
    <xf numFmtId="0" fontId="11" borderId="9" applyNumberFormat="1" applyFont="1" applyFill="0" applyBorder="1" applyAlignment="1" applyProtection="0">
      <alignment vertical="bottom"/>
    </xf>
    <xf numFmtId="0" fontId="0" borderId="9" applyNumberFormat="1" applyFont="1" applyFill="0" applyBorder="1" applyAlignment="1" applyProtection="0">
      <alignment vertical="bottom"/>
    </xf>
    <xf numFmtId="49" fontId="10" fillId="6" borderId="10" applyNumberFormat="1" applyFont="1" applyFill="1" applyBorder="1" applyAlignment="1" applyProtection="0">
      <alignment vertical="bottom"/>
    </xf>
    <xf numFmtId="0" fontId="11" fillId="6" borderId="10" applyNumberFormat="1" applyFont="1" applyFill="1" applyBorder="1" applyAlignment="1" applyProtection="0">
      <alignment vertical="bottom"/>
    </xf>
    <xf numFmtId="0" fontId="12" fillId="6" borderId="10" applyNumberFormat="1" applyFont="1" applyFill="1" applyBorder="1" applyAlignment="1" applyProtection="0">
      <alignment vertical="top"/>
    </xf>
    <xf numFmtId="0" fontId="12" fillId="16" borderId="2" applyNumberFormat="1" applyFont="1" applyFill="1" applyBorder="1" applyAlignment="1" applyProtection="0">
      <alignment vertical="top"/>
    </xf>
    <xf numFmtId="0" fontId="11" fillId="16" borderId="2" applyNumberFormat="1" applyFont="1" applyFill="1" applyBorder="1" applyAlignment="1" applyProtection="0">
      <alignment vertical="bottom"/>
    </xf>
    <xf numFmtId="0" fontId="12" fillId="7" borderId="9" applyNumberFormat="1" applyFont="1" applyFill="1" applyBorder="1" applyAlignment="1" applyProtection="0">
      <alignment vertical="top"/>
    </xf>
    <xf numFmtId="0" fontId="11" fillId="7" borderId="9" applyNumberFormat="1" applyFont="1" applyFill="1" applyBorder="1" applyAlignment="1" applyProtection="0">
      <alignment vertical="bottom"/>
    </xf>
    <xf numFmtId="49" fontId="10" borderId="10" applyNumberFormat="1" applyFont="1" applyFill="0" applyBorder="1" applyAlignment="1" applyProtection="0">
      <alignment vertical="bottom"/>
    </xf>
    <xf numFmtId="0" fontId="11" borderId="10" applyNumberFormat="1" applyFont="1" applyFill="0" applyBorder="1" applyAlignment="1" applyProtection="0">
      <alignment vertical="bottom"/>
    </xf>
    <xf numFmtId="0" fontId="12" fillId="7" borderId="10" applyNumberFormat="1" applyFont="1" applyFill="1" applyBorder="1" applyAlignment="1" applyProtection="0">
      <alignment vertical="top"/>
    </xf>
    <xf numFmtId="0" fontId="11" fillId="7" borderId="10" applyNumberFormat="1" applyFont="1" applyFill="1" applyBorder="1" applyAlignment="1" applyProtection="0">
      <alignment vertical="bottom"/>
    </xf>
    <xf numFmtId="0" fontId="12" fillId="8" borderId="9" applyNumberFormat="1" applyFont="1" applyFill="1" applyBorder="1" applyAlignment="1" applyProtection="0">
      <alignment vertical="top"/>
    </xf>
    <xf numFmtId="0" fontId="11" fillId="8" borderId="9" applyNumberFormat="1" applyFont="1" applyFill="1" applyBorder="1" applyAlignment="1" applyProtection="0">
      <alignment vertical="bottom"/>
    </xf>
    <xf numFmtId="0" fontId="12" fillId="4" borderId="10" applyNumberFormat="1" applyFont="1" applyFill="1" applyBorder="1" applyAlignment="1" applyProtection="0">
      <alignment vertical="top"/>
    </xf>
    <xf numFmtId="49" fontId="10" fillId="6" borderId="9" applyNumberFormat="1" applyFont="1" applyFill="1" applyBorder="1" applyAlignment="1" applyProtection="0">
      <alignment vertical="bottom"/>
    </xf>
    <xf numFmtId="0" fontId="11" fillId="6" borderId="9" applyNumberFormat="1" applyFont="1" applyFill="1" applyBorder="1" applyAlignment="1" applyProtection="0">
      <alignment vertical="bottom"/>
    </xf>
    <xf numFmtId="0" fontId="11" fillId="8" borderId="10" applyNumberFormat="1" applyFont="1" applyFill="1" applyBorder="1" applyAlignment="1" applyProtection="0">
      <alignment vertical="bottom"/>
    </xf>
    <xf numFmtId="0" fontId="12" fillId="17" borderId="2" applyNumberFormat="1" applyFont="1" applyFill="1" applyBorder="1" applyAlignment="1" applyProtection="0">
      <alignment vertical="top"/>
    </xf>
    <xf numFmtId="0" fontId="11" fillId="17" borderId="2" applyNumberFormat="1" applyFont="1" applyFill="1" applyBorder="1" applyAlignment="1" applyProtection="0">
      <alignment vertical="bottom"/>
    </xf>
    <xf numFmtId="0" fontId="12" fillId="18" borderId="2" applyNumberFormat="1" applyFont="1" applyFill="1" applyBorder="1" applyAlignment="1" applyProtection="0">
      <alignment vertical="top"/>
    </xf>
    <xf numFmtId="0" fontId="11" fillId="18" borderId="2" applyNumberFormat="1" applyFont="1" applyFill="1" applyBorder="1" applyAlignment="1" applyProtection="0">
      <alignment vertical="bottom"/>
    </xf>
    <xf numFmtId="0" fontId="12" fillId="8" borderId="10" applyNumberFormat="1" applyFont="1" applyFill="1" applyBorder="1" applyAlignment="1" applyProtection="0">
      <alignment vertical="top"/>
    </xf>
    <xf numFmtId="0" fontId="13" fillId="7" borderId="2" applyNumberFormat="1" applyFont="1" applyFill="1" applyBorder="1" applyAlignment="1" applyProtection="0">
      <alignment horizontal="right" vertical="bottom"/>
    </xf>
    <xf numFmtId="3" fontId="13" fillId="7" borderId="2" applyNumberFormat="1" applyFont="1" applyFill="1" applyBorder="1" applyAlignment="1" applyProtection="0">
      <alignment horizontal="right" vertical="bottom"/>
    </xf>
    <xf numFmtId="0" fontId="14" fillId="7" borderId="2" applyNumberFormat="1" applyFont="1" applyFill="1" applyBorder="1" applyAlignment="1" applyProtection="0">
      <alignment horizontal="right" vertical="bottom"/>
    </xf>
    <xf numFmtId="3" fontId="13" borderId="2" applyNumberFormat="1" applyFont="1" applyFill="0" applyBorder="1" applyAlignment="1" applyProtection="0">
      <alignment horizontal="right" vertical="bottom"/>
    </xf>
    <xf numFmtId="0" fontId="13" borderId="2" applyNumberFormat="1" applyFont="1" applyFill="0" applyBorder="1" applyAlignment="1" applyProtection="0">
      <alignment horizontal="right" vertical="bottom"/>
    </xf>
    <xf numFmtId="0" fontId="14" fillId="19" borderId="2" applyNumberFormat="1" applyFont="1" applyFill="1" applyBorder="1" applyAlignment="1" applyProtection="0">
      <alignment horizontal="right" vertical="bottom"/>
    </xf>
    <xf numFmtId="0" fontId="12" fillId="7" borderId="11" applyNumberFormat="1" applyFont="1" applyFill="1" applyBorder="1" applyAlignment="1" applyProtection="0">
      <alignment vertical="top"/>
    </xf>
    <xf numFmtId="0" fontId="12" fillId="8" borderId="12" applyNumberFormat="1" applyFont="1" applyFill="1" applyBorder="1" applyAlignment="1" applyProtection="0">
      <alignment vertical="top"/>
    </xf>
    <xf numFmtId="0" fontId="12" fillId="7" borderId="12" applyNumberFormat="1" applyFont="1" applyFill="1" applyBorder="1" applyAlignment="1" applyProtection="0">
      <alignment vertical="top"/>
    </xf>
    <xf numFmtId="0" fontId="12" fillId="8" borderId="13" applyNumberFormat="1" applyFont="1" applyFill="1" applyBorder="1" applyAlignment="1" applyProtection="0">
      <alignment vertical="top"/>
    </xf>
    <xf numFmtId="0" fontId="0" borderId="14" applyNumberFormat="1" applyFont="1" applyFill="0" applyBorder="1" applyAlignment="1" applyProtection="0">
      <alignment vertical="bottom"/>
    </xf>
    <xf numFmtId="0" fontId="0" fillId="6" borderId="15" applyNumberFormat="1" applyFont="1" applyFill="1" applyBorder="1" applyAlignment="1" applyProtection="0">
      <alignment vertical="bottom"/>
    </xf>
    <xf numFmtId="10" fontId="0" borderId="16" applyNumberFormat="1" applyFont="1" applyFill="0" applyBorder="1" applyAlignment="1" applyProtection="0">
      <alignment vertical="bottom"/>
    </xf>
    <xf numFmtId="0" fontId="0" borderId="17" applyNumberFormat="1" applyFont="1" applyFill="0" applyBorder="1" applyAlignment="1" applyProtection="0">
      <alignment vertical="bottom"/>
    </xf>
    <xf numFmtId="0" fontId="0" borderId="18" applyNumberFormat="1" applyFont="1" applyFill="0" applyBorder="1" applyAlignment="1" applyProtection="0">
      <alignment vertical="bottom"/>
    </xf>
    <xf numFmtId="0" fontId="0" borderId="19" applyNumberFormat="1" applyFont="1" applyFill="0" applyBorder="1" applyAlignment="1" applyProtection="0">
      <alignment vertical="bottom"/>
    </xf>
    <xf numFmtId="49" fontId="10" fillId="8" borderId="2" applyNumberFormat="1" applyFont="1" applyFill="1" applyBorder="1" applyAlignment="1" applyProtection="0">
      <alignment vertical="bottom"/>
    </xf>
    <xf numFmtId="49" fontId="10" fillId="20" borderId="2" applyNumberFormat="1" applyFont="1" applyFill="1" applyBorder="1" applyAlignment="1" applyProtection="0">
      <alignment vertical="bottom"/>
    </xf>
    <xf numFmtId="0" fontId="0" fillId="20" borderId="2" applyNumberFormat="1" applyFont="1" applyFill="1" applyBorder="1" applyAlignment="1" applyProtection="0">
      <alignment vertical="bottom"/>
    </xf>
    <xf numFmtId="0" fontId="11" fillId="20" borderId="2" applyNumberFormat="1" applyFont="1" applyFill="1" applyBorder="1" applyAlignment="1" applyProtection="0">
      <alignment vertical="bottom"/>
    </xf>
    <xf numFmtId="49" fontId="10" borderId="20" applyNumberFormat="1" applyFont="1" applyFill="0" applyBorder="1" applyAlignment="1" applyProtection="0">
      <alignment vertical="bottom"/>
    </xf>
    <xf numFmtId="0" fontId="11" borderId="20" applyNumberFormat="1" applyFont="1" applyFill="0" applyBorder="1" applyAlignment="1" applyProtection="0">
      <alignment vertical="bottom"/>
    </xf>
    <xf numFmtId="0" fontId="0" borderId="21" applyNumberFormat="1" applyFont="1" applyFill="0" applyBorder="1" applyAlignment="1" applyProtection="0">
      <alignment vertical="bottom"/>
    </xf>
    <xf numFmtId="10" fontId="0" borderId="22" applyNumberFormat="1" applyFont="1" applyFill="0" applyBorder="1" applyAlignment="1" applyProtection="0">
      <alignment vertical="bottom"/>
    </xf>
    <xf numFmtId="49" fontId="10" borderId="23" applyNumberFormat="1" applyFont="1" applyFill="0" applyBorder="1" applyAlignment="1" applyProtection="0">
      <alignment vertical="bottom"/>
    </xf>
    <xf numFmtId="0" fontId="11" borderId="23" applyNumberFormat="1" applyFont="1" applyFill="0" applyBorder="1" applyAlignment="1" applyProtection="0">
      <alignment vertical="bottom"/>
    </xf>
    <xf numFmtId="0" fontId="11" fillId="8" borderId="23" applyNumberFormat="1" applyFont="1" applyFill="1" applyBorder="1" applyAlignment="1" applyProtection="0">
      <alignment vertical="bottom"/>
    </xf>
    <xf numFmtId="0" fontId="0" borderId="24" applyNumberFormat="1" applyFont="1" applyFill="0" applyBorder="1" applyAlignment="1" applyProtection="0">
      <alignment vertical="bottom"/>
    </xf>
    <xf numFmtId="10" fontId="0" borderId="25" applyNumberFormat="1" applyFont="1" applyFill="0" applyBorder="1" applyAlignment="1" applyProtection="0">
      <alignment vertical="bottom"/>
    </xf>
    <xf numFmtId="0" fontId="0" fillId="11" borderId="15" applyNumberFormat="1" applyFont="1" applyFill="1" applyBorder="1" applyAlignment="1" applyProtection="0">
      <alignment vertical="bottom"/>
    </xf>
    <xf numFmtId="0" fontId="0" fillId="21" borderId="2" applyNumberFormat="1" applyFont="1" applyFill="1" applyBorder="1" applyAlignment="1" applyProtection="0">
      <alignment vertical="bottom"/>
    </xf>
    <xf numFmtId="0" fontId="11" fillId="21" borderId="2" applyNumberFormat="1" applyFont="1" applyFill="1" applyBorder="1" applyAlignment="1" applyProtection="0">
      <alignment vertical="bottom"/>
    </xf>
    <xf numFmtId="49" fontId="0" borderId="2" applyNumberFormat="1" applyFont="1" applyFill="0" applyBorder="1" applyAlignment="1" applyProtection="0">
      <alignment horizontal="right" vertical="bottom"/>
    </xf>
    <xf numFmtId="0" fontId="0" borderId="2" applyNumberFormat="1" applyFont="1" applyFill="0" applyBorder="1" applyAlignment="1" applyProtection="0">
      <alignment horizontal="right" vertical="bottom"/>
    </xf>
    <xf numFmtId="49" fontId="10" fillId="22" borderId="2" applyNumberFormat="1" applyFont="1" applyFill="1" applyBorder="1" applyAlignment="1" applyProtection="0">
      <alignment vertical="bottom"/>
    </xf>
    <xf numFmtId="0" fontId="0" fillId="22" borderId="2" applyNumberFormat="1" applyFont="1" applyFill="1" applyBorder="1" applyAlignment="1" applyProtection="0">
      <alignment vertical="bottom"/>
    </xf>
    <xf numFmtId="0" fontId="11" fillId="22" borderId="2" applyNumberFormat="1" applyFont="1" applyFill="1" applyBorder="1" applyAlignment="1" applyProtection="0">
      <alignment vertical="bottom"/>
    </xf>
    <xf numFmtId="49" fontId="10" fillId="21" borderId="2" applyNumberFormat="1" applyFont="1" applyFill="1" applyBorder="1" applyAlignment="1" applyProtection="0">
      <alignment vertical="bottom"/>
    </xf>
    <xf numFmtId="0" fontId="0" applyNumberFormat="1" applyFont="1" applyFill="0" applyBorder="0" applyAlignment="1" applyProtection="0">
      <alignment vertical="bottom"/>
    </xf>
    <xf numFmtId="49" fontId="15" borderId="1" applyNumberFormat="1" applyFont="1" applyFill="0" applyBorder="1" applyAlignment="1" applyProtection="0">
      <alignment horizontal="center" vertical="bottom"/>
    </xf>
    <xf numFmtId="49" fontId="8" borderId="1" applyNumberFormat="1" applyFont="1" applyFill="0" applyBorder="1" applyAlignment="1" applyProtection="0">
      <alignment horizontal="center" vertical="bottom"/>
    </xf>
    <xf numFmtId="49" fontId="9" borderId="1" applyNumberFormat="1" applyFont="1" applyFill="0" applyBorder="1" applyAlignment="1" applyProtection="0">
      <alignment vertical="bottom"/>
    </xf>
    <xf numFmtId="0" fontId="15" borderId="1" applyNumberFormat="0" applyFont="1" applyFill="0" applyBorder="1" applyAlignment="1" applyProtection="0">
      <alignment horizontal="center" vertical="bottom"/>
    </xf>
    <xf numFmtId="49" fontId="10" borderId="26" applyNumberFormat="1" applyFont="1" applyFill="0" applyBorder="1" applyAlignment="1" applyProtection="0">
      <alignment vertical="bottom"/>
    </xf>
    <xf numFmtId="49" fontId="10" borderId="27" applyNumberFormat="1" applyFont="1" applyFill="0" applyBorder="1" applyAlignment="1" applyProtection="0">
      <alignment vertical="bottom"/>
    </xf>
    <xf numFmtId="0" fontId="0" borderId="16" applyNumberFormat="1" applyFont="1" applyFill="0" applyBorder="1" applyAlignment="1" applyProtection="0">
      <alignment vertical="bottom"/>
    </xf>
    <xf numFmtId="49" fontId="10" borderId="28" applyNumberFormat="1" applyFont="1" applyFill="0" applyBorder="1" applyAlignment="1" applyProtection="0">
      <alignment vertical="bottom"/>
    </xf>
    <xf numFmtId="49" fontId="1" borderId="28" applyNumberFormat="1" applyFont="1" applyFill="0" applyBorder="1" applyAlignment="1" applyProtection="0">
      <alignment vertical="bottom"/>
    </xf>
    <xf numFmtId="49" fontId="10" borderId="5" applyNumberFormat="1" applyFont="1" applyFill="0" applyBorder="1" applyAlignment="1" applyProtection="0">
      <alignment vertical="bottom"/>
    </xf>
    <xf numFmtId="0" fontId="1" borderId="1" applyNumberFormat="1" applyFont="1" applyFill="0" applyBorder="1" applyAlignment="1" applyProtection="0">
      <alignment horizontal="right" vertical="bottom"/>
    </xf>
    <xf numFmtId="49" fontId="1" borderId="5" applyNumberFormat="1" applyFont="1" applyFill="0" applyBorder="1" applyAlignment="1" applyProtection="0">
      <alignment vertical="bottom"/>
    </xf>
    <xf numFmtId="49" fontId="10" borderId="1" applyNumberFormat="1" applyFont="1" applyFill="0" applyBorder="1" applyAlignment="1" applyProtection="0">
      <alignment vertical="bottom"/>
    </xf>
    <xf numFmtId="49" fontId="0" borderId="26" applyNumberFormat="1" applyFont="1" applyFill="0" applyBorder="1" applyAlignment="1" applyProtection="0">
      <alignment vertical="bottom"/>
    </xf>
    <xf numFmtId="49" fontId="1" borderId="26" applyNumberFormat="1" applyFont="1" applyFill="0" applyBorder="1" applyAlignment="1" applyProtection="0">
      <alignment vertical="bottom"/>
    </xf>
    <xf numFmtId="0" fontId="0" borderId="29" applyNumberFormat="1" applyFont="1" applyFill="0" applyBorder="1" applyAlignment="1" applyProtection="0">
      <alignment vertical="bottom"/>
    </xf>
    <xf numFmtId="0" fontId="11" borderId="7" applyNumberFormat="1" applyFont="1" applyFill="0" applyBorder="1" applyAlignment="1" applyProtection="0">
      <alignment horizontal="right" vertical="bottom"/>
    </xf>
    <xf numFmtId="0" fontId="0" borderId="30" applyNumberFormat="1" applyFont="1" applyFill="0" applyBorder="1" applyAlignment="1" applyProtection="0">
      <alignment vertical="bottom"/>
    </xf>
    <xf numFmtId="49" fontId="0" borderId="28" applyNumberFormat="1" applyFont="1" applyFill="0" applyBorder="1" applyAlignment="1" applyProtection="0">
      <alignment vertical="bottom"/>
    </xf>
    <xf numFmtId="49" fontId="1" borderId="1" applyNumberFormat="1" applyFont="1" applyFill="0" applyBorder="1" applyAlignment="1" applyProtection="0">
      <alignment vertical="bottom"/>
    </xf>
    <xf numFmtId="0" fontId="0" borderId="26" applyNumberFormat="1" applyFont="1" applyFill="0" applyBorder="1" applyAlignment="1" applyProtection="0">
      <alignment vertical="bottom"/>
    </xf>
    <xf numFmtId="0" fontId="0" borderId="5" applyNumberFormat="1" applyFont="1" applyFill="0" applyBorder="1" applyAlignment="1" applyProtection="0">
      <alignment vertical="bottom"/>
    </xf>
    <xf numFmtId="0" fontId="0" borderId="1" applyNumberFormat="1" applyFont="1" applyFill="0" applyBorder="1" applyAlignment="1" applyProtection="0">
      <alignment horizontal="right" vertical="bottom"/>
    </xf>
    <xf numFmtId="0" fontId="1" borderId="5" applyNumberFormat="0" applyFont="1" applyFill="0" applyBorder="1" applyAlignment="1" applyProtection="0">
      <alignment vertical="bottom"/>
    </xf>
    <xf numFmtId="0" fontId="1" borderId="1" applyNumberFormat="0" applyFont="1" applyFill="0" applyBorder="1" applyAlignment="1" applyProtection="0">
      <alignment horizontal="right" vertical="bottom"/>
    </xf>
    <xf numFmtId="0" fontId="1" borderId="1" applyNumberFormat="0" applyFont="1" applyFill="0" applyBorder="1" applyAlignment="1" applyProtection="0">
      <alignment vertical="bottom"/>
    </xf>
    <xf numFmtId="0" fontId="0" borderId="1" applyNumberFormat="0" applyFont="1" applyFill="0" applyBorder="1" applyAlignment="1" applyProtection="0">
      <alignment horizontal="right" vertical="bottom"/>
    </xf>
    <xf numFmtId="0" fontId="0" applyNumberFormat="1" applyFont="1" applyFill="0" applyBorder="0" applyAlignment="1" applyProtection="0">
      <alignment vertical="bottom"/>
    </xf>
    <xf numFmtId="49" fontId="6" fillId="4" borderId="31" applyNumberFormat="1" applyFont="1" applyFill="1" applyBorder="1" applyAlignment="1" applyProtection="0">
      <alignment horizontal="center" vertical="top"/>
    </xf>
    <xf numFmtId="49" fontId="6" fillId="4" borderId="4" applyNumberFormat="1" applyFont="1" applyFill="1" applyBorder="1" applyAlignment="1" applyProtection="0">
      <alignment horizontal="center" vertical="top"/>
    </xf>
    <xf numFmtId="49" fontId="7" fillId="4" borderId="4" applyNumberFormat="1" applyFont="1" applyFill="1" applyBorder="1" applyAlignment="1" applyProtection="0">
      <alignment horizontal="center" vertical="top"/>
    </xf>
    <xf numFmtId="9" fontId="7" fillId="4" borderId="4" applyNumberFormat="1" applyFont="1" applyFill="1" applyBorder="1" applyAlignment="1" applyProtection="0">
      <alignment horizontal="center" vertical="top"/>
    </xf>
    <xf numFmtId="49" fontId="8" borderId="16" applyNumberFormat="1" applyFont="1" applyFill="0" applyBorder="1" applyAlignment="1" applyProtection="0">
      <alignment horizontal="center" vertical="bottom"/>
    </xf>
    <xf numFmtId="0" fontId="11" borderId="5" applyNumberFormat="1" applyFont="1" applyFill="0" applyBorder="1" applyAlignment="1" applyProtection="0">
      <alignment horizontal="right" vertical="bottom"/>
    </xf>
    <xf numFmtId="10" fontId="0" borderId="1" applyNumberFormat="1" applyFont="1" applyFill="0" applyBorder="1" applyAlignment="1" applyProtection="0">
      <alignment horizontal="right" vertical="bottom"/>
    </xf>
    <xf numFmtId="0" fontId="11" borderId="1" applyNumberFormat="1" applyFont="1" applyFill="0" applyBorder="1" applyAlignment="1" applyProtection="0">
      <alignment horizontal="right" vertical="bottom"/>
    </xf>
    <xf numFmtId="0" fontId="12" borderId="1" applyNumberFormat="1" applyFont="1" applyFill="0" applyBorder="1" applyAlignment="1" applyProtection="0">
      <alignment horizontal="right" vertical="bottom"/>
    </xf>
    <xf numFmtId="0" fontId="11" borderId="26" applyNumberFormat="1" applyFont="1" applyFill="0" applyBorder="1" applyAlignment="1" applyProtection="0">
      <alignment horizontal="right" vertical="bottom"/>
    </xf>
    <xf numFmtId="49" fontId="10" borderId="6" applyNumberFormat="1" applyFont="1" applyFill="0" applyBorder="1" applyAlignment="1" applyProtection="0">
      <alignment vertical="bottom"/>
    </xf>
    <xf numFmtId="0" fontId="11" fillId="11" borderId="7" applyNumberFormat="1" applyFont="1" applyFill="1" applyBorder="1" applyAlignment="1" applyProtection="0">
      <alignment horizontal="right" vertical="bottom"/>
    </xf>
    <xf numFmtId="0" fontId="0" borderId="16" applyNumberFormat="1" applyFont="1" applyFill="0" applyBorder="1" applyAlignment="1" applyProtection="0">
      <alignment horizontal="right" vertical="bottom"/>
    </xf>
    <xf numFmtId="0" fontId="0" borderId="26" applyNumberFormat="0" applyFont="1" applyFill="0" applyBorder="1" applyAlignment="1" applyProtection="0">
      <alignment vertical="bottom"/>
    </xf>
    <xf numFmtId="0" fontId="0" borderId="26" applyNumberFormat="1" applyFont="1" applyFill="0" applyBorder="1" applyAlignment="1" applyProtection="0">
      <alignment horizontal="right" vertical="bottom"/>
    </xf>
    <xf numFmtId="10" fontId="0" borderId="26" applyNumberFormat="1" applyFont="1" applyFill="0" applyBorder="1" applyAlignment="1" applyProtection="0">
      <alignment horizontal="center" vertical="bottom"/>
    </xf>
    <xf numFmtId="0" fontId="6" fillId="15" borderId="27" applyNumberFormat="0" applyFont="1" applyFill="1" applyBorder="1" applyAlignment="1" applyProtection="0">
      <alignment vertical="bottom"/>
    </xf>
    <xf numFmtId="0" fontId="16" fillId="15" borderId="7" applyNumberFormat="0" applyFont="1" applyFill="1" applyBorder="1" applyAlignment="1" applyProtection="0">
      <alignment horizontal="right" vertical="bottom"/>
    </xf>
    <xf numFmtId="0" fontId="6" fillId="15" borderId="7" applyNumberFormat="0" applyFont="1" applyFill="1" applyBorder="1" applyAlignment="1" applyProtection="0">
      <alignment vertical="bottom"/>
    </xf>
    <xf numFmtId="0" fontId="16" fillId="15" borderId="7" applyNumberFormat="1" applyFont="1" applyFill="1" applyBorder="1" applyAlignment="1" applyProtection="0">
      <alignment horizontal="right" vertical="bottom"/>
    </xf>
    <xf numFmtId="0" fontId="9" fillId="15" borderId="7" applyNumberFormat="1" applyFont="1" applyFill="1" applyBorder="1" applyAlignment="1" applyProtection="0">
      <alignment horizontal="right" vertical="bottom"/>
    </xf>
    <xf numFmtId="10" fontId="9" fillId="15" borderId="7" applyNumberFormat="1" applyFont="1" applyFill="1" applyBorder="1" applyAlignment="1" applyProtection="0">
      <alignment horizontal="center" vertical="bottom"/>
    </xf>
    <xf numFmtId="0" fontId="9" fillId="15" borderId="7" applyNumberFormat="0" applyFont="1" applyFill="1" applyBorder="1" applyAlignment="1" applyProtection="0">
      <alignment vertical="bottom"/>
    </xf>
    <xf numFmtId="0" fontId="9" fillId="15" borderId="8" applyNumberFormat="0" applyFont="1" applyFill="1" applyBorder="1" applyAlignment="1" applyProtection="0">
      <alignment vertical="bottom"/>
    </xf>
    <xf numFmtId="0" fontId="10" borderId="5" applyNumberFormat="0" applyFont="1" applyFill="0" applyBorder="1" applyAlignment="1" applyProtection="0">
      <alignment vertical="bottom"/>
    </xf>
    <xf numFmtId="0" fontId="11" borderId="5" applyNumberFormat="0" applyFont="1" applyFill="0" applyBorder="1" applyAlignment="1" applyProtection="0">
      <alignment horizontal="right" vertical="bottom"/>
    </xf>
    <xf numFmtId="0" fontId="0" borderId="5" applyNumberFormat="0" applyFont="1" applyFill="0" applyBorder="1" applyAlignment="1" applyProtection="0">
      <alignment horizontal="right" vertical="bottom"/>
    </xf>
    <xf numFmtId="10" fontId="0" borderId="5" applyNumberFormat="1" applyFont="1" applyFill="0" applyBorder="1" applyAlignment="1" applyProtection="0">
      <alignment horizontal="right" vertical="bottom"/>
    </xf>
    <xf numFmtId="0" fontId="0" borderId="5" applyNumberFormat="0" applyFont="1" applyFill="0" applyBorder="1" applyAlignment="1" applyProtection="0">
      <alignment vertical="bottom"/>
    </xf>
    <xf numFmtId="3" fontId="11" borderId="1" applyNumberFormat="1" applyFont="1" applyFill="0" applyBorder="1" applyAlignment="1" applyProtection="0">
      <alignment horizontal="right" vertical="bottom"/>
    </xf>
    <xf numFmtId="3" fontId="0" borderId="1" applyNumberFormat="1" applyFont="1" applyFill="0" applyBorder="1" applyAlignment="1" applyProtection="0">
      <alignment horizontal="right" vertical="bottom"/>
    </xf>
    <xf numFmtId="0" fontId="9" fillId="15" borderId="27" applyNumberFormat="0" applyFont="1" applyFill="1" applyBorder="1" applyAlignment="1" applyProtection="0">
      <alignment vertical="bottom"/>
    </xf>
    <xf numFmtId="3" fontId="9" fillId="15" borderId="7" applyNumberFormat="1" applyFont="1" applyFill="1" applyBorder="1" applyAlignment="1" applyProtection="0">
      <alignment vertical="bottom"/>
    </xf>
    <xf numFmtId="0" fontId="9" fillId="15" borderId="7" applyNumberFormat="1" applyFont="1" applyFill="1" applyBorder="1" applyAlignment="1" applyProtection="0">
      <alignment vertical="bottom"/>
    </xf>
    <xf numFmtId="0" fontId="0" borderId="28" applyNumberFormat="0" applyFont="1" applyFill="0" applyBorder="1" applyAlignment="1" applyProtection="0">
      <alignment vertical="bottom"/>
    </xf>
    <xf numFmtId="10" fontId="0" borderId="28" applyNumberFormat="1" applyFont="1" applyFill="0" applyBorder="1" applyAlignment="1" applyProtection="0">
      <alignment horizontal="center" vertical="bottom"/>
    </xf>
    <xf numFmtId="0" fontId="9" fillId="22" borderId="32" applyNumberFormat="0" applyFont="1" applyFill="1" applyBorder="1" applyAlignment="1" applyProtection="0">
      <alignment vertical="bottom"/>
    </xf>
    <xf numFmtId="0" fontId="9" fillId="22" borderId="33" applyNumberFormat="0" applyFont="1" applyFill="1" applyBorder="1" applyAlignment="1" applyProtection="0">
      <alignment vertical="bottom"/>
    </xf>
    <xf numFmtId="49" fontId="9" fillId="22" borderId="33" applyNumberFormat="1" applyFont="1" applyFill="1" applyBorder="1" applyAlignment="1" applyProtection="0">
      <alignment vertical="bottom"/>
    </xf>
    <xf numFmtId="3" fontId="9" fillId="22" borderId="33" applyNumberFormat="1" applyFont="1" applyFill="1" applyBorder="1" applyAlignment="1" applyProtection="0">
      <alignment vertical="bottom"/>
    </xf>
    <xf numFmtId="0" fontId="9" fillId="22" borderId="33" applyNumberFormat="1" applyFont="1" applyFill="1" applyBorder="1" applyAlignment="1" applyProtection="0">
      <alignment vertical="bottom"/>
    </xf>
    <xf numFmtId="10" fontId="9" fillId="22" borderId="33" applyNumberFormat="1" applyFont="1" applyFill="1" applyBorder="1" applyAlignment="1" applyProtection="0">
      <alignment horizontal="center" vertical="bottom"/>
    </xf>
    <xf numFmtId="0" fontId="9" fillId="22" borderId="30" applyNumberFormat="0" applyFont="1" applyFill="1" applyBorder="1" applyAlignment="1" applyProtection="0">
      <alignment vertical="bottom"/>
    </xf>
    <xf numFmtId="0" fontId="0" applyNumberFormat="1" applyFont="1" applyFill="0" applyBorder="0" applyAlignment="1" applyProtection="0">
      <alignment vertical="bottom"/>
    </xf>
    <xf numFmtId="49" fontId="10" borderId="7" applyNumberFormat="1" applyFont="1" applyFill="0" applyBorder="1" applyAlignment="1" applyProtection="0">
      <alignment vertical="bottom"/>
    </xf>
    <xf numFmtId="0" fontId="0" borderId="29" applyNumberFormat="1" applyFont="1" applyFill="0" applyBorder="1" applyAlignment="1" applyProtection="0">
      <alignment horizontal="right" vertical="bottom"/>
    </xf>
    <xf numFmtId="10" fontId="0" borderId="1" applyNumberFormat="1" applyFont="1" applyFill="0" applyBorder="1" applyAlignment="1" applyProtection="0">
      <alignment horizontal="center" vertical="bottom"/>
    </xf>
    <xf numFmtId="10" fontId="0" borderId="26" applyNumberFormat="1" applyFont="1" applyFill="0" applyBorder="1" applyAlignment="1" applyProtection="0">
      <alignment horizontal="right" vertical="bottom"/>
    </xf>
    <xf numFmtId="10" fontId="9" fillId="15" borderId="7" applyNumberFormat="1" applyFont="1" applyFill="1" applyBorder="1" applyAlignment="1" applyProtection="0">
      <alignment horizontal="right" vertical="bottom"/>
    </xf>
    <xf numFmtId="0" fontId="17" fillId="15" borderId="7" applyNumberFormat="1" applyFont="1" applyFill="1" applyBorder="1" applyAlignment="1" applyProtection="0">
      <alignment horizontal="right" vertical="top"/>
    </xf>
    <xf numFmtId="0" fontId="12" fillId="4" borderId="5" applyNumberFormat="0" applyFont="1" applyFill="1" applyBorder="1" applyAlignment="1" applyProtection="0">
      <alignment horizontal="right" vertical="top"/>
    </xf>
    <xf numFmtId="0" fontId="12" fillId="4" borderId="1" applyNumberFormat="1" applyFont="1" applyFill="1" applyBorder="1" applyAlignment="1" applyProtection="0">
      <alignment horizontal="right" vertical="top"/>
    </xf>
    <xf numFmtId="0" fontId="12" fillId="4" borderId="26" applyNumberFormat="1" applyFont="1" applyFill="1" applyBorder="1" applyAlignment="1" applyProtection="0">
      <alignment horizontal="right" vertical="top"/>
    </xf>
    <xf numFmtId="10" fontId="0" borderId="28" applyNumberFormat="1" applyFont="1" applyFill="0" applyBorder="1" applyAlignment="1" applyProtection="0">
      <alignment horizontal="right" vertical="bottom"/>
    </xf>
    <xf numFmtId="0" fontId="9" fillId="23" borderId="32" applyNumberFormat="0" applyFont="1" applyFill="1" applyBorder="1" applyAlignment="1" applyProtection="0">
      <alignment vertical="bottom"/>
    </xf>
    <xf numFmtId="0" fontId="9" fillId="23" borderId="33" applyNumberFormat="0" applyFont="1" applyFill="1" applyBorder="1" applyAlignment="1" applyProtection="0">
      <alignment vertical="bottom"/>
    </xf>
    <xf numFmtId="49" fontId="9" fillId="23" borderId="33" applyNumberFormat="1" applyFont="1" applyFill="1" applyBorder="1" applyAlignment="1" applyProtection="0">
      <alignment vertical="bottom"/>
    </xf>
    <xf numFmtId="0" fontId="9" fillId="23" borderId="33" applyNumberFormat="1" applyFont="1" applyFill="1" applyBorder="1" applyAlignment="1" applyProtection="0">
      <alignment vertical="bottom"/>
    </xf>
    <xf numFmtId="10" fontId="9" fillId="23" borderId="33" applyNumberFormat="1" applyFont="1" applyFill="1" applyBorder="1" applyAlignment="1" applyProtection="0">
      <alignment horizontal="right" vertical="bottom"/>
    </xf>
    <xf numFmtId="0" fontId="9" fillId="23" borderId="30" applyNumberFormat="0" applyFont="1" applyFill="1" applyBorder="1" applyAlignment="1" applyProtection="0">
      <alignment vertical="bottom"/>
    </xf>
    <xf numFmtId="0" fontId="0" applyNumberFormat="1" applyFont="1" applyFill="0" applyBorder="0" applyAlignment="1" applyProtection="0">
      <alignment vertical="bottom"/>
    </xf>
    <xf numFmtId="0" fontId="12" fillId="4" borderId="7" applyNumberFormat="1" applyFont="1" applyFill="1" applyBorder="1" applyAlignment="1" applyProtection="0">
      <alignment horizontal="right" vertical="top"/>
    </xf>
    <xf numFmtId="0" fontId="0" borderId="7" applyNumberFormat="1" applyFont="1" applyFill="0" applyBorder="1" applyAlignment="1" applyProtection="0">
      <alignment horizontal="right" vertical="bottom"/>
    </xf>
    <xf numFmtId="0" fontId="10" borderId="12" applyNumberFormat="0" applyFont="1" applyFill="0" applyBorder="1" applyAlignment="1" applyProtection="0">
      <alignment vertical="bottom"/>
    </xf>
    <xf numFmtId="0" fontId="11" borderId="12" applyNumberFormat="0" applyFont="1" applyFill="0" applyBorder="1" applyAlignment="1" applyProtection="0">
      <alignment horizontal="right" vertical="bottom"/>
    </xf>
    <xf numFmtId="0" fontId="12" fillId="4" borderId="12" applyNumberFormat="0" applyFont="1" applyFill="1" applyBorder="1" applyAlignment="1" applyProtection="0">
      <alignment horizontal="right" vertical="top"/>
    </xf>
    <xf numFmtId="0" fontId="0" borderId="17" applyNumberFormat="0" applyFont="1" applyFill="0" applyBorder="1" applyAlignment="1" applyProtection="0">
      <alignment horizontal="right" vertical="bottom"/>
    </xf>
    <xf numFmtId="10" fontId="0" borderId="5" applyNumberFormat="1" applyFont="1" applyFill="0" applyBorder="1" applyAlignment="1" applyProtection="0">
      <alignment horizontal="center" vertical="bottom"/>
    </xf>
    <xf numFmtId="0" fontId="12" fillId="4" borderId="5" applyNumberFormat="1" applyFont="1" applyFill="1" applyBorder="1" applyAlignment="1" applyProtection="0">
      <alignment horizontal="right" vertical="top"/>
    </xf>
    <xf numFmtId="0" fontId="10" borderId="27" applyNumberFormat="0" applyFont="1" applyFill="0" applyBorder="1" applyAlignment="1" applyProtection="0">
      <alignment vertical="bottom"/>
    </xf>
    <xf numFmtId="0" fontId="11" borderId="7" applyNumberFormat="0" applyFont="1" applyFill="0" applyBorder="1" applyAlignment="1" applyProtection="0">
      <alignment horizontal="right" vertical="bottom"/>
    </xf>
    <xf numFmtId="0" fontId="10" borderId="7" applyNumberFormat="0" applyFont="1" applyFill="0" applyBorder="1" applyAlignment="1" applyProtection="0">
      <alignment vertical="bottom"/>
    </xf>
    <xf numFmtId="0" fontId="0" borderId="7" applyNumberFormat="0" applyFont="1" applyFill="0" applyBorder="1" applyAlignment="1" applyProtection="0">
      <alignment horizontal="right" vertical="bottom"/>
    </xf>
    <xf numFmtId="0" fontId="0" borderId="30" applyNumberFormat="0" applyFont="1" applyFill="0" applyBorder="1" applyAlignment="1" applyProtection="0">
      <alignment horizontal="right" vertical="bottom"/>
    </xf>
    <xf numFmtId="10" fontId="9" fillId="23" borderId="33" applyNumberFormat="1" applyFont="1" applyFill="1" applyBorder="1" applyAlignment="1" applyProtection="0">
      <alignment horizontal="center" vertical="bottom"/>
    </xf>
    <xf numFmtId="0" fontId="0" applyNumberFormat="1" applyFont="1" applyFill="0" applyBorder="0" applyAlignment="1" applyProtection="0">
      <alignment vertical="bottom"/>
    </xf>
    <xf numFmtId="49" fontId="6" fillId="4" borderId="1" applyNumberFormat="1" applyFont="1" applyFill="1" applyBorder="1" applyAlignment="1" applyProtection="0">
      <alignment horizontal="center" vertical="top"/>
    </xf>
    <xf numFmtId="49" fontId="7" fillId="4" borderId="1" applyNumberFormat="1" applyFont="1" applyFill="1" applyBorder="1" applyAlignment="1" applyProtection="0">
      <alignment horizontal="center" vertical="top"/>
    </xf>
    <xf numFmtId="9" fontId="7" fillId="4" borderId="1" applyNumberFormat="1" applyFont="1" applyFill="1" applyBorder="1" applyAlignment="1" applyProtection="0">
      <alignment horizontal="center" vertical="top"/>
    </xf>
    <xf numFmtId="0" fontId="0" fillId="11" borderId="7" applyNumberFormat="1" applyFont="1" applyFill="1" applyBorder="1" applyAlignment="1" applyProtection="0">
      <alignment horizontal="right" vertical="bottom"/>
    </xf>
    <xf numFmtId="0" fontId="0" borderId="5" applyNumberFormat="1" applyFont="1" applyFill="0" applyBorder="1" applyAlignment="1" applyProtection="0">
      <alignment horizontal="right" vertical="bottom"/>
    </xf>
    <xf numFmtId="0" fontId="0" fillId="16" borderId="7" applyNumberFormat="1" applyFont="1" applyFill="1" applyBorder="1" applyAlignment="1" applyProtection="0">
      <alignment horizontal="right" vertical="bottom"/>
    </xf>
    <xf numFmtId="0" fontId="11" fillId="16" borderId="7" applyNumberFormat="1" applyFont="1" applyFill="1" applyBorder="1" applyAlignment="1" applyProtection="0">
      <alignment horizontal="right" vertical="bottom"/>
    </xf>
    <xf numFmtId="0" fontId="0" borderId="7" applyNumberFormat="0" applyFont="1" applyFill="0" applyBorder="1" applyAlignment="1" applyProtection="0">
      <alignment vertical="bottom"/>
    </xf>
    <xf numFmtId="0" fontId="0" applyNumberFormat="1" applyFont="1" applyFill="0" applyBorder="0" applyAlignment="1" applyProtection="0">
      <alignment vertical="bottom"/>
    </xf>
    <xf numFmtId="0" fontId="0" fillId="6" borderId="7" applyNumberFormat="1" applyFont="1" applyFill="1" applyBorder="1" applyAlignment="1" applyProtection="0">
      <alignment horizontal="right" vertical="bottom"/>
    </xf>
    <xf numFmtId="0" fontId="11" fillId="6" borderId="7" applyNumberFormat="1" applyFont="1" applyFill="1" applyBorder="1" applyAlignment="1" applyProtection="0">
      <alignment horizontal="right" vertical="bottom"/>
    </xf>
    <xf numFmtId="0" fontId="0" borderId="12" applyNumberFormat="0" applyFont="1" applyFill="0" applyBorder="1" applyAlignment="1" applyProtection="0">
      <alignment horizontal="right" vertical="bottom"/>
    </xf>
    <xf numFmtId="0" fontId="12" fillId="24" borderId="7" applyNumberFormat="1" applyFont="1" applyFill="1" applyBorder="1" applyAlignment="1" applyProtection="0">
      <alignment horizontal="right" vertical="top"/>
    </xf>
    <xf numFmtId="0" fontId="11" fillId="24" borderId="7" applyNumberFormat="1" applyFont="1" applyFill="1" applyBorder="1" applyAlignment="1" applyProtection="0">
      <alignment horizontal="right" vertical="bottom"/>
    </xf>
    <xf numFmtId="0" fontId="12" fillId="4" borderId="7" applyNumberFormat="0" applyFont="1" applyFill="1" applyBorder="1" applyAlignment="1" applyProtection="0">
      <alignment horizontal="right" vertical="top"/>
    </xf>
    <xf numFmtId="0" fontId="12" fillId="16" borderId="7" applyNumberFormat="1" applyFont="1" applyFill="1" applyBorder="1" applyAlignment="1" applyProtection="0">
      <alignment horizontal="right" vertical="top"/>
    </xf>
    <xf numFmtId="0" fontId="12" fillId="25" borderId="7" applyNumberFormat="1" applyFont="1" applyFill="1" applyBorder="1" applyAlignment="1" applyProtection="0">
      <alignment horizontal="right" vertical="top"/>
    </xf>
    <xf numFmtId="0" fontId="11" fillId="25" borderId="7" applyNumberFormat="1" applyFont="1" applyFill="1" applyBorder="1" applyAlignment="1" applyProtection="0">
      <alignment horizontal="right" vertical="bottom"/>
    </xf>
    <xf numFmtId="0" fontId="0" applyNumberFormat="1" applyFont="1" applyFill="0" applyBorder="0" applyAlignment="1" applyProtection="0">
      <alignment vertical="bottom"/>
    </xf>
    <xf numFmtId="0" fontId="12" fillId="26" borderId="7" applyNumberFormat="1" applyFont="1" applyFill="1" applyBorder="1" applyAlignment="1" applyProtection="0">
      <alignment horizontal="right" vertical="top"/>
    </xf>
    <xf numFmtId="0" fontId="11" fillId="26" borderId="7" applyNumberFormat="1" applyFont="1" applyFill="1" applyBorder="1" applyAlignment="1" applyProtection="0">
      <alignment horizontal="right" vertical="bottom"/>
    </xf>
    <xf numFmtId="0" fontId="12" fillId="4" borderId="28" applyNumberFormat="1" applyFont="1" applyFill="1" applyBorder="1" applyAlignment="1" applyProtection="0">
      <alignment horizontal="right" vertical="top"/>
    </xf>
    <xf numFmtId="0" fontId="11" borderId="28" applyNumberFormat="1" applyFont="1" applyFill="0" applyBorder="1" applyAlignment="1" applyProtection="0">
      <alignment horizontal="righ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49" fontId="10" borderId="8" applyNumberFormat="1" applyFont="1" applyFill="0" applyBorder="1"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12" fillId="5" borderId="7" applyNumberFormat="1" applyFont="1" applyFill="1" applyBorder="1" applyAlignment="1" applyProtection="0">
      <alignment horizontal="right" vertical="top"/>
    </xf>
    <xf numFmtId="0" fontId="11" fillId="5" borderId="7" applyNumberFormat="1" applyFont="1" applyFill="1" applyBorder="1" applyAlignment="1" applyProtection="0">
      <alignment horizontal="right" vertical="bottom"/>
    </xf>
    <xf numFmtId="0" fontId="0" applyNumberFormat="1" applyFont="1" applyFill="0" applyBorder="0" applyAlignment="1" applyProtection="0">
      <alignment vertical="bottom"/>
    </xf>
    <xf numFmtId="0" fontId="12" fillId="17" borderId="7" applyNumberFormat="1" applyFont="1" applyFill="1" applyBorder="1" applyAlignment="1" applyProtection="0">
      <alignment horizontal="right" vertical="top"/>
    </xf>
    <xf numFmtId="0" fontId="11" fillId="17" borderId="7" applyNumberFormat="1" applyFont="1" applyFill="1" applyBorder="1" applyAlignment="1" applyProtection="0">
      <alignment horizontal="righ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9" fillId="15" borderId="32" applyNumberFormat="0" applyFont="1" applyFill="1" applyBorder="1" applyAlignment="1" applyProtection="0">
      <alignment vertical="bottom"/>
    </xf>
    <xf numFmtId="0" fontId="9" fillId="15" borderId="33" applyNumberFormat="0" applyFont="1" applyFill="1" applyBorder="1" applyAlignment="1" applyProtection="0">
      <alignment vertical="bottom"/>
    </xf>
    <xf numFmtId="0" fontId="9" fillId="15" borderId="33" applyNumberFormat="1" applyFont="1" applyFill="1" applyBorder="1" applyAlignment="1" applyProtection="0">
      <alignment vertical="bottom"/>
    </xf>
    <xf numFmtId="10" fontId="9" fillId="15" borderId="33" applyNumberFormat="1" applyFont="1" applyFill="1" applyBorder="1" applyAlignment="1" applyProtection="0">
      <alignment horizontal="center" vertical="bottom"/>
    </xf>
    <xf numFmtId="0" fontId="9" fillId="15" borderId="30" applyNumberFormat="0" applyFont="1" applyFill="1" applyBorder="1"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10" fontId="9" fillId="15" borderId="33" applyNumberFormat="1" applyFont="1" applyFill="1" applyBorder="1" applyAlignment="1" applyProtection="0">
      <alignment horizontal="right" vertical="bottom"/>
    </xf>
    <xf numFmtId="0" fontId="0" applyNumberFormat="1" applyFont="1" applyFill="0" applyBorder="0" applyAlignment="1" applyProtection="0">
      <alignment vertical="bottom"/>
    </xf>
    <xf numFmtId="49" fontId="10" borderId="32" applyNumberFormat="1" applyFont="1" applyFill="0" applyBorder="1"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12" fillId="18" borderId="7" applyNumberFormat="1" applyFont="1" applyFill="1" applyBorder="1" applyAlignment="1" applyProtection="0">
      <alignment horizontal="right" vertical="top"/>
    </xf>
    <xf numFmtId="0" fontId="11" fillId="18" borderId="7" applyNumberFormat="1" applyFont="1" applyFill="1" applyBorder="1" applyAlignment="1" applyProtection="0">
      <alignment horizontal="right" vertical="bottom"/>
    </xf>
    <xf numFmtId="3" fontId="13" borderId="33" applyNumberFormat="1" applyFont="1" applyFill="0" applyBorder="1" applyAlignment="1" applyProtection="0">
      <alignment horizontal="right" vertical="bottom"/>
    </xf>
    <xf numFmtId="3" fontId="0" borderId="16" applyNumberFormat="1" applyFont="1" applyFill="0" applyBorder="1" applyAlignment="1" applyProtection="0">
      <alignment horizontal="right" vertical="bottom"/>
    </xf>
    <xf numFmtId="3" fontId="13" borderId="34" applyNumberFormat="1" applyFont="1" applyFill="0" applyBorder="1" applyAlignment="1" applyProtection="0">
      <alignment horizontal="right" vertical="bottom"/>
    </xf>
    <xf numFmtId="0" fontId="13" borderId="4" applyNumberFormat="1" applyFont="1" applyFill="0" applyBorder="1" applyAlignment="1" applyProtection="0">
      <alignment horizontal="right" vertical="bottom"/>
    </xf>
    <xf numFmtId="0" fontId="13" fillId="27" borderId="7" applyNumberFormat="1" applyFont="1" applyFill="1" applyBorder="1" applyAlignment="1" applyProtection="0">
      <alignment horizontal="right" vertical="bottom"/>
    </xf>
    <xf numFmtId="0" fontId="11" fillId="27" borderId="7" applyNumberFormat="1" applyFont="1" applyFill="1" applyBorder="1" applyAlignment="1" applyProtection="0">
      <alignment horizontal="right" vertical="bottom"/>
    </xf>
    <xf numFmtId="0" fontId="13" borderId="33" applyNumberFormat="1" applyFont="1" applyFill="0" applyBorder="1" applyAlignment="1" applyProtection="0">
      <alignment horizontal="right" vertical="bottom"/>
    </xf>
    <xf numFmtId="0" fontId="14" fillId="28" borderId="7" applyNumberFormat="1" applyFont="1" applyFill="1" applyBorder="1" applyAlignment="1" applyProtection="0">
      <alignment horizontal="right" vertical="bottom"/>
    </xf>
    <xf numFmtId="0" fontId="14" fillId="19" borderId="7" applyNumberFormat="1" applyFont="1" applyFill="1" applyBorder="1" applyAlignment="1" applyProtection="0">
      <alignment horizontal="right" vertical="bottom"/>
    </xf>
    <xf numFmtId="3" fontId="9" fillId="23" borderId="33" applyNumberFormat="1" applyFont="1" applyFill="1" applyBorder="1" applyAlignment="1" applyProtection="0">
      <alignment vertical="bottom"/>
    </xf>
    <xf numFmtId="0" fontId="0" applyNumberFormat="1" applyFont="1" applyFill="0" applyBorder="0" applyAlignment="1" applyProtection="0">
      <alignment vertical="bottom"/>
    </xf>
    <xf numFmtId="10" fontId="0" borderId="26" applyNumberFormat="1" applyFont="1" applyFill="0" applyBorder="1" applyAlignment="1" applyProtection="0">
      <alignment vertical="bottom"/>
    </xf>
    <xf numFmtId="10" fontId="9" fillId="15" borderId="7" applyNumberFormat="1" applyFont="1" applyFill="1" applyBorder="1" applyAlignment="1" applyProtection="0">
      <alignment vertical="bottom"/>
    </xf>
    <xf numFmtId="10" fontId="0" borderId="5" applyNumberFormat="1" applyFont="1" applyFill="0" applyBorder="1" applyAlignment="1" applyProtection="0">
      <alignment vertical="bottom"/>
    </xf>
    <xf numFmtId="10" fontId="0" borderId="28" applyNumberFormat="1" applyFont="1" applyFill="0" applyBorder="1" applyAlignment="1" applyProtection="0">
      <alignment vertical="bottom"/>
    </xf>
    <xf numFmtId="10" fontId="9" fillId="23" borderId="33" applyNumberFormat="1" applyFont="1" applyFill="1" applyBorder="1"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fillId="25" borderId="7" applyNumberFormat="1" applyFont="1" applyFill="1" applyBorder="1" applyAlignment="1" applyProtection="0">
      <alignment horizontal="righ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2" fontId="0" borderId="5" applyNumberFormat="1" applyFont="1" applyFill="0" applyBorder="1"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10" borderId="8" applyNumberFormat="0" applyFont="1" applyFill="0" applyBorder="1" applyAlignment="1" applyProtection="0">
      <alignment vertical="bottom"/>
    </xf>
    <xf numFmtId="0" fontId="0" borderId="28" applyNumberFormat="0" applyFont="1" applyFill="0" applyBorder="1" applyAlignment="1" applyProtection="0">
      <alignment horizontal="right" vertical="bottom"/>
    </xf>
    <xf numFmtId="0" fontId="11" borderId="28" applyNumberFormat="0" applyFont="1" applyFill="0" applyBorder="1" applyAlignment="1" applyProtection="0">
      <alignment horizontal="right" vertical="bottom"/>
    </xf>
    <xf numFmtId="49" fontId="10" fillId="8" borderId="7" applyNumberFormat="1" applyFont="1" applyFill="1" applyBorder="1" applyAlignment="1" applyProtection="0">
      <alignment vertical="bottom"/>
    </xf>
    <xf numFmtId="0" fontId="0" fillId="8" borderId="7" applyNumberFormat="1" applyFont="1" applyFill="1" applyBorder="1" applyAlignment="1" applyProtection="0">
      <alignment horizontal="right" vertical="bottom"/>
    </xf>
    <xf numFmtId="0" fontId="11" fillId="8" borderId="7" applyNumberFormat="1" applyFont="1" applyFill="1" applyBorder="1" applyAlignment="1" applyProtection="0">
      <alignment horizontal="righ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49" fontId="10" fillId="20" borderId="7" applyNumberFormat="1" applyFont="1" applyFill="1" applyBorder="1" applyAlignment="1" applyProtection="0">
      <alignment vertical="bottom"/>
    </xf>
    <xf numFmtId="0" fontId="0" fillId="20" borderId="7" applyNumberFormat="1" applyFont="1" applyFill="1" applyBorder="1" applyAlignment="1" applyProtection="0">
      <alignment horizontal="right" vertical="bottom"/>
    </xf>
    <xf numFmtId="0" fontId="11" fillId="20" borderId="7" applyNumberFormat="1" applyFont="1" applyFill="1" applyBorder="1" applyAlignment="1" applyProtection="0">
      <alignment horizontal="righ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12" fillId="11" borderId="7" applyNumberFormat="1" applyFont="1" applyFill="1" applyBorder="1" applyAlignment="1" applyProtection="0">
      <alignment horizontal="right" vertical="top"/>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12" fillId="4" borderId="8" applyNumberFormat="0" applyFont="1" applyFill="1" applyBorder="1" applyAlignment="1" applyProtection="0">
      <alignment horizontal="right" vertical="top"/>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fillId="7" borderId="7" applyNumberFormat="1" applyFont="1" applyFill="1" applyBorder="1" applyAlignment="1" applyProtection="0">
      <alignment horizontal="right" vertical="bottom"/>
    </xf>
    <xf numFmtId="0" fontId="11" fillId="7" borderId="7" applyNumberFormat="1" applyFont="1" applyFill="1" applyBorder="1" applyAlignment="1" applyProtection="0">
      <alignment horizontal="right" vertical="bottom"/>
    </xf>
    <xf numFmtId="0" fontId="0" applyNumberFormat="1" applyFont="1" applyFill="0" applyBorder="0" applyAlignment="1" applyProtection="0">
      <alignment vertical="bottom"/>
    </xf>
    <xf numFmtId="0" fontId="0" borderId="28" applyNumberFormat="1" applyFont="1" applyFill="0" applyBorder="1"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10" fontId="0" borderId="16" applyNumberFormat="1" applyFont="1" applyFill="0" applyBorder="1" applyAlignment="1" applyProtection="0">
      <alignment horizontal="right" vertical="bottom"/>
    </xf>
    <xf numFmtId="0" fontId="0" borderId="30" applyNumberFormat="1" applyFont="1" applyFill="0" applyBorder="1" applyAlignment="1" applyProtection="0">
      <alignment horizontal="righ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borderId="8" applyNumberFormat="0" applyFont="1" applyFill="0" applyBorder="1" applyAlignment="1" applyProtection="0">
      <alignment horizontal="right" vertical="bottom"/>
    </xf>
    <xf numFmtId="0" fontId="0" fillId="21" borderId="7" applyNumberFormat="1" applyFont="1" applyFill="1" applyBorder="1" applyAlignment="1" applyProtection="0">
      <alignment horizontal="right" vertical="bottom"/>
    </xf>
    <xf numFmtId="0" fontId="11" fillId="21" borderId="7" applyNumberFormat="1" applyFont="1" applyFill="1" applyBorder="1" applyAlignment="1" applyProtection="0">
      <alignment horizontal="righ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10" borderId="28" applyNumberFormat="0" applyFont="1" applyFill="0" applyBorder="1" applyAlignment="1" applyProtection="0">
      <alignment vertical="bottom"/>
    </xf>
    <xf numFmtId="0" fontId="0" fillId="23" borderId="32" applyNumberFormat="0" applyFont="1" applyFill="1" applyBorder="1" applyAlignment="1" applyProtection="0">
      <alignment vertical="bottom"/>
    </xf>
    <xf numFmtId="0" fontId="0" fillId="23" borderId="33" applyNumberFormat="0" applyFont="1" applyFill="1" applyBorder="1" applyAlignment="1" applyProtection="0">
      <alignment vertical="bottom"/>
    </xf>
    <xf numFmtId="0" fontId="0" fillId="23" borderId="33" applyNumberFormat="1" applyFont="1" applyFill="1" applyBorder="1" applyAlignment="1" applyProtection="0">
      <alignment vertical="bottom"/>
    </xf>
    <xf numFmtId="10" fontId="0" fillId="23" borderId="33" applyNumberFormat="1" applyFont="1" applyFill="1" applyBorder="1" applyAlignment="1" applyProtection="0">
      <alignment horizontal="right" vertical="bottom"/>
    </xf>
    <xf numFmtId="0" fontId="0" fillId="23" borderId="30" applyNumberFormat="0" applyFont="1" applyFill="1" applyBorder="1"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49" fontId="0" borderId="7" applyNumberFormat="1" applyFont="1" applyFill="0" applyBorder="1" applyAlignment="1" applyProtection="0">
      <alignment horizontal="right" vertical="bottom"/>
    </xf>
    <xf numFmtId="0" fontId="0" applyNumberFormat="1" applyFont="1" applyFill="0" applyBorder="0" applyAlignment="1" applyProtection="0">
      <alignment vertical="bottom"/>
    </xf>
    <xf numFmtId="0" fontId="12" fillId="4" borderId="7" applyNumberFormat="1" applyFont="1" applyFill="1" applyBorder="1" applyAlignment="1" applyProtection="0">
      <alignment vertical="top"/>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10" fontId="0" fillId="23" borderId="33" applyNumberFormat="1" applyFont="1" applyFill="1" applyBorder="1" applyAlignment="1" applyProtection="0">
      <alignment horizontal="center"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10" fillId="15" borderId="27" applyNumberFormat="0" applyFont="1" applyFill="1" applyBorder="1" applyAlignment="1" applyProtection="0">
      <alignment vertical="bottom"/>
    </xf>
    <xf numFmtId="0" fontId="11" fillId="15" borderId="7" applyNumberFormat="0" applyFont="1" applyFill="1" applyBorder="1" applyAlignment="1" applyProtection="0">
      <alignment horizontal="right" vertical="bottom"/>
    </xf>
    <xf numFmtId="0" fontId="10" fillId="15" borderId="7" applyNumberFormat="0" applyFont="1" applyFill="1" applyBorder="1" applyAlignment="1" applyProtection="0">
      <alignment vertical="bottom"/>
    </xf>
    <xf numFmtId="0" fontId="0" fillId="15" borderId="7" applyNumberFormat="1" applyFont="1" applyFill="1" applyBorder="1" applyAlignment="1" applyProtection="0">
      <alignment horizontal="right" vertical="bottom"/>
    </xf>
    <xf numFmtId="0" fontId="11" fillId="15" borderId="7" applyNumberFormat="1" applyFont="1" applyFill="1" applyBorder="1" applyAlignment="1" applyProtection="0">
      <alignment horizontal="right" vertical="bottom"/>
    </xf>
    <xf numFmtId="10" fontId="0" fillId="15" borderId="7" applyNumberFormat="1" applyFont="1" applyFill="1" applyBorder="1" applyAlignment="1" applyProtection="0">
      <alignment horizontal="center" vertical="bottom"/>
    </xf>
    <xf numFmtId="0" fontId="0" fillId="15" borderId="7" applyNumberFormat="0" applyFont="1" applyFill="1" applyBorder="1" applyAlignment="1" applyProtection="0">
      <alignment vertical="bottom"/>
    </xf>
    <xf numFmtId="0" fontId="0" fillId="15" borderId="8" applyNumberFormat="0" applyFont="1" applyFill="1" applyBorder="1" applyAlignment="1" applyProtection="0">
      <alignment vertical="bottom"/>
    </xf>
    <xf numFmtId="0" fontId="0" borderId="7" applyNumberFormat="1" applyFont="1" applyFill="0" applyBorder="1" applyAlignment="1" applyProtection="0">
      <alignment vertical="bottom"/>
    </xf>
    <xf numFmtId="0" fontId="0" borderId="8" applyNumberFormat="1" applyFont="1" applyFill="0" applyBorder="1" applyAlignment="1" applyProtection="0">
      <alignment horizontal="right" vertical="bottom"/>
    </xf>
    <xf numFmtId="49" fontId="10" fillId="22" borderId="7" applyNumberFormat="1" applyFont="1" applyFill="1" applyBorder="1" applyAlignment="1" applyProtection="0">
      <alignment vertical="bottom"/>
    </xf>
    <xf numFmtId="0" fontId="0" fillId="22" borderId="7" applyNumberFormat="1" applyFont="1" applyFill="1" applyBorder="1" applyAlignment="1" applyProtection="0">
      <alignment horizontal="right" vertical="bottom"/>
    </xf>
    <xf numFmtId="0" fontId="11" fillId="22" borderId="7" applyNumberFormat="1" applyFont="1" applyFill="1" applyBorder="1" applyAlignment="1" applyProtection="0">
      <alignment horizontal="right" vertical="bottom"/>
    </xf>
    <xf numFmtId="49" fontId="10" fillId="21" borderId="7" applyNumberFormat="1" applyFont="1" applyFill="1" applyBorder="1" applyAlignment="1" applyProtection="0">
      <alignment vertical="bottom"/>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fce5cd"/>
      <rgbColor rgb="fffff2cc"/>
      <rgbColor rgb="ff00ff00"/>
      <rgbColor rgb="ffff9900"/>
      <rgbColor rgb="fff9bf92"/>
      <rgbColor rgb="ffffff00"/>
      <rgbColor rgb="ffffe599"/>
      <rgbColor rgb="fff4cccc"/>
      <rgbColor rgb="ff4a86e8"/>
      <rgbColor rgb="ffc9daf8"/>
      <rgbColor rgb="ffcfe2f3"/>
      <rgbColor rgb="ffb6d7a8"/>
      <rgbColor rgb="ff93c47d"/>
      <rgbColor rgb="ffe69138"/>
      <rgbColor rgb="ff616161"/>
      <rgbColor rgb="ffa4a8ae"/>
      <rgbColor rgb="ffcc0000"/>
      <rgbColor rgb="ffff0000"/>
      <rgbColor rgb="ff00ffff"/>
      <rgbColor rgb="ff6fa8dc"/>
      <rgbColor rgb="ff9fc5e8"/>
      <rgbColor rgb="fff6b26b"/>
      <rgbColor rgb="fff9cb9c"/>
      <rgbColor rgb="ffd9ead3"/>
      <rgbColor rgb="ff6aa84f"/>
      <rgbColor rgb="ff9ea6b2"/>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 Id="rId44" Type="http://schemas.openxmlformats.org/officeDocument/2006/relationships/worksheet" Target="worksheets/sheet41.xml"/><Relationship Id="rId45" Type="http://schemas.openxmlformats.org/officeDocument/2006/relationships/worksheet" Target="worksheets/sheet42.xml"/><Relationship Id="rId46" Type="http://schemas.openxmlformats.org/officeDocument/2006/relationships/worksheet" Target="worksheets/sheet43.xml"/><Relationship Id="rId47" Type="http://schemas.openxmlformats.org/officeDocument/2006/relationships/worksheet" Target="worksheets/sheet44.xml"/><Relationship Id="rId48" Type="http://schemas.openxmlformats.org/officeDocument/2006/relationships/worksheet" Target="worksheets/sheet45.xml"/><Relationship Id="rId49" Type="http://schemas.openxmlformats.org/officeDocument/2006/relationships/worksheet" Target="worksheets/sheet46.xml"/><Relationship Id="rId50" Type="http://schemas.openxmlformats.org/officeDocument/2006/relationships/worksheet" Target="worksheets/sheet47.xml"/><Relationship Id="rId51" Type="http://schemas.openxmlformats.org/officeDocument/2006/relationships/worksheet" Target="worksheets/sheet48.xml"/><Relationship Id="rId52" Type="http://schemas.openxmlformats.org/officeDocument/2006/relationships/worksheet" Target="worksheets/sheet49.xml"/><Relationship Id="rId53" Type="http://schemas.openxmlformats.org/officeDocument/2006/relationships/worksheet" Target="worksheets/sheet50.xml"/><Relationship Id="rId54" Type="http://schemas.openxmlformats.org/officeDocument/2006/relationships/worksheet" Target="worksheets/sheet51.xml"/><Relationship Id="rId55" Type="http://schemas.openxmlformats.org/officeDocument/2006/relationships/worksheet" Target="worksheets/sheet52.xml"/><Relationship Id="rId56" Type="http://schemas.openxmlformats.org/officeDocument/2006/relationships/worksheet" Target="worksheets/sheet53.xml"/><Relationship Id="rId57" Type="http://schemas.openxmlformats.org/officeDocument/2006/relationships/worksheet" Target="worksheets/sheet54.xml"/><Relationship Id="rId58" Type="http://schemas.openxmlformats.org/officeDocument/2006/relationships/worksheet" Target="worksheets/sheet55.xml"/><Relationship Id="rId59" Type="http://schemas.openxmlformats.org/officeDocument/2006/relationships/worksheet" Target="worksheets/sheet56.xml"/><Relationship Id="rId60" Type="http://schemas.openxmlformats.org/officeDocument/2006/relationships/worksheet" Target="worksheets/sheet57.xml"/><Relationship Id="rId61" Type="http://schemas.openxmlformats.org/officeDocument/2006/relationships/worksheet" Target="worksheets/sheet58.xml"/><Relationship Id="rId62" Type="http://schemas.openxmlformats.org/officeDocument/2006/relationships/worksheet" Target="worksheets/sheet59.xml"/><Relationship Id="rId63" Type="http://schemas.openxmlformats.org/officeDocument/2006/relationships/worksheet" Target="worksheets/sheet60.xml"/><Relationship Id="rId64" Type="http://schemas.openxmlformats.org/officeDocument/2006/relationships/worksheet" Target="worksheets/sheet61.xml"/><Relationship Id="rId65" Type="http://schemas.openxmlformats.org/officeDocument/2006/relationships/worksheet" Target="worksheets/sheet62.xml"/><Relationship Id="rId66" Type="http://schemas.openxmlformats.org/officeDocument/2006/relationships/worksheet" Target="worksheets/sheet63.xml"/><Relationship Id="rId67" Type="http://schemas.openxmlformats.org/officeDocument/2006/relationships/worksheet" Target="worksheets/sheet64.xml"/><Relationship Id="rId68" Type="http://schemas.openxmlformats.org/officeDocument/2006/relationships/worksheet" Target="worksheets/sheet65.xml"/><Relationship Id="rId69" Type="http://schemas.openxmlformats.org/officeDocument/2006/relationships/worksheet" Target="worksheets/sheet66.xml"/><Relationship Id="rId70" Type="http://schemas.openxmlformats.org/officeDocument/2006/relationships/worksheet" Target="worksheets/sheet67.xml"/><Relationship Id="rId71" Type="http://schemas.openxmlformats.org/officeDocument/2006/relationships/worksheet" Target="worksheets/sheet68.xml"/><Relationship Id="rId72" Type="http://schemas.openxmlformats.org/officeDocument/2006/relationships/worksheet" Target="worksheets/sheet69.xml"/><Relationship Id="rId73" Type="http://schemas.openxmlformats.org/officeDocument/2006/relationships/worksheet" Target="worksheets/sheet70.xml"/><Relationship Id="rId74" Type="http://schemas.openxmlformats.org/officeDocument/2006/relationships/worksheet" Target="worksheets/sheet71.xml"/><Relationship Id="rId75" Type="http://schemas.openxmlformats.org/officeDocument/2006/relationships/worksheet" Target="worksheets/sheet72.xml"/><Relationship Id="rId76" Type="http://schemas.openxmlformats.org/officeDocument/2006/relationships/worksheet" Target="worksheets/sheet73.xml"/><Relationship Id="rId77" Type="http://schemas.openxmlformats.org/officeDocument/2006/relationships/worksheet" Target="worksheets/sheet74.xml"/><Relationship Id="rId78" Type="http://schemas.openxmlformats.org/officeDocument/2006/relationships/worksheet" Target="worksheets/sheet75.xml"/><Relationship Id="rId79" Type="http://schemas.openxmlformats.org/officeDocument/2006/relationships/worksheet" Target="worksheets/sheet76.xml"/><Relationship Id="rId80" Type="http://schemas.openxmlformats.org/officeDocument/2006/relationships/worksheet" Target="worksheets/sheet77.xml"/><Relationship Id="rId81" Type="http://schemas.openxmlformats.org/officeDocument/2006/relationships/worksheet" Target="worksheets/sheet78.xml"/><Relationship Id="rId82" Type="http://schemas.openxmlformats.org/officeDocument/2006/relationships/worksheet" Target="worksheets/sheet79.xml"/><Relationship Id="rId83" Type="http://schemas.openxmlformats.org/officeDocument/2006/relationships/worksheet" Target="worksheets/sheet80.xml"/></Relationship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A7A7A7"/>
      </a:dk2>
      <a:lt2>
        <a:srgbClr val="535353"/>
      </a:lt2>
      <a:accent1>
        <a:srgbClr val="4285F4"/>
      </a:accent1>
      <a:accent2>
        <a:srgbClr val="EA4335"/>
      </a:accent2>
      <a:accent3>
        <a:srgbClr val="FBBC04"/>
      </a:accent3>
      <a:accent4>
        <a:srgbClr val="34A853"/>
      </a:accent4>
      <a:accent5>
        <a:srgbClr val="FF6D01"/>
      </a:accent5>
      <a:accent6>
        <a:srgbClr val="46BDC6"/>
      </a:accent6>
      <a:hlink>
        <a:srgbClr val="0000FF"/>
      </a:hlink>
      <a:folHlink>
        <a:srgbClr val="FF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Sheet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Arial"/>
            <a:ea typeface="Arial"/>
            <a:cs typeface="Arial"/>
            <a:sym typeface="Arial"/>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Arial"/>
            <a:ea typeface="Arial"/>
            <a:cs typeface="Arial"/>
            <a:sym typeface="Arial"/>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11319</v>
      </c>
      <c r="C11" s="3"/>
      <c r="D11" s="3"/>
    </row>
    <row r="12">
      <c r="B12" s="4"/>
      <c r="C12" t="s" s="4">
        <v>5</v>
      </c>
      <c r="D12" t="s" s="5">
        <v>11319</v>
      </c>
    </row>
    <row r="13">
      <c r="B13" t="s" s="3">
        <v>15</v>
      </c>
      <c r="C13" s="3"/>
      <c r="D13" s="3"/>
    </row>
    <row r="14">
      <c r="B14" s="4"/>
      <c r="C14" t="s" s="4">
        <v>5</v>
      </c>
      <c r="D14" t="s" s="5">
        <v>15</v>
      </c>
    </row>
    <row r="15">
      <c r="B15" t="s" s="3">
        <v>11327</v>
      </c>
      <c r="C15" s="3"/>
      <c r="D15" s="3"/>
    </row>
    <row r="16">
      <c r="B16" s="4"/>
      <c r="C16" t="s" s="4">
        <v>5</v>
      </c>
      <c r="D16" t="s" s="5">
        <v>11327</v>
      </c>
    </row>
    <row r="17">
      <c r="B17" t="s" s="3">
        <v>1072</v>
      </c>
      <c r="C17" s="3"/>
      <c r="D17" s="3"/>
    </row>
    <row r="18">
      <c r="B18" s="4"/>
      <c r="C18" t="s" s="4">
        <v>5</v>
      </c>
      <c r="D18" t="s" s="5">
        <v>1072</v>
      </c>
    </row>
    <row r="19">
      <c r="B19" t="s" s="3">
        <v>1208</v>
      </c>
      <c r="C19" s="3"/>
      <c r="D19" s="3"/>
    </row>
    <row r="20">
      <c r="B20" s="4"/>
      <c r="C20" t="s" s="4">
        <v>5</v>
      </c>
      <c r="D20" t="s" s="5">
        <v>1208</v>
      </c>
    </row>
    <row r="21">
      <c r="B21" t="s" s="3">
        <v>1401</v>
      </c>
      <c r="C21" s="3"/>
      <c r="D21" s="3"/>
    </row>
    <row r="22">
      <c r="B22" s="4"/>
      <c r="C22" t="s" s="4">
        <v>5</v>
      </c>
      <c r="D22" t="s" s="5">
        <v>1401</v>
      </c>
    </row>
    <row r="23">
      <c r="B23" t="s" s="3">
        <v>1526</v>
      </c>
      <c r="C23" s="3"/>
      <c r="D23" s="3"/>
    </row>
    <row r="24">
      <c r="B24" s="4"/>
      <c r="C24" t="s" s="4">
        <v>5</v>
      </c>
      <c r="D24" t="s" s="5">
        <v>1526</v>
      </c>
    </row>
    <row r="25">
      <c r="B25" t="s" s="3">
        <v>1922</v>
      </c>
      <c r="C25" s="3"/>
      <c r="D25" s="3"/>
    </row>
    <row r="26">
      <c r="B26" s="4"/>
      <c r="C26" t="s" s="4">
        <v>5</v>
      </c>
      <c r="D26" t="s" s="5">
        <v>1922</v>
      </c>
    </row>
    <row r="27">
      <c r="B27" t="s" s="3">
        <v>2007</v>
      </c>
      <c r="C27" s="3"/>
      <c r="D27" s="3"/>
    </row>
    <row r="28">
      <c r="B28" s="4"/>
      <c r="C28" t="s" s="4">
        <v>5</v>
      </c>
      <c r="D28" t="s" s="5">
        <v>2007</v>
      </c>
    </row>
    <row r="29">
      <c r="B29" t="s" s="3">
        <v>2109</v>
      </c>
      <c r="C29" s="3"/>
      <c r="D29" s="3"/>
    </row>
    <row r="30">
      <c r="B30" s="4"/>
      <c r="C30" t="s" s="4">
        <v>5</v>
      </c>
      <c r="D30" t="s" s="5">
        <v>2109</v>
      </c>
    </row>
    <row r="31">
      <c r="B31" t="s" s="3">
        <v>2310</v>
      </c>
      <c r="C31" s="3"/>
      <c r="D31" s="3"/>
    </row>
    <row r="32">
      <c r="B32" s="4"/>
      <c r="C32" t="s" s="4">
        <v>5</v>
      </c>
      <c r="D32" t="s" s="5">
        <v>2310</v>
      </c>
    </row>
    <row r="33">
      <c r="B33" t="s" s="3">
        <v>2363</v>
      </c>
      <c r="C33" s="3"/>
      <c r="D33" s="3"/>
    </row>
    <row r="34">
      <c r="B34" s="4"/>
      <c r="C34" t="s" s="4">
        <v>5</v>
      </c>
      <c r="D34" t="s" s="5">
        <v>2363</v>
      </c>
    </row>
    <row r="35">
      <c r="B35" t="s" s="3">
        <v>2591</v>
      </c>
      <c r="C35" s="3"/>
      <c r="D35" s="3"/>
    </row>
    <row r="36">
      <c r="B36" s="4"/>
      <c r="C36" t="s" s="4">
        <v>5</v>
      </c>
      <c r="D36" t="s" s="5">
        <v>2591</v>
      </c>
    </row>
    <row r="37">
      <c r="B37" t="s" s="3">
        <v>2688</v>
      </c>
      <c r="C37" s="3"/>
      <c r="D37" s="3"/>
    </row>
    <row r="38">
      <c r="B38" s="4"/>
      <c r="C38" t="s" s="4">
        <v>5</v>
      </c>
      <c r="D38" t="s" s="5">
        <v>2688</v>
      </c>
    </row>
    <row r="39">
      <c r="B39" t="s" s="3">
        <v>2928</v>
      </c>
      <c r="C39" s="3"/>
      <c r="D39" s="3"/>
    </row>
    <row r="40">
      <c r="B40" s="4"/>
      <c r="C40" t="s" s="4">
        <v>5</v>
      </c>
      <c r="D40" t="s" s="5">
        <v>2928</v>
      </c>
    </row>
    <row r="41">
      <c r="B41" t="s" s="3">
        <v>3241</v>
      </c>
      <c r="C41" s="3"/>
      <c r="D41" s="3"/>
    </row>
    <row r="42">
      <c r="B42" s="4"/>
      <c r="C42" t="s" s="4">
        <v>5</v>
      </c>
      <c r="D42" t="s" s="5">
        <v>3241</v>
      </c>
    </row>
    <row r="43">
      <c r="B43" t="s" s="3">
        <v>3351</v>
      </c>
      <c r="C43" s="3"/>
      <c r="D43" s="3"/>
    </row>
    <row r="44">
      <c r="B44" s="4"/>
      <c r="C44" t="s" s="4">
        <v>5</v>
      </c>
      <c r="D44" t="s" s="5">
        <v>3351</v>
      </c>
    </row>
    <row r="45">
      <c r="B45" t="s" s="3">
        <v>3377</v>
      </c>
      <c r="C45" s="3"/>
      <c r="D45" s="3"/>
    </row>
    <row r="46">
      <c r="B46" s="4"/>
      <c r="C46" t="s" s="4">
        <v>5</v>
      </c>
      <c r="D46" t="s" s="5">
        <v>3377</v>
      </c>
    </row>
    <row r="47">
      <c r="B47" t="s" s="3">
        <v>3460</v>
      </c>
      <c r="C47" s="3"/>
      <c r="D47" s="3"/>
    </row>
    <row r="48">
      <c r="B48" s="4"/>
      <c r="C48" t="s" s="4">
        <v>5</v>
      </c>
      <c r="D48" t="s" s="5">
        <v>3460</v>
      </c>
    </row>
    <row r="49">
      <c r="B49" t="s" s="3">
        <v>3482</v>
      </c>
      <c r="C49" s="3"/>
      <c r="D49" s="3"/>
    </row>
    <row r="50">
      <c r="B50" s="4"/>
      <c r="C50" t="s" s="4">
        <v>5</v>
      </c>
      <c r="D50" t="s" s="5">
        <v>3482</v>
      </c>
    </row>
    <row r="51">
      <c r="B51" t="s" s="3">
        <v>3605</v>
      </c>
      <c r="C51" s="3"/>
      <c r="D51" s="3"/>
    </row>
    <row r="52">
      <c r="B52" s="4"/>
      <c r="C52" t="s" s="4">
        <v>5</v>
      </c>
      <c r="D52" t="s" s="5">
        <v>3605</v>
      </c>
    </row>
    <row r="53">
      <c r="B53" t="s" s="3">
        <v>3735</v>
      </c>
      <c r="C53" s="3"/>
      <c r="D53" s="3"/>
    </row>
    <row r="54">
      <c r="B54" s="4"/>
      <c r="C54" t="s" s="4">
        <v>5</v>
      </c>
      <c r="D54" t="s" s="5">
        <v>3735</v>
      </c>
    </row>
    <row r="55">
      <c r="B55" t="s" s="3">
        <v>4247</v>
      </c>
      <c r="C55" s="3"/>
      <c r="D55" s="3"/>
    </row>
    <row r="56">
      <c r="B56" s="4"/>
      <c r="C56" t="s" s="4">
        <v>5</v>
      </c>
      <c r="D56" t="s" s="5">
        <v>4247</v>
      </c>
    </row>
    <row r="57">
      <c r="B57" t="s" s="3">
        <v>4559</v>
      </c>
      <c r="C57" s="3"/>
      <c r="D57" s="3"/>
    </row>
    <row r="58">
      <c r="B58" s="4"/>
      <c r="C58" t="s" s="4">
        <v>5</v>
      </c>
      <c r="D58" t="s" s="5">
        <v>4559</v>
      </c>
    </row>
    <row r="59">
      <c r="B59" t="s" s="3">
        <v>4747</v>
      </c>
      <c r="C59" s="3"/>
      <c r="D59" s="3"/>
    </row>
    <row r="60">
      <c r="B60" s="4"/>
      <c r="C60" t="s" s="4">
        <v>5</v>
      </c>
      <c r="D60" t="s" s="5">
        <v>4747</v>
      </c>
    </row>
    <row r="61">
      <c r="B61" t="s" s="3">
        <v>4923</v>
      </c>
      <c r="C61" s="3"/>
      <c r="D61" s="3"/>
    </row>
    <row r="62">
      <c r="B62" s="4"/>
      <c r="C62" t="s" s="4">
        <v>5</v>
      </c>
      <c r="D62" t="s" s="5">
        <v>4923</v>
      </c>
    </row>
    <row r="63">
      <c r="B63" t="s" s="3">
        <v>5071</v>
      </c>
      <c r="C63" s="3"/>
      <c r="D63" s="3"/>
    </row>
    <row r="64">
      <c r="B64" s="4"/>
      <c r="C64" t="s" s="4">
        <v>5</v>
      </c>
      <c r="D64" t="s" s="5">
        <v>5071</v>
      </c>
    </row>
    <row r="65">
      <c r="B65" t="s" s="3">
        <v>5156</v>
      </c>
      <c r="C65" s="3"/>
      <c r="D65" s="3"/>
    </row>
    <row r="66">
      <c r="B66" s="4"/>
      <c r="C66" t="s" s="4">
        <v>5</v>
      </c>
      <c r="D66" t="s" s="5">
        <v>5156</v>
      </c>
    </row>
    <row r="67">
      <c r="B67" t="s" s="3">
        <v>5229</v>
      </c>
      <c r="C67" s="3"/>
      <c r="D67" s="3"/>
    </row>
    <row r="68">
      <c r="B68" s="4"/>
      <c r="C68" t="s" s="4">
        <v>5</v>
      </c>
      <c r="D68" t="s" s="5">
        <v>5229</v>
      </c>
    </row>
    <row r="69">
      <c r="B69" t="s" s="3">
        <v>5486</v>
      </c>
      <c r="C69" s="3"/>
      <c r="D69" s="3"/>
    </row>
    <row r="70">
      <c r="B70" s="4"/>
      <c r="C70" t="s" s="4">
        <v>5</v>
      </c>
      <c r="D70" t="s" s="5">
        <v>5486</v>
      </c>
    </row>
    <row r="71">
      <c r="B71" t="s" s="3">
        <v>11330</v>
      </c>
      <c r="C71" s="3"/>
      <c r="D71" s="3"/>
    </row>
    <row r="72">
      <c r="B72" s="4"/>
      <c r="C72" t="s" s="4">
        <v>5</v>
      </c>
      <c r="D72" t="s" s="5">
        <v>11330</v>
      </c>
    </row>
    <row r="73">
      <c r="B73" t="s" s="3">
        <v>5715</v>
      </c>
      <c r="C73" s="3"/>
      <c r="D73" s="3"/>
    </row>
    <row r="74">
      <c r="B74" s="4"/>
      <c r="C74" t="s" s="4">
        <v>5</v>
      </c>
      <c r="D74" t="s" s="5">
        <v>5715</v>
      </c>
    </row>
    <row r="75">
      <c r="B75" t="s" s="3">
        <v>5788</v>
      </c>
      <c r="C75" s="3"/>
      <c r="D75" s="3"/>
    </row>
    <row r="76">
      <c r="B76" s="4"/>
      <c r="C76" t="s" s="4">
        <v>5</v>
      </c>
      <c r="D76" t="s" s="5">
        <v>5788</v>
      </c>
    </row>
    <row r="77">
      <c r="B77" t="s" s="3">
        <v>5929</v>
      </c>
      <c r="C77" s="3"/>
      <c r="D77" s="3"/>
    </row>
    <row r="78">
      <c r="B78" s="4"/>
      <c r="C78" t="s" s="4">
        <v>5</v>
      </c>
      <c r="D78" t="s" s="5">
        <v>5929</v>
      </c>
    </row>
    <row r="79">
      <c r="B79" t="s" s="3">
        <v>6038</v>
      </c>
      <c r="C79" s="3"/>
      <c r="D79" s="3"/>
    </row>
    <row r="80">
      <c r="B80" s="4"/>
      <c r="C80" t="s" s="4">
        <v>5</v>
      </c>
      <c r="D80" t="s" s="5">
        <v>6038</v>
      </c>
    </row>
    <row r="81">
      <c r="B81" t="s" s="3">
        <v>6124</v>
      </c>
      <c r="C81" s="3"/>
      <c r="D81" s="3"/>
    </row>
    <row r="82">
      <c r="B82" s="4"/>
      <c r="C82" t="s" s="4">
        <v>5</v>
      </c>
      <c r="D82" t="s" s="5">
        <v>6124</v>
      </c>
    </row>
    <row r="83">
      <c r="B83" t="s" s="3">
        <v>6158</v>
      </c>
      <c r="C83" s="3"/>
      <c r="D83" s="3"/>
    </row>
    <row r="84">
      <c r="B84" s="4"/>
      <c r="C84" t="s" s="4">
        <v>5</v>
      </c>
      <c r="D84" t="s" s="5">
        <v>6158</v>
      </c>
    </row>
    <row r="85">
      <c r="B85" t="s" s="3">
        <v>6266</v>
      </c>
      <c r="C85" s="3"/>
      <c r="D85" s="3"/>
    </row>
    <row r="86">
      <c r="B86" s="4"/>
      <c r="C86" t="s" s="4">
        <v>5</v>
      </c>
      <c r="D86" t="s" s="5">
        <v>6266</v>
      </c>
    </row>
    <row r="87">
      <c r="B87" t="s" s="3">
        <v>6355</v>
      </c>
      <c r="C87" s="3"/>
      <c r="D87" s="3"/>
    </row>
    <row r="88">
      <c r="B88" s="4"/>
      <c r="C88" t="s" s="4">
        <v>5</v>
      </c>
      <c r="D88" t="s" s="5">
        <v>6355</v>
      </c>
    </row>
    <row r="89">
      <c r="B89" t="s" s="3">
        <v>6520</v>
      </c>
      <c r="C89" s="3"/>
      <c r="D89" s="3"/>
    </row>
    <row r="90">
      <c r="B90" s="4"/>
      <c r="C90" t="s" s="4">
        <v>5</v>
      </c>
      <c r="D90" t="s" s="5">
        <v>6520</v>
      </c>
    </row>
    <row r="91">
      <c r="B91" t="s" s="3">
        <v>6601</v>
      </c>
      <c r="C91" s="3"/>
      <c r="D91" s="3"/>
    </row>
    <row r="92">
      <c r="B92" s="4"/>
      <c r="C92" t="s" s="4">
        <v>5</v>
      </c>
      <c r="D92" t="s" s="5">
        <v>6601</v>
      </c>
    </row>
    <row r="93">
      <c r="B93" t="s" s="3">
        <v>6752</v>
      </c>
      <c r="C93" s="3"/>
      <c r="D93" s="3"/>
    </row>
    <row r="94">
      <c r="B94" s="4"/>
      <c r="C94" t="s" s="4">
        <v>5</v>
      </c>
      <c r="D94" t="s" s="5">
        <v>6752</v>
      </c>
    </row>
    <row r="95">
      <c r="B95" t="s" s="3">
        <v>6806</v>
      </c>
      <c r="C95" s="3"/>
      <c r="D95" s="3"/>
    </row>
    <row r="96">
      <c r="B96" s="4"/>
      <c r="C96" t="s" s="4">
        <v>5</v>
      </c>
      <c r="D96" t="s" s="5">
        <v>6806</v>
      </c>
    </row>
    <row r="97">
      <c r="B97" t="s" s="3">
        <v>6866</v>
      </c>
      <c r="C97" s="3"/>
      <c r="D97" s="3"/>
    </row>
    <row r="98">
      <c r="B98" s="4"/>
      <c r="C98" t="s" s="4">
        <v>5</v>
      </c>
      <c r="D98" t="s" s="5">
        <v>6866</v>
      </c>
    </row>
    <row r="99">
      <c r="B99" t="s" s="3">
        <v>7055</v>
      </c>
      <c r="C99" s="3"/>
      <c r="D99" s="3"/>
    </row>
    <row r="100">
      <c r="B100" s="4"/>
      <c r="C100" t="s" s="4">
        <v>5</v>
      </c>
      <c r="D100" t="s" s="5">
        <v>7055</v>
      </c>
    </row>
    <row r="101">
      <c r="B101" t="s" s="3">
        <v>7129</v>
      </c>
      <c r="C101" s="3"/>
      <c r="D101" s="3"/>
    </row>
    <row r="102">
      <c r="B102" s="4"/>
      <c r="C102" t="s" s="4">
        <v>5</v>
      </c>
      <c r="D102" t="s" s="5">
        <v>7129</v>
      </c>
    </row>
    <row r="103">
      <c r="B103" t="s" s="3">
        <v>7160</v>
      </c>
      <c r="C103" s="3"/>
      <c r="D103" s="3"/>
    </row>
    <row r="104">
      <c r="B104" s="4"/>
      <c r="C104" t="s" s="4">
        <v>5</v>
      </c>
      <c r="D104" t="s" s="5">
        <v>7160</v>
      </c>
    </row>
    <row r="105">
      <c r="B105" t="s" s="3">
        <v>7258</v>
      </c>
      <c r="C105" s="3"/>
      <c r="D105" s="3"/>
    </row>
    <row r="106">
      <c r="B106" s="4"/>
      <c r="C106" t="s" s="4">
        <v>5</v>
      </c>
      <c r="D106" t="s" s="5">
        <v>7258</v>
      </c>
    </row>
    <row r="107">
      <c r="B107" t="s" s="3">
        <v>7364</v>
      </c>
      <c r="C107" s="3"/>
      <c r="D107" s="3"/>
    </row>
    <row r="108">
      <c r="B108" s="4"/>
      <c r="C108" t="s" s="4">
        <v>5</v>
      </c>
      <c r="D108" t="s" s="5">
        <v>7364</v>
      </c>
    </row>
    <row r="109">
      <c r="B109" t="s" s="3">
        <v>7629</v>
      </c>
      <c r="C109" s="3"/>
      <c r="D109" s="3"/>
    </row>
    <row r="110">
      <c r="B110" s="4"/>
      <c r="C110" t="s" s="4">
        <v>5</v>
      </c>
      <c r="D110" t="s" s="5">
        <v>7629</v>
      </c>
    </row>
    <row r="111">
      <c r="B111" t="s" s="3">
        <v>7658</v>
      </c>
      <c r="C111" s="3"/>
      <c r="D111" s="3"/>
    </row>
    <row r="112">
      <c r="B112" s="4"/>
      <c r="C112" t="s" s="4">
        <v>5</v>
      </c>
      <c r="D112" t="s" s="5">
        <v>7658</v>
      </c>
    </row>
    <row r="113">
      <c r="B113" t="s" s="3">
        <v>7765</v>
      </c>
      <c r="C113" s="3"/>
      <c r="D113" s="3"/>
    </row>
    <row r="114">
      <c r="B114" s="4"/>
      <c r="C114" t="s" s="4">
        <v>5</v>
      </c>
      <c r="D114" t="s" s="5">
        <v>7765</v>
      </c>
    </row>
    <row r="115">
      <c r="B115" t="s" s="3">
        <v>7899</v>
      </c>
      <c r="C115" s="3"/>
      <c r="D115" s="3"/>
    </row>
    <row r="116">
      <c r="B116" s="4"/>
      <c r="C116" t="s" s="4">
        <v>5</v>
      </c>
      <c r="D116" t="s" s="5">
        <v>7899</v>
      </c>
    </row>
    <row r="117">
      <c r="B117" t="s" s="3">
        <v>8026</v>
      </c>
      <c r="C117" s="3"/>
      <c r="D117" s="3"/>
    </row>
    <row r="118">
      <c r="B118" s="4"/>
      <c r="C118" t="s" s="4">
        <v>5</v>
      </c>
      <c r="D118" t="s" s="5">
        <v>8026</v>
      </c>
    </row>
    <row r="119">
      <c r="B119" t="s" s="3">
        <v>8144</v>
      </c>
      <c r="C119" s="3"/>
      <c r="D119" s="3"/>
    </row>
    <row r="120">
      <c r="B120" s="4"/>
      <c r="C120" t="s" s="4">
        <v>5</v>
      </c>
      <c r="D120" t="s" s="5">
        <v>8144</v>
      </c>
    </row>
    <row r="121">
      <c r="B121" t="s" s="3">
        <v>8205</v>
      </c>
      <c r="C121" s="3"/>
      <c r="D121" s="3"/>
    </row>
    <row r="122">
      <c r="B122" s="4"/>
      <c r="C122" t="s" s="4">
        <v>5</v>
      </c>
      <c r="D122" t="s" s="5">
        <v>8205</v>
      </c>
    </row>
    <row r="123">
      <c r="B123" t="s" s="3">
        <v>8310</v>
      </c>
      <c r="C123" s="3"/>
      <c r="D123" s="3"/>
    </row>
    <row r="124">
      <c r="B124" s="4"/>
      <c r="C124" t="s" s="4">
        <v>5</v>
      </c>
      <c r="D124" t="s" s="5">
        <v>8310</v>
      </c>
    </row>
    <row r="125">
      <c r="B125" t="s" s="3">
        <v>8576</v>
      </c>
      <c r="C125" s="3"/>
      <c r="D125" s="3"/>
    </row>
    <row r="126">
      <c r="B126" s="4"/>
      <c r="C126" t="s" s="4">
        <v>5</v>
      </c>
      <c r="D126" t="s" s="5">
        <v>8576</v>
      </c>
    </row>
    <row r="127">
      <c r="B127" t="s" s="3">
        <v>8784</v>
      </c>
      <c r="C127" s="3"/>
      <c r="D127" s="3"/>
    </row>
    <row r="128">
      <c r="B128" s="4"/>
      <c r="C128" t="s" s="4">
        <v>5</v>
      </c>
      <c r="D128" t="s" s="5">
        <v>8784</v>
      </c>
    </row>
    <row r="129">
      <c r="B129" t="s" s="3">
        <v>9055</v>
      </c>
      <c r="C129" s="3"/>
      <c r="D129" s="3"/>
    </row>
    <row r="130">
      <c r="B130" s="4"/>
      <c r="C130" t="s" s="4">
        <v>5</v>
      </c>
      <c r="D130" t="s" s="5">
        <v>9055</v>
      </c>
    </row>
    <row r="131">
      <c r="B131" t="s" s="3">
        <v>9116</v>
      </c>
      <c r="C131" s="3"/>
      <c r="D131" s="3"/>
    </row>
    <row r="132">
      <c r="B132" s="4"/>
      <c r="C132" t="s" s="4">
        <v>5</v>
      </c>
      <c r="D132" t="s" s="5">
        <v>9116</v>
      </c>
    </row>
    <row r="133">
      <c r="B133" t="s" s="3">
        <v>9305</v>
      </c>
      <c r="C133" s="3"/>
      <c r="D133" s="3"/>
    </row>
    <row r="134">
      <c r="B134" s="4"/>
      <c r="C134" t="s" s="4">
        <v>5</v>
      </c>
      <c r="D134" t="s" s="5">
        <v>9305</v>
      </c>
    </row>
    <row r="135">
      <c r="B135" t="s" s="3">
        <v>9333</v>
      </c>
      <c r="C135" s="3"/>
      <c r="D135" s="3"/>
    </row>
    <row r="136">
      <c r="B136" s="4"/>
      <c r="C136" t="s" s="4">
        <v>5</v>
      </c>
      <c r="D136" t="s" s="5">
        <v>9333</v>
      </c>
    </row>
    <row r="137">
      <c r="B137" t="s" s="3">
        <v>9410</v>
      </c>
      <c r="C137" s="3"/>
      <c r="D137" s="3"/>
    </row>
    <row r="138">
      <c r="B138" s="4"/>
      <c r="C138" t="s" s="4">
        <v>5</v>
      </c>
      <c r="D138" t="s" s="5">
        <v>9410</v>
      </c>
    </row>
    <row r="139">
      <c r="B139" t="s" s="3">
        <v>9482</v>
      </c>
      <c r="C139" s="3"/>
      <c r="D139" s="3"/>
    </row>
    <row r="140">
      <c r="B140" s="4"/>
      <c r="C140" t="s" s="4">
        <v>5</v>
      </c>
      <c r="D140" t="s" s="5">
        <v>9482</v>
      </c>
    </row>
    <row r="141">
      <c r="B141" t="s" s="3">
        <v>9563</v>
      </c>
      <c r="C141" s="3"/>
      <c r="D141" s="3"/>
    </row>
    <row r="142">
      <c r="B142" s="4"/>
      <c r="C142" t="s" s="4">
        <v>5</v>
      </c>
      <c r="D142" t="s" s="5">
        <v>9563</v>
      </c>
    </row>
    <row r="143">
      <c r="B143" t="s" s="3">
        <v>9587</v>
      </c>
      <c r="C143" s="3"/>
      <c r="D143" s="3"/>
    </row>
    <row r="144">
      <c r="B144" s="4"/>
      <c r="C144" t="s" s="4">
        <v>5</v>
      </c>
      <c r="D144" t="s" s="5">
        <v>9587</v>
      </c>
    </row>
    <row r="145">
      <c r="B145" t="s" s="3">
        <v>9669</v>
      </c>
      <c r="C145" s="3"/>
      <c r="D145" s="3"/>
    </row>
    <row r="146">
      <c r="B146" s="4"/>
      <c r="C146" t="s" s="4">
        <v>5</v>
      </c>
      <c r="D146" t="s" s="5">
        <v>9669</v>
      </c>
    </row>
    <row r="147">
      <c r="B147" t="s" s="3">
        <v>9782</v>
      </c>
      <c r="C147" s="3"/>
      <c r="D147" s="3"/>
    </row>
    <row r="148">
      <c r="B148" s="4"/>
      <c r="C148" t="s" s="4">
        <v>5</v>
      </c>
      <c r="D148" t="s" s="5">
        <v>9782</v>
      </c>
    </row>
    <row r="149">
      <c r="B149" t="s" s="3">
        <v>9993</v>
      </c>
      <c r="C149" s="3"/>
      <c r="D149" s="3"/>
    </row>
    <row r="150">
      <c r="B150" s="4"/>
      <c r="C150" t="s" s="4">
        <v>5</v>
      </c>
      <c r="D150" t="s" s="5">
        <v>9993</v>
      </c>
    </row>
    <row r="151">
      <c r="B151" t="s" s="3">
        <v>10228</v>
      </c>
      <c r="C151" s="3"/>
      <c r="D151" s="3"/>
    </row>
    <row r="152">
      <c r="B152" s="4"/>
      <c r="C152" t="s" s="4">
        <v>5</v>
      </c>
      <c r="D152" t="s" s="5">
        <v>10228</v>
      </c>
    </row>
    <row r="153">
      <c r="B153" t="s" s="3">
        <v>10338</v>
      </c>
      <c r="C153" s="3"/>
      <c r="D153" s="3"/>
    </row>
    <row r="154">
      <c r="B154" s="4"/>
      <c r="C154" t="s" s="4">
        <v>5</v>
      </c>
      <c r="D154" t="s" s="5">
        <v>10338</v>
      </c>
    </row>
    <row r="155">
      <c r="B155" t="s" s="3">
        <v>10442</v>
      </c>
      <c r="C155" s="3"/>
      <c r="D155" s="3"/>
    </row>
    <row r="156">
      <c r="B156" s="4"/>
      <c r="C156" t="s" s="4">
        <v>5</v>
      </c>
      <c r="D156" t="s" s="5">
        <v>10442</v>
      </c>
    </row>
    <row r="157">
      <c r="B157" t="s" s="3">
        <v>10469</v>
      </c>
      <c r="C157" s="3"/>
      <c r="D157" s="3"/>
    </row>
    <row r="158">
      <c r="B158" s="4"/>
      <c r="C158" t="s" s="4">
        <v>5</v>
      </c>
      <c r="D158" t="s" s="5">
        <v>10469</v>
      </c>
    </row>
    <row r="159">
      <c r="B159" t="s" s="3">
        <v>10533</v>
      </c>
      <c r="C159" s="3"/>
      <c r="D159" s="3"/>
    </row>
    <row r="160">
      <c r="B160" s="4"/>
      <c r="C160" t="s" s="4">
        <v>5</v>
      </c>
      <c r="D160" t="s" s="5">
        <v>10533</v>
      </c>
    </row>
    <row r="161">
      <c r="B161" t="s" s="3">
        <v>10843</v>
      </c>
      <c r="C161" s="3"/>
      <c r="D161" s="3"/>
    </row>
    <row r="162">
      <c r="B162" s="4"/>
      <c r="C162" t="s" s="4">
        <v>5</v>
      </c>
      <c r="D162" t="s" s="5">
        <v>10843</v>
      </c>
    </row>
    <row r="163">
      <c r="B163" t="s" s="3">
        <v>10904</v>
      </c>
      <c r="C163" s="3"/>
      <c r="D163" s="3"/>
    </row>
    <row r="164">
      <c r="B164" s="4"/>
      <c r="C164" t="s" s="4">
        <v>5</v>
      </c>
      <c r="D164" t="s" s="5">
        <v>10904</v>
      </c>
    </row>
    <row r="165">
      <c r="B165" t="s" s="3">
        <v>10951</v>
      </c>
      <c r="C165" s="3"/>
      <c r="D165" s="3"/>
    </row>
    <row r="166">
      <c r="B166" s="4"/>
      <c r="C166" t="s" s="4">
        <v>5</v>
      </c>
      <c r="D166" t="s" s="5">
        <v>10951</v>
      </c>
    </row>
  </sheetData>
  <mergeCells count="1">
    <mergeCell ref="B3:D3"/>
  </mergeCells>
  <hyperlinks>
    <hyperlink ref="D10" location="'ผลต่าง 94%-100% ผู้สมัครรายคน'!R1C1" tooltip="" display="ผลต่าง 94%-100% ผู้สมัครรายคน"/>
    <hyperlink ref="D12" location="'ผลต่างรวมทั้งเขต ตามลำดับ'!R1C1" tooltip="" display="ผลต่างรวมทั้งเขต ตามลำดับ"/>
    <hyperlink ref="D14" location="'กระบี่'!R1C1" tooltip="" display="กระบี่"/>
    <hyperlink ref="D16" location="'กทม'!R1C1" tooltip="" display="กทม"/>
    <hyperlink ref="D18" location="'กาญจนบุรี'!R1C1" tooltip="" display="กาญจนบุรี"/>
    <hyperlink ref="D20" location="'กาฬสินธุ์'!R1C1" tooltip="" display="กาฬสินธุ์"/>
    <hyperlink ref="D22" location="'กำแพงเพชร'!R1C1" tooltip="" display="กำแพงเพชร"/>
    <hyperlink ref="D24" location="'ขอนแก่น'!R1C1" tooltip="" display="ขอนแก่น"/>
    <hyperlink ref="D26" location="'จันทบุรี'!R1C1" tooltip="" display="จันทบุรี"/>
    <hyperlink ref="D28" location="'ฉะเชิงเทรา'!R1C1" tooltip="" display="ฉะเชิงเทรา"/>
    <hyperlink ref="D30" location="'ชลบุรี'!R1C1" tooltip="" display="ชลบุรี"/>
    <hyperlink ref="D32" location="'ชัยนาท'!R1C1" tooltip="" display="ชัยนาท"/>
    <hyperlink ref="D34" location="'ชัยภูมิ'!R1C1" tooltip="" display="ชัยภูมิ"/>
    <hyperlink ref="D36" location="'ชุมพร'!R1C1" tooltip="" display="ชุมพร"/>
    <hyperlink ref="D38" location="'เชียงราย'!R1C1" tooltip="" display="เชียงราย"/>
    <hyperlink ref="D40" location="'เชียงใหม่'!R1C1" tooltip="" display="เชียงใหม่"/>
    <hyperlink ref="D42" location="'ตรัง'!R1C1" tooltip="" display="ตรัง"/>
    <hyperlink ref="D44" location="'ตราด'!R1C1" tooltip="" display="ตราด"/>
    <hyperlink ref="D46" location="'ตาก'!R1C1" tooltip="" display="ตาก"/>
    <hyperlink ref="D48" location="'นครนายก'!R1C1" tooltip="" display="นครนายก"/>
    <hyperlink ref="D50" location="'นครปฐม'!R1C1" tooltip="" display="นครปฐม"/>
    <hyperlink ref="D52" location="'นครพนม'!R1C1" tooltip="" display="นครพนม"/>
    <hyperlink ref="D54" location="'นครราชสีมา'!R1C1" tooltip="" display="นครราชสีมา"/>
    <hyperlink ref="D56" location="'นครศรีธรรมราช'!R1C1" tooltip="" display="นครศรีธรรมราช"/>
    <hyperlink ref="D58" location="'นครสวรรค์'!R1C1" tooltip="" display="นครสวรรค์"/>
    <hyperlink ref="D60" location="'นนทบุรี'!R1C1" tooltip="" display="นนทบุรี"/>
    <hyperlink ref="D62" location="'นราธิวาส'!R1C1" tooltip="" display="นราธิวาส"/>
    <hyperlink ref="D64" location="'น่าน'!R1C1" tooltip="" display="น่าน"/>
    <hyperlink ref="D66" location="'บึงกาฬ'!R1C1" tooltip="" display="บึงกาฬ"/>
    <hyperlink ref="D68" location="'บุรีรัมย์'!R1C1" tooltip="" display="บุรีรัมย์"/>
    <hyperlink ref="D70" location="'ปทุมธานี'!R1C1" tooltip="" display="ปทุมธานี"/>
    <hyperlink ref="D72" location="'ประจวบ'!R1C1" tooltip="" display="ประจวบ"/>
    <hyperlink ref="D74" location="'ปราจีนบุรี'!R1C1" tooltip="" display="ปราจีนบุรี"/>
    <hyperlink ref="D76" location="'ปัตตานี'!R1C1" tooltip="" display="ปัตตานี"/>
    <hyperlink ref="D78" location="'พระนครศรีอยุธยา'!R1C1" tooltip="" display="พระนครศรีอยุธยา"/>
    <hyperlink ref="D80" location="'พะเยา'!R1C1" tooltip="" display="พะเยา"/>
    <hyperlink ref="D82" location="'พังงา'!R1C1" tooltip="" display="พังงา"/>
    <hyperlink ref="D84" location="'พัทลุง'!R1C1" tooltip="" display="พัทลุง"/>
    <hyperlink ref="D86" location="'พิจิตร'!R1C1" tooltip="" display="พิจิตร"/>
    <hyperlink ref="D88" location="'พิษณุโลก'!R1C1" tooltip="" display="พิษณุโลก"/>
    <hyperlink ref="D90" location="'เพชรบุรี'!R1C1" tooltip="" display="เพชรบุรี"/>
    <hyperlink ref="D92" location="'เพชรบูรณ์'!R1C1" tooltip="" display="เพชรบูรณ์"/>
    <hyperlink ref="D94" location="'แพร่'!R1C1" tooltip="" display="แพร่"/>
    <hyperlink ref="D96" location="'ภูเก็ต'!R1C1" tooltip="" display="ภูเก็ต"/>
    <hyperlink ref="D98" location="'มหาสารคาม'!R1C1" tooltip="" display="มหาสารคาม"/>
    <hyperlink ref="D100" location="'มุกดาหาร'!R1C1" tooltip="" display="มุกดาหาร"/>
    <hyperlink ref="D102" location="'แม่ฮ่องสอน'!R1C1" tooltip="" display="แม่ฮ่องสอน"/>
    <hyperlink ref="D104" location="'ยโสธร'!R1C1" tooltip="" display="ยโสธร"/>
    <hyperlink ref="D106" location="'ยะลา'!R1C1" tooltip="" display="ยะลา"/>
    <hyperlink ref="D108" location="'ร้อยเอ็ด'!R1C1" tooltip="" display="ร้อยเอ็ด"/>
    <hyperlink ref="D110" location="'ระนอง'!R1C1" tooltip="" display="ระนอง"/>
    <hyperlink ref="D112" location="'ระยอง'!R1C1" tooltip="" display="ระยอง"/>
    <hyperlink ref="D114" location="'ราชบุรี'!R1C1" tooltip="" display="ราชบุรี"/>
    <hyperlink ref="D116" location="'ลพบุรี'!R1C1" tooltip="" display="ลพบุรี"/>
    <hyperlink ref="D118" location="'ลำปาง'!R1C1" tooltip="" display="ลำปาง"/>
    <hyperlink ref="D120" location="'ลำพูน'!R1C1" tooltip="" display="ลำพูน"/>
    <hyperlink ref="D122" location="'เลย'!R1C1" tooltip="" display="เลย"/>
    <hyperlink ref="D124" location="'ศรีสะเกษ'!R1C1" tooltip="" display="ศรีสะเกษ"/>
    <hyperlink ref="D126" location="'สกลนคร'!R1C1" tooltip="" display="สกลนคร"/>
    <hyperlink ref="D128" location="'สงขลา'!R1C1" tooltip="" display="สงขลา"/>
    <hyperlink ref="D130" location="'สตูล'!R1C1" tooltip="" display="สตูล"/>
    <hyperlink ref="D132" location="'สมุทรปราการ'!R1C1" tooltip="" display="สมุทรปราการ"/>
    <hyperlink ref="D134" location="'สมุทรสงคราม'!R1C1" tooltip="" display="สมุทรสงคราม"/>
    <hyperlink ref="D136" location="'สมุทรสาคร'!R1C1" tooltip="" display="สมุทรสาคร"/>
    <hyperlink ref="D138" location="'สระแก้ว'!R1C1" tooltip="" display="สระแก้ว"/>
    <hyperlink ref="D140" location="'สระบุรี'!R1C1" tooltip="" display="สระบุรี"/>
    <hyperlink ref="D142" location="'สิงห์บุรี'!R1C1" tooltip="" display="สิงห์บุรี"/>
    <hyperlink ref="D144" location="'สุโขทัย'!R1C1" tooltip="" display="สุโขทัย"/>
    <hyperlink ref="D146" location="'สุพรรณบุรี'!R1C1" tooltip="" display="สุพรรณบุรี"/>
    <hyperlink ref="D148" location="'สุราษฎร์ธานี'!R1C1" tooltip="" display="สุราษฎร์ธานี"/>
    <hyperlink ref="D150" location="'สุรินทร์'!R1C1" tooltip="" display="สุรินทร์"/>
    <hyperlink ref="D152" location="'หนองคาย'!R1C1" tooltip="" display="หนองคาย"/>
    <hyperlink ref="D154" location="'หนองบัวลำภู'!R1C1" tooltip="" display="หนองบัวลำภู"/>
    <hyperlink ref="D156" location="'อ่างทอง'!R1C1" tooltip="" display="อ่างทอง"/>
    <hyperlink ref="D158" location="'อำนาจเจริญ'!R1C1" tooltip="" display="อำนาจเจริญ"/>
    <hyperlink ref="D160" location="'อุดรธานี'!R1C1" tooltip="" display="อุดรธานี"/>
    <hyperlink ref="D162" location="'อุตรดิตถ์'!R1C1" tooltip="" display="อุตรดิตถ์"/>
    <hyperlink ref="D164" location="'อุทัยธานี'!R1C1" tooltip="" display="อุทัยธานี"/>
    <hyperlink ref="D166" location="'อุบลราชธานี'!R1C1" tooltip="" display="อุบลราชธานี"/>
  </hyperlinks>
</worksheet>
</file>

<file path=xl/worksheets/sheet10.xml><?xml version="1.0" encoding="utf-8"?>
<worksheet xmlns:r="http://schemas.openxmlformats.org/officeDocument/2006/relationships" xmlns="http://schemas.openxmlformats.org/spreadsheetml/2006/main">
  <sheetPr>
    <pageSetUpPr fitToPage="1"/>
  </sheetPr>
  <dimension ref="A1:Z91"/>
  <sheetViews>
    <sheetView workbookViewId="0" showGridLines="0" defaultGridColor="1"/>
  </sheetViews>
  <sheetFormatPr defaultColWidth="14.5" defaultRowHeight="15.75" customHeight="1" outlineLevelRow="0" outlineLevelCol="0"/>
  <cols>
    <col min="1" max="1" width="14.5" style="260" customWidth="1"/>
    <col min="2" max="2" width="8.67188" style="260" customWidth="1"/>
    <col min="3" max="3" width="10" style="260" customWidth="1"/>
    <col min="4" max="4" width="32.8516" style="260" customWidth="1"/>
    <col min="5" max="5" width="22.3516" style="260" customWidth="1"/>
    <col min="6" max="26" width="14.5" style="260" customWidth="1"/>
    <col min="27" max="256" width="14.5" style="260"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1922</v>
      </c>
      <c r="B2" s="149">
        <v>1</v>
      </c>
      <c r="C2" s="149">
        <v>12</v>
      </c>
      <c r="D2" t="s" s="205">
        <v>1923</v>
      </c>
      <c r="E2" t="s" s="205">
        <v>22</v>
      </c>
      <c r="F2" s="222">
        <v>26413</v>
      </c>
      <c r="G2" s="149">
        <v>26805</v>
      </c>
      <c r="H2" s="173">
        <f>SUM(G2-F2)</f>
        <v>392</v>
      </c>
      <c r="I2" s="167">
        <f>H2/F2</f>
        <v>0.014841176693295</v>
      </c>
      <c r="J2" s="167">
        <f>H2/G2</f>
        <v>0.0146241372878194</v>
      </c>
      <c r="K2" s="24"/>
      <c r="L2" s="24"/>
      <c r="M2" s="24"/>
      <c r="N2" s="24"/>
      <c r="O2" s="24"/>
      <c r="P2" s="24"/>
      <c r="Q2" s="24"/>
      <c r="R2" s="24"/>
      <c r="S2" s="24"/>
      <c r="T2" s="24"/>
      <c r="U2" s="24"/>
      <c r="V2" s="24"/>
      <c r="W2" s="24"/>
      <c r="X2" s="24"/>
      <c r="Y2" s="24"/>
      <c r="Z2" s="24"/>
    </row>
    <row r="3" ht="19.15" customHeight="1">
      <c r="A3" t="s" s="138">
        <v>1922</v>
      </c>
      <c r="B3" s="149">
        <v>1</v>
      </c>
      <c r="C3" s="149">
        <v>15</v>
      </c>
      <c r="D3" t="s" s="205">
        <v>1924</v>
      </c>
      <c r="E3" t="s" s="205">
        <v>20</v>
      </c>
      <c r="F3" s="222">
        <v>24429</v>
      </c>
      <c r="G3" s="149">
        <v>25661</v>
      </c>
      <c r="H3" s="173">
        <f>SUM(G3-F3)</f>
        <v>1232</v>
      </c>
      <c r="I3" s="167">
        <f>H3/F3</f>
        <v>0.0504318637684719</v>
      </c>
      <c r="J3" s="167">
        <f>H3/G3</f>
        <v>0.0480105997428004</v>
      </c>
      <c r="K3" s="24"/>
      <c r="L3" s="24"/>
      <c r="M3" s="24"/>
      <c r="N3" s="24"/>
      <c r="O3" s="24"/>
      <c r="P3" s="24"/>
      <c r="Q3" s="24"/>
      <c r="R3" s="24"/>
      <c r="S3" s="24"/>
      <c r="T3" s="24"/>
      <c r="U3" s="24"/>
      <c r="V3" s="24"/>
      <c r="W3" s="24"/>
      <c r="X3" s="24"/>
      <c r="Y3" s="24"/>
      <c r="Z3" s="24"/>
    </row>
    <row r="4" ht="19.15" customHeight="1">
      <c r="A4" t="s" s="138">
        <v>1922</v>
      </c>
      <c r="B4" s="149">
        <v>1</v>
      </c>
      <c r="C4" s="149">
        <v>1</v>
      </c>
      <c r="D4" t="s" s="205">
        <v>1925</v>
      </c>
      <c r="E4" t="s" s="205">
        <v>26</v>
      </c>
      <c r="F4" s="222">
        <v>13887</v>
      </c>
      <c r="G4" s="149">
        <v>14692</v>
      </c>
      <c r="H4" s="173">
        <f>SUM(G4-F4)</f>
        <v>805</v>
      </c>
      <c r="I4" s="167">
        <f>H4/F4</f>
        <v>0.057967883632174</v>
      </c>
      <c r="J4" s="167">
        <f>H4/G4</f>
        <v>0.0547917233868772</v>
      </c>
      <c r="K4" s="24"/>
      <c r="L4" s="24"/>
      <c r="M4" s="24"/>
      <c r="N4" s="24"/>
      <c r="O4" s="24"/>
      <c r="P4" s="24"/>
      <c r="Q4" s="24"/>
      <c r="R4" s="24"/>
      <c r="S4" s="24"/>
      <c r="T4" s="24"/>
      <c r="U4" s="24"/>
      <c r="V4" s="24"/>
      <c r="W4" s="24"/>
      <c r="X4" s="24"/>
      <c r="Y4" s="24"/>
      <c r="Z4" s="24"/>
    </row>
    <row r="5" ht="19.15" customHeight="1">
      <c r="A5" t="s" s="138">
        <v>1922</v>
      </c>
      <c r="B5" s="149">
        <v>1</v>
      </c>
      <c r="C5" s="149">
        <v>9</v>
      </c>
      <c r="D5" t="s" s="205">
        <v>1926</v>
      </c>
      <c r="E5" t="s" s="205">
        <v>17</v>
      </c>
      <c r="F5" s="222">
        <v>12117</v>
      </c>
      <c r="G5" s="149">
        <v>12589</v>
      </c>
      <c r="H5" s="173">
        <f>SUM(G5-F5)</f>
        <v>472</v>
      </c>
      <c r="I5" s="167">
        <f>H5/F5</f>
        <v>0.038953536353883</v>
      </c>
      <c r="J5" s="167">
        <f>H5/G5</f>
        <v>0.0374930494876479</v>
      </c>
      <c r="K5" s="24"/>
      <c r="L5" s="24"/>
      <c r="M5" s="24"/>
      <c r="N5" s="24"/>
      <c r="O5" s="24"/>
      <c r="P5" s="24"/>
      <c r="Q5" s="24"/>
      <c r="R5" s="24"/>
      <c r="S5" s="24"/>
      <c r="T5" s="24"/>
      <c r="U5" s="24"/>
      <c r="V5" s="24"/>
      <c r="W5" s="24"/>
      <c r="X5" s="24"/>
      <c r="Y5" s="24"/>
      <c r="Z5" s="24"/>
    </row>
    <row r="6" ht="19.15" customHeight="1">
      <c r="A6" t="s" s="138">
        <v>1922</v>
      </c>
      <c r="B6" s="149">
        <v>1</v>
      </c>
      <c r="C6" s="149">
        <v>6</v>
      </c>
      <c r="D6" t="s" s="205">
        <v>1927</v>
      </c>
      <c r="E6" t="s" s="205">
        <v>28</v>
      </c>
      <c r="F6" s="222">
        <v>4265</v>
      </c>
      <c r="G6" s="149">
        <v>4360</v>
      </c>
      <c r="H6" s="173">
        <f>SUM(G6-F6)</f>
        <v>95</v>
      </c>
      <c r="I6" s="167">
        <f>H6/F6</f>
        <v>0.022274325908558</v>
      </c>
      <c r="J6" s="167">
        <f>H6/G6</f>
        <v>0.0217889908256881</v>
      </c>
      <c r="K6" s="24"/>
      <c r="L6" s="24"/>
      <c r="M6" s="24"/>
      <c r="N6" s="24"/>
      <c r="O6" s="24"/>
      <c r="P6" s="24"/>
      <c r="Q6" s="24"/>
      <c r="R6" s="24"/>
      <c r="S6" s="24"/>
      <c r="T6" s="24"/>
      <c r="U6" s="24"/>
      <c r="V6" s="24"/>
      <c r="W6" s="24"/>
      <c r="X6" s="24"/>
      <c r="Y6" s="24"/>
      <c r="Z6" s="24"/>
    </row>
    <row r="7" ht="19.15" customHeight="1">
      <c r="A7" t="s" s="138">
        <v>1922</v>
      </c>
      <c r="B7" s="149">
        <v>1</v>
      </c>
      <c r="C7" s="149">
        <v>19</v>
      </c>
      <c r="D7" t="s" s="205">
        <v>1928</v>
      </c>
      <c r="E7" t="s" s="205">
        <v>34</v>
      </c>
      <c r="F7" s="222">
        <v>1880</v>
      </c>
      <c r="G7" s="149">
        <v>1911</v>
      </c>
      <c r="H7" s="173">
        <f>SUM(G7-F7)</f>
        <v>31</v>
      </c>
      <c r="I7" s="167">
        <f>H7/F7</f>
        <v>0.0164893617021277</v>
      </c>
      <c r="J7" s="167">
        <f>H7/G7</f>
        <v>0.0162218733647305</v>
      </c>
      <c r="K7" s="24"/>
      <c r="L7" s="24"/>
      <c r="M7" s="24"/>
      <c r="N7" s="24"/>
      <c r="O7" s="24"/>
      <c r="P7" s="24"/>
      <c r="Q7" s="24"/>
      <c r="R7" s="24"/>
      <c r="S7" s="24"/>
      <c r="T7" s="24"/>
      <c r="U7" s="24"/>
      <c r="V7" s="24"/>
      <c r="W7" s="24"/>
      <c r="X7" s="24"/>
      <c r="Y7" s="24"/>
      <c r="Z7" s="24"/>
    </row>
    <row r="8" ht="19.15" customHeight="1">
      <c r="A8" t="s" s="138">
        <v>1922</v>
      </c>
      <c r="B8" s="149">
        <v>1</v>
      </c>
      <c r="C8" s="149">
        <v>3</v>
      </c>
      <c r="D8" t="s" s="205">
        <v>1929</v>
      </c>
      <c r="E8" t="s" s="205">
        <v>38</v>
      </c>
      <c r="F8" s="222">
        <v>1089</v>
      </c>
      <c r="G8" s="149">
        <v>1104</v>
      </c>
      <c r="H8" s="173">
        <f>SUM(G8-F8)</f>
        <v>15</v>
      </c>
      <c r="I8" s="167">
        <f>H8/F8</f>
        <v>0.0137741046831956</v>
      </c>
      <c r="J8" s="167">
        <f>H8/G8</f>
        <v>0.0135869565217391</v>
      </c>
      <c r="K8" s="24"/>
      <c r="L8" s="24"/>
      <c r="M8" s="24"/>
      <c r="N8" s="24"/>
      <c r="O8" s="24"/>
      <c r="P8" s="24"/>
      <c r="Q8" s="24"/>
      <c r="R8" s="24"/>
      <c r="S8" s="24"/>
      <c r="T8" s="24"/>
      <c r="U8" s="24"/>
      <c r="V8" s="24"/>
      <c r="W8" s="24"/>
      <c r="X8" s="24"/>
      <c r="Y8" s="24"/>
      <c r="Z8" s="24"/>
    </row>
    <row r="9" ht="19.15" customHeight="1">
      <c r="A9" t="s" s="138">
        <v>1922</v>
      </c>
      <c r="B9" s="149">
        <v>1</v>
      </c>
      <c r="C9" s="149">
        <v>8</v>
      </c>
      <c r="D9" t="s" s="205">
        <v>1930</v>
      </c>
      <c r="E9" t="s" s="205">
        <v>30</v>
      </c>
      <c r="F9" s="222">
        <v>531</v>
      </c>
      <c r="G9" s="149">
        <v>575</v>
      </c>
      <c r="H9" s="173">
        <f>SUM(G9-F9)</f>
        <v>44</v>
      </c>
      <c r="I9" s="167">
        <f>H9/F9</f>
        <v>0.0828625235404896</v>
      </c>
      <c r="J9" s="167">
        <f>H9/G9</f>
        <v>0.07652173913043479</v>
      </c>
      <c r="K9" s="24"/>
      <c r="L9" s="24"/>
      <c r="M9" s="24"/>
      <c r="N9" s="24"/>
      <c r="O9" s="24"/>
      <c r="P9" s="24"/>
      <c r="Q9" s="24"/>
      <c r="R9" s="24"/>
      <c r="S9" s="24"/>
      <c r="T9" s="24"/>
      <c r="U9" s="24"/>
      <c r="V9" s="24"/>
      <c r="W9" s="24"/>
      <c r="X9" s="24"/>
      <c r="Y9" s="24"/>
      <c r="Z9" s="24"/>
    </row>
    <row r="10" ht="19.15" customHeight="1">
      <c r="A10" t="s" s="138">
        <v>1922</v>
      </c>
      <c r="B10" s="149">
        <v>1</v>
      </c>
      <c r="C10" s="149">
        <v>11</v>
      </c>
      <c r="D10" t="s" s="205">
        <v>1931</v>
      </c>
      <c r="E10" t="s" s="205">
        <v>48</v>
      </c>
      <c r="F10" s="222">
        <v>360</v>
      </c>
      <c r="G10" s="149">
        <v>455</v>
      </c>
      <c r="H10" s="173">
        <f>SUM(G10-F10)</f>
        <v>95</v>
      </c>
      <c r="I10" s="167">
        <f>H10/F10</f>
        <v>0.263888888888889</v>
      </c>
      <c r="J10" s="167">
        <f>H10/G10</f>
        <v>0.208791208791209</v>
      </c>
      <c r="K10" s="24"/>
      <c r="L10" s="24"/>
      <c r="M10" s="24"/>
      <c r="N10" s="24"/>
      <c r="O10" s="24"/>
      <c r="P10" s="24"/>
      <c r="Q10" s="24"/>
      <c r="R10" s="24"/>
      <c r="S10" s="24"/>
      <c r="T10" s="24"/>
      <c r="U10" s="24"/>
      <c r="V10" s="24"/>
      <c r="W10" s="24"/>
      <c r="X10" s="24"/>
      <c r="Y10" s="24"/>
      <c r="Z10" s="24"/>
    </row>
    <row r="11" ht="19.15" customHeight="1">
      <c r="A11" t="s" s="138">
        <v>1922</v>
      </c>
      <c r="B11" s="149">
        <v>1</v>
      </c>
      <c r="C11" s="149">
        <v>13</v>
      </c>
      <c r="D11" t="s" s="205">
        <v>1932</v>
      </c>
      <c r="E11" t="s" s="205">
        <v>36</v>
      </c>
      <c r="F11" s="222">
        <v>369</v>
      </c>
      <c r="G11" s="149">
        <v>369</v>
      </c>
      <c r="H11" s="173">
        <f>SUM(G11-F11)</f>
        <v>0</v>
      </c>
      <c r="I11" s="167">
        <f>H11/F11</f>
        <v>0</v>
      </c>
      <c r="J11" s="167">
        <f>H11/G11</f>
        <v>0</v>
      </c>
      <c r="K11" s="24"/>
      <c r="L11" s="24"/>
      <c r="M11" s="24"/>
      <c r="N11" s="24"/>
      <c r="O11" s="24"/>
      <c r="P11" s="24"/>
      <c r="Q11" s="24"/>
      <c r="R11" s="24"/>
      <c r="S11" s="24"/>
      <c r="T11" s="24"/>
      <c r="U11" s="24"/>
      <c r="V11" s="24"/>
      <c r="W11" s="24"/>
      <c r="X11" s="24"/>
      <c r="Y11" s="24"/>
      <c r="Z11" s="24"/>
    </row>
    <row r="12" ht="19.15" customHeight="1">
      <c r="A12" t="s" s="138">
        <v>1922</v>
      </c>
      <c r="B12" s="149">
        <v>1</v>
      </c>
      <c r="C12" s="149">
        <v>14</v>
      </c>
      <c r="D12" t="s" s="205">
        <v>1933</v>
      </c>
      <c r="E12" t="s" s="205">
        <v>72</v>
      </c>
      <c r="F12" s="222">
        <v>302</v>
      </c>
      <c r="G12" s="149">
        <v>364</v>
      </c>
      <c r="H12" s="173">
        <f>SUM(G12-F12)</f>
        <v>62</v>
      </c>
      <c r="I12" s="167">
        <f>H12/F12</f>
        <v>0.205298013245033</v>
      </c>
      <c r="J12" s="167">
        <f>H12/G12</f>
        <v>0.17032967032967</v>
      </c>
      <c r="K12" s="24"/>
      <c r="L12" s="24"/>
      <c r="M12" s="24"/>
      <c r="N12" s="24"/>
      <c r="O12" s="24"/>
      <c r="P12" s="24"/>
      <c r="Q12" s="24"/>
      <c r="R12" s="24"/>
      <c r="S12" s="24"/>
      <c r="T12" s="24"/>
      <c r="U12" s="24"/>
      <c r="V12" s="24"/>
      <c r="W12" s="24"/>
      <c r="X12" s="24"/>
      <c r="Y12" s="24"/>
      <c r="Z12" s="24"/>
    </row>
    <row r="13" ht="19.15" customHeight="1">
      <c r="A13" t="s" s="138">
        <v>1922</v>
      </c>
      <c r="B13" s="149">
        <v>1</v>
      </c>
      <c r="C13" s="149">
        <v>5</v>
      </c>
      <c r="D13" t="s" s="205">
        <v>1934</v>
      </c>
      <c r="E13" t="s" s="205">
        <v>60</v>
      </c>
      <c r="F13" s="222">
        <v>332</v>
      </c>
      <c r="G13" s="149">
        <v>356</v>
      </c>
      <c r="H13" s="173">
        <f>SUM(G13-F13)</f>
        <v>24</v>
      </c>
      <c r="I13" s="167">
        <f>H13/F13</f>
        <v>0.07228915662650599</v>
      </c>
      <c r="J13" s="167">
        <f>H13/G13</f>
        <v>0.06741573033707871</v>
      </c>
      <c r="K13" s="24"/>
      <c r="L13" s="24"/>
      <c r="M13" s="24"/>
      <c r="N13" s="24"/>
      <c r="O13" s="24"/>
      <c r="P13" s="24"/>
      <c r="Q13" s="24"/>
      <c r="R13" s="24"/>
      <c r="S13" s="24"/>
      <c r="T13" s="24"/>
      <c r="U13" s="24"/>
      <c r="V13" s="24"/>
      <c r="W13" s="24"/>
      <c r="X13" s="24"/>
      <c r="Y13" s="24"/>
      <c r="Z13" s="24"/>
    </row>
    <row r="14" ht="19.15" customHeight="1">
      <c r="A14" t="s" s="138">
        <v>1922</v>
      </c>
      <c r="B14" s="149">
        <v>1</v>
      </c>
      <c r="C14" s="149">
        <v>21</v>
      </c>
      <c r="D14" t="s" s="205">
        <v>1935</v>
      </c>
      <c r="E14" t="s" s="205">
        <v>1680</v>
      </c>
      <c r="F14" s="222">
        <v>256</v>
      </c>
      <c r="G14" s="149">
        <v>304</v>
      </c>
      <c r="H14" s="173">
        <f>SUM(G14-F14)</f>
        <v>48</v>
      </c>
      <c r="I14" s="167">
        <f>H14/F14</f>
        <v>0.1875</v>
      </c>
      <c r="J14" s="167">
        <f>H14/G14</f>
        <v>0.157894736842105</v>
      </c>
      <c r="K14" s="24"/>
      <c r="L14" s="24"/>
      <c r="M14" s="24"/>
      <c r="N14" s="24"/>
      <c r="O14" s="24"/>
      <c r="P14" s="24"/>
      <c r="Q14" s="24"/>
      <c r="R14" s="24"/>
      <c r="S14" s="24"/>
      <c r="T14" s="24"/>
      <c r="U14" s="24"/>
      <c r="V14" s="24"/>
      <c r="W14" s="24"/>
      <c r="X14" s="24"/>
      <c r="Y14" s="24"/>
      <c r="Z14" s="24"/>
    </row>
    <row r="15" ht="19.15" customHeight="1">
      <c r="A15" t="s" s="138">
        <v>1922</v>
      </c>
      <c r="B15" s="149">
        <v>1</v>
      </c>
      <c r="C15" s="149">
        <v>7</v>
      </c>
      <c r="D15" t="s" s="205">
        <v>1936</v>
      </c>
      <c r="E15" t="s" s="205">
        <v>116</v>
      </c>
      <c r="F15" s="222">
        <v>287</v>
      </c>
      <c r="G15" s="149">
        <v>300</v>
      </c>
      <c r="H15" s="173">
        <f>SUM(G15-F15)</f>
        <v>13</v>
      </c>
      <c r="I15" s="167">
        <f>H15/F15</f>
        <v>0.0452961672473868</v>
      </c>
      <c r="J15" s="167">
        <f>H15/G15</f>
        <v>0.0433333333333333</v>
      </c>
      <c r="K15" s="24"/>
      <c r="L15" s="24"/>
      <c r="M15" s="24"/>
      <c r="N15" s="24"/>
      <c r="O15" s="24"/>
      <c r="P15" s="24"/>
      <c r="Q15" s="24"/>
      <c r="R15" s="24"/>
      <c r="S15" s="24"/>
      <c r="T15" s="24"/>
      <c r="U15" s="24"/>
      <c r="V15" s="24"/>
      <c r="W15" s="24"/>
      <c r="X15" s="24"/>
      <c r="Y15" s="24"/>
      <c r="Z15" s="24"/>
    </row>
    <row r="16" ht="19.15" customHeight="1">
      <c r="A16" t="s" s="138">
        <v>1922</v>
      </c>
      <c r="B16" s="149">
        <v>1</v>
      </c>
      <c r="C16" s="149">
        <v>16</v>
      </c>
      <c r="D16" t="s" s="205">
        <v>1937</v>
      </c>
      <c r="E16" t="s" s="205">
        <v>40</v>
      </c>
      <c r="F16" s="222">
        <v>282</v>
      </c>
      <c r="G16" s="149">
        <v>284</v>
      </c>
      <c r="H16" s="173">
        <f>SUM(G16-F16)</f>
        <v>2</v>
      </c>
      <c r="I16" s="167">
        <f>H16/F16</f>
        <v>0.00709219858156028</v>
      </c>
      <c r="J16" s="167">
        <f>H16/G16</f>
        <v>0.00704225352112676</v>
      </c>
      <c r="K16" s="24"/>
      <c r="L16" s="24"/>
      <c r="M16" s="24"/>
      <c r="N16" s="24"/>
      <c r="O16" s="24"/>
      <c r="P16" s="24"/>
      <c r="Q16" s="24"/>
      <c r="R16" s="24"/>
      <c r="S16" s="24"/>
      <c r="T16" s="24"/>
      <c r="U16" s="24"/>
      <c r="V16" s="24"/>
      <c r="W16" s="24"/>
      <c r="X16" s="24"/>
      <c r="Y16" s="24"/>
      <c r="Z16" s="24"/>
    </row>
    <row r="17" ht="19.15" customHeight="1">
      <c r="A17" t="s" s="138">
        <v>1922</v>
      </c>
      <c r="B17" s="149">
        <v>1</v>
      </c>
      <c r="C17" s="149">
        <v>17</v>
      </c>
      <c r="D17" t="s" s="205">
        <v>1938</v>
      </c>
      <c r="E17" t="s" s="205">
        <v>62</v>
      </c>
      <c r="F17" s="222">
        <v>246</v>
      </c>
      <c r="G17" s="149">
        <v>249</v>
      </c>
      <c r="H17" s="173">
        <f>SUM(G17-F17)</f>
        <v>3</v>
      </c>
      <c r="I17" s="167">
        <f>H17/F17</f>
        <v>0.0121951219512195</v>
      </c>
      <c r="J17" s="167">
        <f>H17/G17</f>
        <v>0.0120481927710843</v>
      </c>
      <c r="K17" s="24"/>
      <c r="L17" s="24"/>
      <c r="M17" s="24"/>
      <c r="N17" s="24"/>
      <c r="O17" s="24"/>
      <c r="P17" s="24"/>
      <c r="Q17" s="24"/>
      <c r="R17" s="24"/>
      <c r="S17" s="24"/>
      <c r="T17" s="24"/>
      <c r="U17" s="24"/>
      <c r="V17" s="24"/>
      <c r="W17" s="24"/>
      <c r="X17" s="24"/>
      <c r="Y17" s="24"/>
      <c r="Z17" s="24"/>
    </row>
    <row r="18" ht="19.15" customHeight="1">
      <c r="A18" t="s" s="138">
        <v>1922</v>
      </c>
      <c r="B18" s="149">
        <v>1</v>
      </c>
      <c r="C18" s="149">
        <v>25</v>
      </c>
      <c r="D18" t="s" s="205">
        <v>1939</v>
      </c>
      <c r="E18" t="s" s="205">
        <v>265</v>
      </c>
      <c r="F18" s="222">
        <v>168</v>
      </c>
      <c r="G18" s="149">
        <v>183</v>
      </c>
      <c r="H18" s="173">
        <f>SUM(G18-F18)</f>
        <v>15</v>
      </c>
      <c r="I18" s="167">
        <f>H18/F18</f>
        <v>0.0892857142857143</v>
      </c>
      <c r="J18" s="167">
        <f>H18/G18</f>
        <v>0.08196721311475411</v>
      </c>
      <c r="K18" s="24"/>
      <c r="L18" s="24"/>
      <c r="M18" s="24"/>
      <c r="N18" s="24"/>
      <c r="O18" s="24"/>
      <c r="P18" s="24"/>
      <c r="Q18" s="24"/>
      <c r="R18" s="24"/>
      <c r="S18" s="24"/>
      <c r="T18" s="24"/>
      <c r="U18" s="24"/>
      <c r="V18" s="24"/>
      <c r="W18" s="24"/>
      <c r="X18" s="24"/>
      <c r="Y18" s="24"/>
      <c r="Z18" s="24"/>
    </row>
    <row r="19" ht="19.15" customHeight="1">
      <c r="A19" t="s" s="138">
        <v>1922</v>
      </c>
      <c r="B19" s="149">
        <v>1</v>
      </c>
      <c r="C19" s="149">
        <v>10</v>
      </c>
      <c r="D19" t="s" s="205">
        <v>1940</v>
      </c>
      <c r="E19" t="s" s="205">
        <v>248</v>
      </c>
      <c r="F19" s="222">
        <v>171</v>
      </c>
      <c r="G19" s="149">
        <v>181</v>
      </c>
      <c r="H19" s="173">
        <f>SUM(G19-F19)</f>
        <v>10</v>
      </c>
      <c r="I19" s="167">
        <f>H19/F19</f>
        <v>0.0584795321637427</v>
      </c>
      <c r="J19" s="167">
        <f>H19/G19</f>
        <v>0.0552486187845304</v>
      </c>
      <c r="K19" s="24"/>
      <c r="L19" s="24"/>
      <c r="M19" s="24"/>
      <c r="N19" s="24"/>
      <c r="O19" s="24"/>
      <c r="P19" s="24"/>
      <c r="Q19" s="24"/>
      <c r="R19" s="24"/>
      <c r="S19" s="24"/>
      <c r="T19" s="24"/>
      <c r="U19" s="24"/>
      <c r="V19" s="24"/>
      <c r="W19" s="24"/>
      <c r="X19" s="24"/>
      <c r="Y19" s="24"/>
      <c r="Z19" s="24"/>
    </row>
    <row r="20" ht="19.15" customHeight="1">
      <c r="A20" t="s" s="138">
        <v>1922</v>
      </c>
      <c r="B20" s="149">
        <v>1</v>
      </c>
      <c r="C20" s="149">
        <v>4</v>
      </c>
      <c r="D20" t="s" s="205">
        <v>1941</v>
      </c>
      <c r="E20" t="s" s="205">
        <v>44</v>
      </c>
      <c r="F20" s="222">
        <v>94</v>
      </c>
      <c r="G20" s="149">
        <v>96</v>
      </c>
      <c r="H20" s="173">
        <f>SUM(G20-F20)</f>
        <v>2</v>
      </c>
      <c r="I20" s="167">
        <f>H20/F20</f>
        <v>0.0212765957446809</v>
      </c>
      <c r="J20" s="167">
        <f>H20/G20</f>
        <v>0.0208333333333333</v>
      </c>
      <c r="K20" s="24"/>
      <c r="L20" s="24"/>
      <c r="M20" s="24"/>
      <c r="N20" s="24"/>
      <c r="O20" s="24"/>
      <c r="P20" s="24"/>
      <c r="Q20" s="24"/>
      <c r="R20" s="24"/>
      <c r="S20" s="24"/>
      <c r="T20" s="24"/>
      <c r="U20" s="24"/>
      <c r="V20" s="24"/>
      <c r="W20" s="24"/>
      <c r="X20" s="24"/>
      <c r="Y20" s="24"/>
      <c r="Z20" s="24"/>
    </row>
    <row r="21" ht="19.15" customHeight="1">
      <c r="A21" t="s" s="138">
        <v>1922</v>
      </c>
      <c r="B21" s="149">
        <v>1</v>
      </c>
      <c r="C21" s="149">
        <v>24</v>
      </c>
      <c r="D21" t="s" s="205">
        <v>1942</v>
      </c>
      <c r="E21" t="s" s="205">
        <v>1091</v>
      </c>
      <c r="F21" s="222">
        <v>84</v>
      </c>
      <c r="G21" s="149">
        <v>85</v>
      </c>
      <c r="H21" s="173">
        <f>SUM(G21-F21)</f>
        <v>1</v>
      </c>
      <c r="I21" s="167">
        <f>H21/F21</f>
        <v>0.0119047619047619</v>
      </c>
      <c r="J21" s="167">
        <f>H21/G21</f>
        <v>0.0117647058823529</v>
      </c>
      <c r="K21" s="24"/>
      <c r="L21" s="24"/>
      <c r="M21" s="24"/>
      <c r="N21" s="24"/>
      <c r="O21" s="24"/>
      <c r="P21" s="24"/>
      <c r="Q21" s="24"/>
      <c r="R21" s="24"/>
      <c r="S21" s="24"/>
      <c r="T21" s="24"/>
      <c r="U21" s="24"/>
      <c r="V21" s="24"/>
      <c r="W21" s="24"/>
      <c r="X21" s="24"/>
      <c r="Y21" s="24"/>
      <c r="Z21" s="24"/>
    </row>
    <row r="22" ht="19.15" customHeight="1">
      <c r="A22" t="s" s="138">
        <v>1922</v>
      </c>
      <c r="B22" s="149">
        <v>1</v>
      </c>
      <c r="C22" s="149">
        <v>23</v>
      </c>
      <c r="D22" t="s" s="205">
        <v>1943</v>
      </c>
      <c r="E22" t="s" s="205">
        <v>112</v>
      </c>
      <c r="F22" s="222">
        <v>74</v>
      </c>
      <c r="G22" s="149">
        <v>76</v>
      </c>
      <c r="H22" s="173">
        <f>SUM(G22-F22)</f>
        <v>2</v>
      </c>
      <c r="I22" s="167">
        <f>H22/F22</f>
        <v>0.027027027027027</v>
      </c>
      <c r="J22" s="167">
        <f>H22/G22</f>
        <v>0.0263157894736842</v>
      </c>
      <c r="K22" s="24"/>
      <c r="L22" s="24"/>
      <c r="M22" s="24"/>
      <c r="N22" s="24"/>
      <c r="O22" s="24"/>
      <c r="P22" s="24"/>
      <c r="Q22" s="24"/>
      <c r="R22" s="24"/>
      <c r="S22" s="24"/>
      <c r="T22" s="24"/>
      <c r="U22" s="24"/>
      <c r="V22" s="24"/>
      <c r="W22" s="24"/>
      <c r="X22" s="24"/>
      <c r="Y22" s="24"/>
      <c r="Z22" s="24"/>
    </row>
    <row r="23" ht="19.15" customHeight="1">
      <c r="A23" t="s" s="138">
        <v>1922</v>
      </c>
      <c r="B23" s="149">
        <v>1</v>
      </c>
      <c r="C23" s="149">
        <v>22</v>
      </c>
      <c r="D23" t="s" s="205">
        <v>1944</v>
      </c>
      <c r="E23" t="s" s="205">
        <v>76</v>
      </c>
      <c r="F23" s="222">
        <v>64</v>
      </c>
      <c r="G23" s="149">
        <v>65</v>
      </c>
      <c r="H23" s="173">
        <f>SUM(G23-F23)</f>
        <v>1</v>
      </c>
      <c r="I23" s="167">
        <f>H23/F23</f>
        <v>0.015625</v>
      </c>
      <c r="J23" s="167">
        <f>H23/G23</f>
        <v>0.0153846153846154</v>
      </c>
      <c r="K23" s="24"/>
      <c r="L23" s="24"/>
      <c r="M23" s="24"/>
      <c r="N23" s="24"/>
      <c r="O23" s="24"/>
      <c r="P23" s="24"/>
      <c r="Q23" s="24"/>
      <c r="R23" s="24"/>
      <c r="S23" s="24"/>
      <c r="T23" s="24"/>
      <c r="U23" s="24"/>
      <c r="V23" s="24"/>
      <c r="W23" s="24"/>
      <c r="X23" s="24"/>
      <c r="Y23" s="24"/>
      <c r="Z23" s="24"/>
    </row>
    <row r="24" ht="19.15" customHeight="1">
      <c r="A24" t="s" s="138">
        <v>1922</v>
      </c>
      <c r="B24" s="149">
        <v>1</v>
      </c>
      <c r="C24" s="149">
        <v>27</v>
      </c>
      <c r="D24" t="s" s="205">
        <v>1945</v>
      </c>
      <c r="E24" t="s" s="205">
        <v>52</v>
      </c>
      <c r="F24" s="222">
        <v>56</v>
      </c>
      <c r="G24" s="149">
        <v>57</v>
      </c>
      <c r="H24" s="173">
        <f>SUM(G24-F24)</f>
        <v>1</v>
      </c>
      <c r="I24" s="167">
        <f>H24/F24</f>
        <v>0.0178571428571429</v>
      </c>
      <c r="J24" s="167">
        <f>H24/G24</f>
        <v>0.0175438596491228</v>
      </c>
      <c r="K24" s="24"/>
      <c r="L24" s="24"/>
      <c r="M24" s="24"/>
      <c r="N24" s="24"/>
      <c r="O24" s="24"/>
      <c r="P24" s="24"/>
      <c r="Q24" s="24"/>
      <c r="R24" s="24"/>
      <c r="S24" s="24"/>
      <c r="T24" s="24"/>
      <c r="U24" s="24"/>
      <c r="V24" s="24"/>
      <c r="W24" s="24"/>
      <c r="X24" s="24"/>
      <c r="Y24" s="24"/>
      <c r="Z24" s="24"/>
    </row>
    <row r="25" ht="19.15" customHeight="1">
      <c r="A25" t="s" s="138">
        <v>1922</v>
      </c>
      <c r="B25" s="149">
        <v>1</v>
      </c>
      <c r="C25" s="149">
        <v>26</v>
      </c>
      <c r="D25" t="s" s="205">
        <v>1946</v>
      </c>
      <c r="E25" t="s" s="205">
        <v>68</v>
      </c>
      <c r="F25" s="222">
        <v>51</v>
      </c>
      <c r="G25" s="149">
        <v>52</v>
      </c>
      <c r="H25" s="173">
        <f>SUM(G25-F25)</f>
        <v>1</v>
      </c>
      <c r="I25" s="167">
        <f>H25/F25</f>
        <v>0.0196078431372549</v>
      </c>
      <c r="J25" s="167">
        <f>H25/G25</f>
        <v>0.0192307692307692</v>
      </c>
      <c r="K25" s="24"/>
      <c r="L25" s="24"/>
      <c r="M25" s="24"/>
      <c r="N25" s="24"/>
      <c r="O25" s="24"/>
      <c r="P25" s="24"/>
      <c r="Q25" s="24"/>
      <c r="R25" s="24"/>
      <c r="S25" s="24"/>
      <c r="T25" s="24"/>
      <c r="U25" s="24"/>
      <c r="V25" s="24"/>
      <c r="W25" s="24"/>
      <c r="X25" s="24"/>
      <c r="Y25" s="24"/>
      <c r="Z25" s="24"/>
    </row>
    <row r="26" ht="19.15" customHeight="1">
      <c r="A26" t="s" s="138">
        <v>1922</v>
      </c>
      <c r="B26" s="149">
        <v>1</v>
      </c>
      <c r="C26" s="149">
        <v>20</v>
      </c>
      <c r="D26" t="s" s="205">
        <v>1947</v>
      </c>
      <c r="E26" t="s" s="205">
        <v>1948</v>
      </c>
      <c r="F26" s="222">
        <v>49</v>
      </c>
      <c r="G26" s="149">
        <v>50</v>
      </c>
      <c r="H26" s="173">
        <f>SUM(G26-F26)</f>
        <v>1</v>
      </c>
      <c r="I26" s="167">
        <f>H26/F26</f>
        <v>0.0204081632653061</v>
      </c>
      <c r="J26" s="167">
        <f>H26/G26</f>
        <v>0.02</v>
      </c>
      <c r="K26" s="24"/>
      <c r="L26" s="24"/>
      <c r="M26" s="24"/>
      <c r="N26" s="24"/>
      <c r="O26" s="24"/>
      <c r="P26" s="24"/>
      <c r="Q26" s="24"/>
      <c r="R26" s="24"/>
      <c r="S26" s="24"/>
      <c r="T26" s="24"/>
      <c r="U26" s="24"/>
      <c r="V26" s="24"/>
      <c r="W26" s="24"/>
      <c r="X26" s="24"/>
      <c r="Y26" s="24"/>
      <c r="Z26" s="24"/>
    </row>
    <row r="27" ht="19.15" customHeight="1">
      <c r="A27" t="s" s="138">
        <v>1922</v>
      </c>
      <c r="B27" s="149">
        <v>1</v>
      </c>
      <c r="C27" s="149">
        <v>18</v>
      </c>
      <c r="D27" t="s" s="205">
        <v>1949</v>
      </c>
      <c r="E27" t="s" s="205">
        <v>66</v>
      </c>
      <c r="F27" s="222">
        <v>37</v>
      </c>
      <c r="G27" s="149">
        <v>45</v>
      </c>
      <c r="H27" s="173">
        <f>SUM(G27-F27)</f>
        <v>8</v>
      </c>
      <c r="I27" s="167">
        <f>H27/F27</f>
        <v>0.216216216216216</v>
      </c>
      <c r="J27" s="167">
        <f>H27/G27</f>
        <v>0.177777777777778</v>
      </c>
      <c r="K27" s="24"/>
      <c r="L27" s="24"/>
      <c r="M27" s="24"/>
      <c r="N27" s="24"/>
      <c r="O27" s="24"/>
      <c r="P27" s="24"/>
      <c r="Q27" s="24"/>
      <c r="R27" s="24"/>
      <c r="S27" s="24"/>
      <c r="T27" s="24"/>
      <c r="U27" s="24"/>
      <c r="V27" s="24"/>
      <c r="W27" s="24"/>
      <c r="X27" s="24"/>
      <c r="Y27" s="24"/>
      <c r="Z27" s="24"/>
    </row>
    <row r="28" ht="19.15" customHeight="1">
      <c r="A28" t="s" s="138">
        <v>1922</v>
      </c>
      <c r="B28" s="149">
        <v>1</v>
      </c>
      <c r="C28" s="149">
        <v>2</v>
      </c>
      <c r="D28" t="s" s="205">
        <v>1950</v>
      </c>
      <c r="E28" t="s" s="205">
        <v>78</v>
      </c>
      <c r="F28" s="223">
        <v>0</v>
      </c>
      <c r="G28" s="149">
        <v>0</v>
      </c>
      <c r="H28" s="206">
        <f>SUM(G28-F28)</f>
        <v>0</v>
      </c>
      <c r="I28" s="176">
        <f>H28/F28</f>
      </c>
      <c r="J28" s="176">
        <f>H28/G28</f>
      </c>
      <c r="K28" s="174"/>
      <c r="L28" s="174"/>
      <c r="M28" s="174"/>
      <c r="N28" s="174"/>
      <c r="O28" s="174"/>
      <c r="P28" s="174"/>
      <c r="Q28" s="174"/>
      <c r="R28" s="174"/>
      <c r="S28" s="174"/>
      <c r="T28" s="174"/>
      <c r="U28" s="174"/>
      <c r="V28" s="174"/>
      <c r="W28" s="174"/>
      <c r="X28" s="174"/>
      <c r="Y28" s="174"/>
      <c r="Z28" s="174"/>
    </row>
    <row r="29" ht="19.15" customHeight="1">
      <c r="A29" s="177"/>
      <c r="B29" s="178"/>
      <c r="C29" s="178"/>
      <c r="D29" s="179"/>
      <c r="E29" s="179"/>
      <c r="F29" s="181">
        <f>SUM(F2:F28)</f>
        <v>87893</v>
      </c>
      <c r="G29" s="180">
        <f>SUM(G2:G28)</f>
        <v>91268</v>
      </c>
      <c r="H29" s="181">
        <f>SUM(H2:H28)</f>
        <v>3375</v>
      </c>
      <c r="I29" s="182">
        <f>H29/F29</f>
        <v>0.0383989623747056</v>
      </c>
      <c r="J29" s="182">
        <f>H29/G29</f>
        <v>0.0369790068808345</v>
      </c>
      <c r="K29" s="183"/>
      <c r="L29" s="183"/>
      <c r="M29" s="183"/>
      <c r="N29" s="183"/>
      <c r="O29" s="183"/>
      <c r="P29" s="183"/>
      <c r="Q29" s="183"/>
      <c r="R29" s="183"/>
      <c r="S29" s="183"/>
      <c r="T29" s="183"/>
      <c r="U29" s="183"/>
      <c r="V29" s="183"/>
      <c r="W29" s="183"/>
      <c r="X29" s="183"/>
      <c r="Y29" s="183"/>
      <c r="Z29" s="184"/>
    </row>
    <row r="30" ht="19.15" customHeight="1">
      <c r="A30" s="230"/>
      <c r="B30" s="231"/>
      <c r="C30" s="231"/>
      <c r="D30" s="232"/>
      <c r="E30" s="232"/>
      <c r="F30" s="233"/>
      <c r="G30" s="231"/>
      <c r="H30" s="234"/>
      <c r="I30" s="228"/>
      <c r="J30" s="228"/>
      <c r="K30" s="189"/>
      <c r="L30" s="189"/>
      <c r="M30" s="189"/>
      <c r="N30" s="189"/>
      <c r="O30" s="189"/>
      <c r="P30" s="189"/>
      <c r="Q30" s="189"/>
      <c r="R30" s="189"/>
      <c r="S30" s="189"/>
      <c r="T30" s="189"/>
      <c r="U30" s="189"/>
      <c r="V30" s="189"/>
      <c r="W30" s="189"/>
      <c r="X30" s="189"/>
      <c r="Y30" s="189"/>
      <c r="Z30" s="189"/>
    </row>
    <row r="31" ht="19.15" customHeight="1">
      <c r="A31" t="s" s="142">
        <v>1922</v>
      </c>
      <c r="B31" s="166">
        <v>2</v>
      </c>
      <c r="C31" s="166">
        <v>3</v>
      </c>
      <c r="D31" t="s" s="142">
        <v>1951</v>
      </c>
      <c r="E31" t="s" s="142">
        <v>22</v>
      </c>
      <c r="F31" s="229">
        <v>27274</v>
      </c>
      <c r="G31" s="166">
        <v>28750</v>
      </c>
      <c r="H31" s="155">
        <f>SUM(G31-F31)</f>
        <v>1476</v>
      </c>
      <c r="I31" s="167">
        <f>H31/F31</f>
        <v>0.0541174745178558</v>
      </c>
      <c r="J31" s="167">
        <f>H31/G31</f>
        <v>0.0513391304347826</v>
      </c>
      <c r="K31" s="24"/>
      <c r="L31" s="24"/>
      <c r="M31" s="24"/>
      <c r="N31" s="24"/>
      <c r="O31" s="24"/>
      <c r="P31" s="24"/>
      <c r="Q31" s="24"/>
      <c r="R31" s="24"/>
      <c r="S31" s="24"/>
      <c r="T31" s="24"/>
      <c r="U31" s="24"/>
      <c r="V31" s="24"/>
      <c r="W31" s="24"/>
      <c r="X31" s="24"/>
      <c r="Y31" s="24"/>
      <c r="Z31" s="24"/>
    </row>
    <row r="32" ht="19.15" customHeight="1">
      <c r="A32" t="s" s="145">
        <v>1922</v>
      </c>
      <c r="B32" s="168">
        <v>2</v>
      </c>
      <c r="C32" s="168">
        <v>1</v>
      </c>
      <c r="D32" t="s" s="145">
        <v>1952</v>
      </c>
      <c r="E32" t="s" s="145">
        <v>20</v>
      </c>
      <c r="F32" s="212">
        <v>26089</v>
      </c>
      <c r="G32" s="168">
        <v>27766</v>
      </c>
      <c r="H32" s="155">
        <f>SUM(G32-F32)</f>
        <v>1677</v>
      </c>
      <c r="I32" s="167">
        <f>H32/F32</f>
        <v>0.06427996473609569</v>
      </c>
      <c r="J32" s="167">
        <f>H32/G32</f>
        <v>0.0603976085860405</v>
      </c>
      <c r="K32" s="24"/>
      <c r="L32" s="24"/>
      <c r="M32" s="24"/>
      <c r="N32" s="24"/>
      <c r="O32" s="24"/>
      <c r="P32" s="24"/>
      <c r="Q32" s="24"/>
      <c r="R32" s="24"/>
      <c r="S32" s="24"/>
      <c r="T32" s="24"/>
      <c r="U32" s="24"/>
      <c r="V32" s="24"/>
      <c r="W32" s="24"/>
      <c r="X32" s="24"/>
      <c r="Y32" s="24"/>
      <c r="Z32" s="24"/>
    </row>
    <row r="33" ht="19.15" customHeight="1">
      <c r="A33" t="s" s="145">
        <v>1922</v>
      </c>
      <c r="B33" s="168">
        <v>2</v>
      </c>
      <c r="C33" s="168">
        <v>16</v>
      </c>
      <c r="D33" t="s" s="145">
        <v>1953</v>
      </c>
      <c r="E33" t="s" s="145">
        <v>17</v>
      </c>
      <c r="F33" s="212">
        <v>19122</v>
      </c>
      <c r="G33" s="168">
        <v>19711</v>
      </c>
      <c r="H33" s="155">
        <f>SUM(G33-F33)</f>
        <v>589</v>
      </c>
      <c r="I33" s="167">
        <f>H33/F33</f>
        <v>0.0308022173412823</v>
      </c>
      <c r="J33" s="167">
        <f>H33/G33</f>
        <v>0.0298817918928517</v>
      </c>
      <c r="K33" s="24"/>
      <c r="L33" s="24"/>
      <c r="M33" s="24"/>
      <c r="N33" s="24"/>
      <c r="O33" s="24"/>
      <c r="P33" s="24"/>
      <c r="Q33" s="24"/>
      <c r="R33" s="24"/>
      <c r="S33" s="24"/>
      <c r="T33" s="24"/>
      <c r="U33" s="24"/>
      <c r="V33" s="24"/>
      <c r="W33" s="24"/>
      <c r="X33" s="24"/>
      <c r="Y33" s="24"/>
      <c r="Z33" s="24"/>
    </row>
    <row r="34" ht="19.15" customHeight="1">
      <c r="A34" t="s" s="145">
        <v>1922</v>
      </c>
      <c r="B34" s="168">
        <v>2</v>
      </c>
      <c r="C34" s="168">
        <v>10</v>
      </c>
      <c r="D34" t="s" s="145">
        <v>1954</v>
      </c>
      <c r="E34" t="s" s="145">
        <v>28</v>
      </c>
      <c r="F34" s="212">
        <v>6881</v>
      </c>
      <c r="G34" s="168">
        <v>7071</v>
      </c>
      <c r="H34" s="155">
        <f>SUM(G34-F34)</f>
        <v>190</v>
      </c>
      <c r="I34" s="167">
        <f>H34/F34</f>
        <v>0.0276122656590612</v>
      </c>
      <c r="J34" s="167">
        <f>H34/G34</f>
        <v>0.0268703153726488</v>
      </c>
      <c r="K34" s="24"/>
      <c r="L34" s="24"/>
      <c r="M34" s="24"/>
      <c r="N34" s="24"/>
      <c r="O34" s="24"/>
      <c r="P34" s="24"/>
      <c r="Q34" s="24"/>
      <c r="R34" s="24"/>
      <c r="S34" s="24"/>
      <c r="T34" s="24"/>
      <c r="U34" s="24"/>
      <c r="V34" s="24"/>
      <c r="W34" s="24"/>
      <c r="X34" s="24"/>
      <c r="Y34" s="24"/>
      <c r="Z34" s="24"/>
    </row>
    <row r="35" ht="19.15" customHeight="1">
      <c r="A35" t="s" s="145">
        <v>1922</v>
      </c>
      <c r="B35" s="168">
        <v>2</v>
      </c>
      <c r="C35" s="168">
        <v>11</v>
      </c>
      <c r="D35" t="s" s="145">
        <v>1955</v>
      </c>
      <c r="E35" t="s" s="145">
        <v>26</v>
      </c>
      <c r="F35" s="212">
        <v>2088</v>
      </c>
      <c r="G35" s="168">
        <v>2216</v>
      </c>
      <c r="H35" s="155">
        <f>SUM(G35-F35)</f>
        <v>128</v>
      </c>
      <c r="I35" s="167">
        <f>H35/F35</f>
        <v>0.0613026819923372</v>
      </c>
      <c r="J35" s="167">
        <f>H35/G35</f>
        <v>0.0577617328519856</v>
      </c>
      <c r="K35" s="24"/>
      <c r="L35" s="24"/>
      <c r="M35" s="24"/>
      <c r="N35" s="24"/>
      <c r="O35" s="24"/>
      <c r="P35" s="24"/>
      <c r="Q35" s="24"/>
      <c r="R35" s="24"/>
      <c r="S35" s="24"/>
      <c r="T35" s="24"/>
      <c r="U35" s="24"/>
      <c r="V35" s="24"/>
      <c r="W35" s="24"/>
      <c r="X35" s="24"/>
      <c r="Y35" s="24"/>
      <c r="Z35" s="24"/>
    </row>
    <row r="36" ht="19.15" customHeight="1">
      <c r="A36" t="s" s="145">
        <v>1922</v>
      </c>
      <c r="B36" s="168">
        <v>2</v>
      </c>
      <c r="C36" s="168">
        <v>15</v>
      </c>
      <c r="D36" t="s" s="145">
        <v>1956</v>
      </c>
      <c r="E36" t="s" s="145">
        <v>36</v>
      </c>
      <c r="F36" s="212">
        <v>1822</v>
      </c>
      <c r="G36" s="168">
        <v>2044</v>
      </c>
      <c r="H36" s="155">
        <f>SUM(G36-F36)</f>
        <v>222</v>
      </c>
      <c r="I36" s="167">
        <f>H36/F36</f>
        <v>0.121844127332602</v>
      </c>
      <c r="J36" s="167">
        <f>H36/G36</f>
        <v>0.108610567514677</v>
      </c>
      <c r="K36" s="24"/>
      <c r="L36" s="24"/>
      <c r="M36" s="24"/>
      <c r="N36" s="24"/>
      <c r="O36" s="24"/>
      <c r="P36" s="24"/>
      <c r="Q36" s="24"/>
      <c r="R36" s="24"/>
      <c r="S36" s="24"/>
      <c r="T36" s="24"/>
      <c r="U36" s="24"/>
      <c r="V36" s="24"/>
      <c r="W36" s="24"/>
      <c r="X36" s="24"/>
      <c r="Y36" s="24"/>
      <c r="Z36" s="24"/>
    </row>
    <row r="37" ht="19.15" customHeight="1">
      <c r="A37" t="s" s="145">
        <v>1922</v>
      </c>
      <c r="B37" s="168">
        <v>2</v>
      </c>
      <c r="C37" s="168">
        <v>20</v>
      </c>
      <c r="D37" t="s" s="145">
        <v>1957</v>
      </c>
      <c r="E37" t="s" s="145">
        <v>34</v>
      </c>
      <c r="F37" s="212">
        <v>1170</v>
      </c>
      <c r="G37" s="168">
        <v>1265</v>
      </c>
      <c r="H37" s="155">
        <f>SUM(G37-F37)</f>
        <v>95</v>
      </c>
      <c r="I37" s="167">
        <f>H37/F37</f>
        <v>0.0811965811965812</v>
      </c>
      <c r="J37" s="167">
        <f>H37/G37</f>
        <v>0.07509881422924899</v>
      </c>
      <c r="K37" s="24"/>
      <c r="L37" s="24"/>
      <c r="M37" s="24"/>
      <c r="N37" s="24"/>
      <c r="O37" s="24"/>
      <c r="P37" s="24"/>
      <c r="Q37" s="24"/>
      <c r="R37" s="24"/>
      <c r="S37" s="24"/>
      <c r="T37" s="24"/>
      <c r="U37" s="24"/>
      <c r="V37" s="24"/>
      <c r="W37" s="24"/>
      <c r="X37" s="24"/>
      <c r="Y37" s="24"/>
      <c r="Z37" s="24"/>
    </row>
    <row r="38" ht="19.15" customHeight="1">
      <c r="A38" t="s" s="145">
        <v>1922</v>
      </c>
      <c r="B38" s="168">
        <v>2</v>
      </c>
      <c r="C38" s="168">
        <v>7</v>
      </c>
      <c r="D38" t="s" s="145">
        <v>1958</v>
      </c>
      <c r="E38" t="s" s="145">
        <v>30</v>
      </c>
      <c r="F38" s="212">
        <v>879</v>
      </c>
      <c r="G38" s="168">
        <v>920</v>
      </c>
      <c r="H38" s="155">
        <f>SUM(G38-F38)</f>
        <v>41</v>
      </c>
      <c r="I38" s="167">
        <f>H38/F38</f>
        <v>0.0466439135381115</v>
      </c>
      <c r="J38" s="167">
        <f>H38/G38</f>
        <v>0.0445652173913043</v>
      </c>
      <c r="K38" s="24"/>
      <c r="L38" s="24"/>
      <c r="M38" s="24"/>
      <c r="N38" s="24"/>
      <c r="O38" s="24"/>
      <c r="P38" s="24"/>
      <c r="Q38" s="24"/>
      <c r="R38" s="24"/>
      <c r="S38" s="24"/>
      <c r="T38" s="24"/>
      <c r="U38" s="24"/>
      <c r="V38" s="24"/>
      <c r="W38" s="24"/>
      <c r="X38" s="24"/>
      <c r="Y38" s="24"/>
      <c r="Z38" s="24"/>
    </row>
    <row r="39" ht="19.15" customHeight="1">
      <c r="A39" t="s" s="145">
        <v>1922</v>
      </c>
      <c r="B39" s="168">
        <v>2</v>
      </c>
      <c r="C39" s="168">
        <v>17</v>
      </c>
      <c r="D39" t="s" s="145">
        <v>1959</v>
      </c>
      <c r="E39" t="s" s="145">
        <v>38</v>
      </c>
      <c r="F39" s="212">
        <v>704</v>
      </c>
      <c r="G39" s="168">
        <v>747</v>
      </c>
      <c r="H39" s="155">
        <f>SUM(G39-F39)</f>
        <v>43</v>
      </c>
      <c r="I39" s="167">
        <f>H39/F39</f>
        <v>0.0610795454545455</v>
      </c>
      <c r="J39" s="167">
        <f>H39/G39</f>
        <v>0.0575635876840696</v>
      </c>
      <c r="K39" s="24"/>
      <c r="L39" s="24"/>
      <c r="M39" s="24"/>
      <c r="N39" s="24"/>
      <c r="O39" s="24"/>
      <c r="P39" s="24"/>
      <c r="Q39" s="24"/>
      <c r="R39" s="24"/>
      <c r="S39" s="24"/>
      <c r="T39" s="24"/>
      <c r="U39" s="24"/>
      <c r="V39" s="24"/>
      <c r="W39" s="24"/>
      <c r="X39" s="24"/>
      <c r="Y39" s="24"/>
      <c r="Z39" s="24"/>
    </row>
    <row r="40" ht="19.15" customHeight="1">
      <c r="A40" t="s" s="145">
        <v>1922</v>
      </c>
      <c r="B40" s="168">
        <v>2</v>
      </c>
      <c r="C40" s="168">
        <v>26</v>
      </c>
      <c r="D40" t="s" s="145">
        <v>1960</v>
      </c>
      <c r="E40" t="s" s="145">
        <v>265</v>
      </c>
      <c r="F40" s="212">
        <v>595</v>
      </c>
      <c r="G40" s="168">
        <v>621</v>
      </c>
      <c r="H40" s="155">
        <f>SUM(G40-F40)</f>
        <v>26</v>
      </c>
      <c r="I40" s="167">
        <f>H40/F40</f>
        <v>0.0436974789915966</v>
      </c>
      <c r="J40" s="167">
        <f>H40/G40</f>
        <v>0.0418679549114332</v>
      </c>
      <c r="K40" s="24"/>
      <c r="L40" s="24"/>
      <c r="M40" s="24"/>
      <c r="N40" s="24"/>
      <c r="O40" s="24"/>
      <c r="P40" s="24"/>
      <c r="Q40" s="24"/>
      <c r="R40" s="24"/>
      <c r="S40" s="24"/>
      <c r="T40" s="24"/>
      <c r="U40" s="24"/>
      <c r="V40" s="24"/>
      <c r="W40" s="24"/>
      <c r="X40" s="24"/>
      <c r="Y40" s="24"/>
      <c r="Z40" s="24"/>
    </row>
    <row r="41" ht="19.15" customHeight="1">
      <c r="A41" t="s" s="145">
        <v>1922</v>
      </c>
      <c r="B41" s="168">
        <v>2</v>
      </c>
      <c r="C41" s="168">
        <v>21</v>
      </c>
      <c r="D41" t="s" s="145">
        <v>1961</v>
      </c>
      <c r="E41" t="s" s="145">
        <v>52</v>
      </c>
      <c r="F41" s="212">
        <v>507</v>
      </c>
      <c r="G41" s="168">
        <v>532</v>
      </c>
      <c r="H41" s="155">
        <f>SUM(G41-F41)</f>
        <v>25</v>
      </c>
      <c r="I41" s="167">
        <f>H41/F41</f>
        <v>0.0493096646942801</v>
      </c>
      <c r="J41" s="167">
        <f>H41/G41</f>
        <v>0.0469924812030075</v>
      </c>
      <c r="K41" s="24"/>
      <c r="L41" s="24"/>
      <c r="M41" s="24"/>
      <c r="N41" s="24"/>
      <c r="O41" s="24"/>
      <c r="P41" s="24"/>
      <c r="Q41" s="24"/>
      <c r="R41" s="24"/>
      <c r="S41" s="24"/>
      <c r="T41" s="24"/>
      <c r="U41" s="24"/>
      <c r="V41" s="24"/>
      <c r="W41" s="24"/>
      <c r="X41" s="24"/>
      <c r="Y41" s="24"/>
      <c r="Z41" s="24"/>
    </row>
    <row r="42" ht="19.15" customHeight="1">
      <c r="A42" t="s" s="145">
        <v>1922</v>
      </c>
      <c r="B42" s="168">
        <v>2</v>
      </c>
      <c r="C42" s="168">
        <v>5</v>
      </c>
      <c r="D42" t="s" s="145">
        <v>1962</v>
      </c>
      <c r="E42" t="s" s="145">
        <v>40</v>
      </c>
      <c r="F42" s="212">
        <v>449</v>
      </c>
      <c r="G42" s="168">
        <v>469</v>
      </c>
      <c r="H42" s="155">
        <f>SUM(G42-F42)</f>
        <v>20</v>
      </c>
      <c r="I42" s="167">
        <f>H42/F42</f>
        <v>0.044543429844098</v>
      </c>
      <c r="J42" s="167">
        <f>H42/G42</f>
        <v>0.0426439232409382</v>
      </c>
      <c r="K42" s="24"/>
      <c r="L42" s="24"/>
      <c r="M42" s="24"/>
      <c r="N42" s="24"/>
      <c r="O42" s="24"/>
      <c r="P42" s="24"/>
      <c r="Q42" s="24"/>
      <c r="R42" s="24"/>
      <c r="S42" s="24"/>
      <c r="T42" s="24"/>
      <c r="U42" s="24"/>
      <c r="V42" s="24"/>
      <c r="W42" s="24"/>
      <c r="X42" s="24"/>
      <c r="Y42" s="24"/>
      <c r="Z42" s="24"/>
    </row>
    <row r="43" ht="19.15" customHeight="1">
      <c r="A43" t="s" s="145">
        <v>1922</v>
      </c>
      <c r="B43" s="168">
        <v>2</v>
      </c>
      <c r="C43" s="168">
        <v>25</v>
      </c>
      <c r="D43" t="s" s="145">
        <v>1963</v>
      </c>
      <c r="E43" t="s" s="145">
        <v>1091</v>
      </c>
      <c r="F43" s="212">
        <v>436</v>
      </c>
      <c r="G43" s="168">
        <v>441</v>
      </c>
      <c r="H43" s="155">
        <f>SUM(G43-F43)</f>
        <v>5</v>
      </c>
      <c r="I43" s="167">
        <f>H43/F43</f>
        <v>0.0114678899082569</v>
      </c>
      <c r="J43" s="167">
        <f>H43/G43</f>
        <v>0.0113378684807256</v>
      </c>
      <c r="K43" s="24"/>
      <c r="L43" s="24"/>
      <c r="M43" s="24"/>
      <c r="N43" s="24"/>
      <c r="O43" s="24"/>
      <c r="P43" s="24"/>
      <c r="Q43" s="24"/>
      <c r="R43" s="24"/>
      <c r="S43" s="24"/>
      <c r="T43" s="24"/>
      <c r="U43" s="24"/>
      <c r="V43" s="24"/>
      <c r="W43" s="24"/>
      <c r="X43" s="24"/>
      <c r="Y43" s="24"/>
      <c r="Z43" s="24"/>
    </row>
    <row r="44" ht="19.15" customHeight="1">
      <c r="A44" t="s" s="145">
        <v>1922</v>
      </c>
      <c r="B44" s="168">
        <v>2</v>
      </c>
      <c r="C44" s="168">
        <v>12</v>
      </c>
      <c r="D44" t="s" s="145">
        <v>1964</v>
      </c>
      <c r="E44" t="s" s="145">
        <v>62</v>
      </c>
      <c r="F44" s="212">
        <v>371</v>
      </c>
      <c r="G44" s="168">
        <v>395</v>
      </c>
      <c r="H44" s="155">
        <f>SUM(G44-F44)</f>
        <v>24</v>
      </c>
      <c r="I44" s="167">
        <f>H44/F44</f>
        <v>0.0646900269541779</v>
      </c>
      <c r="J44" s="167">
        <f>H44/G44</f>
        <v>0.0607594936708861</v>
      </c>
      <c r="K44" s="24"/>
      <c r="L44" s="24"/>
      <c r="M44" s="24"/>
      <c r="N44" s="24"/>
      <c r="O44" s="24"/>
      <c r="P44" s="24"/>
      <c r="Q44" s="24"/>
      <c r="R44" s="24"/>
      <c r="S44" s="24"/>
      <c r="T44" s="24"/>
      <c r="U44" s="24"/>
      <c r="V44" s="24"/>
      <c r="W44" s="24"/>
      <c r="X44" s="24"/>
      <c r="Y44" s="24"/>
      <c r="Z44" s="24"/>
    </row>
    <row r="45" ht="19.15" customHeight="1">
      <c r="A45" t="s" s="145">
        <v>1922</v>
      </c>
      <c r="B45" s="168">
        <v>2</v>
      </c>
      <c r="C45" s="168">
        <v>4</v>
      </c>
      <c r="D45" t="s" s="145">
        <v>1965</v>
      </c>
      <c r="E45" t="s" s="145">
        <v>116</v>
      </c>
      <c r="F45" s="212">
        <v>356</v>
      </c>
      <c r="G45" s="168">
        <v>372</v>
      </c>
      <c r="H45" s="155">
        <f>SUM(G45-F45)</f>
        <v>16</v>
      </c>
      <c r="I45" s="167">
        <f>H45/F45</f>
        <v>0.0449438202247191</v>
      </c>
      <c r="J45" s="167">
        <f>H45/G45</f>
        <v>0.043010752688172</v>
      </c>
      <c r="K45" s="24"/>
      <c r="L45" s="24"/>
      <c r="M45" s="24"/>
      <c r="N45" s="24"/>
      <c r="O45" s="24"/>
      <c r="P45" s="24"/>
      <c r="Q45" s="24"/>
      <c r="R45" s="24"/>
      <c r="S45" s="24"/>
      <c r="T45" s="24"/>
      <c r="U45" s="24"/>
      <c r="V45" s="24"/>
      <c r="W45" s="24"/>
      <c r="X45" s="24"/>
      <c r="Y45" s="24"/>
      <c r="Z45" s="24"/>
    </row>
    <row r="46" ht="19.15" customHeight="1">
      <c r="A46" t="s" s="145">
        <v>1922</v>
      </c>
      <c r="B46" s="168">
        <v>2</v>
      </c>
      <c r="C46" s="168">
        <v>6</v>
      </c>
      <c r="D46" t="s" s="145">
        <v>1966</v>
      </c>
      <c r="E46" t="s" s="145">
        <v>48</v>
      </c>
      <c r="F46" s="212">
        <v>345</v>
      </c>
      <c r="G46" s="168">
        <v>370</v>
      </c>
      <c r="H46" s="155">
        <f>SUM(G46-F46)</f>
        <v>25</v>
      </c>
      <c r="I46" s="167">
        <f>H46/F46</f>
        <v>0.072463768115942</v>
      </c>
      <c r="J46" s="167">
        <f>H46/G46</f>
        <v>0.0675675675675676</v>
      </c>
      <c r="K46" s="24"/>
      <c r="L46" s="24"/>
      <c r="M46" s="24"/>
      <c r="N46" s="24"/>
      <c r="O46" s="24"/>
      <c r="P46" s="24"/>
      <c r="Q46" s="24"/>
      <c r="R46" s="24"/>
      <c r="S46" s="24"/>
      <c r="T46" s="24"/>
      <c r="U46" s="24"/>
      <c r="V46" s="24"/>
      <c r="W46" s="24"/>
      <c r="X46" s="24"/>
      <c r="Y46" s="24"/>
      <c r="Z46" s="24"/>
    </row>
    <row r="47" ht="19.15" customHeight="1">
      <c r="A47" t="s" s="145">
        <v>1922</v>
      </c>
      <c r="B47" s="168">
        <v>2</v>
      </c>
      <c r="C47" s="168">
        <v>8</v>
      </c>
      <c r="D47" t="s" s="145">
        <v>1967</v>
      </c>
      <c r="E47" t="s" s="145">
        <v>60</v>
      </c>
      <c r="F47" s="212">
        <v>355</v>
      </c>
      <c r="G47" s="168">
        <v>364</v>
      </c>
      <c r="H47" s="155">
        <f>SUM(G47-F47)</f>
        <v>9</v>
      </c>
      <c r="I47" s="167">
        <f>H47/F47</f>
        <v>0.0253521126760563</v>
      </c>
      <c r="J47" s="167">
        <f>H47/G47</f>
        <v>0.0247252747252747</v>
      </c>
      <c r="K47" s="24"/>
      <c r="L47" s="24"/>
      <c r="M47" s="24"/>
      <c r="N47" s="24"/>
      <c r="O47" s="24"/>
      <c r="P47" s="24"/>
      <c r="Q47" s="24"/>
      <c r="R47" s="24"/>
      <c r="S47" s="24"/>
      <c r="T47" s="24"/>
      <c r="U47" s="24"/>
      <c r="V47" s="24"/>
      <c r="W47" s="24"/>
      <c r="X47" s="24"/>
      <c r="Y47" s="24"/>
      <c r="Z47" s="24"/>
    </row>
    <row r="48" ht="19.15" customHeight="1">
      <c r="A48" t="s" s="145">
        <v>1922</v>
      </c>
      <c r="B48" s="168">
        <v>2</v>
      </c>
      <c r="C48" s="168">
        <v>13</v>
      </c>
      <c r="D48" t="s" s="145">
        <v>1968</v>
      </c>
      <c r="E48" t="s" s="145">
        <v>1287</v>
      </c>
      <c r="F48" s="212">
        <v>297</v>
      </c>
      <c r="G48" s="168">
        <v>328</v>
      </c>
      <c r="H48" s="155">
        <f>SUM(G48-F48)</f>
        <v>31</v>
      </c>
      <c r="I48" s="167">
        <f>H48/F48</f>
        <v>0.104377104377104</v>
      </c>
      <c r="J48" s="167">
        <f>H48/G48</f>
        <v>0.09451219512195121</v>
      </c>
      <c r="K48" s="24"/>
      <c r="L48" s="24"/>
      <c r="M48" s="24"/>
      <c r="N48" s="24"/>
      <c r="O48" s="24"/>
      <c r="P48" s="24"/>
      <c r="Q48" s="24"/>
      <c r="R48" s="24"/>
      <c r="S48" s="24"/>
      <c r="T48" s="24"/>
      <c r="U48" s="24"/>
      <c r="V48" s="24"/>
      <c r="W48" s="24"/>
      <c r="X48" s="24"/>
      <c r="Y48" s="24"/>
      <c r="Z48" s="24"/>
    </row>
    <row r="49" ht="19.15" customHeight="1">
      <c r="A49" t="s" s="145">
        <v>1922</v>
      </c>
      <c r="B49" s="168">
        <v>2</v>
      </c>
      <c r="C49" s="168">
        <v>14</v>
      </c>
      <c r="D49" t="s" s="145">
        <v>1969</v>
      </c>
      <c r="E49" t="s" s="145">
        <v>76</v>
      </c>
      <c r="F49" s="212">
        <v>261</v>
      </c>
      <c r="G49" s="168">
        <v>271</v>
      </c>
      <c r="H49" s="155">
        <f>SUM(G49-F49)</f>
        <v>10</v>
      </c>
      <c r="I49" s="167">
        <f>H49/F49</f>
        <v>0.0383141762452107</v>
      </c>
      <c r="J49" s="167">
        <f>H49/G49</f>
        <v>0.03690036900369</v>
      </c>
      <c r="K49" s="24"/>
      <c r="L49" s="24"/>
      <c r="M49" s="24"/>
      <c r="N49" s="24"/>
      <c r="O49" s="24"/>
      <c r="P49" s="24"/>
      <c r="Q49" s="24"/>
      <c r="R49" s="24"/>
      <c r="S49" s="24"/>
      <c r="T49" s="24"/>
      <c r="U49" s="24"/>
      <c r="V49" s="24"/>
      <c r="W49" s="24"/>
      <c r="X49" s="24"/>
      <c r="Y49" s="24"/>
      <c r="Z49" s="24"/>
    </row>
    <row r="50" ht="19.15" customHeight="1">
      <c r="A50" t="s" s="145">
        <v>1922</v>
      </c>
      <c r="B50" s="168">
        <v>2</v>
      </c>
      <c r="C50" s="168">
        <v>9</v>
      </c>
      <c r="D50" t="s" s="145">
        <v>1970</v>
      </c>
      <c r="E50" t="s" s="145">
        <v>44</v>
      </c>
      <c r="F50" s="212">
        <v>219</v>
      </c>
      <c r="G50" s="168">
        <v>234</v>
      </c>
      <c r="H50" s="155">
        <f>SUM(G50-F50)</f>
        <v>15</v>
      </c>
      <c r="I50" s="167">
        <f>H50/F50</f>
        <v>0.0684931506849315</v>
      </c>
      <c r="J50" s="167">
        <f>H50/G50</f>
        <v>0.0641025641025641</v>
      </c>
      <c r="K50" s="24"/>
      <c r="L50" s="24"/>
      <c r="M50" s="24"/>
      <c r="N50" s="24"/>
      <c r="O50" s="24"/>
      <c r="P50" s="24"/>
      <c r="Q50" s="24"/>
      <c r="R50" s="24"/>
      <c r="S50" s="24"/>
      <c r="T50" s="24"/>
      <c r="U50" s="24"/>
      <c r="V50" s="24"/>
      <c r="W50" s="24"/>
      <c r="X50" s="24"/>
      <c r="Y50" s="24"/>
      <c r="Z50" s="24"/>
    </row>
    <row r="51" ht="19.15" customHeight="1">
      <c r="A51" t="s" s="145">
        <v>1922</v>
      </c>
      <c r="B51" s="168">
        <v>2</v>
      </c>
      <c r="C51" s="168">
        <v>23</v>
      </c>
      <c r="D51" t="s" s="145">
        <v>1971</v>
      </c>
      <c r="E51" t="s" s="145">
        <v>1948</v>
      </c>
      <c r="F51" s="212">
        <v>214</v>
      </c>
      <c r="G51" s="168">
        <v>217</v>
      </c>
      <c r="H51" s="155">
        <f>SUM(G51-F51)</f>
        <v>3</v>
      </c>
      <c r="I51" s="167">
        <f>H51/F51</f>
        <v>0.014018691588785</v>
      </c>
      <c r="J51" s="167">
        <f>H51/G51</f>
        <v>0.0138248847926267</v>
      </c>
      <c r="K51" s="24"/>
      <c r="L51" s="24"/>
      <c r="M51" s="24"/>
      <c r="N51" s="24"/>
      <c r="O51" s="24"/>
      <c r="P51" s="24"/>
      <c r="Q51" s="24"/>
      <c r="R51" s="24"/>
      <c r="S51" s="24"/>
      <c r="T51" s="24"/>
      <c r="U51" s="24"/>
      <c r="V51" s="24"/>
      <c r="W51" s="24"/>
      <c r="X51" s="24"/>
      <c r="Y51" s="24"/>
      <c r="Z51" s="24"/>
    </row>
    <row r="52" ht="19.15" customHeight="1">
      <c r="A52" t="s" s="145">
        <v>1922</v>
      </c>
      <c r="B52" s="168">
        <v>2</v>
      </c>
      <c r="C52" s="168">
        <v>22</v>
      </c>
      <c r="D52" t="s" s="145">
        <v>1972</v>
      </c>
      <c r="E52" t="s" s="145">
        <v>110</v>
      </c>
      <c r="F52" s="212">
        <v>187</v>
      </c>
      <c r="G52" s="168">
        <v>202</v>
      </c>
      <c r="H52" s="155">
        <f>SUM(G52-F52)</f>
        <v>15</v>
      </c>
      <c r="I52" s="167">
        <f>H52/F52</f>
        <v>0.0802139037433155</v>
      </c>
      <c r="J52" s="167">
        <f>H52/G52</f>
        <v>0.0742574257425743</v>
      </c>
      <c r="K52" s="24"/>
      <c r="L52" s="24"/>
      <c r="M52" s="24"/>
      <c r="N52" s="24"/>
      <c r="O52" s="24"/>
      <c r="P52" s="24"/>
      <c r="Q52" s="24"/>
      <c r="R52" s="24"/>
      <c r="S52" s="24"/>
      <c r="T52" s="24"/>
      <c r="U52" s="24"/>
      <c r="V52" s="24"/>
      <c r="W52" s="24"/>
      <c r="X52" s="24"/>
      <c r="Y52" s="24"/>
      <c r="Z52" s="24"/>
    </row>
    <row r="53" ht="19.15" customHeight="1">
      <c r="A53" t="s" s="145">
        <v>1922</v>
      </c>
      <c r="B53" s="168">
        <v>2</v>
      </c>
      <c r="C53" s="168">
        <v>27</v>
      </c>
      <c r="D53" t="s" s="145">
        <v>1973</v>
      </c>
      <c r="E53" t="s" s="145">
        <v>68</v>
      </c>
      <c r="F53" s="212">
        <v>166</v>
      </c>
      <c r="G53" s="168">
        <v>172</v>
      </c>
      <c r="H53" s="155">
        <f>SUM(G53-F53)</f>
        <v>6</v>
      </c>
      <c r="I53" s="167">
        <f>H53/F53</f>
        <v>0.036144578313253</v>
      </c>
      <c r="J53" s="167">
        <f>H53/G53</f>
        <v>0.0348837209302326</v>
      </c>
      <c r="K53" s="24"/>
      <c r="L53" s="24"/>
      <c r="M53" s="24"/>
      <c r="N53" s="24"/>
      <c r="O53" s="24"/>
      <c r="P53" s="24"/>
      <c r="Q53" s="24"/>
      <c r="R53" s="24"/>
      <c r="S53" s="24"/>
      <c r="T53" s="24"/>
      <c r="U53" s="24"/>
      <c r="V53" s="24"/>
      <c r="W53" s="24"/>
      <c r="X53" s="24"/>
      <c r="Y53" s="24"/>
      <c r="Z53" s="24"/>
    </row>
    <row r="54" ht="19.15" customHeight="1">
      <c r="A54" t="s" s="145">
        <v>1922</v>
      </c>
      <c r="B54" s="168">
        <v>2</v>
      </c>
      <c r="C54" s="168">
        <v>18</v>
      </c>
      <c r="D54" t="s" s="145">
        <v>1974</v>
      </c>
      <c r="E54" t="s" s="145">
        <v>72</v>
      </c>
      <c r="F54" s="212">
        <v>152</v>
      </c>
      <c r="G54" s="168">
        <v>154</v>
      </c>
      <c r="H54" s="155">
        <f>SUM(G54-F54)</f>
        <v>2</v>
      </c>
      <c r="I54" s="167">
        <f>H54/F54</f>
        <v>0.0131578947368421</v>
      </c>
      <c r="J54" s="167">
        <f>H54/G54</f>
        <v>0.012987012987013</v>
      </c>
      <c r="K54" s="24"/>
      <c r="L54" s="24"/>
      <c r="M54" s="24"/>
      <c r="N54" s="24"/>
      <c r="O54" s="24"/>
      <c r="P54" s="24"/>
      <c r="Q54" s="24"/>
      <c r="R54" s="24"/>
      <c r="S54" s="24"/>
      <c r="T54" s="24"/>
      <c r="U54" s="24"/>
      <c r="V54" s="24"/>
      <c r="W54" s="24"/>
      <c r="X54" s="24"/>
      <c r="Y54" s="24"/>
      <c r="Z54" s="24"/>
    </row>
    <row r="55" ht="19.15" customHeight="1">
      <c r="A55" t="s" s="145">
        <v>1922</v>
      </c>
      <c r="B55" s="168">
        <v>2</v>
      </c>
      <c r="C55" s="168">
        <v>19</v>
      </c>
      <c r="D55" t="s" s="145">
        <v>1975</v>
      </c>
      <c r="E55" t="s" s="145">
        <v>66</v>
      </c>
      <c r="F55" s="212">
        <v>100</v>
      </c>
      <c r="G55" s="168">
        <v>104</v>
      </c>
      <c r="H55" s="155">
        <f>SUM(G55-F55)</f>
        <v>4</v>
      </c>
      <c r="I55" s="167">
        <f>H55/F55</f>
        <v>0.04</v>
      </c>
      <c r="J55" s="167">
        <f>H55/G55</f>
        <v>0.0384615384615385</v>
      </c>
      <c r="K55" s="24"/>
      <c r="L55" s="24"/>
      <c r="M55" s="24"/>
      <c r="N55" s="24"/>
      <c r="O55" s="24"/>
      <c r="P55" s="24"/>
      <c r="Q55" s="24"/>
      <c r="R55" s="24"/>
      <c r="S55" s="24"/>
      <c r="T55" s="24"/>
      <c r="U55" s="24"/>
      <c r="V55" s="24"/>
      <c r="W55" s="24"/>
      <c r="X55" s="24"/>
      <c r="Y55" s="24"/>
      <c r="Z55" s="24"/>
    </row>
    <row r="56" ht="19.15" customHeight="1">
      <c r="A56" t="s" s="145">
        <v>1922</v>
      </c>
      <c r="B56" s="168">
        <v>2</v>
      </c>
      <c r="C56" s="168">
        <v>24</v>
      </c>
      <c r="D56" t="s" s="145">
        <v>1976</v>
      </c>
      <c r="E56" t="s" s="145">
        <v>112</v>
      </c>
      <c r="F56" s="212">
        <v>92</v>
      </c>
      <c r="G56" s="168">
        <v>98</v>
      </c>
      <c r="H56" s="155">
        <f>SUM(G56-F56)</f>
        <v>6</v>
      </c>
      <c r="I56" s="167">
        <f>H56/F56</f>
        <v>0.0652173913043478</v>
      </c>
      <c r="J56" s="167">
        <f>H56/G56</f>
        <v>0.0612244897959184</v>
      </c>
      <c r="K56" s="24"/>
      <c r="L56" s="24"/>
      <c r="M56" s="24"/>
      <c r="N56" s="24"/>
      <c r="O56" s="24"/>
      <c r="P56" s="24"/>
      <c r="Q56" s="24"/>
      <c r="R56" s="24"/>
      <c r="S56" s="24"/>
      <c r="T56" s="24"/>
      <c r="U56" s="24"/>
      <c r="V56" s="24"/>
      <c r="W56" s="24"/>
      <c r="X56" s="24"/>
      <c r="Y56" s="24"/>
      <c r="Z56" s="24"/>
    </row>
    <row r="57" ht="19.15" customHeight="1">
      <c r="A57" t="s" s="137">
        <v>1922</v>
      </c>
      <c r="B57" s="170">
        <v>2</v>
      </c>
      <c r="C57" s="170">
        <v>2</v>
      </c>
      <c r="D57" t="s" s="137">
        <v>1977</v>
      </c>
      <c r="E57" t="s" s="137">
        <v>78</v>
      </c>
      <c r="F57" s="175">
        <v>0</v>
      </c>
      <c r="G57" s="170">
        <v>0</v>
      </c>
      <c r="H57" s="175">
        <f>SUM(G57-F57)</f>
        <v>0</v>
      </c>
      <c r="I57" s="176">
        <f>H57/F57</f>
      </c>
      <c r="J57" s="176">
        <f>H57/G57</f>
      </c>
      <c r="K57" s="174"/>
      <c r="L57" s="174"/>
      <c r="M57" s="174"/>
      <c r="N57" s="174"/>
      <c r="O57" s="174"/>
      <c r="P57" s="174"/>
      <c r="Q57" s="174"/>
      <c r="R57" s="174"/>
      <c r="S57" s="174"/>
      <c r="T57" s="174"/>
      <c r="U57" s="174"/>
      <c r="V57" s="174"/>
      <c r="W57" s="174"/>
      <c r="X57" s="174"/>
      <c r="Y57" s="174"/>
      <c r="Z57" s="174"/>
    </row>
    <row r="58" ht="19.15" customHeight="1">
      <c r="A58" s="177"/>
      <c r="B58" s="178"/>
      <c r="C58" s="178"/>
      <c r="D58" s="179"/>
      <c r="E58" s="179"/>
      <c r="F58" s="210">
        <f>SUM(F31:F57)</f>
        <v>91131</v>
      </c>
      <c r="G58" s="180">
        <f>SUM(G31:G57)</f>
        <v>95834</v>
      </c>
      <c r="H58" s="181">
        <f>SUM(H31:H57)</f>
        <v>4703</v>
      </c>
      <c r="I58" s="182">
        <f>H58/F58</f>
        <v>0.0516070272464913</v>
      </c>
      <c r="J58" s="182">
        <f>H58/G58</f>
        <v>0.0490744412212785</v>
      </c>
      <c r="K58" s="183"/>
      <c r="L58" s="183"/>
      <c r="M58" s="183"/>
      <c r="N58" s="183"/>
      <c r="O58" s="183"/>
      <c r="P58" s="183"/>
      <c r="Q58" s="183"/>
      <c r="R58" s="183"/>
      <c r="S58" s="183"/>
      <c r="T58" s="183"/>
      <c r="U58" s="183"/>
      <c r="V58" s="183"/>
      <c r="W58" s="183"/>
      <c r="X58" s="183"/>
      <c r="Y58" s="183"/>
      <c r="Z58" s="184"/>
    </row>
    <row r="59" ht="19.15" customHeight="1">
      <c r="A59" s="230"/>
      <c r="B59" s="231"/>
      <c r="C59" s="231"/>
      <c r="D59" s="232"/>
      <c r="E59" s="232"/>
      <c r="F59" s="251"/>
      <c r="G59" s="231"/>
      <c r="H59" s="234"/>
      <c r="I59" s="188"/>
      <c r="J59" s="188"/>
      <c r="K59" s="189"/>
      <c r="L59" s="189"/>
      <c r="M59" s="189"/>
      <c r="N59" s="189"/>
      <c r="O59" s="189"/>
      <c r="P59" s="189"/>
      <c r="Q59" s="189"/>
      <c r="R59" s="189"/>
      <c r="S59" s="189"/>
      <c r="T59" s="189"/>
      <c r="U59" s="189"/>
      <c r="V59" s="189"/>
      <c r="W59" s="189"/>
      <c r="X59" s="189"/>
      <c r="Y59" s="189"/>
      <c r="Z59" s="189"/>
    </row>
    <row r="60" ht="19.15" customHeight="1">
      <c r="A60" t="s" s="138">
        <v>1922</v>
      </c>
      <c r="B60" s="149">
        <v>3</v>
      </c>
      <c r="C60" s="149">
        <v>7</v>
      </c>
      <c r="D60" t="s" s="205">
        <v>1978</v>
      </c>
      <c r="E60" t="s" s="205">
        <v>22</v>
      </c>
      <c r="F60" s="222">
        <v>31377</v>
      </c>
      <c r="G60" s="149">
        <v>32687</v>
      </c>
      <c r="H60" s="173">
        <f>SUM(G60-F60)</f>
        <v>1310</v>
      </c>
      <c r="I60" s="167">
        <f>H60/F60</f>
        <v>0.0417503266724034</v>
      </c>
      <c r="J60" s="167">
        <f>H60/G60</f>
        <v>0.04007709486952</v>
      </c>
      <c r="K60" s="24"/>
      <c r="L60" s="24"/>
      <c r="M60" s="24"/>
      <c r="N60" s="24"/>
      <c r="O60" s="24"/>
      <c r="P60" s="24"/>
      <c r="Q60" s="24"/>
      <c r="R60" s="24"/>
      <c r="S60" s="24"/>
      <c r="T60" s="24"/>
      <c r="U60" s="24"/>
      <c r="V60" s="24"/>
      <c r="W60" s="24"/>
      <c r="X60" s="24"/>
      <c r="Y60" s="24"/>
      <c r="Z60" s="24"/>
    </row>
    <row r="61" ht="19.15" customHeight="1">
      <c r="A61" t="s" s="138">
        <v>1922</v>
      </c>
      <c r="B61" s="149">
        <v>3</v>
      </c>
      <c r="C61" s="149">
        <v>11</v>
      </c>
      <c r="D61" t="s" s="205">
        <v>1979</v>
      </c>
      <c r="E61" t="s" s="205">
        <v>20</v>
      </c>
      <c r="F61" s="222">
        <v>26244</v>
      </c>
      <c r="G61" s="149">
        <v>26892</v>
      </c>
      <c r="H61" s="173">
        <f>SUM(G61-F61)</f>
        <v>648</v>
      </c>
      <c r="I61" s="167">
        <f>H61/F61</f>
        <v>0.0246913580246914</v>
      </c>
      <c r="J61" s="167">
        <f>H61/G61</f>
        <v>0.0240963855421687</v>
      </c>
      <c r="K61" s="24"/>
      <c r="L61" s="24"/>
      <c r="M61" s="24"/>
      <c r="N61" s="24"/>
      <c r="O61" s="24"/>
      <c r="P61" s="24"/>
      <c r="Q61" s="24"/>
      <c r="R61" s="24"/>
      <c r="S61" s="24"/>
      <c r="T61" s="24"/>
      <c r="U61" s="24"/>
      <c r="V61" s="24"/>
      <c r="W61" s="24"/>
      <c r="X61" s="24"/>
      <c r="Y61" s="24"/>
      <c r="Z61" s="24"/>
    </row>
    <row r="62" ht="19.15" customHeight="1">
      <c r="A62" t="s" s="138">
        <v>1922</v>
      </c>
      <c r="B62" s="149">
        <v>3</v>
      </c>
      <c r="C62" s="149">
        <v>10</v>
      </c>
      <c r="D62" t="s" s="205">
        <v>1980</v>
      </c>
      <c r="E62" t="s" s="205">
        <v>17</v>
      </c>
      <c r="F62" s="222">
        <v>15654</v>
      </c>
      <c r="G62" s="149">
        <v>16023</v>
      </c>
      <c r="H62" s="173">
        <f>SUM(G62-F62)</f>
        <v>369</v>
      </c>
      <c r="I62" s="167">
        <f>H62/F62</f>
        <v>0.0235722499041778</v>
      </c>
      <c r="J62" s="167">
        <f>H62/G62</f>
        <v>0.0230293952443363</v>
      </c>
      <c r="K62" s="24"/>
      <c r="L62" s="24"/>
      <c r="M62" s="24"/>
      <c r="N62" s="24"/>
      <c r="O62" s="24"/>
      <c r="P62" s="24"/>
      <c r="Q62" s="24"/>
      <c r="R62" s="24"/>
      <c r="S62" s="24"/>
      <c r="T62" s="24"/>
      <c r="U62" s="24"/>
      <c r="V62" s="24"/>
      <c r="W62" s="24"/>
      <c r="X62" s="24"/>
      <c r="Y62" s="24"/>
      <c r="Z62" s="24"/>
    </row>
    <row r="63" ht="19.15" customHeight="1">
      <c r="A63" t="s" s="138">
        <v>1922</v>
      </c>
      <c r="B63" s="149">
        <v>3</v>
      </c>
      <c r="C63" s="149">
        <v>4</v>
      </c>
      <c r="D63" t="s" s="205">
        <v>1981</v>
      </c>
      <c r="E63" t="s" s="205">
        <v>26</v>
      </c>
      <c r="F63" s="222">
        <v>9300</v>
      </c>
      <c r="G63" s="149">
        <v>9879</v>
      </c>
      <c r="H63" s="173">
        <f>SUM(G63-F63)</f>
        <v>579</v>
      </c>
      <c r="I63" s="167">
        <f>H63/F63</f>
        <v>0.062258064516129</v>
      </c>
      <c r="J63" s="167">
        <f>H63/G63</f>
        <v>0.0586091709687215</v>
      </c>
      <c r="K63" s="24"/>
      <c r="L63" s="24"/>
      <c r="M63" s="24"/>
      <c r="N63" s="24"/>
      <c r="O63" s="24"/>
      <c r="P63" s="24"/>
      <c r="Q63" s="24"/>
      <c r="R63" s="24"/>
      <c r="S63" s="24"/>
      <c r="T63" s="24"/>
      <c r="U63" s="24"/>
      <c r="V63" s="24"/>
      <c r="W63" s="24"/>
      <c r="X63" s="24"/>
      <c r="Y63" s="24"/>
      <c r="Z63" s="24"/>
    </row>
    <row r="64" ht="19.15" customHeight="1">
      <c r="A64" t="s" s="138">
        <v>1922</v>
      </c>
      <c r="B64" s="149">
        <v>3</v>
      </c>
      <c r="C64" s="149">
        <v>12</v>
      </c>
      <c r="D64" t="s" s="205">
        <v>1982</v>
      </c>
      <c r="E64" t="s" s="205">
        <v>28</v>
      </c>
      <c r="F64" s="222">
        <v>6088</v>
      </c>
      <c r="G64" s="149">
        <v>6310</v>
      </c>
      <c r="H64" s="173">
        <f>SUM(G64-F64)</f>
        <v>222</v>
      </c>
      <c r="I64" s="167">
        <f>H64/F64</f>
        <v>0.0364651773981603</v>
      </c>
      <c r="J64" s="167">
        <f>H64/G64</f>
        <v>0.0351822503961965</v>
      </c>
      <c r="K64" s="24"/>
      <c r="L64" s="24"/>
      <c r="M64" s="24"/>
      <c r="N64" s="24"/>
      <c r="O64" s="24"/>
      <c r="P64" s="24"/>
      <c r="Q64" s="24"/>
      <c r="R64" s="24"/>
      <c r="S64" s="24"/>
      <c r="T64" s="24"/>
      <c r="U64" s="24"/>
      <c r="V64" s="24"/>
      <c r="W64" s="24"/>
      <c r="X64" s="24"/>
      <c r="Y64" s="24"/>
      <c r="Z64" s="24"/>
    </row>
    <row r="65" ht="19.15" customHeight="1">
      <c r="A65" t="s" s="138">
        <v>1922</v>
      </c>
      <c r="B65" s="149">
        <v>3</v>
      </c>
      <c r="C65" s="149">
        <v>3</v>
      </c>
      <c r="D65" t="s" s="205">
        <v>1983</v>
      </c>
      <c r="E65" t="s" s="205">
        <v>38</v>
      </c>
      <c r="F65" s="222">
        <v>3962</v>
      </c>
      <c r="G65" s="149">
        <v>4106</v>
      </c>
      <c r="H65" s="173">
        <f>SUM(G65-F65)</f>
        <v>144</v>
      </c>
      <c r="I65" s="167">
        <f>H65/F65</f>
        <v>0.0363452801615346</v>
      </c>
      <c r="J65" s="167">
        <f>H65/G65</f>
        <v>0.0350706283487579</v>
      </c>
      <c r="K65" s="24"/>
      <c r="L65" s="24"/>
      <c r="M65" s="24"/>
      <c r="N65" s="24"/>
      <c r="O65" s="24"/>
      <c r="P65" s="24"/>
      <c r="Q65" s="24"/>
      <c r="R65" s="24"/>
      <c r="S65" s="24"/>
      <c r="T65" s="24"/>
      <c r="U65" s="24"/>
      <c r="V65" s="24"/>
      <c r="W65" s="24"/>
      <c r="X65" s="24"/>
      <c r="Y65" s="24"/>
      <c r="Z65" s="24"/>
    </row>
    <row r="66" ht="19.15" customHeight="1">
      <c r="A66" t="s" s="138">
        <v>1922</v>
      </c>
      <c r="B66" s="149">
        <v>3</v>
      </c>
      <c r="C66" s="149">
        <v>16</v>
      </c>
      <c r="D66" t="s" s="205">
        <v>1984</v>
      </c>
      <c r="E66" t="s" s="205">
        <v>36</v>
      </c>
      <c r="F66" s="222">
        <v>2270</v>
      </c>
      <c r="G66" s="149">
        <v>2288</v>
      </c>
      <c r="H66" s="173">
        <f>SUM(G66-F66)</f>
        <v>18</v>
      </c>
      <c r="I66" s="167">
        <f>H66/F66</f>
        <v>0.0079295154185022</v>
      </c>
      <c r="J66" s="167">
        <f>H66/G66</f>
        <v>0.00786713286713287</v>
      </c>
      <c r="K66" s="24"/>
      <c r="L66" s="24"/>
      <c r="M66" s="24"/>
      <c r="N66" s="24"/>
      <c r="O66" s="24"/>
      <c r="P66" s="24"/>
      <c r="Q66" s="24"/>
      <c r="R66" s="24"/>
      <c r="S66" s="24"/>
      <c r="T66" s="24"/>
      <c r="U66" s="24"/>
      <c r="V66" s="24"/>
      <c r="W66" s="24"/>
      <c r="X66" s="24"/>
      <c r="Y66" s="24"/>
      <c r="Z66" s="24"/>
    </row>
    <row r="67" ht="19.15" customHeight="1">
      <c r="A67" t="s" s="138">
        <v>1922</v>
      </c>
      <c r="B67" s="149">
        <v>3</v>
      </c>
      <c r="C67" s="149">
        <v>28</v>
      </c>
      <c r="D67" t="s" s="205">
        <v>1985</v>
      </c>
      <c r="E67" t="s" s="205">
        <v>34</v>
      </c>
      <c r="F67" s="222">
        <v>1119</v>
      </c>
      <c r="G67" s="149">
        <v>1149</v>
      </c>
      <c r="H67" s="173">
        <f>SUM(G67-F67)</f>
        <v>30</v>
      </c>
      <c r="I67" s="167">
        <f>H67/F67</f>
        <v>0.0268096514745308</v>
      </c>
      <c r="J67" s="167">
        <f>H67/G67</f>
        <v>0.0261096605744125</v>
      </c>
      <c r="K67" s="24"/>
      <c r="L67" s="24"/>
      <c r="M67" s="24"/>
      <c r="N67" s="24"/>
      <c r="O67" s="24"/>
      <c r="P67" s="24"/>
      <c r="Q67" s="24"/>
      <c r="R67" s="24"/>
      <c r="S67" s="24"/>
      <c r="T67" s="24"/>
      <c r="U67" s="24"/>
      <c r="V67" s="24"/>
      <c r="W67" s="24"/>
      <c r="X67" s="24"/>
      <c r="Y67" s="24"/>
      <c r="Z67" s="24"/>
    </row>
    <row r="68" ht="19.15" customHeight="1">
      <c r="A68" t="s" s="138">
        <v>1922</v>
      </c>
      <c r="B68" s="149">
        <v>3</v>
      </c>
      <c r="C68" s="149">
        <v>13</v>
      </c>
      <c r="D68" t="s" s="205">
        <v>1986</v>
      </c>
      <c r="E68" t="s" s="205">
        <v>30</v>
      </c>
      <c r="F68" s="222">
        <v>682</v>
      </c>
      <c r="G68" s="149">
        <v>711</v>
      </c>
      <c r="H68" s="173">
        <f>SUM(G68-F68)</f>
        <v>29</v>
      </c>
      <c r="I68" s="167">
        <f>H68/F68</f>
        <v>0.0425219941348974</v>
      </c>
      <c r="J68" s="167">
        <f>H68/G68</f>
        <v>0.0407876230661041</v>
      </c>
      <c r="K68" s="24"/>
      <c r="L68" s="24"/>
      <c r="M68" s="24"/>
      <c r="N68" s="24"/>
      <c r="O68" s="24"/>
      <c r="P68" s="24"/>
      <c r="Q68" s="24"/>
      <c r="R68" s="24"/>
      <c r="S68" s="24"/>
      <c r="T68" s="24"/>
      <c r="U68" s="24"/>
      <c r="V68" s="24"/>
      <c r="W68" s="24"/>
      <c r="X68" s="24"/>
      <c r="Y68" s="24"/>
      <c r="Z68" s="24"/>
    </row>
    <row r="69" ht="19.15" customHeight="1">
      <c r="A69" t="s" s="138">
        <v>1922</v>
      </c>
      <c r="B69" s="149">
        <v>3</v>
      </c>
      <c r="C69" s="149">
        <v>1</v>
      </c>
      <c r="D69" t="s" s="205">
        <v>1987</v>
      </c>
      <c r="E69" t="s" s="205">
        <v>66</v>
      </c>
      <c r="F69" s="222">
        <v>552</v>
      </c>
      <c r="G69" s="149">
        <v>566</v>
      </c>
      <c r="H69" s="173">
        <f>SUM(G69-F69)</f>
        <v>14</v>
      </c>
      <c r="I69" s="167">
        <f>H69/F69</f>
        <v>0.0253623188405797</v>
      </c>
      <c r="J69" s="167">
        <f>H69/G69</f>
        <v>0.0247349823321555</v>
      </c>
      <c r="K69" s="24"/>
      <c r="L69" s="24"/>
      <c r="M69" s="24"/>
      <c r="N69" s="24"/>
      <c r="O69" s="24"/>
      <c r="P69" s="24"/>
      <c r="Q69" s="24"/>
      <c r="R69" s="24"/>
      <c r="S69" s="24"/>
      <c r="T69" s="24"/>
      <c r="U69" s="24"/>
      <c r="V69" s="24"/>
      <c r="W69" s="24"/>
      <c r="X69" s="24"/>
      <c r="Y69" s="24"/>
      <c r="Z69" s="24"/>
    </row>
    <row r="70" ht="19.15" customHeight="1">
      <c r="A70" t="s" s="138">
        <v>1922</v>
      </c>
      <c r="B70" s="149">
        <v>3</v>
      </c>
      <c r="C70" s="149">
        <v>5</v>
      </c>
      <c r="D70" t="s" s="205">
        <v>1988</v>
      </c>
      <c r="E70" t="s" s="205">
        <v>44</v>
      </c>
      <c r="F70" s="222">
        <v>498</v>
      </c>
      <c r="G70" s="149">
        <v>515</v>
      </c>
      <c r="H70" s="173">
        <f>SUM(G70-F70)</f>
        <v>17</v>
      </c>
      <c r="I70" s="167">
        <f>H70/F70</f>
        <v>0.034136546184739</v>
      </c>
      <c r="J70" s="167">
        <f>H70/G70</f>
        <v>0.0330097087378641</v>
      </c>
      <c r="K70" s="24"/>
      <c r="L70" s="24"/>
      <c r="M70" s="24"/>
      <c r="N70" s="24"/>
      <c r="O70" s="24"/>
      <c r="P70" s="24"/>
      <c r="Q70" s="24"/>
      <c r="R70" s="24"/>
      <c r="S70" s="24"/>
      <c r="T70" s="24"/>
      <c r="U70" s="24"/>
      <c r="V70" s="24"/>
      <c r="W70" s="24"/>
      <c r="X70" s="24"/>
      <c r="Y70" s="24"/>
      <c r="Z70" s="24"/>
    </row>
    <row r="71" ht="19.15" customHeight="1">
      <c r="A71" t="s" s="138">
        <v>1922</v>
      </c>
      <c r="B71" s="149">
        <v>3</v>
      </c>
      <c r="C71" s="149">
        <v>6</v>
      </c>
      <c r="D71" t="s" s="205">
        <v>1989</v>
      </c>
      <c r="E71" t="s" s="205">
        <v>48</v>
      </c>
      <c r="F71" s="222">
        <v>493</v>
      </c>
      <c r="G71" s="149">
        <v>498</v>
      </c>
      <c r="H71" s="173">
        <f>SUM(G71-F71)</f>
        <v>5</v>
      </c>
      <c r="I71" s="167">
        <f>H71/F71</f>
        <v>0.0101419878296146</v>
      </c>
      <c r="J71" s="167">
        <f>H71/G71</f>
        <v>0.0100401606425703</v>
      </c>
      <c r="K71" s="24"/>
      <c r="L71" s="24"/>
      <c r="M71" s="24"/>
      <c r="N71" s="24"/>
      <c r="O71" s="24"/>
      <c r="P71" s="24"/>
      <c r="Q71" s="24"/>
      <c r="R71" s="24"/>
      <c r="S71" s="24"/>
      <c r="T71" s="24"/>
      <c r="U71" s="24"/>
      <c r="V71" s="24"/>
      <c r="W71" s="24"/>
      <c r="X71" s="24"/>
      <c r="Y71" s="24"/>
      <c r="Z71" s="24"/>
    </row>
    <row r="72" ht="19.15" customHeight="1">
      <c r="A72" t="s" s="138">
        <v>1922</v>
      </c>
      <c r="B72" s="149">
        <v>3</v>
      </c>
      <c r="C72" s="149">
        <v>15</v>
      </c>
      <c r="D72" t="s" s="205">
        <v>1990</v>
      </c>
      <c r="E72" t="s" s="205">
        <v>62</v>
      </c>
      <c r="F72" s="222">
        <v>423</v>
      </c>
      <c r="G72" s="149">
        <v>425</v>
      </c>
      <c r="H72" s="173">
        <f>SUM(G72-F72)</f>
        <v>2</v>
      </c>
      <c r="I72" s="167">
        <f>H72/F72</f>
        <v>0.00472813238770686</v>
      </c>
      <c r="J72" s="167">
        <f>H72/G72</f>
        <v>0.00470588235294118</v>
      </c>
      <c r="K72" s="24"/>
      <c r="L72" s="24"/>
      <c r="M72" s="24"/>
      <c r="N72" s="24"/>
      <c r="O72" s="24"/>
      <c r="P72" s="24"/>
      <c r="Q72" s="24"/>
      <c r="R72" s="24"/>
      <c r="S72" s="24"/>
      <c r="T72" s="24"/>
      <c r="U72" s="24"/>
      <c r="V72" s="24"/>
      <c r="W72" s="24"/>
      <c r="X72" s="24"/>
      <c r="Y72" s="24"/>
      <c r="Z72" s="24"/>
    </row>
    <row r="73" ht="19.15" customHeight="1">
      <c r="A73" t="s" s="138">
        <v>1922</v>
      </c>
      <c r="B73" s="149">
        <v>3</v>
      </c>
      <c r="C73" s="149">
        <v>2</v>
      </c>
      <c r="D73" t="s" s="205">
        <v>1991</v>
      </c>
      <c r="E73" t="s" s="205">
        <v>116</v>
      </c>
      <c r="F73" s="222">
        <v>280</v>
      </c>
      <c r="G73" s="149">
        <v>307</v>
      </c>
      <c r="H73" s="173">
        <f>SUM(G73-F73)</f>
        <v>27</v>
      </c>
      <c r="I73" s="167">
        <f>H73/F73</f>
        <v>0.09642857142857141</v>
      </c>
      <c r="J73" s="167">
        <f>H73/G73</f>
        <v>0.0879478827361564</v>
      </c>
      <c r="K73" s="24"/>
      <c r="L73" s="24"/>
      <c r="M73" s="24"/>
      <c r="N73" s="24"/>
      <c r="O73" s="24"/>
      <c r="P73" s="24"/>
      <c r="Q73" s="24"/>
      <c r="R73" s="24"/>
      <c r="S73" s="24"/>
      <c r="T73" s="24"/>
      <c r="U73" s="24"/>
      <c r="V73" s="24"/>
      <c r="W73" s="24"/>
      <c r="X73" s="24"/>
      <c r="Y73" s="24"/>
      <c r="Z73" s="24"/>
    </row>
    <row r="74" ht="19.15" customHeight="1">
      <c r="A74" t="s" s="138">
        <v>1922</v>
      </c>
      <c r="B74" s="149">
        <v>3</v>
      </c>
      <c r="C74" s="149">
        <v>14</v>
      </c>
      <c r="D74" t="s" s="205">
        <v>1992</v>
      </c>
      <c r="E74" t="s" s="205">
        <v>40</v>
      </c>
      <c r="F74" s="222">
        <v>296</v>
      </c>
      <c r="G74" s="149">
        <v>306</v>
      </c>
      <c r="H74" s="173">
        <f>SUM(G74-F74)</f>
        <v>10</v>
      </c>
      <c r="I74" s="167">
        <f>H74/F74</f>
        <v>0.0337837837837838</v>
      </c>
      <c r="J74" s="167">
        <f>H74/G74</f>
        <v>0.0326797385620915</v>
      </c>
      <c r="K74" s="24"/>
      <c r="L74" s="24"/>
      <c r="M74" s="24"/>
      <c r="N74" s="24"/>
      <c r="O74" s="24"/>
      <c r="P74" s="24"/>
      <c r="Q74" s="24"/>
      <c r="R74" s="24"/>
      <c r="S74" s="24"/>
      <c r="T74" s="24"/>
      <c r="U74" s="24"/>
      <c r="V74" s="24"/>
      <c r="W74" s="24"/>
      <c r="X74" s="24"/>
      <c r="Y74" s="24"/>
      <c r="Z74" s="24"/>
    </row>
    <row r="75" ht="19.15" customHeight="1">
      <c r="A75" t="s" s="138">
        <v>1922</v>
      </c>
      <c r="B75" s="149">
        <v>3</v>
      </c>
      <c r="C75" s="149">
        <v>25</v>
      </c>
      <c r="D75" t="s" s="205">
        <v>1993</v>
      </c>
      <c r="E75" t="s" s="205">
        <v>52</v>
      </c>
      <c r="F75" s="222">
        <v>248</v>
      </c>
      <c r="G75" s="149">
        <v>252</v>
      </c>
      <c r="H75" s="173">
        <f>SUM(G75-F75)</f>
        <v>4</v>
      </c>
      <c r="I75" s="167">
        <f>H75/F75</f>
        <v>0.0161290322580645</v>
      </c>
      <c r="J75" s="167">
        <f>H75/G75</f>
        <v>0.0158730158730159</v>
      </c>
      <c r="K75" s="24"/>
      <c r="L75" s="24"/>
      <c r="M75" s="24"/>
      <c r="N75" s="24"/>
      <c r="O75" s="24"/>
      <c r="P75" s="24"/>
      <c r="Q75" s="24"/>
      <c r="R75" s="24"/>
      <c r="S75" s="24"/>
      <c r="T75" s="24"/>
      <c r="U75" s="24"/>
      <c r="V75" s="24"/>
      <c r="W75" s="24"/>
      <c r="X75" s="24"/>
      <c r="Y75" s="24"/>
      <c r="Z75" s="24"/>
    </row>
    <row r="76" ht="19.15" customHeight="1">
      <c r="A76" t="s" s="138">
        <v>1922</v>
      </c>
      <c r="B76" s="149">
        <v>3</v>
      </c>
      <c r="C76" s="149">
        <v>27</v>
      </c>
      <c r="D76" t="s" s="205">
        <v>1994</v>
      </c>
      <c r="E76" t="s" s="205">
        <v>76</v>
      </c>
      <c r="F76" s="222">
        <v>225</v>
      </c>
      <c r="G76" s="149">
        <v>252</v>
      </c>
      <c r="H76" s="173">
        <f>SUM(G76-F76)</f>
        <v>27</v>
      </c>
      <c r="I76" s="167">
        <f>H76/F76</f>
        <v>0.12</v>
      </c>
      <c r="J76" s="167">
        <f>H76/G76</f>
        <v>0.107142857142857</v>
      </c>
      <c r="K76" s="24"/>
      <c r="L76" s="24"/>
      <c r="M76" s="24"/>
      <c r="N76" s="24"/>
      <c r="O76" s="24"/>
      <c r="P76" s="24"/>
      <c r="Q76" s="24"/>
      <c r="R76" s="24"/>
      <c r="S76" s="24"/>
      <c r="T76" s="24"/>
      <c r="U76" s="24"/>
      <c r="V76" s="24"/>
      <c r="W76" s="24"/>
      <c r="X76" s="24"/>
      <c r="Y76" s="24"/>
      <c r="Z76" s="24"/>
    </row>
    <row r="77" ht="19.15" customHeight="1">
      <c r="A77" t="s" s="138">
        <v>1922</v>
      </c>
      <c r="B77" s="149">
        <v>3</v>
      </c>
      <c r="C77" s="149">
        <v>8</v>
      </c>
      <c r="D77" t="s" s="205">
        <v>1995</v>
      </c>
      <c r="E77" t="s" s="205">
        <v>60</v>
      </c>
      <c r="F77" s="222">
        <v>240</v>
      </c>
      <c r="G77" s="149">
        <v>247</v>
      </c>
      <c r="H77" s="173">
        <f>SUM(G77-F77)</f>
        <v>7</v>
      </c>
      <c r="I77" s="167">
        <f>H77/F77</f>
        <v>0.0291666666666667</v>
      </c>
      <c r="J77" s="167">
        <f>H77/G77</f>
        <v>0.0283400809716599</v>
      </c>
      <c r="K77" s="24"/>
      <c r="L77" s="24"/>
      <c r="M77" s="24"/>
      <c r="N77" s="24"/>
      <c r="O77" s="24"/>
      <c r="P77" s="24"/>
      <c r="Q77" s="24"/>
      <c r="R77" s="24"/>
      <c r="S77" s="24"/>
      <c r="T77" s="24"/>
      <c r="U77" s="24"/>
      <c r="V77" s="24"/>
      <c r="W77" s="24"/>
      <c r="X77" s="24"/>
      <c r="Y77" s="24"/>
      <c r="Z77" s="24"/>
    </row>
    <row r="78" ht="19.15" customHeight="1">
      <c r="A78" t="s" s="138">
        <v>1922</v>
      </c>
      <c r="B78" s="149">
        <v>3</v>
      </c>
      <c r="C78" s="149">
        <v>21</v>
      </c>
      <c r="D78" t="s" s="205">
        <v>1996</v>
      </c>
      <c r="E78" t="s" s="205">
        <v>74</v>
      </c>
      <c r="F78" s="222">
        <v>229</v>
      </c>
      <c r="G78" s="149">
        <v>240</v>
      </c>
      <c r="H78" s="173">
        <f>SUM(G78-F78)</f>
        <v>11</v>
      </c>
      <c r="I78" s="167">
        <f>H78/F78</f>
        <v>0.0480349344978166</v>
      </c>
      <c r="J78" s="167">
        <f>H78/G78</f>
        <v>0.0458333333333333</v>
      </c>
      <c r="K78" s="24"/>
      <c r="L78" s="24"/>
      <c r="M78" s="24"/>
      <c r="N78" s="24"/>
      <c r="O78" s="24"/>
      <c r="P78" s="24"/>
      <c r="Q78" s="24"/>
      <c r="R78" s="24"/>
      <c r="S78" s="24"/>
      <c r="T78" s="24"/>
      <c r="U78" s="24"/>
      <c r="V78" s="24"/>
      <c r="W78" s="24"/>
      <c r="X78" s="24"/>
      <c r="Y78" s="24"/>
      <c r="Z78" s="24"/>
    </row>
    <row r="79" ht="19.15" customHeight="1">
      <c r="A79" t="s" s="138">
        <v>1922</v>
      </c>
      <c r="B79" s="149">
        <v>3</v>
      </c>
      <c r="C79" s="149">
        <v>18</v>
      </c>
      <c r="D79" t="s" s="205">
        <v>1997</v>
      </c>
      <c r="E79" t="s" s="205">
        <v>110</v>
      </c>
      <c r="F79" s="222">
        <v>221</v>
      </c>
      <c r="G79" s="149">
        <v>227</v>
      </c>
      <c r="H79" s="173">
        <f>SUM(G79-F79)</f>
        <v>6</v>
      </c>
      <c r="I79" s="167">
        <f>H79/F79</f>
        <v>0.0271493212669683</v>
      </c>
      <c r="J79" s="167">
        <f>H79/G79</f>
        <v>0.026431718061674</v>
      </c>
      <c r="K79" s="24"/>
      <c r="L79" s="24"/>
      <c r="M79" s="24"/>
      <c r="N79" s="24"/>
      <c r="O79" s="24"/>
      <c r="P79" s="24"/>
      <c r="Q79" s="24"/>
      <c r="R79" s="24"/>
      <c r="S79" s="24"/>
      <c r="T79" s="24"/>
      <c r="U79" s="24"/>
      <c r="V79" s="24"/>
      <c r="W79" s="24"/>
      <c r="X79" s="24"/>
      <c r="Y79" s="24"/>
      <c r="Z79" s="24"/>
    </row>
    <row r="80" ht="19.15" customHeight="1">
      <c r="A80" t="s" s="138">
        <v>1922</v>
      </c>
      <c r="B80" s="149">
        <v>3</v>
      </c>
      <c r="C80" s="149">
        <v>23</v>
      </c>
      <c r="D80" t="s" s="205">
        <v>1998</v>
      </c>
      <c r="E80" t="s" s="205">
        <v>153</v>
      </c>
      <c r="F80" s="222">
        <v>192</v>
      </c>
      <c r="G80" s="149">
        <v>210</v>
      </c>
      <c r="H80" s="173">
        <f>SUM(G80-F80)</f>
        <v>18</v>
      </c>
      <c r="I80" s="167">
        <f>H80/F80</f>
        <v>0.09375</v>
      </c>
      <c r="J80" s="167">
        <f>H80/G80</f>
        <v>0.0857142857142857</v>
      </c>
      <c r="K80" s="24"/>
      <c r="L80" s="24"/>
      <c r="M80" s="24"/>
      <c r="N80" s="24"/>
      <c r="O80" s="24"/>
      <c r="P80" s="24"/>
      <c r="Q80" s="24"/>
      <c r="R80" s="24"/>
      <c r="S80" s="24"/>
      <c r="T80" s="24"/>
      <c r="U80" s="24"/>
      <c r="V80" s="24"/>
      <c r="W80" s="24"/>
      <c r="X80" s="24"/>
      <c r="Y80" s="24"/>
      <c r="Z80" s="24"/>
    </row>
    <row r="81" ht="19.15" customHeight="1">
      <c r="A81" t="s" s="138">
        <v>1922</v>
      </c>
      <c r="B81" s="149">
        <v>3</v>
      </c>
      <c r="C81" s="149">
        <v>24</v>
      </c>
      <c r="D81" t="s" s="205">
        <v>1999</v>
      </c>
      <c r="E81" t="s" s="205">
        <v>1287</v>
      </c>
      <c r="F81" s="222">
        <v>154</v>
      </c>
      <c r="G81" s="149">
        <v>156</v>
      </c>
      <c r="H81" s="173">
        <f>SUM(G81-F81)</f>
        <v>2</v>
      </c>
      <c r="I81" s="167">
        <f>H81/F81</f>
        <v>0.012987012987013</v>
      </c>
      <c r="J81" s="167">
        <f>H81/G81</f>
        <v>0.0128205128205128</v>
      </c>
      <c r="K81" s="24"/>
      <c r="L81" s="24"/>
      <c r="M81" s="24"/>
      <c r="N81" s="24"/>
      <c r="O81" s="24"/>
      <c r="P81" s="24"/>
      <c r="Q81" s="24"/>
      <c r="R81" s="24"/>
      <c r="S81" s="24"/>
      <c r="T81" s="24"/>
      <c r="U81" s="24"/>
      <c r="V81" s="24"/>
      <c r="W81" s="24"/>
      <c r="X81" s="24"/>
      <c r="Y81" s="24"/>
      <c r="Z81" s="24"/>
    </row>
    <row r="82" ht="19.15" customHeight="1">
      <c r="A82" t="s" s="138">
        <v>1922</v>
      </c>
      <c r="B82" s="149">
        <v>3</v>
      </c>
      <c r="C82" s="149">
        <v>20</v>
      </c>
      <c r="D82" t="s" s="205">
        <v>2000</v>
      </c>
      <c r="E82" t="s" s="205">
        <v>112</v>
      </c>
      <c r="F82" s="222">
        <v>144</v>
      </c>
      <c r="G82" s="149">
        <v>148</v>
      </c>
      <c r="H82" s="173">
        <f>SUM(G82-F82)</f>
        <v>4</v>
      </c>
      <c r="I82" s="167">
        <f>H82/F82</f>
        <v>0.0277777777777778</v>
      </c>
      <c r="J82" s="167">
        <f>H82/G82</f>
        <v>0.027027027027027</v>
      </c>
      <c r="K82" s="24"/>
      <c r="L82" s="24"/>
      <c r="M82" s="24"/>
      <c r="N82" s="24"/>
      <c r="O82" s="24"/>
      <c r="P82" s="24"/>
      <c r="Q82" s="24"/>
      <c r="R82" s="24"/>
      <c r="S82" s="24"/>
      <c r="T82" s="24"/>
      <c r="U82" s="24"/>
      <c r="V82" s="24"/>
      <c r="W82" s="24"/>
      <c r="X82" s="24"/>
      <c r="Y82" s="24"/>
      <c r="Z82" s="24"/>
    </row>
    <row r="83" ht="19.15" customHeight="1">
      <c r="A83" t="s" s="138">
        <v>1922</v>
      </c>
      <c r="B83" s="149">
        <v>3</v>
      </c>
      <c r="C83" s="149">
        <v>17</v>
      </c>
      <c r="D83" t="s" s="205">
        <v>2001</v>
      </c>
      <c r="E83" t="s" s="205">
        <v>72</v>
      </c>
      <c r="F83" s="222">
        <v>138</v>
      </c>
      <c r="G83" s="149">
        <v>141</v>
      </c>
      <c r="H83" s="173">
        <f>SUM(G83-F83)</f>
        <v>3</v>
      </c>
      <c r="I83" s="167">
        <f>H83/F83</f>
        <v>0.0217391304347826</v>
      </c>
      <c r="J83" s="167">
        <f>H83/G83</f>
        <v>0.0212765957446809</v>
      </c>
      <c r="K83" s="24"/>
      <c r="L83" s="24"/>
      <c r="M83" s="24"/>
      <c r="N83" s="24"/>
      <c r="O83" s="24"/>
      <c r="P83" s="24"/>
      <c r="Q83" s="24"/>
      <c r="R83" s="24"/>
      <c r="S83" s="24"/>
      <c r="T83" s="24"/>
      <c r="U83" s="24"/>
      <c r="V83" s="24"/>
      <c r="W83" s="24"/>
      <c r="X83" s="24"/>
      <c r="Y83" s="24"/>
      <c r="Z83" s="24"/>
    </row>
    <row r="84" ht="19.15" customHeight="1">
      <c r="A84" t="s" s="138">
        <v>1922</v>
      </c>
      <c r="B84" s="149">
        <v>3</v>
      </c>
      <c r="C84" s="149">
        <v>29</v>
      </c>
      <c r="D84" t="s" s="205">
        <v>2002</v>
      </c>
      <c r="E84" t="s" s="205">
        <v>68</v>
      </c>
      <c r="F84" s="222">
        <v>110</v>
      </c>
      <c r="G84" s="149">
        <v>119</v>
      </c>
      <c r="H84" s="173">
        <f>SUM(G84-F84)</f>
        <v>9</v>
      </c>
      <c r="I84" s="167">
        <f>H84/F84</f>
        <v>0.0818181818181818</v>
      </c>
      <c r="J84" s="167">
        <f>H84/G84</f>
        <v>0.0756302521008403</v>
      </c>
      <c r="K84" s="24"/>
      <c r="L84" s="24"/>
      <c r="M84" s="24"/>
      <c r="N84" s="24"/>
      <c r="O84" s="24"/>
      <c r="P84" s="24"/>
      <c r="Q84" s="24"/>
      <c r="R84" s="24"/>
      <c r="S84" s="24"/>
      <c r="T84" s="24"/>
      <c r="U84" s="24"/>
      <c r="V84" s="24"/>
      <c r="W84" s="24"/>
      <c r="X84" s="24"/>
      <c r="Y84" s="24"/>
      <c r="Z84" s="24"/>
    </row>
    <row r="85" ht="19.15" customHeight="1">
      <c r="A85" t="s" s="138">
        <v>1922</v>
      </c>
      <c r="B85" s="149">
        <v>3</v>
      </c>
      <c r="C85" s="149">
        <v>22</v>
      </c>
      <c r="D85" t="s" s="205">
        <v>2003</v>
      </c>
      <c r="E85" t="s" s="205">
        <v>1091</v>
      </c>
      <c r="F85" s="222">
        <v>73</v>
      </c>
      <c r="G85" s="149">
        <v>73</v>
      </c>
      <c r="H85" s="173">
        <f>SUM(G85-F85)</f>
        <v>0</v>
      </c>
      <c r="I85" s="167">
        <f>H85/F85</f>
        <v>0</v>
      </c>
      <c r="J85" s="167">
        <f>H85/G85</f>
        <v>0</v>
      </c>
      <c r="K85" s="24"/>
      <c r="L85" s="24"/>
      <c r="M85" s="24"/>
      <c r="N85" s="24"/>
      <c r="O85" s="24"/>
      <c r="P85" s="24"/>
      <c r="Q85" s="24"/>
      <c r="R85" s="24"/>
      <c r="S85" s="24"/>
      <c r="T85" s="24"/>
      <c r="U85" s="24"/>
      <c r="V85" s="24"/>
      <c r="W85" s="24"/>
      <c r="X85" s="24"/>
      <c r="Y85" s="24"/>
      <c r="Z85" s="24"/>
    </row>
    <row r="86" ht="19.15" customHeight="1">
      <c r="A86" t="s" s="138">
        <v>1922</v>
      </c>
      <c r="B86" s="149">
        <v>3</v>
      </c>
      <c r="C86" s="149">
        <v>19</v>
      </c>
      <c r="D86" t="s" s="205">
        <v>2004</v>
      </c>
      <c r="E86" t="s" s="205">
        <v>1948</v>
      </c>
      <c r="F86" s="222">
        <v>55</v>
      </c>
      <c r="G86" s="149">
        <v>58</v>
      </c>
      <c r="H86" s="173">
        <f>SUM(G86-F86)</f>
        <v>3</v>
      </c>
      <c r="I86" s="167">
        <f>H86/F86</f>
        <v>0.0545454545454545</v>
      </c>
      <c r="J86" s="167">
        <f>H86/G86</f>
        <v>0.0517241379310345</v>
      </c>
      <c r="K86" s="24"/>
      <c r="L86" s="24"/>
      <c r="M86" s="24"/>
      <c r="N86" s="24"/>
      <c r="O86" s="24"/>
      <c r="P86" s="24"/>
      <c r="Q86" s="24"/>
      <c r="R86" s="24"/>
      <c r="S86" s="24"/>
      <c r="T86" s="24"/>
      <c r="U86" s="24"/>
      <c r="V86" s="24"/>
      <c r="W86" s="24"/>
      <c r="X86" s="24"/>
      <c r="Y86" s="24"/>
      <c r="Z86" s="24"/>
    </row>
    <row r="87" ht="19.15" customHeight="1">
      <c r="A87" t="s" s="138">
        <v>1922</v>
      </c>
      <c r="B87" s="149">
        <v>3</v>
      </c>
      <c r="C87" s="149">
        <v>9</v>
      </c>
      <c r="D87" t="s" s="205">
        <v>2005</v>
      </c>
      <c r="E87" t="s" s="205">
        <v>78</v>
      </c>
      <c r="F87" s="223">
        <v>0</v>
      </c>
      <c r="G87" s="149">
        <v>0</v>
      </c>
      <c r="H87" s="173">
        <f>SUM(G87-F87)</f>
        <v>0</v>
      </c>
      <c r="I87" s="207">
        <f>H87/F87</f>
      </c>
      <c r="J87" s="207">
        <f>H87/G87</f>
      </c>
      <c r="K87" s="24"/>
      <c r="L87" s="24"/>
      <c r="M87" s="24"/>
      <c r="N87" s="24"/>
      <c r="O87" s="24"/>
      <c r="P87" s="24"/>
      <c r="Q87" s="24"/>
      <c r="R87" s="24"/>
      <c r="S87" s="24"/>
      <c r="T87" s="24"/>
      <c r="U87" s="24"/>
      <c r="V87" s="24"/>
      <c r="W87" s="24"/>
      <c r="X87" s="24"/>
      <c r="Y87" s="24"/>
      <c r="Z87" s="24"/>
    </row>
    <row r="88" ht="19.15" customHeight="1">
      <c r="A88" t="s" s="138">
        <v>1922</v>
      </c>
      <c r="B88" s="149">
        <v>3</v>
      </c>
      <c r="C88" s="149">
        <v>26</v>
      </c>
      <c r="D88" t="s" s="205">
        <v>2006</v>
      </c>
      <c r="E88" t="s" s="205">
        <v>173</v>
      </c>
      <c r="F88" s="223">
        <v>0</v>
      </c>
      <c r="G88" s="149">
        <v>0</v>
      </c>
      <c r="H88" s="206">
        <f>SUM(G88-F88)</f>
        <v>0</v>
      </c>
      <c r="I88" s="176">
        <f>H88/F88</f>
      </c>
      <c r="J88" s="176">
        <f>H88/G88</f>
      </c>
      <c r="K88" s="174"/>
      <c r="L88" s="174"/>
      <c r="M88" s="174"/>
      <c r="N88" s="174"/>
      <c r="O88" s="174"/>
      <c r="P88" s="174"/>
      <c r="Q88" s="174"/>
      <c r="R88" s="174"/>
      <c r="S88" s="174"/>
      <c r="T88" s="174"/>
      <c r="U88" s="174"/>
      <c r="V88" s="174"/>
      <c r="W88" s="174"/>
      <c r="X88" s="174"/>
      <c r="Y88" s="174"/>
      <c r="Z88" s="174"/>
    </row>
    <row r="89" ht="13.65" customHeight="1">
      <c r="A89" s="192"/>
      <c r="B89" s="183"/>
      <c r="C89" s="183"/>
      <c r="D89" s="183"/>
      <c r="E89" s="183"/>
      <c r="F89" s="194">
        <f>SUM(F60:F88)</f>
        <v>101267</v>
      </c>
      <c r="G89" s="194">
        <f>SUM(G60:G88)</f>
        <v>104785</v>
      </c>
      <c r="H89" s="194">
        <f>SUM(H60:H88)</f>
        <v>3518</v>
      </c>
      <c r="I89" s="182">
        <f>H89/F89</f>
        <v>0.0347398461492885</v>
      </c>
      <c r="J89" s="182">
        <f>H89/G89</f>
        <v>0.0335735076585389</v>
      </c>
      <c r="K89" s="183"/>
      <c r="L89" s="183"/>
      <c r="M89" s="183"/>
      <c r="N89" s="183"/>
      <c r="O89" s="183"/>
      <c r="P89" s="183"/>
      <c r="Q89" s="183"/>
      <c r="R89" s="183"/>
      <c r="S89" s="183"/>
      <c r="T89" s="183"/>
      <c r="U89" s="183"/>
      <c r="V89" s="183"/>
      <c r="W89" s="183"/>
      <c r="X89" s="183"/>
      <c r="Y89" s="183"/>
      <c r="Z89" s="184"/>
    </row>
    <row r="90" ht="13.65" customHeight="1">
      <c r="A90" s="195"/>
      <c r="B90" s="195"/>
      <c r="C90" s="195"/>
      <c r="D90" s="195"/>
      <c r="E90" s="195"/>
      <c r="F90" s="195"/>
      <c r="G90" s="195"/>
      <c r="H90" s="195"/>
      <c r="I90" s="196"/>
      <c r="J90" s="196"/>
      <c r="K90" s="195"/>
      <c r="L90" s="195"/>
      <c r="M90" s="195"/>
      <c r="N90" s="195"/>
      <c r="O90" s="195"/>
      <c r="P90" s="195"/>
      <c r="Q90" s="195"/>
      <c r="R90" s="195"/>
      <c r="S90" s="195"/>
      <c r="T90" s="195"/>
      <c r="U90" s="195"/>
      <c r="V90" s="195"/>
      <c r="W90" s="195"/>
      <c r="X90" s="195"/>
      <c r="Y90" s="195"/>
      <c r="Z90" s="195"/>
    </row>
    <row r="91" ht="13.65" customHeight="1">
      <c r="A91" s="215"/>
      <c r="B91" s="216"/>
      <c r="C91" s="216"/>
      <c r="D91" s="216"/>
      <c r="E91" t="s" s="217">
        <v>11326</v>
      </c>
      <c r="F91" s="218">
        <f>SUM(F89,F58,F29)</f>
        <v>280291</v>
      </c>
      <c r="G91" s="218">
        <f>SUM(G89,G58,G29)</f>
        <v>291887</v>
      </c>
      <c r="H91" s="218">
        <f>SUM(H89,H58,H29)</f>
        <v>11596</v>
      </c>
      <c r="I91" s="235">
        <f>H91/F91</f>
        <v>0.041371289124517</v>
      </c>
      <c r="J91" s="235">
        <f>H91/G91</f>
        <v>0.0397277028439088</v>
      </c>
      <c r="K91" s="216"/>
      <c r="L91" s="216"/>
      <c r="M91" s="216"/>
      <c r="N91" s="216"/>
      <c r="O91" s="216"/>
      <c r="P91" s="216"/>
      <c r="Q91" s="216"/>
      <c r="R91" s="216"/>
      <c r="S91" s="216"/>
      <c r="T91" s="216"/>
      <c r="U91" s="216"/>
      <c r="V91" s="216"/>
      <c r="W91" s="216"/>
      <c r="X91" s="216"/>
      <c r="Y91" s="216"/>
      <c r="Z91"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11.xml><?xml version="1.0" encoding="utf-8"?>
<worksheet xmlns:r="http://schemas.openxmlformats.org/officeDocument/2006/relationships" xmlns="http://schemas.openxmlformats.org/spreadsheetml/2006/main">
  <sheetPr>
    <pageSetUpPr fitToPage="1"/>
  </sheetPr>
  <dimension ref="A1:Z110"/>
  <sheetViews>
    <sheetView workbookViewId="0" showGridLines="0" defaultGridColor="1"/>
  </sheetViews>
  <sheetFormatPr defaultColWidth="14.5" defaultRowHeight="15.75" customHeight="1" outlineLevelRow="0" outlineLevelCol="0"/>
  <cols>
    <col min="1" max="1" width="14.5" style="261" customWidth="1"/>
    <col min="2" max="2" width="10.5" style="261" customWidth="1"/>
    <col min="3" max="3" width="9.5" style="261" customWidth="1"/>
    <col min="4" max="4" width="29.5" style="261" customWidth="1"/>
    <col min="5" max="5" width="23.5" style="261" customWidth="1"/>
    <col min="6" max="26" width="14.5" style="261" customWidth="1"/>
    <col min="27" max="256" width="14.5" style="261"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2007</v>
      </c>
      <c r="B2" s="168">
        <v>1</v>
      </c>
      <c r="C2" s="168">
        <v>10</v>
      </c>
      <c r="D2" t="s" s="145">
        <v>2008</v>
      </c>
      <c r="E2" t="s" s="145">
        <v>22</v>
      </c>
      <c r="F2" s="212">
        <v>34057</v>
      </c>
      <c r="G2" s="168">
        <v>35045</v>
      </c>
      <c r="H2" s="155">
        <f>SUM(G2-F2)</f>
        <v>988</v>
      </c>
      <c r="I2" s="167">
        <f>H2/F2</f>
        <v>0.0290101888011275</v>
      </c>
      <c r="J2" s="167">
        <f>H2/G2</f>
        <v>0.0281923241546583</v>
      </c>
      <c r="K2" s="24"/>
      <c r="L2" s="24"/>
      <c r="M2" s="24"/>
      <c r="N2" s="24"/>
      <c r="O2" s="24"/>
      <c r="P2" s="24"/>
      <c r="Q2" s="24"/>
      <c r="R2" s="24"/>
      <c r="S2" s="24"/>
      <c r="T2" s="24"/>
      <c r="U2" s="24"/>
      <c r="V2" s="24"/>
      <c r="W2" s="24"/>
      <c r="X2" s="24"/>
      <c r="Y2" s="24"/>
      <c r="Z2" s="24"/>
    </row>
    <row r="3" ht="19.15" customHeight="1">
      <c r="A3" t="s" s="145">
        <v>2007</v>
      </c>
      <c r="B3" s="168">
        <v>1</v>
      </c>
      <c r="C3" s="168">
        <v>9</v>
      </c>
      <c r="D3" t="s" s="145">
        <v>2009</v>
      </c>
      <c r="E3" t="s" s="145">
        <v>20</v>
      </c>
      <c r="F3" s="212">
        <v>29306</v>
      </c>
      <c r="G3" s="168">
        <v>30116</v>
      </c>
      <c r="H3" s="155">
        <f>SUM(G3-F3)</f>
        <v>810</v>
      </c>
      <c r="I3" s="167">
        <f>H3/F3</f>
        <v>0.0276393912509384</v>
      </c>
      <c r="J3" s="167">
        <f>H3/G3</f>
        <v>0.0268960021251162</v>
      </c>
      <c r="K3" s="24"/>
      <c r="L3" s="24"/>
      <c r="M3" s="24"/>
      <c r="N3" s="24"/>
      <c r="O3" s="24"/>
      <c r="P3" s="24"/>
      <c r="Q3" s="24"/>
      <c r="R3" s="24"/>
      <c r="S3" s="24"/>
      <c r="T3" s="24"/>
      <c r="U3" s="24"/>
      <c r="V3" s="24"/>
      <c r="W3" s="24"/>
      <c r="X3" s="24"/>
      <c r="Y3" s="24"/>
      <c r="Z3" s="24"/>
    </row>
    <row r="4" ht="19.15" customHeight="1">
      <c r="A4" t="s" s="145">
        <v>2007</v>
      </c>
      <c r="B4" s="168">
        <v>1</v>
      </c>
      <c r="C4" s="168">
        <v>7</v>
      </c>
      <c r="D4" t="s" s="145">
        <v>2010</v>
      </c>
      <c r="E4" t="s" s="145">
        <v>26</v>
      </c>
      <c r="F4" s="212">
        <v>21487</v>
      </c>
      <c r="G4" s="168">
        <v>22761</v>
      </c>
      <c r="H4" s="155">
        <f>SUM(G4-F4)</f>
        <v>1274</v>
      </c>
      <c r="I4" s="167">
        <f>H4/F4</f>
        <v>0.0592916647275097</v>
      </c>
      <c r="J4" s="167">
        <f>H4/G4</f>
        <v>0.0559729361627345</v>
      </c>
      <c r="K4" s="24"/>
      <c r="L4" s="24"/>
      <c r="M4" s="24"/>
      <c r="N4" s="24"/>
      <c r="O4" s="24"/>
      <c r="P4" s="24"/>
      <c r="Q4" s="24"/>
      <c r="R4" s="24"/>
      <c r="S4" s="24"/>
      <c r="T4" s="24"/>
      <c r="U4" s="24"/>
      <c r="V4" s="24"/>
      <c r="W4" s="24"/>
      <c r="X4" s="24"/>
      <c r="Y4" s="24"/>
      <c r="Z4" s="24"/>
    </row>
    <row r="5" ht="19.15" customHeight="1">
      <c r="A5" t="s" s="145">
        <v>2007</v>
      </c>
      <c r="B5" s="168">
        <v>1</v>
      </c>
      <c r="C5" s="168">
        <v>6</v>
      </c>
      <c r="D5" t="s" s="145">
        <v>2011</v>
      </c>
      <c r="E5" t="s" s="145">
        <v>17</v>
      </c>
      <c r="F5" s="212">
        <v>8884</v>
      </c>
      <c r="G5" s="168">
        <v>9100</v>
      </c>
      <c r="H5" s="155">
        <f>SUM(G5-F5)</f>
        <v>216</v>
      </c>
      <c r="I5" s="167">
        <f>H5/F5</f>
        <v>0.0243133723547951</v>
      </c>
      <c r="J5" s="167">
        <f>H5/G5</f>
        <v>0.0237362637362637</v>
      </c>
      <c r="K5" s="24"/>
      <c r="L5" s="24"/>
      <c r="M5" s="24"/>
      <c r="N5" s="24"/>
      <c r="O5" s="24"/>
      <c r="P5" s="24"/>
      <c r="Q5" s="24"/>
      <c r="R5" s="24"/>
      <c r="S5" s="24"/>
      <c r="T5" s="24"/>
      <c r="U5" s="24"/>
      <c r="V5" s="24"/>
      <c r="W5" s="24"/>
      <c r="X5" s="24"/>
      <c r="Y5" s="24"/>
      <c r="Z5" s="24"/>
    </row>
    <row r="6" ht="19.15" customHeight="1">
      <c r="A6" t="s" s="145">
        <v>2007</v>
      </c>
      <c r="B6" s="168">
        <v>1</v>
      </c>
      <c r="C6" s="168">
        <v>3</v>
      </c>
      <c r="D6" t="s" s="145">
        <v>2012</v>
      </c>
      <c r="E6" t="s" s="145">
        <v>28</v>
      </c>
      <c r="F6" s="212">
        <v>2663</v>
      </c>
      <c r="G6" s="168">
        <v>2741</v>
      </c>
      <c r="H6" s="155">
        <f>SUM(G6-F6)</f>
        <v>78</v>
      </c>
      <c r="I6" s="167">
        <f>H6/F6</f>
        <v>0.0292902741269245</v>
      </c>
      <c r="J6" s="167">
        <f>H6/G6</f>
        <v>0.0284567676030646</v>
      </c>
      <c r="K6" s="24"/>
      <c r="L6" s="24"/>
      <c r="M6" s="24"/>
      <c r="N6" s="24"/>
      <c r="O6" s="24"/>
      <c r="P6" s="24"/>
      <c r="Q6" s="24"/>
      <c r="R6" s="24"/>
      <c r="S6" s="24"/>
      <c r="T6" s="24"/>
      <c r="U6" s="24"/>
      <c r="V6" s="24"/>
      <c r="W6" s="24"/>
      <c r="X6" s="24"/>
      <c r="Y6" s="24"/>
      <c r="Z6" s="24"/>
    </row>
    <row r="7" ht="19.15" customHeight="1">
      <c r="A7" t="s" s="145">
        <v>2007</v>
      </c>
      <c r="B7" s="168">
        <v>1</v>
      </c>
      <c r="C7" s="168">
        <v>19</v>
      </c>
      <c r="D7" t="s" s="145">
        <v>2013</v>
      </c>
      <c r="E7" t="s" s="145">
        <v>34</v>
      </c>
      <c r="F7" s="212">
        <v>2080</v>
      </c>
      <c r="G7" s="168">
        <v>2109</v>
      </c>
      <c r="H7" s="155">
        <f>SUM(G7-F7)</f>
        <v>29</v>
      </c>
      <c r="I7" s="167">
        <f>H7/F7</f>
        <v>0.0139423076923077</v>
      </c>
      <c r="J7" s="167">
        <f>H7/G7</f>
        <v>0.0137505926979611</v>
      </c>
      <c r="K7" s="24"/>
      <c r="L7" s="24"/>
      <c r="M7" s="24"/>
      <c r="N7" s="24"/>
      <c r="O7" s="24"/>
      <c r="P7" s="24"/>
      <c r="Q7" s="24"/>
      <c r="R7" s="24"/>
      <c r="S7" s="24"/>
      <c r="T7" s="24"/>
      <c r="U7" s="24"/>
      <c r="V7" s="24"/>
      <c r="W7" s="24"/>
      <c r="X7" s="24"/>
      <c r="Y7" s="24"/>
      <c r="Z7" s="24"/>
    </row>
    <row r="8" ht="19.15" customHeight="1">
      <c r="A8" t="s" s="145">
        <v>2007</v>
      </c>
      <c r="B8" s="168">
        <v>1</v>
      </c>
      <c r="C8" s="168">
        <v>8</v>
      </c>
      <c r="D8" t="s" s="145">
        <v>2014</v>
      </c>
      <c r="E8" t="s" s="145">
        <v>60</v>
      </c>
      <c r="F8" s="212">
        <v>404</v>
      </c>
      <c r="G8" s="168">
        <v>416</v>
      </c>
      <c r="H8" s="155">
        <f>SUM(G8-F8)</f>
        <v>12</v>
      </c>
      <c r="I8" s="167">
        <f>H8/F8</f>
        <v>0.0297029702970297</v>
      </c>
      <c r="J8" s="167">
        <f>H8/G8</f>
        <v>0.0288461538461538</v>
      </c>
      <c r="K8" s="24"/>
      <c r="L8" s="24"/>
      <c r="M8" s="24"/>
      <c r="N8" s="24"/>
      <c r="O8" s="24"/>
      <c r="P8" s="24"/>
      <c r="Q8" s="24"/>
      <c r="R8" s="24"/>
      <c r="S8" s="24"/>
      <c r="T8" s="24"/>
      <c r="U8" s="24"/>
      <c r="V8" s="24"/>
      <c r="W8" s="24"/>
      <c r="X8" s="24"/>
      <c r="Y8" s="24"/>
      <c r="Z8" s="24"/>
    </row>
    <row r="9" ht="19.15" customHeight="1">
      <c r="A9" t="s" s="145">
        <v>2007</v>
      </c>
      <c r="B9" s="168">
        <v>1</v>
      </c>
      <c r="C9" s="168">
        <v>15</v>
      </c>
      <c r="D9" t="s" s="145">
        <v>2015</v>
      </c>
      <c r="E9" t="s" s="145">
        <v>30</v>
      </c>
      <c r="F9" s="212">
        <v>341</v>
      </c>
      <c r="G9" s="168">
        <v>348</v>
      </c>
      <c r="H9" s="155">
        <f>SUM(G9-F9)</f>
        <v>7</v>
      </c>
      <c r="I9" s="167">
        <f>H9/F9</f>
        <v>0.0205278592375367</v>
      </c>
      <c r="J9" s="167">
        <f>H9/G9</f>
        <v>0.0201149425287356</v>
      </c>
      <c r="K9" s="24"/>
      <c r="L9" s="24"/>
      <c r="M9" s="24"/>
      <c r="N9" s="24"/>
      <c r="O9" s="24"/>
      <c r="P9" s="24"/>
      <c r="Q9" s="24"/>
      <c r="R9" s="24"/>
      <c r="S9" s="24"/>
      <c r="T9" s="24"/>
      <c r="U9" s="24"/>
      <c r="V9" s="24"/>
      <c r="W9" s="24"/>
      <c r="X9" s="24"/>
      <c r="Y9" s="24"/>
      <c r="Z9" s="24"/>
    </row>
    <row r="10" ht="19.15" customHeight="1">
      <c r="A10" t="s" s="145">
        <v>2007</v>
      </c>
      <c r="B10" s="168">
        <v>1</v>
      </c>
      <c r="C10" s="168">
        <v>4</v>
      </c>
      <c r="D10" t="s" s="145">
        <v>2016</v>
      </c>
      <c r="E10" t="s" s="145">
        <v>48</v>
      </c>
      <c r="F10" s="212">
        <v>308</v>
      </c>
      <c r="G10" s="168">
        <v>323</v>
      </c>
      <c r="H10" s="155">
        <f>SUM(G10-F10)</f>
        <v>15</v>
      </c>
      <c r="I10" s="167">
        <f>H10/F10</f>
        <v>0.0487012987012987</v>
      </c>
      <c r="J10" s="167">
        <f>H10/G10</f>
        <v>0.0464396284829721</v>
      </c>
      <c r="K10" s="24"/>
      <c r="L10" s="24"/>
      <c r="M10" s="24"/>
      <c r="N10" s="24"/>
      <c r="O10" s="24"/>
      <c r="P10" s="24"/>
      <c r="Q10" s="24"/>
      <c r="R10" s="24"/>
      <c r="S10" s="24"/>
      <c r="T10" s="24"/>
      <c r="U10" s="24"/>
      <c r="V10" s="24"/>
      <c r="W10" s="24"/>
      <c r="X10" s="24"/>
      <c r="Y10" s="24"/>
      <c r="Z10" s="24"/>
    </row>
    <row r="11" ht="19.15" customHeight="1">
      <c r="A11" t="s" s="145">
        <v>2007</v>
      </c>
      <c r="B11" s="168">
        <v>1</v>
      </c>
      <c r="C11" s="168">
        <v>13</v>
      </c>
      <c r="D11" t="s" s="145">
        <v>2017</v>
      </c>
      <c r="E11" t="s" s="145">
        <v>66</v>
      </c>
      <c r="F11" s="212">
        <v>239</v>
      </c>
      <c r="G11" s="168">
        <v>249</v>
      </c>
      <c r="H11" s="155">
        <f>SUM(G11-F11)</f>
        <v>10</v>
      </c>
      <c r="I11" s="167">
        <f>H11/F11</f>
        <v>0.0418410041841004</v>
      </c>
      <c r="J11" s="167">
        <f>H11/G11</f>
        <v>0.0401606425702811</v>
      </c>
      <c r="K11" s="24"/>
      <c r="L11" s="24"/>
      <c r="M11" s="24"/>
      <c r="N11" s="24"/>
      <c r="O11" s="24"/>
      <c r="P11" s="24"/>
      <c r="Q11" s="24"/>
      <c r="R11" s="24"/>
      <c r="S11" s="24"/>
      <c r="T11" s="24"/>
      <c r="U11" s="24"/>
      <c r="V11" s="24"/>
      <c r="W11" s="24"/>
      <c r="X11" s="24"/>
      <c r="Y11" s="24"/>
      <c r="Z11" s="24"/>
    </row>
    <row r="12" ht="19.15" customHeight="1">
      <c r="A12" t="s" s="145">
        <v>2007</v>
      </c>
      <c r="B12" s="168">
        <v>1</v>
      </c>
      <c r="C12" s="168">
        <v>16</v>
      </c>
      <c r="D12" t="s" s="145">
        <v>2018</v>
      </c>
      <c r="E12" t="s" s="145">
        <v>1091</v>
      </c>
      <c r="F12" s="212">
        <v>227</v>
      </c>
      <c r="G12" s="168">
        <v>234</v>
      </c>
      <c r="H12" s="155">
        <f>SUM(G12-F12)</f>
        <v>7</v>
      </c>
      <c r="I12" s="167">
        <f>H12/F12</f>
        <v>0.0308370044052863</v>
      </c>
      <c r="J12" s="167">
        <f>H12/G12</f>
        <v>0.0299145299145299</v>
      </c>
      <c r="K12" s="24"/>
      <c r="L12" s="24"/>
      <c r="M12" s="24"/>
      <c r="N12" s="24"/>
      <c r="O12" s="24"/>
      <c r="P12" s="24"/>
      <c r="Q12" s="24"/>
      <c r="R12" s="24"/>
      <c r="S12" s="24"/>
      <c r="T12" s="24"/>
      <c r="U12" s="24"/>
      <c r="V12" s="24"/>
      <c r="W12" s="24"/>
      <c r="X12" s="24"/>
      <c r="Y12" s="24"/>
      <c r="Z12" s="24"/>
    </row>
    <row r="13" ht="19.15" customHeight="1">
      <c r="A13" t="s" s="145">
        <v>2007</v>
      </c>
      <c r="B13" s="168">
        <v>1</v>
      </c>
      <c r="C13" s="168">
        <v>5</v>
      </c>
      <c r="D13" t="s" s="145">
        <v>2019</v>
      </c>
      <c r="E13" t="s" s="145">
        <v>44</v>
      </c>
      <c r="F13" s="212">
        <v>152</v>
      </c>
      <c r="G13" s="168">
        <v>154</v>
      </c>
      <c r="H13" s="155">
        <f>SUM(G13-F13)</f>
        <v>2</v>
      </c>
      <c r="I13" s="167">
        <f>H13/F13</f>
        <v>0.0131578947368421</v>
      </c>
      <c r="J13" s="167">
        <f>H13/G13</f>
        <v>0.012987012987013</v>
      </c>
      <c r="K13" s="24"/>
      <c r="L13" s="24"/>
      <c r="M13" s="24"/>
      <c r="N13" s="24"/>
      <c r="O13" s="24"/>
      <c r="P13" s="24"/>
      <c r="Q13" s="24"/>
      <c r="R13" s="24"/>
      <c r="S13" s="24"/>
      <c r="T13" s="24"/>
      <c r="U13" s="24"/>
      <c r="V13" s="24"/>
      <c r="W13" s="24"/>
      <c r="X13" s="24"/>
      <c r="Y13" s="24"/>
      <c r="Z13" s="24"/>
    </row>
    <row r="14" ht="19.15" customHeight="1">
      <c r="A14" t="s" s="145">
        <v>2007</v>
      </c>
      <c r="B14" s="168">
        <v>1</v>
      </c>
      <c r="C14" s="168">
        <v>21</v>
      </c>
      <c r="D14" t="s" s="145">
        <v>2020</v>
      </c>
      <c r="E14" t="s" s="145">
        <v>68</v>
      </c>
      <c r="F14" s="212">
        <v>116</v>
      </c>
      <c r="G14" s="168">
        <v>117</v>
      </c>
      <c r="H14" s="155">
        <f>SUM(G14-F14)</f>
        <v>1</v>
      </c>
      <c r="I14" s="167">
        <f>H14/F14</f>
        <v>0.00862068965517241</v>
      </c>
      <c r="J14" s="167">
        <f>H14/G14</f>
        <v>0.00854700854700855</v>
      </c>
      <c r="K14" s="24"/>
      <c r="L14" s="24"/>
      <c r="M14" s="24"/>
      <c r="N14" s="24"/>
      <c r="O14" s="24"/>
      <c r="P14" s="24"/>
      <c r="Q14" s="24"/>
      <c r="R14" s="24"/>
      <c r="S14" s="24"/>
      <c r="T14" s="24"/>
      <c r="U14" s="24"/>
      <c r="V14" s="24"/>
      <c r="W14" s="24"/>
      <c r="X14" s="24"/>
      <c r="Y14" s="24"/>
      <c r="Z14" s="24"/>
    </row>
    <row r="15" ht="19.15" customHeight="1">
      <c r="A15" t="s" s="145">
        <v>2007</v>
      </c>
      <c r="B15" s="168">
        <v>1</v>
      </c>
      <c r="C15" s="168">
        <v>20</v>
      </c>
      <c r="D15" t="s" s="145">
        <v>2021</v>
      </c>
      <c r="E15" t="s" s="145">
        <v>32</v>
      </c>
      <c r="F15" s="212">
        <v>100</v>
      </c>
      <c r="G15" s="168">
        <v>105</v>
      </c>
      <c r="H15" s="155">
        <f>SUM(G15-F15)</f>
        <v>5</v>
      </c>
      <c r="I15" s="167">
        <f>H15/F15</f>
        <v>0.05</v>
      </c>
      <c r="J15" s="167">
        <f>H15/G15</f>
        <v>0.0476190476190476</v>
      </c>
      <c r="K15" s="24"/>
      <c r="L15" s="24"/>
      <c r="M15" s="24"/>
      <c r="N15" s="24"/>
      <c r="O15" s="24"/>
      <c r="P15" s="24"/>
      <c r="Q15" s="24"/>
      <c r="R15" s="24"/>
      <c r="S15" s="24"/>
      <c r="T15" s="24"/>
      <c r="U15" s="24"/>
      <c r="V15" s="24"/>
      <c r="W15" s="24"/>
      <c r="X15" s="24"/>
      <c r="Y15" s="24"/>
      <c r="Z15" s="24"/>
    </row>
    <row r="16" ht="19.15" customHeight="1">
      <c r="A16" t="s" s="145">
        <v>2007</v>
      </c>
      <c r="B16" s="168">
        <v>1</v>
      </c>
      <c r="C16" s="168">
        <v>12</v>
      </c>
      <c r="D16" t="s" s="145">
        <v>2022</v>
      </c>
      <c r="E16" t="s" s="145">
        <v>40</v>
      </c>
      <c r="F16" s="212">
        <v>100</v>
      </c>
      <c r="G16" s="168">
        <v>103</v>
      </c>
      <c r="H16" s="155">
        <f>SUM(G16-F16)</f>
        <v>3</v>
      </c>
      <c r="I16" s="167">
        <f>H16/F16</f>
        <v>0.03</v>
      </c>
      <c r="J16" s="167">
        <f>H16/G16</f>
        <v>0.029126213592233</v>
      </c>
      <c r="K16" s="24"/>
      <c r="L16" s="24"/>
      <c r="M16" s="24"/>
      <c r="N16" s="24"/>
      <c r="O16" s="24"/>
      <c r="P16" s="24"/>
      <c r="Q16" s="24"/>
      <c r="R16" s="24"/>
      <c r="S16" s="24"/>
      <c r="T16" s="24"/>
      <c r="U16" s="24"/>
      <c r="V16" s="24"/>
      <c r="W16" s="24"/>
      <c r="X16" s="24"/>
      <c r="Y16" s="24"/>
      <c r="Z16" s="24"/>
    </row>
    <row r="17" ht="19.15" customHeight="1">
      <c r="A17" t="s" s="145">
        <v>2007</v>
      </c>
      <c r="B17" s="168">
        <v>1</v>
      </c>
      <c r="C17" s="168">
        <v>14</v>
      </c>
      <c r="D17" t="s" s="145">
        <v>2023</v>
      </c>
      <c r="E17" t="s" s="145">
        <v>2024</v>
      </c>
      <c r="F17" s="212">
        <v>96</v>
      </c>
      <c r="G17" s="168">
        <v>100</v>
      </c>
      <c r="H17" s="155">
        <f>SUM(G17-F17)</f>
        <v>4</v>
      </c>
      <c r="I17" s="167">
        <f>H17/F17</f>
        <v>0.0416666666666667</v>
      </c>
      <c r="J17" s="167">
        <f>H17/G17</f>
        <v>0.04</v>
      </c>
      <c r="K17" s="24"/>
      <c r="L17" s="24"/>
      <c r="M17" s="24"/>
      <c r="N17" s="24"/>
      <c r="O17" s="24"/>
      <c r="P17" s="24"/>
      <c r="Q17" s="24"/>
      <c r="R17" s="24"/>
      <c r="S17" s="24"/>
      <c r="T17" s="24"/>
      <c r="U17" s="24"/>
      <c r="V17" s="24"/>
      <c r="W17" s="24"/>
      <c r="X17" s="24"/>
      <c r="Y17" s="24"/>
      <c r="Z17" s="24"/>
    </row>
    <row r="18" ht="19.15" customHeight="1">
      <c r="A18" t="s" s="145">
        <v>2007</v>
      </c>
      <c r="B18" s="168">
        <v>1</v>
      </c>
      <c r="C18" s="168">
        <v>11</v>
      </c>
      <c r="D18" t="s" s="145">
        <v>2025</v>
      </c>
      <c r="E18" t="s" s="145">
        <v>76</v>
      </c>
      <c r="F18" s="212">
        <v>94</v>
      </c>
      <c r="G18" s="168">
        <v>94</v>
      </c>
      <c r="H18" s="155">
        <f>SUM(G18-F18)</f>
        <v>0</v>
      </c>
      <c r="I18" s="167">
        <f>H18/F18</f>
        <v>0</v>
      </c>
      <c r="J18" s="167">
        <f>H18/G18</f>
        <v>0</v>
      </c>
      <c r="K18" s="24"/>
      <c r="L18" s="24"/>
      <c r="M18" s="24"/>
      <c r="N18" s="24"/>
      <c r="O18" s="24"/>
      <c r="P18" s="24"/>
      <c r="Q18" s="24"/>
      <c r="R18" s="24"/>
      <c r="S18" s="24"/>
      <c r="T18" s="24"/>
      <c r="U18" s="24"/>
      <c r="V18" s="24"/>
      <c r="W18" s="24"/>
      <c r="X18" s="24"/>
      <c r="Y18" s="24"/>
      <c r="Z18" s="24"/>
    </row>
    <row r="19" ht="19.15" customHeight="1">
      <c r="A19" t="s" s="145">
        <v>2007</v>
      </c>
      <c r="B19" s="168">
        <v>1</v>
      </c>
      <c r="C19" s="168">
        <v>18</v>
      </c>
      <c r="D19" t="s" s="145">
        <v>2026</v>
      </c>
      <c r="E19" t="s" s="145">
        <v>52</v>
      </c>
      <c r="F19" s="212">
        <v>57</v>
      </c>
      <c r="G19" s="168">
        <v>58</v>
      </c>
      <c r="H19" s="155">
        <f>SUM(G19-F19)</f>
        <v>1</v>
      </c>
      <c r="I19" s="167">
        <f>H19/F19</f>
        <v>0.0175438596491228</v>
      </c>
      <c r="J19" s="167">
        <f>H19/G19</f>
        <v>0.0172413793103448</v>
      </c>
      <c r="K19" s="24"/>
      <c r="L19" s="24"/>
      <c r="M19" s="24"/>
      <c r="N19" s="24"/>
      <c r="O19" s="24"/>
      <c r="P19" s="24"/>
      <c r="Q19" s="24"/>
      <c r="R19" s="24"/>
      <c r="S19" s="24"/>
      <c r="T19" s="24"/>
      <c r="U19" s="24"/>
      <c r="V19" s="24"/>
      <c r="W19" s="24"/>
      <c r="X19" s="24"/>
      <c r="Y19" s="24"/>
      <c r="Z19" s="24"/>
    </row>
    <row r="20" ht="19.15" customHeight="1">
      <c r="A20" t="s" s="145">
        <v>2007</v>
      </c>
      <c r="B20" s="168">
        <v>1</v>
      </c>
      <c r="C20" s="168">
        <v>17</v>
      </c>
      <c r="D20" t="s" s="145">
        <v>2027</v>
      </c>
      <c r="E20" t="s" s="145">
        <v>147</v>
      </c>
      <c r="F20" s="212">
        <v>44</v>
      </c>
      <c r="G20" s="168">
        <v>44</v>
      </c>
      <c r="H20" s="155">
        <f>SUM(G20-F20)</f>
        <v>0</v>
      </c>
      <c r="I20" s="167">
        <f>H20/F20</f>
        <v>0</v>
      </c>
      <c r="J20" s="167">
        <f>H20/G20</f>
        <v>0</v>
      </c>
      <c r="K20" s="24"/>
      <c r="L20" s="24"/>
      <c r="M20" s="24"/>
      <c r="N20" s="24"/>
      <c r="O20" s="24"/>
      <c r="P20" s="24"/>
      <c r="Q20" s="24"/>
      <c r="R20" s="24"/>
      <c r="S20" s="24"/>
      <c r="T20" s="24"/>
      <c r="U20" s="24"/>
      <c r="V20" s="24"/>
      <c r="W20" s="24"/>
      <c r="X20" s="24"/>
      <c r="Y20" s="24"/>
      <c r="Z20" s="24"/>
    </row>
    <row r="21" ht="19.15" customHeight="1">
      <c r="A21" t="s" s="145">
        <v>2007</v>
      </c>
      <c r="B21" s="168">
        <v>1</v>
      </c>
      <c r="C21" s="168">
        <v>1</v>
      </c>
      <c r="D21" t="s" s="145">
        <v>2028</v>
      </c>
      <c r="E21" t="s" s="145">
        <v>380</v>
      </c>
      <c r="F21" s="155">
        <v>0</v>
      </c>
      <c r="G21" s="168">
        <v>0</v>
      </c>
      <c r="H21" s="155">
        <f>SUM(G21-F21)</f>
        <v>0</v>
      </c>
      <c r="I21" s="207">
        <f>H21/F21</f>
      </c>
      <c r="J21" s="207">
        <f>H21/G21</f>
      </c>
      <c r="K21" s="24"/>
      <c r="L21" s="24"/>
      <c r="M21" s="24"/>
      <c r="N21" s="24"/>
      <c r="O21" s="24"/>
      <c r="P21" s="24"/>
      <c r="Q21" s="24"/>
      <c r="R21" s="24"/>
      <c r="S21" s="24"/>
      <c r="T21" s="24"/>
      <c r="U21" s="24"/>
      <c r="V21" s="24"/>
      <c r="W21" s="24"/>
      <c r="X21" s="24"/>
      <c r="Y21" s="24"/>
      <c r="Z21" s="24"/>
    </row>
    <row r="22" ht="19.15" customHeight="1">
      <c r="A22" t="s" s="137">
        <v>2007</v>
      </c>
      <c r="B22" s="170">
        <v>1</v>
      </c>
      <c r="C22" s="170">
        <v>2</v>
      </c>
      <c r="D22" t="s" s="137">
        <v>2029</v>
      </c>
      <c r="E22" t="s" s="137">
        <v>78</v>
      </c>
      <c r="F22" s="175">
        <v>0</v>
      </c>
      <c r="G22" s="170">
        <v>0</v>
      </c>
      <c r="H22" s="175">
        <f>SUM(G22-F22)</f>
        <v>0</v>
      </c>
      <c r="I22" s="176">
        <f>H22/F22</f>
      </c>
      <c r="J22" s="176">
        <f>H22/G22</f>
      </c>
      <c r="K22" s="174"/>
      <c r="L22" s="174"/>
      <c r="M22" s="174"/>
      <c r="N22" s="174"/>
      <c r="O22" s="174"/>
      <c r="P22" s="174"/>
      <c r="Q22" s="174"/>
      <c r="R22" s="174"/>
      <c r="S22" s="174"/>
      <c r="T22" s="174"/>
      <c r="U22" s="174"/>
      <c r="V22" s="174"/>
      <c r="W22" s="174"/>
      <c r="X22" s="174"/>
      <c r="Y22" s="174"/>
      <c r="Z22" s="174"/>
    </row>
    <row r="23" ht="19.15" customHeight="1">
      <c r="A23" s="177"/>
      <c r="B23" s="178"/>
      <c r="C23" s="178"/>
      <c r="D23" s="179"/>
      <c r="E23" s="179"/>
      <c r="F23" s="210">
        <f>SUM(F2:F22)</f>
        <v>100755</v>
      </c>
      <c r="G23" s="180">
        <f>SUM(G2:G22)</f>
        <v>104217</v>
      </c>
      <c r="H23" s="181">
        <f>SUM(H2:H22)</f>
        <v>3462</v>
      </c>
      <c r="I23" s="182">
        <f>H23/F23</f>
        <v>0.0343605776388269</v>
      </c>
      <c r="J23" s="182">
        <f>H23/G23</f>
        <v>0.0332191485074412</v>
      </c>
      <c r="K23" s="183"/>
      <c r="L23" s="183"/>
      <c r="M23" s="183"/>
      <c r="N23" s="183"/>
      <c r="O23" s="183"/>
      <c r="P23" s="183"/>
      <c r="Q23" s="183"/>
      <c r="R23" s="183"/>
      <c r="S23" s="183"/>
      <c r="T23" s="183"/>
      <c r="U23" s="183"/>
      <c r="V23" s="183"/>
      <c r="W23" s="183"/>
      <c r="X23" s="183"/>
      <c r="Y23" s="183"/>
      <c r="Z23" s="184"/>
    </row>
    <row r="24" ht="19.15" customHeight="1">
      <c r="A24" s="230"/>
      <c r="B24" s="231"/>
      <c r="C24" s="231"/>
      <c r="D24" s="232"/>
      <c r="E24" s="232"/>
      <c r="F24" s="251"/>
      <c r="G24" s="231"/>
      <c r="H24" s="234"/>
      <c r="I24" s="188"/>
      <c r="J24" s="188"/>
      <c r="K24" s="189"/>
      <c r="L24" s="189"/>
      <c r="M24" s="189"/>
      <c r="N24" s="189"/>
      <c r="O24" s="189"/>
      <c r="P24" s="189"/>
      <c r="Q24" s="189"/>
      <c r="R24" s="189"/>
      <c r="S24" s="189"/>
      <c r="T24" s="189"/>
      <c r="U24" s="189"/>
      <c r="V24" s="189"/>
      <c r="W24" s="189"/>
      <c r="X24" s="189"/>
      <c r="Y24" s="189"/>
      <c r="Z24" s="189"/>
    </row>
    <row r="25" ht="19.15" customHeight="1">
      <c r="A25" t="s" s="138">
        <v>2007</v>
      </c>
      <c r="B25" s="149">
        <v>2</v>
      </c>
      <c r="C25" s="149">
        <v>4</v>
      </c>
      <c r="D25" t="s" s="205">
        <v>2030</v>
      </c>
      <c r="E25" t="s" s="205">
        <v>20</v>
      </c>
      <c r="F25" s="222">
        <v>43378</v>
      </c>
      <c r="G25" s="149">
        <v>44500</v>
      </c>
      <c r="H25" s="173">
        <f>SUM(G25-F25)</f>
        <v>1122</v>
      </c>
      <c r="I25" s="167">
        <f>H25/F25</f>
        <v>0.0258656461800913</v>
      </c>
      <c r="J25" s="167">
        <f>H25/G25</f>
        <v>0.0252134831460674</v>
      </c>
      <c r="K25" s="24"/>
      <c r="L25" s="24"/>
      <c r="M25" s="24"/>
      <c r="N25" s="24"/>
      <c r="O25" s="24"/>
      <c r="P25" s="24"/>
      <c r="Q25" s="24"/>
      <c r="R25" s="24"/>
      <c r="S25" s="24"/>
      <c r="T25" s="24"/>
      <c r="U25" s="24"/>
      <c r="V25" s="24"/>
      <c r="W25" s="24"/>
      <c r="X25" s="24"/>
      <c r="Y25" s="24"/>
      <c r="Z25" s="24"/>
    </row>
    <row r="26" ht="19.15" customHeight="1">
      <c r="A26" t="s" s="138">
        <v>2007</v>
      </c>
      <c r="B26" s="149">
        <v>2</v>
      </c>
      <c r="C26" s="149">
        <v>10</v>
      </c>
      <c r="D26" t="s" s="205">
        <v>2031</v>
      </c>
      <c r="E26" t="s" s="205">
        <v>84</v>
      </c>
      <c r="F26" s="222">
        <v>33662</v>
      </c>
      <c r="G26" s="149">
        <v>34926</v>
      </c>
      <c r="H26" s="173">
        <f>SUM(G26-F26)</f>
        <v>1264</v>
      </c>
      <c r="I26" s="167">
        <f>H26/F26</f>
        <v>0.0375497593725863</v>
      </c>
      <c r="J26" s="167">
        <f>H26/G26</f>
        <v>0.0361908034129302</v>
      </c>
      <c r="K26" s="24"/>
      <c r="L26" s="24"/>
      <c r="M26" s="24"/>
      <c r="N26" s="24"/>
      <c r="O26" s="24"/>
      <c r="P26" s="24"/>
      <c r="Q26" s="24"/>
      <c r="R26" s="24"/>
      <c r="S26" s="24"/>
      <c r="T26" s="24"/>
      <c r="U26" s="24"/>
      <c r="V26" s="24"/>
      <c r="W26" s="24"/>
      <c r="X26" s="24"/>
      <c r="Y26" s="24"/>
      <c r="Z26" s="24"/>
    </row>
    <row r="27" ht="19.15" customHeight="1">
      <c r="A27" t="s" s="138">
        <v>2007</v>
      </c>
      <c r="B27" s="149">
        <v>2</v>
      </c>
      <c r="C27" s="149">
        <v>3</v>
      </c>
      <c r="D27" t="s" s="205">
        <v>2032</v>
      </c>
      <c r="E27" t="s" s="205">
        <v>22</v>
      </c>
      <c r="F27" s="222">
        <v>11795</v>
      </c>
      <c r="G27" s="149">
        <v>12103</v>
      </c>
      <c r="H27" s="173">
        <f>SUM(G27-F27)</f>
        <v>308</v>
      </c>
      <c r="I27" s="167">
        <f>H27/F27</f>
        <v>0.0261127596439169</v>
      </c>
      <c r="J27" s="167">
        <f>H27/G27</f>
        <v>0.0254482359745518</v>
      </c>
      <c r="K27" s="24"/>
      <c r="L27" s="24"/>
      <c r="M27" s="24"/>
      <c r="N27" s="24"/>
      <c r="O27" s="24"/>
      <c r="P27" s="24"/>
      <c r="Q27" s="24"/>
      <c r="R27" s="24"/>
      <c r="S27" s="24"/>
      <c r="T27" s="24"/>
      <c r="U27" s="24"/>
      <c r="V27" s="24"/>
      <c r="W27" s="24"/>
      <c r="X27" s="24"/>
      <c r="Y27" s="24"/>
      <c r="Z27" s="24"/>
    </row>
    <row r="28" ht="19.15" customHeight="1">
      <c r="A28" t="s" s="138">
        <v>2007</v>
      </c>
      <c r="B28" s="149">
        <v>2</v>
      </c>
      <c r="C28" s="149">
        <v>1</v>
      </c>
      <c r="D28" t="s" s="205">
        <v>2033</v>
      </c>
      <c r="E28" t="s" s="205">
        <v>17</v>
      </c>
      <c r="F28" s="222">
        <v>5576</v>
      </c>
      <c r="G28" s="149">
        <v>5769</v>
      </c>
      <c r="H28" s="173">
        <f>SUM(G28-F28)</f>
        <v>193</v>
      </c>
      <c r="I28" s="167">
        <f>H28/F28</f>
        <v>0.0346126255380201</v>
      </c>
      <c r="J28" s="167">
        <f>H28/G28</f>
        <v>0.0334546715201941</v>
      </c>
      <c r="K28" s="24"/>
      <c r="L28" s="24"/>
      <c r="M28" s="24"/>
      <c r="N28" s="24"/>
      <c r="O28" s="24"/>
      <c r="P28" s="24"/>
      <c r="Q28" s="24"/>
      <c r="R28" s="24"/>
      <c r="S28" s="24"/>
      <c r="T28" s="24"/>
      <c r="U28" s="24"/>
      <c r="V28" s="24"/>
      <c r="W28" s="24"/>
      <c r="X28" s="24"/>
      <c r="Y28" s="24"/>
      <c r="Z28" s="24"/>
    </row>
    <row r="29" ht="19.15" customHeight="1">
      <c r="A29" t="s" s="138">
        <v>2007</v>
      </c>
      <c r="B29" s="149">
        <v>2</v>
      </c>
      <c r="C29" s="149">
        <v>8</v>
      </c>
      <c r="D29" t="s" s="205">
        <v>2034</v>
      </c>
      <c r="E29" t="s" s="205">
        <v>28</v>
      </c>
      <c r="F29" s="222">
        <v>1494</v>
      </c>
      <c r="G29" s="149">
        <v>1560</v>
      </c>
      <c r="H29" s="173">
        <f>SUM(G29-F29)</f>
        <v>66</v>
      </c>
      <c r="I29" s="167">
        <f>H29/F29</f>
        <v>0.0441767068273092</v>
      </c>
      <c r="J29" s="167">
        <f>H29/G29</f>
        <v>0.0423076923076923</v>
      </c>
      <c r="K29" s="24"/>
      <c r="L29" s="24"/>
      <c r="M29" s="24"/>
      <c r="N29" s="24"/>
      <c r="O29" s="24"/>
      <c r="P29" s="24"/>
      <c r="Q29" s="24"/>
      <c r="R29" s="24"/>
      <c r="S29" s="24"/>
      <c r="T29" s="24"/>
      <c r="U29" s="24"/>
      <c r="V29" s="24"/>
      <c r="W29" s="24"/>
      <c r="X29" s="24"/>
      <c r="Y29" s="24"/>
      <c r="Z29" s="24"/>
    </row>
    <row r="30" ht="19.15" customHeight="1">
      <c r="A30" t="s" s="138">
        <v>2007</v>
      </c>
      <c r="B30" s="149">
        <v>2</v>
      </c>
      <c r="C30" s="149">
        <v>25</v>
      </c>
      <c r="D30" t="s" s="205">
        <v>2035</v>
      </c>
      <c r="E30" t="s" s="205">
        <v>34</v>
      </c>
      <c r="F30" s="222">
        <v>1047</v>
      </c>
      <c r="G30" s="149">
        <v>1078</v>
      </c>
      <c r="H30" s="173">
        <f>SUM(G30-F30)</f>
        <v>31</v>
      </c>
      <c r="I30" s="167">
        <f>H30/F30</f>
        <v>0.0296084049665712</v>
      </c>
      <c r="J30" s="167">
        <f>H30/G30</f>
        <v>0.0287569573283859</v>
      </c>
      <c r="K30" s="24"/>
      <c r="L30" s="24"/>
      <c r="M30" s="24"/>
      <c r="N30" s="24"/>
      <c r="O30" s="24"/>
      <c r="P30" s="24"/>
      <c r="Q30" s="24"/>
      <c r="R30" s="24"/>
      <c r="S30" s="24"/>
      <c r="T30" s="24"/>
      <c r="U30" s="24"/>
      <c r="V30" s="24"/>
      <c r="W30" s="24"/>
      <c r="X30" s="24"/>
      <c r="Y30" s="24"/>
      <c r="Z30" s="24"/>
    </row>
    <row r="31" ht="19.15" customHeight="1">
      <c r="A31" t="s" s="138">
        <v>2007</v>
      </c>
      <c r="B31" s="149">
        <v>2</v>
      </c>
      <c r="C31" s="149">
        <v>6</v>
      </c>
      <c r="D31" t="s" s="205">
        <v>2036</v>
      </c>
      <c r="E31" t="s" s="205">
        <v>26</v>
      </c>
      <c r="F31" s="222">
        <v>527</v>
      </c>
      <c r="G31" s="149">
        <v>570</v>
      </c>
      <c r="H31" s="173">
        <f>SUM(G31-F31)</f>
        <v>43</v>
      </c>
      <c r="I31" s="167">
        <f>H31/F31</f>
        <v>0.08159392789373809</v>
      </c>
      <c r="J31" s="167">
        <f>H31/G31</f>
        <v>0.0754385964912281</v>
      </c>
      <c r="K31" s="24"/>
      <c r="L31" s="24"/>
      <c r="M31" s="24"/>
      <c r="N31" s="24"/>
      <c r="O31" s="24"/>
      <c r="P31" s="24"/>
      <c r="Q31" s="24"/>
      <c r="R31" s="24"/>
      <c r="S31" s="24"/>
      <c r="T31" s="24"/>
      <c r="U31" s="24"/>
      <c r="V31" s="24"/>
      <c r="W31" s="24"/>
      <c r="X31" s="24"/>
      <c r="Y31" s="24"/>
      <c r="Z31" s="24"/>
    </row>
    <row r="32" ht="19.15" customHeight="1">
      <c r="A32" t="s" s="138">
        <v>2007</v>
      </c>
      <c r="B32" s="149">
        <v>2</v>
      </c>
      <c r="C32" s="149">
        <v>24</v>
      </c>
      <c r="D32" t="s" s="205">
        <v>2037</v>
      </c>
      <c r="E32" t="s" s="205">
        <v>1375</v>
      </c>
      <c r="F32" s="222">
        <v>543</v>
      </c>
      <c r="G32" s="149">
        <v>557</v>
      </c>
      <c r="H32" s="173">
        <f>SUM(G32-F32)</f>
        <v>14</v>
      </c>
      <c r="I32" s="167">
        <f>H32/F32</f>
        <v>0.0257826887661142</v>
      </c>
      <c r="J32" s="167">
        <f>H32/G32</f>
        <v>0.0251346499102334</v>
      </c>
      <c r="K32" s="24"/>
      <c r="L32" s="24"/>
      <c r="M32" s="24"/>
      <c r="N32" s="24"/>
      <c r="O32" s="24"/>
      <c r="P32" s="24"/>
      <c r="Q32" s="24"/>
      <c r="R32" s="24"/>
      <c r="S32" s="24"/>
      <c r="T32" s="24"/>
      <c r="U32" s="24"/>
      <c r="V32" s="24"/>
      <c r="W32" s="24"/>
      <c r="X32" s="24"/>
      <c r="Y32" s="24"/>
      <c r="Z32" s="24"/>
    </row>
    <row r="33" ht="19.15" customHeight="1">
      <c r="A33" t="s" s="138">
        <v>2007</v>
      </c>
      <c r="B33" s="149">
        <v>2</v>
      </c>
      <c r="C33" s="149">
        <v>9</v>
      </c>
      <c r="D33" t="s" s="205">
        <v>2038</v>
      </c>
      <c r="E33" t="s" s="205">
        <v>48</v>
      </c>
      <c r="F33" s="222">
        <v>247</v>
      </c>
      <c r="G33" s="149">
        <v>255</v>
      </c>
      <c r="H33" s="173">
        <f>SUM(G33-F33)</f>
        <v>8</v>
      </c>
      <c r="I33" s="167">
        <f>H33/F33</f>
        <v>0.0323886639676113</v>
      </c>
      <c r="J33" s="167">
        <f>H33/G33</f>
        <v>0.0313725490196078</v>
      </c>
      <c r="K33" s="24"/>
      <c r="L33" s="24"/>
      <c r="M33" s="24"/>
      <c r="N33" s="24"/>
      <c r="O33" s="24"/>
      <c r="P33" s="24"/>
      <c r="Q33" s="24"/>
      <c r="R33" s="24"/>
      <c r="S33" s="24"/>
      <c r="T33" s="24"/>
      <c r="U33" s="24"/>
      <c r="V33" s="24"/>
      <c r="W33" s="24"/>
      <c r="X33" s="24"/>
      <c r="Y33" s="24"/>
      <c r="Z33" s="24"/>
    </row>
    <row r="34" ht="19.15" customHeight="1">
      <c r="A34" t="s" s="138">
        <v>2007</v>
      </c>
      <c r="B34" s="149">
        <v>2</v>
      </c>
      <c r="C34" s="149">
        <v>18</v>
      </c>
      <c r="D34" t="s" s="205">
        <v>2039</v>
      </c>
      <c r="E34" t="s" s="205">
        <v>112</v>
      </c>
      <c r="F34" s="222">
        <v>238</v>
      </c>
      <c r="G34" s="149">
        <v>239</v>
      </c>
      <c r="H34" s="173">
        <f>SUM(G34-F34)</f>
        <v>1</v>
      </c>
      <c r="I34" s="167">
        <f>H34/F34</f>
        <v>0.00420168067226891</v>
      </c>
      <c r="J34" s="167">
        <f>H34/G34</f>
        <v>0.00418410041841004</v>
      </c>
      <c r="K34" s="24"/>
      <c r="L34" s="24"/>
      <c r="M34" s="24"/>
      <c r="N34" s="24"/>
      <c r="O34" s="24"/>
      <c r="P34" s="24"/>
      <c r="Q34" s="24"/>
      <c r="R34" s="24"/>
      <c r="S34" s="24"/>
      <c r="T34" s="24"/>
      <c r="U34" s="24"/>
      <c r="V34" s="24"/>
      <c r="W34" s="24"/>
      <c r="X34" s="24"/>
      <c r="Y34" s="24"/>
      <c r="Z34" s="24"/>
    </row>
    <row r="35" ht="19.15" customHeight="1">
      <c r="A35" t="s" s="138">
        <v>2007</v>
      </c>
      <c r="B35" s="149">
        <v>2</v>
      </c>
      <c r="C35" s="149">
        <v>21</v>
      </c>
      <c r="D35" t="s" s="205">
        <v>2040</v>
      </c>
      <c r="E35" t="s" s="205">
        <v>60</v>
      </c>
      <c r="F35" s="222">
        <v>206</v>
      </c>
      <c r="G35" s="149">
        <v>208</v>
      </c>
      <c r="H35" s="173">
        <f>SUM(G35-F35)</f>
        <v>2</v>
      </c>
      <c r="I35" s="167">
        <f>H35/F35</f>
        <v>0.009708737864077671</v>
      </c>
      <c r="J35" s="167">
        <f>H35/G35</f>
        <v>0.009615384615384619</v>
      </c>
      <c r="K35" s="24"/>
      <c r="L35" s="24"/>
      <c r="M35" s="24"/>
      <c r="N35" s="24"/>
      <c r="O35" s="24"/>
      <c r="P35" s="24"/>
      <c r="Q35" s="24"/>
      <c r="R35" s="24"/>
      <c r="S35" s="24"/>
      <c r="T35" s="24"/>
      <c r="U35" s="24"/>
      <c r="V35" s="24"/>
      <c r="W35" s="24"/>
      <c r="X35" s="24"/>
      <c r="Y35" s="24"/>
      <c r="Z35" s="24"/>
    </row>
    <row r="36" ht="19.15" customHeight="1">
      <c r="A36" t="s" s="138">
        <v>2007</v>
      </c>
      <c r="B36" s="149">
        <v>2</v>
      </c>
      <c r="C36" s="149">
        <v>7</v>
      </c>
      <c r="D36" t="s" s="205">
        <v>2041</v>
      </c>
      <c r="E36" t="s" s="205">
        <v>36</v>
      </c>
      <c r="F36" s="222">
        <v>178</v>
      </c>
      <c r="G36" s="149">
        <v>185</v>
      </c>
      <c r="H36" s="173">
        <f>SUM(G36-F36)</f>
        <v>7</v>
      </c>
      <c r="I36" s="167">
        <f>H36/F36</f>
        <v>0.0393258426966292</v>
      </c>
      <c r="J36" s="167">
        <f>H36/G36</f>
        <v>0.0378378378378378</v>
      </c>
      <c r="K36" s="24"/>
      <c r="L36" s="24"/>
      <c r="M36" s="24"/>
      <c r="N36" s="24"/>
      <c r="O36" s="24"/>
      <c r="P36" s="24"/>
      <c r="Q36" s="24"/>
      <c r="R36" s="24"/>
      <c r="S36" s="24"/>
      <c r="T36" s="24"/>
      <c r="U36" s="24"/>
      <c r="V36" s="24"/>
      <c r="W36" s="24"/>
      <c r="X36" s="24"/>
      <c r="Y36" s="24"/>
      <c r="Z36" s="24"/>
    </row>
    <row r="37" ht="19.15" customHeight="1">
      <c r="A37" t="s" s="138">
        <v>2007</v>
      </c>
      <c r="B37" s="149">
        <v>2</v>
      </c>
      <c r="C37" s="149">
        <v>23</v>
      </c>
      <c r="D37" t="s" s="205">
        <v>2042</v>
      </c>
      <c r="E37" t="s" s="205">
        <v>1091</v>
      </c>
      <c r="F37" s="222">
        <v>169</v>
      </c>
      <c r="G37" s="149">
        <v>173</v>
      </c>
      <c r="H37" s="173">
        <f>SUM(G37-F37)</f>
        <v>4</v>
      </c>
      <c r="I37" s="167">
        <f>H37/F37</f>
        <v>0.0236686390532544</v>
      </c>
      <c r="J37" s="167">
        <f>H37/G37</f>
        <v>0.023121387283237</v>
      </c>
      <c r="K37" s="24"/>
      <c r="L37" s="24"/>
      <c r="M37" s="24"/>
      <c r="N37" s="24"/>
      <c r="O37" s="24"/>
      <c r="P37" s="24"/>
      <c r="Q37" s="24"/>
      <c r="R37" s="24"/>
      <c r="S37" s="24"/>
      <c r="T37" s="24"/>
      <c r="U37" s="24"/>
      <c r="V37" s="24"/>
      <c r="W37" s="24"/>
      <c r="X37" s="24"/>
      <c r="Y37" s="24"/>
      <c r="Z37" s="24"/>
    </row>
    <row r="38" ht="19.15" customHeight="1">
      <c r="A38" t="s" s="138">
        <v>2007</v>
      </c>
      <c r="B38" s="149">
        <v>2</v>
      </c>
      <c r="C38" s="149">
        <v>28</v>
      </c>
      <c r="D38" t="s" s="205">
        <v>2043</v>
      </c>
      <c r="E38" t="s" s="205">
        <v>32</v>
      </c>
      <c r="F38" s="222">
        <v>158</v>
      </c>
      <c r="G38" s="149">
        <v>167</v>
      </c>
      <c r="H38" s="173">
        <f>SUM(G38-F38)</f>
        <v>9</v>
      </c>
      <c r="I38" s="167">
        <f>H38/F38</f>
        <v>0.0569620253164557</v>
      </c>
      <c r="J38" s="167">
        <f>H38/G38</f>
        <v>0.0538922155688623</v>
      </c>
      <c r="K38" s="24"/>
      <c r="L38" s="24"/>
      <c r="M38" s="24"/>
      <c r="N38" s="24"/>
      <c r="O38" s="24"/>
      <c r="P38" s="24"/>
      <c r="Q38" s="24"/>
      <c r="R38" s="24"/>
      <c r="S38" s="24"/>
      <c r="T38" s="24"/>
      <c r="U38" s="24"/>
      <c r="V38" s="24"/>
      <c r="W38" s="24"/>
      <c r="X38" s="24"/>
      <c r="Y38" s="24"/>
      <c r="Z38" s="24"/>
    </row>
    <row r="39" ht="19.15" customHeight="1">
      <c r="A39" t="s" s="138">
        <v>2007</v>
      </c>
      <c r="B39" s="149">
        <v>2</v>
      </c>
      <c r="C39" s="149">
        <v>12</v>
      </c>
      <c r="D39" t="s" s="205">
        <v>2044</v>
      </c>
      <c r="E39" t="s" s="205">
        <v>30</v>
      </c>
      <c r="F39" s="222">
        <v>154</v>
      </c>
      <c r="G39" s="149">
        <v>160</v>
      </c>
      <c r="H39" s="173">
        <f>SUM(G39-F39)</f>
        <v>6</v>
      </c>
      <c r="I39" s="167">
        <f>H39/F39</f>
        <v>0.038961038961039</v>
      </c>
      <c r="J39" s="167">
        <f>H39/G39</f>
        <v>0.0375</v>
      </c>
      <c r="K39" s="24"/>
      <c r="L39" s="24"/>
      <c r="M39" s="24"/>
      <c r="N39" s="24"/>
      <c r="O39" s="24"/>
      <c r="P39" s="24"/>
      <c r="Q39" s="24"/>
      <c r="R39" s="24"/>
      <c r="S39" s="24"/>
      <c r="T39" s="24"/>
      <c r="U39" s="24"/>
      <c r="V39" s="24"/>
      <c r="W39" s="24"/>
      <c r="X39" s="24"/>
      <c r="Y39" s="24"/>
      <c r="Z39" s="24"/>
    </row>
    <row r="40" ht="19.15" customHeight="1">
      <c r="A40" t="s" s="138">
        <v>2007</v>
      </c>
      <c r="B40" s="149">
        <v>2</v>
      </c>
      <c r="C40" s="149">
        <v>16</v>
      </c>
      <c r="D40" t="s" s="205">
        <v>2045</v>
      </c>
      <c r="E40" t="s" s="205">
        <v>248</v>
      </c>
      <c r="F40" s="222">
        <v>140</v>
      </c>
      <c r="G40" s="149">
        <v>144</v>
      </c>
      <c r="H40" s="173">
        <f>SUM(G40-F40)</f>
        <v>4</v>
      </c>
      <c r="I40" s="167">
        <f>H40/F40</f>
        <v>0.0285714285714286</v>
      </c>
      <c r="J40" s="167">
        <f>H40/G40</f>
        <v>0.0277777777777778</v>
      </c>
      <c r="K40" s="24"/>
      <c r="L40" s="24"/>
      <c r="M40" s="24"/>
      <c r="N40" s="24"/>
      <c r="O40" s="24"/>
      <c r="P40" s="24"/>
      <c r="Q40" s="24"/>
      <c r="R40" s="24"/>
      <c r="S40" s="24"/>
      <c r="T40" s="24"/>
      <c r="U40" s="24"/>
      <c r="V40" s="24"/>
      <c r="W40" s="24"/>
      <c r="X40" s="24"/>
      <c r="Y40" s="24"/>
      <c r="Z40" s="24"/>
    </row>
    <row r="41" ht="19.15" customHeight="1">
      <c r="A41" t="s" s="138">
        <v>2007</v>
      </c>
      <c r="B41" s="149">
        <v>2</v>
      </c>
      <c r="C41" s="149">
        <v>2</v>
      </c>
      <c r="D41" t="s" s="205">
        <v>2046</v>
      </c>
      <c r="E41" t="s" s="205">
        <v>44</v>
      </c>
      <c r="F41" s="222">
        <v>110</v>
      </c>
      <c r="G41" s="149">
        <v>113</v>
      </c>
      <c r="H41" s="173">
        <f>SUM(G41-F41)</f>
        <v>3</v>
      </c>
      <c r="I41" s="167">
        <f>H41/F41</f>
        <v>0.0272727272727273</v>
      </c>
      <c r="J41" s="167">
        <f>H41/G41</f>
        <v>0.0265486725663717</v>
      </c>
      <c r="K41" s="24"/>
      <c r="L41" s="24"/>
      <c r="M41" s="24"/>
      <c r="N41" s="24"/>
      <c r="O41" s="24"/>
      <c r="P41" s="24"/>
      <c r="Q41" s="24"/>
      <c r="R41" s="24"/>
      <c r="S41" s="24"/>
      <c r="T41" s="24"/>
      <c r="U41" s="24"/>
      <c r="V41" s="24"/>
      <c r="W41" s="24"/>
      <c r="X41" s="24"/>
      <c r="Y41" s="24"/>
      <c r="Z41" s="24"/>
    </row>
    <row r="42" ht="19.15" customHeight="1">
      <c r="A42" t="s" s="138">
        <v>2007</v>
      </c>
      <c r="B42" s="149">
        <v>2</v>
      </c>
      <c r="C42" s="149">
        <v>14</v>
      </c>
      <c r="D42" t="s" s="205">
        <v>2047</v>
      </c>
      <c r="E42" t="s" s="205">
        <v>76</v>
      </c>
      <c r="F42" s="222">
        <v>98</v>
      </c>
      <c r="G42" s="149">
        <v>101</v>
      </c>
      <c r="H42" s="173">
        <f>SUM(G42-F42)</f>
        <v>3</v>
      </c>
      <c r="I42" s="167">
        <f>H42/F42</f>
        <v>0.0306122448979592</v>
      </c>
      <c r="J42" s="167">
        <f>H42/G42</f>
        <v>0.0297029702970297</v>
      </c>
      <c r="K42" s="24"/>
      <c r="L42" s="24"/>
      <c r="M42" s="24"/>
      <c r="N42" s="24"/>
      <c r="O42" s="24"/>
      <c r="P42" s="24"/>
      <c r="Q42" s="24"/>
      <c r="R42" s="24"/>
      <c r="S42" s="24"/>
      <c r="T42" s="24"/>
      <c r="U42" s="24"/>
      <c r="V42" s="24"/>
      <c r="W42" s="24"/>
      <c r="X42" s="24"/>
      <c r="Y42" s="24"/>
      <c r="Z42" s="24"/>
    </row>
    <row r="43" ht="19.15" customHeight="1">
      <c r="A43" t="s" s="138">
        <v>2007</v>
      </c>
      <c r="B43" s="149">
        <v>2</v>
      </c>
      <c r="C43" s="149">
        <v>22</v>
      </c>
      <c r="D43" t="s" s="205">
        <v>2048</v>
      </c>
      <c r="E43" t="s" s="205">
        <v>52</v>
      </c>
      <c r="F43" s="222">
        <v>80</v>
      </c>
      <c r="G43" s="149">
        <v>86</v>
      </c>
      <c r="H43" s="173">
        <f>SUM(G43-F43)</f>
        <v>6</v>
      </c>
      <c r="I43" s="167">
        <f>H43/F43</f>
        <v>0.075</v>
      </c>
      <c r="J43" s="167">
        <f>H43/G43</f>
        <v>0.0697674418604651</v>
      </c>
      <c r="K43" s="24"/>
      <c r="L43" s="24"/>
      <c r="M43" s="24"/>
      <c r="N43" s="24"/>
      <c r="O43" s="24"/>
      <c r="P43" s="24"/>
      <c r="Q43" s="24"/>
      <c r="R43" s="24"/>
      <c r="S43" s="24"/>
      <c r="T43" s="24"/>
      <c r="U43" s="24"/>
      <c r="V43" s="24"/>
      <c r="W43" s="24"/>
      <c r="X43" s="24"/>
      <c r="Y43" s="24"/>
      <c r="Z43" s="24"/>
    </row>
    <row r="44" ht="19.15" customHeight="1">
      <c r="A44" t="s" s="138">
        <v>2007</v>
      </c>
      <c r="B44" s="149">
        <v>2</v>
      </c>
      <c r="C44" s="149">
        <v>13</v>
      </c>
      <c r="D44" t="s" s="205">
        <v>2049</v>
      </c>
      <c r="E44" t="s" s="205">
        <v>173</v>
      </c>
      <c r="F44" s="222">
        <v>71</v>
      </c>
      <c r="G44" s="149">
        <v>72</v>
      </c>
      <c r="H44" s="173">
        <f>SUM(G44-F44)</f>
        <v>1</v>
      </c>
      <c r="I44" s="167">
        <f>H44/F44</f>
        <v>0.0140845070422535</v>
      </c>
      <c r="J44" s="167">
        <f>H44/G44</f>
        <v>0.0138888888888889</v>
      </c>
      <c r="K44" s="24"/>
      <c r="L44" s="24"/>
      <c r="M44" s="24"/>
      <c r="N44" s="24"/>
      <c r="O44" s="24"/>
      <c r="P44" s="24"/>
      <c r="Q44" s="24"/>
      <c r="R44" s="24"/>
      <c r="S44" s="24"/>
      <c r="T44" s="24"/>
      <c r="U44" s="24"/>
      <c r="V44" s="24"/>
      <c r="W44" s="24"/>
      <c r="X44" s="24"/>
      <c r="Y44" s="24"/>
      <c r="Z44" s="24"/>
    </row>
    <row r="45" ht="19.15" customHeight="1">
      <c r="A45" t="s" s="138">
        <v>2007</v>
      </c>
      <c r="B45" s="149">
        <v>2</v>
      </c>
      <c r="C45" s="149">
        <v>20</v>
      </c>
      <c r="D45" t="s" s="205">
        <v>2050</v>
      </c>
      <c r="E45" t="s" s="205">
        <v>2024</v>
      </c>
      <c r="F45" s="222">
        <v>57</v>
      </c>
      <c r="G45" s="149">
        <v>57</v>
      </c>
      <c r="H45" s="173">
        <f>SUM(G45-F45)</f>
        <v>0</v>
      </c>
      <c r="I45" s="167">
        <f>H45/F45</f>
        <v>0</v>
      </c>
      <c r="J45" s="167">
        <f>H45/G45</f>
        <v>0</v>
      </c>
      <c r="K45" s="24"/>
      <c r="L45" s="24"/>
      <c r="M45" s="24"/>
      <c r="N45" s="24"/>
      <c r="O45" s="24"/>
      <c r="P45" s="24"/>
      <c r="Q45" s="24"/>
      <c r="R45" s="24"/>
      <c r="S45" s="24"/>
      <c r="T45" s="24"/>
      <c r="U45" s="24"/>
      <c r="V45" s="24"/>
      <c r="W45" s="24"/>
      <c r="X45" s="24"/>
      <c r="Y45" s="24"/>
      <c r="Z45" s="24"/>
    </row>
    <row r="46" ht="19.15" customHeight="1">
      <c r="A46" t="s" s="138">
        <v>2007</v>
      </c>
      <c r="B46" s="149">
        <v>2</v>
      </c>
      <c r="C46" s="149">
        <v>15</v>
      </c>
      <c r="D46" t="s" s="205">
        <v>2051</v>
      </c>
      <c r="E46" t="s" s="205">
        <v>66</v>
      </c>
      <c r="F46" s="222">
        <v>49</v>
      </c>
      <c r="G46" s="149">
        <v>53</v>
      </c>
      <c r="H46" s="173">
        <f>SUM(G46-F46)</f>
        <v>4</v>
      </c>
      <c r="I46" s="167">
        <f>H46/F46</f>
        <v>0.0816326530612245</v>
      </c>
      <c r="J46" s="167">
        <f>H46/G46</f>
        <v>0.0754716981132075</v>
      </c>
      <c r="K46" s="24"/>
      <c r="L46" s="24"/>
      <c r="M46" s="24"/>
      <c r="N46" s="24"/>
      <c r="O46" s="24"/>
      <c r="P46" s="24"/>
      <c r="Q46" s="24"/>
      <c r="R46" s="24"/>
      <c r="S46" s="24"/>
      <c r="T46" s="24"/>
      <c r="U46" s="24"/>
      <c r="V46" s="24"/>
      <c r="W46" s="24"/>
      <c r="X46" s="24"/>
      <c r="Y46" s="24"/>
      <c r="Z46" s="24"/>
    </row>
    <row r="47" ht="19.15" customHeight="1">
      <c r="A47" t="s" s="138">
        <v>2007</v>
      </c>
      <c r="B47" s="149">
        <v>2</v>
      </c>
      <c r="C47" s="149">
        <v>27</v>
      </c>
      <c r="D47" t="s" s="205">
        <v>2052</v>
      </c>
      <c r="E47" t="s" s="205">
        <v>38</v>
      </c>
      <c r="F47" s="222">
        <v>45</v>
      </c>
      <c r="G47" s="149">
        <v>46</v>
      </c>
      <c r="H47" s="173">
        <f>SUM(G47-F47)</f>
        <v>1</v>
      </c>
      <c r="I47" s="167">
        <f>H47/F47</f>
        <v>0.0222222222222222</v>
      </c>
      <c r="J47" s="167">
        <f>H47/G47</f>
        <v>0.0217391304347826</v>
      </c>
      <c r="K47" s="24"/>
      <c r="L47" s="24"/>
      <c r="M47" s="24"/>
      <c r="N47" s="24"/>
      <c r="O47" s="24"/>
      <c r="P47" s="24"/>
      <c r="Q47" s="24"/>
      <c r="R47" s="24"/>
      <c r="S47" s="24"/>
      <c r="T47" s="24"/>
      <c r="U47" s="24"/>
      <c r="V47" s="24"/>
      <c r="W47" s="24"/>
      <c r="X47" s="24"/>
      <c r="Y47" s="24"/>
      <c r="Z47" s="24"/>
    </row>
    <row r="48" ht="19.15" customHeight="1">
      <c r="A48" t="s" s="138">
        <v>2007</v>
      </c>
      <c r="B48" s="149">
        <v>2</v>
      </c>
      <c r="C48" s="149">
        <v>19</v>
      </c>
      <c r="D48" t="s" s="205">
        <v>2053</v>
      </c>
      <c r="E48" t="s" s="205">
        <v>1948</v>
      </c>
      <c r="F48" s="222">
        <v>33</v>
      </c>
      <c r="G48" s="149">
        <v>35</v>
      </c>
      <c r="H48" s="173">
        <f>SUM(G48-F48)</f>
        <v>2</v>
      </c>
      <c r="I48" s="167">
        <f>H48/F48</f>
        <v>0.0606060606060606</v>
      </c>
      <c r="J48" s="167">
        <f>H48/G48</f>
        <v>0.0571428571428571</v>
      </c>
      <c r="K48" s="24"/>
      <c r="L48" s="24"/>
      <c r="M48" s="24"/>
      <c r="N48" s="24"/>
      <c r="O48" s="24"/>
      <c r="P48" s="24"/>
      <c r="Q48" s="24"/>
      <c r="R48" s="24"/>
      <c r="S48" s="24"/>
      <c r="T48" s="24"/>
      <c r="U48" s="24"/>
      <c r="V48" s="24"/>
      <c r="W48" s="24"/>
      <c r="X48" s="24"/>
      <c r="Y48" s="24"/>
      <c r="Z48" s="24"/>
    </row>
    <row r="49" ht="19.15" customHeight="1">
      <c r="A49" t="s" s="138">
        <v>2007</v>
      </c>
      <c r="B49" s="149">
        <v>2</v>
      </c>
      <c r="C49" s="149">
        <v>17</v>
      </c>
      <c r="D49" t="s" s="205">
        <v>2054</v>
      </c>
      <c r="E49" t="s" s="205">
        <v>281</v>
      </c>
      <c r="F49" s="222">
        <v>32</v>
      </c>
      <c r="G49" s="149">
        <v>32</v>
      </c>
      <c r="H49" s="173">
        <f>SUM(G49-F49)</f>
        <v>0</v>
      </c>
      <c r="I49" s="167">
        <f>H49/F49</f>
        <v>0</v>
      </c>
      <c r="J49" s="167">
        <f>H49/G49</f>
        <v>0</v>
      </c>
      <c r="K49" s="24"/>
      <c r="L49" s="24"/>
      <c r="M49" s="24"/>
      <c r="N49" s="24"/>
      <c r="O49" s="24"/>
      <c r="P49" s="24"/>
      <c r="Q49" s="24"/>
      <c r="R49" s="24"/>
      <c r="S49" s="24"/>
      <c r="T49" s="24"/>
      <c r="U49" s="24"/>
      <c r="V49" s="24"/>
      <c r="W49" s="24"/>
      <c r="X49" s="24"/>
      <c r="Y49" s="24"/>
      <c r="Z49" s="24"/>
    </row>
    <row r="50" ht="19.15" customHeight="1">
      <c r="A50" t="s" s="138">
        <v>2007</v>
      </c>
      <c r="B50" s="149">
        <v>2</v>
      </c>
      <c r="C50" s="149">
        <v>26</v>
      </c>
      <c r="D50" t="s" s="205">
        <v>2055</v>
      </c>
      <c r="E50" t="s" s="205">
        <v>147</v>
      </c>
      <c r="F50" s="222">
        <v>23</v>
      </c>
      <c r="G50" s="149">
        <v>24</v>
      </c>
      <c r="H50" s="173">
        <f>SUM(G50-F50)</f>
        <v>1</v>
      </c>
      <c r="I50" s="167">
        <f>H50/F50</f>
        <v>0.0434782608695652</v>
      </c>
      <c r="J50" s="167">
        <f>H50/G50</f>
        <v>0.0416666666666667</v>
      </c>
      <c r="K50" s="24"/>
      <c r="L50" s="24"/>
      <c r="M50" s="24"/>
      <c r="N50" s="24"/>
      <c r="O50" s="24"/>
      <c r="P50" s="24"/>
      <c r="Q50" s="24"/>
      <c r="R50" s="24"/>
      <c r="S50" s="24"/>
      <c r="T50" s="24"/>
      <c r="U50" s="24"/>
      <c r="V50" s="24"/>
      <c r="W50" s="24"/>
      <c r="X50" s="24"/>
      <c r="Y50" s="24"/>
      <c r="Z50" s="24"/>
    </row>
    <row r="51" ht="19.15" customHeight="1">
      <c r="A51" t="s" s="138">
        <v>2007</v>
      </c>
      <c r="B51" s="149">
        <v>2</v>
      </c>
      <c r="C51" s="149">
        <v>5</v>
      </c>
      <c r="D51" t="s" s="205">
        <v>2056</v>
      </c>
      <c r="E51" t="s" s="205">
        <v>78</v>
      </c>
      <c r="F51" s="223">
        <v>0</v>
      </c>
      <c r="G51" s="149">
        <v>0</v>
      </c>
      <c r="H51" s="173">
        <f>SUM(G51-F51)</f>
        <v>0</v>
      </c>
      <c r="I51" s="207">
        <f>H51/F51</f>
      </c>
      <c r="J51" s="207">
        <f>H51/G51</f>
      </c>
      <c r="K51" s="24"/>
      <c r="L51" s="24"/>
      <c r="M51" s="24"/>
      <c r="N51" s="24"/>
      <c r="O51" s="24"/>
      <c r="P51" s="24"/>
      <c r="Q51" s="24"/>
      <c r="R51" s="24"/>
      <c r="S51" s="24"/>
      <c r="T51" s="24"/>
      <c r="U51" s="24"/>
      <c r="V51" s="24"/>
      <c r="W51" s="24"/>
      <c r="X51" s="24"/>
      <c r="Y51" s="24"/>
      <c r="Z51" s="24"/>
    </row>
    <row r="52" ht="19.15" customHeight="1">
      <c r="A52" t="s" s="138">
        <v>2007</v>
      </c>
      <c r="B52" s="149">
        <v>2</v>
      </c>
      <c r="C52" s="149">
        <v>11</v>
      </c>
      <c r="D52" t="s" s="205">
        <v>2057</v>
      </c>
      <c r="E52" t="s" s="205">
        <v>380</v>
      </c>
      <c r="F52" s="223">
        <v>0</v>
      </c>
      <c r="G52" s="149">
        <v>0</v>
      </c>
      <c r="H52" s="206">
        <f>SUM(G52-F52)</f>
        <v>0</v>
      </c>
      <c r="I52" s="176">
        <f>H52/F52</f>
      </c>
      <c r="J52" s="176">
        <f>H52/G52</f>
      </c>
      <c r="K52" s="174"/>
      <c r="L52" s="174"/>
      <c r="M52" s="174"/>
      <c r="N52" s="174"/>
      <c r="O52" s="174"/>
      <c r="P52" s="174"/>
      <c r="Q52" s="174"/>
      <c r="R52" s="174"/>
      <c r="S52" s="174"/>
      <c r="T52" s="174"/>
      <c r="U52" s="174"/>
      <c r="V52" s="174"/>
      <c r="W52" s="174"/>
      <c r="X52" s="174"/>
      <c r="Y52" s="174"/>
      <c r="Z52" s="174"/>
    </row>
    <row r="53" ht="19.15" customHeight="1">
      <c r="A53" s="177"/>
      <c r="B53" s="178"/>
      <c r="C53" s="178"/>
      <c r="D53" s="179"/>
      <c r="E53" s="179"/>
      <c r="F53" s="181">
        <f>SUM(F25:F52)</f>
        <v>100110</v>
      </c>
      <c r="G53" s="180">
        <f>SUM(G25:G52)</f>
        <v>103213</v>
      </c>
      <c r="H53" s="181">
        <f>SUM(H25:H52)</f>
        <v>3103</v>
      </c>
      <c r="I53" s="182">
        <f>H53/F53</f>
        <v>0.0309959045050445</v>
      </c>
      <c r="J53" s="182">
        <f>H53/G53</f>
        <v>0.0300640423202504</v>
      </c>
      <c r="K53" s="183"/>
      <c r="L53" s="183"/>
      <c r="M53" s="183"/>
      <c r="N53" s="183"/>
      <c r="O53" s="183"/>
      <c r="P53" s="183"/>
      <c r="Q53" s="183"/>
      <c r="R53" s="183"/>
      <c r="S53" s="183"/>
      <c r="T53" s="183"/>
      <c r="U53" s="183"/>
      <c r="V53" s="183"/>
      <c r="W53" s="183"/>
      <c r="X53" s="183"/>
      <c r="Y53" s="183"/>
      <c r="Z53" s="184"/>
    </row>
    <row r="54" ht="19.15" customHeight="1">
      <c r="A54" s="230"/>
      <c r="B54" s="231"/>
      <c r="C54" s="231"/>
      <c r="D54" s="232"/>
      <c r="E54" s="232"/>
      <c r="F54" s="233"/>
      <c r="G54" s="231"/>
      <c r="H54" s="234"/>
      <c r="I54" s="228"/>
      <c r="J54" s="228"/>
      <c r="K54" s="189"/>
      <c r="L54" s="189"/>
      <c r="M54" s="189"/>
      <c r="N54" s="189"/>
      <c r="O54" s="189"/>
      <c r="P54" s="189"/>
      <c r="Q54" s="189"/>
      <c r="R54" s="189"/>
      <c r="S54" s="189"/>
      <c r="T54" s="189"/>
      <c r="U54" s="189"/>
      <c r="V54" s="189"/>
      <c r="W54" s="189"/>
      <c r="X54" s="189"/>
      <c r="Y54" s="189"/>
      <c r="Z54" s="189"/>
    </row>
    <row r="55" ht="19.15" customHeight="1">
      <c r="A55" t="s" s="142">
        <v>2007</v>
      </c>
      <c r="B55" s="166">
        <v>3</v>
      </c>
      <c r="C55" s="166">
        <v>5</v>
      </c>
      <c r="D55" t="s" s="142">
        <v>2058</v>
      </c>
      <c r="E55" t="s" s="142">
        <v>20</v>
      </c>
      <c r="F55" s="229">
        <v>30022</v>
      </c>
      <c r="G55" s="166">
        <v>31265</v>
      </c>
      <c r="H55" s="155">
        <f>SUM(G55-F55)</f>
        <v>1243</v>
      </c>
      <c r="I55" s="167">
        <f>H55/F55</f>
        <v>0.0414029711544867</v>
      </c>
      <c r="J55" s="167">
        <f>H55/G55</f>
        <v>0.0397569166799936</v>
      </c>
      <c r="K55" s="24"/>
      <c r="L55" s="24"/>
      <c r="M55" s="24"/>
      <c r="N55" s="24"/>
      <c r="O55" s="24"/>
      <c r="P55" s="24"/>
      <c r="Q55" s="24"/>
      <c r="R55" s="24"/>
      <c r="S55" s="24"/>
      <c r="T55" s="24"/>
      <c r="U55" s="24"/>
      <c r="V55" s="24"/>
      <c r="W55" s="24"/>
      <c r="X55" s="24"/>
      <c r="Y55" s="24"/>
      <c r="Z55" s="24"/>
    </row>
    <row r="56" ht="19.15" customHeight="1">
      <c r="A56" t="s" s="145">
        <v>2007</v>
      </c>
      <c r="B56" s="168">
        <v>3</v>
      </c>
      <c r="C56" s="168">
        <v>6</v>
      </c>
      <c r="D56" t="s" s="145">
        <v>2059</v>
      </c>
      <c r="E56" t="s" s="145">
        <v>84</v>
      </c>
      <c r="F56" s="212">
        <v>22600</v>
      </c>
      <c r="G56" s="168">
        <v>23462</v>
      </c>
      <c r="H56" s="155">
        <f>SUM(G56-F56)</f>
        <v>862</v>
      </c>
      <c r="I56" s="167">
        <f>H56/F56</f>
        <v>0.038141592920354</v>
      </c>
      <c r="J56" s="167">
        <f>H56/G56</f>
        <v>0.0367402608473276</v>
      </c>
      <c r="K56" s="24"/>
      <c r="L56" s="24"/>
      <c r="M56" s="24"/>
      <c r="N56" s="24"/>
      <c r="O56" s="24"/>
      <c r="P56" s="24"/>
      <c r="Q56" s="24"/>
      <c r="R56" s="24"/>
      <c r="S56" s="24"/>
      <c r="T56" s="24"/>
      <c r="U56" s="24"/>
      <c r="V56" s="24"/>
      <c r="W56" s="24"/>
      <c r="X56" s="24"/>
      <c r="Y56" s="24"/>
      <c r="Z56" s="24"/>
    </row>
    <row r="57" ht="19.15" customHeight="1">
      <c r="A57" t="s" s="145">
        <v>2007</v>
      </c>
      <c r="B57" s="168">
        <v>3</v>
      </c>
      <c r="C57" s="168">
        <v>3</v>
      </c>
      <c r="D57" t="s" s="145">
        <v>2060</v>
      </c>
      <c r="E57" t="s" s="145">
        <v>22</v>
      </c>
      <c r="F57" s="212">
        <v>14937</v>
      </c>
      <c r="G57" s="168">
        <v>15513</v>
      </c>
      <c r="H57" s="155">
        <f>SUM(G57-F57)</f>
        <v>576</v>
      </c>
      <c r="I57" s="167">
        <f>H57/F57</f>
        <v>0.0385619602329785</v>
      </c>
      <c r="J57" s="167">
        <f>H57/G57</f>
        <v>0.037130148907368</v>
      </c>
      <c r="K57" s="24"/>
      <c r="L57" s="24"/>
      <c r="M57" s="24"/>
      <c r="N57" s="24"/>
      <c r="O57" s="24"/>
      <c r="P57" s="24"/>
      <c r="Q57" s="24"/>
      <c r="R57" s="24"/>
      <c r="S57" s="24"/>
      <c r="T57" s="24"/>
      <c r="U57" s="24"/>
      <c r="V57" s="24"/>
      <c r="W57" s="24"/>
      <c r="X57" s="24"/>
      <c r="Y57" s="24"/>
      <c r="Z57" s="24"/>
    </row>
    <row r="58" ht="19.15" customHeight="1">
      <c r="A58" t="s" s="145">
        <v>2007</v>
      </c>
      <c r="B58" s="168">
        <v>3</v>
      </c>
      <c r="C58" s="168">
        <v>10</v>
      </c>
      <c r="D58" t="s" s="145">
        <v>2061</v>
      </c>
      <c r="E58" t="s" s="145">
        <v>17</v>
      </c>
      <c r="F58" s="212">
        <v>4225</v>
      </c>
      <c r="G58" s="168">
        <v>4608</v>
      </c>
      <c r="H58" s="155">
        <f>SUM(G58-F58)</f>
        <v>383</v>
      </c>
      <c r="I58" s="167">
        <f>H58/F58</f>
        <v>0.0906508875739645</v>
      </c>
      <c r="J58" s="167">
        <f>H58/G58</f>
        <v>0.08311631944444441</v>
      </c>
      <c r="K58" s="24"/>
      <c r="L58" s="24"/>
      <c r="M58" s="24"/>
      <c r="N58" s="24"/>
      <c r="O58" s="24"/>
      <c r="P58" s="24"/>
      <c r="Q58" s="24"/>
      <c r="R58" s="24"/>
      <c r="S58" s="24"/>
      <c r="T58" s="24"/>
      <c r="U58" s="24"/>
      <c r="V58" s="24"/>
      <c r="W58" s="24"/>
      <c r="X58" s="24"/>
      <c r="Y58" s="24"/>
      <c r="Z58" s="24"/>
    </row>
    <row r="59" ht="19.15" customHeight="1">
      <c r="A59" t="s" s="145">
        <v>2007</v>
      </c>
      <c r="B59" s="168">
        <v>3</v>
      </c>
      <c r="C59" s="168">
        <v>12</v>
      </c>
      <c r="D59" t="s" s="145">
        <v>2062</v>
      </c>
      <c r="E59" t="s" s="145">
        <v>26</v>
      </c>
      <c r="F59" s="212">
        <v>4353</v>
      </c>
      <c r="G59" s="168">
        <v>4530</v>
      </c>
      <c r="H59" s="155">
        <f>SUM(G59-F59)</f>
        <v>177</v>
      </c>
      <c r="I59" s="167">
        <f>H59/F59</f>
        <v>0.0406616126809097</v>
      </c>
      <c r="J59" s="167">
        <f>H59/G59</f>
        <v>0.0390728476821192</v>
      </c>
      <c r="K59" s="24"/>
      <c r="L59" s="24"/>
      <c r="M59" s="24"/>
      <c r="N59" s="24"/>
      <c r="O59" s="24"/>
      <c r="P59" s="24"/>
      <c r="Q59" s="24"/>
      <c r="R59" s="24"/>
      <c r="S59" s="24"/>
      <c r="T59" s="24"/>
      <c r="U59" s="24"/>
      <c r="V59" s="24"/>
      <c r="W59" s="24"/>
      <c r="X59" s="24"/>
      <c r="Y59" s="24"/>
      <c r="Z59" s="24"/>
    </row>
    <row r="60" ht="19.15" customHeight="1">
      <c r="A60" t="s" s="145">
        <v>2007</v>
      </c>
      <c r="B60" s="168">
        <v>3</v>
      </c>
      <c r="C60" s="168">
        <v>2</v>
      </c>
      <c r="D60" t="s" s="145">
        <v>2063</v>
      </c>
      <c r="E60" t="s" s="145">
        <v>28</v>
      </c>
      <c r="F60" s="212">
        <v>1899</v>
      </c>
      <c r="G60" s="168">
        <v>1981</v>
      </c>
      <c r="H60" s="155">
        <f>SUM(G60-F60)</f>
        <v>82</v>
      </c>
      <c r="I60" s="167">
        <f>H60/F60</f>
        <v>0.0431806213796735</v>
      </c>
      <c r="J60" s="167">
        <f>H60/G60</f>
        <v>0.0413932357395255</v>
      </c>
      <c r="K60" s="24"/>
      <c r="L60" s="24"/>
      <c r="M60" s="24"/>
      <c r="N60" s="24"/>
      <c r="O60" s="24"/>
      <c r="P60" s="24"/>
      <c r="Q60" s="24"/>
      <c r="R60" s="24"/>
      <c r="S60" s="24"/>
      <c r="T60" s="24"/>
      <c r="U60" s="24"/>
      <c r="V60" s="24"/>
      <c r="W60" s="24"/>
      <c r="X60" s="24"/>
      <c r="Y60" s="24"/>
      <c r="Z60" s="24"/>
    </row>
    <row r="61" ht="19.15" customHeight="1">
      <c r="A61" t="s" s="145">
        <v>2007</v>
      </c>
      <c r="B61" s="168">
        <v>3</v>
      </c>
      <c r="C61" s="168">
        <v>25</v>
      </c>
      <c r="D61" t="s" s="145">
        <v>2064</v>
      </c>
      <c r="E61" t="s" s="145">
        <v>34</v>
      </c>
      <c r="F61" s="212">
        <v>1223</v>
      </c>
      <c r="G61" s="168">
        <v>1266</v>
      </c>
      <c r="H61" s="155">
        <f>SUM(G61-F61)</f>
        <v>43</v>
      </c>
      <c r="I61" s="167">
        <f>H61/F61</f>
        <v>0.0351594439901881</v>
      </c>
      <c r="J61" s="167">
        <f>H61/G61</f>
        <v>0.0339652448657188</v>
      </c>
      <c r="K61" s="24"/>
      <c r="L61" s="24"/>
      <c r="M61" s="24"/>
      <c r="N61" s="24"/>
      <c r="O61" s="24"/>
      <c r="P61" s="24"/>
      <c r="Q61" s="24"/>
      <c r="R61" s="24"/>
      <c r="S61" s="24"/>
      <c r="T61" s="24"/>
      <c r="U61" s="24"/>
      <c r="V61" s="24"/>
      <c r="W61" s="24"/>
      <c r="X61" s="24"/>
      <c r="Y61" s="24"/>
      <c r="Z61" s="24"/>
    </row>
    <row r="62" ht="19.15" customHeight="1">
      <c r="A62" t="s" s="145">
        <v>2007</v>
      </c>
      <c r="B62" s="168">
        <v>3</v>
      </c>
      <c r="C62" s="168">
        <v>14</v>
      </c>
      <c r="D62" t="s" s="145">
        <v>2065</v>
      </c>
      <c r="E62" t="s" s="145">
        <v>281</v>
      </c>
      <c r="F62" s="213">
        <v>756</v>
      </c>
      <c r="G62" s="170">
        <v>953</v>
      </c>
      <c r="H62" s="155">
        <f>SUM(G62-F62)</f>
        <v>197</v>
      </c>
      <c r="I62" s="167">
        <f>H62/F62</f>
        <v>0.260582010582011</v>
      </c>
      <c r="J62" s="167">
        <f>H62/G62</f>
        <v>0.206715634837356</v>
      </c>
      <c r="K62" s="24"/>
      <c r="L62" s="24"/>
      <c r="M62" s="24"/>
      <c r="N62" s="24"/>
      <c r="O62" s="24"/>
      <c r="P62" s="24"/>
      <c r="Q62" s="24"/>
      <c r="R62" s="24"/>
      <c r="S62" s="24"/>
      <c r="T62" s="24"/>
      <c r="U62" s="24"/>
      <c r="V62" s="24"/>
      <c r="W62" s="24"/>
      <c r="X62" s="24"/>
      <c r="Y62" s="24"/>
      <c r="Z62" s="24"/>
    </row>
    <row r="63" ht="19.15" customHeight="1">
      <c r="A63" t="s" s="145">
        <v>2007</v>
      </c>
      <c r="B63" s="168">
        <v>3</v>
      </c>
      <c r="C63" s="168">
        <v>4</v>
      </c>
      <c r="D63" t="s" s="145">
        <v>2066</v>
      </c>
      <c r="E63" t="s" s="171">
        <v>44</v>
      </c>
      <c r="F63" s="252">
        <v>476</v>
      </c>
      <c r="G63" s="243">
        <v>493</v>
      </c>
      <c r="H63" s="173">
        <f>SUM(G63-F63)</f>
        <v>17</v>
      </c>
      <c r="I63" s="167">
        <f>H63/F63</f>
        <v>0.0357142857142857</v>
      </c>
      <c r="J63" s="167">
        <f>H63/G63</f>
        <v>0.0344827586206897</v>
      </c>
      <c r="K63" s="24"/>
      <c r="L63" s="24"/>
      <c r="M63" s="24"/>
      <c r="N63" s="24"/>
      <c r="O63" s="24"/>
      <c r="P63" s="24"/>
      <c r="Q63" s="24"/>
      <c r="R63" s="24"/>
      <c r="S63" s="24"/>
      <c r="T63" s="24"/>
      <c r="U63" s="24"/>
      <c r="V63" s="24"/>
      <c r="W63" s="24"/>
      <c r="X63" s="24"/>
      <c r="Y63" s="24"/>
      <c r="Z63" s="24"/>
    </row>
    <row r="64" ht="19.15" customHeight="1">
      <c r="A64" t="s" s="145">
        <v>2007</v>
      </c>
      <c r="B64" s="168">
        <v>3</v>
      </c>
      <c r="C64" s="168">
        <v>16</v>
      </c>
      <c r="D64" t="s" s="145">
        <v>2067</v>
      </c>
      <c r="E64" t="s" s="145">
        <v>30</v>
      </c>
      <c r="F64" s="229">
        <v>407</v>
      </c>
      <c r="G64" s="166">
        <v>407</v>
      </c>
      <c r="H64" s="155">
        <f>SUM(G64-F64)</f>
        <v>0</v>
      </c>
      <c r="I64" s="167">
        <f>H64/F64</f>
        <v>0</v>
      </c>
      <c r="J64" s="167">
        <f>H64/G64</f>
        <v>0</v>
      </c>
      <c r="K64" s="24"/>
      <c r="L64" s="24"/>
      <c r="M64" s="24"/>
      <c r="N64" s="24"/>
      <c r="O64" s="24"/>
      <c r="P64" s="24"/>
      <c r="Q64" s="24"/>
      <c r="R64" s="24"/>
      <c r="S64" s="24"/>
      <c r="T64" s="24"/>
      <c r="U64" s="24"/>
      <c r="V64" s="24"/>
      <c r="W64" s="24"/>
      <c r="X64" s="24"/>
      <c r="Y64" s="24"/>
      <c r="Z64" s="24"/>
    </row>
    <row r="65" ht="19.15" customHeight="1">
      <c r="A65" t="s" s="145">
        <v>2007</v>
      </c>
      <c r="B65" s="168">
        <v>3</v>
      </c>
      <c r="C65" s="168">
        <v>1</v>
      </c>
      <c r="D65" t="s" s="145">
        <v>2068</v>
      </c>
      <c r="E65" t="s" s="145">
        <v>48</v>
      </c>
      <c r="F65" s="212">
        <v>346</v>
      </c>
      <c r="G65" s="168">
        <v>370</v>
      </c>
      <c r="H65" s="155">
        <f>SUM(G65-F65)</f>
        <v>24</v>
      </c>
      <c r="I65" s="167">
        <f>H65/F65</f>
        <v>0.069364161849711</v>
      </c>
      <c r="J65" s="167">
        <f>H65/G65</f>
        <v>0.0648648648648649</v>
      </c>
      <c r="K65" s="24"/>
      <c r="L65" s="24"/>
      <c r="M65" s="24"/>
      <c r="N65" s="24"/>
      <c r="O65" s="24"/>
      <c r="P65" s="24"/>
      <c r="Q65" s="24"/>
      <c r="R65" s="24"/>
      <c r="S65" s="24"/>
      <c r="T65" s="24"/>
      <c r="U65" s="24"/>
      <c r="V65" s="24"/>
      <c r="W65" s="24"/>
      <c r="X65" s="24"/>
      <c r="Y65" s="24"/>
      <c r="Z65" s="24"/>
    </row>
    <row r="66" ht="19.15" customHeight="1">
      <c r="A66" t="s" s="145">
        <v>2007</v>
      </c>
      <c r="B66" s="168">
        <v>3</v>
      </c>
      <c r="C66" s="168">
        <v>9</v>
      </c>
      <c r="D66" t="s" s="145">
        <v>2069</v>
      </c>
      <c r="E66" t="s" s="145">
        <v>60</v>
      </c>
      <c r="F66" s="212">
        <v>349</v>
      </c>
      <c r="G66" s="168">
        <v>358</v>
      </c>
      <c r="H66" s="155">
        <f>SUM(G66-F66)</f>
        <v>9</v>
      </c>
      <c r="I66" s="167">
        <f>H66/F66</f>
        <v>0.0257879656160458</v>
      </c>
      <c r="J66" s="167">
        <f>H66/G66</f>
        <v>0.0251396648044693</v>
      </c>
      <c r="K66" s="24"/>
      <c r="L66" s="24"/>
      <c r="M66" s="24"/>
      <c r="N66" s="24"/>
      <c r="O66" s="24"/>
      <c r="P66" s="24"/>
      <c r="Q66" s="24"/>
      <c r="R66" s="24"/>
      <c r="S66" s="24"/>
      <c r="T66" s="24"/>
      <c r="U66" s="24"/>
      <c r="V66" s="24"/>
      <c r="W66" s="24"/>
      <c r="X66" s="24"/>
      <c r="Y66" s="24"/>
      <c r="Z66" s="24"/>
    </row>
    <row r="67" ht="19.15" customHeight="1">
      <c r="A67" t="s" s="145">
        <v>2007</v>
      </c>
      <c r="B67" s="168">
        <v>3</v>
      </c>
      <c r="C67" s="168">
        <v>7</v>
      </c>
      <c r="D67" t="s" s="145">
        <v>2070</v>
      </c>
      <c r="E67" t="s" s="145">
        <v>110</v>
      </c>
      <c r="F67" s="212">
        <v>336</v>
      </c>
      <c r="G67" s="168">
        <v>356</v>
      </c>
      <c r="H67" s="155">
        <f>SUM(G67-F67)</f>
        <v>20</v>
      </c>
      <c r="I67" s="167">
        <f>H67/F67</f>
        <v>0.0595238095238095</v>
      </c>
      <c r="J67" s="167">
        <f>H67/G67</f>
        <v>0.0561797752808989</v>
      </c>
      <c r="K67" s="24"/>
      <c r="L67" s="24"/>
      <c r="M67" s="24"/>
      <c r="N67" s="24"/>
      <c r="O67" s="24"/>
      <c r="P67" s="24"/>
      <c r="Q67" s="24"/>
      <c r="R67" s="24"/>
      <c r="S67" s="24"/>
      <c r="T67" s="24"/>
      <c r="U67" s="24"/>
      <c r="V67" s="24"/>
      <c r="W67" s="24"/>
      <c r="X67" s="24"/>
      <c r="Y67" s="24"/>
      <c r="Z67" s="24"/>
    </row>
    <row r="68" ht="19.15" customHeight="1">
      <c r="A68" t="s" s="145">
        <v>2007</v>
      </c>
      <c r="B68" s="168">
        <v>3</v>
      </c>
      <c r="C68" s="168">
        <v>22</v>
      </c>
      <c r="D68" t="s" s="145">
        <v>2071</v>
      </c>
      <c r="E68" t="s" s="145">
        <v>248</v>
      </c>
      <c r="F68" s="212">
        <v>330</v>
      </c>
      <c r="G68" s="168">
        <v>331</v>
      </c>
      <c r="H68" s="155">
        <f>SUM(G68-F68)</f>
        <v>1</v>
      </c>
      <c r="I68" s="167">
        <f>H68/F68</f>
        <v>0.00303030303030303</v>
      </c>
      <c r="J68" s="167">
        <f>H68/G68</f>
        <v>0.00302114803625378</v>
      </c>
      <c r="K68" s="24"/>
      <c r="L68" s="24"/>
      <c r="M68" s="24"/>
      <c r="N68" s="24"/>
      <c r="O68" s="24"/>
      <c r="P68" s="24"/>
      <c r="Q68" s="24"/>
      <c r="R68" s="24"/>
      <c r="S68" s="24"/>
      <c r="T68" s="24"/>
      <c r="U68" s="24"/>
      <c r="V68" s="24"/>
      <c r="W68" s="24"/>
      <c r="X68" s="24"/>
      <c r="Y68" s="24"/>
      <c r="Z68" s="24"/>
    </row>
    <row r="69" ht="19.15" customHeight="1">
      <c r="A69" t="s" s="145">
        <v>2007</v>
      </c>
      <c r="B69" s="168">
        <v>3</v>
      </c>
      <c r="C69" s="168">
        <v>26</v>
      </c>
      <c r="D69" t="s" s="145">
        <v>2072</v>
      </c>
      <c r="E69" t="s" s="145">
        <v>32</v>
      </c>
      <c r="F69" s="212">
        <v>307</v>
      </c>
      <c r="G69" s="168">
        <v>318</v>
      </c>
      <c r="H69" s="155">
        <f>SUM(G69-F69)</f>
        <v>11</v>
      </c>
      <c r="I69" s="167">
        <f>H69/F69</f>
        <v>0.0358306188925081</v>
      </c>
      <c r="J69" s="167">
        <f>H69/G69</f>
        <v>0.0345911949685535</v>
      </c>
      <c r="K69" s="24"/>
      <c r="L69" s="24"/>
      <c r="M69" s="24"/>
      <c r="N69" s="24"/>
      <c r="O69" s="24"/>
      <c r="P69" s="24"/>
      <c r="Q69" s="24"/>
      <c r="R69" s="24"/>
      <c r="S69" s="24"/>
      <c r="T69" s="24"/>
      <c r="U69" s="24"/>
      <c r="V69" s="24"/>
      <c r="W69" s="24"/>
      <c r="X69" s="24"/>
      <c r="Y69" s="24"/>
      <c r="Z69" s="24"/>
    </row>
    <row r="70" ht="19.15" customHeight="1">
      <c r="A70" t="s" s="145">
        <v>2007</v>
      </c>
      <c r="B70" s="168">
        <v>3</v>
      </c>
      <c r="C70" s="168">
        <v>15</v>
      </c>
      <c r="D70" t="s" s="145">
        <v>2073</v>
      </c>
      <c r="E70" t="s" s="145">
        <v>58</v>
      </c>
      <c r="F70" s="212">
        <v>264</v>
      </c>
      <c r="G70" s="168">
        <v>273</v>
      </c>
      <c r="H70" s="155">
        <f>SUM(G70-F70)</f>
        <v>9</v>
      </c>
      <c r="I70" s="167">
        <f>H70/F70</f>
        <v>0.0340909090909091</v>
      </c>
      <c r="J70" s="167">
        <f>H70/G70</f>
        <v>0.032967032967033</v>
      </c>
      <c r="K70" s="24"/>
      <c r="L70" s="24"/>
      <c r="M70" s="24"/>
      <c r="N70" s="24"/>
      <c r="O70" s="24"/>
      <c r="P70" s="24"/>
      <c r="Q70" s="24"/>
      <c r="R70" s="24"/>
      <c r="S70" s="24"/>
      <c r="T70" s="24"/>
      <c r="U70" s="24"/>
      <c r="V70" s="24"/>
      <c r="W70" s="24"/>
      <c r="X70" s="24"/>
      <c r="Y70" s="24"/>
      <c r="Z70" s="24"/>
    </row>
    <row r="71" ht="19.15" customHeight="1">
      <c r="A71" t="s" s="145">
        <v>2007</v>
      </c>
      <c r="B71" s="168">
        <v>3</v>
      </c>
      <c r="C71" s="168">
        <v>21</v>
      </c>
      <c r="D71" t="s" s="145">
        <v>2074</v>
      </c>
      <c r="E71" t="s" s="145">
        <v>1091</v>
      </c>
      <c r="F71" s="212">
        <v>172</v>
      </c>
      <c r="G71" s="168">
        <v>182</v>
      </c>
      <c r="H71" s="155">
        <f>SUM(G71-F71)</f>
        <v>10</v>
      </c>
      <c r="I71" s="167">
        <f>H71/F71</f>
        <v>0.0581395348837209</v>
      </c>
      <c r="J71" s="167">
        <f>H71/G71</f>
        <v>0.0549450549450549</v>
      </c>
      <c r="K71" s="24"/>
      <c r="L71" s="24"/>
      <c r="M71" s="24"/>
      <c r="N71" s="24"/>
      <c r="O71" s="24"/>
      <c r="P71" s="24"/>
      <c r="Q71" s="24"/>
      <c r="R71" s="24"/>
      <c r="S71" s="24"/>
      <c r="T71" s="24"/>
      <c r="U71" s="24"/>
      <c r="V71" s="24"/>
      <c r="W71" s="24"/>
      <c r="X71" s="24"/>
      <c r="Y71" s="24"/>
      <c r="Z71" s="24"/>
    </row>
    <row r="72" ht="19.15" customHeight="1">
      <c r="A72" t="s" s="145">
        <v>2007</v>
      </c>
      <c r="B72" s="168">
        <v>3</v>
      </c>
      <c r="C72" s="168">
        <v>24</v>
      </c>
      <c r="D72" t="s" s="145">
        <v>2075</v>
      </c>
      <c r="E72" t="s" s="145">
        <v>38</v>
      </c>
      <c r="F72" s="212">
        <v>149</v>
      </c>
      <c r="G72" s="168">
        <v>155</v>
      </c>
      <c r="H72" s="155">
        <f>SUM(G72-F72)</f>
        <v>6</v>
      </c>
      <c r="I72" s="167">
        <f>H72/F72</f>
        <v>0.0402684563758389</v>
      </c>
      <c r="J72" s="167">
        <f>H72/G72</f>
        <v>0.0387096774193548</v>
      </c>
      <c r="K72" s="24"/>
      <c r="L72" s="24"/>
      <c r="M72" s="24"/>
      <c r="N72" s="24"/>
      <c r="O72" s="24"/>
      <c r="P72" s="24"/>
      <c r="Q72" s="24"/>
      <c r="R72" s="24"/>
      <c r="S72" s="24"/>
      <c r="T72" s="24"/>
      <c r="U72" s="24"/>
      <c r="V72" s="24"/>
      <c r="W72" s="24"/>
      <c r="X72" s="24"/>
      <c r="Y72" s="24"/>
      <c r="Z72" s="24"/>
    </row>
    <row r="73" ht="19.15" customHeight="1">
      <c r="A73" t="s" s="145">
        <v>2007</v>
      </c>
      <c r="B73" s="168">
        <v>3</v>
      </c>
      <c r="C73" s="168">
        <v>13</v>
      </c>
      <c r="D73" t="s" s="145">
        <v>2076</v>
      </c>
      <c r="E73" t="s" s="145">
        <v>40</v>
      </c>
      <c r="F73" s="212">
        <v>131</v>
      </c>
      <c r="G73" s="168">
        <v>137</v>
      </c>
      <c r="H73" s="155">
        <f>SUM(G73-F73)</f>
        <v>6</v>
      </c>
      <c r="I73" s="167">
        <f>H73/F73</f>
        <v>0.0458015267175573</v>
      </c>
      <c r="J73" s="167">
        <f>H73/G73</f>
        <v>0.0437956204379562</v>
      </c>
      <c r="K73" s="24"/>
      <c r="L73" s="24"/>
      <c r="M73" s="24"/>
      <c r="N73" s="24"/>
      <c r="O73" s="24"/>
      <c r="P73" s="24"/>
      <c r="Q73" s="24"/>
      <c r="R73" s="24"/>
      <c r="S73" s="24"/>
      <c r="T73" s="24"/>
      <c r="U73" s="24"/>
      <c r="V73" s="24"/>
      <c r="W73" s="24"/>
      <c r="X73" s="24"/>
      <c r="Y73" s="24"/>
      <c r="Z73" s="24"/>
    </row>
    <row r="74" ht="19.15" customHeight="1">
      <c r="A74" t="s" s="145">
        <v>2007</v>
      </c>
      <c r="B74" s="168">
        <v>3</v>
      </c>
      <c r="C74" s="168">
        <v>19</v>
      </c>
      <c r="D74" t="s" s="145">
        <v>2077</v>
      </c>
      <c r="E74" t="s" s="145">
        <v>2024</v>
      </c>
      <c r="F74" s="212">
        <v>135</v>
      </c>
      <c r="G74" s="168">
        <v>136</v>
      </c>
      <c r="H74" s="155">
        <f>SUM(G74-F74)</f>
        <v>1</v>
      </c>
      <c r="I74" s="167">
        <f>H74/F74</f>
        <v>0.00740740740740741</v>
      </c>
      <c r="J74" s="167">
        <f>H74/G74</f>
        <v>0.00735294117647059</v>
      </c>
      <c r="K74" s="24"/>
      <c r="L74" s="24"/>
      <c r="M74" s="24"/>
      <c r="N74" s="24"/>
      <c r="O74" s="24"/>
      <c r="P74" s="24"/>
      <c r="Q74" s="24"/>
      <c r="R74" s="24"/>
      <c r="S74" s="24"/>
      <c r="T74" s="24"/>
      <c r="U74" s="24"/>
      <c r="V74" s="24"/>
      <c r="W74" s="24"/>
      <c r="X74" s="24"/>
      <c r="Y74" s="24"/>
      <c r="Z74" s="24"/>
    </row>
    <row r="75" ht="19.15" customHeight="1">
      <c r="A75" t="s" s="145">
        <v>2007</v>
      </c>
      <c r="B75" s="168">
        <v>3</v>
      </c>
      <c r="C75" s="168">
        <v>11</v>
      </c>
      <c r="D75" t="s" s="145">
        <v>2078</v>
      </c>
      <c r="E75" t="s" s="145">
        <v>76</v>
      </c>
      <c r="F75" s="212">
        <v>128</v>
      </c>
      <c r="G75" s="168">
        <v>135</v>
      </c>
      <c r="H75" s="155">
        <f>SUM(G75-F75)</f>
        <v>7</v>
      </c>
      <c r="I75" s="167">
        <f>H75/F75</f>
        <v>0.0546875</v>
      </c>
      <c r="J75" s="167">
        <f>H75/G75</f>
        <v>0.0518518518518519</v>
      </c>
      <c r="K75" s="24"/>
      <c r="L75" s="24"/>
      <c r="M75" s="24"/>
      <c r="N75" s="24"/>
      <c r="O75" s="24"/>
      <c r="P75" s="24"/>
      <c r="Q75" s="24"/>
      <c r="R75" s="24"/>
      <c r="S75" s="24"/>
      <c r="T75" s="24"/>
      <c r="U75" s="24"/>
      <c r="V75" s="24"/>
      <c r="W75" s="24"/>
      <c r="X75" s="24"/>
      <c r="Y75" s="24"/>
      <c r="Z75" s="24"/>
    </row>
    <row r="76" ht="19.15" customHeight="1">
      <c r="A76" t="s" s="145">
        <v>2007</v>
      </c>
      <c r="B76" s="168">
        <v>3</v>
      </c>
      <c r="C76" s="168">
        <v>27</v>
      </c>
      <c r="D76" t="s" s="145">
        <v>2079</v>
      </c>
      <c r="E76" t="s" s="145">
        <v>68</v>
      </c>
      <c r="F76" s="212">
        <v>108</v>
      </c>
      <c r="G76" s="168">
        <v>121</v>
      </c>
      <c r="H76" s="155">
        <f>SUM(G76-F76)</f>
        <v>13</v>
      </c>
      <c r="I76" s="167">
        <f>H76/F76</f>
        <v>0.12037037037037</v>
      </c>
      <c r="J76" s="167">
        <f>H76/G76</f>
        <v>0.107438016528926</v>
      </c>
      <c r="K76" s="24"/>
      <c r="L76" s="24"/>
      <c r="M76" s="24"/>
      <c r="N76" s="24"/>
      <c r="O76" s="24"/>
      <c r="P76" s="24"/>
      <c r="Q76" s="24"/>
      <c r="R76" s="24"/>
      <c r="S76" s="24"/>
      <c r="T76" s="24"/>
      <c r="U76" s="24"/>
      <c r="V76" s="24"/>
      <c r="W76" s="24"/>
      <c r="X76" s="24"/>
      <c r="Y76" s="24"/>
      <c r="Z76" s="24"/>
    </row>
    <row r="77" ht="19.15" customHeight="1">
      <c r="A77" t="s" s="145">
        <v>2007</v>
      </c>
      <c r="B77" s="168">
        <v>3</v>
      </c>
      <c r="C77" s="168">
        <v>18</v>
      </c>
      <c r="D77" t="s" s="145">
        <v>2080</v>
      </c>
      <c r="E77" t="s" s="145">
        <v>112</v>
      </c>
      <c r="F77" s="212">
        <v>115</v>
      </c>
      <c r="G77" s="168">
        <v>118</v>
      </c>
      <c r="H77" s="155">
        <f>SUM(G77-F77)</f>
        <v>3</v>
      </c>
      <c r="I77" s="167">
        <f>H77/F77</f>
        <v>0.0260869565217391</v>
      </c>
      <c r="J77" s="167">
        <f>H77/G77</f>
        <v>0.0254237288135593</v>
      </c>
      <c r="K77" s="24"/>
      <c r="L77" s="24"/>
      <c r="M77" s="24"/>
      <c r="N77" s="24"/>
      <c r="O77" s="24"/>
      <c r="P77" s="24"/>
      <c r="Q77" s="24"/>
      <c r="R77" s="24"/>
      <c r="S77" s="24"/>
      <c r="T77" s="24"/>
      <c r="U77" s="24"/>
      <c r="V77" s="24"/>
      <c r="W77" s="24"/>
      <c r="X77" s="24"/>
      <c r="Y77" s="24"/>
      <c r="Z77" s="24"/>
    </row>
    <row r="78" ht="19.15" customHeight="1">
      <c r="A78" t="s" s="145">
        <v>2007</v>
      </c>
      <c r="B78" s="168">
        <v>3</v>
      </c>
      <c r="C78" s="168">
        <v>17</v>
      </c>
      <c r="D78" t="s" s="145">
        <v>2081</v>
      </c>
      <c r="E78" t="s" s="145">
        <v>66</v>
      </c>
      <c r="F78" s="212">
        <v>106</v>
      </c>
      <c r="G78" s="168">
        <v>108</v>
      </c>
      <c r="H78" s="155">
        <f>SUM(G78-F78)</f>
        <v>2</v>
      </c>
      <c r="I78" s="167">
        <f>H78/F78</f>
        <v>0.0188679245283019</v>
      </c>
      <c r="J78" s="167">
        <f>H78/G78</f>
        <v>0.0185185185185185</v>
      </c>
      <c r="K78" s="24"/>
      <c r="L78" s="24"/>
      <c r="M78" s="24"/>
      <c r="N78" s="24"/>
      <c r="O78" s="24"/>
      <c r="P78" s="24"/>
      <c r="Q78" s="24"/>
      <c r="R78" s="24"/>
      <c r="S78" s="24"/>
      <c r="T78" s="24"/>
      <c r="U78" s="24"/>
      <c r="V78" s="24"/>
      <c r="W78" s="24"/>
      <c r="X78" s="24"/>
      <c r="Y78" s="24"/>
      <c r="Z78" s="24"/>
    </row>
    <row r="79" ht="19.15" customHeight="1">
      <c r="A79" t="s" s="145">
        <v>2007</v>
      </c>
      <c r="B79" s="168">
        <v>3</v>
      </c>
      <c r="C79" s="168">
        <v>23</v>
      </c>
      <c r="D79" t="s" s="145">
        <v>2082</v>
      </c>
      <c r="E79" t="s" s="145">
        <v>147</v>
      </c>
      <c r="F79" s="212">
        <v>92</v>
      </c>
      <c r="G79" s="168">
        <v>97</v>
      </c>
      <c r="H79" s="155">
        <f>SUM(G79-F79)</f>
        <v>5</v>
      </c>
      <c r="I79" s="167">
        <f>H79/F79</f>
        <v>0.0543478260869565</v>
      </c>
      <c r="J79" s="167">
        <f>H79/G79</f>
        <v>0.0515463917525773</v>
      </c>
      <c r="K79" s="24"/>
      <c r="L79" s="24"/>
      <c r="M79" s="24"/>
      <c r="N79" s="24"/>
      <c r="O79" s="24"/>
      <c r="P79" s="24"/>
      <c r="Q79" s="24"/>
      <c r="R79" s="24"/>
      <c r="S79" s="24"/>
      <c r="T79" s="24"/>
      <c r="U79" s="24"/>
      <c r="V79" s="24"/>
      <c r="W79" s="24"/>
      <c r="X79" s="24"/>
      <c r="Y79" s="24"/>
      <c r="Z79" s="24"/>
    </row>
    <row r="80" ht="19.15" customHeight="1">
      <c r="A80" t="s" s="145">
        <v>2007</v>
      </c>
      <c r="B80" s="168">
        <v>3</v>
      </c>
      <c r="C80" s="168">
        <v>20</v>
      </c>
      <c r="D80" t="s" s="145">
        <v>2083</v>
      </c>
      <c r="E80" t="s" s="145">
        <v>52</v>
      </c>
      <c r="F80" s="212">
        <v>86</v>
      </c>
      <c r="G80" s="168">
        <v>88</v>
      </c>
      <c r="H80" s="155">
        <f>SUM(G80-F80)</f>
        <v>2</v>
      </c>
      <c r="I80" s="167">
        <f>H80/F80</f>
        <v>0.0232558139534884</v>
      </c>
      <c r="J80" s="167">
        <f>H80/G80</f>
        <v>0.0227272727272727</v>
      </c>
      <c r="K80" s="24"/>
      <c r="L80" s="24"/>
      <c r="M80" s="24"/>
      <c r="N80" s="24"/>
      <c r="O80" s="24"/>
      <c r="P80" s="24"/>
      <c r="Q80" s="24"/>
      <c r="R80" s="24"/>
      <c r="S80" s="24"/>
      <c r="T80" s="24"/>
      <c r="U80" s="24"/>
      <c r="V80" s="24"/>
      <c r="W80" s="24"/>
      <c r="X80" s="24"/>
      <c r="Y80" s="24"/>
      <c r="Z80" s="24"/>
    </row>
    <row r="81" ht="19.15" customHeight="1">
      <c r="A81" t="s" s="137">
        <v>2007</v>
      </c>
      <c r="B81" s="170">
        <v>3</v>
      </c>
      <c r="C81" s="170">
        <v>8</v>
      </c>
      <c r="D81" t="s" s="137">
        <v>2084</v>
      </c>
      <c r="E81" t="s" s="137">
        <v>78</v>
      </c>
      <c r="F81" s="175">
        <v>0</v>
      </c>
      <c r="G81" s="170">
        <v>0</v>
      </c>
      <c r="H81" s="175">
        <f>SUM(G81-F81)</f>
        <v>0</v>
      </c>
      <c r="I81" s="176">
        <f>H81/F81</f>
      </c>
      <c r="J81" s="176">
        <f>H81/G81</f>
      </c>
      <c r="K81" s="174"/>
      <c r="L81" s="174"/>
      <c r="M81" s="174"/>
      <c r="N81" s="174"/>
      <c r="O81" s="174"/>
      <c r="P81" s="174"/>
      <c r="Q81" s="174"/>
      <c r="R81" s="174"/>
      <c r="S81" s="174"/>
      <c r="T81" s="174"/>
      <c r="U81" s="174"/>
      <c r="V81" s="174"/>
      <c r="W81" s="174"/>
      <c r="X81" s="174"/>
      <c r="Y81" s="174"/>
      <c r="Z81" s="174"/>
    </row>
    <row r="82" ht="19.15" customHeight="1">
      <c r="A82" s="177"/>
      <c r="B82" s="178"/>
      <c r="C82" s="178"/>
      <c r="D82" s="179"/>
      <c r="E82" s="179"/>
      <c r="F82" s="210">
        <f>SUM(F55:F81)</f>
        <v>84052</v>
      </c>
      <c r="G82" s="180">
        <f>SUM(G55:G81)</f>
        <v>87761</v>
      </c>
      <c r="H82" s="181">
        <f>SUM(H55:H81)</f>
        <v>3709</v>
      </c>
      <c r="I82" s="182">
        <f>H82/F82</f>
        <v>0.0441274449150526</v>
      </c>
      <c r="J82" s="182">
        <f>H82/G82</f>
        <v>0.042262508403505</v>
      </c>
      <c r="K82" s="183"/>
      <c r="L82" s="183"/>
      <c r="M82" s="183"/>
      <c r="N82" s="183"/>
      <c r="O82" s="183"/>
      <c r="P82" s="183"/>
      <c r="Q82" s="183"/>
      <c r="R82" s="183"/>
      <c r="S82" s="183"/>
      <c r="T82" s="183"/>
      <c r="U82" s="183"/>
      <c r="V82" s="183"/>
      <c r="W82" s="183"/>
      <c r="X82" s="183"/>
      <c r="Y82" s="183"/>
      <c r="Z82" s="184"/>
    </row>
    <row r="83" ht="19.15" customHeight="1">
      <c r="A83" s="230"/>
      <c r="B83" s="231"/>
      <c r="C83" s="231"/>
      <c r="D83" s="232"/>
      <c r="E83" s="232"/>
      <c r="F83" s="251"/>
      <c r="G83" s="231"/>
      <c r="H83" s="234"/>
      <c r="I83" s="188"/>
      <c r="J83" s="188"/>
      <c r="K83" s="189"/>
      <c r="L83" s="189"/>
      <c r="M83" s="189"/>
      <c r="N83" s="189"/>
      <c r="O83" s="189"/>
      <c r="P83" s="189"/>
      <c r="Q83" s="189"/>
      <c r="R83" s="189"/>
      <c r="S83" s="189"/>
      <c r="T83" s="189"/>
      <c r="U83" s="189"/>
      <c r="V83" s="189"/>
      <c r="W83" s="189"/>
      <c r="X83" s="189"/>
      <c r="Y83" s="189"/>
      <c r="Z83" s="189"/>
    </row>
    <row r="84" ht="19.15" customHeight="1">
      <c r="A84" t="s" s="138">
        <v>2007</v>
      </c>
      <c r="B84" s="149">
        <v>4</v>
      </c>
      <c r="C84" s="149">
        <v>3</v>
      </c>
      <c r="D84" t="s" s="205">
        <v>2085</v>
      </c>
      <c r="E84" t="s" s="205">
        <v>22</v>
      </c>
      <c r="F84" s="222">
        <v>39799</v>
      </c>
      <c r="G84" s="149">
        <v>42342</v>
      </c>
      <c r="H84" s="173">
        <f>SUM(G84-F84)</f>
        <v>2543</v>
      </c>
      <c r="I84" s="167">
        <f>H84/F84</f>
        <v>0.0638960777908993</v>
      </c>
      <c r="J84" s="167">
        <f>H84/G84</f>
        <v>0.0600585706863162</v>
      </c>
      <c r="K84" s="24"/>
      <c r="L84" s="24"/>
      <c r="M84" s="24"/>
      <c r="N84" s="24"/>
      <c r="O84" s="24"/>
      <c r="P84" s="24"/>
      <c r="Q84" s="24"/>
      <c r="R84" s="24"/>
      <c r="S84" s="24"/>
      <c r="T84" s="24"/>
      <c r="U84" s="24"/>
      <c r="V84" s="24"/>
      <c r="W84" s="24"/>
      <c r="X84" s="24"/>
      <c r="Y84" s="24"/>
      <c r="Z84" s="24"/>
    </row>
    <row r="85" ht="19.15" customHeight="1">
      <c r="A85" t="s" s="138">
        <v>2007</v>
      </c>
      <c r="B85" s="149">
        <v>4</v>
      </c>
      <c r="C85" s="149">
        <v>4</v>
      </c>
      <c r="D85" t="s" s="205">
        <v>2086</v>
      </c>
      <c r="E85" t="s" s="205">
        <v>20</v>
      </c>
      <c r="F85" s="222">
        <v>37011</v>
      </c>
      <c r="G85" s="149">
        <v>39361</v>
      </c>
      <c r="H85" s="173">
        <f>SUM(G85-F85)</f>
        <v>2350</v>
      </c>
      <c r="I85" s="167">
        <f>H85/F85</f>
        <v>0.0634946367296209</v>
      </c>
      <c r="J85" s="167">
        <f>H85/G85</f>
        <v>0.059703767688829</v>
      </c>
      <c r="K85" s="24"/>
      <c r="L85" s="24"/>
      <c r="M85" s="24"/>
      <c r="N85" s="24"/>
      <c r="O85" s="24"/>
      <c r="P85" s="24"/>
      <c r="Q85" s="24"/>
      <c r="R85" s="24"/>
      <c r="S85" s="24"/>
      <c r="T85" s="24"/>
      <c r="U85" s="24"/>
      <c r="V85" s="24"/>
      <c r="W85" s="24"/>
      <c r="X85" s="24"/>
      <c r="Y85" s="24"/>
      <c r="Z85" s="24"/>
    </row>
    <row r="86" ht="19.15" customHeight="1">
      <c r="A86" t="s" s="138">
        <v>2007</v>
      </c>
      <c r="B86" s="149">
        <v>4</v>
      </c>
      <c r="C86" s="149">
        <v>2</v>
      </c>
      <c r="D86" t="s" s="205">
        <v>2087</v>
      </c>
      <c r="E86" t="s" s="205">
        <v>17</v>
      </c>
      <c r="F86" s="222">
        <v>9870</v>
      </c>
      <c r="G86" s="149">
        <v>10379</v>
      </c>
      <c r="H86" s="173">
        <f>SUM(G86-F86)</f>
        <v>509</v>
      </c>
      <c r="I86" s="167">
        <f>H86/F86</f>
        <v>0.0515704154002026</v>
      </c>
      <c r="J86" s="167">
        <f>H86/G86</f>
        <v>0.0490413334617979</v>
      </c>
      <c r="K86" s="24"/>
      <c r="L86" s="24"/>
      <c r="M86" s="24"/>
      <c r="N86" s="24"/>
      <c r="O86" s="24"/>
      <c r="P86" s="24"/>
      <c r="Q86" s="24"/>
      <c r="R86" s="24"/>
      <c r="S86" s="24"/>
      <c r="T86" s="24"/>
      <c r="U86" s="24"/>
      <c r="V86" s="24"/>
      <c r="W86" s="24"/>
      <c r="X86" s="24"/>
      <c r="Y86" s="24"/>
      <c r="Z86" s="24"/>
    </row>
    <row r="87" ht="19.15" customHeight="1">
      <c r="A87" t="s" s="138">
        <v>2007</v>
      </c>
      <c r="B87" s="149">
        <v>4</v>
      </c>
      <c r="C87" s="149">
        <v>7</v>
      </c>
      <c r="D87" t="s" s="205">
        <v>2088</v>
      </c>
      <c r="E87" t="s" s="205">
        <v>28</v>
      </c>
      <c r="F87" s="222">
        <v>3790</v>
      </c>
      <c r="G87" s="149">
        <v>4098</v>
      </c>
      <c r="H87" s="173">
        <f>SUM(G87-F87)</f>
        <v>308</v>
      </c>
      <c r="I87" s="167">
        <f>H87/F87</f>
        <v>0.08126649076517151</v>
      </c>
      <c r="J87" s="167">
        <f>H87/G87</f>
        <v>0.07515861395802829</v>
      </c>
      <c r="K87" s="24"/>
      <c r="L87" s="24"/>
      <c r="M87" s="24"/>
      <c r="N87" s="24"/>
      <c r="O87" s="24"/>
      <c r="P87" s="24"/>
      <c r="Q87" s="24"/>
      <c r="R87" s="24"/>
      <c r="S87" s="24"/>
      <c r="T87" s="24"/>
      <c r="U87" s="24"/>
      <c r="V87" s="24"/>
      <c r="W87" s="24"/>
      <c r="X87" s="24"/>
      <c r="Y87" s="24"/>
      <c r="Z87" s="24"/>
    </row>
    <row r="88" ht="19.15" customHeight="1">
      <c r="A88" t="s" s="138">
        <v>2007</v>
      </c>
      <c r="B88" s="149">
        <v>4</v>
      </c>
      <c r="C88" s="149">
        <v>18</v>
      </c>
      <c r="D88" t="s" s="205">
        <v>2089</v>
      </c>
      <c r="E88" t="s" s="205">
        <v>34</v>
      </c>
      <c r="F88" s="222">
        <v>2163</v>
      </c>
      <c r="G88" s="149">
        <v>2354</v>
      </c>
      <c r="H88" s="173">
        <f>SUM(G88-F88)</f>
        <v>191</v>
      </c>
      <c r="I88" s="167">
        <f>H88/F88</f>
        <v>0.0883032824780398</v>
      </c>
      <c r="J88" s="167">
        <f>H88/G88</f>
        <v>0.0811384876805438</v>
      </c>
      <c r="K88" s="24"/>
      <c r="L88" s="24"/>
      <c r="M88" s="24"/>
      <c r="N88" s="24"/>
      <c r="O88" s="24"/>
      <c r="P88" s="24"/>
      <c r="Q88" s="24"/>
      <c r="R88" s="24"/>
      <c r="S88" s="24"/>
      <c r="T88" s="24"/>
      <c r="U88" s="24"/>
      <c r="V88" s="24"/>
      <c r="W88" s="24"/>
      <c r="X88" s="24"/>
      <c r="Y88" s="24"/>
      <c r="Z88" s="24"/>
    </row>
    <row r="89" ht="19.15" customHeight="1">
      <c r="A89" t="s" s="138">
        <v>2007</v>
      </c>
      <c r="B89" s="149">
        <v>4</v>
      </c>
      <c r="C89" s="149">
        <v>1</v>
      </c>
      <c r="D89" t="s" s="205">
        <v>2090</v>
      </c>
      <c r="E89" t="s" s="205">
        <v>38</v>
      </c>
      <c r="F89" s="222">
        <v>1976</v>
      </c>
      <c r="G89" s="149">
        <v>2111</v>
      </c>
      <c r="H89" s="173">
        <f>SUM(G89-F89)</f>
        <v>135</v>
      </c>
      <c r="I89" s="167">
        <f>H89/F89</f>
        <v>0.0683198380566802</v>
      </c>
      <c r="J89" s="167">
        <f>H89/G89</f>
        <v>0.063950734249171</v>
      </c>
      <c r="K89" s="24"/>
      <c r="L89" s="24"/>
      <c r="M89" s="24"/>
      <c r="N89" s="24"/>
      <c r="O89" s="24"/>
      <c r="P89" s="24"/>
      <c r="Q89" s="24"/>
      <c r="R89" s="24"/>
      <c r="S89" s="24"/>
      <c r="T89" s="24"/>
      <c r="U89" s="24"/>
      <c r="V89" s="24"/>
      <c r="W89" s="24"/>
      <c r="X89" s="24"/>
      <c r="Y89" s="24"/>
      <c r="Z89" s="24"/>
    </row>
    <row r="90" ht="19.15" customHeight="1">
      <c r="A90" t="s" s="138">
        <v>2007</v>
      </c>
      <c r="B90" s="149">
        <v>4</v>
      </c>
      <c r="C90" s="149">
        <v>16</v>
      </c>
      <c r="D90" t="s" s="205">
        <v>2091</v>
      </c>
      <c r="E90" t="s" s="205">
        <v>26</v>
      </c>
      <c r="F90" s="222">
        <v>641</v>
      </c>
      <c r="G90" s="149">
        <v>697</v>
      </c>
      <c r="H90" s="173">
        <f>SUM(G90-F90)</f>
        <v>56</v>
      </c>
      <c r="I90" s="167">
        <f>H90/F90</f>
        <v>0.08736349453978159</v>
      </c>
      <c r="J90" s="167">
        <f>H90/G90</f>
        <v>0.08034433285509331</v>
      </c>
      <c r="K90" s="24"/>
      <c r="L90" s="24"/>
      <c r="M90" s="24"/>
      <c r="N90" s="24"/>
      <c r="O90" s="24"/>
      <c r="P90" s="24"/>
      <c r="Q90" s="24"/>
      <c r="R90" s="24"/>
      <c r="S90" s="24"/>
      <c r="T90" s="24"/>
      <c r="U90" s="24"/>
      <c r="V90" s="24"/>
      <c r="W90" s="24"/>
      <c r="X90" s="24"/>
      <c r="Y90" s="24"/>
      <c r="Z90" s="24"/>
    </row>
    <row r="91" ht="19.15" customHeight="1">
      <c r="A91" t="s" s="138">
        <v>2007</v>
      </c>
      <c r="B91" s="149">
        <v>4</v>
      </c>
      <c r="C91" s="149">
        <v>20</v>
      </c>
      <c r="D91" t="s" s="205">
        <v>2092</v>
      </c>
      <c r="E91" t="s" s="205">
        <v>1091</v>
      </c>
      <c r="F91" s="222">
        <v>588</v>
      </c>
      <c r="G91" s="149">
        <v>604</v>
      </c>
      <c r="H91" s="173">
        <f>SUM(G91-F91)</f>
        <v>16</v>
      </c>
      <c r="I91" s="167">
        <f>H91/F91</f>
        <v>0.0272108843537415</v>
      </c>
      <c r="J91" s="167">
        <f>H91/G91</f>
        <v>0.0264900662251656</v>
      </c>
      <c r="K91" s="24"/>
      <c r="L91" s="24"/>
      <c r="M91" s="24"/>
      <c r="N91" s="24"/>
      <c r="O91" s="24"/>
      <c r="P91" s="24"/>
      <c r="Q91" s="24"/>
      <c r="R91" s="24"/>
      <c r="S91" s="24"/>
      <c r="T91" s="24"/>
      <c r="U91" s="24"/>
      <c r="V91" s="24"/>
      <c r="W91" s="24"/>
      <c r="X91" s="24"/>
      <c r="Y91" s="24"/>
      <c r="Z91" s="24"/>
    </row>
    <row r="92" ht="19.15" customHeight="1">
      <c r="A92" t="s" s="138">
        <v>2007</v>
      </c>
      <c r="B92" s="149">
        <v>4</v>
      </c>
      <c r="C92" s="149">
        <v>24</v>
      </c>
      <c r="D92" t="s" s="205">
        <v>2093</v>
      </c>
      <c r="E92" t="s" s="205">
        <v>173</v>
      </c>
      <c r="F92" s="222">
        <v>478</v>
      </c>
      <c r="G92" s="149">
        <v>500</v>
      </c>
      <c r="H92" s="173">
        <f>SUM(G92-F92)</f>
        <v>22</v>
      </c>
      <c r="I92" s="167">
        <f>H92/F92</f>
        <v>0.0460251046025105</v>
      </c>
      <c r="J92" s="167">
        <f>H92/G92</f>
        <v>0.044</v>
      </c>
      <c r="K92" s="24"/>
      <c r="L92" s="24"/>
      <c r="M92" s="24"/>
      <c r="N92" s="24"/>
      <c r="O92" s="24"/>
      <c r="P92" s="24"/>
      <c r="Q92" s="24"/>
      <c r="R92" s="24"/>
      <c r="S92" s="24"/>
      <c r="T92" s="24"/>
      <c r="U92" s="24"/>
      <c r="V92" s="24"/>
      <c r="W92" s="24"/>
      <c r="X92" s="24"/>
      <c r="Y92" s="24"/>
      <c r="Z92" s="24"/>
    </row>
    <row r="93" ht="19.15" customHeight="1">
      <c r="A93" t="s" s="138">
        <v>2007</v>
      </c>
      <c r="B93" s="149">
        <v>4</v>
      </c>
      <c r="C93" s="149">
        <v>13</v>
      </c>
      <c r="D93" t="s" s="205">
        <v>2094</v>
      </c>
      <c r="E93" t="s" s="205">
        <v>66</v>
      </c>
      <c r="F93" s="222">
        <v>441</v>
      </c>
      <c r="G93" s="149">
        <v>444</v>
      </c>
      <c r="H93" s="173">
        <f>SUM(G93-F93)</f>
        <v>3</v>
      </c>
      <c r="I93" s="167">
        <f>H93/F93</f>
        <v>0.00680272108843537</v>
      </c>
      <c r="J93" s="167">
        <f>H93/G93</f>
        <v>0.00675675675675676</v>
      </c>
      <c r="K93" s="24"/>
      <c r="L93" s="24"/>
      <c r="M93" s="24"/>
      <c r="N93" s="24"/>
      <c r="O93" s="24"/>
      <c r="P93" s="24"/>
      <c r="Q93" s="24"/>
      <c r="R93" s="24"/>
      <c r="S93" s="24"/>
      <c r="T93" s="24"/>
      <c r="U93" s="24"/>
      <c r="V93" s="24"/>
      <c r="W93" s="24"/>
      <c r="X93" s="24"/>
      <c r="Y93" s="24"/>
      <c r="Z93" s="24"/>
    </row>
    <row r="94" ht="19.15" customHeight="1">
      <c r="A94" t="s" s="138">
        <v>2007</v>
      </c>
      <c r="B94" s="149">
        <v>4</v>
      </c>
      <c r="C94" s="149">
        <v>5</v>
      </c>
      <c r="D94" t="s" s="205">
        <v>2095</v>
      </c>
      <c r="E94" t="s" s="205">
        <v>60</v>
      </c>
      <c r="F94" s="222">
        <v>388</v>
      </c>
      <c r="G94" s="149">
        <v>401</v>
      </c>
      <c r="H94" s="173">
        <f>SUM(G94-F94)</f>
        <v>13</v>
      </c>
      <c r="I94" s="167">
        <f>H94/F94</f>
        <v>0.0335051546391753</v>
      </c>
      <c r="J94" s="167">
        <f>H94/G94</f>
        <v>0.0324189526184539</v>
      </c>
      <c r="K94" s="24"/>
      <c r="L94" s="24"/>
      <c r="M94" s="24"/>
      <c r="N94" s="24"/>
      <c r="O94" s="24"/>
      <c r="P94" s="24"/>
      <c r="Q94" s="24"/>
      <c r="R94" s="24"/>
      <c r="S94" s="24"/>
      <c r="T94" s="24"/>
      <c r="U94" s="24"/>
      <c r="V94" s="24"/>
      <c r="W94" s="24"/>
      <c r="X94" s="24"/>
      <c r="Y94" s="24"/>
      <c r="Z94" s="24"/>
    </row>
    <row r="95" ht="19.15" customHeight="1">
      <c r="A95" t="s" s="138">
        <v>2007</v>
      </c>
      <c r="B95" s="149">
        <v>4</v>
      </c>
      <c r="C95" s="149">
        <v>15</v>
      </c>
      <c r="D95" t="s" s="205">
        <v>2096</v>
      </c>
      <c r="E95" t="s" s="205">
        <v>1948</v>
      </c>
      <c r="F95" s="222">
        <v>358</v>
      </c>
      <c r="G95" s="149">
        <v>368</v>
      </c>
      <c r="H95" s="173">
        <f>SUM(G95-F95)</f>
        <v>10</v>
      </c>
      <c r="I95" s="167">
        <f>H95/F95</f>
        <v>0.0279329608938547</v>
      </c>
      <c r="J95" s="167">
        <f>H95/G95</f>
        <v>0.0271739130434783</v>
      </c>
      <c r="K95" s="24"/>
      <c r="L95" s="24"/>
      <c r="M95" s="24"/>
      <c r="N95" s="24"/>
      <c r="O95" s="24"/>
      <c r="P95" s="24"/>
      <c r="Q95" s="24"/>
      <c r="R95" s="24"/>
      <c r="S95" s="24"/>
      <c r="T95" s="24"/>
      <c r="U95" s="24"/>
      <c r="V95" s="24"/>
      <c r="W95" s="24"/>
      <c r="X95" s="24"/>
      <c r="Y95" s="24"/>
      <c r="Z95" s="24"/>
    </row>
    <row r="96" ht="19.15" customHeight="1">
      <c r="A96" t="s" s="138">
        <v>2007</v>
      </c>
      <c r="B96" s="149">
        <v>4</v>
      </c>
      <c r="C96" s="149">
        <v>9</v>
      </c>
      <c r="D96" t="s" s="205">
        <v>2097</v>
      </c>
      <c r="E96" t="s" s="205">
        <v>48</v>
      </c>
      <c r="F96" s="222">
        <v>324</v>
      </c>
      <c r="G96" s="149">
        <v>340</v>
      </c>
      <c r="H96" s="173">
        <f>SUM(G96-F96)</f>
        <v>16</v>
      </c>
      <c r="I96" s="167">
        <f>H96/F96</f>
        <v>0.0493827160493827</v>
      </c>
      <c r="J96" s="167">
        <f>H96/G96</f>
        <v>0.0470588235294118</v>
      </c>
      <c r="K96" s="24"/>
      <c r="L96" s="24"/>
      <c r="M96" s="24"/>
      <c r="N96" s="24"/>
      <c r="O96" s="24"/>
      <c r="P96" s="24"/>
      <c r="Q96" s="24"/>
      <c r="R96" s="24"/>
      <c r="S96" s="24"/>
      <c r="T96" s="24"/>
      <c r="U96" s="24"/>
      <c r="V96" s="24"/>
      <c r="W96" s="24"/>
      <c r="X96" s="24"/>
      <c r="Y96" s="24"/>
      <c r="Z96" s="24"/>
    </row>
    <row r="97" ht="19.15" customHeight="1">
      <c r="A97" t="s" s="138">
        <v>2007</v>
      </c>
      <c r="B97" s="149">
        <v>4</v>
      </c>
      <c r="C97" s="149">
        <v>17</v>
      </c>
      <c r="D97" t="s" s="205">
        <v>2098</v>
      </c>
      <c r="E97" t="s" s="205">
        <v>30</v>
      </c>
      <c r="F97" s="222">
        <v>272</v>
      </c>
      <c r="G97" s="149">
        <v>313</v>
      </c>
      <c r="H97" s="173">
        <f>SUM(G97-F97)</f>
        <v>41</v>
      </c>
      <c r="I97" s="167">
        <f>H97/F97</f>
        <v>0.150735294117647</v>
      </c>
      <c r="J97" s="167">
        <f>H97/G97</f>
        <v>0.130990415335463</v>
      </c>
      <c r="K97" s="24"/>
      <c r="L97" s="24"/>
      <c r="M97" s="24"/>
      <c r="N97" s="24"/>
      <c r="O97" s="24"/>
      <c r="P97" s="24"/>
      <c r="Q97" s="24"/>
      <c r="R97" s="24"/>
      <c r="S97" s="24"/>
      <c r="T97" s="24"/>
      <c r="U97" s="24"/>
      <c r="V97" s="24"/>
      <c r="W97" s="24"/>
      <c r="X97" s="24"/>
      <c r="Y97" s="24"/>
      <c r="Z97" s="24"/>
    </row>
    <row r="98" ht="19.15" customHeight="1">
      <c r="A98" t="s" s="138">
        <v>2007</v>
      </c>
      <c r="B98" s="149">
        <v>4</v>
      </c>
      <c r="C98" s="149">
        <v>14</v>
      </c>
      <c r="D98" t="s" s="205">
        <v>2099</v>
      </c>
      <c r="E98" t="s" s="205">
        <v>2024</v>
      </c>
      <c r="F98" s="222">
        <v>284</v>
      </c>
      <c r="G98" s="149">
        <v>292</v>
      </c>
      <c r="H98" s="173">
        <f>SUM(G98-F98)</f>
        <v>8</v>
      </c>
      <c r="I98" s="167">
        <f>H98/F98</f>
        <v>0.028169014084507</v>
      </c>
      <c r="J98" s="167">
        <f>H98/G98</f>
        <v>0.0273972602739726</v>
      </c>
      <c r="K98" s="24"/>
      <c r="L98" s="24"/>
      <c r="M98" s="24"/>
      <c r="N98" s="24"/>
      <c r="O98" s="24"/>
      <c r="P98" s="24"/>
      <c r="Q98" s="24"/>
      <c r="R98" s="24"/>
      <c r="S98" s="24"/>
      <c r="T98" s="24"/>
      <c r="U98" s="24"/>
      <c r="V98" s="24"/>
      <c r="W98" s="24"/>
      <c r="X98" s="24"/>
      <c r="Y98" s="24"/>
      <c r="Z98" s="24"/>
    </row>
    <row r="99" ht="19.15" customHeight="1">
      <c r="A99" t="s" s="138">
        <v>2007</v>
      </c>
      <c r="B99" s="149">
        <v>4</v>
      </c>
      <c r="C99" s="149">
        <v>19</v>
      </c>
      <c r="D99" t="s" s="205">
        <v>2100</v>
      </c>
      <c r="E99" t="s" s="205">
        <v>52</v>
      </c>
      <c r="F99" s="222">
        <v>257</v>
      </c>
      <c r="G99" s="149">
        <v>269</v>
      </c>
      <c r="H99" s="173">
        <f>SUM(G99-F99)</f>
        <v>12</v>
      </c>
      <c r="I99" s="167">
        <f>H99/F99</f>
        <v>0.0466926070038911</v>
      </c>
      <c r="J99" s="167">
        <f>H99/G99</f>
        <v>0.0446096654275093</v>
      </c>
      <c r="K99" s="24"/>
      <c r="L99" s="24"/>
      <c r="M99" s="24"/>
      <c r="N99" s="24"/>
      <c r="O99" s="24"/>
      <c r="P99" s="24"/>
      <c r="Q99" s="24"/>
      <c r="R99" s="24"/>
      <c r="S99" s="24"/>
      <c r="T99" s="24"/>
      <c r="U99" s="24"/>
      <c r="V99" s="24"/>
      <c r="W99" s="24"/>
      <c r="X99" s="24"/>
      <c r="Y99" s="24"/>
      <c r="Z99" s="24"/>
    </row>
    <row r="100" ht="19.15" customHeight="1">
      <c r="A100" t="s" s="138">
        <v>2007</v>
      </c>
      <c r="B100" s="149">
        <v>4</v>
      </c>
      <c r="C100" s="149">
        <v>8</v>
      </c>
      <c r="D100" t="s" s="205">
        <v>2101</v>
      </c>
      <c r="E100" t="s" s="205">
        <v>76</v>
      </c>
      <c r="F100" s="222">
        <v>228</v>
      </c>
      <c r="G100" s="149">
        <v>250</v>
      </c>
      <c r="H100" s="173">
        <f>SUM(G100-F100)</f>
        <v>22</v>
      </c>
      <c r="I100" s="167">
        <f>H100/F100</f>
        <v>0.09649122807017541</v>
      </c>
      <c r="J100" s="167">
        <f>H100/G100</f>
        <v>0.08799999999999999</v>
      </c>
      <c r="K100" s="24"/>
      <c r="L100" s="24"/>
      <c r="M100" s="24"/>
      <c r="N100" s="24"/>
      <c r="O100" s="24"/>
      <c r="P100" s="24"/>
      <c r="Q100" s="24"/>
      <c r="R100" s="24"/>
      <c r="S100" s="24"/>
      <c r="T100" s="24"/>
      <c r="U100" s="24"/>
      <c r="V100" s="24"/>
      <c r="W100" s="24"/>
      <c r="X100" s="24"/>
      <c r="Y100" s="24"/>
      <c r="Z100" s="24"/>
    </row>
    <row r="101" ht="19.15" customHeight="1">
      <c r="A101" t="s" s="138">
        <v>2007</v>
      </c>
      <c r="B101" s="149">
        <v>4</v>
      </c>
      <c r="C101" s="149">
        <v>23</v>
      </c>
      <c r="D101" t="s" s="205">
        <v>2102</v>
      </c>
      <c r="E101" t="s" s="205">
        <v>32</v>
      </c>
      <c r="F101" s="222">
        <v>228</v>
      </c>
      <c r="G101" s="149">
        <v>233</v>
      </c>
      <c r="H101" s="173">
        <f>SUM(G101-F101)</f>
        <v>5</v>
      </c>
      <c r="I101" s="167">
        <f>H101/F101</f>
        <v>0.0219298245614035</v>
      </c>
      <c r="J101" s="167">
        <f>H101/G101</f>
        <v>0.0214592274678112</v>
      </c>
      <c r="K101" s="24"/>
      <c r="L101" s="24"/>
      <c r="M101" s="24"/>
      <c r="N101" s="24"/>
      <c r="O101" s="24"/>
      <c r="P101" s="24"/>
      <c r="Q101" s="24"/>
      <c r="R101" s="24"/>
      <c r="S101" s="24"/>
      <c r="T101" s="24"/>
      <c r="U101" s="24"/>
      <c r="V101" s="24"/>
      <c r="W101" s="24"/>
      <c r="X101" s="24"/>
      <c r="Y101" s="24"/>
      <c r="Z101" s="24"/>
    </row>
    <row r="102" ht="19.15" customHeight="1">
      <c r="A102" t="s" s="138">
        <v>2007</v>
      </c>
      <c r="B102" s="149">
        <v>4</v>
      </c>
      <c r="C102" s="149">
        <v>22</v>
      </c>
      <c r="D102" t="s" s="205">
        <v>2103</v>
      </c>
      <c r="E102" t="s" s="205">
        <v>375</v>
      </c>
      <c r="F102" s="222">
        <v>188</v>
      </c>
      <c r="G102" s="149">
        <v>197</v>
      </c>
      <c r="H102" s="173">
        <f>SUM(G102-F102)</f>
        <v>9</v>
      </c>
      <c r="I102" s="167">
        <f>H102/F102</f>
        <v>0.0478723404255319</v>
      </c>
      <c r="J102" s="167">
        <f>H102/G102</f>
        <v>0.0456852791878173</v>
      </c>
      <c r="K102" s="24"/>
      <c r="L102" s="24"/>
      <c r="M102" s="24"/>
      <c r="N102" s="24"/>
      <c r="O102" s="24"/>
      <c r="P102" s="24"/>
      <c r="Q102" s="24"/>
      <c r="R102" s="24"/>
      <c r="S102" s="24"/>
      <c r="T102" s="24"/>
      <c r="U102" s="24"/>
      <c r="V102" s="24"/>
      <c r="W102" s="24"/>
      <c r="X102" s="24"/>
      <c r="Y102" s="24"/>
      <c r="Z102" s="24"/>
    </row>
    <row r="103" ht="19.15" customHeight="1">
      <c r="A103" t="s" s="138">
        <v>2007</v>
      </c>
      <c r="B103" s="149">
        <v>4</v>
      </c>
      <c r="C103" s="149">
        <v>21</v>
      </c>
      <c r="D103" t="s" s="205">
        <v>2104</v>
      </c>
      <c r="E103" t="s" s="205">
        <v>147</v>
      </c>
      <c r="F103" s="222">
        <v>91</v>
      </c>
      <c r="G103" s="149">
        <v>96</v>
      </c>
      <c r="H103" s="173">
        <f>SUM(G103-F103)</f>
        <v>5</v>
      </c>
      <c r="I103" s="167">
        <f>H103/F103</f>
        <v>0.0549450549450549</v>
      </c>
      <c r="J103" s="167">
        <f>H103/G103</f>
        <v>0.0520833333333333</v>
      </c>
      <c r="K103" s="24"/>
      <c r="L103" s="24"/>
      <c r="M103" s="24"/>
      <c r="N103" s="24"/>
      <c r="O103" s="24"/>
      <c r="P103" s="24"/>
      <c r="Q103" s="24"/>
      <c r="R103" s="24"/>
      <c r="S103" s="24"/>
      <c r="T103" s="24"/>
      <c r="U103" s="24"/>
      <c r="V103" s="24"/>
      <c r="W103" s="24"/>
      <c r="X103" s="24"/>
      <c r="Y103" s="24"/>
      <c r="Z103" s="24"/>
    </row>
    <row r="104" ht="19.15" customHeight="1">
      <c r="A104" t="s" s="138">
        <v>2007</v>
      </c>
      <c r="B104" s="149">
        <v>4</v>
      </c>
      <c r="C104" s="149">
        <v>12</v>
      </c>
      <c r="D104" t="s" s="205">
        <v>2105</v>
      </c>
      <c r="E104" t="s" s="205">
        <v>281</v>
      </c>
      <c r="F104" s="222">
        <v>83</v>
      </c>
      <c r="G104" s="149">
        <v>94</v>
      </c>
      <c r="H104" s="173">
        <f>SUM(G104-F104)</f>
        <v>11</v>
      </c>
      <c r="I104" s="167">
        <f>H104/F104</f>
        <v>0.132530120481928</v>
      </c>
      <c r="J104" s="167">
        <f>H104/G104</f>
        <v>0.117021276595745</v>
      </c>
      <c r="K104" s="24"/>
      <c r="L104" s="24"/>
      <c r="M104" s="24"/>
      <c r="N104" s="24"/>
      <c r="O104" s="24"/>
      <c r="P104" s="24"/>
      <c r="Q104" s="24"/>
      <c r="R104" s="24"/>
      <c r="S104" s="24"/>
      <c r="T104" s="24"/>
      <c r="U104" s="24"/>
      <c r="V104" s="24"/>
      <c r="W104" s="24"/>
      <c r="X104" s="24"/>
      <c r="Y104" s="24"/>
      <c r="Z104" s="24"/>
    </row>
    <row r="105" ht="19.15" customHeight="1">
      <c r="A105" t="s" s="138">
        <v>2007</v>
      </c>
      <c r="B105" s="149">
        <v>4</v>
      </c>
      <c r="C105" s="149">
        <v>11</v>
      </c>
      <c r="D105" t="s" s="205">
        <v>2106</v>
      </c>
      <c r="E105" t="s" s="205">
        <v>44</v>
      </c>
      <c r="F105" s="222">
        <v>71</v>
      </c>
      <c r="G105" s="149">
        <v>74</v>
      </c>
      <c r="H105" s="173">
        <f>SUM(G105-F105)</f>
        <v>3</v>
      </c>
      <c r="I105" s="167">
        <f>H105/F105</f>
        <v>0.0422535211267606</v>
      </c>
      <c r="J105" s="167">
        <f>H105/G105</f>
        <v>0.0405405405405405</v>
      </c>
      <c r="K105" s="24"/>
      <c r="L105" s="24"/>
      <c r="M105" s="24"/>
      <c r="N105" s="24"/>
      <c r="O105" s="24"/>
      <c r="P105" s="24"/>
      <c r="Q105" s="24"/>
      <c r="R105" s="24"/>
      <c r="S105" s="24"/>
      <c r="T105" s="24"/>
      <c r="U105" s="24"/>
      <c r="V105" s="24"/>
      <c r="W105" s="24"/>
      <c r="X105" s="24"/>
      <c r="Y105" s="24"/>
      <c r="Z105" s="24"/>
    </row>
    <row r="106" ht="19.15" customHeight="1">
      <c r="A106" t="s" s="138">
        <v>2007</v>
      </c>
      <c r="B106" s="149">
        <v>4</v>
      </c>
      <c r="C106" s="149">
        <v>6</v>
      </c>
      <c r="D106" t="s" s="205">
        <v>2107</v>
      </c>
      <c r="E106" t="s" s="205">
        <v>78</v>
      </c>
      <c r="F106" s="223">
        <v>0</v>
      </c>
      <c r="G106" s="149">
        <v>0</v>
      </c>
      <c r="H106" s="173">
        <f>SUM(G106-F106)</f>
        <v>0</v>
      </c>
      <c r="I106" s="207">
        <f>H106/F106</f>
      </c>
      <c r="J106" s="207">
        <f>H106/G106</f>
      </c>
      <c r="K106" s="24"/>
      <c r="L106" s="24"/>
      <c r="M106" s="24"/>
      <c r="N106" s="24"/>
      <c r="O106" s="24"/>
      <c r="P106" s="24"/>
      <c r="Q106" s="24"/>
      <c r="R106" s="24"/>
      <c r="S106" s="24"/>
      <c r="T106" s="24"/>
      <c r="U106" s="24"/>
      <c r="V106" s="24"/>
      <c r="W106" s="24"/>
      <c r="X106" s="24"/>
      <c r="Y106" s="24"/>
      <c r="Z106" s="24"/>
    </row>
    <row r="107" ht="19.15" customHeight="1">
      <c r="A107" t="s" s="138">
        <v>2007</v>
      </c>
      <c r="B107" s="149">
        <v>4</v>
      </c>
      <c r="C107" s="149">
        <v>10</v>
      </c>
      <c r="D107" t="s" s="205">
        <v>2108</v>
      </c>
      <c r="E107" t="s" s="205">
        <v>380</v>
      </c>
      <c r="F107" s="223">
        <v>0</v>
      </c>
      <c r="G107" s="149">
        <v>0</v>
      </c>
      <c r="H107" s="206">
        <f>SUM(G107-F107)</f>
        <v>0</v>
      </c>
      <c r="I107" s="176">
        <f>H107/F107</f>
      </c>
      <c r="J107" s="176">
        <f>H107/G107</f>
      </c>
      <c r="K107" s="174"/>
      <c r="L107" s="174"/>
      <c r="M107" s="174"/>
      <c r="N107" s="174"/>
      <c r="O107" s="174"/>
      <c r="P107" s="174"/>
      <c r="Q107" s="174"/>
      <c r="R107" s="174"/>
      <c r="S107" s="174"/>
      <c r="T107" s="174"/>
      <c r="U107" s="174"/>
      <c r="V107" s="174"/>
      <c r="W107" s="174"/>
      <c r="X107" s="174"/>
      <c r="Y107" s="174"/>
      <c r="Z107" s="174"/>
    </row>
    <row r="108" ht="13.65" customHeight="1">
      <c r="A108" s="192"/>
      <c r="B108" s="183"/>
      <c r="C108" s="183"/>
      <c r="D108" s="183"/>
      <c r="E108" s="183"/>
      <c r="F108" s="194">
        <f>SUM(F84:F107)</f>
        <v>99529</v>
      </c>
      <c r="G108" s="194">
        <f>SUM(G84:G107)</f>
        <v>105817</v>
      </c>
      <c r="H108" s="194">
        <f>SUM(H84:H107)</f>
        <v>6288</v>
      </c>
      <c r="I108" s="182">
        <f>H108/F108</f>
        <v>0.06317756633744941</v>
      </c>
      <c r="J108" s="182">
        <f>H108/G108</f>
        <v>0.0594233440751486</v>
      </c>
      <c r="K108" s="183"/>
      <c r="L108" s="183"/>
      <c r="M108" s="183"/>
      <c r="N108" s="183"/>
      <c r="O108" s="183"/>
      <c r="P108" s="183"/>
      <c r="Q108" s="183"/>
      <c r="R108" s="183"/>
      <c r="S108" s="183"/>
      <c r="T108" s="183"/>
      <c r="U108" s="183"/>
      <c r="V108" s="183"/>
      <c r="W108" s="183"/>
      <c r="X108" s="183"/>
      <c r="Y108" s="183"/>
      <c r="Z108" s="184"/>
    </row>
    <row r="109" ht="13.65" customHeight="1">
      <c r="A109" s="195"/>
      <c r="B109" s="195"/>
      <c r="C109" s="195"/>
      <c r="D109" s="195"/>
      <c r="E109" s="195"/>
      <c r="F109" s="195"/>
      <c r="G109" s="195"/>
      <c r="H109" s="195"/>
      <c r="I109" s="196"/>
      <c r="J109" s="196"/>
      <c r="K109" s="195"/>
      <c r="L109" s="195"/>
      <c r="M109" s="195"/>
      <c r="N109" s="195"/>
      <c r="O109" s="195"/>
      <c r="P109" s="195"/>
      <c r="Q109" s="195"/>
      <c r="R109" s="195"/>
      <c r="S109" s="195"/>
      <c r="T109" s="195"/>
      <c r="U109" s="195"/>
      <c r="V109" s="195"/>
      <c r="W109" s="195"/>
      <c r="X109" s="195"/>
      <c r="Y109" s="195"/>
      <c r="Z109" s="195"/>
    </row>
    <row r="110" ht="13.65" customHeight="1">
      <c r="A110" s="215"/>
      <c r="B110" s="216"/>
      <c r="C110" s="216"/>
      <c r="D110" s="216"/>
      <c r="E110" t="s" s="217">
        <v>11326</v>
      </c>
      <c r="F110" s="218">
        <f>SUM(F108,F82,F53,F23)</f>
        <v>384446</v>
      </c>
      <c r="G110" s="218">
        <f>SUM(G108,G82,G53,G23)</f>
        <v>401008</v>
      </c>
      <c r="H110" s="218">
        <f>SUM(H108,H82,H53,H23)</f>
        <v>16562</v>
      </c>
      <c r="I110" s="235">
        <f>H110/F110</f>
        <v>0.0430801725079725</v>
      </c>
      <c r="J110" s="235">
        <f>H110/G110</f>
        <v>0.041300921677373</v>
      </c>
      <c r="K110" s="216"/>
      <c r="L110" s="216"/>
      <c r="M110" s="216"/>
      <c r="N110" s="216"/>
      <c r="O110" s="216"/>
      <c r="P110" s="216"/>
      <c r="Q110" s="216"/>
      <c r="R110" s="216"/>
      <c r="S110" s="216"/>
      <c r="T110" s="216"/>
      <c r="U110" s="216"/>
      <c r="V110" s="216"/>
      <c r="W110" s="216"/>
      <c r="X110" s="216"/>
      <c r="Y110" s="216"/>
      <c r="Z110"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12.xml><?xml version="1.0" encoding="utf-8"?>
<worksheet xmlns:r="http://schemas.openxmlformats.org/officeDocument/2006/relationships" xmlns="http://schemas.openxmlformats.org/spreadsheetml/2006/main">
  <sheetPr>
    <pageSetUpPr fitToPage="1"/>
  </sheetPr>
  <dimension ref="A1:Z218"/>
  <sheetViews>
    <sheetView workbookViewId="0" showGridLines="0" defaultGridColor="1"/>
  </sheetViews>
  <sheetFormatPr defaultColWidth="14.5" defaultRowHeight="15.75" customHeight="1" outlineLevelRow="0" outlineLevelCol="0"/>
  <cols>
    <col min="1" max="1" width="14.5" style="262" customWidth="1"/>
    <col min="2" max="2" width="9.85156" style="262" customWidth="1"/>
    <col min="3" max="3" width="9.5" style="262" customWidth="1"/>
    <col min="4" max="4" width="25.5" style="262" customWidth="1"/>
    <col min="5" max="5" width="22.3516" style="262" customWidth="1"/>
    <col min="6" max="26" width="14.5" style="262" customWidth="1"/>
    <col min="27" max="256" width="14.5" style="262"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2109</v>
      </c>
      <c r="B2" s="168">
        <v>1</v>
      </c>
      <c r="C2" s="168">
        <v>6</v>
      </c>
      <c r="D2" t="s" s="145">
        <v>2110</v>
      </c>
      <c r="E2" t="s" s="145">
        <v>20</v>
      </c>
      <c r="F2" s="212">
        <v>36329</v>
      </c>
      <c r="G2" s="168">
        <v>38268</v>
      </c>
      <c r="H2" s="155">
        <f>SUM(G2-F2)</f>
        <v>1939</v>
      </c>
      <c r="I2" s="167">
        <f>H2/F2</f>
        <v>0.0533733381045446</v>
      </c>
      <c r="J2" s="167">
        <f>H2/G2</f>
        <v>0.0506689662381102</v>
      </c>
      <c r="K2" s="24"/>
      <c r="L2" s="24"/>
      <c r="M2" s="24"/>
      <c r="N2" s="24"/>
      <c r="O2" s="24"/>
      <c r="P2" s="24"/>
      <c r="Q2" s="24"/>
      <c r="R2" s="24"/>
      <c r="S2" s="24"/>
      <c r="T2" s="24"/>
      <c r="U2" s="24"/>
      <c r="V2" s="24"/>
      <c r="W2" s="24"/>
      <c r="X2" s="24"/>
      <c r="Y2" s="24"/>
      <c r="Z2" s="24"/>
    </row>
    <row r="3" ht="19.15" customHeight="1">
      <c r="A3" t="s" s="145">
        <v>2109</v>
      </c>
      <c r="B3" s="168">
        <v>1</v>
      </c>
      <c r="C3" s="168">
        <v>8</v>
      </c>
      <c r="D3" t="s" s="145">
        <v>2111</v>
      </c>
      <c r="E3" t="s" s="145">
        <v>22</v>
      </c>
      <c r="F3" s="212">
        <v>26299</v>
      </c>
      <c r="G3" s="168">
        <v>27430</v>
      </c>
      <c r="H3" s="155">
        <f>SUM(G3-F3)</f>
        <v>1131</v>
      </c>
      <c r="I3" s="167">
        <f>H3/F3</f>
        <v>0.0430054374691053</v>
      </c>
      <c r="J3" s="167">
        <f>H3/G3</f>
        <v>0.0412322274881517</v>
      </c>
      <c r="K3" s="24"/>
      <c r="L3" s="24"/>
      <c r="M3" s="24"/>
      <c r="N3" s="24"/>
      <c r="O3" s="24"/>
      <c r="P3" s="24"/>
      <c r="Q3" s="24"/>
      <c r="R3" s="24"/>
      <c r="S3" s="24"/>
      <c r="T3" s="24"/>
      <c r="U3" s="24"/>
      <c r="V3" s="24"/>
      <c r="W3" s="24"/>
      <c r="X3" s="24"/>
      <c r="Y3" s="24"/>
      <c r="Z3" s="24"/>
    </row>
    <row r="4" ht="19.15" customHeight="1">
      <c r="A4" t="s" s="145">
        <v>2109</v>
      </c>
      <c r="B4" s="168">
        <v>1</v>
      </c>
      <c r="C4" s="168">
        <v>10</v>
      </c>
      <c r="D4" t="s" s="145">
        <v>2112</v>
      </c>
      <c r="E4" t="s" s="145">
        <v>84</v>
      </c>
      <c r="F4" s="212">
        <v>14293</v>
      </c>
      <c r="G4" s="168">
        <v>14877</v>
      </c>
      <c r="H4" s="155">
        <f>SUM(G4-F4)</f>
        <v>584</v>
      </c>
      <c r="I4" s="167">
        <f>H4/F4</f>
        <v>0.040859161827468</v>
      </c>
      <c r="J4" s="167">
        <f>H4/G4</f>
        <v>0.0392552261880756</v>
      </c>
      <c r="K4" s="24"/>
      <c r="L4" s="24"/>
      <c r="M4" s="24"/>
      <c r="N4" s="24"/>
      <c r="O4" s="24"/>
      <c r="P4" s="24"/>
      <c r="Q4" s="24"/>
      <c r="R4" s="24"/>
      <c r="S4" s="24"/>
      <c r="T4" s="24"/>
      <c r="U4" s="24"/>
      <c r="V4" s="24"/>
      <c r="W4" s="24"/>
      <c r="X4" s="24"/>
      <c r="Y4" s="24"/>
      <c r="Z4" s="24"/>
    </row>
    <row r="5" ht="19.15" customHeight="1">
      <c r="A5" t="s" s="145">
        <v>2109</v>
      </c>
      <c r="B5" s="168">
        <v>1</v>
      </c>
      <c r="C5" s="168">
        <v>3</v>
      </c>
      <c r="D5" t="s" s="145">
        <v>2113</v>
      </c>
      <c r="E5" t="s" s="145">
        <v>17</v>
      </c>
      <c r="F5" s="212">
        <v>8022</v>
      </c>
      <c r="G5" s="168">
        <v>8362</v>
      </c>
      <c r="H5" s="155">
        <f>SUM(G5-F5)</f>
        <v>340</v>
      </c>
      <c r="I5" s="167">
        <f>H5/F5</f>
        <v>0.0423834455248068</v>
      </c>
      <c r="J5" s="167">
        <f>H5/G5</f>
        <v>0.0406601291557044</v>
      </c>
      <c r="K5" s="24"/>
      <c r="L5" s="24"/>
      <c r="M5" s="24"/>
      <c r="N5" s="24"/>
      <c r="O5" s="24"/>
      <c r="P5" s="24"/>
      <c r="Q5" s="24"/>
      <c r="R5" s="24"/>
      <c r="S5" s="24"/>
      <c r="T5" s="24"/>
      <c r="U5" s="24"/>
      <c r="V5" s="24"/>
      <c r="W5" s="24"/>
      <c r="X5" s="24"/>
      <c r="Y5" s="24"/>
      <c r="Z5" s="24"/>
    </row>
    <row r="6" ht="19.15" customHeight="1">
      <c r="A6" t="s" s="145">
        <v>2109</v>
      </c>
      <c r="B6" s="168">
        <v>1</v>
      </c>
      <c r="C6" s="168">
        <v>1</v>
      </c>
      <c r="D6" t="s" s="145">
        <v>2114</v>
      </c>
      <c r="E6" t="s" s="145">
        <v>26</v>
      </c>
      <c r="F6" s="212">
        <v>8142</v>
      </c>
      <c r="G6" s="168">
        <v>8266</v>
      </c>
      <c r="H6" s="155">
        <f>SUM(G6-F6)</f>
        <v>124</v>
      </c>
      <c r="I6" s="167">
        <f>H6/F6</f>
        <v>0.0152296732989437</v>
      </c>
      <c r="J6" s="167">
        <f>H6/G6</f>
        <v>0.0150012097749819</v>
      </c>
      <c r="K6" s="24"/>
      <c r="L6" s="24"/>
      <c r="M6" s="24"/>
      <c r="N6" s="24"/>
      <c r="O6" s="24"/>
      <c r="P6" s="24"/>
      <c r="Q6" s="24"/>
      <c r="R6" s="24"/>
      <c r="S6" s="24"/>
      <c r="T6" s="24"/>
      <c r="U6" s="24"/>
      <c r="V6" s="24"/>
      <c r="W6" s="24"/>
      <c r="X6" s="24"/>
      <c r="Y6" s="24"/>
      <c r="Z6" s="24"/>
    </row>
    <row r="7" ht="19.15" customHeight="1">
      <c r="A7" t="s" s="145">
        <v>2109</v>
      </c>
      <c r="B7" s="168">
        <v>1</v>
      </c>
      <c r="C7" s="168">
        <v>4</v>
      </c>
      <c r="D7" t="s" s="145">
        <v>2115</v>
      </c>
      <c r="E7" t="s" s="145">
        <v>34</v>
      </c>
      <c r="F7" s="212">
        <v>5118</v>
      </c>
      <c r="G7" s="168">
        <v>5327</v>
      </c>
      <c r="H7" s="155">
        <f>SUM(G7-F7)</f>
        <v>209</v>
      </c>
      <c r="I7" s="167">
        <f>H7/F7</f>
        <v>0.0408362641656897</v>
      </c>
      <c r="J7" s="167">
        <f>H7/G7</f>
        <v>0.0392340904824479</v>
      </c>
      <c r="K7" s="24"/>
      <c r="L7" s="24"/>
      <c r="M7" s="24"/>
      <c r="N7" s="24"/>
      <c r="O7" s="24"/>
      <c r="P7" s="24"/>
      <c r="Q7" s="24"/>
      <c r="R7" s="24"/>
      <c r="S7" s="24"/>
      <c r="T7" s="24"/>
      <c r="U7" s="24"/>
      <c r="V7" s="24"/>
      <c r="W7" s="24"/>
      <c r="X7" s="24"/>
      <c r="Y7" s="24"/>
      <c r="Z7" s="24"/>
    </row>
    <row r="8" ht="19.15" customHeight="1">
      <c r="A8" t="s" s="145">
        <v>2109</v>
      </c>
      <c r="B8" s="168">
        <v>1</v>
      </c>
      <c r="C8" s="168">
        <v>7</v>
      </c>
      <c r="D8" t="s" s="145">
        <v>2116</v>
      </c>
      <c r="E8" t="s" s="145">
        <v>28</v>
      </c>
      <c r="F8" s="212">
        <v>4913</v>
      </c>
      <c r="G8" s="168">
        <v>5199</v>
      </c>
      <c r="H8" s="155">
        <f>SUM(G8-F8)</f>
        <v>286</v>
      </c>
      <c r="I8" s="167">
        <f>H8/F8</f>
        <v>0.0582129045389782</v>
      </c>
      <c r="J8" s="167">
        <f>H8/G8</f>
        <v>0.0550105789574918</v>
      </c>
      <c r="K8" s="24"/>
      <c r="L8" s="24"/>
      <c r="M8" s="24"/>
      <c r="N8" s="24"/>
      <c r="O8" s="24"/>
      <c r="P8" s="24"/>
      <c r="Q8" s="24"/>
      <c r="R8" s="24"/>
      <c r="S8" s="24"/>
      <c r="T8" s="24"/>
      <c r="U8" s="24"/>
      <c r="V8" s="24"/>
      <c r="W8" s="24"/>
      <c r="X8" s="24"/>
      <c r="Y8" s="24"/>
      <c r="Z8" s="24"/>
    </row>
    <row r="9" ht="19.15" customHeight="1">
      <c r="A9" t="s" s="145">
        <v>2109</v>
      </c>
      <c r="B9" s="168">
        <v>1</v>
      </c>
      <c r="C9" s="168">
        <v>5</v>
      </c>
      <c r="D9" t="s" s="145">
        <v>2117</v>
      </c>
      <c r="E9" t="s" s="145">
        <v>2024</v>
      </c>
      <c r="F9" s="212">
        <v>609</v>
      </c>
      <c r="G9" s="168">
        <v>624</v>
      </c>
      <c r="H9" s="155">
        <f>SUM(G9-F9)</f>
        <v>15</v>
      </c>
      <c r="I9" s="167">
        <f>H9/F9</f>
        <v>0.0246305418719212</v>
      </c>
      <c r="J9" s="167">
        <f>H9/G9</f>
        <v>0.0240384615384615</v>
      </c>
      <c r="K9" s="24"/>
      <c r="L9" s="24"/>
      <c r="M9" s="24"/>
      <c r="N9" s="24"/>
      <c r="O9" s="24"/>
      <c r="P9" s="24"/>
      <c r="Q9" s="24"/>
      <c r="R9" s="24"/>
      <c r="S9" s="24"/>
      <c r="T9" s="24"/>
      <c r="U9" s="24"/>
      <c r="V9" s="24"/>
      <c r="W9" s="24"/>
      <c r="X9" s="24"/>
      <c r="Y9" s="24"/>
      <c r="Z9" s="24"/>
    </row>
    <row r="10" ht="19.15" customHeight="1">
      <c r="A10" t="s" s="145">
        <v>2109</v>
      </c>
      <c r="B10" s="168">
        <v>1</v>
      </c>
      <c r="C10" s="168">
        <v>16</v>
      </c>
      <c r="D10" t="s" s="145">
        <v>2118</v>
      </c>
      <c r="E10" t="s" s="145">
        <v>62</v>
      </c>
      <c r="F10" s="212">
        <v>413</v>
      </c>
      <c r="G10" s="168">
        <v>436</v>
      </c>
      <c r="H10" s="155">
        <f>SUM(G10-F10)</f>
        <v>23</v>
      </c>
      <c r="I10" s="167">
        <f>H10/F10</f>
        <v>0.0556900726392252</v>
      </c>
      <c r="J10" s="167">
        <f>H10/G10</f>
        <v>0.0527522935779817</v>
      </c>
      <c r="K10" s="24"/>
      <c r="L10" s="24"/>
      <c r="M10" s="24"/>
      <c r="N10" s="24"/>
      <c r="O10" s="24"/>
      <c r="P10" s="24"/>
      <c r="Q10" s="24"/>
      <c r="R10" s="24"/>
      <c r="S10" s="24"/>
      <c r="T10" s="24"/>
      <c r="U10" s="24"/>
      <c r="V10" s="24"/>
      <c r="W10" s="24"/>
      <c r="X10" s="24"/>
      <c r="Y10" s="24"/>
      <c r="Z10" s="24"/>
    </row>
    <row r="11" ht="19.15" customHeight="1">
      <c r="A11" t="s" s="145">
        <v>2109</v>
      </c>
      <c r="B11" s="168">
        <v>1</v>
      </c>
      <c r="C11" s="168">
        <v>2</v>
      </c>
      <c r="D11" t="s" s="145">
        <v>2119</v>
      </c>
      <c r="E11" t="s" s="145">
        <v>101</v>
      </c>
      <c r="F11" s="212">
        <v>362</v>
      </c>
      <c r="G11" s="168">
        <v>399</v>
      </c>
      <c r="H11" s="155">
        <f>SUM(G11-F11)</f>
        <v>37</v>
      </c>
      <c r="I11" s="167">
        <f>H11/F11</f>
        <v>0.102209944751381</v>
      </c>
      <c r="J11" s="167">
        <f>H11/G11</f>
        <v>0.0927318295739348</v>
      </c>
      <c r="K11" s="24"/>
      <c r="L11" s="24"/>
      <c r="M11" s="24"/>
      <c r="N11" s="24"/>
      <c r="O11" s="24"/>
      <c r="P11" s="24"/>
      <c r="Q11" s="24"/>
      <c r="R11" s="24"/>
      <c r="S11" s="24"/>
      <c r="T11" s="24"/>
      <c r="U11" s="24"/>
      <c r="V11" s="24"/>
      <c r="W11" s="24"/>
      <c r="X11" s="24"/>
      <c r="Y11" s="24"/>
      <c r="Z11" s="24"/>
    </row>
    <row r="12" ht="19.15" customHeight="1">
      <c r="A12" t="s" s="145">
        <v>2109</v>
      </c>
      <c r="B12" s="168">
        <v>1</v>
      </c>
      <c r="C12" s="168">
        <v>13</v>
      </c>
      <c r="D12" t="s" s="145">
        <v>2120</v>
      </c>
      <c r="E12" t="s" s="145">
        <v>30</v>
      </c>
      <c r="F12" s="212">
        <v>365</v>
      </c>
      <c r="G12" s="168">
        <v>388</v>
      </c>
      <c r="H12" s="155">
        <f>SUM(G12-F12)</f>
        <v>23</v>
      </c>
      <c r="I12" s="167">
        <f>H12/F12</f>
        <v>0.06301369863013701</v>
      </c>
      <c r="J12" s="167">
        <f>H12/G12</f>
        <v>0.0592783505154639</v>
      </c>
      <c r="K12" s="24"/>
      <c r="L12" s="24"/>
      <c r="M12" s="24"/>
      <c r="N12" s="24"/>
      <c r="O12" s="24"/>
      <c r="P12" s="24"/>
      <c r="Q12" s="24"/>
      <c r="R12" s="24"/>
      <c r="S12" s="24"/>
      <c r="T12" s="24"/>
      <c r="U12" s="24"/>
      <c r="V12" s="24"/>
      <c r="W12" s="24"/>
      <c r="X12" s="24"/>
      <c r="Y12" s="24"/>
      <c r="Z12" s="24"/>
    </row>
    <row r="13" ht="19.15" customHeight="1">
      <c r="A13" t="s" s="145">
        <v>2109</v>
      </c>
      <c r="B13" s="168">
        <v>1</v>
      </c>
      <c r="C13" s="168">
        <v>12</v>
      </c>
      <c r="D13" t="s" s="145">
        <v>2121</v>
      </c>
      <c r="E13" t="s" s="145">
        <v>52</v>
      </c>
      <c r="F13" s="212">
        <v>238</v>
      </c>
      <c r="G13" s="168">
        <v>296</v>
      </c>
      <c r="H13" s="155">
        <f>SUM(G13-F13)</f>
        <v>58</v>
      </c>
      <c r="I13" s="167">
        <f>H13/F13</f>
        <v>0.243697478991597</v>
      </c>
      <c r="J13" s="167">
        <f>H13/G13</f>
        <v>0.195945945945946</v>
      </c>
      <c r="K13" s="24"/>
      <c r="L13" s="24"/>
      <c r="M13" s="24"/>
      <c r="N13" s="24"/>
      <c r="O13" s="24"/>
      <c r="P13" s="24"/>
      <c r="Q13" s="24"/>
      <c r="R13" s="24"/>
      <c r="S13" s="24"/>
      <c r="T13" s="24"/>
      <c r="U13" s="24"/>
      <c r="V13" s="24"/>
      <c r="W13" s="24"/>
      <c r="X13" s="24"/>
      <c r="Y13" s="24"/>
      <c r="Z13" s="24"/>
    </row>
    <row r="14" ht="19.15" customHeight="1">
      <c r="A14" t="s" s="145">
        <v>2109</v>
      </c>
      <c r="B14" s="168">
        <v>1</v>
      </c>
      <c r="C14" s="168">
        <v>9</v>
      </c>
      <c r="D14" t="s" s="145">
        <v>2122</v>
      </c>
      <c r="E14" t="s" s="145">
        <v>44</v>
      </c>
      <c r="F14" s="212">
        <v>239</v>
      </c>
      <c r="G14" s="168">
        <v>250</v>
      </c>
      <c r="H14" s="155">
        <f>SUM(G14-F14)</f>
        <v>11</v>
      </c>
      <c r="I14" s="167">
        <f>H14/F14</f>
        <v>0.0460251046025105</v>
      </c>
      <c r="J14" s="167">
        <f>H14/G14</f>
        <v>0.044</v>
      </c>
      <c r="K14" s="24"/>
      <c r="L14" s="24"/>
      <c r="M14" s="24"/>
      <c r="N14" s="24"/>
      <c r="O14" s="24"/>
      <c r="P14" s="24"/>
      <c r="Q14" s="24"/>
      <c r="R14" s="24"/>
      <c r="S14" s="24"/>
      <c r="T14" s="24"/>
      <c r="U14" s="24"/>
      <c r="V14" s="24"/>
      <c r="W14" s="24"/>
      <c r="X14" s="24"/>
      <c r="Y14" s="24"/>
      <c r="Z14" s="24"/>
    </row>
    <row r="15" ht="19.15" customHeight="1">
      <c r="A15" t="s" s="145">
        <v>2109</v>
      </c>
      <c r="B15" s="168">
        <v>1</v>
      </c>
      <c r="C15" s="168">
        <v>20</v>
      </c>
      <c r="D15" t="s" s="145">
        <v>2123</v>
      </c>
      <c r="E15" t="s" s="145">
        <v>48</v>
      </c>
      <c r="F15" s="212">
        <v>200</v>
      </c>
      <c r="G15" s="168">
        <v>209</v>
      </c>
      <c r="H15" s="155">
        <f>SUM(G15-F15)</f>
        <v>9</v>
      </c>
      <c r="I15" s="167">
        <f>H15/F15</f>
        <v>0.045</v>
      </c>
      <c r="J15" s="167">
        <f>H15/G15</f>
        <v>0.0430622009569378</v>
      </c>
      <c r="K15" s="24"/>
      <c r="L15" s="24"/>
      <c r="M15" s="24"/>
      <c r="N15" s="24"/>
      <c r="O15" s="24"/>
      <c r="P15" s="24"/>
      <c r="Q15" s="24"/>
      <c r="R15" s="24"/>
      <c r="S15" s="24"/>
      <c r="T15" s="24"/>
      <c r="U15" s="24"/>
      <c r="V15" s="24"/>
      <c r="W15" s="24"/>
      <c r="X15" s="24"/>
      <c r="Y15" s="24"/>
      <c r="Z15" s="24"/>
    </row>
    <row r="16" ht="19.15" customHeight="1">
      <c r="A16" t="s" s="145">
        <v>2109</v>
      </c>
      <c r="B16" s="168">
        <v>1</v>
      </c>
      <c r="C16" s="168">
        <v>15</v>
      </c>
      <c r="D16" t="s" s="145">
        <v>2124</v>
      </c>
      <c r="E16" t="s" s="145">
        <v>36</v>
      </c>
      <c r="F16" s="212">
        <v>172</v>
      </c>
      <c r="G16" s="168">
        <v>178</v>
      </c>
      <c r="H16" s="155">
        <f>SUM(G16-F16)</f>
        <v>6</v>
      </c>
      <c r="I16" s="167">
        <f>H16/F16</f>
        <v>0.0348837209302326</v>
      </c>
      <c r="J16" s="167">
        <f>H16/G16</f>
        <v>0.0337078651685393</v>
      </c>
      <c r="K16" s="24"/>
      <c r="L16" s="24"/>
      <c r="M16" s="24"/>
      <c r="N16" s="24"/>
      <c r="O16" s="24"/>
      <c r="P16" s="24"/>
      <c r="Q16" s="24"/>
      <c r="R16" s="24"/>
      <c r="S16" s="24"/>
      <c r="T16" s="24"/>
      <c r="U16" s="24"/>
      <c r="V16" s="24"/>
      <c r="W16" s="24"/>
      <c r="X16" s="24"/>
      <c r="Y16" s="24"/>
      <c r="Z16" s="24"/>
    </row>
    <row r="17" ht="19.15" customHeight="1">
      <c r="A17" t="s" s="145">
        <v>2109</v>
      </c>
      <c r="B17" s="168">
        <v>1</v>
      </c>
      <c r="C17" s="168">
        <v>17</v>
      </c>
      <c r="D17" t="s" s="145">
        <v>2125</v>
      </c>
      <c r="E17" t="s" s="145">
        <v>76</v>
      </c>
      <c r="F17" s="212">
        <v>153</v>
      </c>
      <c r="G17" s="168">
        <v>162</v>
      </c>
      <c r="H17" s="155">
        <f>SUM(G17-F17)</f>
        <v>9</v>
      </c>
      <c r="I17" s="167">
        <f>H17/F17</f>
        <v>0.0588235294117647</v>
      </c>
      <c r="J17" s="167">
        <f>H17/G17</f>
        <v>0.0555555555555556</v>
      </c>
      <c r="K17" s="24"/>
      <c r="L17" s="24"/>
      <c r="M17" s="24"/>
      <c r="N17" s="24"/>
      <c r="O17" s="24"/>
      <c r="P17" s="24"/>
      <c r="Q17" s="24"/>
      <c r="R17" s="24"/>
      <c r="S17" s="24"/>
      <c r="T17" s="24"/>
      <c r="U17" s="24"/>
      <c r="V17" s="24"/>
      <c r="W17" s="24"/>
      <c r="X17" s="24"/>
      <c r="Y17" s="24"/>
      <c r="Z17" s="24"/>
    </row>
    <row r="18" ht="19.15" customHeight="1">
      <c r="A18" t="s" s="145">
        <v>2109</v>
      </c>
      <c r="B18" s="168">
        <v>1</v>
      </c>
      <c r="C18" s="168">
        <v>19</v>
      </c>
      <c r="D18" t="s" s="145">
        <v>2126</v>
      </c>
      <c r="E18" t="s" s="145">
        <v>1122</v>
      </c>
      <c r="F18" s="212">
        <v>155</v>
      </c>
      <c r="G18" s="168">
        <v>160</v>
      </c>
      <c r="H18" s="155">
        <f>SUM(G18-F18)</f>
        <v>5</v>
      </c>
      <c r="I18" s="167">
        <f>H18/F18</f>
        <v>0.032258064516129</v>
      </c>
      <c r="J18" s="167">
        <f>H18/G18</f>
        <v>0.03125</v>
      </c>
      <c r="K18" s="24"/>
      <c r="L18" s="24"/>
      <c r="M18" s="24"/>
      <c r="N18" s="24"/>
      <c r="O18" s="24"/>
      <c r="P18" s="24"/>
      <c r="Q18" s="24"/>
      <c r="R18" s="24"/>
      <c r="S18" s="24"/>
      <c r="T18" s="24"/>
      <c r="U18" s="24"/>
      <c r="V18" s="24"/>
      <c r="W18" s="24"/>
      <c r="X18" s="24"/>
      <c r="Y18" s="24"/>
      <c r="Z18" s="24"/>
    </row>
    <row r="19" ht="19.15" customHeight="1">
      <c r="A19" t="s" s="145">
        <v>2109</v>
      </c>
      <c r="B19" s="168">
        <v>1</v>
      </c>
      <c r="C19" s="168">
        <v>26</v>
      </c>
      <c r="D19" t="s" s="145">
        <v>2127</v>
      </c>
      <c r="E19" t="s" s="145">
        <v>153</v>
      </c>
      <c r="F19" s="212">
        <v>134</v>
      </c>
      <c r="G19" s="168">
        <v>149</v>
      </c>
      <c r="H19" s="155">
        <f>SUM(G19-F19)</f>
        <v>15</v>
      </c>
      <c r="I19" s="167">
        <f>H19/F19</f>
        <v>0.111940298507463</v>
      </c>
      <c r="J19" s="167">
        <f>H19/G19</f>
        <v>0.100671140939597</v>
      </c>
      <c r="K19" s="24"/>
      <c r="L19" s="24"/>
      <c r="M19" s="24"/>
      <c r="N19" s="24"/>
      <c r="O19" s="24"/>
      <c r="P19" s="24"/>
      <c r="Q19" s="24"/>
      <c r="R19" s="24"/>
      <c r="S19" s="24"/>
      <c r="T19" s="24"/>
      <c r="U19" s="24"/>
      <c r="V19" s="24"/>
      <c r="W19" s="24"/>
      <c r="X19" s="24"/>
      <c r="Y19" s="24"/>
      <c r="Z19" s="24"/>
    </row>
    <row r="20" ht="19.15" customHeight="1">
      <c r="A20" t="s" s="145">
        <v>2109</v>
      </c>
      <c r="B20" s="168">
        <v>1</v>
      </c>
      <c r="C20" s="168">
        <v>23</v>
      </c>
      <c r="D20" t="s" s="145">
        <v>2128</v>
      </c>
      <c r="E20" t="s" s="145">
        <v>173</v>
      </c>
      <c r="F20" s="212">
        <v>117</v>
      </c>
      <c r="G20" s="168">
        <v>130</v>
      </c>
      <c r="H20" s="155">
        <f>SUM(G20-F20)</f>
        <v>13</v>
      </c>
      <c r="I20" s="167">
        <f>H20/F20</f>
        <v>0.111111111111111</v>
      </c>
      <c r="J20" s="167">
        <f>H20/G20</f>
        <v>0.1</v>
      </c>
      <c r="K20" s="24"/>
      <c r="L20" s="24"/>
      <c r="M20" s="24"/>
      <c r="N20" s="24"/>
      <c r="O20" s="24"/>
      <c r="P20" s="24"/>
      <c r="Q20" s="24"/>
      <c r="R20" s="24"/>
      <c r="S20" s="24"/>
      <c r="T20" s="24"/>
      <c r="U20" s="24"/>
      <c r="V20" s="24"/>
      <c r="W20" s="24"/>
      <c r="X20" s="24"/>
      <c r="Y20" s="24"/>
      <c r="Z20" s="24"/>
    </row>
    <row r="21" ht="19.15" customHeight="1">
      <c r="A21" t="s" s="145">
        <v>2109</v>
      </c>
      <c r="B21" s="168">
        <v>1</v>
      </c>
      <c r="C21" s="168">
        <v>21</v>
      </c>
      <c r="D21" t="s" s="145">
        <v>2129</v>
      </c>
      <c r="E21" t="s" s="145">
        <v>72</v>
      </c>
      <c r="F21" s="212">
        <v>107</v>
      </c>
      <c r="G21" s="168">
        <v>111</v>
      </c>
      <c r="H21" s="155">
        <f>SUM(G21-F21)</f>
        <v>4</v>
      </c>
      <c r="I21" s="167">
        <f>H21/F21</f>
        <v>0.0373831775700935</v>
      </c>
      <c r="J21" s="167">
        <f>H21/G21</f>
        <v>0.036036036036036</v>
      </c>
      <c r="K21" s="24"/>
      <c r="L21" s="24"/>
      <c r="M21" s="24"/>
      <c r="N21" s="24"/>
      <c r="O21" s="24"/>
      <c r="P21" s="24"/>
      <c r="Q21" s="24"/>
      <c r="R21" s="24"/>
      <c r="S21" s="24"/>
      <c r="T21" s="24"/>
      <c r="U21" s="24"/>
      <c r="V21" s="24"/>
      <c r="W21" s="24"/>
      <c r="X21" s="24"/>
      <c r="Y21" s="24"/>
      <c r="Z21" s="24"/>
    </row>
    <row r="22" ht="19.15" customHeight="1">
      <c r="A22" t="s" s="145">
        <v>2109</v>
      </c>
      <c r="B22" s="168">
        <v>1</v>
      </c>
      <c r="C22" s="168">
        <v>14</v>
      </c>
      <c r="D22" t="s" s="145">
        <v>2130</v>
      </c>
      <c r="E22" t="s" s="145">
        <v>38</v>
      </c>
      <c r="F22" s="212">
        <v>104</v>
      </c>
      <c r="G22" s="168">
        <v>109</v>
      </c>
      <c r="H22" s="155">
        <f>SUM(G22-F22)</f>
        <v>5</v>
      </c>
      <c r="I22" s="167">
        <f>H22/F22</f>
        <v>0.0480769230769231</v>
      </c>
      <c r="J22" s="167">
        <f>H22/G22</f>
        <v>0.0458715596330275</v>
      </c>
      <c r="K22" s="24"/>
      <c r="L22" s="24"/>
      <c r="M22" s="24"/>
      <c r="N22" s="24"/>
      <c r="O22" s="24"/>
      <c r="P22" s="24"/>
      <c r="Q22" s="24"/>
      <c r="R22" s="24"/>
      <c r="S22" s="24"/>
      <c r="T22" s="24"/>
      <c r="U22" s="24"/>
      <c r="V22" s="24"/>
      <c r="W22" s="24"/>
      <c r="X22" s="24"/>
      <c r="Y22" s="24"/>
      <c r="Z22" s="24"/>
    </row>
    <row r="23" ht="19.15" customHeight="1">
      <c r="A23" t="s" s="145">
        <v>2109</v>
      </c>
      <c r="B23" s="168">
        <v>1</v>
      </c>
      <c r="C23" s="168">
        <v>18</v>
      </c>
      <c r="D23" t="s" s="145">
        <v>2131</v>
      </c>
      <c r="E23" t="s" s="145">
        <v>281</v>
      </c>
      <c r="F23" s="212">
        <v>83</v>
      </c>
      <c r="G23" s="168">
        <v>84</v>
      </c>
      <c r="H23" s="155">
        <f>SUM(G23-F23)</f>
        <v>1</v>
      </c>
      <c r="I23" s="167">
        <f>H23/F23</f>
        <v>0.0120481927710843</v>
      </c>
      <c r="J23" s="167">
        <f>H23/G23</f>
        <v>0.0119047619047619</v>
      </c>
      <c r="K23" s="24"/>
      <c r="L23" s="24"/>
      <c r="M23" s="24"/>
      <c r="N23" s="24"/>
      <c r="O23" s="24"/>
      <c r="P23" s="24"/>
      <c r="Q23" s="24"/>
      <c r="R23" s="24"/>
      <c r="S23" s="24"/>
      <c r="T23" s="24"/>
      <c r="U23" s="24"/>
      <c r="V23" s="24"/>
      <c r="W23" s="24"/>
      <c r="X23" s="24"/>
      <c r="Y23" s="24"/>
      <c r="Z23" s="24"/>
    </row>
    <row r="24" ht="19.15" customHeight="1">
      <c r="A24" t="s" s="145">
        <v>2109</v>
      </c>
      <c r="B24" s="168">
        <v>1</v>
      </c>
      <c r="C24" s="168">
        <v>25</v>
      </c>
      <c r="D24" t="s" s="145">
        <v>2132</v>
      </c>
      <c r="E24" t="s" s="145">
        <v>68</v>
      </c>
      <c r="F24" s="212">
        <v>52</v>
      </c>
      <c r="G24" s="168">
        <v>54</v>
      </c>
      <c r="H24" s="155">
        <f>SUM(G24-F24)</f>
        <v>2</v>
      </c>
      <c r="I24" s="167">
        <f>H24/F24</f>
        <v>0.0384615384615385</v>
      </c>
      <c r="J24" s="167">
        <f>H24/G24</f>
        <v>0.037037037037037</v>
      </c>
      <c r="K24" s="24"/>
      <c r="L24" s="24"/>
      <c r="M24" s="24"/>
      <c r="N24" s="24"/>
      <c r="O24" s="24"/>
      <c r="P24" s="24"/>
      <c r="Q24" s="24"/>
      <c r="R24" s="24"/>
      <c r="S24" s="24"/>
      <c r="T24" s="24"/>
      <c r="U24" s="24"/>
      <c r="V24" s="24"/>
      <c r="W24" s="24"/>
      <c r="X24" s="24"/>
      <c r="Y24" s="24"/>
      <c r="Z24" s="24"/>
    </row>
    <row r="25" ht="19.15" customHeight="1">
      <c r="A25" t="s" s="137">
        <v>2109</v>
      </c>
      <c r="B25" s="170">
        <v>1</v>
      </c>
      <c r="C25" s="170">
        <v>22</v>
      </c>
      <c r="D25" t="s" s="137">
        <v>2133</v>
      </c>
      <c r="E25" t="s" s="137">
        <v>66</v>
      </c>
      <c r="F25" s="213">
        <v>44</v>
      </c>
      <c r="G25" s="170">
        <v>49</v>
      </c>
      <c r="H25" s="175">
        <f>SUM(G25-F25)</f>
        <v>5</v>
      </c>
      <c r="I25" s="208">
        <f>H25/F25</f>
        <v>0.113636363636364</v>
      </c>
      <c r="J25" s="208">
        <f>H25/G25</f>
        <v>0.102040816326531</v>
      </c>
      <c r="K25" s="174"/>
      <c r="L25" s="174"/>
      <c r="M25" s="174"/>
      <c r="N25" s="174"/>
      <c r="O25" s="174"/>
      <c r="P25" s="174"/>
      <c r="Q25" s="174"/>
      <c r="R25" s="174"/>
      <c r="S25" s="174"/>
      <c r="T25" s="174"/>
      <c r="U25" s="174"/>
      <c r="V25" s="174"/>
      <c r="W25" s="174"/>
      <c r="X25" s="174"/>
      <c r="Y25" s="174"/>
      <c r="Z25" s="174"/>
    </row>
    <row r="26" ht="19.15" customHeight="1">
      <c r="A26" s="177"/>
      <c r="B26" s="178"/>
      <c r="C26" s="178"/>
      <c r="D26" s="179"/>
      <c r="E26" s="179"/>
      <c r="F26" s="210">
        <f>SUM(F2:F25)</f>
        <v>106663</v>
      </c>
      <c r="G26" s="180">
        <f>SUM(G2:G25)</f>
        <v>111517</v>
      </c>
      <c r="H26" s="181">
        <f>SUM(H2:H25)</f>
        <v>4854</v>
      </c>
      <c r="I26" s="209">
        <f>H26/F26</f>
        <v>0.0455078143311176</v>
      </c>
      <c r="J26" s="209">
        <f>H26/G26</f>
        <v>0.0435269958840356</v>
      </c>
      <c r="K26" s="183"/>
      <c r="L26" s="183"/>
      <c r="M26" s="183"/>
      <c r="N26" s="183"/>
      <c r="O26" s="183"/>
      <c r="P26" s="183"/>
      <c r="Q26" s="183"/>
      <c r="R26" s="183"/>
      <c r="S26" s="183"/>
      <c r="T26" s="183"/>
      <c r="U26" s="183"/>
      <c r="V26" s="183"/>
      <c r="W26" s="183"/>
      <c r="X26" s="183"/>
      <c r="Y26" s="183"/>
      <c r="Z26" s="184"/>
    </row>
    <row r="27" ht="19.15" customHeight="1">
      <c r="A27" s="230"/>
      <c r="B27" s="231"/>
      <c r="C27" s="231"/>
      <c r="D27" s="232"/>
      <c r="E27" s="232"/>
      <c r="F27" s="251"/>
      <c r="G27" s="231"/>
      <c r="H27" s="234"/>
      <c r="I27" s="188"/>
      <c r="J27" s="188"/>
      <c r="K27" s="189"/>
      <c r="L27" s="189"/>
      <c r="M27" s="189"/>
      <c r="N27" s="189"/>
      <c r="O27" s="189"/>
      <c r="P27" s="189"/>
      <c r="Q27" s="189"/>
      <c r="R27" s="189"/>
      <c r="S27" s="189"/>
      <c r="T27" s="189"/>
      <c r="U27" s="189"/>
      <c r="V27" s="189"/>
      <c r="W27" s="189"/>
      <c r="X27" s="189"/>
      <c r="Y27" s="189"/>
      <c r="Z27" s="189"/>
    </row>
    <row r="28" ht="19.15" customHeight="1">
      <c r="A28" t="s" s="138">
        <v>2109</v>
      </c>
      <c r="B28" s="149">
        <v>2</v>
      </c>
      <c r="C28" s="149">
        <v>5</v>
      </c>
      <c r="D28" t="s" s="205">
        <v>2134</v>
      </c>
      <c r="E28" t="s" s="205">
        <v>20</v>
      </c>
      <c r="F28" s="222">
        <v>40574</v>
      </c>
      <c r="G28" s="149">
        <v>42427</v>
      </c>
      <c r="H28" s="173">
        <f>SUM(G28-F28)</f>
        <v>1853</v>
      </c>
      <c r="I28" s="167">
        <f>H28/F28</f>
        <v>0.0456696406565781</v>
      </c>
      <c r="J28" s="167">
        <f>H28/G28</f>
        <v>0.0436750182666698</v>
      </c>
      <c r="K28" s="24"/>
      <c r="L28" s="24"/>
      <c r="M28" s="24"/>
      <c r="N28" s="24"/>
      <c r="O28" s="24"/>
      <c r="P28" s="24"/>
      <c r="Q28" s="24"/>
      <c r="R28" s="24"/>
      <c r="S28" s="24"/>
      <c r="T28" s="24"/>
      <c r="U28" s="24"/>
      <c r="V28" s="24"/>
      <c r="W28" s="24"/>
      <c r="X28" s="24"/>
      <c r="Y28" s="24"/>
      <c r="Z28" s="24"/>
    </row>
    <row r="29" ht="19.15" customHeight="1">
      <c r="A29" t="s" s="138">
        <v>2109</v>
      </c>
      <c r="B29" s="149">
        <v>2</v>
      </c>
      <c r="C29" s="149">
        <v>6</v>
      </c>
      <c r="D29" t="s" s="205">
        <v>2135</v>
      </c>
      <c r="E29" t="s" s="205">
        <v>22</v>
      </c>
      <c r="F29" s="222">
        <v>19953</v>
      </c>
      <c r="G29" s="149">
        <v>21147</v>
      </c>
      <c r="H29" s="173">
        <f>SUM(G29-F29)</f>
        <v>1194</v>
      </c>
      <c r="I29" s="167">
        <f>H29/F29</f>
        <v>0.0598406254698542</v>
      </c>
      <c r="J29" s="167">
        <f>H29/G29</f>
        <v>0.0564619094907079</v>
      </c>
      <c r="K29" s="24"/>
      <c r="L29" s="24"/>
      <c r="M29" s="24"/>
      <c r="N29" s="24"/>
      <c r="O29" s="24"/>
      <c r="P29" s="24"/>
      <c r="Q29" s="24"/>
      <c r="R29" s="24"/>
      <c r="S29" s="24"/>
      <c r="T29" s="24"/>
      <c r="U29" s="24"/>
      <c r="V29" s="24"/>
      <c r="W29" s="24"/>
      <c r="X29" s="24"/>
      <c r="Y29" s="24"/>
      <c r="Z29" s="24"/>
    </row>
    <row r="30" ht="19.15" customHeight="1">
      <c r="A30" t="s" s="138">
        <v>2109</v>
      </c>
      <c r="B30" s="149">
        <v>2</v>
      </c>
      <c r="C30" s="149">
        <v>9</v>
      </c>
      <c r="D30" t="s" s="205">
        <v>2136</v>
      </c>
      <c r="E30" t="s" s="205">
        <v>26</v>
      </c>
      <c r="F30" s="222">
        <v>19458</v>
      </c>
      <c r="G30" s="149">
        <v>20853</v>
      </c>
      <c r="H30" s="173">
        <f>SUM(G30-F30)</f>
        <v>1395</v>
      </c>
      <c r="I30" s="167">
        <f>H30/F30</f>
        <v>0.0716928769657724</v>
      </c>
      <c r="J30" s="167">
        <f>H30/G30</f>
        <v>0.0668968493741908</v>
      </c>
      <c r="K30" s="24"/>
      <c r="L30" s="24"/>
      <c r="M30" s="24"/>
      <c r="N30" s="24"/>
      <c r="O30" s="24"/>
      <c r="P30" s="24"/>
      <c r="Q30" s="24"/>
      <c r="R30" s="24"/>
      <c r="S30" s="24"/>
      <c r="T30" s="24"/>
      <c r="U30" s="24"/>
      <c r="V30" s="24"/>
      <c r="W30" s="24"/>
      <c r="X30" s="24"/>
      <c r="Y30" s="24"/>
      <c r="Z30" s="24"/>
    </row>
    <row r="31" ht="19.15" customHeight="1">
      <c r="A31" t="s" s="138">
        <v>2109</v>
      </c>
      <c r="B31" s="149">
        <v>2</v>
      </c>
      <c r="C31" s="149">
        <v>4</v>
      </c>
      <c r="D31" t="s" s="205">
        <v>2137</v>
      </c>
      <c r="E31" t="s" s="205">
        <v>84</v>
      </c>
      <c r="F31" s="222">
        <v>10383</v>
      </c>
      <c r="G31" s="149">
        <v>11102</v>
      </c>
      <c r="H31" s="173">
        <f>SUM(G31-F31)</f>
        <v>719</v>
      </c>
      <c r="I31" s="167">
        <f>H31/F31</f>
        <v>0.0692478089184243</v>
      </c>
      <c r="J31" s="167">
        <f>H31/G31</f>
        <v>0.0647631057467123</v>
      </c>
      <c r="K31" s="24"/>
      <c r="L31" s="24"/>
      <c r="M31" s="24"/>
      <c r="N31" s="24"/>
      <c r="O31" s="24"/>
      <c r="P31" s="24"/>
      <c r="Q31" s="24"/>
      <c r="R31" s="24"/>
      <c r="S31" s="24"/>
      <c r="T31" s="24"/>
      <c r="U31" s="24"/>
      <c r="V31" s="24"/>
      <c r="W31" s="24"/>
      <c r="X31" s="24"/>
      <c r="Y31" s="24"/>
      <c r="Z31" s="24"/>
    </row>
    <row r="32" ht="19.15" customHeight="1">
      <c r="A32" t="s" s="138">
        <v>2109</v>
      </c>
      <c r="B32" s="149">
        <v>2</v>
      </c>
      <c r="C32" s="149">
        <v>7</v>
      </c>
      <c r="D32" t="s" s="205">
        <v>2138</v>
      </c>
      <c r="E32" t="s" s="205">
        <v>17</v>
      </c>
      <c r="F32" s="222">
        <v>5750</v>
      </c>
      <c r="G32" s="149">
        <v>6020</v>
      </c>
      <c r="H32" s="173">
        <f>SUM(G32-F32)</f>
        <v>270</v>
      </c>
      <c r="I32" s="167">
        <f>H32/F32</f>
        <v>0.0469565217391304</v>
      </c>
      <c r="J32" s="167">
        <f>H32/G32</f>
        <v>0.0448504983388704</v>
      </c>
      <c r="K32" s="24"/>
      <c r="L32" s="24"/>
      <c r="M32" s="24"/>
      <c r="N32" s="24"/>
      <c r="O32" s="24"/>
      <c r="P32" s="24"/>
      <c r="Q32" s="24"/>
      <c r="R32" s="24"/>
      <c r="S32" s="24"/>
      <c r="T32" s="24"/>
      <c r="U32" s="24"/>
      <c r="V32" s="24"/>
      <c r="W32" s="24"/>
      <c r="X32" s="24"/>
      <c r="Y32" s="24"/>
      <c r="Z32" s="24"/>
    </row>
    <row r="33" ht="19.15" customHeight="1">
      <c r="A33" t="s" s="138">
        <v>2109</v>
      </c>
      <c r="B33" s="149">
        <v>2</v>
      </c>
      <c r="C33" s="149">
        <v>16</v>
      </c>
      <c r="D33" t="s" s="205">
        <v>2139</v>
      </c>
      <c r="E33" t="s" s="205">
        <v>34</v>
      </c>
      <c r="F33" s="222">
        <v>2767</v>
      </c>
      <c r="G33" s="149">
        <v>2903</v>
      </c>
      <c r="H33" s="173">
        <f>SUM(G33-F33)</f>
        <v>136</v>
      </c>
      <c r="I33" s="167">
        <f>H33/F33</f>
        <v>0.0491507047343694</v>
      </c>
      <c r="J33" s="167">
        <f>H33/G33</f>
        <v>0.0468480881846366</v>
      </c>
      <c r="K33" s="24"/>
      <c r="L33" s="24"/>
      <c r="M33" s="24"/>
      <c r="N33" s="24"/>
      <c r="O33" s="24"/>
      <c r="P33" s="24"/>
      <c r="Q33" s="24"/>
      <c r="R33" s="24"/>
      <c r="S33" s="24"/>
      <c r="T33" s="24"/>
      <c r="U33" s="24"/>
      <c r="V33" s="24"/>
      <c r="W33" s="24"/>
      <c r="X33" s="24"/>
      <c r="Y33" s="24"/>
      <c r="Z33" s="24"/>
    </row>
    <row r="34" ht="19.15" customHeight="1">
      <c r="A34" t="s" s="138">
        <v>2109</v>
      </c>
      <c r="B34" s="149">
        <v>2</v>
      </c>
      <c r="C34" s="149">
        <v>2</v>
      </c>
      <c r="D34" t="s" s="205">
        <v>2140</v>
      </c>
      <c r="E34" t="s" s="205">
        <v>28</v>
      </c>
      <c r="F34" s="222">
        <v>2581</v>
      </c>
      <c r="G34" s="149">
        <v>2707</v>
      </c>
      <c r="H34" s="173">
        <f>SUM(G34-F34)</f>
        <v>126</v>
      </c>
      <c r="I34" s="167">
        <f>H34/F34</f>
        <v>0.0488182874854707</v>
      </c>
      <c r="J34" s="167">
        <f>H34/G34</f>
        <v>0.0465459918729221</v>
      </c>
      <c r="K34" s="24"/>
      <c r="L34" s="24"/>
      <c r="M34" s="24"/>
      <c r="N34" s="24"/>
      <c r="O34" s="24"/>
      <c r="P34" s="24"/>
      <c r="Q34" s="24"/>
      <c r="R34" s="24"/>
      <c r="S34" s="24"/>
      <c r="T34" s="24"/>
      <c r="U34" s="24"/>
      <c r="V34" s="24"/>
      <c r="W34" s="24"/>
      <c r="X34" s="24"/>
      <c r="Y34" s="24"/>
      <c r="Z34" s="24"/>
    </row>
    <row r="35" ht="19.15" customHeight="1">
      <c r="A35" t="s" s="138">
        <v>2109</v>
      </c>
      <c r="B35" s="149">
        <v>2</v>
      </c>
      <c r="C35" s="149">
        <v>1</v>
      </c>
      <c r="D35" t="s" s="205">
        <v>2141</v>
      </c>
      <c r="E35" t="s" s="205">
        <v>30</v>
      </c>
      <c r="F35" s="222">
        <v>468</v>
      </c>
      <c r="G35" s="149">
        <v>485</v>
      </c>
      <c r="H35" s="173">
        <f>SUM(G35-F35)</f>
        <v>17</v>
      </c>
      <c r="I35" s="167">
        <f>H35/F35</f>
        <v>0.0363247863247863</v>
      </c>
      <c r="J35" s="167">
        <f>H35/G35</f>
        <v>0.0350515463917526</v>
      </c>
      <c r="K35" s="24"/>
      <c r="L35" s="24"/>
      <c r="M35" s="24"/>
      <c r="N35" s="24"/>
      <c r="O35" s="24"/>
      <c r="P35" s="24"/>
      <c r="Q35" s="24"/>
      <c r="R35" s="24"/>
      <c r="S35" s="24"/>
      <c r="T35" s="24"/>
      <c r="U35" s="24"/>
      <c r="V35" s="24"/>
      <c r="W35" s="24"/>
      <c r="X35" s="24"/>
      <c r="Y35" s="24"/>
      <c r="Z35" s="24"/>
    </row>
    <row r="36" ht="19.15" customHeight="1">
      <c r="A36" t="s" s="138">
        <v>2109</v>
      </c>
      <c r="B36" s="149">
        <v>2</v>
      </c>
      <c r="C36" s="149">
        <v>18</v>
      </c>
      <c r="D36" t="s" s="205">
        <v>2142</v>
      </c>
      <c r="E36" t="s" s="205">
        <v>62</v>
      </c>
      <c r="F36" s="222">
        <v>297</v>
      </c>
      <c r="G36" s="149">
        <v>311</v>
      </c>
      <c r="H36" s="173">
        <f>SUM(G36-F36)</f>
        <v>14</v>
      </c>
      <c r="I36" s="167">
        <f>H36/F36</f>
        <v>0.0471380471380471</v>
      </c>
      <c r="J36" s="167">
        <f>H36/G36</f>
        <v>0.045016077170418</v>
      </c>
      <c r="K36" s="24"/>
      <c r="L36" s="24"/>
      <c r="M36" s="24"/>
      <c r="N36" s="24"/>
      <c r="O36" s="24"/>
      <c r="P36" s="24"/>
      <c r="Q36" s="24"/>
      <c r="R36" s="24"/>
      <c r="S36" s="24"/>
      <c r="T36" s="24"/>
      <c r="U36" s="24"/>
      <c r="V36" s="24"/>
      <c r="W36" s="24"/>
      <c r="X36" s="24"/>
      <c r="Y36" s="24"/>
      <c r="Z36" s="24"/>
    </row>
    <row r="37" ht="19.15" customHeight="1">
      <c r="A37" t="s" s="138">
        <v>2109</v>
      </c>
      <c r="B37" s="149">
        <v>2</v>
      </c>
      <c r="C37" s="149">
        <v>8</v>
      </c>
      <c r="D37" t="s" s="205">
        <v>2143</v>
      </c>
      <c r="E37" t="s" s="205">
        <v>2024</v>
      </c>
      <c r="F37" s="222">
        <v>276</v>
      </c>
      <c r="G37" s="149">
        <v>302</v>
      </c>
      <c r="H37" s="173">
        <f>SUM(G37-F37)</f>
        <v>26</v>
      </c>
      <c r="I37" s="167">
        <f>H37/F37</f>
        <v>0.0942028985507246</v>
      </c>
      <c r="J37" s="167">
        <f>H37/G37</f>
        <v>0.0860927152317881</v>
      </c>
      <c r="K37" s="24"/>
      <c r="L37" s="24"/>
      <c r="M37" s="24"/>
      <c r="N37" s="24"/>
      <c r="O37" s="24"/>
      <c r="P37" s="24"/>
      <c r="Q37" s="24"/>
      <c r="R37" s="24"/>
      <c r="S37" s="24"/>
      <c r="T37" s="24"/>
      <c r="U37" s="24"/>
      <c r="V37" s="24"/>
      <c r="W37" s="24"/>
      <c r="X37" s="24"/>
      <c r="Y37" s="24"/>
      <c r="Z37" s="24"/>
    </row>
    <row r="38" ht="19.15" customHeight="1">
      <c r="A38" t="s" s="138">
        <v>2109</v>
      </c>
      <c r="B38" s="149">
        <v>2</v>
      </c>
      <c r="C38" s="149">
        <v>3</v>
      </c>
      <c r="D38" t="s" s="205">
        <v>2144</v>
      </c>
      <c r="E38" t="s" s="205">
        <v>101</v>
      </c>
      <c r="F38" s="222">
        <v>219</v>
      </c>
      <c r="G38" s="149">
        <v>235</v>
      </c>
      <c r="H38" s="173">
        <f>SUM(G38-F38)</f>
        <v>16</v>
      </c>
      <c r="I38" s="167">
        <f>H38/F38</f>
        <v>0.0730593607305936</v>
      </c>
      <c r="J38" s="167">
        <f>H38/G38</f>
        <v>0.0680851063829787</v>
      </c>
      <c r="K38" s="24"/>
      <c r="L38" s="24"/>
      <c r="M38" s="24"/>
      <c r="N38" s="24"/>
      <c r="O38" s="24"/>
      <c r="P38" s="24"/>
      <c r="Q38" s="24"/>
      <c r="R38" s="24"/>
      <c r="S38" s="24"/>
      <c r="T38" s="24"/>
      <c r="U38" s="24"/>
      <c r="V38" s="24"/>
      <c r="W38" s="24"/>
      <c r="X38" s="24"/>
      <c r="Y38" s="24"/>
      <c r="Z38" s="24"/>
    </row>
    <row r="39" ht="19.15" customHeight="1">
      <c r="A39" t="s" s="138">
        <v>2109</v>
      </c>
      <c r="B39" s="149">
        <v>2</v>
      </c>
      <c r="C39" s="149">
        <v>14</v>
      </c>
      <c r="D39" t="s" s="205">
        <v>2145</v>
      </c>
      <c r="E39" t="s" s="205">
        <v>52</v>
      </c>
      <c r="F39" s="222">
        <v>210</v>
      </c>
      <c r="G39" s="149">
        <v>216</v>
      </c>
      <c r="H39" s="173">
        <f>SUM(G39-F39)</f>
        <v>6</v>
      </c>
      <c r="I39" s="167">
        <f>H39/F39</f>
        <v>0.0285714285714286</v>
      </c>
      <c r="J39" s="167">
        <f>H39/G39</f>
        <v>0.0277777777777778</v>
      </c>
      <c r="K39" s="24"/>
      <c r="L39" s="24"/>
      <c r="M39" s="24"/>
      <c r="N39" s="24"/>
      <c r="O39" s="24"/>
      <c r="P39" s="24"/>
      <c r="Q39" s="24"/>
      <c r="R39" s="24"/>
      <c r="S39" s="24"/>
      <c r="T39" s="24"/>
      <c r="U39" s="24"/>
      <c r="V39" s="24"/>
      <c r="W39" s="24"/>
      <c r="X39" s="24"/>
      <c r="Y39" s="24"/>
      <c r="Z39" s="24"/>
    </row>
    <row r="40" ht="19.15" customHeight="1">
      <c r="A40" t="s" s="138">
        <v>2109</v>
      </c>
      <c r="B40" s="149">
        <v>2</v>
      </c>
      <c r="C40" s="149">
        <v>11</v>
      </c>
      <c r="D40" t="s" s="205">
        <v>2146</v>
      </c>
      <c r="E40" t="s" s="205">
        <v>48</v>
      </c>
      <c r="F40" s="222">
        <v>150</v>
      </c>
      <c r="G40" s="149">
        <v>159</v>
      </c>
      <c r="H40" s="173">
        <f>SUM(G40-F40)</f>
        <v>9</v>
      </c>
      <c r="I40" s="167">
        <f>H40/F40</f>
        <v>0.06</v>
      </c>
      <c r="J40" s="167">
        <f>H40/G40</f>
        <v>0.0566037735849057</v>
      </c>
      <c r="K40" s="24"/>
      <c r="L40" s="24"/>
      <c r="M40" s="24"/>
      <c r="N40" s="24"/>
      <c r="O40" s="24"/>
      <c r="P40" s="24"/>
      <c r="Q40" s="24"/>
      <c r="R40" s="24"/>
      <c r="S40" s="24"/>
      <c r="T40" s="24"/>
      <c r="U40" s="24"/>
      <c r="V40" s="24"/>
      <c r="W40" s="24"/>
      <c r="X40" s="24"/>
      <c r="Y40" s="24"/>
      <c r="Z40" s="24"/>
    </row>
    <row r="41" ht="19.15" customHeight="1">
      <c r="A41" t="s" s="138">
        <v>2109</v>
      </c>
      <c r="B41" s="149">
        <v>2</v>
      </c>
      <c r="C41" s="149">
        <v>25</v>
      </c>
      <c r="D41" t="s" s="205">
        <v>2147</v>
      </c>
      <c r="E41" t="s" s="205">
        <v>68</v>
      </c>
      <c r="F41" s="222">
        <v>134</v>
      </c>
      <c r="G41" s="149">
        <v>140</v>
      </c>
      <c r="H41" s="173">
        <f>SUM(G41-F41)</f>
        <v>6</v>
      </c>
      <c r="I41" s="167">
        <f>H41/F41</f>
        <v>0.0447761194029851</v>
      </c>
      <c r="J41" s="167">
        <f>H41/G41</f>
        <v>0.0428571428571429</v>
      </c>
      <c r="K41" s="24"/>
      <c r="L41" s="24"/>
      <c r="M41" s="24"/>
      <c r="N41" s="24"/>
      <c r="O41" s="24"/>
      <c r="P41" s="24"/>
      <c r="Q41" s="24"/>
      <c r="R41" s="24"/>
      <c r="S41" s="24"/>
      <c r="T41" s="24"/>
      <c r="U41" s="24"/>
      <c r="V41" s="24"/>
      <c r="W41" s="24"/>
      <c r="X41" s="24"/>
      <c r="Y41" s="24"/>
      <c r="Z41" s="24"/>
    </row>
    <row r="42" ht="19.15" customHeight="1">
      <c r="A42" t="s" s="138">
        <v>2109</v>
      </c>
      <c r="B42" s="149">
        <v>2</v>
      </c>
      <c r="C42" s="149">
        <v>19</v>
      </c>
      <c r="D42" t="s" s="205">
        <v>2148</v>
      </c>
      <c r="E42" t="s" s="205">
        <v>1122</v>
      </c>
      <c r="F42" s="222">
        <v>108</v>
      </c>
      <c r="G42" s="149">
        <v>108</v>
      </c>
      <c r="H42" s="173">
        <f>SUM(G42-F42)</f>
        <v>0</v>
      </c>
      <c r="I42" s="167">
        <f>H42/F42</f>
        <v>0</v>
      </c>
      <c r="J42" s="167">
        <f>H42/G42</f>
        <v>0</v>
      </c>
      <c r="K42" s="24"/>
      <c r="L42" s="24"/>
      <c r="M42" s="24"/>
      <c r="N42" s="24"/>
      <c r="O42" s="24"/>
      <c r="P42" s="24"/>
      <c r="Q42" s="24"/>
      <c r="R42" s="24"/>
      <c r="S42" s="24"/>
      <c r="T42" s="24"/>
      <c r="U42" s="24"/>
      <c r="V42" s="24"/>
      <c r="W42" s="24"/>
      <c r="X42" s="24"/>
      <c r="Y42" s="24"/>
      <c r="Z42" s="24"/>
    </row>
    <row r="43" ht="19.15" customHeight="1">
      <c r="A43" t="s" s="138">
        <v>2109</v>
      </c>
      <c r="B43" s="149">
        <v>2</v>
      </c>
      <c r="C43" s="149">
        <v>22</v>
      </c>
      <c r="D43" t="s" s="205">
        <v>2149</v>
      </c>
      <c r="E43" t="s" s="205">
        <v>72</v>
      </c>
      <c r="F43" s="222">
        <v>102</v>
      </c>
      <c r="G43" s="149">
        <v>107</v>
      </c>
      <c r="H43" s="173">
        <f>SUM(G43-F43)</f>
        <v>5</v>
      </c>
      <c r="I43" s="167">
        <f>H43/F43</f>
        <v>0.0490196078431373</v>
      </c>
      <c r="J43" s="167">
        <f>H43/G43</f>
        <v>0.0467289719626168</v>
      </c>
      <c r="K43" s="24"/>
      <c r="L43" s="24"/>
      <c r="M43" s="24"/>
      <c r="N43" s="24"/>
      <c r="O43" s="24"/>
      <c r="P43" s="24"/>
      <c r="Q43" s="24"/>
      <c r="R43" s="24"/>
      <c r="S43" s="24"/>
      <c r="T43" s="24"/>
      <c r="U43" s="24"/>
      <c r="V43" s="24"/>
      <c r="W43" s="24"/>
      <c r="X43" s="24"/>
      <c r="Y43" s="24"/>
      <c r="Z43" s="24"/>
    </row>
    <row r="44" ht="19.15" customHeight="1">
      <c r="A44" t="s" s="138">
        <v>2109</v>
      </c>
      <c r="B44" s="149">
        <v>2</v>
      </c>
      <c r="C44" s="149">
        <v>23</v>
      </c>
      <c r="D44" t="s" s="205">
        <v>2150</v>
      </c>
      <c r="E44" t="s" s="205">
        <v>173</v>
      </c>
      <c r="F44" s="222">
        <v>103</v>
      </c>
      <c r="G44" s="149">
        <v>107</v>
      </c>
      <c r="H44" s="173">
        <f>SUM(G44-F44)</f>
        <v>4</v>
      </c>
      <c r="I44" s="167">
        <f>H44/F44</f>
        <v>0.0388349514563107</v>
      </c>
      <c r="J44" s="167">
        <f>H44/G44</f>
        <v>0.0373831775700935</v>
      </c>
      <c r="K44" s="24"/>
      <c r="L44" s="24"/>
      <c r="M44" s="24"/>
      <c r="N44" s="24"/>
      <c r="O44" s="24"/>
      <c r="P44" s="24"/>
      <c r="Q44" s="24"/>
      <c r="R44" s="24"/>
      <c r="S44" s="24"/>
      <c r="T44" s="24"/>
      <c r="U44" s="24"/>
      <c r="V44" s="24"/>
      <c r="W44" s="24"/>
      <c r="X44" s="24"/>
      <c r="Y44" s="24"/>
      <c r="Z44" s="24"/>
    </row>
    <row r="45" ht="19.15" customHeight="1">
      <c r="A45" t="s" s="138">
        <v>2109</v>
      </c>
      <c r="B45" s="149">
        <v>2</v>
      </c>
      <c r="C45" s="149">
        <v>17</v>
      </c>
      <c r="D45" t="s" s="205">
        <v>2151</v>
      </c>
      <c r="E45" t="s" s="205">
        <v>36</v>
      </c>
      <c r="F45" s="222">
        <v>92</v>
      </c>
      <c r="G45" s="149">
        <v>96</v>
      </c>
      <c r="H45" s="173">
        <f>SUM(G45-F45)</f>
        <v>4</v>
      </c>
      <c r="I45" s="167">
        <f>H45/F45</f>
        <v>0.0434782608695652</v>
      </c>
      <c r="J45" s="167">
        <f>H45/G45</f>
        <v>0.0416666666666667</v>
      </c>
      <c r="K45" s="24"/>
      <c r="L45" s="24"/>
      <c r="M45" s="24"/>
      <c r="N45" s="24"/>
      <c r="O45" s="24"/>
      <c r="P45" s="24"/>
      <c r="Q45" s="24"/>
      <c r="R45" s="24"/>
      <c r="S45" s="24"/>
      <c r="T45" s="24"/>
      <c r="U45" s="24"/>
      <c r="V45" s="24"/>
      <c r="W45" s="24"/>
      <c r="X45" s="24"/>
      <c r="Y45" s="24"/>
      <c r="Z45" s="24"/>
    </row>
    <row r="46" ht="19.15" customHeight="1">
      <c r="A46" t="s" s="138">
        <v>2109</v>
      </c>
      <c r="B46" s="149">
        <v>2</v>
      </c>
      <c r="C46" s="149">
        <v>21</v>
      </c>
      <c r="D46" t="s" s="205">
        <v>2152</v>
      </c>
      <c r="E46" t="s" s="205">
        <v>237</v>
      </c>
      <c r="F46" s="222">
        <v>77</v>
      </c>
      <c r="G46" s="149">
        <v>78</v>
      </c>
      <c r="H46" s="173">
        <f>SUM(G46-F46)</f>
        <v>1</v>
      </c>
      <c r="I46" s="167">
        <f>H46/F46</f>
        <v>0.012987012987013</v>
      </c>
      <c r="J46" s="167">
        <f>H46/G46</f>
        <v>0.0128205128205128</v>
      </c>
      <c r="K46" s="24"/>
      <c r="L46" s="24"/>
      <c r="M46" s="24"/>
      <c r="N46" s="24"/>
      <c r="O46" s="24"/>
      <c r="P46" s="24"/>
      <c r="Q46" s="24"/>
      <c r="R46" s="24"/>
      <c r="S46" s="24"/>
      <c r="T46" s="24"/>
      <c r="U46" s="24"/>
      <c r="V46" s="24"/>
      <c r="W46" s="24"/>
      <c r="X46" s="24"/>
      <c r="Y46" s="24"/>
      <c r="Z46" s="24"/>
    </row>
    <row r="47" ht="19.15" customHeight="1">
      <c r="A47" t="s" s="138">
        <v>2109</v>
      </c>
      <c r="B47" s="149">
        <v>2</v>
      </c>
      <c r="C47" s="149">
        <v>15</v>
      </c>
      <c r="D47" t="s" s="205">
        <v>2153</v>
      </c>
      <c r="E47" t="s" s="205">
        <v>38</v>
      </c>
      <c r="F47" s="222">
        <v>65</v>
      </c>
      <c r="G47" s="149">
        <v>69</v>
      </c>
      <c r="H47" s="173">
        <f>SUM(G47-F47)</f>
        <v>4</v>
      </c>
      <c r="I47" s="167">
        <f>H47/F47</f>
        <v>0.0615384615384615</v>
      </c>
      <c r="J47" s="167">
        <f>H47/G47</f>
        <v>0.0579710144927536</v>
      </c>
      <c r="K47" s="24"/>
      <c r="L47" s="24"/>
      <c r="M47" s="24"/>
      <c r="N47" s="24"/>
      <c r="O47" s="24"/>
      <c r="P47" s="24"/>
      <c r="Q47" s="24"/>
      <c r="R47" s="24"/>
      <c r="S47" s="24"/>
      <c r="T47" s="24"/>
      <c r="U47" s="24"/>
      <c r="V47" s="24"/>
      <c r="W47" s="24"/>
      <c r="X47" s="24"/>
      <c r="Y47" s="24"/>
      <c r="Z47" s="24"/>
    </row>
    <row r="48" ht="19.15" customHeight="1">
      <c r="A48" t="s" s="138">
        <v>2109</v>
      </c>
      <c r="B48" s="149">
        <v>2</v>
      </c>
      <c r="C48" s="149">
        <v>13</v>
      </c>
      <c r="D48" t="s" s="205">
        <v>2309</v>
      </c>
      <c r="E48" t="s" s="205">
        <v>44</v>
      </c>
      <c r="F48" s="252">
        <v>43</v>
      </c>
      <c r="G48" s="243">
        <v>63</v>
      </c>
      <c r="H48" s="173">
        <f>SUM(G48-F48)</f>
        <v>20</v>
      </c>
      <c r="I48" s="167">
        <f>H48/F48</f>
        <v>0.465116279069767</v>
      </c>
      <c r="J48" s="167">
        <f>H48/G48</f>
        <v>0.317460317460317</v>
      </c>
      <c r="K48" s="24"/>
      <c r="L48" s="24"/>
      <c r="M48" s="24"/>
      <c r="N48" s="24"/>
      <c r="O48" s="24"/>
      <c r="P48" s="24"/>
      <c r="Q48" s="24"/>
      <c r="R48" s="24"/>
      <c r="S48" s="24"/>
      <c r="T48" s="24"/>
      <c r="U48" s="24"/>
      <c r="V48" s="24"/>
      <c r="W48" s="24"/>
      <c r="X48" s="24"/>
      <c r="Y48" s="24"/>
      <c r="Z48" s="24"/>
    </row>
    <row r="49" ht="19.15" customHeight="1">
      <c r="A49" t="s" s="138">
        <v>2109</v>
      </c>
      <c r="B49" s="149">
        <v>2</v>
      </c>
      <c r="C49" s="149">
        <v>12</v>
      </c>
      <c r="D49" t="s" s="205">
        <v>2154</v>
      </c>
      <c r="E49" t="s" s="205">
        <v>66</v>
      </c>
      <c r="F49" s="222">
        <v>48</v>
      </c>
      <c r="G49" s="149">
        <v>50</v>
      </c>
      <c r="H49" s="173">
        <f>SUM(G49-F49)</f>
        <v>2</v>
      </c>
      <c r="I49" s="167">
        <f>H49/F49</f>
        <v>0.0416666666666667</v>
      </c>
      <c r="J49" s="167">
        <f>H49/G49</f>
        <v>0.04</v>
      </c>
      <c r="K49" s="24"/>
      <c r="L49" s="24"/>
      <c r="M49" s="24"/>
      <c r="N49" s="24"/>
      <c r="O49" s="24"/>
      <c r="P49" s="24"/>
      <c r="Q49" s="24"/>
      <c r="R49" s="24"/>
      <c r="S49" s="24"/>
      <c r="T49" s="24"/>
      <c r="U49" s="24"/>
      <c r="V49" s="24"/>
      <c r="W49" s="24"/>
      <c r="X49" s="24"/>
      <c r="Y49" s="24"/>
      <c r="Z49" s="24"/>
    </row>
    <row r="50" ht="19.15" customHeight="1">
      <c r="A50" t="s" s="138">
        <v>2109</v>
      </c>
      <c r="B50" s="149">
        <v>2</v>
      </c>
      <c r="C50" s="149">
        <v>20</v>
      </c>
      <c r="D50" t="s" s="205">
        <v>2155</v>
      </c>
      <c r="E50" t="s" s="205">
        <v>281</v>
      </c>
      <c r="F50" s="222">
        <v>18</v>
      </c>
      <c r="G50" s="149">
        <v>19</v>
      </c>
      <c r="H50" s="206">
        <f>SUM(G50-F50)</f>
        <v>1</v>
      </c>
      <c r="I50" s="208">
        <f>H50/F50</f>
        <v>0.0555555555555556</v>
      </c>
      <c r="J50" s="208">
        <f>H50/G50</f>
        <v>0.0526315789473684</v>
      </c>
      <c r="K50" s="174"/>
      <c r="L50" s="174"/>
      <c r="M50" s="174"/>
      <c r="N50" s="174"/>
      <c r="O50" s="174"/>
      <c r="P50" s="174"/>
      <c r="Q50" s="174"/>
      <c r="R50" s="174"/>
      <c r="S50" s="174"/>
      <c r="T50" s="174"/>
      <c r="U50" s="174"/>
      <c r="V50" s="174"/>
      <c r="W50" s="174"/>
      <c r="X50" s="174"/>
      <c r="Y50" s="174"/>
      <c r="Z50" s="174"/>
    </row>
    <row r="51" ht="19.15" customHeight="1">
      <c r="A51" s="177"/>
      <c r="B51" s="178"/>
      <c r="C51" s="178"/>
      <c r="D51" s="179"/>
      <c r="E51" s="179"/>
      <c r="F51" s="210">
        <f>SUM(F28:F50)</f>
        <v>103876</v>
      </c>
      <c r="G51" s="180">
        <f>SUM(G28:G50)</f>
        <v>109704</v>
      </c>
      <c r="H51" s="181">
        <f>SUM(H28:H50)</f>
        <v>5828</v>
      </c>
      <c r="I51" s="209">
        <f>H51/F51</f>
        <v>0.0561053563864608</v>
      </c>
      <c r="J51" s="209">
        <f>H51/G51</f>
        <v>0.0531247721140524</v>
      </c>
      <c r="K51" s="183"/>
      <c r="L51" s="183"/>
      <c r="M51" s="183"/>
      <c r="N51" s="183"/>
      <c r="O51" s="183"/>
      <c r="P51" s="183"/>
      <c r="Q51" s="183"/>
      <c r="R51" s="183"/>
      <c r="S51" s="183"/>
      <c r="T51" s="183"/>
      <c r="U51" s="183"/>
      <c r="V51" s="183"/>
      <c r="W51" s="183"/>
      <c r="X51" s="183"/>
      <c r="Y51" s="183"/>
      <c r="Z51" s="184"/>
    </row>
    <row r="52" ht="19.15" customHeight="1">
      <c r="A52" s="230"/>
      <c r="B52" s="231"/>
      <c r="C52" s="231"/>
      <c r="D52" s="232"/>
      <c r="E52" s="232"/>
      <c r="F52" s="251"/>
      <c r="G52" s="231"/>
      <c r="H52" s="234"/>
      <c r="I52" s="188"/>
      <c r="J52" s="188"/>
      <c r="K52" s="189"/>
      <c r="L52" s="189"/>
      <c r="M52" s="189"/>
      <c r="N52" s="189"/>
      <c r="O52" s="189"/>
      <c r="P52" s="189"/>
      <c r="Q52" s="189"/>
      <c r="R52" s="189"/>
      <c r="S52" s="189"/>
      <c r="T52" s="189"/>
      <c r="U52" s="189"/>
      <c r="V52" s="189"/>
      <c r="W52" s="189"/>
      <c r="X52" s="189"/>
      <c r="Y52" s="189"/>
      <c r="Z52" s="189"/>
    </row>
    <row r="53" ht="19.15" customHeight="1">
      <c r="A53" t="s" s="142">
        <v>2109</v>
      </c>
      <c r="B53" s="166">
        <v>3</v>
      </c>
      <c r="C53" s="166">
        <v>8</v>
      </c>
      <c r="D53" t="s" s="142">
        <v>2156</v>
      </c>
      <c r="E53" t="s" s="142">
        <v>20</v>
      </c>
      <c r="F53" s="229">
        <v>51138</v>
      </c>
      <c r="G53" s="166">
        <v>54644</v>
      </c>
      <c r="H53" s="155">
        <f>SUM(G53-F53)</f>
        <v>3506</v>
      </c>
      <c r="I53" s="167">
        <f>H53/F53</f>
        <v>0.0685595838710939</v>
      </c>
      <c r="J53" s="167">
        <f>H53/G53</f>
        <v>0.0641607495790938</v>
      </c>
      <c r="K53" s="24"/>
      <c r="L53" s="24"/>
      <c r="M53" s="24"/>
      <c r="N53" s="24"/>
      <c r="O53" s="24"/>
      <c r="P53" s="24"/>
      <c r="Q53" s="24"/>
      <c r="R53" s="24"/>
      <c r="S53" s="24"/>
      <c r="T53" s="24"/>
      <c r="U53" s="24"/>
      <c r="V53" s="24"/>
      <c r="W53" s="24"/>
      <c r="X53" s="24"/>
      <c r="Y53" s="24"/>
      <c r="Z53" s="24"/>
    </row>
    <row r="54" ht="19.15" customHeight="1">
      <c r="A54" t="s" s="145">
        <v>2109</v>
      </c>
      <c r="B54" s="168">
        <v>3</v>
      </c>
      <c r="C54" s="168">
        <v>7</v>
      </c>
      <c r="D54" t="s" s="145">
        <v>2157</v>
      </c>
      <c r="E54" t="s" s="145">
        <v>22</v>
      </c>
      <c r="F54" s="212">
        <v>13139</v>
      </c>
      <c r="G54" s="168">
        <v>15038</v>
      </c>
      <c r="H54" s="155">
        <f>SUM(G54-F54)</f>
        <v>1899</v>
      </c>
      <c r="I54" s="167">
        <f>H54/F54</f>
        <v>0.144531547301926</v>
      </c>
      <c r="J54" s="167">
        <f>H54/G54</f>
        <v>0.126280090437558</v>
      </c>
      <c r="K54" s="24"/>
      <c r="L54" s="24"/>
      <c r="M54" s="24"/>
      <c r="N54" s="24"/>
      <c r="O54" s="24"/>
      <c r="P54" s="24"/>
      <c r="Q54" s="24"/>
      <c r="R54" s="24"/>
      <c r="S54" s="24"/>
      <c r="T54" s="24"/>
      <c r="U54" s="24"/>
      <c r="V54" s="24"/>
      <c r="W54" s="24"/>
      <c r="X54" s="24"/>
      <c r="Y54" s="24"/>
      <c r="Z54" s="24"/>
    </row>
    <row r="55" ht="19.15" customHeight="1">
      <c r="A55" t="s" s="145">
        <v>2109</v>
      </c>
      <c r="B55" s="168">
        <v>3</v>
      </c>
      <c r="C55" s="168">
        <v>9</v>
      </c>
      <c r="D55" t="s" s="145">
        <v>2158</v>
      </c>
      <c r="E55" t="s" s="145">
        <v>26</v>
      </c>
      <c r="F55" s="212">
        <v>12776</v>
      </c>
      <c r="G55" s="168">
        <v>13815</v>
      </c>
      <c r="H55" s="155">
        <f>SUM(G55-F55)</f>
        <v>1039</v>
      </c>
      <c r="I55" s="167">
        <f>H55/F55</f>
        <v>0.0813243581715717</v>
      </c>
      <c r="J55" s="167">
        <f>H55/G55</f>
        <v>0.0752081071299312</v>
      </c>
      <c r="K55" s="24"/>
      <c r="L55" s="24"/>
      <c r="M55" s="24"/>
      <c r="N55" s="24"/>
      <c r="O55" s="24"/>
      <c r="P55" s="24"/>
      <c r="Q55" s="24"/>
      <c r="R55" s="24"/>
      <c r="S55" s="24"/>
      <c r="T55" s="24"/>
      <c r="U55" s="24"/>
      <c r="V55" s="24"/>
      <c r="W55" s="24"/>
      <c r="X55" s="24"/>
      <c r="Y55" s="24"/>
      <c r="Z55" s="24"/>
    </row>
    <row r="56" ht="19.15" customHeight="1">
      <c r="A56" t="s" s="145">
        <v>2109</v>
      </c>
      <c r="B56" s="168">
        <v>3</v>
      </c>
      <c r="C56" s="168">
        <v>3</v>
      </c>
      <c r="D56" t="s" s="145">
        <v>2159</v>
      </c>
      <c r="E56" t="s" s="145">
        <v>84</v>
      </c>
      <c r="F56" s="212">
        <v>8874</v>
      </c>
      <c r="G56" s="168">
        <v>10025</v>
      </c>
      <c r="H56" s="155">
        <f>SUM(G56-F56)</f>
        <v>1151</v>
      </c>
      <c r="I56" s="167">
        <f>H56/F56</f>
        <v>0.129704755465405</v>
      </c>
      <c r="J56" s="167">
        <f>H56/G56</f>
        <v>0.114812967581047</v>
      </c>
      <c r="K56" s="24"/>
      <c r="L56" s="24"/>
      <c r="M56" s="24"/>
      <c r="N56" s="24"/>
      <c r="O56" s="24"/>
      <c r="P56" s="24"/>
      <c r="Q56" s="24"/>
      <c r="R56" s="24"/>
      <c r="S56" s="24"/>
      <c r="T56" s="24"/>
      <c r="U56" s="24"/>
      <c r="V56" s="24"/>
      <c r="W56" s="24"/>
      <c r="X56" s="24"/>
      <c r="Y56" s="24"/>
      <c r="Z56" s="24"/>
    </row>
    <row r="57" ht="19.15" customHeight="1">
      <c r="A57" t="s" s="145">
        <v>2109</v>
      </c>
      <c r="B57" s="168">
        <v>3</v>
      </c>
      <c r="C57" s="168">
        <v>4</v>
      </c>
      <c r="D57" t="s" s="145">
        <v>2160</v>
      </c>
      <c r="E57" t="s" s="145">
        <v>17</v>
      </c>
      <c r="F57" s="212">
        <v>4741</v>
      </c>
      <c r="G57" s="168">
        <v>5458</v>
      </c>
      <c r="H57" s="155">
        <f>SUM(G57-F57)</f>
        <v>717</v>
      </c>
      <c r="I57" s="167">
        <f>H57/F57</f>
        <v>0.15123391689517</v>
      </c>
      <c r="J57" s="167">
        <f>H57/G57</f>
        <v>0.131366801026017</v>
      </c>
      <c r="K57" s="24"/>
      <c r="L57" s="24"/>
      <c r="M57" s="24"/>
      <c r="N57" s="24"/>
      <c r="O57" s="24"/>
      <c r="P57" s="24"/>
      <c r="Q57" s="24"/>
      <c r="R57" s="24"/>
      <c r="S57" s="24"/>
      <c r="T57" s="24"/>
      <c r="U57" s="24"/>
      <c r="V57" s="24"/>
      <c r="W57" s="24"/>
      <c r="X57" s="24"/>
      <c r="Y57" s="24"/>
      <c r="Z57" s="24"/>
    </row>
    <row r="58" ht="19.15" customHeight="1">
      <c r="A58" t="s" s="145">
        <v>2109</v>
      </c>
      <c r="B58" s="168">
        <v>3</v>
      </c>
      <c r="C58" s="168">
        <v>5</v>
      </c>
      <c r="D58" t="s" s="145">
        <v>2161</v>
      </c>
      <c r="E58" t="s" s="145">
        <v>28</v>
      </c>
      <c r="F58" s="212">
        <v>2148</v>
      </c>
      <c r="G58" s="168">
        <v>2422</v>
      </c>
      <c r="H58" s="155">
        <f>SUM(G58-F58)</f>
        <v>274</v>
      </c>
      <c r="I58" s="167">
        <f>H58/F58</f>
        <v>0.12756052141527</v>
      </c>
      <c r="J58" s="167">
        <f>H58/G58</f>
        <v>0.113129644921552</v>
      </c>
      <c r="K58" s="24"/>
      <c r="L58" s="24"/>
      <c r="M58" s="24"/>
      <c r="N58" s="24"/>
      <c r="O58" s="24"/>
      <c r="P58" s="24"/>
      <c r="Q58" s="24"/>
      <c r="R58" s="24"/>
      <c r="S58" s="24"/>
      <c r="T58" s="24"/>
      <c r="U58" s="24"/>
      <c r="V58" s="24"/>
      <c r="W58" s="24"/>
      <c r="X58" s="24"/>
      <c r="Y58" s="24"/>
      <c r="Z58" s="24"/>
    </row>
    <row r="59" ht="19.15" customHeight="1">
      <c r="A59" t="s" s="145">
        <v>2109</v>
      </c>
      <c r="B59" s="168">
        <v>3</v>
      </c>
      <c r="C59" s="168">
        <v>17</v>
      </c>
      <c r="D59" t="s" s="145">
        <v>2162</v>
      </c>
      <c r="E59" t="s" s="145">
        <v>34</v>
      </c>
      <c r="F59" s="212">
        <v>1459</v>
      </c>
      <c r="G59" s="168">
        <v>1623</v>
      </c>
      <c r="H59" s="155">
        <f>SUM(G59-F59)</f>
        <v>164</v>
      </c>
      <c r="I59" s="167">
        <f>H59/F59</f>
        <v>0.11240575736806</v>
      </c>
      <c r="J59" s="167">
        <f>H59/G59</f>
        <v>0.101047443006778</v>
      </c>
      <c r="K59" s="24"/>
      <c r="L59" s="24"/>
      <c r="M59" s="24"/>
      <c r="N59" s="24"/>
      <c r="O59" s="24"/>
      <c r="P59" s="24"/>
      <c r="Q59" s="24"/>
      <c r="R59" s="24"/>
      <c r="S59" s="24"/>
      <c r="T59" s="24"/>
      <c r="U59" s="24"/>
      <c r="V59" s="24"/>
      <c r="W59" s="24"/>
      <c r="X59" s="24"/>
      <c r="Y59" s="24"/>
      <c r="Z59" s="24"/>
    </row>
    <row r="60" ht="19.15" customHeight="1">
      <c r="A60" t="s" s="145">
        <v>2109</v>
      </c>
      <c r="B60" s="168">
        <v>3</v>
      </c>
      <c r="C60" s="168">
        <v>28</v>
      </c>
      <c r="D60" t="s" s="145">
        <v>2163</v>
      </c>
      <c r="E60" t="s" s="145">
        <v>1427</v>
      </c>
      <c r="F60" s="212">
        <v>508</v>
      </c>
      <c r="G60" s="168">
        <v>534</v>
      </c>
      <c r="H60" s="155">
        <f>SUM(G60-F60)</f>
        <v>26</v>
      </c>
      <c r="I60" s="167">
        <f>H60/F60</f>
        <v>0.0511811023622047</v>
      </c>
      <c r="J60" s="167">
        <f>H60/G60</f>
        <v>0.048689138576779</v>
      </c>
      <c r="K60" s="24"/>
      <c r="L60" s="24"/>
      <c r="M60" s="24"/>
      <c r="N60" s="24"/>
      <c r="O60" s="24"/>
      <c r="P60" s="24"/>
      <c r="Q60" s="24"/>
      <c r="R60" s="24"/>
      <c r="S60" s="24"/>
      <c r="T60" s="24"/>
      <c r="U60" s="24"/>
      <c r="V60" s="24"/>
      <c r="W60" s="24"/>
      <c r="X60" s="24"/>
      <c r="Y60" s="24"/>
      <c r="Z60" s="24"/>
    </row>
    <row r="61" ht="19.15" customHeight="1">
      <c r="A61" t="s" s="145">
        <v>2109</v>
      </c>
      <c r="B61" s="168">
        <v>3</v>
      </c>
      <c r="C61" s="168">
        <v>19</v>
      </c>
      <c r="D61" t="s" s="145">
        <v>2164</v>
      </c>
      <c r="E61" t="s" s="145">
        <v>62</v>
      </c>
      <c r="F61" s="212">
        <v>305</v>
      </c>
      <c r="G61" s="168">
        <v>344</v>
      </c>
      <c r="H61" s="155">
        <f>SUM(G61-F61)</f>
        <v>39</v>
      </c>
      <c r="I61" s="167">
        <f>H61/F61</f>
        <v>0.127868852459016</v>
      </c>
      <c r="J61" s="167">
        <f>H61/G61</f>
        <v>0.113372093023256</v>
      </c>
      <c r="K61" s="24"/>
      <c r="L61" s="24"/>
      <c r="M61" s="24"/>
      <c r="N61" s="24"/>
      <c r="O61" s="24"/>
      <c r="P61" s="24"/>
      <c r="Q61" s="24"/>
      <c r="R61" s="24"/>
      <c r="S61" s="24"/>
      <c r="T61" s="24"/>
      <c r="U61" s="24"/>
      <c r="V61" s="24"/>
      <c r="W61" s="24"/>
      <c r="X61" s="24"/>
      <c r="Y61" s="24"/>
      <c r="Z61" s="24"/>
    </row>
    <row r="62" ht="19.15" customHeight="1">
      <c r="A62" t="s" s="145">
        <v>2109</v>
      </c>
      <c r="B62" s="168">
        <v>3</v>
      </c>
      <c r="C62" s="168">
        <v>6</v>
      </c>
      <c r="D62" t="s" s="145">
        <v>2165</v>
      </c>
      <c r="E62" t="s" s="145">
        <v>101</v>
      </c>
      <c r="F62" s="212">
        <v>273</v>
      </c>
      <c r="G62" s="168">
        <v>306</v>
      </c>
      <c r="H62" s="155">
        <f>SUM(G62-F62)</f>
        <v>33</v>
      </c>
      <c r="I62" s="167">
        <f>H62/F62</f>
        <v>0.120879120879121</v>
      </c>
      <c r="J62" s="167">
        <f>H62/G62</f>
        <v>0.107843137254902</v>
      </c>
      <c r="K62" s="24"/>
      <c r="L62" s="24"/>
      <c r="M62" s="24"/>
      <c r="N62" s="24"/>
      <c r="O62" s="24"/>
      <c r="P62" s="24"/>
      <c r="Q62" s="24"/>
      <c r="R62" s="24"/>
      <c r="S62" s="24"/>
      <c r="T62" s="24"/>
      <c r="U62" s="24"/>
      <c r="V62" s="24"/>
      <c r="W62" s="24"/>
      <c r="X62" s="24"/>
      <c r="Y62" s="24"/>
      <c r="Z62" s="24"/>
    </row>
    <row r="63" ht="19.15" customHeight="1">
      <c r="A63" t="s" s="145">
        <v>2109</v>
      </c>
      <c r="B63" s="168">
        <v>3</v>
      </c>
      <c r="C63" s="168">
        <v>2</v>
      </c>
      <c r="D63" t="s" s="145">
        <v>2166</v>
      </c>
      <c r="E63" t="s" s="145">
        <v>30</v>
      </c>
      <c r="F63" s="212">
        <v>229</v>
      </c>
      <c r="G63" s="168">
        <v>263</v>
      </c>
      <c r="H63" s="155">
        <f>SUM(G63-F63)</f>
        <v>34</v>
      </c>
      <c r="I63" s="167">
        <f>H63/F63</f>
        <v>0.148471615720524</v>
      </c>
      <c r="J63" s="167">
        <f>H63/G63</f>
        <v>0.129277566539924</v>
      </c>
      <c r="K63" s="24"/>
      <c r="L63" s="24"/>
      <c r="M63" s="24"/>
      <c r="N63" s="24"/>
      <c r="O63" s="24"/>
      <c r="P63" s="24"/>
      <c r="Q63" s="24"/>
      <c r="R63" s="24"/>
      <c r="S63" s="24"/>
      <c r="T63" s="24"/>
      <c r="U63" s="24"/>
      <c r="V63" s="24"/>
      <c r="W63" s="24"/>
      <c r="X63" s="24"/>
      <c r="Y63" s="24"/>
      <c r="Z63" s="24"/>
    </row>
    <row r="64" ht="19.15" customHeight="1">
      <c r="A64" t="s" s="145">
        <v>2109</v>
      </c>
      <c r="B64" s="168">
        <v>3</v>
      </c>
      <c r="C64" s="168">
        <v>13</v>
      </c>
      <c r="D64" t="s" s="145">
        <v>2167</v>
      </c>
      <c r="E64" t="s" s="145">
        <v>1122</v>
      </c>
      <c r="F64" s="212">
        <v>201</v>
      </c>
      <c r="G64" s="168">
        <v>215</v>
      </c>
      <c r="H64" s="155">
        <f>SUM(G64-F64)</f>
        <v>14</v>
      </c>
      <c r="I64" s="167">
        <f>H64/F64</f>
        <v>0.0696517412935323</v>
      </c>
      <c r="J64" s="167">
        <f>H64/G64</f>
        <v>0.0651162790697674</v>
      </c>
      <c r="K64" s="24"/>
      <c r="L64" s="24"/>
      <c r="M64" s="24"/>
      <c r="N64" s="24"/>
      <c r="O64" s="24"/>
      <c r="P64" s="24"/>
      <c r="Q64" s="24"/>
      <c r="R64" s="24"/>
      <c r="S64" s="24"/>
      <c r="T64" s="24"/>
      <c r="U64" s="24"/>
      <c r="V64" s="24"/>
      <c r="W64" s="24"/>
      <c r="X64" s="24"/>
      <c r="Y64" s="24"/>
      <c r="Z64" s="24"/>
    </row>
    <row r="65" ht="19.15" customHeight="1">
      <c r="A65" t="s" s="145">
        <v>2109</v>
      </c>
      <c r="B65" s="168">
        <v>3</v>
      </c>
      <c r="C65" s="168">
        <v>1</v>
      </c>
      <c r="D65" t="s" s="145">
        <v>2168</v>
      </c>
      <c r="E65" t="s" s="145">
        <v>44</v>
      </c>
      <c r="F65" s="212">
        <v>156</v>
      </c>
      <c r="G65" s="168">
        <v>176</v>
      </c>
      <c r="H65" s="155">
        <f>SUM(G65-F65)</f>
        <v>20</v>
      </c>
      <c r="I65" s="167">
        <f>H65/F65</f>
        <v>0.128205128205128</v>
      </c>
      <c r="J65" s="167">
        <f>H65/G65</f>
        <v>0.113636363636364</v>
      </c>
      <c r="K65" s="24"/>
      <c r="L65" s="24"/>
      <c r="M65" s="24"/>
      <c r="N65" s="24"/>
      <c r="O65" s="24"/>
      <c r="P65" s="24"/>
      <c r="Q65" s="24"/>
      <c r="R65" s="24"/>
      <c r="S65" s="24"/>
      <c r="T65" s="24"/>
      <c r="U65" s="24"/>
      <c r="V65" s="24"/>
      <c r="W65" s="24"/>
      <c r="X65" s="24"/>
      <c r="Y65" s="24"/>
      <c r="Z65" s="24"/>
    </row>
    <row r="66" ht="19.15" customHeight="1">
      <c r="A66" t="s" s="145">
        <v>2109</v>
      </c>
      <c r="B66" s="168">
        <v>3</v>
      </c>
      <c r="C66" s="168">
        <v>21</v>
      </c>
      <c r="D66" t="s" s="145">
        <v>2169</v>
      </c>
      <c r="E66" t="s" s="145">
        <v>48</v>
      </c>
      <c r="F66" s="212">
        <v>138</v>
      </c>
      <c r="G66" s="168">
        <v>165</v>
      </c>
      <c r="H66" s="155">
        <f>SUM(G66-F66)</f>
        <v>27</v>
      </c>
      <c r="I66" s="167">
        <f>H66/F66</f>
        <v>0.195652173913043</v>
      </c>
      <c r="J66" s="167">
        <f>H66/G66</f>
        <v>0.163636363636364</v>
      </c>
      <c r="K66" s="24"/>
      <c r="L66" s="24"/>
      <c r="M66" s="24"/>
      <c r="N66" s="24"/>
      <c r="O66" s="24"/>
      <c r="P66" s="24"/>
      <c r="Q66" s="24"/>
      <c r="R66" s="24"/>
      <c r="S66" s="24"/>
      <c r="T66" s="24"/>
      <c r="U66" s="24"/>
      <c r="V66" s="24"/>
      <c r="W66" s="24"/>
      <c r="X66" s="24"/>
      <c r="Y66" s="24"/>
      <c r="Z66" s="24"/>
    </row>
    <row r="67" ht="19.15" customHeight="1">
      <c r="A67" t="s" s="145">
        <v>2109</v>
      </c>
      <c r="B67" s="168">
        <v>3</v>
      </c>
      <c r="C67" s="168">
        <v>24</v>
      </c>
      <c r="D67" t="s" s="145">
        <v>2170</v>
      </c>
      <c r="E67" t="s" s="145">
        <v>1091</v>
      </c>
      <c r="F67" s="212">
        <v>113</v>
      </c>
      <c r="G67" s="168">
        <v>124</v>
      </c>
      <c r="H67" s="155">
        <f>SUM(G67-F67)</f>
        <v>11</v>
      </c>
      <c r="I67" s="167">
        <f>H67/F67</f>
        <v>0.0973451327433628</v>
      </c>
      <c r="J67" s="167">
        <f>H67/G67</f>
        <v>0.0887096774193548</v>
      </c>
      <c r="K67" s="24"/>
      <c r="L67" s="24"/>
      <c r="M67" s="24"/>
      <c r="N67" s="24"/>
      <c r="O67" s="24"/>
      <c r="P67" s="24"/>
      <c r="Q67" s="24"/>
      <c r="R67" s="24"/>
      <c r="S67" s="24"/>
      <c r="T67" s="24"/>
      <c r="U67" s="24"/>
      <c r="V67" s="24"/>
      <c r="W67" s="24"/>
      <c r="X67" s="24"/>
      <c r="Y67" s="24"/>
      <c r="Z67" s="24"/>
    </row>
    <row r="68" ht="19.15" customHeight="1">
      <c r="A68" t="s" s="145">
        <v>2109</v>
      </c>
      <c r="B68" s="168">
        <v>3</v>
      </c>
      <c r="C68" s="168">
        <v>22</v>
      </c>
      <c r="D68" t="s" s="145">
        <v>2171</v>
      </c>
      <c r="E68" t="s" s="145">
        <v>103</v>
      </c>
      <c r="F68" s="212">
        <v>104</v>
      </c>
      <c r="G68" s="168">
        <v>109</v>
      </c>
      <c r="H68" s="155">
        <f>SUM(G68-F68)</f>
        <v>5</v>
      </c>
      <c r="I68" s="167">
        <f>H68/F68</f>
        <v>0.0480769230769231</v>
      </c>
      <c r="J68" s="167">
        <f>H68/G68</f>
        <v>0.0458715596330275</v>
      </c>
      <c r="K68" s="24"/>
      <c r="L68" s="24"/>
      <c r="M68" s="24"/>
      <c r="N68" s="24"/>
      <c r="O68" s="24"/>
      <c r="P68" s="24"/>
      <c r="Q68" s="24"/>
      <c r="R68" s="24"/>
      <c r="S68" s="24"/>
      <c r="T68" s="24"/>
      <c r="U68" s="24"/>
      <c r="V68" s="24"/>
      <c r="W68" s="24"/>
      <c r="X68" s="24"/>
      <c r="Y68" s="24"/>
      <c r="Z68" s="24"/>
    </row>
    <row r="69" ht="19.15" customHeight="1">
      <c r="A69" t="s" s="145">
        <v>2109</v>
      </c>
      <c r="B69" s="168">
        <v>3</v>
      </c>
      <c r="C69" s="168">
        <v>27</v>
      </c>
      <c r="D69" t="s" s="145">
        <v>2172</v>
      </c>
      <c r="E69" t="s" s="145">
        <v>248</v>
      </c>
      <c r="F69" s="212">
        <v>100</v>
      </c>
      <c r="G69" s="168">
        <v>109</v>
      </c>
      <c r="H69" s="155">
        <f>SUM(G69-F69)</f>
        <v>9</v>
      </c>
      <c r="I69" s="167">
        <f>H69/F69</f>
        <v>0.09</v>
      </c>
      <c r="J69" s="167">
        <f>H69/G69</f>
        <v>0.0825688073394495</v>
      </c>
      <c r="K69" s="24"/>
      <c r="L69" s="24"/>
      <c r="M69" s="24"/>
      <c r="N69" s="24"/>
      <c r="O69" s="24"/>
      <c r="P69" s="24"/>
      <c r="Q69" s="24"/>
      <c r="R69" s="24"/>
      <c r="S69" s="24"/>
      <c r="T69" s="24"/>
      <c r="U69" s="24"/>
      <c r="V69" s="24"/>
      <c r="W69" s="24"/>
      <c r="X69" s="24"/>
      <c r="Y69" s="24"/>
      <c r="Z69" s="24"/>
    </row>
    <row r="70" ht="19.15" customHeight="1">
      <c r="A70" t="s" s="145">
        <v>2109</v>
      </c>
      <c r="B70" s="168">
        <v>3</v>
      </c>
      <c r="C70" s="168">
        <v>15</v>
      </c>
      <c r="D70" t="s" s="145">
        <v>2173</v>
      </c>
      <c r="E70" t="s" s="145">
        <v>52</v>
      </c>
      <c r="F70" s="212">
        <v>90</v>
      </c>
      <c r="G70" s="168">
        <v>103</v>
      </c>
      <c r="H70" s="155">
        <f>SUM(G70-F70)</f>
        <v>13</v>
      </c>
      <c r="I70" s="167">
        <f>H70/F70</f>
        <v>0.144444444444444</v>
      </c>
      <c r="J70" s="167">
        <f>H70/G70</f>
        <v>0.12621359223301</v>
      </c>
      <c r="K70" s="24"/>
      <c r="L70" s="24"/>
      <c r="M70" s="24"/>
      <c r="N70" s="24"/>
      <c r="O70" s="24"/>
      <c r="P70" s="24"/>
      <c r="Q70" s="24"/>
      <c r="R70" s="24"/>
      <c r="S70" s="24"/>
      <c r="T70" s="24"/>
      <c r="U70" s="24"/>
      <c r="V70" s="24"/>
      <c r="W70" s="24"/>
      <c r="X70" s="24"/>
      <c r="Y70" s="24"/>
      <c r="Z70" s="24"/>
    </row>
    <row r="71" ht="19.15" customHeight="1">
      <c r="A71" t="s" s="145">
        <v>2109</v>
      </c>
      <c r="B71" s="168">
        <v>3</v>
      </c>
      <c r="C71" s="168">
        <v>10</v>
      </c>
      <c r="D71" t="s" s="145">
        <v>2174</v>
      </c>
      <c r="E71" t="s" s="145">
        <v>66</v>
      </c>
      <c r="F71" s="212">
        <v>89</v>
      </c>
      <c r="G71" s="168">
        <v>97</v>
      </c>
      <c r="H71" s="155">
        <f>SUM(G71-F71)</f>
        <v>8</v>
      </c>
      <c r="I71" s="167">
        <f>H71/F71</f>
        <v>0.0898876404494382</v>
      </c>
      <c r="J71" s="167">
        <f>H71/G71</f>
        <v>0.0824742268041237</v>
      </c>
      <c r="K71" s="24"/>
      <c r="L71" s="24"/>
      <c r="M71" s="24"/>
      <c r="N71" s="24"/>
      <c r="O71" s="24"/>
      <c r="P71" s="24"/>
      <c r="Q71" s="24"/>
      <c r="R71" s="24"/>
      <c r="S71" s="24"/>
      <c r="T71" s="24"/>
      <c r="U71" s="24"/>
      <c r="V71" s="24"/>
      <c r="W71" s="24"/>
      <c r="X71" s="24"/>
      <c r="Y71" s="24"/>
      <c r="Z71" s="24"/>
    </row>
    <row r="72" ht="19.15" customHeight="1">
      <c r="A72" t="s" s="145">
        <v>2109</v>
      </c>
      <c r="B72" s="168">
        <v>3</v>
      </c>
      <c r="C72" s="168">
        <v>25</v>
      </c>
      <c r="D72" t="s" s="145">
        <v>2175</v>
      </c>
      <c r="E72" t="s" s="145">
        <v>173</v>
      </c>
      <c r="F72" s="212">
        <v>68</v>
      </c>
      <c r="G72" s="168">
        <v>80</v>
      </c>
      <c r="H72" s="155">
        <f>SUM(G72-F72)</f>
        <v>12</v>
      </c>
      <c r="I72" s="167">
        <f>H72/F72</f>
        <v>0.176470588235294</v>
      </c>
      <c r="J72" s="167">
        <f>H72/G72</f>
        <v>0.15</v>
      </c>
      <c r="K72" s="24"/>
      <c r="L72" s="24"/>
      <c r="M72" s="24"/>
      <c r="N72" s="24"/>
      <c r="O72" s="24"/>
      <c r="P72" s="24"/>
      <c r="Q72" s="24"/>
      <c r="R72" s="24"/>
      <c r="S72" s="24"/>
      <c r="T72" s="24"/>
      <c r="U72" s="24"/>
      <c r="V72" s="24"/>
      <c r="W72" s="24"/>
      <c r="X72" s="24"/>
      <c r="Y72" s="24"/>
      <c r="Z72" s="24"/>
    </row>
    <row r="73" ht="19.15" customHeight="1">
      <c r="A73" t="s" s="145">
        <v>2109</v>
      </c>
      <c r="B73" s="168">
        <v>3</v>
      </c>
      <c r="C73" s="168">
        <v>14</v>
      </c>
      <c r="D73" t="s" s="145">
        <v>2176</v>
      </c>
      <c r="E73" t="s" s="145">
        <v>76</v>
      </c>
      <c r="F73" s="212">
        <v>70</v>
      </c>
      <c r="G73" s="168">
        <v>74</v>
      </c>
      <c r="H73" s="155">
        <f>SUM(G73-F73)</f>
        <v>4</v>
      </c>
      <c r="I73" s="167">
        <f>H73/F73</f>
        <v>0.0571428571428571</v>
      </c>
      <c r="J73" s="167">
        <f>H73/G73</f>
        <v>0.0540540540540541</v>
      </c>
      <c r="K73" s="24"/>
      <c r="L73" s="24"/>
      <c r="M73" s="24"/>
      <c r="N73" s="24"/>
      <c r="O73" s="24"/>
      <c r="P73" s="24"/>
      <c r="Q73" s="24"/>
      <c r="R73" s="24"/>
      <c r="S73" s="24"/>
      <c r="T73" s="24"/>
      <c r="U73" s="24"/>
      <c r="V73" s="24"/>
      <c r="W73" s="24"/>
      <c r="X73" s="24"/>
      <c r="Y73" s="24"/>
      <c r="Z73" s="24"/>
    </row>
    <row r="74" ht="19.15" customHeight="1">
      <c r="A74" t="s" s="145">
        <v>2109</v>
      </c>
      <c r="B74" s="168">
        <v>3</v>
      </c>
      <c r="C74" s="168">
        <v>23</v>
      </c>
      <c r="D74" t="s" s="145">
        <v>2177</v>
      </c>
      <c r="E74" t="s" s="145">
        <v>72</v>
      </c>
      <c r="F74" s="212">
        <v>67</v>
      </c>
      <c r="G74" s="168">
        <v>74</v>
      </c>
      <c r="H74" s="155">
        <f>SUM(G74-F74)</f>
        <v>7</v>
      </c>
      <c r="I74" s="167">
        <f>H74/F74</f>
        <v>0.104477611940299</v>
      </c>
      <c r="J74" s="167">
        <f>H74/G74</f>
        <v>0.0945945945945946</v>
      </c>
      <c r="K74" s="24"/>
      <c r="L74" s="24"/>
      <c r="M74" s="24"/>
      <c r="N74" s="24"/>
      <c r="O74" s="24"/>
      <c r="P74" s="24"/>
      <c r="Q74" s="24"/>
      <c r="R74" s="24"/>
      <c r="S74" s="24"/>
      <c r="T74" s="24"/>
      <c r="U74" s="24"/>
      <c r="V74" s="24"/>
      <c r="W74" s="24"/>
      <c r="X74" s="24"/>
      <c r="Y74" s="24"/>
      <c r="Z74" s="24"/>
    </row>
    <row r="75" ht="19.15" customHeight="1">
      <c r="A75" t="s" s="145">
        <v>2109</v>
      </c>
      <c r="B75" s="168">
        <v>3</v>
      </c>
      <c r="C75" s="168">
        <v>11</v>
      </c>
      <c r="D75" t="s" s="145">
        <v>2178</v>
      </c>
      <c r="E75" t="s" s="145">
        <v>2024</v>
      </c>
      <c r="F75" s="212">
        <v>60</v>
      </c>
      <c r="G75" s="168">
        <v>67</v>
      </c>
      <c r="H75" s="155">
        <f>SUM(G75-F75)</f>
        <v>7</v>
      </c>
      <c r="I75" s="167">
        <f>H75/F75</f>
        <v>0.116666666666667</v>
      </c>
      <c r="J75" s="167">
        <f>H75/G75</f>
        <v>0.104477611940299</v>
      </c>
      <c r="K75" s="24"/>
      <c r="L75" s="24"/>
      <c r="M75" s="24"/>
      <c r="N75" s="24"/>
      <c r="O75" s="24"/>
      <c r="P75" s="24"/>
      <c r="Q75" s="24"/>
      <c r="R75" s="24"/>
      <c r="S75" s="24"/>
      <c r="T75" s="24"/>
      <c r="U75" s="24"/>
      <c r="V75" s="24"/>
      <c r="W75" s="24"/>
      <c r="X75" s="24"/>
      <c r="Y75" s="24"/>
      <c r="Z75" s="24"/>
    </row>
    <row r="76" ht="19.15" customHeight="1">
      <c r="A76" t="s" s="145">
        <v>2109</v>
      </c>
      <c r="B76" s="168">
        <v>3</v>
      </c>
      <c r="C76" s="168">
        <v>16</v>
      </c>
      <c r="D76" t="s" s="145">
        <v>2179</v>
      </c>
      <c r="E76" t="s" s="145">
        <v>36</v>
      </c>
      <c r="F76" s="212">
        <v>53</v>
      </c>
      <c r="G76" s="168">
        <v>66</v>
      </c>
      <c r="H76" s="155">
        <f>SUM(G76-F76)</f>
        <v>13</v>
      </c>
      <c r="I76" s="167">
        <f>H76/F76</f>
        <v>0.245283018867925</v>
      </c>
      <c r="J76" s="167">
        <f>H76/G76</f>
        <v>0.196969696969697</v>
      </c>
      <c r="K76" s="24"/>
      <c r="L76" s="24"/>
      <c r="M76" s="24"/>
      <c r="N76" s="24"/>
      <c r="O76" s="24"/>
      <c r="P76" s="24"/>
      <c r="Q76" s="24"/>
      <c r="R76" s="24"/>
      <c r="S76" s="24"/>
      <c r="T76" s="24"/>
      <c r="U76" s="24"/>
      <c r="V76" s="24"/>
      <c r="W76" s="24"/>
      <c r="X76" s="24"/>
      <c r="Y76" s="24"/>
      <c r="Z76" s="24"/>
    </row>
    <row r="77" ht="19.15" customHeight="1">
      <c r="A77" t="s" s="145">
        <v>2109</v>
      </c>
      <c r="B77" s="168">
        <v>3</v>
      </c>
      <c r="C77" s="168">
        <v>18</v>
      </c>
      <c r="D77" t="s" s="145">
        <v>2180</v>
      </c>
      <c r="E77" t="s" s="145">
        <v>38</v>
      </c>
      <c r="F77" s="212">
        <v>57</v>
      </c>
      <c r="G77" s="168">
        <v>64</v>
      </c>
      <c r="H77" s="155">
        <f>SUM(G77-F77)</f>
        <v>7</v>
      </c>
      <c r="I77" s="167">
        <f>H77/F77</f>
        <v>0.12280701754386</v>
      </c>
      <c r="J77" s="167">
        <f>H77/G77</f>
        <v>0.109375</v>
      </c>
      <c r="K77" s="24"/>
      <c r="L77" s="24"/>
      <c r="M77" s="24"/>
      <c r="N77" s="24"/>
      <c r="O77" s="24"/>
      <c r="P77" s="24"/>
      <c r="Q77" s="24"/>
      <c r="R77" s="24"/>
      <c r="S77" s="24"/>
      <c r="T77" s="24"/>
      <c r="U77" s="24"/>
      <c r="V77" s="24"/>
      <c r="W77" s="24"/>
      <c r="X77" s="24"/>
      <c r="Y77" s="24"/>
      <c r="Z77" s="24"/>
    </row>
    <row r="78" ht="19.15" customHeight="1">
      <c r="A78" t="s" s="145">
        <v>2109</v>
      </c>
      <c r="B78" s="168">
        <v>3</v>
      </c>
      <c r="C78" s="168">
        <v>26</v>
      </c>
      <c r="D78" t="s" s="145">
        <v>2181</v>
      </c>
      <c r="E78" t="s" s="145">
        <v>147</v>
      </c>
      <c r="F78" s="212">
        <v>27</v>
      </c>
      <c r="G78" s="168">
        <v>32</v>
      </c>
      <c r="H78" s="155">
        <f>SUM(G78-F78)</f>
        <v>5</v>
      </c>
      <c r="I78" s="167">
        <f>H78/F78</f>
        <v>0.185185185185185</v>
      </c>
      <c r="J78" s="167">
        <f>H78/G78</f>
        <v>0.15625</v>
      </c>
      <c r="K78" s="24"/>
      <c r="L78" s="24"/>
      <c r="M78" s="24"/>
      <c r="N78" s="24"/>
      <c r="O78" s="24"/>
      <c r="P78" s="24"/>
      <c r="Q78" s="24"/>
      <c r="R78" s="24"/>
      <c r="S78" s="24"/>
      <c r="T78" s="24"/>
      <c r="U78" s="24"/>
      <c r="V78" s="24"/>
      <c r="W78" s="24"/>
      <c r="X78" s="24"/>
      <c r="Y78" s="24"/>
      <c r="Z78" s="24"/>
    </row>
    <row r="79" ht="19.15" customHeight="1">
      <c r="A79" t="s" s="137">
        <v>2109</v>
      </c>
      <c r="B79" s="170">
        <v>3</v>
      </c>
      <c r="C79" s="170">
        <v>20</v>
      </c>
      <c r="D79" t="s" s="137">
        <v>2182</v>
      </c>
      <c r="E79" t="s" s="137">
        <v>281</v>
      </c>
      <c r="F79" s="213">
        <v>24</v>
      </c>
      <c r="G79" s="170">
        <v>29</v>
      </c>
      <c r="H79" s="175">
        <f>SUM(G79-F79)</f>
        <v>5</v>
      </c>
      <c r="I79" s="208">
        <f>H79/F79</f>
        <v>0.208333333333333</v>
      </c>
      <c r="J79" s="208">
        <f>H79/G79</f>
        <v>0.172413793103448</v>
      </c>
      <c r="K79" s="174"/>
      <c r="L79" s="174"/>
      <c r="M79" s="174"/>
      <c r="N79" s="174"/>
      <c r="O79" s="174"/>
      <c r="P79" s="174"/>
      <c r="Q79" s="174"/>
      <c r="R79" s="174"/>
      <c r="S79" s="174"/>
      <c r="T79" s="174"/>
      <c r="U79" s="174"/>
      <c r="V79" s="174"/>
      <c r="W79" s="174"/>
      <c r="X79" s="174"/>
      <c r="Y79" s="174"/>
      <c r="Z79" s="174"/>
    </row>
    <row r="80" ht="19.15" customHeight="1">
      <c r="A80" s="177"/>
      <c r="B80" s="178"/>
      <c r="C80" s="178"/>
      <c r="D80" s="179"/>
      <c r="E80" s="179"/>
      <c r="F80" s="210">
        <f>SUM(F53:F79)</f>
        <v>97007</v>
      </c>
      <c r="G80" s="180">
        <f>SUM(G53:G79)</f>
        <v>106056</v>
      </c>
      <c r="H80" s="181">
        <f>SUM(H53:H79)</f>
        <v>9049</v>
      </c>
      <c r="I80" s="209">
        <f>H80/F80</f>
        <v>0.0932819281082808</v>
      </c>
      <c r="J80" s="209">
        <f>H80/G80</f>
        <v>0.085322848306555</v>
      </c>
      <c r="K80" s="183"/>
      <c r="L80" s="183"/>
      <c r="M80" s="183"/>
      <c r="N80" s="183"/>
      <c r="O80" s="183"/>
      <c r="P80" s="183"/>
      <c r="Q80" s="183"/>
      <c r="R80" s="183"/>
      <c r="S80" s="183"/>
      <c r="T80" s="183"/>
      <c r="U80" s="183"/>
      <c r="V80" s="183"/>
      <c r="W80" s="183"/>
      <c r="X80" s="183"/>
      <c r="Y80" s="183"/>
      <c r="Z80" s="184"/>
    </row>
    <row r="81" ht="19.15" customHeight="1">
      <c r="A81" s="230"/>
      <c r="B81" s="231"/>
      <c r="C81" s="231"/>
      <c r="D81" s="232"/>
      <c r="E81" s="232"/>
      <c r="F81" s="251"/>
      <c r="G81" s="231"/>
      <c r="H81" s="234"/>
      <c r="I81" s="188"/>
      <c r="J81" s="188"/>
      <c r="K81" s="189"/>
      <c r="L81" s="189"/>
      <c r="M81" s="189"/>
      <c r="N81" s="189"/>
      <c r="O81" s="189"/>
      <c r="P81" s="189"/>
      <c r="Q81" s="189"/>
      <c r="R81" s="189"/>
      <c r="S81" s="189"/>
      <c r="T81" s="189"/>
      <c r="U81" s="189"/>
      <c r="V81" s="189"/>
      <c r="W81" s="189"/>
      <c r="X81" s="189"/>
      <c r="Y81" s="189"/>
      <c r="Z81" s="189"/>
    </row>
    <row r="82" ht="19.15" customHeight="1">
      <c r="A82" t="s" s="138">
        <v>2109</v>
      </c>
      <c r="B82" s="149">
        <v>4</v>
      </c>
      <c r="C82" s="149">
        <v>1</v>
      </c>
      <c r="D82" t="s" s="205">
        <v>2183</v>
      </c>
      <c r="E82" t="s" s="205">
        <v>20</v>
      </c>
      <c r="F82" s="222">
        <v>29635</v>
      </c>
      <c r="G82" s="149">
        <v>31261</v>
      </c>
      <c r="H82" s="173">
        <f>SUM(G82-F82)</f>
        <v>1626</v>
      </c>
      <c r="I82" s="167">
        <f>H82/F82</f>
        <v>0.0548675552556099</v>
      </c>
      <c r="J82" s="167">
        <f>H82/G82</f>
        <v>0.0520136911807044</v>
      </c>
      <c r="K82" s="24"/>
      <c r="L82" s="24"/>
      <c r="M82" s="24"/>
      <c r="N82" s="24"/>
      <c r="O82" s="24"/>
      <c r="P82" s="24"/>
      <c r="Q82" s="24"/>
      <c r="R82" s="24"/>
      <c r="S82" s="24"/>
      <c r="T82" s="24"/>
      <c r="U82" s="24"/>
      <c r="V82" s="24"/>
      <c r="W82" s="24"/>
      <c r="X82" s="24"/>
      <c r="Y82" s="24"/>
      <c r="Z82" s="24"/>
    </row>
    <row r="83" ht="19.15" customHeight="1">
      <c r="A83" t="s" s="138">
        <v>2109</v>
      </c>
      <c r="B83" s="149">
        <v>4</v>
      </c>
      <c r="C83" s="149">
        <v>12</v>
      </c>
      <c r="D83" t="s" s="205">
        <v>2184</v>
      </c>
      <c r="E83" t="s" s="205">
        <v>84</v>
      </c>
      <c r="F83" s="222">
        <v>19970</v>
      </c>
      <c r="G83" s="149">
        <v>21021</v>
      </c>
      <c r="H83" s="173">
        <f>SUM(G83-F83)</f>
        <v>1051</v>
      </c>
      <c r="I83" s="167">
        <f>H83/F83</f>
        <v>0.0526289434151227</v>
      </c>
      <c r="J83" s="167">
        <f>H83/G83</f>
        <v>0.0499976214261929</v>
      </c>
      <c r="K83" s="24"/>
      <c r="L83" s="24"/>
      <c r="M83" s="24"/>
      <c r="N83" s="24"/>
      <c r="O83" s="24"/>
      <c r="P83" s="24"/>
      <c r="Q83" s="24"/>
      <c r="R83" s="24"/>
      <c r="S83" s="24"/>
      <c r="T83" s="24"/>
      <c r="U83" s="24"/>
      <c r="V83" s="24"/>
      <c r="W83" s="24"/>
      <c r="X83" s="24"/>
      <c r="Y83" s="24"/>
      <c r="Z83" s="24"/>
    </row>
    <row r="84" ht="19.15" customHeight="1">
      <c r="A84" t="s" s="138">
        <v>2109</v>
      </c>
      <c r="B84" s="149">
        <v>4</v>
      </c>
      <c r="C84" s="149">
        <v>10</v>
      </c>
      <c r="D84" t="s" s="205">
        <v>2185</v>
      </c>
      <c r="E84" t="s" s="205">
        <v>22</v>
      </c>
      <c r="F84" s="222">
        <v>14225</v>
      </c>
      <c r="G84" s="149">
        <v>14732</v>
      </c>
      <c r="H84" s="173">
        <f>SUM(G84-F84)</f>
        <v>507</v>
      </c>
      <c r="I84" s="167">
        <f>H84/F84</f>
        <v>0.0356414762741652</v>
      </c>
      <c r="J84" s="167">
        <f>H84/G84</f>
        <v>0.0344148791745859</v>
      </c>
      <c r="K84" s="24"/>
      <c r="L84" s="24"/>
      <c r="M84" s="24"/>
      <c r="N84" s="24"/>
      <c r="O84" s="24"/>
      <c r="P84" s="24"/>
      <c r="Q84" s="24"/>
      <c r="R84" s="24"/>
      <c r="S84" s="24"/>
      <c r="T84" s="24"/>
      <c r="U84" s="24"/>
      <c r="V84" s="24"/>
      <c r="W84" s="24"/>
      <c r="X84" s="24"/>
      <c r="Y84" s="24"/>
      <c r="Z84" s="24"/>
    </row>
    <row r="85" ht="19.15" customHeight="1">
      <c r="A85" t="s" s="138">
        <v>2109</v>
      </c>
      <c r="B85" s="149">
        <v>4</v>
      </c>
      <c r="C85" s="149">
        <v>2</v>
      </c>
      <c r="D85" t="s" s="205">
        <v>2186</v>
      </c>
      <c r="E85" t="s" s="205">
        <v>17</v>
      </c>
      <c r="F85" s="222">
        <v>10392</v>
      </c>
      <c r="G85" s="149">
        <v>10940</v>
      </c>
      <c r="H85" s="173">
        <f>SUM(G85-F85)</f>
        <v>548</v>
      </c>
      <c r="I85" s="167">
        <f>H85/F85</f>
        <v>0.0527328714395689</v>
      </c>
      <c r="J85" s="167">
        <f>H85/G85</f>
        <v>0.050091407678245</v>
      </c>
      <c r="K85" s="24"/>
      <c r="L85" s="24"/>
      <c r="M85" s="24"/>
      <c r="N85" s="24"/>
      <c r="O85" s="24"/>
      <c r="P85" s="24"/>
      <c r="Q85" s="24"/>
      <c r="R85" s="24"/>
      <c r="S85" s="24"/>
      <c r="T85" s="24"/>
      <c r="U85" s="24"/>
      <c r="V85" s="24"/>
      <c r="W85" s="24"/>
      <c r="X85" s="24"/>
      <c r="Y85" s="24"/>
      <c r="Z85" s="24"/>
    </row>
    <row r="86" ht="19.15" customHeight="1">
      <c r="A86" t="s" s="138">
        <v>2109</v>
      </c>
      <c r="B86" s="149">
        <v>4</v>
      </c>
      <c r="C86" s="149">
        <v>7</v>
      </c>
      <c r="D86" t="s" s="205">
        <v>2187</v>
      </c>
      <c r="E86" t="s" s="205">
        <v>26</v>
      </c>
      <c r="F86" s="222">
        <v>9109</v>
      </c>
      <c r="G86" s="149">
        <v>9426</v>
      </c>
      <c r="H86" s="173">
        <f>SUM(G86-F86)</f>
        <v>317</v>
      </c>
      <c r="I86" s="167">
        <f>H86/F86</f>
        <v>0.0348007465144363</v>
      </c>
      <c r="J86" s="167">
        <f>H86/G86</f>
        <v>0.0336303840441332</v>
      </c>
      <c r="K86" s="24"/>
      <c r="L86" s="24"/>
      <c r="M86" s="24"/>
      <c r="N86" s="24"/>
      <c r="O86" s="24"/>
      <c r="P86" s="24"/>
      <c r="Q86" s="24"/>
      <c r="R86" s="24"/>
      <c r="S86" s="24"/>
      <c r="T86" s="24"/>
      <c r="U86" s="24"/>
      <c r="V86" s="24"/>
      <c r="W86" s="24"/>
      <c r="X86" s="24"/>
      <c r="Y86" s="24"/>
      <c r="Z86" s="24"/>
    </row>
    <row r="87" ht="19.15" customHeight="1">
      <c r="A87" t="s" s="138">
        <v>2109</v>
      </c>
      <c r="B87" s="149">
        <v>4</v>
      </c>
      <c r="C87" s="149">
        <v>17</v>
      </c>
      <c r="D87" t="s" s="205">
        <v>2188</v>
      </c>
      <c r="E87" t="s" s="205">
        <v>34</v>
      </c>
      <c r="F87" s="222">
        <v>1837</v>
      </c>
      <c r="G87" s="149">
        <v>1933</v>
      </c>
      <c r="H87" s="173">
        <f>SUM(G87-F87)</f>
        <v>96</v>
      </c>
      <c r="I87" s="167">
        <f>H87/F87</f>
        <v>0.0522591181273816</v>
      </c>
      <c r="J87" s="167">
        <f>H87/G87</f>
        <v>0.049663735126746</v>
      </c>
      <c r="K87" s="24"/>
      <c r="L87" s="24"/>
      <c r="M87" s="24"/>
      <c r="N87" s="24"/>
      <c r="O87" s="24"/>
      <c r="P87" s="24"/>
      <c r="Q87" s="24"/>
      <c r="R87" s="24"/>
      <c r="S87" s="24"/>
      <c r="T87" s="24"/>
      <c r="U87" s="24"/>
      <c r="V87" s="24"/>
      <c r="W87" s="24"/>
      <c r="X87" s="24"/>
      <c r="Y87" s="24"/>
      <c r="Z87" s="24"/>
    </row>
    <row r="88" ht="19.15" customHeight="1">
      <c r="A88" t="s" s="138">
        <v>2109</v>
      </c>
      <c r="B88" s="149">
        <v>4</v>
      </c>
      <c r="C88" s="149">
        <v>5</v>
      </c>
      <c r="D88" t="s" s="205">
        <v>2189</v>
      </c>
      <c r="E88" t="s" s="205">
        <v>28</v>
      </c>
      <c r="F88" s="222">
        <v>1604</v>
      </c>
      <c r="G88" s="149">
        <v>1685</v>
      </c>
      <c r="H88" s="173">
        <f>SUM(G88-F88)</f>
        <v>81</v>
      </c>
      <c r="I88" s="167">
        <f>H88/F88</f>
        <v>0.050498753117207</v>
      </c>
      <c r="J88" s="167">
        <f>H88/G88</f>
        <v>0.0480712166172107</v>
      </c>
      <c r="K88" s="24"/>
      <c r="L88" s="24"/>
      <c r="M88" s="24"/>
      <c r="N88" s="24"/>
      <c r="O88" s="24"/>
      <c r="P88" s="24"/>
      <c r="Q88" s="24"/>
      <c r="R88" s="24"/>
      <c r="S88" s="24"/>
      <c r="T88" s="24"/>
      <c r="U88" s="24"/>
      <c r="V88" s="24"/>
      <c r="W88" s="24"/>
      <c r="X88" s="24"/>
      <c r="Y88" s="24"/>
      <c r="Z88" s="24"/>
    </row>
    <row r="89" ht="19.15" customHeight="1">
      <c r="A89" t="s" s="138">
        <v>2109</v>
      </c>
      <c r="B89" s="149">
        <v>4</v>
      </c>
      <c r="C89" s="149">
        <v>21</v>
      </c>
      <c r="D89" t="s" s="205">
        <v>2190</v>
      </c>
      <c r="E89" t="s" s="205">
        <v>1122</v>
      </c>
      <c r="F89" s="222">
        <v>875</v>
      </c>
      <c r="G89" s="149">
        <v>938</v>
      </c>
      <c r="H89" s="173">
        <f>SUM(G89-F89)</f>
        <v>63</v>
      </c>
      <c r="I89" s="167">
        <f>H89/F89</f>
        <v>0.07199999999999999</v>
      </c>
      <c r="J89" s="167">
        <f>H89/G89</f>
        <v>0.0671641791044776</v>
      </c>
      <c r="K89" s="24"/>
      <c r="L89" s="24"/>
      <c r="M89" s="24"/>
      <c r="N89" s="24"/>
      <c r="O89" s="24"/>
      <c r="P89" s="24"/>
      <c r="Q89" s="24"/>
      <c r="R89" s="24"/>
      <c r="S89" s="24"/>
      <c r="T89" s="24"/>
      <c r="U89" s="24"/>
      <c r="V89" s="24"/>
      <c r="W89" s="24"/>
      <c r="X89" s="24"/>
      <c r="Y89" s="24"/>
      <c r="Z89" s="24"/>
    </row>
    <row r="90" ht="19.15" customHeight="1">
      <c r="A90" t="s" s="138">
        <v>2109</v>
      </c>
      <c r="B90" s="149">
        <v>4</v>
      </c>
      <c r="C90" s="149">
        <v>19</v>
      </c>
      <c r="D90" t="s" s="205">
        <v>2191</v>
      </c>
      <c r="E90" t="s" s="205">
        <v>62</v>
      </c>
      <c r="F90" s="222">
        <v>391</v>
      </c>
      <c r="G90" s="149">
        <v>407</v>
      </c>
      <c r="H90" s="173">
        <f>SUM(G90-F90)</f>
        <v>16</v>
      </c>
      <c r="I90" s="167">
        <f>H90/F90</f>
        <v>0.040920716112532</v>
      </c>
      <c r="J90" s="167">
        <f>H90/G90</f>
        <v>0.0393120393120393</v>
      </c>
      <c r="K90" s="24"/>
      <c r="L90" s="24"/>
      <c r="M90" s="24"/>
      <c r="N90" s="24"/>
      <c r="O90" s="24"/>
      <c r="P90" s="24"/>
      <c r="Q90" s="24"/>
      <c r="R90" s="24"/>
      <c r="S90" s="24"/>
      <c r="T90" s="24"/>
      <c r="U90" s="24"/>
      <c r="V90" s="24"/>
      <c r="W90" s="24"/>
      <c r="X90" s="24"/>
      <c r="Y90" s="24"/>
      <c r="Z90" s="24"/>
    </row>
    <row r="91" ht="19.15" customHeight="1">
      <c r="A91" t="s" s="138">
        <v>2109</v>
      </c>
      <c r="B91" s="149">
        <v>4</v>
      </c>
      <c r="C91" s="149">
        <v>3</v>
      </c>
      <c r="D91" t="s" s="205">
        <v>2192</v>
      </c>
      <c r="E91" t="s" s="205">
        <v>36</v>
      </c>
      <c r="F91" s="222">
        <v>319</v>
      </c>
      <c r="G91" s="149">
        <v>327</v>
      </c>
      <c r="H91" s="173">
        <f>SUM(G91-F91)</f>
        <v>8</v>
      </c>
      <c r="I91" s="167">
        <f>H91/F91</f>
        <v>0.0250783699059561</v>
      </c>
      <c r="J91" s="167">
        <f>H91/G91</f>
        <v>0.0244648318042813</v>
      </c>
      <c r="K91" s="24"/>
      <c r="L91" s="24"/>
      <c r="M91" s="24"/>
      <c r="N91" s="24"/>
      <c r="O91" s="24"/>
      <c r="P91" s="24"/>
      <c r="Q91" s="24"/>
      <c r="R91" s="24"/>
      <c r="S91" s="24"/>
      <c r="T91" s="24"/>
      <c r="U91" s="24"/>
      <c r="V91" s="24"/>
      <c r="W91" s="24"/>
      <c r="X91" s="24"/>
      <c r="Y91" s="24"/>
      <c r="Z91" s="24"/>
    </row>
    <row r="92" ht="19.15" customHeight="1">
      <c r="A92" t="s" s="138">
        <v>2109</v>
      </c>
      <c r="B92" s="149">
        <v>4</v>
      </c>
      <c r="C92" s="149">
        <v>6</v>
      </c>
      <c r="D92" t="s" s="205">
        <v>2193</v>
      </c>
      <c r="E92" t="s" s="205">
        <v>30</v>
      </c>
      <c r="F92" s="222">
        <v>240</v>
      </c>
      <c r="G92" s="149">
        <v>248</v>
      </c>
      <c r="H92" s="173">
        <f>SUM(G92-F92)</f>
        <v>8</v>
      </c>
      <c r="I92" s="167">
        <f>H92/F92</f>
        <v>0.0333333333333333</v>
      </c>
      <c r="J92" s="167">
        <f>H92/G92</f>
        <v>0.032258064516129</v>
      </c>
      <c r="K92" s="24"/>
      <c r="L92" s="24"/>
      <c r="M92" s="24"/>
      <c r="N92" s="24"/>
      <c r="O92" s="24"/>
      <c r="P92" s="24"/>
      <c r="Q92" s="24"/>
      <c r="R92" s="24"/>
      <c r="S92" s="24"/>
      <c r="T92" s="24"/>
      <c r="U92" s="24"/>
      <c r="V92" s="24"/>
      <c r="W92" s="24"/>
      <c r="X92" s="24"/>
      <c r="Y92" s="24"/>
      <c r="Z92" s="24"/>
    </row>
    <row r="93" ht="19.15" customHeight="1">
      <c r="A93" t="s" s="138">
        <v>2109</v>
      </c>
      <c r="B93" s="149">
        <v>4</v>
      </c>
      <c r="C93" s="149">
        <v>8</v>
      </c>
      <c r="D93" t="s" s="205">
        <v>2194</v>
      </c>
      <c r="E93" t="s" s="205">
        <v>2024</v>
      </c>
      <c r="F93" s="222">
        <v>217</v>
      </c>
      <c r="G93" s="149">
        <v>224</v>
      </c>
      <c r="H93" s="173">
        <f>SUM(G93-F93)</f>
        <v>7</v>
      </c>
      <c r="I93" s="167">
        <f>H93/F93</f>
        <v>0.032258064516129</v>
      </c>
      <c r="J93" s="167">
        <f>H93/G93</f>
        <v>0.03125</v>
      </c>
      <c r="K93" s="24"/>
      <c r="L93" s="24"/>
      <c r="M93" s="24"/>
      <c r="N93" s="24"/>
      <c r="O93" s="24"/>
      <c r="P93" s="24"/>
      <c r="Q93" s="24"/>
      <c r="R93" s="24"/>
      <c r="S93" s="24"/>
      <c r="T93" s="24"/>
      <c r="U93" s="24"/>
      <c r="V93" s="24"/>
      <c r="W93" s="24"/>
      <c r="X93" s="24"/>
      <c r="Y93" s="24"/>
      <c r="Z93" s="24"/>
    </row>
    <row r="94" ht="19.15" customHeight="1">
      <c r="A94" t="s" s="138">
        <v>2109</v>
      </c>
      <c r="B94" s="149">
        <v>4</v>
      </c>
      <c r="C94" s="149">
        <v>11</v>
      </c>
      <c r="D94" t="s" s="205">
        <v>2195</v>
      </c>
      <c r="E94" t="s" s="205">
        <v>60</v>
      </c>
      <c r="F94" s="222">
        <v>198</v>
      </c>
      <c r="G94" s="149">
        <v>208</v>
      </c>
      <c r="H94" s="173">
        <f>SUM(G94-F94)</f>
        <v>10</v>
      </c>
      <c r="I94" s="167">
        <f>H94/F94</f>
        <v>0.0505050505050505</v>
      </c>
      <c r="J94" s="167">
        <f>H94/G94</f>
        <v>0.0480769230769231</v>
      </c>
      <c r="K94" s="24"/>
      <c r="L94" s="24"/>
      <c r="M94" s="24"/>
      <c r="N94" s="24"/>
      <c r="O94" s="24"/>
      <c r="P94" s="24"/>
      <c r="Q94" s="24"/>
      <c r="R94" s="24"/>
      <c r="S94" s="24"/>
      <c r="T94" s="24"/>
      <c r="U94" s="24"/>
      <c r="V94" s="24"/>
      <c r="W94" s="24"/>
      <c r="X94" s="24"/>
      <c r="Y94" s="24"/>
      <c r="Z94" s="24"/>
    </row>
    <row r="95" ht="19.15" customHeight="1">
      <c r="A95" t="s" s="138">
        <v>2109</v>
      </c>
      <c r="B95" s="149">
        <v>4</v>
      </c>
      <c r="C95" s="149">
        <v>9</v>
      </c>
      <c r="D95" t="s" s="205">
        <v>2196</v>
      </c>
      <c r="E95" t="s" s="205">
        <v>101</v>
      </c>
      <c r="F95" s="222">
        <v>151</v>
      </c>
      <c r="G95" s="149">
        <v>160</v>
      </c>
      <c r="H95" s="173">
        <f>SUM(G95-F95)</f>
        <v>9</v>
      </c>
      <c r="I95" s="167">
        <f>H95/F95</f>
        <v>0.0596026490066225</v>
      </c>
      <c r="J95" s="167">
        <f>H95/G95</f>
        <v>0.05625</v>
      </c>
      <c r="K95" s="24"/>
      <c r="L95" s="24"/>
      <c r="M95" s="24"/>
      <c r="N95" s="24"/>
      <c r="O95" s="24"/>
      <c r="P95" s="24"/>
      <c r="Q95" s="24"/>
      <c r="R95" s="24"/>
      <c r="S95" s="24"/>
      <c r="T95" s="24"/>
      <c r="U95" s="24"/>
      <c r="V95" s="24"/>
      <c r="W95" s="24"/>
      <c r="X95" s="24"/>
      <c r="Y95" s="24"/>
      <c r="Z95" s="24"/>
    </row>
    <row r="96" ht="19.15" customHeight="1">
      <c r="A96" t="s" s="138">
        <v>2109</v>
      </c>
      <c r="B96" s="149">
        <v>4</v>
      </c>
      <c r="C96" s="149">
        <v>4</v>
      </c>
      <c r="D96" t="s" s="205">
        <v>2197</v>
      </c>
      <c r="E96" t="s" s="205">
        <v>66</v>
      </c>
      <c r="F96" s="222">
        <v>128</v>
      </c>
      <c r="G96" s="149">
        <v>133</v>
      </c>
      <c r="H96" s="173">
        <f>SUM(G96-F96)</f>
        <v>5</v>
      </c>
      <c r="I96" s="167">
        <f>H96/F96</f>
        <v>0.0390625</v>
      </c>
      <c r="J96" s="167">
        <f>H96/G96</f>
        <v>0.037593984962406</v>
      </c>
      <c r="K96" s="24"/>
      <c r="L96" s="24"/>
      <c r="M96" s="24"/>
      <c r="N96" s="24"/>
      <c r="O96" s="24"/>
      <c r="P96" s="24"/>
      <c r="Q96" s="24"/>
      <c r="R96" s="24"/>
      <c r="S96" s="24"/>
      <c r="T96" s="24"/>
      <c r="U96" s="24"/>
      <c r="V96" s="24"/>
      <c r="W96" s="24"/>
      <c r="X96" s="24"/>
      <c r="Y96" s="24"/>
      <c r="Z96" s="24"/>
    </row>
    <row r="97" ht="19.15" customHeight="1">
      <c r="A97" t="s" s="138">
        <v>2109</v>
      </c>
      <c r="B97" s="149">
        <v>4</v>
      </c>
      <c r="C97" s="149">
        <v>22</v>
      </c>
      <c r="D97" t="s" s="205">
        <v>2198</v>
      </c>
      <c r="E97" t="s" s="205">
        <v>147</v>
      </c>
      <c r="F97" s="222">
        <v>129</v>
      </c>
      <c r="G97" s="149">
        <v>133</v>
      </c>
      <c r="H97" s="173">
        <f>SUM(G97-F97)</f>
        <v>4</v>
      </c>
      <c r="I97" s="167">
        <f>H97/F97</f>
        <v>0.0310077519379845</v>
      </c>
      <c r="J97" s="167">
        <f>H97/G97</f>
        <v>0.0300751879699248</v>
      </c>
      <c r="K97" s="24"/>
      <c r="L97" s="24"/>
      <c r="M97" s="24"/>
      <c r="N97" s="24"/>
      <c r="O97" s="24"/>
      <c r="P97" s="24"/>
      <c r="Q97" s="24"/>
      <c r="R97" s="24"/>
      <c r="S97" s="24"/>
      <c r="T97" s="24"/>
      <c r="U97" s="24"/>
      <c r="V97" s="24"/>
      <c r="W97" s="24"/>
      <c r="X97" s="24"/>
      <c r="Y97" s="24"/>
      <c r="Z97" s="24"/>
    </row>
    <row r="98" ht="19.15" customHeight="1">
      <c r="A98" t="s" s="138">
        <v>2109</v>
      </c>
      <c r="B98" s="149">
        <v>4</v>
      </c>
      <c r="C98" s="149">
        <v>13</v>
      </c>
      <c r="D98" t="s" s="205">
        <v>2199</v>
      </c>
      <c r="E98" t="s" s="205">
        <v>44</v>
      </c>
      <c r="F98" s="222">
        <v>112</v>
      </c>
      <c r="G98" s="149">
        <v>118</v>
      </c>
      <c r="H98" s="173">
        <f>SUM(G98-F98)</f>
        <v>6</v>
      </c>
      <c r="I98" s="167">
        <f>H98/F98</f>
        <v>0.0535714285714286</v>
      </c>
      <c r="J98" s="167">
        <f>H98/G98</f>
        <v>0.0508474576271186</v>
      </c>
      <c r="K98" s="24"/>
      <c r="L98" s="24"/>
      <c r="M98" s="24"/>
      <c r="N98" s="24"/>
      <c r="O98" s="24"/>
      <c r="P98" s="24"/>
      <c r="Q98" s="24"/>
      <c r="R98" s="24"/>
      <c r="S98" s="24"/>
      <c r="T98" s="24"/>
      <c r="U98" s="24"/>
      <c r="V98" s="24"/>
      <c r="W98" s="24"/>
      <c r="X98" s="24"/>
      <c r="Y98" s="24"/>
      <c r="Z98" s="24"/>
    </row>
    <row r="99" ht="19.15" customHeight="1">
      <c r="A99" t="s" s="138">
        <v>2109</v>
      </c>
      <c r="B99" s="149">
        <v>4</v>
      </c>
      <c r="C99" s="149">
        <v>24</v>
      </c>
      <c r="D99" t="s" s="205">
        <v>2200</v>
      </c>
      <c r="E99" t="s" s="205">
        <v>248</v>
      </c>
      <c r="F99" s="222">
        <v>92</v>
      </c>
      <c r="G99" s="149">
        <v>96</v>
      </c>
      <c r="H99" s="173">
        <f>SUM(G99-F99)</f>
        <v>4</v>
      </c>
      <c r="I99" s="167">
        <f>H99/F99</f>
        <v>0.0434782608695652</v>
      </c>
      <c r="J99" s="167">
        <f>H99/G99</f>
        <v>0.0416666666666667</v>
      </c>
      <c r="K99" s="24"/>
      <c r="L99" s="24"/>
      <c r="M99" s="24"/>
      <c r="N99" s="24"/>
      <c r="O99" s="24"/>
      <c r="P99" s="24"/>
      <c r="Q99" s="24"/>
      <c r="R99" s="24"/>
      <c r="S99" s="24"/>
      <c r="T99" s="24"/>
      <c r="U99" s="24"/>
      <c r="V99" s="24"/>
      <c r="W99" s="24"/>
      <c r="X99" s="24"/>
      <c r="Y99" s="24"/>
      <c r="Z99" s="24"/>
    </row>
    <row r="100" ht="19.15" customHeight="1">
      <c r="A100" t="s" s="138">
        <v>2109</v>
      </c>
      <c r="B100" s="149">
        <v>4</v>
      </c>
      <c r="C100" s="149">
        <v>14</v>
      </c>
      <c r="D100" t="s" s="205">
        <v>2201</v>
      </c>
      <c r="E100" t="s" s="205">
        <v>48</v>
      </c>
      <c r="F100" s="222">
        <v>81</v>
      </c>
      <c r="G100" s="149">
        <v>83</v>
      </c>
      <c r="H100" s="173">
        <f>SUM(G100-F100)</f>
        <v>2</v>
      </c>
      <c r="I100" s="167">
        <f>H100/F100</f>
        <v>0.0246913580246914</v>
      </c>
      <c r="J100" s="167">
        <f>H100/G100</f>
        <v>0.0240963855421687</v>
      </c>
      <c r="K100" s="24"/>
      <c r="L100" s="24"/>
      <c r="M100" s="24"/>
      <c r="N100" s="24"/>
      <c r="O100" s="24"/>
      <c r="P100" s="24"/>
      <c r="Q100" s="24"/>
      <c r="R100" s="24"/>
      <c r="S100" s="24"/>
      <c r="T100" s="24"/>
      <c r="U100" s="24"/>
      <c r="V100" s="24"/>
      <c r="W100" s="24"/>
      <c r="X100" s="24"/>
      <c r="Y100" s="24"/>
      <c r="Z100" s="24"/>
    </row>
    <row r="101" ht="19.15" customHeight="1">
      <c r="A101" t="s" s="138">
        <v>2109</v>
      </c>
      <c r="B101" s="149">
        <v>4</v>
      </c>
      <c r="C101" s="149">
        <v>26</v>
      </c>
      <c r="D101" t="s" s="205">
        <v>2202</v>
      </c>
      <c r="E101" t="s" s="205">
        <v>68</v>
      </c>
      <c r="F101" s="222">
        <v>67</v>
      </c>
      <c r="G101" s="149">
        <v>76</v>
      </c>
      <c r="H101" s="173">
        <f>SUM(G101-F101)</f>
        <v>9</v>
      </c>
      <c r="I101" s="167">
        <f>H101/F101</f>
        <v>0.134328358208955</v>
      </c>
      <c r="J101" s="167">
        <f>H101/G101</f>
        <v>0.118421052631579</v>
      </c>
      <c r="K101" s="24"/>
      <c r="L101" s="24"/>
      <c r="M101" s="24"/>
      <c r="N101" s="24"/>
      <c r="O101" s="24"/>
      <c r="P101" s="24"/>
      <c r="Q101" s="24"/>
      <c r="R101" s="24"/>
      <c r="S101" s="24"/>
      <c r="T101" s="24"/>
      <c r="U101" s="24"/>
      <c r="V101" s="24"/>
      <c r="W101" s="24"/>
      <c r="X101" s="24"/>
      <c r="Y101" s="24"/>
      <c r="Z101" s="24"/>
    </row>
    <row r="102" ht="19.15" customHeight="1">
      <c r="A102" t="s" s="138">
        <v>2109</v>
      </c>
      <c r="B102" s="149">
        <v>4</v>
      </c>
      <c r="C102" s="149">
        <v>25</v>
      </c>
      <c r="D102" t="s" s="205">
        <v>2203</v>
      </c>
      <c r="E102" t="s" s="205">
        <v>1427</v>
      </c>
      <c r="F102" s="222">
        <v>62</v>
      </c>
      <c r="G102" s="149">
        <v>64</v>
      </c>
      <c r="H102" s="173">
        <f>SUM(G102-F102)</f>
        <v>2</v>
      </c>
      <c r="I102" s="167">
        <f>H102/F102</f>
        <v>0.032258064516129</v>
      </c>
      <c r="J102" s="167">
        <f>H102/G102</f>
        <v>0.03125</v>
      </c>
      <c r="K102" s="24"/>
      <c r="L102" s="24"/>
      <c r="M102" s="24"/>
      <c r="N102" s="24"/>
      <c r="O102" s="24"/>
      <c r="P102" s="24"/>
      <c r="Q102" s="24"/>
      <c r="R102" s="24"/>
      <c r="S102" s="24"/>
      <c r="T102" s="24"/>
      <c r="U102" s="24"/>
      <c r="V102" s="24"/>
      <c r="W102" s="24"/>
      <c r="X102" s="24"/>
      <c r="Y102" s="24"/>
      <c r="Z102" s="24"/>
    </row>
    <row r="103" ht="19.15" customHeight="1">
      <c r="A103" t="s" s="138">
        <v>2109</v>
      </c>
      <c r="B103" s="149">
        <v>4</v>
      </c>
      <c r="C103" s="149">
        <v>23</v>
      </c>
      <c r="D103" t="s" s="205">
        <v>2204</v>
      </c>
      <c r="E103" t="s" s="205">
        <v>1091</v>
      </c>
      <c r="F103" s="222">
        <v>52</v>
      </c>
      <c r="G103" s="149">
        <v>59</v>
      </c>
      <c r="H103" s="173">
        <f>SUM(G103-F103)</f>
        <v>7</v>
      </c>
      <c r="I103" s="167">
        <f>H103/F103</f>
        <v>0.134615384615385</v>
      </c>
      <c r="J103" s="167">
        <f>H103/G103</f>
        <v>0.11864406779661</v>
      </c>
      <c r="K103" s="24"/>
      <c r="L103" s="24"/>
      <c r="M103" s="24"/>
      <c r="N103" s="24"/>
      <c r="O103" s="24"/>
      <c r="P103" s="24"/>
      <c r="Q103" s="24"/>
      <c r="R103" s="24"/>
      <c r="S103" s="24"/>
      <c r="T103" s="24"/>
      <c r="U103" s="24"/>
      <c r="V103" s="24"/>
      <c r="W103" s="24"/>
      <c r="X103" s="24"/>
      <c r="Y103" s="24"/>
      <c r="Z103" s="24"/>
    </row>
    <row r="104" ht="19.15" customHeight="1">
      <c r="A104" t="s" s="138">
        <v>2109</v>
      </c>
      <c r="B104" s="149">
        <v>4</v>
      </c>
      <c r="C104" s="149">
        <v>20</v>
      </c>
      <c r="D104" t="s" s="205">
        <v>2205</v>
      </c>
      <c r="E104" t="s" s="205">
        <v>281</v>
      </c>
      <c r="F104" s="222">
        <v>52</v>
      </c>
      <c r="G104" s="149">
        <v>54</v>
      </c>
      <c r="H104" s="173">
        <f>SUM(G104-F104)</f>
        <v>2</v>
      </c>
      <c r="I104" s="167">
        <f>H104/F104</f>
        <v>0.0384615384615385</v>
      </c>
      <c r="J104" s="167">
        <f>H104/G104</f>
        <v>0.037037037037037</v>
      </c>
      <c r="K104" s="24"/>
      <c r="L104" s="24"/>
      <c r="M104" s="24"/>
      <c r="N104" s="24"/>
      <c r="O104" s="24"/>
      <c r="P104" s="24"/>
      <c r="Q104" s="24"/>
      <c r="R104" s="24"/>
      <c r="S104" s="24"/>
      <c r="T104" s="24"/>
      <c r="U104" s="24"/>
      <c r="V104" s="24"/>
      <c r="W104" s="24"/>
      <c r="X104" s="24"/>
      <c r="Y104" s="24"/>
      <c r="Z104" s="24"/>
    </row>
    <row r="105" ht="19.15" customHeight="1">
      <c r="A105" t="s" s="138">
        <v>2109</v>
      </c>
      <c r="B105" s="149">
        <v>4</v>
      </c>
      <c r="C105" s="149">
        <v>15</v>
      </c>
      <c r="D105" t="s" s="205">
        <v>2206</v>
      </c>
      <c r="E105" t="s" s="205">
        <v>52</v>
      </c>
      <c r="F105" s="222">
        <v>49</v>
      </c>
      <c r="G105" s="149">
        <v>53</v>
      </c>
      <c r="H105" s="173">
        <f>SUM(G105-F105)</f>
        <v>4</v>
      </c>
      <c r="I105" s="167">
        <f>H105/F105</f>
        <v>0.0816326530612245</v>
      </c>
      <c r="J105" s="167">
        <f>H105/G105</f>
        <v>0.0754716981132075</v>
      </c>
      <c r="K105" s="24"/>
      <c r="L105" s="24"/>
      <c r="M105" s="24"/>
      <c r="N105" s="24"/>
      <c r="O105" s="24"/>
      <c r="P105" s="24"/>
      <c r="Q105" s="24"/>
      <c r="R105" s="24"/>
      <c r="S105" s="24"/>
      <c r="T105" s="24"/>
      <c r="U105" s="24"/>
      <c r="V105" s="24"/>
      <c r="W105" s="24"/>
      <c r="X105" s="24"/>
      <c r="Y105" s="24"/>
      <c r="Z105" s="24"/>
    </row>
    <row r="106" ht="19.15" customHeight="1">
      <c r="A106" t="s" s="138">
        <v>2109</v>
      </c>
      <c r="B106" s="149">
        <v>4</v>
      </c>
      <c r="C106" s="149">
        <v>16</v>
      </c>
      <c r="D106" t="s" s="205">
        <v>2207</v>
      </c>
      <c r="E106" t="s" s="205">
        <v>38</v>
      </c>
      <c r="F106" s="222">
        <v>49</v>
      </c>
      <c r="G106" s="149">
        <v>52</v>
      </c>
      <c r="H106" s="173">
        <f>SUM(G106-F106)</f>
        <v>3</v>
      </c>
      <c r="I106" s="167">
        <f>H106/F106</f>
        <v>0.0612244897959184</v>
      </c>
      <c r="J106" s="167">
        <f>H106/G106</f>
        <v>0.0576923076923077</v>
      </c>
      <c r="K106" s="24"/>
      <c r="L106" s="24"/>
      <c r="M106" s="24"/>
      <c r="N106" s="24"/>
      <c r="O106" s="24"/>
      <c r="P106" s="24"/>
      <c r="Q106" s="24"/>
      <c r="R106" s="24"/>
      <c r="S106" s="24"/>
      <c r="T106" s="24"/>
      <c r="U106" s="24"/>
      <c r="V106" s="24"/>
      <c r="W106" s="24"/>
      <c r="X106" s="24"/>
      <c r="Y106" s="24"/>
      <c r="Z106" s="24"/>
    </row>
    <row r="107" ht="19.15" customHeight="1">
      <c r="A107" t="s" s="138">
        <v>2109</v>
      </c>
      <c r="B107" s="149">
        <v>4</v>
      </c>
      <c r="C107" s="149">
        <v>18</v>
      </c>
      <c r="D107" t="s" s="205">
        <v>2208</v>
      </c>
      <c r="E107" t="s" s="205">
        <v>76</v>
      </c>
      <c r="F107" s="222">
        <v>36</v>
      </c>
      <c r="G107" s="149">
        <v>38</v>
      </c>
      <c r="H107" s="206">
        <f>SUM(G107-F107)</f>
        <v>2</v>
      </c>
      <c r="I107" s="208">
        <f>H107/F107</f>
        <v>0.0555555555555556</v>
      </c>
      <c r="J107" s="208">
        <f>H107/G107</f>
        <v>0.0526315789473684</v>
      </c>
      <c r="K107" s="174"/>
      <c r="L107" s="174"/>
      <c r="M107" s="174"/>
      <c r="N107" s="174"/>
      <c r="O107" s="174"/>
      <c r="P107" s="174"/>
      <c r="Q107" s="174"/>
      <c r="R107" s="174"/>
      <c r="S107" s="174"/>
      <c r="T107" s="174"/>
      <c r="U107" s="174"/>
      <c r="V107" s="174"/>
      <c r="W107" s="174"/>
      <c r="X107" s="174"/>
      <c r="Y107" s="174"/>
      <c r="Z107" s="174"/>
    </row>
    <row r="108" ht="19.15" customHeight="1">
      <c r="A108" s="177"/>
      <c r="B108" s="178"/>
      <c r="C108" s="178"/>
      <c r="D108" s="179"/>
      <c r="E108" s="179"/>
      <c r="F108" s="210">
        <f>SUM(F82:F107)</f>
        <v>90072</v>
      </c>
      <c r="G108" s="180">
        <f>SUM(G82:G107)</f>
        <v>94469</v>
      </c>
      <c r="H108" s="181">
        <f>SUM(H82:H107)</f>
        <v>4397</v>
      </c>
      <c r="I108" s="209">
        <f>H108/F108</f>
        <v>0.0488165023536726</v>
      </c>
      <c r="J108" s="209">
        <f>H108/G108</f>
        <v>0.0465443690522817</v>
      </c>
      <c r="K108" s="183"/>
      <c r="L108" s="183"/>
      <c r="M108" s="183"/>
      <c r="N108" s="183"/>
      <c r="O108" s="183"/>
      <c r="P108" s="183"/>
      <c r="Q108" s="183"/>
      <c r="R108" s="183"/>
      <c r="S108" s="183"/>
      <c r="T108" s="183"/>
      <c r="U108" s="183"/>
      <c r="V108" s="183"/>
      <c r="W108" s="183"/>
      <c r="X108" s="183"/>
      <c r="Y108" s="183"/>
      <c r="Z108" s="184"/>
    </row>
    <row r="109" ht="19.15" customHeight="1">
      <c r="A109" s="230"/>
      <c r="B109" s="231"/>
      <c r="C109" s="231"/>
      <c r="D109" s="232"/>
      <c r="E109" s="232"/>
      <c r="F109" s="251"/>
      <c r="G109" s="231"/>
      <c r="H109" s="234"/>
      <c r="I109" s="188"/>
      <c r="J109" s="188"/>
      <c r="K109" s="189"/>
      <c r="L109" s="189"/>
      <c r="M109" s="189"/>
      <c r="N109" s="189"/>
      <c r="O109" s="189"/>
      <c r="P109" s="189"/>
      <c r="Q109" s="189"/>
      <c r="R109" s="189"/>
      <c r="S109" s="189"/>
      <c r="T109" s="189"/>
      <c r="U109" s="189"/>
      <c r="V109" s="189"/>
      <c r="W109" s="189"/>
      <c r="X109" s="189"/>
      <c r="Y109" s="189"/>
      <c r="Z109" s="189"/>
    </row>
    <row r="110" ht="19.15" customHeight="1">
      <c r="A110" t="s" s="142">
        <v>2109</v>
      </c>
      <c r="B110" s="166">
        <v>5</v>
      </c>
      <c r="C110" s="166">
        <v>3</v>
      </c>
      <c r="D110" t="s" s="142">
        <v>2209</v>
      </c>
      <c r="E110" t="s" s="142">
        <v>22</v>
      </c>
      <c r="F110" s="229">
        <v>42376</v>
      </c>
      <c r="G110" s="166">
        <v>43284</v>
      </c>
      <c r="H110" s="155">
        <f>SUM(G110-F110)</f>
        <v>908</v>
      </c>
      <c r="I110" s="167">
        <f>H110/F110</f>
        <v>0.0214272229563904</v>
      </c>
      <c r="J110" s="167">
        <f>H110/G110</f>
        <v>0.0209777284908973</v>
      </c>
      <c r="K110" s="24"/>
      <c r="L110" s="24"/>
      <c r="M110" s="24"/>
      <c r="N110" s="24"/>
      <c r="O110" s="24"/>
      <c r="P110" s="24"/>
      <c r="Q110" s="24"/>
      <c r="R110" s="24"/>
      <c r="S110" s="24"/>
      <c r="T110" s="24"/>
      <c r="U110" s="24"/>
      <c r="V110" s="24"/>
      <c r="W110" s="24"/>
      <c r="X110" s="24"/>
      <c r="Y110" s="24"/>
      <c r="Z110" s="24"/>
    </row>
    <row r="111" ht="19.15" customHeight="1">
      <c r="A111" t="s" s="145">
        <v>2109</v>
      </c>
      <c r="B111" s="168">
        <v>5</v>
      </c>
      <c r="C111" s="168">
        <v>5</v>
      </c>
      <c r="D111" t="s" s="145">
        <v>2210</v>
      </c>
      <c r="E111" t="s" s="145">
        <v>20</v>
      </c>
      <c r="F111" s="212">
        <v>36814</v>
      </c>
      <c r="G111" s="168">
        <v>38321</v>
      </c>
      <c r="H111" s="155">
        <f>SUM(G111-F111)</f>
        <v>1507</v>
      </c>
      <c r="I111" s="167">
        <f>H111/F111</f>
        <v>0.0409355136632803</v>
      </c>
      <c r="J111" s="167">
        <f>H111/G111</f>
        <v>0.0393256960935257</v>
      </c>
      <c r="K111" s="24"/>
      <c r="L111" s="24"/>
      <c r="M111" s="24"/>
      <c r="N111" s="24"/>
      <c r="O111" s="24"/>
      <c r="P111" s="24"/>
      <c r="Q111" s="24"/>
      <c r="R111" s="24"/>
      <c r="S111" s="24"/>
      <c r="T111" s="24"/>
      <c r="U111" s="24"/>
      <c r="V111" s="24"/>
      <c r="W111" s="24"/>
      <c r="X111" s="24"/>
      <c r="Y111" s="24"/>
      <c r="Z111" s="24"/>
    </row>
    <row r="112" ht="19.15" customHeight="1">
      <c r="A112" t="s" s="145">
        <v>2109</v>
      </c>
      <c r="B112" s="168">
        <v>5</v>
      </c>
      <c r="C112" s="168">
        <v>2</v>
      </c>
      <c r="D112" t="s" s="145">
        <v>2211</v>
      </c>
      <c r="E112" t="s" s="145">
        <v>17</v>
      </c>
      <c r="F112" s="212">
        <v>9460</v>
      </c>
      <c r="G112" s="168">
        <v>9696</v>
      </c>
      <c r="H112" s="155">
        <f>SUM(G112-F112)</f>
        <v>236</v>
      </c>
      <c r="I112" s="167">
        <f>H112/F112</f>
        <v>0.0249471458773784</v>
      </c>
      <c r="J112" s="167">
        <f>H112/G112</f>
        <v>0.0243399339933993</v>
      </c>
      <c r="K112" s="24"/>
      <c r="L112" s="24"/>
      <c r="M112" s="24"/>
      <c r="N112" s="24"/>
      <c r="O112" s="24"/>
      <c r="P112" s="24"/>
      <c r="Q112" s="24"/>
      <c r="R112" s="24"/>
      <c r="S112" s="24"/>
      <c r="T112" s="24"/>
      <c r="U112" s="24"/>
      <c r="V112" s="24"/>
      <c r="W112" s="24"/>
      <c r="X112" s="24"/>
      <c r="Y112" s="24"/>
      <c r="Z112" s="24"/>
    </row>
    <row r="113" ht="19.15" customHeight="1">
      <c r="A113" t="s" s="145">
        <v>2109</v>
      </c>
      <c r="B113" s="168">
        <v>5</v>
      </c>
      <c r="C113" s="168">
        <v>8</v>
      </c>
      <c r="D113" t="s" s="145">
        <v>2212</v>
      </c>
      <c r="E113" t="s" s="145">
        <v>28</v>
      </c>
      <c r="F113" s="212">
        <v>7387</v>
      </c>
      <c r="G113" s="168">
        <v>7591</v>
      </c>
      <c r="H113" s="155">
        <f>SUM(G113-F113)</f>
        <v>204</v>
      </c>
      <c r="I113" s="167">
        <f>H113/F113</f>
        <v>0.0276160823067551</v>
      </c>
      <c r="J113" s="167">
        <f>H113/G113</f>
        <v>0.0268739296535371</v>
      </c>
      <c r="K113" s="24"/>
      <c r="L113" s="24"/>
      <c r="M113" s="24"/>
      <c r="N113" s="24"/>
      <c r="O113" s="24"/>
      <c r="P113" s="24"/>
      <c r="Q113" s="24"/>
      <c r="R113" s="24"/>
      <c r="S113" s="24"/>
      <c r="T113" s="24"/>
      <c r="U113" s="24"/>
      <c r="V113" s="24"/>
      <c r="W113" s="24"/>
      <c r="X113" s="24"/>
      <c r="Y113" s="24"/>
      <c r="Z113" s="24"/>
    </row>
    <row r="114" ht="19.15" customHeight="1">
      <c r="A114" t="s" s="145">
        <v>2109</v>
      </c>
      <c r="B114" s="168">
        <v>5</v>
      </c>
      <c r="C114" s="168">
        <v>10</v>
      </c>
      <c r="D114" t="s" s="145">
        <v>2213</v>
      </c>
      <c r="E114" t="s" s="145">
        <v>34</v>
      </c>
      <c r="F114" s="212">
        <v>4264</v>
      </c>
      <c r="G114" s="168">
        <v>4346</v>
      </c>
      <c r="H114" s="155">
        <f>SUM(G114-F114)</f>
        <v>82</v>
      </c>
      <c r="I114" s="167">
        <f>H114/F114</f>
        <v>0.0192307692307692</v>
      </c>
      <c r="J114" s="167">
        <f>H114/G114</f>
        <v>0.0188679245283019</v>
      </c>
      <c r="K114" s="24"/>
      <c r="L114" s="24"/>
      <c r="M114" s="24"/>
      <c r="N114" s="24"/>
      <c r="O114" s="24"/>
      <c r="P114" s="24"/>
      <c r="Q114" s="24"/>
      <c r="R114" s="24"/>
      <c r="S114" s="24"/>
      <c r="T114" s="24"/>
      <c r="U114" s="24"/>
      <c r="V114" s="24"/>
      <c r="W114" s="24"/>
      <c r="X114" s="24"/>
      <c r="Y114" s="24"/>
      <c r="Z114" s="24"/>
    </row>
    <row r="115" ht="19.15" customHeight="1">
      <c r="A115" t="s" s="145">
        <v>2109</v>
      </c>
      <c r="B115" s="168">
        <v>5</v>
      </c>
      <c r="C115" s="168">
        <v>7</v>
      </c>
      <c r="D115" t="s" s="145">
        <v>2214</v>
      </c>
      <c r="E115" t="s" s="145">
        <v>26</v>
      </c>
      <c r="F115" s="212">
        <v>1662</v>
      </c>
      <c r="G115" s="168">
        <v>1722</v>
      </c>
      <c r="H115" s="155">
        <f>SUM(G115-F115)</f>
        <v>60</v>
      </c>
      <c r="I115" s="167">
        <f>H115/F115</f>
        <v>0.036101083032491</v>
      </c>
      <c r="J115" s="167">
        <f>H115/G115</f>
        <v>0.0348432055749129</v>
      </c>
      <c r="K115" s="24"/>
      <c r="L115" s="24"/>
      <c r="M115" s="24"/>
      <c r="N115" s="24"/>
      <c r="O115" s="24"/>
      <c r="P115" s="24"/>
      <c r="Q115" s="24"/>
      <c r="R115" s="24"/>
      <c r="S115" s="24"/>
      <c r="T115" s="24"/>
      <c r="U115" s="24"/>
      <c r="V115" s="24"/>
      <c r="W115" s="24"/>
      <c r="X115" s="24"/>
      <c r="Y115" s="24"/>
      <c r="Z115" s="24"/>
    </row>
    <row r="116" ht="19.15" customHeight="1">
      <c r="A116" t="s" s="145">
        <v>2109</v>
      </c>
      <c r="B116" s="168">
        <v>5</v>
      </c>
      <c r="C116" s="168">
        <v>14</v>
      </c>
      <c r="D116" t="s" s="145">
        <v>2215</v>
      </c>
      <c r="E116" t="s" s="145">
        <v>38</v>
      </c>
      <c r="F116" s="212">
        <v>1577</v>
      </c>
      <c r="G116" s="168">
        <v>1604</v>
      </c>
      <c r="H116" s="155">
        <f>SUM(G116-F116)</f>
        <v>27</v>
      </c>
      <c r="I116" s="167">
        <f>H116/F116</f>
        <v>0.0171211160431198</v>
      </c>
      <c r="J116" s="167">
        <f>H116/G116</f>
        <v>0.0168329177057357</v>
      </c>
      <c r="K116" s="24"/>
      <c r="L116" s="24"/>
      <c r="M116" s="24"/>
      <c r="N116" s="24"/>
      <c r="O116" s="24"/>
      <c r="P116" s="24"/>
      <c r="Q116" s="24"/>
      <c r="R116" s="24"/>
      <c r="S116" s="24"/>
      <c r="T116" s="24"/>
      <c r="U116" s="24"/>
      <c r="V116" s="24"/>
      <c r="W116" s="24"/>
      <c r="X116" s="24"/>
      <c r="Y116" s="24"/>
      <c r="Z116" s="24"/>
    </row>
    <row r="117" ht="19.15" customHeight="1">
      <c r="A117" t="s" s="145">
        <v>2109</v>
      </c>
      <c r="B117" s="168">
        <v>5</v>
      </c>
      <c r="C117" s="168">
        <v>15</v>
      </c>
      <c r="D117" t="s" s="145">
        <v>2216</v>
      </c>
      <c r="E117" t="s" s="145">
        <v>60</v>
      </c>
      <c r="F117" s="212">
        <v>1100</v>
      </c>
      <c r="G117" s="168">
        <v>1103</v>
      </c>
      <c r="H117" s="155">
        <f>SUM(G117-F117)</f>
        <v>3</v>
      </c>
      <c r="I117" s="167">
        <f>H117/F117</f>
        <v>0.00272727272727273</v>
      </c>
      <c r="J117" s="167">
        <f>H117/G117</f>
        <v>0.00271985494106981</v>
      </c>
      <c r="K117" s="24"/>
      <c r="L117" s="24"/>
      <c r="M117" s="24"/>
      <c r="N117" s="24"/>
      <c r="O117" s="24"/>
      <c r="P117" s="24"/>
      <c r="Q117" s="24"/>
      <c r="R117" s="24"/>
      <c r="S117" s="24"/>
      <c r="T117" s="24"/>
      <c r="U117" s="24"/>
      <c r="V117" s="24"/>
      <c r="W117" s="24"/>
      <c r="X117" s="24"/>
      <c r="Y117" s="24"/>
      <c r="Z117" s="24"/>
    </row>
    <row r="118" ht="19.15" customHeight="1">
      <c r="A118" t="s" s="145">
        <v>2109</v>
      </c>
      <c r="B118" s="168">
        <v>5</v>
      </c>
      <c r="C118" s="168">
        <v>4</v>
      </c>
      <c r="D118" t="s" s="145">
        <v>2217</v>
      </c>
      <c r="E118" t="s" s="145">
        <v>101</v>
      </c>
      <c r="F118" s="212">
        <v>731</v>
      </c>
      <c r="G118" s="168">
        <v>745</v>
      </c>
      <c r="H118" s="155">
        <f>SUM(G118-F118)</f>
        <v>14</v>
      </c>
      <c r="I118" s="167">
        <f>H118/F118</f>
        <v>0.0191518467852257</v>
      </c>
      <c r="J118" s="167">
        <f>H118/G118</f>
        <v>0.0187919463087248</v>
      </c>
      <c r="K118" s="24"/>
      <c r="L118" s="24"/>
      <c r="M118" s="24"/>
      <c r="N118" s="24"/>
      <c r="O118" s="24"/>
      <c r="P118" s="24"/>
      <c r="Q118" s="24"/>
      <c r="R118" s="24"/>
      <c r="S118" s="24"/>
      <c r="T118" s="24"/>
      <c r="U118" s="24"/>
      <c r="V118" s="24"/>
      <c r="W118" s="24"/>
      <c r="X118" s="24"/>
      <c r="Y118" s="24"/>
      <c r="Z118" s="24"/>
    </row>
    <row r="119" ht="19.15" customHeight="1">
      <c r="A119" t="s" s="145">
        <v>2109</v>
      </c>
      <c r="B119" s="168">
        <v>5</v>
      </c>
      <c r="C119" s="168">
        <v>18</v>
      </c>
      <c r="D119" t="s" s="145">
        <v>2218</v>
      </c>
      <c r="E119" t="s" s="145">
        <v>62</v>
      </c>
      <c r="F119" s="212">
        <v>552</v>
      </c>
      <c r="G119" s="168">
        <v>558</v>
      </c>
      <c r="H119" s="155">
        <f>SUM(G119-F119)</f>
        <v>6</v>
      </c>
      <c r="I119" s="167">
        <f>H119/F119</f>
        <v>0.0108695652173913</v>
      </c>
      <c r="J119" s="167">
        <f>H119/G119</f>
        <v>0.010752688172043</v>
      </c>
      <c r="K119" s="24"/>
      <c r="L119" s="24"/>
      <c r="M119" s="24"/>
      <c r="N119" s="24"/>
      <c r="O119" s="24"/>
      <c r="P119" s="24"/>
      <c r="Q119" s="24"/>
      <c r="R119" s="24"/>
      <c r="S119" s="24"/>
      <c r="T119" s="24"/>
      <c r="U119" s="24"/>
      <c r="V119" s="24"/>
      <c r="W119" s="24"/>
      <c r="X119" s="24"/>
      <c r="Y119" s="24"/>
      <c r="Z119" s="24"/>
    </row>
    <row r="120" ht="19.15" customHeight="1">
      <c r="A120" t="s" s="145">
        <v>2109</v>
      </c>
      <c r="B120" s="168">
        <v>5</v>
      </c>
      <c r="C120" s="168">
        <v>6</v>
      </c>
      <c r="D120" t="s" s="145">
        <v>2219</v>
      </c>
      <c r="E120" t="s" s="145">
        <v>2024</v>
      </c>
      <c r="F120" s="212">
        <v>522</v>
      </c>
      <c r="G120" s="168">
        <v>530</v>
      </c>
      <c r="H120" s="155">
        <f>SUM(G120-F120)</f>
        <v>8</v>
      </c>
      <c r="I120" s="167">
        <f>H120/F120</f>
        <v>0.0153256704980843</v>
      </c>
      <c r="J120" s="167">
        <f>H120/G120</f>
        <v>0.0150943396226415</v>
      </c>
      <c r="K120" s="24"/>
      <c r="L120" s="24"/>
      <c r="M120" s="24"/>
      <c r="N120" s="24"/>
      <c r="O120" s="24"/>
      <c r="P120" s="24"/>
      <c r="Q120" s="24"/>
      <c r="R120" s="24"/>
      <c r="S120" s="24"/>
      <c r="T120" s="24"/>
      <c r="U120" s="24"/>
      <c r="V120" s="24"/>
      <c r="W120" s="24"/>
      <c r="X120" s="24"/>
      <c r="Y120" s="24"/>
      <c r="Z120" s="24"/>
    </row>
    <row r="121" ht="19.15" customHeight="1">
      <c r="A121" t="s" s="145">
        <v>2109</v>
      </c>
      <c r="B121" s="168">
        <v>5</v>
      </c>
      <c r="C121" s="168">
        <v>9</v>
      </c>
      <c r="D121" t="s" s="145">
        <v>2220</v>
      </c>
      <c r="E121" t="s" s="145">
        <v>30</v>
      </c>
      <c r="F121" s="212">
        <v>511</v>
      </c>
      <c r="G121" s="168">
        <v>517</v>
      </c>
      <c r="H121" s="155">
        <f>SUM(G121-F121)</f>
        <v>6</v>
      </c>
      <c r="I121" s="167">
        <f>H121/F121</f>
        <v>0.0117416829745597</v>
      </c>
      <c r="J121" s="167">
        <f>H121/G121</f>
        <v>0.011605415860735</v>
      </c>
      <c r="K121" s="24"/>
      <c r="L121" s="24"/>
      <c r="M121" s="24"/>
      <c r="N121" s="24"/>
      <c r="O121" s="24"/>
      <c r="P121" s="24"/>
      <c r="Q121" s="24"/>
      <c r="R121" s="24"/>
      <c r="S121" s="24"/>
      <c r="T121" s="24"/>
      <c r="U121" s="24"/>
      <c r="V121" s="24"/>
      <c r="W121" s="24"/>
      <c r="X121" s="24"/>
      <c r="Y121" s="24"/>
      <c r="Z121" s="24"/>
    </row>
    <row r="122" ht="19.15" customHeight="1">
      <c r="A122" t="s" s="145">
        <v>2109</v>
      </c>
      <c r="B122" s="168">
        <v>5</v>
      </c>
      <c r="C122" s="168">
        <v>17</v>
      </c>
      <c r="D122" t="s" s="145">
        <v>2221</v>
      </c>
      <c r="E122" t="s" s="145">
        <v>36</v>
      </c>
      <c r="F122" s="212">
        <v>364</v>
      </c>
      <c r="G122" s="168">
        <v>373</v>
      </c>
      <c r="H122" s="155">
        <f>SUM(G122-F122)</f>
        <v>9</v>
      </c>
      <c r="I122" s="167">
        <f>H122/F122</f>
        <v>0.0247252747252747</v>
      </c>
      <c r="J122" s="167">
        <f>H122/G122</f>
        <v>0.0241286863270777</v>
      </c>
      <c r="K122" s="24"/>
      <c r="L122" s="24"/>
      <c r="M122" s="24"/>
      <c r="N122" s="24"/>
      <c r="O122" s="24"/>
      <c r="P122" s="24"/>
      <c r="Q122" s="24"/>
      <c r="R122" s="24"/>
      <c r="S122" s="24"/>
      <c r="T122" s="24"/>
      <c r="U122" s="24"/>
      <c r="V122" s="24"/>
      <c r="W122" s="24"/>
      <c r="X122" s="24"/>
      <c r="Y122" s="24"/>
      <c r="Z122" s="24"/>
    </row>
    <row r="123" ht="19.15" customHeight="1">
      <c r="A123" t="s" s="145">
        <v>2109</v>
      </c>
      <c r="B123" s="168">
        <v>5</v>
      </c>
      <c r="C123" s="168">
        <v>13</v>
      </c>
      <c r="D123" t="s" s="145">
        <v>2222</v>
      </c>
      <c r="E123" t="s" s="145">
        <v>48</v>
      </c>
      <c r="F123" s="212">
        <v>330</v>
      </c>
      <c r="G123" s="168">
        <v>331</v>
      </c>
      <c r="H123" s="155">
        <f>SUM(G123-F123)</f>
        <v>1</v>
      </c>
      <c r="I123" s="167">
        <f>H123/F123</f>
        <v>0.00303030303030303</v>
      </c>
      <c r="J123" s="167">
        <f>H123/G123</f>
        <v>0.00302114803625378</v>
      </c>
      <c r="K123" s="24"/>
      <c r="L123" s="24"/>
      <c r="M123" s="24"/>
      <c r="N123" s="24"/>
      <c r="O123" s="24"/>
      <c r="P123" s="24"/>
      <c r="Q123" s="24"/>
      <c r="R123" s="24"/>
      <c r="S123" s="24"/>
      <c r="T123" s="24"/>
      <c r="U123" s="24"/>
      <c r="V123" s="24"/>
      <c r="W123" s="24"/>
      <c r="X123" s="24"/>
      <c r="Y123" s="24"/>
      <c r="Z123" s="24"/>
    </row>
    <row r="124" ht="19.15" customHeight="1">
      <c r="A124" t="s" s="145">
        <v>2109</v>
      </c>
      <c r="B124" s="168">
        <v>5</v>
      </c>
      <c r="C124" s="168">
        <v>16</v>
      </c>
      <c r="D124" t="s" s="145">
        <v>2223</v>
      </c>
      <c r="E124" t="s" s="145">
        <v>52</v>
      </c>
      <c r="F124" s="212">
        <v>167</v>
      </c>
      <c r="G124" s="168">
        <v>169</v>
      </c>
      <c r="H124" s="155">
        <f>SUM(G124-F124)</f>
        <v>2</v>
      </c>
      <c r="I124" s="167">
        <f>H124/F124</f>
        <v>0.0119760479041916</v>
      </c>
      <c r="J124" s="167">
        <f>H124/G124</f>
        <v>0.0118343195266272</v>
      </c>
      <c r="K124" s="24"/>
      <c r="L124" s="24"/>
      <c r="M124" s="24"/>
      <c r="N124" s="24"/>
      <c r="O124" s="24"/>
      <c r="P124" s="24"/>
      <c r="Q124" s="24"/>
      <c r="R124" s="24"/>
      <c r="S124" s="24"/>
      <c r="T124" s="24"/>
      <c r="U124" s="24"/>
      <c r="V124" s="24"/>
      <c r="W124" s="24"/>
      <c r="X124" s="24"/>
      <c r="Y124" s="24"/>
      <c r="Z124" s="24"/>
    </row>
    <row r="125" ht="19.15" customHeight="1">
      <c r="A125" t="s" s="145">
        <v>2109</v>
      </c>
      <c r="B125" s="168">
        <v>5</v>
      </c>
      <c r="C125" s="168">
        <v>20</v>
      </c>
      <c r="D125" t="s" s="145">
        <v>2224</v>
      </c>
      <c r="E125" t="s" s="145">
        <v>72</v>
      </c>
      <c r="F125" s="212">
        <v>109</v>
      </c>
      <c r="G125" s="168">
        <v>109</v>
      </c>
      <c r="H125" s="155">
        <f>SUM(G125-F125)</f>
        <v>0</v>
      </c>
      <c r="I125" s="167">
        <f>H125/F125</f>
        <v>0</v>
      </c>
      <c r="J125" s="167">
        <f>H125/G125</f>
        <v>0</v>
      </c>
      <c r="K125" s="24"/>
      <c r="L125" s="24"/>
      <c r="M125" s="24"/>
      <c r="N125" s="24"/>
      <c r="O125" s="24"/>
      <c r="P125" s="24"/>
      <c r="Q125" s="24"/>
      <c r="R125" s="24"/>
      <c r="S125" s="24"/>
      <c r="T125" s="24"/>
      <c r="U125" s="24"/>
      <c r="V125" s="24"/>
      <c r="W125" s="24"/>
      <c r="X125" s="24"/>
      <c r="Y125" s="24"/>
      <c r="Z125" s="24"/>
    </row>
    <row r="126" ht="19.15" customHeight="1">
      <c r="A126" t="s" s="145">
        <v>2109</v>
      </c>
      <c r="B126" s="168">
        <v>5</v>
      </c>
      <c r="C126" s="168">
        <v>26</v>
      </c>
      <c r="D126" t="s" s="145">
        <v>2225</v>
      </c>
      <c r="E126" t="s" s="145">
        <v>68</v>
      </c>
      <c r="F126" s="212">
        <v>102</v>
      </c>
      <c r="G126" s="168">
        <v>103</v>
      </c>
      <c r="H126" s="155">
        <f>SUM(G126-F126)</f>
        <v>1</v>
      </c>
      <c r="I126" s="167">
        <f>H126/F126</f>
        <v>0.009803921568627451</v>
      </c>
      <c r="J126" s="167">
        <f>H126/G126</f>
        <v>0.009708737864077671</v>
      </c>
      <c r="K126" s="24"/>
      <c r="L126" s="24"/>
      <c r="M126" s="24"/>
      <c r="N126" s="24"/>
      <c r="O126" s="24"/>
      <c r="P126" s="24"/>
      <c r="Q126" s="24"/>
      <c r="R126" s="24"/>
      <c r="S126" s="24"/>
      <c r="T126" s="24"/>
      <c r="U126" s="24"/>
      <c r="V126" s="24"/>
      <c r="W126" s="24"/>
      <c r="X126" s="24"/>
      <c r="Y126" s="24"/>
      <c r="Z126" s="24"/>
    </row>
    <row r="127" ht="19.15" customHeight="1">
      <c r="A127" t="s" s="145">
        <v>2109</v>
      </c>
      <c r="B127" s="168">
        <v>5</v>
      </c>
      <c r="C127" s="168">
        <v>23</v>
      </c>
      <c r="D127" t="s" s="145">
        <v>2226</v>
      </c>
      <c r="E127" t="s" s="145">
        <v>155</v>
      </c>
      <c r="F127" s="212">
        <v>100</v>
      </c>
      <c r="G127" s="168">
        <v>100</v>
      </c>
      <c r="H127" s="155">
        <f>SUM(G127-F127)</f>
        <v>0</v>
      </c>
      <c r="I127" s="167">
        <f>H127/F127</f>
        <v>0</v>
      </c>
      <c r="J127" s="167">
        <f>H127/G127</f>
        <v>0</v>
      </c>
      <c r="K127" s="24"/>
      <c r="L127" s="24"/>
      <c r="M127" s="24"/>
      <c r="N127" s="24"/>
      <c r="O127" s="24"/>
      <c r="P127" s="24"/>
      <c r="Q127" s="24"/>
      <c r="R127" s="24"/>
      <c r="S127" s="24"/>
      <c r="T127" s="24"/>
      <c r="U127" s="24"/>
      <c r="V127" s="24"/>
      <c r="W127" s="24"/>
      <c r="X127" s="24"/>
      <c r="Y127" s="24"/>
      <c r="Z127" s="24"/>
    </row>
    <row r="128" ht="19.15" customHeight="1">
      <c r="A128" t="s" s="145">
        <v>2109</v>
      </c>
      <c r="B128" s="168">
        <v>5</v>
      </c>
      <c r="C128" s="168">
        <v>22</v>
      </c>
      <c r="D128" t="s" s="145">
        <v>2227</v>
      </c>
      <c r="E128" t="s" s="145">
        <v>1122</v>
      </c>
      <c r="F128" s="212">
        <v>77</v>
      </c>
      <c r="G128" s="168">
        <v>79</v>
      </c>
      <c r="H128" s="155">
        <f>SUM(G128-F128)</f>
        <v>2</v>
      </c>
      <c r="I128" s="167">
        <f>H128/F128</f>
        <v>0.025974025974026</v>
      </c>
      <c r="J128" s="167">
        <f>H128/G128</f>
        <v>0.0253164556962025</v>
      </c>
      <c r="K128" s="24"/>
      <c r="L128" s="24"/>
      <c r="M128" s="24"/>
      <c r="N128" s="24"/>
      <c r="O128" s="24"/>
      <c r="P128" s="24"/>
      <c r="Q128" s="24"/>
      <c r="R128" s="24"/>
      <c r="S128" s="24"/>
      <c r="T128" s="24"/>
      <c r="U128" s="24"/>
      <c r="V128" s="24"/>
      <c r="W128" s="24"/>
      <c r="X128" s="24"/>
      <c r="Y128" s="24"/>
      <c r="Z128" s="24"/>
    </row>
    <row r="129" ht="19.15" customHeight="1">
      <c r="A129" t="s" s="145">
        <v>2109</v>
      </c>
      <c r="B129" s="168">
        <v>5</v>
      </c>
      <c r="C129" s="168">
        <v>24</v>
      </c>
      <c r="D129" t="s" s="145">
        <v>2228</v>
      </c>
      <c r="E129" t="s" s="145">
        <v>281</v>
      </c>
      <c r="F129" s="212">
        <v>74</v>
      </c>
      <c r="G129" s="168">
        <v>78</v>
      </c>
      <c r="H129" s="155">
        <f>SUM(G129-F129)</f>
        <v>4</v>
      </c>
      <c r="I129" s="167">
        <f>H129/F129</f>
        <v>0.0540540540540541</v>
      </c>
      <c r="J129" s="167">
        <f>H129/G129</f>
        <v>0.0512820512820513</v>
      </c>
      <c r="K129" s="24"/>
      <c r="L129" s="24"/>
      <c r="M129" s="24"/>
      <c r="N129" s="24"/>
      <c r="O129" s="24"/>
      <c r="P129" s="24"/>
      <c r="Q129" s="24"/>
      <c r="R129" s="24"/>
      <c r="S129" s="24"/>
      <c r="T129" s="24"/>
      <c r="U129" s="24"/>
      <c r="V129" s="24"/>
      <c r="W129" s="24"/>
      <c r="X129" s="24"/>
      <c r="Y129" s="24"/>
      <c r="Z129" s="24"/>
    </row>
    <row r="130" ht="19.15" customHeight="1">
      <c r="A130" t="s" s="145">
        <v>2109</v>
      </c>
      <c r="B130" s="168">
        <v>5</v>
      </c>
      <c r="C130" s="168">
        <v>12</v>
      </c>
      <c r="D130" t="s" s="145">
        <v>2229</v>
      </c>
      <c r="E130" t="s" s="145">
        <v>44</v>
      </c>
      <c r="F130" s="212">
        <v>74</v>
      </c>
      <c r="G130" s="168">
        <v>76</v>
      </c>
      <c r="H130" s="155">
        <f>SUM(G130-F130)</f>
        <v>2</v>
      </c>
      <c r="I130" s="167">
        <f>H130/F130</f>
        <v>0.027027027027027</v>
      </c>
      <c r="J130" s="167">
        <f>H130/G130</f>
        <v>0.0263157894736842</v>
      </c>
      <c r="K130" s="24"/>
      <c r="L130" s="24"/>
      <c r="M130" s="24"/>
      <c r="N130" s="24"/>
      <c r="O130" s="24"/>
      <c r="P130" s="24"/>
      <c r="Q130" s="24"/>
      <c r="R130" s="24"/>
      <c r="S130" s="24"/>
      <c r="T130" s="24"/>
      <c r="U130" s="24"/>
      <c r="V130" s="24"/>
      <c r="W130" s="24"/>
      <c r="X130" s="24"/>
      <c r="Y130" s="24"/>
      <c r="Z130" s="24"/>
    </row>
    <row r="131" ht="19.15" customHeight="1">
      <c r="A131" t="s" s="145">
        <v>2109</v>
      </c>
      <c r="B131" s="168">
        <v>5</v>
      </c>
      <c r="C131" s="168">
        <v>19</v>
      </c>
      <c r="D131" t="s" s="145">
        <v>2230</v>
      </c>
      <c r="E131" t="s" s="145">
        <v>147</v>
      </c>
      <c r="F131" s="212">
        <v>60</v>
      </c>
      <c r="G131" s="168">
        <v>61</v>
      </c>
      <c r="H131" s="155">
        <f>SUM(G131-F131)</f>
        <v>1</v>
      </c>
      <c r="I131" s="167">
        <f>H131/F131</f>
        <v>0.0166666666666667</v>
      </c>
      <c r="J131" s="167">
        <f>H131/G131</f>
        <v>0.0163934426229508</v>
      </c>
      <c r="K131" s="24"/>
      <c r="L131" s="24"/>
      <c r="M131" s="24"/>
      <c r="N131" s="24"/>
      <c r="O131" s="24"/>
      <c r="P131" s="24"/>
      <c r="Q131" s="24"/>
      <c r="R131" s="24"/>
      <c r="S131" s="24"/>
      <c r="T131" s="24"/>
      <c r="U131" s="24"/>
      <c r="V131" s="24"/>
      <c r="W131" s="24"/>
      <c r="X131" s="24"/>
      <c r="Y131" s="24"/>
      <c r="Z131" s="24"/>
    </row>
    <row r="132" ht="19.15" customHeight="1">
      <c r="A132" t="s" s="137">
        <v>2109</v>
      </c>
      <c r="B132" s="170">
        <v>5</v>
      </c>
      <c r="C132" s="170">
        <v>11</v>
      </c>
      <c r="D132" t="s" s="137">
        <v>2231</v>
      </c>
      <c r="E132" t="s" s="137">
        <v>66</v>
      </c>
      <c r="F132" s="213">
        <v>53</v>
      </c>
      <c r="G132" s="170">
        <v>54</v>
      </c>
      <c r="H132" s="175">
        <f>SUM(G132-F132)</f>
        <v>1</v>
      </c>
      <c r="I132" s="208">
        <f>H132/F132</f>
        <v>0.0188679245283019</v>
      </c>
      <c r="J132" s="208">
        <f>H132/G132</f>
        <v>0.0185185185185185</v>
      </c>
      <c r="K132" s="174"/>
      <c r="L132" s="174"/>
      <c r="M132" s="174"/>
      <c r="N132" s="174"/>
      <c r="O132" s="174"/>
      <c r="P132" s="174"/>
      <c r="Q132" s="174"/>
      <c r="R132" s="174"/>
      <c r="S132" s="174"/>
      <c r="T132" s="174"/>
      <c r="U132" s="174"/>
      <c r="V132" s="174"/>
      <c r="W132" s="174"/>
      <c r="X132" s="174"/>
      <c r="Y132" s="174"/>
      <c r="Z132" s="174"/>
    </row>
    <row r="133" ht="19.15" customHeight="1">
      <c r="A133" s="177"/>
      <c r="B133" s="178"/>
      <c r="C133" s="178"/>
      <c r="D133" s="179"/>
      <c r="E133" s="179"/>
      <c r="F133" s="210">
        <f>SUM(F110:F132)</f>
        <v>108466</v>
      </c>
      <c r="G133" s="180">
        <f>SUM(G110:G132)</f>
        <v>111550</v>
      </c>
      <c r="H133" s="181">
        <f>SUM(H110:H132)</f>
        <v>3084</v>
      </c>
      <c r="I133" s="209">
        <f>H133/F133</f>
        <v>0.0284328729740195</v>
      </c>
      <c r="J133" s="209">
        <f>H133/G133</f>
        <v>0.0276467951591215</v>
      </c>
      <c r="K133" s="183"/>
      <c r="L133" s="183"/>
      <c r="M133" s="183"/>
      <c r="N133" s="183"/>
      <c r="O133" s="183"/>
      <c r="P133" s="183"/>
      <c r="Q133" s="183"/>
      <c r="R133" s="183"/>
      <c r="S133" s="183"/>
      <c r="T133" s="183"/>
      <c r="U133" s="183"/>
      <c r="V133" s="183"/>
      <c r="W133" s="183"/>
      <c r="X133" s="183"/>
      <c r="Y133" s="183"/>
      <c r="Z133" s="184"/>
    </row>
    <row r="134" ht="19.15" customHeight="1">
      <c r="A134" s="230"/>
      <c r="B134" s="231"/>
      <c r="C134" s="231"/>
      <c r="D134" s="232"/>
      <c r="E134" s="232"/>
      <c r="F134" s="251"/>
      <c r="G134" s="231"/>
      <c r="H134" s="234"/>
      <c r="I134" s="188"/>
      <c r="J134" s="188"/>
      <c r="K134" s="189"/>
      <c r="L134" s="189"/>
      <c r="M134" s="189"/>
      <c r="N134" s="189"/>
      <c r="O134" s="189"/>
      <c r="P134" s="189"/>
      <c r="Q134" s="189"/>
      <c r="R134" s="189"/>
      <c r="S134" s="189"/>
      <c r="T134" s="189"/>
      <c r="U134" s="189"/>
      <c r="V134" s="189"/>
      <c r="W134" s="189"/>
      <c r="X134" s="189"/>
      <c r="Y134" s="189"/>
      <c r="Z134" s="189"/>
    </row>
    <row r="135" ht="19.15" customHeight="1">
      <c r="A135" t="s" s="138">
        <v>2109</v>
      </c>
      <c r="B135" s="149">
        <v>6</v>
      </c>
      <c r="C135" s="149">
        <v>5</v>
      </c>
      <c r="D135" t="s" s="205">
        <v>2232</v>
      </c>
      <c r="E135" t="s" s="205">
        <v>22</v>
      </c>
      <c r="F135" s="222">
        <v>36810</v>
      </c>
      <c r="G135" s="149">
        <v>39189</v>
      </c>
      <c r="H135" s="173">
        <f>SUM(G135-F135)</f>
        <v>2379</v>
      </c>
      <c r="I135" s="167">
        <f>H135/F135</f>
        <v>0.06462917685411571</v>
      </c>
      <c r="J135" s="167">
        <f>H135/G135</f>
        <v>0.0607058103039118</v>
      </c>
      <c r="K135" s="24"/>
      <c r="L135" s="24"/>
      <c r="M135" s="24"/>
      <c r="N135" s="24"/>
      <c r="O135" s="24"/>
      <c r="P135" s="24"/>
      <c r="Q135" s="24"/>
      <c r="R135" s="24"/>
      <c r="S135" s="24"/>
      <c r="T135" s="24"/>
      <c r="U135" s="24"/>
      <c r="V135" s="24"/>
      <c r="W135" s="24"/>
      <c r="X135" s="24"/>
      <c r="Y135" s="24"/>
      <c r="Z135" s="24"/>
    </row>
    <row r="136" ht="19.15" customHeight="1">
      <c r="A136" t="s" s="138">
        <v>2109</v>
      </c>
      <c r="B136" s="149">
        <v>6</v>
      </c>
      <c r="C136" s="149">
        <v>4</v>
      </c>
      <c r="D136" t="s" s="205">
        <v>2233</v>
      </c>
      <c r="E136" t="s" s="205">
        <v>20</v>
      </c>
      <c r="F136" s="222">
        <v>32285</v>
      </c>
      <c r="G136" s="149">
        <v>33440</v>
      </c>
      <c r="H136" s="173">
        <f>SUM(G136-F136)</f>
        <v>1155</v>
      </c>
      <c r="I136" s="167">
        <f>H136/F136</f>
        <v>0.0357751277683135</v>
      </c>
      <c r="J136" s="167">
        <f>H136/G136</f>
        <v>0.0345394736842105</v>
      </c>
      <c r="K136" s="24"/>
      <c r="L136" s="24"/>
      <c r="M136" s="24"/>
      <c r="N136" s="24"/>
      <c r="O136" s="24"/>
      <c r="P136" s="24"/>
      <c r="Q136" s="24"/>
      <c r="R136" s="24"/>
      <c r="S136" s="24"/>
      <c r="T136" s="24"/>
      <c r="U136" s="24"/>
      <c r="V136" s="24"/>
      <c r="W136" s="24"/>
      <c r="X136" s="24"/>
      <c r="Y136" s="24"/>
      <c r="Z136" s="24"/>
    </row>
    <row r="137" ht="19.15" customHeight="1">
      <c r="A137" t="s" s="138">
        <v>2109</v>
      </c>
      <c r="B137" s="149">
        <v>6</v>
      </c>
      <c r="C137" s="149">
        <v>6</v>
      </c>
      <c r="D137" t="s" s="205">
        <v>2234</v>
      </c>
      <c r="E137" t="s" s="205">
        <v>28</v>
      </c>
      <c r="F137" s="222">
        <v>6830</v>
      </c>
      <c r="G137" s="149">
        <v>7155</v>
      </c>
      <c r="H137" s="173">
        <f>SUM(G137-F137)</f>
        <v>325</v>
      </c>
      <c r="I137" s="167">
        <f>H137/F137</f>
        <v>0.0475841874084919</v>
      </c>
      <c r="J137" s="167">
        <f>H137/G137</f>
        <v>0.0454227812718379</v>
      </c>
      <c r="K137" s="24"/>
      <c r="L137" s="24"/>
      <c r="M137" s="24"/>
      <c r="N137" s="24"/>
      <c r="O137" s="24"/>
      <c r="P137" s="24"/>
      <c r="Q137" s="24"/>
      <c r="R137" s="24"/>
      <c r="S137" s="24"/>
      <c r="T137" s="24"/>
      <c r="U137" s="24"/>
      <c r="V137" s="24"/>
      <c r="W137" s="24"/>
      <c r="X137" s="24"/>
      <c r="Y137" s="24"/>
      <c r="Z137" s="24"/>
    </row>
    <row r="138" ht="19.15" customHeight="1">
      <c r="A138" t="s" s="138">
        <v>2109</v>
      </c>
      <c r="B138" s="149">
        <v>6</v>
      </c>
      <c r="C138" s="149">
        <v>2</v>
      </c>
      <c r="D138" t="s" s="205">
        <v>2235</v>
      </c>
      <c r="E138" t="s" s="205">
        <v>17</v>
      </c>
      <c r="F138" s="222">
        <v>6327</v>
      </c>
      <c r="G138" s="149">
        <v>6582</v>
      </c>
      <c r="H138" s="173">
        <f>SUM(G138-F138)</f>
        <v>255</v>
      </c>
      <c r="I138" s="167">
        <f>H138/F138</f>
        <v>0.0403034613560929</v>
      </c>
      <c r="J138" s="167">
        <f>H138/G138</f>
        <v>0.0387420237010027</v>
      </c>
      <c r="K138" s="24"/>
      <c r="L138" s="24"/>
      <c r="M138" s="24"/>
      <c r="N138" s="24"/>
      <c r="O138" s="24"/>
      <c r="P138" s="24"/>
      <c r="Q138" s="24"/>
      <c r="R138" s="24"/>
      <c r="S138" s="24"/>
      <c r="T138" s="24"/>
      <c r="U138" s="24"/>
      <c r="V138" s="24"/>
      <c r="W138" s="24"/>
      <c r="X138" s="24"/>
      <c r="Y138" s="24"/>
      <c r="Z138" s="24"/>
    </row>
    <row r="139" ht="19.15" customHeight="1">
      <c r="A139" t="s" s="138">
        <v>2109</v>
      </c>
      <c r="B139" s="149">
        <v>6</v>
      </c>
      <c r="C139" s="149">
        <v>1</v>
      </c>
      <c r="D139" t="s" s="205">
        <v>2236</v>
      </c>
      <c r="E139" t="s" s="205">
        <v>26</v>
      </c>
      <c r="F139" s="222">
        <v>4199</v>
      </c>
      <c r="G139" s="149">
        <v>4345</v>
      </c>
      <c r="H139" s="173">
        <f>SUM(G139-F139)</f>
        <v>146</v>
      </c>
      <c r="I139" s="167">
        <f>H139/F139</f>
        <v>0.0347701833769945</v>
      </c>
      <c r="J139" s="167">
        <f>H139/G139</f>
        <v>0.0336018411967779</v>
      </c>
      <c r="K139" s="24"/>
      <c r="L139" s="24"/>
      <c r="M139" s="24"/>
      <c r="N139" s="24"/>
      <c r="O139" s="24"/>
      <c r="P139" s="24"/>
      <c r="Q139" s="24"/>
      <c r="R139" s="24"/>
      <c r="S139" s="24"/>
      <c r="T139" s="24"/>
      <c r="U139" s="24"/>
      <c r="V139" s="24"/>
      <c r="W139" s="24"/>
      <c r="X139" s="24"/>
      <c r="Y139" s="24"/>
      <c r="Z139" s="24"/>
    </row>
    <row r="140" ht="19.15" customHeight="1">
      <c r="A140" t="s" s="138">
        <v>2109</v>
      </c>
      <c r="B140" s="149">
        <v>6</v>
      </c>
      <c r="C140" s="149">
        <v>16</v>
      </c>
      <c r="D140" t="s" s="205">
        <v>2237</v>
      </c>
      <c r="E140" t="s" s="205">
        <v>34</v>
      </c>
      <c r="F140" s="222">
        <v>2818</v>
      </c>
      <c r="G140" s="149">
        <v>2933</v>
      </c>
      <c r="H140" s="173">
        <f>SUM(G140-F140)</f>
        <v>115</v>
      </c>
      <c r="I140" s="167">
        <f>H140/F140</f>
        <v>0.0408090844570617</v>
      </c>
      <c r="J140" s="167">
        <f>H140/G140</f>
        <v>0.0392090010228435</v>
      </c>
      <c r="K140" s="24"/>
      <c r="L140" s="24"/>
      <c r="M140" s="24"/>
      <c r="N140" s="24"/>
      <c r="O140" s="24"/>
      <c r="P140" s="24"/>
      <c r="Q140" s="24"/>
      <c r="R140" s="24"/>
      <c r="S140" s="24"/>
      <c r="T140" s="24"/>
      <c r="U140" s="24"/>
      <c r="V140" s="24"/>
      <c r="W140" s="24"/>
      <c r="X140" s="24"/>
      <c r="Y140" s="24"/>
      <c r="Z140" s="24"/>
    </row>
    <row r="141" ht="19.15" customHeight="1">
      <c r="A141" t="s" s="138">
        <v>2109</v>
      </c>
      <c r="B141" s="149">
        <v>6</v>
      </c>
      <c r="C141" s="149">
        <v>3</v>
      </c>
      <c r="D141" t="s" s="205">
        <v>2238</v>
      </c>
      <c r="E141" t="s" s="205">
        <v>30</v>
      </c>
      <c r="F141" s="222">
        <v>691</v>
      </c>
      <c r="G141" s="149">
        <v>719</v>
      </c>
      <c r="H141" s="173">
        <f>SUM(G141-F141)</f>
        <v>28</v>
      </c>
      <c r="I141" s="167">
        <f>H141/F141</f>
        <v>0.040520984081042</v>
      </c>
      <c r="J141" s="167">
        <f>H141/G141</f>
        <v>0.0389429763560501</v>
      </c>
      <c r="K141" s="24"/>
      <c r="L141" s="24"/>
      <c r="M141" s="24"/>
      <c r="N141" s="24"/>
      <c r="O141" s="24"/>
      <c r="P141" s="24"/>
      <c r="Q141" s="24"/>
      <c r="R141" s="24"/>
      <c r="S141" s="24"/>
      <c r="T141" s="24"/>
      <c r="U141" s="24"/>
      <c r="V141" s="24"/>
      <c r="W141" s="24"/>
      <c r="X141" s="24"/>
      <c r="Y141" s="24"/>
      <c r="Z141" s="24"/>
    </row>
    <row r="142" ht="19.15" customHeight="1">
      <c r="A142" t="s" s="138">
        <v>2109</v>
      </c>
      <c r="B142" s="149">
        <v>6</v>
      </c>
      <c r="C142" s="149">
        <v>18</v>
      </c>
      <c r="D142" t="s" s="205">
        <v>2239</v>
      </c>
      <c r="E142" t="s" s="205">
        <v>62</v>
      </c>
      <c r="F142" s="222">
        <v>541</v>
      </c>
      <c r="G142" s="149">
        <v>580</v>
      </c>
      <c r="H142" s="173">
        <f>SUM(G142-F142)</f>
        <v>39</v>
      </c>
      <c r="I142" s="167">
        <f>H142/F142</f>
        <v>0.07208872458410349</v>
      </c>
      <c r="J142" s="167">
        <f>H142/G142</f>
        <v>0.0672413793103448</v>
      </c>
      <c r="K142" s="24"/>
      <c r="L142" s="24"/>
      <c r="M142" s="24"/>
      <c r="N142" s="24"/>
      <c r="O142" s="24"/>
      <c r="P142" s="24"/>
      <c r="Q142" s="24"/>
      <c r="R142" s="24"/>
      <c r="S142" s="24"/>
      <c r="T142" s="24"/>
      <c r="U142" s="24"/>
      <c r="V142" s="24"/>
      <c r="W142" s="24"/>
      <c r="X142" s="24"/>
      <c r="Y142" s="24"/>
      <c r="Z142" s="24"/>
    </row>
    <row r="143" ht="19.15" customHeight="1">
      <c r="A143" t="s" s="138">
        <v>2109</v>
      </c>
      <c r="B143" s="149">
        <v>6</v>
      </c>
      <c r="C143" s="149">
        <v>9</v>
      </c>
      <c r="D143" t="s" s="205">
        <v>2240</v>
      </c>
      <c r="E143" t="s" s="205">
        <v>2024</v>
      </c>
      <c r="F143" s="222">
        <v>346</v>
      </c>
      <c r="G143" s="149">
        <v>414</v>
      </c>
      <c r="H143" s="173">
        <f>SUM(G143-F143)</f>
        <v>68</v>
      </c>
      <c r="I143" s="167">
        <f>H143/F143</f>
        <v>0.196531791907514</v>
      </c>
      <c r="J143" s="167">
        <f>H143/G143</f>
        <v>0.164251207729469</v>
      </c>
      <c r="K143" s="24"/>
      <c r="L143" s="24"/>
      <c r="M143" s="24"/>
      <c r="N143" s="24"/>
      <c r="O143" s="24"/>
      <c r="P143" s="24"/>
      <c r="Q143" s="24"/>
      <c r="R143" s="24"/>
      <c r="S143" s="24"/>
      <c r="T143" s="24"/>
      <c r="U143" s="24"/>
      <c r="V143" s="24"/>
      <c r="W143" s="24"/>
      <c r="X143" s="24"/>
      <c r="Y143" s="24"/>
      <c r="Z143" s="24"/>
    </row>
    <row r="144" ht="19.15" customHeight="1">
      <c r="A144" t="s" s="138">
        <v>2109</v>
      </c>
      <c r="B144" s="149">
        <v>6</v>
      </c>
      <c r="C144" s="149">
        <v>19</v>
      </c>
      <c r="D144" t="s" s="205">
        <v>2241</v>
      </c>
      <c r="E144" t="s" s="205">
        <v>281</v>
      </c>
      <c r="F144" s="222">
        <v>334</v>
      </c>
      <c r="G144" s="149">
        <v>362</v>
      </c>
      <c r="H144" s="173">
        <f>SUM(G144-F144)</f>
        <v>28</v>
      </c>
      <c r="I144" s="167">
        <f>H144/F144</f>
        <v>0.0838323353293413</v>
      </c>
      <c r="J144" s="167">
        <f>H144/G144</f>
        <v>0.0773480662983425</v>
      </c>
      <c r="K144" s="24"/>
      <c r="L144" s="24"/>
      <c r="M144" s="24"/>
      <c r="N144" s="24"/>
      <c r="O144" s="24"/>
      <c r="P144" s="24"/>
      <c r="Q144" s="24"/>
      <c r="R144" s="24"/>
      <c r="S144" s="24"/>
      <c r="T144" s="24"/>
      <c r="U144" s="24"/>
      <c r="V144" s="24"/>
      <c r="W144" s="24"/>
      <c r="X144" s="24"/>
      <c r="Y144" s="24"/>
      <c r="Z144" s="24"/>
    </row>
    <row r="145" ht="19.15" customHeight="1">
      <c r="A145" t="s" s="138">
        <v>2109</v>
      </c>
      <c r="B145" s="149">
        <v>6</v>
      </c>
      <c r="C145" s="149">
        <v>10</v>
      </c>
      <c r="D145" t="s" s="205">
        <v>2242</v>
      </c>
      <c r="E145" t="s" s="205">
        <v>101</v>
      </c>
      <c r="F145" s="222">
        <v>323</v>
      </c>
      <c r="G145" s="149">
        <v>345</v>
      </c>
      <c r="H145" s="173">
        <f>SUM(G145-F145)</f>
        <v>22</v>
      </c>
      <c r="I145" s="167">
        <f>H145/F145</f>
        <v>0.0681114551083591</v>
      </c>
      <c r="J145" s="167">
        <f>H145/G145</f>
        <v>0.063768115942029</v>
      </c>
      <c r="K145" s="24"/>
      <c r="L145" s="24"/>
      <c r="M145" s="24"/>
      <c r="N145" s="24"/>
      <c r="O145" s="24"/>
      <c r="P145" s="24"/>
      <c r="Q145" s="24"/>
      <c r="R145" s="24"/>
      <c r="S145" s="24"/>
      <c r="T145" s="24"/>
      <c r="U145" s="24"/>
      <c r="V145" s="24"/>
      <c r="W145" s="24"/>
      <c r="X145" s="24"/>
      <c r="Y145" s="24"/>
      <c r="Z145" s="24"/>
    </row>
    <row r="146" ht="19.15" customHeight="1">
      <c r="A146" t="s" s="138">
        <v>2109</v>
      </c>
      <c r="B146" s="149">
        <v>6</v>
      </c>
      <c r="C146" s="149">
        <v>24</v>
      </c>
      <c r="D146" t="s" s="205">
        <v>2243</v>
      </c>
      <c r="E146" t="s" s="205">
        <v>52</v>
      </c>
      <c r="F146" s="222">
        <v>277</v>
      </c>
      <c r="G146" s="149">
        <v>292</v>
      </c>
      <c r="H146" s="173">
        <f>SUM(G146-F146)</f>
        <v>15</v>
      </c>
      <c r="I146" s="167">
        <f>H146/F146</f>
        <v>0.0541516245487365</v>
      </c>
      <c r="J146" s="167">
        <f>H146/G146</f>
        <v>0.0513698630136986</v>
      </c>
      <c r="K146" s="24"/>
      <c r="L146" s="24"/>
      <c r="M146" s="24"/>
      <c r="N146" s="24"/>
      <c r="O146" s="24"/>
      <c r="P146" s="24"/>
      <c r="Q146" s="24"/>
      <c r="R146" s="24"/>
      <c r="S146" s="24"/>
      <c r="T146" s="24"/>
      <c r="U146" s="24"/>
      <c r="V146" s="24"/>
      <c r="W146" s="24"/>
      <c r="X146" s="24"/>
      <c r="Y146" s="24"/>
      <c r="Z146" s="24"/>
    </row>
    <row r="147" ht="19.15" customHeight="1">
      <c r="A147" t="s" s="138">
        <v>2109</v>
      </c>
      <c r="B147" s="149">
        <v>6</v>
      </c>
      <c r="C147" s="149">
        <v>12</v>
      </c>
      <c r="D147" t="s" s="205">
        <v>2308</v>
      </c>
      <c r="E147" t="s" s="205">
        <v>60</v>
      </c>
      <c r="F147" s="222">
        <v>138</v>
      </c>
      <c r="G147" s="149">
        <v>215</v>
      </c>
      <c r="H147" s="173">
        <f>SUM(G147-F147)</f>
        <v>77</v>
      </c>
      <c r="I147" s="167">
        <f>H147/F147</f>
        <v>0.557971014492754</v>
      </c>
      <c r="J147" s="167">
        <f>H147/G147</f>
        <v>0.358139534883721</v>
      </c>
      <c r="K147" s="24"/>
      <c r="L147" s="24"/>
      <c r="M147" s="24"/>
      <c r="N147" s="24"/>
      <c r="O147" s="24"/>
      <c r="P147" s="24"/>
      <c r="Q147" s="24"/>
      <c r="R147" s="24"/>
      <c r="S147" s="24"/>
      <c r="T147" s="24"/>
      <c r="U147" s="24"/>
      <c r="V147" s="24"/>
      <c r="W147" s="24"/>
      <c r="X147" s="24"/>
      <c r="Y147" s="24"/>
      <c r="Z147" s="24"/>
    </row>
    <row r="148" ht="19.15" customHeight="1">
      <c r="A148" t="s" s="138">
        <v>2109</v>
      </c>
      <c r="B148" s="149">
        <v>6</v>
      </c>
      <c r="C148" s="149">
        <v>17</v>
      </c>
      <c r="D148" t="s" s="205">
        <v>2244</v>
      </c>
      <c r="E148" t="s" s="205">
        <v>36</v>
      </c>
      <c r="F148" s="222">
        <v>206</v>
      </c>
      <c r="G148" s="149">
        <v>212</v>
      </c>
      <c r="H148" s="173">
        <f>SUM(G148-F148)</f>
        <v>6</v>
      </c>
      <c r="I148" s="167">
        <f>H148/F148</f>
        <v>0.029126213592233</v>
      </c>
      <c r="J148" s="167">
        <f>H148/G148</f>
        <v>0.0283018867924528</v>
      </c>
      <c r="K148" s="24"/>
      <c r="L148" s="24"/>
      <c r="M148" s="24"/>
      <c r="N148" s="24"/>
      <c r="O148" s="24"/>
      <c r="P148" s="24"/>
      <c r="Q148" s="24"/>
      <c r="R148" s="24"/>
      <c r="S148" s="24"/>
      <c r="T148" s="24"/>
      <c r="U148" s="24"/>
      <c r="V148" s="24"/>
      <c r="W148" s="24"/>
      <c r="X148" s="24"/>
      <c r="Y148" s="24"/>
      <c r="Z148" s="24"/>
    </row>
    <row r="149" ht="19.15" customHeight="1">
      <c r="A149" t="s" s="138">
        <v>2109</v>
      </c>
      <c r="B149" s="149">
        <v>6</v>
      </c>
      <c r="C149" s="149">
        <v>13</v>
      </c>
      <c r="D149" t="s" s="205">
        <v>2245</v>
      </c>
      <c r="E149" t="s" s="205">
        <v>48</v>
      </c>
      <c r="F149" s="222">
        <v>151</v>
      </c>
      <c r="G149" s="149">
        <v>157</v>
      </c>
      <c r="H149" s="173">
        <f>SUM(G149-F149)</f>
        <v>6</v>
      </c>
      <c r="I149" s="167">
        <f>H149/F149</f>
        <v>0.0397350993377483</v>
      </c>
      <c r="J149" s="167">
        <f>H149/G149</f>
        <v>0.0382165605095541</v>
      </c>
      <c r="K149" s="24"/>
      <c r="L149" s="24"/>
      <c r="M149" s="24"/>
      <c r="N149" s="24"/>
      <c r="O149" s="24"/>
      <c r="P149" s="24"/>
      <c r="Q149" s="24"/>
      <c r="R149" s="24"/>
      <c r="S149" s="24"/>
      <c r="T149" s="24"/>
      <c r="U149" s="24"/>
      <c r="V149" s="24"/>
      <c r="W149" s="24"/>
      <c r="X149" s="24"/>
      <c r="Y149" s="24"/>
      <c r="Z149" s="24"/>
    </row>
    <row r="150" ht="19.15" customHeight="1">
      <c r="A150" t="s" s="138">
        <v>2109</v>
      </c>
      <c r="B150" s="149">
        <v>6</v>
      </c>
      <c r="C150" s="149">
        <v>27</v>
      </c>
      <c r="D150" t="s" s="205">
        <v>2246</v>
      </c>
      <c r="E150" t="s" s="205">
        <v>1224</v>
      </c>
      <c r="F150" s="222">
        <v>110</v>
      </c>
      <c r="G150" s="149">
        <v>118</v>
      </c>
      <c r="H150" s="173">
        <f>SUM(G150-F150)</f>
        <v>8</v>
      </c>
      <c r="I150" s="167">
        <f>H150/F150</f>
        <v>0.0727272727272727</v>
      </c>
      <c r="J150" s="167">
        <f>H150/G150</f>
        <v>0.0677966101694915</v>
      </c>
      <c r="K150" s="24"/>
      <c r="L150" s="24"/>
      <c r="M150" s="24"/>
      <c r="N150" s="24"/>
      <c r="O150" s="24"/>
      <c r="P150" s="24"/>
      <c r="Q150" s="24"/>
      <c r="R150" s="24"/>
      <c r="S150" s="24"/>
      <c r="T150" s="24"/>
      <c r="U150" s="24"/>
      <c r="V150" s="24"/>
      <c r="W150" s="24"/>
      <c r="X150" s="24"/>
      <c r="Y150" s="24"/>
      <c r="Z150" s="24"/>
    </row>
    <row r="151" ht="19.15" customHeight="1">
      <c r="A151" t="s" s="138">
        <v>2109</v>
      </c>
      <c r="B151" s="149">
        <v>6</v>
      </c>
      <c r="C151" s="149">
        <v>11</v>
      </c>
      <c r="D151" t="s" s="205">
        <v>2247</v>
      </c>
      <c r="E151" t="s" s="205">
        <v>66</v>
      </c>
      <c r="F151" s="222">
        <v>102</v>
      </c>
      <c r="G151" s="149">
        <v>107</v>
      </c>
      <c r="H151" s="173">
        <f>SUM(G151-F151)</f>
        <v>5</v>
      </c>
      <c r="I151" s="167">
        <f>H151/F151</f>
        <v>0.0490196078431373</v>
      </c>
      <c r="J151" s="167">
        <f>H151/G151</f>
        <v>0.0467289719626168</v>
      </c>
      <c r="K151" s="24"/>
      <c r="L151" s="24"/>
      <c r="M151" s="24"/>
      <c r="N151" s="24"/>
      <c r="O151" s="24"/>
      <c r="P151" s="24"/>
      <c r="Q151" s="24"/>
      <c r="R151" s="24"/>
      <c r="S151" s="24"/>
      <c r="T151" s="24"/>
      <c r="U151" s="24"/>
      <c r="V151" s="24"/>
      <c r="W151" s="24"/>
      <c r="X151" s="24"/>
      <c r="Y151" s="24"/>
      <c r="Z151" s="24"/>
    </row>
    <row r="152" ht="19.15" customHeight="1">
      <c r="A152" t="s" s="138">
        <v>2109</v>
      </c>
      <c r="B152" s="149">
        <v>6</v>
      </c>
      <c r="C152" s="149">
        <v>23</v>
      </c>
      <c r="D152" t="s" s="205">
        <v>2248</v>
      </c>
      <c r="E152" t="s" s="205">
        <v>173</v>
      </c>
      <c r="F152" s="222">
        <v>102</v>
      </c>
      <c r="G152" s="149">
        <v>104</v>
      </c>
      <c r="H152" s="173">
        <f>SUM(G152-F152)</f>
        <v>2</v>
      </c>
      <c r="I152" s="167">
        <f>H152/F152</f>
        <v>0.0196078431372549</v>
      </c>
      <c r="J152" s="167">
        <f>H152/G152</f>
        <v>0.0192307692307692</v>
      </c>
      <c r="K152" s="24"/>
      <c r="L152" s="24"/>
      <c r="M152" s="24"/>
      <c r="N152" s="24"/>
      <c r="O152" s="24"/>
      <c r="P152" s="24"/>
      <c r="Q152" s="24"/>
      <c r="R152" s="24"/>
      <c r="S152" s="24"/>
      <c r="T152" s="24"/>
      <c r="U152" s="24"/>
      <c r="V152" s="24"/>
      <c r="W152" s="24"/>
      <c r="X152" s="24"/>
      <c r="Y152" s="24"/>
      <c r="Z152" s="24"/>
    </row>
    <row r="153" ht="19.15" customHeight="1">
      <c r="A153" t="s" s="138">
        <v>2109</v>
      </c>
      <c r="B153" s="149">
        <v>6</v>
      </c>
      <c r="C153" s="149">
        <v>15</v>
      </c>
      <c r="D153" t="s" s="205">
        <v>2249</v>
      </c>
      <c r="E153" t="s" s="205">
        <v>76</v>
      </c>
      <c r="F153" s="222">
        <v>93</v>
      </c>
      <c r="G153" s="149">
        <v>94</v>
      </c>
      <c r="H153" s="173">
        <f>SUM(G153-F153)</f>
        <v>1</v>
      </c>
      <c r="I153" s="167">
        <f>H153/F153</f>
        <v>0.010752688172043</v>
      </c>
      <c r="J153" s="167">
        <f>H153/G153</f>
        <v>0.0106382978723404</v>
      </c>
      <c r="K153" s="24"/>
      <c r="L153" s="24"/>
      <c r="M153" s="24"/>
      <c r="N153" s="24"/>
      <c r="O153" s="24"/>
      <c r="P153" s="24"/>
      <c r="Q153" s="24"/>
      <c r="R153" s="24"/>
      <c r="S153" s="24"/>
      <c r="T153" s="24"/>
      <c r="U153" s="24"/>
      <c r="V153" s="24"/>
      <c r="W153" s="24"/>
      <c r="X153" s="24"/>
      <c r="Y153" s="24"/>
      <c r="Z153" s="24"/>
    </row>
    <row r="154" ht="19.15" customHeight="1">
      <c r="A154" t="s" s="138">
        <v>2109</v>
      </c>
      <c r="B154" s="149">
        <v>6</v>
      </c>
      <c r="C154" s="149">
        <v>7</v>
      </c>
      <c r="D154" t="s" s="205">
        <v>2250</v>
      </c>
      <c r="E154" t="s" s="205">
        <v>44</v>
      </c>
      <c r="F154" s="222">
        <v>86</v>
      </c>
      <c r="G154" s="149">
        <v>89</v>
      </c>
      <c r="H154" s="173">
        <f>SUM(G154-F154)</f>
        <v>3</v>
      </c>
      <c r="I154" s="167">
        <f>H154/F154</f>
        <v>0.0348837209302326</v>
      </c>
      <c r="J154" s="167">
        <f>H154/G154</f>
        <v>0.0337078651685393</v>
      </c>
      <c r="K154" s="24"/>
      <c r="L154" s="24"/>
      <c r="M154" s="24"/>
      <c r="N154" s="24"/>
      <c r="O154" s="24"/>
      <c r="P154" s="24"/>
      <c r="Q154" s="24"/>
      <c r="R154" s="24"/>
      <c r="S154" s="24"/>
      <c r="T154" s="24"/>
      <c r="U154" s="24"/>
      <c r="V154" s="24"/>
      <c r="W154" s="24"/>
      <c r="X154" s="24"/>
      <c r="Y154" s="24"/>
      <c r="Z154" s="24"/>
    </row>
    <row r="155" ht="19.15" customHeight="1">
      <c r="A155" t="s" s="138">
        <v>2109</v>
      </c>
      <c r="B155" s="149">
        <v>6</v>
      </c>
      <c r="C155" s="149">
        <v>22</v>
      </c>
      <c r="D155" t="s" s="205">
        <v>2251</v>
      </c>
      <c r="E155" t="s" s="205">
        <v>72</v>
      </c>
      <c r="F155" s="222">
        <v>84</v>
      </c>
      <c r="G155" s="149">
        <v>88</v>
      </c>
      <c r="H155" s="173">
        <f>SUM(G155-F155)</f>
        <v>4</v>
      </c>
      <c r="I155" s="167">
        <f>H155/F155</f>
        <v>0.0476190476190476</v>
      </c>
      <c r="J155" s="167">
        <f>H155/G155</f>
        <v>0.0454545454545455</v>
      </c>
      <c r="K155" s="24"/>
      <c r="L155" s="24"/>
      <c r="M155" s="24"/>
      <c r="N155" s="24"/>
      <c r="O155" s="24"/>
      <c r="P155" s="24"/>
      <c r="Q155" s="24"/>
      <c r="R155" s="24"/>
      <c r="S155" s="24"/>
      <c r="T155" s="24"/>
      <c r="U155" s="24"/>
      <c r="V155" s="24"/>
      <c r="W155" s="24"/>
      <c r="X155" s="24"/>
      <c r="Y155" s="24"/>
      <c r="Z155" s="24"/>
    </row>
    <row r="156" ht="19.15" customHeight="1">
      <c r="A156" t="s" s="138">
        <v>2109</v>
      </c>
      <c r="B156" s="149">
        <v>6</v>
      </c>
      <c r="C156" s="149">
        <v>25</v>
      </c>
      <c r="D156" t="s" s="205">
        <v>2252</v>
      </c>
      <c r="E156" t="s" s="205">
        <v>1122</v>
      </c>
      <c r="F156" s="222">
        <v>75</v>
      </c>
      <c r="G156" s="149">
        <v>75</v>
      </c>
      <c r="H156" s="173">
        <f>SUM(G156-F156)</f>
        <v>0</v>
      </c>
      <c r="I156" s="167">
        <f>H156/F156</f>
        <v>0</v>
      </c>
      <c r="J156" s="167">
        <f>H156/G156</f>
        <v>0</v>
      </c>
      <c r="K156" s="24"/>
      <c r="L156" s="24"/>
      <c r="M156" s="24"/>
      <c r="N156" s="24"/>
      <c r="O156" s="24"/>
      <c r="P156" s="24"/>
      <c r="Q156" s="24"/>
      <c r="R156" s="24"/>
      <c r="S156" s="24"/>
      <c r="T156" s="24"/>
      <c r="U156" s="24"/>
      <c r="V156" s="24"/>
      <c r="W156" s="24"/>
      <c r="X156" s="24"/>
      <c r="Y156" s="24"/>
      <c r="Z156" s="24"/>
    </row>
    <row r="157" ht="19.15" customHeight="1">
      <c r="A157" t="s" s="138">
        <v>2109</v>
      </c>
      <c r="B157" s="149">
        <v>6</v>
      </c>
      <c r="C157" s="149">
        <v>21</v>
      </c>
      <c r="D157" t="s" s="205">
        <v>2253</v>
      </c>
      <c r="E157" t="s" s="205">
        <v>103</v>
      </c>
      <c r="F157" s="222">
        <v>65</v>
      </c>
      <c r="G157" s="149">
        <v>66</v>
      </c>
      <c r="H157" s="173">
        <f>SUM(G157-F157)</f>
        <v>1</v>
      </c>
      <c r="I157" s="167">
        <f>H157/F157</f>
        <v>0.0153846153846154</v>
      </c>
      <c r="J157" s="167">
        <f>H157/G157</f>
        <v>0.0151515151515152</v>
      </c>
      <c r="K157" s="24"/>
      <c r="L157" s="24"/>
      <c r="M157" s="24"/>
      <c r="N157" s="24"/>
      <c r="O157" s="24"/>
      <c r="P157" s="24"/>
      <c r="Q157" s="24"/>
      <c r="R157" s="24"/>
      <c r="S157" s="24"/>
      <c r="T157" s="24"/>
      <c r="U157" s="24"/>
      <c r="V157" s="24"/>
      <c r="W157" s="24"/>
      <c r="X157" s="24"/>
      <c r="Y157" s="24"/>
      <c r="Z157" s="24"/>
    </row>
    <row r="158" ht="19.15" customHeight="1">
      <c r="A158" t="s" s="138">
        <v>2109</v>
      </c>
      <c r="B158" s="149">
        <v>6</v>
      </c>
      <c r="C158" s="149">
        <v>29</v>
      </c>
      <c r="D158" t="s" s="205">
        <v>2254</v>
      </c>
      <c r="E158" t="s" s="205">
        <v>153</v>
      </c>
      <c r="F158" s="222">
        <v>53</v>
      </c>
      <c r="G158" s="149">
        <v>61</v>
      </c>
      <c r="H158" s="173">
        <f>SUM(G158-F158)</f>
        <v>8</v>
      </c>
      <c r="I158" s="167">
        <f>H158/F158</f>
        <v>0.150943396226415</v>
      </c>
      <c r="J158" s="167">
        <f>H158/G158</f>
        <v>0.131147540983607</v>
      </c>
      <c r="K158" s="24"/>
      <c r="L158" s="24"/>
      <c r="M158" s="24"/>
      <c r="N158" s="24"/>
      <c r="O158" s="24"/>
      <c r="P158" s="24"/>
      <c r="Q158" s="24"/>
      <c r="R158" s="24"/>
      <c r="S158" s="24"/>
      <c r="T158" s="24"/>
      <c r="U158" s="24"/>
      <c r="V158" s="24"/>
      <c r="W158" s="24"/>
      <c r="X158" s="24"/>
      <c r="Y158" s="24"/>
      <c r="Z158" s="24"/>
    </row>
    <row r="159" ht="19.15" customHeight="1">
      <c r="A159" t="s" s="138">
        <v>2109</v>
      </c>
      <c r="B159" s="149">
        <v>6</v>
      </c>
      <c r="C159" s="149">
        <v>28</v>
      </c>
      <c r="D159" t="s" s="205">
        <v>2255</v>
      </c>
      <c r="E159" t="s" s="205">
        <v>68</v>
      </c>
      <c r="F159" s="222">
        <v>46</v>
      </c>
      <c r="G159" s="149">
        <v>49</v>
      </c>
      <c r="H159" s="173">
        <f>SUM(G159-F159)</f>
        <v>3</v>
      </c>
      <c r="I159" s="167">
        <f>H159/F159</f>
        <v>0.0652173913043478</v>
      </c>
      <c r="J159" s="167">
        <f>H159/G159</f>
        <v>0.0612244897959184</v>
      </c>
      <c r="K159" s="24"/>
      <c r="L159" s="24"/>
      <c r="M159" s="24"/>
      <c r="N159" s="24"/>
      <c r="O159" s="24"/>
      <c r="P159" s="24"/>
      <c r="Q159" s="24"/>
      <c r="R159" s="24"/>
      <c r="S159" s="24"/>
      <c r="T159" s="24"/>
      <c r="U159" s="24"/>
      <c r="V159" s="24"/>
      <c r="W159" s="24"/>
      <c r="X159" s="24"/>
      <c r="Y159" s="24"/>
      <c r="Z159" s="24"/>
    </row>
    <row r="160" ht="19.15" customHeight="1">
      <c r="A160" t="s" s="138">
        <v>2109</v>
      </c>
      <c r="B160" s="149">
        <v>6</v>
      </c>
      <c r="C160" s="149">
        <v>26</v>
      </c>
      <c r="D160" t="s" s="205">
        <v>2256</v>
      </c>
      <c r="E160" t="s" s="205">
        <v>248</v>
      </c>
      <c r="F160" s="222">
        <v>40</v>
      </c>
      <c r="G160" s="149">
        <v>45</v>
      </c>
      <c r="H160" s="173">
        <f>SUM(G160-F160)</f>
        <v>5</v>
      </c>
      <c r="I160" s="167">
        <f>H160/F160</f>
        <v>0.125</v>
      </c>
      <c r="J160" s="167">
        <f>H160/G160</f>
        <v>0.111111111111111</v>
      </c>
      <c r="K160" s="24"/>
      <c r="L160" s="24"/>
      <c r="M160" s="24"/>
      <c r="N160" s="24"/>
      <c r="O160" s="24"/>
      <c r="P160" s="24"/>
      <c r="Q160" s="24"/>
      <c r="R160" s="24"/>
      <c r="S160" s="24"/>
      <c r="T160" s="24"/>
      <c r="U160" s="24"/>
      <c r="V160" s="24"/>
      <c r="W160" s="24"/>
      <c r="X160" s="24"/>
      <c r="Y160" s="24"/>
      <c r="Z160" s="24"/>
    </row>
    <row r="161" ht="19.15" customHeight="1">
      <c r="A161" t="s" s="138">
        <v>2109</v>
      </c>
      <c r="B161" s="149">
        <v>6</v>
      </c>
      <c r="C161" s="149">
        <v>20</v>
      </c>
      <c r="D161" t="s" s="205">
        <v>2257</v>
      </c>
      <c r="E161" t="s" s="205">
        <v>147</v>
      </c>
      <c r="F161" s="222">
        <v>32</v>
      </c>
      <c r="G161" s="149">
        <v>38</v>
      </c>
      <c r="H161" s="206">
        <f>SUM(G161-F161)</f>
        <v>6</v>
      </c>
      <c r="I161" s="208">
        <f>H161/F161</f>
        <v>0.1875</v>
      </c>
      <c r="J161" s="208">
        <f>H161/G161</f>
        <v>0.157894736842105</v>
      </c>
      <c r="K161" s="174"/>
      <c r="L161" s="174"/>
      <c r="M161" s="174"/>
      <c r="N161" s="174"/>
      <c r="O161" s="174"/>
      <c r="P161" s="174"/>
      <c r="Q161" s="174"/>
      <c r="R161" s="174"/>
      <c r="S161" s="174"/>
      <c r="T161" s="174"/>
      <c r="U161" s="174"/>
      <c r="V161" s="174"/>
      <c r="W161" s="174"/>
      <c r="X161" s="174"/>
      <c r="Y161" s="174"/>
      <c r="Z161" s="174"/>
    </row>
    <row r="162" ht="19.15" customHeight="1">
      <c r="A162" s="177"/>
      <c r="B162" s="178"/>
      <c r="C162" s="178"/>
      <c r="D162" s="179"/>
      <c r="E162" s="179"/>
      <c r="F162" s="210">
        <f>SUM(F135:F161)</f>
        <v>93164</v>
      </c>
      <c r="G162" s="180">
        <f>SUM(G135:G161)</f>
        <v>97874</v>
      </c>
      <c r="H162" s="181">
        <f>SUM(H135:H161)</f>
        <v>4710</v>
      </c>
      <c r="I162" s="209">
        <f>H162/F162</f>
        <v>0.050556008758748</v>
      </c>
      <c r="J162" s="209">
        <f>H162/G162</f>
        <v>0.0481230970431371</v>
      </c>
      <c r="K162" s="183"/>
      <c r="L162" s="183"/>
      <c r="M162" s="183"/>
      <c r="N162" s="183"/>
      <c r="O162" s="183"/>
      <c r="P162" s="183"/>
      <c r="Q162" s="183"/>
      <c r="R162" s="183"/>
      <c r="S162" s="183"/>
      <c r="T162" s="183"/>
      <c r="U162" s="183"/>
      <c r="V162" s="183"/>
      <c r="W162" s="183"/>
      <c r="X162" s="183"/>
      <c r="Y162" s="183"/>
      <c r="Z162" s="184"/>
    </row>
    <row r="163" ht="19.15" customHeight="1">
      <c r="A163" s="230"/>
      <c r="B163" s="231"/>
      <c r="C163" s="231"/>
      <c r="D163" s="232"/>
      <c r="E163" s="232"/>
      <c r="F163" s="251"/>
      <c r="G163" s="231"/>
      <c r="H163" s="234"/>
      <c r="I163" s="188"/>
      <c r="J163" s="188"/>
      <c r="K163" s="189"/>
      <c r="L163" s="189"/>
      <c r="M163" s="189"/>
      <c r="N163" s="189"/>
      <c r="O163" s="189"/>
      <c r="P163" s="189"/>
      <c r="Q163" s="189"/>
      <c r="R163" s="189"/>
      <c r="S163" s="189"/>
      <c r="T163" s="189"/>
      <c r="U163" s="189"/>
      <c r="V163" s="189"/>
      <c r="W163" s="189"/>
      <c r="X163" s="189"/>
      <c r="Y163" s="189"/>
      <c r="Z163" s="189"/>
    </row>
    <row r="164" ht="19.15" customHeight="1">
      <c r="A164" t="s" s="142">
        <v>2109</v>
      </c>
      <c r="B164" s="166">
        <v>7</v>
      </c>
      <c r="C164" s="166">
        <v>13</v>
      </c>
      <c r="D164" t="s" s="142">
        <v>2258</v>
      </c>
      <c r="E164" t="s" s="142">
        <v>22</v>
      </c>
      <c r="F164" s="229">
        <v>30160</v>
      </c>
      <c r="G164" s="166">
        <v>31247</v>
      </c>
      <c r="H164" s="155">
        <f>SUM(G164-F164)</f>
        <v>1087</v>
      </c>
      <c r="I164" s="167">
        <f>H164/F164</f>
        <v>0.0360411140583554</v>
      </c>
      <c r="J164" s="167">
        <f>H164/G164</f>
        <v>0.0347873395846001</v>
      </c>
      <c r="K164" s="24"/>
      <c r="L164" s="24"/>
      <c r="M164" s="24"/>
      <c r="N164" s="24"/>
      <c r="O164" s="24"/>
      <c r="P164" s="24"/>
      <c r="Q164" s="24"/>
      <c r="R164" s="24"/>
      <c r="S164" s="24"/>
      <c r="T164" s="24"/>
      <c r="U164" s="24"/>
      <c r="V164" s="24"/>
      <c r="W164" s="24"/>
      <c r="X164" s="24"/>
      <c r="Y164" s="24"/>
      <c r="Z164" s="24"/>
    </row>
    <row r="165" ht="19.15" customHeight="1">
      <c r="A165" t="s" s="145">
        <v>2109</v>
      </c>
      <c r="B165" s="168">
        <v>7</v>
      </c>
      <c r="C165" s="168">
        <v>6</v>
      </c>
      <c r="D165" t="s" s="145">
        <v>2259</v>
      </c>
      <c r="E165" t="s" s="145">
        <v>20</v>
      </c>
      <c r="F165" s="212">
        <v>27380</v>
      </c>
      <c r="G165" s="168">
        <v>28001</v>
      </c>
      <c r="H165" s="155">
        <f>SUM(G165-F165)</f>
        <v>621</v>
      </c>
      <c r="I165" s="167">
        <f>H165/F165</f>
        <v>0.0226807888970051</v>
      </c>
      <c r="J165" s="167">
        <f>H165/G165</f>
        <v>0.0221777793650227</v>
      </c>
      <c r="K165" s="24"/>
      <c r="L165" s="24"/>
      <c r="M165" s="24"/>
      <c r="N165" s="24"/>
      <c r="O165" s="24"/>
      <c r="P165" s="24"/>
      <c r="Q165" s="24"/>
      <c r="R165" s="24"/>
      <c r="S165" s="24"/>
      <c r="T165" s="24"/>
      <c r="U165" s="24"/>
      <c r="V165" s="24"/>
      <c r="W165" s="24"/>
      <c r="X165" s="24"/>
      <c r="Y165" s="24"/>
      <c r="Z165" s="24"/>
    </row>
    <row r="166" ht="19.15" customHeight="1">
      <c r="A166" t="s" s="145">
        <v>2109</v>
      </c>
      <c r="B166" s="168">
        <v>7</v>
      </c>
      <c r="C166" s="168">
        <v>5</v>
      </c>
      <c r="D166" t="s" s="145">
        <v>2260</v>
      </c>
      <c r="E166" t="s" s="145">
        <v>28</v>
      </c>
      <c r="F166" s="212">
        <v>7350</v>
      </c>
      <c r="G166" s="168">
        <v>7708</v>
      </c>
      <c r="H166" s="155">
        <f>SUM(G166-F166)</f>
        <v>358</v>
      </c>
      <c r="I166" s="167">
        <f>H166/F166</f>
        <v>0.0487074829931973</v>
      </c>
      <c r="J166" s="167">
        <f>H166/G166</f>
        <v>0.0464452516865594</v>
      </c>
      <c r="K166" s="24"/>
      <c r="L166" s="24"/>
      <c r="M166" s="24"/>
      <c r="N166" s="24"/>
      <c r="O166" s="24"/>
      <c r="P166" s="24"/>
      <c r="Q166" s="24"/>
      <c r="R166" s="24"/>
      <c r="S166" s="24"/>
      <c r="T166" s="24"/>
      <c r="U166" s="24"/>
      <c r="V166" s="24"/>
      <c r="W166" s="24"/>
      <c r="X166" s="24"/>
      <c r="Y166" s="24"/>
      <c r="Z166" s="24"/>
    </row>
    <row r="167" ht="19.15" customHeight="1">
      <c r="A167" t="s" s="145">
        <v>2109</v>
      </c>
      <c r="B167" s="168">
        <v>7</v>
      </c>
      <c r="C167" s="168">
        <v>11</v>
      </c>
      <c r="D167" t="s" s="145">
        <v>2261</v>
      </c>
      <c r="E167" t="s" s="145">
        <v>26</v>
      </c>
      <c r="F167" s="212">
        <v>6698</v>
      </c>
      <c r="G167" s="168">
        <v>6946</v>
      </c>
      <c r="H167" s="155">
        <f>SUM(G167-F167)</f>
        <v>248</v>
      </c>
      <c r="I167" s="167">
        <f>H167/F167</f>
        <v>0.0370259779038519</v>
      </c>
      <c r="J167" s="167">
        <f>H167/G167</f>
        <v>0.035704002303484</v>
      </c>
      <c r="K167" s="24"/>
      <c r="L167" s="24"/>
      <c r="M167" s="24"/>
      <c r="N167" s="24"/>
      <c r="O167" s="24"/>
      <c r="P167" s="24"/>
      <c r="Q167" s="24"/>
      <c r="R167" s="24"/>
      <c r="S167" s="24"/>
      <c r="T167" s="24"/>
      <c r="U167" s="24"/>
      <c r="V167" s="24"/>
      <c r="W167" s="24"/>
      <c r="X167" s="24"/>
      <c r="Y167" s="24"/>
      <c r="Z167" s="24"/>
    </row>
    <row r="168" ht="19.15" customHeight="1">
      <c r="A168" t="s" s="145">
        <v>2109</v>
      </c>
      <c r="B168" s="168">
        <v>7</v>
      </c>
      <c r="C168" s="168">
        <v>8</v>
      </c>
      <c r="D168" t="s" s="145">
        <v>2262</v>
      </c>
      <c r="E168" t="s" s="145">
        <v>17</v>
      </c>
      <c r="F168" s="212">
        <v>5101</v>
      </c>
      <c r="G168" s="168">
        <v>5243</v>
      </c>
      <c r="H168" s="155">
        <f>SUM(G168-F168)</f>
        <v>142</v>
      </c>
      <c r="I168" s="167">
        <f>H168/F168</f>
        <v>0.0278376788864928</v>
      </c>
      <c r="J168" s="167">
        <f>H168/G168</f>
        <v>0.0270837306885371</v>
      </c>
      <c r="K168" s="24"/>
      <c r="L168" s="24"/>
      <c r="M168" s="24"/>
      <c r="N168" s="24"/>
      <c r="O168" s="24"/>
      <c r="P168" s="24"/>
      <c r="Q168" s="24"/>
      <c r="R168" s="24"/>
      <c r="S168" s="24"/>
      <c r="T168" s="24"/>
      <c r="U168" s="24"/>
      <c r="V168" s="24"/>
      <c r="W168" s="24"/>
      <c r="X168" s="24"/>
      <c r="Y168" s="24"/>
      <c r="Z168" s="24"/>
    </row>
    <row r="169" ht="19.15" customHeight="1">
      <c r="A169" t="s" s="145">
        <v>2109</v>
      </c>
      <c r="B169" s="168">
        <v>7</v>
      </c>
      <c r="C169" s="168">
        <v>16</v>
      </c>
      <c r="D169" t="s" s="145">
        <v>2263</v>
      </c>
      <c r="E169" t="s" s="145">
        <v>34</v>
      </c>
      <c r="F169" s="212">
        <v>2168</v>
      </c>
      <c r="G169" s="168">
        <v>2256</v>
      </c>
      <c r="H169" s="155">
        <f>SUM(G169-F169)</f>
        <v>88</v>
      </c>
      <c r="I169" s="167">
        <f>H169/F169</f>
        <v>0.040590405904059</v>
      </c>
      <c r="J169" s="167">
        <f>H169/G169</f>
        <v>0.0390070921985816</v>
      </c>
      <c r="K169" s="24"/>
      <c r="L169" s="24"/>
      <c r="M169" s="24"/>
      <c r="N169" s="24"/>
      <c r="O169" s="24"/>
      <c r="P169" s="24"/>
      <c r="Q169" s="24"/>
      <c r="R169" s="24"/>
      <c r="S169" s="24"/>
      <c r="T169" s="24"/>
      <c r="U169" s="24"/>
      <c r="V169" s="24"/>
      <c r="W169" s="24"/>
      <c r="X169" s="24"/>
      <c r="Y169" s="24"/>
      <c r="Z169" s="24"/>
    </row>
    <row r="170" ht="19.15" customHeight="1">
      <c r="A170" t="s" s="145">
        <v>2109</v>
      </c>
      <c r="B170" s="168">
        <v>7</v>
      </c>
      <c r="C170" s="168">
        <v>15</v>
      </c>
      <c r="D170" t="s" s="145">
        <v>2264</v>
      </c>
      <c r="E170" t="s" s="145">
        <v>38</v>
      </c>
      <c r="F170" s="212">
        <v>1315</v>
      </c>
      <c r="G170" s="168">
        <v>1383</v>
      </c>
      <c r="H170" s="155">
        <f>SUM(G170-F170)</f>
        <v>68</v>
      </c>
      <c r="I170" s="167">
        <f>H170/F170</f>
        <v>0.0517110266159696</v>
      </c>
      <c r="J170" s="167">
        <f>H170/G170</f>
        <v>0.0491684743311641</v>
      </c>
      <c r="K170" s="24"/>
      <c r="L170" s="24"/>
      <c r="M170" s="24"/>
      <c r="N170" s="24"/>
      <c r="O170" s="24"/>
      <c r="P170" s="24"/>
      <c r="Q170" s="24"/>
      <c r="R170" s="24"/>
      <c r="S170" s="24"/>
      <c r="T170" s="24"/>
      <c r="U170" s="24"/>
      <c r="V170" s="24"/>
      <c r="W170" s="24"/>
      <c r="X170" s="24"/>
      <c r="Y170" s="24"/>
      <c r="Z170" s="24"/>
    </row>
    <row r="171" ht="19.15" customHeight="1">
      <c r="A171" t="s" s="145">
        <v>2109</v>
      </c>
      <c r="B171" s="168">
        <v>7</v>
      </c>
      <c r="C171" s="168">
        <v>1</v>
      </c>
      <c r="D171" t="s" s="145">
        <v>2265</v>
      </c>
      <c r="E171" t="s" s="145">
        <v>30</v>
      </c>
      <c r="F171" s="212">
        <v>661</v>
      </c>
      <c r="G171" s="168">
        <v>690</v>
      </c>
      <c r="H171" s="155">
        <f>SUM(G171-F171)</f>
        <v>29</v>
      </c>
      <c r="I171" s="167">
        <f>H171/F171</f>
        <v>0.0438729198184569</v>
      </c>
      <c r="J171" s="167">
        <f>H171/G171</f>
        <v>0.0420289855072464</v>
      </c>
      <c r="K171" s="24"/>
      <c r="L171" s="24"/>
      <c r="M171" s="24"/>
      <c r="N171" s="24"/>
      <c r="O171" s="24"/>
      <c r="P171" s="24"/>
      <c r="Q171" s="24"/>
      <c r="R171" s="24"/>
      <c r="S171" s="24"/>
      <c r="T171" s="24"/>
      <c r="U171" s="24"/>
      <c r="V171" s="24"/>
      <c r="W171" s="24"/>
      <c r="X171" s="24"/>
      <c r="Y171" s="24"/>
      <c r="Z171" s="24"/>
    </row>
    <row r="172" ht="19.15" customHeight="1">
      <c r="A172" t="s" s="145">
        <v>2109</v>
      </c>
      <c r="B172" s="168">
        <v>7</v>
      </c>
      <c r="C172" s="168">
        <v>4</v>
      </c>
      <c r="D172" t="s" s="145">
        <v>2266</v>
      </c>
      <c r="E172" t="s" s="145">
        <v>101</v>
      </c>
      <c r="F172" s="212">
        <v>645</v>
      </c>
      <c r="G172" s="168">
        <v>670</v>
      </c>
      <c r="H172" s="155">
        <f>SUM(G172-F172)</f>
        <v>25</v>
      </c>
      <c r="I172" s="167">
        <f>H172/F172</f>
        <v>0.0387596899224806</v>
      </c>
      <c r="J172" s="167">
        <f>H172/G172</f>
        <v>0.0373134328358209</v>
      </c>
      <c r="K172" s="24"/>
      <c r="L172" s="24"/>
      <c r="M172" s="24"/>
      <c r="N172" s="24"/>
      <c r="O172" s="24"/>
      <c r="P172" s="24"/>
      <c r="Q172" s="24"/>
      <c r="R172" s="24"/>
      <c r="S172" s="24"/>
      <c r="T172" s="24"/>
      <c r="U172" s="24"/>
      <c r="V172" s="24"/>
      <c r="W172" s="24"/>
      <c r="X172" s="24"/>
      <c r="Y172" s="24"/>
      <c r="Z172" s="24"/>
    </row>
    <row r="173" ht="19.15" customHeight="1">
      <c r="A173" t="s" s="145">
        <v>2109</v>
      </c>
      <c r="B173" s="168">
        <v>7</v>
      </c>
      <c r="C173" s="168">
        <v>10</v>
      </c>
      <c r="D173" t="s" s="145">
        <v>2267</v>
      </c>
      <c r="E173" t="s" s="145">
        <v>48</v>
      </c>
      <c r="F173" s="212">
        <v>332</v>
      </c>
      <c r="G173" s="168">
        <v>336</v>
      </c>
      <c r="H173" s="155">
        <f>SUM(G173-F173)</f>
        <v>4</v>
      </c>
      <c r="I173" s="167">
        <f>H173/F173</f>
        <v>0.0120481927710843</v>
      </c>
      <c r="J173" s="167">
        <f>H173/G173</f>
        <v>0.0119047619047619</v>
      </c>
      <c r="K173" s="24"/>
      <c r="L173" s="24"/>
      <c r="M173" s="24"/>
      <c r="N173" s="24"/>
      <c r="O173" s="24"/>
      <c r="P173" s="24"/>
      <c r="Q173" s="24"/>
      <c r="R173" s="24"/>
      <c r="S173" s="24"/>
      <c r="T173" s="24"/>
      <c r="U173" s="24"/>
      <c r="V173" s="24"/>
      <c r="W173" s="24"/>
      <c r="X173" s="24"/>
      <c r="Y173" s="24"/>
      <c r="Z173" s="24"/>
    </row>
    <row r="174" ht="19.15" customHeight="1">
      <c r="A174" t="s" s="145">
        <v>2109</v>
      </c>
      <c r="B174" s="168">
        <v>7</v>
      </c>
      <c r="C174" s="168">
        <v>17</v>
      </c>
      <c r="D174" t="s" s="145">
        <v>2268</v>
      </c>
      <c r="E174" t="s" s="145">
        <v>36</v>
      </c>
      <c r="F174" s="212">
        <v>283</v>
      </c>
      <c r="G174" s="168">
        <v>289</v>
      </c>
      <c r="H174" s="155">
        <f>SUM(G174-F174)</f>
        <v>6</v>
      </c>
      <c r="I174" s="167">
        <f>H174/F174</f>
        <v>0.0212014134275618</v>
      </c>
      <c r="J174" s="167">
        <f>H174/G174</f>
        <v>0.0207612456747405</v>
      </c>
      <c r="K174" s="24"/>
      <c r="L174" s="24"/>
      <c r="M174" s="24"/>
      <c r="N174" s="24"/>
      <c r="O174" s="24"/>
      <c r="P174" s="24"/>
      <c r="Q174" s="24"/>
      <c r="R174" s="24"/>
      <c r="S174" s="24"/>
      <c r="T174" s="24"/>
      <c r="U174" s="24"/>
      <c r="V174" s="24"/>
      <c r="W174" s="24"/>
      <c r="X174" s="24"/>
      <c r="Y174" s="24"/>
      <c r="Z174" s="24"/>
    </row>
    <row r="175" ht="19.15" customHeight="1">
      <c r="A175" t="s" s="145">
        <v>2109</v>
      </c>
      <c r="B175" s="168">
        <v>7</v>
      </c>
      <c r="C175" s="168">
        <v>23</v>
      </c>
      <c r="D175" t="s" s="145">
        <v>2269</v>
      </c>
      <c r="E175" t="s" s="145">
        <v>62</v>
      </c>
      <c r="F175" s="212">
        <v>263</v>
      </c>
      <c r="G175" s="168">
        <v>273</v>
      </c>
      <c r="H175" s="155">
        <f>SUM(G175-F175)</f>
        <v>10</v>
      </c>
      <c r="I175" s="167">
        <f>H175/F175</f>
        <v>0.0380228136882129</v>
      </c>
      <c r="J175" s="167">
        <f>H175/G175</f>
        <v>0.0366300366300366</v>
      </c>
      <c r="K175" s="24"/>
      <c r="L175" s="24"/>
      <c r="M175" s="24"/>
      <c r="N175" s="24"/>
      <c r="O175" s="24"/>
      <c r="P175" s="24"/>
      <c r="Q175" s="24"/>
      <c r="R175" s="24"/>
      <c r="S175" s="24"/>
      <c r="T175" s="24"/>
      <c r="U175" s="24"/>
      <c r="V175" s="24"/>
      <c r="W175" s="24"/>
      <c r="X175" s="24"/>
      <c r="Y175" s="24"/>
      <c r="Z175" s="24"/>
    </row>
    <row r="176" ht="19.15" customHeight="1">
      <c r="A176" t="s" s="145">
        <v>2109</v>
      </c>
      <c r="B176" s="168">
        <v>7</v>
      </c>
      <c r="C176" s="168">
        <v>14</v>
      </c>
      <c r="D176" t="s" s="145">
        <v>2270</v>
      </c>
      <c r="E176" t="s" s="145">
        <v>52</v>
      </c>
      <c r="F176" s="212">
        <v>251</v>
      </c>
      <c r="G176" s="168">
        <v>259</v>
      </c>
      <c r="H176" s="155">
        <f>SUM(G176-F176)</f>
        <v>8</v>
      </c>
      <c r="I176" s="167">
        <f>H176/F176</f>
        <v>0.0318725099601594</v>
      </c>
      <c r="J176" s="167">
        <f>H176/G176</f>
        <v>0.0308880308880309</v>
      </c>
      <c r="K176" s="24"/>
      <c r="L176" s="24"/>
      <c r="M176" s="24"/>
      <c r="N176" s="24"/>
      <c r="O176" s="24"/>
      <c r="P176" s="24"/>
      <c r="Q176" s="24"/>
      <c r="R176" s="24"/>
      <c r="S176" s="24"/>
      <c r="T176" s="24"/>
      <c r="U176" s="24"/>
      <c r="V176" s="24"/>
      <c r="W176" s="24"/>
      <c r="X176" s="24"/>
      <c r="Y176" s="24"/>
      <c r="Z176" s="24"/>
    </row>
    <row r="177" ht="19.15" customHeight="1">
      <c r="A177" t="s" s="145">
        <v>2109</v>
      </c>
      <c r="B177" s="168">
        <v>7</v>
      </c>
      <c r="C177" s="168">
        <v>12</v>
      </c>
      <c r="D177" t="s" s="145">
        <v>2271</v>
      </c>
      <c r="E177" t="s" s="145">
        <v>60</v>
      </c>
      <c r="F177" s="212">
        <v>234</v>
      </c>
      <c r="G177" s="168">
        <v>244</v>
      </c>
      <c r="H177" s="155">
        <f>SUM(G177-F177)</f>
        <v>10</v>
      </c>
      <c r="I177" s="167">
        <f>H177/F177</f>
        <v>0.0427350427350427</v>
      </c>
      <c r="J177" s="167">
        <f>H177/G177</f>
        <v>0.040983606557377</v>
      </c>
      <c r="K177" s="24"/>
      <c r="L177" s="24"/>
      <c r="M177" s="24"/>
      <c r="N177" s="24"/>
      <c r="O177" s="24"/>
      <c r="P177" s="24"/>
      <c r="Q177" s="24"/>
      <c r="R177" s="24"/>
      <c r="S177" s="24"/>
      <c r="T177" s="24"/>
      <c r="U177" s="24"/>
      <c r="V177" s="24"/>
      <c r="W177" s="24"/>
      <c r="X177" s="24"/>
      <c r="Y177" s="24"/>
      <c r="Z177" s="24"/>
    </row>
    <row r="178" ht="19.15" customHeight="1">
      <c r="A178" t="s" s="145">
        <v>2109</v>
      </c>
      <c r="B178" s="168">
        <v>7</v>
      </c>
      <c r="C178" s="168">
        <v>7</v>
      </c>
      <c r="D178" t="s" s="145">
        <v>2272</v>
      </c>
      <c r="E178" t="s" s="145">
        <v>44</v>
      </c>
      <c r="F178" s="212">
        <v>224</v>
      </c>
      <c r="G178" s="168">
        <v>229</v>
      </c>
      <c r="H178" s="155">
        <f>SUM(G178-F178)</f>
        <v>5</v>
      </c>
      <c r="I178" s="167">
        <f>H178/F178</f>
        <v>0.0223214285714286</v>
      </c>
      <c r="J178" s="167">
        <f>H178/G178</f>
        <v>0.0218340611353712</v>
      </c>
      <c r="K178" s="24"/>
      <c r="L178" s="24"/>
      <c r="M178" s="24"/>
      <c r="N178" s="24"/>
      <c r="O178" s="24"/>
      <c r="P178" s="24"/>
      <c r="Q178" s="24"/>
      <c r="R178" s="24"/>
      <c r="S178" s="24"/>
      <c r="T178" s="24"/>
      <c r="U178" s="24"/>
      <c r="V178" s="24"/>
      <c r="W178" s="24"/>
      <c r="X178" s="24"/>
      <c r="Y178" s="24"/>
      <c r="Z178" s="24"/>
    </row>
    <row r="179" ht="19.15" customHeight="1">
      <c r="A179" t="s" s="145">
        <v>2109</v>
      </c>
      <c r="B179" s="168">
        <v>7</v>
      </c>
      <c r="C179" s="168">
        <v>2</v>
      </c>
      <c r="D179" t="s" s="145">
        <v>2273</v>
      </c>
      <c r="E179" t="s" s="145">
        <v>2024</v>
      </c>
      <c r="F179" s="212">
        <v>154</v>
      </c>
      <c r="G179" s="168">
        <v>164</v>
      </c>
      <c r="H179" s="155">
        <f>SUM(G179-F179)</f>
        <v>10</v>
      </c>
      <c r="I179" s="167">
        <f>H179/F179</f>
        <v>0.0649350649350649</v>
      </c>
      <c r="J179" s="167">
        <f>H179/G179</f>
        <v>0.0609756097560976</v>
      </c>
      <c r="K179" s="24"/>
      <c r="L179" s="24"/>
      <c r="M179" s="24"/>
      <c r="N179" s="24"/>
      <c r="O179" s="24"/>
      <c r="P179" s="24"/>
      <c r="Q179" s="24"/>
      <c r="R179" s="24"/>
      <c r="S179" s="24"/>
      <c r="T179" s="24"/>
      <c r="U179" s="24"/>
      <c r="V179" s="24"/>
      <c r="W179" s="24"/>
      <c r="X179" s="24"/>
      <c r="Y179" s="24"/>
      <c r="Z179" s="24"/>
    </row>
    <row r="180" ht="19.15" customHeight="1">
      <c r="A180" t="s" s="145">
        <v>2109</v>
      </c>
      <c r="B180" s="168">
        <v>7</v>
      </c>
      <c r="C180" s="168">
        <v>20</v>
      </c>
      <c r="D180" t="s" s="145">
        <v>2274</v>
      </c>
      <c r="E180" t="s" s="145">
        <v>1122</v>
      </c>
      <c r="F180" s="212">
        <v>145</v>
      </c>
      <c r="G180" s="168">
        <v>148</v>
      </c>
      <c r="H180" s="155">
        <f>SUM(G180-F180)</f>
        <v>3</v>
      </c>
      <c r="I180" s="167">
        <f>H180/F180</f>
        <v>0.0206896551724138</v>
      </c>
      <c r="J180" s="167">
        <f>H180/G180</f>
        <v>0.0202702702702703</v>
      </c>
      <c r="K180" s="24"/>
      <c r="L180" s="24"/>
      <c r="M180" s="24"/>
      <c r="N180" s="24"/>
      <c r="O180" s="24"/>
      <c r="P180" s="24"/>
      <c r="Q180" s="24"/>
      <c r="R180" s="24"/>
      <c r="S180" s="24"/>
      <c r="T180" s="24"/>
      <c r="U180" s="24"/>
      <c r="V180" s="24"/>
      <c r="W180" s="24"/>
      <c r="X180" s="24"/>
      <c r="Y180" s="24"/>
      <c r="Z180" s="24"/>
    </row>
    <row r="181" ht="19.15" customHeight="1">
      <c r="A181" t="s" s="145">
        <v>2109</v>
      </c>
      <c r="B181" s="168">
        <v>7</v>
      </c>
      <c r="C181" s="168">
        <v>19</v>
      </c>
      <c r="D181" t="s" s="145">
        <v>2275</v>
      </c>
      <c r="E181" t="s" s="145">
        <v>281</v>
      </c>
      <c r="F181" s="212">
        <v>132</v>
      </c>
      <c r="G181" s="168">
        <v>137</v>
      </c>
      <c r="H181" s="155">
        <f>SUM(G181-F181)</f>
        <v>5</v>
      </c>
      <c r="I181" s="167">
        <f>H181/F181</f>
        <v>0.0378787878787879</v>
      </c>
      <c r="J181" s="167">
        <f>H181/G181</f>
        <v>0.0364963503649635</v>
      </c>
      <c r="K181" s="24"/>
      <c r="L181" s="24"/>
      <c r="M181" s="24"/>
      <c r="N181" s="24"/>
      <c r="O181" s="24"/>
      <c r="P181" s="24"/>
      <c r="Q181" s="24"/>
      <c r="R181" s="24"/>
      <c r="S181" s="24"/>
      <c r="T181" s="24"/>
      <c r="U181" s="24"/>
      <c r="V181" s="24"/>
      <c r="W181" s="24"/>
      <c r="X181" s="24"/>
      <c r="Y181" s="24"/>
      <c r="Z181" s="24"/>
    </row>
    <row r="182" ht="19.15" customHeight="1">
      <c r="A182" t="s" s="145">
        <v>2109</v>
      </c>
      <c r="B182" s="168">
        <v>7</v>
      </c>
      <c r="C182" s="168">
        <v>9</v>
      </c>
      <c r="D182" t="s" s="145">
        <v>2276</v>
      </c>
      <c r="E182" t="s" s="145">
        <v>66</v>
      </c>
      <c r="F182" s="212">
        <v>126</v>
      </c>
      <c r="G182" s="168">
        <v>136</v>
      </c>
      <c r="H182" s="155">
        <f>SUM(G182-F182)</f>
        <v>10</v>
      </c>
      <c r="I182" s="167">
        <f>H182/F182</f>
        <v>0.0793650793650794</v>
      </c>
      <c r="J182" s="167">
        <f>H182/G182</f>
        <v>0.0735294117647059</v>
      </c>
      <c r="K182" s="24"/>
      <c r="L182" s="24"/>
      <c r="M182" s="24"/>
      <c r="N182" s="24"/>
      <c r="O182" s="24"/>
      <c r="P182" s="24"/>
      <c r="Q182" s="24"/>
      <c r="R182" s="24"/>
      <c r="S182" s="24"/>
      <c r="T182" s="24"/>
      <c r="U182" s="24"/>
      <c r="V182" s="24"/>
      <c r="W182" s="24"/>
      <c r="X182" s="24"/>
      <c r="Y182" s="24"/>
      <c r="Z182" s="24"/>
    </row>
    <row r="183" ht="19.15" customHeight="1">
      <c r="A183" t="s" s="145">
        <v>2109</v>
      </c>
      <c r="B183" s="168">
        <v>7</v>
      </c>
      <c r="C183" s="168">
        <v>26</v>
      </c>
      <c r="D183" t="s" s="145">
        <v>2277</v>
      </c>
      <c r="E183" t="s" s="145">
        <v>68</v>
      </c>
      <c r="F183" s="212">
        <v>126</v>
      </c>
      <c r="G183" s="168">
        <v>129</v>
      </c>
      <c r="H183" s="155">
        <f>SUM(G183-F183)</f>
        <v>3</v>
      </c>
      <c r="I183" s="167">
        <f>H183/F183</f>
        <v>0.0238095238095238</v>
      </c>
      <c r="J183" s="167">
        <f>H183/G183</f>
        <v>0.0232558139534884</v>
      </c>
      <c r="K183" s="24"/>
      <c r="L183" s="24"/>
      <c r="M183" s="24"/>
      <c r="N183" s="24"/>
      <c r="O183" s="24"/>
      <c r="P183" s="24"/>
      <c r="Q183" s="24"/>
      <c r="R183" s="24"/>
      <c r="S183" s="24"/>
      <c r="T183" s="24"/>
      <c r="U183" s="24"/>
      <c r="V183" s="24"/>
      <c r="W183" s="24"/>
      <c r="X183" s="24"/>
      <c r="Y183" s="24"/>
      <c r="Z183" s="24"/>
    </row>
    <row r="184" ht="19.15" customHeight="1">
      <c r="A184" t="s" s="145">
        <v>2109</v>
      </c>
      <c r="B184" s="168">
        <v>7</v>
      </c>
      <c r="C184" s="168">
        <v>21</v>
      </c>
      <c r="D184" t="s" s="145">
        <v>2278</v>
      </c>
      <c r="E184" t="s" s="145">
        <v>103</v>
      </c>
      <c r="F184" s="212">
        <v>114</v>
      </c>
      <c r="G184" s="168">
        <v>117</v>
      </c>
      <c r="H184" s="155">
        <f>SUM(G184-F184)</f>
        <v>3</v>
      </c>
      <c r="I184" s="167">
        <f>H184/F184</f>
        <v>0.0263157894736842</v>
      </c>
      <c r="J184" s="167">
        <f>H184/G184</f>
        <v>0.0256410256410256</v>
      </c>
      <c r="K184" s="24"/>
      <c r="L184" s="24"/>
      <c r="M184" s="24"/>
      <c r="N184" s="24"/>
      <c r="O184" s="24"/>
      <c r="P184" s="24"/>
      <c r="Q184" s="24"/>
      <c r="R184" s="24"/>
      <c r="S184" s="24"/>
      <c r="T184" s="24"/>
      <c r="U184" s="24"/>
      <c r="V184" s="24"/>
      <c r="W184" s="24"/>
      <c r="X184" s="24"/>
      <c r="Y184" s="24"/>
      <c r="Z184" s="24"/>
    </row>
    <row r="185" ht="19.15" customHeight="1">
      <c r="A185" t="s" s="145">
        <v>2109</v>
      </c>
      <c r="B185" s="168">
        <v>7</v>
      </c>
      <c r="C185" s="168">
        <v>24</v>
      </c>
      <c r="D185" t="s" s="145">
        <v>2279</v>
      </c>
      <c r="E185" t="s" s="145">
        <v>248</v>
      </c>
      <c r="F185" s="212">
        <v>115</v>
      </c>
      <c r="G185" s="168">
        <v>115</v>
      </c>
      <c r="H185" s="155">
        <f>SUM(G185-F185)</f>
        <v>0</v>
      </c>
      <c r="I185" s="167">
        <f>H185/F185</f>
        <v>0</v>
      </c>
      <c r="J185" s="167">
        <f>H185/G185</f>
        <v>0</v>
      </c>
      <c r="K185" s="24"/>
      <c r="L185" s="24"/>
      <c r="M185" s="24"/>
      <c r="N185" s="24"/>
      <c r="O185" s="24"/>
      <c r="P185" s="24"/>
      <c r="Q185" s="24"/>
      <c r="R185" s="24"/>
      <c r="S185" s="24"/>
      <c r="T185" s="24"/>
      <c r="U185" s="24"/>
      <c r="V185" s="24"/>
      <c r="W185" s="24"/>
      <c r="X185" s="24"/>
      <c r="Y185" s="24"/>
      <c r="Z185" s="24"/>
    </row>
    <row r="186" ht="19.15" customHeight="1">
      <c r="A186" t="s" s="145">
        <v>2109</v>
      </c>
      <c r="B186" s="168">
        <v>7</v>
      </c>
      <c r="C186" s="168">
        <v>22</v>
      </c>
      <c r="D186" t="s" s="145">
        <v>2280</v>
      </c>
      <c r="E186" t="s" s="145">
        <v>72</v>
      </c>
      <c r="F186" s="212">
        <v>99</v>
      </c>
      <c r="G186" s="168">
        <v>104</v>
      </c>
      <c r="H186" s="155">
        <f>SUM(G186-F186)</f>
        <v>5</v>
      </c>
      <c r="I186" s="167">
        <f>H186/F186</f>
        <v>0.0505050505050505</v>
      </c>
      <c r="J186" s="167">
        <f>H186/G186</f>
        <v>0.0480769230769231</v>
      </c>
      <c r="K186" s="24"/>
      <c r="L186" s="24"/>
      <c r="M186" s="24"/>
      <c r="N186" s="24"/>
      <c r="O186" s="24"/>
      <c r="P186" s="24"/>
      <c r="Q186" s="24"/>
      <c r="R186" s="24"/>
      <c r="S186" s="24"/>
      <c r="T186" s="24"/>
      <c r="U186" s="24"/>
      <c r="V186" s="24"/>
      <c r="W186" s="24"/>
      <c r="X186" s="24"/>
      <c r="Y186" s="24"/>
      <c r="Z186" s="24"/>
    </row>
    <row r="187" ht="19.15" customHeight="1">
      <c r="A187" t="s" s="145">
        <v>2109</v>
      </c>
      <c r="B187" s="168">
        <v>7</v>
      </c>
      <c r="C187" s="168">
        <v>18</v>
      </c>
      <c r="D187" t="s" s="145">
        <v>2281</v>
      </c>
      <c r="E187" t="s" s="145">
        <v>76</v>
      </c>
      <c r="F187" s="212">
        <v>62</v>
      </c>
      <c r="G187" s="168">
        <v>64</v>
      </c>
      <c r="H187" s="155">
        <f>SUM(G187-F187)</f>
        <v>2</v>
      </c>
      <c r="I187" s="167">
        <f>H187/F187</f>
        <v>0.032258064516129</v>
      </c>
      <c r="J187" s="167">
        <f>H187/G187</f>
        <v>0.03125</v>
      </c>
      <c r="K187" s="24"/>
      <c r="L187" s="24"/>
      <c r="M187" s="24"/>
      <c r="N187" s="24"/>
      <c r="O187" s="24"/>
      <c r="P187" s="24"/>
      <c r="Q187" s="24"/>
      <c r="R187" s="24"/>
      <c r="S187" s="24"/>
      <c r="T187" s="24"/>
      <c r="U187" s="24"/>
      <c r="V187" s="24"/>
      <c r="W187" s="24"/>
      <c r="X187" s="24"/>
      <c r="Y187" s="24"/>
      <c r="Z187" s="24"/>
    </row>
    <row r="188" ht="19.15" customHeight="1">
      <c r="A188" t="s" s="137">
        <v>2109</v>
      </c>
      <c r="B188" s="170">
        <v>7</v>
      </c>
      <c r="C188" s="170">
        <v>25</v>
      </c>
      <c r="D188" t="s" s="137">
        <v>2282</v>
      </c>
      <c r="E188" t="s" s="137">
        <v>1427</v>
      </c>
      <c r="F188" s="213">
        <v>53</v>
      </c>
      <c r="G188" s="170">
        <v>55</v>
      </c>
      <c r="H188" s="175">
        <f>SUM(G188-F188)</f>
        <v>2</v>
      </c>
      <c r="I188" s="208">
        <f>H188/F188</f>
        <v>0.0377358490566038</v>
      </c>
      <c r="J188" s="208">
        <f>H188/G188</f>
        <v>0.0363636363636364</v>
      </c>
      <c r="K188" s="174"/>
      <c r="L188" s="174"/>
      <c r="M188" s="174"/>
      <c r="N188" s="174"/>
      <c r="O188" s="174"/>
      <c r="P188" s="174"/>
      <c r="Q188" s="174"/>
      <c r="R188" s="174"/>
      <c r="S188" s="174"/>
      <c r="T188" s="174"/>
      <c r="U188" s="174"/>
      <c r="V188" s="174"/>
      <c r="W188" s="174"/>
      <c r="X188" s="174"/>
      <c r="Y188" s="174"/>
      <c r="Z188" s="174"/>
    </row>
    <row r="189" ht="19.15" customHeight="1">
      <c r="A189" s="177"/>
      <c r="B189" s="178"/>
      <c r="C189" s="178"/>
      <c r="D189" s="179"/>
      <c r="E189" s="179"/>
      <c r="F189" s="210">
        <f>SUM(F164:F188)</f>
        <v>84191</v>
      </c>
      <c r="G189" s="180">
        <f>SUM(G164:G188)</f>
        <v>86943</v>
      </c>
      <c r="H189" s="181">
        <f>SUM(H164:H188)</f>
        <v>2752</v>
      </c>
      <c r="I189" s="209">
        <f>H189/F189</f>
        <v>0.0326875794324809</v>
      </c>
      <c r="J189" s="209">
        <f>H189/G189</f>
        <v>0.0316529220293756</v>
      </c>
      <c r="K189" s="183"/>
      <c r="L189" s="183"/>
      <c r="M189" s="183"/>
      <c r="N189" s="183"/>
      <c r="O189" s="183"/>
      <c r="P189" s="183"/>
      <c r="Q189" s="183"/>
      <c r="R189" s="183"/>
      <c r="S189" s="183"/>
      <c r="T189" s="183"/>
      <c r="U189" s="183"/>
      <c r="V189" s="183"/>
      <c r="W189" s="183"/>
      <c r="X189" s="183"/>
      <c r="Y189" s="183"/>
      <c r="Z189" s="184"/>
    </row>
    <row r="190" ht="19.15" customHeight="1">
      <c r="A190" s="230"/>
      <c r="B190" s="231"/>
      <c r="C190" s="231"/>
      <c r="D190" s="232"/>
      <c r="E190" s="232"/>
      <c r="F190" s="251"/>
      <c r="G190" s="231"/>
      <c r="H190" s="234"/>
      <c r="I190" s="188"/>
      <c r="J190" s="188"/>
      <c r="K190" s="189"/>
      <c r="L190" s="189"/>
      <c r="M190" s="189"/>
      <c r="N190" s="189"/>
      <c r="O190" s="189"/>
      <c r="P190" s="189"/>
      <c r="Q190" s="189"/>
      <c r="R190" s="189"/>
      <c r="S190" s="189"/>
      <c r="T190" s="189"/>
      <c r="U190" s="189"/>
      <c r="V190" s="189"/>
      <c r="W190" s="189"/>
      <c r="X190" s="189"/>
      <c r="Y190" s="189"/>
      <c r="Z190" s="189"/>
    </row>
    <row r="191" ht="19.15" customHeight="1">
      <c r="A191" t="s" s="138">
        <v>2109</v>
      </c>
      <c r="B191" s="149">
        <v>8</v>
      </c>
      <c r="C191" s="149">
        <v>8</v>
      </c>
      <c r="D191" t="s" s="205">
        <v>2283</v>
      </c>
      <c r="E191" t="s" s="205">
        <v>20</v>
      </c>
      <c r="F191" s="222">
        <v>32429</v>
      </c>
      <c r="G191" s="149">
        <v>33967</v>
      </c>
      <c r="H191" s="173">
        <f>SUM(G191-F191)</f>
        <v>1538</v>
      </c>
      <c r="I191" s="167">
        <f>H191/F191</f>
        <v>0.047426685990934</v>
      </c>
      <c r="J191" s="167">
        <f>H191/G191</f>
        <v>0.0452792416168634</v>
      </c>
      <c r="K191" s="24"/>
      <c r="L191" s="24"/>
      <c r="M191" s="24"/>
      <c r="N191" s="24"/>
      <c r="O191" s="24"/>
      <c r="P191" s="24"/>
      <c r="Q191" s="24"/>
      <c r="R191" s="24"/>
      <c r="S191" s="24"/>
      <c r="T191" s="24"/>
      <c r="U191" s="24"/>
      <c r="V191" s="24"/>
      <c r="W191" s="24"/>
      <c r="X191" s="24"/>
      <c r="Y191" s="24"/>
      <c r="Z191" s="24"/>
    </row>
    <row r="192" ht="19.15" customHeight="1">
      <c r="A192" t="s" s="138">
        <v>2109</v>
      </c>
      <c r="B192" s="149">
        <v>8</v>
      </c>
      <c r="C192" s="149">
        <v>11</v>
      </c>
      <c r="D192" t="s" s="205">
        <v>2284</v>
      </c>
      <c r="E192" t="s" s="205">
        <v>22</v>
      </c>
      <c r="F192" s="222">
        <v>24681</v>
      </c>
      <c r="G192" s="149">
        <v>25874</v>
      </c>
      <c r="H192" s="173">
        <f>SUM(G192-F192)</f>
        <v>1193</v>
      </c>
      <c r="I192" s="167">
        <f>H192/F192</f>
        <v>0.0483367772780681</v>
      </c>
      <c r="J192" s="167">
        <f>H192/G192</f>
        <v>0.0461080621473294</v>
      </c>
      <c r="K192" s="24"/>
      <c r="L192" s="24"/>
      <c r="M192" s="24"/>
      <c r="N192" s="24"/>
      <c r="O192" s="24"/>
      <c r="P192" s="24"/>
      <c r="Q192" s="24"/>
      <c r="R192" s="24"/>
      <c r="S192" s="24"/>
      <c r="T192" s="24"/>
      <c r="U192" s="24"/>
      <c r="V192" s="24"/>
      <c r="W192" s="24"/>
      <c r="X192" s="24"/>
      <c r="Y192" s="24"/>
      <c r="Z192" s="24"/>
    </row>
    <row r="193" ht="19.15" customHeight="1">
      <c r="A193" t="s" s="138">
        <v>2109</v>
      </c>
      <c r="B193" s="149">
        <v>8</v>
      </c>
      <c r="C193" s="149">
        <v>4</v>
      </c>
      <c r="D193" t="s" s="205">
        <v>2285</v>
      </c>
      <c r="E193" t="s" s="205">
        <v>28</v>
      </c>
      <c r="F193" s="222">
        <v>5512</v>
      </c>
      <c r="G193" s="149">
        <v>5865</v>
      </c>
      <c r="H193" s="173">
        <f>SUM(G193-F193)</f>
        <v>353</v>
      </c>
      <c r="I193" s="167">
        <f>H193/F193</f>
        <v>0.0640420899854862</v>
      </c>
      <c r="J193" s="167">
        <f>H193/G193</f>
        <v>0.0601875532821824</v>
      </c>
      <c r="K193" s="24"/>
      <c r="L193" s="24"/>
      <c r="M193" s="24"/>
      <c r="N193" s="24"/>
      <c r="O193" s="24"/>
      <c r="P193" s="24"/>
      <c r="Q193" s="24"/>
      <c r="R193" s="24"/>
      <c r="S193" s="24"/>
      <c r="T193" s="24"/>
      <c r="U193" s="24"/>
      <c r="V193" s="24"/>
      <c r="W193" s="24"/>
      <c r="X193" s="24"/>
      <c r="Y193" s="24"/>
      <c r="Z193" s="24"/>
    </row>
    <row r="194" ht="19.15" customHeight="1">
      <c r="A194" t="s" s="138">
        <v>2109</v>
      </c>
      <c r="B194" s="149">
        <v>8</v>
      </c>
      <c r="C194" s="149">
        <v>2</v>
      </c>
      <c r="D194" t="s" s="205">
        <v>2286</v>
      </c>
      <c r="E194" t="s" s="205">
        <v>17</v>
      </c>
      <c r="F194" s="222">
        <v>5414</v>
      </c>
      <c r="G194" s="149">
        <v>5755</v>
      </c>
      <c r="H194" s="173">
        <f>SUM(G194-F194)</f>
        <v>341</v>
      </c>
      <c r="I194" s="167">
        <f>H194/F194</f>
        <v>0.0629848540820096</v>
      </c>
      <c r="J194" s="167">
        <f>H194/G194</f>
        <v>0.0592528236316247</v>
      </c>
      <c r="K194" s="24"/>
      <c r="L194" s="24"/>
      <c r="M194" s="24"/>
      <c r="N194" s="24"/>
      <c r="O194" s="24"/>
      <c r="P194" s="24"/>
      <c r="Q194" s="24"/>
      <c r="R194" s="24"/>
      <c r="S194" s="24"/>
      <c r="T194" s="24"/>
      <c r="U194" s="24"/>
      <c r="V194" s="24"/>
      <c r="W194" s="24"/>
      <c r="X194" s="24"/>
      <c r="Y194" s="24"/>
      <c r="Z194" s="24"/>
    </row>
    <row r="195" ht="19.15" customHeight="1">
      <c r="A195" t="s" s="138">
        <v>2109</v>
      </c>
      <c r="B195" s="149">
        <v>8</v>
      </c>
      <c r="C195" s="149">
        <v>7</v>
      </c>
      <c r="D195" t="s" s="205">
        <v>2287</v>
      </c>
      <c r="E195" t="s" s="205">
        <v>26</v>
      </c>
      <c r="F195" s="222">
        <v>2887</v>
      </c>
      <c r="G195" s="149">
        <v>2998</v>
      </c>
      <c r="H195" s="173">
        <f>SUM(G195-F195)</f>
        <v>111</v>
      </c>
      <c r="I195" s="167">
        <f>H195/F195</f>
        <v>0.0384482161413232</v>
      </c>
      <c r="J195" s="167">
        <f>H195/G195</f>
        <v>0.0370246831220814</v>
      </c>
      <c r="K195" s="24"/>
      <c r="L195" s="24"/>
      <c r="M195" s="24"/>
      <c r="N195" s="24"/>
      <c r="O195" s="24"/>
      <c r="P195" s="24"/>
      <c r="Q195" s="24"/>
      <c r="R195" s="24"/>
      <c r="S195" s="24"/>
      <c r="T195" s="24"/>
      <c r="U195" s="24"/>
      <c r="V195" s="24"/>
      <c r="W195" s="24"/>
      <c r="X195" s="24"/>
      <c r="Y195" s="24"/>
      <c r="Z195" s="24"/>
    </row>
    <row r="196" ht="19.15" customHeight="1">
      <c r="A196" t="s" s="138">
        <v>2109</v>
      </c>
      <c r="B196" s="149">
        <v>8</v>
      </c>
      <c r="C196" s="149">
        <v>15</v>
      </c>
      <c r="D196" t="s" s="205">
        <v>2288</v>
      </c>
      <c r="E196" t="s" s="205">
        <v>38</v>
      </c>
      <c r="F196" s="222">
        <v>2450</v>
      </c>
      <c r="G196" s="149">
        <v>2518</v>
      </c>
      <c r="H196" s="173">
        <f>SUM(G196-F196)</f>
        <v>68</v>
      </c>
      <c r="I196" s="167">
        <f>H196/F196</f>
        <v>0.0277551020408163</v>
      </c>
      <c r="J196" s="167">
        <f>H196/G196</f>
        <v>0.0270055599682288</v>
      </c>
      <c r="K196" s="24"/>
      <c r="L196" s="24"/>
      <c r="M196" s="24"/>
      <c r="N196" s="24"/>
      <c r="O196" s="24"/>
      <c r="P196" s="24"/>
      <c r="Q196" s="24"/>
      <c r="R196" s="24"/>
      <c r="S196" s="24"/>
      <c r="T196" s="24"/>
      <c r="U196" s="24"/>
      <c r="V196" s="24"/>
      <c r="W196" s="24"/>
      <c r="X196" s="24"/>
      <c r="Y196" s="24"/>
      <c r="Z196" s="24"/>
    </row>
    <row r="197" ht="19.15" customHeight="1">
      <c r="A197" t="s" s="138">
        <v>2109</v>
      </c>
      <c r="B197" s="149">
        <v>8</v>
      </c>
      <c r="C197" s="149">
        <v>13</v>
      </c>
      <c r="D197" t="s" s="205">
        <v>2289</v>
      </c>
      <c r="E197" t="s" s="205">
        <v>34</v>
      </c>
      <c r="F197" s="222">
        <v>2231</v>
      </c>
      <c r="G197" s="149">
        <v>2313</v>
      </c>
      <c r="H197" s="173">
        <f>SUM(G197-F197)</f>
        <v>82</v>
      </c>
      <c r="I197" s="167">
        <f>H197/F197</f>
        <v>0.0367548184670551</v>
      </c>
      <c r="J197" s="167">
        <f>H197/G197</f>
        <v>0.035451794206658</v>
      </c>
      <c r="K197" s="24"/>
      <c r="L197" s="24"/>
      <c r="M197" s="24"/>
      <c r="N197" s="24"/>
      <c r="O197" s="24"/>
      <c r="P197" s="24"/>
      <c r="Q197" s="24"/>
      <c r="R197" s="24"/>
      <c r="S197" s="24"/>
      <c r="T197" s="24"/>
      <c r="U197" s="24"/>
      <c r="V197" s="24"/>
      <c r="W197" s="24"/>
      <c r="X197" s="24"/>
      <c r="Y197" s="24"/>
      <c r="Z197" s="24"/>
    </row>
    <row r="198" ht="19.15" customHeight="1">
      <c r="A198" t="s" s="138">
        <v>2109</v>
      </c>
      <c r="B198" s="149">
        <v>8</v>
      </c>
      <c r="C198" s="149">
        <v>1</v>
      </c>
      <c r="D198" t="s" s="205">
        <v>2290</v>
      </c>
      <c r="E198" t="s" s="205">
        <v>101</v>
      </c>
      <c r="F198" s="222">
        <v>462</v>
      </c>
      <c r="G198" s="149">
        <v>489</v>
      </c>
      <c r="H198" s="173">
        <f>SUM(G198-F198)</f>
        <v>27</v>
      </c>
      <c r="I198" s="167">
        <f>H198/F198</f>
        <v>0.0584415584415584</v>
      </c>
      <c r="J198" s="167">
        <f>H198/G198</f>
        <v>0.0552147239263804</v>
      </c>
      <c r="K198" s="24"/>
      <c r="L198" s="24"/>
      <c r="M198" s="24"/>
      <c r="N198" s="24"/>
      <c r="O198" s="24"/>
      <c r="P198" s="24"/>
      <c r="Q198" s="24"/>
      <c r="R198" s="24"/>
      <c r="S198" s="24"/>
      <c r="T198" s="24"/>
      <c r="U198" s="24"/>
      <c r="V198" s="24"/>
      <c r="W198" s="24"/>
      <c r="X198" s="24"/>
      <c r="Y198" s="24"/>
      <c r="Z198" s="24"/>
    </row>
    <row r="199" ht="19.15" customHeight="1">
      <c r="A199" t="s" s="138">
        <v>2109</v>
      </c>
      <c r="B199" s="149">
        <v>8</v>
      </c>
      <c r="C199" s="149">
        <v>10</v>
      </c>
      <c r="D199" t="s" s="205">
        <v>2291</v>
      </c>
      <c r="E199" t="s" s="205">
        <v>48</v>
      </c>
      <c r="F199" s="222">
        <v>372</v>
      </c>
      <c r="G199" s="149">
        <v>389</v>
      </c>
      <c r="H199" s="173">
        <f>SUM(G199-F199)</f>
        <v>17</v>
      </c>
      <c r="I199" s="167">
        <f>H199/F199</f>
        <v>0.0456989247311828</v>
      </c>
      <c r="J199" s="167">
        <f>H199/G199</f>
        <v>0.0437017994858612</v>
      </c>
      <c r="K199" s="24"/>
      <c r="L199" s="24"/>
      <c r="M199" s="24"/>
      <c r="N199" s="24"/>
      <c r="O199" s="24"/>
      <c r="P199" s="24"/>
      <c r="Q199" s="24"/>
      <c r="R199" s="24"/>
      <c r="S199" s="24"/>
      <c r="T199" s="24"/>
      <c r="U199" s="24"/>
      <c r="V199" s="24"/>
      <c r="W199" s="24"/>
      <c r="X199" s="24"/>
      <c r="Y199" s="24"/>
      <c r="Z199" s="24"/>
    </row>
    <row r="200" ht="19.15" customHeight="1">
      <c r="A200" t="s" s="138">
        <v>2109</v>
      </c>
      <c r="B200" s="149">
        <v>8</v>
      </c>
      <c r="C200" s="149">
        <v>21</v>
      </c>
      <c r="D200" t="s" s="205">
        <v>2292</v>
      </c>
      <c r="E200" t="s" s="205">
        <v>62</v>
      </c>
      <c r="F200" s="222">
        <v>339</v>
      </c>
      <c r="G200" s="149">
        <v>353</v>
      </c>
      <c r="H200" s="173">
        <f>SUM(G200-F200)</f>
        <v>14</v>
      </c>
      <c r="I200" s="167">
        <f>H200/F200</f>
        <v>0.0412979351032448</v>
      </c>
      <c r="J200" s="167">
        <f>H200/G200</f>
        <v>0.0396600566572238</v>
      </c>
      <c r="K200" s="24"/>
      <c r="L200" s="24"/>
      <c r="M200" s="24"/>
      <c r="N200" s="24"/>
      <c r="O200" s="24"/>
      <c r="P200" s="24"/>
      <c r="Q200" s="24"/>
      <c r="R200" s="24"/>
      <c r="S200" s="24"/>
      <c r="T200" s="24"/>
      <c r="U200" s="24"/>
      <c r="V200" s="24"/>
      <c r="W200" s="24"/>
      <c r="X200" s="24"/>
      <c r="Y200" s="24"/>
      <c r="Z200" s="24"/>
    </row>
    <row r="201" ht="19.15" customHeight="1">
      <c r="A201" t="s" s="138">
        <v>2109</v>
      </c>
      <c r="B201" s="149">
        <v>8</v>
      </c>
      <c r="C201" s="149">
        <v>16</v>
      </c>
      <c r="D201" t="s" s="205">
        <v>2293</v>
      </c>
      <c r="E201" t="s" s="205">
        <v>36</v>
      </c>
      <c r="F201" s="222">
        <v>317</v>
      </c>
      <c r="G201" s="149">
        <v>332</v>
      </c>
      <c r="H201" s="173">
        <f>SUM(G201-F201)</f>
        <v>15</v>
      </c>
      <c r="I201" s="167">
        <f>H201/F201</f>
        <v>0.0473186119873817</v>
      </c>
      <c r="J201" s="167">
        <f>H201/G201</f>
        <v>0.0451807228915663</v>
      </c>
      <c r="K201" s="24"/>
      <c r="L201" s="24"/>
      <c r="M201" s="24"/>
      <c r="N201" s="24"/>
      <c r="O201" s="24"/>
      <c r="P201" s="24"/>
      <c r="Q201" s="24"/>
      <c r="R201" s="24"/>
      <c r="S201" s="24"/>
      <c r="T201" s="24"/>
      <c r="U201" s="24"/>
      <c r="V201" s="24"/>
      <c r="W201" s="24"/>
      <c r="X201" s="24"/>
      <c r="Y201" s="24"/>
      <c r="Z201" s="24"/>
    </row>
    <row r="202" ht="19.15" customHeight="1">
      <c r="A202" t="s" s="138">
        <v>2109</v>
      </c>
      <c r="B202" s="149">
        <v>8</v>
      </c>
      <c r="C202" s="149">
        <v>9</v>
      </c>
      <c r="D202" t="s" s="205">
        <v>2294</v>
      </c>
      <c r="E202" t="s" s="205">
        <v>30</v>
      </c>
      <c r="F202" s="222">
        <v>305</v>
      </c>
      <c r="G202" s="149">
        <v>322</v>
      </c>
      <c r="H202" s="173">
        <f>SUM(G202-F202)</f>
        <v>17</v>
      </c>
      <c r="I202" s="167">
        <f>H202/F202</f>
        <v>0.0557377049180328</v>
      </c>
      <c r="J202" s="167">
        <f>H202/G202</f>
        <v>0.0527950310559006</v>
      </c>
      <c r="K202" s="24"/>
      <c r="L202" s="24"/>
      <c r="M202" s="24"/>
      <c r="N202" s="24"/>
      <c r="O202" s="24"/>
      <c r="P202" s="24"/>
      <c r="Q202" s="24"/>
      <c r="R202" s="24"/>
      <c r="S202" s="24"/>
      <c r="T202" s="24"/>
      <c r="U202" s="24"/>
      <c r="V202" s="24"/>
      <c r="W202" s="24"/>
      <c r="X202" s="24"/>
      <c r="Y202" s="24"/>
      <c r="Z202" s="24"/>
    </row>
    <row r="203" ht="19.15" customHeight="1">
      <c r="A203" t="s" s="138">
        <v>2109</v>
      </c>
      <c r="B203" s="149">
        <v>8</v>
      </c>
      <c r="C203" s="149">
        <v>12</v>
      </c>
      <c r="D203" t="s" s="205">
        <v>2295</v>
      </c>
      <c r="E203" t="s" s="205">
        <v>52</v>
      </c>
      <c r="F203" s="222">
        <v>261</v>
      </c>
      <c r="G203" s="149">
        <v>276</v>
      </c>
      <c r="H203" s="173">
        <f>SUM(G203-F203)</f>
        <v>15</v>
      </c>
      <c r="I203" s="167">
        <f>H203/F203</f>
        <v>0.0574712643678161</v>
      </c>
      <c r="J203" s="167">
        <f>H203/G203</f>
        <v>0.0543478260869565</v>
      </c>
      <c r="K203" s="24"/>
      <c r="L203" s="24"/>
      <c r="M203" s="24"/>
      <c r="N203" s="24"/>
      <c r="O203" s="24"/>
      <c r="P203" s="24"/>
      <c r="Q203" s="24"/>
      <c r="R203" s="24"/>
      <c r="S203" s="24"/>
      <c r="T203" s="24"/>
      <c r="U203" s="24"/>
      <c r="V203" s="24"/>
      <c r="W203" s="24"/>
      <c r="X203" s="24"/>
      <c r="Y203" s="24"/>
      <c r="Z203" s="24"/>
    </row>
    <row r="204" ht="19.15" customHeight="1">
      <c r="A204" t="s" s="138">
        <v>2109</v>
      </c>
      <c r="B204" s="149">
        <v>8</v>
      </c>
      <c r="C204" s="149">
        <v>24</v>
      </c>
      <c r="D204" t="s" s="205">
        <v>2296</v>
      </c>
      <c r="E204" t="s" s="205">
        <v>248</v>
      </c>
      <c r="F204" s="222">
        <v>163</v>
      </c>
      <c r="G204" s="149">
        <v>170</v>
      </c>
      <c r="H204" s="173">
        <f>SUM(G204-F204)</f>
        <v>7</v>
      </c>
      <c r="I204" s="167">
        <f>H204/F204</f>
        <v>0.0429447852760736</v>
      </c>
      <c r="J204" s="167">
        <f>H204/G204</f>
        <v>0.0411764705882353</v>
      </c>
      <c r="K204" s="24"/>
      <c r="L204" s="24"/>
      <c r="M204" s="24"/>
      <c r="N204" s="24"/>
      <c r="O204" s="24"/>
      <c r="P204" s="24"/>
      <c r="Q204" s="24"/>
      <c r="R204" s="24"/>
      <c r="S204" s="24"/>
      <c r="T204" s="24"/>
      <c r="U204" s="24"/>
      <c r="V204" s="24"/>
      <c r="W204" s="24"/>
      <c r="X204" s="24"/>
      <c r="Y204" s="24"/>
      <c r="Z204" s="24"/>
    </row>
    <row r="205" ht="19.15" customHeight="1">
      <c r="A205" t="s" s="138">
        <v>2109</v>
      </c>
      <c r="B205" s="149">
        <v>8</v>
      </c>
      <c r="C205" s="149">
        <v>5</v>
      </c>
      <c r="D205" t="s" s="205">
        <v>2297</v>
      </c>
      <c r="E205" t="s" s="205">
        <v>2024</v>
      </c>
      <c r="F205" s="222">
        <v>145</v>
      </c>
      <c r="G205" s="149">
        <v>163</v>
      </c>
      <c r="H205" s="173">
        <f>SUM(G205-F205)</f>
        <v>18</v>
      </c>
      <c r="I205" s="167">
        <f>H205/F205</f>
        <v>0.124137931034483</v>
      </c>
      <c r="J205" s="167">
        <f>H205/G205</f>
        <v>0.110429447852761</v>
      </c>
      <c r="K205" s="24"/>
      <c r="L205" s="24"/>
      <c r="M205" s="24"/>
      <c r="N205" s="24"/>
      <c r="O205" s="24"/>
      <c r="P205" s="24"/>
      <c r="Q205" s="24"/>
      <c r="R205" s="24"/>
      <c r="S205" s="24"/>
      <c r="T205" s="24"/>
      <c r="U205" s="24"/>
      <c r="V205" s="24"/>
      <c r="W205" s="24"/>
      <c r="X205" s="24"/>
      <c r="Y205" s="24"/>
      <c r="Z205" s="24"/>
    </row>
    <row r="206" ht="19.15" customHeight="1">
      <c r="A206" t="s" s="138">
        <v>2109</v>
      </c>
      <c r="B206" s="149">
        <v>8</v>
      </c>
      <c r="C206" s="149">
        <v>14</v>
      </c>
      <c r="D206" t="s" s="205">
        <v>2298</v>
      </c>
      <c r="E206" t="s" s="205">
        <v>76</v>
      </c>
      <c r="F206" s="222">
        <v>153</v>
      </c>
      <c r="G206" s="149">
        <v>157</v>
      </c>
      <c r="H206" s="173">
        <f>SUM(G206-F206)</f>
        <v>4</v>
      </c>
      <c r="I206" s="167">
        <f>H206/F206</f>
        <v>0.0261437908496732</v>
      </c>
      <c r="J206" s="167">
        <f>H206/G206</f>
        <v>0.0254777070063694</v>
      </c>
      <c r="K206" s="24"/>
      <c r="L206" s="24"/>
      <c r="M206" s="24"/>
      <c r="N206" s="24"/>
      <c r="O206" s="24"/>
      <c r="P206" s="24"/>
      <c r="Q206" s="24"/>
      <c r="R206" s="24"/>
      <c r="S206" s="24"/>
      <c r="T206" s="24"/>
      <c r="U206" s="24"/>
      <c r="V206" s="24"/>
      <c r="W206" s="24"/>
      <c r="X206" s="24"/>
      <c r="Y206" s="24"/>
      <c r="Z206" s="24"/>
    </row>
    <row r="207" ht="19.15" customHeight="1">
      <c r="A207" t="s" s="138">
        <v>2109</v>
      </c>
      <c r="B207" s="149">
        <v>8</v>
      </c>
      <c r="C207" s="149">
        <v>22</v>
      </c>
      <c r="D207" t="s" s="205">
        <v>2299</v>
      </c>
      <c r="E207" t="s" s="205">
        <v>60</v>
      </c>
      <c r="F207" s="222">
        <v>125</v>
      </c>
      <c r="G207" s="149">
        <v>134</v>
      </c>
      <c r="H207" s="173">
        <f>SUM(G207-F207)</f>
        <v>9</v>
      </c>
      <c r="I207" s="167">
        <f>H207/F207</f>
        <v>0.07199999999999999</v>
      </c>
      <c r="J207" s="167">
        <f>H207/G207</f>
        <v>0.0671641791044776</v>
      </c>
      <c r="K207" s="24"/>
      <c r="L207" s="24"/>
      <c r="M207" s="24"/>
      <c r="N207" s="24"/>
      <c r="O207" s="24"/>
      <c r="P207" s="24"/>
      <c r="Q207" s="24"/>
      <c r="R207" s="24"/>
      <c r="S207" s="24"/>
      <c r="T207" s="24"/>
      <c r="U207" s="24"/>
      <c r="V207" s="24"/>
      <c r="W207" s="24"/>
      <c r="X207" s="24"/>
      <c r="Y207" s="24"/>
      <c r="Z207" s="24"/>
    </row>
    <row r="208" ht="19.15" customHeight="1">
      <c r="A208" t="s" s="138">
        <v>2109</v>
      </c>
      <c r="B208" s="149">
        <v>8</v>
      </c>
      <c r="C208" s="149">
        <v>3</v>
      </c>
      <c r="D208" t="s" s="205">
        <v>2300</v>
      </c>
      <c r="E208" t="s" s="205">
        <v>66</v>
      </c>
      <c r="F208" s="222">
        <v>117</v>
      </c>
      <c r="G208" s="149">
        <v>126</v>
      </c>
      <c r="H208" s="173">
        <f>SUM(G208-F208)</f>
        <v>9</v>
      </c>
      <c r="I208" s="167">
        <f>H208/F208</f>
        <v>0.0769230769230769</v>
      </c>
      <c r="J208" s="167">
        <f>H208/G208</f>
        <v>0.0714285714285714</v>
      </c>
      <c r="K208" s="24"/>
      <c r="L208" s="24"/>
      <c r="M208" s="24"/>
      <c r="N208" s="24"/>
      <c r="O208" s="24"/>
      <c r="P208" s="24"/>
      <c r="Q208" s="24"/>
      <c r="R208" s="24"/>
      <c r="S208" s="24"/>
      <c r="T208" s="24"/>
      <c r="U208" s="24"/>
      <c r="V208" s="24"/>
      <c r="W208" s="24"/>
      <c r="X208" s="24"/>
      <c r="Y208" s="24"/>
      <c r="Z208" s="24"/>
    </row>
    <row r="209" ht="19.15" customHeight="1">
      <c r="A209" t="s" s="138">
        <v>2109</v>
      </c>
      <c r="B209" s="149">
        <v>8</v>
      </c>
      <c r="C209" s="149">
        <v>19</v>
      </c>
      <c r="D209" t="s" s="205">
        <v>2301</v>
      </c>
      <c r="E209" t="s" s="205">
        <v>72</v>
      </c>
      <c r="F209" s="222">
        <v>110</v>
      </c>
      <c r="G209" s="149">
        <v>112</v>
      </c>
      <c r="H209" s="173">
        <f>SUM(G209-F209)</f>
        <v>2</v>
      </c>
      <c r="I209" s="167">
        <f>H209/F209</f>
        <v>0.0181818181818182</v>
      </c>
      <c r="J209" s="167">
        <f>H209/G209</f>
        <v>0.0178571428571429</v>
      </c>
      <c r="K209" s="24"/>
      <c r="L209" s="24"/>
      <c r="M209" s="24"/>
      <c r="N209" s="24"/>
      <c r="O209" s="24"/>
      <c r="P209" s="24"/>
      <c r="Q209" s="24"/>
      <c r="R209" s="24"/>
      <c r="S209" s="24"/>
      <c r="T209" s="24"/>
      <c r="U209" s="24"/>
      <c r="V209" s="24"/>
      <c r="W209" s="24"/>
      <c r="X209" s="24"/>
      <c r="Y209" s="24"/>
      <c r="Z209" s="24"/>
    </row>
    <row r="210" ht="19.15" customHeight="1">
      <c r="A210" t="s" s="138">
        <v>2109</v>
      </c>
      <c r="B210" s="149">
        <v>8</v>
      </c>
      <c r="C210" s="149">
        <v>25</v>
      </c>
      <c r="D210" t="s" s="205">
        <v>2302</v>
      </c>
      <c r="E210" t="s" s="205">
        <v>1427</v>
      </c>
      <c r="F210" s="222">
        <v>106</v>
      </c>
      <c r="G210" s="149">
        <v>109</v>
      </c>
      <c r="H210" s="173">
        <f>SUM(G210-F210)</f>
        <v>3</v>
      </c>
      <c r="I210" s="167">
        <f>H210/F210</f>
        <v>0.0283018867924528</v>
      </c>
      <c r="J210" s="167">
        <f>H210/G210</f>
        <v>0.0275229357798165</v>
      </c>
      <c r="K210" s="24"/>
      <c r="L210" s="24"/>
      <c r="M210" s="24"/>
      <c r="N210" s="24"/>
      <c r="O210" s="24"/>
      <c r="P210" s="24"/>
      <c r="Q210" s="24"/>
      <c r="R210" s="24"/>
      <c r="S210" s="24"/>
      <c r="T210" s="24"/>
      <c r="U210" s="24"/>
      <c r="V210" s="24"/>
      <c r="W210" s="24"/>
      <c r="X210" s="24"/>
      <c r="Y210" s="24"/>
      <c r="Z210" s="24"/>
    </row>
    <row r="211" ht="19.15" customHeight="1">
      <c r="A211" t="s" s="138">
        <v>2109</v>
      </c>
      <c r="B211" s="149">
        <v>8</v>
      </c>
      <c r="C211" s="149">
        <v>20</v>
      </c>
      <c r="D211" t="s" s="205">
        <v>2303</v>
      </c>
      <c r="E211" t="s" s="205">
        <v>173</v>
      </c>
      <c r="F211" s="222">
        <v>78</v>
      </c>
      <c r="G211" s="149">
        <v>81</v>
      </c>
      <c r="H211" s="173">
        <f>SUM(G211-F211)</f>
        <v>3</v>
      </c>
      <c r="I211" s="167">
        <f>H211/F211</f>
        <v>0.0384615384615385</v>
      </c>
      <c r="J211" s="167">
        <f>H211/G211</f>
        <v>0.037037037037037</v>
      </c>
      <c r="K211" s="24"/>
      <c r="L211" s="24"/>
      <c r="M211" s="24"/>
      <c r="N211" s="24"/>
      <c r="O211" s="24"/>
      <c r="P211" s="24"/>
      <c r="Q211" s="24"/>
      <c r="R211" s="24"/>
      <c r="S211" s="24"/>
      <c r="T211" s="24"/>
      <c r="U211" s="24"/>
      <c r="V211" s="24"/>
      <c r="W211" s="24"/>
      <c r="X211" s="24"/>
      <c r="Y211" s="24"/>
      <c r="Z211" s="24"/>
    </row>
    <row r="212" ht="19.15" customHeight="1">
      <c r="A212" t="s" s="138">
        <v>2109</v>
      </c>
      <c r="B212" s="149">
        <v>8</v>
      </c>
      <c r="C212" s="149">
        <v>26</v>
      </c>
      <c r="D212" t="s" s="205">
        <v>2304</v>
      </c>
      <c r="E212" t="s" s="205">
        <v>68</v>
      </c>
      <c r="F212" s="222">
        <v>74</v>
      </c>
      <c r="G212" s="149">
        <v>80</v>
      </c>
      <c r="H212" s="173">
        <f>SUM(G212-F212)</f>
        <v>6</v>
      </c>
      <c r="I212" s="167">
        <f>H212/F212</f>
        <v>0.0810810810810811</v>
      </c>
      <c r="J212" s="167">
        <f>H212/G212</f>
        <v>0.075</v>
      </c>
      <c r="K212" s="24"/>
      <c r="L212" s="24"/>
      <c r="M212" s="24"/>
      <c r="N212" s="24"/>
      <c r="O212" s="24"/>
      <c r="P212" s="24"/>
      <c r="Q212" s="24"/>
      <c r="R212" s="24"/>
      <c r="S212" s="24"/>
      <c r="T212" s="24"/>
      <c r="U212" s="24"/>
      <c r="V212" s="24"/>
      <c r="W212" s="24"/>
      <c r="X212" s="24"/>
      <c r="Y212" s="24"/>
      <c r="Z212" s="24"/>
    </row>
    <row r="213" ht="19.15" customHeight="1">
      <c r="A213" t="s" s="138">
        <v>2109</v>
      </c>
      <c r="B213" s="149">
        <v>8</v>
      </c>
      <c r="C213" s="149">
        <v>17</v>
      </c>
      <c r="D213" t="s" s="205">
        <v>2305</v>
      </c>
      <c r="E213" t="s" s="205">
        <v>281</v>
      </c>
      <c r="F213" s="222">
        <v>59</v>
      </c>
      <c r="G213" s="149">
        <v>63</v>
      </c>
      <c r="H213" s="173">
        <f>SUM(G213-F213)</f>
        <v>4</v>
      </c>
      <c r="I213" s="167">
        <f>H213/F213</f>
        <v>0.0677966101694915</v>
      </c>
      <c r="J213" s="167">
        <f>H213/G213</f>
        <v>0.0634920634920635</v>
      </c>
      <c r="K213" s="24"/>
      <c r="L213" s="24"/>
      <c r="M213" s="24"/>
      <c r="N213" s="24"/>
      <c r="O213" s="24"/>
      <c r="P213" s="24"/>
      <c r="Q213" s="24"/>
      <c r="R213" s="24"/>
      <c r="S213" s="24"/>
      <c r="T213" s="24"/>
      <c r="U213" s="24"/>
      <c r="V213" s="24"/>
      <c r="W213" s="24"/>
      <c r="X213" s="24"/>
      <c r="Y213" s="24"/>
      <c r="Z213" s="24"/>
    </row>
    <row r="214" ht="19.15" customHeight="1">
      <c r="A214" t="s" s="138">
        <v>2109</v>
      </c>
      <c r="B214" s="149">
        <v>8</v>
      </c>
      <c r="C214" s="149">
        <v>18</v>
      </c>
      <c r="D214" t="s" s="205">
        <v>2306</v>
      </c>
      <c r="E214" t="s" s="205">
        <v>1122</v>
      </c>
      <c r="F214" s="222">
        <v>56</v>
      </c>
      <c r="G214" s="149">
        <v>59</v>
      </c>
      <c r="H214" s="173">
        <f>SUM(G214-F214)</f>
        <v>3</v>
      </c>
      <c r="I214" s="167">
        <f>H214/F214</f>
        <v>0.0535714285714286</v>
      </c>
      <c r="J214" s="167">
        <f>H214/G214</f>
        <v>0.0508474576271186</v>
      </c>
      <c r="K214" s="24"/>
      <c r="L214" s="24"/>
      <c r="M214" s="24"/>
      <c r="N214" s="24"/>
      <c r="O214" s="24"/>
      <c r="P214" s="24"/>
      <c r="Q214" s="24"/>
      <c r="R214" s="24"/>
      <c r="S214" s="24"/>
      <c r="T214" s="24"/>
      <c r="U214" s="24"/>
      <c r="V214" s="24"/>
      <c r="W214" s="24"/>
      <c r="X214" s="24"/>
      <c r="Y214" s="24"/>
      <c r="Z214" s="24"/>
    </row>
    <row r="215" ht="19.15" customHeight="1">
      <c r="A215" t="s" s="138">
        <v>2109</v>
      </c>
      <c r="B215" s="149">
        <v>8</v>
      </c>
      <c r="C215" s="149">
        <v>23</v>
      </c>
      <c r="D215" t="s" s="205">
        <v>2307</v>
      </c>
      <c r="E215" t="s" s="205">
        <v>44</v>
      </c>
      <c r="F215" s="222">
        <v>52</v>
      </c>
      <c r="G215" s="149">
        <v>53</v>
      </c>
      <c r="H215" s="206">
        <f>SUM(G215-F215)</f>
        <v>1</v>
      </c>
      <c r="I215" s="208">
        <f>H215/F215</f>
        <v>0.0192307692307692</v>
      </c>
      <c r="J215" s="208">
        <f>H215/G215</f>
        <v>0.0188679245283019</v>
      </c>
      <c r="K215" s="174"/>
      <c r="L215" s="174"/>
      <c r="M215" s="174"/>
      <c r="N215" s="174"/>
      <c r="O215" s="174"/>
      <c r="P215" s="174"/>
      <c r="Q215" s="174"/>
      <c r="R215" s="174"/>
      <c r="S215" s="174"/>
      <c r="T215" s="174"/>
      <c r="U215" s="174"/>
      <c r="V215" s="174"/>
      <c r="W215" s="174"/>
      <c r="X215" s="174"/>
      <c r="Y215" s="174"/>
      <c r="Z215" s="174"/>
    </row>
    <row r="216" ht="13.65" customHeight="1">
      <c r="A216" s="192"/>
      <c r="B216" s="183"/>
      <c r="C216" s="183"/>
      <c r="D216" s="183"/>
      <c r="E216" s="183"/>
      <c r="F216" s="194">
        <f>SUM(F191:F215)</f>
        <v>78898</v>
      </c>
      <c r="G216" s="194">
        <f>SUM(G191:G215)</f>
        <v>82758</v>
      </c>
      <c r="H216" s="194">
        <f>SUM(H191:H215)</f>
        <v>3860</v>
      </c>
      <c r="I216" s="209">
        <f>H216/F216</f>
        <v>0.0489239270957439</v>
      </c>
      <c r="J216" s="209">
        <f>H216/G216</f>
        <v>0.0466420164817903</v>
      </c>
      <c r="K216" s="183"/>
      <c r="L216" s="183"/>
      <c r="M216" s="183"/>
      <c r="N216" s="183"/>
      <c r="O216" s="183"/>
      <c r="P216" s="183"/>
      <c r="Q216" s="183"/>
      <c r="R216" s="183"/>
      <c r="S216" s="183"/>
      <c r="T216" s="183"/>
      <c r="U216" s="183"/>
      <c r="V216" s="183"/>
      <c r="W216" s="183"/>
      <c r="X216" s="183"/>
      <c r="Y216" s="183"/>
      <c r="Z216" s="184"/>
    </row>
    <row r="217" ht="13.65" customHeight="1">
      <c r="A217" s="195"/>
      <c r="B217" s="195"/>
      <c r="C217" s="195"/>
      <c r="D217" s="195"/>
      <c r="E217" s="195"/>
      <c r="F217" s="195"/>
      <c r="G217" s="195"/>
      <c r="H217" s="195"/>
      <c r="I217" s="214"/>
      <c r="J217" s="214"/>
      <c r="K217" s="195"/>
      <c r="L217" s="195"/>
      <c r="M217" s="195"/>
      <c r="N217" s="195"/>
      <c r="O217" s="195"/>
      <c r="P217" s="195"/>
      <c r="Q217" s="195"/>
      <c r="R217" s="195"/>
      <c r="S217" s="195"/>
      <c r="T217" s="195"/>
      <c r="U217" s="195"/>
      <c r="V217" s="195"/>
      <c r="W217" s="195"/>
      <c r="X217" s="195"/>
      <c r="Y217" s="195"/>
      <c r="Z217" s="195"/>
    </row>
    <row r="218" ht="13.65" customHeight="1">
      <c r="A218" s="215"/>
      <c r="B218" s="216"/>
      <c r="C218" s="216"/>
      <c r="D218" s="216"/>
      <c r="E218" t="s" s="217">
        <v>11326</v>
      </c>
      <c r="F218" s="218">
        <f>SUM(F216,F189,F162,F133,F108,F80,F51,F26)</f>
        <v>762337</v>
      </c>
      <c r="G218" s="218">
        <f>SUM(G216,G189,G162,G133,G108,G80,G51,G26)</f>
        <v>800871</v>
      </c>
      <c r="H218" s="218">
        <f>SUM(H216,H189,H162,H133,H108,H80,H51,H26)</f>
        <v>38534</v>
      </c>
      <c r="I218" s="219">
        <f>H218/F218</f>
        <v>0.0505471989422001</v>
      </c>
      <c r="J218" s="219">
        <f>H218/G218</f>
        <v>0.0481151146689042</v>
      </c>
      <c r="K218" s="216"/>
      <c r="L218" s="216"/>
      <c r="M218" s="216"/>
      <c r="N218" s="216"/>
      <c r="O218" s="216"/>
      <c r="P218" s="216"/>
      <c r="Q218" s="216"/>
      <c r="R218" s="216"/>
      <c r="S218" s="216"/>
      <c r="T218" s="216"/>
      <c r="U218" s="216"/>
      <c r="V218" s="216"/>
      <c r="W218" s="216"/>
      <c r="X218" s="216"/>
      <c r="Y218" s="216"/>
      <c r="Z218"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13.xml><?xml version="1.0" encoding="utf-8"?>
<worksheet xmlns:r="http://schemas.openxmlformats.org/officeDocument/2006/relationships" xmlns="http://schemas.openxmlformats.org/spreadsheetml/2006/main">
  <sheetPr>
    <pageSetUpPr fitToPage="1"/>
  </sheetPr>
  <dimension ref="A1:Z58"/>
  <sheetViews>
    <sheetView workbookViewId="0" showGridLines="0" defaultGridColor="1"/>
  </sheetViews>
  <sheetFormatPr defaultColWidth="14.5" defaultRowHeight="15.75" customHeight="1" outlineLevelRow="0" outlineLevelCol="0"/>
  <cols>
    <col min="1" max="1" width="14.5" style="263" customWidth="1"/>
    <col min="2" max="2" width="9.5" style="263" customWidth="1"/>
    <col min="3" max="3" width="9.67188" style="263" customWidth="1"/>
    <col min="4" max="4" width="28.6719" style="263" customWidth="1"/>
    <col min="5" max="5" width="22.1719" style="263" customWidth="1"/>
    <col min="6" max="26" width="14.5" style="263" customWidth="1"/>
    <col min="27" max="256" width="14.5" style="263"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2310</v>
      </c>
      <c r="B2" s="168">
        <v>1</v>
      </c>
      <c r="C2" s="168">
        <v>11</v>
      </c>
      <c r="D2" t="s" s="145">
        <v>2311</v>
      </c>
      <c r="E2" t="s" s="145">
        <v>20</v>
      </c>
      <c r="F2" s="212">
        <v>39327</v>
      </c>
      <c r="G2" s="168">
        <v>44104</v>
      </c>
      <c r="H2" s="155">
        <f>SUM(G2-F2)</f>
        <v>4777</v>
      </c>
      <c r="I2" s="167">
        <f>H2/F2</f>
        <v>0.121468711063646</v>
      </c>
      <c r="J2" s="167">
        <f>H2/G2</f>
        <v>0.108312171231634</v>
      </c>
      <c r="K2" s="24"/>
      <c r="L2" s="24"/>
      <c r="M2" s="24"/>
      <c r="N2" s="24"/>
      <c r="O2" s="24"/>
      <c r="P2" s="24"/>
      <c r="Q2" s="24"/>
      <c r="R2" s="24"/>
      <c r="S2" s="24"/>
      <c r="T2" s="24"/>
      <c r="U2" s="24"/>
      <c r="V2" s="24"/>
      <c r="W2" s="24"/>
      <c r="X2" s="24"/>
      <c r="Y2" s="24"/>
      <c r="Z2" s="24"/>
    </row>
    <row r="3" ht="19.15" customHeight="1">
      <c r="A3" t="s" s="145">
        <v>2310</v>
      </c>
      <c r="B3" s="168">
        <v>1</v>
      </c>
      <c r="C3" s="168">
        <v>9</v>
      </c>
      <c r="D3" t="s" s="145">
        <v>2312</v>
      </c>
      <c r="E3" t="s" s="145">
        <v>84</v>
      </c>
      <c r="F3" s="212">
        <v>20717</v>
      </c>
      <c r="G3" s="168">
        <v>22916</v>
      </c>
      <c r="H3" s="155">
        <f>SUM(G3-F3)</f>
        <v>2199</v>
      </c>
      <c r="I3" s="167">
        <f>H3/F3</f>
        <v>0.106144712072211</v>
      </c>
      <c r="J3" s="167">
        <f>H3/G3</f>
        <v>0.09595915517542331</v>
      </c>
      <c r="K3" s="24"/>
      <c r="L3" s="24"/>
      <c r="M3" s="24"/>
      <c r="N3" s="24"/>
      <c r="O3" s="24"/>
      <c r="P3" s="24"/>
      <c r="Q3" s="24"/>
      <c r="R3" s="24"/>
      <c r="S3" s="24"/>
      <c r="T3" s="24"/>
      <c r="U3" s="24"/>
      <c r="V3" s="24"/>
      <c r="W3" s="24"/>
      <c r="X3" s="24"/>
      <c r="Y3" s="24"/>
      <c r="Z3" s="24"/>
    </row>
    <row r="4" ht="19.15" customHeight="1">
      <c r="A4" t="s" s="145">
        <v>2310</v>
      </c>
      <c r="B4" s="168">
        <v>1</v>
      </c>
      <c r="C4" s="168">
        <v>2</v>
      </c>
      <c r="D4" t="s" s="145">
        <v>2313</v>
      </c>
      <c r="E4" t="s" s="145">
        <v>22</v>
      </c>
      <c r="F4" s="212">
        <v>13892</v>
      </c>
      <c r="G4" s="168">
        <v>15144</v>
      </c>
      <c r="H4" s="155">
        <f>SUM(G4-F4)</f>
        <v>1252</v>
      </c>
      <c r="I4" s="167">
        <f>H4/F4</f>
        <v>0.0901238122660524</v>
      </c>
      <c r="J4" s="167">
        <f>H4/G4</f>
        <v>0.0826730058108822</v>
      </c>
      <c r="K4" s="24"/>
      <c r="L4" s="24"/>
      <c r="M4" s="24"/>
      <c r="N4" s="24"/>
      <c r="O4" s="24"/>
      <c r="P4" s="24"/>
      <c r="Q4" s="24"/>
      <c r="R4" s="24"/>
      <c r="S4" s="24"/>
      <c r="T4" s="24"/>
      <c r="U4" s="24"/>
      <c r="V4" s="24"/>
      <c r="W4" s="24"/>
      <c r="X4" s="24"/>
      <c r="Y4" s="24"/>
      <c r="Z4" s="24"/>
    </row>
    <row r="5" ht="19.15" customHeight="1">
      <c r="A5" t="s" s="145">
        <v>2310</v>
      </c>
      <c r="B5" s="168">
        <v>1</v>
      </c>
      <c r="C5" s="168">
        <v>3</v>
      </c>
      <c r="D5" t="s" s="145">
        <v>2314</v>
      </c>
      <c r="E5" t="s" s="145">
        <v>17</v>
      </c>
      <c r="F5" s="212">
        <v>4629</v>
      </c>
      <c r="G5" s="168">
        <v>5143</v>
      </c>
      <c r="H5" s="155">
        <f>SUM(G5-F5)</f>
        <v>514</v>
      </c>
      <c r="I5" s="167">
        <f>H5/F5</f>
        <v>0.111039101317779</v>
      </c>
      <c r="J5" s="167">
        <f>H5/G5</f>
        <v>0.099941668286992</v>
      </c>
      <c r="K5" s="24"/>
      <c r="L5" s="24"/>
      <c r="M5" s="24"/>
      <c r="N5" s="24"/>
      <c r="O5" s="24"/>
      <c r="P5" s="24"/>
      <c r="Q5" s="24"/>
      <c r="R5" s="24"/>
      <c r="S5" s="24"/>
      <c r="T5" s="24"/>
      <c r="U5" s="24"/>
      <c r="V5" s="24"/>
      <c r="W5" s="24"/>
      <c r="X5" s="24"/>
      <c r="Y5" s="24"/>
      <c r="Z5" s="24"/>
    </row>
    <row r="6" ht="19.15" customHeight="1">
      <c r="A6" t="s" s="145">
        <v>2310</v>
      </c>
      <c r="B6" s="168">
        <v>1</v>
      </c>
      <c r="C6" s="168">
        <v>6</v>
      </c>
      <c r="D6" t="s" s="145">
        <v>2315</v>
      </c>
      <c r="E6" t="s" s="145">
        <v>28</v>
      </c>
      <c r="F6" s="212">
        <v>1593</v>
      </c>
      <c r="G6" s="168">
        <v>1752</v>
      </c>
      <c r="H6" s="155">
        <f>SUM(G6-F6)</f>
        <v>159</v>
      </c>
      <c r="I6" s="167">
        <f>H6/F6</f>
        <v>0.0998116760828625</v>
      </c>
      <c r="J6" s="167">
        <f>H6/G6</f>
        <v>0.09075342465753421</v>
      </c>
      <c r="K6" s="24"/>
      <c r="L6" s="24"/>
      <c r="M6" s="24"/>
      <c r="N6" s="24"/>
      <c r="O6" s="24"/>
      <c r="P6" s="24"/>
      <c r="Q6" s="24"/>
      <c r="R6" s="24"/>
      <c r="S6" s="24"/>
      <c r="T6" s="24"/>
      <c r="U6" s="24"/>
      <c r="V6" s="24"/>
      <c r="W6" s="24"/>
      <c r="X6" s="24"/>
      <c r="Y6" s="24"/>
      <c r="Z6" s="24"/>
    </row>
    <row r="7" ht="19.15" customHeight="1">
      <c r="A7" t="s" s="145">
        <v>2310</v>
      </c>
      <c r="B7" s="168">
        <v>1</v>
      </c>
      <c r="C7" s="168">
        <v>4</v>
      </c>
      <c r="D7" t="s" s="145">
        <v>2316</v>
      </c>
      <c r="E7" t="s" s="145">
        <v>26</v>
      </c>
      <c r="F7" s="212">
        <v>1142</v>
      </c>
      <c r="G7" s="168">
        <v>1267</v>
      </c>
      <c r="H7" s="155">
        <f>SUM(G7-F7)</f>
        <v>125</v>
      </c>
      <c r="I7" s="167">
        <f>H7/F7</f>
        <v>0.109457092819615</v>
      </c>
      <c r="J7" s="167">
        <f>H7/G7</f>
        <v>0.0986582478295185</v>
      </c>
      <c r="K7" s="24"/>
      <c r="L7" s="24"/>
      <c r="M7" s="24"/>
      <c r="N7" s="24"/>
      <c r="O7" s="24"/>
      <c r="P7" s="24"/>
      <c r="Q7" s="24"/>
      <c r="R7" s="24"/>
      <c r="S7" s="24"/>
      <c r="T7" s="24"/>
      <c r="U7" s="24"/>
      <c r="V7" s="24"/>
      <c r="W7" s="24"/>
      <c r="X7" s="24"/>
      <c r="Y7" s="24"/>
      <c r="Z7" s="24"/>
    </row>
    <row r="8" ht="19.15" customHeight="1">
      <c r="A8" t="s" s="145">
        <v>2310</v>
      </c>
      <c r="B8" s="168">
        <v>1</v>
      </c>
      <c r="C8" s="168">
        <v>14</v>
      </c>
      <c r="D8" t="s" s="145">
        <v>2317</v>
      </c>
      <c r="E8" t="s" s="145">
        <v>44</v>
      </c>
      <c r="F8" s="212">
        <v>607</v>
      </c>
      <c r="G8" s="168">
        <v>647</v>
      </c>
      <c r="H8" s="155">
        <f>SUM(G8-F8)</f>
        <v>40</v>
      </c>
      <c r="I8" s="167">
        <f>H8/F8</f>
        <v>0.0658978583196046</v>
      </c>
      <c r="J8" s="167">
        <f>H8/G8</f>
        <v>0.0618238021638331</v>
      </c>
      <c r="K8" s="24"/>
      <c r="L8" s="24"/>
      <c r="M8" s="24"/>
      <c r="N8" s="24"/>
      <c r="O8" s="24"/>
      <c r="P8" s="24"/>
      <c r="Q8" s="24"/>
      <c r="R8" s="24"/>
      <c r="S8" s="24"/>
      <c r="T8" s="24"/>
      <c r="U8" s="24"/>
      <c r="V8" s="24"/>
      <c r="W8" s="24"/>
      <c r="X8" s="24"/>
      <c r="Y8" s="24"/>
      <c r="Z8" s="24"/>
    </row>
    <row r="9" ht="19.15" customHeight="1">
      <c r="A9" t="s" s="145">
        <v>2310</v>
      </c>
      <c r="B9" s="168">
        <v>1</v>
      </c>
      <c r="C9" s="168">
        <v>7</v>
      </c>
      <c r="D9" t="s" s="145">
        <v>2318</v>
      </c>
      <c r="E9" t="s" s="145">
        <v>62</v>
      </c>
      <c r="F9" s="212">
        <v>461</v>
      </c>
      <c r="G9" s="168">
        <v>488</v>
      </c>
      <c r="H9" s="155">
        <f>SUM(G9-F9)</f>
        <v>27</v>
      </c>
      <c r="I9" s="167">
        <f>H9/F9</f>
        <v>0.0585683297180043</v>
      </c>
      <c r="J9" s="167">
        <f>H9/G9</f>
        <v>0.055327868852459</v>
      </c>
      <c r="K9" s="24"/>
      <c r="L9" s="24"/>
      <c r="M9" s="24"/>
      <c r="N9" s="24"/>
      <c r="O9" s="24"/>
      <c r="P9" s="24"/>
      <c r="Q9" s="24"/>
      <c r="R9" s="24"/>
      <c r="S9" s="24"/>
      <c r="T9" s="24"/>
      <c r="U9" s="24"/>
      <c r="V9" s="24"/>
      <c r="W9" s="24"/>
      <c r="X9" s="24"/>
      <c r="Y9" s="24"/>
      <c r="Z9" s="24"/>
    </row>
    <row r="10" ht="19.15" customHeight="1">
      <c r="A10" t="s" s="145">
        <v>2310</v>
      </c>
      <c r="B10" s="168">
        <v>1</v>
      </c>
      <c r="C10" s="168">
        <v>8</v>
      </c>
      <c r="D10" t="s" s="145">
        <v>2319</v>
      </c>
      <c r="E10" t="s" s="145">
        <v>30</v>
      </c>
      <c r="F10" s="212">
        <v>437</v>
      </c>
      <c r="G10" s="168">
        <v>487</v>
      </c>
      <c r="H10" s="155">
        <f>SUM(G10-F10)</f>
        <v>50</v>
      </c>
      <c r="I10" s="167">
        <f>H10/F10</f>
        <v>0.11441647597254</v>
      </c>
      <c r="J10" s="167">
        <f>H10/G10</f>
        <v>0.102669404517454</v>
      </c>
      <c r="K10" s="24"/>
      <c r="L10" s="24"/>
      <c r="M10" s="24"/>
      <c r="N10" s="24"/>
      <c r="O10" s="24"/>
      <c r="P10" s="24"/>
      <c r="Q10" s="24"/>
      <c r="R10" s="24"/>
      <c r="S10" s="24"/>
      <c r="T10" s="24"/>
      <c r="U10" s="24"/>
      <c r="V10" s="24"/>
      <c r="W10" s="24"/>
      <c r="X10" s="24"/>
      <c r="Y10" s="24"/>
      <c r="Z10" s="24"/>
    </row>
    <row r="11" ht="19.15" customHeight="1">
      <c r="A11" t="s" s="145">
        <v>2310</v>
      </c>
      <c r="B11" s="168">
        <v>1</v>
      </c>
      <c r="C11" s="168">
        <v>1</v>
      </c>
      <c r="D11" t="s" s="145">
        <v>2320</v>
      </c>
      <c r="E11" t="s" s="145">
        <v>24</v>
      </c>
      <c r="F11" s="212">
        <v>442</v>
      </c>
      <c r="G11" s="168">
        <v>482</v>
      </c>
      <c r="H11" s="155">
        <f>SUM(G11-F11)</f>
        <v>40</v>
      </c>
      <c r="I11" s="167">
        <f>H11/F11</f>
        <v>0.0904977375565611</v>
      </c>
      <c r="J11" s="167">
        <f>H11/G11</f>
        <v>0.0829875518672199</v>
      </c>
      <c r="K11" s="24"/>
      <c r="L11" s="24"/>
      <c r="M11" s="24"/>
      <c r="N11" s="24"/>
      <c r="O11" s="24"/>
      <c r="P11" s="24"/>
      <c r="Q11" s="24"/>
      <c r="R11" s="24"/>
      <c r="S11" s="24"/>
      <c r="T11" s="24"/>
      <c r="U11" s="24"/>
      <c r="V11" s="24"/>
      <c r="W11" s="24"/>
      <c r="X11" s="24"/>
      <c r="Y11" s="24"/>
      <c r="Z11" s="24"/>
    </row>
    <row r="12" ht="19.15" customHeight="1">
      <c r="A12" t="s" s="145">
        <v>2310</v>
      </c>
      <c r="B12" s="168">
        <v>1</v>
      </c>
      <c r="C12" s="168">
        <v>5</v>
      </c>
      <c r="D12" t="s" s="145">
        <v>2321</v>
      </c>
      <c r="E12" t="s" s="145">
        <v>38</v>
      </c>
      <c r="F12" s="212">
        <v>435</v>
      </c>
      <c r="G12" s="168">
        <v>466</v>
      </c>
      <c r="H12" s="155">
        <f>SUM(G12-F12)</f>
        <v>31</v>
      </c>
      <c r="I12" s="167">
        <f>H12/F12</f>
        <v>0.07126436781609199</v>
      </c>
      <c r="J12" s="167">
        <f>H12/G12</f>
        <v>0.0665236051502146</v>
      </c>
      <c r="K12" s="24"/>
      <c r="L12" s="24"/>
      <c r="M12" s="24"/>
      <c r="N12" s="24"/>
      <c r="O12" s="24"/>
      <c r="P12" s="24"/>
      <c r="Q12" s="24"/>
      <c r="R12" s="24"/>
      <c r="S12" s="24"/>
      <c r="T12" s="24"/>
      <c r="U12" s="24"/>
      <c r="V12" s="24"/>
      <c r="W12" s="24"/>
      <c r="X12" s="24"/>
      <c r="Y12" s="24"/>
      <c r="Z12" s="24"/>
    </row>
    <row r="13" ht="19.15" customHeight="1">
      <c r="A13" t="s" s="145">
        <v>2310</v>
      </c>
      <c r="B13" s="168">
        <v>1</v>
      </c>
      <c r="C13" s="168">
        <v>15</v>
      </c>
      <c r="D13" t="s" s="145">
        <v>2322</v>
      </c>
      <c r="E13" t="s" s="145">
        <v>76</v>
      </c>
      <c r="F13" s="212">
        <v>279</v>
      </c>
      <c r="G13" s="168">
        <v>299</v>
      </c>
      <c r="H13" s="155">
        <f>SUM(G13-F13)</f>
        <v>20</v>
      </c>
      <c r="I13" s="167">
        <f>H13/F13</f>
        <v>0.0716845878136201</v>
      </c>
      <c r="J13" s="167">
        <f>H13/G13</f>
        <v>0.06688963210702339</v>
      </c>
      <c r="K13" s="24"/>
      <c r="L13" s="24"/>
      <c r="M13" s="24"/>
      <c r="N13" s="24"/>
      <c r="O13" s="24"/>
      <c r="P13" s="24"/>
      <c r="Q13" s="24"/>
      <c r="R13" s="24"/>
      <c r="S13" s="24"/>
      <c r="T13" s="24"/>
      <c r="U13" s="24"/>
      <c r="V13" s="24"/>
      <c r="W13" s="24"/>
      <c r="X13" s="24"/>
      <c r="Y13" s="24"/>
      <c r="Z13" s="24"/>
    </row>
    <row r="14" ht="19.15" customHeight="1">
      <c r="A14" t="s" s="145">
        <v>2310</v>
      </c>
      <c r="B14" s="168">
        <v>1</v>
      </c>
      <c r="C14" s="168">
        <v>12</v>
      </c>
      <c r="D14" t="s" s="145">
        <v>2323</v>
      </c>
      <c r="E14" t="s" s="145">
        <v>60</v>
      </c>
      <c r="F14" s="212">
        <v>209</v>
      </c>
      <c r="G14" s="168">
        <v>256</v>
      </c>
      <c r="H14" s="155">
        <f>SUM(G14-F14)</f>
        <v>47</v>
      </c>
      <c r="I14" s="167">
        <f>H14/F14</f>
        <v>0.22488038277512</v>
      </c>
      <c r="J14" s="167">
        <f>H14/G14</f>
        <v>0.18359375</v>
      </c>
      <c r="K14" s="24"/>
      <c r="L14" s="24"/>
      <c r="M14" s="24"/>
      <c r="N14" s="24"/>
      <c r="O14" s="24"/>
      <c r="P14" s="24"/>
      <c r="Q14" s="24"/>
      <c r="R14" s="24"/>
      <c r="S14" s="24"/>
      <c r="T14" s="24"/>
      <c r="U14" s="24"/>
      <c r="V14" s="24"/>
      <c r="W14" s="24"/>
      <c r="X14" s="24"/>
      <c r="Y14" s="24"/>
      <c r="Z14" s="24"/>
    </row>
    <row r="15" ht="19.15" customHeight="1">
      <c r="A15" t="s" s="145">
        <v>2310</v>
      </c>
      <c r="B15" s="168">
        <v>1</v>
      </c>
      <c r="C15" s="168">
        <v>17</v>
      </c>
      <c r="D15" t="s" s="145">
        <v>2324</v>
      </c>
      <c r="E15" t="s" s="145">
        <v>36</v>
      </c>
      <c r="F15" s="212">
        <v>209</v>
      </c>
      <c r="G15" s="168">
        <v>222</v>
      </c>
      <c r="H15" s="155">
        <f>SUM(G15-F15)</f>
        <v>13</v>
      </c>
      <c r="I15" s="167">
        <f>H15/F15</f>
        <v>0.062200956937799</v>
      </c>
      <c r="J15" s="167">
        <f>H15/G15</f>
        <v>0.0585585585585586</v>
      </c>
      <c r="K15" s="24"/>
      <c r="L15" s="24"/>
      <c r="M15" s="24"/>
      <c r="N15" s="24"/>
      <c r="O15" s="24"/>
      <c r="P15" s="24"/>
      <c r="Q15" s="24"/>
      <c r="R15" s="24"/>
      <c r="S15" s="24"/>
      <c r="T15" s="24"/>
      <c r="U15" s="24"/>
      <c r="V15" s="24"/>
      <c r="W15" s="24"/>
      <c r="X15" s="24"/>
      <c r="Y15" s="24"/>
      <c r="Z15" s="24"/>
    </row>
    <row r="16" ht="19.15" customHeight="1">
      <c r="A16" t="s" s="145">
        <v>2310</v>
      </c>
      <c r="B16" s="168">
        <v>1</v>
      </c>
      <c r="C16" s="168">
        <v>13</v>
      </c>
      <c r="D16" t="s" s="145">
        <v>2325</v>
      </c>
      <c r="E16" t="s" s="145">
        <v>66</v>
      </c>
      <c r="F16" s="212">
        <v>182</v>
      </c>
      <c r="G16" s="168">
        <v>190</v>
      </c>
      <c r="H16" s="155">
        <f>SUM(G16-F16)</f>
        <v>8</v>
      </c>
      <c r="I16" s="167">
        <f>H16/F16</f>
        <v>0.043956043956044</v>
      </c>
      <c r="J16" s="167">
        <f>H16/G16</f>
        <v>0.0421052631578947</v>
      </c>
      <c r="K16" s="24"/>
      <c r="L16" s="24"/>
      <c r="M16" s="24"/>
      <c r="N16" s="24"/>
      <c r="O16" s="24"/>
      <c r="P16" s="24"/>
      <c r="Q16" s="24"/>
      <c r="R16" s="24"/>
      <c r="S16" s="24"/>
      <c r="T16" s="24"/>
      <c r="U16" s="24"/>
      <c r="V16" s="24"/>
      <c r="W16" s="24"/>
      <c r="X16" s="24"/>
      <c r="Y16" s="24"/>
      <c r="Z16" s="24"/>
    </row>
    <row r="17" ht="19.15" customHeight="1">
      <c r="A17" t="s" s="145">
        <v>2310</v>
      </c>
      <c r="B17" s="168">
        <v>1</v>
      </c>
      <c r="C17" s="168">
        <v>16</v>
      </c>
      <c r="D17" t="s" s="145">
        <v>2326</v>
      </c>
      <c r="E17" t="s" s="145">
        <v>281</v>
      </c>
      <c r="F17" s="212">
        <v>164</v>
      </c>
      <c r="G17" s="168">
        <v>166</v>
      </c>
      <c r="H17" s="155">
        <f>SUM(G17-F17)</f>
        <v>2</v>
      </c>
      <c r="I17" s="167">
        <f>H17/F17</f>
        <v>0.0121951219512195</v>
      </c>
      <c r="J17" s="167">
        <f>H17/G17</f>
        <v>0.0120481927710843</v>
      </c>
      <c r="K17" s="24"/>
      <c r="L17" s="24"/>
      <c r="M17" s="24"/>
      <c r="N17" s="24"/>
      <c r="O17" s="24"/>
      <c r="P17" s="24"/>
      <c r="Q17" s="24"/>
      <c r="R17" s="24"/>
      <c r="S17" s="24"/>
      <c r="T17" s="24"/>
      <c r="U17" s="24"/>
      <c r="V17" s="24"/>
      <c r="W17" s="24"/>
      <c r="X17" s="24"/>
      <c r="Y17" s="24"/>
      <c r="Z17" s="24"/>
    </row>
    <row r="18" ht="19.15" customHeight="1">
      <c r="A18" t="s" s="145">
        <v>2310</v>
      </c>
      <c r="B18" s="168">
        <v>1</v>
      </c>
      <c r="C18" s="168">
        <v>25</v>
      </c>
      <c r="D18" t="s" s="145">
        <v>2327</v>
      </c>
      <c r="E18" t="s" s="145">
        <v>52</v>
      </c>
      <c r="F18" s="212">
        <v>139</v>
      </c>
      <c r="G18" s="168">
        <v>150</v>
      </c>
      <c r="H18" s="155">
        <f>SUM(G18-F18)</f>
        <v>11</v>
      </c>
      <c r="I18" s="167">
        <f>H18/F18</f>
        <v>0.07913669064748199</v>
      </c>
      <c r="J18" s="167">
        <f>H18/G18</f>
        <v>0.07333333333333331</v>
      </c>
      <c r="K18" s="24"/>
      <c r="L18" s="24"/>
      <c r="M18" s="24"/>
      <c r="N18" s="24"/>
      <c r="O18" s="24"/>
      <c r="P18" s="24"/>
      <c r="Q18" s="24"/>
      <c r="R18" s="24"/>
      <c r="S18" s="24"/>
      <c r="T18" s="24"/>
      <c r="U18" s="24"/>
      <c r="V18" s="24"/>
      <c r="W18" s="24"/>
      <c r="X18" s="24"/>
      <c r="Y18" s="24"/>
      <c r="Z18" s="24"/>
    </row>
    <row r="19" ht="19.15" customHeight="1">
      <c r="A19" t="s" s="145">
        <v>2310</v>
      </c>
      <c r="B19" s="168">
        <v>1</v>
      </c>
      <c r="C19" s="168">
        <v>19</v>
      </c>
      <c r="D19" t="s" s="145">
        <v>2328</v>
      </c>
      <c r="E19" t="s" s="145">
        <v>48</v>
      </c>
      <c r="F19" s="212">
        <v>127</v>
      </c>
      <c r="G19" s="168">
        <v>148</v>
      </c>
      <c r="H19" s="155">
        <f>SUM(G19-F19)</f>
        <v>21</v>
      </c>
      <c r="I19" s="167">
        <f>H19/F19</f>
        <v>0.165354330708661</v>
      </c>
      <c r="J19" s="167">
        <f>H19/G19</f>
        <v>0.141891891891892</v>
      </c>
      <c r="K19" s="24"/>
      <c r="L19" s="24"/>
      <c r="M19" s="24"/>
      <c r="N19" s="24"/>
      <c r="O19" s="24"/>
      <c r="P19" s="24"/>
      <c r="Q19" s="24"/>
      <c r="R19" s="24"/>
      <c r="S19" s="24"/>
      <c r="T19" s="24"/>
      <c r="U19" s="24"/>
      <c r="V19" s="24"/>
      <c r="W19" s="24"/>
      <c r="X19" s="24"/>
      <c r="Y19" s="24"/>
      <c r="Z19" s="24"/>
    </row>
    <row r="20" ht="19.15" customHeight="1">
      <c r="A20" t="s" s="145">
        <v>2310</v>
      </c>
      <c r="B20" s="168">
        <v>1</v>
      </c>
      <c r="C20" s="168">
        <v>21</v>
      </c>
      <c r="D20" t="s" s="145">
        <v>2329</v>
      </c>
      <c r="E20" t="s" s="145">
        <v>1091</v>
      </c>
      <c r="F20" s="212">
        <v>94</v>
      </c>
      <c r="G20" s="168">
        <v>109</v>
      </c>
      <c r="H20" s="155">
        <f>SUM(G20-F20)</f>
        <v>15</v>
      </c>
      <c r="I20" s="167">
        <f>H20/F20</f>
        <v>0.159574468085106</v>
      </c>
      <c r="J20" s="167">
        <f>H20/G20</f>
        <v>0.137614678899083</v>
      </c>
      <c r="K20" s="24"/>
      <c r="L20" s="24"/>
      <c r="M20" s="24"/>
      <c r="N20" s="24"/>
      <c r="O20" s="24"/>
      <c r="P20" s="24"/>
      <c r="Q20" s="24"/>
      <c r="R20" s="24"/>
      <c r="S20" s="24"/>
      <c r="T20" s="24"/>
      <c r="U20" s="24"/>
      <c r="V20" s="24"/>
      <c r="W20" s="24"/>
      <c r="X20" s="24"/>
      <c r="Y20" s="24"/>
      <c r="Z20" s="24"/>
    </row>
    <row r="21" ht="19.15" customHeight="1">
      <c r="A21" t="s" s="145">
        <v>2310</v>
      </c>
      <c r="B21" s="168">
        <v>1</v>
      </c>
      <c r="C21" s="168">
        <v>23</v>
      </c>
      <c r="D21" t="s" s="145">
        <v>2330</v>
      </c>
      <c r="E21" t="s" s="145">
        <v>1948</v>
      </c>
      <c r="F21" s="212">
        <v>102</v>
      </c>
      <c r="G21" s="168">
        <v>105</v>
      </c>
      <c r="H21" s="155">
        <f>SUM(G21-F21)</f>
        <v>3</v>
      </c>
      <c r="I21" s="167">
        <f>H21/F21</f>
        <v>0.0294117647058824</v>
      </c>
      <c r="J21" s="167">
        <f>H21/G21</f>
        <v>0.0285714285714286</v>
      </c>
      <c r="K21" s="24"/>
      <c r="L21" s="24"/>
      <c r="M21" s="24"/>
      <c r="N21" s="24"/>
      <c r="O21" s="24"/>
      <c r="P21" s="24"/>
      <c r="Q21" s="24"/>
      <c r="R21" s="24"/>
      <c r="S21" s="24"/>
      <c r="T21" s="24"/>
      <c r="U21" s="24"/>
      <c r="V21" s="24"/>
      <c r="W21" s="24"/>
      <c r="X21" s="24"/>
      <c r="Y21" s="24"/>
      <c r="Z21" s="24"/>
    </row>
    <row r="22" ht="19.15" customHeight="1">
      <c r="A22" t="s" s="145">
        <v>2310</v>
      </c>
      <c r="B22" s="168">
        <v>1</v>
      </c>
      <c r="C22" s="168">
        <v>27</v>
      </c>
      <c r="D22" t="s" s="145">
        <v>2362</v>
      </c>
      <c r="E22" t="s" s="145">
        <v>375</v>
      </c>
      <c r="F22" s="212">
        <v>51</v>
      </c>
      <c r="G22" s="168">
        <v>78</v>
      </c>
      <c r="H22" s="155">
        <f>SUM(G22-F22)</f>
        <v>27</v>
      </c>
      <c r="I22" s="167">
        <f>H22/F22</f>
        <v>0.529411764705882</v>
      </c>
      <c r="J22" s="167">
        <f>H22/G22</f>
        <v>0.346153846153846</v>
      </c>
      <c r="K22" s="24"/>
      <c r="L22" s="24"/>
      <c r="M22" s="24"/>
      <c r="N22" s="24"/>
      <c r="O22" s="24"/>
      <c r="P22" s="24"/>
      <c r="Q22" s="24"/>
      <c r="R22" s="24"/>
      <c r="S22" s="24"/>
      <c r="T22" s="24"/>
      <c r="U22" s="24"/>
      <c r="V22" s="24"/>
      <c r="W22" s="24"/>
      <c r="X22" s="24"/>
      <c r="Y22" s="24"/>
      <c r="Z22" s="24"/>
    </row>
    <row r="23" ht="19.15" customHeight="1">
      <c r="A23" t="s" s="145">
        <v>2310</v>
      </c>
      <c r="B23" s="168">
        <v>1</v>
      </c>
      <c r="C23" s="168">
        <v>24</v>
      </c>
      <c r="D23" t="s" s="145">
        <v>2331</v>
      </c>
      <c r="E23" t="s" s="145">
        <v>106</v>
      </c>
      <c r="F23" s="212">
        <v>53</v>
      </c>
      <c r="G23" s="168">
        <v>68</v>
      </c>
      <c r="H23" s="155">
        <f>SUM(G23-F23)</f>
        <v>15</v>
      </c>
      <c r="I23" s="167">
        <f>H23/F23</f>
        <v>0.283018867924528</v>
      </c>
      <c r="J23" s="167">
        <f>H23/G23</f>
        <v>0.220588235294118</v>
      </c>
      <c r="K23" s="24"/>
      <c r="L23" s="24"/>
      <c r="M23" s="24"/>
      <c r="N23" s="24"/>
      <c r="O23" s="24"/>
      <c r="P23" s="24"/>
      <c r="Q23" s="24"/>
      <c r="R23" s="24"/>
      <c r="S23" s="24"/>
      <c r="T23" s="24"/>
      <c r="U23" s="24"/>
      <c r="V23" s="24"/>
      <c r="W23" s="24"/>
      <c r="X23" s="24"/>
      <c r="Y23" s="24"/>
      <c r="Z23" s="24"/>
    </row>
    <row r="24" ht="19.15" customHeight="1">
      <c r="A24" t="s" s="145">
        <v>2310</v>
      </c>
      <c r="B24" s="168">
        <v>1</v>
      </c>
      <c r="C24" s="168">
        <v>26</v>
      </c>
      <c r="D24" t="s" s="145">
        <v>2332</v>
      </c>
      <c r="E24" t="s" s="145">
        <v>1309</v>
      </c>
      <c r="F24" s="212">
        <v>53</v>
      </c>
      <c r="G24" s="168">
        <v>56</v>
      </c>
      <c r="H24" s="155">
        <f>SUM(G24-F24)</f>
        <v>3</v>
      </c>
      <c r="I24" s="167">
        <f>H24/F24</f>
        <v>0.0566037735849057</v>
      </c>
      <c r="J24" s="167">
        <f>H24/G24</f>
        <v>0.0535714285714286</v>
      </c>
      <c r="K24" s="24"/>
      <c r="L24" s="24"/>
      <c r="M24" s="24"/>
      <c r="N24" s="24"/>
      <c r="O24" s="24"/>
      <c r="P24" s="24"/>
      <c r="Q24" s="24"/>
      <c r="R24" s="24"/>
      <c r="S24" s="24"/>
      <c r="T24" s="24"/>
      <c r="U24" s="24"/>
      <c r="V24" s="24"/>
      <c r="W24" s="24"/>
      <c r="X24" s="24"/>
      <c r="Y24" s="24"/>
      <c r="Z24" s="24"/>
    </row>
    <row r="25" ht="19.15" customHeight="1">
      <c r="A25" t="s" s="145">
        <v>2310</v>
      </c>
      <c r="B25" s="168">
        <v>1</v>
      </c>
      <c r="C25" s="168">
        <v>20</v>
      </c>
      <c r="D25" t="s" s="145">
        <v>2333</v>
      </c>
      <c r="E25" t="s" s="145">
        <v>248</v>
      </c>
      <c r="F25" s="212">
        <v>29</v>
      </c>
      <c r="G25" s="168">
        <v>31</v>
      </c>
      <c r="H25" s="155">
        <f>SUM(G25-F25)</f>
        <v>2</v>
      </c>
      <c r="I25" s="167">
        <f>H25/F25</f>
        <v>0.0689655172413793</v>
      </c>
      <c r="J25" s="167">
        <f>H25/G25</f>
        <v>0.0645161290322581</v>
      </c>
      <c r="K25" s="24"/>
      <c r="L25" s="24"/>
      <c r="M25" s="24"/>
      <c r="N25" s="24"/>
      <c r="O25" s="24"/>
      <c r="P25" s="24"/>
      <c r="Q25" s="24"/>
      <c r="R25" s="24"/>
      <c r="S25" s="24"/>
      <c r="T25" s="24"/>
      <c r="U25" s="24"/>
      <c r="V25" s="24"/>
      <c r="W25" s="24"/>
      <c r="X25" s="24"/>
      <c r="Y25" s="24"/>
      <c r="Z25" s="24"/>
    </row>
    <row r="26" ht="19.15" customHeight="1">
      <c r="A26" t="s" s="145">
        <v>2310</v>
      </c>
      <c r="B26" s="168">
        <v>1</v>
      </c>
      <c r="C26" s="168">
        <v>10</v>
      </c>
      <c r="D26" t="s" s="145">
        <v>2334</v>
      </c>
      <c r="E26" t="s" s="145">
        <v>78</v>
      </c>
      <c r="F26" s="155">
        <v>0</v>
      </c>
      <c r="G26" s="168">
        <v>0</v>
      </c>
      <c r="H26" s="155">
        <f>SUM(G26-F26)</f>
        <v>0</v>
      </c>
      <c r="I26" s="207">
        <f>H26/F26</f>
      </c>
      <c r="J26" s="207">
        <f>H26/G26</f>
      </c>
      <c r="K26" s="24"/>
      <c r="L26" s="24"/>
      <c r="M26" s="24"/>
      <c r="N26" s="24"/>
      <c r="O26" s="24"/>
      <c r="P26" s="24"/>
      <c r="Q26" s="24"/>
      <c r="R26" s="24"/>
      <c r="S26" s="24"/>
      <c r="T26" s="24"/>
      <c r="U26" s="24"/>
      <c r="V26" s="24"/>
      <c r="W26" s="24"/>
      <c r="X26" s="24"/>
      <c r="Y26" s="24"/>
      <c r="Z26" s="24"/>
    </row>
    <row r="27" ht="19.15" customHeight="1">
      <c r="A27" t="s" s="145">
        <v>2310</v>
      </c>
      <c r="B27" s="168">
        <v>1</v>
      </c>
      <c r="C27" s="168">
        <v>18</v>
      </c>
      <c r="D27" t="s" s="145">
        <v>2335</v>
      </c>
      <c r="E27" t="s" s="145">
        <v>380</v>
      </c>
      <c r="F27" s="155">
        <v>0</v>
      </c>
      <c r="G27" s="168">
        <v>0</v>
      </c>
      <c r="H27" s="155">
        <f>SUM(G27-F27)</f>
        <v>0</v>
      </c>
      <c r="I27" s="207">
        <f>H27/F27</f>
      </c>
      <c r="J27" s="207">
        <f>H27/G27</f>
      </c>
      <c r="K27" s="24"/>
      <c r="L27" s="24"/>
      <c r="M27" s="24"/>
      <c r="N27" s="24"/>
      <c r="O27" s="24"/>
      <c r="P27" s="24"/>
      <c r="Q27" s="24"/>
      <c r="R27" s="24"/>
      <c r="S27" s="24"/>
      <c r="T27" s="24"/>
      <c r="U27" s="24"/>
      <c r="V27" s="24"/>
      <c r="W27" s="24"/>
      <c r="X27" s="24"/>
      <c r="Y27" s="24"/>
      <c r="Z27" s="24"/>
    </row>
    <row r="28" ht="19.15" customHeight="1">
      <c r="A28" t="s" s="145">
        <v>2310</v>
      </c>
      <c r="B28" s="168">
        <v>1</v>
      </c>
      <c r="C28" s="168">
        <v>22</v>
      </c>
      <c r="D28" t="s" s="145">
        <v>2336</v>
      </c>
      <c r="E28" t="s" s="145">
        <v>34</v>
      </c>
      <c r="F28" s="155">
        <v>0</v>
      </c>
      <c r="G28" s="168">
        <v>0</v>
      </c>
      <c r="H28" s="155">
        <f>SUM(G28-F28)</f>
        <v>0</v>
      </c>
      <c r="I28" s="207">
        <f>H28/F28</f>
      </c>
      <c r="J28" s="207">
        <f>H28/G28</f>
      </c>
      <c r="K28" s="24"/>
      <c r="L28" s="24"/>
      <c r="M28" s="24"/>
      <c r="N28" s="24"/>
      <c r="O28" s="24"/>
      <c r="P28" s="24"/>
      <c r="Q28" s="24"/>
      <c r="R28" s="24"/>
      <c r="S28" s="24"/>
      <c r="T28" s="24"/>
      <c r="U28" s="24"/>
      <c r="V28" s="24"/>
      <c r="W28" s="24"/>
      <c r="X28" s="24"/>
      <c r="Y28" s="24"/>
      <c r="Z28" s="24"/>
    </row>
    <row r="29" ht="19.15" customHeight="1">
      <c r="A29" t="s" s="137">
        <v>2310</v>
      </c>
      <c r="B29" s="170">
        <v>1</v>
      </c>
      <c r="C29" s="170">
        <v>28</v>
      </c>
      <c r="D29" t="s" s="137">
        <v>2337</v>
      </c>
      <c r="E29" t="s" s="137">
        <v>173</v>
      </c>
      <c r="F29" s="175">
        <v>0</v>
      </c>
      <c r="G29" s="170">
        <v>0</v>
      </c>
      <c r="H29" s="175">
        <f>SUM(G29-F29)</f>
        <v>0</v>
      </c>
      <c r="I29" s="176">
        <f>H29/F29</f>
      </c>
      <c r="J29" s="176">
        <f>H29/G29</f>
      </c>
      <c r="K29" s="174"/>
      <c r="L29" s="174"/>
      <c r="M29" s="174"/>
      <c r="N29" s="174"/>
      <c r="O29" s="174"/>
      <c r="P29" s="174"/>
      <c r="Q29" s="174"/>
      <c r="R29" s="174"/>
      <c r="S29" s="174"/>
      <c r="T29" s="174"/>
      <c r="U29" s="174"/>
      <c r="V29" s="174"/>
      <c r="W29" s="174"/>
      <c r="X29" s="174"/>
      <c r="Y29" s="174"/>
      <c r="Z29" s="174"/>
    </row>
    <row r="30" ht="19.15" customHeight="1">
      <c r="A30" s="177"/>
      <c r="B30" s="178"/>
      <c r="C30" s="178"/>
      <c r="D30" s="179"/>
      <c r="E30" s="179"/>
      <c r="F30" s="210">
        <f>SUM(F2:F29)</f>
        <v>85373</v>
      </c>
      <c r="G30" s="180">
        <f>SUM(G2:G29)</f>
        <v>94774</v>
      </c>
      <c r="H30" s="181">
        <f>SUM(H2:H29)</f>
        <v>9401</v>
      </c>
      <c r="I30" s="182">
        <f>H30/F30</f>
        <v>0.110116781652279</v>
      </c>
      <c r="J30" s="182">
        <f>H30/G30</f>
        <v>0.0991938717369743</v>
      </c>
      <c r="K30" s="183"/>
      <c r="L30" s="183"/>
      <c r="M30" s="183"/>
      <c r="N30" s="183"/>
      <c r="O30" s="183"/>
      <c r="P30" s="183"/>
      <c r="Q30" s="183"/>
      <c r="R30" s="183"/>
      <c r="S30" s="183"/>
      <c r="T30" s="183"/>
      <c r="U30" s="183"/>
      <c r="V30" s="183"/>
      <c r="W30" s="183"/>
      <c r="X30" s="183"/>
      <c r="Y30" s="183"/>
      <c r="Z30" s="184"/>
    </row>
    <row r="31" ht="19.15" customHeight="1">
      <c r="A31" s="230"/>
      <c r="B31" s="231"/>
      <c r="C31" s="231"/>
      <c r="D31" s="232"/>
      <c r="E31" s="232"/>
      <c r="F31" s="251"/>
      <c r="G31" s="231"/>
      <c r="H31" s="234"/>
      <c r="I31" s="188"/>
      <c r="J31" s="188"/>
      <c r="K31" s="189"/>
      <c r="L31" s="189"/>
      <c r="M31" s="189"/>
      <c r="N31" s="189"/>
      <c r="O31" s="189"/>
      <c r="P31" s="189"/>
      <c r="Q31" s="189"/>
      <c r="R31" s="189"/>
      <c r="S31" s="189"/>
      <c r="T31" s="189"/>
      <c r="U31" s="189"/>
      <c r="V31" s="189"/>
      <c r="W31" s="189"/>
      <c r="X31" s="189"/>
      <c r="Y31" s="189"/>
      <c r="Z31" s="189"/>
    </row>
    <row r="32" ht="19.15" customHeight="1">
      <c r="A32" t="s" s="138">
        <v>2310</v>
      </c>
      <c r="B32" s="149">
        <v>2</v>
      </c>
      <c r="C32" s="149">
        <v>5</v>
      </c>
      <c r="D32" t="s" s="205">
        <v>2338</v>
      </c>
      <c r="E32" t="s" s="205">
        <v>20</v>
      </c>
      <c r="F32" s="222">
        <v>42620</v>
      </c>
      <c r="G32" s="149">
        <v>48505</v>
      </c>
      <c r="H32" s="173">
        <f>SUM(G32-F32)</f>
        <v>5885</v>
      </c>
      <c r="I32" s="167">
        <f>H32/F32</f>
        <v>0.13808071328015</v>
      </c>
      <c r="J32" s="167">
        <f>H32/G32</f>
        <v>0.121327698175446</v>
      </c>
      <c r="K32" s="24"/>
      <c r="L32" s="24"/>
      <c r="M32" s="24"/>
      <c r="N32" s="24"/>
      <c r="O32" s="24"/>
      <c r="P32" s="24"/>
      <c r="Q32" s="24"/>
      <c r="R32" s="24"/>
      <c r="S32" s="24"/>
      <c r="T32" s="24"/>
      <c r="U32" s="24"/>
      <c r="V32" s="24"/>
      <c r="W32" s="24"/>
      <c r="X32" s="24"/>
      <c r="Y32" s="24"/>
      <c r="Z32" s="24"/>
    </row>
    <row r="33" ht="19.15" customHeight="1">
      <c r="A33" t="s" s="138">
        <v>2310</v>
      </c>
      <c r="B33" s="149">
        <v>2</v>
      </c>
      <c r="C33" s="149">
        <v>4</v>
      </c>
      <c r="D33" t="s" s="205">
        <v>2339</v>
      </c>
      <c r="E33" t="s" s="205">
        <v>22</v>
      </c>
      <c r="F33" s="222">
        <v>23588</v>
      </c>
      <c r="G33" s="149">
        <v>27592</v>
      </c>
      <c r="H33" s="173">
        <f>SUM(G33-F33)</f>
        <v>4004</v>
      </c>
      <c r="I33" s="167">
        <f>H33/F33</f>
        <v>0.169747329150415</v>
      </c>
      <c r="J33" s="167">
        <f>H33/G33</f>
        <v>0.145114525949551</v>
      </c>
      <c r="K33" s="24"/>
      <c r="L33" s="24"/>
      <c r="M33" s="24"/>
      <c r="N33" s="24"/>
      <c r="O33" s="24"/>
      <c r="P33" s="24"/>
      <c r="Q33" s="24"/>
      <c r="R33" s="24"/>
      <c r="S33" s="24"/>
      <c r="T33" s="24"/>
      <c r="U33" s="24"/>
      <c r="V33" s="24"/>
      <c r="W33" s="24"/>
      <c r="X33" s="24"/>
      <c r="Y33" s="24"/>
      <c r="Z33" s="24"/>
    </row>
    <row r="34" ht="19.15" customHeight="1">
      <c r="A34" t="s" s="138">
        <v>2310</v>
      </c>
      <c r="B34" s="149">
        <v>2</v>
      </c>
      <c r="C34" s="149">
        <v>3</v>
      </c>
      <c r="D34" t="s" s="205">
        <v>2340</v>
      </c>
      <c r="E34" t="s" s="205">
        <v>17</v>
      </c>
      <c r="F34" s="222">
        <v>4193</v>
      </c>
      <c r="G34" s="149">
        <v>4642</v>
      </c>
      <c r="H34" s="173">
        <f>SUM(G34-F34)</f>
        <v>449</v>
      </c>
      <c r="I34" s="167">
        <f>H34/F34</f>
        <v>0.107083233961364</v>
      </c>
      <c r="J34" s="167">
        <f>H34/G34</f>
        <v>0.0967255493321844</v>
      </c>
      <c r="K34" s="24"/>
      <c r="L34" s="24"/>
      <c r="M34" s="24"/>
      <c r="N34" s="24"/>
      <c r="O34" s="24"/>
      <c r="P34" s="24"/>
      <c r="Q34" s="24"/>
      <c r="R34" s="24"/>
      <c r="S34" s="24"/>
      <c r="T34" s="24"/>
      <c r="U34" s="24"/>
      <c r="V34" s="24"/>
      <c r="W34" s="24"/>
      <c r="X34" s="24"/>
      <c r="Y34" s="24"/>
      <c r="Z34" s="24"/>
    </row>
    <row r="35" ht="19.15" customHeight="1">
      <c r="A35" t="s" s="138">
        <v>2310</v>
      </c>
      <c r="B35" s="149">
        <v>2</v>
      </c>
      <c r="C35" s="149">
        <v>12</v>
      </c>
      <c r="D35" t="s" s="205">
        <v>2341</v>
      </c>
      <c r="E35" t="s" s="205">
        <v>26</v>
      </c>
      <c r="F35" s="222">
        <v>2647</v>
      </c>
      <c r="G35" s="149">
        <v>3188</v>
      </c>
      <c r="H35" s="173">
        <f>SUM(G35-F35)</f>
        <v>541</v>
      </c>
      <c r="I35" s="167">
        <f>H35/F35</f>
        <v>0.204382319607102</v>
      </c>
      <c r="J35" s="167">
        <f>H35/G35</f>
        <v>0.16969887076537</v>
      </c>
      <c r="K35" s="24"/>
      <c r="L35" s="24"/>
      <c r="M35" s="24"/>
      <c r="N35" s="24"/>
      <c r="O35" s="24"/>
      <c r="P35" s="24"/>
      <c r="Q35" s="24"/>
      <c r="R35" s="24"/>
      <c r="S35" s="24"/>
      <c r="T35" s="24"/>
      <c r="U35" s="24"/>
      <c r="V35" s="24"/>
      <c r="W35" s="24"/>
      <c r="X35" s="24"/>
      <c r="Y35" s="24"/>
      <c r="Z35" s="24"/>
    </row>
    <row r="36" ht="19.15" customHeight="1">
      <c r="A36" t="s" s="138">
        <v>2310</v>
      </c>
      <c r="B36" s="149">
        <v>2</v>
      </c>
      <c r="C36" s="149">
        <v>11</v>
      </c>
      <c r="D36" t="s" s="205">
        <v>2342</v>
      </c>
      <c r="E36" t="s" s="205">
        <v>28</v>
      </c>
      <c r="F36" s="222">
        <v>2455</v>
      </c>
      <c r="G36" s="149">
        <v>2771</v>
      </c>
      <c r="H36" s="173">
        <f>SUM(G36-F36)</f>
        <v>316</v>
      </c>
      <c r="I36" s="167">
        <f>H36/F36</f>
        <v>0.128716904276986</v>
      </c>
      <c r="J36" s="167">
        <f>H36/G36</f>
        <v>0.114038253338145</v>
      </c>
      <c r="K36" s="24"/>
      <c r="L36" s="24"/>
      <c r="M36" s="24"/>
      <c r="N36" s="24"/>
      <c r="O36" s="24"/>
      <c r="P36" s="24"/>
      <c r="Q36" s="24"/>
      <c r="R36" s="24"/>
      <c r="S36" s="24"/>
      <c r="T36" s="24"/>
      <c r="U36" s="24"/>
      <c r="V36" s="24"/>
      <c r="W36" s="24"/>
      <c r="X36" s="24"/>
      <c r="Y36" s="24"/>
      <c r="Z36" s="24"/>
    </row>
    <row r="37" ht="19.15" customHeight="1">
      <c r="A37" t="s" s="138">
        <v>2310</v>
      </c>
      <c r="B37" s="149">
        <v>2</v>
      </c>
      <c r="C37" s="149">
        <v>1</v>
      </c>
      <c r="D37" t="s" s="205">
        <v>2343</v>
      </c>
      <c r="E37" t="s" s="205">
        <v>173</v>
      </c>
      <c r="F37" s="222">
        <v>673</v>
      </c>
      <c r="G37" s="149">
        <v>776</v>
      </c>
      <c r="H37" s="173">
        <f>SUM(G37-F37)</f>
        <v>103</v>
      </c>
      <c r="I37" s="167">
        <f>H37/F37</f>
        <v>0.153046062407132</v>
      </c>
      <c r="J37" s="167">
        <f>H37/G37</f>
        <v>0.132731958762887</v>
      </c>
      <c r="K37" s="24"/>
      <c r="L37" s="24"/>
      <c r="M37" s="24"/>
      <c r="N37" s="24"/>
      <c r="O37" s="24"/>
      <c r="P37" s="24"/>
      <c r="Q37" s="24"/>
      <c r="R37" s="24"/>
      <c r="S37" s="24"/>
      <c r="T37" s="24"/>
      <c r="U37" s="24"/>
      <c r="V37" s="24"/>
      <c r="W37" s="24"/>
      <c r="X37" s="24"/>
      <c r="Y37" s="24"/>
      <c r="Z37" s="24"/>
    </row>
    <row r="38" ht="19.15" customHeight="1">
      <c r="A38" t="s" s="138">
        <v>2310</v>
      </c>
      <c r="B38" s="149">
        <v>2</v>
      </c>
      <c r="C38" s="149">
        <v>20</v>
      </c>
      <c r="D38" t="s" s="205">
        <v>2344</v>
      </c>
      <c r="E38" t="s" s="205">
        <v>34</v>
      </c>
      <c r="F38" s="222">
        <v>587</v>
      </c>
      <c r="G38" s="149">
        <v>663</v>
      </c>
      <c r="H38" s="173">
        <f>SUM(G38-F38)</f>
        <v>76</v>
      </c>
      <c r="I38" s="167">
        <f>H38/F38</f>
        <v>0.129471890971039</v>
      </c>
      <c r="J38" s="167">
        <f>H38/G38</f>
        <v>0.114630467571644</v>
      </c>
      <c r="K38" s="24"/>
      <c r="L38" s="24"/>
      <c r="M38" s="24"/>
      <c r="N38" s="24"/>
      <c r="O38" s="24"/>
      <c r="P38" s="24"/>
      <c r="Q38" s="24"/>
      <c r="R38" s="24"/>
      <c r="S38" s="24"/>
      <c r="T38" s="24"/>
      <c r="U38" s="24"/>
      <c r="V38" s="24"/>
      <c r="W38" s="24"/>
      <c r="X38" s="24"/>
      <c r="Y38" s="24"/>
      <c r="Z38" s="24"/>
    </row>
    <row r="39" ht="19.15" customHeight="1">
      <c r="A39" t="s" s="138">
        <v>2310</v>
      </c>
      <c r="B39" s="149">
        <v>2</v>
      </c>
      <c r="C39" s="149">
        <v>10</v>
      </c>
      <c r="D39" t="s" s="205">
        <v>2345</v>
      </c>
      <c r="E39" t="s" s="205">
        <v>60</v>
      </c>
      <c r="F39" s="222">
        <v>548</v>
      </c>
      <c r="G39" s="149">
        <v>590</v>
      </c>
      <c r="H39" s="173">
        <f>SUM(G39-F39)</f>
        <v>42</v>
      </c>
      <c r="I39" s="167">
        <f>H39/F39</f>
        <v>0.0766423357664234</v>
      </c>
      <c r="J39" s="167">
        <f>H39/G39</f>
        <v>0.0711864406779661</v>
      </c>
      <c r="K39" s="24"/>
      <c r="L39" s="24"/>
      <c r="M39" s="24"/>
      <c r="N39" s="24"/>
      <c r="O39" s="24"/>
      <c r="P39" s="24"/>
      <c r="Q39" s="24"/>
      <c r="R39" s="24"/>
      <c r="S39" s="24"/>
      <c r="T39" s="24"/>
      <c r="U39" s="24"/>
      <c r="V39" s="24"/>
      <c r="W39" s="24"/>
      <c r="X39" s="24"/>
      <c r="Y39" s="24"/>
      <c r="Z39" s="24"/>
    </row>
    <row r="40" ht="19.15" customHeight="1">
      <c r="A40" t="s" s="138">
        <v>2310</v>
      </c>
      <c r="B40" s="149">
        <v>2</v>
      </c>
      <c r="C40" s="149">
        <v>14</v>
      </c>
      <c r="D40" t="s" s="205">
        <v>2360</v>
      </c>
      <c r="E40" t="s" s="205">
        <v>101</v>
      </c>
      <c r="F40" s="222">
        <v>420</v>
      </c>
      <c r="G40" s="149">
        <v>574</v>
      </c>
      <c r="H40" s="173">
        <f>SUM(G40-F40)</f>
        <v>154</v>
      </c>
      <c r="I40" s="167">
        <f>H40/F40</f>
        <v>0.366666666666667</v>
      </c>
      <c r="J40" s="167">
        <f>H40/G40</f>
        <v>0.268292682926829</v>
      </c>
      <c r="K40" s="24"/>
      <c r="L40" s="24"/>
      <c r="M40" s="24"/>
      <c r="N40" s="24"/>
      <c r="O40" s="24"/>
      <c r="P40" s="24"/>
      <c r="Q40" s="24"/>
      <c r="R40" s="24"/>
      <c r="S40" s="24"/>
      <c r="T40" s="24"/>
      <c r="U40" s="24"/>
      <c r="V40" s="24"/>
      <c r="W40" s="24"/>
      <c r="X40" s="24"/>
      <c r="Y40" s="24"/>
      <c r="Z40" s="24"/>
    </row>
    <row r="41" ht="19.15" customHeight="1">
      <c r="A41" t="s" s="138">
        <v>2310</v>
      </c>
      <c r="B41" s="149">
        <v>2</v>
      </c>
      <c r="C41" s="149">
        <v>24</v>
      </c>
      <c r="D41" t="s" s="205">
        <v>2346</v>
      </c>
      <c r="E41" t="s" s="205">
        <v>52</v>
      </c>
      <c r="F41" s="222">
        <v>453</v>
      </c>
      <c r="G41" s="149">
        <v>533</v>
      </c>
      <c r="H41" s="173">
        <f>SUM(G41-F41)</f>
        <v>80</v>
      </c>
      <c r="I41" s="167">
        <f>H41/F41</f>
        <v>0.176600441501104</v>
      </c>
      <c r="J41" s="167">
        <f>H41/G41</f>
        <v>0.150093808630394</v>
      </c>
      <c r="K41" s="24"/>
      <c r="L41" s="24"/>
      <c r="M41" s="24"/>
      <c r="N41" s="24"/>
      <c r="O41" s="24"/>
      <c r="P41" s="24"/>
      <c r="Q41" s="24"/>
      <c r="R41" s="24"/>
      <c r="S41" s="24"/>
      <c r="T41" s="24"/>
      <c r="U41" s="24"/>
      <c r="V41" s="24"/>
      <c r="W41" s="24"/>
      <c r="X41" s="24"/>
      <c r="Y41" s="24"/>
      <c r="Z41" s="24"/>
    </row>
    <row r="42" ht="19.15" customHeight="1">
      <c r="A42" t="s" s="138">
        <v>2310</v>
      </c>
      <c r="B42" s="149">
        <v>2</v>
      </c>
      <c r="C42" s="149">
        <v>9</v>
      </c>
      <c r="D42" t="s" s="205">
        <v>2347</v>
      </c>
      <c r="E42" t="s" s="205">
        <v>30</v>
      </c>
      <c r="F42" s="222">
        <v>335</v>
      </c>
      <c r="G42" s="149">
        <v>371</v>
      </c>
      <c r="H42" s="173">
        <f>SUM(G42-F42)</f>
        <v>36</v>
      </c>
      <c r="I42" s="167">
        <f>H42/F42</f>
        <v>0.107462686567164</v>
      </c>
      <c r="J42" s="167">
        <f>H42/G42</f>
        <v>0.0970350404312668</v>
      </c>
      <c r="K42" s="24"/>
      <c r="L42" s="24"/>
      <c r="M42" s="24"/>
      <c r="N42" s="24"/>
      <c r="O42" s="24"/>
      <c r="P42" s="24"/>
      <c r="Q42" s="24"/>
      <c r="R42" s="24"/>
      <c r="S42" s="24"/>
      <c r="T42" s="24"/>
      <c r="U42" s="24"/>
      <c r="V42" s="24"/>
      <c r="W42" s="24"/>
      <c r="X42" s="24"/>
      <c r="Y42" s="24"/>
      <c r="Z42" s="24"/>
    </row>
    <row r="43" ht="19.15" customHeight="1">
      <c r="A43" t="s" s="138">
        <v>2310</v>
      </c>
      <c r="B43" s="149">
        <v>2</v>
      </c>
      <c r="C43" s="149">
        <v>22</v>
      </c>
      <c r="D43" t="s" s="205">
        <v>2361</v>
      </c>
      <c r="E43" t="s" s="205">
        <v>106</v>
      </c>
      <c r="F43" s="222">
        <v>214</v>
      </c>
      <c r="G43" s="149">
        <v>319</v>
      </c>
      <c r="H43" s="173">
        <f>SUM(G43-F43)</f>
        <v>105</v>
      </c>
      <c r="I43" s="167">
        <f>H43/F43</f>
        <v>0.490654205607477</v>
      </c>
      <c r="J43" s="167">
        <f>H43/G43</f>
        <v>0.329153605015674</v>
      </c>
      <c r="K43" s="24"/>
      <c r="L43" s="24"/>
      <c r="M43" s="24"/>
      <c r="N43" s="24"/>
      <c r="O43" s="24"/>
      <c r="P43" s="24"/>
      <c r="Q43" s="24"/>
      <c r="R43" s="24"/>
      <c r="S43" s="24"/>
      <c r="T43" s="24"/>
      <c r="U43" s="24"/>
      <c r="V43" s="24"/>
      <c r="W43" s="24"/>
      <c r="X43" s="24"/>
      <c r="Y43" s="24"/>
      <c r="Z43" s="24"/>
    </row>
    <row r="44" ht="19.15" customHeight="1">
      <c r="A44" t="s" s="138">
        <v>2310</v>
      </c>
      <c r="B44" s="149">
        <v>2</v>
      </c>
      <c r="C44" s="149">
        <v>15</v>
      </c>
      <c r="D44" t="s" s="205">
        <v>2348</v>
      </c>
      <c r="E44" t="s" s="205">
        <v>36</v>
      </c>
      <c r="F44" s="222">
        <v>269</v>
      </c>
      <c r="G44" s="149">
        <v>310</v>
      </c>
      <c r="H44" s="173">
        <f>SUM(G44-F44)</f>
        <v>41</v>
      </c>
      <c r="I44" s="167">
        <f>H44/F44</f>
        <v>0.152416356877323</v>
      </c>
      <c r="J44" s="167">
        <f>H44/G44</f>
        <v>0.132258064516129</v>
      </c>
      <c r="K44" s="24"/>
      <c r="L44" s="24"/>
      <c r="M44" s="24"/>
      <c r="N44" s="24"/>
      <c r="O44" s="24"/>
      <c r="P44" s="24"/>
      <c r="Q44" s="24"/>
      <c r="R44" s="24"/>
      <c r="S44" s="24"/>
      <c r="T44" s="24"/>
      <c r="U44" s="24"/>
      <c r="V44" s="24"/>
      <c r="W44" s="24"/>
      <c r="X44" s="24"/>
      <c r="Y44" s="24"/>
      <c r="Z44" s="24"/>
    </row>
    <row r="45" ht="19.15" customHeight="1">
      <c r="A45" t="s" s="138">
        <v>2310</v>
      </c>
      <c r="B45" s="149">
        <v>2</v>
      </c>
      <c r="C45" s="149">
        <v>7</v>
      </c>
      <c r="D45" t="s" s="205">
        <v>2349</v>
      </c>
      <c r="E45" t="s" s="205">
        <v>44</v>
      </c>
      <c r="F45" s="222">
        <v>235</v>
      </c>
      <c r="G45" s="149">
        <v>277</v>
      </c>
      <c r="H45" s="173">
        <f>SUM(G45-F45)</f>
        <v>42</v>
      </c>
      <c r="I45" s="167">
        <f>H45/F45</f>
        <v>0.178723404255319</v>
      </c>
      <c r="J45" s="167">
        <f>H45/G45</f>
        <v>0.151624548736462</v>
      </c>
      <c r="K45" s="24"/>
      <c r="L45" s="24"/>
      <c r="M45" s="24"/>
      <c r="N45" s="24"/>
      <c r="O45" s="24"/>
      <c r="P45" s="24"/>
      <c r="Q45" s="24"/>
      <c r="R45" s="24"/>
      <c r="S45" s="24"/>
      <c r="T45" s="24"/>
      <c r="U45" s="24"/>
      <c r="V45" s="24"/>
      <c r="W45" s="24"/>
      <c r="X45" s="24"/>
      <c r="Y45" s="24"/>
      <c r="Z45" s="24"/>
    </row>
    <row r="46" ht="19.15" customHeight="1">
      <c r="A46" t="s" s="138">
        <v>2310</v>
      </c>
      <c r="B46" s="149">
        <v>2</v>
      </c>
      <c r="C46" s="149">
        <v>19</v>
      </c>
      <c r="D46" t="s" s="205">
        <v>2350</v>
      </c>
      <c r="E46" t="s" s="205">
        <v>1091</v>
      </c>
      <c r="F46" s="222">
        <v>222</v>
      </c>
      <c r="G46" s="149">
        <v>273</v>
      </c>
      <c r="H46" s="173">
        <f>SUM(G46-F46)</f>
        <v>51</v>
      </c>
      <c r="I46" s="167">
        <f>H46/F46</f>
        <v>0.22972972972973</v>
      </c>
      <c r="J46" s="167">
        <f>H46/G46</f>
        <v>0.186813186813187</v>
      </c>
      <c r="K46" s="24"/>
      <c r="L46" s="24"/>
      <c r="M46" s="24"/>
      <c r="N46" s="24"/>
      <c r="O46" s="24"/>
      <c r="P46" s="24"/>
      <c r="Q46" s="24"/>
      <c r="R46" s="24"/>
      <c r="S46" s="24"/>
      <c r="T46" s="24"/>
      <c r="U46" s="24"/>
      <c r="V46" s="24"/>
      <c r="W46" s="24"/>
      <c r="X46" s="24"/>
      <c r="Y46" s="24"/>
      <c r="Z46" s="24"/>
    </row>
    <row r="47" ht="19.15" customHeight="1">
      <c r="A47" t="s" s="138">
        <v>2310</v>
      </c>
      <c r="B47" s="149">
        <v>2</v>
      </c>
      <c r="C47" s="149">
        <v>13</v>
      </c>
      <c r="D47" t="s" s="205">
        <v>2351</v>
      </c>
      <c r="E47" t="s" s="205">
        <v>76</v>
      </c>
      <c r="F47" s="222">
        <v>176</v>
      </c>
      <c r="G47" s="149">
        <v>193</v>
      </c>
      <c r="H47" s="173">
        <f>SUM(G47-F47)</f>
        <v>17</v>
      </c>
      <c r="I47" s="167">
        <f>H47/F47</f>
        <v>0.0965909090909091</v>
      </c>
      <c r="J47" s="167">
        <f>H47/G47</f>
        <v>0.0880829015544041</v>
      </c>
      <c r="K47" s="24"/>
      <c r="L47" s="24"/>
      <c r="M47" s="24"/>
      <c r="N47" s="24"/>
      <c r="O47" s="24"/>
      <c r="P47" s="24"/>
      <c r="Q47" s="24"/>
      <c r="R47" s="24"/>
      <c r="S47" s="24"/>
      <c r="T47" s="24"/>
      <c r="U47" s="24"/>
      <c r="V47" s="24"/>
      <c r="W47" s="24"/>
      <c r="X47" s="24"/>
      <c r="Y47" s="24"/>
      <c r="Z47" s="24"/>
    </row>
    <row r="48" ht="19.15" customHeight="1">
      <c r="A48" t="s" s="138">
        <v>2310</v>
      </c>
      <c r="B48" s="149">
        <v>2</v>
      </c>
      <c r="C48" s="149">
        <v>23</v>
      </c>
      <c r="D48" t="s" s="205">
        <v>2352</v>
      </c>
      <c r="E48" t="s" s="205">
        <v>62</v>
      </c>
      <c r="F48" s="222">
        <v>172</v>
      </c>
      <c r="G48" s="149">
        <v>192</v>
      </c>
      <c r="H48" s="173">
        <f>SUM(G48-F48)</f>
        <v>20</v>
      </c>
      <c r="I48" s="167">
        <f>H48/F48</f>
        <v>0.116279069767442</v>
      </c>
      <c r="J48" s="167">
        <f>H48/G48</f>
        <v>0.104166666666667</v>
      </c>
      <c r="K48" s="24"/>
      <c r="L48" s="24"/>
      <c r="M48" s="24"/>
      <c r="N48" s="24"/>
      <c r="O48" s="24"/>
      <c r="P48" s="24"/>
      <c r="Q48" s="24"/>
      <c r="R48" s="24"/>
      <c r="S48" s="24"/>
      <c r="T48" s="24"/>
      <c r="U48" s="24"/>
      <c r="V48" s="24"/>
      <c r="W48" s="24"/>
      <c r="X48" s="24"/>
      <c r="Y48" s="24"/>
      <c r="Z48" s="24"/>
    </row>
    <row r="49" ht="19.15" customHeight="1">
      <c r="A49" t="s" s="138">
        <v>2310</v>
      </c>
      <c r="B49" s="149">
        <v>2</v>
      </c>
      <c r="C49" s="149">
        <v>8</v>
      </c>
      <c r="D49" t="s" s="205">
        <v>2353</v>
      </c>
      <c r="E49" t="s" s="205">
        <v>66</v>
      </c>
      <c r="F49" s="222">
        <v>158</v>
      </c>
      <c r="G49" s="149">
        <v>189</v>
      </c>
      <c r="H49" s="173">
        <f>SUM(G49-F49)</f>
        <v>31</v>
      </c>
      <c r="I49" s="167">
        <f>H49/F49</f>
        <v>0.19620253164557</v>
      </c>
      <c r="J49" s="167">
        <f>H49/G49</f>
        <v>0.164021164021164</v>
      </c>
      <c r="K49" s="24"/>
      <c r="L49" s="24"/>
      <c r="M49" s="24"/>
      <c r="N49" s="24"/>
      <c r="O49" s="24"/>
      <c r="P49" s="24"/>
      <c r="Q49" s="24"/>
      <c r="R49" s="24"/>
      <c r="S49" s="24"/>
      <c r="T49" s="24"/>
      <c r="U49" s="24"/>
      <c r="V49" s="24"/>
      <c r="W49" s="24"/>
      <c r="X49" s="24"/>
      <c r="Y49" s="24"/>
      <c r="Z49" s="24"/>
    </row>
    <row r="50" ht="19.15" customHeight="1">
      <c r="A50" t="s" s="138">
        <v>2310</v>
      </c>
      <c r="B50" s="149">
        <v>2</v>
      </c>
      <c r="C50" s="149">
        <v>17</v>
      </c>
      <c r="D50" t="s" s="205">
        <v>2354</v>
      </c>
      <c r="E50" t="s" s="205">
        <v>48</v>
      </c>
      <c r="F50" s="222">
        <v>147</v>
      </c>
      <c r="G50" s="149">
        <v>166</v>
      </c>
      <c r="H50" s="173">
        <f>SUM(G50-F50)</f>
        <v>19</v>
      </c>
      <c r="I50" s="167">
        <f>H50/F50</f>
        <v>0.129251700680272</v>
      </c>
      <c r="J50" s="167">
        <f>H50/G50</f>
        <v>0.114457831325301</v>
      </c>
      <c r="K50" s="24"/>
      <c r="L50" s="24"/>
      <c r="M50" s="24"/>
      <c r="N50" s="24"/>
      <c r="O50" s="24"/>
      <c r="P50" s="24"/>
      <c r="Q50" s="24"/>
      <c r="R50" s="24"/>
      <c r="S50" s="24"/>
      <c r="T50" s="24"/>
      <c r="U50" s="24"/>
      <c r="V50" s="24"/>
      <c r="W50" s="24"/>
      <c r="X50" s="24"/>
      <c r="Y50" s="24"/>
      <c r="Z50" s="24"/>
    </row>
    <row r="51" ht="19.15" customHeight="1">
      <c r="A51" t="s" s="138">
        <v>2310</v>
      </c>
      <c r="B51" s="149">
        <v>2</v>
      </c>
      <c r="C51" s="149">
        <v>21</v>
      </c>
      <c r="D51" t="s" s="205">
        <v>2355</v>
      </c>
      <c r="E51" t="s" s="205">
        <v>1948</v>
      </c>
      <c r="F51" s="222">
        <v>107</v>
      </c>
      <c r="G51" s="149">
        <v>132</v>
      </c>
      <c r="H51" s="173">
        <f>SUM(G51-F51)</f>
        <v>25</v>
      </c>
      <c r="I51" s="167">
        <f>H51/F51</f>
        <v>0.233644859813084</v>
      </c>
      <c r="J51" s="167">
        <f>H51/G51</f>
        <v>0.189393939393939</v>
      </c>
      <c r="K51" s="24"/>
      <c r="L51" s="24"/>
      <c r="M51" s="24"/>
      <c r="N51" s="24"/>
      <c r="O51" s="24"/>
      <c r="P51" s="24"/>
      <c r="Q51" s="24"/>
      <c r="R51" s="24"/>
      <c r="S51" s="24"/>
      <c r="T51" s="24"/>
      <c r="U51" s="24"/>
      <c r="V51" s="24"/>
      <c r="W51" s="24"/>
      <c r="X51" s="24"/>
      <c r="Y51" s="24"/>
      <c r="Z51" s="24"/>
    </row>
    <row r="52" ht="19.15" customHeight="1">
      <c r="A52" t="s" s="138">
        <v>2310</v>
      </c>
      <c r="B52" s="149">
        <v>2</v>
      </c>
      <c r="C52" s="149">
        <v>18</v>
      </c>
      <c r="D52" t="s" s="205">
        <v>2356</v>
      </c>
      <c r="E52" t="s" s="205">
        <v>248</v>
      </c>
      <c r="F52" s="222">
        <v>36</v>
      </c>
      <c r="G52" s="149">
        <v>36</v>
      </c>
      <c r="H52" s="173">
        <f>SUM(G52-F52)</f>
        <v>0</v>
      </c>
      <c r="I52" s="167">
        <f>H52/F52</f>
        <v>0</v>
      </c>
      <c r="J52" s="167">
        <f>H52/G52</f>
        <v>0</v>
      </c>
      <c r="K52" s="24"/>
      <c r="L52" s="24"/>
      <c r="M52" s="24"/>
      <c r="N52" s="24"/>
      <c r="O52" s="24"/>
      <c r="P52" s="24"/>
      <c r="Q52" s="24"/>
      <c r="R52" s="24"/>
      <c r="S52" s="24"/>
      <c r="T52" s="24"/>
      <c r="U52" s="24"/>
      <c r="V52" s="24"/>
      <c r="W52" s="24"/>
      <c r="X52" s="24"/>
      <c r="Y52" s="24"/>
      <c r="Z52" s="24"/>
    </row>
    <row r="53" ht="19.15" customHeight="1">
      <c r="A53" t="s" s="138">
        <v>2310</v>
      </c>
      <c r="B53" s="149">
        <v>2</v>
      </c>
      <c r="C53" s="149">
        <v>2</v>
      </c>
      <c r="D53" t="s" s="205">
        <v>2357</v>
      </c>
      <c r="E53" t="s" s="205">
        <v>38</v>
      </c>
      <c r="F53" s="223">
        <v>0</v>
      </c>
      <c r="G53" s="149">
        <v>0</v>
      </c>
      <c r="H53" s="173">
        <f>SUM(G53-F53)</f>
        <v>0</v>
      </c>
      <c r="I53" s="207">
        <f>H53/F53</f>
      </c>
      <c r="J53" s="207">
        <f>H53/G53</f>
      </c>
      <c r="K53" s="24"/>
      <c r="L53" s="24"/>
      <c r="M53" s="24"/>
      <c r="N53" s="24"/>
      <c r="O53" s="24"/>
      <c r="P53" s="24"/>
      <c r="Q53" s="24"/>
      <c r="R53" s="24"/>
      <c r="S53" s="24"/>
      <c r="T53" s="24"/>
      <c r="U53" s="24"/>
      <c r="V53" s="24"/>
      <c r="W53" s="24"/>
      <c r="X53" s="24"/>
      <c r="Y53" s="24"/>
      <c r="Z53" s="24"/>
    </row>
    <row r="54" ht="19.15" customHeight="1">
      <c r="A54" t="s" s="138">
        <v>2310</v>
      </c>
      <c r="B54" s="149">
        <v>2</v>
      </c>
      <c r="C54" s="149">
        <v>6</v>
      </c>
      <c r="D54" t="s" s="205">
        <v>2358</v>
      </c>
      <c r="E54" t="s" s="205">
        <v>78</v>
      </c>
      <c r="F54" s="223">
        <v>0</v>
      </c>
      <c r="G54" s="149">
        <v>0</v>
      </c>
      <c r="H54" s="173">
        <f>SUM(G54-F54)</f>
        <v>0</v>
      </c>
      <c r="I54" s="207">
        <f>H54/F54</f>
      </c>
      <c r="J54" s="207">
        <f>H54/G54</f>
      </c>
      <c r="K54" s="24"/>
      <c r="L54" s="24"/>
      <c r="M54" s="24"/>
      <c r="N54" s="24"/>
      <c r="O54" s="24"/>
      <c r="P54" s="24"/>
      <c r="Q54" s="24"/>
      <c r="R54" s="24"/>
      <c r="S54" s="24"/>
      <c r="T54" s="24"/>
      <c r="U54" s="24"/>
      <c r="V54" s="24"/>
      <c r="W54" s="24"/>
      <c r="X54" s="24"/>
      <c r="Y54" s="24"/>
      <c r="Z54" s="24"/>
    </row>
    <row r="55" ht="19.15" customHeight="1">
      <c r="A55" t="s" s="138">
        <v>2310</v>
      </c>
      <c r="B55" s="149">
        <v>2</v>
      </c>
      <c r="C55" s="149">
        <v>16</v>
      </c>
      <c r="D55" t="s" s="205">
        <v>2359</v>
      </c>
      <c r="E55" t="s" s="205">
        <v>380</v>
      </c>
      <c r="F55" s="223">
        <v>0</v>
      </c>
      <c r="G55" s="149">
        <v>0</v>
      </c>
      <c r="H55" s="206">
        <f>SUM(G55-F55)</f>
        <v>0</v>
      </c>
      <c r="I55" s="176">
        <f>H55/F55</f>
      </c>
      <c r="J55" s="176">
        <f>H55/G55</f>
      </c>
      <c r="K55" s="174"/>
      <c r="L55" s="174"/>
      <c r="M55" s="174"/>
      <c r="N55" s="174"/>
      <c r="O55" s="174"/>
      <c r="P55" s="174"/>
      <c r="Q55" s="174"/>
      <c r="R55" s="174"/>
      <c r="S55" s="174"/>
      <c r="T55" s="174"/>
      <c r="U55" s="174"/>
      <c r="V55" s="174"/>
      <c r="W55" s="174"/>
      <c r="X55" s="174"/>
      <c r="Y55" s="174"/>
      <c r="Z55" s="174"/>
    </row>
    <row r="56" ht="13.65" customHeight="1">
      <c r="A56" s="192"/>
      <c r="B56" s="183"/>
      <c r="C56" s="183"/>
      <c r="D56" s="183"/>
      <c r="E56" s="183"/>
      <c r="F56" s="194">
        <f>SUM(F32:F55)</f>
        <v>80255</v>
      </c>
      <c r="G56" s="194">
        <f>SUM(G32:G55)</f>
        <v>92292</v>
      </c>
      <c r="H56" s="194">
        <f>SUM(H32:H55)</f>
        <v>12037</v>
      </c>
      <c r="I56" s="182">
        <f>H56/F56</f>
        <v>0.149984424646439</v>
      </c>
      <c r="J56" s="182">
        <f>H56/G56</f>
        <v>0.130423005244225</v>
      </c>
      <c r="K56" s="183"/>
      <c r="L56" s="183"/>
      <c r="M56" s="183"/>
      <c r="N56" s="183"/>
      <c r="O56" s="183"/>
      <c r="P56" s="183"/>
      <c r="Q56" s="183"/>
      <c r="R56" s="183"/>
      <c r="S56" s="183"/>
      <c r="T56" s="183"/>
      <c r="U56" s="183"/>
      <c r="V56" s="183"/>
      <c r="W56" s="183"/>
      <c r="X56" s="183"/>
      <c r="Y56" s="183"/>
      <c r="Z56" s="184"/>
    </row>
    <row r="57" ht="13.65" customHeight="1">
      <c r="A57" s="195"/>
      <c r="B57" s="195"/>
      <c r="C57" s="195"/>
      <c r="D57" s="195"/>
      <c r="E57" s="195"/>
      <c r="F57" s="195"/>
      <c r="G57" s="195"/>
      <c r="H57" s="195"/>
      <c r="I57" s="196">
        <f>H57/F57</f>
      </c>
      <c r="J57" s="196">
        <f>H57/G57</f>
      </c>
      <c r="K57" s="195"/>
      <c r="L57" s="195"/>
      <c r="M57" s="195"/>
      <c r="N57" s="195"/>
      <c r="O57" s="195"/>
      <c r="P57" s="195"/>
      <c r="Q57" s="195"/>
      <c r="R57" s="195"/>
      <c r="S57" s="195"/>
      <c r="T57" s="195"/>
      <c r="U57" s="195"/>
      <c r="V57" s="195"/>
      <c r="W57" s="195"/>
      <c r="X57" s="195"/>
      <c r="Y57" s="195"/>
      <c r="Z57" s="195"/>
    </row>
    <row r="58" ht="13.65" customHeight="1">
      <c r="A58" s="215"/>
      <c r="B58" s="216"/>
      <c r="C58" s="216"/>
      <c r="D58" s="216"/>
      <c r="E58" t="s" s="217">
        <v>11326</v>
      </c>
      <c r="F58" s="218">
        <f>SUM(F56,F30)</f>
        <v>165628</v>
      </c>
      <c r="G58" s="218">
        <f>SUM(G56,G30)</f>
        <v>187066</v>
      </c>
      <c r="H58" s="218">
        <f>SUM(H56,H30)</f>
        <v>21438</v>
      </c>
      <c r="I58" s="235">
        <f>H58/F58</f>
        <v>0.129434636655638</v>
      </c>
      <c r="J58" s="235">
        <f>H58/G58</f>
        <v>0.114601263725102</v>
      </c>
      <c r="K58" s="216"/>
      <c r="L58" s="216"/>
      <c r="M58" s="216"/>
      <c r="N58" s="216"/>
      <c r="O58" s="216"/>
      <c r="P58" s="216"/>
      <c r="Q58" s="216"/>
      <c r="R58" s="216"/>
      <c r="S58" s="216"/>
      <c r="T58" s="216"/>
      <c r="U58" s="216"/>
      <c r="V58" s="216"/>
      <c r="W58" s="216"/>
      <c r="X58" s="216"/>
      <c r="Y58" s="216"/>
      <c r="Z58"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14.xml><?xml version="1.0" encoding="utf-8"?>
<worksheet xmlns:r="http://schemas.openxmlformats.org/officeDocument/2006/relationships" xmlns="http://schemas.openxmlformats.org/spreadsheetml/2006/main">
  <sheetPr>
    <pageSetUpPr fitToPage="1"/>
  </sheetPr>
  <dimension ref="A1:Z240"/>
  <sheetViews>
    <sheetView workbookViewId="0" showGridLines="0" defaultGridColor="1"/>
  </sheetViews>
  <sheetFormatPr defaultColWidth="14.5" defaultRowHeight="15.75" customHeight="1" outlineLevelRow="0" outlineLevelCol="0"/>
  <cols>
    <col min="1" max="1" width="14.5" style="264" customWidth="1"/>
    <col min="2" max="2" width="7.35156" style="264" customWidth="1"/>
    <col min="3" max="3" width="8.67188" style="264" customWidth="1"/>
    <col min="4" max="4" width="31.8516" style="264" customWidth="1"/>
    <col min="5" max="5" width="23" style="264" customWidth="1"/>
    <col min="6" max="26" width="14.5" style="264" customWidth="1"/>
    <col min="27" max="256" width="14.5" style="264"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2363</v>
      </c>
      <c r="B2" s="168">
        <v>1</v>
      </c>
      <c r="C2" s="168">
        <v>6</v>
      </c>
      <c r="D2" t="s" s="145">
        <v>2368</v>
      </c>
      <c r="E2" t="s" s="145">
        <v>84</v>
      </c>
      <c r="F2" s="212">
        <v>31827</v>
      </c>
      <c r="G2" s="168">
        <v>38481</v>
      </c>
      <c r="H2" s="155">
        <f>SUM(G2-F2)</f>
        <v>6654</v>
      </c>
      <c r="I2" s="167">
        <f>H2/F2</f>
        <v>0.209067772645867</v>
      </c>
      <c r="J2" s="167">
        <f>H2/G2</f>
        <v>0.17291650424885</v>
      </c>
      <c r="K2" s="24"/>
      <c r="L2" s="24"/>
      <c r="M2" s="24"/>
      <c r="N2" s="24"/>
      <c r="O2" s="24"/>
      <c r="P2" s="24"/>
      <c r="Q2" s="24"/>
      <c r="R2" s="24"/>
      <c r="S2" s="24"/>
      <c r="T2" s="24"/>
      <c r="U2" s="24"/>
      <c r="V2" s="24"/>
      <c r="W2" s="24"/>
      <c r="X2" s="24"/>
      <c r="Y2" s="24"/>
      <c r="Z2" s="24"/>
    </row>
    <row r="3" ht="19.15" customHeight="1">
      <c r="A3" t="s" s="145">
        <v>2363</v>
      </c>
      <c r="B3" s="168">
        <v>1</v>
      </c>
      <c r="C3" s="168">
        <v>1</v>
      </c>
      <c r="D3" t="s" s="145">
        <v>2369</v>
      </c>
      <c r="E3" t="s" s="145">
        <v>20</v>
      </c>
      <c r="F3" s="212">
        <v>14934</v>
      </c>
      <c r="G3" s="168">
        <v>17463</v>
      </c>
      <c r="H3" s="155">
        <f>SUM(G3-F3)</f>
        <v>2529</v>
      </c>
      <c r="I3" s="167">
        <f>H3/F3</f>
        <v>0.169345118521495</v>
      </c>
      <c r="J3" s="167">
        <f>H3/G3</f>
        <v>0.144820477581172</v>
      </c>
      <c r="K3" s="24"/>
      <c r="L3" s="24"/>
      <c r="M3" s="24"/>
      <c r="N3" s="24"/>
      <c r="O3" s="24"/>
      <c r="P3" s="24"/>
      <c r="Q3" s="24"/>
      <c r="R3" s="24"/>
      <c r="S3" s="24"/>
      <c r="T3" s="24"/>
      <c r="U3" s="24"/>
      <c r="V3" s="24"/>
      <c r="W3" s="24"/>
      <c r="X3" s="24"/>
      <c r="Y3" s="24"/>
      <c r="Z3" s="24"/>
    </row>
    <row r="4" ht="19.15" customHeight="1">
      <c r="A4" t="s" s="145">
        <v>2363</v>
      </c>
      <c r="B4" s="168">
        <v>1</v>
      </c>
      <c r="C4" s="168">
        <v>19</v>
      </c>
      <c r="D4" t="s" s="145">
        <v>2370</v>
      </c>
      <c r="E4" t="s" s="145">
        <v>26</v>
      </c>
      <c r="F4" s="212">
        <v>13351</v>
      </c>
      <c r="G4" s="168">
        <v>15469</v>
      </c>
      <c r="H4" s="155">
        <f>SUM(G4-F4)</f>
        <v>2118</v>
      </c>
      <c r="I4" s="167">
        <f>H4/F4</f>
        <v>0.158639802262003</v>
      </c>
      <c r="J4" s="167">
        <f>H4/G4</f>
        <v>0.1369189992889</v>
      </c>
      <c r="K4" s="24"/>
      <c r="L4" s="24"/>
      <c r="M4" s="24"/>
      <c r="N4" s="24"/>
      <c r="O4" s="24"/>
      <c r="P4" s="24"/>
      <c r="Q4" s="24"/>
      <c r="R4" s="24"/>
      <c r="S4" s="24"/>
      <c r="T4" s="24"/>
      <c r="U4" s="24"/>
      <c r="V4" s="24"/>
      <c r="W4" s="24"/>
      <c r="X4" s="24"/>
      <c r="Y4" s="24"/>
      <c r="Z4" s="24"/>
    </row>
    <row r="5" ht="19.15" customHeight="1">
      <c r="A5" t="s" s="145">
        <v>2363</v>
      </c>
      <c r="B5" s="168">
        <v>1</v>
      </c>
      <c r="C5" s="168">
        <v>14</v>
      </c>
      <c r="D5" t="s" s="145">
        <v>2371</v>
      </c>
      <c r="E5" t="s" s="145">
        <v>22</v>
      </c>
      <c r="F5" s="212">
        <v>10338</v>
      </c>
      <c r="G5" s="168">
        <v>13715</v>
      </c>
      <c r="H5" s="155">
        <f>SUM(G5-F5)</f>
        <v>3377</v>
      </c>
      <c r="I5" s="167">
        <f>H5/F5</f>
        <v>0.326658928225962</v>
      </c>
      <c r="J5" s="167">
        <f>H5/G5</f>
        <v>0.246226759022968</v>
      </c>
      <c r="K5" s="24"/>
      <c r="L5" s="24"/>
      <c r="M5" s="24"/>
      <c r="N5" s="24"/>
      <c r="O5" s="24"/>
      <c r="P5" s="24"/>
      <c r="Q5" s="24"/>
      <c r="R5" s="24"/>
      <c r="S5" s="24"/>
      <c r="T5" s="24"/>
      <c r="U5" s="24"/>
      <c r="V5" s="24"/>
      <c r="W5" s="24"/>
      <c r="X5" s="24"/>
      <c r="Y5" s="24"/>
      <c r="Z5" s="24"/>
    </row>
    <row r="6" ht="19.15" customHeight="1">
      <c r="A6" t="s" s="145">
        <v>2363</v>
      </c>
      <c r="B6" s="168">
        <v>1</v>
      </c>
      <c r="C6" s="168">
        <v>12</v>
      </c>
      <c r="D6" t="s" s="145">
        <v>2372</v>
      </c>
      <c r="E6" t="s" s="145">
        <v>17</v>
      </c>
      <c r="F6" s="212">
        <v>4338</v>
      </c>
      <c r="G6" s="168">
        <v>5231</v>
      </c>
      <c r="H6" s="155">
        <f>SUM(G6-F6)</f>
        <v>893</v>
      </c>
      <c r="I6" s="167">
        <f>H6/F6</f>
        <v>0.205855232826187</v>
      </c>
      <c r="J6" s="167">
        <f>H6/G6</f>
        <v>0.170713056776907</v>
      </c>
      <c r="K6" s="24"/>
      <c r="L6" s="24"/>
      <c r="M6" s="24"/>
      <c r="N6" s="24"/>
      <c r="O6" s="24"/>
      <c r="P6" s="24"/>
      <c r="Q6" s="24"/>
      <c r="R6" s="24"/>
      <c r="S6" s="24"/>
      <c r="T6" s="24"/>
      <c r="U6" s="24"/>
      <c r="V6" s="24"/>
      <c r="W6" s="24"/>
      <c r="X6" s="24"/>
      <c r="Y6" s="24"/>
      <c r="Z6" s="24"/>
    </row>
    <row r="7" ht="19.15" customHeight="1">
      <c r="A7" t="s" s="145">
        <v>2363</v>
      </c>
      <c r="B7" s="168">
        <v>1</v>
      </c>
      <c r="C7" s="168">
        <v>18</v>
      </c>
      <c r="D7" t="s" s="145">
        <v>2373</v>
      </c>
      <c r="E7" t="s" s="145">
        <v>28</v>
      </c>
      <c r="F7" s="212">
        <v>1013</v>
      </c>
      <c r="G7" s="168">
        <v>1324</v>
      </c>
      <c r="H7" s="155">
        <f>SUM(G7-F7)</f>
        <v>311</v>
      </c>
      <c r="I7" s="167">
        <f>H7/F7</f>
        <v>0.307008884501481</v>
      </c>
      <c r="J7" s="167">
        <f>H7/G7</f>
        <v>0.234894259818731</v>
      </c>
      <c r="K7" s="24"/>
      <c r="L7" s="24"/>
      <c r="M7" s="24"/>
      <c r="N7" s="24"/>
      <c r="O7" s="24"/>
      <c r="P7" s="24"/>
      <c r="Q7" s="24"/>
      <c r="R7" s="24"/>
      <c r="S7" s="24"/>
      <c r="T7" s="24"/>
      <c r="U7" s="24"/>
      <c r="V7" s="24"/>
      <c r="W7" s="24"/>
      <c r="X7" s="24"/>
      <c r="Y7" s="24"/>
      <c r="Z7" s="24"/>
    </row>
    <row r="8" ht="19.15" customHeight="1">
      <c r="A8" t="s" s="145">
        <v>2363</v>
      </c>
      <c r="B8" s="168">
        <v>1</v>
      </c>
      <c r="C8" s="168">
        <v>17</v>
      </c>
      <c r="D8" t="s" s="145">
        <v>2374</v>
      </c>
      <c r="E8" t="s" s="145">
        <v>34</v>
      </c>
      <c r="F8" s="212">
        <v>837</v>
      </c>
      <c r="G8" s="168">
        <v>1086</v>
      </c>
      <c r="H8" s="155">
        <f>SUM(G8-F8)</f>
        <v>249</v>
      </c>
      <c r="I8" s="167">
        <f>H8/F8</f>
        <v>0.297491039426523</v>
      </c>
      <c r="J8" s="167">
        <f>H8/G8</f>
        <v>0.229281767955801</v>
      </c>
      <c r="K8" s="24"/>
      <c r="L8" s="24"/>
      <c r="M8" s="24"/>
      <c r="N8" s="24"/>
      <c r="O8" s="24"/>
      <c r="P8" s="24"/>
      <c r="Q8" s="24"/>
      <c r="R8" s="24"/>
      <c r="S8" s="24"/>
      <c r="T8" s="24"/>
      <c r="U8" s="24"/>
      <c r="V8" s="24"/>
      <c r="W8" s="24"/>
      <c r="X8" s="24"/>
      <c r="Y8" s="24"/>
      <c r="Z8" s="24"/>
    </row>
    <row r="9" ht="19.15" customHeight="1">
      <c r="A9" t="s" s="145">
        <v>2363</v>
      </c>
      <c r="B9" s="168">
        <v>1</v>
      </c>
      <c r="C9" s="168">
        <v>26</v>
      </c>
      <c r="D9" t="s" s="145">
        <v>2375</v>
      </c>
      <c r="E9" t="s" s="145">
        <v>74</v>
      </c>
      <c r="F9" s="212">
        <v>692</v>
      </c>
      <c r="G9" s="168">
        <v>773</v>
      </c>
      <c r="H9" s="155">
        <f>SUM(G9-F9)</f>
        <v>81</v>
      </c>
      <c r="I9" s="167">
        <f>H9/F9</f>
        <v>0.117052023121387</v>
      </c>
      <c r="J9" s="167">
        <f>H9/G9</f>
        <v>0.104786545924968</v>
      </c>
      <c r="K9" s="24"/>
      <c r="L9" s="24"/>
      <c r="M9" s="24"/>
      <c r="N9" s="24"/>
      <c r="O9" s="24"/>
      <c r="P9" s="24"/>
      <c r="Q9" s="24"/>
      <c r="R9" s="24"/>
      <c r="S9" s="24"/>
      <c r="T9" s="24"/>
      <c r="U9" s="24"/>
      <c r="V9" s="24"/>
      <c r="W9" s="24"/>
      <c r="X9" s="24"/>
      <c r="Y9" s="24"/>
      <c r="Z9" s="24"/>
    </row>
    <row r="10" ht="19.15" customHeight="1">
      <c r="A10" t="s" s="145">
        <v>2363</v>
      </c>
      <c r="B10" s="168">
        <v>1</v>
      </c>
      <c r="C10" s="168">
        <v>21</v>
      </c>
      <c r="D10" t="s" s="145">
        <v>2376</v>
      </c>
      <c r="E10" t="s" s="145">
        <v>101</v>
      </c>
      <c r="F10" s="212">
        <v>608</v>
      </c>
      <c r="G10" s="168">
        <v>680</v>
      </c>
      <c r="H10" s="155">
        <f>SUM(G10-F10)</f>
        <v>72</v>
      </c>
      <c r="I10" s="167">
        <f>H10/F10</f>
        <v>0.118421052631579</v>
      </c>
      <c r="J10" s="167">
        <f>H10/G10</f>
        <v>0.105882352941176</v>
      </c>
      <c r="K10" s="24"/>
      <c r="L10" s="24"/>
      <c r="M10" s="24"/>
      <c r="N10" s="24"/>
      <c r="O10" s="24"/>
      <c r="P10" s="24"/>
      <c r="Q10" s="24"/>
      <c r="R10" s="24"/>
      <c r="S10" s="24"/>
      <c r="T10" s="24"/>
      <c r="U10" s="24"/>
      <c r="V10" s="24"/>
      <c r="W10" s="24"/>
      <c r="X10" s="24"/>
      <c r="Y10" s="24"/>
      <c r="Z10" s="24"/>
    </row>
    <row r="11" ht="19.15" customHeight="1">
      <c r="A11" t="s" s="145">
        <v>2363</v>
      </c>
      <c r="B11" s="168">
        <v>1</v>
      </c>
      <c r="C11" s="168">
        <v>10</v>
      </c>
      <c r="D11" t="s" s="145">
        <v>2377</v>
      </c>
      <c r="E11" t="s" s="145">
        <v>24</v>
      </c>
      <c r="F11" s="212">
        <v>577</v>
      </c>
      <c r="G11" s="168">
        <v>621</v>
      </c>
      <c r="H11" s="155">
        <f>SUM(G11-F11)</f>
        <v>44</v>
      </c>
      <c r="I11" s="167">
        <f>H11/F11</f>
        <v>0.0762564991334489</v>
      </c>
      <c r="J11" s="167">
        <f>H11/G11</f>
        <v>0.07085346215780999</v>
      </c>
      <c r="K11" s="24"/>
      <c r="L11" s="24"/>
      <c r="M11" s="24"/>
      <c r="N11" s="24"/>
      <c r="O11" s="24"/>
      <c r="P11" s="24"/>
      <c r="Q11" s="24"/>
      <c r="R11" s="24"/>
      <c r="S11" s="24"/>
      <c r="T11" s="24"/>
      <c r="U11" s="24"/>
      <c r="V11" s="24"/>
      <c r="W11" s="24"/>
      <c r="X11" s="24"/>
      <c r="Y11" s="24"/>
      <c r="Z11" s="24"/>
    </row>
    <row r="12" ht="19.15" customHeight="1">
      <c r="A12" t="s" s="145">
        <v>2363</v>
      </c>
      <c r="B12" s="168">
        <v>1</v>
      </c>
      <c r="C12" s="168">
        <v>9</v>
      </c>
      <c r="D12" t="s" s="145">
        <v>2378</v>
      </c>
      <c r="E12" t="s" s="145">
        <v>38</v>
      </c>
      <c r="F12" s="213">
        <v>481</v>
      </c>
      <c r="G12" s="170">
        <v>579</v>
      </c>
      <c r="H12" s="155">
        <f>SUM(G12-F12)</f>
        <v>98</v>
      </c>
      <c r="I12" s="167">
        <f>H12/F12</f>
        <v>0.203742203742204</v>
      </c>
      <c r="J12" s="167">
        <f>H12/G12</f>
        <v>0.169257340241796</v>
      </c>
      <c r="K12" s="24"/>
      <c r="L12" s="24"/>
      <c r="M12" s="24"/>
      <c r="N12" s="24"/>
      <c r="O12" s="24"/>
      <c r="P12" s="24"/>
      <c r="Q12" s="24"/>
      <c r="R12" s="24"/>
      <c r="S12" s="24"/>
      <c r="T12" s="24"/>
      <c r="U12" s="24"/>
      <c r="V12" s="24"/>
      <c r="W12" s="24"/>
      <c r="X12" s="24"/>
      <c r="Y12" s="24"/>
      <c r="Z12" s="24"/>
    </row>
    <row r="13" ht="19.15" customHeight="1">
      <c r="A13" t="s" s="145">
        <v>2363</v>
      </c>
      <c r="B13" s="168">
        <v>1</v>
      </c>
      <c r="C13" s="168">
        <v>13</v>
      </c>
      <c r="D13" t="s" s="145">
        <v>2424</v>
      </c>
      <c r="E13" t="s" s="171">
        <v>60</v>
      </c>
      <c r="F13" s="256">
        <v>212</v>
      </c>
      <c r="G13" s="257">
        <v>541</v>
      </c>
      <c r="H13" s="173">
        <f>SUM(G13-F13)</f>
        <v>329</v>
      </c>
      <c r="I13" s="167">
        <f>H13/F13</f>
        <v>1.55188679245283</v>
      </c>
      <c r="J13" s="167">
        <f>H13/G13</f>
        <v>0.608133086876155</v>
      </c>
      <c r="K13" s="24"/>
      <c r="L13" s="24"/>
      <c r="M13" s="24"/>
      <c r="N13" s="24"/>
      <c r="O13" s="24"/>
      <c r="P13" s="24"/>
      <c r="Q13" s="24"/>
      <c r="R13" s="24"/>
      <c r="S13" s="24"/>
      <c r="T13" s="24"/>
      <c r="U13" s="24"/>
      <c r="V13" s="24"/>
      <c r="W13" s="24"/>
      <c r="X13" s="24"/>
      <c r="Y13" s="24"/>
      <c r="Z13" s="24"/>
    </row>
    <row r="14" ht="19.15" customHeight="1">
      <c r="A14" t="s" s="145">
        <v>2363</v>
      </c>
      <c r="B14" s="168">
        <v>1</v>
      </c>
      <c r="C14" s="168">
        <v>4</v>
      </c>
      <c r="D14" t="s" s="145">
        <v>2379</v>
      </c>
      <c r="E14" t="s" s="145">
        <v>42</v>
      </c>
      <c r="F14" s="229">
        <v>323</v>
      </c>
      <c r="G14" s="166">
        <v>422</v>
      </c>
      <c r="H14" s="155">
        <f>SUM(G14-F14)</f>
        <v>99</v>
      </c>
      <c r="I14" s="167">
        <f>H14/F14</f>
        <v>0.306501547987616</v>
      </c>
      <c r="J14" s="167">
        <f>H14/G14</f>
        <v>0.234597156398104</v>
      </c>
      <c r="K14" s="24"/>
      <c r="L14" s="24"/>
      <c r="M14" s="24"/>
      <c r="N14" s="24"/>
      <c r="O14" s="24"/>
      <c r="P14" s="24"/>
      <c r="Q14" s="24"/>
      <c r="R14" s="24"/>
      <c r="S14" s="24"/>
      <c r="T14" s="24"/>
      <c r="U14" s="24"/>
      <c r="V14" s="24"/>
      <c r="W14" s="24"/>
      <c r="X14" s="24"/>
      <c r="Y14" s="24"/>
      <c r="Z14" s="24"/>
    </row>
    <row r="15" ht="19.15" customHeight="1">
      <c r="A15" t="s" s="145">
        <v>2363</v>
      </c>
      <c r="B15" s="168">
        <v>1</v>
      </c>
      <c r="C15" s="168">
        <v>22</v>
      </c>
      <c r="D15" t="s" s="145">
        <v>2380</v>
      </c>
      <c r="E15" t="s" s="145">
        <v>2381</v>
      </c>
      <c r="F15" s="212">
        <v>285</v>
      </c>
      <c r="G15" s="168">
        <v>328</v>
      </c>
      <c r="H15" s="155">
        <f>SUM(G15-F15)</f>
        <v>43</v>
      </c>
      <c r="I15" s="167">
        <f>H15/F15</f>
        <v>0.150877192982456</v>
      </c>
      <c r="J15" s="167">
        <f>H15/G15</f>
        <v>0.13109756097561</v>
      </c>
      <c r="K15" s="24"/>
      <c r="L15" s="24"/>
      <c r="M15" s="24"/>
      <c r="N15" s="24"/>
      <c r="O15" s="24"/>
      <c r="P15" s="24"/>
      <c r="Q15" s="24"/>
      <c r="R15" s="24"/>
      <c r="S15" s="24"/>
      <c r="T15" s="24"/>
      <c r="U15" s="24"/>
      <c r="V15" s="24"/>
      <c r="W15" s="24"/>
      <c r="X15" s="24"/>
      <c r="Y15" s="24"/>
      <c r="Z15" s="24"/>
    </row>
    <row r="16" ht="19.15" customHeight="1">
      <c r="A16" t="s" s="145">
        <v>2363</v>
      </c>
      <c r="B16" s="168">
        <v>1</v>
      </c>
      <c r="C16" s="168">
        <v>39</v>
      </c>
      <c r="D16" t="s" s="145">
        <v>2382</v>
      </c>
      <c r="E16" t="s" s="145">
        <v>68</v>
      </c>
      <c r="F16" s="212">
        <v>256</v>
      </c>
      <c r="G16" s="168">
        <v>279</v>
      </c>
      <c r="H16" s="155">
        <f>SUM(G16-F16)</f>
        <v>23</v>
      </c>
      <c r="I16" s="167">
        <f>H16/F16</f>
        <v>0.08984375</v>
      </c>
      <c r="J16" s="167">
        <f>H16/G16</f>
        <v>0.0824372759856631</v>
      </c>
      <c r="K16" s="24"/>
      <c r="L16" s="24"/>
      <c r="M16" s="24"/>
      <c r="N16" s="24"/>
      <c r="O16" s="24"/>
      <c r="P16" s="24"/>
      <c r="Q16" s="24"/>
      <c r="R16" s="24"/>
      <c r="S16" s="24"/>
      <c r="T16" s="24"/>
      <c r="U16" s="24"/>
      <c r="V16" s="24"/>
      <c r="W16" s="24"/>
      <c r="X16" s="24"/>
      <c r="Y16" s="24"/>
      <c r="Z16" s="24"/>
    </row>
    <row r="17" ht="19.15" customHeight="1">
      <c r="A17" t="s" s="145">
        <v>2363</v>
      </c>
      <c r="B17" s="168">
        <v>1</v>
      </c>
      <c r="C17" s="168">
        <v>8</v>
      </c>
      <c r="D17" t="s" s="145">
        <v>2383</v>
      </c>
      <c r="E17" t="s" s="145">
        <v>110</v>
      </c>
      <c r="F17" s="212">
        <v>219</v>
      </c>
      <c r="G17" s="168">
        <v>262</v>
      </c>
      <c r="H17" s="155">
        <f>SUM(G17-F17)</f>
        <v>43</v>
      </c>
      <c r="I17" s="167">
        <f>H17/F17</f>
        <v>0.19634703196347</v>
      </c>
      <c r="J17" s="167">
        <f>H17/G17</f>
        <v>0.16412213740458</v>
      </c>
      <c r="K17" s="24"/>
      <c r="L17" s="24"/>
      <c r="M17" s="24"/>
      <c r="N17" s="24"/>
      <c r="O17" s="24"/>
      <c r="P17" s="24"/>
      <c r="Q17" s="24"/>
      <c r="R17" s="24"/>
      <c r="S17" s="24"/>
      <c r="T17" s="24"/>
      <c r="U17" s="24"/>
      <c r="V17" s="24"/>
      <c r="W17" s="24"/>
      <c r="X17" s="24"/>
      <c r="Y17" s="24"/>
      <c r="Z17" s="24"/>
    </row>
    <row r="18" ht="19.15" customHeight="1">
      <c r="A18" t="s" s="145">
        <v>2363</v>
      </c>
      <c r="B18" s="168">
        <v>1</v>
      </c>
      <c r="C18" s="168">
        <v>5</v>
      </c>
      <c r="D18" t="s" s="145">
        <v>2384</v>
      </c>
      <c r="E18" t="s" s="145">
        <v>30</v>
      </c>
      <c r="F18" s="212">
        <v>189</v>
      </c>
      <c r="G18" s="168">
        <v>239</v>
      </c>
      <c r="H18" s="155">
        <f>SUM(G18-F18)</f>
        <v>50</v>
      </c>
      <c r="I18" s="167">
        <f>H18/F18</f>
        <v>0.264550264550265</v>
      </c>
      <c r="J18" s="167">
        <f>H18/G18</f>
        <v>0.209205020920502</v>
      </c>
      <c r="K18" s="24"/>
      <c r="L18" s="24"/>
      <c r="M18" s="24"/>
      <c r="N18" s="24"/>
      <c r="O18" s="24"/>
      <c r="P18" s="24"/>
      <c r="Q18" s="24"/>
      <c r="R18" s="24"/>
      <c r="S18" s="24"/>
      <c r="T18" s="24"/>
      <c r="U18" s="24"/>
      <c r="V18" s="24"/>
      <c r="W18" s="24"/>
      <c r="X18" s="24"/>
      <c r="Y18" s="24"/>
      <c r="Z18" s="24"/>
    </row>
    <row r="19" ht="19.15" customHeight="1">
      <c r="A19" t="s" s="145">
        <v>2363</v>
      </c>
      <c r="B19" s="168">
        <v>1</v>
      </c>
      <c r="C19" s="168">
        <v>7</v>
      </c>
      <c r="D19" t="s" s="145">
        <v>2385</v>
      </c>
      <c r="E19" t="s" s="145">
        <v>424</v>
      </c>
      <c r="F19" s="212">
        <v>188</v>
      </c>
      <c r="G19" s="168">
        <v>216</v>
      </c>
      <c r="H19" s="155">
        <f>SUM(G19-F19)</f>
        <v>28</v>
      </c>
      <c r="I19" s="167">
        <f>H19/F19</f>
        <v>0.148936170212766</v>
      </c>
      <c r="J19" s="167">
        <f>H19/G19</f>
        <v>0.12962962962963</v>
      </c>
      <c r="K19" s="24"/>
      <c r="L19" s="24"/>
      <c r="M19" s="24"/>
      <c r="N19" s="24"/>
      <c r="O19" s="24"/>
      <c r="P19" s="24"/>
      <c r="Q19" s="24"/>
      <c r="R19" s="24"/>
      <c r="S19" s="24"/>
      <c r="T19" s="24"/>
      <c r="U19" s="24"/>
      <c r="V19" s="24"/>
      <c r="W19" s="24"/>
      <c r="X19" s="24"/>
      <c r="Y19" s="24"/>
      <c r="Z19" s="24"/>
    </row>
    <row r="20" ht="19.15" customHeight="1">
      <c r="A20" t="s" s="145">
        <v>2363</v>
      </c>
      <c r="B20" s="168">
        <v>1</v>
      </c>
      <c r="C20" s="168">
        <v>11</v>
      </c>
      <c r="D20" t="s" s="145">
        <v>2569</v>
      </c>
      <c r="E20" t="s" s="145">
        <v>44</v>
      </c>
      <c r="F20" s="212">
        <v>144</v>
      </c>
      <c r="G20" s="168">
        <v>198</v>
      </c>
      <c r="H20" s="155">
        <f>SUM(G20-F20)</f>
        <v>54</v>
      </c>
      <c r="I20" s="167">
        <f>H20/F20</f>
        <v>0.375</v>
      </c>
      <c r="J20" s="167">
        <f>H20/G20</f>
        <v>0.272727272727273</v>
      </c>
      <c r="K20" s="24"/>
      <c r="L20" s="24"/>
      <c r="M20" s="24"/>
      <c r="N20" s="24"/>
      <c r="O20" s="24"/>
      <c r="P20" s="24"/>
      <c r="Q20" s="24"/>
      <c r="R20" s="24"/>
      <c r="S20" s="24"/>
      <c r="T20" s="24"/>
      <c r="U20" s="24"/>
      <c r="V20" s="24"/>
      <c r="W20" s="24"/>
      <c r="X20" s="24"/>
      <c r="Y20" s="24"/>
      <c r="Z20" s="24"/>
    </row>
    <row r="21" ht="19.15" customHeight="1">
      <c r="A21" t="s" s="145">
        <v>2363</v>
      </c>
      <c r="B21" s="168">
        <v>1</v>
      </c>
      <c r="C21" s="168">
        <v>2</v>
      </c>
      <c r="D21" t="s" s="145">
        <v>2386</v>
      </c>
      <c r="E21" t="s" s="145">
        <v>66</v>
      </c>
      <c r="F21" s="212">
        <v>154</v>
      </c>
      <c r="G21" s="168">
        <v>187</v>
      </c>
      <c r="H21" s="155">
        <f>SUM(G21-F21)</f>
        <v>33</v>
      </c>
      <c r="I21" s="167">
        <f>H21/F21</f>
        <v>0.214285714285714</v>
      </c>
      <c r="J21" s="167">
        <f>H21/G21</f>
        <v>0.176470588235294</v>
      </c>
      <c r="K21" s="24"/>
      <c r="L21" s="24"/>
      <c r="M21" s="24"/>
      <c r="N21" s="24"/>
      <c r="O21" s="24"/>
      <c r="P21" s="24"/>
      <c r="Q21" s="24"/>
      <c r="R21" s="24"/>
      <c r="S21" s="24"/>
      <c r="T21" s="24"/>
      <c r="U21" s="24"/>
      <c r="V21" s="24"/>
      <c r="W21" s="24"/>
      <c r="X21" s="24"/>
      <c r="Y21" s="24"/>
      <c r="Z21" s="24"/>
    </row>
    <row r="22" ht="19.15" customHeight="1">
      <c r="A22" t="s" s="145">
        <v>2363</v>
      </c>
      <c r="B22" s="168">
        <v>1</v>
      </c>
      <c r="C22" s="168">
        <v>3</v>
      </c>
      <c r="D22" t="s" s="145">
        <v>2577</v>
      </c>
      <c r="E22" t="s" s="145">
        <v>36</v>
      </c>
      <c r="F22" s="212">
        <v>109</v>
      </c>
      <c r="G22" s="168">
        <v>150</v>
      </c>
      <c r="H22" s="155">
        <f>SUM(G22-F22)</f>
        <v>41</v>
      </c>
      <c r="I22" s="167">
        <f>H22/F22</f>
        <v>0.376146788990826</v>
      </c>
      <c r="J22" s="167">
        <f>H22/G22</f>
        <v>0.273333333333333</v>
      </c>
      <c r="K22" s="24"/>
      <c r="L22" s="24"/>
      <c r="M22" s="24"/>
      <c r="N22" s="24"/>
      <c r="O22" s="24"/>
      <c r="P22" s="24"/>
      <c r="Q22" s="24"/>
      <c r="R22" s="24"/>
      <c r="S22" s="24"/>
      <c r="T22" s="24"/>
      <c r="U22" s="24"/>
      <c r="V22" s="24"/>
      <c r="W22" s="24"/>
      <c r="X22" s="24"/>
      <c r="Y22" s="24"/>
      <c r="Z22" s="24"/>
    </row>
    <row r="23" ht="19.15" customHeight="1">
      <c r="A23" t="s" s="145">
        <v>2363</v>
      </c>
      <c r="B23" s="168">
        <v>1</v>
      </c>
      <c r="C23" s="168">
        <v>34</v>
      </c>
      <c r="D23" t="s" s="145">
        <v>2387</v>
      </c>
      <c r="E23" t="s" s="145">
        <v>52</v>
      </c>
      <c r="F23" s="212">
        <v>85</v>
      </c>
      <c r="G23" s="168">
        <v>97</v>
      </c>
      <c r="H23" s="155">
        <f>SUM(G23-F23)</f>
        <v>12</v>
      </c>
      <c r="I23" s="167">
        <f>H23/F23</f>
        <v>0.141176470588235</v>
      </c>
      <c r="J23" s="167">
        <f>H23/G23</f>
        <v>0.123711340206186</v>
      </c>
      <c r="K23" s="24"/>
      <c r="L23" s="24"/>
      <c r="M23" s="24"/>
      <c r="N23" s="24"/>
      <c r="O23" s="24"/>
      <c r="P23" s="24"/>
      <c r="Q23" s="24"/>
      <c r="R23" s="24"/>
      <c r="S23" s="24"/>
      <c r="T23" s="24"/>
      <c r="U23" s="24"/>
      <c r="V23" s="24"/>
      <c r="W23" s="24"/>
      <c r="X23" s="24"/>
      <c r="Y23" s="24"/>
      <c r="Z23" s="24"/>
    </row>
    <row r="24" ht="19.15" customHeight="1">
      <c r="A24" t="s" s="145">
        <v>2363</v>
      </c>
      <c r="B24" s="168">
        <v>1</v>
      </c>
      <c r="C24" s="168">
        <v>33</v>
      </c>
      <c r="D24" t="s" s="145">
        <v>2388</v>
      </c>
      <c r="E24" t="s" s="145">
        <v>48</v>
      </c>
      <c r="F24" s="212">
        <v>78</v>
      </c>
      <c r="G24" s="168">
        <v>94</v>
      </c>
      <c r="H24" s="155">
        <f>SUM(G24-F24)</f>
        <v>16</v>
      </c>
      <c r="I24" s="167">
        <f>H24/F24</f>
        <v>0.205128205128205</v>
      </c>
      <c r="J24" s="167">
        <f>H24/G24</f>
        <v>0.170212765957447</v>
      </c>
      <c r="K24" s="24"/>
      <c r="L24" s="24"/>
      <c r="M24" s="24"/>
      <c r="N24" s="24"/>
      <c r="O24" s="24"/>
      <c r="P24" s="24"/>
      <c r="Q24" s="24"/>
      <c r="R24" s="24"/>
      <c r="S24" s="24"/>
      <c r="T24" s="24"/>
      <c r="U24" s="24"/>
      <c r="V24" s="24"/>
      <c r="W24" s="24"/>
      <c r="X24" s="24"/>
      <c r="Y24" s="24"/>
      <c r="Z24" s="24"/>
    </row>
    <row r="25" ht="19.15" customHeight="1">
      <c r="A25" t="s" s="145">
        <v>2363</v>
      </c>
      <c r="B25" s="168">
        <v>1</v>
      </c>
      <c r="C25" s="168">
        <v>35</v>
      </c>
      <c r="D25" t="s" s="145">
        <v>2389</v>
      </c>
      <c r="E25" t="s" s="145">
        <v>245</v>
      </c>
      <c r="F25" s="212">
        <v>85</v>
      </c>
      <c r="G25" s="168">
        <v>94</v>
      </c>
      <c r="H25" s="155">
        <f>SUM(G25-F25)</f>
        <v>9</v>
      </c>
      <c r="I25" s="167">
        <f>H25/F25</f>
        <v>0.105882352941176</v>
      </c>
      <c r="J25" s="167">
        <f>H25/G25</f>
        <v>0.0957446808510638</v>
      </c>
      <c r="K25" s="24"/>
      <c r="L25" s="24"/>
      <c r="M25" s="24"/>
      <c r="N25" s="24"/>
      <c r="O25" s="24"/>
      <c r="P25" s="24"/>
      <c r="Q25" s="24"/>
      <c r="R25" s="24"/>
      <c r="S25" s="24"/>
      <c r="T25" s="24"/>
      <c r="U25" s="24"/>
      <c r="V25" s="24"/>
      <c r="W25" s="24"/>
      <c r="X25" s="24"/>
      <c r="Y25" s="24"/>
      <c r="Z25" s="24"/>
    </row>
    <row r="26" ht="19.15" customHeight="1">
      <c r="A26" t="s" s="145">
        <v>2363</v>
      </c>
      <c r="B26" s="168">
        <v>1</v>
      </c>
      <c r="C26" s="168">
        <v>27</v>
      </c>
      <c r="D26" t="s" s="145">
        <v>2390</v>
      </c>
      <c r="E26" t="s" s="145">
        <v>40</v>
      </c>
      <c r="F26" s="212">
        <v>63</v>
      </c>
      <c r="G26" s="168">
        <v>82</v>
      </c>
      <c r="H26" s="155">
        <f>SUM(G26-F26)</f>
        <v>19</v>
      </c>
      <c r="I26" s="167">
        <f>H26/F26</f>
        <v>0.301587301587302</v>
      </c>
      <c r="J26" s="167">
        <f>H26/G26</f>
        <v>0.231707317073171</v>
      </c>
      <c r="K26" s="24"/>
      <c r="L26" s="24"/>
      <c r="M26" s="24"/>
      <c r="N26" s="24"/>
      <c r="O26" s="24"/>
      <c r="P26" s="24"/>
      <c r="Q26" s="24"/>
      <c r="R26" s="24"/>
      <c r="S26" s="24"/>
      <c r="T26" s="24"/>
      <c r="U26" s="24"/>
      <c r="V26" s="24"/>
      <c r="W26" s="24"/>
      <c r="X26" s="24"/>
      <c r="Y26" s="24"/>
      <c r="Z26" s="24"/>
    </row>
    <row r="27" ht="19.15" customHeight="1">
      <c r="A27" t="s" s="145">
        <v>2363</v>
      </c>
      <c r="B27" s="168">
        <v>1</v>
      </c>
      <c r="C27" s="168">
        <v>20</v>
      </c>
      <c r="D27" t="s" s="145">
        <v>2391</v>
      </c>
      <c r="E27" t="s" s="145">
        <v>1375</v>
      </c>
      <c r="F27" s="212">
        <v>71</v>
      </c>
      <c r="G27" s="168">
        <v>80</v>
      </c>
      <c r="H27" s="155">
        <f>SUM(G27-F27)</f>
        <v>9</v>
      </c>
      <c r="I27" s="167">
        <f>H27/F27</f>
        <v>0.126760563380282</v>
      </c>
      <c r="J27" s="167">
        <f>H27/G27</f>
        <v>0.1125</v>
      </c>
      <c r="K27" s="24"/>
      <c r="L27" s="24"/>
      <c r="M27" s="24"/>
      <c r="N27" s="24"/>
      <c r="O27" s="24"/>
      <c r="P27" s="24"/>
      <c r="Q27" s="24"/>
      <c r="R27" s="24"/>
      <c r="S27" s="24"/>
      <c r="T27" s="24"/>
      <c r="U27" s="24"/>
      <c r="V27" s="24"/>
      <c r="W27" s="24"/>
      <c r="X27" s="24"/>
      <c r="Y27" s="24"/>
      <c r="Z27" s="24"/>
    </row>
    <row r="28" ht="19.15" customHeight="1">
      <c r="A28" t="s" s="145">
        <v>2363</v>
      </c>
      <c r="B28" s="168">
        <v>1</v>
      </c>
      <c r="C28" s="168">
        <v>29</v>
      </c>
      <c r="D28" t="s" s="145">
        <v>2392</v>
      </c>
      <c r="E28" t="s" s="145">
        <v>147</v>
      </c>
      <c r="F28" s="212">
        <v>73</v>
      </c>
      <c r="G28" s="168">
        <v>80</v>
      </c>
      <c r="H28" s="155">
        <f>SUM(G28-F28)</f>
        <v>7</v>
      </c>
      <c r="I28" s="167">
        <f>H28/F28</f>
        <v>0.0958904109589041</v>
      </c>
      <c r="J28" s="167">
        <f>H28/G28</f>
        <v>0.08749999999999999</v>
      </c>
      <c r="K28" s="24"/>
      <c r="L28" s="24"/>
      <c r="M28" s="24"/>
      <c r="N28" s="24"/>
      <c r="O28" s="24"/>
      <c r="P28" s="24"/>
      <c r="Q28" s="24"/>
      <c r="R28" s="24"/>
      <c r="S28" s="24"/>
      <c r="T28" s="24"/>
      <c r="U28" s="24"/>
      <c r="V28" s="24"/>
      <c r="W28" s="24"/>
      <c r="X28" s="24"/>
      <c r="Y28" s="24"/>
      <c r="Z28" s="24"/>
    </row>
    <row r="29" ht="19.15" customHeight="1">
      <c r="A29" t="s" s="145">
        <v>2363</v>
      </c>
      <c r="B29" s="168">
        <v>1</v>
      </c>
      <c r="C29" s="168">
        <v>30</v>
      </c>
      <c r="D29" t="s" s="145">
        <v>2578</v>
      </c>
      <c r="E29" t="s" s="145">
        <v>375</v>
      </c>
      <c r="F29" s="212">
        <v>45</v>
      </c>
      <c r="G29" s="168">
        <v>78</v>
      </c>
      <c r="H29" s="155">
        <f>SUM(G29-F29)</f>
        <v>33</v>
      </c>
      <c r="I29" s="167">
        <f>H29/F29</f>
        <v>0.7333333333333329</v>
      </c>
      <c r="J29" s="167">
        <f>H29/G29</f>
        <v>0.423076923076923</v>
      </c>
      <c r="K29" s="24"/>
      <c r="L29" s="24"/>
      <c r="M29" s="24"/>
      <c r="N29" s="24"/>
      <c r="O29" s="24"/>
      <c r="P29" s="24"/>
      <c r="Q29" s="24"/>
      <c r="R29" s="24"/>
      <c r="S29" s="24"/>
      <c r="T29" s="24"/>
      <c r="U29" s="24"/>
      <c r="V29" s="24"/>
      <c r="W29" s="24"/>
      <c r="X29" s="24"/>
      <c r="Y29" s="24"/>
      <c r="Z29" s="24"/>
    </row>
    <row r="30" ht="19.15" customHeight="1">
      <c r="A30" t="s" s="145">
        <v>2363</v>
      </c>
      <c r="B30" s="168">
        <v>1</v>
      </c>
      <c r="C30" s="168">
        <v>37</v>
      </c>
      <c r="D30" t="s" s="145">
        <v>2393</v>
      </c>
      <c r="E30" t="s" s="145">
        <v>1427</v>
      </c>
      <c r="F30" s="212">
        <v>55</v>
      </c>
      <c r="G30" s="168">
        <v>67</v>
      </c>
      <c r="H30" s="155">
        <f>SUM(G30-F30)</f>
        <v>12</v>
      </c>
      <c r="I30" s="167">
        <f>H30/F30</f>
        <v>0.218181818181818</v>
      </c>
      <c r="J30" s="167">
        <f>H30/G30</f>
        <v>0.17910447761194</v>
      </c>
      <c r="K30" s="24"/>
      <c r="L30" s="24"/>
      <c r="M30" s="24"/>
      <c r="N30" s="24"/>
      <c r="O30" s="24"/>
      <c r="P30" s="24"/>
      <c r="Q30" s="24"/>
      <c r="R30" s="24"/>
      <c r="S30" s="24"/>
      <c r="T30" s="24"/>
      <c r="U30" s="24"/>
      <c r="V30" s="24"/>
      <c r="W30" s="24"/>
      <c r="X30" s="24"/>
      <c r="Y30" s="24"/>
      <c r="Z30" s="24"/>
    </row>
    <row r="31" ht="19.15" customHeight="1">
      <c r="A31" t="s" s="145">
        <v>2363</v>
      </c>
      <c r="B31" s="168">
        <v>1</v>
      </c>
      <c r="C31" s="168">
        <v>36</v>
      </c>
      <c r="D31" t="s" s="145">
        <v>2585</v>
      </c>
      <c r="E31" t="s" s="145">
        <v>173</v>
      </c>
      <c r="F31" s="212">
        <v>47</v>
      </c>
      <c r="G31" s="168">
        <v>66</v>
      </c>
      <c r="H31" s="155">
        <f>SUM(G31-F31)</f>
        <v>19</v>
      </c>
      <c r="I31" s="167">
        <f>H31/F31</f>
        <v>0.404255319148936</v>
      </c>
      <c r="J31" s="167">
        <f>H31/G31</f>
        <v>0.287878787878788</v>
      </c>
      <c r="K31" s="24"/>
      <c r="L31" s="24"/>
      <c r="M31" s="24"/>
      <c r="N31" s="24"/>
      <c r="O31" s="24"/>
      <c r="P31" s="24"/>
      <c r="Q31" s="24"/>
      <c r="R31" s="24"/>
      <c r="S31" s="24"/>
      <c r="T31" s="24"/>
      <c r="U31" s="24"/>
      <c r="V31" s="24"/>
      <c r="W31" s="24"/>
      <c r="X31" s="24"/>
      <c r="Y31" s="24"/>
      <c r="Z31" s="24"/>
    </row>
    <row r="32" ht="19.15" customHeight="1">
      <c r="A32" t="s" s="145">
        <v>2363</v>
      </c>
      <c r="B32" s="168">
        <v>1</v>
      </c>
      <c r="C32" s="168">
        <v>38</v>
      </c>
      <c r="D32" t="s" s="145">
        <v>2394</v>
      </c>
      <c r="E32" t="s" s="145">
        <v>237</v>
      </c>
      <c r="F32" s="212">
        <v>45</v>
      </c>
      <c r="G32" s="168">
        <v>58</v>
      </c>
      <c r="H32" s="155">
        <f>SUM(G32-F32)</f>
        <v>13</v>
      </c>
      <c r="I32" s="167">
        <f>H32/F32</f>
        <v>0.288888888888889</v>
      </c>
      <c r="J32" s="167">
        <f>H32/G32</f>
        <v>0.224137931034483</v>
      </c>
      <c r="K32" s="24"/>
      <c r="L32" s="24"/>
      <c r="M32" s="24"/>
      <c r="N32" s="24"/>
      <c r="O32" s="24"/>
      <c r="P32" s="24"/>
      <c r="Q32" s="24"/>
      <c r="R32" s="24"/>
      <c r="S32" s="24"/>
      <c r="T32" s="24"/>
      <c r="U32" s="24"/>
      <c r="V32" s="24"/>
      <c r="W32" s="24"/>
      <c r="X32" s="24"/>
      <c r="Y32" s="24"/>
      <c r="Z32" s="24"/>
    </row>
    <row r="33" ht="19.15" customHeight="1">
      <c r="A33" t="s" s="145">
        <v>2363</v>
      </c>
      <c r="B33" s="168">
        <v>1</v>
      </c>
      <c r="C33" s="168">
        <v>25</v>
      </c>
      <c r="D33" t="s" s="145">
        <v>2395</v>
      </c>
      <c r="E33" t="s" s="145">
        <v>281</v>
      </c>
      <c r="F33" s="212">
        <v>49</v>
      </c>
      <c r="G33" s="168">
        <v>56</v>
      </c>
      <c r="H33" s="155">
        <f>SUM(G33-F33)</f>
        <v>7</v>
      </c>
      <c r="I33" s="167">
        <f>H33/F33</f>
        <v>0.142857142857143</v>
      </c>
      <c r="J33" s="167">
        <f>H33/G33</f>
        <v>0.125</v>
      </c>
      <c r="K33" s="24"/>
      <c r="L33" s="24"/>
      <c r="M33" s="24"/>
      <c r="N33" s="24"/>
      <c r="O33" s="24"/>
      <c r="P33" s="24"/>
      <c r="Q33" s="24"/>
      <c r="R33" s="24"/>
      <c r="S33" s="24"/>
      <c r="T33" s="24"/>
      <c r="U33" s="24"/>
      <c r="V33" s="24"/>
      <c r="W33" s="24"/>
      <c r="X33" s="24"/>
      <c r="Y33" s="24"/>
      <c r="Z33" s="24"/>
    </row>
    <row r="34" ht="19.15" customHeight="1">
      <c r="A34" t="s" s="145">
        <v>2363</v>
      </c>
      <c r="B34" s="168">
        <v>1</v>
      </c>
      <c r="C34" s="168">
        <v>23</v>
      </c>
      <c r="D34" t="s" s="145">
        <v>2396</v>
      </c>
      <c r="E34" t="s" s="145">
        <v>76</v>
      </c>
      <c r="F34" s="212">
        <v>40</v>
      </c>
      <c r="G34" s="168">
        <v>46</v>
      </c>
      <c r="H34" s="155">
        <f>SUM(G34-F34)</f>
        <v>6</v>
      </c>
      <c r="I34" s="167">
        <f>H34/F34</f>
        <v>0.15</v>
      </c>
      <c r="J34" s="167">
        <f>H34/G34</f>
        <v>0.130434782608696</v>
      </c>
      <c r="K34" s="24"/>
      <c r="L34" s="24"/>
      <c r="M34" s="24"/>
      <c r="N34" s="24"/>
      <c r="O34" s="24"/>
      <c r="P34" s="24"/>
      <c r="Q34" s="24"/>
      <c r="R34" s="24"/>
      <c r="S34" s="24"/>
      <c r="T34" s="24"/>
      <c r="U34" s="24"/>
      <c r="V34" s="24"/>
      <c r="W34" s="24"/>
      <c r="X34" s="24"/>
      <c r="Y34" s="24"/>
      <c r="Z34" s="24"/>
    </row>
    <row r="35" ht="19.15" customHeight="1">
      <c r="A35" t="s" s="145">
        <v>2363</v>
      </c>
      <c r="B35" s="168">
        <v>1</v>
      </c>
      <c r="C35" s="168">
        <v>28</v>
      </c>
      <c r="D35" t="s" s="145">
        <v>2397</v>
      </c>
      <c r="E35" t="s" s="145">
        <v>116</v>
      </c>
      <c r="F35" s="212">
        <v>19</v>
      </c>
      <c r="G35" s="168">
        <v>24</v>
      </c>
      <c r="H35" s="155">
        <f>SUM(G35-F35)</f>
        <v>5</v>
      </c>
      <c r="I35" s="167">
        <f>H35/F35</f>
        <v>0.263157894736842</v>
      </c>
      <c r="J35" s="167">
        <f>H35/G35</f>
        <v>0.208333333333333</v>
      </c>
      <c r="K35" s="24"/>
      <c r="L35" s="24"/>
      <c r="M35" s="24"/>
      <c r="N35" s="24"/>
      <c r="O35" s="24"/>
      <c r="P35" s="24"/>
      <c r="Q35" s="24"/>
      <c r="R35" s="24"/>
      <c r="S35" s="24"/>
      <c r="T35" s="24"/>
      <c r="U35" s="24"/>
      <c r="V35" s="24"/>
      <c r="W35" s="24"/>
      <c r="X35" s="24"/>
      <c r="Y35" s="24"/>
      <c r="Z35" s="24"/>
    </row>
    <row r="36" ht="19.15" customHeight="1">
      <c r="A36" t="s" s="145">
        <v>2363</v>
      </c>
      <c r="B36" s="168">
        <v>1</v>
      </c>
      <c r="C36" s="168">
        <v>15</v>
      </c>
      <c r="D36" t="s" s="145">
        <v>2398</v>
      </c>
      <c r="E36" t="s" s="145">
        <v>1284</v>
      </c>
      <c r="F36" s="155">
        <v>0</v>
      </c>
      <c r="G36" s="168">
        <v>0</v>
      </c>
      <c r="H36" s="155">
        <f>SUM(G36-F36)</f>
        <v>0</v>
      </c>
      <c r="I36" s="207">
        <f>H36/F36</f>
      </c>
      <c r="J36" s="207">
        <f>H36/G36</f>
      </c>
      <c r="K36" s="24"/>
      <c r="L36" s="24"/>
      <c r="M36" s="24"/>
      <c r="N36" s="24"/>
      <c r="O36" s="24"/>
      <c r="P36" s="24"/>
      <c r="Q36" s="24"/>
      <c r="R36" s="24"/>
      <c r="S36" s="24"/>
      <c r="T36" s="24"/>
      <c r="U36" s="24"/>
      <c r="V36" s="24"/>
      <c r="W36" s="24"/>
      <c r="X36" s="24"/>
      <c r="Y36" s="24"/>
      <c r="Z36" s="24"/>
    </row>
    <row r="37" ht="19.15" customHeight="1">
      <c r="A37" t="s" s="145">
        <v>2363</v>
      </c>
      <c r="B37" s="168">
        <v>1</v>
      </c>
      <c r="C37" s="168">
        <v>16</v>
      </c>
      <c r="D37" t="s" s="145">
        <v>2399</v>
      </c>
      <c r="E37" t="s" s="145">
        <v>380</v>
      </c>
      <c r="F37" s="155">
        <v>0</v>
      </c>
      <c r="G37" s="168">
        <v>0</v>
      </c>
      <c r="H37" s="155">
        <f>SUM(G37-F37)</f>
        <v>0</v>
      </c>
      <c r="I37" s="207">
        <f>H37/F37</f>
      </c>
      <c r="J37" s="207">
        <f>H37/G37</f>
      </c>
      <c r="K37" s="24"/>
      <c r="L37" s="24"/>
      <c r="M37" s="24"/>
      <c r="N37" s="24"/>
      <c r="O37" s="24"/>
      <c r="P37" s="24"/>
      <c r="Q37" s="24"/>
      <c r="R37" s="24"/>
      <c r="S37" s="24"/>
      <c r="T37" s="24"/>
      <c r="U37" s="24"/>
      <c r="V37" s="24"/>
      <c r="W37" s="24"/>
      <c r="X37" s="24"/>
      <c r="Y37" s="24"/>
      <c r="Z37" s="24"/>
    </row>
    <row r="38" ht="19.15" customHeight="1">
      <c r="A38" t="s" s="145">
        <v>2363</v>
      </c>
      <c r="B38" s="168">
        <v>1</v>
      </c>
      <c r="C38" s="168">
        <v>24</v>
      </c>
      <c r="D38" t="s" s="145">
        <v>2400</v>
      </c>
      <c r="E38" t="s" s="145">
        <v>185</v>
      </c>
      <c r="F38" s="155">
        <v>0</v>
      </c>
      <c r="G38" s="168">
        <v>0</v>
      </c>
      <c r="H38" s="155">
        <f>SUM(G38-F38)</f>
        <v>0</v>
      </c>
      <c r="I38" s="207">
        <f>H38/F38</f>
      </c>
      <c r="J38" s="207">
        <f>H38/G38</f>
      </c>
      <c r="K38" s="24"/>
      <c r="L38" s="24"/>
      <c r="M38" s="24"/>
      <c r="N38" s="24"/>
      <c r="O38" s="24"/>
      <c r="P38" s="24"/>
      <c r="Q38" s="24"/>
      <c r="R38" s="24"/>
      <c r="S38" s="24"/>
      <c r="T38" s="24"/>
      <c r="U38" s="24"/>
      <c r="V38" s="24"/>
      <c r="W38" s="24"/>
      <c r="X38" s="24"/>
      <c r="Y38" s="24"/>
      <c r="Z38" s="24"/>
    </row>
    <row r="39" ht="19.15" customHeight="1">
      <c r="A39" t="s" s="145">
        <v>2363</v>
      </c>
      <c r="B39" s="168">
        <v>1</v>
      </c>
      <c r="C39" s="168">
        <v>31</v>
      </c>
      <c r="D39" t="s" s="145">
        <v>2401</v>
      </c>
      <c r="E39" t="s" s="145">
        <v>72</v>
      </c>
      <c r="F39" s="155">
        <v>0</v>
      </c>
      <c r="G39" s="168">
        <v>0</v>
      </c>
      <c r="H39" s="155">
        <f>SUM(G39-F39)</f>
        <v>0</v>
      </c>
      <c r="I39" s="207">
        <f>H39/F39</f>
      </c>
      <c r="J39" s="207">
        <f>H39/G39</f>
      </c>
      <c r="K39" s="24"/>
      <c r="L39" s="24"/>
      <c r="M39" s="24"/>
      <c r="N39" s="24"/>
      <c r="O39" s="24"/>
      <c r="P39" s="24"/>
      <c r="Q39" s="24"/>
      <c r="R39" s="24"/>
      <c r="S39" s="24"/>
      <c r="T39" s="24"/>
      <c r="U39" s="24"/>
      <c r="V39" s="24"/>
      <c r="W39" s="24"/>
      <c r="X39" s="24"/>
      <c r="Y39" s="24"/>
      <c r="Z39" s="24"/>
    </row>
    <row r="40" ht="19.15" customHeight="1">
      <c r="A40" t="s" s="137">
        <v>2363</v>
      </c>
      <c r="B40" s="170">
        <v>1</v>
      </c>
      <c r="C40" s="170">
        <v>32</v>
      </c>
      <c r="D40" t="s" s="137">
        <v>2402</v>
      </c>
      <c r="E40" t="s" s="137">
        <v>78</v>
      </c>
      <c r="F40" s="175">
        <v>0</v>
      </c>
      <c r="G40" s="170">
        <v>0</v>
      </c>
      <c r="H40" s="175">
        <f>SUM(G40-F40)</f>
        <v>0</v>
      </c>
      <c r="I40" s="176">
        <f>H40/F40</f>
      </c>
      <c r="J40" s="176">
        <f>H40/G40</f>
      </c>
      <c r="K40" s="174"/>
      <c r="L40" s="174"/>
      <c r="M40" s="174"/>
      <c r="N40" s="174"/>
      <c r="O40" s="174"/>
      <c r="P40" s="174"/>
      <c r="Q40" s="174"/>
      <c r="R40" s="174"/>
      <c r="S40" s="174"/>
      <c r="T40" s="174"/>
      <c r="U40" s="174"/>
      <c r="V40" s="174"/>
      <c r="W40" s="174"/>
      <c r="X40" s="174"/>
      <c r="Y40" s="174"/>
      <c r="Z40" s="174"/>
    </row>
    <row r="41" ht="19.15" customHeight="1">
      <c r="A41" s="177"/>
      <c r="B41" s="178"/>
      <c r="C41" s="178"/>
      <c r="D41" s="179"/>
      <c r="E41" s="179"/>
      <c r="F41" s="210">
        <f>SUM(F2:F40)</f>
        <v>81830</v>
      </c>
      <c r="G41" s="180">
        <f>SUM(G2:G40)</f>
        <v>99166</v>
      </c>
      <c r="H41" s="181">
        <f>SUM(H2:H40)</f>
        <v>17336</v>
      </c>
      <c r="I41" s="182">
        <f>H41/F41</f>
        <v>0.211853843333741</v>
      </c>
      <c r="J41" s="182">
        <f>H41/G41</f>
        <v>0.174817981969627</v>
      </c>
      <c r="K41" s="183"/>
      <c r="L41" s="183"/>
      <c r="M41" s="183"/>
      <c r="N41" s="183"/>
      <c r="O41" s="183"/>
      <c r="P41" s="183"/>
      <c r="Q41" s="183"/>
      <c r="R41" s="183"/>
      <c r="S41" s="183"/>
      <c r="T41" s="183"/>
      <c r="U41" s="183"/>
      <c r="V41" s="183"/>
      <c r="W41" s="183"/>
      <c r="X41" s="183"/>
      <c r="Y41" s="183"/>
      <c r="Z41" s="184"/>
    </row>
    <row r="42" ht="19.15" customHeight="1">
      <c r="A42" s="230"/>
      <c r="B42" s="231"/>
      <c r="C42" s="231"/>
      <c r="D42" s="232"/>
      <c r="E42" s="232"/>
      <c r="F42" s="251"/>
      <c r="G42" s="231"/>
      <c r="H42" s="234"/>
      <c r="I42" s="188"/>
      <c r="J42" s="188"/>
      <c r="K42" s="189"/>
      <c r="L42" s="189"/>
      <c r="M42" s="189"/>
      <c r="N42" s="189"/>
      <c r="O42" s="189"/>
      <c r="P42" s="189"/>
      <c r="Q42" s="189"/>
      <c r="R42" s="189"/>
      <c r="S42" s="189"/>
      <c r="T42" s="189"/>
      <c r="U42" s="189"/>
      <c r="V42" s="189"/>
      <c r="W42" s="189"/>
      <c r="X42" s="189"/>
      <c r="Y42" s="189"/>
      <c r="Z42" s="189"/>
    </row>
    <row r="43" ht="19.15" customHeight="1">
      <c r="A43" t="s" s="138">
        <v>2363</v>
      </c>
      <c r="B43" s="149">
        <v>2</v>
      </c>
      <c r="C43" s="149">
        <v>4</v>
      </c>
      <c r="D43" t="s" s="205">
        <v>2403</v>
      </c>
      <c r="E43" t="s" s="205">
        <v>20</v>
      </c>
      <c r="F43" s="222">
        <v>28751</v>
      </c>
      <c r="G43" s="149">
        <v>33614</v>
      </c>
      <c r="H43" s="173">
        <f>SUM(G43-F43)</f>
        <v>4863</v>
      </c>
      <c r="I43" s="167">
        <f>H43/F43</f>
        <v>0.169141942888943</v>
      </c>
      <c r="J43" s="167">
        <f>H43/G43</f>
        <v>0.144671862914262</v>
      </c>
      <c r="K43" s="24"/>
      <c r="L43" s="24"/>
      <c r="M43" s="24"/>
      <c r="N43" s="24"/>
      <c r="O43" s="24"/>
      <c r="P43" s="24"/>
      <c r="Q43" s="24"/>
      <c r="R43" s="24"/>
      <c r="S43" s="24"/>
      <c r="T43" s="24"/>
      <c r="U43" s="24"/>
      <c r="V43" s="24"/>
      <c r="W43" s="24"/>
      <c r="X43" s="24"/>
      <c r="Y43" s="24"/>
      <c r="Z43" s="24"/>
    </row>
    <row r="44" ht="19.15" customHeight="1">
      <c r="A44" t="s" s="138">
        <v>2363</v>
      </c>
      <c r="B44" s="149">
        <v>2</v>
      </c>
      <c r="C44" s="149">
        <v>2</v>
      </c>
      <c r="D44" t="s" s="205">
        <v>2404</v>
      </c>
      <c r="E44" t="s" s="205">
        <v>84</v>
      </c>
      <c r="F44" s="222">
        <v>24806</v>
      </c>
      <c r="G44" s="149">
        <v>31990</v>
      </c>
      <c r="H44" s="173">
        <f>SUM(G44-F44)</f>
        <v>7184</v>
      </c>
      <c r="I44" s="167">
        <f>H44/F44</f>
        <v>0.289607353059744</v>
      </c>
      <c r="J44" s="167">
        <f>H44/G44</f>
        <v>0.224570178180681</v>
      </c>
      <c r="K44" s="24"/>
      <c r="L44" s="24"/>
      <c r="M44" s="24"/>
      <c r="N44" s="24"/>
      <c r="O44" s="24"/>
      <c r="P44" s="24"/>
      <c r="Q44" s="24"/>
      <c r="R44" s="24"/>
      <c r="S44" s="24"/>
      <c r="T44" s="24"/>
      <c r="U44" s="24"/>
      <c r="V44" s="24"/>
      <c r="W44" s="24"/>
      <c r="X44" s="24"/>
      <c r="Y44" s="24"/>
      <c r="Z44" s="24"/>
    </row>
    <row r="45" ht="19.15" customHeight="1">
      <c r="A45" t="s" s="138">
        <v>2363</v>
      </c>
      <c r="B45" s="149">
        <v>2</v>
      </c>
      <c r="C45" s="149">
        <v>11</v>
      </c>
      <c r="D45" t="s" s="205">
        <v>2405</v>
      </c>
      <c r="E45" t="s" s="205">
        <v>26</v>
      </c>
      <c r="F45" s="222">
        <v>10568</v>
      </c>
      <c r="G45" s="149">
        <v>12688</v>
      </c>
      <c r="H45" s="173">
        <f>SUM(G45-F45)</f>
        <v>2120</v>
      </c>
      <c r="I45" s="167">
        <f>H45/F45</f>
        <v>0.200605601816805</v>
      </c>
      <c r="J45" s="167">
        <f>H45/G45</f>
        <v>0.167087011349306</v>
      </c>
      <c r="K45" s="24"/>
      <c r="L45" s="24"/>
      <c r="M45" s="24"/>
      <c r="N45" s="24"/>
      <c r="O45" s="24"/>
      <c r="P45" s="24"/>
      <c r="Q45" s="24"/>
      <c r="R45" s="24"/>
      <c r="S45" s="24"/>
      <c r="T45" s="24"/>
      <c r="U45" s="24"/>
      <c r="V45" s="24"/>
      <c r="W45" s="24"/>
      <c r="X45" s="24"/>
      <c r="Y45" s="24"/>
      <c r="Z45" s="24"/>
    </row>
    <row r="46" ht="19.15" customHeight="1">
      <c r="A46" t="s" s="138">
        <v>2363</v>
      </c>
      <c r="B46" s="149">
        <v>2</v>
      </c>
      <c r="C46" s="149">
        <v>17</v>
      </c>
      <c r="D46" t="s" s="205">
        <v>2365</v>
      </c>
      <c r="E46" t="s" s="205">
        <v>22</v>
      </c>
      <c r="F46" s="222">
        <v>6970</v>
      </c>
      <c r="G46" s="149">
        <v>9866</v>
      </c>
      <c r="H46" s="173">
        <f>SUM(G46-F46)</f>
        <v>2896</v>
      </c>
      <c r="I46" s="167">
        <f>H46/F46</f>
        <v>0.415494978479197</v>
      </c>
      <c r="J46" s="167">
        <f>H46/G46</f>
        <v>0.29353334684776</v>
      </c>
      <c r="K46" s="24"/>
      <c r="L46" s="24"/>
      <c r="M46" s="24"/>
      <c r="N46" s="24"/>
      <c r="O46" s="24"/>
      <c r="P46" s="24"/>
      <c r="Q46" s="24"/>
      <c r="R46" s="24"/>
      <c r="S46" s="24"/>
      <c r="T46" s="24"/>
      <c r="U46" s="24"/>
      <c r="V46" s="24"/>
      <c r="W46" s="24"/>
      <c r="X46" s="24"/>
      <c r="Y46" s="24"/>
      <c r="Z46" s="24"/>
    </row>
    <row r="47" ht="19.15" customHeight="1">
      <c r="A47" t="s" s="138">
        <v>2363</v>
      </c>
      <c r="B47" s="149">
        <v>2</v>
      </c>
      <c r="C47" s="149">
        <v>14</v>
      </c>
      <c r="D47" t="s" s="205">
        <v>2406</v>
      </c>
      <c r="E47" t="s" s="205">
        <v>48</v>
      </c>
      <c r="F47" s="222">
        <v>5533</v>
      </c>
      <c r="G47" s="149">
        <v>6363</v>
      </c>
      <c r="H47" s="173">
        <f>SUM(G47-F47)</f>
        <v>830</v>
      </c>
      <c r="I47" s="167">
        <f>H47/F47</f>
        <v>0.150009036688957</v>
      </c>
      <c r="J47" s="167">
        <f>H47/G47</f>
        <v>0.13044161559013</v>
      </c>
      <c r="K47" s="24"/>
      <c r="L47" s="24"/>
      <c r="M47" s="24"/>
      <c r="N47" s="24"/>
      <c r="O47" s="24"/>
      <c r="P47" s="24"/>
      <c r="Q47" s="24"/>
      <c r="R47" s="24"/>
      <c r="S47" s="24"/>
      <c r="T47" s="24"/>
      <c r="U47" s="24"/>
      <c r="V47" s="24"/>
      <c r="W47" s="24"/>
      <c r="X47" s="24"/>
      <c r="Y47" s="24"/>
      <c r="Z47" s="24"/>
    </row>
    <row r="48" ht="19.15" customHeight="1">
      <c r="A48" t="s" s="138">
        <v>2363</v>
      </c>
      <c r="B48" s="149">
        <v>2</v>
      </c>
      <c r="C48" s="149">
        <v>10</v>
      </c>
      <c r="D48" t="s" s="205">
        <v>2367</v>
      </c>
      <c r="E48" t="s" s="205">
        <v>17</v>
      </c>
      <c r="F48" s="222">
        <v>1274</v>
      </c>
      <c r="G48" s="149">
        <v>1770</v>
      </c>
      <c r="H48" s="173">
        <f>SUM(G48-F48)</f>
        <v>496</v>
      </c>
      <c r="I48" s="167">
        <f>H48/F48</f>
        <v>0.389324960753532</v>
      </c>
      <c r="J48" s="167">
        <f>H48/G48</f>
        <v>0.280225988700565</v>
      </c>
      <c r="K48" s="24"/>
      <c r="L48" s="24"/>
      <c r="M48" s="24"/>
      <c r="N48" s="24"/>
      <c r="O48" s="24"/>
      <c r="P48" s="24"/>
      <c r="Q48" s="24"/>
      <c r="R48" s="24"/>
      <c r="S48" s="24"/>
      <c r="T48" s="24"/>
      <c r="U48" s="24"/>
      <c r="V48" s="24"/>
      <c r="W48" s="24"/>
      <c r="X48" s="24"/>
      <c r="Y48" s="24"/>
      <c r="Z48" s="24"/>
    </row>
    <row r="49" ht="19.15" customHeight="1">
      <c r="A49" t="s" s="138">
        <v>2363</v>
      </c>
      <c r="B49" s="149">
        <v>2</v>
      </c>
      <c r="C49" s="149">
        <v>1</v>
      </c>
      <c r="D49" t="s" s="205">
        <v>2464</v>
      </c>
      <c r="E49" t="s" s="205">
        <v>28</v>
      </c>
      <c r="F49" s="222">
        <v>769</v>
      </c>
      <c r="G49" s="149">
        <v>1078</v>
      </c>
      <c r="H49" s="173">
        <f>SUM(G49-F49)</f>
        <v>309</v>
      </c>
      <c r="I49" s="167">
        <f>H49/F49</f>
        <v>0.401820546163849</v>
      </c>
      <c r="J49" s="167">
        <f>H49/G49</f>
        <v>0.286641929499072</v>
      </c>
      <c r="K49" s="24"/>
      <c r="L49" s="24"/>
      <c r="M49" s="24"/>
      <c r="N49" s="24"/>
      <c r="O49" s="24"/>
      <c r="P49" s="24"/>
      <c r="Q49" s="24"/>
      <c r="R49" s="24"/>
      <c r="S49" s="24"/>
      <c r="T49" s="24"/>
      <c r="U49" s="24"/>
      <c r="V49" s="24"/>
      <c r="W49" s="24"/>
      <c r="X49" s="24"/>
      <c r="Y49" s="24"/>
      <c r="Z49" s="24"/>
    </row>
    <row r="50" ht="19.15" customHeight="1">
      <c r="A50" t="s" s="138">
        <v>2363</v>
      </c>
      <c r="B50" s="149">
        <v>2</v>
      </c>
      <c r="C50" s="149">
        <v>24</v>
      </c>
      <c r="D50" t="s" s="205">
        <v>2407</v>
      </c>
      <c r="E50" t="s" s="205">
        <v>38</v>
      </c>
      <c r="F50" s="222">
        <v>913</v>
      </c>
      <c r="G50" s="149">
        <v>1051</v>
      </c>
      <c r="H50" s="173">
        <f>SUM(G50-F50)</f>
        <v>138</v>
      </c>
      <c r="I50" s="167">
        <f>H50/F50</f>
        <v>0.151150054764513</v>
      </c>
      <c r="J50" s="167">
        <f>H50/G50</f>
        <v>0.131303520456708</v>
      </c>
      <c r="K50" s="24"/>
      <c r="L50" s="24"/>
      <c r="M50" s="24"/>
      <c r="N50" s="24"/>
      <c r="O50" s="24"/>
      <c r="P50" s="24"/>
      <c r="Q50" s="24"/>
      <c r="R50" s="24"/>
      <c r="S50" s="24"/>
      <c r="T50" s="24"/>
      <c r="U50" s="24"/>
      <c r="V50" s="24"/>
      <c r="W50" s="24"/>
      <c r="X50" s="24"/>
      <c r="Y50" s="24"/>
      <c r="Z50" s="24"/>
    </row>
    <row r="51" ht="19.15" customHeight="1">
      <c r="A51" t="s" s="138">
        <v>2363</v>
      </c>
      <c r="B51" s="149">
        <v>2</v>
      </c>
      <c r="C51" s="149">
        <v>23</v>
      </c>
      <c r="D51" t="s" s="205">
        <v>2408</v>
      </c>
      <c r="E51" t="s" s="205">
        <v>281</v>
      </c>
      <c r="F51" s="222">
        <v>636</v>
      </c>
      <c r="G51" s="149">
        <v>751</v>
      </c>
      <c r="H51" s="173">
        <f>SUM(G51-F51)</f>
        <v>115</v>
      </c>
      <c r="I51" s="167">
        <f>H51/F51</f>
        <v>0.180817610062893</v>
      </c>
      <c r="J51" s="167">
        <f>H51/G51</f>
        <v>0.153129161118509</v>
      </c>
      <c r="K51" s="24"/>
      <c r="L51" s="24"/>
      <c r="M51" s="24"/>
      <c r="N51" s="24"/>
      <c r="O51" s="24"/>
      <c r="P51" s="24"/>
      <c r="Q51" s="24"/>
      <c r="R51" s="24"/>
      <c r="S51" s="24"/>
      <c r="T51" s="24"/>
      <c r="U51" s="24"/>
      <c r="V51" s="24"/>
      <c r="W51" s="24"/>
      <c r="X51" s="24"/>
      <c r="Y51" s="24"/>
      <c r="Z51" s="24"/>
    </row>
    <row r="52" ht="19.15" customHeight="1">
      <c r="A52" t="s" s="138">
        <v>2363</v>
      </c>
      <c r="B52" s="149">
        <v>2</v>
      </c>
      <c r="C52" s="149">
        <v>22</v>
      </c>
      <c r="D52" t="s" s="205">
        <v>2409</v>
      </c>
      <c r="E52" t="s" s="205">
        <v>110</v>
      </c>
      <c r="F52" s="222">
        <v>460</v>
      </c>
      <c r="G52" s="149">
        <v>553</v>
      </c>
      <c r="H52" s="173">
        <f>SUM(G52-F52)</f>
        <v>93</v>
      </c>
      <c r="I52" s="167">
        <f>H52/F52</f>
        <v>0.202173913043478</v>
      </c>
      <c r="J52" s="167">
        <f>H52/G52</f>
        <v>0.168173598553345</v>
      </c>
      <c r="K52" s="24"/>
      <c r="L52" s="24"/>
      <c r="M52" s="24"/>
      <c r="N52" s="24"/>
      <c r="O52" s="24"/>
      <c r="P52" s="24"/>
      <c r="Q52" s="24"/>
      <c r="R52" s="24"/>
      <c r="S52" s="24"/>
      <c r="T52" s="24"/>
      <c r="U52" s="24"/>
      <c r="V52" s="24"/>
      <c r="W52" s="24"/>
      <c r="X52" s="24"/>
      <c r="Y52" s="24"/>
      <c r="Z52" s="24"/>
    </row>
    <row r="53" ht="19.15" customHeight="1">
      <c r="A53" t="s" s="138">
        <v>2363</v>
      </c>
      <c r="B53" s="149">
        <v>2</v>
      </c>
      <c r="C53" s="149">
        <v>9</v>
      </c>
      <c r="D53" t="s" s="205">
        <v>2410</v>
      </c>
      <c r="E53" t="s" s="205">
        <v>34</v>
      </c>
      <c r="F53" s="222">
        <v>403</v>
      </c>
      <c r="G53" s="149">
        <v>526</v>
      </c>
      <c r="H53" s="173">
        <f>SUM(G53-F53)</f>
        <v>123</v>
      </c>
      <c r="I53" s="167">
        <f>H53/F53</f>
        <v>0.305210918114144</v>
      </c>
      <c r="J53" s="167">
        <f>H53/G53</f>
        <v>0.23384030418251</v>
      </c>
      <c r="K53" s="24"/>
      <c r="L53" s="24"/>
      <c r="M53" s="24"/>
      <c r="N53" s="24"/>
      <c r="O53" s="24"/>
      <c r="P53" s="24"/>
      <c r="Q53" s="24"/>
      <c r="R53" s="24"/>
      <c r="S53" s="24"/>
      <c r="T53" s="24"/>
      <c r="U53" s="24"/>
      <c r="V53" s="24"/>
      <c r="W53" s="24"/>
      <c r="X53" s="24"/>
      <c r="Y53" s="24"/>
      <c r="Z53" s="24"/>
    </row>
    <row r="54" ht="19.15" customHeight="1">
      <c r="A54" t="s" s="138">
        <v>2363</v>
      </c>
      <c r="B54" s="149">
        <v>2</v>
      </c>
      <c r="C54" s="149">
        <v>3</v>
      </c>
      <c r="D54" t="s" s="205">
        <v>2411</v>
      </c>
      <c r="E54" t="s" s="205">
        <v>52</v>
      </c>
      <c r="F54" s="222">
        <v>383</v>
      </c>
      <c r="G54" s="149">
        <v>469</v>
      </c>
      <c r="H54" s="173">
        <f>SUM(G54-F54)</f>
        <v>86</v>
      </c>
      <c r="I54" s="167">
        <f>H54/F54</f>
        <v>0.224543080939948</v>
      </c>
      <c r="J54" s="167">
        <f>H54/G54</f>
        <v>0.183368869936034</v>
      </c>
      <c r="K54" s="24"/>
      <c r="L54" s="24"/>
      <c r="M54" s="24"/>
      <c r="N54" s="24"/>
      <c r="O54" s="24"/>
      <c r="P54" s="24"/>
      <c r="Q54" s="24"/>
      <c r="R54" s="24"/>
      <c r="S54" s="24"/>
      <c r="T54" s="24"/>
      <c r="U54" s="24"/>
      <c r="V54" s="24"/>
      <c r="W54" s="24"/>
      <c r="X54" s="24"/>
      <c r="Y54" s="24"/>
      <c r="Z54" s="24"/>
    </row>
    <row r="55" ht="19.15" customHeight="1">
      <c r="A55" t="s" s="138">
        <v>2363</v>
      </c>
      <c r="B55" s="149">
        <v>2</v>
      </c>
      <c r="C55" s="149">
        <v>31</v>
      </c>
      <c r="D55" t="s" s="205">
        <v>2412</v>
      </c>
      <c r="E55" t="s" s="205">
        <v>153</v>
      </c>
      <c r="F55" s="222">
        <v>252</v>
      </c>
      <c r="G55" s="149">
        <v>305</v>
      </c>
      <c r="H55" s="173">
        <f>SUM(G55-F55)</f>
        <v>53</v>
      </c>
      <c r="I55" s="167">
        <f>H55/F55</f>
        <v>0.21031746031746</v>
      </c>
      <c r="J55" s="167">
        <f>H55/G55</f>
        <v>0.173770491803279</v>
      </c>
      <c r="K55" s="24"/>
      <c r="L55" s="24"/>
      <c r="M55" s="24"/>
      <c r="N55" s="24"/>
      <c r="O55" s="24"/>
      <c r="P55" s="24"/>
      <c r="Q55" s="24"/>
      <c r="R55" s="24"/>
      <c r="S55" s="24"/>
      <c r="T55" s="24"/>
      <c r="U55" s="24"/>
      <c r="V55" s="24"/>
      <c r="W55" s="24"/>
      <c r="X55" s="24"/>
      <c r="Y55" s="24"/>
      <c r="Z55" s="24"/>
    </row>
    <row r="56" ht="19.15" customHeight="1">
      <c r="A56" t="s" s="138">
        <v>2363</v>
      </c>
      <c r="B56" s="149">
        <v>2</v>
      </c>
      <c r="C56" s="149">
        <v>15</v>
      </c>
      <c r="D56" t="s" s="205">
        <v>2566</v>
      </c>
      <c r="E56" t="s" s="205">
        <v>101</v>
      </c>
      <c r="F56" s="222">
        <v>174</v>
      </c>
      <c r="G56" s="149">
        <v>268</v>
      </c>
      <c r="H56" s="173">
        <f>SUM(G56-F56)</f>
        <v>94</v>
      </c>
      <c r="I56" s="167">
        <f>H56/F56</f>
        <v>0.540229885057471</v>
      </c>
      <c r="J56" s="167">
        <f>H56/G56</f>
        <v>0.350746268656716</v>
      </c>
      <c r="K56" s="24"/>
      <c r="L56" s="24"/>
      <c r="M56" s="24"/>
      <c r="N56" s="24"/>
      <c r="O56" s="24"/>
      <c r="P56" s="24"/>
      <c r="Q56" s="24"/>
      <c r="R56" s="24"/>
      <c r="S56" s="24"/>
      <c r="T56" s="24"/>
      <c r="U56" s="24"/>
      <c r="V56" s="24"/>
      <c r="W56" s="24"/>
      <c r="X56" s="24"/>
      <c r="Y56" s="24"/>
      <c r="Z56" s="24"/>
    </row>
    <row r="57" ht="19.15" customHeight="1">
      <c r="A57" t="s" s="138">
        <v>2363</v>
      </c>
      <c r="B57" s="149">
        <v>2</v>
      </c>
      <c r="C57" s="149">
        <v>12</v>
      </c>
      <c r="D57" t="s" s="205">
        <v>2413</v>
      </c>
      <c r="E57" t="s" s="205">
        <v>1375</v>
      </c>
      <c r="F57" s="222">
        <v>138</v>
      </c>
      <c r="G57" s="149">
        <v>182</v>
      </c>
      <c r="H57" s="173">
        <f>SUM(G57-F57)</f>
        <v>44</v>
      </c>
      <c r="I57" s="167">
        <f>H57/F57</f>
        <v>0.318840579710145</v>
      </c>
      <c r="J57" s="167">
        <f>H57/G57</f>
        <v>0.241758241758242</v>
      </c>
      <c r="K57" s="24"/>
      <c r="L57" s="24"/>
      <c r="M57" s="24"/>
      <c r="N57" s="24"/>
      <c r="O57" s="24"/>
      <c r="P57" s="24"/>
      <c r="Q57" s="24"/>
      <c r="R57" s="24"/>
      <c r="S57" s="24"/>
      <c r="T57" s="24"/>
      <c r="U57" s="24"/>
      <c r="V57" s="24"/>
      <c r="W57" s="24"/>
      <c r="X57" s="24"/>
      <c r="Y57" s="24"/>
      <c r="Z57" s="24"/>
    </row>
    <row r="58" ht="19.15" customHeight="1">
      <c r="A58" t="s" s="138">
        <v>2363</v>
      </c>
      <c r="B58" s="149">
        <v>2</v>
      </c>
      <c r="C58" s="149">
        <v>34</v>
      </c>
      <c r="D58" t="s" s="205">
        <v>2414</v>
      </c>
      <c r="E58" t="s" s="205">
        <v>173</v>
      </c>
      <c r="F58" s="222">
        <v>159</v>
      </c>
      <c r="G58" s="149">
        <v>180</v>
      </c>
      <c r="H58" s="173">
        <f>SUM(G58-F58)</f>
        <v>21</v>
      </c>
      <c r="I58" s="167">
        <f>H58/F58</f>
        <v>0.132075471698113</v>
      </c>
      <c r="J58" s="167">
        <f>H58/G58</f>
        <v>0.116666666666667</v>
      </c>
      <c r="K58" s="24"/>
      <c r="L58" s="24"/>
      <c r="M58" s="24"/>
      <c r="N58" s="24"/>
      <c r="O58" s="24"/>
      <c r="P58" s="24"/>
      <c r="Q58" s="24"/>
      <c r="R58" s="24"/>
      <c r="S58" s="24"/>
      <c r="T58" s="24"/>
      <c r="U58" s="24"/>
      <c r="V58" s="24"/>
      <c r="W58" s="24"/>
      <c r="X58" s="24"/>
      <c r="Y58" s="24"/>
      <c r="Z58" s="24"/>
    </row>
    <row r="59" ht="19.15" customHeight="1">
      <c r="A59" t="s" s="138">
        <v>2363</v>
      </c>
      <c r="B59" s="149">
        <v>2</v>
      </c>
      <c r="C59" s="149">
        <v>5</v>
      </c>
      <c r="D59" t="s" s="205">
        <v>2415</v>
      </c>
      <c r="E59" t="s" s="205">
        <v>375</v>
      </c>
      <c r="F59" s="222">
        <v>144</v>
      </c>
      <c r="G59" s="149">
        <v>179</v>
      </c>
      <c r="H59" s="173">
        <f>SUM(G59-F59)</f>
        <v>35</v>
      </c>
      <c r="I59" s="167">
        <f>H59/F59</f>
        <v>0.243055555555556</v>
      </c>
      <c r="J59" s="167">
        <f>H59/G59</f>
        <v>0.195530726256983</v>
      </c>
      <c r="K59" s="24"/>
      <c r="L59" s="24"/>
      <c r="M59" s="24"/>
      <c r="N59" s="24"/>
      <c r="O59" s="24"/>
      <c r="P59" s="24"/>
      <c r="Q59" s="24"/>
      <c r="R59" s="24"/>
      <c r="S59" s="24"/>
      <c r="T59" s="24"/>
      <c r="U59" s="24"/>
      <c r="V59" s="24"/>
      <c r="W59" s="24"/>
      <c r="X59" s="24"/>
      <c r="Y59" s="24"/>
      <c r="Z59" s="24"/>
    </row>
    <row r="60" ht="19.15" customHeight="1">
      <c r="A60" t="s" s="138">
        <v>2363</v>
      </c>
      <c r="B60" s="149">
        <v>2</v>
      </c>
      <c r="C60" s="149">
        <v>16</v>
      </c>
      <c r="D60" t="s" s="205">
        <v>2571</v>
      </c>
      <c r="E60" t="s" s="205">
        <v>42</v>
      </c>
      <c r="F60" s="222">
        <v>110</v>
      </c>
      <c r="G60" s="149">
        <v>163</v>
      </c>
      <c r="H60" s="173">
        <f>SUM(G60-F60)</f>
        <v>53</v>
      </c>
      <c r="I60" s="167">
        <f>H60/F60</f>
        <v>0.481818181818182</v>
      </c>
      <c r="J60" s="167">
        <f>H60/G60</f>
        <v>0.325153374233129</v>
      </c>
      <c r="K60" s="24"/>
      <c r="L60" s="24"/>
      <c r="M60" s="24"/>
      <c r="N60" s="24"/>
      <c r="O60" s="24"/>
      <c r="P60" s="24"/>
      <c r="Q60" s="24"/>
      <c r="R60" s="24"/>
      <c r="S60" s="24"/>
      <c r="T60" s="24"/>
      <c r="U60" s="24"/>
      <c r="V60" s="24"/>
      <c r="W60" s="24"/>
      <c r="X60" s="24"/>
      <c r="Y60" s="24"/>
      <c r="Z60" s="24"/>
    </row>
    <row r="61" ht="19.15" customHeight="1">
      <c r="A61" t="s" s="138">
        <v>2363</v>
      </c>
      <c r="B61" s="149">
        <v>2</v>
      </c>
      <c r="C61" s="149">
        <v>21</v>
      </c>
      <c r="D61" t="s" s="205">
        <v>2575</v>
      </c>
      <c r="E61" t="s" s="205">
        <v>36</v>
      </c>
      <c r="F61" s="222">
        <v>102</v>
      </c>
      <c r="G61" s="149">
        <v>144</v>
      </c>
      <c r="H61" s="173">
        <f>SUM(G61-F61)</f>
        <v>42</v>
      </c>
      <c r="I61" s="167">
        <f>H61/F61</f>
        <v>0.411764705882353</v>
      </c>
      <c r="J61" s="167">
        <f>H61/G61</f>
        <v>0.291666666666667</v>
      </c>
      <c r="K61" s="24"/>
      <c r="L61" s="24"/>
      <c r="M61" s="24"/>
      <c r="N61" s="24"/>
      <c r="O61" s="24"/>
      <c r="P61" s="24"/>
      <c r="Q61" s="24"/>
      <c r="R61" s="24"/>
      <c r="S61" s="24"/>
      <c r="T61" s="24"/>
      <c r="U61" s="24"/>
      <c r="V61" s="24"/>
      <c r="W61" s="24"/>
      <c r="X61" s="24"/>
      <c r="Y61" s="24"/>
      <c r="Z61" s="24"/>
    </row>
    <row r="62" ht="19.15" customHeight="1">
      <c r="A62" t="s" s="138">
        <v>2363</v>
      </c>
      <c r="B62" s="149">
        <v>2</v>
      </c>
      <c r="C62" s="149">
        <v>19</v>
      </c>
      <c r="D62" t="s" s="205">
        <v>2416</v>
      </c>
      <c r="E62" t="s" s="205">
        <v>30</v>
      </c>
      <c r="F62" s="222">
        <v>130</v>
      </c>
      <c r="G62" s="149">
        <v>143</v>
      </c>
      <c r="H62" s="173">
        <f>SUM(G62-F62)</f>
        <v>13</v>
      </c>
      <c r="I62" s="167">
        <f>H62/F62</f>
        <v>0.1</v>
      </c>
      <c r="J62" s="167">
        <f>H62/G62</f>
        <v>0.0909090909090909</v>
      </c>
      <c r="K62" s="24"/>
      <c r="L62" s="24"/>
      <c r="M62" s="24"/>
      <c r="N62" s="24"/>
      <c r="O62" s="24"/>
      <c r="P62" s="24"/>
      <c r="Q62" s="24"/>
      <c r="R62" s="24"/>
      <c r="S62" s="24"/>
      <c r="T62" s="24"/>
      <c r="U62" s="24"/>
      <c r="V62" s="24"/>
      <c r="W62" s="24"/>
      <c r="X62" s="24"/>
      <c r="Y62" s="24"/>
      <c r="Z62" s="24"/>
    </row>
    <row r="63" ht="19.15" customHeight="1">
      <c r="A63" t="s" s="138">
        <v>2363</v>
      </c>
      <c r="B63" s="149">
        <v>2</v>
      </c>
      <c r="C63" s="149">
        <v>36</v>
      </c>
      <c r="D63" t="s" s="205">
        <v>2417</v>
      </c>
      <c r="E63" t="s" s="205">
        <v>1716</v>
      </c>
      <c r="F63" s="222">
        <v>88</v>
      </c>
      <c r="G63" s="149">
        <v>105</v>
      </c>
      <c r="H63" s="173">
        <f>SUM(G63-F63)</f>
        <v>17</v>
      </c>
      <c r="I63" s="167">
        <f>H63/F63</f>
        <v>0.193181818181818</v>
      </c>
      <c r="J63" s="167">
        <f>H63/G63</f>
        <v>0.161904761904762</v>
      </c>
      <c r="K63" s="24"/>
      <c r="L63" s="24"/>
      <c r="M63" s="24"/>
      <c r="N63" s="24"/>
      <c r="O63" s="24"/>
      <c r="P63" s="24"/>
      <c r="Q63" s="24"/>
      <c r="R63" s="24"/>
      <c r="S63" s="24"/>
      <c r="T63" s="24"/>
      <c r="U63" s="24"/>
      <c r="V63" s="24"/>
      <c r="W63" s="24"/>
      <c r="X63" s="24"/>
      <c r="Y63" s="24"/>
      <c r="Z63" s="24"/>
    </row>
    <row r="64" ht="19.15" customHeight="1">
      <c r="A64" t="s" s="138">
        <v>2363</v>
      </c>
      <c r="B64" s="149">
        <v>2</v>
      </c>
      <c r="C64" s="149">
        <v>18</v>
      </c>
      <c r="D64" t="s" s="205">
        <v>2418</v>
      </c>
      <c r="E64" t="s" s="205">
        <v>2381</v>
      </c>
      <c r="F64" s="222">
        <v>83</v>
      </c>
      <c r="G64" s="149">
        <v>97</v>
      </c>
      <c r="H64" s="173">
        <f>SUM(G64-F64)</f>
        <v>14</v>
      </c>
      <c r="I64" s="167">
        <f>H64/F64</f>
        <v>0.168674698795181</v>
      </c>
      <c r="J64" s="167">
        <f>H64/G64</f>
        <v>0.144329896907216</v>
      </c>
      <c r="K64" s="24"/>
      <c r="L64" s="24"/>
      <c r="M64" s="24"/>
      <c r="N64" s="24"/>
      <c r="O64" s="24"/>
      <c r="P64" s="24"/>
      <c r="Q64" s="24"/>
      <c r="R64" s="24"/>
      <c r="S64" s="24"/>
      <c r="T64" s="24"/>
      <c r="U64" s="24"/>
      <c r="V64" s="24"/>
      <c r="W64" s="24"/>
      <c r="X64" s="24"/>
      <c r="Y64" s="24"/>
      <c r="Z64" s="24"/>
    </row>
    <row r="65" ht="19.15" customHeight="1">
      <c r="A65" t="s" s="138">
        <v>2363</v>
      </c>
      <c r="B65" s="149">
        <v>2</v>
      </c>
      <c r="C65" s="149">
        <v>7</v>
      </c>
      <c r="D65" t="s" s="205">
        <v>2580</v>
      </c>
      <c r="E65" t="s" s="205">
        <v>60</v>
      </c>
      <c r="F65" s="222">
        <v>68</v>
      </c>
      <c r="G65" s="149">
        <v>92</v>
      </c>
      <c r="H65" s="173">
        <f>SUM(G65-F65)</f>
        <v>24</v>
      </c>
      <c r="I65" s="167">
        <f>H65/F65</f>
        <v>0.352941176470588</v>
      </c>
      <c r="J65" s="167">
        <f>H65/G65</f>
        <v>0.260869565217391</v>
      </c>
      <c r="K65" s="24"/>
      <c r="L65" s="24"/>
      <c r="M65" s="24"/>
      <c r="N65" s="24"/>
      <c r="O65" s="24"/>
      <c r="P65" s="24"/>
      <c r="Q65" s="24"/>
      <c r="R65" s="24"/>
      <c r="S65" s="24"/>
      <c r="T65" s="24"/>
      <c r="U65" s="24"/>
      <c r="V65" s="24"/>
      <c r="W65" s="24"/>
      <c r="X65" s="24"/>
      <c r="Y65" s="24"/>
      <c r="Z65" s="24"/>
    </row>
    <row r="66" ht="19.15" customHeight="1">
      <c r="A66" t="s" s="138">
        <v>2363</v>
      </c>
      <c r="B66" s="149">
        <v>2</v>
      </c>
      <c r="C66" s="149">
        <v>6</v>
      </c>
      <c r="D66" t="s" s="205">
        <v>2581</v>
      </c>
      <c r="E66" t="s" s="205">
        <v>44</v>
      </c>
      <c r="F66" s="222">
        <v>61</v>
      </c>
      <c r="G66" s="149">
        <v>85</v>
      </c>
      <c r="H66" s="173">
        <f>SUM(G66-F66)</f>
        <v>24</v>
      </c>
      <c r="I66" s="167">
        <f>H66/F66</f>
        <v>0.39344262295082</v>
      </c>
      <c r="J66" s="167">
        <f>H66/G66</f>
        <v>0.282352941176471</v>
      </c>
      <c r="K66" s="24"/>
      <c r="L66" s="24"/>
      <c r="M66" s="24"/>
      <c r="N66" s="24"/>
      <c r="O66" s="24"/>
      <c r="P66" s="24"/>
      <c r="Q66" s="24"/>
      <c r="R66" s="24"/>
      <c r="S66" s="24"/>
      <c r="T66" s="24"/>
      <c r="U66" s="24"/>
      <c r="V66" s="24"/>
      <c r="W66" s="24"/>
      <c r="X66" s="24"/>
      <c r="Y66" s="24"/>
      <c r="Z66" s="24"/>
    </row>
    <row r="67" ht="19.15" customHeight="1">
      <c r="A67" t="s" s="138">
        <v>2363</v>
      </c>
      <c r="B67" s="149">
        <v>2</v>
      </c>
      <c r="C67" s="149">
        <v>20</v>
      </c>
      <c r="D67" t="s" s="205">
        <v>2419</v>
      </c>
      <c r="E67" t="s" s="205">
        <v>74</v>
      </c>
      <c r="F67" s="222">
        <v>63</v>
      </c>
      <c r="G67" s="149">
        <v>79</v>
      </c>
      <c r="H67" s="173">
        <f>SUM(G67-F67)</f>
        <v>16</v>
      </c>
      <c r="I67" s="167">
        <f>H67/F67</f>
        <v>0.253968253968254</v>
      </c>
      <c r="J67" s="167">
        <f>H67/G67</f>
        <v>0.20253164556962</v>
      </c>
      <c r="K67" s="24"/>
      <c r="L67" s="24"/>
      <c r="M67" s="24"/>
      <c r="N67" s="24"/>
      <c r="O67" s="24"/>
      <c r="P67" s="24"/>
      <c r="Q67" s="24"/>
      <c r="R67" s="24"/>
      <c r="S67" s="24"/>
      <c r="T67" s="24"/>
      <c r="U67" s="24"/>
      <c r="V67" s="24"/>
      <c r="W67" s="24"/>
      <c r="X67" s="24"/>
      <c r="Y67" s="24"/>
      <c r="Z67" s="24"/>
    </row>
    <row r="68" ht="19.15" customHeight="1">
      <c r="A68" t="s" s="138">
        <v>2363</v>
      </c>
      <c r="B68" s="149">
        <v>2</v>
      </c>
      <c r="C68" s="149">
        <v>37</v>
      </c>
      <c r="D68" t="s" s="205">
        <v>2420</v>
      </c>
      <c r="E68" t="s" s="205">
        <v>68</v>
      </c>
      <c r="F68" s="222">
        <v>67</v>
      </c>
      <c r="G68" s="149">
        <v>77</v>
      </c>
      <c r="H68" s="173">
        <f>SUM(G68-F68)</f>
        <v>10</v>
      </c>
      <c r="I68" s="167">
        <f>H68/F68</f>
        <v>0.149253731343284</v>
      </c>
      <c r="J68" s="167">
        <f>H68/G68</f>
        <v>0.12987012987013</v>
      </c>
      <c r="K68" s="24"/>
      <c r="L68" s="24"/>
      <c r="M68" s="24"/>
      <c r="N68" s="24"/>
      <c r="O68" s="24"/>
      <c r="P68" s="24"/>
      <c r="Q68" s="24"/>
      <c r="R68" s="24"/>
      <c r="S68" s="24"/>
      <c r="T68" s="24"/>
      <c r="U68" s="24"/>
      <c r="V68" s="24"/>
      <c r="W68" s="24"/>
      <c r="X68" s="24"/>
      <c r="Y68" s="24"/>
      <c r="Z68" s="24"/>
    </row>
    <row r="69" ht="19.15" customHeight="1">
      <c r="A69" t="s" s="138">
        <v>2363</v>
      </c>
      <c r="B69" s="149">
        <v>2</v>
      </c>
      <c r="C69" s="149">
        <v>8</v>
      </c>
      <c r="D69" t="s" s="205">
        <v>2588</v>
      </c>
      <c r="E69" t="s" s="205">
        <v>66</v>
      </c>
      <c r="F69" s="222">
        <v>31</v>
      </c>
      <c r="G69" s="149">
        <v>44</v>
      </c>
      <c r="H69" s="173">
        <f>SUM(G69-F69)</f>
        <v>13</v>
      </c>
      <c r="I69" s="167">
        <f>H69/F69</f>
        <v>0.419354838709677</v>
      </c>
      <c r="J69" s="167">
        <f>H69/G69</f>
        <v>0.295454545454545</v>
      </c>
      <c r="K69" s="24"/>
      <c r="L69" s="24"/>
      <c r="M69" s="24"/>
      <c r="N69" s="24"/>
      <c r="O69" s="24"/>
      <c r="P69" s="24"/>
      <c r="Q69" s="24"/>
      <c r="R69" s="24"/>
      <c r="S69" s="24"/>
      <c r="T69" s="24"/>
      <c r="U69" s="24"/>
      <c r="V69" s="24"/>
      <c r="W69" s="24"/>
      <c r="X69" s="24"/>
      <c r="Y69" s="24"/>
      <c r="Z69" s="24"/>
    </row>
    <row r="70" ht="19.15" customHeight="1">
      <c r="A70" t="s" s="138">
        <v>2363</v>
      </c>
      <c r="B70" s="149">
        <v>2</v>
      </c>
      <c r="C70" s="149">
        <v>32</v>
      </c>
      <c r="D70" t="s" s="205">
        <v>2421</v>
      </c>
      <c r="E70" t="s" s="205">
        <v>245</v>
      </c>
      <c r="F70" s="222">
        <v>34</v>
      </c>
      <c r="G70" s="149">
        <v>41</v>
      </c>
      <c r="H70" s="173">
        <f>SUM(G70-F70)</f>
        <v>7</v>
      </c>
      <c r="I70" s="167">
        <f>H70/F70</f>
        <v>0.205882352941176</v>
      </c>
      <c r="J70" s="167">
        <f>H70/G70</f>
        <v>0.170731707317073</v>
      </c>
      <c r="K70" s="24"/>
      <c r="L70" s="24"/>
      <c r="M70" s="24"/>
      <c r="N70" s="24"/>
      <c r="O70" s="24"/>
      <c r="P70" s="24"/>
      <c r="Q70" s="24"/>
      <c r="R70" s="24"/>
      <c r="S70" s="24"/>
      <c r="T70" s="24"/>
      <c r="U70" s="24"/>
      <c r="V70" s="24"/>
      <c r="W70" s="24"/>
      <c r="X70" s="24"/>
      <c r="Y70" s="24"/>
      <c r="Z70" s="24"/>
    </row>
    <row r="71" ht="19.15" customHeight="1">
      <c r="A71" t="s" s="138">
        <v>2363</v>
      </c>
      <c r="B71" s="149">
        <v>2</v>
      </c>
      <c r="C71" s="149">
        <v>30</v>
      </c>
      <c r="D71" t="s" s="205">
        <v>2422</v>
      </c>
      <c r="E71" t="s" s="205">
        <v>116</v>
      </c>
      <c r="F71" s="222">
        <v>30</v>
      </c>
      <c r="G71" s="149">
        <v>35</v>
      </c>
      <c r="H71" s="173">
        <f>SUM(G71-F71)</f>
        <v>5</v>
      </c>
      <c r="I71" s="167">
        <f>H71/F71</f>
        <v>0.166666666666667</v>
      </c>
      <c r="J71" s="167">
        <f>H71/G71</f>
        <v>0.142857142857143</v>
      </c>
      <c r="K71" s="24"/>
      <c r="L71" s="24"/>
      <c r="M71" s="24"/>
      <c r="N71" s="24"/>
      <c r="O71" s="24"/>
      <c r="P71" s="24"/>
      <c r="Q71" s="24"/>
      <c r="R71" s="24"/>
      <c r="S71" s="24"/>
      <c r="T71" s="24"/>
      <c r="U71" s="24"/>
      <c r="V71" s="24"/>
      <c r="W71" s="24"/>
      <c r="X71" s="24"/>
      <c r="Y71" s="24"/>
      <c r="Z71" s="24"/>
    </row>
    <row r="72" ht="19.15" customHeight="1">
      <c r="A72" t="s" s="138">
        <v>2363</v>
      </c>
      <c r="B72" s="149">
        <v>2</v>
      </c>
      <c r="C72" s="149">
        <v>35</v>
      </c>
      <c r="D72" t="s" s="205">
        <v>2582</v>
      </c>
      <c r="E72" t="s" s="205">
        <v>103</v>
      </c>
      <c r="F72" s="222">
        <v>11</v>
      </c>
      <c r="G72" s="149">
        <v>35</v>
      </c>
      <c r="H72" s="173">
        <f>SUM(G72-F72)</f>
        <v>24</v>
      </c>
      <c r="I72" s="167">
        <f>H72/F72</f>
        <v>2.18181818181818</v>
      </c>
      <c r="J72" s="167">
        <f>H72/G72</f>
        <v>0.6857142857142861</v>
      </c>
      <c r="K72" s="24"/>
      <c r="L72" s="24"/>
      <c r="M72" s="24"/>
      <c r="N72" s="24"/>
      <c r="O72" s="24"/>
      <c r="P72" s="24"/>
      <c r="Q72" s="24"/>
      <c r="R72" s="24"/>
      <c r="S72" s="24"/>
      <c r="T72" s="24"/>
      <c r="U72" s="24"/>
      <c r="V72" s="24"/>
      <c r="W72" s="24"/>
      <c r="X72" s="24"/>
      <c r="Y72" s="24"/>
      <c r="Z72" s="24"/>
    </row>
    <row r="73" ht="19.15" customHeight="1">
      <c r="A73" t="s" s="138">
        <v>2363</v>
      </c>
      <c r="B73" s="149">
        <v>2</v>
      </c>
      <c r="C73" s="149">
        <v>25</v>
      </c>
      <c r="D73" t="s" s="205">
        <v>2423</v>
      </c>
      <c r="E73" t="s" s="205">
        <v>76</v>
      </c>
      <c r="F73" s="222">
        <v>29</v>
      </c>
      <c r="G73" s="149">
        <v>32</v>
      </c>
      <c r="H73" s="173">
        <f>SUM(G73-F73)</f>
        <v>3</v>
      </c>
      <c r="I73" s="167">
        <f>H73/F73</f>
        <v>0.103448275862069</v>
      </c>
      <c r="J73" s="167">
        <f>H73/G73</f>
        <v>0.09375</v>
      </c>
      <c r="K73" s="24"/>
      <c r="L73" s="24"/>
      <c r="M73" s="24"/>
      <c r="N73" s="24"/>
      <c r="O73" s="24"/>
      <c r="P73" s="24"/>
      <c r="Q73" s="24"/>
      <c r="R73" s="24"/>
      <c r="S73" s="24"/>
      <c r="T73" s="24"/>
      <c r="U73" s="24"/>
      <c r="V73" s="24"/>
      <c r="W73" s="24"/>
      <c r="X73" s="24"/>
      <c r="Y73" s="24"/>
      <c r="Z73" s="24"/>
    </row>
    <row r="74" ht="19.15" customHeight="1">
      <c r="A74" t="s" s="138">
        <v>2363</v>
      </c>
      <c r="B74" s="149">
        <v>2</v>
      </c>
      <c r="C74" s="149">
        <v>26</v>
      </c>
      <c r="D74" t="s" s="205">
        <v>2589</v>
      </c>
      <c r="E74" t="s" s="205">
        <v>40</v>
      </c>
      <c r="F74" s="222">
        <v>19</v>
      </c>
      <c r="G74" s="149">
        <v>27</v>
      </c>
      <c r="H74" s="173">
        <f>SUM(G74-F74)</f>
        <v>8</v>
      </c>
      <c r="I74" s="167">
        <f>H74/F74</f>
        <v>0.421052631578947</v>
      </c>
      <c r="J74" s="167">
        <f>H74/G74</f>
        <v>0.296296296296296</v>
      </c>
      <c r="K74" s="24"/>
      <c r="L74" s="24"/>
      <c r="M74" s="24"/>
      <c r="N74" s="24"/>
      <c r="O74" s="24"/>
      <c r="P74" s="24"/>
      <c r="Q74" s="24"/>
      <c r="R74" s="24"/>
      <c r="S74" s="24"/>
      <c r="T74" s="24"/>
      <c r="U74" s="24"/>
      <c r="V74" s="24"/>
      <c r="W74" s="24"/>
      <c r="X74" s="24"/>
      <c r="Y74" s="24"/>
      <c r="Z74" s="24"/>
    </row>
    <row r="75" ht="19.15" customHeight="1">
      <c r="A75" t="s" s="138">
        <v>2363</v>
      </c>
      <c r="B75" s="149">
        <v>2</v>
      </c>
      <c r="C75" s="149">
        <v>29</v>
      </c>
      <c r="D75" t="s" s="205">
        <v>2425</v>
      </c>
      <c r="E75" t="s" s="205">
        <v>72</v>
      </c>
      <c r="F75" s="222">
        <v>26</v>
      </c>
      <c r="G75" s="149">
        <v>27</v>
      </c>
      <c r="H75" s="173">
        <f>SUM(G75-F75)</f>
        <v>1</v>
      </c>
      <c r="I75" s="167">
        <f>H75/F75</f>
        <v>0.0384615384615385</v>
      </c>
      <c r="J75" s="167">
        <f>H75/G75</f>
        <v>0.037037037037037</v>
      </c>
      <c r="K75" s="24"/>
      <c r="L75" s="24"/>
      <c r="M75" s="24"/>
      <c r="N75" s="24"/>
      <c r="O75" s="24"/>
      <c r="P75" s="24"/>
      <c r="Q75" s="24"/>
      <c r="R75" s="24"/>
      <c r="S75" s="24"/>
      <c r="T75" s="24"/>
      <c r="U75" s="24"/>
      <c r="V75" s="24"/>
      <c r="W75" s="24"/>
      <c r="X75" s="24"/>
      <c r="Y75" s="24"/>
      <c r="Z75" s="24"/>
    </row>
    <row r="76" ht="19.15" customHeight="1">
      <c r="A76" t="s" s="138">
        <v>2363</v>
      </c>
      <c r="B76" s="149">
        <v>2</v>
      </c>
      <c r="C76" s="149">
        <v>27</v>
      </c>
      <c r="D76" t="s" s="205">
        <v>2426</v>
      </c>
      <c r="E76" t="s" s="205">
        <v>237</v>
      </c>
      <c r="F76" s="222">
        <v>20</v>
      </c>
      <c r="G76" s="149">
        <v>22</v>
      </c>
      <c r="H76" s="173">
        <f>SUM(G76-F76)</f>
        <v>2</v>
      </c>
      <c r="I76" s="167">
        <f>H76/F76</f>
        <v>0.1</v>
      </c>
      <c r="J76" s="167">
        <f>H76/G76</f>
        <v>0.0909090909090909</v>
      </c>
      <c r="K76" s="24"/>
      <c r="L76" s="24"/>
      <c r="M76" s="24"/>
      <c r="N76" s="24"/>
      <c r="O76" s="24"/>
      <c r="P76" s="24"/>
      <c r="Q76" s="24"/>
      <c r="R76" s="24"/>
      <c r="S76" s="24"/>
      <c r="T76" s="24"/>
      <c r="U76" s="24"/>
      <c r="V76" s="24"/>
      <c r="W76" s="24"/>
      <c r="X76" s="24"/>
      <c r="Y76" s="24"/>
      <c r="Z76" s="24"/>
    </row>
    <row r="77" ht="19.15" customHeight="1">
      <c r="A77" t="s" s="138">
        <v>2363</v>
      </c>
      <c r="B77" s="149">
        <v>2</v>
      </c>
      <c r="C77" s="149">
        <v>33</v>
      </c>
      <c r="D77" t="s" s="205">
        <v>2427</v>
      </c>
      <c r="E77" t="s" s="205">
        <v>1427</v>
      </c>
      <c r="F77" s="222">
        <v>16</v>
      </c>
      <c r="G77" s="149">
        <v>21</v>
      </c>
      <c r="H77" s="173">
        <f>SUM(G77-F77)</f>
        <v>5</v>
      </c>
      <c r="I77" s="167">
        <f>H77/F77</f>
        <v>0.3125</v>
      </c>
      <c r="J77" s="167">
        <f>H77/G77</f>
        <v>0.238095238095238</v>
      </c>
      <c r="K77" s="24"/>
      <c r="L77" s="24"/>
      <c r="M77" s="24"/>
      <c r="N77" s="24"/>
      <c r="O77" s="24"/>
      <c r="P77" s="24"/>
      <c r="Q77" s="24"/>
      <c r="R77" s="24"/>
      <c r="S77" s="24"/>
      <c r="T77" s="24"/>
      <c r="U77" s="24"/>
      <c r="V77" s="24"/>
      <c r="W77" s="24"/>
      <c r="X77" s="24"/>
      <c r="Y77" s="24"/>
      <c r="Z77" s="24"/>
    </row>
    <row r="78" ht="19.15" customHeight="1">
      <c r="A78" t="s" s="138">
        <v>2363</v>
      </c>
      <c r="B78" s="149">
        <v>2</v>
      </c>
      <c r="C78" s="149">
        <v>28</v>
      </c>
      <c r="D78" t="s" s="205">
        <v>2590</v>
      </c>
      <c r="E78" t="s" s="205">
        <v>147</v>
      </c>
      <c r="F78" s="222">
        <v>4</v>
      </c>
      <c r="G78" s="149">
        <v>6</v>
      </c>
      <c r="H78" s="173">
        <f>SUM(G78-F78)</f>
        <v>2</v>
      </c>
      <c r="I78" s="167">
        <f>H78/F78</f>
        <v>0.5</v>
      </c>
      <c r="J78" s="167">
        <f>H78/G78</f>
        <v>0.333333333333333</v>
      </c>
      <c r="K78" s="24"/>
      <c r="L78" s="24"/>
      <c r="M78" s="24"/>
      <c r="N78" s="24"/>
      <c r="O78" s="24"/>
      <c r="P78" s="24"/>
      <c r="Q78" s="24"/>
      <c r="R78" s="24"/>
      <c r="S78" s="24"/>
      <c r="T78" s="24"/>
      <c r="U78" s="24"/>
      <c r="V78" s="24"/>
      <c r="W78" s="24"/>
      <c r="X78" s="24"/>
      <c r="Y78" s="24"/>
      <c r="Z78" s="24"/>
    </row>
    <row r="79" ht="19.15" customHeight="1">
      <c r="A79" t="s" s="138">
        <v>2363</v>
      </c>
      <c r="B79" s="149">
        <v>2</v>
      </c>
      <c r="C79" s="149">
        <v>13</v>
      </c>
      <c r="D79" t="s" s="205">
        <v>2428</v>
      </c>
      <c r="E79" t="s" s="205">
        <v>380</v>
      </c>
      <c r="F79" s="223">
        <v>0</v>
      </c>
      <c r="G79" s="149">
        <v>0</v>
      </c>
      <c r="H79" s="206">
        <f>SUM(G79-F79)</f>
        <v>0</v>
      </c>
      <c r="I79" s="176">
        <f>H79/F79</f>
      </c>
      <c r="J79" s="176">
        <f>H79/G79</f>
      </c>
      <c r="K79" s="174"/>
      <c r="L79" s="174"/>
      <c r="M79" s="174"/>
      <c r="N79" s="174"/>
      <c r="O79" s="174"/>
      <c r="P79" s="174"/>
      <c r="Q79" s="174"/>
      <c r="R79" s="174"/>
      <c r="S79" s="174"/>
      <c r="T79" s="174"/>
      <c r="U79" s="174"/>
      <c r="V79" s="174"/>
      <c r="W79" s="174"/>
      <c r="X79" s="174"/>
      <c r="Y79" s="174"/>
      <c r="Z79" s="174"/>
    </row>
    <row r="80" ht="19.15" customHeight="1">
      <c r="A80" s="177"/>
      <c r="B80" s="178"/>
      <c r="C80" s="178"/>
      <c r="D80" s="179"/>
      <c r="E80" s="179"/>
      <c r="F80" s="181">
        <f>SUM(F43:F79)</f>
        <v>83325</v>
      </c>
      <c r="G80" s="180">
        <f>SUM(G43:G79)</f>
        <v>103108</v>
      </c>
      <c r="H80" s="181">
        <f>SUM(H43:H79)</f>
        <v>19783</v>
      </c>
      <c r="I80" s="182">
        <f>H80/F80</f>
        <v>0.237419741974197</v>
      </c>
      <c r="J80" s="182">
        <f>H80/G80</f>
        <v>0.191866780463204</v>
      </c>
      <c r="K80" s="183"/>
      <c r="L80" s="183"/>
      <c r="M80" s="183"/>
      <c r="N80" s="183"/>
      <c r="O80" s="183"/>
      <c r="P80" s="183"/>
      <c r="Q80" s="183"/>
      <c r="R80" s="183"/>
      <c r="S80" s="183"/>
      <c r="T80" s="183"/>
      <c r="U80" s="183"/>
      <c r="V80" s="183"/>
      <c r="W80" s="183"/>
      <c r="X80" s="183"/>
      <c r="Y80" s="183"/>
      <c r="Z80" s="184"/>
    </row>
    <row r="81" ht="19.15" customHeight="1">
      <c r="A81" s="230"/>
      <c r="B81" s="231"/>
      <c r="C81" s="231"/>
      <c r="D81" s="232"/>
      <c r="E81" s="232"/>
      <c r="F81" s="233"/>
      <c r="G81" s="231"/>
      <c r="H81" s="234"/>
      <c r="I81" s="228"/>
      <c r="J81" s="228"/>
      <c r="K81" s="189"/>
      <c r="L81" s="189"/>
      <c r="M81" s="189"/>
      <c r="N81" s="189"/>
      <c r="O81" s="189"/>
      <c r="P81" s="189"/>
      <c r="Q81" s="189"/>
      <c r="R81" s="189"/>
      <c r="S81" s="189"/>
      <c r="T81" s="189"/>
      <c r="U81" s="189"/>
      <c r="V81" s="189"/>
      <c r="W81" s="189"/>
      <c r="X81" s="189"/>
      <c r="Y81" s="189"/>
      <c r="Z81" s="189"/>
    </row>
    <row r="82" ht="19.15" customHeight="1">
      <c r="A82" t="s" s="142">
        <v>2363</v>
      </c>
      <c r="B82" s="166">
        <v>3</v>
      </c>
      <c r="C82" s="166">
        <v>4</v>
      </c>
      <c r="D82" t="s" s="142">
        <v>2429</v>
      </c>
      <c r="E82" t="s" s="142">
        <v>20</v>
      </c>
      <c r="F82" s="229">
        <v>26983</v>
      </c>
      <c r="G82" s="166">
        <v>32352</v>
      </c>
      <c r="H82" s="155">
        <f>SUM(G82-F82)</f>
        <v>5369</v>
      </c>
      <c r="I82" s="167">
        <f>H82/F82</f>
        <v>0.19897713375088</v>
      </c>
      <c r="J82" s="167">
        <f>H82/G82</f>
        <v>0.165955736894164</v>
      </c>
      <c r="K82" s="24"/>
      <c r="L82" s="24"/>
      <c r="M82" s="24"/>
      <c r="N82" s="24"/>
      <c r="O82" s="24"/>
      <c r="P82" s="24"/>
      <c r="Q82" s="24"/>
      <c r="R82" s="24"/>
      <c r="S82" s="24"/>
      <c r="T82" s="24"/>
      <c r="U82" s="24"/>
      <c r="V82" s="24"/>
      <c r="W82" s="24"/>
      <c r="X82" s="24"/>
      <c r="Y82" s="24"/>
      <c r="Z82" s="24"/>
    </row>
    <row r="83" ht="19.15" customHeight="1">
      <c r="A83" t="s" s="145">
        <v>2363</v>
      </c>
      <c r="B83" s="168">
        <v>3</v>
      </c>
      <c r="C83" s="168">
        <v>6</v>
      </c>
      <c r="D83" t="s" s="145">
        <v>2430</v>
      </c>
      <c r="E83" t="s" s="145">
        <v>84</v>
      </c>
      <c r="F83" s="212">
        <v>20934</v>
      </c>
      <c r="G83" s="168">
        <v>24141</v>
      </c>
      <c r="H83" s="155">
        <f>SUM(G83-F83)</f>
        <v>3207</v>
      </c>
      <c r="I83" s="167">
        <f>H83/F83</f>
        <v>0.153195758096876</v>
      </c>
      <c r="J83" s="167">
        <f>H83/G83</f>
        <v>0.132844538337269</v>
      </c>
      <c r="K83" s="24"/>
      <c r="L83" s="24"/>
      <c r="M83" s="24"/>
      <c r="N83" s="24"/>
      <c r="O83" s="24"/>
      <c r="P83" s="24"/>
      <c r="Q83" s="24"/>
      <c r="R83" s="24"/>
      <c r="S83" s="24"/>
      <c r="T83" s="24"/>
      <c r="U83" s="24"/>
      <c r="V83" s="24"/>
      <c r="W83" s="24"/>
      <c r="X83" s="24"/>
      <c r="Y83" s="24"/>
      <c r="Z83" s="24"/>
    </row>
    <row r="84" ht="19.15" customHeight="1">
      <c r="A84" t="s" s="145">
        <v>2363</v>
      </c>
      <c r="B84" s="168">
        <v>3</v>
      </c>
      <c r="C84" s="168">
        <v>20</v>
      </c>
      <c r="D84" t="s" s="145">
        <v>2431</v>
      </c>
      <c r="E84" t="s" s="145">
        <v>22</v>
      </c>
      <c r="F84" s="212">
        <v>6956</v>
      </c>
      <c r="G84" s="168">
        <v>7902</v>
      </c>
      <c r="H84" s="155">
        <f>SUM(G84-F84)</f>
        <v>946</v>
      </c>
      <c r="I84" s="167">
        <f>H84/F84</f>
        <v>0.135997699827487</v>
      </c>
      <c r="J84" s="167">
        <f>H84/G84</f>
        <v>0.119716527461402</v>
      </c>
      <c r="K84" s="24"/>
      <c r="L84" s="24"/>
      <c r="M84" s="24"/>
      <c r="N84" s="24"/>
      <c r="O84" s="24"/>
      <c r="P84" s="24"/>
      <c r="Q84" s="24"/>
      <c r="R84" s="24"/>
      <c r="S84" s="24"/>
      <c r="T84" s="24"/>
      <c r="U84" s="24"/>
      <c r="V84" s="24"/>
      <c r="W84" s="24"/>
      <c r="X84" s="24"/>
      <c r="Y84" s="24"/>
      <c r="Z84" s="24"/>
    </row>
    <row r="85" ht="19.15" customHeight="1">
      <c r="A85" t="s" s="145">
        <v>2363</v>
      </c>
      <c r="B85" s="168">
        <v>3</v>
      </c>
      <c r="C85" s="168">
        <v>7</v>
      </c>
      <c r="D85" t="s" s="145">
        <v>2432</v>
      </c>
      <c r="E85" t="s" s="145">
        <v>26</v>
      </c>
      <c r="F85" s="212">
        <v>5986</v>
      </c>
      <c r="G85" s="168">
        <v>7266</v>
      </c>
      <c r="H85" s="155">
        <f>SUM(G85-F85)</f>
        <v>1280</v>
      </c>
      <c r="I85" s="167">
        <f>H85/F85</f>
        <v>0.213832275309054</v>
      </c>
      <c r="J85" s="167">
        <f>H85/G85</f>
        <v>0.176162950729425</v>
      </c>
      <c r="K85" s="24"/>
      <c r="L85" s="24"/>
      <c r="M85" s="24"/>
      <c r="N85" s="24"/>
      <c r="O85" s="24"/>
      <c r="P85" s="24"/>
      <c r="Q85" s="24"/>
      <c r="R85" s="24"/>
      <c r="S85" s="24"/>
      <c r="T85" s="24"/>
      <c r="U85" s="24"/>
      <c r="V85" s="24"/>
      <c r="W85" s="24"/>
      <c r="X85" s="24"/>
      <c r="Y85" s="24"/>
      <c r="Z85" s="24"/>
    </row>
    <row r="86" ht="19.15" customHeight="1">
      <c r="A86" t="s" s="145">
        <v>2363</v>
      </c>
      <c r="B86" s="168">
        <v>3</v>
      </c>
      <c r="C86" s="168">
        <v>5</v>
      </c>
      <c r="D86" t="s" s="145">
        <v>2433</v>
      </c>
      <c r="E86" t="s" s="145">
        <v>28</v>
      </c>
      <c r="F86" s="212">
        <v>2417</v>
      </c>
      <c r="G86" s="168">
        <v>2665</v>
      </c>
      <c r="H86" s="155">
        <f>SUM(G86-F86)</f>
        <v>248</v>
      </c>
      <c r="I86" s="167">
        <f>H86/F86</f>
        <v>0.102606537029375</v>
      </c>
      <c r="J86" s="167">
        <f>H86/G86</f>
        <v>0.0930581613508443</v>
      </c>
      <c r="K86" s="24"/>
      <c r="L86" s="24"/>
      <c r="M86" s="24"/>
      <c r="N86" s="24"/>
      <c r="O86" s="24"/>
      <c r="P86" s="24"/>
      <c r="Q86" s="24"/>
      <c r="R86" s="24"/>
      <c r="S86" s="24"/>
      <c r="T86" s="24"/>
      <c r="U86" s="24"/>
      <c r="V86" s="24"/>
      <c r="W86" s="24"/>
      <c r="X86" s="24"/>
      <c r="Y86" s="24"/>
      <c r="Z86" s="24"/>
    </row>
    <row r="87" ht="19.15" customHeight="1">
      <c r="A87" t="s" s="145">
        <v>2363</v>
      </c>
      <c r="B87" s="168">
        <v>3</v>
      </c>
      <c r="C87" s="168">
        <v>8</v>
      </c>
      <c r="D87" t="s" s="145">
        <v>2434</v>
      </c>
      <c r="E87" t="s" s="145">
        <v>17</v>
      </c>
      <c r="F87" s="212">
        <v>1926</v>
      </c>
      <c r="G87" s="168">
        <v>2156</v>
      </c>
      <c r="H87" s="155">
        <f>SUM(G87-F87)</f>
        <v>230</v>
      </c>
      <c r="I87" s="167">
        <f>H87/F87</f>
        <v>0.119418483904465</v>
      </c>
      <c r="J87" s="167">
        <f>H87/G87</f>
        <v>0.106679035250464</v>
      </c>
      <c r="K87" s="24"/>
      <c r="L87" s="24"/>
      <c r="M87" s="24"/>
      <c r="N87" s="24"/>
      <c r="O87" s="24"/>
      <c r="P87" s="24"/>
      <c r="Q87" s="24"/>
      <c r="R87" s="24"/>
      <c r="S87" s="24"/>
      <c r="T87" s="24"/>
      <c r="U87" s="24"/>
      <c r="V87" s="24"/>
      <c r="W87" s="24"/>
      <c r="X87" s="24"/>
      <c r="Y87" s="24"/>
      <c r="Z87" s="24"/>
    </row>
    <row r="88" ht="19.15" customHeight="1">
      <c r="A88" t="s" s="145">
        <v>2363</v>
      </c>
      <c r="B88" s="168">
        <v>3</v>
      </c>
      <c r="C88" s="168">
        <v>24</v>
      </c>
      <c r="D88" t="s" s="145">
        <v>2435</v>
      </c>
      <c r="E88" t="s" s="145">
        <v>76</v>
      </c>
      <c r="F88" s="212">
        <v>591</v>
      </c>
      <c r="G88" s="168">
        <v>733</v>
      </c>
      <c r="H88" s="155">
        <f>SUM(G88-F88)</f>
        <v>142</v>
      </c>
      <c r="I88" s="167">
        <f>H88/F88</f>
        <v>0.240270727580372</v>
      </c>
      <c r="J88" s="167">
        <f>H88/G88</f>
        <v>0.193724420190996</v>
      </c>
      <c r="K88" s="24"/>
      <c r="L88" s="24"/>
      <c r="M88" s="24"/>
      <c r="N88" s="24"/>
      <c r="O88" s="24"/>
      <c r="P88" s="24"/>
      <c r="Q88" s="24"/>
      <c r="R88" s="24"/>
      <c r="S88" s="24"/>
      <c r="T88" s="24"/>
      <c r="U88" s="24"/>
      <c r="V88" s="24"/>
      <c r="W88" s="24"/>
      <c r="X88" s="24"/>
      <c r="Y88" s="24"/>
      <c r="Z88" s="24"/>
    </row>
    <row r="89" ht="19.15" customHeight="1">
      <c r="A89" t="s" s="145">
        <v>2363</v>
      </c>
      <c r="B89" s="168">
        <v>3</v>
      </c>
      <c r="C89" s="168">
        <v>15</v>
      </c>
      <c r="D89" t="s" s="145">
        <v>2436</v>
      </c>
      <c r="E89" t="s" s="145">
        <v>42</v>
      </c>
      <c r="F89" s="212">
        <v>649</v>
      </c>
      <c r="G89" s="168">
        <v>685</v>
      </c>
      <c r="H89" s="155">
        <f>SUM(G89-F89)</f>
        <v>36</v>
      </c>
      <c r="I89" s="167">
        <f>H89/F89</f>
        <v>0.0554699537750385</v>
      </c>
      <c r="J89" s="167">
        <f>H89/G89</f>
        <v>0.0525547445255474</v>
      </c>
      <c r="K89" s="24"/>
      <c r="L89" s="24"/>
      <c r="M89" s="24"/>
      <c r="N89" s="24"/>
      <c r="O89" s="24"/>
      <c r="P89" s="24"/>
      <c r="Q89" s="24"/>
      <c r="R89" s="24"/>
      <c r="S89" s="24"/>
      <c r="T89" s="24"/>
      <c r="U89" s="24"/>
      <c r="V89" s="24"/>
      <c r="W89" s="24"/>
      <c r="X89" s="24"/>
      <c r="Y89" s="24"/>
      <c r="Z89" s="24"/>
    </row>
    <row r="90" ht="19.15" customHeight="1">
      <c r="A90" t="s" s="145">
        <v>2363</v>
      </c>
      <c r="B90" s="168">
        <v>3</v>
      </c>
      <c r="C90" s="168">
        <v>11</v>
      </c>
      <c r="D90" t="s" s="145">
        <v>2437</v>
      </c>
      <c r="E90" t="s" s="145">
        <v>36</v>
      </c>
      <c r="F90" s="212">
        <v>587</v>
      </c>
      <c r="G90" s="168">
        <v>639</v>
      </c>
      <c r="H90" s="155">
        <f>SUM(G90-F90)</f>
        <v>52</v>
      </c>
      <c r="I90" s="167">
        <f>H90/F90</f>
        <v>0.0885860306643952</v>
      </c>
      <c r="J90" s="167">
        <f>H90/G90</f>
        <v>0.08137715179968701</v>
      </c>
      <c r="K90" s="24"/>
      <c r="L90" s="24"/>
      <c r="M90" s="24"/>
      <c r="N90" s="24"/>
      <c r="O90" s="24"/>
      <c r="P90" s="24"/>
      <c r="Q90" s="24"/>
      <c r="R90" s="24"/>
      <c r="S90" s="24"/>
      <c r="T90" s="24"/>
      <c r="U90" s="24"/>
      <c r="V90" s="24"/>
      <c r="W90" s="24"/>
      <c r="X90" s="24"/>
      <c r="Y90" s="24"/>
      <c r="Z90" s="24"/>
    </row>
    <row r="91" ht="19.15" customHeight="1">
      <c r="A91" t="s" s="145">
        <v>2363</v>
      </c>
      <c r="B91" s="168">
        <v>3</v>
      </c>
      <c r="C91" s="168">
        <v>13</v>
      </c>
      <c r="D91" t="s" s="145">
        <v>2438</v>
      </c>
      <c r="E91" t="s" s="145">
        <v>34</v>
      </c>
      <c r="F91" s="212">
        <v>435</v>
      </c>
      <c r="G91" s="168">
        <v>513</v>
      </c>
      <c r="H91" s="155">
        <f>SUM(G91-F91)</f>
        <v>78</v>
      </c>
      <c r="I91" s="167">
        <f>H91/F91</f>
        <v>0.179310344827586</v>
      </c>
      <c r="J91" s="167">
        <f>H91/G91</f>
        <v>0.152046783625731</v>
      </c>
      <c r="K91" s="24"/>
      <c r="L91" s="24"/>
      <c r="M91" s="24"/>
      <c r="N91" s="24"/>
      <c r="O91" s="24"/>
      <c r="P91" s="24"/>
      <c r="Q91" s="24"/>
      <c r="R91" s="24"/>
      <c r="S91" s="24"/>
      <c r="T91" s="24"/>
      <c r="U91" s="24"/>
      <c r="V91" s="24"/>
      <c r="W91" s="24"/>
      <c r="X91" s="24"/>
      <c r="Y91" s="24"/>
      <c r="Z91" s="24"/>
    </row>
    <row r="92" ht="19.15" customHeight="1">
      <c r="A92" t="s" s="145">
        <v>2363</v>
      </c>
      <c r="B92" s="168">
        <v>3</v>
      </c>
      <c r="C92" s="168">
        <v>3</v>
      </c>
      <c r="D92" t="s" s="145">
        <v>2439</v>
      </c>
      <c r="E92" t="s" s="145">
        <v>60</v>
      </c>
      <c r="F92" s="212">
        <v>352</v>
      </c>
      <c r="G92" s="168">
        <v>435</v>
      </c>
      <c r="H92" s="155">
        <f>SUM(G92-F92)</f>
        <v>83</v>
      </c>
      <c r="I92" s="167">
        <f>H92/F92</f>
        <v>0.235795454545455</v>
      </c>
      <c r="J92" s="167">
        <f>H92/G92</f>
        <v>0.190804597701149</v>
      </c>
      <c r="K92" s="24"/>
      <c r="L92" s="24"/>
      <c r="M92" s="24"/>
      <c r="N92" s="24"/>
      <c r="O92" s="24"/>
      <c r="P92" s="24"/>
      <c r="Q92" s="24"/>
      <c r="R92" s="24"/>
      <c r="S92" s="24"/>
      <c r="T92" s="24"/>
      <c r="U92" s="24"/>
      <c r="V92" s="24"/>
      <c r="W92" s="24"/>
      <c r="X92" s="24"/>
      <c r="Y92" s="24"/>
      <c r="Z92" s="24"/>
    </row>
    <row r="93" ht="19.15" customHeight="1">
      <c r="A93" t="s" s="145">
        <v>2363</v>
      </c>
      <c r="B93" s="168">
        <v>3</v>
      </c>
      <c r="C93" s="168">
        <v>26</v>
      </c>
      <c r="D93" t="s" s="145">
        <v>2440</v>
      </c>
      <c r="E93" t="s" s="145">
        <v>147</v>
      </c>
      <c r="F93" s="212">
        <v>352</v>
      </c>
      <c r="G93" s="168">
        <v>399</v>
      </c>
      <c r="H93" s="155">
        <f>SUM(G93-F93)</f>
        <v>47</v>
      </c>
      <c r="I93" s="167">
        <f>H93/F93</f>
        <v>0.133522727272727</v>
      </c>
      <c r="J93" s="167">
        <f>H93/G93</f>
        <v>0.117794486215539</v>
      </c>
      <c r="K93" s="24"/>
      <c r="L93" s="24"/>
      <c r="M93" s="24"/>
      <c r="N93" s="24"/>
      <c r="O93" s="24"/>
      <c r="P93" s="24"/>
      <c r="Q93" s="24"/>
      <c r="R93" s="24"/>
      <c r="S93" s="24"/>
      <c r="T93" s="24"/>
      <c r="U93" s="24"/>
      <c r="V93" s="24"/>
      <c r="W93" s="24"/>
      <c r="X93" s="24"/>
      <c r="Y93" s="24"/>
      <c r="Z93" s="24"/>
    </row>
    <row r="94" ht="19.15" customHeight="1">
      <c r="A94" t="s" s="145">
        <v>2363</v>
      </c>
      <c r="B94" s="168">
        <v>3</v>
      </c>
      <c r="C94" s="168">
        <v>1</v>
      </c>
      <c r="D94" t="s" s="145">
        <v>2441</v>
      </c>
      <c r="E94" t="s" s="145">
        <v>101</v>
      </c>
      <c r="F94" s="212">
        <v>304</v>
      </c>
      <c r="G94" s="168">
        <v>366</v>
      </c>
      <c r="H94" s="155">
        <f>SUM(G94-F94)</f>
        <v>62</v>
      </c>
      <c r="I94" s="167">
        <f>H94/F94</f>
        <v>0.203947368421053</v>
      </c>
      <c r="J94" s="167">
        <f>H94/G94</f>
        <v>0.169398907103825</v>
      </c>
      <c r="K94" s="24"/>
      <c r="L94" s="24"/>
      <c r="M94" s="24"/>
      <c r="N94" s="24"/>
      <c r="O94" s="24"/>
      <c r="P94" s="24"/>
      <c r="Q94" s="24"/>
      <c r="R94" s="24"/>
      <c r="S94" s="24"/>
      <c r="T94" s="24"/>
      <c r="U94" s="24"/>
      <c r="V94" s="24"/>
      <c r="W94" s="24"/>
      <c r="X94" s="24"/>
      <c r="Y94" s="24"/>
      <c r="Z94" s="24"/>
    </row>
    <row r="95" ht="19.15" customHeight="1">
      <c r="A95" t="s" s="145">
        <v>2363</v>
      </c>
      <c r="B95" s="168">
        <v>3</v>
      </c>
      <c r="C95" s="168">
        <v>23</v>
      </c>
      <c r="D95" t="s" s="145">
        <v>2442</v>
      </c>
      <c r="E95" t="s" s="145">
        <v>38</v>
      </c>
      <c r="F95" s="212">
        <v>283</v>
      </c>
      <c r="G95" s="168">
        <v>338</v>
      </c>
      <c r="H95" s="155">
        <f>SUM(G95-F95)</f>
        <v>55</v>
      </c>
      <c r="I95" s="167">
        <f>H95/F95</f>
        <v>0.19434628975265</v>
      </c>
      <c r="J95" s="167">
        <f>H95/G95</f>
        <v>0.162721893491124</v>
      </c>
      <c r="K95" s="24"/>
      <c r="L95" s="24"/>
      <c r="M95" s="24"/>
      <c r="N95" s="24"/>
      <c r="O95" s="24"/>
      <c r="P95" s="24"/>
      <c r="Q95" s="24"/>
      <c r="R95" s="24"/>
      <c r="S95" s="24"/>
      <c r="T95" s="24"/>
      <c r="U95" s="24"/>
      <c r="V95" s="24"/>
      <c r="W95" s="24"/>
      <c r="X95" s="24"/>
      <c r="Y95" s="24"/>
      <c r="Z95" s="24"/>
    </row>
    <row r="96" ht="19.15" customHeight="1">
      <c r="A96" t="s" s="145">
        <v>2363</v>
      </c>
      <c r="B96" s="168">
        <v>3</v>
      </c>
      <c r="C96" s="168">
        <v>16</v>
      </c>
      <c r="D96" t="s" s="145">
        <v>2443</v>
      </c>
      <c r="E96" t="s" s="145">
        <v>1284</v>
      </c>
      <c r="F96" s="212">
        <v>210</v>
      </c>
      <c r="G96" s="168">
        <v>244</v>
      </c>
      <c r="H96" s="155">
        <f>SUM(G96-F96)</f>
        <v>34</v>
      </c>
      <c r="I96" s="167">
        <f>H96/F96</f>
        <v>0.161904761904762</v>
      </c>
      <c r="J96" s="167">
        <f>H96/G96</f>
        <v>0.139344262295082</v>
      </c>
      <c r="K96" s="24"/>
      <c r="L96" s="24"/>
      <c r="M96" s="24"/>
      <c r="N96" s="24"/>
      <c r="O96" s="24"/>
      <c r="P96" s="24"/>
      <c r="Q96" s="24"/>
      <c r="R96" s="24"/>
      <c r="S96" s="24"/>
      <c r="T96" s="24"/>
      <c r="U96" s="24"/>
      <c r="V96" s="24"/>
      <c r="W96" s="24"/>
      <c r="X96" s="24"/>
      <c r="Y96" s="24"/>
      <c r="Z96" s="24"/>
    </row>
    <row r="97" ht="19.15" customHeight="1">
      <c r="A97" t="s" s="145">
        <v>2363</v>
      </c>
      <c r="B97" s="168">
        <v>3</v>
      </c>
      <c r="C97" s="168">
        <v>27</v>
      </c>
      <c r="D97" t="s" s="145">
        <v>2568</v>
      </c>
      <c r="E97" t="s" s="145">
        <v>281</v>
      </c>
      <c r="F97" s="212">
        <v>158</v>
      </c>
      <c r="G97" s="168">
        <v>215</v>
      </c>
      <c r="H97" s="155">
        <f>SUM(G97-F97)</f>
        <v>57</v>
      </c>
      <c r="I97" s="167">
        <f>H97/F97</f>
        <v>0.360759493670886</v>
      </c>
      <c r="J97" s="167">
        <f>H97/G97</f>
        <v>0.265116279069767</v>
      </c>
      <c r="K97" s="24"/>
      <c r="L97" s="24"/>
      <c r="M97" s="24"/>
      <c r="N97" s="24"/>
      <c r="O97" s="24"/>
      <c r="P97" s="24"/>
      <c r="Q97" s="24"/>
      <c r="R97" s="24"/>
      <c r="S97" s="24"/>
      <c r="T97" s="24"/>
      <c r="U97" s="24"/>
      <c r="V97" s="24"/>
      <c r="W97" s="24"/>
      <c r="X97" s="24"/>
      <c r="Y97" s="24"/>
      <c r="Z97" s="24"/>
    </row>
    <row r="98" ht="19.15" customHeight="1">
      <c r="A98" t="s" s="145">
        <v>2363</v>
      </c>
      <c r="B98" s="168">
        <v>3</v>
      </c>
      <c r="C98" s="168">
        <v>2</v>
      </c>
      <c r="D98" t="s" s="145">
        <v>2444</v>
      </c>
      <c r="E98" t="s" s="145">
        <v>1375</v>
      </c>
      <c r="F98" s="212">
        <v>108</v>
      </c>
      <c r="G98" s="168">
        <v>128</v>
      </c>
      <c r="H98" s="155">
        <f>SUM(G98-F98)</f>
        <v>20</v>
      </c>
      <c r="I98" s="167">
        <f>H98/F98</f>
        <v>0.185185185185185</v>
      </c>
      <c r="J98" s="167">
        <f>H98/G98</f>
        <v>0.15625</v>
      </c>
      <c r="K98" s="24"/>
      <c r="L98" s="24"/>
      <c r="M98" s="24"/>
      <c r="N98" s="24"/>
      <c r="O98" s="24"/>
      <c r="P98" s="24"/>
      <c r="Q98" s="24"/>
      <c r="R98" s="24"/>
      <c r="S98" s="24"/>
      <c r="T98" s="24"/>
      <c r="U98" s="24"/>
      <c r="V98" s="24"/>
      <c r="W98" s="24"/>
      <c r="X98" s="24"/>
      <c r="Y98" s="24"/>
      <c r="Z98" s="24"/>
    </row>
    <row r="99" ht="19.15" customHeight="1">
      <c r="A99" t="s" s="145">
        <v>2363</v>
      </c>
      <c r="B99" s="168">
        <v>3</v>
      </c>
      <c r="C99" s="168">
        <v>25</v>
      </c>
      <c r="D99" t="s" s="145">
        <v>2445</v>
      </c>
      <c r="E99" t="s" s="145">
        <v>237</v>
      </c>
      <c r="F99" s="212">
        <v>172</v>
      </c>
      <c r="G99" s="168">
        <v>186</v>
      </c>
      <c r="H99" s="155">
        <f>SUM(G99-F99)</f>
        <v>14</v>
      </c>
      <c r="I99" s="167">
        <f>H99/F99</f>
        <v>0.08139534883720929</v>
      </c>
      <c r="J99" s="167">
        <f>H99/G99</f>
        <v>0.07526881720430111</v>
      </c>
      <c r="K99" s="24"/>
      <c r="L99" s="24"/>
      <c r="M99" s="24"/>
      <c r="N99" s="24"/>
      <c r="O99" s="24"/>
      <c r="P99" s="24"/>
      <c r="Q99" s="24"/>
      <c r="R99" s="24"/>
      <c r="S99" s="24"/>
      <c r="T99" s="24"/>
      <c r="U99" s="24"/>
      <c r="V99" s="24"/>
      <c r="W99" s="24"/>
      <c r="X99" s="24"/>
      <c r="Y99" s="24"/>
      <c r="Z99" s="24"/>
    </row>
    <row r="100" ht="19.15" customHeight="1">
      <c r="A100" t="s" s="145">
        <v>2363</v>
      </c>
      <c r="B100" s="168">
        <v>3</v>
      </c>
      <c r="C100" s="168">
        <v>14</v>
      </c>
      <c r="D100" t="s" s="145">
        <v>2446</v>
      </c>
      <c r="E100" t="s" s="145">
        <v>110</v>
      </c>
      <c r="F100" s="212">
        <v>145</v>
      </c>
      <c r="G100" s="168">
        <v>155</v>
      </c>
      <c r="H100" s="155">
        <f>SUM(G100-F100)</f>
        <v>10</v>
      </c>
      <c r="I100" s="167">
        <f>H100/F100</f>
        <v>0.0689655172413793</v>
      </c>
      <c r="J100" s="167">
        <f>H100/G100</f>
        <v>0.0645161290322581</v>
      </c>
      <c r="K100" s="24"/>
      <c r="L100" s="24"/>
      <c r="M100" s="24"/>
      <c r="N100" s="24"/>
      <c r="O100" s="24"/>
      <c r="P100" s="24"/>
      <c r="Q100" s="24"/>
      <c r="R100" s="24"/>
      <c r="S100" s="24"/>
      <c r="T100" s="24"/>
      <c r="U100" s="24"/>
      <c r="V100" s="24"/>
      <c r="W100" s="24"/>
      <c r="X100" s="24"/>
      <c r="Y100" s="24"/>
      <c r="Z100" s="24"/>
    </row>
    <row r="101" ht="19.15" customHeight="1">
      <c r="A101" t="s" s="145">
        <v>2363</v>
      </c>
      <c r="B101" s="168">
        <v>3</v>
      </c>
      <c r="C101" s="168">
        <v>9</v>
      </c>
      <c r="D101" t="s" s="145">
        <v>2447</v>
      </c>
      <c r="E101" t="s" s="145">
        <v>44</v>
      </c>
      <c r="F101" s="212">
        <v>117</v>
      </c>
      <c r="G101" s="168">
        <v>144</v>
      </c>
      <c r="H101" s="155">
        <f>SUM(G101-F101)</f>
        <v>27</v>
      </c>
      <c r="I101" s="167">
        <f>H101/F101</f>
        <v>0.230769230769231</v>
      </c>
      <c r="J101" s="167">
        <f>H101/G101</f>
        <v>0.1875</v>
      </c>
      <c r="K101" s="24"/>
      <c r="L101" s="24"/>
      <c r="M101" s="24"/>
      <c r="N101" s="24"/>
      <c r="O101" s="24"/>
      <c r="P101" s="24"/>
      <c r="Q101" s="24"/>
      <c r="R101" s="24"/>
      <c r="S101" s="24"/>
      <c r="T101" s="24"/>
      <c r="U101" s="24"/>
      <c r="V101" s="24"/>
      <c r="W101" s="24"/>
      <c r="X101" s="24"/>
      <c r="Y101" s="24"/>
      <c r="Z101" s="24"/>
    </row>
    <row r="102" ht="19.15" customHeight="1">
      <c r="A102" t="s" s="145">
        <v>2363</v>
      </c>
      <c r="B102" s="168">
        <v>3</v>
      </c>
      <c r="C102" s="168">
        <v>29</v>
      </c>
      <c r="D102" t="s" s="145">
        <v>2448</v>
      </c>
      <c r="E102" t="s" s="145">
        <v>153</v>
      </c>
      <c r="F102" s="212">
        <v>106</v>
      </c>
      <c r="G102" s="168">
        <v>137</v>
      </c>
      <c r="H102" s="155">
        <f>SUM(G102-F102)</f>
        <v>31</v>
      </c>
      <c r="I102" s="167">
        <f>H102/F102</f>
        <v>0.292452830188679</v>
      </c>
      <c r="J102" s="167">
        <f>H102/G102</f>
        <v>0.226277372262774</v>
      </c>
      <c r="K102" s="24"/>
      <c r="L102" s="24"/>
      <c r="M102" s="24"/>
      <c r="N102" s="24"/>
      <c r="O102" s="24"/>
      <c r="P102" s="24"/>
      <c r="Q102" s="24"/>
      <c r="R102" s="24"/>
      <c r="S102" s="24"/>
      <c r="T102" s="24"/>
      <c r="U102" s="24"/>
      <c r="V102" s="24"/>
      <c r="W102" s="24"/>
      <c r="X102" s="24"/>
      <c r="Y102" s="24"/>
      <c r="Z102" s="24"/>
    </row>
    <row r="103" ht="19.15" customHeight="1">
      <c r="A103" t="s" s="145">
        <v>2363</v>
      </c>
      <c r="B103" s="168">
        <v>3</v>
      </c>
      <c r="C103" s="168">
        <v>10</v>
      </c>
      <c r="D103" t="s" s="145">
        <v>2449</v>
      </c>
      <c r="E103" t="s" s="145">
        <v>66</v>
      </c>
      <c r="F103" s="212">
        <v>96</v>
      </c>
      <c r="G103" s="168">
        <v>102</v>
      </c>
      <c r="H103" s="155">
        <f>SUM(G103-F103)</f>
        <v>6</v>
      </c>
      <c r="I103" s="167">
        <f>H103/F103</f>
        <v>0.0625</v>
      </c>
      <c r="J103" s="167">
        <f>H103/G103</f>
        <v>0.0588235294117647</v>
      </c>
      <c r="K103" s="24"/>
      <c r="L103" s="24"/>
      <c r="M103" s="24"/>
      <c r="N103" s="24"/>
      <c r="O103" s="24"/>
      <c r="P103" s="24"/>
      <c r="Q103" s="24"/>
      <c r="R103" s="24"/>
      <c r="S103" s="24"/>
      <c r="T103" s="24"/>
      <c r="U103" s="24"/>
      <c r="V103" s="24"/>
      <c r="W103" s="24"/>
      <c r="X103" s="24"/>
      <c r="Y103" s="24"/>
      <c r="Z103" s="24"/>
    </row>
    <row r="104" ht="19.15" customHeight="1">
      <c r="A104" t="s" s="145">
        <v>2363</v>
      </c>
      <c r="B104" s="168">
        <v>3</v>
      </c>
      <c r="C104" s="168">
        <v>21</v>
      </c>
      <c r="D104" t="s" s="145">
        <v>2450</v>
      </c>
      <c r="E104" t="s" s="145">
        <v>74</v>
      </c>
      <c r="F104" s="212">
        <v>102</v>
      </c>
      <c r="G104" s="168">
        <v>102</v>
      </c>
      <c r="H104" s="155">
        <f>SUM(G104-F104)</f>
        <v>0</v>
      </c>
      <c r="I104" s="167">
        <f>H104/F104</f>
        <v>0</v>
      </c>
      <c r="J104" s="167">
        <f>H104/G104</f>
        <v>0</v>
      </c>
      <c r="K104" s="24"/>
      <c r="L104" s="24"/>
      <c r="M104" s="24"/>
      <c r="N104" s="24"/>
      <c r="O104" s="24"/>
      <c r="P104" s="24"/>
      <c r="Q104" s="24"/>
      <c r="R104" s="24"/>
      <c r="S104" s="24"/>
      <c r="T104" s="24"/>
      <c r="U104" s="24"/>
      <c r="V104" s="24"/>
      <c r="W104" s="24"/>
      <c r="X104" s="24"/>
      <c r="Y104" s="24"/>
      <c r="Z104" s="24"/>
    </row>
    <row r="105" ht="19.15" customHeight="1">
      <c r="A105" t="s" s="145">
        <v>2363</v>
      </c>
      <c r="B105" s="168">
        <v>3</v>
      </c>
      <c r="C105" s="168">
        <v>28</v>
      </c>
      <c r="D105" t="s" s="145">
        <v>2451</v>
      </c>
      <c r="E105" t="s" s="145">
        <v>72</v>
      </c>
      <c r="F105" s="212">
        <v>81</v>
      </c>
      <c r="G105" s="168">
        <v>97</v>
      </c>
      <c r="H105" s="155">
        <f>SUM(G105-F105)</f>
        <v>16</v>
      </c>
      <c r="I105" s="167">
        <f>H105/F105</f>
        <v>0.197530864197531</v>
      </c>
      <c r="J105" s="167">
        <f>H105/G105</f>
        <v>0.164948453608247</v>
      </c>
      <c r="K105" s="24"/>
      <c r="L105" s="24"/>
      <c r="M105" s="24"/>
      <c r="N105" s="24"/>
      <c r="O105" s="24"/>
      <c r="P105" s="24"/>
      <c r="Q105" s="24"/>
      <c r="R105" s="24"/>
      <c r="S105" s="24"/>
      <c r="T105" s="24"/>
      <c r="U105" s="24"/>
      <c r="V105" s="24"/>
      <c r="W105" s="24"/>
      <c r="X105" s="24"/>
      <c r="Y105" s="24"/>
      <c r="Z105" s="24"/>
    </row>
    <row r="106" ht="19.15" customHeight="1">
      <c r="A106" t="s" s="145">
        <v>2363</v>
      </c>
      <c r="B106" s="168">
        <v>3</v>
      </c>
      <c r="C106" s="168">
        <v>17</v>
      </c>
      <c r="D106" t="s" s="145">
        <v>2452</v>
      </c>
      <c r="E106" t="s" s="145">
        <v>2381</v>
      </c>
      <c r="F106" s="212">
        <v>75</v>
      </c>
      <c r="G106" s="168">
        <v>94</v>
      </c>
      <c r="H106" s="155">
        <f>SUM(G106-F106)</f>
        <v>19</v>
      </c>
      <c r="I106" s="167">
        <f>H106/F106</f>
        <v>0.253333333333333</v>
      </c>
      <c r="J106" s="167">
        <f>H106/G106</f>
        <v>0.202127659574468</v>
      </c>
      <c r="K106" s="24"/>
      <c r="L106" s="24"/>
      <c r="M106" s="24"/>
      <c r="N106" s="24"/>
      <c r="O106" s="24"/>
      <c r="P106" s="24"/>
      <c r="Q106" s="24"/>
      <c r="R106" s="24"/>
      <c r="S106" s="24"/>
      <c r="T106" s="24"/>
      <c r="U106" s="24"/>
      <c r="V106" s="24"/>
      <c r="W106" s="24"/>
      <c r="X106" s="24"/>
      <c r="Y106" s="24"/>
      <c r="Z106" s="24"/>
    </row>
    <row r="107" ht="19.15" customHeight="1">
      <c r="A107" t="s" s="145">
        <v>2363</v>
      </c>
      <c r="B107" s="168">
        <v>3</v>
      </c>
      <c r="C107" s="168">
        <v>22</v>
      </c>
      <c r="D107" t="s" s="145">
        <v>2453</v>
      </c>
      <c r="E107" t="s" s="145">
        <v>40</v>
      </c>
      <c r="F107" s="213">
        <v>77</v>
      </c>
      <c r="G107" s="170">
        <v>89</v>
      </c>
      <c r="H107" s="155">
        <f>SUM(G107-F107)</f>
        <v>12</v>
      </c>
      <c r="I107" s="167">
        <f>H107/F107</f>
        <v>0.155844155844156</v>
      </c>
      <c r="J107" s="167">
        <f>H107/G107</f>
        <v>0.134831460674157</v>
      </c>
      <c r="K107" s="24"/>
      <c r="L107" s="24"/>
      <c r="M107" s="24"/>
      <c r="N107" s="24"/>
      <c r="O107" s="24"/>
      <c r="P107" s="24"/>
      <c r="Q107" s="24"/>
      <c r="R107" s="24"/>
      <c r="S107" s="24"/>
      <c r="T107" s="24"/>
      <c r="U107" s="24"/>
      <c r="V107" s="24"/>
      <c r="W107" s="24"/>
      <c r="X107" s="24"/>
      <c r="Y107" s="24"/>
      <c r="Z107" s="24"/>
    </row>
    <row r="108" ht="19.15" customHeight="1">
      <c r="A108" t="s" s="145">
        <v>2363</v>
      </c>
      <c r="B108" s="168">
        <v>3</v>
      </c>
      <c r="C108" s="168">
        <v>19</v>
      </c>
      <c r="D108" t="s" s="145">
        <v>2576</v>
      </c>
      <c r="E108" t="s" s="171">
        <v>48</v>
      </c>
      <c r="F108" s="256">
        <v>39</v>
      </c>
      <c r="G108" s="257">
        <v>81</v>
      </c>
      <c r="H108" s="173">
        <f>SUM(G108-F108)</f>
        <v>42</v>
      </c>
      <c r="I108" s="167">
        <f>H108/F108</f>
        <v>1.07692307692308</v>
      </c>
      <c r="J108" s="167">
        <f>H108/G108</f>
        <v>0.518518518518519</v>
      </c>
      <c r="K108" s="24"/>
      <c r="L108" s="24"/>
      <c r="M108" s="24"/>
      <c r="N108" s="24"/>
      <c r="O108" s="24"/>
      <c r="P108" s="24"/>
      <c r="Q108" s="24"/>
      <c r="R108" s="24"/>
      <c r="S108" s="24"/>
      <c r="T108" s="24"/>
      <c r="U108" s="24"/>
      <c r="V108" s="24"/>
      <c r="W108" s="24"/>
      <c r="X108" s="24"/>
      <c r="Y108" s="24"/>
      <c r="Z108" s="24"/>
    </row>
    <row r="109" ht="19.15" customHeight="1">
      <c r="A109" t="s" s="145">
        <v>2363</v>
      </c>
      <c r="B109" s="168">
        <v>3</v>
      </c>
      <c r="C109" s="168">
        <v>18</v>
      </c>
      <c r="D109" t="s" s="145">
        <v>2454</v>
      </c>
      <c r="E109" t="s" s="145">
        <v>30</v>
      </c>
      <c r="F109" s="229">
        <v>73</v>
      </c>
      <c r="G109" s="166">
        <v>79</v>
      </c>
      <c r="H109" s="155">
        <f>SUM(G109-F109)</f>
        <v>6</v>
      </c>
      <c r="I109" s="167">
        <f>H109/F109</f>
        <v>0.0821917808219178</v>
      </c>
      <c r="J109" s="167">
        <f>H109/G109</f>
        <v>0.0759493670886076</v>
      </c>
      <c r="K109" s="24"/>
      <c r="L109" s="24"/>
      <c r="M109" s="24"/>
      <c r="N109" s="24"/>
      <c r="O109" s="24"/>
      <c r="P109" s="24"/>
      <c r="Q109" s="24"/>
      <c r="R109" s="24"/>
      <c r="S109" s="24"/>
      <c r="T109" s="24"/>
      <c r="U109" s="24"/>
      <c r="V109" s="24"/>
      <c r="W109" s="24"/>
      <c r="X109" s="24"/>
      <c r="Y109" s="24"/>
      <c r="Z109" s="24"/>
    </row>
    <row r="110" ht="19.15" customHeight="1">
      <c r="A110" t="s" s="145">
        <v>2363</v>
      </c>
      <c r="B110" s="168">
        <v>3</v>
      </c>
      <c r="C110" s="168">
        <v>36</v>
      </c>
      <c r="D110" t="s" s="145">
        <v>2455</v>
      </c>
      <c r="E110" t="s" s="145">
        <v>68</v>
      </c>
      <c r="F110" s="212">
        <v>70</v>
      </c>
      <c r="G110" s="168">
        <v>75</v>
      </c>
      <c r="H110" s="155">
        <f>SUM(G110-F110)</f>
        <v>5</v>
      </c>
      <c r="I110" s="167">
        <f>H110/F110</f>
        <v>0.0714285714285714</v>
      </c>
      <c r="J110" s="167">
        <f>H110/G110</f>
        <v>0.06666666666666669</v>
      </c>
      <c r="K110" s="24"/>
      <c r="L110" s="24"/>
      <c r="M110" s="24"/>
      <c r="N110" s="24"/>
      <c r="O110" s="24"/>
      <c r="P110" s="24"/>
      <c r="Q110" s="24"/>
      <c r="R110" s="24"/>
      <c r="S110" s="24"/>
      <c r="T110" s="24"/>
      <c r="U110" s="24"/>
      <c r="V110" s="24"/>
      <c r="W110" s="24"/>
      <c r="X110" s="24"/>
      <c r="Y110" s="24"/>
      <c r="Z110" s="24"/>
    </row>
    <row r="111" ht="19.15" customHeight="1">
      <c r="A111" t="s" s="145">
        <v>2363</v>
      </c>
      <c r="B111" s="168">
        <v>3</v>
      </c>
      <c r="C111" s="168">
        <v>34</v>
      </c>
      <c r="D111" t="s" s="145">
        <v>2583</v>
      </c>
      <c r="E111" t="s" s="145">
        <v>103</v>
      </c>
      <c r="F111" s="212">
        <v>27</v>
      </c>
      <c r="G111" s="168">
        <v>48</v>
      </c>
      <c r="H111" s="155">
        <f>SUM(G111-F111)</f>
        <v>21</v>
      </c>
      <c r="I111" s="167">
        <f>H111/F111</f>
        <v>0.777777777777778</v>
      </c>
      <c r="J111" s="167">
        <f>H111/G111</f>
        <v>0.4375</v>
      </c>
      <c r="K111" s="24"/>
      <c r="L111" s="24"/>
      <c r="M111" s="24"/>
      <c r="N111" s="24"/>
      <c r="O111" s="24"/>
      <c r="P111" s="24"/>
      <c r="Q111" s="24"/>
      <c r="R111" s="24"/>
      <c r="S111" s="24"/>
      <c r="T111" s="24"/>
      <c r="U111" s="24"/>
      <c r="V111" s="24"/>
      <c r="W111" s="24"/>
      <c r="X111" s="24"/>
      <c r="Y111" s="24"/>
      <c r="Z111" s="24"/>
    </row>
    <row r="112" ht="19.15" customHeight="1">
      <c r="A112" t="s" s="145">
        <v>2363</v>
      </c>
      <c r="B112" s="168">
        <v>3</v>
      </c>
      <c r="C112" s="168">
        <v>35</v>
      </c>
      <c r="D112" t="s" s="145">
        <v>2457</v>
      </c>
      <c r="E112" t="s" s="145">
        <v>32</v>
      </c>
      <c r="F112" s="212">
        <v>47</v>
      </c>
      <c r="G112" s="168">
        <v>48</v>
      </c>
      <c r="H112" s="155">
        <f>SUM(G112-F112)</f>
        <v>1</v>
      </c>
      <c r="I112" s="167">
        <f>H112/F112</f>
        <v>0.0212765957446809</v>
      </c>
      <c r="J112" s="167">
        <f>H112/G112</f>
        <v>0.0208333333333333</v>
      </c>
      <c r="K112" s="24"/>
      <c r="L112" s="24"/>
      <c r="M112" s="24"/>
      <c r="N112" s="24"/>
      <c r="O112" s="24"/>
      <c r="P112" s="24"/>
      <c r="Q112" s="24"/>
      <c r="R112" s="24"/>
      <c r="S112" s="24"/>
      <c r="T112" s="24"/>
      <c r="U112" s="24"/>
      <c r="V112" s="24"/>
      <c r="W112" s="24"/>
      <c r="X112" s="24"/>
      <c r="Y112" s="24"/>
      <c r="Z112" s="24"/>
    </row>
    <row r="113" ht="19.15" customHeight="1">
      <c r="A113" t="s" s="145">
        <v>2363</v>
      </c>
      <c r="B113" s="168">
        <v>3</v>
      </c>
      <c r="C113" s="168">
        <v>33</v>
      </c>
      <c r="D113" t="s" s="145">
        <v>2458</v>
      </c>
      <c r="E113" t="s" s="145">
        <v>1427</v>
      </c>
      <c r="F113" s="212">
        <v>41</v>
      </c>
      <c r="G113" s="168">
        <v>45</v>
      </c>
      <c r="H113" s="155">
        <f>SUM(G113-F113)</f>
        <v>4</v>
      </c>
      <c r="I113" s="167">
        <f>H113/F113</f>
        <v>0.0975609756097561</v>
      </c>
      <c r="J113" s="167">
        <f>H113/G113</f>
        <v>0.08888888888888891</v>
      </c>
      <c r="K113" s="24"/>
      <c r="L113" s="24"/>
      <c r="M113" s="24"/>
      <c r="N113" s="24"/>
      <c r="O113" s="24"/>
      <c r="P113" s="24"/>
      <c r="Q113" s="24"/>
      <c r="R113" s="24"/>
      <c r="S113" s="24"/>
      <c r="T113" s="24"/>
      <c r="U113" s="24"/>
      <c r="V113" s="24"/>
      <c r="W113" s="24"/>
      <c r="X113" s="24"/>
      <c r="Y113" s="24"/>
      <c r="Z113" s="24"/>
    </row>
    <row r="114" ht="19.15" customHeight="1">
      <c r="A114" t="s" s="145">
        <v>2363</v>
      </c>
      <c r="B114" s="168">
        <v>3</v>
      </c>
      <c r="C114" s="168">
        <v>32</v>
      </c>
      <c r="D114" t="s" s="145">
        <v>2459</v>
      </c>
      <c r="E114" t="s" s="145">
        <v>173</v>
      </c>
      <c r="F114" s="212">
        <v>29</v>
      </c>
      <c r="G114" s="168">
        <v>34</v>
      </c>
      <c r="H114" s="155">
        <f>SUM(G114-F114)</f>
        <v>5</v>
      </c>
      <c r="I114" s="167">
        <f>H114/F114</f>
        <v>0.172413793103448</v>
      </c>
      <c r="J114" s="167">
        <f>H114/G114</f>
        <v>0.147058823529412</v>
      </c>
      <c r="K114" s="24"/>
      <c r="L114" s="24"/>
      <c r="M114" s="24"/>
      <c r="N114" s="24"/>
      <c r="O114" s="24"/>
      <c r="P114" s="24"/>
      <c r="Q114" s="24"/>
      <c r="R114" s="24"/>
      <c r="S114" s="24"/>
      <c r="T114" s="24"/>
      <c r="U114" s="24"/>
      <c r="V114" s="24"/>
      <c r="W114" s="24"/>
      <c r="X114" s="24"/>
      <c r="Y114" s="24"/>
      <c r="Z114" s="24"/>
    </row>
    <row r="115" ht="19.15" customHeight="1">
      <c r="A115" t="s" s="145">
        <v>2363</v>
      </c>
      <c r="B115" s="168">
        <v>3</v>
      </c>
      <c r="C115" s="168">
        <v>31</v>
      </c>
      <c r="D115" t="s" s="145">
        <v>2460</v>
      </c>
      <c r="E115" t="s" s="145">
        <v>375</v>
      </c>
      <c r="F115" s="212">
        <v>28</v>
      </c>
      <c r="G115" s="168">
        <v>33</v>
      </c>
      <c r="H115" s="155">
        <f>SUM(G115-F115)</f>
        <v>5</v>
      </c>
      <c r="I115" s="167">
        <f>H115/F115</f>
        <v>0.178571428571429</v>
      </c>
      <c r="J115" s="167">
        <f>H115/G115</f>
        <v>0.151515151515152</v>
      </c>
      <c r="K115" s="24"/>
      <c r="L115" s="24"/>
      <c r="M115" s="24"/>
      <c r="N115" s="24"/>
      <c r="O115" s="24"/>
      <c r="P115" s="24"/>
      <c r="Q115" s="24"/>
      <c r="R115" s="24"/>
      <c r="S115" s="24"/>
      <c r="T115" s="24"/>
      <c r="U115" s="24"/>
      <c r="V115" s="24"/>
      <c r="W115" s="24"/>
      <c r="X115" s="24"/>
      <c r="Y115" s="24"/>
      <c r="Z115" s="24"/>
    </row>
    <row r="116" ht="19.15" customHeight="1">
      <c r="A116" t="s" s="145">
        <v>2363</v>
      </c>
      <c r="B116" s="168">
        <v>3</v>
      </c>
      <c r="C116" s="168">
        <v>12</v>
      </c>
      <c r="D116" t="s" s="145">
        <v>2461</v>
      </c>
      <c r="E116" t="s" s="145">
        <v>380</v>
      </c>
      <c r="F116" s="155">
        <v>0</v>
      </c>
      <c r="G116" s="168">
        <v>0</v>
      </c>
      <c r="H116" s="155">
        <f>SUM(G116-F116)</f>
        <v>0</v>
      </c>
      <c r="I116" s="207">
        <f>H116/F116</f>
      </c>
      <c r="J116" s="207">
        <f>H116/G116</f>
      </c>
      <c r="K116" s="24"/>
      <c r="L116" s="24"/>
      <c r="M116" s="24"/>
      <c r="N116" s="24"/>
      <c r="O116" s="24"/>
      <c r="P116" s="24"/>
      <c r="Q116" s="24"/>
      <c r="R116" s="24"/>
      <c r="S116" s="24"/>
      <c r="T116" s="24"/>
      <c r="U116" s="24"/>
      <c r="V116" s="24"/>
      <c r="W116" s="24"/>
      <c r="X116" s="24"/>
      <c r="Y116" s="24"/>
      <c r="Z116" s="24"/>
    </row>
    <row r="117" ht="19.15" customHeight="1">
      <c r="A117" t="s" s="137">
        <v>2363</v>
      </c>
      <c r="B117" s="170">
        <v>3</v>
      </c>
      <c r="C117" s="170">
        <v>30</v>
      </c>
      <c r="D117" t="s" s="137">
        <v>2462</v>
      </c>
      <c r="E117" t="s" s="137">
        <v>78</v>
      </c>
      <c r="F117" s="175">
        <v>0</v>
      </c>
      <c r="G117" s="170">
        <v>0</v>
      </c>
      <c r="H117" s="175">
        <f>SUM(G117-F117)</f>
        <v>0</v>
      </c>
      <c r="I117" s="176">
        <f>H117/F117</f>
      </c>
      <c r="J117" s="176">
        <f>H117/G117</f>
      </c>
      <c r="K117" s="174"/>
      <c r="L117" s="174"/>
      <c r="M117" s="174"/>
      <c r="N117" s="174"/>
      <c r="O117" s="174"/>
      <c r="P117" s="174"/>
      <c r="Q117" s="174"/>
      <c r="R117" s="174"/>
      <c r="S117" s="174"/>
      <c r="T117" s="174"/>
      <c r="U117" s="174"/>
      <c r="V117" s="174"/>
      <c r="W117" s="174"/>
      <c r="X117" s="174"/>
      <c r="Y117" s="174"/>
      <c r="Z117" s="174"/>
    </row>
    <row r="118" ht="19.15" customHeight="1">
      <c r="A118" s="177"/>
      <c r="B118" s="178"/>
      <c r="C118" s="178"/>
      <c r="D118" s="179"/>
      <c r="E118" s="179"/>
      <c r="F118" s="210">
        <f>SUM(F82:F117)</f>
        <v>70556</v>
      </c>
      <c r="G118" s="180">
        <f>SUM(G82:G117)</f>
        <v>82726</v>
      </c>
      <c r="H118" s="181">
        <f>SUM(H82:H117)</f>
        <v>12170</v>
      </c>
      <c r="I118" s="182">
        <f>H118/F118</f>
        <v>0.172487102443449</v>
      </c>
      <c r="J118" s="182">
        <f>H118/G118</f>
        <v>0.147112153373788</v>
      </c>
      <c r="K118" s="183"/>
      <c r="L118" s="183"/>
      <c r="M118" s="183"/>
      <c r="N118" s="183"/>
      <c r="O118" s="183"/>
      <c r="P118" s="183"/>
      <c r="Q118" s="183"/>
      <c r="R118" s="183"/>
      <c r="S118" s="183"/>
      <c r="T118" s="183"/>
      <c r="U118" s="183"/>
      <c r="V118" s="183"/>
      <c r="W118" s="183"/>
      <c r="X118" s="183"/>
      <c r="Y118" s="183"/>
      <c r="Z118" s="184"/>
    </row>
    <row r="119" ht="19.15" customHeight="1">
      <c r="A119" s="230"/>
      <c r="B119" s="231"/>
      <c r="C119" s="231"/>
      <c r="D119" s="232"/>
      <c r="E119" s="232"/>
      <c r="F119" s="251"/>
      <c r="G119" s="231"/>
      <c r="H119" s="234"/>
      <c r="I119" s="188"/>
      <c r="J119" s="188"/>
      <c r="K119" s="189"/>
      <c r="L119" s="189"/>
      <c r="M119" s="189"/>
      <c r="N119" s="189"/>
      <c r="O119" s="189"/>
      <c r="P119" s="189"/>
      <c r="Q119" s="189"/>
      <c r="R119" s="189"/>
      <c r="S119" s="189"/>
      <c r="T119" s="189"/>
      <c r="U119" s="189"/>
      <c r="V119" s="189"/>
      <c r="W119" s="189"/>
      <c r="X119" s="189"/>
      <c r="Y119" s="189"/>
      <c r="Z119" s="189"/>
    </row>
    <row r="120" ht="19.15" customHeight="1">
      <c r="A120" t="s" s="138">
        <v>2363</v>
      </c>
      <c r="B120" s="149">
        <v>4</v>
      </c>
      <c r="C120" s="149">
        <v>9</v>
      </c>
      <c r="D120" t="s" s="205">
        <v>2463</v>
      </c>
      <c r="E120" t="s" s="205">
        <v>84</v>
      </c>
      <c r="F120" s="222">
        <v>33865</v>
      </c>
      <c r="G120" s="149">
        <v>41991</v>
      </c>
      <c r="H120" s="173">
        <f>SUM(G120-F120)</f>
        <v>8126</v>
      </c>
      <c r="I120" s="167">
        <f>H120/F120</f>
        <v>0.239952753580393</v>
      </c>
      <c r="J120" s="167">
        <f>H120/G120</f>
        <v>0.193517658545879</v>
      </c>
      <c r="K120" s="24"/>
      <c r="L120" s="24"/>
      <c r="M120" s="24"/>
      <c r="N120" s="24"/>
      <c r="O120" s="24"/>
      <c r="P120" s="24"/>
      <c r="Q120" s="24"/>
      <c r="R120" s="24"/>
      <c r="S120" s="24"/>
      <c r="T120" s="24"/>
      <c r="U120" s="24"/>
      <c r="V120" s="24"/>
      <c r="W120" s="24"/>
      <c r="X120" s="24"/>
      <c r="Y120" s="24"/>
      <c r="Z120" s="24"/>
    </row>
    <row r="121" ht="19.15" customHeight="1">
      <c r="A121" t="s" s="138">
        <v>2363</v>
      </c>
      <c r="B121" s="149">
        <v>4</v>
      </c>
      <c r="C121" s="149">
        <v>7</v>
      </c>
      <c r="D121" t="s" s="205">
        <v>2364</v>
      </c>
      <c r="E121" t="s" s="205">
        <v>20</v>
      </c>
      <c r="F121" s="222">
        <v>20660</v>
      </c>
      <c r="G121" s="149">
        <v>27694</v>
      </c>
      <c r="H121" s="173">
        <f>SUM(G121-F121)</f>
        <v>7034</v>
      </c>
      <c r="I121" s="167">
        <f>H121/F121</f>
        <v>0.340464666021297</v>
      </c>
      <c r="J121" s="167">
        <f>H121/G121</f>
        <v>0.25399003394237</v>
      </c>
      <c r="K121" s="24"/>
      <c r="L121" s="24"/>
      <c r="M121" s="24"/>
      <c r="N121" s="24"/>
      <c r="O121" s="24"/>
      <c r="P121" s="24"/>
      <c r="Q121" s="24"/>
      <c r="R121" s="24"/>
      <c r="S121" s="24"/>
      <c r="T121" s="24"/>
      <c r="U121" s="24"/>
      <c r="V121" s="24"/>
      <c r="W121" s="24"/>
      <c r="X121" s="24"/>
      <c r="Y121" s="24"/>
      <c r="Z121" s="24"/>
    </row>
    <row r="122" ht="19.15" customHeight="1">
      <c r="A122" t="s" s="138">
        <v>2363</v>
      </c>
      <c r="B122" s="149">
        <v>4</v>
      </c>
      <c r="C122" s="149">
        <v>15</v>
      </c>
      <c r="D122" t="s" s="205">
        <v>2465</v>
      </c>
      <c r="E122" t="s" s="205">
        <v>22</v>
      </c>
      <c r="F122" s="222">
        <v>9406</v>
      </c>
      <c r="G122" s="149">
        <v>11760</v>
      </c>
      <c r="H122" s="173">
        <f>SUM(G122-F122)</f>
        <v>2354</v>
      </c>
      <c r="I122" s="167">
        <f>H122/F122</f>
        <v>0.250265787795024</v>
      </c>
      <c r="J122" s="167">
        <f>H122/G122</f>
        <v>0.200170068027211</v>
      </c>
      <c r="K122" s="24"/>
      <c r="L122" s="24"/>
      <c r="M122" s="24"/>
      <c r="N122" s="24"/>
      <c r="O122" s="24"/>
      <c r="P122" s="24"/>
      <c r="Q122" s="24"/>
      <c r="R122" s="24"/>
      <c r="S122" s="24"/>
      <c r="T122" s="24"/>
      <c r="U122" s="24"/>
      <c r="V122" s="24"/>
      <c r="W122" s="24"/>
      <c r="X122" s="24"/>
      <c r="Y122" s="24"/>
      <c r="Z122" s="24"/>
    </row>
    <row r="123" ht="19.15" customHeight="1">
      <c r="A123" t="s" s="138">
        <v>2363</v>
      </c>
      <c r="B123" s="149">
        <v>4</v>
      </c>
      <c r="C123" s="149">
        <v>31</v>
      </c>
      <c r="D123" t="s" s="205">
        <v>2366</v>
      </c>
      <c r="E123" t="s" s="205">
        <v>38</v>
      </c>
      <c r="F123" s="222">
        <v>5268</v>
      </c>
      <c r="G123" s="149">
        <v>7293</v>
      </c>
      <c r="H123" s="173">
        <f>SUM(G123-F123)</f>
        <v>2025</v>
      </c>
      <c r="I123" s="167">
        <f>H123/F123</f>
        <v>0.384396355353075</v>
      </c>
      <c r="J123" s="167">
        <f>H123/G123</f>
        <v>0.277663512957631</v>
      </c>
      <c r="K123" s="24"/>
      <c r="L123" s="24"/>
      <c r="M123" s="24"/>
      <c r="N123" s="24"/>
      <c r="O123" s="24"/>
      <c r="P123" s="24"/>
      <c r="Q123" s="24"/>
      <c r="R123" s="24"/>
      <c r="S123" s="24"/>
      <c r="T123" s="24"/>
      <c r="U123" s="24"/>
      <c r="V123" s="24"/>
      <c r="W123" s="24"/>
      <c r="X123" s="24"/>
      <c r="Y123" s="24"/>
      <c r="Z123" s="24"/>
    </row>
    <row r="124" ht="19.15" customHeight="1">
      <c r="A124" t="s" s="138">
        <v>2363</v>
      </c>
      <c r="B124" s="149">
        <v>4</v>
      </c>
      <c r="C124" s="149">
        <v>25</v>
      </c>
      <c r="D124" t="s" s="205">
        <v>2466</v>
      </c>
      <c r="E124" t="s" s="205">
        <v>24</v>
      </c>
      <c r="F124" s="222">
        <v>3926</v>
      </c>
      <c r="G124" s="149">
        <v>4845</v>
      </c>
      <c r="H124" s="173">
        <f>SUM(G124-F124)</f>
        <v>919</v>
      </c>
      <c r="I124" s="167">
        <f>H124/F124</f>
        <v>0.234080489047376</v>
      </c>
      <c r="J124" s="167">
        <f>H124/G124</f>
        <v>0.18968008255934</v>
      </c>
      <c r="K124" s="24"/>
      <c r="L124" s="24"/>
      <c r="M124" s="24"/>
      <c r="N124" s="24"/>
      <c r="O124" s="24"/>
      <c r="P124" s="24"/>
      <c r="Q124" s="24"/>
      <c r="R124" s="24"/>
      <c r="S124" s="24"/>
      <c r="T124" s="24"/>
      <c r="U124" s="24"/>
      <c r="V124" s="24"/>
      <c r="W124" s="24"/>
      <c r="X124" s="24"/>
      <c r="Y124" s="24"/>
      <c r="Z124" s="24"/>
    </row>
    <row r="125" ht="19.15" customHeight="1">
      <c r="A125" t="s" s="138">
        <v>2363</v>
      </c>
      <c r="B125" s="149">
        <v>4</v>
      </c>
      <c r="C125" s="149">
        <v>1</v>
      </c>
      <c r="D125" t="s" s="205">
        <v>2467</v>
      </c>
      <c r="E125" t="s" s="205">
        <v>17</v>
      </c>
      <c r="F125" s="222">
        <v>1478</v>
      </c>
      <c r="G125" s="149">
        <v>1870</v>
      </c>
      <c r="H125" s="173">
        <f>SUM(G125-F125)</f>
        <v>392</v>
      </c>
      <c r="I125" s="167">
        <f>H125/F125</f>
        <v>0.265223274695535</v>
      </c>
      <c r="J125" s="167">
        <f>H125/G125</f>
        <v>0.209625668449198</v>
      </c>
      <c r="K125" s="24"/>
      <c r="L125" s="24"/>
      <c r="M125" s="24"/>
      <c r="N125" s="24"/>
      <c r="O125" s="24"/>
      <c r="P125" s="24"/>
      <c r="Q125" s="24"/>
      <c r="R125" s="24"/>
      <c r="S125" s="24"/>
      <c r="T125" s="24"/>
      <c r="U125" s="24"/>
      <c r="V125" s="24"/>
      <c r="W125" s="24"/>
      <c r="X125" s="24"/>
      <c r="Y125" s="24"/>
      <c r="Z125" s="24"/>
    </row>
    <row r="126" ht="19.15" customHeight="1">
      <c r="A126" t="s" s="138">
        <v>2363</v>
      </c>
      <c r="B126" s="149">
        <v>4</v>
      </c>
      <c r="C126" s="149">
        <v>22</v>
      </c>
      <c r="D126" t="s" s="205">
        <v>2468</v>
      </c>
      <c r="E126" t="s" s="205">
        <v>34</v>
      </c>
      <c r="F126" s="222">
        <v>1004</v>
      </c>
      <c r="G126" s="149">
        <v>1195</v>
      </c>
      <c r="H126" s="173">
        <f>SUM(G126-F126)</f>
        <v>191</v>
      </c>
      <c r="I126" s="167">
        <f>H126/F126</f>
        <v>0.190239043824701</v>
      </c>
      <c r="J126" s="167">
        <f>H126/G126</f>
        <v>0.159832635983264</v>
      </c>
      <c r="K126" s="24"/>
      <c r="L126" s="24"/>
      <c r="M126" s="24"/>
      <c r="N126" s="24"/>
      <c r="O126" s="24"/>
      <c r="P126" s="24"/>
      <c r="Q126" s="24"/>
      <c r="R126" s="24"/>
      <c r="S126" s="24"/>
      <c r="T126" s="24"/>
      <c r="U126" s="24"/>
      <c r="V126" s="24"/>
      <c r="W126" s="24"/>
      <c r="X126" s="24"/>
      <c r="Y126" s="24"/>
      <c r="Z126" s="24"/>
    </row>
    <row r="127" ht="19.15" customHeight="1">
      <c r="A127" t="s" s="138">
        <v>2363</v>
      </c>
      <c r="B127" s="149">
        <v>4</v>
      </c>
      <c r="C127" s="149">
        <v>12</v>
      </c>
      <c r="D127" t="s" s="205">
        <v>2469</v>
      </c>
      <c r="E127" t="s" s="205">
        <v>28</v>
      </c>
      <c r="F127" s="222">
        <v>897</v>
      </c>
      <c r="G127" s="149">
        <v>1128</v>
      </c>
      <c r="H127" s="173">
        <f>SUM(G127-F127)</f>
        <v>231</v>
      </c>
      <c r="I127" s="167">
        <f>H127/F127</f>
        <v>0.25752508361204</v>
      </c>
      <c r="J127" s="167">
        <f>H127/G127</f>
        <v>0.204787234042553</v>
      </c>
      <c r="K127" s="24"/>
      <c r="L127" s="24"/>
      <c r="M127" s="24"/>
      <c r="N127" s="24"/>
      <c r="O127" s="24"/>
      <c r="P127" s="24"/>
      <c r="Q127" s="24"/>
      <c r="R127" s="24"/>
      <c r="S127" s="24"/>
      <c r="T127" s="24"/>
      <c r="U127" s="24"/>
      <c r="V127" s="24"/>
      <c r="W127" s="24"/>
      <c r="X127" s="24"/>
      <c r="Y127" s="24"/>
      <c r="Z127" s="24"/>
    </row>
    <row r="128" ht="19.15" customHeight="1">
      <c r="A128" t="s" s="138">
        <v>2363</v>
      </c>
      <c r="B128" s="149">
        <v>4</v>
      </c>
      <c r="C128" s="149">
        <v>29</v>
      </c>
      <c r="D128" t="s" s="205">
        <v>2470</v>
      </c>
      <c r="E128" t="s" s="205">
        <v>116</v>
      </c>
      <c r="F128" s="222">
        <v>753</v>
      </c>
      <c r="G128" s="149">
        <v>940</v>
      </c>
      <c r="H128" s="173">
        <f>SUM(G128-F128)</f>
        <v>187</v>
      </c>
      <c r="I128" s="167">
        <f>H128/F128</f>
        <v>0.248339973439575</v>
      </c>
      <c r="J128" s="167">
        <f>H128/G128</f>
        <v>0.198936170212766</v>
      </c>
      <c r="K128" s="24"/>
      <c r="L128" s="24"/>
      <c r="M128" s="24"/>
      <c r="N128" s="24"/>
      <c r="O128" s="24"/>
      <c r="P128" s="24"/>
      <c r="Q128" s="24"/>
      <c r="R128" s="24"/>
      <c r="S128" s="24"/>
      <c r="T128" s="24"/>
      <c r="U128" s="24"/>
      <c r="V128" s="24"/>
      <c r="W128" s="24"/>
      <c r="X128" s="24"/>
      <c r="Y128" s="24"/>
      <c r="Z128" s="24"/>
    </row>
    <row r="129" ht="19.15" customHeight="1">
      <c r="A129" t="s" s="138">
        <v>2363</v>
      </c>
      <c r="B129" s="149">
        <v>4</v>
      </c>
      <c r="C129" s="149">
        <v>4</v>
      </c>
      <c r="D129" t="s" s="205">
        <v>2561</v>
      </c>
      <c r="E129" t="s" s="205">
        <v>26</v>
      </c>
      <c r="F129" s="222">
        <v>647</v>
      </c>
      <c r="G129" s="149">
        <v>894</v>
      </c>
      <c r="H129" s="173">
        <f>SUM(G129-F129)</f>
        <v>247</v>
      </c>
      <c r="I129" s="167">
        <f>H129/F129</f>
        <v>0.381761978361669</v>
      </c>
      <c r="J129" s="167">
        <f>H129/G129</f>
        <v>0.276286353467562</v>
      </c>
      <c r="K129" s="24"/>
      <c r="L129" s="24"/>
      <c r="M129" s="24"/>
      <c r="N129" s="24"/>
      <c r="O129" s="24"/>
      <c r="P129" s="24"/>
      <c r="Q129" s="24"/>
      <c r="R129" s="24"/>
      <c r="S129" s="24"/>
      <c r="T129" s="24"/>
      <c r="U129" s="24"/>
      <c r="V129" s="24"/>
      <c r="W129" s="24"/>
      <c r="X129" s="24"/>
      <c r="Y129" s="24"/>
      <c r="Z129" s="24"/>
    </row>
    <row r="130" ht="19.15" customHeight="1">
      <c r="A130" t="s" s="138">
        <v>2363</v>
      </c>
      <c r="B130" s="149">
        <v>4</v>
      </c>
      <c r="C130" s="149">
        <v>5</v>
      </c>
      <c r="D130" t="s" s="205">
        <v>2471</v>
      </c>
      <c r="E130" t="s" s="205">
        <v>66</v>
      </c>
      <c r="F130" s="222">
        <v>506</v>
      </c>
      <c r="G130" s="149">
        <v>636</v>
      </c>
      <c r="H130" s="173">
        <f>SUM(G130-F130)</f>
        <v>130</v>
      </c>
      <c r="I130" s="167">
        <f>H130/F130</f>
        <v>0.256916996047431</v>
      </c>
      <c r="J130" s="167">
        <f>H130/G130</f>
        <v>0.20440251572327</v>
      </c>
      <c r="K130" s="24"/>
      <c r="L130" s="24"/>
      <c r="M130" s="24"/>
      <c r="N130" s="24"/>
      <c r="O130" s="24"/>
      <c r="P130" s="24"/>
      <c r="Q130" s="24"/>
      <c r="R130" s="24"/>
      <c r="S130" s="24"/>
      <c r="T130" s="24"/>
      <c r="U130" s="24"/>
      <c r="V130" s="24"/>
      <c r="W130" s="24"/>
      <c r="X130" s="24"/>
      <c r="Y130" s="24"/>
      <c r="Z130" s="24"/>
    </row>
    <row r="131" ht="19.15" customHeight="1">
      <c r="A131" t="s" s="138">
        <v>2363</v>
      </c>
      <c r="B131" s="149">
        <v>4</v>
      </c>
      <c r="C131" s="149">
        <v>11</v>
      </c>
      <c r="D131" t="s" s="205">
        <v>2472</v>
      </c>
      <c r="E131" t="s" s="205">
        <v>60</v>
      </c>
      <c r="F131" s="222">
        <v>440</v>
      </c>
      <c r="G131" s="149">
        <v>553</v>
      </c>
      <c r="H131" s="173">
        <f>SUM(G131-F131)</f>
        <v>113</v>
      </c>
      <c r="I131" s="167">
        <f>H131/F131</f>
        <v>0.256818181818182</v>
      </c>
      <c r="J131" s="167">
        <f>H131/G131</f>
        <v>0.204339963833635</v>
      </c>
      <c r="K131" s="24"/>
      <c r="L131" s="24"/>
      <c r="M131" s="24"/>
      <c r="N131" s="24"/>
      <c r="O131" s="24"/>
      <c r="P131" s="24"/>
      <c r="Q131" s="24"/>
      <c r="R131" s="24"/>
      <c r="S131" s="24"/>
      <c r="T131" s="24"/>
      <c r="U131" s="24"/>
      <c r="V131" s="24"/>
      <c r="W131" s="24"/>
      <c r="X131" s="24"/>
      <c r="Y131" s="24"/>
      <c r="Z131" s="24"/>
    </row>
    <row r="132" ht="19.15" customHeight="1">
      <c r="A132" t="s" s="138">
        <v>2363</v>
      </c>
      <c r="B132" s="149">
        <v>4</v>
      </c>
      <c r="C132" s="149">
        <v>8</v>
      </c>
      <c r="D132" t="s" s="205">
        <v>2565</v>
      </c>
      <c r="E132" t="s" s="205">
        <v>1375</v>
      </c>
      <c r="F132" s="222">
        <v>365</v>
      </c>
      <c r="G132" s="149">
        <v>515</v>
      </c>
      <c r="H132" s="173">
        <f>SUM(G132-F132)</f>
        <v>150</v>
      </c>
      <c r="I132" s="167">
        <f>H132/F132</f>
        <v>0.410958904109589</v>
      </c>
      <c r="J132" s="167">
        <f>H132/G132</f>
        <v>0.29126213592233</v>
      </c>
      <c r="K132" s="24"/>
      <c r="L132" s="24"/>
      <c r="M132" s="24"/>
      <c r="N132" s="24"/>
      <c r="O132" s="24"/>
      <c r="P132" s="24"/>
      <c r="Q132" s="24"/>
      <c r="R132" s="24"/>
      <c r="S132" s="24"/>
      <c r="T132" s="24"/>
      <c r="U132" s="24"/>
      <c r="V132" s="24"/>
      <c r="W132" s="24"/>
      <c r="X132" s="24"/>
      <c r="Y132" s="24"/>
      <c r="Z132" s="24"/>
    </row>
    <row r="133" ht="19.15" customHeight="1">
      <c r="A133" t="s" s="138">
        <v>2363</v>
      </c>
      <c r="B133" s="149">
        <v>4</v>
      </c>
      <c r="C133" s="149">
        <v>24</v>
      </c>
      <c r="D133" t="s" s="205">
        <v>2456</v>
      </c>
      <c r="E133" t="s" s="205">
        <v>248</v>
      </c>
      <c r="F133" s="256">
        <v>179</v>
      </c>
      <c r="G133" s="257">
        <v>496</v>
      </c>
      <c r="H133" s="173">
        <f>SUM(G133-F133)</f>
        <v>317</v>
      </c>
      <c r="I133" s="167">
        <f>H133/F133</f>
        <v>1.77094972067039</v>
      </c>
      <c r="J133" s="167">
        <f>H133/G133</f>
        <v>0.6391129032258061</v>
      </c>
      <c r="K133" s="24"/>
      <c r="L133" s="24"/>
      <c r="M133" s="24"/>
      <c r="N133" s="24"/>
      <c r="O133" s="24"/>
      <c r="P133" s="24"/>
      <c r="Q133" s="24"/>
      <c r="R133" s="24"/>
      <c r="S133" s="24"/>
      <c r="T133" s="24"/>
      <c r="U133" s="24"/>
      <c r="V133" s="24"/>
      <c r="W133" s="24"/>
      <c r="X133" s="24"/>
      <c r="Y133" s="24"/>
      <c r="Z133" s="24"/>
    </row>
    <row r="134" ht="19.15" customHeight="1">
      <c r="A134" t="s" s="138">
        <v>2363</v>
      </c>
      <c r="B134" s="149">
        <v>4</v>
      </c>
      <c r="C134" s="149">
        <v>10</v>
      </c>
      <c r="D134" t="s" s="205">
        <v>2563</v>
      </c>
      <c r="E134" t="s" s="205">
        <v>44</v>
      </c>
      <c r="F134" s="256">
        <v>185</v>
      </c>
      <c r="G134" s="257">
        <v>374</v>
      </c>
      <c r="H134" s="173">
        <f>SUM(G134-F134)</f>
        <v>189</v>
      </c>
      <c r="I134" s="167">
        <f>H134/F134</f>
        <v>1.02162162162162</v>
      </c>
      <c r="J134" s="167">
        <f>H134/G134</f>
        <v>0.5053475935828881</v>
      </c>
      <c r="K134" s="24"/>
      <c r="L134" s="24"/>
      <c r="M134" s="24"/>
      <c r="N134" s="24"/>
      <c r="O134" s="24"/>
      <c r="P134" s="24"/>
      <c r="Q134" s="24"/>
      <c r="R134" s="24"/>
      <c r="S134" s="24"/>
      <c r="T134" s="24"/>
      <c r="U134" s="24"/>
      <c r="V134" s="24"/>
      <c r="W134" s="24"/>
      <c r="X134" s="24"/>
      <c r="Y134" s="24"/>
      <c r="Z134" s="24"/>
    </row>
    <row r="135" ht="19.15" customHeight="1">
      <c r="A135" t="s" s="138">
        <v>2363</v>
      </c>
      <c r="B135" s="149">
        <v>4</v>
      </c>
      <c r="C135" s="149">
        <v>20</v>
      </c>
      <c r="D135" t="s" s="205">
        <v>2473</v>
      </c>
      <c r="E135" t="s" s="205">
        <v>281</v>
      </c>
      <c r="F135" s="222">
        <v>306</v>
      </c>
      <c r="G135" s="149">
        <v>358</v>
      </c>
      <c r="H135" s="173">
        <f>SUM(G135-F135)</f>
        <v>52</v>
      </c>
      <c r="I135" s="167">
        <f>H135/F135</f>
        <v>0.169934640522876</v>
      </c>
      <c r="J135" s="167">
        <f>H135/G135</f>
        <v>0.145251396648045</v>
      </c>
      <c r="K135" s="24"/>
      <c r="L135" s="24"/>
      <c r="M135" s="24"/>
      <c r="N135" s="24"/>
      <c r="O135" s="24"/>
      <c r="P135" s="24"/>
      <c r="Q135" s="24"/>
      <c r="R135" s="24"/>
      <c r="S135" s="24"/>
      <c r="T135" s="24"/>
      <c r="U135" s="24"/>
      <c r="V135" s="24"/>
      <c r="W135" s="24"/>
      <c r="X135" s="24"/>
      <c r="Y135" s="24"/>
      <c r="Z135" s="24"/>
    </row>
    <row r="136" ht="19.15" customHeight="1">
      <c r="A136" t="s" s="138">
        <v>2363</v>
      </c>
      <c r="B136" s="149">
        <v>4</v>
      </c>
      <c r="C136" s="149">
        <v>2</v>
      </c>
      <c r="D136" t="s" s="205">
        <v>2474</v>
      </c>
      <c r="E136" t="s" s="205">
        <v>48</v>
      </c>
      <c r="F136" s="222">
        <v>259</v>
      </c>
      <c r="G136" s="149">
        <v>313</v>
      </c>
      <c r="H136" s="173">
        <f>SUM(G136-F136)</f>
        <v>54</v>
      </c>
      <c r="I136" s="167">
        <f>H136/F136</f>
        <v>0.208494208494208</v>
      </c>
      <c r="J136" s="167">
        <f>H136/G136</f>
        <v>0.172523961661342</v>
      </c>
      <c r="K136" s="24"/>
      <c r="L136" s="24"/>
      <c r="M136" s="24"/>
      <c r="N136" s="24"/>
      <c r="O136" s="24"/>
      <c r="P136" s="24"/>
      <c r="Q136" s="24"/>
      <c r="R136" s="24"/>
      <c r="S136" s="24"/>
      <c r="T136" s="24"/>
      <c r="U136" s="24"/>
      <c r="V136" s="24"/>
      <c r="W136" s="24"/>
      <c r="X136" s="24"/>
      <c r="Y136" s="24"/>
      <c r="Z136" s="24"/>
    </row>
    <row r="137" ht="19.15" customHeight="1">
      <c r="A137" t="s" s="138">
        <v>2363</v>
      </c>
      <c r="B137" s="149">
        <v>4</v>
      </c>
      <c r="C137" s="149">
        <v>17</v>
      </c>
      <c r="D137" t="s" s="205">
        <v>2567</v>
      </c>
      <c r="E137" t="s" s="205">
        <v>101</v>
      </c>
      <c r="F137" s="222">
        <v>230</v>
      </c>
      <c r="G137" s="149">
        <v>309</v>
      </c>
      <c r="H137" s="173">
        <f>SUM(G137-F137)</f>
        <v>79</v>
      </c>
      <c r="I137" s="167">
        <f>H137/F137</f>
        <v>0.343478260869565</v>
      </c>
      <c r="J137" s="167">
        <f>H137/G137</f>
        <v>0.255663430420712</v>
      </c>
      <c r="K137" s="24"/>
      <c r="L137" s="24"/>
      <c r="M137" s="24"/>
      <c r="N137" s="24"/>
      <c r="O137" s="24"/>
      <c r="P137" s="24"/>
      <c r="Q137" s="24"/>
      <c r="R137" s="24"/>
      <c r="S137" s="24"/>
      <c r="T137" s="24"/>
      <c r="U137" s="24"/>
      <c r="V137" s="24"/>
      <c r="W137" s="24"/>
      <c r="X137" s="24"/>
      <c r="Y137" s="24"/>
      <c r="Z137" s="24"/>
    </row>
    <row r="138" ht="19.15" customHeight="1">
      <c r="A138" t="s" s="138">
        <v>2363</v>
      </c>
      <c r="B138" s="149">
        <v>4</v>
      </c>
      <c r="C138" s="149">
        <v>3</v>
      </c>
      <c r="D138" t="s" s="205">
        <v>2475</v>
      </c>
      <c r="E138" t="s" s="205">
        <v>110</v>
      </c>
      <c r="F138" s="222">
        <v>241</v>
      </c>
      <c r="G138" s="149">
        <v>289</v>
      </c>
      <c r="H138" s="173">
        <f>SUM(G138-F138)</f>
        <v>48</v>
      </c>
      <c r="I138" s="167">
        <f>H138/F138</f>
        <v>0.199170124481328</v>
      </c>
      <c r="J138" s="167">
        <f>H138/G138</f>
        <v>0.166089965397924</v>
      </c>
      <c r="K138" s="24"/>
      <c r="L138" s="24"/>
      <c r="M138" s="24"/>
      <c r="N138" s="24"/>
      <c r="O138" s="24"/>
      <c r="P138" s="24"/>
      <c r="Q138" s="24"/>
      <c r="R138" s="24"/>
      <c r="S138" s="24"/>
      <c r="T138" s="24"/>
      <c r="U138" s="24"/>
      <c r="V138" s="24"/>
      <c r="W138" s="24"/>
      <c r="X138" s="24"/>
      <c r="Y138" s="24"/>
      <c r="Z138" s="24"/>
    </row>
    <row r="139" ht="19.15" customHeight="1">
      <c r="A139" t="s" s="138">
        <v>2363</v>
      </c>
      <c r="B139" s="149">
        <v>4</v>
      </c>
      <c r="C139" s="149">
        <v>35</v>
      </c>
      <c r="D139" t="s" s="205">
        <v>2476</v>
      </c>
      <c r="E139" t="s" s="205">
        <v>32</v>
      </c>
      <c r="F139" s="222">
        <v>175</v>
      </c>
      <c r="G139" s="149">
        <v>217</v>
      </c>
      <c r="H139" s="173">
        <f>SUM(G139-F139)</f>
        <v>42</v>
      </c>
      <c r="I139" s="167">
        <f>H139/F139</f>
        <v>0.24</v>
      </c>
      <c r="J139" s="167">
        <f>H139/G139</f>
        <v>0.193548387096774</v>
      </c>
      <c r="K139" s="24"/>
      <c r="L139" s="24"/>
      <c r="M139" s="24"/>
      <c r="N139" s="24"/>
      <c r="O139" s="24"/>
      <c r="P139" s="24"/>
      <c r="Q139" s="24"/>
      <c r="R139" s="24"/>
      <c r="S139" s="24"/>
      <c r="T139" s="24"/>
      <c r="U139" s="24"/>
      <c r="V139" s="24"/>
      <c r="W139" s="24"/>
      <c r="X139" s="24"/>
      <c r="Y139" s="24"/>
      <c r="Z139" s="24"/>
    </row>
    <row r="140" ht="19.15" customHeight="1">
      <c r="A140" t="s" s="138">
        <v>2363</v>
      </c>
      <c r="B140" s="149">
        <v>4</v>
      </c>
      <c r="C140" s="149">
        <v>19</v>
      </c>
      <c r="D140" t="s" s="205">
        <v>2477</v>
      </c>
      <c r="E140" t="s" s="205">
        <v>40</v>
      </c>
      <c r="F140" s="222">
        <v>189</v>
      </c>
      <c r="G140" s="149">
        <v>205</v>
      </c>
      <c r="H140" s="173">
        <f>SUM(G140-F140)</f>
        <v>16</v>
      </c>
      <c r="I140" s="167">
        <f>H140/F140</f>
        <v>0.08465608465608471</v>
      </c>
      <c r="J140" s="167">
        <f>H140/G140</f>
        <v>0.07804878048780491</v>
      </c>
      <c r="K140" s="24"/>
      <c r="L140" s="24"/>
      <c r="M140" s="24"/>
      <c r="N140" s="24"/>
      <c r="O140" s="24"/>
      <c r="P140" s="24"/>
      <c r="Q140" s="24"/>
      <c r="R140" s="24"/>
      <c r="S140" s="24"/>
      <c r="T140" s="24"/>
      <c r="U140" s="24"/>
      <c r="V140" s="24"/>
      <c r="W140" s="24"/>
      <c r="X140" s="24"/>
      <c r="Y140" s="24"/>
      <c r="Z140" s="24"/>
    </row>
    <row r="141" ht="19.15" customHeight="1">
      <c r="A141" t="s" s="138">
        <v>2363</v>
      </c>
      <c r="B141" s="149">
        <v>4</v>
      </c>
      <c r="C141" s="149">
        <v>13</v>
      </c>
      <c r="D141" t="s" s="205">
        <v>2478</v>
      </c>
      <c r="E141" t="s" s="205">
        <v>2381</v>
      </c>
      <c r="F141" s="222">
        <v>143</v>
      </c>
      <c r="G141" s="149">
        <v>179</v>
      </c>
      <c r="H141" s="173">
        <f>SUM(G141-F141)</f>
        <v>36</v>
      </c>
      <c r="I141" s="167">
        <f>H141/F141</f>
        <v>0.251748251748252</v>
      </c>
      <c r="J141" s="167">
        <f>H141/G141</f>
        <v>0.201117318435754</v>
      </c>
      <c r="K141" s="24"/>
      <c r="L141" s="24"/>
      <c r="M141" s="24"/>
      <c r="N141" s="24"/>
      <c r="O141" s="24"/>
      <c r="P141" s="24"/>
      <c r="Q141" s="24"/>
      <c r="R141" s="24"/>
      <c r="S141" s="24"/>
      <c r="T141" s="24"/>
      <c r="U141" s="24"/>
      <c r="V141" s="24"/>
      <c r="W141" s="24"/>
      <c r="X141" s="24"/>
      <c r="Y141" s="24"/>
      <c r="Z141" s="24"/>
    </row>
    <row r="142" ht="19.15" customHeight="1">
      <c r="A142" t="s" s="138">
        <v>2363</v>
      </c>
      <c r="B142" s="149">
        <v>4</v>
      </c>
      <c r="C142" s="149">
        <v>21</v>
      </c>
      <c r="D142" t="s" s="205">
        <v>2574</v>
      </c>
      <c r="E142" t="s" s="205">
        <v>74</v>
      </c>
      <c r="F142" s="222">
        <v>117</v>
      </c>
      <c r="G142" s="149">
        <v>163</v>
      </c>
      <c r="H142" s="173">
        <f>SUM(G142-F142)</f>
        <v>46</v>
      </c>
      <c r="I142" s="167">
        <f>H142/F142</f>
        <v>0.393162393162393</v>
      </c>
      <c r="J142" s="167">
        <f>H142/G142</f>
        <v>0.282208588957055</v>
      </c>
      <c r="K142" s="24"/>
      <c r="L142" s="24"/>
      <c r="M142" s="24"/>
      <c r="N142" s="24"/>
      <c r="O142" s="24"/>
      <c r="P142" s="24"/>
      <c r="Q142" s="24"/>
      <c r="R142" s="24"/>
      <c r="S142" s="24"/>
      <c r="T142" s="24"/>
      <c r="U142" s="24"/>
      <c r="V142" s="24"/>
      <c r="W142" s="24"/>
      <c r="X142" s="24"/>
      <c r="Y142" s="24"/>
      <c r="Z142" s="24"/>
    </row>
    <row r="143" ht="19.15" customHeight="1">
      <c r="A143" t="s" s="138">
        <v>2363</v>
      </c>
      <c r="B143" s="149">
        <v>4</v>
      </c>
      <c r="C143" s="149">
        <v>26</v>
      </c>
      <c r="D143" t="s" s="205">
        <v>2479</v>
      </c>
      <c r="E143" t="s" s="205">
        <v>72</v>
      </c>
      <c r="F143" s="222">
        <v>120</v>
      </c>
      <c r="G143" s="149">
        <v>148</v>
      </c>
      <c r="H143" s="173">
        <f>SUM(G143-F143)</f>
        <v>28</v>
      </c>
      <c r="I143" s="167">
        <f>H143/F143</f>
        <v>0.233333333333333</v>
      </c>
      <c r="J143" s="167">
        <f>H143/G143</f>
        <v>0.189189189189189</v>
      </c>
      <c r="K143" s="24"/>
      <c r="L143" s="24"/>
      <c r="M143" s="24"/>
      <c r="N143" s="24"/>
      <c r="O143" s="24"/>
      <c r="P143" s="24"/>
      <c r="Q143" s="24"/>
      <c r="R143" s="24"/>
      <c r="S143" s="24"/>
      <c r="T143" s="24"/>
      <c r="U143" s="24"/>
      <c r="V143" s="24"/>
      <c r="W143" s="24"/>
      <c r="X143" s="24"/>
      <c r="Y143" s="24"/>
      <c r="Z143" s="24"/>
    </row>
    <row r="144" ht="19.15" customHeight="1">
      <c r="A144" t="s" s="138">
        <v>2363</v>
      </c>
      <c r="B144" s="149">
        <v>4</v>
      </c>
      <c r="C144" s="149">
        <v>23</v>
      </c>
      <c r="D144" t="s" s="205">
        <v>2480</v>
      </c>
      <c r="E144" t="s" s="205">
        <v>237</v>
      </c>
      <c r="F144" s="222">
        <v>120</v>
      </c>
      <c r="G144" s="149">
        <v>132</v>
      </c>
      <c r="H144" s="173">
        <f>SUM(G144-F144)</f>
        <v>12</v>
      </c>
      <c r="I144" s="167">
        <f>H144/F144</f>
        <v>0.1</v>
      </c>
      <c r="J144" s="167">
        <f>H144/G144</f>
        <v>0.0909090909090909</v>
      </c>
      <c r="K144" s="24"/>
      <c r="L144" s="24"/>
      <c r="M144" s="24"/>
      <c r="N144" s="24"/>
      <c r="O144" s="24"/>
      <c r="P144" s="24"/>
      <c r="Q144" s="24"/>
      <c r="R144" s="24"/>
      <c r="S144" s="24"/>
      <c r="T144" s="24"/>
      <c r="U144" s="24"/>
      <c r="V144" s="24"/>
      <c r="W144" s="24"/>
      <c r="X144" s="24"/>
      <c r="Y144" s="24"/>
      <c r="Z144" s="24"/>
    </row>
    <row r="145" ht="19.15" customHeight="1">
      <c r="A145" t="s" s="138">
        <v>2363</v>
      </c>
      <c r="B145" s="149">
        <v>4</v>
      </c>
      <c r="C145" s="149">
        <v>16</v>
      </c>
      <c r="D145" t="s" s="205">
        <v>2481</v>
      </c>
      <c r="E145" t="s" s="205">
        <v>30</v>
      </c>
      <c r="F145" s="222">
        <v>82</v>
      </c>
      <c r="G145" s="149">
        <v>107</v>
      </c>
      <c r="H145" s="173">
        <f>SUM(G145-F145)</f>
        <v>25</v>
      </c>
      <c r="I145" s="167">
        <f>H145/F145</f>
        <v>0.304878048780488</v>
      </c>
      <c r="J145" s="167">
        <f>H145/G145</f>
        <v>0.233644859813084</v>
      </c>
      <c r="K145" s="24"/>
      <c r="L145" s="24"/>
      <c r="M145" s="24"/>
      <c r="N145" s="24"/>
      <c r="O145" s="24"/>
      <c r="P145" s="24"/>
      <c r="Q145" s="24"/>
      <c r="R145" s="24"/>
      <c r="S145" s="24"/>
      <c r="T145" s="24"/>
      <c r="U145" s="24"/>
      <c r="V145" s="24"/>
      <c r="W145" s="24"/>
      <c r="X145" s="24"/>
      <c r="Y145" s="24"/>
      <c r="Z145" s="24"/>
    </row>
    <row r="146" ht="19.15" customHeight="1">
      <c r="A146" t="s" s="138">
        <v>2363</v>
      </c>
      <c r="B146" s="149">
        <v>4</v>
      </c>
      <c r="C146" s="149">
        <v>30</v>
      </c>
      <c r="D146" t="s" s="205">
        <v>2564</v>
      </c>
      <c r="E146" t="s" s="205">
        <v>119</v>
      </c>
      <c r="F146" s="249">
        <v>144</v>
      </c>
      <c r="G146" s="250">
        <v>106</v>
      </c>
      <c r="H146" s="173">
        <f>SUM(G146-F146)</f>
        <v>-38</v>
      </c>
      <c r="I146" s="167">
        <f>H146/F146</f>
        <v>-0.263888888888889</v>
      </c>
      <c r="J146" s="167">
        <f>H146/G146</f>
        <v>-0.358490566037736</v>
      </c>
      <c r="K146" s="24"/>
      <c r="L146" s="24"/>
      <c r="M146" s="24"/>
      <c r="N146" s="24"/>
      <c r="O146" s="24"/>
      <c r="P146" s="24"/>
      <c r="Q146" s="24"/>
      <c r="R146" s="24"/>
      <c r="S146" s="24"/>
      <c r="T146" s="24"/>
      <c r="U146" s="24"/>
      <c r="V146" s="24"/>
      <c r="W146" s="24"/>
      <c r="X146" s="24"/>
      <c r="Y146" s="24"/>
      <c r="Z146" s="24"/>
    </row>
    <row r="147" ht="19.15" customHeight="1">
      <c r="A147" t="s" s="138">
        <v>2363</v>
      </c>
      <c r="B147" s="149">
        <v>4</v>
      </c>
      <c r="C147" s="149">
        <v>14</v>
      </c>
      <c r="D147" t="s" s="205">
        <v>2482</v>
      </c>
      <c r="E147" t="s" s="205">
        <v>76</v>
      </c>
      <c r="F147" s="222">
        <v>76</v>
      </c>
      <c r="G147" s="149">
        <v>95</v>
      </c>
      <c r="H147" s="173">
        <f>SUM(G147-F147)</f>
        <v>19</v>
      </c>
      <c r="I147" s="167">
        <f>H147/F147</f>
        <v>0.25</v>
      </c>
      <c r="J147" s="167">
        <f>H147/G147</f>
        <v>0.2</v>
      </c>
      <c r="K147" s="24"/>
      <c r="L147" s="24"/>
      <c r="M147" s="24"/>
      <c r="N147" s="24"/>
      <c r="O147" s="24"/>
      <c r="P147" s="24"/>
      <c r="Q147" s="24"/>
      <c r="R147" s="24"/>
      <c r="S147" s="24"/>
      <c r="T147" s="24"/>
      <c r="U147" s="24"/>
      <c r="V147" s="24"/>
      <c r="W147" s="24"/>
      <c r="X147" s="24"/>
      <c r="Y147" s="24"/>
      <c r="Z147" s="24"/>
    </row>
    <row r="148" ht="19.15" customHeight="1">
      <c r="A148" t="s" s="138">
        <v>2363</v>
      </c>
      <c r="B148" s="149">
        <v>4</v>
      </c>
      <c r="C148" s="149">
        <v>37</v>
      </c>
      <c r="D148" t="s" s="205">
        <v>2483</v>
      </c>
      <c r="E148" t="s" s="205">
        <v>68</v>
      </c>
      <c r="F148" s="222">
        <v>73</v>
      </c>
      <c r="G148" s="149">
        <v>92</v>
      </c>
      <c r="H148" s="173">
        <f>SUM(G148-F148)</f>
        <v>19</v>
      </c>
      <c r="I148" s="167">
        <f>H148/F148</f>
        <v>0.26027397260274</v>
      </c>
      <c r="J148" s="167">
        <f>H148/G148</f>
        <v>0.206521739130435</v>
      </c>
      <c r="K148" s="24"/>
      <c r="L148" s="24"/>
      <c r="M148" s="24"/>
      <c r="N148" s="24"/>
      <c r="O148" s="24"/>
      <c r="P148" s="24"/>
      <c r="Q148" s="24"/>
      <c r="R148" s="24"/>
      <c r="S148" s="24"/>
      <c r="T148" s="24"/>
      <c r="U148" s="24"/>
      <c r="V148" s="24"/>
      <c r="W148" s="24"/>
      <c r="X148" s="24"/>
      <c r="Y148" s="24"/>
      <c r="Z148" s="24"/>
    </row>
    <row r="149" ht="19.15" customHeight="1">
      <c r="A149" t="s" s="138">
        <v>2363</v>
      </c>
      <c r="B149" s="149">
        <v>4</v>
      </c>
      <c r="C149" s="149">
        <v>33</v>
      </c>
      <c r="D149" t="s" s="205">
        <v>2573</v>
      </c>
      <c r="E149" t="s" s="205">
        <v>103</v>
      </c>
      <c r="F149" s="256">
        <v>33</v>
      </c>
      <c r="G149" s="257">
        <v>83</v>
      </c>
      <c r="H149" s="173">
        <f>SUM(G149-F149)</f>
        <v>50</v>
      </c>
      <c r="I149" s="167">
        <f>H149/F149</f>
        <v>1.51515151515152</v>
      </c>
      <c r="J149" s="167">
        <f>H149/G149</f>
        <v>0.602409638554217</v>
      </c>
      <c r="K149" s="24"/>
      <c r="L149" s="24"/>
      <c r="M149" s="24"/>
      <c r="N149" s="24"/>
      <c r="O149" s="24"/>
      <c r="P149" s="24"/>
      <c r="Q149" s="24"/>
      <c r="R149" s="24"/>
      <c r="S149" s="24"/>
      <c r="T149" s="24"/>
      <c r="U149" s="24"/>
      <c r="V149" s="24"/>
      <c r="W149" s="24"/>
      <c r="X149" s="24"/>
      <c r="Y149" s="24"/>
      <c r="Z149" s="24"/>
    </row>
    <row r="150" ht="19.15" customHeight="1">
      <c r="A150" t="s" s="138">
        <v>2363</v>
      </c>
      <c r="B150" s="149">
        <v>4</v>
      </c>
      <c r="C150" s="149">
        <v>18</v>
      </c>
      <c r="D150" t="s" s="205">
        <v>2484</v>
      </c>
      <c r="E150" t="s" s="205">
        <v>36</v>
      </c>
      <c r="F150" s="222">
        <v>63</v>
      </c>
      <c r="G150" s="149">
        <v>81</v>
      </c>
      <c r="H150" s="173">
        <f>SUM(G150-F150)</f>
        <v>18</v>
      </c>
      <c r="I150" s="167">
        <f>H150/F150</f>
        <v>0.285714285714286</v>
      </c>
      <c r="J150" s="167">
        <f>H150/G150</f>
        <v>0.222222222222222</v>
      </c>
      <c r="K150" s="24"/>
      <c r="L150" s="24"/>
      <c r="M150" s="24"/>
      <c r="N150" s="24"/>
      <c r="O150" s="24"/>
      <c r="P150" s="24"/>
      <c r="Q150" s="24"/>
      <c r="R150" s="24"/>
      <c r="S150" s="24"/>
      <c r="T150" s="24"/>
      <c r="U150" s="24"/>
      <c r="V150" s="24"/>
      <c r="W150" s="24"/>
      <c r="X150" s="24"/>
      <c r="Y150" s="24"/>
      <c r="Z150" s="24"/>
    </row>
    <row r="151" ht="19.15" customHeight="1">
      <c r="A151" t="s" s="138">
        <v>2363</v>
      </c>
      <c r="B151" s="149">
        <v>4</v>
      </c>
      <c r="C151" s="149">
        <v>28</v>
      </c>
      <c r="D151" t="s" s="205">
        <v>2485</v>
      </c>
      <c r="E151" t="s" s="205">
        <v>147</v>
      </c>
      <c r="F151" s="222">
        <v>65</v>
      </c>
      <c r="G151" s="149">
        <v>77</v>
      </c>
      <c r="H151" s="173">
        <f>SUM(G151-F151)</f>
        <v>12</v>
      </c>
      <c r="I151" s="167">
        <f>H151/F151</f>
        <v>0.184615384615385</v>
      </c>
      <c r="J151" s="167">
        <f>H151/G151</f>
        <v>0.155844155844156</v>
      </c>
      <c r="K151" s="24"/>
      <c r="L151" s="24"/>
      <c r="M151" s="24"/>
      <c r="N151" s="24"/>
      <c r="O151" s="24"/>
      <c r="P151" s="24"/>
      <c r="Q151" s="24"/>
      <c r="R151" s="24"/>
      <c r="S151" s="24"/>
      <c r="T151" s="24"/>
      <c r="U151" s="24"/>
      <c r="V151" s="24"/>
      <c r="W151" s="24"/>
      <c r="X151" s="24"/>
      <c r="Y151" s="24"/>
      <c r="Z151" s="24"/>
    </row>
    <row r="152" ht="19.15" customHeight="1">
      <c r="A152" t="s" s="138">
        <v>2363</v>
      </c>
      <c r="B152" s="149">
        <v>4</v>
      </c>
      <c r="C152" s="149">
        <v>32</v>
      </c>
      <c r="D152" t="s" s="205">
        <v>2586</v>
      </c>
      <c r="E152" t="s" s="205">
        <v>1427</v>
      </c>
      <c r="F152" s="222">
        <v>51</v>
      </c>
      <c r="G152" s="149">
        <v>70</v>
      </c>
      <c r="H152" s="173">
        <f>SUM(G152-F152)</f>
        <v>19</v>
      </c>
      <c r="I152" s="167">
        <f>H152/F152</f>
        <v>0.372549019607843</v>
      </c>
      <c r="J152" s="167">
        <f>H152/G152</f>
        <v>0.271428571428571</v>
      </c>
      <c r="K152" s="24"/>
      <c r="L152" s="24"/>
      <c r="M152" s="24"/>
      <c r="N152" s="24"/>
      <c r="O152" s="24"/>
      <c r="P152" s="24"/>
      <c r="Q152" s="24"/>
      <c r="R152" s="24"/>
      <c r="S152" s="24"/>
      <c r="T152" s="24"/>
      <c r="U152" s="24"/>
      <c r="V152" s="24"/>
      <c r="W152" s="24"/>
      <c r="X152" s="24"/>
      <c r="Y152" s="24"/>
      <c r="Z152" s="24"/>
    </row>
    <row r="153" ht="19.15" customHeight="1">
      <c r="A153" t="s" s="138">
        <v>2363</v>
      </c>
      <c r="B153" s="149">
        <v>4</v>
      </c>
      <c r="C153" s="149">
        <v>36</v>
      </c>
      <c r="D153" t="s" s="205">
        <v>2579</v>
      </c>
      <c r="E153" t="s" s="205">
        <v>1716</v>
      </c>
      <c r="F153" s="222">
        <v>38</v>
      </c>
      <c r="G153" s="149">
        <v>65</v>
      </c>
      <c r="H153" s="173">
        <f>SUM(G153-F153)</f>
        <v>27</v>
      </c>
      <c r="I153" s="167">
        <f>H153/F153</f>
        <v>0.710526315789474</v>
      </c>
      <c r="J153" s="167">
        <f>H153/G153</f>
        <v>0.415384615384615</v>
      </c>
      <c r="K153" s="24"/>
      <c r="L153" s="24"/>
      <c r="M153" s="24"/>
      <c r="N153" s="24"/>
      <c r="O153" s="24"/>
      <c r="P153" s="24"/>
      <c r="Q153" s="24"/>
      <c r="R153" s="24"/>
      <c r="S153" s="24"/>
      <c r="T153" s="24"/>
      <c r="U153" s="24"/>
      <c r="V153" s="24"/>
      <c r="W153" s="24"/>
      <c r="X153" s="24"/>
      <c r="Y153" s="24"/>
      <c r="Z153" s="24"/>
    </row>
    <row r="154" ht="19.15" customHeight="1">
      <c r="A154" t="s" s="138">
        <v>2363</v>
      </c>
      <c r="B154" s="149">
        <v>4</v>
      </c>
      <c r="C154" s="149">
        <v>34</v>
      </c>
      <c r="D154" t="s" s="205">
        <v>2486</v>
      </c>
      <c r="E154" t="s" s="205">
        <v>52</v>
      </c>
      <c r="F154" s="222">
        <v>40</v>
      </c>
      <c r="G154" s="149">
        <v>45</v>
      </c>
      <c r="H154" s="173">
        <f>SUM(G154-F154)</f>
        <v>5</v>
      </c>
      <c r="I154" s="167">
        <f>H154/F154</f>
        <v>0.125</v>
      </c>
      <c r="J154" s="167">
        <f>H154/G154</f>
        <v>0.111111111111111</v>
      </c>
      <c r="K154" s="24"/>
      <c r="L154" s="24"/>
      <c r="M154" s="24"/>
      <c r="N154" s="24"/>
      <c r="O154" s="24"/>
      <c r="P154" s="24"/>
      <c r="Q154" s="24"/>
      <c r="R154" s="24"/>
      <c r="S154" s="24"/>
      <c r="T154" s="24"/>
      <c r="U154" s="24"/>
      <c r="V154" s="24"/>
      <c r="W154" s="24"/>
      <c r="X154" s="24"/>
      <c r="Y154" s="24"/>
      <c r="Z154" s="24"/>
    </row>
    <row r="155" ht="19.15" customHeight="1">
      <c r="A155" t="s" s="138">
        <v>2363</v>
      </c>
      <c r="B155" s="149">
        <v>4</v>
      </c>
      <c r="C155" s="149">
        <v>6</v>
      </c>
      <c r="D155" t="s" s="205">
        <v>2487</v>
      </c>
      <c r="E155" t="s" s="205">
        <v>380</v>
      </c>
      <c r="F155" s="223">
        <v>0</v>
      </c>
      <c r="G155" s="149">
        <v>0</v>
      </c>
      <c r="H155" s="173">
        <f>SUM(G155-F155)</f>
        <v>0</v>
      </c>
      <c r="I155" s="207">
        <f>H155/F155</f>
      </c>
      <c r="J155" s="207">
        <f>H155/G155</f>
      </c>
      <c r="K155" s="24"/>
      <c r="L155" s="24"/>
      <c r="M155" s="24"/>
      <c r="N155" s="24"/>
      <c r="O155" s="24"/>
      <c r="P155" s="24"/>
      <c r="Q155" s="24"/>
      <c r="R155" s="24"/>
      <c r="S155" s="24"/>
      <c r="T155" s="24"/>
      <c r="U155" s="24"/>
      <c r="V155" s="24"/>
      <c r="W155" s="24"/>
      <c r="X155" s="24"/>
      <c r="Y155" s="24"/>
      <c r="Z155" s="24"/>
    </row>
    <row r="156" ht="19.15" customHeight="1">
      <c r="A156" t="s" s="138">
        <v>2363</v>
      </c>
      <c r="B156" s="149">
        <v>4</v>
      </c>
      <c r="C156" s="149">
        <v>27</v>
      </c>
      <c r="D156" t="s" s="205">
        <v>2488</v>
      </c>
      <c r="E156" t="s" s="205">
        <v>78</v>
      </c>
      <c r="F156" s="223">
        <v>0</v>
      </c>
      <c r="G156" s="149">
        <v>0</v>
      </c>
      <c r="H156" s="206">
        <f>SUM(G156-F156)</f>
        <v>0</v>
      </c>
      <c r="I156" s="176">
        <f>H156/F156</f>
      </c>
      <c r="J156" s="176">
        <f>H156/G156</f>
      </c>
      <c r="K156" s="174"/>
      <c r="L156" s="174"/>
      <c r="M156" s="174"/>
      <c r="N156" s="174"/>
      <c r="O156" s="174"/>
      <c r="P156" s="174"/>
      <c r="Q156" s="174"/>
      <c r="R156" s="174"/>
      <c r="S156" s="174"/>
      <c r="T156" s="174"/>
      <c r="U156" s="174"/>
      <c r="V156" s="174"/>
      <c r="W156" s="174"/>
      <c r="X156" s="174"/>
      <c r="Y156" s="174"/>
      <c r="Z156" s="174"/>
    </row>
    <row r="157" ht="19.15" customHeight="1">
      <c r="A157" s="177"/>
      <c r="B157" s="178"/>
      <c r="C157" s="178"/>
      <c r="D157" s="179"/>
      <c r="E157" s="179"/>
      <c r="F157" s="181">
        <f>SUM(F120:F156)</f>
        <v>82144</v>
      </c>
      <c r="G157" s="180">
        <f>SUM(G120:G156)</f>
        <v>105318</v>
      </c>
      <c r="H157" s="181">
        <f>SUM(H120:H156)</f>
        <v>23174</v>
      </c>
      <c r="I157" s="182">
        <f>H157/F157</f>
        <v>0.282114335800545</v>
      </c>
      <c r="J157" s="182">
        <f>H157/G157</f>
        <v>0.220038360014432</v>
      </c>
      <c r="K157" s="183"/>
      <c r="L157" s="183"/>
      <c r="M157" s="183"/>
      <c r="N157" s="183"/>
      <c r="O157" s="183"/>
      <c r="P157" s="183"/>
      <c r="Q157" s="183"/>
      <c r="R157" s="183"/>
      <c r="S157" s="183"/>
      <c r="T157" s="183"/>
      <c r="U157" s="183"/>
      <c r="V157" s="183"/>
      <c r="W157" s="183"/>
      <c r="X157" s="183"/>
      <c r="Y157" s="183"/>
      <c r="Z157" s="184"/>
    </row>
    <row r="158" ht="19.15" customHeight="1">
      <c r="A158" s="230"/>
      <c r="B158" s="231"/>
      <c r="C158" s="231"/>
      <c r="D158" s="232"/>
      <c r="E158" s="232"/>
      <c r="F158" s="233"/>
      <c r="G158" s="231"/>
      <c r="H158" s="234"/>
      <c r="I158" s="228"/>
      <c r="J158" s="228"/>
      <c r="K158" s="189"/>
      <c r="L158" s="189"/>
      <c r="M158" s="189"/>
      <c r="N158" s="189"/>
      <c r="O158" s="189"/>
      <c r="P158" s="189"/>
      <c r="Q158" s="189"/>
      <c r="R158" s="189"/>
      <c r="S158" s="189"/>
      <c r="T158" s="189"/>
      <c r="U158" s="189"/>
      <c r="V158" s="189"/>
      <c r="W158" s="189"/>
      <c r="X158" s="189"/>
      <c r="Y158" s="189"/>
      <c r="Z158" s="189"/>
    </row>
    <row r="159" ht="19.15" customHeight="1">
      <c r="A159" t="s" s="142">
        <v>2363</v>
      </c>
      <c r="B159" s="166">
        <v>5</v>
      </c>
      <c r="C159" s="166">
        <v>13</v>
      </c>
      <c r="D159" t="s" s="142">
        <v>2489</v>
      </c>
      <c r="E159" t="s" s="142">
        <v>84</v>
      </c>
      <c r="F159" s="229">
        <v>29923</v>
      </c>
      <c r="G159" s="166">
        <v>33313</v>
      </c>
      <c r="H159" s="155">
        <f>SUM(G159-F159)</f>
        <v>3390</v>
      </c>
      <c r="I159" s="167">
        <f>H159/F159</f>
        <v>0.113290779667814</v>
      </c>
      <c r="J159" s="167">
        <f>H159/G159</f>
        <v>0.101762074865668</v>
      </c>
      <c r="K159" s="24"/>
      <c r="L159" s="24"/>
      <c r="M159" s="24"/>
      <c r="N159" s="24"/>
      <c r="O159" s="24"/>
      <c r="P159" s="24"/>
      <c r="Q159" s="24"/>
      <c r="R159" s="24"/>
      <c r="S159" s="24"/>
      <c r="T159" s="24"/>
      <c r="U159" s="24"/>
      <c r="V159" s="24"/>
      <c r="W159" s="24"/>
      <c r="X159" s="24"/>
      <c r="Y159" s="24"/>
      <c r="Z159" s="24"/>
    </row>
    <row r="160" ht="19.15" customHeight="1">
      <c r="A160" t="s" s="145">
        <v>2363</v>
      </c>
      <c r="B160" s="168">
        <v>5</v>
      </c>
      <c r="C160" s="168">
        <v>16</v>
      </c>
      <c r="D160" t="s" s="145">
        <v>2490</v>
      </c>
      <c r="E160" t="s" s="145">
        <v>26</v>
      </c>
      <c r="F160" s="212">
        <v>23685</v>
      </c>
      <c r="G160" s="168">
        <v>25624</v>
      </c>
      <c r="H160" s="155">
        <f>SUM(G160-F160)</f>
        <v>1939</v>
      </c>
      <c r="I160" s="167">
        <f>H160/F160</f>
        <v>0.0818661600168883</v>
      </c>
      <c r="J160" s="167">
        <f>H160/G160</f>
        <v>0.0756712457071495</v>
      </c>
      <c r="K160" s="24"/>
      <c r="L160" s="24"/>
      <c r="M160" s="24"/>
      <c r="N160" s="24"/>
      <c r="O160" s="24"/>
      <c r="P160" s="24"/>
      <c r="Q160" s="24"/>
      <c r="R160" s="24"/>
      <c r="S160" s="24"/>
      <c r="T160" s="24"/>
      <c r="U160" s="24"/>
      <c r="V160" s="24"/>
      <c r="W160" s="24"/>
      <c r="X160" s="24"/>
      <c r="Y160" s="24"/>
      <c r="Z160" s="24"/>
    </row>
    <row r="161" ht="19.15" customHeight="1">
      <c r="A161" t="s" s="145">
        <v>2363</v>
      </c>
      <c r="B161" s="168">
        <v>5</v>
      </c>
      <c r="C161" s="168">
        <v>18</v>
      </c>
      <c r="D161" t="s" s="145">
        <v>2491</v>
      </c>
      <c r="E161" t="s" s="145">
        <v>20</v>
      </c>
      <c r="F161" s="212">
        <v>13121</v>
      </c>
      <c r="G161" s="168">
        <v>14633</v>
      </c>
      <c r="H161" s="155">
        <f>SUM(G161-F161)</f>
        <v>1512</v>
      </c>
      <c r="I161" s="167">
        <f>H161/F161</f>
        <v>0.115235119274446</v>
      </c>
      <c r="J161" s="167">
        <f>H161/G161</f>
        <v>0.103328094034033</v>
      </c>
      <c r="K161" s="24"/>
      <c r="L161" s="24"/>
      <c r="M161" s="24"/>
      <c r="N161" s="24"/>
      <c r="O161" s="24"/>
      <c r="P161" s="24"/>
      <c r="Q161" s="24"/>
      <c r="R161" s="24"/>
      <c r="S161" s="24"/>
      <c r="T161" s="24"/>
      <c r="U161" s="24"/>
      <c r="V161" s="24"/>
      <c r="W161" s="24"/>
      <c r="X161" s="24"/>
      <c r="Y161" s="24"/>
      <c r="Z161" s="24"/>
    </row>
    <row r="162" ht="19.15" customHeight="1">
      <c r="A162" t="s" s="145">
        <v>2363</v>
      </c>
      <c r="B162" s="168">
        <v>5</v>
      </c>
      <c r="C162" s="168">
        <v>6</v>
      </c>
      <c r="D162" t="s" s="145">
        <v>2492</v>
      </c>
      <c r="E162" t="s" s="145">
        <v>22</v>
      </c>
      <c r="F162" s="212">
        <v>10966</v>
      </c>
      <c r="G162" s="168">
        <v>12300</v>
      </c>
      <c r="H162" s="155">
        <f>SUM(G162-F162)</f>
        <v>1334</v>
      </c>
      <c r="I162" s="167">
        <f>H162/F162</f>
        <v>0.121648732445741</v>
      </c>
      <c r="J162" s="167">
        <f>H162/G162</f>
        <v>0.108455284552846</v>
      </c>
      <c r="K162" s="24"/>
      <c r="L162" s="24"/>
      <c r="M162" s="24"/>
      <c r="N162" s="24"/>
      <c r="O162" s="24"/>
      <c r="P162" s="24"/>
      <c r="Q162" s="24"/>
      <c r="R162" s="24"/>
      <c r="S162" s="24"/>
      <c r="T162" s="24"/>
      <c r="U162" s="24"/>
      <c r="V162" s="24"/>
      <c r="W162" s="24"/>
      <c r="X162" s="24"/>
      <c r="Y162" s="24"/>
      <c r="Z162" s="24"/>
    </row>
    <row r="163" ht="19.15" customHeight="1">
      <c r="A163" t="s" s="145">
        <v>2363</v>
      </c>
      <c r="B163" s="168">
        <v>5</v>
      </c>
      <c r="C163" s="168">
        <v>1</v>
      </c>
      <c r="D163" t="s" s="145">
        <v>2493</v>
      </c>
      <c r="E163" t="s" s="145">
        <v>34</v>
      </c>
      <c r="F163" s="212">
        <v>1261</v>
      </c>
      <c r="G163" s="168">
        <v>1609</v>
      </c>
      <c r="H163" s="155">
        <f>SUM(G163-F163)</f>
        <v>348</v>
      </c>
      <c r="I163" s="167">
        <f>H163/F163</f>
        <v>0.275971451229183</v>
      </c>
      <c r="J163" s="167">
        <f>H163/G163</f>
        <v>0.216283405842138</v>
      </c>
      <c r="K163" s="24"/>
      <c r="L163" s="24"/>
      <c r="M163" s="24"/>
      <c r="N163" s="24"/>
      <c r="O163" s="24"/>
      <c r="P163" s="24"/>
      <c r="Q163" s="24"/>
      <c r="R163" s="24"/>
      <c r="S163" s="24"/>
      <c r="T163" s="24"/>
      <c r="U163" s="24"/>
      <c r="V163" s="24"/>
      <c r="W163" s="24"/>
      <c r="X163" s="24"/>
      <c r="Y163" s="24"/>
      <c r="Z163" s="24"/>
    </row>
    <row r="164" ht="19.15" customHeight="1">
      <c r="A164" t="s" s="145">
        <v>2363</v>
      </c>
      <c r="B164" s="168">
        <v>5</v>
      </c>
      <c r="C164" s="168">
        <v>4</v>
      </c>
      <c r="D164" t="s" s="145">
        <v>2494</v>
      </c>
      <c r="E164" t="s" s="145">
        <v>24</v>
      </c>
      <c r="F164" s="212">
        <v>1112</v>
      </c>
      <c r="G164" s="168">
        <v>1343</v>
      </c>
      <c r="H164" s="155">
        <f>SUM(G164-F164)</f>
        <v>231</v>
      </c>
      <c r="I164" s="167">
        <f>H164/F164</f>
        <v>0.20773381294964</v>
      </c>
      <c r="J164" s="167">
        <f>H164/G164</f>
        <v>0.172002978406552</v>
      </c>
      <c r="K164" s="24"/>
      <c r="L164" s="24"/>
      <c r="M164" s="24"/>
      <c r="N164" s="24"/>
      <c r="O164" s="24"/>
      <c r="P164" s="24"/>
      <c r="Q164" s="24"/>
      <c r="R164" s="24"/>
      <c r="S164" s="24"/>
      <c r="T164" s="24"/>
      <c r="U164" s="24"/>
      <c r="V164" s="24"/>
      <c r="W164" s="24"/>
      <c r="X164" s="24"/>
      <c r="Y164" s="24"/>
      <c r="Z164" s="24"/>
    </row>
    <row r="165" ht="19.15" customHeight="1">
      <c r="A165" t="s" s="145">
        <v>2363</v>
      </c>
      <c r="B165" s="168">
        <v>5</v>
      </c>
      <c r="C165" s="168">
        <v>11</v>
      </c>
      <c r="D165" t="s" s="145">
        <v>2495</v>
      </c>
      <c r="E165" t="s" s="145">
        <v>28</v>
      </c>
      <c r="F165" s="212">
        <v>1206</v>
      </c>
      <c r="G165" s="168">
        <v>1312</v>
      </c>
      <c r="H165" s="155">
        <f>SUM(G165-F165)</f>
        <v>106</v>
      </c>
      <c r="I165" s="167">
        <f>H165/F165</f>
        <v>0.087893864013267</v>
      </c>
      <c r="J165" s="167">
        <f>H165/G165</f>
        <v>0.0807926829268293</v>
      </c>
      <c r="K165" s="24"/>
      <c r="L165" s="24"/>
      <c r="M165" s="24"/>
      <c r="N165" s="24"/>
      <c r="O165" s="24"/>
      <c r="P165" s="24"/>
      <c r="Q165" s="24"/>
      <c r="R165" s="24"/>
      <c r="S165" s="24"/>
      <c r="T165" s="24"/>
      <c r="U165" s="24"/>
      <c r="V165" s="24"/>
      <c r="W165" s="24"/>
      <c r="X165" s="24"/>
      <c r="Y165" s="24"/>
      <c r="Z165" s="24"/>
    </row>
    <row r="166" ht="19.15" customHeight="1">
      <c r="A166" t="s" s="145">
        <v>2363</v>
      </c>
      <c r="B166" s="168">
        <v>5</v>
      </c>
      <c r="C166" s="168">
        <v>3</v>
      </c>
      <c r="D166" t="s" s="145">
        <v>2496</v>
      </c>
      <c r="E166" t="s" s="145">
        <v>17</v>
      </c>
      <c r="F166" s="212">
        <v>1055</v>
      </c>
      <c r="G166" s="168">
        <v>1201</v>
      </c>
      <c r="H166" s="155">
        <f>SUM(G166-F166)</f>
        <v>146</v>
      </c>
      <c r="I166" s="167">
        <f>H166/F166</f>
        <v>0.138388625592417</v>
      </c>
      <c r="J166" s="167">
        <f>H166/G166</f>
        <v>0.121565362198168</v>
      </c>
      <c r="K166" s="24"/>
      <c r="L166" s="24"/>
      <c r="M166" s="24"/>
      <c r="N166" s="24"/>
      <c r="O166" s="24"/>
      <c r="P166" s="24"/>
      <c r="Q166" s="24"/>
      <c r="R166" s="24"/>
      <c r="S166" s="24"/>
      <c r="T166" s="24"/>
      <c r="U166" s="24"/>
      <c r="V166" s="24"/>
      <c r="W166" s="24"/>
      <c r="X166" s="24"/>
      <c r="Y166" s="24"/>
      <c r="Z166" s="24"/>
    </row>
    <row r="167" ht="19.15" customHeight="1">
      <c r="A167" t="s" s="145">
        <v>2363</v>
      </c>
      <c r="B167" s="168">
        <v>5</v>
      </c>
      <c r="C167" s="168">
        <v>36</v>
      </c>
      <c r="D167" t="s" s="145">
        <v>2497</v>
      </c>
      <c r="E167" t="s" s="145">
        <v>245</v>
      </c>
      <c r="F167" s="212">
        <v>641</v>
      </c>
      <c r="G167" s="168">
        <v>684</v>
      </c>
      <c r="H167" s="155">
        <f>SUM(G167-F167)</f>
        <v>43</v>
      </c>
      <c r="I167" s="167">
        <f>H167/F167</f>
        <v>0.0670826833073323</v>
      </c>
      <c r="J167" s="167">
        <f>H167/G167</f>
        <v>0.0628654970760234</v>
      </c>
      <c r="K167" s="24"/>
      <c r="L167" s="24"/>
      <c r="M167" s="24"/>
      <c r="N167" s="24"/>
      <c r="O167" s="24"/>
      <c r="P167" s="24"/>
      <c r="Q167" s="24"/>
      <c r="R167" s="24"/>
      <c r="S167" s="24"/>
      <c r="T167" s="24"/>
      <c r="U167" s="24"/>
      <c r="V167" s="24"/>
      <c r="W167" s="24"/>
      <c r="X167" s="24"/>
      <c r="Y167" s="24"/>
      <c r="Z167" s="24"/>
    </row>
    <row r="168" ht="19.15" customHeight="1">
      <c r="A168" t="s" s="145">
        <v>2363</v>
      </c>
      <c r="B168" s="168">
        <v>5</v>
      </c>
      <c r="C168" s="168">
        <v>14</v>
      </c>
      <c r="D168" t="s" s="145">
        <v>2562</v>
      </c>
      <c r="E168" t="s" s="145">
        <v>375</v>
      </c>
      <c r="F168" s="212">
        <v>413</v>
      </c>
      <c r="G168" s="168">
        <v>635</v>
      </c>
      <c r="H168" s="155">
        <f>SUM(G168-F168)</f>
        <v>222</v>
      </c>
      <c r="I168" s="167">
        <f>H168/F168</f>
        <v>0.5375302663438259</v>
      </c>
      <c r="J168" s="167">
        <f>H168/G168</f>
        <v>0.349606299212598</v>
      </c>
      <c r="K168" s="24"/>
      <c r="L168" s="24"/>
      <c r="M168" s="24"/>
      <c r="N168" s="24"/>
      <c r="O168" s="24"/>
      <c r="P168" s="24"/>
      <c r="Q168" s="24"/>
      <c r="R168" s="24"/>
      <c r="S168" s="24"/>
      <c r="T168" s="24"/>
      <c r="U168" s="24"/>
      <c r="V168" s="24"/>
      <c r="W168" s="24"/>
      <c r="X168" s="24"/>
      <c r="Y168" s="24"/>
      <c r="Z168" s="24"/>
    </row>
    <row r="169" ht="19.15" customHeight="1">
      <c r="A169" t="s" s="145">
        <v>2363</v>
      </c>
      <c r="B169" s="168">
        <v>5</v>
      </c>
      <c r="C169" s="168">
        <v>2</v>
      </c>
      <c r="D169" t="s" s="145">
        <v>2498</v>
      </c>
      <c r="E169" t="s" s="145">
        <v>42</v>
      </c>
      <c r="F169" s="212">
        <v>483</v>
      </c>
      <c r="G169" s="168">
        <v>536</v>
      </c>
      <c r="H169" s="155">
        <f>SUM(G169-F169)</f>
        <v>53</v>
      </c>
      <c r="I169" s="167">
        <f>H169/F169</f>
        <v>0.109730848861284</v>
      </c>
      <c r="J169" s="167">
        <f>H169/G169</f>
        <v>0.09888059701492539</v>
      </c>
      <c r="K169" s="24"/>
      <c r="L169" s="24"/>
      <c r="M169" s="24"/>
      <c r="N169" s="24"/>
      <c r="O169" s="24"/>
      <c r="P169" s="24"/>
      <c r="Q169" s="24"/>
      <c r="R169" s="24"/>
      <c r="S169" s="24"/>
      <c r="T169" s="24"/>
      <c r="U169" s="24"/>
      <c r="V169" s="24"/>
      <c r="W169" s="24"/>
      <c r="X169" s="24"/>
      <c r="Y169" s="24"/>
      <c r="Z169" s="24"/>
    </row>
    <row r="170" ht="19.15" customHeight="1">
      <c r="A170" t="s" s="145">
        <v>2363</v>
      </c>
      <c r="B170" s="168">
        <v>5</v>
      </c>
      <c r="C170" s="168">
        <v>15</v>
      </c>
      <c r="D170" t="s" s="145">
        <v>2499</v>
      </c>
      <c r="E170" t="s" s="145">
        <v>1284</v>
      </c>
      <c r="F170" s="212">
        <v>406</v>
      </c>
      <c r="G170" s="168">
        <v>455</v>
      </c>
      <c r="H170" s="155">
        <f>SUM(G170-F170)</f>
        <v>49</v>
      </c>
      <c r="I170" s="167">
        <f>H170/F170</f>
        <v>0.120689655172414</v>
      </c>
      <c r="J170" s="167">
        <f>H170/G170</f>
        <v>0.107692307692308</v>
      </c>
      <c r="K170" s="24"/>
      <c r="L170" s="24"/>
      <c r="M170" s="24"/>
      <c r="N170" s="24"/>
      <c r="O170" s="24"/>
      <c r="P170" s="24"/>
      <c r="Q170" s="24"/>
      <c r="R170" s="24"/>
      <c r="S170" s="24"/>
      <c r="T170" s="24"/>
      <c r="U170" s="24"/>
      <c r="V170" s="24"/>
      <c r="W170" s="24"/>
      <c r="X170" s="24"/>
      <c r="Y170" s="24"/>
      <c r="Z170" s="24"/>
    </row>
    <row r="171" ht="19.15" customHeight="1">
      <c r="A171" t="s" s="145">
        <v>2363</v>
      </c>
      <c r="B171" s="168">
        <v>5</v>
      </c>
      <c r="C171" s="168">
        <v>24</v>
      </c>
      <c r="D171" t="s" s="145">
        <v>2500</v>
      </c>
      <c r="E171" t="s" s="145">
        <v>38</v>
      </c>
      <c r="F171" s="212">
        <v>327</v>
      </c>
      <c r="G171" s="168">
        <v>433</v>
      </c>
      <c r="H171" s="155">
        <f>SUM(G171-F171)</f>
        <v>106</v>
      </c>
      <c r="I171" s="167">
        <f>H171/F171</f>
        <v>0.324159021406728</v>
      </c>
      <c r="J171" s="167">
        <f>H171/G171</f>
        <v>0.244803695150115</v>
      </c>
      <c r="K171" s="24"/>
      <c r="L171" s="24"/>
      <c r="M171" s="24"/>
      <c r="N171" s="24"/>
      <c r="O171" s="24"/>
      <c r="P171" s="24"/>
      <c r="Q171" s="24"/>
      <c r="R171" s="24"/>
      <c r="S171" s="24"/>
      <c r="T171" s="24"/>
      <c r="U171" s="24"/>
      <c r="V171" s="24"/>
      <c r="W171" s="24"/>
      <c r="X171" s="24"/>
      <c r="Y171" s="24"/>
      <c r="Z171" s="24"/>
    </row>
    <row r="172" ht="19.15" customHeight="1">
      <c r="A172" t="s" s="145">
        <v>2363</v>
      </c>
      <c r="B172" s="168">
        <v>5</v>
      </c>
      <c r="C172" s="168">
        <v>38</v>
      </c>
      <c r="D172" t="s" s="145">
        <v>2501</v>
      </c>
      <c r="E172" t="s" s="145">
        <v>1427</v>
      </c>
      <c r="F172" s="212">
        <v>343</v>
      </c>
      <c r="G172" s="168">
        <v>381</v>
      </c>
      <c r="H172" s="155">
        <f>SUM(G172-F172)</f>
        <v>38</v>
      </c>
      <c r="I172" s="167">
        <f>H172/F172</f>
        <v>0.110787172011662</v>
      </c>
      <c r="J172" s="167">
        <f>H172/G172</f>
        <v>0.099737532808399</v>
      </c>
      <c r="K172" s="24"/>
      <c r="L172" s="24"/>
      <c r="M172" s="24"/>
      <c r="N172" s="24"/>
      <c r="O172" s="24"/>
      <c r="P172" s="24"/>
      <c r="Q172" s="24"/>
      <c r="R172" s="24"/>
      <c r="S172" s="24"/>
      <c r="T172" s="24"/>
      <c r="U172" s="24"/>
      <c r="V172" s="24"/>
      <c r="W172" s="24"/>
      <c r="X172" s="24"/>
      <c r="Y172" s="24"/>
      <c r="Z172" s="24"/>
    </row>
    <row r="173" ht="19.15" customHeight="1">
      <c r="A173" t="s" s="145">
        <v>2363</v>
      </c>
      <c r="B173" s="168">
        <v>5</v>
      </c>
      <c r="C173" s="168">
        <v>23</v>
      </c>
      <c r="D173" t="s" s="145">
        <v>2502</v>
      </c>
      <c r="E173" t="s" s="145">
        <v>36</v>
      </c>
      <c r="F173" s="212">
        <v>321</v>
      </c>
      <c r="G173" s="168">
        <v>378</v>
      </c>
      <c r="H173" s="155">
        <f>SUM(G173-F173)</f>
        <v>57</v>
      </c>
      <c r="I173" s="167">
        <f>H173/F173</f>
        <v>0.177570093457944</v>
      </c>
      <c r="J173" s="167">
        <f>H173/G173</f>
        <v>0.150793650793651</v>
      </c>
      <c r="K173" s="24"/>
      <c r="L173" s="24"/>
      <c r="M173" s="24"/>
      <c r="N173" s="24"/>
      <c r="O173" s="24"/>
      <c r="P173" s="24"/>
      <c r="Q173" s="24"/>
      <c r="R173" s="24"/>
      <c r="S173" s="24"/>
      <c r="T173" s="24"/>
      <c r="U173" s="24"/>
      <c r="V173" s="24"/>
      <c r="W173" s="24"/>
      <c r="X173" s="24"/>
      <c r="Y173" s="24"/>
      <c r="Z173" s="24"/>
    </row>
    <row r="174" ht="19.15" customHeight="1">
      <c r="A174" t="s" s="145">
        <v>2363</v>
      </c>
      <c r="B174" s="168">
        <v>5</v>
      </c>
      <c r="C174" s="168">
        <v>8</v>
      </c>
      <c r="D174" t="s" s="145">
        <v>2503</v>
      </c>
      <c r="E174" t="s" s="145">
        <v>66</v>
      </c>
      <c r="F174" s="212">
        <v>272</v>
      </c>
      <c r="G174" s="168">
        <v>319</v>
      </c>
      <c r="H174" s="155">
        <f>SUM(G174-F174)</f>
        <v>47</v>
      </c>
      <c r="I174" s="167">
        <f>H174/F174</f>
        <v>0.172794117647059</v>
      </c>
      <c r="J174" s="167">
        <f>H174/G174</f>
        <v>0.147335423197492</v>
      </c>
      <c r="K174" s="24"/>
      <c r="L174" s="24"/>
      <c r="M174" s="24"/>
      <c r="N174" s="24"/>
      <c r="O174" s="24"/>
      <c r="P174" s="24"/>
      <c r="Q174" s="24"/>
      <c r="R174" s="24"/>
      <c r="S174" s="24"/>
      <c r="T174" s="24"/>
      <c r="U174" s="24"/>
      <c r="V174" s="24"/>
      <c r="W174" s="24"/>
      <c r="X174" s="24"/>
      <c r="Y174" s="24"/>
      <c r="Z174" s="24"/>
    </row>
    <row r="175" ht="19.15" customHeight="1">
      <c r="A175" t="s" s="145">
        <v>2363</v>
      </c>
      <c r="B175" s="168">
        <v>5</v>
      </c>
      <c r="C175" s="168">
        <v>17</v>
      </c>
      <c r="D175" t="s" s="145">
        <v>2504</v>
      </c>
      <c r="E175" t="s" s="145">
        <v>60</v>
      </c>
      <c r="F175" s="212">
        <v>272</v>
      </c>
      <c r="G175" s="168">
        <v>313</v>
      </c>
      <c r="H175" s="155">
        <f>SUM(G175-F175)</f>
        <v>41</v>
      </c>
      <c r="I175" s="167">
        <f>H175/F175</f>
        <v>0.150735294117647</v>
      </c>
      <c r="J175" s="167">
        <f>H175/G175</f>
        <v>0.130990415335463</v>
      </c>
      <c r="K175" s="24"/>
      <c r="L175" s="24"/>
      <c r="M175" s="24"/>
      <c r="N175" s="24"/>
      <c r="O175" s="24"/>
      <c r="P175" s="24"/>
      <c r="Q175" s="24"/>
      <c r="R175" s="24"/>
      <c r="S175" s="24"/>
      <c r="T175" s="24"/>
      <c r="U175" s="24"/>
      <c r="V175" s="24"/>
      <c r="W175" s="24"/>
      <c r="X175" s="24"/>
      <c r="Y175" s="24"/>
      <c r="Z175" s="24"/>
    </row>
    <row r="176" ht="19.15" customHeight="1">
      <c r="A176" t="s" s="145">
        <v>2363</v>
      </c>
      <c r="B176" s="168">
        <v>5</v>
      </c>
      <c r="C176" s="168">
        <v>26</v>
      </c>
      <c r="D176" t="s" s="145">
        <v>2505</v>
      </c>
      <c r="E176" t="s" s="145">
        <v>110</v>
      </c>
      <c r="F176" s="212">
        <v>223</v>
      </c>
      <c r="G176" s="168">
        <v>268</v>
      </c>
      <c r="H176" s="155">
        <f>SUM(G176-F176)</f>
        <v>45</v>
      </c>
      <c r="I176" s="167">
        <f>H176/F176</f>
        <v>0.201793721973094</v>
      </c>
      <c r="J176" s="167">
        <f>H176/G176</f>
        <v>0.167910447761194</v>
      </c>
      <c r="K176" s="24"/>
      <c r="L176" s="24"/>
      <c r="M176" s="24"/>
      <c r="N176" s="24"/>
      <c r="O176" s="24"/>
      <c r="P176" s="24"/>
      <c r="Q176" s="24"/>
      <c r="R176" s="24"/>
      <c r="S176" s="24"/>
      <c r="T176" s="24"/>
      <c r="U176" s="24"/>
      <c r="V176" s="24"/>
      <c r="W176" s="24"/>
      <c r="X176" s="24"/>
      <c r="Y176" s="24"/>
      <c r="Z176" s="24"/>
    </row>
    <row r="177" ht="19.15" customHeight="1">
      <c r="A177" t="s" s="145">
        <v>2363</v>
      </c>
      <c r="B177" s="168">
        <v>5</v>
      </c>
      <c r="C177" s="168">
        <v>12</v>
      </c>
      <c r="D177" t="s" s="145">
        <v>2506</v>
      </c>
      <c r="E177" t="s" s="145">
        <v>101</v>
      </c>
      <c r="F177" s="212">
        <v>228</v>
      </c>
      <c r="G177" s="168">
        <v>253</v>
      </c>
      <c r="H177" s="155">
        <f>SUM(G177-F177)</f>
        <v>25</v>
      </c>
      <c r="I177" s="167">
        <f>H177/F177</f>
        <v>0.109649122807018</v>
      </c>
      <c r="J177" s="167">
        <f>H177/G177</f>
        <v>0.0988142292490119</v>
      </c>
      <c r="K177" s="24"/>
      <c r="L177" s="24"/>
      <c r="M177" s="24"/>
      <c r="N177" s="24"/>
      <c r="O177" s="24"/>
      <c r="P177" s="24"/>
      <c r="Q177" s="24"/>
      <c r="R177" s="24"/>
      <c r="S177" s="24"/>
      <c r="T177" s="24"/>
      <c r="U177" s="24"/>
      <c r="V177" s="24"/>
      <c r="W177" s="24"/>
      <c r="X177" s="24"/>
      <c r="Y177" s="24"/>
      <c r="Z177" s="24"/>
    </row>
    <row r="178" ht="19.15" customHeight="1">
      <c r="A178" t="s" s="145">
        <v>2363</v>
      </c>
      <c r="B178" s="168">
        <v>5</v>
      </c>
      <c r="C178" s="168">
        <v>28</v>
      </c>
      <c r="D178" t="s" s="145">
        <v>2507</v>
      </c>
      <c r="E178" t="s" s="145">
        <v>248</v>
      </c>
      <c r="F178" s="212">
        <v>208</v>
      </c>
      <c r="G178" s="168">
        <v>222</v>
      </c>
      <c r="H178" s="155">
        <f>SUM(G178-F178)</f>
        <v>14</v>
      </c>
      <c r="I178" s="167">
        <f>H178/F178</f>
        <v>0.0673076923076923</v>
      </c>
      <c r="J178" s="167">
        <f>H178/G178</f>
        <v>0.0630630630630631</v>
      </c>
      <c r="K178" s="24"/>
      <c r="L178" s="24"/>
      <c r="M178" s="24"/>
      <c r="N178" s="24"/>
      <c r="O178" s="24"/>
      <c r="P178" s="24"/>
      <c r="Q178" s="24"/>
      <c r="R178" s="24"/>
      <c r="S178" s="24"/>
      <c r="T178" s="24"/>
      <c r="U178" s="24"/>
      <c r="V178" s="24"/>
      <c r="W178" s="24"/>
      <c r="X178" s="24"/>
      <c r="Y178" s="24"/>
      <c r="Z178" s="24"/>
    </row>
    <row r="179" ht="19.15" customHeight="1">
      <c r="A179" t="s" s="145">
        <v>2363</v>
      </c>
      <c r="B179" s="168">
        <v>5</v>
      </c>
      <c r="C179" s="168">
        <v>30</v>
      </c>
      <c r="D179" t="s" s="145">
        <v>2508</v>
      </c>
      <c r="E179" t="s" s="145">
        <v>72</v>
      </c>
      <c r="F179" s="212">
        <v>150</v>
      </c>
      <c r="G179" s="168">
        <v>156</v>
      </c>
      <c r="H179" s="155">
        <f>SUM(G179-F179)</f>
        <v>6</v>
      </c>
      <c r="I179" s="167">
        <f>H179/F179</f>
        <v>0.04</v>
      </c>
      <c r="J179" s="167">
        <f>H179/G179</f>
        <v>0.0384615384615385</v>
      </c>
      <c r="K179" s="24"/>
      <c r="L179" s="24"/>
      <c r="M179" s="24"/>
      <c r="N179" s="24"/>
      <c r="O179" s="24"/>
      <c r="P179" s="24"/>
      <c r="Q179" s="24"/>
      <c r="R179" s="24"/>
      <c r="S179" s="24"/>
      <c r="T179" s="24"/>
      <c r="U179" s="24"/>
      <c r="V179" s="24"/>
      <c r="W179" s="24"/>
      <c r="X179" s="24"/>
      <c r="Y179" s="24"/>
      <c r="Z179" s="24"/>
    </row>
    <row r="180" ht="19.15" customHeight="1">
      <c r="A180" t="s" s="145">
        <v>2363</v>
      </c>
      <c r="B180" s="168">
        <v>5</v>
      </c>
      <c r="C180" s="168">
        <v>7</v>
      </c>
      <c r="D180" t="s" s="145">
        <v>2509</v>
      </c>
      <c r="E180" t="s" s="145">
        <v>48</v>
      </c>
      <c r="F180" s="212">
        <v>133</v>
      </c>
      <c r="G180" s="168">
        <v>154</v>
      </c>
      <c r="H180" s="155">
        <f>SUM(G180-F180)</f>
        <v>21</v>
      </c>
      <c r="I180" s="167">
        <f>H180/F180</f>
        <v>0.157894736842105</v>
      </c>
      <c r="J180" s="167">
        <f>H180/G180</f>
        <v>0.136363636363636</v>
      </c>
      <c r="K180" s="24"/>
      <c r="L180" s="24"/>
      <c r="M180" s="24"/>
      <c r="N180" s="24"/>
      <c r="O180" s="24"/>
      <c r="P180" s="24"/>
      <c r="Q180" s="24"/>
      <c r="R180" s="24"/>
      <c r="S180" s="24"/>
      <c r="T180" s="24"/>
      <c r="U180" s="24"/>
      <c r="V180" s="24"/>
      <c r="W180" s="24"/>
      <c r="X180" s="24"/>
      <c r="Y180" s="24"/>
      <c r="Z180" s="24"/>
    </row>
    <row r="181" ht="19.15" customHeight="1">
      <c r="A181" t="s" s="145">
        <v>2363</v>
      </c>
      <c r="B181" s="168">
        <v>5</v>
      </c>
      <c r="C181" s="168">
        <v>21</v>
      </c>
      <c r="D181" t="s" s="145">
        <v>2572</v>
      </c>
      <c r="E181" t="s" s="145">
        <v>74</v>
      </c>
      <c r="F181" s="212">
        <v>97</v>
      </c>
      <c r="G181" s="168">
        <v>149</v>
      </c>
      <c r="H181" s="155">
        <f>SUM(G181-F181)</f>
        <v>52</v>
      </c>
      <c r="I181" s="167">
        <f>H181/F181</f>
        <v>0.536082474226804</v>
      </c>
      <c r="J181" s="167">
        <f>H181/G181</f>
        <v>0.348993288590604</v>
      </c>
      <c r="K181" s="24"/>
      <c r="L181" s="24"/>
      <c r="M181" s="24"/>
      <c r="N181" s="24"/>
      <c r="O181" s="24"/>
      <c r="P181" s="24"/>
      <c r="Q181" s="24"/>
      <c r="R181" s="24"/>
      <c r="S181" s="24"/>
      <c r="T181" s="24"/>
      <c r="U181" s="24"/>
      <c r="V181" s="24"/>
      <c r="W181" s="24"/>
      <c r="X181" s="24"/>
      <c r="Y181" s="24"/>
      <c r="Z181" s="24"/>
    </row>
    <row r="182" ht="19.15" customHeight="1">
      <c r="A182" t="s" s="145">
        <v>2363</v>
      </c>
      <c r="B182" s="168">
        <v>5</v>
      </c>
      <c r="C182" s="168">
        <v>19</v>
      </c>
      <c r="D182" t="s" s="145">
        <v>2510</v>
      </c>
      <c r="E182" t="s" s="145">
        <v>44</v>
      </c>
      <c r="F182" s="212">
        <v>134</v>
      </c>
      <c r="G182" s="168">
        <v>146</v>
      </c>
      <c r="H182" s="155">
        <f>SUM(G182-F182)</f>
        <v>12</v>
      </c>
      <c r="I182" s="167">
        <f>H182/F182</f>
        <v>0.0895522388059701</v>
      </c>
      <c r="J182" s="167">
        <f>H182/G182</f>
        <v>0.0821917808219178</v>
      </c>
      <c r="K182" s="24"/>
      <c r="L182" s="24"/>
      <c r="M182" s="24"/>
      <c r="N182" s="24"/>
      <c r="O182" s="24"/>
      <c r="P182" s="24"/>
      <c r="Q182" s="24"/>
      <c r="R182" s="24"/>
      <c r="S182" s="24"/>
      <c r="T182" s="24"/>
      <c r="U182" s="24"/>
      <c r="V182" s="24"/>
      <c r="W182" s="24"/>
      <c r="X182" s="24"/>
      <c r="Y182" s="24"/>
      <c r="Z182" s="24"/>
    </row>
    <row r="183" ht="19.15" customHeight="1">
      <c r="A183" t="s" s="145">
        <v>2363</v>
      </c>
      <c r="B183" s="168">
        <v>5</v>
      </c>
      <c r="C183" s="168">
        <v>5</v>
      </c>
      <c r="D183" t="s" s="145">
        <v>2511</v>
      </c>
      <c r="E183" t="s" s="145">
        <v>1375</v>
      </c>
      <c r="F183" s="212">
        <v>97</v>
      </c>
      <c r="G183" s="168">
        <v>119</v>
      </c>
      <c r="H183" s="155">
        <f>SUM(G183-F183)</f>
        <v>22</v>
      </c>
      <c r="I183" s="167">
        <f>H183/F183</f>
        <v>0.22680412371134</v>
      </c>
      <c r="J183" s="167">
        <f>H183/G183</f>
        <v>0.184873949579832</v>
      </c>
      <c r="K183" s="24"/>
      <c r="L183" s="24"/>
      <c r="M183" s="24"/>
      <c r="N183" s="24"/>
      <c r="O183" s="24"/>
      <c r="P183" s="24"/>
      <c r="Q183" s="24"/>
      <c r="R183" s="24"/>
      <c r="S183" s="24"/>
      <c r="T183" s="24"/>
      <c r="U183" s="24"/>
      <c r="V183" s="24"/>
      <c r="W183" s="24"/>
      <c r="X183" s="24"/>
      <c r="Y183" s="24"/>
      <c r="Z183" s="24"/>
    </row>
    <row r="184" ht="19.15" customHeight="1">
      <c r="A184" t="s" s="145">
        <v>2363</v>
      </c>
      <c r="B184" s="168">
        <v>5</v>
      </c>
      <c r="C184" s="168">
        <v>20</v>
      </c>
      <c r="D184" t="s" s="145">
        <v>2512</v>
      </c>
      <c r="E184" t="s" s="145">
        <v>30</v>
      </c>
      <c r="F184" s="212">
        <v>110</v>
      </c>
      <c r="G184" s="168">
        <v>116</v>
      </c>
      <c r="H184" s="155">
        <f>SUM(G184-F184)</f>
        <v>6</v>
      </c>
      <c r="I184" s="167">
        <f>H184/F184</f>
        <v>0.0545454545454545</v>
      </c>
      <c r="J184" s="167">
        <f>H184/G184</f>
        <v>0.0517241379310345</v>
      </c>
      <c r="K184" s="24"/>
      <c r="L184" s="24"/>
      <c r="M184" s="24"/>
      <c r="N184" s="24"/>
      <c r="O184" s="24"/>
      <c r="P184" s="24"/>
      <c r="Q184" s="24"/>
      <c r="R184" s="24"/>
      <c r="S184" s="24"/>
      <c r="T184" s="24"/>
      <c r="U184" s="24"/>
      <c r="V184" s="24"/>
      <c r="W184" s="24"/>
      <c r="X184" s="24"/>
      <c r="Y184" s="24"/>
      <c r="Z184" s="24"/>
    </row>
    <row r="185" ht="19.15" customHeight="1">
      <c r="A185" t="s" s="145">
        <v>2363</v>
      </c>
      <c r="B185" s="168">
        <v>5</v>
      </c>
      <c r="C185" s="168">
        <v>9</v>
      </c>
      <c r="D185" t="s" s="145">
        <v>2513</v>
      </c>
      <c r="E185" t="s" s="145">
        <v>64</v>
      </c>
      <c r="F185" s="212">
        <v>79</v>
      </c>
      <c r="G185" s="168">
        <v>101</v>
      </c>
      <c r="H185" s="155">
        <f>SUM(G185-F185)</f>
        <v>22</v>
      </c>
      <c r="I185" s="167">
        <f>H185/F185</f>
        <v>0.278481012658228</v>
      </c>
      <c r="J185" s="167">
        <f>H185/G185</f>
        <v>0.217821782178218</v>
      </c>
      <c r="K185" s="24"/>
      <c r="L185" s="24"/>
      <c r="M185" s="24"/>
      <c r="N185" s="24"/>
      <c r="O185" s="24"/>
      <c r="P185" s="24"/>
      <c r="Q185" s="24"/>
      <c r="R185" s="24"/>
      <c r="S185" s="24"/>
      <c r="T185" s="24"/>
      <c r="U185" s="24"/>
      <c r="V185" s="24"/>
      <c r="W185" s="24"/>
      <c r="X185" s="24"/>
      <c r="Y185" s="24"/>
      <c r="Z185" s="24"/>
    </row>
    <row r="186" ht="19.15" customHeight="1">
      <c r="A186" t="s" s="145">
        <v>2363</v>
      </c>
      <c r="B186" s="168">
        <v>5</v>
      </c>
      <c r="C186" s="168">
        <v>31</v>
      </c>
      <c r="D186" t="s" s="145">
        <v>2514</v>
      </c>
      <c r="E186" t="s" s="145">
        <v>116</v>
      </c>
      <c r="F186" s="212">
        <v>73</v>
      </c>
      <c r="G186" s="168">
        <v>86</v>
      </c>
      <c r="H186" s="155">
        <f>SUM(G186-F186)</f>
        <v>13</v>
      </c>
      <c r="I186" s="167">
        <f>H186/F186</f>
        <v>0.178082191780822</v>
      </c>
      <c r="J186" s="167">
        <f>H186/G186</f>
        <v>0.151162790697674</v>
      </c>
      <c r="K186" s="24"/>
      <c r="L186" s="24"/>
      <c r="M186" s="24"/>
      <c r="N186" s="24"/>
      <c r="O186" s="24"/>
      <c r="P186" s="24"/>
      <c r="Q186" s="24"/>
      <c r="R186" s="24"/>
      <c r="S186" s="24"/>
      <c r="T186" s="24"/>
      <c r="U186" s="24"/>
      <c r="V186" s="24"/>
      <c r="W186" s="24"/>
      <c r="X186" s="24"/>
      <c r="Y186" s="24"/>
      <c r="Z186" s="24"/>
    </row>
    <row r="187" ht="19.15" customHeight="1">
      <c r="A187" t="s" s="145">
        <v>2363</v>
      </c>
      <c r="B187" s="168">
        <v>5</v>
      </c>
      <c r="C187" s="168">
        <v>40</v>
      </c>
      <c r="D187" t="s" s="145">
        <v>2515</v>
      </c>
      <c r="E187" t="s" s="145">
        <v>68</v>
      </c>
      <c r="F187" s="212">
        <v>77</v>
      </c>
      <c r="G187" s="168">
        <v>81</v>
      </c>
      <c r="H187" s="155">
        <f>SUM(G187-F187)</f>
        <v>4</v>
      </c>
      <c r="I187" s="167">
        <f>H187/F187</f>
        <v>0.0519480519480519</v>
      </c>
      <c r="J187" s="167">
        <f>H187/G187</f>
        <v>0.0493827160493827</v>
      </c>
      <c r="K187" s="24"/>
      <c r="L187" s="24"/>
      <c r="M187" s="24"/>
      <c r="N187" s="24"/>
      <c r="O187" s="24"/>
      <c r="P187" s="24"/>
      <c r="Q187" s="24"/>
      <c r="R187" s="24"/>
      <c r="S187" s="24"/>
      <c r="T187" s="24"/>
      <c r="U187" s="24"/>
      <c r="V187" s="24"/>
      <c r="W187" s="24"/>
      <c r="X187" s="24"/>
      <c r="Y187" s="24"/>
      <c r="Z187" s="24"/>
    </row>
    <row r="188" ht="19.15" customHeight="1">
      <c r="A188" t="s" s="145">
        <v>2363</v>
      </c>
      <c r="B188" s="168">
        <v>5</v>
      </c>
      <c r="C188" s="168">
        <v>22</v>
      </c>
      <c r="D188" t="s" s="145">
        <v>2516</v>
      </c>
      <c r="E188" t="s" s="145">
        <v>76</v>
      </c>
      <c r="F188" s="212">
        <v>65</v>
      </c>
      <c r="G188" s="168">
        <v>73</v>
      </c>
      <c r="H188" s="155">
        <f>SUM(G188-F188)</f>
        <v>8</v>
      </c>
      <c r="I188" s="167">
        <f>H188/F188</f>
        <v>0.123076923076923</v>
      </c>
      <c r="J188" s="167">
        <f>H188/G188</f>
        <v>0.10958904109589</v>
      </c>
      <c r="K188" s="24"/>
      <c r="L188" s="24"/>
      <c r="M188" s="24"/>
      <c r="N188" s="24"/>
      <c r="O188" s="24"/>
      <c r="P188" s="24"/>
      <c r="Q188" s="24"/>
      <c r="R188" s="24"/>
      <c r="S188" s="24"/>
      <c r="T188" s="24"/>
      <c r="U188" s="24"/>
      <c r="V188" s="24"/>
      <c r="W188" s="24"/>
      <c r="X188" s="24"/>
      <c r="Y188" s="24"/>
      <c r="Z188" s="24"/>
    </row>
    <row r="189" ht="19.15" customHeight="1">
      <c r="A189" t="s" s="145">
        <v>2363</v>
      </c>
      <c r="B189" s="168">
        <v>5</v>
      </c>
      <c r="C189" s="168">
        <v>37</v>
      </c>
      <c r="D189" t="s" s="145">
        <v>2584</v>
      </c>
      <c r="E189" t="s" s="145">
        <v>173</v>
      </c>
      <c r="F189" s="212">
        <v>50</v>
      </c>
      <c r="G189" s="168">
        <v>71</v>
      </c>
      <c r="H189" s="155">
        <f>SUM(G189-F189)</f>
        <v>21</v>
      </c>
      <c r="I189" s="167">
        <f>H189/F189</f>
        <v>0.42</v>
      </c>
      <c r="J189" s="167">
        <f>H189/G189</f>
        <v>0.295774647887324</v>
      </c>
      <c r="K189" s="24"/>
      <c r="L189" s="24"/>
      <c r="M189" s="24"/>
      <c r="N189" s="24"/>
      <c r="O189" s="24"/>
      <c r="P189" s="24"/>
      <c r="Q189" s="24"/>
      <c r="R189" s="24"/>
      <c r="S189" s="24"/>
      <c r="T189" s="24"/>
      <c r="U189" s="24"/>
      <c r="V189" s="24"/>
      <c r="W189" s="24"/>
      <c r="X189" s="24"/>
      <c r="Y189" s="24"/>
      <c r="Z189" s="24"/>
    </row>
    <row r="190" ht="19.15" customHeight="1">
      <c r="A190" t="s" s="145">
        <v>2363</v>
      </c>
      <c r="B190" s="168">
        <v>5</v>
      </c>
      <c r="C190" s="168">
        <v>35</v>
      </c>
      <c r="D190" t="s" s="145">
        <v>2517</v>
      </c>
      <c r="E190" t="s" s="145">
        <v>153</v>
      </c>
      <c r="F190" s="212">
        <v>58</v>
      </c>
      <c r="G190" s="168">
        <v>68</v>
      </c>
      <c r="H190" s="155">
        <f>SUM(G190-F190)</f>
        <v>10</v>
      </c>
      <c r="I190" s="167">
        <f>H190/F190</f>
        <v>0.172413793103448</v>
      </c>
      <c r="J190" s="167">
        <f>H190/G190</f>
        <v>0.147058823529412</v>
      </c>
      <c r="K190" s="24"/>
      <c r="L190" s="24"/>
      <c r="M190" s="24"/>
      <c r="N190" s="24"/>
      <c r="O190" s="24"/>
      <c r="P190" s="24"/>
      <c r="Q190" s="24"/>
      <c r="R190" s="24"/>
      <c r="S190" s="24"/>
      <c r="T190" s="24"/>
      <c r="U190" s="24"/>
      <c r="V190" s="24"/>
      <c r="W190" s="24"/>
      <c r="X190" s="24"/>
      <c r="Y190" s="24"/>
      <c r="Z190" s="24"/>
    </row>
    <row r="191" ht="19.15" customHeight="1">
      <c r="A191" t="s" s="145">
        <v>2363</v>
      </c>
      <c r="B191" s="168">
        <v>5</v>
      </c>
      <c r="C191" s="168">
        <v>32</v>
      </c>
      <c r="D191" t="s" s="145">
        <v>2518</v>
      </c>
      <c r="E191" t="s" s="145">
        <v>119</v>
      </c>
      <c r="F191" s="212">
        <v>48</v>
      </c>
      <c r="G191" s="168">
        <v>50</v>
      </c>
      <c r="H191" s="155">
        <f>SUM(G191-F191)</f>
        <v>2</v>
      </c>
      <c r="I191" s="167">
        <f>H191/F191</f>
        <v>0.0416666666666667</v>
      </c>
      <c r="J191" s="167">
        <f>H191/G191</f>
        <v>0.04</v>
      </c>
      <c r="K191" s="24"/>
      <c r="L191" s="24"/>
      <c r="M191" s="24"/>
      <c r="N191" s="24"/>
      <c r="O191" s="24"/>
      <c r="P191" s="24"/>
      <c r="Q191" s="24"/>
      <c r="R191" s="24"/>
      <c r="S191" s="24"/>
      <c r="T191" s="24"/>
      <c r="U191" s="24"/>
      <c r="V191" s="24"/>
      <c r="W191" s="24"/>
      <c r="X191" s="24"/>
      <c r="Y191" s="24"/>
      <c r="Z191" s="24"/>
    </row>
    <row r="192" ht="19.15" customHeight="1">
      <c r="A192" t="s" s="145">
        <v>2363</v>
      </c>
      <c r="B192" s="168">
        <v>5</v>
      </c>
      <c r="C192" s="168">
        <v>25</v>
      </c>
      <c r="D192" t="s" s="145">
        <v>2519</v>
      </c>
      <c r="E192" t="s" s="145">
        <v>40</v>
      </c>
      <c r="F192" s="212">
        <v>32</v>
      </c>
      <c r="G192" s="168">
        <v>39</v>
      </c>
      <c r="H192" s="155">
        <f>SUM(G192-F192)</f>
        <v>7</v>
      </c>
      <c r="I192" s="167">
        <f>H192/F192</f>
        <v>0.21875</v>
      </c>
      <c r="J192" s="167">
        <f>H192/G192</f>
        <v>0.179487179487179</v>
      </c>
      <c r="K192" s="24"/>
      <c r="L192" s="24"/>
      <c r="M192" s="24"/>
      <c r="N192" s="24"/>
      <c r="O192" s="24"/>
      <c r="P192" s="24"/>
      <c r="Q192" s="24"/>
      <c r="R192" s="24"/>
      <c r="S192" s="24"/>
      <c r="T192" s="24"/>
      <c r="U192" s="24"/>
      <c r="V192" s="24"/>
      <c r="W192" s="24"/>
      <c r="X192" s="24"/>
      <c r="Y192" s="24"/>
      <c r="Z192" s="24"/>
    </row>
    <row r="193" ht="19.15" customHeight="1">
      <c r="A193" t="s" s="145">
        <v>2363</v>
      </c>
      <c r="B193" s="168">
        <v>5</v>
      </c>
      <c r="C193" s="168">
        <v>34</v>
      </c>
      <c r="D193" t="s" s="145">
        <v>2520</v>
      </c>
      <c r="E193" t="s" s="145">
        <v>52</v>
      </c>
      <c r="F193" s="212">
        <v>28</v>
      </c>
      <c r="G193" s="168">
        <v>35</v>
      </c>
      <c r="H193" s="155">
        <f>SUM(G193-F193)</f>
        <v>7</v>
      </c>
      <c r="I193" s="167">
        <f>H193/F193</f>
        <v>0.25</v>
      </c>
      <c r="J193" s="167">
        <f>H193/G193</f>
        <v>0.2</v>
      </c>
      <c r="K193" s="24"/>
      <c r="L193" s="24"/>
      <c r="M193" s="24"/>
      <c r="N193" s="24"/>
      <c r="O193" s="24"/>
      <c r="P193" s="24"/>
      <c r="Q193" s="24"/>
      <c r="R193" s="24"/>
      <c r="S193" s="24"/>
      <c r="T193" s="24"/>
      <c r="U193" s="24"/>
      <c r="V193" s="24"/>
      <c r="W193" s="24"/>
      <c r="X193" s="24"/>
      <c r="Y193" s="24"/>
      <c r="Z193" s="24"/>
    </row>
    <row r="194" ht="19.15" customHeight="1">
      <c r="A194" t="s" s="145">
        <v>2363</v>
      </c>
      <c r="B194" s="168">
        <v>5</v>
      </c>
      <c r="C194" s="168">
        <v>39</v>
      </c>
      <c r="D194" t="s" s="145">
        <v>2521</v>
      </c>
      <c r="E194" t="s" s="145">
        <v>32</v>
      </c>
      <c r="F194" s="212">
        <v>24</v>
      </c>
      <c r="G194" s="168">
        <v>25</v>
      </c>
      <c r="H194" s="155">
        <f>SUM(G194-F194)</f>
        <v>1</v>
      </c>
      <c r="I194" s="167">
        <f>H194/F194</f>
        <v>0.0416666666666667</v>
      </c>
      <c r="J194" s="167">
        <f>H194/G194</f>
        <v>0.04</v>
      </c>
      <c r="K194" s="24"/>
      <c r="L194" s="24"/>
      <c r="M194" s="24"/>
      <c r="N194" s="24"/>
      <c r="O194" s="24"/>
      <c r="P194" s="24"/>
      <c r="Q194" s="24"/>
      <c r="R194" s="24"/>
      <c r="S194" s="24"/>
      <c r="T194" s="24"/>
      <c r="U194" s="24"/>
      <c r="V194" s="24"/>
      <c r="W194" s="24"/>
      <c r="X194" s="24"/>
      <c r="Y194" s="24"/>
      <c r="Z194" s="24"/>
    </row>
    <row r="195" ht="19.15" customHeight="1">
      <c r="A195" t="s" s="145">
        <v>2363</v>
      </c>
      <c r="B195" s="168">
        <v>5</v>
      </c>
      <c r="C195" s="168">
        <v>29</v>
      </c>
      <c r="D195" t="s" s="145">
        <v>2522</v>
      </c>
      <c r="E195" t="s" s="145">
        <v>147</v>
      </c>
      <c r="F195" s="212">
        <v>23</v>
      </c>
      <c r="G195" s="168">
        <v>23</v>
      </c>
      <c r="H195" s="155">
        <f>SUM(G195-F195)</f>
        <v>0</v>
      </c>
      <c r="I195" s="167">
        <f>H195/F195</f>
        <v>0</v>
      </c>
      <c r="J195" s="167">
        <f>H195/G195</f>
        <v>0</v>
      </c>
      <c r="K195" s="24"/>
      <c r="L195" s="24"/>
      <c r="M195" s="24"/>
      <c r="N195" s="24"/>
      <c r="O195" s="24"/>
      <c r="P195" s="24"/>
      <c r="Q195" s="24"/>
      <c r="R195" s="24"/>
      <c r="S195" s="24"/>
      <c r="T195" s="24"/>
      <c r="U195" s="24"/>
      <c r="V195" s="24"/>
      <c r="W195" s="24"/>
      <c r="X195" s="24"/>
      <c r="Y195" s="24"/>
      <c r="Z195" s="24"/>
    </row>
    <row r="196" ht="19.15" customHeight="1">
      <c r="A196" t="s" s="145">
        <v>2363</v>
      </c>
      <c r="B196" s="168">
        <v>5</v>
      </c>
      <c r="C196" s="168">
        <v>10</v>
      </c>
      <c r="D196" t="s" s="145">
        <v>2523</v>
      </c>
      <c r="E196" t="s" s="145">
        <v>84</v>
      </c>
      <c r="F196" s="155">
        <v>0</v>
      </c>
      <c r="G196" s="168">
        <v>0</v>
      </c>
      <c r="H196" s="155">
        <f>SUM(G196-F196)</f>
        <v>0</v>
      </c>
      <c r="I196" s="207">
        <f>H196/F196</f>
      </c>
      <c r="J196" s="207">
        <f>H196/G196</f>
      </c>
      <c r="K196" s="24"/>
      <c r="L196" s="24"/>
      <c r="M196" s="24"/>
      <c r="N196" s="24"/>
      <c r="O196" s="24"/>
      <c r="P196" s="24"/>
      <c r="Q196" s="24"/>
      <c r="R196" s="24"/>
      <c r="S196" s="24"/>
      <c r="T196" s="24"/>
      <c r="U196" s="24"/>
      <c r="V196" s="24"/>
      <c r="W196" s="24"/>
      <c r="X196" s="24"/>
      <c r="Y196" s="24"/>
      <c r="Z196" s="24"/>
    </row>
    <row r="197" ht="19.15" customHeight="1">
      <c r="A197" t="s" s="145">
        <v>2363</v>
      </c>
      <c r="B197" s="168">
        <v>5</v>
      </c>
      <c r="C197" s="168">
        <v>27</v>
      </c>
      <c r="D197" t="s" s="145">
        <v>2524</v>
      </c>
      <c r="E197" t="s" s="145">
        <v>237</v>
      </c>
      <c r="F197" s="155">
        <v>0</v>
      </c>
      <c r="G197" s="168">
        <v>0</v>
      </c>
      <c r="H197" s="155">
        <f>SUM(G197-F197)</f>
        <v>0</v>
      </c>
      <c r="I197" s="207">
        <f>H197/F197</f>
      </c>
      <c r="J197" s="207">
        <f>H197/G197</f>
      </c>
      <c r="K197" s="24"/>
      <c r="L197" s="24"/>
      <c r="M197" s="24"/>
      <c r="N197" s="24"/>
      <c r="O197" s="24"/>
      <c r="P197" s="24"/>
      <c r="Q197" s="24"/>
      <c r="R197" s="24"/>
      <c r="S197" s="24"/>
      <c r="T197" s="24"/>
      <c r="U197" s="24"/>
      <c r="V197" s="24"/>
      <c r="W197" s="24"/>
      <c r="X197" s="24"/>
      <c r="Y197" s="24"/>
      <c r="Z197" s="24"/>
    </row>
    <row r="198" ht="19.15" customHeight="1">
      <c r="A198" t="s" s="137">
        <v>2363</v>
      </c>
      <c r="B198" s="170">
        <v>5</v>
      </c>
      <c r="C198" s="170">
        <v>33</v>
      </c>
      <c r="D198" t="s" s="137">
        <v>2525</v>
      </c>
      <c r="E198" t="s" s="137">
        <v>78</v>
      </c>
      <c r="F198" s="175">
        <v>0</v>
      </c>
      <c r="G198" s="170">
        <v>0</v>
      </c>
      <c r="H198" s="175">
        <f>SUM(G198-F198)</f>
        <v>0</v>
      </c>
      <c r="I198" s="176">
        <f>H198/F198</f>
      </c>
      <c r="J198" s="176">
        <f>H198/G198</f>
      </c>
      <c r="K198" s="174"/>
      <c r="L198" s="174"/>
      <c r="M198" s="174"/>
      <c r="N198" s="174"/>
      <c r="O198" s="174"/>
      <c r="P198" s="174"/>
      <c r="Q198" s="174"/>
      <c r="R198" s="174"/>
      <c r="S198" s="174"/>
      <c r="T198" s="174"/>
      <c r="U198" s="174"/>
      <c r="V198" s="174"/>
      <c r="W198" s="174"/>
      <c r="X198" s="174"/>
      <c r="Y198" s="174"/>
      <c r="Z198" s="174"/>
    </row>
    <row r="199" ht="19.15" customHeight="1">
      <c r="A199" s="177"/>
      <c r="B199" s="178"/>
      <c r="C199" s="178"/>
      <c r="D199" s="179"/>
      <c r="E199" s="179"/>
      <c r="F199" s="210">
        <f>SUM(F159:F198)</f>
        <v>87744</v>
      </c>
      <c r="G199" s="180">
        <f>SUM(G159:G198)</f>
        <v>97704</v>
      </c>
      <c r="H199" s="181">
        <f>SUM(H159:H198)</f>
        <v>9960</v>
      </c>
      <c r="I199" s="182">
        <f>H199/F199</f>
        <v>0.113512035010941</v>
      </c>
      <c r="J199" s="182">
        <f>H199/G199</f>
        <v>0.101940555146156</v>
      </c>
      <c r="K199" s="183"/>
      <c r="L199" s="183"/>
      <c r="M199" s="183"/>
      <c r="N199" s="183"/>
      <c r="O199" s="183"/>
      <c r="P199" s="183"/>
      <c r="Q199" s="183"/>
      <c r="R199" s="183"/>
      <c r="S199" s="183"/>
      <c r="T199" s="183"/>
      <c r="U199" s="183"/>
      <c r="V199" s="183"/>
      <c r="W199" s="183"/>
      <c r="X199" s="183"/>
      <c r="Y199" s="183"/>
      <c r="Z199" s="184"/>
    </row>
    <row r="200" ht="19.15" customHeight="1">
      <c r="A200" s="230"/>
      <c r="B200" s="231"/>
      <c r="C200" s="231"/>
      <c r="D200" s="232"/>
      <c r="E200" s="232"/>
      <c r="F200" s="251"/>
      <c r="G200" s="231"/>
      <c r="H200" s="234"/>
      <c r="I200" s="188"/>
      <c r="J200" s="188"/>
      <c r="K200" s="189"/>
      <c r="L200" s="189"/>
      <c r="M200" s="189"/>
      <c r="N200" s="189"/>
      <c r="O200" s="189"/>
      <c r="P200" s="189"/>
      <c r="Q200" s="189"/>
      <c r="R200" s="189"/>
      <c r="S200" s="189"/>
      <c r="T200" s="189"/>
      <c r="U200" s="189"/>
      <c r="V200" s="189"/>
      <c r="W200" s="189"/>
      <c r="X200" s="189"/>
      <c r="Y200" s="189"/>
      <c r="Z200" s="189"/>
    </row>
    <row r="201" ht="19.15" customHeight="1">
      <c r="A201" t="s" s="138">
        <v>2363</v>
      </c>
      <c r="B201" s="149">
        <v>6</v>
      </c>
      <c r="C201" s="149">
        <v>15</v>
      </c>
      <c r="D201" t="s" s="205">
        <v>2526</v>
      </c>
      <c r="E201" t="s" s="205">
        <v>84</v>
      </c>
      <c r="F201" s="222">
        <v>30317</v>
      </c>
      <c r="G201" s="149">
        <v>36009</v>
      </c>
      <c r="H201" s="173">
        <f>SUM(G201-F201)</f>
        <v>5692</v>
      </c>
      <c r="I201" s="167">
        <f>H201/F201</f>
        <v>0.1877494475047</v>
      </c>
      <c r="J201" s="167">
        <f>H201/G201</f>
        <v>0.158071593212808</v>
      </c>
      <c r="K201" s="24"/>
      <c r="L201" s="24"/>
      <c r="M201" s="24"/>
      <c r="N201" s="24"/>
      <c r="O201" s="24"/>
      <c r="P201" s="24"/>
      <c r="Q201" s="24"/>
      <c r="R201" s="24"/>
      <c r="S201" s="24"/>
      <c r="T201" s="24"/>
      <c r="U201" s="24"/>
      <c r="V201" s="24"/>
      <c r="W201" s="24"/>
      <c r="X201" s="24"/>
      <c r="Y201" s="24"/>
      <c r="Z201" s="24"/>
    </row>
    <row r="202" ht="19.15" customHeight="1">
      <c r="A202" t="s" s="138">
        <v>2363</v>
      </c>
      <c r="B202" s="149">
        <v>6</v>
      </c>
      <c r="C202" s="149">
        <v>2</v>
      </c>
      <c r="D202" t="s" s="205">
        <v>2527</v>
      </c>
      <c r="E202" t="s" s="205">
        <v>26</v>
      </c>
      <c r="F202" s="222">
        <v>20593</v>
      </c>
      <c r="G202" s="149">
        <v>23290</v>
      </c>
      <c r="H202" s="173">
        <f>SUM(G202-F202)</f>
        <v>2697</v>
      </c>
      <c r="I202" s="167">
        <f>H202/F202</f>
        <v>0.130966833389987</v>
      </c>
      <c r="J202" s="167">
        <f>H202/G202</f>
        <v>0.11580077286389</v>
      </c>
      <c r="K202" s="24"/>
      <c r="L202" s="24"/>
      <c r="M202" s="24"/>
      <c r="N202" s="24"/>
      <c r="O202" s="24"/>
      <c r="P202" s="24"/>
      <c r="Q202" s="24"/>
      <c r="R202" s="24"/>
      <c r="S202" s="24"/>
      <c r="T202" s="24"/>
      <c r="U202" s="24"/>
      <c r="V202" s="24"/>
      <c r="W202" s="24"/>
      <c r="X202" s="24"/>
      <c r="Y202" s="24"/>
      <c r="Z202" s="24"/>
    </row>
    <row r="203" ht="19.15" customHeight="1">
      <c r="A203" t="s" s="138">
        <v>2363</v>
      </c>
      <c r="B203" s="149">
        <v>6</v>
      </c>
      <c r="C203" s="149">
        <v>11</v>
      </c>
      <c r="D203" t="s" s="205">
        <v>2528</v>
      </c>
      <c r="E203" t="s" s="205">
        <v>20</v>
      </c>
      <c r="F203" s="222">
        <v>16285</v>
      </c>
      <c r="G203" s="149">
        <v>18527</v>
      </c>
      <c r="H203" s="173">
        <f>SUM(G203-F203)</f>
        <v>2242</v>
      </c>
      <c r="I203" s="167">
        <f>H203/F203</f>
        <v>0.137672704943199</v>
      </c>
      <c r="J203" s="167">
        <f>H203/G203</f>
        <v>0.121012576240082</v>
      </c>
      <c r="K203" s="24"/>
      <c r="L203" s="24"/>
      <c r="M203" s="24"/>
      <c r="N203" s="24"/>
      <c r="O203" s="24"/>
      <c r="P203" s="24"/>
      <c r="Q203" s="24"/>
      <c r="R203" s="24"/>
      <c r="S203" s="24"/>
      <c r="T203" s="24"/>
      <c r="U203" s="24"/>
      <c r="V203" s="24"/>
      <c r="W203" s="24"/>
      <c r="X203" s="24"/>
      <c r="Y203" s="24"/>
      <c r="Z203" s="24"/>
    </row>
    <row r="204" ht="19.15" customHeight="1">
      <c r="A204" t="s" s="138">
        <v>2363</v>
      </c>
      <c r="B204" s="149">
        <v>6</v>
      </c>
      <c r="C204" s="149">
        <v>19</v>
      </c>
      <c r="D204" t="s" s="205">
        <v>2529</v>
      </c>
      <c r="E204" t="s" s="205">
        <v>22</v>
      </c>
      <c r="F204" s="222">
        <v>10905</v>
      </c>
      <c r="G204" s="149">
        <v>12557</v>
      </c>
      <c r="H204" s="173">
        <f>SUM(G204-F204)</f>
        <v>1652</v>
      </c>
      <c r="I204" s="167">
        <f>H204/F204</f>
        <v>0.151490142136635</v>
      </c>
      <c r="J204" s="167">
        <f>H204/G204</f>
        <v>0.131560086007804</v>
      </c>
      <c r="K204" s="24"/>
      <c r="L204" s="24"/>
      <c r="M204" s="24"/>
      <c r="N204" s="24"/>
      <c r="O204" s="24"/>
      <c r="P204" s="24"/>
      <c r="Q204" s="24"/>
      <c r="R204" s="24"/>
      <c r="S204" s="24"/>
      <c r="T204" s="24"/>
      <c r="U204" s="24"/>
      <c r="V204" s="24"/>
      <c r="W204" s="24"/>
      <c r="X204" s="24"/>
      <c r="Y204" s="24"/>
      <c r="Z204" s="24"/>
    </row>
    <row r="205" ht="19.15" customHeight="1">
      <c r="A205" t="s" s="138">
        <v>2363</v>
      </c>
      <c r="B205" s="149">
        <v>6</v>
      </c>
      <c r="C205" s="149">
        <v>14</v>
      </c>
      <c r="D205" t="s" s="205">
        <v>2530</v>
      </c>
      <c r="E205" t="s" s="205">
        <v>28</v>
      </c>
      <c r="F205" s="222">
        <v>1015</v>
      </c>
      <c r="G205" s="149">
        <v>1195</v>
      </c>
      <c r="H205" s="173">
        <f>SUM(G205-F205)</f>
        <v>180</v>
      </c>
      <c r="I205" s="167">
        <f>H205/F205</f>
        <v>0.177339901477833</v>
      </c>
      <c r="J205" s="167">
        <f>H205/G205</f>
        <v>0.150627615062762</v>
      </c>
      <c r="K205" s="24"/>
      <c r="L205" s="24"/>
      <c r="M205" s="24"/>
      <c r="N205" s="24"/>
      <c r="O205" s="24"/>
      <c r="P205" s="24"/>
      <c r="Q205" s="24"/>
      <c r="R205" s="24"/>
      <c r="S205" s="24"/>
      <c r="T205" s="24"/>
      <c r="U205" s="24"/>
      <c r="V205" s="24"/>
      <c r="W205" s="24"/>
      <c r="X205" s="24"/>
      <c r="Y205" s="24"/>
      <c r="Z205" s="24"/>
    </row>
    <row r="206" ht="19.15" customHeight="1">
      <c r="A206" t="s" s="138">
        <v>2363</v>
      </c>
      <c r="B206" s="149">
        <v>6</v>
      </c>
      <c r="C206" s="149">
        <v>10</v>
      </c>
      <c r="D206" t="s" s="205">
        <v>2531</v>
      </c>
      <c r="E206" t="s" s="205">
        <v>17</v>
      </c>
      <c r="F206" s="222">
        <v>994</v>
      </c>
      <c r="G206" s="149">
        <v>1184</v>
      </c>
      <c r="H206" s="173">
        <f>SUM(G206-F206)</f>
        <v>190</v>
      </c>
      <c r="I206" s="167">
        <f>H206/F206</f>
        <v>0.191146881287726</v>
      </c>
      <c r="J206" s="167">
        <f>H206/G206</f>
        <v>0.160472972972973</v>
      </c>
      <c r="K206" s="24"/>
      <c r="L206" s="24"/>
      <c r="M206" s="24"/>
      <c r="N206" s="24"/>
      <c r="O206" s="24"/>
      <c r="P206" s="24"/>
      <c r="Q206" s="24"/>
      <c r="R206" s="24"/>
      <c r="S206" s="24"/>
      <c r="T206" s="24"/>
      <c r="U206" s="24"/>
      <c r="V206" s="24"/>
      <c r="W206" s="24"/>
      <c r="X206" s="24"/>
      <c r="Y206" s="24"/>
      <c r="Z206" s="24"/>
    </row>
    <row r="207" ht="19.15" customHeight="1">
      <c r="A207" t="s" s="138">
        <v>2363</v>
      </c>
      <c r="B207" s="149">
        <v>6</v>
      </c>
      <c r="C207" s="149">
        <v>1</v>
      </c>
      <c r="D207" t="s" s="205">
        <v>2532</v>
      </c>
      <c r="E207" t="s" s="265">
        <v>42</v>
      </c>
      <c r="F207" s="258">
        <v>944</v>
      </c>
      <c r="G207" s="259">
        <v>1090</v>
      </c>
      <c r="H207" s="155">
        <f>SUM(G207-F207)</f>
        <v>146</v>
      </c>
      <c r="I207" s="167">
        <f>H207/F207</f>
        <v>0.154661016949153</v>
      </c>
      <c r="J207" s="167">
        <f>H207/G207</f>
        <v>0.13394495412844</v>
      </c>
      <c r="K207" s="24"/>
      <c r="L207" s="24"/>
      <c r="M207" s="24"/>
      <c r="N207" s="24"/>
      <c r="O207" s="24"/>
      <c r="P207" s="24"/>
      <c r="Q207" s="24"/>
      <c r="R207" s="24"/>
      <c r="S207" s="24"/>
      <c r="T207" s="24"/>
      <c r="U207" s="24"/>
      <c r="V207" s="24"/>
      <c r="W207" s="24"/>
      <c r="X207" s="24"/>
      <c r="Y207" s="24"/>
      <c r="Z207" s="24"/>
    </row>
    <row r="208" ht="19.15" customHeight="1">
      <c r="A208" t="s" s="138">
        <v>2363</v>
      </c>
      <c r="B208" s="149">
        <v>6</v>
      </c>
      <c r="C208" s="149">
        <v>16</v>
      </c>
      <c r="D208" t="s" s="205">
        <v>2533</v>
      </c>
      <c r="E208" t="s" s="205">
        <v>24</v>
      </c>
      <c r="F208" s="222">
        <v>616</v>
      </c>
      <c r="G208" s="149">
        <v>689</v>
      </c>
      <c r="H208" s="173">
        <f>SUM(G208-F208)</f>
        <v>73</v>
      </c>
      <c r="I208" s="167">
        <f>H208/F208</f>
        <v>0.118506493506494</v>
      </c>
      <c r="J208" s="167">
        <f>H208/G208</f>
        <v>0.105950653120464</v>
      </c>
      <c r="K208" s="24"/>
      <c r="L208" s="24"/>
      <c r="M208" s="24"/>
      <c r="N208" s="24"/>
      <c r="O208" s="24"/>
      <c r="P208" s="24"/>
      <c r="Q208" s="24"/>
      <c r="R208" s="24"/>
      <c r="S208" s="24"/>
      <c r="T208" s="24"/>
      <c r="U208" s="24"/>
      <c r="V208" s="24"/>
      <c r="W208" s="24"/>
      <c r="X208" s="24"/>
      <c r="Y208" s="24"/>
      <c r="Z208" s="24"/>
    </row>
    <row r="209" ht="19.15" customHeight="1">
      <c r="A209" t="s" s="138">
        <v>2363</v>
      </c>
      <c r="B209" s="149">
        <v>6</v>
      </c>
      <c r="C209" s="149">
        <v>35</v>
      </c>
      <c r="D209" t="s" s="205">
        <v>2534</v>
      </c>
      <c r="E209" t="s" s="205">
        <v>1427</v>
      </c>
      <c r="F209" s="222">
        <v>499</v>
      </c>
      <c r="G209" s="149">
        <v>614</v>
      </c>
      <c r="H209" s="173">
        <f>SUM(G209-F209)</f>
        <v>115</v>
      </c>
      <c r="I209" s="167">
        <f>H209/F209</f>
        <v>0.230460921843687</v>
      </c>
      <c r="J209" s="167">
        <f>H209/G209</f>
        <v>0.187296416938111</v>
      </c>
      <c r="K209" s="24"/>
      <c r="L209" s="24"/>
      <c r="M209" s="24"/>
      <c r="N209" s="24"/>
      <c r="O209" s="24"/>
      <c r="P209" s="24"/>
      <c r="Q209" s="24"/>
      <c r="R209" s="24"/>
      <c r="S209" s="24"/>
      <c r="T209" s="24"/>
      <c r="U209" s="24"/>
      <c r="V209" s="24"/>
      <c r="W209" s="24"/>
      <c r="X209" s="24"/>
      <c r="Y209" s="24"/>
      <c r="Z209" s="24"/>
    </row>
    <row r="210" ht="19.15" customHeight="1">
      <c r="A210" t="s" s="138">
        <v>2363</v>
      </c>
      <c r="B210" s="149">
        <v>6</v>
      </c>
      <c r="C210" s="149">
        <v>22</v>
      </c>
      <c r="D210" t="s" s="205">
        <v>2535</v>
      </c>
      <c r="E210" t="s" s="205">
        <v>76</v>
      </c>
      <c r="F210" s="222">
        <v>481</v>
      </c>
      <c r="G210" s="149">
        <v>548</v>
      </c>
      <c r="H210" s="173">
        <f>SUM(G210-F210)</f>
        <v>67</v>
      </c>
      <c r="I210" s="167">
        <f>H210/F210</f>
        <v>0.139293139293139</v>
      </c>
      <c r="J210" s="167">
        <f>H210/G210</f>
        <v>0.122262773722628</v>
      </c>
      <c r="K210" s="24"/>
      <c r="L210" s="24"/>
      <c r="M210" s="24"/>
      <c r="N210" s="24"/>
      <c r="O210" s="24"/>
      <c r="P210" s="24"/>
      <c r="Q210" s="24"/>
      <c r="R210" s="24"/>
      <c r="S210" s="24"/>
      <c r="T210" s="24"/>
      <c r="U210" s="24"/>
      <c r="V210" s="24"/>
      <c r="W210" s="24"/>
      <c r="X210" s="24"/>
      <c r="Y210" s="24"/>
      <c r="Z210" s="24"/>
    </row>
    <row r="211" ht="19.15" customHeight="1">
      <c r="A211" t="s" s="138">
        <v>2363</v>
      </c>
      <c r="B211" s="149">
        <v>6</v>
      </c>
      <c r="C211" s="149">
        <v>31</v>
      </c>
      <c r="D211" t="s" s="205">
        <v>2536</v>
      </c>
      <c r="E211" t="s" s="205">
        <v>40</v>
      </c>
      <c r="F211" s="222">
        <v>398</v>
      </c>
      <c r="G211" s="149">
        <v>455</v>
      </c>
      <c r="H211" s="173">
        <f>SUM(G211-F211)</f>
        <v>57</v>
      </c>
      <c r="I211" s="167">
        <f>H211/F211</f>
        <v>0.14321608040201</v>
      </c>
      <c r="J211" s="167">
        <f>H211/G211</f>
        <v>0.125274725274725</v>
      </c>
      <c r="K211" s="24"/>
      <c r="L211" s="24"/>
      <c r="M211" s="24"/>
      <c r="N211" s="24"/>
      <c r="O211" s="24"/>
      <c r="P211" s="24"/>
      <c r="Q211" s="24"/>
      <c r="R211" s="24"/>
      <c r="S211" s="24"/>
      <c r="T211" s="24"/>
      <c r="U211" s="24"/>
      <c r="V211" s="24"/>
      <c r="W211" s="24"/>
      <c r="X211" s="24"/>
      <c r="Y211" s="24"/>
      <c r="Z211" s="24"/>
    </row>
    <row r="212" ht="19.15" customHeight="1">
      <c r="A212" t="s" s="138">
        <v>2363</v>
      </c>
      <c r="B212" s="149">
        <v>6</v>
      </c>
      <c r="C212" s="149">
        <v>27</v>
      </c>
      <c r="D212" t="s" s="205">
        <v>2537</v>
      </c>
      <c r="E212" t="s" s="205">
        <v>34</v>
      </c>
      <c r="F212" s="222">
        <v>359</v>
      </c>
      <c r="G212" s="149">
        <v>411</v>
      </c>
      <c r="H212" s="173">
        <f>SUM(G212-F212)</f>
        <v>52</v>
      </c>
      <c r="I212" s="167">
        <f>H212/F212</f>
        <v>0.144846796657382</v>
      </c>
      <c r="J212" s="167">
        <f>H212/G212</f>
        <v>0.126520681265207</v>
      </c>
      <c r="K212" s="24"/>
      <c r="L212" s="24"/>
      <c r="M212" s="24"/>
      <c r="N212" s="24"/>
      <c r="O212" s="24"/>
      <c r="P212" s="24"/>
      <c r="Q212" s="24"/>
      <c r="R212" s="24"/>
      <c r="S212" s="24"/>
      <c r="T212" s="24"/>
      <c r="U212" s="24"/>
      <c r="V212" s="24"/>
      <c r="W212" s="24"/>
      <c r="X212" s="24"/>
      <c r="Y212" s="24"/>
      <c r="Z212" s="24"/>
    </row>
    <row r="213" ht="19.15" customHeight="1">
      <c r="A213" t="s" s="138">
        <v>2363</v>
      </c>
      <c r="B213" s="149">
        <v>6</v>
      </c>
      <c r="C213" s="149">
        <v>12</v>
      </c>
      <c r="D213" t="s" s="205">
        <v>2538</v>
      </c>
      <c r="E213" t="s" s="205">
        <v>44</v>
      </c>
      <c r="F213" s="222">
        <v>227</v>
      </c>
      <c r="G213" s="149">
        <v>290</v>
      </c>
      <c r="H213" s="173">
        <f>SUM(G213-F213)</f>
        <v>63</v>
      </c>
      <c r="I213" s="167">
        <f>H213/F213</f>
        <v>0.277533039647577</v>
      </c>
      <c r="J213" s="167">
        <f>H213/G213</f>
        <v>0.217241379310345</v>
      </c>
      <c r="K213" s="24"/>
      <c r="L213" s="24"/>
      <c r="M213" s="24"/>
      <c r="N213" s="24"/>
      <c r="O213" s="24"/>
      <c r="P213" s="24"/>
      <c r="Q213" s="24"/>
      <c r="R213" s="24"/>
      <c r="S213" s="24"/>
      <c r="T213" s="24"/>
      <c r="U213" s="24"/>
      <c r="V213" s="24"/>
      <c r="W213" s="24"/>
      <c r="X213" s="24"/>
      <c r="Y213" s="24"/>
      <c r="Z213" s="24"/>
    </row>
    <row r="214" ht="19.15" customHeight="1">
      <c r="A214" t="s" s="138">
        <v>2363</v>
      </c>
      <c r="B214" s="149">
        <v>6</v>
      </c>
      <c r="C214" s="149">
        <v>21</v>
      </c>
      <c r="D214" t="s" s="205">
        <v>2539</v>
      </c>
      <c r="E214" t="s" s="205">
        <v>30</v>
      </c>
      <c r="F214" s="222">
        <v>213</v>
      </c>
      <c r="G214" s="149">
        <v>239</v>
      </c>
      <c r="H214" s="173">
        <f>SUM(G214-F214)</f>
        <v>26</v>
      </c>
      <c r="I214" s="167">
        <f>H214/F214</f>
        <v>0.122065727699531</v>
      </c>
      <c r="J214" s="167">
        <f>H214/G214</f>
        <v>0.108786610878661</v>
      </c>
      <c r="K214" s="24"/>
      <c r="L214" s="24"/>
      <c r="M214" s="24"/>
      <c r="N214" s="24"/>
      <c r="O214" s="24"/>
      <c r="P214" s="24"/>
      <c r="Q214" s="24"/>
      <c r="R214" s="24"/>
      <c r="S214" s="24"/>
      <c r="T214" s="24"/>
      <c r="U214" s="24"/>
      <c r="V214" s="24"/>
      <c r="W214" s="24"/>
      <c r="X214" s="24"/>
      <c r="Y214" s="24"/>
      <c r="Z214" s="24"/>
    </row>
    <row r="215" ht="19.15" customHeight="1">
      <c r="A215" t="s" s="138">
        <v>2363</v>
      </c>
      <c r="B215" s="149">
        <v>6</v>
      </c>
      <c r="C215" s="149">
        <v>5</v>
      </c>
      <c r="D215" t="s" s="205">
        <v>2540</v>
      </c>
      <c r="E215" t="s" s="205">
        <v>110</v>
      </c>
      <c r="F215" s="222">
        <v>184</v>
      </c>
      <c r="G215" s="149">
        <v>220</v>
      </c>
      <c r="H215" s="173">
        <f>SUM(G215-F215)</f>
        <v>36</v>
      </c>
      <c r="I215" s="167">
        <f>H215/F215</f>
        <v>0.195652173913043</v>
      </c>
      <c r="J215" s="167">
        <f>H215/G215</f>
        <v>0.163636363636364</v>
      </c>
      <c r="K215" s="24"/>
      <c r="L215" s="24"/>
      <c r="M215" s="24"/>
      <c r="N215" s="24"/>
      <c r="O215" s="24"/>
      <c r="P215" s="24"/>
      <c r="Q215" s="24"/>
      <c r="R215" s="24"/>
      <c r="S215" s="24"/>
      <c r="T215" s="24"/>
      <c r="U215" s="24"/>
      <c r="V215" s="24"/>
      <c r="W215" s="24"/>
      <c r="X215" s="24"/>
      <c r="Y215" s="24"/>
      <c r="Z215" s="24"/>
    </row>
    <row r="216" ht="19.15" customHeight="1">
      <c r="A216" t="s" s="138">
        <v>2363</v>
      </c>
      <c r="B216" s="149">
        <v>6</v>
      </c>
      <c r="C216" s="149">
        <v>24</v>
      </c>
      <c r="D216" t="s" s="205">
        <v>2541</v>
      </c>
      <c r="E216" t="s" s="205">
        <v>38</v>
      </c>
      <c r="F216" s="222">
        <v>198</v>
      </c>
      <c r="G216" s="149">
        <v>212</v>
      </c>
      <c r="H216" s="173">
        <f>SUM(G216-F216)</f>
        <v>14</v>
      </c>
      <c r="I216" s="167">
        <f>H216/F216</f>
        <v>0.0707070707070707</v>
      </c>
      <c r="J216" s="167">
        <f>H216/G216</f>
        <v>0.0660377358490566</v>
      </c>
      <c r="K216" s="24"/>
      <c r="L216" s="24"/>
      <c r="M216" s="24"/>
      <c r="N216" s="24"/>
      <c r="O216" s="24"/>
      <c r="P216" s="24"/>
      <c r="Q216" s="24"/>
      <c r="R216" s="24"/>
      <c r="S216" s="24"/>
      <c r="T216" s="24"/>
      <c r="U216" s="24"/>
      <c r="V216" s="24"/>
      <c r="W216" s="24"/>
      <c r="X216" s="24"/>
      <c r="Y216" s="24"/>
      <c r="Z216" s="24"/>
    </row>
    <row r="217" ht="19.15" customHeight="1">
      <c r="A217" t="s" s="138">
        <v>2363</v>
      </c>
      <c r="B217" s="149">
        <v>6</v>
      </c>
      <c r="C217" s="149">
        <v>26</v>
      </c>
      <c r="D217" t="s" s="205">
        <v>2542</v>
      </c>
      <c r="E217" t="s" s="205">
        <v>1284</v>
      </c>
      <c r="F217" s="222">
        <v>188</v>
      </c>
      <c r="G217" s="149">
        <v>209</v>
      </c>
      <c r="H217" s="173">
        <f>SUM(G217-F217)</f>
        <v>21</v>
      </c>
      <c r="I217" s="167">
        <f>H217/F217</f>
        <v>0.111702127659574</v>
      </c>
      <c r="J217" s="167">
        <f>H217/G217</f>
        <v>0.100478468899522</v>
      </c>
      <c r="K217" s="24"/>
      <c r="L217" s="24"/>
      <c r="M217" s="24"/>
      <c r="N217" s="24"/>
      <c r="O217" s="24"/>
      <c r="P217" s="24"/>
      <c r="Q217" s="24"/>
      <c r="R217" s="24"/>
      <c r="S217" s="24"/>
      <c r="T217" s="24"/>
      <c r="U217" s="24"/>
      <c r="V217" s="24"/>
      <c r="W217" s="24"/>
      <c r="X217" s="24"/>
      <c r="Y217" s="24"/>
      <c r="Z217" s="24"/>
    </row>
    <row r="218" ht="19.15" customHeight="1">
      <c r="A218" t="s" s="138">
        <v>2363</v>
      </c>
      <c r="B218" s="149">
        <v>6</v>
      </c>
      <c r="C218" s="149">
        <v>8</v>
      </c>
      <c r="D218" t="s" s="205">
        <v>2543</v>
      </c>
      <c r="E218" t="s" s="205">
        <v>60</v>
      </c>
      <c r="F218" s="222">
        <v>182</v>
      </c>
      <c r="G218" s="149">
        <v>198</v>
      </c>
      <c r="H218" s="173">
        <f>SUM(G218-F218)</f>
        <v>16</v>
      </c>
      <c r="I218" s="167">
        <f>H218/F218</f>
        <v>0.08791208791208791</v>
      </c>
      <c r="J218" s="167">
        <f>H218/G218</f>
        <v>0.0808080808080808</v>
      </c>
      <c r="K218" s="24"/>
      <c r="L218" s="24"/>
      <c r="M218" s="24"/>
      <c r="N218" s="24"/>
      <c r="O218" s="24"/>
      <c r="P218" s="24"/>
      <c r="Q218" s="24"/>
      <c r="R218" s="24"/>
      <c r="S218" s="24"/>
      <c r="T218" s="24"/>
      <c r="U218" s="24"/>
      <c r="V218" s="24"/>
      <c r="W218" s="24"/>
      <c r="X218" s="24"/>
      <c r="Y218" s="24"/>
      <c r="Z218" s="24"/>
    </row>
    <row r="219" ht="19.15" customHeight="1">
      <c r="A219" t="s" s="138">
        <v>2363</v>
      </c>
      <c r="B219" s="149">
        <v>6</v>
      </c>
      <c r="C219" s="149">
        <v>13</v>
      </c>
      <c r="D219" t="s" s="205">
        <v>2544</v>
      </c>
      <c r="E219" t="s" s="205">
        <v>101</v>
      </c>
      <c r="F219" s="222">
        <v>176</v>
      </c>
      <c r="G219" s="149">
        <v>198</v>
      </c>
      <c r="H219" s="173">
        <f>SUM(G219-F219)</f>
        <v>22</v>
      </c>
      <c r="I219" s="167">
        <f>H219/F219</f>
        <v>0.125</v>
      </c>
      <c r="J219" s="167">
        <f>H219/G219</f>
        <v>0.111111111111111</v>
      </c>
      <c r="K219" s="24"/>
      <c r="L219" s="24"/>
      <c r="M219" s="24"/>
      <c r="N219" s="24"/>
      <c r="O219" s="24"/>
      <c r="P219" s="24"/>
      <c r="Q219" s="24"/>
      <c r="R219" s="24"/>
      <c r="S219" s="24"/>
      <c r="T219" s="24"/>
      <c r="U219" s="24"/>
      <c r="V219" s="24"/>
      <c r="W219" s="24"/>
      <c r="X219" s="24"/>
      <c r="Y219" s="24"/>
      <c r="Z219" s="24"/>
    </row>
    <row r="220" ht="19.15" customHeight="1">
      <c r="A220" t="s" s="138">
        <v>2363</v>
      </c>
      <c r="B220" s="149">
        <v>6</v>
      </c>
      <c r="C220" s="149">
        <v>17</v>
      </c>
      <c r="D220" t="s" s="205">
        <v>2545</v>
      </c>
      <c r="E220" t="s" s="205">
        <v>2381</v>
      </c>
      <c r="F220" s="222">
        <v>149</v>
      </c>
      <c r="G220" s="149">
        <v>175</v>
      </c>
      <c r="H220" s="173">
        <f>SUM(G220-F220)</f>
        <v>26</v>
      </c>
      <c r="I220" s="167">
        <f>H220/F220</f>
        <v>0.174496644295302</v>
      </c>
      <c r="J220" s="167">
        <f>H220/G220</f>
        <v>0.148571428571429</v>
      </c>
      <c r="K220" s="24"/>
      <c r="L220" s="24"/>
      <c r="M220" s="24"/>
      <c r="N220" s="24"/>
      <c r="O220" s="24"/>
      <c r="P220" s="24"/>
      <c r="Q220" s="24"/>
      <c r="R220" s="24"/>
      <c r="S220" s="24"/>
      <c r="T220" s="24"/>
      <c r="U220" s="24"/>
      <c r="V220" s="24"/>
      <c r="W220" s="24"/>
      <c r="X220" s="24"/>
      <c r="Y220" s="24"/>
      <c r="Z220" s="24"/>
    </row>
    <row r="221" ht="19.15" customHeight="1">
      <c r="A221" t="s" s="138">
        <v>2363</v>
      </c>
      <c r="B221" s="149">
        <v>6</v>
      </c>
      <c r="C221" s="149">
        <v>3</v>
      </c>
      <c r="D221" t="s" s="205">
        <v>2546</v>
      </c>
      <c r="E221" t="s" s="205">
        <v>66</v>
      </c>
      <c r="F221" s="222">
        <v>150</v>
      </c>
      <c r="G221" s="149">
        <v>170</v>
      </c>
      <c r="H221" s="173">
        <f>SUM(G221-F221)</f>
        <v>20</v>
      </c>
      <c r="I221" s="167">
        <f>H221/F221</f>
        <v>0.133333333333333</v>
      </c>
      <c r="J221" s="167">
        <f>H221/G221</f>
        <v>0.117647058823529</v>
      </c>
      <c r="K221" s="24"/>
      <c r="L221" s="24"/>
      <c r="M221" s="24"/>
      <c r="N221" s="24"/>
      <c r="O221" s="24"/>
      <c r="P221" s="24"/>
      <c r="Q221" s="24"/>
      <c r="R221" s="24"/>
      <c r="S221" s="24"/>
      <c r="T221" s="24"/>
      <c r="U221" s="24"/>
      <c r="V221" s="24"/>
      <c r="W221" s="24"/>
      <c r="X221" s="24"/>
      <c r="Y221" s="24"/>
      <c r="Z221" s="24"/>
    </row>
    <row r="222" ht="19.15" customHeight="1">
      <c r="A222" t="s" s="138">
        <v>2363</v>
      </c>
      <c r="B222" s="149">
        <v>6</v>
      </c>
      <c r="C222" s="149">
        <v>18</v>
      </c>
      <c r="D222" t="s" s="205">
        <v>2570</v>
      </c>
      <c r="E222" t="s" s="205">
        <v>48</v>
      </c>
      <c r="F222" s="222">
        <v>96</v>
      </c>
      <c r="G222" s="149">
        <v>150</v>
      </c>
      <c r="H222" s="173">
        <f>SUM(G222-F222)</f>
        <v>54</v>
      </c>
      <c r="I222" s="167">
        <f>H222/F222</f>
        <v>0.5625</v>
      </c>
      <c r="J222" s="167">
        <f>H222/G222</f>
        <v>0.36</v>
      </c>
      <c r="K222" s="24"/>
      <c r="L222" s="24"/>
      <c r="M222" s="24"/>
      <c r="N222" s="24"/>
      <c r="O222" s="24"/>
      <c r="P222" s="24"/>
      <c r="Q222" s="24"/>
      <c r="R222" s="24"/>
      <c r="S222" s="24"/>
      <c r="T222" s="24"/>
      <c r="U222" s="24"/>
      <c r="V222" s="24"/>
      <c r="W222" s="24"/>
      <c r="X222" s="24"/>
      <c r="Y222" s="24"/>
      <c r="Z222" s="24"/>
    </row>
    <row r="223" ht="19.15" customHeight="1">
      <c r="A223" t="s" s="138">
        <v>2363</v>
      </c>
      <c r="B223" s="149">
        <v>6</v>
      </c>
      <c r="C223" s="149">
        <v>25</v>
      </c>
      <c r="D223" t="s" s="205">
        <v>2547</v>
      </c>
      <c r="E223" t="s" s="205">
        <v>281</v>
      </c>
      <c r="F223" s="222">
        <v>105</v>
      </c>
      <c r="G223" s="149">
        <v>123</v>
      </c>
      <c r="H223" s="173">
        <f>SUM(G223-F223)</f>
        <v>18</v>
      </c>
      <c r="I223" s="167">
        <f>H223/F223</f>
        <v>0.171428571428571</v>
      </c>
      <c r="J223" s="167">
        <f>H223/G223</f>
        <v>0.146341463414634</v>
      </c>
      <c r="K223" s="24"/>
      <c r="L223" s="24"/>
      <c r="M223" s="24"/>
      <c r="N223" s="24"/>
      <c r="O223" s="24"/>
      <c r="P223" s="24"/>
      <c r="Q223" s="24"/>
      <c r="R223" s="24"/>
      <c r="S223" s="24"/>
      <c r="T223" s="24"/>
      <c r="U223" s="24"/>
      <c r="V223" s="24"/>
      <c r="W223" s="24"/>
      <c r="X223" s="24"/>
      <c r="Y223" s="24"/>
      <c r="Z223" s="24"/>
    </row>
    <row r="224" ht="19.15" customHeight="1">
      <c r="A224" t="s" s="138">
        <v>2363</v>
      </c>
      <c r="B224" s="149">
        <v>6</v>
      </c>
      <c r="C224" s="149">
        <v>30</v>
      </c>
      <c r="D224" t="s" s="205">
        <v>2548</v>
      </c>
      <c r="E224" t="s" s="205">
        <v>72</v>
      </c>
      <c r="F224" s="222">
        <v>113</v>
      </c>
      <c r="G224" s="149">
        <v>116</v>
      </c>
      <c r="H224" s="173">
        <f>SUM(G224-F224)</f>
        <v>3</v>
      </c>
      <c r="I224" s="167">
        <f>H224/F224</f>
        <v>0.0265486725663717</v>
      </c>
      <c r="J224" s="167">
        <f>H224/G224</f>
        <v>0.0258620689655172</v>
      </c>
      <c r="K224" s="24"/>
      <c r="L224" s="24"/>
      <c r="M224" s="24"/>
      <c r="N224" s="24"/>
      <c r="O224" s="24"/>
      <c r="P224" s="24"/>
      <c r="Q224" s="24"/>
      <c r="R224" s="24"/>
      <c r="S224" s="24"/>
      <c r="T224" s="24"/>
      <c r="U224" s="24"/>
      <c r="V224" s="24"/>
      <c r="W224" s="24"/>
      <c r="X224" s="24"/>
      <c r="Y224" s="24"/>
      <c r="Z224" s="24"/>
    </row>
    <row r="225" ht="19.15" customHeight="1">
      <c r="A225" t="s" s="138">
        <v>2363</v>
      </c>
      <c r="B225" s="149">
        <v>6</v>
      </c>
      <c r="C225" s="149">
        <v>4</v>
      </c>
      <c r="D225" t="s" s="205">
        <v>2549</v>
      </c>
      <c r="E225" t="s" s="205">
        <v>36</v>
      </c>
      <c r="F225" s="222">
        <v>97</v>
      </c>
      <c r="G225" s="149">
        <v>108</v>
      </c>
      <c r="H225" s="173">
        <f>SUM(G225-F225)</f>
        <v>11</v>
      </c>
      <c r="I225" s="167">
        <f>H225/F225</f>
        <v>0.11340206185567</v>
      </c>
      <c r="J225" s="167">
        <f>H225/G225</f>
        <v>0.101851851851852</v>
      </c>
      <c r="K225" s="24"/>
      <c r="L225" s="24"/>
      <c r="M225" s="24"/>
      <c r="N225" s="24"/>
      <c r="O225" s="24"/>
      <c r="P225" s="24"/>
      <c r="Q225" s="24"/>
      <c r="R225" s="24"/>
      <c r="S225" s="24"/>
      <c r="T225" s="24"/>
      <c r="U225" s="24"/>
      <c r="V225" s="24"/>
      <c r="W225" s="24"/>
      <c r="X225" s="24"/>
      <c r="Y225" s="24"/>
      <c r="Z225" s="24"/>
    </row>
    <row r="226" ht="19.15" customHeight="1">
      <c r="A226" t="s" s="138">
        <v>2363</v>
      </c>
      <c r="B226" s="149">
        <v>6</v>
      </c>
      <c r="C226" s="149">
        <v>33</v>
      </c>
      <c r="D226" t="s" s="205">
        <v>2550</v>
      </c>
      <c r="E226" t="s" s="205">
        <v>153</v>
      </c>
      <c r="F226" s="222">
        <v>87</v>
      </c>
      <c r="G226" s="149">
        <v>97</v>
      </c>
      <c r="H226" s="173">
        <f>SUM(G226-F226)</f>
        <v>10</v>
      </c>
      <c r="I226" s="167">
        <f>H226/F226</f>
        <v>0.114942528735632</v>
      </c>
      <c r="J226" s="167">
        <f>H226/G226</f>
        <v>0.103092783505155</v>
      </c>
      <c r="K226" s="24"/>
      <c r="L226" s="24"/>
      <c r="M226" s="24"/>
      <c r="N226" s="24"/>
      <c r="O226" s="24"/>
      <c r="P226" s="24"/>
      <c r="Q226" s="24"/>
      <c r="R226" s="24"/>
      <c r="S226" s="24"/>
      <c r="T226" s="24"/>
      <c r="U226" s="24"/>
      <c r="V226" s="24"/>
      <c r="W226" s="24"/>
      <c r="X226" s="24"/>
      <c r="Y226" s="24"/>
      <c r="Z226" s="24"/>
    </row>
    <row r="227" ht="19.15" customHeight="1">
      <c r="A227" t="s" s="138">
        <v>2363</v>
      </c>
      <c r="B227" s="149">
        <v>6</v>
      </c>
      <c r="C227" s="149">
        <v>37</v>
      </c>
      <c r="D227" t="s" s="205">
        <v>2551</v>
      </c>
      <c r="E227" t="s" s="205">
        <v>68</v>
      </c>
      <c r="F227" s="222">
        <v>71</v>
      </c>
      <c r="G227" s="149">
        <v>79</v>
      </c>
      <c r="H227" s="173">
        <f>SUM(G227-F227)</f>
        <v>8</v>
      </c>
      <c r="I227" s="167">
        <f>H227/F227</f>
        <v>0.112676056338028</v>
      </c>
      <c r="J227" s="167">
        <f>H227/G227</f>
        <v>0.10126582278481</v>
      </c>
      <c r="K227" s="24"/>
      <c r="L227" s="24"/>
      <c r="M227" s="24"/>
      <c r="N227" s="24"/>
      <c r="O227" s="24"/>
      <c r="P227" s="24"/>
      <c r="Q227" s="24"/>
      <c r="R227" s="24"/>
      <c r="S227" s="24"/>
      <c r="T227" s="24"/>
      <c r="U227" s="24"/>
      <c r="V227" s="24"/>
      <c r="W227" s="24"/>
      <c r="X227" s="24"/>
      <c r="Y227" s="24"/>
      <c r="Z227" s="24"/>
    </row>
    <row r="228" ht="19.15" customHeight="1">
      <c r="A228" t="s" s="138">
        <v>2363</v>
      </c>
      <c r="B228" s="149">
        <v>6</v>
      </c>
      <c r="C228" s="149">
        <v>6</v>
      </c>
      <c r="D228" t="s" s="205">
        <v>2552</v>
      </c>
      <c r="E228" t="s" s="205">
        <v>375</v>
      </c>
      <c r="F228" s="222">
        <v>67</v>
      </c>
      <c r="G228" s="149">
        <v>73</v>
      </c>
      <c r="H228" s="173">
        <f>SUM(G228-F228)</f>
        <v>6</v>
      </c>
      <c r="I228" s="167">
        <f>H228/F228</f>
        <v>0.0895522388059701</v>
      </c>
      <c r="J228" s="167">
        <f>H228/G228</f>
        <v>0.0821917808219178</v>
      </c>
      <c r="K228" s="24"/>
      <c r="L228" s="24"/>
      <c r="M228" s="24"/>
      <c r="N228" s="24"/>
      <c r="O228" s="24"/>
      <c r="P228" s="24"/>
      <c r="Q228" s="24"/>
      <c r="R228" s="24"/>
      <c r="S228" s="24"/>
      <c r="T228" s="24"/>
      <c r="U228" s="24"/>
      <c r="V228" s="24"/>
      <c r="W228" s="24"/>
      <c r="X228" s="24"/>
      <c r="Y228" s="24"/>
      <c r="Z228" s="24"/>
    </row>
    <row r="229" ht="19.15" customHeight="1">
      <c r="A229" t="s" s="138">
        <v>2363</v>
      </c>
      <c r="B229" s="149">
        <v>6</v>
      </c>
      <c r="C229" s="149">
        <v>20</v>
      </c>
      <c r="D229" t="s" s="205">
        <v>2553</v>
      </c>
      <c r="E229" t="s" s="205">
        <v>52</v>
      </c>
      <c r="F229" s="222">
        <v>56</v>
      </c>
      <c r="G229" s="149">
        <v>68</v>
      </c>
      <c r="H229" s="173">
        <f>SUM(G229-F229)</f>
        <v>12</v>
      </c>
      <c r="I229" s="167">
        <f>H229/F229</f>
        <v>0.214285714285714</v>
      </c>
      <c r="J229" s="167">
        <f>H229/G229</f>
        <v>0.176470588235294</v>
      </c>
      <c r="K229" s="24"/>
      <c r="L229" s="24"/>
      <c r="M229" s="24"/>
      <c r="N229" s="24"/>
      <c r="O229" s="24"/>
      <c r="P229" s="24"/>
      <c r="Q229" s="24"/>
      <c r="R229" s="24"/>
      <c r="S229" s="24"/>
      <c r="T229" s="24"/>
      <c r="U229" s="24"/>
      <c r="V229" s="24"/>
      <c r="W229" s="24"/>
      <c r="X229" s="24"/>
      <c r="Y229" s="24"/>
      <c r="Z229" s="24"/>
    </row>
    <row r="230" ht="19.15" customHeight="1">
      <c r="A230" t="s" s="138">
        <v>2363</v>
      </c>
      <c r="B230" s="149">
        <v>6</v>
      </c>
      <c r="C230" s="149">
        <v>23</v>
      </c>
      <c r="D230" t="s" s="205">
        <v>2554</v>
      </c>
      <c r="E230" t="s" s="205">
        <v>74</v>
      </c>
      <c r="F230" s="222">
        <v>54</v>
      </c>
      <c r="G230" s="149">
        <v>59</v>
      </c>
      <c r="H230" s="173">
        <f>SUM(G230-F230)</f>
        <v>5</v>
      </c>
      <c r="I230" s="167">
        <f>H230/F230</f>
        <v>0.0925925925925926</v>
      </c>
      <c r="J230" s="167">
        <f>H230/G230</f>
        <v>0.0847457627118644</v>
      </c>
      <c r="K230" s="24"/>
      <c r="L230" s="24"/>
      <c r="M230" s="24"/>
      <c r="N230" s="24"/>
      <c r="O230" s="24"/>
      <c r="P230" s="24"/>
      <c r="Q230" s="24"/>
      <c r="R230" s="24"/>
      <c r="S230" s="24"/>
      <c r="T230" s="24"/>
      <c r="U230" s="24"/>
      <c r="V230" s="24"/>
      <c r="W230" s="24"/>
      <c r="X230" s="24"/>
      <c r="Y230" s="24"/>
      <c r="Z230" s="24"/>
    </row>
    <row r="231" ht="19.15" customHeight="1">
      <c r="A231" t="s" s="138">
        <v>2363</v>
      </c>
      <c r="B231" s="149">
        <v>6</v>
      </c>
      <c r="C231" s="149">
        <v>9</v>
      </c>
      <c r="D231" t="s" s="205">
        <v>2555</v>
      </c>
      <c r="E231" t="s" s="205">
        <v>1375</v>
      </c>
      <c r="F231" s="222">
        <v>44</v>
      </c>
      <c r="G231" s="149">
        <v>56</v>
      </c>
      <c r="H231" s="173">
        <f>SUM(G231-F231)</f>
        <v>12</v>
      </c>
      <c r="I231" s="167">
        <f>H231/F231</f>
        <v>0.272727272727273</v>
      </c>
      <c r="J231" s="167">
        <f>H231/G231</f>
        <v>0.214285714285714</v>
      </c>
      <c r="K231" s="24"/>
      <c r="L231" s="24"/>
      <c r="M231" s="24"/>
      <c r="N231" s="24"/>
      <c r="O231" s="24"/>
      <c r="P231" s="24"/>
      <c r="Q231" s="24"/>
      <c r="R231" s="24"/>
      <c r="S231" s="24"/>
      <c r="T231" s="24"/>
      <c r="U231" s="24"/>
      <c r="V231" s="24"/>
      <c r="W231" s="24"/>
      <c r="X231" s="24"/>
      <c r="Y231" s="24"/>
      <c r="Z231" s="24"/>
    </row>
    <row r="232" ht="19.15" customHeight="1">
      <c r="A232" t="s" s="138">
        <v>2363</v>
      </c>
      <c r="B232" s="149">
        <v>6</v>
      </c>
      <c r="C232" s="149">
        <v>34</v>
      </c>
      <c r="D232" t="s" s="205">
        <v>2587</v>
      </c>
      <c r="E232" t="s" s="205">
        <v>119</v>
      </c>
      <c r="F232" s="222">
        <v>33</v>
      </c>
      <c r="G232" s="149">
        <v>50</v>
      </c>
      <c r="H232" s="173">
        <f>SUM(G232-F232)</f>
        <v>17</v>
      </c>
      <c r="I232" s="167">
        <f>H232/F232</f>
        <v>0.515151515151515</v>
      </c>
      <c r="J232" s="167">
        <f>H232/G232</f>
        <v>0.34</v>
      </c>
      <c r="K232" s="24"/>
      <c r="L232" s="24"/>
      <c r="M232" s="24"/>
      <c r="N232" s="24"/>
      <c r="O232" s="24"/>
      <c r="P232" s="24"/>
      <c r="Q232" s="24"/>
      <c r="R232" s="24"/>
      <c r="S232" s="24"/>
      <c r="T232" s="24"/>
      <c r="U232" s="24"/>
      <c r="V232" s="24"/>
      <c r="W232" s="24"/>
      <c r="X232" s="24"/>
      <c r="Y232" s="24"/>
      <c r="Z232" s="24"/>
    </row>
    <row r="233" ht="19.15" customHeight="1">
      <c r="A233" t="s" s="138">
        <v>2363</v>
      </c>
      <c r="B233" s="149">
        <v>6</v>
      </c>
      <c r="C233" s="149">
        <v>36</v>
      </c>
      <c r="D233" t="s" s="205">
        <v>2556</v>
      </c>
      <c r="E233" t="s" s="205">
        <v>173</v>
      </c>
      <c r="F233" s="222">
        <v>46</v>
      </c>
      <c r="G233" s="149">
        <v>49</v>
      </c>
      <c r="H233" s="173">
        <f>SUM(G233-F233)</f>
        <v>3</v>
      </c>
      <c r="I233" s="167">
        <f>H233/F233</f>
        <v>0.0652173913043478</v>
      </c>
      <c r="J233" s="167">
        <f>H233/G233</f>
        <v>0.0612244897959184</v>
      </c>
      <c r="K233" s="24"/>
      <c r="L233" s="24"/>
      <c r="M233" s="24"/>
      <c r="N233" s="24"/>
      <c r="O233" s="24"/>
      <c r="P233" s="24"/>
      <c r="Q233" s="24"/>
      <c r="R233" s="24"/>
      <c r="S233" s="24"/>
      <c r="T233" s="24"/>
      <c r="U233" s="24"/>
      <c r="V233" s="24"/>
      <c r="W233" s="24"/>
      <c r="X233" s="24"/>
      <c r="Y233" s="24"/>
      <c r="Z233" s="24"/>
    </row>
    <row r="234" ht="19.15" customHeight="1">
      <c r="A234" t="s" s="138">
        <v>2363</v>
      </c>
      <c r="B234" s="149">
        <v>6</v>
      </c>
      <c r="C234" s="149">
        <v>29</v>
      </c>
      <c r="D234" t="s" s="205">
        <v>2557</v>
      </c>
      <c r="E234" t="s" s="205">
        <v>116</v>
      </c>
      <c r="F234" s="222">
        <v>22</v>
      </c>
      <c r="G234" s="149">
        <v>26</v>
      </c>
      <c r="H234" s="173">
        <f>SUM(G234-F234)</f>
        <v>4</v>
      </c>
      <c r="I234" s="167">
        <f>H234/F234</f>
        <v>0.181818181818182</v>
      </c>
      <c r="J234" s="167">
        <f>H234/G234</f>
        <v>0.153846153846154</v>
      </c>
      <c r="K234" s="24"/>
      <c r="L234" s="24"/>
      <c r="M234" s="24"/>
      <c r="N234" s="24"/>
      <c r="O234" s="24"/>
      <c r="P234" s="24"/>
      <c r="Q234" s="24"/>
      <c r="R234" s="24"/>
      <c r="S234" s="24"/>
      <c r="T234" s="24"/>
      <c r="U234" s="24"/>
      <c r="V234" s="24"/>
      <c r="W234" s="24"/>
      <c r="X234" s="24"/>
      <c r="Y234" s="24"/>
      <c r="Z234" s="24"/>
    </row>
    <row r="235" ht="19.15" customHeight="1">
      <c r="A235" t="s" s="138">
        <v>2363</v>
      </c>
      <c r="B235" s="149">
        <v>6</v>
      </c>
      <c r="C235" s="149">
        <v>7</v>
      </c>
      <c r="D235" t="s" s="205">
        <v>2558</v>
      </c>
      <c r="E235" t="s" s="205">
        <v>84</v>
      </c>
      <c r="F235" s="223">
        <v>0</v>
      </c>
      <c r="G235" s="149">
        <v>0</v>
      </c>
      <c r="H235" s="173">
        <f>SUM(G235-F235)</f>
        <v>0</v>
      </c>
      <c r="I235" s="207">
        <f>H235/F235</f>
      </c>
      <c r="J235" s="207">
        <f>H235/G235</f>
      </c>
      <c r="K235" s="24"/>
      <c r="L235" s="24"/>
      <c r="M235" s="24"/>
      <c r="N235" s="24"/>
      <c r="O235" s="24"/>
      <c r="P235" s="24"/>
      <c r="Q235" s="24"/>
      <c r="R235" s="24"/>
      <c r="S235" s="24"/>
      <c r="T235" s="24"/>
      <c r="U235" s="24"/>
      <c r="V235" s="24"/>
      <c r="W235" s="24"/>
      <c r="X235" s="24"/>
      <c r="Y235" s="24"/>
      <c r="Z235" s="24"/>
    </row>
    <row r="236" ht="19.15" customHeight="1">
      <c r="A236" t="s" s="138">
        <v>2363</v>
      </c>
      <c r="B236" s="149">
        <v>6</v>
      </c>
      <c r="C236" s="149">
        <v>28</v>
      </c>
      <c r="D236" t="s" s="205">
        <v>2559</v>
      </c>
      <c r="E236" t="s" s="205">
        <v>237</v>
      </c>
      <c r="F236" s="223">
        <v>0</v>
      </c>
      <c r="G236" s="149">
        <v>0</v>
      </c>
      <c r="H236" s="173">
        <f>SUM(G236-F236)</f>
        <v>0</v>
      </c>
      <c r="I236" s="207">
        <f>H236/F236</f>
      </c>
      <c r="J236" s="207">
        <f>H236/G236</f>
      </c>
      <c r="K236" s="24"/>
      <c r="L236" s="24"/>
      <c r="M236" s="24"/>
      <c r="N236" s="24"/>
      <c r="O236" s="24"/>
      <c r="P236" s="24"/>
      <c r="Q236" s="24"/>
      <c r="R236" s="24"/>
      <c r="S236" s="24"/>
      <c r="T236" s="24"/>
      <c r="U236" s="24"/>
      <c r="V236" s="24"/>
      <c r="W236" s="24"/>
      <c r="X236" s="24"/>
      <c r="Y236" s="24"/>
      <c r="Z236" s="24"/>
    </row>
    <row r="237" ht="19.15" customHeight="1">
      <c r="A237" t="s" s="138">
        <v>2363</v>
      </c>
      <c r="B237" s="149">
        <v>6</v>
      </c>
      <c r="C237" s="149">
        <v>32</v>
      </c>
      <c r="D237" t="s" s="205">
        <v>2560</v>
      </c>
      <c r="E237" t="s" s="205">
        <v>78</v>
      </c>
      <c r="F237" s="223">
        <v>0</v>
      </c>
      <c r="G237" s="149">
        <v>0</v>
      </c>
      <c r="H237" s="206">
        <f>SUM(G237-F237)</f>
        <v>0</v>
      </c>
      <c r="I237" s="176">
        <f>H237/F237</f>
      </c>
      <c r="J237" s="176">
        <f>H237/G237</f>
      </c>
      <c r="K237" s="174"/>
      <c r="L237" s="174"/>
      <c r="M237" s="174"/>
      <c r="N237" s="174"/>
      <c r="O237" s="174"/>
      <c r="P237" s="174"/>
      <c r="Q237" s="174"/>
      <c r="R237" s="174"/>
      <c r="S237" s="174"/>
      <c r="T237" s="174"/>
      <c r="U237" s="174"/>
      <c r="V237" s="174"/>
      <c r="W237" s="174"/>
      <c r="X237" s="174"/>
      <c r="Y237" s="174"/>
      <c r="Z237" s="174"/>
    </row>
    <row r="238" ht="13.65" customHeight="1">
      <c r="A238" s="192"/>
      <c r="B238" s="183"/>
      <c r="C238" s="183"/>
      <c r="D238" s="183"/>
      <c r="E238" s="183"/>
      <c r="F238" s="194">
        <f>SUM(F201:F237)</f>
        <v>85964</v>
      </c>
      <c r="G238" s="194">
        <f>SUM(G201:G237)</f>
        <v>99534</v>
      </c>
      <c r="H238" s="194">
        <f>SUM(H201:H237)</f>
        <v>13570</v>
      </c>
      <c r="I238" s="182">
        <f>H238/F238</f>
        <v>0.157856777255595</v>
      </c>
      <c r="J238" s="182">
        <f>H238/G238</f>
        <v>0.136335322603332</v>
      </c>
      <c r="K238" s="183"/>
      <c r="L238" s="183"/>
      <c r="M238" s="183"/>
      <c r="N238" s="183"/>
      <c r="O238" s="183"/>
      <c r="P238" s="183"/>
      <c r="Q238" s="183"/>
      <c r="R238" s="183"/>
      <c r="S238" s="183"/>
      <c r="T238" s="183"/>
      <c r="U238" s="183"/>
      <c r="V238" s="183"/>
      <c r="W238" s="183"/>
      <c r="X238" s="183"/>
      <c r="Y238" s="183"/>
      <c r="Z238" s="184"/>
    </row>
    <row r="239" ht="13.65" customHeight="1">
      <c r="A239" s="195"/>
      <c r="B239" s="195"/>
      <c r="C239" s="195"/>
      <c r="D239" s="195"/>
      <c r="E239" s="195"/>
      <c r="F239" s="195"/>
      <c r="G239" s="195"/>
      <c r="H239" s="195"/>
      <c r="I239" s="196"/>
      <c r="J239" s="196"/>
      <c r="K239" s="195"/>
      <c r="L239" s="195"/>
      <c r="M239" s="195"/>
      <c r="N239" s="195"/>
      <c r="O239" s="195"/>
      <c r="P239" s="195"/>
      <c r="Q239" s="195"/>
      <c r="R239" s="195"/>
      <c r="S239" s="195"/>
      <c r="T239" s="195"/>
      <c r="U239" s="195"/>
      <c r="V239" s="195"/>
      <c r="W239" s="195"/>
      <c r="X239" s="195"/>
      <c r="Y239" s="195"/>
      <c r="Z239" s="195"/>
    </row>
    <row r="240" ht="13.65" customHeight="1">
      <c r="A240" s="215"/>
      <c r="B240" s="216"/>
      <c r="C240" s="216"/>
      <c r="D240" s="216"/>
      <c r="E240" t="s" s="217">
        <v>11328</v>
      </c>
      <c r="F240" s="218">
        <f>SUM(F238,F199,F157,F118,F80,F41)</f>
        <v>491563</v>
      </c>
      <c r="G240" s="218">
        <f>SUM(G238,G199,G157,G118,G80,G41)</f>
        <v>587556</v>
      </c>
      <c r="H240" s="218">
        <f>SUM(H238,H199,H157,H118,H80,H41)</f>
        <v>95993</v>
      </c>
      <c r="I240" s="235">
        <f>H240/F240</f>
        <v>0.195281174539174</v>
      </c>
      <c r="J240" s="235">
        <f>H240/G240</f>
        <v>0.163376767491099</v>
      </c>
      <c r="K240" s="216"/>
      <c r="L240" s="216"/>
      <c r="M240" s="216"/>
      <c r="N240" s="216"/>
      <c r="O240" s="216"/>
      <c r="P240" s="216"/>
      <c r="Q240" s="216"/>
      <c r="R240" s="216"/>
      <c r="S240" s="216"/>
      <c r="T240" s="216"/>
      <c r="U240" s="216"/>
      <c r="V240" s="216"/>
      <c r="W240" s="216"/>
      <c r="X240" s="216"/>
      <c r="Y240" s="216"/>
      <c r="Z240"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15.xml><?xml version="1.0" encoding="utf-8"?>
<worksheet xmlns:r="http://schemas.openxmlformats.org/officeDocument/2006/relationships" xmlns="http://schemas.openxmlformats.org/spreadsheetml/2006/main">
  <sheetPr>
    <pageSetUpPr fitToPage="1"/>
  </sheetPr>
  <dimension ref="A1:Z103"/>
  <sheetViews>
    <sheetView workbookViewId="0" showGridLines="0" defaultGridColor="1"/>
  </sheetViews>
  <sheetFormatPr defaultColWidth="14.5" defaultRowHeight="15.75" customHeight="1" outlineLevelRow="0" outlineLevelCol="0"/>
  <cols>
    <col min="1" max="1" width="14.5" style="266" customWidth="1"/>
    <col min="2" max="3" width="9.5" style="266" customWidth="1"/>
    <col min="4" max="4" width="27.1719" style="266" customWidth="1"/>
    <col min="5" max="5" width="22.5" style="266" customWidth="1"/>
    <col min="6" max="26" width="14.5" style="266" customWidth="1"/>
    <col min="27" max="256" width="14.5" style="266"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2591</v>
      </c>
      <c r="B2" s="168">
        <v>1</v>
      </c>
      <c r="C2" s="168">
        <v>7</v>
      </c>
      <c r="D2" t="s" s="145">
        <v>2594</v>
      </c>
      <c r="E2" t="s" s="145">
        <v>17</v>
      </c>
      <c r="F2" s="212">
        <v>40420</v>
      </c>
      <c r="G2" s="168">
        <v>42683</v>
      </c>
      <c r="H2" s="155">
        <f>SUM(G2-F2)</f>
        <v>2263</v>
      </c>
      <c r="I2" s="167">
        <f>H2/F2</f>
        <v>0.0559871350816428</v>
      </c>
      <c r="J2" s="167">
        <f>H2/G2</f>
        <v>0.0530187662535436</v>
      </c>
      <c r="K2" s="24"/>
      <c r="L2" s="24"/>
      <c r="M2" s="24"/>
      <c r="N2" s="24"/>
      <c r="O2" s="24"/>
      <c r="P2" s="24"/>
      <c r="Q2" s="24"/>
      <c r="R2" s="24"/>
      <c r="S2" s="24"/>
      <c r="T2" s="24"/>
      <c r="U2" s="24"/>
      <c r="V2" s="24"/>
      <c r="W2" s="24"/>
      <c r="X2" s="24"/>
      <c r="Y2" s="24"/>
      <c r="Z2" s="24"/>
    </row>
    <row r="3" ht="19.15" customHeight="1">
      <c r="A3" t="s" s="145">
        <v>2591</v>
      </c>
      <c r="B3" s="168">
        <v>1</v>
      </c>
      <c r="C3" s="168">
        <v>5</v>
      </c>
      <c r="D3" t="s" s="145">
        <v>2595</v>
      </c>
      <c r="E3" t="s" s="145">
        <v>20</v>
      </c>
      <c r="F3" s="212">
        <v>31779</v>
      </c>
      <c r="G3" s="168">
        <v>32219</v>
      </c>
      <c r="H3" s="155">
        <f>SUM(G3-F3)</f>
        <v>440</v>
      </c>
      <c r="I3" s="167">
        <f>H3/F3</f>
        <v>0.0138456213222568</v>
      </c>
      <c r="J3" s="167">
        <f>H3/G3</f>
        <v>0.0136565380675999</v>
      </c>
      <c r="K3" s="24"/>
      <c r="L3" s="24"/>
      <c r="M3" s="24"/>
      <c r="N3" s="24"/>
      <c r="O3" s="24"/>
      <c r="P3" s="24"/>
      <c r="Q3" s="24"/>
      <c r="R3" s="24"/>
      <c r="S3" s="24"/>
      <c r="T3" s="24"/>
      <c r="U3" s="24"/>
      <c r="V3" s="24"/>
      <c r="W3" s="24"/>
      <c r="X3" s="24"/>
      <c r="Y3" s="24"/>
      <c r="Z3" s="24"/>
    </row>
    <row r="4" ht="19.15" customHeight="1">
      <c r="A4" t="s" s="145">
        <v>2591</v>
      </c>
      <c r="B4" s="168">
        <v>1</v>
      </c>
      <c r="C4" s="168">
        <v>11</v>
      </c>
      <c r="D4" t="s" s="145">
        <v>2596</v>
      </c>
      <c r="E4" t="s" s="145">
        <v>22</v>
      </c>
      <c r="F4" s="212">
        <v>10143</v>
      </c>
      <c r="G4" s="168">
        <v>10347</v>
      </c>
      <c r="H4" s="155">
        <f>SUM(G4-F4)</f>
        <v>204</v>
      </c>
      <c r="I4" s="167">
        <f>H4/F4</f>
        <v>0.0201123927832002</v>
      </c>
      <c r="J4" s="167">
        <f>H4/G4</f>
        <v>0.0197158596694694</v>
      </c>
      <c r="K4" s="24"/>
      <c r="L4" s="24"/>
      <c r="M4" s="24"/>
      <c r="N4" s="24"/>
      <c r="O4" s="24"/>
      <c r="P4" s="24"/>
      <c r="Q4" s="24"/>
      <c r="R4" s="24"/>
      <c r="S4" s="24"/>
      <c r="T4" s="24"/>
      <c r="U4" s="24"/>
      <c r="V4" s="24"/>
      <c r="W4" s="24"/>
      <c r="X4" s="24"/>
      <c r="Y4" s="24"/>
      <c r="Z4" s="24"/>
    </row>
    <row r="5" ht="19.15" customHeight="1">
      <c r="A5" t="s" s="145">
        <v>2591</v>
      </c>
      <c r="B5" s="168">
        <v>1</v>
      </c>
      <c r="C5" s="168">
        <v>4</v>
      </c>
      <c r="D5" t="s" s="145">
        <v>2597</v>
      </c>
      <c r="E5" t="s" s="145">
        <v>28</v>
      </c>
      <c r="F5" s="212">
        <v>2601</v>
      </c>
      <c r="G5" s="168">
        <v>2813</v>
      </c>
      <c r="H5" s="155">
        <f>SUM(G5-F5)</f>
        <v>212</v>
      </c>
      <c r="I5" s="167">
        <f>H5/F5</f>
        <v>0.08150711264898119</v>
      </c>
      <c r="J5" s="167">
        <f>H5/G5</f>
        <v>0.0753643796658372</v>
      </c>
      <c r="K5" s="24"/>
      <c r="L5" s="24"/>
      <c r="M5" s="24"/>
      <c r="N5" s="24"/>
      <c r="O5" s="24"/>
      <c r="P5" s="24"/>
      <c r="Q5" s="24"/>
      <c r="R5" s="24"/>
      <c r="S5" s="24"/>
      <c r="T5" s="24"/>
      <c r="U5" s="24"/>
      <c r="V5" s="24"/>
      <c r="W5" s="24"/>
      <c r="X5" s="24"/>
      <c r="Y5" s="24"/>
      <c r="Z5" s="24"/>
    </row>
    <row r="6" ht="19.15" customHeight="1">
      <c r="A6" t="s" s="145">
        <v>2591</v>
      </c>
      <c r="B6" s="168">
        <v>1</v>
      </c>
      <c r="C6" s="168">
        <v>24</v>
      </c>
      <c r="D6" t="s" s="145">
        <v>2598</v>
      </c>
      <c r="E6" t="s" s="145">
        <v>34</v>
      </c>
      <c r="F6" s="212">
        <v>1247</v>
      </c>
      <c r="G6" s="168">
        <v>1273</v>
      </c>
      <c r="H6" s="155">
        <f>SUM(G6-F6)</f>
        <v>26</v>
      </c>
      <c r="I6" s="167">
        <f>H6/F6</f>
        <v>0.020850040096231</v>
      </c>
      <c r="J6" s="167">
        <f>H6/G6</f>
        <v>0.0204241948153967</v>
      </c>
      <c r="K6" s="24"/>
      <c r="L6" s="24"/>
      <c r="M6" s="24"/>
      <c r="N6" s="24"/>
      <c r="O6" s="24"/>
      <c r="P6" s="24"/>
      <c r="Q6" s="24"/>
      <c r="R6" s="24"/>
      <c r="S6" s="24"/>
      <c r="T6" s="24"/>
      <c r="U6" s="24"/>
      <c r="V6" s="24"/>
      <c r="W6" s="24"/>
      <c r="X6" s="24"/>
      <c r="Y6" s="24"/>
      <c r="Z6" s="24"/>
    </row>
    <row r="7" ht="19.15" customHeight="1">
      <c r="A7" t="s" s="145">
        <v>2591</v>
      </c>
      <c r="B7" s="168">
        <v>1</v>
      </c>
      <c r="C7" s="168">
        <v>6</v>
      </c>
      <c r="D7" t="s" s="145">
        <v>2592</v>
      </c>
      <c r="E7" t="s" s="145">
        <v>101</v>
      </c>
      <c r="F7" s="212">
        <v>820</v>
      </c>
      <c r="G7" s="168">
        <v>1169</v>
      </c>
      <c r="H7" s="155">
        <f>SUM(G7-F7)</f>
        <v>349</v>
      </c>
      <c r="I7" s="167">
        <f>H7/F7</f>
        <v>0.425609756097561</v>
      </c>
      <c r="J7" s="167">
        <f>H7/G7</f>
        <v>0.298545765611634</v>
      </c>
      <c r="K7" s="24"/>
      <c r="L7" s="24"/>
      <c r="M7" s="24"/>
      <c r="N7" s="24"/>
      <c r="O7" s="24"/>
      <c r="P7" s="24"/>
      <c r="Q7" s="24"/>
      <c r="R7" s="24"/>
      <c r="S7" s="24"/>
      <c r="T7" s="24"/>
      <c r="U7" s="24"/>
      <c r="V7" s="24"/>
      <c r="W7" s="24"/>
      <c r="X7" s="24"/>
      <c r="Y7" s="24"/>
      <c r="Z7" s="24"/>
    </row>
    <row r="8" ht="19.15" customHeight="1">
      <c r="A8" t="s" s="145">
        <v>2591</v>
      </c>
      <c r="B8" s="168">
        <v>1</v>
      </c>
      <c r="C8" s="168">
        <v>10</v>
      </c>
      <c r="D8" t="s" s="145">
        <v>2599</v>
      </c>
      <c r="E8" t="s" s="145">
        <v>26</v>
      </c>
      <c r="F8" s="212">
        <v>997</v>
      </c>
      <c r="G8" s="168">
        <v>1051</v>
      </c>
      <c r="H8" s="155">
        <f>SUM(G8-F8)</f>
        <v>54</v>
      </c>
      <c r="I8" s="167">
        <f>H8/F8</f>
        <v>0.0541624874623872</v>
      </c>
      <c r="J8" s="167">
        <f>H8/G8</f>
        <v>0.0513796384395814</v>
      </c>
      <c r="K8" s="24"/>
      <c r="L8" s="24"/>
      <c r="M8" s="24"/>
      <c r="N8" s="24"/>
      <c r="O8" s="24"/>
      <c r="P8" s="24"/>
      <c r="Q8" s="24"/>
      <c r="R8" s="24"/>
      <c r="S8" s="24"/>
      <c r="T8" s="24"/>
      <c r="U8" s="24"/>
      <c r="V8" s="24"/>
      <c r="W8" s="24"/>
      <c r="X8" s="24"/>
      <c r="Y8" s="24"/>
      <c r="Z8" s="24"/>
    </row>
    <row r="9" ht="19.15" customHeight="1">
      <c r="A9" t="s" s="145">
        <v>2591</v>
      </c>
      <c r="B9" s="168">
        <v>1</v>
      </c>
      <c r="C9" s="168">
        <v>8</v>
      </c>
      <c r="D9" t="s" s="145">
        <v>2593</v>
      </c>
      <c r="E9" t="s" s="145">
        <v>48</v>
      </c>
      <c r="F9" s="212">
        <v>369</v>
      </c>
      <c r="G9" s="168">
        <v>712</v>
      </c>
      <c r="H9" s="155">
        <f>SUM(G9-F9)</f>
        <v>343</v>
      </c>
      <c r="I9" s="167">
        <f>H9/F9</f>
        <v>0.929539295392954</v>
      </c>
      <c r="J9" s="167">
        <f>H9/G9</f>
        <v>0.481741573033708</v>
      </c>
      <c r="K9" s="24"/>
      <c r="L9" s="24"/>
      <c r="M9" s="24"/>
      <c r="N9" s="24"/>
      <c r="O9" s="24"/>
      <c r="P9" s="24"/>
      <c r="Q9" s="24"/>
      <c r="R9" s="24"/>
      <c r="S9" s="24"/>
      <c r="T9" s="24"/>
      <c r="U9" s="24"/>
      <c r="V9" s="24"/>
      <c r="W9" s="24"/>
      <c r="X9" s="24"/>
      <c r="Y9" s="24"/>
      <c r="Z9" s="24"/>
    </row>
    <row r="10" ht="19.15" customHeight="1">
      <c r="A10" t="s" s="145">
        <v>2591</v>
      </c>
      <c r="B10" s="168">
        <v>1</v>
      </c>
      <c r="C10" s="168">
        <v>3</v>
      </c>
      <c r="D10" t="s" s="145">
        <v>2600</v>
      </c>
      <c r="E10" t="s" s="145">
        <v>110</v>
      </c>
      <c r="F10" s="212">
        <v>346</v>
      </c>
      <c r="G10" s="168">
        <v>388</v>
      </c>
      <c r="H10" s="155">
        <f>SUM(G10-F10)</f>
        <v>42</v>
      </c>
      <c r="I10" s="167">
        <f>H10/F10</f>
        <v>0.121387283236994</v>
      </c>
      <c r="J10" s="167">
        <f>H10/G10</f>
        <v>0.108247422680412</v>
      </c>
      <c r="K10" s="24"/>
      <c r="L10" s="24"/>
      <c r="M10" s="24"/>
      <c r="N10" s="24"/>
      <c r="O10" s="24"/>
      <c r="P10" s="24"/>
      <c r="Q10" s="24"/>
      <c r="R10" s="24"/>
      <c r="S10" s="24"/>
      <c r="T10" s="24"/>
      <c r="U10" s="24"/>
      <c r="V10" s="24"/>
      <c r="W10" s="24"/>
      <c r="X10" s="24"/>
      <c r="Y10" s="24"/>
      <c r="Z10" s="24"/>
    </row>
    <row r="11" ht="19.15" customHeight="1">
      <c r="A11" t="s" s="145">
        <v>2591</v>
      </c>
      <c r="B11" s="168">
        <v>1</v>
      </c>
      <c r="C11" s="168">
        <v>14</v>
      </c>
      <c r="D11" t="s" s="145">
        <v>2601</v>
      </c>
      <c r="E11" t="s" s="145">
        <v>38</v>
      </c>
      <c r="F11" s="212">
        <v>366</v>
      </c>
      <c r="G11" s="168">
        <v>378</v>
      </c>
      <c r="H11" s="155">
        <f>SUM(G11-F11)</f>
        <v>12</v>
      </c>
      <c r="I11" s="167">
        <f>H11/F11</f>
        <v>0.0327868852459016</v>
      </c>
      <c r="J11" s="167">
        <f>H11/G11</f>
        <v>0.0317460317460317</v>
      </c>
      <c r="K11" s="24"/>
      <c r="L11" s="24"/>
      <c r="M11" s="24"/>
      <c r="N11" s="24"/>
      <c r="O11" s="24"/>
      <c r="P11" s="24"/>
      <c r="Q11" s="24"/>
      <c r="R11" s="24"/>
      <c r="S11" s="24"/>
      <c r="T11" s="24"/>
      <c r="U11" s="24"/>
      <c r="V11" s="24"/>
      <c r="W11" s="24"/>
      <c r="X11" s="24"/>
      <c r="Y11" s="24"/>
      <c r="Z11" s="24"/>
    </row>
    <row r="12" ht="19.15" customHeight="1">
      <c r="A12" t="s" s="145">
        <v>2591</v>
      </c>
      <c r="B12" s="168">
        <v>1</v>
      </c>
      <c r="C12" s="168">
        <v>12</v>
      </c>
      <c r="D12" t="s" s="145">
        <v>2602</v>
      </c>
      <c r="E12" t="s" s="145">
        <v>112</v>
      </c>
      <c r="F12" s="212">
        <v>278</v>
      </c>
      <c r="G12" s="168">
        <v>334</v>
      </c>
      <c r="H12" s="155">
        <f>SUM(G12-F12)</f>
        <v>56</v>
      </c>
      <c r="I12" s="167">
        <f>H12/F12</f>
        <v>0.201438848920863</v>
      </c>
      <c r="J12" s="167">
        <f>H12/G12</f>
        <v>0.167664670658683</v>
      </c>
      <c r="K12" s="24"/>
      <c r="L12" s="24"/>
      <c r="M12" s="24"/>
      <c r="N12" s="24"/>
      <c r="O12" s="24"/>
      <c r="P12" s="24"/>
      <c r="Q12" s="24"/>
      <c r="R12" s="24"/>
      <c r="S12" s="24"/>
      <c r="T12" s="24"/>
      <c r="U12" s="24"/>
      <c r="V12" s="24"/>
      <c r="W12" s="24"/>
      <c r="X12" s="24"/>
      <c r="Y12" s="24"/>
      <c r="Z12" s="24"/>
    </row>
    <row r="13" ht="19.15" customHeight="1">
      <c r="A13" t="s" s="145">
        <v>2591</v>
      </c>
      <c r="B13" s="168">
        <v>1</v>
      </c>
      <c r="C13" s="168">
        <v>27</v>
      </c>
      <c r="D13" t="s" s="145">
        <v>2603</v>
      </c>
      <c r="E13" t="s" s="145">
        <v>173</v>
      </c>
      <c r="F13" s="212">
        <v>318</v>
      </c>
      <c r="G13" s="168">
        <v>332</v>
      </c>
      <c r="H13" s="155">
        <f>SUM(G13-F13)</f>
        <v>14</v>
      </c>
      <c r="I13" s="167">
        <f>H13/F13</f>
        <v>0.0440251572327044</v>
      </c>
      <c r="J13" s="167">
        <f>H13/G13</f>
        <v>0.0421686746987952</v>
      </c>
      <c r="K13" s="24"/>
      <c r="L13" s="24"/>
      <c r="M13" s="24"/>
      <c r="N13" s="24"/>
      <c r="O13" s="24"/>
      <c r="P13" s="24"/>
      <c r="Q13" s="24"/>
      <c r="R13" s="24"/>
      <c r="S13" s="24"/>
      <c r="T13" s="24"/>
      <c r="U13" s="24"/>
      <c r="V13" s="24"/>
      <c r="W13" s="24"/>
      <c r="X13" s="24"/>
      <c r="Y13" s="24"/>
      <c r="Z13" s="24"/>
    </row>
    <row r="14" ht="19.15" customHeight="1">
      <c r="A14" t="s" s="145">
        <v>2591</v>
      </c>
      <c r="B14" s="168">
        <v>1</v>
      </c>
      <c r="C14" s="168">
        <v>2</v>
      </c>
      <c r="D14" t="s" s="145">
        <v>2604</v>
      </c>
      <c r="E14" t="s" s="145">
        <v>60</v>
      </c>
      <c r="F14" s="212">
        <v>300</v>
      </c>
      <c r="G14" s="168">
        <v>320</v>
      </c>
      <c r="H14" s="155">
        <f>SUM(G14-F14)</f>
        <v>20</v>
      </c>
      <c r="I14" s="167">
        <f>H14/F14</f>
        <v>0.06666666666666669</v>
      </c>
      <c r="J14" s="167">
        <f>H14/G14</f>
        <v>0.0625</v>
      </c>
      <c r="K14" s="24"/>
      <c r="L14" s="24"/>
      <c r="M14" s="24"/>
      <c r="N14" s="24"/>
      <c r="O14" s="24"/>
      <c r="P14" s="24"/>
      <c r="Q14" s="24"/>
      <c r="R14" s="24"/>
      <c r="S14" s="24"/>
      <c r="T14" s="24"/>
      <c r="U14" s="24"/>
      <c r="V14" s="24"/>
      <c r="W14" s="24"/>
      <c r="X14" s="24"/>
      <c r="Y14" s="24"/>
      <c r="Z14" s="24"/>
    </row>
    <row r="15" ht="19.15" customHeight="1">
      <c r="A15" t="s" s="145">
        <v>2591</v>
      </c>
      <c r="B15" s="168">
        <v>1</v>
      </c>
      <c r="C15" s="168">
        <v>25</v>
      </c>
      <c r="D15" t="s" s="145">
        <v>2605</v>
      </c>
      <c r="E15" t="s" s="145">
        <v>42</v>
      </c>
      <c r="F15" s="212">
        <v>284</v>
      </c>
      <c r="G15" s="168">
        <v>316</v>
      </c>
      <c r="H15" s="155">
        <f>SUM(G15-F15)</f>
        <v>32</v>
      </c>
      <c r="I15" s="167">
        <f>H15/F15</f>
        <v>0.112676056338028</v>
      </c>
      <c r="J15" s="167">
        <f>H15/G15</f>
        <v>0.10126582278481</v>
      </c>
      <c r="K15" s="24"/>
      <c r="L15" s="24"/>
      <c r="M15" s="24"/>
      <c r="N15" s="24"/>
      <c r="O15" s="24"/>
      <c r="P15" s="24"/>
      <c r="Q15" s="24"/>
      <c r="R15" s="24"/>
      <c r="S15" s="24"/>
      <c r="T15" s="24"/>
      <c r="U15" s="24"/>
      <c r="V15" s="24"/>
      <c r="W15" s="24"/>
      <c r="X15" s="24"/>
      <c r="Y15" s="24"/>
      <c r="Z15" s="24"/>
    </row>
    <row r="16" ht="19.15" customHeight="1">
      <c r="A16" t="s" s="145">
        <v>2591</v>
      </c>
      <c r="B16" s="168">
        <v>1</v>
      </c>
      <c r="C16" s="168">
        <v>15</v>
      </c>
      <c r="D16" t="s" s="145">
        <v>2606</v>
      </c>
      <c r="E16" t="s" s="145">
        <v>62</v>
      </c>
      <c r="F16" s="212">
        <v>294</v>
      </c>
      <c r="G16" s="168">
        <v>297</v>
      </c>
      <c r="H16" s="155">
        <f>SUM(G16-F16)</f>
        <v>3</v>
      </c>
      <c r="I16" s="167">
        <f>H16/F16</f>
        <v>0.0102040816326531</v>
      </c>
      <c r="J16" s="167">
        <f>H16/G16</f>
        <v>0.0101010101010101</v>
      </c>
      <c r="K16" s="24"/>
      <c r="L16" s="24"/>
      <c r="M16" s="24"/>
      <c r="N16" s="24"/>
      <c r="O16" s="24"/>
      <c r="P16" s="24"/>
      <c r="Q16" s="24"/>
      <c r="R16" s="24"/>
      <c r="S16" s="24"/>
      <c r="T16" s="24"/>
      <c r="U16" s="24"/>
      <c r="V16" s="24"/>
      <c r="W16" s="24"/>
      <c r="X16" s="24"/>
      <c r="Y16" s="24"/>
      <c r="Z16" s="24"/>
    </row>
    <row r="17" ht="19.15" customHeight="1">
      <c r="A17" t="s" s="145">
        <v>2591</v>
      </c>
      <c r="B17" s="168">
        <v>1</v>
      </c>
      <c r="C17" s="168">
        <v>9</v>
      </c>
      <c r="D17" t="s" s="145">
        <v>2607</v>
      </c>
      <c r="E17" t="s" s="145">
        <v>36</v>
      </c>
      <c r="F17" s="212">
        <v>260</v>
      </c>
      <c r="G17" s="168">
        <v>263</v>
      </c>
      <c r="H17" s="155">
        <f>SUM(G17-F17)</f>
        <v>3</v>
      </c>
      <c r="I17" s="167">
        <f>H17/F17</f>
        <v>0.0115384615384615</v>
      </c>
      <c r="J17" s="167">
        <f>H17/G17</f>
        <v>0.0114068441064639</v>
      </c>
      <c r="K17" s="24"/>
      <c r="L17" s="24"/>
      <c r="M17" s="24"/>
      <c r="N17" s="24"/>
      <c r="O17" s="24"/>
      <c r="P17" s="24"/>
      <c r="Q17" s="24"/>
      <c r="R17" s="24"/>
      <c r="S17" s="24"/>
      <c r="T17" s="24"/>
      <c r="U17" s="24"/>
      <c r="V17" s="24"/>
      <c r="W17" s="24"/>
      <c r="X17" s="24"/>
      <c r="Y17" s="24"/>
      <c r="Z17" s="24"/>
    </row>
    <row r="18" ht="19.15" customHeight="1">
      <c r="A18" t="s" s="145">
        <v>2591</v>
      </c>
      <c r="B18" s="168">
        <v>1</v>
      </c>
      <c r="C18" s="168">
        <v>13</v>
      </c>
      <c r="D18" t="s" s="145">
        <v>2608</v>
      </c>
      <c r="E18" t="s" s="145">
        <v>30</v>
      </c>
      <c r="F18" s="212">
        <v>236</v>
      </c>
      <c r="G18" s="168">
        <v>251</v>
      </c>
      <c r="H18" s="155">
        <f>SUM(G18-F18)</f>
        <v>15</v>
      </c>
      <c r="I18" s="167">
        <f>H18/F18</f>
        <v>0.0635593220338983</v>
      </c>
      <c r="J18" s="167">
        <f>H18/G18</f>
        <v>0.0597609561752988</v>
      </c>
      <c r="K18" s="24"/>
      <c r="L18" s="24"/>
      <c r="M18" s="24"/>
      <c r="N18" s="24"/>
      <c r="O18" s="24"/>
      <c r="P18" s="24"/>
      <c r="Q18" s="24"/>
      <c r="R18" s="24"/>
      <c r="S18" s="24"/>
      <c r="T18" s="24"/>
      <c r="U18" s="24"/>
      <c r="V18" s="24"/>
      <c r="W18" s="24"/>
      <c r="X18" s="24"/>
      <c r="Y18" s="24"/>
      <c r="Z18" s="24"/>
    </row>
    <row r="19" ht="19.15" customHeight="1">
      <c r="A19" t="s" s="145">
        <v>2591</v>
      </c>
      <c r="B19" s="168">
        <v>1</v>
      </c>
      <c r="C19" s="168">
        <v>21</v>
      </c>
      <c r="D19" t="s" s="145">
        <v>2609</v>
      </c>
      <c r="E19" t="s" s="145">
        <v>119</v>
      </c>
      <c r="F19" s="212">
        <v>191</v>
      </c>
      <c r="G19" s="168">
        <v>194</v>
      </c>
      <c r="H19" s="155">
        <f>SUM(G19-F19)</f>
        <v>3</v>
      </c>
      <c r="I19" s="167">
        <f>H19/F19</f>
        <v>0.0157068062827225</v>
      </c>
      <c r="J19" s="167">
        <f>H19/G19</f>
        <v>0.0154639175257732</v>
      </c>
      <c r="K19" s="24"/>
      <c r="L19" s="24"/>
      <c r="M19" s="24"/>
      <c r="N19" s="24"/>
      <c r="O19" s="24"/>
      <c r="P19" s="24"/>
      <c r="Q19" s="24"/>
      <c r="R19" s="24"/>
      <c r="S19" s="24"/>
      <c r="T19" s="24"/>
      <c r="U19" s="24"/>
      <c r="V19" s="24"/>
      <c r="W19" s="24"/>
      <c r="X19" s="24"/>
      <c r="Y19" s="24"/>
      <c r="Z19" s="24"/>
    </row>
    <row r="20" ht="19.15" customHeight="1">
      <c r="A20" t="s" s="145">
        <v>2591</v>
      </c>
      <c r="B20" s="168">
        <v>1</v>
      </c>
      <c r="C20" s="168">
        <v>22</v>
      </c>
      <c r="D20" t="s" s="145">
        <v>2610</v>
      </c>
      <c r="E20" t="s" s="145">
        <v>147</v>
      </c>
      <c r="F20" s="212">
        <v>104</v>
      </c>
      <c r="G20" s="168">
        <v>107</v>
      </c>
      <c r="H20" s="155">
        <f>SUM(G20-F20)</f>
        <v>3</v>
      </c>
      <c r="I20" s="167">
        <f>H20/F20</f>
        <v>0.0288461538461538</v>
      </c>
      <c r="J20" s="167">
        <f>H20/G20</f>
        <v>0.0280373831775701</v>
      </c>
      <c r="K20" s="24"/>
      <c r="L20" s="24"/>
      <c r="M20" s="24"/>
      <c r="N20" s="24"/>
      <c r="O20" s="24"/>
      <c r="P20" s="24"/>
      <c r="Q20" s="24"/>
      <c r="R20" s="24"/>
      <c r="S20" s="24"/>
      <c r="T20" s="24"/>
      <c r="U20" s="24"/>
      <c r="V20" s="24"/>
      <c r="W20" s="24"/>
      <c r="X20" s="24"/>
      <c r="Y20" s="24"/>
      <c r="Z20" s="24"/>
    </row>
    <row r="21" ht="19.15" customHeight="1">
      <c r="A21" t="s" s="145">
        <v>2591</v>
      </c>
      <c r="B21" s="168">
        <v>1</v>
      </c>
      <c r="C21" s="168">
        <v>20</v>
      </c>
      <c r="D21" t="s" s="145">
        <v>2611</v>
      </c>
      <c r="E21" t="s" s="145">
        <v>58</v>
      </c>
      <c r="F21" s="213">
        <v>83</v>
      </c>
      <c r="G21" s="170">
        <v>86</v>
      </c>
      <c r="H21" s="155">
        <f>SUM(G21-F21)</f>
        <v>3</v>
      </c>
      <c r="I21" s="167">
        <f>H21/F21</f>
        <v>0.036144578313253</v>
      </c>
      <c r="J21" s="167">
        <f>H21/G21</f>
        <v>0.0348837209302326</v>
      </c>
      <c r="K21" s="24"/>
      <c r="L21" s="24"/>
      <c r="M21" s="24"/>
      <c r="N21" s="24"/>
      <c r="O21" s="24"/>
      <c r="P21" s="24"/>
      <c r="Q21" s="24"/>
      <c r="R21" s="24"/>
      <c r="S21" s="24"/>
      <c r="T21" s="24"/>
      <c r="U21" s="24"/>
      <c r="V21" s="24"/>
      <c r="W21" s="24"/>
      <c r="X21" s="24"/>
      <c r="Y21" s="24"/>
      <c r="Z21" s="24"/>
    </row>
    <row r="22" ht="19.15" customHeight="1">
      <c r="A22" t="s" s="145">
        <v>2591</v>
      </c>
      <c r="B22" s="168">
        <v>1</v>
      </c>
      <c r="C22" s="168">
        <v>19</v>
      </c>
      <c r="D22" t="s" s="145">
        <v>2687</v>
      </c>
      <c r="E22" t="s" s="171">
        <v>116</v>
      </c>
      <c r="F22" s="249">
        <v>73</v>
      </c>
      <c r="G22" s="250">
        <v>72</v>
      </c>
      <c r="H22" s="173">
        <f>SUM(G22-F22)</f>
        <v>-1</v>
      </c>
      <c r="I22" s="167">
        <f>H22/F22</f>
        <v>-0.0136986301369863</v>
      </c>
      <c r="J22" s="167">
        <f>H22/G22</f>
        <v>-0.0138888888888889</v>
      </c>
      <c r="K22" s="24"/>
      <c r="L22" s="24"/>
      <c r="M22" s="24"/>
      <c r="N22" s="24"/>
      <c r="O22" s="24"/>
      <c r="P22" s="24"/>
      <c r="Q22" s="24"/>
      <c r="R22" s="24"/>
      <c r="S22" s="24"/>
      <c r="T22" s="24"/>
      <c r="U22" s="24"/>
      <c r="V22" s="24"/>
      <c r="W22" s="24"/>
      <c r="X22" s="24"/>
      <c r="Y22" s="24"/>
      <c r="Z22" s="24"/>
    </row>
    <row r="23" ht="19.15" customHeight="1">
      <c r="A23" t="s" s="145">
        <v>2591</v>
      </c>
      <c r="B23" s="168">
        <v>1</v>
      </c>
      <c r="C23" s="168">
        <v>26</v>
      </c>
      <c r="D23" t="s" s="145">
        <v>2612</v>
      </c>
      <c r="E23" t="s" s="145">
        <v>153</v>
      </c>
      <c r="F23" s="229">
        <v>55</v>
      </c>
      <c r="G23" s="166">
        <v>62</v>
      </c>
      <c r="H23" s="155">
        <f>SUM(G23-F23)</f>
        <v>7</v>
      </c>
      <c r="I23" s="167">
        <f>H23/F23</f>
        <v>0.127272727272727</v>
      </c>
      <c r="J23" s="167">
        <f>H23/G23</f>
        <v>0.112903225806452</v>
      </c>
      <c r="K23" s="24"/>
      <c r="L23" s="24"/>
      <c r="M23" s="24"/>
      <c r="N23" s="24"/>
      <c r="O23" s="24"/>
      <c r="P23" s="24"/>
      <c r="Q23" s="24"/>
      <c r="R23" s="24"/>
      <c r="S23" s="24"/>
      <c r="T23" s="24"/>
      <c r="U23" s="24"/>
      <c r="V23" s="24"/>
      <c r="W23" s="24"/>
      <c r="X23" s="24"/>
      <c r="Y23" s="24"/>
      <c r="Z23" s="24"/>
    </row>
    <row r="24" ht="19.15" customHeight="1">
      <c r="A24" t="s" s="145">
        <v>2591</v>
      </c>
      <c r="B24" s="168">
        <v>1</v>
      </c>
      <c r="C24" s="168">
        <v>17</v>
      </c>
      <c r="D24" t="s" s="145">
        <v>2613</v>
      </c>
      <c r="E24" t="s" s="145">
        <v>70</v>
      </c>
      <c r="F24" s="212">
        <v>60</v>
      </c>
      <c r="G24" s="168">
        <v>61</v>
      </c>
      <c r="H24" s="155">
        <f>SUM(G24-F24)</f>
        <v>1</v>
      </c>
      <c r="I24" s="167">
        <f>H24/F24</f>
        <v>0.0166666666666667</v>
      </c>
      <c r="J24" s="167">
        <f>H24/G24</f>
        <v>0.0163934426229508</v>
      </c>
      <c r="K24" s="24"/>
      <c r="L24" s="24"/>
      <c r="M24" s="24"/>
      <c r="N24" s="24"/>
      <c r="O24" s="24"/>
      <c r="P24" s="24"/>
      <c r="Q24" s="24"/>
      <c r="R24" s="24"/>
      <c r="S24" s="24"/>
      <c r="T24" s="24"/>
      <c r="U24" s="24"/>
      <c r="V24" s="24"/>
      <c r="W24" s="24"/>
      <c r="X24" s="24"/>
      <c r="Y24" s="24"/>
      <c r="Z24" s="24"/>
    </row>
    <row r="25" ht="19.15" customHeight="1">
      <c r="A25" t="s" s="145">
        <v>2591</v>
      </c>
      <c r="B25" s="168">
        <v>1</v>
      </c>
      <c r="C25" s="168">
        <v>18</v>
      </c>
      <c r="D25" t="s" s="145">
        <v>2614</v>
      </c>
      <c r="E25" t="s" s="145">
        <v>72</v>
      </c>
      <c r="F25" s="212">
        <v>58</v>
      </c>
      <c r="G25" s="168">
        <v>58</v>
      </c>
      <c r="H25" s="155">
        <f>SUM(G25-F25)</f>
        <v>0</v>
      </c>
      <c r="I25" s="167">
        <f>H25/F25</f>
        <v>0</v>
      </c>
      <c r="J25" s="167">
        <f>H25/G25</f>
        <v>0</v>
      </c>
      <c r="K25" s="24"/>
      <c r="L25" s="24"/>
      <c r="M25" s="24"/>
      <c r="N25" s="24"/>
      <c r="O25" s="24"/>
      <c r="P25" s="24"/>
      <c r="Q25" s="24"/>
      <c r="R25" s="24"/>
      <c r="S25" s="24"/>
      <c r="T25" s="24"/>
      <c r="U25" s="24"/>
      <c r="V25" s="24"/>
      <c r="W25" s="24"/>
      <c r="X25" s="24"/>
      <c r="Y25" s="24"/>
      <c r="Z25" s="24"/>
    </row>
    <row r="26" ht="19.15" customHeight="1">
      <c r="A26" t="s" s="145">
        <v>2591</v>
      </c>
      <c r="B26" s="168">
        <v>1</v>
      </c>
      <c r="C26" s="168">
        <v>28</v>
      </c>
      <c r="D26" t="s" s="145">
        <v>2615</v>
      </c>
      <c r="E26" t="s" s="145">
        <v>68</v>
      </c>
      <c r="F26" s="213">
        <v>51</v>
      </c>
      <c r="G26" s="170">
        <v>58</v>
      </c>
      <c r="H26" s="155">
        <f>SUM(G26-F26)</f>
        <v>7</v>
      </c>
      <c r="I26" s="167">
        <f>H26/F26</f>
        <v>0.137254901960784</v>
      </c>
      <c r="J26" s="167">
        <f>H26/G26</f>
        <v>0.120689655172414</v>
      </c>
      <c r="K26" s="24"/>
      <c r="L26" s="24"/>
      <c r="M26" s="24"/>
      <c r="N26" s="24"/>
      <c r="O26" s="24"/>
      <c r="P26" s="24"/>
      <c r="Q26" s="24"/>
      <c r="R26" s="24"/>
      <c r="S26" s="24"/>
      <c r="T26" s="24"/>
      <c r="U26" s="24"/>
      <c r="V26" s="24"/>
      <c r="W26" s="24"/>
      <c r="X26" s="24"/>
      <c r="Y26" s="24"/>
      <c r="Z26" s="24"/>
    </row>
    <row r="27" ht="19.15" customHeight="1">
      <c r="A27" t="s" s="145">
        <v>2591</v>
      </c>
      <c r="B27" s="168">
        <v>1</v>
      </c>
      <c r="C27" s="168">
        <v>16</v>
      </c>
      <c r="D27" t="s" s="145">
        <v>2686</v>
      </c>
      <c r="E27" t="s" s="171">
        <v>44</v>
      </c>
      <c r="F27" s="249">
        <v>57</v>
      </c>
      <c r="G27" s="250">
        <v>55</v>
      </c>
      <c r="H27" s="173">
        <f>SUM(G27-F27)</f>
        <v>-2</v>
      </c>
      <c r="I27" s="167">
        <f>H27/F27</f>
        <v>-0.0350877192982456</v>
      </c>
      <c r="J27" s="167">
        <f>H27/G27</f>
        <v>-0.0363636363636364</v>
      </c>
      <c r="K27" s="24"/>
      <c r="L27" s="24"/>
      <c r="M27" s="24"/>
      <c r="N27" s="24"/>
      <c r="O27" s="24"/>
      <c r="P27" s="24"/>
      <c r="Q27" s="24"/>
      <c r="R27" s="24"/>
      <c r="S27" s="24"/>
      <c r="T27" s="24"/>
      <c r="U27" s="24"/>
      <c r="V27" s="24"/>
      <c r="W27" s="24"/>
      <c r="X27" s="24"/>
      <c r="Y27" s="24"/>
      <c r="Z27" s="24"/>
    </row>
    <row r="28" ht="19.15" customHeight="1">
      <c r="A28" t="s" s="145">
        <v>2591</v>
      </c>
      <c r="B28" s="168">
        <v>1</v>
      </c>
      <c r="C28" s="168">
        <v>23</v>
      </c>
      <c r="D28" t="s" s="145">
        <v>2616</v>
      </c>
      <c r="E28" t="s" s="145">
        <v>66</v>
      </c>
      <c r="F28" s="229">
        <v>36</v>
      </c>
      <c r="G28" s="166">
        <v>46</v>
      </c>
      <c r="H28" s="155">
        <f>SUM(G28-F28)</f>
        <v>10</v>
      </c>
      <c r="I28" s="167">
        <f>H28/F28</f>
        <v>0.277777777777778</v>
      </c>
      <c r="J28" s="167">
        <f>H28/G28</f>
        <v>0.217391304347826</v>
      </c>
      <c r="K28" s="24"/>
      <c r="L28" s="24"/>
      <c r="M28" s="24"/>
      <c r="N28" s="24"/>
      <c r="O28" s="24"/>
      <c r="P28" s="24"/>
      <c r="Q28" s="24"/>
      <c r="R28" s="24"/>
      <c r="S28" s="24"/>
      <c r="T28" s="24"/>
      <c r="U28" s="24"/>
      <c r="V28" s="24"/>
      <c r="W28" s="24"/>
      <c r="X28" s="24"/>
      <c r="Y28" s="24"/>
      <c r="Z28" s="24"/>
    </row>
    <row r="29" ht="19.15" customHeight="1">
      <c r="A29" t="s" s="137">
        <v>2591</v>
      </c>
      <c r="B29" s="170">
        <v>1</v>
      </c>
      <c r="C29" s="170">
        <v>1</v>
      </c>
      <c r="D29" t="s" s="137">
        <v>2617</v>
      </c>
      <c r="E29" t="s" s="137">
        <v>78</v>
      </c>
      <c r="F29" s="175">
        <v>0</v>
      </c>
      <c r="G29" s="170">
        <v>0</v>
      </c>
      <c r="H29" s="175">
        <f>SUM(G29-F29)</f>
        <v>0</v>
      </c>
      <c r="I29" s="176">
        <f>H29/F29</f>
      </c>
      <c r="J29" s="176">
        <f>H29/G29</f>
      </c>
      <c r="K29" s="174"/>
      <c r="L29" s="174"/>
      <c r="M29" s="174"/>
      <c r="N29" s="174"/>
      <c r="O29" s="174"/>
      <c r="P29" s="174"/>
      <c r="Q29" s="174"/>
      <c r="R29" s="174"/>
      <c r="S29" s="174"/>
      <c r="T29" s="174"/>
      <c r="U29" s="174"/>
      <c r="V29" s="174"/>
      <c r="W29" s="174"/>
      <c r="X29" s="174"/>
      <c r="Y29" s="174"/>
      <c r="Z29" s="174"/>
    </row>
    <row r="30" ht="19.15" customHeight="1">
      <c r="A30" s="177"/>
      <c r="B30" s="178"/>
      <c r="C30" s="178"/>
      <c r="D30" s="179"/>
      <c r="E30" s="179"/>
      <c r="F30" s="210">
        <f>SUM(F2:F29)</f>
        <v>91826</v>
      </c>
      <c r="G30" s="180">
        <f>SUM(G2:G29)</f>
        <v>95945</v>
      </c>
      <c r="H30" s="181">
        <f>SUM(H2:H29)</f>
        <v>4119</v>
      </c>
      <c r="I30" s="182">
        <f>H30/F30</f>
        <v>0.0448565765687278</v>
      </c>
      <c r="J30" s="182">
        <f>H30/G30</f>
        <v>0.0429308457970712</v>
      </c>
      <c r="K30" s="183"/>
      <c r="L30" s="183"/>
      <c r="M30" s="183"/>
      <c r="N30" s="183"/>
      <c r="O30" s="183"/>
      <c r="P30" s="183"/>
      <c r="Q30" s="183"/>
      <c r="R30" s="183"/>
      <c r="S30" s="183"/>
      <c r="T30" s="183"/>
      <c r="U30" s="183"/>
      <c r="V30" s="183"/>
      <c r="W30" s="183"/>
      <c r="X30" s="183"/>
      <c r="Y30" s="183"/>
      <c r="Z30" s="184"/>
    </row>
    <row r="31" ht="19.15" customHeight="1">
      <c r="A31" s="230"/>
      <c r="B31" s="231"/>
      <c r="C31" s="231"/>
      <c r="D31" s="232"/>
      <c r="E31" s="232"/>
      <c r="F31" s="251"/>
      <c r="G31" s="231"/>
      <c r="H31" s="234"/>
      <c r="I31" s="188"/>
      <c r="J31" s="188"/>
      <c r="K31" s="189"/>
      <c r="L31" s="189"/>
      <c r="M31" s="189"/>
      <c r="N31" s="189"/>
      <c r="O31" s="189"/>
      <c r="P31" s="189"/>
      <c r="Q31" s="189"/>
      <c r="R31" s="189"/>
      <c r="S31" s="189"/>
      <c r="T31" s="189"/>
      <c r="U31" s="189"/>
      <c r="V31" s="189"/>
      <c r="W31" s="189"/>
      <c r="X31" s="189"/>
      <c r="Y31" s="189"/>
      <c r="Z31" s="189"/>
    </row>
    <row r="32" ht="19.15" customHeight="1">
      <c r="A32" t="s" s="138">
        <v>2591</v>
      </c>
      <c r="B32" s="149">
        <v>2</v>
      </c>
      <c r="C32" s="149">
        <v>8</v>
      </c>
      <c r="D32" t="s" s="205">
        <v>2618</v>
      </c>
      <c r="E32" t="s" s="205">
        <v>17</v>
      </c>
      <c r="F32" s="222">
        <v>31529</v>
      </c>
      <c r="G32" s="149">
        <v>32765</v>
      </c>
      <c r="H32" s="173">
        <f>SUM(G32-F32)</f>
        <v>1236</v>
      </c>
      <c r="I32" s="167">
        <f>H32/F32</f>
        <v>0.0392020045037902</v>
      </c>
      <c r="J32" s="167">
        <f>H32/G32</f>
        <v>0.0377231802227987</v>
      </c>
      <c r="K32" s="24"/>
      <c r="L32" s="24"/>
      <c r="M32" s="24"/>
      <c r="N32" s="24"/>
      <c r="O32" s="24"/>
      <c r="P32" s="24"/>
      <c r="Q32" s="24"/>
      <c r="R32" s="24"/>
      <c r="S32" s="24"/>
      <c r="T32" s="24"/>
      <c r="U32" s="24"/>
      <c r="V32" s="24"/>
      <c r="W32" s="24"/>
      <c r="X32" s="24"/>
      <c r="Y32" s="24"/>
      <c r="Z32" s="24"/>
    </row>
    <row r="33" ht="19.15" customHeight="1">
      <c r="A33" t="s" s="138">
        <v>2591</v>
      </c>
      <c r="B33" s="149">
        <v>2</v>
      </c>
      <c r="C33" s="149">
        <v>4</v>
      </c>
      <c r="D33" t="s" s="205">
        <v>2619</v>
      </c>
      <c r="E33" t="s" s="205">
        <v>20</v>
      </c>
      <c r="F33" s="222">
        <v>24749</v>
      </c>
      <c r="G33" s="149">
        <v>26037</v>
      </c>
      <c r="H33" s="173">
        <f>SUM(G33-F33)</f>
        <v>1288</v>
      </c>
      <c r="I33" s="167">
        <f>H33/F33</f>
        <v>0.0520425067679502</v>
      </c>
      <c r="J33" s="167">
        <f>H33/G33</f>
        <v>0.0494680646771902</v>
      </c>
      <c r="K33" s="24"/>
      <c r="L33" s="24"/>
      <c r="M33" s="24"/>
      <c r="N33" s="24"/>
      <c r="O33" s="24"/>
      <c r="P33" s="24"/>
      <c r="Q33" s="24"/>
      <c r="R33" s="24"/>
      <c r="S33" s="24"/>
      <c r="T33" s="24"/>
      <c r="U33" s="24"/>
      <c r="V33" s="24"/>
      <c r="W33" s="24"/>
      <c r="X33" s="24"/>
      <c r="Y33" s="24"/>
      <c r="Z33" s="24"/>
    </row>
    <row r="34" ht="19.15" customHeight="1">
      <c r="A34" t="s" s="138">
        <v>2591</v>
      </c>
      <c r="B34" s="149">
        <v>2</v>
      </c>
      <c r="C34" s="149">
        <v>5</v>
      </c>
      <c r="D34" t="s" s="205">
        <v>2620</v>
      </c>
      <c r="E34" t="s" s="205">
        <v>30</v>
      </c>
      <c r="F34" s="222">
        <v>11947</v>
      </c>
      <c r="G34" s="149">
        <v>12344</v>
      </c>
      <c r="H34" s="173">
        <f>SUM(G34-F34)</f>
        <v>397</v>
      </c>
      <c r="I34" s="167">
        <f>H34/F34</f>
        <v>0.0332300996065958</v>
      </c>
      <c r="J34" s="167">
        <f>H34/G34</f>
        <v>0.0321613739468568</v>
      </c>
      <c r="K34" s="24"/>
      <c r="L34" s="24"/>
      <c r="M34" s="24"/>
      <c r="N34" s="24"/>
      <c r="O34" s="24"/>
      <c r="P34" s="24"/>
      <c r="Q34" s="24"/>
      <c r="R34" s="24"/>
      <c r="S34" s="24"/>
      <c r="T34" s="24"/>
      <c r="U34" s="24"/>
      <c r="V34" s="24"/>
      <c r="W34" s="24"/>
      <c r="X34" s="24"/>
      <c r="Y34" s="24"/>
      <c r="Z34" s="24"/>
    </row>
    <row r="35" ht="19.15" customHeight="1">
      <c r="A35" t="s" s="138">
        <v>2591</v>
      </c>
      <c r="B35" s="149">
        <v>2</v>
      </c>
      <c r="C35" s="149">
        <v>1</v>
      </c>
      <c r="D35" t="s" s="205">
        <v>2621</v>
      </c>
      <c r="E35" t="s" s="205">
        <v>22</v>
      </c>
      <c r="F35" s="222">
        <v>8213</v>
      </c>
      <c r="G35" s="149">
        <v>8674</v>
      </c>
      <c r="H35" s="173">
        <f>SUM(G35-F35)</f>
        <v>461</v>
      </c>
      <c r="I35" s="167">
        <f>H35/F35</f>
        <v>0.0561305247777913</v>
      </c>
      <c r="J35" s="167">
        <f>H35/G35</f>
        <v>0.0531473368688033</v>
      </c>
      <c r="K35" s="24"/>
      <c r="L35" s="24"/>
      <c r="M35" s="24"/>
      <c r="N35" s="24"/>
      <c r="O35" s="24"/>
      <c r="P35" s="24"/>
      <c r="Q35" s="24"/>
      <c r="R35" s="24"/>
      <c r="S35" s="24"/>
      <c r="T35" s="24"/>
      <c r="U35" s="24"/>
      <c r="V35" s="24"/>
      <c r="W35" s="24"/>
      <c r="X35" s="24"/>
      <c r="Y35" s="24"/>
      <c r="Z35" s="24"/>
    </row>
    <row r="36" ht="19.15" customHeight="1">
      <c r="A36" t="s" s="138">
        <v>2591</v>
      </c>
      <c r="B36" s="149">
        <v>2</v>
      </c>
      <c r="C36" s="149">
        <v>6</v>
      </c>
      <c r="D36" t="s" s="205">
        <v>2622</v>
      </c>
      <c r="E36" t="s" s="205">
        <v>26</v>
      </c>
      <c r="F36" s="222">
        <v>4478</v>
      </c>
      <c r="G36" s="149">
        <v>4966</v>
      </c>
      <c r="H36" s="173">
        <f>SUM(G36-F36)</f>
        <v>488</v>
      </c>
      <c r="I36" s="167">
        <f>H36/F36</f>
        <v>0.108977221974096</v>
      </c>
      <c r="J36" s="167">
        <f>H36/G36</f>
        <v>0.0982682239226742</v>
      </c>
      <c r="K36" s="24"/>
      <c r="L36" s="24"/>
      <c r="M36" s="24"/>
      <c r="N36" s="24"/>
      <c r="O36" s="24"/>
      <c r="P36" s="24"/>
      <c r="Q36" s="24"/>
      <c r="R36" s="24"/>
      <c r="S36" s="24"/>
      <c r="T36" s="24"/>
      <c r="U36" s="24"/>
      <c r="V36" s="24"/>
      <c r="W36" s="24"/>
      <c r="X36" s="24"/>
      <c r="Y36" s="24"/>
      <c r="Z36" s="24"/>
    </row>
    <row r="37" ht="19.15" customHeight="1">
      <c r="A37" t="s" s="138">
        <v>2591</v>
      </c>
      <c r="B37" s="149">
        <v>2</v>
      </c>
      <c r="C37" s="149">
        <v>14</v>
      </c>
      <c r="D37" t="s" s="205">
        <v>2623</v>
      </c>
      <c r="E37" t="s" s="205">
        <v>84</v>
      </c>
      <c r="F37" s="222">
        <v>4733</v>
      </c>
      <c r="G37" s="149">
        <v>4895</v>
      </c>
      <c r="H37" s="173">
        <f>SUM(G37-F37)</f>
        <v>162</v>
      </c>
      <c r="I37" s="167">
        <f>H37/F37</f>
        <v>0.0342277625184872</v>
      </c>
      <c r="J37" s="167">
        <f>H37/G37</f>
        <v>0.0330949948927477</v>
      </c>
      <c r="K37" s="24"/>
      <c r="L37" s="24"/>
      <c r="M37" s="24"/>
      <c r="N37" s="24"/>
      <c r="O37" s="24"/>
      <c r="P37" s="24"/>
      <c r="Q37" s="24"/>
      <c r="R37" s="24"/>
      <c r="S37" s="24"/>
      <c r="T37" s="24"/>
      <c r="U37" s="24"/>
      <c r="V37" s="24"/>
      <c r="W37" s="24"/>
      <c r="X37" s="24"/>
      <c r="Y37" s="24"/>
      <c r="Z37" s="24"/>
    </row>
    <row r="38" ht="19.15" customHeight="1">
      <c r="A38" t="s" s="138">
        <v>2591</v>
      </c>
      <c r="B38" s="149">
        <v>2</v>
      </c>
      <c r="C38" s="149">
        <v>3</v>
      </c>
      <c r="D38" t="s" s="205">
        <v>2624</v>
      </c>
      <c r="E38" t="s" s="205">
        <v>28</v>
      </c>
      <c r="F38" s="222">
        <v>1348</v>
      </c>
      <c r="G38" s="149">
        <v>1468</v>
      </c>
      <c r="H38" s="173">
        <f>SUM(G38-F38)</f>
        <v>120</v>
      </c>
      <c r="I38" s="167">
        <f>H38/F38</f>
        <v>0.08902077151335309</v>
      </c>
      <c r="J38" s="167">
        <f>H38/G38</f>
        <v>0.08174386920980931</v>
      </c>
      <c r="K38" s="24"/>
      <c r="L38" s="24"/>
      <c r="M38" s="24"/>
      <c r="N38" s="24"/>
      <c r="O38" s="24"/>
      <c r="P38" s="24"/>
      <c r="Q38" s="24"/>
      <c r="R38" s="24"/>
      <c r="S38" s="24"/>
      <c r="T38" s="24"/>
      <c r="U38" s="24"/>
      <c r="V38" s="24"/>
      <c r="W38" s="24"/>
      <c r="X38" s="24"/>
      <c r="Y38" s="24"/>
      <c r="Z38" s="24"/>
    </row>
    <row r="39" ht="19.15" customHeight="1">
      <c r="A39" t="s" s="138">
        <v>2591</v>
      </c>
      <c r="B39" s="149">
        <v>2</v>
      </c>
      <c r="C39" s="149">
        <v>28</v>
      </c>
      <c r="D39" t="s" s="205">
        <v>2625</v>
      </c>
      <c r="E39" t="s" s="205">
        <v>34</v>
      </c>
      <c r="F39" s="222">
        <v>1026</v>
      </c>
      <c r="G39" s="149">
        <v>1109</v>
      </c>
      <c r="H39" s="173">
        <f>SUM(G39-F39)</f>
        <v>83</v>
      </c>
      <c r="I39" s="167">
        <f>H39/F39</f>
        <v>0.08089668615984411</v>
      </c>
      <c r="J39" s="167">
        <f>H39/G39</f>
        <v>0.0748422001803427</v>
      </c>
      <c r="K39" s="24"/>
      <c r="L39" s="24"/>
      <c r="M39" s="24"/>
      <c r="N39" s="24"/>
      <c r="O39" s="24"/>
      <c r="P39" s="24"/>
      <c r="Q39" s="24"/>
      <c r="R39" s="24"/>
      <c r="S39" s="24"/>
      <c r="T39" s="24"/>
      <c r="U39" s="24"/>
      <c r="V39" s="24"/>
      <c r="W39" s="24"/>
      <c r="X39" s="24"/>
      <c r="Y39" s="24"/>
      <c r="Z39" s="24"/>
    </row>
    <row r="40" ht="19.15" customHeight="1">
      <c r="A40" t="s" s="138">
        <v>2591</v>
      </c>
      <c r="B40" s="149">
        <v>2</v>
      </c>
      <c r="C40" s="149">
        <v>7</v>
      </c>
      <c r="D40" t="s" s="205">
        <v>2626</v>
      </c>
      <c r="E40" t="s" s="205">
        <v>48</v>
      </c>
      <c r="F40" s="222">
        <v>624</v>
      </c>
      <c r="G40" s="149">
        <v>638</v>
      </c>
      <c r="H40" s="173">
        <f>SUM(G40-F40)</f>
        <v>14</v>
      </c>
      <c r="I40" s="167">
        <f>H40/F40</f>
        <v>0.0224358974358974</v>
      </c>
      <c r="J40" s="167">
        <f>H40/G40</f>
        <v>0.0219435736677116</v>
      </c>
      <c r="K40" s="24"/>
      <c r="L40" s="24"/>
      <c r="M40" s="24"/>
      <c r="N40" s="24"/>
      <c r="O40" s="24"/>
      <c r="P40" s="24"/>
      <c r="Q40" s="24"/>
      <c r="R40" s="24"/>
      <c r="S40" s="24"/>
      <c r="T40" s="24"/>
      <c r="U40" s="24"/>
      <c r="V40" s="24"/>
      <c r="W40" s="24"/>
      <c r="X40" s="24"/>
      <c r="Y40" s="24"/>
      <c r="Z40" s="24"/>
    </row>
    <row r="41" ht="19.15" customHeight="1">
      <c r="A41" t="s" s="138">
        <v>2591</v>
      </c>
      <c r="B41" s="149">
        <v>2</v>
      </c>
      <c r="C41" s="149">
        <v>11</v>
      </c>
      <c r="D41" t="s" s="205">
        <v>2627</v>
      </c>
      <c r="E41" t="s" s="205">
        <v>36</v>
      </c>
      <c r="F41" s="222">
        <v>545</v>
      </c>
      <c r="G41" s="149">
        <v>550</v>
      </c>
      <c r="H41" s="173">
        <f>SUM(G41-F41)</f>
        <v>5</v>
      </c>
      <c r="I41" s="167">
        <f>H41/F41</f>
        <v>0.0091743119266055</v>
      </c>
      <c r="J41" s="167">
        <f>H41/G41</f>
        <v>0.00909090909090909</v>
      </c>
      <c r="K41" s="24"/>
      <c r="L41" s="24"/>
      <c r="M41" s="24"/>
      <c r="N41" s="24"/>
      <c r="O41" s="24"/>
      <c r="P41" s="24"/>
      <c r="Q41" s="24"/>
      <c r="R41" s="24"/>
      <c r="S41" s="24"/>
      <c r="T41" s="24"/>
      <c r="U41" s="24"/>
      <c r="V41" s="24"/>
      <c r="W41" s="24"/>
      <c r="X41" s="24"/>
      <c r="Y41" s="24"/>
      <c r="Z41" s="24"/>
    </row>
    <row r="42" ht="19.15" customHeight="1">
      <c r="A42" t="s" s="138">
        <v>2591</v>
      </c>
      <c r="B42" s="149">
        <v>2</v>
      </c>
      <c r="C42" s="149">
        <v>12</v>
      </c>
      <c r="D42" t="s" s="205">
        <v>2628</v>
      </c>
      <c r="E42" t="s" s="205">
        <v>24</v>
      </c>
      <c r="F42" s="222">
        <v>355</v>
      </c>
      <c r="G42" s="149">
        <v>358</v>
      </c>
      <c r="H42" s="173">
        <f>SUM(G42-F42)</f>
        <v>3</v>
      </c>
      <c r="I42" s="167">
        <f>H42/F42</f>
        <v>0.00845070422535211</v>
      </c>
      <c r="J42" s="167">
        <f>H42/G42</f>
        <v>0.008379888268156419</v>
      </c>
      <c r="K42" s="24"/>
      <c r="L42" s="24"/>
      <c r="M42" s="24"/>
      <c r="N42" s="24"/>
      <c r="O42" s="24"/>
      <c r="P42" s="24"/>
      <c r="Q42" s="24"/>
      <c r="R42" s="24"/>
      <c r="S42" s="24"/>
      <c r="T42" s="24"/>
      <c r="U42" s="24"/>
      <c r="V42" s="24"/>
      <c r="W42" s="24"/>
      <c r="X42" s="24"/>
      <c r="Y42" s="24"/>
      <c r="Z42" s="24"/>
    </row>
    <row r="43" ht="19.15" customHeight="1">
      <c r="A43" t="s" s="138">
        <v>2591</v>
      </c>
      <c r="B43" s="149">
        <v>2</v>
      </c>
      <c r="C43" s="149">
        <v>19</v>
      </c>
      <c r="D43" t="s" s="205">
        <v>2629</v>
      </c>
      <c r="E43" t="s" s="205">
        <v>62</v>
      </c>
      <c r="F43" s="222">
        <v>326</v>
      </c>
      <c r="G43" s="149">
        <v>358</v>
      </c>
      <c r="H43" s="173">
        <f>SUM(G43-F43)</f>
        <v>32</v>
      </c>
      <c r="I43" s="167">
        <f>H43/F43</f>
        <v>0.098159509202454</v>
      </c>
      <c r="J43" s="167">
        <f>H43/G43</f>
        <v>0.0893854748603352</v>
      </c>
      <c r="K43" s="24"/>
      <c r="L43" s="24"/>
      <c r="M43" s="24"/>
      <c r="N43" s="24"/>
      <c r="O43" s="24"/>
      <c r="P43" s="24"/>
      <c r="Q43" s="24"/>
      <c r="R43" s="24"/>
      <c r="S43" s="24"/>
      <c r="T43" s="24"/>
      <c r="U43" s="24"/>
      <c r="V43" s="24"/>
      <c r="W43" s="24"/>
      <c r="X43" s="24"/>
      <c r="Y43" s="24"/>
      <c r="Z43" s="24"/>
    </row>
    <row r="44" ht="19.15" customHeight="1">
      <c r="A44" t="s" s="138">
        <v>2591</v>
      </c>
      <c r="B44" s="149">
        <v>2</v>
      </c>
      <c r="C44" s="149">
        <v>16</v>
      </c>
      <c r="D44" t="s" s="205">
        <v>2630</v>
      </c>
      <c r="E44" t="s" s="205">
        <v>38</v>
      </c>
      <c r="F44" s="222">
        <v>351</v>
      </c>
      <c r="G44" s="149">
        <v>354</v>
      </c>
      <c r="H44" s="173">
        <f>SUM(G44-F44)</f>
        <v>3</v>
      </c>
      <c r="I44" s="167">
        <f>H44/F44</f>
        <v>0.00854700854700855</v>
      </c>
      <c r="J44" s="167">
        <f>H44/G44</f>
        <v>0.008474576271186441</v>
      </c>
      <c r="K44" s="24"/>
      <c r="L44" s="24"/>
      <c r="M44" s="24"/>
      <c r="N44" s="24"/>
      <c r="O44" s="24"/>
      <c r="P44" s="24"/>
      <c r="Q44" s="24"/>
      <c r="R44" s="24"/>
      <c r="S44" s="24"/>
      <c r="T44" s="24"/>
      <c r="U44" s="24"/>
      <c r="V44" s="24"/>
      <c r="W44" s="24"/>
      <c r="X44" s="24"/>
      <c r="Y44" s="24"/>
      <c r="Z44" s="24"/>
    </row>
    <row r="45" ht="19.15" customHeight="1">
      <c r="A45" t="s" s="138">
        <v>2591</v>
      </c>
      <c r="B45" s="149">
        <v>2</v>
      </c>
      <c r="C45" s="149">
        <v>2</v>
      </c>
      <c r="D45" t="s" s="205">
        <v>2631</v>
      </c>
      <c r="E45" t="s" s="205">
        <v>112</v>
      </c>
      <c r="F45" s="222">
        <v>277</v>
      </c>
      <c r="G45" s="149">
        <v>287</v>
      </c>
      <c r="H45" s="173">
        <f>SUM(G45-F45)</f>
        <v>10</v>
      </c>
      <c r="I45" s="167">
        <f>H45/F45</f>
        <v>0.036101083032491</v>
      </c>
      <c r="J45" s="167">
        <f>H45/G45</f>
        <v>0.0348432055749129</v>
      </c>
      <c r="K45" s="24"/>
      <c r="L45" s="24"/>
      <c r="M45" s="24"/>
      <c r="N45" s="24"/>
      <c r="O45" s="24"/>
      <c r="P45" s="24"/>
      <c r="Q45" s="24"/>
      <c r="R45" s="24"/>
      <c r="S45" s="24"/>
      <c r="T45" s="24"/>
      <c r="U45" s="24"/>
      <c r="V45" s="24"/>
      <c r="W45" s="24"/>
      <c r="X45" s="24"/>
      <c r="Y45" s="24"/>
      <c r="Z45" s="24"/>
    </row>
    <row r="46" ht="19.15" customHeight="1">
      <c r="A46" t="s" s="138">
        <v>2591</v>
      </c>
      <c r="B46" s="149">
        <v>2</v>
      </c>
      <c r="C46" s="149">
        <v>25</v>
      </c>
      <c r="D46" t="s" s="205">
        <v>2632</v>
      </c>
      <c r="E46" t="s" s="205">
        <v>116</v>
      </c>
      <c r="F46" s="222">
        <v>220</v>
      </c>
      <c r="G46" s="149">
        <v>222</v>
      </c>
      <c r="H46" s="173">
        <f>SUM(G46-F46)</f>
        <v>2</v>
      </c>
      <c r="I46" s="167">
        <f>H46/F46</f>
        <v>0.00909090909090909</v>
      </c>
      <c r="J46" s="167">
        <f>H46/G46</f>
        <v>0.009009009009009011</v>
      </c>
      <c r="K46" s="24"/>
      <c r="L46" s="24"/>
      <c r="M46" s="24"/>
      <c r="N46" s="24"/>
      <c r="O46" s="24"/>
      <c r="P46" s="24"/>
      <c r="Q46" s="24"/>
      <c r="R46" s="24"/>
      <c r="S46" s="24"/>
      <c r="T46" s="24"/>
      <c r="U46" s="24"/>
      <c r="V46" s="24"/>
      <c r="W46" s="24"/>
      <c r="X46" s="24"/>
      <c r="Y46" s="24"/>
      <c r="Z46" s="24"/>
    </row>
    <row r="47" ht="19.15" customHeight="1">
      <c r="A47" t="s" s="138">
        <v>2591</v>
      </c>
      <c r="B47" s="149">
        <v>2</v>
      </c>
      <c r="C47" s="149">
        <v>15</v>
      </c>
      <c r="D47" t="s" s="205">
        <v>2685</v>
      </c>
      <c r="E47" t="s" s="205">
        <v>60</v>
      </c>
      <c r="F47" s="222">
        <v>155</v>
      </c>
      <c r="G47" s="149">
        <v>214</v>
      </c>
      <c r="H47" s="173">
        <f>SUM(G47-F47)</f>
        <v>59</v>
      </c>
      <c r="I47" s="167">
        <f>H47/F47</f>
        <v>0.380645161290323</v>
      </c>
      <c r="J47" s="167">
        <f>H47/G47</f>
        <v>0.275700934579439</v>
      </c>
      <c r="K47" s="24"/>
      <c r="L47" s="24"/>
      <c r="M47" s="24"/>
      <c r="N47" s="24"/>
      <c r="O47" s="24"/>
      <c r="P47" s="24"/>
      <c r="Q47" s="24"/>
      <c r="R47" s="24"/>
      <c r="S47" s="24"/>
      <c r="T47" s="24"/>
      <c r="U47" s="24"/>
      <c r="V47" s="24"/>
      <c r="W47" s="24"/>
      <c r="X47" s="24"/>
      <c r="Y47" s="24"/>
      <c r="Z47" s="24"/>
    </row>
    <row r="48" ht="19.15" customHeight="1">
      <c r="A48" t="s" s="138">
        <v>2591</v>
      </c>
      <c r="B48" s="149">
        <v>2</v>
      </c>
      <c r="C48" s="149">
        <v>32</v>
      </c>
      <c r="D48" t="s" s="205">
        <v>2633</v>
      </c>
      <c r="E48" t="s" s="205">
        <v>173</v>
      </c>
      <c r="F48" s="222">
        <v>197</v>
      </c>
      <c r="G48" s="149">
        <v>204</v>
      </c>
      <c r="H48" s="173">
        <f>SUM(G48-F48)</f>
        <v>7</v>
      </c>
      <c r="I48" s="167">
        <f>H48/F48</f>
        <v>0.0355329949238579</v>
      </c>
      <c r="J48" s="167">
        <f>H48/G48</f>
        <v>0.0343137254901961</v>
      </c>
      <c r="K48" s="24"/>
      <c r="L48" s="24"/>
      <c r="M48" s="24"/>
      <c r="N48" s="24"/>
      <c r="O48" s="24"/>
      <c r="P48" s="24"/>
      <c r="Q48" s="24"/>
      <c r="R48" s="24"/>
      <c r="S48" s="24"/>
      <c r="T48" s="24"/>
      <c r="U48" s="24"/>
      <c r="V48" s="24"/>
      <c r="W48" s="24"/>
      <c r="X48" s="24"/>
      <c r="Y48" s="24"/>
      <c r="Z48" s="24"/>
    </row>
    <row r="49" ht="19.15" customHeight="1">
      <c r="A49" t="s" s="138">
        <v>2591</v>
      </c>
      <c r="B49" s="149">
        <v>2</v>
      </c>
      <c r="C49" s="149">
        <v>9</v>
      </c>
      <c r="D49" t="s" s="205">
        <v>2634</v>
      </c>
      <c r="E49" t="s" s="205">
        <v>110</v>
      </c>
      <c r="F49" s="222">
        <v>190</v>
      </c>
      <c r="G49" s="149">
        <v>196</v>
      </c>
      <c r="H49" s="173">
        <f>SUM(G49-F49)</f>
        <v>6</v>
      </c>
      <c r="I49" s="167">
        <f>H49/F49</f>
        <v>0.0315789473684211</v>
      </c>
      <c r="J49" s="167">
        <f>H49/G49</f>
        <v>0.0306122448979592</v>
      </c>
      <c r="K49" s="24"/>
      <c r="L49" s="24"/>
      <c r="M49" s="24"/>
      <c r="N49" s="24"/>
      <c r="O49" s="24"/>
      <c r="P49" s="24"/>
      <c r="Q49" s="24"/>
      <c r="R49" s="24"/>
      <c r="S49" s="24"/>
      <c r="T49" s="24"/>
      <c r="U49" s="24"/>
      <c r="V49" s="24"/>
      <c r="W49" s="24"/>
      <c r="X49" s="24"/>
      <c r="Y49" s="24"/>
      <c r="Z49" s="24"/>
    </row>
    <row r="50" ht="19.15" customHeight="1">
      <c r="A50" t="s" s="138">
        <v>2591</v>
      </c>
      <c r="B50" s="149">
        <v>2</v>
      </c>
      <c r="C50" s="149">
        <v>22</v>
      </c>
      <c r="D50" t="s" s="205">
        <v>2635</v>
      </c>
      <c r="E50" t="s" s="205">
        <v>101</v>
      </c>
      <c r="F50" s="222">
        <v>178</v>
      </c>
      <c r="G50" s="149">
        <v>183</v>
      </c>
      <c r="H50" s="173">
        <f>SUM(G50-F50)</f>
        <v>5</v>
      </c>
      <c r="I50" s="167">
        <f>H50/F50</f>
        <v>0.0280898876404494</v>
      </c>
      <c r="J50" s="167">
        <f>H50/G50</f>
        <v>0.0273224043715847</v>
      </c>
      <c r="K50" s="24"/>
      <c r="L50" s="24"/>
      <c r="M50" s="24"/>
      <c r="N50" s="24"/>
      <c r="O50" s="24"/>
      <c r="P50" s="24"/>
      <c r="Q50" s="24"/>
      <c r="R50" s="24"/>
      <c r="S50" s="24"/>
      <c r="T50" s="24"/>
      <c r="U50" s="24"/>
      <c r="V50" s="24"/>
      <c r="W50" s="24"/>
      <c r="X50" s="24"/>
      <c r="Y50" s="24"/>
      <c r="Z50" s="24"/>
    </row>
    <row r="51" ht="19.15" customHeight="1">
      <c r="A51" t="s" s="138">
        <v>2591</v>
      </c>
      <c r="B51" s="149">
        <v>2</v>
      </c>
      <c r="C51" s="149">
        <v>10</v>
      </c>
      <c r="D51" t="s" s="205">
        <v>2636</v>
      </c>
      <c r="E51" t="s" s="205">
        <v>2637</v>
      </c>
      <c r="F51" s="222">
        <v>131</v>
      </c>
      <c r="G51" s="149">
        <v>133</v>
      </c>
      <c r="H51" s="173">
        <f>SUM(G51-F51)</f>
        <v>2</v>
      </c>
      <c r="I51" s="167">
        <f>H51/F51</f>
        <v>0.0152671755725191</v>
      </c>
      <c r="J51" s="167">
        <f>H51/G51</f>
        <v>0.0150375939849624</v>
      </c>
      <c r="K51" s="24"/>
      <c r="L51" s="24"/>
      <c r="M51" s="24"/>
      <c r="N51" s="24"/>
      <c r="O51" s="24"/>
      <c r="P51" s="24"/>
      <c r="Q51" s="24"/>
      <c r="R51" s="24"/>
      <c r="S51" s="24"/>
      <c r="T51" s="24"/>
      <c r="U51" s="24"/>
      <c r="V51" s="24"/>
      <c r="W51" s="24"/>
      <c r="X51" s="24"/>
      <c r="Y51" s="24"/>
      <c r="Z51" s="24"/>
    </row>
    <row r="52" ht="19.15" customHeight="1">
      <c r="A52" t="s" s="138">
        <v>2591</v>
      </c>
      <c r="B52" s="149">
        <v>2</v>
      </c>
      <c r="C52" s="149">
        <v>26</v>
      </c>
      <c r="D52" t="s" s="205">
        <v>2638</v>
      </c>
      <c r="E52" t="s" s="205">
        <v>147</v>
      </c>
      <c r="F52" s="222">
        <v>124</v>
      </c>
      <c r="G52" s="149">
        <v>127</v>
      </c>
      <c r="H52" s="173">
        <f>SUM(G52-F52)</f>
        <v>3</v>
      </c>
      <c r="I52" s="167">
        <f>H52/F52</f>
        <v>0.0241935483870968</v>
      </c>
      <c r="J52" s="167">
        <f>H52/G52</f>
        <v>0.0236220472440945</v>
      </c>
      <c r="K52" s="24"/>
      <c r="L52" s="24"/>
      <c r="M52" s="24"/>
      <c r="N52" s="24"/>
      <c r="O52" s="24"/>
      <c r="P52" s="24"/>
      <c r="Q52" s="24"/>
      <c r="R52" s="24"/>
      <c r="S52" s="24"/>
      <c r="T52" s="24"/>
      <c r="U52" s="24"/>
      <c r="V52" s="24"/>
      <c r="W52" s="24"/>
      <c r="X52" s="24"/>
      <c r="Y52" s="24"/>
      <c r="Z52" s="24"/>
    </row>
    <row r="53" ht="19.15" customHeight="1">
      <c r="A53" t="s" s="138">
        <v>2591</v>
      </c>
      <c r="B53" s="149">
        <v>2</v>
      </c>
      <c r="C53" s="149">
        <v>23</v>
      </c>
      <c r="D53" t="s" s="205">
        <v>2639</v>
      </c>
      <c r="E53" t="s" s="205">
        <v>72</v>
      </c>
      <c r="F53" s="222">
        <v>118</v>
      </c>
      <c r="G53" s="149">
        <v>126</v>
      </c>
      <c r="H53" s="173">
        <f>SUM(G53-F53)</f>
        <v>8</v>
      </c>
      <c r="I53" s="167">
        <f>H53/F53</f>
        <v>0.0677966101694915</v>
      </c>
      <c r="J53" s="167">
        <f>H53/G53</f>
        <v>0.0634920634920635</v>
      </c>
      <c r="K53" s="24"/>
      <c r="L53" s="24"/>
      <c r="M53" s="24"/>
      <c r="N53" s="24"/>
      <c r="O53" s="24"/>
      <c r="P53" s="24"/>
      <c r="Q53" s="24"/>
      <c r="R53" s="24"/>
      <c r="S53" s="24"/>
      <c r="T53" s="24"/>
      <c r="U53" s="24"/>
      <c r="V53" s="24"/>
      <c r="W53" s="24"/>
      <c r="X53" s="24"/>
      <c r="Y53" s="24"/>
      <c r="Z53" s="24"/>
    </row>
    <row r="54" ht="19.15" customHeight="1">
      <c r="A54" t="s" s="138">
        <v>2591</v>
      </c>
      <c r="B54" s="149">
        <v>2</v>
      </c>
      <c r="C54" s="149">
        <v>20</v>
      </c>
      <c r="D54" t="s" s="205">
        <v>2684</v>
      </c>
      <c r="E54" t="s" s="205">
        <v>44</v>
      </c>
      <c r="F54" s="249">
        <v>91</v>
      </c>
      <c r="G54" s="250">
        <v>80</v>
      </c>
      <c r="H54" s="173">
        <f>SUM(G54-F54)</f>
        <v>-11</v>
      </c>
      <c r="I54" s="167">
        <f>H54/F54</f>
        <v>-0.120879120879121</v>
      </c>
      <c r="J54" s="167">
        <f>H54/G54</f>
        <v>-0.1375</v>
      </c>
      <c r="K54" s="24"/>
      <c r="L54" s="24"/>
      <c r="M54" s="24"/>
      <c r="N54" s="24"/>
      <c r="O54" s="24"/>
      <c r="P54" s="24"/>
      <c r="Q54" s="24"/>
      <c r="R54" s="24"/>
      <c r="S54" s="24"/>
      <c r="T54" s="24"/>
      <c r="U54" s="24"/>
      <c r="V54" s="24"/>
      <c r="W54" s="24"/>
      <c r="X54" s="24"/>
      <c r="Y54" s="24"/>
      <c r="Z54" s="24"/>
    </row>
    <row r="55" ht="19.15" customHeight="1">
      <c r="A55" t="s" s="138">
        <v>2591</v>
      </c>
      <c r="B55" s="149">
        <v>2</v>
      </c>
      <c r="C55" s="149">
        <v>21</v>
      </c>
      <c r="D55" t="s" s="205">
        <v>2640</v>
      </c>
      <c r="E55" t="s" s="205">
        <v>70</v>
      </c>
      <c r="F55" s="222">
        <v>68</v>
      </c>
      <c r="G55" s="149">
        <v>70</v>
      </c>
      <c r="H55" s="173">
        <f>SUM(G55-F55)</f>
        <v>2</v>
      </c>
      <c r="I55" s="167">
        <f>H55/F55</f>
        <v>0.0294117647058824</v>
      </c>
      <c r="J55" s="167">
        <f>H55/G55</f>
        <v>0.0285714285714286</v>
      </c>
      <c r="K55" s="24"/>
      <c r="L55" s="24"/>
      <c r="M55" s="24"/>
      <c r="N55" s="24"/>
      <c r="O55" s="24"/>
      <c r="P55" s="24"/>
      <c r="Q55" s="24"/>
      <c r="R55" s="24"/>
      <c r="S55" s="24"/>
      <c r="T55" s="24"/>
      <c r="U55" s="24"/>
      <c r="V55" s="24"/>
      <c r="W55" s="24"/>
      <c r="X55" s="24"/>
      <c r="Y55" s="24"/>
      <c r="Z55" s="24"/>
    </row>
    <row r="56" ht="19.15" customHeight="1">
      <c r="A56" t="s" s="138">
        <v>2591</v>
      </c>
      <c r="B56" s="149">
        <v>2</v>
      </c>
      <c r="C56" s="149">
        <v>27</v>
      </c>
      <c r="D56" t="s" s="205">
        <v>2641</v>
      </c>
      <c r="E56" t="s" s="205">
        <v>52</v>
      </c>
      <c r="F56" s="222">
        <v>60</v>
      </c>
      <c r="G56" s="149">
        <v>60</v>
      </c>
      <c r="H56" s="173">
        <f>SUM(G56-F56)</f>
        <v>0</v>
      </c>
      <c r="I56" s="167">
        <f>H56/F56</f>
        <v>0</v>
      </c>
      <c r="J56" s="167">
        <f>H56/G56</f>
        <v>0</v>
      </c>
      <c r="K56" s="24"/>
      <c r="L56" s="24"/>
      <c r="M56" s="24"/>
      <c r="N56" s="24"/>
      <c r="O56" s="24"/>
      <c r="P56" s="24"/>
      <c r="Q56" s="24"/>
      <c r="R56" s="24"/>
      <c r="S56" s="24"/>
      <c r="T56" s="24"/>
      <c r="U56" s="24"/>
      <c r="V56" s="24"/>
      <c r="W56" s="24"/>
      <c r="X56" s="24"/>
      <c r="Y56" s="24"/>
      <c r="Z56" s="24"/>
    </row>
    <row r="57" ht="19.15" customHeight="1">
      <c r="A57" t="s" s="138">
        <v>2591</v>
      </c>
      <c r="B57" s="149">
        <v>2</v>
      </c>
      <c r="C57" s="149">
        <v>34</v>
      </c>
      <c r="D57" t="s" s="205">
        <v>2642</v>
      </c>
      <c r="E57" t="s" s="205">
        <v>68</v>
      </c>
      <c r="F57" s="222">
        <v>57</v>
      </c>
      <c r="G57" s="149">
        <v>57</v>
      </c>
      <c r="H57" s="173">
        <f>SUM(G57-F57)</f>
        <v>0</v>
      </c>
      <c r="I57" s="167">
        <f>H57/F57</f>
        <v>0</v>
      </c>
      <c r="J57" s="167">
        <f>H57/G57</f>
        <v>0</v>
      </c>
      <c r="K57" s="24"/>
      <c r="L57" s="24"/>
      <c r="M57" s="24"/>
      <c r="N57" s="24"/>
      <c r="O57" s="24"/>
      <c r="P57" s="24"/>
      <c r="Q57" s="24"/>
      <c r="R57" s="24"/>
      <c r="S57" s="24"/>
      <c r="T57" s="24"/>
      <c r="U57" s="24"/>
      <c r="V57" s="24"/>
      <c r="W57" s="24"/>
      <c r="X57" s="24"/>
      <c r="Y57" s="24"/>
      <c r="Z57" s="24"/>
    </row>
    <row r="58" ht="19.15" customHeight="1">
      <c r="A58" t="s" s="138">
        <v>2591</v>
      </c>
      <c r="B58" s="149">
        <v>2</v>
      </c>
      <c r="C58" s="149">
        <v>30</v>
      </c>
      <c r="D58" t="s" s="205">
        <v>2643</v>
      </c>
      <c r="E58" t="s" s="205">
        <v>248</v>
      </c>
      <c r="F58" s="222">
        <v>55</v>
      </c>
      <c r="G58" s="149">
        <v>56</v>
      </c>
      <c r="H58" s="173">
        <f>SUM(G58-F58)</f>
        <v>1</v>
      </c>
      <c r="I58" s="167">
        <f>H58/F58</f>
        <v>0.0181818181818182</v>
      </c>
      <c r="J58" s="167">
        <f>H58/G58</f>
        <v>0.0178571428571429</v>
      </c>
      <c r="K58" s="24"/>
      <c r="L58" s="24"/>
      <c r="M58" s="24"/>
      <c r="N58" s="24"/>
      <c r="O58" s="24"/>
      <c r="P58" s="24"/>
      <c r="Q58" s="24"/>
      <c r="R58" s="24"/>
      <c r="S58" s="24"/>
      <c r="T58" s="24"/>
      <c r="U58" s="24"/>
      <c r="V58" s="24"/>
      <c r="W58" s="24"/>
      <c r="X58" s="24"/>
      <c r="Y58" s="24"/>
      <c r="Z58" s="24"/>
    </row>
    <row r="59" ht="19.15" customHeight="1">
      <c r="A59" t="s" s="138">
        <v>2591</v>
      </c>
      <c r="B59" s="149">
        <v>2</v>
      </c>
      <c r="C59" s="149">
        <v>31</v>
      </c>
      <c r="D59" t="s" s="205">
        <v>2644</v>
      </c>
      <c r="E59" t="s" s="205">
        <v>375</v>
      </c>
      <c r="F59" s="222">
        <v>49</v>
      </c>
      <c r="G59" s="149">
        <v>50</v>
      </c>
      <c r="H59" s="173">
        <f>SUM(G59-F59)</f>
        <v>1</v>
      </c>
      <c r="I59" s="167">
        <f>H59/F59</f>
        <v>0.0204081632653061</v>
      </c>
      <c r="J59" s="167">
        <f>H59/G59</f>
        <v>0.02</v>
      </c>
      <c r="K59" s="24"/>
      <c r="L59" s="24"/>
      <c r="M59" s="24"/>
      <c r="N59" s="24"/>
      <c r="O59" s="24"/>
      <c r="P59" s="24"/>
      <c r="Q59" s="24"/>
      <c r="R59" s="24"/>
      <c r="S59" s="24"/>
      <c r="T59" s="24"/>
      <c r="U59" s="24"/>
      <c r="V59" s="24"/>
      <c r="W59" s="24"/>
      <c r="X59" s="24"/>
      <c r="Y59" s="24"/>
      <c r="Z59" s="24"/>
    </row>
    <row r="60" ht="19.15" customHeight="1">
      <c r="A60" t="s" s="138">
        <v>2591</v>
      </c>
      <c r="B60" s="149">
        <v>2</v>
      </c>
      <c r="C60" s="149">
        <v>17</v>
      </c>
      <c r="D60" t="s" s="205">
        <v>2645</v>
      </c>
      <c r="E60" t="s" s="205">
        <v>76</v>
      </c>
      <c r="F60" s="222">
        <v>44</v>
      </c>
      <c r="G60" s="149">
        <v>45</v>
      </c>
      <c r="H60" s="173">
        <f>SUM(G60-F60)</f>
        <v>1</v>
      </c>
      <c r="I60" s="167">
        <f>H60/F60</f>
        <v>0.0227272727272727</v>
      </c>
      <c r="J60" s="167">
        <f>H60/G60</f>
        <v>0.0222222222222222</v>
      </c>
      <c r="K60" s="24"/>
      <c r="L60" s="24"/>
      <c r="M60" s="24"/>
      <c r="N60" s="24"/>
      <c r="O60" s="24"/>
      <c r="P60" s="24"/>
      <c r="Q60" s="24"/>
      <c r="R60" s="24"/>
      <c r="S60" s="24"/>
      <c r="T60" s="24"/>
      <c r="U60" s="24"/>
      <c r="V60" s="24"/>
      <c r="W60" s="24"/>
      <c r="X60" s="24"/>
      <c r="Y60" s="24"/>
      <c r="Z60" s="24"/>
    </row>
    <row r="61" ht="19.15" customHeight="1">
      <c r="A61" t="s" s="138">
        <v>2591</v>
      </c>
      <c r="B61" s="149">
        <v>2</v>
      </c>
      <c r="C61" s="149">
        <v>29</v>
      </c>
      <c r="D61" t="s" s="205">
        <v>2646</v>
      </c>
      <c r="E61" t="s" s="205">
        <v>66</v>
      </c>
      <c r="F61" s="222">
        <v>34</v>
      </c>
      <c r="G61" s="149">
        <v>39</v>
      </c>
      <c r="H61" s="173">
        <f>SUM(G61-F61)</f>
        <v>5</v>
      </c>
      <c r="I61" s="167">
        <f>H61/F61</f>
        <v>0.147058823529412</v>
      </c>
      <c r="J61" s="167">
        <f>H61/G61</f>
        <v>0.128205128205128</v>
      </c>
      <c r="K61" s="24"/>
      <c r="L61" s="24"/>
      <c r="M61" s="24"/>
      <c r="N61" s="24"/>
      <c r="O61" s="24"/>
      <c r="P61" s="24"/>
      <c r="Q61" s="24"/>
      <c r="R61" s="24"/>
      <c r="S61" s="24"/>
      <c r="T61" s="24"/>
      <c r="U61" s="24"/>
      <c r="V61" s="24"/>
      <c r="W61" s="24"/>
      <c r="X61" s="24"/>
      <c r="Y61" s="24"/>
      <c r="Z61" s="24"/>
    </row>
    <row r="62" ht="19.15" customHeight="1">
      <c r="A62" t="s" s="138">
        <v>2591</v>
      </c>
      <c r="B62" s="149">
        <v>2</v>
      </c>
      <c r="C62" s="149">
        <v>33</v>
      </c>
      <c r="D62" t="s" s="205">
        <v>2647</v>
      </c>
      <c r="E62" t="s" s="205">
        <v>153</v>
      </c>
      <c r="F62" s="222">
        <v>28</v>
      </c>
      <c r="G62" s="149">
        <v>30</v>
      </c>
      <c r="H62" s="173">
        <f>SUM(G62-F62)</f>
        <v>2</v>
      </c>
      <c r="I62" s="167">
        <f>H62/F62</f>
        <v>0.0714285714285714</v>
      </c>
      <c r="J62" s="167">
        <f>H62/G62</f>
        <v>0.06666666666666669</v>
      </c>
      <c r="K62" s="24"/>
      <c r="L62" s="24"/>
      <c r="M62" s="24"/>
      <c r="N62" s="24"/>
      <c r="O62" s="24"/>
      <c r="P62" s="24"/>
      <c r="Q62" s="24"/>
      <c r="R62" s="24"/>
      <c r="S62" s="24"/>
      <c r="T62" s="24"/>
      <c r="U62" s="24"/>
      <c r="V62" s="24"/>
      <c r="W62" s="24"/>
      <c r="X62" s="24"/>
      <c r="Y62" s="24"/>
      <c r="Z62" s="24"/>
    </row>
    <row r="63" ht="19.15" customHeight="1">
      <c r="A63" t="s" s="138">
        <v>2591</v>
      </c>
      <c r="B63" s="149">
        <v>2</v>
      </c>
      <c r="C63" s="149">
        <v>13</v>
      </c>
      <c r="D63" t="s" s="205">
        <v>2648</v>
      </c>
      <c r="E63" t="s" s="205">
        <v>78</v>
      </c>
      <c r="F63" s="223">
        <v>0</v>
      </c>
      <c r="G63" s="149">
        <v>0</v>
      </c>
      <c r="H63" s="173">
        <f>SUM(G63-F63)</f>
        <v>0</v>
      </c>
      <c r="I63" s="207">
        <f>H63/F63</f>
      </c>
      <c r="J63" s="207">
        <f>H63/G63</f>
      </c>
      <c r="K63" s="24"/>
      <c r="L63" s="24"/>
      <c r="M63" s="24"/>
      <c r="N63" s="24"/>
      <c r="O63" s="24"/>
      <c r="P63" s="24"/>
      <c r="Q63" s="24"/>
      <c r="R63" s="24"/>
      <c r="S63" s="24"/>
      <c r="T63" s="24"/>
      <c r="U63" s="24"/>
      <c r="V63" s="24"/>
      <c r="W63" s="24"/>
      <c r="X63" s="24"/>
      <c r="Y63" s="24"/>
      <c r="Z63" s="24"/>
    </row>
    <row r="64" ht="19.15" customHeight="1">
      <c r="A64" t="s" s="138">
        <v>2591</v>
      </c>
      <c r="B64" s="149">
        <v>2</v>
      </c>
      <c r="C64" s="149">
        <v>18</v>
      </c>
      <c r="D64" t="s" s="205">
        <v>2649</v>
      </c>
      <c r="E64" t="s" s="205">
        <v>42</v>
      </c>
      <c r="F64" s="223">
        <v>0</v>
      </c>
      <c r="G64" s="149">
        <v>0</v>
      </c>
      <c r="H64" s="173">
        <f>SUM(G64-F64)</f>
        <v>0</v>
      </c>
      <c r="I64" s="207">
        <f>H64/F64</f>
      </c>
      <c r="J64" s="207">
        <f>H64/G64</f>
      </c>
      <c r="K64" s="24"/>
      <c r="L64" s="24"/>
      <c r="M64" s="24"/>
      <c r="N64" s="24"/>
      <c r="O64" s="24"/>
      <c r="P64" s="24"/>
      <c r="Q64" s="24"/>
      <c r="R64" s="24"/>
      <c r="S64" s="24"/>
      <c r="T64" s="24"/>
      <c r="U64" s="24"/>
      <c r="V64" s="24"/>
      <c r="W64" s="24"/>
      <c r="X64" s="24"/>
      <c r="Y64" s="24"/>
      <c r="Z64" s="24"/>
    </row>
    <row r="65" ht="19.15" customHeight="1">
      <c r="A65" t="s" s="138">
        <v>2591</v>
      </c>
      <c r="B65" s="149">
        <v>2</v>
      </c>
      <c r="C65" s="149">
        <v>24</v>
      </c>
      <c r="D65" t="s" s="205">
        <v>2650</v>
      </c>
      <c r="E65" t="s" s="205">
        <v>119</v>
      </c>
      <c r="F65" s="223">
        <v>0</v>
      </c>
      <c r="G65" s="149">
        <v>0</v>
      </c>
      <c r="H65" s="206">
        <f>SUM(G65-F65)</f>
        <v>0</v>
      </c>
      <c r="I65" s="176">
        <f>H65/F65</f>
      </c>
      <c r="J65" s="176">
        <f>H65/G65</f>
      </c>
      <c r="K65" s="174"/>
      <c r="L65" s="174"/>
      <c r="M65" s="174"/>
      <c r="N65" s="174"/>
      <c r="O65" s="174"/>
      <c r="P65" s="174"/>
      <c r="Q65" s="174"/>
      <c r="R65" s="174"/>
      <c r="S65" s="174"/>
      <c r="T65" s="174"/>
      <c r="U65" s="174"/>
      <c r="V65" s="174"/>
      <c r="W65" s="174"/>
      <c r="X65" s="174"/>
      <c r="Y65" s="174"/>
      <c r="Z65" s="174"/>
    </row>
    <row r="66" ht="19.15" customHeight="1">
      <c r="A66" s="177"/>
      <c r="B66" s="178"/>
      <c r="C66" s="178"/>
      <c r="D66" s="179"/>
      <c r="E66" s="179"/>
      <c r="F66" s="181">
        <f>SUM(F32:F65)</f>
        <v>92300</v>
      </c>
      <c r="G66" s="180">
        <f>SUM(G32:G65)</f>
        <v>96695</v>
      </c>
      <c r="H66" s="181">
        <f>SUM(H32:H65)</f>
        <v>4395</v>
      </c>
      <c r="I66" s="182">
        <f>H66/F66</f>
        <v>0.0476164680390033</v>
      </c>
      <c r="J66" s="182">
        <f>H66/G66</f>
        <v>0.0454521950462795</v>
      </c>
      <c r="K66" s="183"/>
      <c r="L66" s="183"/>
      <c r="M66" s="183"/>
      <c r="N66" s="183"/>
      <c r="O66" s="183"/>
      <c r="P66" s="183"/>
      <c r="Q66" s="183"/>
      <c r="R66" s="183"/>
      <c r="S66" s="183"/>
      <c r="T66" s="183"/>
      <c r="U66" s="183"/>
      <c r="V66" s="183"/>
      <c r="W66" s="183"/>
      <c r="X66" s="183"/>
      <c r="Y66" s="183"/>
      <c r="Z66" s="184"/>
    </row>
    <row r="67" ht="19.15" customHeight="1">
      <c r="A67" s="230"/>
      <c r="B67" s="231"/>
      <c r="C67" s="231"/>
      <c r="D67" s="232"/>
      <c r="E67" s="232"/>
      <c r="F67" s="233"/>
      <c r="G67" s="231"/>
      <c r="H67" s="234"/>
      <c r="I67" s="228"/>
      <c r="J67" s="228"/>
      <c r="K67" s="189"/>
      <c r="L67" s="189"/>
      <c r="M67" s="189"/>
      <c r="N67" s="189"/>
      <c r="O67" s="189"/>
      <c r="P67" s="189"/>
      <c r="Q67" s="189"/>
      <c r="R67" s="189"/>
      <c r="S67" s="189"/>
      <c r="T67" s="189"/>
      <c r="U67" s="189"/>
      <c r="V67" s="189"/>
      <c r="W67" s="189"/>
      <c r="X67" s="189"/>
      <c r="Y67" s="189"/>
      <c r="Z67" s="189"/>
    </row>
    <row r="68" ht="19.15" customHeight="1">
      <c r="A68" t="s" s="142">
        <v>2591</v>
      </c>
      <c r="B68" s="166">
        <v>3</v>
      </c>
      <c r="C68" s="166">
        <v>24</v>
      </c>
      <c r="D68" t="s" s="142">
        <v>2651</v>
      </c>
      <c r="E68" t="s" s="142">
        <v>30</v>
      </c>
      <c r="F68" s="229">
        <v>39250</v>
      </c>
      <c r="G68" s="166">
        <v>41464</v>
      </c>
      <c r="H68" s="155">
        <f>SUM(G68-F68)</f>
        <v>2214</v>
      </c>
      <c r="I68" s="167">
        <f>H68/F68</f>
        <v>0.0564076433121019</v>
      </c>
      <c r="J68" s="167">
        <f>H68/G68</f>
        <v>0.0533957167663515</v>
      </c>
      <c r="K68" s="24"/>
      <c r="L68" s="24"/>
      <c r="M68" s="24"/>
      <c r="N68" s="24"/>
      <c r="O68" s="24"/>
      <c r="P68" s="24"/>
      <c r="Q68" s="24"/>
      <c r="R68" s="24"/>
      <c r="S68" s="24"/>
      <c r="T68" s="24"/>
      <c r="U68" s="24"/>
      <c r="V68" s="24"/>
      <c r="W68" s="24"/>
      <c r="X68" s="24"/>
      <c r="Y68" s="24"/>
      <c r="Z68" s="24"/>
    </row>
    <row r="69" ht="19.15" customHeight="1">
      <c r="A69" t="s" s="145">
        <v>2591</v>
      </c>
      <c r="B69" s="168">
        <v>3</v>
      </c>
      <c r="C69" s="168">
        <v>8</v>
      </c>
      <c r="D69" t="s" s="145">
        <v>2652</v>
      </c>
      <c r="E69" t="s" s="145">
        <v>17</v>
      </c>
      <c r="F69" s="212">
        <v>18231</v>
      </c>
      <c r="G69" s="168">
        <v>19397</v>
      </c>
      <c r="H69" s="155">
        <f>SUM(G69-F69)</f>
        <v>1166</v>
      </c>
      <c r="I69" s="167">
        <f>H69/F69</f>
        <v>0.06395699632494101</v>
      </c>
      <c r="J69" s="167">
        <f>H69/G69</f>
        <v>0.0601123885136877</v>
      </c>
      <c r="K69" s="24"/>
      <c r="L69" s="24"/>
      <c r="M69" s="24"/>
      <c r="N69" s="24"/>
      <c r="O69" s="24"/>
      <c r="P69" s="24"/>
      <c r="Q69" s="24"/>
      <c r="R69" s="24"/>
      <c r="S69" s="24"/>
      <c r="T69" s="24"/>
      <c r="U69" s="24"/>
      <c r="V69" s="24"/>
      <c r="W69" s="24"/>
      <c r="X69" s="24"/>
      <c r="Y69" s="24"/>
      <c r="Z69" s="24"/>
    </row>
    <row r="70" ht="19.15" customHeight="1">
      <c r="A70" t="s" s="145">
        <v>2591</v>
      </c>
      <c r="B70" s="168">
        <v>3</v>
      </c>
      <c r="C70" s="168">
        <v>5</v>
      </c>
      <c r="D70" t="s" s="145">
        <v>2653</v>
      </c>
      <c r="E70" t="s" s="145">
        <v>20</v>
      </c>
      <c r="F70" s="212">
        <v>11782</v>
      </c>
      <c r="G70" s="168">
        <v>12243</v>
      </c>
      <c r="H70" s="155">
        <f>SUM(G70-F70)</f>
        <v>461</v>
      </c>
      <c r="I70" s="167">
        <f>H70/F70</f>
        <v>0.0391274826005772</v>
      </c>
      <c r="J70" s="167">
        <f>H70/G70</f>
        <v>0.0376541697296414</v>
      </c>
      <c r="K70" s="24"/>
      <c r="L70" s="24"/>
      <c r="M70" s="24"/>
      <c r="N70" s="24"/>
      <c r="O70" s="24"/>
      <c r="P70" s="24"/>
      <c r="Q70" s="24"/>
      <c r="R70" s="24"/>
      <c r="S70" s="24"/>
      <c r="T70" s="24"/>
      <c r="U70" s="24"/>
      <c r="V70" s="24"/>
      <c r="W70" s="24"/>
      <c r="X70" s="24"/>
      <c r="Y70" s="24"/>
      <c r="Z70" s="24"/>
    </row>
    <row r="71" ht="19.15" customHeight="1">
      <c r="A71" t="s" s="145">
        <v>2591</v>
      </c>
      <c r="B71" s="168">
        <v>3</v>
      </c>
      <c r="C71" s="168">
        <v>7</v>
      </c>
      <c r="D71" t="s" s="145">
        <v>2654</v>
      </c>
      <c r="E71" t="s" s="145">
        <v>22</v>
      </c>
      <c r="F71" s="212">
        <v>7145</v>
      </c>
      <c r="G71" s="168">
        <v>7438</v>
      </c>
      <c r="H71" s="155">
        <f>SUM(G71-F71)</f>
        <v>293</v>
      </c>
      <c r="I71" s="167">
        <f>H71/F71</f>
        <v>0.0410076976906928</v>
      </c>
      <c r="J71" s="167">
        <f>H71/G71</f>
        <v>0.0393923097606884</v>
      </c>
      <c r="K71" s="24"/>
      <c r="L71" s="24"/>
      <c r="M71" s="24"/>
      <c r="N71" s="24"/>
      <c r="O71" s="24"/>
      <c r="P71" s="24"/>
      <c r="Q71" s="24"/>
      <c r="R71" s="24"/>
      <c r="S71" s="24"/>
      <c r="T71" s="24"/>
      <c r="U71" s="24"/>
      <c r="V71" s="24"/>
      <c r="W71" s="24"/>
      <c r="X71" s="24"/>
      <c r="Y71" s="24"/>
      <c r="Z71" s="24"/>
    </row>
    <row r="72" ht="19.15" customHeight="1">
      <c r="A72" t="s" s="145">
        <v>2591</v>
      </c>
      <c r="B72" s="168">
        <v>3</v>
      </c>
      <c r="C72" s="168">
        <v>6</v>
      </c>
      <c r="D72" t="s" s="145">
        <v>2655</v>
      </c>
      <c r="E72" t="s" s="145">
        <v>84</v>
      </c>
      <c r="F72" s="212">
        <v>3092</v>
      </c>
      <c r="G72" s="168">
        <v>3368</v>
      </c>
      <c r="H72" s="155">
        <f>SUM(G72-F72)</f>
        <v>276</v>
      </c>
      <c r="I72" s="167">
        <f>H72/F72</f>
        <v>0.0892626131953428</v>
      </c>
      <c r="J72" s="167">
        <f>H72/G72</f>
        <v>0.0819477434679335</v>
      </c>
      <c r="K72" s="24"/>
      <c r="L72" s="24"/>
      <c r="M72" s="24"/>
      <c r="N72" s="24"/>
      <c r="O72" s="24"/>
      <c r="P72" s="24"/>
      <c r="Q72" s="24"/>
      <c r="R72" s="24"/>
      <c r="S72" s="24"/>
      <c r="T72" s="24"/>
      <c r="U72" s="24"/>
      <c r="V72" s="24"/>
      <c r="W72" s="24"/>
      <c r="X72" s="24"/>
      <c r="Y72" s="24"/>
      <c r="Z72" s="24"/>
    </row>
    <row r="73" ht="19.15" customHeight="1">
      <c r="A73" t="s" s="145">
        <v>2591</v>
      </c>
      <c r="B73" s="168">
        <v>3</v>
      </c>
      <c r="C73" s="168">
        <v>11</v>
      </c>
      <c r="D73" t="s" s="145">
        <v>2656</v>
      </c>
      <c r="E73" t="s" s="145">
        <v>38</v>
      </c>
      <c r="F73" s="212">
        <v>1649</v>
      </c>
      <c r="G73" s="168">
        <v>1682</v>
      </c>
      <c r="H73" s="155">
        <f>SUM(G73-F73)</f>
        <v>33</v>
      </c>
      <c r="I73" s="167">
        <f>H73/F73</f>
        <v>0.0200121285627653</v>
      </c>
      <c r="J73" s="167">
        <f>H73/G73</f>
        <v>0.0196195005945303</v>
      </c>
      <c r="K73" s="24"/>
      <c r="L73" s="24"/>
      <c r="M73" s="24"/>
      <c r="N73" s="24"/>
      <c r="O73" s="24"/>
      <c r="P73" s="24"/>
      <c r="Q73" s="24"/>
      <c r="R73" s="24"/>
      <c r="S73" s="24"/>
      <c r="T73" s="24"/>
      <c r="U73" s="24"/>
      <c r="V73" s="24"/>
      <c r="W73" s="24"/>
      <c r="X73" s="24"/>
      <c r="Y73" s="24"/>
      <c r="Z73" s="24"/>
    </row>
    <row r="74" ht="19.15" customHeight="1">
      <c r="A74" t="s" s="145">
        <v>2591</v>
      </c>
      <c r="B74" s="168">
        <v>3</v>
      </c>
      <c r="C74" s="168">
        <v>13</v>
      </c>
      <c r="D74" t="s" s="145">
        <v>2657</v>
      </c>
      <c r="E74" t="s" s="145">
        <v>28</v>
      </c>
      <c r="F74" s="212">
        <v>1418</v>
      </c>
      <c r="G74" s="168">
        <v>1549</v>
      </c>
      <c r="H74" s="155">
        <f>SUM(G74-F74)</f>
        <v>131</v>
      </c>
      <c r="I74" s="167">
        <f>H74/F74</f>
        <v>0.0923836389280677</v>
      </c>
      <c r="J74" s="167">
        <f>H74/G74</f>
        <v>0.0845706907682376</v>
      </c>
      <c r="K74" s="24"/>
      <c r="L74" s="24"/>
      <c r="M74" s="24"/>
      <c r="N74" s="24"/>
      <c r="O74" s="24"/>
      <c r="P74" s="24"/>
      <c r="Q74" s="24"/>
      <c r="R74" s="24"/>
      <c r="S74" s="24"/>
      <c r="T74" s="24"/>
      <c r="U74" s="24"/>
      <c r="V74" s="24"/>
      <c r="W74" s="24"/>
      <c r="X74" s="24"/>
      <c r="Y74" s="24"/>
      <c r="Z74" s="24"/>
    </row>
    <row r="75" ht="19.15" customHeight="1">
      <c r="A75" t="s" s="145">
        <v>2591</v>
      </c>
      <c r="B75" s="168">
        <v>3</v>
      </c>
      <c r="C75" s="168">
        <v>4</v>
      </c>
      <c r="D75" t="s" s="145">
        <v>2658</v>
      </c>
      <c r="E75" t="s" s="145">
        <v>110</v>
      </c>
      <c r="F75" s="212">
        <v>1108</v>
      </c>
      <c r="G75" s="168">
        <v>1464</v>
      </c>
      <c r="H75" s="155">
        <f>SUM(G75-F75)</f>
        <v>356</v>
      </c>
      <c r="I75" s="167">
        <f>H75/F75</f>
        <v>0.32129963898917</v>
      </c>
      <c r="J75" s="167">
        <f>H75/G75</f>
        <v>0.243169398907104</v>
      </c>
      <c r="K75" s="24"/>
      <c r="L75" s="24"/>
      <c r="M75" s="24"/>
      <c r="N75" s="24"/>
      <c r="O75" s="24"/>
      <c r="P75" s="24"/>
      <c r="Q75" s="24"/>
      <c r="R75" s="24"/>
      <c r="S75" s="24"/>
      <c r="T75" s="24"/>
      <c r="U75" s="24"/>
      <c r="V75" s="24"/>
      <c r="W75" s="24"/>
      <c r="X75" s="24"/>
      <c r="Y75" s="24"/>
      <c r="Z75" s="24"/>
    </row>
    <row r="76" ht="19.15" customHeight="1">
      <c r="A76" t="s" s="145">
        <v>2591</v>
      </c>
      <c r="B76" s="168">
        <v>3</v>
      </c>
      <c r="C76" s="168">
        <v>10</v>
      </c>
      <c r="D76" t="s" s="145">
        <v>2659</v>
      </c>
      <c r="E76" t="s" s="145">
        <v>26</v>
      </c>
      <c r="F76" s="212">
        <v>750</v>
      </c>
      <c r="G76" s="168">
        <v>761</v>
      </c>
      <c r="H76" s="155">
        <f>SUM(G76-F76)</f>
        <v>11</v>
      </c>
      <c r="I76" s="167">
        <f>H76/F76</f>
        <v>0.0146666666666667</v>
      </c>
      <c r="J76" s="167">
        <f>H76/G76</f>
        <v>0.0144546649145861</v>
      </c>
      <c r="K76" s="24"/>
      <c r="L76" s="24"/>
      <c r="M76" s="24"/>
      <c r="N76" s="24"/>
      <c r="O76" s="24"/>
      <c r="P76" s="24"/>
      <c r="Q76" s="24"/>
      <c r="R76" s="24"/>
      <c r="S76" s="24"/>
      <c r="T76" s="24"/>
      <c r="U76" s="24"/>
      <c r="V76" s="24"/>
      <c r="W76" s="24"/>
      <c r="X76" s="24"/>
      <c r="Y76" s="24"/>
      <c r="Z76" s="24"/>
    </row>
    <row r="77" ht="19.15" customHeight="1">
      <c r="A77" t="s" s="145">
        <v>2591</v>
      </c>
      <c r="B77" s="168">
        <v>3</v>
      </c>
      <c r="C77" s="168">
        <v>15</v>
      </c>
      <c r="D77" t="s" s="145">
        <v>2660</v>
      </c>
      <c r="E77" t="s" s="145">
        <v>112</v>
      </c>
      <c r="F77" s="212">
        <v>724</v>
      </c>
      <c r="G77" s="168">
        <v>739</v>
      </c>
      <c r="H77" s="155">
        <f>SUM(G77-F77)</f>
        <v>15</v>
      </c>
      <c r="I77" s="167">
        <f>H77/F77</f>
        <v>0.0207182320441989</v>
      </c>
      <c r="J77" s="167">
        <f>H77/G77</f>
        <v>0.020297699594046</v>
      </c>
      <c r="K77" s="24"/>
      <c r="L77" s="24"/>
      <c r="M77" s="24"/>
      <c r="N77" s="24"/>
      <c r="O77" s="24"/>
      <c r="P77" s="24"/>
      <c r="Q77" s="24"/>
      <c r="R77" s="24"/>
      <c r="S77" s="24"/>
      <c r="T77" s="24"/>
      <c r="U77" s="24"/>
      <c r="V77" s="24"/>
      <c r="W77" s="24"/>
      <c r="X77" s="24"/>
      <c r="Y77" s="24"/>
      <c r="Z77" s="24"/>
    </row>
    <row r="78" ht="19.15" customHeight="1">
      <c r="A78" t="s" s="145">
        <v>2591</v>
      </c>
      <c r="B78" s="168">
        <v>3</v>
      </c>
      <c r="C78" s="168">
        <v>1</v>
      </c>
      <c r="D78" t="s" s="145">
        <v>2661</v>
      </c>
      <c r="E78" t="s" s="145">
        <v>36</v>
      </c>
      <c r="F78" s="212">
        <v>716</v>
      </c>
      <c r="G78" s="168">
        <v>720</v>
      </c>
      <c r="H78" s="155">
        <f>SUM(G78-F78)</f>
        <v>4</v>
      </c>
      <c r="I78" s="167">
        <f>H78/F78</f>
        <v>0.00558659217877095</v>
      </c>
      <c r="J78" s="167">
        <f>H78/G78</f>
        <v>0.00555555555555556</v>
      </c>
      <c r="K78" s="24"/>
      <c r="L78" s="24"/>
      <c r="M78" s="24"/>
      <c r="N78" s="24"/>
      <c r="O78" s="24"/>
      <c r="P78" s="24"/>
      <c r="Q78" s="24"/>
      <c r="R78" s="24"/>
      <c r="S78" s="24"/>
      <c r="T78" s="24"/>
      <c r="U78" s="24"/>
      <c r="V78" s="24"/>
      <c r="W78" s="24"/>
      <c r="X78" s="24"/>
      <c r="Y78" s="24"/>
      <c r="Z78" s="24"/>
    </row>
    <row r="79" ht="19.15" customHeight="1">
      <c r="A79" t="s" s="145">
        <v>2591</v>
      </c>
      <c r="B79" s="168">
        <v>3</v>
      </c>
      <c r="C79" s="168">
        <v>2</v>
      </c>
      <c r="D79" t="s" s="145">
        <v>2662</v>
      </c>
      <c r="E79" t="s" s="145">
        <v>60</v>
      </c>
      <c r="F79" s="212">
        <v>690</v>
      </c>
      <c r="G79" s="168">
        <v>704</v>
      </c>
      <c r="H79" s="155">
        <f>SUM(G79-F79)</f>
        <v>14</v>
      </c>
      <c r="I79" s="167">
        <f>H79/F79</f>
        <v>0.0202898550724638</v>
      </c>
      <c r="J79" s="167">
        <f>H79/G79</f>
        <v>0.0198863636363636</v>
      </c>
      <c r="K79" s="24"/>
      <c r="L79" s="24"/>
      <c r="M79" s="24"/>
      <c r="N79" s="24"/>
      <c r="O79" s="24"/>
      <c r="P79" s="24"/>
      <c r="Q79" s="24"/>
      <c r="R79" s="24"/>
      <c r="S79" s="24"/>
      <c r="T79" s="24"/>
      <c r="U79" s="24"/>
      <c r="V79" s="24"/>
      <c r="W79" s="24"/>
      <c r="X79" s="24"/>
      <c r="Y79" s="24"/>
      <c r="Z79" s="24"/>
    </row>
    <row r="80" ht="19.15" customHeight="1">
      <c r="A80" t="s" s="145">
        <v>2591</v>
      </c>
      <c r="B80" s="168">
        <v>3</v>
      </c>
      <c r="C80" s="168">
        <v>22</v>
      </c>
      <c r="D80" t="s" s="145">
        <v>2663</v>
      </c>
      <c r="E80" t="s" s="145">
        <v>34</v>
      </c>
      <c r="F80" s="212">
        <v>670</v>
      </c>
      <c r="G80" s="168">
        <v>690</v>
      </c>
      <c r="H80" s="155">
        <f>SUM(G80-F80)</f>
        <v>20</v>
      </c>
      <c r="I80" s="167">
        <f>H80/F80</f>
        <v>0.0298507462686567</v>
      </c>
      <c r="J80" s="167">
        <f>H80/G80</f>
        <v>0.0289855072463768</v>
      </c>
      <c r="K80" s="24"/>
      <c r="L80" s="24"/>
      <c r="M80" s="24"/>
      <c r="N80" s="24"/>
      <c r="O80" s="24"/>
      <c r="P80" s="24"/>
      <c r="Q80" s="24"/>
      <c r="R80" s="24"/>
      <c r="S80" s="24"/>
      <c r="T80" s="24"/>
      <c r="U80" s="24"/>
      <c r="V80" s="24"/>
      <c r="W80" s="24"/>
      <c r="X80" s="24"/>
      <c r="Y80" s="24"/>
      <c r="Z80" s="24"/>
    </row>
    <row r="81" ht="19.15" customHeight="1">
      <c r="A81" t="s" s="145">
        <v>2591</v>
      </c>
      <c r="B81" s="168">
        <v>3</v>
      </c>
      <c r="C81" s="168">
        <v>18</v>
      </c>
      <c r="D81" t="s" s="145">
        <v>2664</v>
      </c>
      <c r="E81" t="s" s="145">
        <v>62</v>
      </c>
      <c r="F81" s="212">
        <v>425</v>
      </c>
      <c r="G81" s="168">
        <v>444</v>
      </c>
      <c r="H81" s="155">
        <f>SUM(G81-F81)</f>
        <v>19</v>
      </c>
      <c r="I81" s="167">
        <f>H81/F81</f>
        <v>0.0447058823529412</v>
      </c>
      <c r="J81" s="167">
        <f>H81/G81</f>
        <v>0.0427927927927928</v>
      </c>
      <c r="K81" s="24"/>
      <c r="L81" s="24"/>
      <c r="M81" s="24"/>
      <c r="N81" s="24"/>
      <c r="O81" s="24"/>
      <c r="P81" s="24"/>
      <c r="Q81" s="24"/>
      <c r="R81" s="24"/>
      <c r="S81" s="24"/>
      <c r="T81" s="24"/>
      <c r="U81" s="24"/>
      <c r="V81" s="24"/>
      <c r="W81" s="24"/>
      <c r="X81" s="24"/>
      <c r="Y81" s="24"/>
      <c r="Z81" s="24"/>
    </row>
    <row r="82" ht="19.15" customHeight="1">
      <c r="A82" t="s" s="145">
        <v>2591</v>
      </c>
      <c r="B82" s="168">
        <v>3</v>
      </c>
      <c r="C82" s="168">
        <v>25</v>
      </c>
      <c r="D82" t="s" s="145">
        <v>2665</v>
      </c>
      <c r="E82" t="s" s="145">
        <v>119</v>
      </c>
      <c r="F82" s="212">
        <v>411</v>
      </c>
      <c r="G82" s="168">
        <v>416</v>
      </c>
      <c r="H82" s="155">
        <f>SUM(G82-F82)</f>
        <v>5</v>
      </c>
      <c r="I82" s="167">
        <f>H82/F82</f>
        <v>0.0121654501216545</v>
      </c>
      <c r="J82" s="167">
        <f>H82/G82</f>
        <v>0.0120192307692308</v>
      </c>
      <c r="K82" s="24"/>
      <c r="L82" s="24"/>
      <c r="M82" s="24"/>
      <c r="N82" s="24"/>
      <c r="O82" s="24"/>
      <c r="P82" s="24"/>
      <c r="Q82" s="24"/>
      <c r="R82" s="24"/>
      <c r="S82" s="24"/>
      <c r="T82" s="24"/>
      <c r="U82" s="24"/>
      <c r="V82" s="24"/>
      <c r="W82" s="24"/>
      <c r="X82" s="24"/>
      <c r="Y82" s="24"/>
      <c r="Z82" s="24"/>
    </row>
    <row r="83" ht="19.15" customHeight="1">
      <c r="A83" t="s" s="145">
        <v>2591</v>
      </c>
      <c r="B83" s="168">
        <v>3</v>
      </c>
      <c r="C83" s="168">
        <v>28</v>
      </c>
      <c r="D83" t="s" s="145">
        <v>2666</v>
      </c>
      <c r="E83" t="s" s="145">
        <v>54</v>
      </c>
      <c r="F83" s="212">
        <v>371</v>
      </c>
      <c r="G83" s="168">
        <v>402</v>
      </c>
      <c r="H83" s="155">
        <f>SUM(G83-F83)</f>
        <v>31</v>
      </c>
      <c r="I83" s="167">
        <f>H83/F83</f>
        <v>0.0835579514824798</v>
      </c>
      <c r="J83" s="167">
        <f>H83/G83</f>
        <v>0.0771144278606965</v>
      </c>
      <c r="K83" s="24"/>
      <c r="L83" s="24"/>
      <c r="M83" s="24"/>
      <c r="N83" s="24"/>
      <c r="O83" s="24"/>
      <c r="P83" s="24"/>
      <c r="Q83" s="24"/>
      <c r="R83" s="24"/>
      <c r="S83" s="24"/>
      <c r="T83" s="24"/>
      <c r="U83" s="24"/>
      <c r="V83" s="24"/>
      <c r="W83" s="24"/>
      <c r="X83" s="24"/>
      <c r="Y83" s="24"/>
      <c r="Z83" s="24"/>
    </row>
    <row r="84" ht="19.15" customHeight="1">
      <c r="A84" t="s" s="145">
        <v>2591</v>
      </c>
      <c r="B84" s="168">
        <v>3</v>
      </c>
      <c r="C84" s="168">
        <v>3</v>
      </c>
      <c r="D84" t="s" s="145">
        <v>2667</v>
      </c>
      <c r="E84" t="s" s="145">
        <v>24</v>
      </c>
      <c r="F84" s="212">
        <v>367</v>
      </c>
      <c r="G84" s="168">
        <v>373</v>
      </c>
      <c r="H84" s="155">
        <f>SUM(G84-F84)</f>
        <v>6</v>
      </c>
      <c r="I84" s="167">
        <f>H84/F84</f>
        <v>0.0163487738419619</v>
      </c>
      <c r="J84" s="167">
        <f>H84/G84</f>
        <v>0.0160857908847185</v>
      </c>
      <c r="K84" s="24"/>
      <c r="L84" s="24"/>
      <c r="M84" s="24"/>
      <c r="N84" s="24"/>
      <c r="O84" s="24"/>
      <c r="P84" s="24"/>
      <c r="Q84" s="24"/>
      <c r="R84" s="24"/>
      <c r="S84" s="24"/>
      <c r="T84" s="24"/>
      <c r="U84" s="24"/>
      <c r="V84" s="24"/>
      <c r="W84" s="24"/>
      <c r="X84" s="24"/>
      <c r="Y84" s="24"/>
      <c r="Z84" s="24"/>
    </row>
    <row r="85" ht="19.15" customHeight="1">
      <c r="A85" t="s" s="145">
        <v>2591</v>
      </c>
      <c r="B85" s="168">
        <v>3</v>
      </c>
      <c r="C85" s="168">
        <v>23</v>
      </c>
      <c r="D85" t="s" s="145">
        <v>2668</v>
      </c>
      <c r="E85" t="s" s="145">
        <v>72</v>
      </c>
      <c r="F85" s="212">
        <v>223</v>
      </c>
      <c r="G85" s="168">
        <v>234</v>
      </c>
      <c r="H85" s="155">
        <f>SUM(G85-F85)</f>
        <v>11</v>
      </c>
      <c r="I85" s="167">
        <f>H85/F85</f>
        <v>0.0493273542600897</v>
      </c>
      <c r="J85" s="167">
        <f>H85/G85</f>
        <v>0.047008547008547</v>
      </c>
      <c r="K85" s="24"/>
      <c r="L85" s="24"/>
      <c r="M85" s="24"/>
      <c r="N85" s="24"/>
      <c r="O85" s="24"/>
      <c r="P85" s="24"/>
      <c r="Q85" s="24"/>
      <c r="R85" s="24"/>
      <c r="S85" s="24"/>
      <c r="T85" s="24"/>
      <c r="U85" s="24"/>
      <c r="V85" s="24"/>
      <c r="W85" s="24"/>
      <c r="X85" s="24"/>
      <c r="Y85" s="24"/>
      <c r="Z85" s="24"/>
    </row>
    <row r="86" ht="19.15" customHeight="1">
      <c r="A86" t="s" s="145">
        <v>2591</v>
      </c>
      <c r="B86" s="168">
        <v>3</v>
      </c>
      <c r="C86" s="168">
        <v>21</v>
      </c>
      <c r="D86" t="s" s="145">
        <v>2669</v>
      </c>
      <c r="E86" t="s" s="145">
        <v>106</v>
      </c>
      <c r="F86" s="212">
        <v>222</v>
      </c>
      <c r="G86" s="168">
        <v>222</v>
      </c>
      <c r="H86" s="155">
        <f>SUM(G86-F86)</f>
        <v>0</v>
      </c>
      <c r="I86" s="167">
        <f>H86/F86</f>
        <v>0</v>
      </c>
      <c r="J86" s="167">
        <f>H86/G86</f>
        <v>0</v>
      </c>
      <c r="K86" s="24"/>
      <c r="L86" s="24"/>
      <c r="M86" s="24"/>
      <c r="N86" s="24"/>
      <c r="O86" s="24"/>
      <c r="P86" s="24"/>
      <c r="Q86" s="24"/>
      <c r="R86" s="24"/>
      <c r="S86" s="24"/>
      <c r="T86" s="24"/>
      <c r="U86" s="24"/>
      <c r="V86" s="24"/>
      <c r="W86" s="24"/>
      <c r="X86" s="24"/>
      <c r="Y86" s="24"/>
      <c r="Z86" s="24"/>
    </row>
    <row r="87" ht="19.15" customHeight="1">
      <c r="A87" t="s" s="145">
        <v>2591</v>
      </c>
      <c r="B87" s="168">
        <v>3</v>
      </c>
      <c r="C87" s="168">
        <v>14</v>
      </c>
      <c r="D87" t="s" s="145">
        <v>2670</v>
      </c>
      <c r="E87" t="s" s="145">
        <v>66</v>
      </c>
      <c r="F87" s="212">
        <v>161</v>
      </c>
      <c r="G87" s="168">
        <v>167</v>
      </c>
      <c r="H87" s="155">
        <f>SUM(G87-F87)</f>
        <v>6</v>
      </c>
      <c r="I87" s="167">
        <f>H87/F87</f>
        <v>0.0372670807453416</v>
      </c>
      <c r="J87" s="167">
        <f>H87/G87</f>
        <v>0.0359281437125749</v>
      </c>
      <c r="K87" s="24"/>
      <c r="L87" s="24"/>
      <c r="M87" s="24"/>
      <c r="N87" s="24"/>
      <c r="O87" s="24"/>
      <c r="P87" s="24"/>
      <c r="Q87" s="24"/>
      <c r="R87" s="24"/>
      <c r="S87" s="24"/>
      <c r="T87" s="24"/>
      <c r="U87" s="24"/>
      <c r="V87" s="24"/>
      <c r="W87" s="24"/>
      <c r="X87" s="24"/>
      <c r="Y87" s="24"/>
      <c r="Z87" s="24"/>
    </row>
    <row r="88" ht="19.15" customHeight="1">
      <c r="A88" t="s" s="145">
        <v>2591</v>
      </c>
      <c r="B88" s="168">
        <v>3</v>
      </c>
      <c r="C88" s="168">
        <v>31</v>
      </c>
      <c r="D88" t="s" s="145">
        <v>2671</v>
      </c>
      <c r="E88" t="s" s="145">
        <v>173</v>
      </c>
      <c r="F88" s="212">
        <v>142</v>
      </c>
      <c r="G88" s="168">
        <v>157</v>
      </c>
      <c r="H88" s="155">
        <f>SUM(G88-F88)</f>
        <v>15</v>
      </c>
      <c r="I88" s="167">
        <f>H88/F88</f>
        <v>0.105633802816901</v>
      </c>
      <c r="J88" s="167">
        <f>H88/G88</f>
        <v>0.0955414012738854</v>
      </c>
      <c r="K88" s="24"/>
      <c r="L88" s="24"/>
      <c r="M88" s="24"/>
      <c r="N88" s="24"/>
      <c r="O88" s="24"/>
      <c r="P88" s="24"/>
      <c r="Q88" s="24"/>
      <c r="R88" s="24"/>
      <c r="S88" s="24"/>
      <c r="T88" s="24"/>
      <c r="U88" s="24"/>
      <c r="V88" s="24"/>
      <c r="W88" s="24"/>
      <c r="X88" s="24"/>
      <c r="Y88" s="24"/>
      <c r="Z88" s="24"/>
    </row>
    <row r="89" ht="19.15" customHeight="1">
      <c r="A89" t="s" s="145">
        <v>2591</v>
      </c>
      <c r="B89" s="168">
        <v>3</v>
      </c>
      <c r="C89" s="168">
        <v>9</v>
      </c>
      <c r="D89" t="s" s="145">
        <v>2672</v>
      </c>
      <c r="E89" t="s" s="145">
        <v>48</v>
      </c>
      <c r="F89" s="212">
        <v>139</v>
      </c>
      <c r="G89" s="168">
        <v>143</v>
      </c>
      <c r="H89" s="155">
        <f>SUM(G89-F89)</f>
        <v>4</v>
      </c>
      <c r="I89" s="167">
        <f>H89/F89</f>
        <v>0.0287769784172662</v>
      </c>
      <c r="J89" s="167">
        <f>H89/G89</f>
        <v>0.027972027972028</v>
      </c>
      <c r="K89" s="24"/>
      <c r="L89" s="24"/>
      <c r="M89" s="24"/>
      <c r="N89" s="24"/>
      <c r="O89" s="24"/>
      <c r="P89" s="24"/>
      <c r="Q89" s="24"/>
      <c r="R89" s="24"/>
      <c r="S89" s="24"/>
      <c r="T89" s="24"/>
      <c r="U89" s="24"/>
      <c r="V89" s="24"/>
      <c r="W89" s="24"/>
      <c r="X89" s="24"/>
      <c r="Y89" s="24"/>
      <c r="Z89" s="24"/>
    </row>
    <row r="90" ht="19.15" customHeight="1">
      <c r="A90" t="s" s="145">
        <v>2591</v>
      </c>
      <c r="B90" s="168">
        <v>3</v>
      </c>
      <c r="C90" s="168">
        <v>16</v>
      </c>
      <c r="D90" t="s" s="145">
        <v>2673</v>
      </c>
      <c r="E90" t="s" s="145">
        <v>76</v>
      </c>
      <c r="F90" s="212">
        <v>139</v>
      </c>
      <c r="G90" s="168">
        <v>139</v>
      </c>
      <c r="H90" s="155">
        <f>SUM(G90-F90)</f>
        <v>0</v>
      </c>
      <c r="I90" s="167">
        <f>H90/F90</f>
        <v>0</v>
      </c>
      <c r="J90" s="167">
        <f>H90/G90</f>
        <v>0</v>
      </c>
      <c r="K90" s="24"/>
      <c r="L90" s="24"/>
      <c r="M90" s="24"/>
      <c r="N90" s="24"/>
      <c r="O90" s="24"/>
      <c r="P90" s="24"/>
      <c r="Q90" s="24"/>
      <c r="R90" s="24"/>
      <c r="S90" s="24"/>
      <c r="T90" s="24"/>
      <c r="U90" s="24"/>
      <c r="V90" s="24"/>
      <c r="W90" s="24"/>
      <c r="X90" s="24"/>
      <c r="Y90" s="24"/>
      <c r="Z90" s="24"/>
    </row>
    <row r="91" ht="19.15" customHeight="1">
      <c r="A91" t="s" s="145">
        <v>2591</v>
      </c>
      <c r="B91" s="168">
        <v>3</v>
      </c>
      <c r="C91" s="168">
        <v>26</v>
      </c>
      <c r="D91" t="s" s="145">
        <v>2674</v>
      </c>
      <c r="E91" t="s" s="145">
        <v>42</v>
      </c>
      <c r="F91" s="212">
        <v>112</v>
      </c>
      <c r="G91" s="168">
        <v>117</v>
      </c>
      <c r="H91" s="155">
        <f>SUM(G91-F91)</f>
        <v>5</v>
      </c>
      <c r="I91" s="167">
        <f>H91/F91</f>
        <v>0.0446428571428571</v>
      </c>
      <c r="J91" s="167">
        <f>H91/G91</f>
        <v>0.0427350427350427</v>
      </c>
      <c r="K91" s="24"/>
      <c r="L91" s="24"/>
      <c r="M91" s="24"/>
      <c r="N91" s="24"/>
      <c r="O91" s="24"/>
      <c r="P91" s="24"/>
      <c r="Q91" s="24"/>
      <c r="R91" s="24"/>
      <c r="S91" s="24"/>
      <c r="T91" s="24"/>
      <c r="U91" s="24"/>
      <c r="V91" s="24"/>
      <c r="W91" s="24"/>
      <c r="X91" s="24"/>
      <c r="Y91" s="24"/>
      <c r="Z91" s="24"/>
    </row>
    <row r="92" ht="19.15" customHeight="1">
      <c r="A92" t="s" s="145">
        <v>2591</v>
      </c>
      <c r="B92" s="168">
        <v>3</v>
      </c>
      <c r="C92" s="168">
        <v>29</v>
      </c>
      <c r="D92" t="s" s="145">
        <v>2675</v>
      </c>
      <c r="E92" t="s" s="145">
        <v>103</v>
      </c>
      <c r="F92" s="212">
        <v>99</v>
      </c>
      <c r="G92" s="168">
        <v>105</v>
      </c>
      <c r="H92" s="155">
        <f>SUM(G92-F92)</f>
        <v>6</v>
      </c>
      <c r="I92" s="167">
        <f>H92/F92</f>
        <v>0.0606060606060606</v>
      </c>
      <c r="J92" s="167">
        <f>H92/G92</f>
        <v>0.0571428571428571</v>
      </c>
      <c r="K92" s="24"/>
      <c r="L92" s="24"/>
      <c r="M92" s="24"/>
      <c r="N92" s="24"/>
      <c r="O92" s="24"/>
      <c r="P92" s="24"/>
      <c r="Q92" s="24"/>
      <c r="R92" s="24"/>
      <c r="S92" s="24"/>
      <c r="T92" s="24"/>
      <c r="U92" s="24"/>
      <c r="V92" s="24"/>
      <c r="W92" s="24"/>
      <c r="X92" s="24"/>
      <c r="Y92" s="24"/>
      <c r="Z92" s="24"/>
    </row>
    <row r="93" ht="19.15" customHeight="1">
      <c r="A93" t="s" s="145">
        <v>2591</v>
      </c>
      <c r="B93" s="168">
        <v>3</v>
      </c>
      <c r="C93" s="168">
        <v>33</v>
      </c>
      <c r="D93" t="s" s="145">
        <v>2676</v>
      </c>
      <c r="E93" t="s" s="145">
        <v>248</v>
      </c>
      <c r="F93" s="212">
        <v>90</v>
      </c>
      <c r="G93" s="168">
        <v>96</v>
      </c>
      <c r="H93" s="155">
        <f>SUM(G93-F93)</f>
        <v>6</v>
      </c>
      <c r="I93" s="167">
        <f>H93/F93</f>
        <v>0.06666666666666669</v>
      </c>
      <c r="J93" s="167">
        <f>H93/G93</f>
        <v>0.0625</v>
      </c>
      <c r="K93" s="24"/>
      <c r="L93" s="24"/>
      <c r="M93" s="24"/>
      <c r="N93" s="24"/>
      <c r="O93" s="24"/>
      <c r="P93" s="24"/>
      <c r="Q93" s="24"/>
      <c r="R93" s="24"/>
      <c r="S93" s="24"/>
      <c r="T93" s="24"/>
      <c r="U93" s="24"/>
      <c r="V93" s="24"/>
      <c r="W93" s="24"/>
      <c r="X93" s="24"/>
      <c r="Y93" s="24"/>
      <c r="Z93" s="24"/>
    </row>
    <row r="94" ht="19.15" customHeight="1">
      <c r="A94" t="s" s="145">
        <v>2591</v>
      </c>
      <c r="B94" s="168">
        <v>3</v>
      </c>
      <c r="C94" s="168">
        <v>17</v>
      </c>
      <c r="D94" t="s" s="145">
        <v>2677</v>
      </c>
      <c r="E94" t="s" s="145">
        <v>44</v>
      </c>
      <c r="F94" s="212">
        <v>58</v>
      </c>
      <c r="G94" s="168">
        <v>60</v>
      </c>
      <c r="H94" s="155">
        <f>SUM(G94-F94)</f>
        <v>2</v>
      </c>
      <c r="I94" s="167">
        <f>H94/F94</f>
        <v>0.0344827586206897</v>
      </c>
      <c r="J94" s="167">
        <f>H94/G94</f>
        <v>0.0333333333333333</v>
      </c>
      <c r="K94" s="24"/>
      <c r="L94" s="24"/>
      <c r="M94" s="24"/>
      <c r="N94" s="24"/>
      <c r="O94" s="24"/>
      <c r="P94" s="24"/>
      <c r="Q94" s="24"/>
      <c r="R94" s="24"/>
      <c r="S94" s="24"/>
      <c r="T94" s="24"/>
      <c r="U94" s="24"/>
      <c r="V94" s="24"/>
      <c r="W94" s="24"/>
      <c r="X94" s="24"/>
      <c r="Y94" s="24"/>
      <c r="Z94" s="24"/>
    </row>
    <row r="95" ht="19.15" customHeight="1">
      <c r="A95" t="s" s="145">
        <v>2591</v>
      </c>
      <c r="B95" s="168">
        <v>3</v>
      </c>
      <c r="C95" s="168">
        <v>27</v>
      </c>
      <c r="D95" t="s" s="145">
        <v>2678</v>
      </c>
      <c r="E95" t="s" s="145">
        <v>147</v>
      </c>
      <c r="F95" s="212">
        <v>54</v>
      </c>
      <c r="G95" s="168">
        <v>60</v>
      </c>
      <c r="H95" s="155">
        <f>SUM(G95-F95)</f>
        <v>6</v>
      </c>
      <c r="I95" s="167">
        <f>H95/F95</f>
        <v>0.111111111111111</v>
      </c>
      <c r="J95" s="167">
        <f>H95/G95</f>
        <v>0.1</v>
      </c>
      <c r="K95" s="24"/>
      <c r="L95" s="24"/>
      <c r="M95" s="24"/>
      <c r="N95" s="24"/>
      <c r="O95" s="24"/>
      <c r="P95" s="24"/>
      <c r="Q95" s="24"/>
      <c r="R95" s="24"/>
      <c r="S95" s="24"/>
      <c r="T95" s="24"/>
      <c r="U95" s="24"/>
      <c r="V95" s="24"/>
      <c r="W95" s="24"/>
      <c r="X95" s="24"/>
      <c r="Y95" s="24"/>
      <c r="Z95" s="24"/>
    </row>
    <row r="96" ht="19.15" customHeight="1">
      <c r="A96" t="s" s="145">
        <v>2591</v>
      </c>
      <c r="B96" s="168">
        <v>3</v>
      </c>
      <c r="C96" s="168">
        <v>32</v>
      </c>
      <c r="D96" t="s" s="145">
        <v>2679</v>
      </c>
      <c r="E96" t="s" s="145">
        <v>68</v>
      </c>
      <c r="F96" s="212">
        <v>48</v>
      </c>
      <c r="G96" s="168">
        <v>50</v>
      </c>
      <c r="H96" s="155">
        <f>SUM(G96-F96)</f>
        <v>2</v>
      </c>
      <c r="I96" s="167">
        <f>H96/F96</f>
        <v>0.0416666666666667</v>
      </c>
      <c r="J96" s="167">
        <f>H96/G96</f>
        <v>0.04</v>
      </c>
      <c r="K96" s="24"/>
      <c r="L96" s="24"/>
      <c r="M96" s="24"/>
      <c r="N96" s="24"/>
      <c r="O96" s="24"/>
      <c r="P96" s="24"/>
      <c r="Q96" s="24"/>
      <c r="R96" s="24"/>
      <c r="S96" s="24"/>
      <c r="T96" s="24"/>
      <c r="U96" s="24"/>
      <c r="V96" s="24"/>
      <c r="W96" s="24"/>
      <c r="X96" s="24"/>
      <c r="Y96" s="24"/>
      <c r="Z96" s="24"/>
    </row>
    <row r="97" ht="19.15" customHeight="1">
      <c r="A97" t="s" s="145">
        <v>2591</v>
      </c>
      <c r="B97" s="168">
        <v>3</v>
      </c>
      <c r="C97" s="168">
        <v>20</v>
      </c>
      <c r="D97" t="s" s="145">
        <v>2680</v>
      </c>
      <c r="E97" t="s" s="145">
        <v>58</v>
      </c>
      <c r="F97" s="212">
        <v>16</v>
      </c>
      <c r="G97" s="168">
        <v>16</v>
      </c>
      <c r="H97" s="155">
        <f>SUM(G97-F97)</f>
        <v>0</v>
      </c>
      <c r="I97" s="167">
        <f>H97/F97</f>
        <v>0</v>
      </c>
      <c r="J97" s="167">
        <f>H97/G97</f>
        <v>0</v>
      </c>
      <c r="K97" s="24"/>
      <c r="L97" s="24"/>
      <c r="M97" s="24"/>
      <c r="N97" s="24"/>
      <c r="O97" s="24"/>
      <c r="P97" s="24"/>
      <c r="Q97" s="24"/>
      <c r="R97" s="24"/>
      <c r="S97" s="24"/>
      <c r="T97" s="24"/>
      <c r="U97" s="24"/>
      <c r="V97" s="24"/>
      <c r="W97" s="24"/>
      <c r="X97" s="24"/>
      <c r="Y97" s="24"/>
      <c r="Z97" s="24"/>
    </row>
    <row r="98" ht="19.15" customHeight="1">
      <c r="A98" t="s" s="145">
        <v>2591</v>
      </c>
      <c r="B98" s="168">
        <v>3</v>
      </c>
      <c r="C98" s="168">
        <v>30</v>
      </c>
      <c r="D98" t="s" s="145">
        <v>2681</v>
      </c>
      <c r="E98" t="s" s="145">
        <v>153</v>
      </c>
      <c r="F98" s="212">
        <v>15</v>
      </c>
      <c r="G98" s="168">
        <v>16</v>
      </c>
      <c r="H98" s="155">
        <f>SUM(G98-F98)</f>
        <v>1</v>
      </c>
      <c r="I98" s="167">
        <f>H98/F98</f>
        <v>0.06666666666666669</v>
      </c>
      <c r="J98" s="167">
        <f>H98/G98</f>
        <v>0.0625</v>
      </c>
      <c r="K98" s="24"/>
      <c r="L98" s="24"/>
      <c r="M98" s="24"/>
      <c r="N98" s="24"/>
      <c r="O98" s="24"/>
      <c r="P98" s="24"/>
      <c r="Q98" s="24"/>
      <c r="R98" s="24"/>
      <c r="S98" s="24"/>
      <c r="T98" s="24"/>
      <c r="U98" s="24"/>
      <c r="V98" s="24"/>
      <c r="W98" s="24"/>
      <c r="X98" s="24"/>
      <c r="Y98" s="24"/>
      <c r="Z98" s="24"/>
    </row>
    <row r="99" ht="19.15" customHeight="1">
      <c r="A99" t="s" s="145">
        <v>2591</v>
      </c>
      <c r="B99" s="168">
        <v>3</v>
      </c>
      <c r="C99" s="168">
        <v>19</v>
      </c>
      <c r="D99" t="s" s="145">
        <v>2682</v>
      </c>
      <c r="E99" t="s" s="145">
        <v>70</v>
      </c>
      <c r="F99" s="212">
        <v>15</v>
      </c>
      <c r="G99" s="168">
        <v>15</v>
      </c>
      <c r="H99" s="155">
        <f>SUM(G99-F99)</f>
        <v>0</v>
      </c>
      <c r="I99" s="167">
        <f>H99/F99</f>
        <v>0</v>
      </c>
      <c r="J99" s="167">
        <f>H99/G99</f>
        <v>0</v>
      </c>
      <c r="K99" s="24"/>
      <c r="L99" s="24"/>
      <c r="M99" s="24"/>
      <c r="N99" s="24"/>
      <c r="O99" s="24"/>
      <c r="P99" s="24"/>
      <c r="Q99" s="24"/>
      <c r="R99" s="24"/>
      <c r="S99" s="24"/>
      <c r="T99" s="24"/>
      <c r="U99" s="24"/>
      <c r="V99" s="24"/>
      <c r="W99" s="24"/>
      <c r="X99" s="24"/>
      <c r="Y99" s="24"/>
      <c r="Z99" s="24"/>
    </row>
    <row r="100" ht="19.15" customHeight="1">
      <c r="A100" t="s" s="137">
        <v>2591</v>
      </c>
      <c r="B100" s="170">
        <v>3</v>
      </c>
      <c r="C100" s="170">
        <v>12</v>
      </c>
      <c r="D100" t="s" s="137">
        <v>2683</v>
      </c>
      <c r="E100" t="s" s="137">
        <v>78</v>
      </c>
      <c r="F100" s="175">
        <v>0</v>
      </c>
      <c r="G100" s="170">
        <v>0</v>
      </c>
      <c r="H100" s="175">
        <f>SUM(G100-F100)</f>
        <v>0</v>
      </c>
      <c r="I100" s="176">
        <f>H100/F100</f>
      </c>
      <c r="J100" s="176">
        <f>H100/G100</f>
      </c>
      <c r="K100" s="174"/>
      <c r="L100" s="174"/>
      <c r="M100" s="174"/>
      <c r="N100" s="174"/>
      <c r="O100" s="174"/>
      <c r="P100" s="174"/>
      <c r="Q100" s="174"/>
      <c r="R100" s="174"/>
      <c r="S100" s="174"/>
      <c r="T100" s="174"/>
      <c r="U100" s="174"/>
      <c r="V100" s="174"/>
      <c r="W100" s="174"/>
      <c r="X100" s="174"/>
      <c r="Y100" s="174"/>
      <c r="Z100" s="174"/>
    </row>
    <row r="101" ht="13.65" customHeight="1">
      <c r="A101" s="192"/>
      <c r="B101" s="183"/>
      <c r="C101" s="183"/>
      <c r="D101" s="183"/>
      <c r="E101" s="183"/>
      <c r="F101" s="194">
        <f>SUM(F68:F100)</f>
        <v>90332</v>
      </c>
      <c r="G101" s="194">
        <f>SUM(G68:G100)</f>
        <v>95451</v>
      </c>
      <c r="H101" s="194">
        <f>SUM(H68:H100)</f>
        <v>5119</v>
      </c>
      <c r="I101" s="182">
        <f>H101/F101</f>
        <v>0.056668733117832</v>
      </c>
      <c r="J101" s="182">
        <f>H101/G101</f>
        <v>0.0536296110045992</v>
      </c>
      <c r="K101" s="183"/>
      <c r="L101" s="183"/>
      <c r="M101" s="183"/>
      <c r="N101" s="183"/>
      <c r="O101" s="183"/>
      <c r="P101" s="183"/>
      <c r="Q101" s="183"/>
      <c r="R101" s="183"/>
      <c r="S101" s="183"/>
      <c r="T101" s="183"/>
      <c r="U101" s="183"/>
      <c r="V101" s="183"/>
      <c r="W101" s="183"/>
      <c r="X101" s="183"/>
      <c r="Y101" s="183"/>
      <c r="Z101" s="184"/>
    </row>
    <row r="102" ht="13.65" customHeight="1">
      <c r="A102" s="195"/>
      <c r="B102" s="195"/>
      <c r="C102" s="195"/>
      <c r="D102" s="195"/>
      <c r="E102" s="195"/>
      <c r="F102" s="195"/>
      <c r="G102" s="195"/>
      <c r="H102" s="195"/>
      <c r="I102" s="196">
        <f>H102/F102</f>
      </c>
      <c r="J102" s="196">
        <f>H102/G102</f>
      </c>
      <c r="K102" s="195"/>
      <c r="L102" s="195"/>
      <c r="M102" s="195"/>
      <c r="N102" s="195"/>
      <c r="O102" s="195"/>
      <c r="P102" s="195"/>
      <c r="Q102" s="195"/>
      <c r="R102" s="195"/>
      <c r="S102" s="195"/>
      <c r="T102" s="195"/>
      <c r="U102" s="195"/>
      <c r="V102" s="195"/>
      <c r="W102" s="195"/>
      <c r="X102" s="195"/>
      <c r="Y102" s="195"/>
      <c r="Z102" s="195"/>
    </row>
    <row r="103" ht="13.65" customHeight="1">
      <c r="A103" s="215"/>
      <c r="B103" s="216"/>
      <c r="C103" s="216"/>
      <c r="D103" s="216"/>
      <c r="E103" t="s" s="217">
        <v>11328</v>
      </c>
      <c r="F103" s="218">
        <f>SUM(F101,F66,F30)</f>
        <v>274458</v>
      </c>
      <c r="G103" s="218">
        <f>SUM(G101,G66,G30)</f>
        <v>288091</v>
      </c>
      <c r="H103" s="218">
        <f>SUM(H101,H66,H30)</f>
        <v>13633</v>
      </c>
      <c r="I103" s="235">
        <f>H103/F103</f>
        <v>0.0496724453286113</v>
      </c>
      <c r="J103" s="235">
        <f>H103/G103</f>
        <v>0.0473218531644515</v>
      </c>
      <c r="K103" s="216"/>
      <c r="L103" s="216"/>
      <c r="M103" s="216"/>
      <c r="N103" s="216"/>
      <c r="O103" s="216"/>
      <c r="P103" s="216"/>
      <c r="Q103" s="216"/>
      <c r="R103" s="216"/>
      <c r="S103" s="216"/>
      <c r="T103" s="216"/>
      <c r="U103" s="216"/>
      <c r="V103" s="216"/>
      <c r="W103" s="216"/>
      <c r="X103" s="216"/>
      <c r="Y103" s="216"/>
      <c r="Z103"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16.xml><?xml version="1.0" encoding="utf-8"?>
<worksheet xmlns:r="http://schemas.openxmlformats.org/officeDocument/2006/relationships" xmlns="http://schemas.openxmlformats.org/spreadsheetml/2006/main">
  <sheetPr>
    <pageSetUpPr fitToPage="1"/>
  </sheetPr>
  <dimension ref="A1:Z253"/>
  <sheetViews>
    <sheetView workbookViewId="0" showGridLines="0" defaultGridColor="1"/>
  </sheetViews>
  <sheetFormatPr defaultColWidth="14.5" defaultRowHeight="15.75" customHeight="1" outlineLevelRow="0" outlineLevelCol="0"/>
  <cols>
    <col min="1" max="1" width="14.5" style="267" customWidth="1"/>
    <col min="2" max="2" width="7.85156" style="267" customWidth="1"/>
    <col min="3" max="3" width="8.85156" style="267" customWidth="1"/>
    <col min="4" max="4" width="29.1719" style="267" customWidth="1"/>
    <col min="5" max="5" width="23.1719" style="267" customWidth="1"/>
    <col min="6" max="26" width="14.5" style="267" customWidth="1"/>
    <col min="27" max="256" width="14.5" style="267"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2688</v>
      </c>
      <c r="B2" s="149">
        <v>1</v>
      </c>
      <c r="C2" s="149">
        <v>6</v>
      </c>
      <c r="D2" t="s" s="205">
        <v>2689</v>
      </c>
      <c r="E2" t="s" s="205">
        <v>22</v>
      </c>
      <c r="F2" s="222">
        <v>28916</v>
      </c>
      <c r="G2" s="149">
        <v>30719</v>
      </c>
      <c r="H2" s="173">
        <f>SUM(G2-F2)</f>
        <v>1803</v>
      </c>
      <c r="I2" s="167">
        <f>H2/F2</f>
        <v>0.0623530225480703</v>
      </c>
      <c r="J2" s="167">
        <f>H2/G2</f>
        <v>0.0586933168397409</v>
      </c>
      <c r="K2" s="24"/>
      <c r="L2" s="24"/>
      <c r="M2" s="24"/>
      <c r="N2" s="24"/>
      <c r="O2" s="24"/>
      <c r="P2" s="24"/>
      <c r="Q2" s="24"/>
      <c r="R2" s="24"/>
      <c r="S2" s="24"/>
      <c r="T2" s="24"/>
      <c r="U2" s="24"/>
      <c r="V2" s="24"/>
      <c r="W2" s="24"/>
      <c r="X2" s="24"/>
      <c r="Y2" s="24"/>
      <c r="Z2" s="24"/>
    </row>
    <row r="3" ht="19.15" customHeight="1">
      <c r="A3" t="s" s="138">
        <v>2688</v>
      </c>
      <c r="B3" s="149">
        <v>1</v>
      </c>
      <c r="C3" s="149">
        <v>1</v>
      </c>
      <c r="D3" t="s" s="205">
        <v>2690</v>
      </c>
      <c r="E3" t="s" s="205">
        <v>84</v>
      </c>
      <c r="F3" s="222">
        <v>27048</v>
      </c>
      <c r="G3" s="149">
        <v>28891</v>
      </c>
      <c r="H3" s="173">
        <f>SUM(G3-F3)</f>
        <v>1843</v>
      </c>
      <c r="I3" s="167">
        <f>H3/F3</f>
        <v>0.06813812481514341</v>
      </c>
      <c r="J3" s="167">
        <f>H3/G3</f>
        <v>0.0637914921601883</v>
      </c>
      <c r="K3" s="24"/>
      <c r="L3" s="24"/>
      <c r="M3" s="24"/>
      <c r="N3" s="24"/>
      <c r="O3" s="24"/>
      <c r="P3" s="24"/>
      <c r="Q3" s="24"/>
      <c r="R3" s="24"/>
      <c r="S3" s="24"/>
      <c r="T3" s="24"/>
      <c r="U3" s="24"/>
      <c r="V3" s="24"/>
      <c r="W3" s="24"/>
      <c r="X3" s="24"/>
      <c r="Y3" s="24"/>
      <c r="Z3" s="24"/>
    </row>
    <row r="4" ht="19.15" customHeight="1">
      <c r="A4" t="s" s="138">
        <v>2688</v>
      </c>
      <c r="B4" s="149">
        <v>1</v>
      </c>
      <c r="C4" s="149">
        <v>5</v>
      </c>
      <c r="D4" t="s" s="205">
        <v>2691</v>
      </c>
      <c r="E4" t="s" s="205">
        <v>20</v>
      </c>
      <c r="F4" s="222">
        <v>26745</v>
      </c>
      <c r="G4" s="149">
        <v>28391</v>
      </c>
      <c r="H4" s="173">
        <f>SUM(G4-F4)</f>
        <v>1646</v>
      </c>
      <c r="I4" s="167">
        <f>H4/F4</f>
        <v>0.0615442138717517</v>
      </c>
      <c r="J4" s="167">
        <f>H4/G4</f>
        <v>0.0579761191927019</v>
      </c>
      <c r="K4" s="24"/>
      <c r="L4" s="24"/>
      <c r="M4" s="24"/>
      <c r="N4" s="24"/>
      <c r="O4" s="24"/>
      <c r="P4" s="24"/>
      <c r="Q4" s="24"/>
      <c r="R4" s="24"/>
      <c r="S4" s="24"/>
      <c r="T4" s="24"/>
      <c r="U4" s="24"/>
      <c r="V4" s="24"/>
      <c r="W4" s="24"/>
      <c r="X4" s="24"/>
      <c r="Y4" s="24"/>
      <c r="Z4" s="24"/>
    </row>
    <row r="5" ht="19.15" customHeight="1">
      <c r="A5" t="s" s="138">
        <v>2688</v>
      </c>
      <c r="B5" s="149">
        <v>1</v>
      </c>
      <c r="C5" s="149">
        <v>8</v>
      </c>
      <c r="D5" t="s" s="205">
        <v>2692</v>
      </c>
      <c r="E5" t="s" s="205">
        <v>17</v>
      </c>
      <c r="F5" s="222">
        <v>2335</v>
      </c>
      <c r="G5" s="149">
        <v>2472</v>
      </c>
      <c r="H5" s="173">
        <f>SUM(G5-F5)</f>
        <v>137</v>
      </c>
      <c r="I5" s="167">
        <f>H5/F5</f>
        <v>0.0586723768736617</v>
      </c>
      <c r="J5" s="167">
        <f>H5/G5</f>
        <v>0.05542071197411</v>
      </c>
      <c r="K5" s="24"/>
      <c r="L5" s="24"/>
      <c r="M5" s="24"/>
      <c r="N5" s="24"/>
      <c r="O5" s="24"/>
      <c r="P5" s="24"/>
      <c r="Q5" s="24"/>
      <c r="R5" s="24"/>
      <c r="S5" s="24"/>
      <c r="T5" s="24"/>
      <c r="U5" s="24"/>
      <c r="V5" s="24"/>
      <c r="W5" s="24"/>
      <c r="X5" s="24"/>
      <c r="Y5" s="24"/>
      <c r="Z5" s="24"/>
    </row>
    <row r="6" ht="19.15" customHeight="1">
      <c r="A6" t="s" s="138">
        <v>2688</v>
      </c>
      <c r="B6" s="149">
        <v>1</v>
      </c>
      <c r="C6" s="149">
        <v>26</v>
      </c>
      <c r="D6" t="s" s="205">
        <v>2693</v>
      </c>
      <c r="E6" t="s" s="205">
        <v>34</v>
      </c>
      <c r="F6" s="222">
        <v>1660</v>
      </c>
      <c r="G6" s="149">
        <v>1752</v>
      </c>
      <c r="H6" s="173">
        <f>SUM(G6-F6)</f>
        <v>92</v>
      </c>
      <c r="I6" s="167">
        <f>H6/F6</f>
        <v>0.055421686746988</v>
      </c>
      <c r="J6" s="167">
        <f>H6/G6</f>
        <v>0.0525114155251142</v>
      </c>
      <c r="K6" s="24"/>
      <c r="L6" s="24"/>
      <c r="M6" s="24"/>
      <c r="N6" s="24"/>
      <c r="O6" s="24"/>
      <c r="P6" s="24"/>
      <c r="Q6" s="24"/>
      <c r="R6" s="24"/>
      <c r="S6" s="24"/>
      <c r="T6" s="24"/>
      <c r="U6" s="24"/>
      <c r="V6" s="24"/>
      <c r="W6" s="24"/>
      <c r="X6" s="24"/>
      <c r="Y6" s="24"/>
      <c r="Z6" s="24"/>
    </row>
    <row r="7" ht="19.15" customHeight="1">
      <c r="A7" t="s" s="138">
        <v>2688</v>
      </c>
      <c r="B7" s="149">
        <v>1</v>
      </c>
      <c r="C7" s="149">
        <v>11</v>
      </c>
      <c r="D7" t="s" s="205">
        <v>2694</v>
      </c>
      <c r="E7" t="s" s="205">
        <v>28</v>
      </c>
      <c r="F7" s="222">
        <v>1555</v>
      </c>
      <c r="G7" s="149">
        <v>1649</v>
      </c>
      <c r="H7" s="173">
        <f>SUM(G7-F7)</f>
        <v>94</v>
      </c>
      <c r="I7" s="167">
        <f>H7/F7</f>
        <v>0.0604501607717042</v>
      </c>
      <c r="J7" s="167">
        <f>H7/G7</f>
        <v>0.0570042449969679</v>
      </c>
      <c r="K7" s="24"/>
      <c r="L7" s="24"/>
      <c r="M7" s="24"/>
      <c r="N7" s="24"/>
      <c r="O7" s="24"/>
      <c r="P7" s="24"/>
      <c r="Q7" s="24"/>
      <c r="R7" s="24"/>
      <c r="S7" s="24"/>
      <c r="T7" s="24"/>
      <c r="U7" s="24"/>
      <c r="V7" s="24"/>
      <c r="W7" s="24"/>
      <c r="X7" s="24"/>
      <c r="Y7" s="24"/>
      <c r="Z7" s="24"/>
    </row>
    <row r="8" ht="19.15" customHeight="1">
      <c r="A8" t="s" s="138">
        <v>2688</v>
      </c>
      <c r="B8" s="149">
        <v>1</v>
      </c>
      <c r="C8" s="149">
        <v>10</v>
      </c>
      <c r="D8" t="s" s="205">
        <v>2695</v>
      </c>
      <c r="E8" t="s" s="205">
        <v>38</v>
      </c>
      <c r="F8" s="222">
        <v>1079</v>
      </c>
      <c r="G8" s="149">
        <v>1102</v>
      </c>
      <c r="H8" s="173">
        <f>SUM(G8-F8)</f>
        <v>23</v>
      </c>
      <c r="I8" s="167">
        <f>H8/F8</f>
        <v>0.0213160333642261</v>
      </c>
      <c r="J8" s="167">
        <f>H8/G8</f>
        <v>0.0208711433756806</v>
      </c>
      <c r="K8" s="24"/>
      <c r="L8" s="24"/>
      <c r="M8" s="24"/>
      <c r="N8" s="24"/>
      <c r="O8" s="24"/>
      <c r="P8" s="24"/>
      <c r="Q8" s="24"/>
      <c r="R8" s="24"/>
      <c r="S8" s="24"/>
      <c r="T8" s="24"/>
      <c r="U8" s="24"/>
      <c r="V8" s="24"/>
      <c r="W8" s="24"/>
      <c r="X8" s="24"/>
      <c r="Y8" s="24"/>
      <c r="Z8" s="24"/>
    </row>
    <row r="9" ht="19.15" customHeight="1">
      <c r="A9" t="s" s="138">
        <v>2688</v>
      </c>
      <c r="B9" s="149">
        <v>1</v>
      </c>
      <c r="C9" s="149">
        <v>9</v>
      </c>
      <c r="D9" t="s" s="205">
        <v>2696</v>
      </c>
      <c r="E9" t="s" s="205">
        <v>44</v>
      </c>
      <c r="F9" s="222">
        <v>848</v>
      </c>
      <c r="G9" s="149">
        <v>862</v>
      </c>
      <c r="H9" s="173">
        <f>SUM(G9-F9)</f>
        <v>14</v>
      </c>
      <c r="I9" s="167">
        <f>H9/F9</f>
        <v>0.0165094339622642</v>
      </c>
      <c r="J9" s="167">
        <f>H9/G9</f>
        <v>0.0162412993039443</v>
      </c>
      <c r="K9" s="24"/>
      <c r="L9" s="24"/>
      <c r="M9" s="24"/>
      <c r="N9" s="24"/>
      <c r="O9" s="24"/>
      <c r="P9" s="24"/>
      <c r="Q9" s="24"/>
      <c r="R9" s="24"/>
      <c r="S9" s="24"/>
      <c r="T9" s="24"/>
      <c r="U9" s="24"/>
      <c r="V9" s="24"/>
      <c r="W9" s="24"/>
      <c r="X9" s="24"/>
      <c r="Y9" s="24"/>
      <c r="Z9" s="24"/>
    </row>
    <row r="10" ht="19.15" customHeight="1">
      <c r="A10" t="s" s="138">
        <v>2688</v>
      </c>
      <c r="B10" s="149">
        <v>1</v>
      </c>
      <c r="C10" s="149">
        <v>25</v>
      </c>
      <c r="D10" t="s" s="205">
        <v>2697</v>
      </c>
      <c r="E10" t="s" s="205">
        <v>1546</v>
      </c>
      <c r="F10" s="222">
        <v>646</v>
      </c>
      <c r="G10" s="149">
        <v>676</v>
      </c>
      <c r="H10" s="173">
        <f>SUM(G10-F10)</f>
        <v>30</v>
      </c>
      <c r="I10" s="167">
        <f>H10/F10</f>
        <v>0.0464396284829721</v>
      </c>
      <c r="J10" s="167">
        <f>H10/G10</f>
        <v>0.0443786982248521</v>
      </c>
      <c r="K10" s="24"/>
      <c r="L10" s="24"/>
      <c r="M10" s="24"/>
      <c r="N10" s="24"/>
      <c r="O10" s="24"/>
      <c r="P10" s="24"/>
      <c r="Q10" s="24"/>
      <c r="R10" s="24"/>
      <c r="S10" s="24"/>
      <c r="T10" s="24"/>
      <c r="U10" s="24"/>
      <c r="V10" s="24"/>
      <c r="W10" s="24"/>
      <c r="X10" s="24"/>
      <c r="Y10" s="24"/>
      <c r="Z10" s="24"/>
    </row>
    <row r="11" ht="19.15" customHeight="1">
      <c r="A11" t="s" s="138">
        <v>2688</v>
      </c>
      <c r="B11" s="149">
        <v>1</v>
      </c>
      <c r="C11" s="149">
        <v>4</v>
      </c>
      <c r="D11" t="s" s="205">
        <v>2698</v>
      </c>
      <c r="E11" t="s" s="205">
        <v>48</v>
      </c>
      <c r="F11" s="222">
        <v>508</v>
      </c>
      <c r="G11" s="149">
        <v>544</v>
      </c>
      <c r="H11" s="173">
        <f>SUM(G11-F11)</f>
        <v>36</v>
      </c>
      <c r="I11" s="167">
        <f>H11/F11</f>
        <v>0.07086614173228351</v>
      </c>
      <c r="J11" s="167">
        <f>H11/G11</f>
        <v>0.06617647058823529</v>
      </c>
      <c r="K11" s="24"/>
      <c r="L11" s="24"/>
      <c r="M11" s="24"/>
      <c r="N11" s="24"/>
      <c r="O11" s="24"/>
      <c r="P11" s="24"/>
      <c r="Q11" s="24"/>
      <c r="R11" s="24"/>
      <c r="S11" s="24"/>
      <c r="T11" s="24"/>
      <c r="U11" s="24"/>
      <c r="V11" s="24"/>
      <c r="W11" s="24"/>
      <c r="X11" s="24"/>
      <c r="Y11" s="24"/>
      <c r="Z11" s="24"/>
    </row>
    <row r="12" ht="19.15" customHeight="1">
      <c r="A12" t="s" s="138">
        <v>2688</v>
      </c>
      <c r="B12" s="149">
        <v>1</v>
      </c>
      <c r="C12" s="149">
        <v>21</v>
      </c>
      <c r="D12" t="s" s="205">
        <v>2699</v>
      </c>
      <c r="E12" t="s" s="205">
        <v>116</v>
      </c>
      <c r="F12" s="222">
        <v>427</v>
      </c>
      <c r="G12" s="149">
        <v>448</v>
      </c>
      <c r="H12" s="173">
        <f>SUM(G12-F12)</f>
        <v>21</v>
      </c>
      <c r="I12" s="167">
        <f>H12/F12</f>
        <v>0.0491803278688525</v>
      </c>
      <c r="J12" s="167">
        <f>H12/G12</f>
        <v>0.046875</v>
      </c>
      <c r="K12" s="24"/>
      <c r="L12" s="24"/>
      <c r="M12" s="24"/>
      <c r="N12" s="24"/>
      <c r="O12" s="24"/>
      <c r="P12" s="24"/>
      <c r="Q12" s="24"/>
      <c r="R12" s="24"/>
      <c r="S12" s="24"/>
      <c r="T12" s="24"/>
      <c r="U12" s="24"/>
      <c r="V12" s="24"/>
      <c r="W12" s="24"/>
      <c r="X12" s="24"/>
      <c r="Y12" s="24"/>
      <c r="Z12" s="24"/>
    </row>
    <row r="13" ht="19.15" customHeight="1">
      <c r="A13" t="s" s="138">
        <v>2688</v>
      </c>
      <c r="B13" s="149">
        <v>1</v>
      </c>
      <c r="C13" s="149">
        <v>2</v>
      </c>
      <c r="D13" t="s" s="205">
        <v>2700</v>
      </c>
      <c r="E13" t="s" s="205">
        <v>72</v>
      </c>
      <c r="F13" s="222">
        <v>275</v>
      </c>
      <c r="G13" s="149">
        <v>283</v>
      </c>
      <c r="H13" s="173">
        <f>SUM(G13-F13)</f>
        <v>8</v>
      </c>
      <c r="I13" s="167">
        <f>H13/F13</f>
        <v>0.0290909090909091</v>
      </c>
      <c r="J13" s="167">
        <f>H13/G13</f>
        <v>0.0282685512367491</v>
      </c>
      <c r="K13" s="24"/>
      <c r="L13" s="24"/>
      <c r="M13" s="24"/>
      <c r="N13" s="24"/>
      <c r="O13" s="24"/>
      <c r="P13" s="24"/>
      <c r="Q13" s="24"/>
      <c r="R13" s="24"/>
      <c r="S13" s="24"/>
      <c r="T13" s="24"/>
      <c r="U13" s="24"/>
      <c r="V13" s="24"/>
      <c r="W13" s="24"/>
      <c r="X13" s="24"/>
      <c r="Y13" s="24"/>
      <c r="Z13" s="24"/>
    </row>
    <row r="14" ht="19.15" customHeight="1">
      <c r="A14" t="s" s="138">
        <v>2688</v>
      </c>
      <c r="B14" s="149">
        <v>1</v>
      </c>
      <c r="C14" s="149">
        <v>16</v>
      </c>
      <c r="D14" t="s" s="205">
        <v>2701</v>
      </c>
      <c r="E14" t="s" s="205">
        <v>26</v>
      </c>
      <c r="F14" s="222">
        <v>219</v>
      </c>
      <c r="G14" s="149">
        <v>244</v>
      </c>
      <c r="H14" s="173">
        <f>SUM(G14-F14)</f>
        <v>25</v>
      </c>
      <c r="I14" s="167">
        <f>H14/F14</f>
        <v>0.114155251141553</v>
      </c>
      <c r="J14" s="167">
        <f>H14/G14</f>
        <v>0.102459016393443</v>
      </c>
      <c r="K14" s="24"/>
      <c r="L14" s="24"/>
      <c r="M14" s="24"/>
      <c r="N14" s="24"/>
      <c r="O14" s="24"/>
      <c r="P14" s="24"/>
      <c r="Q14" s="24"/>
      <c r="R14" s="24"/>
      <c r="S14" s="24"/>
      <c r="T14" s="24"/>
      <c r="U14" s="24"/>
      <c r="V14" s="24"/>
      <c r="W14" s="24"/>
      <c r="X14" s="24"/>
      <c r="Y14" s="24"/>
      <c r="Z14" s="24"/>
    </row>
    <row r="15" ht="19.15" customHeight="1">
      <c r="A15" t="s" s="138">
        <v>2688</v>
      </c>
      <c r="B15" s="149">
        <v>1</v>
      </c>
      <c r="C15" s="149">
        <v>7</v>
      </c>
      <c r="D15" t="s" s="205">
        <v>2702</v>
      </c>
      <c r="E15" t="s" s="205">
        <v>60</v>
      </c>
      <c r="F15" s="222">
        <v>226</v>
      </c>
      <c r="G15" s="149">
        <v>238</v>
      </c>
      <c r="H15" s="173">
        <f>SUM(G15-F15)</f>
        <v>12</v>
      </c>
      <c r="I15" s="167">
        <f>H15/F15</f>
        <v>0.0530973451327434</v>
      </c>
      <c r="J15" s="167">
        <f>H15/G15</f>
        <v>0.0504201680672269</v>
      </c>
      <c r="K15" s="24"/>
      <c r="L15" s="24"/>
      <c r="M15" s="24"/>
      <c r="N15" s="24"/>
      <c r="O15" s="24"/>
      <c r="P15" s="24"/>
      <c r="Q15" s="24"/>
      <c r="R15" s="24"/>
      <c r="S15" s="24"/>
      <c r="T15" s="24"/>
      <c r="U15" s="24"/>
      <c r="V15" s="24"/>
      <c r="W15" s="24"/>
      <c r="X15" s="24"/>
      <c r="Y15" s="24"/>
      <c r="Z15" s="24"/>
    </row>
    <row r="16" ht="19.15" customHeight="1">
      <c r="A16" t="s" s="138">
        <v>2688</v>
      </c>
      <c r="B16" s="149">
        <v>1</v>
      </c>
      <c r="C16" s="149">
        <v>3</v>
      </c>
      <c r="D16" t="s" s="205">
        <v>2703</v>
      </c>
      <c r="E16" t="s" s="205">
        <v>64</v>
      </c>
      <c r="F16" s="222">
        <v>135</v>
      </c>
      <c r="G16" s="149">
        <v>140</v>
      </c>
      <c r="H16" s="173">
        <f>SUM(G16-F16)</f>
        <v>5</v>
      </c>
      <c r="I16" s="167">
        <f>H16/F16</f>
        <v>0.037037037037037</v>
      </c>
      <c r="J16" s="167">
        <f>H16/G16</f>
        <v>0.0357142857142857</v>
      </c>
      <c r="K16" s="24"/>
      <c r="L16" s="24"/>
      <c r="M16" s="24"/>
      <c r="N16" s="24"/>
      <c r="O16" s="24"/>
      <c r="P16" s="24"/>
      <c r="Q16" s="24"/>
      <c r="R16" s="24"/>
      <c r="S16" s="24"/>
      <c r="T16" s="24"/>
      <c r="U16" s="24"/>
      <c r="V16" s="24"/>
      <c r="W16" s="24"/>
      <c r="X16" s="24"/>
      <c r="Y16" s="24"/>
      <c r="Z16" s="24"/>
    </row>
    <row r="17" ht="19.15" customHeight="1">
      <c r="A17" t="s" s="138">
        <v>2688</v>
      </c>
      <c r="B17" s="149">
        <v>1</v>
      </c>
      <c r="C17" s="149">
        <v>29</v>
      </c>
      <c r="D17" t="s" s="205">
        <v>2704</v>
      </c>
      <c r="E17" t="s" s="205">
        <v>265</v>
      </c>
      <c r="F17" s="222">
        <v>101</v>
      </c>
      <c r="G17" s="149">
        <v>112</v>
      </c>
      <c r="H17" s="173">
        <f>SUM(G17-F17)</f>
        <v>11</v>
      </c>
      <c r="I17" s="167">
        <f>H17/F17</f>
        <v>0.108910891089109</v>
      </c>
      <c r="J17" s="167">
        <f>H17/G17</f>
        <v>0.0982142857142857</v>
      </c>
      <c r="K17" s="24"/>
      <c r="L17" s="24"/>
      <c r="M17" s="24"/>
      <c r="N17" s="24"/>
      <c r="O17" s="24"/>
      <c r="P17" s="24"/>
      <c r="Q17" s="24"/>
      <c r="R17" s="24"/>
      <c r="S17" s="24"/>
      <c r="T17" s="24"/>
      <c r="U17" s="24"/>
      <c r="V17" s="24"/>
      <c r="W17" s="24"/>
      <c r="X17" s="24"/>
      <c r="Y17" s="24"/>
      <c r="Z17" s="24"/>
    </row>
    <row r="18" ht="19.15" customHeight="1">
      <c r="A18" t="s" s="138">
        <v>2688</v>
      </c>
      <c r="B18" s="149">
        <v>1</v>
      </c>
      <c r="C18" s="149">
        <v>18</v>
      </c>
      <c r="D18" t="s" s="205">
        <v>2705</v>
      </c>
      <c r="E18" t="s" s="205">
        <v>101</v>
      </c>
      <c r="F18" s="222">
        <v>91</v>
      </c>
      <c r="G18" s="149">
        <v>103</v>
      </c>
      <c r="H18" s="173">
        <f>SUM(G18-F18)</f>
        <v>12</v>
      </c>
      <c r="I18" s="167">
        <f>H18/F18</f>
        <v>0.131868131868132</v>
      </c>
      <c r="J18" s="167">
        <f>H18/G18</f>
        <v>0.116504854368932</v>
      </c>
      <c r="K18" s="24"/>
      <c r="L18" s="24"/>
      <c r="M18" s="24"/>
      <c r="N18" s="24"/>
      <c r="O18" s="24"/>
      <c r="P18" s="24"/>
      <c r="Q18" s="24"/>
      <c r="R18" s="24"/>
      <c r="S18" s="24"/>
      <c r="T18" s="24"/>
      <c r="U18" s="24"/>
      <c r="V18" s="24"/>
      <c r="W18" s="24"/>
      <c r="X18" s="24"/>
      <c r="Y18" s="24"/>
      <c r="Z18" s="24"/>
    </row>
    <row r="19" ht="19.15" customHeight="1">
      <c r="A19" t="s" s="138">
        <v>2688</v>
      </c>
      <c r="B19" s="149">
        <v>1</v>
      </c>
      <c r="C19" s="149">
        <v>24</v>
      </c>
      <c r="D19" t="s" s="205">
        <v>2706</v>
      </c>
      <c r="E19" t="s" s="205">
        <v>248</v>
      </c>
      <c r="F19" s="222">
        <v>92</v>
      </c>
      <c r="G19" s="149">
        <v>95</v>
      </c>
      <c r="H19" s="173">
        <f>SUM(G19-F19)</f>
        <v>3</v>
      </c>
      <c r="I19" s="167">
        <f>H19/F19</f>
        <v>0.0326086956521739</v>
      </c>
      <c r="J19" s="167">
        <f>H19/G19</f>
        <v>0.0315789473684211</v>
      </c>
      <c r="K19" s="24"/>
      <c r="L19" s="24"/>
      <c r="M19" s="24"/>
      <c r="N19" s="24"/>
      <c r="O19" s="24"/>
      <c r="P19" s="24"/>
      <c r="Q19" s="24"/>
      <c r="R19" s="24"/>
      <c r="S19" s="24"/>
      <c r="T19" s="24"/>
      <c r="U19" s="24"/>
      <c r="V19" s="24"/>
      <c r="W19" s="24"/>
      <c r="X19" s="24"/>
      <c r="Y19" s="24"/>
      <c r="Z19" s="24"/>
    </row>
    <row r="20" ht="19.15" customHeight="1">
      <c r="A20" t="s" s="138">
        <v>2688</v>
      </c>
      <c r="B20" s="149">
        <v>1</v>
      </c>
      <c r="C20" s="149">
        <v>13</v>
      </c>
      <c r="D20" t="s" s="205">
        <v>2707</v>
      </c>
      <c r="E20" t="s" s="205">
        <v>52</v>
      </c>
      <c r="F20" s="222">
        <v>88</v>
      </c>
      <c r="G20" s="149">
        <v>91</v>
      </c>
      <c r="H20" s="173">
        <f>SUM(G20-F20)</f>
        <v>3</v>
      </c>
      <c r="I20" s="167">
        <f>H20/F20</f>
        <v>0.0340909090909091</v>
      </c>
      <c r="J20" s="167">
        <f>H20/G20</f>
        <v>0.032967032967033</v>
      </c>
      <c r="K20" s="24"/>
      <c r="L20" s="24"/>
      <c r="M20" s="24"/>
      <c r="N20" s="24"/>
      <c r="O20" s="24"/>
      <c r="P20" s="24"/>
      <c r="Q20" s="24"/>
      <c r="R20" s="24"/>
      <c r="S20" s="24"/>
      <c r="T20" s="24"/>
      <c r="U20" s="24"/>
      <c r="V20" s="24"/>
      <c r="W20" s="24"/>
      <c r="X20" s="24"/>
      <c r="Y20" s="24"/>
      <c r="Z20" s="24"/>
    </row>
    <row r="21" ht="19.15" customHeight="1">
      <c r="A21" t="s" s="138">
        <v>2688</v>
      </c>
      <c r="B21" s="149">
        <v>1</v>
      </c>
      <c r="C21" s="149">
        <v>19</v>
      </c>
      <c r="D21" t="s" s="205">
        <v>2708</v>
      </c>
      <c r="E21" t="s" s="205">
        <v>42</v>
      </c>
      <c r="F21" s="222">
        <v>86</v>
      </c>
      <c r="G21" s="149">
        <v>88</v>
      </c>
      <c r="H21" s="173">
        <f>SUM(G21-F21)</f>
        <v>2</v>
      </c>
      <c r="I21" s="167">
        <f>H21/F21</f>
        <v>0.0232558139534884</v>
      </c>
      <c r="J21" s="167">
        <f>H21/G21</f>
        <v>0.0227272727272727</v>
      </c>
      <c r="K21" s="24"/>
      <c r="L21" s="24"/>
      <c r="M21" s="24"/>
      <c r="N21" s="24"/>
      <c r="O21" s="24"/>
      <c r="P21" s="24"/>
      <c r="Q21" s="24"/>
      <c r="R21" s="24"/>
      <c r="S21" s="24"/>
      <c r="T21" s="24"/>
      <c r="U21" s="24"/>
      <c r="V21" s="24"/>
      <c r="W21" s="24"/>
      <c r="X21" s="24"/>
      <c r="Y21" s="24"/>
      <c r="Z21" s="24"/>
    </row>
    <row r="22" ht="19.15" customHeight="1">
      <c r="A22" t="s" s="138">
        <v>2688</v>
      </c>
      <c r="B22" s="149">
        <v>1</v>
      </c>
      <c r="C22" s="149">
        <v>20</v>
      </c>
      <c r="D22" t="s" s="205">
        <v>2709</v>
      </c>
      <c r="E22" t="s" s="205">
        <v>36</v>
      </c>
      <c r="F22" s="222">
        <v>70</v>
      </c>
      <c r="G22" s="149">
        <v>74</v>
      </c>
      <c r="H22" s="173">
        <f>SUM(G22-F22)</f>
        <v>4</v>
      </c>
      <c r="I22" s="167">
        <f>H22/F22</f>
        <v>0.0571428571428571</v>
      </c>
      <c r="J22" s="167">
        <f>H22/G22</f>
        <v>0.0540540540540541</v>
      </c>
      <c r="K22" s="24"/>
      <c r="L22" s="24"/>
      <c r="M22" s="24"/>
      <c r="N22" s="24"/>
      <c r="O22" s="24"/>
      <c r="P22" s="24"/>
      <c r="Q22" s="24"/>
      <c r="R22" s="24"/>
      <c r="S22" s="24"/>
      <c r="T22" s="24"/>
      <c r="U22" s="24"/>
      <c r="V22" s="24"/>
      <c r="W22" s="24"/>
      <c r="X22" s="24"/>
      <c r="Y22" s="24"/>
      <c r="Z22" s="24"/>
    </row>
    <row r="23" ht="19.15" customHeight="1">
      <c r="A23" t="s" s="138">
        <v>2688</v>
      </c>
      <c r="B23" s="149">
        <v>1</v>
      </c>
      <c r="C23" s="149">
        <v>34</v>
      </c>
      <c r="D23" t="s" s="205">
        <v>2710</v>
      </c>
      <c r="E23" t="s" s="205">
        <v>32</v>
      </c>
      <c r="F23" s="222">
        <v>70</v>
      </c>
      <c r="G23" s="149">
        <v>73</v>
      </c>
      <c r="H23" s="173">
        <f>SUM(G23-F23)</f>
        <v>3</v>
      </c>
      <c r="I23" s="167">
        <f>H23/F23</f>
        <v>0.0428571428571429</v>
      </c>
      <c r="J23" s="167">
        <f>H23/G23</f>
        <v>0.0410958904109589</v>
      </c>
      <c r="K23" s="24"/>
      <c r="L23" s="24"/>
      <c r="M23" s="24"/>
      <c r="N23" s="24"/>
      <c r="O23" s="24"/>
      <c r="P23" s="24"/>
      <c r="Q23" s="24"/>
      <c r="R23" s="24"/>
      <c r="S23" s="24"/>
      <c r="T23" s="24"/>
      <c r="U23" s="24"/>
      <c r="V23" s="24"/>
      <c r="W23" s="24"/>
      <c r="X23" s="24"/>
      <c r="Y23" s="24"/>
      <c r="Z23" s="24"/>
    </row>
    <row r="24" ht="19.15" customHeight="1">
      <c r="A24" t="s" s="138">
        <v>2688</v>
      </c>
      <c r="B24" s="149">
        <v>1</v>
      </c>
      <c r="C24" s="149">
        <v>12</v>
      </c>
      <c r="D24" t="s" s="205">
        <v>2711</v>
      </c>
      <c r="E24" t="s" s="205">
        <v>54</v>
      </c>
      <c r="F24" s="222">
        <v>66</v>
      </c>
      <c r="G24" s="149">
        <v>69</v>
      </c>
      <c r="H24" s="173">
        <f>SUM(G24-F24)</f>
        <v>3</v>
      </c>
      <c r="I24" s="167">
        <f>H24/F24</f>
        <v>0.0454545454545455</v>
      </c>
      <c r="J24" s="167">
        <f>H24/G24</f>
        <v>0.0434782608695652</v>
      </c>
      <c r="K24" s="24"/>
      <c r="L24" s="24"/>
      <c r="M24" s="24"/>
      <c r="N24" s="24"/>
      <c r="O24" s="24"/>
      <c r="P24" s="24"/>
      <c r="Q24" s="24"/>
      <c r="R24" s="24"/>
      <c r="S24" s="24"/>
      <c r="T24" s="24"/>
      <c r="U24" s="24"/>
      <c r="V24" s="24"/>
      <c r="W24" s="24"/>
      <c r="X24" s="24"/>
      <c r="Y24" s="24"/>
      <c r="Z24" s="24"/>
    </row>
    <row r="25" ht="19.15" customHeight="1">
      <c r="A25" t="s" s="138">
        <v>2688</v>
      </c>
      <c r="B25" s="149">
        <v>1</v>
      </c>
      <c r="C25" s="149">
        <v>30</v>
      </c>
      <c r="D25" t="s" s="205">
        <v>2712</v>
      </c>
      <c r="E25" t="s" s="205">
        <v>147</v>
      </c>
      <c r="F25" s="222">
        <v>62</v>
      </c>
      <c r="G25" s="149">
        <v>64</v>
      </c>
      <c r="H25" s="173">
        <f>SUM(G25-F25)</f>
        <v>2</v>
      </c>
      <c r="I25" s="167">
        <f>H25/F25</f>
        <v>0.032258064516129</v>
      </c>
      <c r="J25" s="167">
        <f>H25/G25</f>
        <v>0.03125</v>
      </c>
      <c r="K25" s="24"/>
      <c r="L25" s="24"/>
      <c r="M25" s="24"/>
      <c r="N25" s="24"/>
      <c r="O25" s="24"/>
      <c r="P25" s="24"/>
      <c r="Q25" s="24"/>
      <c r="R25" s="24"/>
      <c r="S25" s="24"/>
      <c r="T25" s="24"/>
      <c r="U25" s="24"/>
      <c r="V25" s="24"/>
      <c r="W25" s="24"/>
      <c r="X25" s="24"/>
      <c r="Y25" s="24"/>
      <c r="Z25" s="24"/>
    </row>
    <row r="26" ht="19.15" customHeight="1">
      <c r="A26" t="s" s="138">
        <v>2688</v>
      </c>
      <c r="B26" s="149">
        <v>1</v>
      </c>
      <c r="C26" s="149">
        <v>23</v>
      </c>
      <c r="D26" t="s" s="205">
        <v>2713</v>
      </c>
      <c r="E26" t="s" s="205">
        <v>1287</v>
      </c>
      <c r="F26" s="222">
        <v>58</v>
      </c>
      <c r="G26" s="149">
        <v>63</v>
      </c>
      <c r="H26" s="173">
        <f>SUM(G26-F26)</f>
        <v>5</v>
      </c>
      <c r="I26" s="167">
        <f>H26/F26</f>
        <v>0.0862068965517241</v>
      </c>
      <c r="J26" s="167">
        <f>H26/G26</f>
        <v>0.0793650793650794</v>
      </c>
      <c r="K26" s="24"/>
      <c r="L26" s="24"/>
      <c r="M26" s="24"/>
      <c r="N26" s="24"/>
      <c r="O26" s="24"/>
      <c r="P26" s="24"/>
      <c r="Q26" s="24"/>
      <c r="R26" s="24"/>
      <c r="S26" s="24"/>
      <c r="T26" s="24"/>
      <c r="U26" s="24"/>
      <c r="V26" s="24"/>
      <c r="W26" s="24"/>
      <c r="X26" s="24"/>
      <c r="Y26" s="24"/>
      <c r="Z26" s="24"/>
    </row>
    <row r="27" ht="19.15" customHeight="1">
      <c r="A27" t="s" s="138">
        <v>2688</v>
      </c>
      <c r="B27" s="149">
        <v>1</v>
      </c>
      <c r="C27" s="149">
        <v>14</v>
      </c>
      <c r="D27" t="s" s="205">
        <v>2714</v>
      </c>
      <c r="E27" t="s" s="205">
        <v>66</v>
      </c>
      <c r="F27" s="222">
        <v>58</v>
      </c>
      <c r="G27" s="149">
        <v>60</v>
      </c>
      <c r="H27" s="173">
        <f>SUM(G27-F27)</f>
        <v>2</v>
      </c>
      <c r="I27" s="167">
        <f>H27/F27</f>
        <v>0.0344827586206897</v>
      </c>
      <c r="J27" s="167">
        <f>H27/G27</f>
        <v>0.0333333333333333</v>
      </c>
      <c r="K27" s="24"/>
      <c r="L27" s="24"/>
      <c r="M27" s="24"/>
      <c r="N27" s="24"/>
      <c r="O27" s="24"/>
      <c r="P27" s="24"/>
      <c r="Q27" s="24"/>
      <c r="R27" s="24"/>
      <c r="S27" s="24"/>
      <c r="T27" s="24"/>
      <c r="U27" s="24"/>
      <c r="V27" s="24"/>
      <c r="W27" s="24"/>
      <c r="X27" s="24"/>
      <c r="Y27" s="24"/>
      <c r="Z27" s="24"/>
    </row>
    <row r="28" ht="19.15" customHeight="1">
      <c r="A28" t="s" s="138">
        <v>2688</v>
      </c>
      <c r="B28" s="149">
        <v>1</v>
      </c>
      <c r="C28" s="149">
        <v>32</v>
      </c>
      <c r="D28" t="s" s="205">
        <v>2715</v>
      </c>
      <c r="E28" t="s" s="205">
        <v>245</v>
      </c>
      <c r="F28" s="222">
        <v>49</v>
      </c>
      <c r="G28" s="149">
        <v>59</v>
      </c>
      <c r="H28" s="173">
        <f>SUM(G28-F28)</f>
        <v>10</v>
      </c>
      <c r="I28" s="167">
        <f>H28/F28</f>
        <v>0.204081632653061</v>
      </c>
      <c r="J28" s="167">
        <f>H28/G28</f>
        <v>0.169491525423729</v>
      </c>
      <c r="K28" s="24"/>
      <c r="L28" s="24"/>
      <c r="M28" s="24"/>
      <c r="N28" s="24"/>
      <c r="O28" s="24"/>
      <c r="P28" s="24"/>
      <c r="Q28" s="24"/>
      <c r="R28" s="24"/>
      <c r="S28" s="24"/>
      <c r="T28" s="24"/>
      <c r="U28" s="24"/>
      <c r="V28" s="24"/>
      <c r="W28" s="24"/>
      <c r="X28" s="24"/>
      <c r="Y28" s="24"/>
      <c r="Z28" s="24"/>
    </row>
    <row r="29" ht="19.15" customHeight="1">
      <c r="A29" t="s" s="138">
        <v>2688</v>
      </c>
      <c r="B29" s="149">
        <v>1</v>
      </c>
      <c r="C29" s="149">
        <v>17</v>
      </c>
      <c r="D29" t="s" s="205">
        <v>2716</v>
      </c>
      <c r="E29" t="s" s="205">
        <v>74</v>
      </c>
      <c r="F29" s="222">
        <v>50</v>
      </c>
      <c r="G29" s="149">
        <v>51</v>
      </c>
      <c r="H29" s="173">
        <f>SUM(G29-F29)</f>
        <v>1</v>
      </c>
      <c r="I29" s="167">
        <f>H29/F29</f>
        <v>0.02</v>
      </c>
      <c r="J29" s="167">
        <f>H29/G29</f>
        <v>0.0196078431372549</v>
      </c>
      <c r="K29" s="24"/>
      <c r="L29" s="24"/>
      <c r="M29" s="24"/>
      <c r="N29" s="24"/>
      <c r="O29" s="24"/>
      <c r="P29" s="24"/>
      <c r="Q29" s="24"/>
      <c r="R29" s="24"/>
      <c r="S29" s="24"/>
      <c r="T29" s="24"/>
      <c r="U29" s="24"/>
      <c r="V29" s="24"/>
      <c r="W29" s="24"/>
      <c r="X29" s="24"/>
      <c r="Y29" s="24"/>
      <c r="Z29" s="24"/>
    </row>
    <row r="30" ht="19.15" customHeight="1">
      <c r="A30" t="s" s="138">
        <v>2688</v>
      </c>
      <c r="B30" s="149">
        <v>1</v>
      </c>
      <c r="C30" s="149">
        <v>22</v>
      </c>
      <c r="D30" t="s" s="205">
        <v>2717</v>
      </c>
      <c r="E30" t="s" s="205">
        <v>237</v>
      </c>
      <c r="F30" s="222">
        <v>49</v>
      </c>
      <c r="G30" s="149">
        <v>51</v>
      </c>
      <c r="H30" s="173">
        <f>SUM(G30-F30)</f>
        <v>2</v>
      </c>
      <c r="I30" s="167">
        <f>H30/F30</f>
        <v>0.0408163265306122</v>
      </c>
      <c r="J30" s="167">
        <f>H30/G30</f>
        <v>0.0392156862745098</v>
      </c>
      <c r="K30" s="24"/>
      <c r="L30" s="24"/>
      <c r="M30" s="24"/>
      <c r="N30" s="24"/>
      <c r="O30" s="24"/>
      <c r="P30" s="24"/>
      <c r="Q30" s="24"/>
      <c r="R30" s="24"/>
      <c r="S30" s="24"/>
      <c r="T30" s="24"/>
      <c r="U30" s="24"/>
      <c r="V30" s="24"/>
      <c r="W30" s="24"/>
      <c r="X30" s="24"/>
      <c r="Y30" s="24"/>
      <c r="Z30" s="24"/>
    </row>
    <row r="31" ht="19.15" customHeight="1">
      <c r="A31" t="s" s="138">
        <v>2688</v>
      </c>
      <c r="B31" s="149">
        <v>1</v>
      </c>
      <c r="C31" s="149">
        <v>31</v>
      </c>
      <c r="D31" t="s" s="205">
        <v>2718</v>
      </c>
      <c r="E31" t="s" s="205">
        <v>56</v>
      </c>
      <c r="F31" s="222">
        <v>38</v>
      </c>
      <c r="G31" s="149">
        <v>44</v>
      </c>
      <c r="H31" s="173">
        <f>SUM(G31-F31)</f>
        <v>6</v>
      </c>
      <c r="I31" s="167">
        <f>H31/F31</f>
        <v>0.157894736842105</v>
      </c>
      <c r="J31" s="167">
        <f>H31/G31</f>
        <v>0.136363636363636</v>
      </c>
      <c r="K31" s="24"/>
      <c r="L31" s="24"/>
      <c r="M31" s="24"/>
      <c r="N31" s="24"/>
      <c r="O31" s="24"/>
      <c r="P31" s="24"/>
      <c r="Q31" s="24"/>
      <c r="R31" s="24"/>
      <c r="S31" s="24"/>
      <c r="T31" s="24"/>
      <c r="U31" s="24"/>
      <c r="V31" s="24"/>
      <c r="W31" s="24"/>
      <c r="X31" s="24"/>
      <c r="Y31" s="24"/>
      <c r="Z31" s="24"/>
    </row>
    <row r="32" ht="19.15" customHeight="1">
      <c r="A32" t="s" s="138">
        <v>2688</v>
      </c>
      <c r="B32" s="149">
        <v>1</v>
      </c>
      <c r="C32" s="149">
        <v>27</v>
      </c>
      <c r="D32" t="s" s="205">
        <v>2719</v>
      </c>
      <c r="E32" t="s" s="205">
        <v>76</v>
      </c>
      <c r="F32" s="222">
        <v>39</v>
      </c>
      <c r="G32" s="149">
        <v>43</v>
      </c>
      <c r="H32" s="173">
        <f>SUM(G32-F32)</f>
        <v>4</v>
      </c>
      <c r="I32" s="167">
        <f>H32/F32</f>
        <v>0.102564102564103</v>
      </c>
      <c r="J32" s="167">
        <f>H32/G32</f>
        <v>0.0930232558139535</v>
      </c>
      <c r="K32" s="24"/>
      <c r="L32" s="24"/>
      <c r="M32" s="24"/>
      <c r="N32" s="24"/>
      <c r="O32" s="24"/>
      <c r="P32" s="24"/>
      <c r="Q32" s="24"/>
      <c r="R32" s="24"/>
      <c r="S32" s="24"/>
      <c r="T32" s="24"/>
      <c r="U32" s="24"/>
      <c r="V32" s="24"/>
      <c r="W32" s="24"/>
      <c r="X32" s="24"/>
      <c r="Y32" s="24"/>
      <c r="Z32" s="24"/>
    </row>
    <row r="33" ht="19.15" customHeight="1">
      <c r="A33" t="s" s="138">
        <v>2688</v>
      </c>
      <c r="B33" s="149">
        <v>1</v>
      </c>
      <c r="C33" s="149">
        <v>28</v>
      </c>
      <c r="D33" t="s" s="205">
        <v>2720</v>
      </c>
      <c r="E33" t="s" s="205">
        <v>281</v>
      </c>
      <c r="F33" s="222">
        <v>38</v>
      </c>
      <c r="G33" s="149">
        <v>39</v>
      </c>
      <c r="H33" s="173">
        <f>SUM(G33-F33)</f>
        <v>1</v>
      </c>
      <c r="I33" s="167">
        <f>H33/F33</f>
        <v>0.0263157894736842</v>
      </c>
      <c r="J33" s="167">
        <f>H33/G33</f>
        <v>0.0256410256410256</v>
      </c>
      <c r="K33" s="24"/>
      <c r="L33" s="24"/>
      <c r="M33" s="24"/>
      <c r="N33" s="24"/>
      <c r="O33" s="24"/>
      <c r="P33" s="24"/>
      <c r="Q33" s="24"/>
      <c r="R33" s="24"/>
      <c r="S33" s="24"/>
      <c r="T33" s="24"/>
      <c r="U33" s="24"/>
      <c r="V33" s="24"/>
      <c r="W33" s="24"/>
      <c r="X33" s="24"/>
      <c r="Y33" s="24"/>
      <c r="Z33" s="24"/>
    </row>
    <row r="34" ht="19.15" customHeight="1">
      <c r="A34" t="s" s="138">
        <v>2688</v>
      </c>
      <c r="B34" s="149">
        <v>1</v>
      </c>
      <c r="C34" s="149">
        <v>33</v>
      </c>
      <c r="D34" t="s" s="205">
        <v>2721</v>
      </c>
      <c r="E34" t="s" s="205">
        <v>68</v>
      </c>
      <c r="F34" s="222">
        <v>19</v>
      </c>
      <c r="G34" s="149">
        <v>19</v>
      </c>
      <c r="H34" s="173">
        <f>SUM(G34-F34)</f>
        <v>0</v>
      </c>
      <c r="I34" s="167">
        <f>H34/F34</f>
        <v>0</v>
      </c>
      <c r="J34" s="167">
        <f>H34/G34</f>
        <v>0</v>
      </c>
      <c r="K34" s="24"/>
      <c r="L34" s="24"/>
      <c r="M34" s="24"/>
      <c r="N34" s="24"/>
      <c r="O34" s="24"/>
      <c r="P34" s="24"/>
      <c r="Q34" s="24"/>
      <c r="R34" s="24"/>
      <c r="S34" s="24"/>
      <c r="T34" s="24"/>
      <c r="U34" s="24"/>
      <c r="V34" s="24"/>
      <c r="W34" s="24"/>
      <c r="X34" s="24"/>
      <c r="Y34" s="24"/>
      <c r="Z34" s="24"/>
    </row>
    <row r="35" ht="19.15" customHeight="1">
      <c r="A35" t="s" s="138">
        <v>2688</v>
      </c>
      <c r="B35" s="149">
        <v>1</v>
      </c>
      <c r="C35" s="149">
        <v>15</v>
      </c>
      <c r="D35" t="s" s="205">
        <v>2722</v>
      </c>
      <c r="E35" t="s" s="205">
        <v>30</v>
      </c>
      <c r="F35" s="223">
        <v>0</v>
      </c>
      <c r="G35" s="149">
        <v>0</v>
      </c>
      <c r="H35" s="206">
        <f>SUM(G35-F35)</f>
        <v>0</v>
      </c>
      <c r="I35" s="176">
        <f>H35/F35</f>
      </c>
      <c r="J35" s="176">
        <f>H35/G35</f>
      </c>
      <c r="K35" s="174"/>
      <c r="L35" s="174"/>
      <c r="M35" s="174"/>
      <c r="N35" s="174"/>
      <c r="O35" s="174"/>
      <c r="P35" s="174"/>
      <c r="Q35" s="174"/>
      <c r="R35" s="174"/>
      <c r="S35" s="174"/>
      <c r="T35" s="174"/>
      <c r="U35" s="174"/>
      <c r="V35" s="174"/>
      <c r="W35" s="174"/>
      <c r="X35" s="174"/>
      <c r="Y35" s="174"/>
      <c r="Z35" s="174"/>
    </row>
    <row r="36" ht="19.15" customHeight="1">
      <c r="A36" s="177"/>
      <c r="B36" s="178"/>
      <c r="C36" s="178"/>
      <c r="D36" s="179"/>
      <c r="E36" s="179"/>
      <c r="F36" s="181">
        <f>SUM(F2:F35)</f>
        <v>93746</v>
      </c>
      <c r="G36" s="180">
        <f>SUM(G2:G35)</f>
        <v>99609</v>
      </c>
      <c r="H36" s="181">
        <f>SUM(H2:H35)</f>
        <v>5863</v>
      </c>
      <c r="I36" s="182">
        <f>H36/F36</f>
        <v>0.06254133509696411</v>
      </c>
      <c r="J36" s="182">
        <f>H36/G36</f>
        <v>0.0588601431597546</v>
      </c>
      <c r="K36" s="183"/>
      <c r="L36" s="183"/>
      <c r="M36" s="183"/>
      <c r="N36" s="183"/>
      <c r="O36" s="183"/>
      <c r="P36" s="183"/>
      <c r="Q36" s="183"/>
      <c r="R36" s="183"/>
      <c r="S36" s="183"/>
      <c r="T36" s="183"/>
      <c r="U36" s="183"/>
      <c r="V36" s="183"/>
      <c r="W36" s="183"/>
      <c r="X36" s="183"/>
      <c r="Y36" s="183"/>
      <c r="Z36" s="184"/>
    </row>
    <row r="37" ht="19.15" customHeight="1">
      <c r="A37" s="230"/>
      <c r="B37" s="231"/>
      <c r="C37" s="231"/>
      <c r="D37" s="232"/>
      <c r="E37" s="232"/>
      <c r="F37" s="233"/>
      <c r="G37" s="231"/>
      <c r="H37" s="234"/>
      <c r="I37" s="228"/>
      <c r="J37" s="228"/>
      <c r="K37" s="189"/>
      <c r="L37" s="189"/>
      <c r="M37" s="189"/>
      <c r="N37" s="189"/>
      <c r="O37" s="189"/>
      <c r="P37" s="189"/>
      <c r="Q37" s="189"/>
      <c r="R37" s="189"/>
      <c r="S37" s="189"/>
      <c r="T37" s="189"/>
      <c r="U37" s="189"/>
      <c r="V37" s="189"/>
      <c r="W37" s="189"/>
      <c r="X37" s="189"/>
      <c r="Y37" s="189"/>
      <c r="Z37" s="189"/>
    </row>
    <row r="38" ht="19.15" customHeight="1">
      <c r="A38" t="s" s="142">
        <v>2688</v>
      </c>
      <c r="B38" s="166">
        <v>2</v>
      </c>
      <c r="C38" s="166">
        <v>10</v>
      </c>
      <c r="D38" t="s" s="142">
        <v>2723</v>
      </c>
      <c r="E38" t="s" s="142">
        <v>84</v>
      </c>
      <c r="F38" s="229">
        <v>39264</v>
      </c>
      <c r="G38" s="166">
        <v>41603</v>
      </c>
      <c r="H38" s="155">
        <f>SUM(G38-F38)</f>
        <v>2339</v>
      </c>
      <c r="I38" s="167">
        <f>H38/F38</f>
        <v>0.059571108394458</v>
      </c>
      <c r="J38" s="167">
        <f>H38/G38</f>
        <v>0.0562219070740091</v>
      </c>
      <c r="K38" s="24"/>
      <c r="L38" s="24"/>
      <c r="M38" s="24"/>
      <c r="N38" s="24"/>
      <c r="O38" s="24"/>
      <c r="P38" s="24"/>
      <c r="Q38" s="24"/>
      <c r="R38" s="24"/>
      <c r="S38" s="24"/>
      <c r="T38" s="24"/>
      <c r="U38" s="24"/>
      <c r="V38" s="24"/>
      <c r="W38" s="24"/>
      <c r="X38" s="24"/>
      <c r="Y38" s="24"/>
      <c r="Z38" s="24"/>
    </row>
    <row r="39" ht="19.15" customHeight="1">
      <c r="A39" t="s" s="145">
        <v>2688</v>
      </c>
      <c r="B39" s="168">
        <v>2</v>
      </c>
      <c r="C39" s="168">
        <v>6</v>
      </c>
      <c r="D39" t="s" s="145">
        <v>2724</v>
      </c>
      <c r="E39" t="s" s="145">
        <v>20</v>
      </c>
      <c r="F39" s="212">
        <v>20498</v>
      </c>
      <c r="G39" s="168">
        <v>21219</v>
      </c>
      <c r="H39" s="155">
        <f>SUM(G39-F39)</f>
        <v>721</v>
      </c>
      <c r="I39" s="167">
        <f>H39/F39</f>
        <v>0.0351741633330081</v>
      </c>
      <c r="J39" s="167">
        <f>H39/G39</f>
        <v>0.0339789811018427</v>
      </c>
      <c r="K39" s="24"/>
      <c r="L39" s="24"/>
      <c r="M39" s="24"/>
      <c r="N39" s="24"/>
      <c r="O39" s="24"/>
      <c r="P39" s="24"/>
      <c r="Q39" s="24"/>
      <c r="R39" s="24"/>
      <c r="S39" s="24"/>
      <c r="T39" s="24"/>
      <c r="U39" s="24"/>
      <c r="V39" s="24"/>
      <c r="W39" s="24"/>
      <c r="X39" s="24"/>
      <c r="Y39" s="24"/>
      <c r="Z39" s="24"/>
    </row>
    <row r="40" ht="19.15" customHeight="1">
      <c r="A40" t="s" s="145">
        <v>2688</v>
      </c>
      <c r="B40" s="168">
        <v>2</v>
      </c>
      <c r="C40" s="168">
        <v>2</v>
      </c>
      <c r="D40" t="s" s="145">
        <v>2725</v>
      </c>
      <c r="E40" t="s" s="145">
        <v>22</v>
      </c>
      <c r="F40" s="212">
        <v>19179</v>
      </c>
      <c r="G40" s="168">
        <v>20333</v>
      </c>
      <c r="H40" s="155">
        <f>SUM(G40-F40)</f>
        <v>1154</v>
      </c>
      <c r="I40" s="167">
        <f>H40/F40</f>
        <v>0.0601699775796444</v>
      </c>
      <c r="J40" s="167">
        <f>H40/G40</f>
        <v>0.0567550287709635</v>
      </c>
      <c r="K40" s="24"/>
      <c r="L40" s="24"/>
      <c r="M40" s="24"/>
      <c r="N40" s="24"/>
      <c r="O40" s="24"/>
      <c r="P40" s="24"/>
      <c r="Q40" s="24"/>
      <c r="R40" s="24"/>
      <c r="S40" s="24"/>
      <c r="T40" s="24"/>
      <c r="U40" s="24"/>
      <c r="V40" s="24"/>
      <c r="W40" s="24"/>
      <c r="X40" s="24"/>
      <c r="Y40" s="24"/>
      <c r="Z40" s="24"/>
    </row>
    <row r="41" ht="19.15" customHeight="1">
      <c r="A41" t="s" s="145">
        <v>2688</v>
      </c>
      <c r="B41" s="168">
        <v>2</v>
      </c>
      <c r="C41" s="168">
        <v>13</v>
      </c>
      <c r="D41" t="s" s="145">
        <v>2726</v>
      </c>
      <c r="E41" t="s" s="145">
        <v>17</v>
      </c>
      <c r="F41" s="212">
        <v>3942</v>
      </c>
      <c r="G41" s="168">
        <v>4074</v>
      </c>
      <c r="H41" s="155">
        <f>SUM(G41-F41)</f>
        <v>132</v>
      </c>
      <c r="I41" s="167">
        <f>H41/F41</f>
        <v>0.0334855403348554</v>
      </c>
      <c r="J41" s="167">
        <f>H41/G41</f>
        <v>0.03240058910162</v>
      </c>
      <c r="K41" s="24"/>
      <c r="L41" s="24"/>
      <c r="M41" s="24"/>
      <c r="N41" s="24"/>
      <c r="O41" s="24"/>
      <c r="P41" s="24"/>
      <c r="Q41" s="24"/>
      <c r="R41" s="24"/>
      <c r="S41" s="24"/>
      <c r="T41" s="24"/>
      <c r="U41" s="24"/>
      <c r="V41" s="24"/>
      <c r="W41" s="24"/>
      <c r="X41" s="24"/>
      <c r="Y41" s="24"/>
      <c r="Z41" s="24"/>
    </row>
    <row r="42" ht="19.15" customHeight="1">
      <c r="A42" t="s" s="145">
        <v>2688</v>
      </c>
      <c r="B42" s="168">
        <v>2</v>
      </c>
      <c r="C42" s="168">
        <v>4</v>
      </c>
      <c r="D42" t="s" s="145">
        <v>2727</v>
      </c>
      <c r="E42" t="s" s="145">
        <v>28</v>
      </c>
      <c r="F42" s="212">
        <v>3132</v>
      </c>
      <c r="G42" s="168">
        <v>3225</v>
      </c>
      <c r="H42" s="155">
        <f>SUM(G42-F42)</f>
        <v>93</v>
      </c>
      <c r="I42" s="167">
        <f>H42/F42</f>
        <v>0.0296934865900383</v>
      </c>
      <c r="J42" s="167">
        <f>H42/G42</f>
        <v>0.0288372093023256</v>
      </c>
      <c r="K42" s="24"/>
      <c r="L42" s="24"/>
      <c r="M42" s="24"/>
      <c r="N42" s="24"/>
      <c r="O42" s="24"/>
      <c r="P42" s="24"/>
      <c r="Q42" s="24"/>
      <c r="R42" s="24"/>
      <c r="S42" s="24"/>
      <c r="T42" s="24"/>
      <c r="U42" s="24"/>
      <c r="V42" s="24"/>
      <c r="W42" s="24"/>
      <c r="X42" s="24"/>
      <c r="Y42" s="24"/>
      <c r="Z42" s="24"/>
    </row>
    <row r="43" ht="19.15" customHeight="1">
      <c r="A43" t="s" s="145">
        <v>2688</v>
      </c>
      <c r="B43" s="168">
        <v>2</v>
      </c>
      <c r="C43" s="168">
        <v>1</v>
      </c>
      <c r="D43" t="s" s="145">
        <v>2728</v>
      </c>
      <c r="E43" t="s" s="145">
        <v>38</v>
      </c>
      <c r="F43" s="212">
        <v>1790</v>
      </c>
      <c r="G43" s="168">
        <v>1842</v>
      </c>
      <c r="H43" s="155">
        <f>SUM(G43-F43)</f>
        <v>52</v>
      </c>
      <c r="I43" s="167">
        <f>H43/F43</f>
        <v>0.0290502793296089</v>
      </c>
      <c r="J43" s="167">
        <f>H43/G43</f>
        <v>0.0282301845819761</v>
      </c>
      <c r="K43" s="24"/>
      <c r="L43" s="24"/>
      <c r="M43" s="24"/>
      <c r="N43" s="24"/>
      <c r="O43" s="24"/>
      <c r="P43" s="24"/>
      <c r="Q43" s="24"/>
      <c r="R43" s="24"/>
      <c r="S43" s="24"/>
      <c r="T43" s="24"/>
      <c r="U43" s="24"/>
      <c r="V43" s="24"/>
      <c r="W43" s="24"/>
      <c r="X43" s="24"/>
      <c r="Y43" s="24"/>
      <c r="Z43" s="24"/>
    </row>
    <row r="44" ht="19.15" customHeight="1">
      <c r="A44" t="s" s="145">
        <v>2688</v>
      </c>
      <c r="B44" s="168">
        <v>2</v>
      </c>
      <c r="C44" s="168">
        <v>26</v>
      </c>
      <c r="D44" t="s" s="145">
        <v>2729</v>
      </c>
      <c r="E44" t="s" s="145">
        <v>34</v>
      </c>
      <c r="F44" s="212">
        <v>1207</v>
      </c>
      <c r="G44" s="168">
        <v>1267</v>
      </c>
      <c r="H44" s="155">
        <f>SUM(G44-F44)</f>
        <v>60</v>
      </c>
      <c r="I44" s="167">
        <f>H44/F44</f>
        <v>0.0497100248550124</v>
      </c>
      <c r="J44" s="167">
        <f>H44/G44</f>
        <v>0.0473559589581689</v>
      </c>
      <c r="K44" s="24"/>
      <c r="L44" s="24"/>
      <c r="M44" s="24"/>
      <c r="N44" s="24"/>
      <c r="O44" s="24"/>
      <c r="P44" s="24"/>
      <c r="Q44" s="24"/>
      <c r="R44" s="24"/>
      <c r="S44" s="24"/>
      <c r="T44" s="24"/>
      <c r="U44" s="24"/>
      <c r="V44" s="24"/>
      <c r="W44" s="24"/>
      <c r="X44" s="24"/>
      <c r="Y44" s="24"/>
      <c r="Z44" s="24"/>
    </row>
    <row r="45" ht="19.15" customHeight="1">
      <c r="A45" t="s" s="145">
        <v>2688</v>
      </c>
      <c r="B45" s="168">
        <v>2</v>
      </c>
      <c r="C45" s="168">
        <v>30</v>
      </c>
      <c r="D45" t="s" s="145">
        <v>2730</v>
      </c>
      <c r="E45" t="s" s="145">
        <v>265</v>
      </c>
      <c r="F45" s="212">
        <v>765</v>
      </c>
      <c r="G45" s="168">
        <v>802</v>
      </c>
      <c r="H45" s="155">
        <f>SUM(G45-F45)</f>
        <v>37</v>
      </c>
      <c r="I45" s="167">
        <f>H45/F45</f>
        <v>0.0483660130718954</v>
      </c>
      <c r="J45" s="167">
        <f>H45/G45</f>
        <v>0.0461346633416459</v>
      </c>
      <c r="K45" s="24"/>
      <c r="L45" s="24"/>
      <c r="M45" s="24"/>
      <c r="N45" s="24"/>
      <c r="O45" s="24"/>
      <c r="P45" s="24"/>
      <c r="Q45" s="24"/>
      <c r="R45" s="24"/>
      <c r="S45" s="24"/>
      <c r="T45" s="24"/>
      <c r="U45" s="24"/>
      <c r="V45" s="24"/>
      <c r="W45" s="24"/>
      <c r="X45" s="24"/>
      <c r="Y45" s="24"/>
      <c r="Z45" s="24"/>
    </row>
    <row r="46" ht="19.15" customHeight="1">
      <c r="A46" t="s" s="145">
        <v>2688</v>
      </c>
      <c r="B46" s="168">
        <v>2</v>
      </c>
      <c r="C46" s="168">
        <v>11</v>
      </c>
      <c r="D46" t="s" s="145">
        <v>2731</v>
      </c>
      <c r="E46" t="s" s="145">
        <v>54</v>
      </c>
      <c r="F46" s="212">
        <v>604</v>
      </c>
      <c r="G46" s="168">
        <v>618</v>
      </c>
      <c r="H46" s="155">
        <f>SUM(G46-F46)</f>
        <v>14</v>
      </c>
      <c r="I46" s="167">
        <f>H46/F46</f>
        <v>0.0231788079470199</v>
      </c>
      <c r="J46" s="167">
        <f>H46/G46</f>
        <v>0.0226537216828479</v>
      </c>
      <c r="K46" s="24"/>
      <c r="L46" s="24"/>
      <c r="M46" s="24"/>
      <c r="N46" s="24"/>
      <c r="O46" s="24"/>
      <c r="P46" s="24"/>
      <c r="Q46" s="24"/>
      <c r="R46" s="24"/>
      <c r="S46" s="24"/>
      <c r="T46" s="24"/>
      <c r="U46" s="24"/>
      <c r="V46" s="24"/>
      <c r="W46" s="24"/>
      <c r="X46" s="24"/>
      <c r="Y46" s="24"/>
      <c r="Z46" s="24"/>
    </row>
    <row r="47" ht="19.15" customHeight="1">
      <c r="A47" t="s" s="145">
        <v>2688</v>
      </c>
      <c r="B47" s="168">
        <v>2</v>
      </c>
      <c r="C47" s="168">
        <v>7</v>
      </c>
      <c r="D47" t="s" s="145">
        <v>2732</v>
      </c>
      <c r="E47" t="s" s="145">
        <v>52</v>
      </c>
      <c r="F47" s="212">
        <v>580</v>
      </c>
      <c r="G47" s="168">
        <v>602</v>
      </c>
      <c r="H47" s="155">
        <f>SUM(G47-F47)</f>
        <v>22</v>
      </c>
      <c r="I47" s="167">
        <f>H47/F47</f>
        <v>0.0379310344827586</v>
      </c>
      <c r="J47" s="167">
        <f>H47/G47</f>
        <v>0.0365448504983389</v>
      </c>
      <c r="K47" s="24"/>
      <c r="L47" s="24"/>
      <c r="M47" s="24"/>
      <c r="N47" s="24"/>
      <c r="O47" s="24"/>
      <c r="P47" s="24"/>
      <c r="Q47" s="24"/>
      <c r="R47" s="24"/>
      <c r="S47" s="24"/>
      <c r="T47" s="24"/>
      <c r="U47" s="24"/>
      <c r="V47" s="24"/>
      <c r="W47" s="24"/>
      <c r="X47" s="24"/>
      <c r="Y47" s="24"/>
      <c r="Z47" s="24"/>
    </row>
    <row r="48" ht="19.15" customHeight="1">
      <c r="A48" t="s" s="145">
        <v>2688</v>
      </c>
      <c r="B48" s="168">
        <v>2</v>
      </c>
      <c r="C48" s="168">
        <v>15</v>
      </c>
      <c r="D48" t="s" s="145">
        <v>2733</v>
      </c>
      <c r="E48" t="s" s="145">
        <v>24</v>
      </c>
      <c r="F48" s="212">
        <v>578</v>
      </c>
      <c r="G48" s="168">
        <v>592</v>
      </c>
      <c r="H48" s="155">
        <f>SUM(G48-F48)</f>
        <v>14</v>
      </c>
      <c r="I48" s="167">
        <f>H48/F48</f>
        <v>0.0242214532871972</v>
      </c>
      <c r="J48" s="167">
        <f>H48/G48</f>
        <v>0.0236486486486486</v>
      </c>
      <c r="K48" s="24"/>
      <c r="L48" s="24"/>
      <c r="M48" s="24"/>
      <c r="N48" s="24"/>
      <c r="O48" s="24"/>
      <c r="P48" s="24"/>
      <c r="Q48" s="24"/>
      <c r="R48" s="24"/>
      <c r="S48" s="24"/>
      <c r="T48" s="24"/>
      <c r="U48" s="24"/>
      <c r="V48" s="24"/>
      <c r="W48" s="24"/>
      <c r="X48" s="24"/>
      <c r="Y48" s="24"/>
      <c r="Z48" s="24"/>
    </row>
    <row r="49" ht="19.15" customHeight="1">
      <c r="A49" t="s" s="145">
        <v>2688</v>
      </c>
      <c r="B49" s="168">
        <v>2</v>
      </c>
      <c r="C49" s="168">
        <v>9</v>
      </c>
      <c r="D49" t="s" s="145">
        <v>2734</v>
      </c>
      <c r="E49" t="s" s="145">
        <v>48</v>
      </c>
      <c r="F49" s="213">
        <v>571</v>
      </c>
      <c r="G49" s="170">
        <v>590</v>
      </c>
      <c r="H49" s="155">
        <f>SUM(G49-F49)</f>
        <v>19</v>
      </c>
      <c r="I49" s="167">
        <f>H49/F49</f>
        <v>0.0332749562171629</v>
      </c>
      <c r="J49" s="167">
        <f>H49/G49</f>
        <v>0.0322033898305085</v>
      </c>
      <c r="K49" s="24"/>
      <c r="L49" s="24"/>
      <c r="M49" s="24"/>
      <c r="N49" s="24"/>
      <c r="O49" s="24"/>
      <c r="P49" s="24"/>
      <c r="Q49" s="24"/>
      <c r="R49" s="24"/>
      <c r="S49" s="24"/>
      <c r="T49" s="24"/>
      <c r="U49" s="24"/>
      <c r="V49" s="24"/>
      <c r="W49" s="24"/>
      <c r="X49" s="24"/>
      <c r="Y49" s="24"/>
      <c r="Z49" s="24"/>
    </row>
    <row r="50" ht="19.15" customHeight="1">
      <c r="A50" t="s" s="145">
        <v>2688</v>
      </c>
      <c r="B50" s="168">
        <v>2</v>
      </c>
      <c r="C50" s="168">
        <v>24</v>
      </c>
      <c r="D50" t="s" s="145">
        <v>2771</v>
      </c>
      <c r="E50" t="s" s="171">
        <v>248</v>
      </c>
      <c r="F50" s="256">
        <v>336</v>
      </c>
      <c r="G50" s="257">
        <v>572</v>
      </c>
      <c r="H50" s="173">
        <f>SUM(G50-F50)</f>
        <v>236</v>
      </c>
      <c r="I50" s="167">
        <f>H50/F50</f>
        <v>0.702380952380952</v>
      </c>
      <c r="J50" s="167">
        <f>H50/G50</f>
        <v>0.412587412587413</v>
      </c>
      <c r="K50" s="24"/>
      <c r="L50" s="24"/>
      <c r="M50" s="24"/>
      <c r="N50" s="24"/>
      <c r="O50" s="24"/>
      <c r="P50" s="24"/>
      <c r="Q50" s="24"/>
      <c r="R50" s="24"/>
      <c r="S50" s="24"/>
      <c r="T50" s="24"/>
      <c r="U50" s="24"/>
      <c r="V50" s="24"/>
      <c r="W50" s="24"/>
      <c r="X50" s="24"/>
      <c r="Y50" s="24"/>
      <c r="Z50" s="24"/>
    </row>
    <row r="51" ht="19.15" customHeight="1">
      <c r="A51" t="s" s="145">
        <v>2688</v>
      </c>
      <c r="B51" s="168">
        <v>2</v>
      </c>
      <c r="C51" s="168">
        <v>12</v>
      </c>
      <c r="D51" t="s" s="145">
        <v>2926</v>
      </c>
      <c r="E51" t="s" s="171">
        <v>60</v>
      </c>
      <c r="F51" s="268">
        <v>518</v>
      </c>
      <c r="G51" s="269">
        <v>514</v>
      </c>
      <c r="H51" s="173">
        <f>SUM(G51-F51)</f>
        <v>-4</v>
      </c>
      <c r="I51" s="167">
        <f>H51/F51</f>
        <v>-0.00772200772200772</v>
      </c>
      <c r="J51" s="167">
        <f>H51/G51</f>
        <v>-0.00778210116731518</v>
      </c>
      <c r="K51" s="24"/>
      <c r="L51" s="24"/>
      <c r="M51" s="24"/>
      <c r="N51" s="24"/>
      <c r="O51" s="24"/>
      <c r="P51" s="24"/>
      <c r="Q51" s="24"/>
      <c r="R51" s="24"/>
      <c r="S51" s="24"/>
      <c r="T51" s="24"/>
      <c r="U51" s="24"/>
      <c r="V51" s="24"/>
      <c r="W51" s="24"/>
      <c r="X51" s="24"/>
      <c r="Y51" s="24"/>
      <c r="Z51" s="24"/>
    </row>
    <row r="52" ht="19.15" customHeight="1">
      <c r="A52" t="s" s="145">
        <v>2688</v>
      </c>
      <c r="B52" s="168">
        <v>2</v>
      </c>
      <c r="C52" s="168">
        <v>3</v>
      </c>
      <c r="D52" t="s" s="145">
        <v>2735</v>
      </c>
      <c r="E52" t="s" s="145">
        <v>101</v>
      </c>
      <c r="F52" s="229">
        <v>373</v>
      </c>
      <c r="G52" s="166">
        <v>387</v>
      </c>
      <c r="H52" s="155">
        <f>SUM(G52-F52)</f>
        <v>14</v>
      </c>
      <c r="I52" s="167">
        <f>H52/F52</f>
        <v>0.0375335120643432</v>
      </c>
      <c r="J52" s="167">
        <f>H52/G52</f>
        <v>0.0361757105943152</v>
      </c>
      <c r="K52" s="24"/>
      <c r="L52" s="24"/>
      <c r="M52" s="24"/>
      <c r="N52" s="24"/>
      <c r="O52" s="24"/>
      <c r="P52" s="24"/>
      <c r="Q52" s="24"/>
      <c r="R52" s="24"/>
      <c r="S52" s="24"/>
      <c r="T52" s="24"/>
      <c r="U52" s="24"/>
      <c r="V52" s="24"/>
      <c r="W52" s="24"/>
      <c r="X52" s="24"/>
      <c r="Y52" s="24"/>
      <c r="Z52" s="24"/>
    </row>
    <row r="53" ht="19.15" customHeight="1">
      <c r="A53" t="s" s="145">
        <v>2688</v>
      </c>
      <c r="B53" s="168">
        <v>2</v>
      </c>
      <c r="C53" s="168">
        <v>5</v>
      </c>
      <c r="D53" t="s" s="145">
        <v>2736</v>
      </c>
      <c r="E53" t="s" s="145">
        <v>64</v>
      </c>
      <c r="F53" s="212">
        <v>366</v>
      </c>
      <c r="G53" s="168">
        <v>379</v>
      </c>
      <c r="H53" s="155">
        <f>SUM(G53-F53)</f>
        <v>13</v>
      </c>
      <c r="I53" s="167">
        <f>H53/F53</f>
        <v>0.0355191256830601</v>
      </c>
      <c r="J53" s="167">
        <f>H53/G53</f>
        <v>0.0343007915567282</v>
      </c>
      <c r="K53" s="24"/>
      <c r="L53" s="24"/>
      <c r="M53" s="24"/>
      <c r="N53" s="24"/>
      <c r="O53" s="24"/>
      <c r="P53" s="24"/>
      <c r="Q53" s="24"/>
      <c r="R53" s="24"/>
      <c r="S53" s="24"/>
      <c r="T53" s="24"/>
      <c r="U53" s="24"/>
      <c r="V53" s="24"/>
      <c r="W53" s="24"/>
      <c r="X53" s="24"/>
      <c r="Y53" s="24"/>
      <c r="Z53" s="24"/>
    </row>
    <row r="54" ht="19.15" customHeight="1">
      <c r="A54" t="s" s="145">
        <v>2688</v>
      </c>
      <c r="B54" s="168">
        <v>2</v>
      </c>
      <c r="C54" s="168">
        <v>21</v>
      </c>
      <c r="D54" t="s" s="145">
        <v>2737</v>
      </c>
      <c r="E54" t="s" s="145">
        <v>36</v>
      </c>
      <c r="F54" s="212">
        <v>344</v>
      </c>
      <c r="G54" s="168">
        <v>350</v>
      </c>
      <c r="H54" s="155">
        <f>SUM(G54-F54)</f>
        <v>6</v>
      </c>
      <c r="I54" s="167">
        <f>H54/F54</f>
        <v>0.0174418604651163</v>
      </c>
      <c r="J54" s="167">
        <f>H54/G54</f>
        <v>0.0171428571428571</v>
      </c>
      <c r="K54" s="24"/>
      <c r="L54" s="24"/>
      <c r="M54" s="24"/>
      <c r="N54" s="24"/>
      <c r="O54" s="24"/>
      <c r="P54" s="24"/>
      <c r="Q54" s="24"/>
      <c r="R54" s="24"/>
      <c r="S54" s="24"/>
      <c r="T54" s="24"/>
      <c r="U54" s="24"/>
      <c r="V54" s="24"/>
      <c r="W54" s="24"/>
      <c r="X54" s="24"/>
      <c r="Y54" s="24"/>
      <c r="Z54" s="24"/>
    </row>
    <row r="55" ht="19.15" customHeight="1">
      <c r="A55" t="s" s="145">
        <v>2688</v>
      </c>
      <c r="B55" s="168">
        <v>2</v>
      </c>
      <c r="C55" s="168">
        <v>22</v>
      </c>
      <c r="D55" t="s" s="145">
        <v>2738</v>
      </c>
      <c r="E55" t="s" s="145">
        <v>147</v>
      </c>
      <c r="F55" s="212">
        <v>285</v>
      </c>
      <c r="G55" s="168">
        <v>292</v>
      </c>
      <c r="H55" s="155">
        <f>SUM(G55-F55)</f>
        <v>7</v>
      </c>
      <c r="I55" s="167">
        <f>H55/F55</f>
        <v>0.0245614035087719</v>
      </c>
      <c r="J55" s="167">
        <f>H55/G55</f>
        <v>0.023972602739726</v>
      </c>
      <c r="K55" s="24"/>
      <c r="L55" s="24"/>
      <c r="M55" s="24"/>
      <c r="N55" s="24"/>
      <c r="O55" s="24"/>
      <c r="P55" s="24"/>
      <c r="Q55" s="24"/>
      <c r="R55" s="24"/>
      <c r="S55" s="24"/>
      <c r="T55" s="24"/>
      <c r="U55" s="24"/>
      <c r="V55" s="24"/>
      <c r="W55" s="24"/>
      <c r="X55" s="24"/>
      <c r="Y55" s="24"/>
      <c r="Z55" s="24"/>
    </row>
    <row r="56" ht="19.15" customHeight="1">
      <c r="A56" t="s" s="145">
        <v>2688</v>
      </c>
      <c r="B56" s="168">
        <v>2</v>
      </c>
      <c r="C56" s="168">
        <v>14</v>
      </c>
      <c r="D56" t="s" s="145">
        <v>2739</v>
      </c>
      <c r="E56" t="s" s="145">
        <v>44</v>
      </c>
      <c r="F56" s="212">
        <v>244</v>
      </c>
      <c r="G56" s="168">
        <v>253</v>
      </c>
      <c r="H56" s="155">
        <f>SUM(G56-F56)</f>
        <v>9</v>
      </c>
      <c r="I56" s="167">
        <f>H56/F56</f>
        <v>0.0368852459016393</v>
      </c>
      <c r="J56" s="167">
        <f>H56/G56</f>
        <v>0.0355731225296443</v>
      </c>
      <c r="K56" s="24"/>
      <c r="L56" s="24"/>
      <c r="M56" s="24"/>
      <c r="N56" s="24"/>
      <c r="O56" s="24"/>
      <c r="P56" s="24"/>
      <c r="Q56" s="24"/>
      <c r="R56" s="24"/>
      <c r="S56" s="24"/>
      <c r="T56" s="24"/>
      <c r="U56" s="24"/>
      <c r="V56" s="24"/>
      <c r="W56" s="24"/>
      <c r="X56" s="24"/>
      <c r="Y56" s="24"/>
      <c r="Z56" s="24"/>
    </row>
    <row r="57" ht="19.15" customHeight="1">
      <c r="A57" t="s" s="145">
        <v>2688</v>
      </c>
      <c r="B57" s="168">
        <v>2</v>
      </c>
      <c r="C57" s="168">
        <v>18</v>
      </c>
      <c r="D57" t="s" s="145">
        <v>2740</v>
      </c>
      <c r="E57" t="s" s="145">
        <v>72</v>
      </c>
      <c r="F57" s="212">
        <v>239</v>
      </c>
      <c r="G57" s="168">
        <v>245</v>
      </c>
      <c r="H57" s="155">
        <f>SUM(G57-F57)</f>
        <v>6</v>
      </c>
      <c r="I57" s="167">
        <f>H57/F57</f>
        <v>0.0251046025104603</v>
      </c>
      <c r="J57" s="167">
        <f>H57/G57</f>
        <v>0.0244897959183673</v>
      </c>
      <c r="K57" s="24"/>
      <c r="L57" s="24"/>
      <c r="M57" s="24"/>
      <c r="N57" s="24"/>
      <c r="O57" s="24"/>
      <c r="P57" s="24"/>
      <c r="Q57" s="24"/>
      <c r="R57" s="24"/>
      <c r="S57" s="24"/>
      <c r="T57" s="24"/>
      <c r="U57" s="24"/>
      <c r="V57" s="24"/>
      <c r="W57" s="24"/>
      <c r="X57" s="24"/>
      <c r="Y57" s="24"/>
      <c r="Z57" s="24"/>
    </row>
    <row r="58" ht="19.15" customHeight="1">
      <c r="A58" t="s" s="145">
        <v>2688</v>
      </c>
      <c r="B58" s="168">
        <v>2</v>
      </c>
      <c r="C58" s="168">
        <v>19</v>
      </c>
      <c r="D58" t="s" s="145">
        <v>2741</v>
      </c>
      <c r="E58" t="s" s="145">
        <v>42</v>
      </c>
      <c r="F58" s="212">
        <v>237</v>
      </c>
      <c r="G58" s="168">
        <v>244</v>
      </c>
      <c r="H58" s="155">
        <f>SUM(G58-F58)</f>
        <v>7</v>
      </c>
      <c r="I58" s="167">
        <f>H58/F58</f>
        <v>0.029535864978903</v>
      </c>
      <c r="J58" s="167">
        <f>H58/G58</f>
        <v>0.0286885245901639</v>
      </c>
      <c r="K58" s="24"/>
      <c r="L58" s="24"/>
      <c r="M58" s="24"/>
      <c r="N58" s="24"/>
      <c r="O58" s="24"/>
      <c r="P58" s="24"/>
      <c r="Q58" s="24"/>
      <c r="R58" s="24"/>
      <c r="S58" s="24"/>
      <c r="T58" s="24"/>
      <c r="U58" s="24"/>
      <c r="V58" s="24"/>
      <c r="W58" s="24"/>
      <c r="X58" s="24"/>
      <c r="Y58" s="24"/>
      <c r="Z58" s="24"/>
    </row>
    <row r="59" ht="19.15" customHeight="1">
      <c r="A59" t="s" s="145">
        <v>2688</v>
      </c>
      <c r="B59" s="168">
        <v>2</v>
      </c>
      <c r="C59" s="168">
        <v>8</v>
      </c>
      <c r="D59" t="s" s="145">
        <v>2742</v>
      </c>
      <c r="E59" t="s" s="145">
        <v>66</v>
      </c>
      <c r="F59" s="212">
        <v>223</v>
      </c>
      <c r="G59" s="168">
        <v>229</v>
      </c>
      <c r="H59" s="155">
        <f>SUM(G59-F59)</f>
        <v>6</v>
      </c>
      <c r="I59" s="167">
        <f>H59/F59</f>
        <v>0.0269058295964126</v>
      </c>
      <c r="J59" s="167">
        <f>H59/G59</f>
        <v>0.0262008733624454</v>
      </c>
      <c r="K59" s="24"/>
      <c r="L59" s="24"/>
      <c r="M59" s="24"/>
      <c r="N59" s="24"/>
      <c r="O59" s="24"/>
      <c r="P59" s="24"/>
      <c r="Q59" s="24"/>
      <c r="R59" s="24"/>
      <c r="S59" s="24"/>
      <c r="T59" s="24"/>
      <c r="U59" s="24"/>
      <c r="V59" s="24"/>
      <c r="W59" s="24"/>
      <c r="X59" s="24"/>
      <c r="Y59" s="24"/>
      <c r="Z59" s="24"/>
    </row>
    <row r="60" ht="19.15" customHeight="1">
      <c r="A60" t="s" s="145">
        <v>2688</v>
      </c>
      <c r="B60" s="168">
        <v>2</v>
      </c>
      <c r="C60" s="168">
        <v>16</v>
      </c>
      <c r="D60" t="s" s="145">
        <v>2743</v>
      </c>
      <c r="E60" t="s" s="145">
        <v>74</v>
      </c>
      <c r="F60" s="212">
        <v>228</v>
      </c>
      <c r="G60" s="168">
        <v>228</v>
      </c>
      <c r="H60" s="155">
        <f>SUM(G60-F60)</f>
        <v>0</v>
      </c>
      <c r="I60" s="167">
        <f>H60/F60</f>
        <v>0</v>
      </c>
      <c r="J60" s="167">
        <f>H60/G60</f>
        <v>0</v>
      </c>
      <c r="K60" s="24"/>
      <c r="L60" s="24"/>
      <c r="M60" s="24"/>
      <c r="N60" s="24"/>
      <c r="O60" s="24"/>
      <c r="P60" s="24"/>
      <c r="Q60" s="24"/>
      <c r="R60" s="24"/>
      <c r="S60" s="24"/>
      <c r="T60" s="24"/>
      <c r="U60" s="24"/>
      <c r="V60" s="24"/>
      <c r="W60" s="24"/>
      <c r="X60" s="24"/>
      <c r="Y60" s="24"/>
      <c r="Z60" s="24"/>
    </row>
    <row r="61" ht="19.15" customHeight="1">
      <c r="A61" t="s" s="145">
        <v>2688</v>
      </c>
      <c r="B61" s="168">
        <v>2</v>
      </c>
      <c r="C61" s="168">
        <v>29</v>
      </c>
      <c r="D61" t="s" s="145">
        <v>2744</v>
      </c>
      <c r="E61" t="s" s="145">
        <v>179</v>
      </c>
      <c r="F61" s="212">
        <v>204</v>
      </c>
      <c r="G61" s="168">
        <v>213</v>
      </c>
      <c r="H61" s="155">
        <f>SUM(G61-F61)</f>
        <v>9</v>
      </c>
      <c r="I61" s="167">
        <f>H61/F61</f>
        <v>0.0441176470588235</v>
      </c>
      <c r="J61" s="167">
        <f>H61/G61</f>
        <v>0.0422535211267606</v>
      </c>
      <c r="K61" s="24"/>
      <c r="L61" s="24"/>
      <c r="M61" s="24"/>
      <c r="N61" s="24"/>
      <c r="O61" s="24"/>
      <c r="P61" s="24"/>
      <c r="Q61" s="24"/>
      <c r="R61" s="24"/>
      <c r="S61" s="24"/>
      <c r="T61" s="24"/>
      <c r="U61" s="24"/>
      <c r="V61" s="24"/>
      <c r="W61" s="24"/>
      <c r="X61" s="24"/>
      <c r="Y61" s="24"/>
      <c r="Z61" s="24"/>
    </row>
    <row r="62" ht="19.15" customHeight="1">
      <c r="A62" t="s" s="145">
        <v>2688</v>
      </c>
      <c r="B62" s="168">
        <v>2</v>
      </c>
      <c r="C62" s="168">
        <v>20</v>
      </c>
      <c r="D62" t="s" s="145">
        <v>2745</v>
      </c>
      <c r="E62" t="s" s="145">
        <v>26</v>
      </c>
      <c r="F62" s="212">
        <v>178</v>
      </c>
      <c r="G62" s="168">
        <v>183</v>
      </c>
      <c r="H62" s="155">
        <f>SUM(G62-F62)</f>
        <v>5</v>
      </c>
      <c r="I62" s="167">
        <f>H62/F62</f>
        <v>0.0280898876404494</v>
      </c>
      <c r="J62" s="167">
        <f>H62/G62</f>
        <v>0.0273224043715847</v>
      </c>
      <c r="K62" s="24"/>
      <c r="L62" s="24"/>
      <c r="M62" s="24"/>
      <c r="N62" s="24"/>
      <c r="O62" s="24"/>
      <c r="P62" s="24"/>
      <c r="Q62" s="24"/>
      <c r="R62" s="24"/>
      <c r="S62" s="24"/>
      <c r="T62" s="24"/>
      <c r="U62" s="24"/>
      <c r="V62" s="24"/>
      <c r="W62" s="24"/>
      <c r="X62" s="24"/>
      <c r="Y62" s="24"/>
      <c r="Z62" s="24"/>
    </row>
    <row r="63" ht="19.15" customHeight="1">
      <c r="A63" t="s" s="145">
        <v>2688</v>
      </c>
      <c r="B63" s="168">
        <v>2</v>
      </c>
      <c r="C63" s="168">
        <v>27</v>
      </c>
      <c r="D63" t="s" s="145">
        <v>2746</v>
      </c>
      <c r="E63" t="s" s="145">
        <v>1546</v>
      </c>
      <c r="F63" s="212">
        <v>172</v>
      </c>
      <c r="G63" s="168">
        <v>182</v>
      </c>
      <c r="H63" s="155">
        <f>SUM(G63-F63)</f>
        <v>10</v>
      </c>
      <c r="I63" s="167">
        <f>H63/F63</f>
        <v>0.0581395348837209</v>
      </c>
      <c r="J63" s="167">
        <f>H63/G63</f>
        <v>0.0549450549450549</v>
      </c>
      <c r="K63" s="24"/>
      <c r="L63" s="24"/>
      <c r="M63" s="24"/>
      <c r="N63" s="24"/>
      <c r="O63" s="24"/>
      <c r="P63" s="24"/>
      <c r="Q63" s="24"/>
      <c r="R63" s="24"/>
      <c r="S63" s="24"/>
      <c r="T63" s="24"/>
      <c r="U63" s="24"/>
      <c r="V63" s="24"/>
      <c r="W63" s="24"/>
      <c r="X63" s="24"/>
      <c r="Y63" s="24"/>
      <c r="Z63" s="24"/>
    </row>
    <row r="64" ht="19.15" customHeight="1">
      <c r="A64" t="s" s="145">
        <v>2688</v>
      </c>
      <c r="B64" s="168">
        <v>2</v>
      </c>
      <c r="C64" s="168">
        <v>31</v>
      </c>
      <c r="D64" t="s" s="145">
        <v>2747</v>
      </c>
      <c r="E64" t="s" s="145">
        <v>106</v>
      </c>
      <c r="F64" s="212">
        <v>156</v>
      </c>
      <c r="G64" s="168">
        <v>161</v>
      </c>
      <c r="H64" s="155">
        <f>SUM(G64-F64)</f>
        <v>5</v>
      </c>
      <c r="I64" s="167">
        <f>H64/F64</f>
        <v>0.0320512820512821</v>
      </c>
      <c r="J64" s="167">
        <f>H64/G64</f>
        <v>0.031055900621118</v>
      </c>
      <c r="K64" s="24"/>
      <c r="L64" s="24"/>
      <c r="M64" s="24"/>
      <c r="N64" s="24"/>
      <c r="O64" s="24"/>
      <c r="P64" s="24"/>
      <c r="Q64" s="24"/>
      <c r="R64" s="24"/>
      <c r="S64" s="24"/>
      <c r="T64" s="24"/>
      <c r="U64" s="24"/>
      <c r="V64" s="24"/>
      <c r="W64" s="24"/>
      <c r="X64" s="24"/>
      <c r="Y64" s="24"/>
      <c r="Z64" s="24"/>
    </row>
    <row r="65" ht="19.15" customHeight="1">
      <c r="A65" t="s" s="145">
        <v>2688</v>
      </c>
      <c r="B65" s="168">
        <v>2</v>
      </c>
      <c r="C65" s="168">
        <v>23</v>
      </c>
      <c r="D65" t="s" s="145">
        <v>2748</v>
      </c>
      <c r="E65" t="s" s="145">
        <v>116</v>
      </c>
      <c r="F65" s="212">
        <v>136</v>
      </c>
      <c r="G65" s="168">
        <v>142</v>
      </c>
      <c r="H65" s="155">
        <f>SUM(G65-F65)</f>
        <v>6</v>
      </c>
      <c r="I65" s="167">
        <f>H65/F65</f>
        <v>0.0441176470588235</v>
      </c>
      <c r="J65" s="167">
        <f>H65/G65</f>
        <v>0.0422535211267606</v>
      </c>
      <c r="K65" s="24"/>
      <c r="L65" s="24"/>
      <c r="M65" s="24"/>
      <c r="N65" s="24"/>
      <c r="O65" s="24"/>
      <c r="P65" s="24"/>
      <c r="Q65" s="24"/>
      <c r="R65" s="24"/>
      <c r="S65" s="24"/>
      <c r="T65" s="24"/>
      <c r="U65" s="24"/>
      <c r="V65" s="24"/>
      <c r="W65" s="24"/>
      <c r="X65" s="24"/>
      <c r="Y65" s="24"/>
      <c r="Z65" s="24"/>
    </row>
    <row r="66" ht="19.15" customHeight="1">
      <c r="A66" t="s" s="145">
        <v>2688</v>
      </c>
      <c r="B66" s="168">
        <v>2</v>
      </c>
      <c r="C66" s="168">
        <v>33</v>
      </c>
      <c r="D66" t="s" s="145">
        <v>2749</v>
      </c>
      <c r="E66" t="s" s="145">
        <v>173</v>
      </c>
      <c r="F66" s="212">
        <v>127</v>
      </c>
      <c r="G66" s="168">
        <v>127</v>
      </c>
      <c r="H66" s="155">
        <f>SUM(G66-F66)</f>
        <v>0</v>
      </c>
      <c r="I66" s="167">
        <f>H66/F66</f>
        <v>0</v>
      </c>
      <c r="J66" s="167">
        <f>H66/G66</f>
        <v>0</v>
      </c>
      <c r="K66" s="24"/>
      <c r="L66" s="24"/>
      <c r="M66" s="24"/>
      <c r="N66" s="24"/>
      <c r="O66" s="24"/>
      <c r="P66" s="24"/>
      <c r="Q66" s="24"/>
      <c r="R66" s="24"/>
      <c r="S66" s="24"/>
      <c r="T66" s="24"/>
      <c r="U66" s="24"/>
      <c r="V66" s="24"/>
      <c r="W66" s="24"/>
      <c r="X66" s="24"/>
      <c r="Y66" s="24"/>
      <c r="Z66" s="24"/>
    </row>
    <row r="67" ht="19.15" customHeight="1">
      <c r="A67" t="s" s="145">
        <v>2688</v>
      </c>
      <c r="B67" s="168">
        <v>2</v>
      </c>
      <c r="C67" s="168">
        <v>25</v>
      </c>
      <c r="D67" t="s" s="145">
        <v>2750</v>
      </c>
      <c r="E67" t="s" s="145">
        <v>76</v>
      </c>
      <c r="F67" s="212">
        <v>114</v>
      </c>
      <c r="G67" s="168">
        <v>115</v>
      </c>
      <c r="H67" s="155">
        <f>SUM(G67-F67)</f>
        <v>1</v>
      </c>
      <c r="I67" s="167">
        <f>H67/F67</f>
        <v>0.0087719298245614</v>
      </c>
      <c r="J67" s="167">
        <f>H67/G67</f>
        <v>0.00869565217391304</v>
      </c>
      <c r="K67" s="24"/>
      <c r="L67" s="24"/>
      <c r="M67" s="24"/>
      <c r="N67" s="24"/>
      <c r="O67" s="24"/>
      <c r="P67" s="24"/>
      <c r="Q67" s="24"/>
      <c r="R67" s="24"/>
      <c r="S67" s="24"/>
      <c r="T67" s="24"/>
      <c r="U67" s="24"/>
      <c r="V67" s="24"/>
      <c r="W67" s="24"/>
      <c r="X67" s="24"/>
      <c r="Y67" s="24"/>
      <c r="Z67" s="24"/>
    </row>
    <row r="68" ht="19.15" customHeight="1">
      <c r="A68" t="s" s="145">
        <v>2688</v>
      </c>
      <c r="B68" s="168">
        <v>2</v>
      </c>
      <c r="C68" s="168">
        <v>17</v>
      </c>
      <c r="D68" t="s" s="145">
        <v>2751</v>
      </c>
      <c r="E68" t="s" s="145">
        <v>30</v>
      </c>
      <c r="F68" s="212">
        <v>102</v>
      </c>
      <c r="G68" s="168">
        <v>102</v>
      </c>
      <c r="H68" s="155">
        <f>SUM(G68-F68)</f>
        <v>0</v>
      </c>
      <c r="I68" s="167">
        <f>H68/F68</f>
        <v>0</v>
      </c>
      <c r="J68" s="167">
        <f>H68/G68</f>
        <v>0</v>
      </c>
      <c r="K68" s="24"/>
      <c r="L68" s="24"/>
      <c r="M68" s="24"/>
      <c r="N68" s="24"/>
      <c r="O68" s="24"/>
      <c r="P68" s="24"/>
      <c r="Q68" s="24"/>
      <c r="R68" s="24"/>
      <c r="S68" s="24"/>
      <c r="T68" s="24"/>
      <c r="U68" s="24"/>
      <c r="V68" s="24"/>
      <c r="W68" s="24"/>
      <c r="X68" s="24"/>
      <c r="Y68" s="24"/>
      <c r="Z68" s="24"/>
    </row>
    <row r="69" ht="19.15" customHeight="1">
      <c r="A69" t="s" s="145">
        <v>2688</v>
      </c>
      <c r="B69" s="168">
        <v>2</v>
      </c>
      <c r="C69" s="168">
        <v>35</v>
      </c>
      <c r="D69" t="s" s="145">
        <v>2752</v>
      </c>
      <c r="E69" t="s" s="145">
        <v>32</v>
      </c>
      <c r="F69" s="212">
        <v>92</v>
      </c>
      <c r="G69" s="168">
        <v>98</v>
      </c>
      <c r="H69" s="155">
        <f>SUM(G69-F69)</f>
        <v>6</v>
      </c>
      <c r="I69" s="167">
        <f>H69/F69</f>
        <v>0.0652173913043478</v>
      </c>
      <c r="J69" s="167">
        <f>H69/G69</f>
        <v>0.0612244897959184</v>
      </c>
      <c r="K69" s="24"/>
      <c r="L69" s="24"/>
      <c r="M69" s="24"/>
      <c r="N69" s="24"/>
      <c r="O69" s="24"/>
      <c r="P69" s="24"/>
      <c r="Q69" s="24"/>
      <c r="R69" s="24"/>
      <c r="S69" s="24"/>
      <c r="T69" s="24"/>
      <c r="U69" s="24"/>
      <c r="V69" s="24"/>
      <c r="W69" s="24"/>
      <c r="X69" s="24"/>
      <c r="Y69" s="24"/>
      <c r="Z69" s="24"/>
    </row>
    <row r="70" ht="19.15" customHeight="1">
      <c r="A70" t="s" s="145">
        <v>2688</v>
      </c>
      <c r="B70" s="168">
        <v>2</v>
      </c>
      <c r="C70" s="168">
        <v>34</v>
      </c>
      <c r="D70" t="s" s="145">
        <v>2753</v>
      </c>
      <c r="E70" t="s" s="145">
        <v>68</v>
      </c>
      <c r="F70" s="212">
        <v>69</v>
      </c>
      <c r="G70" s="168">
        <v>72</v>
      </c>
      <c r="H70" s="155">
        <f>SUM(G70-F70)</f>
        <v>3</v>
      </c>
      <c r="I70" s="167">
        <f>H70/F70</f>
        <v>0.0434782608695652</v>
      </c>
      <c r="J70" s="167">
        <f>H70/G70</f>
        <v>0.0416666666666667</v>
      </c>
      <c r="K70" s="24"/>
      <c r="L70" s="24"/>
      <c r="M70" s="24"/>
      <c r="N70" s="24"/>
      <c r="O70" s="24"/>
      <c r="P70" s="24"/>
      <c r="Q70" s="24"/>
      <c r="R70" s="24"/>
      <c r="S70" s="24"/>
      <c r="T70" s="24"/>
      <c r="U70" s="24"/>
      <c r="V70" s="24"/>
      <c r="W70" s="24"/>
      <c r="X70" s="24"/>
      <c r="Y70" s="24"/>
      <c r="Z70" s="24"/>
    </row>
    <row r="71" ht="19.15" customHeight="1">
      <c r="A71" t="s" s="145">
        <v>2688</v>
      </c>
      <c r="B71" s="168">
        <v>2</v>
      </c>
      <c r="C71" s="168">
        <v>28</v>
      </c>
      <c r="D71" t="s" s="145">
        <v>2754</v>
      </c>
      <c r="E71" t="s" s="145">
        <v>1287</v>
      </c>
      <c r="F71" s="212">
        <v>51</v>
      </c>
      <c r="G71" s="168">
        <v>55</v>
      </c>
      <c r="H71" s="155">
        <f>SUM(G71-F71)</f>
        <v>4</v>
      </c>
      <c r="I71" s="167">
        <f>H71/F71</f>
        <v>0.07843137254901961</v>
      </c>
      <c r="J71" s="167">
        <f>H71/G71</f>
        <v>0.0727272727272727</v>
      </c>
      <c r="K71" s="24"/>
      <c r="L71" s="24"/>
      <c r="M71" s="24"/>
      <c r="N71" s="24"/>
      <c r="O71" s="24"/>
      <c r="P71" s="24"/>
      <c r="Q71" s="24"/>
      <c r="R71" s="24"/>
      <c r="S71" s="24"/>
      <c r="T71" s="24"/>
      <c r="U71" s="24"/>
      <c r="V71" s="24"/>
      <c r="W71" s="24"/>
      <c r="X71" s="24"/>
      <c r="Y71" s="24"/>
      <c r="Z71" s="24"/>
    </row>
    <row r="72" ht="19.15" customHeight="1">
      <c r="A72" t="s" s="137">
        <v>2688</v>
      </c>
      <c r="B72" s="170">
        <v>2</v>
      </c>
      <c r="C72" s="170">
        <v>32</v>
      </c>
      <c r="D72" t="s" s="137">
        <v>2755</v>
      </c>
      <c r="E72" t="s" s="137">
        <v>56</v>
      </c>
      <c r="F72" s="213">
        <v>49</v>
      </c>
      <c r="G72" s="170">
        <v>49</v>
      </c>
      <c r="H72" s="175">
        <f>SUM(G72-F72)</f>
        <v>0</v>
      </c>
      <c r="I72" s="208">
        <f>H72/F72</f>
        <v>0</v>
      </c>
      <c r="J72" s="208">
        <f>H72/G72</f>
        <v>0</v>
      </c>
      <c r="K72" s="174"/>
      <c r="L72" s="174"/>
      <c r="M72" s="174"/>
      <c r="N72" s="174"/>
      <c r="O72" s="174"/>
      <c r="P72" s="174"/>
      <c r="Q72" s="174"/>
      <c r="R72" s="174"/>
      <c r="S72" s="174"/>
      <c r="T72" s="174"/>
      <c r="U72" s="174"/>
      <c r="V72" s="174"/>
      <c r="W72" s="174"/>
      <c r="X72" s="174"/>
      <c r="Y72" s="174"/>
      <c r="Z72" s="174"/>
    </row>
    <row r="73" ht="19.15" customHeight="1">
      <c r="A73" s="177"/>
      <c r="B73" s="178"/>
      <c r="C73" s="178"/>
      <c r="D73" s="179"/>
      <c r="E73" s="179"/>
      <c r="F73" s="210">
        <f>SUM(F38:F72)</f>
        <v>96953</v>
      </c>
      <c r="G73" s="180">
        <f>SUM(G38:G72)</f>
        <v>101959</v>
      </c>
      <c r="H73" s="181">
        <f>SUM(H38:H72)</f>
        <v>5006</v>
      </c>
      <c r="I73" s="209">
        <f>H73/F73</f>
        <v>0.051633265602921</v>
      </c>
      <c r="J73" s="209">
        <f>H73/G73</f>
        <v>0.0490981669102286</v>
      </c>
      <c r="K73" s="183"/>
      <c r="L73" s="183"/>
      <c r="M73" s="183"/>
      <c r="N73" s="183"/>
      <c r="O73" s="183"/>
      <c r="P73" s="183"/>
      <c r="Q73" s="183"/>
      <c r="R73" s="183"/>
      <c r="S73" s="183"/>
      <c r="T73" s="183"/>
      <c r="U73" s="183"/>
      <c r="V73" s="183"/>
      <c r="W73" s="183"/>
      <c r="X73" s="183"/>
      <c r="Y73" s="183"/>
      <c r="Z73" s="184"/>
    </row>
    <row r="74" ht="19.15" customHeight="1">
      <c r="A74" s="230"/>
      <c r="B74" s="231"/>
      <c r="C74" s="231"/>
      <c r="D74" s="232"/>
      <c r="E74" s="232"/>
      <c r="F74" s="251"/>
      <c r="G74" s="231"/>
      <c r="H74" s="234"/>
      <c r="I74" s="188"/>
      <c r="J74" s="188"/>
      <c r="K74" s="189"/>
      <c r="L74" s="189"/>
      <c r="M74" s="189"/>
      <c r="N74" s="189"/>
      <c r="O74" s="189"/>
      <c r="P74" s="189"/>
      <c r="Q74" s="189"/>
      <c r="R74" s="189"/>
      <c r="S74" s="189"/>
      <c r="T74" s="189"/>
      <c r="U74" s="189"/>
      <c r="V74" s="189"/>
      <c r="W74" s="189"/>
      <c r="X74" s="189"/>
      <c r="Y74" s="189"/>
      <c r="Z74" s="189"/>
    </row>
    <row r="75" ht="19.15" customHeight="1">
      <c r="A75" t="s" s="138">
        <v>2688</v>
      </c>
      <c r="B75" s="149">
        <v>3</v>
      </c>
      <c r="C75" s="149">
        <v>12</v>
      </c>
      <c r="D75" t="s" s="205">
        <v>2756</v>
      </c>
      <c r="E75" t="s" s="205">
        <v>84</v>
      </c>
      <c r="F75" s="222">
        <v>51285</v>
      </c>
      <c r="G75" s="149">
        <v>53202</v>
      </c>
      <c r="H75" s="173">
        <f>SUM(G75-F75)</f>
        <v>1917</v>
      </c>
      <c r="I75" s="167">
        <f>H75/F75</f>
        <v>0.0373793506873355</v>
      </c>
      <c r="J75" s="167">
        <f>H75/G75</f>
        <v>0.0360324799819556</v>
      </c>
      <c r="K75" s="24"/>
      <c r="L75" s="24"/>
      <c r="M75" s="24"/>
      <c r="N75" s="24"/>
      <c r="O75" s="24"/>
      <c r="P75" s="24"/>
      <c r="Q75" s="24"/>
      <c r="R75" s="24"/>
      <c r="S75" s="24"/>
      <c r="T75" s="24"/>
      <c r="U75" s="24"/>
      <c r="V75" s="24"/>
      <c r="W75" s="24"/>
      <c r="X75" s="24"/>
      <c r="Y75" s="24"/>
      <c r="Z75" s="24"/>
    </row>
    <row r="76" ht="19.15" customHeight="1">
      <c r="A76" t="s" s="138">
        <v>2688</v>
      </c>
      <c r="B76" s="149">
        <v>3</v>
      </c>
      <c r="C76" s="149">
        <v>4</v>
      </c>
      <c r="D76" t="s" s="205">
        <v>2757</v>
      </c>
      <c r="E76" t="s" s="205">
        <v>22</v>
      </c>
      <c r="F76" s="222">
        <v>24603</v>
      </c>
      <c r="G76" s="149">
        <v>25397</v>
      </c>
      <c r="H76" s="173">
        <f>SUM(G76-F76)</f>
        <v>794</v>
      </c>
      <c r="I76" s="167">
        <f>H76/F76</f>
        <v>0.0322724870950697</v>
      </c>
      <c r="J76" s="167">
        <f>H76/G76</f>
        <v>0.0312635350631964</v>
      </c>
      <c r="K76" s="24"/>
      <c r="L76" s="24"/>
      <c r="M76" s="24"/>
      <c r="N76" s="24"/>
      <c r="O76" s="24"/>
      <c r="P76" s="24"/>
      <c r="Q76" s="24"/>
      <c r="R76" s="24"/>
      <c r="S76" s="24"/>
      <c r="T76" s="24"/>
      <c r="U76" s="24"/>
      <c r="V76" s="24"/>
      <c r="W76" s="24"/>
      <c r="X76" s="24"/>
      <c r="Y76" s="24"/>
      <c r="Z76" s="24"/>
    </row>
    <row r="77" ht="19.15" customHeight="1">
      <c r="A77" t="s" s="138">
        <v>2688</v>
      </c>
      <c r="B77" s="149">
        <v>3</v>
      </c>
      <c r="C77" s="149">
        <v>1</v>
      </c>
      <c r="D77" t="s" s="205">
        <v>2758</v>
      </c>
      <c r="E77" t="s" s="205">
        <v>20</v>
      </c>
      <c r="F77" s="222">
        <v>16803</v>
      </c>
      <c r="G77" s="149">
        <v>17647</v>
      </c>
      <c r="H77" s="173">
        <f>SUM(G77-F77)</f>
        <v>844</v>
      </c>
      <c r="I77" s="167">
        <f>H77/F77</f>
        <v>0.0502291257513539</v>
      </c>
      <c r="J77" s="167">
        <f>H77/G77</f>
        <v>0.0478268260894203</v>
      </c>
      <c r="K77" s="24"/>
      <c r="L77" s="24"/>
      <c r="M77" s="24"/>
      <c r="N77" s="24"/>
      <c r="O77" s="24"/>
      <c r="P77" s="24"/>
      <c r="Q77" s="24"/>
      <c r="R77" s="24"/>
      <c r="S77" s="24"/>
      <c r="T77" s="24"/>
      <c r="U77" s="24"/>
      <c r="V77" s="24"/>
      <c r="W77" s="24"/>
      <c r="X77" s="24"/>
      <c r="Y77" s="24"/>
      <c r="Z77" s="24"/>
    </row>
    <row r="78" ht="19.15" customHeight="1">
      <c r="A78" t="s" s="138">
        <v>2688</v>
      </c>
      <c r="B78" s="149">
        <v>3</v>
      </c>
      <c r="C78" s="149">
        <v>8</v>
      </c>
      <c r="D78" t="s" s="205">
        <v>2759</v>
      </c>
      <c r="E78" t="s" s="205">
        <v>38</v>
      </c>
      <c r="F78" s="222">
        <v>4486</v>
      </c>
      <c r="G78" s="149">
        <v>4521</v>
      </c>
      <c r="H78" s="173">
        <f>SUM(G78-F78)</f>
        <v>35</v>
      </c>
      <c r="I78" s="167">
        <f>H78/F78</f>
        <v>0.00780205082478823</v>
      </c>
      <c r="J78" s="167">
        <f>H78/G78</f>
        <v>0.0077416500774165</v>
      </c>
      <c r="K78" s="24"/>
      <c r="L78" s="24"/>
      <c r="M78" s="24"/>
      <c r="N78" s="24"/>
      <c r="O78" s="24"/>
      <c r="P78" s="24"/>
      <c r="Q78" s="24"/>
      <c r="R78" s="24"/>
      <c r="S78" s="24"/>
      <c r="T78" s="24"/>
      <c r="U78" s="24"/>
      <c r="V78" s="24"/>
      <c r="W78" s="24"/>
      <c r="X78" s="24"/>
      <c r="Y78" s="24"/>
      <c r="Z78" s="24"/>
    </row>
    <row r="79" ht="19.15" customHeight="1">
      <c r="A79" t="s" s="138">
        <v>2688</v>
      </c>
      <c r="B79" s="149">
        <v>3</v>
      </c>
      <c r="C79" s="149">
        <v>16</v>
      </c>
      <c r="D79" t="s" s="205">
        <v>2760</v>
      </c>
      <c r="E79" t="s" s="205">
        <v>17</v>
      </c>
      <c r="F79" s="222">
        <v>2083</v>
      </c>
      <c r="G79" s="149">
        <v>2244</v>
      </c>
      <c r="H79" s="173">
        <f>SUM(G79-F79)</f>
        <v>161</v>
      </c>
      <c r="I79" s="167">
        <f>H79/F79</f>
        <v>0.0772923667786846</v>
      </c>
      <c r="J79" s="167">
        <f>H79/G79</f>
        <v>0.07174688057041</v>
      </c>
      <c r="K79" s="24"/>
      <c r="L79" s="24"/>
      <c r="M79" s="24"/>
      <c r="N79" s="24"/>
      <c r="O79" s="24"/>
      <c r="P79" s="24"/>
      <c r="Q79" s="24"/>
      <c r="R79" s="24"/>
      <c r="S79" s="24"/>
      <c r="T79" s="24"/>
      <c r="U79" s="24"/>
      <c r="V79" s="24"/>
      <c r="W79" s="24"/>
      <c r="X79" s="24"/>
      <c r="Y79" s="24"/>
      <c r="Z79" s="24"/>
    </row>
    <row r="80" ht="19.15" customHeight="1">
      <c r="A80" t="s" s="138">
        <v>2688</v>
      </c>
      <c r="B80" s="149">
        <v>3</v>
      </c>
      <c r="C80" s="149">
        <v>11</v>
      </c>
      <c r="D80" t="s" s="205">
        <v>2761</v>
      </c>
      <c r="E80" t="s" s="205">
        <v>28</v>
      </c>
      <c r="F80" s="222">
        <v>1853</v>
      </c>
      <c r="G80" s="149">
        <v>2019</v>
      </c>
      <c r="H80" s="173">
        <f>SUM(G80-F80)</f>
        <v>166</v>
      </c>
      <c r="I80" s="167">
        <f>H80/F80</f>
        <v>0.0895844576362655</v>
      </c>
      <c r="J80" s="167">
        <f>H80/G80</f>
        <v>0.0822189202575532</v>
      </c>
      <c r="K80" s="24"/>
      <c r="L80" s="24"/>
      <c r="M80" s="24"/>
      <c r="N80" s="24"/>
      <c r="O80" s="24"/>
      <c r="P80" s="24"/>
      <c r="Q80" s="24"/>
      <c r="R80" s="24"/>
      <c r="S80" s="24"/>
      <c r="T80" s="24"/>
      <c r="U80" s="24"/>
      <c r="V80" s="24"/>
      <c r="W80" s="24"/>
      <c r="X80" s="24"/>
      <c r="Y80" s="24"/>
      <c r="Z80" s="24"/>
    </row>
    <row r="81" ht="19.15" customHeight="1">
      <c r="A81" t="s" s="138">
        <v>2688</v>
      </c>
      <c r="B81" s="149">
        <v>3</v>
      </c>
      <c r="C81" s="149">
        <v>27</v>
      </c>
      <c r="D81" t="s" s="205">
        <v>2762</v>
      </c>
      <c r="E81" t="s" s="205">
        <v>34</v>
      </c>
      <c r="F81" s="222">
        <v>916</v>
      </c>
      <c r="G81" s="149">
        <v>994</v>
      </c>
      <c r="H81" s="173">
        <f>SUM(G81-F81)</f>
        <v>78</v>
      </c>
      <c r="I81" s="167">
        <f>H81/F81</f>
        <v>0.0851528384279476</v>
      </c>
      <c r="J81" s="167">
        <f>H81/G81</f>
        <v>0.0784708249496982</v>
      </c>
      <c r="K81" s="24"/>
      <c r="L81" s="24"/>
      <c r="M81" s="24"/>
      <c r="N81" s="24"/>
      <c r="O81" s="24"/>
      <c r="P81" s="24"/>
      <c r="Q81" s="24"/>
      <c r="R81" s="24"/>
      <c r="S81" s="24"/>
      <c r="T81" s="24"/>
      <c r="U81" s="24"/>
      <c r="V81" s="24"/>
      <c r="W81" s="24"/>
      <c r="X81" s="24"/>
      <c r="Y81" s="24"/>
      <c r="Z81" s="24"/>
    </row>
    <row r="82" ht="19.15" customHeight="1">
      <c r="A82" t="s" s="138">
        <v>2688</v>
      </c>
      <c r="B82" s="149">
        <v>3</v>
      </c>
      <c r="C82" s="149">
        <v>21</v>
      </c>
      <c r="D82" t="s" s="205">
        <v>2763</v>
      </c>
      <c r="E82" t="s" s="205">
        <v>40</v>
      </c>
      <c r="F82" s="222">
        <v>729</v>
      </c>
      <c r="G82" s="149">
        <v>749</v>
      </c>
      <c r="H82" s="173">
        <f>SUM(G82-F82)</f>
        <v>20</v>
      </c>
      <c r="I82" s="167">
        <f>H82/F82</f>
        <v>0.0274348422496571</v>
      </c>
      <c r="J82" s="167">
        <f>H82/G82</f>
        <v>0.0267022696929239</v>
      </c>
      <c r="K82" s="24"/>
      <c r="L82" s="24"/>
      <c r="M82" s="24"/>
      <c r="N82" s="24"/>
      <c r="O82" s="24"/>
      <c r="P82" s="24"/>
      <c r="Q82" s="24"/>
      <c r="R82" s="24"/>
      <c r="S82" s="24"/>
      <c r="T82" s="24"/>
      <c r="U82" s="24"/>
      <c r="V82" s="24"/>
      <c r="W82" s="24"/>
      <c r="X82" s="24"/>
      <c r="Y82" s="24"/>
      <c r="Z82" s="24"/>
    </row>
    <row r="83" ht="19.15" customHeight="1">
      <c r="A83" t="s" s="138">
        <v>2688</v>
      </c>
      <c r="B83" s="149">
        <v>3</v>
      </c>
      <c r="C83" s="149">
        <v>32</v>
      </c>
      <c r="D83" t="s" s="205">
        <v>2764</v>
      </c>
      <c r="E83" t="s" s="205">
        <v>56</v>
      </c>
      <c r="F83" s="222">
        <v>513</v>
      </c>
      <c r="G83" s="149">
        <v>530</v>
      </c>
      <c r="H83" s="173">
        <f>SUM(G83-F83)</f>
        <v>17</v>
      </c>
      <c r="I83" s="167">
        <f>H83/F83</f>
        <v>0.0331384015594542</v>
      </c>
      <c r="J83" s="167">
        <f>H83/G83</f>
        <v>0.0320754716981132</v>
      </c>
      <c r="K83" s="24"/>
      <c r="L83" s="24"/>
      <c r="M83" s="24"/>
      <c r="N83" s="24"/>
      <c r="O83" s="24"/>
      <c r="P83" s="24"/>
      <c r="Q83" s="24"/>
      <c r="R83" s="24"/>
      <c r="S83" s="24"/>
      <c r="T83" s="24"/>
      <c r="U83" s="24"/>
      <c r="V83" s="24"/>
      <c r="W83" s="24"/>
      <c r="X83" s="24"/>
      <c r="Y83" s="24"/>
      <c r="Z83" s="24"/>
    </row>
    <row r="84" ht="19.15" customHeight="1">
      <c r="A84" t="s" s="138">
        <v>2688</v>
      </c>
      <c r="B84" s="149">
        <v>3</v>
      </c>
      <c r="C84" s="149">
        <v>26</v>
      </c>
      <c r="D84" t="s" s="205">
        <v>2765</v>
      </c>
      <c r="E84" t="s" s="205">
        <v>248</v>
      </c>
      <c r="F84" s="222">
        <v>507</v>
      </c>
      <c r="G84" s="149">
        <v>509</v>
      </c>
      <c r="H84" s="173">
        <f>SUM(G84-F84)</f>
        <v>2</v>
      </c>
      <c r="I84" s="167">
        <f>H84/F84</f>
        <v>0.00394477317554241</v>
      </c>
      <c r="J84" s="167">
        <f>H84/G84</f>
        <v>0.00392927308447937</v>
      </c>
      <c r="K84" s="24"/>
      <c r="L84" s="24"/>
      <c r="M84" s="24"/>
      <c r="N84" s="24"/>
      <c r="O84" s="24"/>
      <c r="P84" s="24"/>
      <c r="Q84" s="24"/>
      <c r="R84" s="24"/>
      <c r="S84" s="24"/>
      <c r="T84" s="24"/>
      <c r="U84" s="24"/>
      <c r="V84" s="24"/>
      <c r="W84" s="24"/>
      <c r="X84" s="24"/>
      <c r="Y84" s="24"/>
      <c r="Z84" s="24"/>
    </row>
    <row r="85" ht="19.15" customHeight="1">
      <c r="A85" t="s" s="138">
        <v>2688</v>
      </c>
      <c r="B85" s="149">
        <v>3</v>
      </c>
      <c r="C85" s="149">
        <v>10</v>
      </c>
      <c r="D85" t="s" s="205">
        <v>2766</v>
      </c>
      <c r="E85" t="s" s="205">
        <v>48</v>
      </c>
      <c r="F85" s="222">
        <v>438</v>
      </c>
      <c r="G85" s="149">
        <v>459</v>
      </c>
      <c r="H85" s="173">
        <f>SUM(G85-F85)</f>
        <v>21</v>
      </c>
      <c r="I85" s="167">
        <f>H85/F85</f>
        <v>0.0479452054794521</v>
      </c>
      <c r="J85" s="167">
        <f>H85/G85</f>
        <v>0.0457516339869281</v>
      </c>
      <c r="K85" s="24"/>
      <c r="L85" s="24"/>
      <c r="M85" s="24"/>
      <c r="N85" s="24"/>
      <c r="O85" s="24"/>
      <c r="P85" s="24"/>
      <c r="Q85" s="24"/>
      <c r="R85" s="24"/>
      <c r="S85" s="24"/>
      <c r="T85" s="24"/>
      <c r="U85" s="24"/>
      <c r="V85" s="24"/>
      <c r="W85" s="24"/>
      <c r="X85" s="24"/>
      <c r="Y85" s="24"/>
      <c r="Z85" s="24"/>
    </row>
    <row r="86" ht="19.15" customHeight="1">
      <c r="A86" t="s" s="138">
        <v>2688</v>
      </c>
      <c r="B86" s="149">
        <v>3</v>
      </c>
      <c r="C86" s="149">
        <v>2</v>
      </c>
      <c r="D86" t="s" s="205">
        <v>2767</v>
      </c>
      <c r="E86" t="s" s="205">
        <v>44</v>
      </c>
      <c r="F86" s="222">
        <v>338</v>
      </c>
      <c r="G86" s="149">
        <v>400</v>
      </c>
      <c r="H86" s="173">
        <f>SUM(G86-F86)</f>
        <v>62</v>
      </c>
      <c r="I86" s="167">
        <f>H86/F86</f>
        <v>0.183431952662722</v>
      </c>
      <c r="J86" s="167">
        <f>H86/G86</f>
        <v>0.155</v>
      </c>
      <c r="K86" s="24"/>
      <c r="L86" s="24"/>
      <c r="M86" s="24"/>
      <c r="N86" s="24"/>
      <c r="O86" s="24"/>
      <c r="P86" s="24"/>
      <c r="Q86" s="24"/>
      <c r="R86" s="24"/>
      <c r="S86" s="24"/>
      <c r="T86" s="24"/>
      <c r="U86" s="24"/>
      <c r="V86" s="24"/>
      <c r="W86" s="24"/>
      <c r="X86" s="24"/>
      <c r="Y86" s="24"/>
      <c r="Z86" s="24"/>
    </row>
    <row r="87" ht="19.15" customHeight="1">
      <c r="A87" t="s" s="138">
        <v>2688</v>
      </c>
      <c r="B87" s="149">
        <v>3</v>
      </c>
      <c r="C87" s="149">
        <v>5</v>
      </c>
      <c r="D87" t="s" s="205">
        <v>2768</v>
      </c>
      <c r="E87" t="s" s="205">
        <v>60</v>
      </c>
      <c r="F87" s="222">
        <v>341</v>
      </c>
      <c r="G87" s="149">
        <v>345</v>
      </c>
      <c r="H87" s="173">
        <f>SUM(G87-F87)</f>
        <v>4</v>
      </c>
      <c r="I87" s="167">
        <f>H87/F87</f>
        <v>0.0117302052785924</v>
      </c>
      <c r="J87" s="167">
        <f>H87/G87</f>
        <v>0.0115942028985507</v>
      </c>
      <c r="K87" s="24"/>
      <c r="L87" s="24"/>
      <c r="M87" s="24"/>
      <c r="N87" s="24"/>
      <c r="O87" s="24"/>
      <c r="P87" s="24"/>
      <c r="Q87" s="24"/>
      <c r="R87" s="24"/>
      <c r="S87" s="24"/>
      <c r="T87" s="24"/>
      <c r="U87" s="24"/>
      <c r="V87" s="24"/>
      <c r="W87" s="24"/>
      <c r="X87" s="24"/>
      <c r="Y87" s="24"/>
      <c r="Z87" s="24"/>
    </row>
    <row r="88" ht="19.15" customHeight="1">
      <c r="A88" t="s" s="138">
        <v>2688</v>
      </c>
      <c r="B88" s="149">
        <v>3</v>
      </c>
      <c r="C88" s="149">
        <v>20</v>
      </c>
      <c r="D88" t="s" s="205">
        <v>2769</v>
      </c>
      <c r="E88" t="s" s="205">
        <v>42</v>
      </c>
      <c r="F88" s="222">
        <v>299</v>
      </c>
      <c r="G88" s="149">
        <v>309</v>
      </c>
      <c r="H88" s="173">
        <f>SUM(G88-F88)</f>
        <v>10</v>
      </c>
      <c r="I88" s="167">
        <f>H88/F88</f>
        <v>0.0334448160535117</v>
      </c>
      <c r="J88" s="167">
        <f>H88/G88</f>
        <v>0.0323624595469256</v>
      </c>
      <c r="K88" s="24"/>
      <c r="L88" s="24"/>
      <c r="M88" s="24"/>
      <c r="N88" s="24"/>
      <c r="O88" s="24"/>
      <c r="P88" s="24"/>
      <c r="Q88" s="24"/>
      <c r="R88" s="24"/>
      <c r="S88" s="24"/>
      <c r="T88" s="24"/>
      <c r="U88" s="24"/>
      <c r="V88" s="24"/>
      <c r="W88" s="24"/>
      <c r="X88" s="24"/>
      <c r="Y88" s="24"/>
      <c r="Z88" s="24"/>
    </row>
    <row r="89" ht="19.15" customHeight="1">
      <c r="A89" t="s" s="138">
        <v>2688</v>
      </c>
      <c r="B89" s="149">
        <v>3</v>
      </c>
      <c r="C89" s="149">
        <v>13</v>
      </c>
      <c r="D89" t="s" s="205">
        <v>2770</v>
      </c>
      <c r="E89" t="s" s="205">
        <v>64</v>
      </c>
      <c r="F89" s="222">
        <v>271</v>
      </c>
      <c r="G89" s="149">
        <v>283</v>
      </c>
      <c r="H89" s="173">
        <f>SUM(G89-F89)</f>
        <v>12</v>
      </c>
      <c r="I89" s="167">
        <f>H89/F89</f>
        <v>0.044280442804428</v>
      </c>
      <c r="J89" s="167">
        <f>H89/G89</f>
        <v>0.0424028268551237</v>
      </c>
      <c r="K89" s="24"/>
      <c r="L89" s="24"/>
      <c r="M89" s="24"/>
      <c r="N89" s="24"/>
      <c r="O89" s="24"/>
      <c r="P89" s="24"/>
      <c r="Q89" s="24"/>
      <c r="R89" s="24"/>
      <c r="S89" s="24"/>
      <c r="T89" s="24"/>
      <c r="U89" s="24"/>
      <c r="V89" s="24"/>
      <c r="W89" s="24"/>
      <c r="X89" s="24"/>
      <c r="Y89" s="24"/>
      <c r="Z89" s="24"/>
    </row>
    <row r="90" ht="19.15" customHeight="1">
      <c r="A90" t="s" s="138">
        <v>2688</v>
      </c>
      <c r="B90" s="149">
        <v>3</v>
      </c>
      <c r="C90" s="149">
        <v>3</v>
      </c>
      <c r="D90" t="s" s="205">
        <v>2925</v>
      </c>
      <c r="E90" t="s" s="205">
        <v>54</v>
      </c>
      <c r="F90" s="222">
        <v>164</v>
      </c>
      <c r="G90" s="149">
        <v>236</v>
      </c>
      <c r="H90" s="173">
        <f>SUM(G90-F90)</f>
        <v>72</v>
      </c>
      <c r="I90" s="167">
        <f>H90/F90</f>
        <v>0.439024390243902</v>
      </c>
      <c r="J90" s="167">
        <f>H90/G90</f>
        <v>0.305084745762712</v>
      </c>
      <c r="K90" s="24"/>
      <c r="L90" s="24"/>
      <c r="M90" s="24"/>
      <c r="N90" s="24"/>
      <c r="O90" s="24"/>
      <c r="P90" s="24"/>
      <c r="Q90" s="24"/>
      <c r="R90" s="24"/>
      <c r="S90" s="24"/>
      <c r="T90" s="24"/>
      <c r="U90" s="24"/>
      <c r="V90" s="24"/>
      <c r="W90" s="24"/>
      <c r="X90" s="24"/>
      <c r="Y90" s="24"/>
      <c r="Z90" s="24"/>
    </row>
    <row r="91" ht="19.15" customHeight="1">
      <c r="A91" t="s" s="138">
        <v>2688</v>
      </c>
      <c r="B91" s="149">
        <v>3</v>
      </c>
      <c r="C91" s="149">
        <v>22</v>
      </c>
      <c r="D91" t="s" s="205">
        <v>2772</v>
      </c>
      <c r="E91" t="s" s="205">
        <v>36</v>
      </c>
      <c r="F91" s="222">
        <v>231</v>
      </c>
      <c r="G91" s="149">
        <v>233</v>
      </c>
      <c r="H91" s="173">
        <f>SUM(G91-F91)</f>
        <v>2</v>
      </c>
      <c r="I91" s="167">
        <f>H91/F91</f>
        <v>0.00865800865800866</v>
      </c>
      <c r="J91" s="167">
        <f>H91/G91</f>
        <v>0.00858369098712446</v>
      </c>
      <c r="K91" s="24"/>
      <c r="L91" s="24"/>
      <c r="M91" s="24"/>
      <c r="N91" s="24"/>
      <c r="O91" s="24"/>
      <c r="P91" s="24"/>
      <c r="Q91" s="24"/>
      <c r="R91" s="24"/>
      <c r="S91" s="24"/>
      <c r="T91" s="24"/>
      <c r="U91" s="24"/>
      <c r="V91" s="24"/>
      <c r="W91" s="24"/>
      <c r="X91" s="24"/>
      <c r="Y91" s="24"/>
      <c r="Z91" s="24"/>
    </row>
    <row r="92" ht="19.15" customHeight="1">
      <c r="A92" t="s" s="138">
        <v>2688</v>
      </c>
      <c r="B92" s="149">
        <v>3</v>
      </c>
      <c r="C92" s="149">
        <v>14</v>
      </c>
      <c r="D92" t="s" s="205">
        <v>2773</v>
      </c>
      <c r="E92" t="s" s="205">
        <v>52</v>
      </c>
      <c r="F92" s="222">
        <v>209</v>
      </c>
      <c r="G92" s="149">
        <v>217</v>
      </c>
      <c r="H92" s="173">
        <f>SUM(G92-F92)</f>
        <v>8</v>
      </c>
      <c r="I92" s="167">
        <f>H92/F92</f>
        <v>0.0382775119617225</v>
      </c>
      <c r="J92" s="167">
        <f>H92/G92</f>
        <v>0.0368663594470046</v>
      </c>
      <c r="K92" s="24"/>
      <c r="L92" s="24"/>
      <c r="M92" s="24"/>
      <c r="N92" s="24"/>
      <c r="O92" s="24"/>
      <c r="P92" s="24"/>
      <c r="Q92" s="24"/>
      <c r="R92" s="24"/>
      <c r="S92" s="24"/>
      <c r="T92" s="24"/>
      <c r="U92" s="24"/>
      <c r="V92" s="24"/>
      <c r="W92" s="24"/>
      <c r="X92" s="24"/>
      <c r="Y92" s="24"/>
      <c r="Z92" s="24"/>
    </row>
    <row r="93" ht="19.15" customHeight="1">
      <c r="A93" t="s" s="138">
        <v>2688</v>
      </c>
      <c r="B93" s="149">
        <v>3</v>
      </c>
      <c r="C93" s="149">
        <v>9</v>
      </c>
      <c r="D93" t="s" s="205">
        <v>2774</v>
      </c>
      <c r="E93" t="s" s="205">
        <v>30</v>
      </c>
      <c r="F93" s="222">
        <v>196</v>
      </c>
      <c r="G93" s="149">
        <v>212</v>
      </c>
      <c r="H93" s="173">
        <f>SUM(G93-F93)</f>
        <v>16</v>
      </c>
      <c r="I93" s="167">
        <f>H93/F93</f>
        <v>0.0816326530612245</v>
      </c>
      <c r="J93" s="167">
        <f>H93/G93</f>
        <v>0.0754716981132075</v>
      </c>
      <c r="K93" s="24"/>
      <c r="L93" s="24"/>
      <c r="M93" s="24"/>
      <c r="N93" s="24"/>
      <c r="O93" s="24"/>
      <c r="P93" s="24"/>
      <c r="Q93" s="24"/>
      <c r="R93" s="24"/>
      <c r="S93" s="24"/>
      <c r="T93" s="24"/>
      <c r="U93" s="24"/>
      <c r="V93" s="24"/>
      <c r="W93" s="24"/>
      <c r="X93" s="24"/>
      <c r="Y93" s="24"/>
      <c r="Z93" s="24"/>
    </row>
    <row r="94" ht="19.15" customHeight="1">
      <c r="A94" t="s" s="138">
        <v>2688</v>
      </c>
      <c r="B94" s="149">
        <v>3</v>
      </c>
      <c r="C94" s="149">
        <v>6</v>
      </c>
      <c r="D94" t="s" s="205">
        <v>2775</v>
      </c>
      <c r="E94" t="s" s="205">
        <v>101</v>
      </c>
      <c r="F94" s="222">
        <v>190</v>
      </c>
      <c r="G94" s="149">
        <v>194</v>
      </c>
      <c r="H94" s="173">
        <f>SUM(G94-F94)</f>
        <v>4</v>
      </c>
      <c r="I94" s="167">
        <f>H94/F94</f>
        <v>0.0210526315789474</v>
      </c>
      <c r="J94" s="167">
        <f>H94/G94</f>
        <v>0.0206185567010309</v>
      </c>
      <c r="K94" s="24"/>
      <c r="L94" s="24"/>
      <c r="M94" s="24"/>
      <c r="N94" s="24"/>
      <c r="O94" s="24"/>
      <c r="P94" s="24"/>
      <c r="Q94" s="24"/>
      <c r="R94" s="24"/>
      <c r="S94" s="24"/>
      <c r="T94" s="24"/>
      <c r="U94" s="24"/>
      <c r="V94" s="24"/>
      <c r="W94" s="24"/>
      <c r="X94" s="24"/>
      <c r="Y94" s="24"/>
      <c r="Z94" s="24"/>
    </row>
    <row r="95" ht="19.15" customHeight="1">
      <c r="A95" t="s" s="138">
        <v>2688</v>
      </c>
      <c r="B95" s="149">
        <v>3</v>
      </c>
      <c r="C95" s="149">
        <v>7</v>
      </c>
      <c r="D95" t="s" s="205">
        <v>2776</v>
      </c>
      <c r="E95" t="s" s="205">
        <v>74</v>
      </c>
      <c r="F95" s="222">
        <v>184</v>
      </c>
      <c r="G95" s="149">
        <v>192</v>
      </c>
      <c r="H95" s="173">
        <f>SUM(G95-F95)</f>
        <v>8</v>
      </c>
      <c r="I95" s="167">
        <f>H95/F95</f>
        <v>0.0434782608695652</v>
      </c>
      <c r="J95" s="167">
        <f>H95/G95</f>
        <v>0.0416666666666667</v>
      </c>
      <c r="K95" s="24"/>
      <c r="L95" s="24"/>
      <c r="M95" s="24"/>
      <c r="N95" s="24"/>
      <c r="O95" s="24"/>
      <c r="P95" s="24"/>
      <c r="Q95" s="24"/>
      <c r="R95" s="24"/>
      <c r="S95" s="24"/>
      <c r="T95" s="24"/>
      <c r="U95" s="24"/>
      <c r="V95" s="24"/>
      <c r="W95" s="24"/>
      <c r="X95" s="24"/>
      <c r="Y95" s="24"/>
      <c r="Z95" s="24"/>
    </row>
    <row r="96" ht="19.15" customHeight="1">
      <c r="A96" t="s" s="138">
        <v>2688</v>
      </c>
      <c r="B96" s="149">
        <v>3</v>
      </c>
      <c r="C96" s="149">
        <v>28</v>
      </c>
      <c r="D96" t="s" s="205">
        <v>2777</v>
      </c>
      <c r="E96" t="s" s="205">
        <v>1546</v>
      </c>
      <c r="F96" s="222">
        <v>182</v>
      </c>
      <c r="G96" s="149">
        <v>187</v>
      </c>
      <c r="H96" s="173">
        <f>SUM(G96-F96)</f>
        <v>5</v>
      </c>
      <c r="I96" s="167">
        <f>H96/F96</f>
        <v>0.0274725274725275</v>
      </c>
      <c r="J96" s="167">
        <f>H96/G96</f>
        <v>0.0267379679144385</v>
      </c>
      <c r="K96" s="24"/>
      <c r="L96" s="24"/>
      <c r="M96" s="24"/>
      <c r="N96" s="24"/>
      <c r="O96" s="24"/>
      <c r="P96" s="24"/>
      <c r="Q96" s="24"/>
      <c r="R96" s="24"/>
      <c r="S96" s="24"/>
      <c r="T96" s="24"/>
      <c r="U96" s="24"/>
      <c r="V96" s="24"/>
      <c r="W96" s="24"/>
      <c r="X96" s="24"/>
      <c r="Y96" s="24"/>
      <c r="Z96" s="24"/>
    </row>
    <row r="97" ht="19.15" customHeight="1">
      <c r="A97" t="s" s="138">
        <v>2688</v>
      </c>
      <c r="B97" s="149">
        <v>3</v>
      </c>
      <c r="C97" s="149">
        <v>18</v>
      </c>
      <c r="D97" t="s" s="205">
        <v>2778</v>
      </c>
      <c r="E97" t="s" s="205">
        <v>26</v>
      </c>
      <c r="F97" s="222">
        <v>166</v>
      </c>
      <c r="G97" s="149">
        <v>176</v>
      </c>
      <c r="H97" s="173">
        <f>SUM(G97-F97)</f>
        <v>10</v>
      </c>
      <c r="I97" s="167">
        <f>H97/F97</f>
        <v>0.0602409638554217</v>
      </c>
      <c r="J97" s="167">
        <f>H97/G97</f>
        <v>0.0568181818181818</v>
      </c>
      <c r="K97" s="24"/>
      <c r="L97" s="24"/>
      <c r="M97" s="24"/>
      <c r="N97" s="24"/>
      <c r="O97" s="24"/>
      <c r="P97" s="24"/>
      <c r="Q97" s="24"/>
      <c r="R97" s="24"/>
      <c r="S97" s="24"/>
      <c r="T97" s="24"/>
      <c r="U97" s="24"/>
      <c r="V97" s="24"/>
      <c r="W97" s="24"/>
      <c r="X97" s="24"/>
      <c r="Y97" s="24"/>
      <c r="Z97" s="24"/>
    </row>
    <row r="98" ht="19.15" customHeight="1">
      <c r="A98" t="s" s="138">
        <v>2688</v>
      </c>
      <c r="B98" s="149">
        <v>3</v>
      </c>
      <c r="C98" s="149">
        <v>24</v>
      </c>
      <c r="D98" t="s" s="205">
        <v>2779</v>
      </c>
      <c r="E98" t="s" s="205">
        <v>116</v>
      </c>
      <c r="F98" s="222">
        <v>148</v>
      </c>
      <c r="G98" s="149">
        <v>152</v>
      </c>
      <c r="H98" s="173">
        <f>SUM(G98-F98)</f>
        <v>4</v>
      </c>
      <c r="I98" s="167">
        <f>H98/F98</f>
        <v>0.027027027027027</v>
      </c>
      <c r="J98" s="167">
        <f>H98/G98</f>
        <v>0.0263157894736842</v>
      </c>
      <c r="K98" s="24"/>
      <c r="L98" s="24"/>
      <c r="M98" s="24"/>
      <c r="N98" s="24"/>
      <c r="O98" s="24"/>
      <c r="P98" s="24"/>
      <c r="Q98" s="24"/>
      <c r="R98" s="24"/>
      <c r="S98" s="24"/>
      <c r="T98" s="24"/>
      <c r="U98" s="24"/>
      <c r="V98" s="24"/>
      <c r="W98" s="24"/>
      <c r="X98" s="24"/>
      <c r="Y98" s="24"/>
      <c r="Z98" s="24"/>
    </row>
    <row r="99" ht="19.15" customHeight="1">
      <c r="A99" t="s" s="138">
        <v>2688</v>
      </c>
      <c r="B99" s="149">
        <v>3</v>
      </c>
      <c r="C99" s="149">
        <v>31</v>
      </c>
      <c r="D99" t="s" s="205">
        <v>2780</v>
      </c>
      <c r="E99" t="s" s="205">
        <v>265</v>
      </c>
      <c r="F99" s="222">
        <v>136</v>
      </c>
      <c r="G99" s="149">
        <v>142</v>
      </c>
      <c r="H99" s="173">
        <f>SUM(G99-F99)</f>
        <v>6</v>
      </c>
      <c r="I99" s="167">
        <f>H99/F99</f>
        <v>0.0441176470588235</v>
      </c>
      <c r="J99" s="167">
        <f>H99/G99</f>
        <v>0.0422535211267606</v>
      </c>
      <c r="K99" s="24"/>
      <c r="L99" s="24"/>
      <c r="M99" s="24"/>
      <c r="N99" s="24"/>
      <c r="O99" s="24"/>
      <c r="P99" s="24"/>
      <c r="Q99" s="24"/>
      <c r="R99" s="24"/>
      <c r="S99" s="24"/>
      <c r="T99" s="24"/>
      <c r="U99" s="24"/>
      <c r="V99" s="24"/>
      <c r="W99" s="24"/>
      <c r="X99" s="24"/>
      <c r="Y99" s="24"/>
      <c r="Z99" s="24"/>
    </row>
    <row r="100" ht="19.15" customHeight="1">
      <c r="A100" t="s" s="138">
        <v>2688</v>
      </c>
      <c r="B100" s="149">
        <v>3</v>
      </c>
      <c r="C100" s="149">
        <v>34</v>
      </c>
      <c r="D100" t="s" s="205">
        <v>2781</v>
      </c>
      <c r="E100" t="s" s="205">
        <v>32</v>
      </c>
      <c r="F100" s="222">
        <v>112</v>
      </c>
      <c r="G100" s="149">
        <v>115</v>
      </c>
      <c r="H100" s="173">
        <f>SUM(G100-F100)</f>
        <v>3</v>
      </c>
      <c r="I100" s="167">
        <f>H100/F100</f>
        <v>0.0267857142857143</v>
      </c>
      <c r="J100" s="167">
        <f>H100/G100</f>
        <v>0.0260869565217391</v>
      </c>
      <c r="K100" s="24"/>
      <c r="L100" s="24"/>
      <c r="M100" s="24"/>
      <c r="N100" s="24"/>
      <c r="O100" s="24"/>
      <c r="P100" s="24"/>
      <c r="Q100" s="24"/>
      <c r="R100" s="24"/>
      <c r="S100" s="24"/>
      <c r="T100" s="24"/>
      <c r="U100" s="24"/>
      <c r="V100" s="24"/>
      <c r="W100" s="24"/>
      <c r="X100" s="24"/>
      <c r="Y100" s="24"/>
      <c r="Z100" s="24"/>
    </row>
    <row r="101" ht="19.15" customHeight="1">
      <c r="A101" t="s" s="138">
        <v>2688</v>
      </c>
      <c r="B101" s="149">
        <v>3</v>
      </c>
      <c r="C101" s="149">
        <v>25</v>
      </c>
      <c r="D101" t="s" s="205">
        <v>2782</v>
      </c>
      <c r="E101" t="s" s="205">
        <v>1287</v>
      </c>
      <c r="F101" s="222">
        <v>96</v>
      </c>
      <c r="G101" s="149">
        <v>97</v>
      </c>
      <c r="H101" s="173">
        <f>SUM(G101-F101)</f>
        <v>1</v>
      </c>
      <c r="I101" s="167">
        <f>H101/F101</f>
        <v>0.0104166666666667</v>
      </c>
      <c r="J101" s="167">
        <f>H101/G101</f>
        <v>0.0103092783505155</v>
      </c>
      <c r="K101" s="24"/>
      <c r="L101" s="24"/>
      <c r="M101" s="24"/>
      <c r="N101" s="24"/>
      <c r="O101" s="24"/>
      <c r="P101" s="24"/>
      <c r="Q101" s="24"/>
      <c r="R101" s="24"/>
      <c r="S101" s="24"/>
      <c r="T101" s="24"/>
      <c r="U101" s="24"/>
      <c r="V101" s="24"/>
      <c r="W101" s="24"/>
      <c r="X101" s="24"/>
      <c r="Y101" s="24"/>
      <c r="Z101" s="24"/>
    </row>
    <row r="102" ht="19.15" customHeight="1">
      <c r="A102" t="s" s="138">
        <v>2688</v>
      </c>
      <c r="B102" s="149">
        <v>3</v>
      </c>
      <c r="C102" s="149">
        <v>15</v>
      </c>
      <c r="D102" t="s" s="205">
        <v>2783</v>
      </c>
      <c r="E102" t="s" s="205">
        <v>66</v>
      </c>
      <c r="F102" s="222">
        <v>74</v>
      </c>
      <c r="G102" s="149">
        <v>77</v>
      </c>
      <c r="H102" s="173">
        <f>SUM(G102-F102)</f>
        <v>3</v>
      </c>
      <c r="I102" s="167">
        <f>H102/F102</f>
        <v>0.0405405405405405</v>
      </c>
      <c r="J102" s="167">
        <f>H102/G102</f>
        <v>0.038961038961039</v>
      </c>
      <c r="K102" s="24"/>
      <c r="L102" s="24"/>
      <c r="M102" s="24"/>
      <c r="N102" s="24"/>
      <c r="O102" s="24"/>
      <c r="P102" s="24"/>
      <c r="Q102" s="24"/>
      <c r="R102" s="24"/>
      <c r="S102" s="24"/>
      <c r="T102" s="24"/>
      <c r="U102" s="24"/>
      <c r="V102" s="24"/>
      <c r="W102" s="24"/>
      <c r="X102" s="24"/>
      <c r="Y102" s="24"/>
      <c r="Z102" s="24"/>
    </row>
    <row r="103" ht="19.15" customHeight="1">
      <c r="A103" t="s" s="138">
        <v>2688</v>
      </c>
      <c r="B103" s="149">
        <v>3</v>
      </c>
      <c r="C103" s="149">
        <v>17</v>
      </c>
      <c r="D103" t="s" s="205">
        <v>2784</v>
      </c>
      <c r="E103" t="s" s="205">
        <v>72</v>
      </c>
      <c r="F103" s="222">
        <v>66</v>
      </c>
      <c r="G103" s="149">
        <v>71</v>
      </c>
      <c r="H103" s="173">
        <f>SUM(G103-F103)</f>
        <v>5</v>
      </c>
      <c r="I103" s="167">
        <f>H103/F103</f>
        <v>0.0757575757575758</v>
      </c>
      <c r="J103" s="167">
        <f>H103/G103</f>
        <v>0.0704225352112676</v>
      </c>
      <c r="K103" s="24"/>
      <c r="L103" s="24"/>
      <c r="M103" s="24"/>
      <c r="N103" s="24"/>
      <c r="O103" s="24"/>
      <c r="P103" s="24"/>
      <c r="Q103" s="24"/>
      <c r="R103" s="24"/>
      <c r="S103" s="24"/>
      <c r="T103" s="24"/>
      <c r="U103" s="24"/>
      <c r="V103" s="24"/>
      <c r="W103" s="24"/>
      <c r="X103" s="24"/>
      <c r="Y103" s="24"/>
      <c r="Z103" s="24"/>
    </row>
    <row r="104" ht="19.15" customHeight="1">
      <c r="A104" t="s" s="138">
        <v>2688</v>
      </c>
      <c r="B104" s="149">
        <v>3</v>
      </c>
      <c r="C104" s="149">
        <v>23</v>
      </c>
      <c r="D104" t="s" s="205">
        <v>2785</v>
      </c>
      <c r="E104" t="s" s="205">
        <v>147</v>
      </c>
      <c r="F104" s="222">
        <v>61</v>
      </c>
      <c r="G104" s="149">
        <v>62</v>
      </c>
      <c r="H104" s="173">
        <f>SUM(G104-F104)</f>
        <v>1</v>
      </c>
      <c r="I104" s="167">
        <f>H104/F104</f>
        <v>0.0163934426229508</v>
      </c>
      <c r="J104" s="167">
        <f>H104/G104</f>
        <v>0.0161290322580645</v>
      </c>
      <c r="K104" s="24"/>
      <c r="L104" s="24"/>
      <c r="M104" s="24"/>
      <c r="N104" s="24"/>
      <c r="O104" s="24"/>
      <c r="P104" s="24"/>
      <c r="Q104" s="24"/>
      <c r="R104" s="24"/>
      <c r="S104" s="24"/>
      <c r="T104" s="24"/>
      <c r="U104" s="24"/>
      <c r="V104" s="24"/>
      <c r="W104" s="24"/>
      <c r="X104" s="24"/>
      <c r="Y104" s="24"/>
      <c r="Z104" s="24"/>
    </row>
    <row r="105" ht="19.15" customHeight="1">
      <c r="A105" t="s" s="138">
        <v>2688</v>
      </c>
      <c r="B105" s="149">
        <v>3</v>
      </c>
      <c r="C105" s="149">
        <v>19</v>
      </c>
      <c r="D105" t="s" s="205">
        <v>2927</v>
      </c>
      <c r="E105" t="s" s="205">
        <v>76</v>
      </c>
      <c r="F105" s="253">
        <v>55</v>
      </c>
      <c r="G105" s="254">
        <v>53</v>
      </c>
      <c r="H105" s="173">
        <f>SUM(G105-F105)</f>
        <v>-2</v>
      </c>
      <c r="I105" s="167">
        <f>H105/F105</f>
        <v>-0.0363636363636364</v>
      </c>
      <c r="J105" s="167">
        <f>H105/G105</f>
        <v>-0.0377358490566038</v>
      </c>
      <c r="K105" s="24"/>
      <c r="L105" s="24"/>
      <c r="M105" s="24"/>
      <c r="N105" s="24"/>
      <c r="O105" s="24"/>
      <c r="P105" s="24"/>
      <c r="Q105" s="24"/>
      <c r="R105" s="24"/>
      <c r="S105" s="24"/>
      <c r="T105" s="24"/>
      <c r="U105" s="24"/>
      <c r="V105" s="24"/>
      <c r="W105" s="24"/>
      <c r="X105" s="24"/>
      <c r="Y105" s="24"/>
      <c r="Z105" s="24"/>
    </row>
    <row r="106" ht="19.15" customHeight="1">
      <c r="A106" t="s" s="138">
        <v>2688</v>
      </c>
      <c r="B106" s="149">
        <v>3</v>
      </c>
      <c r="C106" s="149">
        <v>33</v>
      </c>
      <c r="D106" t="s" s="205">
        <v>2786</v>
      </c>
      <c r="E106" t="s" s="205">
        <v>68</v>
      </c>
      <c r="F106" s="222">
        <v>41</v>
      </c>
      <c r="G106" s="149">
        <v>43</v>
      </c>
      <c r="H106" s="173">
        <f>SUM(G106-F106)</f>
        <v>2</v>
      </c>
      <c r="I106" s="167">
        <f>H106/F106</f>
        <v>0.048780487804878</v>
      </c>
      <c r="J106" s="167">
        <f>H106/G106</f>
        <v>0.0465116279069767</v>
      </c>
      <c r="K106" s="24"/>
      <c r="L106" s="24"/>
      <c r="M106" s="24"/>
      <c r="N106" s="24"/>
      <c r="O106" s="24"/>
      <c r="P106" s="24"/>
      <c r="Q106" s="24"/>
      <c r="R106" s="24"/>
      <c r="S106" s="24"/>
      <c r="T106" s="24"/>
      <c r="U106" s="24"/>
      <c r="V106" s="24"/>
      <c r="W106" s="24"/>
      <c r="X106" s="24"/>
      <c r="Y106" s="24"/>
      <c r="Z106" s="24"/>
    </row>
    <row r="107" ht="19.15" customHeight="1">
      <c r="A107" t="s" s="138">
        <v>2688</v>
      </c>
      <c r="B107" s="149">
        <v>3</v>
      </c>
      <c r="C107" s="149">
        <v>29</v>
      </c>
      <c r="D107" t="s" s="205">
        <v>2787</v>
      </c>
      <c r="E107" t="s" s="205">
        <v>281</v>
      </c>
      <c r="F107" s="222">
        <v>40</v>
      </c>
      <c r="G107" s="149">
        <v>40</v>
      </c>
      <c r="H107" s="173">
        <f>SUM(G107-F107)</f>
        <v>0</v>
      </c>
      <c r="I107" s="167">
        <f>H107/F107</f>
        <v>0</v>
      </c>
      <c r="J107" s="167">
        <f>H107/G107</f>
        <v>0</v>
      </c>
      <c r="K107" s="24"/>
      <c r="L107" s="24"/>
      <c r="M107" s="24"/>
      <c r="N107" s="24"/>
      <c r="O107" s="24"/>
      <c r="P107" s="24"/>
      <c r="Q107" s="24"/>
      <c r="R107" s="24"/>
      <c r="S107" s="24"/>
      <c r="T107" s="24"/>
      <c r="U107" s="24"/>
      <c r="V107" s="24"/>
      <c r="W107" s="24"/>
      <c r="X107" s="24"/>
      <c r="Y107" s="24"/>
      <c r="Z107" s="24"/>
    </row>
    <row r="108" ht="19.15" customHeight="1">
      <c r="A108" t="s" s="138">
        <v>2688</v>
      </c>
      <c r="B108" s="149">
        <v>3</v>
      </c>
      <c r="C108" s="149">
        <v>30</v>
      </c>
      <c r="D108" t="s" s="205">
        <v>2788</v>
      </c>
      <c r="E108" t="s" s="205">
        <v>237</v>
      </c>
      <c r="F108" s="222">
        <v>37</v>
      </c>
      <c r="G108" s="149">
        <v>38</v>
      </c>
      <c r="H108" s="206">
        <f>SUM(G108-F108)</f>
        <v>1</v>
      </c>
      <c r="I108" s="208">
        <f>H108/F108</f>
        <v>0.027027027027027</v>
      </c>
      <c r="J108" s="208">
        <f>H108/G108</f>
        <v>0.0263157894736842</v>
      </c>
      <c r="K108" s="174"/>
      <c r="L108" s="174"/>
      <c r="M108" s="174"/>
      <c r="N108" s="174"/>
      <c r="O108" s="174"/>
      <c r="P108" s="174"/>
      <c r="Q108" s="174"/>
      <c r="R108" s="174"/>
      <c r="S108" s="174"/>
      <c r="T108" s="174"/>
      <c r="U108" s="174"/>
      <c r="V108" s="174"/>
      <c r="W108" s="174"/>
      <c r="X108" s="174"/>
      <c r="Y108" s="174"/>
      <c r="Z108" s="174"/>
    </row>
    <row r="109" ht="19.15" customHeight="1">
      <c r="A109" s="177"/>
      <c r="B109" s="178"/>
      <c r="C109" s="178"/>
      <c r="D109" s="179"/>
      <c r="E109" s="179"/>
      <c r="F109" s="210">
        <f>SUM(F75:F108)</f>
        <v>107853</v>
      </c>
      <c r="G109" s="180">
        <f>SUM(G75:G108)</f>
        <v>112145</v>
      </c>
      <c r="H109" s="181">
        <f>SUM(H75:H108)</f>
        <v>4292</v>
      </c>
      <c r="I109" s="209">
        <f>H109/F109</f>
        <v>0.0397949060295031</v>
      </c>
      <c r="J109" s="209">
        <f>H109/G109</f>
        <v>0.0382718801551563</v>
      </c>
      <c r="K109" s="183"/>
      <c r="L109" s="183"/>
      <c r="M109" s="183"/>
      <c r="N109" s="183"/>
      <c r="O109" s="183"/>
      <c r="P109" s="183"/>
      <c r="Q109" s="183"/>
      <c r="R109" s="183"/>
      <c r="S109" s="183"/>
      <c r="T109" s="183"/>
      <c r="U109" s="183"/>
      <c r="V109" s="183"/>
      <c r="W109" s="183"/>
      <c r="X109" s="183"/>
      <c r="Y109" s="183"/>
      <c r="Z109" s="184"/>
    </row>
    <row r="110" ht="19.15" customHeight="1">
      <c r="A110" s="230"/>
      <c r="B110" s="231"/>
      <c r="C110" s="231"/>
      <c r="D110" s="232"/>
      <c r="E110" s="232"/>
      <c r="F110" s="251"/>
      <c r="G110" s="231"/>
      <c r="H110" s="234"/>
      <c r="I110" s="188"/>
      <c r="J110" s="188"/>
      <c r="K110" s="189"/>
      <c r="L110" s="189"/>
      <c r="M110" s="189"/>
      <c r="N110" s="189"/>
      <c r="O110" s="189"/>
      <c r="P110" s="189"/>
      <c r="Q110" s="189"/>
      <c r="R110" s="189"/>
      <c r="S110" s="189"/>
      <c r="T110" s="189"/>
      <c r="U110" s="189"/>
      <c r="V110" s="189"/>
      <c r="W110" s="189"/>
      <c r="X110" s="189"/>
      <c r="Y110" s="189"/>
      <c r="Z110" s="189"/>
    </row>
    <row r="111" ht="19.15" customHeight="1">
      <c r="A111" t="s" s="142">
        <v>2688</v>
      </c>
      <c r="B111" s="166">
        <v>4</v>
      </c>
      <c r="C111" s="166">
        <v>9</v>
      </c>
      <c r="D111" t="s" s="142">
        <v>2789</v>
      </c>
      <c r="E111" t="s" s="142">
        <v>84</v>
      </c>
      <c r="F111" s="229">
        <v>58886</v>
      </c>
      <c r="G111" s="166">
        <v>62026</v>
      </c>
      <c r="H111" s="155">
        <f>SUM(G111-F111)</f>
        <v>3140</v>
      </c>
      <c r="I111" s="167">
        <f>H111/F111</f>
        <v>0.0533233705804436</v>
      </c>
      <c r="J111" s="167">
        <f>H111/G111</f>
        <v>0.050623931899526</v>
      </c>
      <c r="K111" s="24"/>
      <c r="L111" s="24"/>
      <c r="M111" s="24"/>
      <c r="N111" s="24"/>
      <c r="O111" s="24"/>
      <c r="P111" s="24"/>
      <c r="Q111" s="24"/>
      <c r="R111" s="24"/>
      <c r="S111" s="24"/>
      <c r="T111" s="24"/>
      <c r="U111" s="24"/>
      <c r="V111" s="24"/>
      <c r="W111" s="24"/>
      <c r="X111" s="24"/>
      <c r="Y111" s="24"/>
      <c r="Z111" s="24"/>
    </row>
    <row r="112" ht="19.15" customHeight="1">
      <c r="A112" t="s" s="145">
        <v>2688</v>
      </c>
      <c r="B112" s="168">
        <v>4</v>
      </c>
      <c r="C112" s="168">
        <v>1</v>
      </c>
      <c r="D112" t="s" s="145">
        <v>2790</v>
      </c>
      <c r="E112" t="s" s="145">
        <v>22</v>
      </c>
      <c r="F112" s="212">
        <v>23989</v>
      </c>
      <c r="G112" s="168">
        <v>24897</v>
      </c>
      <c r="H112" s="155">
        <f>SUM(G112-F112)</f>
        <v>908</v>
      </c>
      <c r="I112" s="167">
        <f>H112/F112</f>
        <v>0.0378506815623828</v>
      </c>
      <c r="J112" s="167">
        <f>H112/G112</f>
        <v>0.0364702574607382</v>
      </c>
      <c r="K112" s="24"/>
      <c r="L112" s="24"/>
      <c r="M112" s="24"/>
      <c r="N112" s="24"/>
      <c r="O112" s="24"/>
      <c r="P112" s="24"/>
      <c r="Q112" s="24"/>
      <c r="R112" s="24"/>
      <c r="S112" s="24"/>
      <c r="T112" s="24"/>
      <c r="U112" s="24"/>
      <c r="V112" s="24"/>
      <c r="W112" s="24"/>
      <c r="X112" s="24"/>
      <c r="Y112" s="24"/>
      <c r="Z112" s="24"/>
    </row>
    <row r="113" ht="19.15" customHeight="1">
      <c r="A113" t="s" s="145">
        <v>2688</v>
      </c>
      <c r="B113" s="168">
        <v>4</v>
      </c>
      <c r="C113" s="168">
        <v>2</v>
      </c>
      <c r="D113" t="s" s="145">
        <v>2791</v>
      </c>
      <c r="E113" t="s" s="145">
        <v>20</v>
      </c>
      <c r="F113" s="212">
        <v>13488</v>
      </c>
      <c r="G113" s="168">
        <v>14024</v>
      </c>
      <c r="H113" s="155">
        <f>SUM(G113-F113)</f>
        <v>536</v>
      </c>
      <c r="I113" s="167">
        <f>H113/F113</f>
        <v>0.0397390272835113</v>
      </c>
      <c r="J113" s="167">
        <f>H113/G113</f>
        <v>0.038220193953223</v>
      </c>
      <c r="K113" s="24"/>
      <c r="L113" s="24"/>
      <c r="M113" s="24"/>
      <c r="N113" s="24"/>
      <c r="O113" s="24"/>
      <c r="P113" s="24"/>
      <c r="Q113" s="24"/>
      <c r="R113" s="24"/>
      <c r="S113" s="24"/>
      <c r="T113" s="24"/>
      <c r="U113" s="24"/>
      <c r="V113" s="24"/>
      <c r="W113" s="24"/>
      <c r="X113" s="24"/>
      <c r="Y113" s="24"/>
      <c r="Z113" s="24"/>
    </row>
    <row r="114" ht="19.15" customHeight="1">
      <c r="A114" t="s" s="145">
        <v>2688</v>
      </c>
      <c r="B114" s="168">
        <v>4</v>
      </c>
      <c r="C114" s="168">
        <v>12</v>
      </c>
      <c r="D114" t="s" s="145">
        <v>2792</v>
      </c>
      <c r="E114" t="s" s="145">
        <v>17</v>
      </c>
      <c r="F114" s="212">
        <v>2118</v>
      </c>
      <c r="G114" s="168">
        <v>2188</v>
      </c>
      <c r="H114" s="155">
        <f>SUM(G114-F114)</f>
        <v>70</v>
      </c>
      <c r="I114" s="167">
        <f>H114/F114</f>
        <v>0.0330500472143532</v>
      </c>
      <c r="J114" s="167">
        <f>H114/G114</f>
        <v>0.0319926873857404</v>
      </c>
      <c r="K114" s="24"/>
      <c r="L114" s="24"/>
      <c r="M114" s="24"/>
      <c r="N114" s="24"/>
      <c r="O114" s="24"/>
      <c r="P114" s="24"/>
      <c r="Q114" s="24"/>
      <c r="R114" s="24"/>
      <c r="S114" s="24"/>
      <c r="T114" s="24"/>
      <c r="U114" s="24"/>
      <c r="V114" s="24"/>
      <c r="W114" s="24"/>
      <c r="X114" s="24"/>
      <c r="Y114" s="24"/>
      <c r="Z114" s="24"/>
    </row>
    <row r="115" ht="19.15" customHeight="1">
      <c r="A115" t="s" s="145">
        <v>2688</v>
      </c>
      <c r="B115" s="168">
        <v>4</v>
      </c>
      <c r="C115" s="168">
        <v>10</v>
      </c>
      <c r="D115" t="s" s="145">
        <v>2793</v>
      </c>
      <c r="E115" t="s" s="145">
        <v>28</v>
      </c>
      <c r="F115" s="212">
        <v>1337</v>
      </c>
      <c r="G115" s="168">
        <v>1378</v>
      </c>
      <c r="H115" s="155">
        <f>SUM(G115-F115)</f>
        <v>41</v>
      </c>
      <c r="I115" s="167">
        <f>H115/F115</f>
        <v>0.0306656694091249</v>
      </c>
      <c r="J115" s="167">
        <f>H115/G115</f>
        <v>0.0297532656023222</v>
      </c>
      <c r="K115" s="24"/>
      <c r="L115" s="24"/>
      <c r="M115" s="24"/>
      <c r="N115" s="24"/>
      <c r="O115" s="24"/>
      <c r="P115" s="24"/>
      <c r="Q115" s="24"/>
      <c r="R115" s="24"/>
      <c r="S115" s="24"/>
      <c r="T115" s="24"/>
      <c r="U115" s="24"/>
      <c r="V115" s="24"/>
      <c r="W115" s="24"/>
      <c r="X115" s="24"/>
      <c r="Y115" s="24"/>
      <c r="Z115" s="24"/>
    </row>
    <row r="116" ht="19.15" customHeight="1">
      <c r="A116" t="s" s="145">
        <v>2688</v>
      </c>
      <c r="B116" s="168">
        <v>4</v>
      </c>
      <c r="C116" s="168">
        <v>29</v>
      </c>
      <c r="D116" t="s" s="145">
        <v>2794</v>
      </c>
      <c r="E116" t="s" s="145">
        <v>179</v>
      </c>
      <c r="F116" s="212">
        <v>835</v>
      </c>
      <c r="G116" s="168">
        <v>898</v>
      </c>
      <c r="H116" s="155">
        <f>SUM(G116-F116)</f>
        <v>63</v>
      </c>
      <c r="I116" s="167">
        <f>H116/F116</f>
        <v>0.07544910179640719</v>
      </c>
      <c r="J116" s="167">
        <f>H116/G116</f>
        <v>0.0701559020044543</v>
      </c>
      <c r="K116" s="24"/>
      <c r="L116" s="24"/>
      <c r="M116" s="24"/>
      <c r="N116" s="24"/>
      <c r="O116" s="24"/>
      <c r="P116" s="24"/>
      <c r="Q116" s="24"/>
      <c r="R116" s="24"/>
      <c r="S116" s="24"/>
      <c r="T116" s="24"/>
      <c r="U116" s="24"/>
      <c r="V116" s="24"/>
      <c r="W116" s="24"/>
      <c r="X116" s="24"/>
      <c r="Y116" s="24"/>
      <c r="Z116" s="24"/>
    </row>
    <row r="117" ht="19.15" customHeight="1">
      <c r="A117" t="s" s="145">
        <v>2688</v>
      </c>
      <c r="B117" s="168">
        <v>4</v>
      </c>
      <c r="C117" s="168">
        <v>5</v>
      </c>
      <c r="D117" t="s" s="145">
        <v>2795</v>
      </c>
      <c r="E117" t="s" s="145">
        <v>38</v>
      </c>
      <c r="F117" s="212">
        <v>799</v>
      </c>
      <c r="G117" s="168">
        <v>805</v>
      </c>
      <c r="H117" s="155">
        <f>SUM(G117-F117)</f>
        <v>6</v>
      </c>
      <c r="I117" s="167">
        <f>H117/F117</f>
        <v>0.00750938673341677</v>
      </c>
      <c r="J117" s="167">
        <f>H117/G117</f>
        <v>0.00745341614906832</v>
      </c>
      <c r="K117" s="24"/>
      <c r="L117" s="24"/>
      <c r="M117" s="24"/>
      <c r="N117" s="24"/>
      <c r="O117" s="24"/>
      <c r="P117" s="24"/>
      <c r="Q117" s="24"/>
      <c r="R117" s="24"/>
      <c r="S117" s="24"/>
      <c r="T117" s="24"/>
      <c r="U117" s="24"/>
      <c r="V117" s="24"/>
      <c r="W117" s="24"/>
      <c r="X117" s="24"/>
      <c r="Y117" s="24"/>
      <c r="Z117" s="24"/>
    </row>
    <row r="118" ht="19.15" customHeight="1">
      <c r="A118" t="s" s="145">
        <v>2688</v>
      </c>
      <c r="B118" s="168">
        <v>4</v>
      </c>
      <c r="C118" s="168">
        <v>16</v>
      </c>
      <c r="D118" t="s" s="145">
        <v>2796</v>
      </c>
      <c r="E118" t="s" s="145">
        <v>30</v>
      </c>
      <c r="F118" s="212">
        <v>552</v>
      </c>
      <c r="G118" s="168">
        <v>563</v>
      </c>
      <c r="H118" s="155">
        <f>SUM(G118-F118)</f>
        <v>11</v>
      </c>
      <c r="I118" s="167">
        <f>H118/F118</f>
        <v>0.0199275362318841</v>
      </c>
      <c r="J118" s="167">
        <f>H118/G118</f>
        <v>0.019538188277087</v>
      </c>
      <c r="K118" s="24"/>
      <c r="L118" s="24"/>
      <c r="M118" s="24"/>
      <c r="N118" s="24"/>
      <c r="O118" s="24"/>
      <c r="P118" s="24"/>
      <c r="Q118" s="24"/>
      <c r="R118" s="24"/>
      <c r="S118" s="24"/>
      <c r="T118" s="24"/>
      <c r="U118" s="24"/>
      <c r="V118" s="24"/>
      <c r="W118" s="24"/>
      <c r="X118" s="24"/>
      <c r="Y118" s="24"/>
      <c r="Z118" s="24"/>
    </row>
    <row r="119" ht="19.15" customHeight="1">
      <c r="A119" t="s" s="145">
        <v>2688</v>
      </c>
      <c r="B119" s="168">
        <v>4</v>
      </c>
      <c r="C119" s="168">
        <v>22</v>
      </c>
      <c r="D119" t="s" s="145">
        <v>2797</v>
      </c>
      <c r="E119" t="s" s="145">
        <v>281</v>
      </c>
      <c r="F119" s="212">
        <v>475</v>
      </c>
      <c r="G119" s="168">
        <v>487</v>
      </c>
      <c r="H119" s="155">
        <f>SUM(G119-F119)</f>
        <v>12</v>
      </c>
      <c r="I119" s="167">
        <f>H119/F119</f>
        <v>0.0252631578947368</v>
      </c>
      <c r="J119" s="167">
        <f>H119/G119</f>
        <v>0.0246406570841889</v>
      </c>
      <c r="K119" s="24"/>
      <c r="L119" s="24"/>
      <c r="M119" s="24"/>
      <c r="N119" s="24"/>
      <c r="O119" s="24"/>
      <c r="P119" s="24"/>
      <c r="Q119" s="24"/>
      <c r="R119" s="24"/>
      <c r="S119" s="24"/>
      <c r="T119" s="24"/>
      <c r="U119" s="24"/>
      <c r="V119" s="24"/>
      <c r="W119" s="24"/>
      <c r="X119" s="24"/>
      <c r="Y119" s="24"/>
      <c r="Z119" s="24"/>
    </row>
    <row r="120" ht="19.15" customHeight="1">
      <c r="A120" t="s" s="145">
        <v>2688</v>
      </c>
      <c r="B120" s="168">
        <v>4</v>
      </c>
      <c r="C120" s="168">
        <v>8</v>
      </c>
      <c r="D120" t="s" s="145">
        <v>2798</v>
      </c>
      <c r="E120" t="s" s="145">
        <v>44</v>
      </c>
      <c r="F120" s="212">
        <v>443</v>
      </c>
      <c r="G120" s="168">
        <v>483</v>
      </c>
      <c r="H120" s="155">
        <f>SUM(G120-F120)</f>
        <v>40</v>
      </c>
      <c r="I120" s="167">
        <f>H120/F120</f>
        <v>0.090293453724605</v>
      </c>
      <c r="J120" s="167">
        <f>H120/G120</f>
        <v>0.082815734989648</v>
      </c>
      <c r="K120" s="24"/>
      <c r="L120" s="24"/>
      <c r="M120" s="24"/>
      <c r="N120" s="24"/>
      <c r="O120" s="24"/>
      <c r="P120" s="24"/>
      <c r="Q120" s="24"/>
      <c r="R120" s="24"/>
      <c r="S120" s="24"/>
      <c r="T120" s="24"/>
      <c r="U120" s="24"/>
      <c r="V120" s="24"/>
      <c r="W120" s="24"/>
      <c r="X120" s="24"/>
      <c r="Y120" s="24"/>
      <c r="Z120" s="24"/>
    </row>
    <row r="121" ht="19.15" customHeight="1">
      <c r="A121" t="s" s="145">
        <v>2688</v>
      </c>
      <c r="B121" s="168">
        <v>4</v>
      </c>
      <c r="C121" s="168">
        <v>26</v>
      </c>
      <c r="D121" t="s" s="145">
        <v>2799</v>
      </c>
      <c r="E121" t="s" s="145">
        <v>34</v>
      </c>
      <c r="F121" s="212">
        <v>450</v>
      </c>
      <c r="G121" s="168">
        <v>474</v>
      </c>
      <c r="H121" s="155">
        <f>SUM(G121-F121)</f>
        <v>24</v>
      </c>
      <c r="I121" s="167">
        <f>H121/F121</f>
        <v>0.0533333333333333</v>
      </c>
      <c r="J121" s="167">
        <f>H121/G121</f>
        <v>0.0506329113924051</v>
      </c>
      <c r="K121" s="24"/>
      <c r="L121" s="24"/>
      <c r="M121" s="24"/>
      <c r="N121" s="24"/>
      <c r="O121" s="24"/>
      <c r="P121" s="24"/>
      <c r="Q121" s="24"/>
      <c r="R121" s="24"/>
      <c r="S121" s="24"/>
      <c r="T121" s="24"/>
      <c r="U121" s="24"/>
      <c r="V121" s="24"/>
      <c r="W121" s="24"/>
      <c r="X121" s="24"/>
      <c r="Y121" s="24"/>
      <c r="Z121" s="24"/>
    </row>
    <row r="122" ht="19.15" customHeight="1">
      <c r="A122" t="s" s="145">
        <v>2688</v>
      </c>
      <c r="B122" s="168">
        <v>4</v>
      </c>
      <c r="C122" s="168">
        <v>24</v>
      </c>
      <c r="D122" t="s" s="145">
        <v>2800</v>
      </c>
      <c r="E122" t="s" s="145">
        <v>248</v>
      </c>
      <c r="F122" s="212">
        <v>446</v>
      </c>
      <c r="G122" s="168">
        <v>452</v>
      </c>
      <c r="H122" s="155">
        <f>SUM(G122-F122)</f>
        <v>6</v>
      </c>
      <c r="I122" s="167">
        <f>H122/F122</f>
        <v>0.0134529147982063</v>
      </c>
      <c r="J122" s="167">
        <f>H122/G122</f>
        <v>0.0132743362831858</v>
      </c>
      <c r="K122" s="24"/>
      <c r="L122" s="24"/>
      <c r="M122" s="24"/>
      <c r="N122" s="24"/>
      <c r="O122" s="24"/>
      <c r="P122" s="24"/>
      <c r="Q122" s="24"/>
      <c r="R122" s="24"/>
      <c r="S122" s="24"/>
      <c r="T122" s="24"/>
      <c r="U122" s="24"/>
      <c r="V122" s="24"/>
      <c r="W122" s="24"/>
      <c r="X122" s="24"/>
      <c r="Y122" s="24"/>
      <c r="Z122" s="24"/>
    </row>
    <row r="123" ht="19.15" customHeight="1">
      <c r="A123" t="s" s="145">
        <v>2688</v>
      </c>
      <c r="B123" s="168">
        <v>4</v>
      </c>
      <c r="C123" s="168">
        <v>4</v>
      </c>
      <c r="D123" t="s" s="145">
        <v>2801</v>
      </c>
      <c r="E123" t="s" s="145">
        <v>24</v>
      </c>
      <c r="F123" s="212">
        <v>355</v>
      </c>
      <c r="G123" s="168">
        <v>361</v>
      </c>
      <c r="H123" s="155">
        <f>SUM(G123-F123)</f>
        <v>6</v>
      </c>
      <c r="I123" s="167">
        <f>H123/F123</f>
        <v>0.0169014084507042</v>
      </c>
      <c r="J123" s="167">
        <f>H123/G123</f>
        <v>0.0166204986149584</v>
      </c>
      <c r="K123" s="24"/>
      <c r="L123" s="24"/>
      <c r="M123" s="24"/>
      <c r="N123" s="24"/>
      <c r="O123" s="24"/>
      <c r="P123" s="24"/>
      <c r="Q123" s="24"/>
      <c r="R123" s="24"/>
      <c r="S123" s="24"/>
      <c r="T123" s="24"/>
      <c r="U123" s="24"/>
      <c r="V123" s="24"/>
      <c r="W123" s="24"/>
      <c r="X123" s="24"/>
      <c r="Y123" s="24"/>
      <c r="Z123" s="24"/>
    </row>
    <row r="124" ht="19.15" customHeight="1">
      <c r="A124" t="s" s="145">
        <v>2688</v>
      </c>
      <c r="B124" s="168">
        <v>4</v>
      </c>
      <c r="C124" s="168">
        <v>6</v>
      </c>
      <c r="D124" t="s" s="145">
        <v>2802</v>
      </c>
      <c r="E124" t="s" s="145">
        <v>60</v>
      </c>
      <c r="F124" s="212">
        <v>347</v>
      </c>
      <c r="G124" s="168">
        <v>358</v>
      </c>
      <c r="H124" s="155">
        <f>SUM(G124-F124)</f>
        <v>11</v>
      </c>
      <c r="I124" s="167">
        <f>H124/F124</f>
        <v>0.031700288184438</v>
      </c>
      <c r="J124" s="167">
        <f>H124/G124</f>
        <v>0.0307262569832402</v>
      </c>
      <c r="K124" s="24"/>
      <c r="L124" s="24"/>
      <c r="M124" s="24"/>
      <c r="N124" s="24"/>
      <c r="O124" s="24"/>
      <c r="P124" s="24"/>
      <c r="Q124" s="24"/>
      <c r="R124" s="24"/>
      <c r="S124" s="24"/>
      <c r="T124" s="24"/>
      <c r="U124" s="24"/>
      <c r="V124" s="24"/>
      <c r="W124" s="24"/>
      <c r="X124" s="24"/>
      <c r="Y124" s="24"/>
      <c r="Z124" s="24"/>
    </row>
    <row r="125" ht="19.15" customHeight="1">
      <c r="A125" t="s" s="145">
        <v>2688</v>
      </c>
      <c r="B125" s="168">
        <v>4</v>
      </c>
      <c r="C125" s="168">
        <v>3</v>
      </c>
      <c r="D125" t="s" s="145">
        <v>2803</v>
      </c>
      <c r="E125" t="s" s="145">
        <v>52</v>
      </c>
      <c r="F125" s="212">
        <v>270</v>
      </c>
      <c r="G125" s="168">
        <v>289</v>
      </c>
      <c r="H125" s="155">
        <f>SUM(G125-F125)</f>
        <v>19</v>
      </c>
      <c r="I125" s="167">
        <f>H125/F125</f>
        <v>0.0703703703703704</v>
      </c>
      <c r="J125" s="167">
        <f>H125/G125</f>
        <v>0.06574394463667819</v>
      </c>
      <c r="K125" s="24"/>
      <c r="L125" s="24"/>
      <c r="M125" s="24"/>
      <c r="N125" s="24"/>
      <c r="O125" s="24"/>
      <c r="P125" s="24"/>
      <c r="Q125" s="24"/>
      <c r="R125" s="24"/>
      <c r="S125" s="24"/>
      <c r="T125" s="24"/>
      <c r="U125" s="24"/>
      <c r="V125" s="24"/>
      <c r="W125" s="24"/>
      <c r="X125" s="24"/>
      <c r="Y125" s="24"/>
      <c r="Z125" s="24"/>
    </row>
    <row r="126" ht="19.15" customHeight="1">
      <c r="A126" t="s" s="145">
        <v>2688</v>
      </c>
      <c r="B126" s="168">
        <v>4</v>
      </c>
      <c r="C126" s="168">
        <v>19</v>
      </c>
      <c r="D126" t="s" s="145">
        <v>2804</v>
      </c>
      <c r="E126" t="s" s="145">
        <v>42</v>
      </c>
      <c r="F126" s="212">
        <v>257</v>
      </c>
      <c r="G126" s="168">
        <v>266</v>
      </c>
      <c r="H126" s="155">
        <f>SUM(G126-F126)</f>
        <v>9</v>
      </c>
      <c r="I126" s="167">
        <f>H126/F126</f>
        <v>0.0350194552529183</v>
      </c>
      <c r="J126" s="167">
        <f>H126/G126</f>
        <v>0.0338345864661654</v>
      </c>
      <c r="K126" s="24"/>
      <c r="L126" s="24"/>
      <c r="M126" s="24"/>
      <c r="N126" s="24"/>
      <c r="O126" s="24"/>
      <c r="P126" s="24"/>
      <c r="Q126" s="24"/>
      <c r="R126" s="24"/>
      <c r="S126" s="24"/>
      <c r="T126" s="24"/>
      <c r="U126" s="24"/>
      <c r="V126" s="24"/>
      <c r="W126" s="24"/>
      <c r="X126" s="24"/>
      <c r="Y126" s="24"/>
      <c r="Z126" s="24"/>
    </row>
    <row r="127" ht="19.15" customHeight="1">
      <c r="A127" t="s" s="145">
        <v>2688</v>
      </c>
      <c r="B127" s="168">
        <v>4</v>
      </c>
      <c r="C127" s="168">
        <v>13</v>
      </c>
      <c r="D127" t="s" s="145">
        <v>2805</v>
      </c>
      <c r="E127" t="s" s="145">
        <v>54</v>
      </c>
      <c r="F127" s="212">
        <v>254</v>
      </c>
      <c r="G127" s="168">
        <v>259</v>
      </c>
      <c r="H127" s="155">
        <f>SUM(G127-F127)</f>
        <v>5</v>
      </c>
      <c r="I127" s="167">
        <f>H127/F127</f>
        <v>0.0196850393700787</v>
      </c>
      <c r="J127" s="167">
        <f>H127/G127</f>
        <v>0.0193050193050193</v>
      </c>
      <c r="K127" s="24"/>
      <c r="L127" s="24"/>
      <c r="M127" s="24"/>
      <c r="N127" s="24"/>
      <c r="O127" s="24"/>
      <c r="P127" s="24"/>
      <c r="Q127" s="24"/>
      <c r="R127" s="24"/>
      <c r="S127" s="24"/>
      <c r="T127" s="24"/>
      <c r="U127" s="24"/>
      <c r="V127" s="24"/>
      <c r="W127" s="24"/>
      <c r="X127" s="24"/>
      <c r="Y127" s="24"/>
      <c r="Z127" s="24"/>
    </row>
    <row r="128" ht="19.15" customHeight="1">
      <c r="A128" t="s" s="145">
        <v>2688</v>
      </c>
      <c r="B128" s="168">
        <v>4</v>
      </c>
      <c r="C128" s="168">
        <v>28</v>
      </c>
      <c r="D128" t="s" s="145">
        <v>2806</v>
      </c>
      <c r="E128" t="s" s="145">
        <v>1546</v>
      </c>
      <c r="F128" s="212">
        <v>202</v>
      </c>
      <c r="G128" s="168">
        <v>233</v>
      </c>
      <c r="H128" s="155">
        <f>SUM(G128-F128)</f>
        <v>31</v>
      </c>
      <c r="I128" s="167">
        <f>H128/F128</f>
        <v>0.153465346534653</v>
      </c>
      <c r="J128" s="167">
        <f>H128/G128</f>
        <v>0.133047210300429</v>
      </c>
      <c r="K128" s="24"/>
      <c r="L128" s="24"/>
      <c r="M128" s="24"/>
      <c r="N128" s="24"/>
      <c r="O128" s="24"/>
      <c r="P128" s="24"/>
      <c r="Q128" s="24"/>
      <c r="R128" s="24"/>
      <c r="S128" s="24"/>
      <c r="T128" s="24"/>
      <c r="U128" s="24"/>
      <c r="V128" s="24"/>
      <c r="W128" s="24"/>
      <c r="X128" s="24"/>
      <c r="Y128" s="24"/>
      <c r="Z128" s="24"/>
    </row>
    <row r="129" ht="19.15" customHeight="1">
      <c r="A129" t="s" s="145">
        <v>2688</v>
      </c>
      <c r="B129" s="168">
        <v>4</v>
      </c>
      <c r="C129" s="168">
        <v>11</v>
      </c>
      <c r="D129" t="s" s="145">
        <v>2807</v>
      </c>
      <c r="E129" t="s" s="145">
        <v>48</v>
      </c>
      <c r="F129" s="212">
        <v>191</v>
      </c>
      <c r="G129" s="168">
        <v>209</v>
      </c>
      <c r="H129" s="155">
        <f>SUM(G129-F129)</f>
        <v>18</v>
      </c>
      <c r="I129" s="167">
        <f>H129/F129</f>
        <v>0.09424083769633509</v>
      </c>
      <c r="J129" s="167">
        <f>H129/G129</f>
        <v>0.0861244019138756</v>
      </c>
      <c r="K129" s="24"/>
      <c r="L129" s="24"/>
      <c r="M129" s="24"/>
      <c r="N129" s="24"/>
      <c r="O129" s="24"/>
      <c r="P129" s="24"/>
      <c r="Q129" s="24"/>
      <c r="R129" s="24"/>
      <c r="S129" s="24"/>
      <c r="T129" s="24"/>
      <c r="U129" s="24"/>
      <c r="V129" s="24"/>
      <c r="W129" s="24"/>
      <c r="X129" s="24"/>
      <c r="Y129" s="24"/>
      <c r="Z129" s="24"/>
    </row>
    <row r="130" ht="19.15" customHeight="1">
      <c r="A130" t="s" s="145">
        <v>2688</v>
      </c>
      <c r="B130" s="168">
        <v>4</v>
      </c>
      <c r="C130" s="168">
        <v>7</v>
      </c>
      <c r="D130" t="s" s="145">
        <v>2808</v>
      </c>
      <c r="E130" t="s" s="145">
        <v>101</v>
      </c>
      <c r="F130" s="212">
        <v>183</v>
      </c>
      <c r="G130" s="168">
        <v>195</v>
      </c>
      <c r="H130" s="155">
        <f>SUM(G130-F130)</f>
        <v>12</v>
      </c>
      <c r="I130" s="167">
        <f>H130/F130</f>
        <v>0.0655737704918033</v>
      </c>
      <c r="J130" s="167">
        <f>H130/G130</f>
        <v>0.0615384615384615</v>
      </c>
      <c r="K130" s="24"/>
      <c r="L130" s="24"/>
      <c r="M130" s="24"/>
      <c r="N130" s="24"/>
      <c r="O130" s="24"/>
      <c r="P130" s="24"/>
      <c r="Q130" s="24"/>
      <c r="R130" s="24"/>
      <c r="S130" s="24"/>
      <c r="T130" s="24"/>
      <c r="U130" s="24"/>
      <c r="V130" s="24"/>
      <c r="W130" s="24"/>
      <c r="X130" s="24"/>
      <c r="Y130" s="24"/>
      <c r="Z130" s="24"/>
    </row>
    <row r="131" ht="19.15" customHeight="1">
      <c r="A131" t="s" s="145">
        <v>2688</v>
      </c>
      <c r="B131" s="168">
        <v>4</v>
      </c>
      <c r="C131" s="168">
        <v>27</v>
      </c>
      <c r="D131" t="s" s="145">
        <v>2809</v>
      </c>
      <c r="E131" t="s" s="145">
        <v>72</v>
      </c>
      <c r="F131" s="212">
        <v>156</v>
      </c>
      <c r="G131" s="168">
        <v>165</v>
      </c>
      <c r="H131" s="155">
        <f>SUM(G131-F131)</f>
        <v>9</v>
      </c>
      <c r="I131" s="167">
        <f>H131/F131</f>
        <v>0.0576923076923077</v>
      </c>
      <c r="J131" s="167">
        <f>H131/G131</f>
        <v>0.0545454545454545</v>
      </c>
      <c r="K131" s="24"/>
      <c r="L131" s="24"/>
      <c r="M131" s="24"/>
      <c r="N131" s="24"/>
      <c r="O131" s="24"/>
      <c r="P131" s="24"/>
      <c r="Q131" s="24"/>
      <c r="R131" s="24"/>
      <c r="S131" s="24"/>
      <c r="T131" s="24"/>
      <c r="U131" s="24"/>
      <c r="V131" s="24"/>
      <c r="W131" s="24"/>
      <c r="X131" s="24"/>
      <c r="Y131" s="24"/>
      <c r="Z131" s="24"/>
    </row>
    <row r="132" ht="19.15" customHeight="1">
      <c r="A132" t="s" s="145">
        <v>2688</v>
      </c>
      <c r="B132" s="168">
        <v>4</v>
      </c>
      <c r="C132" s="168">
        <v>33</v>
      </c>
      <c r="D132" t="s" s="145">
        <v>2810</v>
      </c>
      <c r="E132" t="s" s="145">
        <v>68</v>
      </c>
      <c r="F132" s="212">
        <v>118</v>
      </c>
      <c r="G132" s="168">
        <v>119</v>
      </c>
      <c r="H132" s="155">
        <f>SUM(G132-F132)</f>
        <v>1</v>
      </c>
      <c r="I132" s="167">
        <f>H132/F132</f>
        <v>0.008474576271186441</v>
      </c>
      <c r="J132" s="167">
        <f>H132/G132</f>
        <v>0.00840336134453782</v>
      </c>
      <c r="K132" s="24"/>
      <c r="L132" s="24"/>
      <c r="M132" s="24"/>
      <c r="N132" s="24"/>
      <c r="O132" s="24"/>
      <c r="P132" s="24"/>
      <c r="Q132" s="24"/>
      <c r="R132" s="24"/>
      <c r="S132" s="24"/>
      <c r="T132" s="24"/>
      <c r="U132" s="24"/>
      <c r="V132" s="24"/>
      <c r="W132" s="24"/>
      <c r="X132" s="24"/>
      <c r="Y132" s="24"/>
      <c r="Z132" s="24"/>
    </row>
    <row r="133" ht="19.15" customHeight="1">
      <c r="A133" t="s" s="145">
        <v>2688</v>
      </c>
      <c r="B133" s="168">
        <v>4</v>
      </c>
      <c r="C133" s="168">
        <v>17</v>
      </c>
      <c r="D133" t="s" s="145">
        <v>2811</v>
      </c>
      <c r="E133" t="s" s="145">
        <v>26</v>
      </c>
      <c r="F133" s="212">
        <v>94</v>
      </c>
      <c r="G133" s="168">
        <v>95</v>
      </c>
      <c r="H133" s="155">
        <f>SUM(G133-F133)</f>
        <v>1</v>
      </c>
      <c r="I133" s="167">
        <f>H133/F133</f>
        <v>0.0106382978723404</v>
      </c>
      <c r="J133" s="167">
        <f>H133/G133</f>
        <v>0.0105263157894737</v>
      </c>
      <c r="K133" s="24"/>
      <c r="L133" s="24"/>
      <c r="M133" s="24"/>
      <c r="N133" s="24"/>
      <c r="O133" s="24"/>
      <c r="P133" s="24"/>
      <c r="Q133" s="24"/>
      <c r="R133" s="24"/>
      <c r="S133" s="24"/>
      <c r="T133" s="24"/>
      <c r="U133" s="24"/>
      <c r="V133" s="24"/>
      <c r="W133" s="24"/>
      <c r="X133" s="24"/>
      <c r="Y133" s="24"/>
      <c r="Z133" s="24"/>
    </row>
    <row r="134" ht="19.15" customHeight="1">
      <c r="A134" t="s" s="145">
        <v>2688</v>
      </c>
      <c r="B134" s="168">
        <v>4</v>
      </c>
      <c r="C134" s="168">
        <v>15</v>
      </c>
      <c r="D134" t="s" s="145">
        <v>2812</v>
      </c>
      <c r="E134" t="s" s="145">
        <v>66</v>
      </c>
      <c r="F134" s="212">
        <v>69</v>
      </c>
      <c r="G134" s="168">
        <v>89</v>
      </c>
      <c r="H134" s="155">
        <f>SUM(G134-F134)</f>
        <v>20</v>
      </c>
      <c r="I134" s="167">
        <f>H134/F134</f>
        <v>0.289855072463768</v>
      </c>
      <c r="J134" s="167">
        <f>H134/G134</f>
        <v>0.224719101123596</v>
      </c>
      <c r="K134" s="24"/>
      <c r="L134" s="24"/>
      <c r="M134" s="24"/>
      <c r="N134" s="24"/>
      <c r="O134" s="24"/>
      <c r="P134" s="24"/>
      <c r="Q134" s="24"/>
      <c r="R134" s="24"/>
      <c r="S134" s="24"/>
      <c r="T134" s="24"/>
      <c r="U134" s="24"/>
      <c r="V134" s="24"/>
      <c r="W134" s="24"/>
      <c r="X134" s="24"/>
      <c r="Y134" s="24"/>
      <c r="Z134" s="24"/>
    </row>
    <row r="135" ht="19.15" customHeight="1">
      <c r="A135" t="s" s="145">
        <v>2688</v>
      </c>
      <c r="B135" s="168">
        <v>4</v>
      </c>
      <c r="C135" s="168">
        <v>30</v>
      </c>
      <c r="D135" t="s" s="145">
        <v>2813</v>
      </c>
      <c r="E135" t="s" s="145">
        <v>265</v>
      </c>
      <c r="F135" s="212">
        <v>74</v>
      </c>
      <c r="G135" s="168">
        <v>83</v>
      </c>
      <c r="H135" s="155">
        <f>SUM(G135-F135)</f>
        <v>9</v>
      </c>
      <c r="I135" s="167">
        <f>H135/F135</f>
        <v>0.121621621621622</v>
      </c>
      <c r="J135" s="167">
        <f>H135/G135</f>
        <v>0.108433734939759</v>
      </c>
      <c r="K135" s="24"/>
      <c r="L135" s="24"/>
      <c r="M135" s="24"/>
      <c r="N135" s="24"/>
      <c r="O135" s="24"/>
      <c r="P135" s="24"/>
      <c r="Q135" s="24"/>
      <c r="R135" s="24"/>
      <c r="S135" s="24"/>
      <c r="T135" s="24"/>
      <c r="U135" s="24"/>
      <c r="V135" s="24"/>
      <c r="W135" s="24"/>
      <c r="X135" s="24"/>
      <c r="Y135" s="24"/>
      <c r="Z135" s="24"/>
    </row>
    <row r="136" ht="19.15" customHeight="1">
      <c r="A136" t="s" s="145">
        <v>2688</v>
      </c>
      <c r="B136" s="168">
        <v>4</v>
      </c>
      <c r="C136" s="168">
        <v>23</v>
      </c>
      <c r="D136" t="s" s="145">
        <v>2814</v>
      </c>
      <c r="E136" t="s" s="145">
        <v>116</v>
      </c>
      <c r="F136" s="212">
        <v>73</v>
      </c>
      <c r="G136" s="168">
        <v>75</v>
      </c>
      <c r="H136" s="155">
        <f>SUM(G136-F136)</f>
        <v>2</v>
      </c>
      <c r="I136" s="167">
        <f>H136/F136</f>
        <v>0.0273972602739726</v>
      </c>
      <c r="J136" s="167">
        <f>H136/G136</f>
        <v>0.0266666666666667</v>
      </c>
      <c r="K136" s="24"/>
      <c r="L136" s="24"/>
      <c r="M136" s="24"/>
      <c r="N136" s="24"/>
      <c r="O136" s="24"/>
      <c r="P136" s="24"/>
      <c r="Q136" s="24"/>
      <c r="R136" s="24"/>
      <c r="S136" s="24"/>
      <c r="T136" s="24"/>
      <c r="U136" s="24"/>
      <c r="V136" s="24"/>
      <c r="W136" s="24"/>
      <c r="X136" s="24"/>
      <c r="Y136" s="24"/>
      <c r="Z136" s="24"/>
    </row>
    <row r="137" ht="19.15" customHeight="1">
      <c r="A137" t="s" s="145">
        <v>2688</v>
      </c>
      <c r="B137" s="168">
        <v>4</v>
      </c>
      <c r="C137" s="168">
        <v>32</v>
      </c>
      <c r="D137" t="s" s="145">
        <v>2815</v>
      </c>
      <c r="E137" t="s" s="145">
        <v>173</v>
      </c>
      <c r="F137" s="212">
        <v>70</v>
      </c>
      <c r="G137" s="168">
        <v>73</v>
      </c>
      <c r="H137" s="155">
        <f>SUM(G137-F137)</f>
        <v>3</v>
      </c>
      <c r="I137" s="167">
        <f>H137/F137</f>
        <v>0.0428571428571429</v>
      </c>
      <c r="J137" s="167">
        <f>H137/G137</f>
        <v>0.0410958904109589</v>
      </c>
      <c r="K137" s="24"/>
      <c r="L137" s="24"/>
      <c r="M137" s="24"/>
      <c r="N137" s="24"/>
      <c r="O137" s="24"/>
      <c r="P137" s="24"/>
      <c r="Q137" s="24"/>
      <c r="R137" s="24"/>
      <c r="S137" s="24"/>
      <c r="T137" s="24"/>
      <c r="U137" s="24"/>
      <c r="V137" s="24"/>
      <c r="W137" s="24"/>
      <c r="X137" s="24"/>
      <c r="Y137" s="24"/>
      <c r="Z137" s="24"/>
    </row>
    <row r="138" ht="19.15" customHeight="1">
      <c r="A138" t="s" s="145">
        <v>2688</v>
      </c>
      <c r="B138" s="168">
        <v>4</v>
      </c>
      <c r="C138" s="168">
        <v>25</v>
      </c>
      <c r="D138" t="s" s="145">
        <v>2816</v>
      </c>
      <c r="E138" t="s" s="145">
        <v>76</v>
      </c>
      <c r="F138" s="212">
        <v>60</v>
      </c>
      <c r="G138" s="168">
        <v>66</v>
      </c>
      <c r="H138" s="155">
        <f>SUM(G138-F138)</f>
        <v>6</v>
      </c>
      <c r="I138" s="167">
        <f>H138/F138</f>
        <v>0.1</v>
      </c>
      <c r="J138" s="167">
        <f>H138/G138</f>
        <v>0.0909090909090909</v>
      </c>
      <c r="K138" s="24"/>
      <c r="L138" s="24"/>
      <c r="M138" s="24"/>
      <c r="N138" s="24"/>
      <c r="O138" s="24"/>
      <c r="P138" s="24"/>
      <c r="Q138" s="24"/>
      <c r="R138" s="24"/>
      <c r="S138" s="24"/>
      <c r="T138" s="24"/>
      <c r="U138" s="24"/>
      <c r="V138" s="24"/>
      <c r="W138" s="24"/>
      <c r="X138" s="24"/>
      <c r="Y138" s="24"/>
      <c r="Z138" s="24"/>
    </row>
    <row r="139" ht="19.15" customHeight="1">
      <c r="A139" t="s" s="145">
        <v>2688</v>
      </c>
      <c r="B139" s="168">
        <v>4</v>
      </c>
      <c r="C139" s="168">
        <v>20</v>
      </c>
      <c r="D139" t="s" s="145">
        <v>2817</v>
      </c>
      <c r="E139" t="s" s="145">
        <v>147</v>
      </c>
      <c r="F139" s="212">
        <v>61</v>
      </c>
      <c r="G139" s="168">
        <v>64</v>
      </c>
      <c r="H139" s="155">
        <f>SUM(G139-F139)</f>
        <v>3</v>
      </c>
      <c r="I139" s="167">
        <f>H139/F139</f>
        <v>0.0491803278688525</v>
      </c>
      <c r="J139" s="167">
        <f>H139/G139</f>
        <v>0.046875</v>
      </c>
      <c r="K139" s="24"/>
      <c r="L139" s="24"/>
      <c r="M139" s="24"/>
      <c r="N139" s="24"/>
      <c r="O139" s="24"/>
      <c r="P139" s="24"/>
      <c r="Q139" s="24"/>
      <c r="R139" s="24"/>
      <c r="S139" s="24"/>
      <c r="T139" s="24"/>
      <c r="U139" s="24"/>
      <c r="V139" s="24"/>
      <c r="W139" s="24"/>
      <c r="X139" s="24"/>
      <c r="Y139" s="24"/>
      <c r="Z139" s="24"/>
    </row>
    <row r="140" ht="19.15" customHeight="1">
      <c r="A140" t="s" s="145">
        <v>2688</v>
      </c>
      <c r="B140" s="168">
        <v>4</v>
      </c>
      <c r="C140" s="168">
        <v>18</v>
      </c>
      <c r="D140" t="s" s="145">
        <v>2818</v>
      </c>
      <c r="E140" t="s" s="145">
        <v>36</v>
      </c>
      <c r="F140" s="212">
        <v>47</v>
      </c>
      <c r="G140" s="168">
        <v>53</v>
      </c>
      <c r="H140" s="155">
        <f>SUM(G140-F140)</f>
        <v>6</v>
      </c>
      <c r="I140" s="167">
        <f>H140/F140</f>
        <v>0.127659574468085</v>
      </c>
      <c r="J140" s="167">
        <f>H140/G140</f>
        <v>0.113207547169811</v>
      </c>
      <c r="K140" s="24"/>
      <c r="L140" s="24"/>
      <c r="M140" s="24"/>
      <c r="N140" s="24"/>
      <c r="O140" s="24"/>
      <c r="P140" s="24"/>
      <c r="Q140" s="24"/>
      <c r="R140" s="24"/>
      <c r="S140" s="24"/>
      <c r="T140" s="24"/>
      <c r="U140" s="24"/>
      <c r="V140" s="24"/>
      <c r="W140" s="24"/>
      <c r="X140" s="24"/>
      <c r="Y140" s="24"/>
      <c r="Z140" s="24"/>
    </row>
    <row r="141" ht="19.15" customHeight="1">
      <c r="A141" t="s" s="145">
        <v>2688</v>
      </c>
      <c r="B141" s="168">
        <v>4</v>
      </c>
      <c r="C141" s="168">
        <v>14</v>
      </c>
      <c r="D141" t="s" s="145">
        <v>2819</v>
      </c>
      <c r="E141" t="s" s="145">
        <v>64</v>
      </c>
      <c r="F141" s="212">
        <v>45</v>
      </c>
      <c r="G141" s="168">
        <v>47</v>
      </c>
      <c r="H141" s="155">
        <f>SUM(G141-F141)</f>
        <v>2</v>
      </c>
      <c r="I141" s="167">
        <f>H141/F141</f>
        <v>0.0444444444444444</v>
      </c>
      <c r="J141" s="167">
        <f>H141/G141</f>
        <v>0.0425531914893617</v>
      </c>
      <c r="K141" s="24"/>
      <c r="L141" s="24"/>
      <c r="M141" s="24"/>
      <c r="N141" s="24"/>
      <c r="O141" s="24"/>
      <c r="P141" s="24"/>
      <c r="Q141" s="24"/>
      <c r="R141" s="24"/>
      <c r="S141" s="24"/>
      <c r="T141" s="24"/>
      <c r="U141" s="24"/>
      <c r="V141" s="24"/>
      <c r="W141" s="24"/>
      <c r="X141" s="24"/>
      <c r="Y141" s="24"/>
      <c r="Z141" s="24"/>
    </row>
    <row r="142" ht="19.15" customHeight="1">
      <c r="A142" t="s" s="145">
        <v>2688</v>
      </c>
      <c r="B142" s="168">
        <v>4</v>
      </c>
      <c r="C142" s="168">
        <v>31</v>
      </c>
      <c r="D142" t="s" s="145">
        <v>2820</v>
      </c>
      <c r="E142" t="s" s="145">
        <v>56</v>
      </c>
      <c r="F142" s="212">
        <v>31</v>
      </c>
      <c r="G142" s="168">
        <v>33</v>
      </c>
      <c r="H142" s="155">
        <f>SUM(G142-F142)</f>
        <v>2</v>
      </c>
      <c r="I142" s="167">
        <f>H142/F142</f>
        <v>0.0645161290322581</v>
      </c>
      <c r="J142" s="167">
        <f>H142/G142</f>
        <v>0.0606060606060606</v>
      </c>
      <c r="K142" s="24"/>
      <c r="L142" s="24"/>
      <c r="M142" s="24"/>
      <c r="N142" s="24"/>
      <c r="O142" s="24"/>
      <c r="P142" s="24"/>
      <c r="Q142" s="24"/>
      <c r="R142" s="24"/>
      <c r="S142" s="24"/>
      <c r="T142" s="24"/>
      <c r="U142" s="24"/>
      <c r="V142" s="24"/>
      <c r="W142" s="24"/>
      <c r="X142" s="24"/>
      <c r="Y142" s="24"/>
      <c r="Z142" s="24"/>
    </row>
    <row r="143" ht="19.15" customHeight="1">
      <c r="A143" t="s" s="145">
        <v>2688</v>
      </c>
      <c r="B143" s="168">
        <v>4</v>
      </c>
      <c r="C143" s="168">
        <v>21</v>
      </c>
      <c r="D143" t="s" s="145">
        <v>2821</v>
      </c>
      <c r="E143" t="s" s="145">
        <v>237</v>
      </c>
      <c r="F143" s="155">
        <v>0</v>
      </c>
      <c r="G143" s="168">
        <v>0</v>
      </c>
      <c r="H143" s="155">
        <f>SUM(G143-F143)</f>
        <v>0</v>
      </c>
      <c r="I143" s="207">
        <f>H143/F143</f>
      </c>
      <c r="J143" s="207">
        <f>H143/G143</f>
      </c>
      <c r="K143" s="24"/>
      <c r="L143" s="24"/>
      <c r="M143" s="24"/>
      <c r="N143" s="24"/>
      <c r="O143" s="24"/>
      <c r="P143" s="24"/>
      <c r="Q143" s="24"/>
      <c r="R143" s="24"/>
      <c r="S143" s="24"/>
      <c r="T143" s="24"/>
      <c r="U143" s="24"/>
      <c r="V143" s="24"/>
      <c r="W143" s="24"/>
      <c r="X143" s="24"/>
      <c r="Y143" s="24"/>
      <c r="Z143" s="24"/>
    </row>
    <row r="144" ht="19.15" customHeight="1">
      <c r="A144" t="s" s="137">
        <v>2688</v>
      </c>
      <c r="B144" s="170">
        <v>4</v>
      </c>
      <c r="C144" s="170">
        <v>34</v>
      </c>
      <c r="D144" t="s" s="137">
        <v>2822</v>
      </c>
      <c r="E144" t="s" s="137">
        <v>32</v>
      </c>
      <c r="F144" s="175">
        <v>0</v>
      </c>
      <c r="G144" s="170">
        <v>0</v>
      </c>
      <c r="H144" s="175">
        <f>SUM(G144-F144)</f>
        <v>0</v>
      </c>
      <c r="I144" s="176">
        <f>H144/F144</f>
      </c>
      <c r="J144" s="176">
        <f>H144/G144</f>
      </c>
      <c r="K144" s="174"/>
      <c r="L144" s="174"/>
      <c r="M144" s="174"/>
      <c r="N144" s="174"/>
      <c r="O144" s="174"/>
      <c r="P144" s="174"/>
      <c r="Q144" s="174"/>
      <c r="R144" s="174"/>
      <c r="S144" s="174"/>
      <c r="T144" s="174"/>
      <c r="U144" s="174"/>
      <c r="V144" s="174"/>
      <c r="W144" s="174"/>
      <c r="X144" s="174"/>
      <c r="Y144" s="174"/>
      <c r="Z144" s="174"/>
    </row>
    <row r="145" ht="19.15" customHeight="1">
      <c r="A145" s="177"/>
      <c r="B145" s="178"/>
      <c r="C145" s="178"/>
      <c r="D145" s="179"/>
      <c r="E145" s="179"/>
      <c r="F145" s="210">
        <f>SUM(F111:F144)</f>
        <v>106775</v>
      </c>
      <c r="G145" s="180">
        <f>SUM(G111:G144)</f>
        <v>111807</v>
      </c>
      <c r="H145" s="181">
        <f>SUM(H111:H144)</f>
        <v>5032</v>
      </c>
      <c r="I145" s="182">
        <f>H145/F145</f>
        <v>0.0471271365019902</v>
      </c>
      <c r="J145" s="182">
        <f>H145/G145</f>
        <v>0.0450061266289231</v>
      </c>
      <c r="K145" s="183"/>
      <c r="L145" s="183"/>
      <c r="M145" s="183"/>
      <c r="N145" s="183"/>
      <c r="O145" s="183"/>
      <c r="P145" s="183"/>
      <c r="Q145" s="183"/>
      <c r="R145" s="183"/>
      <c r="S145" s="183"/>
      <c r="T145" s="183"/>
      <c r="U145" s="183"/>
      <c r="V145" s="183"/>
      <c r="W145" s="183"/>
      <c r="X145" s="183"/>
      <c r="Y145" s="183"/>
      <c r="Z145" s="184"/>
    </row>
    <row r="146" ht="19.15" customHeight="1">
      <c r="A146" s="230"/>
      <c r="B146" s="231"/>
      <c r="C146" s="231"/>
      <c r="D146" s="232"/>
      <c r="E146" s="232"/>
      <c r="F146" s="251"/>
      <c r="G146" s="231"/>
      <c r="H146" s="234"/>
      <c r="I146" s="188"/>
      <c r="J146" s="188"/>
      <c r="K146" s="189"/>
      <c r="L146" s="189"/>
      <c r="M146" s="189"/>
      <c r="N146" s="189"/>
      <c r="O146" s="189"/>
      <c r="P146" s="189"/>
      <c r="Q146" s="189"/>
      <c r="R146" s="189"/>
      <c r="S146" s="189"/>
      <c r="T146" s="189"/>
      <c r="U146" s="189"/>
      <c r="V146" s="189"/>
      <c r="W146" s="189"/>
      <c r="X146" s="189"/>
      <c r="Y146" s="189"/>
      <c r="Z146" s="189"/>
    </row>
    <row r="147" ht="19.15" customHeight="1">
      <c r="A147" t="s" s="138">
        <v>2688</v>
      </c>
      <c r="B147" s="149">
        <v>5</v>
      </c>
      <c r="C147" s="149">
        <v>9</v>
      </c>
      <c r="D147" t="s" s="205">
        <v>2823</v>
      </c>
      <c r="E147" t="s" s="205">
        <v>84</v>
      </c>
      <c r="F147" s="222">
        <v>38718</v>
      </c>
      <c r="G147" s="149">
        <v>40972</v>
      </c>
      <c r="H147" s="173">
        <f>SUM(G147-F147)</f>
        <v>2254</v>
      </c>
      <c r="I147" s="167">
        <f>H147/F147</f>
        <v>0.0582158169326928</v>
      </c>
      <c r="J147" s="167">
        <f>H147/G147</f>
        <v>0.0550131797325002</v>
      </c>
      <c r="K147" s="24"/>
      <c r="L147" s="24"/>
      <c r="M147" s="24"/>
      <c r="N147" s="24"/>
      <c r="O147" s="24"/>
      <c r="P147" s="24"/>
      <c r="Q147" s="24"/>
      <c r="R147" s="24"/>
      <c r="S147" s="24"/>
      <c r="T147" s="24"/>
      <c r="U147" s="24"/>
      <c r="V147" s="24"/>
      <c r="W147" s="24"/>
      <c r="X147" s="24"/>
      <c r="Y147" s="24"/>
      <c r="Z147" s="24"/>
    </row>
    <row r="148" ht="19.15" customHeight="1">
      <c r="A148" t="s" s="138">
        <v>2688</v>
      </c>
      <c r="B148" s="149">
        <v>5</v>
      </c>
      <c r="C148" s="149">
        <v>5</v>
      </c>
      <c r="D148" t="s" s="205">
        <v>2824</v>
      </c>
      <c r="E148" t="s" s="205">
        <v>22</v>
      </c>
      <c r="F148" s="222">
        <v>19480</v>
      </c>
      <c r="G148" s="149">
        <v>20736</v>
      </c>
      <c r="H148" s="173">
        <f>SUM(G148-F148)</f>
        <v>1256</v>
      </c>
      <c r="I148" s="167">
        <f>H148/F148</f>
        <v>0.064476386036961</v>
      </c>
      <c r="J148" s="167">
        <f>H148/G148</f>
        <v>0.060570987654321</v>
      </c>
      <c r="K148" s="24"/>
      <c r="L148" s="24"/>
      <c r="M148" s="24"/>
      <c r="N148" s="24"/>
      <c r="O148" s="24"/>
      <c r="P148" s="24"/>
      <c r="Q148" s="24"/>
      <c r="R148" s="24"/>
      <c r="S148" s="24"/>
      <c r="T148" s="24"/>
      <c r="U148" s="24"/>
      <c r="V148" s="24"/>
      <c r="W148" s="24"/>
      <c r="X148" s="24"/>
      <c r="Y148" s="24"/>
      <c r="Z148" s="24"/>
    </row>
    <row r="149" ht="19.15" customHeight="1">
      <c r="A149" t="s" s="138">
        <v>2688</v>
      </c>
      <c r="B149" s="149">
        <v>5</v>
      </c>
      <c r="C149" s="149">
        <v>7</v>
      </c>
      <c r="D149" t="s" s="205">
        <v>2825</v>
      </c>
      <c r="E149" t="s" s="205">
        <v>20</v>
      </c>
      <c r="F149" s="222">
        <v>15316</v>
      </c>
      <c r="G149" s="149">
        <v>15954</v>
      </c>
      <c r="H149" s="173">
        <f>SUM(G149-F149)</f>
        <v>638</v>
      </c>
      <c r="I149" s="167">
        <f>H149/F149</f>
        <v>0.0416557848002089</v>
      </c>
      <c r="J149" s="167">
        <f>H149/G149</f>
        <v>0.0399899711671054</v>
      </c>
      <c r="K149" s="24"/>
      <c r="L149" s="24"/>
      <c r="M149" s="24"/>
      <c r="N149" s="24"/>
      <c r="O149" s="24"/>
      <c r="P149" s="24"/>
      <c r="Q149" s="24"/>
      <c r="R149" s="24"/>
      <c r="S149" s="24"/>
      <c r="T149" s="24"/>
      <c r="U149" s="24"/>
      <c r="V149" s="24"/>
      <c r="W149" s="24"/>
      <c r="X149" s="24"/>
      <c r="Y149" s="24"/>
      <c r="Z149" s="24"/>
    </row>
    <row r="150" ht="19.15" customHeight="1">
      <c r="A150" t="s" s="138">
        <v>2688</v>
      </c>
      <c r="B150" s="149">
        <v>5</v>
      </c>
      <c r="C150" s="149">
        <v>4</v>
      </c>
      <c r="D150" t="s" s="205">
        <v>2826</v>
      </c>
      <c r="E150" t="s" s="205">
        <v>17</v>
      </c>
      <c r="F150" s="222">
        <v>5146</v>
      </c>
      <c r="G150" s="149">
        <v>5261</v>
      </c>
      <c r="H150" s="173">
        <f>SUM(G150-F150)</f>
        <v>115</v>
      </c>
      <c r="I150" s="167">
        <f>H150/F150</f>
        <v>0.0223474543334629</v>
      </c>
      <c r="J150" s="167">
        <f>H150/G150</f>
        <v>0.0218589621744915</v>
      </c>
      <c r="K150" s="24"/>
      <c r="L150" s="24"/>
      <c r="M150" s="24"/>
      <c r="N150" s="24"/>
      <c r="O150" s="24"/>
      <c r="P150" s="24"/>
      <c r="Q150" s="24"/>
      <c r="R150" s="24"/>
      <c r="S150" s="24"/>
      <c r="T150" s="24"/>
      <c r="U150" s="24"/>
      <c r="V150" s="24"/>
      <c r="W150" s="24"/>
      <c r="X150" s="24"/>
      <c r="Y150" s="24"/>
      <c r="Z150" s="24"/>
    </row>
    <row r="151" ht="19.15" customHeight="1">
      <c r="A151" t="s" s="138">
        <v>2688</v>
      </c>
      <c r="B151" s="149">
        <v>5</v>
      </c>
      <c r="C151" s="149">
        <v>10</v>
      </c>
      <c r="D151" t="s" s="205">
        <v>2827</v>
      </c>
      <c r="E151" t="s" s="205">
        <v>248</v>
      </c>
      <c r="F151" s="222">
        <v>2542</v>
      </c>
      <c r="G151" s="149">
        <v>2646</v>
      </c>
      <c r="H151" s="173">
        <f>SUM(G151-F151)</f>
        <v>104</v>
      </c>
      <c r="I151" s="167">
        <f>H151/F151</f>
        <v>0.040912667191188</v>
      </c>
      <c r="J151" s="167">
        <f>H151/G151</f>
        <v>0.0393046107331822</v>
      </c>
      <c r="K151" s="24"/>
      <c r="L151" s="24"/>
      <c r="M151" s="24"/>
      <c r="N151" s="24"/>
      <c r="O151" s="24"/>
      <c r="P151" s="24"/>
      <c r="Q151" s="24"/>
      <c r="R151" s="24"/>
      <c r="S151" s="24"/>
      <c r="T151" s="24"/>
      <c r="U151" s="24"/>
      <c r="V151" s="24"/>
      <c r="W151" s="24"/>
      <c r="X151" s="24"/>
      <c r="Y151" s="24"/>
      <c r="Z151" s="24"/>
    </row>
    <row r="152" ht="19.15" customHeight="1">
      <c r="A152" t="s" s="138">
        <v>2688</v>
      </c>
      <c r="B152" s="149">
        <v>5</v>
      </c>
      <c r="C152" s="149">
        <v>15</v>
      </c>
      <c r="D152" t="s" s="205">
        <v>2924</v>
      </c>
      <c r="E152" t="s" s="205">
        <v>38</v>
      </c>
      <c r="F152" s="222">
        <v>2513</v>
      </c>
      <c r="G152" s="149">
        <v>2460</v>
      </c>
      <c r="H152" s="173">
        <f>SUM(G152-F152)</f>
        <v>-53</v>
      </c>
      <c r="I152" s="167">
        <f>H152/F152</f>
        <v>-0.0210903302825308</v>
      </c>
      <c r="J152" s="167">
        <f>H152/G152</f>
        <v>-0.0215447154471545</v>
      </c>
      <c r="K152" s="24"/>
      <c r="L152" s="24"/>
      <c r="M152" s="24"/>
      <c r="N152" s="24"/>
      <c r="O152" s="24"/>
      <c r="P152" s="24"/>
      <c r="Q152" s="24"/>
      <c r="R152" s="24"/>
      <c r="S152" s="24"/>
      <c r="T152" s="24"/>
      <c r="U152" s="24"/>
      <c r="V152" s="24"/>
      <c r="W152" s="24"/>
      <c r="X152" s="24"/>
      <c r="Y152" s="24"/>
      <c r="Z152" s="24"/>
    </row>
    <row r="153" ht="19.15" customHeight="1">
      <c r="A153" t="s" s="138">
        <v>2688</v>
      </c>
      <c r="B153" s="149">
        <v>5</v>
      </c>
      <c r="C153" s="149">
        <v>1</v>
      </c>
      <c r="D153" t="s" s="205">
        <v>2828</v>
      </c>
      <c r="E153" t="s" s="205">
        <v>28</v>
      </c>
      <c r="F153" s="222">
        <v>1519</v>
      </c>
      <c r="G153" s="149">
        <v>1596</v>
      </c>
      <c r="H153" s="173">
        <f>SUM(G153-F153)</f>
        <v>77</v>
      </c>
      <c r="I153" s="167">
        <f>H153/F153</f>
        <v>0.0506912442396313</v>
      </c>
      <c r="J153" s="167">
        <f>H153/G153</f>
        <v>0.0482456140350877</v>
      </c>
      <c r="K153" s="24"/>
      <c r="L153" s="24"/>
      <c r="M153" s="24"/>
      <c r="N153" s="24"/>
      <c r="O153" s="24"/>
      <c r="P153" s="24"/>
      <c r="Q153" s="24"/>
      <c r="R153" s="24"/>
      <c r="S153" s="24"/>
      <c r="T153" s="24"/>
      <c r="U153" s="24"/>
      <c r="V153" s="24"/>
      <c r="W153" s="24"/>
      <c r="X153" s="24"/>
      <c r="Y153" s="24"/>
      <c r="Z153" s="24"/>
    </row>
    <row r="154" ht="19.15" customHeight="1">
      <c r="A154" t="s" s="138">
        <v>2688</v>
      </c>
      <c r="B154" s="149">
        <v>5</v>
      </c>
      <c r="C154" s="149">
        <v>8</v>
      </c>
      <c r="D154" t="s" s="205">
        <v>2829</v>
      </c>
      <c r="E154" t="s" s="205">
        <v>54</v>
      </c>
      <c r="F154" s="222">
        <v>1073</v>
      </c>
      <c r="G154" s="149">
        <v>1261</v>
      </c>
      <c r="H154" s="173">
        <f>SUM(G154-F154)</f>
        <v>188</v>
      </c>
      <c r="I154" s="167">
        <f>H154/F154</f>
        <v>0.175209692451072</v>
      </c>
      <c r="J154" s="167">
        <f>H154/G154</f>
        <v>0.149088025376685</v>
      </c>
      <c r="K154" s="24"/>
      <c r="L154" s="24"/>
      <c r="M154" s="24"/>
      <c r="N154" s="24"/>
      <c r="O154" s="24"/>
      <c r="P154" s="24"/>
      <c r="Q154" s="24"/>
      <c r="R154" s="24"/>
      <c r="S154" s="24"/>
      <c r="T154" s="24"/>
      <c r="U154" s="24"/>
      <c r="V154" s="24"/>
      <c r="W154" s="24"/>
      <c r="X154" s="24"/>
      <c r="Y154" s="24"/>
      <c r="Z154" s="24"/>
    </row>
    <row r="155" ht="19.15" customHeight="1">
      <c r="A155" t="s" s="138">
        <v>2688</v>
      </c>
      <c r="B155" s="149">
        <v>5</v>
      </c>
      <c r="C155" s="149">
        <v>16</v>
      </c>
      <c r="D155" t="s" s="205">
        <v>2830</v>
      </c>
      <c r="E155" t="s" s="205">
        <v>24</v>
      </c>
      <c r="F155" s="222">
        <v>1005</v>
      </c>
      <c r="G155" s="149">
        <v>1011</v>
      </c>
      <c r="H155" s="173">
        <f>SUM(G155-F155)</f>
        <v>6</v>
      </c>
      <c r="I155" s="167">
        <f>H155/F155</f>
        <v>0.00597014925373134</v>
      </c>
      <c r="J155" s="167">
        <f>H155/G155</f>
        <v>0.00593471810089021</v>
      </c>
      <c r="K155" s="24"/>
      <c r="L155" s="24"/>
      <c r="M155" s="24"/>
      <c r="N155" s="24"/>
      <c r="O155" s="24"/>
      <c r="P155" s="24"/>
      <c r="Q155" s="24"/>
      <c r="R155" s="24"/>
      <c r="S155" s="24"/>
      <c r="T155" s="24"/>
      <c r="U155" s="24"/>
      <c r="V155" s="24"/>
      <c r="W155" s="24"/>
      <c r="X155" s="24"/>
      <c r="Y155" s="24"/>
      <c r="Z155" s="24"/>
    </row>
    <row r="156" ht="19.15" customHeight="1">
      <c r="A156" t="s" s="138">
        <v>2688</v>
      </c>
      <c r="B156" s="149">
        <v>5</v>
      </c>
      <c r="C156" s="149">
        <v>29</v>
      </c>
      <c r="D156" t="s" s="205">
        <v>2831</v>
      </c>
      <c r="E156" t="s" s="205">
        <v>265</v>
      </c>
      <c r="F156" s="222">
        <v>678</v>
      </c>
      <c r="G156" s="149">
        <v>723</v>
      </c>
      <c r="H156" s="173">
        <f>SUM(G156-F156)</f>
        <v>45</v>
      </c>
      <c r="I156" s="167">
        <f>H156/F156</f>
        <v>0.0663716814159292</v>
      </c>
      <c r="J156" s="167">
        <f>H156/G156</f>
        <v>0.0622406639004149</v>
      </c>
      <c r="K156" s="24"/>
      <c r="L156" s="24"/>
      <c r="M156" s="24"/>
      <c r="N156" s="24"/>
      <c r="O156" s="24"/>
      <c r="P156" s="24"/>
      <c r="Q156" s="24"/>
      <c r="R156" s="24"/>
      <c r="S156" s="24"/>
      <c r="T156" s="24"/>
      <c r="U156" s="24"/>
      <c r="V156" s="24"/>
      <c r="W156" s="24"/>
      <c r="X156" s="24"/>
      <c r="Y156" s="24"/>
      <c r="Z156" s="24"/>
    </row>
    <row r="157" ht="19.15" customHeight="1">
      <c r="A157" t="s" s="138">
        <v>2688</v>
      </c>
      <c r="B157" s="149">
        <v>5</v>
      </c>
      <c r="C157" s="149">
        <v>27</v>
      </c>
      <c r="D157" t="s" s="205">
        <v>2832</v>
      </c>
      <c r="E157" t="s" s="205">
        <v>26</v>
      </c>
      <c r="F157" s="222">
        <v>560</v>
      </c>
      <c r="G157" s="149">
        <v>572</v>
      </c>
      <c r="H157" s="173">
        <f>SUM(G157-F157)</f>
        <v>12</v>
      </c>
      <c r="I157" s="167">
        <f>H157/F157</f>
        <v>0.0214285714285714</v>
      </c>
      <c r="J157" s="167">
        <f>H157/G157</f>
        <v>0.020979020979021</v>
      </c>
      <c r="K157" s="24"/>
      <c r="L157" s="24"/>
      <c r="M157" s="24"/>
      <c r="N157" s="24"/>
      <c r="O157" s="24"/>
      <c r="P157" s="24"/>
      <c r="Q157" s="24"/>
      <c r="R157" s="24"/>
      <c r="S157" s="24"/>
      <c r="T157" s="24"/>
      <c r="U157" s="24"/>
      <c r="V157" s="24"/>
      <c r="W157" s="24"/>
      <c r="X157" s="24"/>
      <c r="Y157" s="24"/>
      <c r="Z157" s="24"/>
    </row>
    <row r="158" ht="19.15" customHeight="1">
      <c r="A158" t="s" s="138">
        <v>2688</v>
      </c>
      <c r="B158" s="149">
        <v>5</v>
      </c>
      <c r="C158" s="149">
        <v>24</v>
      </c>
      <c r="D158" t="s" s="205">
        <v>2833</v>
      </c>
      <c r="E158" t="s" s="205">
        <v>281</v>
      </c>
      <c r="F158" s="222">
        <v>530</v>
      </c>
      <c r="G158" s="149">
        <v>544</v>
      </c>
      <c r="H158" s="173">
        <f>SUM(G158-F158)</f>
        <v>14</v>
      </c>
      <c r="I158" s="167">
        <f>H158/F158</f>
        <v>0.0264150943396226</v>
      </c>
      <c r="J158" s="167">
        <f>H158/G158</f>
        <v>0.0257352941176471</v>
      </c>
      <c r="K158" s="24"/>
      <c r="L158" s="24"/>
      <c r="M158" s="24"/>
      <c r="N158" s="24"/>
      <c r="O158" s="24"/>
      <c r="P158" s="24"/>
      <c r="Q158" s="24"/>
      <c r="R158" s="24"/>
      <c r="S158" s="24"/>
      <c r="T158" s="24"/>
      <c r="U158" s="24"/>
      <c r="V158" s="24"/>
      <c r="W158" s="24"/>
      <c r="X158" s="24"/>
      <c r="Y158" s="24"/>
      <c r="Z158" s="24"/>
    </row>
    <row r="159" ht="19.15" customHeight="1">
      <c r="A159" t="s" s="138">
        <v>2688</v>
      </c>
      <c r="B159" s="149">
        <v>5</v>
      </c>
      <c r="C159" s="149">
        <v>31</v>
      </c>
      <c r="D159" t="s" s="205">
        <v>2834</v>
      </c>
      <c r="E159" t="s" s="205">
        <v>34</v>
      </c>
      <c r="F159" s="222">
        <v>494</v>
      </c>
      <c r="G159" s="149">
        <v>510</v>
      </c>
      <c r="H159" s="173">
        <f>SUM(G159-F159)</f>
        <v>16</v>
      </c>
      <c r="I159" s="167">
        <f>H159/F159</f>
        <v>0.0323886639676113</v>
      </c>
      <c r="J159" s="167">
        <f>H159/G159</f>
        <v>0.0313725490196078</v>
      </c>
      <c r="K159" s="24"/>
      <c r="L159" s="24"/>
      <c r="M159" s="24"/>
      <c r="N159" s="24"/>
      <c r="O159" s="24"/>
      <c r="P159" s="24"/>
      <c r="Q159" s="24"/>
      <c r="R159" s="24"/>
      <c r="S159" s="24"/>
      <c r="T159" s="24"/>
      <c r="U159" s="24"/>
      <c r="V159" s="24"/>
      <c r="W159" s="24"/>
      <c r="X159" s="24"/>
      <c r="Y159" s="24"/>
      <c r="Z159" s="24"/>
    </row>
    <row r="160" ht="19.15" customHeight="1">
      <c r="A160" t="s" s="138">
        <v>2688</v>
      </c>
      <c r="B160" s="149">
        <v>5</v>
      </c>
      <c r="C160" s="149">
        <v>13</v>
      </c>
      <c r="D160" t="s" s="205">
        <v>2835</v>
      </c>
      <c r="E160" t="s" s="205">
        <v>60</v>
      </c>
      <c r="F160" s="222">
        <v>497</v>
      </c>
      <c r="G160" s="149">
        <v>503</v>
      </c>
      <c r="H160" s="173">
        <f>SUM(G160-F160)</f>
        <v>6</v>
      </c>
      <c r="I160" s="167">
        <f>H160/F160</f>
        <v>0.0120724346076459</v>
      </c>
      <c r="J160" s="167">
        <f>H160/G160</f>
        <v>0.0119284294234592</v>
      </c>
      <c r="K160" s="24"/>
      <c r="L160" s="24"/>
      <c r="M160" s="24"/>
      <c r="N160" s="24"/>
      <c r="O160" s="24"/>
      <c r="P160" s="24"/>
      <c r="Q160" s="24"/>
      <c r="R160" s="24"/>
      <c r="S160" s="24"/>
      <c r="T160" s="24"/>
      <c r="U160" s="24"/>
      <c r="V160" s="24"/>
      <c r="W160" s="24"/>
      <c r="X160" s="24"/>
      <c r="Y160" s="24"/>
      <c r="Z160" s="24"/>
    </row>
    <row r="161" ht="19.15" customHeight="1">
      <c r="A161" t="s" s="138">
        <v>2688</v>
      </c>
      <c r="B161" s="149">
        <v>5</v>
      </c>
      <c r="C161" s="149">
        <v>14</v>
      </c>
      <c r="D161" t="s" s="205">
        <v>2923</v>
      </c>
      <c r="E161" t="s" s="205">
        <v>48</v>
      </c>
      <c r="F161" s="222">
        <v>279</v>
      </c>
      <c r="G161" s="149">
        <v>489</v>
      </c>
      <c r="H161" s="173">
        <f>SUM(G161-F161)</f>
        <v>210</v>
      </c>
      <c r="I161" s="167">
        <f>H161/F161</f>
        <v>0.752688172043011</v>
      </c>
      <c r="J161" s="167">
        <f>H161/G161</f>
        <v>0.429447852760736</v>
      </c>
      <c r="K161" s="24"/>
      <c r="L161" s="24"/>
      <c r="M161" s="24"/>
      <c r="N161" s="24"/>
      <c r="O161" s="24"/>
      <c r="P161" s="24"/>
      <c r="Q161" s="24"/>
      <c r="R161" s="24"/>
      <c r="S161" s="24"/>
      <c r="T161" s="24"/>
      <c r="U161" s="24"/>
      <c r="V161" s="24"/>
      <c r="W161" s="24"/>
      <c r="X161" s="24"/>
      <c r="Y161" s="24"/>
      <c r="Z161" s="24"/>
    </row>
    <row r="162" ht="19.15" customHeight="1">
      <c r="A162" t="s" s="138">
        <v>2688</v>
      </c>
      <c r="B162" s="149">
        <v>5</v>
      </c>
      <c r="C162" s="149">
        <v>6</v>
      </c>
      <c r="D162" t="s" s="205">
        <v>2836</v>
      </c>
      <c r="E162" t="s" s="205">
        <v>2837</v>
      </c>
      <c r="F162" s="222">
        <v>435</v>
      </c>
      <c r="G162" s="149">
        <v>446</v>
      </c>
      <c r="H162" s="173">
        <f>SUM(G162-F162)</f>
        <v>11</v>
      </c>
      <c r="I162" s="167">
        <f>H162/F162</f>
        <v>0.0252873563218391</v>
      </c>
      <c r="J162" s="167">
        <f>H162/G162</f>
        <v>0.0246636771300448</v>
      </c>
      <c r="K162" s="24"/>
      <c r="L162" s="24"/>
      <c r="M162" s="24"/>
      <c r="N162" s="24"/>
      <c r="O162" s="24"/>
      <c r="P162" s="24"/>
      <c r="Q162" s="24"/>
      <c r="R162" s="24"/>
      <c r="S162" s="24"/>
      <c r="T162" s="24"/>
      <c r="U162" s="24"/>
      <c r="V162" s="24"/>
      <c r="W162" s="24"/>
      <c r="X162" s="24"/>
      <c r="Y162" s="24"/>
      <c r="Z162" s="24"/>
    </row>
    <row r="163" ht="19.15" customHeight="1">
      <c r="A163" t="s" s="138">
        <v>2688</v>
      </c>
      <c r="B163" s="149">
        <v>5</v>
      </c>
      <c r="C163" s="149">
        <v>11</v>
      </c>
      <c r="D163" t="s" s="205">
        <v>2838</v>
      </c>
      <c r="E163" t="s" s="205">
        <v>101</v>
      </c>
      <c r="F163" s="222">
        <v>258</v>
      </c>
      <c r="G163" s="149">
        <v>305</v>
      </c>
      <c r="H163" s="173">
        <f>SUM(G163-F163)</f>
        <v>47</v>
      </c>
      <c r="I163" s="167">
        <f>H163/F163</f>
        <v>0.182170542635659</v>
      </c>
      <c r="J163" s="167">
        <f>H163/G163</f>
        <v>0.154098360655738</v>
      </c>
      <c r="K163" s="24"/>
      <c r="L163" s="24"/>
      <c r="M163" s="24"/>
      <c r="N163" s="24"/>
      <c r="O163" s="24"/>
      <c r="P163" s="24"/>
      <c r="Q163" s="24"/>
      <c r="R163" s="24"/>
      <c r="S163" s="24"/>
      <c r="T163" s="24"/>
      <c r="U163" s="24"/>
      <c r="V163" s="24"/>
      <c r="W163" s="24"/>
      <c r="X163" s="24"/>
      <c r="Y163" s="24"/>
      <c r="Z163" s="24"/>
    </row>
    <row r="164" ht="19.15" customHeight="1">
      <c r="A164" t="s" s="138">
        <v>2688</v>
      </c>
      <c r="B164" s="149">
        <v>5</v>
      </c>
      <c r="C164" s="149">
        <v>21</v>
      </c>
      <c r="D164" t="s" s="205">
        <v>2839</v>
      </c>
      <c r="E164" t="s" s="205">
        <v>42</v>
      </c>
      <c r="F164" s="222">
        <v>280</v>
      </c>
      <c r="G164" s="149">
        <v>286</v>
      </c>
      <c r="H164" s="173">
        <f>SUM(G164-F164)</f>
        <v>6</v>
      </c>
      <c r="I164" s="167">
        <f>H164/F164</f>
        <v>0.0214285714285714</v>
      </c>
      <c r="J164" s="167">
        <f>H164/G164</f>
        <v>0.020979020979021</v>
      </c>
      <c r="K164" s="24"/>
      <c r="L164" s="24"/>
      <c r="M164" s="24"/>
      <c r="N164" s="24"/>
      <c r="O164" s="24"/>
      <c r="P164" s="24"/>
      <c r="Q164" s="24"/>
      <c r="R164" s="24"/>
      <c r="S164" s="24"/>
      <c r="T164" s="24"/>
      <c r="U164" s="24"/>
      <c r="V164" s="24"/>
      <c r="W164" s="24"/>
      <c r="X164" s="24"/>
      <c r="Y164" s="24"/>
      <c r="Z164" s="24"/>
    </row>
    <row r="165" ht="19.15" customHeight="1">
      <c r="A165" t="s" s="138">
        <v>2688</v>
      </c>
      <c r="B165" s="149">
        <v>5</v>
      </c>
      <c r="C165" s="149">
        <v>18</v>
      </c>
      <c r="D165" t="s" s="205">
        <v>2840</v>
      </c>
      <c r="E165" t="s" s="205">
        <v>52</v>
      </c>
      <c r="F165" s="222">
        <v>211</v>
      </c>
      <c r="G165" s="149">
        <v>213</v>
      </c>
      <c r="H165" s="173">
        <f>SUM(G165-F165)</f>
        <v>2</v>
      </c>
      <c r="I165" s="167">
        <f>H165/F165</f>
        <v>0.00947867298578199</v>
      </c>
      <c r="J165" s="167">
        <f>H165/G165</f>
        <v>0.009389671361502349</v>
      </c>
      <c r="K165" s="24"/>
      <c r="L165" s="24"/>
      <c r="M165" s="24"/>
      <c r="N165" s="24"/>
      <c r="O165" s="24"/>
      <c r="P165" s="24"/>
      <c r="Q165" s="24"/>
      <c r="R165" s="24"/>
      <c r="S165" s="24"/>
      <c r="T165" s="24"/>
      <c r="U165" s="24"/>
      <c r="V165" s="24"/>
      <c r="W165" s="24"/>
      <c r="X165" s="24"/>
      <c r="Y165" s="24"/>
      <c r="Z165" s="24"/>
    </row>
    <row r="166" ht="19.15" customHeight="1">
      <c r="A166" t="s" s="138">
        <v>2688</v>
      </c>
      <c r="B166" s="149">
        <v>5</v>
      </c>
      <c r="C166" s="149">
        <v>20</v>
      </c>
      <c r="D166" t="s" s="205">
        <v>2841</v>
      </c>
      <c r="E166" t="s" s="205">
        <v>36</v>
      </c>
      <c r="F166" s="222">
        <v>209</v>
      </c>
      <c r="G166" s="149">
        <v>210</v>
      </c>
      <c r="H166" s="173">
        <f>SUM(G166-F166)</f>
        <v>1</v>
      </c>
      <c r="I166" s="167">
        <f>H166/F166</f>
        <v>0.00478468899521531</v>
      </c>
      <c r="J166" s="167">
        <f>H166/G166</f>
        <v>0.00476190476190476</v>
      </c>
      <c r="K166" s="24"/>
      <c r="L166" s="24"/>
      <c r="M166" s="24"/>
      <c r="N166" s="24"/>
      <c r="O166" s="24"/>
      <c r="P166" s="24"/>
      <c r="Q166" s="24"/>
      <c r="R166" s="24"/>
      <c r="S166" s="24"/>
      <c r="T166" s="24"/>
      <c r="U166" s="24"/>
      <c r="V166" s="24"/>
      <c r="W166" s="24"/>
      <c r="X166" s="24"/>
      <c r="Y166" s="24"/>
      <c r="Z166" s="24"/>
    </row>
    <row r="167" ht="19.15" customHeight="1">
      <c r="A167" t="s" s="138">
        <v>2688</v>
      </c>
      <c r="B167" s="149">
        <v>5</v>
      </c>
      <c r="C167" s="149">
        <v>17</v>
      </c>
      <c r="D167" t="s" s="205">
        <v>2842</v>
      </c>
      <c r="E167" t="s" s="205">
        <v>66</v>
      </c>
      <c r="F167" s="222">
        <v>195</v>
      </c>
      <c r="G167" s="149">
        <v>197</v>
      </c>
      <c r="H167" s="173">
        <f>SUM(G167-F167)</f>
        <v>2</v>
      </c>
      <c r="I167" s="167">
        <f>H167/F167</f>
        <v>0.0102564102564103</v>
      </c>
      <c r="J167" s="167">
        <f>H167/G167</f>
        <v>0.0101522842639594</v>
      </c>
      <c r="K167" s="24"/>
      <c r="L167" s="24"/>
      <c r="M167" s="24"/>
      <c r="N167" s="24"/>
      <c r="O167" s="24"/>
      <c r="P167" s="24"/>
      <c r="Q167" s="24"/>
      <c r="R167" s="24"/>
      <c r="S167" s="24"/>
      <c r="T167" s="24"/>
      <c r="U167" s="24"/>
      <c r="V167" s="24"/>
      <c r="W167" s="24"/>
      <c r="X167" s="24"/>
      <c r="Y167" s="24"/>
      <c r="Z167" s="24"/>
    </row>
    <row r="168" ht="19.15" customHeight="1">
      <c r="A168" t="s" s="138">
        <v>2688</v>
      </c>
      <c r="B168" s="149">
        <v>5</v>
      </c>
      <c r="C168" s="149">
        <v>25</v>
      </c>
      <c r="D168" t="s" s="205">
        <v>2843</v>
      </c>
      <c r="E168" t="s" s="205">
        <v>116</v>
      </c>
      <c r="F168" s="222">
        <v>182</v>
      </c>
      <c r="G168" s="149">
        <v>189</v>
      </c>
      <c r="H168" s="173">
        <f>SUM(G168-F168)</f>
        <v>7</v>
      </c>
      <c r="I168" s="167">
        <f>H168/F168</f>
        <v>0.0384615384615385</v>
      </c>
      <c r="J168" s="167">
        <f>H168/G168</f>
        <v>0.037037037037037</v>
      </c>
      <c r="K168" s="24"/>
      <c r="L168" s="24"/>
      <c r="M168" s="24"/>
      <c r="N168" s="24"/>
      <c r="O168" s="24"/>
      <c r="P168" s="24"/>
      <c r="Q168" s="24"/>
      <c r="R168" s="24"/>
      <c r="S168" s="24"/>
      <c r="T168" s="24"/>
      <c r="U168" s="24"/>
      <c r="V168" s="24"/>
      <c r="W168" s="24"/>
      <c r="X168" s="24"/>
      <c r="Y168" s="24"/>
      <c r="Z168" s="24"/>
    </row>
    <row r="169" ht="19.15" customHeight="1">
      <c r="A169" t="s" s="138">
        <v>2688</v>
      </c>
      <c r="B169" s="149">
        <v>5</v>
      </c>
      <c r="C169" s="149">
        <v>2</v>
      </c>
      <c r="D169" t="s" s="205">
        <v>2844</v>
      </c>
      <c r="E169" t="s" s="205">
        <v>44</v>
      </c>
      <c r="F169" s="222">
        <v>161</v>
      </c>
      <c r="G169" s="149">
        <v>165</v>
      </c>
      <c r="H169" s="173">
        <f>SUM(G169-F169)</f>
        <v>4</v>
      </c>
      <c r="I169" s="167">
        <f>H169/F169</f>
        <v>0.0248447204968944</v>
      </c>
      <c r="J169" s="167">
        <f>H169/G169</f>
        <v>0.0242424242424242</v>
      </c>
      <c r="K169" s="24"/>
      <c r="L169" s="24"/>
      <c r="M169" s="24"/>
      <c r="N169" s="24"/>
      <c r="O169" s="24"/>
      <c r="P169" s="24"/>
      <c r="Q169" s="24"/>
      <c r="R169" s="24"/>
      <c r="S169" s="24"/>
      <c r="T169" s="24"/>
      <c r="U169" s="24"/>
      <c r="V169" s="24"/>
      <c r="W169" s="24"/>
      <c r="X169" s="24"/>
      <c r="Y169" s="24"/>
      <c r="Z169" s="24"/>
    </row>
    <row r="170" ht="19.15" customHeight="1">
      <c r="A170" t="s" s="138">
        <v>2688</v>
      </c>
      <c r="B170" s="149">
        <v>5</v>
      </c>
      <c r="C170" s="149">
        <v>3</v>
      </c>
      <c r="D170" t="s" s="205">
        <v>2845</v>
      </c>
      <c r="E170" t="s" s="205">
        <v>64</v>
      </c>
      <c r="F170" s="222">
        <v>141</v>
      </c>
      <c r="G170" s="149">
        <v>145</v>
      </c>
      <c r="H170" s="173">
        <f>SUM(G170-F170)</f>
        <v>4</v>
      </c>
      <c r="I170" s="167">
        <f>H170/F170</f>
        <v>0.0283687943262411</v>
      </c>
      <c r="J170" s="167">
        <f>H170/G170</f>
        <v>0.0275862068965517</v>
      </c>
      <c r="K170" s="24"/>
      <c r="L170" s="24"/>
      <c r="M170" s="24"/>
      <c r="N170" s="24"/>
      <c r="O170" s="24"/>
      <c r="P170" s="24"/>
      <c r="Q170" s="24"/>
      <c r="R170" s="24"/>
      <c r="S170" s="24"/>
      <c r="T170" s="24"/>
      <c r="U170" s="24"/>
      <c r="V170" s="24"/>
      <c r="W170" s="24"/>
      <c r="X170" s="24"/>
      <c r="Y170" s="24"/>
      <c r="Z170" s="24"/>
    </row>
    <row r="171" ht="19.15" customHeight="1">
      <c r="A171" t="s" s="138">
        <v>2688</v>
      </c>
      <c r="B171" s="149">
        <v>5</v>
      </c>
      <c r="C171" s="149">
        <v>12</v>
      </c>
      <c r="D171" t="s" s="205">
        <v>2846</v>
      </c>
      <c r="E171" t="s" s="205">
        <v>72</v>
      </c>
      <c r="F171" s="222">
        <v>144</v>
      </c>
      <c r="G171" s="149">
        <v>144</v>
      </c>
      <c r="H171" s="173">
        <f>SUM(G171-F171)</f>
        <v>0</v>
      </c>
      <c r="I171" s="167">
        <f>H171/F171</f>
        <v>0</v>
      </c>
      <c r="J171" s="167">
        <f>H171/G171</f>
        <v>0</v>
      </c>
      <c r="K171" s="24"/>
      <c r="L171" s="24"/>
      <c r="M171" s="24"/>
      <c r="N171" s="24"/>
      <c r="O171" s="24"/>
      <c r="P171" s="24"/>
      <c r="Q171" s="24"/>
      <c r="R171" s="24"/>
      <c r="S171" s="24"/>
      <c r="T171" s="24"/>
      <c r="U171" s="24"/>
      <c r="V171" s="24"/>
      <c r="W171" s="24"/>
      <c r="X171" s="24"/>
      <c r="Y171" s="24"/>
      <c r="Z171" s="24"/>
    </row>
    <row r="172" ht="19.15" customHeight="1">
      <c r="A172" t="s" s="138">
        <v>2688</v>
      </c>
      <c r="B172" s="149">
        <v>5</v>
      </c>
      <c r="C172" s="149">
        <v>34</v>
      </c>
      <c r="D172" t="s" s="205">
        <v>2847</v>
      </c>
      <c r="E172" t="s" s="205">
        <v>2848</v>
      </c>
      <c r="F172" s="222">
        <v>140</v>
      </c>
      <c r="G172" s="149">
        <v>141</v>
      </c>
      <c r="H172" s="173">
        <f>SUM(G172-F172)</f>
        <v>1</v>
      </c>
      <c r="I172" s="167">
        <f>H172/F172</f>
        <v>0.00714285714285714</v>
      </c>
      <c r="J172" s="167">
        <f>H172/G172</f>
        <v>0.00709219858156028</v>
      </c>
      <c r="K172" s="24"/>
      <c r="L172" s="24"/>
      <c r="M172" s="24"/>
      <c r="N172" s="24"/>
      <c r="O172" s="24"/>
      <c r="P172" s="24"/>
      <c r="Q172" s="24"/>
      <c r="R172" s="24"/>
      <c r="S172" s="24"/>
      <c r="T172" s="24"/>
      <c r="U172" s="24"/>
      <c r="V172" s="24"/>
      <c r="W172" s="24"/>
      <c r="X172" s="24"/>
      <c r="Y172" s="24"/>
      <c r="Z172" s="24"/>
    </row>
    <row r="173" ht="19.15" customHeight="1">
      <c r="A173" t="s" s="138">
        <v>2688</v>
      </c>
      <c r="B173" s="149">
        <v>5</v>
      </c>
      <c r="C173" s="149">
        <v>30</v>
      </c>
      <c r="D173" t="s" s="205">
        <v>2849</v>
      </c>
      <c r="E173" t="s" s="205">
        <v>56</v>
      </c>
      <c r="F173" s="222">
        <v>127</v>
      </c>
      <c r="G173" s="149">
        <v>135</v>
      </c>
      <c r="H173" s="173">
        <f>SUM(G173-F173)</f>
        <v>8</v>
      </c>
      <c r="I173" s="167">
        <f>H173/F173</f>
        <v>0.062992125984252</v>
      </c>
      <c r="J173" s="167">
        <f>H173/G173</f>
        <v>0.0592592592592593</v>
      </c>
      <c r="K173" s="24"/>
      <c r="L173" s="24"/>
      <c r="M173" s="24"/>
      <c r="N173" s="24"/>
      <c r="O173" s="24"/>
      <c r="P173" s="24"/>
      <c r="Q173" s="24"/>
      <c r="R173" s="24"/>
      <c r="S173" s="24"/>
      <c r="T173" s="24"/>
      <c r="U173" s="24"/>
      <c r="V173" s="24"/>
      <c r="W173" s="24"/>
      <c r="X173" s="24"/>
      <c r="Y173" s="24"/>
      <c r="Z173" s="24"/>
    </row>
    <row r="174" ht="19.15" customHeight="1">
      <c r="A174" t="s" s="138">
        <v>2688</v>
      </c>
      <c r="B174" s="149">
        <v>5</v>
      </c>
      <c r="C174" s="149">
        <v>28</v>
      </c>
      <c r="D174" t="s" s="205">
        <v>2850</v>
      </c>
      <c r="E174" t="s" s="205">
        <v>76</v>
      </c>
      <c r="F174" s="222">
        <v>118</v>
      </c>
      <c r="G174" s="149">
        <v>121</v>
      </c>
      <c r="H174" s="173">
        <f>SUM(G174-F174)</f>
        <v>3</v>
      </c>
      <c r="I174" s="167">
        <f>H174/F174</f>
        <v>0.0254237288135593</v>
      </c>
      <c r="J174" s="167">
        <f>H174/G174</f>
        <v>0.0247933884297521</v>
      </c>
      <c r="K174" s="24"/>
      <c r="L174" s="24"/>
      <c r="M174" s="24"/>
      <c r="N174" s="24"/>
      <c r="O174" s="24"/>
      <c r="P174" s="24"/>
      <c r="Q174" s="24"/>
      <c r="R174" s="24"/>
      <c r="S174" s="24"/>
      <c r="T174" s="24"/>
      <c r="U174" s="24"/>
      <c r="V174" s="24"/>
      <c r="W174" s="24"/>
      <c r="X174" s="24"/>
      <c r="Y174" s="24"/>
      <c r="Z174" s="24"/>
    </row>
    <row r="175" ht="19.15" customHeight="1">
      <c r="A175" t="s" s="138">
        <v>2688</v>
      </c>
      <c r="B175" s="149">
        <v>5</v>
      </c>
      <c r="C175" s="149">
        <v>36</v>
      </c>
      <c r="D175" t="s" s="205">
        <v>2851</v>
      </c>
      <c r="E175" t="s" s="205">
        <v>32</v>
      </c>
      <c r="F175" s="222">
        <v>82</v>
      </c>
      <c r="G175" s="149">
        <v>83</v>
      </c>
      <c r="H175" s="173">
        <f>SUM(G175-F175)</f>
        <v>1</v>
      </c>
      <c r="I175" s="167">
        <f>H175/F175</f>
        <v>0.0121951219512195</v>
      </c>
      <c r="J175" s="167">
        <f>H175/G175</f>
        <v>0.0120481927710843</v>
      </c>
      <c r="K175" s="24"/>
      <c r="L175" s="24"/>
      <c r="M175" s="24"/>
      <c r="N175" s="24"/>
      <c r="O175" s="24"/>
      <c r="P175" s="24"/>
      <c r="Q175" s="24"/>
      <c r="R175" s="24"/>
      <c r="S175" s="24"/>
      <c r="T175" s="24"/>
      <c r="U175" s="24"/>
      <c r="V175" s="24"/>
      <c r="W175" s="24"/>
      <c r="X175" s="24"/>
      <c r="Y175" s="24"/>
      <c r="Z175" s="24"/>
    </row>
    <row r="176" ht="19.15" customHeight="1">
      <c r="A176" t="s" s="138">
        <v>2688</v>
      </c>
      <c r="B176" s="149">
        <v>5</v>
      </c>
      <c r="C176" s="149">
        <v>26</v>
      </c>
      <c r="D176" t="s" s="205">
        <v>2852</v>
      </c>
      <c r="E176" t="s" s="205">
        <v>1287</v>
      </c>
      <c r="F176" s="222">
        <v>70</v>
      </c>
      <c r="G176" s="149">
        <v>71</v>
      </c>
      <c r="H176" s="173">
        <f>SUM(G176-F176)</f>
        <v>1</v>
      </c>
      <c r="I176" s="167">
        <f>H176/F176</f>
        <v>0.0142857142857143</v>
      </c>
      <c r="J176" s="167">
        <f>H176/G176</f>
        <v>0.0140845070422535</v>
      </c>
      <c r="K176" s="24"/>
      <c r="L176" s="24"/>
      <c r="M176" s="24"/>
      <c r="N176" s="24"/>
      <c r="O176" s="24"/>
      <c r="P176" s="24"/>
      <c r="Q176" s="24"/>
      <c r="R176" s="24"/>
      <c r="S176" s="24"/>
      <c r="T176" s="24"/>
      <c r="U176" s="24"/>
      <c r="V176" s="24"/>
      <c r="W176" s="24"/>
      <c r="X176" s="24"/>
      <c r="Y176" s="24"/>
      <c r="Z176" s="24"/>
    </row>
    <row r="177" ht="19.15" customHeight="1">
      <c r="A177" t="s" s="138">
        <v>2688</v>
      </c>
      <c r="B177" s="149">
        <v>5</v>
      </c>
      <c r="C177" s="149">
        <v>23</v>
      </c>
      <c r="D177" t="s" s="205">
        <v>2853</v>
      </c>
      <c r="E177" t="s" s="205">
        <v>1546</v>
      </c>
      <c r="F177" s="222">
        <v>66</v>
      </c>
      <c r="G177" s="149">
        <v>69</v>
      </c>
      <c r="H177" s="173">
        <f>SUM(G177-F177)</f>
        <v>3</v>
      </c>
      <c r="I177" s="167">
        <f>H177/F177</f>
        <v>0.0454545454545455</v>
      </c>
      <c r="J177" s="167">
        <f>H177/G177</f>
        <v>0.0434782608695652</v>
      </c>
      <c r="K177" s="24"/>
      <c r="L177" s="24"/>
      <c r="M177" s="24"/>
      <c r="N177" s="24"/>
      <c r="O177" s="24"/>
      <c r="P177" s="24"/>
      <c r="Q177" s="24"/>
      <c r="R177" s="24"/>
      <c r="S177" s="24"/>
      <c r="T177" s="24"/>
      <c r="U177" s="24"/>
      <c r="V177" s="24"/>
      <c r="W177" s="24"/>
      <c r="X177" s="24"/>
      <c r="Y177" s="24"/>
      <c r="Z177" s="24"/>
    </row>
    <row r="178" ht="19.15" customHeight="1">
      <c r="A178" t="s" s="138">
        <v>2688</v>
      </c>
      <c r="B178" s="149">
        <v>5</v>
      </c>
      <c r="C178" s="149">
        <v>19</v>
      </c>
      <c r="D178" t="s" s="205">
        <v>2854</v>
      </c>
      <c r="E178" t="s" s="205">
        <v>30</v>
      </c>
      <c r="F178" s="222">
        <v>52</v>
      </c>
      <c r="G178" s="149">
        <v>59</v>
      </c>
      <c r="H178" s="173">
        <f>SUM(G178-F178)</f>
        <v>7</v>
      </c>
      <c r="I178" s="167">
        <f>H178/F178</f>
        <v>0.134615384615385</v>
      </c>
      <c r="J178" s="167">
        <f>H178/G178</f>
        <v>0.11864406779661</v>
      </c>
      <c r="K178" s="24"/>
      <c r="L178" s="24"/>
      <c r="M178" s="24"/>
      <c r="N178" s="24"/>
      <c r="O178" s="24"/>
      <c r="P178" s="24"/>
      <c r="Q178" s="24"/>
      <c r="R178" s="24"/>
      <c r="S178" s="24"/>
      <c r="T178" s="24"/>
      <c r="U178" s="24"/>
      <c r="V178" s="24"/>
      <c r="W178" s="24"/>
      <c r="X178" s="24"/>
      <c r="Y178" s="24"/>
      <c r="Z178" s="24"/>
    </row>
    <row r="179" ht="19.15" customHeight="1">
      <c r="A179" t="s" s="138">
        <v>2688</v>
      </c>
      <c r="B179" s="149">
        <v>5</v>
      </c>
      <c r="C179" s="149">
        <v>33</v>
      </c>
      <c r="D179" t="s" s="205">
        <v>2855</v>
      </c>
      <c r="E179" t="s" s="205">
        <v>173</v>
      </c>
      <c r="F179" s="222">
        <v>56</v>
      </c>
      <c r="G179" s="149">
        <v>58</v>
      </c>
      <c r="H179" s="173">
        <f>SUM(G179-F179)</f>
        <v>2</v>
      </c>
      <c r="I179" s="167">
        <f>H179/F179</f>
        <v>0.0357142857142857</v>
      </c>
      <c r="J179" s="167">
        <f>H179/G179</f>
        <v>0.0344827586206897</v>
      </c>
      <c r="K179" s="24"/>
      <c r="L179" s="24"/>
      <c r="M179" s="24"/>
      <c r="N179" s="24"/>
      <c r="O179" s="24"/>
      <c r="P179" s="24"/>
      <c r="Q179" s="24"/>
      <c r="R179" s="24"/>
      <c r="S179" s="24"/>
      <c r="T179" s="24"/>
      <c r="U179" s="24"/>
      <c r="V179" s="24"/>
      <c r="W179" s="24"/>
      <c r="X179" s="24"/>
      <c r="Y179" s="24"/>
      <c r="Z179" s="24"/>
    </row>
    <row r="180" ht="19.15" customHeight="1">
      <c r="A180" t="s" s="138">
        <v>2688</v>
      </c>
      <c r="B180" s="149">
        <v>5</v>
      </c>
      <c r="C180" s="149">
        <v>35</v>
      </c>
      <c r="D180" t="s" s="205">
        <v>2856</v>
      </c>
      <c r="E180" t="s" s="205">
        <v>68</v>
      </c>
      <c r="F180" s="222">
        <v>57</v>
      </c>
      <c r="G180" s="149">
        <v>57</v>
      </c>
      <c r="H180" s="173">
        <f>SUM(G180-F180)</f>
        <v>0</v>
      </c>
      <c r="I180" s="167">
        <f>H180/F180</f>
        <v>0</v>
      </c>
      <c r="J180" s="167">
        <f>H180/G180</f>
        <v>0</v>
      </c>
      <c r="K180" s="24"/>
      <c r="L180" s="24"/>
      <c r="M180" s="24"/>
      <c r="N180" s="24"/>
      <c r="O180" s="24"/>
      <c r="P180" s="24"/>
      <c r="Q180" s="24"/>
      <c r="R180" s="24"/>
      <c r="S180" s="24"/>
      <c r="T180" s="24"/>
      <c r="U180" s="24"/>
      <c r="V180" s="24"/>
      <c r="W180" s="24"/>
      <c r="X180" s="24"/>
      <c r="Y180" s="24"/>
      <c r="Z180" s="24"/>
    </row>
    <row r="181" ht="19.15" customHeight="1">
      <c r="A181" t="s" s="138">
        <v>2688</v>
      </c>
      <c r="B181" s="149">
        <v>5</v>
      </c>
      <c r="C181" s="149">
        <v>22</v>
      </c>
      <c r="D181" t="s" s="205">
        <v>2857</v>
      </c>
      <c r="E181" t="s" s="205">
        <v>147</v>
      </c>
      <c r="F181" s="222">
        <v>56</v>
      </c>
      <c r="G181" s="149">
        <v>56</v>
      </c>
      <c r="H181" s="173">
        <f>SUM(G181-F181)</f>
        <v>0</v>
      </c>
      <c r="I181" s="167">
        <f>H181/F181</f>
        <v>0</v>
      </c>
      <c r="J181" s="167">
        <f>H181/G181</f>
        <v>0</v>
      </c>
      <c r="K181" s="24"/>
      <c r="L181" s="24"/>
      <c r="M181" s="24"/>
      <c r="N181" s="24"/>
      <c r="O181" s="24"/>
      <c r="P181" s="24"/>
      <c r="Q181" s="24"/>
      <c r="R181" s="24"/>
      <c r="S181" s="24"/>
      <c r="T181" s="24"/>
      <c r="U181" s="24"/>
      <c r="V181" s="24"/>
      <c r="W181" s="24"/>
      <c r="X181" s="24"/>
      <c r="Y181" s="24"/>
      <c r="Z181" s="24"/>
    </row>
    <row r="182" ht="19.15" customHeight="1">
      <c r="A182" t="s" s="138">
        <v>2688</v>
      </c>
      <c r="B182" s="149">
        <v>5</v>
      </c>
      <c r="C182" s="149">
        <v>32</v>
      </c>
      <c r="D182" t="s" s="205">
        <v>2858</v>
      </c>
      <c r="E182" t="s" s="205">
        <v>1427</v>
      </c>
      <c r="F182" s="222">
        <v>36</v>
      </c>
      <c r="G182" s="149">
        <v>37</v>
      </c>
      <c r="H182" s="206">
        <f>SUM(G182-F182)</f>
        <v>1</v>
      </c>
      <c r="I182" s="208">
        <f>H182/F182</f>
        <v>0.0277777777777778</v>
      </c>
      <c r="J182" s="208">
        <f>H182/G182</f>
        <v>0.027027027027027</v>
      </c>
      <c r="K182" s="174"/>
      <c r="L182" s="174"/>
      <c r="M182" s="174"/>
      <c r="N182" s="174"/>
      <c r="O182" s="174"/>
      <c r="P182" s="174"/>
      <c r="Q182" s="174"/>
      <c r="R182" s="174"/>
      <c r="S182" s="174"/>
      <c r="T182" s="174"/>
      <c r="U182" s="174"/>
      <c r="V182" s="174"/>
      <c r="W182" s="174"/>
      <c r="X182" s="174"/>
      <c r="Y182" s="174"/>
      <c r="Z182" s="174"/>
    </row>
    <row r="183" ht="19.15" customHeight="1">
      <c r="A183" s="177"/>
      <c r="B183" s="178"/>
      <c r="C183" s="178"/>
      <c r="D183" s="179"/>
      <c r="E183" s="179"/>
      <c r="F183" s="210">
        <f>SUM(F147:F182)</f>
        <v>93426</v>
      </c>
      <c r="G183" s="180">
        <f>SUM(G147:G182)</f>
        <v>98425</v>
      </c>
      <c r="H183" s="181">
        <f>SUM(H147:H182)</f>
        <v>4999</v>
      </c>
      <c r="I183" s="209">
        <f>H183/F183</f>
        <v>0.0535075888938839</v>
      </c>
      <c r="J183" s="209">
        <f>H183/G183</f>
        <v>0.0507899415798832</v>
      </c>
      <c r="K183" s="183"/>
      <c r="L183" s="183"/>
      <c r="M183" s="183"/>
      <c r="N183" s="183"/>
      <c r="O183" s="183"/>
      <c r="P183" s="183"/>
      <c r="Q183" s="183"/>
      <c r="R183" s="183"/>
      <c r="S183" s="183"/>
      <c r="T183" s="183"/>
      <c r="U183" s="183"/>
      <c r="V183" s="183"/>
      <c r="W183" s="183"/>
      <c r="X183" s="183"/>
      <c r="Y183" s="183"/>
      <c r="Z183" s="184"/>
    </row>
    <row r="184" ht="19.15" customHeight="1">
      <c r="A184" s="230"/>
      <c r="B184" s="231"/>
      <c r="C184" s="231"/>
      <c r="D184" s="232"/>
      <c r="E184" s="232"/>
      <c r="F184" s="251"/>
      <c r="G184" s="231"/>
      <c r="H184" s="234"/>
      <c r="I184" s="188"/>
      <c r="J184" s="188"/>
      <c r="K184" s="189"/>
      <c r="L184" s="189"/>
      <c r="M184" s="189"/>
      <c r="N184" s="189"/>
      <c r="O184" s="189"/>
      <c r="P184" s="189"/>
      <c r="Q184" s="189"/>
      <c r="R184" s="189"/>
      <c r="S184" s="189"/>
      <c r="T184" s="189"/>
      <c r="U184" s="189"/>
      <c r="V184" s="189"/>
      <c r="W184" s="189"/>
      <c r="X184" s="189"/>
      <c r="Y184" s="189"/>
      <c r="Z184" s="189"/>
    </row>
    <row r="185" ht="19.15" customHeight="1">
      <c r="A185" t="s" s="142">
        <v>2688</v>
      </c>
      <c r="B185" s="166">
        <v>6</v>
      </c>
      <c r="C185" s="166">
        <v>1</v>
      </c>
      <c r="D185" t="s" s="142">
        <v>2859</v>
      </c>
      <c r="E185" t="s" s="142">
        <v>22</v>
      </c>
      <c r="F185" s="229">
        <v>22742</v>
      </c>
      <c r="G185" s="166">
        <v>23273</v>
      </c>
      <c r="H185" s="155">
        <f>SUM(G185-F185)</f>
        <v>531</v>
      </c>
      <c r="I185" s="167">
        <f>H185/F185</f>
        <v>0.0233488699322839</v>
      </c>
      <c r="J185" s="167">
        <f>H185/G185</f>
        <v>0.0228161388733726</v>
      </c>
      <c r="K185" s="24"/>
      <c r="L185" s="24"/>
      <c r="M185" s="24"/>
      <c r="N185" s="24"/>
      <c r="O185" s="24"/>
      <c r="P185" s="24"/>
      <c r="Q185" s="24"/>
      <c r="R185" s="24"/>
      <c r="S185" s="24"/>
      <c r="T185" s="24"/>
      <c r="U185" s="24"/>
      <c r="V185" s="24"/>
      <c r="W185" s="24"/>
      <c r="X185" s="24"/>
      <c r="Y185" s="24"/>
      <c r="Z185" s="24"/>
    </row>
    <row r="186" ht="19.15" customHeight="1">
      <c r="A186" t="s" s="145">
        <v>2688</v>
      </c>
      <c r="B186" s="168">
        <v>6</v>
      </c>
      <c r="C186" s="168">
        <v>12</v>
      </c>
      <c r="D186" t="s" s="145">
        <v>2860</v>
      </c>
      <c r="E186" t="s" s="145">
        <v>84</v>
      </c>
      <c r="F186" s="212">
        <v>22010</v>
      </c>
      <c r="G186" s="168">
        <v>23081</v>
      </c>
      <c r="H186" s="155">
        <f>SUM(G186-F186)</f>
        <v>1071</v>
      </c>
      <c r="I186" s="167">
        <f>H186/F186</f>
        <v>0.0486597001363017</v>
      </c>
      <c r="J186" s="167">
        <f>H186/G186</f>
        <v>0.0464018023482518</v>
      </c>
      <c r="K186" s="24"/>
      <c r="L186" s="24"/>
      <c r="M186" s="24"/>
      <c r="N186" s="24"/>
      <c r="O186" s="24"/>
      <c r="P186" s="24"/>
      <c r="Q186" s="24"/>
      <c r="R186" s="24"/>
      <c r="S186" s="24"/>
      <c r="T186" s="24"/>
      <c r="U186" s="24"/>
      <c r="V186" s="24"/>
      <c r="W186" s="24"/>
      <c r="X186" s="24"/>
      <c r="Y186" s="24"/>
      <c r="Z186" s="24"/>
    </row>
    <row r="187" ht="19.15" customHeight="1">
      <c r="A187" t="s" s="145">
        <v>2688</v>
      </c>
      <c r="B187" s="168">
        <v>6</v>
      </c>
      <c r="C187" s="168">
        <v>8</v>
      </c>
      <c r="D187" t="s" s="145">
        <v>2861</v>
      </c>
      <c r="E187" t="s" s="145">
        <v>20</v>
      </c>
      <c r="F187" s="212">
        <v>16170</v>
      </c>
      <c r="G187" s="168">
        <v>16806</v>
      </c>
      <c r="H187" s="155">
        <f>SUM(G187-F187)</f>
        <v>636</v>
      </c>
      <c r="I187" s="167">
        <f>H187/F187</f>
        <v>0.0393320964749536</v>
      </c>
      <c r="J187" s="167">
        <f>H187/G187</f>
        <v>0.0378436272759729</v>
      </c>
      <c r="K187" s="24"/>
      <c r="L187" s="24"/>
      <c r="M187" s="24"/>
      <c r="N187" s="24"/>
      <c r="O187" s="24"/>
      <c r="P187" s="24"/>
      <c r="Q187" s="24"/>
      <c r="R187" s="24"/>
      <c r="S187" s="24"/>
      <c r="T187" s="24"/>
      <c r="U187" s="24"/>
      <c r="V187" s="24"/>
      <c r="W187" s="24"/>
      <c r="X187" s="24"/>
      <c r="Y187" s="24"/>
      <c r="Z187" s="24"/>
    </row>
    <row r="188" ht="19.15" customHeight="1">
      <c r="A188" t="s" s="145">
        <v>2688</v>
      </c>
      <c r="B188" s="168">
        <v>6</v>
      </c>
      <c r="C188" s="168">
        <v>10</v>
      </c>
      <c r="D188" t="s" s="145">
        <v>2862</v>
      </c>
      <c r="E188" t="s" s="145">
        <v>38</v>
      </c>
      <c r="F188" s="212">
        <v>2668</v>
      </c>
      <c r="G188" s="168">
        <v>2732</v>
      </c>
      <c r="H188" s="155">
        <f>SUM(G188-F188)</f>
        <v>64</v>
      </c>
      <c r="I188" s="167">
        <f>H188/F188</f>
        <v>0.0239880059970015</v>
      </c>
      <c r="J188" s="167">
        <f>H188/G188</f>
        <v>0.0234260614934114</v>
      </c>
      <c r="K188" s="24"/>
      <c r="L188" s="24"/>
      <c r="M188" s="24"/>
      <c r="N188" s="24"/>
      <c r="O188" s="24"/>
      <c r="P188" s="24"/>
      <c r="Q188" s="24"/>
      <c r="R188" s="24"/>
      <c r="S188" s="24"/>
      <c r="T188" s="24"/>
      <c r="U188" s="24"/>
      <c r="V188" s="24"/>
      <c r="W188" s="24"/>
      <c r="X188" s="24"/>
      <c r="Y188" s="24"/>
      <c r="Z188" s="24"/>
    </row>
    <row r="189" ht="19.15" customHeight="1">
      <c r="A189" t="s" s="145">
        <v>2688</v>
      </c>
      <c r="B189" s="168">
        <v>6</v>
      </c>
      <c r="C189" s="168">
        <v>11</v>
      </c>
      <c r="D189" t="s" s="145">
        <v>2863</v>
      </c>
      <c r="E189" t="s" s="145">
        <v>17</v>
      </c>
      <c r="F189" s="212">
        <v>1926</v>
      </c>
      <c r="G189" s="168">
        <v>1960</v>
      </c>
      <c r="H189" s="155">
        <f>SUM(G189-F189)</f>
        <v>34</v>
      </c>
      <c r="I189" s="167">
        <f>H189/F189</f>
        <v>0.0176531671858775</v>
      </c>
      <c r="J189" s="167">
        <f>H189/G189</f>
        <v>0.0173469387755102</v>
      </c>
      <c r="K189" s="24"/>
      <c r="L189" s="24"/>
      <c r="M189" s="24"/>
      <c r="N189" s="24"/>
      <c r="O189" s="24"/>
      <c r="P189" s="24"/>
      <c r="Q189" s="24"/>
      <c r="R189" s="24"/>
      <c r="S189" s="24"/>
      <c r="T189" s="24"/>
      <c r="U189" s="24"/>
      <c r="V189" s="24"/>
      <c r="W189" s="24"/>
      <c r="X189" s="24"/>
      <c r="Y189" s="24"/>
      <c r="Z189" s="24"/>
    </row>
    <row r="190" ht="19.15" customHeight="1">
      <c r="A190" t="s" s="145">
        <v>2688</v>
      </c>
      <c r="B190" s="168">
        <v>6</v>
      </c>
      <c r="C190" s="168">
        <v>14</v>
      </c>
      <c r="D190" t="s" s="145">
        <v>2864</v>
      </c>
      <c r="E190" t="s" s="145">
        <v>28</v>
      </c>
      <c r="F190" s="212">
        <v>1100</v>
      </c>
      <c r="G190" s="168">
        <v>1124</v>
      </c>
      <c r="H190" s="155">
        <f>SUM(G190-F190)</f>
        <v>24</v>
      </c>
      <c r="I190" s="167">
        <f>H190/F190</f>
        <v>0.0218181818181818</v>
      </c>
      <c r="J190" s="167">
        <f>H190/G190</f>
        <v>0.0213523131672598</v>
      </c>
      <c r="K190" s="24"/>
      <c r="L190" s="24"/>
      <c r="M190" s="24"/>
      <c r="N190" s="24"/>
      <c r="O190" s="24"/>
      <c r="P190" s="24"/>
      <c r="Q190" s="24"/>
      <c r="R190" s="24"/>
      <c r="S190" s="24"/>
      <c r="T190" s="24"/>
      <c r="U190" s="24"/>
      <c r="V190" s="24"/>
      <c r="W190" s="24"/>
      <c r="X190" s="24"/>
      <c r="Y190" s="24"/>
      <c r="Z190" s="24"/>
    </row>
    <row r="191" ht="19.15" customHeight="1">
      <c r="A191" t="s" s="145">
        <v>2688</v>
      </c>
      <c r="B191" s="168">
        <v>6</v>
      </c>
      <c r="C191" s="168">
        <v>21</v>
      </c>
      <c r="D191" t="s" s="145">
        <v>2865</v>
      </c>
      <c r="E191" t="s" s="145">
        <v>281</v>
      </c>
      <c r="F191" s="212">
        <v>719</v>
      </c>
      <c r="G191" s="168">
        <v>740</v>
      </c>
      <c r="H191" s="155">
        <f>SUM(G191-F191)</f>
        <v>21</v>
      </c>
      <c r="I191" s="167">
        <f>H191/F191</f>
        <v>0.0292072322670376</v>
      </c>
      <c r="J191" s="167">
        <f>H191/G191</f>
        <v>0.0283783783783784</v>
      </c>
      <c r="K191" s="24"/>
      <c r="L191" s="24"/>
      <c r="M191" s="24"/>
      <c r="N191" s="24"/>
      <c r="O191" s="24"/>
      <c r="P191" s="24"/>
      <c r="Q191" s="24"/>
      <c r="R191" s="24"/>
      <c r="S191" s="24"/>
      <c r="T191" s="24"/>
      <c r="U191" s="24"/>
      <c r="V191" s="24"/>
      <c r="W191" s="24"/>
      <c r="X191" s="24"/>
      <c r="Y191" s="24"/>
      <c r="Z191" s="24"/>
    </row>
    <row r="192" ht="19.15" customHeight="1">
      <c r="A192" t="s" s="145">
        <v>2688</v>
      </c>
      <c r="B192" s="168">
        <v>6</v>
      </c>
      <c r="C192" s="168">
        <v>25</v>
      </c>
      <c r="D192" t="s" s="145">
        <v>2866</v>
      </c>
      <c r="E192" t="s" s="145">
        <v>34</v>
      </c>
      <c r="F192" s="212">
        <v>713</v>
      </c>
      <c r="G192" s="168">
        <v>725</v>
      </c>
      <c r="H192" s="155">
        <f>SUM(G192-F192)</f>
        <v>12</v>
      </c>
      <c r="I192" s="167">
        <f>H192/F192</f>
        <v>0.0168302945301543</v>
      </c>
      <c r="J192" s="167">
        <f>H192/G192</f>
        <v>0.016551724137931</v>
      </c>
      <c r="K192" s="24"/>
      <c r="L192" s="24"/>
      <c r="M192" s="24"/>
      <c r="N192" s="24"/>
      <c r="O192" s="24"/>
      <c r="P192" s="24"/>
      <c r="Q192" s="24"/>
      <c r="R192" s="24"/>
      <c r="S192" s="24"/>
      <c r="T192" s="24"/>
      <c r="U192" s="24"/>
      <c r="V192" s="24"/>
      <c r="W192" s="24"/>
      <c r="X192" s="24"/>
      <c r="Y192" s="24"/>
      <c r="Z192" s="24"/>
    </row>
    <row r="193" ht="19.15" customHeight="1">
      <c r="A193" t="s" s="145">
        <v>2688</v>
      </c>
      <c r="B193" s="168">
        <v>6</v>
      </c>
      <c r="C193" s="168">
        <v>6</v>
      </c>
      <c r="D193" t="s" s="145">
        <v>2867</v>
      </c>
      <c r="E193" t="s" s="145">
        <v>24</v>
      </c>
      <c r="F193" s="212">
        <v>626</v>
      </c>
      <c r="G193" s="168">
        <v>638</v>
      </c>
      <c r="H193" s="155">
        <f>SUM(G193-F193)</f>
        <v>12</v>
      </c>
      <c r="I193" s="167">
        <f>H193/F193</f>
        <v>0.0191693290734824</v>
      </c>
      <c r="J193" s="167">
        <f>H193/G193</f>
        <v>0.0188087774294671</v>
      </c>
      <c r="K193" s="24"/>
      <c r="L193" s="24"/>
      <c r="M193" s="24"/>
      <c r="N193" s="24"/>
      <c r="O193" s="24"/>
      <c r="P193" s="24"/>
      <c r="Q193" s="24"/>
      <c r="R193" s="24"/>
      <c r="S193" s="24"/>
      <c r="T193" s="24"/>
      <c r="U193" s="24"/>
      <c r="V193" s="24"/>
      <c r="W193" s="24"/>
      <c r="X193" s="24"/>
      <c r="Y193" s="24"/>
      <c r="Z193" s="24"/>
    </row>
    <row r="194" ht="19.15" customHeight="1">
      <c r="A194" t="s" s="145">
        <v>2688</v>
      </c>
      <c r="B194" s="168">
        <v>6</v>
      </c>
      <c r="C194" s="168">
        <v>9</v>
      </c>
      <c r="D194" t="s" s="145">
        <v>2868</v>
      </c>
      <c r="E194" t="s" s="145">
        <v>48</v>
      </c>
      <c r="F194" s="212">
        <v>386</v>
      </c>
      <c r="G194" s="168">
        <v>399</v>
      </c>
      <c r="H194" s="155">
        <f>SUM(G194-F194)</f>
        <v>13</v>
      </c>
      <c r="I194" s="167">
        <f>H194/F194</f>
        <v>0.0336787564766839</v>
      </c>
      <c r="J194" s="167">
        <f>H194/G194</f>
        <v>0.0325814536340852</v>
      </c>
      <c r="K194" s="24"/>
      <c r="L194" s="24"/>
      <c r="M194" s="24"/>
      <c r="N194" s="24"/>
      <c r="O194" s="24"/>
      <c r="P194" s="24"/>
      <c r="Q194" s="24"/>
      <c r="R194" s="24"/>
      <c r="S194" s="24"/>
      <c r="T194" s="24"/>
      <c r="U194" s="24"/>
      <c r="V194" s="24"/>
      <c r="W194" s="24"/>
      <c r="X194" s="24"/>
      <c r="Y194" s="24"/>
      <c r="Z194" s="24"/>
    </row>
    <row r="195" ht="19.15" customHeight="1">
      <c r="A195" t="s" s="145">
        <v>2688</v>
      </c>
      <c r="B195" s="168">
        <v>6</v>
      </c>
      <c r="C195" s="168">
        <v>28</v>
      </c>
      <c r="D195" t="s" s="145">
        <v>2869</v>
      </c>
      <c r="E195" t="s" s="145">
        <v>74</v>
      </c>
      <c r="F195" s="212">
        <v>370</v>
      </c>
      <c r="G195" s="168">
        <v>393</v>
      </c>
      <c r="H195" s="155">
        <f>SUM(G195-F195)</f>
        <v>23</v>
      </c>
      <c r="I195" s="167">
        <f>H195/F195</f>
        <v>0.0621621621621622</v>
      </c>
      <c r="J195" s="167">
        <f>H195/G195</f>
        <v>0.0585241730279898</v>
      </c>
      <c r="K195" s="24"/>
      <c r="L195" s="24"/>
      <c r="M195" s="24"/>
      <c r="N195" s="24"/>
      <c r="O195" s="24"/>
      <c r="P195" s="24"/>
      <c r="Q195" s="24"/>
      <c r="R195" s="24"/>
      <c r="S195" s="24"/>
      <c r="T195" s="24"/>
      <c r="U195" s="24"/>
      <c r="V195" s="24"/>
      <c r="W195" s="24"/>
      <c r="X195" s="24"/>
      <c r="Y195" s="24"/>
      <c r="Z195" s="24"/>
    </row>
    <row r="196" ht="19.15" customHeight="1">
      <c r="A196" t="s" s="145">
        <v>2688</v>
      </c>
      <c r="B196" s="168">
        <v>6</v>
      </c>
      <c r="C196" s="168">
        <v>2</v>
      </c>
      <c r="D196" t="s" s="145">
        <v>2870</v>
      </c>
      <c r="E196" t="s" s="145">
        <v>101</v>
      </c>
      <c r="F196" s="212">
        <v>311</v>
      </c>
      <c r="G196" s="168">
        <v>315</v>
      </c>
      <c r="H196" s="155">
        <f>SUM(G196-F196)</f>
        <v>4</v>
      </c>
      <c r="I196" s="167">
        <f>H196/F196</f>
        <v>0.0128617363344051</v>
      </c>
      <c r="J196" s="167">
        <f>H196/G196</f>
        <v>0.0126984126984127</v>
      </c>
      <c r="K196" s="24"/>
      <c r="L196" s="24"/>
      <c r="M196" s="24"/>
      <c r="N196" s="24"/>
      <c r="O196" s="24"/>
      <c r="P196" s="24"/>
      <c r="Q196" s="24"/>
      <c r="R196" s="24"/>
      <c r="S196" s="24"/>
      <c r="T196" s="24"/>
      <c r="U196" s="24"/>
      <c r="V196" s="24"/>
      <c r="W196" s="24"/>
      <c r="X196" s="24"/>
      <c r="Y196" s="24"/>
      <c r="Z196" s="24"/>
    </row>
    <row r="197" ht="19.15" customHeight="1">
      <c r="A197" t="s" s="145">
        <v>2688</v>
      </c>
      <c r="B197" s="168">
        <v>6</v>
      </c>
      <c r="C197" s="168">
        <v>7</v>
      </c>
      <c r="D197" t="s" s="145">
        <v>2871</v>
      </c>
      <c r="E197" t="s" s="145">
        <v>54</v>
      </c>
      <c r="F197" s="212">
        <v>294</v>
      </c>
      <c r="G197" s="168">
        <v>307</v>
      </c>
      <c r="H197" s="155">
        <f>SUM(G197-F197)</f>
        <v>13</v>
      </c>
      <c r="I197" s="167">
        <f>H197/F197</f>
        <v>0.0442176870748299</v>
      </c>
      <c r="J197" s="167">
        <f>H197/G197</f>
        <v>0.0423452768729642</v>
      </c>
      <c r="K197" s="24"/>
      <c r="L197" s="24"/>
      <c r="M197" s="24"/>
      <c r="N197" s="24"/>
      <c r="O197" s="24"/>
      <c r="P197" s="24"/>
      <c r="Q197" s="24"/>
      <c r="R197" s="24"/>
      <c r="S197" s="24"/>
      <c r="T197" s="24"/>
      <c r="U197" s="24"/>
      <c r="V197" s="24"/>
      <c r="W197" s="24"/>
      <c r="X197" s="24"/>
      <c r="Y197" s="24"/>
      <c r="Z197" s="24"/>
    </row>
    <row r="198" ht="19.15" customHeight="1">
      <c r="A198" t="s" s="145">
        <v>2688</v>
      </c>
      <c r="B198" s="168">
        <v>6</v>
      </c>
      <c r="C198" s="168">
        <v>24</v>
      </c>
      <c r="D198" t="s" s="145">
        <v>2872</v>
      </c>
      <c r="E198" t="s" s="145">
        <v>248</v>
      </c>
      <c r="F198" s="212">
        <v>260</v>
      </c>
      <c r="G198" s="168">
        <v>262</v>
      </c>
      <c r="H198" s="155">
        <f>SUM(G198-F198)</f>
        <v>2</v>
      </c>
      <c r="I198" s="167">
        <f>H198/F198</f>
        <v>0.00769230769230769</v>
      </c>
      <c r="J198" s="167">
        <f>H198/G198</f>
        <v>0.00763358778625954</v>
      </c>
      <c r="K198" s="24"/>
      <c r="L198" s="24"/>
      <c r="M198" s="24"/>
      <c r="N198" s="24"/>
      <c r="O198" s="24"/>
      <c r="P198" s="24"/>
      <c r="Q198" s="24"/>
      <c r="R198" s="24"/>
      <c r="S198" s="24"/>
      <c r="T198" s="24"/>
      <c r="U198" s="24"/>
      <c r="V198" s="24"/>
      <c r="W198" s="24"/>
      <c r="X198" s="24"/>
      <c r="Y198" s="24"/>
      <c r="Z198" s="24"/>
    </row>
    <row r="199" ht="19.15" customHeight="1">
      <c r="A199" t="s" s="145">
        <v>2688</v>
      </c>
      <c r="B199" s="168">
        <v>6</v>
      </c>
      <c r="C199" s="168">
        <v>32</v>
      </c>
      <c r="D199" t="s" s="145">
        <v>2873</v>
      </c>
      <c r="E199" t="s" s="145">
        <v>1427</v>
      </c>
      <c r="F199" s="212">
        <v>206</v>
      </c>
      <c r="G199" s="168">
        <v>243</v>
      </c>
      <c r="H199" s="155">
        <f>SUM(G199-F199)</f>
        <v>37</v>
      </c>
      <c r="I199" s="167">
        <f>H199/F199</f>
        <v>0.179611650485437</v>
      </c>
      <c r="J199" s="167">
        <f>H199/G199</f>
        <v>0.152263374485597</v>
      </c>
      <c r="K199" s="24"/>
      <c r="L199" s="24"/>
      <c r="M199" s="24"/>
      <c r="N199" s="24"/>
      <c r="O199" s="24"/>
      <c r="P199" s="24"/>
      <c r="Q199" s="24"/>
      <c r="R199" s="24"/>
      <c r="S199" s="24"/>
      <c r="T199" s="24"/>
      <c r="U199" s="24"/>
      <c r="V199" s="24"/>
      <c r="W199" s="24"/>
      <c r="X199" s="24"/>
      <c r="Y199" s="24"/>
      <c r="Z199" s="24"/>
    </row>
    <row r="200" ht="19.15" customHeight="1">
      <c r="A200" t="s" s="145">
        <v>2688</v>
      </c>
      <c r="B200" s="168">
        <v>6</v>
      </c>
      <c r="C200" s="168">
        <v>26</v>
      </c>
      <c r="D200" t="s" s="145">
        <v>2874</v>
      </c>
      <c r="E200" t="s" s="145">
        <v>1546</v>
      </c>
      <c r="F200" s="212">
        <v>185</v>
      </c>
      <c r="G200" s="168">
        <v>188</v>
      </c>
      <c r="H200" s="155">
        <f>SUM(G200-F200)</f>
        <v>3</v>
      </c>
      <c r="I200" s="167">
        <f>H200/F200</f>
        <v>0.0162162162162162</v>
      </c>
      <c r="J200" s="167">
        <f>H200/G200</f>
        <v>0.0159574468085106</v>
      </c>
      <c r="K200" s="24"/>
      <c r="L200" s="24"/>
      <c r="M200" s="24"/>
      <c r="N200" s="24"/>
      <c r="O200" s="24"/>
      <c r="P200" s="24"/>
      <c r="Q200" s="24"/>
      <c r="R200" s="24"/>
      <c r="S200" s="24"/>
      <c r="T200" s="24"/>
      <c r="U200" s="24"/>
      <c r="V200" s="24"/>
      <c r="W200" s="24"/>
      <c r="X200" s="24"/>
      <c r="Y200" s="24"/>
      <c r="Z200" s="24"/>
    </row>
    <row r="201" ht="19.15" customHeight="1">
      <c r="A201" t="s" s="145">
        <v>2688</v>
      </c>
      <c r="B201" s="168">
        <v>6</v>
      </c>
      <c r="C201" s="168">
        <v>3</v>
      </c>
      <c r="D201" t="s" s="145">
        <v>2875</v>
      </c>
      <c r="E201" t="s" s="145">
        <v>52</v>
      </c>
      <c r="F201" s="212">
        <v>181</v>
      </c>
      <c r="G201" s="168">
        <v>183</v>
      </c>
      <c r="H201" s="155">
        <f>SUM(G201-F201)</f>
        <v>2</v>
      </c>
      <c r="I201" s="167">
        <f>H201/F201</f>
        <v>0.0110497237569061</v>
      </c>
      <c r="J201" s="167">
        <f>H201/G201</f>
        <v>0.0109289617486339</v>
      </c>
      <c r="K201" s="24"/>
      <c r="L201" s="24"/>
      <c r="M201" s="24"/>
      <c r="N201" s="24"/>
      <c r="O201" s="24"/>
      <c r="P201" s="24"/>
      <c r="Q201" s="24"/>
      <c r="R201" s="24"/>
      <c r="S201" s="24"/>
      <c r="T201" s="24"/>
      <c r="U201" s="24"/>
      <c r="V201" s="24"/>
      <c r="W201" s="24"/>
      <c r="X201" s="24"/>
      <c r="Y201" s="24"/>
      <c r="Z201" s="24"/>
    </row>
    <row r="202" ht="19.15" customHeight="1">
      <c r="A202" t="s" s="145">
        <v>2688</v>
      </c>
      <c r="B202" s="168">
        <v>6</v>
      </c>
      <c r="C202" s="168">
        <v>27</v>
      </c>
      <c r="D202" t="s" s="145">
        <v>2876</v>
      </c>
      <c r="E202" t="s" s="145">
        <v>72</v>
      </c>
      <c r="F202" s="212">
        <v>149</v>
      </c>
      <c r="G202" s="168">
        <v>175</v>
      </c>
      <c r="H202" s="155">
        <f>SUM(G202-F202)</f>
        <v>26</v>
      </c>
      <c r="I202" s="167">
        <f>H202/F202</f>
        <v>0.174496644295302</v>
      </c>
      <c r="J202" s="167">
        <f>H202/G202</f>
        <v>0.148571428571429</v>
      </c>
      <c r="K202" s="24"/>
      <c r="L202" s="24"/>
      <c r="M202" s="24"/>
      <c r="N202" s="24"/>
      <c r="O202" s="24"/>
      <c r="P202" s="24"/>
      <c r="Q202" s="24"/>
      <c r="R202" s="24"/>
      <c r="S202" s="24"/>
      <c r="T202" s="24"/>
      <c r="U202" s="24"/>
      <c r="V202" s="24"/>
      <c r="W202" s="24"/>
      <c r="X202" s="24"/>
      <c r="Y202" s="24"/>
      <c r="Z202" s="24"/>
    </row>
    <row r="203" ht="19.15" customHeight="1">
      <c r="A203" t="s" s="145">
        <v>2688</v>
      </c>
      <c r="B203" s="168">
        <v>6</v>
      </c>
      <c r="C203" s="168">
        <v>13</v>
      </c>
      <c r="D203" t="s" s="145">
        <v>2877</v>
      </c>
      <c r="E203" t="s" s="145">
        <v>64</v>
      </c>
      <c r="F203" s="212">
        <v>145</v>
      </c>
      <c r="G203" s="168">
        <v>148</v>
      </c>
      <c r="H203" s="155">
        <f>SUM(G203-F203)</f>
        <v>3</v>
      </c>
      <c r="I203" s="167">
        <f>H203/F203</f>
        <v>0.0206896551724138</v>
      </c>
      <c r="J203" s="167">
        <f>H203/G203</f>
        <v>0.0202702702702703</v>
      </c>
      <c r="K203" s="24"/>
      <c r="L203" s="24"/>
      <c r="M203" s="24"/>
      <c r="N203" s="24"/>
      <c r="O203" s="24"/>
      <c r="P203" s="24"/>
      <c r="Q203" s="24"/>
      <c r="R203" s="24"/>
      <c r="S203" s="24"/>
      <c r="T203" s="24"/>
      <c r="U203" s="24"/>
      <c r="V203" s="24"/>
      <c r="W203" s="24"/>
      <c r="X203" s="24"/>
      <c r="Y203" s="24"/>
      <c r="Z203" s="24"/>
    </row>
    <row r="204" ht="19.15" customHeight="1">
      <c r="A204" t="s" s="145">
        <v>2688</v>
      </c>
      <c r="B204" s="168">
        <v>6</v>
      </c>
      <c r="C204" s="168">
        <v>22</v>
      </c>
      <c r="D204" t="s" s="145">
        <v>2878</v>
      </c>
      <c r="E204" t="s" s="145">
        <v>116</v>
      </c>
      <c r="F204" s="212">
        <v>138</v>
      </c>
      <c r="G204" s="168">
        <v>146</v>
      </c>
      <c r="H204" s="155">
        <f>SUM(G204-F204)</f>
        <v>8</v>
      </c>
      <c r="I204" s="167">
        <f>H204/F204</f>
        <v>0.0579710144927536</v>
      </c>
      <c r="J204" s="167">
        <f>H204/G204</f>
        <v>0.0547945205479452</v>
      </c>
      <c r="K204" s="24"/>
      <c r="L204" s="24"/>
      <c r="M204" s="24"/>
      <c r="N204" s="24"/>
      <c r="O204" s="24"/>
      <c r="P204" s="24"/>
      <c r="Q204" s="24"/>
      <c r="R204" s="24"/>
      <c r="S204" s="24"/>
      <c r="T204" s="24"/>
      <c r="U204" s="24"/>
      <c r="V204" s="24"/>
      <c r="W204" s="24"/>
      <c r="X204" s="24"/>
      <c r="Y204" s="24"/>
      <c r="Z204" s="24"/>
    </row>
    <row r="205" ht="19.15" customHeight="1">
      <c r="A205" t="s" s="145">
        <v>2688</v>
      </c>
      <c r="B205" s="168">
        <v>6</v>
      </c>
      <c r="C205" s="168">
        <v>16</v>
      </c>
      <c r="D205" t="s" s="145">
        <v>2879</v>
      </c>
      <c r="E205" t="s" s="145">
        <v>26</v>
      </c>
      <c r="F205" s="212">
        <v>110</v>
      </c>
      <c r="G205" s="168">
        <v>112</v>
      </c>
      <c r="H205" s="155">
        <f>SUM(G205-F205)</f>
        <v>2</v>
      </c>
      <c r="I205" s="167">
        <f>H205/F205</f>
        <v>0.0181818181818182</v>
      </c>
      <c r="J205" s="167">
        <f>H205/G205</f>
        <v>0.0178571428571429</v>
      </c>
      <c r="K205" s="24"/>
      <c r="L205" s="24"/>
      <c r="M205" s="24"/>
      <c r="N205" s="24"/>
      <c r="O205" s="24"/>
      <c r="P205" s="24"/>
      <c r="Q205" s="24"/>
      <c r="R205" s="24"/>
      <c r="S205" s="24"/>
      <c r="T205" s="24"/>
      <c r="U205" s="24"/>
      <c r="V205" s="24"/>
      <c r="W205" s="24"/>
      <c r="X205" s="24"/>
      <c r="Y205" s="24"/>
      <c r="Z205" s="24"/>
    </row>
    <row r="206" ht="19.15" customHeight="1">
      <c r="A206" t="s" s="145">
        <v>2688</v>
      </c>
      <c r="B206" s="168">
        <v>6</v>
      </c>
      <c r="C206" s="168">
        <v>34</v>
      </c>
      <c r="D206" t="s" s="145">
        <v>2880</v>
      </c>
      <c r="E206" t="s" s="145">
        <v>42</v>
      </c>
      <c r="F206" s="212">
        <v>101</v>
      </c>
      <c r="G206" s="168">
        <v>105</v>
      </c>
      <c r="H206" s="155">
        <f>SUM(G206-F206)</f>
        <v>4</v>
      </c>
      <c r="I206" s="167">
        <f>H206/F206</f>
        <v>0.0396039603960396</v>
      </c>
      <c r="J206" s="167">
        <f>H206/G206</f>
        <v>0.0380952380952381</v>
      </c>
      <c r="K206" s="24"/>
      <c r="L206" s="24"/>
      <c r="M206" s="24"/>
      <c r="N206" s="24"/>
      <c r="O206" s="24"/>
      <c r="P206" s="24"/>
      <c r="Q206" s="24"/>
      <c r="R206" s="24"/>
      <c r="S206" s="24"/>
      <c r="T206" s="24"/>
      <c r="U206" s="24"/>
      <c r="V206" s="24"/>
      <c r="W206" s="24"/>
      <c r="X206" s="24"/>
      <c r="Y206" s="24"/>
      <c r="Z206" s="24"/>
    </row>
    <row r="207" ht="19.15" customHeight="1">
      <c r="A207" t="s" s="145">
        <v>2688</v>
      </c>
      <c r="B207" s="168">
        <v>6</v>
      </c>
      <c r="C207" s="168">
        <v>5</v>
      </c>
      <c r="D207" t="s" s="145">
        <v>2881</v>
      </c>
      <c r="E207" t="s" s="145">
        <v>60</v>
      </c>
      <c r="F207" s="212">
        <v>90</v>
      </c>
      <c r="G207" s="168">
        <v>93</v>
      </c>
      <c r="H207" s="155">
        <f>SUM(G207-F207)</f>
        <v>3</v>
      </c>
      <c r="I207" s="167">
        <f>H207/F207</f>
        <v>0.0333333333333333</v>
      </c>
      <c r="J207" s="167">
        <f>H207/G207</f>
        <v>0.032258064516129</v>
      </c>
      <c r="K207" s="24"/>
      <c r="L207" s="24"/>
      <c r="M207" s="24"/>
      <c r="N207" s="24"/>
      <c r="O207" s="24"/>
      <c r="P207" s="24"/>
      <c r="Q207" s="24"/>
      <c r="R207" s="24"/>
      <c r="S207" s="24"/>
      <c r="T207" s="24"/>
      <c r="U207" s="24"/>
      <c r="V207" s="24"/>
      <c r="W207" s="24"/>
      <c r="X207" s="24"/>
      <c r="Y207" s="24"/>
      <c r="Z207" s="24"/>
    </row>
    <row r="208" ht="19.15" customHeight="1">
      <c r="A208" t="s" s="145">
        <v>2688</v>
      </c>
      <c r="B208" s="168">
        <v>6</v>
      </c>
      <c r="C208" s="168">
        <v>30</v>
      </c>
      <c r="D208" t="s" s="145">
        <v>2882</v>
      </c>
      <c r="E208" t="s" s="145">
        <v>106</v>
      </c>
      <c r="F208" s="212">
        <v>88</v>
      </c>
      <c r="G208" s="168">
        <v>90</v>
      </c>
      <c r="H208" s="155">
        <f>SUM(G208-F208)</f>
        <v>2</v>
      </c>
      <c r="I208" s="167">
        <f>H208/F208</f>
        <v>0.0227272727272727</v>
      </c>
      <c r="J208" s="167">
        <f>H208/G208</f>
        <v>0.0222222222222222</v>
      </c>
      <c r="K208" s="24"/>
      <c r="L208" s="24"/>
      <c r="M208" s="24"/>
      <c r="N208" s="24"/>
      <c r="O208" s="24"/>
      <c r="P208" s="24"/>
      <c r="Q208" s="24"/>
      <c r="R208" s="24"/>
      <c r="S208" s="24"/>
      <c r="T208" s="24"/>
      <c r="U208" s="24"/>
      <c r="V208" s="24"/>
      <c r="W208" s="24"/>
      <c r="X208" s="24"/>
      <c r="Y208" s="24"/>
      <c r="Z208" s="24"/>
    </row>
    <row r="209" ht="19.15" customHeight="1">
      <c r="A209" t="s" s="145">
        <v>2688</v>
      </c>
      <c r="B209" s="168">
        <v>6</v>
      </c>
      <c r="C209" s="168">
        <v>20</v>
      </c>
      <c r="D209" t="s" s="145">
        <v>2883</v>
      </c>
      <c r="E209" t="s" s="145">
        <v>237</v>
      </c>
      <c r="F209" s="212">
        <v>85</v>
      </c>
      <c r="G209" s="168">
        <v>89</v>
      </c>
      <c r="H209" s="155">
        <f>SUM(G209-F209)</f>
        <v>4</v>
      </c>
      <c r="I209" s="167">
        <f>H209/F209</f>
        <v>0.0470588235294118</v>
      </c>
      <c r="J209" s="167">
        <f>H209/G209</f>
        <v>0.0449438202247191</v>
      </c>
      <c r="K209" s="24"/>
      <c r="L209" s="24"/>
      <c r="M209" s="24"/>
      <c r="N209" s="24"/>
      <c r="O209" s="24"/>
      <c r="P209" s="24"/>
      <c r="Q209" s="24"/>
      <c r="R209" s="24"/>
      <c r="S209" s="24"/>
      <c r="T209" s="24"/>
      <c r="U209" s="24"/>
      <c r="V209" s="24"/>
      <c r="W209" s="24"/>
      <c r="X209" s="24"/>
      <c r="Y209" s="24"/>
      <c r="Z209" s="24"/>
    </row>
    <row r="210" ht="19.15" customHeight="1">
      <c r="A210" t="s" s="145">
        <v>2688</v>
      </c>
      <c r="B210" s="168">
        <v>6</v>
      </c>
      <c r="C210" s="168">
        <v>4</v>
      </c>
      <c r="D210" t="s" s="145">
        <v>2884</v>
      </c>
      <c r="E210" t="s" s="145">
        <v>44</v>
      </c>
      <c r="F210" s="212">
        <v>81</v>
      </c>
      <c r="G210" s="168">
        <v>87</v>
      </c>
      <c r="H210" s="155">
        <f>SUM(G210-F210)</f>
        <v>6</v>
      </c>
      <c r="I210" s="167">
        <f>H210/F210</f>
        <v>0.0740740740740741</v>
      </c>
      <c r="J210" s="167">
        <f>H210/G210</f>
        <v>0.0689655172413793</v>
      </c>
      <c r="K210" s="24"/>
      <c r="L210" s="24"/>
      <c r="M210" s="24"/>
      <c r="N210" s="24"/>
      <c r="O210" s="24"/>
      <c r="P210" s="24"/>
      <c r="Q210" s="24"/>
      <c r="R210" s="24"/>
      <c r="S210" s="24"/>
      <c r="T210" s="24"/>
      <c r="U210" s="24"/>
      <c r="V210" s="24"/>
      <c r="W210" s="24"/>
      <c r="X210" s="24"/>
      <c r="Y210" s="24"/>
      <c r="Z210" s="24"/>
    </row>
    <row r="211" ht="19.15" customHeight="1">
      <c r="A211" t="s" s="145">
        <v>2688</v>
      </c>
      <c r="B211" s="168">
        <v>6</v>
      </c>
      <c r="C211" s="168">
        <v>15</v>
      </c>
      <c r="D211" t="s" s="145">
        <v>2885</v>
      </c>
      <c r="E211" t="s" s="145">
        <v>30</v>
      </c>
      <c r="F211" s="212">
        <v>73</v>
      </c>
      <c r="G211" s="168">
        <v>74</v>
      </c>
      <c r="H211" s="155">
        <f>SUM(G211-F211)</f>
        <v>1</v>
      </c>
      <c r="I211" s="167">
        <f>H211/F211</f>
        <v>0.0136986301369863</v>
      </c>
      <c r="J211" s="167">
        <f>H211/G211</f>
        <v>0.0135135135135135</v>
      </c>
      <c r="K211" s="24"/>
      <c r="L211" s="24"/>
      <c r="M211" s="24"/>
      <c r="N211" s="24"/>
      <c r="O211" s="24"/>
      <c r="P211" s="24"/>
      <c r="Q211" s="24"/>
      <c r="R211" s="24"/>
      <c r="S211" s="24"/>
      <c r="T211" s="24"/>
      <c r="U211" s="24"/>
      <c r="V211" s="24"/>
      <c r="W211" s="24"/>
      <c r="X211" s="24"/>
      <c r="Y211" s="24"/>
      <c r="Z211" s="24"/>
    </row>
    <row r="212" ht="19.15" customHeight="1">
      <c r="A212" t="s" s="145">
        <v>2688</v>
      </c>
      <c r="B212" s="168">
        <v>6</v>
      </c>
      <c r="C212" s="168">
        <v>17</v>
      </c>
      <c r="D212" t="s" s="145">
        <v>2886</v>
      </c>
      <c r="E212" t="s" s="145">
        <v>36</v>
      </c>
      <c r="F212" s="212">
        <v>62</v>
      </c>
      <c r="G212" s="168">
        <v>63</v>
      </c>
      <c r="H212" s="155">
        <f>SUM(G212-F212)</f>
        <v>1</v>
      </c>
      <c r="I212" s="167">
        <f>H212/F212</f>
        <v>0.0161290322580645</v>
      </c>
      <c r="J212" s="167">
        <f>H212/G212</f>
        <v>0.0158730158730159</v>
      </c>
      <c r="K212" s="24"/>
      <c r="L212" s="24"/>
      <c r="M212" s="24"/>
      <c r="N212" s="24"/>
      <c r="O212" s="24"/>
      <c r="P212" s="24"/>
      <c r="Q212" s="24"/>
      <c r="R212" s="24"/>
      <c r="S212" s="24"/>
      <c r="T212" s="24"/>
      <c r="U212" s="24"/>
      <c r="V212" s="24"/>
      <c r="W212" s="24"/>
      <c r="X212" s="24"/>
      <c r="Y212" s="24"/>
      <c r="Z212" s="24"/>
    </row>
    <row r="213" ht="19.15" customHeight="1">
      <c r="A213" t="s" s="145">
        <v>2688</v>
      </c>
      <c r="B213" s="168">
        <v>6</v>
      </c>
      <c r="C213" s="168">
        <v>23</v>
      </c>
      <c r="D213" t="s" s="145">
        <v>2887</v>
      </c>
      <c r="E213" t="s" s="145">
        <v>1287</v>
      </c>
      <c r="F213" s="212">
        <v>42</v>
      </c>
      <c r="G213" s="168">
        <v>47</v>
      </c>
      <c r="H213" s="155">
        <f>SUM(G213-F213)</f>
        <v>5</v>
      </c>
      <c r="I213" s="167">
        <f>H213/F213</f>
        <v>0.119047619047619</v>
      </c>
      <c r="J213" s="167">
        <f>H213/G213</f>
        <v>0.106382978723404</v>
      </c>
      <c r="K213" s="24"/>
      <c r="L213" s="24"/>
      <c r="M213" s="24"/>
      <c r="N213" s="24"/>
      <c r="O213" s="24"/>
      <c r="P213" s="24"/>
      <c r="Q213" s="24"/>
      <c r="R213" s="24"/>
      <c r="S213" s="24"/>
      <c r="T213" s="24"/>
      <c r="U213" s="24"/>
      <c r="V213" s="24"/>
      <c r="W213" s="24"/>
      <c r="X213" s="24"/>
      <c r="Y213" s="24"/>
      <c r="Z213" s="24"/>
    </row>
    <row r="214" ht="19.15" customHeight="1">
      <c r="A214" t="s" s="145">
        <v>2688</v>
      </c>
      <c r="B214" s="168">
        <v>6</v>
      </c>
      <c r="C214" s="168">
        <v>18</v>
      </c>
      <c r="D214" t="s" s="145">
        <v>2888</v>
      </c>
      <c r="E214" t="s" s="145">
        <v>147</v>
      </c>
      <c r="F214" s="212">
        <v>43</v>
      </c>
      <c r="G214" s="168">
        <v>45</v>
      </c>
      <c r="H214" s="155">
        <f>SUM(G214-F214)</f>
        <v>2</v>
      </c>
      <c r="I214" s="167">
        <f>H214/F214</f>
        <v>0.0465116279069767</v>
      </c>
      <c r="J214" s="167">
        <f>H214/G214</f>
        <v>0.0444444444444444</v>
      </c>
      <c r="K214" s="24"/>
      <c r="L214" s="24"/>
      <c r="M214" s="24"/>
      <c r="N214" s="24"/>
      <c r="O214" s="24"/>
      <c r="P214" s="24"/>
      <c r="Q214" s="24"/>
      <c r="R214" s="24"/>
      <c r="S214" s="24"/>
      <c r="T214" s="24"/>
      <c r="U214" s="24"/>
      <c r="V214" s="24"/>
      <c r="W214" s="24"/>
      <c r="X214" s="24"/>
      <c r="Y214" s="24"/>
      <c r="Z214" s="24"/>
    </row>
    <row r="215" ht="19.15" customHeight="1">
      <c r="A215" t="s" s="145">
        <v>2688</v>
      </c>
      <c r="B215" s="168">
        <v>6</v>
      </c>
      <c r="C215" s="168">
        <v>31</v>
      </c>
      <c r="D215" t="s" s="145">
        <v>2889</v>
      </c>
      <c r="E215" t="s" s="145">
        <v>56</v>
      </c>
      <c r="F215" s="212">
        <v>38</v>
      </c>
      <c r="G215" s="168">
        <v>39</v>
      </c>
      <c r="H215" s="155">
        <f>SUM(G215-F215)</f>
        <v>1</v>
      </c>
      <c r="I215" s="167">
        <f>H215/F215</f>
        <v>0.0263157894736842</v>
      </c>
      <c r="J215" s="167">
        <f>H215/G215</f>
        <v>0.0256410256410256</v>
      </c>
      <c r="K215" s="24"/>
      <c r="L215" s="24"/>
      <c r="M215" s="24"/>
      <c r="N215" s="24"/>
      <c r="O215" s="24"/>
      <c r="P215" s="24"/>
      <c r="Q215" s="24"/>
      <c r="R215" s="24"/>
      <c r="S215" s="24"/>
      <c r="T215" s="24"/>
      <c r="U215" s="24"/>
      <c r="V215" s="24"/>
      <c r="W215" s="24"/>
      <c r="X215" s="24"/>
      <c r="Y215" s="24"/>
      <c r="Z215" s="24"/>
    </row>
    <row r="216" ht="19.15" customHeight="1">
      <c r="A216" t="s" s="145">
        <v>2688</v>
      </c>
      <c r="B216" s="168">
        <v>6</v>
      </c>
      <c r="C216" s="168">
        <v>29</v>
      </c>
      <c r="D216" t="s" s="145">
        <v>2890</v>
      </c>
      <c r="E216" t="s" s="145">
        <v>265</v>
      </c>
      <c r="F216" s="212">
        <v>33</v>
      </c>
      <c r="G216" s="168">
        <v>37</v>
      </c>
      <c r="H216" s="155">
        <f>SUM(G216-F216)</f>
        <v>4</v>
      </c>
      <c r="I216" s="167">
        <f>H216/F216</f>
        <v>0.121212121212121</v>
      </c>
      <c r="J216" s="167">
        <f>H216/G216</f>
        <v>0.108108108108108</v>
      </c>
      <c r="K216" s="24"/>
      <c r="L216" s="24"/>
      <c r="M216" s="24"/>
      <c r="N216" s="24"/>
      <c r="O216" s="24"/>
      <c r="P216" s="24"/>
      <c r="Q216" s="24"/>
      <c r="R216" s="24"/>
      <c r="S216" s="24"/>
      <c r="T216" s="24"/>
      <c r="U216" s="24"/>
      <c r="V216" s="24"/>
      <c r="W216" s="24"/>
      <c r="X216" s="24"/>
      <c r="Y216" s="24"/>
      <c r="Z216" s="24"/>
    </row>
    <row r="217" ht="19.15" customHeight="1">
      <c r="A217" t="s" s="145">
        <v>2688</v>
      </c>
      <c r="B217" s="168">
        <v>6</v>
      </c>
      <c r="C217" s="168">
        <v>19</v>
      </c>
      <c r="D217" t="s" s="145">
        <v>2891</v>
      </c>
      <c r="E217" t="s" s="145">
        <v>66</v>
      </c>
      <c r="F217" s="212">
        <v>36</v>
      </c>
      <c r="G217" s="168">
        <v>36</v>
      </c>
      <c r="H217" s="155">
        <f>SUM(G217-F217)</f>
        <v>0</v>
      </c>
      <c r="I217" s="167">
        <f>H217/F217</f>
        <v>0</v>
      </c>
      <c r="J217" s="167">
        <f>H217/G217</f>
        <v>0</v>
      </c>
      <c r="K217" s="24"/>
      <c r="L217" s="24"/>
      <c r="M217" s="24"/>
      <c r="N217" s="24"/>
      <c r="O217" s="24"/>
      <c r="P217" s="24"/>
      <c r="Q217" s="24"/>
      <c r="R217" s="24"/>
      <c r="S217" s="24"/>
      <c r="T217" s="24"/>
      <c r="U217" s="24"/>
      <c r="V217" s="24"/>
      <c r="W217" s="24"/>
      <c r="X217" s="24"/>
      <c r="Y217" s="24"/>
      <c r="Z217" s="24"/>
    </row>
    <row r="218" ht="19.15" customHeight="1">
      <c r="A218" t="s" s="137">
        <v>2688</v>
      </c>
      <c r="B218" s="170">
        <v>6</v>
      </c>
      <c r="C218" s="170">
        <v>33</v>
      </c>
      <c r="D218" t="s" s="137">
        <v>2892</v>
      </c>
      <c r="E218" t="s" s="137">
        <v>68</v>
      </c>
      <c r="F218" s="213">
        <v>29</v>
      </c>
      <c r="G218" s="170">
        <v>30</v>
      </c>
      <c r="H218" s="175">
        <f>SUM(G218-F218)</f>
        <v>1</v>
      </c>
      <c r="I218" s="208">
        <f>H218/F218</f>
        <v>0.0344827586206897</v>
      </c>
      <c r="J218" s="208">
        <f>H218/G218</f>
        <v>0.0333333333333333</v>
      </c>
      <c r="K218" s="174"/>
      <c r="L218" s="174"/>
      <c r="M218" s="174"/>
      <c r="N218" s="174"/>
      <c r="O218" s="174"/>
      <c r="P218" s="174"/>
      <c r="Q218" s="174"/>
      <c r="R218" s="174"/>
      <c r="S218" s="174"/>
      <c r="T218" s="174"/>
      <c r="U218" s="174"/>
      <c r="V218" s="174"/>
      <c r="W218" s="174"/>
      <c r="X218" s="174"/>
      <c r="Y218" s="174"/>
      <c r="Z218" s="174"/>
    </row>
    <row r="219" ht="19.15" customHeight="1">
      <c r="A219" s="177"/>
      <c r="B219" s="178"/>
      <c r="C219" s="178"/>
      <c r="D219" s="179"/>
      <c r="E219" s="179"/>
      <c r="F219" s="210">
        <f>SUM(F185:F218)</f>
        <v>72210</v>
      </c>
      <c r="G219" s="180">
        <f>SUM(G185:G218)</f>
        <v>74785</v>
      </c>
      <c r="H219" s="181">
        <f>SUM(H185:H218)</f>
        <v>2575</v>
      </c>
      <c r="I219" s="209">
        <f>H219/F219</f>
        <v>0.035659880902922</v>
      </c>
      <c r="J219" s="209">
        <f>H219/G219</f>
        <v>0.0344320385103965</v>
      </c>
      <c r="K219" s="183"/>
      <c r="L219" s="183"/>
      <c r="M219" s="183"/>
      <c r="N219" s="183"/>
      <c r="O219" s="183"/>
      <c r="P219" s="183"/>
      <c r="Q219" s="183"/>
      <c r="R219" s="183"/>
      <c r="S219" s="183"/>
      <c r="T219" s="183"/>
      <c r="U219" s="183"/>
      <c r="V219" s="183"/>
      <c r="W219" s="183"/>
      <c r="X219" s="183"/>
      <c r="Y219" s="183"/>
      <c r="Z219" s="184"/>
    </row>
    <row r="220" ht="19.15" customHeight="1">
      <c r="A220" s="230"/>
      <c r="B220" s="231"/>
      <c r="C220" s="231"/>
      <c r="D220" s="232"/>
      <c r="E220" s="232"/>
      <c r="F220" s="251"/>
      <c r="G220" s="231"/>
      <c r="H220" s="234"/>
      <c r="I220" s="188"/>
      <c r="J220" s="188"/>
      <c r="K220" s="189"/>
      <c r="L220" s="189"/>
      <c r="M220" s="189"/>
      <c r="N220" s="189"/>
      <c r="O220" s="189"/>
      <c r="P220" s="189"/>
      <c r="Q220" s="189"/>
      <c r="R220" s="189"/>
      <c r="S220" s="189"/>
      <c r="T220" s="189"/>
      <c r="U220" s="189"/>
      <c r="V220" s="189"/>
      <c r="W220" s="189"/>
      <c r="X220" s="189"/>
      <c r="Y220" s="189"/>
      <c r="Z220" s="189"/>
    </row>
    <row r="221" ht="19.15" customHeight="1">
      <c r="A221" t="s" s="138">
        <v>2688</v>
      </c>
      <c r="B221" s="149">
        <v>7</v>
      </c>
      <c r="C221" s="149">
        <v>7</v>
      </c>
      <c r="D221" t="s" s="205">
        <v>2893</v>
      </c>
      <c r="E221" t="s" s="205">
        <v>84</v>
      </c>
      <c r="F221" s="222">
        <v>32137</v>
      </c>
      <c r="G221" s="149">
        <v>32769</v>
      </c>
      <c r="H221" s="173">
        <f>SUM(G221-F221)</f>
        <v>632</v>
      </c>
      <c r="I221" s="167">
        <f>H221/F221</f>
        <v>0.0196658057690512</v>
      </c>
      <c r="J221" s="167">
        <f>H221/G221</f>
        <v>0.0192865207970948</v>
      </c>
      <c r="K221" s="24"/>
      <c r="L221" s="24"/>
      <c r="M221" s="24"/>
      <c r="N221" s="24"/>
      <c r="O221" s="24"/>
      <c r="P221" s="24"/>
      <c r="Q221" s="24"/>
      <c r="R221" s="24"/>
      <c r="S221" s="24"/>
      <c r="T221" s="24"/>
      <c r="U221" s="24"/>
      <c r="V221" s="24"/>
      <c r="W221" s="24"/>
      <c r="X221" s="24"/>
      <c r="Y221" s="24"/>
      <c r="Z221" s="24"/>
    </row>
    <row r="222" ht="19.15" customHeight="1">
      <c r="A222" t="s" s="138">
        <v>2688</v>
      </c>
      <c r="B222" s="149">
        <v>7</v>
      </c>
      <c r="C222" s="149">
        <v>9</v>
      </c>
      <c r="D222" t="s" s="205">
        <v>2894</v>
      </c>
      <c r="E222" t="s" s="205">
        <v>22</v>
      </c>
      <c r="F222" s="222">
        <v>19245</v>
      </c>
      <c r="G222" s="149">
        <v>19837</v>
      </c>
      <c r="H222" s="173">
        <f>SUM(G222-F222)</f>
        <v>592</v>
      </c>
      <c r="I222" s="167">
        <f>H222/F222</f>
        <v>0.0307612366848532</v>
      </c>
      <c r="J222" s="167">
        <f>H222/G222</f>
        <v>0.0298432222614307</v>
      </c>
      <c r="K222" s="24"/>
      <c r="L222" s="24"/>
      <c r="M222" s="24"/>
      <c r="N222" s="24"/>
      <c r="O222" s="24"/>
      <c r="P222" s="24"/>
      <c r="Q222" s="24"/>
      <c r="R222" s="24"/>
      <c r="S222" s="24"/>
      <c r="T222" s="24"/>
      <c r="U222" s="24"/>
      <c r="V222" s="24"/>
      <c r="W222" s="24"/>
      <c r="X222" s="24"/>
      <c r="Y222" s="24"/>
      <c r="Z222" s="24"/>
    </row>
    <row r="223" ht="19.15" customHeight="1">
      <c r="A223" t="s" s="138">
        <v>2688</v>
      </c>
      <c r="B223" s="149">
        <v>7</v>
      </c>
      <c r="C223" s="149">
        <v>1</v>
      </c>
      <c r="D223" t="s" s="205">
        <v>2895</v>
      </c>
      <c r="E223" t="s" s="205">
        <v>20</v>
      </c>
      <c r="F223" s="222">
        <v>11093</v>
      </c>
      <c r="G223" s="149">
        <v>11472</v>
      </c>
      <c r="H223" s="173">
        <f>SUM(G223-F223)</f>
        <v>379</v>
      </c>
      <c r="I223" s="167">
        <f>H223/F223</f>
        <v>0.034165690074822</v>
      </c>
      <c r="J223" s="167">
        <f>H223/G223</f>
        <v>0.033036959553696</v>
      </c>
      <c r="K223" s="24"/>
      <c r="L223" s="24"/>
      <c r="M223" s="24"/>
      <c r="N223" s="24"/>
      <c r="O223" s="24"/>
      <c r="P223" s="24"/>
      <c r="Q223" s="24"/>
      <c r="R223" s="24"/>
      <c r="S223" s="24"/>
      <c r="T223" s="24"/>
      <c r="U223" s="24"/>
      <c r="V223" s="24"/>
      <c r="W223" s="24"/>
      <c r="X223" s="24"/>
      <c r="Y223" s="24"/>
      <c r="Z223" s="24"/>
    </row>
    <row r="224" ht="19.15" customHeight="1">
      <c r="A224" t="s" s="138">
        <v>2688</v>
      </c>
      <c r="B224" s="149">
        <v>7</v>
      </c>
      <c r="C224" s="149">
        <v>12</v>
      </c>
      <c r="D224" t="s" s="205">
        <v>2896</v>
      </c>
      <c r="E224" t="s" s="205">
        <v>17</v>
      </c>
      <c r="F224" s="222">
        <v>2286</v>
      </c>
      <c r="G224" s="149">
        <v>2342</v>
      </c>
      <c r="H224" s="173">
        <f>SUM(G224-F224)</f>
        <v>56</v>
      </c>
      <c r="I224" s="167">
        <f>H224/F224</f>
        <v>0.0244969378827647</v>
      </c>
      <c r="J224" s="167">
        <f>H224/G224</f>
        <v>0.0239111870196413</v>
      </c>
      <c r="K224" s="24"/>
      <c r="L224" s="24"/>
      <c r="M224" s="24"/>
      <c r="N224" s="24"/>
      <c r="O224" s="24"/>
      <c r="P224" s="24"/>
      <c r="Q224" s="24"/>
      <c r="R224" s="24"/>
      <c r="S224" s="24"/>
      <c r="T224" s="24"/>
      <c r="U224" s="24"/>
      <c r="V224" s="24"/>
      <c r="W224" s="24"/>
      <c r="X224" s="24"/>
      <c r="Y224" s="24"/>
      <c r="Z224" s="24"/>
    </row>
    <row r="225" ht="19.15" customHeight="1">
      <c r="A225" t="s" s="138">
        <v>2688</v>
      </c>
      <c r="B225" s="149">
        <v>7</v>
      </c>
      <c r="C225" s="149">
        <v>3</v>
      </c>
      <c r="D225" t="s" s="205">
        <v>2897</v>
      </c>
      <c r="E225" t="s" s="205">
        <v>28</v>
      </c>
      <c r="F225" s="222">
        <v>1118</v>
      </c>
      <c r="G225" s="149">
        <v>1133</v>
      </c>
      <c r="H225" s="173">
        <f>SUM(G225-F225)</f>
        <v>15</v>
      </c>
      <c r="I225" s="167">
        <f>H225/F225</f>
        <v>0.0134168157423971</v>
      </c>
      <c r="J225" s="167">
        <f>H225/G225</f>
        <v>0.0132391879964695</v>
      </c>
      <c r="K225" s="24"/>
      <c r="L225" s="24"/>
      <c r="M225" s="24"/>
      <c r="N225" s="24"/>
      <c r="O225" s="24"/>
      <c r="P225" s="24"/>
      <c r="Q225" s="24"/>
      <c r="R225" s="24"/>
      <c r="S225" s="24"/>
      <c r="T225" s="24"/>
      <c r="U225" s="24"/>
      <c r="V225" s="24"/>
      <c r="W225" s="24"/>
      <c r="X225" s="24"/>
      <c r="Y225" s="24"/>
      <c r="Z225" s="24"/>
    </row>
    <row r="226" ht="19.15" customHeight="1">
      <c r="A226" t="s" s="138">
        <v>2688</v>
      </c>
      <c r="B226" s="149">
        <v>7</v>
      </c>
      <c r="C226" s="149">
        <v>2</v>
      </c>
      <c r="D226" t="s" s="205">
        <v>2898</v>
      </c>
      <c r="E226" t="s" s="205">
        <v>38</v>
      </c>
      <c r="F226" s="222">
        <v>1062</v>
      </c>
      <c r="G226" s="149">
        <v>1087</v>
      </c>
      <c r="H226" s="173">
        <f>SUM(G226-F226)</f>
        <v>25</v>
      </c>
      <c r="I226" s="167">
        <f>H226/F226</f>
        <v>0.0235404896421846</v>
      </c>
      <c r="J226" s="167">
        <f>H226/G226</f>
        <v>0.0229990800367985</v>
      </c>
      <c r="K226" s="24"/>
      <c r="L226" s="24"/>
      <c r="M226" s="24"/>
      <c r="N226" s="24"/>
      <c r="O226" s="24"/>
      <c r="P226" s="24"/>
      <c r="Q226" s="24"/>
      <c r="R226" s="24"/>
      <c r="S226" s="24"/>
      <c r="T226" s="24"/>
      <c r="U226" s="24"/>
      <c r="V226" s="24"/>
      <c r="W226" s="24"/>
      <c r="X226" s="24"/>
      <c r="Y226" s="24"/>
      <c r="Z226" s="24"/>
    </row>
    <row r="227" ht="19.15" customHeight="1">
      <c r="A227" t="s" s="138">
        <v>2688</v>
      </c>
      <c r="B227" s="149">
        <v>7</v>
      </c>
      <c r="C227" s="149">
        <v>5</v>
      </c>
      <c r="D227" t="s" s="205">
        <v>2899</v>
      </c>
      <c r="E227" t="s" s="205">
        <v>281</v>
      </c>
      <c r="F227" s="222">
        <v>1014</v>
      </c>
      <c r="G227" s="149">
        <v>1030</v>
      </c>
      <c r="H227" s="173">
        <f>SUM(G227-F227)</f>
        <v>16</v>
      </c>
      <c r="I227" s="167">
        <f>H227/F227</f>
        <v>0.0157790927021696</v>
      </c>
      <c r="J227" s="167">
        <f>H227/G227</f>
        <v>0.0155339805825243</v>
      </c>
      <c r="K227" s="24"/>
      <c r="L227" s="24"/>
      <c r="M227" s="24"/>
      <c r="N227" s="24"/>
      <c r="O227" s="24"/>
      <c r="P227" s="24"/>
      <c r="Q227" s="24"/>
      <c r="R227" s="24"/>
      <c r="S227" s="24"/>
      <c r="T227" s="24"/>
      <c r="U227" s="24"/>
      <c r="V227" s="24"/>
      <c r="W227" s="24"/>
      <c r="X227" s="24"/>
      <c r="Y227" s="24"/>
      <c r="Z227" s="24"/>
    </row>
    <row r="228" ht="19.15" customHeight="1">
      <c r="A228" t="s" s="138">
        <v>2688</v>
      </c>
      <c r="B228" s="149">
        <v>7</v>
      </c>
      <c r="C228" s="149">
        <v>21</v>
      </c>
      <c r="D228" t="s" s="205">
        <v>2900</v>
      </c>
      <c r="E228" t="s" s="205">
        <v>248</v>
      </c>
      <c r="F228" s="222">
        <v>767</v>
      </c>
      <c r="G228" s="149">
        <v>799</v>
      </c>
      <c r="H228" s="173">
        <f>SUM(G228-F228)</f>
        <v>32</v>
      </c>
      <c r="I228" s="167">
        <f>H228/F228</f>
        <v>0.0417209908735332</v>
      </c>
      <c r="J228" s="167">
        <f>H228/G228</f>
        <v>0.0400500625782228</v>
      </c>
      <c r="K228" s="24"/>
      <c r="L228" s="24"/>
      <c r="M228" s="24"/>
      <c r="N228" s="24"/>
      <c r="O228" s="24"/>
      <c r="P228" s="24"/>
      <c r="Q228" s="24"/>
      <c r="R228" s="24"/>
      <c r="S228" s="24"/>
      <c r="T228" s="24"/>
      <c r="U228" s="24"/>
      <c r="V228" s="24"/>
      <c r="W228" s="24"/>
      <c r="X228" s="24"/>
      <c r="Y228" s="24"/>
      <c r="Z228" s="24"/>
    </row>
    <row r="229" ht="19.15" customHeight="1">
      <c r="A229" t="s" s="138">
        <v>2688</v>
      </c>
      <c r="B229" s="149">
        <v>7</v>
      </c>
      <c r="C229" s="149">
        <v>8</v>
      </c>
      <c r="D229" t="s" s="205">
        <v>2901</v>
      </c>
      <c r="E229" t="s" s="205">
        <v>52</v>
      </c>
      <c r="F229" s="222">
        <v>538</v>
      </c>
      <c r="G229" s="149">
        <v>555</v>
      </c>
      <c r="H229" s="173">
        <f>SUM(G229-F229)</f>
        <v>17</v>
      </c>
      <c r="I229" s="167">
        <f>H229/F229</f>
        <v>0.0315985130111524</v>
      </c>
      <c r="J229" s="167">
        <f>H229/G229</f>
        <v>0.0306306306306306</v>
      </c>
      <c r="K229" s="24"/>
      <c r="L229" s="24"/>
      <c r="M229" s="24"/>
      <c r="N229" s="24"/>
      <c r="O229" s="24"/>
      <c r="P229" s="24"/>
      <c r="Q229" s="24"/>
      <c r="R229" s="24"/>
      <c r="S229" s="24"/>
      <c r="T229" s="24"/>
      <c r="U229" s="24"/>
      <c r="V229" s="24"/>
      <c r="W229" s="24"/>
      <c r="X229" s="24"/>
      <c r="Y229" s="24"/>
      <c r="Z229" s="24"/>
    </row>
    <row r="230" ht="19.15" customHeight="1">
      <c r="A230" t="s" s="138">
        <v>2688</v>
      </c>
      <c r="B230" s="149">
        <v>7</v>
      </c>
      <c r="C230" s="149">
        <v>27</v>
      </c>
      <c r="D230" t="s" s="205">
        <v>2902</v>
      </c>
      <c r="E230" t="s" s="205">
        <v>56</v>
      </c>
      <c r="F230" s="222">
        <v>520</v>
      </c>
      <c r="G230" s="149">
        <v>540</v>
      </c>
      <c r="H230" s="173">
        <f>SUM(G230-F230)</f>
        <v>20</v>
      </c>
      <c r="I230" s="167">
        <f>H230/F230</f>
        <v>0.0384615384615385</v>
      </c>
      <c r="J230" s="167">
        <f>H230/G230</f>
        <v>0.037037037037037</v>
      </c>
      <c r="K230" s="24"/>
      <c r="L230" s="24"/>
      <c r="M230" s="24"/>
      <c r="N230" s="24"/>
      <c r="O230" s="24"/>
      <c r="P230" s="24"/>
      <c r="Q230" s="24"/>
      <c r="R230" s="24"/>
      <c r="S230" s="24"/>
      <c r="T230" s="24"/>
      <c r="U230" s="24"/>
      <c r="V230" s="24"/>
      <c r="W230" s="24"/>
      <c r="X230" s="24"/>
      <c r="Y230" s="24"/>
      <c r="Z230" s="24"/>
    </row>
    <row r="231" ht="19.15" customHeight="1">
      <c r="A231" t="s" s="138">
        <v>2688</v>
      </c>
      <c r="B231" s="149">
        <v>7</v>
      </c>
      <c r="C231" s="149">
        <v>24</v>
      </c>
      <c r="D231" t="s" s="205">
        <v>2903</v>
      </c>
      <c r="E231" t="s" s="205">
        <v>34</v>
      </c>
      <c r="F231" s="222">
        <v>475</v>
      </c>
      <c r="G231" s="149">
        <v>482</v>
      </c>
      <c r="H231" s="173">
        <f>SUM(G231-F231)</f>
        <v>7</v>
      </c>
      <c r="I231" s="167">
        <f>H231/F231</f>
        <v>0.0147368421052632</v>
      </c>
      <c r="J231" s="167">
        <f>H231/G231</f>
        <v>0.0145228215767635</v>
      </c>
      <c r="K231" s="24"/>
      <c r="L231" s="24"/>
      <c r="M231" s="24"/>
      <c r="N231" s="24"/>
      <c r="O231" s="24"/>
      <c r="P231" s="24"/>
      <c r="Q231" s="24"/>
      <c r="R231" s="24"/>
      <c r="S231" s="24"/>
      <c r="T231" s="24"/>
      <c r="U231" s="24"/>
      <c r="V231" s="24"/>
      <c r="W231" s="24"/>
      <c r="X231" s="24"/>
      <c r="Y231" s="24"/>
      <c r="Z231" s="24"/>
    </row>
    <row r="232" ht="19.15" customHeight="1">
      <c r="A232" t="s" s="138">
        <v>2688</v>
      </c>
      <c r="B232" s="149">
        <v>7</v>
      </c>
      <c r="C232" s="149">
        <v>6</v>
      </c>
      <c r="D232" t="s" s="205">
        <v>2904</v>
      </c>
      <c r="E232" t="s" s="205">
        <v>54</v>
      </c>
      <c r="F232" s="222">
        <v>419</v>
      </c>
      <c r="G232" s="149">
        <v>430</v>
      </c>
      <c r="H232" s="173">
        <f>SUM(G232-F232)</f>
        <v>11</v>
      </c>
      <c r="I232" s="167">
        <f>H232/F232</f>
        <v>0.0262529832935561</v>
      </c>
      <c r="J232" s="167">
        <f>H232/G232</f>
        <v>0.0255813953488372</v>
      </c>
      <c r="K232" s="24"/>
      <c r="L232" s="24"/>
      <c r="M232" s="24"/>
      <c r="N232" s="24"/>
      <c r="O232" s="24"/>
      <c r="P232" s="24"/>
      <c r="Q232" s="24"/>
      <c r="R232" s="24"/>
      <c r="S232" s="24"/>
      <c r="T232" s="24"/>
      <c r="U232" s="24"/>
      <c r="V232" s="24"/>
      <c r="W232" s="24"/>
      <c r="X232" s="24"/>
      <c r="Y232" s="24"/>
      <c r="Z232" s="24"/>
    </row>
    <row r="233" ht="19.15" customHeight="1">
      <c r="A233" t="s" s="138">
        <v>2688</v>
      </c>
      <c r="B233" s="149">
        <v>7</v>
      </c>
      <c r="C233" s="149">
        <v>10</v>
      </c>
      <c r="D233" t="s" s="205">
        <v>2905</v>
      </c>
      <c r="E233" t="s" s="205">
        <v>101</v>
      </c>
      <c r="F233" s="222">
        <v>314</v>
      </c>
      <c r="G233" s="149">
        <v>319</v>
      </c>
      <c r="H233" s="173">
        <f>SUM(G233-F233)</f>
        <v>5</v>
      </c>
      <c r="I233" s="167">
        <f>H233/F233</f>
        <v>0.0159235668789809</v>
      </c>
      <c r="J233" s="167">
        <f>H233/G233</f>
        <v>0.0156739811912226</v>
      </c>
      <c r="K233" s="24"/>
      <c r="L233" s="24"/>
      <c r="M233" s="24"/>
      <c r="N233" s="24"/>
      <c r="O233" s="24"/>
      <c r="P233" s="24"/>
      <c r="Q233" s="24"/>
      <c r="R233" s="24"/>
      <c r="S233" s="24"/>
      <c r="T233" s="24"/>
      <c r="U233" s="24"/>
      <c r="V233" s="24"/>
      <c r="W233" s="24"/>
      <c r="X233" s="24"/>
      <c r="Y233" s="24"/>
      <c r="Z233" s="24"/>
    </row>
    <row r="234" ht="19.15" customHeight="1">
      <c r="A234" t="s" s="138">
        <v>2688</v>
      </c>
      <c r="B234" s="149">
        <v>7</v>
      </c>
      <c r="C234" s="149">
        <v>4</v>
      </c>
      <c r="D234" t="s" s="205">
        <v>2906</v>
      </c>
      <c r="E234" t="s" s="205">
        <v>60</v>
      </c>
      <c r="F234" s="222">
        <v>252</v>
      </c>
      <c r="G234" s="149">
        <v>266</v>
      </c>
      <c r="H234" s="173">
        <f>SUM(G234-F234)</f>
        <v>14</v>
      </c>
      <c r="I234" s="167">
        <f>H234/F234</f>
        <v>0.0555555555555556</v>
      </c>
      <c r="J234" s="167">
        <f>H234/G234</f>
        <v>0.0526315789473684</v>
      </c>
      <c r="K234" s="24"/>
      <c r="L234" s="24"/>
      <c r="M234" s="24"/>
      <c r="N234" s="24"/>
      <c r="O234" s="24"/>
      <c r="P234" s="24"/>
      <c r="Q234" s="24"/>
      <c r="R234" s="24"/>
      <c r="S234" s="24"/>
      <c r="T234" s="24"/>
      <c r="U234" s="24"/>
      <c r="V234" s="24"/>
      <c r="W234" s="24"/>
      <c r="X234" s="24"/>
      <c r="Y234" s="24"/>
      <c r="Z234" s="24"/>
    </row>
    <row r="235" ht="19.15" customHeight="1">
      <c r="A235" t="s" s="138">
        <v>2688</v>
      </c>
      <c r="B235" s="149">
        <v>7</v>
      </c>
      <c r="C235" s="149">
        <v>11</v>
      </c>
      <c r="D235" t="s" s="205">
        <v>2907</v>
      </c>
      <c r="E235" t="s" s="205">
        <v>44</v>
      </c>
      <c r="F235" s="222">
        <v>227</v>
      </c>
      <c r="G235" s="149">
        <v>232</v>
      </c>
      <c r="H235" s="173">
        <f>SUM(G235-F235)</f>
        <v>5</v>
      </c>
      <c r="I235" s="167">
        <f>H235/F235</f>
        <v>0.0220264317180617</v>
      </c>
      <c r="J235" s="167">
        <f>H235/G235</f>
        <v>0.021551724137931</v>
      </c>
      <c r="K235" s="24"/>
      <c r="L235" s="24"/>
      <c r="M235" s="24"/>
      <c r="N235" s="24"/>
      <c r="O235" s="24"/>
      <c r="P235" s="24"/>
      <c r="Q235" s="24"/>
      <c r="R235" s="24"/>
      <c r="S235" s="24"/>
      <c r="T235" s="24"/>
      <c r="U235" s="24"/>
      <c r="V235" s="24"/>
      <c r="W235" s="24"/>
      <c r="X235" s="24"/>
      <c r="Y235" s="24"/>
      <c r="Z235" s="24"/>
    </row>
    <row r="236" ht="19.15" customHeight="1">
      <c r="A236" t="s" s="138">
        <v>2688</v>
      </c>
      <c r="B236" s="149">
        <v>7</v>
      </c>
      <c r="C236" s="149">
        <v>19</v>
      </c>
      <c r="D236" t="s" s="205">
        <v>2908</v>
      </c>
      <c r="E236" t="s" s="205">
        <v>72</v>
      </c>
      <c r="F236" s="222">
        <v>214</v>
      </c>
      <c r="G236" s="149">
        <v>216</v>
      </c>
      <c r="H236" s="173">
        <f>SUM(G236-F236)</f>
        <v>2</v>
      </c>
      <c r="I236" s="167">
        <f>H236/F236</f>
        <v>0.00934579439252336</v>
      </c>
      <c r="J236" s="167">
        <f>H236/G236</f>
        <v>0.00925925925925926</v>
      </c>
      <c r="K236" s="24"/>
      <c r="L236" s="24"/>
      <c r="M236" s="24"/>
      <c r="N236" s="24"/>
      <c r="O236" s="24"/>
      <c r="P236" s="24"/>
      <c r="Q236" s="24"/>
      <c r="R236" s="24"/>
      <c r="S236" s="24"/>
      <c r="T236" s="24"/>
      <c r="U236" s="24"/>
      <c r="V236" s="24"/>
      <c r="W236" s="24"/>
      <c r="X236" s="24"/>
      <c r="Y236" s="24"/>
      <c r="Z236" s="24"/>
    </row>
    <row r="237" ht="19.15" customHeight="1">
      <c r="A237" t="s" s="138">
        <v>2688</v>
      </c>
      <c r="B237" s="149">
        <v>7</v>
      </c>
      <c r="C237" s="149">
        <v>23</v>
      </c>
      <c r="D237" t="s" s="205">
        <v>2909</v>
      </c>
      <c r="E237" t="s" s="205">
        <v>116</v>
      </c>
      <c r="F237" s="222">
        <v>210</v>
      </c>
      <c r="G237" s="149">
        <v>215</v>
      </c>
      <c r="H237" s="173">
        <f>SUM(G237-F237)</f>
        <v>5</v>
      </c>
      <c r="I237" s="167">
        <f>H237/F237</f>
        <v>0.0238095238095238</v>
      </c>
      <c r="J237" s="167">
        <f>H237/G237</f>
        <v>0.0232558139534884</v>
      </c>
      <c r="K237" s="24"/>
      <c r="L237" s="24"/>
      <c r="M237" s="24"/>
      <c r="N237" s="24"/>
      <c r="O237" s="24"/>
      <c r="P237" s="24"/>
      <c r="Q237" s="24"/>
      <c r="R237" s="24"/>
      <c r="S237" s="24"/>
      <c r="T237" s="24"/>
      <c r="U237" s="24"/>
      <c r="V237" s="24"/>
      <c r="W237" s="24"/>
      <c r="X237" s="24"/>
      <c r="Y237" s="24"/>
      <c r="Z237" s="24"/>
    </row>
    <row r="238" ht="19.15" customHeight="1">
      <c r="A238" t="s" s="138">
        <v>2688</v>
      </c>
      <c r="B238" s="149">
        <v>7</v>
      </c>
      <c r="C238" s="149">
        <v>14</v>
      </c>
      <c r="D238" t="s" s="205">
        <v>2910</v>
      </c>
      <c r="E238" t="s" s="205">
        <v>48</v>
      </c>
      <c r="F238" s="222">
        <v>180</v>
      </c>
      <c r="G238" s="149">
        <v>190</v>
      </c>
      <c r="H238" s="173">
        <f>SUM(G238-F238)</f>
        <v>10</v>
      </c>
      <c r="I238" s="167">
        <f>H238/F238</f>
        <v>0.0555555555555556</v>
      </c>
      <c r="J238" s="167">
        <f>H238/G238</f>
        <v>0.0526315789473684</v>
      </c>
      <c r="K238" s="24"/>
      <c r="L238" s="24"/>
      <c r="M238" s="24"/>
      <c r="N238" s="24"/>
      <c r="O238" s="24"/>
      <c r="P238" s="24"/>
      <c r="Q238" s="24"/>
      <c r="R238" s="24"/>
      <c r="S238" s="24"/>
      <c r="T238" s="24"/>
      <c r="U238" s="24"/>
      <c r="V238" s="24"/>
      <c r="W238" s="24"/>
      <c r="X238" s="24"/>
      <c r="Y238" s="24"/>
      <c r="Z238" s="24"/>
    </row>
    <row r="239" ht="19.15" customHeight="1">
      <c r="A239" t="s" s="138">
        <v>2688</v>
      </c>
      <c r="B239" s="149">
        <v>7</v>
      </c>
      <c r="C239" s="149">
        <v>30</v>
      </c>
      <c r="D239" t="s" s="205">
        <v>2911</v>
      </c>
      <c r="E239" t="s" s="205">
        <v>1546</v>
      </c>
      <c r="F239" s="222">
        <v>168</v>
      </c>
      <c r="G239" s="149">
        <v>173</v>
      </c>
      <c r="H239" s="173">
        <f>SUM(G239-F239)</f>
        <v>5</v>
      </c>
      <c r="I239" s="167">
        <f>H239/F239</f>
        <v>0.0297619047619048</v>
      </c>
      <c r="J239" s="167">
        <f>H239/G239</f>
        <v>0.0289017341040462</v>
      </c>
      <c r="K239" s="24"/>
      <c r="L239" s="24"/>
      <c r="M239" s="24"/>
      <c r="N239" s="24"/>
      <c r="O239" s="24"/>
      <c r="P239" s="24"/>
      <c r="Q239" s="24"/>
      <c r="R239" s="24"/>
      <c r="S239" s="24"/>
      <c r="T239" s="24"/>
      <c r="U239" s="24"/>
      <c r="V239" s="24"/>
      <c r="W239" s="24"/>
      <c r="X239" s="24"/>
      <c r="Y239" s="24"/>
      <c r="Z239" s="24"/>
    </row>
    <row r="240" ht="19.15" customHeight="1">
      <c r="A240" t="s" s="138">
        <v>2688</v>
      </c>
      <c r="B240" s="149">
        <v>7</v>
      </c>
      <c r="C240" s="149">
        <v>22</v>
      </c>
      <c r="D240" t="s" s="205">
        <v>2912</v>
      </c>
      <c r="E240" t="s" s="205">
        <v>26</v>
      </c>
      <c r="F240" s="222">
        <v>161</v>
      </c>
      <c r="G240" s="149">
        <v>171</v>
      </c>
      <c r="H240" s="173">
        <f>SUM(G240-F240)</f>
        <v>10</v>
      </c>
      <c r="I240" s="167">
        <f>H240/F240</f>
        <v>0.062111801242236</v>
      </c>
      <c r="J240" s="167">
        <f>H240/G240</f>
        <v>0.0584795321637427</v>
      </c>
      <c r="K240" s="24"/>
      <c r="L240" s="24"/>
      <c r="M240" s="24"/>
      <c r="N240" s="24"/>
      <c r="O240" s="24"/>
      <c r="P240" s="24"/>
      <c r="Q240" s="24"/>
      <c r="R240" s="24"/>
      <c r="S240" s="24"/>
      <c r="T240" s="24"/>
      <c r="U240" s="24"/>
      <c r="V240" s="24"/>
      <c r="W240" s="24"/>
      <c r="X240" s="24"/>
      <c r="Y240" s="24"/>
      <c r="Z240" s="24"/>
    </row>
    <row r="241" ht="19.15" customHeight="1">
      <c r="A241" t="s" s="138">
        <v>2688</v>
      </c>
      <c r="B241" s="149">
        <v>7</v>
      </c>
      <c r="C241" s="149">
        <v>29</v>
      </c>
      <c r="D241" t="s" s="205">
        <v>2913</v>
      </c>
      <c r="E241" t="s" s="205">
        <v>68</v>
      </c>
      <c r="F241" s="222">
        <v>150</v>
      </c>
      <c r="G241" s="149">
        <v>155</v>
      </c>
      <c r="H241" s="173">
        <f>SUM(G241-F241)</f>
        <v>5</v>
      </c>
      <c r="I241" s="167">
        <f>H241/F241</f>
        <v>0.0333333333333333</v>
      </c>
      <c r="J241" s="167">
        <f>H241/G241</f>
        <v>0.032258064516129</v>
      </c>
      <c r="K241" s="24"/>
      <c r="L241" s="24"/>
      <c r="M241" s="24"/>
      <c r="N241" s="24"/>
      <c r="O241" s="24"/>
      <c r="P241" s="24"/>
      <c r="Q241" s="24"/>
      <c r="R241" s="24"/>
      <c r="S241" s="24"/>
      <c r="T241" s="24"/>
      <c r="U241" s="24"/>
      <c r="V241" s="24"/>
      <c r="W241" s="24"/>
      <c r="X241" s="24"/>
      <c r="Y241" s="24"/>
      <c r="Z241" s="24"/>
    </row>
    <row r="242" ht="19.15" customHeight="1">
      <c r="A242" t="s" s="138">
        <v>2688</v>
      </c>
      <c r="B242" s="149">
        <v>7</v>
      </c>
      <c r="C242" s="149">
        <v>20</v>
      </c>
      <c r="D242" t="s" s="205">
        <v>2914</v>
      </c>
      <c r="E242" t="s" s="205">
        <v>147</v>
      </c>
      <c r="F242" s="222">
        <v>144</v>
      </c>
      <c r="G242" s="149">
        <v>153</v>
      </c>
      <c r="H242" s="173">
        <f>SUM(G242-F242)</f>
        <v>9</v>
      </c>
      <c r="I242" s="167">
        <f>H242/F242</f>
        <v>0.0625</v>
      </c>
      <c r="J242" s="167">
        <f>H242/G242</f>
        <v>0.0588235294117647</v>
      </c>
      <c r="K242" s="24"/>
      <c r="L242" s="24"/>
      <c r="M242" s="24"/>
      <c r="N242" s="24"/>
      <c r="O242" s="24"/>
      <c r="P242" s="24"/>
      <c r="Q242" s="24"/>
      <c r="R242" s="24"/>
      <c r="S242" s="24"/>
      <c r="T242" s="24"/>
      <c r="U242" s="24"/>
      <c r="V242" s="24"/>
      <c r="W242" s="24"/>
      <c r="X242" s="24"/>
      <c r="Y242" s="24"/>
      <c r="Z242" s="24"/>
    </row>
    <row r="243" ht="19.15" customHeight="1">
      <c r="A243" t="s" s="138">
        <v>2688</v>
      </c>
      <c r="B243" s="149">
        <v>7</v>
      </c>
      <c r="C243" s="149">
        <v>26</v>
      </c>
      <c r="D243" t="s" s="205">
        <v>2915</v>
      </c>
      <c r="E243" t="s" s="205">
        <v>42</v>
      </c>
      <c r="F243" s="222">
        <v>135</v>
      </c>
      <c r="G243" s="149">
        <v>141</v>
      </c>
      <c r="H243" s="173">
        <f>SUM(G243-F243)</f>
        <v>6</v>
      </c>
      <c r="I243" s="167">
        <f>H243/F243</f>
        <v>0.0444444444444444</v>
      </c>
      <c r="J243" s="167">
        <f>H243/G243</f>
        <v>0.0425531914893617</v>
      </c>
      <c r="K243" s="24"/>
      <c r="L243" s="24"/>
      <c r="M243" s="24"/>
      <c r="N243" s="24"/>
      <c r="O243" s="24"/>
      <c r="P243" s="24"/>
      <c r="Q243" s="24"/>
      <c r="R243" s="24"/>
      <c r="S243" s="24"/>
      <c r="T243" s="24"/>
      <c r="U243" s="24"/>
      <c r="V243" s="24"/>
      <c r="W243" s="24"/>
      <c r="X243" s="24"/>
      <c r="Y243" s="24"/>
      <c r="Z243" s="24"/>
    </row>
    <row r="244" ht="19.15" customHeight="1">
      <c r="A244" t="s" s="138">
        <v>2688</v>
      </c>
      <c r="B244" s="149">
        <v>7</v>
      </c>
      <c r="C244" s="149">
        <v>16</v>
      </c>
      <c r="D244" t="s" s="205">
        <v>2916</v>
      </c>
      <c r="E244" t="s" s="205">
        <v>66</v>
      </c>
      <c r="F244" s="222">
        <v>101</v>
      </c>
      <c r="G244" s="149">
        <v>110</v>
      </c>
      <c r="H244" s="173">
        <f>SUM(G244-F244)</f>
        <v>9</v>
      </c>
      <c r="I244" s="167">
        <f>H244/F244</f>
        <v>0.0891089108910891</v>
      </c>
      <c r="J244" s="167">
        <f>H244/G244</f>
        <v>0.0818181818181818</v>
      </c>
      <c r="K244" s="24"/>
      <c r="L244" s="24"/>
      <c r="M244" s="24"/>
      <c r="N244" s="24"/>
      <c r="O244" s="24"/>
      <c r="P244" s="24"/>
      <c r="Q244" s="24"/>
      <c r="R244" s="24"/>
      <c r="S244" s="24"/>
      <c r="T244" s="24"/>
      <c r="U244" s="24"/>
      <c r="V244" s="24"/>
      <c r="W244" s="24"/>
      <c r="X244" s="24"/>
      <c r="Y244" s="24"/>
      <c r="Z244" s="24"/>
    </row>
    <row r="245" ht="19.15" customHeight="1">
      <c r="A245" t="s" s="138">
        <v>2688</v>
      </c>
      <c r="B245" s="149">
        <v>7</v>
      </c>
      <c r="C245" s="149">
        <v>18</v>
      </c>
      <c r="D245" t="s" s="205">
        <v>2917</v>
      </c>
      <c r="E245" t="s" s="205">
        <v>36</v>
      </c>
      <c r="F245" s="222">
        <v>90</v>
      </c>
      <c r="G245" s="149">
        <v>92</v>
      </c>
      <c r="H245" s="173">
        <f>SUM(G245-F245)</f>
        <v>2</v>
      </c>
      <c r="I245" s="167">
        <f>H245/F245</f>
        <v>0.0222222222222222</v>
      </c>
      <c r="J245" s="167">
        <f>H245/G245</f>
        <v>0.0217391304347826</v>
      </c>
      <c r="K245" s="24"/>
      <c r="L245" s="24"/>
      <c r="M245" s="24"/>
      <c r="N245" s="24"/>
      <c r="O245" s="24"/>
      <c r="P245" s="24"/>
      <c r="Q245" s="24"/>
      <c r="R245" s="24"/>
      <c r="S245" s="24"/>
      <c r="T245" s="24"/>
      <c r="U245" s="24"/>
      <c r="V245" s="24"/>
      <c r="W245" s="24"/>
      <c r="X245" s="24"/>
      <c r="Y245" s="24"/>
      <c r="Z245" s="24"/>
    </row>
    <row r="246" ht="19.15" customHeight="1">
      <c r="A246" t="s" s="138">
        <v>2688</v>
      </c>
      <c r="B246" s="149">
        <v>7</v>
      </c>
      <c r="C246" s="149">
        <v>15</v>
      </c>
      <c r="D246" t="s" s="205">
        <v>2918</v>
      </c>
      <c r="E246" t="s" s="205">
        <v>74</v>
      </c>
      <c r="F246" s="222">
        <v>82</v>
      </c>
      <c r="G246" s="149">
        <v>85</v>
      </c>
      <c r="H246" s="173">
        <f>SUM(G246-F246)</f>
        <v>3</v>
      </c>
      <c r="I246" s="167">
        <f>H246/F246</f>
        <v>0.0365853658536585</v>
      </c>
      <c r="J246" s="167">
        <f>H246/G246</f>
        <v>0.0352941176470588</v>
      </c>
      <c r="K246" s="24"/>
      <c r="L246" s="24"/>
      <c r="M246" s="24"/>
      <c r="N246" s="24"/>
      <c r="O246" s="24"/>
      <c r="P246" s="24"/>
      <c r="Q246" s="24"/>
      <c r="R246" s="24"/>
      <c r="S246" s="24"/>
      <c r="T246" s="24"/>
      <c r="U246" s="24"/>
      <c r="V246" s="24"/>
      <c r="W246" s="24"/>
      <c r="X246" s="24"/>
      <c r="Y246" s="24"/>
      <c r="Z246" s="24"/>
    </row>
    <row r="247" ht="19.15" customHeight="1">
      <c r="A247" t="s" s="138">
        <v>2688</v>
      </c>
      <c r="B247" s="149">
        <v>7</v>
      </c>
      <c r="C247" s="149">
        <v>13</v>
      </c>
      <c r="D247" t="s" s="205">
        <v>2919</v>
      </c>
      <c r="E247" t="s" s="205">
        <v>64</v>
      </c>
      <c r="F247" s="222">
        <v>80</v>
      </c>
      <c r="G247" s="149">
        <v>83</v>
      </c>
      <c r="H247" s="173">
        <f>SUM(G247-F247)</f>
        <v>3</v>
      </c>
      <c r="I247" s="167">
        <f>H247/F247</f>
        <v>0.0375</v>
      </c>
      <c r="J247" s="167">
        <f>H247/G247</f>
        <v>0.036144578313253</v>
      </c>
      <c r="K247" s="24"/>
      <c r="L247" s="24"/>
      <c r="M247" s="24"/>
      <c r="N247" s="24"/>
      <c r="O247" s="24"/>
      <c r="P247" s="24"/>
      <c r="Q247" s="24"/>
      <c r="R247" s="24"/>
      <c r="S247" s="24"/>
      <c r="T247" s="24"/>
      <c r="U247" s="24"/>
      <c r="V247" s="24"/>
      <c r="W247" s="24"/>
      <c r="X247" s="24"/>
      <c r="Y247" s="24"/>
      <c r="Z247" s="24"/>
    </row>
    <row r="248" ht="19.15" customHeight="1">
      <c r="A248" t="s" s="138">
        <v>2688</v>
      </c>
      <c r="B248" s="149">
        <v>7</v>
      </c>
      <c r="C248" s="149">
        <v>25</v>
      </c>
      <c r="D248" t="s" s="205">
        <v>2920</v>
      </c>
      <c r="E248" t="s" s="205">
        <v>76</v>
      </c>
      <c r="F248" s="222">
        <v>73</v>
      </c>
      <c r="G248" s="149">
        <v>81</v>
      </c>
      <c r="H248" s="173">
        <f>SUM(G248-F248)</f>
        <v>8</v>
      </c>
      <c r="I248" s="167">
        <f>H248/F248</f>
        <v>0.10958904109589</v>
      </c>
      <c r="J248" s="167">
        <f>H248/G248</f>
        <v>0.0987654320987654</v>
      </c>
      <c r="K248" s="24"/>
      <c r="L248" s="24"/>
      <c r="M248" s="24"/>
      <c r="N248" s="24"/>
      <c r="O248" s="24"/>
      <c r="P248" s="24"/>
      <c r="Q248" s="24"/>
      <c r="R248" s="24"/>
      <c r="S248" s="24"/>
      <c r="T248" s="24"/>
      <c r="U248" s="24"/>
      <c r="V248" s="24"/>
      <c r="W248" s="24"/>
      <c r="X248" s="24"/>
      <c r="Y248" s="24"/>
      <c r="Z248" s="24"/>
    </row>
    <row r="249" ht="19.15" customHeight="1">
      <c r="A249" t="s" s="138">
        <v>2688</v>
      </c>
      <c r="B249" s="149">
        <v>7</v>
      </c>
      <c r="C249" s="149">
        <v>17</v>
      </c>
      <c r="D249" t="s" s="205">
        <v>2921</v>
      </c>
      <c r="E249" t="s" s="205">
        <v>30</v>
      </c>
      <c r="F249" s="222">
        <v>75</v>
      </c>
      <c r="G249" s="149">
        <v>80</v>
      </c>
      <c r="H249" s="173">
        <f>SUM(G249-F249)</f>
        <v>5</v>
      </c>
      <c r="I249" s="167">
        <f>H249/F249</f>
        <v>0.06666666666666669</v>
      </c>
      <c r="J249" s="167">
        <f>H249/G249</f>
        <v>0.0625</v>
      </c>
      <c r="K249" s="24"/>
      <c r="L249" s="24"/>
      <c r="M249" s="24"/>
      <c r="N249" s="24"/>
      <c r="O249" s="24"/>
      <c r="P249" s="24"/>
      <c r="Q249" s="24"/>
      <c r="R249" s="24"/>
      <c r="S249" s="24"/>
      <c r="T249" s="24"/>
      <c r="U249" s="24"/>
      <c r="V249" s="24"/>
      <c r="W249" s="24"/>
      <c r="X249" s="24"/>
      <c r="Y249" s="24"/>
      <c r="Z249" s="24"/>
    </row>
    <row r="250" ht="19.15" customHeight="1">
      <c r="A250" t="s" s="138">
        <v>2688</v>
      </c>
      <c r="B250" s="149">
        <v>7</v>
      </c>
      <c r="C250" s="149">
        <v>28</v>
      </c>
      <c r="D250" t="s" s="205">
        <v>2922</v>
      </c>
      <c r="E250" t="s" s="205">
        <v>1427</v>
      </c>
      <c r="F250" s="222">
        <v>69</v>
      </c>
      <c r="G250" s="149">
        <v>71</v>
      </c>
      <c r="H250" s="206">
        <f>SUM(G250-F250)</f>
        <v>2</v>
      </c>
      <c r="I250" s="208">
        <f>H250/F250</f>
        <v>0.0289855072463768</v>
      </c>
      <c r="J250" s="208">
        <f>H250/G250</f>
        <v>0.028169014084507</v>
      </c>
      <c r="K250" s="174"/>
      <c r="L250" s="174"/>
      <c r="M250" s="174"/>
      <c r="N250" s="174"/>
      <c r="O250" s="174"/>
      <c r="P250" s="174"/>
      <c r="Q250" s="174"/>
      <c r="R250" s="174"/>
      <c r="S250" s="174"/>
      <c r="T250" s="174"/>
      <c r="U250" s="174"/>
      <c r="V250" s="174"/>
      <c r="W250" s="174"/>
      <c r="X250" s="174"/>
      <c r="Y250" s="174"/>
      <c r="Z250" s="174"/>
    </row>
    <row r="251" ht="13.65" customHeight="1">
      <c r="A251" s="192"/>
      <c r="B251" s="183"/>
      <c r="C251" s="183"/>
      <c r="D251" s="183"/>
      <c r="E251" s="183"/>
      <c r="F251" s="194">
        <f>SUM(F221:F250)</f>
        <v>73399</v>
      </c>
      <c r="G251" s="194">
        <f>SUM(G221:G250)</f>
        <v>75309</v>
      </c>
      <c r="H251" s="194">
        <f>SUM(H221:H250)</f>
        <v>1910</v>
      </c>
      <c r="I251" s="209">
        <f>H251/F251</f>
        <v>0.0260221528903664</v>
      </c>
      <c r="J251" s="209">
        <f>H251/G251</f>
        <v>0.025362174507695</v>
      </c>
      <c r="K251" s="183"/>
      <c r="L251" s="183"/>
      <c r="M251" s="183"/>
      <c r="N251" s="183"/>
      <c r="O251" s="183"/>
      <c r="P251" s="183"/>
      <c r="Q251" s="183"/>
      <c r="R251" s="183"/>
      <c r="S251" s="183"/>
      <c r="T251" s="183"/>
      <c r="U251" s="183"/>
      <c r="V251" s="183"/>
      <c r="W251" s="183"/>
      <c r="X251" s="183"/>
      <c r="Y251" s="183"/>
      <c r="Z251" s="184"/>
    </row>
    <row r="252" ht="13.65" customHeight="1">
      <c r="A252" s="195"/>
      <c r="B252" s="195"/>
      <c r="C252" s="195"/>
      <c r="D252" s="195"/>
      <c r="E252" s="195"/>
      <c r="F252" s="195"/>
      <c r="G252" s="195"/>
      <c r="H252" s="195"/>
      <c r="I252" s="214">
        <f>H252/F252</f>
      </c>
      <c r="J252" s="214">
        <f>H252/G252</f>
      </c>
      <c r="K252" s="195"/>
      <c r="L252" s="195"/>
      <c r="M252" s="195"/>
      <c r="N252" s="195"/>
      <c r="O252" s="195"/>
      <c r="P252" s="195"/>
      <c r="Q252" s="195"/>
      <c r="R252" s="195"/>
      <c r="S252" s="195"/>
      <c r="T252" s="195"/>
      <c r="U252" s="195"/>
      <c r="V252" s="195"/>
      <c r="W252" s="195"/>
      <c r="X252" s="195"/>
      <c r="Y252" s="195"/>
      <c r="Z252" s="195"/>
    </row>
    <row r="253" ht="13.65" customHeight="1">
      <c r="A253" s="215"/>
      <c r="B253" s="216"/>
      <c r="C253" s="216"/>
      <c r="D253" s="216"/>
      <c r="E253" s="216"/>
      <c r="F253" s="218">
        <f>SUM(F251,F219,F183,F145,F109,F73,F36)</f>
        <v>644362</v>
      </c>
      <c r="G253" s="218">
        <f>SUM(G251,G219,G183,G145,G109,G73,G36)</f>
        <v>674039</v>
      </c>
      <c r="H253" s="218">
        <f>SUM(H251,H219,H183,H145,H109,H73,H36)</f>
        <v>29677</v>
      </c>
      <c r="I253" s="219">
        <f>H253/F253</f>
        <v>0.0460564092854638</v>
      </c>
      <c r="J253" s="219">
        <f>H253/G253</f>
        <v>0.0440286096205116</v>
      </c>
      <c r="K253" s="216"/>
      <c r="L253" s="216"/>
      <c r="M253" s="216"/>
      <c r="N253" s="216"/>
      <c r="O253" s="216"/>
      <c r="P253" s="216"/>
      <c r="Q253" s="216"/>
      <c r="R253" s="216"/>
      <c r="S253" s="216"/>
      <c r="T253" s="216"/>
      <c r="U253" s="216"/>
      <c r="V253" s="216"/>
      <c r="W253" s="216"/>
      <c r="X253" s="216"/>
      <c r="Y253" s="216"/>
      <c r="Z253"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17.xml><?xml version="1.0" encoding="utf-8"?>
<worksheet xmlns:r="http://schemas.openxmlformats.org/officeDocument/2006/relationships" xmlns="http://schemas.openxmlformats.org/spreadsheetml/2006/main">
  <sheetPr>
    <pageSetUpPr fitToPage="1"/>
  </sheetPr>
  <dimension ref="A1:Z330"/>
  <sheetViews>
    <sheetView workbookViewId="0" showGridLines="0" defaultGridColor="1"/>
  </sheetViews>
  <sheetFormatPr defaultColWidth="14.5" defaultRowHeight="15.75" customHeight="1" outlineLevelRow="0" outlineLevelCol="0"/>
  <cols>
    <col min="1" max="1" width="14.5" style="270" customWidth="1"/>
    <col min="2" max="2" width="9.67188" style="270" customWidth="1"/>
    <col min="3" max="3" width="9.5" style="270" customWidth="1"/>
    <col min="4" max="4" width="27.5" style="270" customWidth="1"/>
    <col min="5" max="5" width="22.3516" style="270" customWidth="1"/>
    <col min="6" max="26" width="14.5" style="270" customWidth="1"/>
    <col min="27" max="256" width="14.5" style="270"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2928</v>
      </c>
      <c r="B2" s="168">
        <v>1</v>
      </c>
      <c r="C2" s="168">
        <v>6</v>
      </c>
      <c r="D2" t="s" s="145">
        <v>2931</v>
      </c>
      <c r="E2" t="s" s="145">
        <v>84</v>
      </c>
      <c r="F2" s="212">
        <v>40826</v>
      </c>
      <c r="G2" s="168">
        <v>45894</v>
      </c>
      <c r="H2" s="155">
        <f>SUM(G2-F2)</f>
        <v>5068</v>
      </c>
      <c r="I2" s="167">
        <f>H2/F2</f>
        <v>0.124136579630628</v>
      </c>
      <c r="J2" s="167">
        <f>H2/G2</f>
        <v>0.110428378437268</v>
      </c>
      <c r="K2" s="24"/>
      <c r="L2" s="24"/>
      <c r="M2" s="24"/>
      <c r="N2" s="24"/>
      <c r="O2" s="24"/>
      <c r="P2" s="24"/>
      <c r="Q2" s="24"/>
      <c r="R2" s="24"/>
      <c r="S2" s="24"/>
      <c r="T2" s="24"/>
      <c r="U2" s="24"/>
      <c r="V2" s="24"/>
      <c r="W2" s="24"/>
      <c r="X2" s="24"/>
      <c r="Y2" s="24"/>
      <c r="Z2" s="24"/>
    </row>
    <row r="3" ht="19.15" customHeight="1">
      <c r="A3" t="s" s="145">
        <v>2928</v>
      </c>
      <c r="B3" s="168">
        <v>1</v>
      </c>
      <c r="C3" s="168">
        <v>9</v>
      </c>
      <c r="D3" t="s" s="145">
        <v>2932</v>
      </c>
      <c r="E3" t="s" s="145">
        <v>22</v>
      </c>
      <c r="F3" s="212">
        <v>40040</v>
      </c>
      <c r="G3" s="168">
        <v>45120</v>
      </c>
      <c r="H3" s="155">
        <f>SUM(G3-F3)</f>
        <v>5080</v>
      </c>
      <c r="I3" s="167">
        <f>H3/F3</f>
        <v>0.126873126873127</v>
      </c>
      <c r="J3" s="167">
        <f>H3/G3</f>
        <v>0.11258865248227</v>
      </c>
      <c r="K3" s="24"/>
      <c r="L3" s="24"/>
      <c r="M3" s="24"/>
      <c r="N3" s="24"/>
      <c r="O3" s="24"/>
      <c r="P3" s="24"/>
      <c r="Q3" s="24"/>
      <c r="R3" s="24"/>
      <c r="S3" s="24"/>
      <c r="T3" s="24"/>
      <c r="U3" s="24"/>
      <c r="V3" s="24"/>
      <c r="W3" s="24"/>
      <c r="X3" s="24"/>
      <c r="Y3" s="24"/>
      <c r="Z3" s="24"/>
    </row>
    <row r="4" ht="19.15" customHeight="1">
      <c r="A4" t="s" s="145">
        <v>2928</v>
      </c>
      <c r="B4" s="168">
        <v>1</v>
      </c>
      <c r="C4" s="168">
        <v>16</v>
      </c>
      <c r="D4" t="s" s="145">
        <v>2933</v>
      </c>
      <c r="E4" t="s" s="145">
        <v>20</v>
      </c>
      <c r="F4" s="212">
        <v>18806</v>
      </c>
      <c r="G4" s="168">
        <v>21183</v>
      </c>
      <c r="H4" s="155">
        <f>SUM(G4-F4)</f>
        <v>2377</v>
      </c>
      <c r="I4" s="167">
        <f>H4/F4</f>
        <v>0.126395831117728</v>
      </c>
      <c r="J4" s="167">
        <f>H4/G4</f>
        <v>0.112212623330029</v>
      </c>
      <c r="K4" s="24"/>
      <c r="L4" s="24"/>
      <c r="M4" s="24"/>
      <c r="N4" s="24"/>
      <c r="O4" s="24"/>
      <c r="P4" s="24"/>
      <c r="Q4" s="24"/>
      <c r="R4" s="24"/>
      <c r="S4" s="24"/>
      <c r="T4" s="24"/>
      <c r="U4" s="24"/>
      <c r="V4" s="24"/>
      <c r="W4" s="24"/>
      <c r="X4" s="24"/>
      <c r="Y4" s="24"/>
      <c r="Z4" s="24"/>
    </row>
    <row r="5" ht="19.15" customHeight="1">
      <c r="A5" t="s" s="145">
        <v>2928</v>
      </c>
      <c r="B5" s="168">
        <v>1</v>
      </c>
      <c r="C5" s="168">
        <v>11</v>
      </c>
      <c r="D5" t="s" s="145">
        <v>2934</v>
      </c>
      <c r="E5" t="s" s="145">
        <v>17</v>
      </c>
      <c r="F5" s="212">
        <v>9499</v>
      </c>
      <c r="G5" s="168">
        <v>10676</v>
      </c>
      <c r="H5" s="155">
        <f>SUM(G5-F5)</f>
        <v>1177</v>
      </c>
      <c r="I5" s="167">
        <f>H5/F5</f>
        <v>0.123907779766291</v>
      </c>
      <c r="J5" s="167">
        <f>H5/G5</f>
        <v>0.110247283626827</v>
      </c>
      <c r="K5" s="24"/>
      <c r="L5" s="24"/>
      <c r="M5" s="24"/>
      <c r="N5" s="24"/>
      <c r="O5" s="24"/>
      <c r="P5" s="24"/>
      <c r="Q5" s="24"/>
      <c r="R5" s="24"/>
      <c r="S5" s="24"/>
      <c r="T5" s="24"/>
      <c r="U5" s="24"/>
      <c r="V5" s="24"/>
      <c r="W5" s="24"/>
      <c r="X5" s="24"/>
      <c r="Y5" s="24"/>
      <c r="Z5" s="24"/>
    </row>
    <row r="6" ht="19.15" customHeight="1">
      <c r="A6" t="s" s="145">
        <v>2928</v>
      </c>
      <c r="B6" s="168">
        <v>1</v>
      </c>
      <c r="C6" s="168">
        <v>20</v>
      </c>
      <c r="D6" t="s" s="145">
        <v>2935</v>
      </c>
      <c r="E6" t="s" s="145">
        <v>34</v>
      </c>
      <c r="F6" s="212">
        <v>4772</v>
      </c>
      <c r="G6" s="168">
        <v>5373</v>
      </c>
      <c r="H6" s="155">
        <f>SUM(G6-F6)</f>
        <v>601</v>
      </c>
      <c r="I6" s="167">
        <f>H6/F6</f>
        <v>0.125943000838223</v>
      </c>
      <c r="J6" s="167">
        <f>H6/G6</f>
        <v>0.111855574167132</v>
      </c>
      <c r="K6" s="24"/>
      <c r="L6" s="24"/>
      <c r="M6" s="24"/>
      <c r="N6" s="24"/>
      <c r="O6" s="24"/>
      <c r="P6" s="24"/>
      <c r="Q6" s="24"/>
      <c r="R6" s="24"/>
      <c r="S6" s="24"/>
      <c r="T6" s="24"/>
      <c r="U6" s="24"/>
      <c r="V6" s="24"/>
      <c r="W6" s="24"/>
      <c r="X6" s="24"/>
      <c r="Y6" s="24"/>
      <c r="Z6" s="24"/>
    </row>
    <row r="7" ht="19.15" customHeight="1">
      <c r="A7" t="s" s="145">
        <v>2928</v>
      </c>
      <c r="B7" s="168">
        <v>1</v>
      </c>
      <c r="C7" s="168">
        <v>13</v>
      </c>
      <c r="D7" t="s" s="145">
        <v>2936</v>
      </c>
      <c r="E7" t="s" s="145">
        <v>28</v>
      </c>
      <c r="F7" s="212">
        <v>3682</v>
      </c>
      <c r="G7" s="168">
        <v>4148</v>
      </c>
      <c r="H7" s="155">
        <f>SUM(G7-F7)</f>
        <v>466</v>
      </c>
      <c r="I7" s="167">
        <f>H7/F7</f>
        <v>0.12656165127648</v>
      </c>
      <c r="J7" s="167">
        <f>H7/G7</f>
        <v>0.112343297974928</v>
      </c>
      <c r="K7" s="24"/>
      <c r="L7" s="24"/>
      <c r="M7" s="24"/>
      <c r="N7" s="24"/>
      <c r="O7" s="24"/>
      <c r="P7" s="24"/>
      <c r="Q7" s="24"/>
      <c r="R7" s="24"/>
      <c r="S7" s="24"/>
      <c r="T7" s="24"/>
      <c r="U7" s="24"/>
      <c r="V7" s="24"/>
      <c r="W7" s="24"/>
      <c r="X7" s="24"/>
      <c r="Y7" s="24"/>
      <c r="Z7" s="24"/>
    </row>
    <row r="8" ht="19.15" customHeight="1">
      <c r="A8" t="s" s="145">
        <v>2928</v>
      </c>
      <c r="B8" s="168">
        <v>1</v>
      </c>
      <c r="C8" s="168">
        <v>25</v>
      </c>
      <c r="D8" t="s" s="145">
        <v>2937</v>
      </c>
      <c r="E8" t="s" s="145">
        <v>265</v>
      </c>
      <c r="F8" s="212">
        <v>1367</v>
      </c>
      <c r="G8" s="168">
        <v>1610</v>
      </c>
      <c r="H8" s="155">
        <f>SUM(G8-F8)</f>
        <v>243</v>
      </c>
      <c r="I8" s="167">
        <f>H8/F8</f>
        <v>0.177761521580102</v>
      </c>
      <c r="J8" s="167">
        <f>H8/G8</f>
        <v>0.150931677018634</v>
      </c>
      <c r="K8" s="24"/>
      <c r="L8" s="24"/>
      <c r="M8" s="24"/>
      <c r="N8" s="24"/>
      <c r="O8" s="24"/>
      <c r="P8" s="24"/>
      <c r="Q8" s="24"/>
      <c r="R8" s="24"/>
      <c r="S8" s="24"/>
      <c r="T8" s="24"/>
      <c r="U8" s="24"/>
      <c r="V8" s="24"/>
      <c r="W8" s="24"/>
      <c r="X8" s="24"/>
      <c r="Y8" s="24"/>
      <c r="Z8" s="24"/>
    </row>
    <row r="9" ht="19.15" customHeight="1">
      <c r="A9" t="s" s="145">
        <v>2928</v>
      </c>
      <c r="B9" s="168">
        <v>1</v>
      </c>
      <c r="C9" s="168">
        <v>10</v>
      </c>
      <c r="D9" t="s" s="145">
        <v>2938</v>
      </c>
      <c r="E9" t="s" s="145">
        <v>26</v>
      </c>
      <c r="F9" s="212">
        <v>843</v>
      </c>
      <c r="G9" s="168">
        <v>957</v>
      </c>
      <c r="H9" s="155">
        <f>SUM(G9-F9)</f>
        <v>114</v>
      </c>
      <c r="I9" s="167">
        <f>H9/F9</f>
        <v>0.135231316725979</v>
      </c>
      <c r="J9" s="167">
        <f>H9/G9</f>
        <v>0.119122257053292</v>
      </c>
      <c r="K9" s="24"/>
      <c r="L9" s="24"/>
      <c r="M9" s="24"/>
      <c r="N9" s="24"/>
      <c r="O9" s="24"/>
      <c r="P9" s="24"/>
      <c r="Q9" s="24"/>
      <c r="R9" s="24"/>
      <c r="S9" s="24"/>
      <c r="T9" s="24"/>
      <c r="U9" s="24"/>
      <c r="V9" s="24"/>
      <c r="W9" s="24"/>
      <c r="X9" s="24"/>
      <c r="Y9" s="24"/>
      <c r="Z9" s="24"/>
    </row>
    <row r="10" ht="19.15" customHeight="1">
      <c r="A10" t="s" s="145">
        <v>2928</v>
      </c>
      <c r="B10" s="168">
        <v>1</v>
      </c>
      <c r="C10" s="168">
        <v>12</v>
      </c>
      <c r="D10" t="s" s="145">
        <v>2939</v>
      </c>
      <c r="E10" t="s" s="145">
        <v>38</v>
      </c>
      <c r="F10" s="212">
        <v>790</v>
      </c>
      <c r="G10" s="168">
        <v>875</v>
      </c>
      <c r="H10" s="155">
        <f>SUM(G10-F10)</f>
        <v>85</v>
      </c>
      <c r="I10" s="167">
        <f>H10/F10</f>
        <v>0.107594936708861</v>
      </c>
      <c r="J10" s="167">
        <f>H10/G10</f>
        <v>0.0971428571428571</v>
      </c>
      <c r="K10" s="24"/>
      <c r="L10" s="24"/>
      <c r="M10" s="24"/>
      <c r="N10" s="24"/>
      <c r="O10" s="24"/>
      <c r="P10" s="24"/>
      <c r="Q10" s="24"/>
      <c r="R10" s="24"/>
      <c r="S10" s="24"/>
      <c r="T10" s="24"/>
      <c r="U10" s="24"/>
      <c r="V10" s="24"/>
      <c r="W10" s="24"/>
      <c r="X10" s="24"/>
      <c r="Y10" s="24"/>
      <c r="Z10" s="24"/>
    </row>
    <row r="11" ht="19.15" customHeight="1">
      <c r="A11" t="s" s="145">
        <v>2928</v>
      </c>
      <c r="B11" s="168">
        <v>1</v>
      </c>
      <c r="C11" s="168">
        <v>1</v>
      </c>
      <c r="D11" t="s" s="145">
        <v>2940</v>
      </c>
      <c r="E11" t="s" s="145">
        <v>30</v>
      </c>
      <c r="F11" s="212">
        <v>734</v>
      </c>
      <c r="G11" s="168">
        <v>807</v>
      </c>
      <c r="H11" s="155">
        <f>SUM(G11-F11)</f>
        <v>73</v>
      </c>
      <c r="I11" s="167">
        <f>H11/F11</f>
        <v>0.0994550408719346</v>
      </c>
      <c r="J11" s="167">
        <f>H11/G11</f>
        <v>0.09045848822800499</v>
      </c>
      <c r="K11" s="24"/>
      <c r="L11" s="24"/>
      <c r="M11" s="24"/>
      <c r="N11" s="24"/>
      <c r="O11" s="24"/>
      <c r="P11" s="24"/>
      <c r="Q11" s="24"/>
      <c r="R11" s="24"/>
      <c r="S11" s="24"/>
      <c r="T11" s="24"/>
      <c r="U11" s="24"/>
      <c r="V11" s="24"/>
      <c r="W11" s="24"/>
      <c r="X11" s="24"/>
      <c r="Y11" s="24"/>
      <c r="Z11" s="24"/>
    </row>
    <row r="12" ht="19.15" customHeight="1">
      <c r="A12" t="s" s="145">
        <v>2928</v>
      </c>
      <c r="B12" s="168">
        <v>1</v>
      </c>
      <c r="C12" s="168">
        <v>7</v>
      </c>
      <c r="D12" t="s" s="145">
        <v>2941</v>
      </c>
      <c r="E12" t="s" s="145">
        <v>48</v>
      </c>
      <c r="F12" s="212">
        <v>623</v>
      </c>
      <c r="G12" s="168">
        <v>687</v>
      </c>
      <c r="H12" s="155">
        <f>SUM(G12-F12)</f>
        <v>64</v>
      </c>
      <c r="I12" s="167">
        <f>H12/F12</f>
        <v>0.102728731942215</v>
      </c>
      <c r="J12" s="167">
        <f>H12/G12</f>
        <v>0.0931586608442504</v>
      </c>
      <c r="K12" s="24"/>
      <c r="L12" s="24"/>
      <c r="M12" s="24"/>
      <c r="N12" s="24"/>
      <c r="O12" s="24"/>
      <c r="P12" s="24"/>
      <c r="Q12" s="24"/>
      <c r="R12" s="24"/>
      <c r="S12" s="24"/>
      <c r="T12" s="24"/>
      <c r="U12" s="24"/>
      <c r="V12" s="24"/>
      <c r="W12" s="24"/>
      <c r="X12" s="24"/>
      <c r="Y12" s="24"/>
      <c r="Z12" s="24"/>
    </row>
    <row r="13" ht="19.15" customHeight="1">
      <c r="A13" t="s" s="145">
        <v>2928</v>
      </c>
      <c r="B13" s="168">
        <v>1</v>
      </c>
      <c r="C13" s="168">
        <v>4</v>
      </c>
      <c r="D13" t="s" s="145">
        <v>2942</v>
      </c>
      <c r="E13" t="s" s="145">
        <v>64</v>
      </c>
      <c r="F13" s="212">
        <v>386</v>
      </c>
      <c r="G13" s="168">
        <v>432</v>
      </c>
      <c r="H13" s="155">
        <f>SUM(G13-F13)</f>
        <v>46</v>
      </c>
      <c r="I13" s="167">
        <f>H13/F13</f>
        <v>0.119170984455959</v>
      </c>
      <c r="J13" s="167">
        <f>H13/G13</f>
        <v>0.106481481481481</v>
      </c>
      <c r="K13" s="24"/>
      <c r="L13" s="24"/>
      <c r="M13" s="24"/>
      <c r="N13" s="24"/>
      <c r="O13" s="24"/>
      <c r="P13" s="24"/>
      <c r="Q13" s="24"/>
      <c r="R13" s="24"/>
      <c r="S13" s="24"/>
      <c r="T13" s="24"/>
      <c r="U13" s="24"/>
      <c r="V13" s="24"/>
      <c r="W13" s="24"/>
      <c r="X13" s="24"/>
      <c r="Y13" s="24"/>
      <c r="Z13" s="24"/>
    </row>
    <row r="14" ht="19.15" customHeight="1">
      <c r="A14" t="s" s="145">
        <v>2928</v>
      </c>
      <c r="B14" s="168">
        <v>1</v>
      </c>
      <c r="C14" s="168">
        <v>15</v>
      </c>
      <c r="D14" t="s" s="145">
        <v>2943</v>
      </c>
      <c r="E14" t="s" s="145">
        <v>36</v>
      </c>
      <c r="F14" s="212">
        <v>341</v>
      </c>
      <c r="G14" s="168">
        <v>390</v>
      </c>
      <c r="H14" s="155">
        <f>SUM(G14-F14)</f>
        <v>49</v>
      </c>
      <c r="I14" s="167">
        <f>H14/F14</f>
        <v>0.143695014662757</v>
      </c>
      <c r="J14" s="167">
        <f>H14/G14</f>
        <v>0.125641025641026</v>
      </c>
      <c r="K14" s="24"/>
      <c r="L14" s="24"/>
      <c r="M14" s="24"/>
      <c r="N14" s="24"/>
      <c r="O14" s="24"/>
      <c r="P14" s="24"/>
      <c r="Q14" s="24"/>
      <c r="R14" s="24"/>
      <c r="S14" s="24"/>
      <c r="T14" s="24"/>
      <c r="U14" s="24"/>
      <c r="V14" s="24"/>
      <c r="W14" s="24"/>
      <c r="X14" s="24"/>
      <c r="Y14" s="24"/>
      <c r="Z14" s="24"/>
    </row>
    <row r="15" ht="19.15" customHeight="1">
      <c r="A15" t="s" s="145">
        <v>2928</v>
      </c>
      <c r="B15" s="168">
        <v>1</v>
      </c>
      <c r="C15" s="168">
        <v>5</v>
      </c>
      <c r="D15" t="s" s="145">
        <v>2944</v>
      </c>
      <c r="E15" t="s" s="145">
        <v>62</v>
      </c>
      <c r="F15" s="212">
        <v>309</v>
      </c>
      <c r="G15" s="168">
        <v>341</v>
      </c>
      <c r="H15" s="155">
        <f>SUM(G15-F15)</f>
        <v>32</v>
      </c>
      <c r="I15" s="167">
        <f>H15/F15</f>
        <v>0.103559870550162</v>
      </c>
      <c r="J15" s="167">
        <f>H15/G15</f>
        <v>0.093841642228739</v>
      </c>
      <c r="K15" s="24"/>
      <c r="L15" s="24"/>
      <c r="M15" s="24"/>
      <c r="N15" s="24"/>
      <c r="O15" s="24"/>
      <c r="P15" s="24"/>
      <c r="Q15" s="24"/>
      <c r="R15" s="24"/>
      <c r="S15" s="24"/>
      <c r="T15" s="24"/>
      <c r="U15" s="24"/>
      <c r="V15" s="24"/>
      <c r="W15" s="24"/>
      <c r="X15" s="24"/>
      <c r="Y15" s="24"/>
      <c r="Z15" s="24"/>
    </row>
    <row r="16" ht="19.15" customHeight="1">
      <c r="A16" t="s" s="145">
        <v>2928</v>
      </c>
      <c r="B16" s="168">
        <v>1</v>
      </c>
      <c r="C16" s="168">
        <v>26</v>
      </c>
      <c r="D16" t="s" s="145">
        <v>2945</v>
      </c>
      <c r="E16" t="s" s="145">
        <v>112</v>
      </c>
      <c r="F16" s="212">
        <v>281</v>
      </c>
      <c r="G16" s="168">
        <v>336</v>
      </c>
      <c r="H16" s="155">
        <f>SUM(G16-F16)</f>
        <v>55</v>
      </c>
      <c r="I16" s="167">
        <f>H16/F16</f>
        <v>0.195729537366548</v>
      </c>
      <c r="J16" s="167">
        <f>H16/G16</f>
        <v>0.163690476190476</v>
      </c>
      <c r="K16" s="24"/>
      <c r="L16" s="24"/>
      <c r="M16" s="24"/>
      <c r="N16" s="24"/>
      <c r="O16" s="24"/>
      <c r="P16" s="24"/>
      <c r="Q16" s="24"/>
      <c r="R16" s="24"/>
      <c r="S16" s="24"/>
      <c r="T16" s="24"/>
      <c r="U16" s="24"/>
      <c r="V16" s="24"/>
      <c r="W16" s="24"/>
      <c r="X16" s="24"/>
      <c r="Y16" s="24"/>
      <c r="Z16" s="24"/>
    </row>
    <row r="17" ht="19.15" customHeight="1">
      <c r="A17" t="s" s="145">
        <v>2928</v>
      </c>
      <c r="B17" s="168">
        <v>1</v>
      </c>
      <c r="C17" s="168">
        <v>2</v>
      </c>
      <c r="D17" t="s" s="145">
        <v>2946</v>
      </c>
      <c r="E17" t="s" s="145">
        <v>44</v>
      </c>
      <c r="F17" s="212">
        <v>186</v>
      </c>
      <c r="G17" s="168">
        <v>219</v>
      </c>
      <c r="H17" s="155">
        <f>SUM(G17-F17)</f>
        <v>33</v>
      </c>
      <c r="I17" s="167">
        <f>H17/F17</f>
        <v>0.17741935483871</v>
      </c>
      <c r="J17" s="167">
        <f>H17/G17</f>
        <v>0.150684931506849</v>
      </c>
      <c r="K17" s="24"/>
      <c r="L17" s="24"/>
      <c r="M17" s="24"/>
      <c r="N17" s="24"/>
      <c r="O17" s="24"/>
      <c r="P17" s="24"/>
      <c r="Q17" s="24"/>
      <c r="R17" s="24"/>
      <c r="S17" s="24"/>
      <c r="T17" s="24"/>
      <c r="U17" s="24"/>
      <c r="V17" s="24"/>
      <c r="W17" s="24"/>
      <c r="X17" s="24"/>
      <c r="Y17" s="24"/>
      <c r="Z17" s="24"/>
    </row>
    <row r="18" ht="19.15" customHeight="1">
      <c r="A18" t="s" s="145">
        <v>2928</v>
      </c>
      <c r="B18" s="168">
        <v>1</v>
      </c>
      <c r="C18" s="168">
        <v>14</v>
      </c>
      <c r="D18" t="s" s="145">
        <v>2947</v>
      </c>
      <c r="E18" t="s" s="145">
        <v>1716</v>
      </c>
      <c r="F18" s="212">
        <v>196</v>
      </c>
      <c r="G18" s="168">
        <v>210</v>
      </c>
      <c r="H18" s="155">
        <f>SUM(G18-F18)</f>
        <v>14</v>
      </c>
      <c r="I18" s="167">
        <f>H18/F18</f>
        <v>0.0714285714285714</v>
      </c>
      <c r="J18" s="167">
        <f>H18/G18</f>
        <v>0.06666666666666669</v>
      </c>
      <c r="K18" s="24"/>
      <c r="L18" s="24"/>
      <c r="M18" s="24"/>
      <c r="N18" s="24"/>
      <c r="O18" s="24"/>
      <c r="P18" s="24"/>
      <c r="Q18" s="24"/>
      <c r="R18" s="24"/>
      <c r="S18" s="24"/>
      <c r="T18" s="24"/>
      <c r="U18" s="24"/>
      <c r="V18" s="24"/>
      <c r="W18" s="24"/>
      <c r="X18" s="24"/>
      <c r="Y18" s="24"/>
      <c r="Z18" s="24"/>
    </row>
    <row r="19" ht="19.15" customHeight="1">
      <c r="A19" t="s" s="145">
        <v>2928</v>
      </c>
      <c r="B19" s="168">
        <v>1</v>
      </c>
      <c r="C19" s="168">
        <v>17</v>
      </c>
      <c r="D19" t="s" s="145">
        <v>2948</v>
      </c>
      <c r="E19" t="s" s="145">
        <v>52</v>
      </c>
      <c r="F19" s="212">
        <v>185</v>
      </c>
      <c r="G19" s="168">
        <v>204</v>
      </c>
      <c r="H19" s="155">
        <f>SUM(G19-F19)</f>
        <v>19</v>
      </c>
      <c r="I19" s="167">
        <f>H19/F19</f>
        <v>0.102702702702703</v>
      </c>
      <c r="J19" s="167">
        <f>H19/G19</f>
        <v>0.0931372549019608</v>
      </c>
      <c r="K19" s="24"/>
      <c r="L19" s="24"/>
      <c r="M19" s="24"/>
      <c r="N19" s="24"/>
      <c r="O19" s="24"/>
      <c r="P19" s="24"/>
      <c r="Q19" s="24"/>
      <c r="R19" s="24"/>
      <c r="S19" s="24"/>
      <c r="T19" s="24"/>
      <c r="U19" s="24"/>
      <c r="V19" s="24"/>
      <c r="W19" s="24"/>
      <c r="X19" s="24"/>
      <c r="Y19" s="24"/>
      <c r="Z19" s="24"/>
    </row>
    <row r="20" ht="19.15" customHeight="1">
      <c r="A20" t="s" s="145">
        <v>2928</v>
      </c>
      <c r="B20" s="168">
        <v>1</v>
      </c>
      <c r="C20" s="168">
        <v>23</v>
      </c>
      <c r="D20" t="s" s="145">
        <v>2949</v>
      </c>
      <c r="E20" t="s" s="145">
        <v>101</v>
      </c>
      <c r="F20" s="212">
        <v>181</v>
      </c>
      <c r="G20" s="168">
        <v>203</v>
      </c>
      <c r="H20" s="155">
        <f>SUM(G20-F20)</f>
        <v>22</v>
      </c>
      <c r="I20" s="167">
        <f>H20/F20</f>
        <v>0.121546961325967</v>
      </c>
      <c r="J20" s="167">
        <f>H20/G20</f>
        <v>0.108374384236453</v>
      </c>
      <c r="K20" s="24"/>
      <c r="L20" s="24"/>
      <c r="M20" s="24"/>
      <c r="N20" s="24"/>
      <c r="O20" s="24"/>
      <c r="P20" s="24"/>
      <c r="Q20" s="24"/>
      <c r="R20" s="24"/>
      <c r="S20" s="24"/>
      <c r="T20" s="24"/>
      <c r="U20" s="24"/>
      <c r="V20" s="24"/>
      <c r="W20" s="24"/>
      <c r="X20" s="24"/>
      <c r="Y20" s="24"/>
      <c r="Z20" s="24"/>
    </row>
    <row r="21" ht="19.15" customHeight="1">
      <c r="A21" t="s" s="145">
        <v>2928</v>
      </c>
      <c r="B21" s="168">
        <v>1</v>
      </c>
      <c r="C21" s="168">
        <v>29</v>
      </c>
      <c r="D21" t="s" s="145">
        <v>2950</v>
      </c>
      <c r="E21" t="s" s="145">
        <v>42</v>
      </c>
      <c r="F21" s="212">
        <v>136</v>
      </c>
      <c r="G21" s="168">
        <v>156</v>
      </c>
      <c r="H21" s="155">
        <f>SUM(G21-F21)</f>
        <v>20</v>
      </c>
      <c r="I21" s="167">
        <f>H21/F21</f>
        <v>0.147058823529412</v>
      </c>
      <c r="J21" s="167">
        <f>H21/G21</f>
        <v>0.128205128205128</v>
      </c>
      <c r="K21" s="24"/>
      <c r="L21" s="24"/>
      <c r="M21" s="24"/>
      <c r="N21" s="24"/>
      <c r="O21" s="24"/>
      <c r="P21" s="24"/>
      <c r="Q21" s="24"/>
      <c r="R21" s="24"/>
      <c r="S21" s="24"/>
      <c r="T21" s="24"/>
      <c r="U21" s="24"/>
      <c r="V21" s="24"/>
      <c r="W21" s="24"/>
      <c r="X21" s="24"/>
      <c r="Y21" s="24"/>
      <c r="Z21" s="24"/>
    </row>
    <row r="22" ht="19.15" customHeight="1">
      <c r="A22" t="s" s="145">
        <v>2928</v>
      </c>
      <c r="B22" s="168">
        <v>1</v>
      </c>
      <c r="C22" s="168">
        <v>8</v>
      </c>
      <c r="D22" t="s" s="145">
        <v>2951</v>
      </c>
      <c r="E22" t="s" s="145">
        <v>66</v>
      </c>
      <c r="F22" s="212">
        <v>130</v>
      </c>
      <c r="G22" s="168">
        <v>143</v>
      </c>
      <c r="H22" s="155">
        <f>SUM(G22-F22)</f>
        <v>13</v>
      </c>
      <c r="I22" s="167">
        <f>H22/F22</f>
        <v>0.1</v>
      </c>
      <c r="J22" s="167">
        <f>H22/G22</f>
        <v>0.0909090909090909</v>
      </c>
      <c r="K22" s="24"/>
      <c r="L22" s="24"/>
      <c r="M22" s="24"/>
      <c r="N22" s="24"/>
      <c r="O22" s="24"/>
      <c r="P22" s="24"/>
      <c r="Q22" s="24"/>
      <c r="R22" s="24"/>
      <c r="S22" s="24"/>
      <c r="T22" s="24"/>
      <c r="U22" s="24"/>
      <c r="V22" s="24"/>
      <c r="W22" s="24"/>
      <c r="X22" s="24"/>
      <c r="Y22" s="24"/>
      <c r="Z22" s="24"/>
    </row>
    <row r="23" ht="19.15" customHeight="1">
      <c r="A23" t="s" s="145">
        <v>2928</v>
      </c>
      <c r="B23" s="168">
        <v>1</v>
      </c>
      <c r="C23" s="168">
        <v>21</v>
      </c>
      <c r="D23" t="s" s="145">
        <v>3234</v>
      </c>
      <c r="E23" t="s" s="145">
        <v>281</v>
      </c>
      <c r="F23" s="212">
        <v>85</v>
      </c>
      <c r="G23" s="168">
        <v>126</v>
      </c>
      <c r="H23" s="155">
        <f>SUM(G23-F23)</f>
        <v>41</v>
      </c>
      <c r="I23" s="167">
        <f>H23/F23</f>
        <v>0.482352941176471</v>
      </c>
      <c r="J23" s="167">
        <f>H23/G23</f>
        <v>0.325396825396825</v>
      </c>
      <c r="K23" s="24"/>
      <c r="L23" s="24"/>
      <c r="M23" s="24"/>
      <c r="N23" s="24"/>
      <c r="O23" s="24"/>
      <c r="P23" s="24"/>
      <c r="Q23" s="24"/>
      <c r="R23" s="24"/>
      <c r="S23" s="24"/>
      <c r="T23" s="24"/>
      <c r="U23" s="24"/>
      <c r="V23" s="24"/>
      <c r="W23" s="24"/>
      <c r="X23" s="24"/>
      <c r="Y23" s="24"/>
      <c r="Z23" s="24"/>
    </row>
    <row r="24" ht="19.15" customHeight="1">
      <c r="A24" t="s" s="145">
        <v>2928</v>
      </c>
      <c r="B24" s="168">
        <v>1</v>
      </c>
      <c r="C24" s="168">
        <v>22</v>
      </c>
      <c r="D24" t="s" s="145">
        <v>2952</v>
      </c>
      <c r="E24" t="s" s="145">
        <v>76</v>
      </c>
      <c r="F24" s="212">
        <v>94</v>
      </c>
      <c r="G24" s="168">
        <v>108</v>
      </c>
      <c r="H24" s="155">
        <f>SUM(G24-F24)</f>
        <v>14</v>
      </c>
      <c r="I24" s="167">
        <f>H24/F24</f>
        <v>0.148936170212766</v>
      </c>
      <c r="J24" s="167">
        <f>H24/G24</f>
        <v>0.12962962962963</v>
      </c>
      <c r="K24" s="24"/>
      <c r="L24" s="24"/>
      <c r="M24" s="24"/>
      <c r="N24" s="24"/>
      <c r="O24" s="24"/>
      <c r="P24" s="24"/>
      <c r="Q24" s="24"/>
      <c r="R24" s="24"/>
      <c r="S24" s="24"/>
      <c r="T24" s="24"/>
      <c r="U24" s="24"/>
      <c r="V24" s="24"/>
      <c r="W24" s="24"/>
      <c r="X24" s="24"/>
      <c r="Y24" s="24"/>
      <c r="Z24" s="24"/>
    </row>
    <row r="25" ht="19.15" customHeight="1">
      <c r="A25" t="s" s="145">
        <v>2928</v>
      </c>
      <c r="B25" s="168">
        <v>1</v>
      </c>
      <c r="C25" s="168">
        <v>24</v>
      </c>
      <c r="D25" t="s" s="145">
        <v>2953</v>
      </c>
      <c r="E25" t="s" s="145">
        <v>72</v>
      </c>
      <c r="F25" s="212">
        <v>77</v>
      </c>
      <c r="G25" s="168">
        <v>89</v>
      </c>
      <c r="H25" s="155">
        <f>SUM(G25-F25)</f>
        <v>12</v>
      </c>
      <c r="I25" s="167">
        <f>H25/F25</f>
        <v>0.155844155844156</v>
      </c>
      <c r="J25" s="167">
        <f>H25/G25</f>
        <v>0.134831460674157</v>
      </c>
      <c r="K25" s="24"/>
      <c r="L25" s="24"/>
      <c r="M25" s="24"/>
      <c r="N25" s="24"/>
      <c r="O25" s="24"/>
      <c r="P25" s="24"/>
      <c r="Q25" s="24"/>
      <c r="R25" s="24"/>
      <c r="S25" s="24"/>
      <c r="T25" s="24"/>
      <c r="U25" s="24"/>
      <c r="V25" s="24"/>
      <c r="W25" s="24"/>
      <c r="X25" s="24"/>
      <c r="Y25" s="24"/>
      <c r="Z25" s="24"/>
    </row>
    <row r="26" ht="19.15" customHeight="1">
      <c r="A26" t="s" s="145">
        <v>2928</v>
      </c>
      <c r="B26" s="168">
        <v>1</v>
      </c>
      <c r="C26" s="168">
        <v>35</v>
      </c>
      <c r="D26" t="s" s="145">
        <v>2954</v>
      </c>
      <c r="E26" t="s" s="145">
        <v>68</v>
      </c>
      <c r="F26" s="212">
        <v>68</v>
      </c>
      <c r="G26" s="168">
        <v>81</v>
      </c>
      <c r="H26" s="155">
        <f>SUM(G26-F26)</f>
        <v>13</v>
      </c>
      <c r="I26" s="167">
        <f>H26/F26</f>
        <v>0.191176470588235</v>
      </c>
      <c r="J26" s="167">
        <f>H26/G26</f>
        <v>0.160493827160494</v>
      </c>
      <c r="K26" s="24"/>
      <c r="L26" s="24"/>
      <c r="M26" s="24"/>
      <c r="N26" s="24"/>
      <c r="O26" s="24"/>
      <c r="P26" s="24"/>
      <c r="Q26" s="24"/>
      <c r="R26" s="24"/>
      <c r="S26" s="24"/>
      <c r="T26" s="24"/>
      <c r="U26" s="24"/>
      <c r="V26" s="24"/>
      <c r="W26" s="24"/>
      <c r="X26" s="24"/>
      <c r="Y26" s="24"/>
      <c r="Z26" s="24"/>
    </row>
    <row r="27" ht="19.15" customHeight="1">
      <c r="A27" t="s" s="145">
        <v>2928</v>
      </c>
      <c r="B27" s="168">
        <v>1</v>
      </c>
      <c r="C27" s="168">
        <v>33</v>
      </c>
      <c r="D27" t="s" s="145">
        <v>3239</v>
      </c>
      <c r="E27" t="s" s="145">
        <v>116</v>
      </c>
      <c r="F27" s="212">
        <v>54</v>
      </c>
      <c r="G27" s="168">
        <v>72</v>
      </c>
      <c r="H27" s="155">
        <f>SUM(G27-F27)</f>
        <v>18</v>
      </c>
      <c r="I27" s="167">
        <f>H27/F27</f>
        <v>0.333333333333333</v>
      </c>
      <c r="J27" s="167">
        <f>H27/G27</f>
        <v>0.25</v>
      </c>
      <c r="K27" s="24"/>
      <c r="L27" s="24"/>
      <c r="M27" s="24"/>
      <c r="N27" s="24"/>
      <c r="O27" s="24"/>
      <c r="P27" s="24"/>
      <c r="Q27" s="24"/>
      <c r="R27" s="24"/>
      <c r="S27" s="24"/>
      <c r="T27" s="24"/>
      <c r="U27" s="24"/>
      <c r="V27" s="24"/>
      <c r="W27" s="24"/>
      <c r="X27" s="24"/>
      <c r="Y27" s="24"/>
      <c r="Z27" s="24"/>
    </row>
    <row r="28" ht="19.15" customHeight="1">
      <c r="A28" t="s" s="145">
        <v>2928</v>
      </c>
      <c r="B28" s="168">
        <v>1</v>
      </c>
      <c r="C28" s="168">
        <v>31</v>
      </c>
      <c r="D28" t="s" s="145">
        <v>2955</v>
      </c>
      <c r="E28" t="s" s="145">
        <v>147</v>
      </c>
      <c r="F28" s="212">
        <v>56</v>
      </c>
      <c r="G28" s="168">
        <v>59</v>
      </c>
      <c r="H28" s="155">
        <f>SUM(G28-F28)</f>
        <v>3</v>
      </c>
      <c r="I28" s="167">
        <f>H28/F28</f>
        <v>0.0535714285714286</v>
      </c>
      <c r="J28" s="167">
        <f>H28/G28</f>
        <v>0.0508474576271186</v>
      </c>
      <c r="K28" s="24"/>
      <c r="L28" s="24"/>
      <c r="M28" s="24"/>
      <c r="N28" s="24"/>
      <c r="O28" s="24"/>
      <c r="P28" s="24"/>
      <c r="Q28" s="24"/>
      <c r="R28" s="24"/>
      <c r="S28" s="24"/>
      <c r="T28" s="24"/>
      <c r="U28" s="24"/>
      <c r="V28" s="24"/>
      <c r="W28" s="24"/>
      <c r="X28" s="24"/>
      <c r="Y28" s="24"/>
      <c r="Z28" s="24"/>
    </row>
    <row r="29" ht="19.15" customHeight="1">
      <c r="A29" t="s" s="145">
        <v>2928</v>
      </c>
      <c r="B29" s="168">
        <v>1</v>
      </c>
      <c r="C29" s="168">
        <v>19</v>
      </c>
      <c r="D29" t="s" s="145">
        <v>2956</v>
      </c>
      <c r="E29" t="s" s="145">
        <v>1680</v>
      </c>
      <c r="F29" s="212">
        <v>48</v>
      </c>
      <c r="G29" s="168">
        <v>51</v>
      </c>
      <c r="H29" s="155">
        <f>SUM(G29-F29)</f>
        <v>3</v>
      </c>
      <c r="I29" s="167">
        <f>H29/F29</f>
        <v>0.0625</v>
      </c>
      <c r="J29" s="167">
        <f>H29/G29</f>
        <v>0.0588235294117647</v>
      </c>
      <c r="K29" s="24"/>
      <c r="L29" s="24"/>
      <c r="M29" s="24"/>
      <c r="N29" s="24"/>
      <c r="O29" s="24"/>
      <c r="P29" s="24"/>
      <c r="Q29" s="24"/>
      <c r="R29" s="24"/>
      <c r="S29" s="24"/>
      <c r="T29" s="24"/>
      <c r="U29" s="24"/>
      <c r="V29" s="24"/>
      <c r="W29" s="24"/>
      <c r="X29" s="24"/>
      <c r="Y29" s="24"/>
      <c r="Z29" s="24"/>
    </row>
    <row r="30" ht="19.15" customHeight="1">
      <c r="A30" t="s" s="145">
        <v>2928</v>
      </c>
      <c r="B30" s="168">
        <v>1</v>
      </c>
      <c r="C30" s="168">
        <v>18</v>
      </c>
      <c r="D30" t="s" s="145">
        <v>2957</v>
      </c>
      <c r="E30" t="s" s="145">
        <v>74</v>
      </c>
      <c r="F30" s="212">
        <v>41</v>
      </c>
      <c r="G30" s="168">
        <v>45</v>
      </c>
      <c r="H30" s="155">
        <f>SUM(G30-F30)</f>
        <v>4</v>
      </c>
      <c r="I30" s="167">
        <f>H30/F30</f>
        <v>0.0975609756097561</v>
      </c>
      <c r="J30" s="167">
        <f>H30/G30</f>
        <v>0.08888888888888891</v>
      </c>
      <c r="K30" s="24"/>
      <c r="L30" s="24"/>
      <c r="M30" s="24"/>
      <c r="N30" s="24"/>
      <c r="O30" s="24"/>
      <c r="P30" s="24"/>
      <c r="Q30" s="24"/>
      <c r="R30" s="24"/>
      <c r="S30" s="24"/>
      <c r="T30" s="24"/>
      <c r="U30" s="24"/>
      <c r="V30" s="24"/>
      <c r="W30" s="24"/>
      <c r="X30" s="24"/>
      <c r="Y30" s="24"/>
      <c r="Z30" s="24"/>
    </row>
    <row r="31" ht="19.15" customHeight="1">
      <c r="A31" t="s" s="145">
        <v>2928</v>
      </c>
      <c r="B31" s="168">
        <v>1</v>
      </c>
      <c r="C31" s="168">
        <v>34</v>
      </c>
      <c r="D31" t="s" s="145">
        <v>3240</v>
      </c>
      <c r="E31" t="s" s="145">
        <v>32</v>
      </c>
      <c r="F31" s="212">
        <v>25</v>
      </c>
      <c r="G31" s="168">
        <v>34</v>
      </c>
      <c r="H31" s="155">
        <f>SUM(G31-F31)</f>
        <v>9</v>
      </c>
      <c r="I31" s="167">
        <f>H31/F31</f>
        <v>0.36</v>
      </c>
      <c r="J31" s="167">
        <f>H31/G31</f>
        <v>0.264705882352941</v>
      </c>
      <c r="K31" s="24"/>
      <c r="L31" s="24"/>
      <c r="M31" s="24"/>
      <c r="N31" s="24"/>
      <c r="O31" s="24"/>
      <c r="P31" s="24"/>
      <c r="Q31" s="24"/>
      <c r="R31" s="24"/>
      <c r="S31" s="24"/>
      <c r="T31" s="24"/>
      <c r="U31" s="24"/>
      <c r="V31" s="24"/>
      <c r="W31" s="24"/>
      <c r="X31" s="24"/>
      <c r="Y31" s="24"/>
      <c r="Z31" s="24"/>
    </row>
    <row r="32" ht="19.15" customHeight="1">
      <c r="A32" t="s" s="145">
        <v>2928</v>
      </c>
      <c r="B32" s="168">
        <v>1</v>
      </c>
      <c r="C32" s="168">
        <v>27</v>
      </c>
      <c r="D32" t="s" s="145">
        <v>2958</v>
      </c>
      <c r="E32" t="s" s="145">
        <v>237</v>
      </c>
      <c r="F32" s="212">
        <v>28</v>
      </c>
      <c r="G32" s="168">
        <v>32</v>
      </c>
      <c r="H32" s="155">
        <f>SUM(G32-F32)</f>
        <v>4</v>
      </c>
      <c r="I32" s="167">
        <f>H32/F32</f>
        <v>0.142857142857143</v>
      </c>
      <c r="J32" s="167">
        <f>H32/G32</f>
        <v>0.125</v>
      </c>
      <c r="K32" s="24"/>
      <c r="L32" s="24"/>
      <c r="M32" s="24"/>
      <c r="N32" s="24"/>
      <c r="O32" s="24"/>
      <c r="P32" s="24"/>
      <c r="Q32" s="24"/>
      <c r="R32" s="24"/>
      <c r="S32" s="24"/>
      <c r="T32" s="24"/>
      <c r="U32" s="24"/>
      <c r="V32" s="24"/>
      <c r="W32" s="24"/>
      <c r="X32" s="24"/>
      <c r="Y32" s="24"/>
      <c r="Z32" s="24"/>
    </row>
    <row r="33" ht="19.15" customHeight="1">
      <c r="A33" t="s" s="145">
        <v>2928</v>
      </c>
      <c r="B33" s="168">
        <v>1</v>
      </c>
      <c r="C33" s="168">
        <v>30</v>
      </c>
      <c r="D33" t="s" s="145">
        <v>2959</v>
      </c>
      <c r="E33" t="s" s="145">
        <v>54</v>
      </c>
      <c r="F33" s="212">
        <v>28</v>
      </c>
      <c r="G33" s="168">
        <v>31</v>
      </c>
      <c r="H33" s="155">
        <f>SUM(G33-F33)</f>
        <v>3</v>
      </c>
      <c r="I33" s="167">
        <f>H33/F33</f>
        <v>0.107142857142857</v>
      </c>
      <c r="J33" s="167">
        <f>H33/G33</f>
        <v>0.09677419354838709</v>
      </c>
      <c r="K33" s="24"/>
      <c r="L33" s="24"/>
      <c r="M33" s="24"/>
      <c r="N33" s="24"/>
      <c r="O33" s="24"/>
      <c r="P33" s="24"/>
      <c r="Q33" s="24"/>
      <c r="R33" s="24"/>
      <c r="S33" s="24"/>
      <c r="T33" s="24"/>
      <c r="U33" s="24"/>
      <c r="V33" s="24"/>
      <c r="W33" s="24"/>
      <c r="X33" s="24"/>
      <c r="Y33" s="24"/>
      <c r="Z33" s="24"/>
    </row>
    <row r="34" ht="19.15" customHeight="1">
      <c r="A34" t="s" s="145">
        <v>2928</v>
      </c>
      <c r="B34" s="168">
        <v>1</v>
      </c>
      <c r="C34" s="168">
        <v>28</v>
      </c>
      <c r="D34" t="s" s="145">
        <v>2960</v>
      </c>
      <c r="E34" t="s" s="145">
        <v>1091</v>
      </c>
      <c r="F34" s="212">
        <v>25</v>
      </c>
      <c r="G34" s="168">
        <v>25</v>
      </c>
      <c r="H34" s="155">
        <f>SUM(G34-F34)</f>
        <v>0</v>
      </c>
      <c r="I34" s="167">
        <f>H34/F34</f>
        <v>0</v>
      </c>
      <c r="J34" s="167">
        <f>H34/G34</f>
        <v>0</v>
      </c>
      <c r="K34" s="24"/>
      <c r="L34" s="24"/>
      <c r="M34" s="24"/>
      <c r="N34" s="24"/>
      <c r="O34" s="24"/>
      <c r="P34" s="24"/>
      <c r="Q34" s="24"/>
      <c r="R34" s="24"/>
      <c r="S34" s="24"/>
      <c r="T34" s="24"/>
      <c r="U34" s="24"/>
      <c r="V34" s="24"/>
      <c r="W34" s="24"/>
      <c r="X34" s="24"/>
      <c r="Y34" s="24"/>
      <c r="Z34" s="24"/>
    </row>
    <row r="35" ht="19.15" customHeight="1">
      <c r="A35" t="s" s="145">
        <v>2928</v>
      </c>
      <c r="B35" s="168">
        <v>1</v>
      </c>
      <c r="C35" s="168">
        <v>32</v>
      </c>
      <c r="D35" t="s" s="145">
        <v>2961</v>
      </c>
      <c r="E35" t="s" s="145">
        <v>375</v>
      </c>
      <c r="F35" s="212">
        <v>20</v>
      </c>
      <c r="G35" s="168">
        <v>22</v>
      </c>
      <c r="H35" s="155">
        <f>SUM(G35-F35)</f>
        <v>2</v>
      </c>
      <c r="I35" s="167">
        <f>H35/F35</f>
        <v>0.1</v>
      </c>
      <c r="J35" s="167">
        <f>H35/G35</f>
        <v>0.0909090909090909</v>
      </c>
      <c r="K35" s="24"/>
      <c r="L35" s="24"/>
      <c r="M35" s="24"/>
      <c r="N35" s="24"/>
      <c r="O35" s="24"/>
      <c r="P35" s="24"/>
      <c r="Q35" s="24"/>
      <c r="R35" s="24"/>
      <c r="S35" s="24"/>
      <c r="T35" s="24"/>
      <c r="U35" s="24"/>
      <c r="V35" s="24"/>
      <c r="W35" s="24"/>
      <c r="X35" s="24"/>
      <c r="Y35" s="24"/>
      <c r="Z35" s="24"/>
    </row>
    <row r="36" ht="19.15" customHeight="1">
      <c r="A36" t="s" s="137">
        <v>2928</v>
      </c>
      <c r="B36" s="170">
        <v>1</v>
      </c>
      <c r="C36" s="170">
        <v>3</v>
      </c>
      <c r="D36" t="s" s="137">
        <v>2962</v>
      </c>
      <c r="E36" t="s" s="137">
        <v>24</v>
      </c>
      <c r="F36" s="175">
        <v>0</v>
      </c>
      <c r="G36" s="170">
        <v>0</v>
      </c>
      <c r="H36" s="175">
        <f>SUM(G36-F36)</f>
        <v>0</v>
      </c>
      <c r="I36" s="176">
        <f>H36/F36</f>
      </c>
      <c r="J36" s="176">
        <f>H36/G36</f>
      </c>
      <c r="K36" s="174"/>
      <c r="L36" s="174"/>
      <c r="M36" s="174"/>
      <c r="N36" s="174"/>
      <c r="O36" s="174"/>
      <c r="P36" s="174"/>
      <c r="Q36" s="174"/>
      <c r="R36" s="174"/>
      <c r="S36" s="174"/>
      <c r="T36" s="174"/>
      <c r="U36" s="174"/>
      <c r="V36" s="174"/>
      <c r="W36" s="174"/>
      <c r="X36" s="174"/>
      <c r="Y36" s="174"/>
      <c r="Z36" s="174"/>
    </row>
    <row r="37" ht="19.15" customHeight="1">
      <c r="A37" s="177"/>
      <c r="B37" s="178"/>
      <c r="C37" s="178"/>
      <c r="D37" s="179"/>
      <c r="E37" s="179"/>
      <c r="F37" s="210">
        <f>SUM(F2:F36)</f>
        <v>124962</v>
      </c>
      <c r="G37" s="180">
        <f>SUM(G2:G36)</f>
        <v>140739</v>
      </c>
      <c r="H37" s="181">
        <f>SUM(H2:H36)</f>
        <v>15777</v>
      </c>
      <c r="I37" s="182">
        <f>H37/F37</f>
        <v>0.126254381331925</v>
      </c>
      <c r="J37" s="182">
        <f>H37/G37</f>
        <v>0.112101123355999</v>
      </c>
      <c r="K37" s="183"/>
      <c r="L37" s="183"/>
      <c r="M37" s="183"/>
      <c r="N37" s="183"/>
      <c r="O37" s="183"/>
      <c r="P37" s="183"/>
      <c r="Q37" s="183"/>
      <c r="R37" s="183"/>
      <c r="S37" s="183"/>
      <c r="T37" s="183"/>
      <c r="U37" s="183"/>
      <c r="V37" s="183"/>
      <c r="W37" s="183"/>
      <c r="X37" s="183"/>
      <c r="Y37" s="183"/>
      <c r="Z37" s="184"/>
    </row>
    <row r="38" ht="19.15" customHeight="1">
      <c r="A38" s="230"/>
      <c r="B38" s="231"/>
      <c r="C38" s="231"/>
      <c r="D38" s="232"/>
      <c r="E38" s="232"/>
      <c r="F38" s="251"/>
      <c r="G38" s="231"/>
      <c r="H38" s="234"/>
      <c r="I38" s="188"/>
      <c r="J38" s="188"/>
      <c r="K38" s="189"/>
      <c r="L38" s="189"/>
      <c r="M38" s="189"/>
      <c r="N38" s="189"/>
      <c r="O38" s="189"/>
      <c r="P38" s="189"/>
      <c r="Q38" s="189"/>
      <c r="R38" s="189"/>
      <c r="S38" s="189"/>
      <c r="T38" s="189"/>
      <c r="U38" s="189"/>
      <c r="V38" s="189"/>
      <c r="W38" s="189"/>
      <c r="X38" s="189"/>
      <c r="Y38" s="189"/>
      <c r="Z38" s="189"/>
    </row>
    <row r="39" ht="19.15" customHeight="1">
      <c r="A39" t="s" s="138">
        <v>2928</v>
      </c>
      <c r="B39" s="149">
        <v>2</v>
      </c>
      <c r="C39" s="149">
        <v>6</v>
      </c>
      <c r="D39" t="s" s="205">
        <v>2963</v>
      </c>
      <c r="E39" t="s" s="205">
        <v>84</v>
      </c>
      <c r="F39" s="222">
        <v>45656</v>
      </c>
      <c r="G39" s="149">
        <v>50127</v>
      </c>
      <c r="H39" s="173">
        <f>SUM(G39-F39)</f>
        <v>4471</v>
      </c>
      <c r="I39" s="167">
        <f>H39/F39</f>
        <v>0.0979279831785527</v>
      </c>
      <c r="J39" s="167">
        <f>H39/G39</f>
        <v>0.0891934486404532</v>
      </c>
      <c r="K39" s="24"/>
      <c r="L39" s="24"/>
      <c r="M39" s="24"/>
      <c r="N39" s="24"/>
      <c r="O39" s="24"/>
      <c r="P39" s="24"/>
      <c r="Q39" s="24"/>
      <c r="R39" s="24"/>
      <c r="S39" s="24"/>
      <c r="T39" s="24"/>
      <c r="U39" s="24"/>
      <c r="V39" s="24"/>
      <c r="W39" s="24"/>
      <c r="X39" s="24"/>
      <c r="Y39" s="24"/>
      <c r="Z39" s="24"/>
    </row>
    <row r="40" ht="19.15" customHeight="1">
      <c r="A40" t="s" s="138">
        <v>2928</v>
      </c>
      <c r="B40" s="149">
        <v>2</v>
      </c>
      <c r="C40" s="149">
        <v>2</v>
      </c>
      <c r="D40" t="s" s="205">
        <v>2964</v>
      </c>
      <c r="E40" t="s" s="205">
        <v>22</v>
      </c>
      <c r="F40" s="222">
        <v>29961</v>
      </c>
      <c r="G40" s="149">
        <v>32617</v>
      </c>
      <c r="H40" s="173">
        <f>SUM(G40-F40)</f>
        <v>2656</v>
      </c>
      <c r="I40" s="167">
        <f>H40/F40</f>
        <v>0.08864857648276089</v>
      </c>
      <c r="J40" s="167">
        <f>H40/G40</f>
        <v>0.081429929178036</v>
      </c>
      <c r="K40" s="24"/>
      <c r="L40" s="24"/>
      <c r="M40" s="24"/>
      <c r="N40" s="24"/>
      <c r="O40" s="24"/>
      <c r="P40" s="24"/>
      <c r="Q40" s="24"/>
      <c r="R40" s="24"/>
      <c r="S40" s="24"/>
      <c r="T40" s="24"/>
      <c r="U40" s="24"/>
      <c r="V40" s="24"/>
      <c r="W40" s="24"/>
      <c r="X40" s="24"/>
      <c r="Y40" s="24"/>
      <c r="Z40" s="24"/>
    </row>
    <row r="41" ht="19.15" customHeight="1">
      <c r="A41" t="s" s="138">
        <v>2928</v>
      </c>
      <c r="B41" s="149">
        <v>2</v>
      </c>
      <c r="C41" s="149">
        <v>5</v>
      </c>
      <c r="D41" t="s" s="205">
        <v>2965</v>
      </c>
      <c r="E41" t="s" s="205">
        <v>20</v>
      </c>
      <c r="F41" s="222">
        <v>15308</v>
      </c>
      <c r="G41" s="149">
        <v>17022</v>
      </c>
      <c r="H41" s="173">
        <f>SUM(G41-F41)</f>
        <v>1714</v>
      </c>
      <c r="I41" s="167">
        <f>H41/F41</f>
        <v>0.111967598641233</v>
      </c>
      <c r="J41" s="167">
        <f>H41/G41</f>
        <v>0.100693220538127</v>
      </c>
      <c r="K41" s="24"/>
      <c r="L41" s="24"/>
      <c r="M41" s="24"/>
      <c r="N41" s="24"/>
      <c r="O41" s="24"/>
      <c r="P41" s="24"/>
      <c r="Q41" s="24"/>
      <c r="R41" s="24"/>
      <c r="S41" s="24"/>
      <c r="T41" s="24"/>
      <c r="U41" s="24"/>
      <c r="V41" s="24"/>
      <c r="W41" s="24"/>
      <c r="X41" s="24"/>
      <c r="Y41" s="24"/>
      <c r="Z41" s="24"/>
    </row>
    <row r="42" ht="19.15" customHeight="1">
      <c r="A42" t="s" s="138">
        <v>2928</v>
      </c>
      <c r="B42" s="149">
        <v>2</v>
      </c>
      <c r="C42" s="149">
        <v>14</v>
      </c>
      <c r="D42" t="s" s="205">
        <v>2966</v>
      </c>
      <c r="E42" t="s" s="205">
        <v>17</v>
      </c>
      <c r="F42" s="222">
        <v>4003</v>
      </c>
      <c r="G42" s="149">
        <v>4416</v>
      </c>
      <c r="H42" s="173">
        <f>SUM(G42-F42)</f>
        <v>413</v>
      </c>
      <c r="I42" s="167">
        <f>H42/F42</f>
        <v>0.103172620534599</v>
      </c>
      <c r="J42" s="167">
        <f>H42/G42</f>
        <v>0.09352355072463769</v>
      </c>
      <c r="K42" s="24"/>
      <c r="L42" s="24"/>
      <c r="M42" s="24"/>
      <c r="N42" s="24"/>
      <c r="O42" s="24"/>
      <c r="P42" s="24"/>
      <c r="Q42" s="24"/>
      <c r="R42" s="24"/>
      <c r="S42" s="24"/>
      <c r="T42" s="24"/>
      <c r="U42" s="24"/>
      <c r="V42" s="24"/>
      <c r="W42" s="24"/>
      <c r="X42" s="24"/>
      <c r="Y42" s="24"/>
      <c r="Z42" s="24"/>
    </row>
    <row r="43" ht="19.15" customHeight="1">
      <c r="A43" t="s" s="138">
        <v>2928</v>
      </c>
      <c r="B43" s="149">
        <v>2</v>
      </c>
      <c r="C43" s="149">
        <v>4</v>
      </c>
      <c r="D43" t="s" s="205">
        <v>2967</v>
      </c>
      <c r="E43" t="s" s="205">
        <v>28</v>
      </c>
      <c r="F43" s="222">
        <v>2648</v>
      </c>
      <c r="G43" s="149">
        <v>2887</v>
      </c>
      <c r="H43" s="173">
        <f>SUM(G43-F43)</f>
        <v>239</v>
      </c>
      <c r="I43" s="167">
        <f>H43/F43</f>
        <v>0.0902567975830816</v>
      </c>
      <c r="J43" s="167">
        <f>H43/G43</f>
        <v>0.0827848978178039</v>
      </c>
      <c r="K43" s="24"/>
      <c r="L43" s="24"/>
      <c r="M43" s="24"/>
      <c r="N43" s="24"/>
      <c r="O43" s="24"/>
      <c r="P43" s="24"/>
      <c r="Q43" s="24"/>
      <c r="R43" s="24"/>
      <c r="S43" s="24"/>
      <c r="T43" s="24"/>
      <c r="U43" s="24"/>
      <c r="V43" s="24"/>
      <c r="W43" s="24"/>
      <c r="X43" s="24"/>
      <c r="Y43" s="24"/>
      <c r="Z43" s="24"/>
    </row>
    <row r="44" ht="19.15" customHeight="1">
      <c r="A44" t="s" s="138">
        <v>2928</v>
      </c>
      <c r="B44" s="149">
        <v>2</v>
      </c>
      <c r="C44" s="149">
        <v>7</v>
      </c>
      <c r="D44" t="s" s="205">
        <v>2968</v>
      </c>
      <c r="E44" t="s" s="205">
        <v>48</v>
      </c>
      <c r="F44" s="222">
        <v>655</v>
      </c>
      <c r="G44" s="149">
        <v>693</v>
      </c>
      <c r="H44" s="173">
        <f>SUM(G44-F44)</f>
        <v>38</v>
      </c>
      <c r="I44" s="167">
        <f>H44/F44</f>
        <v>0.0580152671755725</v>
      </c>
      <c r="J44" s="167">
        <f>H44/G44</f>
        <v>0.0548340548340548</v>
      </c>
      <c r="K44" s="24"/>
      <c r="L44" s="24"/>
      <c r="M44" s="24"/>
      <c r="N44" s="24"/>
      <c r="O44" s="24"/>
      <c r="P44" s="24"/>
      <c r="Q44" s="24"/>
      <c r="R44" s="24"/>
      <c r="S44" s="24"/>
      <c r="T44" s="24"/>
      <c r="U44" s="24"/>
      <c r="V44" s="24"/>
      <c r="W44" s="24"/>
      <c r="X44" s="24"/>
      <c r="Y44" s="24"/>
      <c r="Z44" s="24"/>
    </row>
    <row r="45" ht="19.15" customHeight="1">
      <c r="A45" t="s" s="138">
        <v>2928</v>
      </c>
      <c r="B45" s="149">
        <v>2</v>
      </c>
      <c r="C45" s="149">
        <v>18</v>
      </c>
      <c r="D45" t="s" s="205">
        <v>2969</v>
      </c>
      <c r="E45" t="s" s="205">
        <v>38</v>
      </c>
      <c r="F45" s="222">
        <v>605</v>
      </c>
      <c r="G45" s="149">
        <v>670</v>
      </c>
      <c r="H45" s="173">
        <f>SUM(G45-F45)</f>
        <v>65</v>
      </c>
      <c r="I45" s="167">
        <f>H45/F45</f>
        <v>0.107438016528926</v>
      </c>
      <c r="J45" s="167">
        <f>H45/G45</f>
        <v>0.0970149253731343</v>
      </c>
      <c r="K45" s="24"/>
      <c r="L45" s="24"/>
      <c r="M45" s="24"/>
      <c r="N45" s="24"/>
      <c r="O45" s="24"/>
      <c r="P45" s="24"/>
      <c r="Q45" s="24"/>
      <c r="R45" s="24"/>
      <c r="S45" s="24"/>
      <c r="T45" s="24"/>
      <c r="U45" s="24"/>
      <c r="V45" s="24"/>
      <c r="W45" s="24"/>
      <c r="X45" s="24"/>
      <c r="Y45" s="24"/>
      <c r="Z45" s="24"/>
    </row>
    <row r="46" ht="19.15" customHeight="1">
      <c r="A46" t="s" s="138">
        <v>2928</v>
      </c>
      <c r="B46" s="149">
        <v>2</v>
      </c>
      <c r="C46" s="149">
        <v>22</v>
      </c>
      <c r="D46" t="s" s="205">
        <v>2970</v>
      </c>
      <c r="E46" t="s" s="205">
        <v>101</v>
      </c>
      <c r="F46" s="222">
        <v>526</v>
      </c>
      <c r="G46" s="149">
        <v>576</v>
      </c>
      <c r="H46" s="173">
        <f>SUM(G46-F46)</f>
        <v>50</v>
      </c>
      <c r="I46" s="167">
        <f>H46/F46</f>
        <v>0.0950570342205323</v>
      </c>
      <c r="J46" s="167">
        <f>H46/G46</f>
        <v>0.08680555555555559</v>
      </c>
      <c r="K46" s="24"/>
      <c r="L46" s="24"/>
      <c r="M46" s="24"/>
      <c r="N46" s="24"/>
      <c r="O46" s="24"/>
      <c r="P46" s="24"/>
      <c r="Q46" s="24"/>
      <c r="R46" s="24"/>
      <c r="S46" s="24"/>
      <c r="T46" s="24"/>
      <c r="U46" s="24"/>
      <c r="V46" s="24"/>
      <c r="W46" s="24"/>
      <c r="X46" s="24"/>
      <c r="Y46" s="24"/>
      <c r="Z46" s="24"/>
    </row>
    <row r="47" ht="19.15" customHeight="1">
      <c r="A47" t="s" s="138">
        <v>2928</v>
      </c>
      <c r="B47" s="149">
        <v>2</v>
      </c>
      <c r="C47" s="149">
        <v>8</v>
      </c>
      <c r="D47" t="s" s="205">
        <v>2971</v>
      </c>
      <c r="E47" t="s" s="205">
        <v>26</v>
      </c>
      <c r="F47" s="222">
        <v>476</v>
      </c>
      <c r="G47" s="149">
        <v>510</v>
      </c>
      <c r="H47" s="173">
        <f>SUM(G47-F47)</f>
        <v>34</v>
      </c>
      <c r="I47" s="167">
        <f>H47/F47</f>
        <v>0.0714285714285714</v>
      </c>
      <c r="J47" s="167">
        <f>H47/G47</f>
        <v>0.06666666666666669</v>
      </c>
      <c r="K47" s="24"/>
      <c r="L47" s="24"/>
      <c r="M47" s="24"/>
      <c r="N47" s="24"/>
      <c r="O47" s="24"/>
      <c r="P47" s="24"/>
      <c r="Q47" s="24"/>
      <c r="R47" s="24"/>
      <c r="S47" s="24"/>
      <c r="T47" s="24"/>
      <c r="U47" s="24"/>
      <c r="V47" s="24"/>
      <c r="W47" s="24"/>
      <c r="X47" s="24"/>
      <c r="Y47" s="24"/>
      <c r="Z47" s="24"/>
    </row>
    <row r="48" ht="19.15" customHeight="1">
      <c r="A48" t="s" s="138">
        <v>2928</v>
      </c>
      <c r="B48" s="149">
        <v>2</v>
      </c>
      <c r="C48" s="149">
        <v>26</v>
      </c>
      <c r="D48" t="s" s="205">
        <v>2972</v>
      </c>
      <c r="E48" t="s" s="205">
        <v>72</v>
      </c>
      <c r="F48" s="222">
        <v>426</v>
      </c>
      <c r="G48" s="149">
        <v>470</v>
      </c>
      <c r="H48" s="173">
        <f>SUM(G48-F48)</f>
        <v>44</v>
      </c>
      <c r="I48" s="167">
        <f>H48/F48</f>
        <v>0.103286384976526</v>
      </c>
      <c r="J48" s="167">
        <f>H48/G48</f>
        <v>0.0936170212765957</v>
      </c>
      <c r="K48" s="24"/>
      <c r="L48" s="24"/>
      <c r="M48" s="24"/>
      <c r="N48" s="24"/>
      <c r="O48" s="24"/>
      <c r="P48" s="24"/>
      <c r="Q48" s="24"/>
      <c r="R48" s="24"/>
      <c r="S48" s="24"/>
      <c r="T48" s="24"/>
      <c r="U48" s="24"/>
      <c r="V48" s="24"/>
      <c r="W48" s="24"/>
      <c r="X48" s="24"/>
      <c r="Y48" s="24"/>
      <c r="Z48" s="24"/>
    </row>
    <row r="49" ht="19.15" customHeight="1">
      <c r="A49" t="s" s="138">
        <v>2928</v>
      </c>
      <c r="B49" s="149">
        <v>2</v>
      </c>
      <c r="C49" s="149">
        <v>1</v>
      </c>
      <c r="D49" t="s" s="205">
        <v>2973</v>
      </c>
      <c r="E49" t="s" s="205">
        <v>30</v>
      </c>
      <c r="F49" s="222">
        <v>370</v>
      </c>
      <c r="G49" s="149">
        <v>406</v>
      </c>
      <c r="H49" s="173">
        <f>SUM(G49-F49)</f>
        <v>36</v>
      </c>
      <c r="I49" s="167">
        <f>H49/F49</f>
        <v>0.0972972972972973</v>
      </c>
      <c r="J49" s="167">
        <f>H49/G49</f>
        <v>0.0886699507389163</v>
      </c>
      <c r="K49" s="24"/>
      <c r="L49" s="24"/>
      <c r="M49" s="24"/>
      <c r="N49" s="24"/>
      <c r="O49" s="24"/>
      <c r="P49" s="24"/>
      <c r="Q49" s="24"/>
      <c r="R49" s="24"/>
      <c r="S49" s="24"/>
      <c r="T49" s="24"/>
      <c r="U49" s="24"/>
      <c r="V49" s="24"/>
      <c r="W49" s="24"/>
      <c r="X49" s="24"/>
      <c r="Y49" s="24"/>
      <c r="Z49" s="24"/>
    </row>
    <row r="50" ht="19.15" customHeight="1">
      <c r="A50" t="s" s="138">
        <v>2928</v>
      </c>
      <c r="B50" s="149">
        <v>2</v>
      </c>
      <c r="C50" s="149">
        <v>16</v>
      </c>
      <c r="D50" t="s" s="205">
        <v>2974</v>
      </c>
      <c r="E50" t="s" s="205">
        <v>36</v>
      </c>
      <c r="F50" s="222">
        <v>211</v>
      </c>
      <c r="G50" s="149">
        <v>225</v>
      </c>
      <c r="H50" s="173">
        <f>SUM(G50-F50)</f>
        <v>14</v>
      </c>
      <c r="I50" s="167">
        <f>H50/F50</f>
        <v>0.0663507109004739</v>
      </c>
      <c r="J50" s="167">
        <f>H50/G50</f>
        <v>0.0622222222222222</v>
      </c>
      <c r="K50" s="24"/>
      <c r="L50" s="24"/>
      <c r="M50" s="24"/>
      <c r="N50" s="24"/>
      <c r="O50" s="24"/>
      <c r="P50" s="24"/>
      <c r="Q50" s="24"/>
      <c r="R50" s="24"/>
      <c r="S50" s="24"/>
      <c r="T50" s="24"/>
      <c r="U50" s="24"/>
      <c r="V50" s="24"/>
      <c r="W50" s="24"/>
      <c r="X50" s="24"/>
      <c r="Y50" s="24"/>
      <c r="Z50" s="24"/>
    </row>
    <row r="51" ht="19.15" customHeight="1">
      <c r="A51" t="s" s="138">
        <v>2928</v>
      </c>
      <c r="B51" s="149">
        <v>2</v>
      </c>
      <c r="C51" s="149">
        <v>3</v>
      </c>
      <c r="D51" t="s" s="205">
        <v>2975</v>
      </c>
      <c r="E51" t="s" s="205">
        <v>44</v>
      </c>
      <c r="F51" s="222">
        <v>169</v>
      </c>
      <c r="G51" s="149">
        <v>187</v>
      </c>
      <c r="H51" s="173">
        <f>SUM(G51-F51)</f>
        <v>18</v>
      </c>
      <c r="I51" s="167">
        <f>H51/F51</f>
        <v>0.106508875739645</v>
      </c>
      <c r="J51" s="167">
        <f>H51/G51</f>
        <v>0.09625668449197861</v>
      </c>
      <c r="K51" s="24"/>
      <c r="L51" s="24"/>
      <c r="M51" s="24"/>
      <c r="N51" s="24"/>
      <c r="O51" s="24"/>
      <c r="P51" s="24"/>
      <c r="Q51" s="24"/>
      <c r="R51" s="24"/>
      <c r="S51" s="24"/>
      <c r="T51" s="24"/>
      <c r="U51" s="24"/>
      <c r="V51" s="24"/>
      <c r="W51" s="24"/>
      <c r="X51" s="24"/>
      <c r="Y51" s="24"/>
      <c r="Z51" s="24"/>
    </row>
    <row r="52" ht="19.15" customHeight="1">
      <c r="A52" t="s" s="138">
        <v>2928</v>
      </c>
      <c r="B52" s="149">
        <v>2</v>
      </c>
      <c r="C52" s="149">
        <v>32</v>
      </c>
      <c r="D52" t="s" s="205">
        <v>2976</v>
      </c>
      <c r="E52" t="s" s="205">
        <v>42</v>
      </c>
      <c r="F52" s="222">
        <v>169</v>
      </c>
      <c r="G52" s="149">
        <v>184</v>
      </c>
      <c r="H52" s="173">
        <f>SUM(G52-F52)</f>
        <v>15</v>
      </c>
      <c r="I52" s="167">
        <f>H52/F52</f>
        <v>0.0887573964497041</v>
      </c>
      <c r="J52" s="167">
        <f>H52/G52</f>
        <v>0.0815217391304348</v>
      </c>
      <c r="K52" s="24"/>
      <c r="L52" s="24"/>
      <c r="M52" s="24"/>
      <c r="N52" s="24"/>
      <c r="O52" s="24"/>
      <c r="P52" s="24"/>
      <c r="Q52" s="24"/>
      <c r="R52" s="24"/>
      <c r="S52" s="24"/>
      <c r="T52" s="24"/>
      <c r="U52" s="24"/>
      <c r="V52" s="24"/>
      <c r="W52" s="24"/>
      <c r="X52" s="24"/>
      <c r="Y52" s="24"/>
      <c r="Z52" s="24"/>
    </row>
    <row r="53" ht="19.15" customHeight="1">
      <c r="A53" t="s" s="138">
        <v>2928</v>
      </c>
      <c r="B53" s="149">
        <v>2</v>
      </c>
      <c r="C53" s="149">
        <v>10</v>
      </c>
      <c r="D53" t="s" s="205">
        <v>2977</v>
      </c>
      <c r="E53" t="s" s="205">
        <v>64</v>
      </c>
      <c r="F53" s="222">
        <v>158</v>
      </c>
      <c r="G53" s="149">
        <v>170</v>
      </c>
      <c r="H53" s="173">
        <f>SUM(G53-F53)</f>
        <v>12</v>
      </c>
      <c r="I53" s="167">
        <f>H53/F53</f>
        <v>0.0759493670886076</v>
      </c>
      <c r="J53" s="167">
        <f>H53/G53</f>
        <v>0.0705882352941176</v>
      </c>
      <c r="K53" s="24"/>
      <c r="L53" s="24"/>
      <c r="M53" s="24"/>
      <c r="N53" s="24"/>
      <c r="O53" s="24"/>
      <c r="P53" s="24"/>
      <c r="Q53" s="24"/>
      <c r="R53" s="24"/>
      <c r="S53" s="24"/>
      <c r="T53" s="24"/>
      <c r="U53" s="24"/>
      <c r="V53" s="24"/>
      <c r="W53" s="24"/>
      <c r="X53" s="24"/>
      <c r="Y53" s="24"/>
      <c r="Z53" s="24"/>
    </row>
    <row r="54" ht="19.15" customHeight="1">
      <c r="A54" t="s" s="138">
        <v>2928</v>
      </c>
      <c r="B54" s="149">
        <v>2</v>
      </c>
      <c r="C54" s="149">
        <v>9</v>
      </c>
      <c r="D54" t="s" s="205">
        <v>2978</v>
      </c>
      <c r="E54" t="s" s="205">
        <v>1680</v>
      </c>
      <c r="F54" s="222">
        <v>148</v>
      </c>
      <c r="G54" s="149">
        <v>166</v>
      </c>
      <c r="H54" s="173">
        <f>SUM(G54-F54)</f>
        <v>18</v>
      </c>
      <c r="I54" s="167">
        <f>H54/F54</f>
        <v>0.121621621621622</v>
      </c>
      <c r="J54" s="167">
        <f>H54/G54</f>
        <v>0.108433734939759</v>
      </c>
      <c r="K54" s="24"/>
      <c r="L54" s="24"/>
      <c r="M54" s="24"/>
      <c r="N54" s="24"/>
      <c r="O54" s="24"/>
      <c r="P54" s="24"/>
      <c r="Q54" s="24"/>
      <c r="R54" s="24"/>
      <c r="S54" s="24"/>
      <c r="T54" s="24"/>
      <c r="U54" s="24"/>
      <c r="V54" s="24"/>
      <c r="W54" s="24"/>
      <c r="X54" s="24"/>
      <c r="Y54" s="24"/>
      <c r="Z54" s="24"/>
    </row>
    <row r="55" ht="19.15" customHeight="1">
      <c r="A55" t="s" s="138">
        <v>2928</v>
      </c>
      <c r="B55" s="149">
        <v>2</v>
      </c>
      <c r="C55" s="149">
        <v>13</v>
      </c>
      <c r="D55" t="s" s="205">
        <v>2979</v>
      </c>
      <c r="E55" t="s" s="205">
        <v>1716</v>
      </c>
      <c r="F55" s="222">
        <v>139</v>
      </c>
      <c r="G55" s="149">
        <v>145</v>
      </c>
      <c r="H55" s="173">
        <f>SUM(G55-F55)</f>
        <v>6</v>
      </c>
      <c r="I55" s="167">
        <f>H55/F55</f>
        <v>0.0431654676258993</v>
      </c>
      <c r="J55" s="167">
        <f>H55/G55</f>
        <v>0.0413793103448276</v>
      </c>
      <c r="K55" s="24"/>
      <c r="L55" s="24"/>
      <c r="M55" s="24"/>
      <c r="N55" s="24"/>
      <c r="O55" s="24"/>
      <c r="P55" s="24"/>
      <c r="Q55" s="24"/>
      <c r="R55" s="24"/>
      <c r="S55" s="24"/>
      <c r="T55" s="24"/>
      <c r="U55" s="24"/>
      <c r="V55" s="24"/>
      <c r="W55" s="24"/>
      <c r="X55" s="24"/>
      <c r="Y55" s="24"/>
      <c r="Z55" s="24"/>
    </row>
    <row r="56" ht="19.15" customHeight="1">
      <c r="A56" t="s" s="138">
        <v>2928</v>
      </c>
      <c r="B56" s="149">
        <v>2</v>
      </c>
      <c r="C56" s="149">
        <v>27</v>
      </c>
      <c r="D56" t="s" s="205">
        <v>2980</v>
      </c>
      <c r="E56" t="s" s="205">
        <v>265</v>
      </c>
      <c r="F56" s="222">
        <v>128</v>
      </c>
      <c r="G56" s="149">
        <v>135</v>
      </c>
      <c r="H56" s="173">
        <f>SUM(G56-F56)</f>
        <v>7</v>
      </c>
      <c r="I56" s="167">
        <f>H56/F56</f>
        <v>0.0546875</v>
      </c>
      <c r="J56" s="167">
        <f>H56/G56</f>
        <v>0.0518518518518519</v>
      </c>
      <c r="K56" s="24"/>
      <c r="L56" s="24"/>
      <c r="M56" s="24"/>
      <c r="N56" s="24"/>
      <c r="O56" s="24"/>
      <c r="P56" s="24"/>
      <c r="Q56" s="24"/>
      <c r="R56" s="24"/>
      <c r="S56" s="24"/>
      <c r="T56" s="24"/>
      <c r="U56" s="24"/>
      <c r="V56" s="24"/>
      <c r="W56" s="24"/>
      <c r="X56" s="24"/>
      <c r="Y56" s="24"/>
      <c r="Z56" s="24"/>
    </row>
    <row r="57" ht="19.15" customHeight="1">
      <c r="A57" t="s" s="138">
        <v>2928</v>
      </c>
      <c r="B57" s="149">
        <v>2</v>
      </c>
      <c r="C57" s="149">
        <v>19</v>
      </c>
      <c r="D57" t="s" s="205">
        <v>2981</v>
      </c>
      <c r="E57" t="s" s="205">
        <v>62</v>
      </c>
      <c r="F57" s="222">
        <v>107</v>
      </c>
      <c r="G57" s="149">
        <v>113</v>
      </c>
      <c r="H57" s="173">
        <f>SUM(G57-F57)</f>
        <v>6</v>
      </c>
      <c r="I57" s="167">
        <f>H57/F57</f>
        <v>0.0560747663551402</v>
      </c>
      <c r="J57" s="167">
        <f>H57/G57</f>
        <v>0.0530973451327434</v>
      </c>
      <c r="K57" s="24"/>
      <c r="L57" s="24"/>
      <c r="M57" s="24"/>
      <c r="N57" s="24"/>
      <c r="O57" s="24"/>
      <c r="P57" s="24"/>
      <c r="Q57" s="24"/>
      <c r="R57" s="24"/>
      <c r="S57" s="24"/>
      <c r="T57" s="24"/>
      <c r="U57" s="24"/>
      <c r="V57" s="24"/>
      <c r="W57" s="24"/>
      <c r="X57" s="24"/>
      <c r="Y57" s="24"/>
      <c r="Z57" s="24"/>
    </row>
    <row r="58" ht="19.15" customHeight="1">
      <c r="A58" t="s" s="138">
        <v>2928</v>
      </c>
      <c r="B58" s="149">
        <v>2</v>
      </c>
      <c r="C58" s="149">
        <v>12</v>
      </c>
      <c r="D58" t="s" s="205">
        <v>2982</v>
      </c>
      <c r="E58" t="s" s="205">
        <v>106</v>
      </c>
      <c r="F58" s="222">
        <v>91</v>
      </c>
      <c r="G58" s="149">
        <v>102</v>
      </c>
      <c r="H58" s="173">
        <f>SUM(G58-F58)</f>
        <v>11</v>
      </c>
      <c r="I58" s="167">
        <f>H58/F58</f>
        <v>0.120879120879121</v>
      </c>
      <c r="J58" s="167">
        <f>H58/G58</f>
        <v>0.107843137254902</v>
      </c>
      <c r="K58" s="24"/>
      <c r="L58" s="24"/>
      <c r="M58" s="24"/>
      <c r="N58" s="24"/>
      <c r="O58" s="24"/>
      <c r="P58" s="24"/>
      <c r="Q58" s="24"/>
      <c r="R58" s="24"/>
      <c r="S58" s="24"/>
      <c r="T58" s="24"/>
      <c r="U58" s="24"/>
      <c r="V58" s="24"/>
      <c r="W58" s="24"/>
      <c r="X58" s="24"/>
      <c r="Y58" s="24"/>
      <c r="Z58" s="24"/>
    </row>
    <row r="59" ht="19.15" customHeight="1">
      <c r="A59" t="s" s="138">
        <v>2928</v>
      </c>
      <c r="B59" s="149">
        <v>2</v>
      </c>
      <c r="C59" s="149">
        <v>15</v>
      </c>
      <c r="D59" t="s" s="205">
        <v>2983</v>
      </c>
      <c r="E59" t="s" s="205">
        <v>66</v>
      </c>
      <c r="F59" s="222">
        <v>80</v>
      </c>
      <c r="G59" s="149">
        <v>94</v>
      </c>
      <c r="H59" s="173">
        <f>SUM(G59-F59)</f>
        <v>14</v>
      </c>
      <c r="I59" s="167">
        <f>H59/F59</f>
        <v>0.175</v>
      </c>
      <c r="J59" s="167">
        <f>H59/G59</f>
        <v>0.148936170212766</v>
      </c>
      <c r="K59" s="24"/>
      <c r="L59" s="24"/>
      <c r="M59" s="24"/>
      <c r="N59" s="24"/>
      <c r="O59" s="24"/>
      <c r="P59" s="24"/>
      <c r="Q59" s="24"/>
      <c r="R59" s="24"/>
      <c r="S59" s="24"/>
      <c r="T59" s="24"/>
      <c r="U59" s="24"/>
      <c r="V59" s="24"/>
      <c r="W59" s="24"/>
      <c r="X59" s="24"/>
      <c r="Y59" s="24"/>
      <c r="Z59" s="24"/>
    </row>
    <row r="60" ht="19.15" customHeight="1">
      <c r="A60" t="s" s="138">
        <v>2928</v>
      </c>
      <c r="B60" s="149">
        <v>2</v>
      </c>
      <c r="C60" s="149">
        <v>36</v>
      </c>
      <c r="D60" t="s" s="205">
        <v>2984</v>
      </c>
      <c r="E60" t="s" s="205">
        <v>68</v>
      </c>
      <c r="F60" s="222">
        <v>80</v>
      </c>
      <c r="G60" s="149">
        <v>91</v>
      </c>
      <c r="H60" s="173">
        <f>SUM(G60-F60)</f>
        <v>11</v>
      </c>
      <c r="I60" s="167">
        <f>H60/F60</f>
        <v>0.1375</v>
      </c>
      <c r="J60" s="167">
        <f>H60/G60</f>
        <v>0.120879120879121</v>
      </c>
      <c r="K60" s="24"/>
      <c r="L60" s="24"/>
      <c r="M60" s="24"/>
      <c r="N60" s="24"/>
      <c r="O60" s="24"/>
      <c r="P60" s="24"/>
      <c r="Q60" s="24"/>
      <c r="R60" s="24"/>
      <c r="S60" s="24"/>
      <c r="T60" s="24"/>
      <c r="U60" s="24"/>
      <c r="V60" s="24"/>
      <c r="W60" s="24"/>
      <c r="X60" s="24"/>
      <c r="Y60" s="24"/>
      <c r="Z60" s="24"/>
    </row>
    <row r="61" ht="19.15" customHeight="1">
      <c r="A61" t="s" s="138">
        <v>2928</v>
      </c>
      <c r="B61" s="149">
        <v>2</v>
      </c>
      <c r="C61" s="149">
        <v>21</v>
      </c>
      <c r="D61" t="s" s="205">
        <v>2985</v>
      </c>
      <c r="E61" t="s" s="205">
        <v>74</v>
      </c>
      <c r="F61" s="222">
        <v>78</v>
      </c>
      <c r="G61" s="149">
        <v>80</v>
      </c>
      <c r="H61" s="173">
        <f>SUM(G61-F61)</f>
        <v>2</v>
      </c>
      <c r="I61" s="167">
        <f>H61/F61</f>
        <v>0.0256410256410256</v>
      </c>
      <c r="J61" s="167">
        <f>H61/G61</f>
        <v>0.025</v>
      </c>
      <c r="K61" s="24"/>
      <c r="L61" s="24"/>
      <c r="M61" s="24"/>
      <c r="N61" s="24"/>
      <c r="O61" s="24"/>
      <c r="P61" s="24"/>
      <c r="Q61" s="24"/>
      <c r="R61" s="24"/>
      <c r="S61" s="24"/>
      <c r="T61" s="24"/>
      <c r="U61" s="24"/>
      <c r="V61" s="24"/>
      <c r="W61" s="24"/>
      <c r="X61" s="24"/>
      <c r="Y61" s="24"/>
      <c r="Z61" s="24"/>
    </row>
    <row r="62" ht="19.15" customHeight="1">
      <c r="A62" t="s" s="138">
        <v>2928</v>
      </c>
      <c r="B62" s="149">
        <v>2</v>
      </c>
      <c r="C62" s="149">
        <v>17</v>
      </c>
      <c r="D62" t="s" s="205">
        <v>2986</v>
      </c>
      <c r="E62" t="s" s="205">
        <v>52</v>
      </c>
      <c r="F62" s="222">
        <v>61</v>
      </c>
      <c r="G62" s="149">
        <v>67</v>
      </c>
      <c r="H62" s="173">
        <f>SUM(G62-F62)</f>
        <v>6</v>
      </c>
      <c r="I62" s="167">
        <f>H62/F62</f>
        <v>0.0983606557377049</v>
      </c>
      <c r="J62" s="167">
        <f>H62/G62</f>
        <v>0.0895522388059701</v>
      </c>
      <c r="K62" s="24"/>
      <c r="L62" s="24"/>
      <c r="M62" s="24"/>
      <c r="N62" s="24"/>
      <c r="O62" s="24"/>
      <c r="P62" s="24"/>
      <c r="Q62" s="24"/>
      <c r="R62" s="24"/>
      <c r="S62" s="24"/>
      <c r="T62" s="24"/>
      <c r="U62" s="24"/>
      <c r="V62" s="24"/>
      <c r="W62" s="24"/>
      <c r="X62" s="24"/>
      <c r="Y62" s="24"/>
      <c r="Z62" s="24"/>
    </row>
    <row r="63" ht="19.15" customHeight="1">
      <c r="A63" t="s" s="138">
        <v>2928</v>
      </c>
      <c r="B63" s="149">
        <v>2</v>
      </c>
      <c r="C63" s="149">
        <v>24</v>
      </c>
      <c r="D63" t="s" s="205">
        <v>2987</v>
      </c>
      <c r="E63" t="s" s="205">
        <v>281</v>
      </c>
      <c r="F63" s="222">
        <v>56</v>
      </c>
      <c r="G63" s="149">
        <v>67</v>
      </c>
      <c r="H63" s="173">
        <f>SUM(G63-F63)</f>
        <v>11</v>
      </c>
      <c r="I63" s="167">
        <f>H63/F63</f>
        <v>0.196428571428571</v>
      </c>
      <c r="J63" s="167">
        <f>H63/G63</f>
        <v>0.164179104477612</v>
      </c>
      <c r="K63" s="24"/>
      <c r="L63" s="24"/>
      <c r="M63" s="24"/>
      <c r="N63" s="24"/>
      <c r="O63" s="24"/>
      <c r="P63" s="24"/>
      <c r="Q63" s="24"/>
      <c r="R63" s="24"/>
      <c r="S63" s="24"/>
      <c r="T63" s="24"/>
      <c r="U63" s="24"/>
      <c r="V63" s="24"/>
      <c r="W63" s="24"/>
      <c r="X63" s="24"/>
      <c r="Y63" s="24"/>
      <c r="Z63" s="24"/>
    </row>
    <row r="64" ht="19.15" customHeight="1">
      <c r="A64" t="s" s="138">
        <v>2928</v>
      </c>
      <c r="B64" s="149">
        <v>2</v>
      </c>
      <c r="C64" s="149">
        <v>20</v>
      </c>
      <c r="D64" t="s" s="205">
        <v>2988</v>
      </c>
      <c r="E64" t="s" s="205">
        <v>76</v>
      </c>
      <c r="F64" s="222">
        <v>51</v>
      </c>
      <c r="G64" s="149">
        <v>58</v>
      </c>
      <c r="H64" s="173">
        <f>SUM(G64-F64)</f>
        <v>7</v>
      </c>
      <c r="I64" s="167">
        <f>H64/F64</f>
        <v>0.137254901960784</v>
      </c>
      <c r="J64" s="167">
        <f>H64/G64</f>
        <v>0.120689655172414</v>
      </c>
      <c r="K64" s="24"/>
      <c r="L64" s="24"/>
      <c r="M64" s="24"/>
      <c r="N64" s="24"/>
      <c r="O64" s="24"/>
      <c r="P64" s="24"/>
      <c r="Q64" s="24"/>
      <c r="R64" s="24"/>
      <c r="S64" s="24"/>
      <c r="T64" s="24"/>
      <c r="U64" s="24"/>
      <c r="V64" s="24"/>
      <c r="W64" s="24"/>
      <c r="X64" s="24"/>
      <c r="Y64" s="24"/>
      <c r="Z64" s="24"/>
    </row>
    <row r="65" ht="19.15" customHeight="1">
      <c r="A65" t="s" s="138">
        <v>2928</v>
      </c>
      <c r="B65" s="149">
        <v>2</v>
      </c>
      <c r="C65" s="149">
        <v>30</v>
      </c>
      <c r="D65" t="s" s="205">
        <v>2989</v>
      </c>
      <c r="E65" t="s" s="205">
        <v>112</v>
      </c>
      <c r="F65" s="222">
        <v>54</v>
      </c>
      <c r="G65" s="149">
        <v>55</v>
      </c>
      <c r="H65" s="173">
        <f>SUM(G65-F65)</f>
        <v>1</v>
      </c>
      <c r="I65" s="167">
        <f>H65/F65</f>
        <v>0.0185185185185185</v>
      </c>
      <c r="J65" s="167">
        <f>H65/G65</f>
        <v>0.0181818181818182</v>
      </c>
      <c r="K65" s="24"/>
      <c r="L65" s="24"/>
      <c r="M65" s="24"/>
      <c r="N65" s="24"/>
      <c r="O65" s="24"/>
      <c r="P65" s="24"/>
      <c r="Q65" s="24"/>
      <c r="R65" s="24"/>
      <c r="S65" s="24"/>
      <c r="T65" s="24"/>
      <c r="U65" s="24"/>
      <c r="V65" s="24"/>
      <c r="W65" s="24"/>
      <c r="X65" s="24"/>
      <c r="Y65" s="24"/>
      <c r="Z65" s="24"/>
    </row>
    <row r="66" ht="19.15" customHeight="1">
      <c r="A66" t="s" s="138">
        <v>2928</v>
      </c>
      <c r="B66" s="149">
        <v>2</v>
      </c>
      <c r="C66" s="149">
        <v>35</v>
      </c>
      <c r="D66" t="s" s="205">
        <v>2990</v>
      </c>
      <c r="E66" t="s" s="205">
        <v>116</v>
      </c>
      <c r="F66" s="222">
        <v>39</v>
      </c>
      <c r="G66" s="149">
        <v>46</v>
      </c>
      <c r="H66" s="173">
        <f>SUM(G66-F66)</f>
        <v>7</v>
      </c>
      <c r="I66" s="167">
        <f>H66/F66</f>
        <v>0.179487179487179</v>
      </c>
      <c r="J66" s="167">
        <f>H66/G66</f>
        <v>0.152173913043478</v>
      </c>
      <c r="K66" s="24"/>
      <c r="L66" s="24"/>
      <c r="M66" s="24"/>
      <c r="N66" s="24"/>
      <c r="O66" s="24"/>
      <c r="P66" s="24"/>
      <c r="Q66" s="24"/>
      <c r="R66" s="24"/>
      <c r="S66" s="24"/>
      <c r="T66" s="24"/>
      <c r="U66" s="24"/>
      <c r="V66" s="24"/>
      <c r="W66" s="24"/>
      <c r="X66" s="24"/>
      <c r="Y66" s="24"/>
      <c r="Z66" s="24"/>
    </row>
    <row r="67" ht="19.15" customHeight="1">
      <c r="A67" t="s" s="138">
        <v>2928</v>
      </c>
      <c r="B67" s="149">
        <v>2</v>
      </c>
      <c r="C67" s="149">
        <v>23</v>
      </c>
      <c r="D67" t="s" s="205">
        <v>2991</v>
      </c>
      <c r="E67" t="s" s="205">
        <v>54</v>
      </c>
      <c r="F67" s="222">
        <v>36</v>
      </c>
      <c r="G67" s="149">
        <v>45</v>
      </c>
      <c r="H67" s="173">
        <f>SUM(G67-F67)</f>
        <v>9</v>
      </c>
      <c r="I67" s="167">
        <f>H67/F67</f>
        <v>0.25</v>
      </c>
      <c r="J67" s="167">
        <f>H67/G67</f>
        <v>0.2</v>
      </c>
      <c r="K67" s="24"/>
      <c r="L67" s="24"/>
      <c r="M67" s="24"/>
      <c r="N67" s="24"/>
      <c r="O67" s="24"/>
      <c r="P67" s="24"/>
      <c r="Q67" s="24"/>
      <c r="R67" s="24"/>
      <c r="S67" s="24"/>
      <c r="T67" s="24"/>
      <c r="U67" s="24"/>
      <c r="V67" s="24"/>
      <c r="W67" s="24"/>
      <c r="X67" s="24"/>
      <c r="Y67" s="24"/>
      <c r="Z67" s="24"/>
    </row>
    <row r="68" ht="19.15" customHeight="1">
      <c r="A68" t="s" s="138">
        <v>2928</v>
      </c>
      <c r="B68" s="149">
        <v>2</v>
      </c>
      <c r="C68" s="149">
        <v>29</v>
      </c>
      <c r="D68" t="s" s="205">
        <v>2992</v>
      </c>
      <c r="E68" t="s" s="205">
        <v>245</v>
      </c>
      <c r="F68" s="222">
        <v>40</v>
      </c>
      <c r="G68" s="149">
        <v>44</v>
      </c>
      <c r="H68" s="173">
        <f>SUM(G68-F68)</f>
        <v>4</v>
      </c>
      <c r="I68" s="167">
        <f>H68/F68</f>
        <v>0.1</v>
      </c>
      <c r="J68" s="167">
        <f>H68/G68</f>
        <v>0.0909090909090909</v>
      </c>
      <c r="K68" s="24"/>
      <c r="L68" s="24"/>
      <c r="M68" s="24"/>
      <c r="N68" s="24"/>
      <c r="O68" s="24"/>
      <c r="P68" s="24"/>
      <c r="Q68" s="24"/>
      <c r="R68" s="24"/>
      <c r="S68" s="24"/>
      <c r="T68" s="24"/>
      <c r="U68" s="24"/>
      <c r="V68" s="24"/>
      <c r="W68" s="24"/>
      <c r="X68" s="24"/>
      <c r="Y68" s="24"/>
      <c r="Z68" s="24"/>
    </row>
    <row r="69" ht="19.15" customHeight="1">
      <c r="A69" t="s" s="138">
        <v>2928</v>
      </c>
      <c r="B69" s="149">
        <v>2</v>
      </c>
      <c r="C69" s="149">
        <v>33</v>
      </c>
      <c r="D69" t="s" s="205">
        <v>2993</v>
      </c>
      <c r="E69" t="s" s="205">
        <v>1091</v>
      </c>
      <c r="F69" s="222">
        <v>30</v>
      </c>
      <c r="G69" s="149">
        <v>31</v>
      </c>
      <c r="H69" s="173">
        <f>SUM(G69-F69)</f>
        <v>1</v>
      </c>
      <c r="I69" s="167">
        <f>H69/F69</f>
        <v>0.0333333333333333</v>
      </c>
      <c r="J69" s="167">
        <f>H69/G69</f>
        <v>0.032258064516129</v>
      </c>
      <c r="K69" s="24"/>
      <c r="L69" s="24"/>
      <c r="M69" s="24"/>
      <c r="N69" s="24"/>
      <c r="O69" s="24"/>
      <c r="P69" s="24"/>
      <c r="Q69" s="24"/>
      <c r="R69" s="24"/>
      <c r="S69" s="24"/>
      <c r="T69" s="24"/>
      <c r="U69" s="24"/>
      <c r="V69" s="24"/>
      <c r="W69" s="24"/>
      <c r="X69" s="24"/>
      <c r="Y69" s="24"/>
      <c r="Z69" s="24"/>
    </row>
    <row r="70" ht="19.15" customHeight="1">
      <c r="A70" t="s" s="138">
        <v>2928</v>
      </c>
      <c r="B70" s="149">
        <v>2</v>
      </c>
      <c r="C70" s="149">
        <v>31</v>
      </c>
      <c r="D70" t="s" s="205">
        <v>2994</v>
      </c>
      <c r="E70" t="s" s="205">
        <v>147</v>
      </c>
      <c r="F70" s="222">
        <v>22</v>
      </c>
      <c r="G70" s="149">
        <v>28</v>
      </c>
      <c r="H70" s="173">
        <f>SUM(G70-F70)</f>
        <v>6</v>
      </c>
      <c r="I70" s="167">
        <f>H70/F70</f>
        <v>0.272727272727273</v>
      </c>
      <c r="J70" s="167">
        <f>H70/G70</f>
        <v>0.214285714285714</v>
      </c>
      <c r="K70" s="24"/>
      <c r="L70" s="24"/>
      <c r="M70" s="24"/>
      <c r="N70" s="24"/>
      <c r="O70" s="24"/>
      <c r="P70" s="24"/>
      <c r="Q70" s="24"/>
      <c r="R70" s="24"/>
      <c r="S70" s="24"/>
      <c r="T70" s="24"/>
      <c r="U70" s="24"/>
      <c r="V70" s="24"/>
      <c r="W70" s="24"/>
      <c r="X70" s="24"/>
      <c r="Y70" s="24"/>
      <c r="Z70" s="24"/>
    </row>
    <row r="71" ht="19.15" customHeight="1">
      <c r="A71" t="s" s="138">
        <v>2928</v>
      </c>
      <c r="B71" s="149">
        <v>2</v>
      </c>
      <c r="C71" s="149">
        <v>11</v>
      </c>
      <c r="D71" t="s" s="205">
        <v>2995</v>
      </c>
      <c r="E71" t="s" s="205">
        <v>24</v>
      </c>
      <c r="F71" s="223">
        <v>0</v>
      </c>
      <c r="G71" s="149">
        <v>0</v>
      </c>
      <c r="H71" s="173">
        <f>SUM(G71-F71)</f>
        <v>0</v>
      </c>
      <c r="I71" s="207">
        <f>H71/F71</f>
      </c>
      <c r="J71" s="207">
        <f>H71/G71</f>
      </c>
      <c r="K71" s="24"/>
      <c r="L71" s="24"/>
      <c r="M71" s="24"/>
      <c r="N71" s="24"/>
      <c r="O71" s="24"/>
      <c r="P71" s="24"/>
      <c r="Q71" s="24"/>
      <c r="R71" s="24"/>
      <c r="S71" s="24"/>
      <c r="T71" s="24"/>
      <c r="U71" s="24"/>
      <c r="V71" s="24"/>
      <c r="W71" s="24"/>
      <c r="X71" s="24"/>
      <c r="Y71" s="24"/>
      <c r="Z71" s="24"/>
    </row>
    <row r="72" ht="19.15" customHeight="1">
      <c r="A72" t="s" s="138">
        <v>2928</v>
      </c>
      <c r="B72" s="149">
        <v>2</v>
      </c>
      <c r="C72" s="149">
        <v>25</v>
      </c>
      <c r="D72" t="s" s="205">
        <v>2996</v>
      </c>
      <c r="E72" t="s" s="205">
        <v>34</v>
      </c>
      <c r="F72" s="223">
        <v>0</v>
      </c>
      <c r="G72" s="149">
        <v>0</v>
      </c>
      <c r="H72" s="173">
        <f>SUM(G72-F72)</f>
        <v>0</v>
      </c>
      <c r="I72" s="207">
        <f>H72/F72</f>
      </c>
      <c r="J72" s="207">
        <f>H72/G72</f>
      </c>
      <c r="K72" s="24"/>
      <c r="L72" s="24"/>
      <c r="M72" s="24"/>
      <c r="N72" s="24"/>
      <c r="O72" s="24"/>
      <c r="P72" s="24"/>
      <c r="Q72" s="24"/>
      <c r="R72" s="24"/>
      <c r="S72" s="24"/>
      <c r="T72" s="24"/>
      <c r="U72" s="24"/>
      <c r="V72" s="24"/>
      <c r="W72" s="24"/>
      <c r="X72" s="24"/>
      <c r="Y72" s="24"/>
      <c r="Z72" s="24"/>
    </row>
    <row r="73" ht="19.15" customHeight="1">
      <c r="A73" t="s" s="138">
        <v>2928</v>
      </c>
      <c r="B73" s="149">
        <v>2</v>
      </c>
      <c r="C73" s="149">
        <v>28</v>
      </c>
      <c r="D73" t="s" s="205">
        <v>2997</v>
      </c>
      <c r="E73" t="s" s="205">
        <v>78</v>
      </c>
      <c r="F73" s="223">
        <v>0</v>
      </c>
      <c r="G73" s="149">
        <v>0</v>
      </c>
      <c r="H73" s="173">
        <f>SUM(G73-F73)</f>
        <v>0</v>
      </c>
      <c r="I73" s="207">
        <f>H73/F73</f>
      </c>
      <c r="J73" s="207">
        <f>H73/G73</f>
      </c>
      <c r="K73" s="24"/>
      <c r="L73" s="24"/>
      <c r="M73" s="24"/>
      <c r="N73" s="24"/>
      <c r="O73" s="24"/>
      <c r="P73" s="24"/>
      <c r="Q73" s="24"/>
      <c r="R73" s="24"/>
      <c r="S73" s="24"/>
      <c r="T73" s="24"/>
      <c r="U73" s="24"/>
      <c r="V73" s="24"/>
      <c r="W73" s="24"/>
      <c r="X73" s="24"/>
      <c r="Y73" s="24"/>
      <c r="Z73" s="24"/>
    </row>
    <row r="74" ht="19.15" customHeight="1">
      <c r="A74" t="s" s="138">
        <v>2928</v>
      </c>
      <c r="B74" s="149">
        <v>2</v>
      </c>
      <c r="C74" s="149">
        <v>34</v>
      </c>
      <c r="D74" t="s" s="205">
        <v>2998</v>
      </c>
      <c r="E74" t="s" s="205">
        <v>58</v>
      </c>
      <c r="F74" s="223">
        <v>0</v>
      </c>
      <c r="G74" s="149">
        <v>0</v>
      </c>
      <c r="H74" s="206">
        <f>SUM(G74-F74)</f>
        <v>0</v>
      </c>
      <c r="I74" s="176">
        <f>H74/F74</f>
      </c>
      <c r="J74" s="176">
        <f>H74/G74</f>
      </c>
      <c r="K74" s="174"/>
      <c r="L74" s="174"/>
      <c r="M74" s="174"/>
      <c r="N74" s="174"/>
      <c r="O74" s="174"/>
      <c r="P74" s="174"/>
      <c r="Q74" s="174"/>
      <c r="R74" s="174"/>
      <c r="S74" s="174"/>
      <c r="T74" s="174"/>
      <c r="U74" s="174"/>
      <c r="V74" s="174"/>
      <c r="W74" s="174"/>
      <c r="X74" s="174"/>
      <c r="Y74" s="174"/>
      <c r="Z74" s="174"/>
    </row>
    <row r="75" ht="19.15" customHeight="1">
      <c r="A75" s="177"/>
      <c r="B75" s="178"/>
      <c r="C75" s="178"/>
      <c r="D75" s="179"/>
      <c r="E75" s="179"/>
      <c r="F75" s="181">
        <f>SUM(F39:F74)</f>
        <v>102581</v>
      </c>
      <c r="G75" s="180">
        <f>SUM(G39:G74)</f>
        <v>112527</v>
      </c>
      <c r="H75" s="181">
        <f>SUM(H39:H74)</f>
        <v>9946</v>
      </c>
      <c r="I75" s="182">
        <f>H75/F75</f>
        <v>0.0969575262475507</v>
      </c>
      <c r="J75" s="182">
        <f>H75/G75</f>
        <v>0.08838767584668571</v>
      </c>
      <c r="K75" s="183"/>
      <c r="L75" s="183"/>
      <c r="M75" s="183"/>
      <c r="N75" s="183"/>
      <c r="O75" s="183"/>
      <c r="P75" s="183"/>
      <c r="Q75" s="183"/>
      <c r="R75" s="183"/>
      <c r="S75" s="183"/>
      <c r="T75" s="183"/>
      <c r="U75" s="183"/>
      <c r="V75" s="183"/>
      <c r="W75" s="183"/>
      <c r="X75" s="183"/>
      <c r="Y75" s="183"/>
      <c r="Z75" s="184"/>
    </row>
    <row r="76" ht="19.15" customHeight="1">
      <c r="A76" s="230"/>
      <c r="B76" s="231"/>
      <c r="C76" s="231"/>
      <c r="D76" s="232"/>
      <c r="E76" s="232"/>
      <c r="F76" s="233"/>
      <c r="G76" s="231"/>
      <c r="H76" s="234"/>
      <c r="I76" s="228"/>
      <c r="J76" s="228"/>
      <c r="K76" s="189"/>
      <c r="L76" s="189"/>
      <c r="M76" s="189"/>
      <c r="N76" s="189"/>
      <c r="O76" s="189"/>
      <c r="P76" s="189"/>
      <c r="Q76" s="189"/>
      <c r="R76" s="189"/>
      <c r="S76" s="189"/>
      <c r="T76" s="189"/>
      <c r="U76" s="189"/>
      <c r="V76" s="189"/>
      <c r="W76" s="189"/>
      <c r="X76" s="189"/>
      <c r="Y76" s="189"/>
      <c r="Z76" s="189"/>
    </row>
    <row r="77" ht="19.15" customHeight="1">
      <c r="A77" t="s" s="142">
        <v>2928</v>
      </c>
      <c r="B77" s="166">
        <v>3</v>
      </c>
      <c r="C77" s="166">
        <v>13</v>
      </c>
      <c r="D77" t="s" s="142">
        <v>2999</v>
      </c>
      <c r="E77" t="s" s="142">
        <v>84</v>
      </c>
      <c r="F77" s="229">
        <v>60459</v>
      </c>
      <c r="G77" s="166">
        <v>64040</v>
      </c>
      <c r="H77" s="155">
        <f>SUM(G77-F77)</f>
        <v>3581</v>
      </c>
      <c r="I77" s="167">
        <f>H77/F77</f>
        <v>0.0592302221340082</v>
      </c>
      <c r="J77" s="167">
        <f>H77/G77</f>
        <v>0.0559181761399126</v>
      </c>
      <c r="K77" s="24"/>
      <c r="L77" s="24"/>
      <c r="M77" s="24"/>
      <c r="N77" s="24"/>
      <c r="O77" s="24"/>
      <c r="P77" s="24"/>
      <c r="Q77" s="24"/>
      <c r="R77" s="24"/>
      <c r="S77" s="24"/>
      <c r="T77" s="24"/>
      <c r="U77" s="24"/>
      <c r="V77" s="24"/>
      <c r="W77" s="24"/>
      <c r="X77" s="24"/>
      <c r="Y77" s="24"/>
      <c r="Z77" s="24"/>
    </row>
    <row r="78" ht="19.15" customHeight="1">
      <c r="A78" t="s" s="145">
        <v>2928</v>
      </c>
      <c r="B78" s="168">
        <v>3</v>
      </c>
      <c r="C78" s="168">
        <v>8</v>
      </c>
      <c r="D78" t="s" s="145">
        <v>3000</v>
      </c>
      <c r="E78" t="s" s="145">
        <v>22</v>
      </c>
      <c r="F78" s="212">
        <v>27487</v>
      </c>
      <c r="G78" s="168">
        <v>28624</v>
      </c>
      <c r="H78" s="155">
        <f>SUM(G78-F78)</f>
        <v>1137</v>
      </c>
      <c r="I78" s="167">
        <f>H78/F78</f>
        <v>0.0413650089133045</v>
      </c>
      <c r="J78" s="167">
        <f>H78/G78</f>
        <v>0.0397219116825042</v>
      </c>
      <c r="K78" s="24"/>
      <c r="L78" s="24"/>
      <c r="M78" s="24"/>
      <c r="N78" s="24"/>
      <c r="O78" s="24"/>
      <c r="P78" s="24"/>
      <c r="Q78" s="24"/>
      <c r="R78" s="24"/>
      <c r="S78" s="24"/>
      <c r="T78" s="24"/>
      <c r="U78" s="24"/>
      <c r="V78" s="24"/>
      <c r="W78" s="24"/>
      <c r="X78" s="24"/>
      <c r="Y78" s="24"/>
      <c r="Z78" s="24"/>
    </row>
    <row r="79" ht="19.15" customHeight="1">
      <c r="A79" t="s" s="145">
        <v>2928</v>
      </c>
      <c r="B79" s="168">
        <v>3</v>
      </c>
      <c r="C79" s="168">
        <v>16</v>
      </c>
      <c r="D79" t="s" s="145">
        <v>3001</v>
      </c>
      <c r="E79" t="s" s="145">
        <v>20</v>
      </c>
      <c r="F79" s="212">
        <v>12161</v>
      </c>
      <c r="G79" s="168">
        <v>12769</v>
      </c>
      <c r="H79" s="155">
        <f>SUM(G79-F79)</f>
        <v>608</v>
      </c>
      <c r="I79" s="167">
        <f>H79/F79</f>
        <v>0.0499958884960118</v>
      </c>
      <c r="J79" s="167">
        <f>H79/G79</f>
        <v>0.0476153183491268</v>
      </c>
      <c r="K79" s="24"/>
      <c r="L79" s="24"/>
      <c r="M79" s="24"/>
      <c r="N79" s="24"/>
      <c r="O79" s="24"/>
      <c r="P79" s="24"/>
      <c r="Q79" s="24"/>
      <c r="R79" s="24"/>
      <c r="S79" s="24"/>
      <c r="T79" s="24"/>
      <c r="U79" s="24"/>
      <c r="V79" s="24"/>
      <c r="W79" s="24"/>
      <c r="X79" s="24"/>
      <c r="Y79" s="24"/>
      <c r="Z79" s="24"/>
    </row>
    <row r="80" ht="19.15" customHeight="1">
      <c r="A80" t="s" s="145">
        <v>2928</v>
      </c>
      <c r="B80" s="168">
        <v>3</v>
      </c>
      <c r="C80" s="168">
        <v>14</v>
      </c>
      <c r="D80" t="s" s="145">
        <v>3002</v>
      </c>
      <c r="E80" t="s" s="145">
        <v>17</v>
      </c>
      <c r="F80" s="212">
        <v>4182</v>
      </c>
      <c r="G80" s="168">
        <v>4308</v>
      </c>
      <c r="H80" s="155">
        <f>SUM(G80-F80)</f>
        <v>126</v>
      </c>
      <c r="I80" s="167">
        <f>H80/F80</f>
        <v>0.03012912482066</v>
      </c>
      <c r="J80" s="167">
        <f>H80/G80</f>
        <v>0.0292479108635097</v>
      </c>
      <c r="K80" s="24"/>
      <c r="L80" s="24"/>
      <c r="M80" s="24"/>
      <c r="N80" s="24"/>
      <c r="O80" s="24"/>
      <c r="P80" s="24"/>
      <c r="Q80" s="24"/>
      <c r="R80" s="24"/>
      <c r="S80" s="24"/>
      <c r="T80" s="24"/>
      <c r="U80" s="24"/>
      <c r="V80" s="24"/>
      <c r="W80" s="24"/>
      <c r="X80" s="24"/>
      <c r="Y80" s="24"/>
      <c r="Z80" s="24"/>
    </row>
    <row r="81" ht="19.15" customHeight="1">
      <c r="A81" t="s" s="145">
        <v>2928</v>
      </c>
      <c r="B81" s="168">
        <v>3</v>
      </c>
      <c r="C81" s="168">
        <v>2</v>
      </c>
      <c r="D81" t="s" s="145">
        <v>3003</v>
      </c>
      <c r="E81" t="s" s="145">
        <v>28</v>
      </c>
      <c r="F81" s="212">
        <v>2509</v>
      </c>
      <c r="G81" s="168">
        <v>2568</v>
      </c>
      <c r="H81" s="155">
        <f>SUM(G81-F81)</f>
        <v>59</v>
      </c>
      <c r="I81" s="167">
        <f>H81/F81</f>
        <v>0.0235153447588681</v>
      </c>
      <c r="J81" s="167">
        <f>H81/G81</f>
        <v>0.0229750778816199</v>
      </c>
      <c r="K81" s="24"/>
      <c r="L81" s="24"/>
      <c r="M81" s="24"/>
      <c r="N81" s="24"/>
      <c r="O81" s="24"/>
      <c r="P81" s="24"/>
      <c r="Q81" s="24"/>
      <c r="R81" s="24"/>
      <c r="S81" s="24"/>
      <c r="T81" s="24"/>
      <c r="U81" s="24"/>
      <c r="V81" s="24"/>
      <c r="W81" s="24"/>
      <c r="X81" s="24"/>
      <c r="Y81" s="24"/>
      <c r="Z81" s="24"/>
    </row>
    <row r="82" ht="19.15" customHeight="1">
      <c r="A82" t="s" s="145">
        <v>2928</v>
      </c>
      <c r="B82" s="168">
        <v>3</v>
      </c>
      <c r="C82" s="168">
        <v>18</v>
      </c>
      <c r="D82" t="s" s="145">
        <v>3004</v>
      </c>
      <c r="E82" t="s" s="145">
        <v>34</v>
      </c>
      <c r="F82" s="212">
        <v>2126</v>
      </c>
      <c r="G82" s="168">
        <v>2154</v>
      </c>
      <c r="H82" s="155">
        <f>SUM(G82-F82)</f>
        <v>28</v>
      </c>
      <c r="I82" s="167">
        <f>H82/F82</f>
        <v>0.013170272812794</v>
      </c>
      <c r="J82" s="167">
        <f>H82/G82</f>
        <v>0.0129990714948932</v>
      </c>
      <c r="K82" s="24"/>
      <c r="L82" s="24"/>
      <c r="M82" s="24"/>
      <c r="N82" s="24"/>
      <c r="O82" s="24"/>
      <c r="P82" s="24"/>
      <c r="Q82" s="24"/>
      <c r="R82" s="24"/>
      <c r="S82" s="24"/>
      <c r="T82" s="24"/>
      <c r="U82" s="24"/>
      <c r="V82" s="24"/>
      <c r="W82" s="24"/>
      <c r="X82" s="24"/>
      <c r="Y82" s="24"/>
      <c r="Z82" s="24"/>
    </row>
    <row r="83" ht="19.15" customHeight="1">
      <c r="A83" t="s" s="145">
        <v>2928</v>
      </c>
      <c r="B83" s="168">
        <v>3</v>
      </c>
      <c r="C83" s="168">
        <v>9</v>
      </c>
      <c r="D83" t="s" s="145">
        <v>3005</v>
      </c>
      <c r="E83" t="s" s="145">
        <v>101</v>
      </c>
      <c r="F83" s="212">
        <v>941</v>
      </c>
      <c r="G83" s="168">
        <v>1251</v>
      </c>
      <c r="H83" s="155">
        <f>SUM(G83-F83)</f>
        <v>310</v>
      </c>
      <c r="I83" s="167">
        <f>H83/F83</f>
        <v>0.329436769394261</v>
      </c>
      <c r="J83" s="167">
        <f>H83/G83</f>
        <v>0.247801758593125</v>
      </c>
      <c r="K83" s="24"/>
      <c r="L83" s="24"/>
      <c r="M83" s="24"/>
      <c r="N83" s="24"/>
      <c r="O83" s="24"/>
      <c r="P83" s="24"/>
      <c r="Q83" s="24"/>
      <c r="R83" s="24"/>
      <c r="S83" s="24"/>
      <c r="T83" s="24"/>
      <c r="U83" s="24"/>
      <c r="V83" s="24"/>
      <c r="W83" s="24"/>
      <c r="X83" s="24"/>
      <c r="Y83" s="24"/>
      <c r="Z83" s="24"/>
    </row>
    <row r="84" ht="19.15" customHeight="1">
      <c r="A84" t="s" s="145">
        <v>2928</v>
      </c>
      <c r="B84" s="168">
        <v>3</v>
      </c>
      <c r="C84" s="168">
        <v>12</v>
      </c>
      <c r="D84" t="s" s="145">
        <v>3006</v>
      </c>
      <c r="E84" t="s" s="145">
        <v>38</v>
      </c>
      <c r="F84" s="212">
        <v>949</v>
      </c>
      <c r="G84" s="168">
        <v>1028</v>
      </c>
      <c r="H84" s="155">
        <f>SUM(G84-F84)</f>
        <v>79</v>
      </c>
      <c r="I84" s="167">
        <f>H84/F84</f>
        <v>0.083245521601686</v>
      </c>
      <c r="J84" s="167">
        <f>H84/G84</f>
        <v>0.0768482490272374</v>
      </c>
      <c r="K84" s="24"/>
      <c r="L84" s="24"/>
      <c r="M84" s="24"/>
      <c r="N84" s="24"/>
      <c r="O84" s="24"/>
      <c r="P84" s="24"/>
      <c r="Q84" s="24"/>
      <c r="R84" s="24"/>
      <c r="S84" s="24"/>
      <c r="T84" s="24"/>
      <c r="U84" s="24"/>
      <c r="V84" s="24"/>
      <c r="W84" s="24"/>
      <c r="X84" s="24"/>
      <c r="Y84" s="24"/>
      <c r="Z84" s="24"/>
    </row>
    <row r="85" ht="19.15" customHeight="1">
      <c r="A85" t="s" s="145">
        <v>2928</v>
      </c>
      <c r="B85" s="168">
        <v>3</v>
      </c>
      <c r="C85" s="168">
        <v>3</v>
      </c>
      <c r="D85" t="s" s="145">
        <v>3007</v>
      </c>
      <c r="E85" t="s" s="145">
        <v>66</v>
      </c>
      <c r="F85" s="212">
        <v>464</v>
      </c>
      <c r="G85" s="168">
        <v>494</v>
      </c>
      <c r="H85" s="155">
        <f>SUM(G85-F85)</f>
        <v>30</v>
      </c>
      <c r="I85" s="167">
        <f>H85/F85</f>
        <v>0.06465517241379309</v>
      </c>
      <c r="J85" s="167">
        <f>H85/G85</f>
        <v>0.0607287449392713</v>
      </c>
      <c r="K85" s="24"/>
      <c r="L85" s="24"/>
      <c r="M85" s="24"/>
      <c r="N85" s="24"/>
      <c r="O85" s="24"/>
      <c r="P85" s="24"/>
      <c r="Q85" s="24"/>
      <c r="R85" s="24"/>
      <c r="S85" s="24"/>
      <c r="T85" s="24"/>
      <c r="U85" s="24"/>
      <c r="V85" s="24"/>
      <c r="W85" s="24"/>
      <c r="X85" s="24"/>
      <c r="Y85" s="24"/>
      <c r="Z85" s="24"/>
    </row>
    <row r="86" ht="19.15" customHeight="1">
      <c r="A86" t="s" s="145">
        <v>2928</v>
      </c>
      <c r="B86" s="168">
        <v>3</v>
      </c>
      <c r="C86" s="168">
        <v>15</v>
      </c>
      <c r="D86" t="s" s="145">
        <v>3008</v>
      </c>
      <c r="E86" t="s" s="145">
        <v>26</v>
      </c>
      <c r="F86" s="212">
        <v>467</v>
      </c>
      <c r="G86" s="168">
        <v>487</v>
      </c>
      <c r="H86" s="155">
        <f>SUM(G86-F86)</f>
        <v>20</v>
      </c>
      <c r="I86" s="167">
        <f>H86/F86</f>
        <v>0.0428265524625268</v>
      </c>
      <c r="J86" s="167">
        <f>H86/G86</f>
        <v>0.0410677618069815</v>
      </c>
      <c r="K86" s="24"/>
      <c r="L86" s="24"/>
      <c r="M86" s="24"/>
      <c r="N86" s="24"/>
      <c r="O86" s="24"/>
      <c r="P86" s="24"/>
      <c r="Q86" s="24"/>
      <c r="R86" s="24"/>
      <c r="S86" s="24"/>
      <c r="T86" s="24"/>
      <c r="U86" s="24"/>
      <c r="V86" s="24"/>
      <c r="W86" s="24"/>
      <c r="X86" s="24"/>
      <c r="Y86" s="24"/>
      <c r="Z86" s="24"/>
    </row>
    <row r="87" ht="19.15" customHeight="1">
      <c r="A87" t="s" s="145">
        <v>2928</v>
      </c>
      <c r="B87" s="168">
        <v>3</v>
      </c>
      <c r="C87" s="168">
        <v>30</v>
      </c>
      <c r="D87" t="s" s="145">
        <v>3009</v>
      </c>
      <c r="E87" t="s" s="145">
        <v>42</v>
      </c>
      <c r="F87" s="212">
        <v>381</v>
      </c>
      <c r="G87" s="168">
        <v>399</v>
      </c>
      <c r="H87" s="155">
        <f>SUM(G87-F87)</f>
        <v>18</v>
      </c>
      <c r="I87" s="167">
        <f>H87/F87</f>
        <v>0.047244094488189</v>
      </c>
      <c r="J87" s="167">
        <f>H87/G87</f>
        <v>0.0451127819548872</v>
      </c>
      <c r="K87" s="24"/>
      <c r="L87" s="24"/>
      <c r="M87" s="24"/>
      <c r="N87" s="24"/>
      <c r="O87" s="24"/>
      <c r="P87" s="24"/>
      <c r="Q87" s="24"/>
      <c r="R87" s="24"/>
      <c r="S87" s="24"/>
      <c r="T87" s="24"/>
      <c r="U87" s="24"/>
      <c r="V87" s="24"/>
      <c r="W87" s="24"/>
      <c r="X87" s="24"/>
      <c r="Y87" s="24"/>
      <c r="Z87" s="24"/>
    </row>
    <row r="88" ht="19.15" customHeight="1">
      <c r="A88" t="s" s="145">
        <v>2928</v>
      </c>
      <c r="B88" s="168">
        <v>3</v>
      </c>
      <c r="C88" s="168">
        <v>1</v>
      </c>
      <c r="D88" t="s" s="145">
        <v>3010</v>
      </c>
      <c r="E88" t="s" s="145">
        <v>60</v>
      </c>
      <c r="F88" s="212">
        <v>312</v>
      </c>
      <c r="G88" s="168">
        <v>339</v>
      </c>
      <c r="H88" s="155">
        <f>SUM(G88-F88)</f>
        <v>27</v>
      </c>
      <c r="I88" s="167">
        <f>H88/F88</f>
        <v>0.08653846153846149</v>
      </c>
      <c r="J88" s="167">
        <f>H88/G88</f>
        <v>0.079646017699115</v>
      </c>
      <c r="K88" s="24"/>
      <c r="L88" s="24"/>
      <c r="M88" s="24"/>
      <c r="N88" s="24"/>
      <c r="O88" s="24"/>
      <c r="P88" s="24"/>
      <c r="Q88" s="24"/>
      <c r="R88" s="24"/>
      <c r="S88" s="24"/>
      <c r="T88" s="24"/>
      <c r="U88" s="24"/>
      <c r="V88" s="24"/>
      <c r="W88" s="24"/>
      <c r="X88" s="24"/>
      <c r="Y88" s="24"/>
      <c r="Z88" s="24"/>
    </row>
    <row r="89" ht="19.15" customHeight="1">
      <c r="A89" t="s" s="145">
        <v>2928</v>
      </c>
      <c r="B89" s="168">
        <v>3</v>
      </c>
      <c r="C89" s="168">
        <v>5</v>
      </c>
      <c r="D89" t="s" s="145">
        <v>3011</v>
      </c>
      <c r="E89" t="s" s="145">
        <v>62</v>
      </c>
      <c r="F89" s="212">
        <v>303</v>
      </c>
      <c r="G89" s="168">
        <v>315</v>
      </c>
      <c r="H89" s="155">
        <f>SUM(G89-F89)</f>
        <v>12</v>
      </c>
      <c r="I89" s="167">
        <f>H89/F89</f>
        <v>0.0396039603960396</v>
      </c>
      <c r="J89" s="167">
        <f>H89/G89</f>
        <v>0.0380952380952381</v>
      </c>
      <c r="K89" s="24"/>
      <c r="L89" s="24"/>
      <c r="M89" s="24"/>
      <c r="N89" s="24"/>
      <c r="O89" s="24"/>
      <c r="P89" s="24"/>
      <c r="Q89" s="24"/>
      <c r="R89" s="24"/>
      <c r="S89" s="24"/>
      <c r="T89" s="24"/>
      <c r="U89" s="24"/>
      <c r="V89" s="24"/>
      <c r="W89" s="24"/>
      <c r="X89" s="24"/>
      <c r="Y89" s="24"/>
      <c r="Z89" s="24"/>
    </row>
    <row r="90" ht="19.15" customHeight="1">
      <c r="A90" t="s" s="145">
        <v>2928</v>
      </c>
      <c r="B90" s="168">
        <v>3</v>
      </c>
      <c r="C90" s="168">
        <v>33</v>
      </c>
      <c r="D90" t="s" s="145">
        <v>3012</v>
      </c>
      <c r="E90" t="s" s="145">
        <v>68</v>
      </c>
      <c r="F90" s="212">
        <v>274</v>
      </c>
      <c r="G90" s="168">
        <v>308</v>
      </c>
      <c r="H90" s="155">
        <f>SUM(G90-F90)</f>
        <v>34</v>
      </c>
      <c r="I90" s="167">
        <f>H90/F90</f>
        <v>0.124087591240876</v>
      </c>
      <c r="J90" s="167">
        <f>H90/G90</f>
        <v>0.11038961038961</v>
      </c>
      <c r="K90" s="24"/>
      <c r="L90" s="24"/>
      <c r="M90" s="24"/>
      <c r="N90" s="24"/>
      <c r="O90" s="24"/>
      <c r="P90" s="24"/>
      <c r="Q90" s="24"/>
      <c r="R90" s="24"/>
      <c r="S90" s="24"/>
      <c r="T90" s="24"/>
      <c r="U90" s="24"/>
      <c r="V90" s="24"/>
      <c r="W90" s="24"/>
      <c r="X90" s="24"/>
      <c r="Y90" s="24"/>
      <c r="Z90" s="24"/>
    </row>
    <row r="91" ht="19.15" customHeight="1">
      <c r="A91" t="s" s="145">
        <v>2928</v>
      </c>
      <c r="B91" s="168">
        <v>3</v>
      </c>
      <c r="C91" s="168">
        <v>7</v>
      </c>
      <c r="D91" t="s" s="145">
        <v>3013</v>
      </c>
      <c r="E91" t="s" s="145">
        <v>30</v>
      </c>
      <c r="F91" s="212">
        <v>251</v>
      </c>
      <c r="G91" s="168">
        <v>267</v>
      </c>
      <c r="H91" s="155">
        <f>SUM(G91-F91)</f>
        <v>16</v>
      </c>
      <c r="I91" s="167">
        <f>H91/F91</f>
        <v>0.0637450199203187</v>
      </c>
      <c r="J91" s="167">
        <f>H91/G91</f>
        <v>0.0599250936329588</v>
      </c>
      <c r="K91" s="24"/>
      <c r="L91" s="24"/>
      <c r="M91" s="24"/>
      <c r="N91" s="24"/>
      <c r="O91" s="24"/>
      <c r="P91" s="24"/>
      <c r="Q91" s="24"/>
      <c r="R91" s="24"/>
      <c r="S91" s="24"/>
      <c r="T91" s="24"/>
      <c r="U91" s="24"/>
      <c r="V91" s="24"/>
      <c r="W91" s="24"/>
      <c r="X91" s="24"/>
      <c r="Y91" s="24"/>
      <c r="Z91" s="24"/>
    </row>
    <row r="92" ht="19.15" customHeight="1">
      <c r="A92" t="s" s="145">
        <v>2928</v>
      </c>
      <c r="B92" s="168">
        <v>3</v>
      </c>
      <c r="C92" s="168">
        <v>32</v>
      </c>
      <c r="D92" t="s" s="145">
        <v>3014</v>
      </c>
      <c r="E92" t="s" s="145">
        <v>24</v>
      </c>
      <c r="F92" s="212">
        <v>220</v>
      </c>
      <c r="G92" s="168">
        <v>244</v>
      </c>
      <c r="H92" s="155">
        <f>SUM(G92-F92)</f>
        <v>24</v>
      </c>
      <c r="I92" s="167">
        <f>H92/F92</f>
        <v>0.109090909090909</v>
      </c>
      <c r="J92" s="167">
        <f>H92/G92</f>
        <v>0.0983606557377049</v>
      </c>
      <c r="K92" s="24"/>
      <c r="L92" s="24"/>
      <c r="M92" s="24"/>
      <c r="N92" s="24"/>
      <c r="O92" s="24"/>
      <c r="P92" s="24"/>
      <c r="Q92" s="24"/>
      <c r="R92" s="24"/>
      <c r="S92" s="24"/>
      <c r="T92" s="24"/>
      <c r="U92" s="24"/>
      <c r="V92" s="24"/>
      <c r="W92" s="24"/>
      <c r="X92" s="24"/>
      <c r="Y92" s="24"/>
      <c r="Z92" s="24"/>
    </row>
    <row r="93" ht="19.15" customHeight="1">
      <c r="A93" t="s" s="145">
        <v>2928</v>
      </c>
      <c r="B93" s="168">
        <v>3</v>
      </c>
      <c r="C93" s="168">
        <v>10</v>
      </c>
      <c r="D93" t="s" s="145">
        <v>3015</v>
      </c>
      <c r="E93" t="s" s="145">
        <v>48</v>
      </c>
      <c r="F93" s="212">
        <v>203</v>
      </c>
      <c r="G93" s="168">
        <v>240</v>
      </c>
      <c r="H93" s="155">
        <f>SUM(G93-F93)</f>
        <v>37</v>
      </c>
      <c r="I93" s="167">
        <f>H93/F93</f>
        <v>0.182266009852217</v>
      </c>
      <c r="J93" s="167">
        <f>H93/G93</f>
        <v>0.154166666666667</v>
      </c>
      <c r="K93" s="24"/>
      <c r="L93" s="24"/>
      <c r="M93" s="24"/>
      <c r="N93" s="24"/>
      <c r="O93" s="24"/>
      <c r="P93" s="24"/>
      <c r="Q93" s="24"/>
      <c r="R93" s="24"/>
      <c r="S93" s="24"/>
      <c r="T93" s="24"/>
      <c r="U93" s="24"/>
      <c r="V93" s="24"/>
      <c r="W93" s="24"/>
      <c r="X93" s="24"/>
      <c r="Y93" s="24"/>
      <c r="Z93" s="24"/>
    </row>
    <row r="94" ht="19.15" customHeight="1">
      <c r="A94" t="s" s="145">
        <v>2928</v>
      </c>
      <c r="B94" s="168">
        <v>3</v>
      </c>
      <c r="C94" s="168">
        <v>4</v>
      </c>
      <c r="D94" t="s" s="145">
        <v>3016</v>
      </c>
      <c r="E94" t="s" s="145">
        <v>64</v>
      </c>
      <c r="F94" s="212">
        <v>186</v>
      </c>
      <c r="G94" s="168">
        <v>201</v>
      </c>
      <c r="H94" s="155">
        <f>SUM(G94-F94)</f>
        <v>15</v>
      </c>
      <c r="I94" s="167">
        <f>H94/F94</f>
        <v>0.08064516129032261</v>
      </c>
      <c r="J94" s="167">
        <f>H94/G94</f>
        <v>0.0746268656716418</v>
      </c>
      <c r="K94" s="24"/>
      <c r="L94" s="24"/>
      <c r="M94" s="24"/>
      <c r="N94" s="24"/>
      <c r="O94" s="24"/>
      <c r="P94" s="24"/>
      <c r="Q94" s="24"/>
      <c r="R94" s="24"/>
      <c r="S94" s="24"/>
      <c r="T94" s="24"/>
      <c r="U94" s="24"/>
      <c r="V94" s="24"/>
      <c r="W94" s="24"/>
      <c r="X94" s="24"/>
      <c r="Y94" s="24"/>
      <c r="Z94" s="24"/>
    </row>
    <row r="95" ht="19.15" customHeight="1">
      <c r="A95" t="s" s="145">
        <v>2928</v>
      </c>
      <c r="B95" s="168">
        <v>3</v>
      </c>
      <c r="C95" s="168">
        <v>23</v>
      </c>
      <c r="D95" t="s" s="145">
        <v>3017</v>
      </c>
      <c r="E95" t="s" s="145">
        <v>265</v>
      </c>
      <c r="F95" s="212">
        <v>174</v>
      </c>
      <c r="G95" s="168">
        <v>197</v>
      </c>
      <c r="H95" s="155">
        <f>SUM(G95-F95)</f>
        <v>23</v>
      </c>
      <c r="I95" s="167">
        <f>H95/F95</f>
        <v>0.132183908045977</v>
      </c>
      <c r="J95" s="167">
        <f>H95/G95</f>
        <v>0.116751269035533</v>
      </c>
      <c r="K95" s="24"/>
      <c r="L95" s="24"/>
      <c r="M95" s="24"/>
      <c r="N95" s="24"/>
      <c r="O95" s="24"/>
      <c r="P95" s="24"/>
      <c r="Q95" s="24"/>
      <c r="R95" s="24"/>
      <c r="S95" s="24"/>
      <c r="T95" s="24"/>
      <c r="U95" s="24"/>
      <c r="V95" s="24"/>
      <c r="W95" s="24"/>
      <c r="X95" s="24"/>
      <c r="Y95" s="24"/>
      <c r="Z95" s="24"/>
    </row>
    <row r="96" ht="19.15" customHeight="1">
      <c r="A96" t="s" s="145">
        <v>2928</v>
      </c>
      <c r="B96" s="168">
        <v>3</v>
      </c>
      <c r="C96" s="168">
        <v>6</v>
      </c>
      <c r="D96" t="s" s="145">
        <v>3018</v>
      </c>
      <c r="E96" t="s" s="145">
        <v>52</v>
      </c>
      <c r="F96" s="212">
        <v>176</v>
      </c>
      <c r="G96" s="168">
        <v>187</v>
      </c>
      <c r="H96" s="155">
        <f>SUM(G96-F96)</f>
        <v>11</v>
      </c>
      <c r="I96" s="167">
        <f>H96/F96</f>
        <v>0.0625</v>
      </c>
      <c r="J96" s="167">
        <f>H96/G96</f>
        <v>0.0588235294117647</v>
      </c>
      <c r="K96" s="24"/>
      <c r="L96" s="24"/>
      <c r="M96" s="24"/>
      <c r="N96" s="24"/>
      <c r="O96" s="24"/>
      <c r="P96" s="24"/>
      <c r="Q96" s="24"/>
      <c r="R96" s="24"/>
      <c r="S96" s="24"/>
      <c r="T96" s="24"/>
      <c r="U96" s="24"/>
      <c r="V96" s="24"/>
      <c r="W96" s="24"/>
      <c r="X96" s="24"/>
      <c r="Y96" s="24"/>
      <c r="Z96" s="24"/>
    </row>
    <row r="97" ht="19.15" customHeight="1">
      <c r="A97" t="s" s="145">
        <v>2928</v>
      </c>
      <c r="B97" s="168">
        <v>3</v>
      </c>
      <c r="C97" s="168">
        <v>19</v>
      </c>
      <c r="D97" t="s" s="145">
        <v>3019</v>
      </c>
      <c r="E97" t="s" s="145">
        <v>106</v>
      </c>
      <c r="F97" s="212">
        <v>172</v>
      </c>
      <c r="G97" s="168">
        <v>185</v>
      </c>
      <c r="H97" s="155">
        <f>SUM(G97-F97)</f>
        <v>13</v>
      </c>
      <c r="I97" s="167">
        <f>H97/F97</f>
        <v>0.0755813953488372</v>
      </c>
      <c r="J97" s="167">
        <f>H97/G97</f>
        <v>0.0702702702702703</v>
      </c>
      <c r="K97" s="24"/>
      <c r="L97" s="24"/>
      <c r="M97" s="24"/>
      <c r="N97" s="24"/>
      <c r="O97" s="24"/>
      <c r="P97" s="24"/>
      <c r="Q97" s="24"/>
      <c r="R97" s="24"/>
      <c r="S97" s="24"/>
      <c r="T97" s="24"/>
      <c r="U97" s="24"/>
      <c r="V97" s="24"/>
      <c r="W97" s="24"/>
      <c r="X97" s="24"/>
      <c r="Y97" s="24"/>
      <c r="Z97" s="24"/>
    </row>
    <row r="98" ht="19.15" customHeight="1">
      <c r="A98" t="s" s="145">
        <v>2928</v>
      </c>
      <c r="B98" s="168">
        <v>3</v>
      </c>
      <c r="C98" s="168">
        <v>11</v>
      </c>
      <c r="D98" t="s" s="145">
        <v>3020</v>
      </c>
      <c r="E98" t="s" s="145">
        <v>44</v>
      </c>
      <c r="F98" s="212">
        <v>168</v>
      </c>
      <c r="G98" s="168">
        <v>182</v>
      </c>
      <c r="H98" s="155">
        <f>SUM(G98-F98)</f>
        <v>14</v>
      </c>
      <c r="I98" s="167">
        <f>H98/F98</f>
        <v>0.0833333333333333</v>
      </c>
      <c r="J98" s="167">
        <f>H98/G98</f>
        <v>0.0769230769230769</v>
      </c>
      <c r="K98" s="24"/>
      <c r="L98" s="24"/>
      <c r="M98" s="24"/>
      <c r="N98" s="24"/>
      <c r="O98" s="24"/>
      <c r="P98" s="24"/>
      <c r="Q98" s="24"/>
      <c r="R98" s="24"/>
      <c r="S98" s="24"/>
      <c r="T98" s="24"/>
      <c r="U98" s="24"/>
      <c r="V98" s="24"/>
      <c r="W98" s="24"/>
      <c r="X98" s="24"/>
      <c r="Y98" s="24"/>
      <c r="Z98" s="24"/>
    </row>
    <row r="99" ht="19.15" customHeight="1">
      <c r="A99" t="s" s="145">
        <v>2928</v>
      </c>
      <c r="B99" s="168">
        <v>3</v>
      </c>
      <c r="C99" s="168">
        <v>31</v>
      </c>
      <c r="D99" t="s" s="145">
        <v>3021</v>
      </c>
      <c r="E99" t="s" s="145">
        <v>58</v>
      </c>
      <c r="F99" s="212">
        <v>122</v>
      </c>
      <c r="G99" s="168">
        <v>144</v>
      </c>
      <c r="H99" s="155">
        <f>SUM(G99-F99)</f>
        <v>22</v>
      </c>
      <c r="I99" s="167">
        <f>H99/F99</f>
        <v>0.180327868852459</v>
      </c>
      <c r="J99" s="167">
        <f>H99/G99</f>
        <v>0.152777777777778</v>
      </c>
      <c r="K99" s="24"/>
      <c r="L99" s="24"/>
      <c r="M99" s="24"/>
      <c r="N99" s="24"/>
      <c r="O99" s="24"/>
      <c r="P99" s="24"/>
      <c r="Q99" s="24"/>
      <c r="R99" s="24"/>
      <c r="S99" s="24"/>
      <c r="T99" s="24"/>
      <c r="U99" s="24"/>
      <c r="V99" s="24"/>
      <c r="W99" s="24"/>
      <c r="X99" s="24"/>
      <c r="Y99" s="24"/>
      <c r="Z99" s="24"/>
    </row>
    <row r="100" ht="19.15" customHeight="1">
      <c r="A100" t="s" s="145">
        <v>2928</v>
      </c>
      <c r="B100" s="168">
        <v>3</v>
      </c>
      <c r="C100" s="168">
        <v>29</v>
      </c>
      <c r="D100" t="s" s="145">
        <v>3022</v>
      </c>
      <c r="E100" t="s" s="145">
        <v>36</v>
      </c>
      <c r="F100" s="212">
        <v>116</v>
      </c>
      <c r="G100" s="168">
        <v>137</v>
      </c>
      <c r="H100" s="155">
        <f>SUM(G100-F100)</f>
        <v>21</v>
      </c>
      <c r="I100" s="167">
        <f>H100/F100</f>
        <v>0.181034482758621</v>
      </c>
      <c r="J100" s="167">
        <f>H100/G100</f>
        <v>0.153284671532847</v>
      </c>
      <c r="K100" s="24"/>
      <c r="L100" s="24"/>
      <c r="M100" s="24"/>
      <c r="N100" s="24"/>
      <c r="O100" s="24"/>
      <c r="P100" s="24"/>
      <c r="Q100" s="24"/>
      <c r="R100" s="24"/>
      <c r="S100" s="24"/>
      <c r="T100" s="24"/>
      <c r="U100" s="24"/>
      <c r="V100" s="24"/>
      <c r="W100" s="24"/>
      <c r="X100" s="24"/>
      <c r="Y100" s="24"/>
      <c r="Z100" s="24"/>
    </row>
    <row r="101" ht="19.15" customHeight="1">
      <c r="A101" t="s" s="145">
        <v>2928</v>
      </c>
      <c r="B101" s="168">
        <v>3</v>
      </c>
      <c r="C101" s="168">
        <v>20</v>
      </c>
      <c r="D101" t="s" s="145">
        <v>3023</v>
      </c>
      <c r="E101" t="s" s="145">
        <v>54</v>
      </c>
      <c r="F101" s="213">
        <v>101</v>
      </c>
      <c r="G101" s="170">
        <v>114</v>
      </c>
      <c r="H101" s="155">
        <f>SUM(G101-F101)</f>
        <v>13</v>
      </c>
      <c r="I101" s="167">
        <f>H101/F101</f>
        <v>0.128712871287129</v>
      </c>
      <c r="J101" s="167">
        <f>H101/G101</f>
        <v>0.114035087719298</v>
      </c>
      <c r="K101" s="24"/>
      <c r="L101" s="24"/>
      <c r="M101" s="24"/>
      <c r="N101" s="24"/>
      <c r="O101" s="24"/>
      <c r="P101" s="24"/>
      <c r="Q101" s="24"/>
      <c r="R101" s="24"/>
      <c r="S101" s="24"/>
      <c r="T101" s="24"/>
      <c r="U101" s="24"/>
      <c r="V101" s="24"/>
      <c r="W101" s="24"/>
      <c r="X101" s="24"/>
      <c r="Y101" s="24"/>
      <c r="Z101" s="24"/>
    </row>
    <row r="102" ht="19.15" customHeight="1">
      <c r="A102" t="s" s="145">
        <v>2928</v>
      </c>
      <c r="B102" s="168">
        <v>3</v>
      </c>
      <c r="C102" s="168">
        <v>17</v>
      </c>
      <c r="D102" t="s" s="145">
        <v>3235</v>
      </c>
      <c r="E102" t="s" s="171">
        <v>74</v>
      </c>
      <c r="F102" s="249">
        <v>92</v>
      </c>
      <c r="G102" s="250">
        <v>90</v>
      </c>
      <c r="H102" s="173">
        <f>SUM(G102-F102)</f>
        <v>-2</v>
      </c>
      <c r="I102" s="167">
        <f>H102/F102</f>
        <v>-0.0217391304347826</v>
      </c>
      <c r="J102" s="167">
        <f>H102/G102</f>
        <v>-0.0222222222222222</v>
      </c>
      <c r="K102" s="24"/>
      <c r="L102" s="24"/>
      <c r="M102" s="24"/>
      <c r="N102" s="24"/>
      <c r="O102" s="24"/>
      <c r="P102" s="24"/>
      <c r="Q102" s="24"/>
      <c r="R102" s="24"/>
      <c r="S102" s="24"/>
      <c r="T102" s="24"/>
      <c r="U102" s="24"/>
      <c r="V102" s="24"/>
      <c r="W102" s="24"/>
      <c r="X102" s="24"/>
      <c r="Y102" s="24"/>
      <c r="Z102" s="24"/>
    </row>
    <row r="103" ht="19.15" customHeight="1">
      <c r="A103" t="s" s="145">
        <v>2928</v>
      </c>
      <c r="B103" s="168">
        <v>3</v>
      </c>
      <c r="C103" s="168">
        <v>34</v>
      </c>
      <c r="D103" t="s" s="145">
        <v>3024</v>
      </c>
      <c r="E103" t="s" s="145">
        <v>32</v>
      </c>
      <c r="F103" s="229">
        <v>85</v>
      </c>
      <c r="G103" s="166">
        <v>90</v>
      </c>
      <c r="H103" s="155">
        <f>SUM(G103-F103)</f>
        <v>5</v>
      </c>
      <c r="I103" s="167">
        <f>H103/F103</f>
        <v>0.0588235294117647</v>
      </c>
      <c r="J103" s="167">
        <f>H103/G103</f>
        <v>0.0555555555555556</v>
      </c>
      <c r="K103" s="24"/>
      <c r="L103" s="24"/>
      <c r="M103" s="24"/>
      <c r="N103" s="24"/>
      <c r="O103" s="24"/>
      <c r="P103" s="24"/>
      <c r="Q103" s="24"/>
      <c r="R103" s="24"/>
      <c r="S103" s="24"/>
      <c r="T103" s="24"/>
      <c r="U103" s="24"/>
      <c r="V103" s="24"/>
      <c r="W103" s="24"/>
      <c r="X103" s="24"/>
      <c r="Y103" s="24"/>
      <c r="Z103" s="24"/>
    </row>
    <row r="104" ht="19.15" customHeight="1">
      <c r="A104" t="s" s="145">
        <v>2928</v>
      </c>
      <c r="B104" s="168">
        <v>3</v>
      </c>
      <c r="C104" s="168">
        <v>21</v>
      </c>
      <c r="D104" t="s" s="145">
        <v>3025</v>
      </c>
      <c r="E104" t="s" s="145">
        <v>76</v>
      </c>
      <c r="F104" s="212">
        <v>80</v>
      </c>
      <c r="G104" s="168">
        <v>86</v>
      </c>
      <c r="H104" s="155">
        <f>SUM(G104-F104)</f>
        <v>6</v>
      </c>
      <c r="I104" s="167">
        <f>H104/F104</f>
        <v>0.075</v>
      </c>
      <c r="J104" s="167">
        <f>H104/G104</f>
        <v>0.0697674418604651</v>
      </c>
      <c r="K104" s="24"/>
      <c r="L104" s="24"/>
      <c r="M104" s="24"/>
      <c r="N104" s="24"/>
      <c r="O104" s="24"/>
      <c r="P104" s="24"/>
      <c r="Q104" s="24"/>
      <c r="R104" s="24"/>
      <c r="S104" s="24"/>
      <c r="T104" s="24"/>
      <c r="U104" s="24"/>
      <c r="V104" s="24"/>
      <c r="W104" s="24"/>
      <c r="X104" s="24"/>
      <c r="Y104" s="24"/>
      <c r="Z104" s="24"/>
    </row>
    <row r="105" ht="19.15" customHeight="1">
      <c r="A105" t="s" s="145">
        <v>2928</v>
      </c>
      <c r="B105" s="168">
        <v>3</v>
      </c>
      <c r="C105" s="168">
        <v>28</v>
      </c>
      <c r="D105" t="s" s="145">
        <v>3026</v>
      </c>
      <c r="E105" t="s" s="145">
        <v>1091</v>
      </c>
      <c r="F105" s="212">
        <v>77</v>
      </c>
      <c r="G105" s="168">
        <v>78</v>
      </c>
      <c r="H105" s="155">
        <f>SUM(G105-F105)</f>
        <v>1</v>
      </c>
      <c r="I105" s="167">
        <f>H105/F105</f>
        <v>0.012987012987013</v>
      </c>
      <c r="J105" s="167">
        <f>H105/G105</f>
        <v>0.0128205128205128</v>
      </c>
      <c r="K105" s="24"/>
      <c r="L105" s="24"/>
      <c r="M105" s="24"/>
      <c r="N105" s="24"/>
      <c r="O105" s="24"/>
      <c r="P105" s="24"/>
      <c r="Q105" s="24"/>
      <c r="R105" s="24"/>
      <c r="S105" s="24"/>
      <c r="T105" s="24"/>
      <c r="U105" s="24"/>
      <c r="V105" s="24"/>
      <c r="W105" s="24"/>
      <c r="X105" s="24"/>
      <c r="Y105" s="24"/>
      <c r="Z105" s="24"/>
    </row>
    <row r="106" ht="19.15" customHeight="1">
      <c r="A106" t="s" s="145">
        <v>2928</v>
      </c>
      <c r="B106" s="168">
        <v>3</v>
      </c>
      <c r="C106" s="168">
        <v>26</v>
      </c>
      <c r="D106" t="s" s="145">
        <v>3027</v>
      </c>
      <c r="E106" t="s" s="145">
        <v>112</v>
      </c>
      <c r="F106" s="212">
        <v>71</v>
      </c>
      <c r="G106" s="168">
        <v>77</v>
      </c>
      <c r="H106" s="155">
        <f>SUM(G106-F106)</f>
        <v>6</v>
      </c>
      <c r="I106" s="167">
        <f>H106/F106</f>
        <v>0.0845070422535211</v>
      </c>
      <c r="J106" s="167">
        <f>H106/G106</f>
        <v>0.07792207792207791</v>
      </c>
      <c r="K106" s="24"/>
      <c r="L106" s="24"/>
      <c r="M106" s="24"/>
      <c r="N106" s="24"/>
      <c r="O106" s="24"/>
      <c r="P106" s="24"/>
      <c r="Q106" s="24"/>
      <c r="R106" s="24"/>
      <c r="S106" s="24"/>
      <c r="T106" s="24"/>
      <c r="U106" s="24"/>
      <c r="V106" s="24"/>
      <c r="W106" s="24"/>
      <c r="X106" s="24"/>
      <c r="Y106" s="24"/>
      <c r="Z106" s="24"/>
    </row>
    <row r="107" ht="19.15" customHeight="1">
      <c r="A107" t="s" s="145">
        <v>2928</v>
      </c>
      <c r="B107" s="168">
        <v>3</v>
      </c>
      <c r="C107" s="168">
        <v>25</v>
      </c>
      <c r="D107" t="s" s="145">
        <v>3028</v>
      </c>
      <c r="E107" t="s" s="145">
        <v>72</v>
      </c>
      <c r="F107" s="212">
        <v>55</v>
      </c>
      <c r="G107" s="168">
        <v>62</v>
      </c>
      <c r="H107" s="155">
        <f>SUM(G107-F107)</f>
        <v>7</v>
      </c>
      <c r="I107" s="167">
        <f>H107/F107</f>
        <v>0.127272727272727</v>
      </c>
      <c r="J107" s="167">
        <f>H107/G107</f>
        <v>0.112903225806452</v>
      </c>
      <c r="K107" s="24"/>
      <c r="L107" s="24"/>
      <c r="M107" s="24"/>
      <c r="N107" s="24"/>
      <c r="O107" s="24"/>
      <c r="P107" s="24"/>
      <c r="Q107" s="24"/>
      <c r="R107" s="24"/>
      <c r="S107" s="24"/>
      <c r="T107" s="24"/>
      <c r="U107" s="24"/>
      <c r="V107" s="24"/>
      <c r="W107" s="24"/>
      <c r="X107" s="24"/>
      <c r="Y107" s="24"/>
      <c r="Z107" s="24"/>
    </row>
    <row r="108" ht="19.15" customHeight="1">
      <c r="A108" t="s" s="145">
        <v>2928</v>
      </c>
      <c r="B108" s="168">
        <v>3</v>
      </c>
      <c r="C108" s="168">
        <v>27</v>
      </c>
      <c r="D108" t="s" s="145">
        <v>3029</v>
      </c>
      <c r="E108" t="s" s="145">
        <v>147</v>
      </c>
      <c r="F108" s="212">
        <v>29</v>
      </c>
      <c r="G108" s="168">
        <v>35</v>
      </c>
      <c r="H108" s="155">
        <f>SUM(G108-F108)</f>
        <v>6</v>
      </c>
      <c r="I108" s="167">
        <f>H108/F108</f>
        <v>0.206896551724138</v>
      </c>
      <c r="J108" s="167">
        <f>H108/G108</f>
        <v>0.171428571428571</v>
      </c>
      <c r="K108" s="24"/>
      <c r="L108" s="24"/>
      <c r="M108" s="24"/>
      <c r="N108" s="24"/>
      <c r="O108" s="24"/>
      <c r="P108" s="24"/>
      <c r="Q108" s="24"/>
      <c r="R108" s="24"/>
      <c r="S108" s="24"/>
      <c r="T108" s="24"/>
      <c r="U108" s="24"/>
      <c r="V108" s="24"/>
      <c r="W108" s="24"/>
      <c r="X108" s="24"/>
      <c r="Y108" s="24"/>
      <c r="Z108" s="24"/>
    </row>
    <row r="109" ht="19.15" customHeight="1">
      <c r="A109" t="s" s="145">
        <v>2928</v>
      </c>
      <c r="B109" s="168">
        <v>3</v>
      </c>
      <c r="C109" s="168">
        <v>22</v>
      </c>
      <c r="D109" t="s" s="145">
        <v>3030</v>
      </c>
      <c r="E109" t="s" s="145">
        <v>281</v>
      </c>
      <c r="F109" s="212">
        <v>0</v>
      </c>
      <c r="G109" s="168">
        <v>0</v>
      </c>
      <c r="H109" s="155">
        <f>SUM(G109-F109)</f>
        <v>0</v>
      </c>
      <c r="I109" s="207">
        <f>H109/F109</f>
      </c>
      <c r="J109" s="207">
        <f>H109/G109</f>
      </c>
      <c r="K109" s="24"/>
      <c r="L109" s="24"/>
      <c r="M109" s="24"/>
      <c r="N109" s="24"/>
      <c r="O109" s="24"/>
      <c r="P109" s="24"/>
      <c r="Q109" s="24"/>
      <c r="R109" s="24"/>
      <c r="S109" s="24"/>
      <c r="T109" s="24"/>
      <c r="U109" s="24"/>
      <c r="V109" s="24"/>
      <c r="W109" s="24"/>
      <c r="X109" s="24"/>
      <c r="Y109" s="24"/>
      <c r="Z109" s="24"/>
    </row>
    <row r="110" ht="19.15" customHeight="1">
      <c r="A110" t="s" s="137">
        <v>2928</v>
      </c>
      <c r="B110" s="170">
        <v>3</v>
      </c>
      <c r="C110" s="170">
        <v>24</v>
      </c>
      <c r="D110" t="s" s="137">
        <v>3031</v>
      </c>
      <c r="E110" t="s" s="137">
        <v>78</v>
      </c>
      <c r="F110" s="213">
        <v>0</v>
      </c>
      <c r="G110" s="170">
        <v>0</v>
      </c>
      <c r="H110" s="175">
        <f>SUM(G110-F110)</f>
        <v>0</v>
      </c>
      <c r="I110" s="176">
        <f>H110/F110</f>
      </c>
      <c r="J110" s="176">
        <f>H110/G110</f>
      </c>
      <c r="K110" s="174"/>
      <c r="L110" s="174"/>
      <c r="M110" s="174"/>
      <c r="N110" s="174"/>
      <c r="O110" s="174"/>
      <c r="P110" s="174"/>
      <c r="Q110" s="174"/>
      <c r="R110" s="174"/>
      <c r="S110" s="174"/>
      <c r="T110" s="174"/>
      <c r="U110" s="174"/>
      <c r="V110" s="174"/>
      <c r="W110" s="174"/>
      <c r="X110" s="174"/>
      <c r="Y110" s="174"/>
      <c r="Z110" s="174"/>
    </row>
    <row r="111" ht="19.15" customHeight="1">
      <c r="A111" s="177"/>
      <c r="B111" s="178"/>
      <c r="C111" s="178"/>
      <c r="D111" s="179"/>
      <c r="E111" s="179"/>
      <c r="F111" s="210">
        <f>SUM(F77:F110)</f>
        <v>115393</v>
      </c>
      <c r="G111" s="180">
        <f>SUM(G77:G110)</f>
        <v>121700</v>
      </c>
      <c r="H111" s="181">
        <f>SUM(H77:H110)</f>
        <v>6307</v>
      </c>
      <c r="I111" s="182">
        <f>H111/F111</f>
        <v>0.0546566949468339</v>
      </c>
      <c r="J111" s="182">
        <f>H111/G111</f>
        <v>0.0518241577649959</v>
      </c>
      <c r="K111" s="183"/>
      <c r="L111" s="183"/>
      <c r="M111" s="183"/>
      <c r="N111" s="183"/>
      <c r="O111" s="183"/>
      <c r="P111" s="183"/>
      <c r="Q111" s="183"/>
      <c r="R111" s="183"/>
      <c r="S111" s="183"/>
      <c r="T111" s="183"/>
      <c r="U111" s="183"/>
      <c r="V111" s="183"/>
      <c r="W111" s="183"/>
      <c r="X111" s="183"/>
      <c r="Y111" s="183"/>
      <c r="Z111" s="184"/>
    </row>
    <row r="112" ht="19.15" customHeight="1">
      <c r="A112" s="230"/>
      <c r="B112" s="231"/>
      <c r="C112" s="231"/>
      <c r="D112" s="232"/>
      <c r="E112" s="232"/>
      <c r="F112" s="251"/>
      <c r="G112" s="231"/>
      <c r="H112" s="234"/>
      <c r="I112" s="188"/>
      <c r="J112" s="188"/>
      <c r="K112" s="189"/>
      <c r="L112" s="189"/>
      <c r="M112" s="189"/>
      <c r="N112" s="189"/>
      <c r="O112" s="189"/>
      <c r="P112" s="189"/>
      <c r="Q112" s="189"/>
      <c r="R112" s="189"/>
      <c r="S112" s="189"/>
      <c r="T112" s="189"/>
      <c r="U112" s="189"/>
      <c r="V112" s="189"/>
      <c r="W112" s="189"/>
      <c r="X112" s="189"/>
      <c r="Y112" s="189"/>
      <c r="Z112" s="189"/>
    </row>
    <row r="113" ht="19.15" customHeight="1">
      <c r="A113" t="s" s="138">
        <v>2928</v>
      </c>
      <c r="B113" s="149">
        <v>4</v>
      </c>
      <c r="C113" s="149">
        <v>10</v>
      </c>
      <c r="D113" t="s" s="205">
        <v>3032</v>
      </c>
      <c r="E113" t="s" s="205">
        <v>84</v>
      </c>
      <c r="F113" s="222">
        <v>35659</v>
      </c>
      <c r="G113" s="149">
        <v>37454</v>
      </c>
      <c r="H113" s="173">
        <f>SUM(G113-F113)</f>
        <v>1795</v>
      </c>
      <c r="I113" s="167">
        <f>H113/F113</f>
        <v>0.0503379231049665</v>
      </c>
      <c r="J113" s="167">
        <f>H113/G113</f>
        <v>0.0479254552250761</v>
      </c>
      <c r="K113" s="24"/>
      <c r="L113" s="24"/>
      <c r="M113" s="24"/>
      <c r="N113" s="24"/>
      <c r="O113" s="24"/>
      <c r="P113" s="24"/>
      <c r="Q113" s="24"/>
      <c r="R113" s="24"/>
      <c r="S113" s="24"/>
      <c r="T113" s="24"/>
      <c r="U113" s="24"/>
      <c r="V113" s="24"/>
      <c r="W113" s="24"/>
      <c r="X113" s="24"/>
      <c r="Y113" s="24"/>
      <c r="Z113" s="24"/>
    </row>
    <row r="114" ht="19.15" customHeight="1">
      <c r="A114" t="s" s="138">
        <v>2928</v>
      </c>
      <c r="B114" s="149">
        <v>4</v>
      </c>
      <c r="C114" s="149">
        <v>2</v>
      </c>
      <c r="D114" t="s" s="205">
        <v>3033</v>
      </c>
      <c r="E114" t="s" s="205">
        <v>22</v>
      </c>
      <c r="F114" s="222">
        <v>33294</v>
      </c>
      <c r="G114" s="149">
        <v>35576</v>
      </c>
      <c r="H114" s="173">
        <f>SUM(G114-F114)</f>
        <v>2282</v>
      </c>
      <c r="I114" s="167">
        <f>H114/F114</f>
        <v>0.06854087823631889</v>
      </c>
      <c r="J114" s="167">
        <f>H114/G114</f>
        <v>0.06414436698898129</v>
      </c>
      <c r="K114" s="24"/>
      <c r="L114" s="24"/>
      <c r="M114" s="24"/>
      <c r="N114" s="24"/>
      <c r="O114" s="24"/>
      <c r="P114" s="24"/>
      <c r="Q114" s="24"/>
      <c r="R114" s="24"/>
      <c r="S114" s="24"/>
      <c r="T114" s="24"/>
      <c r="U114" s="24"/>
      <c r="V114" s="24"/>
      <c r="W114" s="24"/>
      <c r="X114" s="24"/>
      <c r="Y114" s="24"/>
      <c r="Z114" s="24"/>
    </row>
    <row r="115" ht="19.15" customHeight="1">
      <c r="A115" t="s" s="138">
        <v>2928</v>
      </c>
      <c r="B115" s="149">
        <v>4</v>
      </c>
      <c r="C115" s="149">
        <v>4</v>
      </c>
      <c r="D115" t="s" s="205">
        <v>3034</v>
      </c>
      <c r="E115" t="s" s="205">
        <v>20</v>
      </c>
      <c r="F115" s="222">
        <v>28957</v>
      </c>
      <c r="G115" s="149">
        <v>30520</v>
      </c>
      <c r="H115" s="173">
        <f>SUM(G115-F115)</f>
        <v>1563</v>
      </c>
      <c r="I115" s="167">
        <f>H115/F115</f>
        <v>0.0539765859723038</v>
      </c>
      <c r="J115" s="167">
        <f>H115/G115</f>
        <v>0.0512123197903014</v>
      </c>
      <c r="K115" s="24"/>
      <c r="L115" s="24"/>
      <c r="M115" s="24"/>
      <c r="N115" s="24"/>
      <c r="O115" s="24"/>
      <c r="P115" s="24"/>
      <c r="Q115" s="24"/>
      <c r="R115" s="24"/>
      <c r="S115" s="24"/>
      <c r="T115" s="24"/>
      <c r="U115" s="24"/>
      <c r="V115" s="24"/>
      <c r="W115" s="24"/>
      <c r="X115" s="24"/>
      <c r="Y115" s="24"/>
      <c r="Z115" s="24"/>
    </row>
    <row r="116" ht="19.15" customHeight="1">
      <c r="A116" t="s" s="138">
        <v>2928</v>
      </c>
      <c r="B116" s="149">
        <v>4</v>
      </c>
      <c r="C116" s="149">
        <v>8</v>
      </c>
      <c r="D116" t="s" s="205">
        <v>3035</v>
      </c>
      <c r="E116" t="s" s="205">
        <v>17</v>
      </c>
      <c r="F116" s="222">
        <v>4576</v>
      </c>
      <c r="G116" s="149">
        <v>4918</v>
      </c>
      <c r="H116" s="173">
        <f>SUM(G116-F116)</f>
        <v>342</v>
      </c>
      <c r="I116" s="167">
        <f>H116/F116</f>
        <v>0.0747377622377622</v>
      </c>
      <c r="J116" s="167">
        <f>H116/G116</f>
        <v>0.0695404636030907</v>
      </c>
      <c r="K116" s="24"/>
      <c r="L116" s="24"/>
      <c r="M116" s="24"/>
      <c r="N116" s="24"/>
      <c r="O116" s="24"/>
      <c r="P116" s="24"/>
      <c r="Q116" s="24"/>
      <c r="R116" s="24"/>
      <c r="S116" s="24"/>
      <c r="T116" s="24"/>
      <c r="U116" s="24"/>
      <c r="V116" s="24"/>
      <c r="W116" s="24"/>
      <c r="X116" s="24"/>
      <c r="Y116" s="24"/>
      <c r="Z116" s="24"/>
    </row>
    <row r="117" ht="19.15" customHeight="1">
      <c r="A117" t="s" s="138">
        <v>2928</v>
      </c>
      <c r="B117" s="149">
        <v>4</v>
      </c>
      <c r="C117" s="149">
        <v>6</v>
      </c>
      <c r="D117" t="s" s="205">
        <v>3036</v>
      </c>
      <c r="E117" t="s" s="205">
        <v>28</v>
      </c>
      <c r="F117" s="222">
        <v>2773</v>
      </c>
      <c r="G117" s="149">
        <v>2948</v>
      </c>
      <c r="H117" s="173">
        <f>SUM(G117-F117)</f>
        <v>175</v>
      </c>
      <c r="I117" s="167">
        <f>H117/F117</f>
        <v>0.06310854670032461</v>
      </c>
      <c r="J117" s="167">
        <f>H117/G117</f>
        <v>0.0593622795115332</v>
      </c>
      <c r="K117" s="24"/>
      <c r="L117" s="24"/>
      <c r="M117" s="24"/>
      <c r="N117" s="24"/>
      <c r="O117" s="24"/>
      <c r="P117" s="24"/>
      <c r="Q117" s="24"/>
      <c r="R117" s="24"/>
      <c r="S117" s="24"/>
      <c r="T117" s="24"/>
      <c r="U117" s="24"/>
      <c r="V117" s="24"/>
      <c r="W117" s="24"/>
      <c r="X117" s="24"/>
      <c r="Y117" s="24"/>
      <c r="Z117" s="24"/>
    </row>
    <row r="118" ht="19.15" customHeight="1">
      <c r="A118" t="s" s="138">
        <v>2928</v>
      </c>
      <c r="B118" s="149">
        <v>4</v>
      </c>
      <c r="C118" s="149">
        <v>13</v>
      </c>
      <c r="D118" t="s" s="205">
        <v>2930</v>
      </c>
      <c r="E118" t="s" s="205">
        <v>101</v>
      </c>
      <c r="F118" s="271">
        <v>929</v>
      </c>
      <c r="G118" s="272">
        <v>1444</v>
      </c>
      <c r="H118" s="173">
        <f>SUM(G118-F118)</f>
        <v>515</v>
      </c>
      <c r="I118" s="167">
        <f>H118/F118</f>
        <v>0.554359526372443</v>
      </c>
      <c r="J118" s="167">
        <f>H118/G118</f>
        <v>0.356648199445983</v>
      </c>
      <c r="K118" s="24"/>
      <c r="L118" s="24"/>
      <c r="M118" s="24"/>
      <c r="N118" s="24"/>
      <c r="O118" s="24"/>
      <c r="P118" s="24"/>
      <c r="Q118" s="24"/>
      <c r="R118" s="24"/>
      <c r="S118" s="24"/>
      <c r="T118" s="24"/>
      <c r="U118" s="24"/>
      <c r="V118" s="24"/>
      <c r="W118" s="24"/>
      <c r="X118" s="24"/>
      <c r="Y118" s="24"/>
      <c r="Z118" s="24"/>
    </row>
    <row r="119" ht="19.15" customHeight="1">
      <c r="A119" t="s" s="138">
        <v>2928</v>
      </c>
      <c r="B119" s="149">
        <v>4</v>
      </c>
      <c r="C119" s="149">
        <v>5</v>
      </c>
      <c r="D119" t="s" s="205">
        <v>3037</v>
      </c>
      <c r="E119" t="s" s="205">
        <v>26</v>
      </c>
      <c r="F119" s="222">
        <v>545</v>
      </c>
      <c r="G119" s="149">
        <v>563</v>
      </c>
      <c r="H119" s="173">
        <f>SUM(G119-F119)</f>
        <v>18</v>
      </c>
      <c r="I119" s="167">
        <f>H119/F119</f>
        <v>0.0330275229357798</v>
      </c>
      <c r="J119" s="167">
        <f>H119/G119</f>
        <v>0.0319715808170515</v>
      </c>
      <c r="K119" s="24"/>
      <c r="L119" s="24"/>
      <c r="M119" s="24"/>
      <c r="N119" s="24"/>
      <c r="O119" s="24"/>
      <c r="P119" s="24"/>
      <c r="Q119" s="24"/>
      <c r="R119" s="24"/>
      <c r="S119" s="24"/>
      <c r="T119" s="24"/>
      <c r="U119" s="24"/>
      <c r="V119" s="24"/>
      <c r="W119" s="24"/>
      <c r="X119" s="24"/>
      <c r="Y119" s="24"/>
      <c r="Z119" s="24"/>
    </row>
    <row r="120" ht="19.15" customHeight="1">
      <c r="A120" t="s" s="138">
        <v>2928</v>
      </c>
      <c r="B120" s="149">
        <v>4</v>
      </c>
      <c r="C120" s="149">
        <v>24</v>
      </c>
      <c r="D120" t="s" s="205">
        <v>3038</v>
      </c>
      <c r="E120" t="s" s="205">
        <v>265</v>
      </c>
      <c r="F120" s="222">
        <v>517</v>
      </c>
      <c r="G120" s="149">
        <v>536</v>
      </c>
      <c r="H120" s="173">
        <f>SUM(G120-F120)</f>
        <v>19</v>
      </c>
      <c r="I120" s="167">
        <f>H120/F120</f>
        <v>0.0367504835589942</v>
      </c>
      <c r="J120" s="167">
        <f>H120/G120</f>
        <v>0.0354477611940299</v>
      </c>
      <c r="K120" s="24"/>
      <c r="L120" s="24"/>
      <c r="M120" s="24"/>
      <c r="N120" s="24"/>
      <c r="O120" s="24"/>
      <c r="P120" s="24"/>
      <c r="Q120" s="24"/>
      <c r="R120" s="24"/>
      <c r="S120" s="24"/>
      <c r="T120" s="24"/>
      <c r="U120" s="24"/>
      <c r="V120" s="24"/>
      <c r="W120" s="24"/>
      <c r="X120" s="24"/>
      <c r="Y120" s="24"/>
      <c r="Z120" s="24"/>
    </row>
    <row r="121" ht="19.15" customHeight="1">
      <c r="A121" t="s" s="138">
        <v>2928</v>
      </c>
      <c r="B121" s="149">
        <v>4</v>
      </c>
      <c r="C121" s="149">
        <v>21</v>
      </c>
      <c r="D121" t="s" s="205">
        <v>3039</v>
      </c>
      <c r="E121" t="s" s="205">
        <v>281</v>
      </c>
      <c r="F121" s="222">
        <v>491</v>
      </c>
      <c r="G121" s="149">
        <v>497</v>
      </c>
      <c r="H121" s="173">
        <f>SUM(G121-F121)</f>
        <v>6</v>
      </c>
      <c r="I121" s="167">
        <f>H121/F121</f>
        <v>0.0122199592668024</v>
      </c>
      <c r="J121" s="167">
        <f>H121/G121</f>
        <v>0.0120724346076459</v>
      </c>
      <c r="K121" s="24"/>
      <c r="L121" s="24"/>
      <c r="M121" s="24"/>
      <c r="N121" s="24"/>
      <c r="O121" s="24"/>
      <c r="P121" s="24"/>
      <c r="Q121" s="24"/>
      <c r="R121" s="24"/>
      <c r="S121" s="24"/>
      <c r="T121" s="24"/>
      <c r="U121" s="24"/>
      <c r="V121" s="24"/>
      <c r="W121" s="24"/>
      <c r="X121" s="24"/>
      <c r="Y121" s="24"/>
      <c r="Z121" s="24"/>
    </row>
    <row r="122" ht="19.15" customHeight="1">
      <c r="A122" t="s" s="138">
        <v>2928</v>
      </c>
      <c r="B122" s="149">
        <v>4</v>
      </c>
      <c r="C122" s="149">
        <v>7</v>
      </c>
      <c r="D122" t="s" s="205">
        <v>3040</v>
      </c>
      <c r="E122" t="s" s="205">
        <v>52</v>
      </c>
      <c r="F122" s="222">
        <v>469</v>
      </c>
      <c r="G122" s="149">
        <v>477</v>
      </c>
      <c r="H122" s="173">
        <f>SUM(G122-F122)</f>
        <v>8</v>
      </c>
      <c r="I122" s="167">
        <f>H122/F122</f>
        <v>0.0170575692963753</v>
      </c>
      <c r="J122" s="167">
        <f>H122/G122</f>
        <v>0.0167714884696017</v>
      </c>
      <c r="K122" s="24"/>
      <c r="L122" s="24"/>
      <c r="M122" s="24"/>
      <c r="N122" s="24"/>
      <c r="O122" s="24"/>
      <c r="P122" s="24"/>
      <c r="Q122" s="24"/>
      <c r="R122" s="24"/>
      <c r="S122" s="24"/>
      <c r="T122" s="24"/>
      <c r="U122" s="24"/>
      <c r="V122" s="24"/>
      <c r="W122" s="24"/>
      <c r="X122" s="24"/>
      <c r="Y122" s="24"/>
      <c r="Z122" s="24"/>
    </row>
    <row r="123" ht="19.15" customHeight="1">
      <c r="A123" t="s" s="138">
        <v>2928</v>
      </c>
      <c r="B123" s="149">
        <v>4</v>
      </c>
      <c r="C123" s="149">
        <v>17</v>
      </c>
      <c r="D123" t="s" s="205">
        <v>3041</v>
      </c>
      <c r="E123" t="s" s="205">
        <v>38</v>
      </c>
      <c r="F123" s="222">
        <v>378</v>
      </c>
      <c r="G123" s="149">
        <v>417</v>
      </c>
      <c r="H123" s="173">
        <f>SUM(G123-F123)</f>
        <v>39</v>
      </c>
      <c r="I123" s="167">
        <f>H123/F123</f>
        <v>0.103174603174603</v>
      </c>
      <c r="J123" s="167">
        <f>H123/G123</f>
        <v>0.0935251798561151</v>
      </c>
      <c r="K123" s="24"/>
      <c r="L123" s="24"/>
      <c r="M123" s="24"/>
      <c r="N123" s="24"/>
      <c r="O123" s="24"/>
      <c r="P123" s="24"/>
      <c r="Q123" s="24"/>
      <c r="R123" s="24"/>
      <c r="S123" s="24"/>
      <c r="T123" s="24"/>
      <c r="U123" s="24"/>
      <c r="V123" s="24"/>
      <c r="W123" s="24"/>
      <c r="X123" s="24"/>
      <c r="Y123" s="24"/>
      <c r="Z123" s="24"/>
    </row>
    <row r="124" ht="19.15" customHeight="1">
      <c r="A124" t="s" s="138">
        <v>2928</v>
      </c>
      <c r="B124" s="149">
        <v>4</v>
      </c>
      <c r="C124" s="149">
        <v>1</v>
      </c>
      <c r="D124" t="s" s="205">
        <v>3042</v>
      </c>
      <c r="E124" t="s" s="205">
        <v>44</v>
      </c>
      <c r="F124" s="222">
        <v>378</v>
      </c>
      <c r="G124" s="149">
        <v>390</v>
      </c>
      <c r="H124" s="173">
        <f>SUM(G124-F124)</f>
        <v>12</v>
      </c>
      <c r="I124" s="167">
        <f>H124/F124</f>
        <v>0.0317460317460317</v>
      </c>
      <c r="J124" s="167">
        <f>H124/G124</f>
        <v>0.0307692307692308</v>
      </c>
      <c r="K124" s="24"/>
      <c r="L124" s="24"/>
      <c r="M124" s="24"/>
      <c r="N124" s="24"/>
      <c r="O124" s="24"/>
      <c r="P124" s="24"/>
      <c r="Q124" s="24"/>
      <c r="R124" s="24"/>
      <c r="S124" s="24"/>
      <c r="T124" s="24"/>
      <c r="U124" s="24"/>
      <c r="V124" s="24"/>
      <c r="W124" s="24"/>
      <c r="X124" s="24"/>
      <c r="Y124" s="24"/>
      <c r="Z124" s="24"/>
    </row>
    <row r="125" ht="19.15" customHeight="1">
      <c r="A125" t="s" s="138">
        <v>2928</v>
      </c>
      <c r="B125" s="149">
        <v>4</v>
      </c>
      <c r="C125" s="149">
        <v>30</v>
      </c>
      <c r="D125" t="s" s="205">
        <v>3043</v>
      </c>
      <c r="E125" t="s" s="205">
        <v>42</v>
      </c>
      <c r="F125" s="222">
        <v>350</v>
      </c>
      <c r="G125" s="149">
        <v>356</v>
      </c>
      <c r="H125" s="173">
        <f>SUM(G125-F125)</f>
        <v>6</v>
      </c>
      <c r="I125" s="167">
        <f>H125/F125</f>
        <v>0.0171428571428571</v>
      </c>
      <c r="J125" s="167">
        <f>H125/G125</f>
        <v>0.0168539325842697</v>
      </c>
      <c r="K125" s="24"/>
      <c r="L125" s="24"/>
      <c r="M125" s="24"/>
      <c r="N125" s="24"/>
      <c r="O125" s="24"/>
      <c r="P125" s="24"/>
      <c r="Q125" s="24"/>
      <c r="R125" s="24"/>
      <c r="S125" s="24"/>
      <c r="T125" s="24"/>
      <c r="U125" s="24"/>
      <c r="V125" s="24"/>
      <c r="W125" s="24"/>
      <c r="X125" s="24"/>
      <c r="Y125" s="24"/>
      <c r="Z125" s="24"/>
    </row>
    <row r="126" ht="19.15" customHeight="1">
      <c r="A126" t="s" s="138">
        <v>2928</v>
      </c>
      <c r="B126" s="149">
        <v>4</v>
      </c>
      <c r="C126" s="149">
        <v>9</v>
      </c>
      <c r="D126" t="s" s="205">
        <v>3044</v>
      </c>
      <c r="E126" t="s" s="205">
        <v>60</v>
      </c>
      <c r="F126" s="222">
        <v>322</v>
      </c>
      <c r="G126" s="149">
        <v>333</v>
      </c>
      <c r="H126" s="173">
        <f>SUM(G126-F126)</f>
        <v>11</v>
      </c>
      <c r="I126" s="167">
        <f>H126/F126</f>
        <v>0.0341614906832298</v>
      </c>
      <c r="J126" s="167">
        <f>H126/G126</f>
        <v>0.033033033033033</v>
      </c>
      <c r="K126" s="24"/>
      <c r="L126" s="24"/>
      <c r="M126" s="24"/>
      <c r="N126" s="24"/>
      <c r="O126" s="24"/>
      <c r="P126" s="24"/>
      <c r="Q126" s="24"/>
      <c r="R126" s="24"/>
      <c r="S126" s="24"/>
      <c r="T126" s="24"/>
      <c r="U126" s="24"/>
      <c r="V126" s="24"/>
      <c r="W126" s="24"/>
      <c r="X126" s="24"/>
      <c r="Y126" s="24"/>
      <c r="Z126" s="24"/>
    </row>
    <row r="127" ht="19.15" customHeight="1">
      <c r="A127" t="s" s="138">
        <v>2928</v>
      </c>
      <c r="B127" s="149">
        <v>4</v>
      </c>
      <c r="C127" s="149">
        <v>3</v>
      </c>
      <c r="D127" t="s" s="205">
        <v>3045</v>
      </c>
      <c r="E127" t="s" s="205">
        <v>64</v>
      </c>
      <c r="F127" s="222">
        <v>308</v>
      </c>
      <c r="G127" s="149">
        <v>320</v>
      </c>
      <c r="H127" s="173">
        <f>SUM(G127-F127)</f>
        <v>12</v>
      </c>
      <c r="I127" s="167">
        <f>H127/F127</f>
        <v>0.038961038961039</v>
      </c>
      <c r="J127" s="167">
        <f>H127/G127</f>
        <v>0.0375</v>
      </c>
      <c r="K127" s="24"/>
      <c r="L127" s="24"/>
      <c r="M127" s="24"/>
      <c r="N127" s="24"/>
      <c r="O127" s="24"/>
      <c r="P127" s="24"/>
      <c r="Q127" s="24"/>
      <c r="R127" s="24"/>
      <c r="S127" s="24"/>
      <c r="T127" s="24"/>
      <c r="U127" s="24"/>
      <c r="V127" s="24"/>
      <c r="W127" s="24"/>
      <c r="X127" s="24"/>
      <c r="Y127" s="24"/>
      <c r="Z127" s="24"/>
    </row>
    <row r="128" ht="19.15" customHeight="1">
      <c r="A128" t="s" s="138">
        <v>2928</v>
      </c>
      <c r="B128" s="149">
        <v>4</v>
      </c>
      <c r="C128" s="149">
        <v>12</v>
      </c>
      <c r="D128" t="s" s="205">
        <v>3046</v>
      </c>
      <c r="E128" t="s" s="205">
        <v>48</v>
      </c>
      <c r="F128" s="222">
        <v>223</v>
      </c>
      <c r="G128" s="149">
        <v>243</v>
      </c>
      <c r="H128" s="173">
        <f>SUM(G128-F128)</f>
        <v>20</v>
      </c>
      <c r="I128" s="167">
        <f>H128/F128</f>
        <v>0.0896860986547085</v>
      </c>
      <c r="J128" s="167">
        <f>H128/G128</f>
        <v>0.08230452674897119</v>
      </c>
      <c r="K128" s="24"/>
      <c r="L128" s="24"/>
      <c r="M128" s="24"/>
      <c r="N128" s="24"/>
      <c r="O128" s="24"/>
      <c r="P128" s="24"/>
      <c r="Q128" s="24"/>
      <c r="R128" s="24"/>
      <c r="S128" s="24"/>
      <c r="T128" s="24"/>
      <c r="U128" s="24"/>
      <c r="V128" s="24"/>
      <c r="W128" s="24"/>
      <c r="X128" s="24"/>
      <c r="Y128" s="24"/>
      <c r="Z128" s="24"/>
    </row>
    <row r="129" ht="19.15" customHeight="1">
      <c r="A129" t="s" s="138">
        <v>2928</v>
      </c>
      <c r="B129" s="149">
        <v>4</v>
      </c>
      <c r="C129" s="149">
        <v>15</v>
      </c>
      <c r="D129" t="s" s="205">
        <v>3047</v>
      </c>
      <c r="E129" t="s" s="205">
        <v>30</v>
      </c>
      <c r="F129" s="222">
        <v>222</v>
      </c>
      <c r="G129" s="149">
        <v>234</v>
      </c>
      <c r="H129" s="173">
        <f>SUM(G129-F129)</f>
        <v>12</v>
      </c>
      <c r="I129" s="167">
        <f>H129/F129</f>
        <v>0.0540540540540541</v>
      </c>
      <c r="J129" s="167">
        <f>H129/G129</f>
        <v>0.0512820512820513</v>
      </c>
      <c r="K129" s="24"/>
      <c r="L129" s="24"/>
      <c r="M129" s="24"/>
      <c r="N129" s="24"/>
      <c r="O129" s="24"/>
      <c r="P129" s="24"/>
      <c r="Q129" s="24"/>
      <c r="R129" s="24"/>
      <c r="S129" s="24"/>
      <c r="T129" s="24"/>
      <c r="U129" s="24"/>
      <c r="V129" s="24"/>
      <c r="W129" s="24"/>
      <c r="X129" s="24"/>
      <c r="Y129" s="24"/>
      <c r="Z129" s="24"/>
    </row>
    <row r="130" ht="19.15" customHeight="1">
      <c r="A130" t="s" s="138">
        <v>2928</v>
      </c>
      <c r="B130" s="149">
        <v>4</v>
      </c>
      <c r="C130" s="149">
        <v>20</v>
      </c>
      <c r="D130" t="s" s="205">
        <v>3048</v>
      </c>
      <c r="E130" t="s" s="205">
        <v>36</v>
      </c>
      <c r="F130" s="222">
        <v>149</v>
      </c>
      <c r="G130" s="149">
        <v>169</v>
      </c>
      <c r="H130" s="173">
        <f>SUM(G130-F130)</f>
        <v>20</v>
      </c>
      <c r="I130" s="167">
        <f>H130/F130</f>
        <v>0.134228187919463</v>
      </c>
      <c r="J130" s="167">
        <f>H130/G130</f>
        <v>0.118343195266272</v>
      </c>
      <c r="K130" s="24"/>
      <c r="L130" s="24"/>
      <c r="M130" s="24"/>
      <c r="N130" s="24"/>
      <c r="O130" s="24"/>
      <c r="P130" s="24"/>
      <c r="Q130" s="24"/>
      <c r="R130" s="24"/>
      <c r="S130" s="24"/>
      <c r="T130" s="24"/>
      <c r="U130" s="24"/>
      <c r="V130" s="24"/>
      <c r="W130" s="24"/>
      <c r="X130" s="24"/>
      <c r="Y130" s="24"/>
      <c r="Z130" s="24"/>
    </row>
    <row r="131" ht="19.15" customHeight="1">
      <c r="A131" t="s" s="138">
        <v>2928</v>
      </c>
      <c r="B131" s="149">
        <v>4</v>
      </c>
      <c r="C131" s="149">
        <v>27</v>
      </c>
      <c r="D131" t="s" s="205">
        <v>3049</v>
      </c>
      <c r="E131" t="s" s="205">
        <v>1091</v>
      </c>
      <c r="F131" s="222">
        <v>166</v>
      </c>
      <c r="G131" s="149">
        <v>169</v>
      </c>
      <c r="H131" s="173">
        <f>SUM(G131-F131)</f>
        <v>3</v>
      </c>
      <c r="I131" s="167">
        <f>H131/F131</f>
        <v>0.0180722891566265</v>
      </c>
      <c r="J131" s="167">
        <f>H131/G131</f>
        <v>0.0177514792899408</v>
      </c>
      <c r="K131" s="24"/>
      <c r="L131" s="24"/>
      <c r="M131" s="24"/>
      <c r="N131" s="24"/>
      <c r="O131" s="24"/>
      <c r="P131" s="24"/>
      <c r="Q131" s="24"/>
      <c r="R131" s="24"/>
      <c r="S131" s="24"/>
      <c r="T131" s="24"/>
      <c r="U131" s="24"/>
      <c r="V131" s="24"/>
      <c r="W131" s="24"/>
      <c r="X131" s="24"/>
      <c r="Y131" s="24"/>
      <c r="Z131" s="24"/>
    </row>
    <row r="132" ht="19.15" customHeight="1">
      <c r="A132" t="s" s="138">
        <v>2928</v>
      </c>
      <c r="B132" s="149">
        <v>4</v>
      </c>
      <c r="C132" s="149">
        <v>14</v>
      </c>
      <c r="D132" t="s" s="205">
        <v>3050</v>
      </c>
      <c r="E132" t="s" s="205">
        <v>66</v>
      </c>
      <c r="F132" s="222">
        <v>148</v>
      </c>
      <c r="G132" s="149">
        <v>159</v>
      </c>
      <c r="H132" s="173">
        <f>SUM(G132-F132)</f>
        <v>11</v>
      </c>
      <c r="I132" s="167">
        <f>H132/F132</f>
        <v>0.0743243243243243</v>
      </c>
      <c r="J132" s="167">
        <f>H132/G132</f>
        <v>0.0691823899371069</v>
      </c>
      <c r="K132" s="24"/>
      <c r="L132" s="24"/>
      <c r="M132" s="24"/>
      <c r="N132" s="24"/>
      <c r="O132" s="24"/>
      <c r="P132" s="24"/>
      <c r="Q132" s="24"/>
      <c r="R132" s="24"/>
      <c r="S132" s="24"/>
      <c r="T132" s="24"/>
      <c r="U132" s="24"/>
      <c r="V132" s="24"/>
      <c r="W132" s="24"/>
      <c r="X132" s="24"/>
      <c r="Y132" s="24"/>
      <c r="Z132" s="24"/>
    </row>
    <row r="133" ht="19.15" customHeight="1">
      <c r="A133" t="s" s="138">
        <v>2928</v>
      </c>
      <c r="B133" s="149">
        <v>4</v>
      </c>
      <c r="C133" s="149">
        <v>32</v>
      </c>
      <c r="D133" t="s" s="205">
        <v>3051</v>
      </c>
      <c r="E133" t="s" s="205">
        <v>74</v>
      </c>
      <c r="F133" s="222">
        <v>138</v>
      </c>
      <c r="G133" s="149">
        <v>142</v>
      </c>
      <c r="H133" s="173">
        <f>SUM(G133-F133)</f>
        <v>4</v>
      </c>
      <c r="I133" s="167">
        <f>H133/F133</f>
        <v>0.0289855072463768</v>
      </c>
      <c r="J133" s="167">
        <f>H133/G133</f>
        <v>0.028169014084507</v>
      </c>
      <c r="K133" s="24"/>
      <c r="L133" s="24"/>
      <c r="M133" s="24"/>
      <c r="N133" s="24"/>
      <c r="O133" s="24"/>
      <c r="P133" s="24"/>
      <c r="Q133" s="24"/>
      <c r="R133" s="24"/>
      <c r="S133" s="24"/>
      <c r="T133" s="24"/>
      <c r="U133" s="24"/>
      <c r="V133" s="24"/>
      <c r="W133" s="24"/>
      <c r="X133" s="24"/>
      <c r="Y133" s="24"/>
      <c r="Z133" s="24"/>
    </row>
    <row r="134" ht="19.15" customHeight="1">
      <c r="A134" t="s" s="138">
        <v>2928</v>
      </c>
      <c r="B134" s="149">
        <v>4</v>
      </c>
      <c r="C134" s="149">
        <v>11</v>
      </c>
      <c r="D134" t="s" s="205">
        <v>3052</v>
      </c>
      <c r="E134" t="s" s="205">
        <v>106</v>
      </c>
      <c r="F134" s="222">
        <v>119</v>
      </c>
      <c r="G134" s="149">
        <v>122</v>
      </c>
      <c r="H134" s="173">
        <f>SUM(G134-F134)</f>
        <v>3</v>
      </c>
      <c r="I134" s="167">
        <f>H134/F134</f>
        <v>0.0252100840336134</v>
      </c>
      <c r="J134" s="167">
        <f>H134/G134</f>
        <v>0.0245901639344262</v>
      </c>
      <c r="K134" s="24"/>
      <c r="L134" s="24"/>
      <c r="M134" s="24"/>
      <c r="N134" s="24"/>
      <c r="O134" s="24"/>
      <c r="P134" s="24"/>
      <c r="Q134" s="24"/>
      <c r="R134" s="24"/>
      <c r="S134" s="24"/>
      <c r="T134" s="24"/>
      <c r="U134" s="24"/>
      <c r="V134" s="24"/>
      <c r="W134" s="24"/>
      <c r="X134" s="24"/>
      <c r="Y134" s="24"/>
      <c r="Z134" s="24"/>
    </row>
    <row r="135" ht="19.15" customHeight="1">
      <c r="A135" t="s" s="138">
        <v>2928</v>
      </c>
      <c r="B135" s="149">
        <v>4</v>
      </c>
      <c r="C135" s="149">
        <v>22</v>
      </c>
      <c r="D135" t="s" s="205">
        <v>3053</v>
      </c>
      <c r="E135" t="s" s="205">
        <v>54</v>
      </c>
      <c r="F135" s="222">
        <v>108</v>
      </c>
      <c r="G135" s="149">
        <v>111</v>
      </c>
      <c r="H135" s="173">
        <f>SUM(G135-F135)</f>
        <v>3</v>
      </c>
      <c r="I135" s="167">
        <f>H135/F135</f>
        <v>0.0277777777777778</v>
      </c>
      <c r="J135" s="167">
        <f>H135/G135</f>
        <v>0.027027027027027</v>
      </c>
      <c r="K135" s="24"/>
      <c r="L135" s="24"/>
      <c r="M135" s="24"/>
      <c r="N135" s="24"/>
      <c r="O135" s="24"/>
      <c r="P135" s="24"/>
      <c r="Q135" s="24"/>
      <c r="R135" s="24"/>
      <c r="S135" s="24"/>
      <c r="T135" s="24"/>
      <c r="U135" s="24"/>
      <c r="V135" s="24"/>
      <c r="W135" s="24"/>
      <c r="X135" s="24"/>
      <c r="Y135" s="24"/>
      <c r="Z135" s="24"/>
    </row>
    <row r="136" ht="19.15" customHeight="1">
      <c r="A136" t="s" s="138">
        <v>2928</v>
      </c>
      <c r="B136" s="149">
        <v>4</v>
      </c>
      <c r="C136" s="149">
        <v>35</v>
      </c>
      <c r="D136" t="s" s="205">
        <v>3054</v>
      </c>
      <c r="E136" t="s" s="205">
        <v>32</v>
      </c>
      <c r="F136" s="222">
        <v>99</v>
      </c>
      <c r="G136" s="149">
        <v>105</v>
      </c>
      <c r="H136" s="173">
        <f>SUM(G136-F136)</f>
        <v>6</v>
      </c>
      <c r="I136" s="167">
        <f>H136/F136</f>
        <v>0.0606060606060606</v>
      </c>
      <c r="J136" s="167">
        <f>H136/G136</f>
        <v>0.0571428571428571</v>
      </c>
      <c r="K136" s="24"/>
      <c r="L136" s="24"/>
      <c r="M136" s="24"/>
      <c r="N136" s="24"/>
      <c r="O136" s="24"/>
      <c r="P136" s="24"/>
      <c r="Q136" s="24"/>
      <c r="R136" s="24"/>
      <c r="S136" s="24"/>
      <c r="T136" s="24"/>
      <c r="U136" s="24"/>
      <c r="V136" s="24"/>
      <c r="W136" s="24"/>
      <c r="X136" s="24"/>
      <c r="Y136" s="24"/>
      <c r="Z136" s="24"/>
    </row>
    <row r="137" ht="19.15" customHeight="1">
      <c r="A137" t="s" s="138">
        <v>2928</v>
      </c>
      <c r="B137" s="149">
        <v>4</v>
      </c>
      <c r="C137" s="149">
        <v>19</v>
      </c>
      <c r="D137" t="s" s="205">
        <v>3055</v>
      </c>
      <c r="E137" t="s" s="205">
        <v>62</v>
      </c>
      <c r="F137" s="222">
        <v>95</v>
      </c>
      <c r="G137" s="149">
        <v>98</v>
      </c>
      <c r="H137" s="173">
        <f>SUM(G137-F137)</f>
        <v>3</v>
      </c>
      <c r="I137" s="167">
        <f>H137/F137</f>
        <v>0.0315789473684211</v>
      </c>
      <c r="J137" s="167">
        <f>H137/G137</f>
        <v>0.0306122448979592</v>
      </c>
      <c r="K137" s="24"/>
      <c r="L137" s="24"/>
      <c r="M137" s="24"/>
      <c r="N137" s="24"/>
      <c r="O137" s="24"/>
      <c r="P137" s="24"/>
      <c r="Q137" s="24"/>
      <c r="R137" s="24"/>
      <c r="S137" s="24"/>
      <c r="T137" s="24"/>
      <c r="U137" s="24"/>
      <c r="V137" s="24"/>
      <c r="W137" s="24"/>
      <c r="X137" s="24"/>
      <c r="Y137" s="24"/>
      <c r="Z137" s="24"/>
    </row>
    <row r="138" ht="19.15" customHeight="1">
      <c r="A138" t="s" s="138">
        <v>2928</v>
      </c>
      <c r="B138" s="149">
        <v>4</v>
      </c>
      <c r="C138" s="149">
        <v>31</v>
      </c>
      <c r="D138" t="s" s="205">
        <v>3056</v>
      </c>
      <c r="E138" t="s" s="205">
        <v>173</v>
      </c>
      <c r="F138" s="222">
        <v>80</v>
      </c>
      <c r="G138" s="149">
        <v>87</v>
      </c>
      <c r="H138" s="173">
        <f>SUM(G138-F138)</f>
        <v>7</v>
      </c>
      <c r="I138" s="167">
        <f>H138/F138</f>
        <v>0.08749999999999999</v>
      </c>
      <c r="J138" s="167">
        <f>H138/G138</f>
        <v>0.0804597701149425</v>
      </c>
      <c r="K138" s="24"/>
      <c r="L138" s="24"/>
      <c r="M138" s="24"/>
      <c r="N138" s="24"/>
      <c r="O138" s="24"/>
      <c r="P138" s="24"/>
      <c r="Q138" s="24"/>
      <c r="R138" s="24"/>
      <c r="S138" s="24"/>
      <c r="T138" s="24"/>
      <c r="U138" s="24"/>
      <c r="V138" s="24"/>
      <c r="W138" s="24"/>
      <c r="X138" s="24"/>
      <c r="Y138" s="24"/>
      <c r="Z138" s="24"/>
    </row>
    <row r="139" ht="19.15" customHeight="1">
      <c r="A139" t="s" s="138">
        <v>2928</v>
      </c>
      <c r="B139" s="149">
        <v>4</v>
      </c>
      <c r="C139" s="149">
        <v>18</v>
      </c>
      <c r="D139" t="s" s="205">
        <v>3057</v>
      </c>
      <c r="E139" t="s" s="205">
        <v>76</v>
      </c>
      <c r="F139" s="222">
        <v>79</v>
      </c>
      <c r="G139" s="149">
        <v>86</v>
      </c>
      <c r="H139" s="173">
        <f>SUM(G139-F139)</f>
        <v>7</v>
      </c>
      <c r="I139" s="167">
        <f>H139/F139</f>
        <v>0.0886075949367089</v>
      </c>
      <c r="J139" s="167">
        <f>H139/G139</f>
        <v>0.08139534883720929</v>
      </c>
      <c r="K139" s="24"/>
      <c r="L139" s="24"/>
      <c r="M139" s="24"/>
      <c r="N139" s="24"/>
      <c r="O139" s="24"/>
      <c r="P139" s="24"/>
      <c r="Q139" s="24"/>
      <c r="R139" s="24"/>
      <c r="S139" s="24"/>
      <c r="T139" s="24"/>
      <c r="U139" s="24"/>
      <c r="V139" s="24"/>
      <c r="W139" s="24"/>
      <c r="X139" s="24"/>
      <c r="Y139" s="24"/>
      <c r="Z139" s="24"/>
    </row>
    <row r="140" ht="19.15" customHeight="1">
      <c r="A140" t="s" s="138">
        <v>2928</v>
      </c>
      <c r="B140" s="149">
        <v>4</v>
      </c>
      <c r="C140" s="149">
        <v>23</v>
      </c>
      <c r="D140" t="s" s="205">
        <v>3058</v>
      </c>
      <c r="E140" t="s" s="205">
        <v>72</v>
      </c>
      <c r="F140" s="222">
        <v>81</v>
      </c>
      <c r="G140" s="149">
        <v>86</v>
      </c>
      <c r="H140" s="173">
        <f>SUM(G140-F140)</f>
        <v>5</v>
      </c>
      <c r="I140" s="167">
        <f>H140/F140</f>
        <v>0.0617283950617284</v>
      </c>
      <c r="J140" s="167">
        <f>H140/G140</f>
        <v>0.0581395348837209</v>
      </c>
      <c r="K140" s="24"/>
      <c r="L140" s="24"/>
      <c r="M140" s="24"/>
      <c r="N140" s="24"/>
      <c r="O140" s="24"/>
      <c r="P140" s="24"/>
      <c r="Q140" s="24"/>
      <c r="R140" s="24"/>
      <c r="S140" s="24"/>
      <c r="T140" s="24"/>
      <c r="U140" s="24"/>
      <c r="V140" s="24"/>
      <c r="W140" s="24"/>
      <c r="X140" s="24"/>
      <c r="Y140" s="24"/>
      <c r="Z140" s="24"/>
    </row>
    <row r="141" ht="19.15" customHeight="1">
      <c r="A141" t="s" s="138">
        <v>2928</v>
      </c>
      <c r="B141" s="149">
        <v>4</v>
      </c>
      <c r="C141" s="149">
        <v>25</v>
      </c>
      <c r="D141" t="s" s="205">
        <v>3059</v>
      </c>
      <c r="E141" t="s" s="205">
        <v>3060</v>
      </c>
      <c r="F141" s="222">
        <v>77</v>
      </c>
      <c r="G141" s="149">
        <v>80</v>
      </c>
      <c r="H141" s="173">
        <f>SUM(G141-F141)</f>
        <v>3</v>
      </c>
      <c r="I141" s="167">
        <f>H141/F141</f>
        <v>0.038961038961039</v>
      </c>
      <c r="J141" s="167">
        <f>H141/G141</f>
        <v>0.0375</v>
      </c>
      <c r="K141" s="24"/>
      <c r="L141" s="24"/>
      <c r="M141" s="24"/>
      <c r="N141" s="24"/>
      <c r="O141" s="24"/>
      <c r="P141" s="24"/>
      <c r="Q141" s="24"/>
      <c r="R141" s="24"/>
      <c r="S141" s="24"/>
      <c r="T141" s="24"/>
      <c r="U141" s="24"/>
      <c r="V141" s="24"/>
      <c r="W141" s="24"/>
      <c r="X141" s="24"/>
      <c r="Y141" s="24"/>
      <c r="Z141" s="24"/>
    </row>
    <row r="142" ht="19.15" customHeight="1">
      <c r="A142" t="s" s="138">
        <v>2928</v>
      </c>
      <c r="B142" s="149">
        <v>4</v>
      </c>
      <c r="C142" s="149">
        <v>28</v>
      </c>
      <c r="D142" t="s" s="205">
        <v>3061</v>
      </c>
      <c r="E142" t="s" s="205">
        <v>237</v>
      </c>
      <c r="F142" s="222">
        <v>76</v>
      </c>
      <c r="G142" s="149">
        <v>77</v>
      </c>
      <c r="H142" s="173">
        <f>SUM(G142-F142)</f>
        <v>1</v>
      </c>
      <c r="I142" s="167">
        <f>H142/F142</f>
        <v>0.0131578947368421</v>
      </c>
      <c r="J142" s="167">
        <f>H142/G142</f>
        <v>0.012987012987013</v>
      </c>
      <c r="K142" s="24"/>
      <c r="L142" s="24"/>
      <c r="M142" s="24"/>
      <c r="N142" s="24"/>
      <c r="O142" s="24"/>
      <c r="P142" s="24"/>
      <c r="Q142" s="24"/>
      <c r="R142" s="24"/>
      <c r="S142" s="24"/>
      <c r="T142" s="24"/>
      <c r="U142" s="24"/>
      <c r="V142" s="24"/>
      <c r="W142" s="24"/>
      <c r="X142" s="24"/>
      <c r="Y142" s="24"/>
      <c r="Z142" s="24"/>
    </row>
    <row r="143" ht="19.15" customHeight="1">
      <c r="A143" t="s" s="138">
        <v>2928</v>
      </c>
      <c r="B143" s="149">
        <v>4</v>
      </c>
      <c r="C143" s="149">
        <v>16</v>
      </c>
      <c r="D143" t="s" s="205">
        <v>3062</v>
      </c>
      <c r="E143" t="s" s="205">
        <v>24</v>
      </c>
      <c r="F143" s="222">
        <v>63</v>
      </c>
      <c r="G143" s="149">
        <v>67</v>
      </c>
      <c r="H143" s="173">
        <f>SUM(G143-F143)</f>
        <v>4</v>
      </c>
      <c r="I143" s="167">
        <f>H143/F143</f>
        <v>0.0634920634920635</v>
      </c>
      <c r="J143" s="167">
        <f>H143/G143</f>
        <v>0.0597014925373134</v>
      </c>
      <c r="K143" s="24"/>
      <c r="L143" s="24"/>
      <c r="M143" s="24"/>
      <c r="N143" s="24"/>
      <c r="O143" s="24"/>
      <c r="P143" s="24"/>
      <c r="Q143" s="24"/>
      <c r="R143" s="24"/>
      <c r="S143" s="24"/>
      <c r="T143" s="24"/>
      <c r="U143" s="24"/>
      <c r="V143" s="24"/>
      <c r="W143" s="24"/>
      <c r="X143" s="24"/>
      <c r="Y143" s="24"/>
      <c r="Z143" s="24"/>
    </row>
    <row r="144" ht="19.15" customHeight="1">
      <c r="A144" t="s" s="138">
        <v>2928</v>
      </c>
      <c r="B144" s="149">
        <v>4</v>
      </c>
      <c r="C144" s="149">
        <v>26</v>
      </c>
      <c r="D144" t="s" s="205">
        <v>3063</v>
      </c>
      <c r="E144" t="s" s="205">
        <v>147</v>
      </c>
      <c r="F144" s="222">
        <v>43</v>
      </c>
      <c r="G144" s="149">
        <v>44</v>
      </c>
      <c r="H144" s="173">
        <f>SUM(G144-F144)</f>
        <v>1</v>
      </c>
      <c r="I144" s="167">
        <f>H144/F144</f>
        <v>0.0232558139534884</v>
      </c>
      <c r="J144" s="167">
        <f>H144/G144</f>
        <v>0.0227272727272727</v>
      </c>
      <c r="K144" s="24"/>
      <c r="L144" s="24"/>
      <c r="M144" s="24"/>
      <c r="N144" s="24"/>
      <c r="O144" s="24"/>
      <c r="P144" s="24"/>
      <c r="Q144" s="24"/>
      <c r="R144" s="24"/>
      <c r="S144" s="24"/>
      <c r="T144" s="24"/>
      <c r="U144" s="24"/>
      <c r="V144" s="24"/>
      <c r="W144" s="24"/>
      <c r="X144" s="24"/>
      <c r="Y144" s="24"/>
      <c r="Z144" s="24"/>
    </row>
    <row r="145" ht="19.15" customHeight="1">
      <c r="A145" t="s" s="138">
        <v>2928</v>
      </c>
      <c r="B145" s="149">
        <v>4</v>
      </c>
      <c r="C145" s="149">
        <v>33</v>
      </c>
      <c r="D145" t="s" s="205">
        <v>3064</v>
      </c>
      <c r="E145" t="s" s="205">
        <v>68</v>
      </c>
      <c r="F145" s="222">
        <v>36</v>
      </c>
      <c r="G145" s="149">
        <v>44</v>
      </c>
      <c r="H145" s="173">
        <f>SUM(G145-F145)</f>
        <v>8</v>
      </c>
      <c r="I145" s="167">
        <f>H145/F145</f>
        <v>0.222222222222222</v>
      </c>
      <c r="J145" s="167">
        <f>H145/G145</f>
        <v>0.181818181818182</v>
      </c>
      <c r="K145" s="24"/>
      <c r="L145" s="24"/>
      <c r="M145" s="24"/>
      <c r="N145" s="24"/>
      <c r="O145" s="24"/>
      <c r="P145" s="24"/>
      <c r="Q145" s="24"/>
      <c r="R145" s="24"/>
      <c r="S145" s="24"/>
      <c r="T145" s="24"/>
      <c r="U145" s="24"/>
      <c r="V145" s="24"/>
      <c r="W145" s="24"/>
      <c r="X145" s="24"/>
      <c r="Y145" s="24"/>
      <c r="Z145" s="24"/>
    </row>
    <row r="146" ht="19.15" customHeight="1">
      <c r="A146" t="s" s="138">
        <v>2928</v>
      </c>
      <c r="B146" s="149">
        <v>4</v>
      </c>
      <c r="C146" s="149">
        <v>34</v>
      </c>
      <c r="D146" t="s" s="205">
        <v>3065</v>
      </c>
      <c r="E146" t="s" s="205">
        <v>116</v>
      </c>
      <c r="F146" s="222">
        <v>37</v>
      </c>
      <c r="G146" s="149">
        <v>39</v>
      </c>
      <c r="H146" s="173">
        <f>SUM(G146-F146)</f>
        <v>2</v>
      </c>
      <c r="I146" s="167">
        <f>H146/F146</f>
        <v>0.0540540540540541</v>
      </c>
      <c r="J146" s="167">
        <f>H146/G146</f>
        <v>0.0512820512820513</v>
      </c>
      <c r="K146" s="24"/>
      <c r="L146" s="24"/>
      <c r="M146" s="24"/>
      <c r="N146" s="24"/>
      <c r="O146" s="24"/>
      <c r="P146" s="24"/>
      <c r="Q146" s="24"/>
      <c r="R146" s="24"/>
      <c r="S146" s="24"/>
      <c r="T146" s="24"/>
      <c r="U146" s="24"/>
      <c r="V146" s="24"/>
      <c r="W146" s="24"/>
      <c r="X146" s="24"/>
      <c r="Y146" s="24"/>
      <c r="Z146" s="24"/>
    </row>
    <row r="147" ht="19.15" customHeight="1">
      <c r="A147" t="s" s="138">
        <v>2928</v>
      </c>
      <c r="B147" s="149">
        <v>4</v>
      </c>
      <c r="C147" s="149">
        <v>29</v>
      </c>
      <c r="D147" t="s" s="205">
        <v>3066</v>
      </c>
      <c r="E147" t="s" s="205">
        <v>34</v>
      </c>
      <c r="F147" s="222">
        <v>0</v>
      </c>
      <c r="G147" s="149">
        <v>0</v>
      </c>
      <c r="H147" s="206">
        <f>SUM(G147-F147)</f>
        <v>0</v>
      </c>
      <c r="I147" s="176">
        <f>H147/F147</f>
      </c>
      <c r="J147" s="176">
        <f>H147/G147</f>
      </c>
      <c r="K147" s="174"/>
      <c r="L147" s="174"/>
      <c r="M147" s="174"/>
      <c r="N147" s="174"/>
      <c r="O147" s="174"/>
      <c r="P147" s="174"/>
      <c r="Q147" s="174"/>
      <c r="R147" s="174"/>
      <c r="S147" s="174"/>
      <c r="T147" s="174"/>
      <c r="U147" s="174"/>
      <c r="V147" s="174"/>
      <c r="W147" s="174"/>
      <c r="X147" s="174"/>
      <c r="Y147" s="174"/>
      <c r="Z147" s="174"/>
    </row>
    <row r="148" ht="19.15" customHeight="1">
      <c r="A148" s="177"/>
      <c r="B148" s="178"/>
      <c r="C148" s="178"/>
      <c r="D148" s="179"/>
      <c r="E148" s="179"/>
      <c r="F148" s="210">
        <f>SUM(F113:F147)</f>
        <v>111985</v>
      </c>
      <c r="G148" s="180">
        <f>SUM(G113:G147)</f>
        <v>118911</v>
      </c>
      <c r="H148" s="181">
        <f>SUM(H113:H147)</f>
        <v>6926</v>
      </c>
      <c r="I148" s="182">
        <f>H148/F148</f>
        <v>0.0618475688708309</v>
      </c>
      <c r="J148" s="182">
        <f>H148/G148</f>
        <v>0.0582452422399946</v>
      </c>
      <c r="K148" s="183"/>
      <c r="L148" s="183"/>
      <c r="M148" s="183"/>
      <c r="N148" s="183"/>
      <c r="O148" s="183"/>
      <c r="P148" s="183"/>
      <c r="Q148" s="183"/>
      <c r="R148" s="183"/>
      <c r="S148" s="183"/>
      <c r="T148" s="183"/>
      <c r="U148" s="183"/>
      <c r="V148" s="183"/>
      <c r="W148" s="183"/>
      <c r="X148" s="183"/>
      <c r="Y148" s="183"/>
      <c r="Z148" s="184"/>
    </row>
    <row r="149" ht="19.15" customHeight="1">
      <c r="A149" s="230"/>
      <c r="B149" s="231"/>
      <c r="C149" s="231"/>
      <c r="D149" s="232"/>
      <c r="E149" s="232"/>
      <c r="F149" s="251"/>
      <c r="G149" s="231"/>
      <c r="H149" s="234"/>
      <c r="I149" s="228"/>
      <c r="J149" s="228"/>
      <c r="K149" s="189"/>
      <c r="L149" s="189"/>
      <c r="M149" s="189"/>
      <c r="N149" s="189"/>
      <c r="O149" s="189"/>
      <c r="P149" s="189"/>
      <c r="Q149" s="189"/>
      <c r="R149" s="189"/>
      <c r="S149" s="189"/>
      <c r="T149" s="189"/>
      <c r="U149" s="189"/>
      <c r="V149" s="189"/>
      <c r="W149" s="189"/>
      <c r="X149" s="189"/>
      <c r="Y149" s="189"/>
      <c r="Z149" s="189"/>
    </row>
    <row r="150" ht="19.15" customHeight="1">
      <c r="A150" t="s" s="142">
        <v>2928</v>
      </c>
      <c r="B150" s="166">
        <v>5</v>
      </c>
      <c r="C150" s="166">
        <v>14</v>
      </c>
      <c r="D150" t="s" s="142">
        <v>3067</v>
      </c>
      <c r="E150" t="s" s="142">
        <v>84</v>
      </c>
      <c r="F150" s="229">
        <v>39652</v>
      </c>
      <c r="G150" s="166">
        <v>41169</v>
      </c>
      <c r="H150" s="155">
        <f>SUM(G150-F150)</f>
        <v>1517</v>
      </c>
      <c r="I150" s="167">
        <f>H150/F150</f>
        <v>0.0382578432361545</v>
      </c>
      <c r="J150" s="167">
        <f>H150/G150</f>
        <v>0.0368481138720882</v>
      </c>
      <c r="K150" s="24"/>
      <c r="L150" s="24"/>
      <c r="M150" s="24"/>
      <c r="N150" s="24"/>
      <c r="O150" s="24"/>
      <c r="P150" s="24"/>
      <c r="Q150" s="24"/>
      <c r="R150" s="24"/>
      <c r="S150" s="24"/>
      <c r="T150" s="24"/>
      <c r="U150" s="24"/>
      <c r="V150" s="24"/>
      <c r="W150" s="24"/>
      <c r="X150" s="24"/>
      <c r="Y150" s="24"/>
      <c r="Z150" s="24"/>
    </row>
    <row r="151" ht="19.15" customHeight="1">
      <c r="A151" t="s" s="145">
        <v>2928</v>
      </c>
      <c r="B151" s="168">
        <v>5</v>
      </c>
      <c r="C151" s="168">
        <v>17</v>
      </c>
      <c r="D151" t="s" s="145">
        <v>3068</v>
      </c>
      <c r="E151" t="s" s="145">
        <v>20</v>
      </c>
      <c r="F151" s="212">
        <v>27577</v>
      </c>
      <c r="G151" s="168">
        <v>29170</v>
      </c>
      <c r="H151" s="155">
        <f>SUM(G151-F151)</f>
        <v>1593</v>
      </c>
      <c r="I151" s="167">
        <f>H151/F151</f>
        <v>0.0577655292453856</v>
      </c>
      <c r="J151" s="167">
        <f>H151/G151</f>
        <v>0.0546109016112444</v>
      </c>
      <c r="K151" s="24"/>
      <c r="L151" s="24"/>
      <c r="M151" s="24"/>
      <c r="N151" s="24"/>
      <c r="O151" s="24"/>
      <c r="P151" s="24"/>
      <c r="Q151" s="24"/>
      <c r="R151" s="24"/>
      <c r="S151" s="24"/>
      <c r="T151" s="24"/>
      <c r="U151" s="24"/>
      <c r="V151" s="24"/>
      <c r="W151" s="24"/>
      <c r="X151" s="24"/>
      <c r="Y151" s="24"/>
      <c r="Z151" s="24"/>
    </row>
    <row r="152" ht="19.15" customHeight="1">
      <c r="A152" t="s" s="145">
        <v>2928</v>
      </c>
      <c r="B152" s="168">
        <v>5</v>
      </c>
      <c r="C152" s="168">
        <v>6</v>
      </c>
      <c r="D152" t="s" s="145">
        <v>3069</v>
      </c>
      <c r="E152" t="s" s="145">
        <v>22</v>
      </c>
      <c r="F152" s="212">
        <v>26315</v>
      </c>
      <c r="G152" s="168">
        <v>27940</v>
      </c>
      <c r="H152" s="155">
        <f>SUM(G152-F152)</f>
        <v>1625</v>
      </c>
      <c r="I152" s="167">
        <f>H152/F152</f>
        <v>0.0617518525555767</v>
      </c>
      <c r="J152" s="167">
        <f>H152/G152</f>
        <v>0.0581603435934145</v>
      </c>
      <c r="K152" s="24"/>
      <c r="L152" s="24"/>
      <c r="M152" s="24"/>
      <c r="N152" s="24"/>
      <c r="O152" s="24"/>
      <c r="P152" s="24"/>
      <c r="Q152" s="24"/>
      <c r="R152" s="24"/>
      <c r="S152" s="24"/>
      <c r="T152" s="24"/>
      <c r="U152" s="24"/>
      <c r="V152" s="24"/>
      <c r="W152" s="24"/>
      <c r="X152" s="24"/>
      <c r="Y152" s="24"/>
      <c r="Z152" s="24"/>
    </row>
    <row r="153" ht="19.15" customHeight="1">
      <c r="A153" t="s" s="145">
        <v>2928</v>
      </c>
      <c r="B153" s="168">
        <v>5</v>
      </c>
      <c r="C153" s="168">
        <v>15</v>
      </c>
      <c r="D153" t="s" s="145">
        <v>3070</v>
      </c>
      <c r="E153" t="s" s="145">
        <v>17</v>
      </c>
      <c r="F153" s="212">
        <v>4568</v>
      </c>
      <c r="G153" s="168">
        <v>4816</v>
      </c>
      <c r="H153" s="155">
        <f>SUM(G153-F153)</f>
        <v>248</v>
      </c>
      <c r="I153" s="167">
        <f>H153/F153</f>
        <v>0.0542907180385289</v>
      </c>
      <c r="J153" s="167">
        <f>H153/G153</f>
        <v>0.0514950166112957</v>
      </c>
      <c r="K153" s="24"/>
      <c r="L153" s="24"/>
      <c r="M153" s="24"/>
      <c r="N153" s="24"/>
      <c r="O153" s="24"/>
      <c r="P153" s="24"/>
      <c r="Q153" s="24"/>
      <c r="R153" s="24"/>
      <c r="S153" s="24"/>
      <c r="T153" s="24"/>
      <c r="U153" s="24"/>
      <c r="V153" s="24"/>
      <c r="W153" s="24"/>
      <c r="X153" s="24"/>
      <c r="Y153" s="24"/>
      <c r="Z153" s="24"/>
    </row>
    <row r="154" ht="19.15" customHeight="1">
      <c r="A154" t="s" s="145">
        <v>2928</v>
      </c>
      <c r="B154" s="168">
        <v>5</v>
      </c>
      <c r="C154" s="168">
        <v>8</v>
      </c>
      <c r="D154" t="s" s="145">
        <v>3071</v>
      </c>
      <c r="E154" t="s" s="145">
        <v>28</v>
      </c>
      <c r="F154" s="213">
        <v>2408</v>
      </c>
      <c r="G154" s="170">
        <v>2550</v>
      </c>
      <c r="H154" s="155">
        <f>SUM(G154-F154)</f>
        <v>142</v>
      </c>
      <c r="I154" s="167">
        <f>H154/F154</f>
        <v>0.0589700996677741</v>
      </c>
      <c r="J154" s="167">
        <f>H154/G154</f>
        <v>0.0556862745098039</v>
      </c>
      <c r="K154" s="24"/>
      <c r="L154" s="24"/>
      <c r="M154" s="24"/>
      <c r="N154" s="24"/>
      <c r="O154" s="24"/>
      <c r="P154" s="24"/>
      <c r="Q154" s="24"/>
      <c r="R154" s="24"/>
      <c r="S154" s="24"/>
      <c r="T154" s="24"/>
      <c r="U154" s="24"/>
      <c r="V154" s="24"/>
      <c r="W154" s="24"/>
      <c r="X154" s="24"/>
      <c r="Y154" s="24"/>
      <c r="Z154" s="24"/>
    </row>
    <row r="155" ht="19.15" customHeight="1">
      <c r="A155" t="s" s="145">
        <v>2928</v>
      </c>
      <c r="B155" s="168">
        <v>5</v>
      </c>
      <c r="C155" s="168">
        <v>5</v>
      </c>
      <c r="D155" t="s" s="145">
        <v>2929</v>
      </c>
      <c r="E155" t="s" s="171">
        <v>60</v>
      </c>
      <c r="F155" s="271">
        <v>853</v>
      </c>
      <c r="G155" s="272">
        <v>1761</v>
      </c>
      <c r="H155" s="173">
        <f>SUM(G155-F155)</f>
        <v>908</v>
      </c>
      <c r="I155" s="167">
        <f>H155/F155</f>
        <v>1.06447831184056</v>
      </c>
      <c r="J155" s="167">
        <f>H155/G155</f>
        <v>0.515616127200454</v>
      </c>
      <c r="K155" s="24"/>
      <c r="L155" s="24"/>
      <c r="M155" s="24"/>
      <c r="N155" s="24"/>
      <c r="O155" s="24"/>
      <c r="P155" s="24"/>
      <c r="Q155" s="24"/>
      <c r="R155" s="24"/>
      <c r="S155" s="24"/>
      <c r="T155" s="24"/>
      <c r="U155" s="24"/>
      <c r="V155" s="24"/>
      <c r="W155" s="24"/>
      <c r="X155" s="24"/>
      <c r="Y155" s="24"/>
      <c r="Z155" s="24"/>
    </row>
    <row r="156" ht="19.15" customHeight="1">
      <c r="A156" t="s" s="145">
        <v>2928</v>
      </c>
      <c r="B156" s="168">
        <v>5</v>
      </c>
      <c r="C156" s="168">
        <v>23</v>
      </c>
      <c r="D156" t="s" s="145">
        <v>3072</v>
      </c>
      <c r="E156" t="s" s="145">
        <v>34</v>
      </c>
      <c r="F156" s="229">
        <v>1326</v>
      </c>
      <c r="G156" s="166">
        <v>1347</v>
      </c>
      <c r="H156" s="155">
        <f>SUM(G156-F156)</f>
        <v>21</v>
      </c>
      <c r="I156" s="167">
        <f>H156/F156</f>
        <v>0.0158371040723982</v>
      </c>
      <c r="J156" s="167">
        <f>H156/G156</f>
        <v>0.0155902004454343</v>
      </c>
      <c r="K156" s="24"/>
      <c r="L156" s="24"/>
      <c r="M156" s="24"/>
      <c r="N156" s="24"/>
      <c r="O156" s="24"/>
      <c r="P156" s="24"/>
      <c r="Q156" s="24"/>
      <c r="R156" s="24"/>
      <c r="S156" s="24"/>
      <c r="T156" s="24"/>
      <c r="U156" s="24"/>
      <c r="V156" s="24"/>
      <c r="W156" s="24"/>
      <c r="X156" s="24"/>
      <c r="Y156" s="24"/>
      <c r="Z156" s="24"/>
    </row>
    <row r="157" ht="19.15" customHeight="1">
      <c r="A157" t="s" s="145">
        <v>2928</v>
      </c>
      <c r="B157" s="168">
        <v>5</v>
      </c>
      <c r="C157" s="168">
        <v>1</v>
      </c>
      <c r="D157" t="s" s="145">
        <v>3073</v>
      </c>
      <c r="E157" t="s" s="145">
        <v>38</v>
      </c>
      <c r="F157" s="212">
        <v>1163</v>
      </c>
      <c r="G157" s="168">
        <v>1292</v>
      </c>
      <c r="H157" s="155">
        <f>SUM(G157-F157)</f>
        <v>129</v>
      </c>
      <c r="I157" s="167">
        <f>H157/F157</f>
        <v>0.110920034393809</v>
      </c>
      <c r="J157" s="167">
        <f>H157/G157</f>
        <v>0.09984520123839009</v>
      </c>
      <c r="K157" s="24"/>
      <c r="L157" s="24"/>
      <c r="M157" s="24"/>
      <c r="N157" s="24"/>
      <c r="O157" s="24"/>
      <c r="P157" s="24"/>
      <c r="Q157" s="24"/>
      <c r="R157" s="24"/>
      <c r="S157" s="24"/>
      <c r="T157" s="24"/>
      <c r="U157" s="24"/>
      <c r="V157" s="24"/>
      <c r="W157" s="24"/>
      <c r="X157" s="24"/>
      <c r="Y157" s="24"/>
      <c r="Z157" s="24"/>
    </row>
    <row r="158" ht="19.15" customHeight="1">
      <c r="A158" t="s" s="145">
        <v>2928</v>
      </c>
      <c r="B158" s="168">
        <v>5</v>
      </c>
      <c r="C158" s="168">
        <v>16</v>
      </c>
      <c r="D158" t="s" s="145">
        <v>3074</v>
      </c>
      <c r="E158" t="s" s="145">
        <v>26</v>
      </c>
      <c r="F158" s="212">
        <v>840</v>
      </c>
      <c r="G158" s="168">
        <v>931</v>
      </c>
      <c r="H158" s="155">
        <f>SUM(G158-F158)</f>
        <v>91</v>
      </c>
      <c r="I158" s="167">
        <f>H158/F158</f>
        <v>0.108333333333333</v>
      </c>
      <c r="J158" s="167">
        <f>H158/G158</f>
        <v>0.09774436090225561</v>
      </c>
      <c r="K158" s="24"/>
      <c r="L158" s="24"/>
      <c r="M158" s="24"/>
      <c r="N158" s="24"/>
      <c r="O158" s="24"/>
      <c r="P158" s="24"/>
      <c r="Q158" s="24"/>
      <c r="R158" s="24"/>
      <c r="S158" s="24"/>
      <c r="T158" s="24"/>
      <c r="U158" s="24"/>
      <c r="V158" s="24"/>
      <c r="W158" s="24"/>
      <c r="X158" s="24"/>
      <c r="Y158" s="24"/>
      <c r="Z158" s="24"/>
    </row>
    <row r="159" ht="19.15" customHeight="1">
      <c r="A159" t="s" s="145">
        <v>2928</v>
      </c>
      <c r="B159" s="168">
        <v>5</v>
      </c>
      <c r="C159" s="168">
        <v>11</v>
      </c>
      <c r="D159" t="s" s="145">
        <v>3075</v>
      </c>
      <c r="E159" t="s" s="145">
        <v>48</v>
      </c>
      <c r="F159" s="212">
        <v>463</v>
      </c>
      <c r="G159" s="168">
        <v>505</v>
      </c>
      <c r="H159" s="155">
        <f>SUM(G159-F159)</f>
        <v>42</v>
      </c>
      <c r="I159" s="167">
        <f>H159/F159</f>
        <v>0.0907127429805616</v>
      </c>
      <c r="J159" s="167">
        <f>H159/G159</f>
        <v>0.0831683168316832</v>
      </c>
      <c r="K159" s="24"/>
      <c r="L159" s="24"/>
      <c r="M159" s="24"/>
      <c r="N159" s="24"/>
      <c r="O159" s="24"/>
      <c r="P159" s="24"/>
      <c r="Q159" s="24"/>
      <c r="R159" s="24"/>
      <c r="S159" s="24"/>
      <c r="T159" s="24"/>
      <c r="U159" s="24"/>
      <c r="V159" s="24"/>
      <c r="W159" s="24"/>
      <c r="X159" s="24"/>
      <c r="Y159" s="24"/>
      <c r="Z159" s="24"/>
    </row>
    <row r="160" ht="19.15" customHeight="1">
      <c r="A160" t="s" s="145">
        <v>2928</v>
      </c>
      <c r="B160" s="168">
        <v>5</v>
      </c>
      <c r="C160" s="168">
        <v>10</v>
      </c>
      <c r="D160" t="s" s="145">
        <v>3076</v>
      </c>
      <c r="E160" t="s" s="145">
        <v>24</v>
      </c>
      <c r="F160" s="212">
        <v>438</v>
      </c>
      <c r="G160" s="168">
        <v>504</v>
      </c>
      <c r="H160" s="155">
        <f>SUM(G160-F160)</f>
        <v>66</v>
      </c>
      <c r="I160" s="167">
        <f>H160/F160</f>
        <v>0.150684931506849</v>
      </c>
      <c r="J160" s="167">
        <f>H160/G160</f>
        <v>0.130952380952381</v>
      </c>
      <c r="K160" s="24"/>
      <c r="L160" s="24"/>
      <c r="M160" s="24"/>
      <c r="N160" s="24"/>
      <c r="O160" s="24"/>
      <c r="P160" s="24"/>
      <c r="Q160" s="24"/>
      <c r="R160" s="24"/>
      <c r="S160" s="24"/>
      <c r="T160" s="24"/>
      <c r="U160" s="24"/>
      <c r="V160" s="24"/>
      <c r="W160" s="24"/>
      <c r="X160" s="24"/>
      <c r="Y160" s="24"/>
      <c r="Z160" s="24"/>
    </row>
    <row r="161" ht="19.15" customHeight="1">
      <c r="A161" t="s" s="145">
        <v>2928</v>
      </c>
      <c r="B161" s="168">
        <v>5</v>
      </c>
      <c r="C161" s="168">
        <v>4</v>
      </c>
      <c r="D161" t="s" s="145">
        <v>3077</v>
      </c>
      <c r="E161" t="s" s="145">
        <v>62</v>
      </c>
      <c r="F161" s="212">
        <v>437</v>
      </c>
      <c r="G161" s="168">
        <v>499</v>
      </c>
      <c r="H161" s="155">
        <f>SUM(G161-F161)</f>
        <v>62</v>
      </c>
      <c r="I161" s="167">
        <f>H161/F161</f>
        <v>0.14187643020595</v>
      </c>
      <c r="J161" s="167">
        <f>H161/G161</f>
        <v>0.124248496993988</v>
      </c>
      <c r="K161" s="24"/>
      <c r="L161" s="24"/>
      <c r="M161" s="24"/>
      <c r="N161" s="24"/>
      <c r="O161" s="24"/>
      <c r="P161" s="24"/>
      <c r="Q161" s="24"/>
      <c r="R161" s="24"/>
      <c r="S161" s="24"/>
      <c r="T161" s="24"/>
      <c r="U161" s="24"/>
      <c r="V161" s="24"/>
      <c r="W161" s="24"/>
      <c r="X161" s="24"/>
      <c r="Y161" s="24"/>
      <c r="Z161" s="24"/>
    </row>
    <row r="162" ht="19.15" customHeight="1">
      <c r="A162" t="s" s="145">
        <v>2928</v>
      </c>
      <c r="B162" s="168">
        <v>5</v>
      </c>
      <c r="C162" s="168">
        <v>7</v>
      </c>
      <c r="D162" t="s" s="145">
        <v>3078</v>
      </c>
      <c r="E162" t="s" s="145">
        <v>44</v>
      </c>
      <c r="F162" s="212">
        <v>396</v>
      </c>
      <c r="G162" s="168">
        <v>482</v>
      </c>
      <c r="H162" s="155">
        <f>SUM(G162-F162)</f>
        <v>86</v>
      </c>
      <c r="I162" s="167">
        <f>H162/F162</f>
        <v>0.217171717171717</v>
      </c>
      <c r="J162" s="167">
        <f>H162/G162</f>
        <v>0.178423236514523</v>
      </c>
      <c r="K162" s="24"/>
      <c r="L162" s="24"/>
      <c r="M162" s="24"/>
      <c r="N162" s="24"/>
      <c r="O162" s="24"/>
      <c r="P162" s="24"/>
      <c r="Q162" s="24"/>
      <c r="R162" s="24"/>
      <c r="S162" s="24"/>
      <c r="T162" s="24"/>
      <c r="U162" s="24"/>
      <c r="V162" s="24"/>
      <c r="W162" s="24"/>
      <c r="X162" s="24"/>
      <c r="Y162" s="24"/>
      <c r="Z162" s="24"/>
    </row>
    <row r="163" ht="19.15" customHeight="1">
      <c r="A163" t="s" s="145">
        <v>2928</v>
      </c>
      <c r="B163" s="168">
        <v>5</v>
      </c>
      <c r="C163" s="168">
        <v>2</v>
      </c>
      <c r="D163" t="s" s="145">
        <v>3079</v>
      </c>
      <c r="E163" t="s" s="145">
        <v>52</v>
      </c>
      <c r="F163" s="212">
        <v>385</v>
      </c>
      <c r="G163" s="168">
        <v>438</v>
      </c>
      <c r="H163" s="155">
        <f>SUM(G163-F163)</f>
        <v>53</v>
      </c>
      <c r="I163" s="167">
        <f>H163/F163</f>
        <v>0.137662337662338</v>
      </c>
      <c r="J163" s="167">
        <f>H163/G163</f>
        <v>0.121004566210046</v>
      </c>
      <c r="K163" s="24"/>
      <c r="L163" s="24"/>
      <c r="M163" s="24"/>
      <c r="N163" s="24"/>
      <c r="O163" s="24"/>
      <c r="P163" s="24"/>
      <c r="Q163" s="24"/>
      <c r="R163" s="24"/>
      <c r="S163" s="24"/>
      <c r="T163" s="24"/>
      <c r="U163" s="24"/>
      <c r="V163" s="24"/>
      <c r="W163" s="24"/>
      <c r="X163" s="24"/>
      <c r="Y163" s="24"/>
      <c r="Z163" s="24"/>
    </row>
    <row r="164" ht="19.15" customHeight="1">
      <c r="A164" t="s" s="145">
        <v>2928</v>
      </c>
      <c r="B164" s="168">
        <v>5</v>
      </c>
      <c r="C164" s="168">
        <v>13</v>
      </c>
      <c r="D164" t="s" s="145">
        <v>3080</v>
      </c>
      <c r="E164" t="s" s="145">
        <v>76</v>
      </c>
      <c r="F164" s="212">
        <v>376</v>
      </c>
      <c r="G164" s="168">
        <v>409</v>
      </c>
      <c r="H164" s="155">
        <f>SUM(G164-F164)</f>
        <v>33</v>
      </c>
      <c r="I164" s="167">
        <f>H164/F164</f>
        <v>0.0877659574468085</v>
      </c>
      <c r="J164" s="167">
        <f>H164/G164</f>
        <v>0.0806845965770171</v>
      </c>
      <c r="K164" s="24"/>
      <c r="L164" s="24"/>
      <c r="M164" s="24"/>
      <c r="N164" s="24"/>
      <c r="O164" s="24"/>
      <c r="P164" s="24"/>
      <c r="Q164" s="24"/>
      <c r="R164" s="24"/>
      <c r="S164" s="24"/>
      <c r="T164" s="24"/>
      <c r="U164" s="24"/>
      <c r="V164" s="24"/>
      <c r="W164" s="24"/>
      <c r="X164" s="24"/>
      <c r="Y164" s="24"/>
      <c r="Z164" s="24"/>
    </row>
    <row r="165" ht="19.15" customHeight="1">
      <c r="A165" t="s" s="145">
        <v>2928</v>
      </c>
      <c r="B165" s="168">
        <v>5</v>
      </c>
      <c r="C165" s="168">
        <v>9</v>
      </c>
      <c r="D165" t="s" s="145">
        <v>3081</v>
      </c>
      <c r="E165" t="s" s="145">
        <v>36</v>
      </c>
      <c r="F165" s="212">
        <v>289</v>
      </c>
      <c r="G165" s="168">
        <v>318</v>
      </c>
      <c r="H165" s="155">
        <f>SUM(G165-F165)</f>
        <v>29</v>
      </c>
      <c r="I165" s="167">
        <f>H165/F165</f>
        <v>0.100346020761246</v>
      </c>
      <c r="J165" s="167">
        <f>H165/G165</f>
        <v>0.0911949685534591</v>
      </c>
      <c r="K165" s="24"/>
      <c r="L165" s="24"/>
      <c r="M165" s="24"/>
      <c r="N165" s="24"/>
      <c r="O165" s="24"/>
      <c r="P165" s="24"/>
      <c r="Q165" s="24"/>
      <c r="R165" s="24"/>
      <c r="S165" s="24"/>
      <c r="T165" s="24"/>
      <c r="U165" s="24"/>
      <c r="V165" s="24"/>
      <c r="W165" s="24"/>
      <c r="X165" s="24"/>
      <c r="Y165" s="24"/>
      <c r="Z165" s="24"/>
    </row>
    <row r="166" ht="19.15" customHeight="1">
      <c r="A166" t="s" s="145">
        <v>2928</v>
      </c>
      <c r="B166" s="168">
        <v>5</v>
      </c>
      <c r="C166" s="168">
        <v>34</v>
      </c>
      <c r="D166" t="s" s="145">
        <v>3082</v>
      </c>
      <c r="E166" t="s" s="145">
        <v>32</v>
      </c>
      <c r="F166" s="212">
        <v>292</v>
      </c>
      <c r="G166" s="168">
        <v>318</v>
      </c>
      <c r="H166" s="155">
        <f>SUM(G166-F166)</f>
        <v>26</v>
      </c>
      <c r="I166" s="167">
        <f>H166/F166</f>
        <v>0.089041095890411</v>
      </c>
      <c r="J166" s="167">
        <f>H166/G166</f>
        <v>0.0817610062893082</v>
      </c>
      <c r="K166" s="24"/>
      <c r="L166" s="24"/>
      <c r="M166" s="24"/>
      <c r="N166" s="24"/>
      <c r="O166" s="24"/>
      <c r="P166" s="24"/>
      <c r="Q166" s="24"/>
      <c r="R166" s="24"/>
      <c r="S166" s="24"/>
      <c r="T166" s="24"/>
      <c r="U166" s="24"/>
      <c r="V166" s="24"/>
      <c r="W166" s="24"/>
      <c r="X166" s="24"/>
      <c r="Y166" s="24"/>
      <c r="Z166" s="24"/>
    </row>
    <row r="167" ht="19.15" customHeight="1">
      <c r="A167" t="s" s="145">
        <v>2928</v>
      </c>
      <c r="B167" s="168">
        <v>5</v>
      </c>
      <c r="C167" s="168">
        <v>27</v>
      </c>
      <c r="D167" t="s" s="145">
        <v>3083</v>
      </c>
      <c r="E167" t="s" s="145">
        <v>265</v>
      </c>
      <c r="F167" s="212">
        <v>275</v>
      </c>
      <c r="G167" s="168">
        <v>312</v>
      </c>
      <c r="H167" s="155">
        <f>SUM(G167-F167)</f>
        <v>37</v>
      </c>
      <c r="I167" s="167">
        <f>H167/F167</f>
        <v>0.134545454545455</v>
      </c>
      <c r="J167" s="167">
        <f>H167/G167</f>
        <v>0.118589743589744</v>
      </c>
      <c r="K167" s="24"/>
      <c r="L167" s="24"/>
      <c r="M167" s="24"/>
      <c r="N167" s="24"/>
      <c r="O167" s="24"/>
      <c r="P167" s="24"/>
      <c r="Q167" s="24"/>
      <c r="R167" s="24"/>
      <c r="S167" s="24"/>
      <c r="T167" s="24"/>
      <c r="U167" s="24"/>
      <c r="V167" s="24"/>
      <c r="W167" s="24"/>
      <c r="X167" s="24"/>
      <c r="Y167" s="24"/>
      <c r="Z167" s="24"/>
    </row>
    <row r="168" ht="19.15" customHeight="1">
      <c r="A168" t="s" s="145">
        <v>2928</v>
      </c>
      <c r="B168" s="168">
        <v>5</v>
      </c>
      <c r="C168" s="168">
        <v>24</v>
      </c>
      <c r="D168" t="s" s="145">
        <v>3084</v>
      </c>
      <c r="E168" t="s" s="145">
        <v>54</v>
      </c>
      <c r="F168" s="212">
        <v>289</v>
      </c>
      <c r="G168" s="168">
        <v>307</v>
      </c>
      <c r="H168" s="155">
        <f>SUM(G168-F168)</f>
        <v>18</v>
      </c>
      <c r="I168" s="167">
        <f>H168/F168</f>
        <v>0.0622837370242215</v>
      </c>
      <c r="J168" s="167">
        <f>H168/G168</f>
        <v>0.0586319218241042</v>
      </c>
      <c r="K168" s="24"/>
      <c r="L168" s="24"/>
      <c r="M168" s="24"/>
      <c r="N168" s="24"/>
      <c r="O168" s="24"/>
      <c r="P168" s="24"/>
      <c r="Q168" s="24"/>
      <c r="R168" s="24"/>
      <c r="S168" s="24"/>
      <c r="T168" s="24"/>
      <c r="U168" s="24"/>
      <c r="V168" s="24"/>
      <c r="W168" s="24"/>
      <c r="X168" s="24"/>
      <c r="Y168" s="24"/>
      <c r="Z168" s="24"/>
    </row>
    <row r="169" ht="19.15" customHeight="1">
      <c r="A169" t="s" s="145">
        <v>2928</v>
      </c>
      <c r="B169" s="168">
        <v>5</v>
      </c>
      <c r="C169" s="168">
        <v>18</v>
      </c>
      <c r="D169" t="s" s="145">
        <v>3085</v>
      </c>
      <c r="E169" t="s" s="145">
        <v>42</v>
      </c>
      <c r="F169" s="212">
        <v>279</v>
      </c>
      <c r="G169" s="168">
        <v>299</v>
      </c>
      <c r="H169" s="155">
        <f>SUM(G169-F169)</f>
        <v>20</v>
      </c>
      <c r="I169" s="167">
        <f>H169/F169</f>
        <v>0.0716845878136201</v>
      </c>
      <c r="J169" s="167">
        <f>H169/G169</f>
        <v>0.06688963210702339</v>
      </c>
      <c r="K169" s="24"/>
      <c r="L169" s="24"/>
      <c r="M169" s="24"/>
      <c r="N169" s="24"/>
      <c r="O169" s="24"/>
      <c r="P169" s="24"/>
      <c r="Q169" s="24"/>
      <c r="R169" s="24"/>
      <c r="S169" s="24"/>
      <c r="T169" s="24"/>
      <c r="U169" s="24"/>
      <c r="V169" s="24"/>
      <c r="W169" s="24"/>
      <c r="X169" s="24"/>
      <c r="Y169" s="24"/>
      <c r="Z169" s="24"/>
    </row>
    <row r="170" ht="19.15" customHeight="1">
      <c r="A170" t="s" s="145">
        <v>2928</v>
      </c>
      <c r="B170" s="168">
        <v>5</v>
      </c>
      <c r="C170" s="168">
        <v>3</v>
      </c>
      <c r="D170" t="s" s="145">
        <v>3086</v>
      </c>
      <c r="E170" t="s" s="145">
        <v>64</v>
      </c>
      <c r="F170" s="212">
        <v>218</v>
      </c>
      <c r="G170" s="168">
        <v>252</v>
      </c>
      <c r="H170" s="155">
        <f>SUM(G170-F170)</f>
        <v>34</v>
      </c>
      <c r="I170" s="167">
        <f>H170/F170</f>
        <v>0.155963302752294</v>
      </c>
      <c r="J170" s="167">
        <f>H170/G170</f>
        <v>0.134920634920635</v>
      </c>
      <c r="K170" s="24"/>
      <c r="L170" s="24"/>
      <c r="M170" s="24"/>
      <c r="N170" s="24"/>
      <c r="O170" s="24"/>
      <c r="P170" s="24"/>
      <c r="Q170" s="24"/>
      <c r="R170" s="24"/>
      <c r="S170" s="24"/>
      <c r="T170" s="24"/>
      <c r="U170" s="24"/>
      <c r="V170" s="24"/>
      <c r="W170" s="24"/>
      <c r="X170" s="24"/>
      <c r="Y170" s="24"/>
      <c r="Z170" s="24"/>
    </row>
    <row r="171" ht="19.15" customHeight="1">
      <c r="A171" t="s" s="145">
        <v>2928</v>
      </c>
      <c r="B171" s="168">
        <v>5</v>
      </c>
      <c r="C171" s="168">
        <v>12</v>
      </c>
      <c r="D171" t="s" s="145">
        <v>3087</v>
      </c>
      <c r="E171" t="s" s="145">
        <v>30</v>
      </c>
      <c r="F171" s="212">
        <v>223</v>
      </c>
      <c r="G171" s="168">
        <v>245</v>
      </c>
      <c r="H171" s="155">
        <f>SUM(G171-F171)</f>
        <v>22</v>
      </c>
      <c r="I171" s="167">
        <f>H171/F171</f>
        <v>0.09865470852017939</v>
      </c>
      <c r="J171" s="167">
        <f>H171/G171</f>
        <v>0.08979591836734691</v>
      </c>
      <c r="K171" s="24"/>
      <c r="L171" s="24"/>
      <c r="M171" s="24"/>
      <c r="N171" s="24"/>
      <c r="O171" s="24"/>
      <c r="P171" s="24"/>
      <c r="Q171" s="24"/>
      <c r="R171" s="24"/>
      <c r="S171" s="24"/>
      <c r="T171" s="24"/>
      <c r="U171" s="24"/>
      <c r="V171" s="24"/>
      <c r="W171" s="24"/>
      <c r="X171" s="24"/>
      <c r="Y171" s="24"/>
      <c r="Z171" s="24"/>
    </row>
    <row r="172" ht="19.15" customHeight="1">
      <c r="A172" t="s" s="145">
        <v>2928</v>
      </c>
      <c r="B172" s="168">
        <v>5</v>
      </c>
      <c r="C172" s="168">
        <v>25</v>
      </c>
      <c r="D172" t="s" s="145">
        <v>3232</v>
      </c>
      <c r="E172" t="s" s="145">
        <v>72</v>
      </c>
      <c r="F172" s="212">
        <v>156</v>
      </c>
      <c r="G172" s="168">
        <v>231</v>
      </c>
      <c r="H172" s="155">
        <f>SUM(G172-F172)</f>
        <v>75</v>
      </c>
      <c r="I172" s="167">
        <f>H172/F172</f>
        <v>0.480769230769231</v>
      </c>
      <c r="J172" s="167">
        <f>H172/G172</f>
        <v>0.324675324675325</v>
      </c>
      <c r="K172" s="24"/>
      <c r="L172" s="24"/>
      <c r="M172" s="24"/>
      <c r="N172" s="24"/>
      <c r="O172" s="24"/>
      <c r="P172" s="24"/>
      <c r="Q172" s="24"/>
      <c r="R172" s="24"/>
      <c r="S172" s="24"/>
      <c r="T172" s="24"/>
      <c r="U172" s="24"/>
      <c r="V172" s="24"/>
      <c r="W172" s="24"/>
      <c r="X172" s="24"/>
      <c r="Y172" s="24"/>
      <c r="Z172" s="24"/>
    </row>
    <row r="173" ht="19.15" customHeight="1">
      <c r="A173" t="s" s="145">
        <v>2928</v>
      </c>
      <c r="B173" s="168">
        <v>5</v>
      </c>
      <c r="C173" s="168">
        <v>35</v>
      </c>
      <c r="D173" t="s" s="145">
        <v>3088</v>
      </c>
      <c r="E173" t="s" s="145">
        <v>116</v>
      </c>
      <c r="F173" s="212">
        <v>198</v>
      </c>
      <c r="G173" s="168">
        <v>216</v>
      </c>
      <c r="H173" s="155">
        <f>SUM(G173-F173)</f>
        <v>18</v>
      </c>
      <c r="I173" s="167">
        <f>H173/F173</f>
        <v>0.0909090909090909</v>
      </c>
      <c r="J173" s="167">
        <f>H173/G173</f>
        <v>0.0833333333333333</v>
      </c>
      <c r="K173" s="24"/>
      <c r="L173" s="24"/>
      <c r="M173" s="24"/>
      <c r="N173" s="24"/>
      <c r="O173" s="24"/>
      <c r="P173" s="24"/>
      <c r="Q173" s="24"/>
      <c r="R173" s="24"/>
      <c r="S173" s="24"/>
      <c r="T173" s="24"/>
      <c r="U173" s="24"/>
      <c r="V173" s="24"/>
      <c r="W173" s="24"/>
      <c r="X173" s="24"/>
      <c r="Y173" s="24"/>
      <c r="Z173" s="24"/>
    </row>
    <row r="174" ht="19.15" customHeight="1">
      <c r="A174" t="s" s="145">
        <v>2928</v>
      </c>
      <c r="B174" s="168">
        <v>5</v>
      </c>
      <c r="C174" s="168">
        <v>26</v>
      </c>
      <c r="D174" t="s" s="145">
        <v>3089</v>
      </c>
      <c r="E174" t="s" s="145">
        <v>281</v>
      </c>
      <c r="F174" s="212">
        <v>157</v>
      </c>
      <c r="G174" s="168">
        <v>187</v>
      </c>
      <c r="H174" s="155">
        <f>SUM(G174-F174)</f>
        <v>30</v>
      </c>
      <c r="I174" s="167">
        <f>H174/F174</f>
        <v>0.191082802547771</v>
      </c>
      <c r="J174" s="167">
        <f>H174/G174</f>
        <v>0.160427807486631</v>
      </c>
      <c r="K174" s="24"/>
      <c r="L174" s="24"/>
      <c r="M174" s="24"/>
      <c r="N174" s="24"/>
      <c r="O174" s="24"/>
      <c r="P174" s="24"/>
      <c r="Q174" s="24"/>
      <c r="R174" s="24"/>
      <c r="S174" s="24"/>
      <c r="T174" s="24"/>
      <c r="U174" s="24"/>
      <c r="V174" s="24"/>
      <c r="W174" s="24"/>
      <c r="X174" s="24"/>
      <c r="Y174" s="24"/>
      <c r="Z174" s="24"/>
    </row>
    <row r="175" ht="19.15" customHeight="1">
      <c r="A175" t="s" s="145">
        <v>2928</v>
      </c>
      <c r="B175" s="168">
        <v>5</v>
      </c>
      <c r="C175" s="168">
        <v>19</v>
      </c>
      <c r="D175" t="s" s="145">
        <v>3090</v>
      </c>
      <c r="E175" t="s" s="145">
        <v>66</v>
      </c>
      <c r="F175" s="212">
        <v>161</v>
      </c>
      <c r="G175" s="168">
        <v>177</v>
      </c>
      <c r="H175" s="155">
        <f>SUM(G175-F175)</f>
        <v>16</v>
      </c>
      <c r="I175" s="167">
        <f>H175/F175</f>
        <v>0.09937888198757761</v>
      </c>
      <c r="J175" s="167">
        <f>H175/G175</f>
        <v>0.0903954802259887</v>
      </c>
      <c r="K175" s="24"/>
      <c r="L175" s="24"/>
      <c r="M175" s="24"/>
      <c r="N175" s="24"/>
      <c r="O175" s="24"/>
      <c r="P175" s="24"/>
      <c r="Q175" s="24"/>
      <c r="R175" s="24"/>
      <c r="S175" s="24"/>
      <c r="T175" s="24"/>
      <c r="U175" s="24"/>
      <c r="V175" s="24"/>
      <c r="W175" s="24"/>
      <c r="X175" s="24"/>
      <c r="Y175" s="24"/>
      <c r="Z175" s="24"/>
    </row>
    <row r="176" ht="19.15" customHeight="1">
      <c r="A176" t="s" s="145">
        <v>2928</v>
      </c>
      <c r="B176" s="168">
        <v>5</v>
      </c>
      <c r="C176" s="168">
        <v>21</v>
      </c>
      <c r="D176" t="s" s="145">
        <v>3091</v>
      </c>
      <c r="E176" t="s" s="145">
        <v>3060</v>
      </c>
      <c r="F176" s="212">
        <v>136</v>
      </c>
      <c r="G176" s="168">
        <v>167</v>
      </c>
      <c r="H176" s="155">
        <f>SUM(G176-F176)</f>
        <v>31</v>
      </c>
      <c r="I176" s="167">
        <f>H176/F176</f>
        <v>0.227941176470588</v>
      </c>
      <c r="J176" s="167">
        <f>H176/G176</f>
        <v>0.18562874251497</v>
      </c>
      <c r="K176" s="24"/>
      <c r="L176" s="24"/>
      <c r="M176" s="24"/>
      <c r="N176" s="24"/>
      <c r="O176" s="24"/>
      <c r="P176" s="24"/>
      <c r="Q176" s="24"/>
      <c r="R176" s="24"/>
      <c r="S176" s="24"/>
      <c r="T176" s="24"/>
      <c r="U176" s="24"/>
      <c r="V176" s="24"/>
      <c r="W176" s="24"/>
      <c r="X176" s="24"/>
      <c r="Y176" s="24"/>
      <c r="Z176" s="24"/>
    </row>
    <row r="177" ht="19.15" customHeight="1">
      <c r="A177" t="s" s="145">
        <v>2928</v>
      </c>
      <c r="B177" s="168">
        <v>5</v>
      </c>
      <c r="C177" s="168">
        <v>20</v>
      </c>
      <c r="D177" t="s" s="145">
        <v>3092</v>
      </c>
      <c r="E177" t="s" s="145">
        <v>106</v>
      </c>
      <c r="F177" s="212">
        <v>130</v>
      </c>
      <c r="G177" s="168">
        <v>141</v>
      </c>
      <c r="H177" s="155">
        <f>SUM(G177-F177)</f>
        <v>11</v>
      </c>
      <c r="I177" s="167">
        <f>H177/F177</f>
        <v>0.08461538461538461</v>
      </c>
      <c r="J177" s="167">
        <f>H177/G177</f>
        <v>0.07801418439716309</v>
      </c>
      <c r="K177" s="24"/>
      <c r="L177" s="24"/>
      <c r="M177" s="24"/>
      <c r="N177" s="24"/>
      <c r="O177" s="24"/>
      <c r="P177" s="24"/>
      <c r="Q177" s="24"/>
      <c r="R177" s="24"/>
      <c r="S177" s="24"/>
      <c r="T177" s="24"/>
      <c r="U177" s="24"/>
      <c r="V177" s="24"/>
      <c r="W177" s="24"/>
      <c r="X177" s="24"/>
      <c r="Y177" s="24"/>
      <c r="Z177" s="24"/>
    </row>
    <row r="178" ht="19.15" customHeight="1">
      <c r="A178" t="s" s="145">
        <v>2928</v>
      </c>
      <c r="B178" s="168">
        <v>5</v>
      </c>
      <c r="C178" s="168">
        <v>30</v>
      </c>
      <c r="D178" t="s" s="145">
        <v>3093</v>
      </c>
      <c r="E178" t="s" s="145">
        <v>1091</v>
      </c>
      <c r="F178" s="212">
        <v>125</v>
      </c>
      <c r="G178" s="168">
        <v>133</v>
      </c>
      <c r="H178" s="155">
        <f>SUM(G178-F178)</f>
        <v>8</v>
      </c>
      <c r="I178" s="167">
        <f>H178/F178</f>
        <v>0.064</v>
      </c>
      <c r="J178" s="167">
        <f>H178/G178</f>
        <v>0.0601503759398496</v>
      </c>
      <c r="K178" s="24"/>
      <c r="L178" s="24"/>
      <c r="M178" s="24"/>
      <c r="N178" s="24"/>
      <c r="O178" s="24"/>
      <c r="P178" s="24"/>
      <c r="Q178" s="24"/>
      <c r="R178" s="24"/>
      <c r="S178" s="24"/>
      <c r="T178" s="24"/>
      <c r="U178" s="24"/>
      <c r="V178" s="24"/>
      <c r="W178" s="24"/>
      <c r="X178" s="24"/>
      <c r="Y178" s="24"/>
      <c r="Z178" s="24"/>
    </row>
    <row r="179" ht="19.15" customHeight="1">
      <c r="A179" t="s" s="145">
        <v>2928</v>
      </c>
      <c r="B179" s="168">
        <v>5</v>
      </c>
      <c r="C179" s="168">
        <v>31</v>
      </c>
      <c r="D179" t="s" s="145">
        <v>3094</v>
      </c>
      <c r="E179" t="s" s="145">
        <v>375</v>
      </c>
      <c r="F179" s="212">
        <v>115</v>
      </c>
      <c r="G179" s="168">
        <v>130</v>
      </c>
      <c r="H179" s="155">
        <f>SUM(G179-F179)</f>
        <v>15</v>
      </c>
      <c r="I179" s="167">
        <f>H179/F179</f>
        <v>0.130434782608696</v>
      </c>
      <c r="J179" s="167">
        <f>H179/G179</f>
        <v>0.115384615384615</v>
      </c>
      <c r="K179" s="24"/>
      <c r="L179" s="24"/>
      <c r="M179" s="24"/>
      <c r="N179" s="24"/>
      <c r="O179" s="24"/>
      <c r="P179" s="24"/>
      <c r="Q179" s="24"/>
      <c r="R179" s="24"/>
      <c r="S179" s="24"/>
      <c r="T179" s="24"/>
      <c r="U179" s="24"/>
      <c r="V179" s="24"/>
      <c r="W179" s="24"/>
      <c r="X179" s="24"/>
      <c r="Y179" s="24"/>
      <c r="Z179" s="24"/>
    </row>
    <row r="180" ht="19.15" customHeight="1">
      <c r="A180" t="s" s="145">
        <v>2928</v>
      </c>
      <c r="B180" s="168">
        <v>5</v>
      </c>
      <c r="C180" s="168">
        <v>22</v>
      </c>
      <c r="D180" t="s" s="145">
        <v>3095</v>
      </c>
      <c r="E180" t="s" s="145">
        <v>74</v>
      </c>
      <c r="F180" s="212">
        <v>86</v>
      </c>
      <c r="G180" s="168">
        <v>96</v>
      </c>
      <c r="H180" s="155">
        <f>SUM(G180-F180)</f>
        <v>10</v>
      </c>
      <c r="I180" s="167">
        <f>H180/F180</f>
        <v>0.116279069767442</v>
      </c>
      <c r="J180" s="167">
        <f>H180/G180</f>
        <v>0.104166666666667</v>
      </c>
      <c r="K180" s="24"/>
      <c r="L180" s="24"/>
      <c r="M180" s="24"/>
      <c r="N180" s="24"/>
      <c r="O180" s="24"/>
      <c r="P180" s="24"/>
      <c r="Q180" s="24"/>
      <c r="R180" s="24"/>
      <c r="S180" s="24"/>
      <c r="T180" s="24"/>
      <c r="U180" s="24"/>
      <c r="V180" s="24"/>
      <c r="W180" s="24"/>
      <c r="X180" s="24"/>
      <c r="Y180" s="24"/>
      <c r="Z180" s="24"/>
    </row>
    <row r="181" ht="19.15" customHeight="1">
      <c r="A181" t="s" s="145">
        <v>2928</v>
      </c>
      <c r="B181" s="168">
        <v>5</v>
      </c>
      <c r="C181" s="168">
        <v>28</v>
      </c>
      <c r="D181" t="s" s="145">
        <v>3096</v>
      </c>
      <c r="E181" t="s" s="145">
        <v>237</v>
      </c>
      <c r="F181" s="212">
        <v>79</v>
      </c>
      <c r="G181" s="168">
        <v>91</v>
      </c>
      <c r="H181" s="155">
        <f>SUM(G181-F181)</f>
        <v>12</v>
      </c>
      <c r="I181" s="167">
        <f>H181/F181</f>
        <v>0.151898734177215</v>
      </c>
      <c r="J181" s="167">
        <f>H181/G181</f>
        <v>0.131868131868132</v>
      </c>
      <c r="K181" s="24"/>
      <c r="L181" s="24"/>
      <c r="M181" s="24"/>
      <c r="N181" s="24"/>
      <c r="O181" s="24"/>
      <c r="P181" s="24"/>
      <c r="Q181" s="24"/>
      <c r="R181" s="24"/>
      <c r="S181" s="24"/>
      <c r="T181" s="24"/>
      <c r="U181" s="24"/>
      <c r="V181" s="24"/>
      <c r="W181" s="24"/>
      <c r="X181" s="24"/>
      <c r="Y181" s="24"/>
      <c r="Z181" s="24"/>
    </row>
    <row r="182" ht="19.15" customHeight="1">
      <c r="A182" t="s" s="145">
        <v>2928</v>
      </c>
      <c r="B182" s="168">
        <v>5</v>
      </c>
      <c r="C182" s="168">
        <v>33</v>
      </c>
      <c r="D182" t="s" s="145">
        <v>3097</v>
      </c>
      <c r="E182" t="s" s="145">
        <v>68</v>
      </c>
      <c r="F182" s="212">
        <v>70</v>
      </c>
      <c r="G182" s="168">
        <v>77</v>
      </c>
      <c r="H182" s="155">
        <f>SUM(G182-F182)</f>
        <v>7</v>
      </c>
      <c r="I182" s="167">
        <f>H182/F182</f>
        <v>0.1</v>
      </c>
      <c r="J182" s="167">
        <f>H182/G182</f>
        <v>0.0909090909090909</v>
      </c>
      <c r="K182" s="24"/>
      <c r="L182" s="24"/>
      <c r="M182" s="24"/>
      <c r="N182" s="24"/>
      <c r="O182" s="24"/>
      <c r="P182" s="24"/>
      <c r="Q182" s="24"/>
      <c r="R182" s="24"/>
      <c r="S182" s="24"/>
      <c r="T182" s="24"/>
      <c r="U182" s="24"/>
      <c r="V182" s="24"/>
      <c r="W182" s="24"/>
      <c r="X182" s="24"/>
      <c r="Y182" s="24"/>
      <c r="Z182" s="24"/>
    </row>
    <row r="183" ht="19.15" customHeight="1">
      <c r="A183" t="s" s="145">
        <v>2928</v>
      </c>
      <c r="B183" s="168">
        <v>5</v>
      </c>
      <c r="C183" s="168">
        <v>29</v>
      </c>
      <c r="D183" t="s" s="145">
        <v>3098</v>
      </c>
      <c r="E183" t="s" s="145">
        <v>147</v>
      </c>
      <c r="F183" s="212">
        <v>49</v>
      </c>
      <c r="G183" s="168">
        <v>58</v>
      </c>
      <c r="H183" s="155">
        <f>SUM(G183-F183)</f>
        <v>9</v>
      </c>
      <c r="I183" s="167">
        <f>H183/F183</f>
        <v>0.183673469387755</v>
      </c>
      <c r="J183" s="167">
        <f>H183/G183</f>
        <v>0.155172413793103</v>
      </c>
      <c r="K183" s="24"/>
      <c r="L183" s="24"/>
      <c r="M183" s="24"/>
      <c r="N183" s="24"/>
      <c r="O183" s="24"/>
      <c r="P183" s="24"/>
      <c r="Q183" s="24"/>
      <c r="R183" s="24"/>
      <c r="S183" s="24"/>
      <c r="T183" s="24"/>
      <c r="U183" s="24"/>
      <c r="V183" s="24"/>
      <c r="W183" s="24"/>
      <c r="X183" s="24"/>
      <c r="Y183" s="24"/>
      <c r="Z183" s="24"/>
    </row>
    <row r="184" ht="19.15" customHeight="1">
      <c r="A184" t="s" s="137">
        <v>2928</v>
      </c>
      <c r="B184" s="170">
        <v>5</v>
      </c>
      <c r="C184" s="170">
        <v>32</v>
      </c>
      <c r="D184" t="s" s="137">
        <v>3099</v>
      </c>
      <c r="E184" t="s" s="137">
        <v>245</v>
      </c>
      <c r="F184" s="213">
        <v>42</v>
      </c>
      <c r="G184" s="170">
        <v>49</v>
      </c>
      <c r="H184" s="175">
        <f>SUM(G184-F184)</f>
        <v>7</v>
      </c>
      <c r="I184" s="208">
        <f>H184/F184</f>
        <v>0.166666666666667</v>
      </c>
      <c r="J184" s="208">
        <f>H184/G184</f>
        <v>0.142857142857143</v>
      </c>
      <c r="K184" s="174"/>
      <c r="L184" s="174"/>
      <c r="M184" s="174"/>
      <c r="N184" s="174"/>
      <c r="O184" s="174"/>
      <c r="P184" s="174"/>
      <c r="Q184" s="174"/>
      <c r="R184" s="174"/>
      <c r="S184" s="174"/>
      <c r="T184" s="174"/>
      <c r="U184" s="174"/>
      <c r="V184" s="174"/>
      <c r="W184" s="174"/>
      <c r="X184" s="174"/>
      <c r="Y184" s="174"/>
      <c r="Z184" s="174"/>
    </row>
    <row r="185" ht="19.15" customHeight="1">
      <c r="A185" s="177"/>
      <c r="B185" s="178"/>
      <c r="C185" s="178"/>
      <c r="D185" s="179"/>
      <c r="E185" s="179"/>
      <c r="F185" s="210">
        <f>SUM(F150:F184)</f>
        <v>110566</v>
      </c>
      <c r="G185" s="180">
        <f>SUM(G150:G184)</f>
        <v>117617</v>
      </c>
      <c r="H185" s="181">
        <f>SUM(H150:H184)</f>
        <v>7051</v>
      </c>
      <c r="I185" s="209">
        <f>H185/F185</f>
        <v>0.0637718647685545</v>
      </c>
      <c r="J185" s="209">
        <f>H185/G185</f>
        <v>0.0599488169227238</v>
      </c>
      <c r="K185" s="183"/>
      <c r="L185" s="183"/>
      <c r="M185" s="183"/>
      <c r="N185" s="183"/>
      <c r="O185" s="183"/>
      <c r="P185" s="183"/>
      <c r="Q185" s="183"/>
      <c r="R185" s="183"/>
      <c r="S185" s="183"/>
      <c r="T185" s="183"/>
      <c r="U185" s="183"/>
      <c r="V185" s="183"/>
      <c r="W185" s="183"/>
      <c r="X185" s="183"/>
      <c r="Y185" s="183"/>
      <c r="Z185" s="184"/>
    </row>
    <row r="186" ht="19.15" customHeight="1">
      <c r="A186" s="230"/>
      <c r="B186" s="231"/>
      <c r="C186" s="231"/>
      <c r="D186" s="232"/>
      <c r="E186" s="232"/>
      <c r="F186" s="251"/>
      <c r="G186" s="231"/>
      <c r="H186" s="234"/>
      <c r="I186" s="188"/>
      <c r="J186" s="188"/>
      <c r="K186" s="189"/>
      <c r="L186" s="189"/>
      <c r="M186" s="189"/>
      <c r="N186" s="189"/>
      <c r="O186" s="189"/>
      <c r="P186" s="189"/>
      <c r="Q186" s="189"/>
      <c r="R186" s="189"/>
      <c r="S186" s="189"/>
      <c r="T186" s="189"/>
      <c r="U186" s="189"/>
      <c r="V186" s="189"/>
      <c r="W186" s="189"/>
      <c r="X186" s="189"/>
      <c r="Y186" s="189"/>
      <c r="Z186" s="189"/>
    </row>
    <row r="187" ht="19.15" customHeight="1">
      <c r="A187" t="s" s="138">
        <v>2928</v>
      </c>
      <c r="B187" s="149">
        <v>6</v>
      </c>
      <c r="C187" s="149">
        <v>1</v>
      </c>
      <c r="D187" t="s" s="205">
        <v>3100</v>
      </c>
      <c r="E187" t="s" s="205">
        <v>84</v>
      </c>
      <c r="F187" s="222">
        <v>22175</v>
      </c>
      <c r="G187" s="149">
        <v>23576</v>
      </c>
      <c r="H187" s="173">
        <f>SUM(G187-F187)</f>
        <v>1401</v>
      </c>
      <c r="I187" s="167">
        <f>H187/F187</f>
        <v>0.0631792559188275</v>
      </c>
      <c r="J187" s="167">
        <f>H187/G187</f>
        <v>0.0594248388191381</v>
      </c>
      <c r="K187" s="24"/>
      <c r="L187" s="24"/>
      <c r="M187" s="24"/>
      <c r="N187" s="24"/>
      <c r="O187" s="24"/>
      <c r="P187" s="24"/>
      <c r="Q187" s="24"/>
      <c r="R187" s="24"/>
      <c r="S187" s="24"/>
      <c r="T187" s="24"/>
      <c r="U187" s="24"/>
      <c r="V187" s="24"/>
      <c r="W187" s="24"/>
      <c r="X187" s="24"/>
      <c r="Y187" s="24"/>
      <c r="Z187" s="24"/>
    </row>
    <row r="188" ht="19.15" customHeight="1">
      <c r="A188" t="s" s="138">
        <v>2928</v>
      </c>
      <c r="B188" s="149">
        <v>6</v>
      </c>
      <c r="C188" s="149">
        <v>10</v>
      </c>
      <c r="D188" t="s" s="205">
        <v>3101</v>
      </c>
      <c r="E188" t="s" s="205">
        <v>22</v>
      </c>
      <c r="F188" s="222">
        <v>16590</v>
      </c>
      <c r="G188" s="149">
        <v>17377</v>
      </c>
      <c r="H188" s="173">
        <f>SUM(G188-F188)</f>
        <v>787</v>
      </c>
      <c r="I188" s="167">
        <f>H188/F188</f>
        <v>0.0474382157926462</v>
      </c>
      <c r="J188" s="167">
        <f>H188/G188</f>
        <v>0.0452897508200495</v>
      </c>
      <c r="K188" s="24"/>
      <c r="L188" s="24"/>
      <c r="M188" s="24"/>
      <c r="N188" s="24"/>
      <c r="O188" s="24"/>
      <c r="P188" s="24"/>
      <c r="Q188" s="24"/>
      <c r="R188" s="24"/>
      <c r="S188" s="24"/>
      <c r="T188" s="24"/>
      <c r="U188" s="24"/>
      <c r="V188" s="24"/>
      <c r="W188" s="24"/>
      <c r="X188" s="24"/>
      <c r="Y188" s="24"/>
      <c r="Z188" s="24"/>
    </row>
    <row r="189" ht="19.15" customHeight="1">
      <c r="A189" t="s" s="138">
        <v>2928</v>
      </c>
      <c r="B189" s="149">
        <v>6</v>
      </c>
      <c r="C189" s="149">
        <v>5</v>
      </c>
      <c r="D189" t="s" s="205">
        <v>3102</v>
      </c>
      <c r="E189" t="s" s="205">
        <v>20</v>
      </c>
      <c r="F189" s="222">
        <v>12487</v>
      </c>
      <c r="G189" s="149">
        <v>12944</v>
      </c>
      <c r="H189" s="173">
        <f>SUM(G189-F189)</f>
        <v>457</v>
      </c>
      <c r="I189" s="167">
        <f>H189/F189</f>
        <v>0.0365980619844638</v>
      </c>
      <c r="J189" s="167">
        <f>H189/G189</f>
        <v>0.0353059332509271</v>
      </c>
      <c r="K189" s="24"/>
      <c r="L189" s="24"/>
      <c r="M189" s="24"/>
      <c r="N189" s="24"/>
      <c r="O189" s="24"/>
      <c r="P189" s="24"/>
      <c r="Q189" s="24"/>
      <c r="R189" s="24"/>
      <c r="S189" s="24"/>
      <c r="T189" s="24"/>
      <c r="U189" s="24"/>
      <c r="V189" s="24"/>
      <c r="W189" s="24"/>
      <c r="X189" s="24"/>
      <c r="Y189" s="24"/>
      <c r="Z189" s="24"/>
    </row>
    <row r="190" ht="19.15" customHeight="1">
      <c r="A190" t="s" s="138">
        <v>2928</v>
      </c>
      <c r="B190" s="149">
        <v>6</v>
      </c>
      <c r="C190" s="149">
        <v>13</v>
      </c>
      <c r="D190" t="s" s="205">
        <v>3103</v>
      </c>
      <c r="E190" t="s" s="205">
        <v>17</v>
      </c>
      <c r="F190" s="222">
        <v>4452</v>
      </c>
      <c r="G190" s="149">
        <v>4532</v>
      </c>
      <c r="H190" s="173">
        <f>SUM(G190-F190)</f>
        <v>80</v>
      </c>
      <c r="I190" s="167">
        <f>H190/F190</f>
        <v>0.0179694519317161</v>
      </c>
      <c r="J190" s="167">
        <f>H190/G190</f>
        <v>0.0176522506619594</v>
      </c>
      <c r="K190" s="24"/>
      <c r="L190" s="24"/>
      <c r="M190" s="24"/>
      <c r="N190" s="24"/>
      <c r="O190" s="24"/>
      <c r="P190" s="24"/>
      <c r="Q190" s="24"/>
      <c r="R190" s="24"/>
      <c r="S190" s="24"/>
      <c r="T190" s="24"/>
      <c r="U190" s="24"/>
      <c r="V190" s="24"/>
      <c r="W190" s="24"/>
      <c r="X190" s="24"/>
      <c r="Y190" s="24"/>
      <c r="Z190" s="24"/>
    </row>
    <row r="191" ht="19.15" customHeight="1">
      <c r="A191" t="s" s="138">
        <v>2928</v>
      </c>
      <c r="B191" s="149">
        <v>6</v>
      </c>
      <c r="C191" s="149">
        <v>9</v>
      </c>
      <c r="D191" t="s" s="205">
        <v>3104</v>
      </c>
      <c r="E191" t="s" s="205">
        <v>281</v>
      </c>
      <c r="F191" s="222">
        <v>1105</v>
      </c>
      <c r="G191" s="149">
        <v>1149</v>
      </c>
      <c r="H191" s="173">
        <f>SUM(G191-F191)</f>
        <v>44</v>
      </c>
      <c r="I191" s="167">
        <f>H191/F191</f>
        <v>0.0398190045248869</v>
      </c>
      <c r="J191" s="167">
        <f>H191/G191</f>
        <v>0.0382941688424717</v>
      </c>
      <c r="K191" s="24"/>
      <c r="L191" s="24"/>
      <c r="M191" s="24"/>
      <c r="N191" s="24"/>
      <c r="O191" s="24"/>
      <c r="P191" s="24"/>
      <c r="Q191" s="24"/>
      <c r="R191" s="24"/>
      <c r="S191" s="24"/>
      <c r="T191" s="24"/>
      <c r="U191" s="24"/>
      <c r="V191" s="24"/>
      <c r="W191" s="24"/>
      <c r="X191" s="24"/>
      <c r="Y191" s="24"/>
      <c r="Z191" s="24"/>
    </row>
    <row r="192" ht="19.15" customHeight="1">
      <c r="A192" t="s" s="138">
        <v>2928</v>
      </c>
      <c r="B192" s="149">
        <v>6</v>
      </c>
      <c r="C192" s="149">
        <v>19</v>
      </c>
      <c r="D192" t="s" s="205">
        <v>3105</v>
      </c>
      <c r="E192" t="s" s="205">
        <v>60</v>
      </c>
      <c r="F192" s="222">
        <v>1061</v>
      </c>
      <c r="G192" s="149">
        <v>1062</v>
      </c>
      <c r="H192" s="173">
        <f>SUM(G192-F192)</f>
        <v>1</v>
      </c>
      <c r="I192" s="167">
        <f>H192/F192</f>
        <v>0.000942507068803016</v>
      </c>
      <c r="J192" s="167">
        <f>H192/G192</f>
        <v>0.000941619585687382</v>
      </c>
      <c r="K192" s="24"/>
      <c r="L192" s="24"/>
      <c r="M192" s="24"/>
      <c r="N192" s="24"/>
      <c r="O192" s="24"/>
      <c r="P192" s="24"/>
      <c r="Q192" s="24"/>
      <c r="R192" s="24"/>
      <c r="S192" s="24"/>
      <c r="T192" s="24"/>
      <c r="U192" s="24"/>
      <c r="V192" s="24"/>
      <c r="W192" s="24"/>
      <c r="X192" s="24"/>
      <c r="Y192" s="24"/>
      <c r="Z192" s="24"/>
    </row>
    <row r="193" ht="19.15" customHeight="1">
      <c r="A193" t="s" s="138">
        <v>2928</v>
      </c>
      <c r="B193" s="149">
        <v>6</v>
      </c>
      <c r="C193" s="149">
        <v>11</v>
      </c>
      <c r="D193" t="s" s="205">
        <v>3106</v>
      </c>
      <c r="E193" t="s" s="205">
        <v>28</v>
      </c>
      <c r="F193" s="222">
        <v>927</v>
      </c>
      <c r="G193" s="149">
        <v>983</v>
      </c>
      <c r="H193" s="173">
        <f>SUM(G193-F193)</f>
        <v>56</v>
      </c>
      <c r="I193" s="167">
        <f>H193/F193</f>
        <v>0.0604099244875944</v>
      </c>
      <c r="J193" s="167">
        <f>H193/G193</f>
        <v>0.0569684638860631</v>
      </c>
      <c r="K193" s="24"/>
      <c r="L193" s="24"/>
      <c r="M193" s="24"/>
      <c r="N193" s="24"/>
      <c r="O193" s="24"/>
      <c r="P193" s="24"/>
      <c r="Q193" s="24"/>
      <c r="R193" s="24"/>
      <c r="S193" s="24"/>
      <c r="T193" s="24"/>
      <c r="U193" s="24"/>
      <c r="V193" s="24"/>
      <c r="W193" s="24"/>
      <c r="X193" s="24"/>
      <c r="Y193" s="24"/>
      <c r="Z193" s="24"/>
    </row>
    <row r="194" ht="19.15" customHeight="1">
      <c r="A194" t="s" s="138">
        <v>2928</v>
      </c>
      <c r="B194" s="149">
        <v>6</v>
      </c>
      <c r="C194" s="149">
        <v>21</v>
      </c>
      <c r="D194" t="s" s="205">
        <v>3107</v>
      </c>
      <c r="E194" t="s" s="205">
        <v>34</v>
      </c>
      <c r="F194" s="222">
        <v>831</v>
      </c>
      <c r="G194" s="149">
        <v>866</v>
      </c>
      <c r="H194" s="173">
        <f>SUM(G194-F194)</f>
        <v>35</v>
      </c>
      <c r="I194" s="167">
        <f>H194/F194</f>
        <v>0.0421179302045728</v>
      </c>
      <c r="J194" s="167">
        <f>H194/G194</f>
        <v>0.0404157043879908</v>
      </c>
      <c r="K194" s="24"/>
      <c r="L194" s="24"/>
      <c r="M194" s="24"/>
      <c r="N194" s="24"/>
      <c r="O194" s="24"/>
      <c r="P194" s="24"/>
      <c r="Q194" s="24"/>
      <c r="R194" s="24"/>
      <c r="S194" s="24"/>
      <c r="T194" s="24"/>
      <c r="U194" s="24"/>
      <c r="V194" s="24"/>
      <c r="W194" s="24"/>
      <c r="X194" s="24"/>
      <c r="Y194" s="24"/>
      <c r="Z194" s="24"/>
    </row>
    <row r="195" ht="19.15" customHeight="1">
      <c r="A195" t="s" s="138">
        <v>2928</v>
      </c>
      <c r="B195" s="149">
        <v>6</v>
      </c>
      <c r="C195" s="149">
        <v>2</v>
      </c>
      <c r="D195" t="s" s="205">
        <v>3108</v>
      </c>
      <c r="E195" t="s" s="205">
        <v>38</v>
      </c>
      <c r="F195" s="222">
        <v>536</v>
      </c>
      <c r="G195" s="149">
        <v>569</v>
      </c>
      <c r="H195" s="173">
        <f>SUM(G195-F195)</f>
        <v>33</v>
      </c>
      <c r="I195" s="167">
        <f>H195/F195</f>
        <v>0.0615671641791045</v>
      </c>
      <c r="J195" s="167">
        <f>H195/G195</f>
        <v>0.0579964850615114</v>
      </c>
      <c r="K195" s="24"/>
      <c r="L195" s="24"/>
      <c r="M195" s="24"/>
      <c r="N195" s="24"/>
      <c r="O195" s="24"/>
      <c r="P195" s="24"/>
      <c r="Q195" s="24"/>
      <c r="R195" s="24"/>
      <c r="S195" s="24"/>
      <c r="T195" s="24"/>
      <c r="U195" s="24"/>
      <c r="V195" s="24"/>
      <c r="W195" s="24"/>
      <c r="X195" s="24"/>
      <c r="Y195" s="24"/>
      <c r="Z195" s="24"/>
    </row>
    <row r="196" ht="19.15" customHeight="1">
      <c r="A196" t="s" s="138">
        <v>2928</v>
      </c>
      <c r="B196" s="149">
        <v>6</v>
      </c>
      <c r="C196" s="149">
        <v>6</v>
      </c>
      <c r="D196" t="s" s="205">
        <v>3109</v>
      </c>
      <c r="E196" t="s" s="205">
        <v>36</v>
      </c>
      <c r="F196" s="222">
        <v>564</v>
      </c>
      <c r="G196" s="149">
        <v>568</v>
      </c>
      <c r="H196" s="173">
        <f>SUM(G196-F196)</f>
        <v>4</v>
      </c>
      <c r="I196" s="167">
        <f>H196/F196</f>
        <v>0.00709219858156028</v>
      </c>
      <c r="J196" s="167">
        <f>H196/G196</f>
        <v>0.00704225352112676</v>
      </c>
      <c r="K196" s="24"/>
      <c r="L196" s="24"/>
      <c r="M196" s="24"/>
      <c r="N196" s="24"/>
      <c r="O196" s="24"/>
      <c r="P196" s="24"/>
      <c r="Q196" s="24"/>
      <c r="R196" s="24"/>
      <c r="S196" s="24"/>
      <c r="T196" s="24"/>
      <c r="U196" s="24"/>
      <c r="V196" s="24"/>
      <c r="W196" s="24"/>
      <c r="X196" s="24"/>
      <c r="Y196" s="24"/>
      <c r="Z196" s="24"/>
    </row>
    <row r="197" ht="19.15" customHeight="1">
      <c r="A197" t="s" s="138">
        <v>2928</v>
      </c>
      <c r="B197" s="149">
        <v>6</v>
      </c>
      <c r="C197" s="149">
        <v>25</v>
      </c>
      <c r="D197" t="s" s="205">
        <v>3110</v>
      </c>
      <c r="E197" t="s" s="205">
        <v>72</v>
      </c>
      <c r="F197" s="222">
        <v>370</v>
      </c>
      <c r="G197" s="149">
        <v>387</v>
      </c>
      <c r="H197" s="173">
        <f>SUM(G197-F197)</f>
        <v>17</v>
      </c>
      <c r="I197" s="167">
        <f>H197/F197</f>
        <v>0.0459459459459459</v>
      </c>
      <c r="J197" s="167">
        <f>H197/G197</f>
        <v>0.0439276485788114</v>
      </c>
      <c r="K197" s="24"/>
      <c r="L197" s="24"/>
      <c r="M197" s="24"/>
      <c r="N197" s="24"/>
      <c r="O197" s="24"/>
      <c r="P197" s="24"/>
      <c r="Q197" s="24"/>
      <c r="R197" s="24"/>
      <c r="S197" s="24"/>
      <c r="T197" s="24"/>
      <c r="U197" s="24"/>
      <c r="V197" s="24"/>
      <c r="W197" s="24"/>
      <c r="X197" s="24"/>
      <c r="Y197" s="24"/>
      <c r="Z197" s="24"/>
    </row>
    <row r="198" ht="19.15" customHeight="1">
      <c r="A198" t="s" s="138">
        <v>2928</v>
      </c>
      <c r="B198" s="149">
        <v>6</v>
      </c>
      <c r="C198" s="149">
        <v>3</v>
      </c>
      <c r="D198" t="s" s="205">
        <v>3111</v>
      </c>
      <c r="E198" t="s" s="205">
        <v>48</v>
      </c>
      <c r="F198" s="222">
        <v>329</v>
      </c>
      <c r="G198" s="149">
        <v>333</v>
      </c>
      <c r="H198" s="173">
        <f>SUM(G198-F198)</f>
        <v>4</v>
      </c>
      <c r="I198" s="167">
        <f>H198/F198</f>
        <v>0.0121580547112462</v>
      </c>
      <c r="J198" s="167">
        <f>H198/G198</f>
        <v>0.012012012012012</v>
      </c>
      <c r="K198" s="24"/>
      <c r="L198" s="24"/>
      <c r="M198" s="24"/>
      <c r="N198" s="24"/>
      <c r="O198" s="24"/>
      <c r="P198" s="24"/>
      <c r="Q198" s="24"/>
      <c r="R198" s="24"/>
      <c r="S198" s="24"/>
      <c r="T198" s="24"/>
      <c r="U198" s="24"/>
      <c r="V198" s="24"/>
      <c r="W198" s="24"/>
      <c r="X198" s="24"/>
      <c r="Y198" s="24"/>
      <c r="Z198" s="24"/>
    </row>
    <row r="199" ht="19.15" customHeight="1">
      <c r="A199" t="s" s="138">
        <v>2928</v>
      </c>
      <c r="B199" s="149">
        <v>6</v>
      </c>
      <c r="C199" s="149">
        <v>8</v>
      </c>
      <c r="D199" t="s" s="205">
        <v>3112</v>
      </c>
      <c r="E199" t="s" s="205">
        <v>44</v>
      </c>
      <c r="F199" s="222">
        <v>278</v>
      </c>
      <c r="G199" s="149">
        <v>280</v>
      </c>
      <c r="H199" s="173">
        <f>SUM(G199-F199)</f>
        <v>2</v>
      </c>
      <c r="I199" s="167">
        <f>H199/F199</f>
        <v>0.00719424460431655</v>
      </c>
      <c r="J199" s="167">
        <f>H199/G199</f>
        <v>0.00714285714285714</v>
      </c>
      <c r="K199" s="24"/>
      <c r="L199" s="24"/>
      <c r="M199" s="24"/>
      <c r="N199" s="24"/>
      <c r="O199" s="24"/>
      <c r="P199" s="24"/>
      <c r="Q199" s="24"/>
      <c r="R199" s="24"/>
      <c r="S199" s="24"/>
      <c r="T199" s="24"/>
      <c r="U199" s="24"/>
      <c r="V199" s="24"/>
      <c r="W199" s="24"/>
      <c r="X199" s="24"/>
      <c r="Y199" s="24"/>
      <c r="Z199" s="24"/>
    </row>
    <row r="200" ht="19.15" customHeight="1">
      <c r="A200" t="s" s="138">
        <v>2928</v>
      </c>
      <c r="B200" s="149">
        <v>6</v>
      </c>
      <c r="C200" s="149">
        <v>12</v>
      </c>
      <c r="D200" t="s" s="205">
        <v>3113</v>
      </c>
      <c r="E200" t="s" s="205">
        <v>30</v>
      </c>
      <c r="F200" s="222">
        <v>271</v>
      </c>
      <c r="G200" s="149">
        <v>274</v>
      </c>
      <c r="H200" s="173">
        <f>SUM(G200-F200)</f>
        <v>3</v>
      </c>
      <c r="I200" s="167">
        <f>H200/F200</f>
        <v>0.011070110701107</v>
      </c>
      <c r="J200" s="167">
        <f>H200/G200</f>
        <v>0.0109489051094891</v>
      </c>
      <c r="K200" s="24"/>
      <c r="L200" s="24"/>
      <c r="M200" s="24"/>
      <c r="N200" s="24"/>
      <c r="O200" s="24"/>
      <c r="P200" s="24"/>
      <c r="Q200" s="24"/>
      <c r="R200" s="24"/>
      <c r="S200" s="24"/>
      <c r="T200" s="24"/>
      <c r="U200" s="24"/>
      <c r="V200" s="24"/>
      <c r="W200" s="24"/>
      <c r="X200" s="24"/>
      <c r="Y200" s="24"/>
      <c r="Z200" s="24"/>
    </row>
    <row r="201" ht="19.15" customHeight="1">
      <c r="A201" t="s" s="138">
        <v>2928</v>
      </c>
      <c r="B201" s="149">
        <v>6</v>
      </c>
      <c r="C201" s="149">
        <v>4</v>
      </c>
      <c r="D201" t="s" s="205">
        <v>3114</v>
      </c>
      <c r="E201" t="s" s="205">
        <v>64</v>
      </c>
      <c r="F201" s="222">
        <v>269</v>
      </c>
      <c r="G201" s="149">
        <v>273</v>
      </c>
      <c r="H201" s="173">
        <f>SUM(G201-F201)</f>
        <v>4</v>
      </c>
      <c r="I201" s="167">
        <f>H201/F201</f>
        <v>0.0148698884758364</v>
      </c>
      <c r="J201" s="167">
        <f>H201/G201</f>
        <v>0.0146520146520147</v>
      </c>
      <c r="K201" s="24"/>
      <c r="L201" s="24"/>
      <c r="M201" s="24"/>
      <c r="N201" s="24"/>
      <c r="O201" s="24"/>
      <c r="P201" s="24"/>
      <c r="Q201" s="24"/>
      <c r="R201" s="24"/>
      <c r="S201" s="24"/>
      <c r="T201" s="24"/>
      <c r="U201" s="24"/>
      <c r="V201" s="24"/>
      <c r="W201" s="24"/>
      <c r="X201" s="24"/>
      <c r="Y201" s="24"/>
      <c r="Z201" s="24"/>
    </row>
    <row r="202" ht="19.15" customHeight="1">
      <c r="A202" t="s" s="138">
        <v>2928</v>
      </c>
      <c r="B202" s="149">
        <v>6</v>
      </c>
      <c r="C202" s="149">
        <v>15</v>
      </c>
      <c r="D202" t="s" s="205">
        <v>3115</v>
      </c>
      <c r="E202" t="s" s="205">
        <v>24</v>
      </c>
      <c r="F202" s="222">
        <v>247</v>
      </c>
      <c r="G202" s="149">
        <v>251</v>
      </c>
      <c r="H202" s="173">
        <f>SUM(G202-F202)</f>
        <v>4</v>
      </c>
      <c r="I202" s="167">
        <f>H202/F202</f>
        <v>0.0161943319838057</v>
      </c>
      <c r="J202" s="167">
        <f>H202/G202</f>
        <v>0.0159362549800797</v>
      </c>
      <c r="K202" s="24"/>
      <c r="L202" s="24"/>
      <c r="M202" s="24"/>
      <c r="N202" s="24"/>
      <c r="O202" s="24"/>
      <c r="P202" s="24"/>
      <c r="Q202" s="24"/>
      <c r="R202" s="24"/>
      <c r="S202" s="24"/>
      <c r="T202" s="24"/>
      <c r="U202" s="24"/>
      <c r="V202" s="24"/>
      <c r="W202" s="24"/>
      <c r="X202" s="24"/>
      <c r="Y202" s="24"/>
      <c r="Z202" s="24"/>
    </row>
    <row r="203" ht="19.15" customHeight="1">
      <c r="A203" t="s" s="138">
        <v>2928</v>
      </c>
      <c r="B203" s="149">
        <v>6</v>
      </c>
      <c r="C203" s="149">
        <v>14</v>
      </c>
      <c r="D203" t="s" s="205">
        <v>3116</v>
      </c>
      <c r="E203" t="s" s="205">
        <v>26</v>
      </c>
      <c r="F203" s="222">
        <v>213</v>
      </c>
      <c r="G203" s="149">
        <v>219</v>
      </c>
      <c r="H203" s="173">
        <f>SUM(G203-F203)</f>
        <v>6</v>
      </c>
      <c r="I203" s="167">
        <f>H203/F203</f>
        <v>0.028169014084507</v>
      </c>
      <c r="J203" s="167">
        <f>H203/G203</f>
        <v>0.0273972602739726</v>
      </c>
      <c r="K203" s="24"/>
      <c r="L203" s="24"/>
      <c r="M203" s="24"/>
      <c r="N203" s="24"/>
      <c r="O203" s="24"/>
      <c r="P203" s="24"/>
      <c r="Q203" s="24"/>
      <c r="R203" s="24"/>
      <c r="S203" s="24"/>
      <c r="T203" s="24"/>
      <c r="U203" s="24"/>
      <c r="V203" s="24"/>
      <c r="W203" s="24"/>
      <c r="X203" s="24"/>
      <c r="Y203" s="24"/>
      <c r="Z203" s="24"/>
    </row>
    <row r="204" ht="19.15" customHeight="1">
      <c r="A204" t="s" s="138">
        <v>2928</v>
      </c>
      <c r="B204" s="149">
        <v>6</v>
      </c>
      <c r="C204" s="149">
        <v>16</v>
      </c>
      <c r="D204" t="s" s="205">
        <v>3117</v>
      </c>
      <c r="E204" t="s" s="205">
        <v>62</v>
      </c>
      <c r="F204" s="222">
        <v>174</v>
      </c>
      <c r="G204" s="149">
        <v>187</v>
      </c>
      <c r="H204" s="173">
        <f>SUM(G204-F204)</f>
        <v>13</v>
      </c>
      <c r="I204" s="167">
        <f>H204/F204</f>
        <v>0.0747126436781609</v>
      </c>
      <c r="J204" s="167">
        <f>H204/G204</f>
        <v>0.06951871657754009</v>
      </c>
      <c r="K204" s="24"/>
      <c r="L204" s="24"/>
      <c r="M204" s="24"/>
      <c r="N204" s="24"/>
      <c r="O204" s="24"/>
      <c r="P204" s="24"/>
      <c r="Q204" s="24"/>
      <c r="R204" s="24"/>
      <c r="S204" s="24"/>
      <c r="T204" s="24"/>
      <c r="U204" s="24"/>
      <c r="V204" s="24"/>
      <c r="W204" s="24"/>
      <c r="X204" s="24"/>
      <c r="Y204" s="24"/>
      <c r="Z204" s="24"/>
    </row>
    <row r="205" ht="19.15" customHeight="1">
      <c r="A205" t="s" s="138">
        <v>2928</v>
      </c>
      <c r="B205" s="149">
        <v>6</v>
      </c>
      <c r="C205" s="149">
        <v>20</v>
      </c>
      <c r="D205" t="s" s="205">
        <v>3118</v>
      </c>
      <c r="E205" t="s" s="205">
        <v>40</v>
      </c>
      <c r="F205" s="222">
        <v>165</v>
      </c>
      <c r="G205" s="149">
        <v>166</v>
      </c>
      <c r="H205" s="173">
        <f>SUM(G205-F205)</f>
        <v>1</v>
      </c>
      <c r="I205" s="167">
        <f>H205/F205</f>
        <v>0.00606060606060606</v>
      </c>
      <c r="J205" s="167">
        <f>H205/G205</f>
        <v>0.00602409638554217</v>
      </c>
      <c r="K205" s="24"/>
      <c r="L205" s="24"/>
      <c r="M205" s="24"/>
      <c r="N205" s="24"/>
      <c r="O205" s="24"/>
      <c r="P205" s="24"/>
      <c r="Q205" s="24"/>
      <c r="R205" s="24"/>
      <c r="S205" s="24"/>
      <c r="T205" s="24"/>
      <c r="U205" s="24"/>
      <c r="V205" s="24"/>
      <c r="W205" s="24"/>
      <c r="X205" s="24"/>
      <c r="Y205" s="24"/>
      <c r="Z205" s="24"/>
    </row>
    <row r="206" ht="19.15" customHeight="1">
      <c r="A206" t="s" s="138">
        <v>2928</v>
      </c>
      <c r="B206" s="149">
        <v>6</v>
      </c>
      <c r="C206" s="149">
        <v>33</v>
      </c>
      <c r="D206" t="s" s="205">
        <v>3119</v>
      </c>
      <c r="E206" t="s" s="205">
        <v>173</v>
      </c>
      <c r="F206" s="222">
        <v>159</v>
      </c>
      <c r="G206" s="149">
        <v>161</v>
      </c>
      <c r="H206" s="173">
        <f>SUM(G206-F206)</f>
        <v>2</v>
      </c>
      <c r="I206" s="167">
        <f>H206/F206</f>
        <v>0.0125786163522013</v>
      </c>
      <c r="J206" s="167">
        <f>H206/G206</f>
        <v>0.0124223602484472</v>
      </c>
      <c r="K206" s="24"/>
      <c r="L206" s="24"/>
      <c r="M206" s="24"/>
      <c r="N206" s="24"/>
      <c r="O206" s="24"/>
      <c r="P206" s="24"/>
      <c r="Q206" s="24"/>
      <c r="R206" s="24"/>
      <c r="S206" s="24"/>
      <c r="T206" s="24"/>
      <c r="U206" s="24"/>
      <c r="V206" s="24"/>
      <c r="W206" s="24"/>
      <c r="X206" s="24"/>
      <c r="Y206" s="24"/>
      <c r="Z206" s="24"/>
    </row>
    <row r="207" ht="19.15" customHeight="1">
      <c r="A207" t="s" s="138">
        <v>2928</v>
      </c>
      <c r="B207" s="149">
        <v>6</v>
      </c>
      <c r="C207" s="149">
        <v>7</v>
      </c>
      <c r="D207" t="s" s="205">
        <v>3120</v>
      </c>
      <c r="E207" t="s" s="205">
        <v>52</v>
      </c>
      <c r="F207" s="222">
        <v>151</v>
      </c>
      <c r="G207" s="149">
        <v>153</v>
      </c>
      <c r="H207" s="173">
        <f>SUM(G207-F207)</f>
        <v>2</v>
      </c>
      <c r="I207" s="167">
        <f>H207/F207</f>
        <v>0.0132450331125828</v>
      </c>
      <c r="J207" s="167">
        <f>H207/G207</f>
        <v>0.0130718954248366</v>
      </c>
      <c r="K207" s="24"/>
      <c r="L207" s="24"/>
      <c r="M207" s="24"/>
      <c r="N207" s="24"/>
      <c r="O207" s="24"/>
      <c r="P207" s="24"/>
      <c r="Q207" s="24"/>
      <c r="R207" s="24"/>
      <c r="S207" s="24"/>
      <c r="T207" s="24"/>
      <c r="U207" s="24"/>
      <c r="V207" s="24"/>
      <c r="W207" s="24"/>
      <c r="X207" s="24"/>
      <c r="Y207" s="24"/>
      <c r="Z207" s="24"/>
    </row>
    <row r="208" ht="19.15" customHeight="1">
      <c r="A208" t="s" s="138">
        <v>2928</v>
      </c>
      <c r="B208" s="149">
        <v>6</v>
      </c>
      <c r="C208" s="149">
        <v>22</v>
      </c>
      <c r="D208" t="s" s="205">
        <v>3121</v>
      </c>
      <c r="E208" t="s" s="205">
        <v>101</v>
      </c>
      <c r="F208" s="222">
        <v>149</v>
      </c>
      <c r="G208" s="149">
        <v>151</v>
      </c>
      <c r="H208" s="173">
        <f>SUM(G208-F208)</f>
        <v>2</v>
      </c>
      <c r="I208" s="167">
        <f>H208/F208</f>
        <v>0.0134228187919463</v>
      </c>
      <c r="J208" s="167">
        <f>H208/G208</f>
        <v>0.0132450331125828</v>
      </c>
      <c r="K208" s="24"/>
      <c r="L208" s="24"/>
      <c r="M208" s="24"/>
      <c r="N208" s="24"/>
      <c r="O208" s="24"/>
      <c r="P208" s="24"/>
      <c r="Q208" s="24"/>
      <c r="R208" s="24"/>
      <c r="S208" s="24"/>
      <c r="T208" s="24"/>
      <c r="U208" s="24"/>
      <c r="V208" s="24"/>
      <c r="W208" s="24"/>
      <c r="X208" s="24"/>
      <c r="Y208" s="24"/>
      <c r="Z208" s="24"/>
    </row>
    <row r="209" ht="19.15" customHeight="1">
      <c r="A209" t="s" s="138">
        <v>2928</v>
      </c>
      <c r="B209" s="149">
        <v>6</v>
      </c>
      <c r="C209" s="149">
        <v>26</v>
      </c>
      <c r="D209" t="s" s="205">
        <v>3122</v>
      </c>
      <c r="E209" t="s" s="205">
        <v>265</v>
      </c>
      <c r="F209" s="222">
        <v>122</v>
      </c>
      <c r="G209" s="149">
        <v>122</v>
      </c>
      <c r="H209" s="173">
        <f>SUM(G209-F209)</f>
        <v>0</v>
      </c>
      <c r="I209" s="167">
        <f>H209/F209</f>
        <v>0</v>
      </c>
      <c r="J209" s="167">
        <f>H209/G209</f>
        <v>0</v>
      </c>
      <c r="K209" s="24"/>
      <c r="L209" s="24"/>
      <c r="M209" s="24"/>
      <c r="N209" s="24"/>
      <c r="O209" s="24"/>
      <c r="P209" s="24"/>
      <c r="Q209" s="24"/>
      <c r="R209" s="24"/>
      <c r="S209" s="24"/>
      <c r="T209" s="24"/>
      <c r="U209" s="24"/>
      <c r="V209" s="24"/>
      <c r="W209" s="24"/>
      <c r="X209" s="24"/>
      <c r="Y209" s="24"/>
      <c r="Z209" s="24"/>
    </row>
    <row r="210" ht="19.15" customHeight="1">
      <c r="A210" t="s" s="138">
        <v>2928</v>
      </c>
      <c r="B210" s="149">
        <v>6</v>
      </c>
      <c r="C210" s="149">
        <v>30</v>
      </c>
      <c r="D210" t="s" s="205">
        <v>3123</v>
      </c>
      <c r="E210" t="s" s="205">
        <v>147</v>
      </c>
      <c r="F210" s="222">
        <v>110</v>
      </c>
      <c r="G210" s="149">
        <v>117</v>
      </c>
      <c r="H210" s="173">
        <f>SUM(G210-F210)</f>
        <v>7</v>
      </c>
      <c r="I210" s="167">
        <f>H210/F210</f>
        <v>0.0636363636363636</v>
      </c>
      <c r="J210" s="167">
        <f>H210/G210</f>
        <v>0.0598290598290598</v>
      </c>
      <c r="K210" s="24"/>
      <c r="L210" s="24"/>
      <c r="M210" s="24"/>
      <c r="N210" s="24"/>
      <c r="O210" s="24"/>
      <c r="P210" s="24"/>
      <c r="Q210" s="24"/>
      <c r="R210" s="24"/>
      <c r="S210" s="24"/>
      <c r="T210" s="24"/>
      <c r="U210" s="24"/>
      <c r="V210" s="24"/>
      <c r="W210" s="24"/>
      <c r="X210" s="24"/>
      <c r="Y210" s="24"/>
      <c r="Z210" s="24"/>
    </row>
    <row r="211" ht="19.15" customHeight="1">
      <c r="A211" t="s" s="138">
        <v>2928</v>
      </c>
      <c r="B211" s="149">
        <v>6</v>
      </c>
      <c r="C211" s="149">
        <v>32</v>
      </c>
      <c r="D211" t="s" s="205">
        <v>3124</v>
      </c>
      <c r="E211" t="s" s="205">
        <v>1091</v>
      </c>
      <c r="F211" s="222">
        <v>103</v>
      </c>
      <c r="G211" s="149">
        <v>113</v>
      </c>
      <c r="H211" s="173">
        <f>SUM(G211-F211)</f>
        <v>10</v>
      </c>
      <c r="I211" s="167">
        <f>H211/F211</f>
        <v>0.0970873786407767</v>
      </c>
      <c r="J211" s="167">
        <f>H211/G211</f>
        <v>0.0884955752212389</v>
      </c>
      <c r="K211" s="24"/>
      <c r="L211" s="24"/>
      <c r="M211" s="24"/>
      <c r="N211" s="24"/>
      <c r="O211" s="24"/>
      <c r="P211" s="24"/>
      <c r="Q211" s="24"/>
      <c r="R211" s="24"/>
      <c r="S211" s="24"/>
      <c r="T211" s="24"/>
      <c r="U211" s="24"/>
      <c r="V211" s="24"/>
      <c r="W211" s="24"/>
      <c r="X211" s="24"/>
      <c r="Y211" s="24"/>
      <c r="Z211" s="24"/>
    </row>
    <row r="212" ht="19.15" customHeight="1">
      <c r="A212" t="s" s="138">
        <v>2928</v>
      </c>
      <c r="B212" s="149">
        <v>6</v>
      </c>
      <c r="C212" s="149">
        <v>36</v>
      </c>
      <c r="D212" t="s" s="205">
        <v>3125</v>
      </c>
      <c r="E212" t="s" s="205">
        <v>42</v>
      </c>
      <c r="F212" s="222">
        <v>107</v>
      </c>
      <c r="G212" s="149">
        <v>109</v>
      </c>
      <c r="H212" s="173">
        <f>SUM(G212-F212)</f>
        <v>2</v>
      </c>
      <c r="I212" s="167">
        <f>H212/F212</f>
        <v>0.0186915887850467</v>
      </c>
      <c r="J212" s="167">
        <f>H212/G212</f>
        <v>0.018348623853211</v>
      </c>
      <c r="K212" s="24"/>
      <c r="L212" s="24"/>
      <c r="M212" s="24"/>
      <c r="N212" s="24"/>
      <c r="O212" s="24"/>
      <c r="P212" s="24"/>
      <c r="Q212" s="24"/>
      <c r="R212" s="24"/>
      <c r="S212" s="24"/>
      <c r="T212" s="24"/>
      <c r="U212" s="24"/>
      <c r="V212" s="24"/>
      <c r="W212" s="24"/>
      <c r="X212" s="24"/>
      <c r="Y212" s="24"/>
      <c r="Z212" s="24"/>
    </row>
    <row r="213" ht="19.15" customHeight="1">
      <c r="A213" t="s" s="138">
        <v>2928</v>
      </c>
      <c r="B213" s="149">
        <v>6</v>
      </c>
      <c r="C213" s="149">
        <v>29</v>
      </c>
      <c r="D213" t="s" s="205">
        <v>3126</v>
      </c>
      <c r="E213" t="s" s="205">
        <v>237</v>
      </c>
      <c r="F213" s="222">
        <v>75</v>
      </c>
      <c r="G213" s="149">
        <v>77</v>
      </c>
      <c r="H213" s="173">
        <f>SUM(G213-F213)</f>
        <v>2</v>
      </c>
      <c r="I213" s="167">
        <f>H213/F213</f>
        <v>0.0266666666666667</v>
      </c>
      <c r="J213" s="167">
        <f>H213/G213</f>
        <v>0.025974025974026</v>
      </c>
      <c r="K213" s="24"/>
      <c r="L213" s="24"/>
      <c r="M213" s="24"/>
      <c r="N213" s="24"/>
      <c r="O213" s="24"/>
      <c r="P213" s="24"/>
      <c r="Q213" s="24"/>
      <c r="R213" s="24"/>
      <c r="S213" s="24"/>
      <c r="T213" s="24"/>
      <c r="U213" s="24"/>
      <c r="V213" s="24"/>
      <c r="W213" s="24"/>
      <c r="X213" s="24"/>
      <c r="Y213" s="24"/>
      <c r="Z213" s="24"/>
    </row>
    <row r="214" ht="19.15" customHeight="1">
      <c r="A214" t="s" s="138">
        <v>2928</v>
      </c>
      <c r="B214" s="149">
        <v>6</v>
      </c>
      <c r="C214" s="149">
        <v>23</v>
      </c>
      <c r="D214" t="s" s="205">
        <v>3127</v>
      </c>
      <c r="E214" t="s" s="205">
        <v>54</v>
      </c>
      <c r="F214" s="222">
        <v>58</v>
      </c>
      <c r="G214" s="149">
        <v>61</v>
      </c>
      <c r="H214" s="173">
        <f>SUM(G214-F214)</f>
        <v>3</v>
      </c>
      <c r="I214" s="167">
        <f>H214/F214</f>
        <v>0.0517241379310345</v>
      </c>
      <c r="J214" s="167">
        <f>H214/G214</f>
        <v>0.0491803278688525</v>
      </c>
      <c r="K214" s="24"/>
      <c r="L214" s="24"/>
      <c r="M214" s="24"/>
      <c r="N214" s="24"/>
      <c r="O214" s="24"/>
      <c r="P214" s="24"/>
      <c r="Q214" s="24"/>
      <c r="R214" s="24"/>
      <c r="S214" s="24"/>
      <c r="T214" s="24"/>
      <c r="U214" s="24"/>
      <c r="V214" s="24"/>
      <c r="W214" s="24"/>
      <c r="X214" s="24"/>
      <c r="Y214" s="24"/>
      <c r="Z214" s="24"/>
    </row>
    <row r="215" ht="19.15" customHeight="1">
      <c r="A215" t="s" s="138">
        <v>2928</v>
      </c>
      <c r="B215" s="149">
        <v>6</v>
      </c>
      <c r="C215" s="149">
        <v>28</v>
      </c>
      <c r="D215" t="s" s="205">
        <v>3128</v>
      </c>
      <c r="E215" t="s" s="205">
        <v>112</v>
      </c>
      <c r="F215" s="222">
        <v>57</v>
      </c>
      <c r="G215" s="149">
        <v>60</v>
      </c>
      <c r="H215" s="173">
        <f>SUM(G215-F215)</f>
        <v>3</v>
      </c>
      <c r="I215" s="167">
        <f>H215/F215</f>
        <v>0.0526315789473684</v>
      </c>
      <c r="J215" s="167">
        <f>H215/G215</f>
        <v>0.05</v>
      </c>
      <c r="K215" s="24"/>
      <c r="L215" s="24"/>
      <c r="M215" s="24"/>
      <c r="N215" s="24"/>
      <c r="O215" s="24"/>
      <c r="P215" s="24"/>
      <c r="Q215" s="24"/>
      <c r="R215" s="24"/>
      <c r="S215" s="24"/>
      <c r="T215" s="24"/>
      <c r="U215" s="24"/>
      <c r="V215" s="24"/>
      <c r="W215" s="24"/>
      <c r="X215" s="24"/>
      <c r="Y215" s="24"/>
      <c r="Z215" s="24"/>
    </row>
    <row r="216" ht="19.15" customHeight="1">
      <c r="A216" t="s" s="138">
        <v>2928</v>
      </c>
      <c r="B216" s="149">
        <v>6</v>
      </c>
      <c r="C216" s="149">
        <v>27</v>
      </c>
      <c r="D216" t="s" s="205">
        <v>3129</v>
      </c>
      <c r="E216" t="s" s="205">
        <v>245</v>
      </c>
      <c r="F216" s="222">
        <v>58</v>
      </c>
      <c r="G216" s="149">
        <v>59</v>
      </c>
      <c r="H216" s="173">
        <f>SUM(G216-F216)</f>
        <v>1</v>
      </c>
      <c r="I216" s="167">
        <f>H216/F216</f>
        <v>0.0172413793103448</v>
      </c>
      <c r="J216" s="167">
        <f>H216/G216</f>
        <v>0.0169491525423729</v>
      </c>
      <c r="K216" s="24"/>
      <c r="L216" s="24"/>
      <c r="M216" s="24"/>
      <c r="N216" s="24"/>
      <c r="O216" s="24"/>
      <c r="P216" s="24"/>
      <c r="Q216" s="24"/>
      <c r="R216" s="24"/>
      <c r="S216" s="24"/>
      <c r="T216" s="24"/>
      <c r="U216" s="24"/>
      <c r="V216" s="24"/>
      <c r="W216" s="24"/>
      <c r="X216" s="24"/>
      <c r="Y216" s="24"/>
      <c r="Z216" s="24"/>
    </row>
    <row r="217" ht="19.15" customHeight="1">
      <c r="A217" t="s" s="138">
        <v>2928</v>
      </c>
      <c r="B217" s="149">
        <v>6</v>
      </c>
      <c r="C217" s="149">
        <v>31</v>
      </c>
      <c r="D217" t="s" s="205">
        <v>3130</v>
      </c>
      <c r="E217" t="s" s="205">
        <v>3060</v>
      </c>
      <c r="F217" s="222">
        <v>58</v>
      </c>
      <c r="G217" s="149">
        <v>58</v>
      </c>
      <c r="H217" s="173">
        <f>SUM(G217-F217)</f>
        <v>0</v>
      </c>
      <c r="I217" s="167">
        <f>H217/F217</f>
        <v>0</v>
      </c>
      <c r="J217" s="167">
        <f>H217/G217</f>
        <v>0</v>
      </c>
      <c r="K217" s="24"/>
      <c r="L217" s="24"/>
      <c r="M217" s="24"/>
      <c r="N217" s="24"/>
      <c r="O217" s="24"/>
      <c r="P217" s="24"/>
      <c r="Q217" s="24"/>
      <c r="R217" s="24"/>
      <c r="S217" s="24"/>
      <c r="T217" s="24"/>
      <c r="U217" s="24"/>
      <c r="V217" s="24"/>
      <c r="W217" s="24"/>
      <c r="X217" s="24"/>
      <c r="Y217" s="24"/>
      <c r="Z217" s="24"/>
    </row>
    <row r="218" ht="19.15" customHeight="1">
      <c r="A218" t="s" s="138">
        <v>2928</v>
      </c>
      <c r="B218" s="149">
        <v>6</v>
      </c>
      <c r="C218" s="149">
        <v>18</v>
      </c>
      <c r="D218" t="s" s="205">
        <v>3131</v>
      </c>
      <c r="E218" t="s" s="205">
        <v>66</v>
      </c>
      <c r="F218" s="222">
        <v>55</v>
      </c>
      <c r="G218" s="149">
        <v>55</v>
      </c>
      <c r="H218" s="173">
        <f>SUM(G218-F218)</f>
        <v>0</v>
      </c>
      <c r="I218" s="167">
        <f>H218/F218</f>
        <v>0</v>
      </c>
      <c r="J218" s="167">
        <f>H218/G218</f>
        <v>0</v>
      </c>
      <c r="K218" s="24"/>
      <c r="L218" s="24"/>
      <c r="M218" s="24"/>
      <c r="N218" s="24"/>
      <c r="O218" s="24"/>
      <c r="P218" s="24"/>
      <c r="Q218" s="24"/>
      <c r="R218" s="24"/>
      <c r="S218" s="24"/>
      <c r="T218" s="24"/>
      <c r="U218" s="24"/>
      <c r="V218" s="24"/>
      <c r="W218" s="24"/>
      <c r="X218" s="24"/>
      <c r="Y218" s="24"/>
      <c r="Z218" s="24"/>
    </row>
    <row r="219" ht="19.15" customHeight="1">
      <c r="A219" t="s" s="138">
        <v>2928</v>
      </c>
      <c r="B219" s="149">
        <v>6</v>
      </c>
      <c r="C219" s="149">
        <v>17</v>
      </c>
      <c r="D219" t="s" s="205">
        <v>3132</v>
      </c>
      <c r="E219" t="s" s="205">
        <v>74</v>
      </c>
      <c r="F219" s="222">
        <v>46</v>
      </c>
      <c r="G219" s="149">
        <v>49</v>
      </c>
      <c r="H219" s="173">
        <f>SUM(G219-F219)</f>
        <v>3</v>
      </c>
      <c r="I219" s="167">
        <f>H219/F219</f>
        <v>0.0652173913043478</v>
      </c>
      <c r="J219" s="167">
        <f>H219/G219</f>
        <v>0.0612244897959184</v>
      </c>
      <c r="K219" s="24"/>
      <c r="L219" s="24"/>
      <c r="M219" s="24"/>
      <c r="N219" s="24"/>
      <c r="O219" s="24"/>
      <c r="P219" s="24"/>
      <c r="Q219" s="24"/>
      <c r="R219" s="24"/>
      <c r="S219" s="24"/>
      <c r="T219" s="24"/>
      <c r="U219" s="24"/>
      <c r="V219" s="24"/>
      <c r="W219" s="24"/>
      <c r="X219" s="24"/>
      <c r="Y219" s="24"/>
      <c r="Z219" s="24"/>
    </row>
    <row r="220" ht="19.15" customHeight="1">
      <c r="A220" t="s" s="138">
        <v>2928</v>
      </c>
      <c r="B220" s="149">
        <v>6</v>
      </c>
      <c r="C220" s="149">
        <v>24</v>
      </c>
      <c r="D220" t="s" s="205">
        <v>3133</v>
      </c>
      <c r="E220" t="s" s="205">
        <v>76</v>
      </c>
      <c r="F220" s="222">
        <v>40</v>
      </c>
      <c r="G220" s="149">
        <v>40</v>
      </c>
      <c r="H220" s="173">
        <f>SUM(G220-F220)</f>
        <v>0</v>
      </c>
      <c r="I220" s="167">
        <f>H220/F220</f>
        <v>0</v>
      </c>
      <c r="J220" s="167">
        <f>H220/G220</f>
        <v>0</v>
      </c>
      <c r="K220" s="24"/>
      <c r="L220" s="24"/>
      <c r="M220" s="24"/>
      <c r="N220" s="24"/>
      <c r="O220" s="24"/>
      <c r="P220" s="24"/>
      <c r="Q220" s="24"/>
      <c r="R220" s="24"/>
      <c r="S220" s="24"/>
      <c r="T220" s="24"/>
      <c r="U220" s="24"/>
      <c r="V220" s="24"/>
      <c r="W220" s="24"/>
      <c r="X220" s="24"/>
      <c r="Y220" s="24"/>
      <c r="Z220" s="24"/>
    </row>
    <row r="221" ht="19.15" customHeight="1">
      <c r="A221" t="s" s="138">
        <v>2928</v>
      </c>
      <c r="B221" s="149">
        <v>6</v>
      </c>
      <c r="C221" s="149">
        <v>35</v>
      </c>
      <c r="D221" t="s" s="205">
        <v>3134</v>
      </c>
      <c r="E221" t="s" s="205">
        <v>68</v>
      </c>
      <c r="F221" s="222">
        <v>34</v>
      </c>
      <c r="G221" s="149">
        <v>34</v>
      </c>
      <c r="H221" s="173">
        <f>SUM(G221-F221)</f>
        <v>0</v>
      </c>
      <c r="I221" s="167">
        <f>H221/F221</f>
        <v>0</v>
      </c>
      <c r="J221" s="167">
        <f>H221/G221</f>
        <v>0</v>
      </c>
      <c r="K221" s="24"/>
      <c r="L221" s="24"/>
      <c r="M221" s="24"/>
      <c r="N221" s="24"/>
      <c r="O221" s="24"/>
      <c r="P221" s="24"/>
      <c r="Q221" s="24"/>
      <c r="R221" s="24"/>
      <c r="S221" s="24"/>
      <c r="T221" s="24"/>
      <c r="U221" s="24"/>
      <c r="V221" s="24"/>
      <c r="W221" s="24"/>
      <c r="X221" s="24"/>
      <c r="Y221" s="24"/>
      <c r="Z221" s="24"/>
    </row>
    <row r="222" ht="19.15" customHeight="1">
      <c r="A222" t="s" s="138">
        <v>2928</v>
      </c>
      <c r="B222" s="149">
        <v>6</v>
      </c>
      <c r="C222" s="149">
        <v>34</v>
      </c>
      <c r="D222" t="s" s="205">
        <v>3135</v>
      </c>
      <c r="E222" t="s" s="205">
        <v>32</v>
      </c>
      <c r="F222" s="222">
        <v>27</v>
      </c>
      <c r="G222" s="149">
        <v>28</v>
      </c>
      <c r="H222" s="206">
        <f>SUM(G222-F222)</f>
        <v>1</v>
      </c>
      <c r="I222" s="208">
        <f>H222/F222</f>
        <v>0.037037037037037</v>
      </c>
      <c r="J222" s="208">
        <f>H222/G222</f>
        <v>0.0357142857142857</v>
      </c>
      <c r="K222" s="174"/>
      <c r="L222" s="174"/>
      <c r="M222" s="174"/>
      <c r="N222" s="174"/>
      <c r="O222" s="174"/>
      <c r="P222" s="174"/>
      <c r="Q222" s="174"/>
      <c r="R222" s="174"/>
      <c r="S222" s="174"/>
      <c r="T222" s="174"/>
      <c r="U222" s="174"/>
      <c r="V222" s="174"/>
      <c r="W222" s="174"/>
      <c r="X222" s="174"/>
      <c r="Y222" s="174"/>
      <c r="Z222" s="174"/>
    </row>
    <row r="223" ht="19.15" customHeight="1">
      <c r="A223" s="177"/>
      <c r="B223" s="178"/>
      <c r="C223" s="178"/>
      <c r="D223" s="179"/>
      <c r="E223" s="179"/>
      <c r="F223" s="210">
        <f>SUM(F187:F222)</f>
        <v>64453</v>
      </c>
      <c r="G223" s="180">
        <f>SUM(G187:G222)</f>
        <v>67443</v>
      </c>
      <c r="H223" s="181">
        <f>SUM(H187:H222)</f>
        <v>2990</v>
      </c>
      <c r="I223" s="209">
        <f>H223/F223</f>
        <v>0.0463903929995501</v>
      </c>
      <c r="J223" s="209">
        <f>H223/G223</f>
        <v>0.0443337336713966</v>
      </c>
      <c r="K223" s="183"/>
      <c r="L223" s="183"/>
      <c r="M223" s="183"/>
      <c r="N223" s="183"/>
      <c r="O223" s="183"/>
      <c r="P223" s="183"/>
      <c r="Q223" s="183"/>
      <c r="R223" s="183"/>
      <c r="S223" s="183"/>
      <c r="T223" s="183"/>
      <c r="U223" s="183"/>
      <c r="V223" s="183"/>
      <c r="W223" s="183"/>
      <c r="X223" s="183"/>
      <c r="Y223" s="183"/>
      <c r="Z223" s="184"/>
    </row>
    <row r="224" ht="19.15" customHeight="1">
      <c r="A224" s="230"/>
      <c r="B224" s="231"/>
      <c r="C224" s="231"/>
      <c r="D224" s="232"/>
      <c r="E224" s="232"/>
      <c r="F224" s="251"/>
      <c r="G224" s="231"/>
      <c r="H224" s="234"/>
      <c r="I224" s="188"/>
      <c r="J224" s="188"/>
      <c r="K224" s="189"/>
      <c r="L224" s="189"/>
      <c r="M224" s="189"/>
      <c r="N224" s="189"/>
      <c r="O224" s="189"/>
      <c r="P224" s="189"/>
      <c r="Q224" s="189"/>
      <c r="R224" s="189"/>
      <c r="S224" s="189"/>
      <c r="T224" s="189"/>
      <c r="U224" s="189"/>
      <c r="V224" s="189"/>
      <c r="W224" s="189"/>
      <c r="X224" s="189"/>
      <c r="Y224" s="189"/>
      <c r="Z224" s="189"/>
    </row>
    <row r="225" ht="19.15" customHeight="1">
      <c r="A225" t="s" s="142">
        <v>2928</v>
      </c>
      <c r="B225" s="166">
        <v>7</v>
      </c>
      <c r="C225" s="166">
        <v>12</v>
      </c>
      <c r="D225" t="s" s="142">
        <v>3136</v>
      </c>
      <c r="E225" t="s" s="142">
        <v>84</v>
      </c>
      <c r="F225" s="229">
        <v>26694</v>
      </c>
      <c r="G225" s="166">
        <v>27477</v>
      </c>
      <c r="H225" s="155">
        <f>SUM(G225-F225)</f>
        <v>783</v>
      </c>
      <c r="I225" s="167">
        <f>H225/F225</f>
        <v>0.0293324342548887</v>
      </c>
      <c r="J225" s="167">
        <f>H225/G225</f>
        <v>0.0284965607599083</v>
      </c>
      <c r="K225" s="24"/>
      <c r="L225" s="24"/>
      <c r="M225" s="24"/>
      <c r="N225" s="24"/>
      <c r="O225" s="24"/>
      <c r="P225" s="24"/>
      <c r="Q225" s="24"/>
      <c r="R225" s="24"/>
      <c r="S225" s="24"/>
      <c r="T225" s="24"/>
      <c r="U225" s="24"/>
      <c r="V225" s="24"/>
      <c r="W225" s="24"/>
      <c r="X225" s="24"/>
      <c r="Y225" s="24"/>
      <c r="Z225" s="24"/>
    </row>
    <row r="226" ht="19.15" customHeight="1">
      <c r="A226" t="s" s="145">
        <v>2928</v>
      </c>
      <c r="B226" s="168">
        <v>7</v>
      </c>
      <c r="C226" s="168">
        <v>16</v>
      </c>
      <c r="D226" t="s" s="145">
        <v>3137</v>
      </c>
      <c r="E226" t="s" s="145">
        <v>22</v>
      </c>
      <c r="F226" s="212">
        <v>19168</v>
      </c>
      <c r="G226" s="168">
        <v>19729</v>
      </c>
      <c r="H226" s="155">
        <f>SUM(G226-F226)</f>
        <v>561</v>
      </c>
      <c r="I226" s="167">
        <f>H226/F226</f>
        <v>0.0292675292153589</v>
      </c>
      <c r="J226" s="167">
        <f>H226/G226</f>
        <v>0.0284352982918546</v>
      </c>
      <c r="K226" s="24"/>
      <c r="L226" s="24"/>
      <c r="M226" s="24"/>
      <c r="N226" s="24"/>
      <c r="O226" s="24"/>
      <c r="P226" s="24"/>
      <c r="Q226" s="24"/>
      <c r="R226" s="24"/>
      <c r="S226" s="24"/>
      <c r="T226" s="24"/>
      <c r="U226" s="24"/>
      <c r="V226" s="24"/>
      <c r="W226" s="24"/>
      <c r="X226" s="24"/>
      <c r="Y226" s="24"/>
      <c r="Z226" s="24"/>
    </row>
    <row r="227" ht="19.15" customHeight="1">
      <c r="A227" t="s" s="145">
        <v>2928</v>
      </c>
      <c r="B227" s="168">
        <v>7</v>
      </c>
      <c r="C227" s="168">
        <v>7</v>
      </c>
      <c r="D227" t="s" s="145">
        <v>3138</v>
      </c>
      <c r="E227" t="s" s="145">
        <v>26</v>
      </c>
      <c r="F227" s="212">
        <v>17950</v>
      </c>
      <c r="G227" s="168">
        <v>18925</v>
      </c>
      <c r="H227" s="155">
        <f>SUM(G227-F227)</f>
        <v>975</v>
      </c>
      <c r="I227" s="167">
        <f>H227/F227</f>
        <v>0.0543175487465181</v>
      </c>
      <c r="J227" s="167">
        <f>H227/G227</f>
        <v>0.0515191545574637</v>
      </c>
      <c r="K227" s="24"/>
      <c r="L227" s="24"/>
      <c r="M227" s="24"/>
      <c r="N227" s="24"/>
      <c r="O227" s="24"/>
      <c r="P227" s="24"/>
      <c r="Q227" s="24"/>
      <c r="R227" s="24"/>
      <c r="S227" s="24"/>
      <c r="T227" s="24"/>
      <c r="U227" s="24"/>
      <c r="V227" s="24"/>
      <c r="W227" s="24"/>
      <c r="X227" s="24"/>
      <c r="Y227" s="24"/>
      <c r="Z227" s="24"/>
    </row>
    <row r="228" ht="19.15" customHeight="1">
      <c r="A228" t="s" s="145">
        <v>2928</v>
      </c>
      <c r="B228" s="168">
        <v>7</v>
      </c>
      <c r="C228" s="168">
        <v>17</v>
      </c>
      <c r="D228" t="s" s="145">
        <v>3139</v>
      </c>
      <c r="E228" t="s" s="145">
        <v>20</v>
      </c>
      <c r="F228" s="212">
        <v>8557</v>
      </c>
      <c r="G228" s="168">
        <v>8719</v>
      </c>
      <c r="H228" s="155">
        <f>SUM(G228-F228)</f>
        <v>162</v>
      </c>
      <c r="I228" s="167">
        <f>H228/F228</f>
        <v>0.0189318686455533</v>
      </c>
      <c r="J228" s="167">
        <f>H228/G228</f>
        <v>0.0185801123982108</v>
      </c>
      <c r="K228" s="24"/>
      <c r="L228" s="24"/>
      <c r="M228" s="24"/>
      <c r="N228" s="24"/>
      <c r="O228" s="24"/>
      <c r="P228" s="24"/>
      <c r="Q228" s="24"/>
      <c r="R228" s="24"/>
      <c r="S228" s="24"/>
      <c r="T228" s="24"/>
      <c r="U228" s="24"/>
      <c r="V228" s="24"/>
      <c r="W228" s="24"/>
      <c r="X228" s="24"/>
      <c r="Y228" s="24"/>
      <c r="Z228" s="24"/>
    </row>
    <row r="229" ht="19.15" customHeight="1">
      <c r="A229" t="s" s="145">
        <v>2928</v>
      </c>
      <c r="B229" s="168">
        <v>7</v>
      </c>
      <c r="C229" s="168">
        <v>15</v>
      </c>
      <c r="D229" t="s" s="145">
        <v>3140</v>
      </c>
      <c r="E229" t="s" s="145">
        <v>17</v>
      </c>
      <c r="F229" s="212">
        <v>3408</v>
      </c>
      <c r="G229" s="168">
        <v>3440</v>
      </c>
      <c r="H229" s="155">
        <f>SUM(G229-F229)</f>
        <v>32</v>
      </c>
      <c r="I229" s="167">
        <f>H229/F229</f>
        <v>0.009389671361502349</v>
      </c>
      <c r="J229" s="167">
        <f>H229/G229</f>
        <v>0.00930232558139535</v>
      </c>
      <c r="K229" s="24"/>
      <c r="L229" s="24"/>
      <c r="M229" s="24"/>
      <c r="N229" s="24"/>
      <c r="O229" s="24"/>
      <c r="P229" s="24"/>
      <c r="Q229" s="24"/>
      <c r="R229" s="24"/>
      <c r="S229" s="24"/>
      <c r="T229" s="24"/>
      <c r="U229" s="24"/>
      <c r="V229" s="24"/>
      <c r="W229" s="24"/>
      <c r="X229" s="24"/>
      <c r="Y229" s="24"/>
      <c r="Z229" s="24"/>
    </row>
    <row r="230" ht="19.15" customHeight="1">
      <c r="A230" t="s" s="145">
        <v>2928</v>
      </c>
      <c r="B230" s="168">
        <v>7</v>
      </c>
      <c r="C230" s="168">
        <v>4</v>
      </c>
      <c r="D230" t="s" s="145">
        <v>3141</v>
      </c>
      <c r="E230" t="s" s="145">
        <v>28</v>
      </c>
      <c r="F230" s="212">
        <v>1018</v>
      </c>
      <c r="G230" s="168">
        <v>1032</v>
      </c>
      <c r="H230" s="155">
        <f>SUM(G230-F230)</f>
        <v>14</v>
      </c>
      <c r="I230" s="167">
        <f>H230/F230</f>
        <v>0.0137524557956778</v>
      </c>
      <c r="J230" s="167">
        <f>H230/G230</f>
        <v>0.0135658914728682</v>
      </c>
      <c r="K230" s="24"/>
      <c r="L230" s="24"/>
      <c r="M230" s="24"/>
      <c r="N230" s="24"/>
      <c r="O230" s="24"/>
      <c r="P230" s="24"/>
      <c r="Q230" s="24"/>
      <c r="R230" s="24"/>
      <c r="S230" s="24"/>
      <c r="T230" s="24"/>
      <c r="U230" s="24"/>
      <c r="V230" s="24"/>
      <c r="W230" s="24"/>
      <c r="X230" s="24"/>
      <c r="Y230" s="24"/>
      <c r="Z230" s="24"/>
    </row>
    <row r="231" ht="19.15" customHeight="1">
      <c r="A231" t="s" s="145">
        <v>2928</v>
      </c>
      <c r="B231" s="168">
        <v>7</v>
      </c>
      <c r="C231" s="168">
        <v>5</v>
      </c>
      <c r="D231" t="s" s="145">
        <v>3142</v>
      </c>
      <c r="E231" t="s" s="145">
        <v>44</v>
      </c>
      <c r="F231" s="212">
        <v>631</v>
      </c>
      <c r="G231" s="168">
        <v>645</v>
      </c>
      <c r="H231" s="155">
        <f>SUM(G231-F231)</f>
        <v>14</v>
      </c>
      <c r="I231" s="167">
        <f>H231/F231</f>
        <v>0.0221870047543582</v>
      </c>
      <c r="J231" s="167">
        <f>H231/G231</f>
        <v>0.0217054263565891</v>
      </c>
      <c r="K231" s="24"/>
      <c r="L231" s="24"/>
      <c r="M231" s="24"/>
      <c r="N231" s="24"/>
      <c r="O231" s="24"/>
      <c r="P231" s="24"/>
      <c r="Q231" s="24"/>
      <c r="R231" s="24"/>
      <c r="S231" s="24"/>
      <c r="T231" s="24"/>
      <c r="U231" s="24"/>
      <c r="V231" s="24"/>
      <c r="W231" s="24"/>
      <c r="X231" s="24"/>
      <c r="Y231" s="24"/>
      <c r="Z231" s="24"/>
    </row>
    <row r="232" ht="19.15" customHeight="1">
      <c r="A232" t="s" s="145">
        <v>2928</v>
      </c>
      <c r="B232" s="168">
        <v>7</v>
      </c>
      <c r="C232" s="168">
        <v>3</v>
      </c>
      <c r="D232" t="s" s="145">
        <v>3143</v>
      </c>
      <c r="E232" t="s" s="145">
        <v>101</v>
      </c>
      <c r="F232" s="212">
        <v>621</v>
      </c>
      <c r="G232" s="168">
        <v>633</v>
      </c>
      <c r="H232" s="155">
        <f>SUM(G232-F232)</f>
        <v>12</v>
      </c>
      <c r="I232" s="167">
        <f>H232/F232</f>
        <v>0.0193236714975845</v>
      </c>
      <c r="J232" s="167">
        <f>H232/G232</f>
        <v>0.018957345971564</v>
      </c>
      <c r="K232" s="24"/>
      <c r="L232" s="24"/>
      <c r="M232" s="24"/>
      <c r="N232" s="24"/>
      <c r="O232" s="24"/>
      <c r="P232" s="24"/>
      <c r="Q232" s="24"/>
      <c r="R232" s="24"/>
      <c r="S232" s="24"/>
      <c r="T232" s="24"/>
      <c r="U232" s="24"/>
      <c r="V232" s="24"/>
      <c r="W232" s="24"/>
      <c r="X232" s="24"/>
      <c r="Y232" s="24"/>
      <c r="Z232" s="24"/>
    </row>
    <row r="233" ht="19.15" customHeight="1">
      <c r="A233" t="s" s="145">
        <v>2928</v>
      </c>
      <c r="B233" s="168">
        <v>7</v>
      </c>
      <c r="C233" s="168">
        <v>2</v>
      </c>
      <c r="D233" t="s" s="145">
        <v>3144</v>
      </c>
      <c r="E233" t="s" s="145">
        <v>60</v>
      </c>
      <c r="F233" s="212">
        <v>599</v>
      </c>
      <c r="G233" s="168">
        <v>613</v>
      </c>
      <c r="H233" s="155">
        <f>SUM(G233-F233)</f>
        <v>14</v>
      </c>
      <c r="I233" s="167">
        <f>H233/F233</f>
        <v>0.0233722871452421</v>
      </c>
      <c r="J233" s="167">
        <f>H233/G233</f>
        <v>0.0228384991843393</v>
      </c>
      <c r="K233" s="24"/>
      <c r="L233" s="24"/>
      <c r="M233" s="24"/>
      <c r="N233" s="24"/>
      <c r="O233" s="24"/>
      <c r="P233" s="24"/>
      <c r="Q233" s="24"/>
      <c r="R233" s="24"/>
      <c r="S233" s="24"/>
      <c r="T233" s="24"/>
      <c r="U233" s="24"/>
      <c r="V233" s="24"/>
      <c r="W233" s="24"/>
      <c r="X233" s="24"/>
      <c r="Y233" s="24"/>
      <c r="Z233" s="24"/>
    </row>
    <row r="234" ht="19.15" customHeight="1">
      <c r="A234" t="s" s="145">
        <v>2928</v>
      </c>
      <c r="B234" s="168">
        <v>7</v>
      </c>
      <c r="C234" s="168">
        <v>6</v>
      </c>
      <c r="D234" t="s" s="145">
        <v>3145</v>
      </c>
      <c r="E234" t="s" s="145">
        <v>64</v>
      </c>
      <c r="F234" s="212">
        <v>480</v>
      </c>
      <c r="G234" s="168">
        <v>576</v>
      </c>
      <c r="H234" s="155">
        <f>SUM(G234-F234)</f>
        <v>96</v>
      </c>
      <c r="I234" s="167">
        <f>H234/F234</f>
        <v>0.2</v>
      </c>
      <c r="J234" s="167">
        <f>H234/G234</f>
        <v>0.166666666666667</v>
      </c>
      <c r="K234" s="24"/>
      <c r="L234" s="24"/>
      <c r="M234" s="24"/>
      <c r="N234" s="24"/>
      <c r="O234" s="24"/>
      <c r="P234" s="24"/>
      <c r="Q234" s="24"/>
      <c r="R234" s="24"/>
      <c r="S234" s="24"/>
      <c r="T234" s="24"/>
      <c r="U234" s="24"/>
      <c r="V234" s="24"/>
      <c r="W234" s="24"/>
      <c r="X234" s="24"/>
      <c r="Y234" s="24"/>
      <c r="Z234" s="24"/>
    </row>
    <row r="235" ht="19.15" customHeight="1">
      <c r="A235" t="s" s="145">
        <v>2928</v>
      </c>
      <c r="B235" s="168">
        <v>7</v>
      </c>
      <c r="C235" s="168">
        <v>1</v>
      </c>
      <c r="D235" t="s" s="145">
        <v>3146</v>
      </c>
      <c r="E235" t="s" s="145">
        <v>48</v>
      </c>
      <c r="F235" s="212">
        <v>528</v>
      </c>
      <c r="G235" s="168">
        <v>537</v>
      </c>
      <c r="H235" s="155">
        <f>SUM(G235-F235)</f>
        <v>9</v>
      </c>
      <c r="I235" s="167">
        <f>H235/F235</f>
        <v>0.0170454545454545</v>
      </c>
      <c r="J235" s="167">
        <f>H235/G235</f>
        <v>0.0167597765363128</v>
      </c>
      <c r="K235" s="24"/>
      <c r="L235" s="24"/>
      <c r="M235" s="24"/>
      <c r="N235" s="24"/>
      <c r="O235" s="24"/>
      <c r="P235" s="24"/>
      <c r="Q235" s="24"/>
      <c r="R235" s="24"/>
      <c r="S235" s="24"/>
      <c r="T235" s="24"/>
      <c r="U235" s="24"/>
      <c r="V235" s="24"/>
      <c r="W235" s="24"/>
      <c r="X235" s="24"/>
      <c r="Y235" s="24"/>
      <c r="Z235" s="24"/>
    </row>
    <row r="236" ht="19.15" customHeight="1">
      <c r="A236" t="s" s="145">
        <v>2928</v>
      </c>
      <c r="B236" s="168">
        <v>7</v>
      </c>
      <c r="C236" s="168">
        <v>27</v>
      </c>
      <c r="D236" t="s" s="145">
        <v>3147</v>
      </c>
      <c r="E236" t="s" s="145">
        <v>237</v>
      </c>
      <c r="F236" s="212">
        <v>505</v>
      </c>
      <c r="G236" s="168">
        <v>520</v>
      </c>
      <c r="H236" s="155">
        <f>SUM(G236-F236)</f>
        <v>15</v>
      </c>
      <c r="I236" s="167">
        <f>H236/F236</f>
        <v>0.0297029702970297</v>
      </c>
      <c r="J236" s="167">
        <f>H236/G236</f>
        <v>0.0288461538461538</v>
      </c>
      <c r="K236" s="24"/>
      <c r="L236" s="24"/>
      <c r="M236" s="24"/>
      <c r="N236" s="24"/>
      <c r="O236" s="24"/>
      <c r="P236" s="24"/>
      <c r="Q236" s="24"/>
      <c r="R236" s="24"/>
      <c r="S236" s="24"/>
      <c r="T236" s="24"/>
      <c r="U236" s="24"/>
      <c r="V236" s="24"/>
      <c r="W236" s="24"/>
      <c r="X236" s="24"/>
      <c r="Y236" s="24"/>
      <c r="Z236" s="24"/>
    </row>
    <row r="237" ht="19.15" customHeight="1">
      <c r="A237" t="s" s="145">
        <v>2928</v>
      </c>
      <c r="B237" s="168">
        <v>7</v>
      </c>
      <c r="C237" s="168">
        <v>8</v>
      </c>
      <c r="D237" t="s" s="145">
        <v>3148</v>
      </c>
      <c r="E237" t="s" s="145">
        <v>38</v>
      </c>
      <c r="F237" s="212">
        <v>463</v>
      </c>
      <c r="G237" s="168">
        <v>478</v>
      </c>
      <c r="H237" s="155">
        <f>SUM(G237-F237)</f>
        <v>15</v>
      </c>
      <c r="I237" s="167">
        <f>H237/F237</f>
        <v>0.0323974082073434</v>
      </c>
      <c r="J237" s="167">
        <f>H237/G237</f>
        <v>0.0313807531380753</v>
      </c>
      <c r="K237" s="24"/>
      <c r="L237" s="24"/>
      <c r="M237" s="24"/>
      <c r="N237" s="24"/>
      <c r="O237" s="24"/>
      <c r="P237" s="24"/>
      <c r="Q237" s="24"/>
      <c r="R237" s="24"/>
      <c r="S237" s="24"/>
      <c r="T237" s="24"/>
      <c r="U237" s="24"/>
      <c r="V237" s="24"/>
      <c r="W237" s="24"/>
      <c r="X237" s="24"/>
      <c r="Y237" s="24"/>
      <c r="Z237" s="24"/>
    </row>
    <row r="238" ht="19.15" customHeight="1">
      <c r="A238" t="s" s="145">
        <v>2928</v>
      </c>
      <c r="B238" s="168">
        <v>7</v>
      </c>
      <c r="C238" s="168">
        <v>11</v>
      </c>
      <c r="D238" t="s" s="145">
        <v>3149</v>
      </c>
      <c r="E238" t="s" s="145">
        <v>36</v>
      </c>
      <c r="F238" s="212">
        <v>450</v>
      </c>
      <c r="G238" s="168">
        <v>457</v>
      </c>
      <c r="H238" s="155">
        <f>SUM(G238-F238)</f>
        <v>7</v>
      </c>
      <c r="I238" s="167">
        <f>H238/F238</f>
        <v>0.0155555555555556</v>
      </c>
      <c r="J238" s="167">
        <f>H238/G238</f>
        <v>0.0153172866520788</v>
      </c>
      <c r="K238" s="24"/>
      <c r="L238" s="24"/>
      <c r="M238" s="24"/>
      <c r="N238" s="24"/>
      <c r="O238" s="24"/>
      <c r="P238" s="24"/>
      <c r="Q238" s="24"/>
      <c r="R238" s="24"/>
      <c r="S238" s="24"/>
      <c r="T238" s="24"/>
      <c r="U238" s="24"/>
      <c r="V238" s="24"/>
      <c r="W238" s="24"/>
      <c r="X238" s="24"/>
      <c r="Y238" s="24"/>
      <c r="Z238" s="24"/>
    </row>
    <row r="239" ht="19.15" customHeight="1">
      <c r="A239" t="s" s="145">
        <v>2928</v>
      </c>
      <c r="B239" s="168">
        <v>7</v>
      </c>
      <c r="C239" s="168">
        <v>18</v>
      </c>
      <c r="D239" t="s" s="145">
        <v>3150</v>
      </c>
      <c r="E239" t="s" s="145">
        <v>281</v>
      </c>
      <c r="F239" s="212">
        <v>325</v>
      </c>
      <c r="G239" s="168">
        <v>332</v>
      </c>
      <c r="H239" s="155">
        <f>SUM(G239-F239)</f>
        <v>7</v>
      </c>
      <c r="I239" s="167">
        <f>H239/F239</f>
        <v>0.0215384615384615</v>
      </c>
      <c r="J239" s="167">
        <f>H239/G239</f>
        <v>0.0210843373493976</v>
      </c>
      <c r="K239" s="24"/>
      <c r="L239" s="24"/>
      <c r="M239" s="24"/>
      <c r="N239" s="24"/>
      <c r="O239" s="24"/>
      <c r="P239" s="24"/>
      <c r="Q239" s="24"/>
      <c r="R239" s="24"/>
      <c r="S239" s="24"/>
      <c r="T239" s="24"/>
      <c r="U239" s="24"/>
      <c r="V239" s="24"/>
      <c r="W239" s="24"/>
      <c r="X239" s="24"/>
      <c r="Y239" s="24"/>
      <c r="Z239" s="24"/>
    </row>
    <row r="240" ht="19.15" customHeight="1">
      <c r="A240" t="s" s="145">
        <v>2928</v>
      </c>
      <c r="B240" s="168">
        <v>7</v>
      </c>
      <c r="C240" s="168">
        <v>13</v>
      </c>
      <c r="D240" t="s" s="145">
        <v>3151</v>
      </c>
      <c r="E240" t="s" s="145">
        <v>62</v>
      </c>
      <c r="F240" s="212">
        <v>295</v>
      </c>
      <c r="G240" s="168">
        <v>299</v>
      </c>
      <c r="H240" s="155">
        <f>SUM(G240-F240)</f>
        <v>4</v>
      </c>
      <c r="I240" s="167">
        <f>H240/F240</f>
        <v>0.0135593220338983</v>
      </c>
      <c r="J240" s="167">
        <f>H240/G240</f>
        <v>0.0133779264214047</v>
      </c>
      <c r="K240" s="24"/>
      <c r="L240" s="24"/>
      <c r="M240" s="24"/>
      <c r="N240" s="24"/>
      <c r="O240" s="24"/>
      <c r="P240" s="24"/>
      <c r="Q240" s="24"/>
      <c r="R240" s="24"/>
      <c r="S240" s="24"/>
      <c r="T240" s="24"/>
      <c r="U240" s="24"/>
      <c r="V240" s="24"/>
      <c r="W240" s="24"/>
      <c r="X240" s="24"/>
      <c r="Y240" s="24"/>
      <c r="Z240" s="24"/>
    </row>
    <row r="241" ht="19.15" customHeight="1">
      <c r="A241" t="s" s="145">
        <v>2928</v>
      </c>
      <c r="B241" s="168">
        <v>7</v>
      </c>
      <c r="C241" s="168">
        <v>21</v>
      </c>
      <c r="D241" t="s" s="145">
        <v>3152</v>
      </c>
      <c r="E241" t="s" s="145">
        <v>72</v>
      </c>
      <c r="F241" s="212">
        <v>269</v>
      </c>
      <c r="G241" s="168">
        <v>273</v>
      </c>
      <c r="H241" s="155">
        <f>SUM(G241-F241)</f>
        <v>4</v>
      </c>
      <c r="I241" s="167">
        <f>H241/F241</f>
        <v>0.0148698884758364</v>
      </c>
      <c r="J241" s="167">
        <f>H241/G241</f>
        <v>0.0146520146520147</v>
      </c>
      <c r="K241" s="24"/>
      <c r="L241" s="24"/>
      <c r="M241" s="24"/>
      <c r="N241" s="24"/>
      <c r="O241" s="24"/>
      <c r="P241" s="24"/>
      <c r="Q241" s="24"/>
      <c r="R241" s="24"/>
      <c r="S241" s="24"/>
      <c r="T241" s="24"/>
      <c r="U241" s="24"/>
      <c r="V241" s="24"/>
      <c r="W241" s="24"/>
      <c r="X241" s="24"/>
      <c r="Y241" s="24"/>
      <c r="Z241" s="24"/>
    </row>
    <row r="242" ht="19.15" customHeight="1">
      <c r="A242" t="s" s="145">
        <v>2928</v>
      </c>
      <c r="B242" s="168">
        <v>7</v>
      </c>
      <c r="C242" s="168">
        <v>14</v>
      </c>
      <c r="D242" t="s" s="145">
        <v>3153</v>
      </c>
      <c r="E242" t="s" s="145">
        <v>52</v>
      </c>
      <c r="F242" s="212">
        <v>250</v>
      </c>
      <c r="G242" s="168">
        <v>269</v>
      </c>
      <c r="H242" s="155">
        <f>SUM(G242-F242)</f>
        <v>19</v>
      </c>
      <c r="I242" s="167">
        <f>H242/F242</f>
        <v>0.076</v>
      </c>
      <c r="J242" s="167">
        <f>H242/G242</f>
        <v>0.070631970260223</v>
      </c>
      <c r="K242" s="24"/>
      <c r="L242" s="24"/>
      <c r="M242" s="24"/>
      <c r="N242" s="24"/>
      <c r="O242" s="24"/>
      <c r="P242" s="24"/>
      <c r="Q242" s="24"/>
      <c r="R242" s="24"/>
      <c r="S242" s="24"/>
      <c r="T242" s="24"/>
      <c r="U242" s="24"/>
      <c r="V242" s="24"/>
      <c r="W242" s="24"/>
      <c r="X242" s="24"/>
      <c r="Y242" s="24"/>
      <c r="Z242" s="24"/>
    </row>
    <row r="243" ht="19.15" customHeight="1">
      <c r="A243" t="s" s="145">
        <v>2928</v>
      </c>
      <c r="B243" s="168">
        <v>7</v>
      </c>
      <c r="C243" s="168">
        <v>32</v>
      </c>
      <c r="D243" t="s" s="145">
        <v>3154</v>
      </c>
      <c r="E243" t="s" s="145">
        <v>32</v>
      </c>
      <c r="F243" s="212">
        <v>234</v>
      </c>
      <c r="G243" s="168">
        <v>237</v>
      </c>
      <c r="H243" s="155">
        <f>SUM(G243-F243)</f>
        <v>3</v>
      </c>
      <c r="I243" s="167">
        <f>H243/F243</f>
        <v>0.0128205128205128</v>
      </c>
      <c r="J243" s="167">
        <f>H243/G243</f>
        <v>0.0126582278481013</v>
      </c>
      <c r="K243" s="24"/>
      <c r="L243" s="24"/>
      <c r="M243" s="24"/>
      <c r="N243" s="24"/>
      <c r="O243" s="24"/>
      <c r="P243" s="24"/>
      <c r="Q243" s="24"/>
      <c r="R243" s="24"/>
      <c r="S243" s="24"/>
      <c r="T243" s="24"/>
      <c r="U243" s="24"/>
      <c r="V243" s="24"/>
      <c r="W243" s="24"/>
      <c r="X243" s="24"/>
      <c r="Y243" s="24"/>
      <c r="Z243" s="24"/>
    </row>
    <row r="244" ht="19.15" customHeight="1">
      <c r="A244" t="s" s="145">
        <v>2928</v>
      </c>
      <c r="B244" s="168">
        <v>7</v>
      </c>
      <c r="C244" s="168">
        <v>9</v>
      </c>
      <c r="D244" t="s" s="145">
        <v>3155</v>
      </c>
      <c r="E244" t="s" s="145">
        <v>30</v>
      </c>
      <c r="F244" s="212">
        <v>202</v>
      </c>
      <c r="G244" s="168">
        <v>202</v>
      </c>
      <c r="H244" s="155">
        <f>SUM(G244-F244)</f>
        <v>0</v>
      </c>
      <c r="I244" s="167">
        <f>H244/F244</f>
        <v>0</v>
      </c>
      <c r="J244" s="167">
        <f>H244/G244</f>
        <v>0</v>
      </c>
      <c r="K244" s="24"/>
      <c r="L244" s="24"/>
      <c r="M244" s="24"/>
      <c r="N244" s="24"/>
      <c r="O244" s="24"/>
      <c r="P244" s="24"/>
      <c r="Q244" s="24"/>
      <c r="R244" s="24"/>
      <c r="S244" s="24"/>
      <c r="T244" s="24"/>
      <c r="U244" s="24"/>
      <c r="V244" s="24"/>
      <c r="W244" s="24"/>
      <c r="X244" s="24"/>
      <c r="Y244" s="24"/>
      <c r="Z244" s="24"/>
    </row>
    <row r="245" ht="19.15" customHeight="1">
      <c r="A245" t="s" s="145">
        <v>2928</v>
      </c>
      <c r="B245" s="168">
        <v>7</v>
      </c>
      <c r="C245" s="168">
        <v>22</v>
      </c>
      <c r="D245" t="s" s="145">
        <v>3156</v>
      </c>
      <c r="E245" t="s" s="145">
        <v>265</v>
      </c>
      <c r="F245" s="212">
        <v>153</v>
      </c>
      <c r="G245" s="168">
        <v>163</v>
      </c>
      <c r="H245" s="155">
        <f>SUM(G245-F245)</f>
        <v>10</v>
      </c>
      <c r="I245" s="167">
        <f>H245/F245</f>
        <v>0.065359477124183</v>
      </c>
      <c r="J245" s="167">
        <f>H245/G245</f>
        <v>0.0613496932515337</v>
      </c>
      <c r="K245" s="24"/>
      <c r="L245" s="24"/>
      <c r="M245" s="24"/>
      <c r="N245" s="24"/>
      <c r="O245" s="24"/>
      <c r="P245" s="24"/>
      <c r="Q245" s="24"/>
      <c r="R245" s="24"/>
      <c r="S245" s="24"/>
      <c r="T245" s="24"/>
      <c r="U245" s="24"/>
      <c r="V245" s="24"/>
      <c r="W245" s="24"/>
      <c r="X245" s="24"/>
      <c r="Y245" s="24"/>
      <c r="Z245" s="24"/>
    </row>
    <row r="246" ht="19.15" customHeight="1">
      <c r="A246" t="s" s="145">
        <v>2928</v>
      </c>
      <c r="B246" s="168">
        <v>7</v>
      </c>
      <c r="C246" s="168">
        <v>29</v>
      </c>
      <c r="D246" t="s" s="145">
        <v>3157</v>
      </c>
      <c r="E246" t="s" s="145">
        <v>42</v>
      </c>
      <c r="F246" s="212">
        <v>143</v>
      </c>
      <c r="G246" s="168">
        <v>144</v>
      </c>
      <c r="H246" s="155">
        <f>SUM(G246-F246)</f>
        <v>1</v>
      </c>
      <c r="I246" s="167">
        <f>H246/F246</f>
        <v>0.00699300699300699</v>
      </c>
      <c r="J246" s="167">
        <f>H246/G246</f>
        <v>0.00694444444444444</v>
      </c>
      <c r="K246" s="24"/>
      <c r="L246" s="24"/>
      <c r="M246" s="24"/>
      <c r="N246" s="24"/>
      <c r="O246" s="24"/>
      <c r="P246" s="24"/>
      <c r="Q246" s="24"/>
      <c r="R246" s="24"/>
      <c r="S246" s="24"/>
      <c r="T246" s="24"/>
      <c r="U246" s="24"/>
      <c r="V246" s="24"/>
      <c r="W246" s="24"/>
      <c r="X246" s="24"/>
      <c r="Y246" s="24"/>
      <c r="Z246" s="24"/>
    </row>
    <row r="247" ht="19.15" customHeight="1">
      <c r="A247" t="s" s="145">
        <v>2928</v>
      </c>
      <c r="B247" s="168">
        <v>7</v>
      </c>
      <c r="C247" s="168">
        <v>23</v>
      </c>
      <c r="D247" t="s" s="145">
        <v>3158</v>
      </c>
      <c r="E247" t="s" s="145">
        <v>245</v>
      </c>
      <c r="F247" s="212">
        <v>130</v>
      </c>
      <c r="G247" s="168">
        <v>132</v>
      </c>
      <c r="H247" s="155">
        <f>SUM(G247-F247)</f>
        <v>2</v>
      </c>
      <c r="I247" s="167">
        <f>H247/F247</f>
        <v>0.0153846153846154</v>
      </c>
      <c r="J247" s="167">
        <f>H247/G247</f>
        <v>0.0151515151515152</v>
      </c>
      <c r="K247" s="24"/>
      <c r="L247" s="24"/>
      <c r="M247" s="24"/>
      <c r="N247" s="24"/>
      <c r="O247" s="24"/>
      <c r="P247" s="24"/>
      <c r="Q247" s="24"/>
      <c r="R247" s="24"/>
      <c r="S247" s="24"/>
      <c r="T247" s="24"/>
      <c r="U247" s="24"/>
      <c r="V247" s="24"/>
      <c r="W247" s="24"/>
      <c r="X247" s="24"/>
      <c r="Y247" s="24"/>
      <c r="Z247" s="24"/>
    </row>
    <row r="248" ht="19.15" customHeight="1">
      <c r="A248" t="s" s="145">
        <v>2928</v>
      </c>
      <c r="B248" s="168">
        <v>7</v>
      </c>
      <c r="C248" s="168">
        <v>26</v>
      </c>
      <c r="D248" t="s" s="145">
        <v>3159</v>
      </c>
      <c r="E248" t="s" s="145">
        <v>147</v>
      </c>
      <c r="F248" s="212">
        <v>125</v>
      </c>
      <c r="G248" s="168">
        <v>131</v>
      </c>
      <c r="H248" s="155">
        <f>SUM(G248-F248)</f>
        <v>6</v>
      </c>
      <c r="I248" s="167">
        <f>H248/F248</f>
        <v>0.048</v>
      </c>
      <c r="J248" s="167">
        <f>H248/G248</f>
        <v>0.0458015267175573</v>
      </c>
      <c r="K248" s="24"/>
      <c r="L248" s="24"/>
      <c r="M248" s="24"/>
      <c r="N248" s="24"/>
      <c r="O248" s="24"/>
      <c r="P248" s="24"/>
      <c r="Q248" s="24"/>
      <c r="R248" s="24"/>
      <c r="S248" s="24"/>
      <c r="T248" s="24"/>
      <c r="U248" s="24"/>
      <c r="V248" s="24"/>
      <c r="W248" s="24"/>
      <c r="X248" s="24"/>
      <c r="Y248" s="24"/>
      <c r="Z248" s="24"/>
    </row>
    <row r="249" ht="19.15" customHeight="1">
      <c r="A249" t="s" s="145">
        <v>2928</v>
      </c>
      <c r="B249" s="168">
        <v>7</v>
      </c>
      <c r="C249" s="168">
        <v>10</v>
      </c>
      <c r="D249" t="s" s="145">
        <v>3160</v>
      </c>
      <c r="E249" t="s" s="145">
        <v>66</v>
      </c>
      <c r="F249" s="212">
        <v>130</v>
      </c>
      <c r="G249" s="168">
        <v>130</v>
      </c>
      <c r="H249" s="155">
        <f>SUM(G249-F249)</f>
        <v>0</v>
      </c>
      <c r="I249" s="167">
        <f>H249/F249</f>
        <v>0</v>
      </c>
      <c r="J249" s="167">
        <f>H249/G249</f>
        <v>0</v>
      </c>
      <c r="K249" s="24"/>
      <c r="L249" s="24"/>
      <c r="M249" s="24"/>
      <c r="N249" s="24"/>
      <c r="O249" s="24"/>
      <c r="P249" s="24"/>
      <c r="Q249" s="24"/>
      <c r="R249" s="24"/>
      <c r="S249" s="24"/>
      <c r="T249" s="24"/>
      <c r="U249" s="24"/>
      <c r="V249" s="24"/>
      <c r="W249" s="24"/>
      <c r="X249" s="24"/>
      <c r="Y249" s="24"/>
      <c r="Z249" s="24"/>
    </row>
    <row r="250" ht="19.15" customHeight="1">
      <c r="A250" t="s" s="145">
        <v>2928</v>
      </c>
      <c r="B250" s="168">
        <v>7</v>
      </c>
      <c r="C250" s="168">
        <v>24</v>
      </c>
      <c r="D250" t="s" s="145">
        <v>3161</v>
      </c>
      <c r="E250" t="s" s="145">
        <v>1091</v>
      </c>
      <c r="F250" s="212">
        <v>108</v>
      </c>
      <c r="G250" s="168">
        <v>109</v>
      </c>
      <c r="H250" s="155">
        <f>SUM(G250-F250)</f>
        <v>1</v>
      </c>
      <c r="I250" s="167">
        <f>H250/F250</f>
        <v>0.00925925925925926</v>
      </c>
      <c r="J250" s="167">
        <f>H250/G250</f>
        <v>0.0091743119266055</v>
      </c>
      <c r="K250" s="24"/>
      <c r="L250" s="24"/>
      <c r="M250" s="24"/>
      <c r="N250" s="24"/>
      <c r="O250" s="24"/>
      <c r="P250" s="24"/>
      <c r="Q250" s="24"/>
      <c r="R250" s="24"/>
      <c r="S250" s="24"/>
      <c r="T250" s="24"/>
      <c r="U250" s="24"/>
      <c r="V250" s="24"/>
      <c r="W250" s="24"/>
      <c r="X250" s="24"/>
      <c r="Y250" s="24"/>
      <c r="Z250" s="24"/>
    </row>
    <row r="251" ht="19.15" customHeight="1">
      <c r="A251" t="s" s="145">
        <v>2928</v>
      </c>
      <c r="B251" s="168">
        <v>7</v>
      </c>
      <c r="C251" s="168">
        <v>25</v>
      </c>
      <c r="D251" t="s" s="145">
        <v>3162</v>
      </c>
      <c r="E251" t="s" s="145">
        <v>3060</v>
      </c>
      <c r="F251" s="212">
        <v>99</v>
      </c>
      <c r="G251" s="168">
        <v>99</v>
      </c>
      <c r="H251" s="155">
        <f>SUM(G251-F251)</f>
        <v>0</v>
      </c>
      <c r="I251" s="167">
        <f>H251/F251</f>
        <v>0</v>
      </c>
      <c r="J251" s="167">
        <f>H251/G251</f>
        <v>0</v>
      </c>
      <c r="K251" s="24"/>
      <c r="L251" s="24"/>
      <c r="M251" s="24"/>
      <c r="N251" s="24"/>
      <c r="O251" s="24"/>
      <c r="P251" s="24"/>
      <c r="Q251" s="24"/>
      <c r="R251" s="24"/>
      <c r="S251" s="24"/>
      <c r="T251" s="24"/>
      <c r="U251" s="24"/>
      <c r="V251" s="24"/>
      <c r="W251" s="24"/>
      <c r="X251" s="24"/>
      <c r="Y251" s="24"/>
      <c r="Z251" s="24"/>
    </row>
    <row r="252" ht="19.15" customHeight="1">
      <c r="A252" t="s" s="145">
        <v>2928</v>
      </c>
      <c r="B252" s="168">
        <v>7</v>
      </c>
      <c r="C252" s="168">
        <v>20</v>
      </c>
      <c r="D252" t="s" s="145">
        <v>3163</v>
      </c>
      <c r="E252" t="s" s="145">
        <v>76</v>
      </c>
      <c r="F252" s="212">
        <v>97</v>
      </c>
      <c r="G252" s="168">
        <v>98</v>
      </c>
      <c r="H252" s="155">
        <f>SUM(G252-F252)</f>
        <v>1</v>
      </c>
      <c r="I252" s="167">
        <f>H252/F252</f>
        <v>0.0103092783505155</v>
      </c>
      <c r="J252" s="167">
        <f>H252/G252</f>
        <v>0.0102040816326531</v>
      </c>
      <c r="K252" s="24"/>
      <c r="L252" s="24"/>
      <c r="M252" s="24"/>
      <c r="N252" s="24"/>
      <c r="O252" s="24"/>
      <c r="P252" s="24"/>
      <c r="Q252" s="24"/>
      <c r="R252" s="24"/>
      <c r="S252" s="24"/>
      <c r="T252" s="24"/>
      <c r="U252" s="24"/>
      <c r="V252" s="24"/>
      <c r="W252" s="24"/>
      <c r="X252" s="24"/>
      <c r="Y252" s="24"/>
      <c r="Z252" s="24"/>
    </row>
    <row r="253" ht="19.15" customHeight="1">
      <c r="A253" t="s" s="145">
        <v>2928</v>
      </c>
      <c r="B253" s="168">
        <v>7</v>
      </c>
      <c r="C253" s="168">
        <v>30</v>
      </c>
      <c r="D253" t="s" s="145">
        <v>3164</v>
      </c>
      <c r="E253" t="s" s="145">
        <v>116</v>
      </c>
      <c r="F253" s="212">
        <v>87</v>
      </c>
      <c r="G253" s="168">
        <v>89</v>
      </c>
      <c r="H253" s="155">
        <f>SUM(G253-F253)</f>
        <v>2</v>
      </c>
      <c r="I253" s="167">
        <f>H253/F253</f>
        <v>0.0229885057471264</v>
      </c>
      <c r="J253" s="167">
        <f>H253/G253</f>
        <v>0.0224719101123596</v>
      </c>
      <c r="K253" s="24"/>
      <c r="L253" s="24"/>
      <c r="M253" s="24"/>
      <c r="N253" s="24"/>
      <c r="O253" s="24"/>
      <c r="P253" s="24"/>
      <c r="Q253" s="24"/>
      <c r="R253" s="24"/>
      <c r="S253" s="24"/>
      <c r="T253" s="24"/>
      <c r="U253" s="24"/>
      <c r="V253" s="24"/>
      <c r="W253" s="24"/>
      <c r="X253" s="24"/>
      <c r="Y253" s="24"/>
      <c r="Z253" s="24"/>
    </row>
    <row r="254" ht="19.15" customHeight="1">
      <c r="A254" t="s" s="145">
        <v>2928</v>
      </c>
      <c r="B254" s="168">
        <v>7</v>
      </c>
      <c r="C254" s="168">
        <v>19</v>
      </c>
      <c r="D254" t="s" s="145">
        <v>3165</v>
      </c>
      <c r="E254" t="s" s="145">
        <v>54</v>
      </c>
      <c r="F254" s="213">
        <v>72</v>
      </c>
      <c r="G254" s="170">
        <v>72</v>
      </c>
      <c r="H254" s="155">
        <f>SUM(G254-F254)</f>
        <v>0</v>
      </c>
      <c r="I254" s="167">
        <f>H254/F254</f>
        <v>0</v>
      </c>
      <c r="J254" s="167">
        <f>H254/G254</f>
        <v>0</v>
      </c>
      <c r="K254" s="24"/>
      <c r="L254" s="24"/>
      <c r="M254" s="24"/>
      <c r="N254" s="24"/>
      <c r="O254" s="24"/>
      <c r="P254" s="24"/>
      <c r="Q254" s="24"/>
      <c r="R254" s="24"/>
      <c r="S254" s="24"/>
      <c r="T254" s="24"/>
      <c r="U254" s="24"/>
      <c r="V254" s="24"/>
      <c r="W254" s="24"/>
      <c r="X254" s="24"/>
      <c r="Y254" s="24"/>
      <c r="Z254" s="24"/>
    </row>
    <row r="255" ht="19.15" customHeight="1">
      <c r="A255" t="s" s="145">
        <v>2928</v>
      </c>
      <c r="B255" s="168">
        <v>7</v>
      </c>
      <c r="C255" s="168">
        <v>31</v>
      </c>
      <c r="D255" t="s" s="145">
        <v>3238</v>
      </c>
      <c r="E255" t="s" s="171">
        <v>68</v>
      </c>
      <c r="F255" s="253">
        <v>53</v>
      </c>
      <c r="G255" s="254">
        <v>52</v>
      </c>
      <c r="H255" s="173">
        <f>SUM(G255-F255)</f>
        <v>-1</v>
      </c>
      <c r="I255" s="167">
        <f>H255/F255</f>
        <v>-0.0188679245283019</v>
      </c>
      <c r="J255" s="167">
        <f>H255/G255</f>
        <v>-0.0192307692307692</v>
      </c>
      <c r="K255" s="24"/>
      <c r="L255" s="24"/>
      <c r="M255" s="24"/>
      <c r="N255" s="24"/>
      <c r="O255" s="24"/>
      <c r="P255" s="24"/>
      <c r="Q255" s="24"/>
      <c r="R255" s="24"/>
      <c r="S255" s="24"/>
      <c r="T255" s="24"/>
      <c r="U255" s="24"/>
      <c r="V255" s="24"/>
      <c r="W255" s="24"/>
      <c r="X255" s="24"/>
      <c r="Y255" s="24"/>
      <c r="Z255" s="24"/>
    </row>
    <row r="256" ht="19.15" customHeight="1">
      <c r="A256" t="s" s="137">
        <v>2928</v>
      </c>
      <c r="B256" s="170">
        <v>7</v>
      </c>
      <c r="C256" s="170">
        <v>28</v>
      </c>
      <c r="D256" t="s" s="137">
        <v>3166</v>
      </c>
      <c r="E256" t="s" s="137">
        <v>34</v>
      </c>
      <c r="F256" s="258">
        <v>0</v>
      </c>
      <c r="G256" s="259">
        <v>0</v>
      </c>
      <c r="H256" s="175">
        <f>SUM(G256-F256)</f>
        <v>0</v>
      </c>
      <c r="I256" s="176">
        <f>H256/F256</f>
      </c>
      <c r="J256" s="176">
        <f>H256/G256</f>
      </c>
      <c r="K256" s="174"/>
      <c r="L256" s="174"/>
      <c r="M256" s="174"/>
      <c r="N256" s="174"/>
      <c r="O256" s="174"/>
      <c r="P256" s="174"/>
      <c r="Q256" s="174"/>
      <c r="R256" s="174"/>
      <c r="S256" s="174"/>
      <c r="T256" s="174"/>
      <c r="U256" s="174"/>
      <c r="V256" s="174"/>
      <c r="W256" s="174"/>
      <c r="X256" s="174"/>
      <c r="Y256" s="174"/>
      <c r="Z256" s="174"/>
    </row>
    <row r="257" ht="19.15" customHeight="1">
      <c r="A257" s="177"/>
      <c r="B257" s="178"/>
      <c r="C257" s="178"/>
      <c r="D257" s="179"/>
      <c r="E257" s="179"/>
      <c r="F257" s="210">
        <f>SUM(F225:F256)</f>
        <v>83844</v>
      </c>
      <c r="G257" s="180">
        <f>SUM(G225:G256)</f>
        <v>86612</v>
      </c>
      <c r="H257" s="181">
        <f>SUM(H225:H256)</f>
        <v>2768</v>
      </c>
      <c r="I257" s="182">
        <f>H257/F257</f>
        <v>0.0330136920948428</v>
      </c>
      <c r="J257" s="182">
        <f>H257/G257</f>
        <v>0.0319586200526486</v>
      </c>
      <c r="K257" s="183"/>
      <c r="L257" s="183"/>
      <c r="M257" s="183"/>
      <c r="N257" s="183"/>
      <c r="O257" s="183"/>
      <c r="P257" s="183"/>
      <c r="Q257" s="183"/>
      <c r="R257" s="183"/>
      <c r="S257" s="183"/>
      <c r="T257" s="183"/>
      <c r="U257" s="183"/>
      <c r="V257" s="183"/>
      <c r="W257" s="183"/>
      <c r="X257" s="183"/>
      <c r="Y257" s="183"/>
      <c r="Z257" s="184"/>
    </row>
    <row r="258" ht="19.15" customHeight="1">
      <c r="A258" s="230"/>
      <c r="B258" s="231"/>
      <c r="C258" s="231"/>
      <c r="D258" s="232"/>
      <c r="E258" s="232"/>
      <c r="F258" s="251"/>
      <c r="G258" s="231"/>
      <c r="H258" s="234"/>
      <c r="I258" s="188"/>
      <c r="J258" s="188"/>
      <c r="K258" s="189"/>
      <c r="L258" s="189"/>
      <c r="M258" s="189"/>
      <c r="N258" s="189"/>
      <c r="O258" s="189"/>
      <c r="P258" s="189"/>
      <c r="Q258" s="189"/>
      <c r="R258" s="189"/>
      <c r="S258" s="189"/>
      <c r="T258" s="189"/>
      <c r="U258" s="189"/>
      <c r="V258" s="189"/>
      <c r="W258" s="189"/>
      <c r="X258" s="189"/>
      <c r="Y258" s="189"/>
      <c r="Z258" s="189"/>
    </row>
    <row r="259" ht="19.15" customHeight="1">
      <c r="A259" t="s" s="138">
        <v>2928</v>
      </c>
      <c r="B259" s="149">
        <v>8</v>
      </c>
      <c r="C259" s="149">
        <v>8</v>
      </c>
      <c r="D259" t="s" s="205">
        <v>3167</v>
      </c>
      <c r="E259" t="s" s="205">
        <v>84</v>
      </c>
      <c r="F259" s="222">
        <v>49251</v>
      </c>
      <c r="G259" s="149">
        <v>52165</v>
      </c>
      <c r="H259" s="173">
        <f>SUM(G259-F259)</f>
        <v>2914</v>
      </c>
      <c r="I259" s="167">
        <f>H259/F259</f>
        <v>0.0591663113439321</v>
      </c>
      <c r="J259" s="167">
        <f>H259/G259</f>
        <v>0.0558612096233106</v>
      </c>
      <c r="K259" s="24"/>
      <c r="L259" s="24"/>
      <c r="M259" s="24"/>
      <c r="N259" s="24"/>
      <c r="O259" s="24"/>
      <c r="P259" s="24"/>
      <c r="Q259" s="24"/>
      <c r="R259" s="24"/>
      <c r="S259" s="24"/>
      <c r="T259" s="24"/>
      <c r="U259" s="24"/>
      <c r="V259" s="24"/>
      <c r="W259" s="24"/>
      <c r="X259" s="24"/>
      <c r="Y259" s="24"/>
      <c r="Z259" s="24"/>
    </row>
    <row r="260" ht="19.15" customHeight="1">
      <c r="A260" t="s" s="138">
        <v>2928</v>
      </c>
      <c r="B260" s="149">
        <v>8</v>
      </c>
      <c r="C260" s="149">
        <v>4</v>
      </c>
      <c r="D260" t="s" s="205">
        <v>3168</v>
      </c>
      <c r="E260" t="s" s="205">
        <v>20</v>
      </c>
      <c r="F260" s="222">
        <v>37633</v>
      </c>
      <c r="G260" s="149">
        <v>39221</v>
      </c>
      <c r="H260" s="173">
        <f>SUM(G260-F260)</f>
        <v>1588</v>
      </c>
      <c r="I260" s="167">
        <f>H260/F260</f>
        <v>0.0421970079451545</v>
      </c>
      <c r="J260" s="167">
        <f>H260/G260</f>
        <v>0.0404885138063792</v>
      </c>
      <c r="K260" s="24"/>
      <c r="L260" s="24"/>
      <c r="M260" s="24"/>
      <c r="N260" s="24"/>
      <c r="O260" s="24"/>
      <c r="P260" s="24"/>
      <c r="Q260" s="24"/>
      <c r="R260" s="24"/>
      <c r="S260" s="24"/>
      <c r="T260" s="24"/>
      <c r="U260" s="24"/>
      <c r="V260" s="24"/>
      <c r="W260" s="24"/>
      <c r="X260" s="24"/>
      <c r="Y260" s="24"/>
      <c r="Z260" s="24"/>
    </row>
    <row r="261" ht="19.15" customHeight="1">
      <c r="A261" t="s" s="138">
        <v>2928</v>
      </c>
      <c r="B261" s="149">
        <v>8</v>
      </c>
      <c r="C261" s="149">
        <v>9</v>
      </c>
      <c r="D261" t="s" s="205">
        <v>3169</v>
      </c>
      <c r="E261" t="s" s="205">
        <v>22</v>
      </c>
      <c r="F261" s="222">
        <v>28505</v>
      </c>
      <c r="G261" s="149">
        <v>29556</v>
      </c>
      <c r="H261" s="173">
        <f>SUM(G261-F261)</f>
        <v>1051</v>
      </c>
      <c r="I261" s="167">
        <f>H261/F261</f>
        <v>0.0368707244343098</v>
      </c>
      <c r="J261" s="167">
        <f>H261/G261</f>
        <v>0.0355596156448775</v>
      </c>
      <c r="K261" s="24"/>
      <c r="L261" s="24"/>
      <c r="M261" s="24"/>
      <c r="N261" s="24"/>
      <c r="O261" s="24"/>
      <c r="P261" s="24"/>
      <c r="Q261" s="24"/>
      <c r="R261" s="24"/>
      <c r="S261" s="24"/>
      <c r="T261" s="24"/>
      <c r="U261" s="24"/>
      <c r="V261" s="24"/>
      <c r="W261" s="24"/>
      <c r="X261" s="24"/>
      <c r="Y261" s="24"/>
      <c r="Z261" s="24"/>
    </row>
    <row r="262" ht="19.15" customHeight="1">
      <c r="A262" t="s" s="138">
        <v>2928</v>
      </c>
      <c r="B262" s="149">
        <v>8</v>
      </c>
      <c r="C262" s="149">
        <v>2</v>
      </c>
      <c r="D262" t="s" s="205">
        <v>3170</v>
      </c>
      <c r="E262" t="s" s="205">
        <v>17</v>
      </c>
      <c r="F262" s="222">
        <v>2440</v>
      </c>
      <c r="G262" s="149">
        <v>2508</v>
      </c>
      <c r="H262" s="173">
        <f>SUM(G262-F262)</f>
        <v>68</v>
      </c>
      <c r="I262" s="167">
        <f>H262/F262</f>
        <v>0.0278688524590164</v>
      </c>
      <c r="J262" s="167">
        <f>H262/G262</f>
        <v>0.0271132376395534</v>
      </c>
      <c r="K262" s="24"/>
      <c r="L262" s="24"/>
      <c r="M262" s="24"/>
      <c r="N262" s="24"/>
      <c r="O262" s="24"/>
      <c r="P262" s="24"/>
      <c r="Q262" s="24"/>
      <c r="R262" s="24"/>
      <c r="S262" s="24"/>
      <c r="T262" s="24"/>
      <c r="U262" s="24"/>
      <c r="V262" s="24"/>
      <c r="W262" s="24"/>
      <c r="X262" s="24"/>
      <c r="Y262" s="24"/>
      <c r="Z262" s="24"/>
    </row>
    <row r="263" ht="19.15" customHeight="1">
      <c r="A263" t="s" s="138">
        <v>2928</v>
      </c>
      <c r="B263" s="149">
        <v>8</v>
      </c>
      <c r="C263" s="149">
        <v>1</v>
      </c>
      <c r="D263" t="s" s="205">
        <v>3171</v>
      </c>
      <c r="E263" t="s" s="205">
        <v>28</v>
      </c>
      <c r="F263" s="222">
        <v>1806</v>
      </c>
      <c r="G263" s="149">
        <v>1864</v>
      </c>
      <c r="H263" s="173">
        <f>SUM(G263-F263)</f>
        <v>58</v>
      </c>
      <c r="I263" s="167">
        <f>H263/F263</f>
        <v>0.0321151716500554</v>
      </c>
      <c r="J263" s="167">
        <f>H263/G263</f>
        <v>0.0311158798283262</v>
      </c>
      <c r="K263" s="24"/>
      <c r="L263" s="24"/>
      <c r="M263" s="24"/>
      <c r="N263" s="24"/>
      <c r="O263" s="24"/>
      <c r="P263" s="24"/>
      <c r="Q263" s="24"/>
      <c r="R263" s="24"/>
      <c r="S263" s="24"/>
      <c r="T263" s="24"/>
      <c r="U263" s="24"/>
      <c r="V263" s="24"/>
      <c r="W263" s="24"/>
      <c r="X263" s="24"/>
      <c r="Y263" s="24"/>
      <c r="Z263" s="24"/>
    </row>
    <row r="264" ht="19.15" customHeight="1">
      <c r="A264" t="s" s="138">
        <v>2928</v>
      </c>
      <c r="B264" s="149">
        <v>8</v>
      </c>
      <c r="C264" s="149">
        <v>29</v>
      </c>
      <c r="D264" t="s" s="205">
        <v>3172</v>
      </c>
      <c r="E264" t="s" s="205">
        <v>34</v>
      </c>
      <c r="F264" s="222">
        <v>1196</v>
      </c>
      <c r="G264" s="149">
        <v>1246</v>
      </c>
      <c r="H264" s="173">
        <f>SUM(G264-F264)</f>
        <v>50</v>
      </c>
      <c r="I264" s="167">
        <f>H264/F264</f>
        <v>0.0418060200668896</v>
      </c>
      <c r="J264" s="167">
        <f>H264/G264</f>
        <v>0.0401284109149278</v>
      </c>
      <c r="K264" s="24"/>
      <c r="L264" s="24"/>
      <c r="M264" s="24"/>
      <c r="N264" s="24"/>
      <c r="O264" s="24"/>
      <c r="P264" s="24"/>
      <c r="Q264" s="24"/>
      <c r="R264" s="24"/>
      <c r="S264" s="24"/>
      <c r="T264" s="24"/>
      <c r="U264" s="24"/>
      <c r="V264" s="24"/>
      <c r="W264" s="24"/>
      <c r="X264" s="24"/>
      <c r="Y264" s="24"/>
      <c r="Z264" s="24"/>
    </row>
    <row r="265" ht="19.15" customHeight="1">
      <c r="A265" t="s" s="138">
        <v>2928</v>
      </c>
      <c r="B265" s="149">
        <v>8</v>
      </c>
      <c r="C265" s="149">
        <v>24</v>
      </c>
      <c r="D265" t="s" s="205">
        <v>3173</v>
      </c>
      <c r="E265" t="s" s="205">
        <v>245</v>
      </c>
      <c r="F265" s="222">
        <v>825</v>
      </c>
      <c r="G265" s="149">
        <v>868</v>
      </c>
      <c r="H265" s="173">
        <f>SUM(G265-F265)</f>
        <v>43</v>
      </c>
      <c r="I265" s="167">
        <f>H265/F265</f>
        <v>0.0521212121212121</v>
      </c>
      <c r="J265" s="167">
        <f>H265/G265</f>
        <v>0.0495391705069124</v>
      </c>
      <c r="K265" s="24"/>
      <c r="L265" s="24"/>
      <c r="M265" s="24"/>
      <c r="N265" s="24"/>
      <c r="O265" s="24"/>
      <c r="P265" s="24"/>
      <c r="Q265" s="24"/>
      <c r="R265" s="24"/>
      <c r="S265" s="24"/>
      <c r="T265" s="24"/>
      <c r="U265" s="24"/>
      <c r="V265" s="24"/>
      <c r="W265" s="24"/>
      <c r="X265" s="24"/>
      <c r="Y265" s="24"/>
      <c r="Z265" s="24"/>
    </row>
    <row r="266" ht="19.15" customHeight="1">
      <c r="A266" t="s" s="138">
        <v>2928</v>
      </c>
      <c r="B266" s="149">
        <v>8</v>
      </c>
      <c r="C266" s="149">
        <v>18</v>
      </c>
      <c r="D266" t="s" s="205">
        <v>3174</v>
      </c>
      <c r="E266" t="s" s="205">
        <v>281</v>
      </c>
      <c r="F266" s="222">
        <v>751</v>
      </c>
      <c r="G266" s="149">
        <v>790</v>
      </c>
      <c r="H266" s="173">
        <f>SUM(G266-F266)</f>
        <v>39</v>
      </c>
      <c r="I266" s="167">
        <f>H266/F266</f>
        <v>0.051930758988016</v>
      </c>
      <c r="J266" s="167">
        <f>H266/G266</f>
        <v>0.0493670886075949</v>
      </c>
      <c r="K266" s="24"/>
      <c r="L266" s="24"/>
      <c r="M266" s="24"/>
      <c r="N266" s="24"/>
      <c r="O266" s="24"/>
      <c r="P266" s="24"/>
      <c r="Q266" s="24"/>
      <c r="R266" s="24"/>
      <c r="S266" s="24"/>
      <c r="T266" s="24"/>
      <c r="U266" s="24"/>
      <c r="V266" s="24"/>
      <c r="W266" s="24"/>
      <c r="X266" s="24"/>
      <c r="Y266" s="24"/>
      <c r="Z266" s="24"/>
    </row>
    <row r="267" ht="19.15" customHeight="1">
      <c r="A267" t="s" s="138">
        <v>2928</v>
      </c>
      <c r="B267" s="149">
        <v>8</v>
      </c>
      <c r="C267" s="149">
        <v>6</v>
      </c>
      <c r="D267" t="s" s="205">
        <v>3175</v>
      </c>
      <c r="E267" t="s" s="205">
        <v>26</v>
      </c>
      <c r="F267" s="222">
        <v>655</v>
      </c>
      <c r="G267" s="149">
        <v>677</v>
      </c>
      <c r="H267" s="173">
        <f>SUM(G267-F267)</f>
        <v>22</v>
      </c>
      <c r="I267" s="167">
        <f>H267/F267</f>
        <v>0.033587786259542</v>
      </c>
      <c r="J267" s="167">
        <f>H267/G267</f>
        <v>0.0324963072378139</v>
      </c>
      <c r="K267" s="24"/>
      <c r="L267" s="24"/>
      <c r="M267" s="24"/>
      <c r="N267" s="24"/>
      <c r="O267" s="24"/>
      <c r="P267" s="24"/>
      <c r="Q267" s="24"/>
      <c r="R267" s="24"/>
      <c r="S267" s="24"/>
      <c r="T267" s="24"/>
      <c r="U267" s="24"/>
      <c r="V267" s="24"/>
      <c r="W267" s="24"/>
      <c r="X267" s="24"/>
      <c r="Y267" s="24"/>
      <c r="Z267" s="24"/>
    </row>
    <row r="268" ht="19.15" customHeight="1">
      <c r="A268" t="s" s="138">
        <v>2928</v>
      </c>
      <c r="B268" s="149">
        <v>8</v>
      </c>
      <c r="C268" s="149">
        <v>13</v>
      </c>
      <c r="D268" t="s" s="205">
        <v>3176</v>
      </c>
      <c r="E268" t="s" s="205">
        <v>24</v>
      </c>
      <c r="F268" s="222">
        <v>592</v>
      </c>
      <c r="G268" s="149">
        <v>594</v>
      </c>
      <c r="H268" s="173">
        <f>SUM(G268-F268)</f>
        <v>2</v>
      </c>
      <c r="I268" s="167">
        <f>H268/F268</f>
        <v>0.00337837837837838</v>
      </c>
      <c r="J268" s="167">
        <f>H268/G268</f>
        <v>0.00336700336700337</v>
      </c>
      <c r="K268" s="24"/>
      <c r="L268" s="24"/>
      <c r="M268" s="24"/>
      <c r="N268" s="24"/>
      <c r="O268" s="24"/>
      <c r="P268" s="24"/>
      <c r="Q268" s="24"/>
      <c r="R268" s="24"/>
      <c r="S268" s="24"/>
      <c r="T268" s="24"/>
      <c r="U268" s="24"/>
      <c r="V268" s="24"/>
      <c r="W268" s="24"/>
      <c r="X268" s="24"/>
      <c r="Y268" s="24"/>
      <c r="Z268" s="24"/>
    </row>
    <row r="269" ht="19.15" customHeight="1">
      <c r="A269" t="s" s="138">
        <v>2928</v>
      </c>
      <c r="B269" s="149">
        <v>8</v>
      </c>
      <c r="C269" s="149">
        <v>26</v>
      </c>
      <c r="D269" t="s" s="205">
        <v>3177</v>
      </c>
      <c r="E269" t="s" s="205">
        <v>1091</v>
      </c>
      <c r="F269" s="222">
        <v>525</v>
      </c>
      <c r="G269" s="149">
        <v>581</v>
      </c>
      <c r="H269" s="173">
        <f>SUM(G269-F269)</f>
        <v>56</v>
      </c>
      <c r="I269" s="167">
        <f>H269/F269</f>
        <v>0.106666666666667</v>
      </c>
      <c r="J269" s="167">
        <f>H269/G269</f>
        <v>0.0963855421686747</v>
      </c>
      <c r="K269" s="24"/>
      <c r="L269" s="24"/>
      <c r="M269" s="24"/>
      <c r="N269" s="24"/>
      <c r="O269" s="24"/>
      <c r="P269" s="24"/>
      <c r="Q269" s="24"/>
      <c r="R269" s="24"/>
      <c r="S269" s="24"/>
      <c r="T269" s="24"/>
      <c r="U269" s="24"/>
      <c r="V269" s="24"/>
      <c r="W269" s="24"/>
      <c r="X269" s="24"/>
      <c r="Y269" s="24"/>
      <c r="Z269" s="24"/>
    </row>
    <row r="270" ht="19.15" customHeight="1">
      <c r="A270" t="s" s="138">
        <v>2928</v>
      </c>
      <c r="B270" s="149">
        <v>8</v>
      </c>
      <c r="C270" s="149">
        <v>5</v>
      </c>
      <c r="D270" t="s" s="205">
        <v>3178</v>
      </c>
      <c r="E270" t="s" s="205">
        <v>60</v>
      </c>
      <c r="F270" s="222">
        <v>524</v>
      </c>
      <c r="G270" s="149">
        <v>538</v>
      </c>
      <c r="H270" s="173">
        <f>SUM(G270-F270)</f>
        <v>14</v>
      </c>
      <c r="I270" s="167">
        <f>H270/F270</f>
        <v>0.0267175572519084</v>
      </c>
      <c r="J270" s="167">
        <f>H270/G270</f>
        <v>0.0260223048327138</v>
      </c>
      <c r="K270" s="24"/>
      <c r="L270" s="24"/>
      <c r="M270" s="24"/>
      <c r="N270" s="24"/>
      <c r="O270" s="24"/>
      <c r="P270" s="24"/>
      <c r="Q270" s="24"/>
      <c r="R270" s="24"/>
      <c r="S270" s="24"/>
      <c r="T270" s="24"/>
      <c r="U270" s="24"/>
      <c r="V270" s="24"/>
      <c r="W270" s="24"/>
      <c r="X270" s="24"/>
      <c r="Y270" s="24"/>
      <c r="Z270" s="24"/>
    </row>
    <row r="271" ht="19.15" customHeight="1">
      <c r="A271" t="s" s="138">
        <v>2928</v>
      </c>
      <c r="B271" s="149">
        <v>8</v>
      </c>
      <c r="C271" s="149">
        <v>7</v>
      </c>
      <c r="D271" t="s" s="205">
        <v>3179</v>
      </c>
      <c r="E271" t="s" s="205">
        <v>52</v>
      </c>
      <c r="F271" s="222">
        <v>478</v>
      </c>
      <c r="G271" s="149">
        <v>500</v>
      </c>
      <c r="H271" s="173">
        <f>SUM(G271-F271)</f>
        <v>22</v>
      </c>
      <c r="I271" s="167">
        <f>H271/F271</f>
        <v>0.0460251046025105</v>
      </c>
      <c r="J271" s="167">
        <f>H271/G271</f>
        <v>0.044</v>
      </c>
      <c r="K271" s="24"/>
      <c r="L271" s="24"/>
      <c r="M271" s="24"/>
      <c r="N271" s="24"/>
      <c r="O271" s="24"/>
      <c r="P271" s="24"/>
      <c r="Q271" s="24"/>
      <c r="R271" s="24"/>
      <c r="S271" s="24"/>
      <c r="T271" s="24"/>
      <c r="U271" s="24"/>
      <c r="V271" s="24"/>
      <c r="W271" s="24"/>
      <c r="X271" s="24"/>
      <c r="Y271" s="24"/>
      <c r="Z271" s="24"/>
    </row>
    <row r="272" ht="19.15" customHeight="1">
      <c r="A272" t="s" s="138">
        <v>2928</v>
      </c>
      <c r="B272" s="149">
        <v>8</v>
      </c>
      <c r="C272" s="149">
        <v>28</v>
      </c>
      <c r="D272" t="s" s="205">
        <v>3180</v>
      </c>
      <c r="E272" t="s" s="205">
        <v>237</v>
      </c>
      <c r="F272" s="222">
        <v>422</v>
      </c>
      <c r="G272" s="149">
        <v>459</v>
      </c>
      <c r="H272" s="173">
        <f>SUM(G272-F272)</f>
        <v>37</v>
      </c>
      <c r="I272" s="167">
        <f>H272/F272</f>
        <v>0.0876777251184834</v>
      </c>
      <c r="J272" s="167">
        <f>H272/G272</f>
        <v>0.0806100217864924</v>
      </c>
      <c r="K272" s="24"/>
      <c r="L272" s="24"/>
      <c r="M272" s="24"/>
      <c r="N272" s="24"/>
      <c r="O272" s="24"/>
      <c r="P272" s="24"/>
      <c r="Q272" s="24"/>
      <c r="R272" s="24"/>
      <c r="S272" s="24"/>
      <c r="T272" s="24"/>
      <c r="U272" s="24"/>
      <c r="V272" s="24"/>
      <c r="W272" s="24"/>
      <c r="X272" s="24"/>
      <c r="Y272" s="24"/>
      <c r="Z272" s="24"/>
    </row>
    <row r="273" ht="19.15" customHeight="1">
      <c r="A273" t="s" s="138">
        <v>2928</v>
      </c>
      <c r="B273" s="149">
        <v>8</v>
      </c>
      <c r="C273" s="149">
        <v>3</v>
      </c>
      <c r="D273" t="s" s="205">
        <v>3181</v>
      </c>
      <c r="E273" t="s" s="205">
        <v>48</v>
      </c>
      <c r="F273" s="222">
        <v>424</v>
      </c>
      <c r="G273" s="149">
        <v>440</v>
      </c>
      <c r="H273" s="173">
        <f>SUM(G273-F273)</f>
        <v>16</v>
      </c>
      <c r="I273" s="167">
        <f>H273/F273</f>
        <v>0.0377358490566038</v>
      </c>
      <c r="J273" s="167">
        <f>H273/G273</f>
        <v>0.0363636363636364</v>
      </c>
      <c r="K273" s="24"/>
      <c r="L273" s="24"/>
      <c r="M273" s="24"/>
      <c r="N273" s="24"/>
      <c r="O273" s="24"/>
      <c r="P273" s="24"/>
      <c r="Q273" s="24"/>
      <c r="R273" s="24"/>
      <c r="S273" s="24"/>
      <c r="T273" s="24"/>
      <c r="U273" s="24"/>
      <c r="V273" s="24"/>
      <c r="W273" s="24"/>
      <c r="X273" s="24"/>
      <c r="Y273" s="24"/>
      <c r="Z273" s="24"/>
    </row>
    <row r="274" ht="19.15" customHeight="1">
      <c r="A274" t="s" s="138">
        <v>2928</v>
      </c>
      <c r="B274" s="149">
        <v>8</v>
      </c>
      <c r="C274" s="149">
        <v>14</v>
      </c>
      <c r="D274" t="s" s="205">
        <v>3182</v>
      </c>
      <c r="E274" t="s" s="205">
        <v>38</v>
      </c>
      <c r="F274" s="222">
        <v>349</v>
      </c>
      <c r="G274" s="149">
        <v>362</v>
      </c>
      <c r="H274" s="173">
        <f>SUM(G274-F274)</f>
        <v>13</v>
      </c>
      <c r="I274" s="167">
        <f>H274/F274</f>
        <v>0.0372492836676218</v>
      </c>
      <c r="J274" s="167">
        <f>H274/G274</f>
        <v>0.0359116022099448</v>
      </c>
      <c r="K274" s="24"/>
      <c r="L274" s="24"/>
      <c r="M274" s="24"/>
      <c r="N274" s="24"/>
      <c r="O274" s="24"/>
      <c r="P274" s="24"/>
      <c r="Q274" s="24"/>
      <c r="R274" s="24"/>
      <c r="S274" s="24"/>
      <c r="T274" s="24"/>
      <c r="U274" s="24"/>
      <c r="V274" s="24"/>
      <c r="W274" s="24"/>
      <c r="X274" s="24"/>
      <c r="Y274" s="24"/>
      <c r="Z274" s="24"/>
    </row>
    <row r="275" ht="19.15" customHeight="1">
      <c r="A275" t="s" s="138">
        <v>2928</v>
      </c>
      <c r="B275" s="149">
        <v>8</v>
      </c>
      <c r="C275" s="149">
        <v>23</v>
      </c>
      <c r="D275" t="s" s="205">
        <v>3183</v>
      </c>
      <c r="E275" t="s" s="205">
        <v>112</v>
      </c>
      <c r="F275" s="222">
        <v>314</v>
      </c>
      <c r="G275" s="149">
        <v>317</v>
      </c>
      <c r="H275" s="173">
        <f>SUM(G275-F275)</f>
        <v>3</v>
      </c>
      <c r="I275" s="167">
        <f>H275/F275</f>
        <v>0.00955414012738854</v>
      </c>
      <c r="J275" s="167">
        <f>H275/G275</f>
        <v>0.009463722397476341</v>
      </c>
      <c r="K275" s="24"/>
      <c r="L275" s="24"/>
      <c r="M275" s="24"/>
      <c r="N275" s="24"/>
      <c r="O275" s="24"/>
      <c r="P275" s="24"/>
      <c r="Q275" s="24"/>
      <c r="R275" s="24"/>
      <c r="S275" s="24"/>
      <c r="T275" s="24"/>
      <c r="U275" s="24"/>
      <c r="V275" s="24"/>
      <c r="W275" s="24"/>
      <c r="X275" s="24"/>
      <c r="Y275" s="24"/>
      <c r="Z275" s="24"/>
    </row>
    <row r="276" ht="19.15" customHeight="1">
      <c r="A276" t="s" s="138">
        <v>2928</v>
      </c>
      <c r="B276" s="149">
        <v>8</v>
      </c>
      <c r="C276" s="149">
        <v>10</v>
      </c>
      <c r="D276" t="s" s="205">
        <v>3184</v>
      </c>
      <c r="E276" t="s" s="205">
        <v>30</v>
      </c>
      <c r="F276" s="222">
        <v>232</v>
      </c>
      <c r="G276" s="149">
        <v>242</v>
      </c>
      <c r="H276" s="173">
        <f>SUM(G276-F276)</f>
        <v>10</v>
      </c>
      <c r="I276" s="167">
        <f>H276/F276</f>
        <v>0.0431034482758621</v>
      </c>
      <c r="J276" s="167">
        <f>H276/G276</f>
        <v>0.0413223140495868</v>
      </c>
      <c r="K276" s="24"/>
      <c r="L276" s="24"/>
      <c r="M276" s="24"/>
      <c r="N276" s="24"/>
      <c r="O276" s="24"/>
      <c r="P276" s="24"/>
      <c r="Q276" s="24"/>
      <c r="R276" s="24"/>
      <c r="S276" s="24"/>
      <c r="T276" s="24"/>
      <c r="U276" s="24"/>
      <c r="V276" s="24"/>
      <c r="W276" s="24"/>
      <c r="X276" s="24"/>
      <c r="Y276" s="24"/>
      <c r="Z276" s="24"/>
    </row>
    <row r="277" ht="19.15" customHeight="1">
      <c r="A277" t="s" s="138">
        <v>2928</v>
      </c>
      <c r="B277" s="149">
        <v>8</v>
      </c>
      <c r="C277" s="149">
        <v>16</v>
      </c>
      <c r="D277" t="s" s="205">
        <v>3185</v>
      </c>
      <c r="E277" t="s" s="205">
        <v>72</v>
      </c>
      <c r="F277" s="222">
        <v>228</v>
      </c>
      <c r="G277" s="149">
        <v>231</v>
      </c>
      <c r="H277" s="173">
        <f>SUM(G277-F277)</f>
        <v>3</v>
      </c>
      <c r="I277" s="167">
        <f>H277/F277</f>
        <v>0.0131578947368421</v>
      </c>
      <c r="J277" s="167">
        <f>H277/G277</f>
        <v>0.012987012987013</v>
      </c>
      <c r="K277" s="24"/>
      <c r="L277" s="24"/>
      <c r="M277" s="24"/>
      <c r="N277" s="24"/>
      <c r="O277" s="24"/>
      <c r="P277" s="24"/>
      <c r="Q277" s="24"/>
      <c r="R277" s="24"/>
      <c r="S277" s="24"/>
      <c r="T277" s="24"/>
      <c r="U277" s="24"/>
      <c r="V277" s="24"/>
      <c r="W277" s="24"/>
      <c r="X277" s="24"/>
      <c r="Y277" s="24"/>
      <c r="Z277" s="24"/>
    </row>
    <row r="278" ht="19.15" customHeight="1">
      <c r="A278" t="s" s="138">
        <v>2928</v>
      </c>
      <c r="B278" s="149">
        <v>8</v>
      </c>
      <c r="C278" s="149">
        <v>11</v>
      </c>
      <c r="D278" t="s" s="205">
        <v>3186</v>
      </c>
      <c r="E278" t="s" s="205">
        <v>64</v>
      </c>
      <c r="F278" s="222">
        <v>164</v>
      </c>
      <c r="G278" s="149">
        <v>175</v>
      </c>
      <c r="H278" s="173">
        <f>SUM(G278-F278)</f>
        <v>11</v>
      </c>
      <c r="I278" s="167">
        <f>H278/F278</f>
        <v>0.06707317073170729</v>
      </c>
      <c r="J278" s="167">
        <f>H278/G278</f>
        <v>0.0628571428571429</v>
      </c>
      <c r="K278" s="24"/>
      <c r="L278" s="24"/>
      <c r="M278" s="24"/>
      <c r="N278" s="24"/>
      <c r="O278" s="24"/>
      <c r="P278" s="24"/>
      <c r="Q278" s="24"/>
      <c r="R278" s="24"/>
      <c r="S278" s="24"/>
      <c r="T278" s="24"/>
      <c r="U278" s="24"/>
      <c r="V278" s="24"/>
      <c r="W278" s="24"/>
      <c r="X278" s="24"/>
      <c r="Y278" s="24"/>
      <c r="Z278" s="24"/>
    </row>
    <row r="279" ht="19.15" customHeight="1">
      <c r="A279" t="s" s="138">
        <v>2928</v>
      </c>
      <c r="B279" s="149">
        <v>8</v>
      </c>
      <c r="C279" s="149">
        <v>33</v>
      </c>
      <c r="D279" t="s" s="205">
        <v>3187</v>
      </c>
      <c r="E279" t="s" s="205">
        <v>42</v>
      </c>
      <c r="F279" s="222">
        <v>135</v>
      </c>
      <c r="G279" s="149">
        <v>139</v>
      </c>
      <c r="H279" s="173">
        <f>SUM(G279-F279)</f>
        <v>4</v>
      </c>
      <c r="I279" s="167">
        <f>H279/F279</f>
        <v>0.0296296296296296</v>
      </c>
      <c r="J279" s="167">
        <f>H279/G279</f>
        <v>0.0287769784172662</v>
      </c>
      <c r="K279" s="24"/>
      <c r="L279" s="24"/>
      <c r="M279" s="24"/>
      <c r="N279" s="24"/>
      <c r="O279" s="24"/>
      <c r="P279" s="24"/>
      <c r="Q279" s="24"/>
      <c r="R279" s="24"/>
      <c r="S279" s="24"/>
      <c r="T279" s="24"/>
      <c r="U279" s="24"/>
      <c r="V279" s="24"/>
      <c r="W279" s="24"/>
      <c r="X279" s="24"/>
      <c r="Y279" s="24"/>
      <c r="Z279" s="24"/>
    </row>
    <row r="280" ht="19.15" customHeight="1">
      <c r="A280" t="s" s="138">
        <v>2928</v>
      </c>
      <c r="B280" s="149">
        <v>8</v>
      </c>
      <c r="C280" s="149">
        <v>17</v>
      </c>
      <c r="D280" t="s" s="205">
        <v>3188</v>
      </c>
      <c r="E280" t="s" s="205">
        <v>54</v>
      </c>
      <c r="F280" s="222">
        <v>128</v>
      </c>
      <c r="G280" s="149">
        <v>132</v>
      </c>
      <c r="H280" s="173">
        <f>SUM(G280-F280)</f>
        <v>4</v>
      </c>
      <c r="I280" s="167">
        <f>H280/F280</f>
        <v>0.03125</v>
      </c>
      <c r="J280" s="167">
        <f>H280/G280</f>
        <v>0.0303030303030303</v>
      </c>
      <c r="K280" s="24"/>
      <c r="L280" s="24"/>
      <c r="M280" s="24"/>
      <c r="N280" s="24"/>
      <c r="O280" s="24"/>
      <c r="P280" s="24"/>
      <c r="Q280" s="24"/>
      <c r="R280" s="24"/>
      <c r="S280" s="24"/>
      <c r="T280" s="24"/>
      <c r="U280" s="24"/>
      <c r="V280" s="24"/>
      <c r="W280" s="24"/>
      <c r="X280" s="24"/>
      <c r="Y280" s="24"/>
      <c r="Z280" s="24"/>
    </row>
    <row r="281" ht="19.15" customHeight="1">
      <c r="A281" t="s" s="138">
        <v>2928</v>
      </c>
      <c r="B281" s="149">
        <v>8</v>
      </c>
      <c r="C281" s="149">
        <v>25</v>
      </c>
      <c r="D281" t="s" s="205">
        <v>3189</v>
      </c>
      <c r="E281" t="s" s="205">
        <v>36</v>
      </c>
      <c r="F281" s="222">
        <v>126</v>
      </c>
      <c r="G281" s="149">
        <v>131</v>
      </c>
      <c r="H281" s="173">
        <f>SUM(G281-F281)</f>
        <v>5</v>
      </c>
      <c r="I281" s="167">
        <f>H281/F281</f>
        <v>0.0396825396825397</v>
      </c>
      <c r="J281" s="167">
        <f>H281/G281</f>
        <v>0.0381679389312977</v>
      </c>
      <c r="K281" s="24"/>
      <c r="L281" s="24"/>
      <c r="M281" s="24"/>
      <c r="N281" s="24"/>
      <c r="O281" s="24"/>
      <c r="P281" s="24"/>
      <c r="Q281" s="24"/>
      <c r="R281" s="24"/>
      <c r="S281" s="24"/>
      <c r="T281" s="24"/>
      <c r="U281" s="24"/>
      <c r="V281" s="24"/>
      <c r="W281" s="24"/>
      <c r="X281" s="24"/>
      <c r="Y281" s="24"/>
      <c r="Z281" s="24"/>
    </row>
    <row r="282" ht="19.15" customHeight="1">
      <c r="A282" t="s" s="138">
        <v>2928</v>
      </c>
      <c r="B282" s="149">
        <v>8</v>
      </c>
      <c r="C282" s="149">
        <v>31</v>
      </c>
      <c r="D282" t="s" s="205">
        <v>3190</v>
      </c>
      <c r="E282" t="s" s="205">
        <v>116</v>
      </c>
      <c r="F282" s="222">
        <v>111</v>
      </c>
      <c r="G282" s="149">
        <v>125</v>
      </c>
      <c r="H282" s="173">
        <f>SUM(G282-F282)</f>
        <v>14</v>
      </c>
      <c r="I282" s="167">
        <f>H282/F282</f>
        <v>0.126126126126126</v>
      </c>
      <c r="J282" s="167">
        <f>H282/G282</f>
        <v>0.112</v>
      </c>
      <c r="K282" s="24"/>
      <c r="L282" s="24"/>
      <c r="M282" s="24"/>
      <c r="N282" s="24"/>
      <c r="O282" s="24"/>
      <c r="P282" s="24"/>
      <c r="Q282" s="24"/>
      <c r="R282" s="24"/>
      <c r="S282" s="24"/>
      <c r="T282" s="24"/>
      <c r="U282" s="24"/>
      <c r="V282" s="24"/>
      <c r="W282" s="24"/>
      <c r="X282" s="24"/>
      <c r="Y282" s="24"/>
      <c r="Z282" s="24"/>
    </row>
    <row r="283" ht="19.15" customHeight="1">
      <c r="A283" t="s" s="138">
        <v>2928</v>
      </c>
      <c r="B283" s="149">
        <v>8</v>
      </c>
      <c r="C283" s="149">
        <v>12</v>
      </c>
      <c r="D283" t="s" s="205">
        <v>3191</v>
      </c>
      <c r="E283" t="s" s="205">
        <v>44</v>
      </c>
      <c r="F283" s="222">
        <v>102</v>
      </c>
      <c r="G283" s="149">
        <v>119</v>
      </c>
      <c r="H283" s="173">
        <f>SUM(G283-F283)</f>
        <v>17</v>
      </c>
      <c r="I283" s="167">
        <f>H283/F283</f>
        <v>0.166666666666667</v>
      </c>
      <c r="J283" s="167">
        <f>H283/G283</f>
        <v>0.142857142857143</v>
      </c>
      <c r="K283" s="24"/>
      <c r="L283" s="24"/>
      <c r="M283" s="24"/>
      <c r="N283" s="24"/>
      <c r="O283" s="24"/>
      <c r="P283" s="24"/>
      <c r="Q283" s="24"/>
      <c r="R283" s="24"/>
      <c r="S283" s="24"/>
      <c r="T283" s="24"/>
      <c r="U283" s="24"/>
      <c r="V283" s="24"/>
      <c r="W283" s="24"/>
      <c r="X283" s="24"/>
      <c r="Y283" s="24"/>
      <c r="Z283" s="24"/>
    </row>
    <row r="284" ht="19.15" customHeight="1">
      <c r="A284" t="s" s="138">
        <v>2928</v>
      </c>
      <c r="B284" s="149">
        <v>8</v>
      </c>
      <c r="C284" s="149">
        <v>21</v>
      </c>
      <c r="D284" t="s" s="205">
        <v>3192</v>
      </c>
      <c r="E284" t="s" s="205">
        <v>265</v>
      </c>
      <c r="F284" s="222">
        <v>103</v>
      </c>
      <c r="G284" s="149">
        <v>106</v>
      </c>
      <c r="H284" s="173">
        <f>SUM(G284-F284)</f>
        <v>3</v>
      </c>
      <c r="I284" s="167">
        <f>H284/F284</f>
        <v>0.029126213592233</v>
      </c>
      <c r="J284" s="167">
        <f>H284/G284</f>
        <v>0.0283018867924528</v>
      </c>
      <c r="K284" s="24"/>
      <c r="L284" s="24"/>
      <c r="M284" s="24"/>
      <c r="N284" s="24"/>
      <c r="O284" s="24"/>
      <c r="P284" s="24"/>
      <c r="Q284" s="24"/>
      <c r="R284" s="24"/>
      <c r="S284" s="24"/>
      <c r="T284" s="24"/>
      <c r="U284" s="24"/>
      <c r="V284" s="24"/>
      <c r="W284" s="24"/>
      <c r="X284" s="24"/>
      <c r="Y284" s="24"/>
      <c r="Z284" s="24"/>
    </row>
    <row r="285" ht="19.15" customHeight="1">
      <c r="A285" t="s" s="138">
        <v>2928</v>
      </c>
      <c r="B285" s="149">
        <v>8</v>
      </c>
      <c r="C285" s="149">
        <v>15</v>
      </c>
      <c r="D285" t="s" s="205">
        <v>3193</v>
      </c>
      <c r="E285" t="s" s="205">
        <v>66</v>
      </c>
      <c r="F285" s="222">
        <v>83</v>
      </c>
      <c r="G285" s="149">
        <v>86</v>
      </c>
      <c r="H285" s="173">
        <f>SUM(G285-F285)</f>
        <v>3</v>
      </c>
      <c r="I285" s="167">
        <f>H285/F285</f>
        <v>0.036144578313253</v>
      </c>
      <c r="J285" s="167">
        <f>H285/G285</f>
        <v>0.0348837209302326</v>
      </c>
      <c r="K285" s="24"/>
      <c r="L285" s="24"/>
      <c r="M285" s="24"/>
      <c r="N285" s="24"/>
      <c r="O285" s="24"/>
      <c r="P285" s="24"/>
      <c r="Q285" s="24"/>
      <c r="R285" s="24"/>
      <c r="S285" s="24"/>
      <c r="T285" s="24"/>
      <c r="U285" s="24"/>
      <c r="V285" s="24"/>
      <c r="W285" s="24"/>
      <c r="X285" s="24"/>
      <c r="Y285" s="24"/>
      <c r="Z285" s="24"/>
    </row>
    <row r="286" ht="19.15" customHeight="1">
      <c r="A286" t="s" s="138">
        <v>2928</v>
      </c>
      <c r="B286" s="149">
        <v>8</v>
      </c>
      <c r="C286" s="149">
        <v>22</v>
      </c>
      <c r="D286" t="s" s="205">
        <v>3194</v>
      </c>
      <c r="E286" t="s" s="205">
        <v>1680</v>
      </c>
      <c r="F286" s="222">
        <v>72</v>
      </c>
      <c r="G286" s="149">
        <v>73</v>
      </c>
      <c r="H286" s="173">
        <f>SUM(G286-F286)</f>
        <v>1</v>
      </c>
      <c r="I286" s="167">
        <f>H286/F286</f>
        <v>0.0138888888888889</v>
      </c>
      <c r="J286" s="167">
        <f>H286/G286</f>
        <v>0.0136986301369863</v>
      </c>
      <c r="K286" s="24"/>
      <c r="L286" s="24"/>
      <c r="M286" s="24"/>
      <c r="N286" s="24"/>
      <c r="O286" s="24"/>
      <c r="P286" s="24"/>
      <c r="Q286" s="24"/>
      <c r="R286" s="24"/>
      <c r="S286" s="24"/>
      <c r="T286" s="24"/>
      <c r="U286" s="24"/>
      <c r="V286" s="24"/>
      <c r="W286" s="24"/>
      <c r="X286" s="24"/>
      <c r="Y286" s="24"/>
      <c r="Z286" s="24"/>
    </row>
    <row r="287" ht="19.15" customHeight="1">
      <c r="A287" t="s" s="138">
        <v>2928</v>
      </c>
      <c r="B287" s="149">
        <v>8</v>
      </c>
      <c r="C287" s="149">
        <v>32</v>
      </c>
      <c r="D287" t="s" s="205">
        <v>3195</v>
      </c>
      <c r="E287" t="s" s="205">
        <v>68</v>
      </c>
      <c r="F287" s="222">
        <v>57</v>
      </c>
      <c r="G287" s="149">
        <v>57</v>
      </c>
      <c r="H287" s="173">
        <f>SUM(G287-F287)</f>
        <v>0</v>
      </c>
      <c r="I287" s="167">
        <f>H287/F287</f>
        <v>0</v>
      </c>
      <c r="J287" s="167">
        <f>H287/G287</f>
        <v>0</v>
      </c>
      <c r="K287" s="24"/>
      <c r="L287" s="24"/>
      <c r="M287" s="24"/>
      <c r="N287" s="24"/>
      <c r="O287" s="24"/>
      <c r="P287" s="24"/>
      <c r="Q287" s="24"/>
      <c r="R287" s="24"/>
      <c r="S287" s="24"/>
      <c r="T287" s="24"/>
      <c r="U287" s="24"/>
      <c r="V287" s="24"/>
      <c r="W287" s="24"/>
      <c r="X287" s="24"/>
      <c r="Y287" s="24"/>
      <c r="Z287" s="24"/>
    </row>
    <row r="288" ht="19.15" customHeight="1">
      <c r="A288" t="s" s="138">
        <v>2928</v>
      </c>
      <c r="B288" s="149">
        <v>8</v>
      </c>
      <c r="C288" s="149">
        <v>27</v>
      </c>
      <c r="D288" t="s" s="205">
        <v>3196</v>
      </c>
      <c r="E288" t="s" s="205">
        <v>147</v>
      </c>
      <c r="F288" s="222">
        <v>51</v>
      </c>
      <c r="G288" s="149">
        <v>55</v>
      </c>
      <c r="H288" s="173">
        <f>SUM(G288-F288)</f>
        <v>4</v>
      </c>
      <c r="I288" s="167">
        <f>H288/F288</f>
        <v>0.07843137254901961</v>
      </c>
      <c r="J288" s="167">
        <f>H288/G288</f>
        <v>0.0727272727272727</v>
      </c>
      <c r="K288" s="24"/>
      <c r="L288" s="24"/>
      <c r="M288" s="24"/>
      <c r="N288" s="24"/>
      <c r="O288" s="24"/>
      <c r="P288" s="24"/>
      <c r="Q288" s="24"/>
      <c r="R288" s="24"/>
      <c r="S288" s="24"/>
      <c r="T288" s="24"/>
      <c r="U288" s="24"/>
      <c r="V288" s="24"/>
      <c r="W288" s="24"/>
      <c r="X288" s="24"/>
      <c r="Y288" s="24"/>
      <c r="Z288" s="24"/>
    </row>
    <row r="289" ht="19.15" customHeight="1">
      <c r="A289" t="s" s="138">
        <v>2928</v>
      </c>
      <c r="B289" s="149">
        <v>8</v>
      </c>
      <c r="C289" s="149">
        <v>20</v>
      </c>
      <c r="D289" t="s" s="205">
        <v>3236</v>
      </c>
      <c r="E289" t="s" s="205">
        <v>76</v>
      </c>
      <c r="F289" s="253">
        <v>56</v>
      </c>
      <c r="G289" s="254">
        <v>54</v>
      </c>
      <c r="H289" s="173">
        <f>SUM(G289-F289)</f>
        <v>-2</v>
      </c>
      <c r="I289" s="167">
        <f>H289/F289</f>
        <v>-0.0357142857142857</v>
      </c>
      <c r="J289" s="167">
        <f>H289/G289</f>
        <v>-0.037037037037037</v>
      </c>
      <c r="K289" s="24"/>
      <c r="L289" s="24"/>
      <c r="M289" s="24"/>
      <c r="N289" s="24"/>
      <c r="O289" s="24"/>
      <c r="P289" s="24"/>
      <c r="Q289" s="24"/>
      <c r="R289" s="24"/>
      <c r="S289" s="24"/>
      <c r="T289" s="24"/>
      <c r="U289" s="24"/>
      <c r="V289" s="24"/>
      <c r="W289" s="24"/>
      <c r="X289" s="24"/>
      <c r="Y289" s="24"/>
      <c r="Z289" s="24"/>
    </row>
    <row r="290" ht="19.15" customHeight="1">
      <c r="A290" t="s" s="138">
        <v>2928</v>
      </c>
      <c r="B290" s="149">
        <v>8</v>
      </c>
      <c r="C290" s="149">
        <v>19</v>
      </c>
      <c r="D290" t="s" s="205">
        <v>3197</v>
      </c>
      <c r="E290" t="s" s="205">
        <v>3198</v>
      </c>
      <c r="F290" s="222">
        <v>49</v>
      </c>
      <c r="G290" s="149">
        <v>52</v>
      </c>
      <c r="H290" s="173">
        <f>SUM(G290-F290)</f>
        <v>3</v>
      </c>
      <c r="I290" s="167">
        <f>H290/F290</f>
        <v>0.0612244897959184</v>
      </c>
      <c r="J290" s="167">
        <f>H290/G290</f>
        <v>0.0576923076923077</v>
      </c>
      <c r="K290" s="24"/>
      <c r="L290" s="24"/>
      <c r="M290" s="24"/>
      <c r="N290" s="24"/>
      <c r="O290" s="24"/>
      <c r="P290" s="24"/>
      <c r="Q290" s="24"/>
      <c r="R290" s="24"/>
      <c r="S290" s="24"/>
      <c r="T290" s="24"/>
      <c r="U290" s="24"/>
      <c r="V290" s="24"/>
      <c r="W290" s="24"/>
      <c r="X290" s="24"/>
      <c r="Y290" s="24"/>
      <c r="Z290" s="24"/>
    </row>
    <row r="291" ht="19.15" customHeight="1">
      <c r="A291" t="s" s="138">
        <v>2928</v>
      </c>
      <c r="B291" s="149">
        <v>8</v>
      </c>
      <c r="C291" s="149">
        <v>30</v>
      </c>
      <c r="D291" t="s" s="205">
        <v>3199</v>
      </c>
      <c r="E291" t="s" s="205">
        <v>32</v>
      </c>
      <c r="F291" s="222">
        <v>0</v>
      </c>
      <c r="G291" s="149">
        <v>0</v>
      </c>
      <c r="H291" s="206">
        <f>SUM(G291-F291)</f>
        <v>0</v>
      </c>
      <c r="I291" s="176">
        <f>H291/F291</f>
      </c>
      <c r="J291" s="176">
        <f>H291/G291</f>
      </c>
      <c r="K291" s="174"/>
      <c r="L291" s="174"/>
      <c r="M291" s="174"/>
      <c r="N291" s="174"/>
      <c r="O291" s="174"/>
      <c r="P291" s="174"/>
      <c r="Q291" s="174"/>
      <c r="R291" s="174"/>
      <c r="S291" s="174"/>
      <c r="T291" s="174"/>
      <c r="U291" s="174"/>
      <c r="V291" s="174"/>
      <c r="W291" s="174"/>
      <c r="X291" s="174"/>
      <c r="Y291" s="174"/>
      <c r="Z291" s="174"/>
    </row>
    <row r="292" ht="19.15" customHeight="1">
      <c r="A292" s="177"/>
      <c r="B292" s="178"/>
      <c r="C292" s="178"/>
      <c r="D292" s="179"/>
      <c r="E292" s="179"/>
      <c r="F292" s="210">
        <f>SUM(F259:F291)</f>
        <v>128387</v>
      </c>
      <c r="G292" s="180">
        <f>SUM(G259:G291)</f>
        <v>134463</v>
      </c>
      <c r="H292" s="181">
        <f>SUM(H259:H291)</f>
        <v>6076</v>
      </c>
      <c r="I292" s="182">
        <f>H292/F292</f>
        <v>0.0473256638133144</v>
      </c>
      <c r="J292" s="182">
        <f>H292/G292</f>
        <v>0.0451871518559009</v>
      </c>
      <c r="K292" s="183"/>
      <c r="L292" s="183"/>
      <c r="M292" s="183"/>
      <c r="N292" s="183"/>
      <c r="O292" s="183"/>
      <c r="P292" s="183"/>
      <c r="Q292" s="183"/>
      <c r="R292" s="183"/>
      <c r="S292" s="183"/>
      <c r="T292" s="183"/>
      <c r="U292" s="183"/>
      <c r="V292" s="183"/>
      <c r="W292" s="183"/>
      <c r="X292" s="183"/>
      <c r="Y292" s="183"/>
      <c r="Z292" s="184"/>
    </row>
    <row r="293" ht="19.15" customHeight="1">
      <c r="A293" s="230"/>
      <c r="B293" s="231"/>
      <c r="C293" s="231"/>
      <c r="D293" s="232"/>
      <c r="E293" s="232"/>
      <c r="F293" s="251"/>
      <c r="G293" s="231"/>
      <c r="H293" s="234"/>
      <c r="I293" s="228"/>
      <c r="J293" s="228"/>
      <c r="K293" s="189"/>
      <c r="L293" s="189"/>
      <c r="M293" s="189"/>
      <c r="N293" s="189"/>
      <c r="O293" s="189"/>
      <c r="P293" s="189"/>
      <c r="Q293" s="189"/>
      <c r="R293" s="189"/>
      <c r="S293" s="189"/>
      <c r="T293" s="189"/>
      <c r="U293" s="189"/>
      <c r="V293" s="189"/>
      <c r="W293" s="189"/>
      <c r="X293" s="189"/>
      <c r="Y293" s="189"/>
      <c r="Z293" s="189"/>
    </row>
    <row r="294" ht="19.15" customHeight="1">
      <c r="A294" t="s" s="142">
        <v>2928</v>
      </c>
      <c r="B294" s="166">
        <v>9</v>
      </c>
      <c r="C294" s="166">
        <v>9</v>
      </c>
      <c r="D294" t="s" s="142">
        <v>3200</v>
      </c>
      <c r="E294" t="s" s="142">
        <v>84</v>
      </c>
      <c r="F294" s="229">
        <v>38302</v>
      </c>
      <c r="G294" s="166">
        <v>39390</v>
      </c>
      <c r="H294" s="155">
        <f>SUM(G294-F294)</f>
        <v>1088</v>
      </c>
      <c r="I294" s="167">
        <f>H294/F294</f>
        <v>0.0284058273719388</v>
      </c>
      <c r="J294" s="167">
        <f>H294/G294</f>
        <v>0.0276212236608276</v>
      </c>
      <c r="K294" s="24"/>
      <c r="L294" s="24"/>
      <c r="M294" s="24"/>
      <c r="N294" s="24"/>
      <c r="O294" s="24"/>
      <c r="P294" s="24"/>
      <c r="Q294" s="24"/>
      <c r="R294" s="24"/>
      <c r="S294" s="24"/>
      <c r="T294" s="24"/>
      <c r="U294" s="24"/>
      <c r="V294" s="24"/>
      <c r="W294" s="24"/>
      <c r="X294" s="24"/>
      <c r="Y294" s="24"/>
      <c r="Z294" s="24"/>
    </row>
    <row r="295" ht="19.15" customHeight="1">
      <c r="A295" t="s" s="145">
        <v>2928</v>
      </c>
      <c r="B295" s="168">
        <v>9</v>
      </c>
      <c r="C295" s="168">
        <v>10</v>
      </c>
      <c r="D295" t="s" s="145">
        <v>3201</v>
      </c>
      <c r="E295" t="s" s="145">
        <v>20</v>
      </c>
      <c r="F295" s="212">
        <v>31289</v>
      </c>
      <c r="G295" s="168">
        <v>32532</v>
      </c>
      <c r="H295" s="155">
        <f>SUM(G295-F295)</f>
        <v>1243</v>
      </c>
      <c r="I295" s="167">
        <f>H295/F295</f>
        <v>0.0397264214260603</v>
      </c>
      <c r="J295" s="167">
        <f>H295/G295</f>
        <v>0.038208533136604</v>
      </c>
      <c r="K295" s="24"/>
      <c r="L295" s="24"/>
      <c r="M295" s="24"/>
      <c r="N295" s="24"/>
      <c r="O295" s="24"/>
      <c r="P295" s="24"/>
      <c r="Q295" s="24"/>
      <c r="R295" s="24"/>
      <c r="S295" s="24"/>
      <c r="T295" s="24"/>
      <c r="U295" s="24"/>
      <c r="V295" s="24"/>
      <c r="W295" s="24"/>
      <c r="X295" s="24"/>
      <c r="Y295" s="24"/>
      <c r="Z295" s="24"/>
    </row>
    <row r="296" ht="19.15" customHeight="1">
      <c r="A296" t="s" s="145">
        <v>2928</v>
      </c>
      <c r="B296" s="168">
        <v>9</v>
      </c>
      <c r="C296" s="168">
        <v>15</v>
      </c>
      <c r="D296" t="s" s="145">
        <v>3202</v>
      </c>
      <c r="E296" t="s" s="145">
        <v>22</v>
      </c>
      <c r="F296" s="212">
        <v>17374</v>
      </c>
      <c r="G296" s="168">
        <v>17558</v>
      </c>
      <c r="H296" s="155">
        <f>SUM(G296-F296)</f>
        <v>184</v>
      </c>
      <c r="I296" s="167">
        <f>H296/F296</f>
        <v>0.010590537584897</v>
      </c>
      <c r="J296" s="167">
        <f>H296/G296</f>
        <v>0.0104795534798952</v>
      </c>
      <c r="K296" s="24"/>
      <c r="L296" s="24"/>
      <c r="M296" s="24"/>
      <c r="N296" s="24"/>
      <c r="O296" s="24"/>
      <c r="P296" s="24"/>
      <c r="Q296" s="24"/>
      <c r="R296" s="24"/>
      <c r="S296" s="24"/>
      <c r="T296" s="24"/>
      <c r="U296" s="24"/>
      <c r="V296" s="24"/>
      <c r="W296" s="24"/>
      <c r="X296" s="24"/>
      <c r="Y296" s="24"/>
      <c r="Z296" s="24"/>
    </row>
    <row r="297" ht="19.15" customHeight="1">
      <c r="A297" t="s" s="145">
        <v>2928</v>
      </c>
      <c r="B297" s="168">
        <v>9</v>
      </c>
      <c r="C297" s="168">
        <v>1</v>
      </c>
      <c r="D297" t="s" s="145">
        <v>3203</v>
      </c>
      <c r="E297" t="s" s="145">
        <v>17</v>
      </c>
      <c r="F297" s="212">
        <v>4532</v>
      </c>
      <c r="G297" s="168">
        <v>4692</v>
      </c>
      <c r="H297" s="155">
        <f>SUM(G297-F297)</f>
        <v>160</v>
      </c>
      <c r="I297" s="167">
        <f>H297/F297</f>
        <v>0.0353045013239188</v>
      </c>
      <c r="J297" s="167">
        <f>H297/G297</f>
        <v>0.0341005967604433</v>
      </c>
      <c r="K297" s="24"/>
      <c r="L297" s="24"/>
      <c r="M297" s="24"/>
      <c r="N297" s="24"/>
      <c r="O297" s="24"/>
      <c r="P297" s="24"/>
      <c r="Q297" s="24"/>
      <c r="R297" s="24"/>
      <c r="S297" s="24"/>
      <c r="T297" s="24"/>
      <c r="U297" s="24"/>
      <c r="V297" s="24"/>
      <c r="W297" s="24"/>
      <c r="X297" s="24"/>
      <c r="Y297" s="24"/>
      <c r="Z297" s="24"/>
    </row>
    <row r="298" ht="19.15" customHeight="1">
      <c r="A298" t="s" s="145">
        <v>2928</v>
      </c>
      <c r="B298" s="168">
        <v>9</v>
      </c>
      <c r="C298" s="168">
        <v>12</v>
      </c>
      <c r="D298" t="s" s="145">
        <v>3204</v>
      </c>
      <c r="E298" t="s" s="145">
        <v>44</v>
      </c>
      <c r="F298" s="212">
        <v>1532</v>
      </c>
      <c r="G298" s="168">
        <v>1574</v>
      </c>
      <c r="H298" s="155">
        <f>SUM(G298-F298)</f>
        <v>42</v>
      </c>
      <c r="I298" s="167">
        <f>H298/F298</f>
        <v>0.0274151436031332</v>
      </c>
      <c r="J298" s="167">
        <f>H298/G298</f>
        <v>0.0266836086404066</v>
      </c>
      <c r="K298" s="24"/>
      <c r="L298" s="24"/>
      <c r="M298" s="24"/>
      <c r="N298" s="24"/>
      <c r="O298" s="24"/>
      <c r="P298" s="24"/>
      <c r="Q298" s="24"/>
      <c r="R298" s="24"/>
      <c r="S298" s="24"/>
      <c r="T298" s="24"/>
      <c r="U298" s="24"/>
      <c r="V298" s="24"/>
      <c r="W298" s="24"/>
      <c r="X298" s="24"/>
      <c r="Y298" s="24"/>
      <c r="Z298" s="24"/>
    </row>
    <row r="299" ht="19.15" customHeight="1">
      <c r="A299" t="s" s="145">
        <v>2928</v>
      </c>
      <c r="B299" s="168">
        <v>9</v>
      </c>
      <c r="C299" s="168">
        <v>8</v>
      </c>
      <c r="D299" t="s" s="145">
        <v>3205</v>
      </c>
      <c r="E299" t="s" s="145">
        <v>24</v>
      </c>
      <c r="F299" s="212">
        <v>1194</v>
      </c>
      <c r="G299" s="168">
        <v>1242</v>
      </c>
      <c r="H299" s="155">
        <f>SUM(G299-F299)</f>
        <v>48</v>
      </c>
      <c r="I299" s="167">
        <f>H299/F299</f>
        <v>0.0402010050251256</v>
      </c>
      <c r="J299" s="167">
        <f>H299/G299</f>
        <v>0.0386473429951691</v>
      </c>
      <c r="K299" s="24"/>
      <c r="L299" s="24"/>
      <c r="M299" s="24"/>
      <c r="N299" s="24"/>
      <c r="O299" s="24"/>
      <c r="P299" s="24"/>
      <c r="Q299" s="24"/>
      <c r="R299" s="24"/>
      <c r="S299" s="24"/>
      <c r="T299" s="24"/>
      <c r="U299" s="24"/>
      <c r="V299" s="24"/>
      <c r="W299" s="24"/>
      <c r="X299" s="24"/>
      <c r="Y299" s="24"/>
      <c r="Z299" s="24"/>
    </row>
    <row r="300" ht="19.15" customHeight="1">
      <c r="A300" t="s" s="145">
        <v>2928</v>
      </c>
      <c r="B300" s="168">
        <v>9</v>
      </c>
      <c r="C300" s="168">
        <v>5</v>
      </c>
      <c r="D300" t="s" s="145">
        <v>3206</v>
      </c>
      <c r="E300" t="s" s="145">
        <v>26</v>
      </c>
      <c r="F300" s="212">
        <v>1056</v>
      </c>
      <c r="G300" s="168">
        <v>1064</v>
      </c>
      <c r="H300" s="155">
        <f>SUM(G300-F300)</f>
        <v>8</v>
      </c>
      <c r="I300" s="167">
        <f>H300/F300</f>
        <v>0.00757575757575758</v>
      </c>
      <c r="J300" s="167">
        <f>H300/G300</f>
        <v>0.0075187969924812</v>
      </c>
      <c r="K300" s="24"/>
      <c r="L300" s="24"/>
      <c r="M300" s="24"/>
      <c r="N300" s="24"/>
      <c r="O300" s="24"/>
      <c r="P300" s="24"/>
      <c r="Q300" s="24"/>
      <c r="R300" s="24"/>
      <c r="S300" s="24"/>
      <c r="T300" s="24"/>
      <c r="U300" s="24"/>
      <c r="V300" s="24"/>
      <c r="W300" s="24"/>
      <c r="X300" s="24"/>
      <c r="Y300" s="24"/>
      <c r="Z300" s="24"/>
    </row>
    <row r="301" ht="19.15" customHeight="1">
      <c r="A301" t="s" s="145">
        <v>2928</v>
      </c>
      <c r="B301" s="168">
        <v>9</v>
      </c>
      <c r="C301" s="168">
        <v>14</v>
      </c>
      <c r="D301" t="s" s="145">
        <v>3207</v>
      </c>
      <c r="E301" t="s" s="145">
        <v>28</v>
      </c>
      <c r="F301" s="212">
        <v>1030</v>
      </c>
      <c r="G301" s="168">
        <v>1055</v>
      </c>
      <c r="H301" s="155">
        <f>SUM(G301-F301)</f>
        <v>25</v>
      </c>
      <c r="I301" s="167">
        <f>H301/F301</f>
        <v>0.0242718446601942</v>
      </c>
      <c r="J301" s="167">
        <f>H301/G301</f>
        <v>0.023696682464455</v>
      </c>
      <c r="K301" s="24"/>
      <c r="L301" s="24"/>
      <c r="M301" s="24"/>
      <c r="N301" s="24"/>
      <c r="O301" s="24"/>
      <c r="P301" s="24"/>
      <c r="Q301" s="24"/>
      <c r="R301" s="24"/>
      <c r="S301" s="24"/>
      <c r="T301" s="24"/>
      <c r="U301" s="24"/>
      <c r="V301" s="24"/>
      <c r="W301" s="24"/>
      <c r="X301" s="24"/>
      <c r="Y301" s="24"/>
      <c r="Z301" s="24"/>
    </row>
    <row r="302" ht="19.15" customHeight="1">
      <c r="A302" t="s" s="145">
        <v>2928</v>
      </c>
      <c r="B302" s="168">
        <v>9</v>
      </c>
      <c r="C302" s="168">
        <v>29</v>
      </c>
      <c r="D302" t="s" s="145">
        <v>3208</v>
      </c>
      <c r="E302" t="s" s="145">
        <v>106</v>
      </c>
      <c r="F302" s="212">
        <v>931</v>
      </c>
      <c r="G302" s="168">
        <v>979</v>
      </c>
      <c r="H302" s="155">
        <f>SUM(G302-F302)</f>
        <v>48</v>
      </c>
      <c r="I302" s="167">
        <f>H302/F302</f>
        <v>0.0515574650912997</v>
      </c>
      <c r="J302" s="167">
        <f>H302/G302</f>
        <v>0.0490296220633299</v>
      </c>
      <c r="K302" s="24"/>
      <c r="L302" s="24"/>
      <c r="M302" s="24"/>
      <c r="N302" s="24"/>
      <c r="O302" s="24"/>
      <c r="P302" s="24"/>
      <c r="Q302" s="24"/>
      <c r="R302" s="24"/>
      <c r="S302" s="24"/>
      <c r="T302" s="24"/>
      <c r="U302" s="24"/>
      <c r="V302" s="24"/>
      <c r="W302" s="24"/>
      <c r="X302" s="24"/>
      <c r="Y302" s="24"/>
      <c r="Z302" s="24"/>
    </row>
    <row r="303" ht="19.15" customHeight="1">
      <c r="A303" t="s" s="145">
        <v>2928</v>
      </c>
      <c r="B303" s="168">
        <v>9</v>
      </c>
      <c r="C303" s="168">
        <v>30</v>
      </c>
      <c r="D303" t="s" s="145">
        <v>3209</v>
      </c>
      <c r="E303" t="s" s="145">
        <v>42</v>
      </c>
      <c r="F303" s="212">
        <v>904</v>
      </c>
      <c r="G303" s="168">
        <v>946</v>
      </c>
      <c r="H303" s="155">
        <f>SUM(G303-F303)</f>
        <v>42</v>
      </c>
      <c r="I303" s="167">
        <f>H303/F303</f>
        <v>0.0464601769911504</v>
      </c>
      <c r="J303" s="167">
        <f>H303/G303</f>
        <v>0.0443974630021142</v>
      </c>
      <c r="K303" s="24"/>
      <c r="L303" s="24"/>
      <c r="M303" s="24"/>
      <c r="N303" s="24"/>
      <c r="O303" s="24"/>
      <c r="P303" s="24"/>
      <c r="Q303" s="24"/>
      <c r="R303" s="24"/>
      <c r="S303" s="24"/>
      <c r="T303" s="24"/>
      <c r="U303" s="24"/>
      <c r="V303" s="24"/>
      <c r="W303" s="24"/>
      <c r="X303" s="24"/>
      <c r="Y303" s="24"/>
      <c r="Z303" s="24"/>
    </row>
    <row r="304" ht="19.15" customHeight="1">
      <c r="A304" t="s" s="145">
        <v>2928</v>
      </c>
      <c r="B304" s="168">
        <v>9</v>
      </c>
      <c r="C304" s="168">
        <v>16</v>
      </c>
      <c r="D304" t="s" s="145">
        <v>3210</v>
      </c>
      <c r="E304" t="s" s="145">
        <v>36</v>
      </c>
      <c r="F304" s="212">
        <v>819</v>
      </c>
      <c r="G304" s="168">
        <v>852</v>
      </c>
      <c r="H304" s="155">
        <f>SUM(G304-F304)</f>
        <v>33</v>
      </c>
      <c r="I304" s="167">
        <f>H304/F304</f>
        <v>0.0402930402930403</v>
      </c>
      <c r="J304" s="167">
        <f>H304/G304</f>
        <v>0.0387323943661972</v>
      </c>
      <c r="K304" s="24"/>
      <c r="L304" s="24"/>
      <c r="M304" s="24"/>
      <c r="N304" s="24"/>
      <c r="O304" s="24"/>
      <c r="P304" s="24"/>
      <c r="Q304" s="24"/>
      <c r="R304" s="24"/>
      <c r="S304" s="24"/>
      <c r="T304" s="24"/>
      <c r="U304" s="24"/>
      <c r="V304" s="24"/>
      <c r="W304" s="24"/>
      <c r="X304" s="24"/>
      <c r="Y304" s="24"/>
      <c r="Z304" s="24"/>
    </row>
    <row r="305" ht="19.15" customHeight="1">
      <c r="A305" t="s" s="145">
        <v>2928</v>
      </c>
      <c r="B305" s="168">
        <v>9</v>
      </c>
      <c r="C305" s="168">
        <v>3</v>
      </c>
      <c r="D305" t="s" s="145">
        <v>3211</v>
      </c>
      <c r="E305" t="s" s="145">
        <v>60</v>
      </c>
      <c r="F305" s="212">
        <v>696</v>
      </c>
      <c r="G305" s="168">
        <v>708</v>
      </c>
      <c r="H305" s="155">
        <f>SUM(G305-F305)</f>
        <v>12</v>
      </c>
      <c r="I305" s="167">
        <f>H305/F305</f>
        <v>0.0172413793103448</v>
      </c>
      <c r="J305" s="167">
        <f>H305/G305</f>
        <v>0.0169491525423729</v>
      </c>
      <c r="K305" s="24"/>
      <c r="L305" s="24"/>
      <c r="M305" s="24"/>
      <c r="N305" s="24"/>
      <c r="O305" s="24"/>
      <c r="P305" s="24"/>
      <c r="Q305" s="24"/>
      <c r="R305" s="24"/>
      <c r="S305" s="24"/>
      <c r="T305" s="24"/>
      <c r="U305" s="24"/>
      <c r="V305" s="24"/>
      <c r="W305" s="24"/>
      <c r="X305" s="24"/>
      <c r="Y305" s="24"/>
      <c r="Z305" s="24"/>
    </row>
    <row r="306" ht="19.15" customHeight="1">
      <c r="A306" t="s" s="145">
        <v>2928</v>
      </c>
      <c r="B306" s="168">
        <v>9</v>
      </c>
      <c r="C306" s="168">
        <v>2</v>
      </c>
      <c r="D306" t="s" s="145">
        <v>3212</v>
      </c>
      <c r="E306" t="s" s="145">
        <v>64</v>
      </c>
      <c r="F306" s="212">
        <v>643</v>
      </c>
      <c r="G306" s="168">
        <v>667</v>
      </c>
      <c r="H306" s="155">
        <f>SUM(G306-F306)</f>
        <v>24</v>
      </c>
      <c r="I306" s="167">
        <f>H306/F306</f>
        <v>0.0373250388802488</v>
      </c>
      <c r="J306" s="167">
        <f>H306/G306</f>
        <v>0.0359820089955022</v>
      </c>
      <c r="K306" s="24"/>
      <c r="L306" s="24"/>
      <c r="M306" s="24"/>
      <c r="N306" s="24"/>
      <c r="O306" s="24"/>
      <c r="P306" s="24"/>
      <c r="Q306" s="24"/>
      <c r="R306" s="24"/>
      <c r="S306" s="24"/>
      <c r="T306" s="24"/>
      <c r="U306" s="24"/>
      <c r="V306" s="24"/>
      <c r="W306" s="24"/>
      <c r="X306" s="24"/>
      <c r="Y306" s="24"/>
      <c r="Z306" s="24"/>
    </row>
    <row r="307" ht="19.15" customHeight="1">
      <c r="A307" t="s" s="145">
        <v>2928</v>
      </c>
      <c r="B307" s="168">
        <v>9</v>
      </c>
      <c r="C307" s="168">
        <v>6</v>
      </c>
      <c r="D307" t="s" s="145">
        <v>3213</v>
      </c>
      <c r="E307" t="s" s="145">
        <v>52</v>
      </c>
      <c r="F307" s="212">
        <v>623</v>
      </c>
      <c r="G307" s="168">
        <v>643</v>
      </c>
      <c r="H307" s="155">
        <f>SUM(G307-F307)</f>
        <v>20</v>
      </c>
      <c r="I307" s="167">
        <f>H307/F307</f>
        <v>0.0321027287319422</v>
      </c>
      <c r="J307" s="167">
        <f>H307/G307</f>
        <v>0.031104199066874</v>
      </c>
      <c r="K307" s="24"/>
      <c r="L307" s="24"/>
      <c r="M307" s="24"/>
      <c r="N307" s="24"/>
      <c r="O307" s="24"/>
      <c r="P307" s="24"/>
      <c r="Q307" s="24"/>
      <c r="R307" s="24"/>
      <c r="S307" s="24"/>
      <c r="T307" s="24"/>
      <c r="U307" s="24"/>
      <c r="V307" s="24"/>
      <c r="W307" s="24"/>
      <c r="X307" s="24"/>
      <c r="Y307" s="24"/>
      <c r="Z307" s="24"/>
    </row>
    <row r="308" ht="19.15" customHeight="1">
      <c r="A308" t="s" s="145">
        <v>2928</v>
      </c>
      <c r="B308" s="168">
        <v>9</v>
      </c>
      <c r="C308" s="168">
        <v>4</v>
      </c>
      <c r="D308" t="s" s="145">
        <v>3214</v>
      </c>
      <c r="E308" t="s" s="145">
        <v>30</v>
      </c>
      <c r="F308" s="212">
        <v>591</v>
      </c>
      <c r="G308" s="168">
        <v>625</v>
      </c>
      <c r="H308" s="155">
        <f>SUM(G308-F308)</f>
        <v>34</v>
      </c>
      <c r="I308" s="167">
        <f>H308/F308</f>
        <v>0.0575296108291032</v>
      </c>
      <c r="J308" s="167">
        <f>H308/G308</f>
        <v>0.0544</v>
      </c>
      <c r="K308" s="24"/>
      <c r="L308" s="24"/>
      <c r="M308" s="24"/>
      <c r="N308" s="24"/>
      <c r="O308" s="24"/>
      <c r="P308" s="24"/>
      <c r="Q308" s="24"/>
      <c r="R308" s="24"/>
      <c r="S308" s="24"/>
      <c r="T308" s="24"/>
      <c r="U308" s="24"/>
      <c r="V308" s="24"/>
      <c r="W308" s="24"/>
      <c r="X308" s="24"/>
      <c r="Y308" s="24"/>
      <c r="Z308" s="24"/>
    </row>
    <row r="309" ht="19.15" customHeight="1">
      <c r="A309" t="s" s="145">
        <v>2928</v>
      </c>
      <c r="B309" s="168">
        <v>9</v>
      </c>
      <c r="C309" s="168">
        <v>7</v>
      </c>
      <c r="D309" t="s" s="145">
        <v>3215</v>
      </c>
      <c r="E309" t="s" s="145">
        <v>48</v>
      </c>
      <c r="F309" s="212">
        <v>465</v>
      </c>
      <c r="G309" s="168">
        <v>481</v>
      </c>
      <c r="H309" s="155">
        <f>SUM(G309-F309)</f>
        <v>16</v>
      </c>
      <c r="I309" s="167">
        <f>H309/F309</f>
        <v>0.0344086021505376</v>
      </c>
      <c r="J309" s="167">
        <f>H309/G309</f>
        <v>0.0332640332640333</v>
      </c>
      <c r="K309" s="24"/>
      <c r="L309" s="24"/>
      <c r="M309" s="24"/>
      <c r="N309" s="24"/>
      <c r="O309" s="24"/>
      <c r="P309" s="24"/>
      <c r="Q309" s="24"/>
      <c r="R309" s="24"/>
      <c r="S309" s="24"/>
      <c r="T309" s="24"/>
      <c r="U309" s="24"/>
      <c r="V309" s="24"/>
      <c r="W309" s="24"/>
      <c r="X309" s="24"/>
      <c r="Y309" s="24"/>
      <c r="Z309" s="24"/>
    </row>
    <row r="310" ht="19.15" customHeight="1">
      <c r="A310" t="s" s="145">
        <v>2928</v>
      </c>
      <c r="B310" s="168">
        <v>9</v>
      </c>
      <c r="C310" s="168">
        <v>25</v>
      </c>
      <c r="D310" t="s" s="145">
        <v>3216</v>
      </c>
      <c r="E310" t="s" s="145">
        <v>34</v>
      </c>
      <c r="F310" s="212">
        <v>440</v>
      </c>
      <c r="G310" s="168">
        <v>452</v>
      </c>
      <c r="H310" s="155">
        <f>SUM(G310-F310)</f>
        <v>12</v>
      </c>
      <c r="I310" s="167">
        <f>H310/F310</f>
        <v>0.0272727272727273</v>
      </c>
      <c r="J310" s="167">
        <f>H310/G310</f>
        <v>0.0265486725663717</v>
      </c>
      <c r="K310" s="24"/>
      <c r="L310" s="24"/>
      <c r="M310" s="24"/>
      <c r="N310" s="24"/>
      <c r="O310" s="24"/>
      <c r="P310" s="24"/>
      <c r="Q310" s="24"/>
      <c r="R310" s="24"/>
      <c r="S310" s="24"/>
      <c r="T310" s="24"/>
      <c r="U310" s="24"/>
      <c r="V310" s="24"/>
      <c r="W310" s="24"/>
      <c r="X310" s="24"/>
      <c r="Y310" s="24"/>
      <c r="Z310" s="24"/>
    </row>
    <row r="311" ht="19.15" customHeight="1">
      <c r="A311" t="s" s="145">
        <v>2928</v>
      </c>
      <c r="B311" s="168">
        <v>9</v>
      </c>
      <c r="C311" s="168">
        <v>21</v>
      </c>
      <c r="D311" t="s" s="145">
        <v>3217</v>
      </c>
      <c r="E311" t="s" s="145">
        <v>1948</v>
      </c>
      <c r="F311" s="213">
        <v>431</v>
      </c>
      <c r="G311" s="170">
        <v>450</v>
      </c>
      <c r="H311" s="155">
        <f>SUM(G311-F311)</f>
        <v>19</v>
      </c>
      <c r="I311" s="167">
        <f>H311/F311</f>
        <v>0.0440835266821346</v>
      </c>
      <c r="J311" s="167">
        <f>H311/G311</f>
        <v>0.0422222222222222</v>
      </c>
      <c r="K311" s="24"/>
      <c r="L311" s="24"/>
      <c r="M311" s="24"/>
      <c r="N311" s="24"/>
      <c r="O311" s="24"/>
      <c r="P311" s="24"/>
      <c r="Q311" s="24"/>
      <c r="R311" s="24"/>
      <c r="S311" s="24"/>
      <c r="T311" s="24"/>
      <c r="U311" s="24"/>
      <c r="V311" s="24"/>
      <c r="W311" s="24"/>
      <c r="X311" s="24"/>
      <c r="Y311" s="24"/>
      <c r="Z311" s="24"/>
    </row>
    <row r="312" ht="19.15" customHeight="1">
      <c r="A312" t="s" s="145">
        <v>2928</v>
      </c>
      <c r="B312" s="168">
        <v>9</v>
      </c>
      <c r="C312" s="168">
        <v>13</v>
      </c>
      <c r="D312" t="s" s="145">
        <v>3237</v>
      </c>
      <c r="E312" t="s" s="171">
        <v>62</v>
      </c>
      <c r="F312" s="253">
        <v>305</v>
      </c>
      <c r="G312" s="254">
        <v>303</v>
      </c>
      <c r="H312" s="173">
        <f>SUM(G312-F312)</f>
        <v>-2</v>
      </c>
      <c r="I312" s="167">
        <f>H312/F312</f>
        <v>-0.00655737704918033</v>
      </c>
      <c r="J312" s="167">
        <f>H312/G312</f>
        <v>-0.0066006600660066</v>
      </c>
      <c r="K312" s="24"/>
      <c r="L312" s="24"/>
      <c r="M312" s="24"/>
      <c r="N312" s="24"/>
      <c r="O312" s="24"/>
      <c r="P312" s="24"/>
      <c r="Q312" s="24"/>
      <c r="R312" s="24"/>
      <c r="S312" s="24"/>
      <c r="T312" s="24"/>
      <c r="U312" s="24"/>
      <c r="V312" s="24"/>
      <c r="W312" s="24"/>
      <c r="X312" s="24"/>
      <c r="Y312" s="24"/>
      <c r="Z312" s="24"/>
    </row>
    <row r="313" ht="19.15" customHeight="1">
      <c r="A313" t="s" s="145">
        <v>2928</v>
      </c>
      <c r="B313" s="168">
        <v>9</v>
      </c>
      <c r="C313" s="168">
        <v>24</v>
      </c>
      <c r="D313" t="s" s="145">
        <v>3218</v>
      </c>
      <c r="E313" t="s" s="145">
        <v>112</v>
      </c>
      <c r="F313" s="229">
        <v>230</v>
      </c>
      <c r="G313" s="166">
        <v>231</v>
      </c>
      <c r="H313" s="155">
        <f>SUM(G313-F313)</f>
        <v>1</v>
      </c>
      <c r="I313" s="167">
        <f>H313/F313</f>
        <v>0.00434782608695652</v>
      </c>
      <c r="J313" s="167">
        <f>H313/G313</f>
        <v>0.00432900432900433</v>
      </c>
      <c r="K313" s="24"/>
      <c r="L313" s="24"/>
      <c r="M313" s="24"/>
      <c r="N313" s="24"/>
      <c r="O313" s="24"/>
      <c r="P313" s="24"/>
      <c r="Q313" s="24"/>
      <c r="R313" s="24"/>
      <c r="S313" s="24"/>
      <c r="T313" s="24"/>
      <c r="U313" s="24"/>
      <c r="V313" s="24"/>
      <c r="W313" s="24"/>
      <c r="X313" s="24"/>
      <c r="Y313" s="24"/>
      <c r="Z313" s="24"/>
    </row>
    <row r="314" ht="19.15" customHeight="1">
      <c r="A314" t="s" s="145">
        <v>2928</v>
      </c>
      <c r="B314" s="168">
        <v>9</v>
      </c>
      <c r="C314" s="168">
        <v>20</v>
      </c>
      <c r="D314" t="s" s="145">
        <v>3219</v>
      </c>
      <c r="E314" t="s" s="145">
        <v>76</v>
      </c>
      <c r="F314" s="212">
        <v>213</v>
      </c>
      <c r="G314" s="168">
        <v>220</v>
      </c>
      <c r="H314" s="155">
        <f>SUM(G314-F314)</f>
        <v>7</v>
      </c>
      <c r="I314" s="167">
        <f>H314/F314</f>
        <v>0.0328638497652582</v>
      </c>
      <c r="J314" s="167">
        <f>H314/G314</f>
        <v>0.0318181818181818</v>
      </c>
      <c r="K314" s="24"/>
      <c r="L314" s="24"/>
      <c r="M314" s="24"/>
      <c r="N314" s="24"/>
      <c r="O314" s="24"/>
      <c r="P314" s="24"/>
      <c r="Q314" s="24"/>
      <c r="R314" s="24"/>
      <c r="S314" s="24"/>
      <c r="T314" s="24"/>
      <c r="U314" s="24"/>
      <c r="V314" s="24"/>
      <c r="W314" s="24"/>
      <c r="X314" s="24"/>
      <c r="Y314" s="24"/>
      <c r="Z314" s="24"/>
    </row>
    <row r="315" ht="19.15" customHeight="1">
      <c r="A315" t="s" s="145">
        <v>2928</v>
      </c>
      <c r="B315" s="168">
        <v>9</v>
      </c>
      <c r="C315" s="168">
        <v>18</v>
      </c>
      <c r="D315" t="s" s="145">
        <v>3220</v>
      </c>
      <c r="E315" t="s" s="145">
        <v>40</v>
      </c>
      <c r="F315" s="212">
        <v>204</v>
      </c>
      <c r="G315" s="168">
        <v>206</v>
      </c>
      <c r="H315" s="155">
        <f>SUM(G315-F315)</f>
        <v>2</v>
      </c>
      <c r="I315" s="167">
        <f>H315/F315</f>
        <v>0.009803921568627451</v>
      </c>
      <c r="J315" s="167">
        <f>H315/G315</f>
        <v>0.009708737864077671</v>
      </c>
      <c r="K315" s="24"/>
      <c r="L315" s="24"/>
      <c r="M315" s="24"/>
      <c r="N315" s="24"/>
      <c r="O315" s="24"/>
      <c r="P315" s="24"/>
      <c r="Q315" s="24"/>
      <c r="R315" s="24"/>
      <c r="S315" s="24"/>
      <c r="T315" s="24"/>
      <c r="U315" s="24"/>
      <c r="V315" s="24"/>
      <c r="W315" s="24"/>
      <c r="X315" s="24"/>
      <c r="Y315" s="24"/>
      <c r="Z315" s="24"/>
    </row>
    <row r="316" ht="19.15" customHeight="1">
      <c r="A316" t="s" s="145">
        <v>2928</v>
      </c>
      <c r="B316" s="168">
        <v>9</v>
      </c>
      <c r="C316" s="168">
        <v>19</v>
      </c>
      <c r="D316" t="s" s="145">
        <v>3221</v>
      </c>
      <c r="E316" t="s" s="145">
        <v>54</v>
      </c>
      <c r="F316" s="212">
        <v>179</v>
      </c>
      <c r="G316" s="168">
        <v>188</v>
      </c>
      <c r="H316" s="155">
        <f>SUM(G316-F316)</f>
        <v>9</v>
      </c>
      <c r="I316" s="167">
        <f>H316/F316</f>
        <v>0.0502793296089385</v>
      </c>
      <c r="J316" s="167">
        <f>H316/G316</f>
        <v>0.0478723404255319</v>
      </c>
      <c r="K316" s="24"/>
      <c r="L316" s="24"/>
      <c r="M316" s="24"/>
      <c r="N316" s="24"/>
      <c r="O316" s="24"/>
      <c r="P316" s="24"/>
      <c r="Q316" s="24"/>
      <c r="R316" s="24"/>
      <c r="S316" s="24"/>
      <c r="T316" s="24"/>
      <c r="U316" s="24"/>
      <c r="V316" s="24"/>
      <c r="W316" s="24"/>
      <c r="X316" s="24"/>
      <c r="Y316" s="24"/>
      <c r="Z316" s="24"/>
    </row>
    <row r="317" ht="19.15" customHeight="1">
      <c r="A317" t="s" s="145">
        <v>2928</v>
      </c>
      <c r="B317" s="168">
        <v>9</v>
      </c>
      <c r="C317" s="168">
        <v>22</v>
      </c>
      <c r="D317" t="s" s="145">
        <v>3222</v>
      </c>
      <c r="E317" t="s" s="145">
        <v>72</v>
      </c>
      <c r="F317" s="212">
        <v>175</v>
      </c>
      <c r="G317" s="168">
        <v>188</v>
      </c>
      <c r="H317" s="155">
        <f>SUM(G317-F317)</f>
        <v>13</v>
      </c>
      <c r="I317" s="167">
        <f>H317/F317</f>
        <v>0.0742857142857143</v>
      </c>
      <c r="J317" s="167">
        <f>H317/G317</f>
        <v>0.0691489361702128</v>
      </c>
      <c r="K317" s="24"/>
      <c r="L317" s="24"/>
      <c r="M317" s="24"/>
      <c r="N317" s="24"/>
      <c r="O317" s="24"/>
      <c r="P317" s="24"/>
      <c r="Q317" s="24"/>
      <c r="R317" s="24"/>
      <c r="S317" s="24"/>
      <c r="T317" s="24"/>
      <c r="U317" s="24"/>
      <c r="V317" s="24"/>
      <c r="W317" s="24"/>
      <c r="X317" s="24"/>
      <c r="Y317" s="24"/>
      <c r="Z317" s="24"/>
    </row>
    <row r="318" ht="19.15" customHeight="1">
      <c r="A318" t="s" s="145">
        <v>2928</v>
      </c>
      <c r="B318" s="168">
        <v>9</v>
      </c>
      <c r="C318" s="168">
        <v>26</v>
      </c>
      <c r="D318" t="s" s="145">
        <v>3223</v>
      </c>
      <c r="E318" t="s" s="145">
        <v>147</v>
      </c>
      <c r="F318" s="212">
        <v>169</v>
      </c>
      <c r="G318" s="168">
        <v>175</v>
      </c>
      <c r="H318" s="155">
        <f>SUM(G318-F318)</f>
        <v>6</v>
      </c>
      <c r="I318" s="167">
        <f>H318/F318</f>
        <v>0.0355029585798817</v>
      </c>
      <c r="J318" s="167">
        <f>H318/G318</f>
        <v>0.0342857142857143</v>
      </c>
      <c r="K318" s="24"/>
      <c r="L318" s="24"/>
      <c r="M318" s="24"/>
      <c r="N318" s="24"/>
      <c r="O318" s="24"/>
      <c r="P318" s="24"/>
      <c r="Q318" s="24"/>
      <c r="R318" s="24"/>
      <c r="S318" s="24"/>
      <c r="T318" s="24"/>
      <c r="U318" s="24"/>
      <c r="V318" s="24"/>
      <c r="W318" s="24"/>
      <c r="X318" s="24"/>
      <c r="Y318" s="24"/>
      <c r="Z318" s="24"/>
    </row>
    <row r="319" ht="19.15" customHeight="1">
      <c r="A319" t="s" s="145">
        <v>2928</v>
      </c>
      <c r="B319" s="168">
        <v>9</v>
      </c>
      <c r="C319" s="168">
        <v>28</v>
      </c>
      <c r="D319" t="s" s="145">
        <v>3224</v>
      </c>
      <c r="E319" t="s" s="145">
        <v>74</v>
      </c>
      <c r="F319" s="212">
        <v>155</v>
      </c>
      <c r="G319" s="168">
        <v>160</v>
      </c>
      <c r="H319" s="155">
        <f>SUM(G319-F319)</f>
        <v>5</v>
      </c>
      <c r="I319" s="167">
        <f>H319/F319</f>
        <v>0.032258064516129</v>
      </c>
      <c r="J319" s="167">
        <f>H319/G319</f>
        <v>0.03125</v>
      </c>
      <c r="K319" s="24"/>
      <c r="L319" s="24"/>
      <c r="M319" s="24"/>
      <c r="N319" s="24"/>
      <c r="O319" s="24"/>
      <c r="P319" s="24"/>
      <c r="Q319" s="24"/>
      <c r="R319" s="24"/>
      <c r="S319" s="24"/>
      <c r="T319" s="24"/>
      <c r="U319" s="24"/>
      <c r="V319" s="24"/>
      <c r="W319" s="24"/>
      <c r="X319" s="24"/>
      <c r="Y319" s="24"/>
      <c r="Z319" s="24"/>
    </row>
    <row r="320" ht="19.15" customHeight="1">
      <c r="A320" t="s" s="145">
        <v>2928</v>
      </c>
      <c r="B320" s="168">
        <v>9</v>
      </c>
      <c r="C320" s="168">
        <v>34</v>
      </c>
      <c r="D320" t="s" s="145">
        <v>3225</v>
      </c>
      <c r="E320" t="s" s="145">
        <v>32</v>
      </c>
      <c r="F320" s="212">
        <v>151</v>
      </c>
      <c r="G320" s="168">
        <v>157</v>
      </c>
      <c r="H320" s="155">
        <f>SUM(G320-F320)</f>
        <v>6</v>
      </c>
      <c r="I320" s="167">
        <f>H320/F320</f>
        <v>0.0397350993377483</v>
      </c>
      <c r="J320" s="167">
        <f>H320/G320</f>
        <v>0.0382165605095541</v>
      </c>
      <c r="K320" s="24"/>
      <c r="L320" s="24"/>
      <c r="M320" s="24"/>
      <c r="N320" s="24"/>
      <c r="O320" s="24"/>
      <c r="P320" s="24"/>
      <c r="Q320" s="24"/>
      <c r="R320" s="24"/>
      <c r="S320" s="24"/>
      <c r="T320" s="24"/>
      <c r="U320" s="24"/>
      <c r="V320" s="24"/>
      <c r="W320" s="24"/>
      <c r="X320" s="24"/>
      <c r="Y320" s="24"/>
      <c r="Z320" s="24"/>
    </row>
    <row r="321" ht="19.15" customHeight="1">
      <c r="A321" t="s" s="145">
        <v>2928</v>
      </c>
      <c r="B321" s="168">
        <v>9</v>
      </c>
      <c r="C321" s="168">
        <v>23</v>
      </c>
      <c r="D321" t="s" s="145">
        <v>3226</v>
      </c>
      <c r="E321" t="s" s="145">
        <v>265</v>
      </c>
      <c r="F321" s="213">
        <v>114</v>
      </c>
      <c r="G321" s="170">
        <v>114</v>
      </c>
      <c r="H321" s="155">
        <f>SUM(G321-F321)</f>
        <v>0</v>
      </c>
      <c r="I321" s="167">
        <f>H321/F321</f>
        <v>0</v>
      </c>
      <c r="J321" s="167">
        <f>H321/G321</f>
        <v>0</v>
      </c>
      <c r="K321" s="24"/>
      <c r="L321" s="24"/>
      <c r="M321" s="24"/>
      <c r="N321" s="24"/>
      <c r="O321" s="24"/>
      <c r="P321" s="24"/>
      <c r="Q321" s="24"/>
      <c r="R321" s="24"/>
      <c r="S321" s="24"/>
      <c r="T321" s="24"/>
      <c r="U321" s="24"/>
      <c r="V321" s="24"/>
      <c r="W321" s="24"/>
      <c r="X321" s="24"/>
      <c r="Y321" s="24"/>
      <c r="Z321" s="24"/>
    </row>
    <row r="322" ht="19.15" customHeight="1">
      <c r="A322" t="s" s="145">
        <v>2928</v>
      </c>
      <c r="B322" s="168">
        <v>9</v>
      </c>
      <c r="C322" s="168">
        <v>17</v>
      </c>
      <c r="D322" t="s" s="145">
        <v>3233</v>
      </c>
      <c r="E322" t="s" s="171">
        <v>66</v>
      </c>
      <c r="F322" s="253">
        <v>117</v>
      </c>
      <c r="G322" s="254">
        <v>111</v>
      </c>
      <c r="H322" s="173">
        <f>SUM(G322-F322)</f>
        <v>-6</v>
      </c>
      <c r="I322" s="167">
        <f>H322/F322</f>
        <v>-0.0512820512820513</v>
      </c>
      <c r="J322" s="167">
        <f>H322/G322</f>
        <v>-0.0540540540540541</v>
      </c>
      <c r="K322" s="24"/>
      <c r="L322" s="24"/>
      <c r="M322" s="24"/>
      <c r="N322" s="24"/>
      <c r="O322" s="24"/>
      <c r="P322" s="24"/>
      <c r="Q322" s="24"/>
      <c r="R322" s="24"/>
      <c r="S322" s="24"/>
      <c r="T322" s="24"/>
      <c r="U322" s="24"/>
      <c r="V322" s="24"/>
      <c r="W322" s="24"/>
      <c r="X322" s="24"/>
      <c r="Y322" s="24"/>
      <c r="Z322" s="24"/>
    </row>
    <row r="323" ht="19.15" customHeight="1">
      <c r="A323" t="s" s="145">
        <v>2928</v>
      </c>
      <c r="B323" s="168">
        <v>9</v>
      </c>
      <c r="C323" s="168">
        <v>31</v>
      </c>
      <c r="D323" t="s" s="145">
        <v>3227</v>
      </c>
      <c r="E323" t="s" s="145">
        <v>245</v>
      </c>
      <c r="F323" s="229">
        <v>106</v>
      </c>
      <c r="G323" s="166">
        <v>108</v>
      </c>
      <c r="H323" s="155">
        <f>SUM(G323-F323)</f>
        <v>2</v>
      </c>
      <c r="I323" s="167">
        <f>H323/F323</f>
        <v>0.0188679245283019</v>
      </c>
      <c r="J323" s="167">
        <f>H323/G323</f>
        <v>0.0185185185185185</v>
      </c>
      <c r="K323" s="24"/>
      <c r="L323" s="24"/>
      <c r="M323" s="24"/>
      <c r="N323" s="24"/>
      <c r="O323" s="24"/>
      <c r="P323" s="24"/>
      <c r="Q323" s="24"/>
      <c r="R323" s="24"/>
      <c r="S323" s="24"/>
      <c r="T323" s="24"/>
      <c r="U323" s="24"/>
      <c r="V323" s="24"/>
      <c r="W323" s="24"/>
      <c r="X323" s="24"/>
      <c r="Y323" s="24"/>
      <c r="Z323" s="24"/>
    </row>
    <row r="324" ht="19.15" customHeight="1">
      <c r="A324" t="s" s="145">
        <v>2928</v>
      </c>
      <c r="B324" s="168">
        <v>9</v>
      </c>
      <c r="C324" s="168">
        <v>33</v>
      </c>
      <c r="D324" t="s" s="145">
        <v>3228</v>
      </c>
      <c r="E324" t="s" s="145">
        <v>68</v>
      </c>
      <c r="F324" s="212">
        <v>90</v>
      </c>
      <c r="G324" s="168">
        <v>95</v>
      </c>
      <c r="H324" s="155">
        <f>SUM(G324-F324)</f>
        <v>5</v>
      </c>
      <c r="I324" s="167">
        <f>H324/F324</f>
        <v>0.0555555555555556</v>
      </c>
      <c r="J324" s="167">
        <f>H324/G324</f>
        <v>0.0526315789473684</v>
      </c>
      <c r="K324" s="24"/>
      <c r="L324" s="24"/>
      <c r="M324" s="24"/>
      <c r="N324" s="24"/>
      <c r="O324" s="24"/>
      <c r="P324" s="24"/>
      <c r="Q324" s="24"/>
      <c r="R324" s="24"/>
      <c r="S324" s="24"/>
      <c r="T324" s="24"/>
      <c r="U324" s="24"/>
      <c r="V324" s="24"/>
      <c r="W324" s="24"/>
      <c r="X324" s="24"/>
      <c r="Y324" s="24"/>
      <c r="Z324" s="24"/>
    </row>
    <row r="325" ht="19.15" customHeight="1">
      <c r="A325" t="s" s="145">
        <v>2928</v>
      </c>
      <c r="B325" s="168">
        <v>9</v>
      </c>
      <c r="C325" s="168">
        <v>27</v>
      </c>
      <c r="D325" t="s" s="145">
        <v>3229</v>
      </c>
      <c r="E325" t="s" s="145">
        <v>1091</v>
      </c>
      <c r="F325" s="212">
        <v>78</v>
      </c>
      <c r="G325" s="168">
        <v>79</v>
      </c>
      <c r="H325" s="155">
        <f>SUM(G325-F325)</f>
        <v>1</v>
      </c>
      <c r="I325" s="167">
        <f>H325/F325</f>
        <v>0.0128205128205128</v>
      </c>
      <c r="J325" s="167">
        <f>H325/G325</f>
        <v>0.0126582278481013</v>
      </c>
      <c r="K325" s="24"/>
      <c r="L325" s="24"/>
      <c r="M325" s="24"/>
      <c r="N325" s="24"/>
      <c r="O325" s="24"/>
      <c r="P325" s="24"/>
      <c r="Q325" s="24"/>
      <c r="R325" s="24"/>
      <c r="S325" s="24"/>
      <c r="T325" s="24"/>
      <c r="U325" s="24"/>
      <c r="V325" s="24"/>
      <c r="W325" s="24"/>
      <c r="X325" s="24"/>
      <c r="Y325" s="24"/>
      <c r="Z325" s="24"/>
    </row>
    <row r="326" ht="19.15" customHeight="1">
      <c r="A326" t="s" s="145">
        <v>2928</v>
      </c>
      <c r="B326" s="168">
        <v>9</v>
      </c>
      <c r="C326" s="168">
        <v>32</v>
      </c>
      <c r="D326" t="s" s="145">
        <v>3230</v>
      </c>
      <c r="E326" t="s" s="145">
        <v>116</v>
      </c>
      <c r="F326" s="212">
        <v>74</v>
      </c>
      <c r="G326" s="168">
        <v>74</v>
      </c>
      <c r="H326" s="155">
        <f>SUM(G326-F326)</f>
        <v>0</v>
      </c>
      <c r="I326" s="167">
        <f>H326/F326</f>
        <v>0</v>
      </c>
      <c r="J326" s="167">
        <f>H326/G326</f>
        <v>0</v>
      </c>
      <c r="K326" s="24"/>
      <c r="L326" s="24"/>
      <c r="M326" s="24"/>
      <c r="N326" s="24"/>
      <c r="O326" s="24"/>
      <c r="P326" s="24"/>
      <c r="Q326" s="24"/>
      <c r="R326" s="24"/>
      <c r="S326" s="24"/>
      <c r="T326" s="24"/>
      <c r="U326" s="24"/>
      <c r="V326" s="24"/>
      <c r="W326" s="24"/>
      <c r="X326" s="24"/>
      <c r="Y326" s="24"/>
      <c r="Z326" s="24"/>
    </row>
    <row r="327" ht="19.15" customHeight="1">
      <c r="A327" t="s" s="137">
        <v>2928</v>
      </c>
      <c r="B327" s="170">
        <v>9</v>
      </c>
      <c r="C327" s="170">
        <v>11</v>
      </c>
      <c r="D327" t="s" s="137">
        <v>3231</v>
      </c>
      <c r="E327" t="s" s="137">
        <v>38</v>
      </c>
      <c r="F327" s="213">
        <v>0</v>
      </c>
      <c r="G327" s="170">
        <v>0</v>
      </c>
      <c r="H327" s="175">
        <f>SUM(G327-F327)</f>
        <v>0</v>
      </c>
      <c r="I327" s="176">
        <f>H327/F327</f>
      </c>
      <c r="J327" s="176">
        <f>H327/G327</f>
      </c>
      <c r="K327" s="174"/>
      <c r="L327" s="174"/>
      <c r="M327" s="174"/>
      <c r="N327" s="174"/>
      <c r="O327" s="174"/>
      <c r="P327" s="174"/>
      <c r="Q327" s="174"/>
      <c r="R327" s="174"/>
      <c r="S327" s="174"/>
      <c r="T327" s="174"/>
      <c r="U327" s="174"/>
      <c r="V327" s="174"/>
      <c r="W327" s="174"/>
      <c r="X327" s="174"/>
      <c r="Y327" s="174"/>
      <c r="Z327" s="174"/>
    </row>
    <row r="328" ht="13.65" customHeight="1">
      <c r="A328" s="192"/>
      <c r="B328" s="183"/>
      <c r="C328" s="183"/>
      <c r="D328" s="183"/>
      <c r="E328" s="183"/>
      <c r="F328" s="194">
        <f>SUM(F294:F327)</f>
        <v>105212</v>
      </c>
      <c r="G328" s="194">
        <f>SUM(G294:G327)</f>
        <v>108319</v>
      </c>
      <c r="H328" s="194">
        <f>SUM(H294:H327)</f>
        <v>3107</v>
      </c>
      <c r="I328" s="182">
        <f>H328/F328</f>
        <v>0.0295308519940691</v>
      </c>
      <c r="J328" s="182">
        <f>H328/G328</f>
        <v>0.0286837950867346</v>
      </c>
      <c r="K328" s="183"/>
      <c r="L328" s="183"/>
      <c r="M328" s="183"/>
      <c r="N328" s="183"/>
      <c r="O328" s="183"/>
      <c r="P328" s="183"/>
      <c r="Q328" s="183"/>
      <c r="R328" s="183"/>
      <c r="S328" s="183"/>
      <c r="T328" s="183"/>
      <c r="U328" s="183"/>
      <c r="V328" s="183"/>
      <c r="W328" s="183"/>
      <c r="X328" s="183"/>
      <c r="Y328" s="183"/>
      <c r="Z328" s="184"/>
    </row>
    <row r="329" ht="13.65" customHeight="1">
      <c r="A329" s="195"/>
      <c r="B329" s="195"/>
      <c r="C329" s="195"/>
      <c r="D329" s="195"/>
      <c r="E329" s="195"/>
      <c r="F329" s="195"/>
      <c r="G329" s="195"/>
      <c r="H329" s="195"/>
      <c r="I329" s="196"/>
      <c r="J329" s="196"/>
      <c r="K329" s="195"/>
      <c r="L329" s="195"/>
      <c r="M329" s="195"/>
      <c r="N329" s="195"/>
      <c r="O329" s="195"/>
      <c r="P329" s="195"/>
      <c r="Q329" s="195"/>
      <c r="R329" s="195"/>
      <c r="S329" s="195"/>
      <c r="T329" s="195"/>
      <c r="U329" s="195"/>
      <c r="V329" s="195"/>
      <c r="W329" s="195"/>
      <c r="X329" s="195"/>
      <c r="Y329" s="195"/>
      <c r="Z329" s="195"/>
    </row>
    <row r="330" ht="13.65" customHeight="1">
      <c r="A330" s="215"/>
      <c r="B330" s="216"/>
      <c r="C330" s="216"/>
      <c r="D330" s="216"/>
      <c r="E330" s="216"/>
      <c r="F330" s="218">
        <f>SUM(F328,F292,F257,F223,F185,F148,F111,F75,F37)</f>
        <v>947383</v>
      </c>
      <c r="G330" s="218">
        <f>SUM(G328,G292,G257,G223,G185,G148,G111,G75,G37)</f>
        <v>1008331</v>
      </c>
      <c r="H330" s="218">
        <f>SUM(H328,H292,H257,H223,H185,H148,H111,H75,H37)</f>
        <v>60948</v>
      </c>
      <c r="I330" s="235">
        <f>H330/F330</f>
        <v>0.0643330099864574</v>
      </c>
      <c r="J330" s="235">
        <f>H330/G330</f>
        <v>0.0604444373920865</v>
      </c>
      <c r="K330" s="216"/>
      <c r="L330" s="216"/>
      <c r="M330" s="216"/>
      <c r="N330" s="216"/>
      <c r="O330" s="216"/>
      <c r="P330" s="216"/>
      <c r="Q330" s="216"/>
      <c r="R330" s="216"/>
      <c r="S330" s="216"/>
      <c r="T330" s="216"/>
      <c r="U330" s="216"/>
      <c r="V330" s="216"/>
      <c r="W330" s="216"/>
      <c r="X330" s="216"/>
      <c r="Y330" s="216"/>
      <c r="Z330"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18.xml><?xml version="1.0" encoding="utf-8"?>
<worksheet xmlns:r="http://schemas.openxmlformats.org/officeDocument/2006/relationships" xmlns="http://schemas.openxmlformats.org/spreadsheetml/2006/main">
  <sheetPr>
    <pageSetUpPr fitToPage="1"/>
  </sheetPr>
  <dimension ref="A1:Z117"/>
  <sheetViews>
    <sheetView workbookViewId="0" showGridLines="0" defaultGridColor="1"/>
  </sheetViews>
  <sheetFormatPr defaultColWidth="14.5" defaultRowHeight="15.75" customHeight="1" outlineLevelRow="0" outlineLevelCol="0"/>
  <cols>
    <col min="1" max="1" width="14.5" style="273" customWidth="1"/>
    <col min="2" max="2" width="8" style="273" customWidth="1"/>
    <col min="3" max="3" width="8.17188" style="273" customWidth="1"/>
    <col min="4" max="4" width="30.5" style="273" customWidth="1"/>
    <col min="5" max="5" width="22.5" style="273" customWidth="1"/>
    <col min="6" max="26" width="14.5" style="273" customWidth="1"/>
    <col min="27" max="256" width="14.5" style="273"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3241</v>
      </c>
      <c r="B2" s="149">
        <v>1</v>
      </c>
      <c r="C2" s="149">
        <v>4</v>
      </c>
      <c r="D2" t="s" s="205">
        <v>3243</v>
      </c>
      <c r="E2" t="s" s="205">
        <v>20</v>
      </c>
      <c r="F2" s="222">
        <v>37849</v>
      </c>
      <c r="G2" s="149">
        <v>39416</v>
      </c>
      <c r="H2" s="173">
        <f>SUM(G2-F2)</f>
        <v>1567</v>
      </c>
      <c r="I2" s="167">
        <f>H2/F2</f>
        <v>0.0414013580279532</v>
      </c>
      <c r="J2" s="167">
        <f>H2/G2</f>
        <v>0.0397554292673026</v>
      </c>
      <c r="K2" s="24"/>
      <c r="L2" s="24"/>
      <c r="M2" s="24"/>
      <c r="N2" s="24"/>
      <c r="O2" s="24"/>
      <c r="P2" s="24"/>
      <c r="Q2" s="24"/>
      <c r="R2" s="24"/>
      <c r="S2" s="24"/>
      <c r="T2" s="24"/>
      <c r="U2" s="24"/>
      <c r="V2" s="24"/>
      <c r="W2" s="24"/>
      <c r="X2" s="24"/>
      <c r="Y2" s="24"/>
      <c r="Z2" s="24"/>
    </row>
    <row r="3" ht="19.15" customHeight="1">
      <c r="A3" t="s" s="138">
        <v>3241</v>
      </c>
      <c r="B3" s="149">
        <v>1</v>
      </c>
      <c r="C3" s="149">
        <v>14</v>
      </c>
      <c r="D3" t="s" s="205">
        <v>3244</v>
      </c>
      <c r="E3" t="s" s="205">
        <v>17</v>
      </c>
      <c r="F3" s="222">
        <v>36297</v>
      </c>
      <c r="G3" s="149">
        <v>38332</v>
      </c>
      <c r="H3" s="173">
        <f>SUM(G3-F3)</f>
        <v>2035</v>
      </c>
      <c r="I3" s="167">
        <f>H3/F3</f>
        <v>0.0560652395514781</v>
      </c>
      <c r="J3" s="167">
        <f>H3/G3</f>
        <v>0.0530888030888031</v>
      </c>
      <c r="K3" s="24"/>
      <c r="L3" s="24"/>
      <c r="M3" s="24"/>
      <c r="N3" s="24"/>
      <c r="O3" s="24"/>
      <c r="P3" s="24"/>
      <c r="Q3" s="24"/>
      <c r="R3" s="24"/>
      <c r="S3" s="24"/>
      <c r="T3" s="24"/>
      <c r="U3" s="24"/>
      <c r="V3" s="24"/>
      <c r="W3" s="24"/>
      <c r="X3" s="24"/>
      <c r="Y3" s="24"/>
      <c r="Z3" s="24"/>
    </row>
    <row r="4" ht="19.15" customHeight="1">
      <c r="A4" t="s" s="138">
        <v>3241</v>
      </c>
      <c r="B4" s="149">
        <v>1</v>
      </c>
      <c r="C4" s="149">
        <v>7</v>
      </c>
      <c r="D4" t="s" s="205">
        <v>3245</v>
      </c>
      <c r="E4" t="s" s="205">
        <v>22</v>
      </c>
      <c r="F4" s="222">
        <v>16726</v>
      </c>
      <c r="G4" s="149">
        <v>17371</v>
      </c>
      <c r="H4" s="173">
        <f>SUM(G4-F4)</f>
        <v>645</v>
      </c>
      <c r="I4" s="167">
        <f>H4/F4</f>
        <v>0.0385627167284467</v>
      </c>
      <c r="J4" s="167">
        <f>H4/G4</f>
        <v>0.0371308502676875</v>
      </c>
      <c r="K4" s="24"/>
      <c r="L4" s="24"/>
      <c r="M4" s="24"/>
      <c r="N4" s="24"/>
      <c r="O4" s="24"/>
      <c r="P4" s="24"/>
      <c r="Q4" s="24"/>
      <c r="R4" s="24"/>
      <c r="S4" s="24"/>
      <c r="T4" s="24"/>
      <c r="U4" s="24"/>
      <c r="V4" s="24"/>
      <c r="W4" s="24"/>
      <c r="X4" s="24"/>
      <c r="Y4" s="24"/>
      <c r="Z4" s="24"/>
    </row>
    <row r="5" ht="19.15" customHeight="1">
      <c r="A5" t="s" s="138">
        <v>3241</v>
      </c>
      <c r="B5" s="149">
        <v>1</v>
      </c>
      <c r="C5" s="149">
        <v>16</v>
      </c>
      <c r="D5" t="s" s="205">
        <v>3246</v>
      </c>
      <c r="E5" t="s" s="205">
        <v>60</v>
      </c>
      <c r="F5" s="222">
        <v>9643</v>
      </c>
      <c r="G5" s="149">
        <v>10017</v>
      </c>
      <c r="H5" s="173">
        <f>SUM(G5-F5)</f>
        <v>374</v>
      </c>
      <c r="I5" s="167">
        <f>H5/F5</f>
        <v>0.0387846105983615</v>
      </c>
      <c r="J5" s="167">
        <f>H5/G5</f>
        <v>0.0373365279025656</v>
      </c>
      <c r="K5" s="24"/>
      <c r="L5" s="24"/>
      <c r="M5" s="24"/>
      <c r="N5" s="24"/>
      <c r="O5" s="24"/>
      <c r="P5" s="24"/>
      <c r="Q5" s="24"/>
      <c r="R5" s="24"/>
      <c r="S5" s="24"/>
      <c r="T5" s="24"/>
      <c r="U5" s="24"/>
      <c r="V5" s="24"/>
      <c r="W5" s="24"/>
      <c r="X5" s="24"/>
      <c r="Y5" s="24"/>
      <c r="Z5" s="24"/>
    </row>
    <row r="6" ht="19.15" customHeight="1">
      <c r="A6" t="s" s="138">
        <v>3241</v>
      </c>
      <c r="B6" s="149">
        <v>1</v>
      </c>
      <c r="C6" s="149">
        <v>15</v>
      </c>
      <c r="D6" t="s" s="205">
        <v>3247</v>
      </c>
      <c r="E6" t="s" s="205">
        <v>28</v>
      </c>
      <c r="F6" s="222">
        <v>2583</v>
      </c>
      <c r="G6" s="149">
        <v>2664</v>
      </c>
      <c r="H6" s="173">
        <f>SUM(G6-F6)</f>
        <v>81</v>
      </c>
      <c r="I6" s="167">
        <f>H6/F6</f>
        <v>0.0313588850174216</v>
      </c>
      <c r="J6" s="167">
        <f>H6/G6</f>
        <v>0.0304054054054054</v>
      </c>
      <c r="K6" s="24"/>
      <c r="L6" s="24"/>
      <c r="M6" s="24"/>
      <c r="N6" s="24"/>
      <c r="O6" s="24"/>
      <c r="P6" s="24"/>
      <c r="Q6" s="24"/>
      <c r="R6" s="24"/>
      <c r="S6" s="24"/>
      <c r="T6" s="24"/>
      <c r="U6" s="24"/>
      <c r="V6" s="24"/>
      <c r="W6" s="24"/>
      <c r="X6" s="24"/>
      <c r="Y6" s="24"/>
      <c r="Z6" s="24"/>
    </row>
    <row r="7" ht="19.15" customHeight="1">
      <c r="A7" t="s" s="138">
        <v>3241</v>
      </c>
      <c r="B7" s="149">
        <v>1</v>
      </c>
      <c r="C7" s="149">
        <v>24</v>
      </c>
      <c r="D7" t="s" s="205">
        <v>3248</v>
      </c>
      <c r="E7" t="s" s="205">
        <v>34</v>
      </c>
      <c r="F7" s="222">
        <v>2420</v>
      </c>
      <c r="G7" s="149">
        <v>2491</v>
      </c>
      <c r="H7" s="173">
        <f>SUM(G7-F7)</f>
        <v>71</v>
      </c>
      <c r="I7" s="167">
        <f>H7/F7</f>
        <v>0.0293388429752066</v>
      </c>
      <c r="J7" s="167">
        <f>H7/G7</f>
        <v>0.0285026093938177</v>
      </c>
      <c r="K7" s="24"/>
      <c r="L7" s="24"/>
      <c r="M7" s="24"/>
      <c r="N7" s="24"/>
      <c r="O7" s="24"/>
      <c r="P7" s="24"/>
      <c r="Q7" s="24"/>
      <c r="R7" s="24"/>
      <c r="S7" s="24"/>
      <c r="T7" s="24"/>
      <c r="U7" s="24"/>
      <c r="V7" s="24"/>
      <c r="W7" s="24"/>
      <c r="X7" s="24"/>
      <c r="Y7" s="24"/>
      <c r="Z7" s="24"/>
    </row>
    <row r="8" ht="19.15" customHeight="1">
      <c r="A8" t="s" s="138">
        <v>3241</v>
      </c>
      <c r="B8" s="149">
        <v>1</v>
      </c>
      <c r="C8" s="149">
        <v>1</v>
      </c>
      <c r="D8" t="s" s="205">
        <v>3249</v>
      </c>
      <c r="E8" t="s" s="205">
        <v>70</v>
      </c>
      <c r="F8" s="222">
        <v>1612</v>
      </c>
      <c r="G8" s="149">
        <v>1707</v>
      </c>
      <c r="H8" s="173">
        <f>SUM(G8-F8)</f>
        <v>95</v>
      </c>
      <c r="I8" s="167">
        <f>H8/F8</f>
        <v>0.0589330024813896</v>
      </c>
      <c r="J8" s="167">
        <f>H8/G8</f>
        <v>0.0556531927357938</v>
      </c>
      <c r="K8" s="24"/>
      <c r="L8" s="24"/>
      <c r="M8" s="24"/>
      <c r="N8" s="24"/>
      <c r="O8" s="24"/>
      <c r="P8" s="24"/>
      <c r="Q8" s="24"/>
      <c r="R8" s="24"/>
      <c r="S8" s="24"/>
      <c r="T8" s="24"/>
      <c r="U8" s="24"/>
      <c r="V8" s="24"/>
      <c r="W8" s="24"/>
      <c r="X8" s="24"/>
      <c r="Y8" s="24"/>
      <c r="Z8" s="24"/>
    </row>
    <row r="9" ht="19.15" customHeight="1">
      <c r="A9" t="s" s="138">
        <v>3241</v>
      </c>
      <c r="B9" s="149">
        <v>1</v>
      </c>
      <c r="C9" s="149">
        <v>10</v>
      </c>
      <c r="D9" t="s" s="205">
        <v>3250</v>
      </c>
      <c r="E9" t="s" s="205">
        <v>24</v>
      </c>
      <c r="F9" s="222">
        <v>1357</v>
      </c>
      <c r="G9" s="149">
        <v>1395</v>
      </c>
      <c r="H9" s="173">
        <f>SUM(G9-F9)</f>
        <v>38</v>
      </c>
      <c r="I9" s="167">
        <f>H9/F9</f>
        <v>0.028002947678703</v>
      </c>
      <c r="J9" s="167">
        <f>H9/G9</f>
        <v>0.0272401433691756</v>
      </c>
      <c r="K9" s="24"/>
      <c r="L9" s="24"/>
      <c r="M9" s="24"/>
      <c r="N9" s="24"/>
      <c r="O9" s="24"/>
      <c r="P9" s="24"/>
      <c r="Q9" s="24"/>
      <c r="R9" s="24"/>
      <c r="S9" s="24"/>
      <c r="T9" s="24"/>
      <c r="U9" s="24"/>
      <c r="V9" s="24"/>
      <c r="W9" s="24"/>
      <c r="X9" s="24"/>
      <c r="Y9" s="24"/>
      <c r="Z9" s="24"/>
    </row>
    <row r="10" ht="19.15" customHeight="1">
      <c r="A10" t="s" s="138">
        <v>3241</v>
      </c>
      <c r="B10" s="149">
        <v>1</v>
      </c>
      <c r="C10" s="149">
        <v>13</v>
      </c>
      <c r="D10" t="s" s="205">
        <v>3251</v>
      </c>
      <c r="E10" t="s" s="205">
        <v>26</v>
      </c>
      <c r="F10" s="222">
        <v>1333</v>
      </c>
      <c r="G10" s="149">
        <v>1380</v>
      </c>
      <c r="H10" s="173">
        <f>SUM(G10-F10)</f>
        <v>47</v>
      </c>
      <c r="I10" s="167">
        <f>H10/F10</f>
        <v>0.0352588147036759</v>
      </c>
      <c r="J10" s="167">
        <f>H10/G10</f>
        <v>0.0340579710144928</v>
      </c>
      <c r="K10" s="24"/>
      <c r="L10" s="24"/>
      <c r="M10" s="24"/>
      <c r="N10" s="24"/>
      <c r="O10" s="24"/>
      <c r="P10" s="24"/>
      <c r="Q10" s="24"/>
      <c r="R10" s="24"/>
      <c r="S10" s="24"/>
      <c r="T10" s="24"/>
      <c r="U10" s="24"/>
      <c r="V10" s="24"/>
      <c r="W10" s="24"/>
      <c r="X10" s="24"/>
      <c r="Y10" s="24"/>
      <c r="Z10" s="24"/>
    </row>
    <row r="11" ht="19.15" customHeight="1">
      <c r="A11" t="s" s="138">
        <v>3241</v>
      </c>
      <c r="B11" s="149">
        <v>1</v>
      </c>
      <c r="C11" s="149">
        <v>11</v>
      </c>
      <c r="D11" t="s" s="205">
        <v>3252</v>
      </c>
      <c r="E11" t="s" s="205">
        <v>36</v>
      </c>
      <c r="F11" s="222">
        <v>1270</v>
      </c>
      <c r="G11" s="149">
        <v>1338</v>
      </c>
      <c r="H11" s="173">
        <f>SUM(G11-F11)</f>
        <v>68</v>
      </c>
      <c r="I11" s="167">
        <f>H11/F11</f>
        <v>0.0535433070866142</v>
      </c>
      <c r="J11" s="167">
        <f>H11/G11</f>
        <v>0.0508221225710015</v>
      </c>
      <c r="K11" s="24"/>
      <c r="L11" s="24"/>
      <c r="M11" s="24"/>
      <c r="N11" s="24"/>
      <c r="O11" s="24"/>
      <c r="P11" s="24"/>
      <c r="Q11" s="24"/>
      <c r="R11" s="24"/>
      <c r="S11" s="24"/>
      <c r="T11" s="24"/>
      <c r="U11" s="24"/>
      <c r="V11" s="24"/>
      <c r="W11" s="24"/>
      <c r="X11" s="24"/>
      <c r="Y11" s="24"/>
      <c r="Z11" s="24"/>
    </row>
    <row r="12" ht="19.15" customHeight="1">
      <c r="A12" t="s" s="138">
        <v>3241</v>
      </c>
      <c r="B12" s="149">
        <v>1</v>
      </c>
      <c r="C12" s="149">
        <v>3</v>
      </c>
      <c r="D12" t="s" s="205">
        <v>3253</v>
      </c>
      <c r="E12" t="s" s="205">
        <v>40</v>
      </c>
      <c r="F12" s="222">
        <v>932</v>
      </c>
      <c r="G12" s="149">
        <v>958</v>
      </c>
      <c r="H12" s="173">
        <f>SUM(G12-F12)</f>
        <v>26</v>
      </c>
      <c r="I12" s="167">
        <f>H12/F12</f>
        <v>0.0278969957081545</v>
      </c>
      <c r="J12" s="167">
        <f>H12/G12</f>
        <v>0.0271398747390397</v>
      </c>
      <c r="K12" s="24"/>
      <c r="L12" s="24"/>
      <c r="M12" s="24"/>
      <c r="N12" s="24"/>
      <c r="O12" s="24"/>
      <c r="P12" s="24"/>
      <c r="Q12" s="24"/>
      <c r="R12" s="24"/>
      <c r="S12" s="24"/>
      <c r="T12" s="24"/>
      <c r="U12" s="24"/>
      <c r="V12" s="24"/>
      <c r="W12" s="24"/>
      <c r="X12" s="24"/>
      <c r="Y12" s="24"/>
      <c r="Z12" s="24"/>
    </row>
    <row r="13" ht="19.15" customHeight="1">
      <c r="A13" t="s" s="138">
        <v>3241</v>
      </c>
      <c r="B13" s="149">
        <v>1</v>
      </c>
      <c r="C13" s="149">
        <v>9</v>
      </c>
      <c r="D13" t="s" s="205">
        <v>3254</v>
      </c>
      <c r="E13" t="s" s="205">
        <v>110</v>
      </c>
      <c r="F13" s="222">
        <v>712</v>
      </c>
      <c r="G13" s="149">
        <v>760</v>
      </c>
      <c r="H13" s="173">
        <f>SUM(G13-F13)</f>
        <v>48</v>
      </c>
      <c r="I13" s="167">
        <f>H13/F13</f>
        <v>0.06741573033707871</v>
      </c>
      <c r="J13" s="167">
        <f>H13/G13</f>
        <v>0.06315789473684209</v>
      </c>
      <c r="K13" s="24"/>
      <c r="L13" s="24"/>
      <c r="M13" s="24"/>
      <c r="N13" s="24"/>
      <c r="O13" s="24"/>
      <c r="P13" s="24"/>
      <c r="Q13" s="24"/>
      <c r="R13" s="24"/>
      <c r="S13" s="24"/>
      <c r="T13" s="24"/>
      <c r="U13" s="24"/>
      <c r="V13" s="24"/>
      <c r="W13" s="24"/>
      <c r="X13" s="24"/>
      <c r="Y13" s="24"/>
      <c r="Z13" s="24"/>
    </row>
    <row r="14" ht="19.15" customHeight="1">
      <c r="A14" t="s" s="138">
        <v>3241</v>
      </c>
      <c r="B14" s="149">
        <v>1</v>
      </c>
      <c r="C14" s="149">
        <v>21</v>
      </c>
      <c r="D14" t="s" s="205">
        <v>3255</v>
      </c>
      <c r="E14" t="s" s="205">
        <v>38</v>
      </c>
      <c r="F14" s="222">
        <v>681</v>
      </c>
      <c r="G14" s="149">
        <v>706</v>
      </c>
      <c r="H14" s="173">
        <f>SUM(G14-F14)</f>
        <v>25</v>
      </c>
      <c r="I14" s="167">
        <f>H14/F14</f>
        <v>0.0367107195301028</v>
      </c>
      <c r="J14" s="167">
        <f>H14/G14</f>
        <v>0.0354107648725212</v>
      </c>
      <c r="K14" s="24"/>
      <c r="L14" s="24"/>
      <c r="M14" s="24"/>
      <c r="N14" s="24"/>
      <c r="O14" s="24"/>
      <c r="P14" s="24"/>
      <c r="Q14" s="24"/>
      <c r="R14" s="24"/>
      <c r="S14" s="24"/>
      <c r="T14" s="24"/>
      <c r="U14" s="24"/>
      <c r="V14" s="24"/>
      <c r="W14" s="24"/>
      <c r="X14" s="24"/>
      <c r="Y14" s="24"/>
      <c r="Z14" s="24"/>
    </row>
    <row r="15" ht="19.15" customHeight="1">
      <c r="A15" t="s" s="138">
        <v>3241</v>
      </c>
      <c r="B15" s="149">
        <v>1</v>
      </c>
      <c r="C15" s="149">
        <v>5</v>
      </c>
      <c r="D15" t="s" s="205">
        <v>3256</v>
      </c>
      <c r="E15" t="s" s="205">
        <v>64</v>
      </c>
      <c r="F15" s="222">
        <v>673</v>
      </c>
      <c r="G15" s="149">
        <v>690</v>
      </c>
      <c r="H15" s="173">
        <f>SUM(G15-F15)</f>
        <v>17</v>
      </c>
      <c r="I15" s="167">
        <f>H15/F15</f>
        <v>0.025260029717682</v>
      </c>
      <c r="J15" s="167">
        <f>H15/G15</f>
        <v>0.0246376811594203</v>
      </c>
      <c r="K15" s="24"/>
      <c r="L15" s="24"/>
      <c r="M15" s="24"/>
      <c r="N15" s="24"/>
      <c r="O15" s="24"/>
      <c r="P15" s="24"/>
      <c r="Q15" s="24"/>
      <c r="R15" s="24"/>
      <c r="S15" s="24"/>
      <c r="T15" s="24"/>
      <c r="U15" s="24"/>
      <c r="V15" s="24"/>
      <c r="W15" s="24"/>
      <c r="X15" s="24"/>
      <c r="Y15" s="24"/>
      <c r="Z15" s="24"/>
    </row>
    <row r="16" ht="19.15" customHeight="1">
      <c r="A16" t="s" s="138">
        <v>3241</v>
      </c>
      <c r="B16" s="149">
        <v>1</v>
      </c>
      <c r="C16" s="149">
        <v>22</v>
      </c>
      <c r="D16" t="s" s="205">
        <v>3257</v>
      </c>
      <c r="E16" t="s" s="205">
        <v>30</v>
      </c>
      <c r="F16" s="222">
        <v>590</v>
      </c>
      <c r="G16" s="149">
        <v>618</v>
      </c>
      <c r="H16" s="173">
        <f>SUM(G16-F16)</f>
        <v>28</v>
      </c>
      <c r="I16" s="167">
        <f>H16/F16</f>
        <v>0.0474576271186441</v>
      </c>
      <c r="J16" s="167">
        <f>H16/G16</f>
        <v>0.0453074433656958</v>
      </c>
      <c r="K16" s="24"/>
      <c r="L16" s="24"/>
      <c r="M16" s="24"/>
      <c r="N16" s="24"/>
      <c r="O16" s="24"/>
      <c r="P16" s="24"/>
      <c r="Q16" s="24"/>
      <c r="R16" s="24"/>
      <c r="S16" s="24"/>
      <c r="T16" s="24"/>
      <c r="U16" s="24"/>
      <c r="V16" s="24"/>
      <c r="W16" s="24"/>
      <c r="X16" s="24"/>
      <c r="Y16" s="24"/>
      <c r="Z16" s="24"/>
    </row>
    <row r="17" ht="19.15" customHeight="1">
      <c r="A17" t="s" s="138">
        <v>3241</v>
      </c>
      <c r="B17" s="149">
        <v>1</v>
      </c>
      <c r="C17" s="149">
        <v>17</v>
      </c>
      <c r="D17" t="s" s="205">
        <v>3258</v>
      </c>
      <c r="E17" t="s" s="205">
        <v>101</v>
      </c>
      <c r="F17" s="222">
        <v>559</v>
      </c>
      <c r="G17" s="149">
        <v>594</v>
      </c>
      <c r="H17" s="173">
        <f>SUM(G17-F17)</f>
        <v>35</v>
      </c>
      <c r="I17" s="167">
        <f>H17/F17</f>
        <v>0.0626118067978533</v>
      </c>
      <c r="J17" s="167">
        <f>H17/G17</f>
        <v>0.0589225589225589</v>
      </c>
      <c r="K17" s="24"/>
      <c r="L17" s="24"/>
      <c r="M17" s="24"/>
      <c r="N17" s="24"/>
      <c r="O17" s="24"/>
      <c r="P17" s="24"/>
      <c r="Q17" s="24"/>
      <c r="R17" s="24"/>
      <c r="S17" s="24"/>
      <c r="T17" s="24"/>
      <c r="U17" s="24"/>
      <c r="V17" s="24"/>
      <c r="W17" s="24"/>
      <c r="X17" s="24"/>
      <c r="Y17" s="24"/>
      <c r="Z17" s="24"/>
    </row>
    <row r="18" ht="19.15" customHeight="1">
      <c r="A18" t="s" s="138">
        <v>3241</v>
      </c>
      <c r="B18" s="149">
        <v>1</v>
      </c>
      <c r="C18" s="149">
        <v>18</v>
      </c>
      <c r="D18" t="s" s="205">
        <v>3259</v>
      </c>
      <c r="E18" t="s" s="205">
        <v>66</v>
      </c>
      <c r="F18" s="222">
        <v>437</v>
      </c>
      <c r="G18" s="149">
        <v>470</v>
      </c>
      <c r="H18" s="173">
        <f>SUM(G18-F18)</f>
        <v>33</v>
      </c>
      <c r="I18" s="167">
        <f>H18/F18</f>
        <v>0.0755148741418764</v>
      </c>
      <c r="J18" s="167">
        <f>H18/G18</f>
        <v>0.0702127659574468</v>
      </c>
      <c r="K18" s="24"/>
      <c r="L18" s="24"/>
      <c r="M18" s="24"/>
      <c r="N18" s="24"/>
      <c r="O18" s="24"/>
      <c r="P18" s="24"/>
      <c r="Q18" s="24"/>
      <c r="R18" s="24"/>
      <c r="S18" s="24"/>
      <c r="T18" s="24"/>
      <c r="U18" s="24"/>
      <c r="V18" s="24"/>
      <c r="W18" s="24"/>
      <c r="X18" s="24"/>
      <c r="Y18" s="24"/>
      <c r="Z18" s="24"/>
    </row>
    <row r="19" ht="19.15" customHeight="1">
      <c r="A19" t="s" s="138">
        <v>3241</v>
      </c>
      <c r="B19" s="149">
        <v>1</v>
      </c>
      <c r="C19" s="149">
        <v>26</v>
      </c>
      <c r="D19" t="s" s="205">
        <v>3260</v>
      </c>
      <c r="E19" t="s" s="205">
        <v>52</v>
      </c>
      <c r="F19" s="222">
        <v>392</v>
      </c>
      <c r="G19" s="149">
        <v>412</v>
      </c>
      <c r="H19" s="173">
        <f>SUM(G19-F19)</f>
        <v>20</v>
      </c>
      <c r="I19" s="167">
        <f>H19/F19</f>
        <v>0.0510204081632653</v>
      </c>
      <c r="J19" s="167">
        <f>H19/G19</f>
        <v>0.0485436893203883</v>
      </c>
      <c r="K19" s="24"/>
      <c r="L19" s="24"/>
      <c r="M19" s="24"/>
      <c r="N19" s="24"/>
      <c r="O19" s="24"/>
      <c r="P19" s="24"/>
      <c r="Q19" s="24"/>
      <c r="R19" s="24"/>
      <c r="S19" s="24"/>
      <c r="T19" s="24"/>
      <c r="U19" s="24"/>
      <c r="V19" s="24"/>
      <c r="W19" s="24"/>
      <c r="X19" s="24"/>
      <c r="Y19" s="24"/>
      <c r="Z19" s="24"/>
    </row>
    <row r="20" ht="19.15" customHeight="1">
      <c r="A20" t="s" s="138">
        <v>3241</v>
      </c>
      <c r="B20" s="149">
        <v>1</v>
      </c>
      <c r="C20" s="149">
        <v>6</v>
      </c>
      <c r="D20" t="s" s="205">
        <v>3261</v>
      </c>
      <c r="E20" t="s" s="205">
        <v>2637</v>
      </c>
      <c r="F20" s="222">
        <v>312</v>
      </c>
      <c r="G20" s="149">
        <v>319</v>
      </c>
      <c r="H20" s="173">
        <f>SUM(G20-F20)</f>
        <v>7</v>
      </c>
      <c r="I20" s="167">
        <f>H20/F20</f>
        <v>0.0224358974358974</v>
      </c>
      <c r="J20" s="167">
        <f>H20/G20</f>
        <v>0.0219435736677116</v>
      </c>
      <c r="K20" s="24"/>
      <c r="L20" s="24"/>
      <c r="M20" s="24"/>
      <c r="N20" s="24"/>
      <c r="O20" s="24"/>
      <c r="P20" s="24"/>
      <c r="Q20" s="24"/>
      <c r="R20" s="24"/>
      <c r="S20" s="24"/>
      <c r="T20" s="24"/>
      <c r="U20" s="24"/>
      <c r="V20" s="24"/>
      <c r="W20" s="24"/>
      <c r="X20" s="24"/>
      <c r="Y20" s="24"/>
      <c r="Z20" s="24"/>
    </row>
    <row r="21" ht="19.15" customHeight="1">
      <c r="A21" t="s" s="138">
        <v>3241</v>
      </c>
      <c r="B21" s="149">
        <v>1</v>
      </c>
      <c r="C21" s="149">
        <v>25</v>
      </c>
      <c r="D21" t="s" s="205">
        <v>3262</v>
      </c>
      <c r="E21" t="s" s="205">
        <v>281</v>
      </c>
      <c r="F21" s="222">
        <v>300</v>
      </c>
      <c r="G21" s="149">
        <v>303</v>
      </c>
      <c r="H21" s="173">
        <f>SUM(G21-F21)</f>
        <v>3</v>
      </c>
      <c r="I21" s="167">
        <f>H21/F21</f>
        <v>0.01</v>
      </c>
      <c r="J21" s="167">
        <f>H21/G21</f>
        <v>0.009900990099009899</v>
      </c>
      <c r="K21" s="24"/>
      <c r="L21" s="24"/>
      <c r="M21" s="24"/>
      <c r="N21" s="24"/>
      <c r="O21" s="24"/>
      <c r="P21" s="24"/>
      <c r="Q21" s="24"/>
      <c r="R21" s="24"/>
      <c r="S21" s="24"/>
      <c r="T21" s="24"/>
      <c r="U21" s="24"/>
      <c r="V21" s="24"/>
      <c r="W21" s="24"/>
      <c r="X21" s="24"/>
      <c r="Y21" s="24"/>
      <c r="Z21" s="24"/>
    </row>
    <row r="22" ht="19.15" customHeight="1">
      <c r="A22" t="s" s="138">
        <v>3241</v>
      </c>
      <c r="B22" s="149">
        <v>1</v>
      </c>
      <c r="C22" s="149">
        <v>35</v>
      </c>
      <c r="D22" t="s" s="205">
        <v>3263</v>
      </c>
      <c r="E22" t="s" s="205">
        <v>68</v>
      </c>
      <c r="F22" s="222">
        <v>296</v>
      </c>
      <c r="G22" s="149">
        <v>303</v>
      </c>
      <c r="H22" s="173">
        <f>SUM(G22-F22)</f>
        <v>7</v>
      </c>
      <c r="I22" s="167">
        <f>H22/F22</f>
        <v>0.0236486486486486</v>
      </c>
      <c r="J22" s="167">
        <f>H22/G22</f>
        <v>0.0231023102310231</v>
      </c>
      <c r="K22" s="24"/>
      <c r="L22" s="24"/>
      <c r="M22" s="24"/>
      <c r="N22" s="24"/>
      <c r="O22" s="24"/>
      <c r="P22" s="24"/>
      <c r="Q22" s="24"/>
      <c r="R22" s="24"/>
      <c r="S22" s="24"/>
      <c r="T22" s="24"/>
      <c r="U22" s="24"/>
      <c r="V22" s="24"/>
      <c r="W22" s="24"/>
      <c r="X22" s="24"/>
      <c r="Y22" s="24"/>
      <c r="Z22" s="24"/>
    </row>
    <row r="23" ht="19.15" customHeight="1">
      <c r="A23" t="s" s="138">
        <v>3241</v>
      </c>
      <c r="B23" s="149">
        <v>1</v>
      </c>
      <c r="C23" s="149">
        <v>30</v>
      </c>
      <c r="D23" t="s" s="205">
        <v>3264</v>
      </c>
      <c r="E23" t="s" s="205">
        <v>173</v>
      </c>
      <c r="F23" s="222">
        <v>269</v>
      </c>
      <c r="G23" s="149">
        <v>282</v>
      </c>
      <c r="H23" s="173">
        <f>SUM(G23-F23)</f>
        <v>13</v>
      </c>
      <c r="I23" s="167">
        <f>H23/F23</f>
        <v>0.0483271375464684</v>
      </c>
      <c r="J23" s="167">
        <f>H23/G23</f>
        <v>0.0460992907801418</v>
      </c>
      <c r="K23" s="24"/>
      <c r="L23" s="24"/>
      <c r="M23" s="24"/>
      <c r="N23" s="24"/>
      <c r="O23" s="24"/>
      <c r="P23" s="24"/>
      <c r="Q23" s="24"/>
      <c r="R23" s="24"/>
      <c r="S23" s="24"/>
      <c r="T23" s="24"/>
      <c r="U23" s="24"/>
      <c r="V23" s="24"/>
      <c r="W23" s="24"/>
      <c r="X23" s="24"/>
      <c r="Y23" s="24"/>
      <c r="Z23" s="24"/>
    </row>
    <row r="24" ht="19.15" customHeight="1">
      <c r="A24" t="s" s="138">
        <v>3241</v>
      </c>
      <c r="B24" s="149">
        <v>1</v>
      </c>
      <c r="C24" s="149">
        <v>19</v>
      </c>
      <c r="D24" t="s" s="205">
        <v>3265</v>
      </c>
      <c r="E24" t="s" s="205">
        <v>112</v>
      </c>
      <c r="F24" s="222">
        <v>274</v>
      </c>
      <c r="G24" s="149">
        <v>281</v>
      </c>
      <c r="H24" s="173">
        <f>SUM(G24-F24)</f>
        <v>7</v>
      </c>
      <c r="I24" s="167">
        <f>H24/F24</f>
        <v>0.0255474452554745</v>
      </c>
      <c r="J24" s="167">
        <f>H24/G24</f>
        <v>0.0249110320284698</v>
      </c>
      <c r="K24" s="24"/>
      <c r="L24" s="24"/>
      <c r="M24" s="24"/>
      <c r="N24" s="24"/>
      <c r="O24" s="24"/>
      <c r="P24" s="24"/>
      <c r="Q24" s="24"/>
      <c r="R24" s="24"/>
      <c r="S24" s="24"/>
      <c r="T24" s="24"/>
      <c r="U24" s="24"/>
      <c r="V24" s="24"/>
      <c r="W24" s="24"/>
      <c r="X24" s="24"/>
      <c r="Y24" s="24"/>
      <c r="Z24" s="24"/>
    </row>
    <row r="25" ht="19.15" customHeight="1">
      <c r="A25" t="s" s="138">
        <v>3241</v>
      </c>
      <c r="B25" s="149">
        <v>1</v>
      </c>
      <c r="C25" s="149">
        <v>31</v>
      </c>
      <c r="D25" t="s" s="205">
        <v>3266</v>
      </c>
      <c r="E25" t="s" s="205">
        <v>50</v>
      </c>
      <c r="F25" s="222">
        <v>272</v>
      </c>
      <c r="G25" s="149">
        <v>281</v>
      </c>
      <c r="H25" s="173">
        <f>SUM(G25-F25)</f>
        <v>9</v>
      </c>
      <c r="I25" s="167">
        <f>H25/F25</f>
        <v>0.0330882352941176</v>
      </c>
      <c r="J25" s="167">
        <f>H25/G25</f>
        <v>0.0320284697508897</v>
      </c>
      <c r="K25" s="24"/>
      <c r="L25" s="24"/>
      <c r="M25" s="24"/>
      <c r="N25" s="24"/>
      <c r="O25" s="24"/>
      <c r="P25" s="24"/>
      <c r="Q25" s="24"/>
      <c r="R25" s="24"/>
      <c r="S25" s="24"/>
      <c r="T25" s="24"/>
      <c r="U25" s="24"/>
      <c r="V25" s="24"/>
      <c r="W25" s="24"/>
      <c r="X25" s="24"/>
      <c r="Y25" s="24"/>
      <c r="Z25" s="24"/>
    </row>
    <row r="26" ht="19.15" customHeight="1">
      <c r="A26" t="s" s="138">
        <v>3241</v>
      </c>
      <c r="B26" s="149">
        <v>1</v>
      </c>
      <c r="C26" s="149">
        <v>8</v>
      </c>
      <c r="D26" t="s" s="205">
        <v>3267</v>
      </c>
      <c r="E26" t="s" s="205">
        <v>42</v>
      </c>
      <c r="F26" s="222">
        <v>252</v>
      </c>
      <c r="G26" s="149">
        <v>264</v>
      </c>
      <c r="H26" s="173">
        <f>SUM(G26-F26)</f>
        <v>12</v>
      </c>
      <c r="I26" s="167">
        <f>H26/F26</f>
        <v>0.0476190476190476</v>
      </c>
      <c r="J26" s="167">
        <f>H26/G26</f>
        <v>0.0454545454545455</v>
      </c>
      <c r="K26" s="24"/>
      <c r="L26" s="24"/>
      <c r="M26" s="24"/>
      <c r="N26" s="24"/>
      <c r="O26" s="24"/>
      <c r="P26" s="24"/>
      <c r="Q26" s="24"/>
      <c r="R26" s="24"/>
      <c r="S26" s="24"/>
      <c r="T26" s="24"/>
      <c r="U26" s="24"/>
      <c r="V26" s="24"/>
      <c r="W26" s="24"/>
      <c r="X26" s="24"/>
      <c r="Y26" s="24"/>
      <c r="Z26" s="24"/>
    </row>
    <row r="27" ht="19.15" customHeight="1">
      <c r="A27" t="s" s="138">
        <v>3241</v>
      </c>
      <c r="B27" s="149">
        <v>1</v>
      </c>
      <c r="C27" s="149">
        <v>34</v>
      </c>
      <c r="D27" t="s" s="205">
        <v>3268</v>
      </c>
      <c r="E27" t="s" s="205">
        <v>153</v>
      </c>
      <c r="F27" s="222">
        <v>228</v>
      </c>
      <c r="G27" s="149">
        <v>251</v>
      </c>
      <c r="H27" s="173">
        <f>SUM(G27-F27)</f>
        <v>23</v>
      </c>
      <c r="I27" s="167">
        <f>H27/F27</f>
        <v>0.100877192982456</v>
      </c>
      <c r="J27" s="167">
        <f>H27/G27</f>
        <v>0.0916334661354582</v>
      </c>
      <c r="K27" s="24"/>
      <c r="L27" s="24"/>
      <c r="M27" s="24"/>
      <c r="N27" s="24"/>
      <c r="O27" s="24"/>
      <c r="P27" s="24"/>
      <c r="Q27" s="24"/>
      <c r="R27" s="24"/>
      <c r="S27" s="24"/>
      <c r="T27" s="24"/>
      <c r="U27" s="24"/>
      <c r="V27" s="24"/>
      <c r="W27" s="24"/>
      <c r="X27" s="24"/>
      <c r="Y27" s="24"/>
      <c r="Z27" s="24"/>
    </row>
    <row r="28" ht="19.15" customHeight="1">
      <c r="A28" t="s" s="138">
        <v>3241</v>
      </c>
      <c r="B28" s="149">
        <v>1</v>
      </c>
      <c r="C28" s="149">
        <v>2</v>
      </c>
      <c r="D28" t="s" s="205">
        <v>3269</v>
      </c>
      <c r="E28" t="s" s="205">
        <v>76</v>
      </c>
      <c r="F28" s="222">
        <v>241</v>
      </c>
      <c r="G28" s="149">
        <v>248</v>
      </c>
      <c r="H28" s="173">
        <f>SUM(G28-F28)</f>
        <v>7</v>
      </c>
      <c r="I28" s="167">
        <f>H28/F28</f>
        <v>0.029045643153527</v>
      </c>
      <c r="J28" s="167">
        <f>H28/G28</f>
        <v>0.0282258064516129</v>
      </c>
      <c r="K28" s="24"/>
      <c r="L28" s="24"/>
      <c r="M28" s="24"/>
      <c r="N28" s="24"/>
      <c r="O28" s="24"/>
      <c r="P28" s="24"/>
      <c r="Q28" s="24"/>
      <c r="R28" s="24"/>
      <c r="S28" s="24"/>
      <c r="T28" s="24"/>
      <c r="U28" s="24"/>
      <c r="V28" s="24"/>
      <c r="W28" s="24"/>
      <c r="X28" s="24"/>
      <c r="Y28" s="24"/>
      <c r="Z28" s="24"/>
    </row>
    <row r="29" ht="19.15" customHeight="1">
      <c r="A29" t="s" s="138">
        <v>3241</v>
      </c>
      <c r="B29" s="149">
        <v>1</v>
      </c>
      <c r="C29" s="149">
        <v>28</v>
      </c>
      <c r="D29" t="s" s="205">
        <v>3270</v>
      </c>
      <c r="E29" t="s" s="205">
        <v>119</v>
      </c>
      <c r="F29" s="222">
        <v>190</v>
      </c>
      <c r="G29" s="149">
        <v>226</v>
      </c>
      <c r="H29" s="173">
        <f>SUM(G29-F29)</f>
        <v>36</v>
      </c>
      <c r="I29" s="167">
        <f>H29/F29</f>
        <v>0.189473684210526</v>
      </c>
      <c r="J29" s="167">
        <f>H29/G29</f>
        <v>0.15929203539823</v>
      </c>
      <c r="K29" s="24"/>
      <c r="L29" s="24"/>
      <c r="M29" s="24"/>
      <c r="N29" s="24"/>
      <c r="O29" s="24"/>
      <c r="P29" s="24"/>
      <c r="Q29" s="24"/>
      <c r="R29" s="24"/>
      <c r="S29" s="24"/>
      <c r="T29" s="24"/>
      <c r="U29" s="24"/>
      <c r="V29" s="24"/>
      <c r="W29" s="24"/>
      <c r="X29" s="24"/>
      <c r="Y29" s="24"/>
      <c r="Z29" s="24"/>
    </row>
    <row r="30" ht="19.15" customHeight="1">
      <c r="A30" t="s" s="138">
        <v>3241</v>
      </c>
      <c r="B30" s="149">
        <v>1</v>
      </c>
      <c r="C30" s="149">
        <v>23</v>
      </c>
      <c r="D30" t="s" s="205">
        <v>3271</v>
      </c>
      <c r="E30" t="s" s="205">
        <v>48</v>
      </c>
      <c r="F30" s="222">
        <v>202</v>
      </c>
      <c r="G30" s="149">
        <v>217</v>
      </c>
      <c r="H30" s="173">
        <f>SUM(G30-F30)</f>
        <v>15</v>
      </c>
      <c r="I30" s="167">
        <f>H30/F30</f>
        <v>0.0742574257425743</v>
      </c>
      <c r="J30" s="167">
        <f>H30/G30</f>
        <v>0.0691244239631336</v>
      </c>
      <c r="K30" s="24"/>
      <c r="L30" s="24"/>
      <c r="M30" s="24"/>
      <c r="N30" s="24"/>
      <c r="O30" s="24"/>
      <c r="P30" s="24"/>
      <c r="Q30" s="24"/>
      <c r="R30" s="24"/>
      <c r="S30" s="24"/>
      <c r="T30" s="24"/>
      <c r="U30" s="24"/>
      <c r="V30" s="24"/>
      <c r="W30" s="24"/>
      <c r="X30" s="24"/>
      <c r="Y30" s="24"/>
      <c r="Z30" s="24"/>
    </row>
    <row r="31" ht="19.15" customHeight="1">
      <c r="A31" t="s" s="138">
        <v>3241</v>
      </c>
      <c r="B31" s="149">
        <v>1</v>
      </c>
      <c r="C31" s="149">
        <v>32</v>
      </c>
      <c r="D31" t="s" s="205">
        <v>3272</v>
      </c>
      <c r="E31" t="s" s="205">
        <v>1427</v>
      </c>
      <c r="F31" s="222">
        <v>152</v>
      </c>
      <c r="G31" s="149">
        <v>161</v>
      </c>
      <c r="H31" s="173">
        <f>SUM(G31-F31)</f>
        <v>9</v>
      </c>
      <c r="I31" s="167">
        <f>H31/F31</f>
        <v>0.0592105263157895</v>
      </c>
      <c r="J31" s="167">
        <f>H31/G31</f>
        <v>0.0559006211180124</v>
      </c>
      <c r="K31" s="24"/>
      <c r="L31" s="24"/>
      <c r="M31" s="24"/>
      <c r="N31" s="24"/>
      <c r="O31" s="24"/>
      <c r="P31" s="24"/>
      <c r="Q31" s="24"/>
      <c r="R31" s="24"/>
      <c r="S31" s="24"/>
      <c r="T31" s="24"/>
      <c r="U31" s="24"/>
      <c r="V31" s="24"/>
      <c r="W31" s="24"/>
      <c r="X31" s="24"/>
      <c r="Y31" s="24"/>
      <c r="Z31" s="24"/>
    </row>
    <row r="32" ht="19.15" customHeight="1">
      <c r="A32" t="s" s="138">
        <v>3241</v>
      </c>
      <c r="B32" s="149">
        <v>1</v>
      </c>
      <c r="C32" s="149">
        <v>29</v>
      </c>
      <c r="D32" t="s" s="205">
        <v>3273</v>
      </c>
      <c r="E32" t="s" s="205">
        <v>248</v>
      </c>
      <c r="F32" s="222">
        <v>126</v>
      </c>
      <c r="G32" s="149">
        <v>149</v>
      </c>
      <c r="H32" s="173">
        <f>SUM(G32-F32)</f>
        <v>23</v>
      </c>
      <c r="I32" s="167">
        <f>H32/F32</f>
        <v>0.182539682539683</v>
      </c>
      <c r="J32" s="167">
        <f>H32/G32</f>
        <v>0.154362416107383</v>
      </c>
      <c r="K32" s="24"/>
      <c r="L32" s="24"/>
      <c r="M32" s="24"/>
      <c r="N32" s="24"/>
      <c r="O32" s="24"/>
      <c r="P32" s="24"/>
      <c r="Q32" s="24"/>
      <c r="R32" s="24"/>
      <c r="S32" s="24"/>
      <c r="T32" s="24"/>
      <c r="U32" s="24"/>
      <c r="V32" s="24"/>
      <c r="W32" s="24"/>
      <c r="X32" s="24"/>
      <c r="Y32" s="24"/>
      <c r="Z32" s="24"/>
    </row>
    <row r="33" ht="19.15" customHeight="1">
      <c r="A33" t="s" s="138">
        <v>3241</v>
      </c>
      <c r="B33" s="149">
        <v>1</v>
      </c>
      <c r="C33" s="149">
        <v>27</v>
      </c>
      <c r="D33" t="s" s="205">
        <v>3274</v>
      </c>
      <c r="E33" t="s" s="205">
        <v>72</v>
      </c>
      <c r="F33" s="222">
        <v>123</v>
      </c>
      <c r="G33" s="149">
        <v>125</v>
      </c>
      <c r="H33" s="173">
        <f>SUM(G33-F33)</f>
        <v>2</v>
      </c>
      <c r="I33" s="167">
        <f>H33/F33</f>
        <v>0.016260162601626</v>
      </c>
      <c r="J33" s="167">
        <f>H33/G33</f>
        <v>0.016</v>
      </c>
      <c r="K33" s="24"/>
      <c r="L33" s="24"/>
      <c r="M33" s="24"/>
      <c r="N33" s="24"/>
      <c r="O33" s="24"/>
      <c r="P33" s="24"/>
      <c r="Q33" s="24"/>
      <c r="R33" s="24"/>
      <c r="S33" s="24"/>
      <c r="T33" s="24"/>
      <c r="U33" s="24"/>
      <c r="V33" s="24"/>
      <c r="W33" s="24"/>
      <c r="X33" s="24"/>
      <c r="Y33" s="24"/>
      <c r="Z33" s="24"/>
    </row>
    <row r="34" ht="19.15" customHeight="1">
      <c r="A34" t="s" s="138">
        <v>3241</v>
      </c>
      <c r="B34" s="149">
        <v>1</v>
      </c>
      <c r="C34" s="149">
        <v>36</v>
      </c>
      <c r="D34" t="s" s="205">
        <v>3275</v>
      </c>
      <c r="E34" t="s" s="205">
        <v>116</v>
      </c>
      <c r="F34" s="222">
        <v>99</v>
      </c>
      <c r="G34" s="149">
        <v>105</v>
      </c>
      <c r="H34" s="173">
        <f>SUM(G34-F34)</f>
        <v>6</v>
      </c>
      <c r="I34" s="167">
        <f>H34/F34</f>
        <v>0.0606060606060606</v>
      </c>
      <c r="J34" s="167">
        <f>H34/G34</f>
        <v>0.0571428571428571</v>
      </c>
      <c r="K34" s="24"/>
      <c r="L34" s="24"/>
      <c r="M34" s="24"/>
      <c r="N34" s="24"/>
      <c r="O34" s="24"/>
      <c r="P34" s="24"/>
      <c r="Q34" s="24"/>
      <c r="R34" s="24"/>
      <c r="S34" s="24"/>
      <c r="T34" s="24"/>
      <c r="U34" s="24"/>
      <c r="V34" s="24"/>
      <c r="W34" s="24"/>
      <c r="X34" s="24"/>
      <c r="Y34" s="24"/>
      <c r="Z34" s="24"/>
    </row>
    <row r="35" ht="19.15" customHeight="1">
      <c r="A35" t="s" s="138">
        <v>3241</v>
      </c>
      <c r="B35" s="149">
        <v>1</v>
      </c>
      <c r="C35" s="149">
        <v>33</v>
      </c>
      <c r="D35" t="s" s="205">
        <v>3276</v>
      </c>
      <c r="E35" t="s" s="205">
        <v>375</v>
      </c>
      <c r="F35" s="222">
        <v>75</v>
      </c>
      <c r="G35" s="149">
        <v>78</v>
      </c>
      <c r="H35" s="173">
        <f>SUM(G35-F35)</f>
        <v>3</v>
      </c>
      <c r="I35" s="167">
        <f>H35/F35</f>
        <v>0.04</v>
      </c>
      <c r="J35" s="167">
        <f>H35/G35</f>
        <v>0.0384615384615385</v>
      </c>
      <c r="K35" s="24"/>
      <c r="L35" s="24"/>
      <c r="M35" s="24"/>
      <c r="N35" s="24"/>
      <c r="O35" s="24"/>
      <c r="P35" s="24"/>
      <c r="Q35" s="24"/>
      <c r="R35" s="24"/>
      <c r="S35" s="24"/>
      <c r="T35" s="24"/>
      <c r="U35" s="24"/>
      <c r="V35" s="24"/>
      <c r="W35" s="24"/>
      <c r="X35" s="24"/>
      <c r="Y35" s="24"/>
      <c r="Z35" s="24"/>
    </row>
    <row r="36" ht="19.15" customHeight="1">
      <c r="A36" t="s" s="138">
        <v>3241</v>
      </c>
      <c r="B36" s="149">
        <v>1</v>
      </c>
      <c r="C36" s="149">
        <v>20</v>
      </c>
      <c r="D36" t="s" s="205">
        <v>3277</v>
      </c>
      <c r="E36" t="s" s="205">
        <v>56</v>
      </c>
      <c r="F36" s="222">
        <v>51</v>
      </c>
      <c r="G36" s="149">
        <v>52</v>
      </c>
      <c r="H36" s="173">
        <f>SUM(G36-F36)</f>
        <v>1</v>
      </c>
      <c r="I36" s="167">
        <f>H36/F36</f>
        <v>0.0196078431372549</v>
      </c>
      <c r="J36" s="167">
        <f>H36/G36</f>
        <v>0.0192307692307692</v>
      </c>
      <c r="K36" s="24"/>
      <c r="L36" s="24"/>
      <c r="M36" s="24"/>
      <c r="N36" s="24"/>
      <c r="O36" s="24"/>
      <c r="P36" s="24"/>
      <c r="Q36" s="24"/>
      <c r="R36" s="24"/>
      <c r="S36" s="24"/>
      <c r="T36" s="24"/>
      <c r="U36" s="24"/>
      <c r="V36" s="24"/>
      <c r="W36" s="24"/>
      <c r="X36" s="24"/>
      <c r="Y36" s="24"/>
      <c r="Z36" s="24"/>
    </row>
    <row r="37" ht="19.15" customHeight="1">
      <c r="A37" t="s" s="138">
        <v>3241</v>
      </c>
      <c r="B37" s="149">
        <v>1</v>
      </c>
      <c r="C37" s="149">
        <v>12</v>
      </c>
      <c r="D37" t="s" s="205">
        <v>3278</v>
      </c>
      <c r="E37" t="s" s="205">
        <v>78</v>
      </c>
      <c r="F37" s="222">
        <v>0</v>
      </c>
      <c r="G37" s="149">
        <v>0</v>
      </c>
      <c r="H37" s="206">
        <f>SUM(G37-F37)</f>
        <v>0</v>
      </c>
      <c r="I37" s="176">
        <f>H37/F37</f>
      </c>
      <c r="J37" s="176">
        <f>H37/G37</f>
      </c>
      <c r="K37" s="174"/>
      <c r="L37" s="174"/>
      <c r="M37" s="174"/>
      <c r="N37" s="174"/>
      <c r="O37" s="174"/>
      <c r="P37" s="174"/>
      <c r="Q37" s="174"/>
      <c r="R37" s="174"/>
      <c r="S37" s="174"/>
      <c r="T37" s="174"/>
      <c r="U37" s="174"/>
      <c r="V37" s="174"/>
      <c r="W37" s="174"/>
      <c r="X37" s="174"/>
      <c r="Y37" s="174"/>
      <c r="Z37" s="174"/>
    </row>
    <row r="38" ht="19.15" customHeight="1">
      <c r="A38" s="177"/>
      <c r="B38" s="178"/>
      <c r="C38" s="178"/>
      <c r="D38" s="179"/>
      <c r="E38" s="179"/>
      <c r="F38" s="210">
        <f>SUM(F2:F37)</f>
        <v>119528</v>
      </c>
      <c r="G38" s="180">
        <f>SUM(G2:G37)</f>
        <v>124964</v>
      </c>
      <c r="H38" s="181">
        <f>SUM(H2:H37)</f>
        <v>5436</v>
      </c>
      <c r="I38" s="182">
        <f>H38/F38</f>
        <v>0.0454788836088615</v>
      </c>
      <c r="J38" s="182">
        <f>H38/G38</f>
        <v>0.0435005281521078</v>
      </c>
      <c r="K38" s="183"/>
      <c r="L38" s="183"/>
      <c r="M38" s="183"/>
      <c r="N38" s="183"/>
      <c r="O38" s="183"/>
      <c r="P38" s="183"/>
      <c r="Q38" s="183"/>
      <c r="R38" s="183"/>
      <c r="S38" s="183"/>
      <c r="T38" s="183"/>
      <c r="U38" s="183"/>
      <c r="V38" s="183"/>
      <c r="W38" s="183"/>
      <c r="X38" s="183"/>
      <c r="Y38" s="183"/>
      <c r="Z38" s="184"/>
    </row>
    <row r="39" ht="19.15" customHeight="1">
      <c r="A39" s="230"/>
      <c r="B39" s="231"/>
      <c r="C39" s="231"/>
      <c r="D39" s="232"/>
      <c r="E39" s="232"/>
      <c r="F39" s="251"/>
      <c r="G39" s="231"/>
      <c r="H39" s="234"/>
      <c r="I39" s="228"/>
      <c r="J39" s="228"/>
      <c r="K39" s="189"/>
      <c r="L39" s="189"/>
      <c r="M39" s="189"/>
      <c r="N39" s="189"/>
      <c r="O39" s="189"/>
      <c r="P39" s="189"/>
      <c r="Q39" s="189"/>
      <c r="R39" s="189"/>
      <c r="S39" s="189"/>
      <c r="T39" s="189"/>
      <c r="U39" s="189"/>
      <c r="V39" s="189"/>
      <c r="W39" s="189"/>
      <c r="X39" s="189"/>
      <c r="Y39" s="189"/>
      <c r="Z39" s="189"/>
    </row>
    <row r="40" ht="19.15" customHeight="1">
      <c r="A40" t="s" s="142">
        <v>3241</v>
      </c>
      <c r="B40" s="166">
        <v>2</v>
      </c>
      <c r="C40" s="166">
        <v>10</v>
      </c>
      <c r="D40" t="s" s="142">
        <v>3279</v>
      </c>
      <c r="E40" t="s" s="142">
        <v>17</v>
      </c>
      <c r="F40" s="229">
        <v>45431</v>
      </c>
      <c r="G40" s="166">
        <v>47640</v>
      </c>
      <c r="H40" s="155">
        <f>SUM(G40-F40)</f>
        <v>2209</v>
      </c>
      <c r="I40" s="167">
        <f>H40/F40</f>
        <v>0.048623186810768</v>
      </c>
      <c r="J40" s="167">
        <f>H40/G40</f>
        <v>0.0463685978169605</v>
      </c>
      <c r="K40" s="24"/>
      <c r="L40" s="24"/>
      <c r="M40" s="24"/>
      <c r="N40" s="24"/>
      <c r="O40" s="24"/>
      <c r="P40" s="24"/>
      <c r="Q40" s="24"/>
      <c r="R40" s="24"/>
      <c r="S40" s="24"/>
      <c r="T40" s="24"/>
      <c r="U40" s="24"/>
      <c r="V40" s="24"/>
      <c r="W40" s="24"/>
      <c r="X40" s="24"/>
      <c r="Y40" s="24"/>
      <c r="Z40" s="24"/>
    </row>
    <row r="41" ht="19.15" customHeight="1">
      <c r="A41" t="s" s="145">
        <v>3241</v>
      </c>
      <c r="B41" s="168">
        <v>2</v>
      </c>
      <c r="C41" s="168">
        <v>2</v>
      </c>
      <c r="D41" t="s" s="145">
        <v>3280</v>
      </c>
      <c r="E41" t="s" s="145">
        <v>20</v>
      </c>
      <c r="F41" s="212">
        <v>32119</v>
      </c>
      <c r="G41" s="168">
        <v>33457</v>
      </c>
      <c r="H41" s="155">
        <f>SUM(G41-F41)</f>
        <v>1338</v>
      </c>
      <c r="I41" s="167">
        <f>H41/F41</f>
        <v>0.0416575858526106</v>
      </c>
      <c r="J41" s="167">
        <f>H41/G41</f>
        <v>0.0399916310488089</v>
      </c>
      <c r="K41" s="24"/>
      <c r="L41" s="24"/>
      <c r="M41" s="24"/>
      <c r="N41" s="24"/>
      <c r="O41" s="24"/>
      <c r="P41" s="24"/>
      <c r="Q41" s="24"/>
      <c r="R41" s="24"/>
      <c r="S41" s="24"/>
      <c r="T41" s="24"/>
      <c r="U41" s="24"/>
      <c r="V41" s="24"/>
      <c r="W41" s="24"/>
      <c r="X41" s="24"/>
      <c r="Y41" s="24"/>
      <c r="Z41" s="24"/>
    </row>
    <row r="42" ht="19.15" customHeight="1">
      <c r="A42" t="s" s="145">
        <v>3241</v>
      </c>
      <c r="B42" s="168">
        <v>2</v>
      </c>
      <c r="C42" s="168">
        <v>4</v>
      </c>
      <c r="D42" t="s" s="145">
        <v>3281</v>
      </c>
      <c r="E42" t="s" s="145">
        <v>60</v>
      </c>
      <c r="F42" s="212">
        <v>11749</v>
      </c>
      <c r="G42" s="168">
        <v>12268</v>
      </c>
      <c r="H42" s="155">
        <f>SUM(G42-F42)</f>
        <v>519</v>
      </c>
      <c r="I42" s="167">
        <f>H42/F42</f>
        <v>0.0441739722529577</v>
      </c>
      <c r="J42" s="167">
        <f>H42/G42</f>
        <v>0.0423051842191066</v>
      </c>
      <c r="K42" s="24"/>
      <c r="L42" s="24"/>
      <c r="M42" s="24"/>
      <c r="N42" s="24"/>
      <c r="O42" s="24"/>
      <c r="P42" s="24"/>
      <c r="Q42" s="24"/>
      <c r="R42" s="24"/>
      <c r="S42" s="24"/>
      <c r="T42" s="24"/>
      <c r="U42" s="24"/>
      <c r="V42" s="24"/>
      <c r="W42" s="24"/>
      <c r="X42" s="24"/>
      <c r="Y42" s="24"/>
      <c r="Z42" s="24"/>
    </row>
    <row r="43" ht="19.15" customHeight="1">
      <c r="A43" t="s" s="145">
        <v>3241</v>
      </c>
      <c r="B43" s="168">
        <v>2</v>
      </c>
      <c r="C43" s="168">
        <v>14</v>
      </c>
      <c r="D43" t="s" s="145">
        <v>3282</v>
      </c>
      <c r="E43" t="s" s="145">
        <v>22</v>
      </c>
      <c r="F43" s="212">
        <v>10027</v>
      </c>
      <c r="G43" s="168">
        <v>10427</v>
      </c>
      <c r="H43" s="155">
        <f>SUM(G43-F43)</f>
        <v>400</v>
      </c>
      <c r="I43" s="167">
        <f>H43/F43</f>
        <v>0.0398922908148</v>
      </c>
      <c r="J43" s="167">
        <f>H43/G43</f>
        <v>0.038361944950609</v>
      </c>
      <c r="K43" s="24"/>
      <c r="L43" s="24"/>
      <c r="M43" s="24"/>
      <c r="N43" s="24"/>
      <c r="O43" s="24"/>
      <c r="P43" s="24"/>
      <c r="Q43" s="24"/>
      <c r="R43" s="24"/>
      <c r="S43" s="24"/>
      <c r="T43" s="24"/>
      <c r="U43" s="24"/>
      <c r="V43" s="24"/>
      <c r="W43" s="24"/>
      <c r="X43" s="24"/>
      <c r="Y43" s="24"/>
      <c r="Z43" s="24"/>
    </row>
    <row r="44" ht="19.15" customHeight="1">
      <c r="A44" t="s" s="145">
        <v>3241</v>
      </c>
      <c r="B44" s="168">
        <v>2</v>
      </c>
      <c r="C44" s="168">
        <v>22</v>
      </c>
      <c r="D44" t="s" s="145">
        <v>3283</v>
      </c>
      <c r="E44" t="s" s="145">
        <v>26</v>
      </c>
      <c r="F44" s="212">
        <v>3408</v>
      </c>
      <c r="G44" s="168">
        <v>3468</v>
      </c>
      <c r="H44" s="155">
        <f>SUM(G44-F44)</f>
        <v>60</v>
      </c>
      <c r="I44" s="167">
        <f>H44/F44</f>
        <v>0.0176056338028169</v>
      </c>
      <c r="J44" s="167">
        <f>H44/G44</f>
        <v>0.0173010380622837</v>
      </c>
      <c r="K44" s="24"/>
      <c r="L44" s="24"/>
      <c r="M44" s="24"/>
      <c r="N44" s="24"/>
      <c r="O44" s="24"/>
      <c r="P44" s="24"/>
      <c r="Q44" s="24"/>
      <c r="R44" s="24"/>
      <c r="S44" s="24"/>
      <c r="T44" s="24"/>
      <c r="U44" s="24"/>
      <c r="V44" s="24"/>
      <c r="W44" s="24"/>
      <c r="X44" s="24"/>
      <c r="Y44" s="24"/>
      <c r="Z44" s="24"/>
    </row>
    <row r="45" ht="19.15" customHeight="1">
      <c r="A45" t="s" s="145">
        <v>3241</v>
      </c>
      <c r="B45" s="168">
        <v>2</v>
      </c>
      <c r="C45" s="168">
        <v>11</v>
      </c>
      <c r="D45" t="s" s="145">
        <v>3284</v>
      </c>
      <c r="E45" t="s" s="145">
        <v>28</v>
      </c>
      <c r="F45" s="212">
        <v>2619</v>
      </c>
      <c r="G45" s="168">
        <v>2848</v>
      </c>
      <c r="H45" s="155">
        <f>SUM(G45-F45)</f>
        <v>229</v>
      </c>
      <c r="I45" s="167">
        <f>H45/F45</f>
        <v>0.0874379534173349</v>
      </c>
      <c r="J45" s="167">
        <f>H45/G45</f>
        <v>0.0804073033707865</v>
      </c>
      <c r="K45" s="24"/>
      <c r="L45" s="24"/>
      <c r="M45" s="24"/>
      <c r="N45" s="24"/>
      <c r="O45" s="24"/>
      <c r="P45" s="24"/>
      <c r="Q45" s="24"/>
      <c r="R45" s="24"/>
      <c r="S45" s="24"/>
      <c r="T45" s="24"/>
      <c r="U45" s="24"/>
      <c r="V45" s="24"/>
      <c r="W45" s="24"/>
      <c r="X45" s="24"/>
      <c r="Y45" s="24"/>
      <c r="Z45" s="24"/>
    </row>
    <row r="46" ht="19.15" customHeight="1">
      <c r="A46" t="s" s="145">
        <v>3241</v>
      </c>
      <c r="B46" s="168">
        <v>2</v>
      </c>
      <c r="C46" s="168">
        <v>1</v>
      </c>
      <c r="D46" t="s" s="145">
        <v>3285</v>
      </c>
      <c r="E46" t="s" s="145">
        <v>24</v>
      </c>
      <c r="F46" s="212">
        <v>1005</v>
      </c>
      <c r="G46" s="168">
        <v>1113</v>
      </c>
      <c r="H46" s="155">
        <f>SUM(G46-F46)</f>
        <v>108</v>
      </c>
      <c r="I46" s="167">
        <f>H46/F46</f>
        <v>0.107462686567164</v>
      </c>
      <c r="J46" s="167">
        <f>H46/G46</f>
        <v>0.0970350404312668</v>
      </c>
      <c r="K46" s="24"/>
      <c r="L46" s="24"/>
      <c r="M46" s="24"/>
      <c r="N46" s="24"/>
      <c r="O46" s="24"/>
      <c r="P46" s="24"/>
      <c r="Q46" s="24"/>
      <c r="R46" s="24"/>
      <c r="S46" s="24"/>
      <c r="T46" s="24"/>
      <c r="U46" s="24"/>
      <c r="V46" s="24"/>
      <c r="W46" s="24"/>
      <c r="X46" s="24"/>
      <c r="Y46" s="24"/>
      <c r="Z46" s="24"/>
    </row>
    <row r="47" ht="19.15" customHeight="1">
      <c r="A47" t="s" s="145">
        <v>3241</v>
      </c>
      <c r="B47" s="168">
        <v>2</v>
      </c>
      <c r="C47" s="168">
        <v>3</v>
      </c>
      <c r="D47" t="s" s="145">
        <v>3286</v>
      </c>
      <c r="E47" t="s" s="145">
        <v>36</v>
      </c>
      <c r="F47" s="212">
        <v>987</v>
      </c>
      <c r="G47" s="168">
        <v>1028</v>
      </c>
      <c r="H47" s="155">
        <f>SUM(G47-F47)</f>
        <v>41</v>
      </c>
      <c r="I47" s="167">
        <f>H47/F47</f>
        <v>0.0415400202634245</v>
      </c>
      <c r="J47" s="167">
        <f>H47/G47</f>
        <v>0.0398832684824903</v>
      </c>
      <c r="K47" s="24"/>
      <c r="L47" s="24"/>
      <c r="M47" s="24"/>
      <c r="N47" s="24"/>
      <c r="O47" s="24"/>
      <c r="P47" s="24"/>
      <c r="Q47" s="24"/>
      <c r="R47" s="24"/>
      <c r="S47" s="24"/>
      <c r="T47" s="24"/>
      <c r="U47" s="24"/>
      <c r="V47" s="24"/>
      <c r="W47" s="24"/>
      <c r="X47" s="24"/>
      <c r="Y47" s="24"/>
      <c r="Z47" s="24"/>
    </row>
    <row r="48" ht="19.15" customHeight="1">
      <c r="A48" t="s" s="145">
        <v>3241</v>
      </c>
      <c r="B48" s="168">
        <v>2</v>
      </c>
      <c r="C48" s="168">
        <v>23</v>
      </c>
      <c r="D48" t="s" s="145">
        <v>3287</v>
      </c>
      <c r="E48" t="s" s="145">
        <v>34</v>
      </c>
      <c r="F48" s="212">
        <v>887</v>
      </c>
      <c r="G48" s="168">
        <v>936</v>
      </c>
      <c r="H48" s="155">
        <f>SUM(G48-F48)</f>
        <v>49</v>
      </c>
      <c r="I48" s="167">
        <f>H48/F48</f>
        <v>0.0552423900789177</v>
      </c>
      <c r="J48" s="167">
        <f>H48/G48</f>
        <v>0.0523504273504274</v>
      </c>
      <c r="K48" s="24"/>
      <c r="L48" s="24"/>
      <c r="M48" s="24"/>
      <c r="N48" s="24"/>
      <c r="O48" s="24"/>
      <c r="P48" s="24"/>
      <c r="Q48" s="24"/>
      <c r="R48" s="24"/>
      <c r="S48" s="24"/>
      <c r="T48" s="24"/>
      <c r="U48" s="24"/>
      <c r="V48" s="24"/>
      <c r="W48" s="24"/>
      <c r="X48" s="24"/>
      <c r="Y48" s="24"/>
      <c r="Z48" s="24"/>
    </row>
    <row r="49" ht="19.15" customHeight="1">
      <c r="A49" t="s" s="145">
        <v>3241</v>
      </c>
      <c r="B49" s="168">
        <v>2</v>
      </c>
      <c r="C49" s="168">
        <v>6</v>
      </c>
      <c r="D49" t="s" s="145">
        <v>3288</v>
      </c>
      <c r="E49" t="s" s="145">
        <v>42</v>
      </c>
      <c r="F49" s="212">
        <v>862</v>
      </c>
      <c r="G49" s="168">
        <v>879</v>
      </c>
      <c r="H49" s="155">
        <f>SUM(G49-F49)</f>
        <v>17</v>
      </c>
      <c r="I49" s="167">
        <f>H49/F49</f>
        <v>0.0197215777262181</v>
      </c>
      <c r="J49" s="167">
        <f>H49/G49</f>
        <v>0.0193401592718999</v>
      </c>
      <c r="K49" s="24"/>
      <c r="L49" s="24"/>
      <c r="M49" s="24"/>
      <c r="N49" s="24"/>
      <c r="O49" s="24"/>
      <c r="P49" s="24"/>
      <c r="Q49" s="24"/>
      <c r="R49" s="24"/>
      <c r="S49" s="24"/>
      <c r="T49" s="24"/>
      <c r="U49" s="24"/>
      <c r="V49" s="24"/>
      <c r="W49" s="24"/>
      <c r="X49" s="24"/>
      <c r="Y49" s="24"/>
      <c r="Z49" s="24"/>
    </row>
    <row r="50" ht="19.15" customHeight="1">
      <c r="A50" t="s" s="145">
        <v>3241</v>
      </c>
      <c r="B50" s="168">
        <v>2</v>
      </c>
      <c r="C50" s="168">
        <v>9</v>
      </c>
      <c r="D50" t="s" s="145">
        <v>3289</v>
      </c>
      <c r="E50" t="s" s="145">
        <v>2637</v>
      </c>
      <c r="F50" s="212">
        <v>770</v>
      </c>
      <c r="G50" s="168">
        <v>786</v>
      </c>
      <c r="H50" s="155">
        <f>SUM(G50-F50)</f>
        <v>16</v>
      </c>
      <c r="I50" s="167">
        <f>H50/F50</f>
        <v>0.0207792207792208</v>
      </c>
      <c r="J50" s="167">
        <f>H50/G50</f>
        <v>0.0203562340966921</v>
      </c>
      <c r="K50" s="24"/>
      <c r="L50" s="24"/>
      <c r="M50" s="24"/>
      <c r="N50" s="24"/>
      <c r="O50" s="24"/>
      <c r="P50" s="24"/>
      <c r="Q50" s="24"/>
      <c r="R50" s="24"/>
      <c r="S50" s="24"/>
      <c r="T50" s="24"/>
      <c r="U50" s="24"/>
      <c r="V50" s="24"/>
      <c r="W50" s="24"/>
      <c r="X50" s="24"/>
      <c r="Y50" s="24"/>
      <c r="Z50" s="24"/>
    </row>
    <row r="51" ht="19.15" customHeight="1">
      <c r="A51" t="s" s="145">
        <v>3241</v>
      </c>
      <c r="B51" s="168">
        <v>2</v>
      </c>
      <c r="C51" s="168">
        <v>27</v>
      </c>
      <c r="D51" t="s" s="145">
        <v>3290</v>
      </c>
      <c r="E51" t="s" s="145">
        <v>52</v>
      </c>
      <c r="F51" s="212">
        <v>691</v>
      </c>
      <c r="G51" s="168">
        <v>758</v>
      </c>
      <c r="H51" s="155">
        <f>SUM(G51-F51)</f>
        <v>67</v>
      </c>
      <c r="I51" s="167">
        <f>H51/F51</f>
        <v>0.0969609261939219</v>
      </c>
      <c r="J51" s="167">
        <f>H51/G51</f>
        <v>0.0883905013192612</v>
      </c>
      <c r="K51" s="24"/>
      <c r="L51" s="24"/>
      <c r="M51" s="24"/>
      <c r="N51" s="24"/>
      <c r="O51" s="24"/>
      <c r="P51" s="24"/>
      <c r="Q51" s="24"/>
      <c r="R51" s="24"/>
      <c r="S51" s="24"/>
      <c r="T51" s="24"/>
      <c r="U51" s="24"/>
      <c r="V51" s="24"/>
      <c r="W51" s="24"/>
      <c r="X51" s="24"/>
      <c r="Y51" s="24"/>
      <c r="Z51" s="24"/>
    </row>
    <row r="52" ht="19.15" customHeight="1">
      <c r="A52" t="s" s="145">
        <v>3241</v>
      </c>
      <c r="B52" s="168">
        <v>2</v>
      </c>
      <c r="C52" s="168">
        <v>5</v>
      </c>
      <c r="D52" t="s" s="145">
        <v>3291</v>
      </c>
      <c r="E52" t="s" s="145">
        <v>101</v>
      </c>
      <c r="F52" s="212">
        <v>603</v>
      </c>
      <c r="G52" s="168">
        <v>616</v>
      </c>
      <c r="H52" s="155">
        <f>SUM(G52-F52)</f>
        <v>13</v>
      </c>
      <c r="I52" s="167">
        <f>H52/F52</f>
        <v>0.021558872305141</v>
      </c>
      <c r="J52" s="167">
        <f>H52/G52</f>
        <v>0.0211038961038961</v>
      </c>
      <c r="K52" s="24"/>
      <c r="L52" s="24"/>
      <c r="M52" s="24"/>
      <c r="N52" s="24"/>
      <c r="O52" s="24"/>
      <c r="P52" s="24"/>
      <c r="Q52" s="24"/>
      <c r="R52" s="24"/>
      <c r="S52" s="24"/>
      <c r="T52" s="24"/>
      <c r="U52" s="24"/>
      <c r="V52" s="24"/>
      <c r="W52" s="24"/>
      <c r="X52" s="24"/>
      <c r="Y52" s="24"/>
      <c r="Z52" s="24"/>
    </row>
    <row r="53" ht="19.15" customHeight="1">
      <c r="A53" t="s" s="145">
        <v>3241</v>
      </c>
      <c r="B53" s="168">
        <v>2</v>
      </c>
      <c r="C53" s="168">
        <v>7</v>
      </c>
      <c r="D53" t="s" s="145">
        <v>3292</v>
      </c>
      <c r="E53" t="s" s="145">
        <v>70</v>
      </c>
      <c r="F53" s="212">
        <v>484</v>
      </c>
      <c r="G53" s="168">
        <v>486</v>
      </c>
      <c r="H53" s="155">
        <f>SUM(G53-F53)</f>
        <v>2</v>
      </c>
      <c r="I53" s="167">
        <f>H53/F53</f>
        <v>0.00413223140495868</v>
      </c>
      <c r="J53" s="167">
        <f>H53/G53</f>
        <v>0.00411522633744856</v>
      </c>
      <c r="K53" s="24"/>
      <c r="L53" s="24"/>
      <c r="M53" s="24"/>
      <c r="N53" s="24"/>
      <c r="O53" s="24"/>
      <c r="P53" s="24"/>
      <c r="Q53" s="24"/>
      <c r="R53" s="24"/>
      <c r="S53" s="24"/>
      <c r="T53" s="24"/>
      <c r="U53" s="24"/>
      <c r="V53" s="24"/>
      <c r="W53" s="24"/>
      <c r="X53" s="24"/>
      <c r="Y53" s="24"/>
      <c r="Z53" s="24"/>
    </row>
    <row r="54" ht="19.15" customHeight="1">
      <c r="A54" t="s" s="145">
        <v>3241</v>
      </c>
      <c r="B54" s="168">
        <v>2</v>
      </c>
      <c r="C54" s="168">
        <v>17</v>
      </c>
      <c r="D54" t="s" s="145">
        <v>3293</v>
      </c>
      <c r="E54" t="s" s="145">
        <v>38</v>
      </c>
      <c r="F54" s="212">
        <v>474</v>
      </c>
      <c r="G54" s="168">
        <v>486</v>
      </c>
      <c r="H54" s="155">
        <f>SUM(G54-F54)</f>
        <v>12</v>
      </c>
      <c r="I54" s="167">
        <f>H54/F54</f>
        <v>0.0253164556962025</v>
      </c>
      <c r="J54" s="167">
        <f>H54/G54</f>
        <v>0.0246913580246914</v>
      </c>
      <c r="K54" s="24"/>
      <c r="L54" s="24"/>
      <c r="M54" s="24"/>
      <c r="N54" s="24"/>
      <c r="O54" s="24"/>
      <c r="P54" s="24"/>
      <c r="Q54" s="24"/>
      <c r="R54" s="24"/>
      <c r="S54" s="24"/>
      <c r="T54" s="24"/>
      <c r="U54" s="24"/>
      <c r="V54" s="24"/>
      <c r="W54" s="24"/>
      <c r="X54" s="24"/>
      <c r="Y54" s="24"/>
      <c r="Z54" s="24"/>
    </row>
    <row r="55" ht="19.15" customHeight="1">
      <c r="A55" t="s" s="145">
        <v>3241</v>
      </c>
      <c r="B55" s="168">
        <v>2</v>
      </c>
      <c r="C55" s="168">
        <v>30</v>
      </c>
      <c r="D55" t="s" s="145">
        <v>3294</v>
      </c>
      <c r="E55" t="s" s="145">
        <v>110</v>
      </c>
      <c r="F55" s="212">
        <v>427</v>
      </c>
      <c r="G55" s="168">
        <v>452</v>
      </c>
      <c r="H55" s="155">
        <f>SUM(G55-F55)</f>
        <v>25</v>
      </c>
      <c r="I55" s="167">
        <f>H55/F55</f>
        <v>0.0585480093676815</v>
      </c>
      <c r="J55" s="167">
        <f>H55/G55</f>
        <v>0.0553097345132743</v>
      </c>
      <c r="K55" s="24"/>
      <c r="L55" s="24"/>
      <c r="M55" s="24"/>
      <c r="N55" s="24"/>
      <c r="O55" s="24"/>
      <c r="P55" s="24"/>
      <c r="Q55" s="24"/>
      <c r="R55" s="24"/>
      <c r="S55" s="24"/>
      <c r="T55" s="24"/>
      <c r="U55" s="24"/>
      <c r="V55" s="24"/>
      <c r="W55" s="24"/>
      <c r="X55" s="24"/>
      <c r="Y55" s="24"/>
      <c r="Z55" s="24"/>
    </row>
    <row r="56" ht="19.15" customHeight="1">
      <c r="A56" t="s" s="145">
        <v>3241</v>
      </c>
      <c r="B56" s="168">
        <v>2</v>
      </c>
      <c r="C56" s="168">
        <v>15</v>
      </c>
      <c r="D56" t="s" s="145">
        <v>3295</v>
      </c>
      <c r="E56" t="s" s="145">
        <v>40</v>
      </c>
      <c r="F56" s="212">
        <v>393</v>
      </c>
      <c r="G56" s="168">
        <v>401</v>
      </c>
      <c r="H56" s="155">
        <f>SUM(G56-F56)</f>
        <v>8</v>
      </c>
      <c r="I56" s="167">
        <f>H56/F56</f>
        <v>0.0203562340966921</v>
      </c>
      <c r="J56" s="167">
        <f>H56/G56</f>
        <v>0.0199501246882793</v>
      </c>
      <c r="K56" s="24"/>
      <c r="L56" s="24"/>
      <c r="M56" s="24"/>
      <c r="N56" s="24"/>
      <c r="O56" s="24"/>
      <c r="P56" s="24"/>
      <c r="Q56" s="24"/>
      <c r="R56" s="24"/>
      <c r="S56" s="24"/>
      <c r="T56" s="24"/>
      <c r="U56" s="24"/>
      <c r="V56" s="24"/>
      <c r="W56" s="24"/>
      <c r="X56" s="24"/>
      <c r="Y56" s="24"/>
      <c r="Z56" s="24"/>
    </row>
    <row r="57" ht="19.15" customHeight="1">
      <c r="A57" t="s" s="145">
        <v>3241</v>
      </c>
      <c r="B57" s="168">
        <v>2</v>
      </c>
      <c r="C57" s="168">
        <v>21</v>
      </c>
      <c r="D57" t="s" s="145">
        <v>3296</v>
      </c>
      <c r="E57" t="s" s="145">
        <v>66</v>
      </c>
      <c r="F57" s="212">
        <v>309</v>
      </c>
      <c r="G57" s="168">
        <v>315</v>
      </c>
      <c r="H57" s="155">
        <f>SUM(G57-F57)</f>
        <v>6</v>
      </c>
      <c r="I57" s="167">
        <f>H57/F57</f>
        <v>0.0194174757281553</v>
      </c>
      <c r="J57" s="167">
        <f>H57/G57</f>
        <v>0.019047619047619</v>
      </c>
      <c r="K57" s="24"/>
      <c r="L57" s="24"/>
      <c r="M57" s="24"/>
      <c r="N57" s="24"/>
      <c r="O57" s="24"/>
      <c r="P57" s="24"/>
      <c r="Q57" s="24"/>
      <c r="R57" s="24"/>
      <c r="S57" s="24"/>
      <c r="T57" s="24"/>
      <c r="U57" s="24"/>
      <c r="V57" s="24"/>
      <c r="W57" s="24"/>
      <c r="X57" s="24"/>
      <c r="Y57" s="24"/>
      <c r="Z57" s="24"/>
    </row>
    <row r="58" ht="19.15" customHeight="1">
      <c r="A58" t="s" s="145">
        <v>3241</v>
      </c>
      <c r="B58" s="168">
        <v>2</v>
      </c>
      <c r="C58" s="168">
        <v>28</v>
      </c>
      <c r="D58" t="s" s="145">
        <v>3297</v>
      </c>
      <c r="E58" t="s" s="145">
        <v>173</v>
      </c>
      <c r="F58" s="212">
        <v>245</v>
      </c>
      <c r="G58" s="168">
        <v>269</v>
      </c>
      <c r="H58" s="155">
        <f>SUM(G58-F58)</f>
        <v>24</v>
      </c>
      <c r="I58" s="167">
        <f>H58/F58</f>
        <v>0.0979591836734694</v>
      </c>
      <c r="J58" s="167">
        <f>H58/G58</f>
        <v>0.0892193308550186</v>
      </c>
      <c r="K58" s="24"/>
      <c r="L58" s="24"/>
      <c r="M58" s="24"/>
      <c r="N58" s="24"/>
      <c r="O58" s="24"/>
      <c r="P58" s="24"/>
      <c r="Q58" s="24"/>
      <c r="R58" s="24"/>
      <c r="S58" s="24"/>
      <c r="T58" s="24"/>
      <c r="U58" s="24"/>
      <c r="V58" s="24"/>
      <c r="W58" s="24"/>
      <c r="X58" s="24"/>
      <c r="Y58" s="24"/>
      <c r="Z58" s="24"/>
    </row>
    <row r="59" ht="19.15" customHeight="1">
      <c r="A59" t="s" s="145">
        <v>3241</v>
      </c>
      <c r="B59" s="168">
        <v>2</v>
      </c>
      <c r="C59" s="168">
        <v>19</v>
      </c>
      <c r="D59" t="s" s="145">
        <v>3350</v>
      </c>
      <c r="E59" t="s" s="145">
        <v>30</v>
      </c>
      <c r="F59" s="212">
        <v>183</v>
      </c>
      <c r="G59" s="168">
        <v>264</v>
      </c>
      <c r="H59" s="155">
        <f>SUM(G59-F59)</f>
        <v>81</v>
      </c>
      <c r="I59" s="167">
        <f>H59/F59</f>
        <v>0.442622950819672</v>
      </c>
      <c r="J59" s="167">
        <f>H59/G59</f>
        <v>0.306818181818182</v>
      </c>
      <c r="K59" s="24"/>
      <c r="L59" s="24"/>
      <c r="M59" s="24"/>
      <c r="N59" s="24"/>
      <c r="O59" s="24"/>
      <c r="P59" s="24"/>
      <c r="Q59" s="24"/>
      <c r="R59" s="24"/>
      <c r="S59" s="24"/>
      <c r="T59" s="24"/>
      <c r="U59" s="24"/>
      <c r="V59" s="24"/>
      <c r="W59" s="24"/>
      <c r="X59" s="24"/>
      <c r="Y59" s="24"/>
      <c r="Z59" s="24"/>
    </row>
    <row r="60" ht="19.15" customHeight="1">
      <c r="A60" t="s" s="145">
        <v>3241</v>
      </c>
      <c r="B60" s="168">
        <v>2</v>
      </c>
      <c r="C60" s="168">
        <v>20</v>
      </c>
      <c r="D60" t="s" s="145">
        <v>3298</v>
      </c>
      <c r="E60" t="s" s="145">
        <v>112</v>
      </c>
      <c r="F60" s="212">
        <v>198</v>
      </c>
      <c r="G60" s="168">
        <v>230</v>
      </c>
      <c r="H60" s="155">
        <f>SUM(G60-F60)</f>
        <v>32</v>
      </c>
      <c r="I60" s="167">
        <f>H60/F60</f>
        <v>0.161616161616162</v>
      </c>
      <c r="J60" s="167">
        <f>H60/G60</f>
        <v>0.139130434782609</v>
      </c>
      <c r="K60" s="24"/>
      <c r="L60" s="24"/>
      <c r="M60" s="24"/>
      <c r="N60" s="24"/>
      <c r="O60" s="24"/>
      <c r="P60" s="24"/>
      <c r="Q60" s="24"/>
      <c r="R60" s="24"/>
      <c r="S60" s="24"/>
      <c r="T60" s="24"/>
      <c r="U60" s="24"/>
      <c r="V60" s="24"/>
      <c r="W60" s="24"/>
      <c r="X60" s="24"/>
      <c r="Y60" s="24"/>
      <c r="Z60" s="24"/>
    </row>
    <row r="61" ht="19.15" customHeight="1">
      <c r="A61" t="s" s="145">
        <v>3241</v>
      </c>
      <c r="B61" s="168">
        <v>2</v>
      </c>
      <c r="C61" s="168">
        <v>8</v>
      </c>
      <c r="D61" t="s" s="145">
        <v>3299</v>
      </c>
      <c r="E61" t="s" s="145">
        <v>64</v>
      </c>
      <c r="F61" s="212">
        <v>211</v>
      </c>
      <c r="G61" s="168">
        <v>217</v>
      </c>
      <c r="H61" s="155">
        <f>SUM(G61-F61)</f>
        <v>6</v>
      </c>
      <c r="I61" s="167">
        <f>H61/F61</f>
        <v>0.028436018957346</v>
      </c>
      <c r="J61" s="167">
        <f>H61/G61</f>
        <v>0.0276497695852535</v>
      </c>
      <c r="K61" s="24"/>
      <c r="L61" s="24"/>
      <c r="M61" s="24"/>
      <c r="N61" s="24"/>
      <c r="O61" s="24"/>
      <c r="P61" s="24"/>
      <c r="Q61" s="24"/>
      <c r="R61" s="24"/>
      <c r="S61" s="24"/>
      <c r="T61" s="24"/>
      <c r="U61" s="24"/>
      <c r="V61" s="24"/>
      <c r="W61" s="24"/>
      <c r="X61" s="24"/>
      <c r="Y61" s="24"/>
      <c r="Z61" s="24"/>
    </row>
    <row r="62" ht="19.15" customHeight="1">
      <c r="A62" t="s" s="145">
        <v>3241</v>
      </c>
      <c r="B62" s="168">
        <v>2</v>
      </c>
      <c r="C62" s="168">
        <v>24</v>
      </c>
      <c r="D62" t="s" s="145">
        <v>3300</v>
      </c>
      <c r="E62" t="s" s="145">
        <v>119</v>
      </c>
      <c r="F62" s="212">
        <v>205</v>
      </c>
      <c r="G62" s="168">
        <v>215</v>
      </c>
      <c r="H62" s="155">
        <f>SUM(G62-F62)</f>
        <v>10</v>
      </c>
      <c r="I62" s="167">
        <f>H62/F62</f>
        <v>0.048780487804878</v>
      </c>
      <c r="J62" s="167">
        <f>H62/G62</f>
        <v>0.0465116279069767</v>
      </c>
      <c r="K62" s="24"/>
      <c r="L62" s="24"/>
      <c r="M62" s="24"/>
      <c r="N62" s="24"/>
      <c r="O62" s="24"/>
      <c r="P62" s="24"/>
      <c r="Q62" s="24"/>
      <c r="R62" s="24"/>
      <c r="S62" s="24"/>
      <c r="T62" s="24"/>
      <c r="U62" s="24"/>
      <c r="V62" s="24"/>
      <c r="W62" s="24"/>
      <c r="X62" s="24"/>
      <c r="Y62" s="24"/>
      <c r="Z62" s="24"/>
    </row>
    <row r="63" ht="19.15" customHeight="1">
      <c r="A63" t="s" s="145">
        <v>3241</v>
      </c>
      <c r="B63" s="168">
        <v>2</v>
      </c>
      <c r="C63" s="168">
        <v>12</v>
      </c>
      <c r="D63" t="s" s="145">
        <v>3301</v>
      </c>
      <c r="E63" t="s" s="145">
        <v>76</v>
      </c>
      <c r="F63" s="212">
        <v>192</v>
      </c>
      <c r="G63" s="168">
        <v>205</v>
      </c>
      <c r="H63" s="155">
        <f>SUM(G63-F63)</f>
        <v>13</v>
      </c>
      <c r="I63" s="167">
        <f>H63/F63</f>
        <v>0.0677083333333333</v>
      </c>
      <c r="J63" s="167">
        <f>H63/G63</f>
        <v>0.06341463414634151</v>
      </c>
      <c r="K63" s="24"/>
      <c r="L63" s="24"/>
      <c r="M63" s="24"/>
      <c r="N63" s="24"/>
      <c r="O63" s="24"/>
      <c r="P63" s="24"/>
      <c r="Q63" s="24"/>
      <c r="R63" s="24"/>
      <c r="S63" s="24"/>
      <c r="T63" s="24"/>
      <c r="U63" s="24"/>
      <c r="V63" s="24"/>
      <c r="W63" s="24"/>
      <c r="X63" s="24"/>
      <c r="Y63" s="24"/>
      <c r="Z63" s="24"/>
    </row>
    <row r="64" ht="19.15" customHeight="1">
      <c r="A64" t="s" s="145">
        <v>3241</v>
      </c>
      <c r="B64" s="168">
        <v>2</v>
      </c>
      <c r="C64" s="168">
        <v>29</v>
      </c>
      <c r="D64" t="s" s="145">
        <v>3302</v>
      </c>
      <c r="E64" t="s" s="145">
        <v>248</v>
      </c>
      <c r="F64" s="212">
        <v>154</v>
      </c>
      <c r="G64" s="168">
        <v>157</v>
      </c>
      <c r="H64" s="155">
        <f>SUM(G64-F64)</f>
        <v>3</v>
      </c>
      <c r="I64" s="167">
        <f>H64/F64</f>
        <v>0.0194805194805195</v>
      </c>
      <c r="J64" s="167">
        <f>H64/G64</f>
        <v>0.0191082802547771</v>
      </c>
      <c r="K64" s="24"/>
      <c r="L64" s="24"/>
      <c r="M64" s="24"/>
      <c r="N64" s="24"/>
      <c r="O64" s="24"/>
      <c r="P64" s="24"/>
      <c r="Q64" s="24"/>
      <c r="R64" s="24"/>
      <c r="S64" s="24"/>
      <c r="T64" s="24"/>
      <c r="U64" s="24"/>
      <c r="V64" s="24"/>
      <c r="W64" s="24"/>
      <c r="X64" s="24"/>
      <c r="Y64" s="24"/>
      <c r="Z64" s="24"/>
    </row>
    <row r="65" ht="19.15" customHeight="1">
      <c r="A65" t="s" s="145">
        <v>3241</v>
      </c>
      <c r="B65" s="168">
        <v>2</v>
      </c>
      <c r="C65" s="168">
        <v>16</v>
      </c>
      <c r="D65" t="s" s="145">
        <v>3303</v>
      </c>
      <c r="E65" t="s" s="145">
        <v>48</v>
      </c>
      <c r="F65" s="212">
        <v>143</v>
      </c>
      <c r="G65" s="168">
        <v>148</v>
      </c>
      <c r="H65" s="155">
        <f>SUM(G65-F65)</f>
        <v>5</v>
      </c>
      <c r="I65" s="167">
        <f>H65/F65</f>
        <v>0.034965034965035</v>
      </c>
      <c r="J65" s="167">
        <f>H65/G65</f>
        <v>0.0337837837837838</v>
      </c>
      <c r="K65" s="24"/>
      <c r="L65" s="24"/>
      <c r="M65" s="24"/>
      <c r="N65" s="24"/>
      <c r="O65" s="24"/>
      <c r="P65" s="24"/>
      <c r="Q65" s="24"/>
      <c r="R65" s="24"/>
      <c r="S65" s="24"/>
      <c r="T65" s="24"/>
      <c r="U65" s="24"/>
      <c r="V65" s="24"/>
      <c r="W65" s="24"/>
      <c r="X65" s="24"/>
      <c r="Y65" s="24"/>
      <c r="Z65" s="24"/>
    </row>
    <row r="66" ht="19.15" customHeight="1">
      <c r="A66" t="s" s="145">
        <v>3241</v>
      </c>
      <c r="B66" s="168">
        <v>2</v>
      </c>
      <c r="C66" s="168">
        <v>25</v>
      </c>
      <c r="D66" t="s" s="145">
        <v>3304</v>
      </c>
      <c r="E66" t="s" s="145">
        <v>72</v>
      </c>
      <c r="F66" s="212">
        <v>111</v>
      </c>
      <c r="G66" s="168">
        <v>119</v>
      </c>
      <c r="H66" s="155">
        <f>SUM(G66-F66)</f>
        <v>8</v>
      </c>
      <c r="I66" s="167">
        <f>H66/F66</f>
        <v>0.0720720720720721</v>
      </c>
      <c r="J66" s="167">
        <f>H66/G66</f>
        <v>0.0672268907563025</v>
      </c>
      <c r="K66" s="24"/>
      <c r="L66" s="24"/>
      <c r="M66" s="24"/>
      <c r="N66" s="24"/>
      <c r="O66" s="24"/>
      <c r="P66" s="24"/>
      <c r="Q66" s="24"/>
      <c r="R66" s="24"/>
      <c r="S66" s="24"/>
      <c r="T66" s="24"/>
      <c r="U66" s="24"/>
      <c r="V66" s="24"/>
      <c r="W66" s="24"/>
      <c r="X66" s="24"/>
      <c r="Y66" s="24"/>
      <c r="Z66" s="24"/>
    </row>
    <row r="67" ht="19.15" customHeight="1">
      <c r="A67" t="s" s="145">
        <v>3241</v>
      </c>
      <c r="B67" s="168">
        <v>2</v>
      </c>
      <c r="C67" s="168">
        <v>36</v>
      </c>
      <c r="D67" t="s" s="145">
        <v>3305</v>
      </c>
      <c r="E67" t="s" s="145">
        <v>116</v>
      </c>
      <c r="F67" s="212">
        <v>106</v>
      </c>
      <c r="G67" s="168">
        <v>117</v>
      </c>
      <c r="H67" s="155">
        <f>SUM(G67-F67)</f>
        <v>11</v>
      </c>
      <c r="I67" s="167">
        <f>H67/F67</f>
        <v>0.10377358490566</v>
      </c>
      <c r="J67" s="167">
        <f>H67/G67</f>
        <v>0.094017094017094</v>
      </c>
      <c r="K67" s="24"/>
      <c r="L67" s="24"/>
      <c r="M67" s="24"/>
      <c r="N67" s="24"/>
      <c r="O67" s="24"/>
      <c r="P67" s="24"/>
      <c r="Q67" s="24"/>
      <c r="R67" s="24"/>
      <c r="S67" s="24"/>
      <c r="T67" s="24"/>
      <c r="U67" s="24"/>
      <c r="V67" s="24"/>
      <c r="W67" s="24"/>
      <c r="X67" s="24"/>
      <c r="Y67" s="24"/>
      <c r="Z67" s="24"/>
    </row>
    <row r="68" ht="19.15" customHeight="1">
      <c r="A68" t="s" s="145">
        <v>3241</v>
      </c>
      <c r="B68" s="168">
        <v>2</v>
      </c>
      <c r="C68" s="168">
        <v>31</v>
      </c>
      <c r="D68" t="s" s="145">
        <v>3306</v>
      </c>
      <c r="E68" t="s" s="145">
        <v>50</v>
      </c>
      <c r="F68" s="212">
        <v>79</v>
      </c>
      <c r="G68" s="168">
        <v>84</v>
      </c>
      <c r="H68" s="155">
        <f>SUM(G68-F68)</f>
        <v>5</v>
      </c>
      <c r="I68" s="167">
        <f>H68/F68</f>
        <v>0.06329113924050631</v>
      </c>
      <c r="J68" s="167">
        <f>H68/G68</f>
        <v>0.0595238095238095</v>
      </c>
      <c r="K68" s="24"/>
      <c r="L68" s="24"/>
      <c r="M68" s="24"/>
      <c r="N68" s="24"/>
      <c r="O68" s="24"/>
      <c r="P68" s="24"/>
      <c r="Q68" s="24"/>
      <c r="R68" s="24"/>
      <c r="S68" s="24"/>
      <c r="T68" s="24"/>
      <c r="U68" s="24"/>
      <c r="V68" s="24"/>
      <c r="W68" s="24"/>
      <c r="X68" s="24"/>
      <c r="Y68" s="24"/>
      <c r="Z68" s="24"/>
    </row>
    <row r="69" ht="19.15" customHeight="1">
      <c r="A69" t="s" s="145">
        <v>3241</v>
      </c>
      <c r="B69" s="168">
        <v>2</v>
      </c>
      <c r="C69" s="168">
        <v>35</v>
      </c>
      <c r="D69" t="s" s="145">
        <v>3307</v>
      </c>
      <c r="E69" t="s" s="145">
        <v>68</v>
      </c>
      <c r="F69" s="212">
        <v>70</v>
      </c>
      <c r="G69" s="168">
        <v>79</v>
      </c>
      <c r="H69" s="155">
        <f>SUM(G69-F69)</f>
        <v>9</v>
      </c>
      <c r="I69" s="167">
        <f>H69/F69</f>
        <v>0.128571428571429</v>
      </c>
      <c r="J69" s="167">
        <f>H69/G69</f>
        <v>0.113924050632911</v>
      </c>
      <c r="K69" s="24"/>
      <c r="L69" s="24"/>
      <c r="M69" s="24"/>
      <c r="N69" s="24"/>
      <c r="O69" s="24"/>
      <c r="P69" s="24"/>
      <c r="Q69" s="24"/>
      <c r="R69" s="24"/>
      <c r="S69" s="24"/>
      <c r="T69" s="24"/>
      <c r="U69" s="24"/>
      <c r="V69" s="24"/>
      <c r="W69" s="24"/>
      <c r="X69" s="24"/>
      <c r="Y69" s="24"/>
      <c r="Z69" s="24"/>
    </row>
    <row r="70" ht="19.15" customHeight="1">
      <c r="A70" t="s" s="145">
        <v>3241</v>
      </c>
      <c r="B70" s="168">
        <v>2</v>
      </c>
      <c r="C70" s="168">
        <v>26</v>
      </c>
      <c r="D70" t="s" s="145">
        <v>3308</v>
      </c>
      <c r="E70" t="s" s="145">
        <v>106</v>
      </c>
      <c r="F70" s="212">
        <v>69</v>
      </c>
      <c r="G70" s="168">
        <v>71</v>
      </c>
      <c r="H70" s="155">
        <f>SUM(G70-F70)</f>
        <v>2</v>
      </c>
      <c r="I70" s="167">
        <f>H70/F70</f>
        <v>0.0289855072463768</v>
      </c>
      <c r="J70" s="167">
        <f>H70/G70</f>
        <v>0.028169014084507</v>
      </c>
      <c r="K70" s="24"/>
      <c r="L70" s="24"/>
      <c r="M70" s="24"/>
      <c r="N70" s="24"/>
      <c r="O70" s="24"/>
      <c r="P70" s="24"/>
      <c r="Q70" s="24"/>
      <c r="R70" s="24"/>
      <c r="S70" s="24"/>
      <c r="T70" s="24"/>
      <c r="U70" s="24"/>
      <c r="V70" s="24"/>
      <c r="W70" s="24"/>
      <c r="X70" s="24"/>
      <c r="Y70" s="24"/>
      <c r="Z70" s="24"/>
    </row>
    <row r="71" ht="19.15" customHeight="1">
      <c r="A71" t="s" s="145">
        <v>3241</v>
      </c>
      <c r="B71" s="168">
        <v>2</v>
      </c>
      <c r="C71" s="168">
        <v>32</v>
      </c>
      <c r="D71" t="s" s="145">
        <v>3309</v>
      </c>
      <c r="E71" t="s" s="145">
        <v>375</v>
      </c>
      <c r="F71" s="212">
        <v>46</v>
      </c>
      <c r="G71" s="168">
        <v>49</v>
      </c>
      <c r="H71" s="155">
        <f>SUM(G71-F71)</f>
        <v>3</v>
      </c>
      <c r="I71" s="167">
        <f>H71/F71</f>
        <v>0.0652173913043478</v>
      </c>
      <c r="J71" s="167">
        <f>H71/G71</f>
        <v>0.0612244897959184</v>
      </c>
      <c r="K71" s="24"/>
      <c r="L71" s="24"/>
      <c r="M71" s="24"/>
      <c r="N71" s="24"/>
      <c r="O71" s="24"/>
      <c r="P71" s="24"/>
      <c r="Q71" s="24"/>
      <c r="R71" s="24"/>
      <c r="S71" s="24"/>
      <c r="T71" s="24"/>
      <c r="U71" s="24"/>
      <c r="V71" s="24"/>
      <c r="W71" s="24"/>
      <c r="X71" s="24"/>
      <c r="Y71" s="24"/>
      <c r="Z71" s="24"/>
    </row>
    <row r="72" ht="19.15" customHeight="1">
      <c r="A72" t="s" s="145">
        <v>3241</v>
      </c>
      <c r="B72" s="168">
        <v>2</v>
      </c>
      <c r="C72" s="168">
        <v>18</v>
      </c>
      <c r="D72" t="s" s="145">
        <v>3310</v>
      </c>
      <c r="E72" t="s" s="145">
        <v>56</v>
      </c>
      <c r="F72" s="212">
        <v>46</v>
      </c>
      <c r="G72" s="168">
        <v>48</v>
      </c>
      <c r="H72" s="155">
        <f>SUM(G72-F72)</f>
        <v>2</v>
      </c>
      <c r="I72" s="167">
        <f>H72/F72</f>
        <v>0.0434782608695652</v>
      </c>
      <c r="J72" s="167">
        <f>H72/G72</f>
        <v>0.0416666666666667</v>
      </c>
      <c r="K72" s="24"/>
      <c r="L72" s="24"/>
      <c r="M72" s="24"/>
      <c r="N72" s="24"/>
      <c r="O72" s="24"/>
      <c r="P72" s="24"/>
      <c r="Q72" s="24"/>
      <c r="R72" s="24"/>
      <c r="S72" s="24"/>
      <c r="T72" s="24"/>
      <c r="U72" s="24"/>
      <c r="V72" s="24"/>
      <c r="W72" s="24"/>
      <c r="X72" s="24"/>
      <c r="Y72" s="24"/>
      <c r="Z72" s="24"/>
    </row>
    <row r="73" ht="19.15" customHeight="1">
      <c r="A73" t="s" s="145">
        <v>3241</v>
      </c>
      <c r="B73" s="168">
        <v>2</v>
      </c>
      <c r="C73" s="168">
        <v>34</v>
      </c>
      <c r="D73" t="s" s="145">
        <v>3311</v>
      </c>
      <c r="E73" t="s" s="145">
        <v>153</v>
      </c>
      <c r="F73" s="212">
        <v>28</v>
      </c>
      <c r="G73" s="168">
        <v>31</v>
      </c>
      <c r="H73" s="155">
        <f>SUM(G73-F73)</f>
        <v>3</v>
      </c>
      <c r="I73" s="167">
        <f>H73/F73</f>
        <v>0.107142857142857</v>
      </c>
      <c r="J73" s="167">
        <f>H73/G73</f>
        <v>0.09677419354838709</v>
      </c>
      <c r="K73" s="24"/>
      <c r="L73" s="24"/>
      <c r="M73" s="24"/>
      <c r="N73" s="24"/>
      <c r="O73" s="24"/>
      <c r="P73" s="24"/>
      <c r="Q73" s="24"/>
      <c r="R73" s="24"/>
      <c r="S73" s="24"/>
      <c r="T73" s="24"/>
      <c r="U73" s="24"/>
      <c r="V73" s="24"/>
      <c r="W73" s="24"/>
      <c r="X73" s="24"/>
      <c r="Y73" s="24"/>
      <c r="Z73" s="24"/>
    </row>
    <row r="74" ht="19.15" customHeight="1">
      <c r="A74" t="s" s="145">
        <v>3241</v>
      </c>
      <c r="B74" s="168">
        <v>2</v>
      </c>
      <c r="C74" s="168">
        <v>33</v>
      </c>
      <c r="D74" t="s" s="145">
        <v>3312</v>
      </c>
      <c r="E74" t="s" s="145">
        <v>281</v>
      </c>
      <c r="F74" s="212">
        <v>29</v>
      </c>
      <c r="G74" s="168">
        <v>29</v>
      </c>
      <c r="H74" s="155">
        <f>SUM(G74-F74)</f>
        <v>0</v>
      </c>
      <c r="I74" s="167">
        <f>H74/F74</f>
        <v>0</v>
      </c>
      <c r="J74" s="167">
        <f>H74/G74</f>
        <v>0</v>
      </c>
      <c r="K74" s="24"/>
      <c r="L74" s="24"/>
      <c r="M74" s="24"/>
      <c r="N74" s="24"/>
      <c r="O74" s="24"/>
      <c r="P74" s="24"/>
      <c r="Q74" s="24"/>
      <c r="R74" s="24"/>
      <c r="S74" s="24"/>
      <c r="T74" s="24"/>
      <c r="U74" s="24"/>
      <c r="V74" s="24"/>
      <c r="W74" s="24"/>
      <c r="X74" s="24"/>
      <c r="Y74" s="24"/>
      <c r="Z74" s="24"/>
    </row>
    <row r="75" ht="19.15" customHeight="1">
      <c r="A75" t="s" s="137">
        <v>3241</v>
      </c>
      <c r="B75" s="170">
        <v>2</v>
      </c>
      <c r="C75" s="170">
        <v>13</v>
      </c>
      <c r="D75" t="s" s="137">
        <v>3313</v>
      </c>
      <c r="E75" t="s" s="137">
        <v>78</v>
      </c>
      <c r="F75" s="213">
        <v>0</v>
      </c>
      <c r="G75" s="170">
        <v>0</v>
      </c>
      <c r="H75" s="175">
        <f>SUM(G75-F75)</f>
        <v>0</v>
      </c>
      <c r="I75" s="176">
        <f>H75/F75</f>
      </c>
      <c r="J75" s="176">
        <f>H75/G75</f>
      </c>
      <c r="K75" s="174"/>
      <c r="L75" s="174"/>
      <c r="M75" s="174"/>
      <c r="N75" s="174"/>
      <c r="O75" s="174"/>
      <c r="P75" s="174"/>
      <c r="Q75" s="174"/>
      <c r="R75" s="174"/>
      <c r="S75" s="174"/>
      <c r="T75" s="174"/>
      <c r="U75" s="174"/>
      <c r="V75" s="174"/>
      <c r="W75" s="174"/>
      <c r="X75" s="174"/>
      <c r="Y75" s="174"/>
      <c r="Z75" s="174"/>
    </row>
    <row r="76" ht="19.15" customHeight="1">
      <c r="A76" s="177"/>
      <c r="B76" s="178"/>
      <c r="C76" s="178"/>
      <c r="D76" s="179"/>
      <c r="E76" s="179"/>
      <c r="F76" s="210">
        <f>SUM(F40:F75)</f>
        <v>115360</v>
      </c>
      <c r="G76" s="180">
        <f>SUM(G40:G75)</f>
        <v>120696</v>
      </c>
      <c r="H76" s="181">
        <f>SUM(H40:H75)</f>
        <v>5336</v>
      </c>
      <c r="I76" s="182">
        <f>H76/F76</f>
        <v>0.04625520110957</v>
      </c>
      <c r="J76" s="182">
        <f>H76/G76</f>
        <v>0.0442102472327169</v>
      </c>
      <c r="K76" s="183"/>
      <c r="L76" s="183"/>
      <c r="M76" s="183"/>
      <c r="N76" s="183"/>
      <c r="O76" s="183"/>
      <c r="P76" s="183"/>
      <c r="Q76" s="183"/>
      <c r="R76" s="183"/>
      <c r="S76" s="183"/>
      <c r="T76" s="183"/>
      <c r="U76" s="183"/>
      <c r="V76" s="183"/>
      <c r="W76" s="183"/>
      <c r="X76" s="183"/>
      <c r="Y76" s="183"/>
      <c r="Z76" s="184"/>
    </row>
    <row r="77" ht="19.15" customHeight="1">
      <c r="A77" s="230"/>
      <c r="B77" s="231"/>
      <c r="C77" s="231"/>
      <c r="D77" s="232"/>
      <c r="E77" s="232"/>
      <c r="F77" s="251"/>
      <c r="G77" s="231"/>
      <c r="H77" s="234"/>
      <c r="I77" s="188"/>
      <c r="J77" s="188"/>
      <c r="K77" s="189"/>
      <c r="L77" s="189"/>
      <c r="M77" s="189"/>
      <c r="N77" s="189"/>
      <c r="O77" s="189"/>
      <c r="P77" s="189"/>
      <c r="Q77" s="189"/>
      <c r="R77" s="189"/>
      <c r="S77" s="189"/>
      <c r="T77" s="189"/>
      <c r="U77" s="189"/>
      <c r="V77" s="189"/>
      <c r="W77" s="189"/>
      <c r="X77" s="189"/>
      <c r="Y77" s="189"/>
      <c r="Z77" s="189"/>
    </row>
    <row r="78" ht="19.15" customHeight="1">
      <c r="A78" t="s" s="138">
        <v>3241</v>
      </c>
      <c r="B78" s="149">
        <v>3</v>
      </c>
      <c r="C78" s="149">
        <v>11</v>
      </c>
      <c r="D78" t="s" s="205">
        <v>3314</v>
      </c>
      <c r="E78" t="s" s="205">
        <v>17</v>
      </c>
      <c r="F78" s="222">
        <v>49177</v>
      </c>
      <c r="G78" s="149">
        <v>51602</v>
      </c>
      <c r="H78" s="173">
        <f>SUM(G78-F78)</f>
        <v>2425</v>
      </c>
      <c r="I78" s="167">
        <f>H78/F78</f>
        <v>0.0493116700896761</v>
      </c>
      <c r="J78" s="167">
        <f>H78/G78</f>
        <v>0.0469943025464129</v>
      </c>
      <c r="K78" s="24"/>
      <c r="L78" s="24"/>
      <c r="M78" s="24"/>
      <c r="N78" s="24"/>
      <c r="O78" s="24"/>
      <c r="P78" s="24"/>
      <c r="Q78" s="24"/>
      <c r="R78" s="24"/>
      <c r="S78" s="24"/>
      <c r="T78" s="24"/>
      <c r="U78" s="24"/>
      <c r="V78" s="24"/>
      <c r="W78" s="24"/>
      <c r="X78" s="24"/>
      <c r="Y78" s="24"/>
      <c r="Z78" s="24"/>
    </row>
    <row r="79" ht="19.15" customHeight="1">
      <c r="A79" t="s" s="138">
        <v>3241</v>
      </c>
      <c r="B79" s="149">
        <v>3</v>
      </c>
      <c r="C79" s="149">
        <v>9</v>
      </c>
      <c r="D79" t="s" s="205">
        <v>3315</v>
      </c>
      <c r="E79" t="s" s="205">
        <v>20</v>
      </c>
      <c r="F79" s="222">
        <v>29704</v>
      </c>
      <c r="G79" s="149">
        <v>31019</v>
      </c>
      <c r="H79" s="173">
        <f>SUM(G79-F79)</f>
        <v>1315</v>
      </c>
      <c r="I79" s="167">
        <f>H79/F79</f>
        <v>0.0442701319687584</v>
      </c>
      <c r="J79" s="167">
        <f>H79/G79</f>
        <v>0.042393371804378</v>
      </c>
      <c r="K79" s="24"/>
      <c r="L79" s="24"/>
      <c r="M79" s="24"/>
      <c r="N79" s="24"/>
      <c r="O79" s="24"/>
      <c r="P79" s="24"/>
      <c r="Q79" s="24"/>
      <c r="R79" s="24"/>
      <c r="S79" s="24"/>
      <c r="T79" s="24"/>
      <c r="U79" s="24"/>
      <c r="V79" s="24"/>
      <c r="W79" s="24"/>
      <c r="X79" s="24"/>
      <c r="Y79" s="24"/>
      <c r="Z79" s="24"/>
    </row>
    <row r="80" ht="19.15" customHeight="1">
      <c r="A80" t="s" s="138">
        <v>3241</v>
      </c>
      <c r="B80" s="149">
        <v>3</v>
      </c>
      <c r="C80" s="149">
        <v>6</v>
      </c>
      <c r="D80" t="s" s="205">
        <v>3316</v>
      </c>
      <c r="E80" t="s" s="205">
        <v>22</v>
      </c>
      <c r="F80" s="222">
        <v>12619</v>
      </c>
      <c r="G80" s="149">
        <v>13038</v>
      </c>
      <c r="H80" s="173">
        <f>SUM(G80-F80)</f>
        <v>419</v>
      </c>
      <c r="I80" s="167">
        <f>H80/F80</f>
        <v>0.0332038988826373</v>
      </c>
      <c r="J80" s="167">
        <f>H80/G80</f>
        <v>0.0321368308022703</v>
      </c>
      <c r="K80" s="24"/>
      <c r="L80" s="24"/>
      <c r="M80" s="24"/>
      <c r="N80" s="24"/>
      <c r="O80" s="24"/>
      <c r="P80" s="24"/>
      <c r="Q80" s="24"/>
      <c r="R80" s="24"/>
      <c r="S80" s="24"/>
      <c r="T80" s="24"/>
      <c r="U80" s="24"/>
      <c r="V80" s="24"/>
      <c r="W80" s="24"/>
      <c r="X80" s="24"/>
      <c r="Y80" s="24"/>
      <c r="Z80" s="24"/>
    </row>
    <row r="81" ht="19.15" customHeight="1">
      <c r="A81" t="s" s="138">
        <v>3241</v>
      </c>
      <c r="B81" s="149">
        <v>3</v>
      </c>
      <c r="C81" s="149">
        <v>27</v>
      </c>
      <c r="D81" t="s" s="205">
        <v>3317</v>
      </c>
      <c r="E81" t="s" s="205">
        <v>60</v>
      </c>
      <c r="F81" s="222">
        <v>5069</v>
      </c>
      <c r="G81" s="149">
        <v>5183</v>
      </c>
      <c r="H81" s="173">
        <f>SUM(G81-F81)</f>
        <v>114</v>
      </c>
      <c r="I81" s="167">
        <f>H81/F81</f>
        <v>0.0224896429275991</v>
      </c>
      <c r="J81" s="167">
        <f>H81/G81</f>
        <v>0.0219949836002315</v>
      </c>
      <c r="K81" s="24"/>
      <c r="L81" s="24"/>
      <c r="M81" s="24"/>
      <c r="N81" s="24"/>
      <c r="O81" s="24"/>
      <c r="P81" s="24"/>
      <c r="Q81" s="24"/>
      <c r="R81" s="24"/>
      <c r="S81" s="24"/>
      <c r="T81" s="24"/>
      <c r="U81" s="24"/>
      <c r="V81" s="24"/>
      <c r="W81" s="24"/>
      <c r="X81" s="24"/>
      <c r="Y81" s="24"/>
      <c r="Z81" s="24"/>
    </row>
    <row r="82" ht="19.15" customHeight="1">
      <c r="A82" t="s" s="138">
        <v>3241</v>
      </c>
      <c r="B82" s="149">
        <v>3</v>
      </c>
      <c r="C82" s="149">
        <v>5</v>
      </c>
      <c r="D82" t="s" s="205">
        <v>3318</v>
      </c>
      <c r="E82" t="s" s="205">
        <v>26</v>
      </c>
      <c r="F82" s="222">
        <v>3416</v>
      </c>
      <c r="G82" s="149">
        <v>3541</v>
      </c>
      <c r="H82" s="173">
        <f>SUM(G82-F82)</f>
        <v>125</v>
      </c>
      <c r="I82" s="167">
        <f>H82/F82</f>
        <v>0.0365925058548009</v>
      </c>
      <c r="J82" s="167">
        <f>H82/G82</f>
        <v>0.0353007624964699</v>
      </c>
      <c r="K82" s="24"/>
      <c r="L82" s="24"/>
      <c r="M82" s="24"/>
      <c r="N82" s="24"/>
      <c r="O82" s="24"/>
      <c r="P82" s="24"/>
      <c r="Q82" s="24"/>
      <c r="R82" s="24"/>
      <c r="S82" s="24"/>
      <c r="T82" s="24"/>
      <c r="U82" s="24"/>
      <c r="V82" s="24"/>
      <c r="W82" s="24"/>
      <c r="X82" s="24"/>
      <c r="Y82" s="24"/>
      <c r="Z82" s="24"/>
    </row>
    <row r="83" ht="19.15" customHeight="1">
      <c r="A83" t="s" s="138">
        <v>3241</v>
      </c>
      <c r="B83" s="149">
        <v>3</v>
      </c>
      <c r="C83" s="149">
        <v>13</v>
      </c>
      <c r="D83" t="s" s="205">
        <v>3319</v>
      </c>
      <c r="E83" t="s" s="205">
        <v>24</v>
      </c>
      <c r="F83" s="222">
        <v>2752</v>
      </c>
      <c r="G83" s="149">
        <v>2879</v>
      </c>
      <c r="H83" s="173">
        <f>SUM(G83-F83)</f>
        <v>127</v>
      </c>
      <c r="I83" s="167">
        <f>H83/F83</f>
        <v>0.0461482558139535</v>
      </c>
      <c r="J83" s="167">
        <f>H83/G83</f>
        <v>0.0441125390760681</v>
      </c>
      <c r="K83" s="24"/>
      <c r="L83" s="24"/>
      <c r="M83" s="24"/>
      <c r="N83" s="24"/>
      <c r="O83" s="24"/>
      <c r="P83" s="24"/>
      <c r="Q83" s="24"/>
      <c r="R83" s="24"/>
      <c r="S83" s="24"/>
      <c r="T83" s="24"/>
      <c r="U83" s="24"/>
      <c r="V83" s="24"/>
      <c r="W83" s="24"/>
      <c r="X83" s="24"/>
      <c r="Y83" s="24"/>
      <c r="Z83" s="24"/>
    </row>
    <row r="84" ht="19.15" customHeight="1">
      <c r="A84" t="s" s="138">
        <v>3241</v>
      </c>
      <c r="B84" s="149">
        <v>3</v>
      </c>
      <c r="C84" s="149">
        <v>1</v>
      </c>
      <c r="D84" t="s" s="205">
        <v>3320</v>
      </c>
      <c r="E84" t="s" s="205">
        <v>28</v>
      </c>
      <c r="F84" s="222">
        <v>2076</v>
      </c>
      <c r="G84" s="149">
        <v>2158</v>
      </c>
      <c r="H84" s="173">
        <f>SUM(G84-F84)</f>
        <v>82</v>
      </c>
      <c r="I84" s="167">
        <f>H84/F84</f>
        <v>0.0394990366088632</v>
      </c>
      <c r="J84" s="167">
        <f>H84/G84</f>
        <v>0.0379981464318814</v>
      </c>
      <c r="K84" s="24"/>
      <c r="L84" s="24"/>
      <c r="M84" s="24"/>
      <c r="N84" s="24"/>
      <c r="O84" s="24"/>
      <c r="P84" s="24"/>
      <c r="Q84" s="24"/>
      <c r="R84" s="24"/>
      <c r="S84" s="24"/>
      <c r="T84" s="24"/>
      <c r="U84" s="24"/>
      <c r="V84" s="24"/>
      <c r="W84" s="24"/>
      <c r="X84" s="24"/>
      <c r="Y84" s="24"/>
      <c r="Z84" s="24"/>
    </row>
    <row r="85" ht="19.15" customHeight="1">
      <c r="A85" t="s" s="138">
        <v>3241</v>
      </c>
      <c r="B85" s="149">
        <v>3</v>
      </c>
      <c r="C85" s="149">
        <v>20</v>
      </c>
      <c r="D85" t="s" s="205">
        <v>3321</v>
      </c>
      <c r="E85" t="s" s="205">
        <v>34</v>
      </c>
      <c r="F85" s="222">
        <v>1244</v>
      </c>
      <c r="G85" s="149">
        <v>1267</v>
      </c>
      <c r="H85" s="173">
        <f>SUM(G85-F85)</f>
        <v>23</v>
      </c>
      <c r="I85" s="167">
        <f>H85/F85</f>
        <v>0.0184887459807074</v>
      </c>
      <c r="J85" s="167">
        <f>H85/G85</f>
        <v>0.0181531176006314</v>
      </c>
      <c r="K85" s="24"/>
      <c r="L85" s="24"/>
      <c r="M85" s="24"/>
      <c r="N85" s="24"/>
      <c r="O85" s="24"/>
      <c r="P85" s="24"/>
      <c r="Q85" s="24"/>
      <c r="R85" s="24"/>
      <c r="S85" s="24"/>
      <c r="T85" s="24"/>
      <c r="U85" s="24"/>
      <c r="V85" s="24"/>
      <c r="W85" s="24"/>
      <c r="X85" s="24"/>
      <c r="Y85" s="24"/>
      <c r="Z85" s="24"/>
    </row>
    <row r="86" ht="19.15" customHeight="1">
      <c r="A86" t="s" s="138">
        <v>3241</v>
      </c>
      <c r="B86" s="149">
        <v>3</v>
      </c>
      <c r="C86" s="149">
        <v>10</v>
      </c>
      <c r="D86" t="s" s="205">
        <v>3322</v>
      </c>
      <c r="E86" t="s" s="205">
        <v>40</v>
      </c>
      <c r="F86" s="222">
        <v>823</v>
      </c>
      <c r="G86" s="149">
        <v>998</v>
      </c>
      <c r="H86" s="173">
        <f>SUM(G86-F86)</f>
        <v>175</v>
      </c>
      <c r="I86" s="167">
        <f>H86/F86</f>
        <v>0.212636695018226</v>
      </c>
      <c r="J86" s="167">
        <f>H86/G86</f>
        <v>0.175350701402806</v>
      </c>
      <c r="K86" s="24"/>
      <c r="L86" s="24"/>
      <c r="M86" s="24"/>
      <c r="N86" s="24"/>
      <c r="O86" s="24"/>
      <c r="P86" s="24"/>
      <c r="Q86" s="24"/>
      <c r="R86" s="24"/>
      <c r="S86" s="24"/>
      <c r="T86" s="24"/>
      <c r="U86" s="24"/>
      <c r="V86" s="24"/>
      <c r="W86" s="24"/>
      <c r="X86" s="24"/>
      <c r="Y86" s="24"/>
      <c r="Z86" s="24"/>
    </row>
    <row r="87" ht="19.15" customHeight="1">
      <c r="A87" t="s" s="138">
        <v>3241</v>
      </c>
      <c r="B87" s="149">
        <v>3</v>
      </c>
      <c r="C87" s="149">
        <v>12</v>
      </c>
      <c r="D87" t="s" s="205">
        <v>3242</v>
      </c>
      <c r="E87" t="s" s="205">
        <v>110</v>
      </c>
      <c r="F87" s="271">
        <v>593</v>
      </c>
      <c r="G87" s="272">
        <v>894</v>
      </c>
      <c r="H87" s="173">
        <f>SUM(G87-F87)</f>
        <v>301</v>
      </c>
      <c r="I87" s="167">
        <f>H87/F87</f>
        <v>0.507588532883642</v>
      </c>
      <c r="J87" s="167">
        <f>H87/G87</f>
        <v>0.33668903803132</v>
      </c>
      <c r="K87" s="24"/>
      <c r="L87" s="24"/>
      <c r="M87" s="24"/>
      <c r="N87" s="24"/>
      <c r="O87" s="24"/>
      <c r="P87" s="24"/>
      <c r="Q87" s="24"/>
      <c r="R87" s="24"/>
      <c r="S87" s="24"/>
      <c r="T87" s="24"/>
      <c r="U87" s="24"/>
      <c r="V87" s="24"/>
      <c r="W87" s="24"/>
      <c r="X87" s="24"/>
      <c r="Y87" s="24"/>
      <c r="Z87" s="24"/>
    </row>
    <row r="88" ht="19.15" customHeight="1">
      <c r="A88" t="s" s="138">
        <v>3241</v>
      </c>
      <c r="B88" s="149">
        <v>3</v>
      </c>
      <c r="C88" s="149">
        <v>16</v>
      </c>
      <c r="D88" t="s" s="205">
        <v>3323</v>
      </c>
      <c r="E88" t="s" s="205">
        <v>38</v>
      </c>
      <c r="F88" s="222">
        <v>735</v>
      </c>
      <c r="G88" s="149">
        <v>754</v>
      </c>
      <c r="H88" s="173">
        <f>SUM(G88-F88)</f>
        <v>19</v>
      </c>
      <c r="I88" s="167">
        <f>H88/F88</f>
        <v>0.0258503401360544</v>
      </c>
      <c r="J88" s="167">
        <f>H88/G88</f>
        <v>0.0251989389920424</v>
      </c>
      <c r="K88" s="24"/>
      <c r="L88" s="24"/>
      <c r="M88" s="24"/>
      <c r="N88" s="24"/>
      <c r="O88" s="24"/>
      <c r="P88" s="24"/>
      <c r="Q88" s="24"/>
      <c r="R88" s="24"/>
      <c r="S88" s="24"/>
      <c r="T88" s="24"/>
      <c r="U88" s="24"/>
      <c r="V88" s="24"/>
      <c r="W88" s="24"/>
      <c r="X88" s="24"/>
      <c r="Y88" s="24"/>
      <c r="Z88" s="24"/>
    </row>
    <row r="89" ht="19.15" customHeight="1">
      <c r="A89" t="s" s="138">
        <v>3241</v>
      </c>
      <c r="B89" s="149">
        <v>3</v>
      </c>
      <c r="C89" s="149">
        <v>3</v>
      </c>
      <c r="D89" t="s" s="205">
        <v>3324</v>
      </c>
      <c r="E89" t="s" s="205">
        <v>2637</v>
      </c>
      <c r="F89" s="222">
        <v>645</v>
      </c>
      <c r="G89" s="149">
        <v>670</v>
      </c>
      <c r="H89" s="173">
        <f>SUM(G89-F89)</f>
        <v>25</v>
      </c>
      <c r="I89" s="167">
        <f>H89/F89</f>
        <v>0.0387596899224806</v>
      </c>
      <c r="J89" s="167">
        <f>H89/G89</f>
        <v>0.0373134328358209</v>
      </c>
      <c r="K89" s="24"/>
      <c r="L89" s="24"/>
      <c r="M89" s="24"/>
      <c r="N89" s="24"/>
      <c r="O89" s="24"/>
      <c r="P89" s="24"/>
      <c r="Q89" s="24"/>
      <c r="R89" s="24"/>
      <c r="S89" s="24"/>
      <c r="T89" s="24"/>
      <c r="U89" s="24"/>
      <c r="V89" s="24"/>
      <c r="W89" s="24"/>
      <c r="X89" s="24"/>
      <c r="Y89" s="24"/>
      <c r="Z89" s="24"/>
    </row>
    <row r="90" ht="19.15" customHeight="1">
      <c r="A90" t="s" s="138">
        <v>3241</v>
      </c>
      <c r="B90" s="149">
        <v>3</v>
      </c>
      <c r="C90" s="149">
        <v>29</v>
      </c>
      <c r="D90" t="s" s="205">
        <v>3325</v>
      </c>
      <c r="E90" t="s" s="205">
        <v>173</v>
      </c>
      <c r="F90" s="222">
        <v>541</v>
      </c>
      <c r="G90" s="149">
        <v>567</v>
      </c>
      <c r="H90" s="173">
        <f>SUM(G90-F90)</f>
        <v>26</v>
      </c>
      <c r="I90" s="167">
        <f>H90/F90</f>
        <v>0.0480591497227357</v>
      </c>
      <c r="J90" s="167">
        <f>H90/G90</f>
        <v>0.0458553791887125</v>
      </c>
      <c r="K90" s="24"/>
      <c r="L90" s="24"/>
      <c r="M90" s="24"/>
      <c r="N90" s="24"/>
      <c r="O90" s="24"/>
      <c r="P90" s="24"/>
      <c r="Q90" s="24"/>
      <c r="R90" s="24"/>
      <c r="S90" s="24"/>
      <c r="T90" s="24"/>
      <c r="U90" s="24"/>
      <c r="V90" s="24"/>
      <c r="W90" s="24"/>
      <c r="X90" s="24"/>
      <c r="Y90" s="24"/>
      <c r="Z90" s="24"/>
    </row>
    <row r="91" ht="19.15" customHeight="1">
      <c r="A91" t="s" s="138">
        <v>3241</v>
      </c>
      <c r="B91" s="149">
        <v>3</v>
      </c>
      <c r="C91" s="149">
        <v>8</v>
      </c>
      <c r="D91" t="s" s="205">
        <v>3326</v>
      </c>
      <c r="E91" t="s" s="205">
        <v>64</v>
      </c>
      <c r="F91" s="222">
        <v>517</v>
      </c>
      <c r="G91" s="149">
        <v>533</v>
      </c>
      <c r="H91" s="173">
        <f>SUM(G91-F91)</f>
        <v>16</v>
      </c>
      <c r="I91" s="167">
        <f>H91/F91</f>
        <v>0.0309477756286267</v>
      </c>
      <c r="J91" s="167">
        <f>H91/G91</f>
        <v>0.0300187617260788</v>
      </c>
      <c r="K91" s="24"/>
      <c r="L91" s="24"/>
      <c r="M91" s="24"/>
      <c r="N91" s="24"/>
      <c r="O91" s="24"/>
      <c r="P91" s="24"/>
      <c r="Q91" s="24"/>
      <c r="R91" s="24"/>
      <c r="S91" s="24"/>
      <c r="T91" s="24"/>
      <c r="U91" s="24"/>
      <c r="V91" s="24"/>
      <c r="W91" s="24"/>
      <c r="X91" s="24"/>
      <c r="Y91" s="24"/>
      <c r="Z91" s="24"/>
    </row>
    <row r="92" ht="19.15" customHeight="1">
      <c r="A92" t="s" s="138">
        <v>3241</v>
      </c>
      <c r="B92" s="149">
        <v>3</v>
      </c>
      <c r="C92" s="149">
        <v>7</v>
      </c>
      <c r="D92" t="s" s="205">
        <v>3327</v>
      </c>
      <c r="E92" t="s" s="205">
        <v>76</v>
      </c>
      <c r="F92" s="222">
        <v>417</v>
      </c>
      <c r="G92" s="149">
        <v>509</v>
      </c>
      <c r="H92" s="173">
        <f>SUM(G92-F92)</f>
        <v>92</v>
      </c>
      <c r="I92" s="167">
        <f>H92/F92</f>
        <v>0.220623501199041</v>
      </c>
      <c r="J92" s="167">
        <f>H92/G92</f>
        <v>0.180746561886051</v>
      </c>
      <c r="K92" s="24"/>
      <c r="L92" s="24"/>
      <c r="M92" s="24"/>
      <c r="N92" s="24"/>
      <c r="O92" s="24"/>
      <c r="P92" s="24"/>
      <c r="Q92" s="24"/>
      <c r="R92" s="24"/>
      <c r="S92" s="24"/>
      <c r="T92" s="24"/>
      <c r="U92" s="24"/>
      <c r="V92" s="24"/>
      <c r="W92" s="24"/>
      <c r="X92" s="24"/>
      <c r="Y92" s="24"/>
      <c r="Z92" s="24"/>
    </row>
    <row r="93" ht="19.15" customHeight="1">
      <c r="A93" t="s" s="138">
        <v>3241</v>
      </c>
      <c r="B93" s="149">
        <v>3</v>
      </c>
      <c r="C93" s="149">
        <v>33</v>
      </c>
      <c r="D93" t="s" s="205">
        <v>3328</v>
      </c>
      <c r="E93" t="s" s="205">
        <v>36</v>
      </c>
      <c r="F93" s="222">
        <v>457</v>
      </c>
      <c r="G93" s="149">
        <v>483</v>
      </c>
      <c r="H93" s="173">
        <f>SUM(G93-F93)</f>
        <v>26</v>
      </c>
      <c r="I93" s="167">
        <f>H93/F93</f>
        <v>0.0568927789934354</v>
      </c>
      <c r="J93" s="167">
        <f>H93/G93</f>
        <v>0.0538302277432712</v>
      </c>
      <c r="K93" s="24"/>
      <c r="L93" s="24"/>
      <c r="M93" s="24"/>
      <c r="N93" s="24"/>
      <c r="O93" s="24"/>
      <c r="P93" s="24"/>
      <c r="Q93" s="24"/>
      <c r="R93" s="24"/>
      <c r="S93" s="24"/>
      <c r="T93" s="24"/>
      <c r="U93" s="24"/>
      <c r="V93" s="24"/>
      <c r="W93" s="24"/>
      <c r="X93" s="24"/>
      <c r="Y93" s="24"/>
      <c r="Z93" s="24"/>
    </row>
    <row r="94" ht="19.15" customHeight="1">
      <c r="A94" t="s" s="138">
        <v>3241</v>
      </c>
      <c r="B94" s="149">
        <v>3</v>
      </c>
      <c r="C94" s="149">
        <v>31</v>
      </c>
      <c r="D94" t="s" s="205">
        <v>3329</v>
      </c>
      <c r="E94" t="s" s="205">
        <v>50</v>
      </c>
      <c r="F94" s="222">
        <v>423</v>
      </c>
      <c r="G94" s="149">
        <v>460</v>
      </c>
      <c r="H94" s="173">
        <f>SUM(G94-F94)</f>
        <v>37</v>
      </c>
      <c r="I94" s="167">
        <f>H94/F94</f>
        <v>0.08747044917257681</v>
      </c>
      <c r="J94" s="167">
        <f>H94/G94</f>
        <v>0.0804347826086957</v>
      </c>
      <c r="K94" s="24"/>
      <c r="L94" s="24"/>
      <c r="M94" s="24"/>
      <c r="N94" s="24"/>
      <c r="O94" s="24"/>
      <c r="P94" s="24"/>
      <c r="Q94" s="24"/>
      <c r="R94" s="24"/>
      <c r="S94" s="24"/>
      <c r="T94" s="24"/>
      <c r="U94" s="24"/>
      <c r="V94" s="24"/>
      <c r="W94" s="24"/>
      <c r="X94" s="24"/>
      <c r="Y94" s="24"/>
      <c r="Z94" s="24"/>
    </row>
    <row r="95" ht="19.15" customHeight="1">
      <c r="A95" t="s" s="138">
        <v>3241</v>
      </c>
      <c r="B95" s="149">
        <v>3</v>
      </c>
      <c r="C95" s="149">
        <v>26</v>
      </c>
      <c r="D95" t="s" s="205">
        <v>3330</v>
      </c>
      <c r="E95" t="s" s="205">
        <v>70</v>
      </c>
      <c r="F95" s="222">
        <v>324</v>
      </c>
      <c r="G95" s="149">
        <v>350</v>
      </c>
      <c r="H95" s="173">
        <f>SUM(G95-F95)</f>
        <v>26</v>
      </c>
      <c r="I95" s="167">
        <f>H95/F95</f>
        <v>0.0802469135802469</v>
      </c>
      <c r="J95" s="167">
        <f>H95/G95</f>
        <v>0.0742857142857143</v>
      </c>
      <c r="K95" s="24"/>
      <c r="L95" s="24"/>
      <c r="M95" s="24"/>
      <c r="N95" s="24"/>
      <c r="O95" s="24"/>
      <c r="P95" s="24"/>
      <c r="Q95" s="24"/>
      <c r="R95" s="24"/>
      <c r="S95" s="24"/>
      <c r="T95" s="24"/>
      <c r="U95" s="24"/>
      <c r="V95" s="24"/>
      <c r="W95" s="24"/>
      <c r="X95" s="24"/>
      <c r="Y95" s="24"/>
      <c r="Z95" s="24"/>
    </row>
    <row r="96" ht="19.15" customHeight="1">
      <c r="A96" t="s" s="138">
        <v>3241</v>
      </c>
      <c r="B96" s="149">
        <v>3</v>
      </c>
      <c r="C96" s="149">
        <v>35</v>
      </c>
      <c r="D96" t="s" s="205">
        <v>3331</v>
      </c>
      <c r="E96" t="s" s="205">
        <v>153</v>
      </c>
      <c r="F96" s="222">
        <v>297</v>
      </c>
      <c r="G96" s="149">
        <v>326</v>
      </c>
      <c r="H96" s="173">
        <f>SUM(G96-F96)</f>
        <v>29</v>
      </c>
      <c r="I96" s="167">
        <f>H96/F96</f>
        <v>0.0976430976430976</v>
      </c>
      <c r="J96" s="167">
        <f>H96/G96</f>
        <v>0.0889570552147239</v>
      </c>
      <c r="K96" s="24"/>
      <c r="L96" s="24"/>
      <c r="M96" s="24"/>
      <c r="N96" s="24"/>
      <c r="O96" s="24"/>
      <c r="P96" s="24"/>
      <c r="Q96" s="24"/>
      <c r="R96" s="24"/>
      <c r="S96" s="24"/>
      <c r="T96" s="24"/>
      <c r="U96" s="24"/>
      <c r="V96" s="24"/>
      <c r="W96" s="24"/>
      <c r="X96" s="24"/>
      <c r="Y96" s="24"/>
      <c r="Z96" s="24"/>
    </row>
    <row r="97" ht="19.15" customHeight="1">
      <c r="A97" t="s" s="138">
        <v>3241</v>
      </c>
      <c r="B97" s="149">
        <v>3</v>
      </c>
      <c r="C97" s="149">
        <v>22</v>
      </c>
      <c r="D97" t="s" s="205">
        <v>3332</v>
      </c>
      <c r="E97" t="s" s="205">
        <v>112</v>
      </c>
      <c r="F97" s="222">
        <v>306</v>
      </c>
      <c r="G97" s="149">
        <v>321</v>
      </c>
      <c r="H97" s="173">
        <f>SUM(G97-F97)</f>
        <v>15</v>
      </c>
      <c r="I97" s="167">
        <f>H97/F97</f>
        <v>0.0490196078431373</v>
      </c>
      <c r="J97" s="167">
        <f>H97/G97</f>
        <v>0.0467289719626168</v>
      </c>
      <c r="K97" s="24"/>
      <c r="L97" s="24"/>
      <c r="M97" s="24"/>
      <c r="N97" s="24"/>
      <c r="O97" s="24"/>
      <c r="P97" s="24"/>
      <c r="Q97" s="24"/>
      <c r="R97" s="24"/>
      <c r="S97" s="24"/>
      <c r="T97" s="24"/>
      <c r="U97" s="24"/>
      <c r="V97" s="24"/>
      <c r="W97" s="24"/>
      <c r="X97" s="24"/>
      <c r="Y97" s="24"/>
      <c r="Z97" s="24"/>
    </row>
    <row r="98" ht="19.15" customHeight="1">
      <c r="A98" t="s" s="138">
        <v>3241</v>
      </c>
      <c r="B98" s="149">
        <v>3</v>
      </c>
      <c r="C98" s="149">
        <v>30</v>
      </c>
      <c r="D98" t="s" s="205">
        <v>3333</v>
      </c>
      <c r="E98" t="s" s="205">
        <v>119</v>
      </c>
      <c r="F98" s="222">
        <v>305</v>
      </c>
      <c r="G98" s="149">
        <v>311</v>
      </c>
      <c r="H98" s="173">
        <f>SUM(G98-F98)</f>
        <v>6</v>
      </c>
      <c r="I98" s="167">
        <f>H98/F98</f>
        <v>0.019672131147541</v>
      </c>
      <c r="J98" s="167">
        <f>H98/G98</f>
        <v>0.0192926045016077</v>
      </c>
      <c r="K98" s="24"/>
      <c r="L98" s="24"/>
      <c r="M98" s="24"/>
      <c r="N98" s="24"/>
      <c r="O98" s="24"/>
      <c r="P98" s="24"/>
      <c r="Q98" s="24"/>
      <c r="R98" s="24"/>
      <c r="S98" s="24"/>
      <c r="T98" s="24"/>
      <c r="U98" s="24"/>
      <c r="V98" s="24"/>
      <c r="W98" s="24"/>
      <c r="X98" s="24"/>
      <c r="Y98" s="24"/>
      <c r="Z98" s="24"/>
    </row>
    <row r="99" ht="19.15" customHeight="1">
      <c r="A99" t="s" s="138">
        <v>3241</v>
      </c>
      <c r="B99" s="149">
        <v>3</v>
      </c>
      <c r="C99" s="149">
        <v>4</v>
      </c>
      <c r="D99" t="s" s="205">
        <v>3334</v>
      </c>
      <c r="E99" t="s" s="205">
        <v>101</v>
      </c>
      <c r="F99" s="222">
        <v>290</v>
      </c>
      <c r="G99" s="149">
        <v>302</v>
      </c>
      <c r="H99" s="173">
        <f>SUM(G99-F99)</f>
        <v>12</v>
      </c>
      <c r="I99" s="167">
        <f>H99/F99</f>
        <v>0.0413793103448276</v>
      </c>
      <c r="J99" s="167">
        <f>H99/G99</f>
        <v>0.0397350993377483</v>
      </c>
      <c r="K99" s="24"/>
      <c r="L99" s="24"/>
      <c r="M99" s="24"/>
      <c r="N99" s="24"/>
      <c r="O99" s="24"/>
      <c r="P99" s="24"/>
      <c r="Q99" s="24"/>
      <c r="R99" s="24"/>
      <c r="S99" s="24"/>
      <c r="T99" s="24"/>
      <c r="U99" s="24"/>
      <c r="V99" s="24"/>
      <c r="W99" s="24"/>
      <c r="X99" s="24"/>
      <c r="Y99" s="24"/>
      <c r="Z99" s="24"/>
    </row>
    <row r="100" ht="19.15" customHeight="1">
      <c r="A100" t="s" s="138">
        <v>3241</v>
      </c>
      <c r="B100" s="149">
        <v>3</v>
      </c>
      <c r="C100" s="149">
        <v>18</v>
      </c>
      <c r="D100" t="s" s="205">
        <v>3335</v>
      </c>
      <c r="E100" t="s" s="205">
        <v>30</v>
      </c>
      <c r="F100" s="222">
        <v>296</v>
      </c>
      <c r="G100" s="149">
        <v>301</v>
      </c>
      <c r="H100" s="173">
        <f>SUM(G100-F100)</f>
        <v>5</v>
      </c>
      <c r="I100" s="167">
        <f>H100/F100</f>
        <v>0.0168918918918919</v>
      </c>
      <c r="J100" s="167">
        <f>H100/G100</f>
        <v>0.0166112956810631</v>
      </c>
      <c r="K100" s="24"/>
      <c r="L100" s="24"/>
      <c r="M100" s="24"/>
      <c r="N100" s="24"/>
      <c r="O100" s="24"/>
      <c r="P100" s="24"/>
      <c r="Q100" s="24"/>
      <c r="R100" s="24"/>
      <c r="S100" s="24"/>
      <c r="T100" s="24"/>
      <c r="U100" s="24"/>
      <c r="V100" s="24"/>
      <c r="W100" s="24"/>
      <c r="X100" s="24"/>
      <c r="Y100" s="24"/>
      <c r="Z100" s="24"/>
    </row>
    <row r="101" ht="19.15" customHeight="1">
      <c r="A101" t="s" s="138">
        <v>3241</v>
      </c>
      <c r="B101" s="149">
        <v>3</v>
      </c>
      <c r="C101" s="149">
        <v>37</v>
      </c>
      <c r="D101" t="s" s="205">
        <v>3336</v>
      </c>
      <c r="E101" t="s" s="205">
        <v>116</v>
      </c>
      <c r="F101" s="222">
        <v>275</v>
      </c>
      <c r="G101" s="149">
        <v>281</v>
      </c>
      <c r="H101" s="173">
        <f>SUM(G101-F101)</f>
        <v>6</v>
      </c>
      <c r="I101" s="167">
        <f>H101/F101</f>
        <v>0.0218181818181818</v>
      </c>
      <c r="J101" s="167">
        <f>H101/G101</f>
        <v>0.0213523131672598</v>
      </c>
      <c r="K101" s="24"/>
      <c r="L101" s="24"/>
      <c r="M101" s="24"/>
      <c r="N101" s="24"/>
      <c r="O101" s="24"/>
      <c r="P101" s="24"/>
      <c r="Q101" s="24"/>
      <c r="R101" s="24"/>
      <c r="S101" s="24"/>
      <c r="T101" s="24"/>
      <c r="U101" s="24"/>
      <c r="V101" s="24"/>
      <c r="W101" s="24"/>
      <c r="X101" s="24"/>
      <c r="Y101" s="24"/>
      <c r="Z101" s="24"/>
    </row>
    <row r="102" ht="19.15" customHeight="1">
      <c r="A102" t="s" s="138">
        <v>3241</v>
      </c>
      <c r="B102" s="149">
        <v>3</v>
      </c>
      <c r="C102" s="149">
        <v>14</v>
      </c>
      <c r="D102" t="s" s="205">
        <v>3337</v>
      </c>
      <c r="E102" t="s" s="205">
        <v>66</v>
      </c>
      <c r="F102" s="222">
        <v>246</v>
      </c>
      <c r="G102" s="149">
        <v>260</v>
      </c>
      <c r="H102" s="173">
        <f>SUM(G102-F102)</f>
        <v>14</v>
      </c>
      <c r="I102" s="167">
        <f>H102/F102</f>
        <v>0.0569105691056911</v>
      </c>
      <c r="J102" s="167">
        <f>H102/G102</f>
        <v>0.0538461538461538</v>
      </c>
      <c r="K102" s="24"/>
      <c r="L102" s="24"/>
      <c r="M102" s="24"/>
      <c r="N102" s="24"/>
      <c r="O102" s="24"/>
      <c r="P102" s="24"/>
      <c r="Q102" s="24"/>
      <c r="R102" s="24"/>
      <c r="S102" s="24"/>
      <c r="T102" s="24"/>
      <c r="U102" s="24"/>
      <c r="V102" s="24"/>
      <c r="W102" s="24"/>
      <c r="X102" s="24"/>
      <c r="Y102" s="24"/>
      <c r="Z102" s="24"/>
    </row>
    <row r="103" ht="19.15" customHeight="1">
      <c r="A103" t="s" s="138">
        <v>3241</v>
      </c>
      <c r="B103" s="149">
        <v>3</v>
      </c>
      <c r="C103" s="149">
        <v>28</v>
      </c>
      <c r="D103" t="s" s="205">
        <v>3338</v>
      </c>
      <c r="E103" t="s" s="205">
        <v>46</v>
      </c>
      <c r="F103" s="222">
        <v>219</v>
      </c>
      <c r="G103" s="149">
        <v>224</v>
      </c>
      <c r="H103" s="173">
        <f>SUM(G103-F103)</f>
        <v>5</v>
      </c>
      <c r="I103" s="167">
        <f>H103/F103</f>
        <v>0.0228310502283105</v>
      </c>
      <c r="J103" s="167">
        <f>H103/G103</f>
        <v>0.0223214285714286</v>
      </c>
      <c r="K103" s="24"/>
      <c r="L103" s="24"/>
      <c r="M103" s="24"/>
      <c r="N103" s="24"/>
      <c r="O103" s="24"/>
      <c r="P103" s="24"/>
      <c r="Q103" s="24"/>
      <c r="R103" s="24"/>
      <c r="S103" s="24"/>
      <c r="T103" s="24"/>
      <c r="U103" s="24"/>
      <c r="V103" s="24"/>
      <c r="W103" s="24"/>
      <c r="X103" s="24"/>
      <c r="Y103" s="24"/>
      <c r="Z103" s="24"/>
    </row>
    <row r="104" ht="19.15" customHeight="1">
      <c r="A104" t="s" s="138">
        <v>3241</v>
      </c>
      <c r="B104" s="149">
        <v>3</v>
      </c>
      <c r="C104" s="149">
        <v>25</v>
      </c>
      <c r="D104" t="s" s="205">
        <v>3339</v>
      </c>
      <c r="E104" t="s" s="205">
        <v>52</v>
      </c>
      <c r="F104" s="222">
        <v>201</v>
      </c>
      <c r="G104" s="149">
        <v>211</v>
      </c>
      <c r="H104" s="173">
        <f>SUM(G104-F104)</f>
        <v>10</v>
      </c>
      <c r="I104" s="167">
        <f>H104/F104</f>
        <v>0.0497512437810945</v>
      </c>
      <c r="J104" s="167">
        <f>H104/G104</f>
        <v>0.04739336492891</v>
      </c>
      <c r="K104" s="24"/>
      <c r="L104" s="24"/>
      <c r="M104" s="24"/>
      <c r="N104" s="24"/>
      <c r="O104" s="24"/>
      <c r="P104" s="24"/>
      <c r="Q104" s="24"/>
      <c r="R104" s="24"/>
      <c r="S104" s="24"/>
      <c r="T104" s="24"/>
      <c r="U104" s="24"/>
      <c r="V104" s="24"/>
      <c r="W104" s="24"/>
      <c r="X104" s="24"/>
      <c r="Y104" s="24"/>
      <c r="Z104" s="24"/>
    </row>
    <row r="105" ht="19.15" customHeight="1">
      <c r="A105" t="s" s="138">
        <v>3241</v>
      </c>
      <c r="B105" s="149">
        <v>3</v>
      </c>
      <c r="C105" s="149">
        <v>36</v>
      </c>
      <c r="D105" t="s" s="205">
        <v>3340</v>
      </c>
      <c r="E105" t="s" s="205">
        <v>68</v>
      </c>
      <c r="F105" s="222">
        <v>189</v>
      </c>
      <c r="G105" s="149">
        <v>191</v>
      </c>
      <c r="H105" s="173">
        <f>SUM(G105-F105)</f>
        <v>2</v>
      </c>
      <c r="I105" s="167">
        <f>H105/F105</f>
        <v>0.0105820105820106</v>
      </c>
      <c r="J105" s="167">
        <f>H105/G105</f>
        <v>0.0104712041884817</v>
      </c>
      <c r="K105" s="24"/>
      <c r="L105" s="24"/>
      <c r="M105" s="24"/>
      <c r="N105" s="24"/>
      <c r="O105" s="24"/>
      <c r="P105" s="24"/>
      <c r="Q105" s="24"/>
      <c r="R105" s="24"/>
      <c r="S105" s="24"/>
      <c r="T105" s="24"/>
      <c r="U105" s="24"/>
      <c r="V105" s="24"/>
      <c r="W105" s="24"/>
      <c r="X105" s="24"/>
      <c r="Y105" s="24"/>
      <c r="Z105" s="24"/>
    </row>
    <row r="106" ht="19.15" customHeight="1">
      <c r="A106" t="s" s="138">
        <v>3241</v>
      </c>
      <c r="B106" s="149">
        <v>3</v>
      </c>
      <c r="C106" s="149">
        <v>34</v>
      </c>
      <c r="D106" t="s" s="205">
        <v>3341</v>
      </c>
      <c r="E106" t="s" s="205">
        <v>375</v>
      </c>
      <c r="F106" s="222">
        <v>156</v>
      </c>
      <c r="G106" s="149">
        <v>161</v>
      </c>
      <c r="H106" s="173">
        <f>SUM(G106-F106)</f>
        <v>5</v>
      </c>
      <c r="I106" s="167">
        <f>H106/F106</f>
        <v>0.0320512820512821</v>
      </c>
      <c r="J106" s="167">
        <f>H106/G106</f>
        <v>0.031055900621118</v>
      </c>
      <c r="K106" s="24"/>
      <c r="L106" s="24"/>
      <c r="M106" s="24"/>
      <c r="N106" s="24"/>
      <c r="O106" s="24"/>
      <c r="P106" s="24"/>
      <c r="Q106" s="24"/>
      <c r="R106" s="24"/>
      <c r="S106" s="24"/>
      <c r="T106" s="24"/>
      <c r="U106" s="24"/>
      <c r="V106" s="24"/>
      <c r="W106" s="24"/>
      <c r="X106" s="24"/>
      <c r="Y106" s="24"/>
      <c r="Z106" s="24"/>
    </row>
    <row r="107" ht="19.15" customHeight="1">
      <c r="A107" t="s" s="138">
        <v>3241</v>
      </c>
      <c r="B107" s="149">
        <v>3</v>
      </c>
      <c r="C107" s="149">
        <v>19</v>
      </c>
      <c r="D107" t="s" s="205">
        <v>3342</v>
      </c>
      <c r="E107" t="s" s="205">
        <v>48</v>
      </c>
      <c r="F107" s="222">
        <v>97</v>
      </c>
      <c r="G107" s="149">
        <v>98</v>
      </c>
      <c r="H107" s="173">
        <f>SUM(G107-F107)</f>
        <v>1</v>
      </c>
      <c r="I107" s="167">
        <f>H107/F107</f>
        <v>0.0103092783505155</v>
      </c>
      <c r="J107" s="167">
        <f>H107/G107</f>
        <v>0.0102040816326531</v>
      </c>
      <c r="K107" s="24"/>
      <c r="L107" s="24"/>
      <c r="M107" s="24"/>
      <c r="N107" s="24"/>
      <c r="O107" s="24"/>
      <c r="P107" s="24"/>
      <c r="Q107" s="24"/>
      <c r="R107" s="24"/>
      <c r="S107" s="24"/>
      <c r="T107" s="24"/>
      <c r="U107" s="24"/>
      <c r="V107" s="24"/>
      <c r="W107" s="24"/>
      <c r="X107" s="24"/>
      <c r="Y107" s="24"/>
      <c r="Z107" s="24"/>
    </row>
    <row r="108" ht="19.15" customHeight="1">
      <c r="A108" t="s" s="138">
        <v>3241</v>
      </c>
      <c r="B108" s="149">
        <v>3</v>
      </c>
      <c r="C108" s="149">
        <v>17</v>
      </c>
      <c r="D108" t="s" s="205">
        <v>3343</v>
      </c>
      <c r="E108" t="s" s="205">
        <v>56</v>
      </c>
      <c r="F108" s="222">
        <v>85</v>
      </c>
      <c r="G108" s="149">
        <v>92</v>
      </c>
      <c r="H108" s="173">
        <f>SUM(G108-F108)</f>
        <v>7</v>
      </c>
      <c r="I108" s="167">
        <f>H108/F108</f>
        <v>0.0823529411764706</v>
      </c>
      <c r="J108" s="167">
        <f>H108/G108</f>
        <v>0.07608695652173909</v>
      </c>
      <c r="K108" s="24"/>
      <c r="L108" s="24"/>
      <c r="M108" s="24"/>
      <c r="N108" s="24"/>
      <c r="O108" s="24"/>
      <c r="P108" s="24"/>
      <c r="Q108" s="24"/>
      <c r="R108" s="24"/>
      <c r="S108" s="24"/>
      <c r="T108" s="24"/>
      <c r="U108" s="24"/>
      <c r="V108" s="24"/>
      <c r="W108" s="24"/>
      <c r="X108" s="24"/>
      <c r="Y108" s="24"/>
      <c r="Z108" s="24"/>
    </row>
    <row r="109" ht="19.15" customHeight="1">
      <c r="A109" t="s" s="138">
        <v>3241</v>
      </c>
      <c r="B109" s="149">
        <v>3</v>
      </c>
      <c r="C109" s="149">
        <v>23</v>
      </c>
      <c r="D109" t="s" s="205">
        <v>3344</v>
      </c>
      <c r="E109" t="s" s="205">
        <v>106</v>
      </c>
      <c r="F109" s="222">
        <v>76</v>
      </c>
      <c r="G109" s="149">
        <v>81</v>
      </c>
      <c r="H109" s="173">
        <f>SUM(G109-F109)</f>
        <v>5</v>
      </c>
      <c r="I109" s="167">
        <f>H109/F109</f>
        <v>0.06578947368421049</v>
      </c>
      <c r="J109" s="167">
        <f>H109/G109</f>
        <v>0.0617283950617284</v>
      </c>
      <c r="K109" s="24"/>
      <c r="L109" s="24"/>
      <c r="M109" s="24"/>
      <c r="N109" s="24"/>
      <c r="O109" s="24"/>
      <c r="P109" s="24"/>
      <c r="Q109" s="24"/>
      <c r="R109" s="24"/>
      <c r="S109" s="24"/>
      <c r="T109" s="24"/>
      <c r="U109" s="24"/>
      <c r="V109" s="24"/>
      <c r="W109" s="24"/>
      <c r="X109" s="24"/>
      <c r="Y109" s="24"/>
      <c r="Z109" s="24"/>
    </row>
    <row r="110" ht="19.15" customHeight="1">
      <c r="A110" t="s" s="138">
        <v>3241</v>
      </c>
      <c r="B110" s="149">
        <v>3</v>
      </c>
      <c r="C110" s="149">
        <v>24</v>
      </c>
      <c r="D110" t="s" s="205">
        <v>3345</v>
      </c>
      <c r="E110" t="s" s="205">
        <v>72</v>
      </c>
      <c r="F110" s="222">
        <v>74</v>
      </c>
      <c r="G110" s="149">
        <v>77</v>
      </c>
      <c r="H110" s="173">
        <f>SUM(G110-F110)</f>
        <v>3</v>
      </c>
      <c r="I110" s="167">
        <f>H110/F110</f>
        <v>0.0405405405405405</v>
      </c>
      <c r="J110" s="167">
        <f>H110/G110</f>
        <v>0.038961038961039</v>
      </c>
      <c r="K110" s="24"/>
      <c r="L110" s="24"/>
      <c r="M110" s="24"/>
      <c r="N110" s="24"/>
      <c r="O110" s="24"/>
      <c r="P110" s="24"/>
      <c r="Q110" s="24"/>
      <c r="R110" s="24"/>
      <c r="S110" s="24"/>
      <c r="T110" s="24"/>
      <c r="U110" s="24"/>
      <c r="V110" s="24"/>
      <c r="W110" s="24"/>
      <c r="X110" s="24"/>
      <c r="Y110" s="24"/>
      <c r="Z110" s="24"/>
    </row>
    <row r="111" ht="19.15" customHeight="1">
      <c r="A111" t="s" s="138">
        <v>3241</v>
      </c>
      <c r="B111" s="149">
        <v>3</v>
      </c>
      <c r="C111" s="149">
        <v>2</v>
      </c>
      <c r="D111" t="s" s="205">
        <v>3346</v>
      </c>
      <c r="E111" t="s" s="205">
        <v>78</v>
      </c>
      <c r="F111" s="222">
        <v>0</v>
      </c>
      <c r="G111" s="149">
        <v>0</v>
      </c>
      <c r="H111" s="173">
        <f>SUM(G111-F111)</f>
        <v>0</v>
      </c>
      <c r="I111" s="207">
        <f>H111/F111</f>
      </c>
      <c r="J111" s="207">
        <f>H111/G111</f>
      </c>
      <c r="K111" s="24"/>
      <c r="L111" s="24"/>
      <c r="M111" s="24"/>
      <c r="N111" s="24"/>
      <c r="O111" s="24"/>
      <c r="P111" s="24"/>
      <c r="Q111" s="24"/>
      <c r="R111" s="24"/>
      <c r="S111" s="24"/>
      <c r="T111" s="24"/>
      <c r="U111" s="24"/>
      <c r="V111" s="24"/>
      <c r="W111" s="24"/>
      <c r="X111" s="24"/>
      <c r="Y111" s="24"/>
      <c r="Z111" s="24"/>
    </row>
    <row r="112" ht="19.15" customHeight="1">
      <c r="A112" t="s" s="138">
        <v>3241</v>
      </c>
      <c r="B112" s="149">
        <v>3</v>
      </c>
      <c r="C112" s="149">
        <v>15</v>
      </c>
      <c r="D112" t="s" s="205">
        <v>3347</v>
      </c>
      <c r="E112" t="s" s="205">
        <v>42</v>
      </c>
      <c r="F112" s="222">
        <v>0</v>
      </c>
      <c r="G112" s="149">
        <v>0</v>
      </c>
      <c r="H112" s="173">
        <f>SUM(G112-F112)</f>
        <v>0</v>
      </c>
      <c r="I112" s="207">
        <f>H112/F112</f>
      </c>
      <c r="J112" s="207">
        <f>H112/G112</f>
      </c>
      <c r="K112" s="24"/>
      <c r="L112" s="24"/>
      <c r="M112" s="24"/>
      <c r="N112" s="24"/>
      <c r="O112" s="24"/>
      <c r="P112" s="24"/>
      <c r="Q112" s="24"/>
      <c r="R112" s="24"/>
      <c r="S112" s="24"/>
      <c r="T112" s="24"/>
      <c r="U112" s="24"/>
      <c r="V112" s="24"/>
      <c r="W112" s="24"/>
      <c r="X112" s="24"/>
      <c r="Y112" s="24"/>
      <c r="Z112" s="24"/>
    </row>
    <row r="113" ht="19.15" customHeight="1">
      <c r="A113" t="s" s="138">
        <v>3241</v>
      </c>
      <c r="B113" s="149">
        <v>3</v>
      </c>
      <c r="C113" s="149">
        <v>21</v>
      </c>
      <c r="D113" t="s" s="205">
        <v>3348</v>
      </c>
      <c r="E113" t="s" s="205">
        <v>281</v>
      </c>
      <c r="F113" s="222">
        <v>0</v>
      </c>
      <c r="G113" s="149">
        <v>0</v>
      </c>
      <c r="H113" s="173">
        <f>SUM(G113-F113)</f>
        <v>0</v>
      </c>
      <c r="I113" s="207">
        <f>H113/F113</f>
      </c>
      <c r="J113" s="207">
        <f>H113/G113</f>
      </c>
      <c r="K113" s="24"/>
      <c r="L113" s="24"/>
      <c r="M113" s="24"/>
      <c r="N113" s="24"/>
      <c r="O113" s="24"/>
      <c r="P113" s="24"/>
      <c r="Q113" s="24"/>
      <c r="R113" s="24"/>
      <c r="S113" s="24"/>
      <c r="T113" s="24"/>
      <c r="U113" s="24"/>
      <c r="V113" s="24"/>
      <c r="W113" s="24"/>
      <c r="X113" s="24"/>
      <c r="Y113" s="24"/>
      <c r="Z113" s="24"/>
    </row>
    <row r="114" ht="19.15" customHeight="1">
      <c r="A114" t="s" s="138">
        <v>3241</v>
      </c>
      <c r="B114" s="149">
        <v>3</v>
      </c>
      <c r="C114" s="149">
        <v>32</v>
      </c>
      <c r="D114" t="s" s="205">
        <v>3349</v>
      </c>
      <c r="E114" t="s" s="205">
        <v>1309</v>
      </c>
      <c r="F114" s="222">
        <v>0</v>
      </c>
      <c r="G114" s="149">
        <v>0</v>
      </c>
      <c r="H114" s="206">
        <f>SUM(G114-F114)</f>
        <v>0</v>
      </c>
      <c r="I114" s="176">
        <f>H114/F114</f>
      </c>
      <c r="J114" s="176">
        <f>H114/G114</f>
      </c>
      <c r="K114" s="174"/>
      <c r="L114" s="174"/>
      <c r="M114" s="174"/>
      <c r="N114" s="174"/>
      <c r="O114" s="174"/>
      <c r="P114" s="174"/>
      <c r="Q114" s="174"/>
      <c r="R114" s="174"/>
      <c r="S114" s="174"/>
      <c r="T114" s="174"/>
      <c r="U114" s="174"/>
      <c r="V114" s="174"/>
      <c r="W114" s="174"/>
      <c r="X114" s="174"/>
      <c r="Y114" s="174"/>
      <c r="Z114" s="174"/>
    </row>
    <row r="115" ht="13.65" customHeight="1">
      <c r="A115" s="192"/>
      <c r="B115" s="183"/>
      <c r="C115" s="183"/>
      <c r="D115" s="183"/>
      <c r="E115" s="183"/>
      <c r="F115" s="194">
        <f>SUM(F78:F114)</f>
        <v>114644</v>
      </c>
      <c r="G115" s="194">
        <f>SUM(G78:G114)</f>
        <v>120142</v>
      </c>
      <c r="H115" s="194">
        <f>SUM(H78:H114)</f>
        <v>5498</v>
      </c>
      <c r="I115" s="182">
        <f>H115/F115</f>
        <v>0.047957154321203</v>
      </c>
      <c r="J115" s="182">
        <f>H115/G115</f>
        <v>0.0457625143580097</v>
      </c>
      <c r="K115" s="183"/>
      <c r="L115" s="183"/>
      <c r="M115" s="183"/>
      <c r="N115" s="183"/>
      <c r="O115" s="183"/>
      <c r="P115" s="183"/>
      <c r="Q115" s="183"/>
      <c r="R115" s="183"/>
      <c r="S115" s="183"/>
      <c r="T115" s="183"/>
      <c r="U115" s="183"/>
      <c r="V115" s="183"/>
      <c r="W115" s="183"/>
      <c r="X115" s="183"/>
      <c r="Y115" s="183"/>
      <c r="Z115" s="184"/>
    </row>
    <row r="116" ht="13.65" customHeight="1">
      <c r="A116" s="195"/>
      <c r="B116" s="195"/>
      <c r="C116" s="195"/>
      <c r="D116" s="195"/>
      <c r="E116" s="195"/>
      <c r="F116" s="195"/>
      <c r="G116" s="195"/>
      <c r="H116" s="195"/>
      <c r="I116" s="196"/>
      <c r="J116" s="196"/>
      <c r="K116" s="195"/>
      <c r="L116" s="195"/>
      <c r="M116" s="195"/>
      <c r="N116" s="195"/>
      <c r="O116" s="195"/>
      <c r="P116" s="195"/>
      <c r="Q116" s="195"/>
      <c r="R116" s="195"/>
      <c r="S116" s="195"/>
      <c r="T116" s="195"/>
      <c r="U116" s="195"/>
      <c r="V116" s="195"/>
      <c r="W116" s="195"/>
      <c r="X116" s="195"/>
      <c r="Y116" s="195"/>
      <c r="Z116" s="195"/>
    </row>
    <row r="117" ht="13.65" customHeight="1">
      <c r="A117" s="215"/>
      <c r="B117" s="216"/>
      <c r="C117" s="216"/>
      <c r="D117" s="216"/>
      <c r="E117" t="s" s="217">
        <v>11328</v>
      </c>
      <c r="F117" s="218">
        <f>SUM(F115,F76,F38)</f>
        <v>349532</v>
      </c>
      <c r="G117" s="218">
        <f>SUM(G115,G76,G38)</f>
        <v>365802</v>
      </c>
      <c r="H117" s="218">
        <f>SUM(H115,H76,H38)</f>
        <v>16270</v>
      </c>
      <c r="I117" s="235">
        <f>H117/F117</f>
        <v>0.0465479555519952</v>
      </c>
      <c r="J117" s="235">
        <f>H117/G117</f>
        <v>0.0444776135723698</v>
      </c>
      <c r="K117" s="216"/>
      <c r="L117" s="216"/>
      <c r="M117" s="216"/>
      <c r="N117" s="216"/>
      <c r="O117" s="216"/>
      <c r="P117" s="216"/>
      <c r="Q117" s="216"/>
      <c r="R117" s="216"/>
      <c r="S117" s="216"/>
      <c r="T117" s="216"/>
      <c r="U117" s="216"/>
      <c r="V117" s="216"/>
      <c r="W117" s="216"/>
      <c r="X117" s="216"/>
      <c r="Y117" s="216"/>
      <c r="Z117"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19.xml><?xml version="1.0" encoding="utf-8"?>
<worksheet xmlns:r="http://schemas.openxmlformats.org/officeDocument/2006/relationships" xmlns="http://schemas.openxmlformats.org/spreadsheetml/2006/main">
  <sheetPr>
    <pageSetUpPr fitToPage="1"/>
  </sheetPr>
  <dimension ref="A1:Z27"/>
  <sheetViews>
    <sheetView workbookViewId="0" showGridLines="0" defaultGridColor="1"/>
  </sheetViews>
  <sheetFormatPr defaultColWidth="14.5" defaultRowHeight="15.75" customHeight="1" outlineLevelRow="0" outlineLevelCol="0"/>
  <cols>
    <col min="1" max="1" width="14.5" style="274" customWidth="1"/>
    <col min="2" max="2" width="10.1719" style="274" customWidth="1"/>
    <col min="3" max="3" width="10.5" style="274" customWidth="1"/>
    <col min="4" max="4" width="26.8516" style="274" customWidth="1"/>
    <col min="5" max="5" width="22.5" style="274" customWidth="1"/>
    <col min="6" max="26" width="14.5" style="274" customWidth="1"/>
    <col min="27" max="256" width="14.5" style="274"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3351</v>
      </c>
      <c r="B2" s="168">
        <v>1</v>
      </c>
      <c r="C2" s="168">
        <v>9</v>
      </c>
      <c r="D2" t="s" s="145">
        <v>3352</v>
      </c>
      <c r="E2" t="s" s="145">
        <v>22</v>
      </c>
      <c r="F2" s="212">
        <v>35173</v>
      </c>
      <c r="G2" s="168">
        <v>36744</v>
      </c>
      <c r="H2" s="155">
        <f>SUM(G2-F2)</f>
        <v>1571</v>
      </c>
      <c r="I2" s="167">
        <f>H2/F2</f>
        <v>0.0446649418588122</v>
      </c>
      <c r="J2" s="167">
        <f>H2/G2</f>
        <v>0.0427552797735685</v>
      </c>
      <c r="K2" s="24"/>
      <c r="L2" s="24"/>
      <c r="M2" s="24"/>
      <c r="N2" s="24"/>
      <c r="O2" s="24"/>
      <c r="P2" s="24"/>
      <c r="Q2" s="24"/>
      <c r="R2" s="24"/>
      <c r="S2" s="24"/>
      <c r="T2" s="24"/>
      <c r="U2" s="24"/>
      <c r="V2" s="24"/>
      <c r="W2" s="24"/>
      <c r="X2" s="24"/>
      <c r="Y2" s="24"/>
      <c r="Z2" s="24"/>
    </row>
    <row r="3" ht="19.15" customHeight="1">
      <c r="A3" t="s" s="145">
        <v>3351</v>
      </c>
      <c r="B3" s="168">
        <v>1</v>
      </c>
      <c r="C3" s="168">
        <v>3</v>
      </c>
      <c r="D3" t="s" s="145">
        <v>3353</v>
      </c>
      <c r="E3" t="s" s="145">
        <v>17</v>
      </c>
      <c r="F3" s="212">
        <v>29591</v>
      </c>
      <c r="G3" s="168">
        <v>30642</v>
      </c>
      <c r="H3" s="155">
        <f>SUM(G3-F3)</f>
        <v>1051</v>
      </c>
      <c r="I3" s="167">
        <f>H3/F3</f>
        <v>0.0355175560136528</v>
      </c>
      <c r="J3" s="167">
        <f>H3/G3</f>
        <v>0.0342993277201227</v>
      </c>
      <c r="K3" s="24"/>
      <c r="L3" s="24"/>
      <c r="M3" s="24"/>
      <c r="N3" s="24"/>
      <c r="O3" s="24"/>
      <c r="P3" s="24"/>
      <c r="Q3" s="24"/>
      <c r="R3" s="24"/>
      <c r="S3" s="24"/>
      <c r="T3" s="24"/>
      <c r="U3" s="24"/>
      <c r="V3" s="24"/>
      <c r="W3" s="24"/>
      <c r="X3" s="24"/>
      <c r="Y3" s="24"/>
      <c r="Z3" s="24"/>
    </row>
    <row r="4" ht="19.15" customHeight="1">
      <c r="A4" t="s" s="145">
        <v>3351</v>
      </c>
      <c r="B4" s="168">
        <v>1</v>
      </c>
      <c r="C4" s="168">
        <v>4</v>
      </c>
      <c r="D4" t="s" s="145">
        <v>3354</v>
      </c>
      <c r="E4" t="s" s="145">
        <v>20</v>
      </c>
      <c r="F4" s="212">
        <v>22893</v>
      </c>
      <c r="G4" s="168">
        <v>23417</v>
      </c>
      <c r="H4" s="155">
        <f>SUM(G4-F4)</f>
        <v>524</v>
      </c>
      <c r="I4" s="167">
        <f>H4/F4</f>
        <v>0.0228890927357708</v>
      </c>
      <c r="J4" s="167">
        <f>H4/G4</f>
        <v>0.0223769056668232</v>
      </c>
      <c r="K4" s="24"/>
      <c r="L4" s="24"/>
      <c r="M4" s="24"/>
      <c r="N4" s="24"/>
      <c r="O4" s="24"/>
      <c r="P4" s="24"/>
      <c r="Q4" s="24"/>
      <c r="R4" s="24"/>
      <c r="S4" s="24"/>
      <c r="T4" s="24"/>
      <c r="U4" s="24"/>
      <c r="V4" s="24"/>
      <c r="W4" s="24"/>
      <c r="X4" s="24"/>
      <c r="Y4" s="24"/>
      <c r="Z4" s="24"/>
    </row>
    <row r="5" ht="19.15" customHeight="1">
      <c r="A5" t="s" s="145">
        <v>3351</v>
      </c>
      <c r="B5" s="168">
        <v>1</v>
      </c>
      <c r="C5" s="168">
        <v>7</v>
      </c>
      <c r="D5" t="s" s="145">
        <v>3355</v>
      </c>
      <c r="E5" t="s" s="145">
        <v>26</v>
      </c>
      <c r="F5" s="212">
        <v>6048</v>
      </c>
      <c r="G5" s="168">
        <v>6310</v>
      </c>
      <c r="H5" s="155">
        <f>SUM(G5-F5)</f>
        <v>262</v>
      </c>
      <c r="I5" s="167">
        <f>H5/F5</f>
        <v>0.0433201058201058</v>
      </c>
      <c r="J5" s="167">
        <f>H5/G5</f>
        <v>0.0415213946117274</v>
      </c>
      <c r="K5" s="24"/>
      <c r="L5" s="24"/>
      <c r="M5" s="24"/>
      <c r="N5" s="24"/>
      <c r="O5" s="24"/>
      <c r="P5" s="24"/>
      <c r="Q5" s="24"/>
      <c r="R5" s="24"/>
      <c r="S5" s="24"/>
      <c r="T5" s="24"/>
      <c r="U5" s="24"/>
      <c r="V5" s="24"/>
      <c r="W5" s="24"/>
      <c r="X5" s="24"/>
      <c r="Y5" s="24"/>
      <c r="Z5" s="24"/>
    </row>
    <row r="6" ht="19.15" customHeight="1">
      <c r="A6" t="s" s="145">
        <v>3351</v>
      </c>
      <c r="B6" s="168">
        <v>1</v>
      </c>
      <c r="C6" s="168">
        <v>12</v>
      </c>
      <c r="D6" t="s" s="145">
        <v>3356</v>
      </c>
      <c r="E6" t="s" s="145">
        <v>28</v>
      </c>
      <c r="F6" s="212">
        <v>5307</v>
      </c>
      <c r="G6" s="168">
        <v>5667</v>
      </c>
      <c r="H6" s="155">
        <f>SUM(G6-F6)</f>
        <v>360</v>
      </c>
      <c r="I6" s="167">
        <f>H6/F6</f>
        <v>0.0678349349915206</v>
      </c>
      <c r="J6" s="167">
        <f>H6/G6</f>
        <v>0.0635256749602965</v>
      </c>
      <c r="K6" s="24"/>
      <c r="L6" s="24"/>
      <c r="M6" s="24"/>
      <c r="N6" s="24"/>
      <c r="O6" s="24"/>
      <c r="P6" s="24"/>
      <c r="Q6" s="24"/>
      <c r="R6" s="24"/>
      <c r="S6" s="24"/>
      <c r="T6" s="24"/>
      <c r="U6" s="24"/>
      <c r="V6" s="24"/>
      <c r="W6" s="24"/>
      <c r="X6" s="24"/>
      <c r="Y6" s="24"/>
      <c r="Z6" s="24"/>
    </row>
    <row r="7" ht="19.15" customHeight="1">
      <c r="A7" t="s" s="145">
        <v>3351</v>
      </c>
      <c r="B7" s="168">
        <v>1</v>
      </c>
      <c r="C7" s="168">
        <v>13</v>
      </c>
      <c r="D7" t="s" s="145">
        <v>3357</v>
      </c>
      <c r="E7" t="s" s="145">
        <v>30</v>
      </c>
      <c r="F7" s="212">
        <v>2791</v>
      </c>
      <c r="G7" s="168">
        <v>2861</v>
      </c>
      <c r="H7" s="155">
        <f>SUM(G7-F7)</f>
        <v>70</v>
      </c>
      <c r="I7" s="167">
        <f>H7/F7</f>
        <v>0.0250806162665711</v>
      </c>
      <c r="J7" s="167">
        <f>H7/G7</f>
        <v>0.0244669695910521</v>
      </c>
      <c r="K7" s="24"/>
      <c r="L7" s="24"/>
      <c r="M7" s="24"/>
      <c r="N7" s="24"/>
      <c r="O7" s="24"/>
      <c r="P7" s="24"/>
      <c r="Q7" s="24"/>
      <c r="R7" s="24"/>
      <c r="S7" s="24"/>
      <c r="T7" s="24"/>
      <c r="U7" s="24"/>
      <c r="V7" s="24"/>
      <c r="W7" s="24"/>
      <c r="X7" s="24"/>
      <c r="Y7" s="24"/>
      <c r="Z7" s="24"/>
    </row>
    <row r="8" ht="19.15" customHeight="1">
      <c r="A8" t="s" s="145">
        <v>3351</v>
      </c>
      <c r="B8" s="168">
        <v>1</v>
      </c>
      <c r="C8" s="168">
        <v>2</v>
      </c>
      <c r="D8" t="s" s="145">
        <v>3358</v>
      </c>
      <c r="E8" t="s" s="145">
        <v>38</v>
      </c>
      <c r="F8" s="212">
        <v>2615</v>
      </c>
      <c r="G8" s="168">
        <v>2786</v>
      </c>
      <c r="H8" s="155">
        <f>SUM(G8-F8)</f>
        <v>171</v>
      </c>
      <c r="I8" s="167">
        <f>H8/F8</f>
        <v>0.0653919694072658</v>
      </c>
      <c r="J8" s="167">
        <f>H8/G8</f>
        <v>0.06137832017229</v>
      </c>
      <c r="K8" s="24"/>
      <c r="L8" s="24"/>
      <c r="M8" s="24"/>
      <c r="N8" s="24"/>
      <c r="O8" s="24"/>
      <c r="P8" s="24"/>
      <c r="Q8" s="24"/>
      <c r="R8" s="24"/>
      <c r="S8" s="24"/>
      <c r="T8" s="24"/>
      <c r="U8" s="24"/>
      <c r="V8" s="24"/>
      <c r="W8" s="24"/>
      <c r="X8" s="24"/>
      <c r="Y8" s="24"/>
      <c r="Z8" s="24"/>
    </row>
    <row r="9" ht="19.15" customHeight="1">
      <c r="A9" t="s" s="145">
        <v>3351</v>
      </c>
      <c r="B9" s="168">
        <v>1</v>
      </c>
      <c r="C9" s="168">
        <v>19</v>
      </c>
      <c r="D9" t="s" s="145">
        <v>3359</v>
      </c>
      <c r="E9" t="s" s="145">
        <v>34</v>
      </c>
      <c r="F9" s="212">
        <v>1895</v>
      </c>
      <c r="G9" s="168">
        <v>1997</v>
      </c>
      <c r="H9" s="155">
        <f>SUM(G9-F9)</f>
        <v>102</v>
      </c>
      <c r="I9" s="167">
        <f>H9/F9</f>
        <v>0.0538258575197889</v>
      </c>
      <c r="J9" s="167">
        <f>H9/G9</f>
        <v>0.0510766149223836</v>
      </c>
      <c r="K9" s="24"/>
      <c r="L9" s="24"/>
      <c r="M9" s="24"/>
      <c r="N9" s="24"/>
      <c r="O9" s="24"/>
      <c r="P9" s="24"/>
      <c r="Q9" s="24"/>
      <c r="R9" s="24"/>
      <c r="S9" s="24"/>
      <c r="T9" s="24"/>
      <c r="U9" s="24"/>
      <c r="V9" s="24"/>
      <c r="W9" s="24"/>
      <c r="X9" s="24"/>
      <c r="Y9" s="24"/>
      <c r="Z9" s="24"/>
    </row>
    <row r="10" ht="19.15" customHeight="1">
      <c r="A10" t="s" s="145">
        <v>3351</v>
      </c>
      <c r="B10" s="168">
        <v>1</v>
      </c>
      <c r="C10" s="168">
        <v>1</v>
      </c>
      <c r="D10" t="s" s="145">
        <v>3360</v>
      </c>
      <c r="E10" t="s" s="145">
        <v>101</v>
      </c>
      <c r="F10" s="212">
        <v>1351</v>
      </c>
      <c r="G10" s="168">
        <v>1433</v>
      </c>
      <c r="H10" s="155">
        <f>SUM(G10-F10)</f>
        <v>82</v>
      </c>
      <c r="I10" s="167">
        <f>H10/F10</f>
        <v>0.0606957809030348</v>
      </c>
      <c r="J10" s="167">
        <f>H10/G10</f>
        <v>0.0572226099092812</v>
      </c>
      <c r="K10" s="24"/>
      <c r="L10" s="24"/>
      <c r="M10" s="24"/>
      <c r="N10" s="24"/>
      <c r="O10" s="24"/>
      <c r="P10" s="24"/>
      <c r="Q10" s="24"/>
      <c r="R10" s="24"/>
      <c r="S10" s="24"/>
      <c r="T10" s="24"/>
      <c r="U10" s="24"/>
      <c r="V10" s="24"/>
      <c r="W10" s="24"/>
      <c r="X10" s="24"/>
      <c r="Y10" s="24"/>
      <c r="Z10" s="24"/>
    </row>
    <row r="11" ht="19.15" customHeight="1">
      <c r="A11" t="s" s="145">
        <v>3351</v>
      </c>
      <c r="B11" s="168">
        <v>1</v>
      </c>
      <c r="C11" s="168">
        <v>10</v>
      </c>
      <c r="D11" t="s" s="145">
        <v>3361</v>
      </c>
      <c r="E11" t="s" s="145">
        <v>24</v>
      </c>
      <c r="F11" s="212">
        <v>1382</v>
      </c>
      <c r="G11" s="168">
        <v>1409</v>
      </c>
      <c r="H11" s="155">
        <f>SUM(G11-F11)</f>
        <v>27</v>
      </c>
      <c r="I11" s="167">
        <f>H11/F11</f>
        <v>0.0195369030390738</v>
      </c>
      <c r="J11" s="167">
        <f>H11/G11</f>
        <v>0.0191625266146203</v>
      </c>
      <c r="K11" s="24"/>
      <c r="L11" s="24"/>
      <c r="M11" s="24"/>
      <c r="N11" s="24"/>
      <c r="O11" s="24"/>
      <c r="P11" s="24"/>
      <c r="Q11" s="24"/>
      <c r="R11" s="24"/>
      <c r="S11" s="24"/>
      <c r="T11" s="24"/>
      <c r="U11" s="24"/>
      <c r="V11" s="24"/>
      <c r="W11" s="24"/>
      <c r="X11" s="24"/>
      <c r="Y11" s="24"/>
      <c r="Z11" s="24"/>
    </row>
    <row r="12" ht="19.15" customHeight="1">
      <c r="A12" t="s" s="145">
        <v>3351</v>
      </c>
      <c r="B12" s="168">
        <v>1</v>
      </c>
      <c r="C12" s="168">
        <v>21</v>
      </c>
      <c r="D12" t="s" s="145">
        <v>3362</v>
      </c>
      <c r="E12" t="s" s="145">
        <v>116</v>
      </c>
      <c r="F12" s="212">
        <v>522</v>
      </c>
      <c r="G12" s="168">
        <v>548</v>
      </c>
      <c r="H12" s="155">
        <f>SUM(G12-F12)</f>
        <v>26</v>
      </c>
      <c r="I12" s="167">
        <f>H12/F12</f>
        <v>0.0498084291187739</v>
      </c>
      <c r="J12" s="167">
        <f>H12/G12</f>
        <v>0.0474452554744526</v>
      </c>
      <c r="K12" s="24"/>
      <c r="L12" s="24"/>
      <c r="M12" s="24"/>
      <c r="N12" s="24"/>
      <c r="O12" s="24"/>
      <c r="P12" s="24"/>
      <c r="Q12" s="24"/>
      <c r="R12" s="24"/>
      <c r="S12" s="24"/>
      <c r="T12" s="24"/>
      <c r="U12" s="24"/>
      <c r="V12" s="24"/>
      <c r="W12" s="24"/>
      <c r="X12" s="24"/>
      <c r="Y12" s="24"/>
      <c r="Z12" s="24"/>
    </row>
    <row r="13" ht="19.15" customHeight="1">
      <c r="A13" t="s" s="145">
        <v>3351</v>
      </c>
      <c r="B13" s="168">
        <v>1</v>
      </c>
      <c r="C13" s="168">
        <v>5</v>
      </c>
      <c r="D13" t="s" s="145">
        <v>3363</v>
      </c>
      <c r="E13" t="s" s="145">
        <v>66</v>
      </c>
      <c r="F13" s="212">
        <v>488</v>
      </c>
      <c r="G13" s="168">
        <v>513</v>
      </c>
      <c r="H13" s="155">
        <f>SUM(G13-F13)</f>
        <v>25</v>
      </c>
      <c r="I13" s="167">
        <f>H13/F13</f>
        <v>0.0512295081967213</v>
      </c>
      <c r="J13" s="167">
        <f>H13/G13</f>
        <v>0.0487329434697856</v>
      </c>
      <c r="K13" s="24"/>
      <c r="L13" s="24"/>
      <c r="M13" s="24"/>
      <c r="N13" s="24"/>
      <c r="O13" s="24"/>
      <c r="P13" s="24"/>
      <c r="Q13" s="24"/>
      <c r="R13" s="24"/>
      <c r="S13" s="24"/>
      <c r="T13" s="24"/>
      <c r="U13" s="24"/>
      <c r="V13" s="24"/>
      <c r="W13" s="24"/>
      <c r="X13" s="24"/>
      <c r="Y13" s="24"/>
      <c r="Z13" s="24"/>
    </row>
    <row r="14" ht="19.15" customHeight="1">
      <c r="A14" t="s" s="145">
        <v>3351</v>
      </c>
      <c r="B14" s="168">
        <v>1</v>
      </c>
      <c r="C14" s="168">
        <v>15</v>
      </c>
      <c r="D14" t="s" s="145">
        <v>3364</v>
      </c>
      <c r="E14" t="s" s="145">
        <v>48</v>
      </c>
      <c r="F14" s="212">
        <v>475</v>
      </c>
      <c r="G14" s="168">
        <v>498</v>
      </c>
      <c r="H14" s="155">
        <f>SUM(G14-F14)</f>
        <v>23</v>
      </c>
      <c r="I14" s="167">
        <f>H14/F14</f>
        <v>0.0484210526315789</v>
      </c>
      <c r="J14" s="167">
        <f>H14/G14</f>
        <v>0.0461847389558233</v>
      </c>
      <c r="K14" s="24"/>
      <c r="L14" s="24"/>
      <c r="M14" s="24"/>
      <c r="N14" s="24"/>
      <c r="O14" s="24"/>
      <c r="P14" s="24"/>
      <c r="Q14" s="24"/>
      <c r="R14" s="24"/>
      <c r="S14" s="24"/>
      <c r="T14" s="24"/>
      <c r="U14" s="24"/>
      <c r="V14" s="24"/>
      <c r="W14" s="24"/>
      <c r="X14" s="24"/>
      <c r="Y14" s="24"/>
      <c r="Z14" s="24"/>
    </row>
    <row r="15" ht="19.15" customHeight="1">
      <c r="A15" t="s" s="145">
        <v>3351</v>
      </c>
      <c r="B15" s="168">
        <v>1</v>
      </c>
      <c r="C15" s="168">
        <v>23</v>
      </c>
      <c r="D15" t="s" s="145">
        <v>3365</v>
      </c>
      <c r="E15" t="s" s="145">
        <v>1091</v>
      </c>
      <c r="F15" s="212">
        <v>432</v>
      </c>
      <c r="G15" s="168">
        <v>439</v>
      </c>
      <c r="H15" s="155">
        <f>SUM(G15-F15)</f>
        <v>7</v>
      </c>
      <c r="I15" s="167">
        <f>H15/F15</f>
        <v>0.0162037037037037</v>
      </c>
      <c r="J15" s="167">
        <f>H15/G15</f>
        <v>0.0159453302961276</v>
      </c>
      <c r="K15" s="24"/>
      <c r="L15" s="24"/>
      <c r="M15" s="24"/>
      <c r="N15" s="24"/>
      <c r="O15" s="24"/>
      <c r="P15" s="24"/>
      <c r="Q15" s="24"/>
      <c r="R15" s="24"/>
      <c r="S15" s="24"/>
      <c r="T15" s="24"/>
      <c r="U15" s="24"/>
      <c r="V15" s="24"/>
      <c r="W15" s="24"/>
      <c r="X15" s="24"/>
      <c r="Y15" s="24"/>
      <c r="Z15" s="24"/>
    </row>
    <row r="16" ht="19.15" customHeight="1">
      <c r="A16" t="s" s="145">
        <v>3351</v>
      </c>
      <c r="B16" s="168">
        <v>1</v>
      </c>
      <c r="C16" s="168">
        <v>14</v>
      </c>
      <c r="D16" t="s" s="145">
        <v>3366</v>
      </c>
      <c r="E16" t="s" s="145">
        <v>62</v>
      </c>
      <c r="F16" s="212">
        <v>423</v>
      </c>
      <c r="G16" s="168">
        <v>436</v>
      </c>
      <c r="H16" s="155">
        <f>SUM(G16-F16)</f>
        <v>13</v>
      </c>
      <c r="I16" s="167">
        <f>H16/F16</f>
        <v>0.0307328605200946</v>
      </c>
      <c r="J16" s="167">
        <f>H16/G16</f>
        <v>0.0298165137614679</v>
      </c>
      <c r="K16" s="24"/>
      <c r="L16" s="24"/>
      <c r="M16" s="24"/>
      <c r="N16" s="24"/>
      <c r="O16" s="24"/>
      <c r="P16" s="24"/>
      <c r="Q16" s="24"/>
      <c r="R16" s="24"/>
      <c r="S16" s="24"/>
      <c r="T16" s="24"/>
      <c r="U16" s="24"/>
      <c r="V16" s="24"/>
      <c r="W16" s="24"/>
      <c r="X16" s="24"/>
      <c r="Y16" s="24"/>
      <c r="Z16" s="24"/>
    </row>
    <row r="17" ht="19.15" customHeight="1">
      <c r="A17" t="s" s="145">
        <v>3351</v>
      </c>
      <c r="B17" s="168">
        <v>1</v>
      </c>
      <c r="C17" s="168">
        <v>11</v>
      </c>
      <c r="D17" t="s" s="145">
        <v>3367</v>
      </c>
      <c r="E17" t="s" s="145">
        <v>110</v>
      </c>
      <c r="F17" s="212">
        <v>374</v>
      </c>
      <c r="G17" s="168">
        <v>400</v>
      </c>
      <c r="H17" s="155">
        <f>SUM(G17-F17)</f>
        <v>26</v>
      </c>
      <c r="I17" s="167">
        <f>H17/F17</f>
        <v>0.06951871657754009</v>
      </c>
      <c r="J17" s="167">
        <f>H17/G17</f>
        <v>0.065</v>
      </c>
      <c r="K17" s="24"/>
      <c r="L17" s="24"/>
      <c r="M17" s="24"/>
      <c r="N17" s="24"/>
      <c r="O17" s="24"/>
      <c r="P17" s="24"/>
      <c r="Q17" s="24"/>
      <c r="R17" s="24"/>
      <c r="S17" s="24"/>
      <c r="T17" s="24"/>
      <c r="U17" s="24"/>
      <c r="V17" s="24"/>
      <c r="W17" s="24"/>
      <c r="X17" s="24"/>
      <c r="Y17" s="24"/>
      <c r="Z17" s="24"/>
    </row>
    <row r="18" ht="19.15" customHeight="1">
      <c r="A18" t="s" s="145">
        <v>3351</v>
      </c>
      <c r="B18" s="168">
        <v>1</v>
      </c>
      <c r="C18" s="168">
        <v>6</v>
      </c>
      <c r="D18" t="s" s="145">
        <v>3368</v>
      </c>
      <c r="E18" t="s" s="145">
        <v>60</v>
      </c>
      <c r="F18" s="212">
        <v>307</v>
      </c>
      <c r="G18" s="168">
        <v>324</v>
      </c>
      <c r="H18" s="155">
        <f>SUM(G18-F18)</f>
        <v>17</v>
      </c>
      <c r="I18" s="167">
        <f>H18/F18</f>
        <v>0.0553745928338762</v>
      </c>
      <c r="J18" s="167">
        <f>H18/G18</f>
        <v>0.0524691358024691</v>
      </c>
      <c r="K18" s="24"/>
      <c r="L18" s="24"/>
      <c r="M18" s="24"/>
      <c r="N18" s="24"/>
      <c r="O18" s="24"/>
      <c r="P18" s="24"/>
      <c r="Q18" s="24"/>
      <c r="R18" s="24"/>
      <c r="S18" s="24"/>
      <c r="T18" s="24"/>
      <c r="U18" s="24"/>
      <c r="V18" s="24"/>
      <c r="W18" s="24"/>
      <c r="X18" s="24"/>
      <c r="Y18" s="24"/>
      <c r="Z18" s="24"/>
    </row>
    <row r="19" ht="19.15" customHeight="1">
      <c r="A19" t="s" s="145">
        <v>3351</v>
      </c>
      <c r="B19" s="168">
        <v>1</v>
      </c>
      <c r="C19" s="168">
        <v>24</v>
      </c>
      <c r="D19" t="s" s="145">
        <v>3369</v>
      </c>
      <c r="E19" t="s" s="145">
        <v>46</v>
      </c>
      <c r="F19" s="212">
        <v>271</v>
      </c>
      <c r="G19" s="168">
        <v>275</v>
      </c>
      <c r="H19" s="155">
        <f>SUM(G19-F19)</f>
        <v>4</v>
      </c>
      <c r="I19" s="167">
        <f>H19/F19</f>
        <v>0.014760147601476</v>
      </c>
      <c r="J19" s="167">
        <f>H19/G19</f>
        <v>0.0145454545454545</v>
      </c>
      <c r="K19" s="24"/>
      <c r="L19" s="24"/>
      <c r="M19" s="24"/>
      <c r="N19" s="24"/>
      <c r="O19" s="24"/>
      <c r="P19" s="24"/>
      <c r="Q19" s="24"/>
      <c r="R19" s="24"/>
      <c r="S19" s="24"/>
      <c r="T19" s="24"/>
      <c r="U19" s="24"/>
      <c r="V19" s="24"/>
      <c r="W19" s="24"/>
      <c r="X19" s="24"/>
      <c r="Y19" s="24"/>
      <c r="Z19" s="24"/>
    </row>
    <row r="20" ht="19.15" customHeight="1">
      <c r="A20" t="s" s="145">
        <v>3351</v>
      </c>
      <c r="B20" s="168">
        <v>1</v>
      </c>
      <c r="C20" s="168">
        <v>22</v>
      </c>
      <c r="D20" t="s" s="145">
        <v>3370</v>
      </c>
      <c r="E20" t="s" s="145">
        <v>72</v>
      </c>
      <c r="F20" s="212">
        <v>247</v>
      </c>
      <c r="G20" s="168">
        <v>256</v>
      </c>
      <c r="H20" s="155">
        <f>SUM(G20-F20)</f>
        <v>9</v>
      </c>
      <c r="I20" s="167">
        <f>H20/F20</f>
        <v>0.0364372469635628</v>
      </c>
      <c r="J20" s="167">
        <f>H20/G20</f>
        <v>0.03515625</v>
      </c>
      <c r="K20" s="24"/>
      <c r="L20" s="24"/>
      <c r="M20" s="24"/>
      <c r="N20" s="24"/>
      <c r="O20" s="24"/>
      <c r="P20" s="24"/>
      <c r="Q20" s="24"/>
      <c r="R20" s="24"/>
      <c r="S20" s="24"/>
      <c r="T20" s="24"/>
      <c r="U20" s="24"/>
      <c r="V20" s="24"/>
      <c r="W20" s="24"/>
      <c r="X20" s="24"/>
      <c r="Y20" s="24"/>
      <c r="Z20" s="24"/>
    </row>
    <row r="21" ht="19.15" customHeight="1">
      <c r="A21" t="s" s="145">
        <v>3351</v>
      </c>
      <c r="B21" s="168">
        <v>1</v>
      </c>
      <c r="C21" s="168">
        <v>17</v>
      </c>
      <c r="D21" t="s" s="145">
        <v>3371</v>
      </c>
      <c r="E21" t="s" s="145">
        <v>36</v>
      </c>
      <c r="F21" s="212">
        <v>226</v>
      </c>
      <c r="G21" s="168">
        <v>235</v>
      </c>
      <c r="H21" s="155">
        <f>SUM(G21-F21)</f>
        <v>9</v>
      </c>
      <c r="I21" s="167">
        <f>H21/F21</f>
        <v>0.0398230088495575</v>
      </c>
      <c r="J21" s="167">
        <f>H21/G21</f>
        <v>0.0382978723404255</v>
      </c>
      <c r="K21" s="24"/>
      <c r="L21" s="24"/>
      <c r="M21" s="24"/>
      <c r="N21" s="24"/>
      <c r="O21" s="24"/>
      <c r="P21" s="24"/>
      <c r="Q21" s="24"/>
      <c r="R21" s="24"/>
      <c r="S21" s="24"/>
      <c r="T21" s="24"/>
      <c r="U21" s="24"/>
      <c r="V21" s="24"/>
      <c r="W21" s="24"/>
      <c r="X21" s="24"/>
      <c r="Y21" s="24"/>
      <c r="Z21" s="24"/>
    </row>
    <row r="22" ht="19.15" customHeight="1">
      <c r="A22" t="s" s="145">
        <v>3351</v>
      </c>
      <c r="B22" s="168">
        <v>1</v>
      </c>
      <c r="C22" s="168">
        <v>18</v>
      </c>
      <c r="D22" t="s" s="145">
        <v>3372</v>
      </c>
      <c r="E22" t="s" s="145">
        <v>52</v>
      </c>
      <c r="F22" s="212">
        <v>213</v>
      </c>
      <c r="G22" s="168">
        <v>225</v>
      </c>
      <c r="H22" s="155">
        <f>SUM(G22-F22)</f>
        <v>12</v>
      </c>
      <c r="I22" s="167">
        <f>H22/F22</f>
        <v>0.0563380281690141</v>
      </c>
      <c r="J22" s="167">
        <f>H22/G22</f>
        <v>0.0533333333333333</v>
      </c>
      <c r="K22" s="24"/>
      <c r="L22" s="24"/>
      <c r="M22" s="24"/>
      <c r="N22" s="24"/>
      <c r="O22" s="24"/>
      <c r="P22" s="24"/>
      <c r="Q22" s="24"/>
      <c r="R22" s="24"/>
      <c r="S22" s="24"/>
      <c r="T22" s="24"/>
      <c r="U22" s="24"/>
      <c r="V22" s="24"/>
      <c r="W22" s="24"/>
      <c r="X22" s="24"/>
      <c r="Y22" s="24"/>
      <c r="Z22" s="24"/>
    </row>
    <row r="23" ht="19.15" customHeight="1">
      <c r="A23" t="s" s="145">
        <v>3351</v>
      </c>
      <c r="B23" s="168">
        <v>1</v>
      </c>
      <c r="C23" s="168">
        <v>16</v>
      </c>
      <c r="D23" t="s" s="145">
        <v>3373</v>
      </c>
      <c r="E23" t="s" s="145">
        <v>44</v>
      </c>
      <c r="F23" s="212">
        <v>186</v>
      </c>
      <c r="G23" s="168">
        <v>189</v>
      </c>
      <c r="H23" s="155">
        <f>SUM(G23-F23)</f>
        <v>3</v>
      </c>
      <c r="I23" s="167">
        <f>H23/F23</f>
        <v>0.0161290322580645</v>
      </c>
      <c r="J23" s="167">
        <f>H23/G23</f>
        <v>0.0158730158730159</v>
      </c>
      <c r="K23" s="24"/>
      <c r="L23" s="24"/>
      <c r="M23" s="24"/>
      <c r="N23" s="24"/>
      <c r="O23" s="24"/>
      <c r="P23" s="24"/>
      <c r="Q23" s="24"/>
      <c r="R23" s="24"/>
      <c r="S23" s="24"/>
      <c r="T23" s="24"/>
      <c r="U23" s="24"/>
      <c r="V23" s="24"/>
      <c r="W23" s="24"/>
      <c r="X23" s="24"/>
      <c r="Y23" s="24"/>
      <c r="Z23" s="24"/>
    </row>
    <row r="24" ht="19.15" customHeight="1">
      <c r="A24" t="s" s="145">
        <v>3351</v>
      </c>
      <c r="B24" s="168">
        <v>1</v>
      </c>
      <c r="C24" s="168">
        <v>20</v>
      </c>
      <c r="D24" t="s" s="145">
        <v>3374</v>
      </c>
      <c r="E24" t="s" s="145">
        <v>237</v>
      </c>
      <c r="F24" s="212">
        <v>146</v>
      </c>
      <c r="G24" s="168">
        <v>148</v>
      </c>
      <c r="H24" s="155">
        <f>SUM(G24-F24)</f>
        <v>2</v>
      </c>
      <c r="I24" s="167">
        <f>H24/F24</f>
        <v>0.0136986301369863</v>
      </c>
      <c r="J24" s="167">
        <f>H24/G24</f>
        <v>0.0135135135135135</v>
      </c>
      <c r="K24" s="24"/>
      <c r="L24" s="24"/>
      <c r="M24" s="24"/>
      <c r="N24" s="24"/>
      <c r="O24" s="24"/>
      <c r="P24" s="24"/>
      <c r="Q24" s="24"/>
      <c r="R24" s="24"/>
      <c r="S24" s="24"/>
      <c r="T24" s="24"/>
      <c r="U24" s="24"/>
      <c r="V24" s="24"/>
      <c r="W24" s="24"/>
      <c r="X24" s="24"/>
      <c r="Y24" s="24"/>
      <c r="Z24" s="24"/>
    </row>
    <row r="25" ht="19.15" customHeight="1">
      <c r="A25" t="s" s="145">
        <v>3351</v>
      </c>
      <c r="B25" s="168">
        <v>1</v>
      </c>
      <c r="C25" s="168">
        <v>25</v>
      </c>
      <c r="D25" t="s" s="145">
        <v>3375</v>
      </c>
      <c r="E25" t="s" s="145">
        <v>68</v>
      </c>
      <c r="F25" s="212">
        <v>126</v>
      </c>
      <c r="G25" s="168">
        <v>132</v>
      </c>
      <c r="H25" s="155">
        <f>SUM(G25-F25)</f>
        <v>6</v>
      </c>
      <c r="I25" s="167">
        <f>H25/F25</f>
        <v>0.0476190476190476</v>
      </c>
      <c r="J25" s="167">
        <f>H25/G25</f>
        <v>0.0454545454545455</v>
      </c>
      <c r="K25" s="24"/>
      <c r="L25" s="24"/>
      <c r="M25" s="24"/>
      <c r="N25" s="24"/>
      <c r="O25" s="24"/>
      <c r="P25" s="24"/>
      <c r="Q25" s="24"/>
      <c r="R25" s="24"/>
      <c r="S25" s="24"/>
      <c r="T25" s="24"/>
      <c r="U25" s="24"/>
      <c r="V25" s="24"/>
      <c r="W25" s="24"/>
      <c r="X25" s="24"/>
      <c r="Y25" s="24"/>
      <c r="Z25" s="24"/>
    </row>
    <row r="26" ht="19.15" customHeight="1">
      <c r="A26" t="s" s="137">
        <v>3351</v>
      </c>
      <c r="B26" s="170">
        <v>1</v>
      </c>
      <c r="C26" s="170">
        <v>8</v>
      </c>
      <c r="D26" t="s" s="137">
        <v>3376</v>
      </c>
      <c r="E26" t="s" s="137">
        <v>78</v>
      </c>
      <c r="F26" s="213">
        <v>0</v>
      </c>
      <c r="G26" s="170">
        <v>0</v>
      </c>
      <c r="H26" s="175">
        <f>SUM(G26-F26)</f>
        <v>0</v>
      </c>
      <c r="I26" s="176">
        <f>H26/F26</f>
      </c>
      <c r="J26" s="176">
        <f>H26/G26</f>
      </c>
      <c r="K26" s="174"/>
      <c r="L26" s="174"/>
      <c r="M26" s="174"/>
      <c r="N26" s="174"/>
      <c r="O26" s="174"/>
      <c r="P26" s="174"/>
      <c r="Q26" s="174"/>
      <c r="R26" s="174"/>
      <c r="S26" s="174"/>
      <c r="T26" s="174"/>
      <c r="U26" s="174"/>
      <c r="V26" s="174"/>
      <c r="W26" s="174"/>
      <c r="X26" s="174"/>
      <c r="Y26" s="174"/>
      <c r="Z26" s="174"/>
    </row>
    <row r="27" ht="13.65" customHeight="1">
      <c r="A27" s="275"/>
      <c r="B27" s="276"/>
      <c r="C27" s="276"/>
      <c r="D27" s="276"/>
      <c r="E27" s="276"/>
      <c r="F27" s="277">
        <f>SUM(F2:F26)</f>
        <v>113482</v>
      </c>
      <c r="G27" s="277">
        <f>SUM(G2:G26)</f>
        <v>117884</v>
      </c>
      <c r="H27" s="277">
        <f>SUM(H2:H26)</f>
        <v>4402</v>
      </c>
      <c r="I27" s="278">
        <f>H27/F27</f>
        <v>0.0387902927336494</v>
      </c>
      <c r="J27" s="278">
        <f>H27/G27</f>
        <v>0.0373417936276339</v>
      </c>
      <c r="K27" s="276"/>
      <c r="L27" s="276"/>
      <c r="M27" s="276"/>
      <c r="N27" s="276"/>
      <c r="O27" s="276"/>
      <c r="P27" s="276"/>
      <c r="Q27" s="276"/>
      <c r="R27" s="276"/>
      <c r="S27" s="276"/>
      <c r="T27" s="276"/>
      <c r="U27" s="276"/>
      <c r="V27" s="276"/>
      <c r="W27" s="276"/>
      <c r="X27" s="276"/>
      <c r="Y27" s="276"/>
      <c r="Z27" s="279"/>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xml><?xml version="1.0" encoding="utf-8"?>
<worksheet xmlns:r="http://schemas.openxmlformats.org/officeDocument/2006/relationships" xmlns="http://schemas.openxmlformats.org/spreadsheetml/2006/main">
  <sheetPr>
    <pageSetUpPr fitToPage="1"/>
  </sheetPr>
  <dimension ref="A1:P11145"/>
  <sheetViews>
    <sheetView workbookViewId="0" defaultGridColor="0" colorId="12"/>
  </sheetViews>
  <sheetFormatPr defaultColWidth="14.5" defaultRowHeight="15.75" customHeight="1" outlineLevelRow="0" outlineLevelCol="0"/>
  <cols>
    <col min="1" max="1" width="16.5" style="6" customWidth="1"/>
    <col min="2" max="2" width="10.5" style="6" customWidth="1"/>
    <col min="3" max="3" width="8.5" style="6" customWidth="1"/>
    <col min="4" max="4" width="30.3516" style="6" customWidth="1"/>
    <col min="5" max="5" width="25.3516" style="6" customWidth="1"/>
    <col min="6" max="6" width="13.6719" style="6" customWidth="1"/>
    <col min="7" max="7" width="13.5" style="6" customWidth="1"/>
    <col min="8" max="8" width="11" style="6" customWidth="1"/>
    <col min="9" max="9" width="18.3516" style="6" customWidth="1"/>
    <col min="10" max="10" width="20.5" style="6" customWidth="1"/>
    <col min="11" max="11" hidden="1" width="14.5" style="6" customWidth="1"/>
    <col min="12" max="16" width="14.5" style="6" customWidth="1"/>
    <col min="17" max="256" width="14.5" style="6" customWidth="1"/>
  </cols>
  <sheetData>
    <row r="1" s="7" customFormat="1" ht="30.6" customHeight="1">
      <c r="A1" t="s" s="8">
        <v>6</v>
      </c>
      <c r="B1" t="s" s="8">
        <v>7</v>
      </c>
      <c r="C1" t="s" s="9">
        <v>8</v>
      </c>
      <c r="D1" t="s" s="8">
        <v>9</v>
      </c>
      <c r="E1" t="s" s="8">
        <v>10</v>
      </c>
      <c r="F1" s="10">
        <v>0.9399999999999999</v>
      </c>
      <c r="G1" s="10">
        <v>1</v>
      </c>
      <c r="H1" t="s" s="11">
        <v>11</v>
      </c>
      <c r="I1" t="s" s="12">
        <v>12</v>
      </c>
      <c r="J1" t="s" s="13">
        <v>13</v>
      </c>
      <c r="K1" t="s" s="14">
        <v>14</v>
      </c>
      <c r="L1" s="15"/>
      <c r="M1" s="15"/>
      <c r="N1" s="15"/>
      <c r="O1" s="15"/>
      <c r="P1" s="15"/>
    </row>
    <row r="2" s="7" customFormat="1" ht="19.15" customHeight="1">
      <c r="A2" t="s" s="16">
        <v>15</v>
      </c>
      <c r="B2" s="17">
        <v>1</v>
      </c>
      <c r="C2" s="17">
        <v>18</v>
      </c>
      <c r="D2" t="s" s="16">
        <v>16</v>
      </c>
      <c r="E2" t="s" s="16">
        <v>17</v>
      </c>
      <c r="F2" s="17">
        <v>41192</v>
      </c>
      <c r="G2" s="17">
        <v>44346</v>
      </c>
      <c r="H2" s="18">
        <f>SUM(G2-F2)</f>
        <v>3154</v>
      </c>
      <c r="I2" s="19">
        <f>H2/F2</f>
        <v>0.0765682656826568</v>
      </c>
      <c r="J2" s="19">
        <f>H2/G2</f>
        <v>0.0711225364181662</v>
      </c>
      <c r="K2" t="s" s="20">
        <f>IF(J2&lt;25%,"น้อยกว่า 25%",IF(J2&gt;=25%,"มากกว่าหรือเท่ากับ 25%",IF(J2&gt;=35%,"มากกว่าหรือเท่ากับ 35%")))</f>
        <v>18</v>
      </c>
    </row>
    <row r="3" s="7" customFormat="1" ht="19.15" customHeight="1">
      <c r="A3" t="s" s="16">
        <v>15</v>
      </c>
      <c r="B3" s="17">
        <v>1</v>
      </c>
      <c r="C3" s="17">
        <v>2</v>
      </c>
      <c r="D3" t="s" s="16">
        <v>19</v>
      </c>
      <c r="E3" t="s" s="16">
        <v>20</v>
      </c>
      <c r="F3" s="17">
        <v>28534</v>
      </c>
      <c r="G3" s="17">
        <v>30381</v>
      </c>
      <c r="H3" s="18">
        <f>SUM(G3-F3)</f>
        <v>1847</v>
      </c>
      <c r="I3" s="19">
        <f>H3/F3</f>
        <v>0.064729796032803</v>
      </c>
      <c r="J3" s="19">
        <f>H3/G3</f>
        <v>0.0607945755570916</v>
      </c>
      <c r="K3" t="s" s="21">
        <f>IF(J3&lt;25%,"น้อยกว่า 25%",IF(J3&gt;=25%,"มากกว่าหรือเท่ากับ 25%",IF(J3&gt;=35%,"มากกว่าหรือเท่ากับ 35%")))</f>
        <v>18</v>
      </c>
    </row>
    <row r="4" s="7" customFormat="1" ht="19.15" customHeight="1">
      <c r="A4" t="s" s="16">
        <v>15</v>
      </c>
      <c r="B4" s="17">
        <v>1</v>
      </c>
      <c r="C4" s="17">
        <v>15</v>
      </c>
      <c r="D4" t="s" s="16">
        <v>21</v>
      </c>
      <c r="E4" t="s" s="16">
        <v>22</v>
      </c>
      <c r="F4" s="17">
        <v>17203</v>
      </c>
      <c r="G4" s="17">
        <v>17783</v>
      </c>
      <c r="H4" s="18">
        <f>SUM(G4-F4)</f>
        <v>580</v>
      </c>
      <c r="I4" s="19">
        <f>H4/F4</f>
        <v>0.0337150497006336</v>
      </c>
      <c r="J4" s="19">
        <f>H4/G4</f>
        <v>0.0326154192206039</v>
      </c>
      <c r="K4" t="s" s="21">
        <f>IF(J4&lt;25%,"น้อยกว่า 25%",IF(J4&gt;=25%,"มากกว่าหรือเท่ากับ 25%",IF(J4&gt;=35%,"มากกว่าหรือเท่ากับ 35%")))</f>
        <v>18</v>
      </c>
    </row>
    <row r="5" s="7" customFormat="1" ht="19.15" customHeight="1">
      <c r="A5" t="s" s="16">
        <v>15</v>
      </c>
      <c r="B5" s="17">
        <v>1</v>
      </c>
      <c r="C5" s="17">
        <v>16</v>
      </c>
      <c r="D5" t="s" s="16">
        <v>23</v>
      </c>
      <c r="E5" t="s" s="16">
        <v>24</v>
      </c>
      <c r="F5" s="17">
        <v>8314</v>
      </c>
      <c r="G5" s="17">
        <v>8484</v>
      </c>
      <c r="H5" s="18">
        <f>SUM(G5-F5)</f>
        <v>170</v>
      </c>
      <c r="I5" s="19">
        <f>H5/F5</f>
        <v>0.0204474380562906</v>
      </c>
      <c r="J5" s="19">
        <f>H5/G5</f>
        <v>0.02003771805752</v>
      </c>
      <c r="K5" t="s" s="21">
        <f>IF(J5&lt;25%,"น้อยกว่า 25%",IF(J5&gt;=25%,"มากกว่าหรือเท่ากับ 25%",IF(J5&gt;=35%,"มากกว่าหรือเท่ากับ 35%")))</f>
        <v>18</v>
      </c>
    </row>
    <row r="6" s="7" customFormat="1" ht="19.15" customHeight="1">
      <c r="A6" t="s" s="16">
        <v>15</v>
      </c>
      <c r="B6" s="17">
        <v>1</v>
      </c>
      <c r="C6" s="17">
        <v>10</v>
      </c>
      <c r="D6" t="s" s="16">
        <v>25</v>
      </c>
      <c r="E6" t="s" s="16">
        <v>26</v>
      </c>
      <c r="F6" s="17">
        <v>4216</v>
      </c>
      <c r="G6" s="17">
        <v>4784</v>
      </c>
      <c r="H6" s="18">
        <f>SUM(G6-F6)</f>
        <v>568</v>
      </c>
      <c r="I6" s="19">
        <f>H6/F6</f>
        <v>0.134724857685009</v>
      </c>
      <c r="J6" s="19">
        <f>H6/G6</f>
        <v>0.118729096989967</v>
      </c>
      <c r="K6" t="s" s="21">
        <f>IF(J6&lt;25%,"น้อยกว่า 25%",IF(J6&gt;=25%,"มากกว่าหรือเท่ากับ 25%",IF(J6&gt;=35%,"มากกว่าหรือเท่ากับ 35%")))</f>
        <v>18</v>
      </c>
    </row>
    <row r="7" s="7" customFormat="1" ht="19.15" customHeight="1">
      <c r="A7" t="s" s="16">
        <v>15</v>
      </c>
      <c r="B7" s="17">
        <v>1</v>
      </c>
      <c r="C7" s="17">
        <v>5</v>
      </c>
      <c r="D7" t="s" s="16">
        <v>27</v>
      </c>
      <c r="E7" t="s" s="16">
        <v>28</v>
      </c>
      <c r="F7" s="17">
        <v>3217</v>
      </c>
      <c r="G7" s="17">
        <v>3474</v>
      </c>
      <c r="H7" s="18">
        <f>SUM(G7-F7)</f>
        <v>257</v>
      </c>
      <c r="I7" s="19">
        <f>H7/F7</f>
        <v>0.0798880944979795</v>
      </c>
      <c r="J7" s="19">
        <f>H7/G7</f>
        <v>0.07397812320092111</v>
      </c>
      <c r="K7" t="s" s="21">
        <f>IF(J7&lt;25%,"น้อยกว่า 25%",IF(J7&gt;=25%,"มากกว่าหรือเท่ากับ 25%",IF(J7&gt;=35%,"มากกว่าหรือเท่ากับ 35%")))</f>
        <v>18</v>
      </c>
    </row>
    <row r="8" s="7" customFormat="1" ht="19.15" customHeight="1">
      <c r="A8" t="s" s="16">
        <v>15</v>
      </c>
      <c r="B8" s="17">
        <v>1</v>
      </c>
      <c r="C8" s="17">
        <v>11</v>
      </c>
      <c r="D8" t="s" s="16">
        <v>29</v>
      </c>
      <c r="E8" t="s" s="16">
        <v>30</v>
      </c>
      <c r="F8" s="22">
        <v>2005</v>
      </c>
      <c r="G8" s="17">
        <v>2032</v>
      </c>
      <c r="H8" s="18">
        <f>SUM(G8-F8)</f>
        <v>27</v>
      </c>
      <c r="I8" s="19">
        <f>H8/F8</f>
        <v>0.0134663341645885</v>
      </c>
      <c r="J8" s="19">
        <f>H8/G8</f>
        <v>0.0132874015748031</v>
      </c>
      <c r="K8" t="s" s="21">
        <f>IF(J8&lt;25%,"น้อยกว่า 25%",IF(J8&gt;=25%,"มากกว่าหรือเท่ากับ 25%",IF(J8&gt;=35%,"มากกว่าหรือเท่ากับ 35%")))</f>
        <v>18</v>
      </c>
    </row>
    <row r="9" s="7" customFormat="1" ht="19.15" customHeight="1">
      <c r="A9" t="s" s="16">
        <v>15</v>
      </c>
      <c r="B9" s="17">
        <v>1</v>
      </c>
      <c r="C9" s="17">
        <v>8</v>
      </c>
      <c r="D9" t="s" s="16">
        <v>31</v>
      </c>
      <c r="E9" t="s" s="16">
        <v>32</v>
      </c>
      <c r="F9" s="22">
        <v>1849</v>
      </c>
      <c r="G9" s="17">
        <v>1986</v>
      </c>
      <c r="H9" s="18">
        <f>SUM(G9-F9)</f>
        <v>137</v>
      </c>
      <c r="I9" s="19">
        <f>H9/F9</f>
        <v>0.0740941049215792</v>
      </c>
      <c r="J9" s="19">
        <f>H9/G9</f>
        <v>0.0689828801611279</v>
      </c>
      <c r="K9" t="s" s="21">
        <f>IF(J9&lt;25%,"น้อยกว่า 25%",IF(J9&gt;=25%,"มากกว่าหรือเท่ากับ 25%",IF(J9&gt;=35%,"มากกว่าหรือเท่ากับ 35%")))</f>
        <v>18</v>
      </c>
    </row>
    <row r="10" s="7" customFormat="1" ht="19.15" customHeight="1">
      <c r="A10" t="s" s="16">
        <v>15</v>
      </c>
      <c r="B10" s="17">
        <v>1</v>
      </c>
      <c r="C10" s="17">
        <v>24</v>
      </c>
      <c r="D10" t="s" s="16">
        <v>33</v>
      </c>
      <c r="E10" t="s" s="16">
        <v>34</v>
      </c>
      <c r="F10" s="17">
        <v>1528</v>
      </c>
      <c r="G10" s="17">
        <v>1596</v>
      </c>
      <c r="H10" s="18">
        <f>SUM(G10-F10)</f>
        <v>68</v>
      </c>
      <c r="I10" s="19">
        <f>H10/F10</f>
        <v>0.0445026178010471</v>
      </c>
      <c r="J10" s="19">
        <f>H10/G10</f>
        <v>0.0426065162907268</v>
      </c>
      <c r="K10" t="s" s="21">
        <f>IF(J10&lt;25%,"น้อยกว่า 25%",IF(J10&gt;=25%,"มากกว่าหรือเท่ากับ 25%",IF(J10&gt;=35%,"มากกว่าหรือเท่ากับ 35%")))</f>
        <v>18</v>
      </c>
    </row>
    <row r="11" s="7" customFormat="1" ht="19.15" customHeight="1">
      <c r="A11" t="s" s="16">
        <v>15</v>
      </c>
      <c r="B11" s="17">
        <v>1</v>
      </c>
      <c r="C11" s="17">
        <v>7</v>
      </c>
      <c r="D11" t="s" s="16">
        <v>35</v>
      </c>
      <c r="E11" t="s" s="16">
        <v>36</v>
      </c>
      <c r="F11" s="17">
        <v>1107</v>
      </c>
      <c r="G11" s="17">
        <v>1128</v>
      </c>
      <c r="H11" s="18">
        <f>SUM(G11-F11)</f>
        <v>21</v>
      </c>
      <c r="I11" s="19">
        <f>H11/F11</f>
        <v>0.018970189701897</v>
      </c>
      <c r="J11" s="19">
        <f>H11/G11</f>
        <v>0.0186170212765957</v>
      </c>
      <c r="K11" t="s" s="21">
        <f>IF(J11&lt;25%,"น้อยกว่า 25%",IF(J11&gt;=25%,"มากกว่าหรือเท่ากับ 25%",IF(J11&gt;=35%,"มากกว่าหรือเท่ากับ 35%")))</f>
        <v>18</v>
      </c>
    </row>
    <row r="12" s="7" customFormat="1" ht="19.15" customHeight="1">
      <c r="A12" t="s" s="16">
        <v>15</v>
      </c>
      <c r="B12" s="17">
        <v>1</v>
      </c>
      <c r="C12" s="17">
        <v>17</v>
      </c>
      <c r="D12" t="s" s="16">
        <v>37</v>
      </c>
      <c r="E12" t="s" s="16">
        <v>38</v>
      </c>
      <c r="F12" s="17">
        <v>914</v>
      </c>
      <c r="G12" s="17">
        <v>942</v>
      </c>
      <c r="H12" s="18">
        <f>SUM(G12-F12)</f>
        <v>28</v>
      </c>
      <c r="I12" s="19">
        <f>H12/F12</f>
        <v>0.0306345733041575</v>
      </c>
      <c r="J12" s="19">
        <f>H12/G12</f>
        <v>0.029723991507431</v>
      </c>
      <c r="K12" t="s" s="21">
        <f>IF(J12&lt;25%,"น้อยกว่า 25%",IF(J12&gt;=25%,"มากกว่าหรือเท่ากับ 25%",IF(J12&gt;=35%,"มากกว่าหรือเท่ากับ 35%")))</f>
        <v>18</v>
      </c>
    </row>
    <row r="13" s="7" customFormat="1" ht="19.15" customHeight="1">
      <c r="A13" t="s" s="16">
        <v>15</v>
      </c>
      <c r="B13" s="17">
        <v>1</v>
      </c>
      <c r="C13" s="17">
        <v>4</v>
      </c>
      <c r="D13" t="s" s="16">
        <v>39</v>
      </c>
      <c r="E13" t="s" s="16">
        <v>40</v>
      </c>
      <c r="F13" s="22">
        <v>639</v>
      </c>
      <c r="G13" s="17">
        <v>672</v>
      </c>
      <c r="H13" s="18">
        <f>SUM(G13-F13)</f>
        <v>33</v>
      </c>
      <c r="I13" s="19">
        <f>H13/F13</f>
        <v>0.0516431924882629</v>
      </c>
      <c r="J13" s="19">
        <f>H13/G13</f>
        <v>0.0491071428571429</v>
      </c>
      <c r="K13" t="s" s="21">
        <f>IF(J13&lt;25%,"น้อยกว่า 25%",IF(J13&gt;=25%,"มากกว่าหรือเท่ากับ 25%",IF(J13&gt;=35%,"มากกว่าหรือเท่ากับ 35%")))</f>
        <v>18</v>
      </c>
    </row>
    <row r="14" s="7" customFormat="1" ht="19.15" customHeight="1">
      <c r="A14" t="s" s="16">
        <v>15</v>
      </c>
      <c r="B14" s="17">
        <v>1</v>
      </c>
      <c r="C14" s="17">
        <v>22</v>
      </c>
      <c r="D14" t="s" s="16">
        <v>41</v>
      </c>
      <c r="E14" t="s" s="16">
        <v>42</v>
      </c>
      <c r="F14" s="22">
        <v>584</v>
      </c>
      <c r="G14" s="17">
        <v>634</v>
      </c>
      <c r="H14" s="18">
        <f>SUM(G14-F14)</f>
        <v>50</v>
      </c>
      <c r="I14" s="19">
        <f>H14/F14</f>
        <v>0.08561643835616441</v>
      </c>
      <c r="J14" s="19">
        <f>H14/G14</f>
        <v>0.07886435331230281</v>
      </c>
      <c r="K14" t="s" s="21">
        <f>IF(J14&lt;25%,"น้อยกว่า 25%",IF(J14&gt;=25%,"มากกว่าหรือเท่ากับ 25%",IF(J14&gt;=35%,"มากกว่าหรือเท่ากับ 35%")))</f>
        <v>18</v>
      </c>
    </row>
    <row r="15" s="7" customFormat="1" ht="19.15" customHeight="1">
      <c r="A15" t="s" s="16">
        <v>15</v>
      </c>
      <c r="B15" s="17">
        <v>1</v>
      </c>
      <c r="C15" s="17">
        <v>1</v>
      </c>
      <c r="D15" t="s" s="16">
        <v>43</v>
      </c>
      <c r="E15" t="s" s="16">
        <v>44</v>
      </c>
      <c r="F15" s="22">
        <v>592</v>
      </c>
      <c r="G15" s="17">
        <v>623</v>
      </c>
      <c r="H15" s="18">
        <f>SUM(G15-F15)</f>
        <v>31</v>
      </c>
      <c r="I15" s="19">
        <f>H15/F15</f>
        <v>0.0523648648648649</v>
      </c>
      <c r="J15" s="19">
        <f>H15/G15</f>
        <v>0.0497592295345104</v>
      </c>
      <c r="K15" t="s" s="21">
        <f>IF(J15&lt;25%,"น้อยกว่า 25%",IF(J15&gt;=25%,"มากกว่าหรือเท่ากับ 25%",IF(J15&gt;=35%,"มากกว่าหรือเท่ากับ 35%")))</f>
        <v>18</v>
      </c>
    </row>
    <row r="16" s="7" customFormat="1" ht="19.15" customHeight="1">
      <c r="A16" t="s" s="16">
        <v>15</v>
      </c>
      <c r="B16" s="17">
        <v>1</v>
      </c>
      <c r="C16" s="17">
        <v>28</v>
      </c>
      <c r="D16" t="s" s="16">
        <v>45</v>
      </c>
      <c r="E16" t="s" s="16">
        <v>46</v>
      </c>
      <c r="F16" s="22">
        <v>482</v>
      </c>
      <c r="G16" s="17">
        <v>572</v>
      </c>
      <c r="H16" s="18">
        <f>SUM(G16-F16)</f>
        <v>90</v>
      </c>
      <c r="I16" s="19">
        <f>H16/F16</f>
        <v>0.186721991701245</v>
      </c>
      <c r="J16" s="19">
        <f>H16/G16</f>
        <v>0.157342657342657</v>
      </c>
      <c r="K16" t="s" s="21">
        <f>IF(J16&lt;25%,"น้อยกว่า 25%",IF(J16&gt;=25%,"มากกว่าหรือเท่ากับ 25%",IF(J16&gt;=35%,"มากกว่าหรือเท่ากับ 35%")))</f>
        <v>18</v>
      </c>
    </row>
    <row r="17" s="7" customFormat="1" ht="19.15" customHeight="1">
      <c r="A17" t="s" s="16">
        <v>15</v>
      </c>
      <c r="B17" s="17">
        <v>1</v>
      </c>
      <c r="C17" s="17">
        <v>19</v>
      </c>
      <c r="D17" t="s" s="16">
        <v>47</v>
      </c>
      <c r="E17" t="s" s="16">
        <v>48</v>
      </c>
      <c r="F17" s="22">
        <v>355</v>
      </c>
      <c r="G17" s="17">
        <v>455</v>
      </c>
      <c r="H17" s="18">
        <f>SUM(G17-F17)</f>
        <v>100</v>
      </c>
      <c r="I17" s="19">
        <f>H17/F17</f>
        <v>0.28169014084507</v>
      </c>
      <c r="J17" s="19">
        <f>H17/G17</f>
        <v>0.21978021978022</v>
      </c>
      <c r="K17" t="s" s="21">
        <f>IF(J17&lt;25%,"น้อยกว่า 25%",IF(J17&gt;=25%,"มากกว่าหรือเท่ากับ 25%",IF(J17&gt;=35%,"มากกว่าหรือเท่ากับ 35%")))</f>
        <v>18</v>
      </c>
    </row>
    <row r="18" s="7" customFormat="1" ht="19.15" customHeight="1">
      <c r="A18" t="s" s="16">
        <v>15</v>
      </c>
      <c r="B18" s="17">
        <v>1</v>
      </c>
      <c r="C18" s="17">
        <v>30</v>
      </c>
      <c r="D18" t="s" s="16">
        <v>49</v>
      </c>
      <c r="E18" t="s" s="16">
        <v>50</v>
      </c>
      <c r="F18" s="17">
        <v>450</v>
      </c>
      <c r="G18" s="17">
        <v>452</v>
      </c>
      <c r="H18" s="18">
        <f>SUM(G18-F18)</f>
        <v>2</v>
      </c>
      <c r="I18" s="19">
        <f>H18/F18</f>
        <v>0.00444444444444444</v>
      </c>
      <c r="J18" s="19">
        <f>H18/G18</f>
        <v>0.00442477876106195</v>
      </c>
      <c r="K18" t="s" s="21">
        <f>IF(J18&lt;25%,"น้อยกว่า 25%",IF(J18&gt;=25%,"มากกว่าหรือเท่ากับ 25%",IF(J18&gt;=35%,"มากกว่าหรือเท่ากับ 35%")))</f>
        <v>18</v>
      </c>
    </row>
    <row r="19" s="7" customFormat="1" ht="19.15" customHeight="1">
      <c r="A19" t="s" s="16">
        <v>15</v>
      </c>
      <c r="B19" s="17">
        <v>1</v>
      </c>
      <c r="C19" s="17">
        <v>14</v>
      </c>
      <c r="D19" t="s" s="16">
        <v>51</v>
      </c>
      <c r="E19" t="s" s="16">
        <v>52</v>
      </c>
      <c r="F19" s="17">
        <v>397</v>
      </c>
      <c r="G19" s="17">
        <v>424</v>
      </c>
      <c r="H19" s="18">
        <f>SUM(G19-F19)</f>
        <v>27</v>
      </c>
      <c r="I19" s="19">
        <f>H19/F19</f>
        <v>0.06801007556675059</v>
      </c>
      <c r="J19" s="19">
        <f>H19/G19</f>
        <v>0.0636792452830189</v>
      </c>
      <c r="K19" t="s" s="21">
        <f>IF(J19&lt;25%,"น้อยกว่า 25%",IF(J19&gt;=25%,"มากกว่าหรือเท่ากับ 25%",IF(J19&gt;=35%,"มากกว่าหรือเท่ากับ 35%")))</f>
        <v>18</v>
      </c>
    </row>
    <row r="20" s="7" customFormat="1" ht="19.15" customHeight="1">
      <c r="A20" t="s" s="16">
        <v>15</v>
      </c>
      <c r="B20" s="17">
        <v>1</v>
      </c>
      <c r="C20" s="17">
        <v>29</v>
      </c>
      <c r="D20" t="s" s="16">
        <v>53</v>
      </c>
      <c r="E20" t="s" s="16">
        <v>54</v>
      </c>
      <c r="F20" s="23">
        <v>404</v>
      </c>
      <c r="G20" s="17">
        <v>415</v>
      </c>
      <c r="H20" s="18">
        <f>SUM(G20-F20)</f>
        <v>11</v>
      </c>
      <c r="I20" s="19">
        <f>H20/F20</f>
        <v>0.0272277227722772</v>
      </c>
      <c r="J20" s="19">
        <f>H20/G20</f>
        <v>0.0265060240963855</v>
      </c>
      <c r="K20" t="s" s="21">
        <f>IF(J20&lt;25%,"น้อยกว่า 25%",IF(J20&gt;=25%,"มากกว่าหรือเท่ากับ 25%",IF(J20&gt;=35%,"มากกว่าหรือเท่ากับ 35%")))</f>
        <v>18</v>
      </c>
    </row>
    <row r="21" s="7" customFormat="1" ht="19.15" customHeight="1">
      <c r="A21" t="s" s="16">
        <v>15</v>
      </c>
      <c r="B21" s="17">
        <v>1</v>
      </c>
      <c r="C21" s="17">
        <v>21</v>
      </c>
      <c r="D21" t="s" s="16">
        <v>55</v>
      </c>
      <c r="E21" t="s" s="16">
        <v>56</v>
      </c>
      <c r="F21" s="23">
        <v>400</v>
      </c>
      <c r="G21" s="17">
        <v>401</v>
      </c>
      <c r="H21" s="18">
        <f>SUM(G21-F21)</f>
        <v>1</v>
      </c>
      <c r="I21" s="19">
        <f>H21/F21</f>
        <v>0.0025</v>
      </c>
      <c r="J21" s="19">
        <f>H21/G21</f>
        <v>0.00249376558603491</v>
      </c>
      <c r="K21" t="s" s="21">
        <f>IF(J21&lt;25%,"น้อยกว่า 25%",IF(J21&gt;=25%,"มากกว่าหรือเท่ากับ 25%",IF(J21&gt;=35%,"มากกว่าหรือเท่ากับ 35%")))</f>
        <v>18</v>
      </c>
    </row>
    <row r="22" s="7" customFormat="1" ht="19.15" customHeight="1">
      <c r="A22" t="s" s="16">
        <v>15</v>
      </c>
      <c r="B22" s="17">
        <v>1</v>
      </c>
      <c r="C22" s="17">
        <v>26</v>
      </c>
      <c r="D22" t="s" s="16">
        <v>57</v>
      </c>
      <c r="E22" t="s" s="16">
        <v>58</v>
      </c>
      <c r="F22" s="23">
        <v>343</v>
      </c>
      <c r="G22" s="17">
        <v>389</v>
      </c>
      <c r="H22" s="18">
        <f>SUM(G22-F22)</f>
        <v>46</v>
      </c>
      <c r="I22" s="19">
        <f>H22/F22</f>
        <v>0.134110787172012</v>
      </c>
      <c r="J22" s="19">
        <f>H22/G22</f>
        <v>0.118251928020566</v>
      </c>
      <c r="K22" t="s" s="21">
        <f>IF(J22&lt;25%,"น้อยกว่า 25%",IF(J22&gt;=25%,"มากกว่าหรือเท่ากับ 25%",IF(J22&gt;=35%,"มากกว่าหรือเท่ากับ 35%")))</f>
        <v>18</v>
      </c>
    </row>
    <row r="23" s="7" customFormat="1" ht="19.15" customHeight="1">
      <c r="A23" t="s" s="16">
        <v>15</v>
      </c>
      <c r="B23" s="17">
        <v>1</v>
      </c>
      <c r="C23" s="17">
        <v>13</v>
      </c>
      <c r="D23" t="s" s="16">
        <v>59</v>
      </c>
      <c r="E23" t="s" s="16">
        <v>60</v>
      </c>
      <c r="F23" s="22">
        <v>364</v>
      </c>
      <c r="G23" s="17">
        <v>374</v>
      </c>
      <c r="H23" s="18">
        <f>SUM(G23-F23)</f>
        <v>10</v>
      </c>
      <c r="I23" s="19">
        <f>H23/F23</f>
        <v>0.0274725274725275</v>
      </c>
      <c r="J23" s="19">
        <f>H23/G23</f>
        <v>0.0267379679144385</v>
      </c>
      <c r="K23" t="s" s="21">
        <f>IF(J23&lt;25%,"น้อยกว่า 25%",IF(J23&gt;=25%,"มากกว่าหรือเท่ากับ 25%",IF(J23&gt;=35%,"มากกว่าหรือเท่ากับ 35%")))</f>
        <v>18</v>
      </c>
    </row>
    <row r="24" s="7" customFormat="1" ht="19.15" customHeight="1">
      <c r="A24" t="s" s="16">
        <v>15</v>
      </c>
      <c r="B24" s="17">
        <v>1</v>
      </c>
      <c r="C24" s="17">
        <v>27</v>
      </c>
      <c r="D24" t="s" s="16">
        <v>61</v>
      </c>
      <c r="E24" t="s" s="16">
        <v>62</v>
      </c>
      <c r="F24" s="23">
        <v>300</v>
      </c>
      <c r="G24" s="17">
        <v>313</v>
      </c>
      <c r="H24" s="18">
        <f>SUM(G24-F24)</f>
        <v>13</v>
      </c>
      <c r="I24" s="19">
        <f>H24/F24</f>
        <v>0.0433333333333333</v>
      </c>
      <c r="J24" s="19">
        <f>H24/G24</f>
        <v>0.0415335463258786</v>
      </c>
      <c r="K24" t="s" s="21">
        <f>IF(J24&lt;25%,"น้อยกว่า 25%",IF(J24&gt;=25%,"มากกว่าหรือเท่ากับ 25%",IF(J24&gt;=35%,"มากกว่าหรือเท่ากับ 35%")))</f>
        <v>18</v>
      </c>
    </row>
    <row r="25" s="7" customFormat="1" ht="19.15" customHeight="1">
      <c r="A25" t="s" s="16">
        <v>15</v>
      </c>
      <c r="B25" s="17">
        <v>1</v>
      </c>
      <c r="C25" s="17">
        <v>9</v>
      </c>
      <c r="D25" t="s" s="16">
        <v>63</v>
      </c>
      <c r="E25" t="s" s="16">
        <v>64</v>
      </c>
      <c r="F25" s="23">
        <v>246</v>
      </c>
      <c r="G25" s="17">
        <v>289</v>
      </c>
      <c r="H25" s="18">
        <f>SUM(G25-F25)</f>
        <v>43</v>
      </c>
      <c r="I25" s="19">
        <f>H25/F25</f>
        <v>0.17479674796748</v>
      </c>
      <c r="J25" s="19">
        <f>H25/G25</f>
        <v>0.14878892733564</v>
      </c>
      <c r="K25" t="s" s="21">
        <f>IF(J25&lt;25%,"น้อยกว่า 25%",IF(J25&gt;=25%,"มากกว่าหรือเท่ากับ 25%",IF(J25&gt;=35%,"มากกว่าหรือเท่ากับ 35%")))</f>
        <v>18</v>
      </c>
    </row>
    <row r="26" s="7" customFormat="1" ht="19.15" customHeight="1">
      <c r="A26" t="s" s="16">
        <v>15</v>
      </c>
      <c r="B26" s="17">
        <v>1</v>
      </c>
      <c r="C26" s="17">
        <v>12</v>
      </c>
      <c r="D26" t="s" s="16">
        <v>65</v>
      </c>
      <c r="E26" t="s" s="16">
        <v>66</v>
      </c>
      <c r="F26" s="23">
        <v>255</v>
      </c>
      <c r="G26" s="17">
        <v>272</v>
      </c>
      <c r="H26" s="18">
        <f>SUM(G26-F26)</f>
        <v>17</v>
      </c>
      <c r="I26" s="19">
        <f>H26/F26</f>
        <v>0.06666666666666669</v>
      </c>
      <c r="J26" s="19">
        <f>H26/G26</f>
        <v>0.0625</v>
      </c>
      <c r="K26" t="s" s="21">
        <f>IF(J26&lt;25%,"น้อยกว่า 25%",IF(J26&gt;=25%,"มากกว่าหรือเท่ากับ 25%",IF(J26&gt;=35%,"มากกว่าหรือเท่ากับ 35%")))</f>
        <v>18</v>
      </c>
    </row>
    <row r="27" s="7" customFormat="1" ht="19.15" customHeight="1">
      <c r="A27" t="s" s="16">
        <v>15</v>
      </c>
      <c r="B27" s="17">
        <v>1</v>
      </c>
      <c r="C27" s="17">
        <v>32</v>
      </c>
      <c r="D27" t="s" s="16">
        <v>67</v>
      </c>
      <c r="E27" t="s" s="16">
        <v>68</v>
      </c>
      <c r="F27" s="23">
        <v>249</v>
      </c>
      <c r="G27" s="17">
        <v>272</v>
      </c>
      <c r="H27" s="18">
        <f>SUM(G27-F27)</f>
        <v>23</v>
      </c>
      <c r="I27" s="19">
        <f>H27/F27</f>
        <v>0.0923694779116466</v>
      </c>
      <c r="J27" s="19">
        <f>H27/G27</f>
        <v>0.0845588235294118</v>
      </c>
      <c r="K27" t="s" s="21">
        <f>IF(J27&lt;25%,"น้อยกว่า 25%",IF(J27&gt;=25%,"มากกว่าหรือเท่ากับ 25%",IF(J27&gt;=35%,"มากกว่าหรือเท่ากับ 35%")))</f>
        <v>18</v>
      </c>
    </row>
    <row r="28" s="7" customFormat="1" ht="19.15" customHeight="1">
      <c r="A28" t="s" s="16">
        <v>15</v>
      </c>
      <c r="B28" s="17">
        <v>1</v>
      </c>
      <c r="C28" s="17">
        <v>33</v>
      </c>
      <c r="D28" t="s" s="16">
        <v>69</v>
      </c>
      <c r="E28" t="s" s="16">
        <v>70</v>
      </c>
      <c r="F28" s="23">
        <v>106</v>
      </c>
      <c r="G28" s="17">
        <v>116</v>
      </c>
      <c r="H28" s="18">
        <f>SUM(G28-F28)</f>
        <v>10</v>
      </c>
      <c r="I28" s="19">
        <f>H28/F28</f>
        <v>0.0943396226415094</v>
      </c>
      <c r="J28" s="19">
        <f>H28/G28</f>
        <v>0.0862068965517241</v>
      </c>
      <c r="K28" t="s" s="21">
        <f>IF(J28&lt;25%,"น้อยกว่า 25%",IF(J28&gt;=25%,"มากกว่าหรือเท่ากับ 25%",IF(J28&gt;=35%,"มากกว่าหรือเท่ากับ 35%")))</f>
        <v>18</v>
      </c>
    </row>
    <row r="29" s="7" customFormat="1" ht="19.15" customHeight="1">
      <c r="A29" t="s" s="16">
        <v>15</v>
      </c>
      <c r="B29" s="17">
        <v>1</v>
      </c>
      <c r="C29" s="17">
        <v>20</v>
      </c>
      <c r="D29" t="s" s="16">
        <v>71</v>
      </c>
      <c r="E29" t="s" s="16">
        <v>72</v>
      </c>
      <c r="F29" s="23">
        <v>96</v>
      </c>
      <c r="G29" s="17">
        <v>108</v>
      </c>
      <c r="H29" s="18">
        <f>SUM(G29-F29)</f>
        <v>12</v>
      </c>
      <c r="I29" s="19">
        <f>H29/F29</f>
        <v>0.125</v>
      </c>
      <c r="J29" s="19">
        <f>H29/G29</f>
        <v>0.111111111111111</v>
      </c>
      <c r="K29" t="s" s="21">
        <f>IF(J29&lt;25%,"น้อยกว่า 25%",IF(J29&gt;=25%,"มากกว่าหรือเท่ากับ 25%",IF(J29&gt;=35%,"มากกว่าหรือเท่ากับ 35%")))</f>
        <v>18</v>
      </c>
    </row>
    <row r="30" s="7" customFormat="1" ht="19.15" customHeight="1">
      <c r="A30" t="s" s="16">
        <v>15</v>
      </c>
      <c r="B30" s="17">
        <v>1</v>
      </c>
      <c r="C30" s="17">
        <v>23</v>
      </c>
      <c r="D30" t="s" s="16">
        <v>73</v>
      </c>
      <c r="E30" t="s" s="16">
        <v>74</v>
      </c>
      <c r="F30" s="23">
        <v>91</v>
      </c>
      <c r="G30" s="17">
        <v>93</v>
      </c>
      <c r="H30" s="18">
        <f>SUM(G30-F30)</f>
        <v>2</v>
      </c>
      <c r="I30" s="19">
        <f>H30/F30</f>
        <v>0.021978021978022</v>
      </c>
      <c r="J30" s="19">
        <f>H30/G30</f>
        <v>0.021505376344086</v>
      </c>
      <c r="K30" t="s" s="21">
        <f>IF(J30&lt;25%,"น้อยกว่า 25%",IF(J30&gt;=25%,"มากกว่าหรือเท่ากับ 25%",IF(J30&gt;=35%,"มากกว่าหรือเท่ากับ 35%")))</f>
        <v>18</v>
      </c>
    </row>
    <row r="31" s="7" customFormat="1" ht="19.15" customHeight="1">
      <c r="A31" t="s" s="16">
        <v>15</v>
      </c>
      <c r="B31" s="17">
        <v>1</v>
      </c>
      <c r="C31" s="17">
        <v>31</v>
      </c>
      <c r="D31" t="s" s="16">
        <v>75</v>
      </c>
      <c r="E31" t="s" s="16">
        <v>76</v>
      </c>
      <c r="F31" s="23">
        <v>70</v>
      </c>
      <c r="G31" s="17">
        <v>76</v>
      </c>
      <c r="H31" s="18">
        <f>SUM(G31-F31)</f>
        <v>6</v>
      </c>
      <c r="I31" s="19">
        <f>H31/F31</f>
        <v>0.0857142857142857</v>
      </c>
      <c r="J31" s="19">
        <f>H31/G31</f>
        <v>0.0789473684210526</v>
      </c>
      <c r="K31" t="s" s="21">
        <f>IF(J31&lt;25%,"น้อยกว่า 25%",IF(J31&gt;=25%,"มากกว่าหรือเท่ากับ 25%",IF(J31&gt;=35%,"มากกว่าหรือเท่ากับ 35%")))</f>
        <v>18</v>
      </c>
    </row>
    <row r="32" s="7" customFormat="1" ht="19.15" customHeight="1">
      <c r="A32" t="s" s="16">
        <v>15</v>
      </c>
      <c r="B32" s="17">
        <v>1</v>
      </c>
      <c r="C32" s="17">
        <v>3</v>
      </c>
      <c r="D32" t="s" s="16">
        <v>77</v>
      </c>
      <c r="E32" t="s" s="16">
        <v>78</v>
      </c>
      <c r="G32" s="17">
        <v>0</v>
      </c>
      <c r="H32" s="18">
        <f>SUM(G32-F32)</f>
        <v>0</v>
      </c>
      <c r="I32" s="19">
        <f>H32/F32</f>
      </c>
      <c r="J32" s="19">
        <f>H32/G32</f>
      </c>
      <c r="K32" s="24">
        <f>IF(J32&lt;25%,"น้อยกว่า 25%",IF(J32&gt;=25%,"มากกว่าหรือเท่ากับ 25%",IF(J32&gt;=35%,"มากกว่าหรือเท่ากับ 35%")))</f>
      </c>
    </row>
    <row r="33" s="7" customFormat="1" ht="19.15" customHeight="1">
      <c r="A33" t="s" s="25">
        <v>15</v>
      </c>
      <c r="B33" s="26">
        <v>2</v>
      </c>
      <c r="C33" s="26">
        <v>3</v>
      </c>
      <c r="D33" t="s" s="25">
        <v>79</v>
      </c>
      <c r="E33" t="s" s="25">
        <v>26</v>
      </c>
      <c r="F33" s="26">
        <v>38841</v>
      </c>
      <c r="G33" s="26">
        <v>41978</v>
      </c>
      <c r="H33" s="18">
        <f>SUM(G33-F33)</f>
        <v>3137</v>
      </c>
      <c r="I33" s="19">
        <f>H33/F33</f>
        <v>0.0807651708246441</v>
      </c>
      <c r="J33" s="19">
        <f>H33/G33</f>
        <v>0.07472962027728811</v>
      </c>
      <c r="K33" t="s" s="21">
        <f>IF(J33&lt;25%,"น้อยกว่า 25%",IF(J33&gt;=25%,"มากกว่าหรือเท่ากับ 25%",IF(J33&gt;=35%,"มากกว่าหรือเท่ากับ 35%")))</f>
        <v>18</v>
      </c>
    </row>
    <row r="34" s="7" customFormat="1" ht="19.15" customHeight="1">
      <c r="A34" t="s" s="25">
        <v>15</v>
      </c>
      <c r="B34" s="26">
        <v>2</v>
      </c>
      <c r="C34" s="26">
        <v>13</v>
      </c>
      <c r="D34" t="s" s="25">
        <v>80</v>
      </c>
      <c r="E34" t="s" s="25">
        <v>17</v>
      </c>
      <c r="F34" s="27">
        <v>36884</v>
      </c>
      <c r="G34" s="26">
        <v>40014</v>
      </c>
      <c r="H34" s="28">
        <f>SUM(G34-F34)</f>
        <v>3130</v>
      </c>
      <c r="I34" s="19">
        <f>H34/F34</f>
        <v>0.084860644181759</v>
      </c>
      <c r="J34" s="19">
        <f>H34/G34</f>
        <v>0.0782226220822712</v>
      </c>
      <c r="K34" t="s" s="21">
        <f>IF(J34&lt;25%,"น้อยกว่า 25%",IF(J34&gt;=25%,"มากกว่าหรือเท่ากับ 25%",IF(J34&gt;=35%,"มากกว่าหรือเท่ากับ 35%")))</f>
        <v>18</v>
      </c>
    </row>
    <row r="35" s="7" customFormat="1" ht="19.15" customHeight="1">
      <c r="A35" t="s" s="25">
        <v>15</v>
      </c>
      <c r="B35" s="26">
        <v>2</v>
      </c>
      <c r="C35" s="26">
        <v>1</v>
      </c>
      <c r="D35" t="s" s="25">
        <v>81</v>
      </c>
      <c r="E35" t="s" s="25">
        <v>20</v>
      </c>
      <c r="F35" s="26">
        <v>11054</v>
      </c>
      <c r="G35" s="26">
        <v>12531</v>
      </c>
      <c r="H35" s="18">
        <f>SUM(G35-F35)</f>
        <v>1477</v>
      </c>
      <c r="I35" s="19">
        <f>H35/F35</f>
        <v>0.133616790302153</v>
      </c>
      <c r="J35" s="19">
        <f>H35/G35</f>
        <v>0.117867688133429</v>
      </c>
      <c r="K35" t="s" s="21">
        <f>IF(J35&lt;25%,"น้อยกว่า 25%",IF(J35&gt;=25%,"มากกว่าหรือเท่ากับ 25%",IF(J35&gt;=35%,"มากกว่าหรือเท่ากับ 35%")))</f>
        <v>18</v>
      </c>
    </row>
    <row r="36" s="7" customFormat="1" ht="19.15" customHeight="1">
      <c r="A36" t="s" s="25">
        <v>15</v>
      </c>
      <c r="B36" s="26">
        <v>2</v>
      </c>
      <c r="C36" s="26">
        <v>11</v>
      </c>
      <c r="D36" t="s" s="25">
        <v>82</v>
      </c>
      <c r="E36" t="s" s="25">
        <v>22</v>
      </c>
      <c r="F36" s="26">
        <v>10178</v>
      </c>
      <c r="G36" s="26">
        <v>12412</v>
      </c>
      <c r="H36" s="18">
        <f>SUM(G36-F36)</f>
        <v>2234</v>
      </c>
      <c r="I36" s="19">
        <f>H36/F36</f>
        <v>0.219493024169778</v>
      </c>
      <c r="J36" s="19">
        <f>H36/G36</f>
        <v>0.179987109249114</v>
      </c>
      <c r="K36" t="s" s="21">
        <f>IF(J36&lt;25%,"น้อยกว่า 25%",IF(J36&gt;=25%,"มากกว่าหรือเท่ากับ 25%",IF(J36&gt;=35%,"มากกว่าหรือเท่ากับ 35%")))</f>
        <v>18</v>
      </c>
    </row>
    <row r="37" s="7" customFormat="1" ht="19.15" customHeight="1">
      <c r="A37" t="s" s="25">
        <v>15</v>
      </c>
      <c r="B37" s="26">
        <v>2</v>
      </c>
      <c r="C37" s="26">
        <v>2</v>
      </c>
      <c r="D37" t="s" s="25">
        <v>83</v>
      </c>
      <c r="E37" t="s" s="25">
        <v>84</v>
      </c>
      <c r="F37" s="26">
        <v>6336</v>
      </c>
      <c r="G37" s="26">
        <v>6852</v>
      </c>
      <c r="H37" s="18">
        <f>SUM(G37-F37)</f>
        <v>516</v>
      </c>
      <c r="I37" s="19">
        <f>H37/F37</f>
        <v>0.08143939393939389</v>
      </c>
      <c r="J37" s="19">
        <f>H37/G37</f>
        <v>0.0753064798598949</v>
      </c>
      <c r="K37" t="s" s="21">
        <f>IF(J37&lt;25%,"น้อยกว่า 25%",IF(J37&gt;=25%,"มากกว่าหรือเท่ากับ 25%",IF(J37&gt;=35%,"มากกว่าหรือเท่ากับ 35%")))</f>
        <v>18</v>
      </c>
    </row>
    <row r="38" s="7" customFormat="1" ht="19.15" customHeight="1">
      <c r="A38" t="s" s="25">
        <v>15</v>
      </c>
      <c r="B38" s="26">
        <v>2</v>
      </c>
      <c r="C38" s="26">
        <v>5</v>
      </c>
      <c r="D38" t="s" s="25">
        <v>85</v>
      </c>
      <c r="E38" t="s" s="25">
        <v>24</v>
      </c>
      <c r="F38" s="26">
        <v>5054</v>
      </c>
      <c r="G38" s="26">
        <v>5204</v>
      </c>
      <c r="H38" s="18">
        <f>SUM(G38-F38)</f>
        <v>150</v>
      </c>
      <c r="I38" s="19">
        <f>H38/F38</f>
        <v>0.0296794618124258</v>
      </c>
      <c r="J38" s="19">
        <f>H38/G38</f>
        <v>0.0288239815526518</v>
      </c>
      <c r="K38" t="s" s="21">
        <f>IF(J38&lt;25%,"น้อยกว่า 25%",IF(J38&gt;=25%,"มากกว่าหรือเท่ากับ 25%",IF(J38&gt;=35%,"มากกว่าหรือเท่ากับ 35%")))</f>
        <v>18</v>
      </c>
    </row>
    <row r="39" s="7" customFormat="1" ht="19.15" customHeight="1">
      <c r="A39" t="s" s="25">
        <v>15</v>
      </c>
      <c r="B39" s="26">
        <v>2</v>
      </c>
      <c r="C39" s="26">
        <v>7</v>
      </c>
      <c r="D39" t="s" s="25">
        <v>86</v>
      </c>
      <c r="E39" t="s" s="25">
        <v>28</v>
      </c>
      <c r="F39" s="26">
        <v>1437</v>
      </c>
      <c r="G39" s="26">
        <v>1660</v>
      </c>
      <c r="H39" s="18">
        <f>SUM(G39-F39)</f>
        <v>223</v>
      </c>
      <c r="I39" s="19">
        <f>H39/F39</f>
        <v>0.155184411969381</v>
      </c>
      <c r="J39" s="19">
        <f>H39/G39</f>
        <v>0.13433734939759</v>
      </c>
      <c r="K39" t="s" s="21">
        <f>IF(J39&lt;25%,"น้อยกว่า 25%",IF(J39&gt;=25%,"มากกว่าหรือเท่ากับ 25%",IF(J39&gt;=35%,"มากกว่าหรือเท่ากับ 35%")))</f>
        <v>18</v>
      </c>
    </row>
    <row r="40" s="7" customFormat="1" ht="19.15" customHeight="1">
      <c r="A40" t="s" s="25">
        <v>15</v>
      </c>
      <c r="B40" s="26">
        <v>2</v>
      </c>
      <c r="C40" s="26">
        <v>22</v>
      </c>
      <c r="D40" t="s" s="25">
        <v>87</v>
      </c>
      <c r="E40" t="s" s="25">
        <v>34</v>
      </c>
      <c r="F40" s="26">
        <v>1043</v>
      </c>
      <c r="G40" s="26">
        <v>1227</v>
      </c>
      <c r="H40" s="18">
        <f>SUM(G40-F40)</f>
        <v>184</v>
      </c>
      <c r="I40" s="19">
        <f>H40/F40</f>
        <v>0.176414189837009</v>
      </c>
      <c r="J40" s="19">
        <f>H40/G40</f>
        <v>0.149959250203749</v>
      </c>
      <c r="K40" t="s" s="21">
        <f>IF(J40&lt;25%,"น้อยกว่า 25%",IF(J40&gt;=25%,"มากกว่าหรือเท่ากับ 25%",IF(J40&gt;=35%,"มากกว่าหรือเท่ากับ 35%")))</f>
        <v>18</v>
      </c>
    </row>
    <row r="41" s="7" customFormat="1" ht="19.15" customHeight="1">
      <c r="A41" t="s" s="25">
        <v>15</v>
      </c>
      <c r="B41" s="26">
        <v>2</v>
      </c>
      <c r="C41" s="26">
        <v>15</v>
      </c>
      <c r="D41" t="s" s="25">
        <v>88</v>
      </c>
      <c r="E41" t="s" s="25">
        <v>40</v>
      </c>
      <c r="F41" s="26">
        <v>930</v>
      </c>
      <c r="G41" s="26">
        <v>993</v>
      </c>
      <c r="H41" s="18">
        <f>SUM(G41-F41)</f>
        <v>63</v>
      </c>
      <c r="I41" s="19">
        <f>H41/F41</f>
        <v>0.067741935483871</v>
      </c>
      <c r="J41" s="19">
        <f>H41/G41</f>
        <v>0.0634441087613293</v>
      </c>
      <c r="K41" t="s" s="21">
        <f>IF(J41&lt;25%,"น้อยกว่า 25%",IF(J41&gt;=25%,"มากกว่าหรือเท่ากับ 25%",IF(J41&gt;=35%,"มากกว่าหรือเท่ากับ 35%")))</f>
        <v>18</v>
      </c>
    </row>
    <row r="42" s="7" customFormat="1" ht="19.15" customHeight="1">
      <c r="A42" t="s" s="25">
        <v>15</v>
      </c>
      <c r="B42" s="26">
        <v>2</v>
      </c>
      <c r="C42" s="26">
        <v>18</v>
      </c>
      <c r="D42" t="s" s="25">
        <v>89</v>
      </c>
      <c r="E42" t="s" s="25">
        <v>38</v>
      </c>
      <c r="F42" s="26">
        <v>687</v>
      </c>
      <c r="G42" s="26">
        <v>858</v>
      </c>
      <c r="H42" s="18">
        <f>SUM(G42-F42)</f>
        <v>171</v>
      </c>
      <c r="I42" s="19">
        <f>H42/F42</f>
        <v>0.248908296943231</v>
      </c>
      <c r="J42" s="19">
        <f>H42/G42</f>
        <v>0.199300699300699</v>
      </c>
      <c r="K42" t="s" s="21">
        <f>IF(J42&lt;25%,"น้อยกว่า 25%",IF(J42&gt;=25%,"มากกว่าหรือเท่ากับ 25%",IF(J42&gt;=35%,"มากกว่าหรือเท่ากับ 35%")))</f>
        <v>18</v>
      </c>
    </row>
    <row r="43" s="7" customFormat="1" ht="19.15" customHeight="1">
      <c r="A43" t="s" s="25">
        <v>15</v>
      </c>
      <c r="B43" s="26">
        <v>2</v>
      </c>
      <c r="C43" s="26">
        <v>19</v>
      </c>
      <c r="D43" t="s" s="25">
        <v>90</v>
      </c>
      <c r="E43" t="s" s="25">
        <v>60</v>
      </c>
      <c r="F43" s="26">
        <v>647</v>
      </c>
      <c r="G43" s="26">
        <v>705</v>
      </c>
      <c r="H43" s="18">
        <f>SUM(G43-F43)</f>
        <v>58</v>
      </c>
      <c r="I43" s="19">
        <f>H43/F43</f>
        <v>0.089644513137558</v>
      </c>
      <c r="J43" s="19">
        <f>H43/G43</f>
        <v>0.0822695035460993</v>
      </c>
      <c r="K43" t="s" s="21">
        <f>IF(J43&lt;25%,"น้อยกว่า 25%",IF(J43&gt;=25%,"มากกว่าหรือเท่ากับ 25%",IF(J43&gt;=35%,"มากกว่าหรือเท่ากับ 35%")))</f>
        <v>18</v>
      </c>
    </row>
    <row r="44" s="7" customFormat="1" ht="19.15" customHeight="1">
      <c r="A44" t="s" s="25">
        <v>15</v>
      </c>
      <c r="B44" s="26">
        <v>2</v>
      </c>
      <c r="C44" s="26">
        <v>23</v>
      </c>
      <c r="D44" t="s" s="25">
        <v>91</v>
      </c>
      <c r="E44" t="s" s="25">
        <v>70</v>
      </c>
      <c r="F44" s="26">
        <v>552</v>
      </c>
      <c r="G44" s="26">
        <v>593</v>
      </c>
      <c r="H44" s="18">
        <f>SUM(G44-F44)</f>
        <v>41</v>
      </c>
      <c r="I44" s="19">
        <f>H44/F44</f>
        <v>0.0742753623188406</v>
      </c>
      <c r="J44" s="19">
        <f>H44/G44</f>
        <v>0.06913996627318721</v>
      </c>
      <c r="K44" t="s" s="21">
        <f>IF(J44&lt;25%,"น้อยกว่า 25%",IF(J44&gt;=25%,"มากกว่าหรือเท่ากับ 25%",IF(J44&gt;=35%,"มากกว่าหรือเท่ากับ 35%")))</f>
        <v>18</v>
      </c>
    </row>
    <row r="45" s="7" customFormat="1" ht="19.15" customHeight="1">
      <c r="A45" t="s" s="25">
        <v>15</v>
      </c>
      <c r="B45" s="26">
        <v>2</v>
      </c>
      <c r="C45" s="26">
        <v>10</v>
      </c>
      <c r="D45" t="s" s="25">
        <v>92</v>
      </c>
      <c r="E45" t="s" s="25">
        <v>66</v>
      </c>
      <c r="F45" s="26">
        <v>506</v>
      </c>
      <c r="G45" s="26">
        <v>538</v>
      </c>
      <c r="H45" s="18">
        <f>SUM(G45-F45)</f>
        <v>32</v>
      </c>
      <c r="I45" s="19">
        <f>H45/F45</f>
        <v>0.0632411067193676</v>
      </c>
      <c r="J45" s="19">
        <f>H45/G45</f>
        <v>0.0594795539033457</v>
      </c>
      <c r="K45" t="s" s="21">
        <f>IF(J45&lt;25%,"น้อยกว่า 25%",IF(J45&gt;=25%,"มากกว่าหรือเท่ากับ 25%",IF(J45&gt;=35%,"มากกว่าหรือเท่ากับ 35%")))</f>
        <v>18</v>
      </c>
    </row>
    <row r="46" s="7" customFormat="1" ht="19.15" customHeight="1">
      <c r="A46" t="s" s="25">
        <v>15</v>
      </c>
      <c r="B46" s="26">
        <v>2</v>
      </c>
      <c r="C46" s="26">
        <v>12</v>
      </c>
      <c r="D46" t="s" s="25">
        <v>93</v>
      </c>
      <c r="E46" t="s" s="25">
        <v>32</v>
      </c>
      <c r="F46" s="26">
        <v>448</v>
      </c>
      <c r="G46" s="26">
        <v>481</v>
      </c>
      <c r="H46" s="18">
        <f>SUM(G46-F46)</f>
        <v>33</v>
      </c>
      <c r="I46" s="19">
        <f>H46/F46</f>
        <v>0.0736607142857143</v>
      </c>
      <c r="J46" s="19">
        <f>H46/G46</f>
        <v>0.0686070686070686</v>
      </c>
      <c r="K46" t="s" s="21">
        <f>IF(J46&lt;25%,"น้อยกว่า 25%",IF(J46&gt;=25%,"มากกว่าหรือเท่ากับ 25%",IF(J46&gt;=35%,"มากกว่าหรือเท่ากับ 35%")))</f>
        <v>18</v>
      </c>
    </row>
    <row r="47" s="7" customFormat="1" ht="19.15" customHeight="1">
      <c r="A47" t="s" s="25">
        <v>15</v>
      </c>
      <c r="B47" s="26">
        <v>2</v>
      </c>
      <c r="C47" s="26">
        <v>17</v>
      </c>
      <c r="D47" t="s" s="25">
        <v>94</v>
      </c>
      <c r="E47" t="s" s="25">
        <v>30</v>
      </c>
      <c r="F47" s="26">
        <v>355</v>
      </c>
      <c r="G47" s="26">
        <v>418</v>
      </c>
      <c r="H47" s="18">
        <f>SUM(G47-F47)</f>
        <v>63</v>
      </c>
      <c r="I47" s="19">
        <f>H47/F47</f>
        <v>0.177464788732394</v>
      </c>
      <c r="J47" s="19">
        <f>H47/G47</f>
        <v>0.150717703349282</v>
      </c>
      <c r="K47" t="s" s="21">
        <f>IF(J47&lt;25%,"น้อยกว่า 25%",IF(J47&gt;=25%,"มากกว่าหรือเท่ากับ 25%",IF(J47&gt;=35%,"มากกว่าหรือเท่ากับ 35%")))</f>
        <v>18</v>
      </c>
    </row>
    <row r="48" s="7" customFormat="1" ht="19.15" customHeight="1">
      <c r="A48" t="s" s="25">
        <v>15</v>
      </c>
      <c r="B48" s="26">
        <v>2</v>
      </c>
      <c r="C48" s="26">
        <v>16</v>
      </c>
      <c r="D48" t="s" s="25">
        <v>95</v>
      </c>
      <c r="E48" t="s" s="25">
        <v>52</v>
      </c>
      <c r="F48" s="26">
        <v>299</v>
      </c>
      <c r="G48" s="26">
        <v>324</v>
      </c>
      <c r="H48" s="18">
        <f>SUM(G48-F48)</f>
        <v>25</v>
      </c>
      <c r="I48" s="19">
        <f>H48/F48</f>
        <v>0.08361204013377931</v>
      </c>
      <c r="J48" s="19">
        <f>H48/G48</f>
        <v>0.0771604938271605</v>
      </c>
      <c r="K48" t="s" s="21">
        <f>IF(J48&lt;25%,"น้อยกว่า 25%",IF(J48&gt;=25%,"มากกว่าหรือเท่ากับ 25%",IF(J48&gt;=35%,"มากกว่าหรือเท่ากับ 35%")))</f>
        <v>18</v>
      </c>
    </row>
    <row r="49" s="7" customFormat="1" ht="19.15" customHeight="1">
      <c r="A49" t="s" s="25">
        <v>15</v>
      </c>
      <c r="B49" s="26">
        <v>2</v>
      </c>
      <c r="C49" s="26">
        <v>14</v>
      </c>
      <c r="D49" t="s" s="25">
        <v>96</v>
      </c>
      <c r="E49" t="s" s="25">
        <v>36</v>
      </c>
      <c r="F49" s="26">
        <v>278</v>
      </c>
      <c r="G49" s="26">
        <v>298</v>
      </c>
      <c r="H49" s="18">
        <f>SUM(G49-F49)</f>
        <v>20</v>
      </c>
      <c r="I49" s="19">
        <f>H49/F49</f>
        <v>0.07194244604316551</v>
      </c>
      <c r="J49" s="19">
        <f>H49/G49</f>
        <v>0.0671140939597315</v>
      </c>
      <c r="K49" t="s" s="21">
        <f>IF(J49&lt;25%,"น้อยกว่า 25%",IF(J49&gt;=25%,"มากกว่าหรือเท่ากับ 25%",IF(J49&gt;=35%,"มากกว่าหรือเท่ากับ 35%")))</f>
        <v>18</v>
      </c>
    </row>
    <row r="50" s="7" customFormat="1" ht="19.15" customHeight="1">
      <c r="A50" t="s" s="25">
        <v>15</v>
      </c>
      <c r="B50" s="26">
        <v>2</v>
      </c>
      <c r="C50" s="26">
        <v>21</v>
      </c>
      <c r="D50" t="s" s="25">
        <v>97</v>
      </c>
      <c r="E50" t="s" s="25">
        <v>76</v>
      </c>
      <c r="F50" s="26">
        <v>242</v>
      </c>
      <c r="G50" s="26">
        <v>289</v>
      </c>
      <c r="H50" s="18">
        <f>SUM(G50-F50)</f>
        <v>47</v>
      </c>
      <c r="I50" s="19">
        <f>H50/F50</f>
        <v>0.194214876033058</v>
      </c>
      <c r="J50" s="19">
        <f>H50/G50</f>
        <v>0.162629757785467</v>
      </c>
      <c r="K50" t="s" s="21">
        <f>IF(J50&lt;25%,"น้อยกว่า 25%",IF(J50&gt;=25%,"มากกว่าหรือเท่ากับ 25%",IF(J50&gt;=35%,"มากกว่าหรือเท่ากับ 35%")))</f>
        <v>18</v>
      </c>
    </row>
    <row r="51" s="7" customFormat="1" ht="19.15" customHeight="1">
      <c r="A51" t="s" s="25">
        <v>15</v>
      </c>
      <c r="B51" s="26">
        <v>2</v>
      </c>
      <c r="C51" s="26">
        <v>4</v>
      </c>
      <c r="D51" t="s" s="25">
        <v>98</v>
      </c>
      <c r="E51" t="s" s="25">
        <v>64</v>
      </c>
      <c r="F51" s="26">
        <v>258</v>
      </c>
      <c r="G51" s="26">
        <v>286</v>
      </c>
      <c r="H51" s="18">
        <f>SUM(G51-F51)</f>
        <v>28</v>
      </c>
      <c r="I51" s="19">
        <f>H51/F51</f>
        <v>0.108527131782946</v>
      </c>
      <c r="J51" s="19">
        <f>H51/G51</f>
        <v>0.0979020979020979</v>
      </c>
      <c r="K51" t="s" s="21">
        <f>IF(J51&lt;25%,"น้อยกว่า 25%",IF(J51&gt;=25%,"มากกว่าหรือเท่ากับ 25%",IF(J51&gt;=35%,"มากกว่าหรือเท่ากับ 35%")))</f>
        <v>18</v>
      </c>
    </row>
    <row r="52" s="7" customFormat="1" ht="19.15" customHeight="1">
      <c r="A52" t="s" s="25">
        <v>15</v>
      </c>
      <c r="B52" s="26">
        <v>2</v>
      </c>
      <c r="C52" s="26">
        <v>27</v>
      </c>
      <c r="D52" t="s" s="25">
        <v>99</v>
      </c>
      <c r="E52" t="s" s="25">
        <v>74</v>
      </c>
      <c r="F52" s="26">
        <v>241</v>
      </c>
      <c r="G52" s="26">
        <v>247</v>
      </c>
      <c r="H52" s="18">
        <f>SUM(G52-F52)</f>
        <v>6</v>
      </c>
      <c r="I52" s="19">
        <f>H52/F52</f>
        <v>0.024896265560166</v>
      </c>
      <c r="J52" s="19">
        <f>H52/G52</f>
        <v>0.0242914979757085</v>
      </c>
      <c r="K52" t="s" s="21">
        <f>IF(J52&lt;25%,"น้อยกว่า 25%",IF(J52&gt;=25%,"มากกว่าหรือเท่ากับ 25%",IF(J52&gt;=35%,"มากกว่าหรือเท่ากับ 35%")))</f>
        <v>18</v>
      </c>
    </row>
    <row r="53" s="7" customFormat="1" ht="19.15" customHeight="1">
      <c r="A53" t="s" s="25">
        <v>15</v>
      </c>
      <c r="B53" s="26">
        <v>2</v>
      </c>
      <c r="C53" s="26">
        <v>8</v>
      </c>
      <c r="D53" t="s" s="25">
        <v>100</v>
      </c>
      <c r="E53" t="s" s="25">
        <v>101</v>
      </c>
      <c r="F53" s="26">
        <v>229</v>
      </c>
      <c r="G53" s="26">
        <v>243</v>
      </c>
      <c r="H53" s="18">
        <f>SUM(G53-F53)</f>
        <v>14</v>
      </c>
      <c r="I53" s="19">
        <f>H53/F53</f>
        <v>0.0611353711790393</v>
      </c>
      <c r="J53" s="19">
        <f>H53/G53</f>
        <v>0.0576131687242798</v>
      </c>
      <c r="K53" t="s" s="21">
        <f>IF(J53&lt;25%,"น้อยกว่า 25%",IF(J53&gt;=25%,"มากกว่าหรือเท่ากับ 25%",IF(J53&gt;=35%,"มากกว่าหรือเท่ากับ 35%")))</f>
        <v>18</v>
      </c>
    </row>
    <row r="54" s="7" customFormat="1" ht="19.15" customHeight="1">
      <c r="A54" t="s" s="25">
        <v>15</v>
      </c>
      <c r="B54" s="26">
        <v>2</v>
      </c>
      <c r="C54" s="26">
        <v>33</v>
      </c>
      <c r="D54" t="s" s="25">
        <v>102</v>
      </c>
      <c r="E54" t="s" s="25">
        <v>103</v>
      </c>
      <c r="F54" s="26">
        <v>212</v>
      </c>
      <c r="G54" s="26">
        <v>224</v>
      </c>
      <c r="H54" s="18">
        <f>SUM(G54-F54)</f>
        <v>12</v>
      </c>
      <c r="I54" s="19">
        <f>H54/F54</f>
        <v>0.0566037735849057</v>
      </c>
      <c r="J54" s="19">
        <f>H54/G54</f>
        <v>0.0535714285714286</v>
      </c>
      <c r="K54" t="s" s="21">
        <f>IF(J54&lt;25%,"น้อยกว่า 25%",IF(J54&gt;=25%,"มากกว่าหรือเท่ากับ 25%",IF(J54&gt;=35%,"มากกว่าหรือเท่ากับ 35%")))</f>
        <v>18</v>
      </c>
    </row>
    <row r="55" s="7" customFormat="1" ht="19.15" customHeight="1">
      <c r="A55" t="s" s="25">
        <v>15</v>
      </c>
      <c r="B55" s="26">
        <v>2</v>
      </c>
      <c r="C55" s="26">
        <v>6</v>
      </c>
      <c r="D55" t="s" s="25">
        <v>104</v>
      </c>
      <c r="E55" t="s" s="25">
        <v>48</v>
      </c>
      <c r="F55" s="26">
        <v>181</v>
      </c>
      <c r="G55" s="26">
        <v>216</v>
      </c>
      <c r="H55" s="18">
        <f>SUM(G55-F55)</f>
        <v>35</v>
      </c>
      <c r="I55" s="19">
        <f>H55/F55</f>
        <v>0.193370165745856</v>
      </c>
      <c r="J55" s="19">
        <f>H55/G55</f>
        <v>0.162037037037037</v>
      </c>
      <c r="K55" t="s" s="21">
        <f>IF(J55&lt;25%,"น้อยกว่า 25%",IF(J55&gt;=25%,"มากกว่าหรือเท่ากับ 25%",IF(J55&gt;=35%,"มากกว่าหรือเท่ากับ 35%")))</f>
        <v>18</v>
      </c>
    </row>
    <row r="56" s="7" customFormat="1" ht="19.15" customHeight="1">
      <c r="A56" t="s" s="25">
        <v>15</v>
      </c>
      <c r="B56" s="26">
        <v>2</v>
      </c>
      <c r="C56" s="26">
        <v>29</v>
      </c>
      <c r="D56" t="s" s="25">
        <v>105</v>
      </c>
      <c r="E56" t="s" s="25">
        <v>106</v>
      </c>
      <c r="F56" s="26">
        <v>174</v>
      </c>
      <c r="G56" s="26">
        <v>212</v>
      </c>
      <c r="H56" s="18">
        <f>SUM(G56-F56)</f>
        <v>38</v>
      </c>
      <c r="I56" s="19">
        <f>H56/F56</f>
        <v>0.218390804597701</v>
      </c>
      <c r="J56" s="19">
        <f>H56/G56</f>
        <v>0.179245283018868</v>
      </c>
      <c r="K56" t="s" s="21">
        <f>IF(J56&lt;25%,"น้อยกว่า 25%",IF(J56&gt;=25%,"มากกว่าหรือเท่ากับ 25%",IF(J56&gt;=35%,"มากกว่าหรือเท่ากับ 35%")))</f>
        <v>18</v>
      </c>
    </row>
    <row r="57" s="7" customFormat="1" ht="19.15" customHeight="1">
      <c r="A57" t="s" s="25">
        <v>15</v>
      </c>
      <c r="B57" s="26">
        <v>2</v>
      </c>
      <c r="C57" s="26">
        <v>26</v>
      </c>
      <c r="D57" t="s" s="25">
        <v>107</v>
      </c>
      <c r="E57" t="s" s="25">
        <v>62</v>
      </c>
      <c r="F57" s="26">
        <v>178</v>
      </c>
      <c r="G57" s="26">
        <v>205</v>
      </c>
      <c r="H57" s="18">
        <f>SUM(G57-F57)</f>
        <v>27</v>
      </c>
      <c r="I57" s="19">
        <f>H57/F57</f>
        <v>0.151685393258427</v>
      </c>
      <c r="J57" s="19">
        <f>H57/G57</f>
        <v>0.131707317073171</v>
      </c>
      <c r="K57" t="s" s="21">
        <f>IF(J57&lt;25%,"น้อยกว่า 25%",IF(J57&gt;=25%,"มากกว่าหรือเท่ากับ 25%",IF(J57&gt;=35%,"มากกว่าหรือเท่ากับ 35%")))</f>
        <v>18</v>
      </c>
    </row>
    <row r="58" s="7" customFormat="1" ht="19.15" customHeight="1">
      <c r="A58" t="s" s="25">
        <v>15</v>
      </c>
      <c r="B58" s="26">
        <v>2</v>
      </c>
      <c r="C58" s="26">
        <v>30</v>
      </c>
      <c r="D58" t="s" s="25">
        <v>108</v>
      </c>
      <c r="E58" t="s" s="25">
        <v>50</v>
      </c>
      <c r="F58" s="26">
        <v>169</v>
      </c>
      <c r="G58" s="26">
        <v>169</v>
      </c>
      <c r="H58" s="18">
        <f>SUM(G58-F58)</f>
        <v>0</v>
      </c>
      <c r="I58" s="19">
        <f>H58/F58</f>
        <v>0</v>
      </c>
      <c r="J58" s="19">
        <f>H58/G58</f>
        <v>0</v>
      </c>
      <c r="K58" t="s" s="21">
        <f>IF(J58&lt;25%,"น้อยกว่า 25%",IF(J58&gt;=25%,"มากกว่าหรือเท่ากับ 25%",IF(J58&gt;=35%,"มากกว่าหรือเท่ากับ 35%")))</f>
        <v>18</v>
      </c>
    </row>
    <row r="59" s="7" customFormat="1" ht="19.15" customHeight="1">
      <c r="A59" t="s" s="25">
        <v>15</v>
      </c>
      <c r="B59" s="26">
        <v>2</v>
      </c>
      <c r="C59" s="26">
        <v>25</v>
      </c>
      <c r="D59" t="s" s="25">
        <v>109</v>
      </c>
      <c r="E59" t="s" s="25">
        <v>110</v>
      </c>
      <c r="F59" s="26">
        <v>152</v>
      </c>
      <c r="G59" s="26">
        <v>160</v>
      </c>
      <c r="H59" s="18">
        <f>SUM(G59-F59)</f>
        <v>8</v>
      </c>
      <c r="I59" s="19">
        <f>H59/F59</f>
        <v>0.0526315789473684</v>
      </c>
      <c r="J59" s="19">
        <f>H59/G59</f>
        <v>0.05</v>
      </c>
      <c r="K59" t="s" s="21">
        <f>IF(J59&lt;25%,"น้อยกว่า 25%",IF(J59&gt;=25%,"มากกว่าหรือเท่ากับ 25%",IF(J59&gt;=35%,"มากกว่าหรือเท่ากับ 35%")))</f>
        <v>18</v>
      </c>
    </row>
    <row r="60" s="7" customFormat="1" ht="19.15" customHeight="1">
      <c r="A60" t="s" s="25">
        <v>15</v>
      </c>
      <c r="B60" s="26">
        <v>2</v>
      </c>
      <c r="C60" s="26">
        <v>24</v>
      </c>
      <c r="D60" t="s" s="25">
        <v>111</v>
      </c>
      <c r="E60" t="s" s="25">
        <v>112</v>
      </c>
      <c r="F60" s="26">
        <v>149</v>
      </c>
      <c r="G60" s="26">
        <v>150</v>
      </c>
      <c r="H60" s="18">
        <f>SUM(G60-F60)</f>
        <v>1</v>
      </c>
      <c r="I60" s="19">
        <f>H60/F60</f>
        <v>0.00671140939597315</v>
      </c>
      <c r="J60" s="19">
        <f>H60/G60</f>
        <v>0.00666666666666667</v>
      </c>
      <c r="K60" t="s" s="21">
        <f>IF(J60&lt;25%,"น้อยกว่า 25%",IF(J60&gt;=25%,"มากกว่าหรือเท่ากับ 25%",IF(J60&gt;=35%,"มากกว่าหรือเท่ากับ 35%")))</f>
        <v>18</v>
      </c>
    </row>
    <row r="61" s="7" customFormat="1" ht="19.15" customHeight="1">
      <c r="A61" t="s" s="25">
        <v>15</v>
      </c>
      <c r="B61" s="26">
        <v>2</v>
      </c>
      <c r="C61" s="26">
        <v>28</v>
      </c>
      <c r="D61" t="s" s="25">
        <v>113</v>
      </c>
      <c r="E61" t="s" s="25">
        <v>42</v>
      </c>
      <c r="F61" s="26">
        <v>139</v>
      </c>
      <c r="G61" s="26">
        <v>146</v>
      </c>
      <c r="H61" s="18">
        <f>SUM(G61-F61)</f>
        <v>7</v>
      </c>
      <c r="I61" s="19">
        <f>H61/F61</f>
        <v>0.0503597122302158</v>
      </c>
      <c r="J61" s="19">
        <f>H61/G61</f>
        <v>0.0479452054794521</v>
      </c>
      <c r="K61" t="s" s="21">
        <f>IF(J61&lt;25%,"น้อยกว่า 25%",IF(J61&gt;=25%,"มากกว่าหรือเท่ากับ 25%",IF(J61&gt;=35%,"มากกว่าหรือเท่ากับ 35%")))</f>
        <v>18</v>
      </c>
    </row>
    <row r="62" s="7" customFormat="1" ht="19.15" customHeight="1">
      <c r="A62" t="s" s="25">
        <v>15</v>
      </c>
      <c r="B62" s="26">
        <v>2</v>
      </c>
      <c r="C62" s="26">
        <v>34</v>
      </c>
      <c r="D62" t="s" s="25">
        <v>114</v>
      </c>
      <c r="E62" t="s" s="25">
        <v>68</v>
      </c>
      <c r="F62" s="26">
        <v>106</v>
      </c>
      <c r="G62" s="26">
        <v>110</v>
      </c>
      <c r="H62" s="18">
        <f>SUM(G62-F62)</f>
        <v>4</v>
      </c>
      <c r="I62" s="19">
        <f>H62/F62</f>
        <v>0.0377358490566038</v>
      </c>
      <c r="J62" s="19">
        <f>H62/G62</f>
        <v>0.0363636363636364</v>
      </c>
      <c r="K62" t="s" s="21">
        <f>IF(J62&lt;25%,"น้อยกว่า 25%",IF(J62&gt;=25%,"มากกว่าหรือเท่ากับ 25%",IF(J62&gt;=35%,"มากกว่าหรือเท่ากับ 35%")))</f>
        <v>18</v>
      </c>
    </row>
    <row r="63" s="7" customFormat="1" ht="19.15" customHeight="1">
      <c r="A63" t="s" s="25">
        <v>15</v>
      </c>
      <c r="B63" s="26">
        <v>2</v>
      </c>
      <c r="C63" s="26">
        <v>32</v>
      </c>
      <c r="D63" t="s" s="25">
        <v>115</v>
      </c>
      <c r="E63" t="s" s="25">
        <v>116</v>
      </c>
      <c r="F63" s="26">
        <v>99</v>
      </c>
      <c r="G63" s="26">
        <v>107</v>
      </c>
      <c r="H63" s="18">
        <f>SUM(G63-F63)</f>
        <v>8</v>
      </c>
      <c r="I63" s="19">
        <f>H63/F63</f>
        <v>0.0808080808080808</v>
      </c>
      <c r="J63" s="19">
        <f>H63/G63</f>
        <v>0.0747663551401869</v>
      </c>
      <c r="K63" t="s" s="21">
        <f>IF(J63&lt;25%,"น้อยกว่า 25%",IF(J63&gt;=25%,"มากกว่าหรือเท่ากับ 25%",IF(J63&gt;=35%,"มากกว่าหรือเท่ากับ 35%")))</f>
        <v>18</v>
      </c>
    </row>
    <row r="64" s="7" customFormat="1" ht="19.15" customHeight="1">
      <c r="A64" t="s" s="25">
        <v>15</v>
      </c>
      <c r="B64" s="26">
        <v>2</v>
      </c>
      <c r="C64" s="26">
        <v>9</v>
      </c>
      <c r="D64" t="s" s="25">
        <v>117</v>
      </c>
      <c r="E64" t="s" s="25">
        <v>72</v>
      </c>
      <c r="F64" s="26">
        <v>94</v>
      </c>
      <c r="G64" s="26">
        <v>106</v>
      </c>
      <c r="H64" s="18">
        <f>SUM(G64-F64)</f>
        <v>12</v>
      </c>
      <c r="I64" s="19">
        <f>H64/F64</f>
        <v>0.127659574468085</v>
      </c>
      <c r="J64" s="19">
        <f>H64/G64</f>
        <v>0.113207547169811</v>
      </c>
      <c r="K64" t="s" s="21">
        <f>IF(J64&lt;25%,"น้อยกว่า 25%",IF(J64&gt;=25%,"มากกว่าหรือเท่ากับ 25%",IF(J64&gt;=35%,"มากกว่าหรือเท่ากับ 35%")))</f>
        <v>18</v>
      </c>
    </row>
    <row r="65" s="7" customFormat="1" ht="19.15" customHeight="1">
      <c r="A65" t="s" s="25">
        <v>15</v>
      </c>
      <c r="B65" s="26">
        <v>2</v>
      </c>
      <c r="C65" s="26">
        <v>31</v>
      </c>
      <c r="D65" t="s" s="25">
        <v>118</v>
      </c>
      <c r="E65" t="s" s="25">
        <v>119</v>
      </c>
      <c r="F65" s="26">
        <v>93</v>
      </c>
      <c r="G65" s="26">
        <v>106</v>
      </c>
      <c r="H65" s="18">
        <f>SUM(G65-F65)</f>
        <v>13</v>
      </c>
      <c r="I65" s="19">
        <f>H65/F65</f>
        <v>0.139784946236559</v>
      </c>
      <c r="J65" s="19">
        <f>H65/G65</f>
        <v>0.122641509433962</v>
      </c>
      <c r="K65" t="s" s="21">
        <f>IF(J65&lt;25%,"น้อยกว่า 25%",IF(J65&gt;=25%,"มากกว่าหรือเท่ากับ 25%",IF(J65&gt;=35%,"มากกว่าหรือเท่ากับ 35%")))</f>
        <v>18</v>
      </c>
    </row>
    <row r="66" s="7" customFormat="1" ht="19.15" customHeight="1">
      <c r="A66" t="s" s="25">
        <v>15</v>
      </c>
      <c r="B66" s="26">
        <v>2</v>
      </c>
      <c r="C66" s="26">
        <v>20</v>
      </c>
      <c r="D66" t="s" s="25">
        <v>120</v>
      </c>
      <c r="E66" t="s" s="25">
        <v>78</v>
      </c>
      <c r="F66" s="29"/>
      <c r="G66" s="26">
        <v>0</v>
      </c>
      <c r="H66" s="18">
        <f>SUM(G66-F66)</f>
        <v>0</v>
      </c>
      <c r="I66" s="19">
        <f>H66/F66</f>
      </c>
      <c r="J66" s="19">
        <f>H66/G66</f>
      </c>
      <c r="K66" s="24">
        <f>IF(J66&lt;25%,"น้อยกว่า 25%",IF(J66&gt;=25%,"มากกว่าหรือเท่ากับ 25%",IF(J66&gt;=35%,"มากกว่าหรือเท่ากับ 35%")))</f>
      </c>
    </row>
    <row r="67" s="7" customFormat="1" ht="19.15" customHeight="1">
      <c r="A67" t="s" s="16">
        <v>15</v>
      </c>
      <c r="B67" s="17">
        <v>1</v>
      </c>
      <c r="C67" s="17">
        <v>25</v>
      </c>
      <c r="D67" t="s" s="16">
        <v>121</v>
      </c>
      <c r="E67" t="s" s="16">
        <v>112</v>
      </c>
      <c r="F67" s="30">
        <v>415</v>
      </c>
      <c r="G67" s="30">
        <v>714</v>
      </c>
      <c r="H67" s="18">
        <f>SUM(G67-F67)</f>
        <v>299</v>
      </c>
      <c r="I67" s="19">
        <f>H67/F67</f>
        <v>0.720481927710843</v>
      </c>
      <c r="J67" s="19">
        <f>H67/G67</f>
        <v>0.418767507002801</v>
      </c>
      <c r="K67" t="s" s="21">
        <f>IF(J67&lt;25%,"น้อยกว่า 25%",IF(J67&gt;=25%,"มากกว่าหรือเท่ากับ 25%",IF(J67&gt;=35%,"มากกว่าหรือเท่ากับ 35%")))</f>
        <v>122</v>
      </c>
    </row>
    <row r="68" s="7" customFormat="1" ht="19.15" customHeight="1">
      <c r="A68" t="s" s="16">
        <v>15</v>
      </c>
      <c r="B68" s="17">
        <v>1</v>
      </c>
      <c r="C68" s="17">
        <v>6</v>
      </c>
      <c r="D68" t="s" s="16">
        <v>123</v>
      </c>
      <c r="E68" t="s" s="16">
        <v>101</v>
      </c>
      <c r="F68" s="31">
        <v>284</v>
      </c>
      <c r="G68" s="32">
        <v>273</v>
      </c>
      <c r="H68" s="18">
        <f>SUM(G68-F68)</f>
        <v>-11</v>
      </c>
      <c r="I68" s="19">
        <f>H68/F68</f>
        <v>-0.0387323943661972</v>
      </c>
      <c r="J68" s="19">
        <f>H68/G68</f>
        <v>-0.0402930402930403</v>
      </c>
    </row>
    <row r="69" s="7" customFormat="1" ht="19.15" customHeight="1">
      <c r="A69" t="s" s="16">
        <v>124</v>
      </c>
      <c r="B69" s="17">
        <v>1</v>
      </c>
      <c r="C69" s="17">
        <v>14</v>
      </c>
      <c r="D69" t="s" s="16">
        <v>125</v>
      </c>
      <c r="E69" t="s" s="16">
        <v>20</v>
      </c>
      <c r="F69" s="17">
        <v>21892</v>
      </c>
      <c r="G69" s="17">
        <v>23246</v>
      </c>
      <c r="H69" s="18">
        <f>SUM(G69-F69)</f>
        <v>1354</v>
      </c>
      <c r="I69" s="19">
        <f>H69/F69</f>
        <v>0.0618490772885072</v>
      </c>
      <c r="J69" s="19">
        <f>H69/G69</f>
        <v>0.058246580056784</v>
      </c>
      <c r="K69" t="s" s="21">
        <f>IF(J69&lt;25%,"น้อยกว่า 25%",IF(J69&gt;=25%,"มากกว่าหรือเท่ากับ 25%",IF(J69&gt;=35%,"มากกว่าหรือเท่ากับ 35%")))</f>
        <v>18</v>
      </c>
    </row>
    <row r="70" s="7" customFormat="1" ht="19.15" customHeight="1">
      <c r="A70" t="s" s="16">
        <v>124</v>
      </c>
      <c r="B70" s="17">
        <v>1</v>
      </c>
      <c r="C70" s="17">
        <v>11</v>
      </c>
      <c r="D70" t="s" s="16">
        <v>126</v>
      </c>
      <c r="E70" t="s" s="16">
        <v>22</v>
      </c>
      <c r="F70" s="17">
        <v>17152</v>
      </c>
      <c r="G70" s="17">
        <v>18091</v>
      </c>
      <c r="H70" s="18">
        <f>SUM(G70-F70)</f>
        <v>939</v>
      </c>
      <c r="I70" s="19">
        <f>H70/F70</f>
        <v>0.054745802238806</v>
      </c>
      <c r="J70" s="19">
        <f>H70/G70</f>
        <v>0.0519042617876292</v>
      </c>
      <c r="K70" t="s" s="21">
        <f>IF(J70&lt;25%,"น้อยกว่า 25%",IF(J70&gt;=25%,"มากกว่าหรือเท่ากับ 25%",IF(J70&gt;=35%,"มากกว่าหรือเท่ากับ 35%")))</f>
        <v>18</v>
      </c>
    </row>
    <row r="71" s="7" customFormat="1" ht="19.15" customHeight="1">
      <c r="A71" t="s" s="16">
        <v>124</v>
      </c>
      <c r="B71" s="17">
        <v>1</v>
      </c>
      <c r="C71" s="17">
        <v>9</v>
      </c>
      <c r="D71" t="s" s="16">
        <v>127</v>
      </c>
      <c r="E71" t="s" s="16">
        <v>84</v>
      </c>
      <c r="F71" s="17">
        <v>15349</v>
      </c>
      <c r="G71" s="17">
        <v>15904</v>
      </c>
      <c r="H71" s="18">
        <f>SUM(G71-F71)</f>
        <v>555</v>
      </c>
      <c r="I71" s="19">
        <f>H71/F71</f>
        <v>0.0361587074076487</v>
      </c>
      <c r="J71" s="19">
        <f>H71/G71</f>
        <v>0.0348968812877264</v>
      </c>
      <c r="K71" t="s" s="21">
        <f>IF(J71&lt;25%,"น้อยกว่า 25%",IF(J71&gt;=25%,"มากกว่าหรือเท่ากับ 25%",IF(J71&gt;=35%,"มากกว่าหรือเท่ากับ 35%")))</f>
        <v>18</v>
      </c>
    </row>
    <row r="72" s="7" customFormat="1" ht="19.15" customHeight="1">
      <c r="A72" t="s" s="16">
        <v>124</v>
      </c>
      <c r="B72" s="17">
        <v>1</v>
      </c>
      <c r="C72" s="17">
        <v>3</v>
      </c>
      <c r="D72" t="s" s="16">
        <v>128</v>
      </c>
      <c r="E72" t="s" s="16">
        <v>17</v>
      </c>
      <c r="F72" s="17">
        <v>13498</v>
      </c>
      <c r="G72" s="17">
        <v>14348</v>
      </c>
      <c r="H72" s="18">
        <f>SUM(G72-F72)</f>
        <v>850</v>
      </c>
      <c r="I72" s="19">
        <f>H72/F72</f>
        <v>0.0629722921914358</v>
      </c>
      <c r="J72" s="19">
        <f>H72/G72</f>
        <v>0.0592417061611374</v>
      </c>
      <c r="K72" t="s" s="21">
        <f>IF(J72&lt;25%,"น้อยกว่า 25%",IF(J72&gt;=25%,"มากกว่าหรือเท่ากับ 25%",IF(J72&gt;=35%,"มากกว่าหรือเท่ากับ 35%")))</f>
        <v>18</v>
      </c>
    </row>
    <row r="73" s="7" customFormat="1" ht="19.15" customHeight="1">
      <c r="A73" t="s" s="16">
        <v>124</v>
      </c>
      <c r="B73" s="17">
        <v>1</v>
      </c>
      <c r="C73" s="17">
        <v>21</v>
      </c>
      <c r="D73" t="s" s="16">
        <v>129</v>
      </c>
      <c r="E73" t="s" s="16">
        <v>34</v>
      </c>
      <c r="F73" s="17">
        <v>4227</v>
      </c>
      <c r="G73" s="17">
        <v>4522</v>
      </c>
      <c r="H73" s="18">
        <f>SUM(G73-F73)</f>
        <v>295</v>
      </c>
      <c r="I73" s="19">
        <f>H73/F73</f>
        <v>0.0697894487816418</v>
      </c>
      <c r="J73" s="19">
        <f>H73/G73</f>
        <v>0.0652366209641751</v>
      </c>
      <c r="K73" t="s" s="21">
        <f>IF(J73&lt;25%,"น้อยกว่า 25%",IF(J73&gt;=25%,"มากกว่าหรือเท่ากับ 25%",IF(J73&gt;=35%,"มากกว่าหรือเท่ากับ 35%")))</f>
        <v>18</v>
      </c>
    </row>
    <row r="74" s="7" customFormat="1" ht="19.15" customHeight="1">
      <c r="A74" t="s" s="16">
        <v>124</v>
      </c>
      <c r="B74" s="17">
        <v>1</v>
      </c>
      <c r="C74" s="17">
        <v>17</v>
      </c>
      <c r="D74" t="s" s="16">
        <v>130</v>
      </c>
      <c r="E74" t="s" s="16">
        <v>28</v>
      </c>
      <c r="F74" s="17">
        <v>1603</v>
      </c>
      <c r="G74" s="17">
        <v>1687</v>
      </c>
      <c r="H74" s="18">
        <f>SUM(G74-F74)</f>
        <v>84</v>
      </c>
      <c r="I74" s="19">
        <f>H74/F74</f>
        <v>0.0524017467248908</v>
      </c>
      <c r="J74" s="19">
        <f>H74/G74</f>
        <v>0.049792531120332</v>
      </c>
      <c r="K74" t="s" s="21">
        <f>IF(J74&lt;25%,"น้อยกว่า 25%",IF(J74&gt;=25%,"มากกว่าหรือเท่ากับ 25%",IF(J74&gt;=35%,"มากกว่าหรือเท่ากับ 35%")))</f>
        <v>18</v>
      </c>
    </row>
    <row r="75" s="7" customFormat="1" ht="19.15" customHeight="1">
      <c r="A75" t="s" s="16">
        <v>124</v>
      </c>
      <c r="B75" s="17">
        <v>1</v>
      </c>
      <c r="C75" s="17">
        <v>13</v>
      </c>
      <c r="D75" t="s" s="16">
        <v>131</v>
      </c>
      <c r="E75" t="s" s="16">
        <v>26</v>
      </c>
      <c r="F75" s="17">
        <v>758</v>
      </c>
      <c r="G75" s="17">
        <v>806</v>
      </c>
      <c r="H75" s="18">
        <f>SUM(G75-F75)</f>
        <v>48</v>
      </c>
      <c r="I75" s="19">
        <f>H75/F75</f>
        <v>0.0633245382585752</v>
      </c>
      <c r="J75" s="19">
        <f>H75/G75</f>
        <v>0.0595533498759305</v>
      </c>
      <c r="K75" t="s" s="21">
        <f>IF(J75&lt;25%,"น้อยกว่า 25%",IF(J75&gt;=25%,"มากกว่าหรือเท่ากับ 25%",IF(J75&gt;=35%,"มากกว่าหรือเท่ากับ 35%")))</f>
        <v>18</v>
      </c>
    </row>
    <row r="76" s="7" customFormat="1" ht="19.15" customHeight="1">
      <c r="A76" t="s" s="16">
        <v>124</v>
      </c>
      <c r="B76" s="17">
        <v>1</v>
      </c>
      <c r="C76" s="17">
        <v>7</v>
      </c>
      <c r="D76" t="s" s="16">
        <v>132</v>
      </c>
      <c r="E76" t="s" s="16">
        <v>30</v>
      </c>
      <c r="F76" s="17">
        <v>510</v>
      </c>
      <c r="G76" s="17">
        <v>547</v>
      </c>
      <c r="H76" s="18">
        <f>SUM(G76-F76)</f>
        <v>37</v>
      </c>
      <c r="I76" s="19">
        <f>H76/F76</f>
        <v>0.0725490196078431</v>
      </c>
      <c r="J76" s="19">
        <f>H76/G76</f>
        <v>0.0676416819012797</v>
      </c>
      <c r="K76" t="s" s="21">
        <f>IF(J76&lt;25%,"น้อยกว่า 25%",IF(J76&gt;=25%,"มากกว่าหรือเท่ากับ 25%",IF(J76&gt;=35%,"มากกว่าหรือเท่ากับ 35%")))</f>
        <v>18</v>
      </c>
    </row>
    <row r="77" s="7" customFormat="1" ht="19.15" customHeight="1">
      <c r="A77" t="s" s="16">
        <v>124</v>
      </c>
      <c r="B77" s="17">
        <v>1</v>
      </c>
      <c r="C77" s="17">
        <v>2</v>
      </c>
      <c r="D77" t="s" s="16">
        <v>133</v>
      </c>
      <c r="E77" t="s" s="16">
        <v>60</v>
      </c>
      <c r="F77" s="17">
        <v>410</v>
      </c>
      <c r="G77" s="17">
        <v>426</v>
      </c>
      <c r="H77" s="18">
        <f>SUM(G77-F77)</f>
        <v>16</v>
      </c>
      <c r="I77" s="19">
        <f>H77/F77</f>
        <v>0.0390243902439024</v>
      </c>
      <c r="J77" s="19">
        <f>H77/G77</f>
        <v>0.0375586854460094</v>
      </c>
      <c r="K77" t="s" s="21">
        <f>IF(J77&lt;25%,"น้อยกว่า 25%",IF(J77&gt;=25%,"มากกว่าหรือเท่ากับ 25%",IF(J77&gt;=35%,"มากกว่าหรือเท่ากับ 35%")))</f>
        <v>18</v>
      </c>
    </row>
    <row r="78" s="7" customFormat="1" ht="19.15" customHeight="1">
      <c r="A78" t="s" s="16">
        <v>124</v>
      </c>
      <c r="B78" s="17">
        <v>1</v>
      </c>
      <c r="C78" s="17">
        <v>12</v>
      </c>
      <c r="D78" t="s" s="16">
        <v>134</v>
      </c>
      <c r="E78" t="s" s="16">
        <v>48</v>
      </c>
      <c r="F78" s="17">
        <v>290</v>
      </c>
      <c r="G78" s="17">
        <v>301</v>
      </c>
      <c r="H78" s="18">
        <f>SUM(G78-F78)</f>
        <v>11</v>
      </c>
      <c r="I78" s="19">
        <f>H78/F78</f>
        <v>0.0379310344827586</v>
      </c>
      <c r="J78" s="19">
        <f>H78/G78</f>
        <v>0.0365448504983389</v>
      </c>
      <c r="K78" t="s" s="21">
        <f>IF(J78&lt;25%,"น้อยกว่า 25%",IF(J78&gt;=25%,"มากกว่าหรือเท่ากับ 25%",IF(J78&gt;=35%,"มากกว่าหรือเท่ากับ 35%")))</f>
        <v>18</v>
      </c>
    </row>
    <row r="79" s="7" customFormat="1" ht="19.15" customHeight="1">
      <c r="A79" t="s" s="16">
        <v>124</v>
      </c>
      <c r="B79" s="17">
        <v>1</v>
      </c>
      <c r="C79" s="17">
        <v>5</v>
      </c>
      <c r="D79" t="s" s="16">
        <v>135</v>
      </c>
      <c r="E79" t="s" s="16">
        <v>76</v>
      </c>
      <c r="F79" s="17">
        <v>253</v>
      </c>
      <c r="G79" s="17">
        <v>268</v>
      </c>
      <c r="H79" s="18">
        <f>SUM(G79-F79)</f>
        <v>15</v>
      </c>
      <c r="I79" s="19">
        <f>H79/F79</f>
        <v>0.0592885375494071</v>
      </c>
      <c r="J79" s="19">
        <f>H79/G79</f>
        <v>0.0559701492537313</v>
      </c>
      <c r="K79" t="s" s="21">
        <f>IF(J79&lt;25%,"น้อยกว่า 25%",IF(J79&gt;=25%,"มากกว่าหรือเท่ากับ 25%",IF(J79&gt;=35%,"มากกว่าหรือเท่ากับ 35%")))</f>
        <v>18</v>
      </c>
    </row>
    <row r="80" s="7" customFormat="1" ht="19.15" customHeight="1">
      <c r="A80" t="s" s="16">
        <v>124</v>
      </c>
      <c r="B80" s="17">
        <v>1</v>
      </c>
      <c r="C80" s="17">
        <v>1</v>
      </c>
      <c r="D80" t="s" s="16">
        <v>136</v>
      </c>
      <c r="E80" t="s" s="16">
        <v>62</v>
      </c>
      <c r="F80" s="17">
        <v>214</v>
      </c>
      <c r="G80" s="17">
        <v>223</v>
      </c>
      <c r="H80" s="18">
        <f>SUM(G80-F80)</f>
        <v>9</v>
      </c>
      <c r="I80" s="19">
        <f>H80/F80</f>
        <v>0.0420560747663551</v>
      </c>
      <c r="J80" s="19">
        <f>H80/G80</f>
        <v>0.0403587443946188</v>
      </c>
      <c r="K80" t="s" s="21">
        <f>IF(J80&lt;25%,"น้อยกว่า 25%",IF(J80&gt;=25%,"มากกว่าหรือเท่ากับ 25%",IF(J80&gt;=35%,"มากกว่าหรือเท่ากับ 35%")))</f>
        <v>18</v>
      </c>
    </row>
    <row r="81" s="7" customFormat="1" ht="19.15" customHeight="1">
      <c r="A81" t="s" s="16">
        <v>124</v>
      </c>
      <c r="B81" s="17">
        <v>1</v>
      </c>
      <c r="C81" s="17">
        <v>4</v>
      </c>
      <c r="D81" t="s" s="16">
        <v>137</v>
      </c>
      <c r="E81" t="s" s="16">
        <v>36</v>
      </c>
      <c r="F81" s="17">
        <v>201</v>
      </c>
      <c r="G81" s="17">
        <v>212</v>
      </c>
      <c r="H81" s="18">
        <f>SUM(G81-F81)</f>
        <v>11</v>
      </c>
      <c r="I81" s="19">
        <f>H81/F81</f>
        <v>0.054726368159204</v>
      </c>
      <c r="J81" s="19">
        <f>H81/G81</f>
        <v>0.0518867924528302</v>
      </c>
      <c r="K81" t="s" s="21">
        <f>IF(J81&lt;25%,"น้อยกว่า 25%",IF(J81&gt;=25%,"มากกว่าหรือเท่ากับ 25%",IF(J81&gt;=35%,"มากกว่าหรือเท่ากับ 35%")))</f>
        <v>18</v>
      </c>
    </row>
    <row r="82" s="7" customFormat="1" ht="19.15" customHeight="1">
      <c r="A82" t="s" s="16">
        <v>124</v>
      </c>
      <c r="B82" s="17">
        <v>1</v>
      </c>
      <c r="C82" s="17">
        <v>10</v>
      </c>
      <c r="D82" t="s" s="16">
        <v>138</v>
      </c>
      <c r="E82" t="s" s="16">
        <v>38</v>
      </c>
      <c r="F82" s="17">
        <v>157</v>
      </c>
      <c r="G82" s="17">
        <v>168</v>
      </c>
      <c r="H82" s="18">
        <f>SUM(G82-F82)</f>
        <v>11</v>
      </c>
      <c r="I82" s="19">
        <f>H82/F82</f>
        <v>0.07006369426751589</v>
      </c>
      <c r="J82" s="19">
        <f>H82/G82</f>
        <v>0.06547619047619049</v>
      </c>
      <c r="K82" t="s" s="21">
        <f>IF(J82&lt;25%,"น้อยกว่า 25%",IF(J82&gt;=25%,"มากกว่าหรือเท่ากับ 25%",IF(J82&gt;=35%,"มากกว่าหรือเท่ากับ 35%")))</f>
        <v>18</v>
      </c>
    </row>
    <row r="83" s="7" customFormat="1" ht="19.15" customHeight="1">
      <c r="A83" t="s" s="16">
        <v>124</v>
      </c>
      <c r="B83" s="17">
        <v>1</v>
      </c>
      <c r="C83" s="17">
        <v>6</v>
      </c>
      <c r="D83" t="s" s="16">
        <v>139</v>
      </c>
      <c r="E83" t="s" s="16">
        <v>24</v>
      </c>
      <c r="F83" s="17">
        <v>87</v>
      </c>
      <c r="G83" s="17">
        <v>91</v>
      </c>
      <c r="H83" s="18">
        <f>SUM(G83-F83)</f>
        <v>4</v>
      </c>
      <c r="I83" s="19">
        <f>H83/F83</f>
        <v>0.0459770114942529</v>
      </c>
      <c r="J83" s="19">
        <f>H83/G83</f>
        <v>0.043956043956044</v>
      </c>
      <c r="K83" t="s" s="21">
        <f>IF(J83&lt;25%,"น้อยกว่า 25%",IF(J83&gt;=25%,"มากกว่าหรือเท่ากับ 25%",IF(J83&gt;=35%,"มากกว่าหรือเท่ากับ 35%")))</f>
        <v>18</v>
      </c>
    </row>
    <row r="84" s="7" customFormat="1" ht="19.15" customHeight="1">
      <c r="A84" t="s" s="16">
        <v>124</v>
      </c>
      <c r="B84" s="17">
        <v>1</v>
      </c>
      <c r="C84" s="17">
        <v>20</v>
      </c>
      <c r="D84" t="s" s="16">
        <v>140</v>
      </c>
      <c r="E84" t="s" s="16">
        <v>54</v>
      </c>
      <c r="F84" s="17">
        <v>62</v>
      </c>
      <c r="G84" s="17">
        <v>62</v>
      </c>
      <c r="H84" s="18">
        <f>SUM(G84-F84)</f>
        <v>0</v>
      </c>
      <c r="I84" s="19">
        <f>H84/F84</f>
        <v>0</v>
      </c>
      <c r="J84" s="19">
        <f>H84/G84</f>
        <v>0</v>
      </c>
      <c r="K84" t="s" s="21">
        <f>IF(J84&lt;25%,"น้อยกว่า 25%",IF(J84&gt;=25%,"มากกว่าหรือเท่ากับ 25%",IF(J84&gt;=35%,"มากกว่าหรือเท่ากับ 35%")))</f>
        <v>18</v>
      </c>
    </row>
    <row r="85" s="7" customFormat="1" ht="19.15" customHeight="1">
      <c r="A85" t="s" s="16">
        <v>124</v>
      </c>
      <c r="B85" s="17">
        <v>1</v>
      </c>
      <c r="C85" s="17">
        <v>15</v>
      </c>
      <c r="D85" t="s" s="16">
        <v>141</v>
      </c>
      <c r="E85" t="s" s="16">
        <v>44</v>
      </c>
      <c r="F85" s="17">
        <v>53</v>
      </c>
      <c r="G85" s="17">
        <v>54</v>
      </c>
      <c r="H85" s="18">
        <f>SUM(G85-F85)</f>
        <v>1</v>
      </c>
      <c r="I85" s="19">
        <f>H85/F85</f>
        <v>0.0188679245283019</v>
      </c>
      <c r="J85" s="19">
        <f>H85/G85</f>
        <v>0.0185185185185185</v>
      </c>
      <c r="K85" t="s" s="21">
        <f>IF(J85&lt;25%,"น้อยกว่า 25%",IF(J85&gt;=25%,"มากกว่าหรือเท่ากับ 25%",IF(J85&gt;=35%,"มากกว่าหรือเท่ากับ 35%")))</f>
        <v>18</v>
      </c>
    </row>
    <row r="86" s="7" customFormat="1" ht="19.15" customHeight="1">
      <c r="A86" t="s" s="16">
        <v>124</v>
      </c>
      <c r="B86" s="17">
        <v>1</v>
      </c>
      <c r="C86" s="17">
        <v>19</v>
      </c>
      <c r="D86" t="s" s="16">
        <v>142</v>
      </c>
      <c r="E86" t="s" s="16">
        <v>56</v>
      </c>
      <c r="F86" s="17">
        <v>36</v>
      </c>
      <c r="G86" s="17">
        <v>36</v>
      </c>
      <c r="H86" s="18">
        <f>SUM(G86-F86)</f>
        <v>0</v>
      </c>
      <c r="I86" s="19">
        <f>H86/F86</f>
        <v>0</v>
      </c>
      <c r="J86" s="19">
        <f>H86/G86</f>
        <v>0</v>
      </c>
      <c r="K86" t="s" s="21">
        <f>IF(J86&lt;25%,"น้อยกว่า 25%",IF(J86&gt;=25%,"มากกว่าหรือเท่ากับ 25%",IF(J86&gt;=35%,"มากกว่าหรือเท่ากับ 35%")))</f>
        <v>18</v>
      </c>
    </row>
    <row r="87" s="7" customFormat="1" ht="19.15" customHeight="1">
      <c r="A87" t="s" s="16">
        <v>124</v>
      </c>
      <c r="B87" s="17">
        <v>1</v>
      </c>
      <c r="C87" s="17">
        <v>23</v>
      </c>
      <c r="D87" t="s" s="16">
        <v>143</v>
      </c>
      <c r="E87" t="s" s="16">
        <v>106</v>
      </c>
      <c r="F87" s="17">
        <v>34</v>
      </c>
      <c r="G87" s="17">
        <v>34</v>
      </c>
      <c r="H87" s="18">
        <f>SUM(G87-F87)</f>
        <v>0</v>
      </c>
      <c r="I87" s="19">
        <f>H87/F87</f>
        <v>0</v>
      </c>
      <c r="J87" s="19">
        <f>H87/G87</f>
        <v>0</v>
      </c>
      <c r="K87" t="s" s="21">
        <f>IF(J87&lt;25%,"น้อยกว่า 25%",IF(J87&gt;=25%,"มากกว่าหรือเท่ากับ 25%",IF(J87&gt;=35%,"มากกว่าหรือเท่ากับ 35%")))</f>
        <v>18</v>
      </c>
    </row>
    <row r="88" s="7" customFormat="1" ht="19.15" customHeight="1">
      <c r="A88" t="s" s="16">
        <v>124</v>
      </c>
      <c r="B88" s="17">
        <v>1</v>
      </c>
      <c r="C88" s="17">
        <v>16</v>
      </c>
      <c r="D88" t="s" s="16">
        <v>144</v>
      </c>
      <c r="E88" t="s" s="16">
        <v>74</v>
      </c>
      <c r="F88" s="17">
        <v>32</v>
      </c>
      <c r="G88" s="17">
        <v>33</v>
      </c>
      <c r="H88" s="18">
        <f>SUM(G88-F88)</f>
        <v>1</v>
      </c>
      <c r="I88" s="19">
        <f>H88/F88</f>
        <v>0.03125</v>
      </c>
      <c r="J88" s="19">
        <f>H88/G88</f>
        <v>0.0303030303030303</v>
      </c>
      <c r="K88" t="s" s="21">
        <f>IF(J88&lt;25%,"น้อยกว่า 25%",IF(J88&gt;=25%,"มากกว่าหรือเท่ากับ 25%",IF(J88&gt;=35%,"มากกว่าหรือเท่ากับ 35%")))</f>
        <v>18</v>
      </c>
    </row>
    <row r="89" s="7" customFormat="1" ht="19.15" customHeight="1">
      <c r="A89" t="s" s="16">
        <v>124</v>
      </c>
      <c r="B89" s="17">
        <v>1</v>
      </c>
      <c r="C89" s="17">
        <v>24</v>
      </c>
      <c r="D89" t="s" s="16">
        <v>145</v>
      </c>
      <c r="E89" t="s" s="16">
        <v>52</v>
      </c>
      <c r="F89" s="17">
        <v>26</v>
      </c>
      <c r="G89" s="17">
        <v>27</v>
      </c>
      <c r="H89" s="18">
        <f>SUM(G89-F89)</f>
        <v>1</v>
      </c>
      <c r="I89" s="19">
        <f>H89/F89</f>
        <v>0.0384615384615385</v>
      </c>
      <c r="J89" s="19">
        <f>H89/G89</f>
        <v>0.037037037037037</v>
      </c>
      <c r="K89" t="s" s="21">
        <f>IF(J89&lt;25%,"น้อยกว่า 25%",IF(J89&gt;=25%,"มากกว่าหรือเท่ากับ 25%",IF(J89&gt;=35%,"มากกว่าหรือเท่ากับ 35%")))</f>
        <v>18</v>
      </c>
    </row>
    <row r="90" s="7" customFormat="1" ht="19.15" customHeight="1">
      <c r="A90" t="s" s="16">
        <v>124</v>
      </c>
      <c r="B90" s="17">
        <v>1</v>
      </c>
      <c r="C90" s="17">
        <v>26</v>
      </c>
      <c r="D90" t="s" s="16">
        <v>146</v>
      </c>
      <c r="E90" t="s" s="16">
        <v>147</v>
      </c>
      <c r="F90" s="17">
        <v>24</v>
      </c>
      <c r="G90" s="17">
        <v>25</v>
      </c>
      <c r="H90" s="18">
        <f>SUM(G90-F90)</f>
        <v>1</v>
      </c>
      <c r="I90" s="19">
        <f>H90/F90</f>
        <v>0.0416666666666667</v>
      </c>
      <c r="J90" s="19">
        <f>H90/G90</f>
        <v>0.04</v>
      </c>
      <c r="K90" t="s" s="21">
        <f>IF(J90&lt;25%,"น้อยกว่า 25%",IF(J90&gt;=25%,"มากกว่าหรือเท่ากับ 25%",IF(J90&gt;=35%,"มากกว่าหรือเท่ากับ 35%")))</f>
        <v>18</v>
      </c>
    </row>
    <row r="91" s="7" customFormat="1" ht="19.15" customHeight="1">
      <c r="A91" t="s" s="16">
        <v>124</v>
      </c>
      <c r="B91" s="17">
        <v>1</v>
      </c>
      <c r="C91" s="17">
        <v>30</v>
      </c>
      <c r="D91" t="s" s="16">
        <v>148</v>
      </c>
      <c r="E91" t="s" s="16">
        <v>68</v>
      </c>
      <c r="F91" s="17">
        <v>23</v>
      </c>
      <c r="G91" s="17">
        <v>25</v>
      </c>
      <c r="H91" s="18">
        <f>SUM(G91-F91)</f>
        <v>2</v>
      </c>
      <c r="I91" s="19">
        <f>H91/F91</f>
        <v>0.0869565217391304</v>
      </c>
      <c r="J91" s="19">
        <f>H91/G91</f>
        <v>0.08</v>
      </c>
      <c r="K91" t="s" s="21">
        <f>IF(J91&lt;25%,"น้อยกว่า 25%",IF(J91&gt;=25%,"มากกว่าหรือเท่ากับ 25%",IF(J91&gt;=35%,"มากกว่าหรือเท่ากับ 35%")))</f>
        <v>18</v>
      </c>
    </row>
    <row r="92" s="7" customFormat="1" ht="19.15" customHeight="1">
      <c r="A92" t="s" s="16">
        <v>124</v>
      </c>
      <c r="B92" s="17">
        <v>1</v>
      </c>
      <c r="C92" s="17">
        <v>25</v>
      </c>
      <c r="D92" t="s" s="16">
        <v>149</v>
      </c>
      <c r="E92" t="s" s="16">
        <v>72</v>
      </c>
      <c r="F92" s="17">
        <v>24</v>
      </c>
      <c r="G92" s="17">
        <v>24</v>
      </c>
      <c r="H92" s="18">
        <f>SUM(G92-F92)</f>
        <v>0</v>
      </c>
      <c r="I92" s="19">
        <f>H92/F92</f>
        <v>0</v>
      </c>
      <c r="J92" s="19">
        <f>H92/G92</f>
        <v>0</v>
      </c>
      <c r="K92" t="s" s="21">
        <f>IF(J92&lt;25%,"น้อยกว่า 25%",IF(J92&gt;=25%,"มากกว่าหรือเท่ากับ 25%",IF(J92&gt;=35%,"มากกว่าหรือเท่ากับ 35%")))</f>
        <v>18</v>
      </c>
    </row>
    <row r="93" s="7" customFormat="1" ht="19.15" customHeight="1">
      <c r="A93" t="s" s="16">
        <v>124</v>
      </c>
      <c r="B93" s="17">
        <v>1</v>
      </c>
      <c r="C93" s="17">
        <v>18</v>
      </c>
      <c r="D93" t="s" s="16">
        <v>150</v>
      </c>
      <c r="E93" t="s" s="16">
        <v>66</v>
      </c>
      <c r="F93" s="17">
        <v>22</v>
      </c>
      <c r="G93" s="17">
        <v>23</v>
      </c>
      <c r="H93" s="18">
        <f>SUM(G93-F93)</f>
        <v>1</v>
      </c>
      <c r="I93" s="19">
        <f>H93/F93</f>
        <v>0.0454545454545455</v>
      </c>
      <c r="J93" s="19">
        <f>H93/G93</f>
        <v>0.0434782608695652</v>
      </c>
      <c r="K93" t="s" s="21">
        <f>IF(J93&lt;25%,"น้อยกว่า 25%",IF(J93&gt;=25%,"มากกว่าหรือเท่ากับ 25%",IF(J93&gt;=35%,"มากกว่าหรือเท่ากับ 35%")))</f>
        <v>18</v>
      </c>
    </row>
    <row r="94" s="7" customFormat="1" ht="19.15" customHeight="1">
      <c r="A94" t="s" s="16">
        <v>124</v>
      </c>
      <c r="B94" s="17">
        <v>1</v>
      </c>
      <c r="C94" s="17">
        <v>28</v>
      </c>
      <c r="D94" t="s" s="16">
        <v>151</v>
      </c>
      <c r="E94" t="s" s="16">
        <v>116</v>
      </c>
      <c r="F94" s="17">
        <v>21</v>
      </c>
      <c r="G94" s="17">
        <v>21</v>
      </c>
      <c r="H94" s="18">
        <f>SUM(G94-F94)</f>
        <v>0</v>
      </c>
      <c r="I94" s="19">
        <f>H94/F94</f>
        <v>0</v>
      </c>
      <c r="J94" s="19">
        <f>H94/G94</f>
        <v>0</v>
      </c>
      <c r="K94" t="s" s="21">
        <f>IF(J94&lt;25%,"น้อยกว่า 25%",IF(J94&gt;=25%,"มากกว่าหรือเท่ากับ 25%",IF(J94&gt;=35%,"มากกว่าหรือเท่ากับ 35%")))</f>
        <v>18</v>
      </c>
    </row>
    <row r="95" s="7" customFormat="1" ht="19.15" customHeight="1">
      <c r="A95" t="s" s="16">
        <v>124</v>
      </c>
      <c r="B95" s="17">
        <v>1</v>
      </c>
      <c r="C95" s="17">
        <v>29</v>
      </c>
      <c r="D95" t="s" s="16">
        <v>152</v>
      </c>
      <c r="E95" t="s" s="16">
        <v>153</v>
      </c>
      <c r="F95" s="17">
        <v>20</v>
      </c>
      <c r="G95" s="17">
        <v>20</v>
      </c>
      <c r="H95" s="18">
        <f>SUM(G95-F95)</f>
        <v>0</v>
      </c>
      <c r="I95" s="19">
        <f>H95/F95</f>
        <v>0</v>
      </c>
      <c r="J95" s="19">
        <f>H95/G95</f>
        <v>0</v>
      </c>
      <c r="K95" t="s" s="21">
        <f>IF(J95&lt;25%,"น้อยกว่า 25%",IF(J95&gt;=25%,"มากกว่าหรือเท่ากับ 25%",IF(J95&gt;=35%,"มากกว่าหรือเท่ากับ 35%")))</f>
        <v>18</v>
      </c>
    </row>
    <row r="96" s="7" customFormat="1" ht="19.15" customHeight="1">
      <c r="A96" t="s" s="16">
        <v>124</v>
      </c>
      <c r="B96" s="17">
        <v>1</v>
      </c>
      <c r="C96" s="17">
        <v>22</v>
      </c>
      <c r="D96" t="s" s="16">
        <v>154</v>
      </c>
      <c r="E96" t="s" s="16">
        <v>155</v>
      </c>
      <c r="F96" s="17">
        <v>18</v>
      </c>
      <c r="G96" s="17">
        <v>18</v>
      </c>
      <c r="H96" s="18">
        <f>SUM(G96-F96)</f>
        <v>0</v>
      </c>
      <c r="I96" s="19">
        <f>H96/F96</f>
        <v>0</v>
      </c>
      <c r="J96" s="19">
        <f>H96/G96</f>
        <v>0</v>
      </c>
      <c r="K96" t="s" s="21">
        <f>IF(J96&lt;25%,"น้อยกว่า 25%",IF(J96&gt;=25%,"มากกว่าหรือเท่ากับ 25%",IF(J96&gt;=35%,"มากกว่าหรือเท่ากับ 35%")))</f>
        <v>18</v>
      </c>
    </row>
    <row r="97" s="7" customFormat="1" ht="19.15" customHeight="1">
      <c r="A97" t="s" s="16">
        <v>124</v>
      </c>
      <c r="B97" s="17">
        <v>1</v>
      </c>
      <c r="C97" s="17">
        <v>27</v>
      </c>
      <c r="D97" t="s" s="16">
        <v>156</v>
      </c>
      <c r="E97" t="s" s="16">
        <v>103</v>
      </c>
      <c r="F97" s="17">
        <v>14</v>
      </c>
      <c r="G97" s="17">
        <v>15</v>
      </c>
      <c r="H97" s="18">
        <f>SUM(G97-F97)</f>
        <v>1</v>
      </c>
      <c r="I97" s="19">
        <f>H97/F97</f>
        <v>0.0714285714285714</v>
      </c>
      <c r="J97" s="19">
        <f>H97/G97</f>
        <v>0.06666666666666669</v>
      </c>
      <c r="K97" t="s" s="21">
        <f>IF(J97&lt;25%,"น้อยกว่า 25%",IF(J97&gt;=25%,"มากกว่าหรือเท่ากับ 25%",IF(J97&gt;=35%,"มากกว่าหรือเท่ากับ 35%")))</f>
        <v>18</v>
      </c>
    </row>
    <row r="98" s="7" customFormat="1" ht="19.15" customHeight="1">
      <c r="A98" t="s" s="16">
        <v>124</v>
      </c>
      <c r="B98" s="17">
        <v>1</v>
      </c>
      <c r="C98" s="17">
        <v>8</v>
      </c>
      <c r="D98" t="s" s="16">
        <v>157</v>
      </c>
      <c r="E98" t="s" s="16">
        <v>101</v>
      </c>
      <c r="F98" s="17">
        <v>0</v>
      </c>
      <c r="G98" s="17">
        <v>0</v>
      </c>
      <c r="H98" s="18">
        <f>SUM(G98-F98)</f>
        <v>0</v>
      </c>
      <c r="I98" s="19">
        <f>H98/F98</f>
      </c>
      <c r="J98" s="19">
        <f>H98/G98</f>
      </c>
      <c r="K98" s="24">
        <f>IF(J98&lt;25%,"น้อยกว่า 25%",IF(J98&gt;=25%,"มากกว่าหรือเท่ากับ 25%",IF(J98&gt;=35%,"มากกว่าหรือเท่ากับ 35%")))</f>
      </c>
    </row>
    <row r="99" s="7" customFormat="1" ht="19.15" customHeight="1">
      <c r="A99" t="s" s="25">
        <v>124</v>
      </c>
      <c r="B99" s="26">
        <v>2</v>
      </c>
      <c r="C99" s="26">
        <v>2</v>
      </c>
      <c r="D99" t="s" s="25">
        <v>158</v>
      </c>
      <c r="E99" t="s" s="25">
        <v>20</v>
      </c>
      <c r="F99" s="33">
        <v>25774</v>
      </c>
      <c r="G99" s="33">
        <v>26909</v>
      </c>
      <c r="H99" s="18">
        <f>SUM(G99-F99)</f>
        <v>1135</v>
      </c>
      <c r="I99" s="19">
        <f>H99/F99</f>
        <v>0.044036626057267</v>
      </c>
      <c r="J99" s="19">
        <f>H99/G99</f>
        <v>0.0421791965513397</v>
      </c>
      <c r="K99" t="s" s="21">
        <f>IF(J99&lt;25%,"น้อยกว่า 25%",IF(J99&gt;=25%,"มากกว่าหรือเท่ากับ 25%",IF(J99&gt;=35%,"มากกว่าหรือเท่ากับ 35%")))</f>
        <v>18</v>
      </c>
    </row>
    <row r="100" s="7" customFormat="1" ht="19.15" customHeight="1">
      <c r="A100" t="s" s="25">
        <v>124</v>
      </c>
      <c r="B100" s="26">
        <v>2</v>
      </c>
      <c r="C100" s="26">
        <v>5</v>
      </c>
      <c r="D100" t="s" s="25">
        <v>159</v>
      </c>
      <c r="E100" t="s" s="25">
        <v>22</v>
      </c>
      <c r="F100" s="33">
        <v>25268</v>
      </c>
      <c r="G100" s="33">
        <v>26636</v>
      </c>
      <c r="H100" s="18">
        <f>SUM(G100-F100)</f>
        <v>1368</v>
      </c>
      <c r="I100" s="19">
        <f>H100/F100</f>
        <v>0.0541396232388792</v>
      </c>
      <c r="J100" s="19">
        <f>H100/G100</f>
        <v>0.0513590629223607</v>
      </c>
      <c r="K100" t="s" s="21">
        <f>IF(J100&lt;25%,"น้อยกว่า 25%",IF(J100&gt;=25%,"มากกว่าหรือเท่ากับ 25%",IF(J100&gt;=35%,"มากกว่าหรือเท่ากับ 35%")))</f>
        <v>18</v>
      </c>
    </row>
    <row r="101" s="7" customFormat="1" ht="19.15" customHeight="1">
      <c r="A101" t="s" s="25">
        <v>124</v>
      </c>
      <c r="B101" s="26">
        <v>2</v>
      </c>
      <c r="C101" s="26">
        <v>4</v>
      </c>
      <c r="D101" t="s" s="25">
        <v>160</v>
      </c>
      <c r="E101" t="s" s="25">
        <v>17</v>
      </c>
      <c r="F101" s="26">
        <v>15770</v>
      </c>
      <c r="G101" s="26">
        <v>16269</v>
      </c>
      <c r="H101" s="18">
        <f>SUM(G101-F101)</f>
        <v>499</v>
      </c>
      <c r="I101" s="19">
        <f>H101/F101</f>
        <v>0.0316423589093215</v>
      </c>
      <c r="J101" s="19">
        <f>H101/G101</f>
        <v>0.0306718298604708</v>
      </c>
      <c r="K101" t="s" s="21">
        <f>IF(J101&lt;25%,"น้อยกว่า 25%",IF(J101&gt;=25%,"มากกว่าหรือเท่ากับ 25%",IF(J101&gt;=35%,"มากกว่าหรือเท่ากับ 35%")))</f>
        <v>18</v>
      </c>
    </row>
    <row r="102" s="7" customFormat="1" ht="19.15" customHeight="1">
      <c r="A102" t="s" s="25">
        <v>124</v>
      </c>
      <c r="B102" s="26">
        <v>2</v>
      </c>
      <c r="C102" s="26">
        <v>19</v>
      </c>
      <c r="D102" t="s" s="25">
        <v>161</v>
      </c>
      <c r="E102" t="s" s="25">
        <v>34</v>
      </c>
      <c r="F102" s="26">
        <v>5427</v>
      </c>
      <c r="G102" s="26">
        <v>5610</v>
      </c>
      <c r="H102" s="18">
        <f>SUM(G102-F102)</f>
        <v>183</v>
      </c>
      <c r="I102" s="19">
        <f>H102/F102</f>
        <v>0.0337202874516307</v>
      </c>
      <c r="J102" s="19">
        <f>H102/G102</f>
        <v>0.032620320855615</v>
      </c>
      <c r="K102" t="s" s="21">
        <f>IF(J102&lt;25%,"น้อยกว่า 25%",IF(J102&gt;=25%,"มากกว่าหรือเท่ากับ 25%",IF(J102&gt;=35%,"มากกว่าหรือเท่ากับ 35%")))</f>
        <v>18</v>
      </c>
    </row>
    <row r="103" s="7" customFormat="1" ht="19.15" customHeight="1">
      <c r="A103" t="s" s="25">
        <v>124</v>
      </c>
      <c r="B103" s="26">
        <v>2</v>
      </c>
      <c r="C103" s="26">
        <v>6</v>
      </c>
      <c r="D103" t="s" s="25">
        <v>162</v>
      </c>
      <c r="E103" t="s" s="25">
        <v>28</v>
      </c>
      <c r="F103" s="26">
        <v>3209</v>
      </c>
      <c r="G103" s="26">
        <v>3434</v>
      </c>
      <c r="H103" s="18">
        <f>SUM(G103-F103)</f>
        <v>225</v>
      </c>
      <c r="I103" s="19">
        <f>H103/F103</f>
        <v>0.07011530071673421</v>
      </c>
      <c r="J103" s="19">
        <f>H103/G103</f>
        <v>0.0655212580081538</v>
      </c>
      <c r="K103" t="s" s="21">
        <f>IF(J103&lt;25%,"น้อยกว่า 25%",IF(J103&gt;=25%,"มากกว่าหรือเท่ากับ 25%",IF(J103&gt;=35%,"มากกว่าหรือเท่ากับ 35%")))</f>
        <v>18</v>
      </c>
    </row>
    <row r="104" s="7" customFormat="1" ht="19.15" customHeight="1">
      <c r="A104" t="s" s="25">
        <v>124</v>
      </c>
      <c r="B104" s="26">
        <v>2</v>
      </c>
      <c r="C104" s="26">
        <v>3</v>
      </c>
      <c r="D104" t="s" s="25">
        <v>163</v>
      </c>
      <c r="E104" t="s" s="25">
        <v>26</v>
      </c>
      <c r="F104" s="26">
        <v>2725</v>
      </c>
      <c r="G104" s="26">
        <v>2947</v>
      </c>
      <c r="H104" s="18">
        <f>SUM(G104-F104)</f>
        <v>222</v>
      </c>
      <c r="I104" s="19">
        <f>H104/F104</f>
        <v>0.0814678899082569</v>
      </c>
      <c r="J104" s="19">
        <f>H104/G104</f>
        <v>0.0753308449270445</v>
      </c>
      <c r="K104" t="s" s="21">
        <f>IF(J104&lt;25%,"น้อยกว่า 25%",IF(J104&gt;=25%,"มากกว่าหรือเท่ากับ 25%",IF(J104&gt;=35%,"มากกว่าหรือเท่ากับ 35%")))</f>
        <v>18</v>
      </c>
    </row>
    <row r="105" s="7" customFormat="1" ht="19.15" customHeight="1">
      <c r="A105" t="s" s="25">
        <v>124</v>
      </c>
      <c r="B105" s="26">
        <v>2</v>
      </c>
      <c r="C105" s="26">
        <v>7</v>
      </c>
      <c r="D105" t="s" s="25">
        <v>164</v>
      </c>
      <c r="E105" t="s" s="25">
        <v>38</v>
      </c>
      <c r="F105" s="26">
        <v>2020</v>
      </c>
      <c r="G105" s="26">
        <v>2142</v>
      </c>
      <c r="H105" s="18">
        <f>SUM(G105-F105)</f>
        <v>122</v>
      </c>
      <c r="I105" s="19">
        <f>H105/F105</f>
        <v>0.0603960396039604</v>
      </c>
      <c r="J105" s="19">
        <f>H105/G105</f>
        <v>0.0569561157796452</v>
      </c>
      <c r="K105" t="s" s="21">
        <f>IF(J105&lt;25%,"น้อยกว่า 25%",IF(J105&gt;=25%,"มากกว่าหรือเท่ากับ 25%",IF(J105&gt;=35%,"มากกว่าหรือเท่ากับ 35%")))</f>
        <v>18</v>
      </c>
    </row>
    <row r="106" s="7" customFormat="1" ht="19.15" customHeight="1">
      <c r="A106" t="s" s="25">
        <v>124</v>
      </c>
      <c r="B106" s="26">
        <v>2</v>
      </c>
      <c r="C106" s="26">
        <v>1</v>
      </c>
      <c r="D106" t="s" s="25">
        <v>165</v>
      </c>
      <c r="E106" t="s" s="25">
        <v>30</v>
      </c>
      <c r="F106" s="26">
        <v>979</v>
      </c>
      <c r="G106" s="26">
        <v>1022</v>
      </c>
      <c r="H106" s="18">
        <f>SUM(G106-F106)</f>
        <v>43</v>
      </c>
      <c r="I106" s="19">
        <f>H106/F106</f>
        <v>0.0439223697650664</v>
      </c>
      <c r="J106" s="19">
        <f>H106/G106</f>
        <v>0.0420743639921722</v>
      </c>
      <c r="K106" t="s" s="21">
        <f>IF(J106&lt;25%,"น้อยกว่า 25%",IF(J106&gt;=25%,"มากกว่าหรือเท่ากับ 25%",IF(J106&gt;=35%,"มากกว่าหรือเท่ากับ 35%")))</f>
        <v>18</v>
      </c>
    </row>
    <row r="107" s="7" customFormat="1" ht="19.15" customHeight="1">
      <c r="A107" t="s" s="25">
        <v>124</v>
      </c>
      <c r="B107" s="26">
        <v>2</v>
      </c>
      <c r="C107" s="26">
        <v>18</v>
      </c>
      <c r="D107" t="s" s="25">
        <v>166</v>
      </c>
      <c r="E107" t="s" s="25">
        <v>48</v>
      </c>
      <c r="F107" s="26">
        <v>237</v>
      </c>
      <c r="G107" s="26">
        <v>246</v>
      </c>
      <c r="H107" s="18">
        <f>SUM(G107-F107)</f>
        <v>9</v>
      </c>
      <c r="I107" s="19">
        <f>H107/F107</f>
        <v>0.0379746835443038</v>
      </c>
      <c r="J107" s="19">
        <f>H107/G107</f>
        <v>0.0365853658536585</v>
      </c>
      <c r="K107" t="s" s="21">
        <f>IF(J107&lt;25%,"น้อยกว่า 25%",IF(J107&gt;=25%,"มากกว่าหรือเท่ากับ 25%",IF(J107&gt;=35%,"มากกว่าหรือเท่ากับ 35%")))</f>
        <v>18</v>
      </c>
    </row>
    <row r="108" s="7" customFormat="1" ht="19.15" customHeight="1">
      <c r="A108" t="s" s="25">
        <v>124</v>
      </c>
      <c r="B108" s="26">
        <v>2</v>
      </c>
      <c r="C108" s="26">
        <v>12</v>
      </c>
      <c r="D108" t="s" s="25">
        <v>167</v>
      </c>
      <c r="E108" t="s" s="25">
        <v>76</v>
      </c>
      <c r="F108" s="26">
        <v>193</v>
      </c>
      <c r="G108" s="26">
        <v>195</v>
      </c>
      <c r="H108" s="18">
        <f>SUM(G108-F108)</f>
        <v>2</v>
      </c>
      <c r="I108" s="19">
        <f>H108/F108</f>
        <v>0.0103626943005181</v>
      </c>
      <c r="J108" s="19">
        <f>H108/G108</f>
        <v>0.0102564102564103</v>
      </c>
      <c r="K108" t="s" s="21">
        <f>IF(J108&lt;25%,"น้อยกว่า 25%",IF(J108&gt;=25%,"มากกว่าหรือเท่ากับ 25%",IF(J108&gt;=35%,"มากกว่าหรือเท่ากับ 35%")))</f>
        <v>18</v>
      </c>
    </row>
    <row r="109" s="7" customFormat="1" ht="19.15" customHeight="1">
      <c r="A109" t="s" s="25">
        <v>124</v>
      </c>
      <c r="B109" s="26">
        <v>2</v>
      </c>
      <c r="C109" s="26">
        <v>13</v>
      </c>
      <c r="D109" t="s" s="25">
        <v>168</v>
      </c>
      <c r="E109" t="s" s="25">
        <v>101</v>
      </c>
      <c r="F109" s="26">
        <v>173</v>
      </c>
      <c r="G109" s="26">
        <v>189</v>
      </c>
      <c r="H109" s="18">
        <f>SUM(G109-F109)</f>
        <v>16</v>
      </c>
      <c r="I109" s="19">
        <f>H109/F109</f>
        <v>0.092485549132948</v>
      </c>
      <c r="J109" s="19">
        <f>H109/G109</f>
        <v>0.08465608465608471</v>
      </c>
      <c r="K109" t="s" s="21">
        <f>IF(J109&lt;25%,"น้อยกว่า 25%",IF(J109&gt;=25%,"มากกว่าหรือเท่ากับ 25%",IF(J109&gt;=35%,"มากกว่าหรือเท่ากับ 35%")))</f>
        <v>18</v>
      </c>
    </row>
    <row r="110" s="7" customFormat="1" ht="19.15" customHeight="1">
      <c r="A110" t="s" s="25">
        <v>124</v>
      </c>
      <c r="B110" s="26">
        <v>2</v>
      </c>
      <c r="C110" s="26">
        <v>8</v>
      </c>
      <c r="D110" t="s" s="25">
        <v>169</v>
      </c>
      <c r="E110" t="s" s="25">
        <v>24</v>
      </c>
      <c r="F110" s="26">
        <v>155</v>
      </c>
      <c r="G110" s="26">
        <v>166</v>
      </c>
      <c r="H110" s="18">
        <f>SUM(G110-F110)</f>
        <v>11</v>
      </c>
      <c r="I110" s="19">
        <f>H110/F110</f>
        <v>0.0709677419354839</v>
      </c>
      <c r="J110" s="19">
        <f>H110/G110</f>
        <v>0.0662650602409639</v>
      </c>
      <c r="K110" t="s" s="21">
        <f>IF(J110&lt;25%,"น้อยกว่า 25%",IF(J110&gt;=25%,"มากกว่าหรือเท่ากับ 25%",IF(J110&gt;=35%,"มากกว่าหรือเท่ากับ 35%")))</f>
        <v>18</v>
      </c>
    </row>
    <row r="111" s="7" customFormat="1" ht="19.15" customHeight="1">
      <c r="A111" t="s" s="25">
        <v>124</v>
      </c>
      <c r="B111" s="26">
        <v>2</v>
      </c>
      <c r="C111" s="26">
        <v>11</v>
      </c>
      <c r="D111" t="s" s="25">
        <v>170</v>
      </c>
      <c r="E111" t="s" s="25">
        <v>36</v>
      </c>
      <c r="F111" s="26">
        <v>145</v>
      </c>
      <c r="G111" s="26">
        <v>162</v>
      </c>
      <c r="H111" s="18">
        <f>SUM(G111-F111)</f>
        <v>17</v>
      </c>
      <c r="I111" s="19">
        <f>H111/F111</f>
        <v>0.117241379310345</v>
      </c>
      <c r="J111" s="19">
        <f>H111/G111</f>
        <v>0.104938271604938</v>
      </c>
      <c r="K111" t="s" s="21">
        <f>IF(J111&lt;25%,"น้อยกว่า 25%",IF(J111&gt;=25%,"มากกว่าหรือเท่ากับ 25%",IF(J111&gt;=35%,"มากกว่าหรือเท่ากับ 35%")))</f>
        <v>18</v>
      </c>
    </row>
    <row r="112" s="7" customFormat="1" ht="19.15" customHeight="1">
      <c r="A112" t="s" s="25">
        <v>124</v>
      </c>
      <c r="B112" s="26">
        <v>2</v>
      </c>
      <c r="C112" s="26">
        <v>31</v>
      </c>
      <c r="D112" t="s" s="25">
        <v>171</v>
      </c>
      <c r="E112" t="s" s="25">
        <v>60</v>
      </c>
      <c r="F112" s="26">
        <v>100</v>
      </c>
      <c r="G112" s="26">
        <v>103</v>
      </c>
      <c r="H112" s="18">
        <f>SUM(G112-F112)</f>
        <v>3</v>
      </c>
      <c r="I112" s="19">
        <f>H112/F112</f>
        <v>0.03</v>
      </c>
      <c r="J112" s="19">
        <f>H112/G112</f>
        <v>0.029126213592233</v>
      </c>
      <c r="K112" t="s" s="21">
        <f>IF(J112&lt;25%,"น้อยกว่า 25%",IF(J112&gt;=25%,"มากกว่าหรือเท่ากับ 25%",IF(J112&gt;=35%,"มากกว่าหรือเท่ากับ 35%")))</f>
        <v>18</v>
      </c>
    </row>
    <row r="113" s="7" customFormat="1" ht="19.15" customHeight="1">
      <c r="A113" t="s" s="25">
        <v>124</v>
      </c>
      <c r="B113" s="26">
        <v>2</v>
      </c>
      <c r="C113" s="26">
        <v>9</v>
      </c>
      <c r="D113" t="s" s="25">
        <v>172</v>
      </c>
      <c r="E113" t="s" s="25">
        <v>173</v>
      </c>
      <c r="F113" s="26">
        <v>89</v>
      </c>
      <c r="G113" s="26">
        <v>102</v>
      </c>
      <c r="H113" s="18">
        <f>SUM(G113-F113)</f>
        <v>13</v>
      </c>
      <c r="I113" s="19">
        <f>H113/F113</f>
        <v>0.146067415730337</v>
      </c>
      <c r="J113" s="19">
        <f>H113/G113</f>
        <v>0.127450980392157</v>
      </c>
      <c r="K113" t="s" s="21">
        <f>IF(J113&lt;25%,"น้อยกว่า 25%",IF(J113&gt;=25%,"มากกว่าหรือเท่ากับ 25%",IF(J113&gt;=35%,"มากกว่าหรือเท่ากับ 35%")))</f>
        <v>18</v>
      </c>
    </row>
    <row r="114" s="7" customFormat="1" ht="19.15" customHeight="1">
      <c r="A114" t="s" s="25">
        <v>124</v>
      </c>
      <c r="B114" s="26">
        <v>2</v>
      </c>
      <c r="C114" s="26">
        <v>23</v>
      </c>
      <c r="D114" t="s" s="25">
        <v>174</v>
      </c>
      <c r="E114" t="s" s="25">
        <v>52</v>
      </c>
      <c r="F114" s="26">
        <v>82</v>
      </c>
      <c r="G114" s="26">
        <v>86</v>
      </c>
      <c r="H114" s="18">
        <f>SUM(G114-F114)</f>
        <v>4</v>
      </c>
      <c r="I114" s="19">
        <f>H114/F114</f>
        <v>0.048780487804878</v>
      </c>
      <c r="J114" s="19">
        <f>H114/G114</f>
        <v>0.0465116279069767</v>
      </c>
      <c r="K114" t="s" s="21">
        <f>IF(J114&lt;25%,"น้อยกว่า 25%",IF(J114&gt;=25%,"มากกว่าหรือเท่ากับ 25%",IF(J114&gt;=35%,"มากกว่าหรือเท่ากับ 35%")))</f>
        <v>18</v>
      </c>
    </row>
    <row r="115" s="7" customFormat="1" ht="19.15" customHeight="1">
      <c r="A115" t="s" s="25">
        <v>124</v>
      </c>
      <c r="B115" s="26">
        <v>2</v>
      </c>
      <c r="C115" s="26">
        <v>22</v>
      </c>
      <c r="D115" t="s" s="25">
        <v>175</v>
      </c>
      <c r="E115" t="s" s="25">
        <v>155</v>
      </c>
      <c r="F115" s="26">
        <v>51</v>
      </c>
      <c r="G115" s="26">
        <v>55</v>
      </c>
      <c r="H115" s="18">
        <f>SUM(G115-F115)</f>
        <v>4</v>
      </c>
      <c r="I115" s="19">
        <f>H115/F115</f>
        <v>0.07843137254901961</v>
      </c>
      <c r="J115" s="19">
        <f>H115/G115</f>
        <v>0.0727272727272727</v>
      </c>
      <c r="K115" t="s" s="21">
        <f>IF(J115&lt;25%,"น้อยกว่า 25%",IF(J115&gt;=25%,"มากกว่าหรือเท่ากับ 25%",IF(J115&gt;=35%,"มากกว่าหรือเท่ากับ 35%")))</f>
        <v>18</v>
      </c>
    </row>
    <row r="116" s="7" customFormat="1" ht="19.15" customHeight="1">
      <c r="A116" t="s" s="25">
        <v>124</v>
      </c>
      <c r="B116" s="26">
        <v>2</v>
      </c>
      <c r="C116" s="26">
        <v>21</v>
      </c>
      <c r="D116" t="s" s="25">
        <v>176</v>
      </c>
      <c r="E116" t="s" s="25">
        <v>106</v>
      </c>
      <c r="F116" s="26">
        <v>47</v>
      </c>
      <c r="G116" s="26">
        <v>51</v>
      </c>
      <c r="H116" s="18">
        <f>SUM(G116-F116)</f>
        <v>4</v>
      </c>
      <c r="I116" s="19">
        <f>H116/F116</f>
        <v>0.0851063829787234</v>
      </c>
      <c r="J116" s="19">
        <f>H116/G116</f>
        <v>0.07843137254901961</v>
      </c>
      <c r="K116" t="s" s="21">
        <f>IF(J116&lt;25%,"น้อยกว่า 25%",IF(J116&gt;=25%,"มากกว่าหรือเท่ากับ 25%",IF(J116&gt;=35%,"มากกว่าหรือเท่ากับ 35%")))</f>
        <v>18</v>
      </c>
    </row>
    <row r="117" s="7" customFormat="1" ht="19.15" customHeight="1">
      <c r="A117" t="s" s="25">
        <v>124</v>
      </c>
      <c r="B117" s="26">
        <v>2</v>
      </c>
      <c r="C117" s="26">
        <v>24</v>
      </c>
      <c r="D117" t="s" s="25">
        <v>177</v>
      </c>
      <c r="E117" t="s" s="25">
        <v>66</v>
      </c>
      <c r="F117" s="26">
        <v>48</v>
      </c>
      <c r="G117" s="26">
        <v>49</v>
      </c>
      <c r="H117" s="18">
        <f>SUM(G117-F117)</f>
        <v>1</v>
      </c>
      <c r="I117" s="19">
        <f>H117/F117</f>
        <v>0.0208333333333333</v>
      </c>
      <c r="J117" s="19">
        <f>H117/G117</f>
        <v>0.0204081632653061</v>
      </c>
      <c r="K117" t="s" s="21">
        <f>IF(J117&lt;25%,"น้อยกว่า 25%",IF(J117&gt;=25%,"มากกว่าหรือเท่ากับ 25%",IF(J117&gt;=35%,"มากกว่าหรือเท่ากับ 35%")))</f>
        <v>18</v>
      </c>
    </row>
    <row r="118" s="7" customFormat="1" ht="19.15" customHeight="1">
      <c r="A118" t="s" s="25">
        <v>124</v>
      </c>
      <c r="B118" s="26">
        <v>2</v>
      </c>
      <c r="C118" s="26">
        <v>30</v>
      </c>
      <c r="D118" t="s" s="25">
        <v>178</v>
      </c>
      <c r="E118" t="s" s="25">
        <v>179</v>
      </c>
      <c r="F118" s="26">
        <v>45</v>
      </c>
      <c r="G118" s="26">
        <v>47</v>
      </c>
      <c r="H118" s="18">
        <f>SUM(G118-F118)</f>
        <v>2</v>
      </c>
      <c r="I118" s="19">
        <f>H118/F118</f>
        <v>0.0444444444444444</v>
      </c>
      <c r="J118" s="19">
        <f>H118/G118</f>
        <v>0.0425531914893617</v>
      </c>
      <c r="K118" t="s" s="21">
        <f>IF(J118&lt;25%,"น้อยกว่า 25%",IF(J118&gt;=25%,"มากกว่าหรือเท่ากับ 25%",IF(J118&gt;=35%,"มากกว่าหรือเท่ากับ 35%")))</f>
        <v>18</v>
      </c>
    </row>
    <row r="119" s="7" customFormat="1" ht="19.15" customHeight="1">
      <c r="A119" t="s" s="25">
        <v>124</v>
      </c>
      <c r="B119" s="26">
        <v>2</v>
      </c>
      <c r="C119" s="26">
        <v>25</v>
      </c>
      <c r="D119" t="s" s="25">
        <v>180</v>
      </c>
      <c r="E119" t="s" s="25">
        <v>46</v>
      </c>
      <c r="F119" s="26">
        <v>37</v>
      </c>
      <c r="G119" s="26">
        <v>41</v>
      </c>
      <c r="H119" s="18">
        <f>SUM(G119-F119)</f>
        <v>4</v>
      </c>
      <c r="I119" s="19">
        <f>H119/F119</f>
        <v>0.108108108108108</v>
      </c>
      <c r="J119" s="19">
        <f>H119/G119</f>
        <v>0.0975609756097561</v>
      </c>
      <c r="K119" t="s" s="21">
        <f>IF(J119&lt;25%,"น้อยกว่า 25%",IF(J119&gt;=25%,"มากกว่าหรือเท่ากับ 25%",IF(J119&gt;=35%,"มากกว่าหรือเท่ากับ 35%")))</f>
        <v>18</v>
      </c>
    </row>
    <row r="120" s="7" customFormat="1" ht="19.15" customHeight="1">
      <c r="A120" t="s" s="25">
        <v>124</v>
      </c>
      <c r="B120" s="26">
        <v>2</v>
      </c>
      <c r="C120" s="26">
        <v>20</v>
      </c>
      <c r="D120" t="s" s="25">
        <v>181</v>
      </c>
      <c r="E120" t="s" s="25">
        <v>72</v>
      </c>
      <c r="F120" s="26">
        <v>40</v>
      </c>
      <c r="G120" s="26">
        <v>40</v>
      </c>
      <c r="H120" s="18">
        <f>SUM(G120-F120)</f>
        <v>0</v>
      </c>
      <c r="I120" s="19">
        <f>H120/F120</f>
        <v>0</v>
      </c>
      <c r="J120" s="19">
        <f>H120/G120</f>
        <v>0</v>
      </c>
      <c r="K120" t="s" s="21">
        <f>IF(J120&lt;25%,"น้อยกว่า 25%",IF(J120&gt;=25%,"มากกว่าหรือเท่ากับ 25%",IF(J120&gt;=35%,"มากกว่าหรือเท่ากับ 35%")))</f>
        <v>18</v>
      </c>
    </row>
    <row r="121" s="7" customFormat="1" ht="19.15" customHeight="1">
      <c r="A121" t="s" s="25">
        <v>124</v>
      </c>
      <c r="B121" s="26">
        <v>2</v>
      </c>
      <c r="C121" s="26">
        <v>16</v>
      </c>
      <c r="D121" t="s" s="25">
        <v>182</v>
      </c>
      <c r="E121" t="s" s="25">
        <v>56</v>
      </c>
      <c r="F121" s="26">
        <v>37</v>
      </c>
      <c r="G121" s="26">
        <v>38</v>
      </c>
      <c r="H121" s="18">
        <f>SUM(G121-F121)</f>
        <v>1</v>
      </c>
      <c r="I121" s="19">
        <f>H121/F121</f>
        <v>0.027027027027027</v>
      </c>
      <c r="J121" s="19">
        <f>H121/G121</f>
        <v>0.0263157894736842</v>
      </c>
      <c r="K121" t="s" s="21">
        <f>IF(J121&lt;25%,"น้อยกว่า 25%",IF(J121&gt;=25%,"มากกว่าหรือเท่ากับ 25%",IF(J121&gt;=35%,"มากกว่าหรือเท่ากับ 35%")))</f>
        <v>18</v>
      </c>
    </row>
    <row r="122" s="7" customFormat="1" ht="19.15" customHeight="1">
      <c r="A122" t="s" s="25">
        <v>124</v>
      </c>
      <c r="B122" s="26">
        <v>2</v>
      </c>
      <c r="C122" s="26">
        <v>15</v>
      </c>
      <c r="D122" t="s" s="25">
        <v>183</v>
      </c>
      <c r="E122" t="s" s="25">
        <v>44</v>
      </c>
      <c r="F122" s="26">
        <v>32</v>
      </c>
      <c r="G122" s="26">
        <v>36</v>
      </c>
      <c r="H122" s="18">
        <f>SUM(G122-F122)</f>
        <v>4</v>
      </c>
      <c r="I122" s="19">
        <f>H122/F122</f>
        <v>0.125</v>
      </c>
      <c r="J122" s="19">
        <f>H122/G122</f>
        <v>0.111111111111111</v>
      </c>
      <c r="K122" t="s" s="21">
        <f>IF(J122&lt;25%,"น้อยกว่า 25%",IF(J122&gt;=25%,"มากกว่าหรือเท่ากับ 25%",IF(J122&gt;=35%,"มากกว่าหรือเท่ากับ 35%")))</f>
        <v>18</v>
      </c>
    </row>
    <row r="123" s="7" customFormat="1" ht="19.15" customHeight="1">
      <c r="A123" t="s" s="25">
        <v>124</v>
      </c>
      <c r="B123" s="26">
        <v>2</v>
      </c>
      <c r="C123" s="26">
        <v>26</v>
      </c>
      <c r="D123" t="s" s="25">
        <v>184</v>
      </c>
      <c r="E123" t="s" s="25">
        <v>185</v>
      </c>
      <c r="F123" s="26">
        <v>28</v>
      </c>
      <c r="G123" s="26">
        <v>34</v>
      </c>
      <c r="H123" s="18">
        <f>SUM(G123-F123)</f>
        <v>6</v>
      </c>
      <c r="I123" s="19">
        <f>H123/F123</f>
        <v>0.214285714285714</v>
      </c>
      <c r="J123" s="19">
        <f>H123/G123</f>
        <v>0.176470588235294</v>
      </c>
      <c r="K123" t="s" s="21">
        <f>IF(J123&lt;25%,"น้อยกว่า 25%",IF(J123&gt;=25%,"มากกว่าหรือเท่ากับ 25%",IF(J123&gt;=35%,"มากกว่าหรือเท่ากับ 35%")))</f>
        <v>18</v>
      </c>
    </row>
    <row r="124" s="7" customFormat="1" ht="19.15" customHeight="1">
      <c r="A124" t="s" s="25">
        <v>124</v>
      </c>
      <c r="B124" s="26">
        <v>2</v>
      </c>
      <c r="C124" s="26">
        <v>29</v>
      </c>
      <c r="D124" t="s" s="25">
        <v>186</v>
      </c>
      <c r="E124" t="s" s="25">
        <v>147</v>
      </c>
      <c r="F124" s="26">
        <v>25</v>
      </c>
      <c r="G124" s="26">
        <v>27</v>
      </c>
      <c r="H124" s="18">
        <f>SUM(G124-F124)</f>
        <v>2</v>
      </c>
      <c r="I124" s="19">
        <f>H124/F124</f>
        <v>0.08</v>
      </c>
      <c r="J124" s="19">
        <f>H124/G124</f>
        <v>0.0740740740740741</v>
      </c>
      <c r="K124" t="s" s="21">
        <f>IF(J124&lt;25%,"น้อยกว่า 25%",IF(J124&gt;=25%,"มากกว่าหรือเท่ากับ 25%",IF(J124&gt;=35%,"มากกว่าหรือเท่ากับ 35%")))</f>
        <v>18</v>
      </c>
    </row>
    <row r="125" s="7" customFormat="1" ht="19.15" customHeight="1">
      <c r="A125" t="s" s="25">
        <v>124</v>
      </c>
      <c r="B125" s="26">
        <v>2</v>
      </c>
      <c r="C125" s="26">
        <v>27</v>
      </c>
      <c r="D125" t="s" s="25">
        <v>187</v>
      </c>
      <c r="E125" t="s" s="25">
        <v>153</v>
      </c>
      <c r="F125" s="26">
        <v>22</v>
      </c>
      <c r="G125" s="26">
        <v>23</v>
      </c>
      <c r="H125" s="18">
        <f>SUM(G125-F125)</f>
        <v>1</v>
      </c>
      <c r="I125" s="19">
        <f>H125/F125</f>
        <v>0.0454545454545455</v>
      </c>
      <c r="J125" s="19">
        <f>H125/G125</f>
        <v>0.0434782608695652</v>
      </c>
      <c r="K125" t="s" s="21">
        <f>IF(J125&lt;25%,"น้อยกว่า 25%",IF(J125&gt;=25%,"มากกว่าหรือเท่ากับ 25%",IF(J125&gt;=35%,"มากกว่าหรือเท่ากับ 35%")))</f>
        <v>18</v>
      </c>
    </row>
    <row r="126" s="7" customFormat="1" ht="19.15" customHeight="1">
      <c r="A126" t="s" s="25">
        <v>124</v>
      </c>
      <c r="B126" s="26">
        <v>2</v>
      </c>
      <c r="C126" s="26">
        <v>28</v>
      </c>
      <c r="D126" t="s" s="25">
        <v>188</v>
      </c>
      <c r="E126" t="s" s="25">
        <v>116</v>
      </c>
      <c r="F126" s="26">
        <v>22</v>
      </c>
      <c r="G126" s="26">
        <v>23</v>
      </c>
      <c r="H126" s="18">
        <f>SUM(G126-F126)</f>
        <v>1</v>
      </c>
      <c r="I126" s="19">
        <f>H126/F126</f>
        <v>0.0454545454545455</v>
      </c>
      <c r="J126" s="19">
        <f>H126/G126</f>
        <v>0.0434782608695652</v>
      </c>
      <c r="K126" t="s" s="21">
        <f>IF(J126&lt;25%,"น้อยกว่า 25%",IF(J126&gt;=25%,"มากกว่าหรือเท่ากับ 25%",IF(J126&gt;=35%,"มากกว่าหรือเท่ากับ 35%")))</f>
        <v>18</v>
      </c>
    </row>
    <row r="127" s="7" customFormat="1" ht="19.15" customHeight="1">
      <c r="A127" t="s" s="25">
        <v>124</v>
      </c>
      <c r="B127" s="26">
        <v>2</v>
      </c>
      <c r="C127" s="26">
        <v>17</v>
      </c>
      <c r="D127" t="s" s="25">
        <v>189</v>
      </c>
      <c r="E127" t="s" s="25">
        <v>54</v>
      </c>
      <c r="F127" s="26">
        <v>19</v>
      </c>
      <c r="G127" s="26">
        <v>19</v>
      </c>
      <c r="H127" s="18">
        <f>SUM(G127-F127)</f>
        <v>0</v>
      </c>
      <c r="I127" s="19">
        <f>H127/F127</f>
        <v>0</v>
      </c>
      <c r="J127" s="19">
        <f>H127/G127</f>
        <v>0</v>
      </c>
      <c r="K127" t="s" s="21">
        <f>IF(J127&lt;25%,"น้อยกว่า 25%",IF(J127&gt;=25%,"มากกว่าหรือเท่ากับ 25%",IF(J127&gt;=35%,"มากกว่าหรือเท่ากับ 35%")))</f>
        <v>18</v>
      </c>
    </row>
    <row r="128" s="7" customFormat="1" ht="19.15" customHeight="1">
      <c r="A128" t="s" s="25">
        <v>124</v>
      </c>
      <c r="B128" s="26">
        <v>2</v>
      </c>
      <c r="C128" s="26">
        <v>10</v>
      </c>
      <c r="D128" t="s" s="25">
        <v>190</v>
      </c>
      <c r="E128" t="s" s="25">
        <v>78</v>
      </c>
      <c r="F128" s="26">
        <v>0</v>
      </c>
      <c r="G128" s="26">
        <v>0</v>
      </c>
      <c r="H128" s="18">
        <f>SUM(G128-F128)</f>
        <v>0</v>
      </c>
      <c r="I128" s="19">
        <f>H128/F128</f>
      </c>
      <c r="J128" s="19">
        <f>H128/G128</f>
      </c>
      <c r="K128" s="24">
        <f>IF(J128&lt;25%,"น้อยกว่า 25%",IF(J128&gt;=25%,"มากกว่าหรือเท่ากับ 25%",IF(J128&gt;=35%,"มากกว่าหรือเท่ากับ 35%")))</f>
      </c>
    </row>
    <row r="129" s="7" customFormat="1" ht="19.15" customHeight="1">
      <c r="A129" t="s" s="25">
        <v>124</v>
      </c>
      <c r="B129" s="26">
        <v>2</v>
      </c>
      <c r="C129" s="26">
        <v>14</v>
      </c>
      <c r="D129" t="s" s="25">
        <v>191</v>
      </c>
      <c r="E129" t="s" s="25">
        <v>74</v>
      </c>
      <c r="F129" s="26">
        <v>0</v>
      </c>
      <c r="G129" s="26">
        <v>0</v>
      </c>
      <c r="H129" s="18">
        <f>SUM(G129-F129)</f>
        <v>0</v>
      </c>
      <c r="I129" s="19">
        <f>H129/F129</f>
      </c>
      <c r="J129" s="19">
        <f>H129/G129</f>
      </c>
      <c r="K129" s="24">
        <f>IF(J129&lt;25%,"น้อยกว่า 25%",IF(J129&gt;=25%,"มากกว่าหรือเท่ากับ 25%",IF(J129&gt;=35%,"มากกว่าหรือเท่ากับ 35%")))</f>
      </c>
    </row>
    <row r="130" s="7" customFormat="1" ht="19.15" customHeight="1">
      <c r="A130" t="s" s="16">
        <v>124</v>
      </c>
      <c r="B130" s="17">
        <v>3</v>
      </c>
      <c r="C130" s="17">
        <v>14</v>
      </c>
      <c r="D130" t="s" s="16">
        <v>192</v>
      </c>
      <c r="E130" t="s" s="16">
        <v>22</v>
      </c>
      <c r="F130" s="17">
        <v>27070</v>
      </c>
      <c r="G130" s="17">
        <v>28444</v>
      </c>
      <c r="H130" s="18">
        <f>SUM(G130-F130)</f>
        <v>1374</v>
      </c>
      <c r="I130" s="19">
        <f>H130/F130</f>
        <v>0.0507572958995198</v>
      </c>
      <c r="J130" s="19">
        <f>H130/G130</f>
        <v>0.0483054422725355</v>
      </c>
      <c r="K130" t="s" s="21">
        <f>IF(J130&lt;25%,"น้อยกว่า 25%",IF(J130&gt;=25%,"มากกว่าหรือเท่ากับ 25%",IF(J130&gt;=35%,"มากกว่าหรือเท่ากับ 35%")))</f>
        <v>18</v>
      </c>
    </row>
    <row r="131" s="7" customFormat="1" ht="19.15" customHeight="1">
      <c r="A131" t="s" s="16">
        <v>124</v>
      </c>
      <c r="B131" s="17">
        <v>3</v>
      </c>
      <c r="C131" s="17">
        <v>3</v>
      </c>
      <c r="D131" t="s" s="16">
        <v>193</v>
      </c>
      <c r="E131" t="s" s="16">
        <v>20</v>
      </c>
      <c r="F131" s="17">
        <v>24114</v>
      </c>
      <c r="G131" s="17">
        <v>25148</v>
      </c>
      <c r="H131" s="18">
        <f>SUM(G131-F131)</f>
        <v>1034</v>
      </c>
      <c r="I131" s="19">
        <f>H131/F131</f>
        <v>0.0428796549722153</v>
      </c>
      <c r="J131" s="19">
        <f>H131/G131</f>
        <v>0.0411165897884524</v>
      </c>
      <c r="K131" t="s" s="21">
        <f>IF(J131&lt;25%,"น้อยกว่า 25%",IF(J131&gt;=25%,"มากกว่าหรือเท่ากับ 25%",IF(J131&gt;=35%,"มากกว่าหรือเท่ากับ 35%")))</f>
        <v>18</v>
      </c>
    </row>
    <row r="132" s="7" customFormat="1" ht="19.15" customHeight="1">
      <c r="A132" t="s" s="16">
        <v>124</v>
      </c>
      <c r="B132" s="17">
        <v>3</v>
      </c>
      <c r="C132" s="17">
        <v>13</v>
      </c>
      <c r="D132" t="s" s="16">
        <v>194</v>
      </c>
      <c r="E132" t="s" s="16">
        <v>17</v>
      </c>
      <c r="F132" s="17">
        <v>16223</v>
      </c>
      <c r="G132" s="17">
        <v>17029</v>
      </c>
      <c r="H132" s="18">
        <f>SUM(G132-F132)</f>
        <v>806</v>
      </c>
      <c r="I132" s="19">
        <f>H132/F132</f>
        <v>0.0496825494668064</v>
      </c>
      <c r="J132" s="19">
        <f>H132/G132</f>
        <v>0.0473310235480651</v>
      </c>
      <c r="K132" t="s" s="21">
        <f>IF(J132&lt;25%,"น้อยกว่า 25%",IF(J132&gt;=25%,"มากกว่าหรือเท่ากับ 25%",IF(J132&gt;=35%,"มากกว่าหรือเท่ากับ 35%")))</f>
        <v>18</v>
      </c>
    </row>
    <row r="133" s="7" customFormat="1" ht="19.15" customHeight="1">
      <c r="A133" t="s" s="16">
        <v>124</v>
      </c>
      <c r="B133" s="17">
        <v>3</v>
      </c>
      <c r="C133" s="17">
        <v>20</v>
      </c>
      <c r="D133" t="s" s="16">
        <v>195</v>
      </c>
      <c r="E133" t="s" s="16">
        <v>34</v>
      </c>
      <c r="F133" s="17">
        <v>5504</v>
      </c>
      <c r="G133" s="17">
        <v>5788</v>
      </c>
      <c r="H133" s="18">
        <f>SUM(G133-F133)</f>
        <v>284</v>
      </c>
      <c r="I133" s="19">
        <f>H133/F133</f>
        <v>0.0515988372093023</v>
      </c>
      <c r="J133" s="19">
        <f>H133/G133</f>
        <v>0.0490670352453352</v>
      </c>
      <c r="K133" t="s" s="21">
        <f>IF(J133&lt;25%,"น้อยกว่า 25%",IF(J133&gt;=25%,"มากกว่าหรือเท่ากับ 25%",IF(J133&gt;=35%,"มากกว่าหรือเท่ากับ 35%")))</f>
        <v>18</v>
      </c>
    </row>
    <row r="134" s="7" customFormat="1" ht="19.15" customHeight="1">
      <c r="A134" t="s" s="16">
        <v>124</v>
      </c>
      <c r="B134" s="17">
        <v>3</v>
      </c>
      <c r="C134" s="17">
        <v>11</v>
      </c>
      <c r="D134" t="s" s="16">
        <v>196</v>
      </c>
      <c r="E134" t="s" s="16">
        <v>28</v>
      </c>
      <c r="F134" s="17">
        <v>3654</v>
      </c>
      <c r="G134" s="17">
        <v>3832</v>
      </c>
      <c r="H134" s="18">
        <f>SUM(G134-F134)</f>
        <v>178</v>
      </c>
      <c r="I134" s="19">
        <f>H134/F134</f>
        <v>0.0487137383689108</v>
      </c>
      <c r="J134" s="19">
        <f>H134/G134</f>
        <v>0.0464509394572025</v>
      </c>
      <c r="K134" t="s" s="21">
        <f>IF(J134&lt;25%,"น้อยกว่า 25%",IF(J134&gt;=25%,"มากกว่าหรือเท่ากับ 25%",IF(J134&gt;=35%,"มากกว่าหรือเท่ากับ 35%")))</f>
        <v>18</v>
      </c>
    </row>
    <row r="135" s="7" customFormat="1" ht="19.15" customHeight="1">
      <c r="A135" t="s" s="16">
        <v>124</v>
      </c>
      <c r="B135" s="17">
        <v>3</v>
      </c>
      <c r="C135" s="17">
        <v>10</v>
      </c>
      <c r="D135" t="s" s="16">
        <v>197</v>
      </c>
      <c r="E135" t="s" s="16">
        <v>38</v>
      </c>
      <c r="F135" s="17">
        <v>1163</v>
      </c>
      <c r="G135" s="17">
        <v>1209</v>
      </c>
      <c r="H135" s="18">
        <f>SUM(G135-F135)</f>
        <v>46</v>
      </c>
      <c r="I135" s="19">
        <f>H135/F135</f>
        <v>0.0395528804815133</v>
      </c>
      <c r="J135" s="19">
        <f>H135/G135</f>
        <v>0.0380479735318445</v>
      </c>
      <c r="K135" t="s" s="21">
        <f>IF(J135&lt;25%,"น้อยกว่า 25%",IF(J135&gt;=25%,"มากกว่าหรือเท่ากับ 25%",IF(J135&gt;=35%,"มากกว่าหรือเท่ากับ 35%")))</f>
        <v>18</v>
      </c>
    </row>
    <row r="136" s="7" customFormat="1" ht="19.15" customHeight="1">
      <c r="A136" t="s" s="16">
        <v>124</v>
      </c>
      <c r="B136" s="17">
        <v>3</v>
      </c>
      <c r="C136" s="17">
        <v>12</v>
      </c>
      <c r="D136" t="s" s="16">
        <v>198</v>
      </c>
      <c r="E136" t="s" s="16">
        <v>26</v>
      </c>
      <c r="F136" s="17">
        <v>1027</v>
      </c>
      <c r="G136" s="17">
        <v>1082</v>
      </c>
      <c r="H136" s="18">
        <f>SUM(G136-F136)</f>
        <v>55</v>
      </c>
      <c r="I136" s="19">
        <f>H136/F136</f>
        <v>0.053554040895813</v>
      </c>
      <c r="J136" s="19">
        <f>H136/G136</f>
        <v>0.0508317929759704</v>
      </c>
      <c r="K136" t="s" s="21">
        <f>IF(J136&lt;25%,"น้อยกว่า 25%",IF(J136&gt;=25%,"มากกว่าหรือเท่ากับ 25%",IF(J136&gt;=35%,"มากกว่าหรือเท่ากับ 35%")))</f>
        <v>18</v>
      </c>
    </row>
    <row r="137" s="7" customFormat="1" ht="19.15" customHeight="1">
      <c r="A137" t="s" s="16">
        <v>124</v>
      </c>
      <c r="B137" s="17">
        <v>3</v>
      </c>
      <c r="C137" s="17">
        <v>5</v>
      </c>
      <c r="D137" t="s" s="16">
        <v>199</v>
      </c>
      <c r="E137" t="s" s="16">
        <v>30</v>
      </c>
      <c r="F137" s="17">
        <v>510</v>
      </c>
      <c r="G137" s="17">
        <v>546</v>
      </c>
      <c r="H137" s="18">
        <f>SUM(G137-F137)</f>
        <v>36</v>
      </c>
      <c r="I137" s="19">
        <f>H137/F137</f>
        <v>0.0705882352941176</v>
      </c>
      <c r="J137" s="19">
        <f>H137/G137</f>
        <v>0.06593406593406589</v>
      </c>
      <c r="K137" t="s" s="21">
        <f>IF(J137&lt;25%,"น้อยกว่า 25%",IF(J137&gt;=25%,"มากกว่าหรือเท่ากับ 25%",IF(J137&gt;=35%,"มากกว่าหรือเท่ากับ 35%")))</f>
        <v>18</v>
      </c>
    </row>
    <row r="138" s="7" customFormat="1" ht="19.15" customHeight="1">
      <c r="A138" t="s" s="16">
        <v>124</v>
      </c>
      <c r="B138" s="17">
        <v>3</v>
      </c>
      <c r="C138" s="17">
        <v>6</v>
      </c>
      <c r="D138" t="s" s="16">
        <v>200</v>
      </c>
      <c r="E138" t="s" s="16">
        <v>60</v>
      </c>
      <c r="F138" s="17">
        <v>274</v>
      </c>
      <c r="G138" s="17">
        <v>284</v>
      </c>
      <c r="H138" s="18">
        <f>SUM(G138-F138)</f>
        <v>10</v>
      </c>
      <c r="I138" s="19">
        <f>H138/F138</f>
        <v>0.0364963503649635</v>
      </c>
      <c r="J138" s="19">
        <f>H138/G138</f>
        <v>0.0352112676056338</v>
      </c>
      <c r="K138" t="s" s="21">
        <f>IF(J138&lt;25%,"น้อยกว่า 25%",IF(J138&gt;=25%,"มากกว่าหรือเท่ากับ 25%",IF(J138&gt;=35%,"มากกว่าหรือเท่ากับ 35%")))</f>
        <v>18</v>
      </c>
    </row>
    <row r="139" s="7" customFormat="1" ht="19.15" customHeight="1">
      <c r="A139" t="s" s="16">
        <v>124</v>
      </c>
      <c r="B139" s="17">
        <v>3</v>
      </c>
      <c r="C139" s="17">
        <v>19</v>
      </c>
      <c r="D139" t="s" s="16">
        <v>201</v>
      </c>
      <c r="E139" t="s" s="16">
        <v>48</v>
      </c>
      <c r="F139" s="17">
        <v>232</v>
      </c>
      <c r="G139" s="17">
        <v>247</v>
      </c>
      <c r="H139" s="18">
        <f>SUM(G139-F139)</f>
        <v>15</v>
      </c>
      <c r="I139" s="19">
        <f>H139/F139</f>
        <v>0.06465517241379309</v>
      </c>
      <c r="J139" s="19">
        <f>H139/G139</f>
        <v>0.0607287449392713</v>
      </c>
      <c r="K139" t="s" s="21">
        <f>IF(J139&lt;25%,"น้อยกว่า 25%",IF(J139&gt;=25%,"มากกว่าหรือเท่ากับ 25%",IF(J139&gt;=35%,"มากกว่าหรือเท่ากับ 35%")))</f>
        <v>18</v>
      </c>
    </row>
    <row r="140" s="7" customFormat="1" ht="19.15" customHeight="1">
      <c r="A140" t="s" s="16">
        <v>124</v>
      </c>
      <c r="B140" s="17">
        <v>3</v>
      </c>
      <c r="C140" s="17">
        <v>8</v>
      </c>
      <c r="D140" t="s" s="16">
        <v>202</v>
      </c>
      <c r="E140" t="s" s="16">
        <v>24</v>
      </c>
      <c r="F140" s="17">
        <v>228</v>
      </c>
      <c r="G140" s="17">
        <v>235</v>
      </c>
      <c r="H140" s="18">
        <f>SUM(G140-F140)</f>
        <v>7</v>
      </c>
      <c r="I140" s="19">
        <f>H140/F140</f>
        <v>0.0307017543859649</v>
      </c>
      <c r="J140" s="19">
        <f>H140/G140</f>
        <v>0.0297872340425532</v>
      </c>
      <c r="K140" t="s" s="21">
        <f>IF(J140&lt;25%,"น้อยกว่า 25%",IF(J140&gt;=25%,"มากกว่าหรือเท่ากับ 25%",IF(J140&gt;=35%,"มากกว่าหรือเท่ากับ 35%")))</f>
        <v>18</v>
      </c>
    </row>
    <row r="141" s="7" customFormat="1" ht="19.15" customHeight="1">
      <c r="A141" t="s" s="16">
        <v>124</v>
      </c>
      <c r="B141" s="17">
        <v>3</v>
      </c>
      <c r="C141" s="17">
        <v>9</v>
      </c>
      <c r="D141" t="s" s="16">
        <v>203</v>
      </c>
      <c r="E141" t="s" s="16">
        <v>36</v>
      </c>
      <c r="F141" s="17">
        <v>200</v>
      </c>
      <c r="G141" s="17">
        <v>208</v>
      </c>
      <c r="H141" s="18">
        <f>SUM(G141-F141)</f>
        <v>8</v>
      </c>
      <c r="I141" s="19">
        <f>H141/F141</f>
        <v>0.04</v>
      </c>
      <c r="J141" s="19">
        <f>H141/G141</f>
        <v>0.0384615384615385</v>
      </c>
      <c r="K141" t="s" s="21">
        <f>IF(J141&lt;25%,"น้อยกว่า 25%",IF(J141&gt;=25%,"มากกว่าหรือเท่ากับ 25%",IF(J141&gt;=35%,"มากกว่าหรือเท่ากับ 35%")))</f>
        <v>18</v>
      </c>
    </row>
    <row r="142" s="7" customFormat="1" ht="19.15" customHeight="1">
      <c r="A142" t="s" s="16">
        <v>124</v>
      </c>
      <c r="B142" s="17">
        <v>3</v>
      </c>
      <c r="C142" s="17">
        <v>2</v>
      </c>
      <c r="D142" t="s" s="16">
        <v>204</v>
      </c>
      <c r="E142" t="s" s="16">
        <v>44</v>
      </c>
      <c r="F142" s="17">
        <v>178</v>
      </c>
      <c r="G142" s="17">
        <v>186</v>
      </c>
      <c r="H142" s="18">
        <f>SUM(G142-F142)</f>
        <v>8</v>
      </c>
      <c r="I142" s="19">
        <f>H142/F142</f>
        <v>0.0449438202247191</v>
      </c>
      <c r="J142" s="19">
        <f>H142/G142</f>
        <v>0.043010752688172</v>
      </c>
      <c r="K142" t="s" s="21">
        <f>IF(J142&lt;25%,"น้อยกว่า 25%",IF(J142&gt;=25%,"มากกว่าหรือเท่ากับ 25%",IF(J142&gt;=35%,"มากกว่าหรือเท่ากับ 35%")))</f>
        <v>18</v>
      </c>
    </row>
    <row r="143" s="7" customFormat="1" ht="19.15" customHeight="1">
      <c r="A143" t="s" s="16">
        <v>124</v>
      </c>
      <c r="B143" s="17">
        <v>3</v>
      </c>
      <c r="C143" s="17">
        <v>18</v>
      </c>
      <c r="D143" t="s" s="16">
        <v>205</v>
      </c>
      <c r="E143" t="s" s="16">
        <v>62</v>
      </c>
      <c r="F143" s="17">
        <v>171</v>
      </c>
      <c r="G143" s="17">
        <v>183</v>
      </c>
      <c r="H143" s="18">
        <f>SUM(G143-F143)</f>
        <v>12</v>
      </c>
      <c r="I143" s="19">
        <f>H143/F143</f>
        <v>0.0701754385964912</v>
      </c>
      <c r="J143" s="19">
        <f>H143/G143</f>
        <v>0.0655737704918033</v>
      </c>
      <c r="K143" t="s" s="21">
        <f>IF(J143&lt;25%,"น้อยกว่า 25%",IF(J143&gt;=25%,"มากกว่าหรือเท่ากับ 25%",IF(J143&gt;=35%,"มากกว่าหรือเท่ากับ 35%")))</f>
        <v>18</v>
      </c>
    </row>
    <row r="144" s="7" customFormat="1" ht="19.15" customHeight="1">
      <c r="A144" t="s" s="16">
        <v>124</v>
      </c>
      <c r="B144" s="17">
        <v>3</v>
      </c>
      <c r="C144" s="17">
        <v>23</v>
      </c>
      <c r="D144" t="s" s="16">
        <v>206</v>
      </c>
      <c r="E144" t="s" s="16">
        <v>58</v>
      </c>
      <c r="F144" s="17">
        <v>143</v>
      </c>
      <c r="G144" s="17">
        <v>147</v>
      </c>
      <c r="H144" s="18">
        <f>SUM(G144-F144)</f>
        <v>4</v>
      </c>
      <c r="I144" s="19">
        <f>H144/F144</f>
        <v>0.027972027972028</v>
      </c>
      <c r="J144" s="19">
        <f>H144/G144</f>
        <v>0.0272108843537415</v>
      </c>
      <c r="K144" t="s" s="21">
        <f>IF(J144&lt;25%,"น้อยกว่า 25%",IF(J144&gt;=25%,"มากกว่าหรือเท่ากับ 25%",IF(J144&gt;=35%,"มากกว่าหรือเท่ากับ 35%")))</f>
        <v>18</v>
      </c>
    </row>
    <row r="145" s="7" customFormat="1" ht="19.15" customHeight="1">
      <c r="A145" t="s" s="16">
        <v>124</v>
      </c>
      <c r="B145" s="17">
        <v>3</v>
      </c>
      <c r="C145" s="17">
        <v>22</v>
      </c>
      <c r="D145" t="s" s="16">
        <v>207</v>
      </c>
      <c r="E145" t="s" s="16">
        <v>52</v>
      </c>
      <c r="F145" s="17">
        <v>116</v>
      </c>
      <c r="G145" s="17">
        <v>129</v>
      </c>
      <c r="H145" s="18">
        <f>SUM(G145-F145)</f>
        <v>13</v>
      </c>
      <c r="I145" s="19">
        <f>H145/F145</f>
        <v>0.112068965517241</v>
      </c>
      <c r="J145" s="19">
        <f>H145/G145</f>
        <v>0.10077519379845</v>
      </c>
      <c r="K145" t="s" s="21">
        <f>IF(J145&lt;25%,"น้อยกว่า 25%",IF(J145&gt;=25%,"มากกว่าหรือเท่ากับ 25%",IF(J145&gt;=35%,"มากกว่าหรือเท่ากับ 35%")))</f>
        <v>18</v>
      </c>
    </row>
    <row r="146" s="7" customFormat="1" ht="19.15" customHeight="1">
      <c r="A146" t="s" s="16">
        <v>124</v>
      </c>
      <c r="B146" s="17">
        <v>3</v>
      </c>
      <c r="C146" s="17">
        <v>7</v>
      </c>
      <c r="D146" t="s" s="16">
        <v>208</v>
      </c>
      <c r="E146" t="s" s="16">
        <v>64</v>
      </c>
      <c r="F146" s="17">
        <v>97</v>
      </c>
      <c r="G146" s="17">
        <v>102</v>
      </c>
      <c r="H146" s="18">
        <f>SUM(G146-F146)</f>
        <v>5</v>
      </c>
      <c r="I146" s="19">
        <f>H146/F146</f>
        <v>0.0515463917525773</v>
      </c>
      <c r="J146" s="19">
        <f>H146/G146</f>
        <v>0.0490196078431373</v>
      </c>
      <c r="K146" t="s" s="21">
        <f>IF(J146&lt;25%,"น้อยกว่า 25%",IF(J146&gt;=25%,"มากกว่าหรือเท่ากับ 25%",IF(J146&gt;=35%,"มากกว่าหรือเท่ากับ 35%")))</f>
        <v>18</v>
      </c>
    </row>
    <row r="147" s="7" customFormat="1" ht="19.15" customHeight="1">
      <c r="A147" t="s" s="16">
        <v>124</v>
      </c>
      <c r="B147" s="17">
        <v>3</v>
      </c>
      <c r="C147" s="17">
        <v>26</v>
      </c>
      <c r="D147" t="s" s="16">
        <v>209</v>
      </c>
      <c r="E147" t="s" s="16">
        <v>40</v>
      </c>
      <c r="F147" s="17">
        <v>94</v>
      </c>
      <c r="G147" s="17">
        <v>101</v>
      </c>
      <c r="H147" s="18">
        <f>SUM(G147-F147)</f>
        <v>7</v>
      </c>
      <c r="I147" s="19">
        <f>H147/F147</f>
        <v>0.074468085106383</v>
      </c>
      <c r="J147" s="19">
        <f>H147/G147</f>
        <v>0.0693069306930693</v>
      </c>
      <c r="K147" t="s" s="21">
        <f>IF(J147&lt;25%,"น้อยกว่า 25%",IF(J147&gt;=25%,"มากกว่าหรือเท่ากับ 25%",IF(J147&gt;=35%,"มากกว่าหรือเท่ากับ 35%")))</f>
        <v>18</v>
      </c>
    </row>
    <row r="148" s="7" customFormat="1" ht="19.15" customHeight="1">
      <c r="A148" t="s" s="16">
        <v>124</v>
      </c>
      <c r="B148" s="17">
        <v>3</v>
      </c>
      <c r="C148" s="17">
        <v>16</v>
      </c>
      <c r="D148" t="s" s="16">
        <v>210</v>
      </c>
      <c r="E148" t="s" s="16">
        <v>66</v>
      </c>
      <c r="F148" s="17">
        <v>38</v>
      </c>
      <c r="G148" s="17">
        <v>40</v>
      </c>
      <c r="H148" s="18">
        <f>SUM(G148-F148)</f>
        <v>2</v>
      </c>
      <c r="I148" s="19">
        <f>H148/F148</f>
        <v>0.0526315789473684</v>
      </c>
      <c r="J148" s="19">
        <f>H148/G148</f>
        <v>0.05</v>
      </c>
      <c r="K148" t="s" s="21">
        <f>IF(J148&lt;25%,"น้อยกว่า 25%",IF(J148&gt;=25%,"มากกว่าหรือเท่ากับ 25%",IF(J148&gt;=35%,"มากกว่าหรือเท่ากับ 35%")))</f>
        <v>18</v>
      </c>
    </row>
    <row r="149" s="7" customFormat="1" ht="19.15" customHeight="1">
      <c r="A149" t="s" s="16">
        <v>124</v>
      </c>
      <c r="B149" s="17">
        <v>3</v>
      </c>
      <c r="C149" s="17">
        <v>17</v>
      </c>
      <c r="D149" t="s" s="16">
        <v>211</v>
      </c>
      <c r="E149" t="s" s="16">
        <v>54</v>
      </c>
      <c r="F149" s="17">
        <v>34</v>
      </c>
      <c r="G149" s="17">
        <v>36</v>
      </c>
      <c r="H149" s="18">
        <f>SUM(G149-F149)</f>
        <v>2</v>
      </c>
      <c r="I149" s="19">
        <f>H149/F149</f>
        <v>0.0588235294117647</v>
      </c>
      <c r="J149" s="19">
        <f>H149/G149</f>
        <v>0.0555555555555556</v>
      </c>
      <c r="K149" t="s" s="21">
        <f>IF(J149&lt;25%,"น้อยกว่า 25%",IF(J149&gt;=25%,"มากกว่าหรือเท่ากับ 25%",IF(J149&gt;=35%,"มากกว่าหรือเท่ากับ 35%")))</f>
        <v>18</v>
      </c>
    </row>
    <row r="150" s="7" customFormat="1" ht="19.15" customHeight="1">
      <c r="A150" t="s" s="16">
        <v>124</v>
      </c>
      <c r="B150" s="17">
        <v>3</v>
      </c>
      <c r="C150" s="17">
        <v>25</v>
      </c>
      <c r="D150" t="s" s="16">
        <v>212</v>
      </c>
      <c r="E150" t="s" s="16">
        <v>119</v>
      </c>
      <c r="F150" s="17">
        <v>34</v>
      </c>
      <c r="G150" s="17">
        <v>34</v>
      </c>
      <c r="H150" s="18">
        <f>SUM(G150-F150)</f>
        <v>0</v>
      </c>
      <c r="I150" s="19">
        <f>H150/F150</f>
        <v>0</v>
      </c>
      <c r="J150" s="19">
        <f>H150/G150</f>
        <v>0</v>
      </c>
      <c r="K150" t="s" s="21">
        <f>IF(J150&lt;25%,"น้อยกว่า 25%",IF(J150&gt;=25%,"มากกว่าหรือเท่ากับ 25%",IF(J150&gt;=35%,"มากกว่าหรือเท่ากับ 35%")))</f>
        <v>18</v>
      </c>
    </row>
    <row r="151" s="7" customFormat="1" ht="19.15" customHeight="1">
      <c r="A151" t="s" s="16">
        <v>124</v>
      </c>
      <c r="B151" s="17">
        <v>3</v>
      </c>
      <c r="C151" s="17">
        <v>31</v>
      </c>
      <c r="D151" t="s" s="16">
        <v>213</v>
      </c>
      <c r="E151" t="s" s="16">
        <v>106</v>
      </c>
      <c r="F151" s="17">
        <v>33</v>
      </c>
      <c r="G151" s="17">
        <v>34</v>
      </c>
      <c r="H151" s="18">
        <f>SUM(G151-F151)</f>
        <v>1</v>
      </c>
      <c r="I151" s="19">
        <f>H151/F151</f>
        <v>0.0303030303030303</v>
      </c>
      <c r="J151" s="19">
        <f>H151/G151</f>
        <v>0.0294117647058824</v>
      </c>
      <c r="K151" t="s" s="21">
        <f>IF(J151&lt;25%,"น้อยกว่า 25%",IF(J151&gt;=25%,"มากกว่าหรือเท่ากับ 25%",IF(J151&gt;=35%,"มากกว่าหรือเท่ากับ 35%")))</f>
        <v>18</v>
      </c>
    </row>
    <row r="152" s="7" customFormat="1" ht="19.15" customHeight="1">
      <c r="A152" t="s" s="16">
        <v>124</v>
      </c>
      <c r="B152" s="17">
        <v>3</v>
      </c>
      <c r="C152" s="17">
        <v>24</v>
      </c>
      <c r="D152" t="s" s="16">
        <v>214</v>
      </c>
      <c r="E152" t="s" s="16">
        <v>46</v>
      </c>
      <c r="F152" s="17">
        <v>26</v>
      </c>
      <c r="G152" s="17">
        <v>29</v>
      </c>
      <c r="H152" s="18">
        <f>SUM(G152-F152)</f>
        <v>3</v>
      </c>
      <c r="I152" s="19">
        <f>H152/F152</f>
        <v>0.115384615384615</v>
      </c>
      <c r="J152" s="19">
        <f>H152/G152</f>
        <v>0.103448275862069</v>
      </c>
      <c r="K152" t="s" s="21">
        <f>IF(J152&lt;25%,"น้อยกว่า 25%",IF(J152&gt;=25%,"มากกว่าหรือเท่ากับ 25%",IF(J152&gt;=35%,"มากกว่าหรือเท่ากับ 35%")))</f>
        <v>18</v>
      </c>
    </row>
    <row r="153" s="7" customFormat="1" ht="19.15" customHeight="1">
      <c r="A153" t="s" s="16">
        <v>124</v>
      </c>
      <c r="B153" s="17">
        <v>3</v>
      </c>
      <c r="C153" s="17">
        <v>33</v>
      </c>
      <c r="D153" t="s" s="16">
        <v>215</v>
      </c>
      <c r="E153" t="s" s="16">
        <v>68</v>
      </c>
      <c r="F153" s="17">
        <v>26</v>
      </c>
      <c r="G153" s="17">
        <v>28</v>
      </c>
      <c r="H153" s="18">
        <f>SUM(G153-F153)</f>
        <v>2</v>
      </c>
      <c r="I153" s="19">
        <f>H153/F153</f>
        <v>0.0769230769230769</v>
      </c>
      <c r="J153" s="19">
        <f>H153/G153</f>
        <v>0.0714285714285714</v>
      </c>
      <c r="K153" t="s" s="21">
        <f>IF(J153&lt;25%,"น้อยกว่า 25%",IF(J153&gt;=25%,"มากกว่าหรือเท่ากับ 25%",IF(J153&gt;=35%,"มากกว่าหรือเท่ากับ 35%")))</f>
        <v>18</v>
      </c>
    </row>
    <row r="154" s="7" customFormat="1" ht="19.15" customHeight="1">
      <c r="A154" t="s" s="16">
        <v>124</v>
      </c>
      <c r="B154" s="17">
        <v>3</v>
      </c>
      <c r="C154" s="17">
        <v>29</v>
      </c>
      <c r="D154" t="s" s="16">
        <v>216</v>
      </c>
      <c r="E154" t="s" s="16">
        <v>147</v>
      </c>
      <c r="F154" s="17">
        <v>26</v>
      </c>
      <c r="G154" s="17">
        <v>27</v>
      </c>
      <c r="H154" s="18">
        <f>SUM(G154-F154)</f>
        <v>1</v>
      </c>
      <c r="I154" s="19">
        <f>H154/F154</f>
        <v>0.0384615384615385</v>
      </c>
      <c r="J154" s="19">
        <f>H154/G154</f>
        <v>0.037037037037037</v>
      </c>
      <c r="K154" t="s" s="21">
        <f>IF(J154&lt;25%,"น้อยกว่า 25%",IF(J154&gt;=25%,"มากกว่าหรือเท่ากับ 25%",IF(J154&gt;=35%,"มากกว่าหรือเท่ากับ 35%")))</f>
        <v>18</v>
      </c>
    </row>
    <row r="155" s="7" customFormat="1" ht="19.15" customHeight="1">
      <c r="A155" t="s" s="16">
        <v>124</v>
      </c>
      <c r="B155" s="17">
        <v>3</v>
      </c>
      <c r="C155" s="17">
        <v>30</v>
      </c>
      <c r="D155" t="s" s="16">
        <v>217</v>
      </c>
      <c r="E155" t="s" s="16">
        <v>116</v>
      </c>
      <c r="F155" s="17">
        <v>25</v>
      </c>
      <c r="G155" s="17">
        <v>25</v>
      </c>
      <c r="H155" s="18">
        <f>SUM(G155-F155)</f>
        <v>0</v>
      </c>
      <c r="I155" s="19">
        <f>H155/F155</f>
        <v>0</v>
      </c>
      <c r="J155" s="19">
        <f>H155/G155</f>
        <v>0</v>
      </c>
      <c r="K155" t="s" s="21">
        <f>IF(J155&lt;25%,"น้อยกว่า 25%",IF(J155&gt;=25%,"มากกว่าหรือเท่ากับ 25%",IF(J155&gt;=35%,"มากกว่าหรือเท่ากับ 35%")))</f>
        <v>18</v>
      </c>
    </row>
    <row r="156" s="7" customFormat="1" ht="19.15" customHeight="1">
      <c r="A156" t="s" s="16">
        <v>124</v>
      </c>
      <c r="B156" s="17">
        <v>3</v>
      </c>
      <c r="C156" s="17">
        <v>32</v>
      </c>
      <c r="D156" t="s" s="16">
        <v>218</v>
      </c>
      <c r="E156" t="s" s="16">
        <v>153</v>
      </c>
      <c r="F156" s="17">
        <v>12</v>
      </c>
      <c r="G156" s="17">
        <v>12</v>
      </c>
      <c r="H156" s="18">
        <f>SUM(G156-F156)</f>
        <v>0</v>
      </c>
      <c r="I156" s="19">
        <f>H156/F156</f>
        <v>0</v>
      </c>
      <c r="J156" s="19">
        <f>H156/G156</f>
        <v>0</v>
      </c>
      <c r="K156" t="s" s="21">
        <f>IF(J156&lt;25%,"น้อยกว่า 25%",IF(J156&gt;=25%,"มากกว่าหรือเท่ากับ 25%",IF(J156&gt;=35%,"มากกว่าหรือเท่ากับ 35%")))</f>
        <v>18</v>
      </c>
    </row>
    <row r="157" s="7" customFormat="1" ht="19.15" customHeight="1">
      <c r="A157" t="s" s="16">
        <v>124</v>
      </c>
      <c r="B157" s="17">
        <v>3</v>
      </c>
      <c r="C157" s="17">
        <v>27</v>
      </c>
      <c r="D157" t="s" s="16">
        <v>219</v>
      </c>
      <c r="E157" t="s" s="16">
        <v>155</v>
      </c>
      <c r="F157" s="17">
        <v>8</v>
      </c>
      <c r="G157" s="17">
        <v>9</v>
      </c>
      <c r="H157" s="18">
        <f>SUM(G157-F157)</f>
        <v>1</v>
      </c>
      <c r="I157" s="19">
        <f>H157/F157</f>
        <v>0.125</v>
      </c>
      <c r="J157" s="19">
        <f>H157/G157</f>
        <v>0.111111111111111</v>
      </c>
      <c r="K157" t="s" s="21">
        <f>IF(J157&lt;25%,"น้อยกว่า 25%",IF(J157&gt;=25%,"มากกว่าหรือเท่ากับ 25%",IF(J157&gt;=35%,"มากกว่าหรือเท่ากับ 35%")))</f>
        <v>18</v>
      </c>
    </row>
    <row r="158" s="7" customFormat="1" ht="19.15" customHeight="1">
      <c r="A158" t="s" s="16">
        <v>124</v>
      </c>
      <c r="B158" s="17">
        <v>3</v>
      </c>
      <c r="C158" s="17">
        <v>1</v>
      </c>
      <c r="D158" t="s" s="16">
        <v>220</v>
      </c>
      <c r="E158" t="s" s="16">
        <v>78</v>
      </c>
      <c r="F158" s="17">
        <v>0</v>
      </c>
      <c r="G158" s="17">
        <v>0</v>
      </c>
      <c r="H158" s="18">
        <f>SUM(G158-F158)</f>
        <v>0</v>
      </c>
      <c r="I158" s="19">
        <f>H158/F158</f>
      </c>
      <c r="J158" s="19">
        <f>H158/G158</f>
      </c>
      <c r="K158" s="24">
        <f>IF(J158&lt;25%,"น้อยกว่า 25%",IF(J158&gt;=25%,"มากกว่าหรือเท่ากับ 25%",IF(J158&gt;=35%,"มากกว่าหรือเท่ากับ 35%")))</f>
      </c>
    </row>
    <row r="159" s="7" customFormat="1" ht="19.15" customHeight="1">
      <c r="A159" t="s" s="25">
        <v>124</v>
      </c>
      <c r="B159" s="26">
        <v>4</v>
      </c>
      <c r="C159" s="26">
        <v>6</v>
      </c>
      <c r="D159" t="s" s="25">
        <v>221</v>
      </c>
      <c r="E159" t="s" s="25">
        <v>20</v>
      </c>
      <c r="F159" s="34">
        <v>26693</v>
      </c>
      <c r="G159" s="26">
        <v>27620</v>
      </c>
      <c r="H159" s="18">
        <f>SUM(G159-F159)</f>
        <v>927</v>
      </c>
      <c r="I159" s="19">
        <f>H159/F159</f>
        <v>0.034728205896677</v>
      </c>
      <c r="J159" s="19">
        <f>H159/G159</f>
        <v>0.0335626357711803</v>
      </c>
      <c r="K159" t="s" s="21">
        <f>IF(J159&lt;25%,"น้อยกว่า 25%",IF(J159&gt;=25%,"มากกว่าหรือเท่ากับ 25%",IF(J159&gt;=35%,"มากกว่าหรือเท่ากับ 35%")))</f>
        <v>18</v>
      </c>
    </row>
    <row r="160" s="7" customFormat="1" ht="19.15" customHeight="1">
      <c r="A160" t="s" s="25">
        <v>124</v>
      </c>
      <c r="B160" s="26">
        <v>4</v>
      </c>
      <c r="C160" s="26">
        <v>2</v>
      </c>
      <c r="D160" t="s" s="25">
        <v>222</v>
      </c>
      <c r="E160" t="s" s="25">
        <v>22</v>
      </c>
      <c r="F160" s="34">
        <v>24503</v>
      </c>
      <c r="G160" s="26">
        <v>25588</v>
      </c>
      <c r="H160" s="18">
        <f>SUM(G160-F160)</f>
        <v>1085</v>
      </c>
      <c r="I160" s="19">
        <f>H160/F160</f>
        <v>0.0442802922091173</v>
      </c>
      <c r="J160" s="19">
        <f>H160/G160</f>
        <v>0.0424026887603564</v>
      </c>
      <c r="K160" t="s" s="21">
        <f>IF(J160&lt;25%,"น้อยกว่า 25%",IF(J160&gt;=25%,"มากกว่าหรือเท่ากับ 25%",IF(J160&gt;=35%,"มากกว่าหรือเท่ากับ 35%")))</f>
        <v>18</v>
      </c>
    </row>
    <row r="161" s="7" customFormat="1" ht="19.15" customHeight="1">
      <c r="A161" t="s" s="25">
        <v>124</v>
      </c>
      <c r="B161" s="26">
        <v>4</v>
      </c>
      <c r="C161" s="26">
        <v>11</v>
      </c>
      <c r="D161" t="s" s="25">
        <v>223</v>
      </c>
      <c r="E161" t="s" s="25">
        <v>17</v>
      </c>
      <c r="F161" s="34">
        <v>13322</v>
      </c>
      <c r="G161" s="26">
        <v>13890</v>
      </c>
      <c r="H161" s="18">
        <f>SUM(G161-F161)</f>
        <v>568</v>
      </c>
      <c r="I161" s="19">
        <f>H161/F161</f>
        <v>0.042636240804684</v>
      </c>
      <c r="J161" s="19">
        <f>H161/G161</f>
        <v>0.0408927285817135</v>
      </c>
      <c r="K161" t="s" s="21">
        <f>IF(J161&lt;25%,"น้อยกว่า 25%",IF(J161&gt;=25%,"มากกว่าหรือเท่ากับ 25%",IF(J161&gt;=35%,"มากกว่าหรือเท่ากับ 35%")))</f>
        <v>18</v>
      </c>
    </row>
    <row r="162" s="7" customFormat="1" ht="19.15" customHeight="1">
      <c r="A162" t="s" s="25">
        <v>124</v>
      </c>
      <c r="B162" s="26">
        <v>4</v>
      </c>
      <c r="C162" s="26">
        <v>21</v>
      </c>
      <c r="D162" t="s" s="25">
        <v>224</v>
      </c>
      <c r="E162" t="s" s="25">
        <v>34</v>
      </c>
      <c r="F162" s="34">
        <v>4116</v>
      </c>
      <c r="G162" s="26">
        <v>4408</v>
      </c>
      <c r="H162" s="18">
        <f>SUM(G162-F162)</f>
        <v>292</v>
      </c>
      <c r="I162" s="19">
        <f>H162/F162</f>
        <v>0.07094266277939749</v>
      </c>
      <c r="J162" s="19">
        <f>H162/G162</f>
        <v>0.06624319419237749</v>
      </c>
      <c r="K162" t="s" s="21">
        <f>IF(J162&lt;25%,"น้อยกว่า 25%",IF(J162&gt;=25%,"มากกว่าหรือเท่ากับ 25%",IF(J162&gt;=35%,"มากกว่าหรือเท่ากับ 35%")))</f>
        <v>18</v>
      </c>
    </row>
    <row r="163" s="7" customFormat="1" ht="19.15" customHeight="1">
      <c r="A163" t="s" s="25">
        <v>124</v>
      </c>
      <c r="B163" s="26">
        <v>4</v>
      </c>
      <c r="C163" s="26">
        <v>1</v>
      </c>
      <c r="D163" t="s" s="25">
        <v>225</v>
      </c>
      <c r="E163" t="s" s="25">
        <v>38</v>
      </c>
      <c r="F163" s="34">
        <v>3340</v>
      </c>
      <c r="G163" s="26">
        <v>3424</v>
      </c>
      <c r="H163" s="18">
        <f>SUM(G163-F163)</f>
        <v>84</v>
      </c>
      <c r="I163" s="19">
        <f>H163/F163</f>
        <v>0.0251497005988024</v>
      </c>
      <c r="J163" s="19">
        <f>H163/G163</f>
        <v>0.0245327102803738</v>
      </c>
      <c r="K163" t="s" s="21">
        <f>IF(J163&lt;25%,"น้อยกว่า 25%",IF(J163&gt;=25%,"มากกว่าหรือเท่ากับ 25%",IF(J163&gt;=35%,"มากกว่าหรือเท่ากับ 35%")))</f>
        <v>18</v>
      </c>
    </row>
    <row r="164" s="7" customFormat="1" ht="19.15" customHeight="1">
      <c r="A164" t="s" s="25">
        <v>124</v>
      </c>
      <c r="B164" s="26">
        <v>4</v>
      </c>
      <c r="C164" s="26">
        <v>3</v>
      </c>
      <c r="D164" t="s" s="25">
        <v>226</v>
      </c>
      <c r="E164" t="s" s="25">
        <v>28</v>
      </c>
      <c r="F164" s="34">
        <v>3119</v>
      </c>
      <c r="G164" s="26">
        <v>3199</v>
      </c>
      <c r="H164" s="18">
        <f>SUM(G164-F164)</f>
        <v>80</v>
      </c>
      <c r="I164" s="19">
        <f>H164/F164</f>
        <v>0.0256492465533825</v>
      </c>
      <c r="J164" s="19">
        <f>H164/G164</f>
        <v>0.0250078149421694</v>
      </c>
      <c r="K164" t="s" s="21">
        <f>IF(J164&lt;25%,"น้อยกว่า 25%",IF(J164&gt;=25%,"มากกว่าหรือเท่ากับ 25%",IF(J164&gt;=35%,"มากกว่าหรือเท่ากับ 35%")))</f>
        <v>18</v>
      </c>
    </row>
    <row r="165" s="7" customFormat="1" ht="19.15" customHeight="1">
      <c r="A165" t="s" s="25">
        <v>124</v>
      </c>
      <c r="B165" s="26">
        <v>4</v>
      </c>
      <c r="C165" s="26">
        <v>5</v>
      </c>
      <c r="D165" t="s" s="25">
        <v>227</v>
      </c>
      <c r="E165" t="s" s="25">
        <v>26</v>
      </c>
      <c r="F165" s="34">
        <v>878</v>
      </c>
      <c r="G165" s="26">
        <v>898</v>
      </c>
      <c r="H165" s="18">
        <f>SUM(G165-F165)</f>
        <v>20</v>
      </c>
      <c r="I165" s="19">
        <f>H165/F165</f>
        <v>0.0227790432801822</v>
      </c>
      <c r="J165" s="19">
        <f>H165/G165</f>
        <v>0.022271714922049</v>
      </c>
      <c r="K165" t="s" s="21">
        <f>IF(J165&lt;25%,"น้อยกว่า 25%",IF(J165&gt;=25%,"มากกว่าหรือเท่ากับ 25%",IF(J165&gt;=35%,"มากกว่าหรือเท่ากับ 35%")))</f>
        <v>18</v>
      </c>
    </row>
    <row r="166" s="7" customFormat="1" ht="19.15" customHeight="1">
      <c r="A166" t="s" s="25">
        <v>124</v>
      </c>
      <c r="B166" s="26">
        <v>4</v>
      </c>
      <c r="C166" s="26">
        <v>4</v>
      </c>
      <c r="D166" t="s" s="25">
        <v>228</v>
      </c>
      <c r="E166" t="s" s="25">
        <v>30</v>
      </c>
      <c r="F166" s="34">
        <v>690</v>
      </c>
      <c r="G166" s="26">
        <v>712</v>
      </c>
      <c r="H166" s="18">
        <f>SUM(G166-F166)</f>
        <v>22</v>
      </c>
      <c r="I166" s="19">
        <f>H166/F166</f>
        <v>0.0318840579710145</v>
      </c>
      <c r="J166" s="19">
        <f>H166/G166</f>
        <v>0.0308988764044944</v>
      </c>
      <c r="K166" t="s" s="21">
        <f>IF(J166&lt;25%,"น้อยกว่า 25%",IF(J166&gt;=25%,"มากกว่าหรือเท่ากับ 25%",IF(J166&gt;=35%,"มากกว่าหรือเท่ากับ 35%")))</f>
        <v>18</v>
      </c>
    </row>
    <row r="167" s="7" customFormat="1" ht="19.15" customHeight="1">
      <c r="A167" t="s" s="25">
        <v>124</v>
      </c>
      <c r="B167" s="26">
        <v>4</v>
      </c>
      <c r="C167" s="26">
        <v>8</v>
      </c>
      <c r="D167" t="s" s="25">
        <v>229</v>
      </c>
      <c r="E167" t="s" s="25">
        <v>24</v>
      </c>
      <c r="F167" s="34">
        <v>408</v>
      </c>
      <c r="G167" s="26">
        <v>420</v>
      </c>
      <c r="H167" s="18">
        <f>SUM(G167-F167)</f>
        <v>12</v>
      </c>
      <c r="I167" s="19">
        <f>H167/F167</f>
        <v>0.0294117647058824</v>
      </c>
      <c r="J167" s="19">
        <f>H167/G167</f>
        <v>0.0285714285714286</v>
      </c>
      <c r="K167" t="s" s="21">
        <f>IF(J167&lt;25%,"น้อยกว่า 25%",IF(J167&gt;=25%,"มากกว่าหรือเท่ากับ 25%",IF(J167&gt;=35%,"มากกว่าหรือเท่ากับ 35%")))</f>
        <v>18</v>
      </c>
    </row>
    <row r="168" s="7" customFormat="1" ht="19.15" customHeight="1">
      <c r="A168" t="s" s="25">
        <v>124</v>
      </c>
      <c r="B168" s="26">
        <v>4</v>
      </c>
      <c r="C168" s="26">
        <v>17</v>
      </c>
      <c r="D168" t="s" s="25">
        <v>230</v>
      </c>
      <c r="E168" t="s" s="25">
        <v>60</v>
      </c>
      <c r="F168" s="34">
        <v>385</v>
      </c>
      <c r="G168" s="26">
        <v>395</v>
      </c>
      <c r="H168" s="18">
        <f>SUM(G168-F168)</f>
        <v>10</v>
      </c>
      <c r="I168" s="19">
        <f>H168/F168</f>
        <v>0.025974025974026</v>
      </c>
      <c r="J168" s="19">
        <f>H168/G168</f>
        <v>0.0253164556962025</v>
      </c>
      <c r="K168" t="s" s="21">
        <f>IF(J168&lt;25%,"น้อยกว่า 25%",IF(J168&gt;=25%,"มากกว่าหรือเท่ากับ 25%",IF(J168&gt;=35%,"มากกว่าหรือเท่ากับ 35%")))</f>
        <v>18</v>
      </c>
    </row>
    <row r="169" s="7" customFormat="1" ht="19.15" customHeight="1">
      <c r="A169" t="s" s="25">
        <v>124</v>
      </c>
      <c r="B169" s="26">
        <v>4</v>
      </c>
      <c r="C169" s="26">
        <v>7</v>
      </c>
      <c r="D169" t="s" s="25">
        <v>231</v>
      </c>
      <c r="E169" t="s" s="25">
        <v>101</v>
      </c>
      <c r="F169" s="34">
        <v>258</v>
      </c>
      <c r="G169" s="26">
        <v>269</v>
      </c>
      <c r="H169" s="18">
        <f>SUM(G169-F169)</f>
        <v>11</v>
      </c>
      <c r="I169" s="19">
        <f>H169/F169</f>
        <v>0.0426356589147287</v>
      </c>
      <c r="J169" s="19">
        <f>H169/G169</f>
        <v>0.0408921933085502</v>
      </c>
      <c r="K169" t="s" s="21">
        <f>IF(J169&lt;25%,"น้อยกว่า 25%",IF(J169&gt;=25%,"มากกว่าหรือเท่ากับ 25%",IF(J169&gt;=35%,"มากกว่าหรือเท่ากับ 35%")))</f>
        <v>18</v>
      </c>
    </row>
    <row r="170" s="7" customFormat="1" ht="19.15" customHeight="1">
      <c r="A170" t="s" s="25">
        <v>124</v>
      </c>
      <c r="B170" s="26">
        <v>4</v>
      </c>
      <c r="C170" s="26">
        <v>16</v>
      </c>
      <c r="D170" t="s" s="25">
        <v>232</v>
      </c>
      <c r="E170" t="s" s="25">
        <v>48</v>
      </c>
      <c r="F170" s="34">
        <v>261</v>
      </c>
      <c r="G170" s="26">
        <v>269</v>
      </c>
      <c r="H170" s="18">
        <f>SUM(G170-F170)</f>
        <v>8</v>
      </c>
      <c r="I170" s="19">
        <f>H170/F170</f>
        <v>0.0306513409961686</v>
      </c>
      <c r="J170" s="19">
        <f>H170/G170</f>
        <v>0.0297397769516729</v>
      </c>
      <c r="K170" t="s" s="21">
        <f>IF(J170&lt;25%,"น้อยกว่า 25%",IF(J170&gt;=25%,"มากกว่าหรือเท่ากับ 25%",IF(J170&gt;=35%,"มากกว่าหรือเท่ากับ 35%")))</f>
        <v>18</v>
      </c>
    </row>
    <row r="171" s="7" customFormat="1" ht="19.15" customHeight="1">
      <c r="A171" t="s" s="25">
        <v>124</v>
      </c>
      <c r="B171" s="26">
        <v>4</v>
      </c>
      <c r="C171" s="26">
        <v>14</v>
      </c>
      <c r="D171" t="s" s="25">
        <v>233</v>
      </c>
      <c r="E171" t="s" s="25">
        <v>36</v>
      </c>
      <c r="F171" s="34">
        <v>191</v>
      </c>
      <c r="G171" s="26">
        <v>202</v>
      </c>
      <c r="H171" s="18">
        <f>SUM(G171-F171)</f>
        <v>11</v>
      </c>
      <c r="I171" s="19">
        <f>H171/F171</f>
        <v>0.0575916230366492</v>
      </c>
      <c r="J171" s="19">
        <f>H171/G171</f>
        <v>0.0544554455445545</v>
      </c>
      <c r="K171" t="s" s="21">
        <f>IF(J171&lt;25%,"น้อยกว่า 25%",IF(J171&gt;=25%,"มากกว่าหรือเท่ากับ 25%",IF(J171&gt;=35%,"มากกว่าหรือเท่ากับ 35%")))</f>
        <v>18</v>
      </c>
    </row>
    <row r="172" s="7" customFormat="1" ht="19.15" customHeight="1">
      <c r="A172" t="s" s="25">
        <v>124</v>
      </c>
      <c r="B172" s="26">
        <v>4</v>
      </c>
      <c r="C172" s="26">
        <v>12</v>
      </c>
      <c r="D172" t="s" s="25">
        <v>234</v>
      </c>
      <c r="E172" t="s" s="25">
        <v>76</v>
      </c>
      <c r="F172" s="34">
        <v>166</v>
      </c>
      <c r="G172" s="26">
        <v>179</v>
      </c>
      <c r="H172" s="18">
        <f>SUM(G172-F172)</f>
        <v>13</v>
      </c>
      <c r="I172" s="19">
        <f>H172/F172</f>
        <v>0.0783132530120482</v>
      </c>
      <c r="J172" s="19">
        <f>H172/G172</f>
        <v>0.0726256983240223</v>
      </c>
      <c r="K172" t="s" s="21">
        <f>IF(J172&lt;25%,"น้อยกว่า 25%",IF(J172&gt;=25%,"มากกว่าหรือเท่ากับ 25%",IF(J172&gt;=35%,"มากกว่าหรือเท่ากับ 35%")))</f>
        <v>18</v>
      </c>
    </row>
    <row r="173" s="7" customFormat="1" ht="19.15" customHeight="1">
      <c r="A173" t="s" s="25">
        <v>124</v>
      </c>
      <c r="B173" s="26">
        <v>4</v>
      </c>
      <c r="C173" s="26">
        <v>28</v>
      </c>
      <c r="D173" t="s" s="25">
        <v>235</v>
      </c>
      <c r="E173" t="s" s="25">
        <v>119</v>
      </c>
      <c r="F173" s="34">
        <v>119</v>
      </c>
      <c r="G173" s="26">
        <v>124</v>
      </c>
      <c r="H173" s="18">
        <f>SUM(G173-F173)</f>
        <v>5</v>
      </c>
      <c r="I173" s="19">
        <f>H173/F173</f>
        <v>0.0420168067226891</v>
      </c>
      <c r="J173" s="19">
        <f>H173/G173</f>
        <v>0.0403225806451613</v>
      </c>
      <c r="K173" t="s" s="21">
        <f>IF(J173&lt;25%,"น้อยกว่า 25%",IF(J173&gt;=25%,"มากกว่าหรือเท่ากับ 25%",IF(J173&gt;=35%,"มากกว่าหรือเท่ากับ 35%")))</f>
        <v>18</v>
      </c>
    </row>
    <row r="174" s="7" customFormat="1" ht="19.15" customHeight="1">
      <c r="A174" t="s" s="25">
        <v>124</v>
      </c>
      <c r="B174" s="26">
        <v>4</v>
      </c>
      <c r="C174" s="26">
        <v>22</v>
      </c>
      <c r="D174" t="s" s="25">
        <v>236</v>
      </c>
      <c r="E174" t="s" s="25">
        <v>237</v>
      </c>
      <c r="F174" s="34">
        <v>74</v>
      </c>
      <c r="G174" s="26">
        <v>75</v>
      </c>
      <c r="H174" s="18">
        <f>SUM(G174-F174)</f>
        <v>1</v>
      </c>
      <c r="I174" s="19">
        <f>H174/F174</f>
        <v>0.0135135135135135</v>
      </c>
      <c r="J174" s="19">
        <f>H174/G174</f>
        <v>0.0133333333333333</v>
      </c>
      <c r="K174" t="s" s="21">
        <f>IF(J174&lt;25%,"น้อยกว่า 25%",IF(J174&gt;=25%,"มากกว่าหรือเท่ากับ 25%",IF(J174&gt;=35%,"มากกว่าหรือเท่ากับ 35%")))</f>
        <v>18</v>
      </c>
    </row>
    <row r="175" s="7" customFormat="1" ht="19.15" customHeight="1">
      <c r="A175" t="s" s="25">
        <v>124</v>
      </c>
      <c r="B175" s="26">
        <v>4</v>
      </c>
      <c r="C175" s="26">
        <v>24</v>
      </c>
      <c r="D175" t="s" s="25">
        <v>238</v>
      </c>
      <c r="E175" t="s" s="25">
        <v>40</v>
      </c>
      <c r="F175" s="34">
        <v>73</v>
      </c>
      <c r="G175" s="26">
        <v>74</v>
      </c>
      <c r="H175" s="18">
        <f>SUM(G175-F175)</f>
        <v>1</v>
      </c>
      <c r="I175" s="19">
        <f>H175/F175</f>
        <v>0.0136986301369863</v>
      </c>
      <c r="J175" s="19">
        <f>H175/G175</f>
        <v>0.0135135135135135</v>
      </c>
      <c r="K175" t="s" s="21">
        <f>IF(J175&lt;25%,"น้อยกว่า 25%",IF(J175&gt;=25%,"มากกว่าหรือเท่ากับ 25%",IF(J175&gt;=35%,"มากกว่าหรือเท่ากับ 35%")))</f>
        <v>18</v>
      </c>
    </row>
    <row r="176" s="7" customFormat="1" ht="19.15" customHeight="1">
      <c r="A176" t="s" s="25">
        <v>124</v>
      </c>
      <c r="B176" s="26">
        <v>4</v>
      </c>
      <c r="C176" s="26">
        <v>26</v>
      </c>
      <c r="D176" t="s" s="25">
        <v>239</v>
      </c>
      <c r="E176" t="s" s="25">
        <v>155</v>
      </c>
      <c r="F176" s="34">
        <v>70</v>
      </c>
      <c r="G176" s="26">
        <v>71</v>
      </c>
      <c r="H176" s="18">
        <f>SUM(G176-F176)</f>
        <v>1</v>
      </c>
      <c r="I176" s="19">
        <f>H176/F176</f>
        <v>0.0142857142857143</v>
      </c>
      <c r="J176" s="19">
        <f>H176/G176</f>
        <v>0.0140845070422535</v>
      </c>
      <c r="K176" t="s" s="21">
        <f>IF(J176&lt;25%,"น้อยกว่า 25%",IF(J176&gt;=25%,"มากกว่าหรือเท่ากับ 25%",IF(J176&gt;=35%,"มากกว่าหรือเท่ากับ 35%")))</f>
        <v>18</v>
      </c>
    </row>
    <row r="177" s="7" customFormat="1" ht="19.15" customHeight="1">
      <c r="A177" t="s" s="25">
        <v>124</v>
      </c>
      <c r="B177" s="26">
        <v>4</v>
      </c>
      <c r="C177" s="26">
        <v>13</v>
      </c>
      <c r="D177" t="s" s="25">
        <v>240</v>
      </c>
      <c r="E177" t="s" s="25">
        <v>147</v>
      </c>
      <c r="F177" s="34">
        <v>59</v>
      </c>
      <c r="G177" s="26">
        <v>62</v>
      </c>
      <c r="H177" s="18">
        <f>SUM(G177-F177)</f>
        <v>3</v>
      </c>
      <c r="I177" s="19">
        <f>H177/F177</f>
        <v>0.0508474576271186</v>
      </c>
      <c r="J177" s="19">
        <f>H177/G177</f>
        <v>0.0483870967741935</v>
      </c>
      <c r="K177" t="s" s="21">
        <f>IF(J177&lt;25%,"น้อยกว่า 25%",IF(J177&gt;=25%,"มากกว่าหรือเท่ากับ 25%",IF(J177&gt;=35%,"มากกว่าหรือเท่ากับ 35%")))</f>
        <v>18</v>
      </c>
    </row>
    <row r="178" s="7" customFormat="1" ht="19.15" customHeight="1">
      <c r="A178" t="s" s="25">
        <v>124</v>
      </c>
      <c r="B178" s="26">
        <v>4</v>
      </c>
      <c r="C178" s="26">
        <v>19</v>
      </c>
      <c r="D178" t="s" s="25">
        <v>241</v>
      </c>
      <c r="E178" t="s" s="25">
        <v>66</v>
      </c>
      <c r="F178" s="34">
        <v>48</v>
      </c>
      <c r="G178" s="26">
        <v>51</v>
      </c>
      <c r="H178" s="18">
        <f>SUM(G178-F178)</f>
        <v>3</v>
      </c>
      <c r="I178" s="19">
        <f>H178/F178</f>
        <v>0.0625</v>
      </c>
      <c r="J178" s="19">
        <f>H178/G178</f>
        <v>0.0588235294117647</v>
      </c>
      <c r="K178" t="s" s="21">
        <f>IF(J178&lt;25%,"น้อยกว่า 25%",IF(J178&gt;=25%,"มากกว่าหรือเท่ากับ 25%",IF(J178&gt;=35%,"มากกว่าหรือเท่ากับ 35%")))</f>
        <v>18</v>
      </c>
    </row>
    <row r="179" s="7" customFormat="1" ht="19.15" customHeight="1">
      <c r="A179" t="s" s="25">
        <v>124</v>
      </c>
      <c r="B179" s="26">
        <v>4</v>
      </c>
      <c r="C179" s="26">
        <v>23</v>
      </c>
      <c r="D179" t="s" s="25">
        <v>242</v>
      </c>
      <c r="E179" t="s" s="25">
        <v>72</v>
      </c>
      <c r="F179" s="34">
        <v>45</v>
      </c>
      <c r="G179" s="26">
        <v>45</v>
      </c>
      <c r="H179" s="18">
        <f>SUM(G179-F179)</f>
        <v>0</v>
      </c>
      <c r="I179" s="19">
        <f>H179/F179</f>
        <v>0</v>
      </c>
      <c r="J179" s="19">
        <f>H179/G179</f>
        <v>0</v>
      </c>
      <c r="K179" t="s" s="21">
        <f>IF(J179&lt;25%,"น้อยกว่า 25%",IF(J179&gt;=25%,"มากกว่าหรือเท่ากับ 25%",IF(J179&gt;=35%,"มากกว่าหรือเท่ากับ 35%")))</f>
        <v>18</v>
      </c>
    </row>
    <row r="180" s="7" customFormat="1" ht="19.15" customHeight="1">
      <c r="A180" t="s" s="25">
        <v>124</v>
      </c>
      <c r="B180" s="26">
        <v>4</v>
      </c>
      <c r="C180" s="26">
        <v>9</v>
      </c>
      <c r="D180" t="s" s="25">
        <v>243</v>
      </c>
      <c r="E180" t="s" s="25">
        <v>44</v>
      </c>
      <c r="F180" s="34">
        <v>39</v>
      </c>
      <c r="G180" s="26">
        <v>40</v>
      </c>
      <c r="H180" s="18">
        <f>SUM(G180-F180)</f>
        <v>1</v>
      </c>
      <c r="I180" s="19">
        <f>H180/F180</f>
        <v>0.0256410256410256</v>
      </c>
      <c r="J180" s="19">
        <f>H180/G180</f>
        <v>0.025</v>
      </c>
      <c r="K180" t="s" s="21">
        <f>IF(J180&lt;25%,"น้อยกว่า 25%",IF(J180&gt;=25%,"มากกว่าหรือเท่ากับ 25%",IF(J180&gt;=35%,"มากกว่าหรือเท่ากับ 35%")))</f>
        <v>18</v>
      </c>
    </row>
    <row r="181" s="7" customFormat="1" ht="19.15" customHeight="1">
      <c r="A181" t="s" s="25">
        <v>124</v>
      </c>
      <c r="B181" s="26">
        <v>4</v>
      </c>
      <c r="C181" s="26">
        <v>25</v>
      </c>
      <c r="D181" t="s" s="25">
        <v>244</v>
      </c>
      <c r="E181" t="s" s="25">
        <v>245</v>
      </c>
      <c r="F181" s="34">
        <v>35</v>
      </c>
      <c r="G181" s="26">
        <v>35</v>
      </c>
      <c r="H181" s="18">
        <f>SUM(G181-F181)</f>
        <v>0</v>
      </c>
      <c r="I181" s="19">
        <f>H181/F181</f>
        <v>0</v>
      </c>
      <c r="J181" s="19">
        <f>H181/G181</f>
        <v>0</v>
      </c>
      <c r="K181" t="s" s="21">
        <f>IF(J181&lt;25%,"น้อยกว่า 25%",IF(J181&gt;=25%,"มากกว่าหรือเท่ากับ 25%",IF(J181&gt;=35%,"มากกว่าหรือเท่ากับ 35%")))</f>
        <v>18</v>
      </c>
    </row>
    <row r="182" s="7" customFormat="1" ht="19.15" customHeight="1">
      <c r="A182" t="s" s="25">
        <v>124</v>
      </c>
      <c r="B182" s="26">
        <v>4</v>
      </c>
      <c r="C182" s="26">
        <v>31</v>
      </c>
      <c r="D182" t="s" s="25">
        <v>246</v>
      </c>
      <c r="E182" t="s" s="25">
        <v>68</v>
      </c>
      <c r="F182" s="34">
        <v>31</v>
      </c>
      <c r="G182" s="26">
        <v>32</v>
      </c>
      <c r="H182" s="18">
        <f>SUM(G182-F182)</f>
        <v>1</v>
      </c>
      <c r="I182" s="19">
        <f>H182/F182</f>
        <v>0.032258064516129</v>
      </c>
      <c r="J182" s="19">
        <f>H182/G182</f>
        <v>0.03125</v>
      </c>
      <c r="K182" t="s" s="21">
        <f>IF(J182&lt;25%,"น้อยกว่า 25%",IF(J182&gt;=25%,"มากกว่าหรือเท่ากับ 25%",IF(J182&gt;=35%,"มากกว่าหรือเท่ากับ 35%")))</f>
        <v>18</v>
      </c>
    </row>
    <row r="183" s="7" customFormat="1" ht="19.15" customHeight="1">
      <c r="A183" t="s" s="25">
        <v>124</v>
      </c>
      <c r="B183" s="26">
        <v>4</v>
      </c>
      <c r="C183" s="26">
        <v>29</v>
      </c>
      <c r="D183" t="s" s="25">
        <v>247</v>
      </c>
      <c r="E183" t="s" s="25">
        <v>248</v>
      </c>
      <c r="F183" s="34">
        <v>24</v>
      </c>
      <c r="G183" s="26">
        <v>25</v>
      </c>
      <c r="H183" s="18">
        <f>SUM(G183-F183)</f>
        <v>1</v>
      </c>
      <c r="I183" s="19">
        <f>H183/F183</f>
        <v>0.0416666666666667</v>
      </c>
      <c r="J183" s="19">
        <f>H183/G183</f>
        <v>0.04</v>
      </c>
      <c r="K183" t="s" s="21">
        <f>IF(J183&lt;25%,"น้อยกว่า 25%",IF(J183&gt;=25%,"มากกว่าหรือเท่ากับ 25%",IF(J183&gt;=35%,"มากกว่าหรือเท่ากับ 35%")))</f>
        <v>18</v>
      </c>
    </row>
    <row r="184" s="7" customFormat="1" ht="19.15" customHeight="1">
      <c r="A184" t="s" s="25">
        <v>124</v>
      </c>
      <c r="B184" s="26">
        <v>4</v>
      </c>
      <c r="C184" s="26">
        <v>32</v>
      </c>
      <c r="D184" t="s" s="25">
        <v>249</v>
      </c>
      <c r="E184" t="s" s="25">
        <v>153</v>
      </c>
      <c r="F184" s="34">
        <v>17</v>
      </c>
      <c r="G184" s="26">
        <v>17</v>
      </c>
      <c r="H184" s="18">
        <f>SUM(G184-F184)</f>
        <v>0</v>
      </c>
      <c r="I184" s="19">
        <f>H184/F184</f>
        <v>0</v>
      </c>
      <c r="J184" s="19">
        <f>H184/G184</f>
        <v>0</v>
      </c>
      <c r="K184" t="s" s="21">
        <f>IF(J184&lt;25%,"น้อยกว่า 25%",IF(J184&gt;=25%,"มากกว่าหรือเท่ากับ 25%",IF(J184&gt;=35%,"มากกว่าหรือเท่ากับ 35%")))</f>
        <v>18</v>
      </c>
    </row>
    <row r="185" s="7" customFormat="1" ht="19.15" customHeight="1">
      <c r="A185" t="s" s="25">
        <v>124</v>
      </c>
      <c r="B185" s="26">
        <v>4</v>
      </c>
      <c r="C185" s="26">
        <v>18</v>
      </c>
      <c r="D185" t="s" s="25">
        <v>250</v>
      </c>
      <c r="E185" t="s" s="25">
        <v>78</v>
      </c>
      <c r="F185" s="34">
        <v>0</v>
      </c>
      <c r="G185" s="26">
        <v>0</v>
      </c>
      <c r="H185" s="18">
        <f>SUM(G185-F185)</f>
        <v>0</v>
      </c>
      <c r="I185" s="19">
        <f>H185/F185</f>
      </c>
      <c r="J185" s="19">
        <f>H185/G185</f>
      </c>
      <c r="K185" s="24">
        <f>IF(J185&lt;25%,"น้อยกว่า 25%",IF(J185&gt;=25%,"มากกว่าหรือเท่ากับ 25%",IF(J185&gt;=35%,"มากกว่าหรือเท่ากับ 35%")))</f>
      </c>
    </row>
    <row r="186" s="7" customFormat="1" ht="19.15" customHeight="1">
      <c r="A186" t="s" s="16">
        <v>124</v>
      </c>
      <c r="B186" s="17">
        <v>5</v>
      </c>
      <c r="C186" s="17">
        <v>13</v>
      </c>
      <c r="D186" t="s" s="16">
        <v>251</v>
      </c>
      <c r="E186" t="s" s="16">
        <v>84</v>
      </c>
      <c r="F186" s="35">
        <v>26416</v>
      </c>
      <c r="G186" s="36">
        <v>27897</v>
      </c>
      <c r="H186" s="18">
        <f>SUM(G186-F186)</f>
        <v>1481</v>
      </c>
      <c r="I186" s="19">
        <f>H186/F186</f>
        <v>0.056064506359782</v>
      </c>
      <c r="J186" s="19">
        <f>H186/G186</f>
        <v>0.0530881456787468</v>
      </c>
      <c r="K186" t="s" s="21">
        <f>IF(J186&lt;25%,"น้อยกว่า 25%",IF(J186&gt;=25%,"มากกว่าหรือเท่ากับ 25%",IF(J186&gt;=35%,"มากกว่าหรือเท่ากับ 35%")))</f>
        <v>18</v>
      </c>
    </row>
    <row r="187" s="7" customFormat="1" ht="19.15" customHeight="1">
      <c r="A187" t="s" s="16">
        <v>124</v>
      </c>
      <c r="B187" s="17">
        <v>5</v>
      </c>
      <c r="C187" s="17">
        <v>2</v>
      </c>
      <c r="D187" t="s" s="16">
        <v>252</v>
      </c>
      <c r="E187" t="s" s="16">
        <v>20</v>
      </c>
      <c r="F187" s="35">
        <v>26583</v>
      </c>
      <c r="G187" s="36">
        <v>27667</v>
      </c>
      <c r="H187" s="18">
        <f>SUM(G187-F187)</f>
        <v>1084</v>
      </c>
      <c r="I187" s="19">
        <f>H187/F187</f>
        <v>0.0407779407892262</v>
      </c>
      <c r="J187" s="19">
        <f>H187/G187</f>
        <v>0.0391802508403513</v>
      </c>
      <c r="K187" t="s" s="21">
        <f>IF(J187&lt;25%,"น้อยกว่า 25%",IF(J187&gt;=25%,"มากกว่าหรือเท่ากับ 25%",IF(J187&gt;=35%,"มากกว่าหรือเท่ากับ 35%")))</f>
        <v>18</v>
      </c>
    </row>
    <row r="188" s="7" customFormat="1" ht="19.15" customHeight="1">
      <c r="A188" t="s" s="16">
        <v>124</v>
      </c>
      <c r="B188" s="17">
        <v>5</v>
      </c>
      <c r="C188" s="17">
        <v>8</v>
      </c>
      <c r="D188" t="s" s="16">
        <v>253</v>
      </c>
      <c r="E188" t="s" s="16">
        <v>22</v>
      </c>
      <c r="F188" s="37">
        <v>24344</v>
      </c>
      <c r="G188" s="17">
        <v>25484</v>
      </c>
      <c r="H188" s="18">
        <f>SUM(G188-F188)</f>
        <v>1140</v>
      </c>
      <c r="I188" s="19">
        <f>H188/F188</f>
        <v>0.0468287873808741</v>
      </c>
      <c r="J188" s="19">
        <f>H188/G188</f>
        <v>0.0447339507141736</v>
      </c>
      <c r="K188" t="s" s="21">
        <f>IF(J188&lt;25%,"น้อยกว่า 25%",IF(J188&gt;=25%,"มากกว่าหรือเท่ากับ 25%",IF(J188&gt;=35%,"มากกว่าหรือเท่ากับ 35%")))</f>
        <v>18</v>
      </c>
    </row>
    <row r="189" s="7" customFormat="1" ht="19.15" customHeight="1">
      <c r="A189" t="s" s="16">
        <v>124</v>
      </c>
      <c r="B189" s="17">
        <v>5</v>
      </c>
      <c r="C189" s="17">
        <v>9</v>
      </c>
      <c r="D189" t="s" s="16">
        <v>254</v>
      </c>
      <c r="E189" t="s" s="16">
        <v>17</v>
      </c>
      <c r="F189" s="37">
        <v>17708</v>
      </c>
      <c r="G189" s="17">
        <v>18711</v>
      </c>
      <c r="H189" s="18">
        <f>SUM(G189-F189)</f>
        <v>1003</v>
      </c>
      <c r="I189" s="19">
        <f>H189/F189</f>
        <v>0.0566410661847752</v>
      </c>
      <c r="J189" s="19">
        <f>H189/G189</f>
        <v>0.0536048313826092</v>
      </c>
      <c r="K189" t="s" s="21">
        <f>IF(J189&lt;25%,"น้อยกว่า 25%",IF(J189&gt;=25%,"มากกว่าหรือเท่ากับ 25%",IF(J189&gt;=35%,"มากกว่าหรือเท่ากับ 35%")))</f>
        <v>18</v>
      </c>
    </row>
    <row r="190" s="7" customFormat="1" ht="19.15" customHeight="1">
      <c r="A190" t="s" s="16">
        <v>124</v>
      </c>
      <c r="B190" s="17">
        <v>5</v>
      </c>
      <c r="C190" s="17">
        <v>29</v>
      </c>
      <c r="D190" t="s" s="16">
        <v>255</v>
      </c>
      <c r="E190" t="s" s="16">
        <v>34</v>
      </c>
      <c r="F190" s="37">
        <v>5548</v>
      </c>
      <c r="G190" s="17">
        <v>5707</v>
      </c>
      <c r="H190" s="18">
        <f>SUM(G190-F190)</f>
        <v>159</v>
      </c>
      <c r="I190" s="19">
        <f>H190/F190</f>
        <v>0.0286589762076424</v>
      </c>
      <c r="J190" s="19">
        <f>H190/G190</f>
        <v>0.0278605221657613</v>
      </c>
      <c r="K190" t="s" s="21">
        <f>IF(J190&lt;25%,"น้อยกว่า 25%",IF(J190&gt;=25%,"มากกว่าหรือเท่ากับ 25%",IF(J190&gt;=35%,"มากกว่าหรือเท่ากับ 35%")))</f>
        <v>18</v>
      </c>
    </row>
    <row r="191" s="7" customFormat="1" ht="19.15" customHeight="1">
      <c r="A191" t="s" s="16">
        <v>124</v>
      </c>
      <c r="B191" s="17">
        <v>5</v>
      </c>
      <c r="C191" s="17">
        <v>7</v>
      </c>
      <c r="D191" t="s" s="16">
        <v>256</v>
      </c>
      <c r="E191" t="s" s="16">
        <v>28</v>
      </c>
      <c r="F191" s="37">
        <v>2474</v>
      </c>
      <c r="G191" s="17">
        <v>2583</v>
      </c>
      <c r="H191" s="18">
        <f>SUM(G191-F191)</f>
        <v>109</v>
      </c>
      <c r="I191" s="19">
        <f>H191/F191</f>
        <v>0.0440582053354891</v>
      </c>
      <c r="J191" s="19">
        <f>H191/G191</f>
        <v>0.0421989934185056</v>
      </c>
      <c r="K191" t="s" s="21">
        <f>IF(J191&lt;25%,"น้อยกว่า 25%",IF(J191&gt;=25%,"มากกว่าหรือเท่ากับ 25%",IF(J191&gt;=35%,"มากกว่าหรือเท่ากับ 35%")))</f>
        <v>18</v>
      </c>
    </row>
    <row r="192" s="7" customFormat="1" ht="19.15" customHeight="1">
      <c r="A192" t="s" s="16">
        <v>124</v>
      </c>
      <c r="B192" s="17">
        <v>5</v>
      </c>
      <c r="C192" s="17">
        <v>4</v>
      </c>
      <c r="D192" t="s" s="16">
        <v>257</v>
      </c>
      <c r="E192" t="s" s="16">
        <v>26</v>
      </c>
      <c r="F192" s="37">
        <v>730</v>
      </c>
      <c r="G192" s="17">
        <v>746</v>
      </c>
      <c r="H192" s="18">
        <f>SUM(G192-F192)</f>
        <v>16</v>
      </c>
      <c r="I192" s="19">
        <f>H192/F192</f>
        <v>0.0219178082191781</v>
      </c>
      <c r="J192" s="19">
        <f>H192/G192</f>
        <v>0.0214477211796247</v>
      </c>
      <c r="K192" t="s" s="21">
        <f>IF(J192&lt;25%,"น้อยกว่า 25%",IF(J192&gt;=25%,"มากกว่าหรือเท่ากับ 25%",IF(J192&gt;=35%,"มากกว่าหรือเท่ากับ 35%")))</f>
        <v>18</v>
      </c>
    </row>
    <row r="193" s="7" customFormat="1" ht="19.15" customHeight="1">
      <c r="A193" t="s" s="16">
        <v>124</v>
      </c>
      <c r="B193" s="17">
        <v>5</v>
      </c>
      <c r="C193" s="17">
        <v>17</v>
      </c>
      <c r="D193" t="s" s="16">
        <v>258</v>
      </c>
      <c r="E193" t="s" s="16">
        <v>30</v>
      </c>
      <c r="F193" s="37">
        <v>584</v>
      </c>
      <c r="G193" s="17">
        <v>603</v>
      </c>
      <c r="H193" s="18">
        <f>SUM(G193-F193)</f>
        <v>19</v>
      </c>
      <c r="I193" s="19">
        <f>H193/F193</f>
        <v>0.0325342465753425</v>
      </c>
      <c r="J193" s="19">
        <f>H193/G193</f>
        <v>0.0315091210613599</v>
      </c>
      <c r="K193" t="s" s="21">
        <f>IF(J193&lt;25%,"น้อยกว่า 25%",IF(J193&gt;=25%,"มากกว่าหรือเท่ากับ 25%",IF(J193&gt;=35%,"มากกว่าหรือเท่ากับ 35%")))</f>
        <v>18</v>
      </c>
    </row>
    <row r="194" s="7" customFormat="1" ht="19.15" customHeight="1">
      <c r="A194" t="s" s="16">
        <v>124</v>
      </c>
      <c r="B194" s="17">
        <v>5</v>
      </c>
      <c r="C194" s="17">
        <v>11</v>
      </c>
      <c r="D194" t="s" s="16">
        <v>259</v>
      </c>
      <c r="E194" t="s" s="16">
        <v>36</v>
      </c>
      <c r="F194" s="37">
        <v>413</v>
      </c>
      <c r="G194" s="17">
        <v>436</v>
      </c>
      <c r="H194" s="18">
        <f>SUM(G194-F194)</f>
        <v>23</v>
      </c>
      <c r="I194" s="19">
        <f>H194/F194</f>
        <v>0.0556900726392252</v>
      </c>
      <c r="J194" s="19">
        <f>H194/G194</f>
        <v>0.0527522935779817</v>
      </c>
      <c r="K194" t="s" s="21">
        <f>IF(J194&lt;25%,"น้อยกว่า 25%",IF(J194&gt;=25%,"มากกว่าหรือเท่ากับ 25%",IF(J194&gt;=35%,"มากกว่าหรือเท่ากับ 35%")))</f>
        <v>18</v>
      </c>
    </row>
    <row r="195" s="7" customFormat="1" ht="19.15" customHeight="1">
      <c r="A195" t="s" s="16">
        <v>124</v>
      </c>
      <c r="B195" s="17">
        <v>5</v>
      </c>
      <c r="C195" s="17">
        <v>15</v>
      </c>
      <c r="D195" t="s" s="16">
        <v>260</v>
      </c>
      <c r="E195" t="s" s="16">
        <v>48</v>
      </c>
      <c r="F195" s="37">
        <v>361</v>
      </c>
      <c r="G195" s="17">
        <v>369</v>
      </c>
      <c r="H195" s="18">
        <f>SUM(G195-F195)</f>
        <v>8</v>
      </c>
      <c r="I195" s="19">
        <f>H195/F195</f>
        <v>0.0221606648199446</v>
      </c>
      <c r="J195" s="19">
        <f>H195/G195</f>
        <v>0.021680216802168</v>
      </c>
      <c r="K195" t="s" s="21">
        <f>IF(J195&lt;25%,"น้อยกว่า 25%",IF(J195&gt;=25%,"มากกว่าหรือเท่ากับ 25%",IF(J195&gt;=35%,"มากกว่าหรือเท่ากับ 35%")))</f>
        <v>18</v>
      </c>
    </row>
    <row r="196" s="7" customFormat="1" ht="19.15" customHeight="1">
      <c r="A196" t="s" s="16">
        <v>124</v>
      </c>
      <c r="B196" s="17">
        <v>5</v>
      </c>
      <c r="C196" s="17">
        <v>1</v>
      </c>
      <c r="D196" t="s" s="16">
        <v>261</v>
      </c>
      <c r="E196" t="s" s="16">
        <v>101</v>
      </c>
      <c r="F196" s="37">
        <v>286</v>
      </c>
      <c r="G196" s="17">
        <v>291</v>
      </c>
      <c r="H196" s="18">
        <f>SUM(G196-F196)</f>
        <v>5</v>
      </c>
      <c r="I196" s="19">
        <f>H196/F196</f>
        <v>0.0174825174825175</v>
      </c>
      <c r="J196" s="19">
        <f>H196/G196</f>
        <v>0.0171821305841924</v>
      </c>
      <c r="K196" t="s" s="21">
        <f>IF(J196&lt;25%,"น้อยกว่า 25%",IF(J196&gt;=25%,"มากกว่าหรือเท่ากับ 25%",IF(J196&gt;=35%,"มากกว่าหรือเท่ากับ 35%")))</f>
        <v>18</v>
      </c>
    </row>
    <row r="197" s="7" customFormat="1" ht="19.15" customHeight="1">
      <c r="A197" t="s" s="16">
        <v>124</v>
      </c>
      <c r="B197" s="17">
        <v>5</v>
      </c>
      <c r="C197" s="17">
        <v>14</v>
      </c>
      <c r="D197" t="s" s="16">
        <v>262</v>
      </c>
      <c r="E197" t="s" s="16">
        <v>38</v>
      </c>
      <c r="F197" s="37">
        <v>213</v>
      </c>
      <c r="G197" s="17">
        <v>221</v>
      </c>
      <c r="H197" s="18">
        <f>SUM(G197-F197)</f>
        <v>8</v>
      </c>
      <c r="I197" s="19">
        <f>H197/F197</f>
        <v>0.0375586854460094</v>
      </c>
      <c r="J197" s="19">
        <f>H197/G197</f>
        <v>0.0361990950226244</v>
      </c>
      <c r="K197" t="s" s="21">
        <f>IF(J197&lt;25%,"น้อยกว่า 25%",IF(J197&gt;=25%,"มากกว่าหรือเท่ากับ 25%",IF(J197&gt;=35%,"มากกว่าหรือเท่ากับ 35%")))</f>
        <v>18</v>
      </c>
    </row>
    <row r="198" s="7" customFormat="1" ht="19.15" customHeight="1">
      <c r="A198" t="s" s="16">
        <v>124</v>
      </c>
      <c r="B198" s="17">
        <v>5</v>
      </c>
      <c r="C198" s="17">
        <v>6</v>
      </c>
      <c r="D198" t="s" s="16">
        <v>263</v>
      </c>
      <c r="E198" t="s" s="16">
        <v>62</v>
      </c>
      <c r="F198" s="37">
        <v>201</v>
      </c>
      <c r="G198" s="17">
        <v>209</v>
      </c>
      <c r="H198" s="18">
        <f>SUM(G198-F198)</f>
        <v>8</v>
      </c>
      <c r="I198" s="19">
        <f>H198/F198</f>
        <v>0.0398009950248756</v>
      </c>
      <c r="J198" s="19">
        <f>H198/G198</f>
        <v>0.0382775119617225</v>
      </c>
      <c r="K198" t="s" s="21">
        <f>IF(J198&lt;25%,"น้อยกว่า 25%",IF(J198&gt;=25%,"มากกว่าหรือเท่ากับ 25%",IF(J198&gt;=35%,"มากกว่าหรือเท่ากับ 35%")))</f>
        <v>18</v>
      </c>
    </row>
    <row r="199" s="7" customFormat="1" ht="19.15" customHeight="1">
      <c r="A199" t="s" s="16">
        <v>124</v>
      </c>
      <c r="B199" s="17">
        <v>5</v>
      </c>
      <c r="C199" s="17">
        <v>24</v>
      </c>
      <c r="D199" t="s" s="16">
        <v>264</v>
      </c>
      <c r="E199" t="s" s="16">
        <v>265</v>
      </c>
      <c r="F199" s="37">
        <v>163</v>
      </c>
      <c r="G199" s="17">
        <v>164</v>
      </c>
      <c r="H199" s="18">
        <f>SUM(G199-F199)</f>
        <v>1</v>
      </c>
      <c r="I199" s="19">
        <f>H199/F199</f>
        <v>0.00613496932515337</v>
      </c>
      <c r="J199" s="19">
        <f>H199/G199</f>
        <v>0.00609756097560976</v>
      </c>
      <c r="K199" t="s" s="21">
        <f>IF(J199&lt;25%,"น้อยกว่า 25%",IF(J199&gt;=25%,"มากกว่าหรือเท่ากับ 25%",IF(J199&gt;=35%,"มากกว่าหรือเท่ากับ 35%")))</f>
        <v>18</v>
      </c>
    </row>
    <row r="200" s="7" customFormat="1" ht="19.15" customHeight="1">
      <c r="A200" t="s" s="16">
        <v>124</v>
      </c>
      <c r="B200" s="17">
        <v>5</v>
      </c>
      <c r="C200" s="17">
        <v>3</v>
      </c>
      <c r="D200" t="s" s="16">
        <v>266</v>
      </c>
      <c r="E200" t="s" s="16">
        <v>24</v>
      </c>
      <c r="F200" s="37">
        <v>130</v>
      </c>
      <c r="G200" s="17">
        <v>140</v>
      </c>
      <c r="H200" s="18">
        <f>SUM(G200-F200)</f>
        <v>10</v>
      </c>
      <c r="I200" s="19">
        <f>H200/F200</f>
        <v>0.0769230769230769</v>
      </c>
      <c r="J200" s="19">
        <f>H200/G200</f>
        <v>0.0714285714285714</v>
      </c>
      <c r="K200" t="s" s="21">
        <f>IF(J200&lt;25%,"น้อยกว่า 25%",IF(J200&gt;=25%,"มากกว่าหรือเท่ากับ 25%",IF(J200&gt;=35%,"มากกว่าหรือเท่ากับ 35%")))</f>
        <v>18</v>
      </c>
    </row>
    <row r="201" s="7" customFormat="1" ht="19.15" customHeight="1">
      <c r="A201" t="s" s="16">
        <v>124</v>
      </c>
      <c r="B201" s="17">
        <v>5</v>
      </c>
      <c r="C201" s="17">
        <v>21</v>
      </c>
      <c r="D201" t="s" s="16">
        <v>267</v>
      </c>
      <c r="E201" t="s" s="16">
        <v>40</v>
      </c>
      <c r="F201" s="37">
        <v>101</v>
      </c>
      <c r="G201" s="17">
        <v>107</v>
      </c>
      <c r="H201" s="18">
        <f>SUM(G201-F201)</f>
        <v>6</v>
      </c>
      <c r="I201" s="19">
        <f>H201/F201</f>
        <v>0.0594059405940594</v>
      </c>
      <c r="J201" s="19">
        <f>H201/G201</f>
        <v>0.0560747663551402</v>
      </c>
      <c r="K201" t="s" s="21">
        <f>IF(J201&lt;25%,"น้อยกว่า 25%",IF(J201&gt;=25%,"มากกว่าหรือเท่ากับ 25%",IF(J201&gt;=35%,"มากกว่าหรือเท่ากับ 35%")))</f>
        <v>18</v>
      </c>
    </row>
    <row r="202" s="7" customFormat="1" ht="19.15" customHeight="1">
      <c r="A202" t="s" s="16">
        <v>124</v>
      </c>
      <c r="B202" s="17">
        <v>5</v>
      </c>
      <c r="C202" s="17">
        <v>22</v>
      </c>
      <c r="D202" t="s" s="16">
        <v>268</v>
      </c>
      <c r="E202" t="s" s="16">
        <v>52</v>
      </c>
      <c r="F202" s="37">
        <v>101</v>
      </c>
      <c r="G202" s="17">
        <v>104</v>
      </c>
      <c r="H202" s="18">
        <f>SUM(G202-F202)</f>
        <v>3</v>
      </c>
      <c r="I202" s="19">
        <f>H202/F202</f>
        <v>0.0297029702970297</v>
      </c>
      <c r="J202" s="19">
        <f>H202/G202</f>
        <v>0.0288461538461538</v>
      </c>
      <c r="K202" t="s" s="21">
        <f>IF(J202&lt;25%,"น้อยกว่า 25%",IF(J202&gt;=25%,"มากกว่าหรือเท่ากับ 25%",IF(J202&gt;=35%,"มากกว่าหรือเท่ากับ 35%")))</f>
        <v>18</v>
      </c>
    </row>
    <row r="203" s="7" customFormat="1" ht="19.15" customHeight="1">
      <c r="A203" t="s" s="16">
        <v>124</v>
      </c>
      <c r="B203" s="17">
        <v>5</v>
      </c>
      <c r="C203" s="17">
        <v>12</v>
      </c>
      <c r="D203" t="s" s="16">
        <v>269</v>
      </c>
      <c r="E203" t="s" s="16">
        <v>44</v>
      </c>
      <c r="F203" s="37">
        <v>90</v>
      </c>
      <c r="G203" s="17">
        <v>97</v>
      </c>
      <c r="H203" s="18">
        <f>SUM(G203-F203)</f>
        <v>7</v>
      </c>
      <c r="I203" s="19">
        <f>H203/F203</f>
        <v>0.07777777777777781</v>
      </c>
      <c r="J203" s="19">
        <f>H203/G203</f>
        <v>0.0721649484536082</v>
      </c>
      <c r="K203" t="s" s="21">
        <f>IF(J203&lt;25%,"น้อยกว่า 25%",IF(J203&gt;=25%,"มากกว่าหรือเท่ากับ 25%",IF(J203&gt;=35%,"มากกว่าหรือเท่ากับ 35%")))</f>
        <v>18</v>
      </c>
    </row>
    <row r="204" s="7" customFormat="1" ht="19.15" customHeight="1">
      <c r="A204" t="s" s="16">
        <v>124</v>
      </c>
      <c r="B204" s="17">
        <v>5</v>
      </c>
      <c r="C204" s="17">
        <v>10</v>
      </c>
      <c r="D204" t="s" s="16">
        <v>270</v>
      </c>
      <c r="E204" t="s" s="16">
        <v>64</v>
      </c>
      <c r="F204" s="37">
        <v>88</v>
      </c>
      <c r="G204" s="17">
        <v>92</v>
      </c>
      <c r="H204" s="18">
        <f>SUM(G204-F204)</f>
        <v>4</v>
      </c>
      <c r="I204" s="19">
        <f>H204/F204</f>
        <v>0.0454545454545455</v>
      </c>
      <c r="J204" s="19">
        <f>H204/G204</f>
        <v>0.0434782608695652</v>
      </c>
      <c r="K204" t="s" s="21">
        <f>IF(J204&lt;25%,"น้อยกว่า 25%",IF(J204&gt;=25%,"มากกว่าหรือเท่ากับ 25%",IF(J204&gt;=35%,"มากกว่าหรือเท่ากับ 35%")))</f>
        <v>18</v>
      </c>
    </row>
    <row r="205" s="7" customFormat="1" ht="19.15" customHeight="1">
      <c r="A205" t="s" s="16">
        <v>124</v>
      </c>
      <c r="B205" s="17">
        <v>5</v>
      </c>
      <c r="C205" s="17">
        <v>26</v>
      </c>
      <c r="D205" t="s" s="16">
        <v>271</v>
      </c>
      <c r="E205" t="s" s="16">
        <v>60</v>
      </c>
      <c r="F205" s="37">
        <v>84</v>
      </c>
      <c r="G205" s="17">
        <v>86</v>
      </c>
      <c r="H205" s="18">
        <f>SUM(G205-F205)</f>
        <v>2</v>
      </c>
      <c r="I205" s="19">
        <f>H205/F205</f>
        <v>0.0238095238095238</v>
      </c>
      <c r="J205" s="19">
        <f>H205/G205</f>
        <v>0.0232558139534884</v>
      </c>
      <c r="K205" t="s" s="21">
        <f>IF(J205&lt;25%,"น้อยกว่า 25%",IF(J205&gt;=25%,"มากกว่าหรือเท่ากับ 25%",IF(J205&gt;=35%,"มากกว่าหรือเท่ากับ 35%")))</f>
        <v>18</v>
      </c>
    </row>
    <row r="206" s="7" customFormat="1" ht="19.15" customHeight="1">
      <c r="A206" t="s" s="16">
        <v>124</v>
      </c>
      <c r="B206" s="17">
        <v>5</v>
      </c>
      <c r="C206" s="17">
        <v>33</v>
      </c>
      <c r="D206" t="s" s="16">
        <v>272</v>
      </c>
      <c r="E206" t="s" s="16">
        <v>173</v>
      </c>
      <c r="F206" s="37">
        <v>75</v>
      </c>
      <c r="G206" s="17">
        <v>82</v>
      </c>
      <c r="H206" s="18">
        <f>SUM(G206-F206)</f>
        <v>7</v>
      </c>
      <c r="I206" s="19">
        <f>H206/F206</f>
        <v>0.0933333333333333</v>
      </c>
      <c r="J206" s="19">
        <f>H206/G206</f>
        <v>0.08536585365853661</v>
      </c>
      <c r="K206" t="s" s="21">
        <f>IF(J206&lt;25%,"น้อยกว่า 25%",IF(J206&gt;=25%,"มากกว่าหรือเท่ากับ 25%",IF(J206&gt;=35%,"มากกว่าหรือเท่ากับ 35%")))</f>
        <v>18</v>
      </c>
    </row>
    <row r="207" s="7" customFormat="1" ht="19.15" customHeight="1">
      <c r="A207" t="s" s="16">
        <v>124</v>
      </c>
      <c r="B207" s="17">
        <v>5</v>
      </c>
      <c r="C207" s="17">
        <v>25</v>
      </c>
      <c r="D207" t="s" s="16">
        <v>273</v>
      </c>
      <c r="E207" t="s" s="16">
        <v>42</v>
      </c>
      <c r="F207" s="37">
        <v>71</v>
      </c>
      <c r="G207" s="17">
        <v>77</v>
      </c>
      <c r="H207" s="18">
        <f>SUM(G207-F207)</f>
        <v>6</v>
      </c>
      <c r="I207" s="19">
        <f>H207/F207</f>
        <v>0.0845070422535211</v>
      </c>
      <c r="J207" s="19">
        <f>H207/G207</f>
        <v>0.07792207792207791</v>
      </c>
      <c r="K207" t="s" s="21">
        <f>IF(J207&lt;25%,"น้อยกว่า 25%",IF(J207&gt;=25%,"มากกว่าหรือเท่ากับ 25%",IF(J207&gt;=35%,"มากกว่าหรือเท่ากับ 35%")))</f>
        <v>18</v>
      </c>
    </row>
    <row r="208" s="7" customFormat="1" ht="19.15" customHeight="1">
      <c r="A208" t="s" s="16">
        <v>124</v>
      </c>
      <c r="B208" s="17">
        <v>5</v>
      </c>
      <c r="C208" s="17">
        <v>23</v>
      </c>
      <c r="D208" t="s" s="16">
        <v>274</v>
      </c>
      <c r="E208" t="s" s="16">
        <v>72</v>
      </c>
      <c r="F208" s="37">
        <v>53</v>
      </c>
      <c r="G208" s="17">
        <v>56</v>
      </c>
      <c r="H208" s="18">
        <f>SUM(G208-F208)</f>
        <v>3</v>
      </c>
      <c r="I208" s="19">
        <f>H208/F208</f>
        <v>0.0566037735849057</v>
      </c>
      <c r="J208" s="19">
        <f>H208/G208</f>
        <v>0.0535714285714286</v>
      </c>
      <c r="K208" t="s" s="21">
        <f>IF(J208&lt;25%,"น้อยกว่า 25%",IF(J208&gt;=25%,"มากกว่าหรือเท่ากับ 25%",IF(J208&gt;=35%,"มากกว่าหรือเท่ากับ 35%")))</f>
        <v>18</v>
      </c>
    </row>
    <row r="209" s="7" customFormat="1" ht="19.15" customHeight="1">
      <c r="A209" t="s" s="16">
        <v>124</v>
      </c>
      <c r="B209" s="17">
        <v>5</v>
      </c>
      <c r="C209" s="17">
        <v>16</v>
      </c>
      <c r="D209" t="s" s="16">
        <v>275</v>
      </c>
      <c r="E209" t="s" s="16">
        <v>54</v>
      </c>
      <c r="F209" s="37">
        <v>37</v>
      </c>
      <c r="G209" s="17">
        <v>38</v>
      </c>
      <c r="H209" s="18">
        <f>SUM(G209-F209)</f>
        <v>1</v>
      </c>
      <c r="I209" s="19">
        <f>H209/F209</f>
        <v>0.027027027027027</v>
      </c>
      <c r="J209" s="19">
        <f>H209/G209</f>
        <v>0.0263157894736842</v>
      </c>
      <c r="K209" t="s" s="21">
        <f>IF(J209&lt;25%,"น้อยกว่า 25%",IF(J209&gt;=25%,"มากกว่าหรือเท่ากับ 25%",IF(J209&gt;=35%,"มากกว่าหรือเท่ากับ 35%")))</f>
        <v>18</v>
      </c>
    </row>
    <row r="210" s="7" customFormat="1" ht="19.15" customHeight="1">
      <c r="A210" t="s" s="16">
        <v>124</v>
      </c>
      <c r="B210" s="17">
        <v>5</v>
      </c>
      <c r="C210" s="17">
        <v>20</v>
      </c>
      <c r="D210" t="s" s="16">
        <v>276</v>
      </c>
      <c r="E210" t="s" s="16">
        <v>66</v>
      </c>
      <c r="F210" s="37">
        <v>36</v>
      </c>
      <c r="G210" s="17">
        <v>38</v>
      </c>
      <c r="H210" s="18">
        <f>SUM(G210-F210)</f>
        <v>2</v>
      </c>
      <c r="I210" s="19">
        <f>H210/F210</f>
        <v>0.0555555555555556</v>
      </c>
      <c r="J210" s="19">
        <f>H210/G210</f>
        <v>0.0526315789473684</v>
      </c>
      <c r="K210" t="s" s="21">
        <f>IF(J210&lt;25%,"น้อยกว่า 25%",IF(J210&gt;=25%,"มากกว่าหรือเท่ากับ 25%",IF(J210&gt;=35%,"มากกว่าหรือเท่ากับ 35%")))</f>
        <v>18</v>
      </c>
    </row>
    <row r="211" s="7" customFormat="1" ht="19.15" customHeight="1">
      <c r="A211" t="s" s="16">
        <v>124</v>
      </c>
      <c r="B211" s="17">
        <v>5</v>
      </c>
      <c r="C211" s="17">
        <v>30</v>
      </c>
      <c r="D211" t="s" s="16">
        <v>277</v>
      </c>
      <c r="E211" t="s" s="16">
        <v>147</v>
      </c>
      <c r="F211" s="37">
        <v>30</v>
      </c>
      <c r="G211" s="17">
        <v>30</v>
      </c>
      <c r="H211" s="18">
        <f>SUM(G211-F211)</f>
        <v>0</v>
      </c>
      <c r="I211" s="19">
        <f>H211/F211</f>
        <v>0</v>
      </c>
      <c r="J211" s="19">
        <f>H211/G211</f>
        <v>0</v>
      </c>
      <c r="K211" t="s" s="21">
        <f>IF(J211&lt;25%,"น้อยกว่า 25%",IF(J211&gt;=25%,"มากกว่าหรือเท่ากับ 25%",IF(J211&gt;=35%,"มากกว่าหรือเท่ากับ 35%")))</f>
        <v>18</v>
      </c>
    </row>
    <row r="212" s="7" customFormat="1" ht="19.15" customHeight="1">
      <c r="A212" t="s" s="16">
        <v>124</v>
      </c>
      <c r="B212" s="17">
        <v>5</v>
      </c>
      <c r="C212" s="17">
        <v>28</v>
      </c>
      <c r="D212" t="s" s="16">
        <v>278</v>
      </c>
      <c r="E212" t="s" s="16">
        <v>153</v>
      </c>
      <c r="F212" s="37">
        <v>23</v>
      </c>
      <c r="G212" s="17">
        <v>24</v>
      </c>
      <c r="H212" s="18">
        <f>SUM(G212-F212)</f>
        <v>1</v>
      </c>
      <c r="I212" s="19">
        <f>H212/F212</f>
        <v>0.0434782608695652</v>
      </c>
      <c r="J212" s="19">
        <f>H212/G212</f>
        <v>0.0416666666666667</v>
      </c>
      <c r="K212" t="s" s="21">
        <f>IF(J212&lt;25%,"น้อยกว่า 25%",IF(J212&gt;=25%,"มากกว่าหรือเท่ากับ 25%",IF(J212&gt;=35%,"มากกว่าหรือเท่ากับ 35%")))</f>
        <v>18</v>
      </c>
    </row>
    <row r="213" s="7" customFormat="1" ht="19.15" customHeight="1">
      <c r="A213" t="s" s="16">
        <v>124</v>
      </c>
      <c r="B213" s="17">
        <v>5</v>
      </c>
      <c r="C213" s="17">
        <v>32</v>
      </c>
      <c r="D213" t="s" s="16">
        <v>279</v>
      </c>
      <c r="E213" t="s" s="16">
        <v>116</v>
      </c>
      <c r="F213" s="37">
        <v>15</v>
      </c>
      <c r="G213" s="17">
        <v>16</v>
      </c>
      <c r="H213" s="18">
        <f>SUM(G213-F213)</f>
        <v>1</v>
      </c>
      <c r="I213" s="19">
        <f>H213/F213</f>
        <v>0.06666666666666669</v>
      </c>
      <c r="J213" s="19">
        <f>H213/G213</f>
        <v>0.0625</v>
      </c>
      <c r="K213" t="s" s="21">
        <f>IF(J213&lt;25%,"น้อยกว่า 25%",IF(J213&gt;=25%,"มากกว่าหรือเท่ากับ 25%",IF(J213&gt;=35%,"มากกว่าหรือเท่ากับ 35%")))</f>
        <v>18</v>
      </c>
    </row>
    <row r="214" s="7" customFormat="1" ht="19.15" customHeight="1">
      <c r="A214" t="s" s="16">
        <v>124</v>
      </c>
      <c r="B214" s="17">
        <v>5</v>
      </c>
      <c r="C214" s="17">
        <v>19</v>
      </c>
      <c r="D214" t="s" s="16">
        <v>280</v>
      </c>
      <c r="E214" t="s" s="16">
        <v>281</v>
      </c>
      <c r="F214" s="37">
        <v>13</v>
      </c>
      <c r="G214" s="17">
        <v>14</v>
      </c>
      <c r="H214" s="18">
        <f>SUM(G214-F214)</f>
        <v>1</v>
      </c>
      <c r="I214" s="19">
        <f>H214/F214</f>
        <v>0.0769230769230769</v>
      </c>
      <c r="J214" s="19">
        <f>H214/G214</f>
        <v>0.0714285714285714</v>
      </c>
      <c r="K214" t="s" s="21">
        <f>IF(J214&lt;25%,"น้อยกว่า 25%",IF(J214&gt;=25%,"มากกว่าหรือเท่ากับ 25%",IF(J214&gt;=35%,"มากกว่าหรือเท่ากับ 35%")))</f>
        <v>18</v>
      </c>
    </row>
    <row r="215" s="7" customFormat="1" ht="19.15" customHeight="1">
      <c r="A215" t="s" s="16">
        <v>124</v>
      </c>
      <c r="B215" s="17">
        <v>5</v>
      </c>
      <c r="C215" s="17">
        <v>27</v>
      </c>
      <c r="D215" t="s" s="16">
        <v>282</v>
      </c>
      <c r="E215" t="s" s="16">
        <v>155</v>
      </c>
      <c r="F215" s="37">
        <v>8</v>
      </c>
      <c r="G215" s="17">
        <v>9</v>
      </c>
      <c r="H215" s="18">
        <f>SUM(G215-F215)</f>
        <v>1</v>
      </c>
      <c r="I215" s="19">
        <f>H215/F215</f>
        <v>0.125</v>
      </c>
      <c r="J215" s="19">
        <f>H215/G215</f>
        <v>0.111111111111111</v>
      </c>
      <c r="K215" t="s" s="21">
        <f>IF(J215&lt;25%,"น้อยกว่า 25%",IF(J215&gt;=25%,"มากกว่าหรือเท่ากับ 25%",IF(J215&gt;=35%,"มากกว่าหรือเท่ากับ 35%")))</f>
        <v>18</v>
      </c>
    </row>
    <row r="216" s="7" customFormat="1" ht="19.15" customHeight="1">
      <c r="A216" t="s" s="16">
        <v>124</v>
      </c>
      <c r="B216" s="17">
        <v>5</v>
      </c>
      <c r="C216" s="17">
        <v>5</v>
      </c>
      <c r="D216" t="s" s="16">
        <v>283</v>
      </c>
      <c r="E216" t="s" s="16">
        <v>76</v>
      </c>
      <c r="F216" s="37">
        <v>0</v>
      </c>
      <c r="G216" s="17">
        <v>0</v>
      </c>
      <c r="H216" s="18">
        <f>SUM(G216-F216)</f>
        <v>0</v>
      </c>
      <c r="I216" s="19">
        <f>H216/F216</f>
      </c>
      <c r="J216" s="19">
        <f>H216/G216</f>
      </c>
      <c r="K216" s="24">
        <f>IF(J216&lt;25%,"น้อยกว่า 25%",IF(J216&gt;=25%,"มากกว่าหรือเท่ากับ 25%",IF(J216&gt;=35%,"มากกว่าหรือเท่ากับ 35%")))</f>
      </c>
    </row>
    <row r="217" s="7" customFormat="1" ht="19.15" customHeight="1">
      <c r="A217" t="s" s="16">
        <v>124</v>
      </c>
      <c r="B217" s="17">
        <v>5</v>
      </c>
      <c r="C217" s="17">
        <v>31</v>
      </c>
      <c r="D217" t="s" s="16">
        <v>284</v>
      </c>
      <c r="E217" t="s" s="16">
        <v>119</v>
      </c>
      <c r="F217" s="37">
        <v>0</v>
      </c>
      <c r="G217" s="17">
        <v>0</v>
      </c>
      <c r="H217" s="18">
        <f>SUM(G217-F217)</f>
        <v>0</v>
      </c>
      <c r="I217" s="19">
        <f>H217/F217</f>
      </c>
      <c r="J217" s="19">
        <f>H217/G217</f>
      </c>
      <c r="K217" s="24">
        <f>IF(J217&lt;25%,"น้อยกว่า 25%",IF(J217&gt;=25%,"มากกว่าหรือเท่ากับ 25%",IF(J217&gt;=35%,"มากกว่าหรือเท่ากับ 35%")))</f>
      </c>
    </row>
    <row r="218" s="7" customFormat="1" ht="19.15" customHeight="1">
      <c r="A218" t="s" s="38">
        <v>124</v>
      </c>
      <c r="B218" s="39">
        <v>6</v>
      </c>
      <c r="C218" s="39">
        <v>11</v>
      </c>
      <c r="D218" t="s" s="38">
        <v>285</v>
      </c>
      <c r="E218" t="s" s="38">
        <v>20</v>
      </c>
      <c r="F218" s="40">
        <v>27967</v>
      </c>
      <c r="G218" s="39">
        <v>28690</v>
      </c>
      <c r="H218" s="18">
        <f>SUM(G218-F218)</f>
        <v>723</v>
      </c>
      <c r="I218" s="19">
        <f>H218/F218</f>
        <v>0.0258518968784639</v>
      </c>
      <c r="J218" s="19">
        <f>H218/G218</f>
        <v>0.0252004182642036</v>
      </c>
      <c r="K218" t="s" s="21">
        <f>IF(J218&lt;25%,"น้อยกว่า 25%",IF(J218&gt;=25%,"มากกว่าหรือเท่ากับ 25%",IF(J218&gt;=35%,"มากกว่าหรือเท่ากับ 35%")))</f>
        <v>18</v>
      </c>
    </row>
    <row r="219" s="7" customFormat="1" ht="19.15" customHeight="1">
      <c r="A219" t="s" s="38">
        <v>124</v>
      </c>
      <c r="B219" s="39">
        <v>6</v>
      </c>
      <c r="C219" s="39">
        <v>8</v>
      </c>
      <c r="D219" t="s" s="38">
        <v>286</v>
      </c>
      <c r="E219" t="s" s="38">
        <v>22</v>
      </c>
      <c r="F219" s="40">
        <v>23250</v>
      </c>
      <c r="G219" s="39">
        <v>23980</v>
      </c>
      <c r="H219" s="18">
        <f>SUM(G219-F219)</f>
        <v>730</v>
      </c>
      <c r="I219" s="19">
        <f>H219/F219</f>
        <v>0.0313978494623656</v>
      </c>
      <c r="J219" s="19">
        <f>H219/G219</f>
        <v>0.030442035029191</v>
      </c>
      <c r="K219" t="s" s="21">
        <f>IF(J219&lt;25%,"น้อยกว่า 25%",IF(J219&gt;=25%,"มากกว่าหรือเท่ากับ 25%",IF(J219&gt;=35%,"มากกว่าหรือเท่ากับ 35%")))</f>
        <v>18</v>
      </c>
    </row>
    <row r="220" s="7" customFormat="1" ht="19.15" customHeight="1">
      <c r="A220" t="s" s="38">
        <v>124</v>
      </c>
      <c r="B220" s="39">
        <v>6</v>
      </c>
      <c r="C220" s="39">
        <v>3</v>
      </c>
      <c r="D220" t="s" s="38">
        <v>287</v>
      </c>
      <c r="E220" t="s" s="38">
        <v>84</v>
      </c>
      <c r="F220" s="40">
        <v>21161</v>
      </c>
      <c r="G220" s="39">
        <v>22275</v>
      </c>
      <c r="H220" s="18">
        <f>SUM(G220-F220)</f>
        <v>1114</v>
      </c>
      <c r="I220" s="19">
        <f>H220/F220</f>
        <v>0.0526440149331317</v>
      </c>
      <c r="J220" s="19">
        <f>H220/G220</f>
        <v>0.0500112233445567</v>
      </c>
      <c r="K220" t="s" s="21">
        <f>IF(J220&lt;25%,"น้อยกว่า 25%",IF(J220&gt;=25%,"มากกว่าหรือเท่ากับ 25%",IF(J220&gt;=35%,"มากกว่าหรือเท่ากับ 35%")))</f>
        <v>18</v>
      </c>
    </row>
    <row r="221" s="7" customFormat="1" ht="19.15" customHeight="1">
      <c r="A221" t="s" s="38">
        <v>124</v>
      </c>
      <c r="B221" s="39">
        <v>6</v>
      </c>
      <c r="C221" s="39">
        <v>10</v>
      </c>
      <c r="D221" t="s" s="38">
        <v>288</v>
      </c>
      <c r="E221" t="s" s="38">
        <v>17</v>
      </c>
      <c r="F221" s="40">
        <v>16043</v>
      </c>
      <c r="G221" s="39">
        <v>16525</v>
      </c>
      <c r="H221" s="18">
        <f>SUM(G221-F221)</f>
        <v>482</v>
      </c>
      <c r="I221" s="19">
        <f>H221/F221</f>
        <v>0.0300442560618338</v>
      </c>
      <c r="J221" s="19">
        <f>H221/G221</f>
        <v>0.0291679273827534</v>
      </c>
      <c r="K221" t="s" s="21">
        <f>IF(J221&lt;25%,"น้อยกว่า 25%",IF(J221&gt;=25%,"มากกว่าหรือเท่ากับ 25%",IF(J221&gt;=35%,"มากกว่าหรือเท่ากับ 35%")))</f>
        <v>18</v>
      </c>
    </row>
    <row r="222" s="7" customFormat="1" ht="19.15" customHeight="1">
      <c r="A222" t="s" s="38">
        <v>124</v>
      </c>
      <c r="B222" s="39">
        <v>6</v>
      </c>
      <c r="C222" s="39">
        <v>20</v>
      </c>
      <c r="D222" t="s" s="38">
        <v>289</v>
      </c>
      <c r="E222" t="s" s="38">
        <v>34</v>
      </c>
      <c r="F222" s="40">
        <v>5251</v>
      </c>
      <c r="G222" s="39">
        <v>5416</v>
      </c>
      <c r="H222" s="18">
        <f>SUM(G222-F222)</f>
        <v>165</v>
      </c>
      <c r="I222" s="19">
        <f>H222/F222</f>
        <v>0.0314225861740621</v>
      </c>
      <c r="J222" s="19">
        <f>H222/G222</f>
        <v>0.0304652880354505</v>
      </c>
      <c r="K222" t="s" s="21">
        <f>IF(J222&lt;25%,"น้อยกว่า 25%",IF(J222&gt;=25%,"มากกว่าหรือเท่ากับ 25%",IF(J222&gt;=35%,"มากกว่าหรือเท่ากับ 35%")))</f>
        <v>18</v>
      </c>
    </row>
    <row r="223" s="7" customFormat="1" ht="19.15" customHeight="1">
      <c r="A223" t="s" s="38">
        <v>124</v>
      </c>
      <c r="B223" s="39">
        <v>6</v>
      </c>
      <c r="C223" s="39">
        <v>2</v>
      </c>
      <c r="D223" t="s" s="38">
        <v>290</v>
      </c>
      <c r="E223" t="s" s="38">
        <v>28</v>
      </c>
      <c r="F223" s="40">
        <v>2315</v>
      </c>
      <c r="G223" s="39">
        <v>2471</v>
      </c>
      <c r="H223" s="18">
        <f>SUM(G223-F223)</f>
        <v>156</v>
      </c>
      <c r="I223" s="19">
        <f>H223/F223</f>
        <v>0.06738660907127431</v>
      </c>
      <c r="J223" s="19">
        <f>H223/G223</f>
        <v>0.0631323350870093</v>
      </c>
      <c r="K223" t="s" s="21">
        <f>IF(J223&lt;25%,"น้อยกว่า 25%",IF(J223&gt;=25%,"มากกว่าหรือเท่ากับ 25%",IF(J223&gt;=35%,"มากกว่าหรือเท่ากับ 35%")))</f>
        <v>18</v>
      </c>
    </row>
    <row r="224" s="7" customFormat="1" ht="19.15" customHeight="1">
      <c r="A224" t="s" s="38">
        <v>124</v>
      </c>
      <c r="B224" s="39">
        <v>6</v>
      </c>
      <c r="C224" s="39">
        <v>1</v>
      </c>
      <c r="D224" t="s" s="38">
        <v>291</v>
      </c>
      <c r="E224" t="s" s="38">
        <v>26</v>
      </c>
      <c r="F224" s="40">
        <v>1062</v>
      </c>
      <c r="G224" s="39">
        <v>1101</v>
      </c>
      <c r="H224" s="18">
        <f>SUM(G224-F224)</f>
        <v>39</v>
      </c>
      <c r="I224" s="19">
        <f>H224/F224</f>
        <v>0.0367231638418079</v>
      </c>
      <c r="J224" s="19">
        <f>H224/G224</f>
        <v>0.0354223433242507</v>
      </c>
      <c r="K224" t="s" s="21">
        <f>IF(J224&lt;25%,"น้อยกว่า 25%",IF(J224&gt;=25%,"มากกว่าหรือเท่ากับ 25%",IF(J224&gt;=35%,"มากกว่าหรือเท่ากับ 35%")))</f>
        <v>18</v>
      </c>
    </row>
    <row r="225" s="7" customFormat="1" ht="19.15" customHeight="1">
      <c r="A225" t="s" s="38">
        <v>124</v>
      </c>
      <c r="B225" s="39">
        <v>6</v>
      </c>
      <c r="C225" s="39">
        <v>7</v>
      </c>
      <c r="D225" t="s" s="38">
        <v>292</v>
      </c>
      <c r="E225" t="s" s="38">
        <v>30</v>
      </c>
      <c r="F225" s="40">
        <v>788</v>
      </c>
      <c r="G225" s="39">
        <v>811</v>
      </c>
      <c r="H225" s="18">
        <f>SUM(G225-F225)</f>
        <v>23</v>
      </c>
      <c r="I225" s="19">
        <f>H225/F225</f>
        <v>0.0291878172588832</v>
      </c>
      <c r="J225" s="19">
        <f>H225/G225</f>
        <v>0.0283600493218249</v>
      </c>
      <c r="K225" t="s" s="21">
        <f>IF(J225&lt;25%,"น้อยกว่า 25%",IF(J225&gt;=25%,"มากกว่าหรือเท่ากับ 25%",IF(J225&gt;=35%,"มากกว่าหรือเท่ากับ 35%")))</f>
        <v>18</v>
      </c>
    </row>
    <row r="226" s="7" customFormat="1" ht="19.15" customHeight="1">
      <c r="A226" t="s" s="38">
        <v>124</v>
      </c>
      <c r="B226" s="39">
        <v>6</v>
      </c>
      <c r="C226" s="39">
        <v>18</v>
      </c>
      <c r="D226" t="s" s="38">
        <v>293</v>
      </c>
      <c r="E226" t="s" s="38">
        <v>48</v>
      </c>
      <c r="F226" s="40">
        <v>415</v>
      </c>
      <c r="G226" s="39">
        <v>429</v>
      </c>
      <c r="H226" s="18">
        <f>SUM(G226-F226)</f>
        <v>14</v>
      </c>
      <c r="I226" s="19">
        <f>H226/F226</f>
        <v>0.0337349397590361</v>
      </c>
      <c r="J226" s="19">
        <f>H226/G226</f>
        <v>0.0326340326340326</v>
      </c>
      <c r="K226" t="s" s="21">
        <f>IF(J226&lt;25%,"น้อยกว่า 25%",IF(J226&gt;=25%,"มากกว่าหรือเท่ากับ 25%",IF(J226&gt;=35%,"มากกว่าหรือเท่ากับ 35%")))</f>
        <v>18</v>
      </c>
    </row>
    <row r="227" s="7" customFormat="1" ht="19.15" customHeight="1">
      <c r="A227" t="s" s="38">
        <v>124</v>
      </c>
      <c r="B227" s="39">
        <v>6</v>
      </c>
      <c r="C227" s="39">
        <v>15</v>
      </c>
      <c r="D227" t="s" s="38">
        <v>294</v>
      </c>
      <c r="E227" t="s" s="38">
        <v>60</v>
      </c>
      <c r="F227" s="40">
        <v>373</v>
      </c>
      <c r="G227" s="39">
        <v>384</v>
      </c>
      <c r="H227" s="18">
        <f>SUM(G227-F227)</f>
        <v>11</v>
      </c>
      <c r="I227" s="19">
        <f>H227/F227</f>
        <v>0.0294906166219839</v>
      </c>
      <c r="J227" s="19">
        <f>H227/G227</f>
        <v>0.0286458333333333</v>
      </c>
      <c r="K227" t="s" s="21">
        <f>IF(J227&lt;25%,"น้อยกว่า 25%",IF(J227&gt;=25%,"มากกว่าหรือเท่ากับ 25%",IF(J227&gt;=35%,"มากกว่าหรือเท่ากับ 35%")))</f>
        <v>18</v>
      </c>
    </row>
    <row r="228" s="7" customFormat="1" ht="19.15" customHeight="1">
      <c r="A228" t="s" s="38">
        <v>124</v>
      </c>
      <c r="B228" s="39">
        <v>6</v>
      </c>
      <c r="C228" s="39">
        <v>9</v>
      </c>
      <c r="D228" t="s" s="38">
        <v>295</v>
      </c>
      <c r="E228" t="s" s="38">
        <v>36</v>
      </c>
      <c r="F228" s="40">
        <v>270</v>
      </c>
      <c r="G228" s="39">
        <v>276</v>
      </c>
      <c r="H228" s="18">
        <f>SUM(G228-F228)</f>
        <v>6</v>
      </c>
      <c r="I228" s="19">
        <f>H228/F228</f>
        <v>0.0222222222222222</v>
      </c>
      <c r="J228" s="19">
        <f>H228/G228</f>
        <v>0.0217391304347826</v>
      </c>
      <c r="K228" t="s" s="21">
        <f>IF(J228&lt;25%,"น้อยกว่า 25%",IF(J228&gt;=25%,"มากกว่าหรือเท่ากับ 25%",IF(J228&gt;=35%,"มากกว่าหรือเท่ากับ 35%")))</f>
        <v>18</v>
      </c>
    </row>
    <row r="229" s="7" customFormat="1" ht="19.15" customHeight="1">
      <c r="A229" t="s" s="38">
        <v>124</v>
      </c>
      <c r="B229" s="39">
        <v>6</v>
      </c>
      <c r="C229" s="39">
        <v>4</v>
      </c>
      <c r="D229" t="s" s="38">
        <v>296</v>
      </c>
      <c r="E229" t="s" s="38">
        <v>76</v>
      </c>
      <c r="F229" s="40">
        <v>256</v>
      </c>
      <c r="G229" s="39">
        <v>263</v>
      </c>
      <c r="H229" s="18">
        <f>SUM(G229-F229)</f>
        <v>7</v>
      </c>
      <c r="I229" s="19">
        <f>H229/F229</f>
        <v>0.02734375</v>
      </c>
      <c r="J229" s="19">
        <f>H229/G229</f>
        <v>0.026615969581749</v>
      </c>
      <c r="K229" t="s" s="21">
        <f>IF(J229&lt;25%,"น้อยกว่า 25%",IF(J229&gt;=25%,"มากกว่าหรือเท่ากับ 25%",IF(J229&gt;=35%,"มากกว่าหรือเท่ากับ 35%")))</f>
        <v>18</v>
      </c>
    </row>
    <row r="230" s="7" customFormat="1" ht="19.15" customHeight="1">
      <c r="A230" t="s" s="38">
        <v>124</v>
      </c>
      <c r="B230" s="39">
        <v>6</v>
      </c>
      <c r="C230" s="39">
        <v>6</v>
      </c>
      <c r="D230" t="s" s="38">
        <v>297</v>
      </c>
      <c r="E230" t="s" s="38">
        <v>101</v>
      </c>
      <c r="F230" s="40">
        <v>217</v>
      </c>
      <c r="G230" s="39">
        <v>224</v>
      </c>
      <c r="H230" s="18">
        <f>SUM(G230-F230)</f>
        <v>7</v>
      </c>
      <c r="I230" s="19">
        <f>H230/F230</f>
        <v>0.032258064516129</v>
      </c>
      <c r="J230" s="19">
        <f>H230/G230</f>
        <v>0.03125</v>
      </c>
      <c r="K230" t="s" s="21">
        <f>IF(J230&lt;25%,"น้อยกว่า 25%",IF(J230&gt;=25%,"มากกว่าหรือเท่ากับ 25%",IF(J230&gt;=35%,"มากกว่าหรือเท่ากับ 35%")))</f>
        <v>18</v>
      </c>
    </row>
    <row r="231" s="7" customFormat="1" ht="19.15" customHeight="1">
      <c r="A231" t="s" s="38">
        <v>124</v>
      </c>
      <c r="B231" s="39">
        <v>6</v>
      </c>
      <c r="C231" s="39">
        <v>16</v>
      </c>
      <c r="D231" t="s" s="38">
        <v>298</v>
      </c>
      <c r="E231" t="s" s="38">
        <v>62</v>
      </c>
      <c r="F231" s="40">
        <v>158</v>
      </c>
      <c r="G231" s="39">
        <v>164</v>
      </c>
      <c r="H231" s="18">
        <f>SUM(G231-F231)</f>
        <v>6</v>
      </c>
      <c r="I231" s="19">
        <f>H231/F231</f>
        <v>0.0379746835443038</v>
      </c>
      <c r="J231" s="19">
        <f>H231/G231</f>
        <v>0.0365853658536585</v>
      </c>
      <c r="K231" t="s" s="21">
        <f>IF(J231&lt;25%,"น้อยกว่า 25%",IF(J231&gt;=25%,"มากกว่าหรือเท่ากับ 25%",IF(J231&gt;=35%,"มากกว่าหรือเท่ากับ 35%")))</f>
        <v>18</v>
      </c>
    </row>
    <row r="232" s="7" customFormat="1" ht="19.15" customHeight="1">
      <c r="A232" t="s" s="38">
        <v>124</v>
      </c>
      <c r="B232" s="39">
        <v>6</v>
      </c>
      <c r="C232" s="39">
        <v>17</v>
      </c>
      <c r="D232" t="s" s="38">
        <v>299</v>
      </c>
      <c r="E232" t="s" s="38">
        <v>54</v>
      </c>
      <c r="F232" s="40">
        <v>116</v>
      </c>
      <c r="G232" s="39">
        <v>117</v>
      </c>
      <c r="H232" s="18">
        <f>SUM(G232-F232)</f>
        <v>1</v>
      </c>
      <c r="I232" s="19">
        <f>H232/F232</f>
        <v>0.00862068965517241</v>
      </c>
      <c r="J232" s="19">
        <f>H232/G232</f>
        <v>0.00854700854700855</v>
      </c>
      <c r="K232" t="s" s="21">
        <f>IF(J232&lt;25%,"น้อยกว่า 25%",IF(J232&gt;=25%,"มากกว่าหรือเท่ากับ 25%",IF(J232&gt;=35%,"มากกว่าหรือเท่ากับ 35%")))</f>
        <v>18</v>
      </c>
    </row>
    <row r="233" s="7" customFormat="1" ht="19.15" customHeight="1">
      <c r="A233" t="s" s="38">
        <v>124</v>
      </c>
      <c r="B233" s="39">
        <v>6</v>
      </c>
      <c r="C233" s="39">
        <v>13</v>
      </c>
      <c r="D233" t="s" s="38">
        <v>300</v>
      </c>
      <c r="E233" t="s" s="38">
        <v>24</v>
      </c>
      <c r="F233" s="40">
        <v>112</v>
      </c>
      <c r="G233" s="39">
        <v>115</v>
      </c>
      <c r="H233" s="18">
        <f>SUM(G233-F233)</f>
        <v>3</v>
      </c>
      <c r="I233" s="19">
        <f>H233/F233</f>
        <v>0.0267857142857143</v>
      </c>
      <c r="J233" s="19">
        <f>H233/G233</f>
        <v>0.0260869565217391</v>
      </c>
      <c r="K233" t="s" s="21">
        <f>IF(J233&lt;25%,"น้อยกว่า 25%",IF(J233&gt;=25%,"มากกว่าหรือเท่ากับ 25%",IF(J233&gt;=35%,"มากกว่าหรือเท่ากับ 35%")))</f>
        <v>18</v>
      </c>
    </row>
    <row r="234" s="7" customFormat="1" ht="19.15" customHeight="1">
      <c r="A234" t="s" s="38">
        <v>124</v>
      </c>
      <c r="B234" s="39">
        <v>6</v>
      </c>
      <c r="C234" s="39">
        <v>12</v>
      </c>
      <c r="D234" t="s" s="38">
        <v>301</v>
      </c>
      <c r="E234" t="s" s="38">
        <v>38</v>
      </c>
      <c r="F234" s="40">
        <v>100</v>
      </c>
      <c r="G234" s="39">
        <v>102</v>
      </c>
      <c r="H234" s="18">
        <f>SUM(G234-F234)</f>
        <v>2</v>
      </c>
      <c r="I234" s="19">
        <f>H234/F234</f>
        <v>0.02</v>
      </c>
      <c r="J234" s="19">
        <f>H234/G234</f>
        <v>0.0196078431372549</v>
      </c>
      <c r="K234" t="s" s="21">
        <f>IF(J234&lt;25%,"น้อยกว่า 25%",IF(J234&gt;=25%,"มากกว่าหรือเท่ากับ 25%",IF(J234&gt;=35%,"มากกว่าหรือเท่ากับ 35%")))</f>
        <v>18</v>
      </c>
    </row>
    <row r="235" s="7" customFormat="1" ht="19.15" customHeight="1">
      <c r="A235" t="s" s="38">
        <v>124</v>
      </c>
      <c r="B235" s="39">
        <v>6</v>
      </c>
      <c r="C235" s="39">
        <v>21</v>
      </c>
      <c r="D235" t="s" s="38">
        <v>302</v>
      </c>
      <c r="E235" t="s" s="38">
        <v>52</v>
      </c>
      <c r="F235" s="40">
        <v>72</v>
      </c>
      <c r="G235" s="39">
        <v>75</v>
      </c>
      <c r="H235" s="18">
        <f>SUM(G235-F235)</f>
        <v>3</v>
      </c>
      <c r="I235" s="19">
        <f>H235/F235</f>
        <v>0.0416666666666667</v>
      </c>
      <c r="J235" s="19">
        <f>H235/G235</f>
        <v>0.04</v>
      </c>
      <c r="K235" t="s" s="21">
        <f>IF(J235&lt;25%,"น้อยกว่า 25%",IF(J235&gt;=25%,"มากกว่าหรือเท่ากับ 25%",IF(J235&gt;=35%,"มากกว่าหรือเท่ากับ 35%")))</f>
        <v>18</v>
      </c>
    </row>
    <row r="236" s="7" customFormat="1" ht="19.15" customHeight="1">
      <c r="A236" t="s" s="38">
        <v>124</v>
      </c>
      <c r="B236" s="39">
        <v>6</v>
      </c>
      <c r="C236" s="39">
        <v>5</v>
      </c>
      <c r="D236" t="s" s="38">
        <v>303</v>
      </c>
      <c r="E236" t="s" s="38">
        <v>66</v>
      </c>
      <c r="F236" s="40">
        <v>66</v>
      </c>
      <c r="G236" s="39">
        <v>66</v>
      </c>
      <c r="H236" s="18">
        <f>SUM(G236-F236)</f>
        <v>0</v>
      </c>
      <c r="I236" s="19">
        <f>H236/F236</f>
        <v>0</v>
      </c>
      <c r="J236" s="19">
        <f>H236/G236</f>
        <v>0</v>
      </c>
      <c r="K236" t="s" s="21">
        <f>IF(J236&lt;25%,"น้อยกว่า 25%",IF(J236&gt;=25%,"มากกว่าหรือเท่ากับ 25%",IF(J236&gt;=35%,"มากกว่าหรือเท่ากับ 35%")))</f>
        <v>18</v>
      </c>
    </row>
    <row r="237" s="7" customFormat="1" ht="19.15" customHeight="1">
      <c r="A237" t="s" s="38">
        <v>124</v>
      </c>
      <c r="B237" s="39">
        <v>6</v>
      </c>
      <c r="C237" s="39">
        <v>27</v>
      </c>
      <c r="D237" t="s" s="38">
        <v>304</v>
      </c>
      <c r="E237" t="s" s="38">
        <v>248</v>
      </c>
      <c r="F237" s="40">
        <v>63</v>
      </c>
      <c r="G237" s="39">
        <v>63</v>
      </c>
      <c r="H237" s="18">
        <f>SUM(G237-F237)</f>
        <v>0</v>
      </c>
      <c r="I237" s="19">
        <f>H237/F237</f>
        <v>0</v>
      </c>
      <c r="J237" s="19">
        <f>H237/G237</f>
        <v>0</v>
      </c>
      <c r="K237" t="s" s="21">
        <f>IF(J237&lt;25%,"น้อยกว่า 25%",IF(J237&gt;=25%,"มากกว่าหรือเท่ากับ 25%",IF(J237&gt;=35%,"มากกว่าหรือเท่ากับ 35%")))</f>
        <v>18</v>
      </c>
    </row>
    <row r="238" s="7" customFormat="1" ht="19.15" customHeight="1">
      <c r="A238" t="s" s="38">
        <v>124</v>
      </c>
      <c r="B238" s="39">
        <v>6</v>
      </c>
      <c r="C238" s="39">
        <v>23</v>
      </c>
      <c r="D238" t="s" s="38">
        <v>305</v>
      </c>
      <c r="E238" t="s" s="38">
        <v>245</v>
      </c>
      <c r="F238" s="40">
        <v>53</v>
      </c>
      <c r="G238" s="39">
        <v>59</v>
      </c>
      <c r="H238" s="18">
        <f>SUM(G238-F238)</f>
        <v>6</v>
      </c>
      <c r="I238" s="19">
        <f>H238/F238</f>
        <v>0.113207547169811</v>
      </c>
      <c r="J238" s="19">
        <f>H238/G238</f>
        <v>0.101694915254237</v>
      </c>
      <c r="K238" t="s" s="21">
        <f>IF(J238&lt;25%,"น้อยกว่า 25%",IF(J238&gt;=25%,"มากกว่าหรือเท่ากับ 25%",IF(J238&gt;=35%,"มากกว่าหรือเท่ากับ 35%")))</f>
        <v>18</v>
      </c>
    </row>
    <row r="239" s="7" customFormat="1" ht="19.15" customHeight="1">
      <c r="A239" t="s" s="38">
        <v>124</v>
      </c>
      <c r="B239" s="39">
        <v>6</v>
      </c>
      <c r="C239" s="39">
        <v>25</v>
      </c>
      <c r="D239" t="s" s="38">
        <v>306</v>
      </c>
      <c r="E239" t="s" s="38">
        <v>147</v>
      </c>
      <c r="F239" s="40">
        <v>47</v>
      </c>
      <c r="G239" s="39">
        <v>49</v>
      </c>
      <c r="H239" s="18">
        <f>SUM(G239-F239)</f>
        <v>2</v>
      </c>
      <c r="I239" s="19">
        <f>H239/F239</f>
        <v>0.0425531914893617</v>
      </c>
      <c r="J239" s="19">
        <f>H239/G239</f>
        <v>0.0408163265306122</v>
      </c>
      <c r="K239" t="s" s="21">
        <f>IF(J239&lt;25%,"น้อยกว่า 25%",IF(J239&gt;=25%,"มากกว่าหรือเท่ากับ 25%",IF(J239&gt;=35%,"มากกว่าหรือเท่ากับ 35%")))</f>
        <v>18</v>
      </c>
    </row>
    <row r="240" s="7" customFormat="1" ht="19.15" customHeight="1">
      <c r="A240" t="s" s="38">
        <v>124</v>
      </c>
      <c r="B240" s="39">
        <v>6</v>
      </c>
      <c r="C240" s="39">
        <v>30</v>
      </c>
      <c r="D240" t="s" s="38">
        <v>307</v>
      </c>
      <c r="E240" t="s" s="38">
        <v>40</v>
      </c>
      <c r="F240" s="40">
        <v>43</v>
      </c>
      <c r="G240" s="39">
        <v>44</v>
      </c>
      <c r="H240" s="18">
        <f>SUM(G240-F240)</f>
        <v>1</v>
      </c>
      <c r="I240" s="19">
        <f>H240/F240</f>
        <v>0.0232558139534884</v>
      </c>
      <c r="J240" s="19">
        <f>H240/G240</f>
        <v>0.0227272727272727</v>
      </c>
      <c r="K240" t="s" s="21">
        <f>IF(J240&lt;25%,"น้อยกว่า 25%",IF(J240&gt;=25%,"มากกว่าหรือเท่ากับ 25%",IF(J240&gt;=35%,"มากกว่าหรือเท่ากับ 35%")))</f>
        <v>18</v>
      </c>
    </row>
    <row r="241" s="7" customFormat="1" ht="19.15" customHeight="1">
      <c r="A241" t="s" s="38">
        <v>124</v>
      </c>
      <c r="B241" s="39">
        <v>6</v>
      </c>
      <c r="C241" s="39">
        <v>19</v>
      </c>
      <c r="D241" t="s" s="38">
        <v>308</v>
      </c>
      <c r="E241" t="s" s="38">
        <v>74</v>
      </c>
      <c r="F241" s="40">
        <v>38</v>
      </c>
      <c r="G241" s="39">
        <v>39</v>
      </c>
      <c r="H241" s="18">
        <f>SUM(G241-F241)</f>
        <v>1</v>
      </c>
      <c r="I241" s="19">
        <f>H241/F241</f>
        <v>0.0263157894736842</v>
      </c>
      <c r="J241" s="19">
        <f>H241/G241</f>
        <v>0.0256410256410256</v>
      </c>
      <c r="K241" t="s" s="21">
        <f>IF(J241&lt;25%,"น้อยกว่า 25%",IF(J241&gt;=25%,"มากกว่าหรือเท่ากับ 25%",IF(J241&gt;=35%,"มากกว่าหรือเท่ากับ 35%")))</f>
        <v>18</v>
      </c>
    </row>
    <row r="242" s="7" customFormat="1" ht="19.15" customHeight="1">
      <c r="A242" t="s" s="38">
        <v>124</v>
      </c>
      <c r="B242" s="39">
        <v>6</v>
      </c>
      <c r="C242" s="39">
        <v>22</v>
      </c>
      <c r="D242" t="s" s="38">
        <v>309</v>
      </c>
      <c r="E242" t="s" s="38">
        <v>72</v>
      </c>
      <c r="F242" s="40">
        <v>38</v>
      </c>
      <c r="G242" s="39">
        <v>38</v>
      </c>
      <c r="H242" s="18">
        <f>SUM(G242-F242)</f>
        <v>0</v>
      </c>
      <c r="I242" s="19">
        <f>H242/F242</f>
        <v>0</v>
      </c>
      <c r="J242" s="19">
        <f>H242/G242</f>
        <v>0</v>
      </c>
      <c r="K242" t="s" s="21">
        <f>IF(J242&lt;25%,"น้อยกว่า 25%",IF(J242&gt;=25%,"มากกว่าหรือเท่ากับ 25%",IF(J242&gt;=35%,"มากกว่าหรือเท่ากับ 35%")))</f>
        <v>18</v>
      </c>
    </row>
    <row r="243" s="7" customFormat="1" ht="19.15" customHeight="1">
      <c r="A243" t="s" s="38">
        <v>124</v>
      </c>
      <c r="B243" s="39">
        <v>6</v>
      </c>
      <c r="C243" s="39">
        <v>14</v>
      </c>
      <c r="D243" t="s" s="38">
        <v>310</v>
      </c>
      <c r="E243" t="s" s="38">
        <v>44</v>
      </c>
      <c r="F243" s="40">
        <v>34</v>
      </c>
      <c r="G243" s="39">
        <v>36</v>
      </c>
      <c r="H243" s="18">
        <f>SUM(G243-F243)</f>
        <v>2</v>
      </c>
      <c r="I243" s="19">
        <f>H243/F243</f>
        <v>0.0588235294117647</v>
      </c>
      <c r="J243" s="19">
        <f>H243/G243</f>
        <v>0.0555555555555556</v>
      </c>
      <c r="K243" t="s" s="21">
        <f>IF(J243&lt;25%,"น้อยกว่า 25%",IF(J243&gt;=25%,"มากกว่าหรือเท่ากับ 25%",IF(J243&gt;=35%,"มากกว่าหรือเท่ากับ 35%")))</f>
        <v>18</v>
      </c>
    </row>
    <row r="244" s="7" customFormat="1" ht="19.15" customHeight="1">
      <c r="A244" t="s" s="38">
        <v>124</v>
      </c>
      <c r="B244" s="39">
        <v>6</v>
      </c>
      <c r="C244" s="39">
        <v>24</v>
      </c>
      <c r="D244" t="s" s="38">
        <v>311</v>
      </c>
      <c r="E244" t="s" s="38">
        <v>281</v>
      </c>
      <c r="F244" s="40">
        <v>32</v>
      </c>
      <c r="G244" s="39">
        <v>33</v>
      </c>
      <c r="H244" s="18">
        <f>SUM(G244-F244)</f>
        <v>1</v>
      </c>
      <c r="I244" s="19">
        <f>H244/F244</f>
        <v>0.03125</v>
      </c>
      <c r="J244" s="19">
        <f>H244/G244</f>
        <v>0.0303030303030303</v>
      </c>
      <c r="K244" t="s" s="21">
        <f>IF(J244&lt;25%,"น้อยกว่า 25%",IF(J244&gt;=25%,"มากกว่าหรือเท่ากับ 25%",IF(J244&gt;=35%,"มากกว่าหรือเท่ากับ 35%")))</f>
        <v>18</v>
      </c>
    </row>
    <row r="245" s="7" customFormat="1" ht="19.15" customHeight="1">
      <c r="A245" t="s" s="38">
        <v>124</v>
      </c>
      <c r="B245" s="39">
        <v>6</v>
      </c>
      <c r="C245" s="39">
        <v>26</v>
      </c>
      <c r="D245" t="s" s="38">
        <v>312</v>
      </c>
      <c r="E245" t="s" s="38">
        <v>119</v>
      </c>
      <c r="F245" s="40">
        <v>16</v>
      </c>
      <c r="G245" s="39">
        <v>16</v>
      </c>
      <c r="H245" s="18">
        <f>SUM(G245-F245)</f>
        <v>0</v>
      </c>
      <c r="I245" s="19">
        <f>H245/F245</f>
        <v>0</v>
      </c>
      <c r="J245" s="19">
        <f>H245/G245</f>
        <v>0</v>
      </c>
      <c r="K245" t="s" s="21">
        <f>IF(J245&lt;25%,"น้อยกว่า 25%",IF(J245&gt;=25%,"มากกว่าหรือเท่ากับ 25%",IF(J245&gt;=35%,"มากกว่าหรือเท่ากับ 35%")))</f>
        <v>18</v>
      </c>
    </row>
    <row r="246" s="7" customFormat="1" ht="19.15" customHeight="1">
      <c r="A246" t="s" s="38">
        <v>124</v>
      </c>
      <c r="B246" s="39">
        <v>6</v>
      </c>
      <c r="C246" s="39">
        <v>28</v>
      </c>
      <c r="D246" t="s" s="38">
        <v>313</v>
      </c>
      <c r="E246" t="s" s="38">
        <v>155</v>
      </c>
      <c r="F246" s="40">
        <v>15</v>
      </c>
      <c r="G246" s="39">
        <v>15</v>
      </c>
      <c r="H246" s="18">
        <f>SUM(G246-F246)</f>
        <v>0</v>
      </c>
      <c r="I246" s="19">
        <f>H246/F246</f>
        <v>0</v>
      </c>
      <c r="J246" s="19">
        <f>H246/G246</f>
        <v>0</v>
      </c>
      <c r="K246" t="s" s="21">
        <f>IF(J246&lt;25%,"น้อยกว่า 25%",IF(J246&gt;=25%,"มากกว่าหรือเท่ากับ 25%",IF(J246&gt;=35%,"มากกว่าหรือเท่ากับ 35%")))</f>
        <v>18</v>
      </c>
    </row>
    <row r="247" s="7" customFormat="1" ht="19.15" customHeight="1">
      <c r="A247" t="s" s="38">
        <v>124</v>
      </c>
      <c r="B247" s="39">
        <v>6</v>
      </c>
      <c r="C247" s="39">
        <v>29</v>
      </c>
      <c r="D247" t="s" s="38">
        <v>314</v>
      </c>
      <c r="E247" t="s" s="38">
        <v>153</v>
      </c>
      <c r="F247" s="40">
        <v>3</v>
      </c>
      <c r="G247" s="39">
        <v>3</v>
      </c>
      <c r="H247" s="18">
        <f>SUM(G247-F247)</f>
        <v>0</v>
      </c>
      <c r="I247" s="19">
        <f>H247/F247</f>
        <v>0</v>
      </c>
      <c r="J247" s="19">
        <f>H247/G247</f>
        <v>0</v>
      </c>
      <c r="K247" t="s" s="21">
        <f>IF(J247&lt;25%,"น้อยกว่า 25%",IF(J247&gt;=25%,"มากกว่าหรือเท่ากับ 25%",IF(J247&gt;=35%,"มากกว่าหรือเท่ากับ 35%")))</f>
        <v>18</v>
      </c>
    </row>
    <row r="248" s="7" customFormat="1" ht="19.15" customHeight="1">
      <c r="A248" t="s" s="16">
        <v>124</v>
      </c>
      <c r="B248" s="17">
        <v>7</v>
      </c>
      <c r="C248" s="17">
        <v>4</v>
      </c>
      <c r="D248" t="s" s="16">
        <v>315</v>
      </c>
      <c r="E248" t="s" s="16">
        <v>20</v>
      </c>
      <c r="F248" s="37">
        <v>23524</v>
      </c>
      <c r="G248" s="17">
        <v>25180</v>
      </c>
      <c r="H248" s="18">
        <f>SUM(G248-F248)</f>
        <v>1656</v>
      </c>
      <c r="I248" s="19">
        <f>H248/F248</f>
        <v>0.07039619112395849</v>
      </c>
      <c r="J248" s="19">
        <f>H248/G248</f>
        <v>0.0657664813343924</v>
      </c>
      <c r="K248" t="s" s="21">
        <f>IF(J248&lt;25%,"น้อยกว่า 25%",IF(J248&gt;=25%,"มากกว่าหรือเท่ากับ 25%",IF(J248&gt;=35%,"มากกว่าหรือเท่ากับ 35%")))</f>
        <v>18</v>
      </c>
    </row>
    <row r="249" s="7" customFormat="1" ht="19.15" customHeight="1">
      <c r="A249" t="s" s="16">
        <v>124</v>
      </c>
      <c r="B249" s="17">
        <v>7</v>
      </c>
      <c r="C249" s="17">
        <v>17</v>
      </c>
      <c r="D249" t="s" s="16">
        <v>316</v>
      </c>
      <c r="E249" t="s" s="16">
        <v>84</v>
      </c>
      <c r="F249" s="37">
        <v>22836</v>
      </c>
      <c r="G249" s="17">
        <v>23998</v>
      </c>
      <c r="H249" s="18">
        <f>SUM(G249-F249)</f>
        <v>1162</v>
      </c>
      <c r="I249" s="19">
        <f>H249/F249</f>
        <v>0.0508845682256087</v>
      </c>
      <c r="J249" s="19">
        <f>H249/G249</f>
        <v>0.0484207017251438</v>
      </c>
      <c r="K249" t="s" s="21">
        <f>IF(J249&lt;25%,"น้อยกว่า 25%",IF(J249&gt;=25%,"มากกว่าหรือเท่ากับ 25%",IF(J249&gt;=35%,"มากกว่าหรือเท่ากับ 35%")))</f>
        <v>18</v>
      </c>
    </row>
    <row r="250" s="7" customFormat="1" ht="19.15" customHeight="1">
      <c r="A250" t="s" s="16">
        <v>124</v>
      </c>
      <c r="B250" s="17">
        <v>7</v>
      </c>
      <c r="C250" s="17">
        <v>3</v>
      </c>
      <c r="D250" t="s" s="16">
        <v>317</v>
      </c>
      <c r="E250" t="s" s="16">
        <v>22</v>
      </c>
      <c r="F250" s="37">
        <v>20106</v>
      </c>
      <c r="G250" s="17">
        <v>21339</v>
      </c>
      <c r="H250" s="18">
        <f>SUM(G250-F250)</f>
        <v>1233</v>
      </c>
      <c r="I250" s="19">
        <f>H250/F250</f>
        <v>0.0613249776186213</v>
      </c>
      <c r="J250" s="19">
        <f>H250/G250</f>
        <v>0.0577815267819485</v>
      </c>
      <c r="K250" t="s" s="21">
        <f>IF(J250&lt;25%,"น้อยกว่า 25%",IF(J250&gt;=25%,"มากกว่าหรือเท่ากับ 25%",IF(J250&gt;=35%,"มากกว่าหรือเท่ากับ 35%")))</f>
        <v>18</v>
      </c>
    </row>
    <row r="251" s="7" customFormat="1" ht="19.15" customHeight="1">
      <c r="A251" t="s" s="16">
        <v>124</v>
      </c>
      <c r="B251" s="17">
        <v>7</v>
      </c>
      <c r="C251" s="17">
        <v>15</v>
      </c>
      <c r="D251" t="s" s="16">
        <v>318</v>
      </c>
      <c r="E251" t="s" s="16">
        <v>17</v>
      </c>
      <c r="F251" s="37">
        <v>12052</v>
      </c>
      <c r="G251" s="17">
        <v>12896</v>
      </c>
      <c r="H251" s="18">
        <f>SUM(G251-F251)</f>
        <v>844</v>
      </c>
      <c r="I251" s="19">
        <f>H251/F251</f>
        <v>0.0700298705609028</v>
      </c>
      <c r="J251" s="19">
        <f>H251/G251</f>
        <v>0.0654466501240695</v>
      </c>
      <c r="K251" t="s" s="21">
        <f>IF(J251&lt;25%,"น้อยกว่า 25%",IF(J251&gt;=25%,"มากกว่าหรือเท่ากับ 25%",IF(J251&gt;=35%,"มากกว่าหรือเท่ากับ 35%")))</f>
        <v>18</v>
      </c>
    </row>
    <row r="252" s="7" customFormat="1" ht="19.15" customHeight="1">
      <c r="A252" t="s" s="16">
        <v>124</v>
      </c>
      <c r="B252" s="17">
        <v>7</v>
      </c>
      <c r="C252" s="17">
        <v>12</v>
      </c>
      <c r="D252" t="s" s="16">
        <v>319</v>
      </c>
      <c r="E252" t="s" s="16">
        <v>60</v>
      </c>
      <c r="F252" s="37">
        <v>4940</v>
      </c>
      <c r="G252" s="17">
        <v>5160</v>
      </c>
      <c r="H252" s="18">
        <f>SUM(G252-F252)</f>
        <v>220</v>
      </c>
      <c r="I252" s="19">
        <f>H252/F252</f>
        <v>0.0445344129554656</v>
      </c>
      <c r="J252" s="19">
        <f>H252/G252</f>
        <v>0.0426356589147287</v>
      </c>
      <c r="K252" t="s" s="21">
        <f>IF(J252&lt;25%,"น้อยกว่า 25%",IF(J252&gt;=25%,"มากกว่าหรือเท่ากับ 25%",IF(J252&gt;=35%,"มากกว่าหรือเท่ากับ 35%")))</f>
        <v>18</v>
      </c>
    </row>
    <row r="253" s="7" customFormat="1" ht="19.15" customHeight="1">
      <c r="A253" t="s" s="16">
        <v>124</v>
      </c>
      <c r="B253" s="17">
        <v>7</v>
      </c>
      <c r="C253" s="17">
        <v>22</v>
      </c>
      <c r="D253" t="s" s="16">
        <v>320</v>
      </c>
      <c r="E253" t="s" s="16">
        <v>34</v>
      </c>
      <c r="F253" s="37">
        <v>3575</v>
      </c>
      <c r="G253" s="17">
        <v>3848</v>
      </c>
      <c r="H253" s="18">
        <f>SUM(G253-F253)</f>
        <v>273</v>
      </c>
      <c r="I253" s="19">
        <f>H253/F253</f>
        <v>0.0763636363636364</v>
      </c>
      <c r="J253" s="19">
        <f>H253/G253</f>
        <v>0.0709459459459459</v>
      </c>
      <c r="K253" t="s" s="21">
        <f>IF(J253&lt;25%,"น้อยกว่า 25%",IF(J253&gt;=25%,"มากกว่าหรือเท่ากับ 25%",IF(J253&gt;=35%,"มากกว่าหรือเท่ากับ 35%")))</f>
        <v>18</v>
      </c>
    </row>
    <row r="254" s="7" customFormat="1" ht="19.15" customHeight="1">
      <c r="A254" t="s" s="16">
        <v>124</v>
      </c>
      <c r="B254" s="17">
        <v>7</v>
      </c>
      <c r="C254" s="17">
        <v>7</v>
      </c>
      <c r="D254" t="s" s="16">
        <v>321</v>
      </c>
      <c r="E254" t="s" s="16">
        <v>28</v>
      </c>
      <c r="F254" s="37">
        <v>1901</v>
      </c>
      <c r="G254" s="17">
        <v>2006</v>
      </c>
      <c r="H254" s="18">
        <f>SUM(G254-F254)</f>
        <v>105</v>
      </c>
      <c r="I254" s="19">
        <f>H254/F254</f>
        <v>0.0552340873224619</v>
      </c>
      <c r="J254" s="19">
        <f>H254/G254</f>
        <v>0.0523429710867398</v>
      </c>
      <c r="K254" t="s" s="21">
        <f>IF(J254&lt;25%,"น้อยกว่า 25%",IF(J254&gt;=25%,"มากกว่าหรือเท่ากับ 25%",IF(J254&gt;=35%,"มากกว่าหรือเท่ากับ 35%")))</f>
        <v>18</v>
      </c>
    </row>
    <row r="255" s="7" customFormat="1" ht="19.15" customHeight="1">
      <c r="A255" t="s" s="16">
        <v>124</v>
      </c>
      <c r="B255" s="17">
        <v>7</v>
      </c>
      <c r="C255" s="17">
        <v>14</v>
      </c>
      <c r="D255" t="s" s="16">
        <v>322</v>
      </c>
      <c r="E255" t="s" s="16">
        <v>26</v>
      </c>
      <c r="F255" s="37">
        <v>959</v>
      </c>
      <c r="G255" s="17">
        <v>1003</v>
      </c>
      <c r="H255" s="18">
        <f>SUM(G255-F255)</f>
        <v>44</v>
      </c>
      <c r="I255" s="19">
        <f>H255/F255</f>
        <v>0.045881126173097</v>
      </c>
      <c r="J255" s="19">
        <f>H255/G255</f>
        <v>0.0438683948155533</v>
      </c>
      <c r="K255" t="s" s="21">
        <f>IF(J255&lt;25%,"น้อยกว่า 25%",IF(J255&gt;=25%,"มากกว่าหรือเท่ากับ 25%",IF(J255&gt;=35%,"มากกว่าหรือเท่ากับ 35%")))</f>
        <v>18</v>
      </c>
    </row>
    <row r="256" s="7" customFormat="1" ht="19.15" customHeight="1">
      <c r="A256" t="s" s="16">
        <v>124</v>
      </c>
      <c r="B256" s="17">
        <v>7</v>
      </c>
      <c r="C256" s="17">
        <v>11</v>
      </c>
      <c r="D256" t="s" s="16">
        <v>323</v>
      </c>
      <c r="E256" t="s" s="16">
        <v>30</v>
      </c>
      <c r="F256" s="37">
        <v>613</v>
      </c>
      <c r="G256" s="17">
        <v>658</v>
      </c>
      <c r="H256" s="18">
        <f>SUM(G256-F256)</f>
        <v>45</v>
      </c>
      <c r="I256" s="19">
        <f>H256/F256</f>
        <v>0.07340946166394779</v>
      </c>
      <c r="J256" s="19">
        <f>H256/G256</f>
        <v>0.0683890577507599</v>
      </c>
      <c r="K256" t="s" s="21">
        <f>IF(J256&lt;25%,"น้อยกว่า 25%",IF(J256&gt;=25%,"มากกว่าหรือเท่ากับ 25%",IF(J256&gt;=35%,"มากกว่าหรือเท่ากับ 35%")))</f>
        <v>18</v>
      </c>
    </row>
    <row r="257" s="7" customFormat="1" ht="19.15" customHeight="1">
      <c r="A257" t="s" s="16">
        <v>124</v>
      </c>
      <c r="B257" s="17">
        <v>7</v>
      </c>
      <c r="C257" s="17">
        <v>16</v>
      </c>
      <c r="D257" t="s" s="16">
        <v>324</v>
      </c>
      <c r="E257" t="s" s="16">
        <v>48</v>
      </c>
      <c r="F257" s="37">
        <v>448</v>
      </c>
      <c r="G257" s="17">
        <v>476</v>
      </c>
      <c r="H257" s="18">
        <f>SUM(G257-F257)</f>
        <v>28</v>
      </c>
      <c r="I257" s="19">
        <f>H257/F257</f>
        <v>0.0625</v>
      </c>
      <c r="J257" s="19">
        <f>H257/G257</f>
        <v>0.0588235294117647</v>
      </c>
      <c r="K257" t="s" s="21">
        <f>IF(J257&lt;25%,"น้อยกว่า 25%",IF(J257&gt;=25%,"มากกว่าหรือเท่ากับ 25%",IF(J257&gt;=35%,"มากกว่าหรือเท่ากับ 35%")))</f>
        <v>18</v>
      </c>
    </row>
    <row r="258" s="7" customFormat="1" ht="19.15" customHeight="1">
      <c r="A258" t="s" s="16">
        <v>124</v>
      </c>
      <c r="B258" s="17">
        <v>7</v>
      </c>
      <c r="C258" s="17">
        <v>13</v>
      </c>
      <c r="D258" t="s" s="16">
        <v>325</v>
      </c>
      <c r="E258" t="s" s="16">
        <v>38</v>
      </c>
      <c r="F258" s="37">
        <v>398</v>
      </c>
      <c r="G258" s="17">
        <v>426</v>
      </c>
      <c r="H258" s="18">
        <f>SUM(G258-F258)</f>
        <v>28</v>
      </c>
      <c r="I258" s="19">
        <f>H258/F258</f>
        <v>0.07035175879396981</v>
      </c>
      <c r="J258" s="19">
        <f>H258/G258</f>
        <v>0.0657276995305164</v>
      </c>
      <c r="K258" t="s" s="21">
        <f>IF(J258&lt;25%,"น้อยกว่า 25%",IF(J258&gt;=25%,"มากกว่าหรือเท่ากับ 25%",IF(J258&gt;=35%,"มากกว่าหรือเท่ากับ 35%")))</f>
        <v>18</v>
      </c>
    </row>
    <row r="259" s="7" customFormat="1" ht="19.15" customHeight="1">
      <c r="A259" t="s" s="16">
        <v>124</v>
      </c>
      <c r="B259" s="17">
        <v>7</v>
      </c>
      <c r="C259" s="17">
        <v>1</v>
      </c>
      <c r="D259" t="s" s="16">
        <v>326</v>
      </c>
      <c r="E259" t="s" s="16">
        <v>24</v>
      </c>
      <c r="F259" s="37">
        <v>243</v>
      </c>
      <c r="G259" s="17">
        <v>259</v>
      </c>
      <c r="H259" s="18">
        <f>SUM(G259-F259)</f>
        <v>16</v>
      </c>
      <c r="I259" s="19">
        <f>H259/F259</f>
        <v>0.065843621399177</v>
      </c>
      <c r="J259" s="19">
        <f>H259/G259</f>
        <v>0.0617760617760618</v>
      </c>
      <c r="K259" t="s" s="21">
        <f>IF(J259&lt;25%,"น้อยกว่า 25%",IF(J259&gt;=25%,"มากกว่าหรือเท่ากับ 25%",IF(J259&gt;=35%,"มากกว่าหรือเท่ากับ 35%")))</f>
        <v>18</v>
      </c>
    </row>
    <row r="260" s="7" customFormat="1" ht="19.15" customHeight="1">
      <c r="A260" t="s" s="16">
        <v>124</v>
      </c>
      <c r="B260" s="17">
        <v>7</v>
      </c>
      <c r="C260" s="17">
        <v>8</v>
      </c>
      <c r="D260" t="s" s="16">
        <v>327</v>
      </c>
      <c r="E260" t="s" s="16">
        <v>36</v>
      </c>
      <c r="F260" s="37">
        <v>231</v>
      </c>
      <c r="G260" s="17">
        <v>242</v>
      </c>
      <c r="H260" s="18">
        <f>SUM(G260-F260)</f>
        <v>11</v>
      </c>
      <c r="I260" s="19">
        <f>H260/F260</f>
        <v>0.0476190476190476</v>
      </c>
      <c r="J260" s="19">
        <f>H260/G260</f>
        <v>0.0454545454545455</v>
      </c>
      <c r="K260" t="s" s="21">
        <f>IF(J260&lt;25%,"น้อยกว่า 25%",IF(J260&gt;=25%,"มากกว่าหรือเท่ากับ 25%",IF(J260&gt;=35%,"มากกว่าหรือเท่ากับ 35%")))</f>
        <v>18</v>
      </c>
    </row>
    <row r="261" s="7" customFormat="1" ht="19.15" customHeight="1">
      <c r="A261" t="s" s="16">
        <v>124</v>
      </c>
      <c r="B261" s="17">
        <v>7</v>
      </c>
      <c r="C261" s="17">
        <v>9</v>
      </c>
      <c r="D261" t="s" s="16">
        <v>328</v>
      </c>
      <c r="E261" t="s" s="16">
        <v>62</v>
      </c>
      <c r="F261" s="37">
        <v>218</v>
      </c>
      <c r="G261" s="17">
        <v>238</v>
      </c>
      <c r="H261" s="18">
        <f>SUM(G261-F261)</f>
        <v>20</v>
      </c>
      <c r="I261" s="19">
        <f>H261/F261</f>
        <v>0.091743119266055</v>
      </c>
      <c r="J261" s="19">
        <f>H261/G261</f>
        <v>0.0840336134453782</v>
      </c>
      <c r="K261" t="s" s="21">
        <f>IF(J261&lt;25%,"น้อยกว่า 25%",IF(J261&gt;=25%,"มากกว่าหรือเท่ากับ 25%",IF(J261&gt;=35%,"มากกว่าหรือเท่ากับ 35%")))</f>
        <v>18</v>
      </c>
    </row>
    <row r="262" s="7" customFormat="1" ht="19.15" customHeight="1">
      <c r="A262" t="s" s="16">
        <v>124</v>
      </c>
      <c r="B262" s="17">
        <v>7</v>
      </c>
      <c r="C262" s="17">
        <v>6</v>
      </c>
      <c r="D262" t="s" s="16">
        <v>329</v>
      </c>
      <c r="E262" t="s" s="16">
        <v>101</v>
      </c>
      <c r="F262" s="37">
        <v>214</v>
      </c>
      <c r="G262" s="17">
        <v>224</v>
      </c>
      <c r="H262" s="18">
        <f>SUM(G262-F262)</f>
        <v>10</v>
      </c>
      <c r="I262" s="19">
        <f>H262/F262</f>
        <v>0.0467289719626168</v>
      </c>
      <c r="J262" s="19">
        <f>H262/G262</f>
        <v>0.0446428571428571</v>
      </c>
      <c r="K262" t="s" s="21">
        <f>IF(J262&lt;25%,"น้อยกว่า 25%",IF(J262&gt;=25%,"มากกว่าหรือเท่ากับ 25%",IF(J262&gt;=35%,"มากกว่าหรือเท่ากับ 35%")))</f>
        <v>18</v>
      </c>
    </row>
    <row r="263" s="7" customFormat="1" ht="19.15" customHeight="1">
      <c r="A263" t="s" s="16">
        <v>124</v>
      </c>
      <c r="B263" s="17">
        <v>7</v>
      </c>
      <c r="C263" s="17">
        <v>2</v>
      </c>
      <c r="D263" t="s" s="16">
        <v>330</v>
      </c>
      <c r="E263" t="s" s="16">
        <v>76</v>
      </c>
      <c r="F263" s="37">
        <v>151</v>
      </c>
      <c r="G263" s="17">
        <v>164</v>
      </c>
      <c r="H263" s="18">
        <f>SUM(G263-F263)</f>
        <v>13</v>
      </c>
      <c r="I263" s="19">
        <f>H263/F263</f>
        <v>0.0860927152317881</v>
      </c>
      <c r="J263" s="19">
        <f>H263/G263</f>
        <v>0.0792682926829268</v>
      </c>
      <c r="K263" t="s" s="21">
        <f>IF(J263&lt;25%,"น้อยกว่า 25%",IF(J263&gt;=25%,"มากกว่าหรือเท่ากับ 25%",IF(J263&gt;=35%,"มากกว่าหรือเท่ากับ 35%")))</f>
        <v>18</v>
      </c>
    </row>
    <row r="264" s="7" customFormat="1" ht="19.15" customHeight="1">
      <c r="A264" t="s" s="16">
        <v>124</v>
      </c>
      <c r="B264" s="17">
        <v>7</v>
      </c>
      <c r="C264" s="17">
        <v>5</v>
      </c>
      <c r="D264" t="s" s="16">
        <v>331</v>
      </c>
      <c r="E264" t="s" s="16">
        <v>44</v>
      </c>
      <c r="F264" s="37">
        <v>117</v>
      </c>
      <c r="G264" s="17">
        <v>123</v>
      </c>
      <c r="H264" s="18">
        <f>SUM(G264-F264)</f>
        <v>6</v>
      </c>
      <c r="I264" s="19">
        <f>H264/F264</f>
        <v>0.0512820512820513</v>
      </c>
      <c r="J264" s="19">
        <f>H264/G264</f>
        <v>0.048780487804878</v>
      </c>
      <c r="K264" t="s" s="21">
        <f>IF(J264&lt;25%,"น้อยกว่า 25%",IF(J264&gt;=25%,"มากกว่าหรือเท่ากับ 25%",IF(J264&gt;=35%,"มากกว่าหรือเท่ากับ 35%")))</f>
        <v>18</v>
      </c>
    </row>
    <row r="265" s="7" customFormat="1" ht="19.15" customHeight="1">
      <c r="A265" t="s" s="16">
        <v>124</v>
      </c>
      <c r="B265" s="17">
        <v>7</v>
      </c>
      <c r="C265" s="17">
        <v>18</v>
      </c>
      <c r="D265" t="s" s="16">
        <v>332</v>
      </c>
      <c r="E265" t="s" s="16">
        <v>66</v>
      </c>
      <c r="F265" s="37">
        <v>92</v>
      </c>
      <c r="G265" s="17">
        <v>97</v>
      </c>
      <c r="H265" s="18">
        <f>SUM(G265-F265)</f>
        <v>5</v>
      </c>
      <c r="I265" s="19">
        <f>H265/F265</f>
        <v>0.0543478260869565</v>
      </c>
      <c r="J265" s="19">
        <f>H265/G265</f>
        <v>0.0515463917525773</v>
      </c>
      <c r="K265" t="s" s="21">
        <f>IF(J265&lt;25%,"น้อยกว่า 25%",IF(J265&gt;=25%,"มากกว่าหรือเท่ากับ 25%",IF(J265&gt;=35%,"มากกว่าหรือเท่ากับ 35%")))</f>
        <v>18</v>
      </c>
    </row>
    <row r="266" s="7" customFormat="1" ht="19.15" customHeight="1">
      <c r="A266" t="s" s="16">
        <v>124</v>
      </c>
      <c r="B266" s="17">
        <v>7</v>
      </c>
      <c r="C266" s="17">
        <v>21</v>
      </c>
      <c r="D266" t="s" s="16">
        <v>333</v>
      </c>
      <c r="E266" t="s" s="16">
        <v>54</v>
      </c>
      <c r="F266" s="37">
        <v>85</v>
      </c>
      <c r="G266" s="17">
        <v>92</v>
      </c>
      <c r="H266" s="18">
        <f>SUM(G266-F266)</f>
        <v>7</v>
      </c>
      <c r="I266" s="19">
        <f>H266/F266</f>
        <v>0.0823529411764706</v>
      </c>
      <c r="J266" s="19">
        <f>H266/G266</f>
        <v>0.07608695652173909</v>
      </c>
      <c r="K266" t="s" s="21">
        <f>IF(J266&lt;25%,"น้อยกว่า 25%",IF(J266&gt;=25%,"มากกว่าหรือเท่ากับ 25%",IF(J266&gt;=35%,"มากกว่าหรือเท่ากับ 35%")))</f>
        <v>18</v>
      </c>
    </row>
    <row r="267" s="7" customFormat="1" ht="19.15" customHeight="1">
      <c r="A267" t="s" s="16">
        <v>124</v>
      </c>
      <c r="B267" s="17">
        <v>7</v>
      </c>
      <c r="C267" s="17">
        <v>24</v>
      </c>
      <c r="D267" t="s" s="16">
        <v>334</v>
      </c>
      <c r="E267" t="s" s="16">
        <v>52</v>
      </c>
      <c r="F267" s="37">
        <v>85</v>
      </c>
      <c r="G267" s="17">
        <v>89</v>
      </c>
      <c r="H267" s="18">
        <f>SUM(G267-F267)</f>
        <v>4</v>
      </c>
      <c r="I267" s="19">
        <f>H267/F267</f>
        <v>0.0470588235294118</v>
      </c>
      <c r="J267" s="19">
        <f>H267/G267</f>
        <v>0.0449438202247191</v>
      </c>
      <c r="K267" t="s" s="21">
        <f>IF(J267&lt;25%,"น้อยกว่า 25%",IF(J267&gt;=25%,"มากกว่าหรือเท่ากับ 25%",IF(J267&gt;=35%,"มากกว่าหรือเท่ากับ 35%")))</f>
        <v>18</v>
      </c>
    </row>
    <row r="268" s="7" customFormat="1" ht="19.15" customHeight="1">
      <c r="A268" t="s" s="16">
        <v>124</v>
      </c>
      <c r="B268" s="17">
        <v>7</v>
      </c>
      <c r="C268" s="17">
        <v>10</v>
      </c>
      <c r="D268" t="s" s="16">
        <v>335</v>
      </c>
      <c r="E268" t="s" s="16">
        <v>74</v>
      </c>
      <c r="F268" s="37">
        <v>81</v>
      </c>
      <c r="G268" s="17">
        <v>81</v>
      </c>
      <c r="H268" s="18">
        <f>SUM(G268-F268)</f>
        <v>0</v>
      </c>
      <c r="I268" s="19">
        <f>H268/F268</f>
        <v>0</v>
      </c>
      <c r="J268" s="19">
        <f>H268/G268</f>
        <v>0</v>
      </c>
      <c r="K268" t="s" s="21">
        <f>IF(J268&lt;25%,"น้อยกว่า 25%",IF(J268&gt;=25%,"มากกว่าหรือเท่ากับ 25%",IF(J268&gt;=35%,"มากกว่าหรือเท่ากับ 35%")))</f>
        <v>18</v>
      </c>
    </row>
    <row r="269" s="7" customFormat="1" ht="19.15" customHeight="1">
      <c r="A269" t="s" s="16">
        <v>124</v>
      </c>
      <c r="B269" s="17">
        <v>7</v>
      </c>
      <c r="C269" s="17">
        <v>27</v>
      </c>
      <c r="D269" t="s" s="16">
        <v>336</v>
      </c>
      <c r="E269" t="s" s="16">
        <v>185</v>
      </c>
      <c r="F269" s="37">
        <v>57</v>
      </c>
      <c r="G269" s="17">
        <v>59</v>
      </c>
      <c r="H269" s="18">
        <f>SUM(G269-F269)</f>
        <v>2</v>
      </c>
      <c r="I269" s="19">
        <f>H269/F269</f>
        <v>0.0350877192982456</v>
      </c>
      <c r="J269" s="19">
        <f>H269/G269</f>
        <v>0.0338983050847458</v>
      </c>
      <c r="K269" t="s" s="21">
        <f>IF(J269&lt;25%,"น้อยกว่า 25%",IF(J269&gt;=25%,"มากกว่าหรือเท่ากับ 25%",IF(J269&gt;=35%,"มากกว่าหรือเท่ากับ 35%")))</f>
        <v>18</v>
      </c>
    </row>
    <row r="270" s="7" customFormat="1" ht="19.15" customHeight="1">
      <c r="A270" t="s" s="16">
        <v>124</v>
      </c>
      <c r="B270" s="17">
        <v>7</v>
      </c>
      <c r="C270" s="17">
        <v>29</v>
      </c>
      <c r="D270" t="s" s="16">
        <v>337</v>
      </c>
      <c r="E270" t="s" s="16">
        <v>237</v>
      </c>
      <c r="F270" s="37">
        <v>55</v>
      </c>
      <c r="G270" s="17">
        <v>58</v>
      </c>
      <c r="H270" s="18">
        <f>SUM(G270-F270)</f>
        <v>3</v>
      </c>
      <c r="I270" s="19">
        <f>H270/F270</f>
        <v>0.0545454545454545</v>
      </c>
      <c r="J270" s="19">
        <f>H270/G270</f>
        <v>0.0517241379310345</v>
      </c>
      <c r="K270" t="s" s="21">
        <f>IF(J270&lt;25%,"น้อยกว่า 25%",IF(J270&gt;=25%,"มากกว่าหรือเท่ากับ 25%",IF(J270&gt;=35%,"มากกว่าหรือเท่ากับ 35%")))</f>
        <v>18</v>
      </c>
    </row>
    <row r="271" s="7" customFormat="1" ht="19.15" customHeight="1">
      <c r="A271" t="s" s="16">
        <v>124</v>
      </c>
      <c r="B271" s="17">
        <v>7</v>
      </c>
      <c r="C271" s="17">
        <v>23</v>
      </c>
      <c r="D271" t="s" s="16">
        <v>338</v>
      </c>
      <c r="E271" t="s" s="16">
        <v>72</v>
      </c>
      <c r="F271" s="37">
        <v>38</v>
      </c>
      <c r="G271" s="17">
        <v>39</v>
      </c>
      <c r="H271" s="18">
        <f>SUM(G271-F271)</f>
        <v>1</v>
      </c>
      <c r="I271" s="19">
        <f>H271/F271</f>
        <v>0.0263157894736842</v>
      </c>
      <c r="J271" s="19">
        <f>H271/G271</f>
        <v>0.0256410256410256</v>
      </c>
      <c r="K271" t="s" s="21">
        <f>IF(J271&lt;25%,"น้อยกว่า 25%",IF(J271&gt;=25%,"มากกว่าหรือเท่ากับ 25%",IF(J271&gt;=35%,"มากกว่าหรือเท่ากับ 35%")))</f>
        <v>18</v>
      </c>
    </row>
    <row r="272" s="7" customFormat="1" ht="19.15" customHeight="1">
      <c r="A272" t="s" s="16">
        <v>124</v>
      </c>
      <c r="B272" s="17">
        <v>7</v>
      </c>
      <c r="C272" s="17">
        <v>31</v>
      </c>
      <c r="D272" t="s" s="16">
        <v>339</v>
      </c>
      <c r="E272" t="s" s="16">
        <v>68</v>
      </c>
      <c r="F272" s="37">
        <v>27</v>
      </c>
      <c r="G272" s="17">
        <v>32</v>
      </c>
      <c r="H272" s="18">
        <f>SUM(G272-F272)</f>
        <v>5</v>
      </c>
      <c r="I272" s="19">
        <f>H272/F272</f>
        <v>0.185185185185185</v>
      </c>
      <c r="J272" s="19">
        <f>H272/G272</f>
        <v>0.15625</v>
      </c>
      <c r="K272" t="s" s="21">
        <f>IF(J272&lt;25%,"น้อยกว่า 25%",IF(J272&gt;=25%,"มากกว่าหรือเท่ากับ 25%",IF(J272&gt;=35%,"มากกว่าหรือเท่ากับ 35%")))</f>
        <v>18</v>
      </c>
    </row>
    <row r="273" s="7" customFormat="1" ht="19.15" customHeight="1">
      <c r="A273" t="s" s="16">
        <v>124</v>
      </c>
      <c r="B273" s="17">
        <v>7</v>
      </c>
      <c r="C273" s="17">
        <v>19</v>
      </c>
      <c r="D273" t="s" s="16">
        <v>340</v>
      </c>
      <c r="E273" t="s" s="16">
        <v>103</v>
      </c>
      <c r="F273" s="37">
        <v>26</v>
      </c>
      <c r="G273" s="17">
        <v>30</v>
      </c>
      <c r="H273" s="18">
        <f>SUM(G273-F273)</f>
        <v>4</v>
      </c>
      <c r="I273" s="19">
        <f>H273/F273</f>
        <v>0.153846153846154</v>
      </c>
      <c r="J273" s="19">
        <f>H273/G273</f>
        <v>0.133333333333333</v>
      </c>
      <c r="K273" t="s" s="21">
        <f>IF(J273&lt;25%,"น้อยกว่า 25%",IF(J273&gt;=25%,"มากกว่าหรือเท่ากับ 25%",IF(J273&gt;=35%,"มากกว่าหรือเท่ากับ 35%")))</f>
        <v>18</v>
      </c>
    </row>
    <row r="274" s="7" customFormat="1" ht="19.15" customHeight="1">
      <c r="A274" t="s" s="16">
        <v>124</v>
      </c>
      <c r="B274" s="17">
        <v>7</v>
      </c>
      <c r="C274" s="17">
        <v>26</v>
      </c>
      <c r="D274" t="s" s="16">
        <v>341</v>
      </c>
      <c r="E274" t="s" s="16">
        <v>106</v>
      </c>
      <c r="F274" s="37">
        <v>30</v>
      </c>
      <c r="G274" s="17">
        <v>30</v>
      </c>
      <c r="H274" s="18">
        <f>SUM(G274-F274)</f>
        <v>0</v>
      </c>
      <c r="I274" s="19">
        <f>H274/F274</f>
        <v>0</v>
      </c>
      <c r="J274" s="19">
        <f>H274/G274</f>
        <v>0</v>
      </c>
      <c r="K274" t="s" s="21">
        <f>IF(J274&lt;25%,"น้อยกว่า 25%",IF(J274&gt;=25%,"มากกว่าหรือเท่ากับ 25%",IF(J274&gt;=35%,"มากกว่าหรือเท่ากับ 35%")))</f>
        <v>18</v>
      </c>
    </row>
    <row r="275" s="7" customFormat="1" ht="19.15" customHeight="1">
      <c r="A275" t="s" s="16">
        <v>124</v>
      </c>
      <c r="B275" s="17">
        <v>7</v>
      </c>
      <c r="C275" s="17">
        <v>30</v>
      </c>
      <c r="D275" t="s" s="16">
        <v>342</v>
      </c>
      <c r="E275" t="s" s="16">
        <v>147</v>
      </c>
      <c r="F275" s="37">
        <v>25</v>
      </c>
      <c r="G275" s="17">
        <v>26</v>
      </c>
      <c r="H275" s="18">
        <f>SUM(G275-F275)</f>
        <v>1</v>
      </c>
      <c r="I275" s="19">
        <f>H275/F275</f>
        <v>0.04</v>
      </c>
      <c r="J275" s="19">
        <f>H275/G275</f>
        <v>0.0384615384615385</v>
      </c>
      <c r="K275" t="s" s="21">
        <f>IF(J275&lt;25%,"น้อยกว่า 25%",IF(J275&gt;=25%,"มากกว่าหรือเท่ากับ 25%",IF(J275&gt;=35%,"มากกว่าหรือเท่ากับ 35%")))</f>
        <v>18</v>
      </c>
    </row>
    <row r="276" s="7" customFormat="1" ht="19.15" customHeight="1">
      <c r="A276" t="s" s="16">
        <v>124</v>
      </c>
      <c r="B276" s="17">
        <v>7</v>
      </c>
      <c r="C276" s="17">
        <v>20</v>
      </c>
      <c r="D276" t="s" s="16">
        <v>343</v>
      </c>
      <c r="E276" t="s" s="16">
        <v>281</v>
      </c>
      <c r="F276" s="37">
        <v>18</v>
      </c>
      <c r="G276" s="17">
        <v>20</v>
      </c>
      <c r="H276" s="18">
        <f>SUM(G276-F276)</f>
        <v>2</v>
      </c>
      <c r="I276" s="19">
        <f>H276/F276</f>
        <v>0.111111111111111</v>
      </c>
      <c r="J276" s="19">
        <f>H276/G276</f>
        <v>0.1</v>
      </c>
      <c r="K276" t="s" s="21">
        <f>IF(J276&lt;25%,"น้อยกว่า 25%",IF(J276&gt;=25%,"มากกว่าหรือเท่ากับ 25%",IF(J276&gt;=35%,"มากกว่าหรือเท่ากับ 35%")))</f>
        <v>18</v>
      </c>
    </row>
    <row r="277" s="7" customFormat="1" ht="19.15" customHeight="1">
      <c r="A277" t="s" s="16">
        <v>124</v>
      </c>
      <c r="B277" s="17">
        <v>7</v>
      </c>
      <c r="C277" s="17">
        <v>28</v>
      </c>
      <c r="D277" t="s" s="16">
        <v>344</v>
      </c>
      <c r="E277" t="s" s="16">
        <v>116</v>
      </c>
      <c r="F277" s="37">
        <v>20</v>
      </c>
      <c r="G277" s="17">
        <v>20</v>
      </c>
      <c r="H277" s="18">
        <f>SUM(G277-F277)</f>
        <v>0</v>
      </c>
      <c r="I277" s="19">
        <f>H277/F277</f>
        <v>0</v>
      </c>
      <c r="J277" s="19">
        <f>H277/G277</f>
        <v>0</v>
      </c>
      <c r="K277" t="s" s="21">
        <f>IF(J277&lt;25%,"น้อยกว่า 25%",IF(J277&gt;=25%,"มากกว่าหรือเท่ากับ 25%",IF(J277&gt;=35%,"มากกว่าหรือเท่ากับ 35%")))</f>
        <v>18</v>
      </c>
    </row>
    <row r="278" s="7" customFormat="1" ht="19.15" customHeight="1">
      <c r="A278" t="s" s="16">
        <v>124</v>
      </c>
      <c r="B278" s="17">
        <v>7</v>
      </c>
      <c r="C278" s="17">
        <v>25</v>
      </c>
      <c r="D278" t="s" s="16">
        <v>345</v>
      </c>
      <c r="E278" t="s" s="16">
        <v>155</v>
      </c>
      <c r="F278" s="37">
        <v>11</v>
      </c>
      <c r="G278" s="17">
        <v>13</v>
      </c>
      <c r="H278" s="18">
        <f>SUM(G278-F278)</f>
        <v>2</v>
      </c>
      <c r="I278" s="19">
        <f>H278/F278</f>
        <v>0.181818181818182</v>
      </c>
      <c r="J278" s="19">
        <f>H278/G278</f>
        <v>0.153846153846154</v>
      </c>
      <c r="K278" t="s" s="21">
        <f>IF(J278&lt;25%,"น้อยกว่า 25%",IF(J278&gt;=25%,"มากกว่าหรือเท่ากับ 25%",IF(J278&gt;=35%,"มากกว่าหรือเท่ากับ 35%")))</f>
        <v>18</v>
      </c>
    </row>
    <row r="279" s="7" customFormat="1" ht="19.15" customHeight="1">
      <c r="A279" t="s" s="38">
        <v>124</v>
      </c>
      <c r="B279" s="39">
        <v>8</v>
      </c>
      <c r="C279" s="39">
        <v>2</v>
      </c>
      <c r="D279" t="s" s="38">
        <v>346</v>
      </c>
      <c r="E279" t="s" s="38">
        <v>20</v>
      </c>
      <c r="F279" s="40">
        <v>27979</v>
      </c>
      <c r="G279" s="39">
        <v>29090</v>
      </c>
      <c r="H279" s="18">
        <f>SUM(G279-F279)</f>
        <v>1111</v>
      </c>
      <c r="I279" s="19">
        <f>H279/F279</f>
        <v>0.0397083526930912</v>
      </c>
      <c r="J279" s="19">
        <f>H279/G279</f>
        <v>0.0381918184943279</v>
      </c>
      <c r="K279" t="s" s="21">
        <f>IF(J279&lt;25%,"น้อยกว่า 25%",IF(J279&gt;=25%,"มากกว่าหรือเท่ากับ 25%",IF(J279&gt;=35%,"มากกว่าหรือเท่ากับ 35%")))</f>
        <v>18</v>
      </c>
    </row>
    <row r="280" s="7" customFormat="1" ht="19.15" customHeight="1">
      <c r="A280" t="s" s="38">
        <v>124</v>
      </c>
      <c r="B280" s="39">
        <v>8</v>
      </c>
      <c r="C280" s="39">
        <v>6</v>
      </c>
      <c r="D280" t="s" s="38">
        <v>347</v>
      </c>
      <c r="E280" t="s" s="38">
        <v>84</v>
      </c>
      <c r="F280" s="40">
        <v>25107</v>
      </c>
      <c r="G280" s="39">
        <v>26122</v>
      </c>
      <c r="H280" s="18">
        <f>SUM(G280-F280)</f>
        <v>1015</v>
      </c>
      <c r="I280" s="19">
        <f>H280/F280</f>
        <v>0.0404269725574541</v>
      </c>
      <c r="J280" s="19">
        <f>H280/G280</f>
        <v>0.0388561365898476</v>
      </c>
      <c r="K280" t="s" s="21">
        <f>IF(J280&lt;25%,"น้อยกว่า 25%",IF(J280&gt;=25%,"มากกว่าหรือเท่ากับ 25%",IF(J280&gt;=35%,"มากกว่าหรือเท่ากับ 35%")))</f>
        <v>18</v>
      </c>
    </row>
    <row r="281" s="7" customFormat="1" ht="19.15" customHeight="1">
      <c r="A281" t="s" s="38">
        <v>124</v>
      </c>
      <c r="B281" s="39">
        <v>8</v>
      </c>
      <c r="C281" s="39">
        <v>12</v>
      </c>
      <c r="D281" t="s" s="38">
        <v>348</v>
      </c>
      <c r="E281" t="s" s="38">
        <v>22</v>
      </c>
      <c r="F281" s="40">
        <v>24588</v>
      </c>
      <c r="G281" s="39">
        <v>25656</v>
      </c>
      <c r="H281" s="18">
        <f>SUM(G281-F281)</f>
        <v>1068</v>
      </c>
      <c r="I281" s="19">
        <f>H281/F281</f>
        <v>0.043435822352367</v>
      </c>
      <c r="J281" s="19">
        <f>H281/G281</f>
        <v>0.0416276894293732</v>
      </c>
      <c r="K281" t="s" s="21">
        <f>IF(J281&lt;25%,"น้อยกว่า 25%",IF(J281&gt;=25%,"มากกว่าหรือเท่ากับ 25%",IF(J281&gt;=35%,"มากกว่าหรือเท่ากับ 35%")))</f>
        <v>18</v>
      </c>
    </row>
    <row r="282" s="7" customFormat="1" ht="19.15" customHeight="1">
      <c r="A282" t="s" s="38">
        <v>124</v>
      </c>
      <c r="B282" s="39">
        <v>8</v>
      </c>
      <c r="C282" s="39">
        <v>16</v>
      </c>
      <c r="D282" t="s" s="38">
        <v>349</v>
      </c>
      <c r="E282" t="s" s="38">
        <v>17</v>
      </c>
      <c r="F282" s="40">
        <v>14775</v>
      </c>
      <c r="G282" s="39">
        <v>15384</v>
      </c>
      <c r="H282" s="18">
        <f>SUM(G282-F282)</f>
        <v>609</v>
      </c>
      <c r="I282" s="19">
        <f>H282/F282</f>
        <v>0.0412182741116751</v>
      </c>
      <c r="J282" s="19">
        <f>H282/G282</f>
        <v>0.0395865834633385</v>
      </c>
      <c r="K282" t="s" s="21">
        <f>IF(J282&lt;25%,"น้อยกว่า 25%",IF(J282&gt;=25%,"มากกว่าหรือเท่ากับ 25%",IF(J282&gt;=35%,"มากกว่าหรือเท่ากับ 35%")))</f>
        <v>18</v>
      </c>
    </row>
    <row r="283" s="7" customFormat="1" ht="19.15" customHeight="1">
      <c r="A283" t="s" s="38">
        <v>124</v>
      </c>
      <c r="B283" s="39">
        <v>8</v>
      </c>
      <c r="C283" s="39">
        <v>22</v>
      </c>
      <c r="D283" t="s" s="38">
        <v>350</v>
      </c>
      <c r="E283" t="s" s="38">
        <v>34</v>
      </c>
      <c r="F283" s="40">
        <v>5458</v>
      </c>
      <c r="G283" s="39">
        <v>5661</v>
      </c>
      <c r="H283" s="18">
        <f>SUM(G283-F283)</f>
        <v>203</v>
      </c>
      <c r="I283" s="19">
        <f>H283/F283</f>
        <v>0.0371931110296812</v>
      </c>
      <c r="J283" s="19">
        <f>H283/G283</f>
        <v>0.0358593888005653</v>
      </c>
      <c r="K283" t="s" s="21">
        <f>IF(J283&lt;25%,"น้อยกว่า 25%",IF(J283&gt;=25%,"มากกว่าหรือเท่ากับ 25%",IF(J283&gt;=35%,"มากกว่าหรือเท่ากับ 35%")))</f>
        <v>18</v>
      </c>
    </row>
    <row r="284" s="7" customFormat="1" ht="19.15" customHeight="1">
      <c r="A284" t="s" s="38">
        <v>124</v>
      </c>
      <c r="B284" s="39">
        <v>8</v>
      </c>
      <c r="C284" s="39">
        <v>7</v>
      </c>
      <c r="D284" t="s" s="38">
        <v>351</v>
      </c>
      <c r="E284" t="s" s="38">
        <v>28</v>
      </c>
      <c r="F284" s="40">
        <v>2251</v>
      </c>
      <c r="G284" s="39">
        <v>2338</v>
      </c>
      <c r="H284" s="18">
        <f>SUM(G284-F284)</f>
        <v>87</v>
      </c>
      <c r="I284" s="19">
        <f>H284/F284</f>
        <v>0.0386494891159485</v>
      </c>
      <c r="J284" s="19">
        <f>H284/G284</f>
        <v>0.0372112917023097</v>
      </c>
      <c r="K284" t="s" s="21">
        <f>IF(J284&lt;25%,"น้อยกว่า 25%",IF(J284&gt;=25%,"มากกว่าหรือเท่ากับ 25%",IF(J284&gt;=35%,"มากกว่าหรือเท่ากับ 35%")))</f>
        <v>18</v>
      </c>
    </row>
    <row r="285" s="7" customFormat="1" ht="19.15" customHeight="1">
      <c r="A285" t="s" s="38">
        <v>124</v>
      </c>
      <c r="B285" s="39">
        <v>8</v>
      </c>
      <c r="C285" s="39">
        <v>3</v>
      </c>
      <c r="D285" t="s" s="38">
        <v>352</v>
      </c>
      <c r="E285" t="s" s="38">
        <v>26</v>
      </c>
      <c r="F285" s="40">
        <v>733</v>
      </c>
      <c r="G285" s="39">
        <v>764</v>
      </c>
      <c r="H285" s="18">
        <f>SUM(G285-F285)</f>
        <v>31</v>
      </c>
      <c r="I285" s="19">
        <f>H285/F285</f>
        <v>0.0422919508867667</v>
      </c>
      <c r="J285" s="19">
        <f>H285/G285</f>
        <v>0.0405759162303665</v>
      </c>
      <c r="K285" t="s" s="21">
        <f>IF(J285&lt;25%,"น้อยกว่า 25%",IF(J285&gt;=25%,"มากกว่าหรือเท่ากับ 25%",IF(J285&gt;=35%,"มากกว่าหรือเท่ากับ 35%")))</f>
        <v>18</v>
      </c>
    </row>
    <row r="286" s="7" customFormat="1" ht="19.15" customHeight="1">
      <c r="A286" t="s" s="38">
        <v>124</v>
      </c>
      <c r="B286" s="39">
        <v>8</v>
      </c>
      <c r="C286" s="39">
        <v>11</v>
      </c>
      <c r="D286" t="s" s="38">
        <v>353</v>
      </c>
      <c r="E286" t="s" s="38">
        <v>30</v>
      </c>
      <c r="F286" s="40">
        <v>661</v>
      </c>
      <c r="G286" s="39">
        <v>690</v>
      </c>
      <c r="H286" s="18">
        <f>SUM(G286-F286)</f>
        <v>29</v>
      </c>
      <c r="I286" s="19">
        <f>H286/F286</f>
        <v>0.0438729198184569</v>
      </c>
      <c r="J286" s="19">
        <f>H286/G286</f>
        <v>0.0420289855072464</v>
      </c>
      <c r="K286" t="s" s="21">
        <f>IF(J286&lt;25%,"น้อยกว่า 25%",IF(J286&gt;=25%,"มากกว่าหรือเท่ากับ 25%",IF(J286&gt;=35%,"มากกว่าหรือเท่ากับ 35%")))</f>
        <v>18</v>
      </c>
    </row>
    <row r="287" s="7" customFormat="1" ht="19.15" customHeight="1">
      <c r="A287" t="s" s="38">
        <v>124</v>
      </c>
      <c r="B287" s="39">
        <v>8</v>
      </c>
      <c r="C287" s="39">
        <v>10</v>
      </c>
      <c r="D287" t="s" s="38">
        <v>354</v>
      </c>
      <c r="E287" t="s" s="38">
        <v>36</v>
      </c>
      <c r="F287" s="40">
        <v>570</v>
      </c>
      <c r="G287" s="39">
        <v>597</v>
      </c>
      <c r="H287" s="18">
        <f>SUM(G287-F287)</f>
        <v>27</v>
      </c>
      <c r="I287" s="19">
        <f>H287/F287</f>
        <v>0.0473684210526316</v>
      </c>
      <c r="J287" s="19">
        <f>H287/G287</f>
        <v>0.0452261306532663</v>
      </c>
      <c r="K287" t="s" s="21">
        <f>IF(J287&lt;25%,"น้อยกว่า 25%",IF(J287&gt;=25%,"มากกว่าหรือเท่ากับ 25%",IF(J287&gt;=35%,"มากกว่าหรือเท่ากับ 35%")))</f>
        <v>18</v>
      </c>
    </row>
    <row r="288" s="7" customFormat="1" ht="19.15" customHeight="1">
      <c r="A288" t="s" s="38">
        <v>124</v>
      </c>
      <c r="B288" s="39">
        <v>8</v>
      </c>
      <c r="C288" s="39">
        <v>19</v>
      </c>
      <c r="D288" t="s" s="38">
        <v>355</v>
      </c>
      <c r="E288" t="s" s="38">
        <v>48</v>
      </c>
      <c r="F288" s="40">
        <v>440</v>
      </c>
      <c r="G288" s="39">
        <v>450</v>
      </c>
      <c r="H288" s="18">
        <f>SUM(G288-F288)</f>
        <v>10</v>
      </c>
      <c r="I288" s="19">
        <f>H288/F288</f>
        <v>0.0227272727272727</v>
      </c>
      <c r="J288" s="19">
        <f>H288/G288</f>
        <v>0.0222222222222222</v>
      </c>
      <c r="K288" t="s" s="21">
        <f>IF(J288&lt;25%,"น้อยกว่า 25%",IF(J288&gt;=25%,"มากกว่าหรือเท่ากับ 25%",IF(J288&gt;=35%,"มากกว่าหรือเท่ากับ 35%")))</f>
        <v>18</v>
      </c>
    </row>
    <row r="289" s="7" customFormat="1" ht="19.15" customHeight="1">
      <c r="A289" t="s" s="38">
        <v>124</v>
      </c>
      <c r="B289" s="39">
        <v>8</v>
      </c>
      <c r="C289" s="39">
        <v>1</v>
      </c>
      <c r="D289" t="s" s="38">
        <v>356</v>
      </c>
      <c r="E289" t="s" s="38">
        <v>38</v>
      </c>
      <c r="F289" s="40">
        <v>281</v>
      </c>
      <c r="G289" s="39">
        <v>293</v>
      </c>
      <c r="H289" s="18">
        <f>SUM(G289-F289)</f>
        <v>12</v>
      </c>
      <c r="I289" s="19">
        <f>H289/F289</f>
        <v>0.0427046263345196</v>
      </c>
      <c r="J289" s="19">
        <f>H289/G289</f>
        <v>0.0409556313993174</v>
      </c>
      <c r="K289" t="s" s="21">
        <f>IF(J289&lt;25%,"น้อยกว่า 25%",IF(J289&gt;=25%,"มากกว่าหรือเท่ากับ 25%",IF(J289&gt;=35%,"มากกว่าหรือเท่ากับ 35%")))</f>
        <v>18</v>
      </c>
    </row>
    <row r="290" s="7" customFormat="1" ht="19.15" customHeight="1">
      <c r="A290" t="s" s="38">
        <v>124</v>
      </c>
      <c r="B290" s="39">
        <v>8</v>
      </c>
      <c r="C290" s="39">
        <v>8</v>
      </c>
      <c r="D290" t="s" s="38">
        <v>357</v>
      </c>
      <c r="E290" t="s" s="38">
        <v>101</v>
      </c>
      <c r="F290" s="40">
        <v>193</v>
      </c>
      <c r="G290" s="39">
        <v>205</v>
      </c>
      <c r="H290" s="18">
        <f>SUM(G290-F290)</f>
        <v>12</v>
      </c>
      <c r="I290" s="19">
        <f>H290/F290</f>
        <v>0.0621761658031088</v>
      </c>
      <c r="J290" s="19">
        <f>H290/G290</f>
        <v>0.0585365853658537</v>
      </c>
      <c r="K290" t="s" s="21">
        <f>IF(J290&lt;25%,"น้อยกว่า 25%",IF(J290&gt;=25%,"มากกว่าหรือเท่ากับ 25%",IF(J290&gt;=35%,"มากกว่าหรือเท่ากับ 35%")))</f>
        <v>18</v>
      </c>
    </row>
    <row r="291" s="7" customFormat="1" ht="19.15" customHeight="1">
      <c r="A291" t="s" s="38">
        <v>124</v>
      </c>
      <c r="B291" s="39">
        <v>8</v>
      </c>
      <c r="C291" s="39">
        <v>13</v>
      </c>
      <c r="D291" t="s" s="38">
        <v>358</v>
      </c>
      <c r="E291" t="s" s="38">
        <v>76</v>
      </c>
      <c r="F291" s="40">
        <v>188</v>
      </c>
      <c r="G291" s="39">
        <v>195</v>
      </c>
      <c r="H291" s="18">
        <f>SUM(G291-F291)</f>
        <v>7</v>
      </c>
      <c r="I291" s="19">
        <f>H291/F291</f>
        <v>0.0372340425531915</v>
      </c>
      <c r="J291" s="19">
        <f>H291/G291</f>
        <v>0.0358974358974359</v>
      </c>
      <c r="K291" t="s" s="21">
        <f>IF(J291&lt;25%,"น้อยกว่า 25%",IF(J291&gt;=25%,"มากกว่าหรือเท่ากับ 25%",IF(J291&gt;=35%,"มากกว่าหรือเท่ากับ 35%")))</f>
        <v>18</v>
      </c>
    </row>
    <row r="292" s="7" customFormat="1" ht="19.15" customHeight="1">
      <c r="A292" t="s" s="38">
        <v>124</v>
      </c>
      <c r="B292" s="39">
        <v>8</v>
      </c>
      <c r="C292" s="39">
        <v>14</v>
      </c>
      <c r="D292" t="s" s="38">
        <v>359</v>
      </c>
      <c r="E292" t="s" s="38">
        <v>62</v>
      </c>
      <c r="F292" s="40">
        <v>164</v>
      </c>
      <c r="G292" s="39">
        <v>171</v>
      </c>
      <c r="H292" s="18">
        <f>SUM(G292-F292)</f>
        <v>7</v>
      </c>
      <c r="I292" s="19">
        <f>H292/F292</f>
        <v>0.0426829268292683</v>
      </c>
      <c r="J292" s="19">
        <f>H292/G292</f>
        <v>0.0409356725146199</v>
      </c>
      <c r="K292" t="s" s="21">
        <f>IF(J292&lt;25%,"น้อยกว่า 25%",IF(J292&gt;=25%,"มากกว่าหรือเท่ากับ 25%",IF(J292&gt;=35%,"มากกว่าหรือเท่ากับ 35%")))</f>
        <v>18</v>
      </c>
    </row>
    <row r="293" s="7" customFormat="1" ht="19.15" customHeight="1">
      <c r="A293" t="s" s="38">
        <v>124</v>
      </c>
      <c r="B293" s="39">
        <v>8</v>
      </c>
      <c r="C293" s="39">
        <v>21</v>
      </c>
      <c r="D293" t="s" s="38">
        <v>360</v>
      </c>
      <c r="E293" t="s" s="38">
        <v>40</v>
      </c>
      <c r="F293" s="40">
        <v>146</v>
      </c>
      <c r="G293" s="39">
        <v>151</v>
      </c>
      <c r="H293" s="18">
        <f>SUM(G293-F293)</f>
        <v>5</v>
      </c>
      <c r="I293" s="19">
        <f>H293/F293</f>
        <v>0.0342465753424658</v>
      </c>
      <c r="J293" s="19">
        <f>H293/G293</f>
        <v>0.033112582781457</v>
      </c>
      <c r="K293" t="s" s="21">
        <f>IF(J293&lt;25%,"น้อยกว่า 25%",IF(J293&gt;=25%,"มากกว่าหรือเท่ากับ 25%",IF(J293&gt;=35%,"มากกว่าหรือเท่ากับ 35%")))</f>
        <v>18</v>
      </c>
    </row>
    <row r="294" s="7" customFormat="1" ht="19.15" customHeight="1">
      <c r="A294" t="s" s="38">
        <v>124</v>
      </c>
      <c r="B294" s="39">
        <v>8</v>
      </c>
      <c r="C294" s="39">
        <v>15</v>
      </c>
      <c r="D294" t="s" s="38">
        <v>361</v>
      </c>
      <c r="E294" t="s" s="38">
        <v>60</v>
      </c>
      <c r="F294" s="40">
        <v>121</v>
      </c>
      <c r="G294" s="39">
        <v>129</v>
      </c>
      <c r="H294" s="18">
        <f>SUM(G294-F294)</f>
        <v>8</v>
      </c>
      <c r="I294" s="19">
        <f>H294/F294</f>
        <v>0.0661157024793388</v>
      </c>
      <c r="J294" s="19">
        <f>H294/G294</f>
        <v>0.062015503875969</v>
      </c>
      <c r="K294" t="s" s="21">
        <f>IF(J294&lt;25%,"น้อยกว่า 25%",IF(J294&gt;=25%,"มากกว่าหรือเท่ากับ 25%",IF(J294&gt;=35%,"มากกว่าหรือเท่ากับ 35%")))</f>
        <v>18</v>
      </c>
    </row>
    <row r="295" s="7" customFormat="1" ht="19.15" customHeight="1">
      <c r="A295" t="s" s="38">
        <v>124</v>
      </c>
      <c r="B295" s="39">
        <v>8</v>
      </c>
      <c r="C295" s="39">
        <v>5</v>
      </c>
      <c r="D295" t="s" s="38">
        <v>362</v>
      </c>
      <c r="E295" t="s" s="38">
        <v>44</v>
      </c>
      <c r="F295" s="40">
        <v>96</v>
      </c>
      <c r="G295" s="39">
        <v>105</v>
      </c>
      <c r="H295" s="18">
        <f>SUM(G295-F295)</f>
        <v>9</v>
      </c>
      <c r="I295" s="19">
        <f>H295/F295</f>
        <v>0.09375</v>
      </c>
      <c r="J295" s="19">
        <f>H295/G295</f>
        <v>0.0857142857142857</v>
      </c>
      <c r="K295" t="s" s="21">
        <f>IF(J295&lt;25%,"น้อยกว่า 25%",IF(J295&gt;=25%,"มากกว่าหรือเท่ากับ 25%",IF(J295&gt;=35%,"มากกว่าหรือเท่ากับ 35%")))</f>
        <v>18</v>
      </c>
    </row>
    <row r="296" s="7" customFormat="1" ht="19.15" customHeight="1">
      <c r="A296" t="s" s="38">
        <v>124</v>
      </c>
      <c r="B296" s="39">
        <v>8</v>
      </c>
      <c r="C296" s="39">
        <v>4</v>
      </c>
      <c r="D296" t="s" s="38">
        <v>363</v>
      </c>
      <c r="E296" t="s" s="38">
        <v>24</v>
      </c>
      <c r="F296" s="40">
        <v>89</v>
      </c>
      <c r="G296" s="39">
        <v>89</v>
      </c>
      <c r="H296" s="18">
        <f>SUM(G296-F296)</f>
        <v>0</v>
      </c>
      <c r="I296" s="19">
        <f>H296/F296</f>
        <v>0</v>
      </c>
      <c r="J296" s="19">
        <f>H296/G296</f>
        <v>0</v>
      </c>
      <c r="K296" t="s" s="21">
        <f>IF(J296&lt;25%,"น้อยกว่า 25%",IF(J296&gt;=25%,"มากกว่าหรือเท่ากับ 25%",IF(J296&gt;=35%,"มากกว่าหรือเท่ากับ 35%")))</f>
        <v>18</v>
      </c>
    </row>
    <row r="297" s="7" customFormat="1" ht="19.15" customHeight="1">
      <c r="A297" t="s" s="38">
        <v>124</v>
      </c>
      <c r="B297" s="39">
        <v>8</v>
      </c>
      <c r="C297" s="39">
        <v>9</v>
      </c>
      <c r="D297" t="s" s="38">
        <v>364</v>
      </c>
      <c r="E297" t="s" s="38">
        <v>64</v>
      </c>
      <c r="F297" s="40">
        <v>63</v>
      </c>
      <c r="G297" s="39">
        <v>75</v>
      </c>
      <c r="H297" s="18">
        <f>SUM(G297-F297)</f>
        <v>12</v>
      </c>
      <c r="I297" s="19">
        <f>H297/F297</f>
        <v>0.19047619047619</v>
      </c>
      <c r="J297" s="19">
        <f>H297/G297</f>
        <v>0.16</v>
      </c>
      <c r="K297" t="s" s="21">
        <f>IF(J297&lt;25%,"น้อยกว่า 25%",IF(J297&gt;=25%,"มากกว่าหรือเท่ากับ 25%",IF(J297&gt;=35%,"มากกว่าหรือเท่ากับ 35%")))</f>
        <v>18</v>
      </c>
    </row>
    <row r="298" s="7" customFormat="1" ht="19.15" customHeight="1">
      <c r="A298" t="s" s="38">
        <v>124</v>
      </c>
      <c r="B298" s="39">
        <v>8</v>
      </c>
      <c r="C298" s="39">
        <v>26</v>
      </c>
      <c r="D298" t="s" s="38">
        <v>365</v>
      </c>
      <c r="E298" t="s" s="38">
        <v>147</v>
      </c>
      <c r="F298" s="40">
        <v>71</v>
      </c>
      <c r="G298" s="39">
        <v>73</v>
      </c>
      <c r="H298" s="18">
        <f>SUM(G298-F298)</f>
        <v>2</v>
      </c>
      <c r="I298" s="19">
        <f>H298/F298</f>
        <v>0.028169014084507</v>
      </c>
      <c r="J298" s="19">
        <f>H298/G298</f>
        <v>0.0273972602739726</v>
      </c>
      <c r="K298" t="s" s="21">
        <f>IF(J298&lt;25%,"น้อยกว่า 25%",IF(J298&gt;=25%,"มากกว่าหรือเท่ากับ 25%",IF(J298&gt;=35%,"มากกว่าหรือเท่ากับ 35%")))</f>
        <v>18</v>
      </c>
    </row>
    <row r="299" s="7" customFormat="1" ht="19.15" customHeight="1">
      <c r="A299" t="s" s="38">
        <v>124</v>
      </c>
      <c r="B299" s="39">
        <v>8</v>
      </c>
      <c r="C299" s="39">
        <v>20</v>
      </c>
      <c r="D299" t="s" s="38">
        <v>366</v>
      </c>
      <c r="E299" t="s" s="38">
        <v>185</v>
      </c>
      <c r="F299" s="40">
        <v>59</v>
      </c>
      <c r="G299" s="39">
        <v>64</v>
      </c>
      <c r="H299" s="18">
        <f>SUM(G299-F299)</f>
        <v>5</v>
      </c>
      <c r="I299" s="19">
        <f>H299/F299</f>
        <v>0.0847457627118644</v>
      </c>
      <c r="J299" s="19">
        <f>H299/G299</f>
        <v>0.078125</v>
      </c>
      <c r="K299" t="s" s="21">
        <f>IF(J299&lt;25%,"น้อยกว่า 25%",IF(J299&gt;=25%,"มากกว่าหรือเท่ากับ 25%",IF(J299&gt;=35%,"มากกว่าหรือเท่ากับ 35%")))</f>
        <v>18</v>
      </c>
    </row>
    <row r="300" s="7" customFormat="1" ht="19.15" customHeight="1">
      <c r="A300" t="s" s="38">
        <v>124</v>
      </c>
      <c r="B300" s="39">
        <v>8</v>
      </c>
      <c r="C300" s="39">
        <v>17</v>
      </c>
      <c r="D300" t="s" s="38">
        <v>367</v>
      </c>
      <c r="E300" t="s" s="38">
        <v>66</v>
      </c>
      <c r="F300" s="40">
        <v>47</v>
      </c>
      <c r="G300" s="39">
        <v>50</v>
      </c>
      <c r="H300" s="18">
        <f>SUM(G300-F300)</f>
        <v>3</v>
      </c>
      <c r="I300" s="19">
        <f>H300/F300</f>
        <v>0.0638297872340426</v>
      </c>
      <c r="J300" s="19">
        <f>H300/G300</f>
        <v>0.06</v>
      </c>
      <c r="K300" t="s" s="21">
        <f>IF(J300&lt;25%,"น้อยกว่า 25%",IF(J300&gt;=25%,"มากกว่าหรือเท่ากับ 25%",IF(J300&gt;=35%,"มากกว่าหรือเท่ากับ 35%")))</f>
        <v>18</v>
      </c>
    </row>
    <row r="301" s="7" customFormat="1" ht="19.15" customHeight="1">
      <c r="A301" t="s" s="38">
        <v>124</v>
      </c>
      <c r="B301" s="39">
        <v>8</v>
      </c>
      <c r="C301" s="39">
        <v>23</v>
      </c>
      <c r="D301" t="s" s="38">
        <v>368</v>
      </c>
      <c r="E301" t="s" s="38">
        <v>72</v>
      </c>
      <c r="F301" s="40">
        <v>44</v>
      </c>
      <c r="G301" s="39">
        <v>46</v>
      </c>
      <c r="H301" s="18">
        <f>SUM(G301-F301)</f>
        <v>2</v>
      </c>
      <c r="I301" s="19">
        <f>H301/F301</f>
        <v>0.0454545454545455</v>
      </c>
      <c r="J301" s="19">
        <f>H301/G301</f>
        <v>0.0434782608695652</v>
      </c>
      <c r="K301" t="s" s="21">
        <f>IF(J301&lt;25%,"น้อยกว่า 25%",IF(J301&gt;=25%,"มากกว่าหรือเท่ากับ 25%",IF(J301&gt;=35%,"มากกว่าหรือเท่ากับ 35%")))</f>
        <v>18</v>
      </c>
    </row>
    <row r="302" s="7" customFormat="1" ht="19.15" customHeight="1">
      <c r="A302" t="s" s="38">
        <v>124</v>
      </c>
      <c r="B302" s="39">
        <v>8</v>
      </c>
      <c r="C302" s="39">
        <v>30</v>
      </c>
      <c r="D302" t="s" s="38">
        <v>369</v>
      </c>
      <c r="E302" t="s" s="38">
        <v>116</v>
      </c>
      <c r="F302" s="40">
        <v>41</v>
      </c>
      <c r="G302" s="39">
        <v>43</v>
      </c>
      <c r="H302" s="18">
        <f>SUM(G302-F302)</f>
        <v>2</v>
      </c>
      <c r="I302" s="19">
        <f>H302/F302</f>
        <v>0.048780487804878</v>
      </c>
      <c r="J302" s="19">
        <f>H302/G302</f>
        <v>0.0465116279069767</v>
      </c>
      <c r="K302" t="s" s="21">
        <f>IF(J302&lt;25%,"น้อยกว่า 25%",IF(J302&gt;=25%,"มากกว่าหรือเท่ากับ 25%",IF(J302&gt;=35%,"มากกว่าหรือเท่ากับ 35%")))</f>
        <v>18</v>
      </c>
    </row>
    <row r="303" s="7" customFormat="1" ht="19.15" customHeight="1">
      <c r="A303" t="s" s="38">
        <v>124</v>
      </c>
      <c r="B303" s="39">
        <v>8</v>
      </c>
      <c r="C303" s="39">
        <v>24</v>
      </c>
      <c r="D303" t="s" s="38">
        <v>370</v>
      </c>
      <c r="E303" t="s" s="38">
        <v>52</v>
      </c>
      <c r="F303" s="40">
        <v>34</v>
      </c>
      <c r="G303" s="39">
        <v>36</v>
      </c>
      <c r="H303" s="18">
        <f>SUM(G303-F303)</f>
        <v>2</v>
      </c>
      <c r="I303" s="19">
        <f>H303/F303</f>
        <v>0.0588235294117647</v>
      </c>
      <c r="J303" s="19">
        <f>H303/G303</f>
        <v>0.0555555555555556</v>
      </c>
      <c r="K303" t="s" s="21">
        <f>IF(J303&lt;25%,"น้อยกว่า 25%",IF(J303&gt;=25%,"มากกว่าหรือเท่ากับ 25%",IF(J303&gt;=35%,"มากกว่าหรือเท่ากับ 35%")))</f>
        <v>18</v>
      </c>
    </row>
    <row r="304" s="7" customFormat="1" ht="19.15" customHeight="1">
      <c r="A304" t="s" s="38">
        <v>124</v>
      </c>
      <c r="B304" s="39">
        <v>8</v>
      </c>
      <c r="C304" s="39">
        <v>25</v>
      </c>
      <c r="D304" t="s" s="38">
        <v>371</v>
      </c>
      <c r="E304" t="s" s="38">
        <v>245</v>
      </c>
      <c r="F304" s="40">
        <v>30</v>
      </c>
      <c r="G304" s="39">
        <v>31</v>
      </c>
      <c r="H304" s="18">
        <f>SUM(G304-F304)</f>
        <v>1</v>
      </c>
      <c r="I304" s="19">
        <f>H304/F304</f>
        <v>0.0333333333333333</v>
      </c>
      <c r="J304" s="19">
        <f>H304/G304</f>
        <v>0.032258064516129</v>
      </c>
      <c r="K304" t="s" s="21">
        <f>IF(J304&lt;25%,"น้อยกว่า 25%",IF(J304&gt;=25%,"มากกว่าหรือเท่ากับ 25%",IF(J304&gt;=35%,"มากกว่าหรือเท่ากับ 35%")))</f>
        <v>18</v>
      </c>
    </row>
    <row r="305" s="7" customFormat="1" ht="19.15" customHeight="1">
      <c r="A305" t="s" s="38">
        <v>124</v>
      </c>
      <c r="B305" s="39">
        <v>8</v>
      </c>
      <c r="C305" s="39">
        <v>34</v>
      </c>
      <c r="D305" t="s" s="38">
        <v>372</v>
      </c>
      <c r="E305" t="s" s="38">
        <v>103</v>
      </c>
      <c r="F305" s="40">
        <v>25</v>
      </c>
      <c r="G305" s="39">
        <v>25</v>
      </c>
      <c r="H305" s="18">
        <f>SUM(G305-F305)</f>
        <v>0</v>
      </c>
      <c r="I305" s="19">
        <f>H305/F305</f>
        <v>0</v>
      </c>
      <c r="J305" s="19">
        <f>H305/G305</f>
        <v>0</v>
      </c>
      <c r="K305" t="s" s="21">
        <f>IF(J305&lt;25%,"น้อยกว่า 25%",IF(J305&gt;=25%,"มากกว่าหรือเท่ากับ 25%",IF(J305&gt;=35%,"มากกว่าหรือเท่ากับ 35%")))</f>
        <v>18</v>
      </c>
    </row>
    <row r="306" s="7" customFormat="1" ht="19.15" customHeight="1">
      <c r="A306" t="s" s="38">
        <v>124</v>
      </c>
      <c r="B306" s="39">
        <v>8</v>
      </c>
      <c r="C306" s="39">
        <v>29</v>
      </c>
      <c r="D306" t="s" s="38">
        <v>373</v>
      </c>
      <c r="E306" t="s" s="38">
        <v>248</v>
      </c>
      <c r="F306" s="40">
        <v>20</v>
      </c>
      <c r="G306" s="39">
        <v>20</v>
      </c>
      <c r="H306" s="18">
        <f>SUM(G306-F306)</f>
        <v>0</v>
      </c>
      <c r="I306" s="19">
        <f>H306/F306</f>
        <v>0</v>
      </c>
      <c r="J306" s="19">
        <f>H306/G306</f>
        <v>0</v>
      </c>
      <c r="K306" t="s" s="21">
        <f>IF(J306&lt;25%,"น้อยกว่า 25%",IF(J306&gt;=25%,"มากกว่าหรือเท่ากับ 25%",IF(J306&gt;=35%,"มากกว่าหรือเท่ากับ 35%")))</f>
        <v>18</v>
      </c>
    </row>
    <row r="307" s="7" customFormat="1" ht="19.15" customHeight="1">
      <c r="A307" t="s" s="38">
        <v>124</v>
      </c>
      <c r="B307" s="39">
        <v>8</v>
      </c>
      <c r="C307" s="39">
        <v>27</v>
      </c>
      <c r="D307" t="s" s="38">
        <v>374</v>
      </c>
      <c r="E307" t="s" s="38">
        <v>375</v>
      </c>
      <c r="F307" s="40">
        <v>18</v>
      </c>
      <c r="G307" s="39">
        <v>19</v>
      </c>
      <c r="H307" s="18">
        <f>SUM(G307-F307)</f>
        <v>1</v>
      </c>
      <c r="I307" s="19">
        <f>H307/F307</f>
        <v>0.0555555555555556</v>
      </c>
      <c r="J307" s="19">
        <f>H307/G307</f>
        <v>0.0526315789473684</v>
      </c>
      <c r="K307" t="s" s="21">
        <f>IF(J307&lt;25%,"น้อยกว่า 25%",IF(J307&gt;=25%,"มากกว่าหรือเท่ากับ 25%",IF(J307&gt;=35%,"มากกว่าหรือเท่ากับ 35%")))</f>
        <v>18</v>
      </c>
    </row>
    <row r="308" s="7" customFormat="1" ht="19.15" customHeight="1">
      <c r="A308" t="s" s="38">
        <v>124</v>
      </c>
      <c r="B308" s="39">
        <v>8</v>
      </c>
      <c r="C308" s="39">
        <v>33</v>
      </c>
      <c r="D308" t="s" s="38">
        <v>376</v>
      </c>
      <c r="E308" t="s" s="38">
        <v>56</v>
      </c>
      <c r="F308" s="40">
        <v>15</v>
      </c>
      <c r="G308" s="39">
        <v>15</v>
      </c>
      <c r="H308" s="18">
        <f>SUM(G308-F308)</f>
        <v>0</v>
      </c>
      <c r="I308" s="19">
        <f>H308/F308</f>
        <v>0</v>
      </c>
      <c r="J308" s="19">
        <f>H308/G308</f>
        <v>0</v>
      </c>
      <c r="K308" t="s" s="21">
        <f>IF(J308&lt;25%,"น้อยกว่า 25%",IF(J308&gt;=25%,"มากกว่าหรือเท่ากับ 25%",IF(J308&gt;=35%,"มากกว่าหรือเท่ากับ 35%")))</f>
        <v>18</v>
      </c>
    </row>
    <row r="309" s="7" customFormat="1" ht="19.15" customHeight="1">
      <c r="A309" t="s" s="38">
        <v>124</v>
      </c>
      <c r="B309" s="39">
        <v>8</v>
      </c>
      <c r="C309" s="39">
        <v>32</v>
      </c>
      <c r="D309" t="s" s="38">
        <v>377</v>
      </c>
      <c r="E309" t="s" s="38">
        <v>153</v>
      </c>
      <c r="F309" s="40">
        <v>10</v>
      </c>
      <c r="G309" s="39">
        <v>11</v>
      </c>
      <c r="H309" s="18">
        <f>SUM(G309-F309)</f>
        <v>1</v>
      </c>
      <c r="I309" s="19">
        <f>H309/F309</f>
        <v>0.1</v>
      </c>
      <c r="J309" s="19">
        <f>H309/G309</f>
        <v>0.0909090909090909</v>
      </c>
      <c r="K309" t="s" s="21">
        <f>IF(J309&lt;25%,"น้อยกว่า 25%",IF(J309&gt;=25%,"มากกว่าหรือเท่ากับ 25%",IF(J309&gt;=35%,"มากกว่าหรือเท่ากับ 35%")))</f>
        <v>18</v>
      </c>
    </row>
    <row r="310" s="7" customFormat="1" ht="19.15" customHeight="1">
      <c r="A310" t="s" s="38">
        <v>124</v>
      </c>
      <c r="B310" s="39">
        <v>8</v>
      </c>
      <c r="C310" s="39">
        <v>31</v>
      </c>
      <c r="D310" t="s" s="38">
        <v>378</v>
      </c>
      <c r="E310" t="s" s="38">
        <v>155</v>
      </c>
      <c r="F310" s="40">
        <v>10</v>
      </c>
      <c r="G310" s="39">
        <v>10</v>
      </c>
      <c r="H310" s="18">
        <f>SUM(G310-F310)</f>
        <v>0</v>
      </c>
      <c r="I310" s="19">
        <f>H310/F310</f>
        <v>0</v>
      </c>
      <c r="J310" s="19">
        <f>H310/G310</f>
        <v>0</v>
      </c>
      <c r="K310" t="s" s="21">
        <f>IF(J310&lt;25%,"น้อยกว่า 25%",IF(J310&gt;=25%,"มากกว่าหรือเท่ากับ 25%",IF(J310&gt;=35%,"มากกว่าหรือเท่ากับ 35%")))</f>
        <v>18</v>
      </c>
    </row>
    <row r="311" s="7" customFormat="1" ht="19.15" customHeight="1">
      <c r="A311" t="s" s="38">
        <v>124</v>
      </c>
      <c r="B311" s="39">
        <v>8</v>
      </c>
      <c r="C311" s="39">
        <v>28</v>
      </c>
      <c r="D311" t="s" s="38">
        <v>379</v>
      </c>
      <c r="E311" t="s" s="38">
        <v>380</v>
      </c>
      <c r="F311" s="40">
        <v>0</v>
      </c>
      <c r="G311" s="39">
        <v>0</v>
      </c>
      <c r="H311" s="18">
        <f>SUM(G311-F311)</f>
        <v>0</v>
      </c>
      <c r="I311" s="19">
        <f>H311/F311</f>
      </c>
      <c r="J311" s="19">
        <f>H311/G311</f>
      </c>
      <c r="K311" s="24">
        <f>IF(J311&lt;25%,"น้อยกว่า 25%",IF(J311&gt;=25%,"มากกว่าหรือเท่ากับ 25%",IF(J311&gt;=35%,"มากกว่าหรือเท่ากับ 35%")))</f>
      </c>
    </row>
    <row r="312" s="7" customFormat="1" ht="19.15" customHeight="1">
      <c r="A312" t="s" s="16">
        <v>124</v>
      </c>
      <c r="B312" s="17">
        <v>9</v>
      </c>
      <c r="C312" s="17">
        <v>6</v>
      </c>
      <c r="D312" t="s" s="16">
        <v>381</v>
      </c>
      <c r="E312" t="s" s="16">
        <v>20</v>
      </c>
      <c r="F312" s="37">
        <v>33227</v>
      </c>
      <c r="G312" s="17">
        <v>34907</v>
      </c>
      <c r="H312" s="18">
        <f>SUM(G312-F312)</f>
        <v>1680</v>
      </c>
      <c r="I312" s="19">
        <f>H312/F312</f>
        <v>0.0505612905167484</v>
      </c>
      <c r="J312" s="19">
        <f>H312/G312</f>
        <v>0.0481278826596385</v>
      </c>
      <c r="K312" t="s" s="21">
        <f>IF(J312&lt;25%,"น้อยกว่า 25%",IF(J312&gt;=25%,"มากกว่าหรือเท่ากับ 25%",IF(J312&gt;=35%,"มากกว่าหรือเท่ากับ 35%")))</f>
        <v>18</v>
      </c>
    </row>
    <row r="313" s="7" customFormat="1" ht="19.15" customHeight="1">
      <c r="A313" t="s" s="16">
        <v>124</v>
      </c>
      <c r="B313" s="17">
        <v>9</v>
      </c>
      <c r="C313" s="17">
        <v>2</v>
      </c>
      <c r="D313" t="s" s="16">
        <v>382</v>
      </c>
      <c r="E313" t="s" s="16">
        <v>84</v>
      </c>
      <c r="F313" s="37">
        <v>30449</v>
      </c>
      <c r="G313" s="17">
        <v>32115</v>
      </c>
      <c r="H313" s="18">
        <f>SUM(G313-F313)</f>
        <v>1666</v>
      </c>
      <c r="I313" s="19">
        <f>H313/F313</f>
        <v>0.0547144405399192</v>
      </c>
      <c r="J313" s="19">
        <f>H313/G313</f>
        <v>0.0518760703721003</v>
      </c>
      <c r="K313" t="s" s="21">
        <f>IF(J313&lt;25%,"น้อยกว่า 25%",IF(J313&gt;=25%,"มากกว่าหรือเท่ากับ 25%",IF(J313&gt;=35%,"มากกว่าหรือเท่ากับ 35%")))</f>
        <v>18</v>
      </c>
    </row>
    <row r="314" s="7" customFormat="1" ht="19.15" customHeight="1">
      <c r="A314" t="s" s="16">
        <v>124</v>
      </c>
      <c r="B314" s="17">
        <v>9</v>
      </c>
      <c r="C314" s="17">
        <v>12</v>
      </c>
      <c r="D314" t="s" s="16">
        <v>383</v>
      </c>
      <c r="E314" t="s" s="16">
        <v>22</v>
      </c>
      <c r="F314" s="37">
        <v>24416</v>
      </c>
      <c r="G314" s="17">
        <v>25735</v>
      </c>
      <c r="H314" s="18">
        <f>SUM(G314-F314)</f>
        <v>1319</v>
      </c>
      <c r="I314" s="19">
        <f>H314/F314</f>
        <v>0.0540219528178244</v>
      </c>
      <c r="J314" s="19">
        <f>H314/G314</f>
        <v>0.0512531571789392</v>
      </c>
      <c r="K314" t="s" s="21">
        <f>IF(J314&lt;25%,"น้อยกว่า 25%",IF(J314&gt;=25%,"มากกว่าหรือเท่ากับ 25%",IF(J314&gt;=35%,"มากกว่าหรือเท่ากับ 35%")))</f>
        <v>18</v>
      </c>
    </row>
    <row r="315" s="7" customFormat="1" ht="19.15" customHeight="1">
      <c r="A315" t="s" s="16">
        <v>124</v>
      </c>
      <c r="B315" s="17">
        <v>9</v>
      </c>
      <c r="C315" s="17">
        <v>5</v>
      </c>
      <c r="D315" t="s" s="16">
        <v>384</v>
      </c>
      <c r="E315" t="s" s="16">
        <v>17</v>
      </c>
      <c r="F315" s="37">
        <v>15579</v>
      </c>
      <c r="G315" s="17">
        <v>16255</v>
      </c>
      <c r="H315" s="18">
        <f>SUM(G315-F315)</f>
        <v>676</v>
      </c>
      <c r="I315" s="19">
        <f>H315/F315</f>
        <v>0.0433917452981578</v>
      </c>
      <c r="J315" s="19">
        <f>H315/G315</f>
        <v>0.0415872039372501</v>
      </c>
      <c r="K315" t="s" s="21">
        <f>IF(J315&lt;25%,"น้อยกว่า 25%",IF(J315&gt;=25%,"มากกว่าหรือเท่ากับ 25%",IF(J315&gt;=35%,"มากกว่าหรือเท่ากับ 35%")))</f>
        <v>18</v>
      </c>
    </row>
    <row r="316" s="7" customFormat="1" ht="19.15" customHeight="1">
      <c r="A316" t="s" s="16">
        <v>124</v>
      </c>
      <c r="B316" s="17">
        <v>9</v>
      </c>
      <c r="C316" s="17">
        <v>20</v>
      </c>
      <c r="D316" t="s" s="16">
        <v>385</v>
      </c>
      <c r="E316" t="s" s="16">
        <v>34</v>
      </c>
      <c r="F316" s="37">
        <v>5600</v>
      </c>
      <c r="G316" s="17">
        <v>5873</v>
      </c>
      <c r="H316" s="18">
        <f>SUM(G316-F316)</f>
        <v>273</v>
      </c>
      <c r="I316" s="19">
        <f>H316/F316</f>
        <v>0.04875</v>
      </c>
      <c r="J316" s="19">
        <f>H316/G316</f>
        <v>0.0464839094159714</v>
      </c>
      <c r="K316" t="s" s="21">
        <f>IF(J316&lt;25%,"น้อยกว่า 25%",IF(J316&gt;=25%,"มากกว่าหรือเท่ากับ 25%",IF(J316&gt;=35%,"มากกว่าหรือเท่ากับ 35%")))</f>
        <v>18</v>
      </c>
    </row>
    <row r="317" s="7" customFormat="1" ht="19.15" customHeight="1">
      <c r="A317" t="s" s="16">
        <v>124</v>
      </c>
      <c r="B317" s="17">
        <v>9</v>
      </c>
      <c r="C317" s="17">
        <v>13</v>
      </c>
      <c r="D317" t="s" s="16">
        <v>386</v>
      </c>
      <c r="E317" t="s" s="16">
        <v>28</v>
      </c>
      <c r="F317" s="37">
        <v>2483</v>
      </c>
      <c r="G317" s="17">
        <v>2593</v>
      </c>
      <c r="H317" s="18">
        <f>SUM(G317-F317)</f>
        <v>110</v>
      </c>
      <c r="I317" s="19">
        <f>H317/F317</f>
        <v>0.0443012484897302</v>
      </c>
      <c r="J317" s="19">
        <f>H317/G317</f>
        <v>0.042421905129194</v>
      </c>
      <c r="K317" t="s" s="21">
        <f>IF(J317&lt;25%,"น้อยกว่า 25%",IF(J317&gt;=25%,"มากกว่าหรือเท่ากับ 25%",IF(J317&gt;=35%,"มากกว่าหรือเท่ากับ 35%")))</f>
        <v>18</v>
      </c>
    </row>
    <row r="318" s="7" customFormat="1" ht="19.15" customHeight="1">
      <c r="A318" t="s" s="16">
        <v>124</v>
      </c>
      <c r="B318" s="17">
        <v>9</v>
      </c>
      <c r="C318" s="17">
        <v>7</v>
      </c>
      <c r="D318" t="s" s="16">
        <v>387</v>
      </c>
      <c r="E318" t="s" s="16">
        <v>26</v>
      </c>
      <c r="F318" s="37">
        <v>1581</v>
      </c>
      <c r="G318" s="17">
        <v>1666</v>
      </c>
      <c r="H318" s="18">
        <f>SUM(G318-F318)</f>
        <v>85</v>
      </c>
      <c r="I318" s="19">
        <f>H318/F318</f>
        <v>0.0537634408602151</v>
      </c>
      <c r="J318" s="19">
        <f>H318/G318</f>
        <v>0.0510204081632653</v>
      </c>
      <c r="K318" t="s" s="21">
        <f>IF(J318&lt;25%,"น้อยกว่า 25%",IF(J318&gt;=25%,"มากกว่าหรือเท่ากับ 25%",IF(J318&gt;=35%,"มากกว่าหรือเท่ากับ 35%")))</f>
        <v>18</v>
      </c>
    </row>
    <row r="319" s="7" customFormat="1" ht="19.15" customHeight="1">
      <c r="A319" t="s" s="16">
        <v>124</v>
      </c>
      <c r="B319" s="17">
        <v>9</v>
      </c>
      <c r="C319" s="17">
        <v>11</v>
      </c>
      <c r="D319" t="s" s="16">
        <v>388</v>
      </c>
      <c r="E319" t="s" s="16">
        <v>30</v>
      </c>
      <c r="F319" s="37">
        <v>730</v>
      </c>
      <c r="G319" s="17">
        <v>760</v>
      </c>
      <c r="H319" s="18">
        <f>SUM(G319-F319)</f>
        <v>30</v>
      </c>
      <c r="I319" s="19">
        <f>H319/F319</f>
        <v>0.0410958904109589</v>
      </c>
      <c r="J319" s="19">
        <f>H319/G319</f>
        <v>0.0394736842105263</v>
      </c>
      <c r="K319" t="s" s="21">
        <f>IF(J319&lt;25%,"น้อยกว่า 25%",IF(J319&gt;=25%,"มากกว่าหรือเท่ากับ 25%",IF(J319&gt;=35%,"มากกว่าหรือเท่ากับ 35%")))</f>
        <v>18</v>
      </c>
    </row>
    <row r="320" s="7" customFormat="1" ht="19.15" customHeight="1">
      <c r="A320" t="s" s="16">
        <v>124</v>
      </c>
      <c r="B320" s="17">
        <v>9</v>
      </c>
      <c r="C320" s="17">
        <v>15</v>
      </c>
      <c r="D320" t="s" s="16">
        <v>389</v>
      </c>
      <c r="E320" t="s" s="16">
        <v>48</v>
      </c>
      <c r="F320" s="37">
        <v>549</v>
      </c>
      <c r="G320" s="17">
        <v>578</v>
      </c>
      <c r="H320" s="18">
        <f>SUM(G320-F320)</f>
        <v>29</v>
      </c>
      <c r="I320" s="19">
        <f>H320/F320</f>
        <v>0.0528233151183971</v>
      </c>
      <c r="J320" s="19">
        <f>H320/G320</f>
        <v>0.0501730103806228</v>
      </c>
      <c r="K320" t="s" s="21">
        <f>IF(J320&lt;25%,"น้อยกว่า 25%",IF(J320&gt;=25%,"มากกว่าหรือเท่ากับ 25%",IF(J320&gt;=35%,"มากกว่าหรือเท่ากับ 35%")))</f>
        <v>18</v>
      </c>
    </row>
    <row r="321" s="7" customFormat="1" ht="19.15" customHeight="1">
      <c r="A321" t="s" s="16">
        <v>124</v>
      </c>
      <c r="B321" s="17">
        <v>9</v>
      </c>
      <c r="C321" s="17">
        <v>1</v>
      </c>
      <c r="D321" t="s" s="16">
        <v>390</v>
      </c>
      <c r="E321" t="s" s="16">
        <v>36</v>
      </c>
      <c r="F321" s="37">
        <v>348</v>
      </c>
      <c r="G321" s="17">
        <v>380</v>
      </c>
      <c r="H321" s="18">
        <f>SUM(G321-F321)</f>
        <v>32</v>
      </c>
      <c r="I321" s="19">
        <f>H321/F321</f>
        <v>0.0919540229885057</v>
      </c>
      <c r="J321" s="19">
        <f>H321/G321</f>
        <v>0.0842105263157895</v>
      </c>
      <c r="K321" t="s" s="21">
        <f>IF(J321&lt;25%,"น้อยกว่า 25%",IF(J321&gt;=25%,"มากกว่าหรือเท่ากับ 25%",IF(J321&gt;=35%,"มากกว่าหรือเท่ากับ 35%")))</f>
        <v>18</v>
      </c>
    </row>
    <row r="322" s="7" customFormat="1" ht="19.15" customHeight="1">
      <c r="A322" t="s" s="16">
        <v>124</v>
      </c>
      <c r="B322" s="17">
        <v>9</v>
      </c>
      <c r="C322" s="17">
        <v>4</v>
      </c>
      <c r="D322" t="s" s="16">
        <v>391</v>
      </c>
      <c r="E322" t="s" s="16">
        <v>38</v>
      </c>
      <c r="F322" s="37">
        <v>336</v>
      </c>
      <c r="G322" s="17">
        <v>348</v>
      </c>
      <c r="H322" s="18">
        <f>SUM(G322-F322)</f>
        <v>12</v>
      </c>
      <c r="I322" s="19">
        <f>H322/F322</f>
        <v>0.0357142857142857</v>
      </c>
      <c r="J322" s="19">
        <f>H322/G322</f>
        <v>0.0344827586206897</v>
      </c>
      <c r="K322" t="s" s="21">
        <f>IF(J322&lt;25%,"น้อยกว่า 25%",IF(J322&gt;=25%,"มากกว่าหรือเท่ากับ 25%",IF(J322&gt;=35%,"มากกว่าหรือเท่ากับ 35%")))</f>
        <v>18</v>
      </c>
    </row>
    <row r="323" s="7" customFormat="1" ht="19.15" customHeight="1">
      <c r="A323" t="s" s="16">
        <v>124</v>
      </c>
      <c r="B323" s="17">
        <v>9</v>
      </c>
      <c r="C323" s="17">
        <v>8</v>
      </c>
      <c r="D323" t="s" s="16">
        <v>392</v>
      </c>
      <c r="E323" t="s" s="16">
        <v>101</v>
      </c>
      <c r="F323" s="37">
        <v>229</v>
      </c>
      <c r="G323" s="17">
        <v>241</v>
      </c>
      <c r="H323" s="18">
        <f>SUM(G323-F323)</f>
        <v>12</v>
      </c>
      <c r="I323" s="19">
        <f>H323/F323</f>
        <v>0.0524017467248908</v>
      </c>
      <c r="J323" s="19">
        <f>H323/G323</f>
        <v>0.049792531120332</v>
      </c>
      <c r="K323" t="s" s="21">
        <f>IF(J323&lt;25%,"น้อยกว่า 25%",IF(J323&gt;=25%,"มากกว่าหรือเท่ากับ 25%",IF(J323&gt;=35%,"มากกว่าหรือเท่ากับ 35%")))</f>
        <v>18</v>
      </c>
    </row>
    <row r="324" s="7" customFormat="1" ht="19.15" customHeight="1">
      <c r="A324" t="s" s="16">
        <v>124</v>
      </c>
      <c r="B324" s="17">
        <v>9</v>
      </c>
      <c r="C324" s="17">
        <v>10</v>
      </c>
      <c r="D324" t="s" s="16">
        <v>393</v>
      </c>
      <c r="E324" t="s" s="16">
        <v>76</v>
      </c>
      <c r="F324" s="37">
        <v>228</v>
      </c>
      <c r="G324" s="17">
        <v>237</v>
      </c>
      <c r="H324" s="18">
        <f>SUM(G324-F324)</f>
        <v>9</v>
      </c>
      <c r="I324" s="19">
        <f>H324/F324</f>
        <v>0.0394736842105263</v>
      </c>
      <c r="J324" s="19">
        <f>H324/G324</f>
        <v>0.0379746835443038</v>
      </c>
      <c r="K324" t="s" s="21">
        <f>IF(J324&lt;25%,"น้อยกว่า 25%",IF(J324&gt;=25%,"มากกว่าหรือเท่ากับ 25%",IF(J324&gt;=35%,"มากกว่าหรือเท่ากับ 35%")))</f>
        <v>18</v>
      </c>
    </row>
    <row r="325" s="7" customFormat="1" ht="19.15" customHeight="1">
      <c r="A325" t="s" s="16">
        <v>124</v>
      </c>
      <c r="B325" s="17">
        <v>9</v>
      </c>
      <c r="C325" s="17">
        <v>9</v>
      </c>
      <c r="D325" t="s" s="16">
        <v>394</v>
      </c>
      <c r="E325" t="s" s="16">
        <v>60</v>
      </c>
      <c r="F325" s="37">
        <v>161</v>
      </c>
      <c r="G325" s="17">
        <v>170</v>
      </c>
      <c r="H325" s="18">
        <f>SUM(G325-F325)</f>
        <v>9</v>
      </c>
      <c r="I325" s="19">
        <f>H325/F325</f>
        <v>0.0559006211180124</v>
      </c>
      <c r="J325" s="19">
        <f>H325/G325</f>
        <v>0.0529411764705882</v>
      </c>
      <c r="K325" t="s" s="21">
        <f>IF(J325&lt;25%,"น้อยกว่า 25%",IF(J325&gt;=25%,"มากกว่าหรือเท่ากับ 25%",IF(J325&gt;=35%,"มากกว่าหรือเท่ากับ 35%")))</f>
        <v>18</v>
      </c>
    </row>
    <row r="326" s="7" customFormat="1" ht="19.15" customHeight="1">
      <c r="A326" t="s" s="16">
        <v>124</v>
      </c>
      <c r="B326" s="17">
        <v>9</v>
      </c>
      <c r="C326" s="17">
        <v>3</v>
      </c>
      <c r="D326" t="s" s="16">
        <v>395</v>
      </c>
      <c r="E326" t="s" s="16">
        <v>24</v>
      </c>
      <c r="F326" s="37">
        <v>136</v>
      </c>
      <c r="G326" s="17">
        <v>147</v>
      </c>
      <c r="H326" s="18">
        <f>SUM(G326-F326)</f>
        <v>11</v>
      </c>
      <c r="I326" s="19">
        <f>H326/F326</f>
        <v>0.0808823529411765</v>
      </c>
      <c r="J326" s="19">
        <f>H326/G326</f>
        <v>0.0748299319727891</v>
      </c>
      <c r="K326" t="s" s="21">
        <f>IF(J326&lt;25%,"น้อยกว่า 25%",IF(J326&gt;=25%,"มากกว่าหรือเท่ากับ 25%",IF(J326&gt;=35%,"มากกว่าหรือเท่ากับ 35%")))</f>
        <v>18</v>
      </c>
    </row>
    <row r="327" s="7" customFormat="1" ht="19.15" customHeight="1">
      <c r="A327" t="s" s="16">
        <v>124</v>
      </c>
      <c r="B327" s="17">
        <v>9</v>
      </c>
      <c r="C327" s="17">
        <v>22</v>
      </c>
      <c r="D327" t="s" s="16">
        <v>396</v>
      </c>
      <c r="E327" t="s" s="16">
        <v>237</v>
      </c>
      <c r="F327" s="37">
        <v>91</v>
      </c>
      <c r="G327" s="17">
        <v>98</v>
      </c>
      <c r="H327" s="18">
        <f>SUM(G327-F327)</f>
        <v>7</v>
      </c>
      <c r="I327" s="19">
        <f>H327/F327</f>
        <v>0.0769230769230769</v>
      </c>
      <c r="J327" s="19">
        <f>H327/G327</f>
        <v>0.0714285714285714</v>
      </c>
      <c r="K327" t="s" s="21">
        <f>IF(J327&lt;25%,"น้อยกว่า 25%",IF(J327&gt;=25%,"มากกว่าหรือเท่ากับ 25%",IF(J327&gt;=35%,"มากกว่าหรือเท่ากับ 35%")))</f>
        <v>18</v>
      </c>
    </row>
    <row r="328" s="7" customFormat="1" ht="19.15" customHeight="1">
      <c r="A328" t="s" s="16">
        <v>124</v>
      </c>
      <c r="B328" s="17">
        <v>9</v>
      </c>
      <c r="C328" s="17">
        <v>16</v>
      </c>
      <c r="D328" t="s" s="16">
        <v>397</v>
      </c>
      <c r="E328" t="s" s="16">
        <v>66</v>
      </c>
      <c r="F328" s="37">
        <v>77</v>
      </c>
      <c r="G328" s="17">
        <v>81</v>
      </c>
      <c r="H328" s="18">
        <f>SUM(G328-F328)</f>
        <v>4</v>
      </c>
      <c r="I328" s="19">
        <f>H328/F328</f>
        <v>0.0519480519480519</v>
      </c>
      <c r="J328" s="19">
        <f>H328/G328</f>
        <v>0.0493827160493827</v>
      </c>
      <c r="K328" t="s" s="21">
        <f>IF(J328&lt;25%,"น้อยกว่า 25%",IF(J328&gt;=25%,"มากกว่าหรือเท่ากับ 25%",IF(J328&gt;=35%,"มากกว่าหรือเท่ากับ 35%")))</f>
        <v>18</v>
      </c>
    </row>
    <row r="329" s="7" customFormat="1" ht="19.15" customHeight="1">
      <c r="A329" t="s" s="16">
        <v>124</v>
      </c>
      <c r="B329" s="17">
        <v>9</v>
      </c>
      <c r="C329" s="17">
        <v>19</v>
      </c>
      <c r="D329" t="s" s="16">
        <v>398</v>
      </c>
      <c r="E329" t="s" s="16">
        <v>173</v>
      </c>
      <c r="F329" s="37">
        <v>67</v>
      </c>
      <c r="G329" s="17">
        <v>71</v>
      </c>
      <c r="H329" s="18">
        <f>SUM(G329-F329)</f>
        <v>4</v>
      </c>
      <c r="I329" s="19">
        <f>H329/F329</f>
        <v>0.0597014925373134</v>
      </c>
      <c r="J329" s="19">
        <f>H329/G329</f>
        <v>0.0563380281690141</v>
      </c>
      <c r="K329" t="s" s="21">
        <f>IF(J329&lt;25%,"น้อยกว่า 25%",IF(J329&gt;=25%,"มากกว่าหรือเท่ากับ 25%",IF(J329&gt;=35%,"มากกว่าหรือเท่ากับ 35%")))</f>
        <v>18</v>
      </c>
    </row>
    <row r="330" s="7" customFormat="1" ht="19.15" customHeight="1">
      <c r="A330" t="s" s="16">
        <v>124</v>
      </c>
      <c r="B330" s="17">
        <v>9</v>
      </c>
      <c r="C330" s="17">
        <v>23</v>
      </c>
      <c r="D330" t="s" s="16">
        <v>399</v>
      </c>
      <c r="E330" t="s" s="16">
        <v>72</v>
      </c>
      <c r="F330" s="37">
        <v>53</v>
      </c>
      <c r="G330" s="17">
        <v>59</v>
      </c>
      <c r="H330" s="18">
        <f>SUM(G330-F330)</f>
        <v>6</v>
      </c>
      <c r="I330" s="19">
        <f>H330/F330</f>
        <v>0.113207547169811</v>
      </c>
      <c r="J330" s="19">
        <f>H330/G330</f>
        <v>0.101694915254237</v>
      </c>
      <c r="K330" t="s" s="21">
        <f>IF(J330&lt;25%,"น้อยกว่า 25%",IF(J330&gt;=25%,"มากกว่าหรือเท่ากับ 25%",IF(J330&gt;=35%,"มากกว่าหรือเท่ากับ 35%")))</f>
        <v>18</v>
      </c>
    </row>
    <row r="331" s="7" customFormat="1" ht="19.15" customHeight="1">
      <c r="A331" t="s" s="16">
        <v>124</v>
      </c>
      <c r="B331" s="17">
        <v>9</v>
      </c>
      <c r="C331" s="17">
        <v>14</v>
      </c>
      <c r="D331" t="s" s="16">
        <v>400</v>
      </c>
      <c r="E331" t="s" s="16">
        <v>44</v>
      </c>
      <c r="F331" s="37">
        <v>58</v>
      </c>
      <c r="G331" s="17">
        <v>58</v>
      </c>
      <c r="H331" s="18">
        <f>SUM(G331-F331)</f>
        <v>0</v>
      </c>
      <c r="I331" s="19">
        <f>H331/F331</f>
        <v>0</v>
      </c>
      <c r="J331" s="19">
        <f>H331/G331</f>
        <v>0</v>
      </c>
      <c r="K331" t="s" s="21">
        <f>IF(J331&lt;25%,"น้อยกว่า 25%",IF(J331&gt;=25%,"มากกว่าหรือเท่ากับ 25%",IF(J331&gt;=35%,"มากกว่าหรือเท่ากับ 35%")))</f>
        <v>18</v>
      </c>
    </row>
    <row r="332" s="7" customFormat="1" ht="19.15" customHeight="1">
      <c r="A332" t="s" s="16">
        <v>124</v>
      </c>
      <c r="B332" s="17">
        <v>9</v>
      </c>
      <c r="C332" s="17">
        <v>26</v>
      </c>
      <c r="D332" t="s" s="16">
        <v>401</v>
      </c>
      <c r="E332" t="s" s="16">
        <v>46</v>
      </c>
      <c r="F332" s="37">
        <v>53</v>
      </c>
      <c r="G332" s="17">
        <v>55</v>
      </c>
      <c r="H332" s="18">
        <f>SUM(G332-F332)</f>
        <v>2</v>
      </c>
      <c r="I332" s="19">
        <f>H332/F332</f>
        <v>0.0377358490566038</v>
      </c>
      <c r="J332" s="19">
        <f>H332/G332</f>
        <v>0.0363636363636364</v>
      </c>
      <c r="K332" t="s" s="21">
        <f>IF(J332&lt;25%,"น้อยกว่า 25%",IF(J332&gt;=25%,"มากกว่าหรือเท่ากับ 25%",IF(J332&gt;=35%,"มากกว่าหรือเท่ากับ 35%")))</f>
        <v>18</v>
      </c>
    </row>
    <row r="333" s="7" customFormat="1" ht="19.15" customHeight="1">
      <c r="A333" t="s" s="16">
        <v>124</v>
      </c>
      <c r="B333" s="17">
        <v>9</v>
      </c>
      <c r="C333" s="17">
        <v>17</v>
      </c>
      <c r="D333" t="s" s="16">
        <v>402</v>
      </c>
      <c r="E333" t="s" s="16">
        <v>54</v>
      </c>
      <c r="F333" s="37">
        <v>52</v>
      </c>
      <c r="G333" s="17">
        <v>54</v>
      </c>
      <c r="H333" s="18">
        <f>SUM(G333-F333)</f>
        <v>2</v>
      </c>
      <c r="I333" s="19">
        <f>H333/F333</f>
        <v>0.0384615384615385</v>
      </c>
      <c r="J333" s="19">
        <f>H333/G333</f>
        <v>0.037037037037037</v>
      </c>
      <c r="K333" t="s" s="21">
        <f>IF(J333&lt;25%,"น้อยกว่า 25%",IF(J333&gt;=25%,"มากกว่าหรือเท่ากับ 25%",IF(J333&gt;=35%,"มากกว่าหรือเท่ากับ 35%")))</f>
        <v>18</v>
      </c>
    </row>
    <row r="334" s="7" customFormat="1" ht="19.15" customHeight="1">
      <c r="A334" t="s" s="16">
        <v>124</v>
      </c>
      <c r="B334" s="17">
        <v>9</v>
      </c>
      <c r="C334" s="17">
        <v>24</v>
      </c>
      <c r="D334" t="s" s="16">
        <v>403</v>
      </c>
      <c r="E334" t="s" s="16">
        <v>52</v>
      </c>
      <c r="F334" s="37">
        <v>49</v>
      </c>
      <c r="G334" s="17">
        <v>52</v>
      </c>
      <c r="H334" s="18">
        <f>SUM(G334-F334)</f>
        <v>3</v>
      </c>
      <c r="I334" s="19">
        <f>H334/F334</f>
        <v>0.0612244897959184</v>
      </c>
      <c r="J334" s="19">
        <f>H334/G334</f>
        <v>0.0576923076923077</v>
      </c>
      <c r="K334" t="s" s="21">
        <f>IF(J334&lt;25%,"น้อยกว่า 25%",IF(J334&gt;=25%,"มากกว่าหรือเท่ากับ 25%",IF(J334&gt;=35%,"มากกว่าหรือเท่ากับ 35%")))</f>
        <v>18</v>
      </c>
    </row>
    <row r="335" s="7" customFormat="1" ht="19.15" customHeight="1">
      <c r="A335" t="s" s="16">
        <v>124</v>
      </c>
      <c r="B335" s="17">
        <v>9</v>
      </c>
      <c r="C335" s="17">
        <v>21</v>
      </c>
      <c r="D335" t="s" s="16">
        <v>404</v>
      </c>
      <c r="E335" t="s" s="16">
        <v>281</v>
      </c>
      <c r="F335" s="37">
        <v>41</v>
      </c>
      <c r="G335" s="17">
        <v>41</v>
      </c>
      <c r="H335" s="18">
        <f>SUM(G335-F335)</f>
        <v>0</v>
      </c>
      <c r="I335" s="19">
        <f>H335/F335</f>
        <v>0</v>
      </c>
      <c r="J335" s="19">
        <f>H335/G335</f>
        <v>0</v>
      </c>
      <c r="K335" t="s" s="21">
        <f>IF(J335&lt;25%,"น้อยกว่า 25%",IF(J335&gt;=25%,"มากกว่าหรือเท่ากับ 25%",IF(J335&gt;=35%,"มากกว่าหรือเท่ากับ 35%")))</f>
        <v>18</v>
      </c>
    </row>
    <row r="336" s="7" customFormat="1" ht="19.15" customHeight="1">
      <c r="A336" t="s" s="16">
        <v>124</v>
      </c>
      <c r="B336" s="17">
        <v>9</v>
      </c>
      <c r="C336" s="17">
        <v>30</v>
      </c>
      <c r="D336" t="s" s="16">
        <v>405</v>
      </c>
      <c r="E336" t="s" s="16">
        <v>153</v>
      </c>
      <c r="F336" s="37">
        <v>36</v>
      </c>
      <c r="G336" s="17">
        <v>38</v>
      </c>
      <c r="H336" s="18">
        <f>SUM(G336-F336)</f>
        <v>2</v>
      </c>
      <c r="I336" s="19">
        <f>H336/F336</f>
        <v>0.0555555555555556</v>
      </c>
      <c r="J336" s="19">
        <f>H336/G336</f>
        <v>0.0526315789473684</v>
      </c>
      <c r="K336" t="s" s="21">
        <f>IF(J336&lt;25%,"น้อยกว่า 25%",IF(J336&gt;=25%,"มากกว่าหรือเท่ากับ 25%",IF(J336&gt;=35%,"มากกว่าหรือเท่ากับ 35%")))</f>
        <v>18</v>
      </c>
    </row>
    <row r="337" s="7" customFormat="1" ht="19.15" customHeight="1">
      <c r="A337" t="s" s="16">
        <v>124</v>
      </c>
      <c r="B337" s="17">
        <v>9</v>
      </c>
      <c r="C337" s="17">
        <v>27</v>
      </c>
      <c r="D337" t="s" s="16">
        <v>406</v>
      </c>
      <c r="E337" t="s" s="16">
        <v>103</v>
      </c>
      <c r="F337" s="37">
        <v>25</v>
      </c>
      <c r="G337" s="17">
        <v>25</v>
      </c>
      <c r="H337" s="18">
        <f>SUM(G337-F337)</f>
        <v>0</v>
      </c>
      <c r="I337" s="19">
        <f>H337/F337</f>
        <v>0</v>
      </c>
      <c r="J337" s="19">
        <f>H337/G337</f>
        <v>0</v>
      </c>
      <c r="K337" t="s" s="21">
        <f>IF(J337&lt;25%,"น้อยกว่า 25%",IF(J337&gt;=25%,"มากกว่าหรือเท่ากับ 25%",IF(J337&gt;=35%,"มากกว่าหรือเท่ากับ 35%")))</f>
        <v>18</v>
      </c>
    </row>
    <row r="338" s="7" customFormat="1" ht="19.15" customHeight="1">
      <c r="A338" t="s" s="16">
        <v>124</v>
      </c>
      <c r="B338" s="17">
        <v>9</v>
      </c>
      <c r="C338" s="17">
        <v>18</v>
      </c>
      <c r="D338" t="s" s="16">
        <v>407</v>
      </c>
      <c r="E338" t="s" s="16">
        <v>155</v>
      </c>
      <c r="F338" s="37">
        <v>23</v>
      </c>
      <c r="G338" s="17">
        <v>23</v>
      </c>
      <c r="H338" s="18">
        <f>SUM(G338-F338)</f>
        <v>0</v>
      </c>
      <c r="I338" s="19">
        <f>H338/F338</f>
        <v>0</v>
      </c>
      <c r="J338" s="19">
        <f>H338/G338</f>
        <v>0</v>
      </c>
      <c r="K338" t="s" s="21">
        <f>IF(J338&lt;25%,"น้อยกว่า 25%",IF(J338&gt;=25%,"มากกว่าหรือเท่ากับ 25%",IF(J338&gt;=35%,"มากกว่าหรือเท่ากับ 35%")))</f>
        <v>18</v>
      </c>
    </row>
    <row r="339" s="7" customFormat="1" ht="19.15" customHeight="1">
      <c r="A339" t="s" s="16">
        <v>124</v>
      </c>
      <c r="B339" s="17">
        <v>9</v>
      </c>
      <c r="C339" s="17">
        <v>29</v>
      </c>
      <c r="D339" t="s" s="16">
        <v>408</v>
      </c>
      <c r="E339" t="s" s="16">
        <v>147</v>
      </c>
      <c r="F339" s="37">
        <v>0</v>
      </c>
      <c r="G339" s="17">
        <v>0</v>
      </c>
      <c r="H339" s="18">
        <f>SUM(G339-F339)</f>
        <v>0</v>
      </c>
      <c r="I339" s="19">
        <f>H339/F339</f>
      </c>
      <c r="J339" s="19">
        <f>H339/G339</f>
      </c>
      <c r="K339" s="24">
        <f>IF(J339&lt;25%,"น้อยกว่า 25%",IF(J339&gt;=25%,"มากกว่าหรือเท่ากับ 25%",IF(J339&gt;=35%,"มากกว่าหรือเท่ากับ 35%")))</f>
      </c>
    </row>
    <row r="340" s="7" customFormat="1" ht="19.15" customHeight="1">
      <c r="A340" t="s" s="38">
        <v>124</v>
      </c>
      <c r="B340" s="39">
        <v>10</v>
      </c>
      <c r="C340" s="39">
        <v>1</v>
      </c>
      <c r="D340" t="s" s="38">
        <v>409</v>
      </c>
      <c r="E340" t="s" s="38">
        <v>84</v>
      </c>
      <c r="F340" s="40">
        <v>29624</v>
      </c>
      <c r="G340" s="39">
        <v>30800</v>
      </c>
      <c r="H340" s="18">
        <f>SUM(G340-F340)</f>
        <v>1176</v>
      </c>
      <c r="I340" s="19">
        <f>H340/F340</f>
        <v>0.0396975425330813</v>
      </c>
      <c r="J340" s="19">
        <f>H340/G340</f>
        <v>0.0381818181818182</v>
      </c>
      <c r="K340" t="s" s="21">
        <f>IF(J340&lt;25%,"น้อยกว่า 25%",IF(J340&gt;=25%,"มากกว่าหรือเท่ากับ 25%",IF(J340&gt;=35%,"มากกว่าหรือเท่ากับ 35%")))</f>
        <v>18</v>
      </c>
    </row>
    <row r="341" s="7" customFormat="1" ht="19.15" customHeight="1">
      <c r="A341" t="s" s="38">
        <v>124</v>
      </c>
      <c r="B341" s="39">
        <v>10</v>
      </c>
      <c r="C341" s="39">
        <v>13</v>
      </c>
      <c r="D341" t="s" s="38">
        <v>410</v>
      </c>
      <c r="E341" t="s" s="38">
        <v>20</v>
      </c>
      <c r="F341" s="40">
        <v>21465</v>
      </c>
      <c r="G341" s="39">
        <v>22067</v>
      </c>
      <c r="H341" s="18">
        <f>SUM(G341-F341)</f>
        <v>602</v>
      </c>
      <c r="I341" s="19">
        <f>H341/F341</f>
        <v>0.0280456557186117</v>
      </c>
      <c r="J341" s="19">
        <f>H341/G341</f>
        <v>0.0272805546744007</v>
      </c>
      <c r="K341" t="s" s="21">
        <f>IF(J341&lt;25%,"น้อยกว่า 25%",IF(J341&gt;=25%,"มากกว่าหรือเท่ากับ 25%",IF(J341&gt;=35%,"มากกว่าหรือเท่ากับ 35%")))</f>
        <v>18</v>
      </c>
    </row>
    <row r="342" s="7" customFormat="1" ht="19.15" customHeight="1">
      <c r="A342" t="s" s="38">
        <v>124</v>
      </c>
      <c r="B342" s="39">
        <v>10</v>
      </c>
      <c r="C342" s="39">
        <v>17</v>
      </c>
      <c r="D342" t="s" s="38">
        <v>411</v>
      </c>
      <c r="E342" t="s" s="38">
        <v>22</v>
      </c>
      <c r="F342" s="40">
        <v>20841</v>
      </c>
      <c r="G342" s="39">
        <v>22062</v>
      </c>
      <c r="H342" s="18">
        <f>SUM(G342-F342)</f>
        <v>1221</v>
      </c>
      <c r="I342" s="19">
        <f>H342/F342</f>
        <v>0.0585864401900101</v>
      </c>
      <c r="J342" s="19">
        <f>H342/G342</f>
        <v>0.0553440304596138</v>
      </c>
      <c r="K342" t="s" s="21">
        <f>IF(J342&lt;25%,"น้อยกว่า 25%",IF(J342&gt;=25%,"มากกว่าหรือเท่ากับ 25%",IF(J342&gt;=35%,"มากกว่าหรือเท่ากับ 35%")))</f>
        <v>18</v>
      </c>
    </row>
    <row r="343" s="7" customFormat="1" ht="19.15" customHeight="1">
      <c r="A343" t="s" s="38">
        <v>124</v>
      </c>
      <c r="B343" s="39">
        <v>10</v>
      </c>
      <c r="C343" s="39">
        <v>11</v>
      </c>
      <c r="D343" t="s" s="38">
        <v>412</v>
      </c>
      <c r="E343" t="s" s="38">
        <v>17</v>
      </c>
      <c r="F343" s="40">
        <v>13476</v>
      </c>
      <c r="G343" s="39">
        <v>14061</v>
      </c>
      <c r="H343" s="18">
        <f>SUM(G343-F343)</f>
        <v>585</v>
      </c>
      <c r="I343" s="19">
        <f>H343/F343</f>
        <v>0.0434105075690116</v>
      </c>
      <c r="J343" s="19">
        <f>H343/G343</f>
        <v>0.0416044378066994</v>
      </c>
      <c r="K343" t="s" s="21">
        <f>IF(J343&lt;25%,"น้อยกว่า 25%",IF(J343&gt;=25%,"มากกว่าหรือเท่ากับ 25%",IF(J343&gt;=35%,"มากกว่าหรือเท่ากับ 35%")))</f>
        <v>18</v>
      </c>
    </row>
    <row r="344" s="7" customFormat="1" ht="19.15" customHeight="1">
      <c r="A344" t="s" s="38">
        <v>124</v>
      </c>
      <c r="B344" s="39">
        <v>10</v>
      </c>
      <c r="C344" s="39">
        <v>4</v>
      </c>
      <c r="D344" t="s" s="38">
        <v>413</v>
      </c>
      <c r="E344" t="s" s="38">
        <v>28</v>
      </c>
      <c r="F344" s="40">
        <v>2211</v>
      </c>
      <c r="G344" s="39">
        <v>2326</v>
      </c>
      <c r="H344" s="18">
        <f>SUM(G344-F344)</f>
        <v>115</v>
      </c>
      <c r="I344" s="19">
        <f>H344/F344</f>
        <v>0.0520126639529625</v>
      </c>
      <c r="J344" s="19">
        <f>H344/G344</f>
        <v>0.0494411006018917</v>
      </c>
      <c r="K344" t="s" s="21">
        <f>IF(J344&lt;25%,"น้อยกว่า 25%",IF(J344&gt;=25%,"มากกว่าหรือเท่ากับ 25%",IF(J344&gt;=35%,"มากกว่าหรือเท่ากับ 35%")))</f>
        <v>18</v>
      </c>
    </row>
    <row r="345" s="7" customFormat="1" ht="19.15" customHeight="1">
      <c r="A345" t="s" s="38">
        <v>124</v>
      </c>
      <c r="B345" s="39">
        <v>10</v>
      </c>
      <c r="C345" s="39">
        <v>3</v>
      </c>
      <c r="D345" t="s" s="38">
        <v>414</v>
      </c>
      <c r="E345" t="s" s="38">
        <v>30</v>
      </c>
      <c r="F345" s="40">
        <v>591</v>
      </c>
      <c r="G345" s="39">
        <v>627</v>
      </c>
      <c r="H345" s="18">
        <f>SUM(G345-F345)</f>
        <v>36</v>
      </c>
      <c r="I345" s="19">
        <f>H345/F345</f>
        <v>0.0609137055837563</v>
      </c>
      <c r="J345" s="19">
        <f>H345/G345</f>
        <v>0.0574162679425837</v>
      </c>
      <c r="K345" t="s" s="21">
        <f>IF(J345&lt;25%,"น้อยกว่า 25%",IF(J345&gt;=25%,"มากกว่าหรือเท่ากับ 25%",IF(J345&gt;=35%,"มากกว่าหรือเท่ากับ 35%")))</f>
        <v>18</v>
      </c>
    </row>
    <row r="346" s="7" customFormat="1" ht="19.15" customHeight="1">
      <c r="A346" t="s" s="38">
        <v>124</v>
      </c>
      <c r="B346" s="39">
        <v>10</v>
      </c>
      <c r="C346" s="39">
        <v>18</v>
      </c>
      <c r="D346" t="s" s="38">
        <v>415</v>
      </c>
      <c r="E346" t="s" s="38">
        <v>48</v>
      </c>
      <c r="F346" s="40">
        <v>405</v>
      </c>
      <c r="G346" s="39">
        <v>428</v>
      </c>
      <c r="H346" s="18">
        <f>SUM(G346-F346)</f>
        <v>23</v>
      </c>
      <c r="I346" s="19">
        <f>H346/F346</f>
        <v>0.0567901234567901</v>
      </c>
      <c r="J346" s="19">
        <f>H346/G346</f>
        <v>0.0537383177570093</v>
      </c>
      <c r="K346" t="s" s="21">
        <f>IF(J346&lt;25%,"น้อยกว่า 25%",IF(J346&gt;=25%,"มากกว่าหรือเท่ากับ 25%",IF(J346&gt;=35%,"มากกว่าหรือเท่ากับ 35%")))</f>
        <v>18</v>
      </c>
    </row>
    <row r="347" s="7" customFormat="1" ht="19.15" customHeight="1">
      <c r="A347" t="s" s="38">
        <v>124</v>
      </c>
      <c r="B347" s="39">
        <v>10</v>
      </c>
      <c r="C347" s="39">
        <v>8</v>
      </c>
      <c r="D347" t="s" s="38">
        <v>416</v>
      </c>
      <c r="E347" t="s" s="38">
        <v>62</v>
      </c>
      <c r="F347" s="40">
        <v>246</v>
      </c>
      <c r="G347" s="39">
        <v>257</v>
      </c>
      <c r="H347" s="18">
        <f>SUM(G347-F347)</f>
        <v>11</v>
      </c>
      <c r="I347" s="19">
        <f>H347/F347</f>
        <v>0.0447154471544715</v>
      </c>
      <c r="J347" s="19">
        <f>H347/G347</f>
        <v>0.0428015564202335</v>
      </c>
      <c r="K347" t="s" s="21">
        <f>IF(J347&lt;25%,"น้อยกว่า 25%",IF(J347&gt;=25%,"มากกว่าหรือเท่ากับ 25%",IF(J347&gt;=35%,"มากกว่าหรือเท่ากับ 35%")))</f>
        <v>18</v>
      </c>
    </row>
    <row r="348" s="7" customFormat="1" ht="19.15" customHeight="1">
      <c r="A348" t="s" s="38">
        <v>124</v>
      </c>
      <c r="B348" s="39">
        <v>10</v>
      </c>
      <c r="C348" s="39">
        <v>5</v>
      </c>
      <c r="D348" t="s" s="38">
        <v>417</v>
      </c>
      <c r="E348" t="s" s="38">
        <v>101</v>
      </c>
      <c r="F348" s="40">
        <v>238</v>
      </c>
      <c r="G348" s="39">
        <v>245</v>
      </c>
      <c r="H348" s="18">
        <f>SUM(G348-F348)</f>
        <v>7</v>
      </c>
      <c r="I348" s="19">
        <f>H348/F348</f>
        <v>0.0294117647058824</v>
      </c>
      <c r="J348" s="19">
        <f>H348/G348</f>
        <v>0.0285714285714286</v>
      </c>
      <c r="K348" t="s" s="21">
        <f>IF(J348&lt;25%,"น้อยกว่า 25%",IF(J348&gt;=25%,"มากกว่าหรือเท่ากับ 25%",IF(J348&gt;=35%,"มากกว่าหรือเท่ากับ 35%")))</f>
        <v>18</v>
      </c>
    </row>
    <row r="349" s="7" customFormat="1" ht="19.15" customHeight="1">
      <c r="A349" t="s" s="38">
        <v>124</v>
      </c>
      <c r="B349" s="39">
        <v>10</v>
      </c>
      <c r="C349" s="39">
        <v>6</v>
      </c>
      <c r="D349" t="s" s="38">
        <v>418</v>
      </c>
      <c r="E349" t="s" s="38">
        <v>36</v>
      </c>
      <c r="F349" s="40">
        <v>217</v>
      </c>
      <c r="G349" s="39">
        <v>227</v>
      </c>
      <c r="H349" s="18">
        <f>SUM(G349-F349)</f>
        <v>10</v>
      </c>
      <c r="I349" s="19">
        <f>H349/F349</f>
        <v>0.0460829493087558</v>
      </c>
      <c r="J349" s="19">
        <f>H349/G349</f>
        <v>0.0440528634361233</v>
      </c>
      <c r="K349" t="s" s="21">
        <f>IF(J349&lt;25%,"น้อยกว่า 25%",IF(J349&gt;=25%,"มากกว่าหรือเท่ากับ 25%",IF(J349&gt;=35%,"มากกว่าหรือเท่ากับ 35%")))</f>
        <v>18</v>
      </c>
    </row>
    <row r="350" s="7" customFormat="1" ht="19.15" customHeight="1">
      <c r="A350" t="s" s="38">
        <v>124</v>
      </c>
      <c r="B350" s="39">
        <v>10</v>
      </c>
      <c r="C350" s="39">
        <v>10</v>
      </c>
      <c r="D350" t="s" s="38">
        <v>419</v>
      </c>
      <c r="E350" t="s" s="38">
        <v>60</v>
      </c>
      <c r="F350" s="40">
        <v>175</v>
      </c>
      <c r="G350" s="39">
        <v>183</v>
      </c>
      <c r="H350" s="18">
        <f>SUM(G350-F350)</f>
        <v>8</v>
      </c>
      <c r="I350" s="19">
        <f>H350/F350</f>
        <v>0.0457142857142857</v>
      </c>
      <c r="J350" s="19">
        <f>H350/G350</f>
        <v>0.0437158469945355</v>
      </c>
      <c r="K350" t="s" s="21">
        <f>IF(J350&lt;25%,"น้อยกว่า 25%",IF(J350&gt;=25%,"มากกว่าหรือเท่ากับ 25%",IF(J350&gt;=35%,"มากกว่าหรือเท่ากับ 35%")))</f>
        <v>18</v>
      </c>
    </row>
    <row r="351" s="7" customFormat="1" ht="19.15" customHeight="1">
      <c r="A351" t="s" s="38">
        <v>124</v>
      </c>
      <c r="B351" s="39">
        <v>10</v>
      </c>
      <c r="C351" s="39">
        <v>12</v>
      </c>
      <c r="D351" t="s" s="38">
        <v>420</v>
      </c>
      <c r="E351" t="s" s="38">
        <v>24</v>
      </c>
      <c r="F351" s="40">
        <v>157</v>
      </c>
      <c r="G351" s="39">
        <v>164</v>
      </c>
      <c r="H351" s="18">
        <f>SUM(G351-F351)</f>
        <v>7</v>
      </c>
      <c r="I351" s="19">
        <f>H351/F351</f>
        <v>0.0445859872611465</v>
      </c>
      <c r="J351" s="19">
        <f>H351/G351</f>
        <v>0.0426829268292683</v>
      </c>
      <c r="K351" t="s" s="21">
        <f>IF(J351&lt;25%,"น้อยกว่า 25%",IF(J351&gt;=25%,"มากกว่าหรือเท่ากับ 25%",IF(J351&gt;=35%,"มากกว่าหรือเท่ากับ 35%")))</f>
        <v>18</v>
      </c>
    </row>
    <row r="352" s="7" customFormat="1" ht="19.15" customHeight="1">
      <c r="A352" t="s" s="38">
        <v>124</v>
      </c>
      <c r="B352" s="39">
        <v>10</v>
      </c>
      <c r="C352" s="39">
        <v>7</v>
      </c>
      <c r="D352" t="s" s="38">
        <v>421</v>
      </c>
      <c r="E352" t="s" s="38">
        <v>38</v>
      </c>
      <c r="F352" s="40">
        <v>119</v>
      </c>
      <c r="G352" s="39">
        <v>129</v>
      </c>
      <c r="H352" s="18">
        <f>SUM(G352-F352)</f>
        <v>10</v>
      </c>
      <c r="I352" s="19">
        <f>H352/F352</f>
        <v>0.0840336134453782</v>
      </c>
      <c r="J352" s="19">
        <f>H352/G352</f>
        <v>0.0775193798449612</v>
      </c>
      <c r="K352" t="s" s="21">
        <f>IF(J352&lt;25%,"น้อยกว่า 25%",IF(J352&gt;=25%,"มากกว่าหรือเท่ากับ 25%",IF(J352&gt;=35%,"มากกว่าหรือเท่ากับ 35%")))</f>
        <v>18</v>
      </c>
    </row>
    <row r="353" s="7" customFormat="1" ht="19.15" customHeight="1">
      <c r="A353" t="s" s="38">
        <v>124</v>
      </c>
      <c r="B353" s="39">
        <v>10</v>
      </c>
      <c r="C353" s="39">
        <v>9</v>
      </c>
      <c r="D353" t="s" s="38">
        <v>422</v>
      </c>
      <c r="E353" t="s" s="38">
        <v>76</v>
      </c>
      <c r="F353" s="40">
        <v>121</v>
      </c>
      <c r="G353" s="39">
        <v>126</v>
      </c>
      <c r="H353" s="18">
        <f>SUM(G353-F353)</f>
        <v>5</v>
      </c>
      <c r="I353" s="19">
        <f>H353/F353</f>
        <v>0.0413223140495868</v>
      </c>
      <c r="J353" s="19">
        <f>H353/G353</f>
        <v>0.0396825396825397</v>
      </c>
      <c r="K353" t="s" s="21">
        <f>IF(J353&lt;25%,"น้อยกว่า 25%",IF(J353&gt;=25%,"มากกว่าหรือเท่ากับ 25%",IF(J353&gt;=35%,"มากกว่าหรือเท่ากับ 35%")))</f>
        <v>18</v>
      </c>
    </row>
    <row r="354" s="7" customFormat="1" ht="19.15" customHeight="1">
      <c r="A354" t="s" s="38">
        <v>124</v>
      </c>
      <c r="B354" s="39">
        <v>10</v>
      </c>
      <c r="C354" s="39">
        <v>15</v>
      </c>
      <c r="D354" t="s" s="38">
        <v>423</v>
      </c>
      <c r="E354" t="s" s="38">
        <v>424</v>
      </c>
      <c r="F354" s="40">
        <v>109</v>
      </c>
      <c r="G354" s="39">
        <v>113</v>
      </c>
      <c r="H354" s="18">
        <f>SUM(G354-F354)</f>
        <v>4</v>
      </c>
      <c r="I354" s="19">
        <f>H354/F354</f>
        <v>0.036697247706422</v>
      </c>
      <c r="J354" s="19">
        <f>H354/G354</f>
        <v>0.0353982300884956</v>
      </c>
      <c r="K354" t="s" s="21">
        <f>IF(J354&lt;25%,"น้อยกว่า 25%",IF(J354&gt;=25%,"มากกว่าหรือเท่ากับ 25%",IF(J354&gt;=35%,"มากกว่าหรือเท่ากับ 35%")))</f>
        <v>18</v>
      </c>
    </row>
    <row r="355" s="7" customFormat="1" ht="19.15" customHeight="1">
      <c r="A355" t="s" s="38">
        <v>124</v>
      </c>
      <c r="B355" s="39">
        <v>10</v>
      </c>
      <c r="C355" s="39">
        <v>16</v>
      </c>
      <c r="D355" t="s" s="38">
        <v>425</v>
      </c>
      <c r="E355" t="s" s="38">
        <v>66</v>
      </c>
      <c r="F355" s="40">
        <v>103</v>
      </c>
      <c r="G355" s="39">
        <v>107</v>
      </c>
      <c r="H355" s="18">
        <f>SUM(G355-F355)</f>
        <v>4</v>
      </c>
      <c r="I355" s="19">
        <f>H355/F355</f>
        <v>0.0388349514563107</v>
      </c>
      <c r="J355" s="19">
        <f>H355/G355</f>
        <v>0.0373831775700935</v>
      </c>
      <c r="K355" t="s" s="21">
        <f>IF(J355&lt;25%,"น้อยกว่า 25%",IF(J355&gt;=25%,"มากกว่าหรือเท่ากับ 25%",IF(J355&gt;=35%,"มากกว่าหรือเท่ากับ 35%")))</f>
        <v>18</v>
      </c>
    </row>
    <row r="356" s="7" customFormat="1" ht="19.15" customHeight="1">
      <c r="A356" t="s" s="38">
        <v>124</v>
      </c>
      <c r="B356" s="39">
        <v>10</v>
      </c>
      <c r="C356" s="39">
        <v>14</v>
      </c>
      <c r="D356" t="s" s="38">
        <v>426</v>
      </c>
      <c r="E356" t="s" s="38">
        <v>44</v>
      </c>
      <c r="F356" s="40">
        <v>86</v>
      </c>
      <c r="G356" s="39">
        <v>88</v>
      </c>
      <c r="H356" s="18">
        <f>SUM(G356-F356)</f>
        <v>2</v>
      </c>
      <c r="I356" s="19">
        <f>H356/F356</f>
        <v>0.0232558139534884</v>
      </c>
      <c r="J356" s="19">
        <f>H356/G356</f>
        <v>0.0227272727272727</v>
      </c>
      <c r="K356" t="s" s="21">
        <f>IF(J356&lt;25%,"น้อยกว่า 25%",IF(J356&gt;=25%,"มากกว่าหรือเท่ากับ 25%",IF(J356&gt;=35%,"มากกว่าหรือเท่ากับ 35%")))</f>
        <v>18</v>
      </c>
    </row>
    <row r="357" s="7" customFormat="1" ht="19.15" customHeight="1">
      <c r="A357" t="s" s="38">
        <v>124</v>
      </c>
      <c r="B357" s="39">
        <v>10</v>
      </c>
      <c r="C357" s="39">
        <v>22</v>
      </c>
      <c r="D357" t="s" s="38">
        <v>427</v>
      </c>
      <c r="E357" t="s" s="38">
        <v>54</v>
      </c>
      <c r="F357" s="40">
        <v>62</v>
      </c>
      <c r="G357" s="39">
        <v>65</v>
      </c>
      <c r="H357" s="18">
        <f>SUM(G357-F357)</f>
        <v>3</v>
      </c>
      <c r="I357" s="19">
        <f>H357/F357</f>
        <v>0.0483870967741935</v>
      </c>
      <c r="J357" s="19">
        <f>H357/G357</f>
        <v>0.0461538461538462</v>
      </c>
      <c r="K357" t="s" s="21">
        <f>IF(J357&lt;25%,"น้อยกว่า 25%",IF(J357&gt;=25%,"มากกว่าหรือเท่ากับ 25%",IF(J357&gt;=35%,"มากกว่าหรือเท่ากับ 35%")))</f>
        <v>18</v>
      </c>
    </row>
    <row r="358" s="7" customFormat="1" ht="19.15" customHeight="1">
      <c r="A358" t="s" s="38">
        <v>124</v>
      </c>
      <c r="B358" s="39">
        <v>10</v>
      </c>
      <c r="C358" s="39">
        <v>23</v>
      </c>
      <c r="D358" t="s" s="38">
        <v>428</v>
      </c>
      <c r="E358" t="s" s="38">
        <v>72</v>
      </c>
      <c r="F358" s="40">
        <v>56</v>
      </c>
      <c r="G358" s="39">
        <v>64</v>
      </c>
      <c r="H358" s="18">
        <f>SUM(G358-F358)</f>
        <v>8</v>
      </c>
      <c r="I358" s="19">
        <f>H358/F358</f>
        <v>0.142857142857143</v>
      </c>
      <c r="J358" s="19">
        <f>H358/G358</f>
        <v>0.125</v>
      </c>
      <c r="K358" t="s" s="21">
        <f>IF(J358&lt;25%,"น้อยกว่า 25%",IF(J358&gt;=25%,"มากกว่าหรือเท่ากับ 25%",IF(J358&gt;=35%,"มากกว่าหรือเท่ากับ 35%")))</f>
        <v>18</v>
      </c>
    </row>
    <row r="359" s="7" customFormat="1" ht="19.15" customHeight="1">
      <c r="A359" t="s" s="38">
        <v>124</v>
      </c>
      <c r="B359" s="39">
        <v>10</v>
      </c>
      <c r="C359" s="39">
        <v>29</v>
      </c>
      <c r="D359" t="s" s="38">
        <v>429</v>
      </c>
      <c r="E359" t="s" s="38">
        <v>68</v>
      </c>
      <c r="F359" s="40">
        <v>55</v>
      </c>
      <c r="G359" s="39">
        <v>60</v>
      </c>
      <c r="H359" s="18">
        <f>SUM(G359-F359)</f>
        <v>5</v>
      </c>
      <c r="I359" s="19">
        <f>H359/F359</f>
        <v>0.0909090909090909</v>
      </c>
      <c r="J359" s="19">
        <f>H359/G359</f>
        <v>0.0833333333333333</v>
      </c>
      <c r="K359" t="s" s="21">
        <f>IF(J359&lt;25%,"น้อยกว่า 25%",IF(J359&gt;=25%,"มากกว่าหรือเท่ากับ 25%",IF(J359&gt;=35%,"มากกว่าหรือเท่ากับ 35%")))</f>
        <v>18</v>
      </c>
    </row>
    <row r="360" s="7" customFormat="1" ht="19.15" customHeight="1">
      <c r="A360" t="s" s="38">
        <v>124</v>
      </c>
      <c r="B360" s="39">
        <v>10</v>
      </c>
      <c r="C360" s="39">
        <v>25</v>
      </c>
      <c r="D360" t="s" s="38">
        <v>430</v>
      </c>
      <c r="E360" t="s" s="38">
        <v>106</v>
      </c>
      <c r="F360" s="40">
        <v>39</v>
      </c>
      <c r="G360" s="39">
        <v>40</v>
      </c>
      <c r="H360" s="18">
        <f>SUM(G360-F360)</f>
        <v>1</v>
      </c>
      <c r="I360" s="19">
        <f>H360/F360</f>
        <v>0.0256410256410256</v>
      </c>
      <c r="J360" s="19">
        <f>H360/G360</f>
        <v>0.025</v>
      </c>
      <c r="K360" t="s" s="21">
        <f>IF(J360&lt;25%,"น้อยกว่า 25%",IF(J360&gt;=25%,"มากกว่าหรือเท่ากับ 25%",IF(J360&gt;=35%,"มากกว่าหรือเท่ากับ 35%")))</f>
        <v>18</v>
      </c>
    </row>
    <row r="361" s="7" customFormat="1" ht="19.15" customHeight="1">
      <c r="A361" t="s" s="38">
        <v>124</v>
      </c>
      <c r="B361" s="39">
        <v>10</v>
      </c>
      <c r="C361" s="39">
        <v>20</v>
      </c>
      <c r="D361" t="s" s="38">
        <v>431</v>
      </c>
      <c r="E361" t="s" s="38">
        <v>52</v>
      </c>
      <c r="F361" s="40">
        <v>35</v>
      </c>
      <c r="G361" s="39">
        <v>38</v>
      </c>
      <c r="H361" s="18">
        <f>SUM(G361-F361)</f>
        <v>3</v>
      </c>
      <c r="I361" s="19">
        <f>H361/F361</f>
        <v>0.0857142857142857</v>
      </c>
      <c r="J361" s="19">
        <f>H361/G361</f>
        <v>0.0789473684210526</v>
      </c>
      <c r="K361" t="s" s="21">
        <f>IF(J361&lt;25%,"น้อยกว่า 25%",IF(J361&gt;=25%,"มากกว่าหรือเท่ากับ 25%",IF(J361&gt;=35%,"มากกว่าหรือเท่ากับ 35%")))</f>
        <v>18</v>
      </c>
    </row>
    <row r="362" s="7" customFormat="1" ht="19.15" customHeight="1">
      <c r="A362" t="s" s="38">
        <v>124</v>
      </c>
      <c r="B362" s="39">
        <v>10</v>
      </c>
      <c r="C362" s="39">
        <v>24</v>
      </c>
      <c r="D362" t="s" s="38">
        <v>432</v>
      </c>
      <c r="E362" t="s" s="38">
        <v>40</v>
      </c>
      <c r="F362" s="40">
        <v>33</v>
      </c>
      <c r="G362" s="39">
        <v>35</v>
      </c>
      <c r="H362" s="18">
        <f>SUM(G362-F362)</f>
        <v>2</v>
      </c>
      <c r="I362" s="19">
        <f>H362/F362</f>
        <v>0.0606060606060606</v>
      </c>
      <c r="J362" s="19">
        <f>H362/G362</f>
        <v>0.0571428571428571</v>
      </c>
      <c r="K362" t="s" s="21">
        <f>IF(J362&lt;25%,"น้อยกว่า 25%",IF(J362&gt;=25%,"มากกว่าหรือเท่ากับ 25%",IF(J362&gt;=35%,"มากกว่าหรือเท่ากับ 35%")))</f>
        <v>18</v>
      </c>
    </row>
    <row r="363" s="7" customFormat="1" ht="19.15" customHeight="1">
      <c r="A363" t="s" s="38">
        <v>124</v>
      </c>
      <c r="B363" s="39">
        <v>10</v>
      </c>
      <c r="C363" s="39">
        <v>28</v>
      </c>
      <c r="D363" t="s" s="38">
        <v>433</v>
      </c>
      <c r="E363" t="s" s="38">
        <v>116</v>
      </c>
      <c r="F363" s="40">
        <v>27</v>
      </c>
      <c r="G363" s="39">
        <v>28</v>
      </c>
      <c r="H363" s="18">
        <f>SUM(G363-F363)</f>
        <v>1</v>
      </c>
      <c r="I363" s="19">
        <f>H363/F363</f>
        <v>0.037037037037037</v>
      </c>
      <c r="J363" s="19">
        <f>H363/G363</f>
        <v>0.0357142857142857</v>
      </c>
      <c r="K363" t="s" s="21">
        <f>IF(J363&lt;25%,"น้อยกว่า 25%",IF(J363&gt;=25%,"มากกว่าหรือเท่ากับ 25%",IF(J363&gt;=35%,"มากกว่าหรือเท่ากับ 35%")))</f>
        <v>18</v>
      </c>
    </row>
    <row r="364" s="7" customFormat="1" ht="19.15" customHeight="1">
      <c r="A364" t="s" s="38">
        <v>124</v>
      </c>
      <c r="B364" s="39">
        <v>10</v>
      </c>
      <c r="C364" s="39">
        <v>27</v>
      </c>
      <c r="D364" t="s" s="38">
        <v>434</v>
      </c>
      <c r="E364" t="s" s="38">
        <v>153</v>
      </c>
      <c r="F364" s="40">
        <v>24</v>
      </c>
      <c r="G364" s="39">
        <v>26</v>
      </c>
      <c r="H364" s="18">
        <f>SUM(G364-F364)</f>
        <v>2</v>
      </c>
      <c r="I364" s="19">
        <f>H364/F364</f>
        <v>0.0833333333333333</v>
      </c>
      <c r="J364" s="19">
        <f>H364/G364</f>
        <v>0.0769230769230769</v>
      </c>
      <c r="K364" t="s" s="21">
        <f>IF(J364&lt;25%,"น้อยกว่า 25%",IF(J364&gt;=25%,"มากกว่าหรือเท่ากับ 25%",IF(J364&gt;=35%,"มากกว่าหรือเท่ากับ 35%")))</f>
        <v>18</v>
      </c>
    </row>
    <row r="365" s="7" customFormat="1" ht="19.15" customHeight="1">
      <c r="A365" t="s" s="38">
        <v>124</v>
      </c>
      <c r="B365" s="39">
        <v>10</v>
      </c>
      <c r="C365" s="39">
        <v>26</v>
      </c>
      <c r="D365" t="s" s="38">
        <v>435</v>
      </c>
      <c r="E365" t="s" s="38">
        <v>375</v>
      </c>
      <c r="F365" s="40">
        <v>14</v>
      </c>
      <c r="G365" s="39">
        <v>16</v>
      </c>
      <c r="H365" s="18">
        <f>SUM(G365-F365)</f>
        <v>2</v>
      </c>
      <c r="I365" s="19">
        <f>H365/F365</f>
        <v>0.142857142857143</v>
      </c>
      <c r="J365" s="19">
        <f>H365/G365</f>
        <v>0.125</v>
      </c>
      <c r="K365" t="s" s="21">
        <f>IF(J365&lt;25%,"น้อยกว่า 25%",IF(J365&gt;=25%,"มากกว่าหรือเท่ากับ 25%",IF(J365&gt;=35%,"มากกว่าหรือเท่ากับ 35%")))</f>
        <v>18</v>
      </c>
    </row>
    <row r="366" s="7" customFormat="1" ht="19.15" customHeight="1">
      <c r="A366" t="s" s="38">
        <v>124</v>
      </c>
      <c r="B366" s="39">
        <v>10</v>
      </c>
      <c r="C366" s="39">
        <v>19</v>
      </c>
      <c r="D366" t="s" s="38">
        <v>436</v>
      </c>
      <c r="E366" t="s" s="38">
        <v>155</v>
      </c>
      <c r="F366" s="40">
        <v>7</v>
      </c>
      <c r="G366" s="39">
        <v>8</v>
      </c>
      <c r="H366" s="18">
        <f>SUM(G366-F366)</f>
        <v>1</v>
      </c>
      <c r="I366" s="19">
        <f>H366/F366</f>
        <v>0.142857142857143</v>
      </c>
      <c r="J366" s="19">
        <f>H366/G366</f>
        <v>0.125</v>
      </c>
      <c r="K366" t="s" s="21">
        <f>IF(J366&lt;25%,"น้อยกว่า 25%",IF(J366&gt;=25%,"มากกว่าหรือเท่ากับ 25%",IF(J366&gt;=35%,"มากกว่าหรือเท่ากับ 35%")))</f>
        <v>18</v>
      </c>
    </row>
    <row r="367" s="7" customFormat="1" ht="19.15" customHeight="1">
      <c r="A367" t="s" s="38">
        <v>124</v>
      </c>
      <c r="B367" s="39">
        <v>10</v>
      </c>
      <c r="C367" s="39">
        <v>2</v>
      </c>
      <c r="D367" t="s" s="38">
        <v>437</v>
      </c>
      <c r="E367" t="s" s="38">
        <v>26</v>
      </c>
      <c r="F367" s="40">
        <v>0</v>
      </c>
      <c r="G367" s="39">
        <v>0</v>
      </c>
      <c r="H367" s="18">
        <f>SUM(G367-F367)</f>
        <v>0</v>
      </c>
      <c r="I367" s="19">
        <f>H367/F367</f>
      </c>
      <c r="J367" s="19">
        <f>H367/G367</f>
      </c>
      <c r="K367" s="24">
        <f>IF(J367&lt;25%,"น้อยกว่า 25%",IF(J367&gt;=25%,"มากกว่าหรือเท่ากับ 25%",IF(J367&gt;=35%,"มากกว่าหรือเท่ากับ 35%")))</f>
      </c>
    </row>
    <row r="368" s="7" customFormat="1" ht="19.15" customHeight="1">
      <c r="A368" t="s" s="38">
        <v>124</v>
      </c>
      <c r="B368" s="39">
        <v>10</v>
      </c>
      <c r="C368" s="39">
        <v>21</v>
      </c>
      <c r="D368" t="s" s="38">
        <v>438</v>
      </c>
      <c r="E368" t="s" s="38">
        <v>34</v>
      </c>
      <c r="F368" s="40">
        <v>0</v>
      </c>
      <c r="G368" s="39">
        <v>0</v>
      </c>
      <c r="H368" s="18">
        <f>SUM(G368-F368)</f>
        <v>0</v>
      </c>
      <c r="I368" s="19">
        <f>H368/F368</f>
      </c>
      <c r="J368" s="19">
        <f>H368/G368</f>
      </c>
      <c r="K368" s="24">
        <f>IF(J368&lt;25%,"น้อยกว่า 25%",IF(J368&gt;=25%,"มากกว่าหรือเท่ากับ 25%",IF(J368&gt;=35%,"มากกว่าหรือเท่ากับ 35%")))</f>
      </c>
    </row>
    <row r="369" s="7" customFormat="1" ht="19.15" customHeight="1">
      <c r="A369" t="s" s="16">
        <v>124</v>
      </c>
      <c r="B369" s="17">
        <v>11</v>
      </c>
      <c r="C369" s="17">
        <v>12</v>
      </c>
      <c r="D369" t="s" s="16">
        <v>439</v>
      </c>
      <c r="E369" t="s" s="16">
        <v>84</v>
      </c>
      <c r="F369" s="37">
        <v>33323</v>
      </c>
      <c r="G369" s="17">
        <v>34679</v>
      </c>
      <c r="H369" s="18">
        <f>SUM(G369-F369)</f>
        <v>1356</v>
      </c>
      <c r="I369" s="19">
        <f>H369/F369</f>
        <v>0.0406926147105603</v>
      </c>
      <c r="J369" s="19">
        <f>H369/G369</f>
        <v>0.0391014735142305</v>
      </c>
      <c r="K369" t="s" s="21">
        <f>IF(J369&lt;25%,"น้อยกว่า 25%",IF(J369&gt;=25%,"มากกว่าหรือเท่ากับ 25%",IF(J369&gt;=35%,"มากกว่าหรือเท่ากับ 35%")))</f>
        <v>18</v>
      </c>
    </row>
    <row r="370" s="7" customFormat="1" ht="19.15" customHeight="1">
      <c r="A370" t="s" s="16">
        <v>124</v>
      </c>
      <c r="B370" s="17">
        <v>11</v>
      </c>
      <c r="C370" s="17">
        <v>13</v>
      </c>
      <c r="D370" t="s" s="16">
        <v>440</v>
      </c>
      <c r="E370" t="s" s="16">
        <v>22</v>
      </c>
      <c r="F370" s="37">
        <v>24108</v>
      </c>
      <c r="G370" s="17">
        <v>25098</v>
      </c>
      <c r="H370" s="18">
        <f>SUM(G370-F370)</f>
        <v>990</v>
      </c>
      <c r="I370" s="19">
        <f>H370/F370</f>
        <v>0.0410652065704331</v>
      </c>
      <c r="J370" s="19">
        <f>H370/G370</f>
        <v>0.0394453741333971</v>
      </c>
      <c r="K370" t="s" s="21">
        <f>IF(J370&lt;25%,"น้อยกว่า 25%",IF(J370&gt;=25%,"มากกว่าหรือเท่ากับ 25%",IF(J370&gt;=35%,"มากกว่าหรือเท่ากับ 35%")))</f>
        <v>18</v>
      </c>
    </row>
    <row r="371" s="7" customFormat="1" ht="19.15" customHeight="1">
      <c r="A371" t="s" s="16">
        <v>124</v>
      </c>
      <c r="B371" s="17">
        <v>11</v>
      </c>
      <c r="C371" s="17">
        <v>8</v>
      </c>
      <c r="D371" t="s" s="16">
        <v>441</v>
      </c>
      <c r="E371" t="s" s="16">
        <v>17</v>
      </c>
      <c r="F371" s="37">
        <v>23610</v>
      </c>
      <c r="G371" s="17">
        <v>24815</v>
      </c>
      <c r="H371" s="18">
        <f>SUM(G371-F371)</f>
        <v>1205</v>
      </c>
      <c r="I371" s="19">
        <f>H371/F371</f>
        <v>0.0510376958915714</v>
      </c>
      <c r="J371" s="19">
        <f>H371/G371</f>
        <v>0.0485593391094096</v>
      </c>
      <c r="K371" t="s" s="21">
        <f>IF(J371&lt;25%,"น้อยกว่า 25%",IF(J371&gt;=25%,"มากกว่าหรือเท่ากับ 25%",IF(J371&gt;=35%,"มากกว่าหรือเท่ากับ 35%")))</f>
        <v>18</v>
      </c>
    </row>
    <row r="372" s="7" customFormat="1" ht="19.15" customHeight="1">
      <c r="A372" t="s" s="16">
        <v>124</v>
      </c>
      <c r="B372" s="17">
        <v>11</v>
      </c>
      <c r="C372" s="17">
        <v>7</v>
      </c>
      <c r="D372" t="s" s="16">
        <v>442</v>
      </c>
      <c r="E372" t="s" s="16">
        <v>20</v>
      </c>
      <c r="F372" s="37">
        <v>18063</v>
      </c>
      <c r="G372" s="17">
        <v>18960</v>
      </c>
      <c r="H372" s="18">
        <f>SUM(G372-F372)</f>
        <v>897</v>
      </c>
      <c r="I372" s="19">
        <f>H372/F372</f>
        <v>0.0496595249958479</v>
      </c>
      <c r="J372" s="19">
        <f>H372/G372</f>
        <v>0.0473101265822785</v>
      </c>
      <c r="K372" t="s" s="21">
        <f>IF(J372&lt;25%,"น้อยกว่า 25%",IF(J372&gt;=25%,"มากกว่าหรือเท่ากับ 25%",IF(J372&gt;=35%,"มากกว่าหรือเท่ากับ 35%")))</f>
        <v>18</v>
      </c>
    </row>
    <row r="373" s="7" customFormat="1" ht="19.15" customHeight="1">
      <c r="A373" t="s" s="16">
        <v>124</v>
      </c>
      <c r="B373" s="17">
        <v>11</v>
      </c>
      <c r="C373" s="17">
        <v>19</v>
      </c>
      <c r="D373" t="s" s="16">
        <v>443</v>
      </c>
      <c r="E373" t="s" s="16">
        <v>34</v>
      </c>
      <c r="F373" s="37">
        <v>4003</v>
      </c>
      <c r="G373" s="17">
        <v>4141</v>
      </c>
      <c r="H373" s="18">
        <f>SUM(G373-F373)</f>
        <v>138</v>
      </c>
      <c r="I373" s="19">
        <f>H373/F373</f>
        <v>0.0344741443917062</v>
      </c>
      <c r="J373" s="19">
        <f>H373/G373</f>
        <v>0.033325283747887</v>
      </c>
      <c r="K373" t="s" s="21">
        <f>IF(J373&lt;25%,"น้อยกว่า 25%",IF(J373&gt;=25%,"มากกว่าหรือเท่ากับ 25%",IF(J373&gt;=35%,"มากกว่าหรือเท่ากับ 35%")))</f>
        <v>18</v>
      </c>
    </row>
    <row r="374" s="7" customFormat="1" ht="19.15" customHeight="1">
      <c r="A374" t="s" s="16">
        <v>124</v>
      </c>
      <c r="B374" s="17">
        <v>11</v>
      </c>
      <c r="C374" s="17">
        <v>4</v>
      </c>
      <c r="D374" t="s" s="16">
        <v>444</v>
      </c>
      <c r="E374" t="s" s="16">
        <v>28</v>
      </c>
      <c r="F374" s="37">
        <v>2268</v>
      </c>
      <c r="G374" s="17">
        <v>2363</v>
      </c>
      <c r="H374" s="18">
        <f>SUM(G374-F374)</f>
        <v>95</v>
      </c>
      <c r="I374" s="19">
        <f>H374/F374</f>
        <v>0.0418871252204586</v>
      </c>
      <c r="J374" s="19">
        <f>H374/G374</f>
        <v>0.0402031316123572</v>
      </c>
      <c r="K374" t="s" s="21">
        <f>IF(J374&lt;25%,"น้อยกว่า 25%",IF(J374&gt;=25%,"มากกว่าหรือเท่ากับ 25%",IF(J374&gt;=35%,"มากกว่าหรือเท่ากับ 35%")))</f>
        <v>18</v>
      </c>
    </row>
    <row r="375" s="7" customFormat="1" ht="19.15" customHeight="1">
      <c r="A375" t="s" s="16">
        <v>124</v>
      </c>
      <c r="B375" s="17">
        <v>11</v>
      </c>
      <c r="C375" s="17">
        <v>10</v>
      </c>
      <c r="D375" t="s" s="16">
        <v>445</v>
      </c>
      <c r="E375" t="s" s="16">
        <v>26</v>
      </c>
      <c r="F375" s="37">
        <v>634</v>
      </c>
      <c r="G375" s="17">
        <v>661</v>
      </c>
      <c r="H375" s="18">
        <f>SUM(G375-F375)</f>
        <v>27</v>
      </c>
      <c r="I375" s="19">
        <f>H375/F375</f>
        <v>0.0425867507886435</v>
      </c>
      <c r="J375" s="19">
        <f>H375/G375</f>
        <v>0.0408472012102874</v>
      </c>
      <c r="K375" t="s" s="21">
        <f>IF(J375&lt;25%,"น้อยกว่า 25%",IF(J375&gt;=25%,"มากกว่าหรือเท่ากับ 25%",IF(J375&gt;=35%,"มากกว่าหรือเท่ากับ 35%")))</f>
        <v>18</v>
      </c>
    </row>
    <row r="376" s="7" customFormat="1" ht="19.15" customHeight="1">
      <c r="A376" t="s" s="16">
        <v>124</v>
      </c>
      <c r="B376" s="17">
        <v>11</v>
      </c>
      <c r="C376" s="17">
        <v>21</v>
      </c>
      <c r="D376" t="s" s="16">
        <v>446</v>
      </c>
      <c r="E376" t="s" s="16">
        <v>48</v>
      </c>
      <c r="F376" s="37">
        <v>343</v>
      </c>
      <c r="G376" s="17">
        <v>361</v>
      </c>
      <c r="H376" s="18">
        <f>SUM(G376-F376)</f>
        <v>18</v>
      </c>
      <c r="I376" s="19">
        <f>H376/F376</f>
        <v>0.0524781341107872</v>
      </c>
      <c r="J376" s="19">
        <f>H376/G376</f>
        <v>0.0498614958448753</v>
      </c>
      <c r="K376" t="s" s="21">
        <f>IF(J376&lt;25%,"น้อยกว่า 25%",IF(J376&gt;=25%,"มากกว่าหรือเท่ากับ 25%",IF(J376&gt;=35%,"มากกว่าหรือเท่ากับ 35%")))</f>
        <v>18</v>
      </c>
    </row>
    <row r="377" s="7" customFormat="1" ht="19.15" customHeight="1">
      <c r="A377" t="s" s="16">
        <v>124</v>
      </c>
      <c r="B377" s="17">
        <v>11</v>
      </c>
      <c r="C377" s="17">
        <v>9</v>
      </c>
      <c r="D377" t="s" s="16">
        <v>447</v>
      </c>
      <c r="E377" t="s" s="16">
        <v>38</v>
      </c>
      <c r="F377" s="37">
        <v>344</v>
      </c>
      <c r="G377" s="17">
        <v>354</v>
      </c>
      <c r="H377" s="18">
        <f>SUM(G377-F377)</f>
        <v>10</v>
      </c>
      <c r="I377" s="19">
        <f>H377/F377</f>
        <v>0.0290697674418605</v>
      </c>
      <c r="J377" s="19">
        <f>H377/G377</f>
        <v>0.0282485875706215</v>
      </c>
      <c r="K377" t="s" s="21">
        <f>IF(J377&lt;25%,"น้อยกว่า 25%",IF(J377&gt;=25%,"มากกว่าหรือเท่ากับ 25%",IF(J377&gt;=35%,"มากกว่าหรือเท่ากับ 35%")))</f>
        <v>18</v>
      </c>
    </row>
    <row r="378" s="7" customFormat="1" ht="19.15" customHeight="1">
      <c r="A378" t="s" s="16">
        <v>124</v>
      </c>
      <c r="B378" s="17">
        <v>11</v>
      </c>
      <c r="C378" s="17">
        <v>2</v>
      </c>
      <c r="D378" t="s" s="16">
        <v>448</v>
      </c>
      <c r="E378" t="s" s="16">
        <v>30</v>
      </c>
      <c r="F378" s="37">
        <v>320</v>
      </c>
      <c r="G378" s="17">
        <v>336</v>
      </c>
      <c r="H378" s="18">
        <f>SUM(G378-F378)</f>
        <v>16</v>
      </c>
      <c r="I378" s="19">
        <f>H378/F378</f>
        <v>0.05</v>
      </c>
      <c r="J378" s="19">
        <f>H378/G378</f>
        <v>0.0476190476190476</v>
      </c>
      <c r="K378" t="s" s="21">
        <f>IF(J378&lt;25%,"น้อยกว่า 25%",IF(J378&gt;=25%,"มากกว่าหรือเท่ากับ 25%",IF(J378&gt;=35%,"มากกว่าหรือเท่ากับ 35%")))</f>
        <v>18</v>
      </c>
    </row>
    <row r="379" s="7" customFormat="1" ht="19.15" customHeight="1">
      <c r="A379" t="s" s="16">
        <v>124</v>
      </c>
      <c r="B379" s="17">
        <v>11</v>
      </c>
      <c r="C379" s="17">
        <v>11</v>
      </c>
      <c r="D379" t="s" s="16">
        <v>449</v>
      </c>
      <c r="E379" t="s" s="16">
        <v>76</v>
      </c>
      <c r="F379" s="37">
        <v>209</v>
      </c>
      <c r="G379" s="17">
        <v>217</v>
      </c>
      <c r="H379" s="18">
        <f>SUM(G379-F379)</f>
        <v>8</v>
      </c>
      <c r="I379" s="19">
        <f>H379/F379</f>
        <v>0.0382775119617225</v>
      </c>
      <c r="J379" s="19">
        <f>H379/G379</f>
        <v>0.0368663594470046</v>
      </c>
      <c r="K379" t="s" s="21">
        <f>IF(J379&lt;25%,"น้อยกว่า 25%",IF(J379&gt;=25%,"มากกว่าหรือเท่ากับ 25%",IF(J379&gt;=35%,"มากกว่าหรือเท่ากับ 35%")))</f>
        <v>18</v>
      </c>
    </row>
    <row r="380" s="7" customFormat="1" ht="19.15" customHeight="1">
      <c r="A380" t="s" s="16">
        <v>124</v>
      </c>
      <c r="B380" s="17">
        <v>11</v>
      </c>
      <c r="C380" s="17">
        <v>1</v>
      </c>
      <c r="D380" t="s" s="16">
        <v>450</v>
      </c>
      <c r="E380" t="s" s="16">
        <v>24</v>
      </c>
      <c r="F380" s="37">
        <v>165</v>
      </c>
      <c r="G380" s="17">
        <v>173</v>
      </c>
      <c r="H380" s="18">
        <f>SUM(G380-F380)</f>
        <v>8</v>
      </c>
      <c r="I380" s="19">
        <f>H380/F380</f>
        <v>0.0484848484848485</v>
      </c>
      <c r="J380" s="19">
        <f>H380/G380</f>
        <v>0.046242774566474</v>
      </c>
      <c r="K380" t="s" s="21">
        <f>IF(J380&lt;25%,"น้อยกว่า 25%",IF(J380&gt;=25%,"มากกว่าหรือเท่ากับ 25%",IF(J380&gt;=35%,"มากกว่าหรือเท่ากับ 35%")))</f>
        <v>18</v>
      </c>
    </row>
    <row r="381" s="7" customFormat="1" ht="19.15" customHeight="1">
      <c r="A381" t="s" s="16">
        <v>124</v>
      </c>
      <c r="B381" s="17">
        <v>11</v>
      </c>
      <c r="C381" s="17">
        <v>6</v>
      </c>
      <c r="D381" t="s" s="16">
        <v>451</v>
      </c>
      <c r="E381" t="s" s="16">
        <v>36</v>
      </c>
      <c r="F381" s="37">
        <v>168</v>
      </c>
      <c r="G381" s="17">
        <v>173</v>
      </c>
      <c r="H381" s="18">
        <f>SUM(G381-F381)</f>
        <v>5</v>
      </c>
      <c r="I381" s="19">
        <f>H381/F381</f>
        <v>0.0297619047619048</v>
      </c>
      <c r="J381" s="19">
        <f>H381/G381</f>
        <v>0.0289017341040462</v>
      </c>
      <c r="K381" t="s" s="21">
        <f>IF(J381&lt;25%,"น้อยกว่า 25%",IF(J381&gt;=25%,"มากกว่าหรือเท่ากับ 25%",IF(J381&gt;=35%,"มากกว่าหรือเท่ากับ 35%")))</f>
        <v>18</v>
      </c>
    </row>
    <row r="382" s="7" customFormat="1" ht="19.15" customHeight="1">
      <c r="A382" t="s" s="16">
        <v>124</v>
      </c>
      <c r="B382" s="17">
        <v>11</v>
      </c>
      <c r="C382" s="17">
        <v>30</v>
      </c>
      <c r="D382" t="s" s="16">
        <v>452</v>
      </c>
      <c r="E382" t="s" s="16">
        <v>62</v>
      </c>
      <c r="F382" s="37">
        <v>152</v>
      </c>
      <c r="G382" s="17">
        <v>160</v>
      </c>
      <c r="H382" s="18">
        <f>SUM(G382-F382)</f>
        <v>8</v>
      </c>
      <c r="I382" s="19">
        <f>H382/F382</f>
        <v>0.0526315789473684</v>
      </c>
      <c r="J382" s="19">
        <f>H382/G382</f>
        <v>0.05</v>
      </c>
      <c r="K382" t="s" s="21">
        <f>IF(J382&lt;25%,"น้อยกว่า 25%",IF(J382&gt;=25%,"มากกว่าหรือเท่ากับ 25%",IF(J382&gt;=35%,"มากกว่าหรือเท่ากับ 35%")))</f>
        <v>18</v>
      </c>
    </row>
    <row r="383" s="7" customFormat="1" ht="19.15" customHeight="1">
      <c r="A383" t="s" s="16">
        <v>124</v>
      </c>
      <c r="B383" s="17">
        <v>11</v>
      </c>
      <c r="C383" s="17">
        <v>15</v>
      </c>
      <c r="D383" t="s" s="16">
        <v>453</v>
      </c>
      <c r="E383" t="s" s="16">
        <v>101</v>
      </c>
      <c r="F383" s="37">
        <v>125</v>
      </c>
      <c r="G383" s="17">
        <v>130</v>
      </c>
      <c r="H383" s="18">
        <f>SUM(G383-F383)</f>
        <v>5</v>
      </c>
      <c r="I383" s="19">
        <f>H383/F383</f>
        <v>0.04</v>
      </c>
      <c r="J383" s="19">
        <f>H383/G383</f>
        <v>0.0384615384615385</v>
      </c>
      <c r="K383" t="s" s="21">
        <f>IF(J383&lt;25%,"น้อยกว่า 25%",IF(J383&gt;=25%,"มากกว่าหรือเท่ากับ 25%",IF(J383&gt;=35%,"มากกว่าหรือเท่ากับ 35%")))</f>
        <v>18</v>
      </c>
    </row>
    <row r="384" s="7" customFormat="1" ht="19.15" customHeight="1">
      <c r="A384" t="s" s="16">
        <v>124</v>
      </c>
      <c r="B384" s="17">
        <v>11</v>
      </c>
      <c r="C384" s="17">
        <v>14</v>
      </c>
      <c r="D384" t="s" s="16">
        <v>454</v>
      </c>
      <c r="E384" t="s" s="16">
        <v>60</v>
      </c>
      <c r="F384" s="37">
        <v>117</v>
      </c>
      <c r="G384" s="17">
        <v>124</v>
      </c>
      <c r="H384" s="18">
        <f>SUM(G384-F384)</f>
        <v>7</v>
      </c>
      <c r="I384" s="19">
        <f>H384/F384</f>
        <v>0.0598290598290598</v>
      </c>
      <c r="J384" s="19">
        <f>H384/G384</f>
        <v>0.0564516129032258</v>
      </c>
      <c r="K384" t="s" s="21">
        <f>IF(J384&lt;25%,"น้อยกว่า 25%",IF(J384&gt;=25%,"มากกว่าหรือเท่ากับ 25%",IF(J384&gt;=35%,"มากกว่าหรือเท่ากับ 35%")))</f>
        <v>18</v>
      </c>
    </row>
    <row r="385" s="7" customFormat="1" ht="19.15" customHeight="1">
      <c r="A385" t="s" s="16">
        <v>124</v>
      </c>
      <c r="B385" s="17">
        <v>11</v>
      </c>
      <c r="C385" s="17">
        <v>18</v>
      </c>
      <c r="D385" t="s" s="16">
        <v>455</v>
      </c>
      <c r="E385" t="s" s="16">
        <v>40</v>
      </c>
      <c r="F385" s="37">
        <v>78</v>
      </c>
      <c r="G385" s="17">
        <v>84</v>
      </c>
      <c r="H385" s="18">
        <f>SUM(G385-F385)</f>
        <v>6</v>
      </c>
      <c r="I385" s="19">
        <f>H385/F385</f>
        <v>0.0769230769230769</v>
      </c>
      <c r="J385" s="19">
        <f>H385/G385</f>
        <v>0.0714285714285714</v>
      </c>
      <c r="K385" t="s" s="21">
        <f>IF(J385&lt;25%,"น้อยกว่า 25%",IF(J385&gt;=25%,"มากกว่าหรือเท่ากับ 25%",IF(J385&gt;=35%,"มากกว่าหรือเท่ากับ 35%")))</f>
        <v>18</v>
      </c>
    </row>
    <row r="386" s="7" customFormat="1" ht="19.15" customHeight="1">
      <c r="A386" t="s" s="16">
        <v>124</v>
      </c>
      <c r="B386" s="17">
        <v>11</v>
      </c>
      <c r="C386" s="17">
        <v>3</v>
      </c>
      <c r="D386" t="s" s="16">
        <v>456</v>
      </c>
      <c r="E386" t="s" s="16">
        <v>44</v>
      </c>
      <c r="F386" s="37">
        <v>64</v>
      </c>
      <c r="G386" s="17">
        <v>78</v>
      </c>
      <c r="H386" s="18">
        <f>SUM(G386-F386)</f>
        <v>14</v>
      </c>
      <c r="I386" s="19">
        <f>H386/F386</f>
        <v>0.21875</v>
      </c>
      <c r="J386" s="19">
        <f>H386/G386</f>
        <v>0.179487179487179</v>
      </c>
      <c r="K386" t="s" s="21">
        <f>IF(J386&lt;25%,"น้อยกว่า 25%",IF(J386&gt;=25%,"มากกว่าหรือเท่ากับ 25%",IF(J386&gt;=35%,"มากกว่าหรือเท่ากับ 35%")))</f>
        <v>18</v>
      </c>
    </row>
    <row r="387" s="7" customFormat="1" ht="19.15" customHeight="1">
      <c r="A387" t="s" s="16">
        <v>124</v>
      </c>
      <c r="B387" s="17">
        <v>11</v>
      </c>
      <c r="C387" s="17">
        <v>17</v>
      </c>
      <c r="D387" t="s" s="16">
        <v>457</v>
      </c>
      <c r="E387" t="s" s="16">
        <v>52</v>
      </c>
      <c r="F387" s="37">
        <v>70</v>
      </c>
      <c r="G387" s="17">
        <v>72</v>
      </c>
      <c r="H387" s="18">
        <f>SUM(G387-F387)</f>
        <v>2</v>
      </c>
      <c r="I387" s="19">
        <f>H387/F387</f>
        <v>0.0285714285714286</v>
      </c>
      <c r="J387" s="19">
        <f>H387/G387</f>
        <v>0.0277777777777778</v>
      </c>
      <c r="K387" t="s" s="21">
        <f>IF(J387&lt;25%,"น้อยกว่า 25%",IF(J387&gt;=25%,"มากกว่าหรือเท่ากับ 25%",IF(J387&gt;=35%,"มากกว่าหรือเท่ากับ 35%")))</f>
        <v>18</v>
      </c>
    </row>
    <row r="388" s="7" customFormat="1" ht="19.15" customHeight="1">
      <c r="A388" t="s" s="16">
        <v>124</v>
      </c>
      <c r="B388" s="17">
        <v>11</v>
      </c>
      <c r="C388" s="17">
        <v>16</v>
      </c>
      <c r="D388" t="s" s="16">
        <v>458</v>
      </c>
      <c r="E388" t="s" s="16">
        <v>66</v>
      </c>
      <c r="F388" s="37">
        <v>64</v>
      </c>
      <c r="G388" s="17">
        <v>69</v>
      </c>
      <c r="H388" s="18">
        <f>SUM(G388-F388)</f>
        <v>5</v>
      </c>
      <c r="I388" s="19">
        <f>H388/F388</f>
        <v>0.078125</v>
      </c>
      <c r="J388" s="19">
        <f>H388/G388</f>
        <v>0.072463768115942</v>
      </c>
      <c r="K388" t="s" s="21">
        <f>IF(J388&lt;25%,"น้อยกว่า 25%",IF(J388&gt;=25%,"มากกว่าหรือเท่ากับ 25%",IF(J388&gt;=35%,"มากกว่าหรือเท่ากับ 35%")))</f>
        <v>18</v>
      </c>
    </row>
    <row r="389" s="7" customFormat="1" ht="19.15" customHeight="1">
      <c r="A389" t="s" s="16">
        <v>124</v>
      </c>
      <c r="B389" s="17">
        <v>11</v>
      </c>
      <c r="C389" s="17">
        <v>5</v>
      </c>
      <c r="D389" t="s" s="16">
        <v>459</v>
      </c>
      <c r="E389" t="s" s="16">
        <v>64</v>
      </c>
      <c r="F389" s="37">
        <v>64</v>
      </c>
      <c r="G389" s="17">
        <v>64</v>
      </c>
      <c r="H389" s="18">
        <f>SUM(G389-F389)</f>
        <v>0</v>
      </c>
      <c r="I389" s="19">
        <f>H389/F389</f>
        <v>0</v>
      </c>
      <c r="J389" s="19">
        <f>H389/G389</f>
        <v>0</v>
      </c>
      <c r="K389" t="s" s="21">
        <f>IF(J389&lt;25%,"น้อยกว่า 25%",IF(J389&gt;=25%,"มากกว่าหรือเท่ากับ 25%",IF(J389&gt;=35%,"มากกว่าหรือเท่ากับ 35%")))</f>
        <v>18</v>
      </c>
    </row>
    <row r="390" s="7" customFormat="1" ht="19.15" customHeight="1">
      <c r="A390" t="s" s="16">
        <v>124</v>
      </c>
      <c r="B390" s="17">
        <v>11</v>
      </c>
      <c r="C390" s="17">
        <v>28</v>
      </c>
      <c r="D390" t="s" s="16">
        <v>460</v>
      </c>
      <c r="E390" t="s" s="16">
        <v>103</v>
      </c>
      <c r="F390" s="37">
        <v>61</v>
      </c>
      <c r="G390" s="17">
        <v>62</v>
      </c>
      <c r="H390" s="18">
        <f>SUM(G390-F390)</f>
        <v>1</v>
      </c>
      <c r="I390" s="19">
        <f>H390/F390</f>
        <v>0.0163934426229508</v>
      </c>
      <c r="J390" s="19">
        <f>H390/G390</f>
        <v>0.0161290322580645</v>
      </c>
      <c r="K390" t="s" s="21">
        <f>IF(J390&lt;25%,"น้อยกว่า 25%",IF(J390&gt;=25%,"มากกว่าหรือเท่ากับ 25%",IF(J390&gt;=35%,"มากกว่าหรือเท่ากับ 35%")))</f>
        <v>18</v>
      </c>
    </row>
    <row r="391" s="7" customFormat="1" ht="19.15" customHeight="1">
      <c r="A391" t="s" s="16">
        <v>124</v>
      </c>
      <c r="B391" s="17">
        <v>11</v>
      </c>
      <c r="C391" s="17">
        <v>24</v>
      </c>
      <c r="D391" t="s" s="16">
        <v>461</v>
      </c>
      <c r="E391" t="s" s="16">
        <v>54</v>
      </c>
      <c r="F391" s="37">
        <v>38</v>
      </c>
      <c r="G391" s="17">
        <v>40</v>
      </c>
      <c r="H391" s="18">
        <f>SUM(G391-F391)</f>
        <v>2</v>
      </c>
      <c r="I391" s="19">
        <f>H391/F391</f>
        <v>0.0526315789473684</v>
      </c>
      <c r="J391" s="19">
        <f>H391/G391</f>
        <v>0.05</v>
      </c>
      <c r="K391" t="s" s="21">
        <f>IF(J391&lt;25%,"น้อยกว่า 25%",IF(J391&gt;=25%,"มากกว่าหรือเท่ากับ 25%",IF(J391&gt;=35%,"มากกว่าหรือเท่ากับ 35%")))</f>
        <v>18</v>
      </c>
    </row>
    <row r="392" s="7" customFormat="1" ht="19.15" customHeight="1">
      <c r="A392" t="s" s="16">
        <v>124</v>
      </c>
      <c r="B392" s="17">
        <v>11</v>
      </c>
      <c r="C392" s="17">
        <v>22</v>
      </c>
      <c r="D392" t="s" s="16">
        <v>462</v>
      </c>
      <c r="E392" t="s" s="16">
        <v>72</v>
      </c>
      <c r="F392" s="37">
        <v>35</v>
      </c>
      <c r="G392" s="17">
        <v>38</v>
      </c>
      <c r="H392" s="18">
        <f>SUM(G392-F392)</f>
        <v>3</v>
      </c>
      <c r="I392" s="19">
        <f>H392/F392</f>
        <v>0.0857142857142857</v>
      </c>
      <c r="J392" s="19">
        <f>H392/G392</f>
        <v>0.0789473684210526</v>
      </c>
      <c r="K392" t="s" s="21">
        <f>IF(J392&lt;25%,"น้อยกว่า 25%",IF(J392&gt;=25%,"มากกว่าหรือเท่ากับ 25%",IF(J392&gt;=35%,"มากกว่าหรือเท่ากับ 35%")))</f>
        <v>18</v>
      </c>
    </row>
    <row r="393" s="7" customFormat="1" ht="19.15" customHeight="1">
      <c r="A393" t="s" s="16">
        <v>124</v>
      </c>
      <c r="B393" s="17">
        <v>11</v>
      </c>
      <c r="C393" s="17">
        <v>29</v>
      </c>
      <c r="D393" t="s" s="16">
        <v>463</v>
      </c>
      <c r="E393" t="s" s="16">
        <v>179</v>
      </c>
      <c r="F393" s="37">
        <v>36</v>
      </c>
      <c r="G393" s="17">
        <v>37</v>
      </c>
      <c r="H393" s="18">
        <f>SUM(G393-F393)</f>
        <v>1</v>
      </c>
      <c r="I393" s="19">
        <f>H393/F393</f>
        <v>0.0277777777777778</v>
      </c>
      <c r="J393" s="19">
        <f>H393/G393</f>
        <v>0.027027027027027</v>
      </c>
      <c r="K393" t="s" s="21">
        <f>IF(J393&lt;25%,"น้อยกว่า 25%",IF(J393&gt;=25%,"มากกว่าหรือเท่ากับ 25%",IF(J393&gt;=35%,"มากกว่าหรือเท่ากับ 35%")))</f>
        <v>18</v>
      </c>
    </row>
    <row r="394" s="7" customFormat="1" ht="19.15" customHeight="1">
      <c r="A394" t="s" s="16">
        <v>124</v>
      </c>
      <c r="B394" s="17">
        <v>11</v>
      </c>
      <c r="C394" s="17">
        <v>27</v>
      </c>
      <c r="D394" t="s" s="16">
        <v>464</v>
      </c>
      <c r="E394" t="s" s="16">
        <v>116</v>
      </c>
      <c r="F394" s="37">
        <v>30</v>
      </c>
      <c r="G394" s="17">
        <v>33</v>
      </c>
      <c r="H394" s="18">
        <f>SUM(G394-F394)</f>
        <v>3</v>
      </c>
      <c r="I394" s="19">
        <f>H394/F394</f>
        <v>0.1</v>
      </c>
      <c r="J394" s="19">
        <f>H394/G394</f>
        <v>0.0909090909090909</v>
      </c>
      <c r="K394" t="s" s="21">
        <f>IF(J394&lt;25%,"น้อยกว่า 25%",IF(J394&gt;=25%,"มากกว่าหรือเท่ากับ 25%",IF(J394&gt;=35%,"มากกว่าหรือเท่ากับ 35%")))</f>
        <v>18</v>
      </c>
    </row>
    <row r="395" s="7" customFormat="1" ht="19.15" customHeight="1">
      <c r="A395" t="s" s="16">
        <v>124</v>
      </c>
      <c r="B395" s="17">
        <v>11</v>
      </c>
      <c r="C395" s="17">
        <v>31</v>
      </c>
      <c r="D395" t="s" s="16">
        <v>465</v>
      </c>
      <c r="E395" t="s" s="16">
        <v>153</v>
      </c>
      <c r="F395" s="37">
        <v>25</v>
      </c>
      <c r="G395" s="17">
        <v>26</v>
      </c>
      <c r="H395" s="18">
        <f>SUM(G395-F395)</f>
        <v>1</v>
      </c>
      <c r="I395" s="19">
        <f>H395/F395</f>
        <v>0.04</v>
      </c>
      <c r="J395" s="19">
        <f>H395/G395</f>
        <v>0.0384615384615385</v>
      </c>
      <c r="K395" t="s" s="21">
        <f>IF(J395&lt;25%,"น้อยกว่า 25%",IF(J395&gt;=25%,"มากกว่าหรือเท่ากับ 25%",IF(J395&gt;=35%,"มากกว่าหรือเท่ากับ 35%")))</f>
        <v>18</v>
      </c>
    </row>
    <row r="396" s="7" customFormat="1" ht="19.15" customHeight="1">
      <c r="A396" t="s" s="16">
        <v>124</v>
      </c>
      <c r="B396" s="17">
        <v>11</v>
      </c>
      <c r="C396" s="17">
        <v>25</v>
      </c>
      <c r="D396" t="s" s="16">
        <v>466</v>
      </c>
      <c r="E396" t="s" s="16">
        <v>375</v>
      </c>
      <c r="F396" s="37">
        <v>21</v>
      </c>
      <c r="G396" s="17">
        <v>23</v>
      </c>
      <c r="H396" s="18">
        <f>SUM(G396-F396)</f>
        <v>2</v>
      </c>
      <c r="I396" s="19">
        <f>H396/F396</f>
        <v>0.09523809523809521</v>
      </c>
      <c r="J396" s="19">
        <f>H396/G396</f>
        <v>0.0869565217391304</v>
      </c>
      <c r="K396" t="s" s="21">
        <f>IF(J396&lt;25%,"น้อยกว่า 25%",IF(J396&gt;=25%,"มากกว่าหรือเท่ากับ 25%",IF(J396&gt;=35%,"มากกว่าหรือเท่ากับ 35%")))</f>
        <v>18</v>
      </c>
    </row>
    <row r="397" s="7" customFormat="1" ht="19.15" customHeight="1">
      <c r="A397" t="s" s="16">
        <v>124</v>
      </c>
      <c r="B397" s="17">
        <v>11</v>
      </c>
      <c r="C397" s="17">
        <v>20</v>
      </c>
      <c r="D397" t="s" s="16">
        <v>467</v>
      </c>
      <c r="E397" t="s" s="16">
        <v>281</v>
      </c>
      <c r="F397" s="37">
        <v>18</v>
      </c>
      <c r="G397" s="17">
        <v>19</v>
      </c>
      <c r="H397" s="18">
        <f>SUM(G397-F397)</f>
        <v>1</v>
      </c>
      <c r="I397" s="19">
        <f>H397/F397</f>
        <v>0.0555555555555556</v>
      </c>
      <c r="J397" s="19">
        <f>H397/G397</f>
        <v>0.0526315789473684</v>
      </c>
      <c r="K397" t="s" s="21">
        <f>IF(J397&lt;25%,"น้อยกว่า 25%",IF(J397&gt;=25%,"มากกว่าหรือเท่ากับ 25%",IF(J397&gt;=35%,"มากกว่าหรือเท่ากับ 35%")))</f>
        <v>18</v>
      </c>
    </row>
    <row r="398" s="7" customFormat="1" ht="19.15" customHeight="1">
      <c r="A398" t="s" s="16">
        <v>124</v>
      </c>
      <c r="B398" s="17">
        <v>11</v>
      </c>
      <c r="C398" s="17">
        <v>26</v>
      </c>
      <c r="D398" t="s" s="16">
        <v>468</v>
      </c>
      <c r="E398" t="s" s="16">
        <v>119</v>
      </c>
      <c r="F398" s="37">
        <v>18</v>
      </c>
      <c r="G398" s="17">
        <v>18</v>
      </c>
      <c r="H398" s="18">
        <f>SUM(G398-F398)</f>
        <v>0</v>
      </c>
      <c r="I398" s="19">
        <f>H398/F398</f>
        <v>0</v>
      </c>
      <c r="J398" s="19">
        <f>H398/G398</f>
        <v>0</v>
      </c>
      <c r="K398" t="s" s="21">
        <f>IF(J398&lt;25%,"น้อยกว่า 25%",IF(J398&gt;=25%,"มากกว่าหรือเท่ากับ 25%",IF(J398&gt;=35%,"มากกว่าหรือเท่ากับ 35%")))</f>
        <v>18</v>
      </c>
    </row>
    <row r="399" s="7" customFormat="1" ht="19.15" customHeight="1">
      <c r="A399" t="s" s="16">
        <v>124</v>
      </c>
      <c r="B399" s="17">
        <v>11</v>
      </c>
      <c r="C399" s="17">
        <v>23</v>
      </c>
      <c r="D399" t="s" s="16">
        <v>469</v>
      </c>
      <c r="E399" t="s" s="16">
        <v>78</v>
      </c>
      <c r="F399" s="37">
        <v>0</v>
      </c>
      <c r="G399" s="17">
        <v>0</v>
      </c>
      <c r="H399" s="18">
        <f>SUM(G399-F399)</f>
        <v>0</v>
      </c>
      <c r="I399" s="19">
        <f>H399/F399</f>
      </c>
      <c r="J399" s="19">
        <f>H399/G399</f>
      </c>
      <c r="K399" s="24">
        <f>IF(J399&lt;25%,"น้อยกว่า 25%",IF(J399&gt;=25%,"มากกว่าหรือเท่ากับ 25%",IF(J399&gt;=35%,"มากกว่าหรือเท่ากับ 35%")))</f>
      </c>
    </row>
    <row r="400" s="7" customFormat="1" ht="19.15" customHeight="1">
      <c r="A400" t="s" s="25">
        <v>124</v>
      </c>
      <c r="B400" s="26">
        <v>12</v>
      </c>
      <c r="C400" s="26">
        <v>8</v>
      </c>
      <c r="D400" t="s" s="25">
        <v>470</v>
      </c>
      <c r="E400" t="s" s="25">
        <v>84</v>
      </c>
      <c r="F400" s="34">
        <v>28969</v>
      </c>
      <c r="G400" s="26">
        <v>30254</v>
      </c>
      <c r="H400" s="18">
        <f>SUM(G400-F400)</f>
        <v>1285</v>
      </c>
      <c r="I400" s="19">
        <f>H400/F400</f>
        <v>0.044357761745314</v>
      </c>
      <c r="J400" s="19">
        <f>H400/G400</f>
        <v>0.0424737224829775</v>
      </c>
      <c r="K400" t="s" s="21">
        <f>IF(J400&lt;25%,"น้อยกว่า 25%",IF(J400&gt;=25%,"มากกว่าหรือเท่ากับ 25%",IF(J400&gt;=35%,"มากกว่าหรือเท่ากับ 35%")))</f>
        <v>18</v>
      </c>
    </row>
    <row r="401" s="7" customFormat="1" ht="19.15" customHeight="1">
      <c r="A401" t="s" s="25">
        <v>124</v>
      </c>
      <c r="B401" s="26">
        <v>12</v>
      </c>
      <c r="C401" s="26">
        <v>1</v>
      </c>
      <c r="D401" t="s" s="25">
        <v>471</v>
      </c>
      <c r="E401" t="s" s="25">
        <v>22</v>
      </c>
      <c r="F401" s="34">
        <v>26439</v>
      </c>
      <c r="G401" s="26">
        <v>27629</v>
      </c>
      <c r="H401" s="18">
        <f>SUM(G401-F401)</f>
        <v>1190</v>
      </c>
      <c r="I401" s="19">
        <f>H401/F401</f>
        <v>0.0450092666137146</v>
      </c>
      <c r="J401" s="19">
        <f>H401/G401</f>
        <v>0.0430706865974158</v>
      </c>
      <c r="K401" t="s" s="21">
        <f>IF(J401&lt;25%,"น้อยกว่า 25%",IF(J401&gt;=25%,"มากกว่าหรือเท่ากับ 25%",IF(J401&gt;=35%,"มากกว่าหรือเท่ากับ 35%")))</f>
        <v>18</v>
      </c>
    </row>
    <row r="402" s="7" customFormat="1" ht="19.15" customHeight="1">
      <c r="A402" t="s" s="25">
        <v>124</v>
      </c>
      <c r="B402" s="26">
        <v>12</v>
      </c>
      <c r="C402" s="26">
        <v>12</v>
      </c>
      <c r="D402" t="s" s="25">
        <v>472</v>
      </c>
      <c r="E402" t="s" s="25">
        <v>20</v>
      </c>
      <c r="F402" s="34">
        <v>26454</v>
      </c>
      <c r="G402" s="26">
        <v>27571</v>
      </c>
      <c r="H402" s="18">
        <f>SUM(G402-F402)</f>
        <v>1117</v>
      </c>
      <c r="I402" s="19">
        <f>H402/F402</f>
        <v>0.0422242383004461</v>
      </c>
      <c r="J402" s="19">
        <f>H402/G402</f>
        <v>0.0405135831126909</v>
      </c>
      <c r="K402" t="s" s="21">
        <f>IF(J402&lt;25%,"น้อยกว่า 25%",IF(J402&gt;=25%,"มากกว่าหรือเท่ากับ 25%",IF(J402&gt;=35%,"มากกว่าหรือเท่ากับ 35%")))</f>
        <v>18</v>
      </c>
    </row>
    <row r="403" s="7" customFormat="1" ht="19.15" customHeight="1">
      <c r="A403" t="s" s="25">
        <v>124</v>
      </c>
      <c r="B403" s="26">
        <v>12</v>
      </c>
      <c r="C403" s="26">
        <v>6</v>
      </c>
      <c r="D403" t="s" s="25">
        <v>473</v>
      </c>
      <c r="E403" t="s" s="25">
        <v>17</v>
      </c>
      <c r="F403" s="34">
        <v>10545</v>
      </c>
      <c r="G403" s="26">
        <v>11075</v>
      </c>
      <c r="H403" s="18">
        <f>SUM(G403-F403)</f>
        <v>530</v>
      </c>
      <c r="I403" s="19">
        <f>H403/F403</f>
        <v>0.0502607871028924</v>
      </c>
      <c r="J403" s="19">
        <f>H403/G403</f>
        <v>0.0478555304740406</v>
      </c>
      <c r="K403" t="s" s="21">
        <f>IF(J403&lt;25%,"น้อยกว่า 25%",IF(J403&gt;=25%,"มากกว่าหรือเท่ากับ 25%",IF(J403&gt;=35%,"มากกว่าหรือเท่ากับ 35%")))</f>
        <v>18</v>
      </c>
    </row>
    <row r="404" s="7" customFormat="1" ht="19.15" customHeight="1">
      <c r="A404" t="s" s="25">
        <v>124</v>
      </c>
      <c r="B404" s="26">
        <v>12</v>
      </c>
      <c r="C404" s="26">
        <v>24</v>
      </c>
      <c r="D404" t="s" s="25">
        <v>474</v>
      </c>
      <c r="E404" t="s" s="25">
        <v>34</v>
      </c>
      <c r="F404" s="34">
        <v>4921</v>
      </c>
      <c r="G404" s="26">
        <v>5174</v>
      </c>
      <c r="H404" s="18">
        <f>SUM(G404-F404)</f>
        <v>253</v>
      </c>
      <c r="I404" s="19">
        <f>H404/F404</f>
        <v>0.0514123145702093</v>
      </c>
      <c r="J404" s="19">
        <f>H404/G404</f>
        <v>0.0488983378430615</v>
      </c>
      <c r="K404" t="s" s="21">
        <f>IF(J404&lt;25%,"น้อยกว่า 25%",IF(J404&gt;=25%,"มากกว่าหรือเท่ากับ 25%",IF(J404&gt;=35%,"มากกว่าหรือเท่ากับ 35%")))</f>
        <v>18</v>
      </c>
    </row>
    <row r="405" s="7" customFormat="1" ht="19.15" customHeight="1">
      <c r="A405" t="s" s="25">
        <v>124</v>
      </c>
      <c r="B405" s="26">
        <v>12</v>
      </c>
      <c r="C405" s="26">
        <v>11</v>
      </c>
      <c r="D405" t="s" s="25">
        <v>475</v>
      </c>
      <c r="E405" t="s" s="25">
        <v>26</v>
      </c>
      <c r="F405" s="34">
        <v>3858</v>
      </c>
      <c r="G405" s="26">
        <v>4057</v>
      </c>
      <c r="H405" s="18">
        <f>SUM(G405-F405)</f>
        <v>199</v>
      </c>
      <c r="I405" s="19">
        <f>H405/F405</f>
        <v>0.0515811301192328</v>
      </c>
      <c r="J405" s="19">
        <f>H405/G405</f>
        <v>0.0490510229233424</v>
      </c>
      <c r="K405" t="s" s="21">
        <f>IF(J405&lt;25%,"น้อยกว่า 25%",IF(J405&gt;=25%,"มากกว่าหรือเท่ากับ 25%",IF(J405&gt;=35%,"มากกว่าหรือเท่ากับ 35%")))</f>
        <v>18</v>
      </c>
    </row>
    <row r="406" s="7" customFormat="1" ht="19.15" customHeight="1">
      <c r="A406" t="s" s="25">
        <v>124</v>
      </c>
      <c r="B406" s="26">
        <v>12</v>
      </c>
      <c r="C406" s="26">
        <v>13</v>
      </c>
      <c r="D406" t="s" s="25">
        <v>476</v>
      </c>
      <c r="E406" t="s" s="25">
        <v>28</v>
      </c>
      <c r="F406" s="34">
        <v>2296</v>
      </c>
      <c r="G406" s="26">
        <v>2394</v>
      </c>
      <c r="H406" s="18">
        <f>SUM(G406-F406)</f>
        <v>98</v>
      </c>
      <c r="I406" s="19">
        <f>H406/F406</f>
        <v>0.0426829268292683</v>
      </c>
      <c r="J406" s="19">
        <f>H406/G406</f>
        <v>0.0409356725146199</v>
      </c>
      <c r="K406" t="s" s="21">
        <f>IF(J406&lt;25%,"น้อยกว่า 25%",IF(J406&gt;=25%,"มากกว่าหรือเท่ากับ 25%",IF(J406&gt;=35%,"มากกว่าหรือเท่ากับ 35%")))</f>
        <v>18</v>
      </c>
    </row>
    <row r="407" s="7" customFormat="1" ht="19.15" customHeight="1">
      <c r="A407" t="s" s="25">
        <v>124</v>
      </c>
      <c r="B407" s="26">
        <v>12</v>
      </c>
      <c r="C407" s="26">
        <v>4</v>
      </c>
      <c r="D407" t="s" s="25">
        <v>477</v>
      </c>
      <c r="E407" t="s" s="25">
        <v>30</v>
      </c>
      <c r="F407" s="34">
        <v>597</v>
      </c>
      <c r="G407" s="26">
        <v>625</v>
      </c>
      <c r="H407" s="18">
        <f>SUM(G407-F407)</f>
        <v>28</v>
      </c>
      <c r="I407" s="19">
        <f>H407/F407</f>
        <v>0.0469011725293132</v>
      </c>
      <c r="J407" s="19">
        <f>H407/G407</f>
        <v>0.0448</v>
      </c>
      <c r="K407" t="s" s="21">
        <f>IF(J407&lt;25%,"น้อยกว่า 25%",IF(J407&gt;=25%,"มากกว่าหรือเท่ากับ 25%",IF(J407&gt;=35%,"มากกว่าหรือเท่ากับ 35%")))</f>
        <v>18</v>
      </c>
    </row>
    <row r="408" s="7" customFormat="1" ht="19.15" customHeight="1">
      <c r="A408" t="s" s="25">
        <v>124</v>
      </c>
      <c r="B408" s="26">
        <v>12</v>
      </c>
      <c r="C408" s="26">
        <v>14</v>
      </c>
      <c r="D408" t="s" s="25">
        <v>478</v>
      </c>
      <c r="E408" t="s" s="25">
        <v>48</v>
      </c>
      <c r="F408" s="34">
        <v>481</v>
      </c>
      <c r="G408" s="26">
        <v>510</v>
      </c>
      <c r="H408" s="18">
        <f>SUM(G408-F408)</f>
        <v>29</v>
      </c>
      <c r="I408" s="19">
        <f>H408/F408</f>
        <v>0.0602910602910603</v>
      </c>
      <c r="J408" s="19">
        <f>H408/G408</f>
        <v>0.0568627450980392</v>
      </c>
      <c r="K408" t="s" s="21">
        <f>IF(J408&lt;25%,"น้อยกว่า 25%",IF(J408&gt;=25%,"มากกว่าหรือเท่ากับ 25%",IF(J408&gt;=35%,"มากกว่าหรือเท่ากับ 35%")))</f>
        <v>18</v>
      </c>
    </row>
    <row r="409" s="7" customFormat="1" ht="19.15" customHeight="1">
      <c r="A409" t="s" s="25">
        <v>124</v>
      </c>
      <c r="B409" s="26">
        <v>12</v>
      </c>
      <c r="C409" s="26">
        <v>9</v>
      </c>
      <c r="D409" t="s" s="25">
        <v>479</v>
      </c>
      <c r="E409" t="s" s="25">
        <v>60</v>
      </c>
      <c r="F409" s="34">
        <v>412</v>
      </c>
      <c r="G409" s="26">
        <v>436</v>
      </c>
      <c r="H409" s="18">
        <f>SUM(G409-F409)</f>
        <v>24</v>
      </c>
      <c r="I409" s="19">
        <f>H409/F409</f>
        <v>0.058252427184466</v>
      </c>
      <c r="J409" s="19">
        <f>H409/G409</f>
        <v>0.055045871559633</v>
      </c>
      <c r="K409" t="s" s="21">
        <f>IF(J409&lt;25%,"น้อยกว่า 25%",IF(J409&gt;=25%,"มากกว่าหรือเท่ากับ 25%",IF(J409&gt;=35%,"มากกว่าหรือเท่ากับ 35%")))</f>
        <v>18</v>
      </c>
    </row>
    <row r="410" s="7" customFormat="1" ht="19.15" customHeight="1">
      <c r="A410" t="s" s="25">
        <v>124</v>
      </c>
      <c r="B410" s="26">
        <v>12</v>
      </c>
      <c r="C410" s="26">
        <v>7</v>
      </c>
      <c r="D410" t="s" s="25">
        <v>480</v>
      </c>
      <c r="E410" t="s" s="25">
        <v>36</v>
      </c>
      <c r="F410" s="34">
        <v>333</v>
      </c>
      <c r="G410" s="26">
        <v>345</v>
      </c>
      <c r="H410" s="18">
        <f>SUM(G410-F410)</f>
        <v>12</v>
      </c>
      <c r="I410" s="19">
        <f>H410/F410</f>
        <v>0.036036036036036</v>
      </c>
      <c r="J410" s="19">
        <f>H410/G410</f>
        <v>0.0347826086956522</v>
      </c>
      <c r="K410" t="s" s="21">
        <f>IF(J410&lt;25%,"น้อยกว่า 25%",IF(J410&gt;=25%,"มากกว่าหรือเท่ากับ 25%",IF(J410&gt;=35%,"มากกว่าหรือเท่ากับ 35%")))</f>
        <v>18</v>
      </c>
    </row>
    <row r="411" s="7" customFormat="1" ht="19.15" customHeight="1">
      <c r="A411" t="s" s="25">
        <v>124</v>
      </c>
      <c r="B411" s="26">
        <v>12</v>
      </c>
      <c r="C411" s="26">
        <v>3</v>
      </c>
      <c r="D411" t="s" s="25">
        <v>481</v>
      </c>
      <c r="E411" t="s" s="25">
        <v>38</v>
      </c>
      <c r="F411" s="34">
        <v>298</v>
      </c>
      <c r="G411" s="26">
        <v>304</v>
      </c>
      <c r="H411" s="18">
        <f>SUM(G411-F411)</f>
        <v>6</v>
      </c>
      <c r="I411" s="19">
        <f>H411/F411</f>
        <v>0.0201342281879195</v>
      </c>
      <c r="J411" s="19">
        <f>H411/G411</f>
        <v>0.0197368421052632</v>
      </c>
      <c r="K411" t="s" s="21">
        <f>IF(J411&lt;25%,"น้อยกว่า 25%",IF(J411&gt;=25%,"มากกว่าหรือเท่ากับ 25%",IF(J411&gt;=35%,"มากกว่าหรือเท่ากับ 35%")))</f>
        <v>18</v>
      </c>
    </row>
    <row r="412" s="7" customFormat="1" ht="19.15" customHeight="1">
      <c r="A412" t="s" s="25">
        <v>124</v>
      </c>
      <c r="B412" s="26">
        <v>12</v>
      </c>
      <c r="C412" s="26">
        <v>5</v>
      </c>
      <c r="D412" t="s" s="25">
        <v>482</v>
      </c>
      <c r="E412" t="s" s="25">
        <v>101</v>
      </c>
      <c r="F412" s="34">
        <v>177</v>
      </c>
      <c r="G412" s="26">
        <v>181</v>
      </c>
      <c r="H412" s="18">
        <f>SUM(G412-F412)</f>
        <v>4</v>
      </c>
      <c r="I412" s="19">
        <f>H412/F412</f>
        <v>0.0225988700564972</v>
      </c>
      <c r="J412" s="19">
        <f>H412/G412</f>
        <v>0.0220994475138122</v>
      </c>
      <c r="K412" t="s" s="21">
        <f>IF(J412&lt;25%,"น้อยกว่า 25%",IF(J412&gt;=25%,"มากกว่าหรือเท่ากับ 25%",IF(J412&gt;=35%,"มากกว่าหรือเท่ากับ 35%")))</f>
        <v>18</v>
      </c>
    </row>
    <row r="413" s="7" customFormat="1" ht="19.15" customHeight="1">
      <c r="A413" t="s" s="25">
        <v>124</v>
      </c>
      <c r="B413" s="26">
        <v>12</v>
      </c>
      <c r="C413" s="26">
        <v>32</v>
      </c>
      <c r="D413" t="s" s="25">
        <v>483</v>
      </c>
      <c r="E413" t="s" s="25">
        <v>237</v>
      </c>
      <c r="F413" s="34">
        <v>138</v>
      </c>
      <c r="G413" s="26">
        <v>145</v>
      </c>
      <c r="H413" s="18">
        <f>SUM(G413-F413)</f>
        <v>7</v>
      </c>
      <c r="I413" s="19">
        <f>H413/F413</f>
        <v>0.0507246376811594</v>
      </c>
      <c r="J413" s="19">
        <f>H413/G413</f>
        <v>0.0482758620689655</v>
      </c>
      <c r="K413" t="s" s="21">
        <f>IF(J413&lt;25%,"น้อยกว่า 25%",IF(J413&gt;=25%,"มากกว่าหรือเท่ากับ 25%",IF(J413&gt;=35%,"มากกว่าหรือเท่ากับ 35%")))</f>
        <v>18</v>
      </c>
    </row>
    <row r="414" s="7" customFormat="1" ht="19.15" customHeight="1">
      <c r="A414" t="s" s="25">
        <v>124</v>
      </c>
      <c r="B414" s="26">
        <v>12</v>
      </c>
      <c r="C414" s="26">
        <v>16</v>
      </c>
      <c r="D414" t="s" s="25">
        <v>484</v>
      </c>
      <c r="E414" t="s" s="25">
        <v>76</v>
      </c>
      <c r="F414" s="34">
        <v>137</v>
      </c>
      <c r="G414" s="26">
        <v>143</v>
      </c>
      <c r="H414" s="18">
        <f>SUM(G414-F414)</f>
        <v>6</v>
      </c>
      <c r="I414" s="19">
        <f>H414/F414</f>
        <v>0.0437956204379562</v>
      </c>
      <c r="J414" s="19">
        <f>H414/G414</f>
        <v>0.041958041958042</v>
      </c>
      <c r="K414" t="s" s="21">
        <f>IF(J414&lt;25%,"น้อยกว่า 25%",IF(J414&gt;=25%,"มากกว่าหรือเท่ากับ 25%",IF(J414&gt;=35%,"มากกว่าหรือเท่ากับ 35%")))</f>
        <v>18</v>
      </c>
    </row>
    <row r="415" s="7" customFormat="1" ht="19.15" customHeight="1">
      <c r="A415" t="s" s="25">
        <v>124</v>
      </c>
      <c r="B415" s="26">
        <v>12</v>
      </c>
      <c r="C415" s="26">
        <v>2</v>
      </c>
      <c r="D415" t="s" s="25">
        <v>485</v>
      </c>
      <c r="E415" t="s" s="25">
        <v>64</v>
      </c>
      <c r="F415" s="34">
        <v>133</v>
      </c>
      <c r="G415" s="26">
        <v>139</v>
      </c>
      <c r="H415" s="18">
        <f>SUM(G415-F415)</f>
        <v>6</v>
      </c>
      <c r="I415" s="19">
        <f>H415/F415</f>
        <v>0.0451127819548872</v>
      </c>
      <c r="J415" s="19">
        <f>H415/G415</f>
        <v>0.0431654676258993</v>
      </c>
      <c r="K415" t="s" s="21">
        <f>IF(J415&lt;25%,"น้อยกว่า 25%",IF(J415&gt;=25%,"มากกว่าหรือเท่ากับ 25%",IF(J415&gt;=35%,"มากกว่าหรือเท่ากับ 35%")))</f>
        <v>18</v>
      </c>
    </row>
    <row r="416" s="7" customFormat="1" ht="19.15" customHeight="1">
      <c r="A416" t="s" s="25">
        <v>124</v>
      </c>
      <c r="B416" s="26">
        <v>12</v>
      </c>
      <c r="C416" s="26">
        <v>10</v>
      </c>
      <c r="D416" t="s" s="25">
        <v>486</v>
      </c>
      <c r="E416" t="s" s="25">
        <v>24</v>
      </c>
      <c r="F416" s="34">
        <v>125</v>
      </c>
      <c r="G416" s="26">
        <v>127</v>
      </c>
      <c r="H416" s="18">
        <f>SUM(G416-F416)</f>
        <v>2</v>
      </c>
      <c r="I416" s="19">
        <f>H416/F416</f>
        <v>0.016</v>
      </c>
      <c r="J416" s="19">
        <f>H416/G416</f>
        <v>0.015748031496063</v>
      </c>
      <c r="K416" t="s" s="21">
        <f>IF(J416&lt;25%,"น้อยกว่า 25%",IF(J416&gt;=25%,"มากกว่าหรือเท่ากับ 25%",IF(J416&gt;=35%,"มากกว่าหรือเท่ากับ 35%")))</f>
        <v>18</v>
      </c>
    </row>
    <row r="417" s="7" customFormat="1" ht="19.15" customHeight="1">
      <c r="A417" t="s" s="25">
        <v>124</v>
      </c>
      <c r="B417" s="26">
        <v>12</v>
      </c>
      <c r="C417" s="26">
        <v>28</v>
      </c>
      <c r="D417" t="s" s="25">
        <v>487</v>
      </c>
      <c r="E417" t="s" s="25">
        <v>44</v>
      </c>
      <c r="F417" s="34">
        <v>112</v>
      </c>
      <c r="G417" s="26">
        <v>118</v>
      </c>
      <c r="H417" s="18">
        <f>SUM(G417-F417)</f>
        <v>6</v>
      </c>
      <c r="I417" s="19">
        <f>H417/F417</f>
        <v>0.0535714285714286</v>
      </c>
      <c r="J417" s="19">
        <f>H417/G417</f>
        <v>0.0508474576271186</v>
      </c>
      <c r="K417" t="s" s="21">
        <f>IF(J417&lt;25%,"น้อยกว่า 25%",IF(J417&gt;=25%,"มากกว่าหรือเท่ากับ 25%",IF(J417&gt;=35%,"มากกว่าหรือเท่ากับ 35%")))</f>
        <v>18</v>
      </c>
    </row>
    <row r="418" s="7" customFormat="1" ht="19.15" customHeight="1">
      <c r="A418" t="s" s="25">
        <v>124</v>
      </c>
      <c r="B418" s="26">
        <v>12</v>
      </c>
      <c r="C418" s="26">
        <v>21</v>
      </c>
      <c r="D418" t="s" s="25">
        <v>488</v>
      </c>
      <c r="E418" t="s" s="25">
        <v>40</v>
      </c>
      <c r="F418" s="34">
        <v>99</v>
      </c>
      <c r="G418" s="26">
        <v>106</v>
      </c>
      <c r="H418" s="18">
        <f>SUM(G418-F418)</f>
        <v>7</v>
      </c>
      <c r="I418" s="19">
        <f>H418/F418</f>
        <v>0.0707070707070707</v>
      </c>
      <c r="J418" s="19">
        <f>H418/G418</f>
        <v>0.0660377358490566</v>
      </c>
      <c r="K418" t="s" s="21">
        <f>IF(J418&lt;25%,"น้อยกว่า 25%",IF(J418&gt;=25%,"มากกว่าหรือเท่ากับ 25%",IF(J418&gt;=35%,"มากกว่าหรือเท่ากับ 35%")))</f>
        <v>18</v>
      </c>
    </row>
    <row r="419" s="7" customFormat="1" ht="19.15" customHeight="1">
      <c r="A419" t="s" s="25">
        <v>124</v>
      </c>
      <c r="B419" s="26">
        <v>12</v>
      </c>
      <c r="C419" s="26">
        <v>27</v>
      </c>
      <c r="D419" t="s" s="25">
        <v>489</v>
      </c>
      <c r="E419" t="s" s="25">
        <v>42</v>
      </c>
      <c r="F419" s="34">
        <v>76</v>
      </c>
      <c r="G419" s="26">
        <v>78</v>
      </c>
      <c r="H419" s="18">
        <f>SUM(G419-F419)</f>
        <v>2</v>
      </c>
      <c r="I419" s="19">
        <f>H419/F419</f>
        <v>0.0263157894736842</v>
      </c>
      <c r="J419" s="19">
        <f>H419/G419</f>
        <v>0.0256410256410256</v>
      </c>
      <c r="K419" t="s" s="21">
        <f>IF(J419&lt;25%,"น้อยกว่า 25%",IF(J419&gt;=25%,"มากกว่าหรือเท่ากับ 25%",IF(J419&gt;=35%,"มากกว่าหรือเท่ากับ 35%")))</f>
        <v>18</v>
      </c>
    </row>
    <row r="420" s="7" customFormat="1" ht="19.15" customHeight="1">
      <c r="A420" t="s" s="25">
        <v>124</v>
      </c>
      <c r="B420" s="26">
        <v>12</v>
      </c>
      <c r="C420" s="26">
        <v>29</v>
      </c>
      <c r="D420" t="s" s="25">
        <v>490</v>
      </c>
      <c r="E420" t="s" s="25">
        <v>375</v>
      </c>
      <c r="F420" s="34">
        <v>60</v>
      </c>
      <c r="G420" s="26">
        <v>63</v>
      </c>
      <c r="H420" s="18">
        <f>SUM(G420-F420)</f>
        <v>3</v>
      </c>
      <c r="I420" s="19">
        <f>H420/F420</f>
        <v>0.05</v>
      </c>
      <c r="J420" s="19">
        <f>H420/G420</f>
        <v>0.0476190476190476</v>
      </c>
      <c r="K420" t="s" s="21">
        <f>IF(J420&lt;25%,"น้อยกว่า 25%",IF(J420&gt;=25%,"มากกว่าหรือเท่ากับ 25%",IF(J420&gt;=35%,"มากกว่าหรือเท่ากับ 35%")))</f>
        <v>18</v>
      </c>
    </row>
    <row r="421" s="7" customFormat="1" ht="19.15" customHeight="1">
      <c r="A421" t="s" s="25">
        <v>124</v>
      </c>
      <c r="B421" s="26">
        <v>12</v>
      </c>
      <c r="C421" s="26">
        <v>22</v>
      </c>
      <c r="D421" t="s" s="25">
        <v>491</v>
      </c>
      <c r="E421" t="s" s="25">
        <v>110</v>
      </c>
      <c r="F421" s="34">
        <v>55</v>
      </c>
      <c r="G421" s="26">
        <v>58</v>
      </c>
      <c r="H421" s="18">
        <f>SUM(G421-F421)</f>
        <v>3</v>
      </c>
      <c r="I421" s="19">
        <f>H421/F421</f>
        <v>0.0545454545454545</v>
      </c>
      <c r="J421" s="19">
        <f>H421/G421</f>
        <v>0.0517241379310345</v>
      </c>
      <c r="K421" t="s" s="21">
        <f>IF(J421&lt;25%,"น้อยกว่า 25%",IF(J421&gt;=25%,"มากกว่าหรือเท่ากับ 25%",IF(J421&gt;=35%,"มากกว่าหรือเท่ากับ 35%")))</f>
        <v>18</v>
      </c>
    </row>
    <row r="422" s="7" customFormat="1" ht="19.15" customHeight="1">
      <c r="A422" t="s" s="25">
        <v>124</v>
      </c>
      <c r="B422" s="26">
        <v>12</v>
      </c>
      <c r="C422" s="26">
        <v>30</v>
      </c>
      <c r="D422" t="s" s="25">
        <v>492</v>
      </c>
      <c r="E422" t="s" s="25">
        <v>116</v>
      </c>
      <c r="F422" s="34">
        <v>53</v>
      </c>
      <c r="G422" s="26">
        <v>56</v>
      </c>
      <c r="H422" s="18">
        <f>SUM(G422-F422)</f>
        <v>3</v>
      </c>
      <c r="I422" s="19">
        <f>H422/F422</f>
        <v>0.0566037735849057</v>
      </c>
      <c r="J422" s="19">
        <f>H422/G422</f>
        <v>0.0535714285714286</v>
      </c>
      <c r="K422" t="s" s="21">
        <f>IF(J422&lt;25%,"น้อยกว่า 25%",IF(J422&gt;=25%,"มากกว่าหรือเท่ากับ 25%",IF(J422&gt;=35%,"มากกว่าหรือเท่ากับ 35%")))</f>
        <v>18</v>
      </c>
    </row>
    <row r="423" s="7" customFormat="1" ht="19.15" customHeight="1">
      <c r="A423" t="s" s="25">
        <v>124</v>
      </c>
      <c r="B423" s="26">
        <v>12</v>
      </c>
      <c r="C423" s="26">
        <v>26</v>
      </c>
      <c r="D423" t="s" s="25">
        <v>493</v>
      </c>
      <c r="E423" t="s" s="25">
        <v>72</v>
      </c>
      <c r="F423" s="34">
        <v>47</v>
      </c>
      <c r="G423" s="26">
        <v>47</v>
      </c>
      <c r="H423" s="18">
        <f>SUM(G423-F423)</f>
        <v>0</v>
      </c>
      <c r="I423" s="19">
        <f>H423/F423</f>
        <v>0</v>
      </c>
      <c r="J423" s="19">
        <f>H423/G423</f>
        <v>0</v>
      </c>
      <c r="K423" t="s" s="21">
        <f>IF(J423&lt;25%,"น้อยกว่า 25%",IF(J423&gt;=25%,"มากกว่าหรือเท่ากับ 25%",IF(J423&gt;=35%,"มากกว่าหรือเท่ากับ 35%")))</f>
        <v>18</v>
      </c>
    </row>
    <row r="424" s="7" customFormat="1" ht="19.15" customHeight="1">
      <c r="A424" t="s" s="25">
        <v>124</v>
      </c>
      <c r="B424" s="26">
        <v>12</v>
      </c>
      <c r="C424" s="26">
        <v>20</v>
      </c>
      <c r="D424" t="s" s="25">
        <v>494</v>
      </c>
      <c r="E424" t="s" s="25">
        <v>66</v>
      </c>
      <c r="F424" s="34">
        <v>41</v>
      </c>
      <c r="G424" s="26">
        <v>41</v>
      </c>
      <c r="H424" s="18">
        <f>SUM(G424-F424)</f>
        <v>0</v>
      </c>
      <c r="I424" s="19">
        <f>H424/F424</f>
        <v>0</v>
      </c>
      <c r="J424" s="19">
        <f>H424/G424</f>
        <v>0</v>
      </c>
      <c r="K424" t="s" s="21">
        <f>IF(J424&lt;25%,"น้อยกว่า 25%",IF(J424&gt;=25%,"มากกว่าหรือเท่ากับ 25%",IF(J424&gt;=35%,"มากกว่าหรือเท่ากับ 35%")))</f>
        <v>18</v>
      </c>
    </row>
    <row r="425" s="7" customFormat="1" ht="19.15" customHeight="1">
      <c r="A425" t="s" s="25">
        <v>124</v>
      </c>
      <c r="B425" s="26">
        <v>12</v>
      </c>
      <c r="C425" s="26">
        <v>25</v>
      </c>
      <c r="D425" t="s" s="25">
        <v>495</v>
      </c>
      <c r="E425" t="s" s="25">
        <v>52</v>
      </c>
      <c r="F425" s="34">
        <v>39</v>
      </c>
      <c r="G425" s="26">
        <v>41</v>
      </c>
      <c r="H425" s="18">
        <f>SUM(G425-F425)</f>
        <v>2</v>
      </c>
      <c r="I425" s="19">
        <f>H425/F425</f>
        <v>0.0512820512820513</v>
      </c>
      <c r="J425" s="19">
        <f>H425/G425</f>
        <v>0.048780487804878</v>
      </c>
      <c r="K425" t="s" s="21">
        <f>IF(J425&lt;25%,"น้อยกว่า 25%",IF(J425&gt;=25%,"มากกว่าหรือเท่ากับ 25%",IF(J425&gt;=35%,"มากกว่าหรือเท่ากับ 35%")))</f>
        <v>18</v>
      </c>
    </row>
    <row r="426" s="7" customFormat="1" ht="19.15" customHeight="1">
      <c r="A426" t="s" s="25">
        <v>124</v>
      </c>
      <c r="B426" s="26">
        <v>12</v>
      </c>
      <c r="C426" s="26">
        <v>33</v>
      </c>
      <c r="D426" t="s" s="25">
        <v>496</v>
      </c>
      <c r="E426" t="s" s="25">
        <v>153</v>
      </c>
      <c r="F426" s="34">
        <v>35</v>
      </c>
      <c r="G426" s="26">
        <v>37</v>
      </c>
      <c r="H426" s="18">
        <f>SUM(G426-F426)</f>
        <v>2</v>
      </c>
      <c r="I426" s="19">
        <f>H426/F426</f>
        <v>0.0571428571428571</v>
      </c>
      <c r="J426" s="19">
        <f>H426/G426</f>
        <v>0.0540540540540541</v>
      </c>
      <c r="K426" t="s" s="21">
        <f>IF(J426&lt;25%,"น้อยกว่า 25%",IF(J426&gt;=25%,"มากกว่าหรือเท่ากับ 25%",IF(J426&gt;=35%,"มากกว่าหรือเท่ากับ 35%")))</f>
        <v>18</v>
      </c>
    </row>
    <row r="427" s="7" customFormat="1" ht="19.15" customHeight="1">
      <c r="A427" t="s" s="25">
        <v>124</v>
      </c>
      <c r="B427" s="26">
        <v>12</v>
      </c>
      <c r="C427" s="26">
        <v>15</v>
      </c>
      <c r="D427" t="s" s="25">
        <v>497</v>
      </c>
      <c r="E427" t="s" s="25">
        <v>147</v>
      </c>
      <c r="F427" s="34">
        <v>30</v>
      </c>
      <c r="G427" s="26">
        <v>30</v>
      </c>
      <c r="H427" s="18">
        <f>SUM(G427-F427)</f>
        <v>0</v>
      </c>
      <c r="I427" s="19">
        <f>H427/F427</f>
        <v>0</v>
      </c>
      <c r="J427" s="19">
        <f>H427/G427</f>
        <v>0</v>
      </c>
      <c r="K427" t="s" s="21">
        <f>IF(J427&lt;25%,"น้อยกว่า 25%",IF(J427&gt;=25%,"มากกว่าหรือเท่ากับ 25%",IF(J427&gt;=35%,"มากกว่าหรือเท่ากับ 35%")))</f>
        <v>18</v>
      </c>
    </row>
    <row r="428" s="7" customFormat="1" ht="19.15" customHeight="1">
      <c r="A428" t="s" s="25">
        <v>124</v>
      </c>
      <c r="B428" s="26">
        <v>12</v>
      </c>
      <c r="C428" s="26">
        <v>18</v>
      </c>
      <c r="D428" t="s" s="25">
        <v>498</v>
      </c>
      <c r="E428" t="s" s="25">
        <v>54</v>
      </c>
      <c r="F428" s="34">
        <v>30</v>
      </c>
      <c r="G428" s="26">
        <v>30</v>
      </c>
      <c r="H428" s="18">
        <f>SUM(G428-F428)</f>
        <v>0</v>
      </c>
      <c r="I428" s="19">
        <f>H428/F428</f>
        <v>0</v>
      </c>
      <c r="J428" s="19">
        <f>H428/G428</f>
        <v>0</v>
      </c>
      <c r="K428" t="s" s="21">
        <f>IF(J428&lt;25%,"น้อยกว่า 25%",IF(J428&gt;=25%,"มากกว่าหรือเท่ากับ 25%",IF(J428&gt;=35%,"มากกว่าหรือเท่ากับ 35%")))</f>
        <v>18</v>
      </c>
    </row>
    <row r="429" s="7" customFormat="1" ht="19.15" customHeight="1">
      <c r="A429" t="s" s="25">
        <v>124</v>
      </c>
      <c r="B429" s="26">
        <v>12</v>
      </c>
      <c r="C429" s="26">
        <v>23</v>
      </c>
      <c r="D429" t="s" s="25">
        <v>499</v>
      </c>
      <c r="E429" t="s" s="25">
        <v>281</v>
      </c>
      <c r="F429" s="34">
        <v>30</v>
      </c>
      <c r="G429" s="26">
        <v>30</v>
      </c>
      <c r="H429" s="18">
        <f>SUM(G429-F429)</f>
        <v>0</v>
      </c>
      <c r="I429" s="19">
        <f>H429/F429</f>
        <v>0</v>
      </c>
      <c r="J429" s="19">
        <f>H429/G429</f>
        <v>0</v>
      </c>
      <c r="K429" t="s" s="21">
        <f>IF(J429&lt;25%,"น้อยกว่า 25%",IF(J429&gt;=25%,"มากกว่าหรือเท่ากับ 25%",IF(J429&gt;=35%,"มากกว่าหรือเท่ากับ 35%")))</f>
        <v>18</v>
      </c>
    </row>
    <row r="430" s="7" customFormat="1" ht="19.15" customHeight="1">
      <c r="A430" t="s" s="25">
        <v>124</v>
      </c>
      <c r="B430" s="26">
        <v>12</v>
      </c>
      <c r="C430" s="26">
        <v>31</v>
      </c>
      <c r="D430" t="s" s="25">
        <v>500</v>
      </c>
      <c r="E430" t="s" s="25">
        <v>119</v>
      </c>
      <c r="F430" s="34">
        <v>28</v>
      </c>
      <c r="G430" s="26">
        <v>28</v>
      </c>
      <c r="H430" s="18">
        <f>SUM(G430-F430)</f>
        <v>0</v>
      </c>
      <c r="I430" s="19">
        <f>H430/F430</f>
        <v>0</v>
      </c>
      <c r="J430" s="19">
        <f>H430/G430</f>
        <v>0</v>
      </c>
      <c r="K430" t="s" s="21">
        <f>IF(J430&lt;25%,"น้อยกว่า 25%",IF(J430&gt;=25%,"มากกว่าหรือเท่ากับ 25%",IF(J430&gt;=35%,"มากกว่าหรือเท่ากับ 35%")))</f>
        <v>18</v>
      </c>
    </row>
    <row r="431" s="7" customFormat="1" ht="19.15" customHeight="1">
      <c r="A431" t="s" s="25">
        <v>124</v>
      </c>
      <c r="B431" s="26">
        <v>12</v>
      </c>
      <c r="C431" s="26">
        <v>19</v>
      </c>
      <c r="D431" t="s" s="25">
        <v>501</v>
      </c>
      <c r="E431" t="s" s="25">
        <v>74</v>
      </c>
      <c r="F431" s="34">
        <v>26</v>
      </c>
      <c r="G431" s="26">
        <v>27</v>
      </c>
      <c r="H431" s="18">
        <f>SUM(G431-F431)</f>
        <v>1</v>
      </c>
      <c r="I431" s="19">
        <f>H431/F431</f>
        <v>0.0384615384615385</v>
      </c>
      <c r="J431" s="19">
        <f>H431/G431</f>
        <v>0.037037037037037</v>
      </c>
      <c r="K431" t="s" s="21">
        <f>IF(J431&lt;25%,"น้อยกว่า 25%",IF(J431&gt;=25%,"มากกว่าหรือเท่ากับ 25%",IF(J431&gt;=35%,"มากกว่าหรือเท่ากับ 35%")))</f>
        <v>18</v>
      </c>
    </row>
    <row r="432" s="7" customFormat="1" ht="19.15" customHeight="1">
      <c r="A432" t="s" s="25">
        <v>124</v>
      </c>
      <c r="B432" s="26">
        <v>12</v>
      </c>
      <c r="C432" s="26">
        <v>17</v>
      </c>
      <c r="D432" t="s" s="25">
        <v>502</v>
      </c>
      <c r="E432" t="s" s="25">
        <v>155</v>
      </c>
      <c r="F432" s="34">
        <v>16</v>
      </c>
      <c r="G432" s="26">
        <v>16</v>
      </c>
      <c r="H432" s="18">
        <f>SUM(G432-F432)</f>
        <v>0</v>
      </c>
      <c r="I432" s="19">
        <f>H432/F432</f>
        <v>0</v>
      </c>
      <c r="J432" s="19">
        <f>H432/G432</f>
        <v>0</v>
      </c>
      <c r="K432" t="s" s="21">
        <f>IF(J432&lt;25%,"น้อยกว่า 25%",IF(J432&gt;=25%,"มากกว่าหรือเท่ากับ 25%",IF(J432&gt;=35%,"มากกว่าหรือเท่ากับ 35%")))</f>
        <v>18</v>
      </c>
    </row>
    <row r="433" s="7" customFormat="1" ht="19.15" customHeight="1">
      <c r="A433" t="s" s="16">
        <v>124</v>
      </c>
      <c r="B433" s="17">
        <v>13</v>
      </c>
      <c r="C433" s="17">
        <v>9</v>
      </c>
      <c r="D433" t="s" s="16">
        <v>503</v>
      </c>
      <c r="E433" t="s" s="16">
        <v>20</v>
      </c>
      <c r="F433" s="37">
        <v>26037</v>
      </c>
      <c r="G433" s="17">
        <v>27489</v>
      </c>
      <c r="H433" s="18">
        <f>SUM(G433-F433)</f>
        <v>1452</v>
      </c>
      <c r="I433" s="19">
        <f>H433/F433</f>
        <v>0.055766793409379</v>
      </c>
      <c r="J433" s="19">
        <f>H433/G433</f>
        <v>0.0528211284513806</v>
      </c>
      <c r="K433" t="s" s="21">
        <f>IF(J433&lt;25%,"น้อยกว่า 25%",IF(J433&gt;=25%,"มากกว่าหรือเท่ากับ 25%",IF(J433&gt;=35%,"มากกว่าหรือเท่ากับ 35%")))</f>
        <v>18</v>
      </c>
    </row>
    <row r="434" s="7" customFormat="1" ht="19.15" customHeight="1">
      <c r="A434" t="s" s="16">
        <v>124</v>
      </c>
      <c r="B434" s="17">
        <v>13</v>
      </c>
      <c r="C434" s="17">
        <v>5</v>
      </c>
      <c r="D434" t="s" s="16">
        <v>504</v>
      </c>
      <c r="E434" t="s" s="16">
        <v>84</v>
      </c>
      <c r="F434" s="37">
        <v>22832</v>
      </c>
      <c r="G434" s="17">
        <v>23912</v>
      </c>
      <c r="H434" s="18">
        <f>SUM(G434-F434)</f>
        <v>1080</v>
      </c>
      <c r="I434" s="19">
        <f>H434/F434</f>
        <v>0.047302032235459</v>
      </c>
      <c r="J434" s="19">
        <f>H434/G434</f>
        <v>0.0451656072264972</v>
      </c>
      <c r="K434" t="s" s="21">
        <f>IF(J434&lt;25%,"น้อยกว่า 25%",IF(J434&gt;=25%,"มากกว่าหรือเท่ากับ 25%",IF(J434&gt;=35%,"มากกว่าหรือเท่ากับ 35%")))</f>
        <v>18</v>
      </c>
    </row>
    <row r="435" s="7" customFormat="1" ht="19.15" customHeight="1">
      <c r="A435" t="s" s="16">
        <v>124</v>
      </c>
      <c r="B435" s="17">
        <v>13</v>
      </c>
      <c r="C435" s="17">
        <v>10</v>
      </c>
      <c r="D435" t="s" s="16">
        <v>505</v>
      </c>
      <c r="E435" t="s" s="16">
        <v>22</v>
      </c>
      <c r="F435" s="37">
        <v>22257</v>
      </c>
      <c r="G435" s="17">
        <v>23707</v>
      </c>
      <c r="H435" s="18">
        <f>SUM(G435-F435)</f>
        <v>1450</v>
      </c>
      <c r="I435" s="19">
        <f>H435/F435</f>
        <v>0.06514804331221639</v>
      </c>
      <c r="J435" s="19">
        <f>H435/G435</f>
        <v>0.0611633694689332</v>
      </c>
      <c r="K435" t="s" s="21">
        <f>IF(J435&lt;25%,"น้อยกว่า 25%",IF(J435&gt;=25%,"มากกว่าหรือเท่ากับ 25%",IF(J435&gt;=35%,"มากกว่าหรือเท่ากับ 35%")))</f>
        <v>18</v>
      </c>
    </row>
    <row r="436" s="7" customFormat="1" ht="19.15" customHeight="1">
      <c r="A436" t="s" s="16">
        <v>124</v>
      </c>
      <c r="B436" s="17">
        <v>13</v>
      </c>
      <c r="C436" s="17">
        <v>8</v>
      </c>
      <c r="D436" t="s" s="16">
        <v>506</v>
      </c>
      <c r="E436" t="s" s="16">
        <v>17</v>
      </c>
      <c r="F436" s="37">
        <v>16843</v>
      </c>
      <c r="G436" s="17">
        <v>17958</v>
      </c>
      <c r="H436" s="18">
        <f>SUM(G436-F436)</f>
        <v>1115</v>
      </c>
      <c r="I436" s="19">
        <f>H436/F436</f>
        <v>0.0661996081458173</v>
      </c>
      <c r="J436" s="19">
        <f>H436/G436</f>
        <v>0.0620893195233322</v>
      </c>
      <c r="K436" t="s" s="21">
        <f>IF(J436&lt;25%,"น้อยกว่า 25%",IF(J436&gt;=25%,"มากกว่าหรือเท่ากับ 25%",IF(J436&gt;=35%,"มากกว่าหรือเท่ากับ 35%")))</f>
        <v>18</v>
      </c>
    </row>
    <row r="437" s="7" customFormat="1" ht="19.15" customHeight="1">
      <c r="A437" t="s" s="16">
        <v>124</v>
      </c>
      <c r="B437" s="17">
        <v>13</v>
      </c>
      <c r="C437" s="17">
        <v>21</v>
      </c>
      <c r="D437" t="s" s="16">
        <v>507</v>
      </c>
      <c r="E437" t="s" s="16">
        <v>34</v>
      </c>
      <c r="F437" s="37">
        <v>4417</v>
      </c>
      <c r="G437" s="17">
        <v>4803</v>
      </c>
      <c r="H437" s="18">
        <f>SUM(G437-F437)</f>
        <v>386</v>
      </c>
      <c r="I437" s="19">
        <f>H437/F437</f>
        <v>0.0873896309712475</v>
      </c>
      <c r="J437" s="19">
        <f>H437/G437</f>
        <v>0.08036643764313969</v>
      </c>
      <c r="K437" t="s" s="21">
        <f>IF(J437&lt;25%,"น้อยกว่า 25%",IF(J437&gt;=25%,"มากกว่าหรือเท่ากับ 25%",IF(J437&gt;=35%,"มากกว่าหรือเท่ากับ 35%")))</f>
        <v>18</v>
      </c>
    </row>
    <row r="438" s="7" customFormat="1" ht="19.15" customHeight="1">
      <c r="A438" t="s" s="16">
        <v>124</v>
      </c>
      <c r="B438" s="17">
        <v>13</v>
      </c>
      <c r="C438" s="17">
        <v>17</v>
      </c>
      <c r="D438" t="s" s="16">
        <v>508</v>
      </c>
      <c r="E438" t="s" s="16">
        <v>28</v>
      </c>
      <c r="F438" s="37">
        <v>1971</v>
      </c>
      <c r="G438" s="17">
        <v>2091</v>
      </c>
      <c r="H438" s="18">
        <f>SUM(G438-F438)</f>
        <v>120</v>
      </c>
      <c r="I438" s="19">
        <f>H438/F438</f>
        <v>0.060882800608828</v>
      </c>
      <c r="J438" s="19">
        <f>H438/G438</f>
        <v>0.0573888091822095</v>
      </c>
      <c r="K438" t="s" s="21">
        <f>IF(J438&lt;25%,"น้อยกว่า 25%",IF(J438&gt;=25%,"มากกว่าหรือเท่ากับ 25%",IF(J438&gt;=35%,"มากกว่าหรือเท่ากับ 35%")))</f>
        <v>18</v>
      </c>
    </row>
    <row r="439" s="7" customFormat="1" ht="19.15" customHeight="1">
      <c r="A439" t="s" s="16">
        <v>124</v>
      </c>
      <c r="B439" s="17">
        <v>13</v>
      </c>
      <c r="C439" s="17">
        <v>14</v>
      </c>
      <c r="D439" t="s" s="16">
        <v>509</v>
      </c>
      <c r="E439" t="s" s="16">
        <v>24</v>
      </c>
      <c r="F439" s="37">
        <v>1513</v>
      </c>
      <c r="G439" s="17">
        <v>1544</v>
      </c>
      <c r="H439" s="18">
        <f>SUM(G439-F439)</f>
        <v>31</v>
      </c>
      <c r="I439" s="19">
        <f>H439/F439</f>
        <v>0.0204890945142102</v>
      </c>
      <c r="J439" s="19">
        <f>H439/G439</f>
        <v>0.0200777202072539</v>
      </c>
      <c r="K439" t="s" s="21">
        <f>IF(J439&lt;25%,"น้อยกว่า 25%",IF(J439&gt;=25%,"มากกว่าหรือเท่ากับ 25%",IF(J439&gt;=35%,"มากกว่าหรือเท่ากับ 35%")))</f>
        <v>18</v>
      </c>
    </row>
    <row r="440" s="7" customFormat="1" ht="19.15" customHeight="1">
      <c r="A440" t="s" s="16">
        <v>124</v>
      </c>
      <c r="B440" s="17">
        <v>13</v>
      </c>
      <c r="C440" s="17">
        <v>6</v>
      </c>
      <c r="D440" t="s" s="16">
        <v>510</v>
      </c>
      <c r="E440" t="s" s="16">
        <v>26</v>
      </c>
      <c r="F440" s="37">
        <v>875</v>
      </c>
      <c r="G440" s="17">
        <v>918</v>
      </c>
      <c r="H440" s="18">
        <f>SUM(G440-F440)</f>
        <v>43</v>
      </c>
      <c r="I440" s="19">
        <f>H440/F440</f>
        <v>0.0491428571428571</v>
      </c>
      <c r="J440" s="19">
        <f>H440/G440</f>
        <v>0.0468409586056645</v>
      </c>
      <c r="K440" t="s" s="21">
        <f>IF(J440&lt;25%,"น้อยกว่า 25%",IF(J440&gt;=25%,"มากกว่าหรือเท่ากับ 25%",IF(J440&gt;=35%,"มากกว่าหรือเท่ากับ 35%")))</f>
        <v>18</v>
      </c>
    </row>
    <row r="441" s="7" customFormat="1" ht="19.15" customHeight="1">
      <c r="A441" t="s" s="16">
        <v>124</v>
      </c>
      <c r="B441" s="17">
        <v>13</v>
      </c>
      <c r="C441" s="17">
        <v>2</v>
      </c>
      <c r="D441" t="s" s="16">
        <v>511</v>
      </c>
      <c r="E441" t="s" s="16">
        <v>30</v>
      </c>
      <c r="F441" s="37">
        <v>637</v>
      </c>
      <c r="G441" s="17">
        <v>677</v>
      </c>
      <c r="H441" s="18">
        <f>SUM(G441-F441)</f>
        <v>40</v>
      </c>
      <c r="I441" s="19">
        <f>H441/F441</f>
        <v>0.0627943485086342</v>
      </c>
      <c r="J441" s="19">
        <f>H441/G441</f>
        <v>0.0590841949778434</v>
      </c>
      <c r="K441" t="s" s="21">
        <f>IF(J441&lt;25%,"น้อยกว่า 25%",IF(J441&gt;=25%,"มากกว่าหรือเท่ากับ 25%",IF(J441&gt;=35%,"มากกว่าหรือเท่ากับ 35%")))</f>
        <v>18</v>
      </c>
    </row>
    <row r="442" s="7" customFormat="1" ht="19.15" customHeight="1">
      <c r="A442" t="s" s="16">
        <v>124</v>
      </c>
      <c r="B442" s="17">
        <v>13</v>
      </c>
      <c r="C442" s="17">
        <v>16</v>
      </c>
      <c r="D442" t="s" s="16">
        <v>512</v>
      </c>
      <c r="E442" t="s" s="16">
        <v>48</v>
      </c>
      <c r="F442" s="37">
        <v>312</v>
      </c>
      <c r="G442" s="17">
        <v>333</v>
      </c>
      <c r="H442" s="18">
        <f>SUM(G442-F442)</f>
        <v>21</v>
      </c>
      <c r="I442" s="19">
        <f>H442/F442</f>
        <v>0.0673076923076923</v>
      </c>
      <c r="J442" s="19">
        <f>H442/G442</f>
        <v>0.0630630630630631</v>
      </c>
      <c r="K442" t="s" s="21">
        <f>IF(J442&lt;25%,"น้อยกว่า 25%",IF(J442&gt;=25%,"มากกว่าหรือเท่ากับ 25%",IF(J442&gt;=35%,"มากกว่าหรือเท่ากับ 35%")))</f>
        <v>18</v>
      </c>
    </row>
    <row r="443" s="7" customFormat="1" ht="19.15" customHeight="1">
      <c r="A443" t="s" s="16">
        <v>124</v>
      </c>
      <c r="B443" s="17">
        <v>13</v>
      </c>
      <c r="C443" s="17">
        <v>1</v>
      </c>
      <c r="D443" t="s" s="16">
        <v>513</v>
      </c>
      <c r="E443" t="s" s="16">
        <v>38</v>
      </c>
      <c r="F443" s="37">
        <v>241</v>
      </c>
      <c r="G443" s="17">
        <v>253</v>
      </c>
      <c r="H443" s="18">
        <f>SUM(G443-F443)</f>
        <v>12</v>
      </c>
      <c r="I443" s="19">
        <f>H443/F443</f>
        <v>0.049792531120332</v>
      </c>
      <c r="J443" s="19">
        <f>H443/G443</f>
        <v>0.0474308300395257</v>
      </c>
      <c r="K443" t="s" s="21">
        <f>IF(J443&lt;25%,"น้อยกว่า 25%",IF(J443&gt;=25%,"มากกว่าหรือเท่ากับ 25%",IF(J443&gt;=35%,"มากกว่าหรือเท่ากับ 35%")))</f>
        <v>18</v>
      </c>
    </row>
    <row r="444" s="7" customFormat="1" ht="19.15" customHeight="1">
      <c r="A444" t="s" s="16">
        <v>124</v>
      </c>
      <c r="B444" s="17">
        <v>13</v>
      </c>
      <c r="C444" s="17">
        <v>4</v>
      </c>
      <c r="D444" t="s" s="16">
        <v>514</v>
      </c>
      <c r="E444" t="s" s="16">
        <v>36</v>
      </c>
      <c r="F444" s="37">
        <v>224</v>
      </c>
      <c r="G444" s="17">
        <v>237</v>
      </c>
      <c r="H444" s="18">
        <f>SUM(G444-F444)</f>
        <v>13</v>
      </c>
      <c r="I444" s="19">
        <f>H444/F444</f>
        <v>0.0580357142857143</v>
      </c>
      <c r="J444" s="19">
        <f>H444/G444</f>
        <v>0.0548523206751055</v>
      </c>
      <c r="K444" t="s" s="21">
        <f>IF(J444&lt;25%,"น้อยกว่า 25%",IF(J444&gt;=25%,"มากกว่าหรือเท่ากับ 25%",IF(J444&gt;=35%,"มากกว่าหรือเท่ากับ 35%")))</f>
        <v>18</v>
      </c>
    </row>
    <row r="445" s="7" customFormat="1" ht="19.15" customHeight="1">
      <c r="A445" t="s" s="16">
        <v>124</v>
      </c>
      <c r="B445" s="17">
        <v>13</v>
      </c>
      <c r="C445" s="17">
        <v>15</v>
      </c>
      <c r="D445" t="s" s="16">
        <v>515</v>
      </c>
      <c r="E445" t="s" s="16">
        <v>76</v>
      </c>
      <c r="F445" s="37">
        <v>169</v>
      </c>
      <c r="G445" s="17">
        <v>179</v>
      </c>
      <c r="H445" s="18">
        <f>SUM(G445-F445)</f>
        <v>10</v>
      </c>
      <c r="I445" s="19">
        <f>H445/F445</f>
        <v>0.0591715976331361</v>
      </c>
      <c r="J445" s="19">
        <f>H445/G445</f>
        <v>0.0558659217877095</v>
      </c>
      <c r="K445" t="s" s="21">
        <f>IF(J445&lt;25%,"น้อยกว่า 25%",IF(J445&gt;=25%,"มากกว่าหรือเท่ากับ 25%",IF(J445&gt;=35%,"มากกว่าหรือเท่ากับ 35%")))</f>
        <v>18</v>
      </c>
    </row>
    <row r="446" s="7" customFormat="1" ht="19.15" customHeight="1">
      <c r="A446" t="s" s="16">
        <v>124</v>
      </c>
      <c r="B446" s="17">
        <v>13</v>
      </c>
      <c r="C446" s="17">
        <v>7</v>
      </c>
      <c r="D446" t="s" s="16">
        <v>516</v>
      </c>
      <c r="E446" t="s" s="16">
        <v>64</v>
      </c>
      <c r="F446" s="37">
        <v>121</v>
      </c>
      <c r="G446" s="17">
        <v>129</v>
      </c>
      <c r="H446" s="18">
        <f>SUM(G446-F446)</f>
        <v>8</v>
      </c>
      <c r="I446" s="19">
        <f>H446/F446</f>
        <v>0.0661157024793388</v>
      </c>
      <c r="J446" s="19">
        <f>H446/G446</f>
        <v>0.062015503875969</v>
      </c>
      <c r="K446" t="s" s="21">
        <f>IF(J446&lt;25%,"น้อยกว่า 25%",IF(J446&gt;=25%,"มากกว่าหรือเท่ากับ 25%",IF(J446&gt;=35%,"มากกว่าหรือเท่ากับ 35%")))</f>
        <v>18</v>
      </c>
    </row>
    <row r="447" s="7" customFormat="1" ht="19.15" customHeight="1">
      <c r="A447" t="s" s="16">
        <v>124</v>
      </c>
      <c r="B447" s="17">
        <v>13</v>
      </c>
      <c r="C447" s="17">
        <v>12</v>
      </c>
      <c r="D447" t="s" s="16">
        <v>517</v>
      </c>
      <c r="E447" t="s" s="16">
        <v>101</v>
      </c>
      <c r="F447" s="37">
        <v>116</v>
      </c>
      <c r="G447" s="17">
        <v>129</v>
      </c>
      <c r="H447" s="18">
        <f>SUM(G447-F447)</f>
        <v>13</v>
      </c>
      <c r="I447" s="19">
        <f>H447/F447</f>
        <v>0.112068965517241</v>
      </c>
      <c r="J447" s="19">
        <f>H447/G447</f>
        <v>0.10077519379845</v>
      </c>
      <c r="K447" t="s" s="21">
        <f>IF(J447&lt;25%,"น้อยกว่า 25%",IF(J447&gt;=25%,"มากกว่าหรือเท่ากับ 25%",IF(J447&gt;=35%,"มากกว่าหรือเท่ากับ 35%")))</f>
        <v>18</v>
      </c>
    </row>
    <row r="448" s="7" customFormat="1" ht="19.15" customHeight="1">
      <c r="A448" t="s" s="16">
        <v>124</v>
      </c>
      <c r="B448" s="17">
        <v>13</v>
      </c>
      <c r="C448" s="17">
        <v>13</v>
      </c>
      <c r="D448" t="s" s="16">
        <v>518</v>
      </c>
      <c r="E448" t="s" s="16">
        <v>60</v>
      </c>
      <c r="F448" s="37">
        <v>114</v>
      </c>
      <c r="G448" s="17">
        <v>119</v>
      </c>
      <c r="H448" s="18">
        <f>SUM(G448-F448)</f>
        <v>5</v>
      </c>
      <c r="I448" s="19">
        <f>H448/F448</f>
        <v>0.043859649122807</v>
      </c>
      <c r="J448" s="19">
        <f>H448/G448</f>
        <v>0.0420168067226891</v>
      </c>
      <c r="K448" t="s" s="21">
        <f>IF(J448&lt;25%,"น้อยกว่า 25%",IF(J448&gt;=25%,"มากกว่าหรือเท่ากับ 25%",IF(J448&gt;=35%,"มากกว่าหรือเท่ากับ 35%")))</f>
        <v>18</v>
      </c>
    </row>
    <row r="449" s="7" customFormat="1" ht="19.15" customHeight="1">
      <c r="A449" t="s" s="16">
        <v>124</v>
      </c>
      <c r="B449" s="17">
        <v>13</v>
      </c>
      <c r="C449" s="17">
        <v>25</v>
      </c>
      <c r="D449" t="s" s="16">
        <v>519</v>
      </c>
      <c r="E449" t="s" s="16">
        <v>173</v>
      </c>
      <c r="F449" s="37">
        <v>97</v>
      </c>
      <c r="G449" s="17">
        <v>101</v>
      </c>
      <c r="H449" s="18">
        <f>SUM(G449-F449)</f>
        <v>4</v>
      </c>
      <c r="I449" s="19">
        <f>H449/F449</f>
        <v>0.0412371134020619</v>
      </c>
      <c r="J449" s="19">
        <f>H449/G449</f>
        <v>0.0396039603960396</v>
      </c>
      <c r="K449" t="s" s="21">
        <f>IF(J449&lt;25%,"น้อยกว่า 25%",IF(J449&gt;=25%,"มากกว่าหรือเท่ากับ 25%",IF(J449&gt;=35%,"มากกว่าหรือเท่ากับ 35%")))</f>
        <v>18</v>
      </c>
    </row>
    <row r="450" s="7" customFormat="1" ht="19.15" customHeight="1">
      <c r="A450" t="s" s="16">
        <v>124</v>
      </c>
      <c r="B450" s="17">
        <v>13</v>
      </c>
      <c r="C450" s="17">
        <v>11</v>
      </c>
      <c r="D450" t="s" s="16">
        <v>520</v>
      </c>
      <c r="E450" t="s" s="16">
        <v>44</v>
      </c>
      <c r="F450" s="37">
        <v>90</v>
      </c>
      <c r="G450" s="17">
        <v>93</v>
      </c>
      <c r="H450" s="18">
        <f>SUM(G450-F450)</f>
        <v>3</v>
      </c>
      <c r="I450" s="19">
        <f>H450/F450</f>
        <v>0.0333333333333333</v>
      </c>
      <c r="J450" s="19">
        <f>H450/G450</f>
        <v>0.032258064516129</v>
      </c>
      <c r="K450" t="s" s="21">
        <f>IF(J450&lt;25%,"น้อยกว่า 25%",IF(J450&gt;=25%,"มากกว่าหรือเท่ากับ 25%",IF(J450&gt;=35%,"มากกว่าหรือเท่ากับ 35%")))</f>
        <v>18</v>
      </c>
    </row>
    <row r="451" s="7" customFormat="1" ht="19.15" customHeight="1">
      <c r="A451" t="s" s="16">
        <v>124</v>
      </c>
      <c r="B451" s="17">
        <v>13</v>
      </c>
      <c r="C451" s="17">
        <v>24</v>
      </c>
      <c r="D451" t="s" s="16">
        <v>521</v>
      </c>
      <c r="E451" t="s" s="16">
        <v>42</v>
      </c>
      <c r="F451" s="37">
        <v>79</v>
      </c>
      <c r="G451" s="17">
        <v>82</v>
      </c>
      <c r="H451" s="18">
        <f>SUM(G451-F451)</f>
        <v>3</v>
      </c>
      <c r="I451" s="19">
        <f>H451/F451</f>
        <v>0.0379746835443038</v>
      </c>
      <c r="J451" s="19">
        <f>H451/G451</f>
        <v>0.0365853658536585</v>
      </c>
      <c r="K451" t="s" s="21">
        <f>IF(J451&lt;25%,"น้อยกว่า 25%",IF(J451&gt;=25%,"มากกว่าหรือเท่ากับ 25%",IF(J451&gt;=35%,"มากกว่าหรือเท่ากับ 35%")))</f>
        <v>18</v>
      </c>
    </row>
    <row r="452" s="7" customFormat="1" ht="19.15" customHeight="1">
      <c r="A452" t="s" s="16">
        <v>124</v>
      </c>
      <c r="B452" s="17">
        <v>13</v>
      </c>
      <c r="C452" s="17">
        <v>29</v>
      </c>
      <c r="D452" t="s" s="16">
        <v>522</v>
      </c>
      <c r="E452" t="s" s="16">
        <v>248</v>
      </c>
      <c r="F452" s="37">
        <v>73</v>
      </c>
      <c r="G452" s="17">
        <v>75</v>
      </c>
      <c r="H452" s="18">
        <f>SUM(G452-F452)</f>
        <v>2</v>
      </c>
      <c r="I452" s="19">
        <f>H452/F452</f>
        <v>0.0273972602739726</v>
      </c>
      <c r="J452" s="19">
        <f>H452/G452</f>
        <v>0.0266666666666667</v>
      </c>
      <c r="K452" t="s" s="21">
        <f>IF(J452&lt;25%,"น้อยกว่า 25%",IF(J452&gt;=25%,"มากกว่าหรือเท่ากับ 25%",IF(J452&gt;=35%,"มากกว่าหรือเท่ากับ 35%")))</f>
        <v>18</v>
      </c>
    </row>
    <row r="453" s="7" customFormat="1" ht="19.15" customHeight="1">
      <c r="A453" t="s" s="16">
        <v>124</v>
      </c>
      <c r="B453" s="17">
        <v>13</v>
      </c>
      <c r="C453" s="17">
        <v>22</v>
      </c>
      <c r="D453" t="s" s="16">
        <v>523</v>
      </c>
      <c r="E453" t="s" s="16">
        <v>110</v>
      </c>
      <c r="F453" s="37">
        <v>64</v>
      </c>
      <c r="G453" s="17">
        <v>71</v>
      </c>
      <c r="H453" s="18">
        <f>SUM(G453-F453)</f>
        <v>7</v>
      </c>
      <c r="I453" s="19">
        <f>H453/F453</f>
        <v>0.109375</v>
      </c>
      <c r="J453" s="19">
        <f>H453/G453</f>
        <v>0.0985915492957746</v>
      </c>
      <c r="K453" t="s" s="21">
        <f>IF(J453&lt;25%,"น้อยกว่า 25%",IF(J453&gt;=25%,"มากกว่าหรือเท่ากับ 25%",IF(J453&gt;=35%,"มากกว่าหรือเท่ากับ 35%")))</f>
        <v>18</v>
      </c>
    </row>
    <row r="454" s="7" customFormat="1" ht="19.15" customHeight="1">
      <c r="A454" t="s" s="16">
        <v>124</v>
      </c>
      <c r="B454" s="17">
        <v>13</v>
      </c>
      <c r="C454" s="17">
        <v>20</v>
      </c>
      <c r="D454" t="s" s="16">
        <v>524</v>
      </c>
      <c r="E454" t="s" s="16">
        <v>40</v>
      </c>
      <c r="F454" s="37">
        <v>56</v>
      </c>
      <c r="G454" s="17">
        <v>57</v>
      </c>
      <c r="H454" s="18">
        <f>SUM(G454-F454)</f>
        <v>1</v>
      </c>
      <c r="I454" s="19">
        <f>H454/F454</f>
        <v>0.0178571428571429</v>
      </c>
      <c r="J454" s="19">
        <f>H454/G454</f>
        <v>0.0175438596491228</v>
      </c>
      <c r="K454" t="s" s="21">
        <f>IF(J454&lt;25%,"น้อยกว่า 25%",IF(J454&gt;=25%,"มากกว่าหรือเท่ากับ 25%",IF(J454&gt;=35%,"มากกว่าหรือเท่ากับ 35%")))</f>
        <v>18</v>
      </c>
    </row>
    <row r="455" s="7" customFormat="1" ht="19.15" customHeight="1">
      <c r="A455" t="s" s="16">
        <v>124</v>
      </c>
      <c r="B455" s="17">
        <v>13</v>
      </c>
      <c r="C455" s="17">
        <v>3</v>
      </c>
      <c r="D455" t="s" s="16">
        <v>525</v>
      </c>
      <c r="E455" t="s" s="16">
        <v>74</v>
      </c>
      <c r="F455" s="37">
        <v>51</v>
      </c>
      <c r="G455" s="17">
        <v>52</v>
      </c>
      <c r="H455" s="18">
        <f>SUM(G455-F455)</f>
        <v>1</v>
      </c>
      <c r="I455" s="19">
        <f>H455/F455</f>
        <v>0.0196078431372549</v>
      </c>
      <c r="J455" s="19">
        <f>H455/G455</f>
        <v>0.0192307692307692</v>
      </c>
      <c r="K455" t="s" s="21">
        <f>IF(J455&lt;25%,"น้อยกว่า 25%",IF(J455&gt;=25%,"มากกว่าหรือเท่ากับ 25%",IF(J455&gt;=35%,"มากกว่าหรือเท่ากับ 35%")))</f>
        <v>18</v>
      </c>
    </row>
    <row r="456" s="7" customFormat="1" ht="19.15" customHeight="1">
      <c r="A456" t="s" s="16">
        <v>124</v>
      </c>
      <c r="B456" s="17">
        <v>13</v>
      </c>
      <c r="C456" s="17">
        <v>23</v>
      </c>
      <c r="D456" t="s" s="16">
        <v>526</v>
      </c>
      <c r="E456" t="s" s="16">
        <v>72</v>
      </c>
      <c r="F456" s="37">
        <v>46</v>
      </c>
      <c r="G456" s="17">
        <v>48</v>
      </c>
      <c r="H456" s="18">
        <f>SUM(G456-F456)</f>
        <v>2</v>
      </c>
      <c r="I456" s="19">
        <f>H456/F456</f>
        <v>0.0434782608695652</v>
      </c>
      <c r="J456" s="19">
        <f>H456/G456</f>
        <v>0.0416666666666667</v>
      </c>
      <c r="K456" t="s" s="21">
        <f>IF(J456&lt;25%,"น้อยกว่า 25%",IF(J456&gt;=25%,"มากกว่าหรือเท่ากับ 25%",IF(J456&gt;=35%,"มากกว่าหรือเท่ากับ 35%")))</f>
        <v>18</v>
      </c>
    </row>
    <row r="457" s="7" customFormat="1" ht="19.15" customHeight="1">
      <c r="A457" t="s" s="16">
        <v>124</v>
      </c>
      <c r="B457" s="17">
        <v>13</v>
      </c>
      <c r="C457" s="17">
        <v>19</v>
      </c>
      <c r="D457" t="s" s="16">
        <v>527</v>
      </c>
      <c r="E457" t="s" s="16">
        <v>66</v>
      </c>
      <c r="F457" s="37">
        <v>35</v>
      </c>
      <c r="G457" s="17">
        <v>37</v>
      </c>
      <c r="H457" s="18">
        <f>SUM(G457-F457)</f>
        <v>2</v>
      </c>
      <c r="I457" s="19">
        <f>H457/F457</f>
        <v>0.0571428571428571</v>
      </c>
      <c r="J457" s="19">
        <f>H457/G457</f>
        <v>0.0540540540540541</v>
      </c>
      <c r="K457" t="s" s="21">
        <f>IF(J457&lt;25%,"น้อยกว่า 25%",IF(J457&gt;=25%,"มากกว่าหรือเท่ากับ 25%",IF(J457&gt;=35%,"มากกว่าหรือเท่ากับ 35%")))</f>
        <v>18</v>
      </c>
    </row>
    <row r="458" s="7" customFormat="1" ht="19.15" customHeight="1">
      <c r="A458" t="s" s="16">
        <v>124</v>
      </c>
      <c r="B458" s="17">
        <v>13</v>
      </c>
      <c r="C458" s="17">
        <v>18</v>
      </c>
      <c r="D458" t="s" s="16">
        <v>528</v>
      </c>
      <c r="E458" t="s" s="16">
        <v>54</v>
      </c>
      <c r="F458" s="37">
        <v>31</v>
      </c>
      <c r="G458" s="17">
        <v>32</v>
      </c>
      <c r="H458" s="18">
        <f>SUM(G458-F458)</f>
        <v>1</v>
      </c>
      <c r="I458" s="19">
        <f>H458/F458</f>
        <v>0.032258064516129</v>
      </c>
      <c r="J458" s="19">
        <f>H458/G458</f>
        <v>0.03125</v>
      </c>
      <c r="K458" t="s" s="21">
        <f>IF(J458&lt;25%,"น้อยกว่า 25%",IF(J458&gt;=25%,"มากกว่าหรือเท่ากับ 25%",IF(J458&gt;=35%,"มากกว่าหรือเท่ากับ 35%")))</f>
        <v>18</v>
      </c>
    </row>
    <row r="459" s="7" customFormat="1" ht="19.15" customHeight="1">
      <c r="A459" t="s" s="16">
        <v>124</v>
      </c>
      <c r="B459" s="17">
        <v>13</v>
      </c>
      <c r="C459" s="17">
        <v>31</v>
      </c>
      <c r="D459" t="s" s="16">
        <v>529</v>
      </c>
      <c r="E459" t="s" s="16">
        <v>68</v>
      </c>
      <c r="F459" s="37">
        <v>26</v>
      </c>
      <c r="G459" s="17">
        <v>27</v>
      </c>
      <c r="H459" s="18">
        <f>SUM(G459-F459)</f>
        <v>1</v>
      </c>
      <c r="I459" s="19">
        <f>H459/F459</f>
        <v>0.0384615384615385</v>
      </c>
      <c r="J459" s="19">
        <f>H459/G459</f>
        <v>0.037037037037037</v>
      </c>
      <c r="K459" t="s" s="21">
        <f>IF(J459&lt;25%,"น้อยกว่า 25%",IF(J459&gt;=25%,"มากกว่าหรือเท่ากับ 25%",IF(J459&gt;=35%,"มากกว่าหรือเท่ากับ 35%")))</f>
        <v>18</v>
      </c>
    </row>
    <row r="460" s="7" customFormat="1" ht="19.15" customHeight="1">
      <c r="A460" t="s" s="16">
        <v>124</v>
      </c>
      <c r="B460" s="17">
        <v>13</v>
      </c>
      <c r="C460" s="17">
        <v>26</v>
      </c>
      <c r="D460" t="s" s="16">
        <v>530</v>
      </c>
      <c r="E460" t="s" s="16">
        <v>52</v>
      </c>
      <c r="F460" s="37">
        <v>26</v>
      </c>
      <c r="G460" s="17">
        <v>26</v>
      </c>
      <c r="H460" s="18">
        <f>SUM(G460-F460)</f>
        <v>0</v>
      </c>
      <c r="I460" s="19">
        <f>H460/F460</f>
        <v>0</v>
      </c>
      <c r="J460" s="19">
        <f>H460/G460</f>
        <v>0</v>
      </c>
      <c r="K460" t="s" s="21">
        <f>IF(J460&lt;25%,"น้อยกว่า 25%",IF(J460&gt;=25%,"มากกว่าหรือเท่ากับ 25%",IF(J460&gt;=35%,"มากกว่าหรือเท่ากับ 35%")))</f>
        <v>18</v>
      </c>
    </row>
    <row r="461" s="7" customFormat="1" ht="19.15" customHeight="1">
      <c r="A461" t="s" s="16">
        <v>124</v>
      </c>
      <c r="B461" s="17">
        <v>13</v>
      </c>
      <c r="C461" s="17">
        <v>28</v>
      </c>
      <c r="D461" t="s" s="16">
        <v>531</v>
      </c>
      <c r="E461" t="s" s="16">
        <v>281</v>
      </c>
      <c r="F461" s="37">
        <v>24</v>
      </c>
      <c r="G461" s="17">
        <v>25</v>
      </c>
      <c r="H461" s="18">
        <f>SUM(G461-F461)</f>
        <v>1</v>
      </c>
      <c r="I461" s="19">
        <f>H461/F461</f>
        <v>0.0416666666666667</v>
      </c>
      <c r="J461" s="19">
        <f>H461/G461</f>
        <v>0.04</v>
      </c>
      <c r="K461" t="s" s="21">
        <f>IF(J461&lt;25%,"น้อยกว่า 25%",IF(J461&gt;=25%,"มากกว่าหรือเท่ากับ 25%",IF(J461&gt;=35%,"มากกว่าหรือเท่ากับ 35%")))</f>
        <v>18</v>
      </c>
    </row>
    <row r="462" s="7" customFormat="1" ht="19.15" customHeight="1">
      <c r="A462" t="s" s="16">
        <v>124</v>
      </c>
      <c r="B462" s="17">
        <v>13</v>
      </c>
      <c r="C462" s="17">
        <v>27</v>
      </c>
      <c r="D462" t="s" s="16">
        <v>532</v>
      </c>
      <c r="E462" t="s" s="16">
        <v>147</v>
      </c>
      <c r="F462" s="37">
        <v>20</v>
      </c>
      <c r="G462" s="17">
        <v>21</v>
      </c>
      <c r="H462" s="18">
        <f>SUM(G462-F462)</f>
        <v>1</v>
      </c>
      <c r="I462" s="19">
        <f>H462/F462</f>
        <v>0.05</v>
      </c>
      <c r="J462" s="19">
        <f>H462/G462</f>
        <v>0.0476190476190476</v>
      </c>
      <c r="K462" t="s" s="21">
        <f>IF(J462&lt;25%,"น้อยกว่า 25%",IF(J462&gt;=25%,"มากกว่าหรือเท่ากับ 25%",IF(J462&gt;=35%,"มากกว่าหรือเท่ากับ 35%")))</f>
        <v>18</v>
      </c>
    </row>
    <row r="463" s="7" customFormat="1" ht="19.15" customHeight="1">
      <c r="A463" t="s" s="16">
        <v>124</v>
      </c>
      <c r="B463" s="17">
        <v>13</v>
      </c>
      <c r="C463" s="17">
        <v>30</v>
      </c>
      <c r="D463" t="s" s="16">
        <v>533</v>
      </c>
      <c r="E463" t="s" s="16">
        <v>116</v>
      </c>
      <c r="F463" s="37">
        <v>13</v>
      </c>
      <c r="G463" s="17">
        <v>13</v>
      </c>
      <c r="H463" s="18">
        <f>SUM(G463-F463)</f>
        <v>0</v>
      </c>
      <c r="I463" s="19">
        <f>H463/F463</f>
        <v>0</v>
      </c>
      <c r="J463" s="19">
        <f>H463/G463</f>
        <v>0</v>
      </c>
      <c r="K463" t="s" s="21">
        <f>IF(J463&lt;25%,"น้อยกว่า 25%",IF(J463&gt;=25%,"มากกว่าหรือเท่ากับ 25%",IF(J463&gt;=35%,"มากกว่าหรือเท่ากับ 35%")))</f>
        <v>18</v>
      </c>
    </row>
    <row r="464" s="7" customFormat="1" ht="19.15" customHeight="1">
      <c r="A464" t="s" s="38">
        <v>124</v>
      </c>
      <c r="B464" s="39">
        <v>14</v>
      </c>
      <c r="C464" s="39">
        <v>5</v>
      </c>
      <c r="D464" t="s" s="38">
        <v>534</v>
      </c>
      <c r="E464" t="s" s="38">
        <v>84</v>
      </c>
      <c r="F464" s="40">
        <v>29930</v>
      </c>
      <c r="G464" s="39">
        <v>31445</v>
      </c>
      <c r="H464" s="18">
        <f>SUM(G464-F464)</f>
        <v>1515</v>
      </c>
      <c r="I464" s="19">
        <f>H464/F464</f>
        <v>0.0506181089208152</v>
      </c>
      <c r="J464" s="19">
        <f>H464/G464</f>
        <v>0.0481793607886786</v>
      </c>
      <c r="K464" t="s" s="21">
        <f>IF(J464&lt;25%,"น้อยกว่า 25%",IF(J464&gt;=25%,"มากกว่าหรือเท่ากับ 25%",IF(J464&gt;=35%,"มากกว่าหรือเท่ากับ 35%")))</f>
        <v>18</v>
      </c>
    </row>
    <row r="465" s="7" customFormat="1" ht="19.15" customHeight="1">
      <c r="A465" t="s" s="38">
        <v>124</v>
      </c>
      <c r="B465" s="39">
        <v>14</v>
      </c>
      <c r="C465" s="39">
        <v>9</v>
      </c>
      <c r="D465" t="s" s="38">
        <v>535</v>
      </c>
      <c r="E465" t="s" s="38">
        <v>20</v>
      </c>
      <c r="F465" s="40">
        <v>24880</v>
      </c>
      <c r="G465" s="39">
        <v>25908</v>
      </c>
      <c r="H465" s="18">
        <f>SUM(G465-F465)</f>
        <v>1028</v>
      </c>
      <c r="I465" s="19">
        <f>H465/F465</f>
        <v>0.0413183279742765</v>
      </c>
      <c r="J465" s="19">
        <f>H465/G465</f>
        <v>0.0396788636714528</v>
      </c>
      <c r="K465" t="s" s="21">
        <f>IF(J465&lt;25%,"น้อยกว่า 25%",IF(J465&gt;=25%,"มากกว่าหรือเท่ากับ 25%",IF(J465&gt;=35%,"มากกว่าหรือเท่ากับ 35%")))</f>
        <v>18</v>
      </c>
    </row>
    <row r="466" s="7" customFormat="1" ht="19.15" customHeight="1">
      <c r="A466" t="s" s="38">
        <v>124</v>
      </c>
      <c r="B466" s="39">
        <v>14</v>
      </c>
      <c r="C466" s="39">
        <v>10</v>
      </c>
      <c r="D466" t="s" s="38">
        <v>536</v>
      </c>
      <c r="E466" t="s" s="38">
        <v>22</v>
      </c>
      <c r="F466" s="40">
        <v>23580</v>
      </c>
      <c r="G466" s="39">
        <v>24461</v>
      </c>
      <c r="H466" s="18">
        <f>SUM(G466-F466)</f>
        <v>881</v>
      </c>
      <c r="I466" s="19">
        <f>H466/F466</f>
        <v>0.037362171331637</v>
      </c>
      <c r="J466" s="19">
        <f>H466/G466</f>
        <v>0.0360165160868321</v>
      </c>
      <c r="K466" t="s" s="21">
        <f>IF(J466&lt;25%,"น้อยกว่า 25%",IF(J466&gt;=25%,"มากกว่าหรือเท่ากับ 25%",IF(J466&gt;=35%,"มากกว่าหรือเท่ากับ 35%")))</f>
        <v>18</v>
      </c>
    </row>
    <row r="467" s="7" customFormat="1" ht="19.15" customHeight="1">
      <c r="A467" t="s" s="38">
        <v>124</v>
      </c>
      <c r="B467" s="39">
        <v>14</v>
      </c>
      <c r="C467" s="39">
        <v>6</v>
      </c>
      <c r="D467" t="s" s="38">
        <v>537</v>
      </c>
      <c r="E467" t="s" s="38">
        <v>17</v>
      </c>
      <c r="F467" s="40">
        <v>12849</v>
      </c>
      <c r="G467" s="39">
        <v>13375</v>
      </c>
      <c r="H467" s="18">
        <f>SUM(G467-F467)</f>
        <v>526</v>
      </c>
      <c r="I467" s="19">
        <f>H467/F467</f>
        <v>0.0409370379017822</v>
      </c>
      <c r="J467" s="19">
        <f>H467/G467</f>
        <v>0.0393271028037383</v>
      </c>
      <c r="K467" t="s" s="21">
        <f>IF(J467&lt;25%,"น้อยกว่า 25%",IF(J467&gt;=25%,"มากกว่าหรือเท่ากับ 25%",IF(J467&gt;=35%,"มากกว่าหรือเท่ากับ 35%")))</f>
        <v>18</v>
      </c>
    </row>
    <row r="468" s="7" customFormat="1" ht="19.15" customHeight="1">
      <c r="A468" t="s" s="38">
        <v>124</v>
      </c>
      <c r="B468" s="39">
        <v>14</v>
      </c>
      <c r="C468" s="39">
        <v>14</v>
      </c>
      <c r="D468" t="s" s="38">
        <v>538</v>
      </c>
      <c r="E468" t="s" s="38">
        <v>30</v>
      </c>
      <c r="F468" s="40">
        <v>5431</v>
      </c>
      <c r="G468" s="39">
        <v>5518</v>
      </c>
      <c r="H468" s="18">
        <f>SUM(G468-F468)</f>
        <v>87</v>
      </c>
      <c r="I468" s="19">
        <f>H468/F468</f>
        <v>0.0160191493279322</v>
      </c>
      <c r="J468" s="19">
        <f>H468/G468</f>
        <v>0.0157665820949619</v>
      </c>
      <c r="K468" t="s" s="21">
        <f>IF(J468&lt;25%,"น้อยกว่า 25%",IF(J468&gt;=25%,"มากกว่าหรือเท่ากับ 25%",IF(J468&gt;=35%,"มากกว่าหรือเท่ากับ 35%")))</f>
        <v>18</v>
      </c>
    </row>
    <row r="469" s="7" customFormat="1" ht="19.15" customHeight="1">
      <c r="A469" t="s" s="38">
        <v>124</v>
      </c>
      <c r="B469" s="39">
        <v>14</v>
      </c>
      <c r="C469" s="39">
        <v>23</v>
      </c>
      <c r="D469" t="s" s="38">
        <v>539</v>
      </c>
      <c r="E469" t="s" s="38">
        <v>34</v>
      </c>
      <c r="F469" s="40">
        <v>4603</v>
      </c>
      <c r="G469" s="39">
        <v>4767</v>
      </c>
      <c r="H469" s="18">
        <f>SUM(G469-F469)</f>
        <v>164</v>
      </c>
      <c r="I469" s="19">
        <f>H469/F469</f>
        <v>0.0356289376493591</v>
      </c>
      <c r="J469" s="19">
        <f>H469/G469</f>
        <v>0.0344031885882106</v>
      </c>
      <c r="K469" t="s" s="21">
        <f>IF(J469&lt;25%,"น้อยกว่า 25%",IF(J469&gt;=25%,"มากกว่าหรือเท่ากับ 25%",IF(J469&gt;=35%,"มากกว่าหรือเท่ากับ 35%")))</f>
        <v>18</v>
      </c>
    </row>
    <row r="470" s="7" customFormat="1" ht="19.15" customHeight="1">
      <c r="A470" t="s" s="38">
        <v>124</v>
      </c>
      <c r="B470" s="39">
        <v>14</v>
      </c>
      <c r="C470" s="39">
        <v>4</v>
      </c>
      <c r="D470" t="s" s="38">
        <v>540</v>
      </c>
      <c r="E470" t="s" s="38">
        <v>28</v>
      </c>
      <c r="F470" s="40">
        <v>2327</v>
      </c>
      <c r="G470" s="39">
        <v>2424</v>
      </c>
      <c r="H470" s="18">
        <f>SUM(G470-F470)</f>
        <v>97</v>
      </c>
      <c r="I470" s="19">
        <f>H470/F470</f>
        <v>0.0416845724108294</v>
      </c>
      <c r="J470" s="19">
        <f>H470/G470</f>
        <v>0.040016501650165</v>
      </c>
      <c r="K470" t="s" s="21">
        <f>IF(J470&lt;25%,"น้อยกว่า 25%",IF(J470&gt;=25%,"มากกว่าหรือเท่ากับ 25%",IF(J470&gt;=35%,"มากกว่าหรือเท่ากับ 35%")))</f>
        <v>18</v>
      </c>
    </row>
    <row r="471" s="7" customFormat="1" ht="19.15" customHeight="1">
      <c r="A471" t="s" s="38">
        <v>124</v>
      </c>
      <c r="B471" s="39">
        <v>14</v>
      </c>
      <c r="C471" s="39">
        <v>8</v>
      </c>
      <c r="D471" t="s" s="38">
        <v>541</v>
      </c>
      <c r="E471" t="s" s="38">
        <v>26</v>
      </c>
      <c r="F471" s="40">
        <v>1296</v>
      </c>
      <c r="G471" s="39">
        <v>1332</v>
      </c>
      <c r="H471" s="18">
        <f>SUM(G471-F471)</f>
        <v>36</v>
      </c>
      <c r="I471" s="19">
        <f>H471/F471</f>
        <v>0.0277777777777778</v>
      </c>
      <c r="J471" s="19">
        <f>H471/G471</f>
        <v>0.027027027027027</v>
      </c>
      <c r="K471" t="s" s="21">
        <f>IF(J471&lt;25%,"น้อยกว่า 25%",IF(J471&gt;=25%,"มากกว่าหรือเท่ากับ 25%",IF(J471&gt;=35%,"มากกว่าหรือเท่ากับ 35%")))</f>
        <v>18</v>
      </c>
    </row>
    <row r="472" s="7" customFormat="1" ht="19.15" customHeight="1">
      <c r="A472" t="s" s="38">
        <v>124</v>
      </c>
      <c r="B472" s="39">
        <v>14</v>
      </c>
      <c r="C472" s="39">
        <v>19</v>
      </c>
      <c r="D472" t="s" s="38">
        <v>542</v>
      </c>
      <c r="E472" t="s" s="38">
        <v>48</v>
      </c>
      <c r="F472" s="40">
        <v>356</v>
      </c>
      <c r="G472" s="39">
        <v>368</v>
      </c>
      <c r="H472" s="18">
        <f>SUM(G472-F472)</f>
        <v>12</v>
      </c>
      <c r="I472" s="19">
        <f>H472/F472</f>
        <v>0.0337078651685393</v>
      </c>
      <c r="J472" s="19">
        <f>H472/G472</f>
        <v>0.0326086956521739</v>
      </c>
      <c r="K472" t="s" s="21">
        <f>IF(J472&lt;25%,"น้อยกว่า 25%",IF(J472&gt;=25%,"มากกว่าหรือเท่ากับ 25%",IF(J472&gt;=35%,"มากกว่าหรือเท่ากับ 35%")))</f>
        <v>18</v>
      </c>
    </row>
    <row r="473" s="7" customFormat="1" ht="19.15" customHeight="1">
      <c r="A473" t="s" s="38">
        <v>124</v>
      </c>
      <c r="B473" s="39">
        <v>14</v>
      </c>
      <c r="C473" s="39">
        <v>13</v>
      </c>
      <c r="D473" t="s" s="38">
        <v>543</v>
      </c>
      <c r="E473" t="s" s="38">
        <v>76</v>
      </c>
      <c r="F473" s="40">
        <v>224</v>
      </c>
      <c r="G473" s="39">
        <v>230</v>
      </c>
      <c r="H473" s="18">
        <f>SUM(G473-F473)</f>
        <v>6</v>
      </c>
      <c r="I473" s="19">
        <f>H473/F473</f>
        <v>0.0267857142857143</v>
      </c>
      <c r="J473" s="19">
        <f>H473/G473</f>
        <v>0.0260869565217391</v>
      </c>
      <c r="K473" t="s" s="21">
        <f>IF(J473&lt;25%,"น้อยกว่า 25%",IF(J473&gt;=25%,"มากกว่าหรือเท่ากับ 25%",IF(J473&gt;=35%,"มากกว่าหรือเท่ากับ 35%")))</f>
        <v>18</v>
      </c>
    </row>
    <row r="474" s="7" customFormat="1" ht="19.15" customHeight="1">
      <c r="A474" t="s" s="38">
        <v>124</v>
      </c>
      <c r="B474" s="39">
        <v>14</v>
      </c>
      <c r="C474" s="39">
        <v>11</v>
      </c>
      <c r="D474" t="s" s="38">
        <v>544</v>
      </c>
      <c r="E474" t="s" s="38">
        <v>36</v>
      </c>
      <c r="F474" s="40">
        <v>215</v>
      </c>
      <c r="G474" s="39">
        <v>225</v>
      </c>
      <c r="H474" s="18">
        <f>SUM(G474-F474)</f>
        <v>10</v>
      </c>
      <c r="I474" s="19">
        <f>H474/F474</f>
        <v>0.0465116279069767</v>
      </c>
      <c r="J474" s="19">
        <f>H474/G474</f>
        <v>0.0444444444444444</v>
      </c>
      <c r="K474" t="s" s="21">
        <f>IF(J474&lt;25%,"น้อยกว่า 25%",IF(J474&gt;=25%,"มากกว่าหรือเท่ากับ 25%",IF(J474&gt;=35%,"มากกว่าหรือเท่ากับ 35%")))</f>
        <v>18</v>
      </c>
    </row>
    <row r="475" s="7" customFormat="1" ht="19.15" customHeight="1">
      <c r="A475" t="s" s="38">
        <v>124</v>
      </c>
      <c r="B475" s="39">
        <v>14</v>
      </c>
      <c r="C475" s="39">
        <v>1</v>
      </c>
      <c r="D475" t="s" s="38">
        <v>545</v>
      </c>
      <c r="E475" t="s" s="38">
        <v>24</v>
      </c>
      <c r="F475" s="40">
        <v>204</v>
      </c>
      <c r="G475" s="39">
        <v>206</v>
      </c>
      <c r="H475" s="18">
        <f>SUM(G475-F475)</f>
        <v>2</v>
      </c>
      <c r="I475" s="19">
        <f>H475/F475</f>
        <v>0.009803921568627451</v>
      </c>
      <c r="J475" s="19">
        <f>H475/G475</f>
        <v>0.009708737864077671</v>
      </c>
      <c r="K475" t="s" s="21">
        <f>IF(J475&lt;25%,"น้อยกว่า 25%",IF(J475&gt;=25%,"มากกว่าหรือเท่ากับ 25%",IF(J475&gt;=35%,"มากกว่าหรือเท่ากับ 35%")))</f>
        <v>18</v>
      </c>
    </row>
    <row r="476" s="7" customFormat="1" ht="19.15" customHeight="1">
      <c r="A476" t="s" s="38">
        <v>124</v>
      </c>
      <c r="B476" s="39">
        <v>14</v>
      </c>
      <c r="C476" s="39">
        <v>16</v>
      </c>
      <c r="D476" t="s" s="38">
        <v>546</v>
      </c>
      <c r="E476" t="s" s="38">
        <v>62</v>
      </c>
      <c r="F476" s="40">
        <v>191</v>
      </c>
      <c r="G476" s="39">
        <v>202</v>
      </c>
      <c r="H476" s="18">
        <f>SUM(G476-F476)</f>
        <v>11</v>
      </c>
      <c r="I476" s="19">
        <f>H476/F476</f>
        <v>0.0575916230366492</v>
      </c>
      <c r="J476" s="19">
        <f>H476/G476</f>
        <v>0.0544554455445545</v>
      </c>
      <c r="K476" t="s" s="21">
        <f>IF(J476&lt;25%,"น้อยกว่า 25%",IF(J476&gt;=25%,"มากกว่าหรือเท่ากับ 25%",IF(J476&gt;=35%,"มากกว่าหรือเท่ากับ 35%")))</f>
        <v>18</v>
      </c>
    </row>
    <row r="477" s="7" customFormat="1" ht="19.15" customHeight="1">
      <c r="A477" t="s" s="38">
        <v>124</v>
      </c>
      <c r="B477" s="39">
        <v>14</v>
      </c>
      <c r="C477" s="39">
        <v>20</v>
      </c>
      <c r="D477" t="s" s="38">
        <v>547</v>
      </c>
      <c r="E477" t="s" s="38">
        <v>548</v>
      </c>
      <c r="F477" s="40">
        <v>192</v>
      </c>
      <c r="G477" s="39">
        <v>198</v>
      </c>
      <c r="H477" s="18">
        <f>SUM(G477-F477)</f>
        <v>6</v>
      </c>
      <c r="I477" s="19">
        <f>H477/F477</f>
        <v>0.03125</v>
      </c>
      <c r="J477" s="19">
        <f>H477/G477</f>
        <v>0.0303030303030303</v>
      </c>
      <c r="K477" t="s" s="21">
        <f>IF(J477&lt;25%,"น้อยกว่า 25%",IF(J477&gt;=25%,"มากกว่าหรือเท่ากับ 25%",IF(J477&gt;=35%,"มากกว่าหรือเท่ากับ 35%")))</f>
        <v>18</v>
      </c>
    </row>
    <row r="478" s="7" customFormat="1" ht="19.15" customHeight="1">
      <c r="A478" t="s" s="38">
        <v>124</v>
      </c>
      <c r="B478" s="39">
        <v>14</v>
      </c>
      <c r="C478" s="39">
        <v>7</v>
      </c>
      <c r="D478" t="s" s="38">
        <v>549</v>
      </c>
      <c r="E478" t="s" s="38">
        <v>101</v>
      </c>
      <c r="F478" s="40">
        <v>153</v>
      </c>
      <c r="G478" s="39">
        <v>159</v>
      </c>
      <c r="H478" s="18">
        <f>SUM(G478-F478)</f>
        <v>6</v>
      </c>
      <c r="I478" s="19">
        <f>H478/F478</f>
        <v>0.0392156862745098</v>
      </c>
      <c r="J478" s="19">
        <f>H478/G478</f>
        <v>0.0377358490566038</v>
      </c>
      <c r="K478" t="s" s="21">
        <f>IF(J478&lt;25%,"น้อยกว่า 25%",IF(J478&gt;=25%,"มากกว่าหรือเท่ากับ 25%",IF(J478&gt;=35%,"มากกว่าหรือเท่ากับ 35%")))</f>
        <v>18</v>
      </c>
    </row>
    <row r="479" s="7" customFormat="1" ht="19.15" customHeight="1">
      <c r="A479" t="s" s="38">
        <v>124</v>
      </c>
      <c r="B479" s="39">
        <v>14</v>
      </c>
      <c r="C479" s="39">
        <v>15</v>
      </c>
      <c r="D479" t="s" s="38">
        <v>550</v>
      </c>
      <c r="E479" t="s" s="38">
        <v>38</v>
      </c>
      <c r="F479" s="40">
        <v>137</v>
      </c>
      <c r="G479" s="39">
        <v>140</v>
      </c>
      <c r="H479" s="18">
        <f>SUM(G479-F479)</f>
        <v>3</v>
      </c>
      <c r="I479" s="19">
        <f>H479/F479</f>
        <v>0.0218978102189781</v>
      </c>
      <c r="J479" s="19">
        <f>H479/G479</f>
        <v>0.0214285714285714</v>
      </c>
      <c r="K479" t="s" s="21">
        <f>IF(J479&lt;25%,"น้อยกว่า 25%",IF(J479&gt;=25%,"มากกว่าหรือเท่ากับ 25%",IF(J479&gt;=35%,"มากกว่าหรือเท่ากับ 35%")))</f>
        <v>18</v>
      </c>
    </row>
    <row r="480" s="7" customFormat="1" ht="19.15" customHeight="1">
      <c r="A480" t="s" s="38">
        <v>124</v>
      </c>
      <c r="B480" s="39">
        <v>14</v>
      </c>
      <c r="C480" s="39">
        <v>21</v>
      </c>
      <c r="D480" t="s" s="38">
        <v>551</v>
      </c>
      <c r="E480" t="s" s="38">
        <v>173</v>
      </c>
      <c r="F480" s="40">
        <v>131</v>
      </c>
      <c r="G480" s="39">
        <v>134</v>
      </c>
      <c r="H480" s="18">
        <f>SUM(G480-F480)</f>
        <v>3</v>
      </c>
      <c r="I480" s="19">
        <f>H480/F480</f>
        <v>0.0229007633587786</v>
      </c>
      <c r="J480" s="19">
        <f>H480/G480</f>
        <v>0.0223880597014925</v>
      </c>
      <c r="K480" t="s" s="21">
        <f>IF(J480&lt;25%,"น้อยกว่า 25%",IF(J480&gt;=25%,"มากกว่าหรือเท่ากับ 25%",IF(J480&gt;=35%,"มากกว่าหรือเท่ากับ 35%")))</f>
        <v>18</v>
      </c>
    </row>
    <row r="481" s="7" customFormat="1" ht="19.15" customHeight="1">
      <c r="A481" t="s" s="38">
        <v>124</v>
      </c>
      <c r="B481" s="39">
        <v>14</v>
      </c>
      <c r="C481" s="39">
        <v>25</v>
      </c>
      <c r="D481" t="s" s="38">
        <v>552</v>
      </c>
      <c r="E481" t="s" s="38">
        <v>60</v>
      </c>
      <c r="F481" s="40">
        <v>122</v>
      </c>
      <c r="G481" s="39">
        <v>129</v>
      </c>
      <c r="H481" s="18">
        <f>SUM(G481-F481)</f>
        <v>7</v>
      </c>
      <c r="I481" s="19">
        <f>H481/F481</f>
        <v>0.0573770491803279</v>
      </c>
      <c r="J481" s="19">
        <f>H481/G481</f>
        <v>0.0542635658914729</v>
      </c>
      <c r="K481" t="s" s="21">
        <f>IF(J481&lt;25%,"น้อยกว่า 25%",IF(J481&gt;=25%,"มากกว่าหรือเท่ากับ 25%",IF(J481&gt;=35%,"มากกว่าหรือเท่ากับ 35%")))</f>
        <v>18</v>
      </c>
    </row>
    <row r="482" s="7" customFormat="1" ht="19.15" customHeight="1">
      <c r="A482" t="s" s="38">
        <v>124</v>
      </c>
      <c r="B482" s="39">
        <v>14</v>
      </c>
      <c r="C482" s="39">
        <v>12</v>
      </c>
      <c r="D482" t="s" s="38">
        <v>553</v>
      </c>
      <c r="E482" t="s" s="38">
        <v>64</v>
      </c>
      <c r="F482" s="40">
        <v>83</v>
      </c>
      <c r="G482" s="39">
        <v>85</v>
      </c>
      <c r="H482" s="18">
        <f>SUM(G482-F482)</f>
        <v>2</v>
      </c>
      <c r="I482" s="19">
        <f>H482/F482</f>
        <v>0.0240963855421687</v>
      </c>
      <c r="J482" s="19">
        <f>H482/G482</f>
        <v>0.0235294117647059</v>
      </c>
      <c r="K482" t="s" s="21">
        <f>IF(J482&lt;25%,"น้อยกว่า 25%",IF(J482&gt;=25%,"มากกว่าหรือเท่ากับ 25%",IF(J482&gt;=35%,"มากกว่าหรือเท่ากับ 35%")))</f>
        <v>18</v>
      </c>
    </row>
    <row r="483" s="7" customFormat="1" ht="19.15" customHeight="1">
      <c r="A483" t="s" s="38">
        <v>124</v>
      </c>
      <c r="B483" s="39">
        <v>14</v>
      </c>
      <c r="C483" s="39">
        <v>3</v>
      </c>
      <c r="D483" t="s" s="38">
        <v>554</v>
      </c>
      <c r="E483" t="s" s="38">
        <v>44</v>
      </c>
      <c r="F483" s="40">
        <v>74</v>
      </c>
      <c r="G483" s="39">
        <v>80</v>
      </c>
      <c r="H483" s="18">
        <f>SUM(G483-F483)</f>
        <v>6</v>
      </c>
      <c r="I483" s="19">
        <f>H483/F483</f>
        <v>0.0810810810810811</v>
      </c>
      <c r="J483" s="19">
        <f>H483/G483</f>
        <v>0.075</v>
      </c>
      <c r="K483" t="s" s="21">
        <f>IF(J483&lt;25%,"น้อยกว่า 25%",IF(J483&gt;=25%,"มากกว่าหรือเท่ากับ 25%",IF(J483&gt;=35%,"มากกว่าหรือเท่ากับ 35%")))</f>
        <v>18</v>
      </c>
    </row>
    <row r="484" s="7" customFormat="1" ht="19.15" customHeight="1">
      <c r="A484" t="s" s="38">
        <v>124</v>
      </c>
      <c r="B484" s="39">
        <v>14</v>
      </c>
      <c r="C484" s="39">
        <v>22</v>
      </c>
      <c r="D484" t="s" s="38">
        <v>555</v>
      </c>
      <c r="E484" t="s" s="38">
        <v>52</v>
      </c>
      <c r="F484" s="40">
        <v>65</v>
      </c>
      <c r="G484" s="39">
        <v>71</v>
      </c>
      <c r="H484" s="18">
        <f>SUM(G484-F484)</f>
        <v>6</v>
      </c>
      <c r="I484" s="19">
        <f>H484/F484</f>
        <v>0.0923076923076923</v>
      </c>
      <c r="J484" s="19">
        <f>H484/G484</f>
        <v>0.0845070422535211</v>
      </c>
      <c r="K484" t="s" s="21">
        <f>IF(J484&lt;25%,"น้อยกว่า 25%",IF(J484&gt;=25%,"มากกว่าหรือเท่ากับ 25%",IF(J484&gt;=35%,"มากกว่าหรือเท่ากับ 35%")))</f>
        <v>18</v>
      </c>
    </row>
    <row r="485" s="7" customFormat="1" ht="19.15" customHeight="1">
      <c r="A485" t="s" s="38">
        <v>124</v>
      </c>
      <c r="B485" s="39">
        <v>14</v>
      </c>
      <c r="C485" s="39">
        <v>24</v>
      </c>
      <c r="D485" t="s" s="38">
        <v>556</v>
      </c>
      <c r="E485" t="s" s="38">
        <v>40</v>
      </c>
      <c r="F485" s="40">
        <v>52</v>
      </c>
      <c r="G485" s="39">
        <v>53</v>
      </c>
      <c r="H485" s="18">
        <f>SUM(G485-F485)</f>
        <v>1</v>
      </c>
      <c r="I485" s="19">
        <f>H485/F485</f>
        <v>0.0192307692307692</v>
      </c>
      <c r="J485" s="19">
        <f>H485/G485</f>
        <v>0.0188679245283019</v>
      </c>
      <c r="K485" t="s" s="21">
        <f>IF(J485&lt;25%,"น้อยกว่า 25%",IF(J485&gt;=25%,"มากกว่าหรือเท่ากับ 25%",IF(J485&gt;=35%,"มากกว่าหรือเท่ากับ 35%")))</f>
        <v>18</v>
      </c>
    </row>
    <row r="486" s="7" customFormat="1" ht="19.15" customHeight="1">
      <c r="A486" t="s" s="38">
        <v>124</v>
      </c>
      <c r="B486" s="39">
        <v>14</v>
      </c>
      <c r="C486" s="39">
        <v>29</v>
      </c>
      <c r="D486" t="s" s="38">
        <v>557</v>
      </c>
      <c r="E486" t="s" s="38">
        <v>248</v>
      </c>
      <c r="F486" s="40">
        <v>49</v>
      </c>
      <c r="G486" s="39">
        <v>50</v>
      </c>
      <c r="H486" s="18">
        <f>SUM(G486-F486)</f>
        <v>1</v>
      </c>
      <c r="I486" s="19">
        <f>H486/F486</f>
        <v>0.0204081632653061</v>
      </c>
      <c r="J486" s="19">
        <f>H486/G486</f>
        <v>0.02</v>
      </c>
      <c r="K486" t="s" s="21">
        <f>IF(J486&lt;25%,"น้อยกว่า 25%",IF(J486&gt;=25%,"มากกว่าหรือเท่ากับ 25%",IF(J486&gt;=35%,"มากกว่าหรือเท่ากับ 35%")))</f>
        <v>18</v>
      </c>
    </row>
    <row r="487" s="7" customFormat="1" ht="19.15" customHeight="1">
      <c r="A487" t="s" s="38">
        <v>124</v>
      </c>
      <c r="B487" s="39">
        <v>14</v>
      </c>
      <c r="C487" s="39">
        <v>26</v>
      </c>
      <c r="D487" t="s" s="38">
        <v>558</v>
      </c>
      <c r="E487" t="s" s="38">
        <v>72</v>
      </c>
      <c r="F487" s="40">
        <v>43</v>
      </c>
      <c r="G487" s="39">
        <v>48</v>
      </c>
      <c r="H487" s="18">
        <f>SUM(G487-F487)</f>
        <v>5</v>
      </c>
      <c r="I487" s="19">
        <f>H487/F487</f>
        <v>0.116279069767442</v>
      </c>
      <c r="J487" s="19">
        <f>H487/G487</f>
        <v>0.104166666666667</v>
      </c>
      <c r="K487" t="s" s="21">
        <f>IF(J487&lt;25%,"น้อยกว่า 25%",IF(J487&gt;=25%,"มากกว่าหรือเท่ากับ 25%",IF(J487&gt;=35%,"มากกว่าหรือเท่ากับ 35%")))</f>
        <v>18</v>
      </c>
    </row>
    <row r="488" s="7" customFormat="1" ht="19.15" customHeight="1">
      <c r="A488" t="s" s="38">
        <v>124</v>
      </c>
      <c r="B488" s="39">
        <v>14</v>
      </c>
      <c r="C488" s="39">
        <v>2</v>
      </c>
      <c r="D488" t="s" s="38">
        <v>559</v>
      </c>
      <c r="E488" t="s" s="38">
        <v>54</v>
      </c>
      <c r="F488" s="40">
        <v>44</v>
      </c>
      <c r="G488" s="39">
        <v>44</v>
      </c>
      <c r="H488" s="18">
        <f>SUM(G488-F488)</f>
        <v>0</v>
      </c>
      <c r="I488" s="19">
        <f>H488/F488</f>
        <v>0</v>
      </c>
      <c r="J488" s="19">
        <f>H488/G488</f>
        <v>0</v>
      </c>
      <c r="K488" t="s" s="21">
        <f>IF(J488&lt;25%,"น้อยกว่า 25%",IF(J488&gt;=25%,"มากกว่าหรือเท่ากับ 25%",IF(J488&gt;=35%,"มากกว่าหรือเท่ากับ 35%")))</f>
        <v>18</v>
      </c>
    </row>
    <row r="489" s="7" customFormat="1" ht="19.15" customHeight="1">
      <c r="A489" t="s" s="38">
        <v>124</v>
      </c>
      <c r="B489" s="39">
        <v>14</v>
      </c>
      <c r="C489" s="39">
        <v>18</v>
      </c>
      <c r="D489" t="s" s="38">
        <v>560</v>
      </c>
      <c r="E489" t="s" s="38">
        <v>66</v>
      </c>
      <c r="F489" s="40">
        <v>44</v>
      </c>
      <c r="G489" s="39">
        <v>44</v>
      </c>
      <c r="H489" s="18">
        <f>SUM(G489-F489)</f>
        <v>0</v>
      </c>
      <c r="I489" s="19">
        <f>H489/F489</f>
        <v>0</v>
      </c>
      <c r="J489" s="19">
        <f>H489/G489</f>
        <v>0</v>
      </c>
      <c r="K489" t="s" s="21">
        <f>IF(J489&lt;25%,"น้อยกว่า 25%",IF(J489&gt;=25%,"มากกว่าหรือเท่ากับ 25%",IF(J489&gt;=35%,"มากกว่าหรือเท่ากับ 35%")))</f>
        <v>18</v>
      </c>
    </row>
    <row r="490" s="7" customFormat="1" ht="19.15" customHeight="1">
      <c r="A490" t="s" s="38">
        <v>124</v>
      </c>
      <c r="B490" s="39">
        <v>14</v>
      </c>
      <c r="C490" s="39">
        <v>30</v>
      </c>
      <c r="D490" t="s" s="38">
        <v>561</v>
      </c>
      <c r="E490" t="s" s="38">
        <v>116</v>
      </c>
      <c r="F490" s="40">
        <v>41</v>
      </c>
      <c r="G490" s="39">
        <v>44</v>
      </c>
      <c r="H490" s="18">
        <f>SUM(G490-F490)</f>
        <v>3</v>
      </c>
      <c r="I490" s="19">
        <f>H490/F490</f>
        <v>0.0731707317073171</v>
      </c>
      <c r="J490" s="19">
        <f>H490/G490</f>
        <v>0.0681818181818182</v>
      </c>
      <c r="K490" t="s" s="21">
        <f>IF(J490&lt;25%,"น้อยกว่า 25%",IF(J490&gt;=25%,"มากกว่าหรือเท่ากับ 25%",IF(J490&gt;=35%,"มากกว่าหรือเท่ากับ 35%")))</f>
        <v>18</v>
      </c>
    </row>
    <row r="491" s="7" customFormat="1" ht="19.15" customHeight="1">
      <c r="A491" t="s" s="38">
        <v>124</v>
      </c>
      <c r="B491" s="39">
        <v>14</v>
      </c>
      <c r="C491" s="39">
        <v>17</v>
      </c>
      <c r="D491" t="s" s="38">
        <v>562</v>
      </c>
      <c r="E491" t="s" s="38">
        <v>147</v>
      </c>
      <c r="F491" s="40">
        <v>34</v>
      </c>
      <c r="G491" s="39">
        <v>35</v>
      </c>
      <c r="H491" s="18">
        <f>SUM(G491-F491)</f>
        <v>1</v>
      </c>
      <c r="I491" s="19">
        <f>H491/F491</f>
        <v>0.0294117647058824</v>
      </c>
      <c r="J491" s="19">
        <f>H491/G491</f>
        <v>0.0285714285714286</v>
      </c>
      <c r="K491" t="s" s="21">
        <f>IF(J491&lt;25%,"น้อยกว่า 25%",IF(J491&gt;=25%,"มากกว่าหรือเท่ากับ 25%",IF(J491&gt;=35%,"มากกว่าหรือเท่ากับ 35%")))</f>
        <v>18</v>
      </c>
    </row>
    <row r="492" s="7" customFormat="1" ht="19.15" customHeight="1">
      <c r="A492" t="s" s="38">
        <v>124</v>
      </c>
      <c r="B492" s="39">
        <v>14</v>
      </c>
      <c r="C492" s="39">
        <v>33</v>
      </c>
      <c r="D492" t="s" s="38">
        <v>563</v>
      </c>
      <c r="E492" t="s" s="38">
        <v>68</v>
      </c>
      <c r="F492" s="40">
        <v>23</v>
      </c>
      <c r="G492" s="39">
        <v>27</v>
      </c>
      <c r="H492" s="18">
        <f>SUM(G492-F492)</f>
        <v>4</v>
      </c>
      <c r="I492" s="19">
        <f>H492/F492</f>
        <v>0.173913043478261</v>
      </c>
      <c r="J492" s="19">
        <f>H492/G492</f>
        <v>0.148148148148148</v>
      </c>
      <c r="K492" t="s" s="21">
        <f>IF(J492&lt;25%,"น้อยกว่า 25%",IF(J492&gt;=25%,"มากกว่าหรือเท่ากับ 25%",IF(J492&gt;=35%,"มากกว่าหรือเท่ากับ 35%")))</f>
        <v>18</v>
      </c>
    </row>
    <row r="493" s="7" customFormat="1" ht="19.15" customHeight="1">
      <c r="A493" t="s" s="38">
        <v>124</v>
      </c>
      <c r="B493" s="39">
        <v>14</v>
      </c>
      <c r="C493" s="39">
        <v>32</v>
      </c>
      <c r="D493" t="s" s="38">
        <v>564</v>
      </c>
      <c r="E493" t="s" s="38">
        <v>56</v>
      </c>
      <c r="F493" s="40">
        <v>18</v>
      </c>
      <c r="G493" s="39">
        <v>20</v>
      </c>
      <c r="H493" s="18">
        <f>SUM(G493-F493)</f>
        <v>2</v>
      </c>
      <c r="I493" s="19">
        <f>H493/F493</f>
        <v>0.111111111111111</v>
      </c>
      <c r="J493" s="19">
        <f>H493/G493</f>
        <v>0.1</v>
      </c>
      <c r="K493" t="s" s="21">
        <f>IF(J493&lt;25%,"น้อยกว่า 25%",IF(J493&gt;=25%,"มากกว่าหรือเท่ากับ 25%",IF(J493&gt;=35%,"มากกว่าหรือเท่ากับ 35%")))</f>
        <v>18</v>
      </c>
    </row>
    <row r="494" s="7" customFormat="1" ht="19.15" customHeight="1">
      <c r="A494" t="s" s="38">
        <v>124</v>
      </c>
      <c r="B494" s="39">
        <v>14</v>
      </c>
      <c r="C494" s="39">
        <v>28</v>
      </c>
      <c r="D494" t="s" s="38">
        <v>565</v>
      </c>
      <c r="E494" t="s" s="38">
        <v>119</v>
      </c>
      <c r="F494" s="40">
        <v>18</v>
      </c>
      <c r="G494" s="39">
        <v>19</v>
      </c>
      <c r="H494" s="18">
        <f>SUM(G494-F494)</f>
        <v>1</v>
      </c>
      <c r="I494" s="19">
        <f>H494/F494</f>
        <v>0.0555555555555556</v>
      </c>
      <c r="J494" s="19">
        <f>H494/G494</f>
        <v>0.0526315789473684</v>
      </c>
      <c r="K494" t="s" s="21">
        <f>IF(J494&lt;25%,"น้อยกว่า 25%",IF(J494&gt;=25%,"มากกว่าหรือเท่ากับ 25%",IF(J494&gt;=35%,"มากกว่าหรือเท่ากับ 35%")))</f>
        <v>18</v>
      </c>
    </row>
    <row r="495" s="7" customFormat="1" ht="19.15" customHeight="1">
      <c r="A495" t="s" s="38">
        <v>124</v>
      </c>
      <c r="B495" s="39">
        <v>14</v>
      </c>
      <c r="C495" s="39">
        <v>31</v>
      </c>
      <c r="D495" t="s" s="38">
        <v>566</v>
      </c>
      <c r="E495" t="s" s="38">
        <v>153</v>
      </c>
      <c r="F495" s="40">
        <v>9</v>
      </c>
      <c r="G495" s="39">
        <v>10</v>
      </c>
      <c r="H495" s="18">
        <f>SUM(G495-F495)</f>
        <v>1</v>
      </c>
      <c r="I495" s="19">
        <f>H495/F495</f>
        <v>0.111111111111111</v>
      </c>
      <c r="J495" s="19">
        <f>H495/G495</f>
        <v>0.1</v>
      </c>
      <c r="K495" t="s" s="21">
        <f>IF(J495&lt;25%,"น้อยกว่า 25%",IF(J495&gt;=25%,"มากกว่าหรือเท่ากับ 25%",IF(J495&gt;=35%,"มากกว่าหรือเท่ากับ 35%")))</f>
        <v>18</v>
      </c>
    </row>
    <row r="496" s="7" customFormat="1" ht="19.15" customHeight="1">
      <c r="A496" t="s" s="38">
        <v>124</v>
      </c>
      <c r="B496" s="39">
        <v>14</v>
      </c>
      <c r="C496" s="39">
        <v>27</v>
      </c>
      <c r="D496" t="s" s="38">
        <v>567</v>
      </c>
      <c r="E496" t="s" s="38">
        <v>380</v>
      </c>
      <c r="F496" s="40">
        <v>0</v>
      </c>
      <c r="G496" s="39">
        <v>0</v>
      </c>
      <c r="H496" s="18">
        <f>SUM(G496-F496)</f>
        <v>0</v>
      </c>
      <c r="I496" s="19">
        <f>H496/F496</f>
      </c>
      <c r="J496" s="19">
        <f>H496/G496</f>
      </c>
      <c r="K496" s="24">
        <f>IF(J496&lt;25%,"น้อยกว่า 25%",IF(J496&gt;=25%,"มากกว่าหรือเท่ากับ 25%",IF(J496&gt;=35%,"มากกว่าหรือเท่ากับ 35%")))</f>
      </c>
    </row>
    <row r="497" s="7" customFormat="1" ht="19.15" customHeight="1">
      <c r="A497" t="s" s="16">
        <v>124</v>
      </c>
      <c r="B497" s="17">
        <v>15</v>
      </c>
      <c r="C497" s="17">
        <v>12</v>
      </c>
      <c r="D497" t="s" s="16">
        <v>568</v>
      </c>
      <c r="E497" t="s" s="16">
        <v>20</v>
      </c>
      <c r="F497" s="37">
        <v>30407</v>
      </c>
      <c r="G497" s="17">
        <v>31551</v>
      </c>
      <c r="H497" s="18">
        <f>SUM(G497-F497)</f>
        <v>1144</v>
      </c>
      <c r="I497" s="19">
        <f>H497/F497</f>
        <v>0.0376229157759726</v>
      </c>
      <c r="J497" s="19">
        <f>H497/G497</f>
        <v>0.0362587556654306</v>
      </c>
      <c r="K497" t="s" s="21">
        <f>IF(J497&lt;25%,"น้อยกว่า 25%",IF(J497&gt;=25%,"มากกว่าหรือเท่ากับ 25%",IF(J497&gt;=35%,"มากกว่าหรือเท่ากับ 35%")))</f>
        <v>18</v>
      </c>
    </row>
    <row r="498" s="7" customFormat="1" ht="19.15" customHeight="1">
      <c r="A498" t="s" s="16">
        <v>124</v>
      </c>
      <c r="B498" s="17">
        <v>15</v>
      </c>
      <c r="C498" s="17">
        <v>6</v>
      </c>
      <c r="D498" t="s" s="16">
        <v>569</v>
      </c>
      <c r="E498" t="s" s="16">
        <v>84</v>
      </c>
      <c r="F498" s="37">
        <v>28822</v>
      </c>
      <c r="G498" s="17">
        <v>30123</v>
      </c>
      <c r="H498" s="18">
        <f>SUM(G498-F498)</f>
        <v>1301</v>
      </c>
      <c r="I498" s="19">
        <f>H498/F498</f>
        <v>0.0451391298313788</v>
      </c>
      <c r="J498" s="19">
        <f>H498/G498</f>
        <v>0.0431895893503303</v>
      </c>
      <c r="K498" t="s" s="21">
        <f>IF(J498&lt;25%,"น้อยกว่า 25%",IF(J498&gt;=25%,"มากกว่าหรือเท่ากับ 25%",IF(J498&gt;=35%,"มากกว่าหรือเท่ากับ 35%")))</f>
        <v>18</v>
      </c>
    </row>
    <row r="499" s="7" customFormat="1" ht="19.15" customHeight="1">
      <c r="A499" t="s" s="16">
        <v>124</v>
      </c>
      <c r="B499" s="17">
        <v>15</v>
      </c>
      <c r="C499" s="17">
        <v>2</v>
      </c>
      <c r="D499" t="s" s="16">
        <v>570</v>
      </c>
      <c r="E499" t="s" s="16">
        <v>22</v>
      </c>
      <c r="F499" s="37">
        <v>20280</v>
      </c>
      <c r="G499" s="17">
        <v>21186</v>
      </c>
      <c r="H499" s="18">
        <f>SUM(G499-F499)</f>
        <v>906</v>
      </c>
      <c r="I499" s="19">
        <f>H499/F499</f>
        <v>0.0446745562130178</v>
      </c>
      <c r="J499" s="19">
        <f>H499/G499</f>
        <v>0.0427640894930615</v>
      </c>
      <c r="K499" t="s" s="21">
        <f>IF(J499&lt;25%,"น้อยกว่า 25%",IF(J499&gt;=25%,"มากกว่าหรือเท่ากับ 25%",IF(J499&gt;=35%,"มากกว่าหรือเท่ากับ 35%")))</f>
        <v>18</v>
      </c>
    </row>
    <row r="500" s="7" customFormat="1" ht="19.15" customHeight="1">
      <c r="A500" t="s" s="16">
        <v>124</v>
      </c>
      <c r="B500" s="17">
        <v>15</v>
      </c>
      <c r="C500" s="17">
        <v>1</v>
      </c>
      <c r="D500" t="s" s="16">
        <v>571</v>
      </c>
      <c r="E500" t="s" s="16">
        <v>17</v>
      </c>
      <c r="F500" s="37">
        <v>8549</v>
      </c>
      <c r="G500" s="17">
        <v>8949</v>
      </c>
      <c r="H500" s="18">
        <f>SUM(G500-F500)</f>
        <v>400</v>
      </c>
      <c r="I500" s="19">
        <f>H500/F500</f>
        <v>0.0467890981401333</v>
      </c>
      <c r="J500" s="19">
        <f>H500/G500</f>
        <v>0.0446977315901218</v>
      </c>
      <c r="K500" t="s" s="21">
        <f>IF(J500&lt;25%,"น้อยกว่า 25%",IF(J500&gt;=25%,"มากกว่าหรือเท่ากับ 25%",IF(J500&gt;=35%,"มากกว่าหรือเท่ากับ 35%")))</f>
        <v>18</v>
      </c>
    </row>
    <row r="501" s="7" customFormat="1" ht="19.15" customHeight="1">
      <c r="A501" t="s" s="16">
        <v>124</v>
      </c>
      <c r="B501" s="17">
        <v>15</v>
      </c>
      <c r="C501" s="17">
        <v>20</v>
      </c>
      <c r="D501" t="s" s="16">
        <v>572</v>
      </c>
      <c r="E501" t="s" s="16">
        <v>34</v>
      </c>
      <c r="F501" s="37">
        <v>3367</v>
      </c>
      <c r="G501" s="17">
        <v>3557</v>
      </c>
      <c r="H501" s="18">
        <f>SUM(G501-F501)</f>
        <v>190</v>
      </c>
      <c r="I501" s="19">
        <f>H501/F501</f>
        <v>0.0564300564300564</v>
      </c>
      <c r="J501" s="19">
        <f>H501/G501</f>
        <v>0.0534157998313185</v>
      </c>
      <c r="K501" t="s" s="21">
        <f>IF(J501&lt;25%,"น้อยกว่า 25%",IF(J501&gt;=25%,"มากกว่าหรือเท่ากับ 25%",IF(J501&gt;=35%,"มากกว่าหรือเท่ากับ 35%")))</f>
        <v>18</v>
      </c>
    </row>
    <row r="502" s="7" customFormat="1" ht="19.15" customHeight="1">
      <c r="A502" t="s" s="16">
        <v>124</v>
      </c>
      <c r="B502" s="17">
        <v>15</v>
      </c>
      <c r="C502" s="17">
        <v>13</v>
      </c>
      <c r="D502" t="s" s="16">
        <v>573</v>
      </c>
      <c r="E502" t="s" s="16">
        <v>28</v>
      </c>
      <c r="F502" s="37">
        <v>1857</v>
      </c>
      <c r="G502" s="17">
        <v>1925</v>
      </c>
      <c r="H502" s="18">
        <f>SUM(G502-F502)</f>
        <v>68</v>
      </c>
      <c r="I502" s="19">
        <f>H502/F502</f>
        <v>0.0366182014001077</v>
      </c>
      <c r="J502" s="19">
        <f>H502/G502</f>
        <v>0.0353246753246753</v>
      </c>
      <c r="K502" t="s" s="21">
        <f>IF(J502&lt;25%,"น้อยกว่า 25%",IF(J502&gt;=25%,"มากกว่าหรือเท่ากับ 25%",IF(J502&gt;=35%,"มากกว่าหรือเท่ากับ 35%")))</f>
        <v>18</v>
      </c>
    </row>
    <row r="503" s="7" customFormat="1" ht="19.15" customHeight="1">
      <c r="A503" t="s" s="16">
        <v>124</v>
      </c>
      <c r="B503" s="17">
        <v>15</v>
      </c>
      <c r="C503" s="17">
        <v>7</v>
      </c>
      <c r="D503" t="s" s="16">
        <v>574</v>
      </c>
      <c r="E503" t="s" s="16">
        <v>26</v>
      </c>
      <c r="F503" s="37">
        <v>600</v>
      </c>
      <c r="G503" s="17">
        <v>627</v>
      </c>
      <c r="H503" s="18">
        <f>SUM(G503-F503)</f>
        <v>27</v>
      </c>
      <c r="I503" s="19">
        <f>H503/F503</f>
        <v>0.045</v>
      </c>
      <c r="J503" s="19">
        <f>H503/G503</f>
        <v>0.0430622009569378</v>
      </c>
      <c r="K503" t="s" s="21">
        <f>IF(J503&lt;25%,"น้อยกว่า 25%",IF(J503&gt;=25%,"มากกว่าหรือเท่ากับ 25%",IF(J503&gt;=35%,"มากกว่าหรือเท่ากับ 35%")))</f>
        <v>18</v>
      </c>
    </row>
    <row r="504" s="7" customFormat="1" ht="19.15" customHeight="1">
      <c r="A504" t="s" s="16">
        <v>124</v>
      </c>
      <c r="B504" s="17">
        <v>15</v>
      </c>
      <c r="C504" s="17">
        <v>16</v>
      </c>
      <c r="D504" t="s" s="16">
        <v>575</v>
      </c>
      <c r="E504" t="s" s="16">
        <v>30</v>
      </c>
      <c r="F504" s="37">
        <v>345</v>
      </c>
      <c r="G504" s="17">
        <v>367</v>
      </c>
      <c r="H504" s="18">
        <f>SUM(G504-F504)</f>
        <v>22</v>
      </c>
      <c r="I504" s="19">
        <f>H504/F504</f>
        <v>0.063768115942029</v>
      </c>
      <c r="J504" s="19">
        <f>H504/G504</f>
        <v>0.0599455040871935</v>
      </c>
      <c r="K504" t="s" s="21">
        <f>IF(J504&lt;25%,"น้อยกว่า 25%",IF(J504&gt;=25%,"มากกว่าหรือเท่ากับ 25%",IF(J504&gt;=35%,"มากกว่าหรือเท่ากับ 35%")))</f>
        <v>18</v>
      </c>
    </row>
    <row r="505" s="7" customFormat="1" ht="19.15" customHeight="1">
      <c r="A505" t="s" s="16">
        <v>124</v>
      </c>
      <c r="B505" s="17">
        <v>15</v>
      </c>
      <c r="C505" s="17">
        <v>11</v>
      </c>
      <c r="D505" t="s" s="16">
        <v>576</v>
      </c>
      <c r="E505" t="s" s="16">
        <v>24</v>
      </c>
      <c r="F505" s="37">
        <v>313</v>
      </c>
      <c r="G505" s="17">
        <v>320</v>
      </c>
      <c r="H505" s="18">
        <f>SUM(G505-F505)</f>
        <v>7</v>
      </c>
      <c r="I505" s="19">
        <f>H505/F505</f>
        <v>0.0223642172523962</v>
      </c>
      <c r="J505" s="19">
        <f>H505/G505</f>
        <v>0.021875</v>
      </c>
      <c r="K505" t="s" s="21">
        <f>IF(J505&lt;25%,"น้อยกว่า 25%",IF(J505&gt;=25%,"มากกว่าหรือเท่ากับ 25%",IF(J505&gt;=35%,"มากกว่าหรือเท่ากับ 35%")))</f>
        <v>18</v>
      </c>
    </row>
    <row r="506" s="7" customFormat="1" ht="19.15" customHeight="1">
      <c r="A506" t="s" s="16">
        <v>124</v>
      </c>
      <c r="B506" s="17">
        <v>15</v>
      </c>
      <c r="C506" s="17">
        <v>9</v>
      </c>
      <c r="D506" t="s" s="16">
        <v>577</v>
      </c>
      <c r="E506" t="s" s="16">
        <v>101</v>
      </c>
      <c r="F506" s="37">
        <v>250</v>
      </c>
      <c r="G506" s="17">
        <v>260</v>
      </c>
      <c r="H506" s="18">
        <f>SUM(G506-F506)</f>
        <v>10</v>
      </c>
      <c r="I506" s="19">
        <f>H506/F506</f>
        <v>0.04</v>
      </c>
      <c r="J506" s="19">
        <f>H506/G506</f>
        <v>0.0384615384615385</v>
      </c>
      <c r="K506" t="s" s="21">
        <f>IF(J506&lt;25%,"น้อยกว่า 25%",IF(J506&gt;=25%,"มากกว่าหรือเท่ากับ 25%",IF(J506&gt;=35%,"มากกว่าหรือเท่ากับ 35%")))</f>
        <v>18</v>
      </c>
    </row>
    <row r="507" s="7" customFormat="1" ht="19.15" customHeight="1">
      <c r="A507" t="s" s="16">
        <v>124</v>
      </c>
      <c r="B507" s="17">
        <v>15</v>
      </c>
      <c r="C507" s="17">
        <v>5</v>
      </c>
      <c r="D507" t="s" s="16">
        <v>578</v>
      </c>
      <c r="E507" t="s" s="16">
        <v>44</v>
      </c>
      <c r="F507" s="37">
        <v>202</v>
      </c>
      <c r="G507" s="17">
        <v>219</v>
      </c>
      <c r="H507" s="18">
        <f>SUM(G507-F507)</f>
        <v>17</v>
      </c>
      <c r="I507" s="19">
        <f>H507/F507</f>
        <v>0.08415841584158421</v>
      </c>
      <c r="J507" s="19">
        <f>H507/G507</f>
        <v>0.0776255707762557</v>
      </c>
      <c r="K507" t="s" s="21">
        <f>IF(J507&lt;25%,"น้อยกว่า 25%",IF(J507&gt;=25%,"มากกว่าหรือเท่ากับ 25%",IF(J507&gt;=35%,"มากกว่าหรือเท่ากับ 35%")))</f>
        <v>18</v>
      </c>
    </row>
    <row r="508" s="7" customFormat="1" ht="19.15" customHeight="1">
      <c r="A508" t="s" s="16">
        <v>124</v>
      </c>
      <c r="B508" s="17">
        <v>15</v>
      </c>
      <c r="C508" s="17">
        <v>15</v>
      </c>
      <c r="D508" t="s" s="16">
        <v>579</v>
      </c>
      <c r="E508" t="s" s="16">
        <v>62</v>
      </c>
      <c r="F508" s="37">
        <v>199</v>
      </c>
      <c r="G508" s="17">
        <v>209</v>
      </c>
      <c r="H508" s="18">
        <f>SUM(G508-F508)</f>
        <v>10</v>
      </c>
      <c r="I508" s="19">
        <f>H508/F508</f>
        <v>0.050251256281407</v>
      </c>
      <c r="J508" s="19">
        <f>H508/G508</f>
        <v>0.0478468899521531</v>
      </c>
      <c r="K508" t="s" s="21">
        <f>IF(J508&lt;25%,"น้อยกว่า 25%",IF(J508&gt;=25%,"มากกว่าหรือเท่ากับ 25%",IF(J508&gt;=35%,"มากกว่าหรือเท่ากับ 35%")))</f>
        <v>18</v>
      </c>
    </row>
    <row r="509" s="7" customFormat="1" ht="19.15" customHeight="1">
      <c r="A509" t="s" s="16">
        <v>124</v>
      </c>
      <c r="B509" s="17">
        <v>15</v>
      </c>
      <c r="C509" s="17">
        <v>8</v>
      </c>
      <c r="D509" t="s" s="16">
        <v>580</v>
      </c>
      <c r="E509" t="s" s="16">
        <v>38</v>
      </c>
      <c r="F509" s="37">
        <v>159</v>
      </c>
      <c r="G509" s="17">
        <v>169</v>
      </c>
      <c r="H509" s="18">
        <f>SUM(G509-F509)</f>
        <v>10</v>
      </c>
      <c r="I509" s="19">
        <f>H509/F509</f>
        <v>0.0628930817610063</v>
      </c>
      <c r="J509" s="19">
        <f>H509/G509</f>
        <v>0.0591715976331361</v>
      </c>
      <c r="K509" t="s" s="21">
        <f>IF(J509&lt;25%,"น้อยกว่า 25%",IF(J509&gt;=25%,"มากกว่าหรือเท่ากับ 25%",IF(J509&gt;=35%,"มากกว่าหรือเท่ากับ 35%")))</f>
        <v>18</v>
      </c>
    </row>
    <row r="510" s="7" customFormat="1" ht="19.15" customHeight="1">
      <c r="A510" t="s" s="16">
        <v>124</v>
      </c>
      <c r="B510" s="17">
        <v>15</v>
      </c>
      <c r="C510" s="17">
        <v>14</v>
      </c>
      <c r="D510" t="s" s="16">
        <v>581</v>
      </c>
      <c r="E510" t="s" s="16">
        <v>36</v>
      </c>
      <c r="F510" s="37">
        <v>110</v>
      </c>
      <c r="G510" s="17">
        <v>119</v>
      </c>
      <c r="H510" s="18">
        <f>SUM(G510-F510)</f>
        <v>9</v>
      </c>
      <c r="I510" s="19">
        <f>H510/F510</f>
        <v>0.0818181818181818</v>
      </c>
      <c r="J510" s="19">
        <f>H510/G510</f>
        <v>0.0756302521008403</v>
      </c>
      <c r="K510" t="s" s="21">
        <f>IF(J510&lt;25%,"น้อยกว่า 25%",IF(J510&gt;=25%,"มากกว่าหรือเท่ากับ 25%",IF(J510&gt;=35%,"มากกว่าหรือเท่ากับ 35%")))</f>
        <v>18</v>
      </c>
    </row>
    <row r="511" s="7" customFormat="1" ht="19.15" customHeight="1">
      <c r="A511" t="s" s="16">
        <v>124</v>
      </c>
      <c r="B511" s="17">
        <v>15</v>
      </c>
      <c r="C511" s="17">
        <v>17</v>
      </c>
      <c r="D511" t="s" s="16">
        <v>582</v>
      </c>
      <c r="E511" t="s" s="16">
        <v>173</v>
      </c>
      <c r="F511" s="37">
        <v>110</v>
      </c>
      <c r="G511" s="17">
        <v>116</v>
      </c>
      <c r="H511" s="18">
        <f>SUM(G511-F511)</f>
        <v>6</v>
      </c>
      <c r="I511" s="19">
        <f>H511/F511</f>
        <v>0.0545454545454545</v>
      </c>
      <c r="J511" s="19">
        <f>H511/G511</f>
        <v>0.0517241379310345</v>
      </c>
      <c r="K511" t="s" s="21">
        <f>IF(J511&lt;25%,"น้อยกว่า 25%",IF(J511&gt;=25%,"มากกว่าหรือเท่ากับ 25%",IF(J511&gt;=35%,"มากกว่าหรือเท่ากับ 35%")))</f>
        <v>18</v>
      </c>
    </row>
    <row r="512" s="7" customFormat="1" ht="19.15" customHeight="1">
      <c r="A512" t="s" s="16">
        <v>124</v>
      </c>
      <c r="B512" s="17">
        <v>15</v>
      </c>
      <c r="C512" s="17">
        <v>10</v>
      </c>
      <c r="D512" t="s" s="16">
        <v>583</v>
      </c>
      <c r="E512" t="s" s="16">
        <v>76</v>
      </c>
      <c r="F512" s="37">
        <v>100</v>
      </c>
      <c r="G512" s="17">
        <v>111</v>
      </c>
      <c r="H512" s="18">
        <f>SUM(G512-F512)</f>
        <v>11</v>
      </c>
      <c r="I512" s="19">
        <f>H512/F512</f>
        <v>0.11</v>
      </c>
      <c r="J512" s="19">
        <f>H512/G512</f>
        <v>0.0990990990990991</v>
      </c>
      <c r="K512" t="s" s="21">
        <f>IF(J512&lt;25%,"น้อยกว่า 25%",IF(J512&gt;=25%,"มากกว่าหรือเท่ากับ 25%",IF(J512&gt;=35%,"มากกว่าหรือเท่ากับ 35%")))</f>
        <v>18</v>
      </c>
    </row>
    <row r="513" s="7" customFormat="1" ht="19.15" customHeight="1">
      <c r="A513" t="s" s="16">
        <v>124</v>
      </c>
      <c r="B513" s="17">
        <v>15</v>
      </c>
      <c r="C513" s="17">
        <v>21</v>
      </c>
      <c r="D513" t="s" s="16">
        <v>584</v>
      </c>
      <c r="E513" t="s" s="16">
        <v>281</v>
      </c>
      <c r="F513" s="37">
        <v>87</v>
      </c>
      <c r="G513" s="17">
        <v>90</v>
      </c>
      <c r="H513" s="18">
        <f>SUM(G513-F513)</f>
        <v>3</v>
      </c>
      <c r="I513" s="19">
        <f>H513/F513</f>
        <v>0.0344827586206897</v>
      </c>
      <c r="J513" s="19">
        <f>H513/G513</f>
        <v>0.0333333333333333</v>
      </c>
      <c r="K513" t="s" s="21">
        <f>IF(J513&lt;25%,"น้อยกว่า 25%",IF(J513&gt;=25%,"มากกว่าหรือเท่ากับ 25%",IF(J513&gt;=35%,"มากกว่าหรือเท่ากับ 35%")))</f>
        <v>18</v>
      </c>
    </row>
    <row r="514" s="7" customFormat="1" ht="19.15" customHeight="1">
      <c r="A514" t="s" s="16">
        <v>124</v>
      </c>
      <c r="B514" s="17">
        <v>15</v>
      </c>
      <c r="C514" s="17">
        <v>26</v>
      </c>
      <c r="D514" t="s" s="16">
        <v>585</v>
      </c>
      <c r="E514" t="s" s="16">
        <v>147</v>
      </c>
      <c r="F514" s="37">
        <v>74</v>
      </c>
      <c r="G514" s="17">
        <v>81</v>
      </c>
      <c r="H514" s="18">
        <f>SUM(G514-F514)</f>
        <v>7</v>
      </c>
      <c r="I514" s="19">
        <f>H514/F514</f>
        <v>0.0945945945945946</v>
      </c>
      <c r="J514" s="19">
        <f>H514/G514</f>
        <v>0.0864197530864198</v>
      </c>
      <c r="K514" t="s" s="21">
        <f>IF(J514&lt;25%,"น้อยกว่า 25%",IF(J514&gt;=25%,"มากกว่าหรือเท่ากับ 25%",IF(J514&gt;=35%,"มากกว่าหรือเท่ากับ 35%")))</f>
        <v>18</v>
      </c>
    </row>
    <row r="515" s="7" customFormat="1" ht="19.15" customHeight="1">
      <c r="A515" t="s" s="16">
        <v>124</v>
      </c>
      <c r="B515" s="17">
        <v>15</v>
      </c>
      <c r="C515" s="17">
        <v>4</v>
      </c>
      <c r="D515" t="s" s="16">
        <v>586</v>
      </c>
      <c r="E515" t="s" s="16">
        <v>66</v>
      </c>
      <c r="F515" s="37">
        <v>74</v>
      </c>
      <c r="G515" s="17">
        <v>77</v>
      </c>
      <c r="H515" s="18">
        <f>SUM(G515-F515)</f>
        <v>3</v>
      </c>
      <c r="I515" s="19">
        <f>H515/F515</f>
        <v>0.0405405405405405</v>
      </c>
      <c r="J515" s="19">
        <f>H515/G515</f>
        <v>0.038961038961039</v>
      </c>
      <c r="K515" t="s" s="21">
        <f>IF(J515&lt;25%,"น้อยกว่า 25%",IF(J515&gt;=25%,"มากกว่าหรือเท่ากับ 25%",IF(J515&gt;=35%,"มากกว่าหรือเท่ากับ 35%")))</f>
        <v>18</v>
      </c>
    </row>
    <row r="516" s="7" customFormat="1" ht="19.15" customHeight="1">
      <c r="A516" t="s" s="16">
        <v>124</v>
      </c>
      <c r="B516" s="17">
        <v>15</v>
      </c>
      <c r="C516" s="17">
        <v>3</v>
      </c>
      <c r="D516" t="s" s="16">
        <v>587</v>
      </c>
      <c r="E516" t="s" s="16">
        <v>60</v>
      </c>
      <c r="F516" s="37">
        <v>73</v>
      </c>
      <c r="G516" s="17">
        <v>76</v>
      </c>
      <c r="H516" s="18">
        <f>SUM(G516-F516)</f>
        <v>3</v>
      </c>
      <c r="I516" s="19">
        <f>H516/F516</f>
        <v>0.0410958904109589</v>
      </c>
      <c r="J516" s="19">
        <f>H516/G516</f>
        <v>0.0394736842105263</v>
      </c>
      <c r="K516" t="s" s="21">
        <f>IF(J516&lt;25%,"น้อยกว่า 25%",IF(J516&gt;=25%,"มากกว่าหรือเท่ากับ 25%",IF(J516&gt;=35%,"มากกว่าหรือเท่ากับ 35%")))</f>
        <v>18</v>
      </c>
    </row>
    <row r="517" s="7" customFormat="1" ht="19.15" customHeight="1">
      <c r="A517" t="s" s="16">
        <v>124</v>
      </c>
      <c r="B517" s="17">
        <v>15</v>
      </c>
      <c r="C517" s="17">
        <v>22</v>
      </c>
      <c r="D517" t="s" s="16">
        <v>588</v>
      </c>
      <c r="E517" t="s" s="16">
        <v>52</v>
      </c>
      <c r="F517" s="37">
        <v>67</v>
      </c>
      <c r="G517" s="17">
        <v>71</v>
      </c>
      <c r="H517" s="18">
        <f>SUM(G517-F517)</f>
        <v>4</v>
      </c>
      <c r="I517" s="19">
        <f>H517/F517</f>
        <v>0.0597014925373134</v>
      </c>
      <c r="J517" s="19">
        <f>H517/G517</f>
        <v>0.0563380281690141</v>
      </c>
      <c r="K517" t="s" s="21">
        <f>IF(J517&lt;25%,"น้อยกว่า 25%",IF(J517&gt;=25%,"มากกว่าหรือเท่ากับ 25%",IF(J517&gt;=35%,"มากกว่าหรือเท่ากับ 35%")))</f>
        <v>18</v>
      </c>
    </row>
    <row r="518" s="7" customFormat="1" ht="19.15" customHeight="1">
      <c r="A518" t="s" s="16">
        <v>124</v>
      </c>
      <c r="B518" s="17">
        <v>15</v>
      </c>
      <c r="C518" s="17">
        <v>32</v>
      </c>
      <c r="D518" t="s" s="16">
        <v>589</v>
      </c>
      <c r="E518" t="s" s="16">
        <v>68</v>
      </c>
      <c r="F518" s="37">
        <v>48</v>
      </c>
      <c r="G518" s="17">
        <v>50</v>
      </c>
      <c r="H518" s="18">
        <f>SUM(G518-F518)</f>
        <v>2</v>
      </c>
      <c r="I518" s="19">
        <f>H518/F518</f>
        <v>0.0416666666666667</v>
      </c>
      <c r="J518" s="19">
        <f>H518/G518</f>
        <v>0.04</v>
      </c>
      <c r="K518" t="s" s="21">
        <f>IF(J518&lt;25%,"น้อยกว่า 25%",IF(J518&gt;=25%,"มากกว่าหรือเท่ากับ 25%",IF(J518&gt;=35%,"มากกว่าหรือเท่ากับ 35%")))</f>
        <v>18</v>
      </c>
    </row>
    <row r="519" s="7" customFormat="1" ht="19.15" customHeight="1">
      <c r="A519" t="s" s="16">
        <v>124</v>
      </c>
      <c r="B519" s="17">
        <v>15</v>
      </c>
      <c r="C519" s="17">
        <v>28</v>
      </c>
      <c r="D519" t="s" s="16">
        <v>590</v>
      </c>
      <c r="E519" t="s" s="16">
        <v>248</v>
      </c>
      <c r="F519" s="37">
        <v>34</v>
      </c>
      <c r="G519" s="17">
        <v>34</v>
      </c>
      <c r="H519" s="18">
        <f>SUM(G519-F519)</f>
        <v>0</v>
      </c>
      <c r="I519" s="19">
        <f>H519/F519</f>
        <v>0</v>
      </c>
      <c r="J519" s="19">
        <f>H519/G519</f>
        <v>0</v>
      </c>
      <c r="K519" t="s" s="21">
        <f>IF(J519&lt;25%,"น้อยกว่า 25%",IF(J519&gt;=25%,"มากกว่าหรือเท่ากับ 25%",IF(J519&gt;=35%,"มากกว่าหรือเท่ากับ 35%")))</f>
        <v>18</v>
      </c>
    </row>
    <row r="520" s="7" customFormat="1" ht="19.15" customHeight="1">
      <c r="A520" t="s" s="16">
        <v>124</v>
      </c>
      <c r="B520" s="17">
        <v>15</v>
      </c>
      <c r="C520" s="17">
        <v>30</v>
      </c>
      <c r="D520" t="s" s="16">
        <v>591</v>
      </c>
      <c r="E520" t="s" s="16">
        <v>153</v>
      </c>
      <c r="F520" s="37">
        <v>32</v>
      </c>
      <c r="G520" s="17">
        <v>32</v>
      </c>
      <c r="H520" s="18">
        <f>SUM(G520-F520)</f>
        <v>0</v>
      </c>
      <c r="I520" s="19">
        <f>H520/F520</f>
        <v>0</v>
      </c>
      <c r="J520" s="19">
        <f>H520/G520</f>
        <v>0</v>
      </c>
      <c r="K520" t="s" s="21">
        <f>IF(J520&lt;25%,"น้อยกว่า 25%",IF(J520&gt;=25%,"มากกว่าหรือเท่ากับ 25%",IF(J520&gt;=35%,"มากกว่าหรือเท่ากับ 35%")))</f>
        <v>18</v>
      </c>
    </row>
    <row r="521" s="7" customFormat="1" ht="19.15" customHeight="1">
      <c r="A521" t="s" s="16">
        <v>124</v>
      </c>
      <c r="B521" s="17">
        <v>15</v>
      </c>
      <c r="C521" s="17">
        <v>23</v>
      </c>
      <c r="D521" t="s" s="16">
        <v>592</v>
      </c>
      <c r="E521" t="s" s="16">
        <v>72</v>
      </c>
      <c r="F521" s="37">
        <v>23</v>
      </c>
      <c r="G521" s="17">
        <v>26</v>
      </c>
      <c r="H521" s="18">
        <f>SUM(G521-F521)</f>
        <v>3</v>
      </c>
      <c r="I521" s="19">
        <f>H521/F521</f>
        <v>0.130434782608696</v>
      </c>
      <c r="J521" s="19">
        <f>H521/G521</f>
        <v>0.115384615384615</v>
      </c>
      <c r="K521" t="s" s="21">
        <f>IF(J521&lt;25%,"น้อยกว่า 25%",IF(J521&gt;=25%,"มากกว่าหรือเท่ากับ 25%",IF(J521&gt;=35%,"มากกว่าหรือเท่ากับ 35%")))</f>
        <v>18</v>
      </c>
    </row>
    <row r="522" s="7" customFormat="1" ht="19.15" customHeight="1">
      <c r="A522" t="s" s="16">
        <v>124</v>
      </c>
      <c r="B522" s="17">
        <v>15</v>
      </c>
      <c r="C522" s="17">
        <v>25</v>
      </c>
      <c r="D522" t="s" s="16">
        <v>593</v>
      </c>
      <c r="E522" t="s" s="16">
        <v>185</v>
      </c>
      <c r="F522" s="37">
        <v>22</v>
      </c>
      <c r="G522" s="17">
        <v>24</v>
      </c>
      <c r="H522" s="18">
        <f>SUM(G522-F522)</f>
        <v>2</v>
      </c>
      <c r="I522" s="19">
        <f>H522/F522</f>
        <v>0.0909090909090909</v>
      </c>
      <c r="J522" s="19">
        <f>H522/G522</f>
        <v>0.0833333333333333</v>
      </c>
      <c r="K522" t="s" s="21">
        <f>IF(J522&lt;25%,"น้อยกว่า 25%",IF(J522&gt;=25%,"มากกว่าหรือเท่ากับ 25%",IF(J522&gt;=35%,"มากกว่าหรือเท่ากับ 35%")))</f>
        <v>18</v>
      </c>
    </row>
    <row r="523" s="7" customFormat="1" ht="19.15" customHeight="1">
      <c r="A523" t="s" s="16">
        <v>124</v>
      </c>
      <c r="B523" s="17">
        <v>15</v>
      </c>
      <c r="C523" s="17">
        <v>29</v>
      </c>
      <c r="D523" t="s" s="16">
        <v>594</v>
      </c>
      <c r="E523" t="s" s="16">
        <v>54</v>
      </c>
      <c r="F523" s="37">
        <v>18</v>
      </c>
      <c r="G523" s="17">
        <v>19</v>
      </c>
      <c r="H523" s="18">
        <f>SUM(G523-F523)</f>
        <v>1</v>
      </c>
      <c r="I523" s="19">
        <f>H523/F523</f>
        <v>0.0555555555555556</v>
      </c>
      <c r="J523" s="19">
        <f>H523/G523</f>
        <v>0.0526315789473684</v>
      </c>
      <c r="K523" t="s" s="21">
        <f>IF(J523&lt;25%,"น้อยกว่า 25%",IF(J523&gt;=25%,"มากกว่าหรือเท่ากับ 25%",IF(J523&gt;=35%,"มากกว่าหรือเท่ากับ 35%")))</f>
        <v>18</v>
      </c>
    </row>
    <row r="524" s="7" customFormat="1" ht="19.15" customHeight="1">
      <c r="A524" t="s" s="16">
        <v>124</v>
      </c>
      <c r="B524" s="17">
        <v>15</v>
      </c>
      <c r="C524" s="17">
        <v>18</v>
      </c>
      <c r="D524" t="s" s="16">
        <v>595</v>
      </c>
      <c r="E524" t="s" s="16">
        <v>40</v>
      </c>
      <c r="F524" s="37">
        <v>16</v>
      </c>
      <c r="G524" s="17">
        <v>17</v>
      </c>
      <c r="H524" s="18">
        <f>SUM(G524-F524)</f>
        <v>1</v>
      </c>
      <c r="I524" s="19">
        <f>H524/F524</f>
        <v>0.0625</v>
      </c>
      <c r="J524" s="19">
        <f>H524/G524</f>
        <v>0.0588235294117647</v>
      </c>
      <c r="K524" t="s" s="21">
        <f>IF(J524&lt;25%,"น้อยกว่า 25%",IF(J524&gt;=25%,"มากกว่าหรือเท่ากับ 25%",IF(J524&gt;=35%,"มากกว่าหรือเท่ากับ 35%")))</f>
        <v>18</v>
      </c>
    </row>
    <row r="525" s="7" customFormat="1" ht="19.15" customHeight="1">
      <c r="A525" t="s" s="16">
        <v>124</v>
      </c>
      <c r="B525" s="17">
        <v>15</v>
      </c>
      <c r="C525" s="17">
        <v>24</v>
      </c>
      <c r="D525" t="s" s="16">
        <v>596</v>
      </c>
      <c r="E525" t="s" s="16">
        <v>46</v>
      </c>
      <c r="F525" s="37">
        <v>15</v>
      </c>
      <c r="G525" s="17">
        <v>16</v>
      </c>
      <c r="H525" s="18">
        <f>SUM(G525-F525)</f>
        <v>1</v>
      </c>
      <c r="I525" s="19">
        <f>H525/F525</f>
        <v>0.06666666666666669</v>
      </c>
      <c r="J525" s="19">
        <f>H525/G525</f>
        <v>0.0625</v>
      </c>
      <c r="K525" t="s" s="21">
        <f>IF(J525&lt;25%,"น้อยกว่า 25%",IF(J525&gt;=25%,"มากกว่าหรือเท่ากับ 25%",IF(J525&gt;=35%,"มากกว่าหรือเท่ากับ 35%")))</f>
        <v>18</v>
      </c>
    </row>
    <row r="526" s="7" customFormat="1" ht="19.15" customHeight="1">
      <c r="A526" t="s" s="16">
        <v>124</v>
      </c>
      <c r="B526" s="17">
        <v>15</v>
      </c>
      <c r="C526" s="17">
        <v>27</v>
      </c>
      <c r="D526" t="s" s="16">
        <v>597</v>
      </c>
      <c r="E526" t="s" s="16">
        <v>245</v>
      </c>
      <c r="F526" s="37">
        <v>14</v>
      </c>
      <c r="G526" s="17">
        <v>15</v>
      </c>
      <c r="H526" s="18">
        <f>SUM(G526-F526)</f>
        <v>1</v>
      </c>
      <c r="I526" s="19">
        <f>H526/F526</f>
        <v>0.0714285714285714</v>
      </c>
      <c r="J526" s="19">
        <f>H526/G526</f>
        <v>0.06666666666666669</v>
      </c>
      <c r="K526" t="s" s="21">
        <f>IF(J526&lt;25%,"น้อยกว่า 25%",IF(J526&gt;=25%,"มากกว่าหรือเท่ากับ 25%",IF(J526&gt;=35%,"มากกว่าหรือเท่ากับ 35%")))</f>
        <v>18</v>
      </c>
    </row>
    <row r="527" s="7" customFormat="1" ht="19.15" customHeight="1">
      <c r="A527" t="s" s="16">
        <v>124</v>
      </c>
      <c r="B527" s="17">
        <v>15</v>
      </c>
      <c r="C527" s="17">
        <v>31</v>
      </c>
      <c r="D527" t="s" s="16">
        <v>598</v>
      </c>
      <c r="E527" t="s" s="16">
        <v>56</v>
      </c>
      <c r="F527" s="37">
        <v>11</v>
      </c>
      <c r="G527" s="17">
        <v>11</v>
      </c>
      <c r="H527" s="18">
        <f>SUM(G527-F527)</f>
        <v>0</v>
      </c>
      <c r="I527" s="19">
        <f>H527/F527</f>
        <v>0</v>
      </c>
      <c r="J527" s="19">
        <f>H527/G527</f>
        <v>0</v>
      </c>
      <c r="K527" t="s" s="21">
        <f>IF(J527&lt;25%,"น้อยกว่า 25%",IF(J527&gt;=25%,"มากกว่าหรือเท่ากับ 25%",IF(J527&gt;=35%,"มากกว่าหรือเท่ากับ 35%")))</f>
        <v>18</v>
      </c>
    </row>
    <row r="528" s="7" customFormat="1" ht="19.15" customHeight="1">
      <c r="A528" t="s" s="16">
        <v>124</v>
      </c>
      <c r="B528" s="17">
        <v>15</v>
      </c>
      <c r="C528" s="17">
        <v>19</v>
      </c>
      <c r="D528" t="s" s="16">
        <v>599</v>
      </c>
      <c r="E528" t="s" s="16">
        <v>48</v>
      </c>
      <c r="F528" s="37">
        <v>0</v>
      </c>
      <c r="G528" s="17">
        <v>0</v>
      </c>
      <c r="H528" s="18">
        <f>SUM(G528-F528)</f>
        <v>0</v>
      </c>
      <c r="I528" s="19">
        <f>H528/F528</f>
      </c>
      <c r="J528" s="19">
        <f>H528/G528</f>
      </c>
      <c r="K528" s="24">
        <f>IF(J528&lt;25%,"น้อยกว่า 25%",IF(J528&gt;=25%,"มากกว่าหรือเท่ากับ 25%",IF(J528&gt;=35%,"มากกว่าหรือเท่ากับ 35%")))</f>
      </c>
    </row>
    <row r="529" s="7" customFormat="1" ht="19.15" customHeight="1">
      <c r="A529" t="s" s="38">
        <v>124</v>
      </c>
      <c r="B529" s="39">
        <v>16</v>
      </c>
      <c r="C529" s="39">
        <v>6</v>
      </c>
      <c r="D529" t="s" s="38">
        <v>600</v>
      </c>
      <c r="E529" t="s" s="38">
        <v>84</v>
      </c>
      <c r="F529" s="40">
        <v>30477</v>
      </c>
      <c r="G529" s="39">
        <v>31481</v>
      </c>
      <c r="H529" s="18">
        <f>SUM(G529-F529)</f>
        <v>1004</v>
      </c>
      <c r="I529" s="19">
        <f>H529/F529</f>
        <v>0.032942874954884</v>
      </c>
      <c r="J529" s="19">
        <f>H529/G529</f>
        <v>0.0318922524697437</v>
      </c>
      <c r="K529" t="s" s="21">
        <f>IF(J529&lt;25%,"น้อยกว่า 25%",IF(J529&gt;=25%,"มากกว่าหรือเท่ากับ 25%",IF(J529&gt;=35%,"มากกว่าหรือเท่ากับ 35%")))</f>
        <v>18</v>
      </c>
    </row>
    <row r="530" s="7" customFormat="1" ht="19.15" customHeight="1">
      <c r="A530" t="s" s="38">
        <v>124</v>
      </c>
      <c r="B530" s="39">
        <v>16</v>
      </c>
      <c r="C530" s="39">
        <v>11</v>
      </c>
      <c r="D530" t="s" s="38">
        <v>601</v>
      </c>
      <c r="E530" t="s" s="38">
        <v>20</v>
      </c>
      <c r="F530" s="40">
        <v>27396</v>
      </c>
      <c r="G530" s="39">
        <v>29304</v>
      </c>
      <c r="H530" s="18">
        <f>SUM(G530-F530)</f>
        <v>1908</v>
      </c>
      <c r="I530" s="19">
        <f>H530/F530</f>
        <v>0.0696452036793693</v>
      </c>
      <c r="J530" s="19">
        <f>H530/G530</f>
        <v>0.06511056511056509</v>
      </c>
      <c r="K530" t="s" s="21">
        <f>IF(J530&lt;25%,"น้อยกว่า 25%",IF(J530&gt;=25%,"มากกว่าหรือเท่ากับ 25%",IF(J530&gt;=35%,"มากกว่าหรือเท่ากับ 35%")))</f>
        <v>18</v>
      </c>
    </row>
    <row r="531" s="7" customFormat="1" ht="19.15" customHeight="1">
      <c r="A531" t="s" s="38">
        <v>124</v>
      </c>
      <c r="B531" s="39">
        <v>16</v>
      </c>
      <c r="C531" s="39">
        <v>13</v>
      </c>
      <c r="D531" t="s" s="38">
        <v>602</v>
      </c>
      <c r="E531" t="s" s="38">
        <v>22</v>
      </c>
      <c r="F531" s="40">
        <v>25531</v>
      </c>
      <c r="G531" s="39">
        <v>26352</v>
      </c>
      <c r="H531" s="18">
        <f>SUM(G531-F531)</f>
        <v>821</v>
      </c>
      <c r="I531" s="19">
        <f>H531/F531</f>
        <v>0.0321569856253182</v>
      </c>
      <c r="J531" s="19">
        <f>H531/G531</f>
        <v>0.0311551305403764</v>
      </c>
      <c r="K531" t="s" s="21">
        <f>IF(J531&lt;25%,"น้อยกว่า 25%",IF(J531&gt;=25%,"มากกว่าหรือเท่ากับ 25%",IF(J531&gt;=35%,"มากกว่าหรือเท่ากับ 35%")))</f>
        <v>18</v>
      </c>
    </row>
    <row r="532" s="7" customFormat="1" ht="19.15" customHeight="1">
      <c r="A532" t="s" s="38">
        <v>124</v>
      </c>
      <c r="B532" s="39">
        <v>16</v>
      </c>
      <c r="C532" s="39">
        <v>12</v>
      </c>
      <c r="D532" t="s" s="38">
        <v>603</v>
      </c>
      <c r="E532" t="s" s="38">
        <v>17</v>
      </c>
      <c r="F532" s="40">
        <v>9815</v>
      </c>
      <c r="G532" s="39">
        <v>10683</v>
      </c>
      <c r="H532" s="18">
        <f>SUM(G532-F532)</f>
        <v>868</v>
      </c>
      <c r="I532" s="19">
        <f>H532/F532</f>
        <v>0.0884360672440143</v>
      </c>
      <c r="J532" s="19">
        <f>H532/G532</f>
        <v>0.081250585041655</v>
      </c>
      <c r="K532" t="s" s="21">
        <f>IF(J532&lt;25%,"น้อยกว่า 25%",IF(J532&gt;=25%,"มากกว่าหรือเท่ากับ 25%",IF(J532&gt;=35%,"มากกว่าหรือเท่ากับ 35%")))</f>
        <v>18</v>
      </c>
    </row>
    <row r="533" s="7" customFormat="1" ht="19.15" customHeight="1">
      <c r="A533" t="s" s="38">
        <v>124</v>
      </c>
      <c r="B533" s="39">
        <v>16</v>
      </c>
      <c r="C533" s="39">
        <v>22</v>
      </c>
      <c r="D533" t="s" s="38">
        <v>604</v>
      </c>
      <c r="E533" t="s" s="38">
        <v>34</v>
      </c>
      <c r="F533" s="40">
        <v>4284</v>
      </c>
      <c r="G533" s="39">
        <v>4389</v>
      </c>
      <c r="H533" s="18">
        <f>SUM(G533-F533)</f>
        <v>105</v>
      </c>
      <c r="I533" s="19">
        <f>H533/F533</f>
        <v>0.0245098039215686</v>
      </c>
      <c r="J533" s="19">
        <f>H533/G533</f>
        <v>0.0239234449760766</v>
      </c>
      <c r="K533" t="s" s="21">
        <f>IF(J533&lt;25%,"น้อยกว่า 25%",IF(J533&gt;=25%,"มากกว่าหรือเท่ากับ 25%",IF(J533&gt;=35%,"มากกว่าหรือเท่ากับ 35%")))</f>
        <v>18</v>
      </c>
    </row>
    <row r="534" s="7" customFormat="1" ht="19.15" customHeight="1">
      <c r="A534" t="s" s="38">
        <v>124</v>
      </c>
      <c r="B534" s="39">
        <v>16</v>
      </c>
      <c r="C534" s="39">
        <v>5</v>
      </c>
      <c r="D534" t="s" s="38">
        <v>605</v>
      </c>
      <c r="E534" t="s" s="38">
        <v>28</v>
      </c>
      <c r="F534" s="40">
        <v>2557</v>
      </c>
      <c r="G534" s="39">
        <v>2652</v>
      </c>
      <c r="H534" s="18">
        <f>SUM(G534-F534)</f>
        <v>95</v>
      </c>
      <c r="I534" s="19">
        <f>H534/F534</f>
        <v>0.0371529135705905</v>
      </c>
      <c r="J534" s="19">
        <f>H534/G534</f>
        <v>0.0358220211161388</v>
      </c>
      <c r="K534" t="s" s="21">
        <f>IF(J534&lt;25%,"น้อยกว่า 25%",IF(J534&gt;=25%,"มากกว่าหรือเท่ากับ 25%",IF(J534&gt;=35%,"มากกว่าหรือเท่ากับ 35%")))</f>
        <v>18</v>
      </c>
    </row>
    <row r="535" s="7" customFormat="1" ht="19.15" customHeight="1">
      <c r="A535" t="s" s="38">
        <v>124</v>
      </c>
      <c r="B535" s="39">
        <v>16</v>
      </c>
      <c r="C535" s="39">
        <v>10</v>
      </c>
      <c r="D535" t="s" s="38">
        <v>606</v>
      </c>
      <c r="E535" t="s" s="38">
        <v>30</v>
      </c>
      <c r="F535" s="40">
        <v>1115</v>
      </c>
      <c r="G535" s="39">
        <v>1241</v>
      </c>
      <c r="H535" s="18">
        <f>SUM(G535-F535)</f>
        <v>126</v>
      </c>
      <c r="I535" s="19">
        <f>H535/F535</f>
        <v>0.113004484304933</v>
      </c>
      <c r="J535" s="19">
        <f>H535/G535</f>
        <v>0.101531023368251</v>
      </c>
      <c r="K535" t="s" s="21">
        <f>IF(J535&lt;25%,"น้อยกว่า 25%",IF(J535&gt;=25%,"มากกว่าหรือเท่ากับ 25%",IF(J535&gt;=35%,"มากกว่าหรือเท่ากับ 35%")))</f>
        <v>18</v>
      </c>
    </row>
    <row r="536" s="7" customFormat="1" ht="19.15" customHeight="1">
      <c r="A536" t="s" s="38">
        <v>124</v>
      </c>
      <c r="B536" s="39">
        <v>16</v>
      </c>
      <c r="C536" s="39">
        <v>4</v>
      </c>
      <c r="D536" t="s" s="38">
        <v>607</v>
      </c>
      <c r="E536" t="s" s="38">
        <v>26</v>
      </c>
      <c r="F536" s="40">
        <v>840</v>
      </c>
      <c r="G536" s="39">
        <v>876</v>
      </c>
      <c r="H536" s="18">
        <f>SUM(G536-F536)</f>
        <v>36</v>
      </c>
      <c r="I536" s="19">
        <f>H536/F536</f>
        <v>0.0428571428571429</v>
      </c>
      <c r="J536" s="19">
        <f>H536/G536</f>
        <v>0.0410958904109589</v>
      </c>
      <c r="K536" t="s" s="21">
        <f>IF(J536&lt;25%,"น้อยกว่า 25%",IF(J536&gt;=25%,"มากกว่าหรือเท่ากับ 25%",IF(J536&gt;=35%,"มากกว่าหรือเท่ากับ 35%")))</f>
        <v>18</v>
      </c>
    </row>
    <row r="537" s="7" customFormat="1" ht="19.15" customHeight="1">
      <c r="A537" t="s" s="38">
        <v>124</v>
      </c>
      <c r="B537" s="39">
        <v>16</v>
      </c>
      <c r="C537" s="39">
        <v>1</v>
      </c>
      <c r="D537" t="s" s="38">
        <v>608</v>
      </c>
      <c r="E537" t="s" s="38">
        <v>24</v>
      </c>
      <c r="F537" s="40">
        <v>286</v>
      </c>
      <c r="G537" s="39">
        <v>329</v>
      </c>
      <c r="H537" s="18">
        <f>SUM(G537-F537)</f>
        <v>43</v>
      </c>
      <c r="I537" s="19">
        <f>H537/F537</f>
        <v>0.15034965034965</v>
      </c>
      <c r="J537" s="19">
        <f>H537/G537</f>
        <v>0.130699088145897</v>
      </c>
      <c r="K537" t="s" s="21">
        <f>IF(J537&lt;25%,"น้อยกว่า 25%",IF(J537&gt;=25%,"มากกว่าหรือเท่ากับ 25%",IF(J537&gt;=35%,"มากกว่าหรือเท่ากับ 35%")))</f>
        <v>18</v>
      </c>
    </row>
    <row r="538" s="7" customFormat="1" ht="19.15" customHeight="1">
      <c r="A538" t="s" s="38">
        <v>124</v>
      </c>
      <c r="B538" s="39">
        <v>16</v>
      </c>
      <c r="C538" s="39">
        <v>16</v>
      </c>
      <c r="D538" t="s" s="38">
        <v>609</v>
      </c>
      <c r="E538" t="s" s="38">
        <v>48</v>
      </c>
      <c r="F538" s="40">
        <v>275</v>
      </c>
      <c r="G538" s="39">
        <v>281</v>
      </c>
      <c r="H538" s="18">
        <f>SUM(G538-F538)</f>
        <v>6</v>
      </c>
      <c r="I538" s="19">
        <f>H538/F538</f>
        <v>0.0218181818181818</v>
      </c>
      <c r="J538" s="19">
        <f>H538/G538</f>
        <v>0.0213523131672598</v>
      </c>
      <c r="K538" t="s" s="21">
        <f>IF(J538&lt;25%,"น้อยกว่า 25%",IF(J538&gt;=25%,"มากกว่าหรือเท่ากับ 25%",IF(J538&gt;=35%,"มากกว่าหรือเท่ากับ 35%")))</f>
        <v>18</v>
      </c>
    </row>
    <row r="539" s="7" customFormat="1" ht="19.15" customHeight="1">
      <c r="A539" t="s" s="38">
        <v>124</v>
      </c>
      <c r="B539" s="39">
        <v>16</v>
      </c>
      <c r="C539" s="39">
        <v>3</v>
      </c>
      <c r="D539" t="s" s="38">
        <v>610</v>
      </c>
      <c r="E539" t="s" s="38">
        <v>36</v>
      </c>
      <c r="F539" s="40">
        <v>233</v>
      </c>
      <c r="G539" s="39">
        <v>245</v>
      </c>
      <c r="H539" s="18">
        <f>SUM(G539-F539)</f>
        <v>12</v>
      </c>
      <c r="I539" s="19">
        <f>H539/F539</f>
        <v>0.0515021459227468</v>
      </c>
      <c r="J539" s="19">
        <f>H539/G539</f>
        <v>0.0489795918367347</v>
      </c>
      <c r="K539" t="s" s="21">
        <f>IF(J539&lt;25%,"น้อยกว่า 25%",IF(J539&gt;=25%,"มากกว่าหรือเท่ากับ 25%",IF(J539&gt;=35%,"มากกว่าหรือเท่ากับ 35%")))</f>
        <v>18</v>
      </c>
    </row>
    <row r="540" s="7" customFormat="1" ht="19.15" customHeight="1">
      <c r="A540" t="s" s="38">
        <v>124</v>
      </c>
      <c r="B540" s="39">
        <v>16</v>
      </c>
      <c r="C540" s="39">
        <v>7</v>
      </c>
      <c r="D540" t="s" s="38">
        <v>611</v>
      </c>
      <c r="E540" t="s" s="38">
        <v>76</v>
      </c>
      <c r="F540" s="40">
        <v>141</v>
      </c>
      <c r="G540" s="39">
        <v>145</v>
      </c>
      <c r="H540" s="18">
        <f>SUM(G540-F540)</f>
        <v>4</v>
      </c>
      <c r="I540" s="19">
        <f>H540/F540</f>
        <v>0.0283687943262411</v>
      </c>
      <c r="J540" s="19">
        <f>H540/G540</f>
        <v>0.0275862068965517</v>
      </c>
      <c r="K540" t="s" s="21">
        <f>IF(J540&lt;25%,"น้อยกว่า 25%",IF(J540&gt;=25%,"มากกว่าหรือเท่ากับ 25%",IF(J540&gt;=35%,"มากกว่าหรือเท่ากับ 35%")))</f>
        <v>18</v>
      </c>
    </row>
    <row r="541" s="7" customFormat="1" ht="19.15" customHeight="1">
      <c r="A541" t="s" s="38">
        <v>124</v>
      </c>
      <c r="B541" s="39">
        <v>16</v>
      </c>
      <c r="C541" s="39">
        <v>14</v>
      </c>
      <c r="D541" t="s" s="38">
        <v>612</v>
      </c>
      <c r="E541" t="s" s="38">
        <v>60</v>
      </c>
      <c r="F541" s="40">
        <v>126</v>
      </c>
      <c r="G541" s="39">
        <v>134</v>
      </c>
      <c r="H541" s="18">
        <f>SUM(G541-F541)</f>
        <v>8</v>
      </c>
      <c r="I541" s="19">
        <f>H541/F541</f>
        <v>0.0634920634920635</v>
      </c>
      <c r="J541" s="19">
        <f>H541/G541</f>
        <v>0.0597014925373134</v>
      </c>
      <c r="K541" t="s" s="21">
        <f>IF(J541&lt;25%,"น้อยกว่า 25%",IF(J541&gt;=25%,"มากกว่าหรือเท่ากับ 25%",IF(J541&gt;=35%,"มากกว่าหรือเท่ากับ 35%")))</f>
        <v>18</v>
      </c>
    </row>
    <row r="542" s="7" customFormat="1" ht="19.15" customHeight="1">
      <c r="A542" t="s" s="38">
        <v>124</v>
      </c>
      <c r="B542" s="39">
        <v>16</v>
      </c>
      <c r="C542" s="39">
        <v>23</v>
      </c>
      <c r="D542" t="s" s="38">
        <v>613</v>
      </c>
      <c r="E542" t="s" s="38">
        <v>40</v>
      </c>
      <c r="F542" s="40">
        <v>105</v>
      </c>
      <c r="G542" s="39">
        <v>116</v>
      </c>
      <c r="H542" s="18">
        <f>SUM(G542-F542)</f>
        <v>11</v>
      </c>
      <c r="I542" s="19">
        <f>H542/F542</f>
        <v>0.104761904761905</v>
      </c>
      <c r="J542" s="19">
        <f>H542/G542</f>
        <v>0.0948275862068966</v>
      </c>
      <c r="K542" t="s" s="21">
        <f>IF(J542&lt;25%,"น้อยกว่า 25%",IF(J542&gt;=25%,"มากกว่าหรือเท่ากับ 25%",IF(J542&gt;=35%,"มากกว่าหรือเท่ากับ 35%")))</f>
        <v>18</v>
      </c>
    </row>
    <row r="543" s="7" customFormat="1" ht="19.15" customHeight="1">
      <c r="A543" t="s" s="38">
        <v>124</v>
      </c>
      <c r="B543" s="39">
        <v>16</v>
      </c>
      <c r="C543" s="39">
        <v>17</v>
      </c>
      <c r="D543" t="s" s="38">
        <v>614</v>
      </c>
      <c r="E543" t="s" s="38">
        <v>38</v>
      </c>
      <c r="F543" s="40">
        <v>102</v>
      </c>
      <c r="G543" s="39">
        <v>108</v>
      </c>
      <c r="H543" s="18">
        <f>SUM(G543-F543)</f>
        <v>6</v>
      </c>
      <c r="I543" s="19">
        <f>H543/F543</f>
        <v>0.0588235294117647</v>
      </c>
      <c r="J543" s="19">
        <f>H543/G543</f>
        <v>0.0555555555555556</v>
      </c>
      <c r="K543" t="s" s="21">
        <f>IF(J543&lt;25%,"น้อยกว่า 25%",IF(J543&gt;=25%,"มากกว่าหรือเท่ากับ 25%",IF(J543&gt;=35%,"มากกว่าหรือเท่ากับ 35%")))</f>
        <v>18</v>
      </c>
    </row>
    <row r="544" s="7" customFormat="1" ht="19.15" customHeight="1">
      <c r="A544" t="s" s="38">
        <v>124</v>
      </c>
      <c r="B544" s="39">
        <v>16</v>
      </c>
      <c r="C544" s="39">
        <v>8</v>
      </c>
      <c r="D544" t="s" s="38">
        <v>615</v>
      </c>
      <c r="E544" t="s" s="38">
        <v>44</v>
      </c>
      <c r="F544" s="40">
        <v>103</v>
      </c>
      <c r="G544" s="39">
        <v>106</v>
      </c>
      <c r="H544" s="18">
        <f>SUM(G544-F544)</f>
        <v>3</v>
      </c>
      <c r="I544" s="19">
        <f>H544/F544</f>
        <v>0.029126213592233</v>
      </c>
      <c r="J544" s="19">
        <f>H544/G544</f>
        <v>0.0283018867924528</v>
      </c>
      <c r="K544" t="s" s="21">
        <f>IF(J544&lt;25%,"น้อยกว่า 25%",IF(J544&gt;=25%,"มากกว่าหรือเท่ากับ 25%",IF(J544&gt;=35%,"มากกว่าหรือเท่ากับ 35%")))</f>
        <v>18</v>
      </c>
    </row>
    <row r="545" s="7" customFormat="1" ht="19.15" customHeight="1">
      <c r="A545" t="s" s="38">
        <v>124</v>
      </c>
      <c r="B545" s="39">
        <v>16</v>
      </c>
      <c r="C545" s="39">
        <v>25</v>
      </c>
      <c r="D545" t="s" s="38">
        <v>616</v>
      </c>
      <c r="E545" t="s" s="38">
        <v>42</v>
      </c>
      <c r="F545" s="40">
        <v>98</v>
      </c>
      <c r="G545" s="39">
        <v>106</v>
      </c>
      <c r="H545" s="18">
        <f>SUM(G545-F545)</f>
        <v>8</v>
      </c>
      <c r="I545" s="19">
        <f>H545/F545</f>
        <v>0.0816326530612245</v>
      </c>
      <c r="J545" s="19">
        <f>H545/G545</f>
        <v>0.0754716981132075</v>
      </c>
      <c r="K545" t="s" s="21">
        <f>IF(J545&lt;25%,"น้อยกว่า 25%",IF(J545&gt;=25%,"มากกว่าหรือเท่ากับ 25%",IF(J545&gt;=35%,"มากกว่าหรือเท่ากับ 35%")))</f>
        <v>18</v>
      </c>
    </row>
    <row r="546" s="7" customFormat="1" ht="19.15" customHeight="1">
      <c r="A546" t="s" s="38">
        <v>124</v>
      </c>
      <c r="B546" s="39">
        <v>16</v>
      </c>
      <c r="C546" s="39">
        <v>24</v>
      </c>
      <c r="D546" t="s" s="38">
        <v>617</v>
      </c>
      <c r="E546" t="s" s="38">
        <v>72</v>
      </c>
      <c r="F546" s="40">
        <v>92</v>
      </c>
      <c r="G546" s="39">
        <v>97</v>
      </c>
      <c r="H546" s="18">
        <f>SUM(G546-F546)</f>
        <v>5</v>
      </c>
      <c r="I546" s="19">
        <f>H546/F546</f>
        <v>0.0543478260869565</v>
      </c>
      <c r="J546" s="19">
        <f>H546/G546</f>
        <v>0.0515463917525773</v>
      </c>
      <c r="K546" t="s" s="21">
        <f>IF(J546&lt;25%,"น้อยกว่า 25%",IF(J546&gt;=25%,"มากกว่าหรือเท่ากับ 25%",IF(J546&gt;=35%,"มากกว่าหรือเท่ากับ 35%")))</f>
        <v>18</v>
      </c>
    </row>
    <row r="547" s="7" customFormat="1" ht="19.15" customHeight="1">
      <c r="A547" t="s" s="38">
        <v>124</v>
      </c>
      <c r="B547" s="39">
        <v>16</v>
      </c>
      <c r="C547" s="39">
        <v>19</v>
      </c>
      <c r="D547" t="s" s="38">
        <v>618</v>
      </c>
      <c r="E547" t="s" s="38">
        <v>52</v>
      </c>
      <c r="F547" s="40">
        <v>73</v>
      </c>
      <c r="G547" s="39">
        <v>78</v>
      </c>
      <c r="H547" s="18">
        <f>SUM(G547-F547)</f>
        <v>5</v>
      </c>
      <c r="I547" s="19">
        <f>H547/F547</f>
        <v>0.0684931506849315</v>
      </c>
      <c r="J547" s="19">
        <f>H547/G547</f>
        <v>0.0641025641025641</v>
      </c>
      <c r="K547" t="s" s="21">
        <f>IF(J547&lt;25%,"น้อยกว่า 25%",IF(J547&gt;=25%,"มากกว่าหรือเท่ากับ 25%",IF(J547&gt;=35%,"มากกว่าหรือเท่ากับ 35%")))</f>
        <v>18</v>
      </c>
    </row>
    <row r="548" s="7" customFormat="1" ht="19.15" customHeight="1">
      <c r="A548" t="s" s="38">
        <v>124</v>
      </c>
      <c r="B548" s="39">
        <v>16</v>
      </c>
      <c r="C548" s="39">
        <v>21</v>
      </c>
      <c r="D548" t="s" s="38">
        <v>619</v>
      </c>
      <c r="E548" t="s" s="38">
        <v>281</v>
      </c>
      <c r="F548" s="40">
        <v>74</v>
      </c>
      <c r="G548" s="39">
        <v>78</v>
      </c>
      <c r="H548" s="18">
        <f>SUM(G548-F548)</f>
        <v>4</v>
      </c>
      <c r="I548" s="19">
        <f>H548/F548</f>
        <v>0.0540540540540541</v>
      </c>
      <c r="J548" s="19">
        <f>H548/G548</f>
        <v>0.0512820512820513</v>
      </c>
      <c r="K548" t="s" s="21">
        <f>IF(J548&lt;25%,"น้อยกว่า 25%",IF(J548&gt;=25%,"มากกว่าหรือเท่ากับ 25%",IF(J548&gt;=35%,"มากกว่าหรือเท่ากับ 35%")))</f>
        <v>18</v>
      </c>
    </row>
    <row r="549" s="7" customFormat="1" ht="19.15" customHeight="1">
      <c r="A549" t="s" s="38">
        <v>124</v>
      </c>
      <c r="B549" s="39">
        <v>16</v>
      </c>
      <c r="C549" s="39">
        <v>20</v>
      </c>
      <c r="D549" t="s" s="38">
        <v>620</v>
      </c>
      <c r="E549" t="s" s="38">
        <v>58</v>
      </c>
      <c r="F549" s="40">
        <v>68</v>
      </c>
      <c r="G549" s="39">
        <v>73</v>
      </c>
      <c r="H549" s="18">
        <f>SUM(G549-F549)</f>
        <v>5</v>
      </c>
      <c r="I549" s="19">
        <f>H549/F549</f>
        <v>0.0735294117647059</v>
      </c>
      <c r="J549" s="19">
        <f>H549/G549</f>
        <v>0.0684931506849315</v>
      </c>
      <c r="K549" t="s" s="21">
        <f>IF(J549&lt;25%,"น้อยกว่า 25%",IF(J549&gt;=25%,"มากกว่าหรือเท่ากับ 25%",IF(J549&gt;=35%,"มากกว่าหรือเท่ากับ 35%")))</f>
        <v>18</v>
      </c>
    </row>
    <row r="550" s="7" customFormat="1" ht="19.15" customHeight="1">
      <c r="A550" t="s" s="38">
        <v>124</v>
      </c>
      <c r="B550" s="39">
        <v>16</v>
      </c>
      <c r="C550" s="39">
        <v>31</v>
      </c>
      <c r="D550" t="s" s="38">
        <v>621</v>
      </c>
      <c r="E550" t="s" s="38">
        <v>153</v>
      </c>
      <c r="F550" s="40">
        <v>67</v>
      </c>
      <c r="G550" s="39">
        <v>71</v>
      </c>
      <c r="H550" s="18">
        <f>SUM(G550-F550)</f>
        <v>4</v>
      </c>
      <c r="I550" s="19">
        <f>H550/F550</f>
        <v>0.0597014925373134</v>
      </c>
      <c r="J550" s="19">
        <f>H550/G550</f>
        <v>0.0563380281690141</v>
      </c>
      <c r="K550" t="s" s="21">
        <f>IF(J550&lt;25%,"น้อยกว่า 25%",IF(J550&gt;=25%,"มากกว่าหรือเท่ากับ 25%",IF(J550&gt;=35%,"มากกว่าหรือเท่ากับ 35%")))</f>
        <v>18</v>
      </c>
    </row>
    <row r="551" s="7" customFormat="1" ht="19.15" customHeight="1">
      <c r="A551" t="s" s="38">
        <v>124</v>
      </c>
      <c r="B551" s="39">
        <v>16</v>
      </c>
      <c r="C551" s="39">
        <v>2</v>
      </c>
      <c r="D551" t="s" s="38">
        <v>622</v>
      </c>
      <c r="E551" t="s" s="38">
        <v>54</v>
      </c>
      <c r="F551" s="40">
        <v>67</v>
      </c>
      <c r="G551" s="39">
        <v>69</v>
      </c>
      <c r="H551" s="18">
        <f>SUM(G551-F551)</f>
        <v>2</v>
      </c>
      <c r="I551" s="19">
        <f>H551/F551</f>
        <v>0.0298507462686567</v>
      </c>
      <c r="J551" s="19">
        <f>H551/G551</f>
        <v>0.0289855072463768</v>
      </c>
      <c r="K551" t="s" s="21">
        <f>IF(J551&lt;25%,"น้อยกว่า 25%",IF(J551&gt;=25%,"มากกว่าหรือเท่ากับ 25%",IF(J551&gt;=35%,"มากกว่าหรือเท่ากับ 35%")))</f>
        <v>18</v>
      </c>
    </row>
    <row r="552" s="7" customFormat="1" ht="19.15" customHeight="1">
      <c r="A552" t="s" s="38">
        <v>124</v>
      </c>
      <c r="B552" s="39">
        <v>16</v>
      </c>
      <c r="C552" s="39">
        <v>28</v>
      </c>
      <c r="D552" t="s" s="38">
        <v>623</v>
      </c>
      <c r="E552" t="s" s="38">
        <v>64</v>
      </c>
      <c r="F552" s="40">
        <v>50</v>
      </c>
      <c r="G552" s="39">
        <v>52</v>
      </c>
      <c r="H552" s="18">
        <f>SUM(G552-F552)</f>
        <v>2</v>
      </c>
      <c r="I552" s="19">
        <f>H552/F552</f>
        <v>0.04</v>
      </c>
      <c r="J552" s="19">
        <f>H552/G552</f>
        <v>0.0384615384615385</v>
      </c>
      <c r="K552" t="s" s="21">
        <f>IF(J552&lt;25%,"น้อยกว่า 25%",IF(J552&gt;=25%,"มากกว่าหรือเท่ากับ 25%",IF(J552&gt;=35%,"มากกว่าหรือเท่ากับ 35%")))</f>
        <v>18</v>
      </c>
    </row>
    <row r="553" s="7" customFormat="1" ht="19.15" customHeight="1">
      <c r="A553" t="s" s="38">
        <v>124</v>
      </c>
      <c r="B553" s="39">
        <v>16</v>
      </c>
      <c r="C553" s="39">
        <v>30</v>
      </c>
      <c r="D553" t="s" s="38">
        <v>624</v>
      </c>
      <c r="E553" t="s" s="38">
        <v>116</v>
      </c>
      <c r="F553" s="40">
        <v>37</v>
      </c>
      <c r="G553" s="39">
        <v>40</v>
      </c>
      <c r="H553" s="18">
        <f>SUM(G553-F553)</f>
        <v>3</v>
      </c>
      <c r="I553" s="19">
        <f>H553/F553</f>
        <v>0.0810810810810811</v>
      </c>
      <c r="J553" s="19">
        <f>H553/G553</f>
        <v>0.075</v>
      </c>
      <c r="K553" t="s" s="21">
        <f>IF(J553&lt;25%,"น้อยกว่า 25%",IF(J553&gt;=25%,"มากกว่าหรือเท่ากับ 25%",IF(J553&gt;=35%,"มากกว่าหรือเท่ากับ 35%")))</f>
        <v>18</v>
      </c>
    </row>
    <row r="554" s="7" customFormat="1" ht="19.15" customHeight="1">
      <c r="A554" t="s" s="38">
        <v>124</v>
      </c>
      <c r="B554" s="39">
        <v>16</v>
      </c>
      <c r="C554" s="39">
        <v>15</v>
      </c>
      <c r="D554" t="s" s="38">
        <v>625</v>
      </c>
      <c r="E554" t="s" s="38">
        <v>56</v>
      </c>
      <c r="F554" s="40">
        <v>30</v>
      </c>
      <c r="G554" s="39">
        <v>33</v>
      </c>
      <c r="H554" s="18">
        <f>SUM(G554-F554)</f>
        <v>3</v>
      </c>
      <c r="I554" s="19">
        <f>H554/F554</f>
        <v>0.1</v>
      </c>
      <c r="J554" s="19">
        <f>H554/G554</f>
        <v>0.0909090909090909</v>
      </c>
      <c r="K554" t="s" s="21">
        <f>IF(J554&lt;25%,"น้อยกว่า 25%",IF(J554&gt;=25%,"มากกว่าหรือเท่ากับ 25%",IF(J554&gt;=35%,"มากกว่าหรือเท่ากับ 35%")))</f>
        <v>18</v>
      </c>
    </row>
    <row r="555" s="7" customFormat="1" ht="19.15" customHeight="1">
      <c r="A555" t="s" s="38">
        <v>124</v>
      </c>
      <c r="B555" s="39">
        <v>16</v>
      </c>
      <c r="C555" s="39">
        <v>27</v>
      </c>
      <c r="D555" t="s" s="38">
        <v>626</v>
      </c>
      <c r="E555" t="s" s="38">
        <v>147</v>
      </c>
      <c r="F555" s="40">
        <v>27</v>
      </c>
      <c r="G555" s="39">
        <v>29</v>
      </c>
      <c r="H555" s="18">
        <f>SUM(G555-F555)</f>
        <v>2</v>
      </c>
      <c r="I555" s="19">
        <f>H555/F555</f>
        <v>0.0740740740740741</v>
      </c>
      <c r="J555" s="19">
        <f>H555/G555</f>
        <v>0.0689655172413793</v>
      </c>
      <c r="K555" t="s" s="21">
        <f>IF(J555&lt;25%,"น้อยกว่า 25%",IF(J555&gt;=25%,"มากกว่าหรือเท่ากับ 25%",IF(J555&gt;=35%,"มากกว่าหรือเท่ากับ 35%")))</f>
        <v>18</v>
      </c>
    </row>
    <row r="556" s="7" customFormat="1" ht="19.15" customHeight="1">
      <c r="A556" t="s" s="38">
        <v>124</v>
      </c>
      <c r="B556" s="39">
        <v>16</v>
      </c>
      <c r="C556" s="39">
        <v>29</v>
      </c>
      <c r="D556" t="s" s="38">
        <v>627</v>
      </c>
      <c r="E556" t="s" s="38">
        <v>119</v>
      </c>
      <c r="F556" s="40">
        <v>17</v>
      </c>
      <c r="G556" s="39">
        <v>19</v>
      </c>
      <c r="H556" s="18">
        <f>SUM(G556-F556)</f>
        <v>2</v>
      </c>
      <c r="I556" s="19">
        <f>H556/F556</f>
        <v>0.117647058823529</v>
      </c>
      <c r="J556" s="19">
        <f>H556/G556</f>
        <v>0.105263157894737</v>
      </c>
      <c r="K556" t="s" s="21">
        <f>IF(J556&lt;25%,"น้อยกว่า 25%",IF(J556&gt;=25%,"มากกว่าหรือเท่ากับ 25%",IF(J556&gt;=35%,"มากกว่าหรือเท่ากับ 35%")))</f>
        <v>18</v>
      </c>
    </row>
    <row r="557" s="7" customFormat="1" ht="19.15" customHeight="1">
      <c r="A557" t="s" s="16">
        <v>124</v>
      </c>
      <c r="B557" s="17">
        <v>17</v>
      </c>
      <c r="C557" s="17">
        <v>10</v>
      </c>
      <c r="D557" t="s" s="16">
        <v>628</v>
      </c>
      <c r="E557" t="s" s="16">
        <v>20</v>
      </c>
      <c r="F557" s="37">
        <v>23811</v>
      </c>
      <c r="G557" s="17">
        <v>25329</v>
      </c>
      <c r="H557" s="18">
        <f>SUM(G557-F557)</f>
        <v>1518</v>
      </c>
      <c r="I557" s="19">
        <f>H557/F557</f>
        <v>0.06375204737306291</v>
      </c>
      <c r="J557" s="19">
        <f>H557/G557</f>
        <v>0.0599313040388488</v>
      </c>
      <c r="K557" t="s" s="21">
        <f>IF(J557&lt;25%,"น้อยกว่า 25%",IF(J557&gt;=25%,"มากกว่าหรือเท่ากับ 25%",IF(J557&gt;=35%,"มากกว่าหรือเท่ากับ 35%")))</f>
        <v>18</v>
      </c>
    </row>
    <row r="558" s="7" customFormat="1" ht="19.15" customHeight="1">
      <c r="A558" t="s" s="16">
        <v>124</v>
      </c>
      <c r="B558" s="17">
        <v>17</v>
      </c>
      <c r="C558" s="17">
        <v>9</v>
      </c>
      <c r="D558" t="s" s="16">
        <v>629</v>
      </c>
      <c r="E558" t="s" s="16">
        <v>84</v>
      </c>
      <c r="F558" s="37">
        <v>23527</v>
      </c>
      <c r="G558" s="17">
        <v>24610</v>
      </c>
      <c r="H558" s="18">
        <f>SUM(G558-F558)</f>
        <v>1083</v>
      </c>
      <c r="I558" s="19">
        <f>H558/F558</f>
        <v>0.046032218302376</v>
      </c>
      <c r="J558" s="19">
        <f>H558/G558</f>
        <v>0.0440065014221861</v>
      </c>
      <c r="K558" t="s" s="21">
        <f>IF(J558&lt;25%,"น้อยกว่า 25%",IF(J558&gt;=25%,"มากกว่าหรือเท่ากับ 25%",IF(J558&gt;=35%,"มากกว่าหรือเท่ากับ 35%")))</f>
        <v>18</v>
      </c>
    </row>
    <row r="559" s="7" customFormat="1" ht="19.15" customHeight="1">
      <c r="A559" t="s" s="16">
        <v>124</v>
      </c>
      <c r="B559" s="17">
        <v>17</v>
      </c>
      <c r="C559" s="17">
        <v>1</v>
      </c>
      <c r="D559" t="s" s="16">
        <v>630</v>
      </c>
      <c r="E559" t="s" s="16">
        <v>22</v>
      </c>
      <c r="F559" s="37">
        <v>17586</v>
      </c>
      <c r="G559" s="17">
        <v>18391</v>
      </c>
      <c r="H559" s="18">
        <f>SUM(G559-F559)</f>
        <v>805</v>
      </c>
      <c r="I559" s="19">
        <f>H559/F559</f>
        <v>0.045775048333902</v>
      </c>
      <c r="J559" s="19">
        <f>H559/G559</f>
        <v>0.0437714099287695</v>
      </c>
      <c r="K559" t="s" s="21">
        <f>IF(J559&lt;25%,"น้อยกว่า 25%",IF(J559&gt;=25%,"มากกว่าหรือเท่ากับ 25%",IF(J559&gt;=35%,"มากกว่าหรือเท่ากับ 35%")))</f>
        <v>18</v>
      </c>
    </row>
    <row r="560" s="7" customFormat="1" ht="19.15" customHeight="1">
      <c r="A560" t="s" s="16">
        <v>124</v>
      </c>
      <c r="B560" s="17">
        <v>17</v>
      </c>
      <c r="C560" s="17">
        <v>6</v>
      </c>
      <c r="D560" t="s" s="16">
        <v>631</v>
      </c>
      <c r="E560" t="s" s="16">
        <v>17</v>
      </c>
      <c r="F560" s="37">
        <v>7841</v>
      </c>
      <c r="G560" s="17">
        <v>8868</v>
      </c>
      <c r="H560" s="18">
        <f>SUM(G560-F560)</f>
        <v>1027</v>
      </c>
      <c r="I560" s="19">
        <f>H560/F560</f>
        <v>0.130978191557199</v>
      </c>
      <c r="J560" s="19">
        <f>H560/G560</f>
        <v>0.115809652683807</v>
      </c>
      <c r="K560" t="s" s="21">
        <f>IF(J560&lt;25%,"น้อยกว่า 25%",IF(J560&gt;=25%,"มากกว่าหรือเท่ากับ 25%",IF(J560&gt;=35%,"มากกว่าหรือเท่ากับ 35%")))</f>
        <v>18</v>
      </c>
    </row>
    <row r="561" s="7" customFormat="1" ht="19.15" customHeight="1">
      <c r="A561" t="s" s="16">
        <v>124</v>
      </c>
      <c r="B561" s="17">
        <v>17</v>
      </c>
      <c r="C561" s="17">
        <v>4</v>
      </c>
      <c r="D561" t="s" s="16">
        <v>632</v>
      </c>
      <c r="E561" t="s" s="16">
        <v>30</v>
      </c>
      <c r="F561" s="37">
        <v>6841</v>
      </c>
      <c r="G561" s="17">
        <v>7190</v>
      </c>
      <c r="H561" s="18">
        <f>SUM(G561-F561)</f>
        <v>349</v>
      </c>
      <c r="I561" s="19">
        <f>H561/F561</f>
        <v>0.0510159333430785</v>
      </c>
      <c r="J561" s="19">
        <f>H561/G561</f>
        <v>0.0485396383866481</v>
      </c>
      <c r="K561" t="s" s="21">
        <f>IF(J561&lt;25%,"น้อยกว่า 25%",IF(J561&gt;=25%,"มากกว่าหรือเท่ากับ 25%",IF(J561&gt;=35%,"มากกว่าหรือเท่ากับ 35%")))</f>
        <v>18</v>
      </c>
    </row>
    <row r="562" s="7" customFormat="1" ht="19.15" customHeight="1">
      <c r="A562" t="s" s="16">
        <v>124</v>
      </c>
      <c r="B562" s="17">
        <v>17</v>
      </c>
      <c r="C562" s="17">
        <v>26</v>
      </c>
      <c r="D562" t="s" s="16">
        <v>633</v>
      </c>
      <c r="E562" t="s" s="16">
        <v>34</v>
      </c>
      <c r="F562" s="37">
        <v>2003</v>
      </c>
      <c r="G562" s="17">
        <v>2070</v>
      </c>
      <c r="H562" s="18">
        <f>SUM(G562-F562)</f>
        <v>67</v>
      </c>
      <c r="I562" s="19">
        <f>H562/F562</f>
        <v>0.0334498252621068</v>
      </c>
      <c r="J562" s="19">
        <f>H562/G562</f>
        <v>0.0323671497584541</v>
      </c>
      <c r="K562" t="s" s="21">
        <f>IF(J562&lt;25%,"น้อยกว่า 25%",IF(J562&gt;=25%,"มากกว่าหรือเท่ากับ 25%",IF(J562&gt;=35%,"มากกว่าหรือเท่ากับ 35%")))</f>
        <v>18</v>
      </c>
    </row>
    <row r="563" s="7" customFormat="1" ht="19.15" customHeight="1">
      <c r="A563" t="s" s="16">
        <v>124</v>
      </c>
      <c r="B563" s="17">
        <v>17</v>
      </c>
      <c r="C563" s="17">
        <v>7</v>
      </c>
      <c r="D563" t="s" s="16">
        <v>634</v>
      </c>
      <c r="E563" t="s" s="16">
        <v>28</v>
      </c>
      <c r="F563" s="37">
        <v>1687</v>
      </c>
      <c r="G563" s="17">
        <v>1781</v>
      </c>
      <c r="H563" s="18">
        <f>SUM(G563-F563)</f>
        <v>94</v>
      </c>
      <c r="I563" s="19">
        <f>H563/F563</f>
        <v>0.0557202133965619</v>
      </c>
      <c r="J563" s="19">
        <f>H563/G563</f>
        <v>0.0527793374508703</v>
      </c>
      <c r="K563" t="s" s="21">
        <f>IF(J563&lt;25%,"น้อยกว่า 25%",IF(J563&gt;=25%,"มากกว่าหรือเท่ากับ 25%",IF(J563&gt;=35%,"มากกว่าหรือเท่ากับ 35%")))</f>
        <v>18</v>
      </c>
    </row>
    <row r="564" s="7" customFormat="1" ht="19.15" customHeight="1">
      <c r="A564" t="s" s="16">
        <v>124</v>
      </c>
      <c r="B564" s="17">
        <v>17</v>
      </c>
      <c r="C564" s="17">
        <v>20</v>
      </c>
      <c r="D564" t="s" s="16">
        <v>635</v>
      </c>
      <c r="E564" t="s" s="16">
        <v>24</v>
      </c>
      <c r="F564" s="37">
        <v>704</v>
      </c>
      <c r="G564" s="17">
        <v>732</v>
      </c>
      <c r="H564" s="18">
        <f>SUM(G564-F564)</f>
        <v>28</v>
      </c>
      <c r="I564" s="19">
        <f>H564/F564</f>
        <v>0.0397727272727273</v>
      </c>
      <c r="J564" s="19">
        <f>H564/G564</f>
        <v>0.0382513661202186</v>
      </c>
      <c r="K564" t="s" s="21">
        <f>IF(J564&lt;25%,"น้อยกว่า 25%",IF(J564&gt;=25%,"มากกว่าหรือเท่ากับ 25%",IF(J564&gt;=35%,"มากกว่าหรือเท่ากับ 35%")))</f>
        <v>18</v>
      </c>
    </row>
    <row r="565" s="7" customFormat="1" ht="19.15" customHeight="1">
      <c r="A565" t="s" s="16">
        <v>124</v>
      </c>
      <c r="B565" s="17">
        <v>17</v>
      </c>
      <c r="C565" s="17">
        <v>3</v>
      </c>
      <c r="D565" t="s" s="16">
        <v>636</v>
      </c>
      <c r="E565" t="s" s="16">
        <v>173</v>
      </c>
      <c r="F565" s="37">
        <v>283</v>
      </c>
      <c r="G565" s="17">
        <v>306</v>
      </c>
      <c r="H565" s="18">
        <f>SUM(G565-F565)</f>
        <v>23</v>
      </c>
      <c r="I565" s="19">
        <f>H565/F565</f>
        <v>0.0812720848056537</v>
      </c>
      <c r="J565" s="19">
        <f>H565/G565</f>
        <v>0.0751633986928105</v>
      </c>
      <c r="K565" t="s" s="21">
        <f>IF(J565&lt;25%,"น้อยกว่า 25%",IF(J565&gt;=25%,"มากกว่าหรือเท่ากับ 25%",IF(J565&gt;=35%,"มากกว่าหรือเท่ากับ 35%")))</f>
        <v>18</v>
      </c>
    </row>
    <row r="566" s="7" customFormat="1" ht="19.15" customHeight="1">
      <c r="A566" t="s" s="16">
        <v>124</v>
      </c>
      <c r="B566" s="17">
        <v>17</v>
      </c>
      <c r="C566" s="17">
        <v>5</v>
      </c>
      <c r="D566" t="s" s="16">
        <v>637</v>
      </c>
      <c r="E566" t="s" s="16">
        <v>48</v>
      </c>
      <c r="F566" s="37">
        <v>198</v>
      </c>
      <c r="G566" s="17">
        <v>223</v>
      </c>
      <c r="H566" s="18">
        <f>SUM(G566-F566)</f>
        <v>25</v>
      </c>
      <c r="I566" s="19">
        <f>H566/F566</f>
        <v>0.126262626262626</v>
      </c>
      <c r="J566" s="19">
        <f>H566/G566</f>
        <v>0.112107623318386</v>
      </c>
      <c r="K566" t="s" s="21">
        <f>IF(J566&lt;25%,"น้อยกว่า 25%",IF(J566&gt;=25%,"มากกว่าหรือเท่ากับ 25%",IF(J566&gt;=35%,"มากกว่าหรือเท่ากับ 35%")))</f>
        <v>18</v>
      </c>
    </row>
    <row r="567" s="7" customFormat="1" ht="19.15" customHeight="1">
      <c r="A567" t="s" s="16">
        <v>124</v>
      </c>
      <c r="B567" s="17">
        <v>17</v>
      </c>
      <c r="C567" s="17">
        <v>18</v>
      </c>
      <c r="D567" t="s" s="16">
        <v>638</v>
      </c>
      <c r="E567" t="s" s="16">
        <v>62</v>
      </c>
      <c r="F567" s="37">
        <v>173</v>
      </c>
      <c r="G567" s="17">
        <v>179</v>
      </c>
      <c r="H567" s="18">
        <f>SUM(G567-F567)</f>
        <v>6</v>
      </c>
      <c r="I567" s="19">
        <f>H567/F567</f>
        <v>0.0346820809248555</v>
      </c>
      <c r="J567" s="19">
        <f>H567/G567</f>
        <v>0.0335195530726257</v>
      </c>
      <c r="K567" t="s" s="21">
        <f>IF(J567&lt;25%,"น้อยกว่า 25%",IF(J567&gt;=25%,"มากกว่าหรือเท่ากับ 25%",IF(J567&gt;=35%,"มากกว่าหรือเท่ากับ 35%")))</f>
        <v>18</v>
      </c>
    </row>
    <row r="568" s="7" customFormat="1" ht="19.15" customHeight="1">
      <c r="A568" t="s" s="16">
        <v>124</v>
      </c>
      <c r="B568" s="17">
        <v>17</v>
      </c>
      <c r="C568" s="17">
        <v>30</v>
      </c>
      <c r="D568" t="s" s="16">
        <v>639</v>
      </c>
      <c r="E568" t="s" s="16">
        <v>116</v>
      </c>
      <c r="F568" s="37">
        <v>168</v>
      </c>
      <c r="G568" s="17">
        <v>174</v>
      </c>
      <c r="H568" s="18">
        <f>SUM(G568-F568)</f>
        <v>6</v>
      </c>
      <c r="I568" s="19">
        <f>H568/F568</f>
        <v>0.0357142857142857</v>
      </c>
      <c r="J568" s="19">
        <f>H568/G568</f>
        <v>0.0344827586206897</v>
      </c>
      <c r="K568" t="s" s="21">
        <f>IF(J568&lt;25%,"น้อยกว่า 25%",IF(J568&gt;=25%,"มากกว่าหรือเท่ากับ 25%",IF(J568&gt;=35%,"มากกว่าหรือเท่ากับ 35%")))</f>
        <v>18</v>
      </c>
    </row>
    <row r="569" s="7" customFormat="1" ht="19.15" customHeight="1">
      <c r="A569" t="s" s="16">
        <v>124</v>
      </c>
      <c r="B569" s="17">
        <v>17</v>
      </c>
      <c r="C569" s="17">
        <v>2</v>
      </c>
      <c r="D569" t="s" s="16">
        <v>640</v>
      </c>
      <c r="E569" t="s" s="16">
        <v>281</v>
      </c>
      <c r="F569" s="37">
        <v>148</v>
      </c>
      <c r="G569" s="17">
        <v>159</v>
      </c>
      <c r="H569" s="18">
        <f>SUM(G569-F569)</f>
        <v>11</v>
      </c>
      <c r="I569" s="19">
        <f>H569/F569</f>
        <v>0.0743243243243243</v>
      </c>
      <c r="J569" s="19">
        <f>H569/G569</f>
        <v>0.0691823899371069</v>
      </c>
      <c r="K569" t="s" s="21">
        <f>IF(J569&lt;25%,"น้อยกว่า 25%",IF(J569&gt;=25%,"มากกว่าหรือเท่ากับ 25%",IF(J569&gt;=35%,"มากกว่าหรือเท่ากับ 35%")))</f>
        <v>18</v>
      </c>
    </row>
    <row r="570" s="7" customFormat="1" ht="19.15" customHeight="1">
      <c r="A570" t="s" s="16">
        <v>124</v>
      </c>
      <c r="B570" s="17">
        <v>17</v>
      </c>
      <c r="C570" s="17">
        <v>14</v>
      </c>
      <c r="D570" t="s" s="16">
        <v>641</v>
      </c>
      <c r="E570" t="s" s="16">
        <v>60</v>
      </c>
      <c r="F570" s="37">
        <v>138</v>
      </c>
      <c r="G570" s="17">
        <v>142</v>
      </c>
      <c r="H570" s="18">
        <f>SUM(G570-F570)</f>
        <v>4</v>
      </c>
      <c r="I570" s="19">
        <f>H570/F570</f>
        <v>0.0289855072463768</v>
      </c>
      <c r="J570" s="19">
        <f>H570/G570</f>
        <v>0.028169014084507</v>
      </c>
      <c r="K570" t="s" s="21">
        <f>IF(J570&lt;25%,"น้อยกว่า 25%",IF(J570&gt;=25%,"มากกว่าหรือเท่ากับ 25%",IF(J570&gt;=35%,"มากกว่าหรือเท่ากับ 35%")))</f>
        <v>18</v>
      </c>
    </row>
    <row r="571" s="7" customFormat="1" ht="19.15" customHeight="1">
      <c r="A571" t="s" s="16">
        <v>124</v>
      </c>
      <c r="B571" s="17">
        <v>17</v>
      </c>
      <c r="C571" s="17">
        <v>29</v>
      </c>
      <c r="D571" t="s" s="16">
        <v>642</v>
      </c>
      <c r="E571" t="s" s="16">
        <v>185</v>
      </c>
      <c r="F571" s="37">
        <v>119</v>
      </c>
      <c r="G571" s="17">
        <v>126</v>
      </c>
      <c r="H571" s="18">
        <f>SUM(G571-F571)</f>
        <v>7</v>
      </c>
      <c r="I571" s="19">
        <f>H571/F571</f>
        <v>0.0588235294117647</v>
      </c>
      <c r="J571" s="19">
        <f>H571/G571</f>
        <v>0.0555555555555556</v>
      </c>
      <c r="K571" t="s" s="21">
        <f>IF(J571&lt;25%,"น้อยกว่า 25%",IF(J571&gt;=25%,"มากกว่าหรือเท่ากับ 25%",IF(J571&gt;=35%,"มากกว่าหรือเท่ากับ 35%")))</f>
        <v>18</v>
      </c>
    </row>
    <row r="572" s="7" customFormat="1" ht="19.15" customHeight="1">
      <c r="A572" t="s" s="16">
        <v>124</v>
      </c>
      <c r="B572" s="17">
        <v>17</v>
      </c>
      <c r="C572" s="17">
        <v>21</v>
      </c>
      <c r="D572" t="s" s="16">
        <v>643</v>
      </c>
      <c r="E572" t="s" s="16">
        <v>58</v>
      </c>
      <c r="F572" s="37">
        <v>111</v>
      </c>
      <c r="G572" s="17">
        <v>121</v>
      </c>
      <c r="H572" s="18">
        <f>SUM(G572-F572)</f>
        <v>10</v>
      </c>
      <c r="I572" s="19">
        <f>H572/F572</f>
        <v>0.0900900900900901</v>
      </c>
      <c r="J572" s="19">
        <f>H572/G572</f>
        <v>0.0826446280991736</v>
      </c>
      <c r="K572" t="s" s="21">
        <f>IF(J572&lt;25%,"น้อยกว่า 25%",IF(J572&gt;=25%,"มากกว่าหรือเท่ากับ 25%",IF(J572&gt;=35%,"มากกว่าหรือเท่ากับ 35%")))</f>
        <v>18</v>
      </c>
    </row>
    <row r="573" s="7" customFormat="1" ht="19.15" customHeight="1">
      <c r="A573" t="s" s="16">
        <v>124</v>
      </c>
      <c r="B573" s="17">
        <v>17</v>
      </c>
      <c r="C573" s="17">
        <v>17</v>
      </c>
      <c r="D573" t="s" s="16">
        <v>644</v>
      </c>
      <c r="E573" t="s" s="16">
        <v>38</v>
      </c>
      <c r="F573" s="37">
        <v>105</v>
      </c>
      <c r="G573" s="17">
        <v>108</v>
      </c>
      <c r="H573" s="18">
        <f>SUM(G573-F573)</f>
        <v>3</v>
      </c>
      <c r="I573" s="19">
        <f>H573/F573</f>
        <v>0.0285714285714286</v>
      </c>
      <c r="J573" s="19">
        <f>H573/G573</f>
        <v>0.0277777777777778</v>
      </c>
      <c r="K573" t="s" s="21">
        <f>IF(J573&lt;25%,"น้อยกว่า 25%",IF(J573&gt;=25%,"มากกว่าหรือเท่ากับ 25%",IF(J573&gt;=35%,"มากกว่าหรือเท่ากับ 35%")))</f>
        <v>18</v>
      </c>
    </row>
    <row r="574" s="7" customFormat="1" ht="19.15" customHeight="1">
      <c r="A574" t="s" s="16">
        <v>124</v>
      </c>
      <c r="B574" s="17">
        <v>17</v>
      </c>
      <c r="C574" s="17">
        <v>16</v>
      </c>
      <c r="D574" t="s" s="16">
        <v>645</v>
      </c>
      <c r="E574" t="s" s="16">
        <v>36</v>
      </c>
      <c r="F574" s="37">
        <v>88</v>
      </c>
      <c r="G574" s="17">
        <v>96</v>
      </c>
      <c r="H574" s="18">
        <f>SUM(G574-F574)</f>
        <v>8</v>
      </c>
      <c r="I574" s="19">
        <f>H574/F574</f>
        <v>0.0909090909090909</v>
      </c>
      <c r="J574" s="19">
        <f>H574/G574</f>
        <v>0.0833333333333333</v>
      </c>
      <c r="K574" t="s" s="21">
        <f>IF(J574&lt;25%,"น้อยกว่า 25%",IF(J574&gt;=25%,"มากกว่าหรือเท่ากับ 25%",IF(J574&gt;=35%,"มากกว่าหรือเท่ากับ 35%")))</f>
        <v>18</v>
      </c>
    </row>
    <row r="575" s="7" customFormat="1" ht="19.15" customHeight="1">
      <c r="A575" t="s" s="16">
        <v>124</v>
      </c>
      <c r="B575" s="17">
        <v>17</v>
      </c>
      <c r="C575" s="17">
        <v>11</v>
      </c>
      <c r="D575" t="s" s="16">
        <v>646</v>
      </c>
      <c r="E575" t="s" s="16">
        <v>64</v>
      </c>
      <c r="F575" s="37">
        <v>81</v>
      </c>
      <c r="G575" s="17">
        <v>89</v>
      </c>
      <c r="H575" s="18">
        <f>SUM(G575-F575)</f>
        <v>8</v>
      </c>
      <c r="I575" s="19">
        <f>H575/F575</f>
        <v>0.0987654320987654</v>
      </c>
      <c r="J575" s="19">
        <f>H575/G575</f>
        <v>0.0898876404494382</v>
      </c>
      <c r="K575" t="s" s="21">
        <f>IF(J575&lt;25%,"น้อยกว่า 25%",IF(J575&gt;=25%,"มากกว่าหรือเท่ากับ 25%",IF(J575&gt;=35%,"มากกว่าหรือเท่ากับ 35%")))</f>
        <v>18</v>
      </c>
    </row>
    <row r="576" s="7" customFormat="1" ht="19.15" customHeight="1">
      <c r="A576" t="s" s="16">
        <v>124</v>
      </c>
      <c r="B576" s="17">
        <v>17</v>
      </c>
      <c r="C576" s="17">
        <v>13</v>
      </c>
      <c r="D576" t="s" s="16">
        <v>647</v>
      </c>
      <c r="E576" t="s" s="16">
        <v>101</v>
      </c>
      <c r="F576" s="37">
        <v>82</v>
      </c>
      <c r="G576" s="17">
        <v>88</v>
      </c>
      <c r="H576" s="18">
        <f>SUM(G576-F576)</f>
        <v>6</v>
      </c>
      <c r="I576" s="19">
        <f>H576/F576</f>
        <v>0.0731707317073171</v>
      </c>
      <c r="J576" s="19">
        <f>H576/G576</f>
        <v>0.0681818181818182</v>
      </c>
      <c r="K576" t="s" s="21">
        <f>IF(J576&lt;25%,"น้อยกว่า 25%",IF(J576&gt;=25%,"มากกว่าหรือเท่ากับ 25%",IF(J576&gt;=35%,"มากกว่าหรือเท่ากับ 35%")))</f>
        <v>18</v>
      </c>
    </row>
    <row r="577" s="7" customFormat="1" ht="19.15" customHeight="1">
      <c r="A577" t="s" s="16">
        <v>124</v>
      </c>
      <c r="B577" s="17">
        <v>17</v>
      </c>
      <c r="C577" s="17">
        <v>15</v>
      </c>
      <c r="D577" t="s" s="16">
        <v>648</v>
      </c>
      <c r="E577" t="s" s="16">
        <v>66</v>
      </c>
      <c r="F577" s="37">
        <v>64</v>
      </c>
      <c r="G577" s="17">
        <v>67</v>
      </c>
      <c r="H577" s="18">
        <f>SUM(G577-F577)</f>
        <v>3</v>
      </c>
      <c r="I577" s="19">
        <f>H577/F577</f>
        <v>0.046875</v>
      </c>
      <c r="J577" s="19">
        <f>H577/G577</f>
        <v>0.0447761194029851</v>
      </c>
      <c r="K577" t="s" s="21">
        <f>IF(J577&lt;25%,"น้อยกว่า 25%",IF(J577&gt;=25%,"มากกว่าหรือเท่ากับ 25%",IF(J577&gt;=35%,"มากกว่าหรือเท่ากับ 35%")))</f>
        <v>18</v>
      </c>
    </row>
    <row r="578" s="7" customFormat="1" ht="19.15" customHeight="1">
      <c r="A578" t="s" s="16">
        <v>124</v>
      </c>
      <c r="B578" s="17">
        <v>17</v>
      </c>
      <c r="C578" s="17">
        <v>25</v>
      </c>
      <c r="D578" t="s" s="16">
        <v>649</v>
      </c>
      <c r="E578" t="s" s="16">
        <v>237</v>
      </c>
      <c r="F578" s="37">
        <v>61</v>
      </c>
      <c r="G578" s="17">
        <v>65</v>
      </c>
      <c r="H578" s="18">
        <f>SUM(G578-F578)</f>
        <v>4</v>
      </c>
      <c r="I578" s="19">
        <f>H578/F578</f>
        <v>0.0655737704918033</v>
      </c>
      <c r="J578" s="19">
        <f>H578/G578</f>
        <v>0.0615384615384615</v>
      </c>
      <c r="K578" t="s" s="21">
        <f>IF(J578&lt;25%,"น้อยกว่า 25%",IF(J578&gt;=25%,"มากกว่าหรือเท่ากับ 25%",IF(J578&gt;=35%,"มากกว่าหรือเท่ากับ 35%")))</f>
        <v>18</v>
      </c>
    </row>
    <row r="579" s="7" customFormat="1" ht="19.15" customHeight="1">
      <c r="A579" t="s" s="16">
        <v>124</v>
      </c>
      <c r="B579" s="17">
        <v>17</v>
      </c>
      <c r="C579" s="17">
        <v>12</v>
      </c>
      <c r="D579" t="s" s="16">
        <v>650</v>
      </c>
      <c r="E579" t="s" s="16">
        <v>76</v>
      </c>
      <c r="F579" s="37">
        <v>58</v>
      </c>
      <c r="G579" s="17">
        <v>60</v>
      </c>
      <c r="H579" s="18">
        <f>SUM(G579-F579)</f>
        <v>2</v>
      </c>
      <c r="I579" s="19">
        <f>H579/F579</f>
        <v>0.0344827586206897</v>
      </c>
      <c r="J579" s="19">
        <f>H579/G579</f>
        <v>0.0333333333333333</v>
      </c>
      <c r="K579" t="s" s="21">
        <f>IF(J579&lt;25%,"น้อยกว่า 25%",IF(J579&gt;=25%,"มากกว่าหรือเท่ากับ 25%",IF(J579&gt;=35%,"มากกว่าหรือเท่ากับ 35%")))</f>
        <v>18</v>
      </c>
    </row>
    <row r="580" s="7" customFormat="1" ht="19.15" customHeight="1">
      <c r="A580" t="s" s="16">
        <v>124</v>
      </c>
      <c r="B580" s="17">
        <v>17</v>
      </c>
      <c r="C580" s="17">
        <v>24</v>
      </c>
      <c r="D580" t="s" s="16">
        <v>651</v>
      </c>
      <c r="E580" t="s" s="16">
        <v>72</v>
      </c>
      <c r="F580" s="37">
        <v>56</v>
      </c>
      <c r="G580" s="17">
        <v>58</v>
      </c>
      <c r="H580" s="18">
        <f>SUM(G580-F580)</f>
        <v>2</v>
      </c>
      <c r="I580" s="19">
        <f>H580/F580</f>
        <v>0.0357142857142857</v>
      </c>
      <c r="J580" s="19">
        <f>H580/G580</f>
        <v>0.0344827586206897</v>
      </c>
      <c r="K580" t="s" s="21">
        <f>IF(J580&lt;25%,"น้อยกว่า 25%",IF(J580&gt;=25%,"มากกว่าหรือเท่ากับ 25%",IF(J580&gt;=35%,"มากกว่าหรือเท่ากับ 35%")))</f>
        <v>18</v>
      </c>
    </row>
    <row r="581" s="7" customFormat="1" ht="19.15" customHeight="1">
      <c r="A581" t="s" s="16">
        <v>124</v>
      </c>
      <c r="B581" s="17">
        <v>17</v>
      </c>
      <c r="C581" s="17">
        <v>22</v>
      </c>
      <c r="D581" t="s" s="16">
        <v>652</v>
      </c>
      <c r="E581" t="s" s="16">
        <v>40</v>
      </c>
      <c r="F581" s="37">
        <v>53</v>
      </c>
      <c r="G581" s="17">
        <v>56</v>
      </c>
      <c r="H581" s="18">
        <f>SUM(G581-F581)</f>
        <v>3</v>
      </c>
      <c r="I581" s="19">
        <f>H581/F581</f>
        <v>0.0566037735849057</v>
      </c>
      <c r="J581" s="19">
        <f>H581/G581</f>
        <v>0.0535714285714286</v>
      </c>
      <c r="K581" t="s" s="21">
        <f>IF(J581&lt;25%,"น้อยกว่า 25%",IF(J581&gt;=25%,"มากกว่าหรือเท่ากับ 25%",IF(J581&gt;=35%,"มากกว่าหรือเท่ากับ 35%")))</f>
        <v>18</v>
      </c>
    </row>
    <row r="582" s="7" customFormat="1" ht="19.15" customHeight="1">
      <c r="A582" t="s" s="16">
        <v>124</v>
      </c>
      <c r="B582" s="17">
        <v>17</v>
      </c>
      <c r="C582" s="17">
        <v>23</v>
      </c>
      <c r="D582" t="s" s="16">
        <v>653</v>
      </c>
      <c r="E582" t="s" s="16">
        <v>52</v>
      </c>
      <c r="F582" s="37">
        <v>38</v>
      </c>
      <c r="G582" s="17">
        <v>41</v>
      </c>
      <c r="H582" s="18">
        <f>SUM(G582-F582)</f>
        <v>3</v>
      </c>
      <c r="I582" s="19">
        <f>H582/F582</f>
        <v>0.0789473684210526</v>
      </c>
      <c r="J582" s="19">
        <f>H582/G582</f>
        <v>0.0731707317073171</v>
      </c>
      <c r="K582" t="s" s="21">
        <f>IF(J582&lt;25%,"น้อยกว่า 25%",IF(J582&gt;=25%,"มากกว่าหรือเท่ากับ 25%",IF(J582&gt;=35%,"มากกว่าหรือเท่ากับ 35%")))</f>
        <v>18</v>
      </c>
    </row>
    <row r="583" s="7" customFormat="1" ht="19.15" customHeight="1">
      <c r="A583" t="s" s="16">
        <v>124</v>
      </c>
      <c r="B583" s="17">
        <v>17</v>
      </c>
      <c r="C583" s="17">
        <v>19</v>
      </c>
      <c r="D583" t="s" s="16">
        <v>654</v>
      </c>
      <c r="E583" t="s" s="16">
        <v>54</v>
      </c>
      <c r="F583" s="37">
        <v>37</v>
      </c>
      <c r="G583" s="17">
        <v>37</v>
      </c>
      <c r="H583" s="18">
        <f>SUM(G583-F583)</f>
        <v>0</v>
      </c>
      <c r="I583" s="19">
        <f>H583/F583</f>
        <v>0</v>
      </c>
      <c r="J583" s="19">
        <f>H583/G583</f>
        <v>0</v>
      </c>
      <c r="K583" t="s" s="21">
        <f>IF(J583&lt;25%,"น้อยกว่า 25%",IF(J583&gt;=25%,"มากกว่าหรือเท่ากับ 25%",IF(J583&gt;=35%,"มากกว่าหรือเท่ากับ 35%")))</f>
        <v>18</v>
      </c>
    </row>
    <row r="584" s="7" customFormat="1" ht="19.15" customHeight="1">
      <c r="A584" t="s" s="16">
        <v>124</v>
      </c>
      <c r="B584" s="17">
        <v>17</v>
      </c>
      <c r="C584" s="17">
        <v>27</v>
      </c>
      <c r="D584" t="s" s="16">
        <v>655</v>
      </c>
      <c r="E584" t="s" s="16">
        <v>44</v>
      </c>
      <c r="F584" s="37">
        <v>32</v>
      </c>
      <c r="G584" s="17">
        <v>32</v>
      </c>
      <c r="H584" s="18">
        <f>SUM(G584-F584)</f>
        <v>0</v>
      </c>
      <c r="I584" s="19">
        <f>H584/F584</f>
        <v>0</v>
      </c>
      <c r="J584" s="19">
        <f>H584/G584</f>
        <v>0</v>
      </c>
      <c r="K584" t="s" s="21">
        <f>IF(J584&lt;25%,"น้อยกว่า 25%",IF(J584&gt;=25%,"มากกว่าหรือเท่ากับ 25%",IF(J584&gt;=35%,"มากกว่าหรือเท่ากับ 35%")))</f>
        <v>18</v>
      </c>
    </row>
    <row r="585" s="7" customFormat="1" ht="19.15" customHeight="1">
      <c r="A585" t="s" s="16">
        <v>124</v>
      </c>
      <c r="B585" s="17">
        <v>17</v>
      </c>
      <c r="C585" s="17">
        <v>36</v>
      </c>
      <c r="D585" t="s" s="16">
        <v>656</v>
      </c>
      <c r="E585" t="s" s="16">
        <v>68</v>
      </c>
      <c r="F585" s="37">
        <v>29</v>
      </c>
      <c r="G585" s="17">
        <v>32</v>
      </c>
      <c r="H585" s="18">
        <f>SUM(G585-F585)</f>
        <v>3</v>
      </c>
      <c r="I585" s="19">
        <f>H585/F585</f>
        <v>0.103448275862069</v>
      </c>
      <c r="J585" s="19">
        <f>H585/G585</f>
        <v>0.09375</v>
      </c>
      <c r="K585" t="s" s="21">
        <f>IF(J585&lt;25%,"น้อยกว่า 25%",IF(J585&gt;=25%,"มากกว่าหรือเท่ากับ 25%",IF(J585&gt;=35%,"มากกว่าหรือเท่ากับ 35%")))</f>
        <v>18</v>
      </c>
    </row>
    <row r="586" s="7" customFormat="1" ht="19.15" customHeight="1">
      <c r="A586" t="s" s="16">
        <v>124</v>
      </c>
      <c r="B586" s="17">
        <v>17</v>
      </c>
      <c r="C586" s="17">
        <v>28</v>
      </c>
      <c r="D586" t="s" s="16">
        <v>657</v>
      </c>
      <c r="E586" t="s" s="16">
        <v>119</v>
      </c>
      <c r="F586" s="37">
        <v>27</v>
      </c>
      <c r="G586" s="17">
        <v>30</v>
      </c>
      <c r="H586" s="18">
        <f>SUM(G586-F586)</f>
        <v>3</v>
      </c>
      <c r="I586" s="19">
        <f>H586/F586</f>
        <v>0.111111111111111</v>
      </c>
      <c r="J586" s="19">
        <f>H586/G586</f>
        <v>0.1</v>
      </c>
      <c r="K586" t="s" s="21">
        <f>IF(J586&lt;25%,"น้อยกว่า 25%",IF(J586&gt;=25%,"มากกว่าหรือเท่ากับ 25%",IF(J586&gt;=35%,"มากกว่าหรือเท่ากับ 35%")))</f>
        <v>18</v>
      </c>
    </row>
    <row r="587" s="7" customFormat="1" ht="19.15" customHeight="1">
      <c r="A587" t="s" s="16">
        <v>124</v>
      </c>
      <c r="B587" s="17">
        <v>17</v>
      </c>
      <c r="C587" s="17">
        <v>33</v>
      </c>
      <c r="D587" t="s" s="16">
        <v>658</v>
      </c>
      <c r="E587" t="s" s="16">
        <v>32</v>
      </c>
      <c r="F587" s="37">
        <v>24</v>
      </c>
      <c r="G587" s="17">
        <v>28</v>
      </c>
      <c r="H587" s="18">
        <f>SUM(G587-F587)</f>
        <v>4</v>
      </c>
      <c r="I587" s="19">
        <f>H587/F587</f>
        <v>0.166666666666667</v>
      </c>
      <c r="J587" s="19">
        <f>H587/G587</f>
        <v>0.142857142857143</v>
      </c>
      <c r="K587" t="s" s="21">
        <f>IF(J587&lt;25%,"น้อยกว่า 25%",IF(J587&gt;=25%,"มากกว่าหรือเท่ากับ 25%",IF(J587&gt;=35%,"มากกว่าหรือเท่ากับ 35%")))</f>
        <v>18</v>
      </c>
    </row>
    <row r="588" s="7" customFormat="1" ht="19.15" customHeight="1">
      <c r="A588" t="s" s="16">
        <v>124</v>
      </c>
      <c r="B588" s="17">
        <v>17</v>
      </c>
      <c r="C588" s="17">
        <v>34</v>
      </c>
      <c r="D588" t="s" s="16">
        <v>659</v>
      </c>
      <c r="E588" t="s" s="16">
        <v>153</v>
      </c>
      <c r="F588" s="37">
        <v>14</v>
      </c>
      <c r="G588" s="17">
        <v>15</v>
      </c>
      <c r="H588" s="18">
        <f>SUM(G588-F588)</f>
        <v>1</v>
      </c>
      <c r="I588" s="19">
        <f>H588/F588</f>
        <v>0.0714285714285714</v>
      </c>
      <c r="J588" s="19">
        <f>H588/G588</f>
        <v>0.06666666666666669</v>
      </c>
      <c r="K588" t="s" s="21">
        <f>IF(J588&lt;25%,"น้อยกว่า 25%",IF(J588&gt;=25%,"มากกว่าหรือเท่ากับ 25%",IF(J588&gt;=35%,"มากกว่าหรือเท่ากับ 35%")))</f>
        <v>18</v>
      </c>
    </row>
    <row r="589" s="7" customFormat="1" ht="19.15" customHeight="1">
      <c r="A589" t="s" s="16">
        <v>124</v>
      </c>
      <c r="B589" s="17">
        <v>17</v>
      </c>
      <c r="C589" s="17">
        <v>31</v>
      </c>
      <c r="D589" t="s" s="16">
        <v>660</v>
      </c>
      <c r="E589" t="s" s="16">
        <v>147</v>
      </c>
      <c r="F589" s="37">
        <v>12</v>
      </c>
      <c r="G589" s="17">
        <v>13</v>
      </c>
      <c r="H589" s="18">
        <f>SUM(G589-F589)</f>
        <v>1</v>
      </c>
      <c r="I589" s="19">
        <f>H589/F589</f>
        <v>0.0833333333333333</v>
      </c>
      <c r="J589" s="19">
        <f>H589/G589</f>
        <v>0.0769230769230769</v>
      </c>
      <c r="K589" t="s" s="21">
        <f>IF(J589&lt;25%,"น้อยกว่า 25%",IF(J589&gt;=25%,"มากกว่าหรือเท่ากับ 25%",IF(J589&gt;=35%,"มากกว่าหรือเท่ากับ 35%")))</f>
        <v>18</v>
      </c>
    </row>
    <row r="590" s="7" customFormat="1" ht="19.15" customHeight="1">
      <c r="A590" t="s" s="16">
        <v>124</v>
      </c>
      <c r="B590" s="17">
        <v>17</v>
      </c>
      <c r="C590" s="17">
        <v>35</v>
      </c>
      <c r="D590" t="s" s="16">
        <v>661</v>
      </c>
      <c r="E590" t="s" s="16">
        <v>56</v>
      </c>
      <c r="F590" s="37">
        <v>11</v>
      </c>
      <c r="G590" s="17">
        <v>12</v>
      </c>
      <c r="H590" s="18">
        <f>SUM(G590-F590)</f>
        <v>1</v>
      </c>
      <c r="I590" s="19">
        <f>H590/F590</f>
        <v>0.0909090909090909</v>
      </c>
      <c r="J590" s="19">
        <f>H590/G590</f>
        <v>0.0833333333333333</v>
      </c>
      <c r="K590" t="s" s="21">
        <f>IF(J590&lt;25%,"น้อยกว่า 25%",IF(J590&gt;=25%,"มากกว่าหรือเท่ากับ 25%",IF(J590&gt;=35%,"มากกว่าหรือเท่ากับ 35%")))</f>
        <v>18</v>
      </c>
    </row>
    <row r="591" s="7" customFormat="1" ht="19.15" customHeight="1">
      <c r="A591" t="s" s="16">
        <v>124</v>
      </c>
      <c r="B591" s="17">
        <v>17</v>
      </c>
      <c r="C591" s="17">
        <v>8</v>
      </c>
      <c r="D591" t="s" s="16">
        <v>662</v>
      </c>
      <c r="E591" t="s" s="16">
        <v>26</v>
      </c>
      <c r="F591" s="37">
        <v>0</v>
      </c>
      <c r="G591" s="17">
        <v>0</v>
      </c>
      <c r="H591" s="18">
        <f>SUM(G591-F591)</f>
        <v>0</v>
      </c>
      <c r="I591" s="19">
        <f>H591/F591</f>
      </c>
      <c r="J591" s="19">
        <f>H591/G591</f>
      </c>
      <c r="K591" s="24">
        <f>IF(J591&lt;25%,"น้อยกว่า 25%",IF(J591&gt;=25%,"มากกว่าหรือเท่ากับ 25%",IF(J591&gt;=35%,"มากกว่าหรือเท่ากับ 35%")))</f>
      </c>
    </row>
    <row r="592" s="7" customFormat="1" ht="19.15" customHeight="1">
      <c r="A592" t="s" s="16">
        <v>124</v>
      </c>
      <c r="B592" s="17">
        <v>17</v>
      </c>
      <c r="C592" s="17">
        <v>32</v>
      </c>
      <c r="D592" t="s" s="16">
        <v>663</v>
      </c>
      <c r="E592" t="s" s="16">
        <v>248</v>
      </c>
      <c r="F592" s="37">
        <v>0</v>
      </c>
      <c r="G592" s="17">
        <v>0</v>
      </c>
      <c r="H592" s="18">
        <f>SUM(G592-F592)</f>
        <v>0</v>
      </c>
      <c r="I592" s="19">
        <f>H592/F592</f>
      </c>
      <c r="J592" s="19">
        <f>H592/G592</f>
      </c>
      <c r="K592" s="24">
        <f>IF(J592&lt;25%,"น้อยกว่า 25%",IF(J592&gt;=25%,"มากกว่าหรือเท่ากับ 25%",IF(J592&gt;=35%,"มากกว่าหรือเท่ากับ 35%")))</f>
      </c>
    </row>
    <row r="593" s="7" customFormat="1" ht="19.15" customHeight="1">
      <c r="A593" t="s" s="25">
        <v>124</v>
      </c>
      <c r="B593" s="26">
        <v>18</v>
      </c>
      <c r="C593" s="26">
        <v>15</v>
      </c>
      <c r="D593" t="s" s="25">
        <v>664</v>
      </c>
      <c r="E593" t="s" s="25">
        <v>84</v>
      </c>
      <c r="F593" s="34">
        <v>33825</v>
      </c>
      <c r="G593" s="26">
        <v>35361</v>
      </c>
      <c r="H593" s="18">
        <f>SUM(G593-F593)</f>
        <v>1536</v>
      </c>
      <c r="I593" s="19">
        <f>H593/F593</f>
        <v>0.045410199556541</v>
      </c>
      <c r="J593" s="19">
        <f>H593/G593</f>
        <v>0.0434376855858149</v>
      </c>
      <c r="K593" t="s" s="21">
        <f>IF(J593&lt;25%,"น้อยกว่า 25%",IF(J593&gt;=25%,"มากกว่าหรือเท่ากับ 25%",IF(J593&gt;=35%,"มากกว่าหรือเท่ากับ 35%")))</f>
        <v>18</v>
      </c>
    </row>
    <row r="594" s="7" customFormat="1" ht="19.15" customHeight="1">
      <c r="A594" t="s" s="25">
        <v>124</v>
      </c>
      <c r="B594" s="26">
        <v>18</v>
      </c>
      <c r="C594" s="26">
        <v>11</v>
      </c>
      <c r="D594" t="s" s="25">
        <v>665</v>
      </c>
      <c r="E594" t="s" s="25">
        <v>22</v>
      </c>
      <c r="F594" s="34">
        <v>21634</v>
      </c>
      <c r="G594" s="26">
        <v>22346</v>
      </c>
      <c r="H594" s="18">
        <f>SUM(G594-F594)</f>
        <v>712</v>
      </c>
      <c r="I594" s="19">
        <f>H594/F594</f>
        <v>0.0329111583618378</v>
      </c>
      <c r="J594" s="19">
        <f>H594/G594</f>
        <v>0.0318625257316746</v>
      </c>
      <c r="K594" t="s" s="21">
        <f>IF(J594&lt;25%,"น้อยกว่า 25%",IF(J594&gt;=25%,"มากกว่าหรือเท่ากับ 25%",IF(J594&gt;=35%,"มากกว่าหรือเท่ากับ 35%")))</f>
        <v>18</v>
      </c>
    </row>
    <row r="595" s="7" customFormat="1" ht="19.15" customHeight="1">
      <c r="A595" t="s" s="25">
        <v>124</v>
      </c>
      <c r="B595" s="26">
        <v>18</v>
      </c>
      <c r="C595" s="26">
        <v>1</v>
      </c>
      <c r="D595" t="s" s="25">
        <v>666</v>
      </c>
      <c r="E595" t="s" s="25">
        <v>20</v>
      </c>
      <c r="F595" s="34">
        <v>19443</v>
      </c>
      <c r="G595" s="26">
        <v>20739</v>
      </c>
      <c r="H595" s="18">
        <f>SUM(G595-F595)</f>
        <v>1296</v>
      </c>
      <c r="I595" s="19">
        <f>H595/F595</f>
        <v>0.0666563801882426</v>
      </c>
      <c r="J595" s="19">
        <f>H595/G595</f>
        <v>0.0624909590626356</v>
      </c>
      <c r="K595" t="s" s="21">
        <f>IF(J595&lt;25%,"น้อยกว่า 25%",IF(J595&gt;=25%,"มากกว่าหรือเท่ากับ 25%",IF(J595&gt;=35%,"มากกว่าหรือเท่ากับ 35%")))</f>
        <v>18</v>
      </c>
    </row>
    <row r="596" s="7" customFormat="1" ht="19.15" customHeight="1">
      <c r="A596" t="s" s="25">
        <v>124</v>
      </c>
      <c r="B596" s="26">
        <v>18</v>
      </c>
      <c r="C596" s="26">
        <v>9</v>
      </c>
      <c r="D596" t="s" s="25">
        <v>667</v>
      </c>
      <c r="E596" t="s" s="25">
        <v>17</v>
      </c>
      <c r="F596" s="34">
        <v>6950</v>
      </c>
      <c r="G596" s="26">
        <v>7295</v>
      </c>
      <c r="H596" s="18">
        <f>SUM(G596-F596)</f>
        <v>345</v>
      </c>
      <c r="I596" s="19">
        <f>H596/F596</f>
        <v>0.0496402877697842</v>
      </c>
      <c r="J596" s="19">
        <f>H596/G596</f>
        <v>0.0472926662097327</v>
      </c>
      <c r="K596" t="s" s="21">
        <f>IF(J596&lt;25%,"น้อยกว่า 25%",IF(J596&gt;=25%,"มากกว่าหรือเท่ากับ 25%",IF(J596&gt;=35%,"มากกว่าหรือเท่ากับ 35%")))</f>
        <v>18</v>
      </c>
    </row>
    <row r="597" s="7" customFormat="1" ht="19.15" customHeight="1">
      <c r="A597" t="s" s="25">
        <v>124</v>
      </c>
      <c r="B597" s="26">
        <v>18</v>
      </c>
      <c r="C597" s="26">
        <v>29</v>
      </c>
      <c r="D597" t="s" s="25">
        <v>668</v>
      </c>
      <c r="E597" t="s" s="25">
        <v>34</v>
      </c>
      <c r="F597" s="34">
        <v>3033</v>
      </c>
      <c r="G597" s="26">
        <v>3119</v>
      </c>
      <c r="H597" s="18">
        <f>SUM(G597-F597)</f>
        <v>86</v>
      </c>
      <c r="I597" s="19">
        <f>H597/F597</f>
        <v>0.0283547642598088</v>
      </c>
      <c r="J597" s="19">
        <f>H597/G597</f>
        <v>0.0275729400448862</v>
      </c>
      <c r="K597" t="s" s="21">
        <f>IF(J597&lt;25%,"น้อยกว่า 25%",IF(J597&gt;=25%,"มากกว่าหรือเท่ากับ 25%",IF(J597&gt;=35%,"มากกว่าหรือเท่ากับ 35%")))</f>
        <v>18</v>
      </c>
    </row>
    <row r="598" s="7" customFormat="1" ht="19.15" customHeight="1">
      <c r="A598" t="s" s="25">
        <v>124</v>
      </c>
      <c r="B598" s="26">
        <v>18</v>
      </c>
      <c r="C598" s="26">
        <v>2</v>
      </c>
      <c r="D598" t="s" s="25">
        <v>669</v>
      </c>
      <c r="E598" t="s" s="25">
        <v>28</v>
      </c>
      <c r="F598" s="34">
        <v>2071</v>
      </c>
      <c r="G598" s="26">
        <v>2143</v>
      </c>
      <c r="H598" s="18">
        <f>SUM(G598-F598)</f>
        <v>72</v>
      </c>
      <c r="I598" s="19">
        <f>H598/F598</f>
        <v>0.0347658136166103</v>
      </c>
      <c r="J598" s="19">
        <f>H598/G598</f>
        <v>0.0335977601493234</v>
      </c>
      <c r="K598" t="s" s="21">
        <f>IF(J598&lt;25%,"น้อยกว่า 25%",IF(J598&gt;=25%,"มากกว่าหรือเท่ากับ 25%",IF(J598&gt;=35%,"มากกว่าหรือเท่ากับ 35%")))</f>
        <v>18</v>
      </c>
    </row>
    <row r="599" s="7" customFormat="1" ht="19.15" customHeight="1">
      <c r="A599" t="s" s="25">
        <v>124</v>
      </c>
      <c r="B599" s="26">
        <v>18</v>
      </c>
      <c r="C599" s="26">
        <v>14</v>
      </c>
      <c r="D599" t="s" s="25">
        <v>670</v>
      </c>
      <c r="E599" t="s" s="25">
        <v>30</v>
      </c>
      <c r="F599" s="34">
        <v>896</v>
      </c>
      <c r="G599" s="26">
        <v>955</v>
      </c>
      <c r="H599" s="18">
        <f>SUM(G599-F599)</f>
        <v>59</v>
      </c>
      <c r="I599" s="19">
        <f>H599/F599</f>
        <v>0.0658482142857143</v>
      </c>
      <c r="J599" s="19">
        <f>H599/G599</f>
        <v>0.0617801047120419</v>
      </c>
      <c r="K599" t="s" s="21">
        <f>IF(J599&lt;25%,"น้อยกว่า 25%",IF(J599&gt;=25%,"มากกว่าหรือเท่ากับ 25%",IF(J599&gt;=35%,"มากกว่าหรือเท่ากับ 35%")))</f>
        <v>18</v>
      </c>
    </row>
    <row r="600" s="7" customFormat="1" ht="19.15" customHeight="1">
      <c r="A600" t="s" s="25">
        <v>124</v>
      </c>
      <c r="B600" s="26">
        <v>18</v>
      </c>
      <c r="C600" s="26">
        <v>8</v>
      </c>
      <c r="D600" t="s" s="25">
        <v>671</v>
      </c>
      <c r="E600" t="s" s="25">
        <v>26</v>
      </c>
      <c r="F600" s="34">
        <v>573</v>
      </c>
      <c r="G600" s="26">
        <v>603</v>
      </c>
      <c r="H600" s="18">
        <f>SUM(G600-F600)</f>
        <v>30</v>
      </c>
      <c r="I600" s="19">
        <f>H600/F600</f>
        <v>0.0523560209424084</v>
      </c>
      <c r="J600" s="19">
        <f>H600/G600</f>
        <v>0.0497512437810945</v>
      </c>
      <c r="K600" t="s" s="21">
        <f>IF(J600&lt;25%,"น้อยกว่า 25%",IF(J600&gt;=25%,"มากกว่าหรือเท่ากับ 25%",IF(J600&gt;=35%,"มากกว่าหรือเท่ากับ 35%")))</f>
        <v>18</v>
      </c>
    </row>
    <row r="601" s="7" customFormat="1" ht="19.15" customHeight="1">
      <c r="A601" t="s" s="25">
        <v>124</v>
      </c>
      <c r="B601" s="26">
        <v>18</v>
      </c>
      <c r="C601" s="26">
        <v>3</v>
      </c>
      <c r="D601" t="s" s="25">
        <v>672</v>
      </c>
      <c r="E601" t="s" s="25">
        <v>36</v>
      </c>
      <c r="F601" s="34">
        <v>264</v>
      </c>
      <c r="G601" s="26">
        <v>275</v>
      </c>
      <c r="H601" s="18">
        <f>SUM(G601-F601)</f>
        <v>11</v>
      </c>
      <c r="I601" s="19">
        <f>H601/F601</f>
        <v>0.0416666666666667</v>
      </c>
      <c r="J601" s="19">
        <f>H601/G601</f>
        <v>0.04</v>
      </c>
      <c r="K601" t="s" s="21">
        <f>IF(J601&lt;25%,"น้อยกว่า 25%",IF(J601&gt;=25%,"มากกว่าหรือเท่ากับ 25%",IF(J601&gt;=35%,"มากกว่าหรือเท่ากับ 35%")))</f>
        <v>18</v>
      </c>
    </row>
    <row r="602" s="7" customFormat="1" ht="19.15" customHeight="1">
      <c r="A602" t="s" s="25">
        <v>124</v>
      </c>
      <c r="B602" s="26">
        <v>18</v>
      </c>
      <c r="C602" s="26">
        <v>22</v>
      </c>
      <c r="D602" t="s" s="25">
        <v>673</v>
      </c>
      <c r="E602" t="s" s="25">
        <v>62</v>
      </c>
      <c r="F602" s="34">
        <v>257</v>
      </c>
      <c r="G602" s="26">
        <v>275</v>
      </c>
      <c r="H602" s="18">
        <f>SUM(G602-F602)</f>
        <v>18</v>
      </c>
      <c r="I602" s="19">
        <f>H602/F602</f>
        <v>0.0700389105058366</v>
      </c>
      <c r="J602" s="19">
        <f>H602/G602</f>
        <v>0.0654545454545455</v>
      </c>
      <c r="K602" t="s" s="21">
        <f>IF(J602&lt;25%,"น้อยกว่า 25%",IF(J602&gt;=25%,"มากกว่าหรือเท่ากับ 25%",IF(J602&gt;=35%,"มากกว่าหรือเท่ากับ 35%")))</f>
        <v>18</v>
      </c>
    </row>
    <row r="603" s="7" customFormat="1" ht="19.15" customHeight="1">
      <c r="A603" t="s" s="25">
        <v>124</v>
      </c>
      <c r="B603" s="26">
        <v>18</v>
      </c>
      <c r="C603" s="26">
        <v>13</v>
      </c>
      <c r="D603" t="s" s="25">
        <v>674</v>
      </c>
      <c r="E603" t="s" s="25">
        <v>38</v>
      </c>
      <c r="F603" s="34">
        <v>239</v>
      </c>
      <c r="G603" s="26">
        <v>256</v>
      </c>
      <c r="H603" s="18">
        <f>SUM(G603-F603)</f>
        <v>17</v>
      </c>
      <c r="I603" s="19">
        <f>H603/F603</f>
        <v>0.0711297071129707</v>
      </c>
      <c r="J603" s="19">
        <f>H603/G603</f>
        <v>0.06640625</v>
      </c>
      <c r="K603" t="s" s="21">
        <f>IF(J603&lt;25%,"น้อยกว่า 25%",IF(J603&gt;=25%,"มากกว่าหรือเท่ากับ 25%",IF(J603&gt;=35%,"มากกว่าหรือเท่ากับ 35%")))</f>
        <v>18</v>
      </c>
    </row>
    <row r="604" s="7" customFormat="1" ht="19.15" customHeight="1">
      <c r="A604" t="s" s="25">
        <v>124</v>
      </c>
      <c r="B604" s="26">
        <v>18</v>
      </c>
      <c r="C604" s="26">
        <v>4</v>
      </c>
      <c r="D604" t="s" s="25">
        <v>675</v>
      </c>
      <c r="E604" t="s" s="25">
        <v>24</v>
      </c>
      <c r="F604" s="34">
        <v>187</v>
      </c>
      <c r="G604" s="26">
        <v>229</v>
      </c>
      <c r="H604" s="18">
        <f>SUM(G604-F604)</f>
        <v>42</v>
      </c>
      <c r="I604" s="19">
        <f>H604/F604</f>
        <v>0.224598930481283</v>
      </c>
      <c r="J604" s="19">
        <f>H604/G604</f>
        <v>0.183406113537118</v>
      </c>
      <c r="K604" t="s" s="21">
        <f>IF(J604&lt;25%,"น้อยกว่า 25%",IF(J604&gt;=25%,"มากกว่าหรือเท่ากับ 25%",IF(J604&gt;=35%,"มากกว่าหรือเท่ากับ 35%")))</f>
        <v>18</v>
      </c>
    </row>
    <row r="605" s="7" customFormat="1" ht="19.15" customHeight="1">
      <c r="A605" t="s" s="25">
        <v>124</v>
      </c>
      <c r="B605" s="26">
        <v>18</v>
      </c>
      <c r="C605" s="26">
        <v>6</v>
      </c>
      <c r="D605" t="s" s="25">
        <v>676</v>
      </c>
      <c r="E605" t="s" s="25">
        <v>48</v>
      </c>
      <c r="F605" s="34">
        <v>209</v>
      </c>
      <c r="G605" s="26">
        <v>214</v>
      </c>
      <c r="H605" s="18">
        <f>SUM(G605-F605)</f>
        <v>5</v>
      </c>
      <c r="I605" s="19">
        <f>H605/F605</f>
        <v>0.0239234449760766</v>
      </c>
      <c r="J605" s="19">
        <f>H605/G605</f>
        <v>0.0233644859813084</v>
      </c>
      <c r="K605" t="s" s="21">
        <f>IF(J605&lt;25%,"น้อยกว่า 25%",IF(J605&gt;=25%,"มากกว่าหรือเท่ากับ 25%",IF(J605&gt;=35%,"มากกว่าหรือเท่ากับ 35%")))</f>
        <v>18</v>
      </c>
    </row>
    <row r="606" s="7" customFormat="1" ht="19.15" customHeight="1">
      <c r="A606" t="s" s="25">
        <v>124</v>
      </c>
      <c r="B606" s="26">
        <v>18</v>
      </c>
      <c r="C606" s="26">
        <v>10</v>
      </c>
      <c r="D606" t="s" s="25">
        <v>677</v>
      </c>
      <c r="E606" t="s" s="25">
        <v>101</v>
      </c>
      <c r="F606" s="34">
        <v>173</v>
      </c>
      <c r="G606" s="26">
        <v>180</v>
      </c>
      <c r="H606" s="18">
        <f>SUM(G606-F606)</f>
        <v>7</v>
      </c>
      <c r="I606" s="19">
        <f>H606/F606</f>
        <v>0.0404624277456647</v>
      </c>
      <c r="J606" s="19">
        <f>H606/G606</f>
        <v>0.0388888888888889</v>
      </c>
      <c r="K606" t="s" s="21">
        <f>IF(J606&lt;25%,"น้อยกว่า 25%",IF(J606&gt;=25%,"มากกว่าหรือเท่ากับ 25%",IF(J606&gt;=35%,"มากกว่าหรือเท่ากับ 35%")))</f>
        <v>18</v>
      </c>
    </row>
    <row r="607" s="7" customFormat="1" ht="19.15" customHeight="1">
      <c r="A607" t="s" s="25">
        <v>124</v>
      </c>
      <c r="B607" s="26">
        <v>18</v>
      </c>
      <c r="C607" s="26">
        <v>5</v>
      </c>
      <c r="D607" t="s" s="25">
        <v>678</v>
      </c>
      <c r="E607" t="s" s="25">
        <v>60</v>
      </c>
      <c r="F607" s="34">
        <v>159</v>
      </c>
      <c r="G607" s="26">
        <v>179</v>
      </c>
      <c r="H607" s="18">
        <f>SUM(G607-F607)</f>
        <v>20</v>
      </c>
      <c r="I607" s="19">
        <f>H607/F607</f>
        <v>0.125786163522013</v>
      </c>
      <c r="J607" s="19">
        <f>H607/G607</f>
        <v>0.111731843575419</v>
      </c>
      <c r="K607" t="s" s="21">
        <f>IF(J607&lt;25%,"น้อยกว่า 25%",IF(J607&gt;=25%,"มากกว่าหรือเท่ากับ 25%",IF(J607&gt;=35%,"มากกว่าหรือเท่ากับ 35%")))</f>
        <v>18</v>
      </c>
    </row>
    <row r="608" s="7" customFormat="1" ht="19.15" customHeight="1">
      <c r="A608" t="s" s="25">
        <v>124</v>
      </c>
      <c r="B608" s="26">
        <v>18</v>
      </c>
      <c r="C608" s="26">
        <v>21</v>
      </c>
      <c r="D608" t="s" s="25">
        <v>679</v>
      </c>
      <c r="E608" t="s" s="25">
        <v>72</v>
      </c>
      <c r="F608" s="34">
        <v>127</v>
      </c>
      <c r="G608" s="26">
        <v>137</v>
      </c>
      <c r="H608" s="18">
        <f>SUM(G608-F608)</f>
        <v>10</v>
      </c>
      <c r="I608" s="19">
        <f>H608/F608</f>
        <v>0.078740157480315</v>
      </c>
      <c r="J608" s="19">
        <f>H608/G608</f>
        <v>0.072992700729927</v>
      </c>
      <c r="K608" t="s" s="21">
        <f>IF(J608&lt;25%,"น้อยกว่า 25%",IF(J608&gt;=25%,"มากกว่าหรือเท่ากับ 25%",IF(J608&gt;=35%,"มากกว่าหรือเท่ากับ 35%")))</f>
        <v>18</v>
      </c>
    </row>
    <row r="609" s="7" customFormat="1" ht="19.15" customHeight="1">
      <c r="A609" t="s" s="25">
        <v>124</v>
      </c>
      <c r="B609" s="26">
        <v>18</v>
      </c>
      <c r="C609" s="26">
        <v>25</v>
      </c>
      <c r="D609" t="s" s="25">
        <v>680</v>
      </c>
      <c r="E609" t="s" s="25">
        <v>248</v>
      </c>
      <c r="F609" s="34">
        <v>117</v>
      </c>
      <c r="G609" s="26">
        <v>124</v>
      </c>
      <c r="H609" s="18">
        <f>SUM(G609-F609)</f>
        <v>7</v>
      </c>
      <c r="I609" s="19">
        <f>H609/F609</f>
        <v>0.0598290598290598</v>
      </c>
      <c r="J609" s="19">
        <f>H609/G609</f>
        <v>0.0564516129032258</v>
      </c>
      <c r="K609" t="s" s="21">
        <f>IF(J609&lt;25%,"น้อยกว่า 25%",IF(J609&gt;=25%,"มากกว่าหรือเท่ากับ 25%",IF(J609&gt;=35%,"มากกว่าหรือเท่ากับ 35%")))</f>
        <v>18</v>
      </c>
    </row>
    <row r="610" s="7" customFormat="1" ht="19.15" customHeight="1">
      <c r="A610" t="s" s="25">
        <v>124</v>
      </c>
      <c r="B610" s="26">
        <v>18</v>
      </c>
      <c r="C610" s="26">
        <v>7</v>
      </c>
      <c r="D610" t="s" s="25">
        <v>681</v>
      </c>
      <c r="E610" t="s" s="25">
        <v>64</v>
      </c>
      <c r="F610" s="34">
        <v>98</v>
      </c>
      <c r="G610" s="26">
        <v>105</v>
      </c>
      <c r="H610" s="18">
        <f>SUM(G610-F610)</f>
        <v>7</v>
      </c>
      <c r="I610" s="19">
        <f>H610/F610</f>
        <v>0.0714285714285714</v>
      </c>
      <c r="J610" s="19">
        <f>H610/G610</f>
        <v>0.06666666666666669</v>
      </c>
      <c r="K610" t="s" s="21">
        <f>IF(J610&lt;25%,"น้อยกว่า 25%",IF(J610&gt;=25%,"มากกว่าหรือเท่ากับ 25%",IF(J610&gt;=35%,"มากกว่าหรือเท่ากับ 35%")))</f>
        <v>18</v>
      </c>
    </row>
    <row r="611" s="7" customFormat="1" ht="19.15" customHeight="1">
      <c r="A611" t="s" s="25">
        <v>124</v>
      </c>
      <c r="B611" s="26">
        <v>18</v>
      </c>
      <c r="C611" s="26">
        <v>17</v>
      </c>
      <c r="D611" t="s" s="25">
        <v>682</v>
      </c>
      <c r="E611" t="s" s="25">
        <v>40</v>
      </c>
      <c r="F611" s="34">
        <v>70</v>
      </c>
      <c r="G611" s="26">
        <v>72</v>
      </c>
      <c r="H611" s="18">
        <f>SUM(G611-F611)</f>
        <v>2</v>
      </c>
      <c r="I611" s="19">
        <f>H611/F611</f>
        <v>0.0285714285714286</v>
      </c>
      <c r="J611" s="19">
        <f>H611/G611</f>
        <v>0.0277777777777778</v>
      </c>
      <c r="K611" t="s" s="21">
        <f>IF(J611&lt;25%,"น้อยกว่า 25%",IF(J611&gt;=25%,"มากกว่าหรือเท่ากับ 25%",IF(J611&gt;=35%,"มากกว่าหรือเท่ากับ 35%")))</f>
        <v>18</v>
      </c>
    </row>
    <row r="612" s="7" customFormat="1" ht="19.15" customHeight="1">
      <c r="A612" t="s" s="25">
        <v>124</v>
      </c>
      <c r="B612" s="26">
        <v>18</v>
      </c>
      <c r="C612" s="26">
        <v>19</v>
      </c>
      <c r="D612" t="s" s="25">
        <v>683</v>
      </c>
      <c r="E612" t="s" s="25">
        <v>76</v>
      </c>
      <c r="F612" s="34">
        <v>70</v>
      </c>
      <c r="G612" s="26">
        <v>71</v>
      </c>
      <c r="H612" s="18">
        <f>SUM(G612-F612)</f>
        <v>1</v>
      </c>
      <c r="I612" s="19">
        <f>H612/F612</f>
        <v>0.0142857142857143</v>
      </c>
      <c r="J612" s="19">
        <f>H612/G612</f>
        <v>0.0140845070422535</v>
      </c>
      <c r="K612" t="s" s="21">
        <f>IF(J612&lt;25%,"น้อยกว่า 25%",IF(J612&gt;=25%,"มากกว่าหรือเท่ากับ 25%",IF(J612&gt;=35%,"มากกว่าหรือเท่ากับ 35%")))</f>
        <v>18</v>
      </c>
    </row>
    <row r="613" s="7" customFormat="1" ht="19.15" customHeight="1">
      <c r="A613" t="s" s="25">
        <v>124</v>
      </c>
      <c r="B613" s="26">
        <v>18</v>
      </c>
      <c r="C613" s="26">
        <v>12</v>
      </c>
      <c r="D613" t="s" s="25">
        <v>684</v>
      </c>
      <c r="E613" t="s" s="25">
        <v>44</v>
      </c>
      <c r="F613" s="34">
        <v>65</v>
      </c>
      <c r="G613" s="26">
        <v>69</v>
      </c>
      <c r="H613" s="18">
        <f>SUM(G613-F613)</f>
        <v>4</v>
      </c>
      <c r="I613" s="19">
        <f>H613/F613</f>
        <v>0.0615384615384615</v>
      </c>
      <c r="J613" s="19">
        <f>H613/G613</f>
        <v>0.0579710144927536</v>
      </c>
      <c r="K613" t="s" s="21">
        <f>IF(J613&lt;25%,"น้อยกว่า 25%",IF(J613&gt;=25%,"มากกว่าหรือเท่ากับ 25%",IF(J613&gt;=35%,"มากกว่าหรือเท่ากับ 35%")))</f>
        <v>18</v>
      </c>
    </row>
    <row r="614" s="7" customFormat="1" ht="19.15" customHeight="1">
      <c r="A614" t="s" s="25">
        <v>124</v>
      </c>
      <c r="B614" s="26">
        <v>18</v>
      </c>
      <c r="C614" s="26">
        <v>20</v>
      </c>
      <c r="D614" t="s" s="25">
        <v>685</v>
      </c>
      <c r="E614" t="s" s="25">
        <v>52</v>
      </c>
      <c r="F614" s="34">
        <v>57</v>
      </c>
      <c r="G614" s="26">
        <v>59</v>
      </c>
      <c r="H614" s="18">
        <f>SUM(G614-F614)</f>
        <v>2</v>
      </c>
      <c r="I614" s="19">
        <f>H614/F614</f>
        <v>0.0350877192982456</v>
      </c>
      <c r="J614" s="19">
        <f>H614/G614</f>
        <v>0.0338983050847458</v>
      </c>
      <c r="K614" t="s" s="21">
        <f>IF(J614&lt;25%,"น้อยกว่า 25%",IF(J614&gt;=25%,"มากกว่าหรือเท่ากับ 25%",IF(J614&gt;=35%,"มากกว่าหรือเท่ากับ 35%")))</f>
        <v>18</v>
      </c>
    </row>
    <row r="615" s="7" customFormat="1" ht="19.15" customHeight="1">
      <c r="A615" t="s" s="25">
        <v>124</v>
      </c>
      <c r="B615" s="26">
        <v>18</v>
      </c>
      <c r="C615" s="26">
        <v>16</v>
      </c>
      <c r="D615" t="s" s="25">
        <v>686</v>
      </c>
      <c r="E615" t="s" s="25">
        <v>66</v>
      </c>
      <c r="F615" s="34">
        <v>58</v>
      </c>
      <c r="G615" s="26">
        <v>58</v>
      </c>
      <c r="H615" s="18">
        <f>SUM(G615-F615)</f>
        <v>0</v>
      </c>
      <c r="I615" s="19">
        <f>H615/F615</f>
        <v>0</v>
      </c>
      <c r="J615" s="19">
        <f>H615/G615</f>
        <v>0</v>
      </c>
      <c r="K615" t="s" s="21">
        <f>IF(J615&lt;25%,"น้อยกว่า 25%",IF(J615&gt;=25%,"มากกว่าหรือเท่ากับ 25%",IF(J615&gt;=35%,"มากกว่าหรือเท่ากับ 35%")))</f>
        <v>18</v>
      </c>
    </row>
    <row r="616" s="7" customFormat="1" ht="19.15" customHeight="1">
      <c r="A616" t="s" s="25">
        <v>124</v>
      </c>
      <c r="B616" s="26">
        <v>18</v>
      </c>
      <c r="C616" s="26">
        <v>24</v>
      </c>
      <c r="D616" t="s" s="25">
        <v>687</v>
      </c>
      <c r="E616" t="s" s="25">
        <v>116</v>
      </c>
      <c r="F616" s="34">
        <v>42</v>
      </c>
      <c r="G616" s="26">
        <v>47</v>
      </c>
      <c r="H616" s="18">
        <f>SUM(G616-F616)</f>
        <v>5</v>
      </c>
      <c r="I616" s="19">
        <f>H616/F616</f>
        <v>0.119047619047619</v>
      </c>
      <c r="J616" s="19">
        <f>H616/G616</f>
        <v>0.106382978723404</v>
      </c>
      <c r="K616" t="s" s="21">
        <f>IF(J616&lt;25%,"น้อยกว่า 25%",IF(J616&gt;=25%,"มากกว่าหรือเท่ากับ 25%",IF(J616&gt;=35%,"มากกว่าหรือเท่ากับ 35%")))</f>
        <v>18</v>
      </c>
    </row>
    <row r="617" s="7" customFormat="1" ht="19.15" customHeight="1">
      <c r="A617" t="s" s="25">
        <v>124</v>
      </c>
      <c r="B617" s="26">
        <v>18</v>
      </c>
      <c r="C617" s="26">
        <v>23</v>
      </c>
      <c r="D617" t="s" s="25">
        <v>688</v>
      </c>
      <c r="E617" t="s" s="25">
        <v>119</v>
      </c>
      <c r="F617" s="34">
        <v>27</v>
      </c>
      <c r="G617" s="26">
        <v>30</v>
      </c>
      <c r="H617" s="18">
        <f>SUM(G617-F617)</f>
        <v>3</v>
      </c>
      <c r="I617" s="19">
        <f>H617/F617</f>
        <v>0.111111111111111</v>
      </c>
      <c r="J617" s="19">
        <f>H617/G617</f>
        <v>0.1</v>
      </c>
      <c r="K617" t="s" s="21">
        <f>IF(J617&lt;25%,"น้อยกว่า 25%",IF(J617&gt;=25%,"มากกว่าหรือเท่ากับ 25%",IF(J617&gt;=35%,"มากกว่าหรือเท่ากับ 35%")))</f>
        <v>18</v>
      </c>
    </row>
    <row r="618" s="7" customFormat="1" ht="19.15" customHeight="1">
      <c r="A618" t="s" s="25">
        <v>124</v>
      </c>
      <c r="B618" s="26">
        <v>18</v>
      </c>
      <c r="C618" s="26">
        <v>26</v>
      </c>
      <c r="D618" t="s" s="25">
        <v>689</v>
      </c>
      <c r="E618" t="s" s="25">
        <v>147</v>
      </c>
      <c r="F618" s="34">
        <v>26</v>
      </c>
      <c r="G618" s="26">
        <v>28</v>
      </c>
      <c r="H618" s="18">
        <f>SUM(G618-F618)</f>
        <v>2</v>
      </c>
      <c r="I618" s="19">
        <f>H618/F618</f>
        <v>0.0769230769230769</v>
      </c>
      <c r="J618" s="19">
        <f>H618/G618</f>
        <v>0.0714285714285714</v>
      </c>
      <c r="K618" t="s" s="21">
        <f>IF(J618&lt;25%,"น้อยกว่า 25%",IF(J618&gt;=25%,"มากกว่าหรือเท่ากับ 25%",IF(J618&gt;=35%,"มากกว่าหรือเท่ากับ 35%")))</f>
        <v>18</v>
      </c>
    </row>
    <row r="619" s="7" customFormat="1" ht="19.15" customHeight="1">
      <c r="A619" t="s" s="25">
        <v>124</v>
      </c>
      <c r="B619" s="26">
        <v>18</v>
      </c>
      <c r="C619" s="26">
        <v>18</v>
      </c>
      <c r="D619" t="s" s="25">
        <v>690</v>
      </c>
      <c r="E619" t="s" s="25">
        <v>54</v>
      </c>
      <c r="F619" s="34">
        <v>22</v>
      </c>
      <c r="G619" s="26">
        <v>22</v>
      </c>
      <c r="H619" s="18">
        <f>SUM(G619-F619)</f>
        <v>0</v>
      </c>
      <c r="I619" s="19">
        <f>H619/F619</f>
        <v>0</v>
      </c>
      <c r="J619" s="19">
        <f>H619/G619</f>
        <v>0</v>
      </c>
      <c r="K619" t="s" s="21">
        <f>IF(J619&lt;25%,"น้อยกว่า 25%",IF(J619&gt;=25%,"มากกว่าหรือเท่ากับ 25%",IF(J619&gt;=35%,"มากกว่าหรือเท่ากับ 35%")))</f>
        <v>18</v>
      </c>
    </row>
    <row r="620" s="7" customFormat="1" ht="19.15" customHeight="1">
      <c r="A620" t="s" s="25">
        <v>124</v>
      </c>
      <c r="B620" s="26">
        <v>18</v>
      </c>
      <c r="C620" s="26">
        <v>28</v>
      </c>
      <c r="D620" t="s" s="25">
        <v>691</v>
      </c>
      <c r="E620" t="s" s="25">
        <v>68</v>
      </c>
      <c r="F620" s="34">
        <v>19</v>
      </c>
      <c r="G620" s="26">
        <v>19</v>
      </c>
      <c r="H620" s="18">
        <f>SUM(G620-F620)</f>
        <v>0</v>
      </c>
      <c r="I620" s="19">
        <f>H620/F620</f>
        <v>0</v>
      </c>
      <c r="J620" s="19">
        <f>H620/G620</f>
        <v>0</v>
      </c>
      <c r="K620" t="s" s="21">
        <f>IF(J620&lt;25%,"น้อยกว่า 25%",IF(J620&gt;=25%,"มากกว่าหรือเท่ากับ 25%",IF(J620&gt;=35%,"มากกว่าหรือเท่ากับ 35%")))</f>
        <v>18</v>
      </c>
    </row>
    <row r="621" s="7" customFormat="1" ht="19.15" customHeight="1">
      <c r="A621" t="s" s="25">
        <v>124</v>
      </c>
      <c r="B621" s="26">
        <v>18</v>
      </c>
      <c r="C621" s="26">
        <v>27</v>
      </c>
      <c r="D621" t="s" s="25">
        <v>692</v>
      </c>
      <c r="E621" t="s" s="25">
        <v>153</v>
      </c>
      <c r="F621" s="34">
        <v>15</v>
      </c>
      <c r="G621" s="26">
        <v>15</v>
      </c>
      <c r="H621" s="18">
        <f>SUM(G621-F621)</f>
        <v>0</v>
      </c>
      <c r="I621" s="19">
        <f>H621/F621</f>
        <v>0</v>
      </c>
      <c r="J621" s="19">
        <f>H621/G621</f>
        <v>0</v>
      </c>
      <c r="K621" t="s" s="21">
        <f>IF(J621&lt;25%,"น้อยกว่า 25%",IF(J621&gt;=25%,"มากกว่าหรือเท่ากับ 25%",IF(J621&gt;=35%,"มากกว่าหรือเท่ากับ 35%")))</f>
        <v>18</v>
      </c>
    </row>
    <row r="622" s="7" customFormat="1" ht="19.15" customHeight="1">
      <c r="A622" t="s" s="16">
        <v>124</v>
      </c>
      <c r="B622" s="17">
        <v>19</v>
      </c>
      <c r="C622" s="17">
        <v>9</v>
      </c>
      <c r="D622" t="s" s="16">
        <v>693</v>
      </c>
      <c r="E622" t="s" s="16">
        <v>20</v>
      </c>
      <c r="F622" s="37">
        <v>26866</v>
      </c>
      <c r="G622" s="17">
        <v>28203</v>
      </c>
      <c r="H622" s="18">
        <f>SUM(G622-F622)</f>
        <v>1337</v>
      </c>
      <c r="I622" s="19">
        <f>H622/F622</f>
        <v>0.0497655028660761</v>
      </c>
      <c r="J622" s="19">
        <f>H622/G622</f>
        <v>0.0474063042938694</v>
      </c>
      <c r="K622" t="s" s="21">
        <f>IF(J622&lt;25%,"น้อยกว่า 25%",IF(J622&gt;=25%,"มากกว่าหรือเท่ากับ 25%",IF(J622&gt;=35%,"มากกว่าหรือเท่ากับ 35%")))</f>
        <v>18</v>
      </c>
    </row>
    <row r="623" s="7" customFormat="1" ht="19.15" customHeight="1">
      <c r="A623" t="s" s="16">
        <v>124</v>
      </c>
      <c r="B623" s="17">
        <v>19</v>
      </c>
      <c r="C623" s="17">
        <v>3</v>
      </c>
      <c r="D623" t="s" s="16">
        <v>694</v>
      </c>
      <c r="E623" t="s" s="16">
        <v>22</v>
      </c>
      <c r="F623" s="37">
        <v>22653</v>
      </c>
      <c r="G623" s="17">
        <v>23554</v>
      </c>
      <c r="H623" s="18">
        <f>SUM(G623-F623)</f>
        <v>901</v>
      </c>
      <c r="I623" s="19">
        <f>H623/F623</f>
        <v>0.0397739813711208</v>
      </c>
      <c r="J623" s="19">
        <f>H623/G623</f>
        <v>0.0382525261102148</v>
      </c>
      <c r="K623" t="s" s="21">
        <f>IF(J623&lt;25%,"น้อยกว่า 25%",IF(J623&gt;=25%,"มากกว่าหรือเท่ากับ 25%",IF(J623&gt;=35%,"มากกว่าหรือเท่ากับ 35%")))</f>
        <v>18</v>
      </c>
    </row>
    <row r="624" s="7" customFormat="1" ht="19.15" customHeight="1">
      <c r="A624" t="s" s="16">
        <v>124</v>
      </c>
      <c r="B624" s="17">
        <v>19</v>
      </c>
      <c r="C624" s="17">
        <v>1</v>
      </c>
      <c r="D624" t="s" s="16">
        <v>695</v>
      </c>
      <c r="E624" t="s" s="16">
        <v>84</v>
      </c>
      <c r="F624" s="37">
        <v>20991</v>
      </c>
      <c r="G624" s="17">
        <v>21839</v>
      </c>
      <c r="H624" s="18">
        <f>SUM(G624-F624)</f>
        <v>848</v>
      </c>
      <c r="I624" s="19">
        <f>H624/F624</f>
        <v>0.040398265923491</v>
      </c>
      <c r="J624" s="19">
        <f>H624/G624</f>
        <v>0.0388296167406933</v>
      </c>
      <c r="K624" t="s" s="21">
        <f>IF(J624&lt;25%,"น้อยกว่า 25%",IF(J624&gt;=25%,"มากกว่าหรือเท่ากับ 25%",IF(J624&gt;=35%,"มากกว่าหรือเท่ากับ 35%")))</f>
        <v>18</v>
      </c>
    </row>
    <row r="625" s="7" customFormat="1" ht="19.15" customHeight="1">
      <c r="A625" t="s" s="16">
        <v>124</v>
      </c>
      <c r="B625" s="17">
        <v>19</v>
      </c>
      <c r="C625" s="17">
        <v>14</v>
      </c>
      <c r="D625" t="s" s="16">
        <v>696</v>
      </c>
      <c r="E625" t="s" s="16">
        <v>17</v>
      </c>
      <c r="F625" s="37">
        <v>15526</v>
      </c>
      <c r="G625" s="17">
        <v>16284</v>
      </c>
      <c r="H625" s="18">
        <f>SUM(G625-F625)</f>
        <v>758</v>
      </c>
      <c r="I625" s="19">
        <f>H625/F625</f>
        <v>0.0488213319592941</v>
      </c>
      <c r="J625" s="19">
        <f>H625/G625</f>
        <v>0.0465487595185458</v>
      </c>
      <c r="K625" t="s" s="21">
        <f>IF(J625&lt;25%,"น้อยกว่า 25%",IF(J625&gt;=25%,"มากกว่าหรือเท่ากับ 25%",IF(J625&gt;=35%,"มากกว่าหรือเท่ากับ 35%")))</f>
        <v>18</v>
      </c>
    </row>
    <row r="626" s="7" customFormat="1" ht="19.15" customHeight="1">
      <c r="A626" t="s" s="16">
        <v>124</v>
      </c>
      <c r="B626" s="17">
        <v>19</v>
      </c>
      <c r="C626" s="17">
        <v>20</v>
      </c>
      <c r="D626" t="s" s="16">
        <v>697</v>
      </c>
      <c r="E626" t="s" s="16">
        <v>34</v>
      </c>
      <c r="F626" s="37">
        <v>4849</v>
      </c>
      <c r="G626" s="17">
        <v>5082</v>
      </c>
      <c r="H626" s="18">
        <f>SUM(G626-F626)</f>
        <v>233</v>
      </c>
      <c r="I626" s="19">
        <f>H626/F626</f>
        <v>0.0480511445658899</v>
      </c>
      <c r="J626" s="19">
        <f>H626/G626</f>
        <v>0.0458480913026368</v>
      </c>
      <c r="K626" t="s" s="21">
        <f>IF(J626&lt;25%,"น้อยกว่า 25%",IF(J626&gt;=25%,"มากกว่าหรือเท่ากับ 25%",IF(J626&gt;=35%,"มากกว่าหรือเท่ากับ 35%")))</f>
        <v>18</v>
      </c>
    </row>
    <row r="627" s="7" customFormat="1" ht="19.15" customHeight="1">
      <c r="A627" t="s" s="16">
        <v>124</v>
      </c>
      <c r="B627" s="17">
        <v>19</v>
      </c>
      <c r="C627" s="17">
        <v>16</v>
      </c>
      <c r="D627" t="s" s="16">
        <v>698</v>
      </c>
      <c r="E627" t="s" s="16">
        <v>28</v>
      </c>
      <c r="F627" s="37">
        <v>2024</v>
      </c>
      <c r="G627" s="17">
        <v>2094</v>
      </c>
      <c r="H627" s="18">
        <f>SUM(G627-F627)</f>
        <v>70</v>
      </c>
      <c r="I627" s="19">
        <f>H627/F627</f>
        <v>0.0345849802371542</v>
      </c>
      <c r="J627" s="19">
        <f>H627/G627</f>
        <v>0.0334288443170965</v>
      </c>
      <c r="K627" t="s" s="21">
        <f>IF(J627&lt;25%,"น้อยกว่า 25%",IF(J627&gt;=25%,"มากกว่าหรือเท่ากับ 25%",IF(J627&gt;=35%,"มากกว่าหรือเท่ากับ 35%")))</f>
        <v>18</v>
      </c>
    </row>
    <row r="628" s="7" customFormat="1" ht="19.15" customHeight="1">
      <c r="A628" t="s" s="16">
        <v>124</v>
      </c>
      <c r="B628" s="17">
        <v>19</v>
      </c>
      <c r="C628" s="17">
        <v>5</v>
      </c>
      <c r="D628" t="s" s="16">
        <v>699</v>
      </c>
      <c r="E628" t="s" s="16">
        <v>30</v>
      </c>
      <c r="F628" s="37">
        <v>880</v>
      </c>
      <c r="G628" s="17">
        <v>957</v>
      </c>
      <c r="H628" s="18">
        <f>SUM(G628-F628)</f>
        <v>77</v>
      </c>
      <c r="I628" s="19">
        <f>H628/F628</f>
        <v>0.08749999999999999</v>
      </c>
      <c r="J628" s="19">
        <f>H628/G628</f>
        <v>0.0804597701149425</v>
      </c>
      <c r="K628" t="s" s="21">
        <f>IF(J628&lt;25%,"น้อยกว่า 25%",IF(J628&gt;=25%,"มากกว่าหรือเท่ากับ 25%",IF(J628&gt;=35%,"มากกว่าหรือเท่ากับ 35%")))</f>
        <v>18</v>
      </c>
    </row>
    <row r="629" s="7" customFormat="1" ht="19.15" customHeight="1">
      <c r="A629" t="s" s="16">
        <v>124</v>
      </c>
      <c r="B629" s="17">
        <v>19</v>
      </c>
      <c r="C629" s="17">
        <v>8</v>
      </c>
      <c r="D629" t="s" s="16">
        <v>700</v>
      </c>
      <c r="E629" t="s" s="16">
        <v>26</v>
      </c>
      <c r="F629" s="37">
        <v>733</v>
      </c>
      <c r="G629" s="17">
        <v>767</v>
      </c>
      <c r="H629" s="18">
        <f>SUM(G629-F629)</f>
        <v>34</v>
      </c>
      <c r="I629" s="19">
        <f>H629/F629</f>
        <v>0.0463847203274216</v>
      </c>
      <c r="J629" s="19">
        <f>H629/G629</f>
        <v>0.0443285528031291</v>
      </c>
      <c r="K629" t="s" s="21">
        <f>IF(J629&lt;25%,"น้อยกว่า 25%",IF(J629&gt;=25%,"มากกว่าหรือเท่ากับ 25%",IF(J629&gt;=35%,"มากกว่าหรือเท่ากับ 35%")))</f>
        <v>18</v>
      </c>
    </row>
    <row r="630" s="7" customFormat="1" ht="19.15" customHeight="1">
      <c r="A630" t="s" s="16">
        <v>124</v>
      </c>
      <c r="B630" s="17">
        <v>19</v>
      </c>
      <c r="C630" s="17">
        <v>17</v>
      </c>
      <c r="D630" t="s" s="16">
        <v>701</v>
      </c>
      <c r="E630" t="s" s="16">
        <v>24</v>
      </c>
      <c r="F630" s="37">
        <v>321</v>
      </c>
      <c r="G630" s="17">
        <v>352</v>
      </c>
      <c r="H630" s="18">
        <f>SUM(G630-F630)</f>
        <v>31</v>
      </c>
      <c r="I630" s="19">
        <f>H630/F630</f>
        <v>0.0965732087227414</v>
      </c>
      <c r="J630" s="19">
        <f>H630/G630</f>
        <v>0.0880681818181818</v>
      </c>
      <c r="K630" t="s" s="21">
        <f>IF(J630&lt;25%,"น้อยกว่า 25%",IF(J630&gt;=25%,"มากกว่าหรือเท่ากับ 25%",IF(J630&gt;=35%,"มากกว่าหรือเท่ากับ 35%")))</f>
        <v>18</v>
      </c>
    </row>
    <row r="631" s="7" customFormat="1" ht="19.15" customHeight="1">
      <c r="A631" t="s" s="16">
        <v>124</v>
      </c>
      <c r="B631" s="17">
        <v>19</v>
      </c>
      <c r="C631" s="17">
        <v>11</v>
      </c>
      <c r="D631" t="s" s="16">
        <v>702</v>
      </c>
      <c r="E631" t="s" s="16">
        <v>48</v>
      </c>
      <c r="F631" s="37">
        <v>332</v>
      </c>
      <c r="G631" s="17">
        <v>341</v>
      </c>
      <c r="H631" s="18">
        <f>SUM(G631-F631)</f>
        <v>9</v>
      </c>
      <c r="I631" s="19">
        <f>H631/F631</f>
        <v>0.0271084337349398</v>
      </c>
      <c r="J631" s="19">
        <f>H631/G631</f>
        <v>0.0263929618768328</v>
      </c>
      <c r="K631" t="s" s="21">
        <f>IF(J631&lt;25%,"น้อยกว่า 25%",IF(J631&gt;=25%,"มากกว่าหรือเท่ากับ 25%",IF(J631&gt;=35%,"มากกว่าหรือเท่ากับ 35%")))</f>
        <v>18</v>
      </c>
    </row>
    <row r="632" s="7" customFormat="1" ht="19.15" customHeight="1">
      <c r="A632" t="s" s="16">
        <v>124</v>
      </c>
      <c r="B632" s="17">
        <v>19</v>
      </c>
      <c r="C632" s="17">
        <v>10</v>
      </c>
      <c r="D632" t="s" s="16">
        <v>703</v>
      </c>
      <c r="E632" t="s" s="16">
        <v>101</v>
      </c>
      <c r="F632" s="37">
        <v>199</v>
      </c>
      <c r="G632" s="17">
        <v>211</v>
      </c>
      <c r="H632" s="18">
        <f>SUM(G632-F632)</f>
        <v>12</v>
      </c>
      <c r="I632" s="19">
        <f>H632/F632</f>
        <v>0.0603015075376884</v>
      </c>
      <c r="J632" s="19">
        <f>H632/G632</f>
        <v>0.0568720379146919</v>
      </c>
      <c r="K632" t="s" s="21">
        <f>IF(J632&lt;25%,"น้อยกว่า 25%",IF(J632&gt;=25%,"มากกว่าหรือเท่ากับ 25%",IF(J632&gt;=35%,"มากกว่าหรือเท่ากับ 35%")))</f>
        <v>18</v>
      </c>
    </row>
    <row r="633" s="7" customFormat="1" ht="19.15" customHeight="1">
      <c r="A633" t="s" s="16">
        <v>124</v>
      </c>
      <c r="B633" s="17">
        <v>19</v>
      </c>
      <c r="C633" s="17">
        <v>7</v>
      </c>
      <c r="D633" t="s" s="16">
        <v>704</v>
      </c>
      <c r="E633" t="s" s="16">
        <v>36</v>
      </c>
      <c r="F633" s="37">
        <v>167</v>
      </c>
      <c r="G633" s="17">
        <v>174</v>
      </c>
      <c r="H633" s="18">
        <f>SUM(G633-F633)</f>
        <v>7</v>
      </c>
      <c r="I633" s="19">
        <f>H633/F633</f>
        <v>0.0419161676646707</v>
      </c>
      <c r="J633" s="19">
        <f>H633/G633</f>
        <v>0.0402298850574713</v>
      </c>
      <c r="K633" t="s" s="21">
        <f>IF(J633&lt;25%,"น้อยกว่า 25%",IF(J633&gt;=25%,"มากกว่าหรือเท่ากับ 25%",IF(J633&gt;=35%,"มากกว่าหรือเท่ากับ 35%")))</f>
        <v>18</v>
      </c>
    </row>
    <row r="634" s="7" customFormat="1" ht="19.15" customHeight="1">
      <c r="A634" t="s" s="16">
        <v>124</v>
      </c>
      <c r="B634" s="17">
        <v>19</v>
      </c>
      <c r="C634" s="17">
        <v>12</v>
      </c>
      <c r="D634" t="s" s="16">
        <v>705</v>
      </c>
      <c r="E634" t="s" s="16">
        <v>76</v>
      </c>
      <c r="F634" s="37">
        <v>168</v>
      </c>
      <c r="G634" s="17">
        <v>171</v>
      </c>
      <c r="H634" s="18">
        <f>SUM(G634-F634)</f>
        <v>3</v>
      </c>
      <c r="I634" s="19">
        <f>H634/F634</f>
        <v>0.0178571428571429</v>
      </c>
      <c r="J634" s="19">
        <f>H634/G634</f>
        <v>0.0175438596491228</v>
      </c>
      <c r="K634" t="s" s="21">
        <f>IF(J634&lt;25%,"น้อยกว่า 25%",IF(J634&gt;=25%,"มากกว่าหรือเท่ากับ 25%",IF(J634&gt;=35%,"มากกว่าหรือเท่ากับ 35%")))</f>
        <v>18</v>
      </c>
    </row>
    <row r="635" s="7" customFormat="1" ht="19.15" customHeight="1">
      <c r="A635" t="s" s="16">
        <v>124</v>
      </c>
      <c r="B635" s="17">
        <v>19</v>
      </c>
      <c r="C635" s="17">
        <v>6</v>
      </c>
      <c r="D635" t="s" s="16">
        <v>706</v>
      </c>
      <c r="E635" t="s" s="16">
        <v>38</v>
      </c>
      <c r="F635" s="37">
        <v>159</v>
      </c>
      <c r="G635" s="17">
        <v>168</v>
      </c>
      <c r="H635" s="18">
        <f>SUM(G635-F635)</f>
        <v>9</v>
      </c>
      <c r="I635" s="19">
        <f>H635/F635</f>
        <v>0.0566037735849057</v>
      </c>
      <c r="J635" s="19">
        <f>H635/G635</f>
        <v>0.0535714285714286</v>
      </c>
      <c r="K635" t="s" s="21">
        <f>IF(J635&lt;25%,"น้อยกว่า 25%",IF(J635&gt;=25%,"มากกว่าหรือเท่ากับ 25%",IF(J635&gt;=35%,"มากกว่าหรือเท่ากับ 35%")))</f>
        <v>18</v>
      </c>
    </row>
    <row r="636" s="7" customFormat="1" ht="19.15" customHeight="1">
      <c r="A636" t="s" s="16">
        <v>124</v>
      </c>
      <c r="B636" s="17">
        <v>19</v>
      </c>
      <c r="C636" s="17">
        <v>2</v>
      </c>
      <c r="D636" t="s" s="16">
        <v>707</v>
      </c>
      <c r="E636" t="s" s="16">
        <v>44</v>
      </c>
      <c r="F636" s="37">
        <v>104</v>
      </c>
      <c r="G636" s="17">
        <v>105</v>
      </c>
      <c r="H636" s="18">
        <f>SUM(G636-F636)</f>
        <v>1</v>
      </c>
      <c r="I636" s="19">
        <f>H636/F636</f>
        <v>0.009615384615384619</v>
      </c>
      <c r="J636" s="19">
        <f>H636/G636</f>
        <v>0.009523809523809519</v>
      </c>
      <c r="K636" t="s" s="21">
        <f>IF(J636&lt;25%,"น้อยกว่า 25%",IF(J636&gt;=25%,"มากกว่าหรือเท่ากับ 25%",IF(J636&gt;=35%,"มากกว่าหรือเท่ากับ 35%")))</f>
        <v>18</v>
      </c>
    </row>
    <row r="637" s="7" customFormat="1" ht="19.15" customHeight="1">
      <c r="A637" t="s" s="16">
        <v>124</v>
      </c>
      <c r="B637" s="17">
        <v>19</v>
      </c>
      <c r="C637" s="17">
        <v>13</v>
      </c>
      <c r="D637" t="s" s="16">
        <v>708</v>
      </c>
      <c r="E637" t="s" s="16">
        <v>64</v>
      </c>
      <c r="F637" s="37">
        <v>101</v>
      </c>
      <c r="G637" s="17">
        <v>102</v>
      </c>
      <c r="H637" s="18">
        <f>SUM(G637-F637)</f>
        <v>1</v>
      </c>
      <c r="I637" s="19">
        <f>H637/F637</f>
        <v>0.009900990099009899</v>
      </c>
      <c r="J637" s="19">
        <f>H637/G637</f>
        <v>0.009803921568627451</v>
      </c>
      <c r="K637" t="s" s="21">
        <f>IF(J637&lt;25%,"น้อยกว่า 25%",IF(J637&gt;=25%,"มากกว่าหรือเท่ากับ 25%",IF(J637&gt;=35%,"มากกว่าหรือเท่ากับ 35%")))</f>
        <v>18</v>
      </c>
    </row>
    <row r="638" s="7" customFormat="1" ht="19.15" customHeight="1">
      <c r="A638" t="s" s="16">
        <v>124</v>
      </c>
      <c r="B638" s="17">
        <v>19</v>
      </c>
      <c r="C638" s="17">
        <v>15</v>
      </c>
      <c r="D638" t="s" s="16">
        <v>709</v>
      </c>
      <c r="E638" t="s" s="16">
        <v>60</v>
      </c>
      <c r="F638" s="37">
        <v>94</v>
      </c>
      <c r="G638" s="17">
        <v>99</v>
      </c>
      <c r="H638" s="18">
        <f>SUM(G638-F638)</f>
        <v>5</v>
      </c>
      <c r="I638" s="19">
        <f>H638/F638</f>
        <v>0.0531914893617021</v>
      </c>
      <c r="J638" s="19">
        <f>H638/G638</f>
        <v>0.0505050505050505</v>
      </c>
      <c r="K638" t="s" s="21">
        <f>IF(J638&lt;25%,"น้อยกว่า 25%",IF(J638&gt;=25%,"มากกว่าหรือเท่ากับ 25%",IF(J638&gt;=35%,"มากกว่าหรือเท่ากับ 35%")))</f>
        <v>18</v>
      </c>
    </row>
    <row r="639" s="7" customFormat="1" ht="19.15" customHeight="1">
      <c r="A639" t="s" s="16">
        <v>124</v>
      </c>
      <c r="B639" s="17">
        <v>19</v>
      </c>
      <c r="C639" s="17">
        <v>21</v>
      </c>
      <c r="D639" t="s" s="16">
        <v>710</v>
      </c>
      <c r="E639" t="s" s="16">
        <v>72</v>
      </c>
      <c r="F639" s="37">
        <v>83</v>
      </c>
      <c r="G639" s="17">
        <v>87</v>
      </c>
      <c r="H639" s="18">
        <f>SUM(G639-F639)</f>
        <v>4</v>
      </c>
      <c r="I639" s="19">
        <f>H639/F639</f>
        <v>0.0481927710843373</v>
      </c>
      <c r="J639" s="19">
        <f>H639/G639</f>
        <v>0.0459770114942529</v>
      </c>
      <c r="K639" t="s" s="21">
        <f>IF(J639&lt;25%,"น้อยกว่า 25%",IF(J639&gt;=25%,"มากกว่าหรือเท่ากับ 25%",IF(J639&gt;=35%,"มากกว่าหรือเท่ากับ 35%")))</f>
        <v>18</v>
      </c>
    </row>
    <row r="640" s="7" customFormat="1" ht="19.15" customHeight="1">
      <c r="A640" t="s" s="16">
        <v>124</v>
      </c>
      <c r="B640" s="17">
        <v>19</v>
      </c>
      <c r="C640" s="17">
        <v>22</v>
      </c>
      <c r="D640" t="s" s="16">
        <v>711</v>
      </c>
      <c r="E640" t="s" s="16">
        <v>42</v>
      </c>
      <c r="F640" s="37">
        <v>83</v>
      </c>
      <c r="G640" s="17">
        <v>86</v>
      </c>
      <c r="H640" s="18">
        <f>SUM(G640-F640)</f>
        <v>3</v>
      </c>
      <c r="I640" s="19">
        <f>H640/F640</f>
        <v>0.036144578313253</v>
      </c>
      <c r="J640" s="19">
        <f>H640/G640</f>
        <v>0.0348837209302326</v>
      </c>
      <c r="K640" t="s" s="21">
        <f>IF(J640&lt;25%,"น้อยกว่า 25%",IF(J640&gt;=25%,"มากกว่าหรือเท่ากับ 25%",IF(J640&gt;=35%,"มากกว่าหรือเท่ากับ 35%")))</f>
        <v>18</v>
      </c>
    </row>
    <row r="641" s="7" customFormat="1" ht="19.15" customHeight="1">
      <c r="A641" t="s" s="16">
        <v>124</v>
      </c>
      <c r="B641" s="17">
        <v>19</v>
      </c>
      <c r="C641" s="17">
        <v>24</v>
      </c>
      <c r="D641" t="s" s="16">
        <v>712</v>
      </c>
      <c r="E641" t="s" s="16">
        <v>40</v>
      </c>
      <c r="F641" s="37">
        <v>72</v>
      </c>
      <c r="G641" s="17">
        <v>75</v>
      </c>
      <c r="H641" s="18">
        <f>SUM(G641-F641)</f>
        <v>3</v>
      </c>
      <c r="I641" s="19">
        <f>H641/F641</f>
        <v>0.0416666666666667</v>
      </c>
      <c r="J641" s="19">
        <f>H641/G641</f>
        <v>0.04</v>
      </c>
      <c r="K641" t="s" s="21">
        <f>IF(J641&lt;25%,"น้อยกว่า 25%",IF(J641&gt;=25%,"มากกว่าหรือเท่ากับ 25%",IF(J641&gt;=35%,"มากกว่าหรือเท่ากับ 35%")))</f>
        <v>18</v>
      </c>
    </row>
    <row r="642" s="7" customFormat="1" ht="19.15" customHeight="1">
      <c r="A642" t="s" s="16">
        <v>124</v>
      </c>
      <c r="B642" s="17">
        <v>19</v>
      </c>
      <c r="C642" s="17">
        <v>4</v>
      </c>
      <c r="D642" t="s" s="16">
        <v>713</v>
      </c>
      <c r="E642" t="s" s="16">
        <v>74</v>
      </c>
      <c r="F642" s="37">
        <v>66</v>
      </c>
      <c r="G642" s="17">
        <v>66</v>
      </c>
      <c r="H642" s="18">
        <f>SUM(G642-F642)</f>
        <v>0</v>
      </c>
      <c r="I642" s="19">
        <f>H642/F642</f>
        <v>0</v>
      </c>
      <c r="J642" s="19">
        <f>H642/G642</f>
        <v>0</v>
      </c>
      <c r="K642" t="s" s="21">
        <f>IF(J642&lt;25%,"น้อยกว่า 25%",IF(J642&gt;=25%,"มากกว่าหรือเท่ากับ 25%",IF(J642&gt;=35%,"มากกว่าหรือเท่ากับ 35%")))</f>
        <v>18</v>
      </c>
    </row>
    <row r="643" s="7" customFormat="1" ht="19.15" customHeight="1">
      <c r="A643" t="s" s="16">
        <v>124</v>
      </c>
      <c r="B643" s="17">
        <v>19</v>
      </c>
      <c r="C643" s="17">
        <v>19</v>
      </c>
      <c r="D643" t="s" s="16">
        <v>714</v>
      </c>
      <c r="E643" t="s" s="16">
        <v>66</v>
      </c>
      <c r="F643" s="37">
        <v>50</v>
      </c>
      <c r="G643" s="17">
        <v>54</v>
      </c>
      <c r="H643" s="18">
        <f>SUM(G643-F643)</f>
        <v>4</v>
      </c>
      <c r="I643" s="19">
        <f>H643/F643</f>
        <v>0.08</v>
      </c>
      <c r="J643" s="19">
        <f>H643/G643</f>
        <v>0.0740740740740741</v>
      </c>
      <c r="K643" t="s" s="21">
        <f>IF(J643&lt;25%,"น้อยกว่า 25%",IF(J643&gt;=25%,"มากกว่าหรือเท่ากับ 25%",IF(J643&gt;=35%,"มากกว่าหรือเท่ากับ 35%")))</f>
        <v>18</v>
      </c>
    </row>
    <row r="644" s="7" customFormat="1" ht="19.15" customHeight="1">
      <c r="A644" t="s" s="16">
        <v>124</v>
      </c>
      <c r="B644" s="17">
        <v>19</v>
      </c>
      <c r="C644" s="17">
        <v>29</v>
      </c>
      <c r="D644" t="s" s="16">
        <v>715</v>
      </c>
      <c r="E644" t="s" s="16">
        <v>119</v>
      </c>
      <c r="F644" s="37">
        <v>45</v>
      </c>
      <c r="G644" s="17">
        <v>49</v>
      </c>
      <c r="H644" s="18">
        <f>SUM(G644-F644)</f>
        <v>4</v>
      </c>
      <c r="I644" s="19">
        <f>H644/F644</f>
        <v>0.08888888888888891</v>
      </c>
      <c r="J644" s="19">
        <f>H644/G644</f>
        <v>0.0816326530612245</v>
      </c>
      <c r="K644" t="s" s="21">
        <f>IF(J644&lt;25%,"น้อยกว่า 25%",IF(J644&gt;=25%,"มากกว่าหรือเท่ากับ 25%",IF(J644&gt;=35%,"มากกว่าหรือเท่ากับ 35%")))</f>
        <v>18</v>
      </c>
    </row>
    <row r="645" s="7" customFormat="1" ht="19.15" customHeight="1">
      <c r="A645" t="s" s="16">
        <v>124</v>
      </c>
      <c r="B645" s="17">
        <v>19</v>
      </c>
      <c r="C645" s="17">
        <v>25</v>
      </c>
      <c r="D645" t="s" s="16">
        <v>716</v>
      </c>
      <c r="E645" t="s" s="16">
        <v>52</v>
      </c>
      <c r="F645" s="37">
        <v>46</v>
      </c>
      <c r="G645" s="17">
        <v>47</v>
      </c>
      <c r="H645" s="18">
        <f>SUM(G645-F645)</f>
        <v>1</v>
      </c>
      <c r="I645" s="19">
        <f>H645/F645</f>
        <v>0.0217391304347826</v>
      </c>
      <c r="J645" s="19">
        <f>H645/G645</f>
        <v>0.0212765957446809</v>
      </c>
      <c r="K645" t="s" s="21">
        <f>IF(J645&lt;25%,"น้อยกว่า 25%",IF(J645&gt;=25%,"มากกว่าหรือเท่ากับ 25%",IF(J645&gt;=35%,"มากกว่าหรือเท่ากับ 35%")))</f>
        <v>18</v>
      </c>
    </row>
    <row r="646" s="7" customFormat="1" ht="19.15" customHeight="1">
      <c r="A646" t="s" s="16">
        <v>124</v>
      </c>
      <c r="B646" s="17">
        <v>19</v>
      </c>
      <c r="C646" s="17">
        <v>23</v>
      </c>
      <c r="D646" t="s" s="16">
        <v>717</v>
      </c>
      <c r="E646" t="s" s="16">
        <v>147</v>
      </c>
      <c r="F646" s="37">
        <v>44</v>
      </c>
      <c r="G646" s="17">
        <v>46</v>
      </c>
      <c r="H646" s="18">
        <f>SUM(G646-F646)</f>
        <v>2</v>
      </c>
      <c r="I646" s="19">
        <f>H646/F646</f>
        <v>0.0454545454545455</v>
      </c>
      <c r="J646" s="19">
        <f>H646/G646</f>
        <v>0.0434782608695652</v>
      </c>
      <c r="K646" t="s" s="21">
        <f>IF(J646&lt;25%,"น้อยกว่า 25%",IF(J646&gt;=25%,"มากกว่าหรือเท่ากับ 25%",IF(J646&gt;=35%,"มากกว่าหรือเท่ากับ 35%")))</f>
        <v>18</v>
      </c>
    </row>
    <row r="647" s="7" customFormat="1" ht="19.15" customHeight="1">
      <c r="A647" t="s" s="16">
        <v>124</v>
      </c>
      <c r="B647" s="17">
        <v>19</v>
      </c>
      <c r="C647" s="17">
        <v>18</v>
      </c>
      <c r="D647" t="s" s="16">
        <v>718</v>
      </c>
      <c r="E647" t="s" s="16">
        <v>54</v>
      </c>
      <c r="F647" s="37">
        <v>38</v>
      </c>
      <c r="G647" s="17">
        <v>39</v>
      </c>
      <c r="H647" s="18">
        <f>SUM(G647-F647)</f>
        <v>1</v>
      </c>
      <c r="I647" s="19">
        <f>H647/F647</f>
        <v>0.0263157894736842</v>
      </c>
      <c r="J647" s="19">
        <f>H647/G647</f>
        <v>0.0256410256410256</v>
      </c>
      <c r="K647" t="s" s="21">
        <f>IF(J647&lt;25%,"น้อยกว่า 25%",IF(J647&gt;=25%,"มากกว่าหรือเท่ากับ 25%",IF(J647&gt;=35%,"มากกว่าหรือเท่ากับ 35%")))</f>
        <v>18</v>
      </c>
    </row>
    <row r="648" s="7" customFormat="1" ht="19.15" customHeight="1">
      <c r="A648" t="s" s="16">
        <v>124</v>
      </c>
      <c r="B648" s="17">
        <v>19</v>
      </c>
      <c r="C648" s="17">
        <v>30</v>
      </c>
      <c r="D648" t="s" s="16">
        <v>719</v>
      </c>
      <c r="E648" t="s" s="16">
        <v>68</v>
      </c>
      <c r="F648" s="37">
        <v>31</v>
      </c>
      <c r="G648" s="17">
        <v>32</v>
      </c>
      <c r="H648" s="18">
        <f>SUM(G648-F648)</f>
        <v>1</v>
      </c>
      <c r="I648" s="19">
        <f>H648/F648</f>
        <v>0.032258064516129</v>
      </c>
      <c r="J648" s="19">
        <f>H648/G648</f>
        <v>0.03125</v>
      </c>
      <c r="K648" t="s" s="21">
        <f>IF(J648&lt;25%,"น้อยกว่า 25%",IF(J648&gt;=25%,"มากกว่าหรือเท่ากับ 25%",IF(J648&gt;=35%,"มากกว่าหรือเท่ากับ 35%")))</f>
        <v>18</v>
      </c>
    </row>
    <row r="649" s="7" customFormat="1" ht="19.15" customHeight="1">
      <c r="A649" t="s" s="16">
        <v>124</v>
      </c>
      <c r="B649" s="17">
        <v>19</v>
      </c>
      <c r="C649" s="17">
        <v>26</v>
      </c>
      <c r="D649" t="s" s="16">
        <v>720</v>
      </c>
      <c r="E649" t="s" s="16">
        <v>248</v>
      </c>
      <c r="F649" s="37">
        <v>19</v>
      </c>
      <c r="G649" s="17">
        <v>19</v>
      </c>
      <c r="H649" s="18">
        <f>SUM(G649-F649)</f>
        <v>0</v>
      </c>
      <c r="I649" s="19">
        <f>H649/F649</f>
        <v>0</v>
      </c>
      <c r="J649" s="19">
        <f>H649/G649</f>
        <v>0</v>
      </c>
      <c r="K649" t="s" s="21">
        <f>IF(J649&lt;25%,"น้อยกว่า 25%",IF(J649&gt;=25%,"มากกว่าหรือเท่ากับ 25%",IF(J649&gt;=35%,"มากกว่าหรือเท่ากับ 35%")))</f>
        <v>18</v>
      </c>
    </row>
    <row r="650" s="7" customFormat="1" ht="19.15" customHeight="1">
      <c r="A650" t="s" s="16">
        <v>124</v>
      </c>
      <c r="B650" s="17">
        <v>19</v>
      </c>
      <c r="C650" s="17">
        <v>28</v>
      </c>
      <c r="D650" t="s" s="16">
        <v>721</v>
      </c>
      <c r="E650" t="s" s="16">
        <v>116</v>
      </c>
      <c r="F650" s="37">
        <v>14</v>
      </c>
      <c r="G650" s="17">
        <v>14</v>
      </c>
      <c r="H650" s="18">
        <f>SUM(G650-F650)</f>
        <v>0</v>
      </c>
      <c r="I650" s="19">
        <f>H650/F650</f>
        <v>0</v>
      </c>
      <c r="J650" s="19">
        <f>H650/G650</f>
        <v>0</v>
      </c>
      <c r="K650" t="s" s="21">
        <f>IF(J650&lt;25%,"น้อยกว่า 25%",IF(J650&gt;=25%,"มากกว่าหรือเท่ากับ 25%",IF(J650&gt;=35%,"มากกว่าหรือเท่ากับ 35%")))</f>
        <v>18</v>
      </c>
    </row>
    <row r="651" s="7" customFormat="1" ht="19.15" customHeight="1">
      <c r="A651" t="s" s="16">
        <v>124</v>
      </c>
      <c r="B651" s="17">
        <v>19</v>
      </c>
      <c r="C651" s="17">
        <v>27</v>
      </c>
      <c r="D651" t="s" s="16">
        <v>722</v>
      </c>
      <c r="E651" t="s" s="16">
        <v>153</v>
      </c>
      <c r="F651" s="37">
        <v>9</v>
      </c>
      <c r="G651" s="17">
        <v>10</v>
      </c>
      <c r="H651" s="18">
        <f>SUM(G651-F651)</f>
        <v>1</v>
      </c>
      <c r="I651" s="19">
        <f>H651/F651</f>
        <v>0.111111111111111</v>
      </c>
      <c r="J651" s="19">
        <f>H651/G651</f>
        <v>0.1</v>
      </c>
      <c r="K651" t="s" s="21">
        <f>IF(J651&lt;25%,"น้อยกว่า 25%",IF(J651&gt;=25%,"มากกว่าหรือเท่ากับ 25%",IF(J651&gt;=35%,"มากกว่าหรือเท่ากับ 35%")))</f>
        <v>18</v>
      </c>
    </row>
    <row r="652" s="7" customFormat="1" ht="19.15" customHeight="1">
      <c r="A652" t="s" s="38">
        <v>124</v>
      </c>
      <c r="B652" s="39">
        <v>20</v>
      </c>
      <c r="C652" s="39">
        <v>2</v>
      </c>
      <c r="D652" t="s" s="38">
        <v>723</v>
      </c>
      <c r="E652" t="s" s="38">
        <v>22</v>
      </c>
      <c r="F652" s="40">
        <v>39289</v>
      </c>
      <c r="G652" s="39">
        <v>40483</v>
      </c>
      <c r="H652" s="18">
        <f>SUM(G652-F652)</f>
        <v>1194</v>
      </c>
      <c r="I652" s="19">
        <f>H652/F652</f>
        <v>0.0303901855481178</v>
      </c>
      <c r="J652" s="19">
        <f>H652/G652</f>
        <v>0.0294938616209273</v>
      </c>
      <c r="K652" t="s" s="21">
        <f>IF(J652&lt;25%,"น้อยกว่า 25%",IF(J652&gt;=25%,"มากกว่าหรือเท่ากับ 25%",IF(J652&gt;=35%,"มากกว่าหรือเท่ากับ 35%")))</f>
        <v>18</v>
      </c>
    </row>
    <row r="653" s="7" customFormat="1" ht="19.15" customHeight="1">
      <c r="A653" t="s" s="38">
        <v>124</v>
      </c>
      <c r="B653" s="39">
        <v>20</v>
      </c>
      <c r="C653" s="39">
        <v>6</v>
      </c>
      <c r="D653" t="s" s="38">
        <v>724</v>
      </c>
      <c r="E653" t="s" s="38">
        <v>20</v>
      </c>
      <c r="F653" s="40">
        <v>28140</v>
      </c>
      <c r="G653" s="39">
        <v>29557</v>
      </c>
      <c r="H653" s="18">
        <f>SUM(G653-F653)</f>
        <v>1417</v>
      </c>
      <c r="I653" s="19">
        <f>H653/F653</f>
        <v>0.0503553660270078</v>
      </c>
      <c r="J653" s="19">
        <f>H653/G653</f>
        <v>0.047941266028352</v>
      </c>
      <c r="K653" t="s" s="21">
        <f>IF(J653&lt;25%,"น้อยกว่า 25%",IF(J653&gt;=25%,"มากกว่าหรือเท่ากับ 25%",IF(J653&gt;=35%,"มากกว่าหรือเท่ากับ 35%")))</f>
        <v>18</v>
      </c>
    </row>
    <row r="654" s="7" customFormat="1" ht="19.15" customHeight="1">
      <c r="A654" t="s" s="38">
        <v>124</v>
      </c>
      <c r="B654" s="39">
        <v>20</v>
      </c>
      <c r="C654" s="39">
        <v>11</v>
      </c>
      <c r="D654" t="s" s="38">
        <v>725</v>
      </c>
      <c r="E654" t="s" s="38">
        <v>17</v>
      </c>
      <c r="F654" s="40">
        <v>17619</v>
      </c>
      <c r="G654" s="39">
        <v>18548</v>
      </c>
      <c r="H654" s="18">
        <f>SUM(G654-F654)</f>
        <v>929</v>
      </c>
      <c r="I654" s="19">
        <f>H654/F654</f>
        <v>0.0527271695328906</v>
      </c>
      <c r="J654" s="19">
        <f>H654/G654</f>
        <v>0.0500862626698296</v>
      </c>
      <c r="K654" t="s" s="21">
        <f>IF(J654&lt;25%,"น้อยกว่า 25%",IF(J654&gt;=25%,"มากกว่าหรือเท่ากับ 25%",IF(J654&gt;=35%,"มากกว่าหรือเท่ากับ 35%")))</f>
        <v>18</v>
      </c>
    </row>
    <row r="655" s="7" customFormat="1" ht="19.15" customHeight="1">
      <c r="A655" t="s" s="38">
        <v>124</v>
      </c>
      <c r="B655" s="39">
        <v>20</v>
      </c>
      <c r="C655" s="39">
        <v>23</v>
      </c>
      <c r="D655" t="s" s="38">
        <v>726</v>
      </c>
      <c r="E655" t="s" s="38">
        <v>34</v>
      </c>
      <c r="F655" s="40">
        <v>6630</v>
      </c>
      <c r="G655" s="39">
        <v>6879</v>
      </c>
      <c r="H655" s="18">
        <f>SUM(G655-F655)</f>
        <v>249</v>
      </c>
      <c r="I655" s="19">
        <f>H655/F655</f>
        <v>0.0375565610859729</v>
      </c>
      <c r="J655" s="19">
        <f>H655/G655</f>
        <v>0.036197121674662</v>
      </c>
      <c r="K655" t="s" s="21">
        <f>IF(J655&lt;25%,"น้อยกว่า 25%",IF(J655&gt;=25%,"มากกว่าหรือเท่ากับ 25%",IF(J655&gt;=35%,"มากกว่าหรือเท่ากับ 35%")))</f>
        <v>18</v>
      </c>
    </row>
    <row r="656" s="7" customFormat="1" ht="19.15" customHeight="1">
      <c r="A656" t="s" s="38">
        <v>124</v>
      </c>
      <c r="B656" s="39">
        <v>20</v>
      </c>
      <c r="C656" s="39">
        <v>3</v>
      </c>
      <c r="D656" t="s" s="38">
        <v>727</v>
      </c>
      <c r="E656" t="s" s="38">
        <v>28</v>
      </c>
      <c r="F656" s="40">
        <v>5189</v>
      </c>
      <c r="G656" s="39">
        <v>5447</v>
      </c>
      <c r="H656" s="18">
        <f>SUM(G656-F656)</f>
        <v>258</v>
      </c>
      <c r="I656" s="19">
        <f>H656/F656</f>
        <v>0.0497205627288495</v>
      </c>
      <c r="J656" s="19">
        <f>H656/G656</f>
        <v>0.0473655223058564</v>
      </c>
      <c r="K656" t="s" s="21">
        <f>IF(J656&lt;25%,"น้อยกว่า 25%",IF(J656&gt;=25%,"มากกว่าหรือเท่ากับ 25%",IF(J656&gt;=35%,"มากกว่าหรือเท่ากับ 35%")))</f>
        <v>18</v>
      </c>
    </row>
    <row r="657" s="7" customFormat="1" ht="19.15" customHeight="1">
      <c r="A657" t="s" s="38">
        <v>124</v>
      </c>
      <c r="B657" s="39">
        <v>20</v>
      </c>
      <c r="C657" s="39">
        <v>1</v>
      </c>
      <c r="D657" t="s" s="38">
        <v>728</v>
      </c>
      <c r="E657" t="s" s="38">
        <v>38</v>
      </c>
      <c r="F657" s="40">
        <v>5022</v>
      </c>
      <c r="G657" s="39">
        <v>5130</v>
      </c>
      <c r="H657" s="18">
        <f>SUM(G657-F657)</f>
        <v>108</v>
      </c>
      <c r="I657" s="19">
        <f>H657/F657</f>
        <v>0.021505376344086</v>
      </c>
      <c r="J657" s="19">
        <f>H657/G657</f>
        <v>0.0210526315789474</v>
      </c>
      <c r="K657" t="s" s="21">
        <f>IF(J657&lt;25%,"น้อยกว่า 25%",IF(J657&gt;=25%,"มากกว่าหรือเท่ากับ 25%",IF(J657&gt;=35%,"มากกว่าหรือเท่ากับ 35%")))</f>
        <v>18</v>
      </c>
    </row>
    <row r="658" s="7" customFormat="1" ht="19.15" customHeight="1">
      <c r="A658" t="s" s="38">
        <v>124</v>
      </c>
      <c r="B658" s="39">
        <v>20</v>
      </c>
      <c r="C658" s="39">
        <v>13</v>
      </c>
      <c r="D658" t="s" s="38">
        <v>729</v>
      </c>
      <c r="E658" t="s" s="38">
        <v>26</v>
      </c>
      <c r="F658" s="40">
        <v>3208</v>
      </c>
      <c r="G658" s="39">
        <v>3365</v>
      </c>
      <c r="H658" s="18">
        <f>SUM(G658-F658)</f>
        <v>157</v>
      </c>
      <c r="I658" s="19">
        <f>H658/F658</f>
        <v>0.0489401496259352</v>
      </c>
      <c r="J658" s="19">
        <f>H658/G658</f>
        <v>0.0466567607726597</v>
      </c>
      <c r="K658" t="s" s="21">
        <f>IF(J658&lt;25%,"น้อยกว่า 25%",IF(J658&gt;=25%,"มากกว่าหรือเท่ากับ 25%",IF(J658&gt;=35%,"มากกว่าหรือเท่ากับ 35%")))</f>
        <v>18</v>
      </c>
    </row>
    <row r="659" s="7" customFormat="1" ht="19.15" customHeight="1">
      <c r="A659" t="s" s="38">
        <v>124</v>
      </c>
      <c r="B659" s="39">
        <v>20</v>
      </c>
      <c r="C659" s="39">
        <v>21</v>
      </c>
      <c r="D659" t="s" s="38">
        <v>730</v>
      </c>
      <c r="E659" t="s" s="38">
        <v>42</v>
      </c>
      <c r="F659" s="40">
        <v>1082</v>
      </c>
      <c r="G659" s="39">
        <v>1130</v>
      </c>
      <c r="H659" s="18">
        <f>SUM(G659-F659)</f>
        <v>48</v>
      </c>
      <c r="I659" s="19">
        <f>H659/F659</f>
        <v>0.044362292051756</v>
      </c>
      <c r="J659" s="19">
        <f>H659/G659</f>
        <v>0.0424778761061947</v>
      </c>
      <c r="K659" t="s" s="21">
        <f>IF(J659&lt;25%,"น้อยกว่า 25%",IF(J659&gt;=25%,"มากกว่าหรือเท่ากับ 25%",IF(J659&gt;=35%,"มากกว่าหรือเท่ากับ 35%")))</f>
        <v>18</v>
      </c>
    </row>
    <row r="660" s="7" customFormat="1" ht="19.15" customHeight="1">
      <c r="A660" t="s" s="38">
        <v>124</v>
      </c>
      <c r="B660" s="39">
        <v>20</v>
      </c>
      <c r="C660" s="39">
        <v>8</v>
      </c>
      <c r="D660" t="s" s="38">
        <v>731</v>
      </c>
      <c r="E660" t="s" s="38">
        <v>30</v>
      </c>
      <c r="F660" s="40">
        <v>843</v>
      </c>
      <c r="G660" s="39">
        <v>872</v>
      </c>
      <c r="H660" s="18">
        <f>SUM(G660-F660)</f>
        <v>29</v>
      </c>
      <c r="I660" s="19">
        <f>H660/F660</f>
        <v>0.0344009489916963</v>
      </c>
      <c r="J660" s="19">
        <f>H660/G660</f>
        <v>0.033256880733945</v>
      </c>
      <c r="K660" t="s" s="21">
        <f>IF(J660&lt;25%,"น้อยกว่า 25%",IF(J660&gt;=25%,"มากกว่าหรือเท่ากับ 25%",IF(J660&gt;=35%,"มากกว่าหรือเท่ากับ 35%")))</f>
        <v>18</v>
      </c>
    </row>
    <row r="661" s="7" customFormat="1" ht="19.15" customHeight="1">
      <c r="A661" t="s" s="38">
        <v>124</v>
      </c>
      <c r="B661" s="39">
        <v>20</v>
      </c>
      <c r="C661" s="39">
        <v>5</v>
      </c>
      <c r="D661" t="s" s="38">
        <v>732</v>
      </c>
      <c r="E661" t="s" s="38">
        <v>48</v>
      </c>
      <c r="F661" s="40">
        <v>446</v>
      </c>
      <c r="G661" s="39">
        <v>473</v>
      </c>
      <c r="H661" s="18">
        <f>SUM(G661-F661)</f>
        <v>27</v>
      </c>
      <c r="I661" s="19">
        <f>H661/F661</f>
        <v>0.0605381165919283</v>
      </c>
      <c r="J661" s="19">
        <f>H661/G661</f>
        <v>0.0570824524312896</v>
      </c>
      <c r="K661" t="s" s="21">
        <f>IF(J661&lt;25%,"น้อยกว่า 25%",IF(J661&gt;=25%,"มากกว่าหรือเท่ากับ 25%",IF(J661&gt;=35%,"มากกว่าหรือเท่ากับ 35%")))</f>
        <v>18</v>
      </c>
    </row>
    <row r="662" s="7" customFormat="1" ht="19.15" customHeight="1">
      <c r="A662" t="s" s="38">
        <v>124</v>
      </c>
      <c r="B662" s="39">
        <v>20</v>
      </c>
      <c r="C662" s="39">
        <v>12</v>
      </c>
      <c r="D662" t="s" s="38">
        <v>733</v>
      </c>
      <c r="E662" t="s" s="38">
        <v>24</v>
      </c>
      <c r="F662" s="40">
        <v>394</v>
      </c>
      <c r="G662" s="39">
        <v>426</v>
      </c>
      <c r="H662" s="18">
        <f>SUM(G662-F662)</f>
        <v>32</v>
      </c>
      <c r="I662" s="19">
        <f>H662/F662</f>
        <v>0.08121827411167511</v>
      </c>
      <c r="J662" s="19">
        <f>H662/G662</f>
        <v>0.07511737089201879</v>
      </c>
      <c r="K662" t="s" s="21">
        <f>IF(J662&lt;25%,"น้อยกว่า 25%",IF(J662&gt;=25%,"มากกว่าหรือเท่ากับ 25%",IF(J662&gt;=35%,"มากกว่าหรือเท่ากับ 35%")))</f>
        <v>18</v>
      </c>
    </row>
    <row r="663" s="7" customFormat="1" ht="19.15" customHeight="1">
      <c r="A663" t="s" s="38">
        <v>124</v>
      </c>
      <c r="B663" s="39">
        <v>20</v>
      </c>
      <c r="C663" s="39">
        <v>9</v>
      </c>
      <c r="D663" t="s" s="38">
        <v>734</v>
      </c>
      <c r="E663" t="s" s="38">
        <v>101</v>
      </c>
      <c r="F663" s="40">
        <v>313</v>
      </c>
      <c r="G663" s="39">
        <v>329</v>
      </c>
      <c r="H663" s="18">
        <f>SUM(G663-F663)</f>
        <v>16</v>
      </c>
      <c r="I663" s="19">
        <f>H663/F663</f>
        <v>0.0511182108626198</v>
      </c>
      <c r="J663" s="19">
        <f>H663/G663</f>
        <v>0.0486322188449848</v>
      </c>
      <c r="K663" t="s" s="21">
        <f>IF(J663&lt;25%,"น้อยกว่า 25%",IF(J663&gt;=25%,"มากกว่าหรือเท่ากับ 25%",IF(J663&gt;=35%,"มากกว่าหรือเท่ากับ 35%")))</f>
        <v>18</v>
      </c>
    </row>
    <row r="664" s="7" customFormat="1" ht="19.15" customHeight="1">
      <c r="A664" t="s" s="38">
        <v>124</v>
      </c>
      <c r="B664" s="39">
        <v>20</v>
      </c>
      <c r="C664" s="39">
        <v>14</v>
      </c>
      <c r="D664" t="s" s="38">
        <v>735</v>
      </c>
      <c r="E664" t="s" s="38">
        <v>36</v>
      </c>
      <c r="F664" s="40">
        <v>208</v>
      </c>
      <c r="G664" s="39">
        <v>217</v>
      </c>
      <c r="H664" s="18">
        <f>SUM(G664-F664)</f>
        <v>9</v>
      </c>
      <c r="I664" s="19">
        <f>H664/F664</f>
        <v>0.0432692307692308</v>
      </c>
      <c r="J664" s="19">
        <f>H664/G664</f>
        <v>0.0414746543778802</v>
      </c>
      <c r="K664" t="s" s="21">
        <f>IF(J664&lt;25%,"น้อยกว่า 25%",IF(J664&gt;=25%,"มากกว่าหรือเท่ากับ 25%",IF(J664&gt;=35%,"มากกว่าหรือเท่ากับ 35%")))</f>
        <v>18</v>
      </c>
    </row>
    <row r="665" s="7" customFormat="1" ht="19.15" customHeight="1">
      <c r="A665" t="s" s="38">
        <v>124</v>
      </c>
      <c r="B665" s="39">
        <v>20</v>
      </c>
      <c r="C665" s="39">
        <v>4</v>
      </c>
      <c r="D665" t="s" s="38">
        <v>736</v>
      </c>
      <c r="E665" t="s" s="38">
        <v>44</v>
      </c>
      <c r="F665" s="40">
        <v>129</v>
      </c>
      <c r="G665" s="39">
        <v>133</v>
      </c>
      <c r="H665" s="18">
        <f>SUM(G665-F665)</f>
        <v>4</v>
      </c>
      <c r="I665" s="19">
        <f>H665/F665</f>
        <v>0.0310077519379845</v>
      </c>
      <c r="J665" s="19">
        <f>H665/G665</f>
        <v>0.0300751879699248</v>
      </c>
      <c r="K665" t="s" s="21">
        <f>IF(J665&lt;25%,"น้อยกว่า 25%",IF(J665&gt;=25%,"มากกว่าหรือเท่ากับ 25%",IF(J665&gt;=35%,"มากกว่าหรือเท่ากับ 35%")))</f>
        <v>18</v>
      </c>
    </row>
    <row r="666" s="7" customFormat="1" ht="19.15" customHeight="1">
      <c r="A666" t="s" s="38">
        <v>124</v>
      </c>
      <c r="B666" s="39">
        <v>20</v>
      </c>
      <c r="C666" s="39">
        <v>17</v>
      </c>
      <c r="D666" t="s" s="38">
        <v>737</v>
      </c>
      <c r="E666" t="s" s="38">
        <v>40</v>
      </c>
      <c r="F666" s="40">
        <v>85</v>
      </c>
      <c r="G666" s="39">
        <v>90</v>
      </c>
      <c r="H666" s="18">
        <f>SUM(G666-F666)</f>
        <v>5</v>
      </c>
      <c r="I666" s="19">
        <f>H666/F666</f>
        <v>0.0588235294117647</v>
      </c>
      <c r="J666" s="19">
        <f>H666/G666</f>
        <v>0.0555555555555556</v>
      </c>
      <c r="K666" t="s" s="21">
        <f>IF(J666&lt;25%,"น้อยกว่า 25%",IF(J666&gt;=25%,"มากกว่าหรือเท่ากับ 25%",IF(J666&gt;=35%,"มากกว่าหรือเท่ากับ 35%")))</f>
        <v>18</v>
      </c>
    </row>
    <row r="667" s="7" customFormat="1" ht="19.15" customHeight="1">
      <c r="A667" t="s" s="38">
        <v>124</v>
      </c>
      <c r="B667" s="39">
        <v>20</v>
      </c>
      <c r="C667" s="39">
        <v>15</v>
      </c>
      <c r="D667" t="s" s="38">
        <v>738</v>
      </c>
      <c r="E667" t="s" s="38">
        <v>60</v>
      </c>
      <c r="F667" s="40">
        <v>86</v>
      </c>
      <c r="G667" s="39">
        <v>89</v>
      </c>
      <c r="H667" s="18">
        <f>SUM(G667-F667)</f>
        <v>3</v>
      </c>
      <c r="I667" s="19">
        <f>H667/F667</f>
        <v>0.0348837209302326</v>
      </c>
      <c r="J667" s="19">
        <f>H667/G667</f>
        <v>0.0337078651685393</v>
      </c>
      <c r="K667" t="s" s="21">
        <f>IF(J667&lt;25%,"น้อยกว่า 25%",IF(J667&gt;=25%,"มากกว่าหรือเท่ากับ 25%",IF(J667&gt;=35%,"มากกว่าหรือเท่ากับ 35%")))</f>
        <v>18</v>
      </c>
    </row>
    <row r="668" s="7" customFormat="1" ht="19.15" customHeight="1">
      <c r="A668" t="s" s="38">
        <v>124</v>
      </c>
      <c r="B668" s="39">
        <v>20</v>
      </c>
      <c r="C668" s="39">
        <v>26</v>
      </c>
      <c r="D668" t="s" s="38">
        <v>739</v>
      </c>
      <c r="E668" t="s" s="38">
        <v>106</v>
      </c>
      <c r="F668" s="40">
        <v>72</v>
      </c>
      <c r="G668" s="39">
        <v>75</v>
      </c>
      <c r="H668" s="18">
        <f>SUM(G668-F668)</f>
        <v>3</v>
      </c>
      <c r="I668" s="19">
        <f>H668/F668</f>
        <v>0.0416666666666667</v>
      </c>
      <c r="J668" s="19">
        <f>H668/G668</f>
        <v>0.04</v>
      </c>
      <c r="K668" t="s" s="21">
        <f>IF(J668&lt;25%,"น้อยกว่า 25%",IF(J668&gt;=25%,"มากกว่าหรือเท่ากับ 25%",IF(J668&gt;=35%,"มากกว่าหรือเท่ากับ 35%")))</f>
        <v>18</v>
      </c>
    </row>
    <row r="669" s="7" customFormat="1" ht="19.15" customHeight="1">
      <c r="A669" t="s" s="38">
        <v>124</v>
      </c>
      <c r="B669" s="39">
        <v>20</v>
      </c>
      <c r="C669" s="39">
        <v>25</v>
      </c>
      <c r="D669" t="s" s="38">
        <v>740</v>
      </c>
      <c r="E669" t="s" s="38">
        <v>72</v>
      </c>
      <c r="F669" s="40">
        <v>65</v>
      </c>
      <c r="G669" s="39">
        <v>66</v>
      </c>
      <c r="H669" s="18">
        <f>SUM(G669-F669)</f>
        <v>1</v>
      </c>
      <c r="I669" s="19">
        <f>H669/F669</f>
        <v>0.0153846153846154</v>
      </c>
      <c r="J669" s="19">
        <f>H669/G669</f>
        <v>0.0151515151515152</v>
      </c>
      <c r="K669" t="s" s="21">
        <f>IF(J669&lt;25%,"น้อยกว่า 25%",IF(J669&gt;=25%,"มากกว่าหรือเท่ากับ 25%",IF(J669&gt;=35%,"มากกว่าหรือเท่ากับ 35%")))</f>
        <v>18</v>
      </c>
    </row>
    <row r="670" s="7" customFormat="1" ht="19.15" customHeight="1">
      <c r="A670" t="s" s="38">
        <v>124</v>
      </c>
      <c r="B670" s="39">
        <v>20</v>
      </c>
      <c r="C670" s="39">
        <v>16</v>
      </c>
      <c r="D670" t="s" s="38">
        <v>741</v>
      </c>
      <c r="E670" t="s" s="38">
        <v>147</v>
      </c>
      <c r="F670" s="40">
        <v>63</v>
      </c>
      <c r="G670" s="39">
        <v>65</v>
      </c>
      <c r="H670" s="18">
        <f>SUM(G670-F670)</f>
        <v>2</v>
      </c>
      <c r="I670" s="19">
        <f>H670/F670</f>
        <v>0.0317460317460317</v>
      </c>
      <c r="J670" s="19">
        <f>H670/G670</f>
        <v>0.0307692307692308</v>
      </c>
      <c r="K670" t="s" s="21">
        <f>IF(J670&lt;25%,"น้อยกว่า 25%",IF(J670&gt;=25%,"มากกว่าหรือเท่ากับ 25%",IF(J670&gt;=35%,"มากกว่าหรือเท่ากับ 35%")))</f>
        <v>18</v>
      </c>
    </row>
    <row r="671" s="7" customFormat="1" ht="19.15" customHeight="1">
      <c r="A671" t="s" s="38">
        <v>124</v>
      </c>
      <c r="B671" s="39">
        <v>20</v>
      </c>
      <c r="C671" s="39">
        <v>30</v>
      </c>
      <c r="D671" t="s" s="38">
        <v>742</v>
      </c>
      <c r="E671" t="s" s="38">
        <v>185</v>
      </c>
      <c r="F671" s="40">
        <v>54</v>
      </c>
      <c r="G671" s="39">
        <v>55</v>
      </c>
      <c r="H671" s="18">
        <f>SUM(G671-F671)</f>
        <v>1</v>
      </c>
      <c r="I671" s="19">
        <f>H671/F671</f>
        <v>0.0185185185185185</v>
      </c>
      <c r="J671" s="19">
        <f>H671/G671</f>
        <v>0.0181818181818182</v>
      </c>
      <c r="K671" t="s" s="21">
        <f>IF(J671&lt;25%,"น้อยกว่า 25%",IF(J671&gt;=25%,"มากกว่าหรือเท่ากับ 25%",IF(J671&gt;=35%,"มากกว่าหรือเท่ากับ 35%")))</f>
        <v>18</v>
      </c>
    </row>
    <row r="672" s="7" customFormat="1" ht="19.15" customHeight="1">
      <c r="A672" t="s" s="38">
        <v>124</v>
      </c>
      <c r="B672" s="39">
        <v>20</v>
      </c>
      <c r="C672" s="39">
        <v>18</v>
      </c>
      <c r="D672" t="s" s="38">
        <v>743</v>
      </c>
      <c r="E672" t="s" s="38">
        <v>52</v>
      </c>
      <c r="F672" s="40">
        <v>53</v>
      </c>
      <c r="G672" s="39">
        <v>54</v>
      </c>
      <c r="H672" s="18">
        <f>SUM(G672-F672)</f>
        <v>1</v>
      </c>
      <c r="I672" s="19">
        <f>H672/F672</f>
        <v>0.0188679245283019</v>
      </c>
      <c r="J672" s="19">
        <f>H672/G672</f>
        <v>0.0185185185185185</v>
      </c>
      <c r="K672" t="s" s="21">
        <f>IF(J672&lt;25%,"น้อยกว่า 25%",IF(J672&gt;=25%,"มากกว่าหรือเท่ากับ 25%",IF(J672&gt;=35%,"มากกว่าหรือเท่ากับ 35%")))</f>
        <v>18</v>
      </c>
    </row>
    <row r="673" s="7" customFormat="1" ht="19.15" customHeight="1">
      <c r="A673" t="s" s="38">
        <v>124</v>
      </c>
      <c r="B673" s="39">
        <v>20</v>
      </c>
      <c r="C673" s="39">
        <v>31</v>
      </c>
      <c r="D673" t="s" s="38">
        <v>744</v>
      </c>
      <c r="E673" t="s" s="38">
        <v>68</v>
      </c>
      <c r="F673" s="40">
        <v>53</v>
      </c>
      <c r="G673" s="39">
        <v>53</v>
      </c>
      <c r="H673" s="18">
        <f>SUM(G673-F673)</f>
        <v>0</v>
      </c>
      <c r="I673" s="19">
        <f>H673/F673</f>
        <v>0</v>
      </c>
      <c r="J673" s="19">
        <f>H673/G673</f>
        <v>0</v>
      </c>
      <c r="K673" t="s" s="21">
        <f>IF(J673&lt;25%,"น้อยกว่า 25%",IF(J673&gt;=25%,"มากกว่าหรือเท่ากับ 25%",IF(J673&gt;=35%,"มากกว่าหรือเท่ากับ 35%")))</f>
        <v>18</v>
      </c>
    </row>
    <row r="674" s="7" customFormat="1" ht="19.15" customHeight="1">
      <c r="A674" t="s" s="38">
        <v>124</v>
      </c>
      <c r="B674" s="39">
        <v>20</v>
      </c>
      <c r="C674" s="39">
        <v>24</v>
      </c>
      <c r="D674" t="s" s="38">
        <v>745</v>
      </c>
      <c r="E674" t="s" s="38">
        <v>116</v>
      </c>
      <c r="F674" s="40">
        <v>49</v>
      </c>
      <c r="G674" s="39">
        <v>49</v>
      </c>
      <c r="H674" s="18">
        <f>SUM(G674-F674)</f>
        <v>0</v>
      </c>
      <c r="I674" s="19">
        <f>H674/F674</f>
        <v>0</v>
      </c>
      <c r="J674" s="19">
        <f>H674/G674</f>
        <v>0</v>
      </c>
      <c r="K674" t="s" s="21">
        <f>IF(J674&lt;25%,"น้อยกว่า 25%",IF(J674&gt;=25%,"มากกว่าหรือเท่ากับ 25%",IF(J674&gt;=35%,"มากกว่าหรือเท่ากับ 35%")))</f>
        <v>18</v>
      </c>
    </row>
    <row r="675" s="7" customFormat="1" ht="19.15" customHeight="1">
      <c r="A675" t="s" s="38">
        <v>124</v>
      </c>
      <c r="B675" s="39">
        <v>20</v>
      </c>
      <c r="C675" s="39">
        <v>29</v>
      </c>
      <c r="D675" t="s" s="38">
        <v>746</v>
      </c>
      <c r="E675" t="s" s="38">
        <v>54</v>
      </c>
      <c r="F675" s="40">
        <v>35</v>
      </c>
      <c r="G675" s="39">
        <v>37</v>
      </c>
      <c r="H675" s="18">
        <f>SUM(G675-F675)</f>
        <v>2</v>
      </c>
      <c r="I675" s="19">
        <f>H675/F675</f>
        <v>0.0571428571428571</v>
      </c>
      <c r="J675" s="19">
        <f>H675/G675</f>
        <v>0.0540540540540541</v>
      </c>
      <c r="K675" t="s" s="21">
        <f>IF(J675&lt;25%,"น้อยกว่า 25%",IF(J675&gt;=25%,"มากกว่าหรือเท่ากับ 25%",IF(J675&gt;=35%,"มากกว่าหรือเท่ากับ 35%")))</f>
        <v>18</v>
      </c>
    </row>
    <row r="676" s="7" customFormat="1" ht="19.15" customHeight="1">
      <c r="A676" t="s" s="38">
        <v>124</v>
      </c>
      <c r="B676" s="39">
        <v>20</v>
      </c>
      <c r="C676" s="39">
        <v>19</v>
      </c>
      <c r="D676" t="s" s="38">
        <v>747</v>
      </c>
      <c r="E676" t="s" s="38">
        <v>66</v>
      </c>
      <c r="F676" s="40">
        <v>24</v>
      </c>
      <c r="G676" s="39">
        <v>24</v>
      </c>
      <c r="H676" s="18">
        <f>SUM(G676-F676)</f>
        <v>0</v>
      </c>
      <c r="I676" s="19">
        <f>H676/F676</f>
        <v>0</v>
      </c>
      <c r="J676" s="19">
        <f>H676/G676</f>
        <v>0</v>
      </c>
      <c r="K676" t="s" s="21">
        <f>IF(J676&lt;25%,"น้อยกว่า 25%",IF(J676&gt;=25%,"มากกว่าหรือเท่ากับ 25%",IF(J676&gt;=35%,"มากกว่าหรือเท่ากับ 35%")))</f>
        <v>18</v>
      </c>
    </row>
    <row r="677" s="7" customFormat="1" ht="19.15" customHeight="1">
      <c r="A677" t="s" s="38">
        <v>124</v>
      </c>
      <c r="B677" s="39">
        <v>20</v>
      </c>
      <c r="C677" s="39">
        <v>28</v>
      </c>
      <c r="D677" t="s" s="38">
        <v>748</v>
      </c>
      <c r="E677" t="s" s="38">
        <v>248</v>
      </c>
      <c r="F677" s="40">
        <v>23</v>
      </c>
      <c r="G677" s="39">
        <v>23</v>
      </c>
      <c r="H677" s="18">
        <f>SUM(G677-F677)</f>
        <v>0</v>
      </c>
      <c r="I677" s="19">
        <f>H677/F677</f>
        <v>0</v>
      </c>
      <c r="J677" s="19">
        <f>H677/G677</f>
        <v>0</v>
      </c>
      <c r="K677" t="s" s="21">
        <f>IF(J677&lt;25%,"น้อยกว่า 25%",IF(J677&gt;=25%,"มากกว่าหรือเท่ากับ 25%",IF(J677&gt;=35%,"มากกว่าหรือเท่ากับ 35%")))</f>
        <v>18</v>
      </c>
    </row>
    <row r="678" s="7" customFormat="1" ht="19.15" customHeight="1">
      <c r="A678" t="s" s="38">
        <v>124</v>
      </c>
      <c r="B678" s="39">
        <v>20</v>
      </c>
      <c r="C678" s="39">
        <v>27</v>
      </c>
      <c r="D678" t="s" s="38">
        <v>749</v>
      </c>
      <c r="E678" t="s" s="38">
        <v>153</v>
      </c>
      <c r="F678" s="40">
        <v>7</v>
      </c>
      <c r="G678" s="39">
        <v>8</v>
      </c>
      <c r="H678" s="18">
        <f>SUM(G678-F678)</f>
        <v>1</v>
      </c>
      <c r="I678" s="19">
        <f>H678/F678</f>
        <v>0.142857142857143</v>
      </c>
      <c r="J678" s="19">
        <f>H678/G678</f>
        <v>0.125</v>
      </c>
      <c r="K678" t="s" s="21">
        <f>IF(J678&lt;25%,"น้อยกว่า 25%",IF(J678&gt;=25%,"มากกว่าหรือเท่ากับ 25%",IF(J678&gt;=35%,"มากกว่าหรือเท่ากับ 35%")))</f>
        <v>18</v>
      </c>
    </row>
    <row r="679" s="7" customFormat="1" ht="19.15" customHeight="1">
      <c r="A679" t="s" s="38">
        <v>124</v>
      </c>
      <c r="B679" s="39">
        <v>20</v>
      </c>
      <c r="C679" s="39">
        <v>7</v>
      </c>
      <c r="D679" t="s" s="38">
        <v>750</v>
      </c>
      <c r="E679" t="s" s="38">
        <v>78</v>
      </c>
      <c r="F679" s="40">
        <v>0</v>
      </c>
      <c r="G679" s="39">
        <v>0</v>
      </c>
      <c r="H679" s="18">
        <f>SUM(G679-F679)</f>
        <v>0</v>
      </c>
      <c r="I679" s="19">
        <f>H679/F679</f>
      </c>
      <c r="J679" s="19">
        <f>H679/G679</f>
      </c>
      <c r="K679" s="24">
        <f>IF(J679&lt;25%,"น้อยกว่า 25%",IF(J679&gt;=25%,"มากกว่าหรือเท่ากับ 25%",IF(J679&gt;=35%,"มากกว่าหรือเท่ากับ 35%")))</f>
      </c>
    </row>
    <row r="680" s="7" customFormat="1" ht="19.15" customHeight="1">
      <c r="A680" t="s" s="16">
        <v>124</v>
      </c>
      <c r="B680" s="17">
        <v>21</v>
      </c>
      <c r="C680" s="17">
        <v>5</v>
      </c>
      <c r="D680" t="s" s="16">
        <v>751</v>
      </c>
      <c r="E680" t="s" s="16">
        <v>22</v>
      </c>
      <c r="F680" s="37">
        <v>33987</v>
      </c>
      <c r="G680" s="17">
        <v>35702</v>
      </c>
      <c r="H680" s="18">
        <f>SUM(G680-F680)</f>
        <v>1715</v>
      </c>
      <c r="I680" s="19">
        <f>H680/F680</f>
        <v>0.0504604701797746</v>
      </c>
      <c r="J680" s="19">
        <f>H680/G680</f>
        <v>0.0480365245644502</v>
      </c>
      <c r="K680" t="s" s="21">
        <f>IF(J680&lt;25%,"น้อยกว่า 25%",IF(J680&gt;=25%,"มากกว่าหรือเท่ากับ 25%",IF(J680&gt;=35%,"มากกว่าหรือเท่ากับ 35%")))</f>
        <v>18</v>
      </c>
    </row>
    <row r="681" s="7" customFormat="1" ht="19.15" customHeight="1">
      <c r="A681" t="s" s="16">
        <v>124</v>
      </c>
      <c r="B681" s="17">
        <v>21</v>
      </c>
      <c r="C681" s="17">
        <v>2</v>
      </c>
      <c r="D681" t="s" s="16">
        <v>752</v>
      </c>
      <c r="E681" t="s" s="16">
        <v>20</v>
      </c>
      <c r="F681" s="37">
        <v>27760</v>
      </c>
      <c r="G681" s="17">
        <v>28944</v>
      </c>
      <c r="H681" s="18">
        <f>SUM(G681-F681)</f>
        <v>1184</v>
      </c>
      <c r="I681" s="19">
        <f>H681/F681</f>
        <v>0.0426512968299712</v>
      </c>
      <c r="J681" s="19">
        <f>H681/G681</f>
        <v>0.0409065782200111</v>
      </c>
      <c r="K681" t="s" s="21">
        <f>IF(J681&lt;25%,"น้อยกว่า 25%",IF(J681&gt;=25%,"มากกว่าหรือเท่ากับ 25%",IF(J681&gt;=35%,"มากกว่าหรือเท่ากับ 35%")))</f>
        <v>18</v>
      </c>
    </row>
    <row r="682" s="7" customFormat="1" ht="19.15" customHeight="1">
      <c r="A682" t="s" s="16">
        <v>124</v>
      </c>
      <c r="B682" s="17">
        <v>21</v>
      </c>
      <c r="C682" s="17">
        <v>6</v>
      </c>
      <c r="D682" t="s" s="16">
        <v>753</v>
      </c>
      <c r="E682" t="s" s="16">
        <v>17</v>
      </c>
      <c r="F682" s="37">
        <v>13865</v>
      </c>
      <c r="G682" s="17">
        <v>14339</v>
      </c>
      <c r="H682" s="18">
        <f>SUM(G682-F682)</f>
        <v>474</v>
      </c>
      <c r="I682" s="19">
        <f>H682/F682</f>
        <v>0.034186801298233</v>
      </c>
      <c r="J682" s="19">
        <f>H682/G682</f>
        <v>0.0330566985145408</v>
      </c>
      <c r="K682" t="s" s="21">
        <f>IF(J682&lt;25%,"น้อยกว่า 25%",IF(J682&gt;=25%,"มากกว่าหรือเท่ากับ 25%",IF(J682&gt;=35%,"มากกว่าหรือเท่ากับ 35%")))</f>
        <v>18</v>
      </c>
    </row>
    <row r="683" s="7" customFormat="1" ht="19.15" customHeight="1">
      <c r="A683" t="s" s="16">
        <v>124</v>
      </c>
      <c r="B683" s="17">
        <v>21</v>
      </c>
      <c r="C683" s="17">
        <v>17</v>
      </c>
      <c r="D683" t="s" s="16">
        <v>754</v>
      </c>
      <c r="E683" t="s" s="16">
        <v>34</v>
      </c>
      <c r="F683" s="37">
        <v>6140</v>
      </c>
      <c r="G683" s="17">
        <v>6387</v>
      </c>
      <c r="H683" s="18">
        <f>SUM(G683-F683)</f>
        <v>247</v>
      </c>
      <c r="I683" s="19">
        <f>H683/F683</f>
        <v>0.040228013029316</v>
      </c>
      <c r="J683" s="19">
        <f>H683/G683</f>
        <v>0.0386723031157038</v>
      </c>
      <c r="K683" t="s" s="21">
        <f>IF(J683&lt;25%,"น้อยกว่า 25%",IF(J683&gt;=25%,"มากกว่าหรือเท่ากับ 25%",IF(J683&gt;=35%,"มากกว่าหรือเท่ากับ 35%")))</f>
        <v>18</v>
      </c>
    </row>
    <row r="684" s="7" customFormat="1" ht="19.15" customHeight="1">
      <c r="A684" t="s" s="16">
        <v>124</v>
      </c>
      <c r="B684" s="17">
        <v>21</v>
      </c>
      <c r="C684" s="17">
        <v>1</v>
      </c>
      <c r="D684" t="s" s="16">
        <v>755</v>
      </c>
      <c r="E684" t="s" s="16">
        <v>38</v>
      </c>
      <c r="F684" s="37">
        <v>5202</v>
      </c>
      <c r="G684" s="17">
        <v>5514</v>
      </c>
      <c r="H684" s="18">
        <f>SUM(G684-F684)</f>
        <v>312</v>
      </c>
      <c r="I684" s="19">
        <f>H684/F684</f>
        <v>0.0599769319492503</v>
      </c>
      <c r="J684" s="19">
        <f>H684/G684</f>
        <v>0.0565832426550598</v>
      </c>
      <c r="K684" t="s" s="21">
        <f>IF(J684&lt;25%,"น้อยกว่า 25%",IF(J684&gt;=25%,"มากกว่าหรือเท่ากับ 25%",IF(J684&gt;=35%,"มากกว่าหรือเท่ากับ 35%")))</f>
        <v>18</v>
      </c>
    </row>
    <row r="685" s="7" customFormat="1" ht="19.15" customHeight="1">
      <c r="A685" t="s" s="16">
        <v>124</v>
      </c>
      <c r="B685" s="17">
        <v>21</v>
      </c>
      <c r="C685" s="17">
        <v>9</v>
      </c>
      <c r="D685" t="s" s="16">
        <v>756</v>
      </c>
      <c r="E685" t="s" s="16">
        <v>28</v>
      </c>
      <c r="F685" s="37">
        <v>4053</v>
      </c>
      <c r="G685" s="17">
        <v>4263</v>
      </c>
      <c r="H685" s="18">
        <f>SUM(G685-F685)</f>
        <v>210</v>
      </c>
      <c r="I685" s="19">
        <f>H685/F685</f>
        <v>0.0518134715025907</v>
      </c>
      <c r="J685" s="19">
        <f>H685/G685</f>
        <v>0.0492610837438424</v>
      </c>
      <c r="K685" t="s" s="21">
        <f>IF(J685&lt;25%,"น้อยกว่า 25%",IF(J685&gt;=25%,"มากกว่าหรือเท่ากับ 25%",IF(J685&gt;=35%,"มากกว่าหรือเท่ากับ 35%")))</f>
        <v>18</v>
      </c>
    </row>
    <row r="686" s="7" customFormat="1" ht="19.15" customHeight="1">
      <c r="A686" t="s" s="16">
        <v>124</v>
      </c>
      <c r="B686" s="17">
        <v>21</v>
      </c>
      <c r="C686" s="17">
        <v>8</v>
      </c>
      <c r="D686" t="s" s="16">
        <v>757</v>
      </c>
      <c r="E686" t="s" s="16">
        <v>26</v>
      </c>
      <c r="F686" s="37">
        <v>819</v>
      </c>
      <c r="G686" s="17">
        <v>850</v>
      </c>
      <c r="H686" s="18">
        <f>SUM(G686-F686)</f>
        <v>31</v>
      </c>
      <c r="I686" s="19">
        <f>H686/F686</f>
        <v>0.0378510378510379</v>
      </c>
      <c r="J686" s="19">
        <f>H686/G686</f>
        <v>0.0364705882352941</v>
      </c>
      <c r="K686" t="s" s="21">
        <f>IF(J686&lt;25%,"น้อยกว่า 25%",IF(J686&gt;=25%,"มากกว่าหรือเท่ากับ 25%",IF(J686&gt;=35%,"มากกว่าหรือเท่ากับ 35%")))</f>
        <v>18</v>
      </c>
    </row>
    <row r="687" s="7" customFormat="1" ht="19.15" customHeight="1">
      <c r="A687" t="s" s="16">
        <v>124</v>
      </c>
      <c r="B687" s="17">
        <v>21</v>
      </c>
      <c r="C687" s="17">
        <v>15</v>
      </c>
      <c r="D687" t="s" s="16">
        <v>758</v>
      </c>
      <c r="E687" t="s" s="16">
        <v>30</v>
      </c>
      <c r="F687" s="37">
        <v>468</v>
      </c>
      <c r="G687" s="17">
        <v>485</v>
      </c>
      <c r="H687" s="18">
        <f>SUM(G687-F687)</f>
        <v>17</v>
      </c>
      <c r="I687" s="19">
        <f>H687/F687</f>
        <v>0.0363247863247863</v>
      </c>
      <c r="J687" s="19">
        <f>H687/G687</f>
        <v>0.0350515463917526</v>
      </c>
      <c r="K687" t="s" s="21">
        <f>IF(J687&lt;25%,"น้อยกว่า 25%",IF(J687&gt;=25%,"มากกว่าหรือเท่ากับ 25%",IF(J687&gt;=35%,"มากกว่าหรือเท่ากับ 35%")))</f>
        <v>18</v>
      </c>
    </row>
    <row r="688" s="7" customFormat="1" ht="19.15" customHeight="1">
      <c r="A688" t="s" s="16">
        <v>124</v>
      </c>
      <c r="B688" s="17">
        <v>21</v>
      </c>
      <c r="C688" s="17">
        <v>14</v>
      </c>
      <c r="D688" t="s" s="16">
        <v>759</v>
      </c>
      <c r="E688" t="s" s="16">
        <v>48</v>
      </c>
      <c r="F688" s="37">
        <v>409</v>
      </c>
      <c r="G688" s="17">
        <v>426</v>
      </c>
      <c r="H688" s="18">
        <f>SUM(G688-F688)</f>
        <v>17</v>
      </c>
      <c r="I688" s="19">
        <f>H688/F688</f>
        <v>0.0415647921760391</v>
      </c>
      <c r="J688" s="19">
        <f>H688/G688</f>
        <v>0.039906103286385</v>
      </c>
      <c r="K688" t="s" s="21">
        <f>IF(J688&lt;25%,"น้อยกว่า 25%",IF(J688&gt;=25%,"มากกว่าหรือเท่ากับ 25%",IF(J688&gt;=35%,"มากกว่าหรือเท่ากับ 35%")))</f>
        <v>18</v>
      </c>
    </row>
    <row r="689" s="7" customFormat="1" ht="19.15" customHeight="1">
      <c r="A689" t="s" s="16">
        <v>124</v>
      </c>
      <c r="B689" s="17">
        <v>21</v>
      </c>
      <c r="C689" s="17">
        <v>3</v>
      </c>
      <c r="D689" t="s" s="16">
        <v>760</v>
      </c>
      <c r="E689" t="s" s="16">
        <v>36</v>
      </c>
      <c r="F689" s="37">
        <v>350</v>
      </c>
      <c r="G689" s="17">
        <v>377</v>
      </c>
      <c r="H689" s="18">
        <f>SUM(G689-F689)</f>
        <v>27</v>
      </c>
      <c r="I689" s="19">
        <f>H689/F689</f>
        <v>0.0771428571428571</v>
      </c>
      <c r="J689" s="19">
        <f>H689/G689</f>
        <v>0.07161803713527851</v>
      </c>
      <c r="K689" t="s" s="21">
        <f>IF(J689&lt;25%,"น้อยกว่า 25%",IF(J689&gt;=25%,"มากกว่าหรือเท่ากับ 25%",IF(J689&gt;=35%,"มากกว่าหรือเท่ากับ 35%")))</f>
        <v>18</v>
      </c>
    </row>
    <row r="690" s="7" customFormat="1" ht="19.15" customHeight="1">
      <c r="A690" t="s" s="16">
        <v>124</v>
      </c>
      <c r="B690" s="17">
        <v>21</v>
      </c>
      <c r="C690" s="17">
        <v>18</v>
      </c>
      <c r="D690" t="s" s="16">
        <v>761</v>
      </c>
      <c r="E690" t="s" s="16">
        <v>101</v>
      </c>
      <c r="F690" s="37">
        <v>261</v>
      </c>
      <c r="G690" s="17">
        <v>272</v>
      </c>
      <c r="H690" s="18">
        <f>SUM(G690-F690)</f>
        <v>11</v>
      </c>
      <c r="I690" s="19">
        <f>H690/F690</f>
        <v>0.0421455938697318</v>
      </c>
      <c r="J690" s="19">
        <f>H690/G690</f>
        <v>0.0404411764705882</v>
      </c>
      <c r="K690" t="s" s="21">
        <f>IF(J690&lt;25%,"น้อยกว่า 25%",IF(J690&gt;=25%,"มากกว่าหรือเท่ากับ 25%",IF(J690&gt;=35%,"มากกว่าหรือเท่ากับ 35%")))</f>
        <v>18</v>
      </c>
    </row>
    <row r="691" s="7" customFormat="1" ht="19.15" customHeight="1">
      <c r="A691" t="s" s="16">
        <v>124</v>
      </c>
      <c r="B691" s="17">
        <v>21</v>
      </c>
      <c r="C691" s="17">
        <v>10</v>
      </c>
      <c r="D691" t="s" s="16">
        <v>762</v>
      </c>
      <c r="E691" t="s" s="16">
        <v>76</v>
      </c>
      <c r="F691" s="37">
        <v>211</v>
      </c>
      <c r="G691" s="17">
        <v>225</v>
      </c>
      <c r="H691" s="18">
        <f>SUM(G691-F691)</f>
        <v>14</v>
      </c>
      <c r="I691" s="19">
        <f>H691/F691</f>
        <v>0.0663507109004739</v>
      </c>
      <c r="J691" s="19">
        <f>H691/G691</f>
        <v>0.0622222222222222</v>
      </c>
      <c r="K691" t="s" s="21">
        <f>IF(J691&lt;25%,"น้อยกว่า 25%",IF(J691&gt;=25%,"มากกว่าหรือเท่ากับ 25%",IF(J691&gt;=35%,"มากกว่าหรือเท่ากับ 35%")))</f>
        <v>18</v>
      </c>
    </row>
    <row r="692" s="7" customFormat="1" ht="19.15" customHeight="1">
      <c r="A692" t="s" s="16">
        <v>124</v>
      </c>
      <c r="B692" s="17">
        <v>21</v>
      </c>
      <c r="C692" s="17">
        <v>4</v>
      </c>
      <c r="D692" t="s" s="16">
        <v>763</v>
      </c>
      <c r="E692" t="s" s="16">
        <v>64</v>
      </c>
      <c r="F692" s="37">
        <v>184</v>
      </c>
      <c r="G692" s="17">
        <v>197</v>
      </c>
      <c r="H692" s="18">
        <f>SUM(G692-F692)</f>
        <v>13</v>
      </c>
      <c r="I692" s="19">
        <f>H692/F692</f>
        <v>0.0706521739130435</v>
      </c>
      <c r="J692" s="19">
        <f>H692/G692</f>
        <v>0.065989847715736</v>
      </c>
      <c r="K692" t="s" s="21">
        <f>IF(J692&lt;25%,"น้อยกว่า 25%",IF(J692&gt;=25%,"มากกว่าหรือเท่ากับ 25%",IF(J692&gt;=35%,"มากกว่าหรือเท่ากับ 35%")))</f>
        <v>18</v>
      </c>
    </row>
    <row r="693" s="7" customFormat="1" ht="19.15" customHeight="1">
      <c r="A693" t="s" s="16">
        <v>124</v>
      </c>
      <c r="B693" s="17">
        <v>21</v>
      </c>
      <c r="C693" s="17">
        <v>7</v>
      </c>
      <c r="D693" t="s" s="16">
        <v>764</v>
      </c>
      <c r="E693" t="s" s="16">
        <v>24</v>
      </c>
      <c r="F693" s="37">
        <v>176</v>
      </c>
      <c r="G693" s="17">
        <v>182</v>
      </c>
      <c r="H693" s="18">
        <f>SUM(G693-F693)</f>
        <v>6</v>
      </c>
      <c r="I693" s="19">
        <f>H693/F693</f>
        <v>0.0340909090909091</v>
      </c>
      <c r="J693" s="19">
        <f>H693/G693</f>
        <v>0.032967032967033</v>
      </c>
      <c r="K693" t="s" s="21">
        <f>IF(J693&lt;25%,"น้อยกว่า 25%",IF(J693&gt;=25%,"มากกว่าหรือเท่ากับ 25%",IF(J693&gt;=35%,"มากกว่าหรือเท่ากับ 35%")))</f>
        <v>18</v>
      </c>
    </row>
    <row r="694" s="7" customFormat="1" ht="19.15" customHeight="1">
      <c r="A694" t="s" s="16">
        <v>124</v>
      </c>
      <c r="B694" s="17">
        <v>21</v>
      </c>
      <c r="C694" s="17">
        <v>19</v>
      </c>
      <c r="D694" t="s" s="16">
        <v>765</v>
      </c>
      <c r="E694" t="s" s="16">
        <v>52</v>
      </c>
      <c r="F694" s="37">
        <v>105</v>
      </c>
      <c r="G694" s="17">
        <v>109</v>
      </c>
      <c r="H694" s="18">
        <f>SUM(G694-F694)</f>
        <v>4</v>
      </c>
      <c r="I694" s="19">
        <f>H694/F694</f>
        <v>0.0380952380952381</v>
      </c>
      <c r="J694" s="19">
        <f>H694/G694</f>
        <v>0.036697247706422</v>
      </c>
      <c r="K694" t="s" s="21">
        <f>IF(J694&lt;25%,"น้อยกว่า 25%",IF(J694&gt;=25%,"มากกว่าหรือเท่ากับ 25%",IF(J694&gt;=35%,"มากกว่าหรือเท่ากับ 35%")))</f>
        <v>18</v>
      </c>
    </row>
    <row r="695" s="7" customFormat="1" ht="19.15" customHeight="1">
      <c r="A695" t="s" s="16">
        <v>124</v>
      </c>
      <c r="B695" s="17">
        <v>21</v>
      </c>
      <c r="C695" s="17">
        <v>21</v>
      </c>
      <c r="D695" t="s" s="16">
        <v>766</v>
      </c>
      <c r="E695" t="s" s="16">
        <v>60</v>
      </c>
      <c r="F695" s="37">
        <v>87</v>
      </c>
      <c r="G695" s="17">
        <v>93</v>
      </c>
      <c r="H695" s="18">
        <f>SUM(G695-F695)</f>
        <v>6</v>
      </c>
      <c r="I695" s="19">
        <f>H695/F695</f>
        <v>0.0689655172413793</v>
      </c>
      <c r="J695" s="19">
        <f>H695/G695</f>
        <v>0.0645161290322581</v>
      </c>
      <c r="K695" t="s" s="21">
        <f>IF(J695&lt;25%,"น้อยกว่า 25%",IF(J695&gt;=25%,"มากกว่าหรือเท่ากับ 25%",IF(J695&gt;=35%,"มากกว่าหรือเท่ากับ 35%")))</f>
        <v>18</v>
      </c>
    </row>
    <row r="696" s="7" customFormat="1" ht="19.15" customHeight="1">
      <c r="A696" t="s" s="16">
        <v>124</v>
      </c>
      <c r="B696" s="17">
        <v>21</v>
      </c>
      <c r="C696" s="17">
        <v>11</v>
      </c>
      <c r="D696" t="s" s="16">
        <v>767</v>
      </c>
      <c r="E696" t="s" s="16">
        <v>44</v>
      </c>
      <c r="F696" s="37">
        <v>83</v>
      </c>
      <c r="G696" s="17">
        <v>83</v>
      </c>
      <c r="H696" s="18">
        <f>SUM(G696-F696)</f>
        <v>0</v>
      </c>
      <c r="I696" s="19">
        <f>H696/F696</f>
        <v>0</v>
      </c>
      <c r="J696" s="19">
        <f>H696/G696</f>
        <v>0</v>
      </c>
      <c r="K696" t="s" s="21">
        <f>IF(J696&lt;25%,"น้อยกว่า 25%",IF(J696&gt;=25%,"มากกว่าหรือเท่ากับ 25%",IF(J696&gt;=35%,"มากกว่าหรือเท่ากับ 35%")))</f>
        <v>18</v>
      </c>
    </row>
    <row r="697" s="7" customFormat="1" ht="19.15" customHeight="1">
      <c r="A697" t="s" s="16">
        <v>124</v>
      </c>
      <c r="B697" s="17">
        <v>21</v>
      </c>
      <c r="C697" s="17">
        <v>20</v>
      </c>
      <c r="D697" t="s" s="16">
        <v>768</v>
      </c>
      <c r="E697" t="s" s="16">
        <v>72</v>
      </c>
      <c r="F697" s="37">
        <v>75</v>
      </c>
      <c r="G697" s="17">
        <v>77</v>
      </c>
      <c r="H697" s="18">
        <f>SUM(G697-F697)</f>
        <v>2</v>
      </c>
      <c r="I697" s="19">
        <f>H697/F697</f>
        <v>0.0266666666666667</v>
      </c>
      <c r="J697" s="19">
        <f>H697/G697</f>
        <v>0.025974025974026</v>
      </c>
      <c r="K697" t="s" s="21">
        <f>IF(J697&lt;25%,"น้อยกว่า 25%",IF(J697&gt;=25%,"มากกว่าหรือเท่ากับ 25%",IF(J697&gt;=35%,"มากกว่าหรือเท่ากับ 35%")))</f>
        <v>18</v>
      </c>
    </row>
    <row r="698" s="7" customFormat="1" ht="19.15" customHeight="1">
      <c r="A698" t="s" s="16">
        <v>124</v>
      </c>
      <c r="B698" s="17">
        <v>21</v>
      </c>
      <c r="C698" s="17">
        <v>22</v>
      </c>
      <c r="D698" t="s" s="16">
        <v>769</v>
      </c>
      <c r="E698" t="s" s="16">
        <v>147</v>
      </c>
      <c r="F698" s="37">
        <v>67</v>
      </c>
      <c r="G698" s="17">
        <v>68</v>
      </c>
      <c r="H698" s="18">
        <f>SUM(G698-F698)</f>
        <v>1</v>
      </c>
      <c r="I698" s="19">
        <f>H698/F698</f>
        <v>0.0149253731343284</v>
      </c>
      <c r="J698" s="19">
        <f>H698/G698</f>
        <v>0.0147058823529412</v>
      </c>
      <c r="K698" t="s" s="21">
        <f>IF(J698&lt;25%,"น้อยกว่า 25%",IF(J698&gt;=25%,"มากกว่าหรือเท่ากับ 25%",IF(J698&gt;=35%,"มากกว่าหรือเท่ากับ 35%")))</f>
        <v>18</v>
      </c>
    </row>
    <row r="699" s="7" customFormat="1" ht="19.15" customHeight="1">
      <c r="A699" t="s" s="16">
        <v>124</v>
      </c>
      <c r="B699" s="17">
        <v>21</v>
      </c>
      <c r="C699" s="17">
        <v>24</v>
      </c>
      <c r="D699" t="s" s="16">
        <v>770</v>
      </c>
      <c r="E699" t="s" s="16">
        <v>40</v>
      </c>
      <c r="F699" s="37">
        <v>64</v>
      </c>
      <c r="G699" s="17">
        <v>68</v>
      </c>
      <c r="H699" s="18">
        <f>SUM(G699-F699)</f>
        <v>4</v>
      </c>
      <c r="I699" s="19">
        <f>H699/F699</f>
        <v>0.0625</v>
      </c>
      <c r="J699" s="19">
        <f>H699/G699</f>
        <v>0.0588235294117647</v>
      </c>
      <c r="K699" t="s" s="21">
        <f>IF(J699&lt;25%,"น้อยกว่า 25%",IF(J699&gt;=25%,"มากกว่าหรือเท่ากับ 25%",IF(J699&gt;=35%,"มากกว่าหรือเท่ากับ 35%")))</f>
        <v>18</v>
      </c>
    </row>
    <row r="700" s="7" customFormat="1" ht="19.15" customHeight="1">
      <c r="A700" t="s" s="16">
        <v>124</v>
      </c>
      <c r="B700" s="17">
        <v>21</v>
      </c>
      <c r="C700" s="17">
        <v>23</v>
      </c>
      <c r="D700" t="s" s="16">
        <v>771</v>
      </c>
      <c r="E700" t="s" s="16">
        <v>54</v>
      </c>
      <c r="F700" s="37">
        <v>56</v>
      </c>
      <c r="G700" s="17">
        <v>61</v>
      </c>
      <c r="H700" s="18">
        <f>SUM(G700-F700)</f>
        <v>5</v>
      </c>
      <c r="I700" s="19">
        <f>H700/F700</f>
        <v>0.0892857142857143</v>
      </c>
      <c r="J700" s="19">
        <f>H700/G700</f>
        <v>0.08196721311475411</v>
      </c>
      <c r="K700" t="s" s="21">
        <f>IF(J700&lt;25%,"น้อยกว่า 25%",IF(J700&gt;=25%,"มากกว่าหรือเท่ากับ 25%",IF(J700&gt;=35%,"มากกว่าหรือเท่ากับ 35%")))</f>
        <v>18</v>
      </c>
    </row>
    <row r="701" s="7" customFormat="1" ht="19.15" customHeight="1">
      <c r="A701" t="s" s="16">
        <v>124</v>
      </c>
      <c r="B701" s="17">
        <v>21</v>
      </c>
      <c r="C701" s="17">
        <v>13</v>
      </c>
      <c r="D701" t="s" s="16">
        <v>772</v>
      </c>
      <c r="E701" t="s" s="16">
        <v>66</v>
      </c>
      <c r="F701" s="37">
        <v>46</v>
      </c>
      <c r="G701" s="17">
        <v>52</v>
      </c>
      <c r="H701" s="18">
        <f>SUM(G701-F701)</f>
        <v>6</v>
      </c>
      <c r="I701" s="19">
        <f>H701/F701</f>
        <v>0.130434782608696</v>
      </c>
      <c r="J701" s="19">
        <f>H701/G701</f>
        <v>0.115384615384615</v>
      </c>
      <c r="K701" t="s" s="21">
        <f>IF(J701&lt;25%,"น้อยกว่า 25%",IF(J701&gt;=25%,"มากกว่าหรือเท่ากับ 25%",IF(J701&gt;=35%,"มากกว่าหรือเท่ากับ 35%")))</f>
        <v>18</v>
      </c>
    </row>
    <row r="702" s="7" customFormat="1" ht="19.15" customHeight="1">
      <c r="A702" t="s" s="16">
        <v>124</v>
      </c>
      <c r="B702" s="17">
        <v>21</v>
      </c>
      <c r="C702" s="17">
        <v>16</v>
      </c>
      <c r="D702" t="s" s="16">
        <v>773</v>
      </c>
      <c r="E702" t="s" s="16">
        <v>185</v>
      </c>
      <c r="F702" s="37">
        <v>50</v>
      </c>
      <c r="G702" s="17">
        <v>52</v>
      </c>
      <c r="H702" s="18">
        <f>SUM(G702-F702)</f>
        <v>2</v>
      </c>
      <c r="I702" s="19">
        <f>H702/F702</f>
        <v>0.04</v>
      </c>
      <c r="J702" s="19">
        <f>H702/G702</f>
        <v>0.0384615384615385</v>
      </c>
      <c r="K702" t="s" s="21">
        <f>IF(J702&lt;25%,"น้อยกว่า 25%",IF(J702&gt;=25%,"มากกว่าหรือเท่ากับ 25%",IF(J702&gt;=35%,"มากกว่าหรือเท่ากับ 35%")))</f>
        <v>18</v>
      </c>
    </row>
    <row r="703" s="7" customFormat="1" ht="19.15" customHeight="1">
      <c r="A703" t="s" s="16">
        <v>124</v>
      </c>
      <c r="B703" s="17">
        <v>21</v>
      </c>
      <c r="C703" s="17">
        <v>25</v>
      </c>
      <c r="D703" t="s" s="16">
        <v>774</v>
      </c>
      <c r="E703" t="s" s="16">
        <v>119</v>
      </c>
      <c r="F703" s="37">
        <v>40</v>
      </c>
      <c r="G703" s="17">
        <v>49</v>
      </c>
      <c r="H703" s="18">
        <f>SUM(G703-F703)</f>
        <v>9</v>
      </c>
      <c r="I703" s="19">
        <f>H703/F703</f>
        <v>0.225</v>
      </c>
      <c r="J703" s="19">
        <f>H703/G703</f>
        <v>0.183673469387755</v>
      </c>
      <c r="K703" t="s" s="21">
        <f>IF(J703&lt;25%,"น้อยกว่า 25%",IF(J703&gt;=25%,"มากกว่าหรือเท่ากับ 25%",IF(J703&gt;=35%,"มากกว่าหรือเท่ากับ 35%")))</f>
        <v>18</v>
      </c>
    </row>
    <row r="704" s="7" customFormat="1" ht="19.15" customHeight="1">
      <c r="A704" t="s" s="16">
        <v>124</v>
      </c>
      <c r="B704" s="17">
        <v>21</v>
      </c>
      <c r="C704" s="17">
        <v>27</v>
      </c>
      <c r="D704" t="s" s="16">
        <v>775</v>
      </c>
      <c r="E704" t="s" s="16">
        <v>248</v>
      </c>
      <c r="F704" s="37">
        <v>46</v>
      </c>
      <c r="G704" s="17">
        <v>48</v>
      </c>
      <c r="H704" s="18">
        <f>SUM(G704-F704)</f>
        <v>2</v>
      </c>
      <c r="I704" s="19">
        <f>H704/F704</f>
        <v>0.0434782608695652</v>
      </c>
      <c r="J704" s="19">
        <f>H704/G704</f>
        <v>0.0416666666666667</v>
      </c>
      <c r="K704" t="s" s="21">
        <f>IF(J704&lt;25%,"น้อยกว่า 25%",IF(J704&gt;=25%,"มากกว่าหรือเท่ากับ 25%",IF(J704&gt;=35%,"มากกว่าหรือเท่ากับ 35%")))</f>
        <v>18</v>
      </c>
    </row>
    <row r="705" s="7" customFormat="1" ht="19.15" customHeight="1">
      <c r="A705" t="s" s="16">
        <v>124</v>
      </c>
      <c r="B705" s="17">
        <v>21</v>
      </c>
      <c r="C705" s="17">
        <v>26</v>
      </c>
      <c r="D705" t="s" s="16">
        <v>776</v>
      </c>
      <c r="E705" t="s" s="16">
        <v>153</v>
      </c>
      <c r="F705" s="37">
        <v>45</v>
      </c>
      <c r="G705" s="17">
        <v>45</v>
      </c>
      <c r="H705" s="18">
        <f>SUM(G705-F705)</f>
        <v>0</v>
      </c>
      <c r="I705" s="19">
        <f>H705/F705</f>
        <v>0</v>
      </c>
      <c r="J705" s="19">
        <f>H705/G705</f>
        <v>0</v>
      </c>
      <c r="K705" t="s" s="21">
        <f>IF(J705&lt;25%,"น้อยกว่า 25%",IF(J705&gt;=25%,"มากกว่าหรือเท่ากับ 25%",IF(J705&gt;=35%,"มากกว่าหรือเท่ากับ 35%")))</f>
        <v>18</v>
      </c>
    </row>
    <row r="706" s="7" customFormat="1" ht="19.15" customHeight="1">
      <c r="A706" t="s" s="16">
        <v>124</v>
      </c>
      <c r="B706" s="17">
        <v>21</v>
      </c>
      <c r="C706" s="17">
        <v>12</v>
      </c>
      <c r="D706" t="s" s="16">
        <v>777</v>
      </c>
      <c r="E706" t="s" s="16">
        <v>78</v>
      </c>
      <c r="F706" s="37">
        <v>0</v>
      </c>
      <c r="G706" s="17">
        <v>0</v>
      </c>
      <c r="H706" s="18">
        <f>SUM(G706-F706)</f>
        <v>0</v>
      </c>
      <c r="I706" s="19">
        <f>H706/F706</f>
      </c>
      <c r="J706" s="19">
        <f>H706/G706</f>
      </c>
      <c r="K706" s="24">
        <f>IF(J706&lt;25%,"น้อยกว่า 25%",IF(J706&gt;=25%,"มากกว่าหรือเท่ากับ 25%",IF(J706&gt;=35%,"มากกว่าหรือเท่ากับ 35%")))</f>
      </c>
    </row>
    <row r="707" s="7" customFormat="1" ht="19.15" customHeight="1">
      <c r="A707" t="s" s="25">
        <v>124</v>
      </c>
      <c r="B707" s="26">
        <v>22</v>
      </c>
      <c r="C707" s="26">
        <v>7</v>
      </c>
      <c r="D707" t="s" s="25">
        <v>778</v>
      </c>
      <c r="E707" t="s" s="25">
        <v>22</v>
      </c>
      <c r="F707" s="41">
        <v>30777</v>
      </c>
      <c r="G707" s="30">
        <v>34368</v>
      </c>
      <c r="H707" s="18">
        <f>SUM(G707-F707)</f>
        <v>3591</v>
      </c>
      <c r="I707" s="19">
        <f>H707/F707</f>
        <v>0.116678038795204</v>
      </c>
      <c r="J707" s="19">
        <f>H707/G707</f>
        <v>0.104486731843575</v>
      </c>
      <c r="K707" t="s" s="21">
        <f>IF(J707&lt;25%,"น้อยกว่า 25%",IF(J707&gt;=25%,"มากกว่าหรือเท่ากับ 25%",IF(J707&gt;=35%,"มากกว่าหรือเท่ากับ 35%")))</f>
        <v>18</v>
      </c>
    </row>
    <row r="708" s="7" customFormat="1" ht="19.15" customHeight="1">
      <c r="A708" t="s" s="25">
        <v>124</v>
      </c>
      <c r="B708" s="26">
        <v>22</v>
      </c>
      <c r="C708" s="26">
        <v>11</v>
      </c>
      <c r="D708" t="s" s="25">
        <v>779</v>
      </c>
      <c r="E708" t="s" s="25">
        <v>20</v>
      </c>
      <c r="F708" s="34">
        <v>24928</v>
      </c>
      <c r="G708" s="26">
        <v>27421</v>
      </c>
      <c r="H708" s="18">
        <f>SUM(G708-F708)</f>
        <v>2493</v>
      </c>
      <c r="I708" s="19">
        <f>H708/F708</f>
        <v>0.100008023106547</v>
      </c>
      <c r="J708" s="19">
        <f>H708/G708</f>
        <v>0.0909157215272966</v>
      </c>
      <c r="K708" t="s" s="21">
        <f>IF(J708&lt;25%,"น้อยกว่า 25%",IF(J708&gt;=25%,"มากกว่าหรือเท่ากับ 25%",IF(J708&gt;=35%,"มากกว่าหรือเท่ากับ 35%")))</f>
        <v>18</v>
      </c>
    </row>
    <row r="709" s="7" customFormat="1" ht="19.15" customHeight="1">
      <c r="A709" t="s" s="25">
        <v>124</v>
      </c>
      <c r="B709" s="26">
        <v>22</v>
      </c>
      <c r="C709" s="26">
        <v>14</v>
      </c>
      <c r="D709" t="s" s="25">
        <v>780</v>
      </c>
      <c r="E709" t="s" s="25">
        <v>17</v>
      </c>
      <c r="F709" s="34">
        <v>18359</v>
      </c>
      <c r="G709" s="26">
        <v>20376</v>
      </c>
      <c r="H709" s="18">
        <f>SUM(G709-F709)</f>
        <v>2017</v>
      </c>
      <c r="I709" s="19">
        <f>H709/F709</f>
        <v>0.109864371697805</v>
      </c>
      <c r="J709" s="19">
        <f>H709/G709</f>
        <v>0.098989006674519</v>
      </c>
      <c r="K709" t="s" s="21">
        <f>IF(J709&lt;25%,"น้อยกว่า 25%",IF(J709&gt;=25%,"มากกว่าหรือเท่ากับ 25%",IF(J709&gt;=35%,"มากกว่าหรือเท่ากับ 35%")))</f>
        <v>18</v>
      </c>
    </row>
    <row r="710" s="7" customFormat="1" ht="19.15" customHeight="1">
      <c r="A710" t="s" s="25">
        <v>124</v>
      </c>
      <c r="B710" s="26">
        <v>22</v>
      </c>
      <c r="C710" s="26">
        <v>4</v>
      </c>
      <c r="D710" t="s" s="25">
        <v>781</v>
      </c>
      <c r="E710" t="s" s="25">
        <v>28</v>
      </c>
      <c r="F710" s="34">
        <v>6010</v>
      </c>
      <c r="G710" s="26">
        <v>6488</v>
      </c>
      <c r="H710" s="18">
        <f>SUM(G710-F710)</f>
        <v>478</v>
      </c>
      <c r="I710" s="19">
        <f>H710/F710</f>
        <v>0.0795341098169717</v>
      </c>
      <c r="J710" s="19">
        <f>H710/G710</f>
        <v>0.0736744759556104</v>
      </c>
      <c r="K710" t="s" s="21">
        <f>IF(J710&lt;25%,"น้อยกว่า 25%",IF(J710&gt;=25%,"มากกว่าหรือเท่ากับ 25%",IF(J710&gt;=35%,"มากกว่าหรือเท่ากับ 35%")))</f>
        <v>18</v>
      </c>
    </row>
    <row r="711" s="7" customFormat="1" ht="19.15" customHeight="1">
      <c r="A711" t="s" s="25">
        <v>124</v>
      </c>
      <c r="B711" s="26">
        <v>22</v>
      </c>
      <c r="C711" s="26">
        <v>23</v>
      </c>
      <c r="D711" t="s" s="25">
        <v>782</v>
      </c>
      <c r="E711" t="s" s="25">
        <v>34</v>
      </c>
      <c r="F711" s="41">
        <v>5608</v>
      </c>
      <c r="G711" s="30">
        <v>6283</v>
      </c>
      <c r="H711" s="18">
        <f>SUM(G711-F711)</f>
        <v>675</v>
      </c>
      <c r="I711" s="19">
        <f>H711/F711</f>
        <v>0.120363766048502</v>
      </c>
      <c r="J711" s="19">
        <f>H711/G711</f>
        <v>0.107432755053318</v>
      </c>
      <c r="K711" t="s" s="21">
        <f>IF(J711&lt;25%,"น้อยกว่า 25%",IF(J711&gt;=25%,"มากกว่าหรือเท่ากับ 25%",IF(J711&gt;=35%,"มากกว่าหรือเท่ากับ 35%")))</f>
        <v>18</v>
      </c>
    </row>
    <row r="712" s="7" customFormat="1" ht="19.15" customHeight="1">
      <c r="A712" t="s" s="25">
        <v>124</v>
      </c>
      <c r="B712" s="26">
        <v>22</v>
      </c>
      <c r="C712" s="26">
        <v>15</v>
      </c>
      <c r="D712" t="s" s="25">
        <v>783</v>
      </c>
      <c r="E712" t="s" s="25">
        <v>38</v>
      </c>
      <c r="F712" s="34">
        <v>2518</v>
      </c>
      <c r="G712" s="26">
        <v>2680</v>
      </c>
      <c r="H712" s="18">
        <f>SUM(G712-F712)</f>
        <v>162</v>
      </c>
      <c r="I712" s="19">
        <f>H712/F712</f>
        <v>0.0643367752184273</v>
      </c>
      <c r="J712" s="19">
        <f>H712/G712</f>
        <v>0.0604477611940299</v>
      </c>
      <c r="K712" t="s" s="21">
        <f>IF(J712&lt;25%,"น้อยกว่า 25%",IF(J712&gt;=25%,"มากกว่าหรือเท่ากับ 25%",IF(J712&gt;=35%,"มากกว่าหรือเท่ากับ 35%")))</f>
        <v>18</v>
      </c>
    </row>
    <row r="713" s="7" customFormat="1" ht="19.15" customHeight="1">
      <c r="A713" t="s" s="25">
        <v>124</v>
      </c>
      <c r="B713" s="26">
        <v>22</v>
      </c>
      <c r="C713" s="26">
        <v>13</v>
      </c>
      <c r="D713" t="s" s="25">
        <v>784</v>
      </c>
      <c r="E713" t="s" s="25">
        <v>26</v>
      </c>
      <c r="F713" s="34">
        <v>1390</v>
      </c>
      <c r="G713" s="26">
        <v>1569</v>
      </c>
      <c r="H713" s="18">
        <f>SUM(G713-F713)</f>
        <v>179</v>
      </c>
      <c r="I713" s="19">
        <f>H713/F713</f>
        <v>0.128776978417266</v>
      </c>
      <c r="J713" s="19">
        <f>H713/G713</f>
        <v>0.11408540471638</v>
      </c>
      <c r="K713" t="s" s="21">
        <f>IF(J713&lt;25%,"น้อยกว่า 25%",IF(J713&gt;=25%,"มากกว่าหรือเท่ากับ 25%",IF(J713&gt;=35%,"มากกว่าหรือเท่ากับ 35%")))</f>
        <v>18</v>
      </c>
    </row>
    <row r="714" s="7" customFormat="1" ht="19.15" customHeight="1">
      <c r="A714" t="s" s="25">
        <v>124</v>
      </c>
      <c r="B714" s="26">
        <v>22</v>
      </c>
      <c r="C714" s="26">
        <v>5</v>
      </c>
      <c r="D714" t="s" s="25">
        <v>785</v>
      </c>
      <c r="E714" t="s" s="25">
        <v>36</v>
      </c>
      <c r="F714" s="34">
        <v>1371</v>
      </c>
      <c r="G714" s="26">
        <v>1445</v>
      </c>
      <c r="H714" s="18">
        <f>SUM(G714-F714)</f>
        <v>74</v>
      </c>
      <c r="I714" s="19">
        <f>H714/F714</f>
        <v>0.0539752005835157</v>
      </c>
      <c r="J714" s="19">
        <f>H714/G714</f>
        <v>0.0512110726643599</v>
      </c>
      <c r="K714" t="s" s="21">
        <f>IF(J714&lt;25%,"น้อยกว่า 25%",IF(J714&gt;=25%,"มากกว่าหรือเท่ากับ 25%",IF(J714&gt;=35%,"มากกว่าหรือเท่ากับ 35%")))</f>
        <v>18</v>
      </c>
    </row>
    <row r="715" s="7" customFormat="1" ht="19.15" customHeight="1">
      <c r="A715" t="s" s="25">
        <v>124</v>
      </c>
      <c r="B715" s="26">
        <v>22</v>
      </c>
      <c r="C715" s="26">
        <v>2</v>
      </c>
      <c r="D715" t="s" s="25">
        <v>786</v>
      </c>
      <c r="E715" t="s" s="25">
        <v>30</v>
      </c>
      <c r="F715" s="34">
        <v>542</v>
      </c>
      <c r="G715" s="26">
        <v>599</v>
      </c>
      <c r="H715" s="18">
        <f>SUM(G715-F715)</f>
        <v>57</v>
      </c>
      <c r="I715" s="19">
        <f>H715/F715</f>
        <v>0.105166051660517</v>
      </c>
      <c r="J715" s="19">
        <f>H715/G715</f>
        <v>0.09515859766277129</v>
      </c>
      <c r="K715" t="s" s="21">
        <f>IF(J715&lt;25%,"น้อยกว่า 25%",IF(J715&gt;=25%,"มากกว่าหรือเท่ากับ 25%",IF(J715&gt;=35%,"มากกว่าหรือเท่ากับ 35%")))</f>
        <v>18</v>
      </c>
    </row>
    <row r="716" s="7" customFormat="1" ht="19.15" customHeight="1">
      <c r="A716" t="s" s="25">
        <v>124</v>
      </c>
      <c r="B716" s="26">
        <v>22</v>
      </c>
      <c r="C716" s="26">
        <v>6</v>
      </c>
      <c r="D716" t="s" s="25">
        <v>787</v>
      </c>
      <c r="E716" t="s" s="25">
        <v>24</v>
      </c>
      <c r="F716" s="34">
        <v>449</v>
      </c>
      <c r="G716" s="26">
        <v>469</v>
      </c>
      <c r="H716" s="18">
        <f>SUM(G716-F716)</f>
        <v>20</v>
      </c>
      <c r="I716" s="19">
        <f>H716/F716</f>
        <v>0.044543429844098</v>
      </c>
      <c r="J716" s="19">
        <f>H716/G716</f>
        <v>0.0426439232409382</v>
      </c>
      <c r="K716" t="s" s="21">
        <f>IF(J716&lt;25%,"น้อยกว่า 25%",IF(J716&gt;=25%,"มากกว่าหรือเท่ากับ 25%",IF(J716&gt;=35%,"มากกว่าหรือเท่ากับ 35%")))</f>
        <v>18</v>
      </c>
    </row>
    <row r="717" s="7" customFormat="1" ht="19.15" customHeight="1">
      <c r="A717" t="s" s="25">
        <v>124</v>
      </c>
      <c r="B717" s="26">
        <v>22</v>
      </c>
      <c r="C717" s="26">
        <v>17</v>
      </c>
      <c r="D717" t="s" s="25">
        <v>788</v>
      </c>
      <c r="E717" t="s" s="25">
        <v>48</v>
      </c>
      <c r="F717" s="34">
        <v>364</v>
      </c>
      <c r="G717" s="26">
        <v>398</v>
      </c>
      <c r="H717" s="18">
        <f>SUM(G717-F717)</f>
        <v>34</v>
      </c>
      <c r="I717" s="19">
        <f>H717/F717</f>
        <v>0.09340659340659339</v>
      </c>
      <c r="J717" s="19">
        <f>H717/G717</f>
        <v>0.085427135678392</v>
      </c>
      <c r="K717" t="s" s="21">
        <f>IF(J717&lt;25%,"น้อยกว่า 25%",IF(J717&gt;=25%,"มากกว่าหรือเท่ากับ 25%",IF(J717&gt;=35%,"มากกว่าหรือเท่ากับ 35%")))</f>
        <v>18</v>
      </c>
    </row>
    <row r="718" s="7" customFormat="1" ht="19.15" customHeight="1">
      <c r="A718" t="s" s="25">
        <v>124</v>
      </c>
      <c r="B718" s="26">
        <v>22</v>
      </c>
      <c r="C718" s="26">
        <v>8</v>
      </c>
      <c r="D718" t="s" s="25">
        <v>789</v>
      </c>
      <c r="E718" t="s" s="25">
        <v>62</v>
      </c>
      <c r="F718" s="34">
        <v>291</v>
      </c>
      <c r="G718" s="26">
        <v>321</v>
      </c>
      <c r="H718" s="18">
        <f>SUM(G718-F718)</f>
        <v>30</v>
      </c>
      <c r="I718" s="19">
        <f>H718/F718</f>
        <v>0.103092783505155</v>
      </c>
      <c r="J718" s="19">
        <f>H718/G718</f>
        <v>0.0934579439252336</v>
      </c>
      <c r="K718" t="s" s="21">
        <f>IF(J718&lt;25%,"น้อยกว่า 25%",IF(J718&gt;=25%,"มากกว่าหรือเท่ากับ 25%",IF(J718&gt;=35%,"มากกว่าหรือเท่ากับ 35%")))</f>
        <v>18</v>
      </c>
    </row>
    <row r="719" s="7" customFormat="1" ht="19.15" customHeight="1">
      <c r="A719" t="s" s="25">
        <v>124</v>
      </c>
      <c r="B719" s="26">
        <v>22</v>
      </c>
      <c r="C719" s="26">
        <v>3</v>
      </c>
      <c r="D719" t="s" s="25">
        <v>790</v>
      </c>
      <c r="E719" t="s" s="25">
        <v>110</v>
      </c>
      <c r="F719" s="34">
        <v>256</v>
      </c>
      <c r="G719" s="26">
        <v>277</v>
      </c>
      <c r="H719" s="18">
        <f>SUM(G719-F719)</f>
        <v>21</v>
      </c>
      <c r="I719" s="19">
        <f>H719/F719</f>
        <v>0.08203125</v>
      </c>
      <c r="J719" s="19">
        <f>H719/G719</f>
        <v>0.075812274368231</v>
      </c>
      <c r="K719" t="s" s="21">
        <f>IF(J719&lt;25%,"น้อยกว่า 25%",IF(J719&gt;=25%,"มากกว่าหรือเท่ากับ 25%",IF(J719&gt;=35%,"มากกว่าหรือเท่ากับ 35%")))</f>
        <v>18</v>
      </c>
    </row>
    <row r="720" s="7" customFormat="1" ht="19.15" customHeight="1">
      <c r="A720" t="s" s="25">
        <v>124</v>
      </c>
      <c r="B720" s="26">
        <v>22</v>
      </c>
      <c r="C720" s="26">
        <v>21</v>
      </c>
      <c r="D720" t="s" s="25">
        <v>791</v>
      </c>
      <c r="E720" t="s" s="25">
        <v>76</v>
      </c>
      <c r="F720" s="34">
        <v>205</v>
      </c>
      <c r="G720" s="26">
        <v>232</v>
      </c>
      <c r="H720" s="18">
        <f>SUM(G720-F720)</f>
        <v>27</v>
      </c>
      <c r="I720" s="19">
        <f>H720/F720</f>
        <v>0.131707317073171</v>
      </c>
      <c r="J720" s="19">
        <f>H720/G720</f>
        <v>0.116379310344828</v>
      </c>
      <c r="K720" t="s" s="21">
        <f>IF(J720&lt;25%,"น้อยกว่า 25%",IF(J720&gt;=25%,"มากกว่าหรือเท่ากับ 25%",IF(J720&gt;=35%,"มากกว่าหรือเท่ากับ 35%")))</f>
        <v>18</v>
      </c>
    </row>
    <row r="721" s="7" customFormat="1" ht="19.15" customHeight="1">
      <c r="A721" t="s" s="25">
        <v>124</v>
      </c>
      <c r="B721" s="26">
        <v>22</v>
      </c>
      <c r="C721" s="26">
        <v>12</v>
      </c>
      <c r="D721" t="s" s="25">
        <v>792</v>
      </c>
      <c r="E721" t="s" s="25">
        <v>44</v>
      </c>
      <c r="F721" s="34">
        <v>175</v>
      </c>
      <c r="G721" s="26">
        <v>187</v>
      </c>
      <c r="H721" s="18">
        <f>SUM(G721-F721)</f>
        <v>12</v>
      </c>
      <c r="I721" s="19">
        <f>H721/F721</f>
        <v>0.0685714285714286</v>
      </c>
      <c r="J721" s="19">
        <f>H721/G721</f>
        <v>0.0641711229946524</v>
      </c>
      <c r="K721" t="s" s="21">
        <f>IF(J721&lt;25%,"น้อยกว่า 25%",IF(J721&gt;=25%,"มากกว่าหรือเท่ากับ 25%",IF(J721&gt;=35%,"มากกว่าหรือเท่ากับ 35%")))</f>
        <v>18</v>
      </c>
    </row>
    <row r="722" s="7" customFormat="1" ht="19.15" customHeight="1">
      <c r="A722" t="s" s="25">
        <v>124</v>
      </c>
      <c r="B722" s="26">
        <v>22</v>
      </c>
      <c r="C722" s="26">
        <v>1</v>
      </c>
      <c r="D722" t="s" s="25">
        <v>793</v>
      </c>
      <c r="E722" t="s" s="25">
        <v>60</v>
      </c>
      <c r="F722" s="34">
        <v>158</v>
      </c>
      <c r="G722" s="26">
        <v>178</v>
      </c>
      <c r="H722" s="18">
        <f>SUM(G722-F722)</f>
        <v>20</v>
      </c>
      <c r="I722" s="19">
        <f>H722/F722</f>
        <v>0.126582278481013</v>
      </c>
      <c r="J722" s="19">
        <f>H722/G722</f>
        <v>0.112359550561798</v>
      </c>
      <c r="K722" t="s" s="21">
        <f>IF(J722&lt;25%,"น้อยกว่า 25%",IF(J722&gt;=25%,"มากกว่าหรือเท่ากับ 25%",IF(J722&gt;=35%,"มากกว่าหรือเท่ากับ 35%")))</f>
        <v>18</v>
      </c>
    </row>
    <row r="723" s="7" customFormat="1" ht="19.15" customHeight="1">
      <c r="A723" t="s" s="25">
        <v>124</v>
      </c>
      <c r="B723" s="26">
        <v>22</v>
      </c>
      <c r="C723" s="26">
        <v>24</v>
      </c>
      <c r="D723" t="s" s="25">
        <v>794</v>
      </c>
      <c r="E723" t="s" s="25">
        <v>52</v>
      </c>
      <c r="F723" s="34">
        <v>167</v>
      </c>
      <c r="G723" s="26">
        <v>177</v>
      </c>
      <c r="H723" s="18">
        <f>SUM(G723-F723)</f>
        <v>10</v>
      </c>
      <c r="I723" s="19">
        <f>H723/F723</f>
        <v>0.0598802395209581</v>
      </c>
      <c r="J723" s="19">
        <f>H723/G723</f>
        <v>0.0564971751412429</v>
      </c>
      <c r="K723" t="s" s="21">
        <f>IF(J723&lt;25%,"น้อยกว่า 25%",IF(J723&gt;=25%,"มากกว่าหรือเท่ากับ 25%",IF(J723&gt;=35%,"มากกว่าหรือเท่ากับ 35%")))</f>
        <v>18</v>
      </c>
    </row>
    <row r="724" s="7" customFormat="1" ht="19.15" customHeight="1">
      <c r="A724" t="s" s="25">
        <v>124</v>
      </c>
      <c r="B724" s="26">
        <v>22</v>
      </c>
      <c r="C724" s="26">
        <v>26</v>
      </c>
      <c r="D724" t="s" s="25">
        <v>795</v>
      </c>
      <c r="E724" t="s" s="25">
        <v>119</v>
      </c>
      <c r="F724" s="34">
        <v>114</v>
      </c>
      <c r="G724" s="26">
        <v>120</v>
      </c>
      <c r="H724" s="18">
        <f>SUM(G724-F724)</f>
        <v>6</v>
      </c>
      <c r="I724" s="19">
        <f>H724/F724</f>
        <v>0.0526315789473684</v>
      </c>
      <c r="J724" s="19">
        <f>H724/G724</f>
        <v>0.05</v>
      </c>
      <c r="K724" t="s" s="21">
        <f>IF(J724&lt;25%,"น้อยกว่า 25%",IF(J724&gt;=25%,"มากกว่าหรือเท่ากับ 25%",IF(J724&gt;=35%,"มากกว่าหรือเท่ากับ 35%")))</f>
        <v>18</v>
      </c>
    </row>
    <row r="725" s="7" customFormat="1" ht="19.15" customHeight="1">
      <c r="A725" t="s" s="25">
        <v>124</v>
      </c>
      <c r="B725" s="26">
        <v>22</v>
      </c>
      <c r="C725" s="26">
        <v>16</v>
      </c>
      <c r="D725" t="s" s="25">
        <v>796</v>
      </c>
      <c r="E725" t="s" s="25">
        <v>106</v>
      </c>
      <c r="F725" s="34">
        <v>82</v>
      </c>
      <c r="G725" s="26">
        <v>106</v>
      </c>
      <c r="H725" s="18">
        <f>SUM(G725-F725)</f>
        <v>24</v>
      </c>
      <c r="I725" s="19">
        <f>H725/F725</f>
        <v>0.292682926829268</v>
      </c>
      <c r="J725" s="19">
        <f>H725/G725</f>
        <v>0.226415094339623</v>
      </c>
      <c r="K725" t="s" s="21">
        <f>IF(J725&lt;25%,"น้อยกว่า 25%",IF(J725&gt;=25%,"มากกว่าหรือเท่ากับ 25%",IF(J725&gt;=35%,"มากกว่าหรือเท่ากับ 35%")))</f>
        <v>18</v>
      </c>
    </row>
    <row r="726" s="7" customFormat="1" ht="19.15" customHeight="1">
      <c r="A726" t="s" s="25">
        <v>124</v>
      </c>
      <c r="B726" s="26">
        <v>22</v>
      </c>
      <c r="C726" s="26">
        <v>28</v>
      </c>
      <c r="D726" t="s" s="25">
        <v>797</v>
      </c>
      <c r="E726" t="s" s="25">
        <v>248</v>
      </c>
      <c r="F726" s="34">
        <v>72</v>
      </c>
      <c r="G726" s="26">
        <v>79</v>
      </c>
      <c r="H726" s="18">
        <f>SUM(G726-F726)</f>
        <v>7</v>
      </c>
      <c r="I726" s="19">
        <f>H726/F726</f>
        <v>0.0972222222222222</v>
      </c>
      <c r="J726" s="19">
        <f>H726/G726</f>
        <v>0.0886075949367089</v>
      </c>
      <c r="K726" t="s" s="21">
        <f>IF(J726&lt;25%,"น้อยกว่า 25%",IF(J726&gt;=25%,"มากกว่าหรือเท่ากับ 25%",IF(J726&gt;=35%,"มากกว่าหรือเท่ากับ 35%")))</f>
        <v>18</v>
      </c>
    </row>
    <row r="727" s="7" customFormat="1" ht="19.15" customHeight="1">
      <c r="A727" t="s" s="25">
        <v>124</v>
      </c>
      <c r="B727" s="26">
        <v>22</v>
      </c>
      <c r="C727" s="26">
        <v>32</v>
      </c>
      <c r="D727" t="s" s="25">
        <v>798</v>
      </c>
      <c r="E727" t="s" s="25">
        <v>179</v>
      </c>
      <c r="F727" s="34">
        <v>63</v>
      </c>
      <c r="G727" s="26">
        <v>71</v>
      </c>
      <c r="H727" s="18">
        <f>SUM(G727-F727)</f>
        <v>8</v>
      </c>
      <c r="I727" s="19">
        <f>H727/F727</f>
        <v>0.126984126984127</v>
      </c>
      <c r="J727" s="19">
        <f>H727/G727</f>
        <v>0.112676056338028</v>
      </c>
      <c r="K727" t="s" s="21">
        <f>IF(J727&lt;25%,"น้อยกว่า 25%",IF(J727&gt;=25%,"มากกว่าหรือเท่ากับ 25%",IF(J727&gt;=35%,"มากกว่าหรือเท่ากับ 35%")))</f>
        <v>18</v>
      </c>
    </row>
    <row r="728" s="7" customFormat="1" ht="19.15" customHeight="1">
      <c r="A728" t="s" s="25">
        <v>124</v>
      </c>
      <c r="B728" s="26">
        <v>22</v>
      </c>
      <c r="C728" s="26">
        <v>20</v>
      </c>
      <c r="D728" t="s" s="25">
        <v>799</v>
      </c>
      <c r="E728" t="s" s="25">
        <v>185</v>
      </c>
      <c r="F728" s="34">
        <v>63</v>
      </c>
      <c r="G728" s="26">
        <v>67</v>
      </c>
      <c r="H728" s="18">
        <f>SUM(G728-F728)</f>
        <v>4</v>
      </c>
      <c r="I728" s="19">
        <f>H728/F728</f>
        <v>0.0634920634920635</v>
      </c>
      <c r="J728" s="19">
        <f>H728/G728</f>
        <v>0.0597014925373134</v>
      </c>
      <c r="K728" t="s" s="21">
        <f>IF(J728&lt;25%,"น้อยกว่า 25%",IF(J728&gt;=25%,"มากกว่าหรือเท่ากับ 25%",IF(J728&gt;=35%,"มากกว่าหรือเท่ากับ 35%")))</f>
        <v>18</v>
      </c>
    </row>
    <row r="729" s="7" customFormat="1" ht="19.15" customHeight="1">
      <c r="A729" t="s" s="25">
        <v>124</v>
      </c>
      <c r="B729" s="26">
        <v>22</v>
      </c>
      <c r="C729" s="26">
        <v>18</v>
      </c>
      <c r="D729" t="s" s="25">
        <v>800</v>
      </c>
      <c r="E729" t="s" s="25">
        <v>66</v>
      </c>
      <c r="F729" s="34">
        <v>49</v>
      </c>
      <c r="G729" s="26">
        <v>56</v>
      </c>
      <c r="H729" s="18">
        <f>SUM(G729-F729)</f>
        <v>7</v>
      </c>
      <c r="I729" s="19">
        <f>H729/F729</f>
        <v>0.142857142857143</v>
      </c>
      <c r="J729" s="19">
        <f>H729/G729</f>
        <v>0.125</v>
      </c>
      <c r="K729" t="s" s="21">
        <f>IF(J729&lt;25%,"น้อยกว่า 25%",IF(J729&gt;=25%,"มากกว่าหรือเท่ากับ 25%",IF(J729&gt;=35%,"มากกว่าหรือเท่ากับ 35%")))</f>
        <v>18</v>
      </c>
    </row>
    <row r="730" s="7" customFormat="1" ht="19.15" customHeight="1">
      <c r="A730" t="s" s="25">
        <v>124</v>
      </c>
      <c r="B730" s="26">
        <v>22</v>
      </c>
      <c r="C730" s="26">
        <v>19</v>
      </c>
      <c r="D730" t="s" s="25">
        <v>801</v>
      </c>
      <c r="E730" t="s" s="25">
        <v>54</v>
      </c>
      <c r="F730" s="34">
        <v>51</v>
      </c>
      <c r="G730" s="26">
        <v>53</v>
      </c>
      <c r="H730" s="18">
        <f>SUM(G730-F730)</f>
        <v>2</v>
      </c>
      <c r="I730" s="19">
        <f>H730/F730</f>
        <v>0.0392156862745098</v>
      </c>
      <c r="J730" s="19">
        <f>H730/G730</f>
        <v>0.0377358490566038</v>
      </c>
      <c r="K730" t="s" s="21">
        <f>IF(J730&lt;25%,"น้อยกว่า 25%",IF(J730&gt;=25%,"มากกว่าหรือเท่ากับ 25%",IF(J730&gt;=35%,"มากกว่าหรือเท่ากับ 35%")))</f>
        <v>18</v>
      </c>
    </row>
    <row r="731" s="7" customFormat="1" ht="19.15" customHeight="1">
      <c r="A731" t="s" s="25">
        <v>124</v>
      </c>
      <c r="B731" s="26">
        <v>22</v>
      </c>
      <c r="C731" s="26">
        <v>27</v>
      </c>
      <c r="D731" t="s" s="25">
        <v>802</v>
      </c>
      <c r="E731" t="s" s="25">
        <v>116</v>
      </c>
      <c r="F731" s="34">
        <v>43</v>
      </c>
      <c r="G731" s="26">
        <v>46</v>
      </c>
      <c r="H731" s="18">
        <f>SUM(G731-F731)</f>
        <v>3</v>
      </c>
      <c r="I731" s="19">
        <f>H731/F731</f>
        <v>0.0697674418604651</v>
      </c>
      <c r="J731" s="19">
        <f>H731/G731</f>
        <v>0.0652173913043478</v>
      </c>
      <c r="K731" t="s" s="21">
        <f>IF(J731&lt;25%,"น้อยกว่า 25%",IF(J731&gt;=25%,"มากกว่าหรือเท่ากับ 25%",IF(J731&gt;=35%,"มากกว่าหรือเท่ากับ 35%")))</f>
        <v>18</v>
      </c>
    </row>
    <row r="732" s="7" customFormat="1" ht="19.15" customHeight="1">
      <c r="A732" t="s" s="25">
        <v>124</v>
      </c>
      <c r="B732" s="26">
        <v>22</v>
      </c>
      <c r="C732" s="26">
        <v>31</v>
      </c>
      <c r="D732" t="s" s="25">
        <v>803</v>
      </c>
      <c r="E732" t="s" s="25">
        <v>56</v>
      </c>
      <c r="F732" s="34">
        <v>44</v>
      </c>
      <c r="G732" s="26">
        <v>46</v>
      </c>
      <c r="H732" s="18">
        <f>SUM(G732-F732)</f>
        <v>2</v>
      </c>
      <c r="I732" s="19">
        <f>H732/F732</f>
        <v>0.0454545454545455</v>
      </c>
      <c r="J732" s="19">
        <f>H732/G732</f>
        <v>0.0434782608695652</v>
      </c>
      <c r="K732" t="s" s="21">
        <f>IF(J732&lt;25%,"น้อยกว่า 25%",IF(J732&gt;=25%,"มากกว่าหรือเท่ากับ 25%",IF(J732&gt;=35%,"มากกว่าหรือเท่ากับ 35%")))</f>
        <v>18</v>
      </c>
    </row>
    <row r="733" s="7" customFormat="1" ht="19.15" customHeight="1">
      <c r="A733" t="s" s="25">
        <v>124</v>
      </c>
      <c r="B733" s="26">
        <v>22</v>
      </c>
      <c r="C733" s="26">
        <v>22</v>
      </c>
      <c r="D733" t="s" s="25">
        <v>804</v>
      </c>
      <c r="E733" t="s" s="25">
        <v>281</v>
      </c>
      <c r="F733" s="34">
        <v>38</v>
      </c>
      <c r="G733" s="26">
        <v>41</v>
      </c>
      <c r="H733" s="18">
        <f>SUM(G733-F733)</f>
        <v>3</v>
      </c>
      <c r="I733" s="19">
        <f>H733/F733</f>
        <v>0.0789473684210526</v>
      </c>
      <c r="J733" s="19">
        <f>H733/G733</f>
        <v>0.0731707317073171</v>
      </c>
      <c r="K733" t="s" s="21">
        <f>IF(J733&lt;25%,"น้อยกว่า 25%",IF(J733&gt;=25%,"มากกว่าหรือเท่ากับ 25%",IF(J733&gt;=35%,"มากกว่าหรือเท่ากับ 35%")))</f>
        <v>18</v>
      </c>
    </row>
    <row r="734" s="7" customFormat="1" ht="19.15" customHeight="1">
      <c r="A734" t="s" s="25">
        <v>124</v>
      </c>
      <c r="B734" s="26">
        <v>22</v>
      </c>
      <c r="C734" s="26">
        <v>30</v>
      </c>
      <c r="D734" t="s" s="25">
        <v>805</v>
      </c>
      <c r="E734" t="s" s="25">
        <v>153</v>
      </c>
      <c r="F734" s="34">
        <v>13</v>
      </c>
      <c r="G734" s="26">
        <v>16</v>
      </c>
      <c r="H734" s="18">
        <f>SUM(G734-F734)</f>
        <v>3</v>
      </c>
      <c r="I734" s="19">
        <f>H734/F734</f>
        <v>0.230769230769231</v>
      </c>
      <c r="J734" s="19">
        <f>H734/G734</f>
        <v>0.1875</v>
      </c>
      <c r="K734" t="s" s="21">
        <f>IF(J734&lt;25%,"น้อยกว่า 25%",IF(J734&gt;=25%,"มากกว่าหรือเท่ากับ 25%",IF(J734&gt;=35%,"มากกว่าหรือเท่ากับ 35%")))</f>
        <v>18</v>
      </c>
    </row>
    <row r="735" s="7" customFormat="1" ht="19.15" customHeight="1">
      <c r="A735" t="s" s="25">
        <v>124</v>
      </c>
      <c r="B735" s="26">
        <v>22</v>
      </c>
      <c r="C735" s="26">
        <v>10</v>
      </c>
      <c r="D735" t="s" s="25">
        <v>806</v>
      </c>
      <c r="E735" t="s" s="25">
        <v>78</v>
      </c>
      <c r="F735" s="34">
        <v>0</v>
      </c>
      <c r="G735" s="26">
        <v>0</v>
      </c>
      <c r="H735" s="18">
        <f>SUM(G735-F735)</f>
        <v>0</v>
      </c>
      <c r="I735" s="19">
        <f>H735/F735</f>
      </c>
      <c r="J735" s="19">
        <f>H735/G735</f>
      </c>
      <c r="K735" s="24">
        <f>IF(J735&lt;25%,"น้อยกว่า 25%",IF(J735&gt;=25%,"มากกว่าหรือเท่ากับ 25%",IF(J735&gt;=35%,"มากกว่าหรือเท่ากับ 35%")))</f>
      </c>
    </row>
    <row r="736" s="7" customFormat="1" ht="19.15" customHeight="1">
      <c r="A736" t="s" s="25">
        <v>124</v>
      </c>
      <c r="B736" s="26">
        <v>22</v>
      </c>
      <c r="C736" s="26">
        <v>25</v>
      </c>
      <c r="D736" t="s" s="25">
        <v>807</v>
      </c>
      <c r="E736" t="s" s="25">
        <v>72</v>
      </c>
      <c r="F736" s="34">
        <v>0</v>
      </c>
      <c r="G736" s="26">
        <v>0</v>
      </c>
      <c r="H736" s="18">
        <f>SUM(G736-F736)</f>
        <v>0</v>
      </c>
      <c r="I736" s="19">
        <f>H736/F736</f>
      </c>
      <c r="J736" s="19">
        <f>H736/G736</f>
      </c>
      <c r="K736" s="24">
        <f>IF(J736&lt;25%,"น้อยกว่า 25%",IF(J736&gt;=25%,"มากกว่าหรือเท่ากับ 25%",IF(J736&gt;=35%,"มากกว่าหรือเท่ากับ 35%")))</f>
      </c>
    </row>
    <row r="737" s="7" customFormat="1" ht="19.15" customHeight="1">
      <c r="A737" t="s" s="25">
        <v>124</v>
      </c>
      <c r="B737" s="26">
        <v>22</v>
      </c>
      <c r="C737" s="26">
        <v>29</v>
      </c>
      <c r="D737" t="s" s="25">
        <v>808</v>
      </c>
      <c r="E737" t="s" s="25">
        <v>147</v>
      </c>
      <c r="F737" s="34">
        <v>0</v>
      </c>
      <c r="G737" s="26">
        <v>0</v>
      </c>
      <c r="H737" s="18">
        <f>SUM(G737-F737)</f>
        <v>0</v>
      </c>
      <c r="I737" s="19">
        <f>H737/F737</f>
      </c>
      <c r="J737" s="19">
        <f>H737/G737</f>
      </c>
      <c r="K737" s="24">
        <f>IF(J737&lt;25%,"น้อยกว่า 25%",IF(J737&gt;=25%,"มากกว่าหรือเท่ากับ 25%",IF(J737&gt;=35%,"มากกว่าหรือเท่ากับ 35%")))</f>
      </c>
    </row>
    <row r="738" s="7" customFormat="1" ht="19.15" customHeight="1">
      <c r="A738" t="s" s="16">
        <v>124</v>
      </c>
      <c r="B738" s="17">
        <v>23</v>
      </c>
      <c r="C738" s="17">
        <v>1</v>
      </c>
      <c r="D738" t="s" s="16">
        <v>809</v>
      </c>
      <c r="E738" t="s" s="16">
        <v>22</v>
      </c>
      <c r="F738" s="37">
        <v>26291</v>
      </c>
      <c r="G738" s="17">
        <v>27651</v>
      </c>
      <c r="H738" s="18">
        <f>SUM(G738-F738)</f>
        <v>1360</v>
      </c>
      <c r="I738" s="19">
        <f>H738/F738</f>
        <v>0.0517287284622114</v>
      </c>
      <c r="J738" s="19">
        <f>H738/G738</f>
        <v>0.0491844779573976</v>
      </c>
      <c r="K738" t="s" s="21">
        <f>IF(J738&lt;25%,"น้อยกว่า 25%",IF(J738&gt;=25%,"มากกว่าหรือเท่ากับ 25%",IF(J738&gt;=35%,"มากกว่าหรือเท่ากับ 35%")))</f>
        <v>18</v>
      </c>
    </row>
    <row r="739" s="7" customFormat="1" ht="19.15" customHeight="1">
      <c r="A739" t="s" s="16">
        <v>124</v>
      </c>
      <c r="B739" s="17">
        <v>23</v>
      </c>
      <c r="C739" s="17">
        <v>5</v>
      </c>
      <c r="D739" t="s" s="16">
        <v>810</v>
      </c>
      <c r="E739" t="s" s="16">
        <v>20</v>
      </c>
      <c r="F739" s="37">
        <v>24877</v>
      </c>
      <c r="G739" s="17">
        <v>26015</v>
      </c>
      <c r="H739" s="18">
        <f>SUM(G739-F739)</f>
        <v>1138</v>
      </c>
      <c r="I739" s="19">
        <f>H739/F739</f>
        <v>0.0457450657233589</v>
      </c>
      <c r="J739" s="19">
        <f>H739/G739</f>
        <v>0.0437439938497021</v>
      </c>
      <c r="K739" t="s" s="21">
        <f>IF(J739&lt;25%,"น้อยกว่า 25%",IF(J739&gt;=25%,"มากกว่าหรือเท่ากับ 25%",IF(J739&gt;=35%,"มากกว่าหรือเท่ากับ 35%")))</f>
        <v>18</v>
      </c>
    </row>
    <row r="740" s="7" customFormat="1" ht="19.15" customHeight="1">
      <c r="A740" t="s" s="16">
        <v>124</v>
      </c>
      <c r="B740" s="17">
        <v>23</v>
      </c>
      <c r="C740" s="17">
        <v>6</v>
      </c>
      <c r="D740" t="s" s="16">
        <v>811</v>
      </c>
      <c r="E740" t="s" s="16">
        <v>84</v>
      </c>
      <c r="F740" s="37">
        <v>23602</v>
      </c>
      <c r="G740" s="17">
        <v>24959</v>
      </c>
      <c r="H740" s="18">
        <f>SUM(G740-F740)</f>
        <v>1357</v>
      </c>
      <c r="I740" s="19">
        <f>H740/F740</f>
        <v>0.0574951275315651</v>
      </c>
      <c r="J740" s="19">
        <f>H740/G740</f>
        <v>0.0543691654313073</v>
      </c>
      <c r="K740" t="s" s="21">
        <f>IF(J740&lt;25%,"น้อยกว่า 25%",IF(J740&gt;=25%,"มากกว่าหรือเท่ากับ 25%",IF(J740&gt;=35%,"มากกว่าหรือเท่ากับ 35%")))</f>
        <v>18</v>
      </c>
    </row>
    <row r="741" s="7" customFormat="1" ht="19.15" customHeight="1">
      <c r="A741" t="s" s="16">
        <v>124</v>
      </c>
      <c r="B741" s="17">
        <v>23</v>
      </c>
      <c r="C741" s="17">
        <v>4</v>
      </c>
      <c r="D741" t="s" s="16">
        <v>812</v>
      </c>
      <c r="E741" t="s" s="16">
        <v>17</v>
      </c>
      <c r="F741" s="37">
        <v>16438</v>
      </c>
      <c r="G741" s="17">
        <v>17247</v>
      </c>
      <c r="H741" s="18">
        <f>SUM(G741-F741)</f>
        <v>809</v>
      </c>
      <c r="I741" s="19">
        <f>H741/F741</f>
        <v>0.0492152329967149</v>
      </c>
      <c r="J741" s="19">
        <f>H741/G741</f>
        <v>0.0469067084130573</v>
      </c>
      <c r="K741" t="s" s="21">
        <f>IF(J741&lt;25%,"น้อยกว่า 25%",IF(J741&gt;=25%,"มากกว่าหรือเท่ากับ 25%",IF(J741&gt;=35%,"มากกว่าหรือเท่ากับ 35%")))</f>
        <v>18</v>
      </c>
    </row>
    <row r="742" s="7" customFormat="1" ht="19.15" customHeight="1">
      <c r="A742" t="s" s="16">
        <v>124</v>
      </c>
      <c r="B742" s="17">
        <v>23</v>
      </c>
      <c r="C742" s="17">
        <v>19</v>
      </c>
      <c r="D742" t="s" s="16">
        <v>813</v>
      </c>
      <c r="E742" t="s" s="16">
        <v>34</v>
      </c>
      <c r="F742" s="37">
        <v>5396</v>
      </c>
      <c r="G742" s="17">
        <v>5617</v>
      </c>
      <c r="H742" s="18">
        <f>SUM(G742-F742)</f>
        <v>221</v>
      </c>
      <c r="I742" s="19">
        <f>H742/F742</f>
        <v>0.0409562638991846</v>
      </c>
      <c r="J742" s="19">
        <f>H742/G742</f>
        <v>0.0393448460032046</v>
      </c>
      <c r="K742" t="s" s="21">
        <f>IF(J742&lt;25%,"น้อยกว่า 25%",IF(J742&gt;=25%,"มากกว่าหรือเท่ากับ 25%",IF(J742&gt;=35%,"มากกว่าหรือเท่ากับ 35%")))</f>
        <v>18</v>
      </c>
    </row>
    <row r="743" s="7" customFormat="1" ht="19.15" customHeight="1">
      <c r="A743" t="s" s="16">
        <v>124</v>
      </c>
      <c r="B743" s="17">
        <v>23</v>
      </c>
      <c r="C743" s="17">
        <v>10</v>
      </c>
      <c r="D743" t="s" s="16">
        <v>814</v>
      </c>
      <c r="E743" t="s" s="16">
        <v>28</v>
      </c>
      <c r="F743" s="37">
        <v>2925</v>
      </c>
      <c r="G743" s="17">
        <v>3036</v>
      </c>
      <c r="H743" s="18">
        <f>SUM(G743-F743)</f>
        <v>111</v>
      </c>
      <c r="I743" s="19">
        <f>H743/F743</f>
        <v>0.0379487179487179</v>
      </c>
      <c r="J743" s="19">
        <f>H743/G743</f>
        <v>0.0365612648221344</v>
      </c>
      <c r="K743" t="s" s="21">
        <f>IF(J743&lt;25%,"น้อยกว่า 25%",IF(J743&gt;=25%,"มากกว่าหรือเท่ากับ 25%",IF(J743&gt;=35%,"มากกว่าหรือเท่ากับ 35%")))</f>
        <v>18</v>
      </c>
    </row>
    <row r="744" s="7" customFormat="1" ht="19.15" customHeight="1">
      <c r="A744" t="s" s="16">
        <v>124</v>
      </c>
      <c r="B744" s="17">
        <v>23</v>
      </c>
      <c r="C744" s="17">
        <v>3</v>
      </c>
      <c r="D744" t="s" s="16">
        <v>815</v>
      </c>
      <c r="E744" t="s" s="16">
        <v>26</v>
      </c>
      <c r="F744" s="37">
        <v>2209</v>
      </c>
      <c r="G744" s="17">
        <v>2379</v>
      </c>
      <c r="H744" s="18">
        <f>SUM(G744-F744)</f>
        <v>170</v>
      </c>
      <c r="I744" s="19">
        <f>H744/F744</f>
        <v>0.0769578995020371</v>
      </c>
      <c r="J744" s="19">
        <f>H744/G744</f>
        <v>0.07145859604876</v>
      </c>
      <c r="K744" t="s" s="21">
        <f>IF(J744&lt;25%,"น้อยกว่า 25%",IF(J744&gt;=25%,"มากกว่าหรือเท่ากับ 25%",IF(J744&gt;=35%,"มากกว่าหรือเท่ากับ 35%")))</f>
        <v>18</v>
      </c>
    </row>
    <row r="745" s="7" customFormat="1" ht="19.15" customHeight="1">
      <c r="A745" t="s" s="16">
        <v>124</v>
      </c>
      <c r="B745" s="17">
        <v>23</v>
      </c>
      <c r="C745" s="17">
        <v>9</v>
      </c>
      <c r="D745" t="s" s="16">
        <v>816</v>
      </c>
      <c r="E745" t="s" s="16">
        <v>30</v>
      </c>
      <c r="F745" s="37">
        <v>399</v>
      </c>
      <c r="G745" s="17">
        <v>425</v>
      </c>
      <c r="H745" s="18">
        <f>SUM(G745-F745)</f>
        <v>26</v>
      </c>
      <c r="I745" s="19">
        <f>H745/F745</f>
        <v>0.06516290726817039</v>
      </c>
      <c r="J745" s="19">
        <f>H745/G745</f>
        <v>0.0611764705882353</v>
      </c>
      <c r="K745" t="s" s="21">
        <f>IF(J745&lt;25%,"น้อยกว่า 25%",IF(J745&gt;=25%,"มากกว่าหรือเท่ากับ 25%",IF(J745&gt;=35%,"มากกว่าหรือเท่ากับ 35%")))</f>
        <v>18</v>
      </c>
    </row>
    <row r="746" s="7" customFormat="1" ht="19.15" customHeight="1">
      <c r="A746" t="s" s="16">
        <v>124</v>
      </c>
      <c r="B746" s="17">
        <v>23</v>
      </c>
      <c r="C746" s="17">
        <v>15</v>
      </c>
      <c r="D746" t="s" s="16">
        <v>817</v>
      </c>
      <c r="E746" t="s" s="16">
        <v>48</v>
      </c>
      <c r="F746" s="37">
        <v>271</v>
      </c>
      <c r="G746" s="17">
        <v>292</v>
      </c>
      <c r="H746" s="18">
        <f>SUM(G746-F746)</f>
        <v>21</v>
      </c>
      <c r="I746" s="19">
        <f>H746/F746</f>
        <v>0.0774907749077491</v>
      </c>
      <c r="J746" s="19">
        <f>H746/G746</f>
        <v>0.07191780821917811</v>
      </c>
      <c r="K746" t="s" s="21">
        <f>IF(J746&lt;25%,"น้อยกว่า 25%",IF(J746&gt;=25%,"มากกว่าหรือเท่ากับ 25%",IF(J746&gt;=35%,"มากกว่าหรือเท่ากับ 35%")))</f>
        <v>18</v>
      </c>
    </row>
    <row r="747" s="7" customFormat="1" ht="19.15" customHeight="1">
      <c r="A747" t="s" s="16">
        <v>124</v>
      </c>
      <c r="B747" s="17">
        <v>23</v>
      </c>
      <c r="C747" s="17">
        <v>30</v>
      </c>
      <c r="D747" t="s" s="16">
        <v>818</v>
      </c>
      <c r="E747" t="s" s="16">
        <v>62</v>
      </c>
      <c r="F747" s="37">
        <v>201</v>
      </c>
      <c r="G747" s="17">
        <v>212</v>
      </c>
      <c r="H747" s="18">
        <f>SUM(G747-F747)</f>
        <v>11</v>
      </c>
      <c r="I747" s="19">
        <f>H747/F747</f>
        <v>0.054726368159204</v>
      </c>
      <c r="J747" s="19">
        <f>H747/G747</f>
        <v>0.0518867924528302</v>
      </c>
      <c r="K747" t="s" s="21">
        <f>IF(J747&lt;25%,"น้อยกว่า 25%",IF(J747&gt;=25%,"มากกว่าหรือเท่ากับ 25%",IF(J747&gt;=35%,"มากกว่าหรือเท่ากับ 35%")))</f>
        <v>18</v>
      </c>
    </row>
    <row r="748" s="7" customFormat="1" ht="19.15" customHeight="1">
      <c r="A748" t="s" s="16">
        <v>124</v>
      </c>
      <c r="B748" s="17">
        <v>23</v>
      </c>
      <c r="C748" s="17">
        <v>11</v>
      </c>
      <c r="D748" t="s" s="16">
        <v>819</v>
      </c>
      <c r="E748" t="s" s="16">
        <v>36</v>
      </c>
      <c r="F748" s="37">
        <v>173</v>
      </c>
      <c r="G748" s="17">
        <v>184</v>
      </c>
      <c r="H748" s="18">
        <f>SUM(G748-F748)</f>
        <v>11</v>
      </c>
      <c r="I748" s="19">
        <f>H748/F748</f>
        <v>0.0635838150289017</v>
      </c>
      <c r="J748" s="19">
        <f>H748/G748</f>
        <v>0.0597826086956522</v>
      </c>
      <c r="K748" t="s" s="21">
        <f>IF(J748&lt;25%,"น้อยกว่า 25%",IF(J748&gt;=25%,"มากกว่าหรือเท่ากับ 25%",IF(J748&gt;=35%,"มากกว่าหรือเท่ากับ 35%")))</f>
        <v>18</v>
      </c>
    </row>
    <row r="749" s="7" customFormat="1" ht="19.15" customHeight="1">
      <c r="A749" t="s" s="16">
        <v>124</v>
      </c>
      <c r="B749" s="17">
        <v>23</v>
      </c>
      <c r="C749" s="17">
        <v>13</v>
      </c>
      <c r="D749" t="s" s="16">
        <v>820</v>
      </c>
      <c r="E749" t="s" s="16">
        <v>76</v>
      </c>
      <c r="F749" s="37">
        <v>150</v>
      </c>
      <c r="G749" s="17">
        <v>157</v>
      </c>
      <c r="H749" s="18">
        <f>SUM(G749-F749)</f>
        <v>7</v>
      </c>
      <c r="I749" s="19">
        <f>H749/F749</f>
        <v>0.0466666666666667</v>
      </c>
      <c r="J749" s="19">
        <f>H749/G749</f>
        <v>0.0445859872611465</v>
      </c>
      <c r="K749" t="s" s="21">
        <f>IF(J749&lt;25%,"น้อยกว่า 25%",IF(J749&gt;=25%,"มากกว่าหรือเท่ากับ 25%",IF(J749&gt;=35%,"มากกว่าหรือเท่ากับ 35%")))</f>
        <v>18</v>
      </c>
    </row>
    <row r="750" s="7" customFormat="1" ht="19.15" customHeight="1">
      <c r="A750" t="s" s="16">
        <v>124</v>
      </c>
      <c r="B750" s="17">
        <v>23</v>
      </c>
      <c r="C750" s="17">
        <v>7</v>
      </c>
      <c r="D750" t="s" s="16">
        <v>821</v>
      </c>
      <c r="E750" t="s" s="16">
        <v>24</v>
      </c>
      <c r="F750" s="37">
        <v>126</v>
      </c>
      <c r="G750" s="17">
        <v>139</v>
      </c>
      <c r="H750" s="18">
        <f>SUM(G750-F750)</f>
        <v>13</v>
      </c>
      <c r="I750" s="19">
        <f>H750/F750</f>
        <v>0.103174603174603</v>
      </c>
      <c r="J750" s="19">
        <f>H750/G750</f>
        <v>0.0935251798561151</v>
      </c>
      <c r="K750" t="s" s="21">
        <f>IF(J750&lt;25%,"น้อยกว่า 25%",IF(J750&gt;=25%,"มากกว่าหรือเท่ากับ 25%",IF(J750&gt;=35%,"มากกว่าหรือเท่ากับ 35%")))</f>
        <v>18</v>
      </c>
    </row>
    <row r="751" s="7" customFormat="1" ht="19.15" customHeight="1">
      <c r="A751" t="s" s="16">
        <v>124</v>
      </c>
      <c r="B751" s="17">
        <v>23</v>
      </c>
      <c r="C751" s="17">
        <v>8</v>
      </c>
      <c r="D751" t="s" s="16">
        <v>822</v>
      </c>
      <c r="E751" t="s" s="16">
        <v>38</v>
      </c>
      <c r="F751" s="37">
        <v>129</v>
      </c>
      <c r="G751" s="17">
        <v>134</v>
      </c>
      <c r="H751" s="18">
        <f>SUM(G751-F751)</f>
        <v>5</v>
      </c>
      <c r="I751" s="19">
        <f>H751/F751</f>
        <v>0.0387596899224806</v>
      </c>
      <c r="J751" s="19">
        <f>H751/G751</f>
        <v>0.0373134328358209</v>
      </c>
      <c r="K751" t="s" s="21">
        <f>IF(J751&lt;25%,"น้อยกว่า 25%",IF(J751&gt;=25%,"มากกว่าหรือเท่ากับ 25%",IF(J751&gt;=35%,"มากกว่าหรือเท่ากับ 35%")))</f>
        <v>18</v>
      </c>
    </row>
    <row r="752" s="7" customFormat="1" ht="19.15" customHeight="1">
      <c r="A752" t="s" s="16">
        <v>124</v>
      </c>
      <c r="B752" s="17">
        <v>23</v>
      </c>
      <c r="C752" s="17">
        <v>14</v>
      </c>
      <c r="D752" t="s" s="16">
        <v>823</v>
      </c>
      <c r="E752" t="s" s="16">
        <v>101</v>
      </c>
      <c r="F752" s="37">
        <v>120</v>
      </c>
      <c r="G752" s="17">
        <v>127</v>
      </c>
      <c r="H752" s="18">
        <f>SUM(G752-F752)</f>
        <v>7</v>
      </c>
      <c r="I752" s="19">
        <f>H752/F752</f>
        <v>0.0583333333333333</v>
      </c>
      <c r="J752" s="19">
        <f>H752/G752</f>
        <v>0.0551181102362205</v>
      </c>
      <c r="K752" t="s" s="21">
        <f>IF(J752&lt;25%,"น้อยกว่า 25%",IF(J752&gt;=25%,"มากกว่าหรือเท่ากับ 25%",IF(J752&gt;=35%,"มากกว่าหรือเท่ากับ 35%")))</f>
        <v>18</v>
      </c>
    </row>
    <row r="753" s="7" customFormat="1" ht="19.15" customHeight="1">
      <c r="A753" t="s" s="16">
        <v>124</v>
      </c>
      <c r="B753" s="17">
        <v>23</v>
      </c>
      <c r="C753" s="17">
        <v>18</v>
      </c>
      <c r="D753" t="s" s="16">
        <v>824</v>
      </c>
      <c r="E753" t="s" s="16">
        <v>110</v>
      </c>
      <c r="F753" s="37">
        <v>114</v>
      </c>
      <c r="G753" s="17">
        <v>121</v>
      </c>
      <c r="H753" s="18">
        <f>SUM(G753-F753)</f>
        <v>7</v>
      </c>
      <c r="I753" s="19">
        <f>H753/F753</f>
        <v>0.0614035087719298</v>
      </c>
      <c r="J753" s="19">
        <f>H753/G753</f>
        <v>0.0578512396694215</v>
      </c>
      <c r="K753" t="s" s="21">
        <f>IF(J753&lt;25%,"น้อยกว่า 25%",IF(J753&gt;=25%,"มากกว่าหรือเท่ากับ 25%",IF(J753&gt;=35%,"มากกว่าหรือเท่ากับ 35%")))</f>
        <v>18</v>
      </c>
    </row>
    <row r="754" s="7" customFormat="1" ht="19.15" customHeight="1">
      <c r="A754" t="s" s="16">
        <v>124</v>
      </c>
      <c r="B754" s="17">
        <v>23</v>
      </c>
      <c r="C754" s="17">
        <v>25</v>
      </c>
      <c r="D754" t="s" s="16">
        <v>825</v>
      </c>
      <c r="E754" t="s" s="16">
        <v>147</v>
      </c>
      <c r="F754" s="37">
        <v>106</v>
      </c>
      <c r="G754" s="17">
        <v>107</v>
      </c>
      <c r="H754" s="18">
        <f>SUM(G754-F754)</f>
        <v>1</v>
      </c>
      <c r="I754" s="19">
        <f>H754/F754</f>
        <v>0.00943396226415094</v>
      </c>
      <c r="J754" s="19">
        <f>H754/G754</f>
        <v>0.00934579439252336</v>
      </c>
      <c r="K754" t="s" s="21">
        <f>IF(J754&lt;25%,"น้อยกว่า 25%",IF(J754&gt;=25%,"มากกว่าหรือเท่ากับ 25%",IF(J754&gt;=35%,"มากกว่าหรือเท่ากับ 35%")))</f>
        <v>18</v>
      </c>
    </row>
    <row r="755" s="7" customFormat="1" ht="19.15" customHeight="1">
      <c r="A755" t="s" s="16">
        <v>124</v>
      </c>
      <c r="B755" s="17">
        <v>23</v>
      </c>
      <c r="C755" s="17">
        <v>22</v>
      </c>
      <c r="D755" t="s" s="16">
        <v>826</v>
      </c>
      <c r="E755" t="s" s="16">
        <v>42</v>
      </c>
      <c r="F755" s="37">
        <v>95</v>
      </c>
      <c r="G755" s="17">
        <v>102</v>
      </c>
      <c r="H755" s="18">
        <f>SUM(G755-F755)</f>
        <v>7</v>
      </c>
      <c r="I755" s="19">
        <f>H755/F755</f>
        <v>0.0736842105263158</v>
      </c>
      <c r="J755" s="19">
        <f>H755/G755</f>
        <v>0.0686274509803922</v>
      </c>
      <c r="K755" t="s" s="21">
        <f>IF(J755&lt;25%,"น้อยกว่า 25%",IF(J755&gt;=25%,"มากกว่าหรือเท่ากับ 25%",IF(J755&gt;=35%,"มากกว่าหรือเท่ากับ 35%")))</f>
        <v>18</v>
      </c>
    </row>
    <row r="756" s="7" customFormat="1" ht="19.15" customHeight="1">
      <c r="A756" t="s" s="16">
        <v>124</v>
      </c>
      <c r="B756" s="17">
        <v>23</v>
      </c>
      <c r="C756" s="17">
        <v>12</v>
      </c>
      <c r="D756" t="s" s="16">
        <v>827</v>
      </c>
      <c r="E756" t="s" s="16">
        <v>60</v>
      </c>
      <c r="F756" s="37">
        <v>74</v>
      </c>
      <c r="G756" s="17">
        <v>80</v>
      </c>
      <c r="H756" s="18">
        <f>SUM(G756-F756)</f>
        <v>6</v>
      </c>
      <c r="I756" s="19">
        <f>H756/F756</f>
        <v>0.0810810810810811</v>
      </c>
      <c r="J756" s="19">
        <f>H756/G756</f>
        <v>0.075</v>
      </c>
      <c r="K756" t="s" s="21">
        <f>IF(J756&lt;25%,"น้อยกว่า 25%",IF(J756&gt;=25%,"มากกว่าหรือเท่ากับ 25%",IF(J756&gt;=35%,"มากกว่าหรือเท่ากับ 35%")))</f>
        <v>18</v>
      </c>
    </row>
    <row r="757" s="7" customFormat="1" ht="19.15" customHeight="1">
      <c r="A757" t="s" s="16">
        <v>124</v>
      </c>
      <c r="B757" s="17">
        <v>23</v>
      </c>
      <c r="C757" s="17">
        <v>17</v>
      </c>
      <c r="D757" t="s" s="16">
        <v>828</v>
      </c>
      <c r="E757" t="s" s="16">
        <v>185</v>
      </c>
      <c r="F757" s="37">
        <v>77</v>
      </c>
      <c r="G757" s="17">
        <v>78</v>
      </c>
      <c r="H757" s="18">
        <f>SUM(G757-F757)</f>
        <v>1</v>
      </c>
      <c r="I757" s="19">
        <f>H757/F757</f>
        <v>0.012987012987013</v>
      </c>
      <c r="J757" s="19">
        <f>H757/G757</f>
        <v>0.0128205128205128</v>
      </c>
      <c r="K757" t="s" s="21">
        <f>IF(J757&lt;25%,"น้อยกว่า 25%",IF(J757&gt;=25%,"มากกว่าหรือเท่ากับ 25%",IF(J757&gt;=35%,"มากกว่าหรือเท่ากับ 35%")))</f>
        <v>18</v>
      </c>
    </row>
    <row r="758" s="7" customFormat="1" ht="19.15" customHeight="1">
      <c r="A758" t="s" s="16">
        <v>124</v>
      </c>
      <c r="B758" s="17">
        <v>23</v>
      </c>
      <c r="C758" s="17">
        <v>21</v>
      </c>
      <c r="D758" t="s" s="16">
        <v>829</v>
      </c>
      <c r="E758" t="s" s="16">
        <v>72</v>
      </c>
      <c r="F758" s="37">
        <v>59</v>
      </c>
      <c r="G758" s="17">
        <v>63</v>
      </c>
      <c r="H758" s="18">
        <f>SUM(G758-F758)</f>
        <v>4</v>
      </c>
      <c r="I758" s="19">
        <f>H758/F758</f>
        <v>0.0677966101694915</v>
      </c>
      <c r="J758" s="19">
        <f>H758/G758</f>
        <v>0.0634920634920635</v>
      </c>
      <c r="K758" t="s" s="21">
        <f>IF(J758&lt;25%,"น้อยกว่า 25%",IF(J758&gt;=25%,"มากกว่าหรือเท่ากับ 25%",IF(J758&gt;=35%,"มากกว่าหรือเท่ากับ 35%")))</f>
        <v>18</v>
      </c>
    </row>
    <row r="759" s="7" customFormat="1" ht="19.15" customHeight="1">
      <c r="A759" t="s" s="16">
        <v>124</v>
      </c>
      <c r="B759" s="17">
        <v>23</v>
      </c>
      <c r="C759" s="17">
        <v>26</v>
      </c>
      <c r="D759" t="s" s="16">
        <v>830</v>
      </c>
      <c r="E759" t="s" s="16">
        <v>116</v>
      </c>
      <c r="F759" s="37">
        <v>59</v>
      </c>
      <c r="G759" s="17">
        <v>62</v>
      </c>
      <c r="H759" s="18">
        <f>SUM(G759-F759)</f>
        <v>3</v>
      </c>
      <c r="I759" s="19">
        <f>H759/F759</f>
        <v>0.0508474576271186</v>
      </c>
      <c r="J759" s="19">
        <f>H759/G759</f>
        <v>0.0483870967741935</v>
      </c>
      <c r="K759" t="s" s="21">
        <f>IF(J759&lt;25%,"น้อยกว่า 25%",IF(J759&gt;=25%,"มากกว่าหรือเท่ากับ 25%",IF(J759&gt;=35%,"มากกว่าหรือเท่ากับ 35%")))</f>
        <v>18</v>
      </c>
    </row>
    <row r="760" s="7" customFormat="1" ht="19.15" customHeight="1">
      <c r="A760" t="s" s="16">
        <v>124</v>
      </c>
      <c r="B760" s="17">
        <v>23</v>
      </c>
      <c r="C760" s="17">
        <v>20</v>
      </c>
      <c r="D760" t="s" s="16">
        <v>831</v>
      </c>
      <c r="E760" t="s" s="16">
        <v>52</v>
      </c>
      <c r="F760" s="37">
        <v>54</v>
      </c>
      <c r="G760" s="17">
        <v>61</v>
      </c>
      <c r="H760" s="18">
        <f>SUM(G760-F760)</f>
        <v>7</v>
      </c>
      <c r="I760" s="19">
        <f>H760/F760</f>
        <v>0.12962962962963</v>
      </c>
      <c r="J760" s="19">
        <f>H760/G760</f>
        <v>0.114754098360656</v>
      </c>
      <c r="K760" t="s" s="21">
        <f>IF(J760&lt;25%,"น้อยกว่า 25%",IF(J760&gt;=25%,"มากกว่าหรือเท่ากับ 25%",IF(J760&gt;=35%,"มากกว่าหรือเท่ากับ 35%")))</f>
        <v>18</v>
      </c>
    </row>
    <row r="761" s="7" customFormat="1" ht="19.15" customHeight="1">
      <c r="A761" t="s" s="16">
        <v>124</v>
      </c>
      <c r="B761" s="17">
        <v>23</v>
      </c>
      <c r="C761" s="17">
        <v>2</v>
      </c>
      <c r="D761" t="s" s="16">
        <v>832</v>
      </c>
      <c r="E761" t="s" s="16">
        <v>54</v>
      </c>
      <c r="F761" s="37">
        <v>51</v>
      </c>
      <c r="G761" s="17">
        <v>56</v>
      </c>
      <c r="H761" s="18">
        <f>SUM(G761-F761)</f>
        <v>5</v>
      </c>
      <c r="I761" s="19">
        <f>H761/F761</f>
        <v>0.09803921568627449</v>
      </c>
      <c r="J761" s="19">
        <f>H761/G761</f>
        <v>0.0892857142857143</v>
      </c>
      <c r="K761" t="s" s="21">
        <f>IF(J761&lt;25%,"น้อยกว่า 25%",IF(J761&gt;=25%,"มากกว่าหรือเท่ากับ 25%",IF(J761&gt;=35%,"มากกว่าหรือเท่ากับ 35%")))</f>
        <v>18</v>
      </c>
    </row>
    <row r="762" s="7" customFormat="1" ht="19.15" customHeight="1">
      <c r="A762" t="s" s="16">
        <v>124</v>
      </c>
      <c r="B762" s="17">
        <v>23</v>
      </c>
      <c r="C762" s="17">
        <v>16</v>
      </c>
      <c r="D762" t="s" s="16">
        <v>833</v>
      </c>
      <c r="E762" t="s" s="16">
        <v>66</v>
      </c>
      <c r="F762" s="37">
        <v>48</v>
      </c>
      <c r="G762" s="17">
        <v>52</v>
      </c>
      <c r="H762" s="18">
        <f>SUM(G762-F762)</f>
        <v>4</v>
      </c>
      <c r="I762" s="19">
        <f>H762/F762</f>
        <v>0.0833333333333333</v>
      </c>
      <c r="J762" s="19">
        <f>H762/G762</f>
        <v>0.0769230769230769</v>
      </c>
      <c r="K762" t="s" s="21">
        <f>IF(J762&lt;25%,"น้อยกว่า 25%",IF(J762&gt;=25%,"มากกว่าหรือเท่ากับ 25%",IF(J762&gt;=35%,"มากกว่าหรือเท่ากับ 35%")))</f>
        <v>18</v>
      </c>
    </row>
    <row r="763" s="7" customFormat="1" ht="19.15" customHeight="1">
      <c r="A763" t="s" s="16">
        <v>124</v>
      </c>
      <c r="B763" s="17">
        <v>23</v>
      </c>
      <c r="C763" s="17">
        <v>24</v>
      </c>
      <c r="D763" t="s" s="16">
        <v>834</v>
      </c>
      <c r="E763" t="s" s="16">
        <v>119</v>
      </c>
      <c r="F763" s="37">
        <v>50</v>
      </c>
      <c r="G763" s="17">
        <v>52</v>
      </c>
      <c r="H763" s="18">
        <f>SUM(G763-F763)</f>
        <v>2</v>
      </c>
      <c r="I763" s="19">
        <f>H763/F763</f>
        <v>0.04</v>
      </c>
      <c r="J763" s="19">
        <f>H763/G763</f>
        <v>0.0384615384615385</v>
      </c>
      <c r="K763" t="s" s="21">
        <f>IF(J763&lt;25%,"น้อยกว่า 25%",IF(J763&gt;=25%,"มากกว่าหรือเท่ากับ 25%",IF(J763&gt;=35%,"มากกว่าหรือเท่ากับ 35%")))</f>
        <v>18</v>
      </c>
    </row>
    <row r="764" s="7" customFormat="1" ht="19.15" customHeight="1">
      <c r="A764" t="s" s="16">
        <v>124</v>
      </c>
      <c r="B764" s="17">
        <v>23</v>
      </c>
      <c r="C764" s="17">
        <v>23</v>
      </c>
      <c r="D764" t="s" s="16">
        <v>835</v>
      </c>
      <c r="E764" t="s" s="16">
        <v>44</v>
      </c>
      <c r="F764" s="37">
        <v>34</v>
      </c>
      <c r="G764" s="17">
        <v>35</v>
      </c>
      <c r="H764" s="18">
        <f>SUM(G764-F764)</f>
        <v>1</v>
      </c>
      <c r="I764" s="19">
        <f>H764/F764</f>
        <v>0.0294117647058824</v>
      </c>
      <c r="J764" s="19">
        <f>H764/G764</f>
        <v>0.0285714285714286</v>
      </c>
      <c r="K764" t="s" s="21">
        <f>IF(J764&lt;25%,"น้อยกว่า 25%",IF(J764&gt;=25%,"มากกว่าหรือเท่ากับ 25%",IF(J764&gt;=35%,"มากกว่าหรือเท่ากับ 35%")))</f>
        <v>18</v>
      </c>
    </row>
    <row r="765" s="7" customFormat="1" ht="19.15" customHeight="1">
      <c r="A765" t="s" s="16">
        <v>124</v>
      </c>
      <c r="B765" s="17">
        <v>23</v>
      </c>
      <c r="C765" s="17">
        <v>27</v>
      </c>
      <c r="D765" t="s" s="16">
        <v>836</v>
      </c>
      <c r="E765" t="s" s="16">
        <v>56</v>
      </c>
      <c r="F765" s="37">
        <v>24</v>
      </c>
      <c r="G765" s="17">
        <v>27</v>
      </c>
      <c r="H765" s="18">
        <f>SUM(G765-F765)</f>
        <v>3</v>
      </c>
      <c r="I765" s="19">
        <f>H765/F765</f>
        <v>0.125</v>
      </c>
      <c r="J765" s="19">
        <f>H765/G765</f>
        <v>0.111111111111111</v>
      </c>
      <c r="K765" t="s" s="21">
        <f>IF(J765&lt;25%,"น้อยกว่า 25%",IF(J765&gt;=25%,"มากกว่าหรือเท่ากับ 25%",IF(J765&gt;=35%,"มากกว่าหรือเท่ากับ 35%")))</f>
        <v>18</v>
      </c>
    </row>
    <row r="766" s="7" customFormat="1" ht="19.15" customHeight="1">
      <c r="A766" t="s" s="16">
        <v>124</v>
      </c>
      <c r="B766" s="17">
        <v>23</v>
      </c>
      <c r="C766" s="17">
        <v>29</v>
      </c>
      <c r="D766" t="s" s="16">
        <v>837</v>
      </c>
      <c r="E766" t="s" s="16">
        <v>68</v>
      </c>
      <c r="F766" s="37">
        <v>22</v>
      </c>
      <c r="G766" s="17">
        <v>22</v>
      </c>
      <c r="H766" s="18">
        <f>SUM(G766-F766)</f>
        <v>0</v>
      </c>
      <c r="I766" s="19">
        <f>H766/F766</f>
        <v>0</v>
      </c>
      <c r="J766" s="19">
        <f>H766/G766</f>
        <v>0</v>
      </c>
      <c r="K766" t="s" s="21">
        <f>IF(J766&lt;25%,"น้อยกว่า 25%",IF(J766&gt;=25%,"มากกว่าหรือเท่ากับ 25%",IF(J766&gt;=35%,"มากกว่าหรือเท่ากับ 35%")))</f>
        <v>18</v>
      </c>
    </row>
    <row r="767" s="7" customFormat="1" ht="19.15" customHeight="1">
      <c r="A767" t="s" s="16">
        <v>124</v>
      </c>
      <c r="B767" s="17">
        <v>23</v>
      </c>
      <c r="C767" s="17">
        <v>28</v>
      </c>
      <c r="D767" t="s" s="16">
        <v>838</v>
      </c>
      <c r="E767" t="s" s="16">
        <v>281</v>
      </c>
      <c r="F767" s="37">
        <v>14</v>
      </c>
      <c r="G767" s="17">
        <v>15</v>
      </c>
      <c r="H767" s="18">
        <f>SUM(G767-F767)</f>
        <v>1</v>
      </c>
      <c r="I767" s="19">
        <f>H767/F767</f>
        <v>0.0714285714285714</v>
      </c>
      <c r="J767" s="19">
        <f>H767/G767</f>
        <v>0.06666666666666669</v>
      </c>
      <c r="K767" t="s" s="21">
        <f>IF(J767&lt;25%,"น้อยกว่า 25%",IF(J767&gt;=25%,"มากกว่าหรือเท่ากับ 25%",IF(J767&gt;=35%,"มากกว่าหรือเท่ากับ 35%")))</f>
        <v>18</v>
      </c>
    </row>
    <row r="768" s="7" customFormat="1" ht="19.15" customHeight="1">
      <c r="A768" t="s" s="25">
        <v>124</v>
      </c>
      <c r="B768" s="26">
        <v>24</v>
      </c>
      <c r="C768" s="26">
        <v>4</v>
      </c>
      <c r="D768" t="s" s="25">
        <v>839</v>
      </c>
      <c r="E768" t="s" s="25">
        <v>22</v>
      </c>
      <c r="F768" s="34">
        <v>36162</v>
      </c>
      <c r="G768" s="26">
        <v>38409</v>
      </c>
      <c r="H768" s="18">
        <f>SUM(G768-F768)</f>
        <v>2247</v>
      </c>
      <c r="I768" s="19">
        <f>H768/F768</f>
        <v>0.062137049941928</v>
      </c>
      <c r="J768" s="19">
        <f>H768/G768</f>
        <v>0.0585019136139967</v>
      </c>
      <c r="K768" t="s" s="21">
        <f>IF(J768&lt;25%,"น้อยกว่า 25%",IF(J768&gt;=25%,"มากกว่าหรือเท่ากับ 25%",IF(J768&gt;=35%,"มากกว่าหรือเท่ากับ 35%")))</f>
        <v>18</v>
      </c>
    </row>
    <row r="769" s="7" customFormat="1" ht="19.15" customHeight="1">
      <c r="A769" t="s" s="25">
        <v>124</v>
      </c>
      <c r="B769" s="26">
        <v>24</v>
      </c>
      <c r="C769" s="26">
        <v>6</v>
      </c>
      <c r="D769" t="s" s="25">
        <v>840</v>
      </c>
      <c r="E769" t="s" s="25">
        <v>20</v>
      </c>
      <c r="F769" s="34">
        <v>27369</v>
      </c>
      <c r="G769" s="26">
        <v>29154</v>
      </c>
      <c r="H769" s="18">
        <f>SUM(G769-F769)</f>
        <v>1785</v>
      </c>
      <c r="I769" s="19">
        <f>H769/F769</f>
        <v>0.0652197741970843</v>
      </c>
      <c r="J769" s="19">
        <f>H769/G769</f>
        <v>0.061226589833299</v>
      </c>
      <c r="K769" t="s" s="21">
        <f>IF(J769&lt;25%,"น้อยกว่า 25%",IF(J769&gt;=25%,"มากกว่าหรือเท่ากับ 25%",IF(J769&gt;=35%,"มากกว่าหรือเท่ากับ 35%")))</f>
        <v>18</v>
      </c>
    </row>
    <row r="770" s="7" customFormat="1" ht="19.15" customHeight="1">
      <c r="A770" t="s" s="25">
        <v>124</v>
      </c>
      <c r="B770" s="26">
        <v>24</v>
      </c>
      <c r="C770" s="26">
        <v>12</v>
      </c>
      <c r="D770" t="s" s="25">
        <v>841</v>
      </c>
      <c r="E770" t="s" s="25">
        <v>17</v>
      </c>
      <c r="F770" s="34">
        <v>13900</v>
      </c>
      <c r="G770" s="26">
        <v>14784</v>
      </c>
      <c r="H770" s="18">
        <f>SUM(G770-F770)</f>
        <v>884</v>
      </c>
      <c r="I770" s="19">
        <f>H770/F770</f>
        <v>0.0635971223021583</v>
      </c>
      <c r="J770" s="19">
        <f>H770/G770</f>
        <v>0.0597943722943723</v>
      </c>
      <c r="K770" t="s" s="21">
        <f>IF(J770&lt;25%,"น้อยกว่า 25%",IF(J770&gt;=25%,"มากกว่าหรือเท่ากับ 25%",IF(J770&gt;=35%,"มากกว่าหรือเท่ากับ 35%")))</f>
        <v>18</v>
      </c>
    </row>
    <row r="771" s="7" customFormat="1" ht="19.15" customHeight="1">
      <c r="A771" t="s" s="25">
        <v>124</v>
      </c>
      <c r="B771" s="26">
        <v>24</v>
      </c>
      <c r="C771" s="26">
        <v>1</v>
      </c>
      <c r="D771" t="s" s="25">
        <v>842</v>
      </c>
      <c r="E771" t="s" s="25">
        <v>28</v>
      </c>
      <c r="F771" s="34">
        <v>6719</v>
      </c>
      <c r="G771" s="26">
        <v>7187</v>
      </c>
      <c r="H771" s="18">
        <f>SUM(G771-F771)</f>
        <v>468</v>
      </c>
      <c r="I771" s="19">
        <f>H771/F771</f>
        <v>0.0696532222056854</v>
      </c>
      <c r="J771" s="19">
        <f>H771/G771</f>
        <v>0.06511757339641019</v>
      </c>
      <c r="K771" t="s" s="21">
        <f>IF(J771&lt;25%,"น้อยกว่า 25%",IF(J771&gt;=25%,"มากกว่าหรือเท่ากับ 25%",IF(J771&gt;=35%,"มากกว่าหรือเท่ากับ 35%")))</f>
        <v>18</v>
      </c>
    </row>
    <row r="772" s="7" customFormat="1" ht="19.15" customHeight="1">
      <c r="A772" t="s" s="25">
        <v>124</v>
      </c>
      <c r="B772" s="26">
        <v>24</v>
      </c>
      <c r="C772" s="26">
        <v>8</v>
      </c>
      <c r="D772" t="s" s="25">
        <v>843</v>
      </c>
      <c r="E772" t="s" s="25">
        <v>26</v>
      </c>
      <c r="F772" s="34">
        <v>6462</v>
      </c>
      <c r="G772" s="26">
        <v>6748</v>
      </c>
      <c r="H772" s="18">
        <f>SUM(G772-F772)</f>
        <v>286</v>
      </c>
      <c r="I772" s="19">
        <f>H772/F772</f>
        <v>0.0442587434230888</v>
      </c>
      <c r="J772" s="19">
        <f>H772/G772</f>
        <v>0.0423829282750445</v>
      </c>
      <c r="K772" t="s" s="21">
        <f>IF(J772&lt;25%,"น้อยกว่า 25%",IF(J772&gt;=25%,"มากกว่าหรือเท่ากับ 25%",IF(J772&gt;=35%,"มากกว่าหรือเท่ากับ 35%")))</f>
        <v>18</v>
      </c>
    </row>
    <row r="773" s="7" customFormat="1" ht="19.15" customHeight="1">
      <c r="A773" t="s" s="25">
        <v>124</v>
      </c>
      <c r="B773" s="26">
        <v>24</v>
      </c>
      <c r="C773" s="26">
        <v>28</v>
      </c>
      <c r="D773" t="s" s="25">
        <v>844</v>
      </c>
      <c r="E773" t="s" s="25">
        <v>34</v>
      </c>
      <c r="F773" s="34">
        <v>5487</v>
      </c>
      <c r="G773" s="26">
        <v>5859</v>
      </c>
      <c r="H773" s="18">
        <f>SUM(G773-F773)</f>
        <v>372</v>
      </c>
      <c r="I773" s="19">
        <f>H773/F773</f>
        <v>0.0677966101694915</v>
      </c>
      <c r="J773" s="19">
        <f>H773/G773</f>
        <v>0.0634920634920635</v>
      </c>
      <c r="K773" t="s" s="21">
        <f>IF(J773&lt;25%,"น้อยกว่า 25%",IF(J773&gt;=25%,"มากกว่าหรือเท่ากับ 25%",IF(J773&gt;=35%,"มากกว่าหรือเท่ากับ 35%")))</f>
        <v>18</v>
      </c>
    </row>
    <row r="774" s="7" customFormat="1" ht="19.15" customHeight="1">
      <c r="A774" t="s" s="25">
        <v>124</v>
      </c>
      <c r="B774" s="26">
        <v>24</v>
      </c>
      <c r="C774" s="26">
        <v>9</v>
      </c>
      <c r="D774" t="s" s="25">
        <v>845</v>
      </c>
      <c r="E774" t="s" s="25">
        <v>38</v>
      </c>
      <c r="F774" s="34">
        <v>2721</v>
      </c>
      <c r="G774" s="26">
        <v>2908</v>
      </c>
      <c r="H774" s="18">
        <f>SUM(G774-F774)</f>
        <v>187</v>
      </c>
      <c r="I774" s="19">
        <f>H774/F774</f>
        <v>0.0687247335538405</v>
      </c>
      <c r="J774" s="19">
        <f>H774/G774</f>
        <v>0.0643053645116919</v>
      </c>
      <c r="K774" t="s" s="21">
        <f>IF(J774&lt;25%,"น้อยกว่า 25%",IF(J774&gt;=25%,"มากกว่าหรือเท่ากับ 25%",IF(J774&gt;=35%,"มากกว่าหรือเท่ากับ 35%")))</f>
        <v>18</v>
      </c>
    </row>
    <row r="775" s="7" customFormat="1" ht="19.15" customHeight="1">
      <c r="A775" t="s" s="25">
        <v>124</v>
      </c>
      <c r="B775" s="26">
        <v>24</v>
      </c>
      <c r="C775" s="26">
        <v>3</v>
      </c>
      <c r="D775" t="s" s="25">
        <v>846</v>
      </c>
      <c r="E775" t="s" s="25">
        <v>24</v>
      </c>
      <c r="F775" s="34">
        <v>1069</v>
      </c>
      <c r="G775" s="26">
        <v>1113</v>
      </c>
      <c r="H775" s="18">
        <f>SUM(G775-F775)</f>
        <v>44</v>
      </c>
      <c r="I775" s="19">
        <f>H775/F775</f>
        <v>0.0411599625818522</v>
      </c>
      <c r="J775" s="19">
        <f>H775/G775</f>
        <v>0.0395327942497754</v>
      </c>
      <c r="K775" t="s" s="21">
        <f>IF(J775&lt;25%,"น้อยกว่า 25%",IF(J775&gt;=25%,"มากกว่าหรือเท่ากับ 25%",IF(J775&gt;=35%,"มากกว่าหรือเท่ากับ 35%")))</f>
        <v>18</v>
      </c>
    </row>
    <row r="776" s="7" customFormat="1" ht="19.15" customHeight="1">
      <c r="A776" t="s" s="25">
        <v>124</v>
      </c>
      <c r="B776" s="26">
        <v>24</v>
      </c>
      <c r="C776" s="26">
        <v>5</v>
      </c>
      <c r="D776" t="s" s="25">
        <v>847</v>
      </c>
      <c r="E776" t="s" s="25">
        <v>36</v>
      </c>
      <c r="F776" s="34">
        <v>845</v>
      </c>
      <c r="G776" s="26">
        <v>914</v>
      </c>
      <c r="H776" s="18">
        <f>SUM(G776-F776)</f>
        <v>69</v>
      </c>
      <c r="I776" s="19">
        <f>H776/F776</f>
        <v>0.0816568047337278</v>
      </c>
      <c r="J776" s="19">
        <f>H776/G776</f>
        <v>0.075492341356674</v>
      </c>
      <c r="K776" t="s" s="21">
        <f>IF(J776&lt;25%,"น้อยกว่า 25%",IF(J776&gt;=25%,"มากกว่าหรือเท่ากับ 25%",IF(J776&gt;=35%,"มากกว่าหรือเท่ากับ 35%")))</f>
        <v>18</v>
      </c>
    </row>
    <row r="777" s="7" customFormat="1" ht="19.15" customHeight="1">
      <c r="A777" t="s" s="25">
        <v>124</v>
      </c>
      <c r="B777" s="26">
        <v>24</v>
      </c>
      <c r="C777" s="26">
        <v>2</v>
      </c>
      <c r="D777" t="s" s="25">
        <v>848</v>
      </c>
      <c r="E777" t="s" s="25">
        <v>30</v>
      </c>
      <c r="F777" s="34">
        <v>558</v>
      </c>
      <c r="G777" s="26">
        <v>590</v>
      </c>
      <c r="H777" s="18">
        <f>SUM(G777-F777)</f>
        <v>32</v>
      </c>
      <c r="I777" s="19">
        <f>H777/F777</f>
        <v>0.0573476702508961</v>
      </c>
      <c r="J777" s="19">
        <f>H777/G777</f>
        <v>0.0542372881355932</v>
      </c>
      <c r="K777" t="s" s="21">
        <f>IF(J777&lt;25%,"น้อยกว่า 25%",IF(J777&gt;=25%,"มากกว่าหรือเท่ากับ 25%",IF(J777&gt;=35%,"มากกว่าหรือเท่ากับ 35%")))</f>
        <v>18</v>
      </c>
    </row>
    <row r="778" s="7" customFormat="1" ht="19.15" customHeight="1">
      <c r="A778" t="s" s="25">
        <v>124</v>
      </c>
      <c r="B778" s="26">
        <v>24</v>
      </c>
      <c r="C778" s="26">
        <v>10</v>
      </c>
      <c r="D778" t="s" s="25">
        <v>849</v>
      </c>
      <c r="E778" t="s" s="25">
        <v>101</v>
      </c>
      <c r="F778" s="34">
        <v>500</v>
      </c>
      <c r="G778" s="26">
        <v>529</v>
      </c>
      <c r="H778" s="18">
        <f>SUM(G778-F778)</f>
        <v>29</v>
      </c>
      <c r="I778" s="19">
        <f>H778/F778</f>
        <v>0.058</v>
      </c>
      <c r="J778" s="19">
        <f>H778/G778</f>
        <v>0.054820415879017</v>
      </c>
      <c r="K778" t="s" s="21">
        <f>IF(J778&lt;25%,"น้อยกว่า 25%",IF(J778&gt;=25%,"มากกว่าหรือเท่ากับ 25%",IF(J778&gt;=35%,"มากกว่าหรือเท่ากับ 35%")))</f>
        <v>18</v>
      </c>
    </row>
    <row r="779" s="7" customFormat="1" ht="19.15" customHeight="1">
      <c r="A779" t="s" s="25">
        <v>124</v>
      </c>
      <c r="B779" s="26">
        <v>24</v>
      </c>
      <c r="C779" s="26">
        <v>7</v>
      </c>
      <c r="D779" t="s" s="25">
        <v>850</v>
      </c>
      <c r="E779" t="s" s="25">
        <v>60</v>
      </c>
      <c r="F779" s="34">
        <v>432</v>
      </c>
      <c r="G779" s="26">
        <v>443</v>
      </c>
      <c r="H779" s="18">
        <f>SUM(G779-F779)</f>
        <v>11</v>
      </c>
      <c r="I779" s="19">
        <f>H779/F779</f>
        <v>0.025462962962963</v>
      </c>
      <c r="J779" s="19">
        <f>H779/G779</f>
        <v>0.0248306997742664</v>
      </c>
      <c r="K779" t="s" s="21">
        <f>IF(J779&lt;25%,"น้อยกว่า 25%",IF(J779&gt;=25%,"มากกว่าหรือเท่ากับ 25%",IF(J779&gt;=35%,"มากกว่าหรือเท่ากับ 35%")))</f>
        <v>18</v>
      </c>
    </row>
    <row r="780" s="7" customFormat="1" ht="19.15" customHeight="1">
      <c r="A780" t="s" s="25">
        <v>124</v>
      </c>
      <c r="B780" s="26">
        <v>24</v>
      </c>
      <c r="C780" s="26">
        <v>15</v>
      </c>
      <c r="D780" t="s" s="25">
        <v>851</v>
      </c>
      <c r="E780" t="s" s="25">
        <v>48</v>
      </c>
      <c r="F780" s="34">
        <v>375</v>
      </c>
      <c r="G780" s="26">
        <v>405</v>
      </c>
      <c r="H780" s="18">
        <f>SUM(G780-F780)</f>
        <v>30</v>
      </c>
      <c r="I780" s="19">
        <f>H780/F780</f>
        <v>0.08</v>
      </c>
      <c r="J780" s="19">
        <f>H780/G780</f>
        <v>0.0740740740740741</v>
      </c>
      <c r="K780" t="s" s="21">
        <f>IF(J780&lt;25%,"น้อยกว่า 25%",IF(J780&gt;=25%,"มากกว่าหรือเท่ากับ 25%",IF(J780&gt;=35%,"มากกว่าหรือเท่ากับ 35%")))</f>
        <v>18</v>
      </c>
    </row>
    <row r="781" s="7" customFormat="1" ht="19.15" customHeight="1">
      <c r="A781" t="s" s="25">
        <v>124</v>
      </c>
      <c r="B781" s="26">
        <v>24</v>
      </c>
      <c r="C781" s="26">
        <v>11</v>
      </c>
      <c r="D781" t="s" s="25">
        <v>852</v>
      </c>
      <c r="E781" t="s" s="25">
        <v>64</v>
      </c>
      <c r="F781" s="34">
        <v>138</v>
      </c>
      <c r="G781" s="26">
        <v>146</v>
      </c>
      <c r="H781" s="18">
        <f>SUM(G781-F781)</f>
        <v>8</v>
      </c>
      <c r="I781" s="19">
        <f>H781/F781</f>
        <v>0.0579710144927536</v>
      </c>
      <c r="J781" s="19">
        <f>H781/G781</f>
        <v>0.0547945205479452</v>
      </c>
      <c r="K781" t="s" s="21">
        <f>IF(J781&lt;25%,"น้อยกว่า 25%",IF(J781&gt;=25%,"มากกว่าหรือเท่ากับ 25%",IF(J781&gt;=35%,"มากกว่าหรือเท่ากับ 35%")))</f>
        <v>18</v>
      </c>
    </row>
    <row r="782" s="7" customFormat="1" ht="19.15" customHeight="1">
      <c r="A782" t="s" s="25">
        <v>124</v>
      </c>
      <c r="B782" s="26">
        <v>24</v>
      </c>
      <c r="C782" s="26">
        <v>20</v>
      </c>
      <c r="D782" t="s" s="25">
        <v>853</v>
      </c>
      <c r="E782" t="s" s="25">
        <v>72</v>
      </c>
      <c r="F782" s="34">
        <v>137</v>
      </c>
      <c r="G782" s="26">
        <v>144</v>
      </c>
      <c r="H782" s="18">
        <f>SUM(G782-F782)</f>
        <v>7</v>
      </c>
      <c r="I782" s="19">
        <f>H782/F782</f>
        <v>0.0510948905109489</v>
      </c>
      <c r="J782" s="19">
        <f>H782/G782</f>
        <v>0.0486111111111111</v>
      </c>
      <c r="K782" t="s" s="21">
        <f>IF(J782&lt;25%,"น้อยกว่า 25%",IF(J782&gt;=25%,"มากกว่าหรือเท่ากับ 25%",IF(J782&gt;=35%,"มากกว่าหรือเท่ากับ 35%")))</f>
        <v>18</v>
      </c>
    </row>
    <row r="783" s="7" customFormat="1" ht="19.15" customHeight="1">
      <c r="A783" t="s" s="25">
        <v>124</v>
      </c>
      <c r="B783" s="26">
        <v>24</v>
      </c>
      <c r="C783" s="26">
        <v>21</v>
      </c>
      <c r="D783" t="s" s="25">
        <v>854</v>
      </c>
      <c r="E783" t="s" s="25">
        <v>52</v>
      </c>
      <c r="F783" s="34">
        <v>124</v>
      </c>
      <c r="G783" s="26">
        <v>137</v>
      </c>
      <c r="H783" s="18">
        <f>SUM(G783-F783)</f>
        <v>13</v>
      </c>
      <c r="I783" s="19">
        <f>H783/F783</f>
        <v>0.104838709677419</v>
      </c>
      <c r="J783" s="19">
        <f>H783/G783</f>
        <v>0.0948905109489051</v>
      </c>
      <c r="K783" t="s" s="21">
        <f>IF(J783&lt;25%,"น้อยกว่า 25%",IF(J783&gt;=25%,"มากกว่าหรือเท่ากับ 25%",IF(J783&gt;=35%,"มากกว่าหรือเท่ากับ 35%")))</f>
        <v>18</v>
      </c>
    </row>
    <row r="784" s="7" customFormat="1" ht="19.15" customHeight="1">
      <c r="A784" t="s" s="25">
        <v>124</v>
      </c>
      <c r="B784" s="26">
        <v>24</v>
      </c>
      <c r="C784" s="26">
        <v>14</v>
      </c>
      <c r="D784" t="s" s="25">
        <v>855</v>
      </c>
      <c r="E784" t="s" s="25">
        <v>76</v>
      </c>
      <c r="F784" s="34">
        <v>106</v>
      </c>
      <c r="G784" s="26">
        <v>112</v>
      </c>
      <c r="H784" s="18">
        <f>SUM(G784-F784)</f>
        <v>6</v>
      </c>
      <c r="I784" s="19">
        <f>H784/F784</f>
        <v>0.0566037735849057</v>
      </c>
      <c r="J784" s="19">
        <f>H784/G784</f>
        <v>0.0535714285714286</v>
      </c>
      <c r="K784" t="s" s="21">
        <f>IF(J784&lt;25%,"น้อยกว่า 25%",IF(J784&gt;=25%,"มากกว่าหรือเท่ากับ 25%",IF(J784&gt;=35%,"มากกว่าหรือเท่ากับ 35%")))</f>
        <v>18</v>
      </c>
    </row>
    <row r="785" s="7" customFormat="1" ht="19.15" customHeight="1">
      <c r="A785" t="s" s="25">
        <v>124</v>
      </c>
      <c r="B785" s="26">
        <v>24</v>
      </c>
      <c r="C785" s="26">
        <v>26</v>
      </c>
      <c r="D785" t="s" s="25">
        <v>856</v>
      </c>
      <c r="E785" t="s" s="25">
        <v>119</v>
      </c>
      <c r="F785" s="34">
        <v>101</v>
      </c>
      <c r="G785" s="26">
        <v>108</v>
      </c>
      <c r="H785" s="18">
        <f>SUM(G785-F785)</f>
        <v>7</v>
      </c>
      <c r="I785" s="19">
        <f>H785/F785</f>
        <v>0.0693069306930693</v>
      </c>
      <c r="J785" s="19">
        <f>H785/G785</f>
        <v>0.0648148148148148</v>
      </c>
      <c r="K785" t="s" s="21">
        <f>IF(J785&lt;25%,"น้อยกว่า 25%",IF(J785&gt;=25%,"มากกว่าหรือเท่ากับ 25%",IF(J785&gt;=35%,"มากกว่าหรือเท่ากับ 35%")))</f>
        <v>18</v>
      </c>
    </row>
    <row r="786" s="7" customFormat="1" ht="19.15" customHeight="1">
      <c r="A786" t="s" s="25">
        <v>124</v>
      </c>
      <c r="B786" s="26">
        <v>24</v>
      </c>
      <c r="C786" s="26">
        <v>24</v>
      </c>
      <c r="D786" t="s" s="25">
        <v>857</v>
      </c>
      <c r="E786" t="s" s="25">
        <v>375</v>
      </c>
      <c r="F786" s="34">
        <v>57</v>
      </c>
      <c r="G786" s="26">
        <v>63</v>
      </c>
      <c r="H786" s="18">
        <f>SUM(G786-F786)</f>
        <v>6</v>
      </c>
      <c r="I786" s="19">
        <f>H786/F786</f>
        <v>0.105263157894737</v>
      </c>
      <c r="J786" s="19">
        <f>H786/G786</f>
        <v>0.09523809523809521</v>
      </c>
      <c r="K786" t="s" s="21">
        <f>IF(J786&lt;25%,"น้อยกว่า 25%",IF(J786&gt;=25%,"มากกว่าหรือเท่ากับ 25%",IF(J786&gt;=35%,"มากกว่าหรือเท่ากับ 35%")))</f>
        <v>18</v>
      </c>
    </row>
    <row r="787" s="7" customFormat="1" ht="19.15" customHeight="1">
      <c r="A787" t="s" s="25">
        <v>124</v>
      </c>
      <c r="B787" s="26">
        <v>24</v>
      </c>
      <c r="C787" s="26">
        <v>18</v>
      </c>
      <c r="D787" t="s" s="25">
        <v>858</v>
      </c>
      <c r="E787" t="s" s="25">
        <v>40</v>
      </c>
      <c r="F787" s="34">
        <v>59</v>
      </c>
      <c r="G787" s="26">
        <v>60</v>
      </c>
      <c r="H787" s="18">
        <f>SUM(G787-F787)</f>
        <v>1</v>
      </c>
      <c r="I787" s="19">
        <f>H787/F787</f>
        <v>0.0169491525423729</v>
      </c>
      <c r="J787" s="19">
        <f>H787/G787</f>
        <v>0.0166666666666667</v>
      </c>
      <c r="K787" t="s" s="21">
        <f>IF(J787&lt;25%,"น้อยกว่า 25%",IF(J787&gt;=25%,"มากกว่าหรือเท่ากับ 25%",IF(J787&gt;=35%,"มากกว่าหรือเท่ากับ 35%")))</f>
        <v>18</v>
      </c>
    </row>
    <row r="788" s="7" customFormat="1" ht="19.15" customHeight="1">
      <c r="A788" t="s" s="25">
        <v>124</v>
      </c>
      <c r="B788" s="26">
        <v>24</v>
      </c>
      <c r="C788" s="26">
        <v>16</v>
      </c>
      <c r="D788" t="s" s="25">
        <v>859</v>
      </c>
      <c r="E788" t="s" s="25">
        <v>66</v>
      </c>
      <c r="F788" s="34">
        <v>57</v>
      </c>
      <c r="G788" s="26">
        <v>58</v>
      </c>
      <c r="H788" s="18">
        <f>SUM(G788-F788)</f>
        <v>1</v>
      </c>
      <c r="I788" s="19">
        <f>H788/F788</f>
        <v>0.0175438596491228</v>
      </c>
      <c r="J788" s="19">
        <f>H788/G788</f>
        <v>0.0172413793103448</v>
      </c>
      <c r="K788" t="s" s="21">
        <f>IF(J788&lt;25%,"น้อยกว่า 25%",IF(J788&gt;=25%,"มากกว่าหรือเท่ากับ 25%",IF(J788&gt;=35%,"มากกว่าหรือเท่ากับ 35%")))</f>
        <v>18</v>
      </c>
    </row>
    <row r="789" s="7" customFormat="1" ht="19.15" customHeight="1">
      <c r="A789" t="s" s="25">
        <v>124</v>
      </c>
      <c r="B789" s="26">
        <v>24</v>
      </c>
      <c r="C789" s="26">
        <v>17</v>
      </c>
      <c r="D789" t="s" s="25">
        <v>860</v>
      </c>
      <c r="E789" t="s" s="25">
        <v>185</v>
      </c>
      <c r="F789" s="34">
        <v>41</v>
      </c>
      <c r="G789" s="26">
        <v>45</v>
      </c>
      <c r="H789" s="18">
        <f>SUM(G789-F789)</f>
        <v>4</v>
      </c>
      <c r="I789" s="19">
        <f>H789/F789</f>
        <v>0.0975609756097561</v>
      </c>
      <c r="J789" s="19">
        <f>H789/G789</f>
        <v>0.08888888888888891</v>
      </c>
      <c r="K789" t="s" s="21">
        <f>IF(J789&lt;25%,"น้อยกว่า 25%",IF(J789&gt;=25%,"มากกว่าหรือเท่ากับ 25%",IF(J789&gt;=35%,"มากกว่าหรือเท่ากับ 35%")))</f>
        <v>18</v>
      </c>
    </row>
    <row r="790" s="7" customFormat="1" ht="19.15" customHeight="1">
      <c r="A790" t="s" s="25">
        <v>124</v>
      </c>
      <c r="B790" s="26">
        <v>24</v>
      </c>
      <c r="C790" s="26">
        <v>32</v>
      </c>
      <c r="D790" t="s" s="25">
        <v>861</v>
      </c>
      <c r="E790" t="s" s="25">
        <v>56</v>
      </c>
      <c r="F790" s="34">
        <v>40</v>
      </c>
      <c r="G790" s="26">
        <v>42</v>
      </c>
      <c r="H790" s="18">
        <f>SUM(G790-F790)</f>
        <v>2</v>
      </c>
      <c r="I790" s="19">
        <f>H790/F790</f>
        <v>0.05</v>
      </c>
      <c r="J790" s="19">
        <f>H790/G790</f>
        <v>0.0476190476190476</v>
      </c>
      <c r="K790" t="s" s="21">
        <f>IF(J790&lt;25%,"น้อยกว่า 25%",IF(J790&gt;=25%,"มากกว่าหรือเท่ากับ 25%",IF(J790&gt;=35%,"มากกว่าหรือเท่ากับ 35%")))</f>
        <v>18</v>
      </c>
    </row>
    <row r="791" s="7" customFormat="1" ht="19.15" customHeight="1">
      <c r="A791" t="s" s="25">
        <v>124</v>
      </c>
      <c r="B791" s="26">
        <v>24</v>
      </c>
      <c r="C791" s="26">
        <v>19</v>
      </c>
      <c r="D791" t="s" s="25">
        <v>862</v>
      </c>
      <c r="E791" t="s" s="25">
        <v>106</v>
      </c>
      <c r="F791" s="34">
        <v>29</v>
      </c>
      <c r="G791" s="26">
        <v>30</v>
      </c>
      <c r="H791" s="18">
        <f>SUM(G791-F791)</f>
        <v>1</v>
      </c>
      <c r="I791" s="19">
        <f>H791/F791</f>
        <v>0.0344827586206897</v>
      </c>
      <c r="J791" s="19">
        <f>H791/G791</f>
        <v>0.0333333333333333</v>
      </c>
      <c r="K791" t="s" s="21">
        <f>IF(J791&lt;25%,"น้อยกว่า 25%",IF(J791&gt;=25%,"มากกว่าหรือเท่ากับ 25%",IF(J791&gt;=35%,"มากกว่าหรือเท่ากับ 35%")))</f>
        <v>18</v>
      </c>
    </row>
    <row r="792" s="7" customFormat="1" ht="19.15" customHeight="1">
      <c r="A792" t="s" s="25">
        <v>124</v>
      </c>
      <c r="B792" s="26">
        <v>24</v>
      </c>
      <c r="C792" s="26">
        <v>27</v>
      </c>
      <c r="D792" t="s" s="25">
        <v>863</v>
      </c>
      <c r="E792" t="s" s="25">
        <v>116</v>
      </c>
      <c r="F792" s="34">
        <v>29</v>
      </c>
      <c r="G792" s="26">
        <v>30</v>
      </c>
      <c r="H792" s="18">
        <f>SUM(G792-F792)</f>
        <v>1</v>
      </c>
      <c r="I792" s="19">
        <f>H792/F792</f>
        <v>0.0344827586206897</v>
      </c>
      <c r="J792" s="19">
        <f>H792/G792</f>
        <v>0.0333333333333333</v>
      </c>
      <c r="K792" t="s" s="21">
        <f>IF(J792&lt;25%,"น้อยกว่า 25%",IF(J792&gt;=25%,"มากกว่าหรือเท่ากับ 25%",IF(J792&gt;=35%,"มากกว่าหรือเท่ากับ 35%")))</f>
        <v>18</v>
      </c>
    </row>
    <row r="793" s="7" customFormat="1" ht="19.15" customHeight="1">
      <c r="A793" t="s" s="25">
        <v>124</v>
      </c>
      <c r="B793" s="26">
        <v>24</v>
      </c>
      <c r="C793" s="26">
        <v>29</v>
      </c>
      <c r="D793" t="s" s="25">
        <v>864</v>
      </c>
      <c r="E793" t="s" s="25">
        <v>153</v>
      </c>
      <c r="F793" s="34">
        <v>30</v>
      </c>
      <c r="G793" s="26">
        <v>30</v>
      </c>
      <c r="H793" s="18">
        <f>SUM(G793-F793)</f>
        <v>0</v>
      </c>
      <c r="I793" s="19">
        <f>H793/F793</f>
        <v>0</v>
      </c>
      <c r="J793" s="19">
        <f>H793/G793</f>
        <v>0</v>
      </c>
      <c r="K793" t="s" s="21">
        <f>IF(J793&lt;25%,"น้อยกว่า 25%",IF(J793&gt;=25%,"มากกว่าหรือเท่ากับ 25%",IF(J793&gt;=35%,"มากกว่าหรือเท่ากับ 35%")))</f>
        <v>18</v>
      </c>
    </row>
    <row r="794" s="7" customFormat="1" ht="19.15" customHeight="1">
      <c r="A794" t="s" s="25">
        <v>124</v>
      </c>
      <c r="B794" s="26">
        <v>24</v>
      </c>
      <c r="C794" s="26">
        <v>22</v>
      </c>
      <c r="D794" t="s" s="25">
        <v>865</v>
      </c>
      <c r="E794" t="s" s="25">
        <v>44</v>
      </c>
      <c r="F794" s="34">
        <v>26</v>
      </c>
      <c r="G794" s="26">
        <v>28</v>
      </c>
      <c r="H794" s="18">
        <f>SUM(G794-F794)</f>
        <v>2</v>
      </c>
      <c r="I794" s="19">
        <f>H794/F794</f>
        <v>0.0769230769230769</v>
      </c>
      <c r="J794" s="19">
        <f>H794/G794</f>
        <v>0.0714285714285714</v>
      </c>
      <c r="K794" t="s" s="21">
        <f>IF(J794&lt;25%,"น้อยกว่า 25%",IF(J794&gt;=25%,"มากกว่าหรือเท่ากับ 25%",IF(J794&gt;=35%,"มากกว่าหรือเท่ากับ 35%")))</f>
        <v>18</v>
      </c>
    </row>
    <row r="795" s="7" customFormat="1" ht="19.15" customHeight="1">
      <c r="A795" t="s" s="25">
        <v>124</v>
      </c>
      <c r="B795" s="26">
        <v>24</v>
      </c>
      <c r="C795" s="26">
        <v>30</v>
      </c>
      <c r="D795" t="s" s="25">
        <v>866</v>
      </c>
      <c r="E795" t="s" s="25">
        <v>103</v>
      </c>
      <c r="F795" s="34">
        <v>24</v>
      </c>
      <c r="G795" s="26">
        <v>24</v>
      </c>
      <c r="H795" s="18">
        <f>SUM(G795-F795)</f>
        <v>0</v>
      </c>
      <c r="I795" s="19">
        <f>H795/F795</f>
        <v>0</v>
      </c>
      <c r="J795" s="19">
        <f>H795/G795</f>
        <v>0</v>
      </c>
      <c r="K795" t="s" s="21">
        <f>IF(J795&lt;25%,"น้อยกว่า 25%",IF(J795&gt;=25%,"มากกว่าหรือเท่ากับ 25%",IF(J795&gt;=35%,"มากกว่าหรือเท่ากับ 35%")))</f>
        <v>18</v>
      </c>
    </row>
    <row r="796" s="7" customFormat="1" ht="19.15" customHeight="1">
      <c r="A796" t="s" s="25">
        <v>124</v>
      </c>
      <c r="B796" s="26">
        <v>24</v>
      </c>
      <c r="C796" s="26">
        <v>33</v>
      </c>
      <c r="D796" t="s" s="25">
        <v>867</v>
      </c>
      <c r="E796" t="s" s="25">
        <v>68</v>
      </c>
      <c r="F796" s="34">
        <v>19</v>
      </c>
      <c r="G796" s="26">
        <v>21</v>
      </c>
      <c r="H796" s="18">
        <f>SUM(G796-F796)</f>
        <v>2</v>
      </c>
      <c r="I796" s="19">
        <f>H796/F796</f>
        <v>0.105263157894737</v>
      </c>
      <c r="J796" s="19">
        <f>H796/G796</f>
        <v>0.09523809523809521</v>
      </c>
      <c r="K796" t="s" s="21">
        <f>IF(J796&lt;25%,"น้อยกว่า 25%",IF(J796&gt;=25%,"มากกว่าหรือเท่ากับ 25%",IF(J796&gt;=35%,"มากกว่าหรือเท่ากับ 35%")))</f>
        <v>18</v>
      </c>
    </row>
    <row r="797" s="7" customFormat="1" ht="19.15" customHeight="1">
      <c r="A797" t="s" s="25">
        <v>124</v>
      </c>
      <c r="B797" s="26">
        <v>24</v>
      </c>
      <c r="C797" s="26">
        <v>23</v>
      </c>
      <c r="D797" t="s" s="25">
        <v>868</v>
      </c>
      <c r="E797" t="s" s="25">
        <v>54</v>
      </c>
      <c r="F797" s="34">
        <v>17</v>
      </c>
      <c r="G797" s="26">
        <v>20</v>
      </c>
      <c r="H797" s="18">
        <f>SUM(G797-F797)</f>
        <v>3</v>
      </c>
      <c r="I797" s="19">
        <f>H797/F797</f>
        <v>0.176470588235294</v>
      </c>
      <c r="J797" s="19">
        <f>H797/G797</f>
        <v>0.15</v>
      </c>
      <c r="K797" t="s" s="21">
        <f>IF(J797&lt;25%,"น้อยกว่า 25%",IF(J797&gt;=25%,"มากกว่าหรือเท่ากับ 25%",IF(J797&gt;=35%,"มากกว่าหรือเท่ากับ 35%")))</f>
        <v>18</v>
      </c>
    </row>
    <row r="798" s="7" customFormat="1" ht="19.15" customHeight="1">
      <c r="A798" t="s" s="25">
        <v>124</v>
      </c>
      <c r="B798" s="26">
        <v>24</v>
      </c>
      <c r="C798" s="26">
        <v>31</v>
      </c>
      <c r="D798" t="s" s="25">
        <v>869</v>
      </c>
      <c r="E798" t="s" s="25">
        <v>281</v>
      </c>
      <c r="F798" s="34">
        <v>15</v>
      </c>
      <c r="G798" s="26">
        <v>15</v>
      </c>
      <c r="H798" s="18">
        <f>SUM(G798-F798)</f>
        <v>0</v>
      </c>
      <c r="I798" s="19">
        <f>H798/F798</f>
        <v>0</v>
      </c>
      <c r="J798" s="19">
        <f>H798/G798</f>
        <v>0</v>
      </c>
      <c r="K798" t="s" s="21">
        <f>IF(J798&lt;25%,"น้อยกว่า 25%",IF(J798&gt;=25%,"มากกว่าหรือเท่ากับ 25%",IF(J798&gt;=35%,"มากกว่าหรือเท่ากับ 35%")))</f>
        <v>18</v>
      </c>
    </row>
    <row r="799" s="7" customFormat="1" ht="19.15" customHeight="1">
      <c r="A799" t="s" s="25">
        <v>124</v>
      </c>
      <c r="B799" s="26">
        <v>24</v>
      </c>
      <c r="C799" s="26">
        <v>13</v>
      </c>
      <c r="D799" t="s" s="25">
        <v>870</v>
      </c>
      <c r="E799" t="s" s="25">
        <v>78</v>
      </c>
      <c r="F799" s="34">
        <v>0</v>
      </c>
      <c r="G799" s="26">
        <v>0</v>
      </c>
      <c r="H799" s="18">
        <f>SUM(G799-F799)</f>
        <v>0</v>
      </c>
      <c r="I799" s="19">
        <f>H799/F799</f>
      </c>
      <c r="J799" s="19">
        <f>H799/G799</f>
      </c>
      <c r="K799" s="24">
        <f>IF(J799&lt;25%,"น้อยกว่า 25%",IF(J799&gt;=25%,"มากกว่าหรือเท่ากับ 25%",IF(J799&gt;=35%,"มากกว่าหรือเท่ากับ 35%")))</f>
      </c>
    </row>
    <row r="800" s="7" customFormat="1" ht="19.15" customHeight="1">
      <c r="A800" t="s" s="25">
        <v>124</v>
      </c>
      <c r="B800" s="26">
        <v>24</v>
      </c>
      <c r="C800" s="26">
        <v>25</v>
      </c>
      <c r="D800" t="s" s="25">
        <v>871</v>
      </c>
      <c r="E800" t="s" s="25">
        <v>380</v>
      </c>
      <c r="F800" s="34">
        <v>0</v>
      </c>
      <c r="G800" s="26">
        <v>0</v>
      </c>
      <c r="H800" s="18">
        <f>SUM(G800-F800)</f>
        <v>0</v>
      </c>
      <c r="I800" s="19">
        <f>H800/F800</f>
      </c>
      <c r="J800" s="19">
        <f>H800/G800</f>
      </c>
      <c r="K800" s="24">
        <f>IF(J800&lt;25%,"น้อยกว่า 25%",IF(J800&gt;=25%,"มากกว่าหรือเท่ากับ 25%",IF(J800&gt;=35%,"มากกว่าหรือเท่ากับ 35%")))</f>
      </c>
    </row>
    <row r="801" s="7" customFormat="1" ht="19.15" customHeight="1">
      <c r="A801" t="s" s="16">
        <v>124</v>
      </c>
      <c r="B801" s="42">
        <v>25</v>
      </c>
      <c r="C801" s="42">
        <v>2</v>
      </c>
      <c r="D801" t="s" s="43">
        <v>872</v>
      </c>
      <c r="E801" t="s" s="43">
        <v>22</v>
      </c>
      <c r="F801" s="44">
        <v>32633</v>
      </c>
      <c r="G801" s="42">
        <v>38340</v>
      </c>
      <c r="H801" s="18">
        <f>SUM(G801-F801)</f>
        <v>5707</v>
      </c>
      <c r="I801" s="19">
        <f>H801/F801</f>
        <v>0.174884319553826</v>
      </c>
      <c r="J801" s="19">
        <f>H801/G801</f>
        <v>0.148852373500261</v>
      </c>
      <c r="K801" t="s" s="21">
        <f>IF(J801&lt;25%,"น้อยกว่า 25%",IF(J801&gt;=25%,"มากกว่าหรือเท่ากับ 25%",IF(J801&gt;=35%,"มากกว่าหรือเท่ากับ 35%")))</f>
        <v>18</v>
      </c>
    </row>
    <row r="802" s="7" customFormat="1" ht="19.15" customHeight="1">
      <c r="A802" t="s" s="16">
        <v>124</v>
      </c>
      <c r="B802" s="42">
        <v>25</v>
      </c>
      <c r="C802" s="42">
        <v>8</v>
      </c>
      <c r="D802" t="s" s="43">
        <v>873</v>
      </c>
      <c r="E802" t="s" s="43">
        <v>17</v>
      </c>
      <c r="F802" s="44">
        <v>20375</v>
      </c>
      <c r="G802" s="42">
        <v>23425</v>
      </c>
      <c r="H802" s="18">
        <f>SUM(G802-F802)</f>
        <v>3050</v>
      </c>
      <c r="I802" s="19">
        <f>H802/F802</f>
        <v>0.149693251533742</v>
      </c>
      <c r="J802" s="19">
        <f>H802/G802</f>
        <v>0.130202774813234</v>
      </c>
      <c r="K802" t="s" s="21">
        <f>IF(J802&lt;25%,"น้อยกว่า 25%",IF(J802&gt;=25%,"มากกว่าหรือเท่ากับ 25%",IF(J802&gt;=35%,"มากกว่าหรือเท่ากับ 35%")))</f>
        <v>18</v>
      </c>
    </row>
    <row r="803" s="7" customFormat="1" ht="19.15" customHeight="1">
      <c r="A803" t="s" s="16">
        <v>124</v>
      </c>
      <c r="B803" s="42">
        <v>25</v>
      </c>
      <c r="C803" s="42">
        <v>5</v>
      </c>
      <c r="D803" t="s" s="43">
        <v>874</v>
      </c>
      <c r="E803" t="s" s="43">
        <v>20</v>
      </c>
      <c r="F803" s="44">
        <v>14146</v>
      </c>
      <c r="G803" s="42">
        <v>16782</v>
      </c>
      <c r="H803" s="18">
        <f>SUM(G803-F803)</f>
        <v>2636</v>
      </c>
      <c r="I803" s="19">
        <f>H803/F803</f>
        <v>0.186342428955182</v>
      </c>
      <c r="J803" s="19">
        <f>H803/G803</f>
        <v>0.157073054463115</v>
      </c>
      <c r="K803" t="s" s="21">
        <f>IF(J803&lt;25%,"น้อยกว่า 25%",IF(J803&gt;=25%,"มากกว่าหรือเท่ากับ 25%",IF(J803&gt;=35%,"มากกว่าหรือเท่ากับ 35%")))</f>
        <v>18</v>
      </c>
    </row>
    <row r="804" s="7" customFormat="1" ht="19.15" customHeight="1">
      <c r="A804" t="s" s="16">
        <v>124</v>
      </c>
      <c r="B804" s="42">
        <v>25</v>
      </c>
      <c r="C804" s="42">
        <v>3</v>
      </c>
      <c r="D804" t="s" s="43">
        <v>875</v>
      </c>
      <c r="E804" t="s" s="43">
        <v>28</v>
      </c>
      <c r="F804" s="44">
        <v>4620</v>
      </c>
      <c r="G804" s="42">
        <v>5358</v>
      </c>
      <c r="H804" s="18">
        <f>SUM(G804-F804)</f>
        <v>738</v>
      </c>
      <c r="I804" s="19">
        <f>H804/F804</f>
        <v>0.15974025974026</v>
      </c>
      <c r="J804" s="19">
        <f>H804/G804</f>
        <v>0.137737961926092</v>
      </c>
      <c r="K804" t="s" s="21">
        <f>IF(J804&lt;25%,"น้อยกว่า 25%",IF(J804&gt;=25%,"มากกว่าหรือเท่ากับ 25%",IF(J804&gt;=35%,"มากกว่าหรือเท่ากับ 35%")))</f>
        <v>18</v>
      </c>
    </row>
    <row r="805" s="7" customFormat="1" ht="19.15" customHeight="1">
      <c r="A805" t="s" s="16">
        <v>124</v>
      </c>
      <c r="B805" s="42">
        <v>25</v>
      </c>
      <c r="C805" s="42">
        <v>20</v>
      </c>
      <c r="D805" t="s" s="43">
        <v>876</v>
      </c>
      <c r="E805" t="s" s="43">
        <v>34</v>
      </c>
      <c r="F805" s="44">
        <v>4330</v>
      </c>
      <c r="G805" s="42">
        <v>5260</v>
      </c>
      <c r="H805" s="18">
        <f>SUM(G805-F805)</f>
        <v>930</v>
      </c>
      <c r="I805" s="19">
        <f>H805/F805</f>
        <v>0.214780600461894</v>
      </c>
      <c r="J805" s="19">
        <f>H805/G805</f>
        <v>0.17680608365019</v>
      </c>
      <c r="K805" t="s" s="21">
        <f>IF(J805&lt;25%,"น้อยกว่า 25%",IF(J805&gt;=25%,"มากกว่าหรือเท่ากับ 25%",IF(J805&gt;=35%,"มากกว่าหรือเท่ากับ 35%")))</f>
        <v>18</v>
      </c>
    </row>
    <row r="806" s="7" customFormat="1" ht="19.15" customHeight="1">
      <c r="A806" t="s" s="16">
        <v>124</v>
      </c>
      <c r="B806" s="42">
        <v>25</v>
      </c>
      <c r="C806" s="42">
        <v>11</v>
      </c>
      <c r="D806" t="s" s="43">
        <v>877</v>
      </c>
      <c r="E806" t="s" s="43">
        <v>38</v>
      </c>
      <c r="F806" s="44">
        <v>1996</v>
      </c>
      <c r="G806" s="42">
        <v>2467</v>
      </c>
      <c r="H806" s="18">
        <f>SUM(G806-F806)</f>
        <v>471</v>
      </c>
      <c r="I806" s="19">
        <f>H806/F806</f>
        <v>0.235971943887776</v>
      </c>
      <c r="J806" s="19">
        <f>H806/G806</f>
        <v>0.190920145926226</v>
      </c>
      <c r="K806" t="s" s="21">
        <f>IF(J806&lt;25%,"น้อยกว่า 25%",IF(J806&gt;=25%,"มากกว่าหรือเท่ากับ 25%",IF(J806&gt;=35%,"มากกว่าหรือเท่ากับ 35%")))</f>
        <v>18</v>
      </c>
    </row>
    <row r="807" s="7" customFormat="1" ht="19.15" customHeight="1">
      <c r="A807" t="s" s="16">
        <v>124</v>
      </c>
      <c r="B807" s="42">
        <v>25</v>
      </c>
      <c r="C807" s="42">
        <v>1</v>
      </c>
      <c r="D807" t="s" s="43">
        <v>878</v>
      </c>
      <c r="E807" t="s" s="43">
        <v>26</v>
      </c>
      <c r="F807" s="44">
        <v>2047</v>
      </c>
      <c r="G807" s="42">
        <v>2376</v>
      </c>
      <c r="H807" s="18">
        <f>SUM(G807-F807)</f>
        <v>329</v>
      </c>
      <c r="I807" s="19">
        <f>H807/F807</f>
        <v>0.160723009281876</v>
      </c>
      <c r="J807" s="19">
        <f>H807/G807</f>
        <v>0.138468013468013</v>
      </c>
      <c r="K807" t="s" s="21">
        <f>IF(J807&lt;25%,"น้อยกว่า 25%",IF(J807&gt;=25%,"มากกว่าหรือเท่ากับ 25%",IF(J807&gt;=35%,"มากกว่าหรือเท่ากับ 35%")))</f>
        <v>18</v>
      </c>
    </row>
    <row r="808" s="7" customFormat="1" ht="19.15" customHeight="1">
      <c r="A808" t="s" s="16">
        <v>124</v>
      </c>
      <c r="B808" s="42">
        <v>25</v>
      </c>
      <c r="C808" s="42">
        <v>7</v>
      </c>
      <c r="D808" t="s" s="43">
        <v>879</v>
      </c>
      <c r="E808" t="s" s="43">
        <v>60</v>
      </c>
      <c r="F808" s="44">
        <v>431</v>
      </c>
      <c r="G808" s="42">
        <v>535</v>
      </c>
      <c r="H808" s="18">
        <f>SUM(G808-F808)</f>
        <v>104</v>
      </c>
      <c r="I808" s="19">
        <f>H808/F808</f>
        <v>0.241299303944316</v>
      </c>
      <c r="J808" s="19">
        <f>H808/G808</f>
        <v>0.194392523364486</v>
      </c>
      <c r="K808" t="s" s="21">
        <f>IF(J808&lt;25%,"น้อยกว่า 25%",IF(J808&gt;=25%,"มากกว่าหรือเท่ากับ 25%",IF(J808&gt;=35%,"มากกว่าหรือเท่ากับ 35%")))</f>
        <v>18</v>
      </c>
    </row>
    <row r="809" s="7" customFormat="1" ht="19.15" customHeight="1">
      <c r="A809" t="s" s="16">
        <v>124</v>
      </c>
      <c r="B809" s="42">
        <v>25</v>
      </c>
      <c r="C809" s="42">
        <v>6</v>
      </c>
      <c r="D809" t="s" s="43">
        <v>880</v>
      </c>
      <c r="E809" t="s" s="43">
        <v>30</v>
      </c>
      <c r="F809" s="44">
        <v>397</v>
      </c>
      <c r="G809" s="42">
        <v>455</v>
      </c>
      <c r="H809" s="18">
        <f>SUM(G809-F809)</f>
        <v>58</v>
      </c>
      <c r="I809" s="19">
        <f>H809/F809</f>
        <v>0.146095717884131</v>
      </c>
      <c r="J809" s="19">
        <f>H809/G809</f>
        <v>0.127472527472527</v>
      </c>
      <c r="K809" t="s" s="21">
        <f>IF(J809&lt;25%,"น้อยกว่า 25%",IF(J809&gt;=25%,"มากกว่าหรือเท่ากับ 25%",IF(J809&gt;=35%,"มากกว่าหรือเท่ากับ 35%")))</f>
        <v>18</v>
      </c>
    </row>
    <row r="810" s="7" customFormat="1" ht="19.15" customHeight="1">
      <c r="A810" t="s" s="16">
        <v>124</v>
      </c>
      <c r="B810" s="42">
        <v>25</v>
      </c>
      <c r="C810" s="42">
        <v>4</v>
      </c>
      <c r="D810" t="s" s="43">
        <v>881</v>
      </c>
      <c r="E810" t="s" s="43">
        <v>36</v>
      </c>
      <c r="F810" s="44">
        <v>339</v>
      </c>
      <c r="G810" s="42">
        <v>416</v>
      </c>
      <c r="H810" s="18">
        <f>SUM(G810-F810)</f>
        <v>77</v>
      </c>
      <c r="I810" s="19">
        <f>H810/F810</f>
        <v>0.227138643067847</v>
      </c>
      <c r="J810" s="19">
        <f>H810/G810</f>
        <v>0.185096153846154</v>
      </c>
      <c r="K810" t="s" s="21">
        <f>IF(J810&lt;25%,"น้อยกว่า 25%",IF(J810&gt;=25%,"มากกว่าหรือเท่ากับ 25%",IF(J810&gt;=35%,"มากกว่าหรือเท่ากับ 35%")))</f>
        <v>18</v>
      </c>
    </row>
    <row r="811" s="7" customFormat="1" ht="19.15" customHeight="1">
      <c r="A811" t="s" s="16">
        <v>124</v>
      </c>
      <c r="B811" s="42">
        <v>25</v>
      </c>
      <c r="C811" s="42">
        <v>14</v>
      </c>
      <c r="D811" t="s" s="43">
        <v>882</v>
      </c>
      <c r="E811" t="s" s="43">
        <v>48</v>
      </c>
      <c r="F811" s="44">
        <v>201</v>
      </c>
      <c r="G811" s="42">
        <v>257</v>
      </c>
      <c r="H811" s="18">
        <f>SUM(G811-F811)</f>
        <v>56</v>
      </c>
      <c r="I811" s="19">
        <f>H811/F811</f>
        <v>0.278606965174129</v>
      </c>
      <c r="J811" s="19">
        <f>H811/G811</f>
        <v>0.217898832684825</v>
      </c>
      <c r="K811" t="s" s="21">
        <f>IF(J811&lt;25%,"น้อยกว่า 25%",IF(J811&gt;=25%,"มากกว่าหรือเท่ากับ 25%",IF(J811&gt;=35%,"มากกว่าหรือเท่ากับ 35%")))</f>
        <v>18</v>
      </c>
    </row>
    <row r="812" s="7" customFormat="1" ht="19.15" customHeight="1">
      <c r="A812" t="s" s="16">
        <v>124</v>
      </c>
      <c r="B812" s="42">
        <v>25</v>
      </c>
      <c r="C812" s="42">
        <v>13</v>
      </c>
      <c r="D812" t="s" s="43">
        <v>883</v>
      </c>
      <c r="E812" t="s" s="43">
        <v>101</v>
      </c>
      <c r="F812" s="44">
        <v>217</v>
      </c>
      <c r="G812" s="42">
        <v>251</v>
      </c>
      <c r="H812" s="18">
        <f>SUM(G812-F812)</f>
        <v>34</v>
      </c>
      <c r="I812" s="19">
        <f>H812/F812</f>
        <v>0.15668202764977</v>
      </c>
      <c r="J812" s="19">
        <f>H812/G812</f>
        <v>0.135458167330677</v>
      </c>
      <c r="K812" t="s" s="21">
        <f>IF(J812&lt;25%,"น้อยกว่า 25%",IF(J812&gt;=25%,"มากกว่าหรือเท่ากับ 25%",IF(J812&gt;=35%,"มากกว่าหรือเท่ากับ 35%")))</f>
        <v>18</v>
      </c>
    </row>
    <row r="813" s="7" customFormat="1" ht="19.15" customHeight="1">
      <c r="A813" t="s" s="16">
        <v>124</v>
      </c>
      <c r="B813" s="42">
        <v>25</v>
      </c>
      <c r="C813" s="42">
        <v>16</v>
      </c>
      <c r="D813" t="s" s="43">
        <v>884</v>
      </c>
      <c r="E813" t="s" s="43">
        <v>24</v>
      </c>
      <c r="F813" s="44">
        <v>118</v>
      </c>
      <c r="G813" s="42">
        <v>136</v>
      </c>
      <c r="H813" s="18">
        <f>SUM(G813-F813)</f>
        <v>18</v>
      </c>
      <c r="I813" s="19">
        <f>H813/F813</f>
        <v>0.152542372881356</v>
      </c>
      <c r="J813" s="19">
        <f>H813/G813</f>
        <v>0.132352941176471</v>
      </c>
      <c r="K813" t="s" s="21">
        <f>IF(J813&lt;25%,"น้อยกว่า 25%",IF(J813&gt;=25%,"มากกว่าหรือเท่ากับ 25%",IF(J813&gt;=35%,"มากกว่าหรือเท่ากับ 35%")))</f>
        <v>18</v>
      </c>
    </row>
    <row r="814" s="7" customFormat="1" ht="19.15" customHeight="1">
      <c r="A814" t="s" s="16">
        <v>124</v>
      </c>
      <c r="B814" s="42">
        <v>25</v>
      </c>
      <c r="C814" s="42">
        <v>9</v>
      </c>
      <c r="D814" t="s" s="43">
        <v>885</v>
      </c>
      <c r="E814" t="s" s="43">
        <v>44</v>
      </c>
      <c r="F814" s="44">
        <v>108</v>
      </c>
      <c r="G814" s="42">
        <v>118</v>
      </c>
      <c r="H814" s="18">
        <f>SUM(G814-F814)</f>
        <v>10</v>
      </c>
      <c r="I814" s="19">
        <f>H814/F814</f>
        <v>0.0925925925925926</v>
      </c>
      <c r="J814" s="19">
        <f>H814/G814</f>
        <v>0.0847457627118644</v>
      </c>
      <c r="K814" t="s" s="21">
        <f>IF(J814&lt;25%,"น้อยกว่า 25%",IF(J814&gt;=25%,"มากกว่าหรือเท่ากับ 25%",IF(J814&gt;=35%,"มากกว่าหรือเท่ากับ 35%")))</f>
        <v>18</v>
      </c>
    </row>
    <row r="815" s="7" customFormat="1" ht="19.15" customHeight="1">
      <c r="A815" t="s" s="16">
        <v>124</v>
      </c>
      <c r="B815" s="42">
        <v>25</v>
      </c>
      <c r="C815" s="42">
        <v>15</v>
      </c>
      <c r="D815" t="s" s="43">
        <v>886</v>
      </c>
      <c r="E815" t="s" s="43">
        <v>54</v>
      </c>
      <c r="F815" s="44">
        <v>113</v>
      </c>
      <c r="G815" s="42">
        <v>114</v>
      </c>
      <c r="H815" s="18">
        <f>SUM(G815-F815)</f>
        <v>1</v>
      </c>
      <c r="I815" s="19">
        <f>H815/F815</f>
        <v>0.00884955752212389</v>
      </c>
      <c r="J815" s="19">
        <f>H815/G815</f>
        <v>0.0087719298245614</v>
      </c>
      <c r="K815" t="s" s="21">
        <f>IF(J815&lt;25%,"น้อยกว่า 25%",IF(J815&gt;=25%,"มากกว่าหรือเท่ากับ 25%",IF(J815&gt;=35%,"มากกว่าหรือเท่ากับ 35%")))</f>
        <v>18</v>
      </c>
    </row>
    <row r="816" s="7" customFormat="1" ht="19.15" customHeight="1">
      <c r="A816" t="s" s="16">
        <v>124</v>
      </c>
      <c r="B816" s="42">
        <v>25</v>
      </c>
      <c r="C816" s="42">
        <v>24</v>
      </c>
      <c r="D816" t="s" s="43">
        <v>887</v>
      </c>
      <c r="E816" t="s" s="43">
        <v>76</v>
      </c>
      <c r="F816" s="44">
        <v>94</v>
      </c>
      <c r="G816" s="42">
        <v>114</v>
      </c>
      <c r="H816" s="18">
        <f>SUM(G816-F816)</f>
        <v>20</v>
      </c>
      <c r="I816" s="19">
        <f>H816/F816</f>
        <v>0.212765957446809</v>
      </c>
      <c r="J816" s="19">
        <f>H816/G816</f>
        <v>0.175438596491228</v>
      </c>
      <c r="K816" t="s" s="21">
        <f>IF(J816&lt;25%,"น้อยกว่า 25%",IF(J816&gt;=25%,"มากกว่าหรือเท่ากับ 25%",IF(J816&gt;=35%,"มากกว่าหรือเท่ากับ 35%")))</f>
        <v>18</v>
      </c>
    </row>
    <row r="817" s="7" customFormat="1" ht="19.15" customHeight="1">
      <c r="A817" t="s" s="16">
        <v>124</v>
      </c>
      <c r="B817" s="42">
        <v>25</v>
      </c>
      <c r="C817" s="42">
        <v>25</v>
      </c>
      <c r="D817" t="s" s="43">
        <v>888</v>
      </c>
      <c r="E817" t="s" s="43">
        <v>40</v>
      </c>
      <c r="F817" s="44">
        <v>93</v>
      </c>
      <c r="G817" s="42">
        <v>100</v>
      </c>
      <c r="H817" s="18">
        <f>SUM(G817-F817)</f>
        <v>7</v>
      </c>
      <c r="I817" s="19">
        <f>H817/F817</f>
        <v>0.07526881720430111</v>
      </c>
      <c r="J817" s="19">
        <f>H817/G817</f>
        <v>0.07000000000000001</v>
      </c>
      <c r="K817" t="s" s="21">
        <f>IF(J817&lt;25%,"น้อยกว่า 25%",IF(J817&gt;=25%,"มากกว่าหรือเท่ากับ 25%",IF(J817&gt;=35%,"มากกว่าหรือเท่ากับ 35%")))</f>
        <v>18</v>
      </c>
    </row>
    <row r="818" s="7" customFormat="1" ht="19.15" customHeight="1">
      <c r="A818" t="s" s="16">
        <v>124</v>
      </c>
      <c r="B818" s="42">
        <v>25</v>
      </c>
      <c r="C818" s="42">
        <v>23</v>
      </c>
      <c r="D818" t="s" s="43">
        <v>889</v>
      </c>
      <c r="E818" t="s" s="43">
        <v>52</v>
      </c>
      <c r="F818" s="44">
        <v>74</v>
      </c>
      <c r="G818" s="42">
        <v>94</v>
      </c>
      <c r="H818" s="18">
        <f>SUM(G818-F818)</f>
        <v>20</v>
      </c>
      <c r="I818" s="19">
        <f>H818/F818</f>
        <v>0.27027027027027</v>
      </c>
      <c r="J818" s="19">
        <f>H818/G818</f>
        <v>0.212765957446809</v>
      </c>
      <c r="K818" t="s" s="21">
        <f>IF(J818&lt;25%,"น้อยกว่า 25%",IF(J818&gt;=25%,"มากกว่าหรือเท่ากับ 25%",IF(J818&gt;=35%,"มากกว่าหรือเท่ากับ 35%")))</f>
        <v>18</v>
      </c>
    </row>
    <row r="819" s="7" customFormat="1" ht="19.15" customHeight="1">
      <c r="A819" t="s" s="16">
        <v>124</v>
      </c>
      <c r="B819" s="42">
        <v>25</v>
      </c>
      <c r="C819" s="42">
        <v>26</v>
      </c>
      <c r="D819" t="s" s="43">
        <v>890</v>
      </c>
      <c r="E819" t="s" s="43">
        <v>119</v>
      </c>
      <c r="F819" s="44">
        <v>75</v>
      </c>
      <c r="G819" s="42">
        <v>80</v>
      </c>
      <c r="H819" s="18">
        <f>SUM(G819-F819)</f>
        <v>5</v>
      </c>
      <c r="I819" s="19">
        <f>H819/F819</f>
        <v>0.06666666666666669</v>
      </c>
      <c r="J819" s="19">
        <f>H819/G819</f>
        <v>0.0625</v>
      </c>
      <c r="K819" t="s" s="21">
        <f>IF(J819&lt;25%,"น้อยกว่า 25%",IF(J819&gt;=25%,"มากกว่าหรือเท่ากับ 25%",IF(J819&gt;=35%,"มากกว่าหรือเท่ากับ 35%")))</f>
        <v>18</v>
      </c>
    </row>
    <row r="820" s="7" customFormat="1" ht="19.15" customHeight="1">
      <c r="A820" t="s" s="16">
        <v>124</v>
      </c>
      <c r="B820" s="42">
        <v>25</v>
      </c>
      <c r="C820" s="42">
        <v>31</v>
      </c>
      <c r="D820" t="s" s="43">
        <v>891</v>
      </c>
      <c r="E820" t="s" s="43">
        <v>68</v>
      </c>
      <c r="F820" s="44">
        <v>51</v>
      </c>
      <c r="G820" s="42">
        <v>61</v>
      </c>
      <c r="H820" s="18">
        <f>SUM(G820-F820)</f>
        <v>10</v>
      </c>
      <c r="I820" s="19">
        <f>H820/F820</f>
        <v>0.196078431372549</v>
      </c>
      <c r="J820" s="19">
        <f>H820/G820</f>
        <v>0.163934426229508</v>
      </c>
      <c r="K820" t="s" s="21">
        <f>IF(J820&lt;25%,"น้อยกว่า 25%",IF(J820&gt;=25%,"มากกว่าหรือเท่ากับ 25%",IF(J820&gt;=35%,"มากกว่าหรือเท่ากับ 35%")))</f>
        <v>18</v>
      </c>
    </row>
    <row r="821" s="7" customFormat="1" ht="19.15" customHeight="1">
      <c r="A821" t="s" s="16">
        <v>124</v>
      </c>
      <c r="B821" s="42">
        <v>25</v>
      </c>
      <c r="C821" s="42">
        <v>28</v>
      </c>
      <c r="D821" t="s" s="43">
        <v>892</v>
      </c>
      <c r="E821" t="s" s="43">
        <v>153</v>
      </c>
      <c r="F821" s="44">
        <v>50</v>
      </c>
      <c r="G821" s="42">
        <v>58</v>
      </c>
      <c r="H821" s="18">
        <f>SUM(G821-F821)</f>
        <v>8</v>
      </c>
      <c r="I821" s="19">
        <f>H821/F821</f>
        <v>0.16</v>
      </c>
      <c r="J821" s="19">
        <f>H821/G821</f>
        <v>0.137931034482759</v>
      </c>
      <c r="K821" t="s" s="21">
        <f>IF(J821&lt;25%,"น้อยกว่า 25%",IF(J821&gt;=25%,"มากกว่าหรือเท่ากับ 25%",IF(J821&gt;=35%,"มากกว่าหรือเท่ากับ 35%")))</f>
        <v>18</v>
      </c>
    </row>
    <row r="822" s="7" customFormat="1" ht="19.15" customHeight="1">
      <c r="A822" t="s" s="16">
        <v>124</v>
      </c>
      <c r="B822" s="42">
        <v>25</v>
      </c>
      <c r="C822" s="42">
        <v>19</v>
      </c>
      <c r="D822" t="s" s="43">
        <v>893</v>
      </c>
      <c r="E822" t="s" s="43">
        <v>281</v>
      </c>
      <c r="F822" s="44">
        <v>44</v>
      </c>
      <c r="G822" s="42">
        <v>46</v>
      </c>
      <c r="H822" s="18">
        <f>SUM(G822-F822)</f>
        <v>2</v>
      </c>
      <c r="I822" s="19">
        <f>H822/F822</f>
        <v>0.0454545454545455</v>
      </c>
      <c r="J822" s="19">
        <f>H822/G822</f>
        <v>0.0434782608695652</v>
      </c>
      <c r="K822" t="s" s="21">
        <f>IF(J822&lt;25%,"น้อยกว่า 25%",IF(J822&gt;=25%,"มากกว่าหรือเท่ากับ 25%",IF(J822&gt;=35%,"มากกว่าหรือเท่ากับ 35%")))</f>
        <v>18</v>
      </c>
    </row>
    <row r="823" s="7" customFormat="1" ht="19.15" customHeight="1">
      <c r="A823" t="s" s="16">
        <v>124</v>
      </c>
      <c r="B823" s="42">
        <v>25</v>
      </c>
      <c r="C823" s="42">
        <v>18</v>
      </c>
      <c r="D823" t="s" s="43">
        <v>894</v>
      </c>
      <c r="E823" t="s" s="43">
        <v>185</v>
      </c>
      <c r="F823" s="44">
        <v>40</v>
      </c>
      <c r="G823" s="42">
        <v>45</v>
      </c>
      <c r="H823" s="18">
        <f>SUM(G823-F823)</f>
        <v>5</v>
      </c>
      <c r="I823" s="19">
        <f>H823/F823</f>
        <v>0.125</v>
      </c>
      <c r="J823" s="19">
        <f>H823/G823</f>
        <v>0.111111111111111</v>
      </c>
      <c r="K823" t="s" s="21">
        <f>IF(J823&lt;25%,"น้อยกว่า 25%",IF(J823&gt;=25%,"มากกว่าหรือเท่ากับ 25%",IF(J823&gt;=35%,"มากกว่าหรือเท่ากับ 35%")))</f>
        <v>18</v>
      </c>
    </row>
    <row r="824" s="7" customFormat="1" ht="19.15" customHeight="1">
      <c r="A824" t="s" s="16">
        <v>124</v>
      </c>
      <c r="B824" s="42">
        <v>25</v>
      </c>
      <c r="C824" s="42">
        <v>29</v>
      </c>
      <c r="D824" t="s" s="43">
        <v>895</v>
      </c>
      <c r="E824" t="s" s="43">
        <v>248</v>
      </c>
      <c r="F824" s="44">
        <v>40</v>
      </c>
      <c r="G824" s="42">
        <v>40</v>
      </c>
      <c r="H824" s="18">
        <f>SUM(G824-F824)</f>
        <v>0</v>
      </c>
      <c r="I824" s="19">
        <f>H824/F824</f>
        <v>0</v>
      </c>
      <c r="J824" s="19">
        <f>H824/G824</f>
        <v>0</v>
      </c>
      <c r="K824" t="s" s="21">
        <f>IF(J824&lt;25%,"น้อยกว่า 25%",IF(J824&gt;=25%,"มากกว่าหรือเท่ากับ 25%",IF(J824&gt;=35%,"มากกว่าหรือเท่ากับ 35%")))</f>
        <v>18</v>
      </c>
    </row>
    <row r="825" s="7" customFormat="1" ht="19.15" customHeight="1">
      <c r="A825" t="s" s="16">
        <v>124</v>
      </c>
      <c r="B825" s="42">
        <v>25</v>
      </c>
      <c r="C825" s="42">
        <v>17</v>
      </c>
      <c r="D825" t="s" s="43">
        <v>896</v>
      </c>
      <c r="E825" t="s" s="43">
        <v>66</v>
      </c>
      <c r="F825" s="44">
        <v>32</v>
      </c>
      <c r="G825" s="42">
        <v>34</v>
      </c>
      <c r="H825" s="18">
        <f>SUM(G825-F825)</f>
        <v>2</v>
      </c>
      <c r="I825" s="19">
        <f>H825/F825</f>
        <v>0.0625</v>
      </c>
      <c r="J825" s="19">
        <f>H825/G825</f>
        <v>0.0588235294117647</v>
      </c>
      <c r="K825" t="s" s="21">
        <f>IF(J825&lt;25%,"น้อยกว่า 25%",IF(J825&gt;=25%,"มากกว่าหรือเท่ากับ 25%",IF(J825&gt;=35%,"มากกว่าหรือเท่ากับ 35%")))</f>
        <v>18</v>
      </c>
    </row>
    <row r="826" s="7" customFormat="1" ht="19.15" customHeight="1">
      <c r="A826" t="s" s="16">
        <v>124</v>
      </c>
      <c r="B826" s="42">
        <v>25</v>
      </c>
      <c r="C826" s="42">
        <v>27</v>
      </c>
      <c r="D826" t="s" s="43">
        <v>897</v>
      </c>
      <c r="E826" t="s" s="43">
        <v>116</v>
      </c>
      <c r="F826" s="44">
        <v>31</v>
      </c>
      <c r="G826" s="42">
        <v>31</v>
      </c>
      <c r="H826" s="18">
        <f>SUM(G826-F826)</f>
        <v>0</v>
      </c>
      <c r="I826" s="19">
        <f>H826/F826</f>
        <v>0</v>
      </c>
      <c r="J826" s="19">
        <f>H826/G826</f>
        <v>0</v>
      </c>
      <c r="K826" t="s" s="21">
        <f>IF(J826&lt;25%,"น้อยกว่า 25%",IF(J826&gt;=25%,"มากกว่าหรือเท่ากับ 25%",IF(J826&gt;=35%,"มากกว่าหรือเท่ากับ 35%")))</f>
        <v>18</v>
      </c>
    </row>
    <row r="827" s="7" customFormat="1" ht="19.15" customHeight="1">
      <c r="A827" t="s" s="16">
        <v>124</v>
      </c>
      <c r="B827" s="42">
        <v>25</v>
      </c>
      <c r="C827" s="42">
        <v>30</v>
      </c>
      <c r="D827" t="s" s="43">
        <v>898</v>
      </c>
      <c r="E827" t="s" s="43">
        <v>375</v>
      </c>
      <c r="F827" s="44">
        <v>15</v>
      </c>
      <c r="G827" s="42">
        <v>17</v>
      </c>
      <c r="H827" s="18">
        <f>SUM(G827-F827)</f>
        <v>2</v>
      </c>
      <c r="I827" s="19">
        <f>H827/F827</f>
        <v>0.133333333333333</v>
      </c>
      <c r="J827" s="19">
        <f>H827/G827</f>
        <v>0.117647058823529</v>
      </c>
      <c r="K827" t="s" s="21">
        <f>IF(J827&lt;25%,"น้อยกว่า 25%",IF(J827&gt;=25%,"มากกว่าหรือเท่ากับ 25%",IF(J827&gt;=35%,"มากกว่าหรือเท่ากับ 35%")))</f>
        <v>18</v>
      </c>
    </row>
    <row r="828" s="7" customFormat="1" ht="19.15" customHeight="1">
      <c r="A828" t="s" s="16">
        <v>124</v>
      </c>
      <c r="B828" s="42">
        <v>25</v>
      </c>
      <c r="C828" s="42">
        <v>10</v>
      </c>
      <c r="D828" t="s" s="43">
        <v>899</v>
      </c>
      <c r="E828" t="s" s="43">
        <v>78</v>
      </c>
      <c r="F828" s="44">
        <v>0</v>
      </c>
      <c r="G828" s="42">
        <v>0</v>
      </c>
      <c r="H828" s="18">
        <f>SUM(G828-F828)</f>
        <v>0</v>
      </c>
      <c r="I828" s="19">
        <f>H828/F828</f>
      </c>
      <c r="J828" s="19">
        <f>H828/G828</f>
      </c>
      <c r="K828" s="24">
        <f>IF(J828&lt;25%,"น้อยกว่า 25%",IF(J828&gt;=25%,"มากกว่าหรือเท่ากับ 25%",IF(J828&gt;=35%,"มากกว่าหรือเท่ากับ 35%")))</f>
      </c>
    </row>
    <row r="829" s="7" customFormat="1" ht="19.15" customHeight="1">
      <c r="A829" t="s" s="45">
        <v>124</v>
      </c>
      <c r="B829" s="36">
        <v>26</v>
      </c>
      <c r="C829" s="36">
        <v>13</v>
      </c>
      <c r="D829" t="s" s="45">
        <v>900</v>
      </c>
      <c r="E829" t="s" s="45">
        <v>84</v>
      </c>
      <c r="F829" s="35">
        <v>29059</v>
      </c>
      <c r="G829" s="36">
        <v>30538</v>
      </c>
      <c r="H829" s="18">
        <f>SUM(G829-F829)</f>
        <v>1479</v>
      </c>
      <c r="I829" s="19">
        <f>H829/F829</f>
        <v>0.0508964520458378</v>
      </c>
      <c r="J829" s="46">
        <f>H829/G829</f>
        <v>0.0484314624402384</v>
      </c>
      <c r="K829" t="s" s="47">
        <f>IF(J829&lt;25%,"น้อยกว่า 25%",IF(J829&gt;=25%,"มากกว่าหรือเท่ากับ 25%",IF(J829&gt;=35%,"มากกว่าหรือเท่ากับ 35%")))</f>
        <v>18</v>
      </c>
      <c r="L829" s="48"/>
      <c r="M829" s="48"/>
      <c r="N829" s="48"/>
      <c r="O829" s="48"/>
      <c r="P829" s="49"/>
    </row>
    <row r="830" s="7" customFormat="1" ht="19.15" customHeight="1">
      <c r="A830" t="s" s="45">
        <v>124</v>
      </c>
      <c r="B830" s="36">
        <v>26</v>
      </c>
      <c r="C830" s="36">
        <v>9</v>
      </c>
      <c r="D830" t="s" s="45">
        <v>901</v>
      </c>
      <c r="E830" t="s" s="45">
        <v>22</v>
      </c>
      <c r="F830" s="35">
        <v>25813</v>
      </c>
      <c r="G830" s="36">
        <v>27244</v>
      </c>
      <c r="H830" s="18">
        <f>SUM(G830-F830)</f>
        <v>1431</v>
      </c>
      <c r="I830" s="19">
        <f>H830/F830</f>
        <v>0.0554371828148607</v>
      </c>
      <c r="J830" s="46">
        <f>H830/G830</f>
        <v>0.0525253266774336</v>
      </c>
      <c r="K830" t="s" s="47">
        <f>IF(J830&lt;25%,"น้อยกว่า 25%",IF(J830&gt;=25%,"มากกว่าหรือเท่ากับ 25%",IF(J830&gt;=35%,"มากกว่าหรือเท่ากับ 35%")))</f>
        <v>18</v>
      </c>
      <c r="L830" s="48"/>
      <c r="M830" s="48"/>
      <c r="N830" s="48"/>
      <c r="O830" s="48"/>
      <c r="P830" s="49"/>
    </row>
    <row r="831" s="7" customFormat="1" ht="19.15" customHeight="1">
      <c r="A831" t="s" s="45">
        <v>124</v>
      </c>
      <c r="B831" s="36">
        <v>26</v>
      </c>
      <c r="C831" s="36">
        <v>8</v>
      </c>
      <c r="D831" t="s" s="45">
        <v>902</v>
      </c>
      <c r="E831" t="s" s="45">
        <v>17</v>
      </c>
      <c r="F831" s="35">
        <v>17970</v>
      </c>
      <c r="G831" s="36">
        <v>19202</v>
      </c>
      <c r="H831" s="18">
        <f>SUM(G831-F831)</f>
        <v>1232</v>
      </c>
      <c r="I831" s="19">
        <f>H831/F831</f>
        <v>0.0685587089593767</v>
      </c>
      <c r="J831" s="46">
        <f>H831/G831</f>
        <v>0.0641599833350693</v>
      </c>
      <c r="K831" t="s" s="47">
        <f>IF(J831&lt;25%,"น้อยกว่า 25%",IF(J831&gt;=25%,"มากกว่าหรือเท่ากับ 25%",IF(J831&gt;=35%,"มากกว่าหรือเท่ากับ 35%")))</f>
        <v>18</v>
      </c>
      <c r="L831" s="48"/>
      <c r="M831" s="48"/>
      <c r="N831" s="48"/>
      <c r="O831" s="48"/>
      <c r="P831" s="49"/>
    </row>
    <row r="832" s="7" customFormat="1" ht="19.15" customHeight="1">
      <c r="A832" t="s" s="45">
        <v>124</v>
      </c>
      <c r="B832" s="36">
        <v>26</v>
      </c>
      <c r="C832" s="36">
        <v>14</v>
      </c>
      <c r="D832" t="s" s="45">
        <v>903</v>
      </c>
      <c r="E832" t="s" s="45">
        <v>20</v>
      </c>
      <c r="F832" s="35">
        <v>17190</v>
      </c>
      <c r="G832" s="36">
        <v>18032</v>
      </c>
      <c r="H832" s="18">
        <f>SUM(G832-F832)</f>
        <v>842</v>
      </c>
      <c r="I832" s="19">
        <f>H832/F832</f>
        <v>0.0489819662594532</v>
      </c>
      <c r="J832" s="46">
        <f>H832/G832</f>
        <v>0.0466947648624667</v>
      </c>
      <c r="K832" t="s" s="47">
        <f>IF(J832&lt;25%,"น้อยกว่า 25%",IF(J832&gt;=25%,"มากกว่าหรือเท่ากับ 25%",IF(J832&gt;=35%,"มากกว่าหรือเท่ากับ 35%")))</f>
        <v>18</v>
      </c>
      <c r="L832" s="48"/>
      <c r="M832" s="48"/>
      <c r="N832" s="48"/>
      <c r="O832" s="48"/>
      <c r="P832" s="49"/>
    </row>
    <row r="833" s="7" customFormat="1" ht="19.15" customHeight="1">
      <c r="A833" t="s" s="45">
        <v>124</v>
      </c>
      <c r="B833" s="36">
        <v>26</v>
      </c>
      <c r="C833" s="36">
        <v>27</v>
      </c>
      <c r="D833" t="s" s="45">
        <v>904</v>
      </c>
      <c r="E833" t="s" s="45">
        <v>34</v>
      </c>
      <c r="F833" s="35">
        <v>4036</v>
      </c>
      <c r="G833" s="36">
        <v>4309</v>
      </c>
      <c r="H833" s="18">
        <f>SUM(G833-F833)</f>
        <v>273</v>
      </c>
      <c r="I833" s="19">
        <f>H833/F833</f>
        <v>0.06764122893954411</v>
      </c>
      <c r="J833" s="46">
        <f>H833/G833</f>
        <v>0.0633557669993038</v>
      </c>
      <c r="K833" t="s" s="47">
        <f>IF(J833&lt;25%,"น้อยกว่า 25%",IF(J833&gt;=25%,"มากกว่าหรือเท่ากับ 25%",IF(J833&gt;=35%,"มากกว่าหรือเท่ากับ 35%")))</f>
        <v>18</v>
      </c>
      <c r="L833" s="48"/>
      <c r="M833" s="48"/>
      <c r="N833" s="48"/>
      <c r="O833" s="48"/>
      <c r="P833" s="49"/>
    </row>
    <row r="834" s="7" customFormat="1" ht="19.15" customHeight="1">
      <c r="A834" t="s" s="45">
        <v>124</v>
      </c>
      <c r="B834" s="36">
        <v>26</v>
      </c>
      <c r="C834" s="36">
        <v>5</v>
      </c>
      <c r="D834" t="s" s="45">
        <v>905</v>
      </c>
      <c r="E834" t="s" s="45">
        <v>28</v>
      </c>
      <c r="F834" s="35">
        <v>2463</v>
      </c>
      <c r="G834" s="36">
        <v>2622</v>
      </c>
      <c r="H834" s="18">
        <f>SUM(G834-F834)</f>
        <v>159</v>
      </c>
      <c r="I834" s="19">
        <f>H834/F834</f>
        <v>0.06455542021924481</v>
      </c>
      <c r="J834" s="46">
        <f>H834/G834</f>
        <v>0.0606407322654462</v>
      </c>
      <c r="K834" t="s" s="47">
        <f>IF(J834&lt;25%,"น้อยกว่า 25%",IF(J834&gt;=25%,"มากกว่าหรือเท่ากับ 25%",IF(J834&gt;=35%,"มากกว่าหรือเท่ากับ 35%")))</f>
        <v>18</v>
      </c>
      <c r="L834" s="48"/>
      <c r="M834" s="48"/>
      <c r="N834" s="48"/>
      <c r="O834" s="48"/>
      <c r="P834" s="49"/>
    </row>
    <row r="835" s="7" customFormat="1" ht="19.15" customHeight="1">
      <c r="A835" t="s" s="45">
        <v>124</v>
      </c>
      <c r="B835" s="36">
        <v>26</v>
      </c>
      <c r="C835" s="36">
        <v>12</v>
      </c>
      <c r="D835" t="s" s="45">
        <v>906</v>
      </c>
      <c r="E835" t="s" s="45">
        <v>26</v>
      </c>
      <c r="F835" s="35">
        <v>575</v>
      </c>
      <c r="G835" s="36">
        <v>602</v>
      </c>
      <c r="H835" s="18">
        <f>SUM(G835-F835)</f>
        <v>27</v>
      </c>
      <c r="I835" s="19">
        <f>H835/F835</f>
        <v>0.0469565217391304</v>
      </c>
      <c r="J835" s="46">
        <f>H835/G835</f>
        <v>0.0448504983388704</v>
      </c>
      <c r="K835" t="s" s="47">
        <f>IF(J835&lt;25%,"น้อยกว่า 25%",IF(J835&gt;=25%,"มากกว่าหรือเท่ากับ 25%",IF(J835&gt;=35%,"มากกว่าหรือเท่ากับ 35%")))</f>
        <v>18</v>
      </c>
      <c r="L835" s="48"/>
      <c r="M835" s="48"/>
      <c r="N835" s="48"/>
      <c r="O835" s="48"/>
      <c r="P835" s="49"/>
    </row>
    <row r="836" s="7" customFormat="1" ht="19.15" customHeight="1">
      <c r="A836" t="s" s="45">
        <v>124</v>
      </c>
      <c r="B836" s="36">
        <v>26</v>
      </c>
      <c r="C836" s="36">
        <v>1</v>
      </c>
      <c r="D836" t="s" s="45">
        <v>907</v>
      </c>
      <c r="E836" t="s" s="45">
        <v>30</v>
      </c>
      <c r="F836" s="35">
        <v>483</v>
      </c>
      <c r="G836" s="36">
        <v>508</v>
      </c>
      <c r="H836" s="18">
        <f>SUM(G836-F836)</f>
        <v>25</v>
      </c>
      <c r="I836" s="19">
        <f>H836/F836</f>
        <v>0.05175983436853</v>
      </c>
      <c r="J836" s="46">
        <f>H836/G836</f>
        <v>0.0492125984251969</v>
      </c>
      <c r="K836" t="s" s="47">
        <f>IF(J836&lt;25%,"น้อยกว่า 25%",IF(J836&gt;=25%,"มากกว่าหรือเท่ากับ 25%",IF(J836&gt;=35%,"มากกว่าหรือเท่ากับ 35%")))</f>
        <v>18</v>
      </c>
      <c r="L836" s="48"/>
      <c r="M836" s="48"/>
      <c r="N836" s="48"/>
      <c r="O836" s="48"/>
      <c r="P836" s="49"/>
    </row>
    <row r="837" s="7" customFormat="1" ht="19.15" customHeight="1">
      <c r="A837" t="s" s="45">
        <v>124</v>
      </c>
      <c r="B837" s="36">
        <v>26</v>
      </c>
      <c r="C837" s="36">
        <v>6</v>
      </c>
      <c r="D837" t="s" s="45">
        <v>908</v>
      </c>
      <c r="E837" t="s" s="45">
        <v>62</v>
      </c>
      <c r="F837" s="35">
        <v>275</v>
      </c>
      <c r="G837" s="36">
        <v>289</v>
      </c>
      <c r="H837" s="18">
        <f>SUM(G837-F837)</f>
        <v>14</v>
      </c>
      <c r="I837" s="19">
        <f>H837/F837</f>
        <v>0.0509090909090909</v>
      </c>
      <c r="J837" s="46">
        <f>H837/G837</f>
        <v>0.0484429065743945</v>
      </c>
      <c r="K837" t="s" s="47">
        <f>IF(J837&lt;25%,"น้อยกว่า 25%",IF(J837&gt;=25%,"มากกว่าหรือเท่ากับ 25%",IF(J837&gt;=35%,"มากกว่าหรือเท่ากับ 35%")))</f>
        <v>18</v>
      </c>
      <c r="L837" s="48"/>
      <c r="M837" s="48"/>
      <c r="N837" s="48"/>
      <c r="O837" s="48"/>
      <c r="P837" s="49"/>
    </row>
    <row r="838" s="7" customFormat="1" ht="19.15" customHeight="1">
      <c r="A838" t="s" s="45">
        <v>124</v>
      </c>
      <c r="B838" s="36">
        <v>26</v>
      </c>
      <c r="C838" s="36">
        <v>17</v>
      </c>
      <c r="D838" t="s" s="45">
        <v>909</v>
      </c>
      <c r="E838" t="s" s="45">
        <v>48</v>
      </c>
      <c r="F838" s="35">
        <v>248</v>
      </c>
      <c r="G838" s="36">
        <v>261</v>
      </c>
      <c r="H838" s="18">
        <f>SUM(G838-F838)</f>
        <v>13</v>
      </c>
      <c r="I838" s="19">
        <f>H838/F838</f>
        <v>0.0524193548387097</v>
      </c>
      <c r="J838" s="46">
        <f>H838/G838</f>
        <v>0.0498084291187739</v>
      </c>
      <c r="K838" t="s" s="47">
        <f>IF(J838&lt;25%,"น้อยกว่า 25%",IF(J838&gt;=25%,"มากกว่าหรือเท่ากับ 25%",IF(J838&gt;=35%,"มากกว่าหรือเท่ากับ 35%")))</f>
        <v>18</v>
      </c>
      <c r="L838" s="48"/>
      <c r="M838" s="48"/>
      <c r="N838" s="48"/>
      <c r="O838" s="48"/>
      <c r="P838" s="49"/>
    </row>
    <row r="839" s="7" customFormat="1" ht="19.15" customHeight="1">
      <c r="A839" t="s" s="45">
        <v>124</v>
      </c>
      <c r="B839" s="36">
        <v>26</v>
      </c>
      <c r="C839" s="36">
        <v>4</v>
      </c>
      <c r="D839" t="s" s="45">
        <v>910</v>
      </c>
      <c r="E839" t="s" s="45">
        <v>38</v>
      </c>
      <c r="F839" s="35">
        <v>234</v>
      </c>
      <c r="G839" s="36">
        <v>244</v>
      </c>
      <c r="H839" s="18">
        <f>SUM(G839-F839)</f>
        <v>10</v>
      </c>
      <c r="I839" s="19">
        <f>H839/F839</f>
        <v>0.0427350427350427</v>
      </c>
      <c r="J839" s="46">
        <f>H839/G839</f>
        <v>0.040983606557377</v>
      </c>
      <c r="K839" t="s" s="47">
        <f>IF(J839&lt;25%,"น้อยกว่า 25%",IF(J839&gt;=25%,"มากกว่าหรือเท่ากับ 25%",IF(J839&gt;=35%,"มากกว่าหรือเท่ากับ 35%")))</f>
        <v>18</v>
      </c>
      <c r="L839" s="48"/>
      <c r="M839" s="48"/>
      <c r="N839" s="48"/>
      <c r="O839" s="48"/>
      <c r="P839" s="49"/>
    </row>
    <row r="840" s="7" customFormat="1" ht="19.15" customHeight="1">
      <c r="A840" t="s" s="45">
        <v>124</v>
      </c>
      <c r="B840" s="36">
        <v>26</v>
      </c>
      <c r="C840" s="36">
        <v>7</v>
      </c>
      <c r="D840" t="s" s="45">
        <v>911</v>
      </c>
      <c r="E840" t="s" s="45">
        <v>54</v>
      </c>
      <c r="F840" s="35">
        <v>182</v>
      </c>
      <c r="G840" s="36">
        <v>182</v>
      </c>
      <c r="H840" s="18">
        <f>SUM(G840-F840)</f>
        <v>0</v>
      </c>
      <c r="I840" s="19">
        <f>H840/F840</f>
        <v>0</v>
      </c>
      <c r="J840" s="46">
        <f>H840/G840</f>
        <v>0</v>
      </c>
      <c r="K840" t="s" s="47">
        <f>IF(J840&lt;25%,"น้อยกว่า 25%",IF(J840&gt;=25%,"มากกว่าหรือเท่ากับ 25%",IF(J840&gt;=35%,"มากกว่าหรือเท่ากับ 35%")))</f>
        <v>18</v>
      </c>
      <c r="L840" s="48"/>
      <c r="M840" s="48"/>
      <c r="N840" s="48"/>
      <c r="O840" s="48"/>
      <c r="P840" s="49"/>
    </row>
    <row r="841" s="7" customFormat="1" ht="19.15" customHeight="1">
      <c r="A841" t="s" s="45">
        <v>124</v>
      </c>
      <c r="B841" s="36">
        <v>26</v>
      </c>
      <c r="C841" s="36">
        <v>10</v>
      </c>
      <c r="D841" t="s" s="45">
        <v>912</v>
      </c>
      <c r="E841" t="s" s="45">
        <v>101</v>
      </c>
      <c r="F841" s="35">
        <v>161</v>
      </c>
      <c r="G841" s="36">
        <v>166</v>
      </c>
      <c r="H841" s="18">
        <f>SUM(G841-F841)</f>
        <v>5</v>
      </c>
      <c r="I841" s="19">
        <f>H841/F841</f>
        <v>0.031055900621118</v>
      </c>
      <c r="J841" s="46">
        <f>H841/G841</f>
        <v>0.0301204819277108</v>
      </c>
      <c r="K841" t="s" s="47">
        <f>IF(J841&lt;25%,"น้อยกว่า 25%",IF(J841&gt;=25%,"มากกว่าหรือเท่ากับ 25%",IF(J841&gt;=35%,"มากกว่าหรือเท่ากับ 35%")))</f>
        <v>18</v>
      </c>
      <c r="L841" s="48"/>
      <c r="M841" s="48"/>
      <c r="N841" s="48"/>
      <c r="O841" s="48"/>
      <c r="P841" s="49"/>
    </row>
    <row r="842" s="7" customFormat="1" ht="19.15" customHeight="1">
      <c r="A842" t="s" s="45">
        <v>124</v>
      </c>
      <c r="B842" s="36">
        <v>26</v>
      </c>
      <c r="C842" s="36">
        <v>2</v>
      </c>
      <c r="D842" t="s" s="45">
        <v>913</v>
      </c>
      <c r="E842" t="s" s="45">
        <v>60</v>
      </c>
      <c r="F842" s="35">
        <v>158</v>
      </c>
      <c r="G842" s="36">
        <v>163</v>
      </c>
      <c r="H842" s="18">
        <f>SUM(G842-F842)</f>
        <v>5</v>
      </c>
      <c r="I842" s="19">
        <f>H842/F842</f>
        <v>0.0316455696202532</v>
      </c>
      <c r="J842" s="46">
        <f>H842/G842</f>
        <v>0.0306748466257669</v>
      </c>
      <c r="K842" t="s" s="47">
        <f>IF(J842&lt;25%,"น้อยกว่า 25%",IF(J842&gt;=25%,"มากกว่าหรือเท่ากับ 25%",IF(J842&gt;=35%,"มากกว่าหรือเท่ากับ 35%")))</f>
        <v>18</v>
      </c>
      <c r="L842" s="48"/>
      <c r="M842" s="48"/>
      <c r="N842" s="48"/>
      <c r="O842" s="48"/>
      <c r="P842" s="49"/>
    </row>
    <row r="843" s="7" customFormat="1" ht="19.15" customHeight="1">
      <c r="A843" t="s" s="45">
        <v>124</v>
      </c>
      <c r="B843" s="36">
        <v>26</v>
      </c>
      <c r="C843" s="36">
        <v>15</v>
      </c>
      <c r="D843" t="s" s="45">
        <v>914</v>
      </c>
      <c r="E843" t="s" s="45">
        <v>36</v>
      </c>
      <c r="F843" s="35">
        <v>144</v>
      </c>
      <c r="G843" s="36">
        <v>149</v>
      </c>
      <c r="H843" s="18">
        <f>SUM(G843-F843)</f>
        <v>5</v>
      </c>
      <c r="I843" s="19">
        <f>H843/F843</f>
        <v>0.0347222222222222</v>
      </c>
      <c r="J843" s="46">
        <f>H843/G843</f>
        <v>0.0335570469798658</v>
      </c>
      <c r="K843" t="s" s="47">
        <f>IF(J843&lt;25%,"น้อยกว่า 25%",IF(J843&gt;=25%,"มากกว่าหรือเท่ากับ 25%",IF(J843&gt;=35%,"มากกว่าหรือเท่ากับ 35%")))</f>
        <v>18</v>
      </c>
      <c r="L843" s="48"/>
      <c r="M843" s="48"/>
      <c r="N843" s="48"/>
      <c r="O843" s="48"/>
      <c r="P843" s="49"/>
    </row>
    <row r="844" s="7" customFormat="1" ht="19.15" customHeight="1">
      <c r="A844" t="s" s="45">
        <v>124</v>
      </c>
      <c r="B844" s="36">
        <v>26</v>
      </c>
      <c r="C844" s="36">
        <v>11</v>
      </c>
      <c r="D844" t="s" s="45">
        <v>915</v>
      </c>
      <c r="E844" t="s" s="45">
        <v>76</v>
      </c>
      <c r="F844" s="35">
        <v>135</v>
      </c>
      <c r="G844" s="36">
        <v>145</v>
      </c>
      <c r="H844" s="18">
        <f>SUM(G844-F844)</f>
        <v>10</v>
      </c>
      <c r="I844" s="19">
        <f>H844/F844</f>
        <v>0.0740740740740741</v>
      </c>
      <c r="J844" s="46">
        <f>H844/G844</f>
        <v>0.0689655172413793</v>
      </c>
      <c r="K844" t="s" s="47">
        <f>IF(J844&lt;25%,"น้อยกว่า 25%",IF(J844&gt;=25%,"มากกว่าหรือเท่ากับ 25%",IF(J844&gt;=35%,"มากกว่าหรือเท่ากับ 35%")))</f>
        <v>18</v>
      </c>
      <c r="L844" s="48"/>
      <c r="M844" s="48"/>
      <c r="N844" s="48"/>
      <c r="O844" s="48"/>
      <c r="P844" s="49"/>
    </row>
    <row r="845" s="7" customFormat="1" ht="19.15" customHeight="1">
      <c r="A845" t="s" s="45">
        <v>124</v>
      </c>
      <c r="B845" s="36">
        <v>26</v>
      </c>
      <c r="C845" s="36">
        <v>25</v>
      </c>
      <c r="D845" t="s" s="45">
        <v>916</v>
      </c>
      <c r="E845" t="s" s="45">
        <v>42</v>
      </c>
      <c r="F845" s="35">
        <v>119</v>
      </c>
      <c r="G845" s="36">
        <v>125</v>
      </c>
      <c r="H845" s="18">
        <f>SUM(G845-F845)</f>
        <v>6</v>
      </c>
      <c r="I845" s="19">
        <f>H845/F845</f>
        <v>0.0504201680672269</v>
      </c>
      <c r="J845" s="46">
        <f>H845/G845</f>
        <v>0.048</v>
      </c>
      <c r="K845" t="s" s="47">
        <f>IF(J845&lt;25%,"น้อยกว่า 25%",IF(J845&gt;=25%,"มากกว่าหรือเท่ากับ 25%",IF(J845&gt;=35%,"มากกว่าหรือเท่ากับ 35%")))</f>
        <v>18</v>
      </c>
      <c r="L845" s="48"/>
      <c r="M845" s="48"/>
      <c r="N845" s="48"/>
      <c r="O845" s="48"/>
      <c r="P845" s="49"/>
    </row>
    <row r="846" s="7" customFormat="1" ht="19.15" customHeight="1">
      <c r="A846" t="s" s="45">
        <v>124</v>
      </c>
      <c r="B846" s="36">
        <v>26</v>
      </c>
      <c r="C846" s="36">
        <v>3</v>
      </c>
      <c r="D846" t="s" s="45">
        <v>917</v>
      </c>
      <c r="E846" t="s" s="45">
        <v>66</v>
      </c>
      <c r="F846" s="35">
        <v>73</v>
      </c>
      <c r="G846" s="36">
        <v>78</v>
      </c>
      <c r="H846" s="18">
        <f>SUM(G846-F846)</f>
        <v>5</v>
      </c>
      <c r="I846" s="19">
        <f>H846/F846</f>
        <v>0.0684931506849315</v>
      </c>
      <c r="J846" s="46">
        <f>H846/G846</f>
        <v>0.0641025641025641</v>
      </c>
      <c r="K846" t="s" s="47">
        <f>IF(J846&lt;25%,"น้อยกว่า 25%",IF(J846&gt;=25%,"มากกว่าหรือเท่ากับ 25%",IF(J846&gt;=35%,"มากกว่าหรือเท่ากับ 35%")))</f>
        <v>18</v>
      </c>
      <c r="L846" s="48"/>
      <c r="M846" s="48"/>
      <c r="N846" s="48"/>
      <c r="O846" s="48"/>
      <c r="P846" s="49"/>
    </row>
    <row r="847" s="7" customFormat="1" ht="19.15" customHeight="1">
      <c r="A847" t="s" s="45">
        <v>124</v>
      </c>
      <c r="B847" s="36">
        <v>26</v>
      </c>
      <c r="C847" s="36">
        <v>18</v>
      </c>
      <c r="D847" t="s" s="45">
        <v>918</v>
      </c>
      <c r="E847" t="s" s="45">
        <v>24</v>
      </c>
      <c r="F847" s="35">
        <v>50</v>
      </c>
      <c r="G847" s="36">
        <v>53</v>
      </c>
      <c r="H847" s="18">
        <f>SUM(G847-F847)</f>
        <v>3</v>
      </c>
      <c r="I847" s="19">
        <f>H847/F847</f>
        <v>0.06</v>
      </c>
      <c r="J847" s="46">
        <f>H847/G847</f>
        <v>0.0566037735849057</v>
      </c>
      <c r="K847" t="s" s="47">
        <f>IF(J847&lt;25%,"น้อยกว่า 25%",IF(J847&gt;=25%,"มากกว่าหรือเท่ากับ 25%",IF(J847&gt;=35%,"มากกว่าหรือเท่ากับ 35%")))</f>
        <v>18</v>
      </c>
      <c r="L847" s="48"/>
      <c r="M847" s="48"/>
      <c r="N847" s="48"/>
      <c r="O847" s="48"/>
      <c r="P847" s="49"/>
    </row>
    <row r="848" s="7" customFormat="1" ht="19.15" customHeight="1">
      <c r="A848" t="s" s="45">
        <v>124</v>
      </c>
      <c r="B848" s="36">
        <v>26</v>
      </c>
      <c r="C848" s="36">
        <v>21</v>
      </c>
      <c r="D848" t="s" s="45">
        <v>919</v>
      </c>
      <c r="E848" t="s" s="45">
        <v>248</v>
      </c>
      <c r="F848" s="35">
        <v>50</v>
      </c>
      <c r="G848" s="36">
        <v>51</v>
      </c>
      <c r="H848" s="18">
        <f>SUM(G848-F848)</f>
        <v>1</v>
      </c>
      <c r="I848" s="19">
        <f>H848/F848</f>
        <v>0.02</v>
      </c>
      <c r="J848" s="46">
        <f>H848/G848</f>
        <v>0.0196078431372549</v>
      </c>
      <c r="K848" t="s" s="47">
        <f>IF(J848&lt;25%,"น้อยกว่า 25%",IF(J848&gt;=25%,"มากกว่าหรือเท่ากับ 25%",IF(J848&gt;=35%,"มากกว่าหรือเท่ากับ 35%")))</f>
        <v>18</v>
      </c>
      <c r="L848" s="48"/>
      <c r="M848" s="48"/>
      <c r="N848" s="48"/>
      <c r="O848" s="48"/>
      <c r="P848" s="49"/>
    </row>
    <row r="849" s="7" customFormat="1" ht="19.15" customHeight="1">
      <c r="A849" t="s" s="45">
        <v>124</v>
      </c>
      <c r="B849" s="36">
        <v>26</v>
      </c>
      <c r="C849" s="36">
        <v>26</v>
      </c>
      <c r="D849" t="s" s="45">
        <v>920</v>
      </c>
      <c r="E849" t="s" s="45">
        <v>116</v>
      </c>
      <c r="F849" s="35">
        <v>42</v>
      </c>
      <c r="G849" s="36">
        <v>45</v>
      </c>
      <c r="H849" s="18">
        <f>SUM(G849-F849)</f>
        <v>3</v>
      </c>
      <c r="I849" s="19">
        <f>H849/F849</f>
        <v>0.0714285714285714</v>
      </c>
      <c r="J849" s="46">
        <f>H849/G849</f>
        <v>0.06666666666666669</v>
      </c>
      <c r="K849" t="s" s="47">
        <f>IF(J849&lt;25%,"น้อยกว่า 25%",IF(J849&gt;=25%,"มากกว่าหรือเท่ากับ 25%",IF(J849&gt;=35%,"มากกว่าหรือเท่ากับ 35%")))</f>
        <v>18</v>
      </c>
      <c r="L849" s="48"/>
      <c r="M849" s="48"/>
      <c r="N849" s="48"/>
      <c r="O849" s="48"/>
      <c r="P849" s="49"/>
    </row>
    <row r="850" s="7" customFormat="1" ht="19.15" customHeight="1">
      <c r="A850" t="s" s="45">
        <v>124</v>
      </c>
      <c r="B850" s="36">
        <v>26</v>
      </c>
      <c r="C850" s="36">
        <v>24</v>
      </c>
      <c r="D850" t="s" s="45">
        <v>921</v>
      </c>
      <c r="E850" t="s" s="45">
        <v>72</v>
      </c>
      <c r="F850" s="35">
        <v>41</v>
      </c>
      <c r="G850" s="36">
        <v>42</v>
      </c>
      <c r="H850" s="18">
        <f>SUM(G850-F850)</f>
        <v>1</v>
      </c>
      <c r="I850" s="19">
        <f>H850/F850</f>
        <v>0.024390243902439</v>
      </c>
      <c r="J850" s="46">
        <f>H850/G850</f>
        <v>0.0238095238095238</v>
      </c>
      <c r="K850" t="s" s="47">
        <f>IF(J850&lt;25%,"น้อยกว่า 25%",IF(J850&gt;=25%,"มากกว่าหรือเท่ากับ 25%",IF(J850&gt;=35%,"มากกว่าหรือเท่ากับ 35%")))</f>
        <v>18</v>
      </c>
      <c r="L850" s="48"/>
      <c r="M850" s="48"/>
      <c r="N850" s="48"/>
      <c r="O850" s="48"/>
      <c r="P850" s="49"/>
    </row>
    <row r="851" s="7" customFormat="1" ht="19.15" customHeight="1">
      <c r="A851" t="s" s="45">
        <v>124</v>
      </c>
      <c r="B851" s="36">
        <v>26</v>
      </c>
      <c r="C851" s="36">
        <v>19</v>
      </c>
      <c r="D851" t="s" s="45">
        <v>922</v>
      </c>
      <c r="E851" t="s" s="45">
        <v>185</v>
      </c>
      <c r="F851" s="35">
        <v>36</v>
      </c>
      <c r="G851" s="36">
        <v>37</v>
      </c>
      <c r="H851" s="18">
        <f>SUM(G851-F851)</f>
        <v>1</v>
      </c>
      <c r="I851" s="19">
        <f>H851/F851</f>
        <v>0.0277777777777778</v>
      </c>
      <c r="J851" s="46">
        <f>H851/G851</f>
        <v>0.027027027027027</v>
      </c>
      <c r="K851" t="s" s="47">
        <f>IF(J851&lt;25%,"น้อยกว่า 25%",IF(J851&gt;=25%,"มากกว่าหรือเท่ากับ 25%",IF(J851&gt;=35%,"มากกว่าหรือเท่ากับ 35%")))</f>
        <v>18</v>
      </c>
      <c r="L851" s="48"/>
      <c r="M851" s="48"/>
      <c r="N851" s="48"/>
      <c r="O851" s="48"/>
      <c r="P851" s="49"/>
    </row>
    <row r="852" s="7" customFormat="1" ht="19.15" customHeight="1">
      <c r="A852" t="s" s="45">
        <v>124</v>
      </c>
      <c r="B852" s="36">
        <v>26</v>
      </c>
      <c r="C852" s="36">
        <v>23</v>
      </c>
      <c r="D852" t="s" s="45">
        <v>923</v>
      </c>
      <c r="E852" t="s" s="45">
        <v>52</v>
      </c>
      <c r="F852" s="35">
        <v>31</v>
      </c>
      <c r="G852" s="36">
        <v>32</v>
      </c>
      <c r="H852" s="18">
        <f>SUM(G852-F852)</f>
        <v>1</v>
      </c>
      <c r="I852" s="19">
        <f>H852/F852</f>
        <v>0.032258064516129</v>
      </c>
      <c r="J852" s="46">
        <f>H852/G852</f>
        <v>0.03125</v>
      </c>
      <c r="K852" t="s" s="47">
        <f>IF(J852&lt;25%,"น้อยกว่า 25%",IF(J852&gt;=25%,"มากกว่าหรือเท่ากับ 25%",IF(J852&gt;=35%,"มากกว่าหรือเท่ากับ 35%")))</f>
        <v>18</v>
      </c>
      <c r="L852" s="48"/>
      <c r="M852" s="48"/>
      <c r="N852" s="48"/>
      <c r="O852" s="48"/>
      <c r="P852" s="49"/>
    </row>
    <row r="853" s="7" customFormat="1" ht="19.15" customHeight="1">
      <c r="A853" t="s" s="45">
        <v>124</v>
      </c>
      <c r="B853" s="36">
        <v>26</v>
      </c>
      <c r="C853" s="36">
        <v>22</v>
      </c>
      <c r="D853" t="s" s="45">
        <v>924</v>
      </c>
      <c r="E853" t="s" s="45">
        <v>106</v>
      </c>
      <c r="F853" s="35">
        <v>28</v>
      </c>
      <c r="G853" s="36">
        <v>31</v>
      </c>
      <c r="H853" s="18">
        <f>SUM(G853-F853)</f>
        <v>3</v>
      </c>
      <c r="I853" s="19">
        <f>H853/F853</f>
        <v>0.107142857142857</v>
      </c>
      <c r="J853" s="46">
        <f>H853/G853</f>
        <v>0.09677419354838709</v>
      </c>
      <c r="K853" t="s" s="47">
        <f>IF(J853&lt;25%,"น้อยกว่า 25%",IF(J853&gt;=25%,"มากกว่าหรือเท่ากับ 25%",IF(J853&gt;=35%,"มากกว่าหรือเท่ากับ 35%")))</f>
        <v>18</v>
      </c>
      <c r="L853" s="48"/>
      <c r="M853" s="48"/>
      <c r="N853" s="48"/>
      <c r="O853" s="48"/>
      <c r="P853" s="49"/>
    </row>
    <row r="854" s="7" customFormat="1" ht="19.15" customHeight="1">
      <c r="A854" t="s" s="45">
        <v>124</v>
      </c>
      <c r="B854" s="36">
        <v>26</v>
      </c>
      <c r="C854" s="36">
        <v>16</v>
      </c>
      <c r="D854" t="s" s="45">
        <v>925</v>
      </c>
      <c r="E854" t="s" s="45">
        <v>44</v>
      </c>
      <c r="F854" s="35">
        <v>29</v>
      </c>
      <c r="G854" s="36">
        <v>30</v>
      </c>
      <c r="H854" s="18">
        <f>SUM(G854-F854)</f>
        <v>1</v>
      </c>
      <c r="I854" s="19">
        <f>H854/F854</f>
        <v>0.0344827586206897</v>
      </c>
      <c r="J854" s="46">
        <f>H854/G854</f>
        <v>0.0333333333333333</v>
      </c>
      <c r="K854" t="s" s="47">
        <f>IF(J854&lt;25%,"น้อยกว่า 25%",IF(J854&gt;=25%,"มากกว่าหรือเท่ากับ 25%",IF(J854&gt;=35%,"มากกว่าหรือเท่ากับ 35%")))</f>
        <v>18</v>
      </c>
      <c r="L854" s="48"/>
      <c r="M854" s="48"/>
      <c r="N854" s="48"/>
      <c r="O854" s="48"/>
      <c r="P854" s="49"/>
    </row>
    <row r="855" s="7" customFormat="1" ht="19.15" customHeight="1">
      <c r="A855" t="s" s="45">
        <v>124</v>
      </c>
      <c r="B855" s="36">
        <v>26</v>
      </c>
      <c r="C855" s="36">
        <v>29</v>
      </c>
      <c r="D855" t="s" s="45">
        <v>926</v>
      </c>
      <c r="E855" t="s" s="45">
        <v>68</v>
      </c>
      <c r="F855" s="35">
        <v>28</v>
      </c>
      <c r="G855" s="36">
        <v>29</v>
      </c>
      <c r="H855" s="18">
        <f>SUM(G855-F855)</f>
        <v>1</v>
      </c>
      <c r="I855" s="19">
        <f>H855/F855</f>
        <v>0.0357142857142857</v>
      </c>
      <c r="J855" s="46">
        <f>H855/G855</f>
        <v>0.0344827586206897</v>
      </c>
      <c r="K855" t="s" s="47">
        <f>IF(J855&lt;25%,"น้อยกว่า 25%",IF(J855&gt;=25%,"มากกว่าหรือเท่ากับ 25%",IF(J855&gt;=35%,"มากกว่าหรือเท่ากับ 35%")))</f>
        <v>18</v>
      </c>
      <c r="L855" s="48"/>
      <c r="M855" s="48"/>
      <c r="N855" s="48"/>
      <c r="O855" s="48"/>
      <c r="P855" s="49"/>
    </row>
    <row r="856" s="7" customFormat="1" ht="19.15" customHeight="1">
      <c r="A856" t="s" s="45">
        <v>124</v>
      </c>
      <c r="B856" s="36">
        <v>26</v>
      </c>
      <c r="C856" s="36">
        <v>20</v>
      </c>
      <c r="D856" t="s" s="45">
        <v>927</v>
      </c>
      <c r="E856" t="s" s="45">
        <v>281</v>
      </c>
      <c r="F856" s="35">
        <v>20</v>
      </c>
      <c r="G856" s="36">
        <v>21</v>
      </c>
      <c r="H856" s="18">
        <f>SUM(G856-F856)</f>
        <v>1</v>
      </c>
      <c r="I856" s="19">
        <f>H856/F856</f>
        <v>0.05</v>
      </c>
      <c r="J856" s="46">
        <f>H856/G856</f>
        <v>0.0476190476190476</v>
      </c>
      <c r="K856" t="s" s="47">
        <f>IF(J856&lt;25%,"น้อยกว่า 25%",IF(J856&gt;=25%,"มากกว่าหรือเท่ากับ 25%",IF(J856&gt;=35%,"มากกว่าหรือเท่ากับ 35%")))</f>
        <v>18</v>
      </c>
      <c r="L856" s="48"/>
      <c r="M856" s="48"/>
      <c r="N856" s="48"/>
      <c r="O856" s="48"/>
      <c r="P856" s="49"/>
    </row>
    <row r="857" s="7" customFormat="1" ht="19.15" customHeight="1">
      <c r="A857" t="s" s="16">
        <v>124</v>
      </c>
      <c r="B857" s="17">
        <v>27</v>
      </c>
      <c r="C857" s="17">
        <v>7</v>
      </c>
      <c r="D857" t="s" s="16">
        <v>928</v>
      </c>
      <c r="E857" t="s" s="16">
        <v>22</v>
      </c>
      <c r="F857" s="37">
        <v>28304</v>
      </c>
      <c r="G857" s="17">
        <v>29545</v>
      </c>
      <c r="H857" s="18">
        <f>SUM(G857-F857)</f>
        <v>1241</v>
      </c>
      <c r="I857" s="19">
        <f>H857/F857</f>
        <v>0.0438453928773318</v>
      </c>
      <c r="J857" s="19">
        <f>H857/G857</f>
        <v>0.0420037231342021</v>
      </c>
      <c r="K857" t="s" s="21">
        <f>IF(J857&lt;25%,"น้อยกว่า 25%",IF(J857&gt;=25%,"มากกว่าหรือเท่ากับ 25%",IF(J857&gt;=35%,"มากกว่าหรือเท่ากับ 35%")))</f>
        <v>18</v>
      </c>
    </row>
    <row r="858" s="7" customFormat="1" ht="19.15" customHeight="1">
      <c r="A858" t="s" s="16">
        <v>124</v>
      </c>
      <c r="B858" s="17">
        <v>27</v>
      </c>
      <c r="C858" s="17">
        <v>3</v>
      </c>
      <c r="D858" t="s" s="16">
        <v>929</v>
      </c>
      <c r="E858" t="s" s="16">
        <v>84</v>
      </c>
      <c r="F858" s="37">
        <v>27389</v>
      </c>
      <c r="G858" s="17">
        <v>28367</v>
      </c>
      <c r="H858" s="18">
        <f>SUM(G858-F858)</f>
        <v>978</v>
      </c>
      <c r="I858" s="19">
        <f>H858/F858</f>
        <v>0.0357077658914163</v>
      </c>
      <c r="J858" s="19">
        <f>H858/G858</f>
        <v>0.0344766806500511</v>
      </c>
      <c r="K858" t="s" s="21">
        <f>IF(J858&lt;25%,"น้อยกว่า 25%",IF(J858&gt;=25%,"มากกว่าหรือเท่ากับ 25%",IF(J858&gt;=35%,"มากกว่าหรือเท่ากับ 35%")))</f>
        <v>18</v>
      </c>
    </row>
    <row r="859" s="7" customFormat="1" ht="19.15" customHeight="1">
      <c r="A859" t="s" s="16">
        <v>124</v>
      </c>
      <c r="B859" s="17">
        <v>27</v>
      </c>
      <c r="C859" s="17">
        <v>14</v>
      </c>
      <c r="D859" t="s" s="16">
        <v>930</v>
      </c>
      <c r="E859" t="s" s="16">
        <v>20</v>
      </c>
      <c r="F859" s="37">
        <v>23434</v>
      </c>
      <c r="G859" s="17">
        <v>24981</v>
      </c>
      <c r="H859" s="18">
        <f>SUM(G859-F859)</f>
        <v>1547</v>
      </c>
      <c r="I859" s="19">
        <f>H859/F859</f>
        <v>0.0660151916019459</v>
      </c>
      <c r="J859" s="19">
        <f>H859/G859</f>
        <v>0.0619270645690725</v>
      </c>
      <c r="K859" t="s" s="21">
        <f>IF(J859&lt;25%,"น้อยกว่า 25%",IF(J859&gt;=25%,"มากกว่าหรือเท่ากับ 25%",IF(J859&gt;=35%,"มากกว่าหรือเท่ากับ 35%")))</f>
        <v>18</v>
      </c>
    </row>
    <row r="860" s="7" customFormat="1" ht="19.15" customHeight="1">
      <c r="A860" t="s" s="16">
        <v>124</v>
      </c>
      <c r="B860" s="17">
        <v>27</v>
      </c>
      <c r="C860" s="17">
        <v>8</v>
      </c>
      <c r="D860" t="s" s="16">
        <v>931</v>
      </c>
      <c r="E860" t="s" s="16">
        <v>17</v>
      </c>
      <c r="F860" s="37">
        <v>22463</v>
      </c>
      <c r="G860" s="17">
        <v>23803</v>
      </c>
      <c r="H860" s="18">
        <f>SUM(G860-F860)</f>
        <v>1340</v>
      </c>
      <c r="I860" s="19">
        <f>H860/F860</f>
        <v>0.059653652673285</v>
      </c>
      <c r="J860" s="19">
        <f>H860/G860</f>
        <v>0.0562954249464353</v>
      </c>
      <c r="K860" t="s" s="21">
        <f>IF(J860&lt;25%,"น้อยกว่า 25%",IF(J860&gt;=25%,"มากกว่าหรือเท่ากับ 25%",IF(J860&gt;=35%,"มากกว่าหรือเท่ากับ 35%")))</f>
        <v>18</v>
      </c>
    </row>
    <row r="861" s="7" customFormat="1" ht="19.15" customHeight="1">
      <c r="A861" t="s" s="16">
        <v>124</v>
      </c>
      <c r="B861" s="17">
        <v>27</v>
      </c>
      <c r="C861" s="17">
        <v>26</v>
      </c>
      <c r="D861" t="s" s="16">
        <v>932</v>
      </c>
      <c r="E861" t="s" s="16">
        <v>34</v>
      </c>
      <c r="F861" s="37">
        <v>4879</v>
      </c>
      <c r="G861" s="17">
        <v>5213</v>
      </c>
      <c r="H861" s="18">
        <f>SUM(G861-F861)</f>
        <v>334</v>
      </c>
      <c r="I861" s="19">
        <f>H861/F861</f>
        <v>0.0684566509530642</v>
      </c>
      <c r="J861" s="19">
        <f>H861/G861</f>
        <v>0.064070592748897</v>
      </c>
      <c r="K861" t="s" s="21">
        <f>IF(J861&lt;25%,"น้อยกว่า 25%",IF(J861&gt;=25%,"มากกว่าหรือเท่ากับ 25%",IF(J861&gt;=35%,"มากกว่าหรือเท่ากับ 35%")))</f>
        <v>18</v>
      </c>
    </row>
    <row r="862" s="7" customFormat="1" ht="19.15" customHeight="1">
      <c r="A862" t="s" s="16">
        <v>124</v>
      </c>
      <c r="B862" s="17">
        <v>27</v>
      </c>
      <c r="C862" s="17">
        <v>11</v>
      </c>
      <c r="D862" t="s" s="16">
        <v>933</v>
      </c>
      <c r="E862" t="s" s="16">
        <v>28</v>
      </c>
      <c r="F862" s="37">
        <v>3654</v>
      </c>
      <c r="G862" s="17">
        <v>3834</v>
      </c>
      <c r="H862" s="18">
        <f>SUM(G862-F862)</f>
        <v>180</v>
      </c>
      <c r="I862" s="19">
        <f>H862/F862</f>
        <v>0.0492610837438424</v>
      </c>
      <c r="J862" s="19">
        <f>H862/G862</f>
        <v>0.0469483568075117</v>
      </c>
      <c r="K862" t="s" s="21">
        <f>IF(J862&lt;25%,"น้อยกว่า 25%",IF(J862&gt;=25%,"มากกว่าหรือเท่ากับ 25%",IF(J862&gt;=35%,"มากกว่าหรือเท่ากับ 35%")))</f>
        <v>18</v>
      </c>
    </row>
    <row r="863" s="7" customFormat="1" ht="19.15" customHeight="1">
      <c r="A863" t="s" s="16">
        <v>124</v>
      </c>
      <c r="B863" s="17">
        <v>27</v>
      </c>
      <c r="C863" s="17">
        <v>4</v>
      </c>
      <c r="D863" t="s" s="16">
        <v>934</v>
      </c>
      <c r="E863" t="s" s="16">
        <v>26</v>
      </c>
      <c r="F863" s="37">
        <v>852</v>
      </c>
      <c r="G863" s="17">
        <v>886</v>
      </c>
      <c r="H863" s="18">
        <f>SUM(G863-F863)</f>
        <v>34</v>
      </c>
      <c r="I863" s="19">
        <f>H863/F863</f>
        <v>0.039906103286385</v>
      </c>
      <c r="J863" s="19">
        <f>H863/G863</f>
        <v>0.0383747178329571</v>
      </c>
      <c r="K863" t="s" s="21">
        <f>IF(J863&lt;25%,"น้อยกว่า 25%",IF(J863&gt;=25%,"มากกว่าหรือเท่ากับ 25%",IF(J863&gt;=35%,"มากกว่าหรือเท่ากับ 35%")))</f>
        <v>18</v>
      </c>
    </row>
    <row r="864" s="7" customFormat="1" ht="19.15" customHeight="1">
      <c r="A864" t="s" s="16">
        <v>124</v>
      </c>
      <c r="B864" s="17">
        <v>27</v>
      </c>
      <c r="C864" s="17">
        <v>12</v>
      </c>
      <c r="D864" t="s" s="16">
        <v>935</v>
      </c>
      <c r="E864" t="s" s="16">
        <v>30</v>
      </c>
      <c r="F864" s="37">
        <v>498</v>
      </c>
      <c r="G864" s="17">
        <v>542</v>
      </c>
      <c r="H864" s="18">
        <f>SUM(G864-F864)</f>
        <v>44</v>
      </c>
      <c r="I864" s="19">
        <f>H864/F864</f>
        <v>0.0883534136546185</v>
      </c>
      <c r="J864" s="19">
        <f>H864/G864</f>
        <v>0.08118081180811811</v>
      </c>
      <c r="K864" t="s" s="21">
        <f>IF(J864&lt;25%,"น้อยกว่า 25%",IF(J864&gt;=25%,"มากกว่าหรือเท่ากับ 25%",IF(J864&gt;=35%,"มากกว่าหรือเท่ากับ 35%")))</f>
        <v>18</v>
      </c>
    </row>
    <row r="865" s="7" customFormat="1" ht="19.15" customHeight="1">
      <c r="A865" t="s" s="16">
        <v>124</v>
      </c>
      <c r="B865" s="17">
        <v>27</v>
      </c>
      <c r="C865" s="17">
        <v>17</v>
      </c>
      <c r="D865" t="s" s="16">
        <v>936</v>
      </c>
      <c r="E865" t="s" s="16">
        <v>48</v>
      </c>
      <c r="F865" s="37">
        <v>353</v>
      </c>
      <c r="G865" s="17">
        <v>375</v>
      </c>
      <c r="H865" s="18">
        <f>SUM(G865-F865)</f>
        <v>22</v>
      </c>
      <c r="I865" s="19">
        <f>H865/F865</f>
        <v>0.0623229461756374</v>
      </c>
      <c r="J865" s="19">
        <f>H865/G865</f>
        <v>0.0586666666666667</v>
      </c>
      <c r="K865" t="s" s="21">
        <f>IF(J865&lt;25%,"น้อยกว่า 25%",IF(J865&gt;=25%,"มากกว่าหรือเท่ากับ 25%",IF(J865&gt;=35%,"มากกว่าหรือเท่ากับ 35%")))</f>
        <v>18</v>
      </c>
    </row>
    <row r="866" s="7" customFormat="1" ht="19.15" customHeight="1">
      <c r="A866" t="s" s="16">
        <v>124</v>
      </c>
      <c r="B866" s="17">
        <v>27</v>
      </c>
      <c r="C866" s="17">
        <v>2</v>
      </c>
      <c r="D866" t="s" s="16">
        <v>937</v>
      </c>
      <c r="E866" t="s" s="16">
        <v>36</v>
      </c>
      <c r="F866" s="37">
        <v>342</v>
      </c>
      <c r="G866" s="17">
        <v>358</v>
      </c>
      <c r="H866" s="18">
        <f>SUM(G866-F866)</f>
        <v>16</v>
      </c>
      <c r="I866" s="19">
        <f>H866/F866</f>
        <v>0.0467836257309942</v>
      </c>
      <c r="J866" s="19">
        <f>H866/G866</f>
        <v>0.0446927374301676</v>
      </c>
      <c r="K866" t="s" s="21">
        <f>IF(J866&lt;25%,"น้อยกว่า 25%",IF(J866&gt;=25%,"มากกว่าหรือเท่ากับ 25%",IF(J866&gt;=35%,"มากกว่าหรือเท่ากับ 35%")))</f>
        <v>18</v>
      </c>
    </row>
    <row r="867" s="7" customFormat="1" ht="19.15" customHeight="1">
      <c r="A867" t="s" s="16">
        <v>124</v>
      </c>
      <c r="B867" s="17">
        <v>27</v>
      </c>
      <c r="C867" s="17">
        <v>6</v>
      </c>
      <c r="D867" t="s" s="16">
        <v>938</v>
      </c>
      <c r="E867" t="s" s="16">
        <v>62</v>
      </c>
      <c r="F867" s="37">
        <v>331</v>
      </c>
      <c r="G867" s="17">
        <v>335</v>
      </c>
      <c r="H867" s="18">
        <f>SUM(G867-F867)</f>
        <v>4</v>
      </c>
      <c r="I867" s="19">
        <f>H867/F867</f>
        <v>0.0120845921450151</v>
      </c>
      <c r="J867" s="19">
        <f>H867/G867</f>
        <v>0.0119402985074627</v>
      </c>
      <c r="K867" t="s" s="21">
        <f>IF(J867&lt;25%,"น้อยกว่า 25%",IF(J867&gt;=25%,"มากกว่าหรือเท่ากับ 25%",IF(J867&gt;=35%,"มากกว่าหรือเท่ากับ 35%")))</f>
        <v>18</v>
      </c>
    </row>
    <row r="868" s="7" customFormat="1" ht="19.15" customHeight="1">
      <c r="A868" t="s" s="16">
        <v>124</v>
      </c>
      <c r="B868" s="17">
        <v>27</v>
      </c>
      <c r="C868" s="17">
        <v>9</v>
      </c>
      <c r="D868" t="s" s="16">
        <v>939</v>
      </c>
      <c r="E868" t="s" s="16">
        <v>76</v>
      </c>
      <c r="F868" s="37">
        <v>304</v>
      </c>
      <c r="G868" s="17">
        <v>323</v>
      </c>
      <c r="H868" s="18">
        <f>SUM(G868-F868)</f>
        <v>19</v>
      </c>
      <c r="I868" s="19">
        <f>H868/F868</f>
        <v>0.0625</v>
      </c>
      <c r="J868" s="19">
        <f>H868/G868</f>
        <v>0.0588235294117647</v>
      </c>
      <c r="K868" t="s" s="21">
        <f>IF(J868&lt;25%,"น้อยกว่า 25%",IF(J868&gt;=25%,"มากกว่าหรือเท่ากับ 25%",IF(J868&gt;=35%,"มากกว่าหรือเท่ากับ 35%")))</f>
        <v>18</v>
      </c>
    </row>
    <row r="869" s="7" customFormat="1" ht="19.15" customHeight="1">
      <c r="A869" t="s" s="16">
        <v>124</v>
      </c>
      <c r="B869" s="17">
        <v>27</v>
      </c>
      <c r="C869" s="17">
        <v>1</v>
      </c>
      <c r="D869" t="s" s="16">
        <v>940</v>
      </c>
      <c r="E869" t="s" s="16">
        <v>101</v>
      </c>
      <c r="F869" s="37">
        <v>307</v>
      </c>
      <c r="G869" s="17">
        <v>319</v>
      </c>
      <c r="H869" s="18">
        <f>SUM(G869-F869)</f>
        <v>12</v>
      </c>
      <c r="I869" s="19">
        <f>H869/F869</f>
        <v>0.0390879478827362</v>
      </c>
      <c r="J869" s="19">
        <f>H869/G869</f>
        <v>0.0376175548589342</v>
      </c>
      <c r="K869" t="s" s="21">
        <f>IF(J869&lt;25%,"น้อยกว่า 25%",IF(J869&gt;=25%,"มากกว่าหรือเท่ากับ 25%",IF(J869&gt;=35%,"มากกว่าหรือเท่ากับ 35%")))</f>
        <v>18</v>
      </c>
    </row>
    <row r="870" s="7" customFormat="1" ht="19.15" customHeight="1">
      <c r="A870" t="s" s="16">
        <v>124</v>
      </c>
      <c r="B870" s="17">
        <v>27</v>
      </c>
      <c r="C870" s="17">
        <v>10</v>
      </c>
      <c r="D870" t="s" s="16">
        <v>941</v>
      </c>
      <c r="E870" t="s" s="16">
        <v>60</v>
      </c>
      <c r="F870" s="37">
        <v>245</v>
      </c>
      <c r="G870" s="17">
        <v>250</v>
      </c>
      <c r="H870" s="18">
        <f>SUM(G870-F870)</f>
        <v>5</v>
      </c>
      <c r="I870" s="19">
        <f>H870/F870</f>
        <v>0.0204081632653061</v>
      </c>
      <c r="J870" s="19">
        <f>H870/G870</f>
        <v>0.02</v>
      </c>
      <c r="K870" t="s" s="21">
        <f>IF(J870&lt;25%,"น้อยกว่า 25%",IF(J870&gt;=25%,"มากกว่าหรือเท่ากับ 25%",IF(J870&gt;=35%,"มากกว่าหรือเท่ากับ 35%")))</f>
        <v>18</v>
      </c>
    </row>
    <row r="871" s="7" customFormat="1" ht="19.15" customHeight="1">
      <c r="A871" t="s" s="16">
        <v>124</v>
      </c>
      <c r="B871" s="17">
        <v>27</v>
      </c>
      <c r="C871" s="17">
        <v>23</v>
      </c>
      <c r="D871" t="s" s="16">
        <v>942</v>
      </c>
      <c r="E871" t="s" s="16">
        <v>42</v>
      </c>
      <c r="F871" s="37">
        <v>186</v>
      </c>
      <c r="G871" s="17">
        <v>191</v>
      </c>
      <c r="H871" s="18">
        <f>SUM(G871-F871)</f>
        <v>5</v>
      </c>
      <c r="I871" s="19">
        <f>H871/F871</f>
        <v>0.0268817204301075</v>
      </c>
      <c r="J871" s="19">
        <f>H871/G871</f>
        <v>0.0261780104712042</v>
      </c>
      <c r="K871" t="s" s="21">
        <f>IF(J871&lt;25%,"น้อยกว่า 25%",IF(J871&gt;=25%,"มากกว่าหรือเท่ากับ 25%",IF(J871&gt;=35%,"มากกว่าหรือเท่ากับ 35%")))</f>
        <v>18</v>
      </c>
    </row>
    <row r="872" s="7" customFormat="1" ht="19.15" customHeight="1">
      <c r="A872" t="s" s="16">
        <v>124</v>
      </c>
      <c r="B872" s="17">
        <v>27</v>
      </c>
      <c r="C872" s="17">
        <v>13</v>
      </c>
      <c r="D872" t="s" s="16">
        <v>943</v>
      </c>
      <c r="E872" t="s" s="16">
        <v>44</v>
      </c>
      <c r="F872" s="37">
        <v>176</v>
      </c>
      <c r="G872" s="17">
        <v>182</v>
      </c>
      <c r="H872" s="18">
        <f>SUM(G872-F872)</f>
        <v>6</v>
      </c>
      <c r="I872" s="19">
        <f>H872/F872</f>
        <v>0.0340909090909091</v>
      </c>
      <c r="J872" s="19">
        <f>H872/G872</f>
        <v>0.032967032967033</v>
      </c>
      <c r="K872" t="s" s="21">
        <f>IF(J872&lt;25%,"น้อยกว่า 25%",IF(J872&gt;=25%,"มากกว่าหรือเท่ากับ 25%",IF(J872&gt;=35%,"มากกว่าหรือเท่ากับ 35%")))</f>
        <v>18</v>
      </c>
    </row>
    <row r="873" s="7" customFormat="1" ht="19.15" customHeight="1">
      <c r="A873" t="s" s="16">
        <v>124</v>
      </c>
      <c r="B873" s="17">
        <v>27</v>
      </c>
      <c r="C873" s="17">
        <v>16</v>
      </c>
      <c r="D873" t="s" s="16">
        <v>944</v>
      </c>
      <c r="E873" t="s" s="16">
        <v>38</v>
      </c>
      <c r="F873" s="37">
        <v>158</v>
      </c>
      <c r="G873" s="17">
        <v>168</v>
      </c>
      <c r="H873" s="18">
        <f>SUM(G873-F873)</f>
        <v>10</v>
      </c>
      <c r="I873" s="19">
        <f>H873/F873</f>
        <v>0.06329113924050631</v>
      </c>
      <c r="J873" s="19">
        <f>H873/G873</f>
        <v>0.0595238095238095</v>
      </c>
      <c r="K873" t="s" s="21">
        <f>IF(J873&lt;25%,"น้อยกว่า 25%",IF(J873&gt;=25%,"มากกว่าหรือเท่ากับ 25%",IF(J873&gt;=35%,"มากกว่าหรือเท่ากับ 35%")))</f>
        <v>18</v>
      </c>
    </row>
    <row r="874" s="7" customFormat="1" ht="19.15" customHeight="1">
      <c r="A874" t="s" s="16">
        <v>124</v>
      </c>
      <c r="B874" s="17">
        <v>27</v>
      </c>
      <c r="C874" s="17">
        <v>21</v>
      </c>
      <c r="D874" t="s" s="16">
        <v>945</v>
      </c>
      <c r="E874" t="s" s="16">
        <v>40</v>
      </c>
      <c r="F874" s="37">
        <v>143</v>
      </c>
      <c r="G874" s="17">
        <v>145</v>
      </c>
      <c r="H874" s="18">
        <f>SUM(G874-F874)</f>
        <v>2</v>
      </c>
      <c r="I874" s="19">
        <f>H874/F874</f>
        <v>0.013986013986014</v>
      </c>
      <c r="J874" s="19">
        <f>H874/G874</f>
        <v>0.0137931034482759</v>
      </c>
      <c r="K874" t="s" s="21">
        <f>IF(J874&lt;25%,"น้อยกว่า 25%",IF(J874&gt;=25%,"มากกว่าหรือเท่ากับ 25%",IF(J874&gt;=35%,"มากกว่าหรือเท่ากับ 35%")))</f>
        <v>18</v>
      </c>
    </row>
    <row r="875" s="7" customFormat="1" ht="19.15" customHeight="1">
      <c r="A875" t="s" s="16">
        <v>124</v>
      </c>
      <c r="B875" s="17">
        <v>27</v>
      </c>
      <c r="C875" s="17">
        <v>5</v>
      </c>
      <c r="D875" t="s" s="16">
        <v>946</v>
      </c>
      <c r="E875" t="s" s="16">
        <v>24</v>
      </c>
      <c r="F875" s="37">
        <v>122</v>
      </c>
      <c r="G875" s="17">
        <v>129</v>
      </c>
      <c r="H875" s="18">
        <f>SUM(G875-F875)</f>
        <v>7</v>
      </c>
      <c r="I875" s="19">
        <f>H875/F875</f>
        <v>0.0573770491803279</v>
      </c>
      <c r="J875" s="19">
        <f>H875/G875</f>
        <v>0.0542635658914729</v>
      </c>
      <c r="K875" t="s" s="21">
        <f>IF(J875&lt;25%,"น้อยกว่า 25%",IF(J875&gt;=25%,"มากกว่าหรือเท่ากับ 25%",IF(J875&gt;=35%,"มากกว่าหรือเท่ากับ 35%")))</f>
        <v>18</v>
      </c>
    </row>
    <row r="876" s="7" customFormat="1" ht="19.15" customHeight="1">
      <c r="A876" t="s" s="16">
        <v>124</v>
      </c>
      <c r="B876" s="17">
        <v>27</v>
      </c>
      <c r="C876" s="17">
        <v>15</v>
      </c>
      <c r="D876" t="s" s="16">
        <v>947</v>
      </c>
      <c r="E876" t="s" s="16">
        <v>54</v>
      </c>
      <c r="F876" s="37">
        <v>125</v>
      </c>
      <c r="G876" s="17">
        <v>127</v>
      </c>
      <c r="H876" s="18">
        <f>SUM(G876-F876)</f>
        <v>2</v>
      </c>
      <c r="I876" s="19">
        <f>H876/F876</f>
        <v>0.016</v>
      </c>
      <c r="J876" s="19">
        <f>H876/G876</f>
        <v>0.015748031496063</v>
      </c>
      <c r="K876" t="s" s="21">
        <f>IF(J876&lt;25%,"น้อยกว่า 25%",IF(J876&gt;=25%,"มากกว่าหรือเท่ากับ 25%",IF(J876&gt;=35%,"มากกว่าหรือเท่ากับ 35%")))</f>
        <v>18</v>
      </c>
    </row>
    <row r="877" s="7" customFormat="1" ht="19.15" customHeight="1">
      <c r="A877" t="s" s="16">
        <v>124</v>
      </c>
      <c r="B877" s="17">
        <v>27</v>
      </c>
      <c r="C877" s="17">
        <v>25</v>
      </c>
      <c r="D877" t="s" s="16">
        <v>948</v>
      </c>
      <c r="E877" t="s" s="16">
        <v>52</v>
      </c>
      <c r="F877" s="37">
        <v>102</v>
      </c>
      <c r="G877" s="17">
        <v>104</v>
      </c>
      <c r="H877" s="18">
        <f>SUM(G877-F877)</f>
        <v>2</v>
      </c>
      <c r="I877" s="19">
        <f>H877/F877</f>
        <v>0.0196078431372549</v>
      </c>
      <c r="J877" s="19">
        <f>H877/G877</f>
        <v>0.0192307692307692</v>
      </c>
      <c r="K877" t="s" s="21">
        <f>IF(J877&lt;25%,"น้อยกว่า 25%",IF(J877&gt;=25%,"มากกว่าหรือเท่ากับ 25%",IF(J877&gt;=35%,"มากกว่าหรือเท่ากับ 35%")))</f>
        <v>18</v>
      </c>
    </row>
    <row r="878" s="7" customFormat="1" ht="19.15" customHeight="1">
      <c r="A878" t="s" s="16">
        <v>124</v>
      </c>
      <c r="B878" s="17">
        <v>27</v>
      </c>
      <c r="C878" s="17">
        <v>24</v>
      </c>
      <c r="D878" t="s" s="16">
        <v>949</v>
      </c>
      <c r="E878" t="s" s="16">
        <v>185</v>
      </c>
      <c r="F878" s="37">
        <v>67</v>
      </c>
      <c r="G878" s="17">
        <v>67</v>
      </c>
      <c r="H878" s="18">
        <f>SUM(G878-F878)</f>
        <v>0</v>
      </c>
      <c r="I878" s="19">
        <f>H878/F878</f>
        <v>0</v>
      </c>
      <c r="J878" s="19">
        <f>H878/G878</f>
        <v>0</v>
      </c>
      <c r="K878" t="s" s="21">
        <f>IF(J878&lt;25%,"น้อยกว่า 25%",IF(J878&gt;=25%,"มากกว่าหรือเท่ากับ 25%",IF(J878&gt;=35%,"มากกว่าหรือเท่ากับ 35%")))</f>
        <v>18</v>
      </c>
    </row>
    <row r="879" s="7" customFormat="1" ht="19.15" customHeight="1">
      <c r="A879" t="s" s="16">
        <v>124</v>
      </c>
      <c r="B879" s="17">
        <v>27</v>
      </c>
      <c r="C879" s="17">
        <v>28</v>
      </c>
      <c r="D879" t="s" s="16">
        <v>950</v>
      </c>
      <c r="E879" t="s" s="16">
        <v>153</v>
      </c>
      <c r="F879" s="37">
        <v>61</v>
      </c>
      <c r="G879" s="17">
        <v>61</v>
      </c>
      <c r="H879" s="18">
        <f>SUM(G879-F879)</f>
        <v>0</v>
      </c>
      <c r="I879" s="19">
        <f>H879/F879</f>
        <v>0</v>
      </c>
      <c r="J879" s="19">
        <f>H879/G879</f>
        <v>0</v>
      </c>
      <c r="K879" t="s" s="21">
        <f>IF(J879&lt;25%,"น้อยกว่า 25%",IF(J879&gt;=25%,"มากกว่าหรือเท่ากับ 25%",IF(J879&gt;=35%,"มากกว่าหรือเท่ากับ 35%")))</f>
        <v>18</v>
      </c>
    </row>
    <row r="880" s="7" customFormat="1" ht="19.15" customHeight="1">
      <c r="A880" t="s" s="16">
        <v>124</v>
      </c>
      <c r="B880" s="17">
        <v>27</v>
      </c>
      <c r="C880" s="17">
        <v>22</v>
      </c>
      <c r="D880" t="s" s="16">
        <v>951</v>
      </c>
      <c r="E880" t="s" s="16">
        <v>106</v>
      </c>
      <c r="F880" s="37">
        <v>51</v>
      </c>
      <c r="G880" s="17">
        <v>53</v>
      </c>
      <c r="H880" s="18">
        <f>SUM(G880-F880)</f>
        <v>2</v>
      </c>
      <c r="I880" s="19">
        <f>H880/F880</f>
        <v>0.0392156862745098</v>
      </c>
      <c r="J880" s="19">
        <f>H880/G880</f>
        <v>0.0377358490566038</v>
      </c>
      <c r="K880" t="s" s="21">
        <f>IF(J880&lt;25%,"น้อยกว่า 25%",IF(J880&gt;=25%,"มากกว่าหรือเท่ากับ 25%",IF(J880&gt;=35%,"มากกว่าหรือเท่ากับ 35%")))</f>
        <v>18</v>
      </c>
    </row>
    <row r="881" s="7" customFormat="1" ht="19.15" customHeight="1">
      <c r="A881" t="s" s="16">
        <v>124</v>
      </c>
      <c r="B881" s="17">
        <v>27</v>
      </c>
      <c r="C881" s="17">
        <v>30</v>
      </c>
      <c r="D881" t="s" s="16">
        <v>952</v>
      </c>
      <c r="E881" t="s" s="16">
        <v>119</v>
      </c>
      <c r="F881" s="37">
        <v>37</v>
      </c>
      <c r="G881" s="17">
        <v>39</v>
      </c>
      <c r="H881" s="18">
        <f>SUM(G881-F881)</f>
        <v>2</v>
      </c>
      <c r="I881" s="19">
        <f>H881/F881</f>
        <v>0.0540540540540541</v>
      </c>
      <c r="J881" s="19">
        <f>H881/G881</f>
        <v>0.0512820512820513</v>
      </c>
      <c r="K881" t="s" s="21">
        <f>IF(J881&lt;25%,"น้อยกว่า 25%",IF(J881&gt;=25%,"มากกว่าหรือเท่ากับ 25%",IF(J881&gt;=35%,"มากกว่าหรือเท่ากับ 35%")))</f>
        <v>18</v>
      </c>
    </row>
    <row r="882" s="7" customFormat="1" ht="19.15" customHeight="1">
      <c r="A882" t="s" s="16">
        <v>124</v>
      </c>
      <c r="B882" s="17">
        <v>27</v>
      </c>
      <c r="C882" s="17">
        <v>19</v>
      </c>
      <c r="D882" t="s" s="16">
        <v>953</v>
      </c>
      <c r="E882" t="s" s="16">
        <v>66</v>
      </c>
      <c r="F882" s="37">
        <v>31</v>
      </c>
      <c r="G882" s="17">
        <v>32</v>
      </c>
      <c r="H882" s="18">
        <f>SUM(G882-F882)</f>
        <v>1</v>
      </c>
      <c r="I882" s="19">
        <f>H882/F882</f>
        <v>0.032258064516129</v>
      </c>
      <c r="J882" s="19">
        <f>H882/G882</f>
        <v>0.03125</v>
      </c>
      <c r="K882" t="s" s="21">
        <f>IF(J882&lt;25%,"น้อยกว่า 25%",IF(J882&gt;=25%,"มากกว่าหรือเท่ากับ 25%",IF(J882&gt;=35%,"มากกว่าหรือเท่ากับ 35%")))</f>
        <v>18</v>
      </c>
    </row>
    <row r="883" s="7" customFormat="1" ht="19.15" customHeight="1">
      <c r="A883" t="s" s="16">
        <v>124</v>
      </c>
      <c r="B883" s="17">
        <v>27</v>
      </c>
      <c r="C883" s="17">
        <v>18</v>
      </c>
      <c r="D883" t="s" s="16">
        <v>954</v>
      </c>
      <c r="E883" t="s" s="16">
        <v>281</v>
      </c>
      <c r="F883" s="37">
        <v>22</v>
      </c>
      <c r="G883" s="17">
        <v>23</v>
      </c>
      <c r="H883" s="18">
        <f>SUM(G883-F883)</f>
        <v>1</v>
      </c>
      <c r="I883" s="19">
        <f>H883/F883</f>
        <v>0.0454545454545455</v>
      </c>
      <c r="J883" s="19">
        <f>H883/G883</f>
        <v>0.0434782608695652</v>
      </c>
      <c r="K883" t="s" s="21">
        <f>IF(J883&lt;25%,"น้อยกว่า 25%",IF(J883&gt;=25%,"มากกว่าหรือเท่ากับ 25%",IF(J883&gt;=35%,"มากกว่าหรือเท่ากับ 35%")))</f>
        <v>18</v>
      </c>
    </row>
    <row r="884" s="7" customFormat="1" ht="19.15" customHeight="1">
      <c r="A884" t="s" s="16">
        <v>124</v>
      </c>
      <c r="B884" s="17">
        <v>27</v>
      </c>
      <c r="C884" s="17">
        <v>20</v>
      </c>
      <c r="D884" t="s" s="16">
        <v>955</v>
      </c>
      <c r="E884" t="s" s="16">
        <v>72</v>
      </c>
      <c r="F884" s="37">
        <v>0</v>
      </c>
      <c r="G884" s="17">
        <v>0</v>
      </c>
      <c r="H884" s="18">
        <f>SUM(G884-F884)</f>
        <v>0</v>
      </c>
      <c r="I884" s="19">
        <f>H884/F884</f>
      </c>
      <c r="J884" s="19">
        <f>H884/G884</f>
      </c>
      <c r="K884" s="24">
        <f>IF(J884&lt;25%,"น้อยกว่า 25%",IF(J884&gt;=25%,"มากกว่าหรือเท่ากับ 25%",IF(J884&gt;=35%,"มากกว่าหรือเท่ากับ 35%")))</f>
      </c>
    </row>
    <row r="885" s="7" customFormat="1" ht="19.15" customHeight="1">
      <c r="A885" t="s" s="43">
        <v>124</v>
      </c>
      <c r="B885" s="42">
        <v>28</v>
      </c>
      <c r="C885" s="42">
        <v>9</v>
      </c>
      <c r="D885" t="s" s="43">
        <v>956</v>
      </c>
      <c r="E885" t="s" s="43">
        <v>22</v>
      </c>
      <c r="F885" s="50">
        <v>23262</v>
      </c>
      <c r="G885" s="36">
        <v>29590</v>
      </c>
      <c r="H885" s="18">
        <f>SUM(G885-F885)</f>
        <v>6328</v>
      </c>
      <c r="I885" s="19">
        <f>H885/F885</f>
        <v>0.272031639583871</v>
      </c>
      <c r="J885" s="46">
        <f>H885/G885</f>
        <v>0.213856032443393</v>
      </c>
      <c r="K885" t="s" s="47">
        <f>IF(J885&lt;25%,"น้อยกว่า 25%",IF(J885&gt;=25%,"มากกว่าหรือเท่ากับ 25%",IF(J885&gt;=35%,"มากกว่าหรือเท่ากับ 35%")))</f>
        <v>18</v>
      </c>
      <c r="L885" s="51"/>
      <c r="M885" s="51"/>
      <c r="N885" s="51"/>
      <c r="O885" s="51"/>
      <c r="P885" s="52"/>
    </row>
    <row r="886" s="7" customFormat="1" ht="19.15" customHeight="1">
      <c r="A886" t="s" s="43">
        <v>124</v>
      </c>
      <c r="B886" s="42">
        <v>28</v>
      </c>
      <c r="C886" s="42">
        <v>4</v>
      </c>
      <c r="D886" t="s" s="43">
        <v>957</v>
      </c>
      <c r="E886" t="s" s="43">
        <v>20</v>
      </c>
      <c r="F886" s="50">
        <v>23841</v>
      </c>
      <c r="G886" s="36">
        <v>29413</v>
      </c>
      <c r="H886" s="18">
        <f>SUM(G886-F886)</f>
        <v>5572</v>
      </c>
      <c r="I886" s="19">
        <f>H886/F886</f>
        <v>0.233715028732016</v>
      </c>
      <c r="J886" s="46">
        <f>H886/G886</f>
        <v>0.189440043518172</v>
      </c>
      <c r="K886" t="s" s="47">
        <f>IF(J886&lt;25%,"น้อยกว่า 25%",IF(J886&gt;=25%,"มากกว่าหรือเท่ากับ 25%",IF(J886&gt;=35%,"มากกว่าหรือเท่ากับ 35%")))</f>
        <v>18</v>
      </c>
      <c r="L886" s="51"/>
      <c r="M886" s="51"/>
      <c r="N886" s="51"/>
      <c r="O886" s="51"/>
      <c r="P886" s="52"/>
    </row>
    <row r="887" s="7" customFormat="1" ht="19.15" customHeight="1">
      <c r="A887" t="s" s="43">
        <v>124</v>
      </c>
      <c r="B887" s="42">
        <v>28</v>
      </c>
      <c r="C887" s="42">
        <v>3</v>
      </c>
      <c r="D887" t="s" s="43">
        <v>958</v>
      </c>
      <c r="E887" t="s" s="43">
        <v>84</v>
      </c>
      <c r="F887" s="53">
        <v>18868</v>
      </c>
      <c r="G887" s="42">
        <v>23510</v>
      </c>
      <c r="H887" s="18">
        <f>SUM(G887-F887)</f>
        <v>4642</v>
      </c>
      <c r="I887" s="19">
        <f>H887/F887</f>
        <v>0.246025015899936</v>
      </c>
      <c r="J887" s="46">
        <f>H887/G887</f>
        <v>0.197447894512973</v>
      </c>
      <c r="K887" t="s" s="47">
        <f>IF(J887&lt;25%,"น้อยกว่า 25%",IF(J887&gt;=25%,"มากกว่าหรือเท่ากับ 25%",IF(J887&gt;=35%,"มากกว่าหรือเท่ากับ 35%")))</f>
        <v>18</v>
      </c>
      <c r="L887" s="51"/>
      <c r="M887" s="51"/>
      <c r="N887" s="51"/>
      <c r="O887" s="51"/>
      <c r="P887" s="52"/>
    </row>
    <row r="888" s="7" customFormat="1" ht="19.15" customHeight="1">
      <c r="A888" t="s" s="43">
        <v>124</v>
      </c>
      <c r="B888" s="42">
        <v>28</v>
      </c>
      <c r="C888" s="42">
        <v>10</v>
      </c>
      <c r="D888" t="s" s="43">
        <v>959</v>
      </c>
      <c r="E888" t="s" s="43">
        <v>17</v>
      </c>
      <c r="F888" s="53">
        <v>13959</v>
      </c>
      <c r="G888" s="42">
        <v>17279</v>
      </c>
      <c r="H888" s="18">
        <f>SUM(G888-F888)</f>
        <v>3320</v>
      </c>
      <c r="I888" s="19">
        <f>H888/F888</f>
        <v>0.237839386775557</v>
      </c>
      <c r="J888" s="46">
        <f>H888/G888</f>
        <v>0.192140748885931</v>
      </c>
      <c r="K888" t="s" s="47">
        <f>IF(J888&lt;25%,"น้อยกว่า 25%",IF(J888&gt;=25%,"มากกว่าหรือเท่ากับ 25%",IF(J888&gt;=35%,"มากกว่าหรือเท่ากับ 35%")))</f>
        <v>18</v>
      </c>
      <c r="L888" s="51"/>
      <c r="M888" s="51"/>
      <c r="N888" s="51"/>
      <c r="O888" s="51"/>
      <c r="P888" s="52"/>
    </row>
    <row r="889" s="7" customFormat="1" ht="19.15" customHeight="1">
      <c r="A889" t="s" s="43">
        <v>124</v>
      </c>
      <c r="B889" s="42">
        <v>28</v>
      </c>
      <c r="C889" s="42">
        <v>12</v>
      </c>
      <c r="D889" t="s" s="43">
        <v>960</v>
      </c>
      <c r="E889" t="s" s="43">
        <v>28</v>
      </c>
      <c r="F889" s="53">
        <v>2982</v>
      </c>
      <c r="G889" s="42">
        <v>3755</v>
      </c>
      <c r="H889" s="18">
        <f>SUM(G889-F889)</f>
        <v>773</v>
      </c>
      <c r="I889" s="19">
        <f>H889/F889</f>
        <v>0.259221998658618</v>
      </c>
      <c r="J889" s="46">
        <f>H889/G889</f>
        <v>0.205858854860186</v>
      </c>
      <c r="K889" t="s" s="47">
        <f>IF(J889&lt;25%,"น้อยกว่า 25%",IF(J889&gt;=25%,"มากกว่าหรือเท่ากับ 25%",IF(J889&gt;=35%,"มากกว่าหรือเท่ากับ 35%")))</f>
        <v>18</v>
      </c>
      <c r="L889" s="51"/>
      <c r="M889" s="51"/>
      <c r="N889" s="51"/>
      <c r="O889" s="51"/>
      <c r="P889" s="52"/>
    </row>
    <row r="890" s="7" customFormat="1" ht="19.15" customHeight="1">
      <c r="A890" t="s" s="43">
        <v>124</v>
      </c>
      <c r="B890" s="42">
        <v>28</v>
      </c>
      <c r="C890" s="42">
        <v>1</v>
      </c>
      <c r="D890" t="s" s="43">
        <v>961</v>
      </c>
      <c r="E890" t="s" s="43">
        <v>26</v>
      </c>
      <c r="F890" s="53">
        <v>1903</v>
      </c>
      <c r="G890" s="42">
        <v>2391</v>
      </c>
      <c r="H890" s="18">
        <f>SUM(G890-F890)</f>
        <v>488</v>
      </c>
      <c r="I890" s="19">
        <f>H890/F890</f>
        <v>0.256437204414083</v>
      </c>
      <c r="J890" s="46">
        <f>H890/G890</f>
        <v>0.204098703471351</v>
      </c>
      <c r="K890" t="s" s="47">
        <f>IF(J890&lt;25%,"น้อยกว่า 25%",IF(J890&gt;=25%,"มากกว่าหรือเท่ากับ 25%",IF(J890&gt;=35%,"มากกว่าหรือเท่ากับ 35%")))</f>
        <v>18</v>
      </c>
      <c r="L890" s="51"/>
      <c r="M890" s="51"/>
      <c r="N890" s="51"/>
      <c r="O890" s="51"/>
      <c r="P890" s="52"/>
    </row>
    <row r="891" s="7" customFormat="1" ht="19.15" customHeight="1">
      <c r="A891" t="s" s="43">
        <v>124</v>
      </c>
      <c r="B891" s="42">
        <v>28</v>
      </c>
      <c r="C891" s="42">
        <v>8</v>
      </c>
      <c r="D891" t="s" s="43">
        <v>962</v>
      </c>
      <c r="E891" t="s" s="43">
        <v>101</v>
      </c>
      <c r="F891" s="53">
        <v>760</v>
      </c>
      <c r="G891" s="42">
        <v>812</v>
      </c>
      <c r="H891" s="18">
        <f>SUM(G891-F891)</f>
        <v>52</v>
      </c>
      <c r="I891" s="19">
        <f>H891/F891</f>
        <v>0.0684210526315789</v>
      </c>
      <c r="J891" s="46">
        <f>H891/G891</f>
        <v>0.06403940886699511</v>
      </c>
      <c r="K891" t="s" s="47">
        <f>IF(J891&lt;25%,"น้อยกว่า 25%",IF(J891&gt;=25%,"มากกว่าหรือเท่ากับ 25%",IF(J891&gt;=35%,"มากกว่าหรือเท่ากับ 35%")))</f>
        <v>18</v>
      </c>
      <c r="L891" s="51"/>
      <c r="M891" s="51"/>
      <c r="N891" s="51"/>
      <c r="O891" s="51"/>
      <c r="P891" s="52"/>
    </row>
    <row r="892" s="7" customFormat="1" ht="19.15" customHeight="1">
      <c r="A892" t="s" s="43">
        <v>124</v>
      </c>
      <c r="B892" s="42">
        <v>28</v>
      </c>
      <c r="C892" s="42">
        <v>16</v>
      </c>
      <c r="D892" t="s" s="43">
        <v>963</v>
      </c>
      <c r="E892" t="s" s="43">
        <v>48</v>
      </c>
      <c r="F892" s="53">
        <v>257</v>
      </c>
      <c r="G892" s="42">
        <v>326</v>
      </c>
      <c r="H892" s="18">
        <f>SUM(G892-F892)</f>
        <v>69</v>
      </c>
      <c r="I892" s="19">
        <f>H892/F892</f>
        <v>0.268482490272374</v>
      </c>
      <c r="J892" s="46">
        <f>H892/G892</f>
        <v>0.211656441717791</v>
      </c>
      <c r="K892" t="s" s="47">
        <f>IF(J892&lt;25%,"น้อยกว่า 25%",IF(J892&gt;=25%,"มากกว่าหรือเท่ากับ 25%",IF(J892&gt;=35%,"มากกว่าหรือเท่ากับ 35%")))</f>
        <v>18</v>
      </c>
      <c r="L892" s="51"/>
      <c r="M892" s="51"/>
      <c r="N892" s="51"/>
      <c r="O892" s="51"/>
      <c r="P892" s="52"/>
    </row>
    <row r="893" s="7" customFormat="1" ht="19.15" customHeight="1">
      <c r="A893" t="s" s="43">
        <v>124</v>
      </c>
      <c r="B893" s="42">
        <v>28</v>
      </c>
      <c r="C893" s="42">
        <v>11</v>
      </c>
      <c r="D893" t="s" s="43">
        <v>964</v>
      </c>
      <c r="E893" t="s" s="43">
        <v>76</v>
      </c>
      <c r="F893" s="53">
        <v>205</v>
      </c>
      <c r="G893" s="42">
        <v>273</v>
      </c>
      <c r="H893" s="18">
        <f>SUM(G893-F893)</f>
        <v>68</v>
      </c>
      <c r="I893" s="19">
        <f>H893/F893</f>
        <v>0.331707317073171</v>
      </c>
      <c r="J893" s="46">
        <f>H893/G893</f>
        <v>0.249084249084249</v>
      </c>
      <c r="K893" t="s" s="47">
        <f>IF(J893&lt;25%,"น้อยกว่า 25%",IF(J893&gt;=25%,"มากกว่าหรือเท่ากับ 25%",IF(J893&gt;=35%,"มากกว่าหรือเท่ากับ 35%")))</f>
        <v>18</v>
      </c>
      <c r="L893" s="51"/>
      <c r="M893" s="51"/>
      <c r="N893" s="51"/>
      <c r="O893" s="51"/>
      <c r="P893" s="52"/>
    </row>
    <row r="894" s="7" customFormat="1" ht="19.15" customHeight="1">
      <c r="A894" t="s" s="43">
        <v>124</v>
      </c>
      <c r="B894" s="42">
        <v>28</v>
      </c>
      <c r="C894" s="42">
        <v>14</v>
      </c>
      <c r="D894" t="s" s="43">
        <v>965</v>
      </c>
      <c r="E894" t="s" s="43">
        <v>60</v>
      </c>
      <c r="F894" s="53">
        <v>156</v>
      </c>
      <c r="G894" s="42">
        <v>185</v>
      </c>
      <c r="H894" s="18">
        <f>SUM(G894-F894)</f>
        <v>29</v>
      </c>
      <c r="I894" s="19">
        <f>H894/F894</f>
        <v>0.185897435897436</v>
      </c>
      <c r="J894" s="46">
        <f>H894/G894</f>
        <v>0.156756756756757</v>
      </c>
      <c r="K894" t="s" s="47">
        <f>IF(J894&lt;25%,"น้อยกว่า 25%",IF(J894&gt;=25%,"มากกว่าหรือเท่ากับ 25%",IF(J894&gt;=35%,"มากกว่าหรือเท่ากับ 35%")))</f>
        <v>18</v>
      </c>
      <c r="L894" s="51"/>
      <c r="M894" s="51"/>
      <c r="N894" s="51"/>
      <c r="O894" s="51"/>
      <c r="P894" s="52"/>
    </row>
    <row r="895" s="7" customFormat="1" ht="19.15" customHeight="1">
      <c r="A895" t="s" s="43">
        <v>124</v>
      </c>
      <c r="B895" s="42">
        <v>28</v>
      </c>
      <c r="C895" s="42">
        <v>21</v>
      </c>
      <c r="D895" t="s" s="43">
        <v>966</v>
      </c>
      <c r="E895" t="s" s="43">
        <v>42</v>
      </c>
      <c r="F895" s="53">
        <v>129</v>
      </c>
      <c r="G895" s="42">
        <v>159</v>
      </c>
      <c r="H895" s="18">
        <f>SUM(G895-F895)</f>
        <v>30</v>
      </c>
      <c r="I895" s="19">
        <f>H895/F895</f>
        <v>0.232558139534884</v>
      </c>
      <c r="J895" s="46">
        <f>H895/G895</f>
        <v>0.188679245283019</v>
      </c>
      <c r="K895" t="s" s="47">
        <f>IF(J895&lt;25%,"น้อยกว่า 25%",IF(J895&gt;=25%,"มากกว่าหรือเท่ากับ 25%",IF(J895&gt;=35%,"มากกว่าหรือเท่ากับ 35%")))</f>
        <v>18</v>
      </c>
      <c r="L895" s="51"/>
      <c r="M895" s="51"/>
      <c r="N895" s="51"/>
      <c r="O895" s="51"/>
      <c r="P895" s="52"/>
    </row>
    <row r="896" s="7" customFormat="1" ht="19.15" customHeight="1">
      <c r="A896" t="s" s="43">
        <v>124</v>
      </c>
      <c r="B896" s="42">
        <v>28</v>
      </c>
      <c r="C896" s="42">
        <v>24</v>
      </c>
      <c r="D896" t="s" s="43">
        <v>967</v>
      </c>
      <c r="E896" t="s" s="43">
        <v>72</v>
      </c>
      <c r="F896" s="53">
        <v>95</v>
      </c>
      <c r="G896" s="42">
        <v>116</v>
      </c>
      <c r="H896" s="18">
        <f>SUM(G896-F896)</f>
        <v>21</v>
      </c>
      <c r="I896" s="19">
        <f>H896/F896</f>
        <v>0.221052631578947</v>
      </c>
      <c r="J896" s="46">
        <f>H896/G896</f>
        <v>0.181034482758621</v>
      </c>
      <c r="K896" t="s" s="47">
        <f>IF(J896&lt;25%,"น้อยกว่า 25%",IF(J896&gt;=25%,"มากกว่าหรือเท่ากับ 25%",IF(J896&gt;=35%,"มากกว่าหรือเท่ากับ 35%")))</f>
        <v>18</v>
      </c>
      <c r="L896" s="51"/>
      <c r="M896" s="51"/>
      <c r="N896" s="51"/>
      <c r="O896" s="51"/>
      <c r="P896" s="52"/>
    </row>
    <row r="897" s="7" customFormat="1" ht="19.15" customHeight="1">
      <c r="A897" t="s" s="43">
        <v>124</v>
      </c>
      <c r="B897" s="42">
        <v>28</v>
      </c>
      <c r="C897" s="42">
        <v>7</v>
      </c>
      <c r="D897" t="s" s="43">
        <v>968</v>
      </c>
      <c r="E897" t="s" s="43">
        <v>38</v>
      </c>
      <c r="F897" s="53">
        <v>81</v>
      </c>
      <c r="G897" s="42">
        <v>104</v>
      </c>
      <c r="H897" s="18">
        <f>SUM(G897-F897)</f>
        <v>23</v>
      </c>
      <c r="I897" s="19">
        <f>H897/F897</f>
        <v>0.283950617283951</v>
      </c>
      <c r="J897" s="46">
        <f>H897/G897</f>
        <v>0.221153846153846</v>
      </c>
      <c r="K897" t="s" s="47">
        <f>IF(J897&lt;25%,"น้อยกว่า 25%",IF(J897&gt;=25%,"มากกว่าหรือเท่ากับ 25%",IF(J897&gt;=35%,"มากกว่าหรือเท่ากับ 35%")))</f>
        <v>18</v>
      </c>
      <c r="L897" s="51"/>
      <c r="M897" s="51"/>
      <c r="N897" s="51"/>
      <c r="O897" s="51"/>
      <c r="P897" s="52"/>
    </row>
    <row r="898" s="7" customFormat="1" ht="19.15" customHeight="1">
      <c r="A898" t="s" s="43">
        <v>124</v>
      </c>
      <c r="B898" s="42">
        <v>28</v>
      </c>
      <c r="C898" s="42">
        <v>15</v>
      </c>
      <c r="D898" t="s" s="43">
        <v>969</v>
      </c>
      <c r="E898" t="s" s="43">
        <v>54</v>
      </c>
      <c r="F898" s="53">
        <v>80</v>
      </c>
      <c r="G898" s="42">
        <v>102</v>
      </c>
      <c r="H898" s="18">
        <f>SUM(G898-F898)</f>
        <v>22</v>
      </c>
      <c r="I898" s="19">
        <f>H898/F898</f>
        <v>0.275</v>
      </c>
      <c r="J898" s="46">
        <f>H898/G898</f>
        <v>0.215686274509804</v>
      </c>
      <c r="K898" t="s" s="47">
        <f>IF(J898&lt;25%,"น้อยกว่า 25%",IF(J898&gt;=25%,"มากกว่าหรือเท่ากับ 25%",IF(J898&gt;=35%,"มากกว่าหรือเท่ากับ 35%")))</f>
        <v>18</v>
      </c>
      <c r="L898" s="51"/>
      <c r="M898" s="51"/>
      <c r="N898" s="51"/>
      <c r="O898" s="51"/>
      <c r="P898" s="52"/>
    </row>
    <row r="899" s="7" customFormat="1" ht="19.15" customHeight="1">
      <c r="A899" t="s" s="43">
        <v>124</v>
      </c>
      <c r="B899" s="42">
        <v>28</v>
      </c>
      <c r="C899" s="42">
        <v>19</v>
      </c>
      <c r="D899" t="s" s="43">
        <v>970</v>
      </c>
      <c r="E899" t="s" s="43">
        <v>52</v>
      </c>
      <c r="F899" s="53">
        <v>84</v>
      </c>
      <c r="G899" s="42">
        <v>96</v>
      </c>
      <c r="H899" s="18">
        <f>SUM(G899-F899)</f>
        <v>12</v>
      </c>
      <c r="I899" s="19">
        <f>H899/F899</f>
        <v>0.142857142857143</v>
      </c>
      <c r="J899" s="46">
        <f>H899/G899</f>
        <v>0.125</v>
      </c>
      <c r="K899" t="s" s="47">
        <f>IF(J899&lt;25%,"น้อยกว่า 25%",IF(J899&gt;=25%,"มากกว่าหรือเท่ากับ 25%",IF(J899&gt;=35%,"มากกว่าหรือเท่ากับ 35%")))</f>
        <v>18</v>
      </c>
      <c r="L899" s="51"/>
      <c r="M899" s="51"/>
      <c r="N899" s="51"/>
      <c r="O899" s="51"/>
      <c r="P899" s="52"/>
    </row>
    <row r="900" s="7" customFormat="1" ht="19.15" customHeight="1">
      <c r="A900" t="s" s="43">
        <v>124</v>
      </c>
      <c r="B900" s="42">
        <v>28</v>
      </c>
      <c r="C900" s="42">
        <v>17</v>
      </c>
      <c r="D900" t="s" s="43">
        <v>971</v>
      </c>
      <c r="E900" t="s" s="43">
        <v>66</v>
      </c>
      <c r="F900" s="53">
        <v>56</v>
      </c>
      <c r="G900" s="42">
        <v>68</v>
      </c>
      <c r="H900" s="18">
        <f>SUM(G900-F900)</f>
        <v>12</v>
      </c>
      <c r="I900" s="19">
        <f>H900/F900</f>
        <v>0.214285714285714</v>
      </c>
      <c r="J900" s="46">
        <f>H900/G900</f>
        <v>0.176470588235294</v>
      </c>
      <c r="K900" t="s" s="47">
        <f>IF(J900&lt;25%,"น้อยกว่า 25%",IF(J900&gt;=25%,"มากกว่าหรือเท่ากับ 25%",IF(J900&gt;=35%,"มากกว่าหรือเท่ากับ 35%")))</f>
        <v>18</v>
      </c>
      <c r="L900" s="51"/>
      <c r="M900" s="51"/>
      <c r="N900" s="51"/>
      <c r="O900" s="51"/>
      <c r="P900" s="52"/>
    </row>
    <row r="901" s="7" customFormat="1" ht="19.15" customHeight="1">
      <c r="A901" t="s" s="43">
        <v>124</v>
      </c>
      <c r="B901" s="42">
        <v>28</v>
      </c>
      <c r="C901" s="42">
        <v>20</v>
      </c>
      <c r="D901" t="s" s="43">
        <v>972</v>
      </c>
      <c r="E901" t="s" s="43">
        <v>245</v>
      </c>
      <c r="F901" s="53">
        <v>43</v>
      </c>
      <c r="G901" s="42">
        <v>48</v>
      </c>
      <c r="H901" s="18">
        <f>SUM(G901-F901)</f>
        <v>5</v>
      </c>
      <c r="I901" s="19">
        <f>H901/F901</f>
        <v>0.116279069767442</v>
      </c>
      <c r="J901" s="46">
        <f>H901/G901</f>
        <v>0.104166666666667</v>
      </c>
      <c r="K901" t="s" s="47">
        <f>IF(J901&lt;25%,"น้อยกว่า 25%",IF(J901&gt;=25%,"มากกว่าหรือเท่ากับ 25%",IF(J901&gt;=35%,"มากกว่าหรือเท่ากับ 35%")))</f>
        <v>18</v>
      </c>
      <c r="L901" s="51"/>
      <c r="M901" s="51"/>
      <c r="N901" s="51"/>
      <c r="O901" s="51"/>
      <c r="P901" s="52"/>
    </row>
    <row r="902" s="7" customFormat="1" ht="19.15" customHeight="1">
      <c r="A902" t="s" s="43">
        <v>124</v>
      </c>
      <c r="B902" s="42">
        <v>28</v>
      </c>
      <c r="C902" s="42">
        <v>27</v>
      </c>
      <c r="D902" t="s" s="43">
        <v>973</v>
      </c>
      <c r="E902" t="s" s="43">
        <v>119</v>
      </c>
      <c r="F902" s="53">
        <v>35</v>
      </c>
      <c r="G902" s="42">
        <v>43</v>
      </c>
      <c r="H902" s="18">
        <f>SUM(G902-F902)</f>
        <v>8</v>
      </c>
      <c r="I902" s="19">
        <f>H902/F902</f>
        <v>0.228571428571429</v>
      </c>
      <c r="J902" s="46">
        <f>H902/G902</f>
        <v>0.186046511627907</v>
      </c>
      <c r="K902" t="s" s="47">
        <f>IF(J902&lt;25%,"น้อยกว่า 25%",IF(J902&gt;=25%,"มากกว่าหรือเท่ากับ 25%",IF(J902&gt;=35%,"มากกว่าหรือเท่ากับ 35%")))</f>
        <v>18</v>
      </c>
      <c r="L902" s="51"/>
      <c r="M902" s="51"/>
      <c r="N902" s="51"/>
      <c r="O902" s="51"/>
      <c r="P902" s="52"/>
    </row>
    <row r="903" s="7" customFormat="1" ht="19.15" customHeight="1">
      <c r="A903" t="s" s="43">
        <v>124</v>
      </c>
      <c r="B903" s="42">
        <v>28</v>
      </c>
      <c r="C903" s="42">
        <v>22</v>
      </c>
      <c r="D903" t="s" s="43">
        <v>974</v>
      </c>
      <c r="E903" t="s" s="43">
        <v>106</v>
      </c>
      <c r="F903" s="53">
        <v>33</v>
      </c>
      <c r="G903" s="42">
        <v>38</v>
      </c>
      <c r="H903" s="18">
        <f>SUM(G903-F903)</f>
        <v>5</v>
      </c>
      <c r="I903" s="19">
        <f>H903/F903</f>
        <v>0.151515151515152</v>
      </c>
      <c r="J903" s="46">
        <f>H903/G903</f>
        <v>0.131578947368421</v>
      </c>
      <c r="K903" t="s" s="47">
        <f>IF(J903&lt;25%,"น้อยกว่า 25%",IF(J903&gt;=25%,"มากกว่าหรือเท่ากับ 25%",IF(J903&gt;=35%,"มากกว่าหรือเท่ากับ 35%")))</f>
        <v>18</v>
      </c>
      <c r="L903" s="51"/>
      <c r="M903" s="51"/>
      <c r="N903" s="51"/>
      <c r="O903" s="51"/>
      <c r="P903" s="52"/>
    </row>
    <row r="904" s="7" customFormat="1" ht="19.15" customHeight="1">
      <c r="A904" t="s" s="43">
        <v>124</v>
      </c>
      <c r="B904" s="42">
        <v>28</v>
      </c>
      <c r="C904" s="42">
        <v>28</v>
      </c>
      <c r="D904" t="s" s="43">
        <v>975</v>
      </c>
      <c r="E904" t="s" s="43">
        <v>153</v>
      </c>
      <c r="F904" s="53">
        <v>29</v>
      </c>
      <c r="G904" s="42">
        <v>35</v>
      </c>
      <c r="H904" s="18">
        <f>SUM(G904-F904)</f>
        <v>6</v>
      </c>
      <c r="I904" s="19">
        <f>H904/F904</f>
        <v>0.206896551724138</v>
      </c>
      <c r="J904" s="46">
        <f>H904/G904</f>
        <v>0.171428571428571</v>
      </c>
      <c r="K904" t="s" s="47">
        <f>IF(J904&lt;25%,"น้อยกว่า 25%",IF(J904&gt;=25%,"มากกว่าหรือเท่ากับ 25%",IF(J904&gt;=35%,"มากกว่าหรือเท่ากับ 35%")))</f>
        <v>18</v>
      </c>
      <c r="L904" s="51"/>
      <c r="M904" s="51"/>
      <c r="N904" s="51"/>
      <c r="O904" s="51"/>
      <c r="P904" s="52"/>
    </row>
    <row r="905" s="7" customFormat="1" ht="19.15" customHeight="1">
      <c r="A905" t="s" s="43">
        <v>124</v>
      </c>
      <c r="B905" s="42">
        <v>28</v>
      </c>
      <c r="C905" s="42">
        <v>6</v>
      </c>
      <c r="D905" t="s" s="43">
        <v>976</v>
      </c>
      <c r="E905" t="s" s="43">
        <v>24</v>
      </c>
      <c r="F905" s="53">
        <v>0</v>
      </c>
      <c r="G905" s="42">
        <v>0</v>
      </c>
      <c r="H905" s="18">
        <f>SUM(G905-F905)</f>
        <v>0</v>
      </c>
      <c r="I905" s="19">
        <f>H905/F905</f>
      </c>
      <c r="J905" s="46">
        <f>H905/G905</f>
      </c>
      <c r="K905" s="54">
        <f>IF(J905&lt;25%,"น้อยกว่า 25%",IF(J905&gt;=25%,"มากกว่าหรือเท่ากับ 25%",IF(J905&gt;=35%,"มากกว่าหรือเท่ากับ 35%")))</f>
      </c>
      <c r="L905" s="51"/>
      <c r="M905" s="51"/>
      <c r="N905" s="51"/>
      <c r="O905" s="51"/>
      <c r="P905" s="52"/>
    </row>
    <row r="906" s="7" customFormat="1" ht="19.15" customHeight="1">
      <c r="A906" t="s" s="43">
        <v>124</v>
      </c>
      <c r="B906" s="42">
        <v>28</v>
      </c>
      <c r="C906" s="42">
        <v>18</v>
      </c>
      <c r="D906" t="s" s="43">
        <v>977</v>
      </c>
      <c r="E906" t="s" s="43">
        <v>34</v>
      </c>
      <c r="F906" s="53">
        <v>0</v>
      </c>
      <c r="G906" s="42">
        <v>0</v>
      </c>
      <c r="H906" s="18">
        <f>SUM(G906-F906)</f>
        <v>0</v>
      </c>
      <c r="I906" s="19">
        <f>H906/F906</f>
      </c>
      <c r="J906" s="46">
        <f>H906/G906</f>
      </c>
      <c r="K906" s="54">
        <f>IF(J906&lt;25%,"น้อยกว่า 25%",IF(J906&gt;=25%,"มากกว่าหรือเท่ากับ 25%",IF(J906&gt;=35%,"มากกว่าหรือเท่ากับ 35%")))</f>
      </c>
      <c r="L906" s="51"/>
      <c r="M906" s="51"/>
      <c r="N906" s="51"/>
      <c r="O906" s="51"/>
      <c r="P906" s="52"/>
    </row>
    <row r="907" s="7" customFormat="1" ht="19.15" customHeight="1">
      <c r="A907" t="s" s="43">
        <v>124</v>
      </c>
      <c r="B907" s="42">
        <v>28</v>
      </c>
      <c r="C907" s="42">
        <v>23</v>
      </c>
      <c r="D907" t="s" s="43">
        <v>978</v>
      </c>
      <c r="E907" t="s" s="43">
        <v>78</v>
      </c>
      <c r="F907" s="44">
        <v>0</v>
      </c>
      <c r="G907" s="42">
        <v>0</v>
      </c>
      <c r="H907" s="18">
        <f>SUM(G907-F907)</f>
        <v>0</v>
      </c>
      <c r="I907" s="19">
        <f>H907/F907</f>
      </c>
      <c r="J907" s="46">
        <f>H907/G907</f>
      </c>
      <c r="K907" s="54">
        <f>IF(J907&lt;25%,"น้อยกว่า 25%",IF(J907&gt;=25%,"มากกว่าหรือเท่ากับ 25%",IF(J907&gt;=35%,"มากกว่าหรือเท่ากับ 35%")))</f>
      </c>
      <c r="L907" s="51"/>
      <c r="M907" s="51"/>
      <c r="N907" s="51"/>
      <c r="O907" s="51"/>
      <c r="P907" s="52"/>
    </row>
    <row r="908" s="7" customFormat="1" ht="19.15" customHeight="1">
      <c r="A908" t="s" s="43">
        <v>124</v>
      </c>
      <c r="B908" s="42">
        <v>28</v>
      </c>
      <c r="C908" s="42">
        <v>25</v>
      </c>
      <c r="D908" t="s" s="43">
        <v>979</v>
      </c>
      <c r="E908" t="s" s="43">
        <v>147</v>
      </c>
      <c r="F908" s="53">
        <v>0</v>
      </c>
      <c r="G908" s="42">
        <v>0</v>
      </c>
      <c r="H908" s="18">
        <f>SUM(G908-F908)</f>
        <v>0</v>
      </c>
      <c r="I908" s="19">
        <f>H908/F908</f>
      </c>
      <c r="J908" s="46">
        <f>H908/G908</f>
      </c>
      <c r="K908" s="54">
        <f>IF(J908&lt;25%,"น้อยกว่า 25%",IF(J908&gt;=25%,"มากกว่าหรือเท่ากับ 25%",IF(J908&gt;=35%,"มากกว่าหรือเท่ากับ 35%")))</f>
      </c>
      <c r="L908" s="51"/>
      <c r="M908" s="51"/>
      <c r="N908" s="51"/>
      <c r="O908" s="51"/>
      <c r="P908" s="52"/>
    </row>
    <row r="909" s="7" customFormat="1" ht="19.15" customHeight="1">
      <c r="A909" t="s" s="43">
        <v>124</v>
      </c>
      <c r="B909" s="42">
        <v>28</v>
      </c>
      <c r="C909" s="42">
        <v>26</v>
      </c>
      <c r="D909" t="s" s="43">
        <v>980</v>
      </c>
      <c r="E909" t="s" s="43">
        <v>116</v>
      </c>
      <c r="F909" s="53">
        <v>0</v>
      </c>
      <c r="G909" s="42">
        <v>0</v>
      </c>
      <c r="H909" s="18">
        <f>SUM(G909-F909)</f>
        <v>0</v>
      </c>
      <c r="I909" s="19">
        <f>H909/F909</f>
      </c>
      <c r="J909" s="46">
        <f>H909/G909</f>
      </c>
      <c r="K909" s="54">
        <f>IF(J909&lt;25%,"น้อยกว่า 25%",IF(J909&gt;=25%,"มากกว่าหรือเท่ากับ 25%",IF(J909&gt;=35%,"มากกว่าหรือเท่ากับ 35%")))</f>
      </c>
      <c r="L909" s="51"/>
      <c r="M909" s="51"/>
      <c r="N909" s="51"/>
      <c r="O909" s="51"/>
      <c r="P909" s="52"/>
    </row>
    <row r="910" s="7" customFormat="1" ht="19.15" customHeight="1">
      <c r="A910" t="s" s="16">
        <v>124</v>
      </c>
      <c r="B910" s="17">
        <v>29</v>
      </c>
      <c r="C910" s="17">
        <v>11</v>
      </c>
      <c r="D910" t="s" s="16">
        <v>981</v>
      </c>
      <c r="E910" t="s" s="16">
        <v>84</v>
      </c>
      <c r="F910" s="55">
        <v>27605</v>
      </c>
      <c r="G910" s="17">
        <v>28765</v>
      </c>
      <c r="H910" s="18">
        <f>SUM(G910-F910)</f>
        <v>1160</v>
      </c>
      <c r="I910" s="19">
        <f>H910/F910</f>
        <v>0.0420213729396848</v>
      </c>
      <c r="J910" s="19">
        <f>H910/G910</f>
        <v>0.0403267860246828</v>
      </c>
      <c r="K910" t="s" s="21">
        <f>IF(J910&lt;25%,"น้อยกว่า 25%",IF(J910&gt;=25%,"มากกว่าหรือเท่ากับ 25%",IF(J910&gt;=35%,"มากกว่าหรือเท่ากับ 35%")))</f>
        <v>18</v>
      </c>
    </row>
    <row r="911" s="7" customFormat="1" ht="19.15" customHeight="1">
      <c r="A911" t="s" s="16">
        <v>124</v>
      </c>
      <c r="B911" s="17">
        <v>29</v>
      </c>
      <c r="C911" s="17">
        <v>15</v>
      </c>
      <c r="D911" t="s" s="16">
        <v>982</v>
      </c>
      <c r="E911" t="s" s="16">
        <v>20</v>
      </c>
      <c r="F911" s="55">
        <v>23680</v>
      </c>
      <c r="G911" s="17">
        <v>24622</v>
      </c>
      <c r="H911" s="18">
        <f>SUM(G911-F911)</f>
        <v>942</v>
      </c>
      <c r="I911" s="19">
        <f>H911/F911</f>
        <v>0.0397804054054054</v>
      </c>
      <c r="J911" s="19">
        <f>H911/G911</f>
        <v>0.0382584680367151</v>
      </c>
      <c r="K911" t="s" s="21">
        <f>IF(J911&lt;25%,"น้อยกว่า 25%",IF(J911&gt;=25%,"มากกว่าหรือเท่ากับ 25%",IF(J911&gt;=35%,"มากกว่าหรือเท่ากับ 35%")))</f>
        <v>18</v>
      </c>
    </row>
    <row r="912" s="7" customFormat="1" ht="19.15" customHeight="1">
      <c r="A912" t="s" s="16">
        <v>124</v>
      </c>
      <c r="B912" s="17">
        <v>29</v>
      </c>
      <c r="C912" s="17">
        <v>6</v>
      </c>
      <c r="D912" t="s" s="16">
        <v>983</v>
      </c>
      <c r="E912" t="s" s="16">
        <v>22</v>
      </c>
      <c r="F912" s="55">
        <v>22622</v>
      </c>
      <c r="G912" s="17">
        <v>23477</v>
      </c>
      <c r="H912" s="18">
        <f>SUM(G912-F912)</f>
        <v>855</v>
      </c>
      <c r="I912" s="19">
        <f>H912/F912</f>
        <v>0.0377950667491822</v>
      </c>
      <c r="J912" s="19">
        <f>H912/G912</f>
        <v>0.0364186224815777</v>
      </c>
      <c r="K912" t="s" s="21">
        <f>IF(J912&lt;25%,"น้อยกว่า 25%",IF(J912&gt;=25%,"มากกว่าหรือเท่ากับ 25%",IF(J912&gt;=35%,"มากกว่าหรือเท่ากับ 35%")))</f>
        <v>18</v>
      </c>
    </row>
    <row r="913" s="7" customFormat="1" ht="19.15" customHeight="1">
      <c r="A913" t="s" s="16">
        <v>124</v>
      </c>
      <c r="B913" s="17">
        <v>29</v>
      </c>
      <c r="C913" s="17">
        <v>3</v>
      </c>
      <c r="D913" t="s" s="16">
        <v>984</v>
      </c>
      <c r="E913" t="s" s="16">
        <v>17</v>
      </c>
      <c r="F913" s="55">
        <v>13087</v>
      </c>
      <c r="G913" s="17">
        <v>13612</v>
      </c>
      <c r="H913" s="18">
        <f>SUM(G913-F913)</f>
        <v>525</v>
      </c>
      <c r="I913" s="19">
        <f>H913/F913</f>
        <v>0.0401161457935356</v>
      </c>
      <c r="J913" s="19">
        <f>H913/G913</f>
        <v>0.0385689097854834</v>
      </c>
      <c r="K913" t="s" s="21">
        <f>IF(J913&lt;25%,"น้อยกว่า 25%",IF(J913&gt;=25%,"มากกว่าหรือเท่ากับ 25%",IF(J913&gt;=35%,"มากกว่าหรือเท่ากับ 35%")))</f>
        <v>18</v>
      </c>
    </row>
    <row r="914" s="7" customFormat="1" ht="19.15" customHeight="1">
      <c r="A914" t="s" s="16">
        <v>124</v>
      </c>
      <c r="B914" s="17">
        <v>29</v>
      </c>
      <c r="C914" s="17">
        <v>19</v>
      </c>
      <c r="D914" t="s" s="16">
        <v>985</v>
      </c>
      <c r="E914" t="s" s="16">
        <v>34</v>
      </c>
      <c r="F914" s="55">
        <v>4880</v>
      </c>
      <c r="G914" s="17">
        <v>5077</v>
      </c>
      <c r="H914" s="18">
        <f>SUM(G914-F914)</f>
        <v>197</v>
      </c>
      <c r="I914" s="19">
        <f>H914/F914</f>
        <v>0.0403688524590164</v>
      </c>
      <c r="J914" s="19">
        <f>H914/G914</f>
        <v>0.0388024423872366</v>
      </c>
      <c r="K914" t="s" s="21">
        <f>IF(J914&lt;25%,"น้อยกว่า 25%",IF(J914&gt;=25%,"มากกว่าหรือเท่ากับ 25%",IF(J914&gt;=35%,"มากกว่าหรือเท่ากับ 35%")))</f>
        <v>18</v>
      </c>
    </row>
    <row r="915" s="7" customFormat="1" ht="19.15" customHeight="1">
      <c r="A915" t="s" s="16">
        <v>124</v>
      </c>
      <c r="B915" s="17">
        <v>29</v>
      </c>
      <c r="C915" s="17">
        <v>1</v>
      </c>
      <c r="D915" t="s" s="16">
        <v>986</v>
      </c>
      <c r="E915" t="s" s="16">
        <v>28</v>
      </c>
      <c r="F915" s="55">
        <v>3311</v>
      </c>
      <c r="G915" s="17">
        <v>3407</v>
      </c>
      <c r="H915" s="18">
        <f>SUM(G915-F915)</f>
        <v>96</v>
      </c>
      <c r="I915" s="19">
        <f>H915/F915</f>
        <v>0.0289942615524011</v>
      </c>
      <c r="J915" s="19">
        <f>H915/G915</f>
        <v>0.028177282066334</v>
      </c>
      <c r="K915" t="s" s="21">
        <f>IF(J915&lt;25%,"น้อยกว่า 25%",IF(J915&gt;=25%,"มากกว่าหรือเท่ากับ 25%",IF(J915&gt;=35%,"มากกว่าหรือเท่ากับ 35%")))</f>
        <v>18</v>
      </c>
    </row>
    <row r="916" s="7" customFormat="1" ht="19.15" customHeight="1">
      <c r="A916" t="s" s="16">
        <v>124</v>
      </c>
      <c r="B916" s="17">
        <v>29</v>
      </c>
      <c r="C916" s="17">
        <v>8</v>
      </c>
      <c r="D916" t="s" s="16">
        <v>987</v>
      </c>
      <c r="E916" t="s" s="16">
        <v>26</v>
      </c>
      <c r="F916" s="55">
        <v>751</v>
      </c>
      <c r="G916" s="17">
        <v>772</v>
      </c>
      <c r="H916" s="18">
        <f>SUM(G916-F916)</f>
        <v>21</v>
      </c>
      <c r="I916" s="19">
        <f>H916/F916</f>
        <v>0.0279627163781625</v>
      </c>
      <c r="J916" s="19">
        <f>H916/G916</f>
        <v>0.0272020725388601</v>
      </c>
      <c r="K916" t="s" s="21">
        <f>IF(J916&lt;25%,"น้อยกว่า 25%",IF(J916&gt;=25%,"มากกว่าหรือเท่ากับ 25%",IF(J916&gt;=35%,"มากกว่าหรือเท่ากับ 35%")))</f>
        <v>18</v>
      </c>
    </row>
    <row r="917" s="7" customFormat="1" ht="19.15" customHeight="1">
      <c r="A917" t="s" s="16">
        <v>124</v>
      </c>
      <c r="B917" s="17">
        <v>29</v>
      </c>
      <c r="C917" s="17">
        <v>14</v>
      </c>
      <c r="D917" t="s" s="16">
        <v>988</v>
      </c>
      <c r="E917" t="s" s="16">
        <v>30</v>
      </c>
      <c r="F917" s="55">
        <v>505</v>
      </c>
      <c r="G917" s="17">
        <v>537</v>
      </c>
      <c r="H917" s="18">
        <f>SUM(G917-F917)</f>
        <v>32</v>
      </c>
      <c r="I917" s="19">
        <f>H917/F917</f>
        <v>0.06336633663366339</v>
      </c>
      <c r="J917" s="19">
        <f>H917/G917</f>
        <v>0.0595903165735568</v>
      </c>
      <c r="K917" t="s" s="21">
        <f>IF(J917&lt;25%,"น้อยกว่า 25%",IF(J917&gt;=25%,"มากกว่าหรือเท่ากับ 25%",IF(J917&gt;=35%,"มากกว่าหรือเท่ากับ 35%")))</f>
        <v>18</v>
      </c>
    </row>
    <row r="918" s="7" customFormat="1" ht="19.15" customHeight="1">
      <c r="A918" t="s" s="16">
        <v>124</v>
      </c>
      <c r="B918" s="17">
        <v>29</v>
      </c>
      <c r="C918" s="17">
        <v>2</v>
      </c>
      <c r="D918" t="s" s="16">
        <v>989</v>
      </c>
      <c r="E918" t="s" s="16">
        <v>38</v>
      </c>
      <c r="F918" s="55">
        <v>275</v>
      </c>
      <c r="G918" s="17">
        <v>293</v>
      </c>
      <c r="H918" s="18">
        <f>SUM(G918-F918)</f>
        <v>18</v>
      </c>
      <c r="I918" s="19">
        <f>H918/F918</f>
        <v>0.0654545454545455</v>
      </c>
      <c r="J918" s="19">
        <f>H918/G918</f>
        <v>0.0614334470989761</v>
      </c>
      <c r="K918" t="s" s="21">
        <f>IF(J918&lt;25%,"น้อยกว่า 25%",IF(J918&gt;=25%,"มากกว่าหรือเท่ากับ 25%",IF(J918&gt;=35%,"มากกว่าหรือเท่ากับ 35%")))</f>
        <v>18</v>
      </c>
    </row>
    <row r="919" s="7" customFormat="1" ht="19.15" customHeight="1">
      <c r="A919" t="s" s="16">
        <v>124</v>
      </c>
      <c r="B919" s="17">
        <v>29</v>
      </c>
      <c r="C919" s="17">
        <v>5</v>
      </c>
      <c r="D919" t="s" s="16">
        <v>990</v>
      </c>
      <c r="E919" t="s" s="16">
        <v>101</v>
      </c>
      <c r="F919" s="55">
        <v>276</v>
      </c>
      <c r="G919" s="17">
        <v>287</v>
      </c>
      <c r="H919" s="18">
        <f>SUM(G919-F919)</f>
        <v>11</v>
      </c>
      <c r="I919" s="19">
        <f>H919/F919</f>
        <v>0.0398550724637681</v>
      </c>
      <c r="J919" s="19">
        <f>H919/G919</f>
        <v>0.0383275261324042</v>
      </c>
      <c r="K919" t="s" s="21">
        <f>IF(J919&lt;25%,"น้อยกว่า 25%",IF(J919&gt;=25%,"มากกว่าหรือเท่ากับ 25%",IF(J919&gt;=35%,"มากกว่าหรือเท่ากับ 35%")))</f>
        <v>18</v>
      </c>
    </row>
    <row r="920" s="7" customFormat="1" ht="19.15" customHeight="1">
      <c r="A920" t="s" s="16">
        <v>124</v>
      </c>
      <c r="B920" s="17">
        <v>29</v>
      </c>
      <c r="C920" s="17">
        <v>13</v>
      </c>
      <c r="D920" t="s" s="16">
        <v>991</v>
      </c>
      <c r="E920" t="s" s="16">
        <v>36</v>
      </c>
      <c r="F920" s="55">
        <v>276</v>
      </c>
      <c r="G920" s="17">
        <v>285</v>
      </c>
      <c r="H920" s="18">
        <f>SUM(G920-F920)</f>
        <v>9</v>
      </c>
      <c r="I920" s="19">
        <f>H920/F920</f>
        <v>0.0326086956521739</v>
      </c>
      <c r="J920" s="19">
        <f>H920/G920</f>
        <v>0.0315789473684211</v>
      </c>
      <c r="K920" t="s" s="21">
        <f>IF(J920&lt;25%,"น้อยกว่า 25%",IF(J920&gt;=25%,"มากกว่าหรือเท่ากับ 25%",IF(J920&gt;=35%,"มากกว่าหรือเท่ากับ 35%")))</f>
        <v>18</v>
      </c>
    </row>
    <row r="921" s="7" customFormat="1" ht="19.15" customHeight="1">
      <c r="A921" t="s" s="16">
        <v>124</v>
      </c>
      <c r="B921" s="17">
        <v>29</v>
      </c>
      <c r="C921" s="17">
        <v>17</v>
      </c>
      <c r="D921" t="s" s="16">
        <v>992</v>
      </c>
      <c r="E921" t="s" s="16">
        <v>48</v>
      </c>
      <c r="F921" s="55">
        <v>250</v>
      </c>
      <c r="G921" s="17">
        <v>262</v>
      </c>
      <c r="H921" s="18">
        <f>SUM(G921-F921)</f>
        <v>12</v>
      </c>
      <c r="I921" s="19">
        <f>H921/F921</f>
        <v>0.048</v>
      </c>
      <c r="J921" s="19">
        <f>H921/G921</f>
        <v>0.0458015267175573</v>
      </c>
      <c r="K921" t="s" s="21">
        <f>IF(J921&lt;25%,"น้อยกว่า 25%",IF(J921&gt;=25%,"มากกว่าหรือเท่ากับ 25%",IF(J921&gt;=35%,"มากกว่าหรือเท่ากับ 35%")))</f>
        <v>18</v>
      </c>
    </row>
    <row r="922" s="7" customFormat="1" ht="19.15" customHeight="1">
      <c r="A922" t="s" s="16">
        <v>124</v>
      </c>
      <c r="B922" s="17">
        <v>29</v>
      </c>
      <c r="C922" s="17">
        <v>9</v>
      </c>
      <c r="D922" t="s" s="16">
        <v>993</v>
      </c>
      <c r="E922" t="s" s="16">
        <v>60</v>
      </c>
      <c r="F922" s="55">
        <v>251</v>
      </c>
      <c r="G922" s="17">
        <v>257</v>
      </c>
      <c r="H922" s="18">
        <f>SUM(G922-F922)</f>
        <v>6</v>
      </c>
      <c r="I922" s="19">
        <f>H922/F922</f>
        <v>0.0239043824701195</v>
      </c>
      <c r="J922" s="19">
        <f>H922/G922</f>
        <v>0.0233463035019455</v>
      </c>
      <c r="K922" t="s" s="21">
        <f>IF(J922&lt;25%,"น้อยกว่า 25%",IF(J922&gt;=25%,"มากกว่าหรือเท่ากับ 25%",IF(J922&gt;=35%,"มากกว่าหรือเท่ากับ 35%")))</f>
        <v>18</v>
      </c>
    </row>
    <row r="923" s="7" customFormat="1" ht="19.15" customHeight="1">
      <c r="A923" t="s" s="16">
        <v>124</v>
      </c>
      <c r="B923" s="17">
        <v>29</v>
      </c>
      <c r="C923" s="17">
        <v>7</v>
      </c>
      <c r="D923" t="s" s="16">
        <v>994</v>
      </c>
      <c r="E923" t="s" s="16">
        <v>76</v>
      </c>
      <c r="F923" s="55">
        <v>221</v>
      </c>
      <c r="G923" s="17">
        <v>227</v>
      </c>
      <c r="H923" s="18">
        <f>SUM(G923-F923)</f>
        <v>6</v>
      </c>
      <c r="I923" s="19">
        <f>H923/F923</f>
        <v>0.0271493212669683</v>
      </c>
      <c r="J923" s="19">
        <f>H923/G923</f>
        <v>0.026431718061674</v>
      </c>
      <c r="K923" t="s" s="21">
        <f>IF(J923&lt;25%,"น้อยกว่า 25%",IF(J923&gt;=25%,"มากกว่าหรือเท่ากับ 25%",IF(J923&gt;=35%,"มากกว่าหรือเท่ากับ 35%")))</f>
        <v>18</v>
      </c>
    </row>
    <row r="924" s="7" customFormat="1" ht="19.15" customHeight="1">
      <c r="A924" t="s" s="16">
        <v>124</v>
      </c>
      <c r="B924" s="17">
        <v>29</v>
      </c>
      <c r="C924" s="17">
        <v>4</v>
      </c>
      <c r="D924" t="s" s="16">
        <v>995</v>
      </c>
      <c r="E924" t="s" s="16">
        <v>24</v>
      </c>
      <c r="F924" s="55">
        <v>200</v>
      </c>
      <c r="G924" s="17">
        <v>205</v>
      </c>
      <c r="H924" s="18">
        <f>SUM(G924-F924)</f>
        <v>5</v>
      </c>
      <c r="I924" s="19">
        <f>H924/F924</f>
        <v>0.025</v>
      </c>
      <c r="J924" s="19">
        <f>H924/G924</f>
        <v>0.024390243902439</v>
      </c>
      <c r="K924" t="s" s="21">
        <f>IF(J924&lt;25%,"น้อยกว่า 25%",IF(J924&gt;=25%,"มากกว่าหรือเท่ากับ 25%",IF(J924&gt;=35%,"มากกว่าหรือเท่ากับ 35%")))</f>
        <v>18</v>
      </c>
    </row>
    <row r="925" s="7" customFormat="1" ht="19.15" customHeight="1">
      <c r="A925" t="s" s="16">
        <v>124</v>
      </c>
      <c r="B925" s="17">
        <v>29</v>
      </c>
      <c r="C925" s="17">
        <v>10</v>
      </c>
      <c r="D925" t="s" s="16">
        <v>996</v>
      </c>
      <c r="E925" t="s" s="16">
        <v>64</v>
      </c>
      <c r="F925" s="55">
        <v>168</v>
      </c>
      <c r="G925" s="17">
        <v>175</v>
      </c>
      <c r="H925" s="18">
        <f>SUM(G925-F925)</f>
        <v>7</v>
      </c>
      <c r="I925" s="19">
        <f>H925/F925</f>
        <v>0.0416666666666667</v>
      </c>
      <c r="J925" s="19">
        <f>H925/G925</f>
        <v>0.04</v>
      </c>
      <c r="K925" t="s" s="21">
        <f>IF(J925&lt;25%,"น้อยกว่า 25%",IF(J925&gt;=25%,"มากกว่าหรือเท่ากับ 25%",IF(J925&gt;=35%,"มากกว่าหรือเท่ากับ 35%")))</f>
        <v>18</v>
      </c>
    </row>
    <row r="926" s="7" customFormat="1" ht="19.15" customHeight="1">
      <c r="A926" t="s" s="16">
        <v>124</v>
      </c>
      <c r="B926" s="17">
        <v>29</v>
      </c>
      <c r="C926" s="17">
        <v>24</v>
      </c>
      <c r="D926" t="s" s="16">
        <v>997</v>
      </c>
      <c r="E926" t="s" s="16">
        <v>42</v>
      </c>
      <c r="F926" s="55">
        <v>159</v>
      </c>
      <c r="G926" s="17">
        <v>166</v>
      </c>
      <c r="H926" s="18">
        <f>SUM(G926-F926)</f>
        <v>7</v>
      </c>
      <c r="I926" s="19">
        <f>H926/F926</f>
        <v>0.0440251572327044</v>
      </c>
      <c r="J926" s="19">
        <f>H926/G926</f>
        <v>0.0421686746987952</v>
      </c>
      <c r="K926" t="s" s="21">
        <f>IF(J926&lt;25%,"น้อยกว่า 25%",IF(J926&gt;=25%,"มากกว่าหรือเท่ากับ 25%",IF(J926&gt;=35%,"มากกว่าหรือเท่ากับ 35%")))</f>
        <v>18</v>
      </c>
    </row>
    <row r="927" s="7" customFormat="1" ht="19.15" customHeight="1">
      <c r="A927" t="s" s="16">
        <v>124</v>
      </c>
      <c r="B927" s="17">
        <v>29</v>
      </c>
      <c r="C927" s="17">
        <v>12</v>
      </c>
      <c r="D927" t="s" s="16">
        <v>998</v>
      </c>
      <c r="E927" t="s" s="16">
        <v>44</v>
      </c>
      <c r="F927" s="55">
        <v>123</v>
      </c>
      <c r="G927" s="17">
        <v>126</v>
      </c>
      <c r="H927" s="18">
        <f>SUM(G927-F927)</f>
        <v>3</v>
      </c>
      <c r="I927" s="19">
        <f>H927/F927</f>
        <v>0.024390243902439</v>
      </c>
      <c r="J927" s="19">
        <f>H927/G927</f>
        <v>0.0238095238095238</v>
      </c>
      <c r="K927" t="s" s="21">
        <f>IF(J927&lt;25%,"น้อยกว่า 25%",IF(J927&gt;=25%,"มากกว่าหรือเท่ากับ 25%",IF(J927&gt;=35%,"มากกว่าหรือเท่ากับ 35%")))</f>
        <v>18</v>
      </c>
    </row>
    <row r="928" s="7" customFormat="1" ht="19.15" customHeight="1">
      <c r="A928" t="s" s="16">
        <v>124</v>
      </c>
      <c r="B928" s="17">
        <v>29</v>
      </c>
      <c r="C928" s="17">
        <v>22</v>
      </c>
      <c r="D928" t="s" s="16">
        <v>999</v>
      </c>
      <c r="E928" t="s" s="16">
        <v>173</v>
      </c>
      <c r="F928" s="55">
        <v>104</v>
      </c>
      <c r="G928" s="17">
        <v>109</v>
      </c>
      <c r="H928" s="18">
        <f>SUM(G928-F928)</f>
        <v>5</v>
      </c>
      <c r="I928" s="19">
        <f>H928/F928</f>
        <v>0.0480769230769231</v>
      </c>
      <c r="J928" s="19">
        <f>H928/G928</f>
        <v>0.0458715596330275</v>
      </c>
      <c r="K928" t="s" s="21">
        <f>IF(J928&lt;25%,"น้อยกว่า 25%",IF(J928&gt;=25%,"มากกว่าหรือเท่ากับ 25%",IF(J928&gt;=35%,"มากกว่าหรือเท่ากับ 35%")))</f>
        <v>18</v>
      </c>
    </row>
    <row r="929" s="7" customFormat="1" ht="19.15" customHeight="1">
      <c r="A929" t="s" s="16">
        <v>124</v>
      </c>
      <c r="B929" s="17">
        <v>29</v>
      </c>
      <c r="C929" s="17">
        <v>23</v>
      </c>
      <c r="D929" t="s" s="16">
        <v>1000</v>
      </c>
      <c r="E929" t="s" s="16">
        <v>52</v>
      </c>
      <c r="F929" s="55">
        <v>94</v>
      </c>
      <c r="G929" s="17">
        <v>98</v>
      </c>
      <c r="H929" s="18">
        <f>SUM(G929-F929)</f>
        <v>4</v>
      </c>
      <c r="I929" s="19">
        <f>H929/F929</f>
        <v>0.0425531914893617</v>
      </c>
      <c r="J929" s="19">
        <f>H929/G929</f>
        <v>0.0408163265306122</v>
      </c>
      <c r="K929" t="s" s="21">
        <f>IF(J929&lt;25%,"น้อยกว่า 25%",IF(J929&gt;=25%,"มากกว่าหรือเท่ากับ 25%",IF(J929&gt;=35%,"มากกว่าหรือเท่ากับ 35%")))</f>
        <v>18</v>
      </c>
    </row>
    <row r="930" s="7" customFormat="1" ht="19.15" customHeight="1">
      <c r="A930" t="s" s="16">
        <v>124</v>
      </c>
      <c r="B930" s="17">
        <v>29</v>
      </c>
      <c r="C930" s="17">
        <v>31</v>
      </c>
      <c r="D930" t="s" s="16">
        <v>1001</v>
      </c>
      <c r="E930" t="s" s="16">
        <v>68</v>
      </c>
      <c r="F930" s="55">
        <v>88</v>
      </c>
      <c r="G930" s="17">
        <v>93</v>
      </c>
      <c r="H930" s="18">
        <f>SUM(G930-F930)</f>
        <v>5</v>
      </c>
      <c r="I930" s="19">
        <f>H930/F930</f>
        <v>0.0568181818181818</v>
      </c>
      <c r="J930" s="19">
        <f>H930/G930</f>
        <v>0.0537634408602151</v>
      </c>
      <c r="K930" t="s" s="21">
        <f>IF(J930&lt;25%,"น้อยกว่า 25%",IF(J930&gt;=25%,"มากกว่าหรือเท่ากับ 25%",IF(J930&gt;=35%,"มากกว่าหรือเท่ากับ 35%")))</f>
        <v>18</v>
      </c>
    </row>
    <row r="931" s="7" customFormat="1" ht="19.15" customHeight="1">
      <c r="A931" t="s" s="16">
        <v>124</v>
      </c>
      <c r="B931" s="17">
        <v>29</v>
      </c>
      <c r="C931" s="17">
        <v>18</v>
      </c>
      <c r="D931" t="s" s="16">
        <v>1002</v>
      </c>
      <c r="E931" t="s" s="16">
        <v>185</v>
      </c>
      <c r="F931" s="55">
        <v>89</v>
      </c>
      <c r="G931" s="17">
        <v>91</v>
      </c>
      <c r="H931" s="18">
        <f>SUM(G931-F931)</f>
        <v>2</v>
      </c>
      <c r="I931" s="19">
        <f>H931/F931</f>
        <v>0.0224719101123596</v>
      </c>
      <c r="J931" s="19">
        <f>H931/G931</f>
        <v>0.021978021978022</v>
      </c>
      <c r="K931" t="s" s="21">
        <f>IF(J931&lt;25%,"น้อยกว่า 25%",IF(J931&gt;=25%,"มากกว่าหรือเท่ากับ 25%",IF(J931&gt;=35%,"มากกว่าหรือเท่ากับ 35%")))</f>
        <v>18</v>
      </c>
    </row>
    <row r="932" s="7" customFormat="1" ht="19.15" customHeight="1">
      <c r="A932" t="s" s="16">
        <v>124</v>
      </c>
      <c r="B932" s="17">
        <v>29</v>
      </c>
      <c r="C932" s="17">
        <v>25</v>
      </c>
      <c r="D932" t="s" s="16">
        <v>1003</v>
      </c>
      <c r="E932" t="s" s="16">
        <v>72</v>
      </c>
      <c r="F932" s="55">
        <v>58</v>
      </c>
      <c r="G932" s="17">
        <v>59</v>
      </c>
      <c r="H932" s="18">
        <f>SUM(G932-F932)</f>
        <v>1</v>
      </c>
      <c r="I932" s="19">
        <f>H932/F932</f>
        <v>0.0172413793103448</v>
      </c>
      <c r="J932" s="19">
        <f>H932/G932</f>
        <v>0.0169491525423729</v>
      </c>
      <c r="K932" t="s" s="21">
        <f>IF(J932&lt;25%,"น้อยกว่า 25%",IF(J932&gt;=25%,"มากกว่าหรือเท่ากับ 25%",IF(J932&gt;=35%,"มากกว่าหรือเท่ากับ 35%")))</f>
        <v>18</v>
      </c>
    </row>
    <row r="933" s="7" customFormat="1" ht="19.15" customHeight="1">
      <c r="A933" t="s" s="16">
        <v>124</v>
      </c>
      <c r="B933" s="17">
        <v>29</v>
      </c>
      <c r="C933" s="17">
        <v>21</v>
      </c>
      <c r="D933" t="s" s="16">
        <v>1004</v>
      </c>
      <c r="E933" t="s" s="16">
        <v>66</v>
      </c>
      <c r="F933" s="55">
        <v>53</v>
      </c>
      <c r="G933" s="17">
        <v>54</v>
      </c>
      <c r="H933" s="18">
        <f>SUM(G933-F933)</f>
        <v>1</v>
      </c>
      <c r="I933" s="19">
        <f>H933/F933</f>
        <v>0.0188679245283019</v>
      </c>
      <c r="J933" s="19">
        <f>H933/G933</f>
        <v>0.0185185185185185</v>
      </c>
      <c r="K933" t="s" s="21">
        <f>IF(J933&lt;25%,"น้อยกว่า 25%",IF(J933&gt;=25%,"มากกว่าหรือเท่ากับ 25%",IF(J933&gt;=35%,"มากกว่าหรือเท่ากับ 35%")))</f>
        <v>18</v>
      </c>
    </row>
    <row r="934" s="7" customFormat="1" ht="19.15" customHeight="1">
      <c r="A934" t="s" s="16">
        <v>124</v>
      </c>
      <c r="B934" s="17">
        <v>29</v>
      </c>
      <c r="C934" s="17">
        <v>16</v>
      </c>
      <c r="D934" t="s" s="16">
        <v>1005</v>
      </c>
      <c r="E934" t="s" s="16">
        <v>54</v>
      </c>
      <c r="F934" s="55">
        <v>49</v>
      </c>
      <c r="G934" s="17">
        <v>53</v>
      </c>
      <c r="H934" s="18">
        <f>SUM(G934-F934)</f>
        <v>4</v>
      </c>
      <c r="I934" s="19">
        <f>H934/F934</f>
        <v>0.0816326530612245</v>
      </c>
      <c r="J934" s="19">
        <f>H934/G934</f>
        <v>0.0754716981132075</v>
      </c>
      <c r="K934" t="s" s="21">
        <f>IF(J934&lt;25%,"น้อยกว่า 25%",IF(J934&gt;=25%,"มากกว่าหรือเท่ากับ 25%",IF(J934&gt;=35%,"มากกว่าหรือเท่ากับ 35%")))</f>
        <v>18</v>
      </c>
    </row>
    <row r="935" s="7" customFormat="1" ht="19.15" customHeight="1">
      <c r="A935" t="s" s="16">
        <v>124</v>
      </c>
      <c r="B935" s="17">
        <v>29</v>
      </c>
      <c r="C935" s="17">
        <v>30</v>
      </c>
      <c r="D935" t="s" s="16">
        <v>1006</v>
      </c>
      <c r="E935" t="s" s="16">
        <v>58</v>
      </c>
      <c r="F935" s="55">
        <v>52</v>
      </c>
      <c r="G935" s="17">
        <v>52</v>
      </c>
      <c r="H935" s="18">
        <f>SUM(G935-F935)</f>
        <v>0</v>
      </c>
      <c r="I935" s="19">
        <f>H935/F935</f>
        <v>0</v>
      </c>
      <c r="J935" s="19">
        <f>H935/G935</f>
        <v>0</v>
      </c>
      <c r="K935" t="s" s="21">
        <f>IF(J935&lt;25%,"น้อยกว่า 25%",IF(J935&gt;=25%,"มากกว่าหรือเท่ากับ 25%",IF(J935&gt;=35%,"มากกว่าหรือเท่ากับ 35%")))</f>
        <v>18</v>
      </c>
    </row>
    <row r="936" s="7" customFormat="1" ht="19.15" customHeight="1">
      <c r="A936" t="s" s="16">
        <v>124</v>
      </c>
      <c r="B936" s="17">
        <v>29</v>
      </c>
      <c r="C936" s="17">
        <v>26</v>
      </c>
      <c r="D936" t="s" s="16">
        <v>1007</v>
      </c>
      <c r="E936" t="s" s="16">
        <v>46</v>
      </c>
      <c r="F936" s="55">
        <v>35</v>
      </c>
      <c r="G936" s="17">
        <v>36</v>
      </c>
      <c r="H936" s="18">
        <f>SUM(G936-F936)</f>
        <v>1</v>
      </c>
      <c r="I936" s="19">
        <f>H936/F936</f>
        <v>0.0285714285714286</v>
      </c>
      <c r="J936" s="19">
        <f>H936/G936</f>
        <v>0.0277777777777778</v>
      </c>
      <c r="K936" t="s" s="21">
        <f>IF(J936&lt;25%,"น้อยกว่า 25%",IF(J936&gt;=25%,"มากกว่าหรือเท่ากับ 25%",IF(J936&gt;=35%,"มากกว่าหรือเท่ากับ 35%")))</f>
        <v>18</v>
      </c>
    </row>
    <row r="937" s="7" customFormat="1" ht="19.15" customHeight="1">
      <c r="A937" t="s" s="16">
        <v>124</v>
      </c>
      <c r="B937" s="17">
        <v>29</v>
      </c>
      <c r="C937" s="17">
        <v>20</v>
      </c>
      <c r="D937" t="s" s="16">
        <v>1008</v>
      </c>
      <c r="E937" t="s" s="16">
        <v>40</v>
      </c>
      <c r="F937" s="55">
        <v>29</v>
      </c>
      <c r="G937" s="17">
        <v>32</v>
      </c>
      <c r="H937" s="18">
        <f>SUM(G937-F937)</f>
        <v>3</v>
      </c>
      <c r="I937" s="19">
        <f>H937/F937</f>
        <v>0.103448275862069</v>
      </c>
      <c r="J937" s="19">
        <f>H937/G937</f>
        <v>0.09375</v>
      </c>
      <c r="K937" t="s" s="21">
        <f>IF(J937&lt;25%,"น้อยกว่า 25%",IF(J937&gt;=25%,"มากกว่าหรือเท่ากับ 25%",IF(J937&gt;=35%,"มากกว่าหรือเท่ากับ 35%")))</f>
        <v>18</v>
      </c>
    </row>
    <row r="938" s="7" customFormat="1" ht="19.15" customHeight="1">
      <c r="A938" t="s" s="16">
        <v>124</v>
      </c>
      <c r="B938" s="17">
        <v>29</v>
      </c>
      <c r="C938" s="17">
        <v>29</v>
      </c>
      <c r="D938" t="s" s="16">
        <v>1009</v>
      </c>
      <c r="E938" t="s" s="16">
        <v>281</v>
      </c>
      <c r="F938" s="55">
        <v>23</v>
      </c>
      <c r="G938" s="17">
        <v>24</v>
      </c>
      <c r="H938" s="18">
        <f>SUM(G938-F938)</f>
        <v>1</v>
      </c>
      <c r="I938" s="19">
        <f>H938/F938</f>
        <v>0.0434782608695652</v>
      </c>
      <c r="J938" s="19">
        <f>H938/G938</f>
        <v>0.0416666666666667</v>
      </c>
      <c r="K938" t="s" s="21">
        <f>IF(J938&lt;25%,"น้อยกว่า 25%",IF(J938&gt;=25%,"มากกว่าหรือเท่ากับ 25%",IF(J938&gt;=35%,"มากกว่าหรือเท่ากับ 35%")))</f>
        <v>18</v>
      </c>
    </row>
    <row r="939" s="7" customFormat="1" ht="19.15" customHeight="1">
      <c r="A939" t="s" s="16">
        <v>124</v>
      </c>
      <c r="B939" s="17">
        <v>29</v>
      </c>
      <c r="C939" s="17">
        <v>27</v>
      </c>
      <c r="D939" t="s" s="16">
        <v>1010</v>
      </c>
      <c r="E939" t="s" s="16">
        <v>116</v>
      </c>
      <c r="F939" s="55">
        <v>18</v>
      </c>
      <c r="G939" s="17">
        <v>18</v>
      </c>
      <c r="H939" s="18">
        <f>SUM(G939-F939)</f>
        <v>0</v>
      </c>
      <c r="I939" s="19">
        <f>H939/F939</f>
        <v>0</v>
      </c>
      <c r="J939" s="19">
        <f>H939/G939</f>
        <v>0</v>
      </c>
      <c r="K939" t="s" s="21">
        <f>IF(J939&lt;25%,"น้อยกว่า 25%",IF(J939&gt;=25%,"มากกว่าหรือเท่ากับ 25%",IF(J939&gt;=35%,"มากกว่าหรือเท่ากับ 35%")))</f>
        <v>18</v>
      </c>
    </row>
    <row r="940" s="7" customFormat="1" ht="19.15" customHeight="1">
      <c r="A940" t="s" s="16">
        <v>124</v>
      </c>
      <c r="B940" s="17">
        <v>29</v>
      </c>
      <c r="C940" s="17">
        <v>28</v>
      </c>
      <c r="D940" t="s" s="16">
        <v>1011</v>
      </c>
      <c r="E940" t="s" s="16">
        <v>153</v>
      </c>
      <c r="F940" s="55">
        <v>16</v>
      </c>
      <c r="G940" s="17">
        <v>16</v>
      </c>
      <c r="H940" s="18">
        <f>SUM(G940-F940)</f>
        <v>0</v>
      </c>
      <c r="I940" s="19">
        <f>H940/F940</f>
        <v>0</v>
      </c>
      <c r="J940" s="19">
        <f>H940/G940</f>
        <v>0</v>
      </c>
      <c r="K940" t="s" s="21">
        <f>IF(J940&lt;25%,"น้อยกว่า 25%",IF(J940&gt;=25%,"มากกว่าหรือเท่ากับ 25%",IF(J940&gt;=35%,"มากกว่าหรือเท่ากับ 35%")))</f>
        <v>18</v>
      </c>
    </row>
    <row r="941" s="7" customFormat="1" ht="19.15" customHeight="1">
      <c r="A941" t="s" s="25">
        <v>124</v>
      </c>
      <c r="B941" s="26">
        <v>30</v>
      </c>
      <c r="C941" s="26">
        <v>8</v>
      </c>
      <c r="D941" t="s" s="25">
        <v>1012</v>
      </c>
      <c r="E941" t="s" s="25">
        <v>20</v>
      </c>
      <c r="F941" s="56">
        <v>29968</v>
      </c>
      <c r="G941" s="26">
        <v>31394</v>
      </c>
      <c r="H941" s="18">
        <f>SUM(G941-F941)</f>
        <v>1426</v>
      </c>
      <c r="I941" s="19">
        <f>H941/F941</f>
        <v>0.0475840896956754</v>
      </c>
      <c r="J941" s="19">
        <f>H941/G941</f>
        <v>0.0454226922341849</v>
      </c>
      <c r="K941" t="s" s="21">
        <f>IF(J941&lt;25%,"น้อยกว่า 25%",IF(J941&gt;=25%,"มากกว่าหรือเท่ากับ 25%",IF(J941&gt;=35%,"มากกว่าหรือเท่ากับ 35%")))</f>
        <v>18</v>
      </c>
    </row>
    <row r="942" s="7" customFormat="1" ht="19.15" customHeight="1">
      <c r="A942" t="s" s="25">
        <v>124</v>
      </c>
      <c r="B942" s="26">
        <v>30</v>
      </c>
      <c r="C942" s="26">
        <v>6</v>
      </c>
      <c r="D942" t="s" s="25">
        <v>1013</v>
      </c>
      <c r="E942" t="s" s="25">
        <v>84</v>
      </c>
      <c r="F942" s="56">
        <v>24515</v>
      </c>
      <c r="G942" s="26">
        <v>25745</v>
      </c>
      <c r="H942" s="18">
        <f>SUM(G942-F942)</f>
        <v>1230</v>
      </c>
      <c r="I942" s="19">
        <f>H942/F942</f>
        <v>0.0501733632469916</v>
      </c>
      <c r="J942" s="19">
        <f>H942/G942</f>
        <v>0.0477762672363566</v>
      </c>
      <c r="K942" t="s" s="21">
        <f>IF(J942&lt;25%,"น้อยกว่า 25%",IF(J942&gt;=25%,"มากกว่าหรือเท่ากับ 25%",IF(J942&gt;=35%,"มากกว่าหรือเท่ากับ 35%")))</f>
        <v>18</v>
      </c>
    </row>
    <row r="943" s="7" customFormat="1" ht="19.15" customHeight="1">
      <c r="A943" t="s" s="25">
        <v>124</v>
      </c>
      <c r="B943" s="26">
        <v>30</v>
      </c>
      <c r="C943" s="26">
        <v>4</v>
      </c>
      <c r="D943" t="s" s="25">
        <v>1014</v>
      </c>
      <c r="E943" t="s" s="25">
        <v>22</v>
      </c>
      <c r="F943" s="56">
        <v>22621</v>
      </c>
      <c r="G943" s="26">
        <v>23724</v>
      </c>
      <c r="H943" s="18">
        <f>SUM(G943-F943)</f>
        <v>1103</v>
      </c>
      <c r="I943" s="19">
        <f>H943/F943</f>
        <v>0.0487600017682684</v>
      </c>
      <c r="J943" s="19">
        <f>H943/G943</f>
        <v>0.0464930028662957</v>
      </c>
      <c r="K943" t="s" s="21">
        <f>IF(J943&lt;25%,"น้อยกว่า 25%",IF(J943&gt;=25%,"มากกว่าหรือเท่ากับ 25%",IF(J943&gt;=35%,"มากกว่าหรือเท่ากับ 35%")))</f>
        <v>18</v>
      </c>
    </row>
    <row r="944" s="7" customFormat="1" ht="19.15" customHeight="1">
      <c r="A944" t="s" s="25">
        <v>124</v>
      </c>
      <c r="B944" s="26">
        <v>30</v>
      </c>
      <c r="C944" s="26">
        <v>10</v>
      </c>
      <c r="D944" t="s" s="25">
        <v>1015</v>
      </c>
      <c r="E944" t="s" s="25">
        <v>17</v>
      </c>
      <c r="F944" s="56">
        <v>16605</v>
      </c>
      <c r="G944" s="26">
        <v>17535</v>
      </c>
      <c r="H944" s="18">
        <f>SUM(G944-F944)</f>
        <v>930</v>
      </c>
      <c r="I944" s="19">
        <f>H944/F944</f>
        <v>0.0560072267389341</v>
      </c>
      <c r="J944" s="19">
        <f>H944/G944</f>
        <v>0.0530367835757057</v>
      </c>
      <c r="K944" t="s" s="21">
        <f>IF(J944&lt;25%,"น้อยกว่า 25%",IF(J944&gt;=25%,"มากกว่าหรือเท่ากับ 25%",IF(J944&gt;=35%,"มากกว่าหรือเท่ากับ 35%")))</f>
        <v>18</v>
      </c>
    </row>
    <row r="945" s="7" customFormat="1" ht="19.15" customHeight="1">
      <c r="A945" t="s" s="25">
        <v>124</v>
      </c>
      <c r="B945" s="26">
        <v>30</v>
      </c>
      <c r="C945" s="26">
        <v>20</v>
      </c>
      <c r="D945" t="s" s="25">
        <v>1016</v>
      </c>
      <c r="E945" t="s" s="25">
        <v>34</v>
      </c>
      <c r="F945" s="56">
        <v>5086</v>
      </c>
      <c r="G945" s="26">
        <v>5344</v>
      </c>
      <c r="H945" s="18">
        <f>SUM(G945-F945)</f>
        <v>258</v>
      </c>
      <c r="I945" s="19">
        <f>H945/F945</f>
        <v>0.0507274872198191</v>
      </c>
      <c r="J945" s="19">
        <f>H945/G945</f>
        <v>0.0482784431137725</v>
      </c>
      <c r="K945" t="s" s="21">
        <f>IF(J945&lt;25%,"น้อยกว่า 25%",IF(J945&gt;=25%,"มากกว่าหรือเท่ากับ 25%",IF(J945&gt;=35%,"มากกว่าหรือเท่ากับ 35%")))</f>
        <v>18</v>
      </c>
    </row>
    <row r="946" s="7" customFormat="1" ht="19.15" customHeight="1">
      <c r="A946" t="s" s="25">
        <v>124</v>
      </c>
      <c r="B946" s="26">
        <v>30</v>
      </c>
      <c r="C946" s="26">
        <v>7</v>
      </c>
      <c r="D946" t="s" s="25">
        <v>1017</v>
      </c>
      <c r="E946" t="s" s="25">
        <v>28</v>
      </c>
      <c r="F946" s="56">
        <v>3825</v>
      </c>
      <c r="G946" s="26">
        <v>3991</v>
      </c>
      <c r="H946" s="18">
        <f>SUM(G946-F946)</f>
        <v>166</v>
      </c>
      <c r="I946" s="19">
        <f>H946/F946</f>
        <v>0.0433986928104575</v>
      </c>
      <c r="J946" s="19">
        <f>H946/G946</f>
        <v>0.0415935855675269</v>
      </c>
      <c r="K946" t="s" s="21">
        <f>IF(J946&lt;25%,"น้อยกว่า 25%",IF(J946&gt;=25%,"มากกว่าหรือเท่ากับ 25%",IF(J946&gt;=35%,"มากกว่าหรือเท่ากับ 35%")))</f>
        <v>18</v>
      </c>
    </row>
    <row r="947" s="7" customFormat="1" ht="19.15" customHeight="1">
      <c r="A947" t="s" s="25">
        <v>124</v>
      </c>
      <c r="B947" s="26">
        <v>30</v>
      </c>
      <c r="C947" s="26">
        <v>5</v>
      </c>
      <c r="D947" t="s" s="25">
        <v>1018</v>
      </c>
      <c r="E947" t="s" s="25">
        <v>26</v>
      </c>
      <c r="F947" s="56">
        <v>677</v>
      </c>
      <c r="G947" s="26">
        <v>766</v>
      </c>
      <c r="H947" s="18">
        <f>SUM(G947-F947)</f>
        <v>89</v>
      </c>
      <c r="I947" s="19">
        <f>H947/F947</f>
        <v>0.131462333825702</v>
      </c>
      <c r="J947" s="19">
        <f>H947/G947</f>
        <v>0.116187989556136</v>
      </c>
      <c r="K947" t="s" s="21">
        <f>IF(J947&lt;25%,"น้อยกว่า 25%",IF(J947&gt;=25%,"มากกว่าหรือเท่ากับ 25%",IF(J947&gt;=35%,"มากกว่าหรือเท่ากับ 35%")))</f>
        <v>18</v>
      </c>
    </row>
    <row r="948" s="7" customFormat="1" ht="19.15" customHeight="1">
      <c r="A948" t="s" s="25">
        <v>124</v>
      </c>
      <c r="B948" s="26">
        <v>30</v>
      </c>
      <c r="C948" s="26">
        <v>1</v>
      </c>
      <c r="D948" t="s" s="25">
        <v>1019</v>
      </c>
      <c r="E948" t="s" s="25">
        <v>30</v>
      </c>
      <c r="F948" s="56">
        <v>673</v>
      </c>
      <c r="G948" s="26">
        <v>695</v>
      </c>
      <c r="H948" s="18">
        <f>SUM(G948-F948)</f>
        <v>22</v>
      </c>
      <c r="I948" s="19">
        <f>H948/F948</f>
        <v>0.0326894502228826</v>
      </c>
      <c r="J948" s="19">
        <f>H948/G948</f>
        <v>0.0316546762589928</v>
      </c>
      <c r="K948" t="s" s="21">
        <f>IF(J948&lt;25%,"น้อยกว่า 25%",IF(J948&gt;=25%,"มากกว่าหรือเท่ากับ 25%",IF(J948&gt;=35%,"มากกว่าหรือเท่ากับ 35%")))</f>
        <v>18</v>
      </c>
    </row>
    <row r="949" s="7" customFormat="1" ht="19.15" customHeight="1">
      <c r="A949" t="s" s="25">
        <v>124</v>
      </c>
      <c r="B949" s="26">
        <v>30</v>
      </c>
      <c r="C949" s="26">
        <v>16</v>
      </c>
      <c r="D949" t="s" s="25">
        <v>1020</v>
      </c>
      <c r="E949" t="s" s="25">
        <v>48</v>
      </c>
      <c r="F949" s="56">
        <v>417</v>
      </c>
      <c r="G949" s="26">
        <v>437</v>
      </c>
      <c r="H949" s="18">
        <f>SUM(G949-F949)</f>
        <v>20</v>
      </c>
      <c r="I949" s="19">
        <f>H949/F949</f>
        <v>0.0479616306954436</v>
      </c>
      <c r="J949" s="19">
        <f>H949/G949</f>
        <v>0.045766590389016</v>
      </c>
      <c r="K949" t="s" s="21">
        <f>IF(J949&lt;25%,"น้อยกว่า 25%",IF(J949&gt;=25%,"มากกว่าหรือเท่ากับ 25%",IF(J949&gt;=35%,"มากกว่าหรือเท่ากับ 35%")))</f>
        <v>18</v>
      </c>
    </row>
    <row r="950" s="7" customFormat="1" ht="19.15" customHeight="1">
      <c r="A950" t="s" s="25">
        <v>124</v>
      </c>
      <c r="B950" s="26">
        <v>30</v>
      </c>
      <c r="C950" s="26">
        <v>3</v>
      </c>
      <c r="D950" t="s" s="25">
        <v>1021</v>
      </c>
      <c r="E950" t="s" s="25">
        <v>36</v>
      </c>
      <c r="F950" s="56">
        <v>348</v>
      </c>
      <c r="G950" s="26">
        <v>360</v>
      </c>
      <c r="H950" s="18">
        <f>SUM(G950-F950)</f>
        <v>12</v>
      </c>
      <c r="I950" s="19">
        <f>H950/F950</f>
        <v>0.0344827586206897</v>
      </c>
      <c r="J950" s="19">
        <f>H950/G950</f>
        <v>0.0333333333333333</v>
      </c>
      <c r="K950" t="s" s="21">
        <f>IF(J950&lt;25%,"น้อยกว่า 25%",IF(J950&gt;=25%,"มากกว่าหรือเท่ากับ 25%",IF(J950&gt;=35%,"มากกว่าหรือเท่ากับ 35%")))</f>
        <v>18</v>
      </c>
    </row>
    <row r="951" s="7" customFormat="1" ht="19.15" customHeight="1">
      <c r="A951" t="s" s="25">
        <v>124</v>
      </c>
      <c r="B951" s="26">
        <v>30</v>
      </c>
      <c r="C951" s="26">
        <v>9</v>
      </c>
      <c r="D951" t="s" s="25">
        <v>1022</v>
      </c>
      <c r="E951" t="s" s="25">
        <v>60</v>
      </c>
      <c r="F951" s="56">
        <v>332</v>
      </c>
      <c r="G951" s="26">
        <v>351</v>
      </c>
      <c r="H951" s="18">
        <f>SUM(G951-F951)</f>
        <v>19</v>
      </c>
      <c r="I951" s="19">
        <f>H951/F951</f>
        <v>0.0572289156626506</v>
      </c>
      <c r="J951" s="19">
        <f>H951/G951</f>
        <v>0.0541310541310541</v>
      </c>
      <c r="K951" t="s" s="21">
        <f>IF(J951&lt;25%,"น้อยกว่า 25%",IF(J951&gt;=25%,"มากกว่าหรือเท่ากับ 25%",IF(J951&gt;=35%,"มากกว่าหรือเท่ากับ 35%")))</f>
        <v>18</v>
      </c>
    </row>
    <row r="952" s="7" customFormat="1" ht="19.15" customHeight="1">
      <c r="A952" t="s" s="25">
        <v>124</v>
      </c>
      <c r="B952" s="26">
        <v>30</v>
      </c>
      <c r="C952" s="26">
        <v>11</v>
      </c>
      <c r="D952" t="s" s="25">
        <v>1023</v>
      </c>
      <c r="E952" t="s" s="25">
        <v>76</v>
      </c>
      <c r="F952" s="56">
        <v>249</v>
      </c>
      <c r="G952" s="26">
        <v>257</v>
      </c>
      <c r="H952" s="18">
        <f>SUM(G952-F952)</f>
        <v>8</v>
      </c>
      <c r="I952" s="19">
        <f>H952/F952</f>
        <v>0.0321285140562249</v>
      </c>
      <c r="J952" s="19">
        <f>H952/G952</f>
        <v>0.0311284046692607</v>
      </c>
      <c r="K952" t="s" s="21">
        <f>IF(J952&lt;25%,"น้อยกว่า 25%",IF(J952&gt;=25%,"มากกว่าหรือเท่ากับ 25%",IF(J952&gt;=35%,"มากกว่าหรือเท่ากับ 35%")))</f>
        <v>18</v>
      </c>
    </row>
    <row r="953" s="7" customFormat="1" ht="19.15" customHeight="1">
      <c r="A953" t="s" s="25">
        <v>124</v>
      </c>
      <c r="B953" s="26">
        <v>30</v>
      </c>
      <c r="C953" s="26">
        <v>30</v>
      </c>
      <c r="D953" t="s" s="25">
        <v>1024</v>
      </c>
      <c r="E953" t="s" s="25">
        <v>62</v>
      </c>
      <c r="F953" s="56">
        <v>195</v>
      </c>
      <c r="G953" s="26">
        <v>211</v>
      </c>
      <c r="H953" s="18">
        <f>SUM(G953-F953)</f>
        <v>16</v>
      </c>
      <c r="I953" s="19">
        <f>H953/F953</f>
        <v>0.08205128205128211</v>
      </c>
      <c r="J953" s="19">
        <f>H953/G953</f>
        <v>0.0758293838862559</v>
      </c>
      <c r="K953" t="s" s="21">
        <f>IF(J953&lt;25%,"น้อยกว่า 25%",IF(J953&gt;=25%,"มากกว่าหรือเท่ากับ 25%",IF(J953&gt;=35%,"มากกว่าหรือเท่ากับ 35%")))</f>
        <v>18</v>
      </c>
    </row>
    <row r="954" s="7" customFormat="1" ht="19.15" customHeight="1">
      <c r="A954" t="s" s="25">
        <v>124</v>
      </c>
      <c r="B954" s="26">
        <v>30</v>
      </c>
      <c r="C954" s="26">
        <v>12</v>
      </c>
      <c r="D954" t="s" s="25">
        <v>1025</v>
      </c>
      <c r="E954" t="s" s="25">
        <v>38</v>
      </c>
      <c r="F954" s="56">
        <v>183</v>
      </c>
      <c r="G954" s="26">
        <v>186</v>
      </c>
      <c r="H954" s="18">
        <f>SUM(G954-F954)</f>
        <v>3</v>
      </c>
      <c r="I954" s="19">
        <f>H954/F954</f>
        <v>0.0163934426229508</v>
      </c>
      <c r="J954" s="19">
        <f>H954/G954</f>
        <v>0.0161290322580645</v>
      </c>
      <c r="K954" t="s" s="21">
        <f>IF(J954&lt;25%,"น้อยกว่า 25%",IF(J954&gt;=25%,"มากกว่าหรือเท่ากับ 25%",IF(J954&gt;=35%,"มากกว่าหรือเท่ากับ 35%")))</f>
        <v>18</v>
      </c>
    </row>
    <row r="955" s="7" customFormat="1" ht="19.15" customHeight="1">
      <c r="A955" t="s" s="25">
        <v>124</v>
      </c>
      <c r="B955" s="26">
        <v>30</v>
      </c>
      <c r="C955" s="26">
        <v>2</v>
      </c>
      <c r="D955" t="s" s="25">
        <v>1026</v>
      </c>
      <c r="E955" t="s" s="25">
        <v>101</v>
      </c>
      <c r="F955" s="56">
        <v>167</v>
      </c>
      <c r="G955" s="26">
        <v>170</v>
      </c>
      <c r="H955" s="18">
        <f>SUM(G955-F955)</f>
        <v>3</v>
      </c>
      <c r="I955" s="19">
        <f>H955/F955</f>
        <v>0.0179640718562874</v>
      </c>
      <c r="J955" s="19">
        <f>H955/G955</f>
        <v>0.0176470588235294</v>
      </c>
      <c r="K955" t="s" s="21">
        <f>IF(J955&lt;25%,"น้อยกว่า 25%",IF(J955&gt;=25%,"มากกว่าหรือเท่ากับ 25%",IF(J955&gt;=35%,"มากกว่าหรือเท่ากับ 35%")))</f>
        <v>18</v>
      </c>
    </row>
    <row r="956" s="7" customFormat="1" ht="19.15" customHeight="1">
      <c r="A956" t="s" s="25">
        <v>124</v>
      </c>
      <c r="B956" s="26">
        <v>30</v>
      </c>
      <c r="C956" s="26">
        <v>14</v>
      </c>
      <c r="D956" t="s" s="25">
        <v>1027</v>
      </c>
      <c r="E956" t="s" s="25">
        <v>74</v>
      </c>
      <c r="F956" s="56">
        <v>130</v>
      </c>
      <c r="G956" s="26">
        <v>134</v>
      </c>
      <c r="H956" s="18">
        <f>SUM(G956-F956)</f>
        <v>4</v>
      </c>
      <c r="I956" s="19">
        <f>H956/F956</f>
        <v>0.0307692307692308</v>
      </c>
      <c r="J956" s="19">
        <f>H956/G956</f>
        <v>0.0298507462686567</v>
      </c>
      <c r="K956" t="s" s="21">
        <f>IF(J956&lt;25%,"น้อยกว่า 25%",IF(J956&gt;=25%,"มากกว่าหรือเท่ากับ 25%",IF(J956&gt;=35%,"มากกว่าหรือเท่ากับ 35%")))</f>
        <v>18</v>
      </c>
    </row>
    <row r="957" s="7" customFormat="1" ht="19.15" customHeight="1">
      <c r="A957" t="s" s="25">
        <v>124</v>
      </c>
      <c r="B957" s="26">
        <v>30</v>
      </c>
      <c r="C957" s="26">
        <v>13</v>
      </c>
      <c r="D957" t="s" s="25">
        <v>1028</v>
      </c>
      <c r="E957" t="s" s="25">
        <v>24</v>
      </c>
      <c r="F957" s="56">
        <v>120</v>
      </c>
      <c r="G957" s="26">
        <v>127</v>
      </c>
      <c r="H957" s="18">
        <f>SUM(G957-F957)</f>
        <v>7</v>
      </c>
      <c r="I957" s="19">
        <f>H957/F957</f>
        <v>0.0583333333333333</v>
      </c>
      <c r="J957" s="19">
        <f>H957/G957</f>
        <v>0.0551181102362205</v>
      </c>
      <c r="K957" t="s" s="21">
        <f>IF(J957&lt;25%,"น้อยกว่า 25%",IF(J957&gt;=25%,"มากกว่าหรือเท่ากับ 25%",IF(J957&gt;=35%,"มากกว่าหรือเท่ากับ 35%")))</f>
        <v>18</v>
      </c>
    </row>
    <row r="958" s="7" customFormat="1" ht="19.15" customHeight="1">
      <c r="A958" t="s" s="25">
        <v>124</v>
      </c>
      <c r="B958" s="26">
        <v>30</v>
      </c>
      <c r="C958" s="26">
        <v>26</v>
      </c>
      <c r="D958" t="s" s="25">
        <v>1029</v>
      </c>
      <c r="E958" t="s" s="25">
        <v>44</v>
      </c>
      <c r="F958" s="56">
        <v>67</v>
      </c>
      <c r="G958" s="26">
        <v>75</v>
      </c>
      <c r="H958" s="18">
        <f>SUM(G958-F958)</f>
        <v>8</v>
      </c>
      <c r="I958" s="19">
        <f>H958/F958</f>
        <v>0.119402985074627</v>
      </c>
      <c r="J958" s="19">
        <f>H958/G958</f>
        <v>0.106666666666667</v>
      </c>
      <c r="K958" t="s" s="21">
        <f>IF(J958&lt;25%,"น้อยกว่า 25%",IF(J958&gt;=25%,"มากกว่าหรือเท่ากับ 25%",IF(J958&gt;=35%,"มากกว่าหรือเท่ากับ 35%")))</f>
        <v>18</v>
      </c>
    </row>
    <row r="959" s="7" customFormat="1" ht="19.15" customHeight="1">
      <c r="A959" t="s" s="25">
        <v>124</v>
      </c>
      <c r="B959" s="26">
        <v>30</v>
      </c>
      <c r="C959" s="26">
        <v>23</v>
      </c>
      <c r="D959" t="s" s="25">
        <v>1030</v>
      </c>
      <c r="E959" t="s" s="25">
        <v>42</v>
      </c>
      <c r="F959" s="56">
        <v>62</v>
      </c>
      <c r="G959" s="26">
        <v>64</v>
      </c>
      <c r="H959" s="18">
        <f>SUM(G959-F959)</f>
        <v>2</v>
      </c>
      <c r="I959" s="19">
        <f>H959/F959</f>
        <v>0.032258064516129</v>
      </c>
      <c r="J959" s="19">
        <f>H959/G959</f>
        <v>0.03125</v>
      </c>
      <c r="K959" t="s" s="21">
        <f>IF(J959&lt;25%,"น้อยกว่า 25%",IF(J959&gt;=25%,"มากกว่าหรือเท่ากับ 25%",IF(J959&gt;=35%,"มากกว่าหรือเท่ากับ 35%")))</f>
        <v>18</v>
      </c>
    </row>
    <row r="960" s="7" customFormat="1" ht="19.15" customHeight="1">
      <c r="A960" t="s" s="25">
        <v>124</v>
      </c>
      <c r="B960" s="26">
        <v>30</v>
      </c>
      <c r="C960" s="26">
        <v>19</v>
      </c>
      <c r="D960" t="s" s="25">
        <v>1031</v>
      </c>
      <c r="E960" t="s" s="25">
        <v>58</v>
      </c>
      <c r="F960" s="56">
        <v>57</v>
      </c>
      <c r="G960" s="26">
        <v>60</v>
      </c>
      <c r="H960" s="18">
        <f>SUM(G960-F960)</f>
        <v>3</v>
      </c>
      <c r="I960" s="19">
        <f>H960/F960</f>
        <v>0.0526315789473684</v>
      </c>
      <c r="J960" s="19">
        <f>H960/G960</f>
        <v>0.05</v>
      </c>
      <c r="K960" t="s" s="21">
        <f>IF(J960&lt;25%,"น้อยกว่า 25%",IF(J960&gt;=25%,"มากกว่าหรือเท่ากับ 25%",IF(J960&gt;=35%,"มากกว่าหรือเท่ากับ 35%")))</f>
        <v>18</v>
      </c>
    </row>
    <row r="961" s="7" customFormat="1" ht="19.15" customHeight="1">
      <c r="A961" t="s" s="25">
        <v>124</v>
      </c>
      <c r="B961" s="26">
        <v>30</v>
      </c>
      <c r="C961" s="26">
        <v>18</v>
      </c>
      <c r="D961" t="s" s="25">
        <v>1032</v>
      </c>
      <c r="E961" t="s" s="25">
        <v>52</v>
      </c>
      <c r="F961" s="56">
        <v>56</v>
      </c>
      <c r="G961" s="26">
        <v>59</v>
      </c>
      <c r="H961" s="18">
        <f>SUM(G961-F961)</f>
        <v>3</v>
      </c>
      <c r="I961" s="19">
        <f>H961/F961</f>
        <v>0.0535714285714286</v>
      </c>
      <c r="J961" s="19">
        <f>H961/G961</f>
        <v>0.0508474576271186</v>
      </c>
      <c r="K961" t="s" s="21">
        <f>IF(J961&lt;25%,"น้อยกว่า 25%",IF(J961&gt;=25%,"มากกว่าหรือเท่ากับ 25%",IF(J961&gt;=35%,"มากกว่าหรือเท่ากับ 35%")))</f>
        <v>18</v>
      </c>
    </row>
    <row r="962" s="7" customFormat="1" ht="19.15" customHeight="1">
      <c r="A962" t="s" s="25">
        <v>124</v>
      </c>
      <c r="B962" s="26">
        <v>30</v>
      </c>
      <c r="C962" s="26">
        <v>17</v>
      </c>
      <c r="D962" t="s" s="25">
        <v>1033</v>
      </c>
      <c r="E962" t="s" s="25">
        <v>54</v>
      </c>
      <c r="F962" s="56">
        <v>54</v>
      </c>
      <c r="G962" s="26">
        <v>58</v>
      </c>
      <c r="H962" s="18">
        <f>SUM(G962-F962)</f>
        <v>4</v>
      </c>
      <c r="I962" s="19">
        <f>H962/F962</f>
        <v>0.0740740740740741</v>
      </c>
      <c r="J962" s="19">
        <f>H962/G962</f>
        <v>0.0689655172413793</v>
      </c>
      <c r="K962" t="s" s="21">
        <f>IF(J962&lt;25%,"น้อยกว่า 25%",IF(J962&gt;=25%,"มากกว่าหรือเท่ากับ 25%",IF(J962&gt;=35%,"มากกว่าหรือเท่ากับ 35%")))</f>
        <v>18</v>
      </c>
    </row>
    <row r="963" s="7" customFormat="1" ht="19.15" customHeight="1">
      <c r="A963" t="s" s="25">
        <v>124</v>
      </c>
      <c r="B963" s="26">
        <v>30</v>
      </c>
      <c r="C963" s="26">
        <v>24</v>
      </c>
      <c r="D963" t="s" s="25">
        <v>1034</v>
      </c>
      <c r="E963" t="s" s="25">
        <v>185</v>
      </c>
      <c r="F963" s="56">
        <v>55</v>
      </c>
      <c r="G963" s="26">
        <v>58</v>
      </c>
      <c r="H963" s="18">
        <f>SUM(G963-F963)</f>
        <v>3</v>
      </c>
      <c r="I963" s="19">
        <f>H963/F963</f>
        <v>0.0545454545454545</v>
      </c>
      <c r="J963" s="19">
        <f>H963/G963</f>
        <v>0.0517241379310345</v>
      </c>
      <c r="K963" t="s" s="21">
        <f>IF(J963&lt;25%,"น้อยกว่า 25%",IF(J963&gt;=25%,"มากกว่าหรือเท่ากับ 25%",IF(J963&gt;=35%,"มากกว่าหรือเท่ากับ 35%")))</f>
        <v>18</v>
      </c>
    </row>
    <row r="964" s="7" customFormat="1" ht="19.15" customHeight="1">
      <c r="A964" t="s" s="25">
        <v>124</v>
      </c>
      <c r="B964" s="26">
        <v>30</v>
      </c>
      <c r="C964" s="26">
        <v>31</v>
      </c>
      <c r="D964" t="s" s="25">
        <v>1035</v>
      </c>
      <c r="E964" t="s" s="25">
        <v>40</v>
      </c>
      <c r="F964" s="56">
        <v>58</v>
      </c>
      <c r="G964" s="26">
        <v>58</v>
      </c>
      <c r="H964" s="18">
        <f>SUM(G964-F964)</f>
        <v>0</v>
      </c>
      <c r="I964" s="19">
        <f>H964/F964</f>
        <v>0</v>
      </c>
      <c r="J964" s="19">
        <f>H964/G964</f>
        <v>0</v>
      </c>
      <c r="K964" t="s" s="21">
        <f>IF(J964&lt;25%,"น้อยกว่า 25%",IF(J964&gt;=25%,"มากกว่าหรือเท่ากับ 25%",IF(J964&gt;=35%,"มากกว่าหรือเท่ากับ 35%")))</f>
        <v>18</v>
      </c>
    </row>
    <row r="965" s="7" customFormat="1" ht="19.15" customHeight="1">
      <c r="A965" t="s" s="25">
        <v>124</v>
      </c>
      <c r="B965" s="26">
        <v>30</v>
      </c>
      <c r="C965" s="26">
        <v>21</v>
      </c>
      <c r="D965" t="s" s="25">
        <v>1036</v>
      </c>
      <c r="E965" t="s" s="25">
        <v>106</v>
      </c>
      <c r="F965" s="56">
        <v>50</v>
      </c>
      <c r="G965" s="26">
        <v>56</v>
      </c>
      <c r="H965" s="18">
        <f>SUM(G965-F965)</f>
        <v>6</v>
      </c>
      <c r="I965" s="19">
        <f>H965/F965</f>
        <v>0.12</v>
      </c>
      <c r="J965" s="19">
        <f>H965/G965</f>
        <v>0.107142857142857</v>
      </c>
      <c r="K965" t="s" s="21">
        <f>IF(J965&lt;25%,"น้อยกว่า 25%",IF(J965&gt;=25%,"มากกว่าหรือเท่ากับ 25%",IF(J965&gt;=35%,"มากกว่าหรือเท่ากับ 35%")))</f>
        <v>18</v>
      </c>
    </row>
    <row r="966" s="7" customFormat="1" ht="19.15" customHeight="1">
      <c r="A966" t="s" s="25">
        <v>124</v>
      </c>
      <c r="B966" s="26">
        <v>30</v>
      </c>
      <c r="C966" s="26">
        <v>22</v>
      </c>
      <c r="D966" t="s" s="25">
        <v>1037</v>
      </c>
      <c r="E966" t="s" s="25">
        <v>72</v>
      </c>
      <c r="F966" s="56">
        <v>51</v>
      </c>
      <c r="G966" s="26">
        <v>54</v>
      </c>
      <c r="H966" s="18">
        <f>SUM(G966-F966)</f>
        <v>3</v>
      </c>
      <c r="I966" s="19">
        <f>H966/F966</f>
        <v>0.0588235294117647</v>
      </c>
      <c r="J966" s="19">
        <f>H966/G966</f>
        <v>0.0555555555555556</v>
      </c>
      <c r="K966" t="s" s="21">
        <f>IF(J966&lt;25%,"น้อยกว่า 25%",IF(J966&gt;=25%,"มากกว่าหรือเท่ากับ 25%",IF(J966&gt;=35%,"มากกว่าหรือเท่ากับ 35%")))</f>
        <v>18</v>
      </c>
    </row>
    <row r="967" s="7" customFormat="1" ht="19.15" customHeight="1">
      <c r="A967" t="s" s="25">
        <v>124</v>
      </c>
      <c r="B967" s="26">
        <v>30</v>
      </c>
      <c r="C967" s="26">
        <v>25</v>
      </c>
      <c r="D967" t="s" s="25">
        <v>1038</v>
      </c>
      <c r="E967" t="s" s="25">
        <v>46</v>
      </c>
      <c r="F967" s="56">
        <v>49</v>
      </c>
      <c r="G967" s="26">
        <v>52</v>
      </c>
      <c r="H967" s="18">
        <f>SUM(G967-F967)</f>
        <v>3</v>
      </c>
      <c r="I967" s="19">
        <f>H967/F967</f>
        <v>0.0612244897959184</v>
      </c>
      <c r="J967" s="19">
        <f>H967/G967</f>
        <v>0.0576923076923077</v>
      </c>
      <c r="K967" t="s" s="21">
        <f>IF(J967&lt;25%,"น้อยกว่า 25%",IF(J967&gt;=25%,"มากกว่าหรือเท่ากับ 25%",IF(J967&gt;=35%,"มากกว่าหรือเท่ากับ 35%")))</f>
        <v>18</v>
      </c>
    </row>
    <row r="968" s="7" customFormat="1" ht="19.15" customHeight="1">
      <c r="A968" t="s" s="25">
        <v>124</v>
      </c>
      <c r="B968" s="26">
        <v>30</v>
      </c>
      <c r="C968" s="26">
        <v>28</v>
      </c>
      <c r="D968" t="s" s="25">
        <v>1039</v>
      </c>
      <c r="E968" t="s" s="25">
        <v>116</v>
      </c>
      <c r="F968" s="56">
        <v>49</v>
      </c>
      <c r="G968" s="26">
        <v>52</v>
      </c>
      <c r="H968" s="18">
        <f>SUM(G968-F968)</f>
        <v>3</v>
      </c>
      <c r="I968" s="19">
        <f>H968/F968</f>
        <v>0.0612244897959184</v>
      </c>
      <c r="J968" s="19">
        <f>H968/G968</f>
        <v>0.0576923076923077</v>
      </c>
      <c r="K968" t="s" s="21">
        <f>IF(J968&lt;25%,"น้อยกว่า 25%",IF(J968&gt;=25%,"มากกว่าหรือเท่ากับ 25%",IF(J968&gt;=35%,"มากกว่าหรือเท่ากับ 35%")))</f>
        <v>18</v>
      </c>
    </row>
    <row r="969" s="7" customFormat="1" ht="19.15" customHeight="1">
      <c r="A969" t="s" s="25">
        <v>124</v>
      </c>
      <c r="B969" s="26">
        <v>30</v>
      </c>
      <c r="C969" s="26">
        <v>15</v>
      </c>
      <c r="D969" t="s" s="25">
        <v>1040</v>
      </c>
      <c r="E969" t="s" s="25">
        <v>66</v>
      </c>
      <c r="F969" s="56">
        <v>35</v>
      </c>
      <c r="G969" s="26">
        <v>37</v>
      </c>
      <c r="H969" s="18">
        <f>SUM(G969-F969)</f>
        <v>2</v>
      </c>
      <c r="I969" s="19">
        <f>H969/F969</f>
        <v>0.0571428571428571</v>
      </c>
      <c r="J969" s="19">
        <f>H969/G969</f>
        <v>0.0540540540540541</v>
      </c>
      <c r="K969" t="s" s="21">
        <f>IF(J969&lt;25%,"น้อยกว่า 25%",IF(J969&gt;=25%,"มากกว่าหรือเท่ากับ 25%",IF(J969&gt;=35%,"มากกว่าหรือเท่ากับ 35%")))</f>
        <v>18</v>
      </c>
    </row>
    <row r="970" s="7" customFormat="1" ht="19.15" customHeight="1">
      <c r="A970" t="s" s="25">
        <v>124</v>
      </c>
      <c r="B970" s="26">
        <v>30</v>
      </c>
      <c r="C970" s="26">
        <v>27</v>
      </c>
      <c r="D970" t="s" s="25">
        <v>1041</v>
      </c>
      <c r="E970" t="s" s="25">
        <v>119</v>
      </c>
      <c r="F970" s="56">
        <v>21</v>
      </c>
      <c r="G970" s="26">
        <v>22</v>
      </c>
      <c r="H970" s="18">
        <f>SUM(G970-F970)</f>
        <v>1</v>
      </c>
      <c r="I970" s="19">
        <f>H970/F970</f>
        <v>0.0476190476190476</v>
      </c>
      <c r="J970" s="19">
        <f>H970/G970</f>
        <v>0.0454545454545455</v>
      </c>
      <c r="K970" t="s" s="21">
        <f>IF(J970&lt;25%,"น้อยกว่า 25%",IF(J970&gt;=25%,"มากกว่าหรือเท่ากับ 25%",IF(J970&gt;=35%,"มากกว่าหรือเท่ากับ 35%")))</f>
        <v>18</v>
      </c>
    </row>
    <row r="971" s="7" customFormat="1" ht="19.15" customHeight="1">
      <c r="A971" t="s" s="25">
        <v>124</v>
      </c>
      <c r="B971" s="26">
        <v>30</v>
      </c>
      <c r="C971" s="26">
        <v>29</v>
      </c>
      <c r="D971" t="s" s="25">
        <v>1042</v>
      </c>
      <c r="E971" t="s" s="25">
        <v>153</v>
      </c>
      <c r="F971" s="56">
        <v>16</v>
      </c>
      <c r="G971" s="26">
        <v>19</v>
      </c>
      <c r="H971" s="18">
        <f>SUM(G971-F971)</f>
        <v>3</v>
      </c>
      <c r="I971" s="19">
        <f>H971/F971</f>
        <v>0.1875</v>
      </c>
      <c r="J971" s="19">
        <f>H971/G971</f>
        <v>0.157894736842105</v>
      </c>
      <c r="K971" t="s" s="21">
        <f>IF(J971&lt;25%,"น้อยกว่า 25%",IF(J971&gt;=25%,"มากกว่าหรือเท่ากับ 25%",IF(J971&gt;=35%,"มากกว่าหรือเท่ากับ 35%")))</f>
        <v>18</v>
      </c>
    </row>
    <row r="972" s="7" customFormat="1" ht="19.15" customHeight="1">
      <c r="A972" t="s" s="16">
        <v>124</v>
      </c>
      <c r="B972" s="17">
        <v>25</v>
      </c>
      <c r="C972" s="17">
        <v>21</v>
      </c>
      <c r="D972" t="s" s="16">
        <v>1043</v>
      </c>
      <c r="E972" t="s" s="16">
        <v>103</v>
      </c>
      <c r="F972" s="57">
        <v>202</v>
      </c>
      <c r="G972" s="32">
        <v>59</v>
      </c>
      <c r="H972" s="18">
        <f>SUM(G972-F972)</f>
        <v>-143</v>
      </c>
      <c r="I972" s="19">
        <f>H972/F972</f>
        <v>-0.707920792079208</v>
      </c>
      <c r="J972" s="19">
        <f>H972/G972</f>
        <v>-2.42372881355932</v>
      </c>
    </row>
    <row r="973" s="7" customFormat="1" ht="19.15" customHeight="1">
      <c r="A973" t="s" s="16">
        <v>124</v>
      </c>
      <c r="B973" s="17">
        <v>20</v>
      </c>
      <c r="C973" s="17">
        <v>10</v>
      </c>
      <c r="D973" t="s" s="16">
        <v>1044</v>
      </c>
      <c r="E973" t="s" s="16">
        <v>76</v>
      </c>
      <c r="F973" s="57">
        <v>336</v>
      </c>
      <c r="G973" s="32">
        <v>216</v>
      </c>
      <c r="H973" s="18">
        <f>SUM(G973-F973)</f>
        <v>-120</v>
      </c>
      <c r="I973" s="19">
        <f>H973/F973</f>
        <v>-0.357142857142857</v>
      </c>
      <c r="J973" s="19">
        <f>H973/G973</f>
        <v>-0.555555555555556</v>
      </c>
    </row>
    <row r="974" s="7" customFormat="1" ht="19.15" customHeight="1">
      <c r="A974" t="s" s="16">
        <v>124</v>
      </c>
      <c r="B974" s="17">
        <v>4</v>
      </c>
      <c r="C974" s="17">
        <v>10</v>
      </c>
      <c r="D974" t="s" s="16">
        <v>1045</v>
      </c>
      <c r="E974" t="s" s="16">
        <v>62</v>
      </c>
      <c r="F974" s="57">
        <v>193</v>
      </c>
      <c r="G974" s="32">
        <v>165</v>
      </c>
      <c r="H974" s="18">
        <f>SUM(G974-F974)</f>
        <v>-28</v>
      </c>
      <c r="I974" s="19">
        <f>H974/F974</f>
        <v>-0.145077720207254</v>
      </c>
      <c r="J974" s="19">
        <f>H974/G974</f>
        <v>-0.16969696969697</v>
      </c>
    </row>
    <row r="975" s="7" customFormat="1" ht="19.15" customHeight="1">
      <c r="A975" t="s" s="16">
        <v>124</v>
      </c>
      <c r="B975" s="17">
        <v>25</v>
      </c>
      <c r="C975" s="17">
        <v>12</v>
      </c>
      <c r="D975" t="s" s="16">
        <v>1046</v>
      </c>
      <c r="E975" t="s" s="16">
        <v>62</v>
      </c>
      <c r="F975" s="57">
        <v>303</v>
      </c>
      <c r="G975" s="32">
        <v>275</v>
      </c>
      <c r="H975" s="18">
        <f>SUM(G975-F975)</f>
        <v>-28</v>
      </c>
      <c r="I975" s="19">
        <f>H975/F975</f>
        <v>-0.0924092409240924</v>
      </c>
      <c r="J975" s="19">
        <f>H975/G975</f>
        <v>-0.101818181818182</v>
      </c>
    </row>
    <row r="976" s="7" customFormat="1" ht="19.15" customHeight="1">
      <c r="A976" t="s" s="16">
        <v>124</v>
      </c>
      <c r="B976" s="17">
        <v>3</v>
      </c>
      <c r="C976" s="17">
        <v>15</v>
      </c>
      <c r="D976" t="s" s="16">
        <v>1047</v>
      </c>
      <c r="E976" t="s" s="16">
        <v>101</v>
      </c>
      <c r="F976" s="30">
        <v>218</v>
      </c>
      <c r="G976" s="30">
        <v>369</v>
      </c>
      <c r="H976" s="18">
        <f>SUM(G976-F976)</f>
        <v>151</v>
      </c>
      <c r="I976" s="19">
        <f>H976/F976</f>
        <v>0.692660550458716</v>
      </c>
      <c r="J976" s="19">
        <f>H976/G976</f>
        <v>0.409214092140921</v>
      </c>
      <c r="K976" t="s" s="21">
        <f>IF(J976&lt;25%,"น้อยกว่า 25%",IF(J976&gt;=25%,"มากกว่าหรือเท่ากับ 25%",IF(J976&gt;=35%,"มากกว่าหรือเท่ากับ 35%")))</f>
        <v>122</v>
      </c>
    </row>
    <row r="977" s="7" customFormat="1" ht="19.15" customHeight="1">
      <c r="A977" t="s" s="16">
        <v>124</v>
      </c>
      <c r="B977" s="17">
        <v>28</v>
      </c>
      <c r="C977" s="17">
        <v>2</v>
      </c>
      <c r="D977" t="s" s="16">
        <v>1048</v>
      </c>
      <c r="E977" t="s" s="16">
        <v>36</v>
      </c>
      <c r="F977" s="58">
        <v>291</v>
      </c>
      <c r="G977" s="32">
        <v>267</v>
      </c>
      <c r="H977" s="18">
        <f>SUM(G977-F977)</f>
        <v>-24</v>
      </c>
      <c r="I977" s="19">
        <f>H977/F977</f>
        <v>-0.0824742268041237</v>
      </c>
      <c r="J977" s="19">
        <f>H977/G977</f>
        <v>-0.0898876404494382</v>
      </c>
    </row>
    <row r="978" s="7" customFormat="1" ht="19.15" customHeight="1">
      <c r="A978" t="s" s="16">
        <v>124</v>
      </c>
      <c r="B978" s="17">
        <v>22</v>
      </c>
      <c r="C978" s="17">
        <v>9</v>
      </c>
      <c r="D978" t="s" s="16">
        <v>1049</v>
      </c>
      <c r="E978" t="s" s="16">
        <v>101</v>
      </c>
      <c r="F978" s="41">
        <v>237</v>
      </c>
      <c r="G978" s="30">
        <v>374</v>
      </c>
      <c r="H978" s="18">
        <f>SUM(G978-F978)</f>
        <v>137</v>
      </c>
      <c r="I978" s="19">
        <f>H978/F978</f>
        <v>0.578059071729958</v>
      </c>
      <c r="J978" s="19">
        <f>H978/G978</f>
        <v>0.366310160427807</v>
      </c>
      <c r="K978" t="s" s="21">
        <f>IF(J978&lt;25%,"น้อยกว่า 25%",IF(J978&gt;=25%,"มากกว่าหรือเท่ากับ 25%",IF(J978&gt;=35%,"มากกว่าหรือเท่ากับ 35%")))</f>
        <v>122</v>
      </c>
    </row>
    <row r="979" s="7" customFormat="1" ht="19.15" customHeight="1">
      <c r="A979" t="s" s="16">
        <v>124</v>
      </c>
      <c r="B979" s="17">
        <v>3</v>
      </c>
      <c r="C979" s="17">
        <v>4</v>
      </c>
      <c r="D979" t="s" s="16">
        <v>1050</v>
      </c>
      <c r="E979" t="s" s="16">
        <v>76</v>
      </c>
      <c r="F979" s="30">
        <v>220</v>
      </c>
      <c r="G979" s="30">
        <v>350</v>
      </c>
      <c r="H979" s="18">
        <f>SUM(G979-F979)</f>
        <v>130</v>
      </c>
      <c r="I979" s="19">
        <f>H979/F979</f>
        <v>0.5909090909090911</v>
      </c>
      <c r="J979" s="19">
        <f>H979/G979</f>
        <v>0.371428571428571</v>
      </c>
      <c r="K979" t="s" s="21">
        <f>IF(J979&lt;25%,"น้อยกว่า 25%",IF(J979&gt;=25%,"มากกว่าหรือเท่ากับ 25%",IF(J979&gt;=35%,"มากกว่าหรือเท่ากับ 35%")))</f>
        <v>122</v>
      </c>
    </row>
    <row r="980" s="7" customFormat="1" ht="19.15" customHeight="1">
      <c r="A980" t="s" s="16">
        <v>124</v>
      </c>
      <c r="B980" s="17">
        <v>25</v>
      </c>
      <c r="C980" s="17">
        <v>22</v>
      </c>
      <c r="D980" t="s" s="16">
        <v>1051</v>
      </c>
      <c r="E980" t="s" s="16">
        <v>72</v>
      </c>
      <c r="F980" s="57">
        <v>112</v>
      </c>
      <c r="G980" s="32">
        <v>96</v>
      </c>
      <c r="H980" s="18">
        <f>SUM(G980-F980)</f>
        <v>-16</v>
      </c>
      <c r="I980" s="19">
        <f>H980/F980</f>
        <v>-0.142857142857143</v>
      </c>
      <c r="J980" s="19">
        <f>H980/G980</f>
        <v>-0.166666666666667</v>
      </c>
    </row>
    <row r="981" s="7" customFormat="1" ht="19.15" customHeight="1">
      <c r="A981" t="s" s="16">
        <v>124</v>
      </c>
      <c r="B981" s="17">
        <v>4</v>
      </c>
      <c r="C981" s="17">
        <v>20</v>
      </c>
      <c r="D981" t="s" s="16">
        <v>1052</v>
      </c>
      <c r="E981" t="s" s="16">
        <v>52</v>
      </c>
      <c r="F981" s="57">
        <v>79</v>
      </c>
      <c r="G981" s="32">
        <v>64</v>
      </c>
      <c r="H981" s="18">
        <f>SUM(G981-F981)</f>
        <v>-15</v>
      </c>
      <c r="I981" s="19">
        <f>H981/F981</f>
        <v>-0.189873417721519</v>
      </c>
      <c r="J981" s="19">
        <f>H981/G981</f>
        <v>-0.234375</v>
      </c>
    </row>
    <row r="982" s="7" customFormat="1" ht="19.15" customHeight="1">
      <c r="A982" t="s" s="16">
        <v>124</v>
      </c>
      <c r="B982" s="17">
        <v>20</v>
      </c>
      <c r="C982" s="17">
        <v>22</v>
      </c>
      <c r="D982" t="s" s="16">
        <v>1053</v>
      </c>
      <c r="E982" t="s" s="16">
        <v>119</v>
      </c>
      <c r="F982" s="57">
        <v>94</v>
      </c>
      <c r="G982" s="32">
        <v>80</v>
      </c>
      <c r="H982" s="18">
        <f>SUM(G982-F982)</f>
        <v>-14</v>
      </c>
      <c r="I982" s="19">
        <f>H982/F982</f>
        <v>-0.148936170212766</v>
      </c>
      <c r="J982" s="19">
        <f>H982/G982</f>
        <v>-0.175</v>
      </c>
    </row>
    <row r="983" s="7" customFormat="1" ht="19.15" customHeight="1">
      <c r="A983" t="s" s="16">
        <v>124</v>
      </c>
      <c r="B983" s="17">
        <v>28</v>
      </c>
      <c r="C983" s="17">
        <v>5</v>
      </c>
      <c r="D983" t="s" s="16">
        <v>1054</v>
      </c>
      <c r="E983" t="s" s="16">
        <v>30</v>
      </c>
      <c r="F983" s="59">
        <v>320</v>
      </c>
      <c r="G983" s="30">
        <v>429</v>
      </c>
      <c r="H983" s="18">
        <f>SUM(G983-F983)</f>
        <v>109</v>
      </c>
      <c r="I983" s="19">
        <f>H983/F983</f>
        <v>0.340625</v>
      </c>
      <c r="J983" s="46">
        <f>H983/G983</f>
        <v>0.254079254079254</v>
      </c>
      <c r="K983" t="s" s="47">
        <f>IF(J983&lt;25%,"น้อยกว่า 25%",IF(J983&gt;=25%,"มากกว่าหรือเท่ากับ 25%",IF(J983&gt;=35%,"มากกว่าหรือเท่ากับ 35%")))</f>
        <v>122</v>
      </c>
      <c r="L983" s="51"/>
      <c r="M983" s="51"/>
      <c r="N983" s="51"/>
      <c r="O983" s="51"/>
      <c r="P983" s="52"/>
    </row>
    <row r="984" s="7" customFormat="1" ht="19.15" customHeight="1">
      <c r="A984" t="s" s="16">
        <v>124</v>
      </c>
      <c r="B984" s="17">
        <v>16</v>
      </c>
      <c r="C984" s="17">
        <v>9</v>
      </c>
      <c r="D984" t="s" s="16">
        <v>1055</v>
      </c>
      <c r="E984" t="s" s="16">
        <v>101</v>
      </c>
      <c r="F984" s="41">
        <v>272</v>
      </c>
      <c r="G984" s="30">
        <v>363</v>
      </c>
      <c r="H984" s="18">
        <f>SUM(G984-F984)</f>
        <v>91</v>
      </c>
      <c r="I984" s="19">
        <f>H984/F984</f>
        <v>0.334558823529412</v>
      </c>
      <c r="J984" s="19">
        <f>H984/G984</f>
        <v>0.25068870523416</v>
      </c>
      <c r="K984" t="s" s="21">
        <f>IF(J984&lt;25%,"น้อยกว่า 25%",IF(J984&gt;=25%,"มากกว่าหรือเท่ากับ 25%",IF(J984&gt;=35%,"มากกว่าหรือเท่ากับ 35%")))</f>
        <v>122</v>
      </c>
    </row>
    <row r="985" s="7" customFormat="1" ht="19.15" customHeight="1">
      <c r="A985" t="s" s="16">
        <v>124</v>
      </c>
      <c r="B985" s="17">
        <v>26</v>
      </c>
      <c r="C985" s="17">
        <v>28</v>
      </c>
      <c r="D985" t="s" s="16">
        <v>1056</v>
      </c>
      <c r="E985" t="s" s="16">
        <v>237</v>
      </c>
      <c r="F985" s="57">
        <v>80</v>
      </c>
      <c r="G985" s="32">
        <v>72</v>
      </c>
      <c r="H985" s="18">
        <f>SUM(G985-F985)</f>
        <v>-8</v>
      </c>
      <c r="I985" s="19">
        <f>H985/F985</f>
        <v>-0.1</v>
      </c>
      <c r="J985" s="19">
        <f>H985/G985</f>
        <v>-0.111111111111111</v>
      </c>
    </row>
    <row r="986" s="7" customFormat="1" ht="19.15" customHeight="1">
      <c r="A986" t="s" s="16">
        <v>124</v>
      </c>
      <c r="B986" s="17">
        <v>3</v>
      </c>
      <c r="C986" s="17">
        <v>21</v>
      </c>
      <c r="D986" t="s" s="16">
        <v>1057</v>
      </c>
      <c r="E986" t="s" s="16">
        <v>72</v>
      </c>
      <c r="F986" s="30">
        <v>81</v>
      </c>
      <c r="G986" s="30">
        <v>142</v>
      </c>
      <c r="H986" s="18">
        <f>SUM(G986-F986)</f>
        <v>61</v>
      </c>
      <c r="I986" s="19">
        <f>H986/F986</f>
        <v>0.753086419753086</v>
      </c>
      <c r="J986" s="19">
        <f>H986/G986</f>
        <v>0.429577464788732</v>
      </c>
      <c r="K986" t="s" s="21">
        <f>IF(J986&lt;25%,"น้อยกว่า 25%",IF(J986&gt;=25%,"มากกว่าหรือเท่ากับ 25%",IF(J986&gt;=35%,"มากกว่าหรือเท่ากับ 35%")))</f>
        <v>122</v>
      </c>
    </row>
    <row r="987" s="7" customFormat="1" ht="19.15" customHeight="1">
      <c r="A987" t="s" s="16">
        <v>124</v>
      </c>
      <c r="B987" s="17">
        <v>4</v>
      </c>
      <c r="C987" s="17">
        <v>15</v>
      </c>
      <c r="D987" t="s" s="16">
        <v>1058</v>
      </c>
      <c r="E987" t="s" s="16">
        <v>54</v>
      </c>
      <c r="F987" s="57">
        <v>31</v>
      </c>
      <c r="G987" s="32">
        <v>26</v>
      </c>
      <c r="H987" s="18">
        <f>SUM(G987-F987)</f>
        <v>-5</v>
      </c>
      <c r="I987" s="19">
        <f>H987/F987</f>
        <v>-0.161290322580645</v>
      </c>
      <c r="J987" s="19">
        <f>H987/G987</f>
        <v>-0.192307692307692</v>
      </c>
    </row>
    <row r="988" s="7" customFormat="1" ht="19.15" customHeight="1">
      <c r="A988" t="s" s="16">
        <v>124</v>
      </c>
      <c r="B988" s="17">
        <v>20</v>
      </c>
      <c r="C988" s="17">
        <v>20</v>
      </c>
      <c r="D988" t="s" s="16">
        <v>1059</v>
      </c>
      <c r="E988" t="s" s="16">
        <v>56</v>
      </c>
      <c r="F988" s="57">
        <v>23</v>
      </c>
      <c r="G988" s="32">
        <v>18</v>
      </c>
      <c r="H988" s="18">
        <f>SUM(G988-F988)</f>
        <v>-5</v>
      </c>
      <c r="I988" s="19">
        <f>H988/F988</f>
        <v>-0.217391304347826</v>
      </c>
      <c r="J988" s="19">
        <f>H988/G988</f>
        <v>-0.277777777777778</v>
      </c>
    </row>
    <row r="989" s="7" customFormat="1" ht="19.15" customHeight="1">
      <c r="A989" t="s" s="16">
        <v>124</v>
      </c>
      <c r="B989" s="17">
        <v>28</v>
      </c>
      <c r="C989" s="17">
        <v>13</v>
      </c>
      <c r="D989" t="s" s="16">
        <v>1060</v>
      </c>
      <c r="E989" t="s" s="16">
        <v>44</v>
      </c>
      <c r="F989" s="58">
        <v>95</v>
      </c>
      <c r="G989" s="32">
        <v>90</v>
      </c>
      <c r="H989" s="18">
        <f>SUM(G989-F989)</f>
        <v>-5</v>
      </c>
      <c r="I989" s="19">
        <f>H989/F989</f>
        <v>-0.0526315789473684</v>
      </c>
      <c r="J989" s="19">
        <f>H989/G989</f>
        <v>-0.0555555555555556</v>
      </c>
    </row>
    <row r="990" s="7" customFormat="1" ht="19.15" customHeight="1">
      <c r="A990" t="s" s="16">
        <v>124</v>
      </c>
      <c r="B990" s="17">
        <v>4</v>
      </c>
      <c r="C990" s="17">
        <v>27</v>
      </c>
      <c r="D990" t="s" s="16">
        <v>1061</v>
      </c>
      <c r="E990" t="s" s="16">
        <v>116</v>
      </c>
      <c r="F990" s="57">
        <v>17</v>
      </c>
      <c r="G990" s="32">
        <v>13</v>
      </c>
      <c r="H990" s="18">
        <f>SUM(G990-F990)</f>
        <v>-4</v>
      </c>
      <c r="I990" s="19">
        <f>H990/F990</f>
        <v>-0.235294117647059</v>
      </c>
      <c r="J990" s="19">
        <f>H990/G990</f>
        <v>-0.307692307692308</v>
      </c>
    </row>
    <row r="991" s="7" customFormat="1" ht="19.15" customHeight="1">
      <c r="A991" t="s" s="16">
        <v>124</v>
      </c>
      <c r="B991" s="17">
        <v>5</v>
      </c>
      <c r="C991" s="17">
        <v>18</v>
      </c>
      <c r="D991" t="s" s="16">
        <v>1062</v>
      </c>
      <c r="E991" t="s" s="16">
        <v>46</v>
      </c>
      <c r="F991" s="41">
        <v>58</v>
      </c>
      <c r="G991" s="30">
        <v>97</v>
      </c>
      <c r="H991" s="18">
        <f>SUM(G991-F991)</f>
        <v>39</v>
      </c>
      <c r="I991" s="19">
        <f>H991/F991</f>
        <v>0.672413793103448</v>
      </c>
      <c r="J991" s="19">
        <f>H991/G991</f>
        <v>0.402061855670103</v>
      </c>
      <c r="K991" t="s" s="21">
        <f>IF(J991&lt;25%,"น้อยกว่า 25%",IF(J991&gt;=25%,"มากกว่าหรือเท่ากับ 25%",IF(J991&gt;=35%,"มากกว่าหรือเท่ากับ 35%")))</f>
        <v>122</v>
      </c>
    </row>
    <row r="992" s="7" customFormat="1" ht="19.15" customHeight="1">
      <c r="A992" t="s" s="16">
        <v>124</v>
      </c>
      <c r="B992" s="17">
        <v>8</v>
      </c>
      <c r="C992" s="17">
        <v>18</v>
      </c>
      <c r="D992" t="s" s="16">
        <v>1063</v>
      </c>
      <c r="E992" t="s" s="16">
        <v>54</v>
      </c>
      <c r="F992" s="57">
        <v>50</v>
      </c>
      <c r="G992" s="32">
        <v>48</v>
      </c>
      <c r="H992" s="18">
        <f>SUM(G992-F992)</f>
        <v>-2</v>
      </c>
      <c r="I992" s="19">
        <f>H992/F992</f>
        <v>-0.04</v>
      </c>
      <c r="J992" s="19">
        <f>H992/G992</f>
        <v>-0.0416666666666667</v>
      </c>
    </row>
    <row r="993" s="7" customFormat="1" ht="19.15" customHeight="1">
      <c r="A993" t="s" s="16">
        <v>124</v>
      </c>
      <c r="B993" s="17">
        <v>27</v>
      </c>
      <c r="C993" s="17">
        <v>27</v>
      </c>
      <c r="D993" t="s" s="16">
        <v>1064</v>
      </c>
      <c r="E993" t="s" s="16">
        <v>147</v>
      </c>
      <c r="F993" s="57">
        <v>40</v>
      </c>
      <c r="G993" s="32">
        <v>38</v>
      </c>
      <c r="H993" s="18">
        <f>SUM(G993-F993)</f>
        <v>-2</v>
      </c>
      <c r="I993" s="19">
        <f>H993/F993</f>
        <v>-0.05</v>
      </c>
      <c r="J993" s="19">
        <f>H993/G993</f>
        <v>-0.0526315789473684</v>
      </c>
    </row>
    <row r="994" s="7" customFormat="1" ht="19.15" customHeight="1">
      <c r="A994" t="s" s="16">
        <v>124</v>
      </c>
      <c r="B994" s="17">
        <v>3</v>
      </c>
      <c r="C994" s="17">
        <v>28</v>
      </c>
      <c r="D994" t="s" s="16">
        <v>1065</v>
      </c>
      <c r="E994" t="s" s="16">
        <v>103</v>
      </c>
      <c r="F994" s="32">
        <v>33</v>
      </c>
      <c r="G994" s="32">
        <v>32</v>
      </c>
      <c r="H994" s="18">
        <f>SUM(G994-F994)</f>
        <v>-1</v>
      </c>
      <c r="I994" s="19">
        <f>H994/F994</f>
        <v>-0.0303030303030303</v>
      </c>
      <c r="J994" s="19">
        <f>H994/G994</f>
        <v>-0.03125</v>
      </c>
    </row>
    <row r="995" s="7" customFormat="1" ht="19.15" customHeight="1">
      <c r="A995" t="s" s="16">
        <v>124</v>
      </c>
      <c r="B995" s="17">
        <v>4</v>
      </c>
      <c r="C995" s="17">
        <v>30</v>
      </c>
      <c r="D995" t="s" s="16">
        <v>1066</v>
      </c>
      <c r="E995" t="s" s="16">
        <v>103</v>
      </c>
      <c r="F995" s="57">
        <v>21</v>
      </c>
      <c r="G995" s="32">
        <v>20</v>
      </c>
      <c r="H995" s="18">
        <f>SUM(G995-F995)</f>
        <v>-1</v>
      </c>
      <c r="I995" s="19">
        <f>H995/F995</f>
        <v>-0.0476190476190476</v>
      </c>
      <c r="J995" s="19">
        <f>H995/G995</f>
        <v>-0.05</v>
      </c>
    </row>
    <row r="996" s="7" customFormat="1" ht="19.15" customHeight="1">
      <c r="A996" t="s" s="16">
        <v>124</v>
      </c>
      <c r="B996" s="17">
        <v>9</v>
      </c>
      <c r="C996" s="17">
        <v>25</v>
      </c>
      <c r="D996" t="s" s="16">
        <v>1067</v>
      </c>
      <c r="E996" t="s" s="16">
        <v>119</v>
      </c>
      <c r="F996" s="57">
        <v>47</v>
      </c>
      <c r="G996" s="32">
        <v>46</v>
      </c>
      <c r="H996" s="18">
        <f>SUM(G996-F996)</f>
        <v>-1</v>
      </c>
      <c r="I996" s="19">
        <f>H996/F996</f>
        <v>-0.0212765957446809</v>
      </c>
      <c r="J996" s="19">
        <f>H996/G996</f>
        <v>-0.0217391304347826</v>
      </c>
    </row>
    <row r="997" s="7" customFormat="1" ht="19.15" customHeight="1">
      <c r="A997" t="s" s="16">
        <v>124</v>
      </c>
      <c r="B997" s="17">
        <v>16</v>
      </c>
      <c r="C997" s="17">
        <v>26</v>
      </c>
      <c r="D997" t="s" s="16">
        <v>1068</v>
      </c>
      <c r="E997" t="s" s="16">
        <v>106</v>
      </c>
      <c r="F997" s="57">
        <v>95</v>
      </c>
      <c r="G997" s="32">
        <v>94</v>
      </c>
      <c r="H997" s="18">
        <f>SUM(G997-F997)</f>
        <v>-1</v>
      </c>
      <c r="I997" s="19">
        <f>H997/F997</f>
        <v>-0.0105263157894737</v>
      </c>
      <c r="J997" s="19">
        <f>H997/G997</f>
        <v>-0.0106382978723404</v>
      </c>
    </row>
    <row r="998" s="7" customFormat="1" ht="19.15" customHeight="1">
      <c r="A998" t="s" s="16">
        <v>124</v>
      </c>
      <c r="B998" s="17">
        <v>27</v>
      </c>
      <c r="C998" s="17">
        <v>29</v>
      </c>
      <c r="D998" t="s" s="16">
        <v>1069</v>
      </c>
      <c r="E998" t="s" s="16">
        <v>116</v>
      </c>
      <c r="F998" s="57">
        <v>24</v>
      </c>
      <c r="G998" s="32">
        <v>23</v>
      </c>
      <c r="H998" s="18">
        <f>SUM(G998-F998)</f>
        <v>-1</v>
      </c>
      <c r="I998" s="19">
        <f>H998/F998</f>
        <v>-0.0416666666666667</v>
      </c>
      <c r="J998" s="19">
        <f>H998/G998</f>
        <v>-0.0434782608695652</v>
      </c>
    </row>
    <row r="999" s="7" customFormat="1" ht="19.15" customHeight="1">
      <c r="A999" t="s" s="16">
        <v>124</v>
      </c>
      <c r="B999" s="17">
        <v>9</v>
      </c>
      <c r="C999" s="17">
        <v>28</v>
      </c>
      <c r="D999" t="s" s="16">
        <v>1070</v>
      </c>
      <c r="E999" t="s" s="16">
        <v>116</v>
      </c>
      <c r="F999" s="41">
        <v>24</v>
      </c>
      <c r="G999" s="30">
        <v>49</v>
      </c>
      <c r="H999" s="18">
        <f>SUM(G999-F999)</f>
        <v>25</v>
      </c>
      <c r="I999" s="19">
        <f>H999/F999</f>
        <v>1.04166666666667</v>
      </c>
      <c r="J999" s="19">
        <f>H999/G999</f>
        <v>0.510204081632653</v>
      </c>
      <c r="K999" t="s" s="21">
        <f>IF(J999&lt;25%,"น้อยกว่า 25%",IF(J999&gt;=25%,"มากกว่าหรือเท่ากับ 25%",IF(J999&gt;=35%,"มากกว่าหรือเท่ากับ 35%")))</f>
        <v>122</v>
      </c>
    </row>
    <row r="1000" s="7" customFormat="1" ht="19.15" customHeight="1">
      <c r="A1000" t="s" s="16">
        <v>124</v>
      </c>
      <c r="B1000" s="17">
        <v>16</v>
      </c>
      <c r="C1000" s="17">
        <v>18</v>
      </c>
      <c r="D1000" t="s" s="16">
        <v>1071</v>
      </c>
      <c r="E1000" t="s" s="16">
        <v>66</v>
      </c>
      <c r="F1000" s="41">
        <v>54</v>
      </c>
      <c r="G1000" s="30">
        <v>72</v>
      </c>
      <c r="H1000" s="18">
        <f>SUM(G1000-F1000)</f>
        <v>18</v>
      </c>
      <c r="I1000" s="19">
        <f>H1000/F1000</f>
        <v>0.333333333333333</v>
      </c>
      <c r="J1000" s="19">
        <f>H1000/G1000</f>
        <v>0.25</v>
      </c>
      <c r="K1000" t="s" s="21">
        <f>IF(J1000&lt;25%,"น้อยกว่า 25%",IF(J1000&gt;=25%,"มากกว่าหรือเท่ากับ 25%",IF(J1000&gt;=35%,"มากกว่าหรือเท่ากับ 35%")))</f>
        <v>122</v>
      </c>
    </row>
    <row r="1001" s="7" customFormat="1" ht="19.15" customHeight="1">
      <c r="A1001" t="s" s="16">
        <v>1072</v>
      </c>
      <c r="B1001" s="17">
        <v>1</v>
      </c>
      <c r="C1001" s="17">
        <v>2</v>
      </c>
      <c r="D1001" t="s" s="16">
        <v>1073</v>
      </c>
      <c r="E1001" t="s" s="16">
        <v>20</v>
      </c>
      <c r="F1001" s="55">
        <v>37996</v>
      </c>
      <c r="G1001" s="17">
        <v>40308</v>
      </c>
      <c r="H1001" s="18">
        <f>SUM(G1001-F1001)</f>
        <v>2312</v>
      </c>
      <c r="I1001" s="19">
        <f>H1001/F1001</f>
        <v>0.0608485103695126</v>
      </c>
      <c r="J1001" s="19">
        <f>H1001/G1001</f>
        <v>0.0573583407760246</v>
      </c>
      <c r="K1001" t="s" s="21">
        <f>IF(J1001&lt;25%,"น้อยกว่า 25%",IF(J1001&gt;=25%,"มากกว่าหรือเท่ากับ 25%",IF(J1001&gt;=35%,"มากกว่าหรือเท่ากับ 35%")))</f>
        <v>18</v>
      </c>
    </row>
    <row r="1002" s="7" customFormat="1" ht="19.15" customHeight="1">
      <c r="A1002" t="s" s="16">
        <v>1072</v>
      </c>
      <c r="B1002" s="17">
        <v>1</v>
      </c>
      <c r="C1002" s="17">
        <v>16</v>
      </c>
      <c r="D1002" t="s" s="16">
        <v>1074</v>
      </c>
      <c r="E1002" t="s" s="16">
        <v>22</v>
      </c>
      <c r="F1002" s="55">
        <v>24367</v>
      </c>
      <c r="G1002" s="17">
        <v>25696</v>
      </c>
      <c r="H1002" s="18">
        <f>SUM(G1002-F1002)</f>
        <v>1329</v>
      </c>
      <c r="I1002" s="19">
        <f>H1002/F1002</f>
        <v>0.0545409775516067</v>
      </c>
      <c r="J1002" s="19">
        <f>H1002/G1002</f>
        <v>0.0517201120797011</v>
      </c>
      <c r="K1002" t="s" s="21">
        <f>IF(J1002&lt;25%,"น้อยกว่า 25%",IF(J1002&gt;=25%,"มากกว่าหรือเท่ากับ 25%",IF(J1002&gt;=35%,"มากกว่าหรือเท่ากับ 35%")))</f>
        <v>18</v>
      </c>
    </row>
    <row r="1003" s="7" customFormat="1" ht="19.15" customHeight="1">
      <c r="A1003" t="s" s="16">
        <v>1072</v>
      </c>
      <c r="B1003" s="17">
        <v>1</v>
      </c>
      <c r="C1003" s="17">
        <v>10</v>
      </c>
      <c r="D1003" t="s" s="16">
        <v>1075</v>
      </c>
      <c r="E1003" t="s" s="16">
        <v>17</v>
      </c>
      <c r="F1003" s="55">
        <v>14687</v>
      </c>
      <c r="G1003" s="17">
        <v>15952</v>
      </c>
      <c r="H1003" s="18">
        <f>SUM(G1003-F1003)</f>
        <v>1265</v>
      </c>
      <c r="I1003" s="19">
        <f>H1003/F1003</f>
        <v>0.0861305916797168</v>
      </c>
      <c r="J1003" s="19">
        <f>H1003/G1003</f>
        <v>0.0793004012036108</v>
      </c>
      <c r="K1003" t="s" s="21">
        <f>IF(J1003&lt;25%,"น้อยกว่า 25%",IF(J1003&gt;=25%,"มากกว่าหรือเท่ากับ 25%",IF(J1003&gt;=35%,"มากกว่าหรือเท่ากับ 35%")))</f>
        <v>18</v>
      </c>
    </row>
    <row r="1004" s="7" customFormat="1" ht="19.15" customHeight="1">
      <c r="A1004" t="s" s="16">
        <v>1072</v>
      </c>
      <c r="B1004" s="17">
        <v>1</v>
      </c>
      <c r="C1004" s="17">
        <v>8</v>
      </c>
      <c r="D1004" t="s" s="16">
        <v>1076</v>
      </c>
      <c r="E1004" t="s" s="16">
        <v>28</v>
      </c>
      <c r="F1004" s="55">
        <v>5034</v>
      </c>
      <c r="G1004" s="17">
        <v>5251</v>
      </c>
      <c r="H1004" s="18">
        <f>SUM(G1004-F1004)</f>
        <v>217</v>
      </c>
      <c r="I1004" s="19">
        <f>H1004/F1004</f>
        <v>0.0431068732618196</v>
      </c>
      <c r="J1004" s="19">
        <f>H1004/G1004</f>
        <v>0.0413254618167968</v>
      </c>
      <c r="K1004" t="s" s="21">
        <f>IF(J1004&lt;25%,"น้อยกว่า 25%",IF(J1004&gt;=25%,"มากกว่าหรือเท่ากับ 25%",IF(J1004&gt;=35%,"มากกว่าหรือเท่ากับ 35%")))</f>
        <v>18</v>
      </c>
    </row>
    <row r="1005" s="7" customFormat="1" ht="19.15" customHeight="1">
      <c r="A1005" t="s" s="16">
        <v>1072</v>
      </c>
      <c r="B1005" s="17">
        <v>1</v>
      </c>
      <c r="C1005" s="17">
        <v>3</v>
      </c>
      <c r="D1005" t="s" s="16">
        <v>1077</v>
      </c>
      <c r="E1005" t="s" s="16">
        <v>26</v>
      </c>
      <c r="F1005" s="55">
        <v>4101</v>
      </c>
      <c r="G1005" s="17">
        <v>4450</v>
      </c>
      <c r="H1005" s="18">
        <f>SUM(G1005-F1005)</f>
        <v>349</v>
      </c>
      <c r="I1005" s="19">
        <f>H1005/F1005</f>
        <v>0.08510119483052909</v>
      </c>
      <c r="J1005" s="19">
        <f>H1005/G1005</f>
        <v>0.0784269662921348</v>
      </c>
      <c r="K1005" t="s" s="21">
        <f>IF(J1005&lt;25%,"น้อยกว่า 25%",IF(J1005&gt;=25%,"มากกว่าหรือเท่ากับ 25%",IF(J1005&gt;=35%,"มากกว่าหรือเท่ากับ 35%")))</f>
        <v>18</v>
      </c>
    </row>
    <row r="1006" s="7" customFormat="1" ht="19.15" customHeight="1">
      <c r="A1006" t="s" s="16">
        <v>1072</v>
      </c>
      <c r="B1006" s="17">
        <v>1</v>
      </c>
      <c r="C1006" s="17">
        <v>6</v>
      </c>
      <c r="D1006" t="s" s="16">
        <v>1078</v>
      </c>
      <c r="E1006" t="s" s="16">
        <v>38</v>
      </c>
      <c r="F1006" s="55">
        <v>2710</v>
      </c>
      <c r="G1006" s="17">
        <v>2844</v>
      </c>
      <c r="H1006" s="18">
        <f>SUM(G1006-F1006)</f>
        <v>134</v>
      </c>
      <c r="I1006" s="19">
        <f>H1006/F1006</f>
        <v>0.0494464944649446</v>
      </c>
      <c r="J1006" s="19">
        <f>H1006/G1006</f>
        <v>0.0471167369901547</v>
      </c>
      <c r="K1006" t="s" s="21">
        <f>IF(J1006&lt;25%,"น้อยกว่า 25%",IF(J1006&gt;=25%,"มากกว่าหรือเท่ากับ 25%",IF(J1006&gt;=35%,"มากกว่าหรือเท่ากับ 35%")))</f>
        <v>18</v>
      </c>
    </row>
    <row r="1007" s="7" customFormat="1" ht="19.15" customHeight="1">
      <c r="A1007" t="s" s="16">
        <v>1072</v>
      </c>
      <c r="B1007" s="17">
        <v>1</v>
      </c>
      <c r="C1007" s="17">
        <v>1</v>
      </c>
      <c r="D1007" t="s" s="16">
        <v>1079</v>
      </c>
      <c r="E1007" t="s" s="16">
        <v>48</v>
      </c>
      <c r="F1007" s="55">
        <v>798</v>
      </c>
      <c r="G1007" s="17">
        <v>877</v>
      </c>
      <c r="H1007" s="18">
        <f>SUM(G1007-F1007)</f>
        <v>79</v>
      </c>
      <c r="I1007" s="19">
        <f>H1007/F1007</f>
        <v>0.09899749373433581</v>
      </c>
      <c r="J1007" s="19">
        <f>H1007/G1007</f>
        <v>0.0900798175598632</v>
      </c>
      <c r="K1007" t="s" s="21">
        <f>IF(J1007&lt;25%,"น้อยกว่า 25%",IF(J1007&gt;=25%,"มากกว่าหรือเท่ากับ 25%",IF(J1007&gt;=35%,"มากกว่าหรือเท่ากับ 35%")))</f>
        <v>18</v>
      </c>
    </row>
    <row r="1008" s="7" customFormat="1" ht="19.15" customHeight="1">
      <c r="A1008" t="s" s="16">
        <v>1072</v>
      </c>
      <c r="B1008" s="17">
        <v>1</v>
      </c>
      <c r="C1008" s="17">
        <v>29</v>
      </c>
      <c r="D1008" t="s" s="16">
        <v>1080</v>
      </c>
      <c r="E1008" t="s" s="16">
        <v>101</v>
      </c>
      <c r="F1008" s="55">
        <v>627</v>
      </c>
      <c r="G1008" s="17">
        <v>652</v>
      </c>
      <c r="H1008" s="18">
        <f>SUM(G1008-F1008)</f>
        <v>25</v>
      </c>
      <c r="I1008" s="19">
        <f>H1008/F1008</f>
        <v>0.0398724082934609</v>
      </c>
      <c r="J1008" s="19">
        <f>H1008/G1008</f>
        <v>0.0383435582822086</v>
      </c>
      <c r="K1008" t="s" s="21">
        <f>IF(J1008&lt;25%,"น้อยกว่า 25%",IF(J1008&gt;=25%,"มากกว่าหรือเท่ากับ 25%",IF(J1008&gt;=35%,"มากกว่าหรือเท่ากับ 35%")))</f>
        <v>18</v>
      </c>
    </row>
    <row r="1009" s="7" customFormat="1" ht="19.15" customHeight="1">
      <c r="A1009" t="s" s="16">
        <v>1072</v>
      </c>
      <c r="B1009" s="17">
        <v>1</v>
      </c>
      <c r="C1009" s="17">
        <v>7</v>
      </c>
      <c r="D1009" t="s" s="16">
        <v>1081</v>
      </c>
      <c r="E1009" t="s" s="16">
        <v>30</v>
      </c>
      <c r="F1009" s="55">
        <v>568</v>
      </c>
      <c r="G1009" s="17">
        <v>590</v>
      </c>
      <c r="H1009" s="18">
        <f>SUM(G1009-F1009)</f>
        <v>22</v>
      </c>
      <c r="I1009" s="19">
        <f>H1009/F1009</f>
        <v>0.0387323943661972</v>
      </c>
      <c r="J1009" s="19">
        <f>H1009/G1009</f>
        <v>0.0372881355932203</v>
      </c>
      <c r="K1009" t="s" s="21">
        <f>IF(J1009&lt;25%,"น้อยกว่า 25%",IF(J1009&gt;=25%,"มากกว่าหรือเท่ากับ 25%",IF(J1009&gt;=35%,"มากกว่าหรือเท่ากับ 35%")))</f>
        <v>18</v>
      </c>
    </row>
    <row r="1010" s="7" customFormat="1" ht="19.15" customHeight="1">
      <c r="A1010" t="s" s="16">
        <v>1072</v>
      </c>
      <c r="B1010" s="17">
        <v>1</v>
      </c>
      <c r="C1010" s="17">
        <v>9</v>
      </c>
      <c r="D1010" t="s" s="16">
        <v>1082</v>
      </c>
      <c r="E1010" t="s" s="16">
        <v>62</v>
      </c>
      <c r="F1010" s="55">
        <v>529</v>
      </c>
      <c r="G1010" s="17">
        <v>563</v>
      </c>
      <c r="H1010" s="18">
        <f>SUM(G1010-F1010)</f>
        <v>34</v>
      </c>
      <c r="I1010" s="19">
        <f>H1010/F1010</f>
        <v>0.0642722117202268</v>
      </c>
      <c r="J1010" s="19">
        <f>H1010/G1010</f>
        <v>0.0603907637655417</v>
      </c>
      <c r="K1010" t="s" s="21">
        <f>IF(J1010&lt;25%,"น้อยกว่า 25%",IF(J1010&gt;=25%,"มากกว่าหรือเท่ากับ 25%",IF(J1010&gt;=35%,"มากกว่าหรือเท่ากับ 35%")))</f>
        <v>18</v>
      </c>
    </row>
    <row r="1011" s="7" customFormat="1" ht="19.15" customHeight="1">
      <c r="A1011" t="s" s="16">
        <v>1072</v>
      </c>
      <c r="B1011" s="17">
        <v>1</v>
      </c>
      <c r="C1011" s="17">
        <v>14</v>
      </c>
      <c r="D1011" t="s" s="16">
        <v>1083</v>
      </c>
      <c r="E1011" t="s" s="16">
        <v>36</v>
      </c>
      <c r="F1011" s="55">
        <v>534</v>
      </c>
      <c r="G1011" s="17">
        <v>563</v>
      </c>
      <c r="H1011" s="18">
        <f>SUM(G1011-F1011)</f>
        <v>29</v>
      </c>
      <c r="I1011" s="19">
        <f>H1011/F1011</f>
        <v>0.0543071161048689</v>
      </c>
      <c r="J1011" s="19">
        <f>H1011/G1011</f>
        <v>0.0515097690941385</v>
      </c>
      <c r="K1011" t="s" s="21">
        <f>IF(J1011&lt;25%,"น้อยกว่า 25%",IF(J1011&gt;=25%,"มากกว่าหรือเท่ากับ 25%",IF(J1011&gt;=35%,"มากกว่าหรือเท่ากับ 35%")))</f>
        <v>18</v>
      </c>
    </row>
    <row r="1012" s="7" customFormat="1" ht="19.15" customHeight="1">
      <c r="A1012" t="s" s="16">
        <v>1072</v>
      </c>
      <c r="B1012" s="17">
        <v>1</v>
      </c>
      <c r="C1012" s="17">
        <v>22</v>
      </c>
      <c r="D1012" t="s" s="16">
        <v>1084</v>
      </c>
      <c r="E1012" t="s" s="16">
        <v>147</v>
      </c>
      <c r="F1012" s="55">
        <v>453</v>
      </c>
      <c r="G1012" s="17">
        <v>479</v>
      </c>
      <c r="H1012" s="18">
        <f>SUM(G1012-F1012)</f>
        <v>26</v>
      </c>
      <c r="I1012" s="19">
        <f>H1012/F1012</f>
        <v>0.0573951434878587</v>
      </c>
      <c r="J1012" s="19">
        <f>H1012/G1012</f>
        <v>0.0542797494780793</v>
      </c>
      <c r="K1012" t="s" s="21">
        <f>IF(J1012&lt;25%,"น้อยกว่า 25%",IF(J1012&gt;=25%,"มากกว่าหรือเท่ากับ 25%",IF(J1012&gt;=35%,"มากกว่าหรือเท่ากับ 35%")))</f>
        <v>18</v>
      </c>
    </row>
    <row r="1013" s="7" customFormat="1" ht="19.15" customHeight="1">
      <c r="A1013" t="s" s="16">
        <v>1072</v>
      </c>
      <c r="B1013" s="17">
        <v>1</v>
      </c>
      <c r="C1013" s="17">
        <v>5</v>
      </c>
      <c r="D1013" t="s" s="16">
        <v>1085</v>
      </c>
      <c r="E1013" t="s" s="16">
        <v>60</v>
      </c>
      <c r="F1013" s="55">
        <v>344</v>
      </c>
      <c r="G1013" s="17">
        <v>368</v>
      </c>
      <c r="H1013" s="18">
        <f>SUM(G1013-F1013)</f>
        <v>24</v>
      </c>
      <c r="I1013" s="19">
        <f>H1013/F1013</f>
        <v>0.0697674418604651</v>
      </c>
      <c r="J1013" s="19">
        <f>H1013/G1013</f>
        <v>0.0652173913043478</v>
      </c>
      <c r="K1013" t="s" s="21">
        <f>IF(J1013&lt;25%,"น้อยกว่า 25%",IF(J1013&gt;=25%,"มากกว่าหรือเท่ากับ 25%",IF(J1013&gt;=35%,"มากกว่าหรือเท่ากับ 35%")))</f>
        <v>18</v>
      </c>
    </row>
    <row r="1014" s="7" customFormat="1" ht="19.15" customHeight="1">
      <c r="A1014" t="s" s="16">
        <v>1072</v>
      </c>
      <c r="B1014" s="17">
        <v>1</v>
      </c>
      <c r="C1014" s="17">
        <v>4</v>
      </c>
      <c r="D1014" t="s" s="16">
        <v>1086</v>
      </c>
      <c r="E1014" t="s" s="16">
        <v>66</v>
      </c>
      <c r="F1014" s="55">
        <v>260</v>
      </c>
      <c r="G1014" s="17">
        <v>283</v>
      </c>
      <c r="H1014" s="18">
        <f>SUM(G1014-F1014)</f>
        <v>23</v>
      </c>
      <c r="I1014" s="19">
        <f>H1014/F1014</f>
        <v>0.08846153846153849</v>
      </c>
      <c r="J1014" s="19">
        <f>H1014/G1014</f>
        <v>0.0812720848056537</v>
      </c>
      <c r="K1014" t="s" s="21">
        <f>IF(J1014&lt;25%,"น้อยกว่า 25%",IF(J1014&gt;=25%,"มากกว่าหรือเท่ากับ 25%",IF(J1014&gt;=35%,"มากกว่าหรือเท่ากับ 35%")))</f>
        <v>18</v>
      </c>
    </row>
    <row r="1015" s="7" customFormat="1" ht="19.15" customHeight="1">
      <c r="A1015" t="s" s="16">
        <v>1072</v>
      </c>
      <c r="B1015" s="17">
        <v>1</v>
      </c>
      <c r="C1015" s="17">
        <v>26</v>
      </c>
      <c r="D1015" t="s" s="16">
        <v>1087</v>
      </c>
      <c r="E1015" t="s" s="16">
        <v>52</v>
      </c>
      <c r="F1015" s="55">
        <v>190</v>
      </c>
      <c r="G1015" s="17">
        <v>209</v>
      </c>
      <c r="H1015" s="18">
        <f>SUM(G1015-F1015)</f>
        <v>19</v>
      </c>
      <c r="I1015" s="19">
        <f>H1015/F1015</f>
        <v>0.1</v>
      </c>
      <c r="J1015" s="19">
        <f>H1015/G1015</f>
        <v>0.0909090909090909</v>
      </c>
      <c r="K1015" t="s" s="21">
        <f>IF(J1015&lt;25%,"น้อยกว่า 25%",IF(J1015&gt;=25%,"มากกว่าหรือเท่ากับ 25%",IF(J1015&gt;=35%,"มากกว่าหรือเท่ากับ 35%")))</f>
        <v>18</v>
      </c>
    </row>
    <row r="1016" s="7" customFormat="1" ht="19.15" customHeight="1">
      <c r="A1016" t="s" s="16">
        <v>1072</v>
      </c>
      <c r="B1016" s="17">
        <v>1</v>
      </c>
      <c r="C1016" s="17">
        <v>21</v>
      </c>
      <c r="D1016" t="s" s="16">
        <v>1088</v>
      </c>
      <c r="E1016" t="s" s="16">
        <v>72</v>
      </c>
      <c r="F1016" s="55">
        <v>183</v>
      </c>
      <c r="G1016" s="17">
        <v>199</v>
      </c>
      <c r="H1016" s="18">
        <f>SUM(G1016-F1016)</f>
        <v>16</v>
      </c>
      <c r="I1016" s="19">
        <f>H1016/F1016</f>
        <v>0.087431693989071</v>
      </c>
      <c r="J1016" s="19">
        <f>H1016/G1016</f>
        <v>0.0804020100502513</v>
      </c>
      <c r="K1016" t="s" s="21">
        <f>IF(J1016&lt;25%,"น้อยกว่า 25%",IF(J1016&gt;=25%,"มากกว่าหรือเท่ากับ 25%",IF(J1016&gt;=35%,"มากกว่าหรือเท่ากับ 35%")))</f>
        <v>18</v>
      </c>
    </row>
    <row r="1017" s="7" customFormat="1" ht="19.15" customHeight="1">
      <c r="A1017" t="s" s="16">
        <v>1072</v>
      </c>
      <c r="B1017" s="17">
        <v>1</v>
      </c>
      <c r="C1017" s="17">
        <v>12</v>
      </c>
      <c r="D1017" t="s" s="16">
        <v>1089</v>
      </c>
      <c r="E1017" t="s" s="16">
        <v>44</v>
      </c>
      <c r="F1017" s="55">
        <v>148</v>
      </c>
      <c r="G1017" s="17">
        <v>160</v>
      </c>
      <c r="H1017" s="18">
        <f>SUM(G1017-F1017)</f>
        <v>12</v>
      </c>
      <c r="I1017" s="19">
        <f>H1017/F1017</f>
        <v>0.0810810810810811</v>
      </c>
      <c r="J1017" s="19">
        <f>H1017/G1017</f>
        <v>0.075</v>
      </c>
      <c r="K1017" t="s" s="21">
        <f>IF(J1017&lt;25%,"น้อยกว่า 25%",IF(J1017&gt;=25%,"มากกว่าหรือเท่ากับ 25%",IF(J1017&gt;=35%,"มากกว่าหรือเท่ากับ 35%")))</f>
        <v>18</v>
      </c>
    </row>
    <row r="1018" s="7" customFormat="1" ht="19.15" customHeight="1">
      <c r="A1018" t="s" s="16">
        <v>1072</v>
      </c>
      <c r="B1018" s="17">
        <v>1</v>
      </c>
      <c r="C1018" s="17">
        <v>23</v>
      </c>
      <c r="D1018" t="s" s="16">
        <v>1090</v>
      </c>
      <c r="E1018" t="s" s="16">
        <v>1091</v>
      </c>
      <c r="F1018" s="55">
        <v>107</v>
      </c>
      <c r="G1018" s="17">
        <v>118</v>
      </c>
      <c r="H1018" s="18">
        <f>SUM(G1018-F1018)</f>
        <v>11</v>
      </c>
      <c r="I1018" s="19">
        <f>H1018/F1018</f>
        <v>0.102803738317757</v>
      </c>
      <c r="J1018" s="19">
        <f>H1018/G1018</f>
        <v>0.09322033898305079</v>
      </c>
      <c r="K1018" t="s" s="21">
        <f>IF(J1018&lt;25%,"น้อยกว่า 25%",IF(J1018&gt;=25%,"มากกว่าหรือเท่ากับ 25%",IF(J1018&gt;=35%,"มากกว่าหรือเท่ากับ 35%")))</f>
        <v>18</v>
      </c>
    </row>
    <row r="1019" s="7" customFormat="1" ht="19.15" customHeight="1">
      <c r="A1019" t="s" s="16">
        <v>1072</v>
      </c>
      <c r="B1019" s="17">
        <v>1</v>
      </c>
      <c r="C1019" s="17">
        <v>20</v>
      </c>
      <c r="D1019" t="s" s="16">
        <v>1092</v>
      </c>
      <c r="E1019" t="s" s="16">
        <v>76</v>
      </c>
      <c r="F1019" s="55">
        <v>99</v>
      </c>
      <c r="G1019" s="17">
        <v>115</v>
      </c>
      <c r="H1019" s="18">
        <f>SUM(G1019-F1019)</f>
        <v>16</v>
      </c>
      <c r="I1019" s="19">
        <f>H1019/F1019</f>
        <v>0.161616161616162</v>
      </c>
      <c r="J1019" s="19">
        <f>H1019/G1019</f>
        <v>0.139130434782609</v>
      </c>
      <c r="K1019" t="s" s="21">
        <f>IF(J1019&lt;25%,"น้อยกว่า 25%",IF(J1019&gt;=25%,"มากกว่าหรือเท่ากับ 25%",IF(J1019&gt;=35%,"มากกว่าหรือเท่ากับ 35%")))</f>
        <v>18</v>
      </c>
    </row>
    <row r="1020" s="7" customFormat="1" ht="19.15" customHeight="1">
      <c r="A1020" t="s" s="16">
        <v>1072</v>
      </c>
      <c r="B1020" s="17">
        <v>1</v>
      </c>
      <c r="C1020" s="17">
        <v>25</v>
      </c>
      <c r="D1020" t="s" s="16">
        <v>1093</v>
      </c>
      <c r="E1020" t="s" s="16">
        <v>103</v>
      </c>
      <c r="F1020" s="55">
        <v>96</v>
      </c>
      <c r="G1020" s="17">
        <v>108</v>
      </c>
      <c r="H1020" s="18">
        <f>SUM(G1020-F1020)</f>
        <v>12</v>
      </c>
      <c r="I1020" s="19">
        <f>H1020/F1020</f>
        <v>0.125</v>
      </c>
      <c r="J1020" s="19">
        <f>H1020/G1020</f>
        <v>0.111111111111111</v>
      </c>
      <c r="K1020" t="s" s="21">
        <f>IF(J1020&lt;25%,"น้อยกว่า 25%",IF(J1020&gt;=25%,"มากกว่าหรือเท่ากับ 25%",IF(J1020&gt;=35%,"มากกว่าหรือเท่ากับ 35%")))</f>
        <v>18</v>
      </c>
    </row>
    <row r="1021" s="7" customFormat="1" ht="19.15" customHeight="1">
      <c r="A1021" t="s" s="16">
        <v>1072</v>
      </c>
      <c r="B1021" s="17">
        <v>1</v>
      </c>
      <c r="C1021" s="17">
        <v>13</v>
      </c>
      <c r="D1021" t="s" s="16">
        <v>1094</v>
      </c>
      <c r="E1021" t="s" s="16">
        <v>54</v>
      </c>
      <c r="F1021" s="55">
        <v>99</v>
      </c>
      <c r="G1021" s="17">
        <v>105</v>
      </c>
      <c r="H1021" s="18">
        <f>SUM(G1021-F1021)</f>
        <v>6</v>
      </c>
      <c r="I1021" s="19">
        <f>H1021/F1021</f>
        <v>0.0606060606060606</v>
      </c>
      <c r="J1021" s="19">
        <f>H1021/G1021</f>
        <v>0.0571428571428571</v>
      </c>
      <c r="K1021" t="s" s="21">
        <f>IF(J1021&lt;25%,"น้อยกว่า 25%",IF(J1021&gt;=25%,"มากกว่าหรือเท่ากับ 25%",IF(J1021&gt;=35%,"มากกว่าหรือเท่ากับ 35%")))</f>
        <v>18</v>
      </c>
    </row>
    <row r="1022" s="7" customFormat="1" ht="19.15" customHeight="1">
      <c r="A1022" t="s" s="16">
        <v>1072</v>
      </c>
      <c r="B1022" s="17">
        <v>1</v>
      </c>
      <c r="C1022" s="17">
        <v>27</v>
      </c>
      <c r="D1022" t="s" s="16">
        <v>1095</v>
      </c>
      <c r="E1022" t="s" s="16">
        <v>119</v>
      </c>
      <c r="F1022" s="55">
        <v>76</v>
      </c>
      <c r="G1022" s="17">
        <v>82</v>
      </c>
      <c r="H1022" s="18">
        <f>SUM(G1022-F1022)</f>
        <v>6</v>
      </c>
      <c r="I1022" s="19">
        <f>H1022/F1022</f>
        <v>0.0789473684210526</v>
      </c>
      <c r="J1022" s="19">
        <f>H1022/G1022</f>
        <v>0.0731707317073171</v>
      </c>
      <c r="K1022" t="s" s="21">
        <f>IF(J1022&lt;25%,"น้อยกว่า 25%",IF(J1022&gt;=25%,"มากกว่าหรือเท่ากับ 25%",IF(J1022&gt;=35%,"มากกว่าหรือเท่ากับ 35%")))</f>
        <v>18</v>
      </c>
    </row>
    <row r="1023" s="7" customFormat="1" ht="19.15" customHeight="1">
      <c r="A1023" t="s" s="16">
        <v>1072</v>
      </c>
      <c r="B1023" s="17">
        <v>1</v>
      </c>
      <c r="C1023" s="17">
        <v>24</v>
      </c>
      <c r="D1023" t="s" s="16">
        <v>1096</v>
      </c>
      <c r="E1023" t="s" s="16">
        <v>106</v>
      </c>
      <c r="F1023" s="55">
        <v>63</v>
      </c>
      <c r="G1023" s="17">
        <v>72</v>
      </c>
      <c r="H1023" s="18">
        <f>SUM(G1023-F1023)</f>
        <v>9</v>
      </c>
      <c r="I1023" s="19">
        <f>H1023/F1023</f>
        <v>0.142857142857143</v>
      </c>
      <c r="J1023" s="19">
        <f>H1023/G1023</f>
        <v>0.125</v>
      </c>
      <c r="K1023" t="s" s="21">
        <f>IF(J1023&lt;25%,"น้อยกว่า 25%",IF(J1023&gt;=25%,"มากกว่าหรือเท่ากับ 25%",IF(J1023&gt;=35%,"มากกว่าหรือเท่ากับ 35%")))</f>
        <v>18</v>
      </c>
    </row>
    <row r="1024" s="7" customFormat="1" ht="19.15" customHeight="1">
      <c r="A1024" t="s" s="16">
        <v>1072</v>
      </c>
      <c r="B1024" s="17">
        <v>1</v>
      </c>
      <c r="C1024" s="17">
        <v>28</v>
      </c>
      <c r="D1024" t="s" s="16">
        <v>1097</v>
      </c>
      <c r="E1024" t="s" s="16">
        <v>46</v>
      </c>
      <c r="F1024" s="55">
        <v>53</v>
      </c>
      <c r="G1024" s="17">
        <v>56</v>
      </c>
      <c r="H1024" s="18">
        <f>SUM(G1024-F1024)</f>
        <v>3</v>
      </c>
      <c r="I1024" s="19">
        <f>H1024/F1024</f>
        <v>0.0566037735849057</v>
      </c>
      <c r="J1024" s="19">
        <f>H1024/G1024</f>
        <v>0.0535714285714286</v>
      </c>
      <c r="K1024" t="s" s="21">
        <f>IF(J1024&lt;25%,"น้อยกว่า 25%",IF(J1024&gt;=25%,"มากกว่าหรือเท่ากับ 25%",IF(J1024&gt;=35%,"มากกว่าหรือเท่ากับ 35%")))</f>
        <v>18</v>
      </c>
    </row>
    <row r="1025" s="7" customFormat="1" ht="19.15" customHeight="1">
      <c r="A1025" t="s" s="16">
        <v>1072</v>
      </c>
      <c r="B1025" s="17">
        <v>1</v>
      </c>
      <c r="C1025" s="17">
        <v>11</v>
      </c>
      <c r="D1025" t="s" s="16">
        <v>1098</v>
      </c>
      <c r="E1025" t="s" s="16">
        <v>78</v>
      </c>
      <c r="F1025" s="37">
        <v>0</v>
      </c>
      <c r="G1025" s="17">
        <v>0</v>
      </c>
      <c r="H1025" s="18">
        <f>SUM(G1025-F1025)</f>
        <v>0</v>
      </c>
      <c r="I1025" s="19">
        <f>H1025/F1025</f>
      </c>
      <c r="J1025" s="19">
        <f>H1025/G1025</f>
      </c>
      <c r="K1025" s="24">
        <f>IF(J1025&lt;25%,"น้อยกว่า 25%",IF(J1025&gt;=25%,"มากกว่าหรือเท่ากับ 25%",IF(J1025&gt;=35%,"มากกว่าหรือเท่ากับ 35%")))</f>
      </c>
    </row>
    <row r="1026" s="7" customFormat="1" ht="19.15" customHeight="1">
      <c r="A1026" t="s" s="16">
        <v>1072</v>
      </c>
      <c r="B1026" s="17">
        <v>1</v>
      </c>
      <c r="C1026" s="17">
        <v>17</v>
      </c>
      <c r="D1026" t="s" s="16">
        <v>1099</v>
      </c>
      <c r="E1026" t="s" s="16">
        <v>380</v>
      </c>
      <c r="F1026" s="55">
        <v>0</v>
      </c>
      <c r="G1026" s="17">
        <v>0</v>
      </c>
      <c r="H1026" s="18">
        <f>SUM(G1026-F1026)</f>
        <v>0</v>
      </c>
      <c r="I1026" s="19">
        <f>H1026/F1026</f>
      </c>
      <c r="J1026" s="19">
        <f>H1026/G1026</f>
      </c>
      <c r="K1026" s="24">
        <f>IF(J1026&lt;25%,"น้อยกว่า 25%",IF(J1026&gt;=25%,"มากกว่าหรือเท่ากับ 25%",IF(J1026&gt;=35%,"มากกว่าหรือเท่ากับ 35%")))</f>
      </c>
    </row>
    <row r="1027" s="7" customFormat="1" ht="19.15" customHeight="1">
      <c r="A1027" t="s" s="16">
        <v>1072</v>
      </c>
      <c r="B1027" s="17">
        <v>1</v>
      </c>
      <c r="C1027" s="17">
        <v>18</v>
      </c>
      <c r="D1027" t="s" s="16">
        <v>1100</v>
      </c>
      <c r="E1027" t="s" s="16">
        <v>34</v>
      </c>
      <c r="F1027" s="55">
        <v>0</v>
      </c>
      <c r="G1027" s="17">
        <v>0</v>
      </c>
      <c r="H1027" s="18">
        <f>SUM(G1027-F1027)</f>
        <v>0</v>
      </c>
      <c r="I1027" s="19">
        <f>H1027/F1027</f>
      </c>
      <c r="J1027" s="19">
        <f>H1027/G1027</f>
      </c>
      <c r="K1027" s="24">
        <f>IF(J1027&lt;25%,"น้อยกว่า 25%",IF(J1027&gt;=25%,"มากกว่าหรือเท่ากับ 25%",IF(J1027&gt;=35%,"มากกว่าหรือเท่ากับ 35%")))</f>
      </c>
    </row>
    <row r="1028" s="7" customFormat="1" ht="19.15" customHeight="1">
      <c r="A1028" t="s" s="16">
        <v>1072</v>
      </c>
      <c r="B1028" s="17">
        <v>1</v>
      </c>
      <c r="C1028" s="17">
        <v>19</v>
      </c>
      <c r="D1028" t="s" s="16">
        <v>1101</v>
      </c>
      <c r="E1028" t="s" s="16">
        <v>281</v>
      </c>
      <c r="F1028" s="55">
        <v>0</v>
      </c>
      <c r="G1028" s="17">
        <v>0</v>
      </c>
      <c r="H1028" s="18">
        <f>SUM(G1028-F1028)</f>
        <v>0</v>
      </c>
      <c r="I1028" s="19">
        <f>H1028/F1028</f>
      </c>
      <c r="J1028" s="19">
        <f>H1028/G1028</f>
      </c>
      <c r="K1028" s="24">
        <f>IF(J1028&lt;25%,"น้อยกว่า 25%",IF(J1028&gt;=25%,"มากกว่าหรือเท่ากับ 25%",IF(J1028&gt;=35%,"มากกว่าหรือเท่ากับ 35%")))</f>
      </c>
    </row>
    <row r="1029" s="7" customFormat="1" ht="19.15" customHeight="1">
      <c r="A1029" t="s" s="25">
        <v>1072</v>
      </c>
      <c r="B1029" s="26">
        <v>2</v>
      </c>
      <c r="C1029" s="26">
        <v>7</v>
      </c>
      <c r="D1029" t="s" s="25">
        <v>1102</v>
      </c>
      <c r="E1029" t="s" s="25">
        <v>20</v>
      </c>
      <c r="F1029" s="56">
        <v>31627</v>
      </c>
      <c r="G1029" s="26">
        <v>32882</v>
      </c>
      <c r="H1029" s="18">
        <f>SUM(G1029-F1029)</f>
        <v>1255</v>
      </c>
      <c r="I1029" s="19">
        <f>H1029/F1029</f>
        <v>0.0396812849780251</v>
      </c>
      <c r="J1029" s="19">
        <f>H1029/G1029</f>
        <v>0.0381667781765099</v>
      </c>
      <c r="K1029" t="s" s="21">
        <f>IF(J1029&lt;25%,"น้อยกว่า 25%",IF(J1029&gt;=25%,"มากกว่าหรือเท่ากับ 25%",IF(J1029&gt;=35%,"มากกว่าหรือเท่ากับ 35%")))</f>
        <v>18</v>
      </c>
    </row>
    <row r="1030" s="7" customFormat="1" ht="19.15" customHeight="1">
      <c r="A1030" t="s" s="25">
        <v>1072</v>
      </c>
      <c r="B1030" s="26">
        <v>2</v>
      </c>
      <c r="C1030" s="26">
        <v>2</v>
      </c>
      <c r="D1030" t="s" s="25">
        <v>1103</v>
      </c>
      <c r="E1030" t="s" s="25">
        <v>17</v>
      </c>
      <c r="F1030" s="56">
        <v>19481</v>
      </c>
      <c r="G1030" s="26">
        <v>20656</v>
      </c>
      <c r="H1030" s="18">
        <f>SUM(G1030-F1030)</f>
        <v>1175</v>
      </c>
      <c r="I1030" s="19">
        <f>H1030/F1030</f>
        <v>0.060315178892254</v>
      </c>
      <c r="J1030" s="19">
        <f>H1030/G1030</f>
        <v>0.0568841982958947</v>
      </c>
      <c r="K1030" t="s" s="21">
        <f>IF(J1030&lt;25%,"น้อยกว่า 25%",IF(J1030&gt;=25%,"มากกว่าหรือเท่ากับ 25%",IF(J1030&gt;=35%,"มากกว่าหรือเท่ากับ 35%")))</f>
        <v>18</v>
      </c>
    </row>
    <row r="1031" s="7" customFormat="1" ht="19.15" customHeight="1">
      <c r="A1031" t="s" s="25">
        <v>1072</v>
      </c>
      <c r="B1031" s="26">
        <v>2</v>
      </c>
      <c r="C1031" s="26">
        <v>6</v>
      </c>
      <c r="D1031" t="s" s="25">
        <v>1104</v>
      </c>
      <c r="E1031" t="s" s="25">
        <v>22</v>
      </c>
      <c r="F1031" s="56">
        <v>12976</v>
      </c>
      <c r="G1031" s="26">
        <v>13533</v>
      </c>
      <c r="H1031" s="18">
        <f>SUM(G1031-F1031)</f>
        <v>557</v>
      </c>
      <c r="I1031" s="19">
        <f>H1031/F1031</f>
        <v>0.0429254007398274</v>
      </c>
      <c r="J1031" s="19">
        <f>H1031/G1031</f>
        <v>0.0411586492278135</v>
      </c>
      <c r="K1031" t="s" s="21">
        <f>IF(J1031&lt;25%,"น้อยกว่า 25%",IF(J1031&gt;=25%,"มากกว่าหรือเท่ากับ 25%",IF(J1031&gt;=35%,"มากกว่าหรือเท่ากับ 35%")))</f>
        <v>18</v>
      </c>
    </row>
    <row r="1032" s="7" customFormat="1" ht="19.15" customHeight="1">
      <c r="A1032" t="s" s="25">
        <v>1072</v>
      </c>
      <c r="B1032" s="26">
        <v>2</v>
      </c>
      <c r="C1032" s="26">
        <v>11</v>
      </c>
      <c r="D1032" t="s" s="25">
        <v>1105</v>
      </c>
      <c r="E1032" t="s" s="25">
        <v>38</v>
      </c>
      <c r="F1032" s="56">
        <v>5451</v>
      </c>
      <c r="G1032" s="26">
        <v>5685</v>
      </c>
      <c r="H1032" s="18">
        <f>SUM(G1032-F1032)</f>
        <v>234</v>
      </c>
      <c r="I1032" s="19">
        <f>H1032/F1032</f>
        <v>0.0429279031370391</v>
      </c>
      <c r="J1032" s="19">
        <f>H1032/G1032</f>
        <v>0.0411609498680739</v>
      </c>
      <c r="K1032" t="s" s="21">
        <f>IF(J1032&lt;25%,"น้อยกว่า 25%",IF(J1032&gt;=25%,"มากกว่าหรือเท่ากับ 25%",IF(J1032&gt;=35%,"มากกว่าหรือเท่ากับ 35%")))</f>
        <v>18</v>
      </c>
    </row>
    <row r="1033" s="7" customFormat="1" ht="19.15" customHeight="1">
      <c r="A1033" t="s" s="25">
        <v>1072</v>
      </c>
      <c r="B1033" s="26">
        <v>2</v>
      </c>
      <c r="C1033" s="26">
        <v>8</v>
      </c>
      <c r="D1033" t="s" s="25">
        <v>1106</v>
      </c>
      <c r="E1033" t="s" s="25">
        <v>26</v>
      </c>
      <c r="F1033" s="56">
        <v>3366</v>
      </c>
      <c r="G1033" s="26">
        <v>3461</v>
      </c>
      <c r="H1033" s="18">
        <f>SUM(G1033-F1033)</f>
        <v>95</v>
      </c>
      <c r="I1033" s="19">
        <f>H1033/F1033</f>
        <v>0.0282234105763518</v>
      </c>
      <c r="J1033" s="19">
        <f>H1033/G1033</f>
        <v>0.027448714244438</v>
      </c>
      <c r="K1033" t="s" s="21">
        <f>IF(J1033&lt;25%,"น้อยกว่า 25%",IF(J1033&gt;=25%,"มากกว่าหรือเท่ากับ 25%",IF(J1033&gt;=35%,"มากกว่าหรือเท่ากับ 35%")))</f>
        <v>18</v>
      </c>
    </row>
    <row r="1034" s="7" customFormat="1" ht="19.15" customHeight="1">
      <c r="A1034" t="s" s="25">
        <v>1072</v>
      </c>
      <c r="B1034" s="26">
        <v>2</v>
      </c>
      <c r="C1034" s="26">
        <v>3</v>
      </c>
      <c r="D1034" t="s" s="25">
        <v>1107</v>
      </c>
      <c r="E1034" t="s" s="25">
        <v>28</v>
      </c>
      <c r="F1034" s="56">
        <v>2001</v>
      </c>
      <c r="G1034" s="26">
        <v>2083</v>
      </c>
      <c r="H1034" s="18">
        <f>SUM(G1034-F1034)</f>
        <v>82</v>
      </c>
      <c r="I1034" s="19">
        <f>H1034/F1034</f>
        <v>0.0409795102448776</v>
      </c>
      <c r="J1034" s="19">
        <f>H1034/G1034</f>
        <v>0.0393662986077772</v>
      </c>
      <c r="K1034" t="s" s="21">
        <f>IF(J1034&lt;25%,"น้อยกว่า 25%",IF(J1034&gt;=25%,"มากกว่าหรือเท่ากับ 25%",IF(J1034&gt;=35%,"มากกว่าหรือเท่ากับ 35%")))</f>
        <v>18</v>
      </c>
    </row>
    <row r="1035" s="7" customFormat="1" ht="19.15" customHeight="1">
      <c r="A1035" t="s" s="25">
        <v>1072</v>
      </c>
      <c r="B1035" s="26">
        <v>2</v>
      </c>
      <c r="C1035" s="26">
        <v>15</v>
      </c>
      <c r="D1035" t="s" s="25">
        <v>1108</v>
      </c>
      <c r="E1035" t="s" s="25">
        <v>34</v>
      </c>
      <c r="F1035" s="56">
        <v>881</v>
      </c>
      <c r="G1035" s="26">
        <v>914</v>
      </c>
      <c r="H1035" s="18">
        <f>SUM(G1035-F1035)</f>
        <v>33</v>
      </c>
      <c r="I1035" s="19">
        <f>H1035/F1035</f>
        <v>0.0374574347332577</v>
      </c>
      <c r="J1035" s="19">
        <f>H1035/G1035</f>
        <v>0.0361050328227571</v>
      </c>
      <c r="K1035" t="s" s="21">
        <f>IF(J1035&lt;25%,"น้อยกว่า 25%",IF(J1035&gt;=25%,"มากกว่าหรือเท่ากับ 25%",IF(J1035&gt;=35%,"มากกว่าหรือเท่ากับ 35%")))</f>
        <v>18</v>
      </c>
    </row>
    <row r="1036" s="7" customFormat="1" ht="19.15" customHeight="1">
      <c r="A1036" t="s" s="25">
        <v>1072</v>
      </c>
      <c r="B1036" s="26">
        <v>2</v>
      </c>
      <c r="C1036" s="26">
        <v>10</v>
      </c>
      <c r="D1036" t="s" s="25">
        <v>1109</v>
      </c>
      <c r="E1036" t="s" s="25">
        <v>30</v>
      </c>
      <c r="F1036" s="56">
        <v>370</v>
      </c>
      <c r="G1036" s="26">
        <v>376</v>
      </c>
      <c r="H1036" s="18">
        <f>SUM(G1036-F1036)</f>
        <v>6</v>
      </c>
      <c r="I1036" s="19">
        <f>H1036/F1036</f>
        <v>0.0162162162162162</v>
      </c>
      <c r="J1036" s="19">
        <f>H1036/G1036</f>
        <v>0.0159574468085106</v>
      </c>
      <c r="K1036" t="s" s="21">
        <f>IF(J1036&lt;25%,"น้อยกว่า 25%",IF(J1036&gt;=25%,"มากกว่าหรือเท่ากับ 25%",IF(J1036&gt;=35%,"มากกว่าหรือเท่ากับ 35%")))</f>
        <v>18</v>
      </c>
    </row>
    <row r="1037" s="7" customFormat="1" ht="19.15" customHeight="1">
      <c r="A1037" t="s" s="25">
        <v>1072</v>
      </c>
      <c r="B1037" s="26">
        <v>2</v>
      </c>
      <c r="C1037" s="26">
        <v>4</v>
      </c>
      <c r="D1037" t="s" s="25">
        <v>1110</v>
      </c>
      <c r="E1037" t="s" s="25">
        <v>62</v>
      </c>
      <c r="F1037" s="56">
        <v>191</v>
      </c>
      <c r="G1037" s="26">
        <v>198</v>
      </c>
      <c r="H1037" s="18">
        <f>SUM(G1037-F1037)</f>
        <v>7</v>
      </c>
      <c r="I1037" s="19">
        <f>H1037/F1037</f>
        <v>0.0366492146596859</v>
      </c>
      <c r="J1037" s="19">
        <f>H1037/G1037</f>
        <v>0.0353535353535354</v>
      </c>
      <c r="K1037" t="s" s="21">
        <f>IF(J1037&lt;25%,"น้อยกว่า 25%",IF(J1037&gt;=25%,"มากกว่าหรือเท่ากับ 25%",IF(J1037&gt;=35%,"มากกว่าหรือเท่ากับ 35%")))</f>
        <v>18</v>
      </c>
    </row>
    <row r="1038" s="7" customFormat="1" ht="19.15" customHeight="1">
      <c r="A1038" t="s" s="25">
        <v>1072</v>
      </c>
      <c r="B1038" s="26">
        <v>2</v>
      </c>
      <c r="C1038" s="26">
        <v>16</v>
      </c>
      <c r="D1038" t="s" s="25">
        <v>1111</v>
      </c>
      <c r="E1038" t="s" s="25">
        <v>248</v>
      </c>
      <c r="F1038" s="56">
        <v>178</v>
      </c>
      <c r="G1038" s="26">
        <v>183</v>
      </c>
      <c r="H1038" s="18">
        <f>SUM(G1038-F1038)</f>
        <v>5</v>
      </c>
      <c r="I1038" s="19">
        <f>H1038/F1038</f>
        <v>0.0280898876404494</v>
      </c>
      <c r="J1038" s="19">
        <f>H1038/G1038</f>
        <v>0.0273224043715847</v>
      </c>
      <c r="K1038" t="s" s="21">
        <f>IF(J1038&lt;25%,"น้อยกว่า 25%",IF(J1038&gt;=25%,"มากกว่าหรือเท่ากับ 25%",IF(J1038&gt;=35%,"มากกว่าหรือเท่ากับ 35%")))</f>
        <v>18</v>
      </c>
    </row>
    <row r="1039" s="7" customFormat="1" ht="19.15" customHeight="1">
      <c r="A1039" t="s" s="25">
        <v>1072</v>
      </c>
      <c r="B1039" s="26">
        <v>2</v>
      </c>
      <c r="C1039" s="26">
        <v>12</v>
      </c>
      <c r="D1039" t="s" s="25">
        <v>1112</v>
      </c>
      <c r="E1039" t="s" s="25">
        <v>48</v>
      </c>
      <c r="F1039" s="56">
        <v>154</v>
      </c>
      <c r="G1039" s="26">
        <v>159</v>
      </c>
      <c r="H1039" s="18">
        <f>SUM(G1039-F1039)</f>
        <v>5</v>
      </c>
      <c r="I1039" s="19">
        <f>H1039/F1039</f>
        <v>0.0324675324675325</v>
      </c>
      <c r="J1039" s="19">
        <f>H1039/G1039</f>
        <v>0.0314465408805031</v>
      </c>
      <c r="K1039" t="s" s="21">
        <f>IF(J1039&lt;25%,"น้อยกว่า 25%",IF(J1039&gt;=25%,"มากกว่าหรือเท่ากับ 25%",IF(J1039&gt;=35%,"มากกว่าหรือเท่ากับ 35%")))</f>
        <v>18</v>
      </c>
    </row>
    <row r="1040" s="7" customFormat="1" ht="19.15" customHeight="1">
      <c r="A1040" t="s" s="25">
        <v>1072</v>
      </c>
      <c r="B1040" s="26">
        <v>2</v>
      </c>
      <c r="C1040" s="26">
        <v>5</v>
      </c>
      <c r="D1040" t="s" s="25">
        <v>1113</v>
      </c>
      <c r="E1040" t="s" s="25">
        <v>44</v>
      </c>
      <c r="F1040" s="56">
        <v>126</v>
      </c>
      <c r="G1040" s="26">
        <v>131</v>
      </c>
      <c r="H1040" s="18">
        <f>SUM(G1040-F1040)</f>
        <v>5</v>
      </c>
      <c r="I1040" s="19">
        <f>H1040/F1040</f>
        <v>0.0396825396825397</v>
      </c>
      <c r="J1040" s="19">
        <f>H1040/G1040</f>
        <v>0.0381679389312977</v>
      </c>
      <c r="K1040" t="s" s="21">
        <f>IF(J1040&lt;25%,"น้อยกว่า 25%",IF(J1040&gt;=25%,"มากกว่าหรือเท่ากับ 25%",IF(J1040&gt;=35%,"มากกว่าหรือเท่ากับ 35%")))</f>
        <v>18</v>
      </c>
    </row>
    <row r="1041" s="7" customFormat="1" ht="19.15" customHeight="1">
      <c r="A1041" t="s" s="25">
        <v>1072</v>
      </c>
      <c r="B1041" s="26">
        <v>2</v>
      </c>
      <c r="C1041" s="26">
        <v>9</v>
      </c>
      <c r="D1041" t="s" s="25">
        <v>1114</v>
      </c>
      <c r="E1041" t="s" s="25">
        <v>60</v>
      </c>
      <c r="F1041" s="56">
        <v>118</v>
      </c>
      <c r="G1041" s="26">
        <v>128</v>
      </c>
      <c r="H1041" s="18">
        <f>SUM(G1041-F1041)</f>
        <v>10</v>
      </c>
      <c r="I1041" s="19">
        <f>H1041/F1041</f>
        <v>0.0847457627118644</v>
      </c>
      <c r="J1041" s="19">
        <f>H1041/G1041</f>
        <v>0.078125</v>
      </c>
      <c r="K1041" t="s" s="21">
        <f>IF(J1041&lt;25%,"น้อยกว่า 25%",IF(J1041&gt;=25%,"มากกว่าหรือเท่ากับ 25%",IF(J1041&gt;=35%,"มากกว่าหรือเท่ากับ 35%")))</f>
        <v>18</v>
      </c>
    </row>
    <row r="1042" s="7" customFormat="1" ht="19.15" customHeight="1">
      <c r="A1042" t="s" s="25">
        <v>1072</v>
      </c>
      <c r="B1042" s="26">
        <v>2</v>
      </c>
      <c r="C1042" s="26">
        <v>22</v>
      </c>
      <c r="D1042" t="s" s="25">
        <v>1115</v>
      </c>
      <c r="E1042" t="s" s="25">
        <v>68</v>
      </c>
      <c r="F1042" s="56">
        <v>120</v>
      </c>
      <c r="G1042" s="26">
        <v>125</v>
      </c>
      <c r="H1042" s="18">
        <f>SUM(G1042-F1042)</f>
        <v>5</v>
      </c>
      <c r="I1042" s="19">
        <f>H1042/F1042</f>
        <v>0.0416666666666667</v>
      </c>
      <c r="J1042" s="19">
        <f>H1042/G1042</f>
        <v>0.04</v>
      </c>
      <c r="K1042" t="s" s="21">
        <f>IF(J1042&lt;25%,"น้อยกว่า 25%",IF(J1042&gt;=25%,"มากกว่าหรือเท่ากับ 25%",IF(J1042&gt;=35%,"มากกว่าหรือเท่ากับ 35%")))</f>
        <v>18</v>
      </c>
    </row>
    <row r="1043" s="7" customFormat="1" ht="19.15" customHeight="1">
      <c r="A1043" t="s" s="25">
        <v>1072</v>
      </c>
      <c r="B1043" s="26">
        <v>2</v>
      </c>
      <c r="C1043" s="26">
        <v>21</v>
      </c>
      <c r="D1043" t="s" s="25">
        <v>1116</v>
      </c>
      <c r="E1043" t="s" s="25">
        <v>103</v>
      </c>
      <c r="F1043" s="56">
        <v>108</v>
      </c>
      <c r="G1043" s="26">
        <v>112</v>
      </c>
      <c r="H1043" s="18">
        <f>SUM(G1043-F1043)</f>
        <v>4</v>
      </c>
      <c r="I1043" s="19">
        <f>H1043/F1043</f>
        <v>0.037037037037037</v>
      </c>
      <c r="J1043" s="19">
        <f>H1043/G1043</f>
        <v>0.0357142857142857</v>
      </c>
      <c r="K1043" t="s" s="21">
        <f>IF(J1043&lt;25%,"น้อยกว่า 25%",IF(J1043&gt;=25%,"มากกว่าหรือเท่ากับ 25%",IF(J1043&gt;=35%,"มากกว่าหรือเท่ากับ 35%")))</f>
        <v>18</v>
      </c>
    </row>
    <row r="1044" s="7" customFormat="1" ht="19.15" customHeight="1">
      <c r="A1044" t="s" s="25">
        <v>1072</v>
      </c>
      <c r="B1044" s="26">
        <v>2</v>
      </c>
      <c r="C1044" s="26">
        <v>13</v>
      </c>
      <c r="D1044" t="s" s="25">
        <v>1117</v>
      </c>
      <c r="E1044" t="s" s="25">
        <v>66</v>
      </c>
      <c r="F1044" s="56">
        <v>92</v>
      </c>
      <c r="G1044" s="26">
        <v>95</v>
      </c>
      <c r="H1044" s="18">
        <f>SUM(G1044-F1044)</f>
        <v>3</v>
      </c>
      <c r="I1044" s="19">
        <f>H1044/F1044</f>
        <v>0.0326086956521739</v>
      </c>
      <c r="J1044" s="19">
        <f>H1044/G1044</f>
        <v>0.0315789473684211</v>
      </c>
      <c r="K1044" t="s" s="21">
        <f>IF(J1044&lt;25%,"น้อยกว่า 25%",IF(J1044&gt;=25%,"มากกว่าหรือเท่ากับ 25%",IF(J1044&gt;=35%,"มากกว่าหรือเท่ากับ 35%")))</f>
        <v>18</v>
      </c>
    </row>
    <row r="1045" s="7" customFormat="1" ht="19.15" customHeight="1">
      <c r="A1045" t="s" s="25">
        <v>1072</v>
      </c>
      <c r="B1045" s="26">
        <v>2</v>
      </c>
      <c r="C1045" s="26">
        <v>19</v>
      </c>
      <c r="D1045" t="s" s="25">
        <v>1118</v>
      </c>
      <c r="E1045" t="s" s="25">
        <v>101</v>
      </c>
      <c r="F1045" s="56">
        <v>80</v>
      </c>
      <c r="G1045" s="26">
        <v>81</v>
      </c>
      <c r="H1045" s="18">
        <f>SUM(G1045-F1045)</f>
        <v>1</v>
      </c>
      <c r="I1045" s="19">
        <f>H1045/F1045</f>
        <v>0.0125</v>
      </c>
      <c r="J1045" s="19">
        <f>H1045/G1045</f>
        <v>0.0123456790123457</v>
      </c>
      <c r="K1045" t="s" s="21">
        <f>IF(J1045&lt;25%,"น้อยกว่า 25%",IF(J1045&gt;=25%,"มากกว่าหรือเท่ากับ 25%",IF(J1045&gt;=35%,"มากกว่าหรือเท่ากับ 35%")))</f>
        <v>18</v>
      </c>
    </row>
    <row r="1046" s="7" customFormat="1" ht="19.15" customHeight="1">
      <c r="A1046" t="s" s="25">
        <v>1072</v>
      </c>
      <c r="B1046" s="26">
        <v>2</v>
      </c>
      <c r="C1046" s="26">
        <v>20</v>
      </c>
      <c r="D1046" t="s" s="25">
        <v>1119</v>
      </c>
      <c r="E1046" t="s" s="25">
        <v>281</v>
      </c>
      <c r="F1046" s="56">
        <v>76</v>
      </c>
      <c r="G1046" s="26">
        <v>79</v>
      </c>
      <c r="H1046" s="18">
        <f>SUM(G1046-F1046)</f>
        <v>3</v>
      </c>
      <c r="I1046" s="19">
        <f>H1046/F1046</f>
        <v>0.0394736842105263</v>
      </c>
      <c r="J1046" s="19">
        <f>H1046/G1046</f>
        <v>0.0379746835443038</v>
      </c>
      <c r="K1046" t="s" s="21">
        <f>IF(J1046&lt;25%,"น้อยกว่า 25%",IF(J1046&gt;=25%,"มากกว่าหรือเท่ากับ 25%",IF(J1046&gt;=35%,"มากกว่าหรือเท่ากับ 35%")))</f>
        <v>18</v>
      </c>
    </row>
    <row r="1047" s="7" customFormat="1" ht="19.15" customHeight="1">
      <c r="A1047" t="s" s="25">
        <v>1072</v>
      </c>
      <c r="B1047" s="26">
        <v>2</v>
      </c>
      <c r="C1047" s="26">
        <v>17</v>
      </c>
      <c r="D1047" t="s" s="25">
        <v>1120</v>
      </c>
      <c r="E1047" t="s" s="25">
        <v>72</v>
      </c>
      <c r="F1047" s="56">
        <v>68</v>
      </c>
      <c r="G1047" s="26">
        <v>74</v>
      </c>
      <c r="H1047" s="18">
        <f>SUM(G1047-F1047)</f>
        <v>6</v>
      </c>
      <c r="I1047" s="19">
        <f>H1047/F1047</f>
        <v>0.08823529411764711</v>
      </c>
      <c r="J1047" s="19">
        <f>H1047/G1047</f>
        <v>0.0810810810810811</v>
      </c>
      <c r="K1047" t="s" s="21">
        <f>IF(J1047&lt;25%,"น้อยกว่า 25%",IF(J1047&gt;=25%,"มากกว่าหรือเท่ากับ 25%",IF(J1047&gt;=35%,"มากกว่าหรือเท่ากับ 35%")))</f>
        <v>18</v>
      </c>
    </row>
    <row r="1048" s="7" customFormat="1" ht="19.15" customHeight="1">
      <c r="A1048" t="s" s="25">
        <v>1072</v>
      </c>
      <c r="B1048" s="26">
        <v>2</v>
      </c>
      <c r="C1048" s="26">
        <v>14</v>
      </c>
      <c r="D1048" t="s" s="25">
        <v>1121</v>
      </c>
      <c r="E1048" t="s" s="25">
        <v>1122</v>
      </c>
      <c r="F1048" s="56">
        <v>35</v>
      </c>
      <c r="G1048" s="26">
        <v>37</v>
      </c>
      <c r="H1048" s="18">
        <f>SUM(G1048-F1048)</f>
        <v>2</v>
      </c>
      <c r="I1048" s="19">
        <f>H1048/F1048</f>
        <v>0.0571428571428571</v>
      </c>
      <c r="J1048" s="19">
        <f>H1048/G1048</f>
        <v>0.0540540540540541</v>
      </c>
      <c r="K1048" t="s" s="21">
        <f>IF(J1048&lt;25%,"น้อยกว่า 25%",IF(J1048&gt;=25%,"มากกว่าหรือเท่ากับ 25%",IF(J1048&gt;=35%,"มากกว่าหรือเท่ากับ 35%")))</f>
        <v>18</v>
      </c>
    </row>
    <row r="1049" s="7" customFormat="1" ht="19.15" customHeight="1">
      <c r="A1049" t="s" s="25">
        <v>1072</v>
      </c>
      <c r="B1049" s="26">
        <v>2</v>
      </c>
      <c r="C1049" s="26">
        <v>18</v>
      </c>
      <c r="D1049" t="s" s="25">
        <v>1123</v>
      </c>
      <c r="E1049" t="s" s="25">
        <v>147</v>
      </c>
      <c r="F1049" s="56">
        <v>29</v>
      </c>
      <c r="G1049" s="26">
        <v>29</v>
      </c>
      <c r="H1049" s="18">
        <f>SUM(G1049-F1049)</f>
        <v>0</v>
      </c>
      <c r="I1049" s="19">
        <f>H1049/F1049</f>
        <v>0</v>
      </c>
      <c r="J1049" s="19">
        <f>H1049/G1049</f>
        <v>0</v>
      </c>
      <c r="K1049" t="s" s="21">
        <f>IF(J1049&lt;25%,"น้อยกว่า 25%",IF(J1049&gt;=25%,"มากกว่าหรือเท่ากับ 25%",IF(J1049&gt;=35%,"มากกว่าหรือเท่ากับ 35%")))</f>
        <v>18</v>
      </c>
    </row>
    <row r="1050" s="7" customFormat="1" ht="19.15" customHeight="1">
      <c r="A1050" t="s" s="25">
        <v>1072</v>
      </c>
      <c r="B1050" s="26">
        <v>2</v>
      </c>
      <c r="C1050" s="26">
        <v>1</v>
      </c>
      <c r="D1050" t="s" s="25">
        <v>1124</v>
      </c>
      <c r="E1050" t="s" s="25">
        <v>78</v>
      </c>
      <c r="F1050" s="56">
        <v>0</v>
      </c>
      <c r="G1050" s="26">
        <v>0</v>
      </c>
      <c r="H1050" s="18">
        <f>SUM(G1050-F1050)</f>
        <v>0</v>
      </c>
      <c r="I1050" s="19">
        <f>H1050/F1050</f>
      </c>
      <c r="J1050" s="19">
        <f>H1050/G1050</f>
      </c>
      <c r="K1050" s="24">
        <f>IF(J1050&lt;25%,"น้อยกว่า 25%",IF(J1050&gt;=25%,"มากกว่าหรือเท่ากับ 25%",IF(J1050&gt;=35%,"มากกว่าหรือเท่ากับ 35%")))</f>
      </c>
    </row>
    <row r="1051" s="7" customFormat="1" ht="19.15" customHeight="1">
      <c r="A1051" t="s" s="16">
        <v>1072</v>
      </c>
      <c r="B1051" s="17">
        <v>3</v>
      </c>
      <c r="C1051" s="17">
        <v>12</v>
      </c>
      <c r="D1051" t="s" s="16">
        <v>1125</v>
      </c>
      <c r="E1051" t="s" s="16">
        <v>26</v>
      </c>
      <c r="F1051" s="55">
        <v>29706</v>
      </c>
      <c r="G1051" s="17">
        <v>30582</v>
      </c>
      <c r="H1051" s="18">
        <f>SUM(G1051-F1051)</f>
        <v>876</v>
      </c>
      <c r="I1051" s="19">
        <f>H1051/F1051</f>
        <v>0.0294889921228035</v>
      </c>
      <c r="J1051" s="19">
        <f>H1051/G1051</f>
        <v>0.0286443005689621</v>
      </c>
      <c r="K1051" t="s" s="21">
        <f>IF(J1051&lt;25%,"น้อยกว่า 25%",IF(J1051&gt;=25%,"มากกว่าหรือเท่ากับ 25%",IF(J1051&gt;=35%,"มากกว่าหรือเท่ากับ 35%")))</f>
        <v>18</v>
      </c>
    </row>
    <row r="1052" s="7" customFormat="1" ht="19.15" customHeight="1">
      <c r="A1052" t="s" s="16">
        <v>1072</v>
      </c>
      <c r="B1052" s="17">
        <v>3</v>
      </c>
      <c r="C1052" s="17">
        <v>5</v>
      </c>
      <c r="D1052" t="s" s="16">
        <v>1126</v>
      </c>
      <c r="E1052" t="s" s="16">
        <v>17</v>
      </c>
      <c r="F1052" s="55">
        <v>25958</v>
      </c>
      <c r="G1052" s="17">
        <v>26637</v>
      </c>
      <c r="H1052" s="18">
        <f>SUM(G1052-F1052)</f>
        <v>679</v>
      </c>
      <c r="I1052" s="19">
        <f>H1052/F1052</f>
        <v>0.0261576392634255</v>
      </c>
      <c r="J1052" s="19">
        <f>H1052/G1052</f>
        <v>0.0254908585801704</v>
      </c>
      <c r="K1052" t="s" s="21">
        <f>IF(J1052&lt;25%,"น้อยกว่า 25%",IF(J1052&gt;=25%,"มากกว่าหรือเท่ากับ 25%",IF(J1052&gt;=35%,"มากกว่าหรือเท่ากับ 35%")))</f>
        <v>18</v>
      </c>
    </row>
    <row r="1053" s="7" customFormat="1" ht="19.15" customHeight="1">
      <c r="A1053" t="s" s="16">
        <v>1072</v>
      </c>
      <c r="B1053" s="17">
        <v>3</v>
      </c>
      <c r="C1053" s="17">
        <v>4</v>
      </c>
      <c r="D1053" t="s" s="16">
        <v>1127</v>
      </c>
      <c r="E1053" t="s" s="16">
        <v>22</v>
      </c>
      <c r="F1053" s="37">
        <v>18877</v>
      </c>
      <c r="G1053" s="17">
        <v>20087</v>
      </c>
      <c r="H1053" s="18">
        <f>SUM(G1053-F1053)</f>
        <v>1210</v>
      </c>
      <c r="I1053" s="19">
        <f>H1053/F1053</f>
        <v>0.06409916830004771</v>
      </c>
      <c r="J1053" s="19">
        <f>H1053/G1053</f>
        <v>0.0602379648528899</v>
      </c>
      <c r="K1053" t="s" s="21">
        <f>IF(J1053&lt;25%,"น้อยกว่า 25%",IF(J1053&gt;=25%,"มากกว่าหรือเท่ากับ 25%",IF(J1053&gt;=35%,"มากกว่าหรือเท่ากับ 35%")))</f>
        <v>18</v>
      </c>
    </row>
    <row r="1054" s="7" customFormat="1" ht="19.15" customHeight="1">
      <c r="A1054" t="s" s="16">
        <v>1072</v>
      </c>
      <c r="B1054" s="17">
        <v>3</v>
      </c>
      <c r="C1054" s="17">
        <v>7</v>
      </c>
      <c r="D1054" t="s" s="16">
        <v>1128</v>
      </c>
      <c r="E1054" t="s" s="16">
        <v>20</v>
      </c>
      <c r="F1054" s="37">
        <v>13069</v>
      </c>
      <c r="G1054" s="17">
        <v>14393</v>
      </c>
      <c r="H1054" s="18">
        <f>SUM(G1054-F1054)</f>
        <v>1324</v>
      </c>
      <c r="I1054" s="19">
        <f>H1054/F1054</f>
        <v>0.10130843981942</v>
      </c>
      <c r="J1054" s="19">
        <f>H1054/G1054</f>
        <v>0.09198916139790179</v>
      </c>
      <c r="K1054" t="s" s="21">
        <f>IF(J1054&lt;25%,"น้อยกว่า 25%",IF(J1054&gt;=25%,"มากกว่าหรือเท่ากับ 25%",IF(J1054&gt;=35%,"มากกว่าหรือเท่ากับ 35%")))</f>
        <v>18</v>
      </c>
    </row>
    <row r="1055" s="7" customFormat="1" ht="19.15" customHeight="1">
      <c r="A1055" t="s" s="16">
        <v>1072</v>
      </c>
      <c r="B1055" s="17">
        <v>3</v>
      </c>
      <c r="C1055" s="17">
        <v>6</v>
      </c>
      <c r="D1055" t="s" s="16">
        <v>1129</v>
      </c>
      <c r="E1055" t="s" s="16">
        <v>28</v>
      </c>
      <c r="F1055" s="37">
        <v>6539</v>
      </c>
      <c r="G1055" s="17">
        <v>6879</v>
      </c>
      <c r="H1055" s="18">
        <f>SUM(G1055-F1055)</f>
        <v>340</v>
      </c>
      <c r="I1055" s="19">
        <f>H1055/F1055</f>
        <v>0.0519957179996941</v>
      </c>
      <c r="J1055" s="19">
        <f>H1055/G1055</f>
        <v>0.0494257886320686</v>
      </c>
      <c r="K1055" t="s" s="21">
        <f>IF(J1055&lt;25%,"น้อยกว่า 25%",IF(J1055&gt;=25%,"มากกว่าหรือเท่ากับ 25%",IF(J1055&gt;=35%,"มากกว่าหรือเท่ากับ 35%")))</f>
        <v>18</v>
      </c>
    </row>
    <row r="1056" s="7" customFormat="1" ht="19.15" customHeight="1">
      <c r="A1056" t="s" s="16">
        <v>1072</v>
      </c>
      <c r="B1056" s="17">
        <v>3</v>
      </c>
      <c r="C1056" s="17">
        <v>8</v>
      </c>
      <c r="D1056" t="s" s="16">
        <v>1130</v>
      </c>
      <c r="E1056" t="s" s="16">
        <v>38</v>
      </c>
      <c r="F1056" s="37">
        <v>2321</v>
      </c>
      <c r="G1056" s="17">
        <v>2479</v>
      </c>
      <c r="H1056" s="18">
        <f>SUM(G1056-F1056)</f>
        <v>158</v>
      </c>
      <c r="I1056" s="19">
        <f>H1056/F1056</f>
        <v>0.0680741059887979</v>
      </c>
      <c r="J1056" s="19">
        <f>H1056/G1056</f>
        <v>0.06373537716821299</v>
      </c>
      <c r="K1056" t="s" s="21">
        <f>IF(J1056&lt;25%,"น้อยกว่า 25%",IF(J1056&gt;=25%,"มากกว่าหรือเท่ากับ 25%",IF(J1056&gt;=35%,"มากกว่าหรือเท่ากับ 35%")))</f>
        <v>18</v>
      </c>
    </row>
    <row r="1057" s="7" customFormat="1" ht="19.15" customHeight="1">
      <c r="A1057" t="s" s="16">
        <v>1072</v>
      </c>
      <c r="B1057" s="17">
        <v>3</v>
      </c>
      <c r="C1057" s="17">
        <v>9</v>
      </c>
      <c r="D1057" t="s" s="16">
        <v>1131</v>
      </c>
      <c r="E1057" t="s" s="16">
        <v>101</v>
      </c>
      <c r="F1057" s="55">
        <v>1430</v>
      </c>
      <c r="G1057" s="17">
        <v>1468</v>
      </c>
      <c r="H1057" s="18">
        <f>SUM(G1057-F1057)</f>
        <v>38</v>
      </c>
      <c r="I1057" s="19">
        <f>H1057/F1057</f>
        <v>0.0265734265734266</v>
      </c>
      <c r="J1057" s="19">
        <f>H1057/G1057</f>
        <v>0.0258855585831063</v>
      </c>
      <c r="K1057" t="s" s="21">
        <f>IF(J1057&lt;25%,"น้อยกว่า 25%",IF(J1057&gt;=25%,"มากกว่าหรือเท่ากับ 25%",IF(J1057&gt;=35%,"มากกว่าหรือเท่ากับ 35%")))</f>
        <v>18</v>
      </c>
    </row>
    <row r="1058" s="7" customFormat="1" ht="19.15" customHeight="1">
      <c r="A1058" t="s" s="16">
        <v>1072</v>
      </c>
      <c r="B1058" s="17">
        <v>3</v>
      </c>
      <c r="C1058" s="17">
        <v>22</v>
      </c>
      <c r="D1058" t="s" s="16">
        <v>1132</v>
      </c>
      <c r="E1058" t="s" s="16">
        <v>34</v>
      </c>
      <c r="F1058" s="37">
        <v>1219</v>
      </c>
      <c r="G1058" s="17">
        <v>1262</v>
      </c>
      <c r="H1058" s="18">
        <f>SUM(G1058-F1058)</f>
        <v>43</v>
      </c>
      <c r="I1058" s="19">
        <f>H1058/F1058</f>
        <v>0.0352748154224774</v>
      </c>
      <c r="J1058" s="19">
        <f>H1058/G1058</f>
        <v>0.0340729001584786</v>
      </c>
      <c r="K1058" t="s" s="21">
        <f>IF(J1058&lt;25%,"น้อยกว่า 25%",IF(J1058&gt;=25%,"มากกว่าหรือเท่ากับ 25%",IF(J1058&gt;=35%,"มากกว่าหรือเท่ากับ 35%")))</f>
        <v>18</v>
      </c>
    </row>
    <row r="1059" s="7" customFormat="1" ht="19.15" customHeight="1">
      <c r="A1059" t="s" s="16">
        <v>1072</v>
      </c>
      <c r="B1059" s="17">
        <v>3</v>
      </c>
      <c r="C1059" s="17">
        <v>15</v>
      </c>
      <c r="D1059" t="s" s="16">
        <v>1133</v>
      </c>
      <c r="E1059" t="s" s="16">
        <v>36</v>
      </c>
      <c r="F1059" s="55">
        <v>404</v>
      </c>
      <c r="G1059" s="17">
        <v>432</v>
      </c>
      <c r="H1059" s="18">
        <f>SUM(G1059-F1059)</f>
        <v>28</v>
      </c>
      <c r="I1059" s="19">
        <f>H1059/F1059</f>
        <v>0.0693069306930693</v>
      </c>
      <c r="J1059" s="19">
        <f>H1059/G1059</f>
        <v>0.0648148148148148</v>
      </c>
      <c r="K1059" t="s" s="21">
        <f>IF(J1059&lt;25%,"น้อยกว่า 25%",IF(J1059&gt;=25%,"มากกว่าหรือเท่ากับ 25%",IF(J1059&gt;=35%,"มากกว่าหรือเท่ากับ 35%")))</f>
        <v>18</v>
      </c>
    </row>
    <row r="1060" s="7" customFormat="1" ht="19.15" customHeight="1">
      <c r="A1060" t="s" s="16">
        <v>1072</v>
      </c>
      <c r="B1060" s="17">
        <v>3</v>
      </c>
      <c r="C1060" s="17">
        <v>1</v>
      </c>
      <c r="D1060" t="s" s="16">
        <v>1134</v>
      </c>
      <c r="E1060" t="s" s="16">
        <v>66</v>
      </c>
      <c r="F1060" s="37">
        <v>345</v>
      </c>
      <c r="G1060" s="17">
        <v>395</v>
      </c>
      <c r="H1060" s="18">
        <f>SUM(G1060-F1060)</f>
        <v>50</v>
      </c>
      <c r="I1060" s="19">
        <f>H1060/F1060</f>
        <v>0.144927536231884</v>
      </c>
      <c r="J1060" s="19">
        <f>H1060/G1060</f>
        <v>0.126582278481013</v>
      </c>
      <c r="K1060" t="s" s="21">
        <f>IF(J1060&lt;25%,"น้อยกว่า 25%",IF(J1060&gt;=25%,"มากกว่าหรือเท่ากับ 25%",IF(J1060&gt;=35%,"มากกว่าหรือเท่ากับ 35%")))</f>
        <v>18</v>
      </c>
    </row>
    <row r="1061" s="7" customFormat="1" ht="19.15" customHeight="1">
      <c r="A1061" t="s" s="16">
        <v>1072</v>
      </c>
      <c r="B1061" s="17">
        <v>3</v>
      </c>
      <c r="C1061" s="17">
        <v>25</v>
      </c>
      <c r="D1061" t="s" s="16">
        <v>1135</v>
      </c>
      <c r="E1061" t="s" s="16">
        <v>173</v>
      </c>
      <c r="F1061" s="37">
        <v>382</v>
      </c>
      <c r="G1061" s="17">
        <v>392</v>
      </c>
      <c r="H1061" s="18">
        <f>SUM(G1061-F1061)</f>
        <v>10</v>
      </c>
      <c r="I1061" s="19">
        <f>H1061/F1061</f>
        <v>0.0261780104712042</v>
      </c>
      <c r="J1061" s="19">
        <f>H1061/G1061</f>
        <v>0.0255102040816327</v>
      </c>
      <c r="K1061" t="s" s="21">
        <f>IF(J1061&lt;25%,"น้อยกว่า 25%",IF(J1061&gt;=25%,"มากกว่าหรือเท่ากับ 25%",IF(J1061&gt;=35%,"มากกว่าหรือเท่ากับ 35%")))</f>
        <v>18</v>
      </c>
    </row>
    <row r="1062" s="7" customFormat="1" ht="19.15" customHeight="1">
      <c r="A1062" t="s" s="16">
        <v>1072</v>
      </c>
      <c r="B1062" s="17">
        <v>3</v>
      </c>
      <c r="C1062" s="17">
        <v>3</v>
      </c>
      <c r="D1062" t="s" s="16">
        <v>1136</v>
      </c>
      <c r="E1062" t="s" s="16">
        <v>62</v>
      </c>
      <c r="F1062" s="37">
        <v>375</v>
      </c>
      <c r="G1062" s="17">
        <v>390</v>
      </c>
      <c r="H1062" s="18">
        <f>SUM(G1062-F1062)</f>
        <v>15</v>
      </c>
      <c r="I1062" s="19">
        <f>H1062/F1062</f>
        <v>0.04</v>
      </c>
      <c r="J1062" s="19">
        <f>H1062/G1062</f>
        <v>0.0384615384615385</v>
      </c>
      <c r="K1062" t="s" s="21">
        <f>IF(J1062&lt;25%,"น้อยกว่า 25%",IF(J1062&gt;=25%,"มากกว่าหรือเท่ากับ 25%",IF(J1062&gt;=35%,"มากกว่าหรือเท่ากับ 35%")))</f>
        <v>18</v>
      </c>
    </row>
    <row r="1063" s="7" customFormat="1" ht="19.15" customHeight="1">
      <c r="A1063" t="s" s="16">
        <v>1072</v>
      </c>
      <c r="B1063" s="17">
        <v>3</v>
      </c>
      <c r="C1063" s="17">
        <v>11</v>
      </c>
      <c r="D1063" t="s" s="16">
        <v>1137</v>
      </c>
      <c r="E1063" t="s" s="16">
        <v>44</v>
      </c>
      <c r="F1063" s="37">
        <v>331</v>
      </c>
      <c r="G1063" s="17">
        <v>373</v>
      </c>
      <c r="H1063" s="18">
        <f>SUM(G1063-F1063)</f>
        <v>42</v>
      </c>
      <c r="I1063" s="19">
        <f>H1063/F1063</f>
        <v>0.126888217522659</v>
      </c>
      <c r="J1063" s="19">
        <f>H1063/G1063</f>
        <v>0.112600536193029</v>
      </c>
      <c r="K1063" t="s" s="21">
        <f>IF(J1063&lt;25%,"น้อยกว่า 25%",IF(J1063&gt;=25%,"มากกว่าหรือเท่ากับ 25%",IF(J1063&gt;=35%,"มากกว่าหรือเท่ากับ 35%")))</f>
        <v>18</v>
      </c>
    </row>
    <row r="1064" s="7" customFormat="1" ht="19.15" customHeight="1">
      <c r="A1064" t="s" s="16">
        <v>1072</v>
      </c>
      <c r="B1064" s="17">
        <v>3</v>
      </c>
      <c r="C1064" s="17">
        <v>10</v>
      </c>
      <c r="D1064" t="s" s="16">
        <v>1138</v>
      </c>
      <c r="E1064" t="s" s="16">
        <v>60</v>
      </c>
      <c r="F1064" s="55">
        <v>362</v>
      </c>
      <c r="G1064" s="17">
        <v>369</v>
      </c>
      <c r="H1064" s="18">
        <f>SUM(G1064-F1064)</f>
        <v>7</v>
      </c>
      <c r="I1064" s="19">
        <f>H1064/F1064</f>
        <v>0.0193370165745856</v>
      </c>
      <c r="J1064" s="19">
        <f>H1064/G1064</f>
        <v>0.018970189701897</v>
      </c>
      <c r="K1064" t="s" s="21">
        <f>IF(J1064&lt;25%,"น้อยกว่า 25%",IF(J1064&gt;=25%,"มากกว่าหรือเท่ากับ 25%",IF(J1064&gt;=35%,"มากกว่าหรือเท่ากับ 35%")))</f>
        <v>18</v>
      </c>
    </row>
    <row r="1065" s="7" customFormat="1" ht="19.15" customHeight="1">
      <c r="A1065" t="s" s="16">
        <v>1072</v>
      </c>
      <c r="B1065" s="17">
        <v>3</v>
      </c>
      <c r="C1065" s="17">
        <v>14</v>
      </c>
      <c r="D1065" t="s" s="16">
        <v>1139</v>
      </c>
      <c r="E1065" t="s" s="16">
        <v>281</v>
      </c>
      <c r="F1065" s="37">
        <v>335</v>
      </c>
      <c r="G1065" s="17">
        <v>342</v>
      </c>
      <c r="H1065" s="18">
        <f>SUM(G1065-F1065)</f>
        <v>7</v>
      </c>
      <c r="I1065" s="19">
        <f>H1065/F1065</f>
        <v>0.0208955223880597</v>
      </c>
      <c r="J1065" s="19">
        <f>H1065/G1065</f>
        <v>0.0204678362573099</v>
      </c>
      <c r="K1065" t="s" s="21">
        <f>IF(J1065&lt;25%,"น้อยกว่า 25%",IF(J1065&gt;=25%,"มากกว่าหรือเท่ากับ 25%",IF(J1065&gt;=35%,"มากกว่าหรือเท่ากับ 35%")))</f>
        <v>18</v>
      </c>
    </row>
    <row r="1066" s="7" customFormat="1" ht="19.15" customHeight="1">
      <c r="A1066" t="s" s="16">
        <v>1072</v>
      </c>
      <c r="B1066" s="17">
        <v>3</v>
      </c>
      <c r="C1066" s="17">
        <v>13</v>
      </c>
      <c r="D1066" t="s" s="16">
        <v>1140</v>
      </c>
      <c r="E1066" t="s" s="16">
        <v>30</v>
      </c>
      <c r="F1066" s="37">
        <v>279</v>
      </c>
      <c r="G1066" s="17">
        <v>283</v>
      </c>
      <c r="H1066" s="18">
        <f>SUM(G1066-F1066)</f>
        <v>4</v>
      </c>
      <c r="I1066" s="19">
        <f>H1066/F1066</f>
        <v>0.014336917562724</v>
      </c>
      <c r="J1066" s="19">
        <f>H1066/G1066</f>
        <v>0.0141342756183746</v>
      </c>
      <c r="K1066" t="s" s="21">
        <f>IF(J1066&lt;25%,"น้อยกว่า 25%",IF(J1066&gt;=25%,"มากกว่าหรือเท่ากับ 25%",IF(J1066&gt;=35%,"มากกว่าหรือเท่ากับ 35%")))</f>
        <v>18</v>
      </c>
    </row>
    <row r="1067" s="7" customFormat="1" ht="19.15" customHeight="1">
      <c r="A1067" t="s" s="16">
        <v>1072</v>
      </c>
      <c r="B1067" s="17">
        <v>3</v>
      </c>
      <c r="C1067" s="17">
        <v>18</v>
      </c>
      <c r="D1067" t="s" s="16">
        <v>1141</v>
      </c>
      <c r="E1067" t="s" s="16">
        <v>48</v>
      </c>
      <c r="F1067" s="55">
        <v>219</v>
      </c>
      <c r="G1067" s="17">
        <v>229</v>
      </c>
      <c r="H1067" s="18">
        <f>SUM(G1067-F1067)</f>
        <v>10</v>
      </c>
      <c r="I1067" s="19">
        <f>H1067/F1067</f>
        <v>0.045662100456621</v>
      </c>
      <c r="J1067" s="19">
        <f>H1067/G1067</f>
        <v>0.0436681222707424</v>
      </c>
      <c r="K1067" t="s" s="21">
        <f>IF(J1067&lt;25%,"น้อยกว่า 25%",IF(J1067&gt;=25%,"มากกว่าหรือเท่ากับ 25%",IF(J1067&gt;=35%,"มากกว่าหรือเท่ากับ 35%")))</f>
        <v>18</v>
      </c>
    </row>
    <row r="1068" s="7" customFormat="1" ht="19.15" customHeight="1">
      <c r="A1068" t="s" s="16">
        <v>1072</v>
      </c>
      <c r="B1068" s="17">
        <v>3</v>
      </c>
      <c r="C1068" s="17">
        <v>23</v>
      </c>
      <c r="D1068" t="s" s="16">
        <v>1142</v>
      </c>
      <c r="E1068" t="s" s="16">
        <v>46</v>
      </c>
      <c r="F1068" s="37">
        <v>215</v>
      </c>
      <c r="G1068" s="17">
        <v>223</v>
      </c>
      <c r="H1068" s="18">
        <f>SUM(G1068-F1068)</f>
        <v>8</v>
      </c>
      <c r="I1068" s="19">
        <f>H1068/F1068</f>
        <v>0.0372093023255814</v>
      </c>
      <c r="J1068" s="19">
        <f>H1068/G1068</f>
        <v>0.0358744394618834</v>
      </c>
      <c r="K1068" t="s" s="21">
        <f>IF(J1068&lt;25%,"น้อยกว่า 25%",IF(J1068&gt;=25%,"มากกว่าหรือเท่ากับ 25%",IF(J1068&gt;=35%,"มากกว่าหรือเท่ากับ 35%")))</f>
        <v>18</v>
      </c>
    </row>
    <row r="1069" s="7" customFormat="1" ht="19.15" customHeight="1">
      <c r="A1069" t="s" s="16">
        <v>1072</v>
      </c>
      <c r="B1069" s="17">
        <v>3</v>
      </c>
      <c r="C1069" s="17">
        <v>21</v>
      </c>
      <c r="D1069" t="s" s="16">
        <v>1143</v>
      </c>
      <c r="E1069" t="s" s="16">
        <v>1091</v>
      </c>
      <c r="F1069" s="55">
        <v>182</v>
      </c>
      <c r="G1069" s="17">
        <v>194</v>
      </c>
      <c r="H1069" s="18">
        <f>SUM(G1069-F1069)</f>
        <v>12</v>
      </c>
      <c r="I1069" s="19">
        <f>H1069/F1069</f>
        <v>0.06593406593406589</v>
      </c>
      <c r="J1069" s="19">
        <f>H1069/G1069</f>
        <v>0.0618556701030928</v>
      </c>
      <c r="K1069" t="s" s="21">
        <f>IF(J1069&lt;25%,"น้อยกว่า 25%",IF(J1069&gt;=25%,"มากกว่าหรือเท่ากับ 25%",IF(J1069&gt;=35%,"มากกว่าหรือเท่ากับ 35%")))</f>
        <v>18</v>
      </c>
    </row>
    <row r="1070" s="7" customFormat="1" ht="19.15" customHeight="1">
      <c r="A1070" t="s" s="16">
        <v>1072</v>
      </c>
      <c r="B1070" s="17">
        <v>3</v>
      </c>
      <c r="C1070" s="17">
        <v>24</v>
      </c>
      <c r="D1070" t="s" s="16">
        <v>1144</v>
      </c>
      <c r="E1070" t="s" s="16">
        <v>52</v>
      </c>
      <c r="F1070" s="37">
        <v>140</v>
      </c>
      <c r="G1070" s="17">
        <v>154</v>
      </c>
      <c r="H1070" s="18">
        <f>SUM(G1070-F1070)</f>
        <v>14</v>
      </c>
      <c r="I1070" s="19">
        <f>H1070/F1070</f>
        <v>0.1</v>
      </c>
      <c r="J1070" s="19">
        <f>H1070/G1070</f>
        <v>0.0909090909090909</v>
      </c>
      <c r="K1070" t="s" s="21">
        <f>IF(J1070&lt;25%,"น้อยกว่า 25%",IF(J1070&gt;=25%,"มากกว่าหรือเท่ากับ 25%",IF(J1070&gt;=35%,"มากกว่าหรือเท่ากับ 35%")))</f>
        <v>18</v>
      </c>
    </row>
    <row r="1071" s="7" customFormat="1" ht="19.15" customHeight="1">
      <c r="A1071" t="s" s="16">
        <v>1072</v>
      </c>
      <c r="B1071" s="17">
        <v>3</v>
      </c>
      <c r="C1071" s="17">
        <v>17</v>
      </c>
      <c r="D1071" t="s" s="16">
        <v>1145</v>
      </c>
      <c r="E1071" t="s" s="16">
        <v>58</v>
      </c>
      <c r="F1071" s="37">
        <v>131</v>
      </c>
      <c r="G1071" s="17">
        <v>138</v>
      </c>
      <c r="H1071" s="18">
        <f>SUM(G1071-F1071)</f>
        <v>7</v>
      </c>
      <c r="I1071" s="19">
        <f>H1071/F1071</f>
        <v>0.0534351145038168</v>
      </c>
      <c r="J1071" s="19">
        <f>H1071/G1071</f>
        <v>0.0507246376811594</v>
      </c>
      <c r="K1071" t="s" s="21">
        <f>IF(J1071&lt;25%,"น้อยกว่า 25%",IF(J1071&gt;=25%,"มากกว่าหรือเท่ากับ 25%",IF(J1071&gt;=35%,"มากกว่าหรือเท่ากับ 35%")))</f>
        <v>18</v>
      </c>
    </row>
    <row r="1072" s="7" customFormat="1" ht="19.15" customHeight="1">
      <c r="A1072" t="s" s="16">
        <v>1072</v>
      </c>
      <c r="B1072" s="17">
        <v>3</v>
      </c>
      <c r="C1072" s="17">
        <v>19</v>
      </c>
      <c r="D1072" t="s" s="16">
        <v>1146</v>
      </c>
      <c r="E1072" t="s" s="16">
        <v>72</v>
      </c>
      <c r="F1072" s="55">
        <v>123</v>
      </c>
      <c r="G1072" s="17">
        <v>133</v>
      </c>
      <c r="H1072" s="18">
        <f>SUM(G1072-F1072)</f>
        <v>10</v>
      </c>
      <c r="I1072" s="19">
        <f>H1072/F1072</f>
        <v>0.08130081300813009</v>
      </c>
      <c r="J1072" s="19">
        <f>H1072/G1072</f>
        <v>0.075187969924812</v>
      </c>
      <c r="K1072" t="s" s="21">
        <f>IF(J1072&lt;25%,"น้อยกว่า 25%",IF(J1072&gt;=25%,"มากกว่าหรือเท่ากับ 25%",IF(J1072&gt;=35%,"มากกว่าหรือเท่ากับ 35%")))</f>
        <v>18</v>
      </c>
    </row>
    <row r="1073" s="7" customFormat="1" ht="19.15" customHeight="1">
      <c r="A1073" t="s" s="16">
        <v>1072</v>
      </c>
      <c r="B1073" s="17">
        <v>3</v>
      </c>
      <c r="C1073" s="17">
        <v>16</v>
      </c>
      <c r="D1073" t="s" s="16">
        <v>1147</v>
      </c>
      <c r="E1073" t="s" s="16">
        <v>1122</v>
      </c>
      <c r="F1073" s="37">
        <v>80</v>
      </c>
      <c r="G1073" s="17">
        <v>85</v>
      </c>
      <c r="H1073" s="18">
        <f>SUM(G1073-F1073)</f>
        <v>5</v>
      </c>
      <c r="I1073" s="19">
        <f>H1073/F1073</f>
        <v>0.0625</v>
      </c>
      <c r="J1073" s="19">
        <f>H1073/G1073</f>
        <v>0.0588235294117647</v>
      </c>
      <c r="K1073" t="s" s="21">
        <f>IF(J1073&lt;25%,"น้อยกว่า 25%",IF(J1073&gt;=25%,"มากกว่าหรือเท่ากับ 25%",IF(J1073&gt;=35%,"มากกว่าหรือเท่ากับ 35%")))</f>
        <v>18</v>
      </c>
    </row>
    <row r="1074" s="7" customFormat="1" ht="19.15" customHeight="1">
      <c r="A1074" t="s" s="16">
        <v>1072</v>
      </c>
      <c r="B1074" s="17">
        <v>3</v>
      </c>
      <c r="C1074" s="17">
        <v>20</v>
      </c>
      <c r="D1074" t="s" s="16">
        <v>1148</v>
      </c>
      <c r="E1074" t="s" s="60">
        <v>147</v>
      </c>
      <c r="F1074" s="55">
        <v>50</v>
      </c>
      <c r="G1074" s="17">
        <v>53</v>
      </c>
      <c r="H1074" s="18">
        <f>SUM(G1074-F1074)</f>
        <v>3</v>
      </c>
      <c r="I1074" s="19">
        <f>H1074/F1074</f>
        <v>0.06</v>
      </c>
      <c r="J1074" s="19">
        <f>H1074/G1074</f>
        <v>0.0566037735849057</v>
      </c>
      <c r="K1074" t="s" s="21">
        <f>IF(J1074&lt;25%,"น้อยกว่า 25%",IF(J1074&gt;=25%,"มากกว่าหรือเท่ากับ 25%",IF(J1074&gt;=35%,"มากกว่าหรือเท่ากับ 35%")))</f>
        <v>18</v>
      </c>
    </row>
    <row r="1075" s="7" customFormat="1" ht="19.15" customHeight="1">
      <c r="A1075" t="s" s="16">
        <v>1072</v>
      </c>
      <c r="B1075" s="17">
        <v>3</v>
      </c>
      <c r="C1075" s="17">
        <v>2</v>
      </c>
      <c r="D1075" t="s" s="16">
        <v>1149</v>
      </c>
      <c r="E1075" t="s" s="16">
        <v>78</v>
      </c>
      <c r="F1075" s="37">
        <v>0</v>
      </c>
      <c r="G1075" s="17">
        <v>0</v>
      </c>
      <c r="H1075" s="18">
        <f>SUM(G1075-F1075)</f>
        <v>0</v>
      </c>
      <c r="I1075" s="19">
        <f>H1075/F1075</f>
      </c>
      <c r="J1075" s="19">
        <f>H1075/G1075</f>
      </c>
      <c r="K1075" s="24">
        <f>IF(J1075&lt;25%,"น้อยกว่า 25%",IF(J1075&gt;=25%,"มากกว่าหรือเท่ากับ 25%",IF(J1075&gt;=35%,"มากกว่าหรือเท่ากับ 35%")))</f>
      </c>
    </row>
    <row r="1076" s="7" customFormat="1" ht="19.15" customHeight="1">
      <c r="A1076" t="s" s="25">
        <v>1072</v>
      </c>
      <c r="B1076" s="26">
        <v>4</v>
      </c>
      <c r="C1076" s="26">
        <v>6</v>
      </c>
      <c r="D1076" t="s" s="25">
        <v>1150</v>
      </c>
      <c r="E1076" t="s" s="25">
        <v>20</v>
      </c>
      <c r="F1076" s="56">
        <v>29034</v>
      </c>
      <c r="G1076" s="26">
        <v>30287</v>
      </c>
      <c r="H1076" s="18">
        <f>SUM(G1076-F1076)</f>
        <v>1253</v>
      </c>
      <c r="I1076" s="19">
        <f>H1076/F1076</f>
        <v>0.0431562995109182</v>
      </c>
      <c r="J1076" s="19">
        <f>H1076/G1076</f>
        <v>0.0413708851982699</v>
      </c>
      <c r="K1076" t="s" s="21">
        <f>IF(J1076&lt;25%,"น้อยกว่า 25%",IF(J1076&gt;=25%,"มากกว่าหรือเท่ากับ 25%",IF(J1076&gt;=35%,"มากกว่าหรือเท่ากับ 35%")))</f>
        <v>18</v>
      </c>
    </row>
    <row r="1077" s="7" customFormat="1" ht="19.15" customHeight="1">
      <c r="A1077" t="s" s="25">
        <v>1072</v>
      </c>
      <c r="B1077" s="26">
        <v>4</v>
      </c>
      <c r="C1077" s="26">
        <v>10</v>
      </c>
      <c r="D1077" t="s" s="25">
        <v>1151</v>
      </c>
      <c r="E1077" t="s" s="25">
        <v>22</v>
      </c>
      <c r="F1077" s="34">
        <v>20792</v>
      </c>
      <c r="G1077" s="26">
        <v>21995</v>
      </c>
      <c r="H1077" s="18">
        <f>SUM(G1077-F1077)</f>
        <v>1203</v>
      </c>
      <c r="I1077" s="19">
        <f>H1077/F1077</f>
        <v>0.0578587918430165</v>
      </c>
      <c r="J1077" s="19">
        <f>H1077/G1077</f>
        <v>0.0546942486928847</v>
      </c>
      <c r="K1077" t="s" s="21">
        <f>IF(J1077&lt;25%,"น้อยกว่า 25%",IF(J1077&gt;=25%,"มากกว่าหรือเท่ากับ 25%",IF(J1077&gt;=35%,"มากกว่าหรือเท่ากับ 35%")))</f>
        <v>18</v>
      </c>
    </row>
    <row r="1078" s="7" customFormat="1" ht="19.15" customHeight="1">
      <c r="A1078" t="s" s="25">
        <v>1072</v>
      </c>
      <c r="B1078" s="26">
        <v>4</v>
      </c>
      <c r="C1078" s="26">
        <v>3</v>
      </c>
      <c r="D1078" t="s" s="25">
        <v>1152</v>
      </c>
      <c r="E1078" t="s" s="25">
        <v>17</v>
      </c>
      <c r="F1078" s="34">
        <v>21176</v>
      </c>
      <c r="G1078" s="26">
        <v>21924</v>
      </c>
      <c r="H1078" s="18">
        <f>SUM(G1078-F1078)</f>
        <v>748</v>
      </c>
      <c r="I1078" s="19">
        <f>H1078/F1078</f>
        <v>0.0353230071779373</v>
      </c>
      <c r="J1078" s="19">
        <f>H1078/G1078</f>
        <v>0.0341178617040686</v>
      </c>
      <c r="K1078" t="s" s="21">
        <f>IF(J1078&lt;25%,"น้อยกว่า 25%",IF(J1078&gt;=25%,"มากกว่าหรือเท่ากับ 25%",IF(J1078&gt;=35%,"มากกว่าหรือเท่ากับ 35%")))</f>
        <v>18</v>
      </c>
    </row>
    <row r="1079" s="7" customFormat="1" ht="19.15" customHeight="1">
      <c r="A1079" t="s" s="25">
        <v>1072</v>
      </c>
      <c r="B1079" s="26">
        <v>4</v>
      </c>
      <c r="C1079" s="26">
        <v>7</v>
      </c>
      <c r="D1079" t="s" s="25">
        <v>1153</v>
      </c>
      <c r="E1079" t="s" s="25">
        <v>38</v>
      </c>
      <c r="F1079" s="34">
        <v>4501</v>
      </c>
      <c r="G1079" s="26">
        <v>4742</v>
      </c>
      <c r="H1079" s="18">
        <f>SUM(G1079-F1079)</f>
        <v>241</v>
      </c>
      <c r="I1079" s="19">
        <f>H1079/F1079</f>
        <v>0.0535436569651189</v>
      </c>
      <c r="J1079" s="19">
        <f>H1079/G1079</f>
        <v>0.050822437789962</v>
      </c>
      <c r="K1079" t="s" s="21">
        <f>IF(J1079&lt;25%,"น้อยกว่า 25%",IF(J1079&gt;=25%,"มากกว่าหรือเท่ากับ 25%",IF(J1079&gt;=35%,"มากกว่าหรือเท่ากับ 35%")))</f>
        <v>18</v>
      </c>
    </row>
    <row r="1080" s="7" customFormat="1" ht="19.15" customHeight="1">
      <c r="A1080" t="s" s="25">
        <v>1072</v>
      </c>
      <c r="B1080" s="26">
        <v>4</v>
      </c>
      <c r="C1080" s="26">
        <v>11</v>
      </c>
      <c r="D1080" t="s" s="25">
        <v>1154</v>
      </c>
      <c r="E1080" t="s" s="25">
        <v>26</v>
      </c>
      <c r="F1080" s="34">
        <v>4284</v>
      </c>
      <c r="G1080" s="26">
        <v>4327</v>
      </c>
      <c r="H1080" s="18">
        <f>SUM(G1080-F1080)</f>
        <v>43</v>
      </c>
      <c r="I1080" s="19">
        <f>H1080/F1080</f>
        <v>0.0100373482726424</v>
      </c>
      <c r="J1080" s="19">
        <f>H1080/G1080</f>
        <v>0.009937601109313609</v>
      </c>
      <c r="K1080" t="s" s="21">
        <f>IF(J1080&lt;25%,"น้อยกว่า 25%",IF(J1080&gt;=25%,"มากกว่าหรือเท่ากับ 25%",IF(J1080&gt;=35%,"มากกว่าหรือเท่ากับ 35%")))</f>
        <v>18</v>
      </c>
    </row>
    <row r="1081" s="7" customFormat="1" ht="19.15" customHeight="1">
      <c r="A1081" t="s" s="25">
        <v>1072</v>
      </c>
      <c r="B1081" s="26">
        <v>4</v>
      </c>
      <c r="C1081" s="26">
        <v>2</v>
      </c>
      <c r="D1081" t="s" s="25">
        <v>1155</v>
      </c>
      <c r="E1081" t="s" s="25">
        <v>28</v>
      </c>
      <c r="F1081" s="34">
        <v>3044</v>
      </c>
      <c r="G1081" s="26">
        <v>3197</v>
      </c>
      <c r="H1081" s="18">
        <f>SUM(G1081-F1081)</f>
        <v>153</v>
      </c>
      <c r="I1081" s="19">
        <f>H1081/F1081</f>
        <v>0.0502628120893561</v>
      </c>
      <c r="J1081" s="19">
        <f>H1081/G1081</f>
        <v>0.0478573662808883</v>
      </c>
      <c r="K1081" t="s" s="21">
        <f>IF(J1081&lt;25%,"น้อยกว่า 25%",IF(J1081&gt;=25%,"มากกว่าหรือเท่ากับ 25%",IF(J1081&gt;=35%,"มากกว่าหรือเท่ากับ 35%")))</f>
        <v>18</v>
      </c>
    </row>
    <row r="1082" s="7" customFormat="1" ht="19.15" customHeight="1">
      <c r="A1082" t="s" s="25">
        <v>1072</v>
      </c>
      <c r="B1082" s="26">
        <v>4</v>
      </c>
      <c r="C1082" s="26">
        <v>4</v>
      </c>
      <c r="D1082" t="s" s="25">
        <v>1156</v>
      </c>
      <c r="E1082" t="s" s="25">
        <v>60</v>
      </c>
      <c r="F1082" s="34">
        <v>996</v>
      </c>
      <c r="G1082" s="26">
        <v>1030</v>
      </c>
      <c r="H1082" s="18">
        <f>SUM(G1082-F1082)</f>
        <v>34</v>
      </c>
      <c r="I1082" s="19">
        <f>H1082/F1082</f>
        <v>0.034136546184739</v>
      </c>
      <c r="J1082" s="19">
        <f>H1082/G1082</f>
        <v>0.0330097087378641</v>
      </c>
      <c r="K1082" t="s" s="21">
        <f>IF(J1082&lt;25%,"น้อยกว่า 25%",IF(J1082&gt;=25%,"มากกว่าหรือเท่ากับ 25%",IF(J1082&gt;=35%,"มากกว่าหรือเท่ากับ 35%")))</f>
        <v>18</v>
      </c>
    </row>
    <row r="1083" s="7" customFormat="1" ht="19.15" customHeight="1">
      <c r="A1083" t="s" s="25">
        <v>1072</v>
      </c>
      <c r="B1083" s="26">
        <v>4</v>
      </c>
      <c r="C1083" s="26">
        <v>5</v>
      </c>
      <c r="D1083" t="s" s="25">
        <v>1157</v>
      </c>
      <c r="E1083" t="s" s="25">
        <v>281</v>
      </c>
      <c r="F1083" s="56">
        <v>825</v>
      </c>
      <c r="G1083" s="26">
        <v>848</v>
      </c>
      <c r="H1083" s="18">
        <f>SUM(G1083-F1083)</f>
        <v>23</v>
      </c>
      <c r="I1083" s="19">
        <f>H1083/F1083</f>
        <v>0.0278787878787879</v>
      </c>
      <c r="J1083" s="19">
        <f>H1083/G1083</f>
        <v>0.027122641509434</v>
      </c>
      <c r="K1083" t="s" s="21">
        <f>IF(J1083&lt;25%,"น้อยกว่า 25%",IF(J1083&gt;=25%,"มากกว่าหรือเท่ากับ 25%",IF(J1083&gt;=35%,"มากกว่าหรือเท่ากับ 35%")))</f>
        <v>18</v>
      </c>
    </row>
    <row r="1084" s="7" customFormat="1" ht="19.15" customHeight="1">
      <c r="A1084" t="s" s="25">
        <v>1072</v>
      </c>
      <c r="B1084" s="26">
        <v>4</v>
      </c>
      <c r="C1084" s="26">
        <v>13</v>
      </c>
      <c r="D1084" t="s" s="25">
        <v>1158</v>
      </c>
      <c r="E1084" t="s" s="25">
        <v>375</v>
      </c>
      <c r="F1084" s="34">
        <v>821</v>
      </c>
      <c r="G1084" s="26">
        <v>831</v>
      </c>
      <c r="H1084" s="18">
        <f>SUM(G1084-F1084)</f>
        <v>10</v>
      </c>
      <c r="I1084" s="19">
        <f>H1084/F1084</f>
        <v>0.0121802679658952</v>
      </c>
      <c r="J1084" s="19">
        <f>H1084/G1084</f>
        <v>0.0120336943441637</v>
      </c>
      <c r="K1084" t="s" s="21">
        <f>IF(J1084&lt;25%,"น้อยกว่า 25%",IF(J1084&gt;=25%,"มากกว่าหรือเท่ากับ 25%",IF(J1084&gt;=35%,"มากกว่าหรือเท่ากับ 35%")))</f>
        <v>18</v>
      </c>
    </row>
    <row r="1085" s="7" customFormat="1" ht="19.15" customHeight="1">
      <c r="A1085" t="s" s="25">
        <v>1072</v>
      </c>
      <c r="B1085" s="26">
        <v>4</v>
      </c>
      <c r="C1085" s="26">
        <v>22</v>
      </c>
      <c r="D1085" t="s" s="25">
        <v>1159</v>
      </c>
      <c r="E1085" t="s" s="25">
        <v>34</v>
      </c>
      <c r="F1085" s="56">
        <v>722</v>
      </c>
      <c r="G1085" s="26">
        <v>755</v>
      </c>
      <c r="H1085" s="18">
        <f>SUM(G1085-F1085)</f>
        <v>33</v>
      </c>
      <c r="I1085" s="19">
        <f>H1085/F1085</f>
        <v>0.0457063711911357</v>
      </c>
      <c r="J1085" s="19">
        <f>H1085/G1085</f>
        <v>0.0437086092715232</v>
      </c>
      <c r="K1085" t="s" s="21">
        <f>IF(J1085&lt;25%,"น้อยกว่า 25%",IF(J1085&gt;=25%,"มากกว่าหรือเท่ากับ 25%",IF(J1085&gt;=35%,"มากกว่าหรือเท่ากับ 35%")))</f>
        <v>18</v>
      </c>
    </row>
    <row r="1086" s="7" customFormat="1" ht="19.15" customHeight="1">
      <c r="A1086" t="s" s="25">
        <v>1072</v>
      </c>
      <c r="B1086" s="26">
        <v>4</v>
      </c>
      <c r="C1086" s="26">
        <v>1</v>
      </c>
      <c r="D1086" t="s" s="25">
        <v>1160</v>
      </c>
      <c r="E1086" t="s" s="25">
        <v>101</v>
      </c>
      <c r="F1086" s="34">
        <v>631</v>
      </c>
      <c r="G1086" s="26">
        <v>675</v>
      </c>
      <c r="H1086" s="18">
        <f>SUM(G1086-F1086)</f>
        <v>44</v>
      </c>
      <c r="I1086" s="19">
        <f>H1086/F1086</f>
        <v>0.0697305863708399</v>
      </c>
      <c r="J1086" s="19">
        <f>H1086/G1086</f>
        <v>0.06518518518518519</v>
      </c>
      <c r="K1086" t="s" s="21">
        <f>IF(J1086&lt;25%,"น้อยกว่า 25%",IF(J1086&gt;=25%,"มากกว่าหรือเท่ากับ 25%",IF(J1086&gt;=35%,"มากกว่าหรือเท่ากับ 35%")))</f>
        <v>18</v>
      </c>
    </row>
    <row r="1087" s="7" customFormat="1" ht="19.15" customHeight="1">
      <c r="A1087" t="s" s="25">
        <v>1072</v>
      </c>
      <c r="B1087" s="26">
        <v>4</v>
      </c>
      <c r="C1087" s="26">
        <v>26</v>
      </c>
      <c r="D1087" t="s" s="25">
        <v>1161</v>
      </c>
      <c r="E1087" t="s" s="25">
        <v>72</v>
      </c>
      <c r="F1087" s="34">
        <v>587</v>
      </c>
      <c r="G1087" s="26">
        <v>630</v>
      </c>
      <c r="H1087" s="18">
        <f>SUM(G1087-F1087)</f>
        <v>43</v>
      </c>
      <c r="I1087" s="19">
        <f>H1087/F1087</f>
        <v>0.07325383304940369</v>
      </c>
      <c r="J1087" s="19">
        <f>H1087/G1087</f>
        <v>0.0682539682539683</v>
      </c>
      <c r="K1087" t="s" s="21">
        <f>IF(J1087&lt;25%,"น้อยกว่า 25%",IF(J1087&gt;=25%,"มากกว่าหรือเท่ากับ 25%",IF(J1087&gt;=35%,"มากกว่าหรือเท่ากับ 35%")))</f>
        <v>18</v>
      </c>
    </row>
    <row r="1088" s="7" customFormat="1" ht="19.15" customHeight="1">
      <c r="A1088" t="s" s="25">
        <v>1072</v>
      </c>
      <c r="B1088" s="26">
        <v>4</v>
      </c>
      <c r="C1088" s="26">
        <v>9</v>
      </c>
      <c r="D1088" t="s" s="25">
        <v>1162</v>
      </c>
      <c r="E1088" t="s" s="25">
        <v>30</v>
      </c>
      <c r="F1088" s="34">
        <v>425</v>
      </c>
      <c r="G1088" s="26">
        <v>553</v>
      </c>
      <c r="H1088" s="18">
        <f>SUM(G1088-F1088)</f>
        <v>128</v>
      </c>
      <c r="I1088" s="19">
        <f>H1088/F1088</f>
        <v>0.301176470588235</v>
      </c>
      <c r="J1088" s="19">
        <f>H1088/G1088</f>
        <v>0.231464737793852</v>
      </c>
      <c r="K1088" t="s" s="21">
        <f>IF(J1088&lt;25%,"น้อยกว่า 25%",IF(J1088&gt;=25%,"มากกว่าหรือเท่ากับ 25%",IF(J1088&gt;=35%,"มากกว่าหรือเท่ากับ 35%")))</f>
        <v>18</v>
      </c>
    </row>
    <row r="1089" s="7" customFormat="1" ht="19.15" customHeight="1">
      <c r="A1089" t="s" s="25">
        <v>1072</v>
      </c>
      <c r="B1089" s="26">
        <v>4</v>
      </c>
      <c r="C1089" s="26">
        <v>19</v>
      </c>
      <c r="D1089" t="s" s="25">
        <v>1163</v>
      </c>
      <c r="E1089" t="s" s="25">
        <v>36</v>
      </c>
      <c r="F1089" s="34">
        <v>424</v>
      </c>
      <c r="G1089" s="26">
        <v>433</v>
      </c>
      <c r="H1089" s="18">
        <f>SUM(G1089-F1089)</f>
        <v>9</v>
      </c>
      <c r="I1089" s="19">
        <f>H1089/F1089</f>
        <v>0.0212264150943396</v>
      </c>
      <c r="J1089" s="19">
        <f>H1089/G1089</f>
        <v>0.0207852193995381</v>
      </c>
      <c r="K1089" t="s" s="21">
        <f>IF(J1089&lt;25%,"น้อยกว่า 25%",IF(J1089&gt;=25%,"มากกว่าหรือเท่ากับ 25%",IF(J1089&gt;=35%,"มากกว่าหรือเท่ากับ 35%")))</f>
        <v>18</v>
      </c>
    </row>
    <row r="1090" s="7" customFormat="1" ht="19.15" customHeight="1">
      <c r="A1090" t="s" s="25">
        <v>1072</v>
      </c>
      <c r="B1090" s="26">
        <v>4</v>
      </c>
      <c r="C1090" s="26">
        <v>23</v>
      </c>
      <c r="D1090" t="s" s="25">
        <v>1164</v>
      </c>
      <c r="E1090" t="s" s="25">
        <v>58</v>
      </c>
      <c r="F1090" s="34">
        <v>403</v>
      </c>
      <c r="G1090" s="26">
        <v>418</v>
      </c>
      <c r="H1090" s="18">
        <f>SUM(G1090-F1090)</f>
        <v>15</v>
      </c>
      <c r="I1090" s="19">
        <f>H1090/F1090</f>
        <v>0.0372208436724566</v>
      </c>
      <c r="J1090" s="19">
        <f>H1090/G1090</f>
        <v>0.0358851674641148</v>
      </c>
      <c r="K1090" t="s" s="21">
        <f>IF(J1090&lt;25%,"น้อยกว่า 25%",IF(J1090&gt;=25%,"มากกว่าหรือเท่ากับ 25%",IF(J1090&gt;=35%,"มากกว่าหรือเท่ากับ 35%")))</f>
        <v>18</v>
      </c>
    </row>
    <row r="1091" s="7" customFormat="1" ht="19.15" customHeight="1">
      <c r="A1091" t="s" s="25">
        <v>1072</v>
      </c>
      <c r="B1091" s="26">
        <v>4</v>
      </c>
      <c r="C1091" s="26">
        <v>31</v>
      </c>
      <c r="D1091" t="s" s="25">
        <v>1165</v>
      </c>
      <c r="E1091" t="s" s="25">
        <v>68</v>
      </c>
      <c r="F1091" s="34">
        <v>284</v>
      </c>
      <c r="G1091" s="26">
        <v>289</v>
      </c>
      <c r="H1091" s="18">
        <f>SUM(G1091-F1091)</f>
        <v>5</v>
      </c>
      <c r="I1091" s="19">
        <f>H1091/F1091</f>
        <v>0.0176056338028169</v>
      </c>
      <c r="J1091" s="19">
        <f>H1091/G1091</f>
        <v>0.0173010380622837</v>
      </c>
      <c r="K1091" t="s" s="21">
        <f>IF(J1091&lt;25%,"น้อยกว่า 25%",IF(J1091&gt;=25%,"มากกว่าหรือเท่ากับ 25%",IF(J1091&gt;=35%,"มากกว่าหรือเท่ากับ 35%")))</f>
        <v>18</v>
      </c>
    </row>
    <row r="1092" s="7" customFormat="1" ht="19.15" customHeight="1">
      <c r="A1092" t="s" s="25">
        <v>1072</v>
      </c>
      <c r="B1092" s="26">
        <v>4</v>
      </c>
      <c r="C1092" s="26">
        <v>12</v>
      </c>
      <c r="D1092" t="s" s="25">
        <v>1166</v>
      </c>
      <c r="E1092" t="s" s="25">
        <v>24</v>
      </c>
      <c r="F1092" s="56">
        <v>257</v>
      </c>
      <c r="G1092" s="26">
        <v>270</v>
      </c>
      <c r="H1092" s="18">
        <f>SUM(G1092-F1092)</f>
        <v>13</v>
      </c>
      <c r="I1092" s="19">
        <f>H1092/F1092</f>
        <v>0.0505836575875486</v>
      </c>
      <c r="J1092" s="19">
        <f>H1092/G1092</f>
        <v>0.0481481481481481</v>
      </c>
      <c r="K1092" t="s" s="21">
        <f>IF(J1092&lt;25%,"น้อยกว่า 25%",IF(J1092&gt;=25%,"มากกว่าหรือเท่ากับ 25%",IF(J1092&gt;=35%,"มากกว่าหรือเท่ากับ 35%")))</f>
        <v>18</v>
      </c>
    </row>
    <row r="1093" s="7" customFormat="1" ht="19.15" customHeight="1">
      <c r="A1093" t="s" s="25">
        <v>1072</v>
      </c>
      <c r="B1093" s="26">
        <v>4</v>
      </c>
      <c r="C1093" s="26">
        <v>18</v>
      </c>
      <c r="D1093" t="s" s="25">
        <v>1167</v>
      </c>
      <c r="E1093" t="s" s="25">
        <v>64</v>
      </c>
      <c r="F1093" s="34">
        <v>220</v>
      </c>
      <c r="G1093" s="26">
        <v>227</v>
      </c>
      <c r="H1093" s="18">
        <f>SUM(G1093-F1093)</f>
        <v>7</v>
      </c>
      <c r="I1093" s="19">
        <f>H1093/F1093</f>
        <v>0.0318181818181818</v>
      </c>
      <c r="J1093" s="19">
        <f>H1093/G1093</f>
        <v>0.0308370044052863</v>
      </c>
      <c r="K1093" t="s" s="21">
        <f>IF(J1093&lt;25%,"น้อยกว่า 25%",IF(J1093&gt;=25%,"มากกว่าหรือเท่ากับ 25%",IF(J1093&gt;=35%,"มากกว่าหรือเท่ากับ 35%")))</f>
        <v>18</v>
      </c>
    </row>
    <row r="1094" s="7" customFormat="1" ht="19.15" customHeight="1">
      <c r="A1094" t="s" s="25">
        <v>1072</v>
      </c>
      <c r="B1094" s="26">
        <v>4</v>
      </c>
      <c r="C1094" s="26">
        <v>25</v>
      </c>
      <c r="D1094" t="s" s="25">
        <v>1168</v>
      </c>
      <c r="E1094" t="s" s="25">
        <v>54</v>
      </c>
      <c r="F1094" s="34">
        <v>190</v>
      </c>
      <c r="G1094" s="26">
        <v>207</v>
      </c>
      <c r="H1094" s="18">
        <f>SUM(G1094-F1094)</f>
        <v>17</v>
      </c>
      <c r="I1094" s="19">
        <f>H1094/F1094</f>
        <v>0.0894736842105263</v>
      </c>
      <c r="J1094" s="19">
        <f>H1094/G1094</f>
        <v>0.0821256038647343</v>
      </c>
      <c r="K1094" t="s" s="21">
        <f>IF(J1094&lt;25%,"น้อยกว่า 25%",IF(J1094&gt;=25%,"มากกว่าหรือเท่ากับ 25%",IF(J1094&gt;=35%,"มากกว่าหรือเท่ากับ 35%")))</f>
        <v>18</v>
      </c>
    </row>
    <row r="1095" s="7" customFormat="1" ht="19.15" customHeight="1">
      <c r="A1095" t="s" s="25">
        <v>1072</v>
      </c>
      <c r="B1095" s="26">
        <v>4</v>
      </c>
      <c r="C1095" s="26">
        <v>15</v>
      </c>
      <c r="D1095" t="s" s="25">
        <v>1169</v>
      </c>
      <c r="E1095" t="s" s="25">
        <v>62</v>
      </c>
      <c r="F1095" s="34">
        <v>182</v>
      </c>
      <c r="G1095" s="26">
        <v>189</v>
      </c>
      <c r="H1095" s="18">
        <f>SUM(G1095-F1095)</f>
        <v>7</v>
      </c>
      <c r="I1095" s="19">
        <f>H1095/F1095</f>
        <v>0.0384615384615385</v>
      </c>
      <c r="J1095" s="19">
        <f>H1095/G1095</f>
        <v>0.037037037037037</v>
      </c>
      <c r="K1095" t="s" s="21">
        <f>IF(J1095&lt;25%,"น้อยกว่า 25%",IF(J1095&gt;=25%,"มากกว่าหรือเท่ากับ 25%",IF(J1095&gt;=35%,"มากกว่าหรือเท่ากับ 35%")))</f>
        <v>18</v>
      </c>
    </row>
    <row r="1096" s="7" customFormat="1" ht="19.15" customHeight="1">
      <c r="A1096" t="s" s="25">
        <v>1072</v>
      </c>
      <c r="B1096" s="26">
        <v>4</v>
      </c>
      <c r="C1096" s="26">
        <v>29</v>
      </c>
      <c r="D1096" t="s" s="25">
        <v>1170</v>
      </c>
      <c r="E1096" t="s" s="25">
        <v>52</v>
      </c>
      <c r="F1096" s="56">
        <v>171</v>
      </c>
      <c r="G1096" s="26">
        <v>177</v>
      </c>
      <c r="H1096" s="18">
        <f>SUM(G1096-F1096)</f>
        <v>6</v>
      </c>
      <c r="I1096" s="19">
        <f>H1096/F1096</f>
        <v>0.0350877192982456</v>
      </c>
      <c r="J1096" s="19">
        <f>H1096/G1096</f>
        <v>0.0338983050847458</v>
      </c>
      <c r="K1096" t="s" s="21">
        <f>IF(J1096&lt;25%,"น้อยกว่า 25%",IF(J1096&gt;=25%,"มากกว่าหรือเท่ากับ 25%",IF(J1096&gt;=35%,"มากกว่าหรือเท่ากับ 35%")))</f>
        <v>18</v>
      </c>
    </row>
    <row r="1097" s="7" customFormat="1" ht="19.15" customHeight="1">
      <c r="A1097" t="s" s="25">
        <v>1072</v>
      </c>
      <c r="B1097" s="26">
        <v>4</v>
      </c>
      <c r="C1097" s="26">
        <v>20</v>
      </c>
      <c r="D1097" t="s" s="25">
        <v>1171</v>
      </c>
      <c r="E1097" t="s" s="25">
        <v>1122</v>
      </c>
      <c r="F1097" s="56">
        <v>160</v>
      </c>
      <c r="G1097" s="26">
        <v>176</v>
      </c>
      <c r="H1097" s="18">
        <f>SUM(G1097-F1097)</f>
        <v>16</v>
      </c>
      <c r="I1097" s="19">
        <f>H1097/F1097</f>
        <v>0.1</v>
      </c>
      <c r="J1097" s="19">
        <f>H1097/G1097</f>
        <v>0.0909090909090909</v>
      </c>
      <c r="K1097" t="s" s="21">
        <f>IF(J1097&lt;25%,"น้อยกว่า 25%",IF(J1097&gt;=25%,"มากกว่าหรือเท่ากับ 25%",IF(J1097&gt;=35%,"มากกว่าหรือเท่ากับ 35%")))</f>
        <v>18</v>
      </c>
    </row>
    <row r="1098" s="7" customFormat="1" ht="19.15" customHeight="1">
      <c r="A1098" t="s" s="25">
        <v>1072</v>
      </c>
      <c r="B1098" s="26">
        <v>4</v>
      </c>
      <c r="C1098" s="26">
        <v>21</v>
      </c>
      <c r="D1098" t="s" s="25">
        <v>1172</v>
      </c>
      <c r="E1098" t="s" s="25">
        <v>116</v>
      </c>
      <c r="F1098" s="56">
        <v>163</v>
      </c>
      <c r="G1098" s="26">
        <v>175</v>
      </c>
      <c r="H1098" s="18">
        <f>SUM(G1098-F1098)</f>
        <v>12</v>
      </c>
      <c r="I1098" s="19">
        <f>H1098/F1098</f>
        <v>0.0736196319018405</v>
      </c>
      <c r="J1098" s="19">
        <f>H1098/G1098</f>
        <v>0.0685714285714286</v>
      </c>
      <c r="K1098" t="s" s="21">
        <f>IF(J1098&lt;25%,"น้อยกว่า 25%",IF(J1098&gt;=25%,"มากกว่าหรือเท่ากับ 25%",IF(J1098&gt;=35%,"มากกว่าหรือเท่ากับ 35%")))</f>
        <v>18</v>
      </c>
    </row>
    <row r="1099" s="7" customFormat="1" ht="19.15" customHeight="1">
      <c r="A1099" t="s" s="25">
        <v>1072</v>
      </c>
      <c r="B1099" s="26">
        <v>4</v>
      </c>
      <c r="C1099" s="26">
        <v>14</v>
      </c>
      <c r="D1099" t="s" s="25">
        <v>1173</v>
      </c>
      <c r="E1099" t="s" s="25">
        <v>48</v>
      </c>
      <c r="F1099" s="34">
        <v>157</v>
      </c>
      <c r="G1099" s="26">
        <v>164</v>
      </c>
      <c r="H1099" s="18">
        <f>SUM(G1099-F1099)</f>
        <v>7</v>
      </c>
      <c r="I1099" s="19">
        <f>H1099/F1099</f>
        <v>0.0445859872611465</v>
      </c>
      <c r="J1099" s="19">
        <f>H1099/G1099</f>
        <v>0.0426829268292683</v>
      </c>
      <c r="K1099" t="s" s="21">
        <f>IF(J1099&lt;25%,"น้อยกว่า 25%",IF(J1099&gt;=25%,"มากกว่าหรือเท่ากับ 25%",IF(J1099&gt;=35%,"มากกว่าหรือเท่ากับ 35%")))</f>
        <v>18</v>
      </c>
    </row>
    <row r="1100" s="7" customFormat="1" ht="19.15" customHeight="1">
      <c r="A1100" t="s" s="25">
        <v>1072</v>
      </c>
      <c r="B1100" s="26">
        <v>4</v>
      </c>
      <c r="C1100" s="26">
        <v>30</v>
      </c>
      <c r="D1100" t="s" s="25">
        <v>1174</v>
      </c>
      <c r="E1100" t="s" s="25">
        <v>56</v>
      </c>
      <c r="F1100" s="34">
        <v>146</v>
      </c>
      <c r="G1100" s="26">
        <v>156</v>
      </c>
      <c r="H1100" s="18">
        <f>SUM(G1100-F1100)</f>
        <v>10</v>
      </c>
      <c r="I1100" s="19">
        <f>H1100/F1100</f>
        <v>0.0684931506849315</v>
      </c>
      <c r="J1100" s="19">
        <f>H1100/G1100</f>
        <v>0.0641025641025641</v>
      </c>
      <c r="K1100" t="s" s="21">
        <f>IF(J1100&lt;25%,"น้อยกว่า 25%",IF(J1100&gt;=25%,"มากกว่าหรือเท่ากับ 25%",IF(J1100&gt;=35%,"มากกว่าหรือเท่ากับ 35%")))</f>
        <v>18</v>
      </c>
    </row>
    <row r="1101" s="7" customFormat="1" ht="19.15" customHeight="1">
      <c r="A1101" t="s" s="25">
        <v>1072</v>
      </c>
      <c r="B1101" s="26">
        <v>4</v>
      </c>
      <c r="C1101" s="26">
        <v>16</v>
      </c>
      <c r="D1101" t="s" s="25">
        <v>1175</v>
      </c>
      <c r="E1101" t="s" s="25">
        <v>66</v>
      </c>
      <c r="F1101" s="56">
        <v>111</v>
      </c>
      <c r="G1101" s="26">
        <v>112</v>
      </c>
      <c r="H1101" s="18">
        <f>SUM(G1101-F1101)</f>
        <v>1</v>
      </c>
      <c r="I1101" s="19">
        <f>H1101/F1101</f>
        <v>0.009009009009009011</v>
      </c>
      <c r="J1101" s="19">
        <f>H1101/G1101</f>
        <v>0.00892857142857143</v>
      </c>
      <c r="K1101" t="s" s="21">
        <f>IF(J1101&lt;25%,"น้อยกว่า 25%",IF(J1101&gt;=25%,"มากกว่าหรือเท่ากับ 25%",IF(J1101&gt;=35%,"มากกว่าหรือเท่ากับ 35%")))</f>
        <v>18</v>
      </c>
    </row>
    <row r="1102" s="7" customFormat="1" ht="19.15" customHeight="1">
      <c r="A1102" t="s" s="25">
        <v>1072</v>
      </c>
      <c r="B1102" s="26">
        <v>4</v>
      </c>
      <c r="C1102" s="26">
        <v>17</v>
      </c>
      <c r="D1102" t="s" s="25">
        <v>1176</v>
      </c>
      <c r="E1102" t="s" s="25">
        <v>44</v>
      </c>
      <c r="F1102" s="34">
        <v>82</v>
      </c>
      <c r="G1102" s="26">
        <v>105</v>
      </c>
      <c r="H1102" s="18">
        <f>SUM(G1102-F1102)</f>
        <v>23</v>
      </c>
      <c r="I1102" s="19">
        <f>H1102/F1102</f>
        <v>0.280487804878049</v>
      </c>
      <c r="J1102" s="19">
        <f>H1102/G1102</f>
        <v>0.219047619047619</v>
      </c>
      <c r="K1102" t="s" s="21">
        <f>IF(J1102&lt;25%,"น้อยกว่า 25%",IF(J1102&gt;=25%,"มากกว่าหรือเท่ากับ 25%",IF(J1102&gt;=35%,"มากกว่าหรือเท่ากับ 35%")))</f>
        <v>18</v>
      </c>
    </row>
    <row r="1103" s="7" customFormat="1" ht="19.15" customHeight="1">
      <c r="A1103" t="s" s="25">
        <v>1072</v>
      </c>
      <c r="B1103" s="26">
        <v>4</v>
      </c>
      <c r="C1103" s="26">
        <v>24</v>
      </c>
      <c r="D1103" t="s" s="25">
        <v>1177</v>
      </c>
      <c r="E1103" t="s" s="25">
        <v>76</v>
      </c>
      <c r="F1103" s="34">
        <v>64</v>
      </c>
      <c r="G1103" s="26">
        <v>70</v>
      </c>
      <c r="H1103" s="18">
        <f>SUM(G1103-F1103)</f>
        <v>6</v>
      </c>
      <c r="I1103" s="19">
        <f>H1103/F1103</f>
        <v>0.09375</v>
      </c>
      <c r="J1103" s="19">
        <f>H1103/G1103</f>
        <v>0.0857142857142857</v>
      </c>
      <c r="K1103" t="s" s="21">
        <f>IF(J1103&lt;25%,"น้อยกว่า 25%",IF(J1103&gt;=25%,"มากกว่าหรือเท่ากับ 25%",IF(J1103&gt;=35%,"มากกว่าหรือเท่ากับ 35%")))</f>
        <v>18</v>
      </c>
    </row>
    <row r="1104" s="7" customFormat="1" ht="19.15" customHeight="1">
      <c r="A1104" t="s" s="25">
        <v>1072</v>
      </c>
      <c r="B1104" s="26">
        <v>4</v>
      </c>
      <c r="C1104" s="26">
        <v>28</v>
      </c>
      <c r="D1104" t="s" s="25">
        <v>1178</v>
      </c>
      <c r="E1104" t="s" s="25">
        <v>147</v>
      </c>
      <c r="F1104" s="34">
        <v>49</v>
      </c>
      <c r="G1104" s="26">
        <v>53</v>
      </c>
      <c r="H1104" s="18">
        <f>SUM(G1104-F1104)</f>
        <v>4</v>
      </c>
      <c r="I1104" s="19">
        <f>H1104/F1104</f>
        <v>0.0816326530612245</v>
      </c>
      <c r="J1104" s="19">
        <f>H1104/G1104</f>
        <v>0.0754716981132075</v>
      </c>
      <c r="K1104" t="s" s="21">
        <f>IF(J1104&lt;25%,"น้อยกว่า 25%",IF(J1104&gt;=25%,"มากกว่าหรือเท่ากับ 25%",IF(J1104&gt;=35%,"มากกว่าหรือเท่ากับ 35%")))</f>
        <v>18</v>
      </c>
    </row>
    <row r="1105" s="7" customFormat="1" ht="19.15" customHeight="1">
      <c r="A1105" t="s" s="25">
        <v>1072</v>
      </c>
      <c r="B1105" s="26">
        <v>4</v>
      </c>
      <c r="C1105" s="26">
        <v>8</v>
      </c>
      <c r="D1105" t="s" s="25">
        <v>1179</v>
      </c>
      <c r="E1105" t="s" s="25">
        <v>78</v>
      </c>
      <c r="F1105" s="34">
        <v>0</v>
      </c>
      <c r="G1105" s="26">
        <v>0</v>
      </c>
      <c r="H1105" s="18">
        <f>SUM(G1105-F1105)</f>
        <v>0</v>
      </c>
      <c r="I1105" s="19">
        <f>H1105/F1105</f>
      </c>
      <c r="J1105" s="19">
        <f>H1105/G1105</f>
      </c>
      <c r="K1105" s="24">
        <f>IF(J1105&lt;25%,"น้อยกว่า 25%",IF(J1105&gt;=25%,"มากกว่าหรือเท่ากับ 25%",IF(J1105&gt;=35%,"มากกว่าหรือเท่ากับ 35%")))</f>
      </c>
    </row>
    <row r="1106" s="7" customFormat="1" ht="19.15" customHeight="1">
      <c r="A1106" t="s" s="16">
        <v>1072</v>
      </c>
      <c r="B1106" s="17">
        <v>5</v>
      </c>
      <c r="C1106" s="17">
        <v>11</v>
      </c>
      <c r="D1106" t="s" s="16">
        <v>1180</v>
      </c>
      <c r="E1106" t="s" s="16">
        <v>20</v>
      </c>
      <c r="F1106" s="37">
        <v>20414</v>
      </c>
      <c r="G1106" s="17">
        <v>21363</v>
      </c>
      <c r="H1106" s="18">
        <f>SUM(G1106-F1106)</f>
        <v>949</v>
      </c>
      <c r="I1106" s="19">
        <f>H1106/F1106</f>
        <v>0.0464877045165083</v>
      </c>
      <c r="J1106" s="19">
        <f>H1106/G1106</f>
        <v>0.0444225998221224</v>
      </c>
      <c r="K1106" t="s" s="21">
        <f>IF(J1106&lt;25%,"น้อยกว่า 25%",IF(J1106&gt;=25%,"มากกว่าหรือเท่ากับ 25%",IF(J1106&gt;=35%,"มากกว่าหรือเท่ากับ 35%")))</f>
        <v>18</v>
      </c>
    </row>
    <row r="1107" s="7" customFormat="1" ht="19.15" customHeight="1">
      <c r="A1107" t="s" s="16">
        <v>1072</v>
      </c>
      <c r="B1107" s="17">
        <v>5</v>
      </c>
      <c r="C1107" s="17">
        <v>6</v>
      </c>
      <c r="D1107" t="s" s="16">
        <v>1181</v>
      </c>
      <c r="E1107" t="s" s="16">
        <v>22</v>
      </c>
      <c r="F1107" s="37">
        <v>10355</v>
      </c>
      <c r="G1107" s="17">
        <v>11025</v>
      </c>
      <c r="H1107" s="18">
        <f>SUM(G1107-F1107)</f>
        <v>670</v>
      </c>
      <c r="I1107" s="19">
        <f>H1107/F1107</f>
        <v>0.06470304200869149</v>
      </c>
      <c r="J1107" s="19">
        <f>H1107/G1107</f>
        <v>0.0607709750566893</v>
      </c>
      <c r="K1107" t="s" s="21">
        <f>IF(J1107&lt;25%,"น้อยกว่า 25%",IF(J1107&gt;=25%,"มากกว่าหรือเท่ากับ 25%",IF(J1107&gt;=35%,"มากกว่าหรือเท่ากับ 35%")))</f>
        <v>18</v>
      </c>
    </row>
    <row r="1108" s="7" customFormat="1" ht="19.15" customHeight="1">
      <c r="A1108" t="s" s="16">
        <v>1072</v>
      </c>
      <c r="B1108" s="17">
        <v>5</v>
      </c>
      <c r="C1108" s="17">
        <v>10</v>
      </c>
      <c r="D1108" t="s" s="16">
        <v>1182</v>
      </c>
      <c r="E1108" t="s" s="16">
        <v>17</v>
      </c>
      <c r="F1108" s="55">
        <v>7826</v>
      </c>
      <c r="G1108" s="17">
        <v>8226</v>
      </c>
      <c r="H1108" s="18">
        <f>SUM(G1108-F1108)</f>
        <v>400</v>
      </c>
      <c r="I1108" s="19">
        <f>H1108/F1108</f>
        <v>0.0511116790186558</v>
      </c>
      <c r="J1108" s="19">
        <f>H1108/G1108</f>
        <v>0.0486263068319961</v>
      </c>
      <c r="K1108" t="s" s="21">
        <f>IF(J1108&lt;25%,"น้อยกว่า 25%",IF(J1108&gt;=25%,"มากกว่าหรือเท่ากับ 25%",IF(J1108&gt;=35%,"มากกว่าหรือเท่ากับ 35%")))</f>
        <v>18</v>
      </c>
    </row>
    <row r="1109" s="7" customFormat="1" ht="19.15" customHeight="1">
      <c r="A1109" t="s" s="16">
        <v>1072</v>
      </c>
      <c r="B1109" s="17">
        <v>5</v>
      </c>
      <c r="C1109" s="17">
        <v>2</v>
      </c>
      <c r="D1109" t="s" s="16">
        <v>1183</v>
      </c>
      <c r="E1109" t="s" s="16">
        <v>26</v>
      </c>
      <c r="F1109" s="37">
        <v>6328</v>
      </c>
      <c r="G1109" s="17">
        <v>6524</v>
      </c>
      <c r="H1109" s="18">
        <f>SUM(G1109-F1109)</f>
        <v>196</v>
      </c>
      <c r="I1109" s="19">
        <f>H1109/F1109</f>
        <v>0.0309734513274336</v>
      </c>
      <c r="J1109" s="19">
        <f>H1109/G1109</f>
        <v>0.0300429184549356</v>
      </c>
      <c r="K1109" t="s" s="21">
        <f>IF(J1109&lt;25%,"น้อยกว่า 25%",IF(J1109&gt;=25%,"มากกว่าหรือเท่ากับ 25%",IF(J1109&gt;=35%,"มากกว่าหรือเท่ากับ 35%")))</f>
        <v>18</v>
      </c>
    </row>
    <row r="1110" s="7" customFormat="1" ht="19.15" customHeight="1">
      <c r="A1110" t="s" s="16">
        <v>1072</v>
      </c>
      <c r="B1110" s="17">
        <v>5</v>
      </c>
      <c r="C1110" s="17">
        <v>4</v>
      </c>
      <c r="D1110" t="s" s="16">
        <v>1184</v>
      </c>
      <c r="E1110" t="s" s="16">
        <v>28</v>
      </c>
      <c r="F1110" s="37">
        <v>2730</v>
      </c>
      <c r="G1110" s="17">
        <v>2827</v>
      </c>
      <c r="H1110" s="18">
        <f>SUM(G1110-F1110)</f>
        <v>97</v>
      </c>
      <c r="I1110" s="19">
        <f>H1110/F1110</f>
        <v>0.0355311355311355</v>
      </c>
      <c r="J1110" s="19">
        <f>H1110/G1110</f>
        <v>0.0343119915104351</v>
      </c>
      <c r="K1110" t="s" s="21">
        <f>IF(J1110&lt;25%,"น้อยกว่า 25%",IF(J1110&gt;=25%,"มากกว่าหรือเท่ากับ 25%",IF(J1110&gt;=35%,"มากกว่าหรือเท่ากับ 35%")))</f>
        <v>18</v>
      </c>
    </row>
    <row r="1111" s="7" customFormat="1" ht="19.15" customHeight="1">
      <c r="A1111" t="s" s="16">
        <v>1072</v>
      </c>
      <c r="B1111" s="17">
        <v>5</v>
      </c>
      <c r="C1111" s="17">
        <v>1</v>
      </c>
      <c r="D1111" t="s" s="16">
        <v>1185</v>
      </c>
      <c r="E1111" t="s" s="16">
        <v>60</v>
      </c>
      <c r="F1111" s="37">
        <v>554</v>
      </c>
      <c r="G1111" s="17">
        <v>574</v>
      </c>
      <c r="H1111" s="18">
        <f>SUM(G1111-F1111)</f>
        <v>20</v>
      </c>
      <c r="I1111" s="19">
        <f>H1111/F1111</f>
        <v>0.036101083032491</v>
      </c>
      <c r="J1111" s="19">
        <f>H1111/G1111</f>
        <v>0.0348432055749129</v>
      </c>
      <c r="K1111" t="s" s="21">
        <f>IF(J1111&lt;25%,"น้อยกว่า 25%",IF(J1111&gt;=25%,"มากกว่าหรือเท่ากับ 25%",IF(J1111&gt;=35%,"มากกว่าหรือเท่ากับ 35%")))</f>
        <v>18</v>
      </c>
    </row>
    <row r="1112" s="7" customFormat="1" ht="19.15" customHeight="1">
      <c r="A1112" t="s" s="16">
        <v>1072</v>
      </c>
      <c r="B1112" s="17">
        <v>5</v>
      </c>
      <c r="C1112" s="17">
        <v>18</v>
      </c>
      <c r="D1112" t="s" s="16">
        <v>1186</v>
      </c>
      <c r="E1112" t="s" s="16">
        <v>34</v>
      </c>
      <c r="F1112" s="37">
        <v>551</v>
      </c>
      <c r="G1112" s="17">
        <v>574</v>
      </c>
      <c r="H1112" s="18">
        <f>SUM(G1112-F1112)</f>
        <v>23</v>
      </c>
      <c r="I1112" s="19">
        <f>H1112/F1112</f>
        <v>0.0417422867513612</v>
      </c>
      <c r="J1112" s="19">
        <f>H1112/G1112</f>
        <v>0.0400696864111498</v>
      </c>
      <c r="K1112" t="s" s="21">
        <f>IF(J1112&lt;25%,"น้อยกว่า 25%",IF(J1112&gt;=25%,"มากกว่าหรือเท่ากับ 25%",IF(J1112&gt;=35%,"มากกว่าหรือเท่ากับ 35%")))</f>
        <v>18</v>
      </c>
    </row>
    <row r="1113" s="7" customFormat="1" ht="19.15" customHeight="1">
      <c r="A1113" t="s" s="16">
        <v>1072</v>
      </c>
      <c r="B1113" s="17">
        <v>5</v>
      </c>
      <c r="C1113" s="17">
        <v>3</v>
      </c>
      <c r="D1113" t="s" s="16">
        <v>1187</v>
      </c>
      <c r="E1113" t="s" s="16">
        <v>173</v>
      </c>
      <c r="F1113" s="37">
        <v>379</v>
      </c>
      <c r="G1113" s="17">
        <v>401</v>
      </c>
      <c r="H1113" s="18">
        <f>SUM(G1113-F1113)</f>
        <v>22</v>
      </c>
      <c r="I1113" s="19">
        <f>H1113/F1113</f>
        <v>0.0580474934036939</v>
      </c>
      <c r="J1113" s="19">
        <f>H1113/G1113</f>
        <v>0.0548628428927681</v>
      </c>
      <c r="K1113" t="s" s="21">
        <f>IF(J1113&lt;25%,"น้อยกว่า 25%",IF(J1113&gt;=25%,"มากกว่าหรือเท่ากับ 25%",IF(J1113&gt;=35%,"มากกว่าหรือเท่ากับ 35%")))</f>
        <v>18</v>
      </c>
    </row>
    <row r="1114" s="7" customFormat="1" ht="19.15" customHeight="1">
      <c r="A1114" t="s" s="16">
        <v>1072</v>
      </c>
      <c r="B1114" s="17">
        <v>5</v>
      </c>
      <c r="C1114" s="17">
        <v>5</v>
      </c>
      <c r="D1114" t="s" s="16">
        <v>1188</v>
      </c>
      <c r="E1114" t="s" s="16">
        <v>48</v>
      </c>
      <c r="F1114" s="37">
        <v>272</v>
      </c>
      <c r="G1114" s="17">
        <v>295</v>
      </c>
      <c r="H1114" s="18">
        <f>SUM(G1114-F1114)</f>
        <v>23</v>
      </c>
      <c r="I1114" s="19">
        <f>H1114/F1114</f>
        <v>0.0845588235294118</v>
      </c>
      <c r="J1114" s="19">
        <f>H1114/G1114</f>
        <v>0.0779661016949153</v>
      </c>
      <c r="K1114" t="s" s="21">
        <f>IF(J1114&lt;25%,"น้อยกว่า 25%",IF(J1114&gt;=25%,"มากกว่าหรือเท่ากับ 25%",IF(J1114&gt;=35%,"มากกว่าหรือเท่ากับ 35%")))</f>
        <v>18</v>
      </c>
    </row>
    <row r="1115" s="7" customFormat="1" ht="19.15" customHeight="1">
      <c r="A1115" t="s" s="16">
        <v>1072</v>
      </c>
      <c r="B1115" s="17">
        <v>5</v>
      </c>
      <c r="C1115" s="17">
        <v>12</v>
      </c>
      <c r="D1115" t="s" s="16">
        <v>1189</v>
      </c>
      <c r="E1115" t="s" s="16">
        <v>30</v>
      </c>
      <c r="F1115" s="37">
        <v>237</v>
      </c>
      <c r="G1115" s="17">
        <v>255</v>
      </c>
      <c r="H1115" s="18">
        <f>SUM(G1115-F1115)</f>
        <v>18</v>
      </c>
      <c r="I1115" s="19">
        <f>H1115/F1115</f>
        <v>0.0759493670886076</v>
      </c>
      <c r="J1115" s="19">
        <f>H1115/G1115</f>
        <v>0.0705882352941176</v>
      </c>
      <c r="K1115" t="s" s="21">
        <f>IF(J1115&lt;25%,"น้อยกว่า 25%",IF(J1115&gt;=25%,"มากกว่าหรือเท่ากับ 25%",IF(J1115&gt;=35%,"มากกว่าหรือเท่ากับ 35%")))</f>
        <v>18</v>
      </c>
    </row>
    <row r="1116" s="7" customFormat="1" ht="19.15" customHeight="1">
      <c r="A1116" t="s" s="16">
        <v>1072</v>
      </c>
      <c r="B1116" s="17">
        <v>5</v>
      </c>
      <c r="C1116" s="17">
        <v>16</v>
      </c>
      <c r="D1116" t="s" s="16">
        <v>1190</v>
      </c>
      <c r="E1116" t="s" s="16">
        <v>36</v>
      </c>
      <c r="F1116" s="37">
        <v>248</v>
      </c>
      <c r="G1116" s="17">
        <v>250</v>
      </c>
      <c r="H1116" s="18">
        <f>SUM(G1116-F1116)</f>
        <v>2</v>
      </c>
      <c r="I1116" s="19">
        <f>H1116/F1116</f>
        <v>0.00806451612903226</v>
      </c>
      <c r="J1116" s="19">
        <f>H1116/G1116</f>
        <v>0.008</v>
      </c>
      <c r="K1116" t="s" s="21">
        <f>IF(J1116&lt;25%,"น้อยกว่า 25%",IF(J1116&gt;=25%,"มากกว่าหรือเท่ากับ 25%",IF(J1116&gt;=35%,"มากกว่าหรือเท่ากับ 35%")))</f>
        <v>18</v>
      </c>
    </row>
    <row r="1117" s="7" customFormat="1" ht="19.15" customHeight="1">
      <c r="A1117" t="s" s="16">
        <v>1072</v>
      </c>
      <c r="B1117" s="17">
        <v>5</v>
      </c>
      <c r="C1117" s="17">
        <v>21</v>
      </c>
      <c r="D1117" t="s" s="16">
        <v>1191</v>
      </c>
      <c r="E1117" t="s" s="16">
        <v>58</v>
      </c>
      <c r="F1117" s="37">
        <v>166</v>
      </c>
      <c r="G1117" s="17">
        <v>173</v>
      </c>
      <c r="H1117" s="18">
        <f>SUM(G1117-F1117)</f>
        <v>7</v>
      </c>
      <c r="I1117" s="19">
        <f>H1117/F1117</f>
        <v>0.0421686746987952</v>
      </c>
      <c r="J1117" s="19">
        <f>H1117/G1117</f>
        <v>0.0404624277456647</v>
      </c>
      <c r="K1117" t="s" s="21">
        <f>IF(J1117&lt;25%,"น้อยกว่า 25%",IF(J1117&gt;=25%,"มากกว่าหรือเท่ากับ 25%",IF(J1117&gt;=35%,"มากกว่าหรือเท่ากับ 35%")))</f>
        <v>18</v>
      </c>
    </row>
    <row r="1118" s="7" customFormat="1" ht="19.15" customHeight="1">
      <c r="A1118" t="s" s="16">
        <v>1072</v>
      </c>
      <c r="B1118" s="17">
        <v>5</v>
      </c>
      <c r="C1118" s="17">
        <v>14</v>
      </c>
      <c r="D1118" t="s" s="16">
        <v>1192</v>
      </c>
      <c r="E1118" t="s" s="16">
        <v>62</v>
      </c>
      <c r="F1118" s="37">
        <v>164</v>
      </c>
      <c r="G1118" s="17">
        <v>169</v>
      </c>
      <c r="H1118" s="18">
        <f>SUM(G1118-F1118)</f>
        <v>5</v>
      </c>
      <c r="I1118" s="19">
        <f>H1118/F1118</f>
        <v>0.0304878048780488</v>
      </c>
      <c r="J1118" s="19">
        <f>H1118/G1118</f>
        <v>0.029585798816568</v>
      </c>
      <c r="K1118" t="s" s="21">
        <f>IF(J1118&lt;25%,"น้อยกว่า 25%",IF(J1118&gt;=25%,"มากกว่าหรือเท่ากับ 25%",IF(J1118&gt;=35%,"มากกว่าหรือเท่ากับ 35%")))</f>
        <v>18</v>
      </c>
    </row>
    <row r="1119" s="7" customFormat="1" ht="19.15" customHeight="1">
      <c r="A1119" t="s" s="16">
        <v>1072</v>
      </c>
      <c r="B1119" s="17">
        <v>5</v>
      </c>
      <c r="C1119" s="17">
        <v>7</v>
      </c>
      <c r="D1119" t="s" s="16">
        <v>1193</v>
      </c>
      <c r="E1119" t="s" s="16">
        <v>101</v>
      </c>
      <c r="F1119" s="37">
        <v>148</v>
      </c>
      <c r="G1119" s="17">
        <v>167</v>
      </c>
      <c r="H1119" s="18">
        <f>SUM(G1119-F1119)</f>
        <v>19</v>
      </c>
      <c r="I1119" s="19">
        <f>H1119/F1119</f>
        <v>0.128378378378378</v>
      </c>
      <c r="J1119" s="19">
        <f>H1119/G1119</f>
        <v>0.11377245508982</v>
      </c>
      <c r="K1119" t="s" s="21">
        <f>IF(J1119&lt;25%,"น้อยกว่า 25%",IF(J1119&gt;=25%,"มากกว่าหรือเท่ากับ 25%",IF(J1119&gt;=35%,"มากกว่าหรือเท่ากับ 35%")))</f>
        <v>18</v>
      </c>
    </row>
    <row r="1120" s="7" customFormat="1" ht="19.15" customHeight="1">
      <c r="A1120" t="s" s="16">
        <v>1072</v>
      </c>
      <c r="B1120" s="17">
        <v>5</v>
      </c>
      <c r="C1120" s="17">
        <v>24</v>
      </c>
      <c r="D1120" t="s" s="16">
        <v>1194</v>
      </c>
      <c r="E1120" t="s" s="16">
        <v>52</v>
      </c>
      <c r="F1120" s="37">
        <v>119</v>
      </c>
      <c r="G1120" s="17">
        <v>129</v>
      </c>
      <c r="H1120" s="18">
        <f>SUM(G1120-F1120)</f>
        <v>10</v>
      </c>
      <c r="I1120" s="19">
        <f>H1120/F1120</f>
        <v>0.0840336134453782</v>
      </c>
      <c r="J1120" s="19">
        <f>H1120/G1120</f>
        <v>0.0775193798449612</v>
      </c>
      <c r="K1120" t="s" s="21">
        <f>IF(J1120&lt;25%,"น้อยกว่า 25%",IF(J1120&gt;=25%,"มากกว่าหรือเท่ากับ 25%",IF(J1120&gt;=35%,"มากกว่าหรือเท่ากับ 35%")))</f>
        <v>18</v>
      </c>
    </row>
    <row r="1121" s="7" customFormat="1" ht="19.15" customHeight="1">
      <c r="A1121" t="s" s="16">
        <v>1072</v>
      </c>
      <c r="B1121" s="17">
        <v>5</v>
      </c>
      <c r="C1121" s="17">
        <v>20</v>
      </c>
      <c r="D1121" t="s" s="16">
        <v>1195</v>
      </c>
      <c r="E1121" t="s" s="16">
        <v>281</v>
      </c>
      <c r="F1121" s="37">
        <v>84</v>
      </c>
      <c r="G1121" s="17">
        <v>91</v>
      </c>
      <c r="H1121" s="18">
        <f>SUM(G1121-F1121)</f>
        <v>7</v>
      </c>
      <c r="I1121" s="19">
        <f>H1121/F1121</f>
        <v>0.0833333333333333</v>
      </c>
      <c r="J1121" s="19">
        <f>H1121/G1121</f>
        <v>0.0769230769230769</v>
      </c>
      <c r="K1121" t="s" s="21">
        <f>IF(J1121&lt;25%,"น้อยกว่า 25%",IF(J1121&gt;=25%,"มากกว่าหรือเท่ากับ 25%",IF(J1121&gt;=35%,"มากกว่าหรือเท่ากับ 35%")))</f>
        <v>18</v>
      </c>
    </row>
    <row r="1122" s="7" customFormat="1" ht="19.15" customHeight="1">
      <c r="A1122" t="s" s="16">
        <v>1072</v>
      </c>
      <c r="B1122" s="17">
        <v>5</v>
      </c>
      <c r="C1122" s="17">
        <v>22</v>
      </c>
      <c r="D1122" t="s" s="16">
        <v>1196</v>
      </c>
      <c r="E1122" t="s" s="16">
        <v>1091</v>
      </c>
      <c r="F1122" s="37">
        <v>66</v>
      </c>
      <c r="G1122" s="17">
        <v>68</v>
      </c>
      <c r="H1122" s="18">
        <f>SUM(G1122-F1122)</f>
        <v>2</v>
      </c>
      <c r="I1122" s="19">
        <f>H1122/F1122</f>
        <v>0.0303030303030303</v>
      </c>
      <c r="J1122" s="19">
        <f>H1122/G1122</f>
        <v>0.0294117647058824</v>
      </c>
      <c r="K1122" t="s" s="21">
        <f>IF(J1122&lt;25%,"น้อยกว่า 25%",IF(J1122&gt;=25%,"มากกว่าหรือเท่ากับ 25%",IF(J1122&gt;=35%,"มากกว่าหรือเท่ากับ 35%")))</f>
        <v>18</v>
      </c>
    </row>
    <row r="1123" s="7" customFormat="1" ht="19.15" customHeight="1">
      <c r="A1123" t="s" s="16">
        <v>1072</v>
      </c>
      <c r="B1123" s="17">
        <v>5</v>
      </c>
      <c r="C1123" s="17">
        <v>25</v>
      </c>
      <c r="D1123" t="s" s="16">
        <v>1197</v>
      </c>
      <c r="E1123" t="s" s="16">
        <v>72</v>
      </c>
      <c r="F1123" s="37">
        <v>63</v>
      </c>
      <c r="G1123" s="17">
        <v>63</v>
      </c>
      <c r="H1123" s="18">
        <f>SUM(G1123-F1123)</f>
        <v>0</v>
      </c>
      <c r="I1123" s="19">
        <f>H1123/F1123</f>
        <v>0</v>
      </c>
      <c r="J1123" s="19">
        <f>H1123/G1123</f>
        <v>0</v>
      </c>
      <c r="K1123" t="s" s="21">
        <f>IF(J1123&lt;25%,"น้อยกว่า 25%",IF(J1123&gt;=25%,"มากกว่าหรือเท่ากับ 25%",IF(J1123&gt;=35%,"มากกว่าหรือเท่ากับ 35%")))</f>
        <v>18</v>
      </c>
    </row>
    <row r="1124" s="7" customFormat="1" ht="19.15" customHeight="1">
      <c r="A1124" t="s" s="16">
        <v>1072</v>
      </c>
      <c r="B1124" s="17">
        <v>5</v>
      </c>
      <c r="C1124" s="17">
        <v>26</v>
      </c>
      <c r="D1124" t="s" s="16">
        <v>1198</v>
      </c>
      <c r="E1124" t="s" s="16">
        <v>68</v>
      </c>
      <c r="F1124" s="37">
        <v>55</v>
      </c>
      <c r="G1124" s="17">
        <v>61</v>
      </c>
      <c r="H1124" s="18">
        <f>SUM(G1124-F1124)</f>
        <v>6</v>
      </c>
      <c r="I1124" s="19">
        <f>H1124/F1124</f>
        <v>0.109090909090909</v>
      </c>
      <c r="J1124" s="19">
        <f>H1124/G1124</f>
        <v>0.0983606557377049</v>
      </c>
      <c r="K1124" t="s" s="21">
        <f>IF(J1124&lt;25%,"น้อยกว่า 25%",IF(J1124&gt;=25%,"มากกว่าหรือเท่ากับ 25%",IF(J1124&gt;=35%,"มากกว่าหรือเท่ากับ 35%")))</f>
        <v>18</v>
      </c>
    </row>
    <row r="1125" s="7" customFormat="1" ht="19.15" customHeight="1">
      <c r="A1125" t="s" s="16">
        <v>1072</v>
      </c>
      <c r="B1125" s="17">
        <v>5</v>
      </c>
      <c r="C1125" s="17">
        <v>15</v>
      </c>
      <c r="D1125" t="s" s="16">
        <v>1199</v>
      </c>
      <c r="E1125" t="s" s="16">
        <v>66</v>
      </c>
      <c r="F1125" s="37">
        <v>51</v>
      </c>
      <c r="G1125" s="17">
        <v>57</v>
      </c>
      <c r="H1125" s="18">
        <f>SUM(G1125-F1125)</f>
        <v>6</v>
      </c>
      <c r="I1125" s="19">
        <f>H1125/F1125</f>
        <v>0.117647058823529</v>
      </c>
      <c r="J1125" s="19">
        <f>H1125/G1125</f>
        <v>0.105263157894737</v>
      </c>
      <c r="K1125" t="s" s="21">
        <f>IF(J1125&lt;25%,"น้อยกว่า 25%",IF(J1125&gt;=25%,"มากกว่าหรือเท่ากับ 25%",IF(J1125&gt;=35%,"มากกว่าหรือเท่ากับ 35%")))</f>
        <v>18</v>
      </c>
    </row>
    <row r="1126" s="7" customFormat="1" ht="19.15" customHeight="1">
      <c r="A1126" t="s" s="16">
        <v>1072</v>
      </c>
      <c r="B1126" s="17">
        <v>5</v>
      </c>
      <c r="C1126" s="17">
        <v>17</v>
      </c>
      <c r="D1126" t="s" s="16">
        <v>1200</v>
      </c>
      <c r="E1126" t="s" s="16">
        <v>1122</v>
      </c>
      <c r="F1126" s="37">
        <v>29</v>
      </c>
      <c r="G1126" s="17">
        <v>30</v>
      </c>
      <c r="H1126" s="18">
        <f>SUM(G1126-F1126)</f>
        <v>1</v>
      </c>
      <c r="I1126" s="19">
        <f>H1126/F1126</f>
        <v>0.0344827586206897</v>
      </c>
      <c r="J1126" s="19">
        <f>H1126/G1126</f>
        <v>0.0333333333333333</v>
      </c>
      <c r="K1126" t="s" s="21">
        <f>IF(J1126&lt;25%,"น้อยกว่า 25%",IF(J1126&gt;=25%,"มากกว่าหรือเท่ากับ 25%",IF(J1126&gt;=35%,"มากกว่าหรือเท่ากับ 35%")))</f>
        <v>18</v>
      </c>
    </row>
    <row r="1127" s="7" customFormat="1" ht="19.15" customHeight="1">
      <c r="A1127" t="s" s="16">
        <v>1072</v>
      </c>
      <c r="B1127" s="17">
        <v>5</v>
      </c>
      <c r="C1127" s="17">
        <v>23</v>
      </c>
      <c r="D1127" t="s" s="16">
        <v>1201</v>
      </c>
      <c r="E1127" t="s" s="16">
        <v>147</v>
      </c>
      <c r="F1127" s="37">
        <v>24</v>
      </c>
      <c r="G1127" s="17">
        <v>27</v>
      </c>
      <c r="H1127" s="18">
        <f>SUM(G1127-F1127)</f>
        <v>3</v>
      </c>
      <c r="I1127" s="19">
        <f>H1127/F1127</f>
        <v>0.125</v>
      </c>
      <c r="J1127" s="19">
        <f>H1127/G1127</f>
        <v>0.111111111111111</v>
      </c>
      <c r="K1127" t="s" s="21">
        <f>IF(J1127&lt;25%,"น้อยกว่า 25%",IF(J1127&gt;=25%,"มากกว่าหรือเท่ากับ 25%",IF(J1127&gt;=35%,"มากกว่าหรือเท่ากับ 35%")))</f>
        <v>18</v>
      </c>
    </row>
    <row r="1128" s="7" customFormat="1" ht="19.15" customHeight="1">
      <c r="A1128" t="s" s="16">
        <v>1072</v>
      </c>
      <c r="B1128" s="17">
        <v>5</v>
      </c>
      <c r="C1128" s="17">
        <v>8</v>
      </c>
      <c r="D1128" t="s" s="16">
        <v>1202</v>
      </c>
      <c r="E1128" t="s" s="16">
        <v>38</v>
      </c>
      <c r="F1128" s="37">
        <v>0</v>
      </c>
      <c r="G1128" s="17">
        <v>0</v>
      </c>
      <c r="H1128" s="18">
        <f>SUM(G1128-F1128)</f>
        <v>0</v>
      </c>
      <c r="I1128" s="19">
        <f>H1128/F1128</f>
      </c>
      <c r="J1128" s="19">
        <f>H1128/G1128</f>
      </c>
      <c r="K1128" s="24">
        <f>IF(J1128&lt;25%,"น้อยกว่า 25%",IF(J1128&gt;=25%,"มากกว่าหรือเท่ากับ 25%",IF(J1128&gt;=35%,"มากกว่าหรือเท่ากับ 35%")))</f>
      </c>
    </row>
    <row r="1129" s="7" customFormat="1" ht="19.15" customHeight="1">
      <c r="A1129" t="s" s="16">
        <v>1072</v>
      </c>
      <c r="B1129" s="17">
        <v>5</v>
      </c>
      <c r="C1129" s="17">
        <v>9</v>
      </c>
      <c r="D1129" t="s" s="16">
        <v>1203</v>
      </c>
      <c r="E1129" t="s" s="16">
        <v>78</v>
      </c>
      <c r="F1129" s="37">
        <v>0</v>
      </c>
      <c r="G1129" s="17">
        <v>0</v>
      </c>
      <c r="H1129" s="18">
        <f>SUM(G1129-F1129)</f>
        <v>0</v>
      </c>
      <c r="I1129" s="19">
        <f>H1129/F1129</f>
      </c>
      <c r="J1129" s="19">
        <f>H1129/G1129</f>
      </c>
      <c r="K1129" s="24">
        <f>IF(J1129&lt;25%,"น้อยกว่า 25%",IF(J1129&gt;=25%,"มากกว่าหรือเท่ากับ 25%",IF(J1129&gt;=35%,"มากกว่าหรือเท่ากับ 35%")))</f>
      </c>
    </row>
    <row r="1130" s="7" customFormat="1" ht="19.15" customHeight="1">
      <c r="A1130" t="s" s="16">
        <v>1072</v>
      </c>
      <c r="B1130" s="17">
        <v>5</v>
      </c>
      <c r="C1130" s="17">
        <v>19</v>
      </c>
      <c r="D1130" t="s" s="16">
        <v>1204</v>
      </c>
      <c r="E1130" t="s" s="16">
        <v>380</v>
      </c>
      <c r="F1130" s="37">
        <v>0</v>
      </c>
      <c r="G1130" s="17">
        <v>0</v>
      </c>
      <c r="H1130" s="18">
        <f>SUM(G1130-F1130)</f>
        <v>0</v>
      </c>
      <c r="I1130" s="19">
        <f>H1130/F1130</f>
      </c>
      <c r="J1130" s="19">
        <f>H1130/G1130</f>
      </c>
      <c r="K1130" s="24">
        <f>IF(J1130&lt;25%,"น้อยกว่า 25%",IF(J1130&gt;=25%,"มากกว่าหรือเท่ากับ 25%",IF(J1130&gt;=35%,"มากกว่าหรือเท่ากับ 35%")))</f>
      </c>
    </row>
    <row r="1131" s="7" customFormat="1" ht="19.15" customHeight="1">
      <c r="A1131" t="s" s="16">
        <v>1072</v>
      </c>
      <c r="B1131" s="17">
        <v>4</v>
      </c>
      <c r="C1131" s="17">
        <v>27</v>
      </c>
      <c r="D1131" t="s" s="16">
        <v>1205</v>
      </c>
      <c r="E1131" t="s" s="16">
        <v>1091</v>
      </c>
      <c r="F1131" s="41">
        <v>252</v>
      </c>
      <c r="G1131" s="30">
        <v>799</v>
      </c>
      <c r="H1131" s="18">
        <f>SUM(G1131-F1131)</f>
        <v>547</v>
      </c>
      <c r="I1131" s="19">
        <f>H1131/F1131</f>
        <v>2.17063492063492</v>
      </c>
      <c r="J1131" s="19">
        <f>H1131/G1131</f>
        <v>0.684605757196496</v>
      </c>
      <c r="K1131" t="s" s="21">
        <f>IF(J1131&lt;25%,"น้อยกว่า 25%",IF(J1131&gt;=25%,"มากกว่าหรือเท่ากับ 25%",IF(J1131&gt;=35%,"มากกว่าหรือเท่ากับ 35%")))</f>
        <v>122</v>
      </c>
    </row>
    <row r="1132" s="7" customFormat="1" ht="19.15" customHeight="1">
      <c r="A1132" t="s" s="16">
        <v>1072</v>
      </c>
      <c r="B1132" s="17">
        <v>5</v>
      </c>
      <c r="C1132" s="17">
        <v>13</v>
      </c>
      <c r="D1132" t="s" s="16">
        <v>1206</v>
      </c>
      <c r="E1132" t="s" s="16">
        <v>44</v>
      </c>
      <c r="F1132" s="41">
        <v>749</v>
      </c>
      <c r="G1132" s="30">
        <v>1020</v>
      </c>
      <c r="H1132" s="18">
        <f>SUM(G1132-F1132)</f>
        <v>271</v>
      </c>
      <c r="I1132" s="19">
        <f>H1132/F1132</f>
        <v>0.361815754339119</v>
      </c>
      <c r="J1132" s="19">
        <f>H1132/G1132</f>
        <v>0.265686274509804</v>
      </c>
      <c r="K1132" t="s" s="21">
        <f>IF(J1132&lt;25%,"น้อยกว่า 25%",IF(J1132&gt;=25%,"มากกว่าหรือเท่ากับ 25%",IF(J1132&gt;=35%,"มากกว่าหรือเท่ากับ 35%")))</f>
        <v>122</v>
      </c>
    </row>
    <row r="1133" s="7" customFormat="1" ht="19.15" customHeight="1">
      <c r="A1133" t="s" s="16">
        <v>1072</v>
      </c>
      <c r="B1133" s="17">
        <v>1</v>
      </c>
      <c r="C1133" s="17">
        <v>15</v>
      </c>
      <c r="D1133" t="s" s="16">
        <v>1207</v>
      </c>
      <c r="E1133" t="s" s="16">
        <v>1122</v>
      </c>
      <c r="F1133" s="59">
        <v>157</v>
      </c>
      <c r="G1133" s="30">
        <v>248</v>
      </c>
      <c r="H1133" s="18">
        <f>SUM(G1133-F1133)</f>
        <v>91</v>
      </c>
      <c r="I1133" s="19">
        <f>H1133/F1133</f>
        <v>0.579617834394904</v>
      </c>
      <c r="J1133" s="19">
        <f>H1133/G1133</f>
        <v>0.366935483870968</v>
      </c>
      <c r="K1133" t="s" s="21">
        <f>IF(J1133&lt;25%,"น้อยกว่า 25%",IF(J1133&gt;=25%,"มากกว่าหรือเท่ากับ 25%",IF(J1133&gt;=35%,"มากกว่าหรือเท่ากับ 35%")))</f>
        <v>122</v>
      </c>
    </row>
    <row r="1134" s="7" customFormat="1" ht="19.15" customHeight="1">
      <c r="A1134" t="s" s="16">
        <v>1208</v>
      </c>
      <c r="B1134" s="17">
        <v>4</v>
      </c>
      <c r="C1134" s="17">
        <v>5</v>
      </c>
      <c r="D1134" t="s" s="16">
        <v>1209</v>
      </c>
      <c r="E1134" t="s" s="16">
        <v>17</v>
      </c>
      <c r="F1134" s="57">
        <v>3692</v>
      </c>
      <c r="G1134" s="32">
        <v>2791</v>
      </c>
      <c r="H1134" s="18">
        <f>SUM(G1134-F1134)</f>
        <v>-901</v>
      </c>
      <c r="I1134" s="19">
        <f>H1134/F1134</f>
        <v>-0.244041170097508</v>
      </c>
      <c r="J1134" s="19">
        <f>H1134/G1134</f>
        <v>-0.32282336080258</v>
      </c>
    </row>
    <row r="1135" s="7" customFormat="1" ht="19.15" customHeight="1">
      <c r="A1135" t="s" s="25">
        <v>1208</v>
      </c>
      <c r="B1135" s="26">
        <v>1</v>
      </c>
      <c r="C1135" s="26">
        <v>12</v>
      </c>
      <c r="D1135" t="s" s="25">
        <v>1210</v>
      </c>
      <c r="E1135" t="s" s="25">
        <v>84</v>
      </c>
      <c r="F1135" s="34">
        <v>34489</v>
      </c>
      <c r="G1135" s="26">
        <v>37532</v>
      </c>
      <c r="H1135" s="18">
        <f>SUM(G1135-F1135)</f>
        <v>3043</v>
      </c>
      <c r="I1135" s="19">
        <f>H1135/F1135</f>
        <v>0.0882310301835368</v>
      </c>
      <c r="J1135" s="19">
        <f>H1135/G1135</f>
        <v>0.08107748054993071</v>
      </c>
      <c r="K1135" t="s" s="21">
        <f>IF(J1135&lt;25%,"น้อยกว่า 25%",IF(J1135&gt;=25%,"มากกว่าหรือเท่ากับ 25%",IF(J1135&gt;=35%,"มากกว่าหรือเท่ากับ 35%")))</f>
        <v>18</v>
      </c>
    </row>
    <row r="1136" s="7" customFormat="1" ht="19.15" customHeight="1">
      <c r="A1136" t="s" s="25">
        <v>1208</v>
      </c>
      <c r="B1136" s="26">
        <v>1</v>
      </c>
      <c r="C1136" s="26">
        <v>7</v>
      </c>
      <c r="D1136" t="s" s="25">
        <v>1211</v>
      </c>
      <c r="E1136" t="s" s="25">
        <v>26</v>
      </c>
      <c r="F1136" s="34">
        <v>31552</v>
      </c>
      <c r="G1136" s="26">
        <v>32275</v>
      </c>
      <c r="H1136" s="18">
        <f>SUM(G1136-F1136)</f>
        <v>723</v>
      </c>
      <c r="I1136" s="19">
        <f>H1136/F1136</f>
        <v>0.0229145537525355</v>
      </c>
      <c r="J1136" s="19">
        <f>H1136/G1136</f>
        <v>0.0224012393493416</v>
      </c>
      <c r="K1136" t="s" s="21">
        <f>IF(J1136&lt;25%,"น้อยกว่า 25%",IF(J1136&gt;=25%,"มากกว่าหรือเท่ากับ 25%",IF(J1136&gt;=35%,"มากกว่าหรือเท่ากับ 35%")))</f>
        <v>18</v>
      </c>
    </row>
    <row r="1137" s="7" customFormat="1" ht="19.15" customHeight="1">
      <c r="A1137" t="s" s="25">
        <v>1208</v>
      </c>
      <c r="B1137" s="26">
        <v>1</v>
      </c>
      <c r="C1137" s="26">
        <v>1</v>
      </c>
      <c r="D1137" t="s" s="25">
        <v>1212</v>
      </c>
      <c r="E1137" t="s" s="25">
        <v>22</v>
      </c>
      <c r="F1137" s="34">
        <v>17145</v>
      </c>
      <c r="G1137" s="26">
        <v>17750</v>
      </c>
      <c r="H1137" s="18">
        <f>SUM(G1137-F1137)</f>
        <v>605</v>
      </c>
      <c r="I1137" s="19">
        <f>H1137/F1137</f>
        <v>0.0352872557596967</v>
      </c>
      <c r="J1137" s="19">
        <f>H1137/G1137</f>
        <v>0.0340845070422535</v>
      </c>
      <c r="K1137" t="s" s="21">
        <f>IF(J1137&lt;25%,"น้อยกว่า 25%",IF(J1137&gt;=25%,"มากกว่าหรือเท่ากับ 25%",IF(J1137&gt;=35%,"มากกว่าหรือเท่ากับ 35%")))</f>
        <v>18</v>
      </c>
    </row>
    <row r="1138" s="7" customFormat="1" ht="19.15" customHeight="1">
      <c r="A1138" t="s" s="25">
        <v>1208</v>
      </c>
      <c r="B1138" s="26">
        <v>1</v>
      </c>
      <c r="C1138" s="26">
        <v>2</v>
      </c>
      <c r="D1138" t="s" s="25">
        <v>1213</v>
      </c>
      <c r="E1138" t="s" s="25">
        <v>20</v>
      </c>
      <c r="F1138" s="34">
        <v>8682</v>
      </c>
      <c r="G1138" s="26">
        <v>9014</v>
      </c>
      <c r="H1138" s="18">
        <f>SUM(G1138-F1138)</f>
        <v>332</v>
      </c>
      <c r="I1138" s="19">
        <f>H1138/F1138</f>
        <v>0.0382400368578669</v>
      </c>
      <c r="J1138" s="19">
        <f>H1138/G1138</f>
        <v>0.0368315952962059</v>
      </c>
      <c r="K1138" t="s" s="21">
        <f>IF(J1138&lt;25%,"น้อยกว่า 25%",IF(J1138&gt;=25%,"มากกว่าหรือเท่ากับ 25%",IF(J1138&gt;=35%,"มากกว่าหรือเท่ากับ 35%")))</f>
        <v>18</v>
      </c>
    </row>
    <row r="1139" s="7" customFormat="1" ht="19.15" customHeight="1">
      <c r="A1139" t="s" s="25">
        <v>1208</v>
      </c>
      <c r="B1139" s="26">
        <v>1</v>
      </c>
      <c r="C1139" s="26">
        <v>14</v>
      </c>
      <c r="D1139" t="s" s="25">
        <v>1214</v>
      </c>
      <c r="E1139" t="s" s="25">
        <v>17</v>
      </c>
      <c r="F1139" s="34">
        <v>1280</v>
      </c>
      <c r="G1139" s="26">
        <v>1317</v>
      </c>
      <c r="H1139" s="18">
        <f>SUM(G1139-F1139)</f>
        <v>37</v>
      </c>
      <c r="I1139" s="19">
        <f>H1139/F1139</f>
        <v>0.02890625</v>
      </c>
      <c r="J1139" s="19">
        <f>H1139/G1139</f>
        <v>0.0280941533788914</v>
      </c>
      <c r="K1139" t="s" s="21">
        <f>IF(J1139&lt;25%,"น้อยกว่า 25%",IF(J1139&gt;=25%,"มากกว่าหรือเท่ากับ 25%",IF(J1139&gt;=35%,"มากกว่าหรือเท่ากับ 35%")))</f>
        <v>18</v>
      </c>
    </row>
    <row r="1140" s="7" customFormat="1" ht="19.15" customHeight="1">
      <c r="A1140" t="s" s="25">
        <v>1208</v>
      </c>
      <c r="B1140" s="26">
        <v>1</v>
      </c>
      <c r="C1140" s="26">
        <v>27</v>
      </c>
      <c r="D1140" t="s" s="25">
        <v>1215</v>
      </c>
      <c r="E1140" t="s" s="25">
        <v>179</v>
      </c>
      <c r="F1140" s="34">
        <v>836</v>
      </c>
      <c r="G1140" s="26">
        <v>853</v>
      </c>
      <c r="H1140" s="18">
        <f>SUM(G1140-F1140)</f>
        <v>17</v>
      </c>
      <c r="I1140" s="19">
        <f>H1140/F1140</f>
        <v>0.0203349282296651</v>
      </c>
      <c r="J1140" s="19">
        <f>H1140/G1140</f>
        <v>0.0199296600234467</v>
      </c>
      <c r="K1140" t="s" s="21">
        <f>IF(J1140&lt;25%,"น้อยกว่า 25%",IF(J1140&gt;=25%,"มากกว่าหรือเท่ากับ 25%",IF(J1140&gt;=35%,"มากกว่าหรือเท่ากับ 35%")))</f>
        <v>18</v>
      </c>
    </row>
    <row r="1141" s="7" customFormat="1" ht="19.15" customHeight="1">
      <c r="A1141" t="s" s="25">
        <v>1208</v>
      </c>
      <c r="B1141" s="26">
        <v>1</v>
      </c>
      <c r="C1141" s="26">
        <v>11</v>
      </c>
      <c r="D1141" t="s" s="25">
        <v>1216</v>
      </c>
      <c r="E1141" t="s" s="25">
        <v>34</v>
      </c>
      <c r="F1141" s="34">
        <v>756</v>
      </c>
      <c r="G1141" s="26">
        <v>786</v>
      </c>
      <c r="H1141" s="18">
        <f>SUM(G1141-F1141)</f>
        <v>30</v>
      </c>
      <c r="I1141" s="19">
        <f>H1141/F1141</f>
        <v>0.0396825396825397</v>
      </c>
      <c r="J1141" s="19">
        <f>H1141/G1141</f>
        <v>0.0381679389312977</v>
      </c>
      <c r="K1141" t="s" s="21">
        <f>IF(J1141&lt;25%,"น้อยกว่า 25%",IF(J1141&gt;=25%,"มากกว่าหรือเท่ากับ 25%",IF(J1141&gt;=35%,"มากกว่าหรือเท่ากับ 35%")))</f>
        <v>18</v>
      </c>
    </row>
    <row r="1142" s="7" customFormat="1" ht="19.15" customHeight="1">
      <c r="A1142" t="s" s="25">
        <v>1208</v>
      </c>
      <c r="B1142" s="26">
        <v>1</v>
      </c>
      <c r="C1142" s="26">
        <v>3</v>
      </c>
      <c r="D1142" t="s" s="25">
        <v>1217</v>
      </c>
      <c r="E1142" t="s" s="25">
        <v>38</v>
      </c>
      <c r="F1142" s="34">
        <v>725</v>
      </c>
      <c r="G1142" s="26">
        <v>769</v>
      </c>
      <c r="H1142" s="18">
        <f>SUM(G1142-F1142)</f>
        <v>44</v>
      </c>
      <c r="I1142" s="19">
        <f>H1142/F1142</f>
        <v>0.0606896551724138</v>
      </c>
      <c r="J1142" s="19">
        <f>H1142/G1142</f>
        <v>0.0572171651495449</v>
      </c>
      <c r="K1142" t="s" s="21">
        <f>IF(J1142&lt;25%,"น้อยกว่า 25%",IF(J1142&gt;=25%,"มากกว่าหรือเท่ากับ 25%",IF(J1142&gt;=35%,"มากกว่าหรือเท่ากับ 35%")))</f>
        <v>18</v>
      </c>
    </row>
    <row r="1143" s="7" customFormat="1" ht="19.15" customHeight="1">
      <c r="A1143" t="s" s="25">
        <v>1208</v>
      </c>
      <c r="B1143" s="26">
        <v>1</v>
      </c>
      <c r="C1143" s="26">
        <v>8</v>
      </c>
      <c r="D1143" t="s" s="25">
        <v>1218</v>
      </c>
      <c r="E1143" t="s" s="25">
        <v>60</v>
      </c>
      <c r="F1143" s="34">
        <v>751</v>
      </c>
      <c r="G1143" s="26">
        <v>763</v>
      </c>
      <c r="H1143" s="18">
        <f>SUM(G1143-F1143)</f>
        <v>12</v>
      </c>
      <c r="I1143" s="19">
        <f>H1143/F1143</f>
        <v>0.0159786950732357</v>
      </c>
      <c r="J1143" s="19">
        <f>H1143/G1143</f>
        <v>0.0157273918741809</v>
      </c>
      <c r="K1143" t="s" s="21">
        <f>IF(J1143&lt;25%,"น้อยกว่า 25%",IF(J1143&gt;=25%,"มากกว่าหรือเท่ากับ 25%",IF(J1143&gt;=35%,"มากกว่าหรือเท่ากับ 35%")))</f>
        <v>18</v>
      </c>
    </row>
    <row r="1144" s="7" customFormat="1" ht="19.15" customHeight="1">
      <c r="A1144" t="s" s="25">
        <v>1208</v>
      </c>
      <c r="B1144" s="26">
        <v>1</v>
      </c>
      <c r="C1144" s="26">
        <v>32</v>
      </c>
      <c r="D1144" t="s" s="25">
        <v>1219</v>
      </c>
      <c r="E1144" t="s" s="25">
        <v>68</v>
      </c>
      <c r="F1144" s="34">
        <v>429</v>
      </c>
      <c r="G1144" s="26">
        <v>474</v>
      </c>
      <c r="H1144" s="18">
        <f>SUM(G1144-F1144)</f>
        <v>45</v>
      </c>
      <c r="I1144" s="19">
        <f>H1144/F1144</f>
        <v>0.104895104895105</v>
      </c>
      <c r="J1144" s="19">
        <f>H1144/G1144</f>
        <v>0.0949367088607595</v>
      </c>
      <c r="K1144" t="s" s="21">
        <f>IF(J1144&lt;25%,"น้อยกว่า 25%",IF(J1144&gt;=25%,"มากกว่าหรือเท่ากับ 25%",IF(J1144&gt;=35%,"มากกว่าหรือเท่ากับ 35%")))</f>
        <v>18</v>
      </c>
    </row>
    <row r="1145" s="7" customFormat="1" ht="19.15" customHeight="1">
      <c r="A1145" t="s" s="25">
        <v>1208</v>
      </c>
      <c r="B1145" s="26">
        <v>1</v>
      </c>
      <c r="C1145" s="26">
        <v>26</v>
      </c>
      <c r="D1145" t="s" s="25">
        <v>1220</v>
      </c>
      <c r="E1145" t="s" s="25">
        <v>50</v>
      </c>
      <c r="F1145" s="34">
        <v>320</v>
      </c>
      <c r="G1145" s="26">
        <v>328</v>
      </c>
      <c r="H1145" s="18">
        <f>SUM(G1145-F1145)</f>
        <v>8</v>
      </c>
      <c r="I1145" s="19">
        <f>H1145/F1145</f>
        <v>0.025</v>
      </c>
      <c r="J1145" s="19">
        <f>H1145/G1145</f>
        <v>0.024390243902439</v>
      </c>
      <c r="K1145" t="s" s="21">
        <f>IF(J1145&lt;25%,"น้อยกว่า 25%",IF(J1145&gt;=25%,"มากกว่าหรือเท่ากับ 25%",IF(J1145&gt;=35%,"มากกว่าหรือเท่ากับ 35%")))</f>
        <v>18</v>
      </c>
    </row>
    <row r="1146" s="7" customFormat="1" ht="19.15" customHeight="1">
      <c r="A1146" t="s" s="25">
        <v>1208</v>
      </c>
      <c r="B1146" s="26">
        <v>1</v>
      </c>
      <c r="C1146" s="26">
        <v>21</v>
      </c>
      <c r="D1146" t="s" s="25">
        <v>1221</v>
      </c>
      <c r="E1146" t="s" s="25">
        <v>112</v>
      </c>
      <c r="F1146" s="34">
        <v>301</v>
      </c>
      <c r="G1146" s="26">
        <v>308</v>
      </c>
      <c r="H1146" s="18">
        <f>SUM(G1146-F1146)</f>
        <v>7</v>
      </c>
      <c r="I1146" s="19">
        <f>H1146/F1146</f>
        <v>0.0232558139534884</v>
      </c>
      <c r="J1146" s="19">
        <f>H1146/G1146</f>
        <v>0.0227272727272727</v>
      </c>
      <c r="K1146" t="s" s="21">
        <f>IF(J1146&lt;25%,"น้อยกว่า 25%",IF(J1146&gt;=25%,"มากกว่าหรือเท่ากับ 25%",IF(J1146&gt;=35%,"มากกว่าหรือเท่ากับ 35%")))</f>
        <v>18</v>
      </c>
    </row>
    <row r="1147" s="7" customFormat="1" ht="19.15" customHeight="1">
      <c r="A1147" t="s" s="25">
        <v>1208</v>
      </c>
      <c r="B1147" s="26">
        <v>1</v>
      </c>
      <c r="C1147" s="26">
        <v>9</v>
      </c>
      <c r="D1147" t="s" s="25">
        <v>1222</v>
      </c>
      <c r="E1147" t="s" s="25">
        <v>30</v>
      </c>
      <c r="F1147" s="34">
        <v>241</v>
      </c>
      <c r="G1147" s="26">
        <v>244</v>
      </c>
      <c r="H1147" s="18">
        <f>SUM(G1147-F1147)</f>
        <v>3</v>
      </c>
      <c r="I1147" s="19">
        <f>H1147/F1147</f>
        <v>0.012448132780083</v>
      </c>
      <c r="J1147" s="19">
        <f>H1147/G1147</f>
        <v>0.0122950819672131</v>
      </c>
      <c r="K1147" t="s" s="21">
        <f>IF(J1147&lt;25%,"น้อยกว่า 25%",IF(J1147&gt;=25%,"มากกว่าหรือเท่ากับ 25%",IF(J1147&gt;=35%,"มากกว่าหรือเท่ากับ 35%")))</f>
        <v>18</v>
      </c>
    </row>
    <row r="1148" s="7" customFormat="1" ht="19.15" customHeight="1">
      <c r="A1148" t="s" s="25">
        <v>1208</v>
      </c>
      <c r="B1148" s="26">
        <v>1</v>
      </c>
      <c r="C1148" s="26">
        <v>28</v>
      </c>
      <c r="D1148" t="s" s="25">
        <v>1223</v>
      </c>
      <c r="E1148" t="s" s="25">
        <v>1224</v>
      </c>
      <c r="F1148" s="34">
        <v>239</v>
      </c>
      <c r="G1148" s="26">
        <v>240</v>
      </c>
      <c r="H1148" s="18">
        <f>SUM(G1148-F1148)</f>
        <v>1</v>
      </c>
      <c r="I1148" s="19">
        <f>H1148/F1148</f>
        <v>0.00418410041841004</v>
      </c>
      <c r="J1148" s="19">
        <f>H1148/G1148</f>
        <v>0.00416666666666667</v>
      </c>
      <c r="K1148" t="s" s="21">
        <f>IF(J1148&lt;25%,"น้อยกว่า 25%",IF(J1148&gt;=25%,"มากกว่าหรือเท่ากับ 25%",IF(J1148&gt;=35%,"มากกว่าหรือเท่ากับ 35%")))</f>
        <v>18</v>
      </c>
    </row>
    <row r="1149" s="7" customFormat="1" ht="19.15" customHeight="1">
      <c r="A1149" t="s" s="25">
        <v>1208</v>
      </c>
      <c r="B1149" s="26">
        <v>1</v>
      </c>
      <c r="C1149" s="26">
        <v>22</v>
      </c>
      <c r="D1149" t="s" s="25">
        <v>1225</v>
      </c>
      <c r="E1149" t="s" s="25">
        <v>72</v>
      </c>
      <c r="F1149" s="34">
        <v>226</v>
      </c>
      <c r="G1149" s="26">
        <v>233</v>
      </c>
      <c r="H1149" s="18">
        <f>SUM(G1149-F1149)</f>
        <v>7</v>
      </c>
      <c r="I1149" s="19">
        <f>H1149/F1149</f>
        <v>0.0309734513274336</v>
      </c>
      <c r="J1149" s="19">
        <f>H1149/G1149</f>
        <v>0.0300429184549356</v>
      </c>
      <c r="K1149" t="s" s="21">
        <f>IF(J1149&lt;25%,"น้อยกว่า 25%",IF(J1149&gt;=25%,"มากกว่าหรือเท่ากับ 25%",IF(J1149&gt;=35%,"มากกว่าหรือเท่ากับ 35%")))</f>
        <v>18</v>
      </c>
    </row>
    <row r="1150" s="7" customFormat="1" ht="19.15" customHeight="1">
      <c r="A1150" t="s" s="25">
        <v>1208</v>
      </c>
      <c r="B1150" s="26">
        <v>1</v>
      </c>
      <c r="C1150" s="26">
        <v>10</v>
      </c>
      <c r="D1150" t="s" s="25">
        <v>1226</v>
      </c>
      <c r="E1150" t="s" s="25">
        <v>281</v>
      </c>
      <c r="F1150" s="34">
        <v>178</v>
      </c>
      <c r="G1150" s="26">
        <v>186</v>
      </c>
      <c r="H1150" s="18">
        <f>SUM(G1150-F1150)</f>
        <v>8</v>
      </c>
      <c r="I1150" s="19">
        <f>H1150/F1150</f>
        <v>0.0449438202247191</v>
      </c>
      <c r="J1150" s="19">
        <f>H1150/G1150</f>
        <v>0.043010752688172</v>
      </c>
      <c r="K1150" t="s" s="21">
        <f>IF(J1150&lt;25%,"น้อยกว่า 25%",IF(J1150&gt;=25%,"มากกว่าหรือเท่ากับ 25%",IF(J1150&gt;=35%,"มากกว่าหรือเท่ากับ 35%")))</f>
        <v>18</v>
      </c>
    </row>
    <row r="1151" s="7" customFormat="1" ht="19.15" customHeight="1">
      <c r="A1151" t="s" s="25">
        <v>1208</v>
      </c>
      <c r="B1151" s="26">
        <v>1</v>
      </c>
      <c r="C1151" s="26">
        <v>6</v>
      </c>
      <c r="D1151" t="s" s="25">
        <v>1227</v>
      </c>
      <c r="E1151" t="s" s="25">
        <v>76</v>
      </c>
      <c r="F1151" s="34">
        <v>167</v>
      </c>
      <c r="G1151" s="26">
        <v>175</v>
      </c>
      <c r="H1151" s="18">
        <f>SUM(G1151-F1151)</f>
        <v>8</v>
      </c>
      <c r="I1151" s="19">
        <f>H1151/F1151</f>
        <v>0.0479041916167665</v>
      </c>
      <c r="J1151" s="19">
        <f>H1151/G1151</f>
        <v>0.0457142857142857</v>
      </c>
      <c r="K1151" t="s" s="21">
        <f>IF(J1151&lt;25%,"น้อยกว่า 25%",IF(J1151&gt;=25%,"มากกว่าหรือเท่ากับ 25%",IF(J1151&gt;=35%,"มากกว่าหรือเท่ากับ 35%")))</f>
        <v>18</v>
      </c>
    </row>
    <row r="1152" s="7" customFormat="1" ht="19.15" customHeight="1">
      <c r="A1152" t="s" s="25">
        <v>1208</v>
      </c>
      <c r="B1152" s="26">
        <v>1</v>
      </c>
      <c r="C1152" s="26">
        <v>13</v>
      </c>
      <c r="D1152" t="s" s="25">
        <v>1228</v>
      </c>
      <c r="E1152" t="s" s="25">
        <v>375</v>
      </c>
      <c r="F1152" s="34">
        <v>157</v>
      </c>
      <c r="G1152" s="26">
        <v>166</v>
      </c>
      <c r="H1152" s="18">
        <f>SUM(G1152-F1152)</f>
        <v>9</v>
      </c>
      <c r="I1152" s="19">
        <f>H1152/F1152</f>
        <v>0.0573248407643312</v>
      </c>
      <c r="J1152" s="19">
        <f>H1152/G1152</f>
        <v>0.0542168674698795</v>
      </c>
      <c r="K1152" t="s" s="21">
        <f>IF(J1152&lt;25%,"น้อยกว่า 25%",IF(J1152&gt;=25%,"มากกว่าหรือเท่ากับ 25%",IF(J1152&gt;=35%,"มากกว่าหรือเท่ากับ 35%")))</f>
        <v>18</v>
      </c>
    </row>
    <row r="1153" s="7" customFormat="1" ht="19.15" customHeight="1">
      <c r="A1153" t="s" s="25">
        <v>1208</v>
      </c>
      <c r="B1153" s="26">
        <v>1</v>
      </c>
      <c r="C1153" s="26">
        <v>20</v>
      </c>
      <c r="D1153" t="s" s="25">
        <v>1229</v>
      </c>
      <c r="E1153" t="s" s="25">
        <v>116</v>
      </c>
      <c r="F1153" s="34">
        <v>148</v>
      </c>
      <c r="G1153" s="26">
        <v>153</v>
      </c>
      <c r="H1153" s="18">
        <f>SUM(G1153-F1153)</f>
        <v>5</v>
      </c>
      <c r="I1153" s="19">
        <f>H1153/F1153</f>
        <v>0.0337837837837838</v>
      </c>
      <c r="J1153" s="19">
        <f>H1153/G1153</f>
        <v>0.0326797385620915</v>
      </c>
      <c r="K1153" t="s" s="21">
        <f>IF(J1153&lt;25%,"น้อยกว่า 25%",IF(J1153&gt;=25%,"มากกว่าหรือเท่ากับ 25%",IF(J1153&gt;=35%,"มากกว่าหรือเท่ากับ 35%")))</f>
        <v>18</v>
      </c>
    </row>
    <row r="1154" s="7" customFormat="1" ht="19.15" customHeight="1">
      <c r="A1154" t="s" s="25">
        <v>1208</v>
      </c>
      <c r="B1154" s="26">
        <v>1</v>
      </c>
      <c r="C1154" s="26">
        <v>16</v>
      </c>
      <c r="D1154" t="s" s="25">
        <v>1230</v>
      </c>
      <c r="E1154" t="s" s="25">
        <v>36</v>
      </c>
      <c r="F1154" s="34">
        <v>138</v>
      </c>
      <c r="G1154" s="26">
        <v>141</v>
      </c>
      <c r="H1154" s="18">
        <f>SUM(G1154-F1154)</f>
        <v>3</v>
      </c>
      <c r="I1154" s="19">
        <f>H1154/F1154</f>
        <v>0.0217391304347826</v>
      </c>
      <c r="J1154" s="19">
        <f>H1154/G1154</f>
        <v>0.0212765957446809</v>
      </c>
      <c r="K1154" t="s" s="21">
        <f>IF(J1154&lt;25%,"น้อยกว่า 25%",IF(J1154&gt;=25%,"มากกว่าหรือเท่ากับ 25%",IF(J1154&gt;=35%,"มากกว่าหรือเท่ากับ 35%")))</f>
        <v>18</v>
      </c>
    </row>
    <row r="1155" s="7" customFormat="1" ht="19.15" customHeight="1">
      <c r="A1155" t="s" s="25">
        <v>1208</v>
      </c>
      <c r="B1155" s="26">
        <v>1</v>
      </c>
      <c r="C1155" s="26">
        <v>30</v>
      </c>
      <c r="D1155" t="s" s="25">
        <v>1231</v>
      </c>
      <c r="E1155" t="s" s="25">
        <v>106</v>
      </c>
      <c r="F1155" s="34">
        <v>138</v>
      </c>
      <c r="G1155" s="26">
        <v>139</v>
      </c>
      <c r="H1155" s="18">
        <f>SUM(G1155-F1155)</f>
        <v>1</v>
      </c>
      <c r="I1155" s="19">
        <f>H1155/F1155</f>
        <v>0.0072463768115942</v>
      </c>
      <c r="J1155" s="19">
        <f>H1155/G1155</f>
        <v>0.00719424460431655</v>
      </c>
      <c r="K1155" t="s" s="21">
        <f>IF(J1155&lt;25%,"น้อยกว่า 25%",IF(J1155&gt;=25%,"มากกว่าหรือเท่ากับ 25%",IF(J1155&gt;=35%,"มากกว่าหรือเท่ากับ 35%")))</f>
        <v>18</v>
      </c>
    </row>
    <row r="1156" s="7" customFormat="1" ht="19.15" customHeight="1">
      <c r="A1156" t="s" s="25">
        <v>1208</v>
      </c>
      <c r="B1156" s="26">
        <v>1</v>
      </c>
      <c r="C1156" s="26">
        <v>25</v>
      </c>
      <c r="D1156" t="s" s="25">
        <v>1232</v>
      </c>
      <c r="E1156" t="s" s="25">
        <v>42</v>
      </c>
      <c r="F1156" s="34">
        <v>122</v>
      </c>
      <c r="G1156" s="26">
        <v>128</v>
      </c>
      <c r="H1156" s="18">
        <f>SUM(G1156-F1156)</f>
        <v>6</v>
      </c>
      <c r="I1156" s="19">
        <f>H1156/F1156</f>
        <v>0.0491803278688525</v>
      </c>
      <c r="J1156" s="19">
        <f>H1156/G1156</f>
        <v>0.046875</v>
      </c>
      <c r="K1156" t="s" s="21">
        <f>IF(J1156&lt;25%,"น้อยกว่า 25%",IF(J1156&gt;=25%,"มากกว่าหรือเท่ากับ 25%",IF(J1156&gt;=35%,"มากกว่าหรือเท่ากับ 35%")))</f>
        <v>18</v>
      </c>
    </row>
    <row r="1157" s="7" customFormat="1" ht="19.15" customHeight="1">
      <c r="A1157" t="s" s="25">
        <v>1208</v>
      </c>
      <c r="B1157" s="26">
        <v>1</v>
      </c>
      <c r="C1157" s="26">
        <v>5</v>
      </c>
      <c r="D1157" t="s" s="25">
        <v>1233</v>
      </c>
      <c r="E1157" t="s" s="25">
        <v>66</v>
      </c>
      <c r="F1157" s="34">
        <v>98</v>
      </c>
      <c r="G1157" s="26">
        <v>101</v>
      </c>
      <c r="H1157" s="18">
        <f>SUM(G1157-F1157)</f>
        <v>3</v>
      </c>
      <c r="I1157" s="19">
        <f>H1157/F1157</f>
        <v>0.0306122448979592</v>
      </c>
      <c r="J1157" s="19">
        <f>H1157/G1157</f>
        <v>0.0297029702970297</v>
      </c>
      <c r="K1157" t="s" s="21">
        <f>IF(J1157&lt;25%,"น้อยกว่า 25%",IF(J1157&gt;=25%,"มากกว่าหรือเท่ากับ 25%",IF(J1157&gt;=35%,"มากกว่าหรือเท่ากับ 35%")))</f>
        <v>18</v>
      </c>
    </row>
    <row r="1158" s="7" customFormat="1" ht="19.15" customHeight="1">
      <c r="A1158" t="s" s="25">
        <v>1208</v>
      </c>
      <c r="B1158" s="26">
        <v>1</v>
      </c>
      <c r="C1158" s="26">
        <v>23</v>
      </c>
      <c r="D1158" t="s" s="25">
        <v>1234</v>
      </c>
      <c r="E1158" t="s" s="25">
        <v>52</v>
      </c>
      <c r="F1158" s="34">
        <v>88</v>
      </c>
      <c r="G1158" s="26">
        <v>92</v>
      </c>
      <c r="H1158" s="18">
        <f>SUM(G1158-F1158)</f>
        <v>4</v>
      </c>
      <c r="I1158" s="19">
        <f>H1158/F1158</f>
        <v>0.0454545454545455</v>
      </c>
      <c r="J1158" s="19">
        <f>H1158/G1158</f>
        <v>0.0434782608695652</v>
      </c>
      <c r="K1158" t="s" s="21">
        <f>IF(J1158&lt;25%,"น้อยกว่า 25%",IF(J1158&gt;=25%,"มากกว่าหรือเท่ากับ 25%",IF(J1158&gt;=35%,"มากกว่าหรือเท่ากับ 35%")))</f>
        <v>18</v>
      </c>
    </row>
    <row r="1159" s="7" customFormat="1" ht="19.15" customHeight="1">
      <c r="A1159" t="s" s="25">
        <v>1208</v>
      </c>
      <c r="B1159" s="26">
        <v>1</v>
      </c>
      <c r="C1159" s="26">
        <v>31</v>
      </c>
      <c r="D1159" t="s" s="25">
        <v>1235</v>
      </c>
      <c r="E1159" t="s" s="25">
        <v>62</v>
      </c>
      <c r="F1159" s="34">
        <v>78</v>
      </c>
      <c r="G1159" s="26">
        <v>78</v>
      </c>
      <c r="H1159" s="18">
        <f>SUM(G1159-F1159)</f>
        <v>0</v>
      </c>
      <c r="I1159" s="19">
        <f>H1159/F1159</f>
        <v>0</v>
      </c>
      <c r="J1159" s="19">
        <f>H1159/G1159</f>
        <v>0</v>
      </c>
      <c r="K1159" t="s" s="21">
        <f>IF(J1159&lt;25%,"น้อยกว่า 25%",IF(J1159&gt;=25%,"มากกว่าหรือเท่ากับ 25%",IF(J1159&gt;=35%,"มากกว่าหรือเท่ากับ 35%")))</f>
        <v>18</v>
      </c>
    </row>
    <row r="1160" s="7" customFormat="1" ht="19.15" customHeight="1">
      <c r="A1160" t="s" s="25">
        <v>1208</v>
      </c>
      <c r="B1160" s="26">
        <v>1</v>
      </c>
      <c r="C1160" s="26">
        <v>18</v>
      </c>
      <c r="D1160" t="s" s="25">
        <v>1236</v>
      </c>
      <c r="E1160" t="s" s="25">
        <v>74</v>
      </c>
      <c r="F1160" s="34">
        <v>57</v>
      </c>
      <c r="G1160" s="26">
        <v>64</v>
      </c>
      <c r="H1160" s="18">
        <f>SUM(G1160-F1160)</f>
        <v>7</v>
      </c>
      <c r="I1160" s="19">
        <f>H1160/F1160</f>
        <v>0.12280701754386</v>
      </c>
      <c r="J1160" s="19">
        <f>H1160/G1160</f>
        <v>0.109375</v>
      </c>
      <c r="K1160" t="s" s="21">
        <f>IF(J1160&lt;25%,"น้อยกว่า 25%",IF(J1160&gt;=25%,"มากกว่าหรือเท่ากับ 25%",IF(J1160&gt;=35%,"มากกว่าหรือเท่ากับ 35%")))</f>
        <v>18</v>
      </c>
    </row>
    <row r="1161" s="7" customFormat="1" ht="19.15" customHeight="1">
      <c r="A1161" t="s" s="25">
        <v>1208</v>
      </c>
      <c r="B1161" s="26">
        <v>1</v>
      </c>
      <c r="C1161" s="26">
        <v>36</v>
      </c>
      <c r="D1161" t="s" s="25">
        <v>1237</v>
      </c>
      <c r="E1161" t="s" s="25">
        <v>54</v>
      </c>
      <c r="F1161" s="34">
        <v>59</v>
      </c>
      <c r="G1161" s="26">
        <v>61</v>
      </c>
      <c r="H1161" s="18">
        <f>SUM(G1161-F1161)</f>
        <v>2</v>
      </c>
      <c r="I1161" s="19">
        <f>H1161/F1161</f>
        <v>0.0338983050847458</v>
      </c>
      <c r="J1161" s="19">
        <f>H1161/G1161</f>
        <v>0.0327868852459016</v>
      </c>
      <c r="K1161" t="s" s="21">
        <f>IF(J1161&lt;25%,"น้อยกว่า 25%",IF(J1161&gt;=25%,"มากกว่าหรือเท่ากับ 25%",IF(J1161&gt;=35%,"มากกว่าหรือเท่ากับ 35%")))</f>
        <v>18</v>
      </c>
    </row>
    <row r="1162" s="7" customFormat="1" ht="19.15" customHeight="1">
      <c r="A1162" t="s" s="25">
        <v>1208</v>
      </c>
      <c r="B1162" s="26">
        <v>1</v>
      </c>
      <c r="C1162" s="26">
        <v>15</v>
      </c>
      <c r="D1162" t="s" s="25">
        <v>1238</v>
      </c>
      <c r="E1162" t="s" s="25">
        <v>44</v>
      </c>
      <c r="F1162" s="34">
        <v>53</v>
      </c>
      <c r="G1162" s="26">
        <v>58</v>
      </c>
      <c r="H1162" s="18">
        <f>SUM(G1162-F1162)</f>
        <v>5</v>
      </c>
      <c r="I1162" s="19">
        <f>H1162/F1162</f>
        <v>0.0943396226415094</v>
      </c>
      <c r="J1162" s="19">
        <f>H1162/G1162</f>
        <v>0.0862068965517241</v>
      </c>
      <c r="K1162" t="s" s="21">
        <f>IF(J1162&lt;25%,"น้อยกว่า 25%",IF(J1162&gt;=25%,"มากกว่าหรือเท่ากับ 25%",IF(J1162&gt;=35%,"มากกว่าหรือเท่ากับ 35%")))</f>
        <v>18</v>
      </c>
    </row>
    <row r="1163" s="7" customFormat="1" ht="19.15" customHeight="1">
      <c r="A1163" t="s" s="25">
        <v>1208</v>
      </c>
      <c r="B1163" s="26">
        <v>1</v>
      </c>
      <c r="C1163" s="26">
        <v>33</v>
      </c>
      <c r="D1163" t="s" s="25">
        <v>1239</v>
      </c>
      <c r="E1163" t="s" s="25">
        <v>173</v>
      </c>
      <c r="F1163" s="34">
        <v>48</v>
      </c>
      <c r="G1163" s="26">
        <v>49</v>
      </c>
      <c r="H1163" s="18">
        <f>SUM(G1163-F1163)</f>
        <v>1</v>
      </c>
      <c r="I1163" s="19">
        <f>H1163/F1163</f>
        <v>0.0208333333333333</v>
      </c>
      <c r="J1163" s="19">
        <f>H1163/G1163</f>
        <v>0.0204081632653061</v>
      </c>
      <c r="K1163" t="s" s="21">
        <f>IF(J1163&lt;25%,"น้อยกว่า 25%",IF(J1163&gt;=25%,"มากกว่าหรือเท่ากับ 25%",IF(J1163&gt;=35%,"มากกว่าหรือเท่ากับ 35%")))</f>
        <v>18</v>
      </c>
    </row>
    <row r="1164" s="7" customFormat="1" ht="19.15" customHeight="1">
      <c r="A1164" t="s" s="25">
        <v>1208</v>
      </c>
      <c r="B1164" s="26">
        <v>1</v>
      </c>
      <c r="C1164" s="26">
        <v>24</v>
      </c>
      <c r="D1164" t="s" s="25">
        <v>1240</v>
      </c>
      <c r="E1164" t="s" s="25">
        <v>40</v>
      </c>
      <c r="F1164" s="34">
        <v>36</v>
      </c>
      <c r="G1164" s="26">
        <v>40</v>
      </c>
      <c r="H1164" s="18">
        <f>SUM(G1164-F1164)</f>
        <v>4</v>
      </c>
      <c r="I1164" s="19">
        <f>H1164/F1164</f>
        <v>0.111111111111111</v>
      </c>
      <c r="J1164" s="19">
        <f>H1164/G1164</f>
        <v>0.1</v>
      </c>
      <c r="K1164" t="s" s="21">
        <f>IF(J1164&lt;25%,"น้อยกว่า 25%",IF(J1164&gt;=25%,"มากกว่าหรือเท่ากับ 25%",IF(J1164&gt;=35%,"มากกว่าหรือเท่ากับ 35%")))</f>
        <v>18</v>
      </c>
    </row>
    <row r="1165" s="7" customFormat="1" ht="19.15" customHeight="1">
      <c r="A1165" t="s" s="25">
        <v>1208</v>
      </c>
      <c r="B1165" s="26">
        <v>1</v>
      </c>
      <c r="C1165" s="26">
        <v>34</v>
      </c>
      <c r="D1165" t="s" s="25">
        <v>1241</v>
      </c>
      <c r="E1165" t="s" s="25">
        <v>48</v>
      </c>
      <c r="F1165" s="34">
        <v>35</v>
      </c>
      <c r="G1165" s="26">
        <v>37</v>
      </c>
      <c r="H1165" s="18">
        <f>SUM(G1165-F1165)</f>
        <v>2</v>
      </c>
      <c r="I1165" s="19">
        <f>H1165/F1165</f>
        <v>0.0571428571428571</v>
      </c>
      <c r="J1165" s="19">
        <f>H1165/G1165</f>
        <v>0.0540540540540541</v>
      </c>
      <c r="K1165" t="s" s="21">
        <f>IF(J1165&lt;25%,"น้อยกว่า 25%",IF(J1165&gt;=25%,"มากกว่าหรือเท่ากับ 25%",IF(J1165&gt;=35%,"มากกว่าหรือเท่ากับ 35%")))</f>
        <v>18</v>
      </c>
    </row>
    <row r="1166" s="7" customFormat="1" ht="19.15" customHeight="1">
      <c r="A1166" t="s" s="25">
        <v>1208</v>
      </c>
      <c r="B1166" s="26">
        <v>1</v>
      </c>
      <c r="C1166" s="26">
        <v>35</v>
      </c>
      <c r="D1166" t="s" s="25">
        <v>1242</v>
      </c>
      <c r="E1166" t="s" s="25">
        <v>103</v>
      </c>
      <c r="F1166" s="34">
        <v>26</v>
      </c>
      <c r="G1166" s="26">
        <v>28</v>
      </c>
      <c r="H1166" s="18">
        <f>SUM(G1166-F1166)</f>
        <v>2</v>
      </c>
      <c r="I1166" s="19">
        <f>H1166/F1166</f>
        <v>0.0769230769230769</v>
      </c>
      <c r="J1166" s="19">
        <f>H1166/G1166</f>
        <v>0.0714285714285714</v>
      </c>
      <c r="K1166" t="s" s="21">
        <f>IF(J1166&lt;25%,"น้อยกว่า 25%",IF(J1166&gt;=25%,"มากกว่าหรือเท่ากับ 25%",IF(J1166&gt;=35%,"มากกว่าหรือเท่ากับ 35%")))</f>
        <v>18</v>
      </c>
    </row>
    <row r="1167" s="7" customFormat="1" ht="19.15" customHeight="1">
      <c r="A1167" t="s" s="25">
        <v>1208</v>
      </c>
      <c r="B1167" s="26">
        <v>1</v>
      </c>
      <c r="C1167" s="26">
        <v>19</v>
      </c>
      <c r="D1167" t="s" s="25">
        <v>1243</v>
      </c>
      <c r="E1167" t="s" s="25">
        <v>32</v>
      </c>
      <c r="F1167" s="34">
        <v>26</v>
      </c>
      <c r="G1167" s="26">
        <v>26</v>
      </c>
      <c r="H1167" s="18">
        <f>SUM(G1167-F1167)</f>
        <v>0</v>
      </c>
      <c r="I1167" s="19">
        <f>H1167/F1167</f>
        <v>0</v>
      </c>
      <c r="J1167" s="19">
        <f>H1167/G1167</f>
        <v>0</v>
      </c>
      <c r="K1167" t="s" s="21">
        <f>IF(J1167&lt;25%,"น้อยกว่า 25%",IF(J1167&gt;=25%,"มากกว่าหรือเท่ากับ 25%",IF(J1167&gt;=35%,"มากกว่าหรือเท่ากับ 35%")))</f>
        <v>18</v>
      </c>
    </row>
    <row r="1168" s="7" customFormat="1" ht="19.15" customHeight="1">
      <c r="A1168" t="s" s="25">
        <v>1208</v>
      </c>
      <c r="B1168" s="26">
        <v>1</v>
      </c>
      <c r="C1168" s="26">
        <v>17</v>
      </c>
      <c r="D1168" t="s" s="25">
        <v>1244</v>
      </c>
      <c r="E1168" t="s" s="25">
        <v>380</v>
      </c>
      <c r="F1168" s="34">
        <v>0</v>
      </c>
      <c r="G1168" s="26">
        <v>0</v>
      </c>
      <c r="H1168" s="18">
        <f>SUM(G1168-F1168)</f>
        <v>0</v>
      </c>
      <c r="I1168" s="19">
        <f>H1168/F1168</f>
      </c>
      <c r="J1168" s="19">
        <f>H1168/G1168</f>
      </c>
      <c r="K1168" s="24">
        <f>IF(J1168&lt;25%,"น้อยกว่า 25%",IF(J1168&gt;=25%,"มากกว่าหรือเท่ากับ 25%",IF(J1168&gt;=35%,"มากกว่าหรือเท่ากับ 35%")))</f>
      </c>
    </row>
    <row r="1169" s="7" customFormat="1" ht="19.15" customHeight="1">
      <c r="A1169" t="s" s="16">
        <v>1208</v>
      </c>
      <c r="B1169" s="17">
        <v>2</v>
      </c>
      <c r="C1169" s="17">
        <v>11</v>
      </c>
      <c r="D1169" t="s" s="16">
        <v>1245</v>
      </c>
      <c r="E1169" t="s" s="16">
        <v>84</v>
      </c>
      <c r="F1169" s="37">
        <v>36581</v>
      </c>
      <c r="G1169" s="17">
        <v>38058</v>
      </c>
      <c r="H1169" s="18">
        <f>SUM(G1169-F1169)</f>
        <v>1477</v>
      </c>
      <c r="I1169" s="19">
        <f>H1169/F1169</f>
        <v>0.0403761515540855</v>
      </c>
      <c r="J1169" s="19">
        <f>H1169/G1169</f>
        <v>0.0388091859792948</v>
      </c>
      <c r="K1169" t="s" s="21">
        <f>IF(J1169&lt;25%,"น้อยกว่า 25%",IF(J1169&gt;=25%,"มากกว่าหรือเท่ากับ 25%",IF(J1169&gt;=35%,"มากกว่าหรือเท่ากับ 35%")))</f>
        <v>18</v>
      </c>
    </row>
    <row r="1170" s="7" customFormat="1" ht="19.15" customHeight="1">
      <c r="A1170" t="s" s="16">
        <v>1208</v>
      </c>
      <c r="B1170" s="17">
        <v>2</v>
      </c>
      <c r="C1170" s="17">
        <v>14</v>
      </c>
      <c r="D1170" t="s" s="16">
        <v>1246</v>
      </c>
      <c r="E1170" t="s" s="16">
        <v>26</v>
      </c>
      <c r="F1170" s="37">
        <v>28733</v>
      </c>
      <c r="G1170" s="17">
        <v>30003</v>
      </c>
      <c r="H1170" s="18">
        <f>SUM(G1170-F1170)</f>
        <v>1270</v>
      </c>
      <c r="I1170" s="19">
        <f>H1170/F1170</f>
        <v>0.0442000487244632</v>
      </c>
      <c r="J1170" s="19">
        <f>H1170/G1170</f>
        <v>0.042329100423291</v>
      </c>
      <c r="K1170" t="s" s="21">
        <f>IF(J1170&lt;25%,"น้อยกว่า 25%",IF(J1170&gt;=25%,"มากกว่าหรือเท่ากับ 25%",IF(J1170&gt;=35%,"มากกว่าหรือเท่ากับ 35%")))</f>
        <v>18</v>
      </c>
    </row>
    <row r="1171" s="7" customFormat="1" ht="19.15" customHeight="1">
      <c r="A1171" t="s" s="16">
        <v>1208</v>
      </c>
      <c r="B1171" s="17">
        <v>2</v>
      </c>
      <c r="C1171" s="17">
        <v>8</v>
      </c>
      <c r="D1171" t="s" s="16">
        <v>1247</v>
      </c>
      <c r="E1171" t="s" s="16">
        <v>20</v>
      </c>
      <c r="F1171" s="37">
        <v>13230</v>
      </c>
      <c r="G1171" s="17">
        <v>13699</v>
      </c>
      <c r="H1171" s="18">
        <f>SUM(G1171-F1171)</f>
        <v>469</v>
      </c>
      <c r="I1171" s="19">
        <f>H1171/F1171</f>
        <v>0.0354497354497354</v>
      </c>
      <c r="J1171" s="19">
        <f>H1171/G1171</f>
        <v>0.0342360756259581</v>
      </c>
      <c r="K1171" t="s" s="21">
        <f>IF(J1171&lt;25%,"น้อยกว่า 25%",IF(J1171&gt;=25%,"มากกว่าหรือเท่ากับ 25%",IF(J1171&gt;=35%,"มากกว่าหรือเท่ากับ 35%")))</f>
        <v>18</v>
      </c>
    </row>
    <row r="1172" s="7" customFormat="1" ht="19.15" customHeight="1">
      <c r="A1172" t="s" s="16">
        <v>1208</v>
      </c>
      <c r="B1172" s="17">
        <v>2</v>
      </c>
      <c r="C1172" s="17">
        <v>7</v>
      </c>
      <c r="D1172" t="s" s="16">
        <v>1248</v>
      </c>
      <c r="E1172" t="s" s="16">
        <v>22</v>
      </c>
      <c r="F1172" s="37">
        <v>11823</v>
      </c>
      <c r="G1172" s="17">
        <v>12059</v>
      </c>
      <c r="H1172" s="18">
        <f>SUM(G1172-F1172)</f>
        <v>236</v>
      </c>
      <c r="I1172" s="19">
        <f>H1172/F1172</f>
        <v>0.0199610927852491</v>
      </c>
      <c r="J1172" s="19">
        <f>H1172/G1172</f>
        <v>0.0195704453105564</v>
      </c>
      <c r="K1172" t="s" s="21">
        <f>IF(J1172&lt;25%,"น้อยกว่า 25%",IF(J1172&gt;=25%,"มากกว่าหรือเท่ากับ 25%",IF(J1172&gt;=35%,"มากกว่าหรือเท่ากับ 35%")))</f>
        <v>18</v>
      </c>
    </row>
    <row r="1173" s="7" customFormat="1" ht="19.15" customHeight="1">
      <c r="A1173" t="s" s="16">
        <v>1208</v>
      </c>
      <c r="B1173" s="17">
        <v>2</v>
      </c>
      <c r="C1173" s="17">
        <v>4</v>
      </c>
      <c r="D1173" t="s" s="16">
        <v>1249</v>
      </c>
      <c r="E1173" t="s" s="16">
        <v>60</v>
      </c>
      <c r="F1173" s="37">
        <v>3924</v>
      </c>
      <c r="G1173" s="17">
        <v>3955</v>
      </c>
      <c r="H1173" s="18">
        <f>SUM(G1173-F1173)</f>
        <v>31</v>
      </c>
      <c r="I1173" s="19">
        <f>H1173/F1173</f>
        <v>0.00790010193679918</v>
      </c>
      <c r="J1173" s="19">
        <f>H1173/G1173</f>
        <v>0.007838179519595451</v>
      </c>
      <c r="K1173" t="s" s="21">
        <f>IF(J1173&lt;25%,"น้อยกว่า 25%",IF(J1173&gt;=25%,"มากกว่าหรือเท่ากับ 25%",IF(J1173&gt;=35%,"มากกว่าหรือเท่ากับ 35%")))</f>
        <v>18</v>
      </c>
    </row>
    <row r="1174" s="7" customFormat="1" ht="19.15" customHeight="1">
      <c r="A1174" t="s" s="16">
        <v>1208</v>
      </c>
      <c r="B1174" s="17">
        <v>2</v>
      </c>
      <c r="C1174" s="17">
        <v>6</v>
      </c>
      <c r="D1174" t="s" s="16">
        <v>1250</v>
      </c>
      <c r="E1174" t="s" s="16">
        <v>28</v>
      </c>
      <c r="F1174" s="37">
        <v>1368</v>
      </c>
      <c r="G1174" s="17">
        <v>1411</v>
      </c>
      <c r="H1174" s="18">
        <f>SUM(G1174-F1174)</f>
        <v>43</v>
      </c>
      <c r="I1174" s="19">
        <f>H1174/F1174</f>
        <v>0.0314327485380117</v>
      </c>
      <c r="J1174" s="19">
        <f>H1174/G1174</f>
        <v>0.0304748405386251</v>
      </c>
      <c r="K1174" t="s" s="21">
        <f>IF(J1174&lt;25%,"น้อยกว่า 25%",IF(J1174&gt;=25%,"มากกว่าหรือเท่ากับ 25%",IF(J1174&gt;=35%,"มากกว่าหรือเท่ากับ 35%")))</f>
        <v>18</v>
      </c>
    </row>
    <row r="1175" s="7" customFormat="1" ht="19.15" customHeight="1">
      <c r="A1175" t="s" s="16">
        <v>1208</v>
      </c>
      <c r="B1175" s="17">
        <v>2</v>
      </c>
      <c r="C1175" s="17">
        <v>3</v>
      </c>
      <c r="D1175" t="s" s="16">
        <v>1251</v>
      </c>
      <c r="E1175" t="s" s="16">
        <v>17</v>
      </c>
      <c r="F1175" s="37">
        <v>1228</v>
      </c>
      <c r="G1175" s="17">
        <v>1238</v>
      </c>
      <c r="H1175" s="18">
        <f>SUM(G1175-F1175)</f>
        <v>10</v>
      </c>
      <c r="I1175" s="19">
        <f>H1175/F1175</f>
        <v>0.008143322475570029</v>
      </c>
      <c r="J1175" s="19">
        <f>H1175/G1175</f>
        <v>0.008077544426494349</v>
      </c>
      <c r="K1175" t="s" s="21">
        <f>IF(J1175&lt;25%,"น้อยกว่า 25%",IF(J1175&gt;=25%,"มากกว่าหรือเท่ากับ 25%",IF(J1175&gt;=35%,"มากกว่าหรือเท่ากับ 35%")))</f>
        <v>18</v>
      </c>
    </row>
    <row r="1176" s="7" customFormat="1" ht="19.15" customHeight="1">
      <c r="A1176" t="s" s="16">
        <v>1208</v>
      </c>
      <c r="B1176" s="17">
        <v>2</v>
      </c>
      <c r="C1176" s="17">
        <v>31</v>
      </c>
      <c r="D1176" t="s" s="16">
        <v>1252</v>
      </c>
      <c r="E1176" t="s" s="16">
        <v>173</v>
      </c>
      <c r="F1176" s="37">
        <v>451</v>
      </c>
      <c r="G1176" s="17">
        <v>480</v>
      </c>
      <c r="H1176" s="18">
        <f>SUM(G1176-F1176)</f>
        <v>29</v>
      </c>
      <c r="I1176" s="19">
        <f>H1176/F1176</f>
        <v>0.0643015521064302</v>
      </c>
      <c r="J1176" s="19">
        <f>H1176/G1176</f>
        <v>0.0604166666666667</v>
      </c>
      <c r="K1176" t="s" s="21">
        <f>IF(J1176&lt;25%,"น้อยกว่า 25%",IF(J1176&gt;=25%,"มากกว่าหรือเท่ากับ 25%",IF(J1176&gt;=35%,"มากกว่าหรือเท่ากับ 35%")))</f>
        <v>18</v>
      </c>
    </row>
    <row r="1177" s="7" customFormat="1" ht="19.15" customHeight="1">
      <c r="A1177" t="s" s="16">
        <v>1208</v>
      </c>
      <c r="B1177" s="17">
        <v>2</v>
      </c>
      <c r="C1177" s="17">
        <v>17</v>
      </c>
      <c r="D1177" t="s" s="16">
        <v>1253</v>
      </c>
      <c r="E1177" t="s" s="16">
        <v>34</v>
      </c>
      <c r="F1177" s="37">
        <v>456</v>
      </c>
      <c r="G1177" s="17">
        <v>463</v>
      </c>
      <c r="H1177" s="18">
        <f>SUM(G1177-F1177)</f>
        <v>7</v>
      </c>
      <c r="I1177" s="19">
        <f>H1177/F1177</f>
        <v>0.0153508771929825</v>
      </c>
      <c r="J1177" s="19">
        <f>H1177/G1177</f>
        <v>0.0151187904967603</v>
      </c>
      <c r="K1177" t="s" s="21">
        <f>IF(J1177&lt;25%,"น้อยกว่า 25%",IF(J1177&gt;=25%,"มากกว่าหรือเท่ากับ 25%",IF(J1177&gt;=35%,"มากกว่าหรือเท่ากับ 35%")))</f>
        <v>18</v>
      </c>
    </row>
    <row r="1178" s="7" customFormat="1" ht="19.15" customHeight="1">
      <c r="A1178" t="s" s="16">
        <v>1208</v>
      </c>
      <c r="B1178" s="17">
        <v>2</v>
      </c>
      <c r="C1178" s="17">
        <v>34</v>
      </c>
      <c r="D1178" t="s" s="16">
        <v>1254</v>
      </c>
      <c r="E1178" t="s" s="16">
        <v>1224</v>
      </c>
      <c r="F1178" s="37">
        <v>399</v>
      </c>
      <c r="G1178" s="17">
        <v>406</v>
      </c>
      <c r="H1178" s="18">
        <f>SUM(G1178-F1178)</f>
        <v>7</v>
      </c>
      <c r="I1178" s="19">
        <f>H1178/F1178</f>
        <v>0.0175438596491228</v>
      </c>
      <c r="J1178" s="19">
        <f>H1178/G1178</f>
        <v>0.0172413793103448</v>
      </c>
      <c r="K1178" t="s" s="21">
        <f>IF(J1178&lt;25%,"น้อยกว่า 25%",IF(J1178&gt;=25%,"มากกว่าหรือเท่ากับ 25%",IF(J1178&gt;=35%,"มากกว่าหรือเท่ากับ 35%")))</f>
        <v>18</v>
      </c>
    </row>
    <row r="1179" s="7" customFormat="1" ht="19.15" customHeight="1">
      <c r="A1179" t="s" s="16">
        <v>1208</v>
      </c>
      <c r="B1179" s="17">
        <v>2</v>
      </c>
      <c r="C1179" s="17">
        <v>12</v>
      </c>
      <c r="D1179" t="s" s="16">
        <v>1255</v>
      </c>
      <c r="E1179" t="s" s="16">
        <v>38</v>
      </c>
      <c r="F1179" s="37">
        <v>383</v>
      </c>
      <c r="G1179" s="17">
        <v>389</v>
      </c>
      <c r="H1179" s="18">
        <f>SUM(G1179-F1179)</f>
        <v>6</v>
      </c>
      <c r="I1179" s="19">
        <f>H1179/F1179</f>
        <v>0.0156657963446475</v>
      </c>
      <c r="J1179" s="19">
        <f>H1179/G1179</f>
        <v>0.0154241645244216</v>
      </c>
      <c r="K1179" t="s" s="21">
        <f>IF(J1179&lt;25%,"น้อยกว่า 25%",IF(J1179&gt;=25%,"มากกว่าหรือเท่ากับ 25%",IF(J1179&gt;=35%,"มากกว่าหรือเท่ากับ 35%")))</f>
        <v>18</v>
      </c>
    </row>
    <row r="1180" s="7" customFormat="1" ht="19.15" customHeight="1">
      <c r="A1180" t="s" s="16">
        <v>1208</v>
      </c>
      <c r="B1180" s="17">
        <v>2</v>
      </c>
      <c r="C1180" s="17">
        <v>28</v>
      </c>
      <c r="D1180" t="s" s="16">
        <v>1256</v>
      </c>
      <c r="E1180" t="s" s="16">
        <v>50</v>
      </c>
      <c r="F1180" s="37">
        <v>374</v>
      </c>
      <c r="G1180" s="17">
        <v>385</v>
      </c>
      <c r="H1180" s="18">
        <f>SUM(G1180-F1180)</f>
        <v>11</v>
      </c>
      <c r="I1180" s="19">
        <f>H1180/F1180</f>
        <v>0.0294117647058824</v>
      </c>
      <c r="J1180" s="19">
        <f>H1180/G1180</f>
        <v>0.0285714285714286</v>
      </c>
      <c r="K1180" t="s" s="21">
        <f>IF(J1180&lt;25%,"น้อยกว่า 25%",IF(J1180&gt;=25%,"มากกว่าหรือเท่ากับ 25%",IF(J1180&gt;=35%,"มากกว่าหรือเท่ากับ 35%")))</f>
        <v>18</v>
      </c>
    </row>
    <row r="1181" s="7" customFormat="1" ht="19.15" customHeight="1">
      <c r="A1181" t="s" s="16">
        <v>1208</v>
      </c>
      <c r="B1181" s="17">
        <v>2</v>
      </c>
      <c r="C1181" s="17">
        <v>13</v>
      </c>
      <c r="D1181" t="s" s="16">
        <v>1257</v>
      </c>
      <c r="E1181" t="s" s="16">
        <v>36</v>
      </c>
      <c r="F1181" s="37">
        <v>299</v>
      </c>
      <c r="G1181" s="17">
        <v>306</v>
      </c>
      <c r="H1181" s="18">
        <f>SUM(G1181-F1181)</f>
        <v>7</v>
      </c>
      <c r="I1181" s="19">
        <f>H1181/F1181</f>
        <v>0.0234113712374582</v>
      </c>
      <c r="J1181" s="19">
        <f>H1181/G1181</f>
        <v>0.0228758169934641</v>
      </c>
      <c r="K1181" t="s" s="21">
        <f>IF(J1181&lt;25%,"น้อยกว่า 25%",IF(J1181&gt;=25%,"มากกว่าหรือเท่ากับ 25%",IF(J1181&gt;=35%,"มากกว่าหรือเท่ากับ 35%")))</f>
        <v>18</v>
      </c>
    </row>
    <row r="1182" s="7" customFormat="1" ht="19.15" customHeight="1">
      <c r="A1182" t="s" s="16">
        <v>1208</v>
      </c>
      <c r="B1182" s="17">
        <v>2</v>
      </c>
      <c r="C1182" s="17">
        <v>21</v>
      </c>
      <c r="D1182" t="s" s="16">
        <v>1258</v>
      </c>
      <c r="E1182" t="s" s="16">
        <v>68</v>
      </c>
      <c r="F1182" s="37">
        <v>230</v>
      </c>
      <c r="G1182" s="17">
        <v>233</v>
      </c>
      <c r="H1182" s="18">
        <f>SUM(G1182-F1182)</f>
        <v>3</v>
      </c>
      <c r="I1182" s="19">
        <f>H1182/F1182</f>
        <v>0.0130434782608696</v>
      </c>
      <c r="J1182" s="19">
        <f>H1182/G1182</f>
        <v>0.0128755364806867</v>
      </c>
      <c r="K1182" t="s" s="21">
        <f>IF(J1182&lt;25%,"น้อยกว่า 25%",IF(J1182&gt;=25%,"มากกว่าหรือเท่ากับ 25%",IF(J1182&gt;=35%,"มากกว่าหรือเท่ากับ 35%")))</f>
        <v>18</v>
      </c>
    </row>
    <row r="1183" s="7" customFormat="1" ht="19.15" customHeight="1">
      <c r="A1183" t="s" s="16">
        <v>1208</v>
      </c>
      <c r="B1183" s="17">
        <v>2</v>
      </c>
      <c r="C1183" s="17">
        <v>27</v>
      </c>
      <c r="D1183" t="s" s="16">
        <v>1259</v>
      </c>
      <c r="E1183" t="s" s="16">
        <v>116</v>
      </c>
      <c r="F1183" s="37">
        <v>227</v>
      </c>
      <c r="G1183" s="17">
        <v>232</v>
      </c>
      <c r="H1183" s="18">
        <f>SUM(G1183-F1183)</f>
        <v>5</v>
      </c>
      <c r="I1183" s="19">
        <f>H1183/F1183</f>
        <v>0.0220264317180617</v>
      </c>
      <c r="J1183" s="19">
        <f>H1183/G1183</f>
        <v>0.021551724137931</v>
      </c>
      <c r="K1183" t="s" s="21">
        <f>IF(J1183&lt;25%,"น้อยกว่า 25%",IF(J1183&gt;=25%,"มากกว่าหรือเท่ากับ 25%",IF(J1183&gt;=35%,"มากกว่าหรือเท่ากับ 35%")))</f>
        <v>18</v>
      </c>
    </row>
    <row r="1184" s="7" customFormat="1" ht="19.15" customHeight="1">
      <c r="A1184" t="s" s="16">
        <v>1208</v>
      </c>
      <c r="B1184" s="17">
        <v>2</v>
      </c>
      <c r="C1184" s="17">
        <v>10</v>
      </c>
      <c r="D1184" t="s" s="16">
        <v>1260</v>
      </c>
      <c r="E1184" t="s" s="16">
        <v>76</v>
      </c>
      <c r="F1184" s="37">
        <v>221</v>
      </c>
      <c r="G1184" s="17">
        <v>226</v>
      </c>
      <c r="H1184" s="18">
        <f>SUM(G1184-F1184)</f>
        <v>5</v>
      </c>
      <c r="I1184" s="19">
        <f>H1184/F1184</f>
        <v>0.0226244343891403</v>
      </c>
      <c r="J1184" s="19">
        <f>H1184/G1184</f>
        <v>0.0221238938053097</v>
      </c>
      <c r="K1184" t="s" s="21">
        <f>IF(J1184&lt;25%,"น้อยกว่า 25%",IF(J1184&gt;=25%,"มากกว่าหรือเท่ากับ 25%",IF(J1184&gt;=35%,"มากกว่าหรือเท่ากับ 35%")))</f>
        <v>18</v>
      </c>
    </row>
    <row r="1185" s="7" customFormat="1" ht="19.15" customHeight="1">
      <c r="A1185" t="s" s="16">
        <v>1208</v>
      </c>
      <c r="B1185" s="17">
        <v>2</v>
      </c>
      <c r="C1185" s="17">
        <v>1</v>
      </c>
      <c r="D1185" t="s" s="16">
        <v>1261</v>
      </c>
      <c r="E1185" t="s" s="16">
        <v>44</v>
      </c>
      <c r="F1185" s="37">
        <v>204</v>
      </c>
      <c r="G1185" s="17">
        <v>210</v>
      </c>
      <c r="H1185" s="18">
        <f>SUM(G1185-F1185)</f>
        <v>6</v>
      </c>
      <c r="I1185" s="19">
        <f>H1185/F1185</f>
        <v>0.0294117647058824</v>
      </c>
      <c r="J1185" s="19">
        <f>H1185/G1185</f>
        <v>0.0285714285714286</v>
      </c>
      <c r="K1185" t="s" s="21">
        <f>IF(J1185&lt;25%,"น้อยกว่า 25%",IF(J1185&gt;=25%,"มากกว่าหรือเท่ากับ 25%",IF(J1185&gt;=35%,"มากกว่าหรือเท่ากับ 35%")))</f>
        <v>18</v>
      </c>
    </row>
    <row r="1186" s="7" customFormat="1" ht="19.15" customHeight="1">
      <c r="A1186" t="s" s="16">
        <v>1208</v>
      </c>
      <c r="B1186" s="17">
        <v>2</v>
      </c>
      <c r="C1186" s="17">
        <v>15</v>
      </c>
      <c r="D1186" t="s" s="16">
        <v>1262</v>
      </c>
      <c r="E1186" t="s" s="16">
        <v>48</v>
      </c>
      <c r="F1186" s="37">
        <v>174</v>
      </c>
      <c r="G1186" s="17">
        <v>175</v>
      </c>
      <c r="H1186" s="18">
        <f>SUM(G1186-F1186)</f>
        <v>1</v>
      </c>
      <c r="I1186" s="19">
        <f>H1186/F1186</f>
        <v>0.00574712643678161</v>
      </c>
      <c r="J1186" s="19">
        <f>H1186/G1186</f>
        <v>0.00571428571428571</v>
      </c>
      <c r="K1186" t="s" s="21">
        <f>IF(J1186&lt;25%,"น้อยกว่า 25%",IF(J1186&gt;=25%,"มากกว่าหรือเท่ากับ 25%",IF(J1186&gt;=35%,"มากกว่าหรือเท่ากับ 35%")))</f>
        <v>18</v>
      </c>
    </row>
    <row r="1187" s="7" customFormat="1" ht="19.15" customHeight="1">
      <c r="A1187" t="s" s="16">
        <v>1208</v>
      </c>
      <c r="B1187" s="17">
        <v>2</v>
      </c>
      <c r="C1187" s="17">
        <v>9</v>
      </c>
      <c r="D1187" t="s" s="16">
        <v>1263</v>
      </c>
      <c r="E1187" t="s" s="16">
        <v>30</v>
      </c>
      <c r="F1187" s="37">
        <v>134</v>
      </c>
      <c r="G1187" s="17">
        <v>145</v>
      </c>
      <c r="H1187" s="18">
        <f>SUM(G1187-F1187)</f>
        <v>11</v>
      </c>
      <c r="I1187" s="19">
        <f>H1187/F1187</f>
        <v>0.082089552238806</v>
      </c>
      <c r="J1187" s="19">
        <f>H1187/G1187</f>
        <v>0.0758620689655172</v>
      </c>
      <c r="K1187" t="s" s="21">
        <f>IF(J1187&lt;25%,"น้อยกว่า 25%",IF(J1187&gt;=25%,"มากกว่าหรือเท่ากับ 25%",IF(J1187&gt;=35%,"มากกว่าหรือเท่ากับ 35%")))</f>
        <v>18</v>
      </c>
    </row>
    <row r="1188" s="7" customFormat="1" ht="19.15" customHeight="1">
      <c r="A1188" t="s" s="16">
        <v>1208</v>
      </c>
      <c r="B1188" s="17">
        <v>2</v>
      </c>
      <c r="C1188" s="17">
        <v>2</v>
      </c>
      <c r="D1188" t="s" s="16">
        <v>1264</v>
      </c>
      <c r="E1188" t="s" s="16">
        <v>66</v>
      </c>
      <c r="F1188" s="37">
        <v>129</v>
      </c>
      <c r="G1188" s="17">
        <v>133</v>
      </c>
      <c r="H1188" s="18">
        <f>SUM(G1188-F1188)</f>
        <v>4</v>
      </c>
      <c r="I1188" s="19">
        <f>H1188/F1188</f>
        <v>0.0310077519379845</v>
      </c>
      <c r="J1188" s="19">
        <f>H1188/G1188</f>
        <v>0.0300751879699248</v>
      </c>
      <c r="K1188" t="s" s="21">
        <f>IF(J1188&lt;25%,"น้อยกว่า 25%",IF(J1188&gt;=25%,"มากกว่าหรือเท่ากับ 25%",IF(J1188&gt;=35%,"มากกว่าหรือเท่ากับ 35%")))</f>
        <v>18</v>
      </c>
    </row>
    <row r="1189" s="7" customFormat="1" ht="19.15" customHeight="1">
      <c r="A1189" t="s" s="16">
        <v>1208</v>
      </c>
      <c r="B1189" s="17">
        <v>2</v>
      </c>
      <c r="C1189" s="17">
        <v>5</v>
      </c>
      <c r="D1189" t="s" s="16">
        <v>1265</v>
      </c>
      <c r="E1189" t="s" s="16">
        <v>375</v>
      </c>
      <c r="F1189" s="37">
        <v>131</v>
      </c>
      <c r="G1189" s="17">
        <v>133</v>
      </c>
      <c r="H1189" s="18">
        <f>SUM(G1189-F1189)</f>
        <v>2</v>
      </c>
      <c r="I1189" s="19">
        <f>H1189/F1189</f>
        <v>0.0152671755725191</v>
      </c>
      <c r="J1189" s="19">
        <f>H1189/G1189</f>
        <v>0.0150375939849624</v>
      </c>
      <c r="K1189" t="s" s="21">
        <f>IF(J1189&lt;25%,"น้อยกว่า 25%",IF(J1189&gt;=25%,"มากกว่าหรือเท่ากับ 25%",IF(J1189&gt;=35%,"มากกว่าหรือเท่ากับ 35%")))</f>
        <v>18</v>
      </c>
    </row>
    <row r="1190" s="7" customFormat="1" ht="19.15" customHeight="1">
      <c r="A1190" t="s" s="16">
        <v>1208</v>
      </c>
      <c r="B1190" s="17">
        <v>2</v>
      </c>
      <c r="C1190" s="17">
        <v>23</v>
      </c>
      <c r="D1190" t="s" s="16">
        <v>1266</v>
      </c>
      <c r="E1190" t="s" s="16">
        <v>106</v>
      </c>
      <c r="F1190" s="37">
        <v>104</v>
      </c>
      <c r="G1190" s="17">
        <v>105</v>
      </c>
      <c r="H1190" s="18">
        <f>SUM(G1190-F1190)</f>
        <v>1</v>
      </c>
      <c r="I1190" s="19">
        <f>H1190/F1190</f>
        <v>0.009615384615384619</v>
      </c>
      <c r="J1190" s="19">
        <f>H1190/G1190</f>
        <v>0.009523809523809519</v>
      </c>
      <c r="K1190" t="s" s="21">
        <f>IF(J1190&lt;25%,"น้อยกว่า 25%",IF(J1190&gt;=25%,"มากกว่าหรือเท่ากับ 25%",IF(J1190&gt;=35%,"มากกว่าหรือเท่ากับ 35%")))</f>
        <v>18</v>
      </c>
    </row>
    <row r="1191" s="7" customFormat="1" ht="19.15" customHeight="1">
      <c r="A1191" t="s" s="16">
        <v>1208</v>
      </c>
      <c r="B1191" s="17">
        <v>2</v>
      </c>
      <c r="C1191" s="17">
        <v>26</v>
      </c>
      <c r="D1191" t="s" s="16">
        <v>1267</v>
      </c>
      <c r="E1191" t="s" s="16">
        <v>40</v>
      </c>
      <c r="F1191" s="37">
        <v>89</v>
      </c>
      <c r="G1191" s="17">
        <v>90</v>
      </c>
      <c r="H1191" s="18">
        <f>SUM(G1191-F1191)</f>
        <v>1</v>
      </c>
      <c r="I1191" s="19">
        <f>H1191/F1191</f>
        <v>0.0112359550561798</v>
      </c>
      <c r="J1191" s="19">
        <f>H1191/G1191</f>
        <v>0.0111111111111111</v>
      </c>
      <c r="K1191" t="s" s="21">
        <f>IF(J1191&lt;25%,"น้อยกว่า 25%",IF(J1191&gt;=25%,"มากกว่าหรือเท่ากับ 25%",IF(J1191&gt;=35%,"มากกว่าหรือเท่ากับ 35%")))</f>
        <v>18</v>
      </c>
    </row>
    <row r="1192" s="7" customFormat="1" ht="19.15" customHeight="1">
      <c r="A1192" t="s" s="16">
        <v>1208</v>
      </c>
      <c r="B1192" s="17">
        <v>2</v>
      </c>
      <c r="C1192" s="17">
        <v>22</v>
      </c>
      <c r="D1192" t="s" s="16">
        <v>1268</v>
      </c>
      <c r="E1192" t="s" s="16">
        <v>185</v>
      </c>
      <c r="F1192" s="37">
        <v>76</v>
      </c>
      <c r="G1192" s="17">
        <v>85</v>
      </c>
      <c r="H1192" s="18">
        <f>SUM(G1192-F1192)</f>
        <v>9</v>
      </c>
      <c r="I1192" s="19">
        <f>H1192/F1192</f>
        <v>0.118421052631579</v>
      </c>
      <c r="J1192" s="19">
        <f>H1192/G1192</f>
        <v>0.105882352941176</v>
      </c>
      <c r="K1192" t="s" s="21">
        <f>IF(J1192&lt;25%,"น้อยกว่า 25%",IF(J1192&gt;=25%,"มากกว่าหรือเท่ากับ 25%",IF(J1192&gt;=35%,"มากกว่าหรือเท่ากับ 35%")))</f>
        <v>18</v>
      </c>
    </row>
    <row r="1193" s="7" customFormat="1" ht="19.15" customHeight="1">
      <c r="A1193" t="s" s="16">
        <v>1208</v>
      </c>
      <c r="B1193" s="17">
        <v>2</v>
      </c>
      <c r="C1193" s="17">
        <v>32</v>
      </c>
      <c r="D1193" t="s" s="16">
        <v>1269</v>
      </c>
      <c r="E1193" t="s" s="16">
        <v>62</v>
      </c>
      <c r="F1193" s="37">
        <v>82</v>
      </c>
      <c r="G1193" s="17">
        <v>83</v>
      </c>
      <c r="H1193" s="18">
        <f>SUM(G1193-F1193)</f>
        <v>1</v>
      </c>
      <c r="I1193" s="19">
        <f>H1193/F1193</f>
        <v>0.0121951219512195</v>
      </c>
      <c r="J1193" s="19">
        <f>H1193/G1193</f>
        <v>0.0120481927710843</v>
      </c>
      <c r="K1193" t="s" s="21">
        <f>IF(J1193&lt;25%,"น้อยกว่า 25%",IF(J1193&gt;=25%,"มากกว่าหรือเท่ากับ 25%",IF(J1193&gt;=35%,"มากกว่าหรือเท่ากับ 35%")))</f>
        <v>18</v>
      </c>
    </row>
    <row r="1194" s="7" customFormat="1" ht="19.15" customHeight="1">
      <c r="A1194" t="s" s="16">
        <v>1208</v>
      </c>
      <c r="B1194" s="17">
        <v>2</v>
      </c>
      <c r="C1194" s="17">
        <v>30</v>
      </c>
      <c r="D1194" t="s" s="16">
        <v>1270</v>
      </c>
      <c r="E1194" t="s" s="16">
        <v>248</v>
      </c>
      <c r="F1194" s="37">
        <v>53</v>
      </c>
      <c r="G1194" s="17">
        <v>54</v>
      </c>
      <c r="H1194" s="18">
        <f>SUM(G1194-F1194)</f>
        <v>1</v>
      </c>
      <c r="I1194" s="19">
        <f>H1194/F1194</f>
        <v>0.0188679245283019</v>
      </c>
      <c r="J1194" s="19">
        <f>H1194/G1194</f>
        <v>0.0185185185185185</v>
      </c>
      <c r="K1194" t="s" s="21">
        <f>IF(J1194&lt;25%,"น้อยกว่า 25%",IF(J1194&gt;=25%,"มากกว่าหรือเท่ากับ 25%",IF(J1194&gt;=35%,"มากกว่าหรือเท่ากับ 35%")))</f>
        <v>18</v>
      </c>
    </row>
    <row r="1195" s="7" customFormat="1" ht="19.15" customHeight="1">
      <c r="A1195" t="s" s="16">
        <v>1208</v>
      </c>
      <c r="B1195" s="17">
        <v>2</v>
      </c>
      <c r="C1195" s="17">
        <v>25</v>
      </c>
      <c r="D1195" t="s" s="16">
        <v>1271</v>
      </c>
      <c r="E1195" t="s" s="16">
        <v>72</v>
      </c>
      <c r="F1195" s="37">
        <v>39</v>
      </c>
      <c r="G1195" s="17">
        <v>40</v>
      </c>
      <c r="H1195" s="18">
        <f>SUM(G1195-F1195)</f>
        <v>1</v>
      </c>
      <c r="I1195" s="19">
        <f>H1195/F1195</f>
        <v>0.0256410256410256</v>
      </c>
      <c r="J1195" s="19">
        <f>H1195/G1195</f>
        <v>0.025</v>
      </c>
      <c r="K1195" t="s" s="21">
        <f>IF(J1195&lt;25%,"น้อยกว่า 25%",IF(J1195&gt;=25%,"มากกว่าหรือเท่ากับ 25%",IF(J1195&gt;=35%,"มากกว่าหรือเท่ากับ 35%")))</f>
        <v>18</v>
      </c>
    </row>
    <row r="1196" s="7" customFormat="1" ht="19.15" customHeight="1">
      <c r="A1196" t="s" s="16">
        <v>1208</v>
      </c>
      <c r="B1196" s="17">
        <v>2</v>
      </c>
      <c r="C1196" s="17">
        <v>20</v>
      </c>
      <c r="D1196" t="s" s="16">
        <v>1272</v>
      </c>
      <c r="E1196" t="s" s="16">
        <v>74</v>
      </c>
      <c r="F1196" s="37">
        <v>28</v>
      </c>
      <c r="G1196" s="17">
        <v>29</v>
      </c>
      <c r="H1196" s="18">
        <f>SUM(G1196-F1196)</f>
        <v>1</v>
      </c>
      <c r="I1196" s="19">
        <f>H1196/F1196</f>
        <v>0.0357142857142857</v>
      </c>
      <c r="J1196" s="19">
        <f>H1196/G1196</f>
        <v>0.0344827586206897</v>
      </c>
      <c r="K1196" t="s" s="21">
        <f>IF(J1196&lt;25%,"น้อยกว่า 25%",IF(J1196&gt;=25%,"มากกว่าหรือเท่ากับ 25%",IF(J1196&gt;=35%,"มากกว่าหรือเท่ากับ 35%")))</f>
        <v>18</v>
      </c>
    </row>
    <row r="1197" s="7" customFormat="1" ht="19.15" customHeight="1">
      <c r="A1197" t="s" s="16">
        <v>1208</v>
      </c>
      <c r="B1197" s="17">
        <v>2</v>
      </c>
      <c r="C1197" s="17">
        <v>16</v>
      </c>
      <c r="D1197" t="s" s="16">
        <v>1273</v>
      </c>
      <c r="E1197" t="s" s="16">
        <v>380</v>
      </c>
      <c r="F1197" s="37">
        <v>0</v>
      </c>
      <c r="G1197" s="17">
        <v>0</v>
      </c>
      <c r="H1197" s="18">
        <f>SUM(G1197-F1197)</f>
        <v>0</v>
      </c>
      <c r="I1197" s="19">
        <f>H1197/F1197</f>
      </c>
      <c r="J1197" s="19">
        <f>H1197/G1197</f>
      </c>
      <c r="K1197" s="24">
        <f>IF(J1197&lt;25%,"น้อยกว่า 25%",IF(J1197&gt;=25%,"มากกว่าหรือเท่ากับ 25%",IF(J1197&gt;=35%,"มากกว่าหรือเท่ากับ 35%")))</f>
      </c>
    </row>
    <row r="1198" s="7" customFormat="1" ht="19.15" customHeight="1">
      <c r="A1198" t="s" s="16">
        <v>1208</v>
      </c>
      <c r="B1198" s="17">
        <v>2</v>
      </c>
      <c r="C1198" s="17">
        <v>19</v>
      </c>
      <c r="D1198" t="s" s="16">
        <v>1274</v>
      </c>
      <c r="E1198" t="s" s="16">
        <v>281</v>
      </c>
      <c r="F1198" s="37">
        <v>0</v>
      </c>
      <c r="G1198" s="17">
        <v>0</v>
      </c>
      <c r="H1198" s="18">
        <f>SUM(G1198-F1198)</f>
        <v>0</v>
      </c>
      <c r="I1198" s="19">
        <f>H1198/F1198</f>
      </c>
      <c r="J1198" s="19">
        <f>H1198/G1198</f>
      </c>
      <c r="K1198" s="24">
        <f>IF(J1198&lt;25%,"น้อยกว่า 25%",IF(J1198&gt;=25%,"มากกว่าหรือเท่ากับ 25%",IF(J1198&gt;=35%,"มากกว่าหรือเท่ากับ 35%")))</f>
      </c>
    </row>
    <row r="1199" s="7" customFormat="1" ht="19.15" customHeight="1">
      <c r="A1199" t="s" s="16">
        <v>1208</v>
      </c>
      <c r="B1199" s="17">
        <v>2</v>
      </c>
      <c r="C1199" s="17">
        <v>33</v>
      </c>
      <c r="D1199" t="s" s="16">
        <v>1275</v>
      </c>
      <c r="E1199" t="s" s="16">
        <v>42</v>
      </c>
      <c r="F1199" s="37">
        <v>0</v>
      </c>
      <c r="G1199" s="17">
        <v>0</v>
      </c>
      <c r="H1199" s="18">
        <f>SUM(G1199-F1199)</f>
        <v>0</v>
      </c>
      <c r="I1199" s="19">
        <f>H1199/F1199</f>
      </c>
      <c r="J1199" s="19">
        <f>H1199/G1199</f>
      </c>
      <c r="K1199" s="24">
        <f>IF(J1199&lt;25%,"น้อยกว่า 25%",IF(J1199&gt;=25%,"มากกว่าหรือเท่ากับ 25%",IF(J1199&gt;=35%,"มากกว่าหรือเท่ากับ 35%")))</f>
      </c>
    </row>
    <row r="1200" s="7" customFormat="1" ht="19.15" customHeight="1">
      <c r="A1200" t="s" s="25">
        <v>1208</v>
      </c>
      <c r="B1200" s="26">
        <v>3</v>
      </c>
      <c r="C1200" s="26">
        <v>15</v>
      </c>
      <c r="D1200" t="s" s="25">
        <v>1276</v>
      </c>
      <c r="E1200" t="s" s="25">
        <v>84</v>
      </c>
      <c r="F1200" s="34">
        <v>31144</v>
      </c>
      <c r="G1200" s="26">
        <v>32588</v>
      </c>
      <c r="H1200" s="18">
        <f>SUM(G1200-F1200)</f>
        <v>1444</v>
      </c>
      <c r="I1200" s="19">
        <f>H1200/F1200</f>
        <v>0.0463652709992294</v>
      </c>
      <c r="J1200" s="19">
        <f>H1200/G1200</f>
        <v>0.0443107892475758</v>
      </c>
      <c r="K1200" t="s" s="21">
        <f>IF(J1200&lt;25%,"น้อยกว่า 25%",IF(J1200&gt;=25%,"มากกว่าหรือเท่ากับ 25%",IF(J1200&gt;=35%,"มากกว่าหรือเท่ากับ 35%")))</f>
        <v>18</v>
      </c>
    </row>
    <row r="1201" s="7" customFormat="1" ht="19.15" customHeight="1">
      <c r="A1201" t="s" s="25">
        <v>1208</v>
      </c>
      <c r="B1201" s="26">
        <v>3</v>
      </c>
      <c r="C1201" s="26">
        <v>16</v>
      </c>
      <c r="D1201" t="s" s="25">
        <v>1277</v>
      </c>
      <c r="E1201" t="s" s="25">
        <v>20</v>
      </c>
      <c r="F1201" s="34">
        <v>28097</v>
      </c>
      <c r="G1201" s="26">
        <v>30373</v>
      </c>
      <c r="H1201" s="18">
        <f>SUM(G1201-F1201)</f>
        <v>2276</v>
      </c>
      <c r="I1201" s="19">
        <f>H1201/F1201</f>
        <v>0.0810050895113357</v>
      </c>
      <c r="J1201" s="19">
        <f>H1201/G1201</f>
        <v>0.07493497514239621</v>
      </c>
      <c r="K1201" t="s" s="21">
        <f>IF(J1201&lt;25%,"น้อยกว่า 25%",IF(J1201&gt;=25%,"มากกว่าหรือเท่ากับ 25%",IF(J1201&gt;=35%,"มากกว่าหรือเท่ากับ 35%")))</f>
        <v>18</v>
      </c>
    </row>
    <row r="1202" s="7" customFormat="1" ht="19.15" customHeight="1">
      <c r="A1202" t="s" s="25">
        <v>1208</v>
      </c>
      <c r="B1202" s="26">
        <v>3</v>
      </c>
      <c r="C1202" s="26">
        <v>13</v>
      </c>
      <c r="D1202" t="s" s="25">
        <v>1278</v>
      </c>
      <c r="E1202" t="s" s="25">
        <v>22</v>
      </c>
      <c r="F1202" s="34">
        <v>16709</v>
      </c>
      <c r="G1202" s="26">
        <v>17503</v>
      </c>
      <c r="H1202" s="18">
        <f>SUM(G1202-F1202)</f>
        <v>794</v>
      </c>
      <c r="I1202" s="19">
        <f>H1202/F1202</f>
        <v>0.0475193009755222</v>
      </c>
      <c r="J1202" s="19">
        <f>H1202/G1202</f>
        <v>0.0453636519453808</v>
      </c>
      <c r="K1202" t="s" s="21">
        <f>IF(J1202&lt;25%,"น้อยกว่า 25%",IF(J1202&gt;=25%,"มากกว่าหรือเท่ากับ 25%",IF(J1202&gt;=35%,"มากกว่าหรือเท่ากับ 35%")))</f>
        <v>18</v>
      </c>
    </row>
    <row r="1203" s="7" customFormat="1" ht="19.15" customHeight="1">
      <c r="A1203" t="s" s="25">
        <v>1208</v>
      </c>
      <c r="B1203" s="26">
        <v>3</v>
      </c>
      <c r="C1203" s="26">
        <v>4</v>
      </c>
      <c r="D1203" t="s" s="25">
        <v>1279</v>
      </c>
      <c r="E1203" t="s" s="25">
        <v>17</v>
      </c>
      <c r="F1203" s="34">
        <v>3523</v>
      </c>
      <c r="G1203" s="26">
        <v>3699</v>
      </c>
      <c r="H1203" s="18">
        <f>SUM(G1203-F1203)</f>
        <v>176</v>
      </c>
      <c r="I1203" s="19">
        <f>H1203/F1203</f>
        <v>0.0499574226511496</v>
      </c>
      <c r="J1203" s="19">
        <f>H1203/G1203</f>
        <v>0.0475804271424709</v>
      </c>
      <c r="K1203" t="s" s="21">
        <f>IF(J1203&lt;25%,"น้อยกว่า 25%",IF(J1203&gt;=25%,"มากกว่าหรือเท่ากับ 25%",IF(J1203&gt;=35%,"มากกว่าหรือเท่ากับ 35%")))</f>
        <v>18</v>
      </c>
    </row>
    <row r="1204" s="7" customFormat="1" ht="19.15" customHeight="1">
      <c r="A1204" t="s" s="25">
        <v>1208</v>
      </c>
      <c r="B1204" s="26">
        <v>3</v>
      </c>
      <c r="C1204" s="26">
        <v>7</v>
      </c>
      <c r="D1204" t="s" s="25">
        <v>1280</v>
      </c>
      <c r="E1204" t="s" s="25">
        <v>38</v>
      </c>
      <c r="F1204" s="34">
        <v>3439</v>
      </c>
      <c r="G1204" s="26">
        <v>3495</v>
      </c>
      <c r="H1204" s="18">
        <f>SUM(G1204-F1204)</f>
        <v>56</v>
      </c>
      <c r="I1204" s="19">
        <f>H1204/F1204</f>
        <v>0.01628380343123</v>
      </c>
      <c r="J1204" s="19">
        <f>H1204/G1204</f>
        <v>0.0160228898426323</v>
      </c>
      <c r="K1204" t="s" s="21">
        <f>IF(J1204&lt;25%,"น้อยกว่า 25%",IF(J1204&gt;=25%,"มากกว่าหรือเท่ากับ 25%",IF(J1204&gt;=35%,"มากกว่าหรือเท่ากับ 35%")))</f>
        <v>18</v>
      </c>
    </row>
    <row r="1205" s="7" customFormat="1" ht="19.15" customHeight="1">
      <c r="A1205" t="s" s="25">
        <v>1208</v>
      </c>
      <c r="B1205" s="26">
        <v>3</v>
      </c>
      <c r="C1205" s="26">
        <v>9</v>
      </c>
      <c r="D1205" t="s" s="25">
        <v>1281</v>
      </c>
      <c r="E1205" t="s" s="25">
        <v>26</v>
      </c>
      <c r="F1205" s="34">
        <v>2172</v>
      </c>
      <c r="G1205" s="26">
        <v>2322</v>
      </c>
      <c r="H1205" s="18">
        <f>SUM(G1205-F1205)</f>
        <v>150</v>
      </c>
      <c r="I1205" s="19">
        <f>H1205/F1205</f>
        <v>0.069060773480663</v>
      </c>
      <c r="J1205" s="19">
        <f>H1205/G1205</f>
        <v>0.0645994832041344</v>
      </c>
      <c r="K1205" t="s" s="21">
        <f>IF(J1205&lt;25%,"น้อยกว่า 25%",IF(J1205&gt;=25%,"มากกว่าหรือเท่ากับ 25%",IF(J1205&gt;=35%,"มากกว่าหรือเท่ากับ 35%")))</f>
        <v>18</v>
      </c>
    </row>
    <row r="1206" s="7" customFormat="1" ht="19.15" customHeight="1">
      <c r="A1206" t="s" s="25">
        <v>1208</v>
      </c>
      <c r="B1206" s="26">
        <v>3</v>
      </c>
      <c r="C1206" s="26">
        <v>6</v>
      </c>
      <c r="D1206" t="s" s="25">
        <v>1282</v>
      </c>
      <c r="E1206" t="s" s="25">
        <v>28</v>
      </c>
      <c r="F1206" s="34">
        <v>974</v>
      </c>
      <c r="G1206" s="26">
        <v>1035</v>
      </c>
      <c r="H1206" s="18">
        <f>SUM(G1206-F1206)</f>
        <v>61</v>
      </c>
      <c r="I1206" s="19">
        <f>H1206/F1206</f>
        <v>0.0626283367556468</v>
      </c>
      <c r="J1206" s="19">
        <f>H1206/G1206</f>
        <v>0.0589371980676329</v>
      </c>
      <c r="K1206" t="s" s="21">
        <f>IF(J1206&lt;25%,"น้อยกว่า 25%",IF(J1206&gt;=25%,"มากกว่าหรือเท่ากับ 25%",IF(J1206&gt;=35%,"มากกว่าหรือเท่ากับ 35%")))</f>
        <v>18</v>
      </c>
    </row>
    <row r="1207" s="7" customFormat="1" ht="19.15" customHeight="1">
      <c r="A1207" t="s" s="25">
        <v>1208</v>
      </c>
      <c r="B1207" s="26">
        <v>3</v>
      </c>
      <c r="C1207" s="26">
        <v>8</v>
      </c>
      <c r="D1207" t="s" s="25">
        <v>1283</v>
      </c>
      <c r="E1207" t="s" s="25">
        <v>1284</v>
      </c>
      <c r="F1207" s="34">
        <v>966</v>
      </c>
      <c r="G1207" s="26">
        <v>989</v>
      </c>
      <c r="H1207" s="18">
        <f>SUM(G1207-F1207)</f>
        <v>23</v>
      </c>
      <c r="I1207" s="19">
        <f>H1207/F1207</f>
        <v>0.0238095238095238</v>
      </c>
      <c r="J1207" s="19">
        <f>H1207/G1207</f>
        <v>0.0232558139534884</v>
      </c>
      <c r="K1207" t="s" s="21">
        <f>IF(J1207&lt;25%,"น้อยกว่า 25%",IF(J1207&gt;=25%,"มากกว่าหรือเท่ากับ 25%",IF(J1207&gt;=35%,"มากกว่าหรือเท่ากับ 35%")))</f>
        <v>18</v>
      </c>
    </row>
    <row r="1208" s="7" customFormat="1" ht="19.15" customHeight="1">
      <c r="A1208" t="s" s="25">
        <v>1208</v>
      </c>
      <c r="B1208" s="26">
        <v>3</v>
      </c>
      <c r="C1208" s="26">
        <v>1</v>
      </c>
      <c r="D1208" t="s" s="25">
        <v>1285</v>
      </c>
      <c r="E1208" t="s" s="25">
        <v>281</v>
      </c>
      <c r="F1208" s="34">
        <v>762</v>
      </c>
      <c r="G1208" s="26">
        <v>833</v>
      </c>
      <c r="H1208" s="18">
        <f>SUM(G1208-F1208)</f>
        <v>71</v>
      </c>
      <c r="I1208" s="19">
        <f>H1208/F1208</f>
        <v>0.0931758530183727</v>
      </c>
      <c r="J1208" s="19">
        <f>H1208/G1208</f>
        <v>0.085234093637455</v>
      </c>
      <c r="K1208" t="s" s="21">
        <f>IF(J1208&lt;25%,"น้อยกว่า 25%",IF(J1208&gt;=25%,"มากกว่าหรือเท่ากับ 25%",IF(J1208&gt;=35%,"มากกว่าหรือเท่ากับ 35%")))</f>
        <v>18</v>
      </c>
    </row>
    <row r="1209" s="7" customFormat="1" ht="19.15" customHeight="1">
      <c r="A1209" t="s" s="25">
        <v>1208</v>
      </c>
      <c r="B1209" s="26">
        <v>3</v>
      </c>
      <c r="C1209" s="26">
        <v>36</v>
      </c>
      <c r="D1209" t="s" s="25">
        <v>1286</v>
      </c>
      <c r="E1209" t="s" s="25">
        <v>1287</v>
      </c>
      <c r="F1209" s="34">
        <v>783</v>
      </c>
      <c r="G1209" s="26">
        <v>830</v>
      </c>
      <c r="H1209" s="18">
        <f>SUM(G1209-F1209)</f>
        <v>47</v>
      </c>
      <c r="I1209" s="19">
        <f>H1209/F1209</f>
        <v>0.0600255427841635</v>
      </c>
      <c r="J1209" s="19">
        <f>H1209/G1209</f>
        <v>0.0566265060240964</v>
      </c>
      <c r="K1209" t="s" s="21">
        <f>IF(J1209&lt;25%,"น้อยกว่า 25%",IF(J1209&gt;=25%,"มากกว่าหรือเท่ากับ 25%",IF(J1209&gt;=35%,"มากกว่าหรือเท่ากับ 35%")))</f>
        <v>18</v>
      </c>
    </row>
    <row r="1210" s="7" customFormat="1" ht="19.15" customHeight="1">
      <c r="A1210" t="s" s="25">
        <v>1208</v>
      </c>
      <c r="B1210" s="26">
        <v>3</v>
      </c>
      <c r="C1210" s="26">
        <v>17</v>
      </c>
      <c r="D1210" t="s" s="25">
        <v>1288</v>
      </c>
      <c r="E1210" t="s" s="25">
        <v>60</v>
      </c>
      <c r="F1210" s="34">
        <v>631</v>
      </c>
      <c r="G1210" s="26">
        <v>722</v>
      </c>
      <c r="H1210" s="18">
        <f>SUM(G1210-F1210)</f>
        <v>91</v>
      </c>
      <c r="I1210" s="19">
        <f>H1210/F1210</f>
        <v>0.144215530903328</v>
      </c>
      <c r="J1210" s="19">
        <f>H1210/G1210</f>
        <v>0.126038781163435</v>
      </c>
      <c r="K1210" t="s" s="21">
        <f>IF(J1210&lt;25%,"น้อยกว่า 25%",IF(J1210&gt;=25%,"มากกว่าหรือเท่ากับ 25%",IF(J1210&gt;=35%,"มากกว่าหรือเท่ากับ 35%")))</f>
        <v>18</v>
      </c>
    </row>
    <row r="1211" s="7" customFormat="1" ht="19.15" customHeight="1">
      <c r="A1211" t="s" s="25">
        <v>1208</v>
      </c>
      <c r="B1211" s="26">
        <v>3</v>
      </c>
      <c r="C1211" s="26">
        <v>19</v>
      </c>
      <c r="D1211" t="s" s="25">
        <v>1289</v>
      </c>
      <c r="E1211" t="s" s="25">
        <v>24</v>
      </c>
      <c r="F1211" s="34">
        <v>475</v>
      </c>
      <c r="G1211" s="26">
        <v>606</v>
      </c>
      <c r="H1211" s="18">
        <f>SUM(G1211-F1211)</f>
        <v>131</v>
      </c>
      <c r="I1211" s="19">
        <f>H1211/F1211</f>
        <v>0.275789473684211</v>
      </c>
      <c r="J1211" s="19">
        <f>H1211/G1211</f>
        <v>0.216171617161716</v>
      </c>
      <c r="K1211" t="s" s="21">
        <f>IF(J1211&lt;25%,"น้อยกว่า 25%",IF(J1211&gt;=25%,"มากกว่าหรือเท่ากับ 25%",IF(J1211&gt;=35%,"มากกว่าหรือเท่ากับ 35%")))</f>
        <v>18</v>
      </c>
    </row>
    <row r="1212" s="7" customFormat="1" ht="19.15" customHeight="1">
      <c r="A1212" t="s" s="25">
        <v>1208</v>
      </c>
      <c r="B1212" s="26">
        <v>3</v>
      </c>
      <c r="C1212" s="26">
        <v>3</v>
      </c>
      <c r="D1212" t="s" s="25">
        <v>1290</v>
      </c>
      <c r="E1212" t="s" s="25">
        <v>34</v>
      </c>
      <c r="F1212" s="34">
        <v>564</v>
      </c>
      <c r="G1212" s="26">
        <v>591</v>
      </c>
      <c r="H1212" s="18">
        <f>SUM(G1212-F1212)</f>
        <v>27</v>
      </c>
      <c r="I1212" s="19">
        <f>H1212/F1212</f>
        <v>0.0478723404255319</v>
      </c>
      <c r="J1212" s="19">
        <f>H1212/G1212</f>
        <v>0.0456852791878173</v>
      </c>
      <c r="K1212" t="s" s="21">
        <f>IF(J1212&lt;25%,"น้อยกว่า 25%",IF(J1212&gt;=25%,"มากกว่าหรือเท่ากับ 25%",IF(J1212&gt;=35%,"มากกว่าหรือเท่ากับ 35%")))</f>
        <v>18</v>
      </c>
    </row>
    <row r="1213" s="7" customFormat="1" ht="19.15" customHeight="1">
      <c r="A1213" t="s" s="25">
        <v>1208</v>
      </c>
      <c r="B1213" s="26">
        <v>3</v>
      </c>
      <c r="C1213" s="26">
        <v>35</v>
      </c>
      <c r="D1213" t="s" s="25">
        <v>1291</v>
      </c>
      <c r="E1213" t="s" s="25">
        <v>48</v>
      </c>
      <c r="F1213" s="34">
        <v>510</v>
      </c>
      <c r="G1213" s="26">
        <v>531</v>
      </c>
      <c r="H1213" s="18">
        <f>SUM(G1213-F1213)</f>
        <v>21</v>
      </c>
      <c r="I1213" s="19">
        <f>H1213/F1213</f>
        <v>0.0411764705882353</v>
      </c>
      <c r="J1213" s="19">
        <f>H1213/G1213</f>
        <v>0.0395480225988701</v>
      </c>
      <c r="K1213" t="s" s="21">
        <f>IF(J1213&lt;25%,"น้อยกว่า 25%",IF(J1213&gt;=25%,"มากกว่าหรือเท่ากับ 25%",IF(J1213&gt;=35%,"มากกว่าหรือเท่ากับ 35%")))</f>
        <v>18</v>
      </c>
    </row>
    <row r="1214" s="7" customFormat="1" ht="19.15" customHeight="1">
      <c r="A1214" t="s" s="25">
        <v>1208</v>
      </c>
      <c r="B1214" s="26">
        <v>3</v>
      </c>
      <c r="C1214" s="26">
        <v>14</v>
      </c>
      <c r="D1214" t="s" s="25">
        <v>1292</v>
      </c>
      <c r="E1214" t="s" s="25">
        <v>66</v>
      </c>
      <c r="F1214" s="34">
        <v>369</v>
      </c>
      <c r="G1214" s="26">
        <v>380</v>
      </c>
      <c r="H1214" s="18">
        <f>SUM(G1214-F1214)</f>
        <v>11</v>
      </c>
      <c r="I1214" s="19">
        <f>H1214/F1214</f>
        <v>0.029810298102981</v>
      </c>
      <c r="J1214" s="19">
        <f>H1214/G1214</f>
        <v>0.0289473684210526</v>
      </c>
      <c r="K1214" t="s" s="21">
        <f>IF(J1214&lt;25%,"น้อยกว่า 25%",IF(J1214&gt;=25%,"มากกว่าหรือเท่ากับ 25%",IF(J1214&gt;=35%,"มากกว่าหรือเท่ากับ 35%")))</f>
        <v>18</v>
      </c>
    </row>
    <row r="1215" s="7" customFormat="1" ht="19.15" customHeight="1">
      <c r="A1215" t="s" s="25">
        <v>1208</v>
      </c>
      <c r="B1215" s="26">
        <v>3</v>
      </c>
      <c r="C1215" s="26">
        <v>27</v>
      </c>
      <c r="D1215" t="s" s="25">
        <v>1293</v>
      </c>
      <c r="E1215" t="s" s="25">
        <v>42</v>
      </c>
      <c r="F1215" s="34">
        <v>293</v>
      </c>
      <c r="G1215" s="26">
        <v>305</v>
      </c>
      <c r="H1215" s="18">
        <f>SUM(G1215-F1215)</f>
        <v>12</v>
      </c>
      <c r="I1215" s="19">
        <f>H1215/F1215</f>
        <v>0.0409556313993174</v>
      </c>
      <c r="J1215" s="19">
        <f>H1215/G1215</f>
        <v>0.039344262295082</v>
      </c>
      <c r="K1215" t="s" s="21">
        <f>IF(J1215&lt;25%,"น้อยกว่า 25%",IF(J1215&gt;=25%,"มากกว่าหรือเท่ากับ 25%",IF(J1215&gt;=35%,"มากกว่าหรือเท่ากับ 35%")))</f>
        <v>18</v>
      </c>
    </row>
    <row r="1216" s="7" customFormat="1" ht="19.15" customHeight="1">
      <c r="A1216" t="s" s="25">
        <v>1208</v>
      </c>
      <c r="B1216" s="26">
        <v>3</v>
      </c>
      <c r="C1216" s="26">
        <v>11</v>
      </c>
      <c r="D1216" t="s" s="25">
        <v>1294</v>
      </c>
      <c r="E1216" t="s" s="25">
        <v>36</v>
      </c>
      <c r="F1216" s="34">
        <v>287</v>
      </c>
      <c r="G1216" s="26">
        <v>299</v>
      </c>
      <c r="H1216" s="18">
        <f>SUM(G1216-F1216)</f>
        <v>12</v>
      </c>
      <c r="I1216" s="19">
        <f>H1216/F1216</f>
        <v>0.0418118466898955</v>
      </c>
      <c r="J1216" s="19">
        <f>H1216/G1216</f>
        <v>0.040133779264214</v>
      </c>
      <c r="K1216" t="s" s="21">
        <f>IF(J1216&lt;25%,"น้อยกว่า 25%",IF(J1216&gt;=25%,"มากกว่าหรือเท่ากับ 25%",IF(J1216&gt;=35%,"มากกว่าหรือเท่ากับ 35%")))</f>
        <v>18</v>
      </c>
    </row>
    <row r="1217" s="7" customFormat="1" ht="19.15" customHeight="1">
      <c r="A1217" t="s" s="25">
        <v>1208</v>
      </c>
      <c r="B1217" s="26">
        <v>3</v>
      </c>
      <c r="C1217" s="26">
        <v>5</v>
      </c>
      <c r="D1217" t="s" s="25">
        <v>1295</v>
      </c>
      <c r="E1217" t="s" s="25">
        <v>44</v>
      </c>
      <c r="F1217" s="34">
        <v>271</v>
      </c>
      <c r="G1217" s="26">
        <v>278</v>
      </c>
      <c r="H1217" s="18">
        <f>SUM(G1217-F1217)</f>
        <v>7</v>
      </c>
      <c r="I1217" s="19">
        <f>H1217/F1217</f>
        <v>0.025830258302583</v>
      </c>
      <c r="J1217" s="19">
        <f>H1217/G1217</f>
        <v>0.0251798561151079</v>
      </c>
      <c r="K1217" t="s" s="21">
        <f>IF(J1217&lt;25%,"น้อยกว่า 25%",IF(J1217&gt;=25%,"มากกว่าหรือเท่ากับ 25%",IF(J1217&gt;=35%,"มากกว่าหรือเท่ากับ 35%")))</f>
        <v>18</v>
      </c>
    </row>
    <row r="1218" s="7" customFormat="1" ht="19.15" customHeight="1">
      <c r="A1218" t="s" s="25">
        <v>1208</v>
      </c>
      <c r="B1218" s="26">
        <v>3</v>
      </c>
      <c r="C1218" s="26">
        <v>24</v>
      </c>
      <c r="D1218" t="s" s="25">
        <v>1296</v>
      </c>
      <c r="E1218" t="s" s="25">
        <v>62</v>
      </c>
      <c r="F1218" s="34">
        <v>267</v>
      </c>
      <c r="G1218" s="26">
        <v>272</v>
      </c>
      <c r="H1218" s="18">
        <f>SUM(G1218-F1218)</f>
        <v>5</v>
      </c>
      <c r="I1218" s="19">
        <f>H1218/F1218</f>
        <v>0.0187265917602996</v>
      </c>
      <c r="J1218" s="19">
        <f>H1218/G1218</f>
        <v>0.0183823529411765</v>
      </c>
      <c r="K1218" t="s" s="21">
        <f>IF(J1218&lt;25%,"น้อยกว่า 25%",IF(J1218&gt;=25%,"มากกว่าหรือเท่ากับ 25%",IF(J1218&gt;=35%,"มากกว่าหรือเท่ากับ 35%")))</f>
        <v>18</v>
      </c>
    </row>
    <row r="1219" s="7" customFormat="1" ht="19.15" customHeight="1">
      <c r="A1219" t="s" s="25">
        <v>1208</v>
      </c>
      <c r="B1219" s="26">
        <v>3</v>
      </c>
      <c r="C1219" s="26">
        <v>40</v>
      </c>
      <c r="D1219" t="s" s="25">
        <v>1297</v>
      </c>
      <c r="E1219" t="s" s="25">
        <v>50</v>
      </c>
      <c r="F1219" s="34">
        <v>223</v>
      </c>
      <c r="G1219" s="26">
        <v>249</v>
      </c>
      <c r="H1219" s="18">
        <f>SUM(G1219-F1219)</f>
        <v>26</v>
      </c>
      <c r="I1219" s="19">
        <f>H1219/F1219</f>
        <v>0.116591928251121</v>
      </c>
      <c r="J1219" s="19">
        <f>H1219/G1219</f>
        <v>0.104417670682731</v>
      </c>
      <c r="K1219" t="s" s="21">
        <f>IF(J1219&lt;25%,"น้อยกว่า 25%",IF(J1219&gt;=25%,"มากกว่าหรือเท่ากับ 25%",IF(J1219&gt;=35%,"มากกว่าหรือเท่ากับ 35%")))</f>
        <v>18</v>
      </c>
    </row>
    <row r="1220" s="7" customFormat="1" ht="19.15" customHeight="1">
      <c r="A1220" t="s" s="25">
        <v>1208</v>
      </c>
      <c r="B1220" s="26">
        <v>3</v>
      </c>
      <c r="C1220" s="26">
        <v>2</v>
      </c>
      <c r="D1220" t="s" s="25">
        <v>1298</v>
      </c>
      <c r="E1220" t="s" s="25">
        <v>76</v>
      </c>
      <c r="F1220" s="34">
        <v>224</v>
      </c>
      <c r="G1220" s="26">
        <v>230</v>
      </c>
      <c r="H1220" s="18">
        <f>SUM(G1220-F1220)</f>
        <v>6</v>
      </c>
      <c r="I1220" s="19">
        <f>H1220/F1220</f>
        <v>0.0267857142857143</v>
      </c>
      <c r="J1220" s="19">
        <f>H1220/G1220</f>
        <v>0.0260869565217391</v>
      </c>
      <c r="K1220" t="s" s="21">
        <f>IF(J1220&lt;25%,"น้อยกว่า 25%",IF(J1220&gt;=25%,"มากกว่าหรือเท่ากับ 25%",IF(J1220&gt;=35%,"มากกว่าหรือเท่ากับ 35%")))</f>
        <v>18</v>
      </c>
    </row>
    <row r="1221" s="7" customFormat="1" ht="19.15" customHeight="1">
      <c r="A1221" t="s" s="25">
        <v>1208</v>
      </c>
      <c r="B1221" s="26">
        <v>3</v>
      </c>
      <c r="C1221" s="26">
        <v>39</v>
      </c>
      <c r="D1221" t="s" s="25">
        <v>1299</v>
      </c>
      <c r="E1221" t="s" s="25">
        <v>68</v>
      </c>
      <c r="F1221" s="34">
        <v>209</v>
      </c>
      <c r="G1221" s="26">
        <v>210</v>
      </c>
      <c r="H1221" s="18">
        <f>SUM(G1221-F1221)</f>
        <v>1</v>
      </c>
      <c r="I1221" s="19">
        <f>H1221/F1221</f>
        <v>0.00478468899521531</v>
      </c>
      <c r="J1221" s="19">
        <f>H1221/G1221</f>
        <v>0.00476190476190476</v>
      </c>
      <c r="K1221" t="s" s="21">
        <f>IF(J1221&lt;25%,"น้อยกว่า 25%",IF(J1221&gt;=25%,"มากกว่าหรือเท่ากับ 25%",IF(J1221&gt;=35%,"มากกว่าหรือเท่ากับ 35%")))</f>
        <v>18</v>
      </c>
    </row>
    <row r="1222" s="7" customFormat="1" ht="19.15" customHeight="1">
      <c r="A1222" t="s" s="25">
        <v>1208</v>
      </c>
      <c r="B1222" s="26">
        <v>3</v>
      </c>
      <c r="C1222" s="26">
        <v>12</v>
      </c>
      <c r="D1222" t="s" s="25">
        <v>1300</v>
      </c>
      <c r="E1222" t="s" s="25">
        <v>375</v>
      </c>
      <c r="F1222" s="34">
        <v>188</v>
      </c>
      <c r="G1222" s="26">
        <v>193</v>
      </c>
      <c r="H1222" s="18">
        <f>SUM(G1222-F1222)</f>
        <v>5</v>
      </c>
      <c r="I1222" s="19">
        <f>H1222/F1222</f>
        <v>0.0265957446808511</v>
      </c>
      <c r="J1222" s="19">
        <f>H1222/G1222</f>
        <v>0.0259067357512953</v>
      </c>
      <c r="K1222" t="s" s="21">
        <f>IF(J1222&lt;25%,"น้อยกว่า 25%",IF(J1222&gt;=25%,"มากกว่าหรือเท่ากับ 25%",IF(J1222&gt;=35%,"มากกว่าหรือเท่ากับ 35%")))</f>
        <v>18</v>
      </c>
    </row>
    <row r="1223" s="7" customFormat="1" ht="19.15" customHeight="1">
      <c r="A1223" t="s" s="25">
        <v>1208</v>
      </c>
      <c r="B1223" s="26">
        <v>3</v>
      </c>
      <c r="C1223" s="26">
        <v>26</v>
      </c>
      <c r="D1223" t="s" s="25">
        <v>1301</v>
      </c>
      <c r="E1223" t="s" s="25">
        <v>112</v>
      </c>
      <c r="F1223" s="34">
        <v>164</v>
      </c>
      <c r="G1223" s="26">
        <v>174</v>
      </c>
      <c r="H1223" s="18">
        <f>SUM(G1223-F1223)</f>
        <v>10</v>
      </c>
      <c r="I1223" s="19">
        <f>H1223/F1223</f>
        <v>0.0609756097560976</v>
      </c>
      <c r="J1223" s="19">
        <f>H1223/G1223</f>
        <v>0.0574712643678161</v>
      </c>
      <c r="K1223" t="s" s="21">
        <f>IF(J1223&lt;25%,"น้อยกว่า 25%",IF(J1223&gt;=25%,"มากกว่าหรือเท่ากับ 25%",IF(J1223&gt;=35%,"มากกว่าหรือเท่ากับ 35%")))</f>
        <v>18</v>
      </c>
    </row>
    <row r="1224" s="7" customFormat="1" ht="19.15" customHeight="1">
      <c r="A1224" t="s" s="25">
        <v>1208</v>
      </c>
      <c r="B1224" s="26">
        <v>3</v>
      </c>
      <c r="C1224" s="26">
        <v>10</v>
      </c>
      <c r="D1224" t="s" s="25">
        <v>1302</v>
      </c>
      <c r="E1224" t="s" s="25">
        <v>30</v>
      </c>
      <c r="F1224" s="34">
        <v>141</v>
      </c>
      <c r="G1224" s="26">
        <v>146</v>
      </c>
      <c r="H1224" s="18">
        <f>SUM(G1224-F1224)</f>
        <v>5</v>
      </c>
      <c r="I1224" s="19">
        <f>H1224/F1224</f>
        <v>0.0354609929078014</v>
      </c>
      <c r="J1224" s="19">
        <f>H1224/G1224</f>
        <v>0.0342465753424658</v>
      </c>
      <c r="K1224" t="s" s="21">
        <f>IF(J1224&lt;25%,"น้อยกว่า 25%",IF(J1224&gt;=25%,"มากกว่าหรือเท่ากับ 25%",IF(J1224&gt;=35%,"มากกว่าหรือเท่ากับ 35%")))</f>
        <v>18</v>
      </c>
    </row>
    <row r="1225" s="7" customFormat="1" ht="19.15" customHeight="1">
      <c r="A1225" t="s" s="25">
        <v>1208</v>
      </c>
      <c r="B1225" s="26">
        <v>3</v>
      </c>
      <c r="C1225" s="26">
        <v>28</v>
      </c>
      <c r="D1225" t="s" s="25">
        <v>1303</v>
      </c>
      <c r="E1225" t="s" s="25">
        <v>52</v>
      </c>
      <c r="F1225" s="34">
        <v>135</v>
      </c>
      <c r="G1225" s="26">
        <v>140</v>
      </c>
      <c r="H1225" s="18">
        <f>SUM(G1225-F1225)</f>
        <v>5</v>
      </c>
      <c r="I1225" s="19">
        <f>H1225/F1225</f>
        <v>0.037037037037037</v>
      </c>
      <c r="J1225" s="19">
        <f>H1225/G1225</f>
        <v>0.0357142857142857</v>
      </c>
      <c r="K1225" t="s" s="21">
        <f>IF(J1225&lt;25%,"น้อยกว่า 25%",IF(J1225&gt;=25%,"มากกว่าหรือเท่ากับ 25%",IF(J1225&gt;=35%,"มากกว่าหรือเท่ากับ 35%")))</f>
        <v>18</v>
      </c>
    </row>
    <row r="1226" s="7" customFormat="1" ht="19.15" customHeight="1">
      <c r="A1226" t="s" s="25">
        <v>1208</v>
      </c>
      <c r="B1226" s="26">
        <v>3</v>
      </c>
      <c r="C1226" s="26">
        <v>21</v>
      </c>
      <c r="D1226" t="s" s="25">
        <v>1304</v>
      </c>
      <c r="E1226" t="s" s="25">
        <v>54</v>
      </c>
      <c r="F1226" s="34">
        <v>132</v>
      </c>
      <c r="G1226" s="26">
        <v>137</v>
      </c>
      <c r="H1226" s="18">
        <f>SUM(G1226-F1226)</f>
        <v>5</v>
      </c>
      <c r="I1226" s="19">
        <f>H1226/F1226</f>
        <v>0.0378787878787879</v>
      </c>
      <c r="J1226" s="19">
        <f>H1226/G1226</f>
        <v>0.0364963503649635</v>
      </c>
      <c r="K1226" t="s" s="21">
        <f>IF(J1226&lt;25%,"น้อยกว่า 25%",IF(J1226&gt;=25%,"มากกว่าหรือเท่ากับ 25%",IF(J1226&gt;=35%,"มากกว่าหรือเท่ากับ 35%")))</f>
        <v>18</v>
      </c>
    </row>
    <row r="1227" s="7" customFormat="1" ht="19.15" customHeight="1">
      <c r="A1227" t="s" s="25">
        <v>1208</v>
      </c>
      <c r="B1227" s="26">
        <v>3</v>
      </c>
      <c r="C1227" s="26">
        <v>34</v>
      </c>
      <c r="D1227" t="s" s="25">
        <v>1305</v>
      </c>
      <c r="E1227" t="s" s="25">
        <v>173</v>
      </c>
      <c r="F1227" s="34">
        <v>131</v>
      </c>
      <c r="G1227" s="26">
        <v>134</v>
      </c>
      <c r="H1227" s="18">
        <f>SUM(G1227-F1227)</f>
        <v>3</v>
      </c>
      <c r="I1227" s="19">
        <f>H1227/F1227</f>
        <v>0.0229007633587786</v>
      </c>
      <c r="J1227" s="19">
        <f>H1227/G1227</f>
        <v>0.0223880597014925</v>
      </c>
      <c r="K1227" t="s" s="21">
        <f>IF(J1227&lt;25%,"น้อยกว่า 25%",IF(J1227&gt;=25%,"มากกว่าหรือเท่ากับ 25%",IF(J1227&gt;=35%,"มากกว่าหรือเท่ากับ 35%")))</f>
        <v>18</v>
      </c>
    </row>
    <row r="1228" s="7" customFormat="1" ht="19.15" customHeight="1">
      <c r="A1228" t="s" s="25">
        <v>1208</v>
      </c>
      <c r="B1228" s="26">
        <v>3</v>
      </c>
      <c r="C1228" s="26">
        <v>31</v>
      </c>
      <c r="D1228" t="s" s="25">
        <v>1306</v>
      </c>
      <c r="E1228" t="s" s="25">
        <v>179</v>
      </c>
      <c r="F1228" s="34">
        <v>129</v>
      </c>
      <c r="G1228" s="26">
        <v>129</v>
      </c>
      <c r="H1228" s="18">
        <f>SUM(G1228-F1228)</f>
        <v>0</v>
      </c>
      <c r="I1228" s="19">
        <f>H1228/F1228</f>
        <v>0</v>
      </c>
      <c r="J1228" s="19">
        <f>H1228/G1228</f>
        <v>0</v>
      </c>
      <c r="K1228" t="s" s="21">
        <f>IF(J1228&lt;25%,"น้อยกว่า 25%",IF(J1228&gt;=25%,"มากกว่าหรือเท่ากับ 25%",IF(J1228&gt;=35%,"มากกว่าหรือเท่ากับ 35%")))</f>
        <v>18</v>
      </c>
    </row>
    <row r="1229" s="7" customFormat="1" ht="19.15" customHeight="1">
      <c r="A1229" t="s" s="25">
        <v>1208</v>
      </c>
      <c r="B1229" s="26">
        <v>3</v>
      </c>
      <c r="C1229" s="26">
        <v>25</v>
      </c>
      <c r="D1229" t="s" s="25">
        <v>1307</v>
      </c>
      <c r="E1229" t="s" s="25">
        <v>119</v>
      </c>
      <c r="F1229" s="34">
        <v>118</v>
      </c>
      <c r="G1229" s="26">
        <v>120</v>
      </c>
      <c r="H1229" s="18">
        <f>SUM(G1229-F1229)</f>
        <v>2</v>
      </c>
      <c r="I1229" s="19">
        <f>H1229/F1229</f>
        <v>0.0169491525423729</v>
      </c>
      <c r="J1229" s="19">
        <f>H1229/G1229</f>
        <v>0.0166666666666667</v>
      </c>
      <c r="K1229" t="s" s="21">
        <f>IF(J1229&lt;25%,"น้อยกว่า 25%",IF(J1229&gt;=25%,"มากกว่าหรือเท่ากับ 25%",IF(J1229&gt;=35%,"มากกว่าหรือเท่ากับ 35%")))</f>
        <v>18</v>
      </c>
    </row>
    <row r="1230" s="7" customFormat="1" ht="19.15" customHeight="1">
      <c r="A1230" t="s" s="25">
        <v>1208</v>
      </c>
      <c r="B1230" s="26">
        <v>3</v>
      </c>
      <c r="C1230" s="26">
        <v>37</v>
      </c>
      <c r="D1230" t="s" s="25">
        <v>1308</v>
      </c>
      <c r="E1230" t="s" s="25">
        <v>1309</v>
      </c>
      <c r="F1230" s="34">
        <v>116</v>
      </c>
      <c r="G1230" s="26">
        <v>116</v>
      </c>
      <c r="H1230" s="18">
        <f>SUM(G1230-F1230)</f>
        <v>0</v>
      </c>
      <c r="I1230" s="19">
        <f>H1230/F1230</f>
        <v>0</v>
      </c>
      <c r="J1230" s="19">
        <f>H1230/G1230</f>
        <v>0</v>
      </c>
      <c r="K1230" t="s" s="21">
        <f>IF(J1230&lt;25%,"น้อยกว่า 25%",IF(J1230&gt;=25%,"มากกว่าหรือเท่ากับ 25%",IF(J1230&gt;=35%,"มากกว่าหรือเท่ากับ 35%")))</f>
        <v>18</v>
      </c>
    </row>
    <row r="1231" s="7" customFormat="1" ht="19.15" customHeight="1">
      <c r="A1231" t="s" s="25">
        <v>1208</v>
      </c>
      <c r="B1231" s="26">
        <v>3</v>
      </c>
      <c r="C1231" s="26">
        <v>32</v>
      </c>
      <c r="D1231" t="s" s="25">
        <v>1310</v>
      </c>
      <c r="E1231" t="s" s="25">
        <v>248</v>
      </c>
      <c r="F1231" s="34">
        <v>102</v>
      </c>
      <c r="G1231" s="26">
        <v>103</v>
      </c>
      <c r="H1231" s="18">
        <f>SUM(G1231-F1231)</f>
        <v>1</v>
      </c>
      <c r="I1231" s="19">
        <f>H1231/F1231</f>
        <v>0.009803921568627451</v>
      </c>
      <c r="J1231" s="19">
        <f>H1231/G1231</f>
        <v>0.009708737864077671</v>
      </c>
      <c r="K1231" t="s" s="21">
        <f>IF(J1231&lt;25%,"น้อยกว่า 25%",IF(J1231&gt;=25%,"มากกว่าหรือเท่ากับ 25%",IF(J1231&gt;=35%,"มากกว่าหรือเท่ากับ 35%")))</f>
        <v>18</v>
      </c>
    </row>
    <row r="1232" s="7" customFormat="1" ht="19.15" customHeight="1">
      <c r="A1232" t="s" s="25">
        <v>1208</v>
      </c>
      <c r="B1232" s="26">
        <v>3</v>
      </c>
      <c r="C1232" s="26">
        <v>18</v>
      </c>
      <c r="D1232" t="s" s="25">
        <v>1311</v>
      </c>
      <c r="E1232" t="s" s="25">
        <v>74</v>
      </c>
      <c r="F1232" s="34">
        <v>76</v>
      </c>
      <c r="G1232" s="26">
        <v>81</v>
      </c>
      <c r="H1232" s="18">
        <f>SUM(G1232-F1232)</f>
        <v>5</v>
      </c>
      <c r="I1232" s="19">
        <f>H1232/F1232</f>
        <v>0.06578947368421049</v>
      </c>
      <c r="J1232" s="19">
        <f>H1232/G1232</f>
        <v>0.0617283950617284</v>
      </c>
      <c r="K1232" t="s" s="21">
        <f>IF(J1232&lt;25%,"น้อยกว่า 25%",IF(J1232&gt;=25%,"มากกว่าหรือเท่ากับ 25%",IF(J1232&gt;=35%,"มากกว่าหรือเท่ากับ 35%")))</f>
        <v>18</v>
      </c>
    </row>
    <row r="1233" s="7" customFormat="1" ht="19.15" customHeight="1">
      <c r="A1233" t="s" s="25">
        <v>1208</v>
      </c>
      <c r="B1233" s="26">
        <v>3</v>
      </c>
      <c r="C1233" s="26">
        <v>23</v>
      </c>
      <c r="D1233" t="s" s="25">
        <v>1312</v>
      </c>
      <c r="E1233" t="s" s="25">
        <v>40</v>
      </c>
      <c r="F1233" s="34">
        <v>74</v>
      </c>
      <c r="G1233" s="26">
        <v>77</v>
      </c>
      <c r="H1233" s="18">
        <f>SUM(G1233-F1233)</f>
        <v>3</v>
      </c>
      <c r="I1233" s="19">
        <f>H1233/F1233</f>
        <v>0.0405405405405405</v>
      </c>
      <c r="J1233" s="19">
        <f>H1233/G1233</f>
        <v>0.038961038961039</v>
      </c>
      <c r="K1233" t="s" s="21">
        <f>IF(J1233&lt;25%,"น้อยกว่า 25%",IF(J1233&gt;=25%,"มากกว่าหรือเท่ากับ 25%",IF(J1233&gt;=35%,"มากกว่าหรือเท่ากับ 35%")))</f>
        <v>18</v>
      </c>
    </row>
    <row r="1234" s="7" customFormat="1" ht="19.15" customHeight="1">
      <c r="A1234" t="s" s="25">
        <v>1208</v>
      </c>
      <c r="B1234" s="26">
        <v>3</v>
      </c>
      <c r="C1234" s="26">
        <v>38</v>
      </c>
      <c r="D1234" t="s" s="25">
        <v>1313</v>
      </c>
      <c r="E1234" t="s" s="25">
        <v>1224</v>
      </c>
      <c r="F1234" s="34">
        <v>73</v>
      </c>
      <c r="G1234" s="26">
        <v>76</v>
      </c>
      <c r="H1234" s="18">
        <f>SUM(G1234-F1234)</f>
        <v>3</v>
      </c>
      <c r="I1234" s="19">
        <f>H1234/F1234</f>
        <v>0.0410958904109589</v>
      </c>
      <c r="J1234" s="19">
        <f>H1234/G1234</f>
        <v>0.0394736842105263</v>
      </c>
      <c r="K1234" t="s" s="21">
        <f>IF(J1234&lt;25%,"น้อยกว่า 25%",IF(J1234&gt;=25%,"มากกว่าหรือเท่ากับ 25%",IF(J1234&gt;=35%,"มากกว่าหรือเท่ากับ 35%")))</f>
        <v>18</v>
      </c>
    </row>
    <row r="1235" s="7" customFormat="1" ht="19.15" customHeight="1">
      <c r="A1235" t="s" s="25">
        <v>1208</v>
      </c>
      <c r="B1235" s="26">
        <v>3</v>
      </c>
      <c r="C1235" s="26">
        <v>20</v>
      </c>
      <c r="D1235" t="s" s="25">
        <v>1314</v>
      </c>
      <c r="E1235" t="s" s="25">
        <v>106</v>
      </c>
      <c r="F1235" s="34">
        <v>62</v>
      </c>
      <c r="G1235" s="26">
        <v>65</v>
      </c>
      <c r="H1235" s="18">
        <f>SUM(G1235-F1235)</f>
        <v>3</v>
      </c>
      <c r="I1235" s="19">
        <f>H1235/F1235</f>
        <v>0.0483870967741935</v>
      </c>
      <c r="J1235" s="19">
        <f>H1235/G1235</f>
        <v>0.0461538461538462</v>
      </c>
      <c r="K1235" t="s" s="21">
        <f>IF(J1235&lt;25%,"น้อยกว่า 25%",IF(J1235&gt;=25%,"มากกว่าหรือเท่ากับ 25%",IF(J1235&gt;=35%,"มากกว่าหรือเท่ากับ 35%")))</f>
        <v>18</v>
      </c>
    </row>
    <row r="1236" s="7" customFormat="1" ht="19.15" customHeight="1">
      <c r="A1236" t="s" s="25">
        <v>1208</v>
      </c>
      <c r="B1236" s="26">
        <v>3</v>
      </c>
      <c r="C1236" s="26">
        <v>22</v>
      </c>
      <c r="D1236" t="s" s="25">
        <v>1315</v>
      </c>
      <c r="E1236" t="s" s="25">
        <v>72</v>
      </c>
      <c r="F1236" s="34">
        <v>53</v>
      </c>
      <c r="G1236" s="26">
        <v>55</v>
      </c>
      <c r="H1236" s="18">
        <f>SUM(G1236-F1236)</f>
        <v>2</v>
      </c>
      <c r="I1236" s="19">
        <f>H1236/F1236</f>
        <v>0.0377358490566038</v>
      </c>
      <c r="J1236" s="19">
        <f>H1236/G1236</f>
        <v>0.0363636363636364</v>
      </c>
      <c r="K1236" t="s" s="21">
        <f>IF(J1236&lt;25%,"น้อยกว่า 25%",IF(J1236&gt;=25%,"มากกว่าหรือเท่ากับ 25%",IF(J1236&gt;=35%,"มากกว่าหรือเท่ากับ 35%")))</f>
        <v>18</v>
      </c>
    </row>
    <row r="1237" s="7" customFormat="1" ht="19.15" customHeight="1">
      <c r="A1237" t="s" s="25">
        <v>1208</v>
      </c>
      <c r="B1237" s="26">
        <v>3</v>
      </c>
      <c r="C1237" s="26">
        <v>30</v>
      </c>
      <c r="D1237" t="s" s="25">
        <v>1316</v>
      </c>
      <c r="E1237" t="s" s="25">
        <v>380</v>
      </c>
      <c r="F1237" s="34">
        <v>0</v>
      </c>
      <c r="G1237" s="26">
        <v>0</v>
      </c>
      <c r="H1237" s="18">
        <f>SUM(G1237-F1237)</f>
        <v>0</v>
      </c>
      <c r="I1237" s="19">
        <f>H1237/F1237</f>
      </c>
      <c r="J1237" s="19">
        <f>H1237/G1237</f>
      </c>
      <c r="K1237" s="24">
        <f>IF(J1237&lt;25%,"น้อยกว่า 25%",IF(J1237&gt;=25%,"มากกว่าหรือเท่ากับ 25%",IF(J1237&gt;=35%,"มากกว่าหรือเท่ากับ 35%")))</f>
      </c>
    </row>
    <row r="1238" s="7" customFormat="1" ht="19.15" customHeight="1">
      <c r="A1238" t="s" s="25">
        <v>1208</v>
      </c>
      <c r="B1238" s="26">
        <v>3</v>
      </c>
      <c r="C1238" s="26">
        <v>33</v>
      </c>
      <c r="D1238" t="s" s="25">
        <v>1317</v>
      </c>
      <c r="E1238" t="s" s="25">
        <v>237</v>
      </c>
      <c r="F1238" s="34">
        <v>0</v>
      </c>
      <c r="G1238" s="26">
        <v>0</v>
      </c>
      <c r="H1238" s="18">
        <f>SUM(G1238-F1238)</f>
        <v>0</v>
      </c>
      <c r="I1238" s="19">
        <f>H1238/F1238</f>
      </c>
      <c r="J1238" s="19">
        <f>H1238/G1238</f>
      </c>
      <c r="K1238" s="24">
        <f>IF(J1238&lt;25%,"น้อยกว่า 25%",IF(J1238&gt;=25%,"มากกว่าหรือเท่ากับ 25%",IF(J1238&gt;=35%,"มากกว่าหรือเท่ากับ 35%")))</f>
      </c>
    </row>
    <row r="1239" s="7" customFormat="1" ht="19.15" customHeight="1">
      <c r="A1239" t="s" s="16">
        <v>1208</v>
      </c>
      <c r="B1239" s="17">
        <v>4</v>
      </c>
      <c r="C1239" s="17">
        <v>2</v>
      </c>
      <c r="D1239" t="s" s="16">
        <v>1318</v>
      </c>
      <c r="E1239" t="s" s="16">
        <v>84</v>
      </c>
      <c r="F1239" s="37">
        <v>43321</v>
      </c>
      <c r="G1239" s="17">
        <v>45503</v>
      </c>
      <c r="H1239" s="18">
        <f>SUM(G1239-F1239)</f>
        <v>2182</v>
      </c>
      <c r="I1239" s="19">
        <f>H1239/F1239</f>
        <v>0.0503681817132569</v>
      </c>
      <c r="J1239" s="19">
        <f>H1239/G1239</f>
        <v>0.0479528822275454</v>
      </c>
      <c r="K1239" t="s" s="21">
        <f>IF(J1239&lt;25%,"น้อยกว่า 25%",IF(J1239&gt;=25%,"มากกว่าหรือเท่ากับ 25%",IF(J1239&gt;=35%,"มากกว่าหรือเท่ากับ 35%")))</f>
        <v>18</v>
      </c>
    </row>
    <row r="1240" s="7" customFormat="1" ht="19.15" customHeight="1">
      <c r="A1240" t="s" s="16">
        <v>1208</v>
      </c>
      <c r="B1240" s="17">
        <v>4</v>
      </c>
      <c r="C1240" s="17">
        <v>12</v>
      </c>
      <c r="D1240" t="s" s="16">
        <v>1319</v>
      </c>
      <c r="E1240" t="s" s="16">
        <v>20</v>
      </c>
      <c r="F1240" s="37">
        <v>16571</v>
      </c>
      <c r="G1240" s="17">
        <v>17196</v>
      </c>
      <c r="H1240" s="18">
        <f>SUM(G1240-F1240)</f>
        <v>625</v>
      </c>
      <c r="I1240" s="19">
        <f>H1240/F1240</f>
        <v>0.0377164926679138</v>
      </c>
      <c r="J1240" s="19">
        <f>H1240/G1240</f>
        <v>0.0363456617818097</v>
      </c>
      <c r="K1240" t="s" s="21">
        <f>IF(J1240&lt;25%,"น้อยกว่า 25%",IF(J1240&gt;=25%,"มากกว่าหรือเท่ากับ 25%",IF(J1240&gt;=35%,"มากกว่าหรือเท่ากับ 35%")))</f>
        <v>18</v>
      </c>
    </row>
    <row r="1241" s="7" customFormat="1" ht="19.15" customHeight="1">
      <c r="A1241" t="s" s="16">
        <v>1208</v>
      </c>
      <c r="B1241" s="17">
        <v>4</v>
      </c>
      <c r="C1241" s="17">
        <v>8</v>
      </c>
      <c r="D1241" t="s" s="16">
        <v>1320</v>
      </c>
      <c r="E1241" t="s" s="16">
        <v>22</v>
      </c>
      <c r="F1241" s="37">
        <v>14621</v>
      </c>
      <c r="G1241" s="17">
        <v>14973</v>
      </c>
      <c r="H1241" s="18">
        <f>SUM(G1241-F1241)</f>
        <v>352</v>
      </c>
      <c r="I1241" s="19">
        <f>H1241/F1241</f>
        <v>0.0240749606730046</v>
      </c>
      <c r="J1241" s="19">
        <f>H1241/G1241</f>
        <v>0.0235089828357711</v>
      </c>
      <c r="K1241" t="s" s="21">
        <f>IF(J1241&lt;25%,"น้อยกว่า 25%",IF(J1241&gt;=25%,"มากกว่าหรือเท่ากับ 25%",IF(J1241&gt;=35%,"มากกว่าหรือเท่ากับ 35%")))</f>
        <v>18</v>
      </c>
    </row>
    <row r="1242" s="7" customFormat="1" ht="19.15" customHeight="1">
      <c r="A1242" t="s" s="16">
        <v>1208</v>
      </c>
      <c r="B1242" s="17">
        <v>4</v>
      </c>
      <c r="C1242" s="17">
        <v>21</v>
      </c>
      <c r="D1242" t="s" s="16">
        <v>1321</v>
      </c>
      <c r="E1242" t="s" s="16">
        <v>38</v>
      </c>
      <c r="F1242" s="37">
        <v>3503</v>
      </c>
      <c r="G1242" s="17">
        <v>3573</v>
      </c>
      <c r="H1242" s="18">
        <f>SUM(G1242-F1242)</f>
        <v>70</v>
      </c>
      <c r="I1242" s="19">
        <f>H1242/F1242</f>
        <v>0.0199828718241507</v>
      </c>
      <c r="J1242" s="19">
        <f>H1242/G1242</f>
        <v>0.0195913797928911</v>
      </c>
      <c r="K1242" t="s" s="21">
        <f>IF(J1242&lt;25%,"น้อยกว่า 25%",IF(J1242&gt;=25%,"มากกว่าหรือเท่ากับ 25%",IF(J1242&gt;=35%,"มากกว่าหรือเท่ากับ 35%")))</f>
        <v>18</v>
      </c>
    </row>
    <row r="1243" s="7" customFormat="1" ht="19.15" customHeight="1">
      <c r="A1243" t="s" s="16">
        <v>1208</v>
      </c>
      <c r="B1243" s="17">
        <v>4</v>
      </c>
      <c r="C1243" s="17">
        <v>1</v>
      </c>
      <c r="D1243" t="s" s="16">
        <v>1322</v>
      </c>
      <c r="E1243" t="s" s="16">
        <v>26</v>
      </c>
      <c r="F1243" s="37">
        <v>2941</v>
      </c>
      <c r="G1243" s="17">
        <v>3074</v>
      </c>
      <c r="H1243" s="18">
        <f>SUM(G1243-F1243)</f>
        <v>133</v>
      </c>
      <c r="I1243" s="19">
        <f>H1243/F1243</f>
        <v>0.0452227133628018</v>
      </c>
      <c r="J1243" s="19">
        <f>H1243/G1243</f>
        <v>0.0432661027976578</v>
      </c>
      <c r="K1243" t="s" s="21">
        <f>IF(J1243&lt;25%,"น้อยกว่า 25%",IF(J1243&gt;=25%,"มากกว่าหรือเท่ากับ 25%",IF(J1243&gt;=35%,"มากกว่าหรือเท่ากับ 35%")))</f>
        <v>18</v>
      </c>
    </row>
    <row r="1244" s="7" customFormat="1" ht="19.15" customHeight="1">
      <c r="A1244" t="s" s="16">
        <v>1208</v>
      </c>
      <c r="B1244" s="17">
        <v>4</v>
      </c>
      <c r="C1244" s="17">
        <v>10</v>
      </c>
      <c r="D1244" t="s" s="16">
        <v>1323</v>
      </c>
      <c r="E1244" t="s" s="16">
        <v>281</v>
      </c>
      <c r="F1244" s="37">
        <v>2902</v>
      </c>
      <c r="G1244" s="17">
        <v>2949</v>
      </c>
      <c r="H1244" s="18">
        <f>SUM(G1244-F1244)</f>
        <v>47</v>
      </c>
      <c r="I1244" s="19">
        <f>H1244/F1244</f>
        <v>0.0161957270847691</v>
      </c>
      <c r="J1244" s="19">
        <f>H1244/G1244</f>
        <v>0.0159376059681248</v>
      </c>
      <c r="K1244" t="s" s="21">
        <f>IF(J1244&lt;25%,"น้อยกว่า 25%",IF(J1244&gt;=25%,"มากกว่าหรือเท่ากับ 25%",IF(J1244&gt;=35%,"มากกว่าหรือเท่ากับ 35%")))</f>
        <v>18</v>
      </c>
    </row>
    <row r="1245" s="7" customFormat="1" ht="19.15" customHeight="1">
      <c r="A1245" t="s" s="16">
        <v>1208</v>
      </c>
      <c r="B1245" s="17">
        <v>4</v>
      </c>
      <c r="C1245" s="17">
        <v>22</v>
      </c>
      <c r="D1245" t="s" s="16">
        <v>1324</v>
      </c>
      <c r="E1245" t="s" s="16">
        <v>34</v>
      </c>
      <c r="F1245" s="37">
        <v>1646</v>
      </c>
      <c r="G1245" s="17">
        <v>1725</v>
      </c>
      <c r="H1245" s="18">
        <f>SUM(G1245-F1245)</f>
        <v>79</v>
      </c>
      <c r="I1245" s="19">
        <f>H1245/F1245</f>
        <v>0.0479951397326853</v>
      </c>
      <c r="J1245" s="19">
        <f>H1245/G1245</f>
        <v>0.0457971014492754</v>
      </c>
      <c r="K1245" t="s" s="21">
        <f>IF(J1245&lt;25%,"น้อยกว่า 25%",IF(J1245&gt;=25%,"มากกว่าหรือเท่ากับ 25%",IF(J1245&gt;=35%,"มากกว่าหรือเท่ากับ 35%")))</f>
        <v>18</v>
      </c>
    </row>
    <row r="1246" s="7" customFormat="1" ht="19.15" customHeight="1">
      <c r="A1246" t="s" s="16">
        <v>1208</v>
      </c>
      <c r="B1246" s="17">
        <v>4</v>
      </c>
      <c r="C1246" s="17">
        <v>16</v>
      </c>
      <c r="D1246" t="s" s="16">
        <v>1325</v>
      </c>
      <c r="E1246" t="s" s="16">
        <v>28</v>
      </c>
      <c r="F1246" s="37">
        <v>1139</v>
      </c>
      <c r="G1246" s="17">
        <v>1239</v>
      </c>
      <c r="H1246" s="18">
        <f>SUM(G1246-F1246)</f>
        <v>100</v>
      </c>
      <c r="I1246" s="19">
        <f>H1246/F1246</f>
        <v>0.0877963125548727</v>
      </c>
      <c r="J1246" s="19">
        <f>H1246/G1246</f>
        <v>0.08071025020177559</v>
      </c>
      <c r="K1246" t="s" s="21">
        <f>IF(J1246&lt;25%,"น้อยกว่า 25%",IF(J1246&gt;=25%,"มากกว่าหรือเท่ากับ 25%",IF(J1246&gt;=35%,"มากกว่าหรือเท่ากับ 35%")))</f>
        <v>18</v>
      </c>
    </row>
    <row r="1247" s="7" customFormat="1" ht="19.15" customHeight="1">
      <c r="A1247" t="s" s="16">
        <v>1208</v>
      </c>
      <c r="B1247" s="17">
        <v>4</v>
      </c>
      <c r="C1247" s="17">
        <v>9</v>
      </c>
      <c r="D1247" t="s" s="16">
        <v>1326</v>
      </c>
      <c r="E1247" t="s" s="16">
        <v>64</v>
      </c>
      <c r="F1247" s="37">
        <v>763</v>
      </c>
      <c r="G1247" s="17">
        <v>867</v>
      </c>
      <c r="H1247" s="18">
        <f>SUM(G1247-F1247)</f>
        <v>104</v>
      </c>
      <c r="I1247" s="19">
        <f>H1247/F1247</f>
        <v>0.136304062909567</v>
      </c>
      <c r="J1247" s="19">
        <f>H1247/G1247</f>
        <v>0.119953863898501</v>
      </c>
      <c r="K1247" t="s" s="21">
        <f>IF(J1247&lt;25%,"น้อยกว่า 25%",IF(J1247&gt;=25%,"มากกว่าหรือเท่ากับ 25%",IF(J1247&gt;=35%,"มากกว่าหรือเท่ากับ 35%")))</f>
        <v>18</v>
      </c>
    </row>
    <row r="1248" s="7" customFormat="1" ht="19.15" customHeight="1">
      <c r="A1248" t="s" s="16">
        <v>1208</v>
      </c>
      <c r="B1248" s="17">
        <v>4</v>
      </c>
      <c r="C1248" s="17">
        <v>14</v>
      </c>
      <c r="D1248" t="s" s="16">
        <v>1327</v>
      </c>
      <c r="E1248" t="s" s="16">
        <v>424</v>
      </c>
      <c r="F1248" s="37">
        <v>858</v>
      </c>
      <c r="G1248" s="17">
        <v>864</v>
      </c>
      <c r="H1248" s="18">
        <f>SUM(G1248-F1248)</f>
        <v>6</v>
      </c>
      <c r="I1248" s="19">
        <f>H1248/F1248</f>
        <v>0.00699300699300699</v>
      </c>
      <c r="J1248" s="19">
        <f>H1248/G1248</f>
        <v>0.00694444444444444</v>
      </c>
      <c r="K1248" t="s" s="21">
        <f>IF(J1248&lt;25%,"น้อยกว่า 25%",IF(J1248&gt;=25%,"มากกว่าหรือเท่ากับ 25%",IF(J1248&gt;=35%,"มากกว่าหรือเท่ากับ 35%")))</f>
        <v>18</v>
      </c>
    </row>
    <row r="1249" s="7" customFormat="1" ht="19.15" customHeight="1">
      <c r="A1249" t="s" s="16">
        <v>1208</v>
      </c>
      <c r="B1249" s="17">
        <v>4</v>
      </c>
      <c r="C1249" s="17">
        <v>32</v>
      </c>
      <c r="D1249" t="s" s="16">
        <v>1328</v>
      </c>
      <c r="E1249" t="s" s="16">
        <v>50</v>
      </c>
      <c r="F1249" s="37">
        <v>707</v>
      </c>
      <c r="G1249" s="17">
        <v>716</v>
      </c>
      <c r="H1249" s="18">
        <f>SUM(G1249-F1249)</f>
        <v>9</v>
      </c>
      <c r="I1249" s="19">
        <f>H1249/F1249</f>
        <v>0.0127298444130127</v>
      </c>
      <c r="J1249" s="19">
        <f>H1249/G1249</f>
        <v>0.0125698324022346</v>
      </c>
      <c r="K1249" t="s" s="21">
        <f>IF(J1249&lt;25%,"น้อยกว่า 25%",IF(J1249&gt;=25%,"มากกว่าหรือเท่ากับ 25%",IF(J1249&gt;=35%,"มากกว่าหรือเท่ากับ 35%")))</f>
        <v>18</v>
      </c>
    </row>
    <row r="1250" s="7" customFormat="1" ht="19.15" customHeight="1">
      <c r="A1250" t="s" s="16">
        <v>1208</v>
      </c>
      <c r="B1250" s="17">
        <v>4</v>
      </c>
      <c r="C1250" s="17">
        <v>15</v>
      </c>
      <c r="D1250" t="s" s="16">
        <v>1329</v>
      </c>
      <c r="E1250" t="s" s="16">
        <v>60</v>
      </c>
      <c r="F1250" s="37">
        <v>685</v>
      </c>
      <c r="G1250" s="17">
        <v>686</v>
      </c>
      <c r="H1250" s="18">
        <f>SUM(G1250-F1250)</f>
        <v>1</v>
      </c>
      <c r="I1250" s="19">
        <f>H1250/F1250</f>
        <v>0.00145985401459854</v>
      </c>
      <c r="J1250" s="19">
        <f>H1250/G1250</f>
        <v>0.00145772594752187</v>
      </c>
      <c r="K1250" t="s" s="21">
        <f>IF(J1250&lt;25%,"น้อยกว่า 25%",IF(J1250&gt;=25%,"มากกว่าหรือเท่ากับ 25%",IF(J1250&gt;=35%,"มากกว่าหรือเท่ากับ 35%")))</f>
        <v>18</v>
      </c>
    </row>
    <row r="1251" s="7" customFormat="1" ht="19.15" customHeight="1">
      <c r="A1251" t="s" s="16">
        <v>1208</v>
      </c>
      <c r="B1251" s="17">
        <v>4</v>
      </c>
      <c r="C1251" s="17">
        <v>6</v>
      </c>
      <c r="D1251" t="s" s="16">
        <v>1330</v>
      </c>
      <c r="E1251" t="s" s="16">
        <v>101</v>
      </c>
      <c r="F1251" s="37">
        <v>565</v>
      </c>
      <c r="G1251" s="17">
        <v>592</v>
      </c>
      <c r="H1251" s="18">
        <f>SUM(G1251-F1251)</f>
        <v>27</v>
      </c>
      <c r="I1251" s="19">
        <f>H1251/F1251</f>
        <v>0.047787610619469</v>
      </c>
      <c r="J1251" s="19">
        <f>H1251/G1251</f>
        <v>0.0456081081081081</v>
      </c>
      <c r="K1251" t="s" s="21">
        <f>IF(J1251&lt;25%,"น้อยกว่า 25%",IF(J1251&gt;=25%,"มากกว่าหรือเท่ากับ 25%",IF(J1251&gt;=35%,"มากกว่าหรือเท่ากับ 35%")))</f>
        <v>18</v>
      </c>
    </row>
    <row r="1252" s="7" customFormat="1" ht="19.15" customHeight="1">
      <c r="A1252" t="s" s="16">
        <v>1208</v>
      </c>
      <c r="B1252" s="17">
        <v>4</v>
      </c>
      <c r="C1252" s="17">
        <v>33</v>
      </c>
      <c r="D1252" t="s" s="16">
        <v>1331</v>
      </c>
      <c r="E1252" t="s" s="16">
        <v>248</v>
      </c>
      <c r="F1252" s="37">
        <v>332</v>
      </c>
      <c r="G1252" s="17">
        <v>332</v>
      </c>
      <c r="H1252" s="18">
        <f>SUM(G1252-F1252)</f>
        <v>0</v>
      </c>
      <c r="I1252" s="19">
        <f>H1252/F1252</f>
        <v>0</v>
      </c>
      <c r="J1252" s="19">
        <f>H1252/G1252</f>
        <v>0</v>
      </c>
      <c r="K1252" t="s" s="21">
        <f>IF(J1252&lt;25%,"น้อยกว่า 25%",IF(J1252&gt;=25%,"มากกว่าหรือเท่ากับ 25%",IF(J1252&gt;=35%,"มากกว่าหรือเท่ากับ 35%")))</f>
        <v>18</v>
      </c>
    </row>
    <row r="1253" s="7" customFormat="1" ht="19.15" customHeight="1">
      <c r="A1253" t="s" s="16">
        <v>1208</v>
      </c>
      <c r="B1253" s="17">
        <v>4</v>
      </c>
      <c r="C1253" s="17">
        <v>4</v>
      </c>
      <c r="D1253" t="s" s="16">
        <v>1332</v>
      </c>
      <c r="E1253" t="s" s="16">
        <v>30</v>
      </c>
      <c r="F1253" s="37">
        <v>218</v>
      </c>
      <c r="G1253" s="17">
        <v>229</v>
      </c>
      <c r="H1253" s="18">
        <f>SUM(G1253-F1253)</f>
        <v>11</v>
      </c>
      <c r="I1253" s="19">
        <f>H1253/F1253</f>
        <v>0.0504587155963303</v>
      </c>
      <c r="J1253" s="19">
        <f>H1253/G1253</f>
        <v>0.0480349344978166</v>
      </c>
      <c r="K1253" t="s" s="21">
        <f>IF(J1253&lt;25%,"น้อยกว่า 25%",IF(J1253&gt;=25%,"มากกว่าหรือเท่ากับ 25%",IF(J1253&gt;=35%,"มากกว่าหรือเท่ากับ 35%")))</f>
        <v>18</v>
      </c>
    </row>
    <row r="1254" s="7" customFormat="1" ht="19.15" customHeight="1">
      <c r="A1254" t="s" s="16">
        <v>1208</v>
      </c>
      <c r="B1254" s="17">
        <v>4</v>
      </c>
      <c r="C1254" s="17">
        <v>17</v>
      </c>
      <c r="D1254" t="s" s="16">
        <v>1333</v>
      </c>
      <c r="E1254" t="s" s="16">
        <v>48</v>
      </c>
      <c r="F1254" s="37">
        <v>202</v>
      </c>
      <c r="G1254" s="17">
        <v>205</v>
      </c>
      <c r="H1254" s="18">
        <f>SUM(G1254-F1254)</f>
        <v>3</v>
      </c>
      <c r="I1254" s="19">
        <f>H1254/F1254</f>
        <v>0.0148514851485149</v>
      </c>
      <c r="J1254" s="19">
        <f>H1254/G1254</f>
        <v>0.0146341463414634</v>
      </c>
      <c r="K1254" t="s" s="21">
        <f>IF(J1254&lt;25%,"น้อยกว่า 25%",IF(J1254&gt;=25%,"มากกว่าหรือเท่ากับ 25%",IF(J1254&gt;=35%,"มากกว่าหรือเท่ากับ 35%")))</f>
        <v>18</v>
      </c>
    </row>
    <row r="1255" s="7" customFormat="1" ht="19.15" customHeight="1">
      <c r="A1255" t="s" s="16">
        <v>1208</v>
      </c>
      <c r="B1255" s="17">
        <v>4</v>
      </c>
      <c r="C1255" s="17">
        <v>28</v>
      </c>
      <c r="D1255" t="s" s="16">
        <v>1334</v>
      </c>
      <c r="E1255" t="s" s="16">
        <v>42</v>
      </c>
      <c r="F1255" s="37">
        <v>194</v>
      </c>
      <c r="G1255" s="17">
        <v>199</v>
      </c>
      <c r="H1255" s="18">
        <f>SUM(G1255-F1255)</f>
        <v>5</v>
      </c>
      <c r="I1255" s="19">
        <f>H1255/F1255</f>
        <v>0.0257731958762887</v>
      </c>
      <c r="J1255" s="19">
        <f>H1255/G1255</f>
        <v>0.0251256281407035</v>
      </c>
      <c r="K1255" t="s" s="21">
        <f>IF(J1255&lt;25%,"น้อยกว่า 25%",IF(J1255&gt;=25%,"มากกว่าหรือเท่ากับ 25%",IF(J1255&gt;=35%,"มากกว่าหรือเท่ากับ 35%")))</f>
        <v>18</v>
      </c>
    </row>
    <row r="1256" s="7" customFormat="1" ht="19.15" customHeight="1">
      <c r="A1256" t="s" s="16">
        <v>1208</v>
      </c>
      <c r="B1256" s="17">
        <v>4</v>
      </c>
      <c r="C1256" s="17">
        <v>25</v>
      </c>
      <c r="D1256" t="s" s="16">
        <v>1335</v>
      </c>
      <c r="E1256" t="s" s="16">
        <v>40</v>
      </c>
      <c r="F1256" s="37">
        <v>129</v>
      </c>
      <c r="G1256" s="17">
        <v>131</v>
      </c>
      <c r="H1256" s="18">
        <f>SUM(G1256-F1256)</f>
        <v>2</v>
      </c>
      <c r="I1256" s="19">
        <f>H1256/F1256</f>
        <v>0.0155038759689922</v>
      </c>
      <c r="J1256" s="19">
        <f>H1256/G1256</f>
        <v>0.0152671755725191</v>
      </c>
      <c r="K1256" t="s" s="21">
        <f>IF(J1256&lt;25%,"น้อยกว่า 25%",IF(J1256&gt;=25%,"มากกว่าหรือเท่ากับ 25%",IF(J1256&gt;=35%,"มากกว่าหรือเท่ากับ 35%")))</f>
        <v>18</v>
      </c>
    </row>
    <row r="1257" s="7" customFormat="1" ht="19.15" customHeight="1">
      <c r="A1257" t="s" s="16">
        <v>1208</v>
      </c>
      <c r="B1257" s="17">
        <v>4</v>
      </c>
      <c r="C1257" s="17">
        <v>34</v>
      </c>
      <c r="D1257" t="s" s="16">
        <v>1336</v>
      </c>
      <c r="E1257" t="s" s="16">
        <v>173</v>
      </c>
      <c r="F1257" s="37">
        <v>117</v>
      </c>
      <c r="G1257" s="17">
        <v>118</v>
      </c>
      <c r="H1257" s="18">
        <f>SUM(G1257-F1257)</f>
        <v>1</v>
      </c>
      <c r="I1257" s="19">
        <f>H1257/F1257</f>
        <v>0.00854700854700855</v>
      </c>
      <c r="J1257" s="19">
        <f>H1257/G1257</f>
        <v>0.008474576271186441</v>
      </c>
      <c r="K1257" t="s" s="21">
        <f>IF(J1257&lt;25%,"น้อยกว่า 25%",IF(J1257&gt;=25%,"มากกว่าหรือเท่ากับ 25%",IF(J1257&gt;=35%,"มากกว่าหรือเท่ากับ 35%")))</f>
        <v>18</v>
      </c>
    </row>
    <row r="1258" s="7" customFormat="1" ht="19.15" customHeight="1">
      <c r="A1258" t="s" s="16">
        <v>1208</v>
      </c>
      <c r="B1258" s="17">
        <v>4</v>
      </c>
      <c r="C1258" s="17">
        <v>13</v>
      </c>
      <c r="D1258" t="s" s="16">
        <v>1337</v>
      </c>
      <c r="E1258" t="s" s="16">
        <v>66</v>
      </c>
      <c r="F1258" s="37">
        <v>114</v>
      </c>
      <c r="G1258" s="17">
        <v>115</v>
      </c>
      <c r="H1258" s="18">
        <f>SUM(G1258-F1258)</f>
        <v>1</v>
      </c>
      <c r="I1258" s="19">
        <f>H1258/F1258</f>
        <v>0.0087719298245614</v>
      </c>
      <c r="J1258" s="19">
        <f>H1258/G1258</f>
        <v>0.00869565217391304</v>
      </c>
      <c r="K1258" t="s" s="21">
        <f>IF(J1258&lt;25%,"น้อยกว่า 25%",IF(J1258&gt;=25%,"มากกว่าหรือเท่ากับ 25%",IF(J1258&gt;=35%,"มากกว่าหรือเท่ากับ 35%")))</f>
        <v>18</v>
      </c>
    </row>
    <row r="1259" s="7" customFormat="1" ht="19.15" customHeight="1">
      <c r="A1259" t="s" s="16">
        <v>1208</v>
      </c>
      <c r="B1259" s="17">
        <v>4</v>
      </c>
      <c r="C1259" s="17">
        <v>19</v>
      </c>
      <c r="D1259" t="s" s="16">
        <v>1338</v>
      </c>
      <c r="E1259" t="s" s="16">
        <v>375</v>
      </c>
      <c r="F1259" s="37">
        <v>108</v>
      </c>
      <c r="G1259" s="17">
        <v>110</v>
      </c>
      <c r="H1259" s="18">
        <f>SUM(G1259-F1259)</f>
        <v>2</v>
      </c>
      <c r="I1259" s="19">
        <f>H1259/F1259</f>
        <v>0.0185185185185185</v>
      </c>
      <c r="J1259" s="19">
        <f>H1259/G1259</f>
        <v>0.0181818181818182</v>
      </c>
      <c r="K1259" t="s" s="21">
        <f>IF(J1259&lt;25%,"น้อยกว่า 25%",IF(J1259&gt;=25%,"มากกว่าหรือเท่ากับ 25%",IF(J1259&gt;=35%,"มากกว่าหรือเท่ากับ 35%")))</f>
        <v>18</v>
      </c>
    </row>
    <row r="1260" s="7" customFormat="1" ht="19.15" customHeight="1">
      <c r="A1260" t="s" s="16">
        <v>1208</v>
      </c>
      <c r="B1260" s="17">
        <v>4</v>
      </c>
      <c r="C1260" s="17">
        <v>26</v>
      </c>
      <c r="D1260" t="s" s="16">
        <v>1339</v>
      </c>
      <c r="E1260" t="s" s="16">
        <v>119</v>
      </c>
      <c r="F1260" s="37">
        <v>106</v>
      </c>
      <c r="G1260" s="17">
        <v>107</v>
      </c>
      <c r="H1260" s="18">
        <f>SUM(G1260-F1260)</f>
        <v>1</v>
      </c>
      <c r="I1260" s="19">
        <f>H1260/F1260</f>
        <v>0.00943396226415094</v>
      </c>
      <c r="J1260" s="19">
        <f>H1260/G1260</f>
        <v>0.00934579439252336</v>
      </c>
      <c r="K1260" t="s" s="21">
        <f>IF(J1260&lt;25%,"น้อยกว่า 25%",IF(J1260&gt;=25%,"มากกว่าหรือเท่ากับ 25%",IF(J1260&gt;=35%,"มากกว่าหรือเท่ากับ 35%")))</f>
        <v>18</v>
      </c>
    </row>
    <row r="1261" s="7" customFormat="1" ht="19.15" customHeight="1">
      <c r="A1261" t="s" s="16">
        <v>1208</v>
      </c>
      <c r="B1261" s="17">
        <v>4</v>
      </c>
      <c r="C1261" s="17">
        <v>24</v>
      </c>
      <c r="D1261" t="s" s="16">
        <v>1340</v>
      </c>
      <c r="E1261" t="s" s="16">
        <v>72</v>
      </c>
      <c r="F1261" s="37">
        <v>82</v>
      </c>
      <c r="G1261" s="17">
        <v>83</v>
      </c>
      <c r="H1261" s="18">
        <f>SUM(G1261-F1261)</f>
        <v>1</v>
      </c>
      <c r="I1261" s="19">
        <f>H1261/F1261</f>
        <v>0.0121951219512195</v>
      </c>
      <c r="J1261" s="19">
        <f>H1261/G1261</f>
        <v>0.0120481927710843</v>
      </c>
      <c r="K1261" t="s" s="21">
        <f>IF(J1261&lt;25%,"น้อยกว่า 25%",IF(J1261&gt;=25%,"มากกว่าหรือเท่ากับ 25%",IF(J1261&gt;=35%,"มากกว่าหรือเท่ากับ 35%")))</f>
        <v>18</v>
      </c>
    </row>
    <row r="1262" s="7" customFormat="1" ht="19.15" customHeight="1">
      <c r="A1262" t="s" s="16">
        <v>1208</v>
      </c>
      <c r="B1262" s="17">
        <v>4</v>
      </c>
      <c r="C1262" s="17">
        <v>38</v>
      </c>
      <c r="D1262" t="s" s="16">
        <v>1341</v>
      </c>
      <c r="E1262" t="s" s="16">
        <v>68</v>
      </c>
      <c r="F1262" s="37">
        <v>80</v>
      </c>
      <c r="G1262" s="17">
        <v>81</v>
      </c>
      <c r="H1262" s="18">
        <f>SUM(G1262-F1262)</f>
        <v>1</v>
      </c>
      <c r="I1262" s="19">
        <f>H1262/F1262</f>
        <v>0.0125</v>
      </c>
      <c r="J1262" s="19">
        <f>H1262/G1262</f>
        <v>0.0123456790123457</v>
      </c>
      <c r="K1262" t="s" s="21">
        <f>IF(J1262&lt;25%,"น้อยกว่า 25%",IF(J1262&gt;=25%,"มากกว่าหรือเท่ากับ 25%",IF(J1262&gt;=35%,"มากกว่าหรือเท่ากับ 35%")))</f>
        <v>18</v>
      </c>
    </row>
    <row r="1263" s="7" customFormat="1" ht="19.15" customHeight="1">
      <c r="A1263" t="s" s="16">
        <v>1208</v>
      </c>
      <c r="B1263" s="17">
        <v>4</v>
      </c>
      <c r="C1263" s="17">
        <v>23</v>
      </c>
      <c r="D1263" t="s" s="16">
        <v>1342</v>
      </c>
      <c r="E1263" t="s" s="16">
        <v>74</v>
      </c>
      <c r="F1263" s="37">
        <v>71</v>
      </c>
      <c r="G1263" s="17">
        <v>73</v>
      </c>
      <c r="H1263" s="18">
        <f>SUM(G1263-F1263)</f>
        <v>2</v>
      </c>
      <c r="I1263" s="19">
        <f>H1263/F1263</f>
        <v>0.028169014084507</v>
      </c>
      <c r="J1263" s="19">
        <f>H1263/G1263</f>
        <v>0.0273972602739726</v>
      </c>
      <c r="K1263" t="s" s="21">
        <f>IF(J1263&lt;25%,"น้อยกว่า 25%",IF(J1263&gt;=25%,"มากกว่าหรือเท่ากับ 25%",IF(J1263&gt;=35%,"มากกว่าหรือเท่ากับ 35%")))</f>
        <v>18</v>
      </c>
    </row>
    <row r="1264" s="7" customFormat="1" ht="19.15" customHeight="1">
      <c r="A1264" t="s" s="16">
        <v>1208</v>
      </c>
      <c r="B1264" s="17">
        <v>4</v>
      </c>
      <c r="C1264" s="17">
        <v>27</v>
      </c>
      <c r="D1264" t="s" s="16">
        <v>1343</v>
      </c>
      <c r="E1264" t="s" s="16">
        <v>112</v>
      </c>
      <c r="F1264" s="37">
        <v>63</v>
      </c>
      <c r="G1264" s="17">
        <v>68</v>
      </c>
      <c r="H1264" s="18">
        <f>SUM(G1264-F1264)</f>
        <v>5</v>
      </c>
      <c r="I1264" s="19">
        <f>H1264/F1264</f>
        <v>0.0793650793650794</v>
      </c>
      <c r="J1264" s="19">
        <f>H1264/G1264</f>
        <v>0.0735294117647059</v>
      </c>
      <c r="K1264" t="s" s="21">
        <f>IF(J1264&lt;25%,"น้อยกว่า 25%",IF(J1264&gt;=25%,"มากกว่าหรือเท่ากับ 25%",IF(J1264&gt;=35%,"มากกว่าหรือเท่ากับ 35%")))</f>
        <v>18</v>
      </c>
    </row>
    <row r="1265" s="7" customFormat="1" ht="19.15" customHeight="1">
      <c r="A1265" t="s" s="16">
        <v>1208</v>
      </c>
      <c r="B1265" s="17">
        <v>4</v>
      </c>
      <c r="C1265" s="17">
        <v>35</v>
      </c>
      <c r="D1265" t="s" s="16">
        <v>1344</v>
      </c>
      <c r="E1265" t="s" s="16">
        <v>106</v>
      </c>
      <c r="F1265" s="37">
        <v>57</v>
      </c>
      <c r="G1265" s="17">
        <v>58</v>
      </c>
      <c r="H1265" s="18">
        <f>SUM(G1265-F1265)</f>
        <v>1</v>
      </c>
      <c r="I1265" s="19">
        <f>H1265/F1265</f>
        <v>0.0175438596491228</v>
      </c>
      <c r="J1265" s="19">
        <f>H1265/G1265</f>
        <v>0.0172413793103448</v>
      </c>
      <c r="K1265" t="s" s="21">
        <f>IF(J1265&lt;25%,"น้อยกว่า 25%",IF(J1265&gt;=25%,"มากกว่าหรือเท่ากับ 25%",IF(J1265&gt;=35%,"มากกว่าหรือเท่ากับ 35%")))</f>
        <v>18</v>
      </c>
    </row>
    <row r="1266" s="7" customFormat="1" ht="19.15" customHeight="1">
      <c r="A1266" t="s" s="16">
        <v>1208</v>
      </c>
      <c r="B1266" s="17">
        <v>4</v>
      </c>
      <c r="C1266" s="17">
        <v>29</v>
      </c>
      <c r="D1266" t="s" s="16">
        <v>1345</v>
      </c>
      <c r="E1266" t="s" s="16">
        <v>237</v>
      </c>
      <c r="F1266" s="37">
        <v>42</v>
      </c>
      <c r="G1266" s="17">
        <v>45</v>
      </c>
      <c r="H1266" s="18">
        <f>SUM(G1266-F1266)</f>
        <v>3</v>
      </c>
      <c r="I1266" s="19">
        <f>H1266/F1266</f>
        <v>0.0714285714285714</v>
      </c>
      <c r="J1266" s="19">
        <f>H1266/G1266</f>
        <v>0.06666666666666669</v>
      </c>
      <c r="K1266" t="s" s="21">
        <f>IF(J1266&lt;25%,"น้อยกว่า 25%",IF(J1266&gt;=25%,"มากกว่าหรือเท่ากับ 25%",IF(J1266&gt;=35%,"มากกว่าหรือเท่ากับ 35%")))</f>
        <v>18</v>
      </c>
    </row>
    <row r="1267" s="7" customFormat="1" ht="19.15" customHeight="1">
      <c r="A1267" t="s" s="16">
        <v>1208</v>
      </c>
      <c r="B1267" s="17">
        <v>4</v>
      </c>
      <c r="C1267" s="17">
        <v>11</v>
      </c>
      <c r="D1267" t="s" s="16">
        <v>1346</v>
      </c>
      <c r="E1267" t="s" s="16">
        <v>380</v>
      </c>
      <c r="F1267" s="37">
        <v>0</v>
      </c>
      <c r="G1267" s="17">
        <v>0</v>
      </c>
      <c r="H1267" s="18">
        <f>SUM(G1267-F1267)</f>
        <v>0</v>
      </c>
      <c r="I1267" s="19">
        <f>H1267/F1267</f>
      </c>
      <c r="J1267" s="19">
        <f>H1267/G1267</f>
      </c>
      <c r="K1267" s="24">
        <f>IF(J1267&lt;25%,"น้อยกว่า 25%",IF(J1267&gt;=25%,"มากกว่าหรือเท่ากับ 25%",IF(J1267&gt;=35%,"มากกว่าหรือเท่ากับ 35%")))</f>
      </c>
    </row>
    <row r="1268" s="7" customFormat="1" ht="19.15" customHeight="1">
      <c r="A1268" t="s" s="16">
        <v>1208</v>
      </c>
      <c r="B1268" s="17">
        <v>4</v>
      </c>
      <c r="C1268" s="17">
        <v>18</v>
      </c>
      <c r="D1268" t="s" s="16">
        <v>1347</v>
      </c>
      <c r="E1268" t="s" s="16">
        <v>62</v>
      </c>
      <c r="F1268" s="37">
        <v>0</v>
      </c>
      <c r="G1268" s="17">
        <v>0</v>
      </c>
      <c r="H1268" s="18">
        <f>SUM(G1268-F1268)</f>
        <v>0</v>
      </c>
      <c r="I1268" s="19">
        <f>H1268/F1268</f>
      </c>
      <c r="J1268" s="19">
        <f>H1268/G1268</f>
      </c>
      <c r="K1268" s="24">
        <f>IF(J1268&lt;25%,"น้อยกว่า 25%",IF(J1268&gt;=25%,"มากกว่าหรือเท่ากับ 25%",IF(J1268&gt;=35%,"มากกว่าหรือเท่ากับ 35%")))</f>
      </c>
    </row>
    <row r="1269" s="7" customFormat="1" ht="19.15" customHeight="1">
      <c r="A1269" t="s" s="16">
        <v>1208</v>
      </c>
      <c r="B1269" s="17">
        <v>4</v>
      </c>
      <c r="C1269" s="17">
        <v>30</v>
      </c>
      <c r="D1269" t="s" s="16">
        <v>1348</v>
      </c>
      <c r="E1269" t="s" s="16">
        <v>78</v>
      </c>
      <c r="F1269" s="37">
        <v>0</v>
      </c>
      <c r="G1269" s="17">
        <v>0</v>
      </c>
      <c r="H1269" s="18">
        <f>SUM(G1269-F1269)</f>
        <v>0</v>
      </c>
      <c r="I1269" s="19">
        <f>H1269/F1269</f>
      </c>
      <c r="J1269" s="19">
        <f>H1269/G1269</f>
      </c>
      <c r="K1269" s="24">
        <f>IF(J1269&lt;25%,"น้อยกว่า 25%",IF(J1269&gt;=25%,"มากกว่าหรือเท่ากับ 25%",IF(J1269&gt;=35%,"มากกว่าหรือเท่ากับ 35%")))</f>
      </c>
    </row>
    <row r="1270" s="7" customFormat="1" ht="19.15" customHeight="1">
      <c r="A1270" t="s" s="25">
        <v>1208</v>
      </c>
      <c r="B1270" s="26">
        <v>5</v>
      </c>
      <c r="C1270" s="26">
        <v>12</v>
      </c>
      <c r="D1270" t="s" s="25">
        <v>1349</v>
      </c>
      <c r="E1270" t="s" s="25">
        <v>84</v>
      </c>
      <c r="F1270" s="34">
        <v>36964</v>
      </c>
      <c r="G1270" s="26">
        <v>40262</v>
      </c>
      <c r="H1270" s="18">
        <f>SUM(G1270-F1270)</f>
        <v>3298</v>
      </c>
      <c r="I1270" s="19">
        <f>H1270/F1270</f>
        <v>0.0892219456768748</v>
      </c>
      <c r="J1270" s="19">
        <f>H1270/G1270</f>
        <v>0.0819134667925091</v>
      </c>
      <c r="K1270" t="s" s="21">
        <f>IF(J1270&lt;25%,"น้อยกว่า 25%",IF(J1270&gt;=25%,"มากกว่าหรือเท่ากับ 25%",IF(J1270&gt;=35%,"มากกว่าหรือเท่ากับ 35%")))</f>
        <v>18</v>
      </c>
    </row>
    <row r="1271" s="7" customFormat="1" ht="19.15" customHeight="1">
      <c r="A1271" t="s" s="25">
        <v>1208</v>
      </c>
      <c r="B1271" s="26">
        <v>5</v>
      </c>
      <c r="C1271" s="26">
        <v>10</v>
      </c>
      <c r="D1271" t="s" s="25">
        <v>1350</v>
      </c>
      <c r="E1271" t="s" s="25">
        <v>20</v>
      </c>
      <c r="F1271" s="34">
        <v>16987</v>
      </c>
      <c r="G1271" s="26">
        <v>18266</v>
      </c>
      <c r="H1271" s="18">
        <f>SUM(G1271-F1271)</f>
        <v>1279</v>
      </c>
      <c r="I1271" s="19">
        <f>H1271/F1271</f>
        <v>0.0752928710190145</v>
      </c>
      <c r="J1271" s="19">
        <f>H1271/G1271</f>
        <v>0.0700208036789664</v>
      </c>
      <c r="K1271" t="s" s="21">
        <f>IF(J1271&lt;25%,"น้อยกว่า 25%",IF(J1271&gt;=25%,"มากกว่าหรือเท่ากับ 25%",IF(J1271&gt;=35%,"มากกว่าหรือเท่ากับ 35%")))</f>
        <v>18</v>
      </c>
    </row>
    <row r="1272" s="7" customFormat="1" ht="19.15" customHeight="1">
      <c r="A1272" t="s" s="25">
        <v>1208</v>
      </c>
      <c r="B1272" s="26">
        <v>5</v>
      </c>
      <c r="C1272" s="26">
        <v>11</v>
      </c>
      <c r="D1272" t="s" s="25">
        <v>1351</v>
      </c>
      <c r="E1272" t="s" s="25">
        <v>22</v>
      </c>
      <c r="F1272" s="34">
        <v>16175</v>
      </c>
      <c r="G1272" s="26">
        <v>17625</v>
      </c>
      <c r="H1272" s="18">
        <f>SUM(G1272-F1272)</f>
        <v>1450</v>
      </c>
      <c r="I1272" s="19">
        <f>H1272/F1272</f>
        <v>0.089644513137558</v>
      </c>
      <c r="J1272" s="19">
        <f>H1272/G1272</f>
        <v>0.0822695035460993</v>
      </c>
      <c r="K1272" t="s" s="21">
        <f>IF(J1272&lt;25%,"น้อยกว่า 25%",IF(J1272&gt;=25%,"มากกว่าหรือเท่ากับ 25%",IF(J1272&gt;=35%,"มากกว่าหรือเท่ากับ 35%")))</f>
        <v>18</v>
      </c>
    </row>
    <row r="1273" s="7" customFormat="1" ht="19.15" customHeight="1">
      <c r="A1273" t="s" s="25">
        <v>1208</v>
      </c>
      <c r="B1273" s="26">
        <v>5</v>
      </c>
      <c r="C1273" s="26">
        <v>6</v>
      </c>
      <c r="D1273" t="s" s="25">
        <v>1352</v>
      </c>
      <c r="E1273" t="s" s="25">
        <v>60</v>
      </c>
      <c r="F1273" s="34">
        <v>8331</v>
      </c>
      <c r="G1273" s="26">
        <v>8460</v>
      </c>
      <c r="H1273" s="18">
        <f>SUM(G1273-F1273)</f>
        <v>129</v>
      </c>
      <c r="I1273" s="19">
        <f>H1273/F1273</f>
        <v>0.0154843356139719</v>
      </c>
      <c r="J1273" s="19">
        <f>H1273/G1273</f>
        <v>0.0152482269503546</v>
      </c>
      <c r="K1273" t="s" s="21">
        <f>IF(J1273&lt;25%,"น้อยกว่า 25%",IF(J1273&gt;=25%,"มากกว่าหรือเท่ากับ 25%",IF(J1273&gt;=35%,"มากกว่าหรือเท่ากับ 35%")))</f>
        <v>18</v>
      </c>
    </row>
    <row r="1274" s="7" customFormat="1" ht="19.15" customHeight="1">
      <c r="A1274" t="s" s="25">
        <v>1208</v>
      </c>
      <c r="B1274" s="26">
        <v>5</v>
      </c>
      <c r="C1274" s="26">
        <v>1</v>
      </c>
      <c r="D1274" t="s" s="25">
        <v>1353</v>
      </c>
      <c r="E1274" t="s" s="25">
        <v>26</v>
      </c>
      <c r="F1274" s="34">
        <v>2603</v>
      </c>
      <c r="G1274" s="26">
        <v>2841</v>
      </c>
      <c r="H1274" s="18">
        <f>SUM(G1274-F1274)</f>
        <v>238</v>
      </c>
      <c r="I1274" s="19">
        <f>H1274/F1274</f>
        <v>0.0914329619669612</v>
      </c>
      <c r="J1274" s="19">
        <f>H1274/G1274</f>
        <v>0.0837733192537839</v>
      </c>
      <c r="K1274" t="s" s="21">
        <f>IF(J1274&lt;25%,"น้อยกว่า 25%",IF(J1274&gt;=25%,"มากกว่าหรือเท่ากับ 25%",IF(J1274&gt;=35%,"มากกว่าหรือเท่ากับ 35%")))</f>
        <v>18</v>
      </c>
    </row>
    <row r="1275" s="7" customFormat="1" ht="19.15" customHeight="1">
      <c r="A1275" t="s" s="25">
        <v>1208</v>
      </c>
      <c r="B1275" s="26">
        <v>5</v>
      </c>
      <c r="C1275" s="26">
        <v>33</v>
      </c>
      <c r="D1275" t="s" s="25">
        <v>1354</v>
      </c>
      <c r="E1275" t="s" s="25">
        <v>50</v>
      </c>
      <c r="F1275" s="34">
        <v>2019</v>
      </c>
      <c r="G1275" s="26">
        <v>2401</v>
      </c>
      <c r="H1275" s="18">
        <f>SUM(G1275-F1275)</f>
        <v>382</v>
      </c>
      <c r="I1275" s="19">
        <f>H1275/F1275</f>
        <v>0.189202575532442</v>
      </c>
      <c r="J1275" s="19">
        <f>H1275/G1275</f>
        <v>0.159100374843815</v>
      </c>
      <c r="K1275" t="s" s="21">
        <f>IF(J1275&lt;25%,"น้อยกว่า 25%",IF(J1275&gt;=25%,"มากกว่าหรือเท่ากับ 25%",IF(J1275&gt;=35%,"มากกว่าหรือเท่ากับ 35%")))</f>
        <v>18</v>
      </c>
    </row>
    <row r="1276" s="7" customFormat="1" ht="19.15" customHeight="1">
      <c r="A1276" t="s" s="25">
        <v>1208</v>
      </c>
      <c r="B1276" s="26">
        <v>5</v>
      </c>
      <c r="C1276" s="26">
        <v>23</v>
      </c>
      <c r="D1276" t="s" s="25">
        <v>1355</v>
      </c>
      <c r="E1276" t="s" s="25">
        <v>36</v>
      </c>
      <c r="F1276" s="34">
        <v>2132</v>
      </c>
      <c r="G1276" s="26">
        <v>2265</v>
      </c>
      <c r="H1276" s="18">
        <f>SUM(G1276-F1276)</f>
        <v>133</v>
      </c>
      <c r="I1276" s="19">
        <f>H1276/F1276</f>
        <v>0.0623827392120075</v>
      </c>
      <c r="J1276" s="19">
        <f>H1276/G1276</f>
        <v>0.058719646799117</v>
      </c>
      <c r="K1276" t="s" s="21">
        <f>IF(J1276&lt;25%,"น้อยกว่า 25%",IF(J1276&gt;=25%,"มากกว่าหรือเท่ากับ 25%",IF(J1276&gt;=35%,"มากกว่าหรือเท่ากับ 35%")))</f>
        <v>18</v>
      </c>
    </row>
    <row r="1277" s="7" customFormat="1" ht="19.15" customHeight="1">
      <c r="A1277" t="s" s="25">
        <v>1208</v>
      </c>
      <c r="B1277" s="26">
        <v>5</v>
      </c>
      <c r="C1277" s="26">
        <v>8</v>
      </c>
      <c r="D1277" t="s" s="25">
        <v>1356</v>
      </c>
      <c r="E1277" t="s" s="25">
        <v>28</v>
      </c>
      <c r="F1277" s="34">
        <v>1836</v>
      </c>
      <c r="G1277" s="26">
        <v>1965</v>
      </c>
      <c r="H1277" s="18">
        <f>SUM(G1277-F1277)</f>
        <v>129</v>
      </c>
      <c r="I1277" s="19">
        <f>H1277/F1277</f>
        <v>0.0702614379084967</v>
      </c>
      <c r="J1277" s="19">
        <f>H1277/G1277</f>
        <v>0.06564885496183211</v>
      </c>
      <c r="K1277" t="s" s="21">
        <f>IF(J1277&lt;25%,"น้อยกว่า 25%",IF(J1277&gt;=25%,"มากกว่าหรือเท่ากับ 25%",IF(J1277&gt;=35%,"มากกว่าหรือเท่ากับ 35%")))</f>
        <v>18</v>
      </c>
    </row>
    <row r="1278" s="7" customFormat="1" ht="19.15" customHeight="1">
      <c r="A1278" t="s" s="25">
        <v>1208</v>
      </c>
      <c r="B1278" s="26">
        <v>5</v>
      </c>
      <c r="C1278" s="26">
        <v>13</v>
      </c>
      <c r="D1278" t="s" s="25">
        <v>1357</v>
      </c>
      <c r="E1278" t="s" s="25">
        <v>1284</v>
      </c>
      <c r="F1278" s="34">
        <v>1300</v>
      </c>
      <c r="G1278" s="26">
        <v>1430</v>
      </c>
      <c r="H1278" s="18">
        <f>SUM(G1278-F1278)</f>
        <v>130</v>
      </c>
      <c r="I1278" s="19">
        <f>H1278/F1278</f>
        <v>0.1</v>
      </c>
      <c r="J1278" s="19">
        <f>H1278/G1278</f>
        <v>0.0909090909090909</v>
      </c>
      <c r="K1278" t="s" s="21">
        <f>IF(J1278&lt;25%,"น้อยกว่า 25%",IF(J1278&gt;=25%,"มากกว่าหรือเท่ากับ 25%",IF(J1278&gt;=35%,"มากกว่าหรือเท่ากับ 35%")))</f>
        <v>18</v>
      </c>
    </row>
    <row r="1279" s="7" customFormat="1" ht="19.15" customHeight="1">
      <c r="A1279" t="s" s="25">
        <v>1208</v>
      </c>
      <c r="B1279" s="26">
        <v>5</v>
      </c>
      <c r="C1279" s="26">
        <v>2</v>
      </c>
      <c r="D1279" t="s" s="25">
        <v>1358</v>
      </c>
      <c r="E1279" t="s" s="25">
        <v>17</v>
      </c>
      <c r="F1279" s="34">
        <v>1043</v>
      </c>
      <c r="G1279" s="26">
        <v>1111</v>
      </c>
      <c r="H1279" s="18">
        <f>SUM(G1279-F1279)</f>
        <v>68</v>
      </c>
      <c r="I1279" s="19">
        <f>H1279/F1279</f>
        <v>0.0651965484180249</v>
      </c>
      <c r="J1279" s="19">
        <f>H1279/G1279</f>
        <v>0.0612061206120612</v>
      </c>
      <c r="K1279" t="s" s="21">
        <f>IF(J1279&lt;25%,"น้อยกว่า 25%",IF(J1279&gt;=25%,"มากกว่าหรือเท่ากับ 25%",IF(J1279&gt;=35%,"มากกว่าหรือเท่ากับ 35%")))</f>
        <v>18</v>
      </c>
    </row>
    <row r="1280" s="7" customFormat="1" ht="19.15" customHeight="1">
      <c r="A1280" t="s" s="25">
        <v>1208</v>
      </c>
      <c r="B1280" s="26">
        <v>5</v>
      </c>
      <c r="C1280" s="26">
        <v>32</v>
      </c>
      <c r="D1280" t="s" s="25">
        <v>1359</v>
      </c>
      <c r="E1280" t="s" s="25">
        <v>179</v>
      </c>
      <c r="F1280" s="34">
        <v>987</v>
      </c>
      <c r="G1280" s="26">
        <v>1060</v>
      </c>
      <c r="H1280" s="18">
        <f>SUM(G1280-F1280)</f>
        <v>73</v>
      </c>
      <c r="I1280" s="19">
        <f>H1280/F1280</f>
        <v>0.07396149949341441</v>
      </c>
      <c r="J1280" s="19">
        <f>H1280/G1280</f>
        <v>0.0688679245283019</v>
      </c>
      <c r="K1280" t="s" s="21">
        <f>IF(J1280&lt;25%,"น้อยกว่า 25%",IF(J1280&gt;=25%,"มากกว่าหรือเท่ากับ 25%",IF(J1280&gt;=35%,"มากกว่าหรือเท่ากับ 35%")))</f>
        <v>18</v>
      </c>
    </row>
    <row r="1281" s="7" customFormat="1" ht="19.15" customHeight="1">
      <c r="A1281" t="s" s="25">
        <v>1208</v>
      </c>
      <c r="B1281" s="26">
        <v>5</v>
      </c>
      <c r="C1281" s="26">
        <v>30</v>
      </c>
      <c r="D1281" t="s" s="25">
        <v>1360</v>
      </c>
      <c r="E1281" t="s" s="25">
        <v>112</v>
      </c>
      <c r="F1281" s="34">
        <v>697</v>
      </c>
      <c r="G1281" s="26">
        <v>847</v>
      </c>
      <c r="H1281" s="18">
        <f>SUM(G1281-F1281)</f>
        <v>150</v>
      </c>
      <c r="I1281" s="19">
        <f>H1281/F1281</f>
        <v>0.215208034433286</v>
      </c>
      <c r="J1281" s="19">
        <f>H1281/G1281</f>
        <v>0.177095631641086</v>
      </c>
      <c r="K1281" t="s" s="21">
        <f>IF(J1281&lt;25%,"น้อยกว่า 25%",IF(J1281&gt;=25%,"มากกว่าหรือเท่ากับ 25%",IF(J1281&gt;=35%,"มากกว่าหรือเท่ากับ 35%")))</f>
        <v>18</v>
      </c>
    </row>
    <row r="1282" s="7" customFormat="1" ht="19.15" customHeight="1">
      <c r="A1282" t="s" s="25">
        <v>1208</v>
      </c>
      <c r="B1282" s="26">
        <v>5</v>
      </c>
      <c r="C1282" s="26">
        <v>9</v>
      </c>
      <c r="D1282" t="s" s="25">
        <v>1361</v>
      </c>
      <c r="E1282" t="s" s="25">
        <v>38</v>
      </c>
      <c r="F1282" s="34">
        <v>532</v>
      </c>
      <c r="G1282" s="26">
        <v>567</v>
      </c>
      <c r="H1282" s="18">
        <f>SUM(G1282-F1282)</f>
        <v>35</v>
      </c>
      <c r="I1282" s="19">
        <f>H1282/F1282</f>
        <v>0.06578947368421049</v>
      </c>
      <c r="J1282" s="19">
        <f>H1282/G1282</f>
        <v>0.0617283950617284</v>
      </c>
      <c r="K1282" t="s" s="21">
        <f>IF(J1282&lt;25%,"น้อยกว่า 25%",IF(J1282&gt;=25%,"มากกว่าหรือเท่ากับ 25%",IF(J1282&gt;=35%,"มากกว่าหรือเท่ากับ 35%")))</f>
        <v>18</v>
      </c>
    </row>
    <row r="1283" s="7" customFormat="1" ht="19.15" customHeight="1">
      <c r="A1283" t="s" s="25">
        <v>1208</v>
      </c>
      <c r="B1283" s="26">
        <v>5</v>
      </c>
      <c r="C1283" s="26">
        <v>7</v>
      </c>
      <c r="D1283" t="s" s="25">
        <v>1362</v>
      </c>
      <c r="E1283" t="s" s="25">
        <v>34</v>
      </c>
      <c r="F1283" s="34">
        <v>515</v>
      </c>
      <c r="G1283" s="26">
        <v>546</v>
      </c>
      <c r="H1283" s="18">
        <f>SUM(G1283-F1283)</f>
        <v>31</v>
      </c>
      <c r="I1283" s="19">
        <f>H1283/F1283</f>
        <v>0.0601941747572816</v>
      </c>
      <c r="J1283" s="19">
        <f>H1283/G1283</f>
        <v>0.0567765567765568</v>
      </c>
      <c r="K1283" t="s" s="21">
        <f>IF(J1283&lt;25%,"น้อยกว่า 25%",IF(J1283&gt;=25%,"มากกว่าหรือเท่ากับ 25%",IF(J1283&gt;=35%,"มากกว่าหรือเท่ากับ 35%")))</f>
        <v>18</v>
      </c>
    </row>
    <row r="1284" s="7" customFormat="1" ht="19.15" customHeight="1">
      <c r="A1284" t="s" s="25">
        <v>1208</v>
      </c>
      <c r="B1284" s="26">
        <v>5</v>
      </c>
      <c r="C1284" s="26">
        <v>19</v>
      </c>
      <c r="D1284" t="s" s="25">
        <v>1363</v>
      </c>
      <c r="E1284" t="s" s="25">
        <v>54</v>
      </c>
      <c r="F1284" s="34">
        <v>448</v>
      </c>
      <c r="G1284" s="26">
        <v>487</v>
      </c>
      <c r="H1284" s="18">
        <f>SUM(G1284-F1284)</f>
        <v>39</v>
      </c>
      <c r="I1284" s="19">
        <f>H1284/F1284</f>
        <v>0.0870535714285714</v>
      </c>
      <c r="J1284" s="19">
        <f>H1284/G1284</f>
        <v>0.080082135523614</v>
      </c>
      <c r="K1284" t="s" s="21">
        <f>IF(J1284&lt;25%,"น้อยกว่า 25%",IF(J1284&gt;=25%,"มากกว่าหรือเท่ากับ 25%",IF(J1284&gt;=35%,"มากกว่าหรือเท่ากับ 35%")))</f>
        <v>18</v>
      </c>
    </row>
    <row r="1285" s="7" customFormat="1" ht="19.15" customHeight="1">
      <c r="A1285" t="s" s="25">
        <v>1208</v>
      </c>
      <c r="B1285" s="26">
        <v>5</v>
      </c>
      <c r="C1285" s="26">
        <v>3</v>
      </c>
      <c r="D1285" t="s" s="25">
        <v>1364</v>
      </c>
      <c r="E1285" t="s" s="25">
        <v>30</v>
      </c>
      <c r="F1285" s="34">
        <v>394</v>
      </c>
      <c r="G1285" s="26">
        <v>411</v>
      </c>
      <c r="H1285" s="18">
        <f>SUM(G1285-F1285)</f>
        <v>17</v>
      </c>
      <c r="I1285" s="19">
        <f>H1285/F1285</f>
        <v>0.0431472081218274</v>
      </c>
      <c r="J1285" s="19">
        <f>H1285/G1285</f>
        <v>0.0413625304136253</v>
      </c>
      <c r="K1285" t="s" s="21">
        <f>IF(J1285&lt;25%,"น้อยกว่า 25%",IF(J1285&gt;=25%,"มากกว่าหรือเท่ากับ 25%",IF(J1285&gt;=35%,"มากกว่าหรือเท่ากับ 35%")))</f>
        <v>18</v>
      </c>
    </row>
    <row r="1286" s="7" customFormat="1" ht="19.15" customHeight="1">
      <c r="A1286" t="s" s="25">
        <v>1208</v>
      </c>
      <c r="B1286" s="26">
        <v>5</v>
      </c>
      <c r="C1286" s="26">
        <v>15</v>
      </c>
      <c r="D1286" t="s" s="25">
        <v>1365</v>
      </c>
      <c r="E1286" t="s" s="25">
        <v>48</v>
      </c>
      <c r="F1286" s="34">
        <v>390</v>
      </c>
      <c r="G1286" s="26">
        <v>405</v>
      </c>
      <c r="H1286" s="18">
        <f>SUM(G1286-F1286)</f>
        <v>15</v>
      </c>
      <c r="I1286" s="19">
        <f>H1286/F1286</f>
        <v>0.0384615384615385</v>
      </c>
      <c r="J1286" s="19">
        <f>H1286/G1286</f>
        <v>0.037037037037037</v>
      </c>
      <c r="K1286" t="s" s="21">
        <f>IF(J1286&lt;25%,"น้อยกว่า 25%",IF(J1286&gt;=25%,"มากกว่าหรือเท่ากับ 25%",IF(J1286&gt;=35%,"มากกว่าหรือเท่ากับ 35%")))</f>
        <v>18</v>
      </c>
    </row>
    <row r="1287" s="7" customFormat="1" ht="19.15" customHeight="1">
      <c r="A1287" t="s" s="25">
        <v>1208</v>
      </c>
      <c r="B1287" s="26">
        <v>5</v>
      </c>
      <c r="C1287" s="26">
        <v>5</v>
      </c>
      <c r="D1287" t="s" s="25">
        <v>1366</v>
      </c>
      <c r="E1287" t="s" s="25">
        <v>101</v>
      </c>
      <c r="F1287" s="34">
        <v>359</v>
      </c>
      <c r="G1287" s="26">
        <v>368</v>
      </c>
      <c r="H1287" s="18">
        <f>SUM(G1287-F1287)</f>
        <v>9</v>
      </c>
      <c r="I1287" s="19">
        <f>H1287/F1287</f>
        <v>0.0250696378830084</v>
      </c>
      <c r="J1287" s="19">
        <f>H1287/G1287</f>
        <v>0.0244565217391304</v>
      </c>
      <c r="K1287" t="s" s="21">
        <f>IF(J1287&lt;25%,"น้อยกว่า 25%",IF(J1287&gt;=25%,"มากกว่าหรือเท่ากับ 25%",IF(J1287&gt;=35%,"มากกว่าหรือเท่ากับ 35%")))</f>
        <v>18</v>
      </c>
    </row>
    <row r="1288" s="7" customFormat="1" ht="19.15" customHeight="1">
      <c r="A1288" t="s" s="25">
        <v>1208</v>
      </c>
      <c r="B1288" s="26">
        <v>5</v>
      </c>
      <c r="C1288" s="26">
        <v>26</v>
      </c>
      <c r="D1288" t="s" s="25">
        <v>1367</v>
      </c>
      <c r="E1288" t="s" s="25">
        <v>237</v>
      </c>
      <c r="F1288" s="34">
        <v>334</v>
      </c>
      <c r="G1288" s="26">
        <v>352</v>
      </c>
      <c r="H1288" s="18">
        <f>SUM(G1288-F1288)</f>
        <v>18</v>
      </c>
      <c r="I1288" s="19">
        <f>H1288/F1288</f>
        <v>0.0538922155688623</v>
      </c>
      <c r="J1288" s="19">
        <f>H1288/G1288</f>
        <v>0.0511363636363636</v>
      </c>
      <c r="K1288" t="s" s="21">
        <f>IF(J1288&lt;25%,"น้อยกว่า 25%",IF(J1288&gt;=25%,"มากกว่าหรือเท่ากับ 25%",IF(J1288&gt;=35%,"มากกว่าหรือเท่ากับ 35%")))</f>
        <v>18</v>
      </c>
    </row>
    <row r="1289" s="7" customFormat="1" ht="19.15" customHeight="1">
      <c r="A1289" t="s" s="25">
        <v>1208</v>
      </c>
      <c r="B1289" s="26">
        <v>5</v>
      </c>
      <c r="C1289" s="26">
        <v>31</v>
      </c>
      <c r="D1289" t="s" s="25">
        <v>1368</v>
      </c>
      <c r="E1289" t="s" s="25">
        <v>42</v>
      </c>
      <c r="F1289" s="34">
        <v>265</v>
      </c>
      <c r="G1289" s="26">
        <v>290</v>
      </c>
      <c r="H1289" s="18">
        <f>SUM(G1289-F1289)</f>
        <v>25</v>
      </c>
      <c r="I1289" s="19">
        <f>H1289/F1289</f>
        <v>0.0943396226415094</v>
      </c>
      <c r="J1289" s="19">
        <f>H1289/G1289</f>
        <v>0.0862068965517241</v>
      </c>
      <c r="K1289" t="s" s="21">
        <f>IF(J1289&lt;25%,"น้อยกว่า 25%",IF(J1289&gt;=25%,"มากกว่าหรือเท่ากับ 25%",IF(J1289&gt;=35%,"มากกว่าหรือเท่ากับ 35%")))</f>
        <v>18</v>
      </c>
    </row>
    <row r="1290" s="7" customFormat="1" ht="19.15" customHeight="1">
      <c r="A1290" t="s" s="25">
        <v>1208</v>
      </c>
      <c r="B1290" s="26">
        <v>5</v>
      </c>
      <c r="C1290" s="26">
        <v>34</v>
      </c>
      <c r="D1290" t="s" s="25">
        <v>1369</v>
      </c>
      <c r="E1290" t="s" s="25">
        <v>173</v>
      </c>
      <c r="F1290" s="34">
        <v>267</v>
      </c>
      <c r="G1290" s="26">
        <v>271</v>
      </c>
      <c r="H1290" s="18">
        <f>SUM(G1290-F1290)</f>
        <v>4</v>
      </c>
      <c r="I1290" s="19">
        <f>H1290/F1290</f>
        <v>0.0149812734082397</v>
      </c>
      <c r="J1290" s="19">
        <f>H1290/G1290</f>
        <v>0.014760147601476</v>
      </c>
      <c r="K1290" t="s" s="21">
        <f>IF(J1290&lt;25%,"น้อยกว่า 25%",IF(J1290&gt;=25%,"มากกว่าหรือเท่ากับ 25%",IF(J1290&gt;=35%,"มากกว่าหรือเท่ากับ 35%")))</f>
        <v>18</v>
      </c>
    </row>
    <row r="1291" s="7" customFormat="1" ht="19.15" customHeight="1">
      <c r="A1291" t="s" s="25">
        <v>1208</v>
      </c>
      <c r="B1291" s="26">
        <v>5</v>
      </c>
      <c r="C1291" s="26">
        <v>17</v>
      </c>
      <c r="D1291" t="s" s="25">
        <v>1370</v>
      </c>
      <c r="E1291" t="s" s="25">
        <v>32</v>
      </c>
      <c r="F1291" s="34">
        <v>238</v>
      </c>
      <c r="G1291" s="26">
        <v>248</v>
      </c>
      <c r="H1291" s="18">
        <f>SUM(G1291-F1291)</f>
        <v>10</v>
      </c>
      <c r="I1291" s="19">
        <f>H1291/F1291</f>
        <v>0.0420168067226891</v>
      </c>
      <c r="J1291" s="19">
        <f>H1291/G1291</f>
        <v>0.0403225806451613</v>
      </c>
      <c r="K1291" t="s" s="21">
        <f>IF(J1291&lt;25%,"น้อยกว่า 25%",IF(J1291&gt;=25%,"มากกว่าหรือเท่ากับ 25%",IF(J1291&gt;=35%,"มากกว่าหรือเท่ากับ 35%")))</f>
        <v>18</v>
      </c>
    </row>
    <row r="1292" s="7" customFormat="1" ht="19.15" customHeight="1">
      <c r="A1292" t="s" s="25">
        <v>1208</v>
      </c>
      <c r="B1292" s="26">
        <v>5</v>
      </c>
      <c r="C1292" s="26">
        <v>28</v>
      </c>
      <c r="D1292" t="s" s="25">
        <v>1371</v>
      </c>
      <c r="E1292" t="s" s="25">
        <v>119</v>
      </c>
      <c r="F1292" s="34">
        <v>209</v>
      </c>
      <c r="G1292" s="26">
        <v>242</v>
      </c>
      <c r="H1292" s="18">
        <f>SUM(G1292-F1292)</f>
        <v>33</v>
      </c>
      <c r="I1292" s="19">
        <f>H1292/F1292</f>
        <v>0.157894736842105</v>
      </c>
      <c r="J1292" s="19">
        <f>H1292/G1292</f>
        <v>0.136363636363636</v>
      </c>
      <c r="K1292" t="s" s="21">
        <f>IF(J1292&lt;25%,"น้อยกว่า 25%",IF(J1292&gt;=25%,"มากกว่าหรือเท่ากับ 25%",IF(J1292&gt;=35%,"มากกว่าหรือเท่ากับ 35%")))</f>
        <v>18</v>
      </c>
    </row>
    <row r="1293" s="7" customFormat="1" ht="19.15" customHeight="1">
      <c r="A1293" t="s" s="25">
        <v>1208</v>
      </c>
      <c r="B1293" s="26">
        <v>5</v>
      </c>
      <c r="C1293" s="26">
        <v>21</v>
      </c>
      <c r="D1293" t="s" s="25">
        <v>1372</v>
      </c>
      <c r="E1293" t="s" s="25">
        <v>74</v>
      </c>
      <c r="F1293" s="34">
        <v>212</v>
      </c>
      <c r="G1293" s="26">
        <v>230</v>
      </c>
      <c r="H1293" s="18">
        <f>SUM(G1293-F1293)</f>
        <v>18</v>
      </c>
      <c r="I1293" s="19">
        <f>H1293/F1293</f>
        <v>0.0849056603773585</v>
      </c>
      <c r="J1293" s="19">
        <f>H1293/G1293</f>
        <v>0.0782608695652174</v>
      </c>
      <c r="K1293" t="s" s="21">
        <f>IF(J1293&lt;25%,"น้อยกว่า 25%",IF(J1293&gt;=25%,"มากกว่าหรือเท่ากับ 25%",IF(J1293&gt;=35%,"มากกว่าหรือเท่ากับ 35%")))</f>
        <v>18</v>
      </c>
    </row>
    <row r="1294" s="7" customFormat="1" ht="19.15" customHeight="1">
      <c r="A1294" t="s" s="25">
        <v>1208</v>
      </c>
      <c r="B1294" s="26">
        <v>5</v>
      </c>
      <c r="C1294" s="26">
        <v>22</v>
      </c>
      <c r="D1294" t="s" s="25">
        <v>1373</v>
      </c>
      <c r="E1294" t="s" s="25">
        <v>106</v>
      </c>
      <c r="F1294" s="34">
        <v>162</v>
      </c>
      <c r="G1294" s="26">
        <v>174</v>
      </c>
      <c r="H1294" s="18">
        <f>SUM(G1294-F1294)</f>
        <v>12</v>
      </c>
      <c r="I1294" s="19">
        <f>H1294/F1294</f>
        <v>0.0740740740740741</v>
      </c>
      <c r="J1294" s="19">
        <f>H1294/G1294</f>
        <v>0.0689655172413793</v>
      </c>
      <c r="K1294" t="s" s="21">
        <f>IF(J1294&lt;25%,"น้อยกว่า 25%",IF(J1294&gt;=25%,"มากกว่าหรือเท่ากับ 25%",IF(J1294&gt;=35%,"มากกว่าหรือเท่ากับ 35%")))</f>
        <v>18</v>
      </c>
    </row>
    <row r="1295" s="7" customFormat="1" ht="19.15" customHeight="1">
      <c r="A1295" t="s" s="25">
        <v>1208</v>
      </c>
      <c r="B1295" s="26">
        <v>5</v>
      </c>
      <c r="C1295" s="26">
        <v>20</v>
      </c>
      <c r="D1295" t="s" s="25">
        <v>1374</v>
      </c>
      <c r="E1295" t="s" s="25">
        <v>1375</v>
      </c>
      <c r="F1295" s="34">
        <v>147</v>
      </c>
      <c r="G1295" s="26">
        <v>153</v>
      </c>
      <c r="H1295" s="18">
        <f>SUM(G1295-F1295)</f>
        <v>6</v>
      </c>
      <c r="I1295" s="19">
        <f>H1295/F1295</f>
        <v>0.0408163265306122</v>
      </c>
      <c r="J1295" s="19">
        <f>H1295/G1295</f>
        <v>0.0392156862745098</v>
      </c>
      <c r="K1295" t="s" s="21">
        <f>IF(J1295&lt;25%,"น้อยกว่า 25%",IF(J1295&gt;=25%,"มากกว่าหรือเท่ากับ 25%",IF(J1295&gt;=35%,"มากกว่าหรือเท่ากับ 35%")))</f>
        <v>18</v>
      </c>
    </row>
    <row r="1296" s="7" customFormat="1" ht="19.15" customHeight="1">
      <c r="A1296" t="s" s="25">
        <v>1208</v>
      </c>
      <c r="B1296" s="26">
        <v>5</v>
      </c>
      <c r="C1296" s="26">
        <v>29</v>
      </c>
      <c r="D1296" t="s" s="25">
        <v>1376</v>
      </c>
      <c r="E1296" t="s" s="25">
        <v>185</v>
      </c>
      <c r="F1296" s="34">
        <v>122</v>
      </c>
      <c r="G1296" s="26">
        <v>128</v>
      </c>
      <c r="H1296" s="18">
        <f>SUM(G1296-F1296)</f>
        <v>6</v>
      </c>
      <c r="I1296" s="19">
        <f>H1296/F1296</f>
        <v>0.0491803278688525</v>
      </c>
      <c r="J1296" s="19">
        <f>H1296/G1296</f>
        <v>0.046875</v>
      </c>
      <c r="K1296" t="s" s="21">
        <f>IF(J1296&lt;25%,"น้อยกว่า 25%",IF(J1296&gt;=25%,"มากกว่าหรือเท่ากับ 25%",IF(J1296&gt;=35%,"มากกว่าหรือเท่ากับ 35%")))</f>
        <v>18</v>
      </c>
    </row>
    <row r="1297" s="7" customFormat="1" ht="19.15" customHeight="1">
      <c r="A1297" t="s" s="25">
        <v>1208</v>
      </c>
      <c r="B1297" s="26">
        <v>5</v>
      </c>
      <c r="C1297" s="26">
        <v>16</v>
      </c>
      <c r="D1297" t="s" s="25">
        <v>1377</v>
      </c>
      <c r="E1297" t="s" s="25">
        <v>44</v>
      </c>
      <c r="F1297" s="34">
        <v>117</v>
      </c>
      <c r="G1297" s="26">
        <v>121</v>
      </c>
      <c r="H1297" s="18">
        <f>SUM(G1297-F1297)</f>
        <v>4</v>
      </c>
      <c r="I1297" s="19">
        <f>H1297/F1297</f>
        <v>0.0341880341880342</v>
      </c>
      <c r="J1297" s="19">
        <f>H1297/G1297</f>
        <v>0.0330578512396694</v>
      </c>
      <c r="K1297" t="s" s="21">
        <f>IF(J1297&lt;25%,"น้อยกว่า 25%",IF(J1297&gt;=25%,"มากกว่าหรือเท่ากับ 25%",IF(J1297&gt;=35%,"มากกว่าหรือเท่ากับ 35%")))</f>
        <v>18</v>
      </c>
    </row>
    <row r="1298" s="7" customFormat="1" ht="19.15" customHeight="1">
      <c r="A1298" t="s" s="25">
        <v>1208</v>
      </c>
      <c r="B1298" s="26">
        <v>5</v>
      </c>
      <c r="C1298" s="26">
        <v>4</v>
      </c>
      <c r="D1298" t="s" s="25">
        <v>1378</v>
      </c>
      <c r="E1298" t="s" s="25">
        <v>66</v>
      </c>
      <c r="F1298" s="34">
        <v>78</v>
      </c>
      <c r="G1298" s="26">
        <v>90</v>
      </c>
      <c r="H1298" s="18">
        <f>SUM(G1298-F1298)</f>
        <v>12</v>
      </c>
      <c r="I1298" s="19">
        <f>H1298/F1298</f>
        <v>0.153846153846154</v>
      </c>
      <c r="J1298" s="19">
        <f>H1298/G1298</f>
        <v>0.133333333333333</v>
      </c>
      <c r="K1298" t="s" s="21">
        <f>IF(J1298&lt;25%,"น้อยกว่า 25%",IF(J1298&gt;=25%,"มากกว่าหรือเท่ากับ 25%",IF(J1298&gt;=35%,"มากกว่าหรือเท่ากับ 35%")))</f>
        <v>18</v>
      </c>
    </row>
    <row r="1299" s="7" customFormat="1" ht="19.15" customHeight="1">
      <c r="A1299" t="s" s="25">
        <v>1208</v>
      </c>
      <c r="B1299" s="26">
        <v>5</v>
      </c>
      <c r="C1299" s="26">
        <v>14</v>
      </c>
      <c r="D1299" t="s" s="25">
        <v>1379</v>
      </c>
      <c r="E1299" t="s" s="25">
        <v>375</v>
      </c>
      <c r="F1299" s="34">
        <v>82</v>
      </c>
      <c r="G1299" s="26">
        <v>89</v>
      </c>
      <c r="H1299" s="18">
        <f>SUM(G1299-F1299)</f>
        <v>7</v>
      </c>
      <c r="I1299" s="19">
        <f>H1299/F1299</f>
        <v>0.08536585365853661</v>
      </c>
      <c r="J1299" s="19">
        <f>H1299/G1299</f>
        <v>0.0786516853932584</v>
      </c>
      <c r="K1299" t="s" s="21">
        <f>IF(J1299&lt;25%,"น้อยกว่า 25%",IF(J1299&gt;=25%,"มากกว่าหรือเท่ากับ 25%",IF(J1299&gt;=35%,"มากกว่าหรือเท่ากับ 35%")))</f>
        <v>18</v>
      </c>
    </row>
    <row r="1300" s="7" customFormat="1" ht="19.15" customHeight="1">
      <c r="A1300" t="s" s="25">
        <v>1208</v>
      </c>
      <c r="B1300" s="26">
        <v>5</v>
      </c>
      <c r="C1300" s="26">
        <v>18</v>
      </c>
      <c r="D1300" t="s" s="25">
        <v>1380</v>
      </c>
      <c r="E1300" t="s" s="25">
        <v>424</v>
      </c>
      <c r="F1300" s="34">
        <v>65</v>
      </c>
      <c r="G1300" s="26">
        <v>72</v>
      </c>
      <c r="H1300" s="18">
        <f>SUM(G1300-F1300)</f>
        <v>7</v>
      </c>
      <c r="I1300" s="19">
        <f>H1300/F1300</f>
        <v>0.107692307692308</v>
      </c>
      <c r="J1300" s="19">
        <f>H1300/G1300</f>
        <v>0.0972222222222222</v>
      </c>
      <c r="K1300" t="s" s="21">
        <f>IF(J1300&lt;25%,"น้อยกว่า 25%",IF(J1300&gt;=25%,"มากกว่าหรือเท่ากับ 25%",IF(J1300&gt;=35%,"มากกว่าหรือเท่ากับ 35%")))</f>
        <v>18</v>
      </c>
    </row>
    <row r="1301" s="7" customFormat="1" ht="19.15" customHeight="1">
      <c r="A1301" t="s" s="25">
        <v>1208</v>
      </c>
      <c r="B1301" s="26">
        <v>5</v>
      </c>
      <c r="C1301" s="26">
        <v>35</v>
      </c>
      <c r="D1301" t="s" s="25">
        <v>1381</v>
      </c>
      <c r="E1301" t="s" s="25">
        <v>1309</v>
      </c>
      <c r="F1301" s="34">
        <v>66</v>
      </c>
      <c r="G1301" s="26">
        <v>68</v>
      </c>
      <c r="H1301" s="18">
        <f>SUM(G1301-F1301)</f>
        <v>2</v>
      </c>
      <c r="I1301" s="19">
        <f>H1301/F1301</f>
        <v>0.0303030303030303</v>
      </c>
      <c r="J1301" s="19">
        <f>H1301/G1301</f>
        <v>0.0294117647058824</v>
      </c>
      <c r="K1301" t="s" s="21">
        <f>IF(J1301&lt;25%,"น้อยกว่า 25%",IF(J1301&gt;=25%,"มากกว่าหรือเท่ากับ 25%",IF(J1301&gt;=35%,"มากกว่าหรือเท่ากับ 35%")))</f>
        <v>18</v>
      </c>
    </row>
    <row r="1302" s="7" customFormat="1" ht="19.15" customHeight="1">
      <c r="A1302" t="s" s="25">
        <v>1208</v>
      </c>
      <c r="B1302" s="26">
        <v>5</v>
      </c>
      <c r="C1302" s="26">
        <v>24</v>
      </c>
      <c r="D1302" t="s" s="25">
        <v>1382</v>
      </c>
      <c r="E1302" t="s" s="25">
        <v>72</v>
      </c>
      <c r="F1302" s="34">
        <v>61</v>
      </c>
      <c r="G1302" s="26">
        <v>67</v>
      </c>
      <c r="H1302" s="18">
        <f>SUM(G1302-F1302)</f>
        <v>6</v>
      </c>
      <c r="I1302" s="19">
        <f>H1302/F1302</f>
        <v>0.0983606557377049</v>
      </c>
      <c r="J1302" s="19">
        <f>H1302/G1302</f>
        <v>0.0895522388059701</v>
      </c>
      <c r="K1302" t="s" s="21">
        <f>IF(J1302&lt;25%,"น้อยกว่า 25%",IF(J1302&gt;=25%,"มากกว่าหรือเท่ากับ 25%",IF(J1302&gt;=35%,"มากกว่าหรือเท่ากับ 35%")))</f>
        <v>18</v>
      </c>
    </row>
    <row r="1303" s="7" customFormat="1" ht="19.15" customHeight="1">
      <c r="A1303" t="s" s="25">
        <v>1208</v>
      </c>
      <c r="B1303" s="26">
        <v>5</v>
      </c>
      <c r="C1303" s="26">
        <v>27</v>
      </c>
      <c r="D1303" t="s" s="25">
        <v>1383</v>
      </c>
      <c r="E1303" t="s" s="25">
        <v>52</v>
      </c>
      <c r="F1303" s="34">
        <v>54</v>
      </c>
      <c r="G1303" s="26">
        <v>56</v>
      </c>
      <c r="H1303" s="18">
        <f>SUM(G1303-F1303)</f>
        <v>2</v>
      </c>
      <c r="I1303" s="19">
        <f>H1303/F1303</f>
        <v>0.037037037037037</v>
      </c>
      <c r="J1303" s="19">
        <f>H1303/G1303</f>
        <v>0.0357142857142857</v>
      </c>
      <c r="K1303" t="s" s="21">
        <f>IF(J1303&lt;25%,"น้อยกว่า 25%",IF(J1303&gt;=25%,"มากกว่าหรือเท่ากับ 25%",IF(J1303&gt;=35%,"มากกว่าหรือเท่ากับ 35%")))</f>
        <v>18</v>
      </c>
    </row>
    <row r="1304" s="7" customFormat="1" ht="19.15" customHeight="1">
      <c r="A1304" t="s" s="25">
        <v>1208</v>
      </c>
      <c r="B1304" s="26">
        <v>5</v>
      </c>
      <c r="C1304" s="26">
        <v>25</v>
      </c>
      <c r="D1304" t="s" s="25">
        <v>1384</v>
      </c>
      <c r="E1304" t="s" s="25">
        <v>40</v>
      </c>
      <c r="F1304" s="34">
        <v>39</v>
      </c>
      <c r="G1304" s="26">
        <v>40</v>
      </c>
      <c r="H1304" s="18">
        <f>SUM(G1304-F1304)</f>
        <v>1</v>
      </c>
      <c r="I1304" s="19">
        <f>H1304/F1304</f>
        <v>0.0256410256410256</v>
      </c>
      <c r="J1304" s="19">
        <f>H1304/G1304</f>
        <v>0.025</v>
      </c>
      <c r="K1304" t="s" s="21">
        <f>IF(J1304&lt;25%,"น้อยกว่า 25%",IF(J1304&gt;=25%,"มากกว่าหรือเท่ากับ 25%",IF(J1304&gt;=35%,"มากกว่าหรือเท่ากับ 35%")))</f>
        <v>18</v>
      </c>
    </row>
    <row r="1305" s="7" customFormat="1" ht="19.15" customHeight="1">
      <c r="A1305" t="s" s="25">
        <v>1208</v>
      </c>
      <c r="B1305" s="26">
        <v>5</v>
      </c>
      <c r="C1305" s="26">
        <v>36</v>
      </c>
      <c r="D1305" t="s" s="25">
        <v>1385</v>
      </c>
      <c r="E1305" t="s" s="25">
        <v>1224</v>
      </c>
      <c r="F1305" s="34">
        <v>24</v>
      </c>
      <c r="G1305" s="26">
        <v>26</v>
      </c>
      <c r="H1305" s="18">
        <f>SUM(G1305-F1305)</f>
        <v>2</v>
      </c>
      <c r="I1305" s="19">
        <f>H1305/F1305</f>
        <v>0.0833333333333333</v>
      </c>
      <c r="J1305" s="19">
        <f>H1305/G1305</f>
        <v>0.0769230769230769</v>
      </c>
      <c r="K1305" t="s" s="21">
        <f>IF(J1305&lt;25%,"น้อยกว่า 25%",IF(J1305&gt;=25%,"มากกว่าหรือเท่ากับ 25%",IF(J1305&gt;=35%,"มากกว่าหรือเท่ากับ 35%")))</f>
        <v>18</v>
      </c>
    </row>
    <row r="1306" s="7" customFormat="1" ht="19.15" customHeight="1">
      <c r="A1306" t="s" s="25">
        <v>1208</v>
      </c>
      <c r="B1306" s="26">
        <v>5</v>
      </c>
      <c r="C1306" s="26">
        <v>37</v>
      </c>
      <c r="D1306" t="s" s="25">
        <v>1386</v>
      </c>
      <c r="E1306" t="s" s="25">
        <v>68</v>
      </c>
      <c r="F1306" s="34">
        <v>18</v>
      </c>
      <c r="G1306" s="26">
        <v>21</v>
      </c>
      <c r="H1306" s="18">
        <f>SUM(G1306-F1306)</f>
        <v>3</v>
      </c>
      <c r="I1306" s="19">
        <f>H1306/F1306</f>
        <v>0.166666666666667</v>
      </c>
      <c r="J1306" s="19">
        <f>H1306/G1306</f>
        <v>0.142857142857143</v>
      </c>
      <c r="K1306" t="s" s="21">
        <f>IF(J1306&lt;25%,"น้อยกว่า 25%",IF(J1306&gt;=25%,"มากกว่าหรือเท่ากับ 25%",IF(J1306&gt;=35%,"มากกว่าหรือเท่ากับ 35%")))</f>
        <v>18</v>
      </c>
    </row>
    <row r="1307" s="7" customFormat="1" ht="19.15" customHeight="1">
      <c r="A1307" t="s" s="25">
        <v>1208</v>
      </c>
      <c r="B1307" s="26">
        <v>5</v>
      </c>
      <c r="C1307" s="26">
        <v>38</v>
      </c>
      <c r="D1307" t="s" s="25">
        <v>1387</v>
      </c>
      <c r="E1307" t="s" s="25">
        <v>116</v>
      </c>
      <c r="F1307" s="34">
        <v>18</v>
      </c>
      <c r="G1307" s="26">
        <v>20</v>
      </c>
      <c r="H1307" s="18">
        <f>SUM(G1307-F1307)</f>
        <v>2</v>
      </c>
      <c r="I1307" s="19">
        <f>H1307/F1307</f>
        <v>0.111111111111111</v>
      </c>
      <c r="J1307" s="19">
        <f>H1307/G1307</f>
        <v>0.1</v>
      </c>
      <c r="K1307" t="s" s="21">
        <f>IF(J1307&lt;25%,"น้อยกว่า 25%",IF(J1307&gt;=25%,"มากกว่าหรือเท่ากับ 25%",IF(J1307&gt;=35%,"มากกว่าหรือเท่ากับ 35%")))</f>
        <v>18</v>
      </c>
    </row>
    <row r="1308" s="7" customFormat="1" ht="19.15" customHeight="1">
      <c r="A1308" t="s" s="25">
        <v>1208</v>
      </c>
      <c r="B1308" s="26">
        <v>5</v>
      </c>
      <c r="C1308" s="26">
        <v>39</v>
      </c>
      <c r="D1308" t="s" s="25">
        <v>1388</v>
      </c>
      <c r="E1308" t="s" s="25">
        <v>78</v>
      </c>
      <c r="F1308" s="34">
        <v>0</v>
      </c>
      <c r="G1308" s="26">
        <v>0</v>
      </c>
      <c r="H1308" s="18">
        <f>SUM(G1308-F1308)</f>
        <v>0</v>
      </c>
      <c r="I1308" s="19">
        <f>H1308/F1308</f>
      </c>
      <c r="J1308" s="19">
        <f>H1308/G1308</f>
      </c>
      <c r="K1308" s="24">
        <f>IF(J1308&lt;25%,"น้อยกว่า 25%",IF(J1308&gt;=25%,"มากกว่าหรือเท่ากับ 25%",IF(J1308&gt;=35%,"มากกว่าหรือเท่ากับ 35%")))</f>
      </c>
    </row>
    <row r="1309" s="7" customFormat="1" ht="19.15" customHeight="1">
      <c r="A1309" t="s" s="16">
        <v>1208</v>
      </c>
      <c r="B1309" s="17">
        <v>1</v>
      </c>
      <c r="C1309" s="17">
        <v>4</v>
      </c>
      <c r="D1309" t="s" s="16">
        <v>1389</v>
      </c>
      <c r="E1309" t="s" s="16">
        <v>28</v>
      </c>
      <c r="F1309" s="41">
        <v>1287</v>
      </c>
      <c r="G1309" s="30">
        <v>1787</v>
      </c>
      <c r="H1309" s="18">
        <f>SUM(G1309-F1309)</f>
        <v>500</v>
      </c>
      <c r="I1309" s="19">
        <f>H1309/F1309</f>
        <v>0.388500388500389</v>
      </c>
      <c r="J1309" s="19">
        <f>H1309/G1309</f>
        <v>0.279798545047566</v>
      </c>
      <c r="K1309" t="s" s="21">
        <f>IF(J1309&lt;25%,"น้อยกว่า 25%",IF(J1309&gt;=25%,"มากกว่าหรือเท่ากับ 25%",IF(J1309&gt;=35%,"มากกว่าหรือเท่ากับ 35%")))</f>
        <v>122</v>
      </c>
    </row>
    <row r="1310" s="7" customFormat="1" ht="19.15" customHeight="1">
      <c r="A1310" t="s" s="16">
        <v>1208</v>
      </c>
      <c r="B1310" s="17">
        <v>4</v>
      </c>
      <c r="C1310" s="17">
        <v>7</v>
      </c>
      <c r="D1310" t="s" s="16">
        <v>1390</v>
      </c>
      <c r="E1310" t="s" s="16">
        <v>36</v>
      </c>
      <c r="F1310" s="61"/>
      <c r="G1310" s="30">
        <v>493</v>
      </c>
      <c r="H1310" s="18">
        <f>SUM(G1310-F1310)</f>
        <v>493</v>
      </c>
      <c r="I1310" s="19">
        <f>H1310/F1310</f>
      </c>
      <c r="J1310" s="19">
        <f>H1310/G1310</f>
        <v>1</v>
      </c>
      <c r="K1310" t="s" s="21">
        <f>IF(J1310&lt;25%,"น้อยกว่า 25%",IF(J1310&gt;=25%,"มากกว่าหรือเท่ากับ 25%",IF(J1310&gt;=35%,"มากกว่าหรือเท่ากับ 35%")))</f>
        <v>122</v>
      </c>
    </row>
    <row r="1311" s="7" customFormat="1" ht="19.15" customHeight="1">
      <c r="A1311" t="s" s="16">
        <v>1208</v>
      </c>
      <c r="B1311" s="17">
        <v>4</v>
      </c>
      <c r="C1311" s="17">
        <v>3</v>
      </c>
      <c r="D1311" t="s" s="16">
        <v>1391</v>
      </c>
      <c r="E1311" t="s" s="16">
        <v>44</v>
      </c>
      <c r="F1311" s="41">
        <v>268</v>
      </c>
      <c r="G1311" s="30">
        <v>523</v>
      </c>
      <c r="H1311" s="18">
        <f>SUM(G1311-F1311)</f>
        <v>255</v>
      </c>
      <c r="I1311" s="19">
        <f>H1311/F1311</f>
        <v>0.951492537313433</v>
      </c>
      <c r="J1311" s="19">
        <f>H1311/G1311</f>
        <v>0.487571701720841</v>
      </c>
      <c r="K1311" t="s" s="21">
        <f>IF(J1311&lt;25%,"น้อยกว่า 25%",IF(J1311&gt;=25%,"มากกว่าหรือเท่ากับ 25%",IF(J1311&gt;=35%,"มากกว่าหรือเท่ากับ 35%")))</f>
        <v>122</v>
      </c>
    </row>
    <row r="1312" s="7" customFormat="1" ht="19.15" customHeight="1">
      <c r="A1312" t="s" s="16">
        <v>1208</v>
      </c>
      <c r="B1312" s="17">
        <v>4</v>
      </c>
      <c r="C1312" s="17">
        <v>20</v>
      </c>
      <c r="D1312" t="s" s="16">
        <v>1392</v>
      </c>
      <c r="E1312" t="s" s="16">
        <v>52</v>
      </c>
      <c r="F1312" s="41">
        <v>279</v>
      </c>
      <c r="G1312" s="30">
        <v>428</v>
      </c>
      <c r="H1312" s="18">
        <f>SUM(G1312-F1312)</f>
        <v>149</v>
      </c>
      <c r="I1312" s="19">
        <f>H1312/F1312</f>
        <v>0.53405017921147</v>
      </c>
      <c r="J1312" s="19">
        <f>H1312/G1312</f>
        <v>0.348130841121495</v>
      </c>
      <c r="K1312" t="s" s="21">
        <f>IF(J1312&lt;25%,"น้อยกว่า 25%",IF(J1312&gt;=25%,"มากกว่าหรือเท่ากับ 25%",IF(J1312&gt;=35%,"มากกว่าหรือเท่ากับ 35%")))</f>
        <v>122</v>
      </c>
    </row>
    <row r="1313" s="7" customFormat="1" ht="19.15" customHeight="1">
      <c r="A1313" t="s" s="16">
        <v>1208</v>
      </c>
      <c r="B1313" s="17">
        <v>4</v>
      </c>
      <c r="C1313" s="17">
        <v>36</v>
      </c>
      <c r="D1313" t="s" s="16">
        <v>1393</v>
      </c>
      <c r="E1313" t="s" s="16">
        <v>1309</v>
      </c>
      <c r="F1313" s="57">
        <v>43</v>
      </c>
      <c r="G1313" s="32">
        <v>32</v>
      </c>
      <c r="H1313" s="18">
        <f>SUM(G1313-F1313)</f>
        <v>-11</v>
      </c>
      <c r="I1313" s="19">
        <f>H1313/F1313</f>
        <v>-0.255813953488372</v>
      </c>
      <c r="J1313" s="19">
        <f>H1313/G1313</f>
        <v>-0.34375</v>
      </c>
    </row>
    <row r="1314" s="7" customFormat="1" ht="19.15" customHeight="1">
      <c r="A1314" t="s" s="16">
        <v>1208</v>
      </c>
      <c r="B1314" s="17">
        <v>4</v>
      </c>
      <c r="C1314" s="17">
        <v>37</v>
      </c>
      <c r="D1314" t="s" s="16">
        <v>1394</v>
      </c>
      <c r="E1314" t="s" s="16">
        <v>1224</v>
      </c>
      <c r="F1314" s="57">
        <v>33</v>
      </c>
      <c r="G1314" s="32">
        <v>22</v>
      </c>
      <c r="H1314" s="18">
        <f>SUM(G1314-F1314)</f>
        <v>-11</v>
      </c>
      <c r="I1314" s="19">
        <f>H1314/F1314</f>
        <v>-0.333333333333333</v>
      </c>
      <c r="J1314" s="19">
        <f>H1314/G1314</f>
        <v>-0.5</v>
      </c>
    </row>
    <row r="1315" s="7" customFormat="1" ht="19.15" customHeight="1">
      <c r="A1315" t="s" s="16">
        <v>1208</v>
      </c>
      <c r="B1315" s="17">
        <v>3</v>
      </c>
      <c r="C1315" s="17">
        <v>29</v>
      </c>
      <c r="D1315" t="s" s="16">
        <v>1395</v>
      </c>
      <c r="E1315" t="s" s="16">
        <v>116</v>
      </c>
      <c r="F1315" s="41">
        <v>77</v>
      </c>
      <c r="G1315" s="30">
        <v>166</v>
      </c>
      <c r="H1315" s="18">
        <f>SUM(G1315-F1315)</f>
        <v>89</v>
      </c>
      <c r="I1315" s="19">
        <f>H1315/F1315</f>
        <v>1.15584415584416</v>
      </c>
      <c r="J1315" s="19">
        <f>H1315/G1315</f>
        <v>0.536144578313253</v>
      </c>
      <c r="K1315" t="s" s="21">
        <f>IF(J1315&lt;25%,"น้อยกว่า 25%",IF(J1315&gt;=25%,"มากกว่าหรือเท่ากับ 25%",IF(J1315&gt;=35%,"มากกว่าหรือเท่ากับ 35%")))</f>
        <v>122</v>
      </c>
    </row>
    <row r="1316" s="7" customFormat="1" ht="19.15" customHeight="1">
      <c r="A1316" t="s" s="16">
        <v>1208</v>
      </c>
      <c r="B1316" s="17">
        <v>2</v>
      </c>
      <c r="C1316" s="17">
        <v>24</v>
      </c>
      <c r="D1316" t="s" s="16">
        <v>1396</v>
      </c>
      <c r="E1316" t="s" s="16">
        <v>112</v>
      </c>
      <c r="F1316" s="57">
        <v>224</v>
      </c>
      <c r="G1316" s="32">
        <v>218</v>
      </c>
      <c r="H1316" s="18">
        <f>SUM(G1316-F1316)</f>
        <v>-6</v>
      </c>
      <c r="I1316" s="19">
        <f>H1316/F1316</f>
        <v>-0.0267857142857143</v>
      </c>
      <c r="J1316" s="19">
        <f>H1316/G1316</f>
        <v>-0.0275229357798165</v>
      </c>
    </row>
    <row r="1317" s="7" customFormat="1" ht="19.15" customHeight="1">
      <c r="A1317" t="s" s="16">
        <v>1208</v>
      </c>
      <c r="B1317" s="17">
        <v>2</v>
      </c>
      <c r="C1317" s="17">
        <v>18</v>
      </c>
      <c r="D1317" t="s" s="16">
        <v>1397</v>
      </c>
      <c r="E1317" t="s" s="16">
        <v>52</v>
      </c>
      <c r="F1317" s="62">
        <v>68</v>
      </c>
      <c r="G1317" s="32">
        <v>66</v>
      </c>
      <c r="H1317" s="18">
        <f>SUM(G1317-F1317)</f>
        <v>-2</v>
      </c>
      <c r="I1317" s="19">
        <f>H1317/F1317</f>
        <v>-0.0294117647058824</v>
      </c>
      <c r="J1317" s="19">
        <f>H1317/G1317</f>
        <v>-0.0303030303030303</v>
      </c>
    </row>
    <row r="1318" s="7" customFormat="1" ht="19.15" customHeight="1">
      <c r="A1318" t="s" s="16">
        <v>1208</v>
      </c>
      <c r="B1318" s="17">
        <v>2</v>
      </c>
      <c r="C1318" s="17">
        <v>29</v>
      </c>
      <c r="D1318" t="s" s="16">
        <v>1398</v>
      </c>
      <c r="E1318" t="s" s="16">
        <v>32</v>
      </c>
      <c r="F1318" s="57">
        <v>23</v>
      </c>
      <c r="G1318" s="32">
        <v>21</v>
      </c>
      <c r="H1318" s="18">
        <f>SUM(G1318-F1318)</f>
        <v>-2</v>
      </c>
      <c r="I1318" s="19">
        <f>H1318/F1318</f>
        <v>-0.0869565217391304</v>
      </c>
      <c r="J1318" s="19">
        <f>H1318/G1318</f>
        <v>-0.09523809523809521</v>
      </c>
    </row>
    <row r="1319" s="7" customFormat="1" ht="19.15" customHeight="1">
      <c r="A1319" t="s" s="16">
        <v>1208</v>
      </c>
      <c r="B1319" s="17">
        <v>4</v>
      </c>
      <c r="C1319" s="17">
        <v>31</v>
      </c>
      <c r="D1319" t="s" s="16">
        <v>1399</v>
      </c>
      <c r="E1319" t="s" s="16">
        <v>116</v>
      </c>
      <c r="F1319" s="57">
        <v>114</v>
      </c>
      <c r="G1319" s="32">
        <v>113</v>
      </c>
      <c r="H1319" s="18">
        <f>SUM(G1319-F1319)</f>
        <v>-1</v>
      </c>
      <c r="I1319" s="19">
        <f>H1319/F1319</f>
        <v>-0.0087719298245614</v>
      </c>
      <c r="J1319" s="19">
        <f>H1319/G1319</f>
        <v>-0.00884955752212389</v>
      </c>
    </row>
    <row r="1320" s="7" customFormat="1" ht="19.15" customHeight="1">
      <c r="A1320" t="s" s="16">
        <v>1208</v>
      </c>
      <c r="B1320" s="17">
        <v>1</v>
      </c>
      <c r="C1320" s="17">
        <v>29</v>
      </c>
      <c r="D1320" t="s" s="16">
        <v>1400</v>
      </c>
      <c r="E1320" t="s" s="16">
        <v>1309</v>
      </c>
      <c r="F1320" s="41">
        <v>30</v>
      </c>
      <c r="G1320" s="30">
        <v>47</v>
      </c>
      <c r="H1320" s="18">
        <f>SUM(G1320-F1320)</f>
        <v>17</v>
      </c>
      <c r="I1320" s="19">
        <f>H1320/F1320</f>
        <v>0.566666666666667</v>
      </c>
      <c r="J1320" s="19">
        <f>H1320/G1320</f>
        <v>0.361702127659574</v>
      </c>
      <c r="K1320" t="s" s="21">
        <f>IF(J1320&lt;25%,"น้อยกว่า 25%",IF(J1320&gt;=25%,"มากกว่าหรือเท่ากับ 25%",IF(J1320&gt;=35%,"มากกว่าหรือเท่ากับ 35%")))</f>
        <v>122</v>
      </c>
    </row>
    <row r="1321" s="7" customFormat="1" ht="19.15" customHeight="1">
      <c r="A1321" t="s" s="16">
        <v>1401</v>
      </c>
      <c r="B1321" s="17">
        <v>3</v>
      </c>
      <c r="C1321" s="17">
        <v>17</v>
      </c>
      <c r="D1321" t="s" s="16">
        <v>1402</v>
      </c>
      <c r="E1321" t="s" s="16">
        <v>22</v>
      </c>
      <c r="F1321" s="59">
        <v>6628</v>
      </c>
      <c r="G1321" s="30">
        <v>8966</v>
      </c>
      <c r="H1321" s="18">
        <f>SUM(G1321-F1321)</f>
        <v>2338</v>
      </c>
      <c r="I1321" s="19">
        <f>H1321/F1321</f>
        <v>0.352745926372963</v>
      </c>
      <c r="J1321" s="19">
        <f>H1321/G1321</f>
        <v>0.260762881998662</v>
      </c>
      <c r="K1321" t="s" s="21">
        <f>IF(J1321&lt;25%,"น้อยกว่า 25%",IF(J1321&gt;=25%,"มากกว่าหรือเท่ากับ 25%",IF(J1321&gt;=35%,"มากกว่าหรือเท่ากับ 35%")))</f>
        <v>122</v>
      </c>
    </row>
    <row r="1322" s="7" customFormat="1" ht="19.15" customHeight="1">
      <c r="A1322" t="s" s="16">
        <v>1401</v>
      </c>
      <c r="B1322" s="17">
        <v>1</v>
      </c>
      <c r="C1322" s="17">
        <v>15</v>
      </c>
      <c r="D1322" t="s" s="16">
        <v>1403</v>
      </c>
      <c r="E1322" t="s" s="16">
        <v>20</v>
      </c>
      <c r="F1322" s="37">
        <v>30012</v>
      </c>
      <c r="G1322" s="17">
        <v>32642</v>
      </c>
      <c r="H1322" s="18">
        <f>SUM(G1322-F1322)</f>
        <v>2630</v>
      </c>
      <c r="I1322" s="19">
        <f>H1322/F1322</f>
        <v>0.08763161402105819</v>
      </c>
      <c r="J1322" s="19">
        <f>H1322/G1322</f>
        <v>0.08057104344096561</v>
      </c>
      <c r="K1322" t="s" s="21">
        <f>IF(J1322&lt;25%,"น้อยกว่า 25%",IF(J1322&gt;=25%,"มากกว่าหรือเท่ากับ 25%",IF(J1322&gt;=35%,"มากกว่าหรือเท่ากับ 35%")))</f>
        <v>18</v>
      </c>
    </row>
    <row r="1323" s="7" customFormat="1" ht="19.15" customHeight="1">
      <c r="A1323" t="s" s="16">
        <v>1401</v>
      </c>
      <c r="B1323" s="17">
        <v>1</v>
      </c>
      <c r="C1323" s="17">
        <v>11</v>
      </c>
      <c r="D1323" t="s" s="16">
        <v>1404</v>
      </c>
      <c r="E1323" t="s" s="16">
        <v>84</v>
      </c>
      <c r="F1323" s="37">
        <v>17751</v>
      </c>
      <c r="G1323" s="17">
        <v>18834</v>
      </c>
      <c r="H1323" s="18">
        <f>SUM(G1323-F1323)</f>
        <v>1083</v>
      </c>
      <c r="I1323" s="19">
        <f>H1323/F1323</f>
        <v>0.0610106472874768</v>
      </c>
      <c r="J1323" s="19">
        <f>H1323/G1323</f>
        <v>0.0575023892959541</v>
      </c>
      <c r="K1323" t="s" s="21">
        <f>IF(J1323&lt;25%,"น้อยกว่า 25%",IF(J1323&gt;=25%,"มากกว่าหรือเท่ากับ 25%",IF(J1323&gt;=35%,"มากกว่าหรือเท่ากับ 35%")))</f>
        <v>18</v>
      </c>
    </row>
    <row r="1324" s="7" customFormat="1" ht="19.15" customHeight="1">
      <c r="A1324" t="s" s="16">
        <v>1401</v>
      </c>
      <c r="B1324" s="17">
        <v>1</v>
      </c>
      <c r="C1324" s="17">
        <v>13</v>
      </c>
      <c r="D1324" t="s" s="16">
        <v>1405</v>
      </c>
      <c r="E1324" t="s" s="16">
        <v>26</v>
      </c>
      <c r="F1324" s="37">
        <v>15159</v>
      </c>
      <c r="G1324" s="17">
        <v>17082</v>
      </c>
      <c r="H1324" s="18">
        <f>SUM(G1324-F1324)</f>
        <v>1923</v>
      </c>
      <c r="I1324" s="19">
        <f>H1324/F1324</f>
        <v>0.126855333465268</v>
      </c>
      <c r="J1324" s="19">
        <f>H1324/G1324</f>
        <v>0.1125746399719</v>
      </c>
      <c r="K1324" t="s" s="21">
        <f>IF(J1324&lt;25%,"น้อยกว่า 25%",IF(J1324&gt;=25%,"มากกว่าหรือเท่ากับ 25%",IF(J1324&gt;=35%,"มากกว่าหรือเท่ากับ 35%")))</f>
        <v>18</v>
      </c>
    </row>
    <row r="1325" s="7" customFormat="1" ht="19.15" customHeight="1">
      <c r="A1325" t="s" s="16">
        <v>1401</v>
      </c>
      <c r="B1325" s="17">
        <v>1</v>
      </c>
      <c r="C1325" s="17">
        <v>17</v>
      </c>
      <c r="D1325" t="s" s="16">
        <v>1406</v>
      </c>
      <c r="E1325" t="s" s="16">
        <v>22</v>
      </c>
      <c r="F1325" s="37">
        <v>10352</v>
      </c>
      <c r="G1325" s="17">
        <v>11416</v>
      </c>
      <c r="H1325" s="18">
        <f>SUM(G1325-F1325)</f>
        <v>1064</v>
      </c>
      <c r="I1325" s="19">
        <f>H1325/F1325</f>
        <v>0.102782071097372</v>
      </c>
      <c r="J1325" s="19">
        <f>H1325/G1325</f>
        <v>0.0932025227750526</v>
      </c>
      <c r="K1325" t="s" s="21">
        <f>IF(J1325&lt;25%,"น้อยกว่า 25%",IF(J1325&gt;=25%,"มากกว่าหรือเท่ากับ 25%",IF(J1325&gt;=35%,"มากกว่าหรือเท่ากับ 35%")))</f>
        <v>18</v>
      </c>
    </row>
    <row r="1326" s="7" customFormat="1" ht="19.15" customHeight="1">
      <c r="A1326" t="s" s="16">
        <v>1401</v>
      </c>
      <c r="B1326" s="17">
        <v>1</v>
      </c>
      <c r="C1326" s="17">
        <v>16</v>
      </c>
      <c r="D1326" t="s" s="16">
        <v>1407</v>
      </c>
      <c r="E1326" t="s" s="16">
        <v>17</v>
      </c>
      <c r="F1326" s="37">
        <v>8702</v>
      </c>
      <c r="G1326" s="17">
        <v>9732</v>
      </c>
      <c r="H1326" s="18">
        <f>SUM(G1326-F1326)</f>
        <v>1030</v>
      </c>
      <c r="I1326" s="19">
        <f>H1326/F1326</f>
        <v>0.11836359457596</v>
      </c>
      <c r="J1326" s="19">
        <f>H1326/G1326</f>
        <v>0.10583641594739</v>
      </c>
      <c r="K1326" t="s" s="21">
        <f>IF(J1326&lt;25%,"น้อยกว่า 25%",IF(J1326&gt;=25%,"มากกว่าหรือเท่ากับ 25%",IF(J1326&gt;=35%,"มากกว่าหรือเท่ากับ 35%")))</f>
        <v>18</v>
      </c>
    </row>
    <row r="1327" s="7" customFormat="1" ht="19.15" customHeight="1">
      <c r="A1327" t="s" s="16">
        <v>1401</v>
      </c>
      <c r="B1327" s="17">
        <v>1</v>
      </c>
      <c r="C1327" s="17">
        <v>9</v>
      </c>
      <c r="D1327" t="s" s="16">
        <v>1408</v>
      </c>
      <c r="E1327" t="s" s="16">
        <v>28</v>
      </c>
      <c r="F1327" s="37">
        <v>1061</v>
      </c>
      <c r="G1327" s="17">
        <v>1195</v>
      </c>
      <c r="H1327" s="18">
        <f>SUM(G1327-F1327)</f>
        <v>134</v>
      </c>
      <c r="I1327" s="19">
        <f>H1327/F1327</f>
        <v>0.126295947219604</v>
      </c>
      <c r="J1327" s="19">
        <f>H1327/G1327</f>
        <v>0.112133891213389</v>
      </c>
      <c r="K1327" t="s" s="21">
        <f>IF(J1327&lt;25%,"น้อยกว่า 25%",IF(J1327&gt;=25%,"มากกว่าหรือเท่ากับ 25%",IF(J1327&gt;=35%,"มากกว่าหรือเท่ากับ 35%")))</f>
        <v>18</v>
      </c>
    </row>
    <row r="1328" s="7" customFormat="1" ht="19.15" customHeight="1">
      <c r="A1328" t="s" s="16">
        <v>1401</v>
      </c>
      <c r="B1328" s="17">
        <v>1</v>
      </c>
      <c r="C1328" s="17">
        <v>20</v>
      </c>
      <c r="D1328" t="s" s="16">
        <v>1409</v>
      </c>
      <c r="E1328" t="s" s="16">
        <v>34</v>
      </c>
      <c r="F1328" s="37">
        <v>1004</v>
      </c>
      <c r="G1328" s="17">
        <v>1189</v>
      </c>
      <c r="H1328" s="18">
        <f>SUM(G1328-F1328)</f>
        <v>185</v>
      </c>
      <c r="I1328" s="19">
        <f>H1328/F1328</f>
        <v>0.184262948207171</v>
      </c>
      <c r="J1328" s="19">
        <f>H1328/G1328</f>
        <v>0.155592935239697</v>
      </c>
      <c r="K1328" t="s" s="21">
        <f>IF(J1328&lt;25%,"น้อยกว่า 25%",IF(J1328&gt;=25%,"มากกว่าหรือเท่ากับ 25%",IF(J1328&gt;=35%,"มากกว่าหรือเท่ากับ 35%")))</f>
        <v>18</v>
      </c>
    </row>
    <row r="1329" s="7" customFormat="1" ht="19.15" customHeight="1">
      <c r="A1329" t="s" s="16">
        <v>1401</v>
      </c>
      <c r="B1329" s="17">
        <v>1</v>
      </c>
      <c r="C1329" s="17">
        <v>2</v>
      </c>
      <c r="D1329" t="s" s="16">
        <v>1410</v>
      </c>
      <c r="E1329" t="s" s="16">
        <v>30</v>
      </c>
      <c r="F1329" s="37">
        <v>584</v>
      </c>
      <c r="G1329" s="17">
        <v>667</v>
      </c>
      <c r="H1329" s="18">
        <f>SUM(G1329-F1329)</f>
        <v>83</v>
      </c>
      <c r="I1329" s="19">
        <f>H1329/F1329</f>
        <v>0.142123287671233</v>
      </c>
      <c r="J1329" s="19">
        <f>H1329/G1329</f>
        <v>0.124437781109445</v>
      </c>
      <c r="K1329" t="s" s="21">
        <f>IF(J1329&lt;25%,"น้อยกว่า 25%",IF(J1329&gt;=25%,"มากกว่าหรือเท่ากับ 25%",IF(J1329&gt;=35%,"มากกว่าหรือเท่ากับ 35%")))</f>
        <v>18</v>
      </c>
    </row>
    <row r="1330" s="7" customFormat="1" ht="19.15" customHeight="1">
      <c r="A1330" t="s" s="16">
        <v>1401</v>
      </c>
      <c r="B1330" s="17">
        <v>1</v>
      </c>
      <c r="C1330" s="17">
        <v>12</v>
      </c>
      <c r="D1330" t="s" s="16">
        <v>1411</v>
      </c>
      <c r="E1330" t="s" s="16">
        <v>38</v>
      </c>
      <c r="F1330" s="37">
        <v>568</v>
      </c>
      <c r="G1330" s="17">
        <v>645</v>
      </c>
      <c r="H1330" s="18">
        <f>SUM(G1330-F1330)</f>
        <v>77</v>
      </c>
      <c r="I1330" s="19">
        <f>H1330/F1330</f>
        <v>0.13556338028169</v>
      </c>
      <c r="J1330" s="19">
        <f>H1330/G1330</f>
        <v>0.11937984496124</v>
      </c>
      <c r="K1330" t="s" s="21">
        <f>IF(J1330&lt;25%,"น้อยกว่า 25%",IF(J1330&gt;=25%,"มากกว่าหรือเท่ากับ 25%",IF(J1330&gt;=35%,"มากกว่าหรือเท่ากับ 35%")))</f>
        <v>18</v>
      </c>
    </row>
    <row r="1331" s="7" customFormat="1" ht="19.15" customHeight="1">
      <c r="A1331" t="s" s="16">
        <v>1401</v>
      </c>
      <c r="B1331" s="17">
        <v>1</v>
      </c>
      <c r="C1331" s="17">
        <v>5</v>
      </c>
      <c r="D1331" t="s" s="16">
        <v>1412</v>
      </c>
      <c r="E1331" t="s" s="16">
        <v>36</v>
      </c>
      <c r="F1331" s="37">
        <v>304</v>
      </c>
      <c r="G1331" s="17">
        <v>332</v>
      </c>
      <c r="H1331" s="18">
        <f>SUM(G1331-F1331)</f>
        <v>28</v>
      </c>
      <c r="I1331" s="19">
        <f>H1331/F1331</f>
        <v>0.0921052631578947</v>
      </c>
      <c r="J1331" s="19">
        <f>H1331/G1331</f>
        <v>0.0843373493975904</v>
      </c>
      <c r="K1331" t="s" s="21">
        <f>IF(J1331&lt;25%,"น้อยกว่า 25%",IF(J1331&gt;=25%,"มากกว่าหรือเท่ากับ 25%",IF(J1331&gt;=35%,"มากกว่าหรือเท่ากับ 35%")))</f>
        <v>18</v>
      </c>
    </row>
    <row r="1332" s="7" customFormat="1" ht="19.15" customHeight="1">
      <c r="A1332" t="s" s="16">
        <v>1401</v>
      </c>
      <c r="B1332" s="17">
        <v>1</v>
      </c>
      <c r="C1332" s="17">
        <v>3</v>
      </c>
      <c r="D1332" t="s" s="16">
        <v>1413</v>
      </c>
      <c r="E1332" t="s" s="16">
        <v>48</v>
      </c>
      <c r="F1332" s="37">
        <v>265</v>
      </c>
      <c r="G1332" s="17">
        <v>295</v>
      </c>
      <c r="H1332" s="18">
        <f>SUM(G1332-F1332)</f>
        <v>30</v>
      </c>
      <c r="I1332" s="19">
        <f>H1332/F1332</f>
        <v>0.113207547169811</v>
      </c>
      <c r="J1332" s="19">
        <f>H1332/G1332</f>
        <v>0.101694915254237</v>
      </c>
      <c r="K1332" t="s" s="21">
        <f>IF(J1332&lt;25%,"น้อยกว่า 25%",IF(J1332&gt;=25%,"มากกว่าหรือเท่ากับ 25%",IF(J1332&gt;=35%,"มากกว่าหรือเท่ากับ 35%")))</f>
        <v>18</v>
      </c>
    </row>
    <row r="1333" s="7" customFormat="1" ht="19.15" customHeight="1">
      <c r="A1333" t="s" s="16">
        <v>1401</v>
      </c>
      <c r="B1333" s="17">
        <v>1</v>
      </c>
      <c r="C1333" s="17">
        <v>26</v>
      </c>
      <c r="D1333" t="s" s="16">
        <v>1414</v>
      </c>
      <c r="E1333" t="s" s="16">
        <v>248</v>
      </c>
      <c r="F1333" s="37">
        <v>258</v>
      </c>
      <c r="G1333" s="17">
        <v>288</v>
      </c>
      <c r="H1333" s="18">
        <f>SUM(G1333-F1333)</f>
        <v>30</v>
      </c>
      <c r="I1333" s="19">
        <f>H1333/F1333</f>
        <v>0.116279069767442</v>
      </c>
      <c r="J1333" s="19">
        <f>H1333/G1333</f>
        <v>0.104166666666667</v>
      </c>
      <c r="K1333" t="s" s="21">
        <f>IF(J1333&lt;25%,"น้อยกว่า 25%",IF(J1333&gt;=25%,"มากกว่าหรือเท่ากับ 25%",IF(J1333&gt;=35%,"มากกว่าหรือเท่ากับ 35%")))</f>
        <v>18</v>
      </c>
    </row>
    <row r="1334" s="7" customFormat="1" ht="19.15" customHeight="1">
      <c r="A1334" t="s" s="16">
        <v>1401</v>
      </c>
      <c r="B1334" s="17">
        <v>1</v>
      </c>
      <c r="C1334" s="17">
        <v>1</v>
      </c>
      <c r="D1334" t="s" s="16">
        <v>1415</v>
      </c>
      <c r="E1334" t="s" s="16">
        <v>54</v>
      </c>
      <c r="F1334" s="37">
        <v>252</v>
      </c>
      <c r="G1334" s="17">
        <v>275</v>
      </c>
      <c r="H1334" s="18">
        <f>SUM(G1334-F1334)</f>
        <v>23</v>
      </c>
      <c r="I1334" s="19">
        <f>H1334/F1334</f>
        <v>0.09126984126984131</v>
      </c>
      <c r="J1334" s="19">
        <f>H1334/G1334</f>
        <v>0.08363636363636361</v>
      </c>
      <c r="K1334" t="s" s="21">
        <f>IF(J1334&lt;25%,"น้อยกว่า 25%",IF(J1334&gt;=25%,"มากกว่าหรือเท่ากับ 25%",IF(J1334&gt;=35%,"มากกว่าหรือเท่ากับ 35%")))</f>
        <v>18</v>
      </c>
    </row>
    <row r="1335" s="7" customFormat="1" ht="19.15" customHeight="1">
      <c r="A1335" t="s" s="16">
        <v>1401</v>
      </c>
      <c r="B1335" s="17">
        <v>1</v>
      </c>
      <c r="C1335" s="17">
        <v>7</v>
      </c>
      <c r="D1335" t="s" s="16">
        <v>1416</v>
      </c>
      <c r="E1335" t="s" s="16">
        <v>42</v>
      </c>
      <c r="F1335" s="37">
        <v>238</v>
      </c>
      <c r="G1335" s="17">
        <v>254</v>
      </c>
      <c r="H1335" s="18">
        <f>SUM(G1335-F1335)</f>
        <v>16</v>
      </c>
      <c r="I1335" s="19">
        <f>H1335/F1335</f>
        <v>0.0672268907563025</v>
      </c>
      <c r="J1335" s="19">
        <f>H1335/G1335</f>
        <v>0.062992125984252</v>
      </c>
      <c r="K1335" t="s" s="21">
        <f>IF(J1335&lt;25%,"น้อยกว่า 25%",IF(J1335&gt;=25%,"มากกว่าหรือเท่ากับ 25%",IF(J1335&gt;=35%,"มากกว่าหรือเท่ากับ 35%")))</f>
        <v>18</v>
      </c>
    </row>
    <row r="1336" s="7" customFormat="1" ht="19.15" customHeight="1">
      <c r="A1336" t="s" s="16">
        <v>1401</v>
      </c>
      <c r="B1336" s="17">
        <v>1</v>
      </c>
      <c r="C1336" s="17">
        <v>21</v>
      </c>
      <c r="D1336" t="s" s="16">
        <v>1417</v>
      </c>
      <c r="E1336" t="s" s="16">
        <v>40</v>
      </c>
      <c r="F1336" s="37">
        <v>238</v>
      </c>
      <c r="G1336" s="17">
        <v>251</v>
      </c>
      <c r="H1336" s="18">
        <f>SUM(G1336-F1336)</f>
        <v>13</v>
      </c>
      <c r="I1336" s="19">
        <f>H1336/F1336</f>
        <v>0.0546218487394958</v>
      </c>
      <c r="J1336" s="19">
        <f>H1336/G1336</f>
        <v>0.051792828685259</v>
      </c>
      <c r="K1336" t="s" s="21">
        <f>IF(J1336&lt;25%,"น้อยกว่า 25%",IF(J1336&gt;=25%,"มากกว่าหรือเท่ากับ 25%",IF(J1336&gt;=35%,"มากกว่าหรือเท่ากับ 35%")))</f>
        <v>18</v>
      </c>
    </row>
    <row r="1337" s="7" customFormat="1" ht="19.15" customHeight="1">
      <c r="A1337" t="s" s="16">
        <v>1401</v>
      </c>
      <c r="B1337" s="17">
        <v>1</v>
      </c>
      <c r="C1337" s="17">
        <v>18</v>
      </c>
      <c r="D1337" t="s" s="16">
        <v>1418</v>
      </c>
      <c r="E1337" t="s" s="16">
        <v>62</v>
      </c>
      <c r="F1337" s="37">
        <v>219</v>
      </c>
      <c r="G1337" s="17">
        <v>248</v>
      </c>
      <c r="H1337" s="18">
        <f>SUM(G1337-F1337)</f>
        <v>29</v>
      </c>
      <c r="I1337" s="19">
        <f>H1337/F1337</f>
        <v>0.132420091324201</v>
      </c>
      <c r="J1337" s="19">
        <f>H1337/G1337</f>
        <v>0.116935483870968</v>
      </c>
      <c r="K1337" t="s" s="21">
        <f>IF(J1337&lt;25%,"น้อยกว่า 25%",IF(J1337&gt;=25%,"มากกว่าหรือเท่ากับ 25%",IF(J1337&gt;=35%,"มากกว่าหรือเท่ากับ 35%")))</f>
        <v>18</v>
      </c>
    </row>
    <row r="1338" s="7" customFormat="1" ht="19.15" customHeight="1">
      <c r="A1338" t="s" s="16">
        <v>1401</v>
      </c>
      <c r="B1338" s="17">
        <v>1</v>
      </c>
      <c r="C1338" s="17">
        <v>25</v>
      </c>
      <c r="D1338" t="s" s="16">
        <v>1419</v>
      </c>
      <c r="E1338" t="s" s="16">
        <v>237</v>
      </c>
      <c r="F1338" s="37">
        <v>234</v>
      </c>
      <c r="G1338" s="17">
        <v>245</v>
      </c>
      <c r="H1338" s="18">
        <f>SUM(G1338-F1338)</f>
        <v>11</v>
      </c>
      <c r="I1338" s="19">
        <f>H1338/F1338</f>
        <v>0.047008547008547</v>
      </c>
      <c r="J1338" s="19">
        <f>H1338/G1338</f>
        <v>0.0448979591836735</v>
      </c>
      <c r="K1338" t="s" s="21">
        <f>IF(J1338&lt;25%,"น้อยกว่า 25%",IF(J1338&gt;=25%,"มากกว่าหรือเท่ากับ 25%",IF(J1338&gt;=35%,"มากกว่าหรือเท่ากับ 35%")))</f>
        <v>18</v>
      </c>
    </row>
    <row r="1339" s="7" customFormat="1" ht="19.15" customHeight="1">
      <c r="A1339" t="s" s="16">
        <v>1401</v>
      </c>
      <c r="B1339" s="17">
        <v>1</v>
      </c>
      <c r="C1339" s="17">
        <v>23</v>
      </c>
      <c r="D1339" t="s" s="16">
        <v>1420</v>
      </c>
      <c r="E1339" t="s" s="16">
        <v>52</v>
      </c>
      <c r="F1339" s="37">
        <v>176</v>
      </c>
      <c r="G1339" s="17">
        <v>191</v>
      </c>
      <c r="H1339" s="18">
        <f>SUM(G1339-F1339)</f>
        <v>15</v>
      </c>
      <c r="I1339" s="19">
        <f>H1339/F1339</f>
        <v>0.08522727272727269</v>
      </c>
      <c r="J1339" s="19">
        <f>H1339/G1339</f>
        <v>0.07853403141361261</v>
      </c>
      <c r="K1339" t="s" s="21">
        <f>IF(J1339&lt;25%,"น้อยกว่า 25%",IF(J1339&gt;=25%,"มากกว่าหรือเท่ากับ 25%",IF(J1339&gt;=35%,"มากกว่าหรือเท่ากับ 35%")))</f>
        <v>18</v>
      </c>
    </row>
    <row r="1340" s="7" customFormat="1" ht="19.15" customHeight="1">
      <c r="A1340" t="s" s="16">
        <v>1401</v>
      </c>
      <c r="B1340" s="17">
        <v>1</v>
      </c>
      <c r="C1340" s="17">
        <v>8</v>
      </c>
      <c r="D1340" t="s" s="16">
        <v>1421</v>
      </c>
      <c r="E1340" t="s" s="16">
        <v>106</v>
      </c>
      <c r="F1340" s="37">
        <v>152</v>
      </c>
      <c r="G1340" s="17">
        <v>174</v>
      </c>
      <c r="H1340" s="18">
        <f>SUM(G1340-F1340)</f>
        <v>22</v>
      </c>
      <c r="I1340" s="19">
        <f>H1340/F1340</f>
        <v>0.144736842105263</v>
      </c>
      <c r="J1340" s="19">
        <f>H1340/G1340</f>
        <v>0.126436781609195</v>
      </c>
      <c r="K1340" t="s" s="21">
        <f>IF(J1340&lt;25%,"น้อยกว่า 25%",IF(J1340&gt;=25%,"มากกว่าหรือเท่ากับ 25%",IF(J1340&gt;=35%,"มากกว่าหรือเท่ากับ 35%")))</f>
        <v>18</v>
      </c>
    </row>
    <row r="1341" s="7" customFormat="1" ht="19.15" customHeight="1">
      <c r="A1341" t="s" s="16">
        <v>1401</v>
      </c>
      <c r="B1341" s="17">
        <v>1</v>
      </c>
      <c r="C1341" s="17">
        <v>4</v>
      </c>
      <c r="D1341" t="s" s="16">
        <v>1422</v>
      </c>
      <c r="E1341" t="s" s="16">
        <v>76</v>
      </c>
      <c r="F1341" s="37">
        <v>149</v>
      </c>
      <c r="G1341" s="17">
        <v>167</v>
      </c>
      <c r="H1341" s="18">
        <f>SUM(G1341-F1341)</f>
        <v>18</v>
      </c>
      <c r="I1341" s="19">
        <f>H1341/F1341</f>
        <v>0.120805369127517</v>
      </c>
      <c r="J1341" s="19">
        <f>H1341/G1341</f>
        <v>0.107784431137725</v>
      </c>
      <c r="K1341" t="s" s="21">
        <f>IF(J1341&lt;25%,"น้อยกว่า 25%",IF(J1341&gt;=25%,"มากกว่าหรือเท่ากับ 25%",IF(J1341&gt;=35%,"มากกว่าหรือเท่ากับ 35%")))</f>
        <v>18</v>
      </c>
    </row>
    <row r="1342" s="7" customFormat="1" ht="19.15" customHeight="1">
      <c r="A1342" t="s" s="16">
        <v>1401</v>
      </c>
      <c r="B1342" s="17">
        <v>1</v>
      </c>
      <c r="C1342" s="17">
        <v>30</v>
      </c>
      <c r="D1342" t="s" s="16">
        <v>1423</v>
      </c>
      <c r="E1342" t="s" s="16">
        <v>173</v>
      </c>
      <c r="F1342" s="37">
        <v>122</v>
      </c>
      <c r="G1342" s="17">
        <v>136</v>
      </c>
      <c r="H1342" s="18">
        <f>SUM(G1342-F1342)</f>
        <v>14</v>
      </c>
      <c r="I1342" s="19">
        <f>H1342/F1342</f>
        <v>0.114754098360656</v>
      </c>
      <c r="J1342" s="19">
        <f>H1342/G1342</f>
        <v>0.102941176470588</v>
      </c>
      <c r="K1342" t="s" s="21">
        <f>IF(J1342&lt;25%,"น้อยกว่า 25%",IF(J1342&gt;=25%,"มากกว่าหรือเท่ากับ 25%",IF(J1342&gt;=35%,"มากกว่าหรือเท่ากับ 35%")))</f>
        <v>18</v>
      </c>
    </row>
    <row r="1343" s="7" customFormat="1" ht="19.15" customHeight="1">
      <c r="A1343" t="s" s="16">
        <v>1401</v>
      </c>
      <c r="B1343" s="17">
        <v>1</v>
      </c>
      <c r="C1343" s="17">
        <v>22</v>
      </c>
      <c r="D1343" t="s" s="16">
        <v>1424</v>
      </c>
      <c r="E1343" t="s" s="16">
        <v>72</v>
      </c>
      <c r="F1343" s="37">
        <v>115</v>
      </c>
      <c r="G1343" s="17">
        <v>116</v>
      </c>
      <c r="H1343" s="18">
        <f>SUM(G1343-F1343)</f>
        <v>1</v>
      </c>
      <c r="I1343" s="19">
        <f>H1343/F1343</f>
        <v>0.00869565217391304</v>
      </c>
      <c r="J1343" s="19">
        <f>H1343/G1343</f>
        <v>0.00862068965517241</v>
      </c>
      <c r="K1343" t="s" s="21">
        <f>IF(J1343&lt;25%,"น้อยกว่า 25%",IF(J1343&gt;=25%,"มากกว่าหรือเท่ากับ 25%",IF(J1343&gt;=35%,"มากกว่าหรือเท่ากับ 35%")))</f>
        <v>18</v>
      </c>
    </row>
    <row r="1344" s="7" customFormat="1" ht="19.15" customHeight="1">
      <c r="A1344" t="s" s="16">
        <v>1401</v>
      </c>
      <c r="B1344" s="17">
        <v>1</v>
      </c>
      <c r="C1344" s="17">
        <v>6</v>
      </c>
      <c r="D1344" t="s" s="16">
        <v>1425</v>
      </c>
      <c r="E1344" t="s" s="16">
        <v>44</v>
      </c>
      <c r="F1344" s="37">
        <v>83</v>
      </c>
      <c r="G1344" s="17">
        <v>91</v>
      </c>
      <c r="H1344" s="18">
        <f>SUM(G1344-F1344)</f>
        <v>8</v>
      </c>
      <c r="I1344" s="19">
        <f>H1344/F1344</f>
        <v>0.0963855421686747</v>
      </c>
      <c r="J1344" s="19">
        <f>H1344/G1344</f>
        <v>0.08791208791208791</v>
      </c>
      <c r="K1344" t="s" s="21">
        <f>IF(J1344&lt;25%,"น้อยกว่า 25%",IF(J1344&gt;=25%,"มากกว่าหรือเท่ากับ 25%",IF(J1344&gt;=35%,"มากกว่าหรือเท่ากับ 35%")))</f>
        <v>18</v>
      </c>
    </row>
    <row r="1345" s="7" customFormat="1" ht="19.15" customHeight="1">
      <c r="A1345" t="s" s="16">
        <v>1401</v>
      </c>
      <c r="B1345" s="17">
        <v>1</v>
      </c>
      <c r="C1345" s="17">
        <v>28</v>
      </c>
      <c r="D1345" t="s" s="16">
        <v>1426</v>
      </c>
      <c r="E1345" t="s" s="16">
        <v>1427</v>
      </c>
      <c r="F1345" s="37">
        <v>79</v>
      </c>
      <c r="G1345" s="17">
        <v>91</v>
      </c>
      <c r="H1345" s="18">
        <f>SUM(G1345-F1345)</f>
        <v>12</v>
      </c>
      <c r="I1345" s="19">
        <f>H1345/F1345</f>
        <v>0.151898734177215</v>
      </c>
      <c r="J1345" s="19">
        <f>H1345/G1345</f>
        <v>0.131868131868132</v>
      </c>
      <c r="K1345" t="s" s="21">
        <f>IF(J1345&lt;25%,"น้อยกว่า 25%",IF(J1345&gt;=25%,"มากกว่าหรือเท่ากับ 25%",IF(J1345&gt;=35%,"มากกว่าหรือเท่ากับ 35%")))</f>
        <v>18</v>
      </c>
    </row>
    <row r="1346" s="7" customFormat="1" ht="19.15" customHeight="1">
      <c r="A1346" t="s" s="16">
        <v>1401</v>
      </c>
      <c r="B1346" s="17">
        <v>1</v>
      </c>
      <c r="C1346" s="17">
        <v>27</v>
      </c>
      <c r="D1346" t="s" s="16">
        <v>1428</v>
      </c>
      <c r="E1346" t="s" s="16">
        <v>74</v>
      </c>
      <c r="F1346" s="37">
        <v>63</v>
      </c>
      <c r="G1346" s="17">
        <v>69</v>
      </c>
      <c r="H1346" s="18">
        <f>SUM(G1346-F1346)</f>
        <v>6</v>
      </c>
      <c r="I1346" s="19">
        <f>H1346/F1346</f>
        <v>0.09523809523809521</v>
      </c>
      <c r="J1346" s="19">
        <f>H1346/G1346</f>
        <v>0.0869565217391304</v>
      </c>
      <c r="K1346" t="s" s="21">
        <f>IF(J1346&lt;25%,"น้อยกว่า 25%",IF(J1346&gt;=25%,"มากกว่าหรือเท่ากับ 25%",IF(J1346&gt;=35%,"มากกว่าหรือเท่ากับ 35%")))</f>
        <v>18</v>
      </c>
    </row>
    <row r="1347" s="7" customFormat="1" ht="19.15" customHeight="1">
      <c r="A1347" t="s" s="16">
        <v>1401</v>
      </c>
      <c r="B1347" s="17">
        <v>1</v>
      </c>
      <c r="C1347" s="17">
        <v>24</v>
      </c>
      <c r="D1347" t="s" s="16">
        <v>1429</v>
      </c>
      <c r="E1347" t="s" s="16">
        <v>1091</v>
      </c>
      <c r="F1347" s="37">
        <v>68</v>
      </c>
      <c r="G1347" s="17">
        <v>68</v>
      </c>
      <c r="H1347" s="18">
        <f>SUM(G1347-F1347)</f>
        <v>0</v>
      </c>
      <c r="I1347" s="19">
        <f>H1347/F1347</f>
        <v>0</v>
      </c>
      <c r="J1347" s="19">
        <f>H1347/G1347</f>
        <v>0</v>
      </c>
      <c r="K1347" t="s" s="21">
        <f>IF(J1347&lt;25%,"น้อยกว่า 25%",IF(J1347&gt;=25%,"มากกว่าหรือเท่ากับ 25%",IF(J1347&gt;=35%,"มากกว่าหรือเท่ากับ 35%")))</f>
        <v>18</v>
      </c>
    </row>
    <row r="1348" s="7" customFormat="1" ht="19.15" customHeight="1">
      <c r="A1348" t="s" s="16">
        <v>1401</v>
      </c>
      <c r="B1348" s="17">
        <v>1</v>
      </c>
      <c r="C1348" s="17">
        <v>19</v>
      </c>
      <c r="D1348" t="s" s="16">
        <v>1430</v>
      </c>
      <c r="E1348" t="s" s="16">
        <v>66</v>
      </c>
      <c r="F1348" s="37">
        <v>48</v>
      </c>
      <c r="G1348" s="17">
        <v>54</v>
      </c>
      <c r="H1348" s="18">
        <f>SUM(G1348-F1348)</f>
        <v>6</v>
      </c>
      <c r="I1348" s="19">
        <f>H1348/F1348</f>
        <v>0.125</v>
      </c>
      <c r="J1348" s="19">
        <f>H1348/G1348</f>
        <v>0.111111111111111</v>
      </c>
      <c r="K1348" t="s" s="21">
        <f>IF(J1348&lt;25%,"น้อยกว่า 25%",IF(J1348&gt;=25%,"มากกว่าหรือเท่ากับ 25%",IF(J1348&gt;=35%,"มากกว่าหรือเท่ากับ 35%")))</f>
        <v>18</v>
      </c>
    </row>
    <row r="1349" s="7" customFormat="1" ht="19.15" customHeight="1">
      <c r="A1349" t="s" s="16">
        <v>1401</v>
      </c>
      <c r="B1349" s="17">
        <v>1</v>
      </c>
      <c r="C1349" s="17">
        <v>10</v>
      </c>
      <c r="D1349" t="s" s="16">
        <v>1431</v>
      </c>
      <c r="E1349" t="s" s="16">
        <v>380</v>
      </c>
      <c r="F1349" s="37">
        <v>0</v>
      </c>
      <c r="G1349" s="17">
        <v>0</v>
      </c>
      <c r="H1349" s="18">
        <f>SUM(G1349-F1349)</f>
        <v>0</v>
      </c>
      <c r="I1349" s="19">
        <f>H1349/F1349</f>
      </c>
      <c r="J1349" s="19">
        <f>H1349/G1349</f>
      </c>
      <c r="K1349" s="24">
        <f>IF(J1349&lt;25%,"น้อยกว่า 25%",IF(J1349&gt;=25%,"มากกว่าหรือเท่ากับ 25%",IF(J1349&gt;=35%,"มากกว่าหรือเท่ากับ 35%")))</f>
      </c>
    </row>
    <row r="1350" s="7" customFormat="1" ht="19.15" customHeight="1">
      <c r="A1350" t="s" s="16">
        <v>1401</v>
      </c>
      <c r="B1350" s="17">
        <v>1</v>
      </c>
      <c r="C1350" s="17">
        <v>29</v>
      </c>
      <c r="D1350" t="s" s="16">
        <v>1432</v>
      </c>
      <c r="E1350" t="s" s="16">
        <v>68</v>
      </c>
      <c r="F1350" s="37">
        <v>0</v>
      </c>
      <c r="G1350" s="17">
        <v>0</v>
      </c>
      <c r="H1350" s="18">
        <f>SUM(G1350-F1350)</f>
        <v>0</v>
      </c>
      <c r="I1350" s="19">
        <f>H1350/F1350</f>
      </c>
      <c r="J1350" s="19">
        <f>H1350/G1350</f>
      </c>
      <c r="K1350" s="24">
        <f>IF(J1350&lt;25%,"น้อยกว่า 25%",IF(J1350&gt;=25%,"มากกว่าหรือเท่ากับ 25%",IF(J1350&gt;=35%,"มากกว่าหรือเท่ากับ 35%")))</f>
      </c>
    </row>
    <row r="1351" s="7" customFormat="1" ht="19.15" customHeight="1">
      <c r="A1351" t="s" s="25">
        <v>1401</v>
      </c>
      <c r="B1351" s="26">
        <v>2</v>
      </c>
      <c r="C1351" s="26">
        <v>13</v>
      </c>
      <c r="D1351" t="s" s="25">
        <v>1433</v>
      </c>
      <c r="E1351" t="s" s="25">
        <v>20</v>
      </c>
      <c r="F1351" s="56">
        <v>32543</v>
      </c>
      <c r="G1351" s="26">
        <v>34271</v>
      </c>
      <c r="H1351" s="18">
        <f>SUM(G1351-F1351)</f>
        <v>1728</v>
      </c>
      <c r="I1351" s="19">
        <f>H1351/F1351</f>
        <v>0.0530989767384691</v>
      </c>
      <c r="J1351" s="19">
        <f>H1351/G1351</f>
        <v>0.0504216392868606</v>
      </c>
      <c r="K1351" t="s" s="21">
        <f>IF(J1351&lt;25%,"น้อยกว่า 25%",IF(J1351&gt;=25%,"มากกว่าหรือเท่ากับ 25%",IF(J1351&gt;=35%,"มากกว่าหรือเท่ากับ 35%")))</f>
        <v>18</v>
      </c>
    </row>
    <row r="1352" s="7" customFormat="1" ht="19.15" customHeight="1">
      <c r="A1352" t="s" s="25">
        <v>1401</v>
      </c>
      <c r="B1352" s="26">
        <v>2</v>
      </c>
      <c r="C1352" s="26">
        <v>17</v>
      </c>
      <c r="D1352" t="s" s="25">
        <v>1434</v>
      </c>
      <c r="E1352" t="s" s="25">
        <v>84</v>
      </c>
      <c r="F1352" s="56">
        <v>17884</v>
      </c>
      <c r="G1352" s="26">
        <v>18626</v>
      </c>
      <c r="H1352" s="18">
        <f>SUM(G1352-F1352)</f>
        <v>742</v>
      </c>
      <c r="I1352" s="19">
        <f>H1352/F1352</f>
        <v>0.0414895996421382</v>
      </c>
      <c r="J1352" s="19">
        <f>H1352/G1352</f>
        <v>0.0398367872865886</v>
      </c>
      <c r="K1352" t="s" s="21">
        <f>IF(J1352&lt;25%,"น้อยกว่า 25%",IF(J1352&gt;=25%,"มากกว่าหรือเท่ากับ 25%",IF(J1352&gt;=35%,"มากกว่าหรือเท่ากับ 35%")))</f>
        <v>18</v>
      </c>
    </row>
    <row r="1353" s="7" customFormat="1" ht="19.15" customHeight="1">
      <c r="A1353" t="s" s="25">
        <v>1401</v>
      </c>
      <c r="B1353" s="26">
        <v>2</v>
      </c>
      <c r="C1353" s="26">
        <v>4</v>
      </c>
      <c r="D1353" t="s" s="25">
        <v>1435</v>
      </c>
      <c r="E1353" t="s" s="25">
        <v>17</v>
      </c>
      <c r="F1353" s="56">
        <v>12686</v>
      </c>
      <c r="G1353" s="26">
        <v>13261</v>
      </c>
      <c r="H1353" s="18">
        <f>SUM(G1353-F1353)</f>
        <v>575</v>
      </c>
      <c r="I1353" s="19">
        <f>H1353/F1353</f>
        <v>0.0453255557307268</v>
      </c>
      <c r="J1353" s="19">
        <f>H1353/G1353</f>
        <v>0.0433602292436468</v>
      </c>
      <c r="K1353" t="s" s="21">
        <f>IF(J1353&lt;25%,"น้อยกว่า 25%",IF(J1353&gt;=25%,"มากกว่าหรือเท่ากับ 25%",IF(J1353&gt;=35%,"มากกว่าหรือเท่ากับ 35%")))</f>
        <v>18</v>
      </c>
    </row>
    <row r="1354" s="7" customFormat="1" ht="19.15" customHeight="1">
      <c r="A1354" t="s" s="25">
        <v>1401</v>
      </c>
      <c r="B1354" s="26">
        <v>2</v>
      </c>
      <c r="C1354" s="26">
        <v>16</v>
      </c>
      <c r="D1354" t="s" s="25">
        <v>1436</v>
      </c>
      <c r="E1354" t="s" s="25">
        <v>26</v>
      </c>
      <c r="F1354" s="56">
        <v>12708</v>
      </c>
      <c r="G1354" s="26">
        <v>12891</v>
      </c>
      <c r="H1354" s="18">
        <f>SUM(G1354-F1354)</f>
        <v>183</v>
      </c>
      <c r="I1354" s="19">
        <f>H1354/F1354</f>
        <v>0.0144003777148253</v>
      </c>
      <c r="J1354" s="19">
        <f>H1354/G1354</f>
        <v>0.0141959506632534</v>
      </c>
      <c r="K1354" t="s" s="21">
        <f>IF(J1354&lt;25%,"น้อยกว่า 25%",IF(J1354&gt;=25%,"มากกว่าหรือเท่ากับ 25%",IF(J1354&gt;=35%,"มากกว่าหรือเท่ากับ 35%")))</f>
        <v>18</v>
      </c>
    </row>
    <row r="1355" s="7" customFormat="1" ht="19.15" customHeight="1">
      <c r="A1355" t="s" s="25">
        <v>1401</v>
      </c>
      <c r="B1355" s="26">
        <v>2</v>
      </c>
      <c r="C1355" s="26">
        <v>2</v>
      </c>
      <c r="D1355" t="s" s="25">
        <v>1437</v>
      </c>
      <c r="E1355" t="s" s="25">
        <v>60</v>
      </c>
      <c r="F1355" s="56">
        <v>3621</v>
      </c>
      <c r="G1355" s="26">
        <v>3634</v>
      </c>
      <c r="H1355" s="18">
        <f>SUM(G1355-F1355)</f>
        <v>13</v>
      </c>
      <c r="I1355" s="19">
        <f>H1355/F1355</f>
        <v>0.0035901684617509</v>
      </c>
      <c r="J1355" s="19">
        <f>H1355/G1355</f>
        <v>0.00357732526141992</v>
      </c>
      <c r="K1355" t="s" s="21">
        <f>IF(J1355&lt;25%,"น้อยกว่า 25%",IF(J1355&gt;=25%,"มากกว่าหรือเท่ากับ 25%",IF(J1355&gt;=35%,"มากกว่าหรือเท่ากับ 35%")))</f>
        <v>18</v>
      </c>
    </row>
    <row r="1356" s="7" customFormat="1" ht="19.15" customHeight="1">
      <c r="A1356" t="s" s="25">
        <v>1401</v>
      </c>
      <c r="B1356" s="26">
        <v>2</v>
      </c>
      <c r="C1356" s="26">
        <v>14</v>
      </c>
      <c r="D1356" t="s" s="25">
        <v>1438</v>
      </c>
      <c r="E1356" t="s" s="25">
        <v>28</v>
      </c>
      <c r="F1356" s="56">
        <v>1497</v>
      </c>
      <c r="G1356" s="26">
        <v>1502</v>
      </c>
      <c r="H1356" s="18">
        <f>SUM(G1356-F1356)</f>
        <v>5</v>
      </c>
      <c r="I1356" s="19">
        <f>H1356/F1356</f>
        <v>0.00334001336005344</v>
      </c>
      <c r="J1356" s="19">
        <f>H1356/G1356</f>
        <v>0.0033288948069241</v>
      </c>
      <c r="K1356" t="s" s="21">
        <f>IF(J1356&lt;25%,"น้อยกว่า 25%",IF(J1356&gt;=25%,"มากกว่าหรือเท่ากับ 25%",IF(J1356&gt;=35%,"มากกว่าหรือเท่ากับ 35%")))</f>
        <v>18</v>
      </c>
    </row>
    <row r="1357" s="7" customFormat="1" ht="19.15" customHeight="1">
      <c r="A1357" t="s" s="25">
        <v>1401</v>
      </c>
      <c r="B1357" s="26">
        <v>2</v>
      </c>
      <c r="C1357" s="26">
        <v>21</v>
      </c>
      <c r="D1357" t="s" s="25">
        <v>1439</v>
      </c>
      <c r="E1357" t="s" s="25">
        <v>34</v>
      </c>
      <c r="F1357" s="56">
        <v>1067</v>
      </c>
      <c r="G1357" s="26">
        <v>1086</v>
      </c>
      <c r="H1357" s="18">
        <f>SUM(G1357-F1357)</f>
        <v>19</v>
      </c>
      <c r="I1357" s="19">
        <f>H1357/F1357</f>
        <v>0.0178069353327085</v>
      </c>
      <c r="J1357" s="19">
        <f>H1357/G1357</f>
        <v>0.0174953959484346</v>
      </c>
      <c r="K1357" t="s" s="21">
        <f>IF(J1357&lt;25%,"น้อยกว่า 25%",IF(J1357&gt;=25%,"มากกว่าหรือเท่ากับ 25%",IF(J1357&gt;=35%,"มากกว่าหรือเท่ากับ 35%")))</f>
        <v>18</v>
      </c>
    </row>
    <row r="1358" s="7" customFormat="1" ht="19.15" customHeight="1">
      <c r="A1358" t="s" s="25">
        <v>1401</v>
      </c>
      <c r="B1358" s="26">
        <v>2</v>
      </c>
      <c r="C1358" s="26">
        <v>23</v>
      </c>
      <c r="D1358" t="s" s="25">
        <v>1440</v>
      </c>
      <c r="E1358" t="s" s="25">
        <v>52</v>
      </c>
      <c r="F1358" s="56">
        <v>738</v>
      </c>
      <c r="G1358" s="26">
        <v>796</v>
      </c>
      <c r="H1358" s="18">
        <f>SUM(G1358-F1358)</f>
        <v>58</v>
      </c>
      <c r="I1358" s="19">
        <f>H1358/F1358</f>
        <v>0.0785907859078591</v>
      </c>
      <c r="J1358" s="19">
        <f>H1358/G1358</f>
        <v>0.0728643216080402</v>
      </c>
      <c r="K1358" t="s" s="21">
        <f>IF(J1358&lt;25%,"น้อยกว่า 25%",IF(J1358&gt;=25%,"มากกว่าหรือเท่ากับ 25%",IF(J1358&gt;=35%,"มากกว่าหรือเท่ากับ 35%")))</f>
        <v>18</v>
      </c>
    </row>
    <row r="1359" s="7" customFormat="1" ht="19.15" customHeight="1">
      <c r="A1359" t="s" s="25">
        <v>1401</v>
      </c>
      <c r="B1359" s="26">
        <v>2</v>
      </c>
      <c r="C1359" s="26">
        <v>3</v>
      </c>
      <c r="D1359" t="s" s="25">
        <v>1441</v>
      </c>
      <c r="E1359" t="s" s="25">
        <v>36</v>
      </c>
      <c r="F1359" s="56">
        <v>558</v>
      </c>
      <c r="G1359" s="26">
        <v>707</v>
      </c>
      <c r="H1359" s="18">
        <f>SUM(G1359-F1359)</f>
        <v>149</v>
      </c>
      <c r="I1359" s="19">
        <f>H1359/F1359</f>
        <v>0.267025089605735</v>
      </c>
      <c r="J1359" s="19">
        <f>H1359/G1359</f>
        <v>0.210749646393211</v>
      </c>
      <c r="K1359" t="s" s="21">
        <f>IF(J1359&lt;25%,"น้อยกว่า 25%",IF(J1359&gt;=25%,"มากกว่าหรือเท่ากับ 25%",IF(J1359&gt;=35%,"มากกว่าหรือเท่ากับ 35%")))</f>
        <v>18</v>
      </c>
    </row>
    <row r="1360" s="7" customFormat="1" ht="19.15" customHeight="1">
      <c r="A1360" t="s" s="25">
        <v>1401</v>
      </c>
      <c r="B1360" s="26">
        <v>2</v>
      </c>
      <c r="C1360" s="26">
        <v>10</v>
      </c>
      <c r="D1360" t="s" s="25">
        <v>1442</v>
      </c>
      <c r="E1360" t="s" s="25">
        <v>38</v>
      </c>
      <c r="F1360" s="56">
        <v>429</v>
      </c>
      <c r="G1360" s="26">
        <v>439</v>
      </c>
      <c r="H1360" s="18">
        <f>SUM(G1360-F1360)</f>
        <v>10</v>
      </c>
      <c r="I1360" s="19">
        <f>H1360/F1360</f>
        <v>0.0233100233100233</v>
      </c>
      <c r="J1360" s="19">
        <f>H1360/G1360</f>
        <v>0.0227790432801822</v>
      </c>
      <c r="K1360" t="s" s="21">
        <f>IF(J1360&lt;25%,"น้อยกว่า 25%",IF(J1360&gt;=25%,"มากกว่าหรือเท่ากับ 25%",IF(J1360&gt;=35%,"มากกว่าหรือเท่ากับ 35%")))</f>
        <v>18</v>
      </c>
    </row>
    <row r="1361" s="7" customFormat="1" ht="19.15" customHeight="1">
      <c r="A1361" t="s" s="25">
        <v>1401</v>
      </c>
      <c r="B1361" s="26">
        <v>2</v>
      </c>
      <c r="C1361" s="26">
        <v>12</v>
      </c>
      <c r="D1361" t="s" s="25">
        <v>1443</v>
      </c>
      <c r="E1361" t="s" s="25">
        <v>66</v>
      </c>
      <c r="F1361" s="56">
        <v>384</v>
      </c>
      <c r="G1361" s="26">
        <v>406</v>
      </c>
      <c r="H1361" s="18">
        <f>SUM(G1361-F1361)</f>
        <v>22</v>
      </c>
      <c r="I1361" s="19">
        <f>H1361/F1361</f>
        <v>0.0572916666666667</v>
      </c>
      <c r="J1361" s="19">
        <f>H1361/G1361</f>
        <v>0.0541871921182266</v>
      </c>
      <c r="K1361" t="s" s="21">
        <f>IF(J1361&lt;25%,"น้อยกว่า 25%",IF(J1361&gt;=25%,"มากกว่าหรือเท่ากับ 25%",IF(J1361&gt;=35%,"มากกว่าหรือเท่ากับ 35%")))</f>
        <v>18</v>
      </c>
    </row>
    <row r="1362" s="7" customFormat="1" ht="19.15" customHeight="1">
      <c r="A1362" t="s" s="25">
        <v>1401</v>
      </c>
      <c r="B1362" s="26">
        <v>2</v>
      </c>
      <c r="C1362" s="26">
        <v>9</v>
      </c>
      <c r="D1362" t="s" s="25">
        <v>1444</v>
      </c>
      <c r="E1362" t="s" s="25">
        <v>42</v>
      </c>
      <c r="F1362" s="56">
        <v>374</v>
      </c>
      <c r="G1362" s="26">
        <v>388</v>
      </c>
      <c r="H1362" s="18">
        <f>SUM(G1362-F1362)</f>
        <v>14</v>
      </c>
      <c r="I1362" s="19">
        <f>H1362/F1362</f>
        <v>0.0374331550802139</v>
      </c>
      <c r="J1362" s="19">
        <f>H1362/G1362</f>
        <v>0.0360824742268041</v>
      </c>
      <c r="K1362" t="s" s="21">
        <f>IF(J1362&lt;25%,"น้อยกว่า 25%",IF(J1362&gt;=25%,"มากกว่าหรือเท่ากับ 25%",IF(J1362&gt;=35%,"มากกว่าหรือเท่ากับ 35%")))</f>
        <v>18</v>
      </c>
    </row>
    <row r="1363" s="7" customFormat="1" ht="19.15" customHeight="1">
      <c r="A1363" t="s" s="25">
        <v>1401</v>
      </c>
      <c r="B1363" s="26">
        <v>2</v>
      </c>
      <c r="C1363" s="26">
        <v>15</v>
      </c>
      <c r="D1363" t="s" s="25">
        <v>1445</v>
      </c>
      <c r="E1363" t="s" s="25">
        <v>44</v>
      </c>
      <c r="F1363" s="56">
        <v>349</v>
      </c>
      <c r="G1363" s="26">
        <v>349</v>
      </c>
      <c r="H1363" s="18">
        <f>SUM(G1363-F1363)</f>
        <v>0</v>
      </c>
      <c r="I1363" s="19">
        <f>H1363/F1363</f>
        <v>0</v>
      </c>
      <c r="J1363" s="19">
        <f>H1363/G1363</f>
        <v>0</v>
      </c>
      <c r="K1363" t="s" s="21">
        <f>IF(J1363&lt;25%,"น้อยกว่า 25%",IF(J1363&gt;=25%,"มากกว่าหรือเท่ากับ 25%",IF(J1363&gt;=35%,"มากกว่าหรือเท่ากับ 35%")))</f>
        <v>18</v>
      </c>
    </row>
    <row r="1364" s="7" customFormat="1" ht="19.15" customHeight="1">
      <c r="A1364" t="s" s="25">
        <v>1401</v>
      </c>
      <c r="B1364" s="26">
        <v>2</v>
      </c>
      <c r="C1364" s="26">
        <v>1</v>
      </c>
      <c r="D1364" t="s" s="25">
        <v>1446</v>
      </c>
      <c r="E1364" t="s" s="25">
        <v>54</v>
      </c>
      <c r="F1364" s="56">
        <v>327</v>
      </c>
      <c r="G1364" s="26">
        <v>338</v>
      </c>
      <c r="H1364" s="18">
        <f>SUM(G1364-F1364)</f>
        <v>11</v>
      </c>
      <c r="I1364" s="19">
        <f>H1364/F1364</f>
        <v>0.0336391437308869</v>
      </c>
      <c r="J1364" s="19">
        <f>H1364/G1364</f>
        <v>0.0325443786982249</v>
      </c>
      <c r="K1364" t="s" s="21">
        <f>IF(J1364&lt;25%,"น้อยกว่า 25%",IF(J1364&gt;=25%,"มากกว่าหรือเท่ากับ 25%",IF(J1364&gt;=35%,"มากกว่าหรือเท่ากับ 35%")))</f>
        <v>18</v>
      </c>
    </row>
    <row r="1365" s="7" customFormat="1" ht="19.15" customHeight="1">
      <c r="A1365" t="s" s="25">
        <v>1401</v>
      </c>
      <c r="B1365" s="26">
        <v>2</v>
      </c>
      <c r="C1365" s="26">
        <v>22</v>
      </c>
      <c r="D1365" t="s" s="25">
        <v>1447</v>
      </c>
      <c r="E1365" t="s" s="25">
        <v>72</v>
      </c>
      <c r="F1365" s="56">
        <v>338</v>
      </c>
      <c r="G1365" s="26">
        <v>338</v>
      </c>
      <c r="H1365" s="18">
        <f>SUM(G1365-F1365)</f>
        <v>0</v>
      </c>
      <c r="I1365" s="19">
        <f>H1365/F1365</f>
        <v>0</v>
      </c>
      <c r="J1365" s="19">
        <f>H1365/G1365</f>
        <v>0</v>
      </c>
      <c r="K1365" t="s" s="21">
        <f>IF(J1365&lt;25%,"น้อยกว่า 25%",IF(J1365&gt;=25%,"มากกว่าหรือเท่ากับ 25%",IF(J1365&gt;=35%,"มากกว่าหรือเท่ากับ 35%")))</f>
        <v>18</v>
      </c>
    </row>
    <row r="1366" s="7" customFormat="1" ht="19.15" customHeight="1">
      <c r="A1366" t="s" s="25">
        <v>1401</v>
      </c>
      <c r="B1366" s="26">
        <v>2</v>
      </c>
      <c r="C1366" s="26">
        <v>11</v>
      </c>
      <c r="D1366" t="s" s="25">
        <v>1448</v>
      </c>
      <c r="E1366" t="s" s="25">
        <v>48</v>
      </c>
      <c r="F1366" s="56">
        <v>288</v>
      </c>
      <c r="G1366" s="26">
        <v>295</v>
      </c>
      <c r="H1366" s="18">
        <f>SUM(G1366-F1366)</f>
        <v>7</v>
      </c>
      <c r="I1366" s="19">
        <f>H1366/F1366</f>
        <v>0.0243055555555556</v>
      </c>
      <c r="J1366" s="19">
        <f>H1366/G1366</f>
        <v>0.023728813559322</v>
      </c>
      <c r="K1366" t="s" s="21">
        <f>IF(J1366&lt;25%,"น้อยกว่า 25%",IF(J1366&gt;=25%,"มากกว่าหรือเท่ากับ 25%",IF(J1366&gt;=35%,"มากกว่าหรือเท่ากับ 35%")))</f>
        <v>18</v>
      </c>
    </row>
    <row r="1367" s="7" customFormat="1" ht="19.15" customHeight="1">
      <c r="A1367" t="s" s="25">
        <v>1401</v>
      </c>
      <c r="B1367" s="26">
        <v>2</v>
      </c>
      <c r="C1367" s="26">
        <v>24</v>
      </c>
      <c r="D1367" t="s" s="25">
        <v>1449</v>
      </c>
      <c r="E1367" t="s" s="25">
        <v>1450</v>
      </c>
      <c r="F1367" s="56">
        <v>271</v>
      </c>
      <c r="G1367" s="26">
        <v>281</v>
      </c>
      <c r="H1367" s="18">
        <f>SUM(G1367-F1367)</f>
        <v>10</v>
      </c>
      <c r="I1367" s="19">
        <f>H1367/F1367</f>
        <v>0.03690036900369</v>
      </c>
      <c r="J1367" s="19">
        <f>H1367/G1367</f>
        <v>0.0355871886120996</v>
      </c>
      <c r="K1367" t="s" s="21">
        <f>IF(J1367&lt;25%,"น้อยกว่า 25%",IF(J1367&gt;=25%,"มากกว่าหรือเท่ากับ 25%",IF(J1367&gt;=35%,"มากกว่าหรือเท่ากับ 35%")))</f>
        <v>18</v>
      </c>
    </row>
    <row r="1368" s="7" customFormat="1" ht="19.15" customHeight="1">
      <c r="A1368" t="s" s="25">
        <v>1401</v>
      </c>
      <c r="B1368" s="26">
        <v>2</v>
      </c>
      <c r="C1368" s="26">
        <v>6</v>
      </c>
      <c r="D1368" t="s" s="25">
        <v>1451</v>
      </c>
      <c r="E1368" t="s" s="25">
        <v>76</v>
      </c>
      <c r="F1368" s="56">
        <v>245</v>
      </c>
      <c r="G1368" s="26">
        <v>248</v>
      </c>
      <c r="H1368" s="18">
        <f>SUM(G1368-F1368)</f>
        <v>3</v>
      </c>
      <c r="I1368" s="19">
        <f>H1368/F1368</f>
        <v>0.0122448979591837</v>
      </c>
      <c r="J1368" s="19">
        <f>H1368/G1368</f>
        <v>0.0120967741935484</v>
      </c>
      <c r="K1368" t="s" s="21">
        <f>IF(J1368&lt;25%,"น้อยกว่า 25%",IF(J1368&gt;=25%,"มากกว่าหรือเท่ากับ 25%",IF(J1368&gt;=35%,"มากกว่าหรือเท่ากับ 35%")))</f>
        <v>18</v>
      </c>
    </row>
    <row r="1369" s="7" customFormat="1" ht="19.15" customHeight="1">
      <c r="A1369" t="s" s="25">
        <v>1401</v>
      </c>
      <c r="B1369" s="26">
        <v>2</v>
      </c>
      <c r="C1369" s="26">
        <v>5</v>
      </c>
      <c r="D1369" t="s" s="25">
        <v>1452</v>
      </c>
      <c r="E1369" t="s" s="25">
        <v>106</v>
      </c>
      <c r="F1369" s="56">
        <v>218</v>
      </c>
      <c r="G1369" s="26">
        <v>225</v>
      </c>
      <c r="H1369" s="18">
        <f>SUM(G1369-F1369)</f>
        <v>7</v>
      </c>
      <c r="I1369" s="19">
        <f>H1369/F1369</f>
        <v>0.0321100917431193</v>
      </c>
      <c r="J1369" s="19">
        <f>H1369/G1369</f>
        <v>0.0311111111111111</v>
      </c>
      <c r="K1369" t="s" s="21">
        <f>IF(J1369&lt;25%,"น้อยกว่า 25%",IF(J1369&gt;=25%,"มากกว่าหรือเท่ากับ 25%",IF(J1369&gt;=35%,"มากกว่าหรือเท่ากับ 35%")))</f>
        <v>18</v>
      </c>
    </row>
    <row r="1370" s="7" customFormat="1" ht="19.15" customHeight="1">
      <c r="A1370" t="s" s="25">
        <v>1401</v>
      </c>
      <c r="B1370" s="26">
        <v>2</v>
      </c>
      <c r="C1370" s="26">
        <v>25</v>
      </c>
      <c r="D1370" t="s" s="25">
        <v>1453</v>
      </c>
      <c r="E1370" t="s" s="25">
        <v>173</v>
      </c>
      <c r="F1370" s="56">
        <v>139</v>
      </c>
      <c r="G1370" s="26">
        <v>149</v>
      </c>
      <c r="H1370" s="18">
        <f>SUM(G1370-F1370)</f>
        <v>10</v>
      </c>
      <c r="I1370" s="19">
        <f>H1370/F1370</f>
        <v>0.07194244604316551</v>
      </c>
      <c r="J1370" s="19">
        <f>H1370/G1370</f>
        <v>0.0671140939597315</v>
      </c>
      <c r="K1370" t="s" s="21">
        <f>IF(J1370&lt;25%,"น้อยกว่า 25%",IF(J1370&gt;=25%,"มากกว่าหรือเท่ากับ 25%",IF(J1370&gt;=35%,"มากกว่าหรือเท่ากับ 35%")))</f>
        <v>18</v>
      </c>
    </row>
    <row r="1371" s="7" customFormat="1" ht="19.15" customHeight="1">
      <c r="A1371" t="s" s="25">
        <v>1401</v>
      </c>
      <c r="B1371" s="26">
        <v>2</v>
      </c>
      <c r="C1371" s="26">
        <v>29</v>
      </c>
      <c r="D1371" t="s" s="25">
        <v>1454</v>
      </c>
      <c r="E1371" t="s" s="25">
        <v>1427</v>
      </c>
      <c r="F1371" s="56">
        <v>128</v>
      </c>
      <c r="G1371" s="26">
        <v>138</v>
      </c>
      <c r="H1371" s="18">
        <f>SUM(G1371-F1371)</f>
        <v>10</v>
      </c>
      <c r="I1371" s="19">
        <f>H1371/F1371</f>
        <v>0.078125</v>
      </c>
      <c r="J1371" s="19">
        <f>H1371/G1371</f>
        <v>0.072463768115942</v>
      </c>
      <c r="K1371" t="s" s="21">
        <f>IF(J1371&lt;25%,"น้อยกว่า 25%",IF(J1371&gt;=25%,"มากกว่าหรือเท่ากับ 25%",IF(J1371&gt;=35%,"มากกว่าหรือเท่ากับ 35%")))</f>
        <v>18</v>
      </c>
    </row>
    <row r="1372" s="7" customFormat="1" ht="19.15" customHeight="1">
      <c r="A1372" t="s" s="25">
        <v>1401</v>
      </c>
      <c r="B1372" s="26">
        <v>2</v>
      </c>
      <c r="C1372" s="26">
        <v>27</v>
      </c>
      <c r="D1372" t="s" s="25">
        <v>1455</v>
      </c>
      <c r="E1372" t="s" s="25">
        <v>281</v>
      </c>
      <c r="F1372" s="56">
        <v>124</v>
      </c>
      <c r="G1372" s="26">
        <v>133</v>
      </c>
      <c r="H1372" s="18">
        <f>SUM(G1372-F1372)</f>
        <v>9</v>
      </c>
      <c r="I1372" s="19">
        <f>H1372/F1372</f>
        <v>0.0725806451612903</v>
      </c>
      <c r="J1372" s="19">
        <f>H1372/G1372</f>
        <v>0.0676691729323308</v>
      </c>
      <c r="K1372" t="s" s="21">
        <f>IF(J1372&lt;25%,"น้อยกว่า 25%",IF(J1372&gt;=25%,"มากกว่าหรือเท่ากับ 25%",IF(J1372&gt;=35%,"มากกว่าหรือเท่ากับ 35%")))</f>
        <v>18</v>
      </c>
    </row>
    <row r="1373" s="7" customFormat="1" ht="19.15" customHeight="1">
      <c r="A1373" t="s" s="25">
        <v>1401</v>
      </c>
      <c r="B1373" s="26">
        <v>2</v>
      </c>
      <c r="C1373" s="26">
        <v>28</v>
      </c>
      <c r="D1373" t="s" s="25">
        <v>1456</v>
      </c>
      <c r="E1373" t="s" s="25">
        <v>68</v>
      </c>
      <c r="F1373" s="56">
        <v>68</v>
      </c>
      <c r="G1373" s="26">
        <v>71</v>
      </c>
      <c r="H1373" s="18">
        <f>SUM(G1373-F1373)</f>
        <v>3</v>
      </c>
      <c r="I1373" s="19">
        <f>H1373/F1373</f>
        <v>0.0441176470588235</v>
      </c>
      <c r="J1373" s="19">
        <f>H1373/G1373</f>
        <v>0.0422535211267606</v>
      </c>
      <c r="K1373" t="s" s="21">
        <f>IF(J1373&lt;25%,"น้อยกว่า 25%",IF(J1373&gt;=25%,"มากกว่าหรือเท่ากับ 25%",IF(J1373&gt;=35%,"มากกว่าหรือเท่ากับ 35%")))</f>
        <v>18</v>
      </c>
    </row>
    <row r="1374" s="7" customFormat="1" ht="19.15" customHeight="1">
      <c r="A1374" t="s" s="25">
        <v>1401</v>
      </c>
      <c r="B1374" s="26">
        <v>2</v>
      </c>
      <c r="C1374" s="26">
        <v>18</v>
      </c>
      <c r="D1374" t="s" s="25">
        <v>1457</v>
      </c>
      <c r="E1374" t="s" s="25">
        <v>380</v>
      </c>
      <c r="F1374" s="56">
        <v>0</v>
      </c>
      <c r="G1374" s="26">
        <v>0</v>
      </c>
      <c r="H1374" s="18">
        <f>SUM(G1374-F1374)</f>
        <v>0</v>
      </c>
      <c r="I1374" s="19">
        <f>H1374/F1374</f>
      </c>
      <c r="J1374" s="19">
        <f>H1374/G1374</f>
      </c>
      <c r="K1374" s="24">
        <f>IF(J1374&lt;25%,"น้อยกว่า 25%",IF(J1374&gt;=25%,"มากกว่าหรือเท่ากับ 25%",IF(J1374&gt;=35%,"มากกว่าหรือเท่ากับ 35%")))</f>
      </c>
    </row>
    <row r="1375" s="7" customFormat="1" ht="19.15" customHeight="1">
      <c r="A1375" t="s" s="25">
        <v>1401</v>
      </c>
      <c r="B1375" s="26">
        <v>2</v>
      </c>
      <c r="C1375" s="26">
        <v>19</v>
      </c>
      <c r="D1375" t="s" s="25">
        <v>1458</v>
      </c>
      <c r="E1375" t="s" s="25">
        <v>22</v>
      </c>
      <c r="F1375" s="56">
        <v>0</v>
      </c>
      <c r="G1375" s="26">
        <v>0</v>
      </c>
      <c r="H1375" s="18">
        <f>SUM(G1375-F1375)</f>
        <v>0</v>
      </c>
      <c r="I1375" s="19">
        <f>H1375/F1375</f>
      </c>
      <c r="J1375" s="19">
        <f>H1375/G1375</f>
      </c>
      <c r="K1375" s="24">
        <f>IF(J1375&lt;25%,"น้อยกว่า 25%",IF(J1375&gt;=25%,"มากกว่าหรือเท่ากับ 25%",IF(J1375&gt;=35%,"มากกว่าหรือเท่ากับ 35%")))</f>
      </c>
    </row>
    <row r="1376" s="7" customFormat="1" ht="19.15" customHeight="1">
      <c r="A1376" t="s" s="16">
        <v>1401</v>
      </c>
      <c r="B1376" s="17">
        <v>3</v>
      </c>
      <c r="C1376" s="17">
        <v>3</v>
      </c>
      <c r="D1376" t="s" s="16">
        <v>1459</v>
      </c>
      <c r="E1376" t="s" s="16">
        <v>20</v>
      </c>
      <c r="F1376" s="55">
        <v>28472</v>
      </c>
      <c r="G1376" s="17">
        <v>31127</v>
      </c>
      <c r="H1376" s="18">
        <f>SUM(G1376-F1376)</f>
        <v>2655</v>
      </c>
      <c r="I1376" s="19">
        <f>H1376/F1376</f>
        <v>0.09324950828884521</v>
      </c>
      <c r="J1376" s="19">
        <f>H1376/G1376</f>
        <v>0.0852957239695441</v>
      </c>
      <c r="K1376" t="s" s="21">
        <f>IF(J1376&lt;25%,"น้อยกว่า 25%",IF(J1376&gt;=25%,"มากกว่าหรือเท่ากับ 25%",IF(J1376&gt;=35%,"มากกว่าหรือเท่ากับ 35%")))</f>
        <v>18</v>
      </c>
    </row>
    <row r="1377" s="7" customFormat="1" ht="19.15" customHeight="1">
      <c r="A1377" t="s" s="16">
        <v>1401</v>
      </c>
      <c r="B1377" s="17">
        <v>3</v>
      </c>
      <c r="C1377" s="17">
        <v>2</v>
      </c>
      <c r="D1377" t="s" s="16">
        <v>1460</v>
      </c>
      <c r="E1377" t="s" s="16">
        <v>17</v>
      </c>
      <c r="F1377" s="55">
        <v>18262</v>
      </c>
      <c r="G1377" s="17">
        <v>21071</v>
      </c>
      <c r="H1377" s="18">
        <f>SUM(G1377-F1377)</f>
        <v>2809</v>
      </c>
      <c r="I1377" s="19">
        <f>H1377/F1377</f>
        <v>0.15381666849195</v>
      </c>
      <c r="J1377" s="19">
        <f>H1377/G1377</f>
        <v>0.133311185990224</v>
      </c>
      <c r="K1377" t="s" s="21">
        <f>IF(J1377&lt;25%,"น้อยกว่า 25%",IF(J1377&gt;=25%,"มากกว่าหรือเท่ากับ 25%",IF(J1377&gt;=35%,"มากกว่าหรือเท่ากับ 35%")))</f>
        <v>18</v>
      </c>
    </row>
    <row r="1378" s="7" customFormat="1" ht="19.15" customHeight="1">
      <c r="A1378" t="s" s="16">
        <v>1401</v>
      </c>
      <c r="B1378" s="17">
        <v>3</v>
      </c>
      <c r="C1378" s="17">
        <v>12</v>
      </c>
      <c r="D1378" t="s" s="16">
        <v>1461</v>
      </c>
      <c r="E1378" t="s" s="16">
        <v>84</v>
      </c>
      <c r="F1378" s="55">
        <v>16119</v>
      </c>
      <c r="G1378" s="17">
        <v>18522</v>
      </c>
      <c r="H1378" s="18">
        <f>SUM(G1378-F1378)</f>
        <v>2403</v>
      </c>
      <c r="I1378" s="19">
        <f>H1378/F1378</f>
        <v>0.149078726968174</v>
      </c>
      <c r="J1378" s="19">
        <f>H1378/G1378</f>
        <v>0.129737609329446</v>
      </c>
      <c r="K1378" t="s" s="21">
        <f>IF(J1378&lt;25%,"น้อยกว่า 25%",IF(J1378&gt;=25%,"มากกว่าหรือเท่ากับ 25%",IF(J1378&gt;=35%,"มากกว่าหรือเท่ากับ 35%")))</f>
        <v>18</v>
      </c>
    </row>
    <row r="1379" s="7" customFormat="1" ht="19.15" customHeight="1">
      <c r="A1379" t="s" s="16">
        <v>1401</v>
      </c>
      <c r="B1379" s="17">
        <v>3</v>
      </c>
      <c r="C1379" s="17">
        <v>1</v>
      </c>
      <c r="D1379" t="s" s="16">
        <v>1462</v>
      </c>
      <c r="E1379" t="s" s="16">
        <v>38</v>
      </c>
      <c r="F1379" s="55">
        <v>800</v>
      </c>
      <c r="G1379" s="17">
        <v>902</v>
      </c>
      <c r="H1379" s="18">
        <f>SUM(G1379-F1379)</f>
        <v>102</v>
      </c>
      <c r="I1379" s="19">
        <f>H1379/F1379</f>
        <v>0.1275</v>
      </c>
      <c r="J1379" s="19">
        <f>H1379/G1379</f>
        <v>0.113082039911308</v>
      </c>
      <c r="K1379" t="s" s="21">
        <f>IF(J1379&lt;25%,"น้อยกว่า 25%",IF(J1379&gt;=25%,"มากกว่าหรือเท่ากับ 25%",IF(J1379&gt;=35%,"มากกว่าหรือเท่ากับ 35%")))</f>
        <v>18</v>
      </c>
    </row>
    <row r="1380" s="7" customFormat="1" ht="19.15" customHeight="1">
      <c r="A1380" t="s" s="16">
        <v>1401</v>
      </c>
      <c r="B1380" s="17">
        <v>3</v>
      </c>
      <c r="C1380" s="17">
        <v>9</v>
      </c>
      <c r="D1380" t="s" s="16">
        <v>1463</v>
      </c>
      <c r="E1380" t="s" s="16">
        <v>26</v>
      </c>
      <c r="F1380" s="55">
        <v>751</v>
      </c>
      <c r="G1380" s="17">
        <v>849</v>
      </c>
      <c r="H1380" s="18">
        <f>SUM(G1380-F1380)</f>
        <v>98</v>
      </c>
      <c r="I1380" s="19">
        <f>H1380/F1380</f>
        <v>0.130492676431425</v>
      </c>
      <c r="J1380" s="19">
        <f>H1380/G1380</f>
        <v>0.115429917550059</v>
      </c>
      <c r="K1380" t="s" s="21">
        <f>IF(J1380&lt;25%,"น้อยกว่า 25%",IF(J1380&gt;=25%,"มากกว่าหรือเท่ากับ 25%",IF(J1380&gt;=35%,"มากกว่าหรือเท่ากับ 35%")))</f>
        <v>18</v>
      </c>
    </row>
    <row r="1381" s="7" customFormat="1" ht="19.15" customHeight="1">
      <c r="A1381" t="s" s="16">
        <v>1401</v>
      </c>
      <c r="B1381" s="17">
        <v>3</v>
      </c>
      <c r="C1381" s="17">
        <v>23</v>
      </c>
      <c r="D1381" t="s" s="16">
        <v>1464</v>
      </c>
      <c r="E1381" t="s" s="16">
        <v>72</v>
      </c>
      <c r="F1381" s="55">
        <v>630</v>
      </c>
      <c r="G1381" s="17">
        <v>687</v>
      </c>
      <c r="H1381" s="18">
        <f>SUM(G1381-F1381)</f>
        <v>57</v>
      </c>
      <c r="I1381" s="19">
        <f>H1381/F1381</f>
        <v>0.0904761904761905</v>
      </c>
      <c r="J1381" s="19">
        <f>H1381/G1381</f>
        <v>0.08296943231441049</v>
      </c>
      <c r="K1381" t="s" s="21">
        <f>IF(J1381&lt;25%,"น้อยกว่า 25%",IF(J1381&gt;=25%,"มากกว่าหรือเท่ากับ 25%",IF(J1381&gt;=35%,"มากกว่าหรือเท่ากับ 35%")))</f>
        <v>18</v>
      </c>
    </row>
    <row r="1382" s="7" customFormat="1" ht="19.15" customHeight="1">
      <c r="A1382" t="s" s="16">
        <v>1401</v>
      </c>
      <c r="B1382" s="17">
        <v>3</v>
      </c>
      <c r="C1382" s="17">
        <v>21</v>
      </c>
      <c r="D1382" t="s" s="16">
        <v>1465</v>
      </c>
      <c r="E1382" t="s" s="16">
        <v>34</v>
      </c>
      <c r="F1382" s="55">
        <v>576</v>
      </c>
      <c r="G1382" s="17">
        <v>676</v>
      </c>
      <c r="H1382" s="18">
        <f>SUM(G1382-F1382)</f>
        <v>100</v>
      </c>
      <c r="I1382" s="19">
        <f>H1382/F1382</f>
        <v>0.173611111111111</v>
      </c>
      <c r="J1382" s="19">
        <f>H1382/G1382</f>
        <v>0.14792899408284</v>
      </c>
      <c r="K1382" t="s" s="21">
        <f>IF(J1382&lt;25%,"น้อยกว่า 25%",IF(J1382&gt;=25%,"มากกว่าหรือเท่ากับ 25%",IF(J1382&gt;=35%,"มากกว่าหรือเท่ากับ 35%")))</f>
        <v>18</v>
      </c>
    </row>
    <row r="1383" s="7" customFormat="1" ht="19.15" customHeight="1">
      <c r="A1383" t="s" s="16">
        <v>1401</v>
      </c>
      <c r="B1383" s="17">
        <v>3</v>
      </c>
      <c r="C1383" s="17">
        <v>4</v>
      </c>
      <c r="D1383" t="s" s="16">
        <v>1466</v>
      </c>
      <c r="E1383" t="s" s="16">
        <v>42</v>
      </c>
      <c r="F1383" s="55">
        <v>423</v>
      </c>
      <c r="G1383" s="17">
        <v>541</v>
      </c>
      <c r="H1383" s="18">
        <f>SUM(G1383-F1383)</f>
        <v>118</v>
      </c>
      <c r="I1383" s="19">
        <f>H1383/F1383</f>
        <v>0.278959810874704</v>
      </c>
      <c r="J1383" s="19">
        <f>H1383/G1383</f>
        <v>0.2181146025878</v>
      </c>
      <c r="K1383" t="s" s="21">
        <f>IF(J1383&lt;25%,"น้อยกว่า 25%",IF(J1383&gt;=25%,"มากกว่าหรือเท่ากับ 25%",IF(J1383&gt;=35%,"มากกว่าหรือเท่ากับ 35%")))</f>
        <v>18</v>
      </c>
    </row>
    <row r="1384" s="7" customFormat="1" ht="19.15" customHeight="1">
      <c r="A1384" t="s" s="16">
        <v>1401</v>
      </c>
      <c r="B1384" s="17">
        <v>3</v>
      </c>
      <c r="C1384" s="17">
        <v>11</v>
      </c>
      <c r="D1384" t="s" s="16">
        <v>1467</v>
      </c>
      <c r="E1384" t="s" s="16">
        <v>30</v>
      </c>
      <c r="F1384" s="55">
        <v>395</v>
      </c>
      <c r="G1384" s="17">
        <v>510</v>
      </c>
      <c r="H1384" s="18">
        <f>SUM(G1384-F1384)</f>
        <v>115</v>
      </c>
      <c r="I1384" s="19">
        <f>H1384/F1384</f>
        <v>0.291139240506329</v>
      </c>
      <c r="J1384" s="19">
        <f>H1384/G1384</f>
        <v>0.225490196078431</v>
      </c>
      <c r="K1384" t="s" s="21">
        <f>IF(J1384&lt;25%,"น้อยกว่า 25%",IF(J1384&gt;=25%,"มากกว่าหรือเท่ากับ 25%",IF(J1384&gt;=35%,"มากกว่าหรือเท่ากับ 35%")))</f>
        <v>18</v>
      </c>
    </row>
    <row r="1385" s="7" customFormat="1" ht="19.15" customHeight="1">
      <c r="A1385" t="s" s="16">
        <v>1401</v>
      </c>
      <c r="B1385" s="17">
        <v>3</v>
      </c>
      <c r="C1385" s="17">
        <v>32</v>
      </c>
      <c r="D1385" t="s" s="16">
        <v>1468</v>
      </c>
      <c r="E1385" t="s" s="16">
        <v>1427</v>
      </c>
      <c r="F1385" s="55">
        <v>269</v>
      </c>
      <c r="G1385" s="17">
        <v>297</v>
      </c>
      <c r="H1385" s="18">
        <f>SUM(G1385-F1385)</f>
        <v>28</v>
      </c>
      <c r="I1385" s="19">
        <f>H1385/F1385</f>
        <v>0.104089219330855</v>
      </c>
      <c r="J1385" s="19">
        <f>H1385/G1385</f>
        <v>0.0942760942760943</v>
      </c>
      <c r="K1385" t="s" s="21">
        <f>IF(J1385&lt;25%,"น้อยกว่า 25%",IF(J1385&gt;=25%,"มากกว่าหรือเท่ากับ 25%",IF(J1385&gt;=35%,"มากกว่าหรือเท่ากับ 35%")))</f>
        <v>18</v>
      </c>
    </row>
    <row r="1386" s="7" customFormat="1" ht="19.15" customHeight="1">
      <c r="A1386" t="s" s="16">
        <v>1401</v>
      </c>
      <c r="B1386" s="17">
        <v>3</v>
      </c>
      <c r="C1386" s="17">
        <v>8</v>
      </c>
      <c r="D1386" t="s" s="16">
        <v>1469</v>
      </c>
      <c r="E1386" t="s" s="16">
        <v>60</v>
      </c>
      <c r="F1386" s="55">
        <v>194</v>
      </c>
      <c r="G1386" s="17">
        <v>226</v>
      </c>
      <c r="H1386" s="18">
        <f>SUM(G1386-F1386)</f>
        <v>32</v>
      </c>
      <c r="I1386" s="19">
        <f>H1386/F1386</f>
        <v>0.164948453608247</v>
      </c>
      <c r="J1386" s="19">
        <f>H1386/G1386</f>
        <v>0.141592920353982</v>
      </c>
      <c r="K1386" t="s" s="21">
        <f>IF(J1386&lt;25%,"น้อยกว่า 25%",IF(J1386&gt;=25%,"มากกว่าหรือเท่ากับ 25%",IF(J1386&gt;=35%,"มากกว่าหรือเท่ากับ 35%")))</f>
        <v>18</v>
      </c>
    </row>
    <row r="1387" s="7" customFormat="1" ht="19.15" customHeight="1">
      <c r="A1387" t="s" s="16">
        <v>1401</v>
      </c>
      <c r="B1387" s="17">
        <v>3</v>
      </c>
      <c r="C1387" s="17">
        <v>5</v>
      </c>
      <c r="D1387" t="s" s="16">
        <v>1470</v>
      </c>
      <c r="E1387" t="s" s="16">
        <v>101</v>
      </c>
      <c r="F1387" s="55">
        <v>149</v>
      </c>
      <c r="G1387" s="17">
        <v>195</v>
      </c>
      <c r="H1387" s="18">
        <f>SUM(G1387-F1387)</f>
        <v>46</v>
      </c>
      <c r="I1387" s="19">
        <f>H1387/F1387</f>
        <v>0.308724832214765</v>
      </c>
      <c r="J1387" s="19">
        <f>H1387/G1387</f>
        <v>0.235897435897436</v>
      </c>
      <c r="K1387" t="s" s="21">
        <f>IF(J1387&lt;25%,"น้อยกว่า 25%",IF(J1387&gt;=25%,"มากกว่าหรือเท่ากับ 25%",IF(J1387&gt;=35%,"มากกว่าหรือเท่ากับ 35%")))</f>
        <v>18</v>
      </c>
    </row>
    <row r="1388" s="7" customFormat="1" ht="19.15" customHeight="1">
      <c r="A1388" t="s" s="16">
        <v>1401</v>
      </c>
      <c r="B1388" s="17">
        <v>3</v>
      </c>
      <c r="C1388" s="17">
        <v>16</v>
      </c>
      <c r="D1388" t="s" s="16">
        <v>1471</v>
      </c>
      <c r="E1388" t="s" s="16">
        <v>62</v>
      </c>
      <c r="F1388" s="55">
        <v>147</v>
      </c>
      <c r="G1388" s="17">
        <v>178</v>
      </c>
      <c r="H1388" s="18">
        <f>SUM(G1388-F1388)</f>
        <v>31</v>
      </c>
      <c r="I1388" s="19">
        <f>H1388/F1388</f>
        <v>0.210884353741497</v>
      </c>
      <c r="J1388" s="19">
        <f>H1388/G1388</f>
        <v>0.174157303370787</v>
      </c>
      <c r="K1388" t="s" s="21">
        <f>IF(J1388&lt;25%,"น้อยกว่า 25%",IF(J1388&gt;=25%,"มากกว่าหรือเท่ากับ 25%",IF(J1388&gt;=35%,"มากกว่าหรือเท่ากับ 35%")))</f>
        <v>18</v>
      </c>
    </row>
    <row r="1389" s="7" customFormat="1" ht="19.15" customHeight="1">
      <c r="A1389" t="s" s="16">
        <v>1401</v>
      </c>
      <c r="B1389" s="17">
        <v>3</v>
      </c>
      <c r="C1389" s="17">
        <v>15</v>
      </c>
      <c r="D1389" t="s" s="16">
        <v>1472</v>
      </c>
      <c r="E1389" t="s" s="16">
        <v>48</v>
      </c>
      <c r="F1389" s="55">
        <v>127</v>
      </c>
      <c r="G1389" s="17">
        <v>159</v>
      </c>
      <c r="H1389" s="18">
        <f>SUM(G1389-F1389)</f>
        <v>32</v>
      </c>
      <c r="I1389" s="19">
        <f>H1389/F1389</f>
        <v>0.251968503937008</v>
      </c>
      <c r="J1389" s="19">
        <f>H1389/G1389</f>
        <v>0.20125786163522</v>
      </c>
      <c r="K1389" t="s" s="21">
        <f>IF(J1389&lt;25%,"น้อยกว่า 25%",IF(J1389&gt;=25%,"มากกว่าหรือเท่ากับ 25%",IF(J1389&gt;=35%,"มากกว่าหรือเท่ากับ 35%")))</f>
        <v>18</v>
      </c>
    </row>
    <row r="1390" s="7" customFormat="1" ht="19.15" customHeight="1">
      <c r="A1390" t="s" s="16">
        <v>1401</v>
      </c>
      <c r="B1390" s="17">
        <v>3</v>
      </c>
      <c r="C1390" s="17">
        <v>7</v>
      </c>
      <c r="D1390" t="s" s="16">
        <v>1473</v>
      </c>
      <c r="E1390" t="s" s="16">
        <v>66</v>
      </c>
      <c r="F1390" s="55">
        <v>102</v>
      </c>
      <c r="G1390" s="17">
        <v>122</v>
      </c>
      <c r="H1390" s="18">
        <f>SUM(G1390-F1390)</f>
        <v>20</v>
      </c>
      <c r="I1390" s="19">
        <f>H1390/F1390</f>
        <v>0.196078431372549</v>
      </c>
      <c r="J1390" s="19">
        <f>H1390/G1390</f>
        <v>0.163934426229508</v>
      </c>
      <c r="K1390" t="s" s="21">
        <f>IF(J1390&lt;25%,"น้อยกว่า 25%",IF(J1390&gt;=25%,"มากกว่าหรือเท่ากับ 25%",IF(J1390&gt;=35%,"มากกว่าหรือเท่ากับ 35%")))</f>
        <v>18</v>
      </c>
    </row>
    <row r="1391" s="7" customFormat="1" ht="19.15" customHeight="1">
      <c r="A1391" t="s" s="16">
        <v>1401</v>
      </c>
      <c r="B1391" s="17">
        <v>3</v>
      </c>
      <c r="C1391" s="17">
        <v>25</v>
      </c>
      <c r="D1391" t="s" s="16">
        <v>1474</v>
      </c>
      <c r="E1391" t="s" s="16">
        <v>52</v>
      </c>
      <c r="F1391" s="55">
        <v>101</v>
      </c>
      <c r="G1391" s="17">
        <v>119</v>
      </c>
      <c r="H1391" s="18">
        <f>SUM(G1391-F1391)</f>
        <v>18</v>
      </c>
      <c r="I1391" s="19">
        <f>H1391/F1391</f>
        <v>0.178217821782178</v>
      </c>
      <c r="J1391" s="19">
        <f>H1391/G1391</f>
        <v>0.151260504201681</v>
      </c>
      <c r="K1391" t="s" s="21">
        <f>IF(J1391&lt;25%,"น้อยกว่า 25%",IF(J1391&gt;=25%,"มากกว่าหรือเท่ากับ 25%",IF(J1391&gt;=35%,"มากกว่าหรือเท่ากับ 35%")))</f>
        <v>18</v>
      </c>
    </row>
    <row r="1392" s="7" customFormat="1" ht="19.15" customHeight="1">
      <c r="A1392" t="s" s="16">
        <v>1401</v>
      </c>
      <c r="B1392" s="17">
        <v>3</v>
      </c>
      <c r="C1392" s="17">
        <v>29</v>
      </c>
      <c r="D1392" t="s" s="16">
        <v>1475</v>
      </c>
      <c r="E1392" t="s" s="16">
        <v>281</v>
      </c>
      <c r="F1392" s="55">
        <v>94</v>
      </c>
      <c r="G1392" s="17">
        <v>112</v>
      </c>
      <c r="H1392" s="18">
        <f>SUM(G1392-F1392)</f>
        <v>18</v>
      </c>
      <c r="I1392" s="19">
        <f>H1392/F1392</f>
        <v>0.191489361702128</v>
      </c>
      <c r="J1392" s="19">
        <f>H1392/G1392</f>
        <v>0.160714285714286</v>
      </c>
      <c r="K1392" t="s" s="21">
        <f>IF(J1392&lt;25%,"น้อยกว่า 25%",IF(J1392&gt;=25%,"มากกว่าหรือเท่ากับ 25%",IF(J1392&gt;=35%,"มากกว่าหรือเท่ากับ 35%")))</f>
        <v>18</v>
      </c>
    </row>
    <row r="1393" s="7" customFormat="1" ht="19.15" customHeight="1">
      <c r="A1393" t="s" s="16">
        <v>1401</v>
      </c>
      <c r="B1393" s="17">
        <v>3</v>
      </c>
      <c r="C1393" s="17">
        <v>24</v>
      </c>
      <c r="D1393" t="s" s="16">
        <v>1476</v>
      </c>
      <c r="E1393" t="s" s="16">
        <v>1091</v>
      </c>
      <c r="F1393" s="55">
        <v>74</v>
      </c>
      <c r="G1393" s="17">
        <v>82</v>
      </c>
      <c r="H1393" s="18">
        <f>SUM(G1393-F1393)</f>
        <v>8</v>
      </c>
      <c r="I1393" s="19">
        <f>H1393/F1393</f>
        <v>0.108108108108108</v>
      </c>
      <c r="J1393" s="19">
        <f>H1393/G1393</f>
        <v>0.0975609756097561</v>
      </c>
      <c r="K1393" t="s" s="21">
        <f>IF(J1393&lt;25%,"น้อยกว่า 25%",IF(J1393&gt;=25%,"มากกว่าหรือเท่ากับ 25%",IF(J1393&gt;=35%,"มากกว่าหรือเท่ากับ 35%")))</f>
        <v>18</v>
      </c>
    </row>
    <row r="1394" s="7" customFormat="1" ht="19.15" customHeight="1">
      <c r="A1394" t="s" s="16">
        <v>1401</v>
      </c>
      <c r="B1394" s="17">
        <v>3</v>
      </c>
      <c r="C1394" s="17">
        <v>10</v>
      </c>
      <c r="D1394" t="s" s="16">
        <v>1477</v>
      </c>
      <c r="E1394" t="s" s="16">
        <v>44</v>
      </c>
      <c r="F1394" s="55">
        <v>70</v>
      </c>
      <c r="G1394" s="17">
        <v>81</v>
      </c>
      <c r="H1394" s="18">
        <f>SUM(G1394-F1394)</f>
        <v>11</v>
      </c>
      <c r="I1394" s="19">
        <f>H1394/F1394</f>
        <v>0.157142857142857</v>
      </c>
      <c r="J1394" s="19">
        <f>H1394/G1394</f>
        <v>0.135802469135802</v>
      </c>
      <c r="K1394" t="s" s="21">
        <f>IF(J1394&lt;25%,"น้อยกว่า 25%",IF(J1394&gt;=25%,"มากกว่าหรือเท่ากับ 25%",IF(J1394&gt;=35%,"มากกว่าหรือเท่ากับ 35%")))</f>
        <v>18</v>
      </c>
    </row>
    <row r="1395" s="7" customFormat="1" ht="19.15" customHeight="1">
      <c r="A1395" t="s" s="16">
        <v>1401</v>
      </c>
      <c r="B1395" s="17">
        <v>3</v>
      </c>
      <c r="C1395" s="17">
        <v>20</v>
      </c>
      <c r="D1395" t="s" s="16">
        <v>1478</v>
      </c>
      <c r="E1395" t="s" s="16">
        <v>40</v>
      </c>
      <c r="F1395" s="55">
        <v>68</v>
      </c>
      <c r="G1395" s="17">
        <v>81</v>
      </c>
      <c r="H1395" s="18">
        <f>SUM(G1395-F1395)</f>
        <v>13</v>
      </c>
      <c r="I1395" s="19">
        <f>H1395/F1395</f>
        <v>0.191176470588235</v>
      </c>
      <c r="J1395" s="19">
        <f>H1395/G1395</f>
        <v>0.160493827160494</v>
      </c>
      <c r="K1395" t="s" s="21">
        <f>IF(J1395&lt;25%,"น้อยกว่า 25%",IF(J1395&gt;=25%,"มากกว่าหรือเท่ากับ 25%",IF(J1395&gt;=35%,"มากกว่าหรือเท่ากับ 35%")))</f>
        <v>18</v>
      </c>
    </row>
    <row r="1396" s="7" customFormat="1" ht="19.15" customHeight="1">
      <c r="A1396" t="s" s="16">
        <v>1401</v>
      </c>
      <c r="B1396" s="17">
        <v>3</v>
      </c>
      <c r="C1396" s="17">
        <v>18</v>
      </c>
      <c r="D1396" t="s" s="16">
        <v>1479</v>
      </c>
      <c r="E1396" t="s" s="16">
        <v>36</v>
      </c>
      <c r="F1396" s="55">
        <v>55</v>
      </c>
      <c r="G1396" s="17">
        <v>68</v>
      </c>
      <c r="H1396" s="18">
        <f>SUM(G1396-F1396)</f>
        <v>13</v>
      </c>
      <c r="I1396" s="19">
        <f>H1396/F1396</f>
        <v>0.236363636363636</v>
      </c>
      <c r="J1396" s="19">
        <f>H1396/G1396</f>
        <v>0.191176470588235</v>
      </c>
      <c r="K1396" t="s" s="21">
        <f>IF(J1396&lt;25%,"น้อยกว่า 25%",IF(J1396&gt;=25%,"มากกว่าหรือเท่ากับ 25%",IF(J1396&gt;=35%,"มากกว่าหรือเท่ากับ 35%")))</f>
        <v>18</v>
      </c>
    </row>
    <row r="1397" s="7" customFormat="1" ht="19.15" customHeight="1">
      <c r="A1397" t="s" s="16">
        <v>1401</v>
      </c>
      <c r="B1397" s="17">
        <v>3</v>
      </c>
      <c r="C1397" s="17">
        <v>31</v>
      </c>
      <c r="D1397" t="s" s="16">
        <v>1480</v>
      </c>
      <c r="E1397" t="s" s="16">
        <v>173</v>
      </c>
      <c r="F1397" s="55">
        <v>55</v>
      </c>
      <c r="G1397" s="17">
        <v>59</v>
      </c>
      <c r="H1397" s="18">
        <f>SUM(G1397-F1397)</f>
        <v>4</v>
      </c>
      <c r="I1397" s="19">
        <f>H1397/F1397</f>
        <v>0.0727272727272727</v>
      </c>
      <c r="J1397" s="19">
        <f>H1397/G1397</f>
        <v>0.0677966101694915</v>
      </c>
      <c r="K1397" t="s" s="21">
        <f>IF(J1397&lt;25%,"น้อยกว่า 25%",IF(J1397&gt;=25%,"มากกว่าหรือเท่ากับ 25%",IF(J1397&gt;=35%,"มากกว่าหรือเท่ากับ 35%")))</f>
        <v>18</v>
      </c>
    </row>
    <row r="1398" s="7" customFormat="1" ht="19.15" customHeight="1">
      <c r="A1398" t="s" s="16">
        <v>1401</v>
      </c>
      <c r="B1398" s="17">
        <v>3</v>
      </c>
      <c r="C1398" s="17">
        <v>26</v>
      </c>
      <c r="D1398" t="s" s="16">
        <v>1481</v>
      </c>
      <c r="E1398" t="s" s="16">
        <v>237</v>
      </c>
      <c r="F1398" s="55">
        <v>50</v>
      </c>
      <c r="G1398" s="17">
        <v>54</v>
      </c>
      <c r="H1398" s="18">
        <f>SUM(G1398-F1398)</f>
        <v>4</v>
      </c>
      <c r="I1398" s="19">
        <f>H1398/F1398</f>
        <v>0.08</v>
      </c>
      <c r="J1398" s="19">
        <f>H1398/G1398</f>
        <v>0.0740740740740741</v>
      </c>
      <c r="K1398" t="s" s="21">
        <f>IF(J1398&lt;25%,"น้อยกว่า 25%",IF(J1398&gt;=25%,"มากกว่าหรือเท่ากับ 25%",IF(J1398&gt;=35%,"มากกว่าหรือเท่ากับ 35%")))</f>
        <v>18</v>
      </c>
    </row>
    <row r="1399" s="7" customFormat="1" ht="19.15" customHeight="1">
      <c r="A1399" t="s" s="16">
        <v>1401</v>
      </c>
      <c r="B1399" s="17">
        <v>3</v>
      </c>
      <c r="C1399" s="17">
        <v>30</v>
      </c>
      <c r="D1399" t="s" s="16">
        <v>1482</v>
      </c>
      <c r="E1399" t="s" s="16">
        <v>68</v>
      </c>
      <c r="F1399" s="55">
        <v>51</v>
      </c>
      <c r="G1399" s="17">
        <v>53</v>
      </c>
      <c r="H1399" s="18">
        <f>SUM(G1399-F1399)</f>
        <v>2</v>
      </c>
      <c r="I1399" s="19">
        <f>H1399/F1399</f>
        <v>0.0392156862745098</v>
      </c>
      <c r="J1399" s="19">
        <f>H1399/G1399</f>
        <v>0.0377358490566038</v>
      </c>
      <c r="K1399" t="s" s="21">
        <f>IF(J1399&lt;25%,"น้อยกว่า 25%",IF(J1399&gt;=25%,"มากกว่าหรือเท่ากับ 25%",IF(J1399&gt;=35%,"มากกว่าหรือเท่ากับ 35%")))</f>
        <v>18</v>
      </c>
    </row>
    <row r="1400" s="7" customFormat="1" ht="19.15" customHeight="1">
      <c r="A1400" t="s" s="16">
        <v>1401</v>
      </c>
      <c r="B1400" s="17">
        <v>3</v>
      </c>
      <c r="C1400" s="17">
        <v>19</v>
      </c>
      <c r="D1400" t="s" s="16">
        <v>1483</v>
      </c>
      <c r="E1400" t="s" s="16">
        <v>76</v>
      </c>
      <c r="F1400" s="55">
        <v>43</v>
      </c>
      <c r="G1400" s="17">
        <v>51</v>
      </c>
      <c r="H1400" s="18">
        <f>SUM(G1400-F1400)</f>
        <v>8</v>
      </c>
      <c r="I1400" s="19">
        <f>H1400/F1400</f>
        <v>0.186046511627907</v>
      </c>
      <c r="J1400" s="19">
        <f>H1400/G1400</f>
        <v>0.156862745098039</v>
      </c>
      <c r="K1400" t="s" s="21">
        <f>IF(J1400&lt;25%,"น้อยกว่า 25%",IF(J1400&gt;=25%,"มากกว่าหรือเท่ากับ 25%",IF(J1400&gt;=35%,"มากกว่าหรือเท่ากับ 35%")))</f>
        <v>18</v>
      </c>
    </row>
    <row r="1401" s="7" customFormat="1" ht="19.15" customHeight="1">
      <c r="A1401" t="s" s="16">
        <v>1401</v>
      </c>
      <c r="B1401" s="17">
        <v>3</v>
      </c>
      <c r="C1401" s="17">
        <v>27</v>
      </c>
      <c r="D1401" t="s" s="16">
        <v>1484</v>
      </c>
      <c r="E1401" t="s" s="16">
        <v>153</v>
      </c>
      <c r="F1401" s="55">
        <v>37</v>
      </c>
      <c r="G1401" s="17">
        <v>37</v>
      </c>
      <c r="H1401" s="18">
        <f>SUM(G1401-F1401)</f>
        <v>0</v>
      </c>
      <c r="I1401" s="19">
        <f>H1401/F1401</f>
        <v>0</v>
      </c>
      <c r="J1401" s="19">
        <f>H1401/G1401</f>
        <v>0</v>
      </c>
      <c r="K1401" t="s" s="21">
        <f>IF(J1401&lt;25%,"น้อยกว่า 25%",IF(J1401&gt;=25%,"มากกว่าหรือเท่ากับ 25%",IF(J1401&gt;=35%,"มากกว่าหรือเท่ากับ 35%")))</f>
        <v>18</v>
      </c>
    </row>
    <row r="1402" s="7" customFormat="1" ht="19.15" customHeight="1">
      <c r="A1402" t="s" s="16">
        <v>1401</v>
      </c>
      <c r="B1402" s="17">
        <v>3</v>
      </c>
      <c r="C1402" s="17">
        <v>28</v>
      </c>
      <c r="D1402" t="s" s="16">
        <v>1485</v>
      </c>
      <c r="E1402" t="s" s="16">
        <v>116</v>
      </c>
      <c r="F1402" s="55">
        <v>29</v>
      </c>
      <c r="G1402" s="17">
        <v>31</v>
      </c>
      <c r="H1402" s="18">
        <f>SUM(G1402-F1402)</f>
        <v>2</v>
      </c>
      <c r="I1402" s="19">
        <f>H1402/F1402</f>
        <v>0.0689655172413793</v>
      </c>
      <c r="J1402" s="19">
        <f>H1402/G1402</f>
        <v>0.0645161290322581</v>
      </c>
      <c r="K1402" t="s" s="21">
        <f>IF(J1402&lt;25%,"น้อยกว่า 25%",IF(J1402&gt;=25%,"มากกว่าหรือเท่ากับ 25%",IF(J1402&gt;=35%,"มากกว่าหรือเท่ากับ 35%")))</f>
        <v>18</v>
      </c>
    </row>
    <row r="1403" s="7" customFormat="1" ht="19.15" customHeight="1">
      <c r="A1403" t="s" s="16">
        <v>1401</v>
      </c>
      <c r="B1403" s="17">
        <v>3</v>
      </c>
      <c r="C1403" s="17">
        <v>6</v>
      </c>
      <c r="D1403" t="s" s="16">
        <v>1486</v>
      </c>
      <c r="E1403" t="s" s="16">
        <v>74</v>
      </c>
      <c r="F1403" s="37">
        <v>0</v>
      </c>
      <c r="G1403" s="17">
        <v>0</v>
      </c>
      <c r="H1403" s="18">
        <f>SUM(G1403-F1403)</f>
        <v>0</v>
      </c>
      <c r="I1403" s="19">
        <f>H1403/F1403</f>
      </c>
      <c r="J1403" s="19">
        <f>H1403/G1403</f>
      </c>
      <c r="K1403" s="24">
        <f>IF(J1403&lt;25%,"น้อยกว่า 25%",IF(J1403&gt;=25%,"มากกว่าหรือเท่ากับ 25%",IF(J1403&gt;=35%,"มากกว่าหรือเท่ากับ 35%")))</f>
      </c>
    </row>
    <row r="1404" s="7" customFormat="1" ht="19.15" customHeight="1">
      <c r="A1404" t="s" s="16">
        <v>1401</v>
      </c>
      <c r="B1404" s="17">
        <v>3</v>
      </c>
      <c r="C1404" s="17">
        <v>22</v>
      </c>
      <c r="D1404" t="s" s="16">
        <v>1487</v>
      </c>
      <c r="E1404" t="s" s="16">
        <v>380</v>
      </c>
      <c r="F1404" s="55">
        <v>0</v>
      </c>
      <c r="G1404" s="17">
        <v>0</v>
      </c>
      <c r="H1404" s="18">
        <f>SUM(G1404-F1404)</f>
        <v>0</v>
      </c>
      <c r="I1404" s="19">
        <f>H1404/F1404</f>
      </c>
      <c r="J1404" s="19">
        <f>H1404/G1404</f>
      </c>
      <c r="K1404" s="24">
        <f>IF(J1404&lt;25%,"น้อยกว่า 25%",IF(J1404&gt;=25%,"มากกว่าหรือเท่ากับ 25%",IF(J1404&gt;=35%,"มากกว่าหรือเท่ากับ 35%")))</f>
      </c>
    </row>
    <row r="1405" s="7" customFormat="1" ht="19.15" customHeight="1">
      <c r="A1405" t="s" s="25">
        <v>1401</v>
      </c>
      <c r="B1405" s="26">
        <v>4</v>
      </c>
      <c r="C1405" s="26">
        <v>2</v>
      </c>
      <c r="D1405" t="s" s="25">
        <v>1488</v>
      </c>
      <c r="E1405" t="s" s="25">
        <v>20</v>
      </c>
      <c r="F1405" s="56">
        <v>28345</v>
      </c>
      <c r="G1405" s="26">
        <v>30112</v>
      </c>
      <c r="H1405" s="18">
        <f>SUM(G1405-F1405)</f>
        <v>1767</v>
      </c>
      <c r="I1405" s="19">
        <f>H1405/F1405</f>
        <v>0.0623390368671723</v>
      </c>
      <c r="J1405" s="19">
        <f>H1405/G1405</f>
        <v>0.0586809245483528</v>
      </c>
      <c r="K1405" t="s" s="21">
        <f>IF(J1405&lt;25%,"น้อยกว่า 25%",IF(J1405&gt;=25%,"มากกว่าหรือเท่ากับ 25%",IF(J1405&gt;=35%,"มากกว่าหรือเท่ากับ 35%")))</f>
        <v>18</v>
      </c>
    </row>
    <row r="1406" s="7" customFormat="1" ht="19.15" customHeight="1">
      <c r="A1406" t="s" s="25">
        <v>1401</v>
      </c>
      <c r="B1406" s="26">
        <v>4</v>
      </c>
      <c r="C1406" s="26">
        <v>6</v>
      </c>
      <c r="D1406" t="s" s="25">
        <v>1489</v>
      </c>
      <c r="E1406" t="s" s="25">
        <v>84</v>
      </c>
      <c r="F1406" s="56">
        <v>24366</v>
      </c>
      <c r="G1406" s="26">
        <v>26446</v>
      </c>
      <c r="H1406" s="18">
        <f>SUM(G1406-F1406)</f>
        <v>2080</v>
      </c>
      <c r="I1406" s="19">
        <f>H1406/F1406</f>
        <v>0.0853648526635476</v>
      </c>
      <c r="J1406" s="19">
        <f>H1406/G1406</f>
        <v>0.0786508356651289</v>
      </c>
      <c r="K1406" t="s" s="21">
        <f>IF(J1406&lt;25%,"น้อยกว่า 25%",IF(J1406&gt;=25%,"มากกว่าหรือเท่ากับ 25%",IF(J1406&gt;=35%,"มากกว่าหรือเท่ากับ 35%")))</f>
        <v>18</v>
      </c>
    </row>
    <row r="1407" s="7" customFormat="1" ht="19.15" customHeight="1">
      <c r="A1407" t="s" s="25">
        <v>1401</v>
      </c>
      <c r="B1407" s="26">
        <v>4</v>
      </c>
      <c r="C1407" s="26">
        <v>12</v>
      </c>
      <c r="D1407" t="s" s="25">
        <v>1490</v>
      </c>
      <c r="E1407" t="s" s="25">
        <v>26</v>
      </c>
      <c r="F1407" s="56">
        <v>11428</v>
      </c>
      <c r="G1407" s="26">
        <v>11536</v>
      </c>
      <c r="H1407" s="18">
        <f>SUM(G1407-F1407)</f>
        <v>108</v>
      </c>
      <c r="I1407" s="19">
        <f>H1407/F1407</f>
        <v>0.00945047252362618</v>
      </c>
      <c r="J1407" s="19">
        <f>H1407/G1407</f>
        <v>0.0093619972260749</v>
      </c>
      <c r="K1407" t="s" s="21">
        <f>IF(J1407&lt;25%,"น้อยกว่า 25%",IF(J1407&gt;=25%,"มากกว่าหรือเท่ากับ 25%",IF(J1407&gt;=35%,"มากกว่าหรือเท่ากับ 35%")))</f>
        <v>18</v>
      </c>
    </row>
    <row r="1408" s="7" customFormat="1" ht="19.15" customHeight="1">
      <c r="A1408" t="s" s="25">
        <v>1401</v>
      </c>
      <c r="B1408" s="26">
        <v>4</v>
      </c>
      <c r="C1408" s="26">
        <v>16</v>
      </c>
      <c r="D1408" t="s" s="25">
        <v>1491</v>
      </c>
      <c r="E1408" t="s" s="25">
        <v>22</v>
      </c>
      <c r="F1408" s="56">
        <v>7881</v>
      </c>
      <c r="G1408" s="26">
        <v>8242</v>
      </c>
      <c r="H1408" s="18">
        <f>SUM(G1408-F1408)</f>
        <v>361</v>
      </c>
      <c r="I1408" s="19">
        <f>H1408/F1408</f>
        <v>0.0458063697500317</v>
      </c>
      <c r="J1408" s="19">
        <f>H1408/G1408</f>
        <v>0.0438000485319097</v>
      </c>
      <c r="K1408" t="s" s="21">
        <f>IF(J1408&lt;25%,"น้อยกว่า 25%",IF(J1408&gt;=25%,"มากกว่าหรือเท่ากับ 25%",IF(J1408&gt;=35%,"มากกว่าหรือเท่ากับ 35%")))</f>
        <v>18</v>
      </c>
    </row>
    <row r="1409" s="7" customFormat="1" ht="19.15" customHeight="1">
      <c r="A1409" t="s" s="25">
        <v>1401</v>
      </c>
      <c r="B1409" s="26">
        <v>4</v>
      </c>
      <c r="C1409" s="26">
        <v>14</v>
      </c>
      <c r="D1409" t="s" s="25">
        <v>1492</v>
      </c>
      <c r="E1409" t="s" s="25">
        <v>17</v>
      </c>
      <c r="F1409" s="56">
        <v>5265</v>
      </c>
      <c r="G1409" s="26">
        <v>5351</v>
      </c>
      <c r="H1409" s="18">
        <f>SUM(G1409-F1409)</f>
        <v>86</v>
      </c>
      <c r="I1409" s="19">
        <f>H1409/F1409</f>
        <v>0.0163342830009497</v>
      </c>
      <c r="J1409" s="19">
        <f>H1409/G1409</f>
        <v>0.0160717622874229</v>
      </c>
      <c r="K1409" t="s" s="21">
        <f>IF(J1409&lt;25%,"น้อยกว่า 25%",IF(J1409&gt;=25%,"มากกว่าหรือเท่ากับ 25%",IF(J1409&gt;=35%,"มากกว่าหรือเท่ากับ 35%")))</f>
        <v>18</v>
      </c>
    </row>
    <row r="1410" s="7" customFormat="1" ht="19.15" customHeight="1">
      <c r="A1410" t="s" s="25">
        <v>1401</v>
      </c>
      <c r="B1410" s="26">
        <v>4</v>
      </c>
      <c r="C1410" s="26">
        <v>5</v>
      </c>
      <c r="D1410" t="s" s="25">
        <v>1493</v>
      </c>
      <c r="E1410" t="s" s="25">
        <v>60</v>
      </c>
      <c r="F1410" s="56">
        <v>1125</v>
      </c>
      <c r="G1410" s="26">
        <v>1135</v>
      </c>
      <c r="H1410" s="18">
        <f>SUM(G1410-F1410)</f>
        <v>10</v>
      </c>
      <c r="I1410" s="19">
        <f>H1410/F1410</f>
        <v>0.008888888888888891</v>
      </c>
      <c r="J1410" s="19">
        <f>H1410/G1410</f>
        <v>0.00881057268722467</v>
      </c>
      <c r="K1410" t="s" s="21">
        <f>IF(J1410&lt;25%,"น้อยกว่า 25%",IF(J1410&gt;=25%,"มากกว่าหรือเท่ากับ 25%",IF(J1410&gt;=35%,"มากกว่าหรือเท่ากับ 35%")))</f>
        <v>18</v>
      </c>
    </row>
    <row r="1411" s="7" customFormat="1" ht="19.15" customHeight="1">
      <c r="A1411" t="s" s="25">
        <v>1401</v>
      </c>
      <c r="B1411" s="26">
        <v>4</v>
      </c>
      <c r="C1411" s="26">
        <v>3</v>
      </c>
      <c r="D1411" t="s" s="25">
        <v>1494</v>
      </c>
      <c r="E1411" t="s" s="25">
        <v>28</v>
      </c>
      <c r="F1411" s="56">
        <v>981</v>
      </c>
      <c r="G1411" s="26">
        <v>1011</v>
      </c>
      <c r="H1411" s="18">
        <f>SUM(G1411-F1411)</f>
        <v>30</v>
      </c>
      <c r="I1411" s="19">
        <f>H1411/F1411</f>
        <v>0.0305810397553517</v>
      </c>
      <c r="J1411" s="19">
        <f>H1411/G1411</f>
        <v>0.029673590504451</v>
      </c>
      <c r="K1411" t="s" s="21">
        <f>IF(J1411&lt;25%,"น้อยกว่า 25%",IF(J1411&gt;=25%,"มากกว่าหรือเท่ากับ 25%",IF(J1411&gt;=35%,"มากกว่าหรือเท่ากับ 35%")))</f>
        <v>18</v>
      </c>
    </row>
    <row r="1412" s="7" customFormat="1" ht="19.15" customHeight="1">
      <c r="A1412" t="s" s="25">
        <v>1401</v>
      </c>
      <c r="B1412" s="26">
        <v>4</v>
      </c>
      <c r="C1412" s="26">
        <v>22</v>
      </c>
      <c r="D1412" t="s" s="25">
        <v>1495</v>
      </c>
      <c r="E1412" t="s" s="25">
        <v>1091</v>
      </c>
      <c r="F1412" s="56">
        <v>713</v>
      </c>
      <c r="G1412" s="26">
        <v>738</v>
      </c>
      <c r="H1412" s="18">
        <f>SUM(G1412-F1412)</f>
        <v>25</v>
      </c>
      <c r="I1412" s="19">
        <f>H1412/F1412</f>
        <v>0.0350631136044881</v>
      </c>
      <c r="J1412" s="19">
        <f>H1412/G1412</f>
        <v>0.0338753387533875</v>
      </c>
      <c r="K1412" t="s" s="21">
        <f>IF(J1412&lt;25%,"น้อยกว่า 25%",IF(J1412&gt;=25%,"มากกว่าหรือเท่ากับ 25%",IF(J1412&gt;=35%,"มากกว่าหรือเท่ากับ 35%")))</f>
        <v>18</v>
      </c>
    </row>
    <row r="1413" s="7" customFormat="1" ht="19.15" customHeight="1">
      <c r="A1413" t="s" s="25">
        <v>1401</v>
      </c>
      <c r="B1413" s="26">
        <v>4</v>
      </c>
      <c r="C1413" s="26">
        <v>19</v>
      </c>
      <c r="D1413" t="s" s="25">
        <v>1496</v>
      </c>
      <c r="E1413" t="s" s="25">
        <v>34</v>
      </c>
      <c r="F1413" s="56">
        <v>587</v>
      </c>
      <c r="G1413" s="26">
        <v>612</v>
      </c>
      <c r="H1413" s="18">
        <f>SUM(G1413-F1413)</f>
        <v>25</v>
      </c>
      <c r="I1413" s="19">
        <f>H1413/F1413</f>
        <v>0.0425894378194208</v>
      </c>
      <c r="J1413" s="19">
        <f>H1413/G1413</f>
        <v>0.0408496732026144</v>
      </c>
      <c r="K1413" t="s" s="21">
        <f>IF(J1413&lt;25%,"น้อยกว่า 25%",IF(J1413&gt;=25%,"มากกว่าหรือเท่ากับ 25%",IF(J1413&gt;=35%,"มากกว่าหรือเท่ากับ 35%")))</f>
        <v>18</v>
      </c>
    </row>
    <row r="1414" s="7" customFormat="1" ht="19.15" customHeight="1">
      <c r="A1414" t="s" s="25">
        <v>1401</v>
      </c>
      <c r="B1414" s="26">
        <v>4</v>
      </c>
      <c r="C1414" s="26">
        <v>1</v>
      </c>
      <c r="D1414" t="s" s="25">
        <v>1497</v>
      </c>
      <c r="E1414" t="s" s="25">
        <v>101</v>
      </c>
      <c r="F1414" s="56">
        <v>555</v>
      </c>
      <c r="G1414" s="26">
        <v>582</v>
      </c>
      <c r="H1414" s="18">
        <f>SUM(G1414-F1414)</f>
        <v>27</v>
      </c>
      <c r="I1414" s="19">
        <f>H1414/F1414</f>
        <v>0.0486486486486486</v>
      </c>
      <c r="J1414" s="19">
        <f>H1414/G1414</f>
        <v>0.0463917525773196</v>
      </c>
      <c r="K1414" t="s" s="21">
        <f>IF(J1414&lt;25%,"น้อยกว่า 25%",IF(J1414&gt;=25%,"มากกว่าหรือเท่ากับ 25%",IF(J1414&gt;=35%,"มากกว่าหรือเท่ากับ 35%")))</f>
        <v>18</v>
      </c>
    </row>
    <row r="1415" s="7" customFormat="1" ht="19.15" customHeight="1">
      <c r="A1415" t="s" s="25">
        <v>1401</v>
      </c>
      <c r="B1415" s="26">
        <v>4</v>
      </c>
      <c r="C1415" s="26">
        <v>11</v>
      </c>
      <c r="D1415" t="s" s="25">
        <v>1498</v>
      </c>
      <c r="E1415" t="s" s="25">
        <v>38</v>
      </c>
      <c r="F1415" s="56">
        <v>484</v>
      </c>
      <c r="G1415" s="26">
        <v>487</v>
      </c>
      <c r="H1415" s="18">
        <f>SUM(G1415-F1415)</f>
        <v>3</v>
      </c>
      <c r="I1415" s="19">
        <f>H1415/F1415</f>
        <v>0.00619834710743802</v>
      </c>
      <c r="J1415" s="19">
        <f>H1415/G1415</f>
        <v>0.00616016427104723</v>
      </c>
      <c r="K1415" t="s" s="21">
        <f>IF(J1415&lt;25%,"น้อยกว่า 25%",IF(J1415&gt;=25%,"มากกว่าหรือเท่ากับ 25%",IF(J1415&gt;=35%,"มากกว่าหรือเท่ากับ 35%")))</f>
        <v>18</v>
      </c>
    </row>
    <row r="1416" s="7" customFormat="1" ht="19.15" customHeight="1">
      <c r="A1416" t="s" s="25">
        <v>1401</v>
      </c>
      <c r="B1416" s="26">
        <v>4</v>
      </c>
      <c r="C1416" s="26">
        <v>10</v>
      </c>
      <c r="D1416" t="s" s="25">
        <v>1499</v>
      </c>
      <c r="E1416" t="s" s="25">
        <v>30</v>
      </c>
      <c r="F1416" s="56">
        <v>447</v>
      </c>
      <c r="G1416" s="26">
        <v>472</v>
      </c>
      <c r="H1416" s="18">
        <f>SUM(G1416-F1416)</f>
        <v>25</v>
      </c>
      <c r="I1416" s="19">
        <f>H1416/F1416</f>
        <v>0.0559284116331096</v>
      </c>
      <c r="J1416" s="19">
        <f>H1416/G1416</f>
        <v>0.0529661016949153</v>
      </c>
      <c r="K1416" t="s" s="21">
        <f>IF(J1416&lt;25%,"น้อยกว่า 25%",IF(J1416&gt;=25%,"มากกว่าหรือเท่ากับ 25%",IF(J1416&gt;=35%,"มากกว่าหรือเท่ากับ 35%")))</f>
        <v>18</v>
      </c>
    </row>
    <row r="1417" s="7" customFormat="1" ht="19.15" customHeight="1">
      <c r="A1417" t="s" s="25">
        <v>1401</v>
      </c>
      <c r="B1417" s="26">
        <v>4</v>
      </c>
      <c r="C1417" s="26">
        <v>26</v>
      </c>
      <c r="D1417" t="s" s="25">
        <v>1500</v>
      </c>
      <c r="E1417" t="s" s="25">
        <v>42</v>
      </c>
      <c r="F1417" s="56">
        <v>442</v>
      </c>
      <c r="G1417" s="26">
        <v>467</v>
      </c>
      <c r="H1417" s="18">
        <f>SUM(G1417-F1417)</f>
        <v>25</v>
      </c>
      <c r="I1417" s="19">
        <f>H1417/F1417</f>
        <v>0.0565610859728507</v>
      </c>
      <c r="J1417" s="19">
        <f>H1417/G1417</f>
        <v>0.0535331905781585</v>
      </c>
      <c r="K1417" t="s" s="21">
        <f>IF(J1417&lt;25%,"น้อยกว่า 25%",IF(J1417&gt;=25%,"มากกว่าหรือเท่ากับ 25%",IF(J1417&gt;=35%,"มากกว่าหรือเท่ากับ 35%")))</f>
        <v>18</v>
      </c>
    </row>
    <row r="1418" s="7" customFormat="1" ht="19.15" customHeight="1">
      <c r="A1418" t="s" s="25">
        <v>1401</v>
      </c>
      <c r="B1418" s="26">
        <v>4</v>
      </c>
      <c r="C1418" s="26">
        <v>23</v>
      </c>
      <c r="D1418" t="s" s="25">
        <v>1501</v>
      </c>
      <c r="E1418" t="s" s="25">
        <v>52</v>
      </c>
      <c r="F1418" s="56">
        <v>322</v>
      </c>
      <c r="G1418" s="26">
        <v>322</v>
      </c>
      <c r="H1418" s="18">
        <f>SUM(G1418-F1418)</f>
        <v>0</v>
      </c>
      <c r="I1418" s="19">
        <f>H1418/F1418</f>
        <v>0</v>
      </c>
      <c r="J1418" s="19">
        <f>H1418/G1418</f>
        <v>0</v>
      </c>
      <c r="K1418" t="s" s="21">
        <f>IF(J1418&lt;25%,"น้อยกว่า 25%",IF(J1418&gt;=25%,"มากกว่าหรือเท่ากับ 25%",IF(J1418&gt;=35%,"มากกว่าหรือเท่ากับ 35%")))</f>
        <v>18</v>
      </c>
    </row>
    <row r="1419" s="7" customFormat="1" ht="19.15" customHeight="1">
      <c r="A1419" t="s" s="25">
        <v>1401</v>
      </c>
      <c r="B1419" s="26">
        <v>4</v>
      </c>
      <c r="C1419" s="26">
        <v>13</v>
      </c>
      <c r="D1419" t="s" s="25">
        <v>1502</v>
      </c>
      <c r="E1419" t="s" s="25">
        <v>36</v>
      </c>
      <c r="F1419" s="56">
        <v>215</v>
      </c>
      <c r="G1419" s="26">
        <v>220</v>
      </c>
      <c r="H1419" s="18">
        <f>SUM(G1419-F1419)</f>
        <v>5</v>
      </c>
      <c r="I1419" s="19">
        <f>H1419/F1419</f>
        <v>0.0232558139534884</v>
      </c>
      <c r="J1419" s="19">
        <f>H1419/G1419</f>
        <v>0.0227272727272727</v>
      </c>
      <c r="K1419" t="s" s="21">
        <f>IF(J1419&lt;25%,"น้อยกว่า 25%",IF(J1419&gt;=25%,"มากกว่าหรือเท่ากับ 25%",IF(J1419&gt;=35%,"มากกว่าหรือเท่ากับ 35%")))</f>
        <v>18</v>
      </c>
    </row>
    <row r="1420" s="7" customFormat="1" ht="19.15" customHeight="1">
      <c r="A1420" t="s" s="25">
        <v>1401</v>
      </c>
      <c r="B1420" s="26">
        <v>4</v>
      </c>
      <c r="C1420" s="26">
        <v>25</v>
      </c>
      <c r="D1420" t="s" s="25">
        <v>1503</v>
      </c>
      <c r="E1420" t="s" s="25">
        <v>281</v>
      </c>
      <c r="F1420" s="56">
        <v>209</v>
      </c>
      <c r="G1420" s="26">
        <v>220</v>
      </c>
      <c r="H1420" s="18">
        <f>SUM(G1420-F1420)</f>
        <v>11</v>
      </c>
      <c r="I1420" s="19">
        <f>H1420/F1420</f>
        <v>0.0526315789473684</v>
      </c>
      <c r="J1420" s="19">
        <f>H1420/G1420</f>
        <v>0.05</v>
      </c>
      <c r="K1420" t="s" s="21">
        <f>IF(J1420&lt;25%,"น้อยกว่า 25%",IF(J1420&gt;=25%,"มากกว่าหรือเท่ากับ 25%",IF(J1420&gt;=35%,"มากกว่าหรือเท่ากับ 35%")))</f>
        <v>18</v>
      </c>
    </row>
    <row r="1421" s="7" customFormat="1" ht="19.15" customHeight="1">
      <c r="A1421" t="s" s="16">
        <v>1401</v>
      </c>
      <c r="B1421" s="17">
        <v>2</v>
      </c>
      <c r="C1421" s="17">
        <v>20</v>
      </c>
      <c r="D1421" t="s" s="16">
        <v>1504</v>
      </c>
      <c r="E1421" t="s" s="16">
        <v>40</v>
      </c>
      <c r="F1421" s="58">
        <v>274</v>
      </c>
      <c r="G1421" s="32">
        <v>157</v>
      </c>
      <c r="H1421" s="18">
        <f>SUM(G1421-F1421)</f>
        <v>-117</v>
      </c>
      <c r="I1421" s="19">
        <f>H1421/F1421</f>
        <v>-0.427007299270073</v>
      </c>
      <c r="J1421" s="19">
        <f>H1421/G1421</f>
        <v>-0.745222929936306</v>
      </c>
    </row>
    <row r="1422" s="7" customFormat="1" ht="19.15" customHeight="1">
      <c r="A1422" t="s" s="25">
        <v>1401</v>
      </c>
      <c r="B1422" s="26">
        <v>4</v>
      </c>
      <c r="C1422" s="26">
        <v>4</v>
      </c>
      <c r="D1422" t="s" s="25">
        <v>1505</v>
      </c>
      <c r="E1422" t="s" s="25">
        <v>106</v>
      </c>
      <c r="F1422" s="56">
        <v>168</v>
      </c>
      <c r="G1422" s="26">
        <v>175</v>
      </c>
      <c r="H1422" s="18">
        <f>SUM(G1422-F1422)</f>
        <v>7</v>
      </c>
      <c r="I1422" s="19">
        <f>H1422/F1422</f>
        <v>0.0416666666666667</v>
      </c>
      <c r="J1422" s="19">
        <f>H1422/G1422</f>
        <v>0.04</v>
      </c>
      <c r="K1422" t="s" s="21">
        <f>IF(J1422&lt;25%,"น้อยกว่า 25%",IF(J1422&gt;=25%,"มากกว่าหรือเท่ากับ 25%",IF(J1422&gt;=35%,"มากกว่าหรือเท่ากับ 35%")))</f>
        <v>18</v>
      </c>
    </row>
    <row r="1423" s="7" customFormat="1" ht="19.15" customHeight="1">
      <c r="A1423" t="s" s="25">
        <v>1401</v>
      </c>
      <c r="B1423" s="26">
        <v>4</v>
      </c>
      <c r="C1423" s="26">
        <v>18</v>
      </c>
      <c r="D1423" t="s" s="25">
        <v>1506</v>
      </c>
      <c r="E1423" t="s" s="25">
        <v>62</v>
      </c>
      <c r="F1423" s="56">
        <v>144</v>
      </c>
      <c r="G1423" s="26">
        <v>152</v>
      </c>
      <c r="H1423" s="18">
        <f>SUM(G1423-F1423)</f>
        <v>8</v>
      </c>
      <c r="I1423" s="19">
        <f>H1423/F1423</f>
        <v>0.0555555555555556</v>
      </c>
      <c r="J1423" s="19">
        <f>H1423/G1423</f>
        <v>0.0526315789473684</v>
      </c>
      <c r="K1423" t="s" s="21">
        <f>IF(J1423&lt;25%,"น้อยกว่า 25%",IF(J1423&gt;=25%,"มากกว่าหรือเท่ากับ 25%",IF(J1423&gt;=35%,"มากกว่าหรือเท่ากับ 35%")))</f>
        <v>18</v>
      </c>
    </row>
    <row r="1424" s="7" customFormat="1" ht="19.15" customHeight="1">
      <c r="A1424" t="s" s="25">
        <v>1401</v>
      </c>
      <c r="B1424" s="26">
        <v>4</v>
      </c>
      <c r="C1424" s="26">
        <v>8</v>
      </c>
      <c r="D1424" t="s" s="25">
        <v>1507</v>
      </c>
      <c r="E1424" t="s" s="25">
        <v>48</v>
      </c>
      <c r="F1424" s="56">
        <v>142</v>
      </c>
      <c r="G1424" s="26">
        <v>150</v>
      </c>
      <c r="H1424" s="18">
        <f>SUM(G1424-F1424)</f>
        <v>8</v>
      </c>
      <c r="I1424" s="19">
        <f>H1424/F1424</f>
        <v>0.0563380281690141</v>
      </c>
      <c r="J1424" s="19">
        <f>H1424/G1424</f>
        <v>0.0533333333333333</v>
      </c>
      <c r="K1424" t="s" s="21">
        <f>IF(J1424&lt;25%,"น้อยกว่า 25%",IF(J1424&gt;=25%,"มากกว่าหรือเท่ากับ 25%",IF(J1424&gt;=35%,"มากกว่าหรือเท่ากับ 35%")))</f>
        <v>18</v>
      </c>
    </row>
    <row r="1425" s="7" customFormat="1" ht="19.15" customHeight="1">
      <c r="A1425" t="s" s="25">
        <v>1401</v>
      </c>
      <c r="B1425" s="26">
        <v>4</v>
      </c>
      <c r="C1425" s="26">
        <v>9</v>
      </c>
      <c r="D1425" t="s" s="25">
        <v>1508</v>
      </c>
      <c r="E1425" t="s" s="25">
        <v>44</v>
      </c>
      <c r="F1425" s="56">
        <v>130</v>
      </c>
      <c r="G1425" s="26">
        <v>134</v>
      </c>
      <c r="H1425" s="18">
        <f>SUM(G1425-F1425)</f>
        <v>4</v>
      </c>
      <c r="I1425" s="19">
        <f>H1425/F1425</f>
        <v>0.0307692307692308</v>
      </c>
      <c r="J1425" s="19">
        <f>H1425/G1425</f>
        <v>0.0298507462686567</v>
      </c>
      <c r="K1425" t="s" s="21">
        <f>IF(J1425&lt;25%,"น้อยกว่า 25%",IF(J1425&gt;=25%,"มากกว่าหรือเท่ากับ 25%",IF(J1425&gt;=35%,"มากกว่าหรือเท่ากับ 35%")))</f>
        <v>18</v>
      </c>
    </row>
    <row r="1426" s="7" customFormat="1" ht="19.15" customHeight="1">
      <c r="A1426" t="s" s="25">
        <v>1401</v>
      </c>
      <c r="B1426" s="26">
        <v>4</v>
      </c>
      <c r="C1426" s="26">
        <v>24</v>
      </c>
      <c r="D1426" t="s" s="25">
        <v>1509</v>
      </c>
      <c r="E1426" t="s" s="25">
        <v>1450</v>
      </c>
      <c r="F1426" s="56">
        <v>128</v>
      </c>
      <c r="G1426" s="26">
        <v>132</v>
      </c>
      <c r="H1426" s="18">
        <f>SUM(G1426-F1426)</f>
        <v>4</v>
      </c>
      <c r="I1426" s="19">
        <f>H1426/F1426</f>
        <v>0.03125</v>
      </c>
      <c r="J1426" s="19">
        <f>H1426/G1426</f>
        <v>0.0303030303030303</v>
      </c>
      <c r="K1426" t="s" s="21">
        <f>IF(J1426&lt;25%,"น้อยกว่า 25%",IF(J1426&gt;=25%,"มากกว่าหรือเท่ากับ 25%",IF(J1426&gt;=35%,"มากกว่าหรือเท่ากับ 35%")))</f>
        <v>18</v>
      </c>
    </row>
    <row r="1427" s="7" customFormat="1" ht="19.15" customHeight="1">
      <c r="A1427" t="s" s="25">
        <v>1401</v>
      </c>
      <c r="B1427" s="26">
        <v>4</v>
      </c>
      <c r="C1427" s="26">
        <v>28</v>
      </c>
      <c r="D1427" t="s" s="25">
        <v>1510</v>
      </c>
      <c r="E1427" t="s" s="25">
        <v>173</v>
      </c>
      <c r="F1427" s="56">
        <v>65</v>
      </c>
      <c r="G1427" s="26">
        <v>67</v>
      </c>
      <c r="H1427" s="18">
        <f>SUM(G1427-F1427)</f>
        <v>2</v>
      </c>
      <c r="I1427" s="19">
        <f>H1427/F1427</f>
        <v>0.0307692307692308</v>
      </c>
      <c r="J1427" s="19">
        <f>H1427/G1427</f>
        <v>0.0298507462686567</v>
      </c>
      <c r="K1427" t="s" s="21">
        <f>IF(J1427&lt;25%,"น้อยกว่า 25%",IF(J1427&gt;=25%,"มากกว่าหรือเท่ากับ 25%",IF(J1427&gt;=35%,"มากกว่าหรือเท่ากับ 35%")))</f>
        <v>18</v>
      </c>
    </row>
    <row r="1428" s="7" customFormat="1" ht="19.15" customHeight="1">
      <c r="A1428" t="s" s="25">
        <v>1401</v>
      </c>
      <c r="B1428" s="26">
        <v>4</v>
      </c>
      <c r="C1428" s="26">
        <v>31</v>
      </c>
      <c r="D1428" t="s" s="25">
        <v>1511</v>
      </c>
      <c r="E1428" t="s" s="25">
        <v>68</v>
      </c>
      <c r="F1428" s="56">
        <v>56</v>
      </c>
      <c r="G1428" s="26">
        <v>57</v>
      </c>
      <c r="H1428" s="18">
        <f>SUM(G1428-F1428)</f>
        <v>1</v>
      </c>
      <c r="I1428" s="19">
        <f>H1428/F1428</f>
        <v>0.0178571428571429</v>
      </c>
      <c r="J1428" s="19">
        <f>H1428/G1428</f>
        <v>0.0175438596491228</v>
      </c>
      <c r="K1428" t="s" s="21">
        <f>IF(J1428&lt;25%,"น้อยกว่า 25%",IF(J1428&gt;=25%,"มากกว่าหรือเท่ากับ 25%",IF(J1428&gt;=35%,"มากกว่าหรือเท่ากับ 35%")))</f>
        <v>18</v>
      </c>
    </row>
    <row r="1429" s="7" customFormat="1" ht="19.15" customHeight="1">
      <c r="A1429" t="s" s="25">
        <v>1401</v>
      </c>
      <c r="B1429" s="26">
        <v>4</v>
      </c>
      <c r="C1429" s="26">
        <v>20</v>
      </c>
      <c r="D1429" t="s" s="25">
        <v>1512</v>
      </c>
      <c r="E1429" t="s" s="25">
        <v>76</v>
      </c>
      <c r="F1429" s="56">
        <v>42</v>
      </c>
      <c r="G1429" s="26">
        <v>43</v>
      </c>
      <c r="H1429" s="18">
        <f>SUM(G1429-F1429)</f>
        <v>1</v>
      </c>
      <c r="I1429" s="19">
        <f>H1429/F1429</f>
        <v>0.0238095238095238</v>
      </c>
      <c r="J1429" s="19">
        <f>H1429/G1429</f>
        <v>0.0232558139534884</v>
      </c>
      <c r="K1429" t="s" s="21">
        <f>IF(J1429&lt;25%,"น้อยกว่า 25%",IF(J1429&gt;=25%,"มากกว่าหรือเท่ากับ 25%",IF(J1429&gt;=35%,"มากกว่าหรือเท่ากับ 35%")))</f>
        <v>18</v>
      </c>
    </row>
    <row r="1430" s="7" customFormat="1" ht="19.15" customHeight="1">
      <c r="A1430" t="s" s="25">
        <v>1401</v>
      </c>
      <c r="B1430" s="26">
        <v>4</v>
      </c>
      <c r="C1430" s="26">
        <v>29</v>
      </c>
      <c r="D1430" t="s" s="25">
        <v>1513</v>
      </c>
      <c r="E1430" t="s" s="25">
        <v>153</v>
      </c>
      <c r="F1430" s="56">
        <v>41</v>
      </c>
      <c r="G1430" s="26">
        <v>41</v>
      </c>
      <c r="H1430" s="18">
        <f>SUM(G1430-F1430)</f>
        <v>0</v>
      </c>
      <c r="I1430" s="19">
        <f>H1430/F1430</f>
        <v>0</v>
      </c>
      <c r="J1430" s="19">
        <f>H1430/G1430</f>
        <v>0</v>
      </c>
      <c r="K1430" t="s" s="21">
        <f>IF(J1430&lt;25%,"น้อยกว่า 25%",IF(J1430&gt;=25%,"มากกว่าหรือเท่ากับ 25%",IF(J1430&gt;=35%,"มากกว่าหรือเท่ากับ 35%")))</f>
        <v>18</v>
      </c>
    </row>
    <row r="1431" s="7" customFormat="1" ht="19.15" customHeight="1">
      <c r="A1431" t="s" s="25">
        <v>1401</v>
      </c>
      <c r="B1431" s="26">
        <v>4</v>
      </c>
      <c r="C1431" s="26">
        <v>30</v>
      </c>
      <c r="D1431" t="s" s="25">
        <v>1514</v>
      </c>
      <c r="E1431" t="s" s="25">
        <v>1427</v>
      </c>
      <c r="F1431" s="56">
        <v>35</v>
      </c>
      <c r="G1431" s="26">
        <v>38</v>
      </c>
      <c r="H1431" s="18">
        <f>SUM(G1431-F1431)</f>
        <v>3</v>
      </c>
      <c r="I1431" s="19">
        <f>H1431/F1431</f>
        <v>0.0857142857142857</v>
      </c>
      <c r="J1431" s="19">
        <f>H1431/G1431</f>
        <v>0.0789473684210526</v>
      </c>
      <c r="K1431" t="s" s="21">
        <f>IF(J1431&lt;25%,"น้อยกว่า 25%",IF(J1431&gt;=25%,"มากกว่าหรือเท่ากับ 25%",IF(J1431&gt;=35%,"มากกว่าหรือเท่ากับ 35%")))</f>
        <v>18</v>
      </c>
    </row>
    <row r="1432" s="7" customFormat="1" ht="19.15" customHeight="1">
      <c r="A1432" t="s" s="25">
        <v>1401</v>
      </c>
      <c r="B1432" s="26">
        <v>4</v>
      </c>
      <c r="C1432" s="26">
        <v>7</v>
      </c>
      <c r="D1432" t="s" s="25">
        <v>1515</v>
      </c>
      <c r="E1432" t="s" s="25">
        <v>74</v>
      </c>
      <c r="F1432" s="56">
        <v>0</v>
      </c>
      <c r="G1432" s="26">
        <v>0</v>
      </c>
      <c r="H1432" s="18">
        <f>SUM(G1432-F1432)</f>
        <v>0</v>
      </c>
      <c r="I1432" s="19">
        <f>H1432/F1432</f>
      </c>
      <c r="J1432" s="19">
        <f>H1432/G1432</f>
      </c>
      <c r="K1432" s="24">
        <f>IF(J1432&lt;25%,"น้อยกว่า 25%",IF(J1432&gt;=25%,"มากกว่าหรือเท่ากับ 25%",IF(J1432&gt;=35%,"มากกว่าหรือเท่ากับ 35%")))</f>
      </c>
    </row>
    <row r="1433" s="7" customFormat="1" ht="19.15" customHeight="1">
      <c r="A1433" t="s" s="25">
        <v>1401</v>
      </c>
      <c r="B1433" s="26">
        <v>4</v>
      </c>
      <c r="C1433" s="26">
        <v>15</v>
      </c>
      <c r="D1433" t="s" s="25">
        <v>1516</v>
      </c>
      <c r="E1433" t="s" s="25">
        <v>78</v>
      </c>
      <c r="F1433" s="56">
        <v>0</v>
      </c>
      <c r="G1433" s="26">
        <v>0</v>
      </c>
      <c r="H1433" s="18">
        <f>SUM(G1433-F1433)</f>
        <v>0</v>
      </c>
      <c r="I1433" s="19">
        <f>H1433/F1433</f>
      </c>
      <c r="J1433" s="19">
        <f>H1433/G1433</f>
      </c>
      <c r="K1433" s="24">
        <f>IF(J1433&lt;25%,"น้อยกว่า 25%",IF(J1433&gt;=25%,"มากกว่าหรือเท่ากับ 25%",IF(J1433&gt;=35%,"มากกว่าหรือเท่ากับ 35%")))</f>
      </c>
    </row>
    <row r="1434" s="7" customFormat="1" ht="19.15" customHeight="1">
      <c r="A1434" t="s" s="25">
        <v>1401</v>
      </c>
      <c r="B1434" s="26">
        <v>4</v>
      </c>
      <c r="C1434" s="26">
        <v>21</v>
      </c>
      <c r="D1434" t="s" s="25">
        <v>1517</v>
      </c>
      <c r="E1434" t="s" s="25">
        <v>72</v>
      </c>
      <c r="F1434" s="56">
        <v>0</v>
      </c>
      <c r="G1434" s="26">
        <v>0</v>
      </c>
      <c r="H1434" s="18">
        <f>SUM(G1434-F1434)</f>
        <v>0</v>
      </c>
      <c r="I1434" s="19">
        <f>H1434/F1434</f>
      </c>
      <c r="J1434" s="19">
        <f>H1434/G1434</f>
      </c>
      <c r="K1434" s="24">
        <f>IF(J1434&lt;25%,"น้อยกว่า 25%",IF(J1434&gt;=25%,"มากกว่าหรือเท่ากับ 25%",IF(J1434&gt;=35%,"มากกว่าหรือเท่ากับ 35%")))</f>
      </c>
    </row>
    <row r="1435" s="7" customFormat="1" ht="19.15" customHeight="1">
      <c r="A1435" t="s" s="25">
        <v>1401</v>
      </c>
      <c r="B1435" s="26">
        <v>4</v>
      </c>
      <c r="C1435" s="26">
        <v>27</v>
      </c>
      <c r="D1435" t="s" s="25">
        <v>1518</v>
      </c>
      <c r="E1435" t="s" s="25">
        <v>116</v>
      </c>
      <c r="F1435" s="56">
        <v>0</v>
      </c>
      <c r="G1435" s="26">
        <v>0</v>
      </c>
      <c r="H1435" s="18">
        <f>SUM(G1435-F1435)</f>
        <v>0</v>
      </c>
      <c r="I1435" s="19">
        <f>H1435/F1435</f>
      </c>
      <c r="J1435" s="19">
        <f>H1435/G1435</f>
      </c>
      <c r="K1435" s="24">
        <f>IF(J1435&lt;25%,"น้อยกว่า 25%",IF(J1435&gt;=25%,"มากกว่าหรือเท่ากับ 25%",IF(J1435&gt;=35%,"มากกว่าหรือเท่ากับ 35%")))</f>
      </c>
    </row>
    <row r="1436" s="7" customFormat="1" ht="19.15" customHeight="1">
      <c r="A1436" t="s" s="16">
        <v>1401</v>
      </c>
      <c r="B1436" s="17">
        <v>3</v>
      </c>
      <c r="C1436" s="17">
        <v>13</v>
      </c>
      <c r="D1436" t="s" s="16">
        <v>1519</v>
      </c>
      <c r="E1436" t="s" s="16">
        <v>28</v>
      </c>
      <c r="F1436" s="59">
        <v>717</v>
      </c>
      <c r="G1436" s="30">
        <v>981</v>
      </c>
      <c r="H1436" s="18">
        <f>SUM(G1436-F1436)</f>
        <v>264</v>
      </c>
      <c r="I1436" s="19">
        <f>H1436/F1436</f>
        <v>0.368200836820084</v>
      </c>
      <c r="J1436" s="19">
        <f>H1436/G1436</f>
        <v>0.269113149847095</v>
      </c>
      <c r="K1436" t="s" s="21">
        <f>IF(J1436&lt;25%,"น้อยกว่า 25%",IF(J1436&gt;=25%,"มากกว่าหรือเท่ากับ 25%",IF(J1436&gt;=35%,"มากกว่าหรือเท่ากับ 35%")))</f>
        <v>122</v>
      </c>
    </row>
    <row r="1437" s="7" customFormat="1" ht="19.15" customHeight="1">
      <c r="A1437" t="s" s="16">
        <v>1401</v>
      </c>
      <c r="B1437" s="17">
        <v>2</v>
      </c>
      <c r="C1437" s="17">
        <v>7</v>
      </c>
      <c r="D1437" t="s" s="16">
        <v>1520</v>
      </c>
      <c r="E1437" t="s" s="16">
        <v>30</v>
      </c>
      <c r="F1437" s="59">
        <v>354</v>
      </c>
      <c r="G1437" s="30">
        <v>475</v>
      </c>
      <c r="H1437" s="18">
        <f>SUM(G1437-F1437)</f>
        <v>121</v>
      </c>
      <c r="I1437" s="19">
        <f>H1437/F1437</f>
        <v>0.34180790960452</v>
      </c>
      <c r="J1437" s="19">
        <f>H1437/G1437</f>
        <v>0.254736842105263</v>
      </c>
      <c r="K1437" t="s" s="21">
        <f>IF(J1437&lt;25%,"น้อยกว่า 25%",IF(J1437&gt;=25%,"มากกว่าหรือเท่ากับ 25%",IF(J1437&gt;=35%,"มากกว่าหรือเท่ากับ 35%")))</f>
        <v>122</v>
      </c>
    </row>
    <row r="1438" s="7" customFormat="1" ht="19.15" customHeight="1">
      <c r="A1438" t="s" s="16">
        <v>1401</v>
      </c>
      <c r="B1438" s="17">
        <v>4</v>
      </c>
      <c r="C1438" s="17">
        <v>17</v>
      </c>
      <c r="D1438" t="s" s="16">
        <v>1521</v>
      </c>
      <c r="E1438" t="s" s="16">
        <v>66</v>
      </c>
      <c r="F1438" s="58">
        <v>220</v>
      </c>
      <c r="G1438" s="32">
        <v>210</v>
      </c>
      <c r="H1438" s="18">
        <f>SUM(G1438-F1438)</f>
        <v>-10</v>
      </c>
      <c r="I1438" s="19">
        <f>H1438/F1438</f>
        <v>-0.0454545454545455</v>
      </c>
      <c r="J1438" s="19">
        <f>H1438/G1438</f>
        <v>-0.0476190476190476</v>
      </c>
    </row>
    <row r="1439" s="7" customFormat="1" ht="19.15" customHeight="1">
      <c r="A1439" t="s" s="16">
        <v>1401</v>
      </c>
      <c r="B1439" s="17">
        <v>2</v>
      </c>
      <c r="C1439" s="17">
        <v>8</v>
      </c>
      <c r="D1439" t="s" s="16">
        <v>1522</v>
      </c>
      <c r="E1439" t="s" s="16">
        <v>101</v>
      </c>
      <c r="F1439" s="59">
        <v>151</v>
      </c>
      <c r="G1439" s="30">
        <v>227</v>
      </c>
      <c r="H1439" s="18">
        <f>SUM(G1439-F1439)</f>
        <v>76</v>
      </c>
      <c r="I1439" s="19">
        <f>H1439/F1439</f>
        <v>0.503311258278146</v>
      </c>
      <c r="J1439" s="19">
        <f>H1439/G1439</f>
        <v>0.334801762114537</v>
      </c>
      <c r="K1439" t="s" s="21">
        <f>IF(J1439&lt;25%,"น้อยกว่า 25%",IF(J1439&gt;=25%,"มากกว่าหรือเท่ากับ 25%",IF(J1439&gt;=35%,"มากกว่าหรือเท่ากับ 35%")))</f>
        <v>122</v>
      </c>
    </row>
    <row r="1440" s="7" customFormat="1" ht="19.15" customHeight="1">
      <c r="A1440" t="s" s="16">
        <v>1401</v>
      </c>
      <c r="B1440" s="17">
        <v>3</v>
      </c>
      <c r="C1440" s="17">
        <v>14</v>
      </c>
      <c r="D1440" t="s" s="16">
        <v>1523</v>
      </c>
      <c r="E1440" t="s" s="16">
        <v>106</v>
      </c>
      <c r="F1440" s="59">
        <v>48</v>
      </c>
      <c r="G1440" s="30">
        <v>114</v>
      </c>
      <c r="H1440" s="18">
        <f>SUM(G1440-F1440)</f>
        <v>66</v>
      </c>
      <c r="I1440" s="19">
        <f>H1440/F1440</f>
        <v>1.375</v>
      </c>
      <c r="J1440" s="19">
        <f>H1440/G1440</f>
        <v>0.578947368421053</v>
      </c>
      <c r="K1440" t="s" s="21">
        <f>IF(J1440&lt;25%,"น้อยกว่า 25%",IF(J1440&gt;=25%,"มากกว่าหรือเท่ากับ 25%",IF(J1440&gt;=35%,"มากกว่าหรือเท่ากับ 35%")))</f>
        <v>122</v>
      </c>
    </row>
    <row r="1441" s="7" customFormat="1" ht="19.15" customHeight="1">
      <c r="A1441" t="s" s="16">
        <v>1401</v>
      </c>
      <c r="B1441" s="17">
        <v>1</v>
      </c>
      <c r="C1441" s="17">
        <v>14</v>
      </c>
      <c r="D1441" t="s" s="16">
        <v>1524</v>
      </c>
      <c r="E1441" t="s" s="16">
        <v>60</v>
      </c>
      <c r="F1441" s="57">
        <v>625</v>
      </c>
      <c r="G1441" s="32">
        <v>618</v>
      </c>
      <c r="H1441" s="18">
        <f>SUM(G1441-F1441)</f>
        <v>-7</v>
      </c>
      <c r="I1441" s="19">
        <f>H1441/F1441</f>
        <v>-0.0112</v>
      </c>
      <c r="J1441" s="19">
        <f>H1441/G1441</f>
        <v>-0.0113268608414239</v>
      </c>
    </row>
    <row r="1442" s="7" customFormat="1" ht="19.15" customHeight="1">
      <c r="A1442" t="s" s="16">
        <v>1401</v>
      </c>
      <c r="B1442" s="17">
        <v>2</v>
      </c>
      <c r="C1442" s="17">
        <v>26</v>
      </c>
      <c r="D1442" t="s" s="16">
        <v>1525</v>
      </c>
      <c r="E1442" t="s" s="16">
        <v>1091</v>
      </c>
      <c r="F1442" s="58">
        <v>166</v>
      </c>
      <c r="G1442" s="32">
        <v>165</v>
      </c>
      <c r="H1442" s="18">
        <f>SUM(G1442-F1442)</f>
        <v>-1</v>
      </c>
      <c r="I1442" s="19">
        <f>H1442/F1442</f>
        <v>-0.00602409638554217</v>
      </c>
      <c r="J1442" s="19">
        <f>H1442/G1442</f>
        <v>-0.00606060606060606</v>
      </c>
    </row>
    <row r="1443" s="7" customFormat="1" ht="19.15" customHeight="1">
      <c r="A1443" t="s" s="43">
        <v>1526</v>
      </c>
      <c r="B1443" s="42">
        <v>1</v>
      </c>
      <c r="C1443" s="42">
        <v>2</v>
      </c>
      <c r="D1443" t="s" s="43">
        <v>1527</v>
      </c>
      <c r="E1443" t="s" s="43">
        <v>22</v>
      </c>
      <c r="F1443" s="53">
        <v>36680</v>
      </c>
      <c r="G1443" s="42">
        <v>38717</v>
      </c>
      <c r="H1443" s="18">
        <f>SUM(G1443-F1443)</f>
        <v>2037</v>
      </c>
      <c r="I1443" s="19">
        <f>H1443/F1443</f>
        <v>0.0555343511450382</v>
      </c>
      <c r="J1443" s="19">
        <f>H1443/G1443</f>
        <v>0.0526125474597722</v>
      </c>
      <c r="K1443" t="s" s="21">
        <f>IF(J1443&lt;25%,"น้อยกว่า 25%",IF(J1443&gt;=25%,"มากกว่าหรือเท่ากับ 25%",IF(J1443&gt;=35%,"มากกว่าหรือเท่ากับ 35%")))</f>
        <v>18</v>
      </c>
    </row>
    <row r="1444" s="7" customFormat="1" ht="19.15" customHeight="1">
      <c r="A1444" t="s" s="43">
        <v>1526</v>
      </c>
      <c r="B1444" s="42">
        <v>1</v>
      </c>
      <c r="C1444" s="42">
        <v>10</v>
      </c>
      <c r="D1444" t="s" s="43">
        <v>1528</v>
      </c>
      <c r="E1444" t="s" s="43">
        <v>84</v>
      </c>
      <c r="F1444" s="53">
        <v>27773</v>
      </c>
      <c r="G1444" s="42">
        <v>29396</v>
      </c>
      <c r="H1444" s="18">
        <f>SUM(G1444-F1444)</f>
        <v>1623</v>
      </c>
      <c r="I1444" s="19">
        <f>H1444/F1444</f>
        <v>0.0584380513448313</v>
      </c>
      <c r="J1444" s="19">
        <f>H1444/G1444</f>
        <v>0.0552115934140699</v>
      </c>
      <c r="K1444" t="s" s="21">
        <f>IF(J1444&lt;25%,"น้อยกว่า 25%",IF(J1444&gt;=25%,"มากกว่าหรือเท่ากับ 25%",IF(J1444&gt;=35%,"มากกว่าหรือเท่ากับ 35%")))</f>
        <v>18</v>
      </c>
    </row>
    <row r="1445" s="7" customFormat="1" ht="19.15" customHeight="1">
      <c r="A1445" t="s" s="43">
        <v>1526</v>
      </c>
      <c r="B1445" s="42">
        <v>1</v>
      </c>
      <c r="C1445" s="42">
        <v>1</v>
      </c>
      <c r="D1445" t="s" s="43">
        <v>1529</v>
      </c>
      <c r="E1445" t="s" s="43">
        <v>20</v>
      </c>
      <c r="F1445" s="53">
        <v>20782</v>
      </c>
      <c r="G1445" s="42">
        <v>21935</v>
      </c>
      <c r="H1445" s="18">
        <f>SUM(G1445-F1445)</f>
        <v>1153</v>
      </c>
      <c r="I1445" s="19">
        <f>H1445/F1445</f>
        <v>0.055480704455779</v>
      </c>
      <c r="J1445" s="19">
        <f>H1445/G1445</f>
        <v>0.0525643948028265</v>
      </c>
      <c r="K1445" t="s" s="21">
        <f>IF(J1445&lt;25%,"น้อยกว่า 25%",IF(J1445&gt;=25%,"มากกว่าหรือเท่ากับ 25%",IF(J1445&gt;=35%,"มากกว่าหรือเท่ากับ 35%")))</f>
        <v>18</v>
      </c>
    </row>
    <row r="1446" s="7" customFormat="1" ht="19.15" customHeight="1">
      <c r="A1446" t="s" s="43">
        <v>1526</v>
      </c>
      <c r="B1446" s="42">
        <v>1</v>
      </c>
      <c r="C1446" s="42">
        <v>11</v>
      </c>
      <c r="D1446" t="s" s="43">
        <v>1530</v>
      </c>
      <c r="E1446" t="s" s="43">
        <v>36</v>
      </c>
      <c r="F1446" s="53">
        <v>5021</v>
      </c>
      <c r="G1446" s="42">
        <v>5325</v>
      </c>
      <c r="H1446" s="18">
        <f>SUM(G1446-F1446)</f>
        <v>304</v>
      </c>
      <c r="I1446" s="19">
        <f>H1446/F1446</f>
        <v>0.0605457080262896</v>
      </c>
      <c r="J1446" s="19">
        <f>H1446/G1446</f>
        <v>0.0570892018779343</v>
      </c>
      <c r="K1446" t="s" s="21">
        <f>IF(J1446&lt;25%,"น้อยกว่า 25%",IF(J1446&gt;=25%,"มากกว่าหรือเท่ากับ 25%",IF(J1446&gt;=35%,"มากกว่าหรือเท่ากับ 35%")))</f>
        <v>18</v>
      </c>
    </row>
    <row r="1447" s="7" customFormat="1" ht="19.15" customHeight="1">
      <c r="A1447" t="s" s="43">
        <v>1526</v>
      </c>
      <c r="B1447" s="42">
        <v>1</v>
      </c>
      <c r="C1447" s="42">
        <v>12</v>
      </c>
      <c r="D1447" t="s" s="43">
        <v>1531</v>
      </c>
      <c r="E1447" t="s" s="43">
        <v>17</v>
      </c>
      <c r="F1447" s="53">
        <v>4868</v>
      </c>
      <c r="G1447" s="42">
        <v>5014</v>
      </c>
      <c r="H1447" s="18">
        <f>SUM(G1447-F1447)</f>
        <v>146</v>
      </c>
      <c r="I1447" s="19">
        <f>H1447/F1447</f>
        <v>0.0299917830731306</v>
      </c>
      <c r="J1447" s="19">
        <f>H1447/G1447</f>
        <v>0.0291184682887914</v>
      </c>
      <c r="K1447" t="s" s="21">
        <f>IF(J1447&lt;25%,"น้อยกว่า 25%",IF(J1447&gt;=25%,"มากกว่าหรือเท่ากับ 25%",IF(J1447&gt;=35%,"มากกว่าหรือเท่ากับ 35%")))</f>
        <v>18</v>
      </c>
    </row>
    <row r="1448" s="7" customFormat="1" ht="19.15" customHeight="1">
      <c r="A1448" t="s" s="43">
        <v>1526</v>
      </c>
      <c r="B1448" s="42">
        <v>1</v>
      </c>
      <c r="C1448" s="42">
        <v>20</v>
      </c>
      <c r="D1448" t="s" s="43">
        <v>1532</v>
      </c>
      <c r="E1448" t="s" s="43">
        <v>34</v>
      </c>
      <c r="F1448" s="53">
        <v>4510</v>
      </c>
      <c r="G1448" s="42">
        <v>4656</v>
      </c>
      <c r="H1448" s="18">
        <f>SUM(G1448-F1448)</f>
        <v>146</v>
      </c>
      <c r="I1448" s="19">
        <f>H1448/F1448</f>
        <v>0.0323725055432373</v>
      </c>
      <c r="J1448" s="19">
        <f>H1448/G1448</f>
        <v>0.0313573883161512</v>
      </c>
      <c r="K1448" t="s" s="21">
        <f>IF(J1448&lt;25%,"น้อยกว่า 25%",IF(J1448&gt;=25%,"มากกว่าหรือเท่ากับ 25%",IF(J1448&gt;=35%,"มากกว่าหรือเท่ากับ 35%")))</f>
        <v>18</v>
      </c>
    </row>
    <row r="1449" s="7" customFormat="1" ht="19.15" customHeight="1">
      <c r="A1449" t="s" s="43">
        <v>1526</v>
      </c>
      <c r="B1449" s="42">
        <v>1</v>
      </c>
      <c r="C1449" s="42">
        <v>5</v>
      </c>
      <c r="D1449" t="s" s="43">
        <v>1533</v>
      </c>
      <c r="E1449" t="s" s="43">
        <v>28</v>
      </c>
      <c r="F1449" s="53">
        <v>2838</v>
      </c>
      <c r="G1449" s="42">
        <v>2977</v>
      </c>
      <c r="H1449" s="18">
        <f>SUM(G1449-F1449)</f>
        <v>139</v>
      </c>
      <c r="I1449" s="19">
        <f>H1449/F1449</f>
        <v>0.0489781536293164</v>
      </c>
      <c r="J1449" s="19">
        <f>H1449/G1449</f>
        <v>0.0466912999664091</v>
      </c>
      <c r="K1449" t="s" s="21">
        <f>IF(J1449&lt;25%,"น้อยกว่า 25%",IF(J1449&gt;=25%,"มากกว่าหรือเท่ากับ 25%",IF(J1449&gt;=35%,"มากกว่าหรือเท่ากับ 35%")))</f>
        <v>18</v>
      </c>
    </row>
    <row r="1450" s="7" customFormat="1" ht="19.15" customHeight="1">
      <c r="A1450" t="s" s="43">
        <v>1526</v>
      </c>
      <c r="B1450" s="42">
        <v>1</v>
      </c>
      <c r="C1450" s="42">
        <v>13</v>
      </c>
      <c r="D1450" t="s" s="43">
        <v>1534</v>
      </c>
      <c r="E1450" t="s" s="43">
        <v>30</v>
      </c>
      <c r="F1450" s="53">
        <v>670</v>
      </c>
      <c r="G1450" s="42">
        <v>697</v>
      </c>
      <c r="H1450" s="18">
        <f>SUM(G1450-F1450)</f>
        <v>27</v>
      </c>
      <c r="I1450" s="19">
        <f>H1450/F1450</f>
        <v>0.0402985074626866</v>
      </c>
      <c r="J1450" s="19">
        <f>H1450/G1450</f>
        <v>0.0387374461979914</v>
      </c>
      <c r="K1450" t="s" s="21">
        <f>IF(J1450&lt;25%,"น้อยกว่า 25%",IF(J1450&gt;=25%,"มากกว่าหรือเท่ากับ 25%",IF(J1450&gt;=35%,"มากกว่าหรือเท่ากับ 35%")))</f>
        <v>18</v>
      </c>
    </row>
    <row r="1451" s="7" customFormat="1" ht="19.15" customHeight="1">
      <c r="A1451" t="s" s="43">
        <v>1526</v>
      </c>
      <c r="B1451" s="42">
        <v>1</v>
      </c>
      <c r="C1451" s="42">
        <v>18</v>
      </c>
      <c r="D1451" t="s" s="43">
        <v>1535</v>
      </c>
      <c r="E1451" t="s" s="43">
        <v>26</v>
      </c>
      <c r="F1451" s="53">
        <v>565</v>
      </c>
      <c r="G1451" s="42">
        <v>581</v>
      </c>
      <c r="H1451" s="18">
        <f>SUM(G1451-F1451)</f>
        <v>16</v>
      </c>
      <c r="I1451" s="19">
        <f>H1451/F1451</f>
        <v>0.0283185840707965</v>
      </c>
      <c r="J1451" s="19">
        <f>H1451/G1451</f>
        <v>0.0275387263339071</v>
      </c>
      <c r="K1451" t="s" s="21">
        <f>IF(J1451&lt;25%,"น้อยกว่า 25%",IF(J1451&gt;=25%,"มากกว่าหรือเท่ากับ 25%",IF(J1451&gt;=35%,"มากกว่าหรือเท่ากับ 35%")))</f>
        <v>18</v>
      </c>
    </row>
    <row r="1452" s="7" customFormat="1" ht="19.15" customHeight="1">
      <c r="A1452" t="s" s="43">
        <v>1526</v>
      </c>
      <c r="B1452" s="42">
        <v>1</v>
      </c>
      <c r="C1452" s="42">
        <v>4</v>
      </c>
      <c r="D1452" t="s" s="43">
        <v>1536</v>
      </c>
      <c r="E1452" t="s" s="43">
        <v>1537</v>
      </c>
      <c r="F1452" s="53">
        <v>298</v>
      </c>
      <c r="G1452" s="42">
        <v>320</v>
      </c>
      <c r="H1452" s="18">
        <f>SUM(G1452-F1452)</f>
        <v>22</v>
      </c>
      <c r="I1452" s="19">
        <f>H1452/F1452</f>
        <v>0.0738255033557047</v>
      </c>
      <c r="J1452" s="19">
        <f>H1452/G1452</f>
        <v>0.06875000000000001</v>
      </c>
      <c r="K1452" t="s" s="21">
        <f>IF(J1452&lt;25%,"น้อยกว่า 25%",IF(J1452&gt;=25%,"มากกว่าหรือเท่ากับ 25%",IF(J1452&gt;=35%,"มากกว่าหรือเท่ากับ 35%")))</f>
        <v>18</v>
      </c>
    </row>
    <row r="1453" s="7" customFormat="1" ht="19.15" customHeight="1">
      <c r="A1453" t="s" s="43">
        <v>1526</v>
      </c>
      <c r="B1453" s="42">
        <v>1</v>
      </c>
      <c r="C1453" s="42">
        <v>36</v>
      </c>
      <c r="D1453" t="s" s="43">
        <v>1538</v>
      </c>
      <c r="E1453" t="s" s="43">
        <v>62</v>
      </c>
      <c r="F1453" s="53">
        <v>257</v>
      </c>
      <c r="G1453" s="42">
        <v>276</v>
      </c>
      <c r="H1453" s="18">
        <f>SUM(G1453-F1453)</f>
        <v>19</v>
      </c>
      <c r="I1453" s="19">
        <f>H1453/F1453</f>
        <v>0.07392996108949421</v>
      </c>
      <c r="J1453" s="19">
        <f>H1453/G1453</f>
        <v>0.0688405797101449</v>
      </c>
      <c r="K1453" t="s" s="21">
        <f>IF(J1453&lt;25%,"น้อยกว่า 25%",IF(J1453&gt;=25%,"มากกว่าหรือเท่ากับ 25%",IF(J1453&gt;=35%,"มากกว่าหรือเท่ากับ 35%")))</f>
        <v>18</v>
      </c>
    </row>
    <row r="1454" s="7" customFormat="1" ht="19.15" customHeight="1">
      <c r="A1454" t="s" s="43">
        <v>1526</v>
      </c>
      <c r="B1454" s="42">
        <v>1</v>
      </c>
      <c r="C1454" s="42">
        <v>8</v>
      </c>
      <c r="D1454" t="s" s="43">
        <v>1539</v>
      </c>
      <c r="E1454" t="s" s="43">
        <v>60</v>
      </c>
      <c r="F1454" s="53">
        <v>254</v>
      </c>
      <c r="G1454" s="42">
        <v>274</v>
      </c>
      <c r="H1454" s="18">
        <f>SUM(G1454-F1454)</f>
        <v>20</v>
      </c>
      <c r="I1454" s="19">
        <f>H1454/F1454</f>
        <v>0.078740157480315</v>
      </c>
      <c r="J1454" s="19">
        <f>H1454/G1454</f>
        <v>0.072992700729927</v>
      </c>
      <c r="K1454" t="s" s="21">
        <f>IF(J1454&lt;25%,"น้อยกว่า 25%",IF(J1454&gt;=25%,"มากกว่าหรือเท่ากับ 25%",IF(J1454&gt;=35%,"มากกว่าหรือเท่ากับ 35%")))</f>
        <v>18</v>
      </c>
    </row>
    <row r="1455" s="7" customFormat="1" ht="19.15" customHeight="1">
      <c r="A1455" t="s" s="43">
        <v>1526</v>
      </c>
      <c r="B1455" s="42">
        <v>1</v>
      </c>
      <c r="C1455" s="42">
        <v>26</v>
      </c>
      <c r="D1455" t="s" s="43">
        <v>1540</v>
      </c>
      <c r="E1455" t="s" s="43">
        <v>76</v>
      </c>
      <c r="F1455" s="53">
        <v>224</v>
      </c>
      <c r="G1455" s="42">
        <v>245</v>
      </c>
      <c r="H1455" s="18">
        <f>SUM(G1455-F1455)</f>
        <v>21</v>
      </c>
      <c r="I1455" s="19">
        <f>H1455/F1455</f>
        <v>0.09375</v>
      </c>
      <c r="J1455" s="19">
        <f>H1455/G1455</f>
        <v>0.0857142857142857</v>
      </c>
      <c r="K1455" t="s" s="21">
        <f>IF(J1455&lt;25%,"น้อยกว่า 25%",IF(J1455&gt;=25%,"มากกว่าหรือเท่ากับ 25%",IF(J1455&gt;=35%,"มากกว่าหรือเท่ากับ 35%")))</f>
        <v>18</v>
      </c>
    </row>
    <row r="1456" s="7" customFormat="1" ht="19.15" customHeight="1">
      <c r="A1456" t="s" s="43">
        <v>1526</v>
      </c>
      <c r="B1456" s="42">
        <v>1</v>
      </c>
      <c r="C1456" s="42">
        <v>24</v>
      </c>
      <c r="D1456" t="s" s="43">
        <v>1541</v>
      </c>
      <c r="E1456" t="s" s="43">
        <v>38</v>
      </c>
      <c r="F1456" s="53">
        <v>211</v>
      </c>
      <c r="G1456" s="42">
        <v>228</v>
      </c>
      <c r="H1456" s="18">
        <f>SUM(G1456-F1456)</f>
        <v>17</v>
      </c>
      <c r="I1456" s="19">
        <f>H1456/F1456</f>
        <v>0.0805687203791469</v>
      </c>
      <c r="J1456" s="19">
        <f>H1456/G1456</f>
        <v>0.0745614035087719</v>
      </c>
      <c r="K1456" t="s" s="21">
        <f>IF(J1456&lt;25%,"น้อยกว่า 25%",IF(J1456&gt;=25%,"มากกว่าหรือเท่ากับ 25%",IF(J1456&gt;=35%,"มากกว่าหรือเท่ากับ 35%")))</f>
        <v>18</v>
      </c>
    </row>
    <row r="1457" s="7" customFormat="1" ht="19.15" customHeight="1">
      <c r="A1457" t="s" s="43">
        <v>1526</v>
      </c>
      <c r="B1457" s="42">
        <v>1</v>
      </c>
      <c r="C1457" s="42">
        <v>16</v>
      </c>
      <c r="D1457" t="s" s="43">
        <v>1542</v>
      </c>
      <c r="E1457" t="s" s="43">
        <v>48</v>
      </c>
      <c r="F1457" s="53">
        <v>220</v>
      </c>
      <c r="G1457" s="42">
        <v>227</v>
      </c>
      <c r="H1457" s="18">
        <f>SUM(G1457-F1457)</f>
        <v>7</v>
      </c>
      <c r="I1457" s="19">
        <f>H1457/F1457</f>
        <v>0.0318181818181818</v>
      </c>
      <c r="J1457" s="19">
        <f>H1457/G1457</f>
        <v>0.0308370044052863</v>
      </c>
      <c r="K1457" t="s" s="21">
        <f>IF(J1457&lt;25%,"น้อยกว่า 25%",IF(J1457&gt;=25%,"มากกว่าหรือเท่ากับ 25%",IF(J1457&gt;=35%,"มากกว่าหรือเท่ากับ 35%")))</f>
        <v>18</v>
      </c>
    </row>
    <row r="1458" s="7" customFormat="1" ht="19.15" customHeight="1">
      <c r="A1458" t="s" s="43">
        <v>1526</v>
      </c>
      <c r="B1458" s="42">
        <v>1</v>
      </c>
      <c r="C1458" s="42">
        <v>15</v>
      </c>
      <c r="D1458" t="s" s="43">
        <v>1543</v>
      </c>
      <c r="E1458" t="s" s="43">
        <v>24</v>
      </c>
      <c r="F1458" s="53">
        <v>193</v>
      </c>
      <c r="G1458" s="42">
        <v>198</v>
      </c>
      <c r="H1458" s="18">
        <f>SUM(G1458-F1458)</f>
        <v>5</v>
      </c>
      <c r="I1458" s="19">
        <f>H1458/F1458</f>
        <v>0.0259067357512953</v>
      </c>
      <c r="J1458" s="19">
        <f>H1458/G1458</f>
        <v>0.0252525252525253</v>
      </c>
      <c r="K1458" t="s" s="21">
        <f>IF(J1458&lt;25%,"น้อยกว่า 25%",IF(J1458&gt;=25%,"มากกว่าหรือเท่ากับ 25%",IF(J1458&gt;=35%,"มากกว่าหรือเท่ากับ 35%")))</f>
        <v>18</v>
      </c>
    </row>
    <row r="1459" s="7" customFormat="1" ht="19.15" customHeight="1">
      <c r="A1459" t="s" s="43">
        <v>1526</v>
      </c>
      <c r="B1459" s="42">
        <v>1</v>
      </c>
      <c r="C1459" s="42">
        <v>3</v>
      </c>
      <c r="D1459" t="s" s="43">
        <v>1544</v>
      </c>
      <c r="E1459" t="s" s="43">
        <v>40</v>
      </c>
      <c r="F1459" s="53">
        <v>173</v>
      </c>
      <c r="G1459" s="42">
        <v>181</v>
      </c>
      <c r="H1459" s="18">
        <f>SUM(G1459-F1459)</f>
        <v>8</v>
      </c>
      <c r="I1459" s="19">
        <f>H1459/F1459</f>
        <v>0.046242774566474</v>
      </c>
      <c r="J1459" s="19">
        <f>H1459/G1459</f>
        <v>0.0441988950276243</v>
      </c>
      <c r="K1459" t="s" s="21">
        <f>IF(J1459&lt;25%,"น้อยกว่า 25%",IF(J1459&gt;=25%,"มากกว่าหรือเท่ากับ 25%",IF(J1459&gt;=35%,"มากกว่าหรือเท่ากับ 35%")))</f>
        <v>18</v>
      </c>
    </row>
    <row r="1460" s="7" customFormat="1" ht="19.15" customHeight="1">
      <c r="A1460" t="s" s="43">
        <v>1526</v>
      </c>
      <c r="B1460" s="42">
        <v>1</v>
      </c>
      <c r="C1460" s="42">
        <v>25</v>
      </c>
      <c r="D1460" t="s" s="43">
        <v>1545</v>
      </c>
      <c r="E1460" t="s" s="43">
        <v>1546</v>
      </c>
      <c r="F1460" s="53">
        <v>116</v>
      </c>
      <c r="G1460" s="42">
        <v>119</v>
      </c>
      <c r="H1460" s="18">
        <f>SUM(G1460-F1460)</f>
        <v>3</v>
      </c>
      <c r="I1460" s="19">
        <f>H1460/F1460</f>
        <v>0.0258620689655172</v>
      </c>
      <c r="J1460" s="19">
        <f>H1460/G1460</f>
        <v>0.0252100840336134</v>
      </c>
      <c r="K1460" t="s" s="21">
        <f>IF(J1460&lt;25%,"น้อยกว่า 25%",IF(J1460&gt;=25%,"มากกว่าหรือเท่ากับ 25%",IF(J1460&gt;=35%,"มากกว่าหรือเท่ากับ 35%")))</f>
        <v>18</v>
      </c>
    </row>
    <row r="1461" s="7" customFormat="1" ht="19.15" customHeight="1">
      <c r="A1461" t="s" s="43">
        <v>1526</v>
      </c>
      <c r="B1461" s="42">
        <v>1</v>
      </c>
      <c r="C1461" s="42">
        <v>22</v>
      </c>
      <c r="D1461" t="s" s="43">
        <v>1547</v>
      </c>
      <c r="E1461" t="s" s="43">
        <v>42</v>
      </c>
      <c r="F1461" s="53">
        <v>112</v>
      </c>
      <c r="G1461" s="42">
        <v>117</v>
      </c>
      <c r="H1461" s="18">
        <f>SUM(G1461-F1461)</f>
        <v>5</v>
      </c>
      <c r="I1461" s="19">
        <f>H1461/F1461</f>
        <v>0.0446428571428571</v>
      </c>
      <c r="J1461" s="19">
        <f>H1461/G1461</f>
        <v>0.0427350427350427</v>
      </c>
      <c r="K1461" t="s" s="21">
        <f>IF(J1461&lt;25%,"น้อยกว่า 25%",IF(J1461&gt;=25%,"มากกว่าหรือเท่ากับ 25%",IF(J1461&gt;=35%,"มากกว่าหรือเท่ากับ 35%")))</f>
        <v>18</v>
      </c>
    </row>
    <row r="1462" s="7" customFormat="1" ht="19.15" customHeight="1">
      <c r="A1462" t="s" s="43">
        <v>1526</v>
      </c>
      <c r="B1462" s="42">
        <v>1</v>
      </c>
      <c r="C1462" s="42">
        <v>6</v>
      </c>
      <c r="D1462" t="s" s="43">
        <v>1548</v>
      </c>
      <c r="E1462" t="s" s="43">
        <v>44</v>
      </c>
      <c r="F1462" s="53">
        <v>107</v>
      </c>
      <c r="G1462" s="42">
        <v>115</v>
      </c>
      <c r="H1462" s="18">
        <f>SUM(G1462-F1462)</f>
        <v>8</v>
      </c>
      <c r="I1462" s="19">
        <f>H1462/F1462</f>
        <v>0.0747663551401869</v>
      </c>
      <c r="J1462" s="19">
        <f>H1462/G1462</f>
        <v>0.06956521739130429</v>
      </c>
      <c r="K1462" t="s" s="21">
        <f>IF(J1462&lt;25%,"น้อยกว่า 25%",IF(J1462&gt;=25%,"มากกว่าหรือเท่ากับ 25%",IF(J1462&gt;=35%,"มากกว่าหรือเท่ากับ 35%")))</f>
        <v>18</v>
      </c>
    </row>
    <row r="1463" s="7" customFormat="1" ht="19.15" customHeight="1">
      <c r="A1463" t="s" s="43">
        <v>1526</v>
      </c>
      <c r="B1463" s="42">
        <v>1</v>
      </c>
      <c r="C1463" s="42">
        <v>35</v>
      </c>
      <c r="D1463" t="s" s="43">
        <v>1549</v>
      </c>
      <c r="E1463" t="s" s="43">
        <v>153</v>
      </c>
      <c r="F1463" s="53">
        <v>100</v>
      </c>
      <c r="G1463" s="42">
        <v>111</v>
      </c>
      <c r="H1463" s="18">
        <f>SUM(G1463-F1463)</f>
        <v>11</v>
      </c>
      <c r="I1463" s="19">
        <f>H1463/F1463</f>
        <v>0.11</v>
      </c>
      <c r="J1463" s="19">
        <f>H1463/G1463</f>
        <v>0.0990990990990991</v>
      </c>
      <c r="K1463" t="s" s="21">
        <f>IF(J1463&lt;25%,"น้อยกว่า 25%",IF(J1463&gt;=25%,"มากกว่าหรือเท่ากับ 25%",IF(J1463&gt;=35%,"มากกว่าหรือเท่ากับ 35%")))</f>
        <v>18</v>
      </c>
    </row>
    <row r="1464" s="7" customFormat="1" ht="19.15" customHeight="1">
      <c r="A1464" t="s" s="43">
        <v>1526</v>
      </c>
      <c r="B1464" s="42">
        <v>1</v>
      </c>
      <c r="C1464" s="42">
        <v>31</v>
      </c>
      <c r="D1464" t="s" s="43">
        <v>1550</v>
      </c>
      <c r="E1464" t="s" s="43">
        <v>72</v>
      </c>
      <c r="F1464" s="53">
        <v>102</v>
      </c>
      <c r="G1464" s="42">
        <v>105</v>
      </c>
      <c r="H1464" s="18">
        <f>SUM(G1464-F1464)</f>
        <v>3</v>
      </c>
      <c r="I1464" s="19">
        <f>H1464/F1464</f>
        <v>0.0294117647058824</v>
      </c>
      <c r="J1464" s="19">
        <f>H1464/G1464</f>
        <v>0.0285714285714286</v>
      </c>
      <c r="K1464" t="s" s="21">
        <f>IF(J1464&lt;25%,"น้อยกว่า 25%",IF(J1464&gt;=25%,"มากกว่าหรือเท่ากับ 25%",IF(J1464&gt;=35%,"มากกว่าหรือเท่ากับ 35%")))</f>
        <v>18</v>
      </c>
    </row>
    <row r="1465" s="7" customFormat="1" ht="19.15" customHeight="1">
      <c r="A1465" t="s" s="43">
        <v>1526</v>
      </c>
      <c r="B1465" s="42">
        <v>1</v>
      </c>
      <c r="C1465" s="42">
        <v>14</v>
      </c>
      <c r="D1465" t="s" s="43">
        <v>1551</v>
      </c>
      <c r="E1465" t="s" s="43">
        <v>66</v>
      </c>
      <c r="F1465" s="53">
        <v>100</v>
      </c>
      <c r="G1465" s="42">
        <v>104</v>
      </c>
      <c r="H1465" s="18">
        <f>SUM(G1465-F1465)</f>
        <v>4</v>
      </c>
      <c r="I1465" s="19">
        <f>H1465/F1465</f>
        <v>0.04</v>
      </c>
      <c r="J1465" s="19">
        <f>H1465/G1465</f>
        <v>0.0384615384615385</v>
      </c>
      <c r="K1465" t="s" s="21">
        <f>IF(J1465&lt;25%,"น้อยกว่า 25%",IF(J1465&gt;=25%,"มากกว่าหรือเท่ากับ 25%",IF(J1465&gt;=35%,"มากกว่าหรือเท่ากับ 35%")))</f>
        <v>18</v>
      </c>
    </row>
    <row r="1466" s="7" customFormat="1" ht="19.15" customHeight="1">
      <c r="A1466" t="s" s="43">
        <v>1526</v>
      </c>
      <c r="B1466" s="42">
        <v>1</v>
      </c>
      <c r="C1466" s="42">
        <v>21</v>
      </c>
      <c r="D1466" t="s" s="43">
        <v>1552</v>
      </c>
      <c r="E1466" t="s" s="43">
        <v>101</v>
      </c>
      <c r="F1466" s="53">
        <v>99</v>
      </c>
      <c r="G1466" s="42">
        <v>103</v>
      </c>
      <c r="H1466" s="18">
        <f>SUM(G1466-F1466)</f>
        <v>4</v>
      </c>
      <c r="I1466" s="19">
        <f>H1466/F1466</f>
        <v>0.0404040404040404</v>
      </c>
      <c r="J1466" s="19">
        <f>H1466/G1466</f>
        <v>0.0388349514563107</v>
      </c>
      <c r="K1466" t="s" s="21">
        <f>IF(J1466&lt;25%,"น้อยกว่า 25%",IF(J1466&gt;=25%,"มากกว่าหรือเท่ากับ 25%",IF(J1466&gt;=35%,"มากกว่าหรือเท่ากับ 35%")))</f>
        <v>18</v>
      </c>
    </row>
    <row r="1467" s="7" customFormat="1" ht="19.15" customHeight="1">
      <c r="A1467" t="s" s="43">
        <v>1526</v>
      </c>
      <c r="B1467" s="42">
        <v>1</v>
      </c>
      <c r="C1467" s="42">
        <v>40</v>
      </c>
      <c r="D1467" t="s" s="43">
        <v>1553</v>
      </c>
      <c r="E1467" t="s" s="43">
        <v>50</v>
      </c>
      <c r="F1467" s="53">
        <v>89</v>
      </c>
      <c r="G1467" s="42">
        <v>100</v>
      </c>
      <c r="H1467" s="18">
        <f>SUM(G1467-F1467)</f>
        <v>11</v>
      </c>
      <c r="I1467" s="19">
        <f>H1467/F1467</f>
        <v>0.123595505617978</v>
      </c>
      <c r="J1467" s="19">
        <f>H1467/G1467</f>
        <v>0.11</v>
      </c>
      <c r="K1467" t="s" s="21">
        <f>IF(J1467&lt;25%,"น้อยกว่า 25%",IF(J1467&gt;=25%,"มากกว่าหรือเท่ากับ 25%",IF(J1467&gt;=35%,"มากกว่าหรือเท่ากับ 35%")))</f>
        <v>18</v>
      </c>
    </row>
    <row r="1468" s="7" customFormat="1" ht="19.15" customHeight="1">
      <c r="A1468" t="s" s="43">
        <v>1526</v>
      </c>
      <c r="B1468" s="42">
        <v>1</v>
      </c>
      <c r="C1468" s="42">
        <v>42</v>
      </c>
      <c r="D1468" t="s" s="43">
        <v>1554</v>
      </c>
      <c r="E1468" t="s" s="43">
        <v>68</v>
      </c>
      <c r="F1468" s="53">
        <v>97</v>
      </c>
      <c r="G1468" s="42">
        <v>98</v>
      </c>
      <c r="H1468" s="18">
        <f>SUM(G1468-F1468)</f>
        <v>1</v>
      </c>
      <c r="I1468" s="19">
        <f>H1468/F1468</f>
        <v>0.0103092783505155</v>
      </c>
      <c r="J1468" s="19">
        <f>H1468/G1468</f>
        <v>0.0102040816326531</v>
      </c>
      <c r="K1468" t="s" s="21">
        <f>IF(J1468&lt;25%,"น้อยกว่า 25%",IF(J1468&gt;=25%,"มากกว่าหรือเท่ากับ 25%",IF(J1468&gt;=35%,"มากกว่าหรือเท่ากับ 35%")))</f>
        <v>18</v>
      </c>
    </row>
    <row r="1469" s="7" customFormat="1" ht="19.15" customHeight="1">
      <c r="A1469" t="s" s="43">
        <v>1526</v>
      </c>
      <c r="B1469" s="42">
        <v>1</v>
      </c>
      <c r="C1469" s="42">
        <v>32</v>
      </c>
      <c r="D1469" t="s" s="43">
        <v>1555</v>
      </c>
      <c r="E1469" t="s" s="43">
        <v>64</v>
      </c>
      <c r="F1469" s="53">
        <v>71</v>
      </c>
      <c r="G1469" s="42">
        <v>79</v>
      </c>
      <c r="H1469" s="18">
        <f>SUM(G1469-F1469)</f>
        <v>8</v>
      </c>
      <c r="I1469" s="19">
        <f>H1469/F1469</f>
        <v>0.112676056338028</v>
      </c>
      <c r="J1469" s="19">
        <f>H1469/G1469</f>
        <v>0.10126582278481</v>
      </c>
      <c r="K1469" t="s" s="21">
        <f>IF(J1469&lt;25%,"น้อยกว่า 25%",IF(J1469&gt;=25%,"มากกว่าหรือเท่ากับ 25%",IF(J1469&gt;=35%,"มากกว่าหรือเท่ากับ 35%")))</f>
        <v>18</v>
      </c>
    </row>
    <row r="1470" s="7" customFormat="1" ht="19.15" customHeight="1">
      <c r="A1470" t="s" s="43">
        <v>1526</v>
      </c>
      <c r="B1470" s="42">
        <v>1</v>
      </c>
      <c r="C1470" s="42">
        <v>37</v>
      </c>
      <c r="D1470" t="s" s="43">
        <v>1556</v>
      </c>
      <c r="E1470" t="s" s="43">
        <v>1427</v>
      </c>
      <c r="F1470" s="53">
        <v>70</v>
      </c>
      <c r="G1470" s="42">
        <v>73</v>
      </c>
      <c r="H1470" s="18">
        <f>SUM(G1470-F1470)</f>
        <v>3</v>
      </c>
      <c r="I1470" s="19">
        <f>H1470/F1470</f>
        <v>0.0428571428571429</v>
      </c>
      <c r="J1470" s="19">
        <f>H1470/G1470</f>
        <v>0.0410958904109589</v>
      </c>
      <c r="K1470" t="s" s="21">
        <f>IF(J1470&lt;25%,"น้อยกว่า 25%",IF(J1470&gt;=25%,"มากกว่าหรือเท่ากับ 25%",IF(J1470&gt;=35%,"มากกว่าหรือเท่ากับ 35%")))</f>
        <v>18</v>
      </c>
    </row>
    <row r="1471" s="7" customFormat="1" ht="19.15" customHeight="1">
      <c r="A1471" t="s" s="43">
        <v>1526</v>
      </c>
      <c r="B1471" s="42">
        <v>1</v>
      </c>
      <c r="C1471" s="42">
        <v>41</v>
      </c>
      <c r="D1471" t="s" s="43">
        <v>1557</v>
      </c>
      <c r="E1471" t="s" s="43">
        <v>32</v>
      </c>
      <c r="F1471" s="53">
        <v>68</v>
      </c>
      <c r="G1471" s="42">
        <v>73</v>
      </c>
      <c r="H1471" s="18">
        <f>SUM(G1471-F1471)</f>
        <v>5</v>
      </c>
      <c r="I1471" s="19">
        <f>H1471/F1471</f>
        <v>0.0735294117647059</v>
      </c>
      <c r="J1471" s="19">
        <f>H1471/G1471</f>
        <v>0.0684931506849315</v>
      </c>
      <c r="K1471" t="s" s="21">
        <f>IF(J1471&lt;25%,"น้อยกว่า 25%",IF(J1471&gt;=25%,"มากกว่าหรือเท่ากับ 25%",IF(J1471&gt;=35%,"มากกว่าหรือเท่ากับ 35%")))</f>
        <v>18</v>
      </c>
    </row>
    <row r="1472" s="7" customFormat="1" ht="19.15" customHeight="1">
      <c r="A1472" t="s" s="43">
        <v>1526</v>
      </c>
      <c r="B1472" s="42">
        <v>1</v>
      </c>
      <c r="C1472" s="42">
        <v>34</v>
      </c>
      <c r="D1472" t="s" s="43">
        <v>1558</v>
      </c>
      <c r="E1472" t="s" s="43">
        <v>1559</v>
      </c>
      <c r="F1472" s="53">
        <v>68</v>
      </c>
      <c r="G1472" s="42">
        <v>69</v>
      </c>
      <c r="H1472" s="18">
        <f>SUM(G1472-F1472)</f>
        <v>1</v>
      </c>
      <c r="I1472" s="19">
        <f>H1472/F1472</f>
        <v>0.0147058823529412</v>
      </c>
      <c r="J1472" s="19">
        <f>H1472/G1472</f>
        <v>0.0144927536231884</v>
      </c>
      <c r="K1472" t="s" s="21">
        <f>IF(J1472&lt;25%,"น้อยกว่า 25%",IF(J1472&gt;=25%,"มากกว่าหรือเท่ากับ 25%",IF(J1472&gt;=35%,"มากกว่าหรือเท่ากับ 35%")))</f>
        <v>18</v>
      </c>
    </row>
    <row r="1473" s="7" customFormat="1" ht="19.15" customHeight="1">
      <c r="A1473" t="s" s="43">
        <v>1526</v>
      </c>
      <c r="B1473" s="42">
        <v>1</v>
      </c>
      <c r="C1473" s="42">
        <v>17</v>
      </c>
      <c r="D1473" t="s" s="43">
        <v>1560</v>
      </c>
      <c r="E1473" t="s" s="43">
        <v>106</v>
      </c>
      <c r="F1473" s="53">
        <v>51</v>
      </c>
      <c r="G1473" s="42">
        <v>61</v>
      </c>
      <c r="H1473" s="18">
        <f>SUM(G1473-F1473)</f>
        <v>10</v>
      </c>
      <c r="I1473" s="19">
        <f>H1473/F1473</f>
        <v>0.196078431372549</v>
      </c>
      <c r="J1473" s="19">
        <f>H1473/G1473</f>
        <v>0.163934426229508</v>
      </c>
      <c r="K1473" t="s" s="21">
        <f>IF(J1473&lt;25%,"น้อยกว่า 25%",IF(J1473&gt;=25%,"มากกว่าหรือเท่ากับ 25%",IF(J1473&gt;=35%,"มากกว่าหรือเท่ากับ 35%")))</f>
        <v>18</v>
      </c>
    </row>
    <row r="1474" s="7" customFormat="1" ht="19.15" customHeight="1">
      <c r="A1474" t="s" s="43">
        <v>1526</v>
      </c>
      <c r="B1474" s="42">
        <v>1</v>
      </c>
      <c r="C1474" s="42">
        <v>29</v>
      </c>
      <c r="D1474" t="s" s="43">
        <v>1561</v>
      </c>
      <c r="E1474" t="s" s="43">
        <v>119</v>
      </c>
      <c r="F1474" s="53">
        <v>58</v>
      </c>
      <c r="G1474" s="42">
        <v>60</v>
      </c>
      <c r="H1474" s="18">
        <f>SUM(G1474-F1474)</f>
        <v>2</v>
      </c>
      <c r="I1474" s="19">
        <f>H1474/F1474</f>
        <v>0.0344827586206897</v>
      </c>
      <c r="J1474" s="19">
        <f>H1474/G1474</f>
        <v>0.0333333333333333</v>
      </c>
      <c r="K1474" t="s" s="21">
        <f>IF(J1474&lt;25%,"น้อยกว่า 25%",IF(J1474&gt;=25%,"มากกว่าหรือเท่ากับ 25%",IF(J1474&gt;=35%,"มากกว่าหรือเท่ากับ 35%")))</f>
        <v>18</v>
      </c>
    </row>
    <row r="1475" s="7" customFormat="1" ht="19.15" customHeight="1">
      <c r="A1475" t="s" s="43">
        <v>1526</v>
      </c>
      <c r="B1475" s="42">
        <v>1</v>
      </c>
      <c r="C1475" s="42">
        <v>33</v>
      </c>
      <c r="D1475" t="s" s="43">
        <v>1562</v>
      </c>
      <c r="E1475" t="s" s="43">
        <v>248</v>
      </c>
      <c r="F1475" s="53">
        <v>47</v>
      </c>
      <c r="G1475" s="42">
        <v>51</v>
      </c>
      <c r="H1475" s="18">
        <f>SUM(G1475-F1475)</f>
        <v>4</v>
      </c>
      <c r="I1475" s="19">
        <f>H1475/F1475</f>
        <v>0.0851063829787234</v>
      </c>
      <c r="J1475" s="19">
        <f>H1475/G1475</f>
        <v>0.07843137254901961</v>
      </c>
      <c r="K1475" t="s" s="21">
        <f>IF(J1475&lt;25%,"น้อยกว่า 25%",IF(J1475&gt;=25%,"มากกว่าหรือเท่ากับ 25%",IF(J1475&gt;=35%,"มากกว่าหรือเท่ากับ 35%")))</f>
        <v>18</v>
      </c>
    </row>
    <row r="1476" s="7" customFormat="1" ht="19.15" customHeight="1">
      <c r="A1476" t="s" s="43">
        <v>1526</v>
      </c>
      <c r="B1476" s="42">
        <v>1</v>
      </c>
      <c r="C1476" s="42">
        <v>23</v>
      </c>
      <c r="D1476" t="s" s="43">
        <v>1563</v>
      </c>
      <c r="E1476" t="s" s="43">
        <v>281</v>
      </c>
      <c r="F1476" s="53">
        <v>22</v>
      </c>
      <c r="G1476" s="42">
        <v>24</v>
      </c>
      <c r="H1476" s="18">
        <f>SUM(G1476-F1476)</f>
        <v>2</v>
      </c>
      <c r="I1476" s="19">
        <f>H1476/F1476</f>
        <v>0.0909090909090909</v>
      </c>
      <c r="J1476" s="19">
        <f>H1476/G1476</f>
        <v>0.0833333333333333</v>
      </c>
      <c r="K1476" t="s" s="21">
        <f>IF(J1476&lt;25%,"น้อยกว่า 25%",IF(J1476&gt;=25%,"มากกว่าหรือเท่ากับ 25%",IF(J1476&gt;=35%,"มากกว่าหรือเท่ากับ 35%")))</f>
        <v>18</v>
      </c>
    </row>
    <row r="1477" s="7" customFormat="1" ht="19.15" customHeight="1">
      <c r="A1477" t="s" s="43">
        <v>1526</v>
      </c>
      <c r="B1477" s="42">
        <v>1</v>
      </c>
      <c r="C1477" s="42">
        <v>38</v>
      </c>
      <c r="D1477" t="s" s="43">
        <v>1564</v>
      </c>
      <c r="E1477" t="s" s="43">
        <v>1091</v>
      </c>
      <c r="F1477" s="53">
        <v>20</v>
      </c>
      <c r="G1477" s="42">
        <v>20</v>
      </c>
      <c r="H1477" s="18">
        <f>SUM(G1477-F1477)</f>
        <v>0</v>
      </c>
      <c r="I1477" s="19">
        <f>H1477/F1477</f>
        <v>0</v>
      </c>
      <c r="J1477" s="19">
        <f>H1477/G1477</f>
        <v>0</v>
      </c>
      <c r="K1477" t="s" s="21">
        <f>IF(J1477&lt;25%,"น้อยกว่า 25%",IF(J1477&gt;=25%,"มากกว่าหรือเท่ากับ 25%",IF(J1477&gt;=35%,"มากกว่าหรือเท่ากับ 35%")))</f>
        <v>18</v>
      </c>
    </row>
    <row r="1478" s="7" customFormat="1" ht="19.15" customHeight="1">
      <c r="A1478" t="s" s="43">
        <v>1526</v>
      </c>
      <c r="B1478" s="42">
        <v>1</v>
      </c>
      <c r="C1478" s="42">
        <v>39</v>
      </c>
      <c r="D1478" t="s" s="43">
        <v>1565</v>
      </c>
      <c r="E1478" t="s" s="43">
        <v>1287</v>
      </c>
      <c r="F1478" s="53">
        <v>8</v>
      </c>
      <c r="G1478" s="42">
        <v>9</v>
      </c>
      <c r="H1478" s="18">
        <f>SUM(G1478-F1478)</f>
        <v>1</v>
      </c>
      <c r="I1478" s="19">
        <f>H1478/F1478</f>
        <v>0.125</v>
      </c>
      <c r="J1478" s="19">
        <f>H1478/G1478</f>
        <v>0.111111111111111</v>
      </c>
      <c r="K1478" t="s" s="21">
        <f>IF(J1478&lt;25%,"น้อยกว่า 25%",IF(J1478&gt;=25%,"มากกว่าหรือเท่ากับ 25%",IF(J1478&gt;=35%,"มากกว่าหรือเท่ากับ 35%")))</f>
        <v>18</v>
      </c>
    </row>
    <row r="1479" s="7" customFormat="1" ht="19.15" customHeight="1">
      <c r="A1479" t="s" s="43">
        <v>1526</v>
      </c>
      <c r="B1479" s="42">
        <v>1</v>
      </c>
      <c r="C1479" s="42">
        <v>30</v>
      </c>
      <c r="D1479" t="s" s="43">
        <v>1566</v>
      </c>
      <c r="E1479" t="s" s="43">
        <v>78</v>
      </c>
      <c r="F1479" s="53">
        <v>0</v>
      </c>
      <c r="G1479" s="42">
        <v>0</v>
      </c>
      <c r="H1479" s="18">
        <f>SUM(G1479-F1479)</f>
        <v>0</v>
      </c>
      <c r="I1479" s="19">
        <f>H1479/F1479</f>
      </c>
      <c r="J1479" s="19">
        <f>H1479/G1479</f>
      </c>
      <c r="K1479" s="24">
        <f>IF(J1479&lt;25%,"น้อยกว่า 25%",IF(J1479&gt;=25%,"มากกว่าหรือเท่ากับ 25%",IF(J1479&gt;=35%,"มากกว่าหรือเท่ากับ 35%")))</f>
      </c>
    </row>
    <row r="1480" s="7" customFormat="1" ht="19.15" customHeight="1">
      <c r="A1480" t="s" s="63">
        <v>1526</v>
      </c>
      <c r="B1480" s="64">
        <v>2</v>
      </c>
      <c r="C1480" s="64">
        <v>5</v>
      </c>
      <c r="D1480" t="s" s="63">
        <v>1567</v>
      </c>
      <c r="E1480" t="s" s="63">
        <v>20</v>
      </c>
      <c r="F1480" s="65">
        <v>44090</v>
      </c>
      <c r="G1480" s="64">
        <v>46276</v>
      </c>
      <c r="H1480" s="18">
        <f>SUM(G1480-F1480)</f>
        <v>2186</v>
      </c>
      <c r="I1480" s="19">
        <f>H1480/F1480</f>
        <v>0.0495804037196643</v>
      </c>
      <c r="J1480" s="19">
        <f>H1480/G1480</f>
        <v>0.0472383092747861</v>
      </c>
      <c r="K1480" t="s" s="21">
        <f>IF(J1480&lt;25%,"น้อยกว่า 25%",IF(J1480&gt;=25%,"มากกว่าหรือเท่ากับ 25%",IF(J1480&gt;=35%,"มากกว่าหรือเท่ากับ 35%")))</f>
        <v>18</v>
      </c>
    </row>
    <row r="1481" s="7" customFormat="1" ht="19.15" customHeight="1">
      <c r="A1481" t="s" s="63">
        <v>1526</v>
      </c>
      <c r="B1481" s="64">
        <v>2</v>
      </c>
      <c r="C1481" s="64">
        <v>16</v>
      </c>
      <c r="D1481" t="s" s="63">
        <v>1568</v>
      </c>
      <c r="E1481" t="s" s="63">
        <v>84</v>
      </c>
      <c r="F1481" s="65">
        <v>33094</v>
      </c>
      <c r="G1481" s="64">
        <v>34115</v>
      </c>
      <c r="H1481" s="18">
        <f>SUM(G1481-F1481)</f>
        <v>1021</v>
      </c>
      <c r="I1481" s="19">
        <f>H1481/F1481</f>
        <v>0.0308515138695836</v>
      </c>
      <c r="J1481" s="19">
        <f>H1481/G1481</f>
        <v>0.0299281840832478</v>
      </c>
      <c r="K1481" t="s" s="21">
        <f>IF(J1481&lt;25%,"น้อยกว่า 25%",IF(J1481&gt;=25%,"มากกว่าหรือเท่ากับ 25%",IF(J1481&gt;=35%,"มากกว่าหรือเท่ากับ 35%")))</f>
        <v>18</v>
      </c>
    </row>
    <row r="1482" s="7" customFormat="1" ht="19.15" customHeight="1">
      <c r="A1482" t="s" s="63">
        <v>1526</v>
      </c>
      <c r="B1482" s="64">
        <v>2</v>
      </c>
      <c r="C1482" s="64">
        <v>7</v>
      </c>
      <c r="D1482" t="s" s="63">
        <v>1569</v>
      </c>
      <c r="E1482" t="s" s="63">
        <v>22</v>
      </c>
      <c r="F1482" s="65">
        <v>21139</v>
      </c>
      <c r="G1482" s="64">
        <v>21449</v>
      </c>
      <c r="H1482" s="18">
        <f>SUM(G1482-F1482)</f>
        <v>310</v>
      </c>
      <c r="I1482" s="19">
        <f>H1482/F1482</f>
        <v>0.0146648375041393</v>
      </c>
      <c r="J1482" s="19">
        <f>H1482/G1482</f>
        <v>0.0144528882465383</v>
      </c>
      <c r="K1482" t="s" s="21">
        <f>IF(J1482&lt;25%,"น้อยกว่า 25%",IF(J1482&gt;=25%,"มากกว่าหรือเท่ากับ 25%",IF(J1482&gt;=35%,"มากกว่าหรือเท่ากับ 35%")))</f>
        <v>18</v>
      </c>
    </row>
    <row r="1483" s="7" customFormat="1" ht="19.15" customHeight="1">
      <c r="A1483" t="s" s="63">
        <v>1526</v>
      </c>
      <c r="B1483" s="64">
        <v>2</v>
      </c>
      <c r="C1483" s="64">
        <v>30</v>
      </c>
      <c r="D1483" t="s" s="63">
        <v>1570</v>
      </c>
      <c r="E1483" t="s" s="63">
        <v>38</v>
      </c>
      <c r="F1483" s="65">
        <v>2357</v>
      </c>
      <c r="G1483" s="64">
        <v>2422</v>
      </c>
      <c r="H1483" s="18">
        <f>SUM(G1483-F1483)</f>
        <v>65</v>
      </c>
      <c r="I1483" s="19">
        <f>H1483/F1483</f>
        <v>0.027577428935087</v>
      </c>
      <c r="J1483" s="19">
        <f>H1483/G1483</f>
        <v>0.0268373245251858</v>
      </c>
      <c r="K1483" t="s" s="21">
        <f>IF(J1483&lt;25%,"น้อยกว่า 25%",IF(J1483&gt;=25%,"มากกว่าหรือเท่ากับ 25%",IF(J1483&gt;=35%,"มากกว่าหรือเท่ากับ 35%")))</f>
        <v>18</v>
      </c>
    </row>
    <row r="1484" s="7" customFormat="1" ht="19.15" customHeight="1">
      <c r="A1484" t="s" s="63">
        <v>1526</v>
      </c>
      <c r="B1484" s="64">
        <v>2</v>
      </c>
      <c r="C1484" s="64">
        <v>18</v>
      </c>
      <c r="D1484" t="s" s="63">
        <v>1571</v>
      </c>
      <c r="E1484" t="s" s="63">
        <v>17</v>
      </c>
      <c r="F1484" s="65">
        <v>2179</v>
      </c>
      <c r="G1484" s="64">
        <v>2263</v>
      </c>
      <c r="H1484" s="18">
        <f>SUM(G1484-F1484)</f>
        <v>84</v>
      </c>
      <c r="I1484" s="19">
        <f>H1484/F1484</f>
        <v>0.0385497934832492</v>
      </c>
      <c r="J1484" s="19">
        <f>H1484/G1484</f>
        <v>0.0371188687582855</v>
      </c>
      <c r="K1484" t="s" s="21">
        <f>IF(J1484&lt;25%,"น้อยกว่า 25%",IF(J1484&gt;=25%,"มากกว่าหรือเท่ากับ 25%",IF(J1484&gt;=35%,"มากกว่าหรือเท่ากับ 35%")))</f>
        <v>18</v>
      </c>
    </row>
    <row r="1485" s="7" customFormat="1" ht="19.15" customHeight="1">
      <c r="A1485" t="s" s="63">
        <v>1526</v>
      </c>
      <c r="B1485" s="64">
        <v>2</v>
      </c>
      <c r="C1485" s="64">
        <v>6</v>
      </c>
      <c r="D1485" t="s" s="63">
        <v>1572</v>
      </c>
      <c r="E1485" t="s" s="63">
        <v>34</v>
      </c>
      <c r="F1485" s="65">
        <v>2198</v>
      </c>
      <c r="G1485" s="64">
        <v>2225</v>
      </c>
      <c r="H1485" s="18">
        <f>SUM(G1485-F1485)</f>
        <v>27</v>
      </c>
      <c r="I1485" s="19">
        <f>H1485/F1485</f>
        <v>0.0122838944494995</v>
      </c>
      <c r="J1485" s="19">
        <f>H1485/G1485</f>
        <v>0.0121348314606742</v>
      </c>
      <c r="K1485" t="s" s="21">
        <f>IF(J1485&lt;25%,"น้อยกว่า 25%",IF(J1485&gt;=25%,"มากกว่าหรือเท่ากับ 25%",IF(J1485&gt;=35%,"มากกว่าหรือเท่ากับ 35%")))</f>
        <v>18</v>
      </c>
    </row>
    <row r="1486" s="7" customFormat="1" ht="19.15" customHeight="1">
      <c r="A1486" t="s" s="63">
        <v>1526</v>
      </c>
      <c r="B1486" s="64">
        <v>2</v>
      </c>
      <c r="C1486" s="64">
        <v>10</v>
      </c>
      <c r="D1486" t="s" s="63">
        <v>1573</v>
      </c>
      <c r="E1486" t="s" s="63">
        <v>28</v>
      </c>
      <c r="F1486" s="65">
        <v>1827</v>
      </c>
      <c r="G1486" s="64">
        <v>1871</v>
      </c>
      <c r="H1486" s="18">
        <f>SUM(G1486-F1486)</f>
        <v>44</v>
      </c>
      <c r="I1486" s="19">
        <f>H1486/F1486</f>
        <v>0.0240831964969896</v>
      </c>
      <c r="J1486" s="19">
        <f>H1486/G1486</f>
        <v>0.0235168359166221</v>
      </c>
      <c r="K1486" t="s" s="21">
        <f>IF(J1486&lt;25%,"น้อยกว่า 25%",IF(J1486&gt;=25%,"มากกว่าหรือเท่ากับ 25%",IF(J1486&gt;=35%,"มากกว่าหรือเท่ากับ 35%")))</f>
        <v>18</v>
      </c>
    </row>
    <row r="1487" s="7" customFormat="1" ht="19.15" customHeight="1">
      <c r="A1487" t="s" s="63">
        <v>1526</v>
      </c>
      <c r="B1487" s="64">
        <v>2</v>
      </c>
      <c r="C1487" s="64">
        <v>3</v>
      </c>
      <c r="D1487" t="s" s="63">
        <v>1574</v>
      </c>
      <c r="E1487" t="s" s="63">
        <v>26</v>
      </c>
      <c r="F1487" s="65">
        <v>800</v>
      </c>
      <c r="G1487" s="64">
        <v>831</v>
      </c>
      <c r="H1487" s="18">
        <f>SUM(G1487-F1487)</f>
        <v>31</v>
      </c>
      <c r="I1487" s="19">
        <f>H1487/F1487</f>
        <v>0.03875</v>
      </c>
      <c r="J1487" s="19">
        <f>H1487/G1487</f>
        <v>0.0373044524669073</v>
      </c>
      <c r="K1487" t="s" s="21">
        <f>IF(J1487&lt;25%,"น้อยกว่า 25%",IF(J1487&gt;=25%,"มากกว่าหรือเท่ากับ 25%",IF(J1487&gt;=35%,"มากกว่าหรือเท่ากับ 35%")))</f>
        <v>18</v>
      </c>
    </row>
    <row r="1488" s="7" customFormat="1" ht="19.15" customHeight="1">
      <c r="A1488" t="s" s="63">
        <v>1526</v>
      </c>
      <c r="B1488" s="64">
        <v>2</v>
      </c>
      <c r="C1488" s="64">
        <v>13</v>
      </c>
      <c r="D1488" t="s" s="63">
        <v>1575</v>
      </c>
      <c r="E1488" t="s" s="63">
        <v>60</v>
      </c>
      <c r="F1488" s="65">
        <v>481</v>
      </c>
      <c r="G1488" s="64">
        <v>495</v>
      </c>
      <c r="H1488" s="18">
        <f>SUM(G1488-F1488)</f>
        <v>14</v>
      </c>
      <c r="I1488" s="19">
        <f>H1488/F1488</f>
        <v>0.0291060291060291</v>
      </c>
      <c r="J1488" s="19">
        <f>H1488/G1488</f>
        <v>0.0282828282828283</v>
      </c>
      <c r="K1488" t="s" s="21">
        <f>IF(J1488&lt;25%,"น้อยกว่า 25%",IF(J1488&gt;=25%,"มากกว่าหรือเท่ากับ 25%",IF(J1488&gt;=35%,"มากกว่าหรือเท่ากับ 35%")))</f>
        <v>18</v>
      </c>
    </row>
    <row r="1489" s="7" customFormat="1" ht="19.15" customHeight="1">
      <c r="A1489" t="s" s="63">
        <v>1526</v>
      </c>
      <c r="B1489" s="64">
        <v>2</v>
      </c>
      <c r="C1489" s="64">
        <v>15</v>
      </c>
      <c r="D1489" t="s" s="63">
        <v>1576</v>
      </c>
      <c r="E1489" t="s" s="63">
        <v>248</v>
      </c>
      <c r="F1489" s="65">
        <v>316</v>
      </c>
      <c r="G1489" s="64">
        <v>332</v>
      </c>
      <c r="H1489" s="18">
        <f>SUM(G1489-F1489)</f>
        <v>16</v>
      </c>
      <c r="I1489" s="19">
        <f>H1489/F1489</f>
        <v>0.0506329113924051</v>
      </c>
      <c r="J1489" s="19">
        <f>H1489/G1489</f>
        <v>0.0481927710843373</v>
      </c>
      <c r="K1489" t="s" s="21">
        <f>IF(J1489&lt;25%,"น้อยกว่า 25%",IF(J1489&gt;=25%,"มากกว่าหรือเท่ากับ 25%",IF(J1489&gt;=35%,"มากกว่าหรือเท่ากับ 35%")))</f>
        <v>18</v>
      </c>
    </row>
    <row r="1490" s="7" customFormat="1" ht="19.15" customHeight="1">
      <c r="A1490" t="s" s="63">
        <v>1526</v>
      </c>
      <c r="B1490" s="64">
        <v>2</v>
      </c>
      <c r="C1490" s="64">
        <v>11</v>
      </c>
      <c r="D1490" t="s" s="63">
        <v>1577</v>
      </c>
      <c r="E1490" t="s" s="63">
        <v>30</v>
      </c>
      <c r="F1490" s="65">
        <v>258</v>
      </c>
      <c r="G1490" s="64">
        <v>261</v>
      </c>
      <c r="H1490" s="18">
        <f>SUM(G1490-F1490)</f>
        <v>3</v>
      </c>
      <c r="I1490" s="19">
        <f>H1490/F1490</f>
        <v>0.0116279069767442</v>
      </c>
      <c r="J1490" s="19">
        <f>H1490/G1490</f>
        <v>0.0114942528735632</v>
      </c>
      <c r="K1490" t="s" s="21">
        <f>IF(J1490&lt;25%,"น้อยกว่า 25%",IF(J1490&gt;=25%,"มากกว่าหรือเท่ากับ 25%",IF(J1490&gt;=35%,"มากกว่าหรือเท่ากับ 35%")))</f>
        <v>18</v>
      </c>
    </row>
    <row r="1491" s="7" customFormat="1" ht="19.15" customHeight="1">
      <c r="A1491" t="s" s="63">
        <v>1526</v>
      </c>
      <c r="B1491" s="64">
        <v>2</v>
      </c>
      <c r="C1491" s="64">
        <v>23</v>
      </c>
      <c r="D1491" t="s" s="63">
        <v>1578</v>
      </c>
      <c r="E1491" t="s" s="63">
        <v>1546</v>
      </c>
      <c r="F1491" s="65">
        <v>239</v>
      </c>
      <c r="G1491" s="64">
        <v>241</v>
      </c>
      <c r="H1491" s="18">
        <f>SUM(G1491-F1491)</f>
        <v>2</v>
      </c>
      <c r="I1491" s="19">
        <f>H1491/F1491</f>
        <v>0.008368200836820079</v>
      </c>
      <c r="J1491" s="19">
        <f>H1491/G1491</f>
        <v>0.00829875518672199</v>
      </c>
      <c r="K1491" t="s" s="21">
        <f>IF(J1491&lt;25%,"น้อยกว่า 25%",IF(J1491&gt;=25%,"มากกว่าหรือเท่ากับ 25%",IF(J1491&gt;=35%,"มากกว่าหรือเท่ากับ 35%")))</f>
        <v>18</v>
      </c>
    </row>
    <row r="1492" s="7" customFormat="1" ht="19.15" customHeight="1">
      <c r="A1492" t="s" s="63">
        <v>1526</v>
      </c>
      <c r="B1492" s="64">
        <v>2</v>
      </c>
      <c r="C1492" s="64">
        <v>12</v>
      </c>
      <c r="D1492" t="s" s="63">
        <v>1579</v>
      </c>
      <c r="E1492" t="s" s="63">
        <v>36</v>
      </c>
      <c r="F1492" s="65">
        <v>216</v>
      </c>
      <c r="G1492" s="64">
        <v>219</v>
      </c>
      <c r="H1492" s="18">
        <f>SUM(G1492-F1492)</f>
        <v>3</v>
      </c>
      <c r="I1492" s="19">
        <f>H1492/F1492</f>
        <v>0.0138888888888889</v>
      </c>
      <c r="J1492" s="19">
        <f>H1492/G1492</f>
        <v>0.0136986301369863</v>
      </c>
      <c r="K1492" t="s" s="21">
        <f>IF(J1492&lt;25%,"น้อยกว่า 25%",IF(J1492&gt;=25%,"มากกว่าหรือเท่ากับ 25%",IF(J1492&gt;=35%,"มากกว่าหรือเท่ากับ 35%")))</f>
        <v>18</v>
      </c>
    </row>
    <row r="1493" s="7" customFormat="1" ht="19.15" customHeight="1">
      <c r="A1493" t="s" s="63">
        <v>1526</v>
      </c>
      <c r="B1493" s="64">
        <v>2</v>
      </c>
      <c r="C1493" s="64">
        <v>41</v>
      </c>
      <c r="D1493" t="s" s="63">
        <v>1580</v>
      </c>
      <c r="E1493" t="s" s="63">
        <v>1287</v>
      </c>
      <c r="F1493" s="65">
        <v>205</v>
      </c>
      <c r="G1493" s="64">
        <v>213</v>
      </c>
      <c r="H1493" s="18">
        <f>SUM(G1493-F1493)</f>
        <v>8</v>
      </c>
      <c r="I1493" s="19">
        <f>H1493/F1493</f>
        <v>0.0390243902439024</v>
      </c>
      <c r="J1493" s="19">
        <f>H1493/G1493</f>
        <v>0.0375586854460094</v>
      </c>
      <c r="K1493" t="s" s="21">
        <f>IF(J1493&lt;25%,"น้อยกว่า 25%",IF(J1493&gt;=25%,"มากกว่าหรือเท่ากับ 25%",IF(J1493&gt;=35%,"มากกว่าหรือเท่ากับ 35%")))</f>
        <v>18</v>
      </c>
    </row>
    <row r="1494" s="7" customFormat="1" ht="19.15" customHeight="1">
      <c r="A1494" t="s" s="63">
        <v>1526</v>
      </c>
      <c r="B1494" s="64">
        <v>2</v>
      </c>
      <c r="C1494" s="64">
        <v>2</v>
      </c>
      <c r="D1494" t="s" s="63">
        <v>1581</v>
      </c>
      <c r="E1494" t="s" s="63">
        <v>48</v>
      </c>
      <c r="F1494" s="65">
        <v>208</v>
      </c>
      <c r="G1494" s="64">
        <v>211</v>
      </c>
      <c r="H1494" s="18">
        <f>SUM(G1494-F1494)</f>
        <v>3</v>
      </c>
      <c r="I1494" s="19">
        <f>H1494/F1494</f>
        <v>0.0144230769230769</v>
      </c>
      <c r="J1494" s="19">
        <f>H1494/G1494</f>
        <v>0.014218009478673</v>
      </c>
      <c r="K1494" t="s" s="21">
        <f>IF(J1494&lt;25%,"น้อยกว่า 25%",IF(J1494&gt;=25%,"มากกว่าหรือเท่ากับ 25%",IF(J1494&gt;=35%,"มากกว่าหรือเท่ากับ 35%")))</f>
        <v>18</v>
      </c>
    </row>
    <row r="1495" s="7" customFormat="1" ht="19.15" customHeight="1">
      <c r="A1495" t="s" s="63">
        <v>1526</v>
      </c>
      <c r="B1495" s="64">
        <v>2</v>
      </c>
      <c r="C1495" s="64">
        <v>27</v>
      </c>
      <c r="D1495" t="s" s="63">
        <v>1582</v>
      </c>
      <c r="E1495" t="s" s="63">
        <v>62</v>
      </c>
      <c r="F1495" s="65">
        <v>202</v>
      </c>
      <c r="G1495" s="64">
        <v>205</v>
      </c>
      <c r="H1495" s="18">
        <f>SUM(G1495-F1495)</f>
        <v>3</v>
      </c>
      <c r="I1495" s="19">
        <f>H1495/F1495</f>
        <v>0.0148514851485149</v>
      </c>
      <c r="J1495" s="19">
        <f>H1495/G1495</f>
        <v>0.0146341463414634</v>
      </c>
      <c r="K1495" t="s" s="21">
        <f>IF(J1495&lt;25%,"น้อยกว่า 25%",IF(J1495&gt;=25%,"มากกว่าหรือเท่ากับ 25%",IF(J1495&gt;=35%,"มากกว่าหรือเท่ากับ 35%")))</f>
        <v>18</v>
      </c>
    </row>
    <row r="1496" s="7" customFormat="1" ht="19.15" customHeight="1">
      <c r="A1496" t="s" s="63">
        <v>1526</v>
      </c>
      <c r="B1496" s="64">
        <v>2</v>
      </c>
      <c r="C1496" s="64">
        <v>29</v>
      </c>
      <c r="D1496" t="s" s="63">
        <v>1583</v>
      </c>
      <c r="E1496" t="s" s="63">
        <v>72</v>
      </c>
      <c r="F1496" s="65">
        <v>193</v>
      </c>
      <c r="G1496" s="64">
        <v>197</v>
      </c>
      <c r="H1496" s="18">
        <f>SUM(G1496-F1496)</f>
        <v>4</v>
      </c>
      <c r="I1496" s="19">
        <f>H1496/F1496</f>
        <v>0.0207253886010363</v>
      </c>
      <c r="J1496" s="19">
        <f>H1496/G1496</f>
        <v>0.0203045685279188</v>
      </c>
      <c r="K1496" t="s" s="21">
        <f>IF(J1496&lt;25%,"น้อยกว่า 25%",IF(J1496&gt;=25%,"มากกว่าหรือเท่ากับ 25%",IF(J1496&gt;=35%,"มากกว่าหรือเท่ากับ 35%")))</f>
        <v>18</v>
      </c>
    </row>
    <row r="1497" s="7" customFormat="1" ht="19.15" customHeight="1">
      <c r="A1497" t="s" s="63">
        <v>1526</v>
      </c>
      <c r="B1497" s="64">
        <v>2</v>
      </c>
      <c r="C1497" s="64">
        <v>21</v>
      </c>
      <c r="D1497" t="s" s="63">
        <v>1584</v>
      </c>
      <c r="E1497" t="s" s="63">
        <v>74</v>
      </c>
      <c r="F1497" s="65">
        <v>177</v>
      </c>
      <c r="G1497" s="64">
        <v>177</v>
      </c>
      <c r="H1497" s="18">
        <f>SUM(G1497-F1497)</f>
        <v>0</v>
      </c>
      <c r="I1497" s="19">
        <f>H1497/F1497</f>
        <v>0</v>
      </c>
      <c r="J1497" s="19">
        <f>H1497/G1497</f>
        <v>0</v>
      </c>
      <c r="K1497" t="s" s="21">
        <f>IF(J1497&lt;25%,"น้อยกว่า 25%",IF(J1497&gt;=25%,"มากกว่าหรือเท่ากับ 25%",IF(J1497&gt;=35%,"มากกว่าหรือเท่ากับ 35%")))</f>
        <v>18</v>
      </c>
    </row>
    <row r="1498" s="7" customFormat="1" ht="19.15" customHeight="1">
      <c r="A1498" t="s" s="63">
        <v>1526</v>
      </c>
      <c r="B1498" s="64">
        <v>2</v>
      </c>
      <c r="C1498" s="64">
        <v>4</v>
      </c>
      <c r="D1498" t="s" s="63">
        <v>1585</v>
      </c>
      <c r="E1498" t="s" s="63">
        <v>44</v>
      </c>
      <c r="F1498" s="65">
        <v>168</v>
      </c>
      <c r="G1498" s="64">
        <v>176</v>
      </c>
      <c r="H1498" s="18">
        <f>SUM(G1498-F1498)</f>
        <v>8</v>
      </c>
      <c r="I1498" s="19">
        <f>H1498/F1498</f>
        <v>0.0476190476190476</v>
      </c>
      <c r="J1498" s="19">
        <f>H1498/G1498</f>
        <v>0.0454545454545455</v>
      </c>
      <c r="K1498" t="s" s="21">
        <f>IF(J1498&lt;25%,"น้อยกว่า 25%",IF(J1498&gt;=25%,"มากกว่าหรือเท่ากับ 25%",IF(J1498&gt;=35%,"มากกว่าหรือเท่ากับ 35%")))</f>
        <v>18</v>
      </c>
    </row>
    <row r="1499" s="7" customFormat="1" ht="19.15" customHeight="1">
      <c r="A1499" t="s" s="63">
        <v>1526</v>
      </c>
      <c r="B1499" s="64">
        <v>2</v>
      </c>
      <c r="C1499" s="64">
        <v>14</v>
      </c>
      <c r="D1499" t="s" s="63">
        <v>1586</v>
      </c>
      <c r="E1499" t="s" s="63">
        <v>76</v>
      </c>
      <c r="F1499" s="65">
        <v>120</v>
      </c>
      <c r="G1499" s="64">
        <v>120</v>
      </c>
      <c r="H1499" s="18">
        <f>SUM(G1499-F1499)</f>
        <v>0</v>
      </c>
      <c r="I1499" s="19">
        <f>H1499/F1499</f>
        <v>0</v>
      </c>
      <c r="J1499" s="19">
        <f>H1499/G1499</f>
        <v>0</v>
      </c>
      <c r="K1499" t="s" s="21">
        <f>IF(J1499&lt;25%,"น้อยกว่า 25%",IF(J1499&gt;=25%,"มากกว่าหรือเท่ากับ 25%",IF(J1499&gt;=35%,"มากกว่าหรือเท่ากับ 35%")))</f>
        <v>18</v>
      </c>
    </row>
    <row r="1500" s="7" customFormat="1" ht="19.15" customHeight="1">
      <c r="A1500" t="s" s="63">
        <v>1526</v>
      </c>
      <c r="B1500" s="64">
        <v>2</v>
      </c>
      <c r="C1500" s="64">
        <v>17</v>
      </c>
      <c r="D1500" t="s" s="63">
        <v>1587</v>
      </c>
      <c r="E1500" t="s" s="63">
        <v>424</v>
      </c>
      <c r="F1500" s="65">
        <v>105</v>
      </c>
      <c r="G1500" s="64">
        <v>106</v>
      </c>
      <c r="H1500" s="18">
        <f>SUM(G1500-F1500)</f>
        <v>1</v>
      </c>
      <c r="I1500" s="19">
        <f>H1500/F1500</f>
        <v>0.009523809523809519</v>
      </c>
      <c r="J1500" s="19">
        <f>H1500/G1500</f>
        <v>0.00943396226415094</v>
      </c>
      <c r="K1500" t="s" s="21">
        <f>IF(J1500&lt;25%,"น้อยกว่า 25%",IF(J1500&gt;=25%,"มากกว่าหรือเท่ากับ 25%",IF(J1500&gt;=35%,"มากกว่าหรือเท่ากับ 35%")))</f>
        <v>18</v>
      </c>
    </row>
    <row r="1501" s="7" customFormat="1" ht="19.15" customHeight="1">
      <c r="A1501" t="s" s="63">
        <v>1526</v>
      </c>
      <c r="B1501" s="64">
        <v>2</v>
      </c>
      <c r="C1501" s="64">
        <v>26</v>
      </c>
      <c r="D1501" t="s" s="63">
        <v>1588</v>
      </c>
      <c r="E1501" t="s" s="63">
        <v>147</v>
      </c>
      <c r="F1501" s="65">
        <v>92</v>
      </c>
      <c r="G1501" s="64">
        <v>95</v>
      </c>
      <c r="H1501" s="18">
        <f>SUM(G1501-F1501)</f>
        <v>3</v>
      </c>
      <c r="I1501" s="19">
        <f>H1501/F1501</f>
        <v>0.0326086956521739</v>
      </c>
      <c r="J1501" s="19">
        <f>H1501/G1501</f>
        <v>0.0315789473684211</v>
      </c>
      <c r="K1501" t="s" s="21">
        <f>IF(J1501&lt;25%,"น้อยกว่า 25%",IF(J1501&gt;=25%,"มากกว่าหรือเท่ากับ 25%",IF(J1501&gt;=35%,"มากกว่าหรือเท่ากับ 35%")))</f>
        <v>18</v>
      </c>
    </row>
    <row r="1502" s="7" customFormat="1" ht="19.15" customHeight="1">
      <c r="A1502" t="s" s="63">
        <v>1526</v>
      </c>
      <c r="B1502" s="64">
        <v>2</v>
      </c>
      <c r="C1502" s="64">
        <v>22</v>
      </c>
      <c r="D1502" t="s" s="63">
        <v>1589</v>
      </c>
      <c r="E1502" t="s" s="63">
        <v>1537</v>
      </c>
      <c r="F1502" s="65">
        <v>90</v>
      </c>
      <c r="G1502" s="64">
        <v>93</v>
      </c>
      <c r="H1502" s="18">
        <f>SUM(G1502-F1502)</f>
        <v>3</v>
      </c>
      <c r="I1502" s="19">
        <f>H1502/F1502</f>
        <v>0.0333333333333333</v>
      </c>
      <c r="J1502" s="19">
        <f>H1502/G1502</f>
        <v>0.032258064516129</v>
      </c>
      <c r="K1502" t="s" s="21">
        <f>IF(J1502&lt;25%,"น้อยกว่า 25%",IF(J1502&gt;=25%,"มากกว่าหรือเท่ากับ 25%",IF(J1502&gt;=35%,"มากกว่าหรือเท่ากับ 35%")))</f>
        <v>18</v>
      </c>
    </row>
    <row r="1503" s="7" customFormat="1" ht="19.15" customHeight="1">
      <c r="A1503" t="s" s="63">
        <v>1526</v>
      </c>
      <c r="B1503" s="64">
        <v>2</v>
      </c>
      <c r="C1503" s="64">
        <v>9</v>
      </c>
      <c r="D1503" t="s" s="63">
        <v>1590</v>
      </c>
      <c r="E1503" t="s" s="63">
        <v>66</v>
      </c>
      <c r="F1503" s="65">
        <v>90</v>
      </c>
      <c r="G1503" s="64">
        <v>91</v>
      </c>
      <c r="H1503" s="18">
        <f>SUM(G1503-F1503)</f>
        <v>1</v>
      </c>
      <c r="I1503" s="19">
        <f>H1503/F1503</f>
        <v>0.0111111111111111</v>
      </c>
      <c r="J1503" s="19">
        <f>H1503/G1503</f>
        <v>0.010989010989011</v>
      </c>
      <c r="K1503" t="s" s="21">
        <f>IF(J1503&lt;25%,"น้อยกว่า 25%",IF(J1503&gt;=25%,"มากกว่าหรือเท่ากับ 25%",IF(J1503&gt;=35%,"มากกว่าหรือเท่ากับ 35%")))</f>
        <v>18</v>
      </c>
    </row>
    <row r="1504" s="7" customFormat="1" ht="19.15" customHeight="1">
      <c r="A1504" t="s" s="63">
        <v>1526</v>
      </c>
      <c r="B1504" s="64">
        <v>2</v>
      </c>
      <c r="C1504" s="64">
        <v>38</v>
      </c>
      <c r="D1504" t="s" s="63">
        <v>1591</v>
      </c>
      <c r="E1504" t="s" s="63">
        <v>42</v>
      </c>
      <c r="F1504" s="65">
        <v>89</v>
      </c>
      <c r="G1504" s="64">
        <v>91</v>
      </c>
      <c r="H1504" s="18">
        <f>SUM(G1504-F1504)</f>
        <v>2</v>
      </c>
      <c r="I1504" s="19">
        <f>H1504/F1504</f>
        <v>0.0224719101123596</v>
      </c>
      <c r="J1504" s="19">
        <f>H1504/G1504</f>
        <v>0.021978021978022</v>
      </c>
      <c r="K1504" t="s" s="21">
        <f>IF(J1504&lt;25%,"น้อยกว่า 25%",IF(J1504&gt;=25%,"มากกว่าหรือเท่ากับ 25%",IF(J1504&gt;=35%,"มากกว่าหรือเท่ากับ 35%")))</f>
        <v>18</v>
      </c>
    </row>
    <row r="1505" s="7" customFormat="1" ht="19.15" customHeight="1">
      <c r="A1505" t="s" s="63">
        <v>1526</v>
      </c>
      <c r="B1505" s="64">
        <v>2</v>
      </c>
      <c r="C1505" s="64">
        <v>19</v>
      </c>
      <c r="D1505" t="s" s="63">
        <v>1592</v>
      </c>
      <c r="E1505" t="s" s="63">
        <v>64</v>
      </c>
      <c r="F1505" s="65">
        <v>80</v>
      </c>
      <c r="G1505" s="64">
        <v>80</v>
      </c>
      <c r="H1505" s="18">
        <f>SUM(G1505-F1505)</f>
        <v>0</v>
      </c>
      <c r="I1505" s="19">
        <f>H1505/F1505</f>
        <v>0</v>
      </c>
      <c r="J1505" s="19">
        <f>H1505/G1505</f>
        <v>0</v>
      </c>
      <c r="K1505" t="s" s="21">
        <f>IF(J1505&lt;25%,"น้อยกว่า 25%",IF(J1505&gt;=25%,"มากกว่าหรือเท่ากับ 25%",IF(J1505&gt;=35%,"มากกว่าหรือเท่ากับ 35%")))</f>
        <v>18</v>
      </c>
    </row>
    <row r="1506" s="7" customFormat="1" ht="19.15" customHeight="1">
      <c r="A1506" t="s" s="63">
        <v>1526</v>
      </c>
      <c r="B1506" s="64">
        <v>2</v>
      </c>
      <c r="C1506" s="64">
        <v>35</v>
      </c>
      <c r="D1506" t="s" s="63">
        <v>1593</v>
      </c>
      <c r="E1506" t="s" s="63">
        <v>281</v>
      </c>
      <c r="F1506" s="65">
        <v>64</v>
      </c>
      <c r="G1506" s="64">
        <v>64</v>
      </c>
      <c r="H1506" s="18">
        <f>SUM(G1506-F1506)</f>
        <v>0</v>
      </c>
      <c r="I1506" s="19">
        <f>H1506/F1506</f>
        <v>0</v>
      </c>
      <c r="J1506" s="19">
        <f>H1506/G1506</f>
        <v>0</v>
      </c>
      <c r="K1506" t="s" s="21">
        <f>IF(J1506&lt;25%,"น้อยกว่า 25%",IF(J1506&gt;=25%,"มากกว่าหรือเท่ากับ 25%",IF(J1506&gt;=35%,"มากกว่าหรือเท่ากับ 35%")))</f>
        <v>18</v>
      </c>
    </row>
    <row r="1507" s="7" customFormat="1" ht="19.15" customHeight="1">
      <c r="A1507" t="s" s="63">
        <v>1526</v>
      </c>
      <c r="B1507" s="64">
        <v>2</v>
      </c>
      <c r="C1507" s="64">
        <v>31</v>
      </c>
      <c r="D1507" t="s" s="63">
        <v>1594</v>
      </c>
      <c r="E1507" t="s" s="63">
        <v>119</v>
      </c>
      <c r="F1507" s="65">
        <v>61</v>
      </c>
      <c r="G1507" s="64">
        <v>61</v>
      </c>
      <c r="H1507" s="18">
        <f>SUM(G1507-F1507)</f>
        <v>0</v>
      </c>
      <c r="I1507" s="19">
        <f>H1507/F1507</f>
        <v>0</v>
      </c>
      <c r="J1507" s="19">
        <f>H1507/G1507</f>
        <v>0</v>
      </c>
      <c r="K1507" t="s" s="21">
        <f>IF(J1507&lt;25%,"น้อยกว่า 25%",IF(J1507&gt;=25%,"มากกว่าหรือเท่ากับ 25%",IF(J1507&gt;=35%,"มากกว่าหรือเท่ากับ 35%")))</f>
        <v>18</v>
      </c>
    </row>
    <row r="1508" s="7" customFormat="1" ht="19.15" customHeight="1">
      <c r="A1508" t="s" s="63">
        <v>1526</v>
      </c>
      <c r="B1508" s="64">
        <v>2</v>
      </c>
      <c r="C1508" s="64">
        <v>20</v>
      </c>
      <c r="D1508" t="s" s="63">
        <v>1595</v>
      </c>
      <c r="E1508" t="s" s="63">
        <v>106</v>
      </c>
      <c r="F1508" s="65">
        <v>57</v>
      </c>
      <c r="G1508" s="64">
        <v>57</v>
      </c>
      <c r="H1508" s="18">
        <f>SUM(G1508-F1508)</f>
        <v>0</v>
      </c>
      <c r="I1508" s="19">
        <f>H1508/F1508</f>
        <v>0</v>
      </c>
      <c r="J1508" s="19">
        <f>H1508/G1508</f>
        <v>0</v>
      </c>
      <c r="K1508" t="s" s="21">
        <f>IF(J1508&lt;25%,"น้อยกว่า 25%",IF(J1508&gt;=25%,"มากกว่าหรือเท่ากับ 25%",IF(J1508&gt;=35%,"มากกว่าหรือเท่ากับ 35%")))</f>
        <v>18</v>
      </c>
    </row>
    <row r="1509" s="7" customFormat="1" ht="19.15" customHeight="1">
      <c r="A1509" t="s" s="63">
        <v>1526</v>
      </c>
      <c r="B1509" s="64">
        <v>2</v>
      </c>
      <c r="C1509" s="64">
        <v>24</v>
      </c>
      <c r="D1509" t="s" s="63">
        <v>1596</v>
      </c>
      <c r="E1509" t="s" s="63">
        <v>24</v>
      </c>
      <c r="F1509" s="65">
        <v>55</v>
      </c>
      <c r="G1509" s="64">
        <v>57</v>
      </c>
      <c r="H1509" s="18">
        <f>SUM(G1509-F1509)</f>
        <v>2</v>
      </c>
      <c r="I1509" s="19">
        <f>H1509/F1509</f>
        <v>0.0363636363636364</v>
      </c>
      <c r="J1509" s="19">
        <f>H1509/G1509</f>
        <v>0.0350877192982456</v>
      </c>
      <c r="K1509" t="s" s="21">
        <f>IF(J1509&lt;25%,"น้อยกว่า 25%",IF(J1509&gt;=25%,"มากกว่าหรือเท่ากับ 25%",IF(J1509&gt;=35%,"มากกว่าหรือเท่ากับ 35%")))</f>
        <v>18</v>
      </c>
    </row>
    <row r="1510" s="7" customFormat="1" ht="19.15" customHeight="1">
      <c r="A1510" t="s" s="63">
        <v>1526</v>
      </c>
      <c r="B1510" s="64">
        <v>2</v>
      </c>
      <c r="C1510" s="64">
        <v>39</v>
      </c>
      <c r="D1510" t="s" s="63">
        <v>1597</v>
      </c>
      <c r="E1510" t="s" s="63">
        <v>1427</v>
      </c>
      <c r="F1510" s="65">
        <v>52</v>
      </c>
      <c r="G1510" s="64">
        <v>52</v>
      </c>
      <c r="H1510" s="18">
        <f>SUM(G1510-F1510)</f>
        <v>0</v>
      </c>
      <c r="I1510" s="19">
        <f>H1510/F1510</f>
        <v>0</v>
      </c>
      <c r="J1510" s="19">
        <f>H1510/G1510</f>
        <v>0</v>
      </c>
      <c r="K1510" t="s" s="21">
        <f>IF(J1510&lt;25%,"น้อยกว่า 25%",IF(J1510&gt;=25%,"มากกว่าหรือเท่ากับ 25%",IF(J1510&gt;=35%,"มากกว่าหรือเท่ากับ 35%")))</f>
        <v>18</v>
      </c>
    </row>
    <row r="1511" s="7" customFormat="1" ht="19.15" customHeight="1">
      <c r="A1511" t="s" s="63">
        <v>1526</v>
      </c>
      <c r="B1511" s="64">
        <v>2</v>
      </c>
      <c r="C1511" s="64">
        <v>28</v>
      </c>
      <c r="D1511" t="s" s="63">
        <v>1598</v>
      </c>
      <c r="E1511" t="s" s="63">
        <v>52</v>
      </c>
      <c r="F1511" s="65">
        <v>45</v>
      </c>
      <c r="G1511" s="64">
        <v>47</v>
      </c>
      <c r="H1511" s="18">
        <f>SUM(G1511-F1511)</f>
        <v>2</v>
      </c>
      <c r="I1511" s="19">
        <f>H1511/F1511</f>
        <v>0.0444444444444444</v>
      </c>
      <c r="J1511" s="19">
        <f>H1511/G1511</f>
        <v>0.0425531914893617</v>
      </c>
      <c r="K1511" t="s" s="21">
        <f>IF(J1511&lt;25%,"น้อยกว่า 25%",IF(J1511&gt;=25%,"มากกว่าหรือเท่ากับ 25%",IF(J1511&gt;=35%,"มากกว่าหรือเท่ากับ 35%")))</f>
        <v>18</v>
      </c>
    </row>
    <row r="1512" s="7" customFormat="1" ht="19.15" customHeight="1">
      <c r="A1512" t="s" s="63">
        <v>1526</v>
      </c>
      <c r="B1512" s="64">
        <v>2</v>
      </c>
      <c r="C1512" s="64">
        <v>34</v>
      </c>
      <c r="D1512" t="s" s="63">
        <v>1599</v>
      </c>
      <c r="E1512" t="s" s="63">
        <v>1559</v>
      </c>
      <c r="F1512" s="65">
        <v>44</v>
      </c>
      <c r="G1512" s="64">
        <v>45</v>
      </c>
      <c r="H1512" s="18">
        <f>SUM(G1512-F1512)</f>
        <v>1</v>
      </c>
      <c r="I1512" s="19">
        <f>H1512/F1512</f>
        <v>0.0227272727272727</v>
      </c>
      <c r="J1512" s="19">
        <f>H1512/G1512</f>
        <v>0.0222222222222222</v>
      </c>
      <c r="K1512" t="s" s="21">
        <f>IF(J1512&lt;25%,"น้อยกว่า 25%",IF(J1512&gt;=25%,"มากกว่าหรือเท่ากับ 25%",IF(J1512&gt;=35%,"มากกว่าหรือเท่ากับ 35%")))</f>
        <v>18</v>
      </c>
    </row>
    <row r="1513" s="7" customFormat="1" ht="19.15" customHeight="1">
      <c r="A1513" t="s" s="63">
        <v>1526</v>
      </c>
      <c r="B1513" s="64">
        <v>2</v>
      </c>
      <c r="C1513" s="64">
        <v>33</v>
      </c>
      <c r="D1513" t="s" s="63">
        <v>1600</v>
      </c>
      <c r="E1513" t="s" s="63">
        <v>103</v>
      </c>
      <c r="F1513" s="65">
        <v>41</v>
      </c>
      <c r="G1513" s="64">
        <v>43</v>
      </c>
      <c r="H1513" s="18">
        <f>SUM(G1513-F1513)</f>
        <v>2</v>
      </c>
      <c r="I1513" s="19">
        <f>H1513/F1513</f>
        <v>0.048780487804878</v>
      </c>
      <c r="J1513" s="19">
        <f>H1513/G1513</f>
        <v>0.0465116279069767</v>
      </c>
      <c r="K1513" t="s" s="21">
        <f>IF(J1513&lt;25%,"น้อยกว่า 25%",IF(J1513&gt;=25%,"มากกว่าหรือเท่ากับ 25%",IF(J1513&gt;=35%,"มากกว่าหรือเท่ากับ 35%")))</f>
        <v>18</v>
      </c>
    </row>
    <row r="1514" s="7" customFormat="1" ht="19.15" customHeight="1">
      <c r="A1514" t="s" s="63">
        <v>1526</v>
      </c>
      <c r="B1514" s="64">
        <v>2</v>
      </c>
      <c r="C1514" s="64">
        <v>42</v>
      </c>
      <c r="D1514" t="s" s="63">
        <v>1601</v>
      </c>
      <c r="E1514" t="s" s="63">
        <v>68</v>
      </c>
      <c r="F1514" s="65">
        <v>41</v>
      </c>
      <c r="G1514" s="64">
        <v>43</v>
      </c>
      <c r="H1514" s="18">
        <f>SUM(G1514-F1514)</f>
        <v>2</v>
      </c>
      <c r="I1514" s="19">
        <f>H1514/F1514</f>
        <v>0.048780487804878</v>
      </c>
      <c r="J1514" s="19">
        <f>H1514/G1514</f>
        <v>0.0465116279069767</v>
      </c>
      <c r="K1514" t="s" s="21">
        <f>IF(J1514&lt;25%,"น้อยกว่า 25%",IF(J1514&gt;=25%,"มากกว่าหรือเท่ากับ 25%",IF(J1514&gt;=35%,"มากกว่าหรือเท่ากับ 35%")))</f>
        <v>18</v>
      </c>
    </row>
    <row r="1515" s="7" customFormat="1" ht="19.15" customHeight="1">
      <c r="A1515" t="s" s="63">
        <v>1526</v>
      </c>
      <c r="B1515" s="64">
        <v>2</v>
      </c>
      <c r="C1515" s="64">
        <v>36</v>
      </c>
      <c r="D1515" t="s" s="63">
        <v>1602</v>
      </c>
      <c r="E1515" t="s" s="63">
        <v>46</v>
      </c>
      <c r="F1515" s="65">
        <v>37</v>
      </c>
      <c r="G1515" s="64">
        <v>38</v>
      </c>
      <c r="H1515" s="18">
        <f>SUM(G1515-F1515)</f>
        <v>1</v>
      </c>
      <c r="I1515" s="19">
        <f>H1515/F1515</f>
        <v>0.027027027027027</v>
      </c>
      <c r="J1515" s="19">
        <f>H1515/G1515</f>
        <v>0.0263157894736842</v>
      </c>
      <c r="K1515" t="s" s="21">
        <f>IF(J1515&lt;25%,"น้อยกว่า 25%",IF(J1515&gt;=25%,"มากกว่าหรือเท่ากับ 25%",IF(J1515&gt;=35%,"มากกว่าหรือเท่ากับ 35%")))</f>
        <v>18</v>
      </c>
    </row>
    <row r="1516" s="7" customFormat="1" ht="19.15" customHeight="1">
      <c r="A1516" t="s" s="63">
        <v>1526</v>
      </c>
      <c r="B1516" s="64">
        <v>2</v>
      </c>
      <c r="C1516" s="64">
        <v>40</v>
      </c>
      <c r="D1516" t="s" s="63">
        <v>1603</v>
      </c>
      <c r="E1516" t="s" s="63">
        <v>32</v>
      </c>
      <c r="F1516" s="65">
        <v>34</v>
      </c>
      <c r="G1516" s="64">
        <v>34</v>
      </c>
      <c r="H1516" s="18">
        <f>SUM(G1516-F1516)</f>
        <v>0</v>
      </c>
      <c r="I1516" s="19">
        <f>H1516/F1516</f>
        <v>0</v>
      </c>
      <c r="J1516" s="19">
        <f>H1516/G1516</f>
        <v>0</v>
      </c>
      <c r="K1516" t="s" s="21">
        <f>IF(J1516&lt;25%,"น้อยกว่า 25%",IF(J1516&gt;=25%,"มากกว่าหรือเท่ากับ 25%",IF(J1516&gt;=35%,"มากกว่าหรือเท่ากับ 35%")))</f>
        <v>18</v>
      </c>
    </row>
    <row r="1517" s="7" customFormat="1" ht="19.15" customHeight="1">
      <c r="A1517" t="s" s="63">
        <v>1526</v>
      </c>
      <c r="B1517" s="64">
        <v>2</v>
      </c>
      <c r="C1517" s="64">
        <v>25</v>
      </c>
      <c r="D1517" t="s" s="63">
        <v>1604</v>
      </c>
      <c r="E1517" t="s" s="63">
        <v>237</v>
      </c>
      <c r="F1517" s="65">
        <v>24</v>
      </c>
      <c r="G1517" s="64">
        <v>25</v>
      </c>
      <c r="H1517" s="18">
        <f>SUM(G1517-F1517)</f>
        <v>1</v>
      </c>
      <c r="I1517" s="19">
        <f>H1517/F1517</f>
        <v>0.0416666666666667</v>
      </c>
      <c r="J1517" s="19">
        <f>H1517/G1517</f>
        <v>0.04</v>
      </c>
      <c r="K1517" t="s" s="21">
        <f>IF(J1517&lt;25%,"น้อยกว่า 25%",IF(J1517&gt;=25%,"มากกว่าหรือเท่ากับ 25%",IF(J1517&gt;=35%,"มากกว่าหรือเท่ากับ 35%")))</f>
        <v>18</v>
      </c>
    </row>
    <row r="1518" s="7" customFormat="1" ht="19.15" customHeight="1">
      <c r="A1518" t="s" s="63">
        <v>1526</v>
      </c>
      <c r="B1518" s="64">
        <v>2</v>
      </c>
      <c r="C1518" s="64">
        <v>37</v>
      </c>
      <c r="D1518" t="s" s="63">
        <v>1605</v>
      </c>
      <c r="E1518" t="s" s="63">
        <v>153</v>
      </c>
      <c r="F1518" s="65">
        <v>18</v>
      </c>
      <c r="G1518" s="64">
        <v>18</v>
      </c>
      <c r="H1518" s="18">
        <f>SUM(G1518-F1518)</f>
        <v>0</v>
      </c>
      <c r="I1518" s="19">
        <f>H1518/F1518</f>
        <v>0</v>
      </c>
      <c r="J1518" s="19">
        <f>H1518/G1518</f>
        <v>0</v>
      </c>
      <c r="K1518" t="s" s="21">
        <f>IF(J1518&lt;25%,"น้อยกว่า 25%",IF(J1518&gt;=25%,"มากกว่าหรือเท่ากับ 25%",IF(J1518&gt;=35%,"มากกว่าหรือเท่ากับ 35%")))</f>
        <v>18</v>
      </c>
    </row>
    <row r="1519" s="7" customFormat="1" ht="19.15" customHeight="1">
      <c r="A1519" t="s" s="16">
        <v>1526</v>
      </c>
      <c r="B1519" s="17">
        <v>3</v>
      </c>
      <c r="C1519" s="17">
        <v>1</v>
      </c>
      <c r="D1519" t="s" s="16">
        <v>1606</v>
      </c>
      <c r="E1519" t="s" s="16">
        <v>84</v>
      </c>
      <c r="F1519" s="55">
        <v>33310</v>
      </c>
      <c r="G1519" s="17">
        <v>34676</v>
      </c>
      <c r="H1519" s="18">
        <f>SUM(G1519-F1519)</f>
        <v>1366</v>
      </c>
      <c r="I1519" s="19">
        <f>H1519/F1519</f>
        <v>0.041008706094266</v>
      </c>
      <c r="J1519" s="19">
        <f>H1519/G1519</f>
        <v>0.0393932402814627</v>
      </c>
      <c r="K1519" t="s" s="21">
        <f>IF(J1519&lt;25%,"น้อยกว่า 25%",IF(J1519&gt;=25%,"มากกว่าหรือเท่ากับ 25%",IF(J1519&gt;=35%,"มากกว่าหรือเท่ากับ 35%")))</f>
        <v>18</v>
      </c>
    </row>
    <row r="1520" s="7" customFormat="1" ht="19.15" customHeight="1">
      <c r="A1520" t="s" s="16">
        <v>1526</v>
      </c>
      <c r="B1520" s="17">
        <v>3</v>
      </c>
      <c r="C1520" s="17">
        <v>18</v>
      </c>
      <c r="D1520" t="s" s="16">
        <v>1607</v>
      </c>
      <c r="E1520" t="s" s="16">
        <v>22</v>
      </c>
      <c r="F1520" s="55">
        <v>27557</v>
      </c>
      <c r="G1520" s="17">
        <v>29274</v>
      </c>
      <c r="H1520" s="18">
        <f>SUM(G1520-F1520)</f>
        <v>1717</v>
      </c>
      <c r="I1520" s="19">
        <f>H1520/F1520</f>
        <v>0.0623072177668106</v>
      </c>
      <c r="J1520" s="19">
        <f>H1520/G1520</f>
        <v>0.0586527293844367</v>
      </c>
      <c r="K1520" t="s" s="21">
        <f>IF(J1520&lt;25%,"น้อยกว่า 25%",IF(J1520&gt;=25%,"มากกว่าหรือเท่ากับ 25%",IF(J1520&gt;=35%,"มากกว่าหรือเท่ากับ 35%")))</f>
        <v>18</v>
      </c>
    </row>
    <row r="1521" s="7" customFormat="1" ht="19.15" customHeight="1">
      <c r="A1521" t="s" s="16">
        <v>1526</v>
      </c>
      <c r="B1521" s="17">
        <v>3</v>
      </c>
      <c r="C1521" s="17">
        <v>3</v>
      </c>
      <c r="D1521" t="s" s="16">
        <v>1608</v>
      </c>
      <c r="E1521" t="s" s="16">
        <v>20</v>
      </c>
      <c r="F1521" s="55">
        <v>24936</v>
      </c>
      <c r="G1521" s="17">
        <v>26636</v>
      </c>
      <c r="H1521" s="18">
        <f>SUM(G1521-F1521)</f>
        <v>1700</v>
      </c>
      <c r="I1521" s="19">
        <f>H1521/F1521</f>
        <v>0.0681745267885788</v>
      </c>
      <c r="J1521" s="19">
        <f>H1521/G1521</f>
        <v>0.0638233969064424</v>
      </c>
      <c r="K1521" t="s" s="21">
        <f>IF(J1521&lt;25%,"น้อยกว่า 25%",IF(J1521&gt;=25%,"มากกว่าหรือเท่ากับ 25%",IF(J1521&gt;=35%,"มากกว่าหรือเท่ากับ 35%")))</f>
        <v>18</v>
      </c>
    </row>
    <row r="1522" s="7" customFormat="1" ht="19.15" customHeight="1">
      <c r="A1522" t="s" s="16">
        <v>1526</v>
      </c>
      <c r="B1522" s="17">
        <v>3</v>
      </c>
      <c r="C1522" s="17">
        <v>11</v>
      </c>
      <c r="D1522" t="s" s="16">
        <v>1609</v>
      </c>
      <c r="E1522" t="s" s="16">
        <v>26</v>
      </c>
      <c r="F1522" s="55">
        <v>6874</v>
      </c>
      <c r="G1522" s="17">
        <v>7577</v>
      </c>
      <c r="H1522" s="18">
        <f>SUM(G1522-F1522)</f>
        <v>703</v>
      </c>
      <c r="I1522" s="19">
        <f>H1522/F1522</f>
        <v>0.102269421006692</v>
      </c>
      <c r="J1522" s="19">
        <f>H1522/G1522</f>
        <v>0.09278078395143199</v>
      </c>
      <c r="K1522" t="s" s="21">
        <f>IF(J1522&lt;25%,"น้อยกว่า 25%",IF(J1522&gt;=25%,"มากกว่าหรือเท่ากับ 25%",IF(J1522&gt;=35%,"มากกว่าหรือเท่ากับ 35%")))</f>
        <v>18</v>
      </c>
    </row>
    <row r="1523" s="7" customFormat="1" ht="19.15" customHeight="1">
      <c r="A1523" t="s" s="16">
        <v>1526</v>
      </c>
      <c r="B1523" s="17">
        <v>3</v>
      </c>
      <c r="C1523" s="17">
        <v>8</v>
      </c>
      <c r="D1523" t="s" s="16">
        <v>1610</v>
      </c>
      <c r="E1523" t="s" s="16">
        <v>17</v>
      </c>
      <c r="F1523" s="55">
        <v>1077</v>
      </c>
      <c r="G1523" s="17">
        <v>1181</v>
      </c>
      <c r="H1523" s="18">
        <f>SUM(G1523-F1523)</f>
        <v>104</v>
      </c>
      <c r="I1523" s="19">
        <f>H1523/F1523</f>
        <v>0.09656453110492109</v>
      </c>
      <c r="J1523" s="19">
        <f>H1523/G1523</f>
        <v>0.08806096528365789</v>
      </c>
      <c r="K1523" t="s" s="21">
        <f>IF(J1523&lt;25%,"น้อยกว่า 25%",IF(J1523&gt;=25%,"มากกว่าหรือเท่ากับ 25%",IF(J1523&gt;=35%,"มากกว่าหรือเท่ากับ 35%")))</f>
        <v>18</v>
      </c>
    </row>
    <row r="1524" s="7" customFormat="1" ht="19.15" customHeight="1">
      <c r="A1524" t="s" s="16">
        <v>1526</v>
      </c>
      <c r="B1524" s="17">
        <v>3</v>
      </c>
      <c r="C1524" s="17">
        <v>2</v>
      </c>
      <c r="D1524" t="s" s="16">
        <v>1611</v>
      </c>
      <c r="E1524" t="s" s="16">
        <v>28</v>
      </c>
      <c r="F1524" s="55">
        <v>869</v>
      </c>
      <c r="G1524" s="17">
        <v>932</v>
      </c>
      <c r="H1524" s="18">
        <f>SUM(G1524-F1524)</f>
        <v>63</v>
      </c>
      <c r="I1524" s="19">
        <f>H1524/F1524</f>
        <v>0.07249712313003449</v>
      </c>
      <c r="J1524" s="19">
        <f>H1524/G1524</f>
        <v>0.0675965665236052</v>
      </c>
      <c r="K1524" t="s" s="21">
        <f>IF(J1524&lt;25%,"น้อยกว่า 25%",IF(J1524&gt;=25%,"มากกว่าหรือเท่ากับ 25%",IF(J1524&gt;=35%,"มากกว่าหรือเท่ากับ 35%")))</f>
        <v>18</v>
      </c>
    </row>
    <row r="1525" s="7" customFormat="1" ht="19.15" customHeight="1">
      <c r="A1525" t="s" s="16">
        <v>1526</v>
      </c>
      <c r="B1525" s="17">
        <v>3</v>
      </c>
      <c r="C1525" s="17">
        <v>21</v>
      </c>
      <c r="D1525" t="s" s="16">
        <v>1612</v>
      </c>
      <c r="E1525" t="s" s="16">
        <v>42</v>
      </c>
      <c r="F1525" s="55">
        <v>764</v>
      </c>
      <c r="G1525" s="17">
        <v>776</v>
      </c>
      <c r="H1525" s="18">
        <f>SUM(G1525-F1525)</f>
        <v>12</v>
      </c>
      <c r="I1525" s="19">
        <f>H1525/F1525</f>
        <v>0.0157068062827225</v>
      </c>
      <c r="J1525" s="19">
        <f>H1525/G1525</f>
        <v>0.0154639175257732</v>
      </c>
      <c r="K1525" t="s" s="21">
        <f>IF(J1525&lt;25%,"น้อยกว่า 25%",IF(J1525&gt;=25%,"มากกว่าหรือเท่ากับ 25%",IF(J1525&gt;=35%,"มากกว่าหรือเท่ากับ 35%")))</f>
        <v>18</v>
      </c>
    </row>
    <row r="1526" s="7" customFormat="1" ht="19.15" customHeight="1">
      <c r="A1526" t="s" s="16">
        <v>1526</v>
      </c>
      <c r="B1526" s="17">
        <v>3</v>
      </c>
      <c r="C1526" s="17">
        <v>23</v>
      </c>
      <c r="D1526" t="s" s="16">
        <v>1613</v>
      </c>
      <c r="E1526" t="s" s="16">
        <v>40</v>
      </c>
      <c r="F1526" s="55">
        <v>738</v>
      </c>
      <c r="G1526" s="17">
        <v>766</v>
      </c>
      <c r="H1526" s="18">
        <f>SUM(G1526-F1526)</f>
        <v>28</v>
      </c>
      <c r="I1526" s="19">
        <f>H1526/F1526</f>
        <v>0.037940379403794</v>
      </c>
      <c r="J1526" s="19">
        <f>H1526/G1526</f>
        <v>0.0365535248041775</v>
      </c>
      <c r="K1526" t="s" s="21">
        <f>IF(J1526&lt;25%,"น้อยกว่า 25%",IF(J1526&gt;=25%,"มากกว่าหรือเท่ากับ 25%",IF(J1526&gt;=35%,"มากกว่าหรือเท่ากับ 35%")))</f>
        <v>18</v>
      </c>
    </row>
    <row r="1527" s="7" customFormat="1" ht="19.15" customHeight="1">
      <c r="A1527" t="s" s="16">
        <v>1526</v>
      </c>
      <c r="B1527" s="17">
        <v>3</v>
      </c>
      <c r="C1527" s="17">
        <v>24</v>
      </c>
      <c r="D1527" t="s" s="16">
        <v>1614</v>
      </c>
      <c r="E1527" t="s" s="16">
        <v>38</v>
      </c>
      <c r="F1527" s="55">
        <v>576</v>
      </c>
      <c r="G1527" s="17">
        <v>590</v>
      </c>
      <c r="H1527" s="18">
        <f>SUM(G1527-F1527)</f>
        <v>14</v>
      </c>
      <c r="I1527" s="19">
        <f>H1527/F1527</f>
        <v>0.0243055555555556</v>
      </c>
      <c r="J1527" s="19">
        <f>H1527/G1527</f>
        <v>0.023728813559322</v>
      </c>
      <c r="K1527" t="s" s="21">
        <f>IF(J1527&lt;25%,"น้อยกว่า 25%",IF(J1527&gt;=25%,"มากกว่าหรือเท่ากับ 25%",IF(J1527&gt;=35%,"มากกว่าหรือเท่ากับ 35%")))</f>
        <v>18</v>
      </c>
    </row>
    <row r="1528" s="7" customFormat="1" ht="19.15" customHeight="1">
      <c r="A1528" t="s" s="16">
        <v>1526</v>
      </c>
      <c r="B1528" s="17">
        <v>3</v>
      </c>
      <c r="C1528" s="17">
        <v>15</v>
      </c>
      <c r="D1528" t="s" s="16">
        <v>1615</v>
      </c>
      <c r="E1528" t="s" s="16">
        <v>34</v>
      </c>
      <c r="F1528" s="55">
        <v>427</v>
      </c>
      <c r="G1528" s="17">
        <v>475</v>
      </c>
      <c r="H1528" s="18">
        <f>SUM(G1528-F1528)</f>
        <v>48</v>
      </c>
      <c r="I1528" s="19">
        <f>H1528/F1528</f>
        <v>0.112412177985948</v>
      </c>
      <c r="J1528" s="19">
        <f>H1528/G1528</f>
        <v>0.101052631578947</v>
      </c>
      <c r="K1528" t="s" s="21">
        <f>IF(J1528&lt;25%,"น้อยกว่า 25%",IF(J1528&gt;=25%,"มากกว่าหรือเท่ากับ 25%",IF(J1528&gt;=35%,"มากกว่าหรือเท่ากับ 35%")))</f>
        <v>18</v>
      </c>
    </row>
    <row r="1529" s="7" customFormat="1" ht="19.15" customHeight="1">
      <c r="A1529" t="s" s="16">
        <v>1526</v>
      </c>
      <c r="B1529" s="17">
        <v>3</v>
      </c>
      <c r="C1529" s="17">
        <v>12</v>
      </c>
      <c r="D1529" t="s" s="16">
        <v>1616</v>
      </c>
      <c r="E1529" t="s" s="16">
        <v>36</v>
      </c>
      <c r="F1529" s="55">
        <v>414</v>
      </c>
      <c r="G1529" s="17">
        <v>419</v>
      </c>
      <c r="H1529" s="18">
        <f>SUM(G1529-F1529)</f>
        <v>5</v>
      </c>
      <c r="I1529" s="19">
        <f>H1529/F1529</f>
        <v>0.0120772946859903</v>
      </c>
      <c r="J1529" s="19">
        <f>H1529/G1529</f>
        <v>0.0119331742243437</v>
      </c>
      <c r="K1529" t="s" s="21">
        <f>IF(J1529&lt;25%,"น้อยกว่า 25%",IF(J1529&gt;=25%,"มากกว่าหรือเท่ากับ 25%",IF(J1529&gt;=35%,"มากกว่าหรือเท่ากับ 35%")))</f>
        <v>18</v>
      </c>
    </row>
    <row r="1530" s="7" customFormat="1" ht="19.15" customHeight="1">
      <c r="A1530" t="s" s="16">
        <v>1526</v>
      </c>
      <c r="B1530" s="17">
        <v>3</v>
      </c>
      <c r="C1530" s="17">
        <v>4</v>
      </c>
      <c r="D1530" t="s" s="16">
        <v>1617</v>
      </c>
      <c r="E1530" t="s" s="16">
        <v>30</v>
      </c>
      <c r="F1530" s="55">
        <v>360</v>
      </c>
      <c r="G1530" s="17">
        <v>374</v>
      </c>
      <c r="H1530" s="18">
        <f>SUM(G1530-F1530)</f>
        <v>14</v>
      </c>
      <c r="I1530" s="19">
        <f>H1530/F1530</f>
        <v>0.0388888888888889</v>
      </c>
      <c r="J1530" s="19">
        <f>H1530/G1530</f>
        <v>0.0374331550802139</v>
      </c>
      <c r="K1530" t="s" s="21">
        <f>IF(J1530&lt;25%,"น้อยกว่า 25%",IF(J1530&gt;=25%,"มากกว่าหรือเท่ากับ 25%",IF(J1530&gt;=35%,"มากกว่าหรือเท่ากับ 35%")))</f>
        <v>18</v>
      </c>
    </row>
    <row r="1531" s="7" customFormat="1" ht="19.15" customHeight="1">
      <c r="A1531" t="s" s="16">
        <v>1526</v>
      </c>
      <c r="B1531" s="17">
        <v>3</v>
      </c>
      <c r="C1531" s="17">
        <v>28</v>
      </c>
      <c r="D1531" t="s" s="16">
        <v>1618</v>
      </c>
      <c r="E1531" t="s" s="16">
        <v>72</v>
      </c>
      <c r="F1531" s="55">
        <v>285</v>
      </c>
      <c r="G1531" s="17">
        <v>323</v>
      </c>
      <c r="H1531" s="18">
        <f>SUM(G1531-F1531)</f>
        <v>38</v>
      </c>
      <c r="I1531" s="19">
        <f>H1531/F1531</f>
        <v>0.133333333333333</v>
      </c>
      <c r="J1531" s="19">
        <f>H1531/G1531</f>
        <v>0.117647058823529</v>
      </c>
      <c r="K1531" t="s" s="21">
        <f>IF(J1531&lt;25%,"น้อยกว่า 25%",IF(J1531&gt;=25%,"มากกว่าหรือเท่ากับ 25%",IF(J1531&gt;=35%,"มากกว่าหรือเท่ากับ 35%")))</f>
        <v>18</v>
      </c>
    </row>
    <row r="1532" s="7" customFormat="1" ht="19.15" customHeight="1">
      <c r="A1532" t="s" s="16">
        <v>1526</v>
      </c>
      <c r="B1532" s="17">
        <v>3</v>
      </c>
      <c r="C1532" s="17">
        <v>31</v>
      </c>
      <c r="D1532" t="s" s="16">
        <v>1619</v>
      </c>
      <c r="E1532" t="s" s="16">
        <v>62</v>
      </c>
      <c r="F1532" s="55">
        <v>265</v>
      </c>
      <c r="G1532" s="17">
        <v>286</v>
      </c>
      <c r="H1532" s="18">
        <f>SUM(G1532-F1532)</f>
        <v>21</v>
      </c>
      <c r="I1532" s="19">
        <f>H1532/F1532</f>
        <v>0.07924528301886791</v>
      </c>
      <c r="J1532" s="19">
        <f>H1532/G1532</f>
        <v>0.0734265734265734</v>
      </c>
      <c r="K1532" t="s" s="21">
        <f>IF(J1532&lt;25%,"น้อยกว่า 25%",IF(J1532&gt;=25%,"มากกว่าหรือเท่ากับ 25%",IF(J1532&gt;=35%,"มากกว่าหรือเท่ากับ 35%")))</f>
        <v>18</v>
      </c>
    </row>
    <row r="1533" s="7" customFormat="1" ht="19.15" customHeight="1">
      <c r="A1533" t="s" s="16">
        <v>1526</v>
      </c>
      <c r="B1533" s="17">
        <v>3</v>
      </c>
      <c r="C1533" s="17">
        <v>38</v>
      </c>
      <c r="D1533" t="s" s="16">
        <v>1620</v>
      </c>
      <c r="E1533" t="s" s="16">
        <v>32</v>
      </c>
      <c r="F1533" s="55">
        <v>259</v>
      </c>
      <c r="G1533" s="17">
        <v>265</v>
      </c>
      <c r="H1533" s="18">
        <f>SUM(G1533-F1533)</f>
        <v>6</v>
      </c>
      <c r="I1533" s="19">
        <f>H1533/F1533</f>
        <v>0.0231660231660232</v>
      </c>
      <c r="J1533" s="19">
        <f>H1533/G1533</f>
        <v>0.0226415094339623</v>
      </c>
      <c r="K1533" t="s" s="21">
        <f>IF(J1533&lt;25%,"น้อยกว่า 25%",IF(J1533&gt;=25%,"มากกว่าหรือเท่ากับ 25%",IF(J1533&gt;=35%,"มากกว่าหรือเท่ากับ 35%")))</f>
        <v>18</v>
      </c>
    </row>
    <row r="1534" s="7" customFormat="1" ht="19.15" customHeight="1">
      <c r="A1534" t="s" s="16">
        <v>1526</v>
      </c>
      <c r="B1534" s="17">
        <v>3</v>
      </c>
      <c r="C1534" s="17">
        <v>17</v>
      </c>
      <c r="D1534" t="s" s="16">
        <v>1621</v>
      </c>
      <c r="E1534" t="s" s="16">
        <v>60</v>
      </c>
      <c r="F1534" s="55">
        <v>218</v>
      </c>
      <c r="G1534" s="17">
        <v>237</v>
      </c>
      <c r="H1534" s="18">
        <f>SUM(G1534-F1534)</f>
        <v>19</v>
      </c>
      <c r="I1534" s="19">
        <f>H1534/F1534</f>
        <v>0.0871559633027523</v>
      </c>
      <c r="J1534" s="19">
        <f>H1534/G1534</f>
        <v>0.080168776371308</v>
      </c>
      <c r="K1534" t="s" s="21">
        <f>IF(J1534&lt;25%,"น้อยกว่า 25%",IF(J1534&gt;=25%,"มากกว่าหรือเท่ากับ 25%",IF(J1534&gt;=35%,"มากกว่าหรือเท่ากับ 35%")))</f>
        <v>18</v>
      </c>
    </row>
    <row r="1535" s="7" customFormat="1" ht="19.15" customHeight="1">
      <c r="A1535" t="s" s="16">
        <v>1526</v>
      </c>
      <c r="B1535" s="17">
        <v>3</v>
      </c>
      <c r="C1535" s="17">
        <v>29</v>
      </c>
      <c r="D1535" t="s" s="16">
        <v>1622</v>
      </c>
      <c r="E1535" t="s" s="16">
        <v>52</v>
      </c>
      <c r="F1535" s="55">
        <v>201</v>
      </c>
      <c r="G1535" s="17">
        <v>208</v>
      </c>
      <c r="H1535" s="18">
        <f>SUM(G1535-F1535)</f>
        <v>7</v>
      </c>
      <c r="I1535" s="19">
        <f>H1535/F1535</f>
        <v>0.0348258706467662</v>
      </c>
      <c r="J1535" s="19">
        <f>H1535/G1535</f>
        <v>0.0336538461538462</v>
      </c>
      <c r="K1535" t="s" s="21">
        <f>IF(J1535&lt;25%,"น้อยกว่า 25%",IF(J1535&gt;=25%,"มากกว่าหรือเท่ากับ 25%",IF(J1535&gt;=35%,"มากกว่าหรือเท่ากับ 35%")))</f>
        <v>18</v>
      </c>
    </row>
    <row r="1536" s="7" customFormat="1" ht="19.15" customHeight="1">
      <c r="A1536" t="s" s="16">
        <v>1526</v>
      </c>
      <c r="B1536" s="17">
        <v>3</v>
      </c>
      <c r="C1536" s="17">
        <v>16</v>
      </c>
      <c r="D1536" t="s" s="16">
        <v>1623</v>
      </c>
      <c r="E1536" t="s" s="16">
        <v>281</v>
      </c>
      <c r="F1536" s="55">
        <v>178</v>
      </c>
      <c r="G1536" s="17">
        <v>188</v>
      </c>
      <c r="H1536" s="18">
        <f>SUM(G1536-F1536)</f>
        <v>10</v>
      </c>
      <c r="I1536" s="19">
        <f>H1536/F1536</f>
        <v>0.0561797752808989</v>
      </c>
      <c r="J1536" s="19">
        <f>H1536/G1536</f>
        <v>0.0531914893617021</v>
      </c>
      <c r="K1536" t="s" s="21">
        <f>IF(J1536&lt;25%,"น้อยกว่า 25%",IF(J1536&gt;=25%,"มากกว่าหรือเท่ากับ 25%",IF(J1536&gt;=35%,"มากกว่าหรือเท่ากับ 35%")))</f>
        <v>18</v>
      </c>
    </row>
    <row r="1537" s="7" customFormat="1" ht="19.15" customHeight="1">
      <c r="A1537" t="s" s="16">
        <v>1526</v>
      </c>
      <c r="B1537" s="17">
        <v>3</v>
      </c>
      <c r="C1537" s="17">
        <v>25</v>
      </c>
      <c r="D1537" t="s" s="16">
        <v>1624</v>
      </c>
      <c r="E1537" t="s" s="16">
        <v>24</v>
      </c>
      <c r="F1537" s="55">
        <v>183</v>
      </c>
      <c r="G1537" s="17">
        <v>185</v>
      </c>
      <c r="H1537" s="18">
        <f>SUM(G1537-F1537)</f>
        <v>2</v>
      </c>
      <c r="I1537" s="19">
        <f>H1537/F1537</f>
        <v>0.0109289617486339</v>
      </c>
      <c r="J1537" s="19">
        <f>H1537/G1537</f>
        <v>0.0108108108108108</v>
      </c>
      <c r="K1537" t="s" s="21">
        <f>IF(J1537&lt;25%,"น้อยกว่า 25%",IF(J1537&gt;=25%,"มากกว่าหรือเท่ากับ 25%",IF(J1537&gt;=35%,"มากกว่าหรือเท่ากับ 35%")))</f>
        <v>18</v>
      </c>
    </row>
    <row r="1538" s="7" customFormat="1" ht="19.15" customHeight="1">
      <c r="A1538" t="s" s="16">
        <v>1526</v>
      </c>
      <c r="B1538" s="17">
        <v>3</v>
      </c>
      <c r="C1538" s="17">
        <v>14</v>
      </c>
      <c r="D1538" t="s" s="16">
        <v>1625</v>
      </c>
      <c r="E1538" t="s" s="16">
        <v>44</v>
      </c>
      <c r="F1538" s="55">
        <v>169</v>
      </c>
      <c r="G1538" s="17">
        <v>169</v>
      </c>
      <c r="H1538" s="18">
        <f>SUM(G1538-F1538)</f>
        <v>0</v>
      </c>
      <c r="I1538" s="19">
        <f>H1538/F1538</f>
        <v>0</v>
      </c>
      <c r="J1538" s="19">
        <f>H1538/G1538</f>
        <v>0</v>
      </c>
      <c r="K1538" t="s" s="21">
        <f>IF(J1538&lt;25%,"น้อยกว่า 25%",IF(J1538&gt;=25%,"มากกว่าหรือเท่ากับ 25%",IF(J1538&gt;=35%,"มากกว่าหรือเท่ากับ 35%")))</f>
        <v>18</v>
      </c>
    </row>
    <row r="1539" s="7" customFormat="1" ht="19.15" customHeight="1">
      <c r="A1539" t="s" s="16">
        <v>1526</v>
      </c>
      <c r="B1539" s="17">
        <v>3</v>
      </c>
      <c r="C1539" s="17">
        <v>32</v>
      </c>
      <c r="D1539" t="s" s="16">
        <v>1626</v>
      </c>
      <c r="E1539" t="s" s="16">
        <v>179</v>
      </c>
      <c r="F1539" s="55">
        <v>163</v>
      </c>
      <c r="G1539" s="17">
        <v>165</v>
      </c>
      <c r="H1539" s="18">
        <f>SUM(G1539-F1539)</f>
        <v>2</v>
      </c>
      <c r="I1539" s="19">
        <f>H1539/F1539</f>
        <v>0.0122699386503067</v>
      </c>
      <c r="J1539" s="19">
        <f>H1539/G1539</f>
        <v>0.0121212121212121</v>
      </c>
      <c r="K1539" t="s" s="21">
        <f>IF(J1539&lt;25%,"น้อยกว่า 25%",IF(J1539&gt;=25%,"มากกว่าหรือเท่ากับ 25%",IF(J1539&gt;=35%,"มากกว่าหรือเท่ากับ 35%")))</f>
        <v>18</v>
      </c>
    </row>
    <row r="1540" s="7" customFormat="1" ht="19.15" customHeight="1">
      <c r="A1540" t="s" s="16">
        <v>1526</v>
      </c>
      <c r="B1540" s="17">
        <v>3</v>
      </c>
      <c r="C1540" s="17">
        <v>5</v>
      </c>
      <c r="D1540" t="s" s="16">
        <v>1627</v>
      </c>
      <c r="E1540" t="s" s="16">
        <v>48</v>
      </c>
      <c r="F1540" s="55">
        <v>116</v>
      </c>
      <c r="G1540" s="17">
        <v>146</v>
      </c>
      <c r="H1540" s="18">
        <f>SUM(G1540-F1540)</f>
        <v>30</v>
      </c>
      <c r="I1540" s="19">
        <f>H1540/F1540</f>
        <v>0.258620689655172</v>
      </c>
      <c r="J1540" s="19">
        <f>H1540/G1540</f>
        <v>0.205479452054795</v>
      </c>
      <c r="K1540" t="s" s="21">
        <f>IF(J1540&lt;25%,"น้อยกว่า 25%",IF(J1540&gt;=25%,"มากกว่าหรือเท่ากับ 25%",IF(J1540&gt;=35%,"มากกว่าหรือเท่ากับ 35%")))</f>
        <v>18</v>
      </c>
    </row>
    <row r="1541" s="7" customFormat="1" ht="19.15" customHeight="1">
      <c r="A1541" t="s" s="16">
        <v>1526</v>
      </c>
      <c r="B1541" s="17">
        <v>3</v>
      </c>
      <c r="C1541" s="17">
        <v>6</v>
      </c>
      <c r="D1541" t="s" s="16">
        <v>1628</v>
      </c>
      <c r="E1541" t="s" s="16">
        <v>66</v>
      </c>
      <c r="F1541" s="55">
        <v>117</v>
      </c>
      <c r="G1541" s="17">
        <v>118</v>
      </c>
      <c r="H1541" s="18">
        <f>SUM(G1541-F1541)</f>
        <v>1</v>
      </c>
      <c r="I1541" s="19">
        <f>H1541/F1541</f>
        <v>0.00854700854700855</v>
      </c>
      <c r="J1541" s="19">
        <f>H1541/G1541</f>
        <v>0.008474576271186441</v>
      </c>
      <c r="K1541" t="s" s="21">
        <f>IF(J1541&lt;25%,"น้อยกว่า 25%",IF(J1541&gt;=25%,"มากกว่าหรือเท่ากับ 25%",IF(J1541&gt;=35%,"มากกว่าหรือเท่ากับ 35%")))</f>
        <v>18</v>
      </c>
    </row>
    <row r="1542" s="7" customFormat="1" ht="19.15" customHeight="1">
      <c r="A1542" t="s" s="16">
        <v>1526</v>
      </c>
      <c r="B1542" s="17">
        <v>3</v>
      </c>
      <c r="C1542" s="17">
        <v>9</v>
      </c>
      <c r="D1542" t="s" s="16">
        <v>1629</v>
      </c>
      <c r="E1542" t="s" s="16">
        <v>1537</v>
      </c>
      <c r="F1542" s="55">
        <v>112</v>
      </c>
      <c r="G1542" s="17">
        <v>113</v>
      </c>
      <c r="H1542" s="18">
        <f>SUM(G1542-F1542)</f>
        <v>1</v>
      </c>
      <c r="I1542" s="19">
        <f>H1542/F1542</f>
        <v>0.00892857142857143</v>
      </c>
      <c r="J1542" s="19">
        <f>H1542/G1542</f>
        <v>0.00884955752212389</v>
      </c>
      <c r="K1542" t="s" s="21">
        <f>IF(J1542&lt;25%,"น้อยกว่า 25%",IF(J1542&gt;=25%,"มากกว่าหรือเท่ากับ 25%",IF(J1542&gt;=35%,"มากกว่าหรือเท่ากับ 35%")))</f>
        <v>18</v>
      </c>
    </row>
    <row r="1543" s="7" customFormat="1" ht="19.15" customHeight="1">
      <c r="A1543" t="s" s="16">
        <v>1526</v>
      </c>
      <c r="B1543" s="17">
        <v>3</v>
      </c>
      <c r="C1543" s="17">
        <v>10</v>
      </c>
      <c r="D1543" t="s" s="16">
        <v>1630</v>
      </c>
      <c r="E1543" t="s" s="16">
        <v>101</v>
      </c>
      <c r="F1543" s="55">
        <v>93</v>
      </c>
      <c r="G1543" s="17">
        <v>98</v>
      </c>
      <c r="H1543" s="18">
        <f>SUM(G1543-F1543)</f>
        <v>5</v>
      </c>
      <c r="I1543" s="19">
        <f>H1543/F1543</f>
        <v>0.0537634408602151</v>
      </c>
      <c r="J1543" s="19">
        <f>H1543/G1543</f>
        <v>0.0510204081632653</v>
      </c>
      <c r="K1543" t="s" s="21">
        <f>IF(J1543&lt;25%,"น้อยกว่า 25%",IF(J1543&gt;=25%,"มากกว่าหรือเท่ากับ 25%",IF(J1543&gt;=35%,"มากกว่าหรือเท่ากับ 35%")))</f>
        <v>18</v>
      </c>
    </row>
    <row r="1544" s="7" customFormat="1" ht="19.15" customHeight="1">
      <c r="A1544" t="s" s="16">
        <v>1526</v>
      </c>
      <c r="B1544" s="17">
        <v>3</v>
      </c>
      <c r="C1544" s="17">
        <v>22</v>
      </c>
      <c r="D1544" t="s" s="16">
        <v>1631</v>
      </c>
      <c r="E1544" t="s" s="16">
        <v>74</v>
      </c>
      <c r="F1544" s="55">
        <v>93</v>
      </c>
      <c r="G1544" s="17">
        <v>97</v>
      </c>
      <c r="H1544" s="18">
        <f>SUM(G1544-F1544)</f>
        <v>4</v>
      </c>
      <c r="I1544" s="19">
        <f>H1544/F1544</f>
        <v>0.043010752688172</v>
      </c>
      <c r="J1544" s="19">
        <f>H1544/G1544</f>
        <v>0.0412371134020619</v>
      </c>
      <c r="K1544" t="s" s="21">
        <f>IF(J1544&lt;25%,"น้อยกว่า 25%",IF(J1544&gt;=25%,"มากกว่าหรือเท่ากับ 25%",IF(J1544&gt;=35%,"มากกว่าหรือเท่ากับ 35%")))</f>
        <v>18</v>
      </c>
    </row>
    <row r="1545" s="7" customFormat="1" ht="19.15" customHeight="1">
      <c r="A1545" t="s" s="16">
        <v>1526</v>
      </c>
      <c r="B1545" s="17">
        <v>3</v>
      </c>
      <c r="C1545" s="17">
        <v>7</v>
      </c>
      <c r="D1545" t="s" s="16">
        <v>1632</v>
      </c>
      <c r="E1545" t="s" s="16">
        <v>64</v>
      </c>
      <c r="F1545" s="55">
        <v>78</v>
      </c>
      <c r="G1545" s="17">
        <v>85</v>
      </c>
      <c r="H1545" s="18">
        <f>SUM(G1545-F1545)</f>
        <v>7</v>
      </c>
      <c r="I1545" s="19">
        <f>H1545/F1545</f>
        <v>0.0897435897435897</v>
      </c>
      <c r="J1545" s="19">
        <f>H1545/G1545</f>
        <v>0.0823529411764706</v>
      </c>
      <c r="K1545" t="s" s="21">
        <f>IF(J1545&lt;25%,"น้อยกว่า 25%",IF(J1545&gt;=25%,"มากกว่าหรือเท่ากับ 25%",IF(J1545&gt;=35%,"มากกว่าหรือเท่ากับ 35%")))</f>
        <v>18</v>
      </c>
    </row>
    <row r="1546" s="7" customFormat="1" ht="19.15" customHeight="1">
      <c r="A1546" t="s" s="16">
        <v>1526</v>
      </c>
      <c r="B1546" s="17">
        <v>3</v>
      </c>
      <c r="C1546" s="17">
        <v>20</v>
      </c>
      <c r="D1546" t="s" s="16">
        <v>1633</v>
      </c>
      <c r="E1546" t="s" s="16">
        <v>76</v>
      </c>
      <c r="F1546" s="55">
        <v>46</v>
      </c>
      <c r="G1546" s="17">
        <v>56</v>
      </c>
      <c r="H1546" s="18">
        <f>SUM(G1546-F1546)</f>
        <v>10</v>
      </c>
      <c r="I1546" s="19">
        <f>H1546/F1546</f>
        <v>0.217391304347826</v>
      </c>
      <c r="J1546" s="19">
        <f>H1546/G1546</f>
        <v>0.178571428571429</v>
      </c>
      <c r="K1546" t="s" s="21">
        <f>IF(J1546&lt;25%,"น้อยกว่า 25%",IF(J1546&gt;=25%,"มากกว่าหรือเท่ากับ 25%",IF(J1546&gt;=35%,"มากกว่าหรือเท่ากับ 35%")))</f>
        <v>18</v>
      </c>
    </row>
    <row r="1547" s="7" customFormat="1" ht="19.15" customHeight="1">
      <c r="A1547" t="s" s="16">
        <v>1526</v>
      </c>
      <c r="B1547" s="17">
        <v>3</v>
      </c>
      <c r="C1547" s="17">
        <v>19</v>
      </c>
      <c r="D1547" t="s" s="16">
        <v>1634</v>
      </c>
      <c r="E1547" t="s" s="16">
        <v>153</v>
      </c>
      <c r="F1547" s="55">
        <v>48</v>
      </c>
      <c r="G1547" s="17">
        <v>49</v>
      </c>
      <c r="H1547" s="18">
        <f>SUM(G1547-F1547)</f>
        <v>1</v>
      </c>
      <c r="I1547" s="19">
        <f>H1547/F1547</f>
        <v>0.0208333333333333</v>
      </c>
      <c r="J1547" s="19">
        <f>H1547/G1547</f>
        <v>0.0204081632653061</v>
      </c>
      <c r="K1547" t="s" s="21">
        <f>IF(J1547&lt;25%,"น้อยกว่า 25%",IF(J1547&gt;=25%,"มากกว่าหรือเท่ากับ 25%",IF(J1547&gt;=35%,"มากกว่าหรือเท่ากับ 35%")))</f>
        <v>18</v>
      </c>
    </row>
    <row r="1548" s="7" customFormat="1" ht="19.15" customHeight="1">
      <c r="A1548" t="s" s="16">
        <v>1526</v>
      </c>
      <c r="B1548" s="17">
        <v>3</v>
      </c>
      <c r="C1548" s="17">
        <v>40</v>
      </c>
      <c r="D1548" t="s" s="16">
        <v>1635</v>
      </c>
      <c r="E1548" t="s" s="16">
        <v>68</v>
      </c>
      <c r="F1548" s="55">
        <v>36</v>
      </c>
      <c r="G1548" s="17">
        <v>39</v>
      </c>
      <c r="H1548" s="18">
        <f>SUM(G1548-F1548)</f>
        <v>3</v>
      </c>
      <c r="I1548" s="19">
        <f>H1548/F1548</f>
        <v>0.0833333333333333</v>
      </c>
      <c r="J1548" s="19">
        <f>H1548/G1548</f>
        <v>0.0769230769230769</v>
      </c>
      <c r="K1548" t="s" s="21">
        <f>IF(J1548&lt;25%,"น้อยกว่า 25%",IF(J1548&gt;=25%,"มากกว่าหรือเท่ากับ 25%",IF(J1548&gt;=35%,"มากกว่าหรือเท่ากับ 35%")))</f>
        <v>18</v>
      </c>
    </row>
    <row r="1549" s="7" customFormat="1" ht="19.15" customHeight="1">
      <c r="A1549" t="s" s="16">
        <v>1526</v>
      </c>
      <c r="B1549" s="17">
        <v>3</v>
      </c>
      <c r="C1549" s="17">
        <v>34</v>
      </c>
      <c r="D1549" t="s" s="16">
        <v>1636</v>
      </c>
      <c r="E1549" t="s" s="16">
        <v>106</v>
      </c>
      <c r="F1549" s="55">
        <v>33</v>
      </c>
      <c r="G1549" s="17">
        <v>37</v>
      </c>
      <c r="H1549" s="18">
        <f>SUM(G1549-F1549)</f>
        <v>4</v>
      </c>
      <c r="I1549" s="19">
        <f>H1549/F1549</f>
        <v>0.121212121212121</v>
      </c>
      <c r="J1549" s="19">
        <f>H1549/G1549</f>
        <v>0.108108108108108</v>
      </c>
      <c r="K1549" t="s" s="21">
        <f>IF(J1549&lt;25%,"น้อยกว่า 25%",IF(J1549&gt;=25%,"มากกว่าหรือเท่ากับ 25%",IF(J1549&gt;=35%,"มากกว่าหรือเท่ากับ 35%")))</f>
        <v>18</v>
      </c>
    </row>
    <row r="1550" s="7" customFormat="1" ht="19.15" customHeight="1">
      <c r="A1550" t="s" s="16">
        <v>1526</v>
      </c>
      <c r="B1550" s="17">
        <v>3</v>
      </c>
      <c r="C1550" s="17">
        <v>37</v>
      </c>
      <c r="D1550" t="s" s="16">
        <v>1637</v>
      </c>
      <c r="E1550" t="s" s="16">
        <v>1427</v>
      </c>
      <c r="F1550" s="55">
        <v>25</v>
      </c>
      <c r="G1550" s="17">
        <v>26</v>
      </c>
      <c r="H1550" s="18">
        <f>SUM(G1550-F1550)</f>
        <v>1</v>
      </c>
      <c r="I1550" s="19">
        <f>H1550/F1550</f>
        <v>0.04</v>
      </c>
      <c r="J1550" s="19">
        <f>H1550/G1550</f>
        <v>0.0384615384615385</v>
      </c>
      <c r="K1550" t="s" s="21">
        <f>IF(J1550&lt;25%,"น้อยกว่า 25%",IF(J1550&gt;=25%,"มากกว่าหรือเท่ากับ 25%",IF(J1550&gt;=35%,"มากกว่าหรือเท่ากับ 35%")))</f>
        <v>18</v>
      </c>
    </row>
    <row r="1551" s="7" customFormat="1" ht="19.15" customHeight="1">
      <c r="A1551" t="s" s="16">
        <v>1526</v>
      </c>
      <c r="B1551" s="17">
        <v>3</v>
      </c>
      <c r="C1551" s="17">
        <v>33</v>
      </c>
      <c r="D1551" t="s" s="16">
        <v>1638</v>
      </c>
      <c r="E1551" t="s" s="16">
        <v>119</v>
      </c>
      <c r="F1551" s="55">
        <v>22</v>
      </c>
      <c r="G1551" s="17">
        <v>23</v>
      </c>
      <c r="H1551" s="18">
        <f>SUM(G1551-F1551)</f>
        <v>1</v>
      </c>
      <c r="I1551" s="19">
        <f>H1551/F1551</f>
        <v>0.0454545454545455</v>
      </c>
      <c r="J1551" s="19">
        <f>H1551/G1551</f>
        <v>0.0434782608695652</v>
      </c>
      <c r="K1551" t="s" s="21">
        <f>IF(J1551&lt;25%,"น้อยกว่า 25%",IF(J1551&gt;=25%,"มากกว่าหรือเท่ากับ 25%",IF(J1551&gt;=35%,"มากกว่าหรือเท่ากับ 35%")))</f>
        <v>18</v>
      </c>
    </row>
    <row r="1552" s="7" customFormat="1" ht="19.15" customHeight="1">
      <c r="A1552" t="s" s="16">
        <v>1526</v>
      </c>
      <c r="B1552" s="17">
        <v>3</v>
      </c>
      <c r="C1552" s="17">
        <v>36</v>
      </c>
      <c r="D1552" t="s" s="16">
        <v>1639</v>
      </c>
      <c r="E1552" t="s" s="16">
        <v>1559</v>
      </c>
      <c r="F1552" s="55">
        <v>22</v>
      </c>
      <c r="G1552" s="17">
        <v>23</v>
      </c>
      <c r="H1552" s="18">
        <f>SUM(G1552-F1552)</f>
        <v>1</v>
      </c>
      <c r="I1552" s="19">
        <f>H1552/F1552</f>
        <v>0.0454545454545455</v>
      </c>
      <c r="J1552" s="19">
        <f>H1552/G1552</f>
        <v>0.0434782608695652</v>
      </c>
      <c r="K1552" t="s" s="21">
        <f>IF(J1552&lt;25%,"น้อยกว่า 25%",IF(J1552&gt;=25%,"มากกว่าหรือเท่ากับ 25%",IF(J1552&gt;=35%,"มากกว่าหรือเท่ากับ 35%")))</f>
        <v>18</v>
      </c>
    </row>
    <row r="1553" s="7" customFormat="1" ht="19.15" customHeight="1">
      <c r="A1553" t="s" s="16">
        <v>1526</v>
      </c>
      <c r="B1553" s="17">
        <v>3</v>
      </c>
      <c r="C1553" s="17">
        <v>26</v>
      </c>
      <c r="D1553" t="s" s="16">
        <v>1640</v>
      </c>
      <c r="E1553" t="s" s="16">
        <v>237</v>
      </c>
      <c r="F1553" s="55">
        <v>14</v>
      </c>
      <c r="G1553" s="17">
        <v>17</v>
      </c>
      <c r="H1553" s="18">
        <f>SUM(G1553-F1553)</f>
        <v>3</v>
      </c>
      <c r="I1553" s="19">
        <f>H1553/F1553</f>
        <v>0.214285714285714</v>
      </c>
      <c r="J1553" s="19">
        <f>H1553/G1553</f>
        <v>0.176470588235294</v>
      </c>
      <c r="K1553" t="s" s="21">
        <f>IF(J1553&lt;25%,"น้อยกว่า 25%",IF(J1553&gt;=25%,"มากกว่าหรือเท่ากับ 25%",IF(J1553&gt;=35%,"มากกว่าหรือเท่ากับ 35%")))</f>
        <v>18</v>
      </c>
    </row>
    <row r="1554" s="7" customFormat="1" ht="19.15" customHeight="1">
      <c r="A1554" t="s" s="16">
        <v>1526</v>
      </c>
      <c r="B1554" s="17">
        <v>3</v>
      </c>
      <c r="C1554" s="17">
        <v>39</v>
      </c>
      <c r="D1554" t="s" s="16">
        <v>1641</v>
      </c>
      <c r="E1554" t="s" s="16">
        <v>1287</v>
      </c>
      <c r="F1554" s="55">
        <v>15</v>
      </c>
      <c r="G1554" s="17">
        <v>15</v>
      </c>
      <c r="H1554" s="18">
        <f>SUM(G1554-F1554)</f>
        <v>0</v>
      </c>
      <c r="I1554" s="19">
        <f>H1554/F1554</f>
        <v>0</v>
      </c>
      <c r="J1554" s="19">
        <f>H1554/G1554</f>
        <v>0</v>
      </c>
      <c r="K1554" t="s" s="21">
        <f>IF(J1554&lt;25%,"น้อยกว่า 25%",IF(J1554&gt;=25%,"มากกว่าหรือเท่ากับ 25%",IF(J1554&gt;=35%,"มากกว่าหรือเท่ากับ 35%")))</f>
        <v>18</v>
      </c>
    </row>
    <row r="1555" s="7" customFormat="1" ht="19.15" customHeight="1">
      <c r="A1555" t="s" s="16">
        <v>1526</v>
      </c>
      <c r="B1555" s="17">
        <v>3</v>
      </c>
      <c r="C1555" s="17">
        <v>27</v>
      </c>
      <c r="D1555" t="s" s="16">
        <v>1642</v>
      </c>
      <c r="E1555" t="s" s="16">
        <v>147</v>
      </c>
      <c r="F1555" s="55">
        <v>14</v>
      </c>
      <c r="G1555" s="17">
        <v>14</v>
      </c>
      <c r="H1555" s="18">
        <f>SUM(G1555-F1555)</f>
        <v>0</v>
      </c>
      <c r="I1555" s="19">
        <f>H1555/F1555</f>
        <v>0</v>
      </c>
      <c r="J1555" s="19">
        <f>H1555/G1555</f>
        <v>0</v>
      </c>
      <c r="K1555" t="s" s="21">
        <f>IF(J1555&lt;25%,"น้อยกว่า 25%",IF(J1555&gt;=25%,"มากกว่าหรือเท่ากับ 25%",IF(J1555&gt;=35%,"มากกว่าหรือเท่ากับ 35%")))</f>
        <v>18</v>
      </c>
    </row>
    <row r="1556" s="7" customFormat="1" ht="19.15" customHeight="1">
      <c r="A1556" t="s" s="25">
        <v>1526</v>
      </c>
      <c r="B1556" s="26">
        <v>4</v>
      </c>
      <c r="C1556" s="26">
        <v>14</v>
      </c>
      <c r="D1556" t="s" s="25">
        <v>1643</v>
      </c>
      <c r="E1556" t="s" s="25">
        <v>84</v>
      </c>
      <c r="F1556" s="56">
        <v>43496</v>
      </c>
      <c r="G1556" s="26">
        <v>45092</v>
      </c>
      <c r="H1556" s="18">
        <f>SUM(G1556-F1556)</f>
        <v>1596</v>
      </c>
      <c r="I1556" s="19">
        <f>H1556/F1556</f>
        <v>0.0366930292440684</v>
      </c>
      <c r="J1556" s="19">
        <f>H1556/G1556</f>
        <v>0.0353943049764925</v>
      </c>
      <c r="K1556" t="s" s="21">
        <f>IF(J1556&lt;25%,"น้อยกว่า 25%",IF(J1556&gt;=25%,"มากกว่าหรือเท่ากับ 25%",IF(J1556&gt;=35%,"มากกว่าหรือเท่ากับ 35%")))</f>
        <v>18</v>
      </c>
    </row>
    <row r="1557" s="7" customFormat="1" ht="19.15" customHeight="1">
      <c r="A1557" t="s" s="25">
        <v>1526</v>
      </c>
      <c r="B1557" s="26">
        <v>4</v>
      </c>
      <c r="C1557" s="26">
        <v>1</v>
      </c>
      <c r="D1557" t="s" s="25">
        <v>1644</v>
      </c>
      <c r="E1557" t="s" s="25">
        <v>22</v>
      </c>
      <c r="F1557" s="56">
        <v>29499</v>
      </c>
      <c r="G1557" s="26">
        <v>30603</v>
      </c>
      <c r="H1557" s="18">
        <f>SUM(G1557-F1557)</f>
        <v>1104</v>
      </c>
      <c r="I1557" s="19">
        <f>H1557/F1557</f>
        <v>0.0374249974575409</v>
      </c>
      <c r="J1557" s="19">
        <f>H1557/G1557</f>
        <v>0.0360748946181747</v>
      </c>
      <c r="K1557" t="s" s="21">
        <f>IF(J1557&lt;25%,"น้อยกว่า 25%",IF(J1557&gt;=25%,"มากกว่าหรือเท่ากับ 25%",IF(J1557&gt;=35%,"มากกว่าหรือเท่ากับ 35%")))</f>
        <v>18</v>
      </c>
    </row>
    <row r="1558" s="7" customFormat="1" ht="19.15" customHeight="1">
      <c r="A1558" t="s" s="25">
        <v>1526</v>
      </c>
      <c r="B1558" s="26">
        <v>4</v>
      </c>
      <c r="C1558" s="26">
        <v>8</v>
      </c>
      <c r="D1558" t="s" s="25">
        <v>1645</v>
      </c>
      <c r="E1558" t="s" s="25">
        <v>20</v>
      </c>
      <c r="F1558" s="56">
        <v>14640</v>
      </c>
      <c r="G1558" s="26">
        <v>15320</v>
      </c>
      <c r="H1558" s="18">
        <f>SUM(G1558-F1558)</f>
        <v>680</v>
      </c>
      <c r="I1558" s="19">
        <f>H1558/F1558</f>
        <v>0.046448087431694</v>
      </c>
      <c r="J1558" s="19">
        <f>H1558/G1558</f>
        <v>0.0443864229765013</v>
      </c>
      <c r="K1558" t="s" s="21">
        <f>IF(J1558&lt;25%,"น้อยกว่า 25%",IF(J1558&gt;=25%,"มากกว่าหรือเท่ากับ 25%",IF(J1558&gt;=35%,"มากกว่าหรือเท่ากับ 35%")))</f>
        <v>18</v>
      </c>
    </row>
    <row r="1559" s="7" customFormat="1" ht="19.15" customHeight="1">
      <c r="A1559" t="s" s="25">
        <v>1526</v>
      </c>
      <c r="B1559" s="26">
        <v>4</v>
      </c>
      <c r="C1559" s="26">
        <v>35</v>
      </c>
      <c r="D1559" t="s" s="25">
        <v>1646</v>
      </c>
      <c r="E1559" t="s" s="25">
        <v>17</v>
      </c>
      <c r="F1559" s="56">
        <v>1640</v>
      </c>
      <c r="G1559" s="26">
        <v>1748</v>
      </c>
      <c r="H1559" s="18">
        <f>SUM(G1559-F1559)</f>
        <v>108</v>
      </c>
      <c r="I1559" s="19">
        <f>H1559/F1559</f>
        <v>0.0658536585365854</v>
      </c>
      <c r="J1559" s="19">
        <f>H1559/G1559</f>
        <v>0.0617848970251716</v>
      </c>
      <c r="K1559" t="s" s="21">
        <f>IF(J1559&lt;25%,"น้อยกว่า 25%",IF(J1559&gt;=25%,"มากกว่าหรือเท่ากับ 25%",IF(J1559&gt;=35%,"มากกว่าหรือเท่ากับ 35%")))</f>
        <v>18</v>
      </c>
    </row>
    <row r="1560" s="7" customFormat="1" ht="19.15" customHeight="1">
      <c r="A1560" t="s" s="25">
        <v>1526</v>
      </c>
      <c r="B1560" s="26">
        <v>4</v>
      </c>
      <c r="C1560" s="26">
        <v>15</v>
      </c>
      <c r="D1560" t="s" s="25">
        <v>1647</v>
      </c>
      <c r="E1560" t="s" s="25">
        <v>28</v>
      </c>
      <c r="F1560" s="56">
        <v>1401</v>
      </c>
      <c r="G1560" s="26">
        <v>1477</v>
      </c>
      <c r="H1560" s="18">
        <f>SUM(G1560-F1560)</f>
        <v>76</v>
      </c>
      <c r="I1560" s="19">
        <f>H1560/F1560</f>
        <v>0.0542469664525339</v>
      </c>
      <c r="J1560" s="19">
        <f>H1560/G1560</f>
        <v>0.0514556533513879</v>
      </c>
      <c r="K1560" t="s" s="21">
        <f>IF(J1560&lt;25%,"น้อยกว่า 25%",IF(J1560&gt;=25%,"มากกว่าหรือเท่ากับ 25%",IF(J1560&gt;=35%,"มากกว่าหรือเท่ากับ 35%")))</f>
        <v>18</v>
      </c>
    </row>
    <row r="1561" s="7" customFormat="1" ht="19.15" customHeight="1">
      <c r="A1561" t="s" s="25">
        <v>1526</v>
      </c>
      <c r="B1561" s="26">
        <v>4</v>
      </c>
      <c r="C1561" s="26">
        <v>12</v>
      </c>
      <c r="D1561" t="s" s="25">
        <v>1648</v>
      </c>
      <c r="E1561" t="s" s="25">
        <v>26</v>
      </c>
      <c r="F1561" s="56">
        <v>1459</v>
      </c>
      <c r="G1561" s="26">
        <v>1476</v>
      </c>
      <c r="H1561" s="18">
        <f>SUM(G1561-F1561)</f>
        <v>17</v>
      </c>
      <c r="I1561" s="19">
        <f>H1561/F1561</f>
        <v>0.0116518163125428</v>
      </c>
      <c r="J1561" s="19">
        <f>H1561/G1561</f>
        <v>0.0115176151761518</v>
      </c>
      <c r="K1561" t="s" s="21">
        <f>IF(J1561&lt;25%,"น้อยกว่า 25%",IF(J1561&gt;=25%,"มากกว่าหรือเท่ากับ 25%",IF(J1561&gt;=35%,"มากกว่าหรือเท่ากับ 35%")))</f>
        <v>18</v>
      </c>
    </row>
    <row r="1562" s="7" customFormat="1" ht="19.15" customHeight="1">
      <c r="A1562" t="s" s="25">
        <v>1526</v>
      </c>
      <c r="B1562" s="26">
        <v>4</v>
      </c>
      <c r="C1562" s="26">
        <v>36</v>
      </c>
      <c r="D1562" t="s" s="25">
        <v>1649</v>
      </c>
      <c r="E1562" t="s" s="25">
        <v>38</v>
      </c>
      <c r="F1562" s="56">
        <v>877</v>
      </c>
      <c r="G1562" s="26">
        <v>1044</v>
      </c>
      <c r="H1562" s="18">
        <f>SUM(G1562-F1562)</f>
        <v>167</v>
      </c>
      <c r="I1562" s="19">
        <f>H1562/F1562</f>
        <v>0.19042189281642</v>
      </c>
      <c r="J1562" s="19">
        <f>H1562/G1562</f>
        <v>0.159961685823755</v>
      </c>
      <c r="K1562" t="s" s="21">
        <f>IF(J1562&lt;25%,"น้อยกว่า 25%",IF(J1562&gt;=25%,"มากกว่าหรือเท่ากับ 25%",IF(J1562&gt;=35%,"มากกว่าหรือเท่ากับ 35%")))</f>
        <v>18</v>
      </c>
    </row>
    <row r="1563" s="7" customFormat="1" ht="19.15" customHeight="1">
      <c r="A1563" t="s" s="25">
        <v>1526</v>
      </c>
      <c r="B1563" s="26">
        <v>4</v>
      </c>
      <c r="C1563" s="26">
        <v>24</v>
      </c>
      <c r="D1563" t="s" s="25">
        <v>1650</v>
      </c>
      <c r="E1563" t="s" s="25">
        <v>281</v>
      </c>
      <c r="F1563" s="56">
        <v>943</v>
      </c>
      <c r="G1563" s="26">
        <v>950</v>
      </c>
      <c r="H1563" s="18">
        <f>SUM(G1563-F1563)</f>
        <v>7</v>
      </c>
      <c r="I1563" s="19">
        <f>H1563/F1563</f>
        <v>0.00742311770943796</v>
      </c>
      <c r="J1563" s="19">
        <f>H1563/G1563</f>
        <v>0.00736842105263158</v>
      </c>
      <c r="K1563" t="s" s="21">
        <f>IF(J1563&lt;25%,"น้อยกว่า 25%",IF(J1563&gt;=25%,"มากกว่าหรือเท่ากับ 25%",IF(J1563&gt;=35%,"มากกว่าหรือเท่ากับ 35%")))</f>
        <v>18</v>
      </c>
    </row>
    <row r="1564" s="7" customFormat="1" ht="19.15" customHeight="1">
      <c r="A1564" t="s" s="25">
        <v>1526</v>
      </c>
      <c r="B1564" s="26">
        <v>4</v>
      </c>
      <c r="C1564" s="26">
        <v>16</v>
      </c>
      <c r="D1564" t="s" s="25">
        <v>1651</v>
      </c>
      <c r="E1564" t="s" s="25">
        <v>34</v>
      </c>
      <c r="F1564" s="56">
        <v>772</v>
      </c>
      <c r="G1564" s="26">
        <v>799</v>
      </c>
      <c r="H1564" s="18">
        <f>SUM(G1564-F1564)</f>
        <v>27</v>
      </c>
      <c r="I1564" s="19">
        <f>H1564/F1564</f>
        <v>0.0349740932642487</v>
      </c>
      <c r="J1564" s="19">
        <f>H1564/G1564</f>
        <v>0.0337922403003755</v>
      </c>
      <c r="K1564" t="s" s="21">
        <f>IF(J1564&lt;25%,"น้อยกว่า 25%",IF(J1564&gt;=25%,"มากกว่าหรือเท่ากับ 25%",IF(J1564&gt;=35%,"มากกว่าหรือเท่ากับ 35%")))</f>
        <v>18</v>
      </c>
    </row>
    <row r="1565" s="7" customFormat="1" ht="19.15" customHeight="1">
      <c r="A1565" t="s" s="25">
        <v>1526</v>
      </c>
      <c r="B1565" s="26">
        <v>4</v>
      </c>
      <c r="C1565" s="26">
        <v>6</v>
      </c>
      <c r="D1565" t="s" s="25">
        <v>1652</v>
      </c>
      <c r="E1565" t="s" s="25">
        <v>1537</v>
      </c>
      <c r="F1565" s="56">
        <v>728</v>
      </c>
      <c r="G1565" s="26">
        <v>746</v>
      </c>
      <c r="H1565" s="18">
        <f>SUM(G1565-F1565)</f>
        <v>18</v>
      </c>
      <c r="I1565" s="19">
        <f>H1565/F1565</f>
        <v>0.0247252747252747</v>
      </c>
      <c r="J1565" s="19">
        <f>H1565/G1565</f>
        <v>0.0241286863270777</v>
      </c>
      <c r="K1565" t="s" s="21">
        <f>IF(J1565&lt;25%,"น้อยกว่า 25%",IF(J1565&gt;=25%,"มากกว่าหรือเท่ากับ 25%",IF(J1565&gt;=35%,"มากกว่าหรือเท่ากับ 35%")))</f>
        <v>18</v>
      </c>
    </row>
    <row r="1566" s="7" customFormat="1" ht="19.15" customHeight="1">
      <c r="A1566" t="s" s="25">
        <v>1526</v>
      </c>
      <c r="B1566" s="26">
        <v>4</v>
      </c>
      <c r="C1566" s="26">
        <v>26</v>
      </c>
      <c r="D1566" t="s" s="25">
        <v>1653</v>
      </c>
      <c r="E1566" t="s" s="25">
        <v>24</v>
      </c>
      <c r="F1566" s="56">
        <v>672</v>
      </c>
      <c r="G1566" s="26">
        <v>687</v>
      </c>
      <c r="H1566" s="18">
        <f>SUM(G1566-F1566)</f>
        <v>15</v>
      </c>
      <c r="I1566" s="19">
        <f>H1566/F1566</f>
        <v>0.0223214285714286</v>
      </c>
      <c r="J1566" s="19">
        <f>H1566/G1566</f>
        <v>0.0218340611353712</v>
      </c>
      <c r="K1566" t="s" s="21">
        <f>IF(J1566&lt;25%,"น้อยกว่า 25%",IF(J1566&gt;=25%,"มากกว่าหรือเท่ากับ 25%",IF(J1566&gt;=35%,"มากกว่าหรือเท่ากับ 35%")))</f>
        <v>18</v>
      </c>
    </row>
    <row r="1567" s="7" customFormat="1" ht="19.15" customHeight="1">
      <c r="A1567" t="s" s="25">
        <v>1526</v>
      </c>
      <c r="B1567" s="26">
        <v>4</v>
      </c>
      <c r="C1567" s="26">
        <v>13</v>
      </c>
      <c r="D1567" t="s" s="25">
        <v>1654</v>
      </c>
      <c r="E1567" t="s" s="25">
        <v>36</v>
      </c>
      <c r="F1567" s="56">
        <v>566</v>
      </c>
      <c r="G1567" s="26">
        <v>583</v>
      </c>
      <c r="H1567" s="18">
        <f>SUM(G1567-F1567)</f>
        <v>17</v>
      </c>
      <c r="I1567" s="19">
        <f>H1567/F1567</f>
        <v>0.0300353356890459</v>
      </c>
      <c r="J1567" s="19">
        <f>H1567/G1567</f>
        <v>0.0291595197255575</v>
      </c>
      <c r="K1567" t="s" s="21">
        <f>IF(J1567&lt;25%,"น้อยกว่า 25%",IF(J1567&gt;=25%,"มากกว่าหรือเท่ากับ 25%",IF(J1567&gt;=35%,"มากกว่าหรือเท่ากับ 35%")))</f>
        <v>18</v>
      </c>
    </row>
    <row r="1568" s="7" customFormat="1" ht="19.15" customHeight="1">
      <c r="A1568" t="s" s="25">
        <v>1526</v>
      </c>
      <c r="B1568" s="26">
        <v>4</v>
      </c>
      <c r="C1568" s="26">
        <v>9</v>
      </c>
      <c r="D1568" t="s" s="25">
        <v>1655</v>
      </c>
      <c r="E1568" t="s" s="25">
        <v>42</v>
      </c>
      <c r="F1568" s="56">
        <v>544</v>
      </c>
      <c r="G1568" s="26">
        <v>569</v>
      </c>
      <c r="H1568" s="18">
        <f>SUM(G1568-F1568)</f>
        <v>25</v>
      </c>
      <c r="I1568" s="19">
        <f>H1568/F1568</f>
        <v>0.0459558823529412</v>
      </c>
      <c r="J1568" s="19">
        <f>H1568/G1568</f>
        <v>0.0439367311072056</v>
      </c>
      <c r="K1568" t="s" s="21">
        <f>IF(J1568&lt;25%,"น้อยกว่า 25%",IF(J1568&gt;=25%,"มากกว่าหรือเท่ากับ 25%",IF(J1568&gt;=35%,"มากกว่าหรือเท่ากับ 35%")))</f>
        <v>18</v>
      </c>
    </row>
    <row r="1569" s="7" customFormat="1" ht="19.15" customHeight="1">
      <c r="A1569" t="s" s="25">
        <v>1526</v>
      </c>
      <c r="B1569" s="26">
        <v>4</v>
      </c>
      <c r="C1569" s="26">
        <v>39</v>
      </c>
      <c r="D1569" t="s" s="25">
        <v>1656</v>
      </c>
      <c r="E1569" t="s" s="25">
        <v>1287</v>
      </c>
      <c r="F1569" s="56">
        <v>500</v>
      </c>
      <c r="G1569" s="26">
        <v>509</v>
      </c>
      <c r="H1569" s="18">
        <f>SUM(G1569-F1569)</f>
        <v>9</v>
      </c>
      <c r="I1569" s="19">
        <f>H1569/F1569</f>
        <v>0.018</v>
      </c>
      <c r="J1569" s="19">
        <f>H1569/G1569</f>
        <v>0.0176817288801572</v>
      </c>
      <c r="K1569" t="s" s="21">
        <f>IF(J1569&lt;25%,"น้อยกว่า 25%",IF(J1569&gt;=25%,"มากกว่าหรือเท่ากับ 25%",IF(J1569&gt;=35%,"มากกว่าหรือเท่ากับ 35%")))</f>
        <v>18</v>
      </c>
    </row>
    <row r="1570" s="7" customFormat="1" ht="19.15" customHeight="1">
      <c r="A1570" t="s" s="25">
        <v>1526</v>
      </c>
      <c r="B1570" s="26">
        <v>4</v>
      </c>
      <c r="C1570" s="26">
        <v>33</v>
      </c>
      <c r="D1570" t="s" s="25">
        <v>1657</v>
      </c>
      <c r="E1570" t="s" s="25">
        <v>52</v>
      </c>
      <c r="F1570" s="56">
        <v>379</v>
      </c>
      <c r="G1570" s="26">
        <v>414</v>
      </c>
      <c r="H1570" s="18">
        <f>SUM(G1570-F1570)</f>
        <v>35</v>
      </c>
      <c r="I1570" s="19">
        <f>H1570/F1570</f>
        <v>0.0923482849604222</v>
      </c>
      <c r="J1570" s="19">
        <f>H1570/G1570</f>
        <v>0.0845410628019324</v>
      </c>
      <c r="K1570" t="s" s="21">
        <f>IF(J1570&lt;25%,"น้อยกว่า 25%",IF(J1570&gt;=25%,"มากกว่าหรือเท่ากับ 25%",IF(J1570&gt;=35%,"มากกว่าหรือเท่ากับ 35%")))</f>
        <v>18</v>
      </c>
    </row>
    <row r="1571" s="7" customFormat="1" ht="19.15" customHeight="1">
      <c r="A1571" t="s" s="25">
        <v>1526</v>
      </c>
      <c r="B1571" s="26">
        <v>4</v>
      </c>
      <c r="C1571" s="26">
        <v>7</v>
      </c>
      <c r="D1571" t="s" s="25">
        <v>1658</v>
      </c>
      <c r="E1571" t="s" s="25">
        <v>30</v>
      </c>
      <c r="F1571" s="56">
        <v>376</v>
      </c>
      <c r="G1571" s="26">
        <v>387</v>
      </c>
      <c r="H1571" s="18">
        <f>SUM(G1571-F1571)</f>
        <v>11</v>
      </c>
      <c r="I1571" s="19">
        <f>H1571/F1571</f>
        <v>0.0292553191489362</v>
      </c>
      <c r="J1571" s="19">
        <f>H1571/G1571</f>
        <v>0.0284237726098191</v>
      </c>
      <c r="K1571" t="s" s="21">
        <f>IF(J1571&lt;25%,"น้อยกว่า 25%",IF(J1571&gt;=25%,"มากกว่าหรือเท่ากับ 25%",IF(J1571&gt;=35%,"มากกว่าหรือเท่ากับ 35%")))</f>
        <v>18</v>
      </c>
    </row>
    <row r="1572" s="7" customFormat="1" ht="19.15" customHeight="1">
      <c r="A1572" t="s" s="25">
        <v>1526</v>
      </c>
      <c r="B1572" s="26">
        <v>4</v>
      </c>
      <c r="C1572" s="26">
        <v>3</v>
      </c>
      <c r="D1572" t="s" s="25">
        <v>1659</v>
      </c>
      <c r="E1572" t="s" s="25">
        <v>424</v>
      </c>
      <c r="F1572" s="56">
        <v>346</v>
      </c>
      <c r="G1572" s="26">
        <v>355</v>
      </c>
      <c r="H1572" s="18">
        <f>SUM(G1572-F1572)</f>
        <v>9</v>
      </c>
      <c r="I1572" s="19">
        <f>H1572/F1572</f>
        <v>0.0260115606936416</v>
      </c>
      <c r="J1572" s="19">
        <f>H1572/G1572</f>
        <v>0.0253521126760563</v>
      </c>
      <c r="K1572" t="s" s="21">
        <f>IF(J1572&lt;25%,"น้อยกว่า 25%",IF(J1572&gt;=25%,"มากกว่าหรือเท่ากับ 25%",IF(J1572&gt;=35%,"มากกว่าหรือเท่ากับ 35%")))</f>
        <v>18</v>
      </c>
    </row>
    <row r="1573" s="7" customFormat="1" ht="19.15" customHeight="1">
      <c r="A1573" t="s" s="25">
        <v>1526</v>
      </c>
      <c r="B1573" s="26">
        <v>4</v>
      </c>
      <c r="C1573" s="26">
        <v>10</v>
      </c>
      <c r="D1573" t="s" s="25">
        <v>1660</v>
      </c>
      <c r="E1573" t="s" s="25">
        <v>48</v>
      </c>
      <c r="F1573" s="56">
        <v>294</v>
      </c>
      <c r="G1573" s="26">
        <v>296</v>
      </c>
      <c r="H1573" s="18">
        <f>SUM(G1573-F1573)</f>
        <v>2</v>
      </c>
      <c r="I1573" s="19">
        <f>H1573/F1573</f>
        <v>0.00680272108843537</v>
      </c>
      <c r="J1573" s="19">
        <f>H1573/G1573</f>
        <v>0.00675675675675676</v>
      </c>
      <c r="K1573" t="s" s="21">
        <f>IF(J1573&lt;25%,"น้อยกว่า 25%",IF(J1573&gt;=25%,"มากกว่าหรือเท่ากับ 25%",IF(J1573&gt;=35%,"มากกว่าหรือเท่ากับ 35%")))</f>
        <v>18</v>
      </c>
    </row>
    <row r="1574" s="7" customFormat="1" ht="19.15" customHeight="1">
      <c r="A1574" t="s" s="25">
        <v>1526</v>
      </c>
      <c r="B1574" s="26">
        <v>4</v>
      </c>
      <c r="C1574" s="26">
        <v>25</v>
      </c>
      <c r="D1574" t="s" s="25">
        <v>1661</v>
      </c>
      <c r="E1574" t="s" s="25">
        <v>248</v>
      </c>
      <c r="F1574" s="56">
        <v>282</v>
      </c>
      <c r="G1574" s="26">
        <v>283</v>
      </c>
      <c r="H1574" s="18">
        <f>SUM(G1574-F1574)</f>
        <v>1</v>
      </c>
      <c r="I1574" s="19">
        <f>H1574/F1574</f>
        <v>0.00354609929078014</v>
      </c>
      <c r="J1574" s="19">
        <f>H1574/G1574</f>
        <v>0.00353356890459364</v>
      </c>
      <c r="K1574" t="s" s="21">
        <f>IF(J1574&lt;25%,"น้อยกว่า 25%",IF(J1574&gt;=25%,"มากกว่าหรือเท่ากับ 25%",IF(J1574&gt;=35%,"มากกว่าหรือเท่ากับ 35%")))</f>
        <v>18</v>
      </c>
    </row>
    <row r="1575" s="7" customFormat="1" ht="19.15" customHeight="1">
      <c r="A1575" t="s" s="25">
        <v>1526</v>
      </c>
      <c r="B1575" s="26">
        <v>4</v>
      </c>
      <c r="C1575" s="26">
        <v>11</v>
      </c>
      <c r="D1575" t="s" s="25">
        <v>1662</v>
      </c>
      <c r="E1575" t="s" s="25">
        <v>66</v>
      </c>
      <c r="F1575" s="56">
        <v>265</v>
      </c>
      <c r="G1575" s="26">
        <v>278</v>
      </c>
      <c r="H1575" s="18">
        <f>SUM(G1575-F1575)</f>
        <v>13</v>
      </c>
      <c r="I1575" s="19">
        <f>H1575/F1575</f>
        <v>0.0490566037735849</v>
      </c>
      <c r="J1575" s="19">
        <f>H1575/G1575</f>
        <v>0.0467625899280576</v>
      </c>
      <c r="K1575" t="s" s="21">
        <f>IF(J1575&lt;25%,"น้อยกว่า 25%",IF(J1575&gt;=25%,"มากกว่าหรือเท่ากับ 25%",IF(J1575&gt;=35%,"มากกว่าหรือเท่ากับ 35%")))</f>
        <v>18</v>
      </c>
    </row>
    <row r="1576" s="7" customFormat="1" ht="19.15" customHeight="1">
      <c r="A1576" t="s" s="25">
        <v>1526</v>
      </c>
      <c r="B1576" s="26">
        <v>4</v>
      </c>
      <c r="C1576" s="26">
        <v>4</v>
      </c>
      <c r="D1576" t="s" s="25">
        <v>1663</v>
      </c>
      <c r="E1576" t="s" s="25">
        <v>44</v>
      </c>
      <c r="F1576" s="56">
        <v>249</v>
      </c>
      <c r="G1576" s="26">
        <v>259</v>
      </c>
      <c r="H1576" s="18">
        <f>SUM(G1576-F1576)</f>
        <v>10</v>
      </c>
      <c r="I1576" s="19">
        <f>H1576/F1576</f>
        <v>0.0401606425702811</v>
      </c>
      <c r="J1576" s="19">
        <f>H1576/G1576</f>
        <v>0.0386100386100386</v>
      </c>
      <c r="K1576" t="s" s="21">
        <f>IF(J1576&lt;25%,"น้อยกว่า 25%",IF(J1576&gt;=25%,"มากกว่าหรือเท่ากับ 25%",IF(J1576&gt;=35%,"มากกว่าหรือเท่ากับ 35%")))</f>
        <v>18</v>
      </c>
    </row>
    <row r="1577" s="7" customFormat="1" ht="19.15" customHeight="1">
      <c r="A1577" t="s" s="25">
        <v>1526</v>
      </c>
      <c r="B1577" s="26">
        <v>4</v>
      </c>
      <c r="C1577" s="26">
        <v>5</v>
      </c>
      <c r="D1577" t="s" s="25">
        <v>1664</v>
      </c>
      <c r="E1577" t="s" s="25">
        <v>40</v>
      </c>
      <c r="F1577" s="56">
        <v>237</v>
      </c>
      <c r="G1577" s="26">
        <v>243</v>
      </c>
      <c r="H1577" s="18">
        <f>SUM(G1577-F1577)</f>
        <v>6</v>
      </c>
      <c r="I1577" s="19">
        <f>H1577/F1577</f>
        <v>0.0253164556962025</v>
      </c>
      <c r="J1577" s="19">
        <f>H1577/G1577</f>
        <v>0.0246913580246914</v>
      </c>
      <c r="K1577" t="s" s="21">
        <f>IF(J1577&lt;25%,"น้อยกว่า 25%",IF(J1577&gt;=25%,"มากกว่าหรือเท่ากับ 25%",IF(J1577&gt;=35%,"มากกว่าหรือเท่ากับ 35%")))</f>
        <v>18</v>
      </c>
    </row>
    <row r="1578" s="7" customFormat="1" ht="19.15" customHeight="1">
      <c r="A1578" t="s" s="25">
        <v>1526</v>
      </c>
      <c r="B1578" s="26">
        <v>4</v>
      </c>
      <c r="C1578" s="26">
        <v>41</v>
      </c>
      <c r="D1578" t="s" s="25">
        <v>1665</v>
      </c>
      <c r="E1578" t="s" s="25">
        <v>32</v>
      </c>
      <c r="F1578" s="56">
        <v>218</v>
      </c>
      <c r="G1578" s="26">
        <v>224</v>
      </c>
      <c r="H1578" s="18">
        <f>SUM(G1578-F1578)</f>
        <v>6</v>
      </c>
      <c r="I1578" s="19">
        <f>H1578/F1578</f>
        <v>0.0275229357798165</v>
      </c>
      <c r="J1578" s="19">
        <f>H1578/G1578</f>
        <v>0.0267857142857143</v>
      </c>
      <c r="K1578" t="s" s="21">
        <f>IF(J1578&lt;25%,"น้อยกว่า 25%",IF(J1578&gt;=25%,"มากกว่าหรือเท่ากับ 25%",IF(J1578&gt;=35%,"มากกว่าหรือเท่ากับ 35%")))</f>
        <v>18</v>
      </c>
    </row>
    <row r="1579" s="7" customFormat="1" ht="19.15" customHeight="1">
      <c r="A1579" t="s" s="25">
        <v>1526</v>
      </c>
      <c r="B1579" s="26">
        <v>4</v>
      </c>
      <c r="C1579" s="26">
        <v>18</v>
      </c>
      <c r="D1579" t="s" s="25">
        <v>1666</v>
      </c>
      <c r="E1579" t="s" s="25">
        <v>60</v>
      </c>
      <c r="F1579" s="56">
        <v>169</v>
      </c>
      <c r="G1579" s="26">
        <v>177</v>
      </c>
      <c r="H1579" s="18">
        <f>SUM(G1579-F1579)</f>
        <v>8</v>
      </c>
      <c r="I1579" s="19">
        <f>H1579/F1579</f>
        <v>0.0473372781065089</v>
      </c>
      <c r="J1579" s="19">
        <f>H1579/G1579</f>
        <v>0.0451977401129944</v>
      </c>
      <c r="K1579" t="s" s="21">
        <f>IF(J1579&lt;25%,"น้อยกว่า 25%",IF(J1579&gt;=25%,"มากกว่าหรือเท่ากับ 25%",IF(J1579&gt;=35%,"มากกว่าหรือเท่ากับ 35%")))</f>
        <v>18</v>
      </c>
    </row>
    <row r="1580" s="7" customFormat="1" ht="19.15" customHeight="1">
      <c r="A1580" t="s" s="25">
        <v>1526</v>
      </c>
      <c r="B1580" s="26">
        <v>4</v>
      </c>
      <c r="C1580" s="26">
        <v>21</v>
      </c>
      <c r="D1580" t="s" s="25">
        <v>1667</v>
      </c>
      <c r="E1580" t="s" s="25">
        <v>74</v>
      </c>
      <c r="F1580" s="56">
        <v>158</v>
      </c>
      <c r="G1580" s="26">
        <v>158</v>
      </c>
      <c r="H1580" s="18">
        <f>SUM(G1580-F1580)</f>
        <v>0</v>
      </c>
      <c r="I1580" s="19">
        <f>H1580/F1580</f>
        <v>0</v>
      </c>
      <c r="J1580" s="19">
        <f>H1580/G1580</f>
        <v>0</v>
      </c>
      <c r="K1580" t="s" s="21">
        <f>IF(J1580&lt;25%,"น้อยกว่า 25%",IF(J1580&gt;=25%,"มากกว่าหรือเท่ากับ 25%",IF(J1580&gt;=35%,"มากกว่าหรือเท่ากับ 35%")))</f>
        <v>18</v>
      </c>
    </row>
    <row r="1581" s="7" customFormat="1" ht="19.15" customHeight="1">
      <c r="A1581" t="s" s="25">
        <v>1526</v>
      </c>
      <c r="B1581" s="26">
        <v>4</v>
      </c>
      <c r="C1581" s="26">
        <v>31</v>
      </c>
      <c r="D1581" t="s" s="25">
        <v>1668</v>
      </c>
      <c r="E1581" t="s" s="25">
        <v>62</v>
      </c>
      <c r="F1581" s="56">
        <v>139</v>
      </c>
      <c r="G1581" s="26">
        <v>146</v>
      </c>
      <c r="H1581" s="18">
        <f>SUM(G1581-F1581)</f>
        <v>7</v>
      </c>
      <c r="I1581" s="19">
        <f>H1581/F1581</f>
        <v>0.0503597122302158</v>
      </c>
      <c r="J1581" s="19">
        <f>H1581/G1581</f>
        <v>0.0479452054794521</v>
      </c>
      <c r="K1581" t="s" s="21">
        <f>IF(J1581&lt;25%,"น้อยกว่า 25%",IF(J1581&gt;=25%,"มากกว่าหรือเท่ากับ 25%",IF(J1581&gt;=35%,"มากกว่าหรือเท่ากับ 35%")))</f>
        <v>18</v>
      </c>
    </row>
    <row r="1582" s="7" customFormat="1" ht="19.15" customHeight="1">
      <c r="A1582" t="s" s="25">
        <v>1526</v>
      </c>
      <c r="B1582" s="26">
        <v>4</v>
      </c>
      <c r="C1582" s="26">
        <v>27</v>
      </c>
      <c r="D1582" t="s" s="25">
        <v>1669</v>
      </c>
      <c r="E1582" t="s" s="25">
        <v>237</v>
      </c>
      <c r="F1582" s="56">
        <v>133</v>
      </c>
      <c r="G1582" s="26">
        <v>135</v>
      </c>
      <c r="H1582" s="18">
        <f>SUM(G1582-F1582)</f>
        <v>2</v>
      </c>
      <c r="I1582" s="19">
        <f>H1582/F1582</f>
        <v>0.0150375939849624</v>
      </c>
      <c r="J1582" s="19">
        <f>H1582/G1582</f>
        <v>0.0148148148148148</v>
      </c>
      <c r="K1582" t="s" s="21">
        <f>IF(J1582&lt;25%,"น้อยกว่า 25%",IF(J1582&gt;=25%,"มากกว่าหรือเท่ากับ 25%",IF(J1582&gt;=35%,"มากกว่าหรือเท่ากับ 35%")))</f>
        <v>18</v>
      </c>
    </row>
    <row r="1583" s="7" customFormat="1" ht="19.15" customHeight="1">
      <c r="A1583" t="s" s="25">
        <v>1526</v>
      </c>
      <c r="B1583" s="26">
        <v>4</v>
      </c>
      <c r="C1583" s="26">
        <v>37</v>
      </c>
      <c r="D1583" t="s" s="25">
        <v>1670</v>
      </c>
      <c r="E1583" t="s" s="25">
        <v>1559</v>
      </c>
      <c r="F1583" s="56">
        <v>123</v>
      </c>
      <c r="G1583" s="26">
        <v>124</v>
      </c>
      <c r="H1583" s="18">
        <f>SUM(G1583-F1583)</f>
        <v>1</v>
      </c>
      <c r="I1583" s="19">
        <f>H1583/F1583</f>
        <v>0.008130081300813011</v>
      </c>
      <c r="J1583" s="19">
        <f>H1583/G1583</f>
        <v>0.00806451612903226</v>
      </c>
      <c r="K1583" t="s" s="21">
        <f>IF(J1583&lt;25%,"น้อยกว่า 25%",IF(J1583&gt;=25%,"มากกว่าหรือเท่ากับ 25%",IF(J1583&gt;=35%,"มากกว่าหรือเท่ากับ 35%")))</f>
        <v>18</v>
      </c>
    </row>
    <row r="1584" s="7" customFormat="1" ht="19.15" customHeight="1">
      <c r="A1584" t="s" s="25">
        <v>1526</v>
      </c>
      <c r="B1584" s="26">
        <v>4</v>
      </c>
      <c r="C1584" s="26">
        <v>22</v>
      </c>
      <c r="D1584" t="s" s="25">
        <v>1671</v>
      </c>
      <c r="E1584" t="s" s="25">
        <v>106</v>
      </c>
      <c r="F1584" s="56">
        <v>117</v>
      </c>
      <c r="G1584" s="26">
        <v>117</v>
      </c>
      <c r="H1584" s="18">
        <f>SUM(G1584-F1584)</f>
        <v>0</v>
      </c>
      <c r="I1584" s="19">
        <f>H1584/F1584</f>
        <v>0</v>
      </c>
      <c r="J1584" s="19">
        <f>H1584/G1584</f>
        <v>0</v>
      </c>
      <c r="K1584" t="s" s="21">
        <f>IF(J1584&lt;25%,"น้อยกว่า 25%",IF(J1584&gt;=25%,"มากกว่าหรือเท่ากับ 25%",IF(J1584&gt;=35%,"มากกว่าหรือเท่ากับ 35%")))</f>
        <v>18</v>
      </c>
    </row>
    <row r="1585" s="7" customFormat="1" ht="19.15" customHeight="1">
      <c r="A1585" t="s" s="25">
        <v>1526</v>
      </c>
      <c r="B1585" s="26">
        <v>4</v>
      </c>
      <c r="C1585" s="26">
        <v>29</v>
      </c>
      <c r="D1585" t="s" s="25">
        <v>1672</v>
      </c>
      <c r="E1585" t="s" s="25">
        <v>185</v>
      </c>
      <c r="F1585" s="56">
        <v>111</v>
      </c>
      <c r="G1585" s="26">
        <v>112</v>
      </c>
      <c r="H1585" s="18">
        <f>SUM(G1585-F1585)</f>
        <v>1</v>
      </c>
      <c r="I1585" s="19">
        <f>H1585/F1585</f>
        <v>0.009009009009009011</v>
      </c>
      <c r="J1585" s="19">
        <f>H1585/G1585</f>
        <v>0.00892857142857143</v>
      </c>
      <c r="K1585" t="s" s="21">
        <f>IF(J1585&lt;25%,"น้อยกว่า 25%",IF(J1585&gt;=25%,"มากกว่าหรือเท่ากับ 25%",IF(J1585&gt;=35%,"มากกว่าหรือเท่ากับ 35%")))</f>
        <v>18</v>
      </c>
    </row>
    <row r="1586" s="7" customFormat="1" ht="19.15" customHeight="1">
      <c r="A1586" t="s" s="25">
        <v>1526</v>
      </c>
      <c r="B1586" s="26">
        <v>4</v>
      </c>
      <c r="C1586" s="26">
        <v>32</v>
      </c>
      <c r="D1586" t="s" s="25">
        <v>1673</v>
      </c>
      <c r="E1586" t="s" s="25">
        <v>72</v>
      </c>
      <c r="F1586" s="56">
        <v>93</v>
      </c>
      <c r="G1586" s="26">
        <v>97</v>
      </c>
      <c r="H1586" s="18">
        <f>SUM(G1586-F1586)</f>
        <v>4</v>
      </c>
      <c r="I1586" s="19">
        <f>H1586/F1586</f>
        <v>0.043010752688172</v>
      </c>
      <c r="J1586" s="19">
        <f>H1586/G1586</f>
        <v>0.0412371134020619</v>
      </c>
      <c r="K1586" t="s" s="21">
        <f>IF(J1586&lt;25%,"น้อยกว่า 25%",IF(J1586&gt;=25%,"มากกว่าหรือเท่ากับ 25%",IF(J1586&gt;=35%,"มากกว่าหรือเท่ากับ 35%")))</f>
        <v>18</v>
      </c>
    </row>
    <row r="1587" s="7" customFormat="1" ht="19.15" customHeight="1">
      <c r="A1587" t="s" s="25">
        <v>1526</v>
      </c>
      <c r="B1587" s="26">
        <v>4</v>
      </c>
      <c r="C1587" s="26">
        <v>40</v>
      </c>
      <c r="D1587" t="s" s="25">
        <v>1674</v>
      </c>
      <c r="E1587" t="s" s="25">
        <v>1427</v>
      </c>
      <c r="F1587" s="56">
        <v>75</v>
      </c>
      <c r="G1587" s="26">
        <v>81</v>
      </c>
      <c r="H1587" s="18">
        <f>SUM(G1587-F1587)</f>
        <v>6</v>
      </c>
      <c r="I1587" s="19">
        <f>H1587/F1587</f>
        <v>0.08</v>
      </c>
      <c r="J1587" s="19">
        <f>H1587/G1587</f>
        <v>0.0740740740740741</v>
      </c>
      <c r="K1587" t="s" s="21">
        <f>IF(J1587&lt;25%,"น้อยกว่า 25%",IF(J1587&gt;=25%,"มากกว่าหรือเท่ากับ 25%",IF(J1587&gt;=35%,"มากกว่าหรือเท่ากับ 35%")))</f>
        <v>18</v>
      </c>
    </row>
    <row r="1588" s="7" customFormat="1" ht="19.15" customHeight="1">
      <c r="A1588" t="s" s="25">
        <v>1526</v>
      </c>
      <c r="B1588" s="26">
        <v>4</v>
      </c>
      <c r="C1588" s="26">
        <v>42</v>
      </c>
      <c r="D1588" t="s" s="25">
        <v>1675</v>
      </c>
      <c r="E1588" t="s" s="25">
        <v>68</v>
      </c>
      <c r="F1588" s="56">
        <v>75</v>
      </c>
      <c r="G1588" s="26">
        <v>80</v>
      </c>
      <c r="H1588" s="18">
        <f>SUM(G1588-F1588)</f>
        <v>5</v>
      </c>
      <c r="I1588" s="19">
        <f>H1588/F1588</f>
        <v>0.06666666666666669</v>
      </c>
      <c r="J1588" s="19">
        <f>H1588/G1588</f>
        <v>0.0625</v>
      </c>
      <c r="K1588" t="s" s="21">
        <f>IF(J1588&lt;25%,"น้อยกว่า 25%",IF(J1588&gt;=25%,"มากกว่าหรือเท่ากับ 25%",IF(J1588&gt;=35%,"มากกว่าหรือเท่ากับ 35%")))</f>
        <v>18</v>
      </c>
    </row>
    <row r="1589" s="7" customFormat="1" ht="19.15" customHeight="1">
      <c r="A1589" t="s" s="25">
        <v>1526</v>
      </c>
      <c r="B1589" s="26">
        <v>4</v>
      </c>
      <c r="C1589" s="26">
        <v>28</v>
      </c>
      <c r="D1589" t="s" s="25">
        <v>1676</v>
      </c>
      <c r="E1589" t="s" s="25">
        <v>147</v>
      </c>
      <c r="F1589" s="56">
        <v>64</v>
      </c>
      <c r="G1589" s="26">
        <v>68</v>
      </c>
      <c r="H1589" s="18">
        <f>SUM(G1589-F1589)</f>
        <v>4</v>
      </c>
      <c r="I1589" s="19">
        <f>H1589/F1589</f>
        <v>0.0625</v>
      </c>
      <c r="J1589" s="19">
        <f>H1589/G1589</f>
        <v>0.0588235294117647</v>
      </c>
      <c r="K1589" t="s" s="21">
        <f>IF(J1589&lt;25%,"น้อยกว่า 25%",IF(J1589&gt;=25%,"มากกว่าหรือเท่ากับ 25%",IF(J1589&gt;=35%,"มากกว่าหรือเท่ากับ 35%")))</f>
        <v>18</v>
      </c>
    </row>
    <row r="1590" s="7" customFormat="1" ht="19.15" customHeight="1">
      <c r="A1590" t="s" s="25">
        <v>1526</v>
      </c>
      <c r="B1590" s="26">
        <v>4</v>
      </c>
      <c r="C1590" s="26">
        <v>23</v>
      </c>
      <c r="D1590" t="s" s="25">
        <v>1677</v>
      </c>
      <c r="E1590" t="s" s="25">
        <v>76</v>
      </c>
      <c r="F1590" s="56">
        <v>59</v>
      </c>
      <c r="G1590" s="26">
        <v>60</v>
      </c>
      <c r="H1590" s="18">
        <f>SUM(G1590-F1590)</f>
        <v>1</v>
      </c>
      <c r="I1590" s="19">
        <f>H1590/F1590</f>
        <v>0.0169491525423729</v>
      </c>
      <c r="J1590" s="19">
        <f>H1590/G1590</f>
        <v>0.0166666666666667</v>
      </c>
      <c r="K1590" t="s" s="21">
        <f>IF(J1590&lt;25%,"น้อยกว่า 25%",IF(J1590&gt;=25%,"มากกว่าหรือเท่ากับ 25%",IF(J1590&gt;=35%,"มากกว่าหรือเท่ากับ 35%")))</f>
        <v>18</v>
      </c>
    </row>
    <row r="1591" s="7" customFormat="1" ht="19.15" customHeight="1">
      <c r="A1591" t="s" s="25">
        <v>1526</v>
      </c>
      <c r="B1591" s="26">
        <v>4</v>
      </c>
      <c r="C1591" s="26">
        <v>38</v>
      </c>
      <c r="D1591" t="s" s="25">
        <v>1678</v>
      </c>
      <c r="E1591" t="s" s="25">
        <v>153</v>
      </c>
      <c r="F1591" s="56">
        <v>45</v>
      </c>
      <c r="G1591" s="26">
        <v>47</v>
      </c>
      <c r="H1591" s="18">
        <f>SUM(G1591-F1591)</f>
        <v>2</v>
      </c>
      <c r="I1591" s="19">
        <f>H1591/F1591</f>
        <v>0.0444444444444444</v>
      </c>
      <c r="J1591" s="19">
        <f>H1591/G1591</f>
        <v>0.0425531914893617</v>
      </c>
      <c r="K1591" t="s" s="21">
        <f>IF(J1591&lt;25%,"น้อยกว่า 25%",IF(J1591&gt;=25%,"มากกว่าหรือเท่ากับ 25%",IF(J1591&gt;=35%,"มากกว่าหรือเท่ากับ 35%")))</f>
        <v>18</v>
      </c>
    </row>
    <row r="1592" s="7" customFormat="1" ht="19.15" customHeight="1">
      <c r="A1592" t="s" s="25">
        <v>1526</v>
      </c>
      <c r="B1592" s="26">
        <v>4</v>
      </c>
      <c r="C1592" s="26">
        <v>20</v>
      </c>
      <c r="D1592" t="s" s="25">
        <v>1679</v>
      </c>
      <c r="E1592" t="s" s="25">
        <v>1680</v>
      </c>
      <c r="F1592" s="56">
        <v>36</v>
      </c>
      <c r="G1592" s="26">
        <v>37</v>
      </c>
      <c r="H1592" s="18">
        <f>SUM(G1592-F1592)</f>
        <v>1</v>
      </c>
      <c r="I1592" s="19">
        <f>H1592/F1592</f>
        <v>0.0277777777777778</v>
      </c>
      <c r="J1592" s="19">
        <f>H1592/G1592</f>
        <v>0.027027027027027</v>
      </c>
      <c r="K1592" t="s" s="21">
        <f>IF(J1592&lt;25%,"น้อยกว่า 25%",IF(J1592&gt;=25%,"มากกว่าหรือเท่ากับ 25%",IF(J1592&gt;=35%,"มากกว่าหรือเท่ากับ 35%")))</f>
        <v>18</v>
      </c>
    </row>
    <row r="1593" s="7" customFormat="1" ht="19.15" customHeight="1">
      <c r="A1593" t="s" s="25">
        <v>1526</v>
      </c>
      <c r="B1593" s="26">
        <v>4</v>
      </c>
      <c r="C1593" s="26">
        <v>19</v>
      </c>
      <c r="D1593" t="s" s="25">
        <v>1681</v>
      </c>
      <c r="E1593" t="s" s="25">
        <v>64</v>
      </c>
      <c r="F1593" s="56">
        <v>33</v>
      </c>
      <c r="G1593" s="26">
        <v>34</v>
      </c>
      <c r="H1593" s="18">
        <f>SUM(G1593-F1593)</f>
        <v>1</v>
      </c>
      <c r="I1593" s="19">
        <f>H1593/F1593</f>
        <v>0.0303030303030303</v>
      </c>
      <c r="J1593" s="19">
        <f>H1593/G1593</f>
        <v>0.0294117647058824</v>
      </c>
      <c r="K1593" t="s" s="21">
        <f>IF(J1593&lt;25%,"น้อยกว่า 25%",IF(J1593&gt;=25%,"มากกว่าหรือเท่ากับ 25%",IF(J1593&gt;=35%,"มากกว่าหรือเท่ากับ 35%")))</f>
        <v>18</v>
      </c>
    </row>
    <row r="1594" s="7" customFormat="1" ht="19.15" customHeight="1">
      <c r="A1594" t="s" s="16">
        <v>1526</v>
      </c>
      <c r="B1594" s="17">
        <v>5</v>
      </c>
      <c r="C1594" s="17">
        <v>7</v>
      </c>
      <c r="D1594" t="s" s="16">
        <v>1682</v>
      </c>
      <c r="E1594" t="s" s="16">
        <v>84</v>
      </c>
      <c r="F1594" s="55">
        <v>37679</v>
      </c>
      <c r="G1594" s="17">
        <v>39112</v>
      </c>
      <c r="H1594" s="18">
        <f>SUM(G1594-F1594)</f>
        <v>1433</v>
      </c>
      <c r="I1594" s="19">
        <f>H1594/F1594</f>
        <v>0.0380317948990154</v>
      </c>
      <c r="J1594" s="19">
        <f>H1594/G1594</f>
        <v>0.0366383718551851</v>
      </c>
      <c r="K1594" t="s" s="21">
        <f>IF(J1594&lt;25%,"น้อยกว่า 25%",IF(J1594&gt;=25%,"มากกว่าหรือเท่ากับ 25%",IF(J1594&gt;=35%,"มากกว่าหรือเท่ากับ 35%")))</f>
        <v>18</v>
      </c>
    </row>
    <row r="1595" s="7" customFormat="1" ht="19.15" customHeight="1">
      <c r="A1595" t="s" s="16">
        <v>1526</v>
      </c>
      <c r="B1595" s="17">
        <v>5</v>
      </c>
      <c r="C1595" s="17">
        <v>15</v>
      </c>
      <c r="D1595" t="s" s="16">
        <v>1683</v>
      </c>
      <c r="E1595" t="s" s="16">
        <v>20</v>
      </c>
      <c r="F1595" s="55">
        <v>19862</v>
      </c>
      <c r="G1595" s="17">
        <v>21024</v>
      </c>
      <c r="H1595" s="18">
        <f>SUM(G1595-F1595)</f>
        <v>1162</v>
      </c>
      <c r="I1595" s="19">
        <f>H1595/F1595</f>
        <v>0.0585036753599839</v>
      </c>
      <c r="J1595" s="19">
        <f>H1595/G1595</f>
        <v>0.0552701674277017</v>
      </c>
      <c r="K1595" t="s" s="21">
        <f>IF(J1595&lt;25%,"น้อยกว่า 25%",IF(J1595&gt;=25%,"มากกว่าหรือเท่ากับ 25%",IF(J1595&gt;=35%,"มากกว่าหรือเท่ากับ 35%")))</f>
        <v>18</v>
      </c>
    </row>
    <row r="1596" s="7" customFormat="1" ht="19.15" customHeight="1">
      <c r="A1596" t="s" s="16">
        <v>1526</v>
      </c>
      <c r="B1596" s="17">
        <v>5</v>
      </c>
      <c r="C1596" s="17">
        <v>5</v>
      </c>
      <c r="D1596" t="s" s="16">
        <v>1684</v>
      </c>
      <c r="E1596" t="s" s="16">
        <v>22</v>
      </c>
      <c r="F1596" s="55">
        <v>9345</v>
      </c>
      <c r="G1596" s="17">
        <v>9574</v>
      </c>
      <c r="H1596" s="18">
        <f>SUM(G1596-F1596)</f>
        <v>229</v>
      </c>
      <c r="I1596" s="19">
        <f>H1596/F1596</f>
        <v>0.0245050829320492</v>
      </c>
      <c r="J1596" s="19">
        <f>H1596/G1596</f>
        <v>0.0239189471485273</v>
      </c>
      <c r="K1596" t="s" s="21">
        <f>IF(J1596&lt;25%,"น้อยกว่า 25%",IF(J1596&gt;=25%,"มากกว่าหรือเท่ากับ 25%",IF(J1596&gt;=35%,"มากกว่าหรือเท่ากับ 35%")))</f>
        <v>18</v>
      </c>
    </row>
    <row r="1597" s="7" customFormat="1" ht="19.15" customHeight="1">
      <c r="A1597" t="s" s="16">
        <v>1526</v>
      </c>
      <c r="B1597" s="17">
        <v>5</v>
      </c>
      <c r="C1597" s="17">
        <v>31</v>
      </c>
      <c r="D1597" t="s" s="16">
        <v>1685</v>
      </c>
      <c r="E1597" t="s" s="16">
        <v>38</v>
      </c>
      <c r="F1597" s="55">
        <v>3872</v>
      </c>
      <c r="G1597" s="17">
        <v>3890</v>
      </c>
      <c r="H1597" s="18">
        <f>SUM(G1597-F1597)</f>
        <v>18</v>
      </c>
      <c r="I1597" s="19">
        <f>H1597/F1597</f>
        <v>0.00464876033057851</v>
      </c>
      <c r="J1597" s="19">
        <f>H1597/G1597</f>
        <v>0.00462724935732648</v>
      </c>
      <c r="K1597" t="s" s="21">
        <f>IF(J1597&lt;25%,"น้อยกว่า 25%",IF(J1597&gt;=25%,"มากกว่าหรือเท่ากับ 25%",IF(J1597&gt;=35%,"มากกว่าหรือเท่ากับ 35%")))</f>
        <v>18</v>
      </c>
    </row>
    <row r="1598" s="7" customFormat="1" ht="19.15" customHeight="1">
      <c r="A1598" t="s" s="16">
        <v>1526</v>
      </c>
      <c r="B1598" s="17">
        <v>5</v>
      </c>
      <c r="C1598" s="17">
        <v>10</v>
      </c>
      <c r="D1598" t="s" s="16">
        <v>1686</v>
      </c>
      <c r="E1598" t="s" s="16">
        <v>28</v>
      </c>
      <c r="F1598" s="55">
        <v>2762</v>
      </c>
      <c r="G1598" s="17">
        <v>2867</v>
      </c>
      <c r="H1598" s="18">
        <f>SUM(G1598-F1598)</f>
        <v>105</v>
      </c>
      <c r="I1598" s="19">
        <f>H1598/F1598</f>
        <v>0.0380159304851557</v>
      </c>
      <c r="J1598" s="19">
        <f>H1598/G1598</f>
        <v>0.0366236484129752</v>
      </c>
      <c r="K1598" t="s" s="21">
        <f>IF(J1598&lt;25%,"น้อยกว่า 25%",IF(J1598&gt;=25%,"มากกว่าหรือเท่ากับ 25%",IF(J1598&gt;=35%,"มากกว่าหรือเท่ากับ 35%")))</f>
        <v>18</v>
      </c>
    </row>
    <row r="1599" s="7" customFormat="1" ht="19.15" customHeight="1">
      <c r="A1599" t="s" s="16">
        <v>1526</v>
      </c>
      <c r="B1599" s="17">
        <v>5</v>
      </c>
      <c r="C1599" s="17">
        <v>2</v>
      </c>
      <c r="D1599" t="s" s="16">
        <v>1687</v>
      </c>
      <c r="E1599" t="s" s="16">
        <v>17</v>
      </c>
      <c r="F1599" s="55">
        <v>1126</v>
      </c>
      <c r="G1599" s="17">
        <v>1162</v>
      </c>
      <c r="H1599" s="18">
        <f>SUM(G1599-F1599)</f>
        <v>36</v>
      </c>
      <c r="I1599" s="19">
        <f>H1599/F1599</f>
        <v>0.0319715808170515</v>
      </c>
      <c r="J1599" s="19">
        <f>H1599/G1599</f>
        <v>0.0309810671256454</v>
      </c>
      <c r="K1599" t="s" s="21">
        <f>IF(J1599&lt;25%,"น้อยกว่า 25%",IF(J1599&gt;=25%,"มากกว่าหรือเท่ากับ 25%",IF(J1599&gt;=35%,"มากกว่าหรือเท่ากับ 35%")))</f>
        <v>18</v>
      </c>
    </row>
    <row r="1600" s="7" customFormat="1" ht="19.15" customHeight="1">
      <c r="A1600" t="s" s="16">
        <v>1526</v>
      </c>
      <c r="B1600" s="17">
        <v>5</v>
      </c>
      <c r="C1600" s="17">
        <v>27</v>
      </c>
      <c r="D1600" t="s" s="16">
        <v>1688</v>
      </c>
      <c r="E1600" t="s" s="16">
        <v>237</v>
      </c>
      <c r="F1600" s="55">
        <v>864</v>
      </c>
      <c r="G1600" s="17">
        <v>905</v>
      </c>
      <c r="H1600" s="18">
        <f>SUM(G1600-F1600)</f>
        <v>41</v>
      </c>
      <c r="I1600" s="19">
        <f>H1600/F1600</f>
        <v>0.0474537037037037</v>
      </c>
      <c r="J1600" s="19">
        <f>H1600/G1600</f>
        <v>0.0453038674033149</v>
      </c>
      <c r="K1600" t="s" s="21">
        <f>IF(J1600&lt;25%,"น้อยกว่า 25%",IF(J1600&gt;=25%,"มากกว่าหรือเท่ากับ 25%",IF(J1600&gt;=35%,"มากกว่าหรือเท่ากับ 35%")))</f>
        <v>18</v>
      </c>
    </row>
    <row r="1601" s="7" customFormat="1" ht="19.15" customHeight="1">
      <c r="A1601" t="s" s="16">
        <v>1526</v>
      </c>
      <c r="B1601" s="17">
        <v>5</v>
      </c>
      <c r="C1601" s="17">
        <v>35</v>
      </c>
      <c r="D1601" t="s" s="16">
        <v>1689</v>
      </c>
      <c r="E1601" t="s" s="16">
        <v>153</v>
      </c>
      <c r="F1601" s="55">
        <v>558</v>
      </c>
      <c r="G1601" s="17">
        <v>598</v>
      </c>
      <c r="H1601" s="18">
        <f>SUM(G1601-F1601)</f>
        <v>40</v>
      </c>
      <c r="I1601" s="19">
        <f>H1601/F1601</f>
        <v>0.0716845878136201</v>
      </c>
      <c r="J1601" s="19">
        <f>H1601/G1601</f>
        <v>0.06688963210702339</v>
      </c>
      <c r="K1601" t="s" s="21">
        <f>IF(J1601&lt;25%,"น้อยกว่า 25%",IF(J1601&gt;=25%,"มากกว่าหรือเท่ากับ 25%",IF(J1601&gt;=35%,"มากกว่าหรือเท่ากับ 35%")))</f>
        <v>18</v>
      </c>
    </row>
    <row r="1602" s="7" customFormat="1" ht="19.15" customHeight="1">
      <c r="A1602" t="s" s="16">
        <v>1526</v>
      </c>
      <c r="B1602" s="17">
        <v>5</v>
      </c>
      <c r="C1602" s="17">
        <v>11</v>
      </c>
      <c r="D1602" t="s" s="16">
        <v>1690</v>
      </c>
      <c r="E1602" t="s" s="16">
        <v>101</v>
      </c>
      <c r="F1602" s="55">
        <v>426</v>
      </c>
      <c r="G1602" s="17">
        <v>427</v>
      </c>
      <c r="H1602" s="18">
        <f>SUM(G1602-F1602)</f>
        <v>1</v>
      </c>
      <c r="I1602" s="19">
        <f>H1602/F1602</f>
        <v>0.00234741784037559</v>
      </c>
      <c r="J1602" s="19">
        <f>H1602/G1602</f>
        <v>0.00234192037470726</v>
      </c>
      <c r="K1602" t="s" s="21">
        <f>IF(J1602&lt;25%,"น้อยกว่า 25%",IF(J1602&gt;=25%,"มากกว่าหรือเท่ากับ 25%",IF(J1602&gt;=35%,"มากกว่าหรือเท่ากับ 35%")))</f>
        <v>18</v>
      </c>
    </row>
    <row r="1603" s="7" customFormat="1" ht="19.15" customHeight="1">
      <c r="A1603" t="s" s="16">
        <v>1526</v>
      </c>
      <c r="B1603" s="17">
        <v>5</v>
      </c>
      <c r="C1603" s="17">
        <v>6</v>
      </c>
      <c r="D1603" t="s" s="16">
        <v>1691</v>
      </c>
      <c r="E1603" t="s" s="16">
        <v>1537</v>
      </c>
      <c r="F1603" s="55">
        <v>369</v>
      </c>
      <c r="G1603" s="17">
        <v>379</v>
      </c>
      <c r="H1603" s="18">
        <f>SUM(G1603-F1603)</f>
        <v>10</v>
      </c>
      <c r="I1603" s="19">
        <f>H1603/F1603</f>
        <v>0.02710027100271</v>
      </c>
      <c r="J1603" s="19">
        <f>H1603/G1603</f>
        <v>0.0263852242744063</v>
      </c>
      <c r="K1603" t="s" s="21">
        <f>IF(J1603&lt;25%,"น้อยกว่า 25%",IF(J1603&gt;=25%,"มากกว่าหรือเท่ากับ 25%",IF(J1603&gt;=35%,"มากกว่าหรือเท่ากับ 35%")))</f>
        <v>18</v>
      </c>
    </row>
    <row r="1604" s="7" customFormat="1" ht="19.15" customHeight="1">
      <c r="A1604" t="s" s="16">
        <v>1526</v>
      </c>
      <c r="B1604" s="17">
        <v>5</v>
      </c>
      <c r="C1604" s="17">
        <v>8</v>
      </c>
      <c r="D1604" t="s" s="16">
        <v>1692</v>
      </c>
      <c r="E1604" t="s" s="16">
        <v>26</v>
      </c>
      <c r="F1604" s="55">
        <v>349</v>
      </c>
      <c r="G1604" s="17">
        <v>354</v>
      </c>
      <c r="H1604" s="18">
        <f>SUM(G1604-F1604)</f>
        <v>5</v>
      </c>
      <c r="I1604" s="19">
        <f>H1604/F1604</f>
        <v>0.0143266475644699</v>
      </c>
      <c r="J1604" s="19">
        <f>H1604/G1604</f>
        <v>0.0141242937853107</v>
      </c>
      <c r="K1604" t="s" s="21">
        <f>IF(J1604&lt;25%,"น้อยกว่า 25%",IF(J1604&gt;=25%,"มากกว่าหรือเท่ากับ 25%",IF(J1604&gt;=35%,"มากกว่าหรือเท่ากับ 35%")))</f>
        <v>18</v>
      </c>
    </row>
    <row r="1605" s="7" customFormat="1" ht="19.15" customHeight="1">
      <c r="A1605" t="s" s="16">
        <v>1526</v>
      </c>
      <c r="B1605" s="17">
        <v>5</v>
      </c>
      <c r="C1605" s="17">
        <v>13</v>
      </c>
      <c r="D1605" t="s" s="16">
        <v>1693</v>
      </c>
      <c r="E1605" t="s" s="16">
        <v>44</v>
      </c>
      <c r="F1605" s="55">
        <v>330</v>
      </c>
      <c r="G1605" s="17">
        <v>335</v>
      </c>
      <c r="H1605" s="18">
        <f>SUM(G1605-F1605)</f>
        <v>5</v>
      </c>
      <c r="I1605" s="19">
        <f>H1605/F1605</f>
        <v>0.0151515151515152</v>
      </c>
      <c r="J1605" s="19">
        <f>H1605/G1605</f>
        <v>0.0149253731343284</v>
      </c>
      <c r="K1605" t="s" s="21">
        <f>IF(J1605&lt;25%,"น้อยกว่า 25%",IF(J1605&gt;=25%,"มากกว่าหรือเท่ากับ 25%",IF(J1605&gt;=35%,"มากกว่าหรือเท่ากับ 35%")))</f>
        <v>18</v>
      </c>
    </row>
    <row r="1606" s="7" customFormat="1" ht="19.15" customHeight="1">
      <c r="A1606" t="s" s="16">
        <v>1526</v>
      </c>
      <c r="B1606" s="17">
        <v>5</v>
      </c>
      <c r="C1606" s="17">
        <v>20</v>
      </c>
      <c r="D1606" t="s" s="16">
        <v>1694</v>
      </c>
      <c r="E1606" t="s" s="16">
        <v>34</v>
      </c>
      <c r="F1606" s="55">
        <v>315</v>
      </c>
      <c r="G1606" s="17">
        <v>325</v>
      </c>
      <c r="H1606" s="18">
        <f>SUM(G1606-F1606)</f>
        <v>10</v>
      </c>
      <c r="I1606" s="19">
        <f>H1606/F1606</f>
        <v>0.0317460317460317</v>
      </c>
      <c r="J1606" s="19">
        <f>H1606/G1606</f>
        <v>0.0307692307692308</v>
      </c>
      <c r="K1606" t="s" s="21">
        <f>IF(J1606&lt;25%,"น้อยกว่า 25%",IF(J1606&gt;=25%,"มากกว่าหรือเท่ากับ 25%",IF(J1606&gt;=35%,"มากกว่าหรือเท่ากับ 35%")))</f>
        <v>18</v>
      </c>
    </row>
    <row r="1607" s="7" customFormat="1" ht="19.15" customHeight="1">
      <c r="A1607" t="s" s="16">
        <v>1526</v>
      </c>
      <c r="B1607" s="17">
        <v>5</v>
      </c>
      <c r="C1607" s="17">
        <v>14</v>
      </c>
      <c r="D1607" t="s" s="16">
        <v>1695</v>
      </c>
      <c r="E1607" t="s" s="16">
        <v>36</v>
      </c>
      <c r="F1607" s="55">
        <v>291</v>
      </c>
      <c r="G1607" s="17">
        <v>298</v>
      </c>
      <c r="H1607" s="18">
        <f>SUM(G1607-F1607)</f>
        <v>7</v>
      </c>
      <c r="I1607" s="19">
        <f>H1607/F1607</f>
        <v>0.0240549828178694</v>
      </c>
      <c r="J1607" s="19">
        <f>H1607/G1607</f>
        <v>0.023489932885906</v>
      </c>
      <c r="K1607" t="s" s="21">
        <f>IF(J1607&lt;25%,"น้อยกว่า 25%",IF(J1607&gt;=25%,"มากกว่าหรือเท่ากับ 25%",IF(J1607&gt;=35%,"มากกว่าหรือเท่ากับ 35%")))</f>
        <v>18</v>
      </c>
    </row>
    <row r="1608" s="7" customFormat="1" ht="19.15" customHeight="1">
      <c r="A1608" t="s" s="16">
        <v>1526</v>
      </c>
      <c r="B1608" s="17">
        <v>5</v>
      </c>
      <c r="C1608" s="17">
        <v>1</v>
      </c>
      <c r="D1608" t="s" s="16">
        <v>1696</v>
      </c>
      <c r="E1608" t="s" s="16">
        <v>40</v>
      </c>
      <c r="F1608" s="55">
        <v>196</v>
      </c>
      <c r="G1608" s="17">
        <v>204</v>
      </c>
      <c r="H1608" s="18">
        <f>SUM(G1608-F1608)</f>
        <v>8</v>
      </c>
      <c r="I1608" s="19">
        <f>H1608/F1608</f>
        <v>0.0408163265306122</v>
      </c>
      <c r="J1608" s="19">
        <f>H1608/G1608</f>
        <v>0.0392156862745098</v>
      </c>
      <c r="K1608" t="s" s="21">
        <f>IF(J1608&lt;25%,"น้อยกว่า 25%",IF(J1608&gt;=25%,"มากกว่าหรือเท่ากับ 25%",IF(J1608&gt;=35%,"มากกว่าหรือเท่ากับ 35%")))</f>
        <v>18</v>
      </c>
    </row>
    <row r="1609" s="7" customFormat="1" ht="19.15" customHeight="1">
      <c r="A1609" t="s" s="16">
        <v>1526</v>
      </c>
      <c r="B1609" s="17">
        <v>5</v>
      </c>
      <c r="C1609" s="17">
        <v>24</v>
      </c>
      <c r="D1609" t="s" s="16">
        <v>1697</v>
      </c>
      <c r="E1609" t="s" s="16">
        <v>116</v>
      </c>
      <c r="F1609" s="55">
        <v>199</v>
      </c>
      <c r="G1609" s="17">
        <v>201</v>
      </c>
      <c r="H1609" s="18">
        <f>SUM(G1609-F1609)</f>
        <v>2</v>
      </c>
      <c r="I1609" s="19">
        <f>H1609/F1609</f>
        <v>0.0100502512562814</v>
      </c>
      <c r="J1609" s="19">
        <f>H1609/G1609</f>
        <v>0.00995024875621891</v>
      </c>
      <c r="K1609" t="s" s="21">
        <f>IF(J1609&lt;25%,"น้อยกว่า 25%",IF(J1609&gt;=25%,"มากกว่าหรือเท่ากับ 25%",IF(J1609&gt;=35%,"มากกว่าหรือเท่ากับ 35%")))</f>
        <v>18</v>
      </c>
    </row>
    <row r="1610" s="7" customFormat="1" ht="19.15" customHeight="1">
      <c r="A1610" t="s" s="16">
        <v>1526</v>
      </c>
      <c r="B1610" s="17">
        <v>5</v>
      </c>
      <c r="C1610" s="17">
        <v>4</v>
      </c>
      <c r="D1610" t="s" s="16">
        <v>1698</v>
      </c>
      <c r="E1610" t="s" s="16">
        <v>48</v>
      </c>
      <c r="F1610" s="55">
        <v>154</v>
      </c>
      <c r="G1610" s="17">
        <v>185</v>
      </c>
      <c r="H1610" s="18">
        <f>SUM(G1610-F1610)</f>
        <v>31</v>
      </c>
      <c r="I1610" s="19">
        <f>H1610/F1610</f>
        <v>0.201298701298701</v>
      </c>
      <c r="J1610" s="19">
        <f>H1610/G1610</f>
        <v>0.167567567567568</v>
      </c>
      <c r="K1610" t="s" s="21">
        <f>IF(J1610&lt;25%,"น้อยกว่า 25%",IF(J1610&gt;=25%,"มากกว่าหรือเท่ากับ 25%",IF(J1610&gt;=35%,"มากกว่าหรือเท่ากับ 35%")))</f>
        <v>18</v>
      </c>
    </row>
    <row r="1611" s="7" customFormat="1" ht="19.15" customHeight="1">
      <c r="A1611" t="s" s="16">
        <v>1526</v>
      </c>
      <c r="B1611" s="17">
        <v>5</v>
      </c>
      <c r="C1611" s="17">
        <v>30</v>
      </c>
      <c r="D1611" t="s" s="16">
        <v>1699</v>
      </c>
      <c r="E1611" t="s" s="16">
        <v>119</v>
      </c>
      <c r="F1611" s="55">
        <v>163</v>
      </c>
      <c r="G1611" s="17">
        <v>166</v>
      </c>
      <c r="H1611" s="18">
        <f>SUM(G1611-F1611)</f>
        <v>3</v>
      </c>
      <c r="I1611" s="19">
        <f>H1611/F1611</f>
        <v>0.0184049079754601</v>
      </c>
      <c r="J1611" s="19">
        <f>H1611/G1611</f>
        <v>0.0180722891566265</v>
      </c>
      <c r="K1611" t="s" s="21">
        <f>IF(J1611&lt;25%,"น้อยกว่า 25%",IF(J1611&gt;=25%,"มากกว่าหรือเท่ากับ 25%",IF(J1611&gt;=35%,"มากกว่าหรือเท่ากับ 35%")))</f>
        <v>18</v>
      </c>
    </row>
    <row r="1612" s="7" customFormat="1" ht="19.15" customHeight="1">
      <c r="A1612" t="s" s="16">
        <v>1526</v>
      </c>
      <c r="B1612" s="17">
        <v>5</v>
      </c>
      <c r="C1612" s="17">
        <v>9</v>
      </c>
      <c r="D1612" t="s" s="16">
        <v>1700</v>
      </c>
      <c r="E1612" t="s" s="16">
        <v>30</v>
      </c>
      <c r="F1612" s="55">
        <v>140</v>
      </c>
      <c r="G1612" s="17">
        <v>142</v>
      </c>
      <c r="H1612" s="18">
        <f>SUM(G1612-F1612)</f>
        <v>2</v>
      </c>
      <c r="I1612" s="19">
        <f>H1612/F1612</f>
        <v>0.0142857142857143</v>
      </c>
      <c r="J1612" s="19">
        <f>H1612/G1612</f>
        <v>0.0140845070422535</v>
      </c>
      <c r="K1612" t="s" s="21">
        <f>IF(J1612&lt;25%,"น้อยกว่า 25%",IF(J1612&gt;=25%,"มากกว่าหรือเท่ากับ 25%",IF(J1612&gt;=35%,"มากกว่าหรือเท่ากับ 35%")))</f>
        <v>18</v>
      </c>
    </row>
    <row r="1613" s="7" customFormat="1" ht="19.15" customHeight="1">
      <c r="A1613" t="s" s="16">
        <v>1526</v>
      </c>
      <c r="B1613" s="17">
        <v>5</v>
      </c>
      <c r="C1613" s="17">
        <v>17</v>
      </c>
      <c r="D1613" t="s" s="16">
        <v>1701</v>
      </c>
      <c r="E1613" t="s" s="16">
        <v>424</v>
      </c>
      <c r="F1613" s="55">
        <v>127</v>
      </c>
      <c r="G1613" s="17">
        <v>142</v>
      </c>
      <c r="H1613" s="18">
        <f>SUM(G1613-F1613)</f>
        <v>15</v>
      </c>
      <c r="I1613" s="19">
        <f>H1613/F1613</f>
        <v>0.118110236220472</v>
      </c>
      <c r="J1613" s="19">
        <f>H1613/G1613</f>
        <v>0.105633802816901</v>
      </c>
      <c r="K1613" t="s" s="21">
        <f>IF(J1613&lt;25%,"น้อยกว่า 25%",IF(J1613&gt;=25%,"มากกว่าหรือเท่ากับ 25%",IF(J1613&gt;=35%,"มากกว่าหรือเท่ากับ 35%")))</f>
        <v>18</v>
      </c>
    </row>
    <row r="1614" s="7" customFormat="1" ht="19.15" customHeight="1">
      <c r="A1614" t="s" s="16">
        <v>1526</v>
      </c>
      <c r="B1614" s="17">
        <v>5</v>
      </c>
      <c r="C1614" s="17">
        <v>25</v>
      </c>
      <c r="D1614" t="s" s="16">
        <v>1702</v>
      </c>
      <c r="E1614" t="s" s="16">
        <v>106</v>
      </c>
      <c r="F1614" s="55">
        <v>127</v>
      </c>
      <c r="G1614" s="17">
        <v>129</v>
      </c>
      <c r="H1614" s="18">
        <f>SUM(G1614-F1614)</f>
        <v>2</v>
      </c>
      <c r="I1614" s="19">
        <f>H1614/F1614</f>
        <v>0.015748031496063</v>
      </c>
      <c r="J1614" s="19">
        <f>H1614/G1614</f>
        <v>0.0155038759689922</v>
      </c>
      <c r="K1614" t="s" s="21">
        <f>IF(J1614&lt;25%,"น้อยกว่า 25%",IF(J1614&gt;=25%,"มากกว่าหรือเท่ากับ 25%",IF(J1614&gt;=35%,"มากกว่าหรือเท่ากับ 35%")))</f>
        <v>18</v>
      </c>
    </row>
    <row r="1615" s="7" customFormat="1" ht="19.15" customHeight="1">
      <c r="A1615" t="s" s="16">
        <v>1526</v>
      </c>
      <c r="B1615" s="17">
        <v>5</v>
      </c>
      <c r="C1615" s="17">
        <v>16</v>
      </c>
      <c r="D1615" t="s" s="16">
        <v>1703</v>
      </c>
      <c r="E1615" t="s" s="16">
        <v>60</v>
      </c>
      <c r="F1615" s="55">
        <v>98</v>
      </c>
      <c r="G1615" s="17">
        <v>102</v>
      </c>
      <c r="H1615" s="18">
        <f>SUM(G1615-F1615)</f>
        <v>4</v>
      </c>
      <c r="I1615" s="19">
        <f>H1615/F1615</f>
        <v>0.0408163265306122</v>
      </c>
      <c r="J1615" s="19">
        <f>H1615/G1615</f>
        <v>0.0392156862745098</v>
      </c>
      <c r="K1615" t="s" s="21">
        <f>IF(J1615&lt;25%,"น้อยกว่า 25%",IF(J1615&gt;=25%,"มากกว่าหรือเท่ากับ 25%",IF(J1615&gt;=35%,"มากกว่าหรือเท่ากับ 35%")))</f>
        <v>18</v>
      </c>
    </row>
    <row r="1616" s="7" customFormat="1" ht="19.15" customHeight="1">
      <c r="A1616" t="s" s="16">
        <v>1526</v>
      </c>
      <c r="B1616" s="17">
        <v>5</v>
      </c>
      <c r="C1616" s="17">
        <v>29</v>
      </c>
      <c r="D1616" t="s" s="16">
        <v>1704</v>
      </c>
      <c r="E1616" t="s" s="16">
        <v>72</v>
      </c>
      <c r="F1616" s="55">
        <v>101</v>
      </c>
      <c r="G1616" s="17">
        <v>101</v>
      </c>
      <c r="H1616" s="18">
        <f>SUM(G1616-F1616)</f>
        <v>0</v>
      </c>
      <c r="I1616" s="19">
        <f>H1616/F1616</f>
        <v>0</v>
      </c>
      <c r="J1616" s="19">
        <f>H1616/G1616</f>
        <v>0</v>
      </c>
      <c r="K1616" t="s" s="21">
        <f>IF(J1616&lt;25%,"น้อยกว่า 25%",IF(J1616&gt;=25%,"มากกว่าหรือเท่ากับ 25%",IF(J1616&gt;=35%,"มากกว่าหรือเท่ากับ 35%")))</f>
        <v>18</v>
      </c>
    </row>
    <row r="1617" s="7" customFormat="1" ht="19.15" customHeight="1">
      <c r="A1617" t="s" s="16">
        <v>1526</v>
      </c>
      <c r="B1617" s="17">
        <v>5</v>
      </c>
      <c r="C1617" s="17">
        <v>18</v>
      </c>
      <c r="D1617" t="s" s="16">
        <v>1705</v>
      </c>
      <c r="E1617" t="s" s="16">
        <v>66</v>
      </c>
      <c r="F1617" s="55">
        <v>94</v>
      </c>
      <c r="G1617" s="17">
        <v>95</v>
      </c>
      <c r="H1617" s="18">
        <f>SUM(G1617-F1617)</f>
        <v>1</v>
      </c>
      <c r="I1617" s="19">
        <f>H1617/F1617</f>
        <v>0.0106382978723404</v>
      </c>
      <c r="J1617" s="19">
        <f>H1617/G1617</f>
        <v>0.0105263157894737</v>
      </c>
      <c r="K1617" t="s" s="21">
        <f>IF(J1617&lt;25%,"น้อยกว่า 25%",IF(J1617&gt;=25%,"มากกว่าหรือเท่ากับ 25%",IF(J1617&gt;=35%,"มากกว่าหรือเท่ากับ 35%")))</f>
        <v>18</v>
      </c>
    </row>
    <row r="1618" s="7" customFormat="1" ht="19.15" customHeight="1">
      <c r="A1618" t="s" s="16">
        <v>1526</v>
      </c>
      <c r="B1618" s="17">
        <v>5</v>
      </c>
      <c r="C1618" s="17">
        <v>19</v>
      </c>
      <c r="D1618" t="s" s="16">
        <v>1706</v>
      </c>
      <c r="E1618" t="s" s="16">
        <v>42</v>
      </c>
      <c r="F1618" s="55">
        <v>81</v>
      </c>
      <c r="G1618" s="17">
        <v>84</v>
      </c>
      <c r="H1618" s="18">
        <f>SUM(G1618-F1618)</f>
        <v>3</v>
      </c>
      <c r="I1618" s="19">
        <f>H1618/F1618</f>
        <v>0.037037037037037</v>
      </c>
      <c r="J1618" s="19">
        <f>H1618/G1618</f>
        <v>0.0357142857142857</v>
      </c>
      <c r="K1618" t="s" s="21">
        <f>IF(J1618&lt;25%,"น้อยกว่า 25%",IF(J1618&gt;=25%,"มากกว่าหรือเท่ากับ 25%",IF(J1618&gt;=35%,"มากกว่าหรือเท่ากับ 35%")))</f>
        <v>18</v>
      </c>
    </row>
    <row r="1619" s="7" customFormat="1" ht="19.15" customHeight="1">
      <c r="A1619" t="s" s="16">
        <v>1526</v>
      </c>
      <c r="B1619" s="17">
        <v>5</v>
      </c>
      <c r="C1619" s="17">
        <v>23</v>
      </c>
      <c r="D1619" t="s" s="16">
        <v>1707</v>
      </c>
      <c r="E1619" t="s" s="16">
        <v>74</v>
      </c>
      <c r="F1619" s="55">
        <v>79</v>
      </c>
      <c r="G1619" s="17">
        <v>82</v>
      </c>
      <c r="H1619" s="18">
        <f>SUM(G1619-F1619)</f>
        <v>3</v>
      </c>
      <c r="I1619" s="19">
        <f>H1619/F1619</f>
        <v>0.0379746835443038</v>
      </c>
      <c r="J1619" s="19">
        <f>H1619/G1619</f>
        <v>0.0365853658536585</v>
      </c>
      <c r="K1619" t="s" s="21">
        <f>IF(J1619&lt;25%,"น้อยกว่า 25%",IF(J1619&gt;=25%,"มากกว่าหรือเท่ากับ 25%",IF(J1619&gt;=35%,"มากกว่าหรือเท่ากับ 35%")))</f>
        <v>18</v>
      </c>
    </row>
    <row r="1620" s="7" customFormat="1" ht="19.15" customHeight="1">
      <c r="A1620" t="s" s="16">
        <v>1526</v>
      </c>
      <c r="B1620" s="17">
        <v>5</v>
      </c>
      <c r="C1620" s="17">
        <v>21</v>
      </c>
      <c r="D1620" t="s" s="16">
        <v>1708</v>
      </c>
      <c r="E1620" t="s" s="16">
        <v>76</v>
      </c>
      <c r="F1620" s="55">
        <v>65</v>
      </c>
      <c r="G1620" s="17">
        <v>70</v>
      </c>
      <c r="H1620" s="18">
        <f>SUM(G1620-F1620)</f>
        <v>5</v>
      </c>
      <c r="I1620" s="19">
        <f>H1620/F1620</f>
        <v>0.0769230769230769</v>
      </c>
      <c r="J1620" s="19">
        <f>H1620/G1620</f>
        <v>0.0714285714285714</v>
      </c>
      <c r="K1620" t="s" s="21">
        <f>IF(J1620&lt;25%,"น้อยกว่า 25%",IF(J1620&gt;=25%,"มากกว่าหรือเท่ากับ 25%",IF(J1620&gt;=35%,"มากกว่าหรือเท่ากับ 35%")))</f>
        <v>18</v>
      </c>
    </row>
    <row r="1621" s="7" customFormat="1" ht="19.15" customHeight="1">
      <c r="A1621" t="s" s="16">
        <v>1526</v>
      </c>
      <c r="B1621" s="17">
        <v>5</v>
      </c>
      <c r="C1621" s="17">
        <v>22</v>
      </c>
      <c r="D1621" t="s" s="16">
        <v>1709</v>
      </c>
      <c r="E1621" t="s" s="16">
        <v>110</v>
      </c>
      <c r="F1621" s="55">
        <v>64</v>
      </c>
      <c r="G1621" s="17">
        <v>64</v>
      </c>
      <c r="H1621" s="18">
        <f>SUM(G1621-F1621)</f>
        <v>0</v>
      </c>
      <c r="I1621" s="19">
        <f>H1621/F1621</f>
        <v>0</v>
      </c>
      <c r="J1621" s="19">
        <f>H1621/G1621</f>
        <v>0</v>
      </c>
      <c r="K1621" t="s" s="21">
        <f>IF(J1621&lt;25%,"น้อยกว่า 25%",IF(J1621&gt;=25%,"มากกว่าหรือเท่ากับ 25%",IF(J1621&gt;=35%,"มากกว่าหรือเท่ากับ 35%")))</f>
        <v>18</v>
      </c>
    </row>
    <row r="1622" s="7" customFormat="1" ht="19.15" customHeight="1">
      <c r="A1622" t="s" s="16">
        <v>1526</v>
      </c>
      <c r="B1622" s="17">
        <v>5</v>
      </c>
      <c r="C1622" s="17">
        <v>34</v>
      </c>
      <c r="D1622" t="s" s="16">
        <v>1710</v>
      </c>
      <c r="E1622" t="s" s="16">
        <v>1559</v>
      </c>
      <c r="F1622" s="55">
        <v>56</v>
      </c>
      <c r="G1622" s="17">
        <v>60</v>
      </c>
      <c r="H1622" s="18">
        <f>SUM(G1622-F1622)</f>
        <v>4</v>
      </c>
      <c r="I1622" s="19">
        <f>H1622/F1622</f>
        <v>0.0714285714285714</v>
      </c>
      <c r="J1622" s="19">
        <f>H1622/G1622</f>
        <v>0.06666666666666669</v>
      </c>
      <c r="K1622" t="s" s="21">
        <f>IF(J1622&lt;25%,"น้อยกว่า 25%",IF(J1622&gt;=25%,"มากกว่าหรือเท่ากับ 25%",IF(J1622&gt;=35%,"มากกว่าหรือเท่ากับ 35%")))</f>
        <v>18</v>
      </c>
    </row>
    <row r="1623" s="7" customFormat="1" ht="19.15" customHeight="1">
      <c r="A1623" t="s" s="16">
        <v>1526</v>
      </c>
      <c r="B1623" s="17">
        <v>5</v>
      </c>
      <c r="C1623" s="17">
        <v>12</v>
      </c>
      <c r="D1623" t="s" s="16">
        <v>1711</v>
      </c>
      <c r="E1623" t="s" s="16">
        <v>24</v>
      </c>
      <c r="F1623" s="55">
        <v>52</v>
      </c>
      <c r="G1623" s="17">
        <v>54</v>
      </c>
      <c r="H1623" s="18">
        <f>SUM(G1623-F1623)</f>
        <v>2</v>
      </c>
      <c r="I1623" s="19">
        <f>H1623/F1623</f>
        <v>0.0384615384615385</v>
      </c>
      <c r="J1623" s="19">
        <f>H1623/G1623</f>
        <v>0.037037037037037</v>
      </c>
      <c r="K1623" t="s" s="21">
        <f>IF(J1623&lt;25%,"น้อยกว่า 25%",IF(J1623&gt;=25%,"มากกว่าหรือเท่ากับ 25%",IF(J1623&gt;=35%,"มากกว่าหรือเท่ากับ 35%")))</f>
        <v>18</v>
      </c>
    </row>
    <row r="1624" s="7" customFormat="1" ht="19.15" customHeight="1">
      <c r="A1624" t="s" s="16">
        <v>1526</v>
      </c>
      <c r="B1624" s="17">
        <v>5</v>
      </c>
      <c r="C1624" s="17">
        <v>33</v>
      </c>
      <c r="D1624" t="s" s="16">
        <v>1712</v>
      </c>
      <c r="E1624" t="s" s="16">
        <v>52</v>
      </c>
      <c r="F1624" s="55">
        <v>48</v>
      </c>
      <c r="G1624" s="17">
        <v>50</v>
      </c>
      <c r="H1624" s="18">
        <f>SUM(G1624-F1624)</f>
        <v>2</v>
      </c>
      <c r="I1624" s="19">
        <f>H1624/F1624</f>
        <v>0.0416666666666667</v>
      </c>
      <c r="J1624" s="19">
        <f>H1624/G1624</f>
        <v>0.04</v>
      </c>
      <c r="K1624" t="s" s="21">
        <f>IF(J1624&lt;25%,"น้อยกว่า 25%",IF(J1624&gt;=25%,"มากกว่าหรือเท่ากับ 25%",IF(J1624&gt;=35%,"มากกว่าหรือเท่ากับ 35%")))</f>
        <v>18</v>
      </c>
    </row>
    <row r="1625" s="7" customFormat="1" ht="19.15" customHeight="1">
      <c r="A1625" t="s" s="16">
        <v>1526</v>
      </c>
      <c r="B1625" s="17">
        <v>5</v>
      </c>
      <c r="C1625" s="17">
        <v>36</v>
      </c>
      <c r="D1625" t="s" s="16">
        <v>1713</v>
      </c>
      <c r="E1625" t="s" s="16">
        <v>375</v>
      </c>
      <c r="F1625" s="55">
        <v>45</v>
      </c>
      <c r="G1625" s="17">
        <v>45</v>
      </c>
      <c r="H1625" s="18">
        <f>SUM(G1625-F1625)</f>
        <v>0</v>
      </c>
      <c r="I1625" s="19">
        <f>H1625/F1625</f>
        <v>0</v>
      </c>
      <c r="J1625" s="19">
        <f>H1625/G1625</f>
        <v>0</v>
      </c>
      <c r="K1625" t="s" s="21">
        <f>IF(J1625&lt;25%,"น้อยกว่า 25%",IF(J1625&gt;=25%,"มากกว่าหรือเท่ากับ 25%",IF(J1625&gt;=35%,"มากกว่าหรือเท่ากับ 35%")))</f>
        <v>18</v>
      </c>
    </row>
    <row r="1626" s="7" customFormat="1" ht="19.15" customHeight="1">
      <c r="A1626" t="s" s="16">
        <v>1526</v>
      </c>
      <c r="B1626" s="17">
        <v>5</v>
      </c>
      <c r="C1626" s="17">
        <v>40</v>
      </c>
      <c r="D1626" t="s" s="16">
        <v>1714</v>
      </c>
      <c r="E1626" t="s" s="16">
        <v>68</v>
      </c>
      <c r="F1626" s="55">
        <v>32</v>
      </c>
      <c r="G1626" s="17">
        <v>33</v>
      </c>
      <c r="H1626" s="18">
        <f>SUM(G1626-F1626)</f>
        <v>1</v>
      </c>
      <c r="I1626" s="19">
        <f>H1626/F1626</f>
        <v>0.03125</v>
      </c>
      <c r="J1626" s="19">
        <f>H1626/G1626</f>
        <v>0.0303030303030303</v>
      </c>
      <c r="K1626" t="s" s="21">
        <f>IF(J1626&lt;25%,"น้อยกว่า 25%",IF(J1626&gt;=25%,"มากกว่าหรือเท่ากับ 25%",IF(J1626&gt;=35%,"มากกว่าหรือเท่ากับ 35%")))</f>
        <v>18</v>
      </c>
    </row>
    <row r="1627" s="7" customFormat="1" ht="19.15" customHeight="1">
      <c r="A1627" t="s" s="16">
        <v>1526</v>
      </c>
      <c r="B1627" s="17">
        <v>5</v>
      </c>
      <c r="C1627" s="17">
        <v>38</v>
      </c>
      <c r="D1627" t="s" s="16">
        <v>1715</v>
      </c>
      <c r="E1627" t="s" s="16">
        <v>1716</v>
      </c>
      <c r="F1627" s="55">
        <v>21</v>
      </c>
      <c r="G1627" s="17">
        <v>22</v>
      </c>
      <c r="H1627" s="18">
        <f>SUM(G1627-F1627)</f>
        <v>1</v>
      </c>
      <c r="I1627" s="19">
        <f>H1627/F1627</f>
        <v>0.0476190476190476</v>
      </c>
      <c r="J1627" s="19">
        <f>H1627/G1627</f>
        <v>0.0454545454545455</v>
      </c>
      <c r="K1627" t="s" s="21">
        <f>IF(J1627&lt;25%,"น้อยกว่า 25%",IF(J1627&gt;=25%,"มากกว่าหรือเท่ากับ 25%",IF(J1627&gt;=35%,"มากกว่าหรือเท่ากับ 35%")))</f>
        <v>18</v>
      </c>
    </row>
    <row r="1628" s="7" customFormat="1" ht="19.15" customHeight="1">
      <c r="A1628" t="s" s="16">
        <v>1526</v>
      </c>
      <c r="B1628" s="17">
        <v>5</v>
      </c>
      <c r="C1628" s="17">
        <v>37</v>
      </c>
      <c r="D1628" t="s" s="16">
        <v>1717</v>
      </c>
      <c r="E1628" t="s" s="16">
        <v>1427</v>
      </c>
      <c r="F1628" s="55">
        <v>17</v>
      </c>
      <c r="G1628" s="17">
        <v>17</v>
      </c>
      <c r="H1628" s="18">
        <f>SUM(G1628-F1628)</f>
        <v>0</v>
      </c>
      <c r="I1628" s="19">
        <f>H1628/F1628</f>
        <v>0</v>
      </c>
      <c r="J1628" s="19">
        <f>H1628/G1628</f>
        <v>0</v>
      </c>
      <c r="K1628" t="s" s="21">
        <f>IF(J1628&lt;25%,"น้อยกว่า 25%",IF(J1628&gt;=25%,"มากกว่าหรือเท่ากับ 25%",IF(J1628&gt;=35%,"มากกว่าหรือเท่ากับ 35%")))</f>
        <v>18</v>
      </c>
    </row>
    <row r="1629" s="7" customFormat="1" ht="19.15" customHeight="1">
      <c r="A1629" t="s" s="16">
        <v>1526</v>
      </c>
      <c r="B1629" s="17">
        <v>5</v>
      </c>
      <c r="C1629" s="17">
        <v>39</v>
      </c>
      <c r="D1629" t="s" s="16">
        <v>1718</v>
      </c>
      <c r="E1629" t="s" s="16">
        <v>1287</v>
      </c>
      <c r="F1629" s="55">
        <v>6</v>
      </c>
      <c r="G1629" s="17">
        <v>6</v>
      </c>
      <c r="H1629" s="18">
        <f>SUM(G1629-F1629)</f>
        <v>0</v>
      </c>
      <c r="I1629" s="19">
        <f>H1629/F1629</f>
        <v>0</v>
      </c>
      <c r="J1629" s="19">
        <f>H1629/G1629</f>
        <v>0</v>
      </c>
      <c r="K1629" t="s" s="21">
        <f>IF(J1629&lt;25%,"น้อยกว่า 25%",IF(J1629&gt;=25%,"มากกว่าหรือเท่ากับ 25%",IF(J1629&gt;=35%,"มากกว่าหรือเท่ากับ 35%")))</f>
        <v>18</v>
      </c>
    </row>
    <row r="1630" s="7" customFormat="1" ht="19.15" customHeight="1">
      <c r="A1630" t="s" s="25">
        <v>1526</v>
      </c>
      <c r="B1630" s="26">
        <v>6</v>
      </c>
      <c r="C1630" s="26">
        <v>5</v>
      </c>
      <c r="D1630" t="s" s="25">
        <v>1719</v>
      </c>
      <c r="E1630" t="s" s="25">
        <v>84</v>
      </c>
      <c r="F1630" s="56">
        <v>31121</v>
      </c>
      <c r="G1630" s="26">
        <v>32751</v>
      </c>
      <c r="H1630" s="18">
        <f>SUM(G1630-F1630)</f>
        <v>1630</v>
      </c>
      <c r="I1630" s="19">
        <f>H1630/F1630</f>
        <v>0.0523762089907137</v>
      </c>
      <c r="J1630" s="19">
        <f>H1630/G1630</f>
        <v>0.0497694726878569</v>
      </c>
      <c r="K1630" t="s" s="21">
        <f>IF(J1630&lt;25%,"น้อยกว่า 25%",IF(J1630&gt;=25%,"มากกว่าหรือเท่ากับ 25%",IF(J1630&gt;=35%,"มากกว่าหรือเท่ากับ 35%")))</f>
        <v>18</v>
      </c>
    </row>
    <row r="1631" s="7" customFormat="1" ht="19.15" customHeight="1">
      <c r="A1631" t="s" s="25">
        <v>1526</v>
      </c>
      <c r="B1631" s="26">
        <v>6</v>
      </c>
      <c r="C1631" s="26">
        <v>8</v>
      </c>
      <c r="D1631" t="s" s="25">
        <v>1720</v>
      </c>
      <c r="E1631" t="s" s="25">
        <v>20</v>
      </c>
      <c r="F1631" s="56">
        <v>26815</v>
      </c>
      <c r="G1631" s="26">
        <v>27694</v>
      </c>
      <c r="H1631" s="18">
        <f>SUM(G1631-F1631)</f>
        <v>879</v>
      </c>
      <c r="I1631" s="19">
        <f>H1631/F1631</f>
        <v>0.0327801603580086</v>
      </c>
      <c r="J1631" s="19">
        <f>H1631/G1631</f>
        <v>0.0317397270166823</v>
      </c>
      <c r="K1631" t="s" s="21">
        <f>IF(J1631&lt;25%,"น้อยกว่า 25%",IF(J1631&gt;=25%,"มากกว่าหรือเท่ากับ 25%",IF(J1631&gt;=35%,"มากกว่าหรือเท่ากับ 35%")))</f>
        <v>18</v>
      </c>
    </row>
    <row r="1632" s="7" customFormat="1" ht="19.15" customHeight="1">
      <c r="A1632" t="s" s="25">
        <v>1526</v>
      </c>
      <c r="B1632" s="26">
        <v>6</v>
      </c>
      <c r="C1632" s="26">
        <v>3</v>
      </c>
      <c r="D1632" t="s" s="25">
        <v>1721</v>
      </c>
      <c r="E1632" t="s" s="25">
        <v>22</v>
      </c>
      <c r="F1632" s="56">
        <v>12830</v>
      </c>
      <c r="G1632" s="26">
        <v>13377</v>
      </c>
      <c r="H1632" s="18">
        <f>SUM(G1632-F1632)</f>
        <v>547</v>
      </c>
      <c r="I1632" s="19">
        <f>H1632/F1632</f>
        <v>0.0426344505066251</v>
      </c>
      <c r="J1632" s="19">
        <f>H1632/G1632</f>
        <v>0.0408910817074082</v>
      </c>
      <c r="K1632" t="s" s="21">
        <f>IF(J1632&lt;25%,"น้อยกว่า 25%",IF(J1632&gt;=25%,"มากกว่าหรือเท่ากับ 25%",IF(J1632&gt;=35%,"มากกว่าหรือเท่ากับ 35%")))</f>
        <v>18</v>
      </c>
    </row>
    <row r="1633" s="7" customFormat="1" ht="19.15" customHeight="1">
      <c r="A1633" t="s" s="25">
        <v>1526</v>
      </c>
      <c r="B1633" s="26">
        <v>6</v>
      </c>
      <c r="C1633" s="26">
        <v>15</v>
      </c>
      <c r="D1633" t="s" s="25">
        <v>1722</v>
      </c>
      <c r="E1633" t="s" s="25">
        <v>38</v>
      </c>
      <c r="F1633" s="56">
        <v>5489</v>
      </c>
      <c r="G1633" s="26">
        <v>5834</v>
      </c>
      <c r="H1633" s="18">
        <f>SUM(G1633-F1633)</f>
        <v>345</v>
      </c>
      <c r="I1633" s="19">
        <f>H1633/F1633</f>
        <v>0.062852978684642</v>
      </c>
      <c r="J1633" s="19">
        <f>H1633/G1633</f>
        <v>0.0591360987315735</v>
      </c>
      <c r="K1633" t="s" s="21">
        <f>IF(J1633&lt;25%,"น้อยกว่า 25%",IF(J1633&gt;=25%,"มากกว่าหรือเท่ากับ 25%",IF(J1633&gt;=35%,"มากกว่าหรือเท่ากับ 35%")))</f>
        <v>18</v>
      </c>
    </row>
    <row r="1634" s="7" customFormat="1" ht="19.15" customHeight="1">
      <c r="A1634" t="s" s="25">
        <v>1526</v>
      </c>
      <c r="B1634" s="26">
        <v>6</v>
      </c>
      <c r="C1634" s="26">
        <v>1</v>
      </c>
      <c r="D1634" t="s" s="25">
        <v>1723</v>
      </c>
      <c r="E1634" t="s" s="25">
        <v>17</v>
      </c>
      <c r="F1634" s="56">
        <v>1651</v>
      </c>
      <c r="G1634" s="26">
        <v>1706</v>
      </c>
      <c r="H1634" s="18">
        <f>SUM(G1634-F1634)</f>
        <v>55</v>
      </c>
      <c r="I1634" s="19">
        <f>H1634/F1634</f>
        <v>0.033313143549364</v>
      </c>
      <c r="J1634" s="19">
        <f>H1634/G1634</f>
        <v>0.0322391559202814</v>
      </c>
      <c r="K1634" t="s" s="21">
        <f>IF(J1634&lt;25%,"น้อยกว่า 25%",IF(J1634&gt;=25%,"มากกว่าหรือเท่ากับ 25%",IF(J1634&gt;=35%,"มากกว่าหรือเท่ากับ 35%")))</f>
        <v>18</v>
      </c>
    </row>
    <row r="1635" s="7" customFormat="1" ht="19.15" customHeight="1">
      <c r="A1635" t="s" s="25">
        <v>1526</v>
      </c>
      <c r="B1635" s="26">
        <v>6</v>
      </c>
      <c r="C1635" s="26">
        <v>9</v>
      </c>
      <c r="D1635" t="s" s="25">
        <v>1724</v>
      </c>
      <c r="E1635" t="s" s="25">
        <v>60</v>
      </c>
      <c r="F1635" s="56">
        <v>1250</v>
      </c>
      <c r="G1635" s="26">
        <v>1273</v>
      </c>
      <c r="H1635" s="18">
        <f>SUM(G1635-F1635)</f>
        <v>23</v>
      </c>
      <c r="I1635" s="19">
        <f>H1635/F1635</f>
        <v>0.0184</v>
      </c>
      <c r="J1635" s="19">
        <f>H1635/G1635</f>
        <v>0.0180675569520817</v>
      </c>
      <c r="K1635" t="s" s="21">
        <f>IF(J1635&lt;25%,"น้อยกว่า 25%",IF(J1635&gt;=25%,"มากกว่าหรือเท่ากับ 25%",IF(J1635&gt;=35%,"มากกว่าหรือเท่ากับ 35%")))</f>
        <v>18</v>
      </c>
    </row>
    <row r="1636" s="7" customFormat="1" ht="19.15" customHeight="1">
      <c r="A1636" t="s" s="25">
        <v>1526</v>
      </c>
      <c r="B1636" s="26">
        <v>6</v>
      </c>
      <c r="C1636" s="26">
        <v>28</v>
      </c>
      <c r="D1636" t="s" s="25">
        <v>1725</v>
      </c>
      <c r="E1636" t="s" s="25">
        <v>245</v>
      </c>
      <c r="F1636" s="56">
        <v>888</v>
      </c>
      <c r="G1636" s="26">
        <v>919</v>
      </c>
      <c r="H1636" s="18">
        <f>SUM(G1636-F1636)</f>
        <v>31</v>
      </c>
      <c r="I1636" s="19">
        <f>H1636/F1636</f>
        <v>0.0349099099099099</v>
      </c>
      <c r="J1636" s="19">
        <f>H1636/G1636</f>
        <v>0.0337323177366703</v>
      </c>
      <c r="K1636" t="s" s="21">
        <f>IF(J1636&lt;25%,"น้อยกว่า 25%",IF(J1636&gt;=25%,"มากกว่าหรือเท่ากับ 25%",IF(J1636&gt;=35%,"มากกว่าหรือเท่ากับ 35%")))</f>
        <v>18</v>
      </c>
    </row>
    <row r="1637" s="7" customFormat="1" ht="19.15" customHeight="1">
      <c r="A1637" t="s" s="25">
        <v>1526</v>
      </c>
      <c r="B1637" s="26">
        <v>6</v>
      </c>
      <c r="C1637" s="26">
        <v>25</v>
      </c>
      <c r="D1637" t="s" s="25">
        <v>1726</v>
      </c>
      <c r="E1637" t="s" s="25">
        <v>147</v>
      </c>
      <c r="F1637" s="56">
        <v>801</v>
      </c>
      <c r="G1637" s="26">
        <v>824</v>
      </c>
      <c r="H1637" s="18">
        <f>SUM(G1637-F1637)</f>
        <v>23</v>
      </c>
      <c r="I1637" s="19">
        <f>H1637/F1637</f>
        <v>0.0287141073657928</v>
      </c>
      <c r="J1637" s="19">
        <f>H1637/G1637</f>
        <v>0.0279126213592233</v>
      </c>
      <c r="K1637" t="s" s="21">
        <f>IF(J1637&lt;25%,"น้อยกว่า 25%",IF(J1637&gt;=25%,"มากกว่าหรือเท่ากับ 25%",IF(J1637&gt;=35%,"มากกว่าหรือเท่ากับ 35%")))</f>
        <v>18</v>
      </c>
    </row>
    <row r="1638" s="7" customFormat="1" ht="19.15" customHeight="1">
      <c r="A1638" t="s" s="25">
        <v>1526</v>
      </c>
      <c r="B1638" s="26">
        <v>6</v>
      </c>
      <c r="C1638" s="26">
        <v>16</v>
      </c>
      <c r="D1638" t="s" s="25">
        <v>1727</v>
      </c>
      <c r="E1638" t="s" s="25">
        <v>34</v>
      </c>
      <c r="F1638" s="56">
        <v>613</v>
      </c>
      <c r="G1638" s="26">
        <v>655</v>
      </c>
      <c r="H1638" s="18">
        <f>SUM(G1638-F1638)</f>
        <v>42</v>
      </c>
      <c r="I1638" s="19">
        <f>H1638/F1638</f>
        <v>0.0685154975530179</v>
      </c>
      <c r="J1638" s="19">
        <f>H1638/G1638</f>
        <v>0.0641221374045802</v>
      </c>
      <c r="K1638" t="s" s="21">
        <f>IF(J1638&lt;25%,"น้อยกว่า 25%",IF(J1638&gt;=25%,"มากกว่าหรือเท่ากับ 25%",IF(J1638&gt;=35%,"มากกว่าหรือเท่ากับ 35%")))</f>
        <v>18</v>
      </c>
    </row>
    <row r="1639" s="7" customFormat="1" ht="19.15" customHeight="1">
      <c r="A1639" t="s" s="25">
        <v>1526</v>
      </c>
      <c r="B1639" s="26">
        <v>6</v>
      </c>
      <c r="C1639" s="26">
        <v>2</v>
      </c>
      <c r="D1639" t="s" s="25">
        <v>1728</v>
      </c>
      <c r="E1639" t="s" s="25">
        <v>36</v>
      </c>
      <c r="F1639" s="56">
        <v>338</v>
      </c>
      <c r="G1639" s="26">
        <v>350</v>
      </c>
      <c r="H1639" s="18">
        <f>SUM(G1639-F1639)</f>
        <v>12</v>
      </c>
      <c r="I1639" s="19">
        <f>H1639/F1639</f>
        <v>0.0355029585798817</v>
      </c>
      <c r="J1639" s="19">
        <f>H1639/G1639</f>
        <v>0.0342857142857143</v>
      </c>
      <c r="K1639" t="s" s="21">
        <f>IF(J1639&lt;25%,"น้อยกว่า 25%",IF(J1639&gt;=25%,"มากกว่าหรือเท่ากับ 25%",IF(J1639&gt;=35%,"มากกว่าหรือเท่ากับ 35%")))</f>
        <v>18</v>
      </c>
    </row>
    <row r="1640" s="7" customFormat="1" ht="19.15" customHeight="1">
      <c r="A1640" t="s" s="25">
        <v>1526</v>
      </c>
      <c r="B1640" s="26">
        <v>6</v>
      </c>
      <c r="C1640" s="26">
        <v>17</v>
      </c>
      <c r="D1640" t="s" s="25">
        <v>1729</v>
      </c>
      <c r="E1640" t="s" s="25">
        <v>101</v>
      </c>
      <c r="F1640" s="56">
        <v>319</v>
      </c>
      <c r="G1640" s="26">
        <v>322</v>
      </c>
      <c r="H1640" s="18">
        <f>SUM(G1640-F1640)</f>
        <v>3</v>
      </c>
      <c r="I1640" s="19">
        <f>H1640/F1640</f>
        <v>0.009404388714733539</v>
      </c>
      <c r="J1640" s="19">
        <f>H1640/G1640</f>
        <v>0.0093167701863354</v>
      </c>
      <c r="K1640" t="s" s="21">
        <f>IF(J1640&lt;25%,"น้อยกว่า 25%",IF(J1640&gt;=25%,"มากกว่าหรือเท่ากับ 25%",IF(J1640&gt;=35%,"มากกว่าหรือเท่ากับ 35%")))</f>
        <v>18</v>
      </c>
    </row>
    <row r="1641" s="7" customFormat="1" ht="19.15" customHeight="1">
      <c r="A1641" t="s" s="25">
        <v>1526</v>
      </c>
      <c r="B1641" s="26">
        <v>6</v>
      </c>
      <c r="C1641" s="26">
        <v>4</v>
      </c>
      <c r="D1641" t="s" s="25">
        <v>1730</v>
      </c>
      <c r="E1641" t="s" s="25">
        <v>66</v>
      </c>
      <c r="F1641" s="56">
        <v>304</v>
      </c>
      <c r="G1641" s="26">
        <v>321</v>
      </c>
      <c r="H1641" s="18">
        <f>SUM(G1641-F1641)</f>
        <v>17</v>
      </c>
      <c r="I1641" s="19">
        <f>H1641/F1641</f>
        <v>0.0559210526315789</v>
      </c>
      <c r="J1641" s="19">
        <f>H1641/G1641</f>
        <v>0.0529595015576324</v>
      </c>
      <c r="K1641" t="s" s="21">
        <f>IF(J1641&lt;25%,"น้อยกว่า 25%",IF(J1641&gt;=25%,"มากกว่าหรือเท่ากับ 25%",IF(J1641&gt;=35%,"มากกว่าหรือเท่ากับ 35%")))</f>
        <v>18</v>
      </c>
    </row>
    <row r="1642" s="7" customFormat="1" ht="19.15" customHeight="1">
      <c r="A1642" t="s" s="25">
        <v>1526</v>
      </c>
      <c r="B1642" s="26">
        <v>6</v>
      </c>
      <c r="C1642" s="26">
        <v>18</v>
      </c>
      <c r="D1642" t="s" s="25">
        <v>1731</v>
      </c>
      <c r="E1642" t="s" s="25">
        <v>26</v>
      </c>
      <c r="F1642" s="56">
        <v>299</v>
      </c>
      <c r="G1642" s="26">
        <v>307</v>
      </c>
      <c r="H1642" s="18">
        <f>SUM(G1642-F1642)</f>
        <v>8</v>
      </c>
      <c r="I1642" s="19">
        <f>H1642/F1642</f>
        <v>0.0267558528428094</v>
      </c>
      <c r="J1642" s="19">
        <f>H1642/G1642</f>
        <v>0.0260586319218241</v>
      </c>
      <c r="K1642" t="s" s="21">
        <f>IF(J1642&lt;25%,"น้อยกว่า 25%",IF(J1642&gt;=25%,"มากกว่าหรือเท่ากับ 25%",IF(J1642&gt;=35%,"มากกว่าหรือเท่ากับ 35%")))</f>
        <v>18</v>
      </c>
    </row>
    <row r="1643" s="7" customFormat="1" ht="19.15" customHeight="1">
      <c r="A1643" t="s" s="25">
        <v>1526</v>
      </c>
      <c r="B1643" s="26">
        <v>6</v>
      </c>
      <c r="C1643" s="26">
        <v>13</v>
      </c>
      <c r="D1643" t="s" s="25">
        <v>1732</v>
      </c>
      <c r="E1643" t="s" s="25">
        <v>48</v>
      </c>
      <c r="F1643" s="56">
        <v>260</v>
      </c>
      <c r="G1643" s="26">
        <v>273</v>
      </c>
      <c r="H1643" s="18">
        <f>SUM(G1643-F1643)</f>
        <v>13</v>
      </c>
      <c r="I1643" s="19">
        <f>H1643/F1643</f>
        <v>0.05</v>
      </c>
      <c r="J1643" s="19">
        <f>H1643/G1643</f>
        <v>0.0476190476190476</v>
      </c>
      <c r="K1643" t="s" s="21">
        <f>IF(J1643&lt;25%,"น้อยกว่า 25%",IF(J1643&gt;=25%,"มากกว่าหรือเท่ากับ 25%",IF(J1643&gt;=35%,"มากกว่าหรือเท่ากับ 35%")))</f>
        <v>18</v>
      </c>
    </row>
    <row r="1644" s="7" customFormat="1" ht="19.15" customHeight="1">
      <c r="A1644" t="s" s="25">
        <v>1526</v>
      </c>
      <c r="B1644" s="26">
        <v>6</v>
      </c>
      <c r="C1644" s="26">
        <v>27</v>
      </c>
      <c r="D1644" t="s" s="25">
        <v>1733</v>
      </c>
      <c r="E1644" t="s" s="25">
        <v>72</v>
      </c>
      <c r="F1644" s="56">
        <v>264</v>
      </c>
      <c r="G1644" s="26">
        <v>264</v>
      </c>
      <c r="H1644" s="18">
        <f>SUM(G1644-F1644)</f>
        <v>0</v>
      </c>
      <c r="I1644" s="19">
        <f>H1644/F1644</f>
        <v>0</v>
      </c>
      <c r="J1644" s="19">
        <f>H1644/G1644</f>
        <v>0</v>
      </c>
      <c r="K1644" t="s" s="21">
        <f>IF(J1644&lt;25%,"น้อยกว่า 25%",IF(J1644&gt;=25%,"มากกว่าหรือเท่ากับ 25%",IF(J1644&gt;=35%,"มากกว่าหรือเท่ากับ 35%")))</f>
        <v>18</v>
      </c>
    </row>
    <row r="1645" s="7" customFormat="1" ht="19.15" customHeight="1">
      <c r="A1645" t="s" s="25">
        <v>1526</v>
      </c>
      <c r="B1645" s="26">
        <v>6</v>
      </c>
      <c r="C1645" s="26">
        <v>7</v>
      </c>
      <c r="D1645" t="s" s="25">
        <v>1734</v>
      </c>
      <c r="E1645" t="s" s="25">
        <v>40</v>
      </c>
      <c r="F1645" s="56">
        <v>225</v>
      </c>
      <c r="G1645" s="26">
        <v>230</v>
      </c>
      <c r="H1645" s="18">
        <f>SUM(G1645-F1645)</f>
        <v>5</v>
      </c>
      <c r="I1645" s="19">
        <f>H1645/F1645</f>
        <v>0.0222222222222222</v>
      </c>
      <c r="J1645" s="19">
        <f>H1645/G1645</f>
        <v>0.0217391304347826</v>
      </c>
      <c r="K1645" t="s" s="21">
        <f>IF(J1645&lt;25%,"น้อยกว่า 25%",IF(J1645&gt;=25%,"มากกว่าหรือเท่ากับ 25%",IF(J1645&gt;=35%,"มากกว่าหรือเท่ากับ 35%")))</f>
        <v>18</v>
      </c>
    </row>
    <row r="1646" s="7" customFormat="1" ht="19.15" customHeight="1">
      <c r="A1646" t="s" s="25">
        <v>1526</v>
      </c>
      <c r="B1646" s="26">
        <v>6</v>
      </c>
      <c r="C1646" s="26">
        <v>21</v>
      </c>
      <c r="D1646" t="s" s="25">
        <v>1735</v>
      </c>
      <c r="E1646" t="s" s="25">
        <v>42</v>
      </c>
      <c r="F1646" s="56">
        <v>225</v>
      </c>
      <c r="G1646" s="26">
        <v>230</v>
      </c>
      <c r="H1646" s="18">
        <f>SUM(G1646-F1646)</f>
        <v>5</v>
      </c>
      <c r="I1646" s="19">
        <f>H1646/F1646</f>
        <v>0.0222222222222222</v>
      </c>
      <c r="J1646" s="19">
        <f>H1646/G1646</f>
        <v>0.0217391304347826</v>
      </c>
      <c r="K1646" t="s" s="21">
        <f>IF(J1646&lt;25%,"น้อยกว่า 25%",IF(J1646&gt;=25%,"มากกว่าหรือเท่ากับ 25%",IF(J1646&gt;=35%,"มากกว่าหรือเท่ากับ 35%")))</f>
        <v>18</v>
      </c>
    </row>
    <row r="1647" s="7" customFormat="1" ht="19.15" customHeight="1">
      <c r="A1647" t="s" s="25">
        <v>1526</v>
      </c>
      <c r="B1647" s="26">
        <v>6</v>
      </c>
      <c r="C1647" s="26">
        <v>35</v>
      </c>
      <c r="D1647" t="s" s="25">
        <v>1736</v>
      </c>
      <c r="E1647" t="s" s="25">
        <v>153</v>
      </c>
      <c r="F1647" s="56">
        <v>183</v>
      </c>
      <c r="G1647" s="26">
        <v>193</v>
      </c>
      <c r="H1647" s="18">
        <f>SUM(G1647-F1647)</f>
        <v>10</v>
      </c>
      <c r="I1647" s="19">
        <f>H1647/F1647</f>
        <v>0.0546448087431694</v>
      </c>
      <c r="J1647" s="19">
        <f>H1647/G1647</f>
        <v>0.0518134715025907</v>
      </c>
      <c r="K1647" t="s" s="21">
        <f>IF(J1647&lt;25%,"น้อยกว่า 25%",IF(J1647&gt;=25%,"มากกว่าหรือเท่ากับ 25%",IF(J1647&gt;=35%,"มากกว่าหรือเท่ากับ 35%")))</f>
        <v>18</v>
      </c>
    </row>
    <row r="1648" s="7" customFormat="1" ht="19.15" customHeight="1">
      <c r="A1648" t="s" s="25">
        <v>1526</v>
      </c>
      <c r="B1648" s="26">
        <v>6</v>
      </c>
      <c r="C1648" s="26">
        <v>29</v>
      </c>
      <c r="D1648" t="s" s="25">
        <v>1737</v>
      </c>
      <c r="E1648" t="s" s="25">
        <v>119</v>
      </c>
      <c r="F1648" s="56">
        <v>186</v>
      </c>
      <c r="G1648" s="26">
        <v>188</v>
      </c>
      <c r="H1648" s="18">
        <f>SUM(G1648-F1648)</f>
        <v>2</v>
      </c>
      <c r="I1648" s="19">
        <f>H1648/F1648</f>
        <v>0.010752688172043</v>
      </c>
      <c r="J1648" s="19">
        <f>H1648/G1648</f>
        <v>0.0106382978723404</v>
      </c>
      <c r="K1648" t="s" s="21">
        <f>IF(J1648&lt;25%,"น้อยกว่า 25%",IF(J1648&gt;=25%,"มากกว่าหรือเท่ากับ 25%",IF(J1648&gt;=35%,"มากกว่าหรือเท่ากับ 35%")))</f>
        <v>18</v>
      </c>
    </row>
    <row r="1649" s="7" customFormat="1" ht="19.15" customHeight="1">
      <c r="A1649" t="s" s="25">
        <v>1526</v>
      </c>
      <c r="B1649" s="26">
        <v>6</v>
      </c>
      <c r="C1649" s="26">
        <v>14</v>
      </c>
      <c r="D1649" t="s" s="25">
        <v>1738</v>
      </c>
      <c r="E1649" t="s" s="25">
        <v>24</v>
      </c>
      <c r="F1649" s="56">
        <v>161</v>
      </c>
      <c r="G1649" s="26">
        <v>174</v>
      </c>
      <c r="H1649" s="18">
        <f>SUM(G1649-F1649)</f>
        <v>13</v>
      </c>
      <c r="I1649" s="19">
        <f>H1649/F1649</f>
        <v>0.0807453416149068</v>
      </c>
      <c r="J1649" s="19">
        <f>H1649/G1649</f>
        <v>0.0747126436781609</v>
      </c>
      <c r="K1649" t="s" s="21">
        <f>IF(J1649&lt;25%,"น้อยกว่า 25%",IF(J1649&gt;=25%,"มากกว่าหรือเท่ากับ 25%",IF(J1649&gt;=35%,"มากกว่าหรือเท่ากับ 35%")))</f>
        <v>18</v>
      </c>
    </row>
    <row r="1650" s="7" customFormat="1" ht="19.15" customHeight="1">
      <c r="A1650" t="s" s="25">
        <v>1526</v>
      </c>
      <c r="B1650" s="26">
        <v>6</v>
      </c>
      <c r="C1650" s="26">
        <v>23</v>
      </c>
      <c r="D1650" t="s" s="25">
        <v>1739</v>
      </c>
      <c r="E1650" t="s" s="25">
        <v>281</v>
      </c>
      <c r="F1650" s="56">
        <v>149</v>
      </c>
      <c r="G1650" s="26">
        <v>158</v>
      </c>
      <c r="H1650" s="18">
        <f>SUM(G1650-F1650)</f>
        <v>9</v>
      </c>
      <c r="I1650" s="19">
        <f>H1650/F1650</f>
        <v>0.0604026845637584</v>
      </c>
      <c r="J1650" s="19">
        <f>H1650/G1650</f>
        <v>0.0569620253164557</v>
      </c>
      <c r="K1650" t="s" s="21">
        <f>IF(J1650&lt;25%,"น้อยกว่า 25%",IF(J1650&gt;=25%,"มากกว่าหรือเท่ากับ 25%",IF(J1650&gt;=35%,"มากกว่าหรือเท่ากับ 35%")))</f>
        <v>18</v>
      </c>
    </row>
    <row r="1651" s="7" customFormat="1" ht="19.15" customHeight="1">
      <c r="A1651" t="s" s="25">
        <v>1526</v>
      </c>
      <c r="B1651" s="26">
        <v>6</v>
      </c>
      <c r="C1651" s="26">
        <v>10</v>
      </c>
      <c r="D1651" t="s" s="25">
        <v>1740</v>
      </c>
      <c r="E1651" t="s" s="25">
        <v>30</v>
      </c>
      <c r="F1651" s="56">
        <v>136</v>
      </c>
      <c r="G1651" s="26">
        <v>138</v>
      </c>
      <c r="H1651" s="18">
        <f>SUM(G1651-F1651)</f>
        <v>2</v>
      </c>
      <c r="I1651" s="19">
        <f>H1651/F1651</f>
        <v>0.0147058823529412</v>
      </c>
      <c r="J1651" s="19">
        <f>H1651/G1651</f>
        <v>0.0144927536231884</v>
      </c>
      <c r="K1651" t="s" s="21">
        <f>IF(J1651&lt;25%,"น้อยกว่า 25%",IF(J1651&gt;=25%,"มากกว่าหรือเท่ากับ 25%",IF(J1651&gt;=35%,"มากกว่าหรือเท่ากับ 35%")))</f>
        <v>18</v>
      </c>
    </row>
    <row r="1652" s="7" customFormat="1" ht="19.15" customHeight="1">
      <c r="A1652" t="s" s="25">
        <v>1526</v>
      </c>
      <c r="B1652" s="26">
        <v>6</v>
      </c>
      <c r="C1652" s="26">
        <v>33</v>
      </c>
      <c r="D1652" t="s" s="25">
        <v>1741</v>
      </c>
      <c r="E1652" t="s" s="25">
        <v>173</v>
      </c>
      <c r="F1652" s="56">
        <v>73</v>
      </c>
      <c r="G1652" s="26">
        <v>77</v>
      </c>
      <c r="H1652" s="18">
        <f>SUM(G1652-F1652)</f>
        <v>4</v>
      </c>
      <c r="I1652" s="19">
        <f>H1652/F1652</f>
        <v>0.0547945205479452</v>
      </c>
      <c r="J1652" s="19">
        <f>H1652/G1652</f>
        <v>0.0519480519480519</v>
      </c>
      <c r="K1652" t="s" s="21">
        <f>IF(J1652&lt;25%,"น้อยกว่า 25%",IF(J1652&gt;=25%,"มากกว่าหรือเท่ากับ 25%",IF(J1652&gt;=35%,"มากกว่าหรือเท่ากับ 35%")))</f>
        <v>18</v>
      </c>
    </row>
    <row r="1653" s="7" customFormat="1" ht="19.15" customHeight="1">
      <c r="A1653" t="s" s="25">
        <v>1526</v>
      </c>
      <c r="B1653" s="26">
        <v>6</v>
      </c>
      <c r="C1653" s="26">
        <v>36</v>
      </c>
      <c r="D1653" t="s" s="25">
        <v>1742</v>
      </c>
      <c r="E1653" t="s" s="25">
        <v>1427</v>
      </c>
      <c r="F1653" s="56">
        <v>68</v>
      </c>
      <c r="G1653" s="26">
        <v>71</v>
      </c>
      <c r="H1653" s="18">
        <f>SUM(G1653-F1653)</f>
        <v>3</v>
      </c>
      <c r="I1653" s="19">
        <f>H1653/F1653</f>
        <v>0.0441176470588235</v>
      </c>
      <c r="J1653" s="19">
        <f>H1653/G1653</f>
        <v>0.0422535211267606</v>
      </c>
      <c r="K1653" t="s" s="21">
        <f>IF(J1653&lt;25%,"น้อยกว่า 25%",IF(J1653&gt;=25%,"มากกว่าหรือเท่ากับ 25%",IF(J1653&gt;=35%,"มากกว่าหรือเท่ากับ 35%")))</f>
        <v>18</v>
      </c>
    </row>
    <row r="1654" s="7" customFormat="1" ht="19.15" customHeight="1">
      <c r="A1654" t="s" s="25">
        <v>1526</v>
      </c>
      <c r="B1654" s="26">
        <v>6</v>
      </c>
      <c r="C1654" s="26">
        <v>34</v>
      </c>
      <c r="D1654" t="s" s="25">
        <v>1743</v>
      </c>
      <c r="E1654" t="s" s="25">
        <v>116</v>
      </c>
      <c r="F1654" s="56">
        <v>63</v>
      </c>
      <c r="G1654" s="26">
        <v>68</v>
      </c>
      <c r="H1654" s="18">
        <f>SUM(G1654-F1654)</f>
        <v>5</v>
      </c>
      <c r="I1654" s="19">
        <f>H1654/F1654</f>
        <v>0.0793650793650794</v>
      </c>
      <c r="J1654" s="19">
        <f>H1654/G1654</f>
        <v>0.0735294117647059</v>
      </c>
      <c r="K1654" t="s" s="21">
        <f>IF(J1654&lt;25%,"น้อยกว่า 25%",IF(J1654&gt;=25%,"มากกว่าหรือเท่ากับ 25%",IF(J1654&gt;=35%,"มากกว่าหรือเท่ากับ 35%")))</f>
        <v>18</v>
      </c>
    </row>
    <row r="1655" s="7" customFormat="1" ht="19.15" customHeight="1">
      <c r="A1655" t="s" s="25">
        <v>1526</v>
      </c>
      <c r="B1655" s="26">
        <v>6</v>
      </c>
      <c r="C1655" s="26">
        <v>40</v>
      </c>
      <c r="D1655" t="s" s="25">
        <v>1744</v>
      </c>
      <c r="E1655" t="s" s="25">
        <v>1716</v>
      </c>
      <c r="F1655" s="56">
        <v>61</v>
      </c>
      <c r="G1655" s="26">
        <v>63</v>
      </c>
      <c r="H1655" s="18">
        <f>SUM(G1655-F1655)</f>
        <v>2</v>
      </c>
      <c r="I1655" s="19">
        <f>H1655/F1655</f>
        <v>0.0327868852459016</v>
      </c>
      <c r="J1655" s="19">
        <f>H1655/G1655</f>
        <v>0.0317460317460317</v>
      </c>
      <c r="K1655" t="s" s="21">
        <f>IF(J1655&lt;25%,"น้อยกว่า 25%",IF(J1655&gt;=25%,"มากกว่าหรือเท่ากับ 25%",IF(J1655&gt;=35%,"มากกว่าหรือเท่ากับ 35%")))</f>
        <v>18</v>
      </c>
    </row>
    <row r="1656" s="7" customFormat="1" ht="19.15" customHeight="1">
      <c r="A1656" t="s" s="25">
        <v>1526</v>
      </c>
      <c r="B1656" s="26">
        <v>6</v>
      </c>
      <c r="C1656" s="26">
        <v>31</v>
      </c>
      <c r="D1656" t="s" s="25">
        <v>1745</v>
      </c>
      <c r="E1656" t="s" s="25">
        <v>110</v>
      </c>
      <c r="F1656" s="56">
        <v>59</v>
      </c>
      <c r="G1656" s="26">
        <v>62</v>
      </c>
      <c r="H1656" s="18">
        <f>SUM(G1656-F1656)</f>
        <v>3</v>
      </c>
      <c r="I1656" s="19">
        <f>H1656/F1656</f>
        <v>0.0508474576271186</v>
      </c>
      <c r="J1656" s="19">
        <f>H1656/G1656</f>
        <v>0.0483870967741935</v>
      </c>
      <c r="K1656" t="s" s="21">
        <f>IF(J1656&lt;25%,"น้อยกว่า 25%",IF(J1656&gt;=25%,"มากกว่าหรือเท่ากับ 25%",IF(J1656&gt;=35%,"มากกว่าหรือเท่ากับ 35%")))</f>
        <v>18</v>
      </c>
    </row>
    <row r="1657" s="7" customFormat="1" ht="19.15" customHeight="1">
      <c r="A1657" t="s" s="25">
        <v>1526</v>
      </c>
      <c r="B1657" s="26">
        <v>6</v>
      </c>
      <c r="C1657" s="26">
        <v>24</v>
      </c>
      <c r="D1657" t="s" s="25">
        <v>1746</v>
      </c>
      <c r="E1657" t="s" s="25">
        <v>237</v>
      </c>
      <c r="F1657" s="56">
        <v>39</v>
      </c>
      <c r="G1657" s="26">
        <v>39</v>
      </c>
      <c r="H1657" s="18">
        <f>SUM(G1657-F1657)</f>
        <v>0</v>
      </c>
      <c r="I1657" s="19">
        <f>H1657/F1657</f>
        <v>0</v>
      </c>
      <c r="J1657" s="19">
        <f>H1657/G1657</f>
        <v>0</v>
      </c>
      <c r="K1657" t="s" s="21">
        <f>IF(J1657&lt;25%,"น้อยกว่า 25%",IF(J1657&gt;=25%,"มากกว่าหรือเท่ากับ 25%",IF(J1657&gt;=35%,"มากกว่าหรือเท่ากับ 35%")))</f>
        <v>18</v>
      </c>
    </row>
    <row r="1658" s="7" customFormat="1" ht="19.15" customHeight="1">
      <c r="A1658" t="s" s="25">
        <v>1526</v>
      </c>
      <c r="B1658" s="26">
        <v>6</v>
      </c>
      <c r="C1658" s="26">
        <v>19</v>
      </c>
      <c r="D1658" t="s" s="25">
        <v>1747</v>
      </c>
      <c r="E1658" t="s" s="25">
        <v>74</v>
      </c>
      <c r="F1658" s="56">
        <v>27</v>
      </c>
      <c r="G1658" s="26">
        <v>29</v>
      </c>
      <c r="H1658" s="18">
        <f>SUM(G1658-F1658)</f>
        <v>2</v>
      </c>
      <c r="I1658" s="19">
        <f>H1658/F1658</f>
        <v>0.0740740740740741</v>
      </c>
      <c r="J1658" s="19">
        <f>H1658/G1658</f>
        <v>0.0689655172413793</v>
      </c>
      <c r="K1658" t="s" s="21">
        <f>IF(J1658&lt;25%,"น้อยกว่า 25%",IF(J1658&gt;=25%,"มากกว่าหรือเท่ากับ 25%",IF(J1658&gt;=35%,"มากกว่าหรือเท่ากับ 35%")))</f>
        <v>18</v>
      </c>
    </row>
    <row r="1659" s="7" customFormat="1" ht="19.15" customHeight="1">
      <c r="A1659" t="s" s="25">
        <v>1526</v>
      </c>
      <c r="B1659" s="26">
        <v>6</v>
      </c>
      <c r="C1659" s="26">
        <v>22</v>
      </c>
      <c r="D1659" t="s" s="25">
        <v>1748</v>
      </c>
      <c r="E1659" t="s" s="25">
        <v>44</v>
      </c>
      <c r="F1659" s="56">
        <v>28</v>
      </c>
      <c r="G1659" s="26">
        <v>28</v>
      </c>
      <c r="H1659" s="18">
        <f>SUM(G1659-F1659)</f>
        <v>0</v>
      </c>
      <c r="I1659" s="19">
        <f>H1659/F1659</f>
        <v>0</v>
      </c>
      <c r="J1659" s="19">
        <f>H1659/G1659</f>
        <v>0</v>
      </c>
      <c r="K1659" t="s" s="21">
        <f>IF(J1659&lt;25%,"น้อยกว่า 25%",IF(J1659&gt;=25%,"มากกว่าหรือเท่ากับ 25%",IF(J1659&gt;=35%,"มากกว่าหรือเท่ากับ 35%")))</f>
        <v>18</v>
      </c>
    </row>
    <row r="1660" s="7" customFormat="1" ht="19.15" customHeight="1">
      <c r="A1660" t="s" s="25">
        <v>1526</v>
      </c>
      <c r="B1660" s="26">
        <v>6</v>
      </c>
      <c r="C1660" s="26">
        <v>39</v>
      </c>
      <c r="D1660" t="s" s="25">
        <v>1749</v>
      </c>
      <c r="E1660" t="s" s="25">
        <v>68</v>
      </c>
      <c r="F1660" s="56">
        <v>22</v>
      </c>
      <c r="G1660" s="26">
        <v>24</v>
      </c>
      <c r="H1660" s="18">
        <f>SUM(G1660-F1660)</f>
        <v>2</v>
      </c>
      <c r="I1660" s="19">
        <f>H1660/F1660</f>
        <v>0.0909090909090909</v>
      </c>
      <c r="J1660" s="19">
        <f>H1660/G1660</f>
        <v>0.0833333333333333</v>
      </c>
      <c r="K1660" t="s" s="21">
        <f>IF(J1660&lt;25%,"น้อยกว่า 25%",IF(J1660&gt;=25%,"มากกว่าหรือเท่ากับ 25%",IF(J1660&gt;=35%,"มากกว่าหรือเท่ากับ 35%")))</f>
        <v>18</v>
      </c>
    </row>
    <row r="1661" s="7" customFormat="1" ht="19.15" customHeight="1">
      <c r="A1661" t="s" s="25">
        <v>1526</v>
      </c>
      <c r="B1661" s="26">
        <v>6</v>
      </c>
      <c r="C1661" s="26">
        <v>37</v>
      </c>
      <c r="D1661" t="s" s="25">
        <v>1750</v>
      </c>
      <c r="E1661" t="s" s="25">
        <v>375</v>
      </c>
      <c r="F1661" s="56">
        <v>22</v>
      </c>
      <c r="G1661" s="26">
        <v>23</v>
      </c>
      <c r="H1661" s="18">
        <f>SUM(G1661-F1661)</f>
        <v>1</v>
      </c>
      <c r="I1661" s="19">
        <f>H1661/F1661</f>
        <v>0.0454545454545455</v>
      </c>
      <c r="J1661" s="19">
        <f>H1661/G1661</f>
        <v>0.0434782608695652</v>
      </c>
      <c r="K1661" t="s" s="21">
        <f>IF(J1661&lt;25%,"น้อยกว่า 25%",IF(J1661&gt;=25%,"มากกว่าหรือเท่ากับ 25%",IF(J1661&gt;=35%,"มากกว่าหรือเท่ากับ 35%")))</f>
        <v>18</v>
      </c>
    </row>
    <row r="1662" s="7" customFormat="1" ht="19.15" customHeight="1">
      <c r="A1662" t="s" s="25">
        <v>1526</v>
      </c>
      <c r="B1662" s="26">
        <v>6</v>
      </c>
      <c r="C1662" s="26">
        <v>32</v>
      </c>
      <c r="D1662" t="s" s="25">
        <v>1751</v>
      </c>
      <c r="E1662" t="s" s="25">
        <v>52</v>
      </c>
      <c r="F1662" s="56">
        <v>21</v>
      </c>
      <c r="G1662" s="26">
        <v>21</v>
      </c>
      <c r="H1662" s="18">
        <f>SUM(G1662-F1662)</f>
        <v>0</v>
      </c>
      <c r="I1662" s="19">
        <f>H1662/F1662</f>
        <v>0</v>
      </c>
      <c r="J1662" s="19">
        <f>H1662/G1662</f>
        <v>0</v>
      </c>
      <c r="K1662" t="s" s="21">
        <f>IF(J1662&lt;25%,"น้อยกว่า 25%",IF(J1662&gt;=25%,"มากกว่าหรือเท่ากับ 25%",IF(J1662&gt;=35%,"มากกว่าหรือเท่ากับ 35%")))</f>
        <v>18</v>
      </c>
    </row>
    <row r="1663" s="7" customFormat="1" ht="19.15" customHeight="1">
      <c r="A1663" t="s" s="25">
        <v>1526</v>
      </c>
      <c r="B1663" s="26">
        <v>6</v>
      </c>
      <c r="C1663" s="26">
        <v>38</v>
      </c>
      <c r="D1663" t="s" s="25">
        <v>1752</v>
      </c>
      <c r="E1663" t="s" s="25">
        <v>32</v>
      </c>
      <c r="F1663" s="56">
        <v>14</v>
      </c>
      <c r="G1663" s="26">
        <v>14</v>
      </c>
      <c r="H1663" s="18">
        <f>SUM(G1663-F1663)</f>
        <v>0</v>
      </c>
      <c r="I1663" s="19">
        <f>H1663/F1663</f>
        <v>0</v>
      </c>
      <c r="J1663" s="19">
        <f>H1663/G1663</f>
        <v>0</v>
      </c>
      <c r="K1663" t="s" s="21">
        <f>IF(J1663&lt;25%,"น้อยกว่า 25%",IF(J1663&gt;=25%,"มากกว่าหรือเท่ากับ 25%",IF(J1663&gt;=35%,"มากกว่าหรือเท่ากับ 35%")))</f>
        <v>18</v>
      </c>
    </row>
    <row r="1664" s="7" customFormat="1" ht="19.15" customHeight="1">
      <c r="A1664" t="s" s="63">
        <v>1526</v>
      </c>
      <c r="B1664" s="64">
        <v>7</v>
      </c>
      <c r="C1664" s="64">
        <v>16</v>
      </c>
      <c r="D1664" t="s" s="63">
        <v>1753</v>
      </c>
      <c r="E1664" t="s" s="63">
        <v>84</v>
      </c>
      <c r="F1664" s="65">
        <v>28057</v>
      </c>
      <c r="G1664" s="64">
        <v>29710</v>
      </c>
      <c r="H1664" s="18">
        <f>SUM(G1664-F1664)</f>
        <v>1653</v>
      </c>
      <c r="I1664" s="19">
        <f>H1664/F1664</f>
        <v>0.0589157785935774</v>
      </c>
      <c r="J1664" s="19">
        <f>H1664/G1664</f>
        <v>0.0556378323796701</v>
      </c>
      <c r="K1664" t="s" s="21">
        <f>IF(J1664&lt;25%,"น้อยกว่า 25%",IF(J1664&gt;=25%,"มากกว่าหรือเท่ากับ 25%",IF(J1664&gt;=35%,"มากกว่าหรือเท่ากับ 35%")))</f>
        <v>18</v>
      </c>
    </row>
    <row r="1665" s="7" customFormat="1" ht="19.15" customHeight="1">
      <c r="A1665" t="s" s="63">
        <v>1526</v>
      </c>
      <c r="B1665" s="64">
        <v>7</v>
      </c>
      <c r="C1665" s="64">
        <v>7</v>
      </c>
      <c r="D1665" t="s" s="63">
        <v>1754</v>
      </c>
      <c r="E1665" t="s" s="63">
        <v>20</v>
      </c>
      <c r="F1665" s="65">
        <v>25225</v>
      </c>
      <c r="G1665" s="64">
        <v>26553</v>
      </c>
      <c r="H1665" s="18">
        <f>SUM(G1665-F1665)</f>
        <v>1328</v>
      </c>
      <c r="I1665" s="19">
        <f>H1665/F1665</f>
        <v>0.0526461843409316</v>
      </c>
      <c r="J1665" s="19">
        <f>H1665/G1665</f>
        <v>0.0500131811848002</v>
      </c>
      <c r="K1665" t="s" s="21">
        <f>IF(J1665&lt;25%,"น้อยกว่า 25%",IF(J1665&gt;=25%,"มากกว่าหรือเท่ากับ 25%",IF(J1665&gt;=35%,"มากกว่าหรือเท่ากับ 35%")))</f>
        <v>18</v>
      </c>
    </row>
    <row r="1666" s="7" customFormat="1" ht="19.15" customHeight="1">
      <c r="A1666" t="s" s="63">
        <v>1526</v>
      </c>
      <c r="B1666" s="64">
        <v>7</v>
      </c>
      <c r="C1666" s="64">
        <v>9</v>
      </c>
      <c r="D1666" t="s" s="63">
        <v>1755</v>
      </c>
      <c r="E1666" t="s" s="63">
        <v>22</v>
      </c>
      <c r="F1666" s="65">
        <v>11706</v>
      </c>
      <c r="G1666" s="64">
        <v>12414</v>
      </c>
      <c r="H1666" s="18">
        <f>SUM(G1666-F1666)</f>
        <v>708</v>
      </c>
      <c r="I1666" s="19">
        <f>H1666/F1666</f>
        <v>0.0604818042029728</v>
      </c>
      <c r="J1666" s="19">
        <f>H1666/G1666</f>
        <v>0.0570323827936201</v>
      </c>
      <c r="K1666" t="s" s="21">
        <f>IF(J1666&lt;25%,"น้อยกว่า 25%",IF(J1666&gt;=25%,"มากกว่าหรือเท่ากับ 25%",IF(J1666&gt;=35%,"มากกว่าหรือเท่ากับ 35%")))</f>
        <v>18</v>
      </c>
    </row>
    <row r="1667" s="7" customFormat="1" ht="19.15" customHeight="1">
      <c r="A1667" t="s" s="63">
        <v>1526</v>
      </c>
      <c r="B1667" s="64">
        <v>7</v>
      </c>
      <c r="C1667" s="64">
        <v>5</v>
      </c>
      <c r="D1667" t="s" s="63">
        <v>1756</v>
      </c>
      <c r="E1667" t="s" s="63">
        <v>24</v>
      </c>
      <c r="F1667" s="65">
        <v>9134</v>
      </c>
      <c r="G1667" s="64">
        <v>9350</v>
      </c>
      <c r="H1667" s="18">
        <f>SUM(G1667-F1667)</f>
        <v>216</v>
      </c>
      <c r="I1667" s="19">
        <f>H1667/F1667</f>
        <v>0.0236479089117583</v>
      </c>
      <c r="J1667" s="19">
        <f>H1667/G1667</f>
        <v>0.0231016042780749</v>
      </c>
      <c r="K1667" t="s" s="21">
        <f>IF(J1667&lt;25%,"น้อยกว่า 25%",IF(J1667&gt;=25%,"มากกว่าหรือเท่ากับ 25%",IF(J1667&gt;=35%,"มากกว่าหรือเท่ากับ 35%")))</f>
        <v>18</v>
      </c>
    </row>
    <row r="1668" s="7" customFormat="1" ht="19.15" customHeight="1">
      <c r="A1668" t="s" s="63">
        <v>1526</v>
      </c>
      <c r="B1668" s="64">
        <v>7</v>
      </c>
      <c r="C1668" s="64">
        <v>24</v>
      </c>
      <c r="D1668" t="s" s="63">
        <v>1757</v>
      </c>
      <c r="E1668" t="s" s="63">
        <v>38</v>
      </c>
      <c r="F1668" s="65">
        <v>1691</v>
      </c>
      <c r="G1668" s="64">
        <v>1767</v>
      </c>
      <c r="H1668" s="18">
        <f>SUM(G1668-F1668)</f>
        <v>76</v>
      </c>
      <c r="I1668" s="19">
        <f>H1668/F1668</f>
        <v>0.0449438202247191</v>
      </c>
      <c r="J1668" s="19">
        <f>H1668/G1668</f>
        <v>0.043010752688172</v>
      </c>
      <c r="K1668" t="s" s="21">
        <f>IF(J1668&lt;25%,"น้อยกว่า 25%",IF(J1668&gt;=25%,"มากกว่าหรือเท่ากับ 25%",IF(J1668&gt;=35%,"มากกว่าหรือเท่ากับ 35%")))</f>
        <v>18</v>
      </c>
    </row>
    <row r="1669" s="7" customFormat="1" ht="19.15" customHeight="1">
      <c r="A1669" t="s" s="63">
        <v>1526</v>
      </c>
      <c r="B1669" s="64">
        <v>7</v>
      </c>
      <c r="C1669" s="64">
        <v>10</v>
      </c>
      <c r="D1669" t="s" s="63">
        <v>1758</v>
      </c>
      <c r="E1669" t="s" s="63">
        <v>28</v>
      </c>
      <c r="F1669" s="65">
        <v>985</v>
      </c>
      <c r="G1669" s="64">
        <v>1062</v>
      </c>
      <c r="H1669" s="18">
        <f>SUM(G1669-F1669)</f>
        <v>77</v>
      </c>
      <c r="I1669" s="19">
        <f>H1669/F1669</f>
        <v>0.0781725888324873</v>
      </c>
      <c r="J1669" s="19">
        <f>H1669/G1669</f>
        <v>0.0725047080979284</v>
      </c>
      <c r="K1669" t="s" s="21">
        <f>IF(J1669&lt;25%,"น้อยกว่า 25%",IF(J1669&gt;=25%,"มากกว่าหรือเท่ากับ 25%",IF(J1669&gt;=35%,"มากกว่าหรือเท่ากับ 35%")))</f>
        <v>18</v>
      </c>
    </row>
    <row r="1670" s="7" customFormat="1" ht="19.15" customHeight="1">
      <c r="A1670" t="s" s="63">
        <v>1526</v>
      </c>
      <c r="B1670" s="64">
        <v>7</v>
      </c>
      <c r="C1670" s="64">
        <v>14</v>
      </c>
      <c r="D1670" t="s" s="63">
        <v>1759</v>
      </c>
      <c r="E1670" t="s" s="63">
        <v>17</v>
      </c>
      <c r="F1670" s="65">
        <v>829</v>
      </c>
      <c r="G1670" s="64">
        <v>889</v>
      </c>
      <c r="H1670" s="18">
        <f>SUM(G1670-F1670)</f>
        <v>60</v>
      </c>
      <c r="I1670" s="19">
        <f>H1670/F1670</f>
        <v>0.0723763570566948</v>
      </c>
      <c r="J1670" s="19">
        <f>H1670/G1670</f>
        <v>0.0674915635545557</v>
      </c>
      <c r="K1670" t="s" s="21">
        <f>IF(J1670&lt;25%,"น้อยกว่า 25%",IF(J1670&gt;=25%,"มากกว่าหรือเท่ากับ 25%",IF(J1670&gt;=35%,"มากกว่าหรือเท่ากับ 35%")))</f>
        <v>18</v>
      </c>
    </row>
    <row r="1671" s="7" customFormat="1" ht="19.15" customHeight="1">
      <c r="A1671" t="s" s="63">
        <v>1526</v>
      </c>
      <c r="B1671" s="64">
        <v>7</v>
      </c>
      <c r="C1671" s="64">
        <v>27</v>
      </c>
      <c r="D1671" t="s" s="63">
        <v>1760</v>
      </c>
      <c r="E1671" t="s" s="63">
        <v>72</v>
      </c>
      <c r="F1671" s="65">
        <v>774</v>
      </c>
      <c r="G1671" s="64">
        <v>798</v>
      </c>
      <c r="H1671" s="18">
        <f>SUM(G1671-F1671)</f>
        <v>24</v>
      </c>
      <c r="I1671" s="19">
        <f>H1671/F1671</f>
        <v>0.0310077519379845</v>
      </c>
      <c r="J1671" s="19">
        <f>H1671/G1671</f>
        <v>0.0300751879699248</v>
      </c>
      <c r="K1671" t="s" s="21">
        <f>IF(J1671&lt;25%,"น้อยกว่า 25%",IF(J1671&gt;=25%,"มากกว่าหรือเท่ากับ 25%",IF(J1671&gt;=35%,"มากกว่าหรือเท่ากับ 35%")))</f>
        <v>18</v>
      </c>
    </row>
    <row r="1672" s="7" customFormat="1" ht="19.15" customHeight="1">
      <c r="A1672" t="s" s="63">
        <v>1526</v>
      </c>
      <c r="B1672" s="64">
        <v>7</v>
      </c>
      <c r="C1672" s="64">
        <v>36</v>
      </c>
      <c r="D1672" t="s" s="63">
        <v>1761</v>
      </c>
      <c r="E1672" t="s" s="63">
        <v>68</v>
      </c>
      <c r="F1672" s="65">
        <v>581</v>
      </c>
      <c r="G1672" s="64">
        <v>599</v>
      </c>
      <c r="H1672" s="18">
        <f>SUM(G1672-F1672)</f>
        <v>18</v>
      </c>
      <c r="I1672" s="19">
        <f>H1672/F1672</f>
        <v>0.0309810671256454</v>
      </c>
      <c r="J1672" s="19">
        <f>H1672/G1672</f>
        <v>0.0300500834724541</v>
      </c>
      <c r="K1672" t="s" s="21">
        <f>IF(J1672&lt;25%,"น้อยกว่า 25%",IF(J1672&gt;=25%,"มากกว่าหรือเท่ากับ 25%",IF(J1672&gt;=35%,"มากกว่าหรือเท่ากับ 35%")))</f>
        <v>18</v>
      </c>
    </row>
    <row r="1673" s="7" customFormat="1" ht="19.15" customHeight="1">
      <c r="A1673" t="s" s="63">
        <v>1526</v>
      </c>
      <c r="B1673" s="64">
        <v>7</v>
      </c>
      <c r="C1673" s="64">
        <v>1</v>
      </c>
      <c r="D1673" t="s" s="63">
        <v>1762</v>
      </c>
      <c r="E1673" t="s" s="63">
        <v>1537</v>
      </c>
      <c r="F1673" s="65">
        <v>531</v>
      </c>
      <c r="G1673" s="64">
        <v>564</v>
      </c>
      <c r="H1673" s="18">
        <f>SUM(G1673-F1673)</f>
        <v>33</v>
      </c>
      <c r="I1673" s="19">
        <f>H1673/F1673</f>
        <v>0.0621468926553672</v>
      </c>
      <c r="J1673" s="19">
        <f>H1673/G1673</f>
        <v>0.0585106382978723</v>
      </c>
      <c r="K1673" t="s" s="21">
        <f>IF(J1673&lt;25%,"น้อยกว่า 25%",IF(J1673&gt;=25%,"มากกว่าหรือเท่ากับ 25%",IF(J1673&gt;=35%,"มากกว่าหรือเท่ากับ 35%")))</f>
        <v>18</v>
      </c>
    </row>
    <row r="1674" s="7" customFormat="1" ht="19.15" customHeight="1">
      <c r="A1674" t="s" s="63">
        <v>1526</v>
      </c>
      <c r="B1674" s="64">
        <v>7</v>
      </c>
      <c r="C1674" s="64">
        <v>3</v>
      </c>
      <c r="D1674" t="s" s="63">
        <v>1763</v>
      </c>
      <c r="E1674" t="s" s="63">
        <v>26</v>
      </c>
      <c r="F1674" s="65">
        <v>501</v>
      </c>
      <c r="G1674" s="64">
        <v>549</v>
      </c>
      <c r="H1674" s="18">
        <f>SUM(G1674-F1674)</f>
        <v>48</v>
      </c>
      <c r="I1674" s="19">
        <f>H1674/F1674</f>
        <v>0.0958083832335329</v>
      </c>
      <c r="J1674" s="19">
        <f>H1674/G1674</f>
        <v>0.087431693989071</v>
      </c>
      <c r="K1674" t="s" s="21">
        <f>IF(J1674&lt;25%,"น้อยกว่า 25%",IF(J1674&gt;=25%,"มากกว่าหรือเท่ากับ 25%",IF(J1674&gt;=35%,"มากกว่าหรือเท่ากับ 35%")))</f>
        <v>18</v>
      </c>
    </row>
    <row r="1675" s="7" customFormat="1" ht="19.15" customHeight="1">
      <c r="A1675" t="s" s="63">
        <v>1526</v>
      </c>
      <c r="B1675" s="64">
        <v>7</v>
      </c>
      <c r="C1675" s="64">
        <v>15</v>
      </c>
      <c r="D1675" t="s" s="63">
        <v>1764</v>
      </c>
      <c r="E1675" t="s" s="63">
        <v>30</v>
      </c>
      <c r="F1675" s="65">
        <v>456</v>
      </c>
      <c r="G1675" s="64">
        <v>473</v>
      </c>
      <c r="H1675" s="18">
        <f>SUM(G1675-F1675)</f>
        <v>17</v>
      </c>
      <c r="I1675" s="19">
        <f>H1675/F1675</f>
        <v>0.037280701754386</v>
      </c>
      <c r="J1675" s="19">
        <f>H1675/G1675</f>
        <v>0.0359408033826638</v>
      </c>
      <c r="K1675" t="s" s="21">
        <f>IF(J1675&lt;25%,"น้อยกว่า 25%",IF(J1675&gt;=25%,"มากกว่าหรือเท่ากับ 25%",IF(J1675&gt;=35%,"มากกว่าหรือเท่ากับ 35%")))</f>
        <v>18</v>
      </c>
    </row>
    <row r="1676" s="7" customFormat="1" ht="19.15" customHeight="1">
      <c r="A1676" t="s" s="63">
        <v>1526</v>
      </c>
      <c r="B1676" s="64">
        <v>7</v>
      </c>
      <c r="C1676" s="64">
        <v>25</v>
      </c>
      <c r="D1676" t="s" s="63">
        <v>1765</v>
      </c>
      <c r="E1676" t="s" s="63">
        <v>42</v>
      </c>
      <c r="F1676" s="65">
        <v>433</v>
      </c>
      <c r="G1676" s="64">
        <v>442</v>
      </c>
      <c r="H1676" s="18">
        <f>SUM(G1676-F1676)</f>
        <v>9</v>
      </c>
      <c r="I1676" s="19">
        <f>H1676/F1676</f>
        <v>0.0207852193995381</v>
      </c>
      <c r="J1676" s="19">
        <f>H1676/G1676</f>
        <v>0.0203619909502262</v>
      </c>
      <c r="K1676" t="s" s="21">
        <f>IF(J1676&lt;25%,"น้อยกว่า 25%",IF(J1676&gt;=25%,"มากกว่าหรือเท่ากับ 25%",IF(J1676&gt;=35%,"มากกว่าหรือเท่ากับ 35%")))</f>
        <v>18</v>
      </c>
    </row>
    <row r="1677" s="7" customFormat="1" ht="19.15" customHeight="1">
      <c r="A1677" t="s" s="63">
        <v>1526</v>
      </c>
      <c r="B1677" s="64">
        <v>7</v>
      </c>
      <c r="C1677" s="64">
        <v>20</v>
      </c>
      <c r="D1677" t="s" s="63">
        <v>1766</v>
      </c>
      <c r="E1677" t="s" s="63">
        <v>34</v>
      </c>
      <c r="F1677" s="65">
        <v>386</v>
      </c>
      <c r="G1677" s="64">
        <v>417</v>
      </c>
      <c r="H1677" s="18">
        <f>SUM(G1677-F1677)</f>
        <v>31</v>
      </c>
      <c r="I1677" s="19">
        <f>H1677/F1677</f>
        <v>0.0803108808290155</v>
      </c>
      <c r="J1677" s="19">
        <f>H1677/G1677</f>
        <v>0.0743405275779376</v>
      </c>
      <c r="K1677" t="s" s="21">
        <f>IF(J1677&lt;25%,"น้อยกว่า 25%",IF(J1677&gt;=25%,"มากกว่าหรือเท่ากับ 25%",IF(J1677&gt;=35%,"มากกว่าหรือเท่ากับ 35%")))</f>
        <v>18</v>
      </c>
    </row>
    <row r="1678" s="7" customFormat="1" ht="19.15" customHeight="1">
      <c r="A1678" t="s" s="63">
        <v>1526</v>
      </c>
      <c r="B1678" s="64">
        <v>7</v>
      </c>
      <c r="C1678" s="64">
        <v>6</v>
      </c>
      <c r="D1678" t="s" s="63">
        <v>1767</v>
      </c>
      <c r="E1678" t="s" s="63">
        <v>64</v>
      </c>
      <c r="F1678" s="65">
        <v>306</v>
      </c>
      <c r="G1678" s="64">
        <v>318</v>
      </c>
      <c r="H1678" s="18">
        <f>SUM(G1678-F1678)</f>
        <v>12</v>
      </c>
      <c r="I1678" s="19">
        <f>H1678/F1678</f>
        <v>0.0392156862745098</v>
      </c>
      <c r="J1678" s="19">
        <f>H1678/G1678</f>
        <v>0.0377358490566038</v>
      </c>
      <c r="K1678" t="s" s="21">
        <f>IF(J1678&lt;25%,"น้อยกว่า 25%",IF(J1678&gt;=25%,"มากกว่าหรือเท่ากับ 25%",IF(J1678&gt;=35%,"มากกว่าหรือเท่ากับ 35%")))</f>
        <v>18</v>
      </c>
    </row>
    <row r="1679" s="7" customFormat="1" ht="19.15" customHeight="1">
      <c r="A1679" t="s" s="63">
        <v>1526</v>
      </c>
      <c r="B1679" s="64">
        <v>7</v>
      </c>
      <c r="C1679" s="64">
        <v>4</v>
      </c>
      <c r="D1679" t="s" s="63">
        <v>1768</v>
      </c>
      <c r="E1679" t="s" s="63">
        <v>101</v>
      </c>
      <c r="F1679" s="65">
        <v>245</v>
      </c>
      <c r="G1679" s="64">
        <v>255</v>
      </c>
      <c r="H1679" s="18">
        <f>SUM(G1679-F1679)</f>
        <v>10</v>
      </c>
      <c r="I1679" s="19">
        <f>H1679/F1679</f>
        <v>0.0408163265306122</v>
      </c>
      <c r="J1679" s="19">
        <f>H1679/G1679</f>
        <v>0.0392156862745098</v>
      </c>
      <c r="K1679" t="s" s="21">
        <f>IF(J1679&lt;25%,"น้อยกว่า 25%",IF(J1679&gt;=25%,"มากกว่าหรือเท่ากับ 25%",IF(J1679&gt;=35%,"มากกว่าหรือเท่ากับ 35%")))</f>
        <v>18</v>
      </c>
    </row>
    <row r="1680" s="7" customFormat="1" ht="19.15" customHeight="1">
      <c r="A1680" t="s" s="63">
        <v>1526</v>
      </c>
      <c r="B1680" s="64">
        <v>7</v>
      </c>
      <c r="C1680" s="64">
        <v>39</v>
      </c>
      <c r="D1680" t="s" s="63">
        <v>1769</v>
      </c>
      <c r="E1680" t="s" s="63">
        <v>248</v>
      </c>
      <c r="F1680" s="65">
        <v>225</v>
      </c>
      <c r="G1680" s="64">
        <v>229</v>
      </c>
      <c r="H1680" s="18">
        <f>SUM(G1680-F1680)</f>
        <v>4</v>
      </c>
      <c r="I1680" s="19">
        <f>H1680/F1680</f>
        <v>0.0177777777777778</v>
      </c>
      <c r="J1680" s="19">
        <f>H1680/G1680</f>
        <v>0.0174672489082969</v>
      </c>
      <c r="K1680" t="s" s="21">
        <f>IF(J1680&lt;25%,"น้อยกว่า 25%",IF(J1680&gt;=25%,"มากกว่าหรือเท่ากับ 25%",IF(J1680&gt;=35%,"มากกว่าหรือเท่ากับ 35%")))</f>
        <v>18</v>
      </c>
    </row>
    <row r="1681" s="7" customFormat="1" ht="19.15" customHeight="1">
      <c r="A1681" t="s" s="63">
        <v>1526</v>
      </c>
      <c r="B1681" s="64">
        <v>7</v>
      </c>
      <c r="C1681" s="64">
        <v>8</v>
      </c>
      <c r="D1681" t="s" s="63">
        <v>1770</v>
      </c>
      <c r="E1681" t="s" s="63">
        <v>110</v>
      </c>
      <c r="F1681" s="65">
        <v>201</v>
      </c>
      <c r="G1681" s="64">
        <v>217</v>
      </c>
      <c r="H1681" s="18">
        <f>SUM(G1681-F1681)</f>
        <v>16</v>
      </c>
      <c r="I1681" s="19">
        <f>H1681/F1681</f>
        <v>0.0796019900497512</v>
      </c>
      <c r="J1681" s="19">
        <f>H1681/G1681</f>
        <v>0.0737327188940092</v>
      </c>
      <c r="K1681" t="s" s="21">
        <f>IF(J1681&lt;25%,"น้อยกว่า 25%",IF(J1681&gt;=25%,"มากกว่าหรือเท่ากับ 25%",IF(J1681&gt;=35%,"มากกว่าหรือเท่ากับ 35%")))</f>
        <v>18</v>
      </c>
    </row>
    <row r="1682" s="7" customFormat="1" ht="19.15" customHeight="1">
      <c r="A1682" t="s" s="63">
        <v>1526</v>
      </c>
      <c r="B1682" s="64">
        <v>7</v>
      </c>
      <c r="C1682" s="64">
        <v>2</v>
      </c>
      <c r="D1682" t="s" s="63">
        <v>1771</v>
      </c>
      <c r="E1682" t="s" s="63">
        <v>36</v>
      </c>
      <c r="F1682" s="65">
        <v>183</v>
      </c>
      <c r="G1682" s="64">
        <v>200</v>
      </c>
      <c r="H1682" s="18">
        <f>SUM(G1682-F1682)</f>
        <v>17</v>
      </c>
      <c r="I1682" s="19">
        <f>H1682/F1682</f>
        <v>0.092896174863388</v>
      </c>
      <c r="J1682" s="19">
        <f>H1682/G1682</f>
        <v>0.08500000000000001</v>
      </c>
      <c r="K1682" t="s" s="21">
        <f>IF(J1682&lt;25%,"น้อยกว่า 25%",IF(J1682&gt;=25%,"มากกว่าหรือเท่ากับ 25%",IF(J1682&gt;=35%,"มากกว่าหรือเท่ากับ 35%")))</f>
        <v>18</v>
      </c>
    </row>
    <row r="1683" s="7" customFormat="1" ht="19.15" customHeight="1">
      <c r="A1683" t="s" s="63">
        <v>1526</v>
      </c>
      <c r="B1683" s="64">
        <v>7</v>
      </c>
      <c r="C1683" s="64">
        <v>17</v>
      </c>
      <c r="D1683" t="s" s="63">
        <v>1772</v>
      </c>
      <c r="E1683" t="s" s="63">
        <v>66</v>
      </c>
      <c r="F1683" s="65">
        <v>183</v>
      </c>
      <c r="G1683" s="64">
        <v>187</v>
      </c>
      <c r="H1683" s="18">
        <f>SUM(G1683-F1683)</f>
        <v>4</v>
      </c>
      <c r="I1683" s="19">
        <f>H1683/F1683</f>
        <v>0.0218579234972678</v>
      </c>
      <c r="J1683" s="19">
        <f>H1683/G1683</f>
        <v>0.0213903743315508</v>
      </c>
      <c r="K1683" t="s" s="21">
        <f>IF(J1683&lt;25%,"น้อยกว่า 25%",IF(J1683&gt;=25%,"มากกว่าหรือเท่ากับ 25%",IF(J1683&gt;=35%,"มากกว่าหรือเท่ากับ 35%")))</f>
        <v>18</v>
      </c>
    </row>
    <row r="1684" s="7" customFormat="1" ht="19.15" customHeight="1">
      <c r="A1684" t="s" s="63">
        <v>1526</v>
      </c>
      <c r="B1684" s="64">
        <v>7</v>
      </c>
      <c r="C1684" s="64">
        <v>22</v>
      </c>
      <c r="D1684" t="s" s="63">
        <v>1773</v>
      </c>
      <c r="E1684" t="s" s="63">
        <v>116</v>
      </c>
      <c r="F1684" s="65">
        <v>143</v>
      </c>
      <c r="G1684" s="64">
        <v>147</v>
      </c>
      <c r="H1684" s="18">
        <f>SUM(G1684-F1684)</f>
        <v>4</v>
      </c>
      <c r="I1684" s="19">
        <f>H1684/F1684</f>
        <v>0.027972027972028</v>
      </c>
      <c r="J1684" s="19">
        <f>H1684/G1684</f>
        <v>0.0272108843537415</v>
      </c>
      <c r="K1684" t="s" s="21">
        <f>IF(J1684&lt;25%,"น้อยกว่า 25%",IF(J1684&gt;=25%,"มากกว่าหรือเท่ากับ 25%",IF(J1684&gt;=35%,"มากกว่าหรือเท่ากับ 35%")))</f>
        <v>18</v>
      </c>
    </row>
    <row r="1685" s="7" customFormat="1" ht="19.15" customHeight="1">
      <c r="A1685" t="s" s="63">
        <v>1526</v>
      </c>
      <c r="B1685" s="64">
        <v>7</v>
      </c>
      <c r="C1685" s="64">
        <v>12</v>
      </c>
      <c r="D1685" t="s" s="63">
        <v>1774</v>
      </c>
      <c r="E1685" t="s" s="63">
        <v>40</v>
      </c>
      <c r="F1685" s="65">
        <v>126</v>
      </c>
      <c r="G1685" s="64">
        <v>132</v>
      </c>
      <c r="H1685" s="18">
        <f>SUM(G1685-F1685)</f>
        <v>6</v>
      </c>
      <c r="I1685" s="19">
        <f>H1685/F1685</f>
        <v>0.0476190476190476</v>
      </c>
      <c r="J1685" s="19">
        <f>H1685/G1685</f>
        <v>0.0454545454545455</v>
      </c>
      <c r="K1685" t="s" s="21">
        <f>IF(J1685&lt;25%,"น้อยกว่า 25%",IF(J1685&gt;=25%,"มากกว่าหรือเท่ากับ 25%",IF(J1685&gt;=35%,"มากกว่าหรือเท่ากับ 35%")))</f>
        <v>18</v>
      </c>
    </row>
    <row r="1686" s="7" customFormat="1" ht="19.15" customHeight="1">
      <c r="A1686" t="s" s="63">
        <v>1526</v>
      </c>
      <c r="B1686" s="64">
        <v>7</v>
      </c>
      <c r="C1686" s="64">
        <v>18</v>
      </c>
      <c r="D1686" t="s" s="63">
        <v>1775</v>
      </c>
      <c r="E1686" t="s" s="63">
        <v>60</v>
      </c>
      <c r="F1686" s="65">
        <v>124</v>
      </c>
      <c r="G1686" s="64">
        <v>130</v>
      </c>
      <c r="H1686" s="18">
        <f>SUM(G1686-F1686)</f>
        <v>6</v>
      </c>
      <c r="I1686" s="19">
        <f>H1686/F1686</f>
        <v>0.0483870967741935</v>
      </c>
      <c r="J1686" s="19">
        <f>H1686/G1686</f>
        <v>0.0461538461538462</v>
      </c>
      <c r="K1686" t="s" s="21">
        <f>IF(J1686&lt;25%,"น้อยกว่า 25%",IF(J1686&gt;=25%,"มากกว่าหรือเท่ากับ 25%",IF(J1686&gt;=35%,"มากกว่าหรือเท่ากับ 35%")))</f>
        <v>18</v>
      </c>
    </row>
    <row r="1687" s="7" customFormat="1" ht="19.15" customHeight="1">
      <c r="A1687" t="s" s="63">
        <v>1526</v>
      </c>
      <c r="B1687" s="64">
        <v>7</v>
      </c>
      <c r="C1687" s="64">
        <v>30</v>
      </c>
      <c r="D1687" t="s" s="63">
        <v>1776</v>
      </c>
      <c r="E1687" t="s" s="63">
        <v>119</v>
      </c>
      <c r="F1687" s="65">
        <v>125</v>
      </c>
      <c r="G1687" s="64">
        <v>129</v>
      </c>
      <c r="H1687" s="18">
        <f>SUM(G1687-F1687)</f>
        <v>4</v>
      </c>
      <c r="I1687" s="19">
        <f>H1687/F1687</f>
        <v>0.032</v>
      </c>
      <c r="J1687" s="19">
        <f>H1687/G1687</f>
        <v>0.0310077519379845</v>
      </c>
      <c r="K1687" t="s" s="21">
        <f>IF(J1687&lt;25%,"น้อยกว่า 25%",IF(J1687&gt;=25%,"มากกว่าหรือเท่ากับ 25%",IF(J1687&gt;=35%,"มากกว่าหรือเท่ากับ 35%")))</f>
        <v>18</v>
      </c>
    </row>
    <row r="1688" s="7" customFormat="1" ht="19.15" customHeight="1">
      <c r="A1688" t="s" s="63">
        <v>1526</v>
      </c>
      <c r="B1688" s="64">
        <v>7</v>
      </c>
      <c r="C1688" s="64">
        <v>26</v>
      </c>
      <c r="D1688" t="s" s="63">
        <v>1777</v>
      </c>
      <c r="E1688" t="s" s="63">
        <v>147</v>
      </c>
      <c r="F1688" s="65">
        <v>100</v>
      </c>
      <c r="G1688" s="64">
        <v>107</v>
      </c>
      <c r="H1688" s="18">
        <f>SUM(G1688-F1688)</f>
        <v>7</v>
      </c>
      <c r="I1688" s="19">
        <f>H1688/F1688</f>
        <v>0.07000000000000001</v>
      </c>
      <c r="J1688" s="19">
        <f>H1688/G1688</f>
        <v>0.0654205607476636</v>
      </c>
      <c r="K1688" t="s" s="21">
        <f>IF(J1688&lt;25%,"น้อยกว่า 25%",IF(J1688&gt;=25%,"มากกว่าหรือเท่ากับ 25%",IF(J1688&gt;=35%,"มากกว่าหรือเท่ากับ 35%")))</f>
        <v>18</v>
      </c>
    </row>
    <row r="1689" s="7" customFormat="1" ht="19.15" customHeight="1">
      <c r="A1689" t="s" s="63">
        <v>1526</v>
      </c>
      <c r="B1689" s="64">
        <v>7</v>
      </c>
      <c r="C1689" s="64">
        <v>11</v>
      </c>
      <c r="D1689" t="s" s="63">
        <v>1778</v>
      </c>
      <c r="E1689" t="s" s="63">
        <v>44</v>
      </c>
      <c r="F1689" s="65">
        <v>103</v>
      </c>
      <c r="G1689" s="64">
        <v>106</v>
      </c>
      <c r="H1689" s="18">
        <f>SUM(G1689-F1689)</f>
        <v>3</v>
      </c>
      <c r="I1689" s="19">
        <f>H1689/F1689</f>
        <v>0.029126213592233</v>
      </c>
      <c r="J1689" s="19">
        <f>H1689/G1689</f>
        <v>0.0283018867924528</v>
      </c>
      <c r="K1689" t="s" s="21">
        <f>IF(J1689&lt;25%,"น้อยกว่า 25%",IF(J1689&gt;=25%,"มากกว่าหรือเท่ากับ 25%",IF(J1689&gt;=35%,"มากกว่าหรือเท่ากับ 35%")))</f>
        <v>18</v>
      </c>
    </row>
    <row r="1690" s="7" customFormat="1" ht="19.15" customHeight="1">
      <c r="A1690" t="s" s="63">
        <v>1526</v>
      </c>
      <c r="B1690" s="64">
        <v>7</v>
      </c>
      <c r="C1690" s="64">
        <v>37</v>
      </c>
      <c r="D1690" t="s" s="63">
        <v>1779</v>
      </c>
      <c r="E1690" t="s" s="63">
        <v>62</v>
      </c>
      <c r="F1690" s="65">
        <v>101</v>
      </c>
      <c r="G1690" s="64">
        <v>106</v>
      </c>
      <c r="H1690" s="18">
        <f>SUM(G1690-F1690)</f>
        <v>5</v>
      </c>
      <c r="I1690" s="19">
        <f>H1690/F1690</f>
        <v>0.0495049504950495</v>
      </c>
      <c r="J1690" s="19">
        <f>H1690/G1690</f>
        <v>0.0471698113207547</v>
      </c>
      <c r="K1690" t="s" s="21">
        <f>IF(J1690&lt;25%,"น้อยกว่า 25%",IF(J1690&gt;=25%,"มากกว่าหรือเท่ากับ 25%",IF(J1690&gt;=35%,"มากกว่าหรือเท่ากับ 35%")))</f>
        <v>18</v>
      </c>
    </row>
    <row r="1691" s="7" customFormat="1" ht="19.15" customHeight="1">
      <c r="A1691" t="s" s="63">
        <v>1526</v>
      </c>
      <c r="B1691" s="64">
        <v>7</v>
      </c>
      <c r="C1691" s="64">
        <v>21</v>
      </c>
      <c r="D1691" t="s" s="63">
        <v>1780</v>
      </c>
      <c r="E1691" t="s" s="63">
        <v>76</v>
      </c>
      <c r="F1691" s="65">
        <v>66</v>
      </c>
      <c r="G1691" s="64">
        <v>72</v>
      </c>
      <c r="H1691" s="18">
        <f>SUM(G1691-F1691)</f>
        <v>6</v>
      </c>
      <c r="I1691" s="19">
        <f>H1691/F1691</f>
        <v>0.0909090909090909</v>
      </c>
      <c r="J1691" s="19">
        <f>H1691/G1691</f>
        <v>0.0833333333333333</v>
      </c>
      <c r="K1691" t="s" s="21">
        <f>IF(J1691&lt;25%,"น้อยกว่า 25%",IF(J1691&gt;=25%,"มากกว่าหรือเท่ากับ 25%",IF(J1691&gt;=35%,"มากกว่าหรือเท่ากับ 35%")))</f>
        <v>18</v>
      </c>
    </row>
    <row r="1692" s="7" customFormat="1" ht="19.15" customHeight="1">
      <c r="A1692" t="s" s="63">
        <v>1526</v>
      </c>
      <c r="B1692" s="64">
        <v>7</v>
      </c>
      <c r="C1692" s="64">
        <v>19</v>
      </c>
      <c r="D1692" t="s" s="63">
        <v>1781</v>
      </c>
      <c r="E1692" t="s" s="63">
        <v>106</v>
      </c>
      <c r="F1692" s="65">
        <v>67</v>
      </c>
      <c r="G1692" s="64">
        <v>69</v>
      </c>
      <c r="H1692" s="18">
        <f>SUM(G1692-F1692)</f>
        <v>2</v>
      </c>
      <c r="I1692" s="19">
        <f>H1692/F1692</f>
        <v>0.0298507462686567</v>
      </c>
      <c r="J1692" s="19">
        <f>H1692/G1692</f>
        <v>0.0289855072463768</v>
      </c>
      <c r="K1692" t="s" s="21">
        <f>IF(J1692&lt;25%,"น้อยกว่า 25%",IF(J1692&gt;=25%,"มากกว่าหรือเท่ากับ 25%",IF(J1692&gt;=35%,"มากกว่าหรือเท่ากับ 35%")))</f>
        <v>18</v>
      </c>
    </row>
    <row r="1693" s="7" customFormat="1" ht="19.15" customHeight="1">
      <c r="A1693" t="s" s="63">
        <v>1526</v>
      </c>
      <c r="B1693" s="64">
        <v>7</v>
      </c>
      <c r="C1693" s="64">
        <v>38</v>
      </c>
      <c r="D1693" t="s" s="63">
        <v>1782</v>
      </c>
      <c r="E1693" t="s" s="63">
        <v>1287</v>
      </c>
      <c r="F1693" s="65">
        <v>54</v>
      </c>
      <c r="G1693" s="64">
        <v>65</v>
      </c>
      <c r="H1693" s="18">
        <f>SUM(G1693-F1693)</f>
        <v>11</v>
      </c>
      <c r="I1693" s="19">
        <f>H1693/F1693</f>
        <v>0.203703703703704</v>
      </c>
      <c r="J1693" s="19">
        <f>H1693/G1693</f>
        <v>0.169230769230769</v>
      </c>
      <c r="K1693" t="s" s="21">
        <f>IF(J1693&lt;25%,"น้อยกว่า 25%",IF(J1693&gt;=25%,"มากกว่าหรือเท่ากับ 25%",IF(J1693&gt;=35%,"มากกว่าหรือเท่ากับ 35%")))</f>
        <v>18</v>
      </c>
    </row>
    <row r="1694" s="7" customFormat="1" ht="19.15" customHeight="1">
      <c r="A1694" t="s" s="63">
        <v>1526</v>
      </c>
      <c r="B1694" s="64">
        <v>7</v>
      </c>
      <c r="C1694" s="64">
        <v>23</v>
      </c>
      <c r="D1694" t="s" s="63">
        <v>1783</v>
      </c>
      <c r="E1694" t="s" s="63">
        <v>74</v>
      </c>
      <c r="F1694" s="65">
        <v>52</v>
      </c>
      <c r="G1694" s="64">
        <v>55</v>
      </c>
      <c r="H1694" s="18">
        <f>SUM(G1694-F1694)</f>
        <v>3</v>
      </c>
      <c r="I1694" s="19">
        <f>H1694/F1694</f>
        <v>0.0576923076923077</v>
      </c>
      <c r="J1694" s="19">
        <f>H1694/G1694</f>
        <v>0.0545454545454545</v>
      </c>
      <c r="K1694" t="s" s="21">
        <f>IF(J1694&lt;25%,"น้อยกว่า 25%",IF(J1694&gt;=25%,"มากกว่าหรือเท่ากับ 25%",IF(J1694&gt;=35%,"มากกว่าหรือเท่ากับ 35%")))</f>
        <v>18</v>
      </c>
    </row>
    <row r="1695" s="7" customFormat="1" ht="19.15" customHeight="1">
      <c r="A1695" t="s" s="63">
        <v>1526</v>
      </c>
      <c r="B1695" s="64">
        <v>7</v>
      </c>
      <c r="C1695" s="64">
        <v>34</v>
      </c>
      <c r="D1695" t="s" s="63">
        <v>1784</v>
      </c>
      <c r="E1695" t="s" s="63">
        <v>32</v>
      </c>
      <c r="F1695" s="65">
        <v>52</v>
      </c>
      <c r="G1695" s="64">
        <v>53</v>
      </c>
      <c r="H1695" s="18">
        <f>SUM(G1695-F1695)</f>
        <v>1</v>
      </c>
      <c r="I1695" s="19">
        <f>H1695/F1695</f>
        <v>0.0192307692307692</v>
      </c>
      <c r="J1695" s="19">
        <f>H1695/G1695</f>
        <v>0.0188679245283019</v>
      </c>
      <c r="K1695" t="s" s="21">
        <f>IF(J1695&lt;25%,"น้อยกว่า 25%",IF(J1695&gt;=25%,"มากกว่าหรือเท่ากับ 25%",IF(J1695&gt;=35%,"มากกว่าหรือเท่ากับ 35%")))</f>
        <v>18</v>
      </c>
    </row>
    <row r="1696" s="7" customFormat="1" ht="19.15" customHeight="1">
      <c r="A1696" t="s" s="63">
        <v>1526</v>
      </c>
      <c r="B1696" s="64">
        <v>7</v>
      </c>
      <c r="C1696" s="64">
        <v>33</v>
      </c>
      <c r="D1696" t="s" s="63">
        <v>1785</v>
      </c>
      <c r="E1696" t="s" s="63">
        <v>52</v>
      </c>
      <c r="F1696" s="65">
        <v>47</v>
      </c>
      <c r="G1696" s="64">
        <v>51</v>
      </c>
      <c r="H1696" s="18">
        <f>SUM(G1696-F1696)</f>
        <v>4</v>
      </c>
      <c r="I1696" s="19">
        <f>H1696/F1696</f>
        <v>0.0851063829787234</v>
      </c>
      <c r="J1696" s="19">
        <f>H1696/G1696</f>
        <v>0.07843137254901961</v>
      </c>
      <c r="K1696" t="s" s="21">
        <f>IF(J1696&lt;25%,"น้อยกว่า 25%",IF(J1696&gt;=25%,"มากกว่าหรือเท่ากับ 25%",IF(J1696&gt;=35%,"มากกว่าหรือเท่ากับ 35%")))</f>
        <v>18</v>
      </c>
    </row>
    <row r="1697" s="7" customFormat="1" ht="19.15" customHeight="1">
      <c r="A1697" t="s" s="63">
        <v>1526</v>
      </c>
      <c r="B1697" s="64">
        <v>7</v>
      </c>
      <c r="C1697" s="64">
        <v>35</v>
      </c>
      <c r="D1697" t="s" s="63">
        <v>1786</v>
      </c>
      <c r="E1697" t="s" s="63">
        <v>1427</v>
      </c>
      <c r="F1697" s="65">
        <v>39</v>
      </c>
      <c r="G1697" s="64">
        <v>42</v>
      </c>
      <c r="H1697" s="18">
        <f>SUM(G1697-F1697)</f>
        <v>3</v>
      </c>
      <c r="I1697" s="19">
        <f>H1697/F1697</f>
        <v>0.0769230769230769</v>
      </c>
      <c r="J1697" s="19">
        <f>H1697/G1697</f>
        <v>0.0714285714285714</v>
      </c>
      <c r="K1697" t="s" s="21">
        <f>IF(J1697&lt;25%,"น้อยกว่า 25%",IF(J1697&gt;=25%,"มากกว่าหรือเท่ากับ 25%",IF(J1697&gt;=35%,"มากกว่าหรือเท่ากับ 35%")))</f>
        <v>18</v>
      </c>
    </row>
    <row r="1698" s="7" customFormat="1" ht="19.15" customHeight="1">
      <c r="A1698" t="s" s="63">
        <v>1526</v>
      </c>
      <c r="B1698" s="64">
        <v>7</v>
      </c>
      <c r="C1698" s="64">
        <v>31</v>
      </c>
      <c r="D1698" t="s" s="63">
        <v>1787</v>
      </c>
      <c r="E1698" t="s" s="63">
        <v>153</v>
      </c>
      <c r="F1698" s="65">
        <v>11</v>
      </c>
      <c r="G1698" s="64">
        <v>12</v>
      </c>
      <c r="H1698" s="18">
        <f>SUM(G1698-F1698)</f>
        <v>1</v>
      </c>
      <c r="I1698" s="19">
        <f>H1698/F1698</f>
        <v>0.0909090909090909</v>
      </c>
      <c r="J1698" s="19">
        <f>H1698/G1698</f>
        <v>0.0833333333333333</v>
      </c>
      <c r="K1698" t="s" s="21">
        <f>IF(J1698&lt;25%,"น้อยกว่า 25%",IF(J1698&gt;=25%,"มากกว่าหรือเท่ากับ 25%",IF(J1698&gt;=35%,"มากกว่าหรือเท่ากับ 35%")))</f>
        <v>18</v>
      </c>
    </row>
    <row r="1699" s="7" customFormat="1" ht="19.15" customHeight="1">
      <c r="A1699" t="s" s="16">
        <v>1526</v>
      </c>
      <c r="B1699" s="17">
        <v>8</v>
      </c>
      <c r="C1699" s="17">
        <v>13</v>
      </c>
      <c r="D1699" t="s" s="16">
        <v>1788</v>
      </c>
      <c r="E1699" t="s" s="16">
        <v>84</v>
      </c>
      <c r="F1699" s="55">
        <v>52280</v>
      </c>
      <c r="G1699" s="17">
        <v>53205</v>
      </c>
      <c r="H1699" s="18">
        <f>SUM(G1699-F1699)</f>
        <v>925</v>
      </c>
      <c r="I1699" s="19">
        <f>H1699/F1699</f>
        <v>0.0176931905126243</v>
      </c>
      <c r="J1699" s="19">
        <f>H1699/G1699</f>
        <v>0.0173855840616483</v>
      </c>
      <c r="K1699" t="s" s="21">
        <f>IF(J1699&lt;25%,"น้อยกว่า 25%",IF(J1699&gt;=25%,"มากกว่าหรือเท่ากับ 25%",IF(J1699&gt;=35%,"มากกว่าหรือเท่ากับ 35%")))</f>
        <v>18</v>
      </c>
    </row>
    <row r="1700" s="7" customFormat="1" ht="19.15" customHeight="1">
      <c r="A1700" t="s" s="16">
        <v>1526</v>
      </c>
      <c r="B1700" s="17">
        <v>8</v>
      </c>
      <c r="C1700" s="17">
        <v>6</v>
      </c>
      <c r="D1700" t="s" s="16">
        <v>1789</v>
      </c>
      <c r="E1700" t="s" s="16">
        <v>22</v>
      </c>
      <c r="F1700" s="55">
        <v>12068</v>
      </c>
      <c r="G1700" s="17">
        <v>12266</v>
      </c>
      <c r="H1700" s="18">
        <f>SUM(G1700-F1700)</f>
        <v>198</v>
      </c>
      <c r="I1700" s="19">
        <f>H1700/F1700</f>
        <v>0.0164070268478621</v>
      </c>
      <c r="J1700" s="19">
        <f>H1700/G1700</f>
        <v>0.0161421816403065</v>
      </c>
      <c r="K1700" t="s" s="21">
        <f>IF(J1700&lt;25%,"น้อยกว่า 25%",IF(J1700&gt;=25%,"มากกว่าหรือเท่ากับ 25%",IF(J1700&gt;=35%,"มากกว่าหรือเท่ากับ 35%")))</f>
        <v>18</v>
      </c>
    </row>
    <row r="1701" s="7" customFormat="1" ht="19.15" customHeight="1">
      <c r="A1701" t="s" s="16">
        <v>1526</v>
      </c>
      <c r="B1701" s="17">
        <v>8</v>
      </c>
      <c r="C1701" s="17">
        <v>18</v>
      </c>
      <c r="D1701" t="s" s="16">
        <v>1790</v>
      </c>
      <c r="E1701" t="s" s="16">
        <v>20</v>
      </c>
      <c r="F1701" s="55">
        <v>10871</v>
      </c>
      <c r="G1701" s="17">
        <v>10984</v>
      </c>
      <c r="H1701" s="18">
        <f>SUM(G1701-F1701)</f>
        <v>113</v>
      </c>
      <c r="I1701" s="19">
        <f>H1701/F1701</f>
        <v>0.010394627909116</v>
      </c>
      <c r="J1701" s="19">
        <f>H1701/G1701</f>
        <v>0.0102876911871814</v>
      </c>
      <c r="K1701" t="s" s="21">
        <f>IF(J1701&lt;25%,"น้อยกว่า 25%",IF(J1701&gt;=25%,"มากกว่าหรือเท่ากับ 25%",IF(J1701&gt;=35%,"มากกว่าหรือเท่ากับ 35%")))</f>
        <v>18</v>
      </c>
    </row>
    <row r="1702" s="7" customFormat="1" ht="19.15" customHeight="1">
      <c r="A1702" t="s" s="16">
        <v>1526</v>
      </c>
      <c r="B1702" s="17">
        <v>8</v>
      </c>
      <c r="C1702" s="17">
        <v>2</v>
      </c>
      <c r="D1702" t="s" s="16">
        <v>1791</v>
      </c>
      <c r="E1702" t="s" s="16">
        <v>28</v>
      </c>
      <c r="F1702" s="55">
        <v>1346</v>
      </c>
      <c r="G1702" s="17">
        <v>1408</v>
      </c>
      <c r="H1702" s="18">
        <f>SUM(G1702-F1702)</f>
        <v>62</v>
      </c>
      <c r="I1702" s="19">
        <f>H1702/F1702</f>
        <v>0.0460624071322437</v>
      </c>
      <c r="J1702" s="19">
        <f>H1702/G1702</f>
        <v>0.0440340909090909</v>
      </c>
      <c r="K1702" t="s" s="21">
        <f>IF(J1702&lt;25%,"น้อยกว่า 25%",IF(J1702&gt;=25%,"มากกว่าหรือเท่ากับ 25%",IF(J1702&gt;=35%,"มากกว่าหรือเท่ากับ 35%")))</f>
        <v>18</v>
      </c>
    </row>
    <row r="1703" s="7" customFormat="1" ht="19.15" customHeight="1">
      <c r="A1703" t="s" s="16">
        <v>1526</v>
      </c>
      <c r="B1703" s="17">
        <v>8</v>
      </c>
      <c r="C1703" s="17">
        <v>8</v>
      </c>
      <c r="D1703" t="s" s="16">
        <v>1792</v>
      </c>
      <c r="E1703" t="s" s="16">
        <v>248</v>
      </c>
      <c r="F1703" s="55">
        <v>1254</v>
      </c>
      <c r="G1703" s="17">
        <v>1256</v>
      </c>
      <c r="H1703" s="18">
        <f>SUM(G1703-F1703)</f>
        <v>2</v>
      </c>
      <c r="I1703" s="19">
        <f>H1703/F1703</f>
        <v>0.00159489633173844</v>
      </c>
      <c r="J1703" s="19">
        <f>H1703/G1703</f>
        <v>0.00159235668789809</v>
      </c>
      <c r="K1703" t="s" s="21">
        <f>IF(J1703&lt;25%,"น้อยกว่า 25%",IF(J1703&gt;=25%,"มากกว่าหรือเท่ากับ 25%",IF(J1703&gt;=35%,"มากกว่าหรือเท่ากับ 35%")))</f>
        <v>18</v>
      </c>
    </row>
    <row r="1704" s="7" customFormat="1" ht="19.15" customHeight="1">
      <c r="A1704" t="s" s="16">
        <v>1526</v>
      </c>
      <c r="B1704" s="17">
        <v>8</v>
      </c>
      <c r="C1704" s="17">
        <v>22</v>
      </c>
      <c r="D1704" t="s" s="16">
        <v>1793</v>
      </c>
      <c r="E1704" t="s" s="16">
        <v>38</v>
      </c>
      <c r="F1704" s="55">
        <v>1018</v>
      </c>
      <c r="G1704" s="17">
        <v>1036</v>
      </c>
      <c r="H1704" s="18">
        <f>SUM(G1704-F1704)</f>
        <v>18</v>
      </c>
      <c r="I1704" s="19">
        <f>H1704/F1704</f>
        <v>0.0176817288801572</v>
      </c>
      <c r="J1704" s="19">
        <f>H1704/G1704</f>
        <v>0.0173745173745174</v>
      </c>
      <c r="K1704" t="s" s="21">
        <f>IF(J1704&lt;25%,"น้อยกว่า 25%",IF(J1704&gt;=25%,"มากกว่าหรือเท่ากับ 25%",IF(J1704&gt;=35%,"มากกว่าหรือเท่ากับ 35%")))</f>
        <v>18</v>
      </c>
    </row>
    <row r="1705" s="7" customFormat="1" ht="19.15" customHeight="1">
      <c r="A1705" t="s" s="16">
        <v>1526</v>
      </c>
      <c r="B1705" s="17">
        <v>8</v>
      </c>
      <c r="C1705" s="17">
        <v>9</v>
      </c>
      <c r="D1705" t="s" s="16">
        <v>1794</v>
      </c>
      <c r="E1705" t="s" s="16">
        <v>17</v>
      </c>
      <c r="F1705" s="55">
        <v>973</v>
      </c>
      <c r="G1705" s="17">
        <v>1003</v>
      </c>
      <c r="H1705" s="18">
        <f>SUM(G1705-F1705)</f>
        <v>30</v>
      </c>
      <c r="I1705" s="19">
        <f>H1705/F1705</f>
        <v>0.0308324768756423</v>
      </c>
      <c r="J1705" s="19">
        <f>H1705/G1705</f>
        <v>0.0299102691924227</v>
      </c>
      <c r="K1705" t="s" s="21">
        <f>IF(J1705&lt;25%,"น้อยกว่า 25%",IF(J1705&gt;=25%,"มากกว่าหรือเท่ากับ 25%",IF(J1705&gt;=35%,"มากกว่าหรือเท่ากับ 35%")))</f>
        <v>18</v>
      </c>
    </row>
    <row r="1706" s="7" customFormat="1" ht="19.15" customHeight="1">
      <c r="A1706" t="s" s="16">
        <v>1526</v>
      </c>
      <c r="B1706" s="17">
        <v>8</v>
      </c>
      <c r="C1706" s="17">
        <v>33</v>
      </c>
      <c r="D1706" t="s" s="16">
        <v>1795</v>
      </c>
      <c r="E1706" t="s" s="16">
        <v>72</v>
      </c>
      <c r="F1706" s="55">
        <v>806</v>
      </c>
      <c r="G1706" s="17">
        <v>827</v>
      </c>
      <c r="H1706" s="18">
        <f>SUM(G1706-F1706)</f>
        <v>21</v>
      </c>
      <c r="I1706" s="19">
        <f>H1706/F1706</f>
        <v>0.0260545905707196</v>
      </c>
      <c r="J1706" s="19">
        <f>H1706/G1706</f>
        <v>0.0253929866989117</v>
      </c>
      <c r="K1706" t="s" s="21">
        <f>IF(J1706&lt;25%,"น้อยกว่า 25%",IF(J1706&gt;=25%,"มากกว่าหรือเท่ากับ 25%",IF(J1706&gt;=35%,"มากกว่าหรือเท่ากับ 35%")))</f>
        <v>18</v>
      </c>
    </row>
    <row r="1707" s="7" customFormat="1" ht="19.15" customHeight="1">
      <c r="A1707" t="s" s="16">
        <v>1526</v>
      </c>
      <c r="B1707" s="17">
        <v>8</v>
      </c>
      <c r="C1707" s="17">
        <v>38</v>
      </c>
      <c r="D1707" t="s" s="16">
        <v>1796</v>
      </c>
      <c r="E1707" t="s" s="16">
        <v>147</v>
      </c>
      <c r="F1707" s="55">
        <v>698</v>
      </c>
      <c r="G1707" s="17">
        <v>720</v>
      </c>
      <c r="H1707" s="18">
        <f>SUM(G1707-F1707)</f>
        <v>22</v>
      </c>
      <c r="I1707" s="19">
        <f>H1707/F1707</f>
        <v>0.0315186246418338</v>
      </c>
      <c r="J1707" s="19">
        <f>H1707/G1707</f>
        <v>0.0305555555555556</v>
      </c>
      <c r="K1707" t="s" s="21">
        <f>IF(J1707&lt;25%,"น้อยกว่า 25%",IF(J1707&gt;=25%,"มากกว่าหรือเท่ากับ 25%",IF(J1707&gt;=35%,"มากกว่าหรือเท่ากับ 35%")))</f>
        <v>18</v>
      </c>
    </row>
    <row r="1708" s="7" customFormat="1" ht="19.15" customHeight="1">
      <c r="A1708" t="s" s="16">
        <v>1526</v>
      </c>
      <c r="B1708" s="17">
        <v>8</v>
      </c>
      <c r="C1708" s="17">
        <v>31</v>
      </c>
      <c r="D1708" t="s" s="16">
        <v>1797</v>
      </c>
      <c r="E1708" t="s" s="16">
        <v>245</v>
      </c>
      <c r="F1708" s="55">
        <v>465</v>
      </c>
      <c r="G1708" s="17">
        <v>479</v>
      </c>
      <c r="H1708" s="18">
        <f>SUM(G1708-F1708)</f>
        <v>14</v>
      </c>
      <c r="I1708" s="19">
        <f>H1708/F1708</f>
        <v>0.0301075268817204</v>
      </c>
      <c r="J1708" s="19">
        <f>H1708/G1708</f>
        <v>0.0292275574112735</v>
      </c>
      <c r="K1708" t="s" s="21">
        <f>IF(J1708&lt;25%,"น้อยกว่า 25%",IF(J1708&gt;=25%,"มากกว่าหรือเท่ากับ 25%",IF(J1708&gt;=35%,"มากกว่าหรือเท่ากับ 35%")))</f>
        <v>18</v>
      </c>
    </row>
    <row r="1709" s="7" customFormat="1" ht="19.15" customHeight="1">
      <c r="A1709" t="s" s="16">
        <v>1526</v>
      </c>
      <c r="B1709" s="17">
        <v>8</v>
      </c>
      <c r="C1709" s="17">
        <v>16</v>
      </c>
      <c r="D1709" t="s" s="16">
        <v>1798</v>
      </c>
      <c r="E1709" t="s" s="16">
        <v>34</v>
      </c>
      <c r="F1709" s="55">
        <v>466</v>
      </c>
      <c r="G1709" s="17">
        <v>478</v>
      </c>
      <c r="H1709" s="18">
        <f>SUM(G1709-F1709)</f>
        <v>12</v>
      </c>
      <c r="I1709" s="19">
        <f>H1709/F1709</f>
        <v>0.0257510729613734</v>
      </c>
      <c r="J1709" s="19">
        <f>H1709/G1709</f>
        <v>0.0251046025104603</v>
      </c>
      <c r="K1709" t="s" s="21">
        <f>IF(J1709&lt;25%,"น้อยกว่า 25%",IF(J1709&gt;=25%,"มากกว่าหรือเท่ากับ 25%",IF(J1709&gt;=35%,"มากกว่าหรือเท่ากับ 35%")))</f>
        <v>18</v>
      </c>
    </row>
    <row r="1710" s="7" customFormat="1" ht="19.15" customHeight="1">
      <c r="A1710" t="s" s="16">
        <v>1526</v>
      </c>
      <c r="B1710" s="17">
        <v>8</v>
      </c>
      <c r="C1710" s="17">
        <v>14</v>
      </c>
      <c r="D1710" t="s" s="16">
        <v>1799</v>
      </c>
      <c r="E1710" t="s" s="16">
        <v>36</v>
      </c>
      <c r="F1710" s="55">
        <v>422</v>
      </c>
      <c r="G1710" s="17">
        <v>444</v>
      </c>
      <c r="H1710" s="18">
        <f>SUM(G1710-F1710)</f>
        <v>22</v>
      </c>
      <c r="I1710" s="19">
        <f>H1710/F1710</f>
        <v>0.0521327014218009</v>
      </c>
      <c r="J1710" s="19">
        <f>H1710/G1710</f>
        <v>0.0495495495495495</v>
      </c>
      <c r="K1710" t="s" s="21">
        <f>IF(J1710&lt;25%,"น้อยกว่า 25%",IF(J1710&gt;=25%,"มากกว่าหรือเท่ากับ 25%",IF(J1710&gt;=35%,"มากกว่าหรือเท่ากับ 35%")))</f>
        <v>18</v>
      </c>
    </row>
    <row r="1711" s="7" customFormat="1" ht="19.15" customHeight="1">
      <c r="A1711" t="s" s="16">
        <v>1526</v>
      </c>
      <c r="B1711" s="17">
        <v>8</v>
      </c>
      <c r="C1711" s="17">
        <v>12</v>
      </c>
      <c r="D1711" t="s" s="16">
        <v>1800</v>
      </c>
      <c r="E1711" t="s" s="16">
        <v>48</v>
      </c>
      <c r="F1711" s="55">
        <v>321</v>
      </c>
      <c r="G1711" s="17">
        <v>368</v>
      </c>
      <c r="H1711" s="18">
        <f>SUM(G1711-F1711)</f>
        <v>47</v>
      </c>
      <c r="I1711" s="19">
        <f>H1711/F1711</f>
        <v>0.146417445482866</v>
      </c>
      <c r="J1711" s="19">
        <f>H1711/G1711</f>
        <v>0.127717391304348</v>
      </c>
      <c r="K1711" t="s" s="21">
        <f>IF(J1711&lt;25%,"น้อยกว่า 25%",IF(J1711&gt;=25%,"มากกว่าหรือเท่ากับ 25%",IF(J1711&gt;=35%,"มากกว่าหรือเท่ากับ 35%")))</f>
        <v>18</v>
      </c>
    </row>
    <row r="1712" s="7" customFormat="1" ht="19.15" customHeight="1">
      <c r="A1712" t="s" s="16">
        <v>1526</v>
      </c>
      <c r="B1712" s="17">
        <v>8</v>
      </c>
      <c r="C1712" s="17">
        <v>15</v>
      </c>
      <c r="D1712" t="s" s="16">
        <v>1801</v>
      </c>
      <c r="E1712" t="s" s="16">
        <v>60</v>
      </c>
      <c r="F1712" s="55">
        <v>284</v>
      </c>
      <c r="G1712" s="17">
        <v>288</v>
      </c>
      <c r="H1712" s="18">
        <f>SUM(G1712-F1712)</f>
        <v>4</v>
      </c>
      <c r="I1712" s="19">
        <f>H1712/F1712</f>
        <v>0.0140845070422535</v>
      </c>
      <c r="J1712" s="19">
        <f>H1712/G1712</f>
        <v>0.0138888888888889</v>
      </c>
      <c r="K1712" t="s" s="21">
        <f>IF(J1712&lt;25%,"น้อยกว่า 25%",IF(J1712&gt;=25%,"มากกว่าหรือเท่ากับ 25%",IF(J1712&gt;=35%,"มากกว่าหรือเท่ากับ 35%")))</f>
        <v>18</v>
      </c>
    </row>
    <row r="1713" s="7" customFormat="1" ht="19.15" customHeight="1">
      <c r="A1713" t="s" s="16">
        <v>1526</v>
      </c>
      <c r="B1713" s="17">
        <v>8</v>
      </c>
      <c r="C1713" s="17">
        <v>29</v>
      </c>
      <c r="D1713" t="s" s="16">
        <v>1802</v>
      </c>
      <c r="E1713" t="s" s="16">
        <v>52</v>
      </c>
      <c r="F1713" s="55">
        <v>265</v>
      </c>
      <c r="G1713" s="17">
        <v>270</v>
      </c>
      <c r="H1713" s="18">
        <f>SUM(G1713-F1713)</f>
        <v>5</v>
      </c>
      <c r="I1713" s="19">
        <f>H1713/F1713</f>
        <v>0.0188679245283019</v>
      </c>
      <c r="J1713" s="19">
        <f>H1713/G1713</f>
        <v>0.0185185185185185</v>
      </c>
      <c r="K1713" t="s" s="21">
        <f>IF(J1713&lt;25%,"น้อยกว่า 25%",IF(J1713&gt;=25%,"มากกว่าหรือเท่ากับ 25%",IF(J1713&gt;=35%,"มากกว่าหรือเท่ากับ 35%")))</f>
        <v>18</v>
      </c>
    </row>
    <row r="1714" s="7" customFormat="1" ht="19.15" customHeight="1">
      <c r="A1714" t="s" s="16">
        <v>1526</v>
      </c>
      <c r="B1714" s="17">
        <v>8</v>
      </c>
      <c r="C1714" s="17">
        <v>1</v>
      </c>
      <c r="D1714" t="s" s="16">
        <v>1803</v>
      </c>
      <c r="E1714" t="s" s="16">
        <v>64</v>
      </c>
      <c r="F1714" s="55">
        <v>225</v>
      </c>
      <c r="G1714" s="17">
        <v>233</v>
      </c>
      <c r="H1714" s="18">
        <f>SUM(G1714-F1714)</f>
        <v>8</v>
      </c>
      <c r="I1714" s="19">
        <f>H1714/F1714</f>
        <v>0.0355555555555556</v>
      </c>
      <c r="J1714" s="19">
        <f>H1714/G1714</f>
        <v>0.0343347639484979</v>
      </c>
      <c r="K1714" t="s" s="21">
        <f>IF(J1714&lt;25%,"น้อยกว่า 25%",IF(J1714&gt;=25%,"มากกว่าหรือเท่ากับ 25%",IF(J1714&gt;=35%,"มากกว่าหรือเท่ากับ 35%")))</f>
        <v>18</v>
      </c>
    </row>
    <row r="1715" s="7" customFormat="1" ht="19.15" customHeight="1">
      <c r="A1715" t="s" s="16">
        <v>1526</v>
      </c>
      <c r="B1715" s="17">
        <v>8</v>
      </c>
      <c r="C1715" s="17">
        <v>19</v>
      </c>
      <c r="D1715" t="s" s="16">
        <v>1804</v>
      </c>
      <c r="E1715" t="s" s="16">
        <v>42</v>
      </c>
      <c r="F1715" s="55">
        <v>181</v>
      </c>
      <c r="G1715" s="17">
        <v>184</v>
      </c>
      <c r="H1715" s="18">
        <f>SUM(G1715-F1715)</f>
        <v>3</v>
      </c>
      <c r="I1715" s="19">
        <f>H1715/F1715</f>
        <v>0.0165745856353591</v>
      </c>
      <c r="J1715" s="19">
        <f>H1715/G1715</f>
        <v>0.016304347826087</v>
      </c>
      <c r="K1715" t="s" s="21">
        <f>IF(J1715&lt;25%,"น้อยกว่า 25%",IF(J1715&gt;=25%,"มากกว่าหรือเท่ากับ 25%",IF(J1715&gt;=35%,"มากกว่าหรือเท่ากับ 35%")))</f>
        <v>18</v>
      </c>
    </row>
    <row r="1716" s="7" customFormat="1" ht="19.15" customHeight="1">
      <c r="A1716" t="s" s="16">
        <v>1526</v>
      </c>
      <c r="B1716" s="17">
        <v>8</v>
      </c>
      <c r="C1716" s="17">
        <v>34</v>
      </c>
      <c r="D1716" t="s" s="16">
        <v>1805</v>
      </c>
      <c r="E1716" t="s" s="16">
        <v>185</v>
      </c>
      <c r="F1716" s="55">
        <v>169</v>
      </c>
      <c r="G1716" s="17">
        <v>172</v>
      </c>
      <c r="H1716" s="18">
        <f>SUM(G1716-F1716)</f>
        <v>3</v>
      </c>
      <c r="I1716" s="19">
        <f>H1716/F1716</f>
        <v>0.0177514792899408</v>
      </c>
      <c r="J1716" s="19">
        <f>H1716/G1716</f>
        <v>0.0174418604651163</v>
      </c>
      <c r="K1716" t="s" s="21">
        <f>IF(J1716&lt;25%,"น้อยกว่า 25%",IF(J1716&gt;=25%,"มากกว่าหรือเท่ากับ 25%",IF(J1716&gt;=35%,"มากกว่าหรือเท่ากับ 35%")))</f>
        <v>18</v>
      </c>
    </row>
    <row r="1717" s="7" customFormat="1" ht="19.15" customHeight="1">
      <c r="A1717" t="s" s="16">
        <v>1526</v>
      </c>
      <c r="B1717" s="17">
        <v>8</v>
      </c>
      <c r="C1717" s="17">
        <v>3</v>
      </c>
      <c r="D1717" t="s" s="16">
        <v>1806</v>
      </c>
      <c r="E1717" t="s" s="16">
        <v>26</v>
      </c>
      <c r="F1717" s="58">
        <v>2223</v>
      </c>
      <c r="G1717" s="32">
        <v>2133</v>
      </c>
      <c r="H1717" s="18">
        <f>SUM(G1717-F1717)</f>
        <v>-90</v>
      </c>
      <c r="I1717" s="19">
        <f>H1717/F1717</f>
        <v>-0.0404858299595142</v>
      </c>
      <c r="J1717" s="19">
        <f>H1717/G1717</f>
        <v>-0.0421940928270042</v>
      </c>
    </row>
    <row r="1718" s="7" customFormat="1" ht="19.15" customHeight="1">
      <c r="A1718" t="s" s="16">
        <v>1526</v>
      </c>
      <c r="B1718" s="17">
        <v>8</v>
      </c>
      <c r="C1718" s="17">
        <v>23</v>
      </c>
      <c r="D1718" t="s" s="16">
        <v>1807</v>
      </c>
      <c r="E1718" t="s" s="16">
        <v>153</v>
      </c>
      <c r="F1718" s="55">
        <v>144</v>
      </c>
      <c r="G1718" s="17">
        <v>146</v>
      </c>
      <c r="H1718" s="18">
        <f>SUM(G1718-F1718)</f>
        <v>2</v>
      </c>
      <c r="I1718" s="19">
        <f>H1718/F1718</f>
        <v>0.0138888888888889</v>
      </c>
      <c r="J1718" s="19">
        <f>H1718/G1718</f>
        <v>0.0136986301369863</v>
      </c>
      <c r="K1718" t="s" s="21">
        <f>IF(J1718&lt;25%,"น้อยกว่า 25%",IF(J1718&gt;=25%,"มากกว่าหรือเท่ากับ 25%",IF(J1718&gt;=35%,"มากกว่าหรือเท่ากับ 35%")))</f>
        <v>18</v>
      </c>
    </row>
    <row r="1719" s="7" customFormat="1" ht="19.15" customHeight="1">
      <c r="A1719" t="s" s="16">
        <v>1526</v>
      </c>
      <c r="B1719" s="17">
        <v>8</v>
      </c>
      <c r="C1719" s="17">
        <v>11</v>
      </c>
      <c r="D1719" t="s" s="16">
        <v>1808</v>
      </c>
      <c r="E1719" t="s" s="16">
        <v>30</v>
      </c>
      <c r="F1719" s="55">
        <v>137</v>
      </c>
      <c r="G1719" s="17">
        <v>137</v>
      </c>
      <c r="H1719" s="18">
        <f>SUM(G1719-F1719)</f>
        <v>0</v>
      </c>
      <c r="I1719" s="19">
        <f>H1719/F1719</f>
        <v>0</v>
      </c>
      <c r="J1719" s="19">
        <f>H1719/G1719</f>
        <v>0</v>
      </c>
      <c r="K1719" t="s" s="21">
        <f>IF(J1719&lt;25%,"น้อยกว่า 25%",IF(J1719&gt;=25%,"มากกว่าหรือเท่ากับ 25%",IF(J1719&gt;=35%,"มากกว่าหรือเท่ากับ 35%")))</f>
        <v>18</v>
      </c>
    </row>
    <row r="1720" s="7" customFormat="1" ht="19.15" customHeight="1">
      <c r="A1720" t="s" s="16">
        <v>1526</v>
      </c>
      <c r="B1720" s="17">
        <v>8</v>
      </c>
      <c r="C1720" s="17">
        <v>35</v>
      </c>
      <c r="D1720" t="s" s="16">
        <v>1809</v>
      </c>
      <c r="E1720" t="s" s="16">
        <v>1559</v>
      </c>
      <c r="F1720" s="55">
        <v>122</v>
      </c>
      <c r="G1720" s="17">
        <v>122</v>
      </c>
      <c r="H1720" s="18">
        <f>SUM(G1720-F1720)</f>
        <v>0</v>
      </c>
      <c r="I1720" s="19">
        <f>H1720/F1720</f>
        <v>0</v>
      </c>
      <c r="J1720" s="19">
        <f>H1720/G1720</f>
        <v>0</v>
      </c>
      <c r="K1720" t="s" s="21">
        <f>IF(J1720&lt;25%,"น้อยกว่า 25%",IF(J1720&gt;=25%,"มากกว่าหรือเท่ากับ 25%",IF(J1720&gt;=35%,"มากกว่าหรือเท่ากับ 35%")))</f>
        <v>18</v>
      </c>
    </row>
    <row r="1721" s="7" customFormat="1" ht="19.15" customHeight="1">
      <c r="A1721" t="s" s="16">
        <v>1526</v>
      </c>
      <c r="B1721" s="17">
        <v>8</v>
      </c>
      <c r="C1721" s="17">
        <v>17</v>
      </c>
      <c r="D1721" t="s" s="16">
        <v>1810</v>
      </c>
      <c r="E1721" t="s" s="16">
        <v>24</v>
      </c>
      <c r="F1721" s="55">
        <v>119</v>
      </c>
      <c r="G1721" s="17">
        <v>119</v>
      </c>
      <c r="H1721" s="18">
        <f>SUM(G1721-F1721)</f>
        <v>0</v>
      </c>
      <c r="I1721" s="19">
        <f>H1721/F1721</f>
        <v>0</v>
      </c>
      <c r="J1721" s="19">
        <f>H1721/G1721</f>
        <v>0</v>
      </c>
      <c r="K1721" t="s" s="21">
        <f>IF(J1721&lt;25%,"น้อยกว่า 25%",IF(J1721&gt;=25%,"มากกว่าหรือเท่ากับ 25%",IF(J1721&gt;=35%,"มากกว่าหรือเท่ากับ 35%")))</f>
        <v>18</v>
      </c>
    </row>
    <row r="1722" s="7" customFormat="1" ht="19.15" customHeight="1">
      <c r="A1722" t="s" s="16">
        <v>1526</v>
      </c>
      <c r="B1722" s="17">
        <v>8</v>
      </c>
      <c r="C1722" s="17">
        <v>21</v>
      </c>
      <c r="D1722" t="s" s="16">
        <v>1811</v>
      </c>
      <c r="E1722" t="s" s="16">
        <v>1537</v>
      </c>
      <c r="F1722" s="55">
        <v>78</v>
      </c>
      <c r="G1722" s="17">
        <v>92</v>
      </c>
      <c r="H1722" s="18">
        <f>SUM(G1722-F1722)</f>
        <v>14</v>
      </c>
      <c r="I1722" s="19">
        <f>H1722/F1722</f>
        <v>0.179487179487179</v>
      </c>
      <c r="J1722" s="19">
        <f>H1722/G1722</f>
        <v>0.152173913043478</v>
      </c>
      <c r="K1722" t="s" s="21">
        <f>IF(J1722&lt;25%,"น้อยกว่า 25%",IF(J1722&gt;=25%,"มากกว่าหรือเท่ากับ 25%",IF(J1722&gt;=35%,"มากกว่าหรือเท่ากับ 35%")))</f>
        <v>18</v>
      </c>
    </row>
    <row r="1723" s="7" customFormat="1" ht="19.15" customHeight="1">
      <c r="A1723" t="s" s="16">
        <v>1526</v>
      </c>
      <c r="B1723" s="17">
        <v>8</v>
      </c>
      <c r="C1723" s="17">
        <v>4</v>
      </c>
      <c r="D1723" t="s" s="16">
        <v>1812</v>
      </c>
      <c r="E1723" t="s" s="16">
        <v>66</v>
      </c>
      <c r="F1723" s="55">
        <v>79</v>
      </c>
      <c r="G1723" s="17">
        <v>84</v>
      </c>
      <c r="H1723" s="18">
        <f>SUM(G1723-F1723)</f>
        <v>5</v>
      </c>
      <c r="I1723" s="19">
        <f>H1723/F1723</f>
        <v>0.06329113924050631</v>
      </c>
      <c r="J1723" s="19">
        <f>H1723/G1723</f>
        <v>0.0595238095238095</v>
      </c>
      <c r="K1723" t="s" s="21">
        <f>IF(J1723&lt;25%,"น้อยกว่า 25%",IF(J1723&gt;=25%,"มากกว่าหรือเท่ากับ 25%",IF(J1723&gt;=35%,"มากกว่าหรือเท่ากับ 35%")))</f>
        <v>18</v>
      </c>
    </row>
    <row r="1724" s="7" customFormat="1" ht="19.15" customHeight="1">
      <c r="A1724" t="s" s="16">
        <v>1526</v>
      </c>
      <c r="B1724" s="17">
        <v>8</v>
      </c>
      <c r="C1724" s="17">
        <v>25</v>
      </c>
      <c r="D1724" t="s" s="16">
        <v>1813</v>
      </c>
      <c r="E1724" t="s" s="16">
        <v>44</v>
      </c>
      <c r="F1724" s="55">
        <v>75</v>
      </c>
      <c r="G1724" s="17">
        <v>75</v>
      </c>
      <c r="H1724" s="18">
        <f>SUM(G1724-F1724)</f>
        <v>0</v>
      </c>
      <c r="I1724" s="19">
        <f>H1724/F1724</f>
        <v>0</v>
      </c>
      <c r="J1724" s="19">
        <f>H1724/G1724</f>
        <v>0</v>
      </c>
      <c r="K1724" t="s" s="21">
        <f>IF(J1724&lt;25%,"น้อยกว่า 25%",IF(J1724&gt;=25%,"มากกว่าหรือเท่ากับ 25%",IF(J1724&gt;=35%,"มากกว่าหรือเท่ากับ 35%")))</f>
        <v>18</v>
      </c>
    </row>
    <row r="1725" s="7" customFormat="1" ht="19.15" customHeight="1">
      <c r="A1725" t="s" s="16">
        <v>1526</v>
      </c>
      <c r="B1725" s="17">
        <v>8</v>
      </c>
      <c r="C1725" s="17">
        <v>26</v>
      </c>
      <c r="D1725" t="s" s="16">
        <v>1814</v>
      </c>
      <c r="E1725" t="s" s="16">
        <v>106</v>
      </c>
      <c r="F1725" s="55">
        <v>63</v>
      </c>
      <c r="G1725" s="17">
        <v>66</v>
      </c>
      <c r="H1725" s="18">
        <f>SUM(G1725-F1725)</f>
        <v>3</v>
      </c>
      <c r="I1725" s="19">
        <f>H1725/F1725</f>
        <v>0.0476190476190476</v>
      </c>
      <c r="J1725" s="19">
        <f>H1725/G1725</f>
        <v>0.0454545454545455</v>
      </c>
      <c r="K1725" t="s" s="21">
        <f>IF(J1725&lt;25%,"น้อยกว่า 25%",IF(J1725&gt;=25%,"มากกว่าหรือเท่ากับ 25%",IF(J1725&gt;=35%,"มากกว่าหรือเท่ากับ 35%")))</f>
        <v>18</v>
      </c>
    </row>
    <row r="1726" s="7" customFormat="1" ht="19.15" customHeight="1">
      <c r="A1726" t="s" s="16">
        <v>1526</v>
      </c>
      <c r="B1726" s="17">
        <v>8</v>
      </c>
      <c r="C1726" s="17">
        <v>24</v>
      </c>
      <c r="D1726" t="s" s="16">
        <v>1815</v>
      </c>
      <c r="E1726" t="s" s="16">
        <v>74</v>
      </c>
      <c r="F1726" s="55">
        <v>54</v>
      </c>
      <c r="G1726" s="17">
        <v>55</v>
      </c>
      <c r="H1726" s="18">
        <f>SUM(G1726-F1726)</f>
        <v>1</v>
      </c>
      <c r="I1726" s="19">
        <f>H1726/F1726</f>
        <v>0.0185185185185185</v>
      </c>
      <c r="J1726" s="19">
        <f>H1726/G1726</f>
        <v>0.0181818181818182</v>
      </c>
      <c r="K1726" t="s" s="21">
        <f>IF(J1726&lt;25%,"น้อยกว่า 25%",IF(J1726&gt;=25%,"มากกว่าหรือเท่ากับ 25%",IF(J1726&gt;=35%,"มากกว่าหรือเท่ากับ 35%")))</f>
        <v>18</v>
      </c>
    </row>
    <row r="1727" s="7" customFormat="1" ht="19.15" customHeight="1">
      <c r="A1727" t="s" s="16">
        <v>1526</v>
      </c>
      <c r="B1727" s="17">
        <v>8</v>
      </c>
      <c r="C1727" s="17">
        <v>39</v>
      </c>
      <c r="D1727" t="s" s="16">
        <v>1816</v>
      </c>
      <c r="E1727" t="s" s="16">
        <v>32</v>
      </c>
      <c r="F1727" s="55">
        <v>32</v>
      </c>
      <c r="G1727" s="17">
        <v>33</v>
      </c>
      <c r="H1727" s="18">
        <f>SUM(G1727-F1727)</f>
        <v>1</v>
      </c>
      <c r="I1727" s="19">
        <f>H1727/F1727</f>
        <v>0.03125</v>
      </c>
      <c r="J1727" s="19">
        <f>H1727/G1727</f>
        <v>0.0303030303030303</v>
      </c>
      <c r="K1727" t="s" s="21">
        <f>IF(J1727&lt;25%,"น้อยกว่า 25%",IF(J1727&gt;=25%,"มากกว่าหรือเท่ากับ 25%",IF(J1727&gt;=35%,"มากกว่าหรือเท่ากับ 35%")))</f>
        <v>18</v>
      </c>
    </row>
    <row r="1728" s="7" customFormat="1" ht="19.15" customHeight="1">
      <c r="A1728" t="s" s="16">
        <v>1526</v>
      </c>
      <c r="B1728" s="17">
        <v>8</v>
      </c>
      <c r="C1728" s="17">
        <v>40</v>
      </c>
      <c r="D1728" t="s" s="16">
        <v>1817</v>
      </c>
      <c r="E1728" t="s" s="16">
        <v>1287</v>
      </c>
      <c r="F1728" s="55">
        <v>17</v>
      </c>
      <c r="G1728" s="17">
        <v>19</v>
      </c>
      <c r="H1728" s="18">
        <f>SUM(G1728-F1728)</f>
        <v>2</v>
      </c>
      <c r="I1728" s="19">
        <f>H1728/F1728</f>
        <v>0.117647058823529</v>
      </c>
      <c r="J1728" s="19">
        <f>H1728/G1728</f>
        <v>0.105263157894737</v>
      </c>
      <c r="K1728" t="s" s="21">
        <f>IF(J1728&lt;25%,"น้อยกว่า 25%",IF(J1728&gt;=25%,"มากกว่าหรือเท่ากับ 25%",IF(J1728&gt;=35%,"มากกว่าหรือเท่ากับ 35%")))</f>
        <v>18</v>
      </c>
    </row>
    <row r="1729" s="7" customFormat="1" ht="19.15" customHeight="1">
      <c r="A1729" t="s" s="25">
        <v>1526</v>
      </c>
      <c r="B1729" s="26">
        <v>9</v>
      </c>
      <c r="C1729" s="26">
        <v>11</v>
      </c>
      <c r="D1729" t="s" s="25">
        <v>1818</v>
      </c>
      <c r="E1729" t="s" s="25">
        <v>84</v>
      </c>
      <c r="F1729" s="56">
        <v>49169</v>
      </c>
      <c r="G1729" s="26">
        <v>51843</v>
      </c>
      <c r="H1729" s="18">
        <f>SUM(G1729-F1729)</f>
        <v>2674</v>
      </c>
      <c r="I1729" s="19">
        <f>H1729/F1729</f>
        <v>0.0543838597490289</v>
      </c>
      <c r="J1729" s="19">
        <f>H1729/G1729</f>
        <v>0.0515788052388944</v>
      </c>
      <c r="K1729" t="s" s="21">
        <f>IF(J1729&lt;25%,"น้อยกว่า 25%",IF(J1729&gt;=25%,"มากกว่าหรือเท่ากับ 25%",IF(J1729&gt;=35%,"มากกว่าหรือเท่ากับ 35%")))</f>
        <v>18</v>
      </c>
    </row>
    <row r="1730" s="7" customFormat="1" ht="19.15" customHeight="1">
      <c r="A1730" t="s" s="25">
        <v>1526</v>
      </c>
      <c r="B1730" s="26">
        <v>9</v>
      </c>
      <c r="C1730" s="26">
        <v>14</v>
      </c>
      <c r="D1730" t="s" s="25">
        <v>1819</v>
      </c>
      <c r="E1730" t="s" s="25">
        <v>20</v>
      </c>
      <c r="F1730" s="56">
        <v>10415</v>
      </c>
      <c r="G1730" s="26">
        <v>11214</v>
      </c>
      <c r="H1730" s="18">
        <f>SUM(G1730-F1730)</f>
        <v>799</v>
      </c>
      <c r="I1730" s="19">
        <f>H1730/F1730</f>
        <v>0.0767162746039366</v>
      </c>
      <c r="J1730" s="19">
        <f>H1730/G1730</f>
        <v>0.0712502229356162</v>
      </c>
      <c r="K1730" t="s" s="21">
        <f>IF(J1730&lt;25%,"น้อยกว่า 25%",IF(J1730&gt;=25%,"มากกว่าหรือเท่ากับ 25%",IF(J1730&gt;=35%,"มากกว่าหรือเท่ากับ 35%")))</f>
        <v>18</v>
      </c>
    </row>
    <row r="1731" s="7" customFormat="1" ht="19.15" customHeight="1">
      <c r="A1731" t="s" s="25">
        <v>1526</v>
      </c>
      <c r="B1731" s="26">
        <v>9</v>
      </c>
      <c r="C1731" s="26">
        <v>16</v>
      </c>
      <c r="D1731" t="s" s="25">
        <v>1820</v>
      </c>
      <c r="E1731" t="s" s="25">
        <v>22</v>
      </c>
      <c r="F1731" s="56">
        <v>8149</v>
      </c>
      <c r="G1731" s="26">
        <v>8633</v>
      </c>
      <c r="H1731" s="18">
        <f>SUM(G1731-F1731)</f>
        <v>484</v>
      </c>
      <c r="I1731" s="19">
        <f>H1731/F1731</f>
        <v>0.0593937906491594</v>
      </c>
      <c r="J1731" s="19">
        <f>H1731/G1731</f>
        <v>0.0560639406926908</v>
      </c>
      <c r="K1731" t="s" s="21">
        <f>IF(J1731&lt;25%,"น้อยกว่า 25%",IF(J1731&gt;=25%,"มากกว่าหรือเท่ากับ 25%",IF(J1731&gt;=35%,"มากกว่าหรือเท่ากับ 35%")))</f>
        <v>18</v>
      </c>
    </row>
    <row r="1732" s="7" customFormat="1" ht="19.15" customHeight="1">
      <c r="A1732" t="s" s="25">
        <v>1526</v>
      </c>
      <c r="B1732" s="26">
        <v>9</v>
      </c>
      <c r="C1732" s="26">
        <v>1</v>
      </c>
      <c r="D1732" t="s" s="25">
        <v>1821</v>
      </c>
      <c r="E1732" t="s" s="25">
        <v>26</v>
      </c>
      <c r="F1732" s="56">
        <v>4382</v>
      </c>
      <c r="G1732" s="26">
        <v>4576</v>
      </c>
      <c r="H1732" s="18">
        <f>SUM(G1732-F1732)</f>
        <v>194</v>
      </c>
      <c r="I1732" s="19">
        <f>H1732/F1732</f>
        <v>0.0442720219078047</v>
      </c>
      <c r="J1732" s="19">
        <f>H1732/G1732</f>
        <v>0.0423951048951049</v>
      </c>
      <c r="K1732" t="s" s="21">
        <f>IF(J1732&lt;25%,"น้อยกว่า 25%",IF(J1732&gt;=25%,"มากกว่าหรือเท่ากับ 25%",IF(J1732&gt;=35%,"มากกว่าหรือเท่ากับ 35%")))</f>
        <v>18</v>
      </c>
    </row>
    <row r="1733" s="7" customFormat="1" ht="19.15" customHeight="1">
      <c r="A1733" t="s" s="25">
        <v>1526</v>
      </c>
      <c r="B1733" s="26">
        <v>9</v>
      </c>
      <c r="C1733" s="26">
        <v>12</v>
      </c>
      <c r="D1733" t="s" s="25">
        <v>1822</v>
      </c>
      <c r="E1733" t="s" s="25">
        <v>116</v>
      </c>
      <c r="F1733" s="56">
        <v>2506</v>
      </c>
      <c r="G1733" s="26">
        <v>2550</v>
      </c>
      <c r="H1733" s="18">
        <f>SUM(G1733-F1733)</f>
        <v>44</v>
      </c>
      <c r="I1733" s="19">
        <f>H1733/F1733</f>
        <v>0.0175578611332801</v>
      </c>
      <c r="J1733" s="19">
        <f>H1733/G1733</f>
        <v>0.0172549019607843</v>
      </c>
      <c r="K1733" t="s" s="21">
        <f>IF(J1733&lt;25%,"น้อยกว่า 25%",IF(J1733&gt;=25%,"มากกว่าหรือเท่ากับ 25%",IF(J1733&gt;=35%,"มากกว่าหรือเท่ากับ 35%")))</f>
        <v>18</v>
      </c>
    </row>
    <row r="1734" s="7" customFormat="1" ht="19.15" customHeight="1">
      <c r="A1734" t="s" s="25">
        <v>1526</v>
      </c>
      <c r="B1734" s="26">
        <v>9</v>
      </c>
      <c r="C1734" s="26">
        <v>10</v>
      </c>
      <c r="D1734" t="s" s="25">
        <v>1823</v>
      </c>
      <c r="E1734" t="s" s="25">
        <v>28</v>
      </c>
      <c r="F1734" s="56">
        <v>996</v>
      </c>
      <c r="G1734" s="26">
        <v>1057</v>
      </c>
      <c r="H1734" s="18">
        <f>SUM(G1734-F1734)</f>
        <v>61</v>
      </c>
      <c r="I1734" s="19">
        <f>H1734/F1734</f>
        <v>0.0612449799196787</v>
      </c>
      <c r="J1734" s="19">
        <f>H1734/G1734</f>
        <v>0.0577105014191107</v>
      </c>
      <c r="K1734" t="s" s="21">
        <f>IF(J1734&lt;25%,"น้อยกว่า 25%",IF(J1734&gt;=25%,"มากกว่าหรือเท่ากับ 25%",IF(J1734&gt;=35%,"มากกว่าหรือเท่ากับ 35%")))</f>
        <v>18</v>
      </c>
    </row>
    <row r="1735" s="7" customFormat="1" ht="19.15" customHeight="1">
      <c r="A1735" t="s" s="25">
        <v>1526</v>
      </c>
      <c r="B1735" s="26">
        <v>9</v>
      </c>
      <c r="C1735" s="26">
        <v>36</v>
      </c>
      <c r="D1735" t="s" s="25">
        <v>1824</v>
      </c>
      <c r="E1735" t="s" s="25">
        <v>119</v>
      </c>
      <c r="F1735" s="56">
        <v>796</v>
      </c>
      <c r="G1735" s="26">
        <v>837</v>
      </c>
      <c r="H1735" s="18">
        <f>SUM(G1735-F1735)</f>
        <v>41</v>
      </c>
      <c r="I1735" s="19">
        <f>H1735/F1735</f>
        <v>0.0515075376884422</v>
      </c>
      <c r="J1735" s="19">
        <f>H1735/G1735</f>
        <v>0.048984468339307</v>
      </c>
      <c r="K1735" t="s" s="21">
        <f>IF(J1735&lt;25%,"น้อยกว่า 25%",IF(J1735&gt;=25%,"มากกว่าหรือเท่ากับ 25%",IF(J1735&gt;=35%,"มากกว่าหรือเท่ากับ 35%")))</f>
        <v>18</v>
      </c>
    </row>
    <row r="1736" s="7" customFormat="1" ht="19.15" customHeight="1">
      <c r="A1736" t="s" s="25">
        <v>1526</v>
      </c>
      <c r="B1736" s="26">
        <v>9</v>
      </c>
      <c r="C1736" s="26">
        <v>29</v>
      </c>
      <c r="D1736" t="s" s="25">
        <v>1825</v>
      </c>
      <c r="E1736" t="s" s="25">
        <v>24</v>
      </c>
      <c r="F1736" s="56">
        <v>604</v>
      </c>
      <c r="G1736" s="26">
        <v>786</v>
      </c>
      <c r="H1736" s="18">
        <f>SUM(G1736-F1736)</f>
        <v>182</v>
      </c>
      <c r="I1736" s="19">
        <f>H1736/F1736</f>
        <v>0.301324503311258</v>
      </c>
      <c r="J1736" s="19">
        <f>H1736/G1736</f>
        <v>0.231552162849873</v>
      </c>
      <c r="K1736" t="s" s="21">
        <f>IF(J1736&lt;25%,"น้อยกว่า 25%",IF(J1736&gt;=25%,"มากกว่าหรือเท่ากับ 25%",IF(J1736&gt;=35%,"มากกว่าหรือเท่ากับ 35%")))</f>
        <v>18</v>
      </c>
    </row>
    <row r="1737" s="7" customFormat="1" ht="19.15" customHeight="1">
      <c r="A1737" t="s" s="25">
        <v>1526</v>
      </c>
      <c r="B1737" s="26">
        <v>9</v>
      </c>
      <c r="C1737" s="26">
        <v>27</v>
      </c>
      <c r="D1737" t="s" s="25">
        <v>1826</v>
      </c>
      <c r="E1737" t="s" s="25">
        <v>34</v>
      </c>
      <c r="F1737" s="56">
        <v>733</v>
      </c>
      <c r="G1737" s="26">
        <v>777</v>
      </c>
      <c r="H1737" s="18">
        <f>SUM(G1737-F1737)</f>
        <v>44</v>
      </c>
      <c r="I1737" s="19">
        <f>H1737/F1737</f>
        <v>0.0600272851296044</v>
      </c>
      <c r="J1737" s="19">
        <f>H1737/G1737</f>
        <v>0.0566280566280566</v>
      </c>
      <c r="K1737" t="s" s="21">
        <f>IF(J1737&lt;25%,"น้อยกว่า 25%",IF(J1737&gt;=25%,"มากกว่าหรือเท่ากับ 25%",IF(J1737&gt;=35%,"มากกว่าหรือเท่ากับ 35%")))</f>
        <v>18</v>
      </c>
    </row>
    <row r="1738" s="7" customFormat="1" ht="19.15" customHeight="1">
      <c r="A1738" t="s" s="25">
        <v>1526</v>
      </c>
      <c r="B1738" s="26">
        <v>9</v>
      </c>
      <c r="C1738" s="26">
        <v>17</v>
      </c>
      <c r="D1738" t="s" s="25">
        <v>1827</v>
      </c>
      <c r="E1738" t="s" s="25">
        <v>17</v>
      </c>
      <c r="F1738" s="56">
        <v>691</v>
      </c>
      <c r="G1738" s="26">
        <v>728</v>
      </c>
      <c r="H1738" s="18">
        <f>SUM(G1738-F1738)</f>
        <v>37</v>
      </c>
      <c r="I1738" s="19">
        <f>H1738/F1738</f>
        <v>0.0535455861070912</v>
      </c>
      <c r="J1738" s="19">
        <f>H1738/G1738</f>
        <v>0.0508241758241758</v>
      </c>
      <c r="K1738" t="s" s="21">
        <f>IF(J1738&lt;25%,"น้อยกว่า 25%",IF(J1738&gt;=25%,"มากกว่าหรือเท่ากับ 25%",IF(J1738&gt;=35%,"มากกว่าหรือเท่ากับ 35%")))</f>
        <v>18</v>
      </c>
    </row>
    <row r="1739" s="7" customFormat="1" ht="19.15" customHeight="1">
      <c r="A1739" t="s" s="25">
        <v>1526</v>
      </c>
      <c r="B1739" s="26">
        <v>9</v>
      </c>
      <c r="C1739" s="26">
        <v>13</v>
      </c>
      <c r="D1739" t="s" s="25">
        <v>1828</v>
      </c>
      <c r="E1739" t="s" s="25">
        <v>30</v>
      </c>
      <c r="F1739" s="56">
        <v>511</v>
      </c>
      <c r="G1739" s="26">
        <v>534</v>
      </c>
      <c r="H1739" s="18">
        <f>SUM(G1739-F1739)</f>
        <v>23</v>
      </c>
      <c r="I1739" s="19">
        <f>H1739/F1739</f>
        <v>0.0450097847358121</v>
      </c>
      <c r="J1739" s="19">
        <f>H1739/G1739</f>
        <v>0.0430711610486891</v>
      </c>
      <c r="K1739" t="s" s="21">
        <f>IF(J1739&lt;25%,"น้อยกว่า 25%",IF(J1739&gt;=25%,"มากกว่าหรือเท่ากับ 25%",IF(J1739&gt;=35%,"มากกว่าหรือเท่ากับ 35%")))</f>
        <v>18</v>
      </c>
    </row>
    <row r="1740" s="7" customFormat="1" ht="19.15" customHeight="1">
      <c r="A1740" t="s" s="25">
        <v>1526</v>
      </c>
      <c r="B1740" s="26">
        <v>9</v>
      </c>
      <c r="C1740" s="26">
        <v>24</v>
      </c>
      <c r="D1740" t="s" s="25">
        <v>1829</v>
      </c>
      <c r="E1740" t="s" s="25">
        <v>281</v>
      </c>
      <c r="F1740" s="56">
        <v>368</v>
      </c>
      <c r="G1740" s="26">
        <v>374</v>
      </c>
      <c r="H1740" s="18">
        <f>SUM(G1740-F1740)</f>
        <v>6</v>
      </c>
      <c r="I1740" s="19">
        <f>H1740/F1740</f>
        <v>0.016304347826087</v>
      </c>
      <c r="J1740" s="19">
        <f>H1740/G1740</f>
        <v>0.0160427807486631</v>
      </c>
      <c r="K1740" t="s" s="21">
        <f>IF(J1740&lt;25%,"น้อยกว่า 25%",IF(J1740&gt;=25%,"มากกว่าหรือเท่ากับ 25%",IF(J1740&gt;=35%,"มากกว่าหรือเท่ากับ 35%")))</f>
        <v>18</v>
      </c>
    </row>
    <row r="1741" s="7" customFormat="1" ht="19.15" customHeight="1">
      <c r="A1741" t="s" s="25">
        <v>1526</v>
      </c>
      <c r="B1741" s="26">
        <v>9</v>
      </c>
      <c r="C1741" s="26">
        <v>3</v>
      </c>
      <c r="D1741" t="s" s="25">
        <v>1830</v>
      </c>
      <c r="E1741" t="s" s="25">
        <v>36</v>
      </c>
      <c r="F1741" s="56">
        <v>287</v>
      </c>
      <c r="G1741" s="26">
        <v>303</v>
      </c>
      <c r="H1741" s="18">
        <f>SUM(G1741-F1741)</f>
        <v>16</v>
      </c>
      <c r="I1741" s="19">
        <f>H1741/F1741</f>
        <v>0.0557491289198606</v>
      </c>
      <c r="J1741" s="19">
        <f>H1741/G1741</f>
        <v>0.0528052805280528</v>
      </c>
      <c r="K1741" t="s" s="21">
        <f>IF(J1741&lt;25%,"น้อยกว่า 25%",IF(J1741&gt;=25%,"มากกว่าหรือเท่ากับ 25%",IF(J1741&gt;=35%,"มากกว่าหรือเท่ากับ 35%")))</f>
        <v>18</v>
      </c>
    </row>
    <row r="1742" s="7" customFormat="1" ht="19.15" customHeight="1">
      <c r="A1742" t="s" s="25">
        <v>1526</v>
      </c>
      <c r="B1742" s="26">
        <v>9</v>
      </c>
      <c r="C1742" s="26">
        <v>26</v>
      </c>
      <c r="D1742" t="s" s="25">
        <v>1831</v>
      </c>
      <c r="E1742" t="s" s="25">
        <v>1537</v>
      </c>
      <c r="F1742" s="56">
        <v>272</v>
      </c>
      <c r="G1742" s="26">
        <v>298</v>
      </c>
      <c r="H1742" s="18">
        <f>SUM(G1742-F1742)</f>
        <v>26</v>
      </c>
      <c r="I1742" s="19">
        <f>H1742/F1742</f>
        <v>0.0955882352941176</v>
      </c>
      <c r="J1742" s="19">
        <f>H1742/G1742</f>
        <v>0.08724832214765101</v>
      </c>
      <c r="K1742" t="s" s="21">
        <f>IF(J1742&lt;25%,"น้อยกว่า 25%",IF(J1742&gt;=25%,"มากกว่าหรือเท่ากับ 25%",IF(J1742&gt;=35%,"มากกว่าหรือเท่ากับ 35%")))</f>
        <v>18</v>
      </c>
    </row>
    <row r="1743" s="7" customFormat="1" ht="19.15" customHeight="1">
      <c r="A1743" t="s" s="25">
        <v>1526</v>
      </c>
      <c r="B1743" s="26">
        <v>9</v>
      </c>
      <c r="C1743" s="26">
        <v>4</v>
      </c>
      <c r="D1743" t="s" s="25">
        <v>1832</v>
      </c>
      <c r="E1743" t="s" s="25">
        <v>60</v>
      </c>
      <c r="F1743" s="56">
        <v>243</v>
      </c>
      <c r="G1743" s="26">
        <v>250</v>
      </c>
      <c r="H1743" s="18">
        <f>SUM(G1743-F1743)</f>
        <v>7</v>
      </c>
      <c r="I1743" s="19">
        <f>H1743/F1743</f>
        <v>0.0288065843621399</v>
      </c>
      <c r="J1743" s="19">
        <f>H1743/G1743</f>
        <v>0.028</v>
      </c>
      <c r="K1743" t="s" s="21">
        <f>IF(J1743&lt;25%,"น้อยกว่า 25%",IF(J1743&gt;=25%,"มากกว่าหรือเท่ากับ 25%",IF(J1743&gt;=35%,"มากกว่าหรือเท่ากับ 35%")))</f>
        <v>18</v>
      </c>
    </row>
    <row r="1744" s="7" customFormat="1" ht="19.15" customHeight="1">
      <c r="A1744" t="s" s="25">
        <v>1526</v>
      </c>
      <c r="B1744" s="26">
        <v>9</v>
      </c>
      <c r="C1744" s="26">
        <v>39</v>
      </c>
      <c r="D1744" t="s" s="25">
        <v>1833</v>
      </c>
      <c r="E1744" t="s" s="25">
        <v>103</v>
      </c>
      <c r="F1744" s="56">
        <v>229</v>
      </c>
      <c r="G1744" s="26">
        <v>247</v>
      </c>
      <c r="H1744" s="18">
        <f>SUM(G1744-F1744)</f>
        <v>18</v>
      </c>
      <c r="I1744" s="19">
        <f>H1744/F1744</f>
        <v>0.07860262008733621</v>
      </c>
      <c r="J1744" s="19">
        <f>H1744/G1744</f>
        <v>0.0728744939271255</v>
      </c>
      <c r="K1744" t="s" s="21">
        <f>IF(J1744&lt;25%,"น้อยกว่า 25%",IF(J1744&gt;=25%,"มากกว่าหรือเท่ากับ 25%",IF(J1744&gt;=35%,"มากกว่าหรือเท่ากับ 35%")))</f>
        <v>18</v>
      </c>
    </row>
    <row r="1745" s="7" customFormat="1" ht="19.15" customHeight="1">
      <c r="A1745" t="s" s="25">
        <v>1526</v>
      </c>
      <c r="B1745" s="26">
        <v>9</v>
      </c>
      <c r="C1745" s="26">
        <v>33</v>
      </c>
      <c r="D1745" t="s" s="25">
        <v>1834</v>
      </c>
      <c r="E1745" t="s" s="25">
        <v>72</v>
      </c>
      <c r="F1745" s="56">
        <v>207</v>
      </c>
      <c r="G1745" s="26">
        <v>208</v>
      </c>
      <c r="H1745" s="18">
        <f>SUM(G1745-F1745)</f>
        <v>1</v>
      </c>
      <c r="I1745" s="19">
        <f>H1745/F1745</f>
        <v>0.00483091787439614</v>
      </c>
      <c r="J1745" s="19">
        <f>H1745/G1745</f>
        <v>0.00480769230769231</v>
      </c>
      <c r="K1745" t="s" s="21">
        <f>IF(J1745&lt;25%,"น้อยกว่า 25%",IF(J1745&gt;=25%,"มากกว่าหรือเท่ากับ 25%",IF(J1745&gt;=35%,"มากกว่าหรือเท่ากับ 35%")))</f>
        <v>18</v>
      </c>
    </row>
    <row r="1746" s="7" customFormat="1" ht="19.15" customHeight="1">
      <c r="A1746" t="s" s="25">
        <v>1526</v>
      </c>
      <c r="B1746" s="26">
        <v>9</v>
      </c>
      <c r="C1746" s="26">
        <v>34</v>
      </c>
      <c r="D1746" t="s" s="25">
        <v>1835</v>
      </c>
      <c r="E1746" t="s" s="25">
        <v>62</v>
      </c>
      <c r="F1746" s="56">
        <v>140</v>
      </c>
      <c r="G1746" s="26">
        <v>150</v>
      </c>
      <c r="H1746" s="18">
        <f>SUM(G1746-F1746)</f>
        <v>10</v>
      </c>
      <c r="I1746" s="19">
        <f>H1746/F1746</f>
        <v>0.0714285714285714</v>
      </c>
      <c r="J1746" s="19">
        <f>H1746/G1746</f>
        <v>0.06666666666666669</v>
      </c>
      <c r="K1746" t="s" s="21">
        <f>IF(J1746&lt;25%,"น้อยกว่า 25%",IF(J1746&gt;=25%,"มากกว่าหรือเท่ากับ 25%",IF(J1746&gt;=35%,"มากกว่าหรือเท่ากับ 35%")))</f>
        <v>18</v>
      </c>
    </row>
    <row r="1747" s="7" customFormat="1" ht="19.15" customHeight="1">
      <c r="A1747" t="s" s="25">
        <v>1526</v>
      </c>
      <c r="B1747" s="26">
        <v>9</v>
      </c>
      <c r="C1747" s="26">
        <v>6</v>
      </c>
      <c r="D1747" t="s" s="25">
        <v>1836</v>
      </c>
      <c r="E1747" t="s" s="25">
        <v>110</v>
      </c>
      <c r="F1747" s="56">
        <v>122</v>
      </c>
      <c r="G1747" s="26">
        <v>130</v>
      </c>
      <c r="H1747" s="18">
        <f>SUM(G1747-F1747)</f>
        <v>8</v>
      </c>
      <c r="I1747" s="19">
        <f>H1747/F1747</f>
        <v>0.0655737704918033</v>
      </c>
      <c r="J1747" s="19">
        <f>H1747/G1747</f>
        <v>0.0615384615384615</v>
      </c>
      <c r="K1747" t="s" s="21">
        <f>IF(J1747&lt;25%,"น้อยกว่า 25%",IF(J1747&gt;=25%,"มากกว่าหรือเท่ากับ 25%",IF(J1747&gt;=35%,"มากกว่าหรือเท่ากับ 35%")))</f>
        <v>18</v>
      </c>
    </row>
    <row r="1748" s="7" customFormat="1" ht="19.15" customHeight="1">
      <c r="A1748" t="s" s="25">
        <v>1526</v>
      </c>
      <c r="B1748" s="26">
        <v>9</v>
      </c>
      <c r="C1748" s="26">
        <v>25</v>
      </c>
      <c r="D1748" t="s" s="25">
        <v>1837</v>
      </c>
      <c r="E1748" t="s" s="25">
        <v>74</v>
      </c>
      <c r="F1748" s="56">
        <v>115</v>
      </c>
      <c r="G1748" s="26">
        <v>117</v>
      </c>
      <c r="H1748" s="18">
        <f>SUM(G1748-F1748)</f>
        <v>2</v>
      </c>
      <c r="I1748" s="19">
        <f>H1748/F1748</f>
        <v>0.0173913043478261</v>
      </c>
      <c r="J1748" s="19">
        <f>H1748/G1748</f>
        <v>0.0170940170940171</v>
      </c>
      <c r="K1748" t="s" s="21">
        <f>IF(J1748&lt;25%,"น้อยกว่า 25%",IF(J1748&gt;=25%,"มากกว่าหรือเท่ากับ 25%",IF(J1748&gt;=35%,"มากกว่าหรือเท่ากับ 35%")))</f>
        <v>18</v>
      </c>
    </row>
    <row r="1749" s="7" customFormat="1" ht="19.15" customHeight="1">
      <c r="A1749" t="s" s="25">
        <v>1526</v>
      </c>
      <c r="B1749" s="26">
        <v>9</v>
      </c>
      <c r="C1749" s="26">
        <v>15</v>
      </c>
      <c r="D1749" t="s" s="25">
        <v>1838</v>
      </c>
      <c r="E1749" t="s" s="25">
        <v>44</v>
      </c>
      <c r="F1749" s="56">
        <v>95</v>
      </c>
      <c r="G1749" s="26">
        <v>98</v>
      </c>
      <c r="H1749" s="18">
        <f>SUM(G1749-F1749)</f>
        <v>3</v>
      </c>
      <c r="I1749" s="19">
        <f>H1749/F1749</f>
        <v>0.0315789473684211</v>
      </c>
      <c r="J1749" s="19">
        <f>H1749/G1749</f>
        <v>0.0306122448979592</v>
      </c>
      <c r="K1749" t="s" s="21">
        <f>IF(J1749&lt;25%,"น้อยกว่า 25%",IF(J1749&gt;=25%,"มากกว่าหรือเท่ากับ 25%",IF(J1749&gt;=35%,"มากกว่าหรือเท่ากับ 35%")))</f>
        <v>18</v>
      </c>
    </row>
    <row r="1750" s="7" customFormat="1" ht="19.15" customHeight="1">
      <c r="A1750" t="s" s="25">
        <v>1526</v>
      </c>
      <c r="B1750" s="26">
        <v>9</v>
      </c>
      <c r="C1750" s="26">
        <v>19</v>
      </c>
      <c r="D1750" t="s" s="25">
        <v>1839</v>
      </c>
      <c r="E1750" t="s" s="25">
        <v>42</v>
      </c>
      <c r="F1750" s="56">
        <v>85</v>
      </c>
      <c r="G1750" s="26">
        <v>88</v>
      </c>
      <c r="H1750" s="18">
        <f>SUM(G1750-F1750)</f>
        <v>3</v>
      </c>
      <c r="I1750" s="19">
        <f>H1750/F1750</f>
        <v>0.0352941176470588</v>
      </c>
      <c r="J1750" s="19">
        <f>H1750/G1750</f>
        <v>0.0340909090909091</v>
      </c>
      <c r="K1750" t="s" s="21">
        <f>IF(J1750&lt;25%,"น้อยกว่า 25%",IF(J1750&gt;=25%,"มากกว่าหรือเท่ากับ 25%",IF(J1750&gt;=35%,"มากกว่าหรือเท่ากับ 35%")))</f>
        <v>18</v>
      </c>
    </row>
    <row r="1751" s="7" customFormat="1" ht="19.15" customHeight="1">
      <c r="A1751" t="s" s="25">
        <v>1526</v>
      </c>
      <c r="B1751" s="26">
        <v>9</v>
      </c>
      <c r="C1751" s="26">
        <v>28</v>
      </c>
      <c r="D1751" t="s" s="25">
        <v>1840</v>
      </c>
      <c r="E1751" t="s" s="25">
        <v>185</v>
      </c>
      <c r="F1751" s="56">
        <v>68</v>
      </c>
      <c r="G1751" s="26">
        <v>83</v>
      </c>
      <c r="H1751" s="18">
        <f>SUM(G1751-F1751)</f>
        <v>15</v>
      </c>
      <c r="I1751" s="19">
        <f>H1751/F1751</f>
        <v>0.220588235294118</v>
      </c>
      <c r="J1751" s="19">
        <f>H1751/G1751</f>
        <v>0.180722891566265</v>
      </c>
      <c r="K1751" t="s" s="21">
        <f>IF(J1751&lt;25%,"น้อยกว่า 25%",IF(J1751&gt;=25%,"มากกว่าหรือเท่ากับ 25%",IF(J1751&gt;=35%,"มากกว่าหรือเท่ากับ 35%")))</f>
        <v>18</v>
      </c>
    </row>
    <row r="1752" s="7" customFormat="1" ht="19.15" customHeight="1">
      <c r="A1752" t="s" s="25">
        <v>1526</v>
      </c>
      <c r="B1752" s="26">
        <v>9</v>
      </c>
      <c r="C1752" s="26">
        <v>42</v>
      </c>
      <c r="D1752" t="s" s="25">
        <v>1841</v>
      </c>
      <c r="E1752" t="s" s="25">
        <v>32</v>
      </c>
      <c r="F1752" s="56">
        <v>78</v>
      </c>
      <c r="G1752" s="26">
        <v>81</v>
      </c>
      <c r="H1752" s="18">
        <f>SUM(G1752-F1752)</f>
        <v>3</v>
      </c>
      <c r="I1752" s="19">
        <f>H1752/F1752</f>
        <v>0.0384615384615385</v>
      </c>
      <c r="J1752" s="19">
        <f>H1752/G1752</f>
        <v>0.037037037037037</v>
      </c>
      <c r="K1752" t="s" s="21">
        <f>IF(J1752&lt;25%,"น้อยกว่า 25%",IF(J1752&gt;=25%,"มากกว่าหรือเท่ากับ 25%",IF(J1752&gt;=35%,"มากกว่าหรือเท่ากับ 35%")))</f>
        <v>18</v>
      </c>
    </row>
    <row r="1753" s="7" customFormat="1" ht="19.15" customHeight="1">
      <c r="A1753" t="s" s="25">
        <v>1526</v>
      </c>
      <c r="B1753" s="26">
        <v>9</v>
      </c>
      <c r="C1753" s="26">
        <v>32</v>
      </c>
      <c r="D1753" t="s" s="25">
        <v>1842</v>
      </c>
      <c r="E1753" t="s" s="25">
        <v>52</v>
      </c>
      <c r="F1753" s="56">
        <v>71</v>
      </c>
      <c r="G1753" s="26">
        <v>76</v>
      </c>
      <c r="H1753" s="18">
        <f>SUM(G1753-F1753)</f>
        <v>5</v>
      </c>
      <c r="I1753" s="19">
        <f>H1753/F1753</f>
        <v>0.0704225352112676</v>
      </c>
      <c r="J1753" s="19">
        <f>H1753/G1753</f>
        <v>0.06578947368421049</v>
      </c>
      <c r="K1753" t="s" s="21">
        <f>IF(J1753&lt;25%,"น้อยกว่า 25%",IF(J1753&gt;=25%,"มากกว่าหรือเท่ากับ 25%",IF(J1753&gt;=35%,"มากกว่าหรือเท่ากับ 35%")))</f>
        <v>18</v>
      </c>
    </row>
    <row r="1754" s="7" customFormat="1" ht="19.15" customHeight="1">
      <c r="A1754" t="s" s="25">
        <v>1526</v>
      </c>
      <c r="B1754" s="26">
        <v>9</v>
      </c>
      <c r="C1754" s="26">
        <v>35</v>
      </c>
      <c r="D1754" t="s" s="25">
        <v>1843</v>
      </c>
      <c r="E1754" t="s" s="25">
        <v>38</v>
      </c>
      <c r="F1754" s="56">
        <v>65</v>
      </c>
      <c r="G1754" s="26">
        <v>70</v>
      </c>
      <c r="H1754" s="18">
        <f>SUM(G1754-F1754)</f>
        <v>5</v>
      </c>
      <c r="I1754" s="19">
        <f>H1754/F1754</f>
        <v>0.0769230769230769</v>
      </c>
      <c r="J1754" s="19">
        <f>H1754/G1754</f>
        <v>0.0714285714285714</v>
      </c>
      <c r="K1754" t="s" s="21">
        <f>IF(J1754&lt;25%,"น้อยกว่า 25%",IF(J1754&gt;=25%,"มากกว่าหรือเท่ากับ 25%",IF(J1754&gt;=35%,"มากกว่าหรือเท่ากับ 35%")))</f>
        <v>18</v>
      </c>
    </row>
    <row r="1755" s="7" customFormat="1" ht="19.15" customHeight="1">
      <c r="A1755" t="s" s="25">
        <v>1526</v>
      </c>
      <c r="B1755" s="26">
        <v>9</v>
      </c>
      <c r="C1755" s="26">
        <v>40</v>
      </c>
      <c r="D1755" t="s" s="25">
        <v>1844</v>
      </c>
      <c r="E1755" t="s" s="25">
        <v>153</v>
      </c>
      <c r="F1755" s="56">
        <v>68</v>
      </c>
      <c r="G1755" s="26">
        <v>70</v>
      </c>
      <c r="H1755" s="18">
        <f>SUM(G1755-F1755)</f>
        <v>2</v>
      </c>
      <c r="I1755" s="19">
        <f>H1755/F1755</f>
        <v>0.0294117647058824</v>
      </c>
      <c r="J1755" s="19">
        <f>H1755/G1755</f>
        <v>0.0285714285714286</v>
      </c>
      <c r="K1755" t="s" s="21">
        <f>IF(J1755&lt;25%,"น้อยกว่า 25%",IF(J1755&gt;=25%,"มากกว่าหรือเท่ากับ 25%",IF(J1755&gt;=35%,"มากกว่าหรือเท่ากับ 35%")))</f>
        <v>18</v>
      </c>
    </row>
    <row r="1756" s="7" customFormat="1" ht="19.15" customHeight="1">
      <c r="A1756" t="s" s="25">
        <v>1526</v>
      </c>
      <c r="B1756" s="26">
        <v>9</v>
      </c>
      <c r="C1756" s="26">
        <v>38</v>
      </c>
      <c r="D1756" t="s" s="25">
        <v>1845</v>
      </c>
      <c r="E1756" t="s" s="25">
        <v>1559</v>
      </c>
      <c r="F1756" s="56">
        <v>67</v>
      </c>
      <c r="G1756" s="26">
        <v>68</v>
      </c>
      <c r="H1756" s="18">
        <f>SUM(G1756-F1756)</f>
        <v>1</v>
      </c>
      <c r="I1756" s="19">
        <f>H1756/F1756</f>
        <v>0.0149253731343284</v>
      </c>
      <c r="J1756" s="19">
        <f>H1756/G1756</f>
        <v>0.0147058823529412</v>
      </c>
      <c r="K1756" t="s" s="21">
        <f>IF(J1756&lt;25%,"น้อยกว่า 25%",IF(J1756&gt;=25%,"มากกว่าหรือเท่ากับ 25%",IF(J1756&gt;=35%,"มากกว่าหรือเท่ากับ 35%")))</f>
        <v>18</v>
      </c>
    </row>
    <row r="1757" s="7" customFormat="1" ht="19.15" customHeight="1">
      <c r="A1757" t="s" s="25">
        <v>1526</v>
      </c>
      <c r="B1757" s="26">
        <v>9</v>
      </c>
      <c r="C1757" s="26">
        <v>44</v>
      </c>
      <c r="D1757" t="s" s="25">
        <v>1846</v>
      </c>
      <c r="E1757" t="s" s="25">
        <v>1287</v>
      </c>
      <c r="F1757" s="56">
        <v>66</v>
      </c>
      <c r="G1757" s="26">
        <v>66</v>
      </c>
      <c r="H1757" s="18">
        <f>SUM(G1757-F1757)</f>
        <v>0</v>
      </c>
      <c r="I1757" s="19">
        <f>H1757/F1757</f>
        <v>0</v>
      </c>
      <c r="J1757" s="19">
        <f>H1757/G1757</f>
        <v>0</v>
      </c>
      <c r="K1757" t="s" s="21">
        <f>IF(J1757&lt;25%,"น้อยกว่า 25%",IF(J1757&gt;=25%,"มากกว่าหรือเท่ากับ 25%",IF(J1757&gt;=35%,"มากกว่าหรือเท่ากับ 35%")))</f>
        <v>18</v>
      </c>
    </row>
    <row r="1758" s="7" customFormat="1" ht="19.15" customHeight="1">
      <c r="A1758" t="s" s="25">
        <v>1526</v>
      </c>
      <c r="B1758" s="26">
        <v>9</v>
      </c>
      <c r="C1758" s="26">
        <v>5</v>
      </c>
      <c r="D1758" t="s" s="25">
        <v>1847</v>
      </c>
      <c r="E1758" t="s" s="25">
        <v>64</v>
      </c>
      <c r="F1758" s="56">
        <v>61</v>
      </c>
      <c r="G1758" s="26">
        <v>63</v>
      </c>
      <c r="H1758" s="18">
        <f>SUM(G1758-F1758)</f>
        <v>2</v>
      </c>
      <c r="I1758" s="19">
        <f>H1758/F1758</f>
        <v>0.0327868852459016</v>
      </c>
      <c r="J1758" s="19">
        <f>H1758/G1758</f>
        <v>0.0317460317460317</v>
      </c>
      <c r="K1758" t="s" s="21">
        <f>IF(J1758&lt;25%,"น้อยกว่า 25%",IF(J1758&gt;=25%,"มากกว่าหรือเท่ากับ 25%",IF(J1758&gt;=35%,"มากกว่าหรือเท่ากับ 35%")))</f>
        <v>18</v>
      </c>
    </row>
    <row r="1759" s="7" customFormat="1" ht="19.15" customHeight="1">
      <c r="A1759" t="s" s="25">
        <v>1526</v>
      </c>
      <c r="B1759" s="26">
        <v>9</v>
      </c>
      <c r="C1759" s="26">
        <v>31</v>
      </c>
      <c r="D1759" t="s" s="25">
        <v>1848</v>
      </c>
      <c r="E1759" t="s" s="25">
        <v>248</v>
      </c>
      <c r="F1759" s="56">
        <v>54</v>
      </c>
      <c r="G1759" s="26">
        <v>56</v>
      </c>
      <c r="H1759" s="18">
        <f>SUM(G1759-F1759)</f>
        <v>2</v>
      </c>
      <c r="I1759" s="19">
        <f>H1759/F1759</f>
        <v>0.037037037037037</v>
      </c>
      <c r="J1759" s="19">
        <f>H1759/G1759</f>
        <v>0.0357142857142857</v>
      </c>
      <c r="K1759" t="s" s="21">
        <f>IF(J1759&lt;25%,"น้อยกว่า 25%",IF(J1759&gt;=25%,"มากกว่าหรือเท่ากับ 25%",IF(J1759&gt;=35%,"มากกว่าหรือเท่ากับ 35%")))</f>
        <v>18</v>
      </c>
    </row>
    <row r="1760" s="7" customFormat="1" ht="19.15" customHeight="1">
      <c r="A1760" t="s" s="25">
        <v>1526</v>
      </c>
      <c r="B1760" s="26">
        <v>9</v>
      </c>
      <c r="C1760" s="26">
        <v>7</v>
      </c>
      <c r="D1760" t="s" s="25">
        <v>1849</v>
      </c>
      <c r="E1760" t="s" s="25">
        <v>66</v>
      </c>
      <c r="F1760" s="56">
        <v>49</v>
      </c>
      <c r="G1760" s="26">
        <v>55</v>
      </c>
      <c r="H1760" s="18">
        <f>SUM(G1760-F1760)</f>
        <v>6</v>
      </c>
      <c r="I1760" s="19">
        <f>H1760/F1760</f>
        <v>0.122448979591837</v>
      </c>
      <c r="J1760" s="19">
        <f>H1760/G1760</f>
        <v>0.109090909090909</v>
      </c>
      <c r="K1760" t="s" s="21">
        <f>IF(J1760&lt;25%,"น้อยกว่า 25%",IF(J1760&gt;=25%,"มากกว่าหรือเท่ากับ 25%",IF(J1760&gt;=35%,"มากกว่าหรือเท่ากับ 35%")))</f>
        <v>18</v>
      </c>
    </row>
    <row r="1761" s="7" customFormat="1" ht="19.15" customHeight="1">
      <c r="A1761" t="s" s="25">
        <v>1526</v>
      </c>
      <c r="B1761" s="26">
        <v>9</v>
      </c>
      <c r="C1761" s="26">
        <v>41</v>
      </c>
      <c r="D1761" t="s" s="25">
        <v>1850</v>
      </c>
      <c r="E1761" t="s" s="25">
        <v>1427</v>
      </c>
      <c r="F1761" s="56">
        <v>43</v>
      </c>
      <c r="G1761" s="26">
        <v>43</v>
      </c>
      <c r="H1761" s="18">
        <f>SUM(G1761-F1761)</f>
        <v>0</v>
      </c>
      <c r="I1761" s="19">
        <f>H1761/F1761</f>
        <v>0</v>
      </c>
      <c r="J1761" s="19">
        <f>H1761/G1761</f>
        <v>0</v>
      </c>
      <c r="K1761" t="s" s="21">
        <f>IF(J1761&lt;25%,"น้อยกว่า 25%",IF(J1761&gt;=25%,"มากกว่าหรือเท่ากับ 25%",IF(J1761&gt;=35%,"มากกว่าหรือเท่ากับ 35%")))</f>
        <v>18</v>
      </c>
    </row>
    <row r="1762" s="7" customFormat="1" ht="19.15" customHeight="1">
      <c r="A1762" t="s" s="25">
        <v>1526</v>
      </c>
      <c r="B1762" s="26">
        <v>9</v>
      </c>
      <c r="C1762" s="26">
        <v>21</v>
      </c>
      <c r="D1762" t="s" s="25">
        <v>1851</v>
      </c>
      <c r="E1762" t="s" s="25">
        <v>1680</v>
      </c>
      <c r="F1762" s="56">
        <v>39</v>
      </c>
      <c r="G1762" s="26">
        <v>41</v>
      </c>
      <c r="H1762" s="18">
        <f>SUM(G1762-F1762)</f>
        <v>2</v>
      </c>
      <c r="I1762" s="19">
        <f>H1762/F1762</f>
        <v>0.0512820512820513</v>
      </c>
      <c r="J1762" s="19">
        <f>H1762/G1762</f>
        <v>0.048780487804878</v>
      </c>
      <c r="K1762" t="s" s="21">
        <f>IF(J1762&lt;25%,"น้อยกว่า 25%",IF(J1762&gt;=25%,"มากกว่าหรือเท่ากับ 25%",IF(J1762&gt;=35%,"มากกว่าหรือเท่ากับ 35%")))</f>
        <v>18</v>
      </c>
    </row>
    <row r="1763" s="7" customFormat="1" ht="19.15" customHeight="1">
      <c r="A1763" t="s" s="25">
        <v>1526</v>
      </c>
      <c r="B1763" s="26">
        <v>9</v>
      </c>
      <c r="C1763" s="26">
        <v>23</v>
      </c>
      <c r="D1763" t="s" s="25">
        <v>1852</v>
      </c>
      <c r="E1763" t="s" s="25">
        <v>76</v>
      </c>
      <c r="F1763" s="56">
        <v>26</v>
      </c>
      <c r="G1763" s="26">
        <v>28</v>
      </c>
      <c r="H1763" s="18">
        <f>SUM(G1763-F1763)</f>
        <v>2</v>
      </c>
      <c r="I1763" s="19">
        <f>H1763/F1763</f>
        <v>0.0769230769230769</v>
      </c>
      <c r="J1763" s="19">
        <f>H1763/G1763</f>
        <v>0.0714285714285714</v>
      </c>
      <c r="K1763" t="s" s="21">
        <f>IF(J1763&lt;25%,"น้อยกว่า 25%",IF(J1763&gt;=25%,"มากกว่าหรือเท่ากับ 25%",IF(J1763&gt;=35%,"มากกว่าหรือเท่ากับ 35%")))</f>
        <v>18</v>
      </c>
    </row>
    <row r="1764" s="7" customFormat="1" ht="19.15" customHeight="1">
      <c r="A1764" t="s" s="25">
        <v>1526</v>
      </c>
      <c r="B1764" s="26">
        <v>9</v>
      </c>
      <c r="C1764" s="26">
        <v>30</v>
      </c>
      <c r="D1764" t="s" s="25">
        <v>1853</v>
      </c>
      <c r="E1764" t="s" s="25">
        <v>147</v>
      </c>
      <c r="F1764" s="56">
        <v>26</v>
      </c>
      <c r="G1764" s="26">
        <v>27</v>
      </c>
      <c r="H1764" s="18">
        <f>SUM(G1764-F1764)</f>
        <v>1</v>
      </c>
      <c r="I1764" s="19">
        <f>H1764/F1764</f>
        <v>0.0384615384615385</v>
      </c>
      <c r="J1764" s="19">
        <f>H1764/G1764</f>
        <v>0.037037037037037</v>
      </c>
      <c r="K1764" t="s" s="21">
        <f>IF(J1764&lt;25%,"น้อยกว่า 25%",IF(J1764&gt;=25%,"มากกว่าหรือเท่ากับ 25%",IF(J1764&gt;=35%,"มากกว่าหรือเท่ากับ 35%")))</f>
        <v>18</v>
      </c>
    </row>
    <row r="1765" s="7" customFormat="1" ht="19.15" customHeight="1">
      <c r="A1765" t="s" s="25">
        <v>1526</v>
      </c>
      <c r="B1765" s="26">
        <v>9</v>
      </c>
      <c r="C1765" s="26">
        <v>22</v>
      </c>
      <c r="D1765" t="s" s="25">
        <v>1854</v>
      </c>
      <c r="E1765" t="s" s="25">
        <v>106</v>
      </c>
      <c r="F1765" s="56">
        <v>23</v>
      </c>
      <c r="G1765" s="26">
        <v>25</v>
      </c>
      <c r="H1765" s="18">
        <f>SUM(G1765-F1765)</f>
        <v>2</v>
      </c>
      <c r="I1765" s="19">
        <f>H1765/F1765</f>
        <v>0.0869565217391304</v>
      </c>
      <c r="J1765" s="19">
        <f>H1765/G1765</f>
        <v>0.08</v>
      </c>
      <c r="K1765" t="s" s="21">
        <f>IF(J1765&lt;25%,"น้อยกว่า 25%",IF(J1765&gt;=25%,"มากกว่าหรือเท่ากับ 25%",IF(J1765&gt;=35%,"มากกว่าหรือเท่ากับ 35%")))</f>
        <v>18</v>
      </c>
    </row>
    <row r="1766" s="7" customFormat="1" ht="19.15" customHeight="1">
      <c r="A1766" t="s" s="25">
        <v>1526</v>
      </c>
      <c r="B1766" s="26">
        <v>9</v>
      </c>
      <c r="C1766" s="26">
        <v>20</v>
      </c>
      <c r="D1766" t="s" s="25">
        <v>1855</v>
      </c>
      <c r="E1766" t="s" s="25">
        <v>40</v>
      </c>
      <c r="F1766" s="56">
        <v>20</v>
      </c>
      <c r="G1766" s="26">
        <v>20</v>
      </c>
      <c r="H1766" s="18">
        <f>SUM(G1766-F1766)</f>
        <v>0</v>
      </c>
      <c r="I1766" s="19">
        <f>H1766/F1766</f>
        <v>0</v>
      </c>
      <c r="J1766" s="19">
        <f>H1766/G1766</f>
        <v>0</v>
      </c>
      <c r="K1766" t="s" s="21">
        <f>IF(J1766&lt;25%,"น้อยกว่า 25%",IF(J1766&gt;=25%,"มากกว่าหรือเท่ากับ 25%",IF(J1766&gt;=35%,"มากกว่าหรือเท่ากับ 35%")))</f>
        <v>18</v>
      </c>
    </row>
    <row r="1767" s="7" customFormat="1" ht="19.15" customHeight="1">
      <c r="A1767" t="s" s="25">
        <v>1526</v>
      </c>
      <c r="B1767" s="26">
        <v>9</v>
      </c>
      <c r="C1767" s="26">
        <v>43</v>
      </c>
      <c r="D1767" t="s" s="25">
        <v>1856</v>
      </c>
      <c r="E1767" t="s" s="25">
        <v>68</v>
      </c>
      <c r="F1767" s="56">
        <v>14</v>
      </c>
      <c r="G1767" s="26">
        <v>14</v>
      </c>
      <c r="H1767" s="18">
        <f>SUM(G1767-F1767)</f>
        <v>0</v>
      </c>
      <c r="I1767" s="19">
        <f>H1767/F1767</f>
        <v>0</v>
      </c>
      <c r="J1767" s="19">
        <f>H1767/G1767</f>
        <v>0</v>
      </c>
      <c r="K1767" t="s" s="21">
        <f>IF(J1767&lt;25%,"น้อยกว่า 25%",IF(J1767&gt;=25%,"มากกว่าหรือเท่ากับ 25%",IF(J1767&gt;=35%,"มากกว่าหรือเท่ากับ 35%")))</f>
        <v>18</v>
      </c>
    </row>
    <row r="1768" s="7" customFormat="1" ht="19.15" customHeight="1">
      <c r="A1768" t="s" s="66">
        <v>1526</v>
      </c>
      <c r="B1768" s="67">
        <v>10</v>
      </c>
      <c r="C1768" s="67">
        <v>3</v>
      </c>
      <c r="D1768" t="s" s="66">
        <v>1857</v>
      </c>
      <c r="E1768" t="s" s="66">
        <v>84</v>
      </c>
      <c r="F1768" s="68">
        <v>24691</v>
      </c>
      <c r="G1768" s="67">
        <v>30111</v>
      </c>
      <c r="H1768" s="18">
        <f>SUM(G1768-F1768)</f>
        <v>5420</v>
      </c>
      <c r="I1768" s="19">
        <f>H1768/F1768</f>
        <v>0.219513182941153</v>
      </c>
      <c r="J1768" s="19">
        <f>H1768/G1768</f>
        <v>0.180000664209093</v>
      </c>
      <c r="K1768" t="s" s="21">
        <f>IF(J1768&lt;25%,"น้อยกว่า 25%",IF(J1768&gt;=25%,"มากกว่าหรือเท่ากับ 25%",IF(J1768&gt;=35%,"มากกว่าหรือเท่ากับ 35%")))</f>
        <v>18</v>
      </c>
    </row>
    <row r="1769" s="7" customFormat="1" ht="19.15" customHeight="1">
      <c r="A1769" t="s" s="66">
        <v>1526</v>
      </c>
      <c r="B1769" s="67">
        <v>10</v>
      </c>
      <c r="C1769" s="67">
        <v>16</v>
      </c>
      <c r="D1769" t="s" s="66">
        <v>1858</v>
      </c>
      <c r="E1769" t="s" s="66">
        <v>26</v>
      </c>
      <c r="F1769" s="68">
        <v>18967</v>
      </c>
      <c r="G1769" s="67">
        <v>19997</v>
      </c>
      <c r="H1769" s="18">
        <f>SUM(G1769-F1769)</f>
        <v>1030</v>
      </c>
      <c r="I1769" s="19">
        <f>H1769/F1769</f>
        <v>0.0543048452575526</v>
      </c>
      <c r="J1769" s="19">
        <f>H1769/G1769</f>
        <v>0.0515077261589238</v>
      </c>
      <c r="K1769" t="s" s="21">
        <f>IF(J1769&lt;25%,"น้อยกว่า 25%",IF(J1769&gt;=25%,"มากกว่าหรือเท่ากับ 25%",IF(J1769&gt;=35%,"มากกว่าหรือเท่ากับ 35%")))</f>
        <v>18</v>
      </c>
    </row>
    <row r="1770" s="7" customFormat="1" ht="19.15" customHeight="1">
      <c r="A1770" t="s" s="66">
        <v>1526</v>
      </c>
      <c r="B1770" s="67">
        <v>10</v>
      </c>
      <c r="C1770" s="67">
        <v>2</v>
      </c>
      <c r="D1770" t="s" s="66">
        <v>1859</v>
      </c>
      <c r="E1770" t="s" s="66">
        <v>20</v>
      </c>
      <c r="F1770" s="68">
        <v>13036</v>
      </c>
      <c r="G1770" s="67">
        <v>14439</v>
      </c>
      <c r="H1770" s="18">
        <f>SUM(G1770-F1770)</f>
        <v>1403</v>
      </c>
      <c r="I1770" s="19">
        <f>H1770/F1770</f>
        <v>0.107625038355324</v>
      </c>
      <c r="J1770" s="19">
        <f>H1770/G1770</f>
        <v>0.097167393863841</v>
      </c>
      <c r="K1770" t="s" s="21">
        <f>IF(J1770&lt;25%,"น้อยกว่า 25%",IF(J1770&gt;=25%,"มากกว่าหรือเท่ากับ 25%",IF(J1770&gt;=35%,"มากกว่าหรือเท่ากับ 35%")))</f>
        <v>18</v>
      </c>
    </row>
    <row r="1771" s="7" customFormat="1" ht="19.15" customHeight="1">
      <c r="A1771" t="s" s="66">
        <v>1526</v>
      </c>
      <c r="B1771" s="67">
        <v>10</v>
      </c>
      <c r="C1771" s="67">
        <v>14</v>
      </c>
      <c r="D1771" t="s" s="66">
        <v>1860</v>
      </c>
      <c r="E1771" t="s" s="66">
        <v>22</v>
      </c>
      <c r="F1771" s="68">
        <v>8507</v>
      </c>
      <c r="G1771" s="67">
        <v>9588</v>
      </c>
      <c r="H1771" s="18">
        <f>SUM(G1771-F1771)</f>
        <v>1081</v>
      </c>
      <c r="I1771" s="19">
        <f>H1771/F1771</f>
        <v>0.12707182320442</v>
      </c>
      <c r="J1771" s="19">
        <f>H1771/G1771</f>
        <v>0.112745098039216</v>
      </c>
      <c r="K1771" t="s" s="21">
        <f>IF(J1771&lt;25%,"น้อยกว่า 25%",IF(J1771&gt;=25%,"มากกว่าหรือเท่ากับ 25%",IF(J1771&gt;=35%,"มากกว่าหรือเท่ากับ 35%")))</f>
        <v>18</v>
      </c>
    </row>
    <row r="1772" s="7" customFormat="1" ht="19.15" customHeight="1">
      <c r="A1772" t="s" s="66">
        <v>1526</v>
      </c>
      <c r="B1772" s="67">
        <v>10</v>
      </c>
      <c r="C1772" s="67">
        <v>7</v>
      </c>
      <c r="D1772" t="s" s="66">
        <v>1861</v>
      </c>
      <c r="E1772" t="s" s="66">
        <v>60</v>
      </c>
      <c r="F1772" s="68">
        <v>7575</v>
      </c>
      <c r="G1772" s="67">
        <v>7936</v>
      </c>
      <c r="H1772" s="18">
        <f>SUM(G1772-F1772)</f>
        <v>361</v>
      </c>
      <c r="I1772" s="19">
        <f>H1772/F1772</f>
        <v>0.0476567656765677</v>
      </c>
      <c r="J1772" s="19">
        <f>H1772/G1772</f>
        <v>0.0454889112903226</v>
      </c>
      <c r="K1772" t="s" s="21">
        <f>IF(J1772&lt;25%,"น้อยกว่า 25%",IF(J1772&gt;=25%,"มากกว่าหรือเท่ากับ 25%",IF(J1772&gt;=35%,"มากกว่าหรือเท่ากับ 35%")))</f>
        <v>18</v>
      </c>
    </row>
    <row r="1773" s="7" customFormat="1" ht="19.15" customHeight="1">
      <c r="A1773" t="s" s="66">
        <v>1526</v>
      </c>
      <c r="B1773" s="67">
        <v>10</v>
      </c>
      <c r="C1773" s="67">
        <v>24</v>
      </c>
      <c r="D1773" t="s" s="66">
        <v>1862</v>
      </c>
      <c r="E1773" t="s" s="66">
        <v>38</v>
      </c>
      <c r="F1773" s="68">
        <v>2662</v>
      </c>
      <c r="G1773" s="67">
        <v>3100</v>
      </c>
      <c r="H1773" s="18">
        <f>SUM(G1773-F1773)</f>
        <v>438</v>
      </c>
      <c r="I1773" s="19">
        <f>H1773/F1773</f>
        <v>0.164537941397446</v>
      </c>
      <c r="J1773" s="19">
        <f>H1773/G1773</f>
        <v>0.141290322580645</v>
      </c>
      <c r="K1773" t="s" s="21">
        <f>IF(J1773&lt;25%,"น้อยกว่า 25%",IF(J1773&gt;=25%,"มากกว่าหรือเท่ากับ 25%",IF(J1773&gt;=35%,"มากกว่าหรือเท่ากับ 35%")))</f>
        <v>18</v>
      </c>
    </row>
    <row r="1774" s="7" customFormat="1" ht="19.15" customHeight="1">
      <c r="A1774" t="s" s="66">
        <v>1526</v>
      </c>
      <c r="B1774" s="67">
        <v>10</v>
      </c>
      <c r="C1774" s="67">
        <v>15</v>
      </c>
      <c r="D1774" t="s" s="66">
        <v>1863</v>
      </c>
      <c r="E1774" t="s" s="66">
        <v>17</v>
      </c>
      <c r="F1774" s="68">
        <v>717</v>
      </c>
      <c r="G1774" s="67">
        <v>791</v>
      </c>
      <c r="H1774" s="18">
        <f>SUM(G1774-F1774)</f>
        <v>74</v>
      </c>
      <c r="I1774" s="19">
        <f>H1774/F1774</f>
        <v>0.103207810320781</v>
      </c>
      <c r="J1774" s="19">
        <f>H1774/G1774</f>
        <v>0.09355246523388119</v>
      </c>
      <c r="K1774" t="s" s="21">
        <f>IF(J1774&lt;25%,"น้อยกว่า 25%",IF(J1774&gt;=25%,"มากกว่าหรือเท่ากับ 25%",IF(J1774&gt;=35%,"มากกว่าหรือเท่ากับ 35%")))</f>
        <v>18</v>
      </c>
    </row>
    <row r="1775" s="7" customFormat="1" ht="19.15" customHeight="1">
      <c r="A1775" t="s" s="66">
        <v>1526</v>
      </c>
      <c r="B1775" s="67">
        <v>10</v>
      </c>
      <c r="C1775" s="67">
        <v>17</v>
      </c>
      <c r="D1775" t="s" s="66">
        <v>1864</v>
      </c>
      <c r="E1775" t="s" s="66">
        <v>28</v>
      </c>
      <c r="F1775" s="68">
        <v>684</v>
      </c>
      <c r="G1775" s="67">
        <v>744</v>
      </c>
      <c r="H1775" s="18">
        <f>SUM(G1775-F1775)</f>
        <v>60</v>
      </c>
      <c r="I1775" s="19">
        <f>H1775/F1775</f>
        <v>0.087719298245614</v>
      </c>
      <c r="J1775" s="19">
        <f>H1775/G1775</f>
        <v>0.08064516129032261</v>
      </c>
      <c r="K1775" t="s" s="21">
        <f>IF(J1775&lt;25%,"น้อยกว่า 25%",IF(J1775&gt;=25%,"มากกว่าหรือเท่ากับ 25%",IF(J1775&gt;=35%,"มากกว่าหรือเท่ากับ 35%")))</f>
        <v>18</v>
      </c>
    </row>
    <row r="1776" s="7" customFormat="1" ht="19.15" customHeight="1">
      <c r="A1776" t="s" s="66">
        <v>1526</v>
      </c>
      <c r="B1776" s="67">
        <v>10</v>
      </c>
      <c r="C1776" s="67">
        <v>4</v>
      </c>
      <c r="D1776" t="s" s="66">
        <v>1865</v>
      </c>
      <c r="E1776" t="s" s="66">
        <v>34</v>
      </c>
      <c r="F1776" s="68">
        <v>432</v>
      </c>
      <c r="G1776" s="67">
        <v>528</v>
      </c>
      <c r="H1776" s="18">
        <f>SUM(G1776-F1776)</f>
        <v>96</v>
      </c>
      <c r="I1776" s="19">
        <f>H1776/F1776</f>
        <v>0.222222222222222</v>
      </c>
      <c r="J1776" s="19">
        <f>H1776/G1776</f>
        <v>0.181818181818182</v>
      </c>
      <c r="K1776" t="s" s="21">
        <f>IF(J1776&lt;25%,"น้อยกว่า 25%",IF(J1776&gt;=25%,"มากกว่าหรือเท่ากับ 25%",IF(J1776&gt;=35%,"มากกว่าหรือเท่ากับ 35%")))</f>
        <v>18</v>
      </c>
    </row>
    <row r="1777" s="7" customFormat="1" ht="19.15" customHeight="1">
      <c r="A1777" t="s" s="66">
        <v>1526</v>
      </c>
      <c r="B1777" s="67">
        <v>10</v>
      </c>
      <c r="C1777" s="67">
        <v>6</v>
      </c>
      <c r="D1777" t="s" s="66">
        <v>1866</v>
      </c>
      <c r="E1777" t="s" s="66">
        <v>36</v>
      </c>
      <c r="F1777" s="68">
        <v>354</v>
      </c>
      <c r="G1777" s="67">
        <v>385</v>
      </c>
      <c r="H1777" s="18">
        <f>SUM(G1777-F1777)</f>
        <v>31</v>
      </c>
      <c r="I1777" s="19">
        <f>H1777/F1777</f>
        <v>0.08757062146892659</v>
      </c>
      <c r="J1777" s="19">
        <f>H1777/G1777</f>
        <v>0.0805194805194805</v>
      </c>
      <c r="K1777" t="s" s="21">
        <f>IF(J1777&lt;25%,"น้อยกว่า 25%",IF(J1777&gt;=25%,"มากกว่าหรือเท่ากับ 25%",IF(J1777&gt;=35%,"มากกว่าหรือเท่ากับ 35%")))</f>
        <v>18</v>
      </c>
    </row>
    <row r="1778" s="7" customFormat="1" ht="19.15" customHeight="1">
      <c r="A1778" t="s" s="66">
        <v>1526</v>
      </c>
      <c r="B1778" s="67">
        <v>10</v>
      </c>
      <c r="C1778" s="67">
        <v>22</v>
      </c>
      <c r="D1778" t="s" s="66">
        <v>1867</v>
      </c>
      <c r="E1778" t="s" s="66">
        <v>248</v>
      </c>
      <c r="F1778" s="68">
        <v>311</v>
      </c>
      <c r="G1778" s="67">
        <v>327</v>
      </c>
      <c r="H1778" s="18">
        <f>SUM(G1778-F1778)</f>
        <v>16</v>
      </c>
      <c r="I1778" s="19">
        <f>H1778/F1778</f>
        <v>0.0514469453376206</v>
      </c>
      <c r="J1778" s="19">
        <f>H1778/G1778</f>
        <v>0.0489296636085627</v>
      </c>
      <c r="K1778" t="s" s="21">
        <f>IF(J1778&lt;25%,"น้อยกว่า 25%",IF(J1778&gt;=25%,"มากกว่าหรือเท่ากับ 25%",IF(J1778&gt;=35%,"มากกว่าหรือเท่ากับ 35%")))</f>
        <v>18</v>
      </c>
    </row>
    <row r="1779" s="7" customFormat="1" ht="19.15" customHeight="1">
      <c r="A1779" t="s" s="66">
        <v>1526</v>
      </c>
      <c r="B1779" s="67">
        <v>10</v>
      </c>
      <c r="C1779" s="67">
        <v>28</v>
      </c>
      <c r="D1779" t="s" s="66">
        <v>1868</v>
      </c>
      <c r="E1779" t="s" s="66">
        <v>237</v>
      </c>
      <c r="F1779" s="68">
        <v>248</v>
      </c>
      <c r="G1779" s="67">
        <v>306</v>
      </c>
      <c r="H1779" s="18">
        <f>SUM(G1779-F1779)</f>
        <v>58</v>
      </c>
      <c r="I1779" s="19">
        <f>H1779/F1779</f>
        <v>0.233870967741935</v>
      </c>
      <c r="J1779" s="19">
        <f>H1779/G1779</f>
        <v>0.189542483660131</v>
      </c>
      <c r="K1779" t="s" s="21">
        <f>IF(J1779&lt;25%,"น้อยกว่า 25%",IF(J1779&gt;=25%,"มากกว่าหรือเท่ากับ 25%",IF(J1779&gt;=35%,"มากกว่าหรือเท่ากับ 35%")))</f>
        <v>18</v>
      </c>
    </row>
    <row r="1780" s="7" customFormat="1" ht="19.15" customHeight="1">
      <c r="A1780" t="s" s="66">
        <v>1526</v>
      </c>
      <c r="B1780" s="67">
        <v>10</v>
      </c>
      <c r="C1780" s="67">
        <v>27</v>
      </c>
      <c r="D1780" t="s" s="66">
        <v>1869</v>
      </c>
      <c r="E1780" t="s" s="66">
        <v>281</v>
      </c>
      <c r="F1780" s="68">
        <v>225</v>
      </c>
      <c r="G1780" s="67">
        <v>257</v>
      </c>
      <c r="H1780" s="18">
        <f>SUM(G1780-F1780)</f>
        <v>32</v>
      </c>
      <c r="I1780" s="19">
        <f>H1780/F1780</f>
        <v>0.142222222222222</v>
      </c>
      <c r="J1780" s="19">
        <f>H1780/G1780</f>
        <v>0.124513618677043</v>
      </c>
      <c r="K1780" t="s" s="21">
        <f>IF(J1780&lt;25%,"น้อยกว่า 25%",IF(J1780&gt;=25%,"มากกว่าหรือเท่ากับ 25%",IF(J1780&gt;=35%,"มากกว่าหรือเท่ากับ 35%")))</f>
        <v>18</v>
      </c>
    </row>
    <row r="1781" s="7" customFormat="1" ht="19.15" customHeight="1">
      <c r="A1781" t="s" s="66">
        <v>1526</v>
      </c>
      <c r="B1781" s="67">
        <v>10</v>
      </c>
      <c r="C1781" s="67">
        <v>41</v>
      </c>
      <c r="D1781" t="s" s="66">
        <v>1870</v>
      </c>
      <c r="E1781" t="s" s="66">
        <v>147</v>
      </c>
      <c r="F1781" s="68">
        <v>216</v>
      </c>
      <c r="G1781" s="67">
        <v>230</v>
      </c>
      <c r="H1781" s="18">
        <f>SUM(G1781-F1781)</f>
        <v>14</v>
      </c>
      <c r="I1781" s="19">
        <f>H1781/F1781</f>
        <v>0.0648148148148148</v>
      </c>
      <c r="J1781" s="19">
        <f>H1781/G1781</f>
        <v>0.0608695652173913</v>
      </c>
      <c r="K1781" t="s" s="21">
        <f>IF(J1781&lt;25%,"น้อยกว่า 25%",IF(J1781&gt;=25%,"มากกว่าหรือเท่ากับ 25%",IF(J1781&gt;=35%,"มากกว่าหรือเท่ากับ 35%")))</f>
        <v>18</v>
      </c>
    </row>
    <row r="1782" s="7" customFormat="1" ht="19.15" customHeight="1">
      <c r="A1782" t="s" s="66">
        <v>1526</v>
      </c>
      <c r="B1782" s="67">
        <v>10</v>
      </c>
      <c r="C1782" s="67">
        <v>26</v>
      </c>
      <c r="D1782" t="s" s="66">
        <v>1871</v>
      </c>
      <c r="E1782" t="s" s="66">
        <v>24</v>
      </c>
      <c r="F1782" s="68">
        <v>147</v>
      </c>
      <c r="G1782" s="67">
        <v>160</v>
      </c>
      <c r="H1782" s="18">
        <f>SUM(G1782-F1782)</f>
        <v>13</v>
      </c>
      <c r="I1782" s="19">
        <f>H1782/F1782</f>
        <v>0.08843537414965991</v>
      </c>
      <c r="J1782" s="19">
        <f>H1782/G1782</f>
        <v>0.08125</v>
      </c>
      <c r="K1782" t="s" s="21">
        <f>IF(J1782&lt;25%,"น้อยกว่า 25%",IF(J1782&gt;=25%,"มากกว่าหรือเท่ากับ 25%",IF(J1782&gt;=35%,"มากกว่าหรือเท่ากับ 35%")))</f>
        <v>18</v>
      </c>
    </row>
    <row r="1783" s="7" customFormat="1" ht="19.15" customHeight="1">
      <c r="A1783" t="s" s="66">
        <v>1526</v>
      </c>
      <c r="B1783" s="67">
        <v>10</v>
      </c>
      <c r="C1783" s="67">
        <v>5</v>
      </c>
      <c r="D1783" t="s" s="66">
        <v>1872</v>
      </c>
      <c r="E1783" t="s" s="66">
        <v>30</v>
      </c>
      <c r="F1783" s="68">
        <v>122</v>
      </c>
      <c r="G1783" s="67">
        <v>129</v>
      </c>
      <c r="H1783" s="18">
        <f>SUM(G1783-F1783)</f>
        <v>7</v>
      </c>
      <c r="I1783" s="19">
        <f>H1783/F1783</f>
        <v>0.0573770491803279</v>
      </c>
      <c r="J1783" s="19">
        <f>H1783/G1783</f>
        <v>0.0542635658914729</v>
      </c>
      <c r="K1783" t="s" s="21">
        <f>IF(J1783&lt;25%,"น้อยกว่า 25%",IF(J1783&gt;=25%,"มากกว่าหรือเท่ากับ 25%",IF(J1783&gt;=35%,"มากกว่าหรือเท่ากับ 35%")))</f>
        <v>18</v>
      </c>
    </row>
    <row r="1784" s="7" customFormat="1" ht="19.15" customHeight="1">
      <c r="A1784" t="s" s="66">
        <v>1526</v>
      </c>
      <c r="B1784" s="67">
        <v>10</v>
      </c>
      <c r="C1784" s="67">
        <v>32</v>
      </c>
      <c r="D1784" t="s" s="66">
        <v>1873</v>
      </c>
      <c r="E1784" t="s" s="66">
        <v>72</v>
      </c>
      <c r="F1784" s="68">
        <v>120</v>
      </c>
      <c r="G1784" s="67">
        <v>129</v>
      </c>
      <c r="H1784" s="18">
        <f>SUM(G1784-F1784)</f>
        <v>9</v>
      </c>
      <c r="I1784" s="19">
        <f>H1784/F1784</f>
        <v>0.075</v>
      </c>
      <c r="J1784" s="19">
        <f>H1784/G1784</f>
        <v>0.0697674418604651</v>
      </c>
      <c r="K1784" t="s" s="21">
        <f>IF(J1784&lt;25%,"น้อยกว่า 25%",IF(J1784&gt;=25%,"มากกว่าหรือเท่ากับ 25%",IF(J1784&gt;=35%,"มากกว่าหรือเท่ากับ 35%")))</f>
        <v>18</v>
      </c>
    </row>
    <row r="1785" s="7" customFormat="1" ht="19.15" customHeight="1">
      <c r="A1785" t="s" s="66">
        <v>1526</v>
      </c>
      <c r="B1785" s="67">
        <v>10</v>
      </c>
      <c r="C1785" s="67">
        <v>19</v>
      </c>
      <c r="D1785" t="s" s="66">
        <v>1874</v>
      </c>
      <c r="E1785" t="s" s="66">
        <v>40</v>
      </c>
      <c r="F1785" s="68">
        <v>106</v>
      </c>
      <c r="G1785" s="67">
        <v>123</v>
      </c>
      <c r="H1785" s="18">
        <f>SUM(G1785-F1785)</f>
        <v>17</v>
      </c>
      <c r="I1785" s="19">
        <f>H1785/F1785</f>
        <v>0.160377358490566</v>
      </c>
      <c r="J1785" s="19">
        <f>H1785/G1785</f>
        <v>0.138211382113821</v>
      </c>
      <c r="K1785" t="s" s="21">
        <f>IF(J1785&lt;25%,"น้อยกว่า 25%",IF(J1785&gt;=25%,"มากกว่าหรือเท่ากับ 25%",IF(J1785&gt;=35%,"มากกว่าหรือเท่ากับ 35%")))</f>
        <v>18</v>
      </c>
    </row>
    <row r="1786" s="7" customFormat="1" ht="19.15" customHeight="1">
      <c r="A1786" t="s" s="66">
        <v>1526</v>
      </c>
      <c r="B1786" s="67">
        <v>10</v>
      </c>
      <c r="C1786" s="67">
        <v>8</v>
      </c>
      <c r="D1786" t="s" s="66">
        <v>1875</v>
      </c>
      <c r="E1786" t="s" s="66">
        <v>42</v>
      </c>
      <c r="F1786" s="68">
        <v>114</v>
      </c>
      <c r="G1786" s="67">
        <v>121</v>
      </c>
      <c r="H1786" s="18">
        <f>SUM(G1786-F1786)</f>
        <v>7</v>
      </c>
      <c r="I1786" s="19">
        <f>H1786/F1786</f>
        <v>0.0614035087719298</v>
      </c>
      <c r="J1786" s="19">
        <f>H1786/G1786</f>
        <v>0.0578512396694215</v>
      </c>
      <c r="K1786" t="s" s="21">
        <f>IF(J1786&lt;25%,"น้อยกว่า 25%",IF(J1786&gt;=25%,"มากกว่าหรือเท่ากับ 25%",IF(J1786&gt;=35%,"มากกว่าหรือเท่ากับ 35%")))</f>
        <v>18</v>
      </c>
    </row>
    <row r="1787" s="7" customFormat="1" ht="19.15" customHeight="1">
      <c r="A1787" t="s" s="66">
        <v>1526</v>
      </c>
      <c r="B1787" s="67">
        <v>10</v>
      </c>
      <c r="C1787" s="67">
        <v>12</v>
      </c>
      <c r="D1787" t="s" s="66">
        <v>1876</v>
      </c>
      <c r="E1787" t="s" s="66">
        <v>48</v>
      </c>
      <c r="F1787" s="68">
        <v>93</v>
      </c>
      <c r="G1787" s="67">
        <v>97</v>
      </c>
      <c r="H1787" s="18">
        <f>SUM(G1787-F1787)</f>
        <v>4</v>
      </c>
      <c r="I1787" s="19">
        <f>H1787/F1787</f>
        <v>0.043010752688172</v>
      </c>
      <c r="J1787" s="19">
        <f>H1787/G1787</f>
        <v>0.0412371134020619</v>
      </c>
      <c r="K1787" t="s" s="21">
        <f>IF(J1787&lt;25%,"น้อยกว่า 25%",IF(J1787&gt;=25%,"มากกว่าหรือเท่ากับ 25%",IF(J1787&gt;=35%,"มากกว่าหรือเท่ากับ 35%")))</f>
        <v>18</v>
      </c>
    </row>
    <row r="1788" s="7" customFormat="1" ht="19.15" customHeight="1">
      <c r="A1788" t="s" s="66">
        <v>1526</v>
      </c>
      <c r="B1788" s="67">
        <v>10</v>
      </c>
      <c r="C1788" s="67">
        <v>30</v>
      </c>
      <c r="D1788" t="s" s="66">
        <v>1877</v>
      </c>
      <c r="E1788" t="s" s="66">
        <v>62</v>
      </c>
      <c r="F1788" s="68">
        <v>82</v>
      </c>
      <c r="G1788" s="67">
        <v>87</v>
      </c>
      <c r="H1788" s="18">
        <f>SUM(G1788-F1788)</f>
        <v>5</v>
      </c>
      <c r="I1788" s="19">
        <f>H1788/F1788</f>
        <v>0.0609756097560976</v>
      </c>
      <c r="J1788" s="19">
        <f>H1788/G1788</f>
        <v>0.0574712643678161</v>
      </c>
      <c r="K1788" t="s" s="21">
        <f>IF(J1788&lt;25%,"น้อยกว่า 25%",IF(J1788&gt;=25%,"มากกว่าหรือเท่ากับ 25%",IF(J1788&gt;=35%,"มากกว่าหรือเท่ากับ 35%")))</f>
        <v>18</v>
      </c>
    </row>
    <row r="1789" s="7" customFormat="1" ht="19.15" customHeight="1">
      <c r="A1789" t="s" s="66">
        <v>1526</v>
      </c>
      <c r="B1789" s="67">
        <v>10</v>
      </c>
      <c r="C1789" s="67">
        <v>29</v>
      </c>
      <c r="D1789" t="s" s="66">
        <v>1878</v>
      </c>
      <c r="E1789" t="s" s="66">
        <v>52</v>
      </c>
      <c r="F1789" s="68">
        <v>63</v>
      </c>
      <c r="G1789" s="67">
        <v>77</v>
      </c>
      <c r="H1789" s="18">
        <f>SUM(G1789-F1789)</f>
        <v>14</v>
      </c>
      <c r="I1789" s="19">
        <f>H1789/F1789</f>
        <v>0.222222222222222</v>
      </c>
      <c r="J1789" s="19">
        <f>H1789/G1789</f>
        <v>0.181818181818182</v>
      </c>
      <c r="K1789" t="s" s="21">
        <f>IF(J1789&lt;25%,"น้อยกว่า 25%",IF(J1789&gt;=25%,"มากกว่าหรือเท่ากับ 25%",IF(J1789&gt;=35%,"มากกว่าหรือเท่ากับ 35%")))</f>
        <v>18</v>
      </c>
    </row>
    <row r="1790" s="7" customFormat="1" ht="19.15" customHeight="1">
      <c r="A1790" t="s" s="66">
        <v>1526</v>
      </c>
      <c r="B1790" s="67">
        <v>10</v>
      </c>
      <c r="C1790" s="67">
        <v>18</v>
      </c>
      <c r="D1790" t="s" s="66">
        <v>1879</v>
      </c>
      <c r="E1790" t="s" s="66">
        <v>101</v>
      </c>
      <c r="F1790" s="68">
        <v>74</v>
      </c>
      <c r="G1790" s="67">
        <v>75</v>
      </c>
      <c r="H1790" s="18">
        <f>SUM(G1790-F1790)</f>
        <v>1</v>
      </c>
      <c r="I1790" s="19">
        <f>H1790/F1790</f>
        <v>0.0135135135135135</v>
      </c>
      <c r="J1790" s="19">
        <f>H1790/G1790</f>
        <v>0.0133333333333333</v>
      </c>
      <c r="K1790" t="s" s="21">
        <f>IF(J1790&lt;25%,"น้อยกว่า 25%",IF(J1790&gt;=25%,"มากกว่าหรือเท่ากับ 25%",IF(J1790&gt;=35%,"มากกว่าหรือเท่ากับ 35%")))</f>
        <v>18</v>
      </c>
    </row>
    <row r="1791" s="7" customFormat="1" ht="19.15" customHeight="1">
      <c r="A1791" t="s" s="66">
        <v>1526</v>
      </c>
      <c r="B1791" s="67">
        <v>10</v>
      </c>
      <c r="C1791" s="67">
        <v>44</v>
      </c>
      <c r="D1791" t="s" s="66">
        <v>1880</v>
      </c>
      <c r="E1791" t="s" s="66">
        <v>173</v>
      </c>
      <c r="F1791" s="68">
        <v>50</v>
      </c>
      <c r="G1791" s="67">
        <v>57</v>
      </c>
      <c r="H1791" s="18">
        <f>SUM(G1791-F1791)</f>
        <v>7</v>
      </c>
      <c r="I1791" s="19">
        <f>H1791/F1791</f>
        <v>0.14</v>
      </c>
      <c r="J1791" s="19">
        <f>H1791/G1791</f>
        <v>0.12280701754386</v>
      </c>
      <c r="K1791" t="s" s="21">
        <f>IF(J1791&lt;25%,"น้อยกว่า 25%",IF(J1791&gt;=25%,"มากกว่าหรือเท่ากับ 25%",IF(J1791&gt;=35%,"มากกว่าหรือเท่ากับ 35%")))</f>
        <v>18</v>
      </c>
    </row>
    <row r="1792" s="7" customFormat="1" ht="19.15" customHeight="1">
      <c r="A1792" t="s" s="66">
        <v>1526</v>
      </c>
      <c r="B1792" s="67">
        <v>10</v>
      </c>
      <c r="C1792" s="67">
        <v>9</v>
      </c>
      <c r="D1792" t="s" s="66">
        <v>1881</v>
      </c>
      <c r="E1792" t="s" s="66">
        <v>1680</v>
      </c>
      <c r="F1792" s="68">
        <v>49</v>
      </c>
      <c r="G1792" s="67">
        <v>50</v>
      </c>
      <c r="H1792" s="18">
        <f>SUM(G1792-F1792)</f>
        <v>1</v>
      </c>
      <c r="I1792" s="19">
        <f>H1792/F1792</f>
        <v>0.0204081632653061</v>
      </c>
      <c r="J1792" s="19">
        <f>H1792/G1792</f>
        <v>0.02</v>
      </c>
      <c r="K1792" t="s" s="21">
        <f>IF(J1792&lt;25%,"น้อยกว่า 25%",IF(J1792&gt;=25%,"มากกว่าหรือเท่ากับ 25%",IF(J1792&gt;=35%,"มากกว่าหรือเท่ากับ 35%")))</f>
        <v>18</v>
      </c>
    </row>
    <row r="1793" s="7" customFormat="1" ht="19.15" customHeight="1">
      <c r="A1793" t="s" s="66">
        <v>1526</v>
      </c>
      <c r="B1793" s="67">
        <v>10</v>
      </c>
      <c r="C1793" s="67">
        <v>10</v>
      </c>
      <c r="D1793" t="s" s="66">
        <v>1882</v>
      </c>
      <c r="E1793" t="s" s="66">
        <v>64</v>
      </c>
      <c r="F1793" s="68">
        <v>43</v>
      </c>
      <c r="G1793" s="67">
        <v>48</v>
      </c>
      <c r="H1793" s="18">
        <f>SUM(G1793-F1793)</f>
        <v>5</v>
      </c>
      <c r="I1793" s="19">
        <f>H1793/F1793</f>
        <v>0.116279069767442</v>
      </c>
      <c r="J1793" s="19">
        <f>H1793/G1793</f>
        <v>0.104166666666667</v>
      </c>
      <c r="K1793" t="s" s="21">
        <f>IF(J1793&lt;25%,"น้อยกว่า 25%",IF(J1793&gt;=25%,"มากกว่าหรือเท่ากับ 25%",IF(J1793&gt;=35%,"มากกว่าหรือเท่ากับ 35%")))</f>
        <v>18</v>
      </c>
    </row>
    <row r="1794" s="7" customFormat="1" ht="19.15" customHeight="1">
      <c r="A1794" t="s" s="66">
        <v>1526</v>
      </c>
      <c r="B1794" s="67">
        <v>10</v>
      </c>
      <c r="C1794" s="67">
        <v>31</v>
      </c>
      <c r="D1794" t="s" s="66">
        <v>1883</v>
      </c>
      <c r="E1794" t="s" s="66">
        <v>116</v>
      </c>
      <c r="F1794" s="68">
        <v>41</v>
      </c>
      <c r="G1794" s="67">
        <v>47</v>
      </c>
      <c r="H1794" s="18">
        <f>SUM(G1794-F1794)</f>
        <v>6</v>
      </c>
      <c r="I1794" s="19">
        <f>H1794/F1794</f>
        <v>0.146341463414634</v>
      </c>
      <c r="J1794" s="19">
        <f>H1794/G1794</f>
        <v>0.127659574468085</v>
      </c>
      <c r="K1794" t="s" s="21">
        <f>IF(J1794&lt;25%,"น้อยกว่า 25%",IF(J1794&gt;=25%,"มากกว่าหรือเท่ากับ 25%",IF(J1794&gt;=35%,"มากกว่าหรือเท่ากับ 35%")))</f>
        <v>18</v>
      </c>
    </row>
    <row r="1795" s="7" customFormat="1" ht="19.15" customHeight="1">
      <c r="A1795" t="s" s="66">
        <v>1526</v>
      </c>
      <c r="B1795" s="67">
        <v>10</v>
      </c>
      <c r="C1795" s="67">
        <v>21</v>
      </c>
      <c r="D1795" t="s" s="66">
        <v>1884</v>
      </c>
      <c r="E1795" t="s" s="66">
        <v>1537</v>
      </c>
      <c r="F1795" s="68">
        <v>35</v>
      </c>
      <c r="G1795" s="67">
        <v>39</v>
      </c>
      <c r="H1795" s="18">
        <f>SUM(G1795-F1795)</f>
        <v>4</v>
      </c>
      <c r="I1795" s="19">
        <f>H1795/F1795</f>
        <v>0.114285714285714</v>
      </c>
      <c r="J1795" s="19">
        <f>H1795/G1795</f>
        <v>0.102564102564103</v>
      </c>
      <c r="K1795" t="s" s="21">
        <f>IF(J1795&lt;25%,"น้อยกว่า 25%",IF(J1795&gt;=25%,"มากกว่าหรือเท่ากับ 25%",IF(J1795&gt;=35%,"มากกว่าหรือเท่ากับ 35%")))</f>
        <v>18</v>
      </c>
    </row>
    <row r="1796" s="7" customFormat="1" ht="19.15" customHeight="1">
      <c r="A1796" t="s" s="66">
        <v>1526</v>
      </c>
      <c r="B1796" s="67">
        <v>10</v>
      </c>
      <c r="C1796" s="67">
        <v>23</v>
      </c>
      <c r="D1796" t="s" s="66">
        <v>1885</v>
      </c>
      <c r="E1796" t="s" s="66">
        <v>76</v>
      </c>
      <c r="F1796" s="68">
        <v>31</v>
      </c>
      <c r="G1796" s="67">
        <v>39</v>
      </c>
      <c r="H1796" s="18">
        <f>SUM(G1796-F1796)</f>
        <v>8</v>
      </c>
      <c r="I1796" s="19">
        <f>H1796/F1796</f>
        <v>0.258064516129032</v>
      </c>
      <c r="J1796" s="19">
        <f>H1796/G1796</f>
        <v>0.205128205128205</v>
      </c>
      <c r="K1796" t="s" s="21">
        <f>IF(J1796&lt;25%,"น้อยกว่า 25%",IF(J1796&gt;=25%,"มากกว่าหรือเท่ากับ 25%",IF(J1796&gt;=35%,"มากกว่าหรือเท่ากับ 35%")))</f>
        <v>18</v>
      </c>
    </row>
    <row r="1797" s="7" customFormat="1" ht="19.15" customHeight="1">
      <c r="A1797" t="s" s="66">
        <v>1526</v>
      </c>
      <c r="B1797" s="67">
        <v>10</v>
      </c>
      <c r="C1797" s="67">
        <v>34</v>
      </c>
      <c r="D1797" t="s" s="66">
        <v>1886</v>
      </c>
      <c r="E1797" t="s" s="66">
        <v>1546</v>
      </c>
      <c r="F1797" s="68">
        <v>36</v>
      </c>
      <c r="G1797" s="67">
        <v>39</v>
      </c>
      <c r="H1797" s="18">
        <f>SUM(G1797-F1797)</f>
        <v>3</v>
      </c>
      <c r="I1797" s="19">
        <f>H1797/F1797</f>
        <v>0.0833333333333333</v>
      </c>
      <c r="J1797" s="19">
        <f>H1797/G1797</f>
        <v>0.0769230769230769</v>
      </c>
      <c r="K1797" t="s" s="21">
        <f>IF(J1797&lt;25%,"น้อยกว่า 25%",IF(J1797&gt;=25%,"มากกว่าหรือเท่ากับ 25%",IF(J1797&gt;=35%,"มากกว่าหรือเท่ากับ 35%")))</f>
        <v>18</v>
      </c>
    </row>
    <row r="1798" s="7" customFormat="1" ht="19.15" customHeight="1">
      <c r="A1798" t="s" s="66">
        <v>1526</v>
      </c>
      <c r="B1798" s="67">
        <v>10</v>
      </c>
      <c r="C1798" s="67">
        <v>37</v>
      </c>
      <c r="D1798" t="s" s="66">
        <v>1887</v>
      </c>
      <c r="E1798" t="s" s="66">
        <v>1287</v>
      </c>
      <c r="F1798" s="68">
        <v>31</v>
      </c>
      <c r="G1798" s="67">
        <v>33</v>
      </c>
      <c r="H1798" s="18">
        <f>SUM(G1798-F1798)</f>
        <v>2</v>
      </c>
      <c r="I1798" s="19">
        <f>H1798/F1798</f>
        <v>0.0645161290322581</v>
      </c>
      <c r="J1798" s="19">
        <f>H1798/G1798</f>
        <v>0.0606060606060606</v>
      </c>
      <c r="K1798" t="s" s="21">
        <f>IF(J1798&lt;25%,"น้อยกว่า 25%",IF(J1798&gt;=25%,"มากกว่าหรือเท่ากับ 25%",IF(J1798&gt;=35%,"มากกว่าหรือเท่ากับ 35%")))</f>
        <v>18</v>
      </c>
    </row>
    <row r="1799" s="7" customFormat="1" ht="19.15" customHeight="1">
      <c r="A1799" t="s" s="66">
        <v>1526</v>
      </c>
      <c r="B1799" s="67">
        <v>10</v>
      </c>
      <c r="C1799" s="67">
        <v>42</v>
      </c>
      <c r="D1799" t="s" s="66">
        <v>1888</v>
      </c>
      <c r="E1799" t="s" s="66">
        <v>32</v>
      </c>
      <c r="F1799" s="68">
        <v>31</v>
      </c>
      <c r="G1799" s="67">
        <v>32</v>
      </c>
      <c r="H1799" s="18">
        <f>SUM(G1799-F1799)</f>
        <v>1</v>
      </c>
      <c r="I1799" s="19">
        <f>H1799/F1799</f>
        <v>0.032258064516129</v>
      </c>
      <c r="J1799" s="19">
        <f>H1799/G1799</f>
        <v>0.03125</v>
      </c>
      <c r="K1799" t="s" s="21">
        <f>IF(J1799&lt;25%,"น้อยกว่า 25%",IF(J1799&gt;=25%,"มากกว่าหรือเท่ากับ 25%",IF(J1799&gt;=35%,"มากกว่าหรือเท่ากับ 35%")))</f>
        <v>18</v>
      </c>
    </row>
    <row r="1800" s="7" customFormat="1" ht="19.15" customHeight="1">
      <c r="A1800" t="s" s="66">
        <v>1526</v>
      </c>
      <c r="B1800" s="67">
        <v>10</v>
      </c>
      <c r="C1800" s="67">
        <v>36</v>
      </c>
      <c r="D1800" t="s" s="66">
        <v>1889</v>
      </c>
      <c r="E1800" t="s" s="66">
        <v>1559</v>
      </c>
      <c r="F1800" s="68">
        <v>22</v>
      </c>
      <c r="G1800" s="67">
        <v>28</v>
      </c>
      <c r="H1800" s="18">
        <f>SUM(G1800-F1800)</f>
        <v>6</v>
      </c>
      <c r="I1800" s="19">
        <f>H1800/F1800</f>
        <v>0.272727272727273</v>
      </c>
      <c r="J1800" s="19">
        <f>H1800/G1800</f>
        <v>0.214285714285714</v>
      </c>
      <c r="K1800" t="s" s="21">
        <f>IF(J1800&lt;25%,"น้อยกว่า 25%",IF(J1800&gt;=25%,"มากกว่าหรือเท่ากับ 25%",IF(J1800&gt;=35%,"มากกว่าหรือเท่ากับ 35%")))</f>
        <v>18</v>
      </c>
    </row>
    <row r="1801" s="7" customFormat="1" ht="19.15" customHeight="1">
      <c r="A1801" t="s" s="66">
        <v>1526</v>
      </c>
      <c r="B1801" s="67">
        <v>10</v>
      </c>
      <c r="C1801" s="67">
        <v>20</v>
      </c>
      <c r="D1801" t="s" s="66">
        <v>1890</v>
      </c>
      <c r="E1801" t="s" s="66">
        <v>74</v>
      </c>
      <c r="F1801" s="68">
        <v>21</v>
      </c>
      <c r="G1801" s="67">
        <v>22</v>
      </c>
      <c r="H1801" s="18">
        <f>SUM(G1801-F1801)</f>
        <v>1</v>
      </c>
      <c r="I1801" s="19">
        <f>H1801/F1801</f>
        <v>0.0476190476190476</v>
      </c>
      <c r="J1801" s="19">
        <f>H1801/G1801</f>
        <v>0.0454545454545455</v>
      </c>
      <c r="K1801" t="s" s="21">
        <f>IF(J1801&lt;25%,"น้อยกว่า 25%",IF(J1801&gt;=25%,"มากกว่าหรือเท่ากับ 25%",IF(J1801&gt;=35%,"มากกว่าหรือเท่ากับ 35%")))</f>
        <v>18</v>
      </c>
    </row>
    <row r="1802" s="7" customFormat="1" ht="19.15" customHeight="1">
      <c r="A1802" t="s" s="66">
        <v>1526</v>
      </c>
      <c r="B1802" s="67">
        <v>10</v>
      </c>
      <c r="C1802" s="67">
        <v>35</v>
      </c>
      <c r="D1802" t="s" s="66">
        <v>1891</v>
      </c>
      <c r="E1802" t="s" s="66">
        <v>245</v>
      </c>
      <c r="F1802" s="68">
        <v>18</v>
      </c>
      <c r="G1802" s="67">
        <v>20</v>
      </c>
      <c r="H1802" s="18">
        <f>SUM(G1802-F1802)</f>
        <v>2</v>
      </c>
      <c r="I1802" s="19">
        <f>H1802/F1802</f>
        <v>0.111111111111111</v>
      </c>
      <c r="J1802" s="19">
        <f>H1802/G1802</f>
        <v>0.1</v>
      </c>
      <c r="K1802" t="s" s="21">
        <f>IF(J1802&lt;25%,"น้อยกว่า 25%",IF(J1802&gt;=25%,"มากกว่าหรือเท่ากับ 25%",IF(J1802&gt;=35%,"มากกว่าหรือเท่ากับ 35%")))</f>
        <v>18</v>
      </c>
    </row>
    <row r="1803" s="7" customFormat="1" ht="19.15" customHeight="1">
      <c r="A1803" t="s" s="66">
        <v>1526</v>
      </c>
      <c r="B1803" s="67">
        <v>10</v>
      </c>
      <c r="C1803" s="67">
        <v>39</v>
      </c>
      <c r="D1803" t="s" s="66">
        <v>1892</v>
      </c>
      <c r="E1803" t="s" s="66">
        <v>153</v>
      </c>
      <c r="F1803" s="68">
        <v>14</v>
      </c>
      <c r="G1803" s="67">
        <v>16</v>
      </c>
      <c r="H1803" s="18">
        <f>SUM(G1803-F1803)</f>
        <v>2</v>
      </c>
      <c r="I1803" s="19">
        <f>H1803/F1803</f>
        <v>0.142857142857143</v>
      </c>
      <c r="J1803" s="19">
        <f>H1803/G1803</f>
        <v>0.125</v>
      </c>
      <c r="K1803" t="s" s="21">
        <f>IF(J1803&lt;25%,"น้อยกว่า 25%",IF(J1803&gt;=25%,"มากกว่าหรือเท่ากับ 25%",IF(J1803&gt;=35%,"มากกว่าหรือเท่ากับ 35%")))</f>
        <v>18</v>
      </c>
    </row>
    <row r="1804" s="7" customFormat="1" ht="19.15" customHeight="1">
      <c r="A1804" t="s" s="66">
        <v>1526</v>
      </c>
      <c r="B1804" s="67">
        <v>10</v>
      </c>
      <c r="C1804" s="67">
        <v>25</v>
      </c>
      <c r="D1804" t="s" s="66">
        <v>1893</v>
      </c>
      <c r="E1804" t="s" s="66">
        <v>106</v>
      </c>
      <c r="F1804" s="68">
        <v>11</v>
      </c>
      <c r="G1804" s="67">
        <v>14</v>
      </c>
      <c r="H1804" s="18">
        <f>SUM(G1804-F1804)</f>
        <v>3</v>
      </c>
      <c r="I1804" s="19">
        <f>H1804/F1804</f>
        <v>0.272727272727273</v>
      </c>
      <c r="J1804" s="19">
        <f>H1804/G1804</f>
        <v>0.214285714285714</v>
      </c>
      <c r="K1804" t="s" s="21">
        <f>IF(J1804&lt;25%,"น้อยกว่า 25%",IF(J1804&gt;=25%,"มากกว่าหรือเท่ากับ 25%",IF(J1804&gt;=35%,"มากกว่าหรือเท่ากับ 35%")))</f>
        <v>18</v>
      </c>
    </row>
    <row r="1805" s="7" customFormat="1" ht="19.15" customHeight="1">
      <c r="A1805" t="s" s="66">
        <v>1526</v>
      </c>
      <c r="B1805" s="67">
        <v>10</v>
      </c>
      <c r="C1805" s="67">
        <v>33</v>
      </c>
      <c r="D1805" t="s" s="66">
        <v>1894</v>
      </c>
      <c r="E1805" t="s" s="66">
        <v>119</v>
      </c>
      <c r="F1805" s="68">
        <v>10</v>
      </c>
      <c r="G1805" s="67">
        <v>13</v>
      </c>
      <c r="H1805" s="18">
        <f>SUM(G1805-F1805)</f>
        <v>3</v>
      </c>
      <c r="I1805" s="19">
        <f>H1805/F1805</f>
        <v>0.3</v>
      </c>
      <c r="J1805" s="19">
        <f>H1805/G1805</f>
        <v>0.230769230769231</v>
      </c>
      <c r="K1805" t="s" s="21">
        <f>IF(J1805&lt;25%,"น้อยกว่า 25%",IF(J1805&gt;=25%,"มากกว่าหรือเท่ากับ 25%",IF(J1805&gt;=35%,"มากกว่าหรือเท่ากับ 35%")))</f>
        <v>18</v>
      </c>
    </row>
    <row r="1806" s="7" customFormat="1" ht="19.15" customHeight="1">
      <c r="A1806" t="s" s="16">
        <v>1526</v>
      </c>
      <c r="B1806" s="17">
        <v>8</v>
      </c>
      <c r="C1806" s="17">
        <v>7</v>
      </c>
      <c r="D1806" t="s" s="16">
        <v>1895</v>
      </c>
      <c r="E1806" t="s" s="16">
        <v>101</v>
      </c>
      <c r="F1806" s="58">
        <v>236</v>
      </c>
      <c r="G1806" s="32">
        <v>177</v>
      </c>
      <c r="H1806" s="18">
        <f>SUM(G1806-F1806)</f>
        <v>-59</v>
      </c>
      <c r="I1806" s="19">
        <f>H1806/F1806</f>
        <v>-0.25</v>
      </c>
      <c r="J1806" s="19">
        <f>H1806/G1806</f>
        <v>-0.333333333333333</v>
      </c>
    </row>
    <row r="1807" s="7" customFormat="1" ht="19.15" customHeight="1">
      <c r="A1807" t="s" s="16">
        <v>1526</v>
      </c>
      <c r="B1807" s="17">
        <v>9</v>
      </c>
      <c r="C1807" s="17">
        <v>2</v>
      </c>
      <c r="D1807" t="s" s="16">
        <v>1896</v>
      </c>
      <c r="E1807" t="s" s="16">
        <v>48</v>
      </c>
      <c r="F1807" s="59">
        <v>156</v>
      </c>
      <c r="G1807" s="30">
        <v>334</v>
      </c>
      <c r="H1807" s="18">
        <f>SUM(G1807-F1807)</f>
        <v>178</v>
      </c>
      <c r="I1807" s="19">
        <f>H1807/F1807</f>
        <v>1.14102564102564</v>
      </c>
      <c r="J1807" s="19">
        <f>H1807/G1807</f>
        <v>0.532934131736527</v>
      </c>
      <c r="K1807" t="s" s="21">
        <f>IF(J1807&lt;25%,"น้อยกว่า 25%",IF(J1807&gt;=25%,"มากกว่าหรือเท่ากับ 25%",IF(J1807&gt;=35%,"มากกว่าหรือเท่ากับ 35%")))</f>
        <v>122</v>
      </c>
    </row>
    <row r="1808" s="7" customFormat="1" ht="19.15" customHeight="1">
      <c r="A1808" t="s" s="16">
        <v>1526</v>
      </c>
      <c r="B1808" s="17">
        <v>10</v>
      </c>
      <c r="C1808" s="17">
        <v>38</v>
      </c>
      <c r="D1808" t="s" s="16">
        <v>1897</v>
      </c>
      <c r="E1808" t="s" s="16">
        <v>1091</v>
      </c>
      <c r="F1808" s="59">
        <v>42</v>
      </c>
      <c r="G1808" s="30">
        <v>186</v>
      </c>
      <c r="H1808" s="18">
        <f>SUM(G1808-F1808)</f>
        <v>144</v>
      </c>
      <c r="I1808" s="19">
        <f>H1808/F1808</f>
        <v>3.42857142857143</v>
      </c>
      <c r="J1808" s="19">
        <f>H1808/G1808</f>
        <v>0.774193548387097</v>
      </c>
      <c r="K1808" t="s" s="21">
        <f>IF(J1808&lt;25%,"น้อยกว่า 25%",IF(J1808&gt;=25%,"มากกว่าหรือเท่ากับ 25%",IF(J1808&gt;=35%,"มากกว่าหรือเท่ากับ 35%")))</f>
        <v>122</v>
      </c>
    </row>
    <row r="1809" s="7" customFormat="1" ht="19.15" customHeight="1">
      <c r="A1809" t="s" s="16">
        <v>1526</v>
      </c>
      <c r="B1809" s="17">
        <v>7</v>
      </c>
      <c r="C1809" s="17">
        <v>28</v>
      </c>
      <c r="D1809" t="s" s="16">
        <v>1898</v>
      </c>
      <c r="E1809" t="s" s="16">
        <v>1091</v>
      </c>
      <c r="F1809" s="59">
        <v>128</v>
      </c>
      <c r="G1809" s="30">
        <v>263</v>
      </c>
      <c r="H1809" s="18">
        <f>SUM(G1809-F1809)</f>
        <v>135</v>
      </c>
      <c r="I1809" s="19">
        <f>H1809/F1809</f>
        <v>1.0546875</v>
      </c>
      <c r="J1809" s="19">
        <f>H1809/G1809</f>
        <v>0.513307984790875</v>
      </c>
      <c r="K1809" t="s" s="21">
        <f>IF(J1809&lt;25%,"น้อยกว่า 25%",IF(J1809&gt;=25%,"มากกว่าหรือเท่ากับ 25%",IF(J1809&gt;=35%,"มากกว่าหรือเท่ากับ 35%")))</f>
        <v>122</v>
      </c>
    </row>
    <row r="1810" s="7" customFormat="1" ht="19.15" customHeight="1">
      <c r="A1810" t="s" s="16">
        <v>1526</v>
      </c>
      <c r="B1810" s="17">
        <v>8</v>
      </c>
      <c r="C1810" s="17">
        <v>10</v>
      </c>
      <c r="D1810" t="s" s="16">
        <v>1899</v>
      </c>
      <c r="E1810" t="s" s="16">
        <v>424</v>
      </c>
      <c r="F1810" s="58">
        <v>853</v>
      </c>
      <c r="G1810" s="32">
        <v>837</v>
      </c>
      <c r="H1810" s="18">
        <f>SUM(G1810-F1810)</f>
        <v>-16</v>
      </c>
      <c r="I1810" s="19">
        <f>H1810/F1810</f>
        <v>-0.018757327080891</v>
      </c>
      <c r="J1810" s="19">
        <f>H1810/G1810</f>
        <v>-0.019115890083632</v>
      </c>
    </row>
    <row r="1811" s="7" customFormat="1" ht="19.15" customHeight="1">
      <c r="A1811" t="s" s="16">
        <v>1526</v>
      </c>
      <c r="B1811" s="17">
        <v>8</v>
      </c>
      <c r="C1811" s="17">
        <v>37</v>
      </c>
      <c r="D1811" t="s" s="16">
        <v>1900</v>
      </c>
      <c r="E1811" t="s" s="16">
        <v>1546</v>
      </c>
      <c r="F1811" s="58">
        <v>129</v>
      </c>
      <c r="G1811" s="32">
        <v>113</v>
      </c>
      <c r="H1811" s="18">
        <f>SUM(G1811-F1811)</f>
        <v>-16</v>
      </c>
      <c r="I1811" s="19">
        <f>H1811/F1811</f>
        <v>-0.124031007751938</v>
      </c>
      <c r="J1811" s="19">
        <f>H1811/G1811</f>
        <v>-0.141592920353982</v>
      </c>
    </row>
    <row r="1812" s="7" customFormat="1" ht="19.15" customHeight="1">
      <c r="A1812" t="s" s="16">
        <v>1526</v>
      </c>
      <c r="B1812" s="17">
        <v>4</v>
      </c>
      <c r="C1812" s="17">
        <v>2</v>
      </c>
      <c r="D1812" t="s" s="16">
        <v>1901</v>
      </c>
      <c r="E1812" t="s" s="16">
        <v>101</v>
      </c>
      <c r="F1812" s="59">
        <v>313</v>
      </c>
      <c r="G1812" s="30">
        <v>421</v>
      </c>
      <c r="H1812" s="18">
        <f>SUM(G1812-F1812)</f>
        <v>108</v>
      </c>
      <c r="I1812" s="19">
        <f>H1812/F1812</f>
        <v>0.345047923322684</v>
      </c>
      <c r="J1812" s="19">
        <f>H1812/G1812</f>
        <v>0.256532066508314</v>
      </c>
      <c r="K1812" t="s" s="21">
        <f>IF(J1812&lt;25%,"น้อยกว่า 25%",IF(J1812&gt;=25%,"มากกว่าหรือเท่ากับ 25%",IF(J1812&gt;=35%,"มากกว่าหรือเท่ากับ 35%")))</f>
        <v>122</v>
      </c>
    </row>
    <row r="1813" s="7" customFormat="1" ht="19.15" customHeight="1">
      <c r="A1813" t="s" s="16">
        <v>1526</v>
      </c>
      <c r="B1813" s="17">
        <v>9</v>
      </c>
      <c r="C1813" s="17">
        <v>8</v>
      </c>
      <c r="D1813" t="s" s="16">
        <v>1902</v>
      </c>
      <c r="E1813" t="s" s="16">
        <v>424</v>
      </c>
      <c r="F1813" s="59">
        <v>149</v>
      </c>
      <c r="G1813" s="30">
        <v>250</v>
      </c>
      <c r="H1813" s="18">
        <f>SUM(G1813-F1813)</f>
        <v>101</v>
      </c>
      <c r="I1813" s="19">
        <f>H1813/F1813</f>
        <v>0.6778523489932889</v>
      </c>
      <c r="J1813" s="19">
        <f>H1813/G1813</f>
        <v>0.404</v>
      </c>
      <c r="K1813" t="s" s="21">
        <f>IF(J1813&lt;25%,"น้อยกว่า 25%",IF(J1813&gt;=25%,"มากกว่าหรือเท่ากับ 25%",IF(J1813&gt;=35%,"มากกว่าหรือเท่ากับ 35%")))</f>
        <v>122</v>
      </c>
    </row>
    <row r="1814" s="7" customFormat="1" ht="19.15" customHeight="1">
      <c r="A1814" t="s" s="16">
        <v>1526</v>
      </c>
      <c r="B1814" s="17">
        <v>6</v>
      </c>
      <c r="C1814" s="17">
        <v>20</v>
      </c>
      <c r="D1814" t="s" s="16">
        <v>1903</v>
      </c>
      <c r="E1814" t="s" s="16">
        <v>248</v>
      </c>
      <c r="F1814" s="59">
        <v>61</v>
      </c>
      <c r="G1814" s="30">
        <v>157</v>
      </c>
      <c r="H1814" s="18">
        <f>SUM(G1814-F1814)</f>
        <v>96</v>
      </c>
      <c r="I1814" s="19">
        <f>H1814/F1814</f>
        <v>1.57377049180328</v>
      </c>
      <c r="J1814" s="19">
        <f>H1814/G1814</f>
        <v>0.611464968152866</v>
      </c>
      <c r="K1814" t="s" s="21">
        <f>IF(J1814&lt;25%,"น้อยกว่า 25%",IF(J1814&gt;=25%,"มากกว่าหรือเท่ากับ 25%",IF(J1814&gt;=35%,"มากกว่าหรือเท่ากับ 35%")))</f>
        <v>122</v>
      </c>
    </row>
    <row r="1815" s="7" customFormat="1" ht="19.15" customHeight="1">
      <c r="A1815" t="s" s="16">
        <v>1526</v>
      </c>
      <c r="B1815" s="17">
        <v>1</v>
      </c>
      <c r="C1815" s="17">
        <v>9</v>
      </c>
      <c r="D1815" t="s" s="16">
        <v>1904</v>
      </c>
      <c r="E1815" t="s" s="16">
        <v>424</v>
      </c>
      <c r="F1815" s="59">
        <v>148</v>
      </c>
      <c r="G1815" s="30">
        <v>232</v>
      </c>
      <c r="H1815" s="18">
        <f>SUM(G1815-F1815)</f>
        <v>84</v>
      </c>
      <c r="I1815" s="19">
        <f>H1815/F1815</f>
        <v>0.567567567567568</v>
      </c>
      <c r="J1815" s="19">
        <f>H1815/G1815</f>
        <v>0.362068965517241</v>
      </c>
      <c r="K1815" t="s" s="21">
        <f>IF(J1815&lt;25%,"น้อยกว่า 25%",IF(J1815&gt;=25%,"มากกว่าหรือเท่ากับ 25%",IF(J1815&gt;=35%,"มากกว่าหรือเท่ากับ 35%")))</f>
        <v>122</v>
      </c>
    </row>
    <row r="1816" s="7" customFormat="1" ht="19.15" customHeight="1">
      <c r="A1816" t="s" s="16">
        <v>1526</v>
      </c>
      <c r="B1816" s="17">
        <v>1</v>
      </c>
      <c r="C1816" s="17">
        <v>19</v>
      </c>
      <c r="D1816" t="s" s="16">
        <v>1905</v>
      </c>
      <c r="E1816" t="s" s="16">
        <v>74</v>
      </c>
      <c r="F1816" s="59">
        <v>51</v>
      </c>
      <c r="G1816" s="30">
        <v>125</v>
      </c>
      <c r="H1816" s="18">
        <f>SUM(G1816-F1816)</f>
        <v>74</v>
      </c>
      <c r="I1816" s="19">
        <f>H1816/F1816</f>
        <v>1.45098039215686</v>
      </c>
      <c r="J1816" s="19">
        <f>H1816/G1816</f>
        <v>0.592</v>
      </c>
      <c r="K1816" t="s" s="21">
        <f>IF(J1816&lt;25%,"น้อยกว่า 25%",IF(J1816&gt;=25%,"มากกว่าหรือเท่ากับ 25%",IF(J1816&gt;=35%,"มากกว่าหรือเท่ากับ 35%")))</f>
        <v>122</v>
      </c>
    </row>
    <row r="1817" s="7" customFormat="1" ht="19.15" customHeight="1">
      <c r="A1817" t="s" s="16">
        <v>1526</v>
      </c>
      <c r="B1817" s="17">
        <v>8</v>
      </c>
      <c r="C1817" s="17">
        <v>32</v>
      </c>
      <c r="D1817" t="s" s="16">
        <v>1906</v>
      </c>
      <c r="E1817" t="s" s="16">
        <v>119</v>
      </c>
      <c r="F1817" s="58">
        <v>102</v>
      </c>
      <c r="G1817" s="32">
        <v>94</v>
      </c>
      <c r="H1817" s="18">
        <f>SUM(G1817-F1817)</f>
        <v>-8</v>
      </c>
      <c r="I1817" s="19">
        <f>H1817/F1817</f>
        <v>-0.07843137254901961</v>
      </c>
      <c r="J1817" s="19">
        <f>H1817/G1817</f>
        <v>-0.0851063829787234</v>
      </c>
    </row>
    <row r="1818" s="7" customFormat="1" ht="19.15" customHeight="1">
      <c r="A1818" t="s" s="16">
        <v>1526</v>
      </c>
      <c r="B1818" s="17">
        <v>7</v>
      </c>
      <c r="C1818" s="17">
        <v>13</v>
      </c>
      <c r="D1818" t="s" s="16">
        <v>1907</v>
      </c>
      <c r="E1818" t="s" s="16">
        <v>48</v>
      </c>
      <c r="F1818" s="59">
        <v>95</v>
      </c>
      <c r="G1818" s="30">
        <v>156</v>
      </c>
      <c r="H1818" s="18">
        <f>SUM(G1818-F1818)</f>
        <v>61</v>
      </c>
      <c r="I1818" s="19">
        <f>H1818/F1818</f>
        <v>0.642105263157895</v>
      </c>
      <c r="J1818" s="19">
        <f>H1818/G1818</f>
        <v>0.391025641025641</v>
      </c>
      <c r="K1818" t="s" s="21">
        <f>IF(J1818&lt;25%,"น้อยกว่า 25%",IF(J1818&gt;=25%,"มากกว่าหรือเท่ากับ 25%",IF(J1818&gt;=35%,"มากกว่าหรือเท่ากับ 35%")))</f>
        <v>122</v>
      </c>
    </row>
    <row r="1819" s="7" customFormat="1" ht="19.15" customHeight="1">
      <c r="A1819" t="s" s="16">
        <v>1526</v>
      </c>
      <c r="B1819" s="17">
        <v>4</v>
      </c>
      <c r="C1819" s="17">
        <v>34</v>
      </c>
      <c r="D1819" t="s" s="16">
        <v>1908</v>
      </c>
      <c r="E1819" t="s" s="16">
        <v>119</v>
      </c>
      <c r="F1819" s="59">
        <v>122</v>
      </c>
      <c r="G1819" s="30">
        <v>178</v>
      </c>
      <c r="H1819" s="18">
        <f>SUM(G1819-F1819)</f>
        <v>56</v>
      </c>
      <c r="I1819" s="19">
        <f>H1819/F1819</f>
        <v>0.459016393442623</v>
      </c>
      <c r="J1819" s="19">
        <f>H1819/G1819</f>
        <v>0.314606741573034</v>
      </c>
      <c r="K1819" t="s" s="21">
        <f>IF(J1819&lt;25%,"น้อยกว่า 25%",IF(J1819&gt;=25%,"มากกว่าหรือเท่ากับ 25%",IF(J1819&gt;=35%,"มากกว่าหรือเท่ากับ 35%")))</f>
        <v>122</v>
      </c>
    </row>
    <row r="1820" s="7" customFormat="1" ht="19.15" customHeight="1">
      <c r="A1820" t="s" s="16">
        <v>1526</v>
      </c>
      <c r="B1820" s="17">
        <v>10</v>
      </c>
      <c r="C1820" s="17">
        <v>13</v>
      </c>
      <c r="D1820" t="s" s="16">
        <v>1909</v>
      </c>
      <c r="E1820" t="s" s="16">
        <v>44</v>
      </c>
      <c r="F1820" s="59">
        <v>69</v>
      </c>
      <c r="G1820" s="30">
        <v>113</v>
      </c>
      <c r="H1820" s="18">
        <f>SUM(G1820-F1820)</f>
        <v>44</v>
      </c>
      <c r="I1820" s="19">
        <f>H1820/F1820</f>
        <v>0.63768115942029</v>
      </c>
      <c r="J1820" s="19">
        <f>H1820/G1820</f>
        <v>0.389380530973451</v>
      </c>
      <c r="K1820" t="s" s="21">
        <f>IF(J1820&lt;25%,"น้อยกว่า 25%",IF(J1820&gt;=25%,"มากกว่าหรือเท่ากับ 25%",IF(J1820&gt;=35%,"มากกว่าหรือเท่ากับ 35%")))</f>
        <v>122</v>
      </c>
    </row>
    <row r="1821" s="7" customFormat="1" ht="19.15" customHeight="1">
      <c r="A1821" t="s" s="16">
        <v>1526</v>
      </c>
      <c r="B1821" s="17">
        <v>6</v>
      </c>
      <c r="C1821" s="17">
        <v>12</v>
      </c>
      <c r="D1821" t="s" s="16">
        <v>1910</v>
      </c>
      <c r="E1821" t="s" s="16">
        <v>1537</v>
      </c>
      <c r="F1821" s="59">
        <v>87</v>
      </c>
      <c r="G1821" s="30">
        <v>126</v>
      </c>
      <c r="H1821" s="18">
        <f>SUM(G1821-F1821)</f>
        <v>39</v>
      </c>
      <c r="I1821" s="19">
        <f>H1821/F1821</f>
        <v>0.448275862068966</v>
      </c>
      <c r="J1821" s="19">
        <f>H1821/G1821</f>
        <v>0.30952380952381</v>
      </c>
      <c r="K1821" t="s" s="21">
        <f>IF(J1821&lt;25%,"น้อยกว่า 25%",IF(J1821&gt;=25%,"มากกว่าหรือเท่ากับ 25%",IF(J1821&gt;=35%,"มากกว่าหรือเท่ากับ 35%")))</f>
        <v>122</v>
      </c>
    </row>
    <row r="1822" s="7" customFormat="1" ht="19.15" customHeight="1">
      <c r="A1822" t="s" s="16">
        <v>1526</v>
      </c>
      <c r="B1822" s="17">
        <v>8</v>
      </c>
      <c r="C1822" s="17">
        <v>27</v>
      </c>
      <c r="D1822" t="s" s="16">
        <v>1911</v>
      </c>
      <c r="E1822" t="s" s="16">
        <v>281</v>
      </c>
      <c r="F1822" s="59">
        <v>59</v>
      </c>
      <c r="G1822" s="30">
        <v>88</v>
      </c>
      <c r="H1822" s="18">
        <f>SUM(G1822-F1822)</f>
        <v>29</v>
      </c>
      <c r="I1822" s="19">
        <f>H1822/F1822</f>
        <v>0.491525423728814</v>
      </c>
      <c r="J1822" s="19">
        <f>H1822/G1822</f>
        <v>0.329545454545455</v>
      </c>
      <c r="K1822" t="s" s="21">
        <f>IF(J1822&lt;25%,"น้อยกว่า 25%",IF(J1822&gt;=25%,"มากกว่าหรือเท่ากับ 25%",IF(J1822&gt;=35%,"มากกว่าหรือเท่ากับ 35%")))</f>
        <v>122</v>
      </c>
    </row>
    <row r="1823" s="7" customFormat="1" ht="19.15" customHeight="1">
      <c r="A1823" t="s" s="16">
        <v>1526</v>
      </c>
      <c r="B1823" s="17">
        <v>8</v>
      </c>
      <c r="C1823" s="17">
        <v>41</v>
      </c>
      <c r="D1823" t="s" s="16">
        <v>1912</v>
      </c>
      <c r="E1823" t="s" s="16">
        <v>68</v>
      </c>
      <c r="F1823" s="58">
        <v>35</v>
      </c>
      <c r="G1823" s="32">
        <v>33</v>
      </c>
      <c r="H1823" s="18">
        <f>SUM(G1823-F1823)</f>
        <v>-2</v>
      </c>
      <c r="I1823" s="19">
        <f>H1823/F1823</f>
        <v>-0.0571428571428571</v>
      </c>
      <c r="J1823" s="19">
        <f>H1823/G1823</f>
        <v>-0.0606060606060606</v>
      </c>
    </row>
    <row r="1824" s="7" customFormat="1" ht="19.15" customHeight="1">
      <c r="A1824" t="s" s="16">
        <v>1526</v>
      </c>
      <c r="B1824" s="17">
        <v>1</v>
      </c>
      <c r="C1824" s="17">
        <v>28</v>
      </c>
      <c r="D1824" t="s" s="16">
        <v>1913</v>
      </c>
      <c r="E1824" t="s" s="16">
        <v>116</v>
      </c>
      <c r="F1824" s="58">
        <v>14</v>
      </c>
      <c r="G1824" s="32">
        <v>13</v>
      </c>
      <c r="H1824" s="18">
        <f>SUM(G1824-F1824)</f>
        <v>-1</v>
      </c>
      <c r="I1824" s="19">
        <f>H1824/F1824</f>
        <v>-0.0714285714285714</v>
      </c>
      <c r="J1824" s="19">
        <f>H1824/G1824</f>
        <v>-0.0769230769230769</v>
      </c>
    </row>
    <row r="1825" s="7" customFormat="1" ht="19.15" customHeight="1">
      <c r="A1825" t="s" s="16">
        <v>1526</v>
      </c>
      <c r="B1825" s="17">
        <v>7</v>
      </c>
      <c r="C1825" s="17">
        <v>32</v>
      </c>
      <c r="D1825" t="s" s="16">
        <v>1914</v>
      </c>
      <c r="E1825" t="s" s="16">
        <v>1559</v>
      </c>
      <c r="F1825" s="58">
        <v>24</v>
      </c>
      <c r="G1825" s="32">
        <v>23</v>
      </c>
      <c r="H1825" s="18">
        <f>SUM(G1825-F1825)</f>
        <v>-1</v>
      </c>
      <c r="I1825" s="19">
        <f>H1825/F1825</f>
        <v>-0.0416666666666667</v>
      </c>
      <c r="J1825" s="19">
        <f>H1825/G1825</f>
        <v>-0.0434782608695652</v>
      </c>
    </row>
    <row r="1826" s="7" customFormat="1" ht="19.15" customHeight="1">
      <c r="A1826" t="s" s="16">
        <v>1526</v>
      </c>
      <c r="B1826" s="17">
        <v>8</v>
      </c>
      <c r="C1826" s="17">
        <v>5</v>
      </c>
      <c r="D1826" t="s" s="16">
        <v>1915</v>
      </c>
      <c r="E1826" t="s" s="16">
        <v>110</v>
      </c>
      <c r="F1826" s="58">
        <v>180</v>
      </c>
      <c r="G1826" s="32">
        <v>179</v>
      </c>
      <c r="H1826" s="18">
        <f>SUM(G1826-F1826)</f>
        <v>-1</v>
      </c>
      <c r="I1826" s="19">
        <f>H1826/F1826</f>
        <v>-0.00555555555555556</v>
      </c>
      <c r="J1826" s="19">
        <f>H1826/G1826</f>
        <v>-0.00558659217877095</v>
      </c>
    </row>
    <row r="1827" s="7" customFormat="1" ht="19.15" customHeight="1">
      <c r="A1827" t="s" s="16">
        <v>1526</v>
      </c>
      <c r="B1827" s="17">
        <v>8</v>
      </c>
      <c r="C1827" s="17">
        <v>30</v>
      </c>
      <c r="D1827" t="s" s="16">
        <v>1916</v>
      </c>
      <c r="E1827" t="s" s="16">
        <v>62</v>
      </c>
      <c r="F1827" s="58">
        <v>161</v>
      </c>
      <c r="G1827" s="32">
        <v>160</v>
      </c>
      <c r="H1827" s="18">
        <f>SUM(G1827-F1827)</f>
        <v>-1</v>
      </c>
      <c r="I1827" s="19">
        <f>H1827/F1827</f>
        <v>-0.0062111801242236</v>
      </c>
      <c r="J1827" s="19">
        <f>H1827/G1827</f>
        <v>-0.00625</v>
      </c>
    </row>
    <row r="1828" s="7" customFormat="1" ht="19.15" customHeight="1">
      <c r="A1828" t="s" s="16">
        <v>1526</v>
      </c>
      <c r="B1828" s="17">
        <v>8</v>
      </c>
      <c r="C1828" s="17">
        <v>36</v>
      </c>
      <c r="D1828" t="s" s="16">
        <v>1917</v>
      </c>
      <c r="E1828" t="s" s="16">
        <v>1091</v>
      </c>
      <c r="F1828" s="58">
        <v>109</v>
      </c>
      <c r="G1828" s="32">
        <v>108</v>
      </c>
      <c r="H1828" s="18">
        <f>SUM(G1828-F1828)</f>
        <v>-1</v>
      </c>
      <c r="I1828" s="19">
        <f>H1828/F1828</f>
        <v>-0.0091743119266055</v>
      </c>
      <c r="J1828" s="19">
        <f>H1828/G1828</f>
        <v>-0.00925925925925926</v>
      </c>
    </row>
    <row r="1829" s="7" customFormat="1" ht="19.15" customHeight="1">
      <c r="A1829" t="s" s="16">
        <v>1526</v>
      </c>
      <c r="B1829" s="17">
        <v>8</v>
      </c>
      <c r="C1829" s="17">
        <v>28</v>
      </c>
      <c r="D1829" t="s" s="16">
        <v>1918</v>
      </c>
      <c r="E1829" t="s" s="16">
        <v>76</v>
      </c>
      <c r="F1829" s="58">
        <v>104</v>
      </c>
      <c r="G1829" s="32">
        <v>103</v>
      </c>
      <c r="H1829" s="18">
        <f>SUM(G1829-F1829)</f>
        <v>-1</v>
      </c>
      <c r="I1829" s="19">
        <f>H1829/F1829</f>
        <v>-0.009615384615384619</v>
      </c>
      <c r="J1829" s="19">
        <f>H1829/G1829</f>
        <v>-0.009708737864077671</v>
      </c>
    </row>
    <row r="1830" s="7" customFormat="1" ht="19.15" customHeight="1">
      <c r="A1830" t="s" s="16">
        <v>1526</v>
      </c>
      <c r="B1830" s="17">
        <v>10</v>
      </c>
      <c r="C1830" s="17">
        <v>43</v>
      </c>
      <c r="D1830" t="s" s="16">
        <v>1919</v>
      </c>
      <c r="E1830" t="s" s="16">
        <v>68</v>
      </c>
      <c r="F1830" s="58">
        <v>16</v>
      </c>
      <c r="G1830" s="32">
        <v>15</v>
      </c>
      <c r="H1830" s="18">
        <f>SUM(G1830-F1830)</f>
        <v>-1</v>
      </c>
      <c r="I1830" s="19">
        <f>H1830/F1830</f>
        <v>-0.0625</v>
      </c>
      <c r="J1830" s="19">
        <f>H1830/G1830</f>
        <v>-0.06666666666666669</v>
      </c>
    </row>
    <row r="1831" s="7" customFormat="1" ht="19.15" customHeight="1">
      <c r="A1831" t="s" s="16">
        <v>1526</v>
      </c>
      <c r="B1831" s="17">
        <v>10</v>
      </c>
      <c r="C1831" s="17">
        <v>11</v>
      </c>
      <c r="D1831" t="s" s="16">
        <v>1920</v>
      </c>
      <c r="E1831" t="s" s="16">
        <v>66</v>
      </c>
      <c r="F1831" s="59">
        <v>22</v>
      </c>
      <c r="G1831" s="30">
        <v>35</v>
      </c>
      <c r="H1831" s="18">
        <f>SUM(G1831-F1831)</f>
        <v>13</v>
      </c>
      <c r="I1831" s="19">
        <f>H1831/F1831</f>
        <v>0.5909090909090911</v>
      </c>
      <c r="J1831" s="19">
        <f>H1831/G1831</f>
        <v>0.371428571428571</v>
      </c>
      <c r="K1831" t="s" s="21">
        <f>IF(J1831&lt;25%,"น้อยกว่า 25%",IF(J1831&gt;=25%,"มากกว่าหรือเท่ากับ 25%",IF(J1831&gt;=35%,"มากกว่าหรือเท่ากับ 35%")))</f>
        <v>122</v>
      </c>
    </row>
    <row r="1832" s="7" customFormat="1" ht="19.15" customHeight="1">
      <c r="A1832" t="s" s="16">
        <v>1526</v>
      </c>
      <c r="B1832" s="17">
        <v>3</v>
      </c>
      <c r="C1832" s="17">
        <v>35</v>
      </c>
      <c r="D1832" t="s" s="16">
        <v>1921</v>
      </c>
      <c r="E1832" t="s" s="16">
        <v>46</v>
      </c>
      <c r="F1832" s="59">
        <v>5</v>
      </c>
      <c r="G1832" s="30">
        <v>9</v>
      </c>
      <c r="H1832" s="18">
        <f>SUM(G1832-F1832)</f>
        <v>4</v>
      </c>
      <c r="I1832" s="19">
        <f>H1832/F1832</f>
        <v>0.8</v>
      </c>
      <c r="J1832" s="19">
        <f>H1832/G1832</f>
        <v>0.444444444444444</v>
      </c>
      <c r="K1832" t="s" s="21">
        <f>IF(J1832&lt;25%,"น้อยกว่า 25%",IF(J1832&gt;=25%,"มากกว่าหรือเท่ากับ 25%",IF(J1832&gt;=35%,"มากกว่าหรือเท่ากับ 35%")))</f>
        <v>122</v>
      </c>
    </row>
    <row r="1833" s="7" customFormat="1" ht="19.15" customHeight="1">
      <c r="A1833" t="s" s="16">
        <v>1922</v>
      </c>
      <c r="B1833" s="17">
        <v>1</v>
      </c>
      <c r="C1833" s="17">
        <v>12</v>
      </c>
      <c r="D1833" t="s" s="16">
        <v>1923</v>
      </c>
      <c r="E1833" t="s" s="16">
        <v>22</v>
      </c>
      <c r="F1833" s="55">
        <v>26413</v>
      </c>
      <c r="G1833" s="17">
        <v>26805</v>
      </c>
      <c r="H1833" s="18">
        <f>SUM(G1833-F1833)</f>
        <v>392</v>
      </c>
      <c r="I1833" s="19">
        <f>H1833/F1833</f>
        <v>0.014841176693295</v>
      </c>
      <c r="J1833" s="19">
        <f>H1833/G1833</f>
        <v>0.0146241372878194</v>
      </c>
      <c r="K1833" t="s" s="21">
        <f>IF(J1833&lt;25%,"น้อยกว่า 25%",IF(J1833&gt;=25%,"มากกว่าหรือเท่ากับ 25%",IF(J1833&gt;=35%,"มากกว่าหรือเท่ากับ 35%")))</f>
        <v>18</v>
      </c>
    </row>
    <row r="1834" s="7" customFormat="1" ht="19.15" customHeight="1">
      <c r="A1834" t="s" s="16">
        <v>1922</v>
      </c>
      <c r="B1834" s="17">
        <v>1</v>
      </c>
      <c r="C1834" s="17">
        <v>15</v>
      </c>
      <c r="D1834" t="s" s="16">
        <v>1924</v>
      </c>
      <c r="E1834" t="s" s="16">
        <v>20</v>
      </c>
      <c r="F1834" s="55">
        <v>24429</v>
      </c>
      <c r="G1834" s="17">
        <v>25661</v>
      </c>
      <c r="H1834" s="18">
        <f>SUM(G1834-F1834)</f>
        <v>1232</v>
      </c>
      <c r="I1834" s="19">
        <f>H1834/F1834</f>
        <v>0.0504318637684719</v>
      </c>
      <c r="J1834" s="19">
        <f>H1834/G1834</f>
        <v>0.0480105997428004</v>
      </c>
      <c r="K1834" t="s" s="21">
        <f>IF(J1834&lt;25%,"น้อยกว่า 25%",IF(J1834&gt;=25%,"มากกว่าหรือเท่ากับ 25%",IF(J1834&gt;=35%,"มากกว่าหรือเท่ากับ 35%")))</f>
        <v>18</v>
      </c>
    </row>
    <row r="1835" s="7" customFormat="1" ht="19.15" customHeight="1">
      <c r="A1835" t="s" s="16">
        <v>1922</v>
      </c>
      <c r="B1835" s="17">
        <v>1</v>
      </c>
      <c r="C1835" s="17">
        <v>1</v>
      </c>
      <c r="D1835" t="s" s="16">
        <v>1925</v>
      </c>
      <c r="E1835" t="s" s="16">
        <v>26</v>
      </c>
      <c r="F1835" s="55">
        <v>13887</v>
      </c>
      <c r="G1835" s="17">
        <v>14692</v>
      </c>
      <c r="H1835" s="18">
        <f>SUM(G1835-F1835)</f>
        <v>805</v>
      </c>
      <c r="I1835" s="19">
        <f>H1835/F1835</f>
        <v>0.057967883632174</v>
      </c>
      <c r="J1835" s="19">
        <f>H1835/G1835</f>
        <v>0.0547917233868772</v>
      </c>
      <c r="K1835" t="s" s="21">
        <f>IF(J1835&lt;25%,"น้อยกว่า 25%",IF(J1835&gt;=25%,"มากกว่าหรือเท่ากับ 25%",IF(J1835&gt;=35%,"มากกว่าหรือเท่ากับ 35%")))</f>
        <v>18</v>
      </c>
    </row>
    <row r="1836" s="7" customFormat="1" ht="19.15" customHeight="1">
      <c r="A1836" t="s" s="16">
        <v>1922</v>
      </c>
      <c r="B1836" s="17">
        <v>1</v>
      </c>
      <c r="C1836" s="17">
        <v>9</v>
      </c>
      <c r="D1836" t="s" s="16">
        <v>1926</v>
      </c>
      <c r="E1836" t="s" s="16">
        <v>17</v>
      </c>
      <c r="F1836" s="55">
        <v>12117</v>
      </c>
      <c r="G1836" s="17">
        <v>12589</v>
      </c>
      <c r="H1836" s="18">
        <f>SUM(G1836-F1836)</f>
        <v>472</v>
      </c>
      <c r="I1836" s="19">
        <f>H1836/F1836</f>
        <v>0.038953536353883</v>
      </c>
      <c r="J1836" s="19">
        <f>H1836/G1836</f>
        <v>0.0374930494876479</v>
      </c>
      <c r="K1836" t="s" s="21">
        <f>IF(J1836&lt;25%,"น้อยกว่า 25%",IF(J1836&gt;=25%,"มากกว่าหรือเท่ากับ 25%",IF(J1836&gt;=35%,"มากกว่าหรือเท่ากับ 35%")))</f>
        <v>18</v>
      </c>
    </row>
    <row r="1837" s="7" customFormat="1" ht="19.15" customHeight="1">
      <c r="A1837" t="s" s="16">
        <v>1922</v>
      </c>
      <c r="B1837" s="17">
        <v>1</v>
      </c>
      <c r="C1837" s="17">
        <v>6</v>
      </c>
      <c r="D1837" t="s" s="16">
        <v>1927</v>
      </c>
      <c r="E1837" t="s" s="16">
        <v>28</v>
      </c>
      <c r="F1837" s="55">
        <v>4265</v>
      </c>
      <c r="G1837" s="17">
        <v>4360</v>
      </c>
      <c r="H1837" s="18">
        <f>SUM(G1837-F1837)</f>
        <v>95</v>
      </c>
      <c r="I1837" s="19">
        <f>H1837/F1837</f>
        <v>0.022274325908558</v>
      </c>
      <c r="J1837" s="19">
        <f>H1837/G1837</f>
        <v>0.0217889908256881</v>
      </c>
      <c r="K1837" t="s" s="21">
        <f>IF(J1837&lt;25%,"น้อยกว่า 25%",IF(J1837&gt;=25%,"มากกว่าหรือเท่ากับ 25%",IF(J1837&gt;=35%,"มากกว่าหรือเท่ากับ 35%")))</f>
        <v>18</v>
      </c>
    </row>
    <row r="1838" s="7" customFormat="1" ht="19.15" customHeight="1">
      <c r="A1838" t="s" s="16">
        <v>1922</v>
      </c>
      <c r="B1838" s="17">
        <v>1</v>
      </c>
      <c r="C1838" s="17">
        <v>19</v>
      </c>
      <c r="D1838" t="s" s="16">
        <v>1928</v>
      </c>
      <c r="E1838" t="s" s="16">
        <v>34</v>
      </c>
      <c r="F1838" s="55">
        <v>1880</v>
      </c>
      <c r="G1838" s="17">
        <v>1911</v>
      </c>
      <c r="H1838" s="18">
        <f>SUM(G1838-F1838)</f>
        <v>31</v>
      </c>
      <c r="I1838" s="19">
        <f>H1838/F1838</f>
        <v>0.0164893617021277</v>
      </c>
      <c r="J1838" s="19">
        <f>H1838/G1838</f>
        <v>0.0162218733647305</v>
      </c>
      <c r="K1838" t="s" s="21">
        <f>IF(J1838&lt;25%,"น้อยกว่า 25%",IF(J1838&gt;=25%,"มากกว่าหรือเท่ากับ 25%",IF(J1838&gt;=35%,"มากกว่าหรือเท่ากับ 35%")))</f>
        <v>18</v>
      </c>
    </row>
    <row r="1839" s="7" customFormat="1" ht="19.15" customHeight="1">
      <c r="A1839" t="s" s="16">
        <v>1922</v>
      </c>
      <c r="B1839" s="17">
        <v>1</v>
      </c>
      <c r="C1839" s="17">
        <v>3</v>
      </c>
      <c r="D1839" t="s" s="16">
        <v>1929</v>
      </c>
      <c r="E1839" t="s" s="16">
        <v>38</v>
      </c>
      <c r="F1839" s="55">
        <v>1089</v>
      </c>
      <c r="G1839" s="17">
        <v>1104</v>
      </c>
      <c r="H1839" s="18">
        <f>SUM(G1839-F1839)</f>
        <v>15</v>
      </c>
      <c r="I1839" s="19">
        <f>H1839/F1839</f>
        <v>0.0137741046831956</v>
      </c>
      <c r="J1839" s="19">
        <f>H1839/G1839</f>
        <v>0.0135869565217391</v>
      </c>
      <c r="K1839" t="s" s="21">
        <f>IF(J1839&lt;25%,"น้อยกว่า 25%",IF(J1839&gt;=25%,"มากกว่าหรือเท่ากับ 25%",IF(J1839&gt;=35%,"มากกว่าหรือเท่ากับ 35%")))</f>
        <v>18</v>
      </c>
    </row>
    <row r="1840" s="7" customFormat="1" ht="19.15" customHeight="1">
      <c r="A1840" t="s" s="16">
        <v>1922</v>
      </c>
      <c r="B1840" s="17">
        <v>1</v>
      </c>
      <c r="C1840" s="17">
        <v>8</v>
      </c>
      <c r="D1840" t="s" s="16">
        <v>1930</v>
      </c>
      <c r="E1840" t="s" s="16">
        <v>30</v>
      </c>
      <c r="F1840" s="55">
        <v>531</v>
      </c>
      <c r="G1840" s="17">
        <v>575</v>
      </c>
      <c r="H1840" s="18">
        <f>SUM(G1840-F1840)</f>
        <v>44</v>
      </c>
      <c r="I1840" s="19">
        <f>H1840/F1840</f>
        <v>0.0828625235404896</v>
      </c>
      <c r="J1840" s="19">
        <f>H1840/G1840</f>
        <v>0.07652173913043479</v>
      </c>
      <c r="K1840" t="s" s="21">
        <f>IF(J1840&lt;25%,"น้อยกว่า 25%",IF(J1840&gt;=25%,"มากกว่าหรือเท่ากับ 25%",IF(J1840&gt;=35%,"มากกว่าหรือเท่ากับ 35%")))</f>
        <v>18</v>
      </c>
    </row>
    <row r="1841" s="7" customFormat="1" ht="19.15" customHeight="1">
      <c r="A1841" t="s" s="16">
        <v>1922</v>
      </c>
      <c r="B1841" s="17">
        <v>1</v>
      </c>
      <c r="C1841" s="17">
        <v>11</v>
      </c>
      <c r="D1841" t="s" s="16">
        <v>1931</v>
      </c>
      <c r="E1841" t="s" s="16">
        <v>48</v>
      </c>
      <c r="F1841" s="55">
        <v>360</v>
      </c>
      <c r="G1841" s="17">
        <v>455</v>
      </c>
      <c r="H1841" s="18">
        <f>SUM(G1841-F1841)</f>
        <v>95</v>
      </c>
      <c r="I1841" s="19">
        <f>H1841/F1841</f>
        <v>0.263888888888889</v>
      </c>
      <c r="J1841" s="19">
        <f>H1841/G1841</f>
        <v>0.208791208791209</v>
      </c>
      <c r="K1841" t="s" s="21">
        <f>IF(J1841&lt;25%,"น้อยกว่า 25%",IF(J1841&gt;=25%,"มากกว่าหรือเท่ากับ 25%",IF(J1841&gt;=35%,"มากกว่าหรือเท่ากับ 35%")))</f>
        <v>18</v>
      </c>
    </row>
    <row r="1842" s="7" customFormat="1" ht="19.15" customHeight="1">
      <c r="A1842" t="s" s="16">
        <v>1922</v>
      </c>
      <c r="B1842" s="17">
        <v>1</v>
      </c>
      <c r="C1842" s="17">
        <v>13</v>
      </c>
      <c r="D1842" t="s" s="16">
        <v>1932</v>
      </c>
      <c r="E1842" t="s" s="16">
        <v>36</v>
      </c>
      <c r="F1842" s="55">
        <v>369</v>
      </c>
      <c r="G1842" s="17">
        <v>369</v>
      </c>
      <c r="H1842" s="18">
        <f>SUM(G1842-F1842)</f>
        <v>0</v>
      </c>
      <c r="I1842" s="19">
        <f>H1842/F1842</f>
        <v>0</v>
      </c>
      <c r="J1842" s="19">
        <f>H1842/G1842</f>
        <v>0</v>
      </c>
      <c r="K1842" t="s" s="21">
        <f>IF(J1842&lt;25%,"น้อยกว่า 25%",IF(J1842&gt;=25%,"มากกว่าหรือเท่ากับ 25%",IF(J1842&gt;=35%,"มากกว่าหรือเท่ากับ 35%")))</f>
        <v>18</v>
      </c>
    </row>
    <row r="1843" s="7" customFormat="1" ht="19.15" customHeight="1">
      <c r="A1843" t="s" s="16">
        <v>1922</v>
      </c>
      <c r="B1843" s="17">
        <v>1</v>
      </c>
      <c r="C1843" s="17">
        <v>14</v>
      </c>
      <c r="D1843" t="s" s="16">
        <v>1933</v>
      </c>
      <c r="E1843" t="s" s="16">
        <v>72</v>
      </c>
      <c r="F1843" s="55">
        <v>302</v>
      </c>
      <c r="G1843" s="17">
        <v>364</v>
      </c>
      <c r="H1843" s="18">
        <f>SUM(G1843-F1843)</f>
        <v>62</v>
      </c>
      <c r="I1843" s="19">
        <f>H1843/F1843</f>
        <v>0.205298013245033</v>
      </c>
      <c r="J1843" s="19">
        <f>H1843/G1843</f>
        <v>0.17032967032967</v>
      </c>
      <c r="K1843" t="s" s="21">
        <f>IF(J1843&lt;25%,"น้อยกว่า 25%",IF(J1843&gt;=25%,"มากกว่าหรือเท่ากับ 25%",IF(J1843&gt;=35%,"มากกว่าหรือเท่ากับ 35%")))</f>
        <v>18</v>
      </c>
    </row>
    <row r="1844" s="7" customFormat="1" ht="19.15" customHeight="1">
      <c r="A1844" t="s" s="16">
        <v>1922</v>
      </c>
      <c r="B1844" s="17">
        <v>1</v>
      </c>
      <c r="C1844" s="17">
        <v>5</v>
      </c>
      <c r="D1844" t="s" s="16">
        <v>1934</v>
      </c>
      <c r="E1844" t="s" s="16">
        <v>60</v>
      </c>
      <c r="F1844" s="55">
        <v>332</v>
      </c>
      <c r="G1844" s="17">
        <v>356</v>
      </c>
      <c r="H1844" s="18">
        <f>SUM(G1844-F1844)</f>
        <v>24</v>
      </c>
      <c r="I1844" s="19">
        <f>H1844/F1844</f>
        <v>0.07228915662650599</v>
      </c>
      <c r="J1844" s="19">
        <f>H1844/G1844</f>
        <v>0.06741573033707871</v>
      </c>
      <c r="K1844" t="s" s="21">
        <f>IF(J1844&lt;25%,"น้อยกว่า 25%",IF(J1844&gt;=25%,"มากกว่าหรือเท่ากับ 25%",IF(J1844&gt;=35%,"มากกว่าหรือเท่ากับ 35%")))</f>
        <v>18</v>
      </c>
    </row>
    <row r="1845" s="7" customFormat="1" ht="19.15" customHeight="1">
      <c r="A1845" t="s" s="16">
        <v>1922</v>
      </c>
      <c r="B1845" s="17">
        <v>1</v>
      </c>
      <c r="C1845" s="17">
        <v>21</v>
      </c>
      <c r="D1845" t="s" s="16">
        <v>1935</v>
      </c>
      <c r="E1845" t="s" s="16">
        <v>1680</v>
      </c>
      <c r="F1845" s="55">
        <v>256</v>
      </c>
      <c r="G1845" s="17">
        <v>304</v>
      </c>
      <c r="H1845" s="18">
        <f>SUM(G1845-F1845)</f>
        <v>48</v>
      </c>
      <c r="I1845" s="19">
        <f>H1845/F1845</f>
        <v>0.1875</v>
      </c>
      <c r="J1845" s="19">
        <f>H1845/G1845</f>
        <v>0.157894736842105</v>
      </c>
      <c r="K1845" t="s" s="21">
        <f>IF(J1845&lt;25%,"น้อยกว่า 25%",IF(J1845&gt;=25%,"มากกว่าหรือเท่ากับ 25%",IF(J1845&gt;=35%,"มากกว่าหรือเท่ากับ 35%")))</f>
        <v>18</v>
      </c>
    </row>
    <row r="1846" s="7" customFormat="1" ht="19.15" customHeight="1">
      <c r="A1846" t="s" s="16">
        <v>1922</v>
      </c>
      <c r="B1846" s="17">
        <v>1</v>
      </c>
      <c r="C1846" s="17">
        <v>7</v>
      </c>
      <c r="D1846" t="s" s="16">
        <v>1936</v>
      </c>
      <c r="E1846" t="s" s="16">
        <v>116</v>
      </c>
      <c r="F1846" s="55">
        <v>287</v>
      </c>
      <c r="G1846" s="17">
        <v>300</v>
      </c>
      <c r="H1846" s="18">
        <f>SUM(G1846-F1846)</f>
        <v>13</v>
      </c>
      <c r="I1846" s="19">
        <f>H1846/F1846</f>
        <v>0.0452961672473868</v>
      </c>
      <c r="J1846" s="19">
        <f>H1846/G1846</f>
        <v>0.0433333333333333</v>
      </c>
      <c r="K1846" t="s" s="21">
        <f>IF(J1846&lt;25%,"น้อยกว่า 25%",IF(J1846&gt;=25%,"มากกว่าหรือเท่ากับ 25%",IF(J1846&gt;=35%,"มากกว่าหรือเท่ากับ 35%")))</f>
        <v>18</v>
      </c>
    </row>
    <row r="1847" s="7" customFormat="1" ht="19.15" customHeight="1">
      <c r="A1847" t="s" s="16">
        <v>1922</v>
      </c>
      <c r="B1847" s="17">
        <v>1</v>
      </c>
      <c r="C1847" s="17">
        <v>16</v>
      </c>
      <c r="D1847" t="s" s="16">
        <v>1937</v>
      </c>
      <c r="E1847" t="s" s="16">
        <v>40</v>
      </c>
      <c r="F1847" s="55">
        <v>282</v>
      </c>
      <c r="G1847" s="17">
        <v>284</v>
      </c>
      <c r="H1847" s="18">
        <f>SUM(G1847-F1847)</f>
        <v>2</v>
      </c>
      <c r="I1847" s="19">
        <f>H1847/F1847</f>
        <v>0.00709219858156028</v>
      </c>
      <c r="J1847" s="19">
        <f>H1847/G1847</f>
        <v>0.00704225352112676</v>
      </c>
      <c r="K1847" t="s" s="21">
        <f>IF(J1847&lt;25%,"น้อยกว่า 25%",IF(J1847&gt;=25%,"มากกว่าหรือเท่ากับ 25%",IF(J1847&gt;=35%,"มากกว่าหรือเท่ากับ 35%")))</f>
        <v>18</v>
      </c>
    </row>
    <row r="1848" s="7" customFormat="1" ht="19.15" customHeight="1">
      <c r="A1848" t="s" s="16">
        <v>1922</v>
      </c>
      <c r="B1848" s="17">
        <v>1</v>
      </c>
      <c r="C1848" s="17">
        <v>17</v>
      </c>
      <c r="D1848" t="s" s="16">
        <v>1938</v>
      </c>
      <c r="E1848" t="s" s="16">
        <v>62</v>
      </c>
      <c r="F1848" s="55">
        <v>246</v>
      </c>
      <c r="G1848" s="17">
        <v>249</v>
      </c>
      <c r="H1848" s="18">
        <f>SUM(G1848-F1848)</f>
        <v>3</v>
      </c>
      <c r="I1848" s="19">
        <f>H1848/F1848</f>
        <v>0.0121951219512195</v>
      </c>
      <c r="J1848" s="19">
        <f>H1848/G1848</f>
        <v>0.0120481927710843</v>
      </c>
      <c r="K1848" t="s" s="21">
        <f>IF(J1848&lt;25%,"น้อยกว่า 25%",IF(J1848&gt;=25%,"มากกว่าหรือเท่ากับ 25%",IF(J1848&gt;=35%,"มากกว่าหรือเท่ากับ 35%")))</f>
        <v>18</v>
      </c>
    </row>
    <row r="1849" s="7" customFormat="1" ht="19.15" customHeight="1">
      <c r="A1849" t="s" s="16">
        <v>1922</v>
      </c>
      <c r="B1849" s="17">
        <v>1</v>
      </c>
      <c r="C1849" s="17">
        <v>25</v>
      </c>
      <c r="D1849" t="s" s="16">
        <v>1939</v>
      </c>
      <c r="E1849" t="s" s="16">
        <v>265</v>
      </c>
      <c r="F1849" s="55">
        <v>168</v>
      </c>
      <c r="G1849" s="17">
        <v>183</v>
      </c>
      <c r="H1849" s="18">
        <f>SUM(G1849-F1849)</f>
        <v>15</v>
      </c>
      <c r="I1849" s="19">
        <f>H1849/F1849</f>
        <v>0.0892857142857143</v>
      </c>
      <c r="J1849" s="19">
        <f>H1849/G1849</f>
        <v>0.08196721311475411</v>
      </c>
      <c r="K1849" t="s" s="21">
        <f>IF(J1849&lt;25%,"น้อยกว่า 25%",IF(J1849&gt;=25%,"มากกว่าหรือเท่ากับ 25%",IF(J1849&gt;=35%,"มากกว่าหรือเท่ากับ 35%")))</f>
        <v>18</v>
      </c>
    </row>
    <row r="1850" s="7" customFormat="1" ht="19.15" customHeight="1">
      <c r="A1850" t="s" s="16">
        <v>1922</v>
      </c>
      <c r="B1850" s="17">
        <v>1</v>
      </c>
      <c r="C1850" s="17">
        <v>10</v>
      </c>
      <c r="D1850" t="s" s="16">
        <v>1940</v>
      </c>
      <c r="E1850" t="s" s="16">
        <v>248</v>
      </c>
      <c r="F1850" s="55">
        <v>171</v>
      </c>
      <c r="G1850" s="17">
        <v>181</v>
      </c>
      <c r="H1850" s="18">
        <f>SUM(G1850-F1850)</f>
        <v>10</v>
      </c>
      <c r="I1850" s="19">
        <f>H1850/F1850</f>
        <v>0.0584795321637427</v>
      </c>
      <c r="J1850" s="19">
        <f>H1850/G1850</f>
        <v>0.0552486187845304</v>
      </c>
      <c r="K1850" t="s" s="21">
        <f>IF(J1850&lt;25%,"น้อยกว่า 25%",IF(J1850&gt;=25%,"มากกว่าหรือเท่ากับ 25%",IF(J1850&gt;=35%,"มากกว่าหรือเท่ากับ 35%")))</f>
        <v>18</v>
      </c>
    </row>
    <row r="1851" s="7" customFormat="1" ht="19.15" customHeight="1">
      <c r="A1851" t="s" s="16">
        <v>1922</v>
      </c>
      <c r="B1851" s="17">
        <v>1</v>
      </c>
      <c r="C1851" s="17">
        <v>4</v>
      </c>
      <c r="D1851" t="s" s="16">
        <v>1941</v>
      </c>
      <c r="E1851" t="s" s="16">
        <v>44</v>
      </c>
      <c r="F1851" s="55">
        <v>94</v>
      </c>
      <c r="G1851" s="17">
        <v>96</v>
      </c>
      <c r="H1851" s="18">
        <f>SUM(G1851-F1851)</f>
        <v>2</v>
      </c>
      <c r="I1851" s="19">
        <f>H1851/F1851</f>
        <v>0.0212765957446809</v>
      </c>
      <c r="J1851" s="19">
        <f>H1851/G1851</f>
        <v>0.0208333333333333</v>
      </c>
      <c r="K1851" t="s" s="21">
        <f>IF(J1851&lt;25%,"น้อยกว่า 25%",IF(J1851&gt;=25%,"มากกว่าหรือเท่ากับ 25%",IF(J1851&gt;=35%,"มากกว่าหรือเท่ากับ 35%")))</f>
        <v>18</v>
      </c>
    </row>
    <row r="1852" s="7" customFormat="1" ht="19.15" customHeight="1">
      <c r="A1852" t="s" s="16">
        <v>1922</v>
      </c>
      <c r="B1852" s="17">
        <v>1</v>
      </c>
      <c r="C1852" s="17">
        <v>24</v>
      </c>
      <c r="D1852" t="s" s="16">
        <v>1942</v>
      </c>
      <c r="E1852" t="s" s="16">
        <v>1091</v>
      </c>
      <c r="F1852" s="55">
        <v>84</v>
      </c>
      <c r="G1852" s="17">
        <v>85</v>
      </c>
      <c r="H1852" s="18">
        <f>SUM(G1852-F1852)</f>
        <v>1</v>
      </c>
      <c r="I1852" s="19">
        <f>H1852/F1852</f>
        <v>0.0119047619047619</v>
      </c>
      <c r="J1852" s="19">
        <f>H1852/G1852</f>
        <v>0.0117647058823529</v>
      </c>
      <c r="K1852" t="s" s="21">
        <f>IF(J1852&lt;25%,"น้อยกว่า 25%",IF(J1852&gt;=25%,"มากกว่าหรือเท่ากับ 25%",IF(J1852&gt;=35%,"มากกว่าหรือเท่ากับ 35%")))</f>
        <v>18</v>
      </c>
    </row>
    <row r="1853" s="7" customFormat="1" ht="19.15" customHeight="1">
      <c r="A1853" t="s" s="16">
        <v>1922</v>
      </c>
      <c r="B1853" s="17">
        <v>1</v>
      </c>
      <c r="C1853" s="17">
        <v>23</v>
      </c>
      <c r="D1853" t="s" s="16">
        <v>1943</v>
      </c>
      <c r="E1853" t="s" s="16">
        <v>112</v>
      </c>
      <c r="F1853" s="55">
        <v>74</v>
      </c>
      <c r="G1853" s="17">
        <v>76</v>
      </c>
      <c r="H1853" s="18">
        <f>SUM(G1853-F1853)</f>
        <v>2</v>
      </c>
      <c r="I1853" s="19">
        <f>H1853/F1853</f>
        <v>0.027027027027027</v>
      </c>
      <c r="J1853" s="19">
        <f>H1853/G1853</f>
        <v>0.0263157894736842</v>
      </c>
      <c r="K1853" t="s" s="21">
        <f>IF(J1853&lt;25%,"น้อยกว่า 25%",IF(J1853&gt;=25%,"มากกว่าหรือเท่ากับ 25%",IF(J1853&gt;=35%,"มากกว่าหรือเท่ากับ 35%")))</f>
        <v>18</v>
      </c>
    </row>
    <row r="1854" s="7" customFormat="1" ht="19.15" customHeight="1">
      <c r="A1854" t="s" s="16">
        <v>1922</v>
      </c>
      <c r="B1854" s="17">
        <v>1</v>
      </c>
      <c r="C1854" s="17">
        <v>22</v>
      </c>
      <c r="D1854" t="s" s="16">
        <v>1944</v>
      </c>
      <c r="E1854" t="s" s="16">
        <v>76</v>
      </c>
      <c r="F1854" s="55">
        <v>64</v>
      </c>
      <c r="G1854" s="17">
        <v>65</v>
      </c>
      <c r="H1854" s="18">
        <f>SUM(G1854-F1854)</f>
        <v>1</v>
      </c>
      <c r="I1854" s="19">
        <f>H1854/F1854</f>
        <v>0.015625</v>
      </c>
      <c r="J1854" s="19">
        <f>H1854/G1854</f>
        <v>0.0153846153846154</v>
      </c>
      <c r="K1854" t="s" s="21">
        <f>IF(J1854&lt;25%,"น้อยกว่า 25%",IF(J1854&gt;=25%,"มากกว่าหรือเท่ากับ 25%",IF(J1854&gt;=35%,"มากกว่าหรือเท่ากับ 35%")))</f>
        <v>18</v>
      </c>
    </row>
    <row r="1855" s="7" customFormat="1" ht="19.15" customHeight="1">
      <c r="A1855" t="s" s="16">
        <v>1922</v>
      </c>
      <c r="B1855" s="17">
        <v>1</v>
      </c>
      <c r="C1855" s="17">
        <v>27</v>
      </c>
      <c r="D1855" t="s" s="16">
        <v>1945</v>
      </c>
      <c r="E1855" t="s" s="16">
        <v>52</v>
      </c>
      <c r="F1855" s="55">
        <v>56</v>
      </c>
      <c r="G1855" s="17">
        <v>57</v>
      </c>
      <c r="H1855" s="18">
        <f>SUM(G1855-F1855)</f>
        <v>1</v>
      </c>
      <c r="I1855" s="19">
        <f>H1855/F1855</f>
        <v>0.0178571428571429</v>
      </c>
      <c r="J1855" s="19">
        <f>H1855/G1855</f>
        <v>0.0175438596491228</v>
      </c>
      <c r="K1855" t="s" s="21">
        <f>IF(J1855&lt;25%,"น้อยกว่า 25%",IF(J1855&gt;=25%,"มากกว่าหรือเท่ากับ 25%",IF(J1855&gt;=35%,"มากกว่าหรือเท่ากับ 35%")))</f>
        <v>18</v>
      </c>
    </row>
    <row r="1856" s="7" customFormat="1" ht="19.15" customHeight="1">
      <c r="A1856" t="s" s="16">
        <v>1922</v>
      </c>
      <c r="B1856" s="17">
        <v>1</v>
      </c>
      <c r="C1856" s="17">
        <v>26</v>
      </c>
      <c r="D1856" t="s" s="16">
        <v>1946</v>
      </c>
      <c r="E1856" t="s" s="16">
        <v>68</v>
      </c>
      <c r="F1856" s="55">
        <v>51</v>
      </c>
      <c r="G1856" s="17">
        <v>52</v>
      </c>
      <c r="H1856" s="18">
        <f>SUM(G1856-F1856)</f>
        <v>1</v>
      </c>
      <c r="I1856" s="19">
        <f>H1856/F1856</f>
        <v>0.0196078431372549</v>
      </c>
      <c r="J1856" s="19">
        <f>H1856/G1856</f>
        <v>0.0192307692307692</v>
      </c>
      <c r="K1856" t="s" s="21">
        <f>IF(J1856&lt;25%,"น้อยกว่า 25%",IF(J1856&gt;=25%,"มากกว่าหรือเท่ากับ 25%",IF(J1856&gt;=35%,"มากกว่าหรือเท่ากับ 35%")))</f>
        <v>18</v>
      </c>
    </row>
    <row r="1857" s="7" customFormat="1" ht="19.15" customHeight="1">
      <c r="A1857" t="s" s="16">
        <v>1922</v>
      </c>
      <c r="B1857" s="17">
        <v>1</v>
      </c>
      <c r="C1857" s="17">
        <v>20</v>
      </c>
      <c r="D1857" t="s" s="16">
        <v>1947</v>
      </c>
      <c r="E1857" t="s" s="16">
        <v>1948</v>
      </c>
      <c r="F1857" s="55">
        <v>49</v>
      </c>
      <c r="G1857" s="17">
        <v>50</v>
      </c>
      <c r="H1857" s="18">
        <f>SUM(G1857-F1857)</f>
        <v>1</v>
      </c>
      <c r="I1857" s="19">
        <f>H1857/F1857</f>
        <v>0.0204081632653061</v>
      </c>
      <c r="J1857" s="19">
        <f>H1857/G1857</f>
        <v>0.02</v>
      </c>
      <c r="K1857" t="s" s="21">
        <f>IF(J1857&lt;25%,"น้อยกว่า 25%",IF(J1857&gt;=25%,"มากกว่าหรือเท่ากับ 25%",IF(J1857&gt;=35%,"มากกว่าหรือเท่ากับ 35%")))</f>
        <v>18</v>
      </c>
    </row>
    <row r="1858" s="7" customFormat="1" ht="19.15" customHeight="1">
      <c r="A1858" t="s" s="16">
        <v>1922</v>
      </c>
      <c r="B1858" s="17">
        <v>1</v>
      </c>
      <c r="C1858" s="17">
        <v>18</v>
      </c>
      <c r="D1858" t="s" s="16">
        <v>1949</v>
      </c>
      <c r="E1858" t="s" s="16">
        <v>66</v>
      </c>
      <c r="F1858" s="55">
        <v>37</v>
      </c>
      <c r="G1858" s="17">
        <v>45</v>
      </c>
      <c r="H1858" s="18">
        <f>SUM(G1858-F1858)</f>
        <v>8</v>
      </c>
      <c r="I1858" s="19">
        <f>H1858/F1858</f>
        <v>0.216216216216216</v>
      </c>
      <c r="J1858" s="19">
        <f>H1858/G1858</f>
        <v>0.177777777777778</v>
      </c>
      <c r="K1858" t="s" s="21">
        <f>IF(J1858&lt;25%,"น้อยกว่า 25%",IF(J1858&gt;=25%,"มากกว่าหรือเท่ากับ 25%",IF(J1858&gt;=35%,"มากกว่าหรือเท่ากับ 35%")))</f>
        <v>18</v>
      </c>
    </row>
    <row r="1859" s="7" customFormat="1" ht="19.15" customHeight="1">
      <c r="A1859" t="s" s="16">
        <v>1922</v>
      </c>
      <c r="B1859" s="17">
        <v>1</v>
      </c>
      <c r="C1859" s="17">
        <v>2</v>
      </c>
      <c r="D1859" t="s" s="16">
        <v>1950</v>
      </c>
      <c r="E1859" t="s" s="16">
        <v>78</v>
      </c>
      <c r="F1859" s="37">
        <v>0</v>
      </c>
      <c r="G1859" s="17">
        <v>0</v>
      </c>
      <c r="H1859" s="18">
        <f>SUM(G1859-F1859)</f>
        <v>0</v>
      </c>
      <c r="I1859" s="19">
        <f>H1859/F1859</f>
      </c>
      <c r="J1859" s="19">
        <f>H1859/G1859</f>
      </c>
      <c r="K1859" s="24">
        <f>IF(J1859&lt;25%,"น้อยกว่า 25%",IF(J1859&gt;=25%,"มากกว่าหรือเท่ากับ 25%",IF(J1859&gt;=35%,"มากกว่าหรือเท่ากับ 35%")))</f>
      </c>
    </row>
    <row r="1860" s="7" customFormat="1" ht="19.15" customHeight="1">
      <c r="A1860" t="s" s="25">
        <v>1922</v>
      </c>
      <c r="B1860" s="26">
        <v>2</v>
      </c>
      <c r="C1860" s="26">
        <v>3</v>
      </c>
      <c r="D1860" t="s" s="25">
        <v>1951</v>
      </c>
      <c r="E1860" t="s" s="25">
        <v>22</v>
      </c>
      <c r="F1860" s="56">
        <v>27274</v>
      </c>
      <c r="G1860" s="26">
        <v>28750</v>
      </c>
      <c r="H1860" s="18">
        <f>SUM(G1860-F1860)</f>
        <v>1476</v>
      </c>
      <c r="I1860" s="19">
        <f>H1860/F1860</f>
        <v>0.0541174745178558</v>
      </c>
      <c r="J1860" s="19">
        <f>H1860/G1860</f>
        <v>0.0513391304347826</v>
      </c>
      <c r="K1860" t="s" s="21">
        <f>IF(J1860&lt;25%,"น้อยกว่า 25%",IF(J1860&gt;=25%,"มากกว่าหรือเท่ากับ 25%",IF(J1860&gt;=35%,"มากกว่าหรือเท่ากับ 35%")))</f>
        <v>18</v>
      </c>
    </row>
    <row r="1861" s="7" customFormat="1" ht="19.15" customHeight="1">
      <c r="A1861" t="s" s="25">
        <v>1922</v>
      </c>
      <c r="B1861" s="26">
        <v>2</v>
      </c>
      <c r="C1861" s="26">
        <v>1</v>
      </c>
      <c r="D1861" t="s" s="25">
        <v>1952</v>
      </c>
      <c r="E1861" t="s" s="25">
        <v>20</v>
      </c>
      <c r="F1861" s="56">
        <v>26089</v>
      </c>
      <c r="G1861" s="26">
        <v>27766</v>
      </c>
      <c r="H1861" s="18">
        <f>SUM(G1861-F1861)</f>
        <v>1677</v>
      </c>
      <c r="I1861" s="19">
        <f>H1861/F1861</f>
        <v>0.06427996473609569</v>
      </c>
      <c r="J1861" s="19">
        <f>H1861/G1861</f>
        <v>0.0603976085860405</v>
      </c>
      <c r="K1861" t="s" s="21">
        <f>IF(J1861&lt;25%,"น้อยกว่า 25%",IF(J1861&gt;=25%,"มากกว่าหรือเท่ากับ 25%",IF(J1861&gt;=35%,"มากกว่าหรือเท่ากับ 35%")))</f>
        <v>18</v>
      </c>
    </row>
    <row r="1862" s="7" customFormat="1" ht="19.15" customHeight="1">
      <c r="A1862" t="s" s="25">
        <v>1922</v>
      </c>
      <c r="B1862" s="26">
        <v>2</v>
      </c>
      <c r="C1862" s="26">
        <v>16</v>
      </c>
      <c r="D1862" t="s" s="25">
        <v>1953</v>
      </c>
      <c r="E1862" t="s" s="25">
        <v>17</v>
      </c>
      <c r="F1862" s="56">
        <v>19122</v>
      </c>
      <c r="G1862" s="26">
        <v>19711</v>
      </c>
      <c r="H1862" s="18">
        <f>SUM(G1862-F1862)</f>
        <v>589</v>
      </c>
      <c r="I1862" s="19">
        <f>H1862/F1862</f>
        <v>0.0308022173412823</v>
      </c>
      <c r="J1862" s="19">
        <f>H1862/G1862</f>
        <v>0.0298817918928517</v>
      </c>
      <c r="K1862" t="s" s="21">
        <f>IF(J1862&lt;25%,"น้อยกว่า 25%",IF(J1862&gt;=25%,"มากกว่าหรือเท่ากับ 25%",IF(J1862&gt;=35%,"มากกว่าหรือเท่ากับ 35%")))</f>
        <v>18</v>
      </c>
    </row>
    <row r="1863" s="7" customFormat="1" ht="19.15" customHeight="1">
      <c r="A1863" t="s" s="25">
        <v>1922</v>
      </c>
      <c r="B1863" s="26">
        <v>2</v>
      </c>
      <c r="C1863" s="26">
        <v>10</v>
      </c>
      <c r="D1863" t="s" s="25">
        <v>1954</v>
      </c>
      <c r="E1863" t="s" s="25">
        <v>28</v>
      </c>
      <c r="F1863" s="56">
        <v>6881</v>
      </c>
      <c r="G1863" s="26">
        <v>7071</v>
      </c>
      <c r="H1863" s="18">
        <f>SUM(G1863-F1863)</f>
        <v>190</v>
      </c>
      <c r="I1863" s="19">
        <f>H1863/F1863</f>
        <v>0.0276122656590612</v>
      </c>
      <c r="J1863" s="19">
        <f>H1863/G1863</f>
        <v>0.0268703153726488</v>
      </c>
      <c r="K1863" t="s" s="21">
        <f>IF(J1863&lt;25%,"น้อยกว่า 25%",IF(J1863&gt;=25%,"มากกว่าหรือเท่ากับ 25%",IF(J1863&gt;=35%,"มากกว่าหรือเท่ากับ 35%")))</f>
        <v>18</v>
      </c>
    </row>
    <row r="1864" s="7" customFormat="1" ht="19.15" customHeight="1">
      <c r="A1864" t="s" s="25">
        <v>1922</v>
      </c>
      <c r="B1864" s="26">
        <v>2</v>
      </c>
      <c r="C1864" s="26">
        <v>11</v>
      </c>
      <c r="D1864" t="s" s="25">
        <v>1955</v>
      </c>
      <c r="E1864" t="s" s="25">
        <v>26</v>
      </c>
      <c r="F1864" s="56">
        <v>2088</v>
      </c>
      <c r="G1864" s="26">
        <v>2216</v>
      </c>
      <c r="H1864" s="18">
        <f>SUM(G1864-F1864)</f>
        <v>128</v>
      </c>
      <c r="I1864" s="19">
        <f>H1864/F1864</f>
        <v>0.0613026819923372</v>
      </c>
      <c r="J1864" s="19">
        <f>H1864/G1864</f>
        <v>0.0577617328519856</v>
      </c>
      <c r="K1864" t="s" s="21">
        <f>IF(J1864&lt;25%,"น้อยกว่า 25%",IF(J1864&gt;=25%,"มากกว่าหรือเท่ากับ 25%",IF(J1864&gt;=35%,"มากกว่าหรือเท่ากับ 35%")))</f>
        <v>18</v>
      </c>
    </row>
    <row r="1865" s="7" customFormat="1" ht="19.15" customHeight="1">
      <c r="A1865" t="s" s="25">
        <v>1922</v>
      </c>
      <c r="B1865" s="26">
        <v>2</v>
      </c>
      <c r="C1865" s="26">
        <v>15</v>
      </c>
      <c r="D1865" t="s" s="25">
        <v>1956</v>
      </c>
      <c r="E1865" t="s" s="25">
        <v>36</v>
      </c>
      <c r="F1865" s="56">
        <v>1822</v>
      </c>
      <c r="G1865" s="26">
        <v>2044</v>
      </c>
      <c r="H1865" s="18">
        <f>SUM(G1865-F1865)</f>
        <v>222</v>
      </c>
      <c r="I1865" s="19">
        <f>H1865/F1865</f>
        <v>0.121844127332602</v>
      </c>
      <c r="J1865" s="19">
        <f>H1865/G1865</f>
        <v>0.108610567514677</v>
      </c>
      <c r="K1865" t="s" s="21">
        <f>IF(J1865&lt;25%,"น้อยกว่า 25%",IF(J1865&gt;=25%,"มากกว่าหรือเท่ากับ 25%",IF(J1865&gt;=35%,"มากกว่าหรือเท่ากับ 35%")))</f>
        <v>18</v>
      </c>
    </row>
    <row r="1866" s="7" customFormat="1" ht="19.15" customHeight="1">
      <c r="A1866" t="s" s="25">
        <v>1922</v>
      </c>
      <c r="B1866" s="26">
        <v>2</v>
      </c>
      <c r="C1866" s="26">
        <v>20</v>
      </c>
      <c r="D1866" t="s" s="25">
        <v>1957</v>
      </c>
      <c r="E1866" t="s" s="25">
        <v>34</v>
      </c>
      <c r="F1866" s="56">
        <v>1170</v>
      </c>
      <c r="G1866" s="26">
        <v>1265</v>
      </c>
      <c r="H1866" s="18">
        <f>SUM(G1866-F1866)</f>
        <v>95</v>
      </c>
      <c r="I1866" s="19">
        <f>H1866/F1866</f>
        <v>0.0811965811965812</v>
      </c>
      <c r="J1866" s="19">
        <f>H1866/G1866</f>
        <v>0.07509881422924899</v>
      </c>
      <c r="K1866" t="s" s="21">
        <f>IF(J1866&lt;25%,"น้อยกว่า 25%",IF(J1866&gt;=25%,"มากกว่าหรือเท่ากับ 25%",IF(J1866&gt;=35%,"มากกว่าหรือเท่ากับ 35%")))</f>
        <v>18</v>
      </c>
    </row>
    <row r="1867" s="7" customFormat="1" ht="19.15" customHeight="1">
      <c r="A1867" t="s" s="25">
        <v>1922</v>
      </c>
      <c r="B1867" s="26">
        <v>2</v>
      </c>
      <c r="C1867" s="26">
        <v>7</v>
      </c>
      <c r="D1867" t="s" s="25">
        <v>1958</v>
      </c>
      <c r="E1867" t="s" s="25">
        <v>30</v>
      </c>
      <c r="F1867" s="56">
        <v>879</v>
      </c>
      <c r="G1867" s="26">
        <v>920</v>
      </c>
      <c r="H1867" s="18">
        <f>SUM(G1867-F1867)</f>
        <v>41</v>
      </c>
      <c r="I1867" s="19">
        <f>H1867/F1867</f>
        <v>0.0466439135381115</v>
      </c>
      <c r="J1867" s="19">
        <f>H1867/G1867</f>
        <v>0.0445652173913043</v>
      </c>
      <c r="K1867" t="s" s="21">
        <f>IF(J1867&lt;25%,"น้อยกว่า 25%",IF(J1867&gt;=25%,"มากกว่าหรือเท่ากับ 25%",IF(J1867&gt;=35%,"มากกว่าหรือเท่ากับ 35%")))</f>
        <v>18</v>
      </c>
    </row>
    <row r="1868" s="7" customFormat="1" ht="19.15" customHeight="1">
      <c r="A1868" t="s" s="25">
        <v>1922</v>
      </c>
      <c r="B1868" s="26">
        <v>2</v>
      </c>
      <c r="C1868" s="26">
        <v>17</v>
      </c>
      <c r="D1868" t="s" s="25">
        <v>1959</v>
      </c>
      <c r="E1868" t="s" s="25">
        <v>38</v>
      </c>
      <c r="F1868" s="56">
        <v>704</v>
      </c>
      <c r="G1868" s="26">
        <v>747</v>
      </c>
      <c r="H1868" s="18">
        <f>SUM(G1868-F1868)</f>
        <v>43</v>
      </c>
      <c r="I1868" s="19">
        <f>H1868/F1868</f>
        <v>0.0610795454545455</v>
      </c>
      <c r="J1868" s="19">
        <f>H1868/G1868</f>
        <v>0.0575635876840696</v>
      </c>
      <c r="K1868" t="s" s="21">
        <f>IF(J1868&lt;25%,"น้อยกว่า 25%",IF(J1868&gt;=25%,"มากกว่าหรือเท่ากับ 25%",IF(J1868&gt;=35%,"มากกว่าหรือเท่ากับ 35%")))</f>
        <v>18</v>
      </c>
    </row>
    <row r="1869" s="7" customFormat="1" ht="19.15" customHeight="1">
      <c r="A1869" t="s" s="25">
        <v>1922</v>
      </c>
      <c r="B1869" s="26">
        <v>2</v>
      </c>
      <c r="C1869" s="26">
        <v>26</v>
      </c>
      <c r="D1869" t="s" s="25">
        <v>1960</v>
      </c>
      <c r="E1869" t="s" s="25">
        <v>265</v>
      </c>
      <c r="F1869" s="56">
        <v>595</v>
      </c>
      <c r="G1869" s="26">
        <v>621</v>
      </c>
      <c r="H1869" s="18">
        <f>SUM(G1869-F1869)</f>
        <v>26</v>
      </c>
      <c r="I1869" s="19">
        <f>H1869/F1869</f>
        <v>0.0436974789915966</v>
      </c>
      <c r="J1869" s="19">
        <f>H1869/G1869</f>
        <v>0.0418679549114332</v>
      </c>
      <c r="K1869" t="s" s="21">
        <f>IF(J1869&lt;25%,"น้อยกว่า 25%",IF(J1869&gt;=25%,"มากกว่าหรือเท่ากับ 25%",IF(J1869&gt;=35%,"มากกว่าหรือเท่ากับ 35%")))</f>
        <v>18</v>
      </c>
    </row>
    <row r="1870" s="7" customFormat="1" ht="19.15" customHeight="1">
      <c r="A1870" t="s" s="25">
        <v>1922</v>
      </c>
      <c r="B1870" s="26">
        <v>2</v>
      </c>
      <c r="C1870" s="26">
        <v>21</v>
      </c>
      <c r="D1870" t="s" s="25">
        <v>1961</v>
      </c>
      <c r="E1870" t="s" s="25">
        <v>52</v>
      </c>
      <c r="F1870" s="56">
        <v>507</v>
      </c>
      <c r="G1870" s="26">
        <v>532</v>
      </c>
      <c r="H1870" s="18">
        <f>SUM(G1870-F1870)</f>
        <v>25</v>
      </c>
      <c r="I1870" s="19">
        <f>H1870/F1870</f>
        <v>0.0493096646942801</v>
      </c>
      <c r="J1870" s="19">
        <f>H1870/G1870</f>
        <v>0.0469924812030075</v>
      </c>
      <c r="K1870" t="s" s="21">
        <f>IF(J1870&lt;25%,"น้อยกว่า 25%",IF(J1870&gt;=25%,"มากกว่าหรือเท่ากับ 25%",IF(J1870&gt;=35%,"มากกว่าหรือเท่ากับ 35%")))</f>
        <v>18</v>
      </c>
    </row>
    <row r="1871" s="7" customFormat="1" ht="19.15" customHeight="1">
      <c r="A1871" t="s" s="25">
        <v>1922</v>
      </c>
      <c r="B1871" s="26">
        <v>2</v>
      </c>
      <c r="C1871" s="26">
        <v>5</v>
      </c>
      <c r="D1871" t="s" s="25">
        <v>1962</v>
      </c>
      <c r="E1871" t="s" s="25">
        <v>40</v>
      </c>
      <c r="F1871" s="56">
        <v>449</v>
      </c>
      <c r="G1871" s="26">
        <v>469</v>
      </c>
      <c r="H1871" s="18">
        <f>SUM(G1871-F1871)</f>
        <v>20</v>
      </c>
      <c r="I1871" s="19">
        <f>H1871/F1871</f>
        <v>0.044543429844098</v>
      </c>
      <c r="J1871" s="19">
        <f>H1871/G1871</f>
        <v>0.0426439232409382</v>
      </c>
      <c r="K1871" t="s" s="21">
        <f>IF(J1871&lt;25%,"น้อยกว่า 25%",IF(J1871&gt;=25%,"มากกว่าหรือเท่ากับ 25%",IF(J1871&gt;=35%,"มากกว่าหรือเท่ากับ 35%")))</f>
        <v>18</v>
      </c>
    </row>
    <row r="1872" s="7" customFormat="1" ht="19.15" customHeight="1">
      <c r="A1872" t="s" s="25">
        <v>1922</v>
      </c>
      <c r="B1872" s="26">
        <v>2</v>
      </c>
      <c r="C1872" s="26">
        <v>25</v>
      </c>
      <c r="D1872" t="s" s="25">
        <v>1963</v>
      </c>
      <c r="E1872" t="s" s="25">
        <v>1091</v>
      </c>
      <c r="F1872" s="56">
        <v>436</v>
      </c>
      <c r="G1872" s="26">
        <v>441</v>
      </c>
      <c r="H1872" s="18">
        <f>SUM(G1872-F1872)</f>
        <v>5</v>
      </c>
      <c r="I1872" s="19">
        <f>H1872/F1872</f>
        <v>0.0114678899082569</v>
      </c>
      <c r="J1872" s="19">
        <f>H1872/G1872</f>
        <v>0.0113378684807256</v>
      </c>
      <c r="K1872" t="s" s="21">
        <f>IF(J1872&lt;25%,"น้อยกว่า 25%",IF(J1872&gt;=25%,"มากกว่าหรือเท่ากับ 25%",IF(J1872&gt;=35%,"มากกว่าหรือเท่ากับ 35%")))</f>
        <v>18</v>
      </c>
    </row>
    <row r="1873" s="7" customFormat="1" ht="19.15" customHeight="1">
      <c r="A1873" t="s" s="25">
        <v>1922</v>
      </c>
      <c r="B1873" s="26">
        <v>2</v>
      </c>
      <c r="C1873" s="26">
        <v>12</v>
      </c>
      <c r="D1873" t="s" s="25">
        <v>1964</v>
      </c>
      <c r="E1873" t="s" s="25">
        <v>62</v>
      </c>
      <c r="F1873" s="56">
        <v>371</v>
      </c>
      <c r="G1873" s="26">
        <v>395</v>
      </c>
      <c r="H1873" s="18">
        <f>SUM(G1873-F1873)</f>
        <v>24</v>
      </c>
      <c r="I1873" s="19">
        <f>H1873/F1873</f>
        <v>0.0646900269541779</v>
      </c>
      <c r="J1873" s="19">
        <f>H1873/G1873</f>
        <v>0.0607594936708861</v>
      </c>
      <c r="K1873" t="s" s="21">
        <f>IF(J1873&lt;25%,"น้อยกว่า 25%",IF(J1873&gt;=25%,"มากกว่าหรือเท่ากับ 25%",IF(J1873&gt;=35%,"มากกว่าหรือเท่ากับ 35%")))</f>
        <v>18</v>
      </c>
    </row>
    <row r="1874" s="7" customFormat="1" ht="19.15" customHeight="1">
      <c r="A1874" t="s" s="25">
        <v>1922</v>
      </c>
      <c r="B1874" s="26">
        <v>2</v>
      </c>
      <c r="C1874" s="26">
        <v>4</v>
      </c>
      <c r="D1874" t="s" s="25">
        <v>1965</v>
      </c>
      <c r="E1874" t="s" s="25">
        <v>116</v>
      </c>
      <c r="F1874" s="56">
        <v>356</v>
      </c>
      <c r="G1874" s="26">
        <v>372</v>
      </c>
      <c r="H1874" s="18">
        <f>SUM(G1874-F1874)</f>
        <v>16</v>
      </c>
      <c r="I1874" s="19">
        <f>H1874/F1874</f>
        <v>0.0449438202247191</v>
      </c>
      <c r="J1874" s="19">
        <f>H1874/G1874</f>
        <v>0.043010752688172</v>
      </c>
      <c r="K1874" t="s" s="21">
        <f>IF(J1874&lt;25%,"น้อยกว่า 25%",IF(J1874&gt;=25%,"มากกว่าหรือเท่ากับ 25%",IF(J1874&gt;=35%,"มากกว่าหรือเท่ากับ 35%")))</f>
        <v>18</v>
      </c>
    </row>
    <row r="1875" s="7" customFormat="1" ht="19.15" customHeight="1">
      <c r="A1875" t="s" s="25">
        <v>1922</v>
      </c>
      <c r="B1875" s="26">
        <v>2</v>
      </c>
      <c r="C1875" s="26">
        <v>6</v>
      </c>
      <c r="D1875" t="s" s="25">
        <v>1966</v>
      </c>
      <c r="E1875" t="s" s="25">
        <v>48</v>
      </c>
      <c r="F1875" s="56">
        <v>345</v>
      </c>
      <c r="G1875" s="26">
        <v>370</v>
      </c>
      <c r="H1875" s="18">
        <f>SUM(G1875-F1875)</f>
        <v>25</v>
      </c>
      <c r="I1875" s="19">
        <f>H1875/F1875</f>
        <v>0.072463768115942</v>
      </c>
      <c r="J1875" s="19">
        <f>H1875/G1875</f>
        <v>0.0675675675675676</v>
      </c>
      <c r="K1875" t="s" s="21">
        <f>IF(J1875&lt;25%,"น้อยกว่า 25%",IF(J1875&gt;=25%,"มากกว่าหรือเท่ากับ 25%",IF(J1875&gt;=35%,"มากกว่าหรือเท่ากับ 35%")))</f>
        <v>18</v>
      </c>
    </row>
    <row r="1876" s="7" customFormat="1" ht="19.15" customHeight="1">
      <c r="A1876" t="s" s="25">
        <v>1922</v>
      </c>
      <c r="B1876" s="26">
        <v>2</v>
      </c>
      <c r="C1876" s="26">
        <v>8</v>
      </c>
      <c r="D1876" t="s" s="25">
        <v>1967</v>
      </c>
      <c r="E1876" t="s" s="25">
        <v>60</v>
      </c>
      <c r="F1876" s="56">
        <v>355</v>
      </c>
      <c r="G1876" s="26">
        <v>364</v>
      </c>
      <c r="H1876" s="18">
        <f>SUM(G1876-F1876)</f>
        <v>9</v>
      </c>
      <c r="I1876" s="19">
        <f>H1876/F1876</f>
        <v>0.0253521126760563</v>
      </c>
      <c r="J1876" s="19">
        <f>H1876/G1876</f>
        <v>0.0247252747252747</v>
      </c>
      <c r="K1876" t="s" s="21">
        <f>IF(J1876&lt;25%,"น้อยกว่า 25%",IF(J1876&gt;=25%,"มากกว่าหรือเท่ากับ 25%",IF(J1876&gt;=35%,"มากกว่าหรือเท่ากับ 35%")))</f>
        <v>18</v>
      </c>
    </row>
    <row r="1877" s="7" customFormat="1" ht="19.15" customHeight="1">
      <c r="A1877" t="s" s="25">
        <v>1922</v>
      </c>
      <c r="B1877" s="26">
        <v>2</v>
      </c>
      <c r="C1877" s="26">
        <v>13</v>
      </c>
      <c r="D1877" t="s" s="25">
        <v>1968</v>
      </c>
      <c r="E1877" t="s" s="25">
        <v>1287</v>
      </c>
      <c r="F1877" s="56">
        <v>297</v>
      </c>
      <c r="G1877" s="26">
        <v>328</v>
      </c>
      <c r="H1877" s="18">
        <f>SUM(G1877-F1877)</f>
        <v>31</v>
      </c>
      <c r="I1877" s="19">
        <f>H1877/F1877</f>
        <v>0.104377104377104</v>
      </c>
      <c r="J1877" s="19">
        <f>H1877/G1877</f>
        <v>0.09451219512195121</v>
      </c>
      <c r="K1877" t="s" s="21">
        <f>IF(J1877&lt;25%,"น้อยกว่า 25%",IF(J1877&gt;=25%,"มากกว่าหรือเท่ากับ 25%",IF(J1877&gt;=35%,"มากกว่าหรือเท่ากับ 35%")))</f>
        <v>18</v>
      </c>
    </row>
    <row r="1878" s="7" customFormat="1" ht="19.15" customHeight="1">
      <c r="A1878" t="s" s="25">
        <v>1922</v>
      </c>
      <c r="B1878" s="26">
        <v>2</v>
      </c>
      <c r="C1878" s="26">
        <v>14</v>
      </c>
      <c r="D1878" t="s" s="25">
        <v>1969</v>
      </c>
      <c r="E1878" t="s" s="25">
        <v>76</v>
      </c>
      <c r="F1878" s="56">
        <v>261</v>
      </c>
      <c r="G1878" s="26">
        <v>271</v>
      </c>
      <c r="H1878" s="18">
        <f>SUM(G1878-F1878)</f>
        <v>10</v>
      </c>
      <c r="I1878" s="19">
        <f>H1878/F1878</f>
        <v>0.0383141762452107</v>
      </c>
      <c r="J1878" s="19">
        <f>H1878/G1878</f>
        <v>0.03690036900369</v>
      </c>
      <c r="K1878" t="s" s="21">
        <f>IF(J1878&lt;25%,"น้อยกว่า 25%",IF(J1878&gt;=25%,"มากกว่าหรือเท่ากับ 25%",IF(J1878&gt;=35%,"มากกว่าหรือเท่ากับ 35%")))</f>
        <v>18</v>
      </c>
    </row>
    <row r="1879" s="7" customFormat="1" ht="19.15" customHeight="1">
      <c r="A1879" t="s" s="25">
        <v>1922</v>
      </c>
      <c r="B1879" s="26">
        <v>2</v>
      </c>
      <c r="C1879" s="26">
        <v>9</v>
      </c>
      <c r="D1879" t="s" s="25">
        <v>1970</v>
      </c>
      <c r="E1879" t="s" s="25">
        <v>44</v>
      </c>
      <c r="F1879" s="56">
        <v>219</v>
      </c>
      <c r="G1879" s="26">
        <v>234</v>
      </c>
      <c r="H1879" s="18">
        <f>SUM(G1879-F1879)</f>
        <v>15</v>
      </c>
      <c r="I1879" s="19">
        <f>H1879/F1879</f>
        <v>0.0684931506849315</v>
      </c>
      <c r="J1879" s="19">
        <f>H1879/G1879</f>
        <v>0.0641025641025641</v>
      </c>
      <c r="K1879" t="s" s="21">
        <f>IF(J1879&lt;25%,"น้อยกว่า 25%",IF(J1879&gt;=25%,"มากกว่าหรือเท่ากับ 25%",IF(J1879&gt;=35%,"มากกว่าหรือเท่ากับ 35%")))</f>
        <v>18</v>
      </c>
    </row>
    <row r="1880" s="7" customFormat="1" ht="19.15" customHeight="1">
      <c r="A1880" t="s" s="25">
        <v>1922</v>
      </c>
      <c r="B1880" s="26">
        <v>2</v>
      </c>
      <c r="C1880" s="26">
        <v>23</v>
      </c>
      <c r="D1880" t="s" s="25">
        <v>1971</v>
      </c>
      <c r="E1880" t="s" s="25">
        <v>1948</v>
      </c>
      <c r="F1880" s="56">
        <v>214</v>
      </c>
      <c r="G1880" s="26">
        <v>217</v>
      </c>
      <c r="H1880" s="18">
        <f>SUM(G1880-F1880)</f>
        <v>3</v>
      </c>
      <c r="I1880" s="19">
        <f>H1880/F1880</f>
        <v>0.014018691588785</v>
      </c>
      <c r="J1880" s="19">
        <f>H1880/G1880</f>
        <v>0.0138248847926267</v>
      </c>
      <c r="K1880" t="s" s="21">
        <f>IF(J1880&lt;25%,"น้อยกว่า 25%",IF(J1880&gt;=25%,"มากกว่าหรือเท่ากับ 25%",IF(J1880&gt;=35%,"มากกว่าหรือเท่ากับ 35%")))</f>
        <v>18</v>
      </c>
    </row>
    <row r="1881" s="7" customFormat="1" ht="19.15" customHeight="1">
      <c r="A1881" t="s" s="25">
        <v>1922</v>
      </c>
      <c r="B1881" s="26">
        <v>2</v>
      </c>
      <c r="C1881" s="26">
        <v>22</v>
      </c>
      <c r="D1881" t="s" s="25">
        <v>1972</v>
      </c>
      <c r="E1881" t="s" s="25">
        <v>110</v>
      </c>
      <c r="F1881" s="56">
        <v>187</v>
      </c>
      <c r="G1881" s="26">
        <v>202</v>
      </c>
      <c r="H1881" s="18">
        <f>SUM(G1881-F1881)</f>
        <v>15</v>
      </c>
      <c r="I1881" s="19">
        <f>H1881/F1881</f>
        <v>0.0802139037433155</v>
      </c>
      <c r="J1881" s="19">
        <f>H1881/G1881</f>
        <v>0.0742574257425743</v>
      </c>
      <c r="K1881" t="s" s="21">
        <f>IF(J1881&lt;25%,"น้อยกว่า 25%",IF(J1881&gt;=25%,"มากกว่าหรือเท่ากับ 25%",IF(J1881&gt;=35%,"มากกว่าหรือเท่ากับ 35%")))</f>
        <v>18</v>
      </c>
    </row>
    <row r="1882" s="7" customFormat="1" ht="19.15" customHeight="1">
      <c r="A1882" t="s" s="25">
        <v>1922</v>
      </c>
      <c r="B1882" s="26">
        <v>2</v>
      </c>
      <c r="C1882" s="26">
        <v>27</v>
      </c>
      <c r="D1882" t="s" s="25">
        <v>1973</v>
      </c>
      <c r="E1882" t="s" s="25">
        <v>68</v>
      </c>
      <c r="F1882" s="56">
        <v>166</v>
      </c>
      <c r="G1882" s="26">
        <v>172</v>
      </c>
      <c r="H1882" s="18">
        <f>SUM(G1882-F1882)</f>
        <v>6</v>
      </c>
      <c r="I1882" s="19">
        <f>H1882/F1882</f>
        <v>0.036144578313253</v>
      </c>
      <c r="J1882" s="19">
        <f>H1882/G1882</f>
        <v>0.0348837209302326</v>
      </c>
      <c r="K1882" t="s" s="21">
        <f>IF(J1882&lt;25%,"น้อยกว่า 25%",IF(J1882&gt;=25%,"มากกว่าหรือเท่ากับ 25%",IF(J1882&gt;=35%,"มากกว่าหรือเท่ากับ 35%")))</f>
        <v>18</v>
      </c>
    </row>
    <row r="1883" s="7" customFormat="1" ht="19.15" customHeight="1">
      <c r="A1883" t="s" s="25">
        <v>1922</v>
      </c>
      <c r="B1883" s="26">
        <v>2</v>
      </c>
      <c r="C1883" s="26">
        <v>18</v>
      </c>
      <c r="D1883" t="s" s="25">
        <v>1974</v>
      </c>
      <c r="E1883" t="s" s="25">
        <v>72</v>
      </c>
      <c r="F1883" s="56">
        <v>152</v>
      </c>
      <c r="G1883" s="26">
        <v>154</v>
      </c>
      <c r="H1883" s="18">
        <f>SUM(G1883-F1883)</f>
        <v>2</v>
      </c>
      <c r="I1883" s="19">
        <f>H1883/F1883</f>
        <v>0.0131578947368421</v>
      </c>
      <c r="J1883" s="19">
        <f>H1883/G1883</f>
        <v>0.012987012987013</v>
      </c>
      <c r="K1883" t="s" s="21">
        <f>IF(J1883&lt;25%,"น้อยกว่า 25%",IF(J1883&gt;=25%,"มากกว่าหรือเท่ากับ 25%",IF(J1883&gt;=35%,"มากกว่าหรือเท่ากับ 35%")))</f>
        <v>18</v>
      </c>
    </row>
    <row r="1884" s="7" customFormat="1" ht="19.15" customHeight="1">
      <c r="A1884" t="s" s="25">
        <v>1922</v>
      </c>
      <c r="B1884" s="26">
        <v>2</v>
      </c>
      <c r="C1884" s="26">
        <v>19</v>
      </c>
      <c r="D1884" t="s" s="25">
        <v>1975</v>
      </c>
      <c r="E1884" t="s" s="25">
        <v>66</v>
      </c>
      <c r="F1884" s="56">
        <v>100</v>
      </c>
      <c r="G1884" s="26">
        <v>104</v>
      </c>
      <c r="H1884" s="18">
        <f>SUM(G1884-F1884)</f>
        <v>4</v>
      </c>
      <c r="I1884" s="19">
        <f>H1884/F1884</f>
        <v>0.04</v>
      </c>
      <c r="J1884" s="19">
        <f>H1884/G1884</f>
        <v>0.0384615384615385</v>
      </c>
      <c r="K1884" t="s" s="21">
        <f>IF(J1884&lt;25%,"น้อยกว่า 25%",IF(J1884&gt;=25%,"มากกว่าหรือเท่ากับ 25%",IF(J1884&gt;=35%,"มากกว่าหรือเท่ากับ 35%")))</f>
        <v>18</v>
      </c>
    </row>
    <row r="1885" s="7" customFormat="1" ht="19.15" customHeight="1">
      <c r="A1885" t="s" s="25">
        <v>1922</v>
      </c>
      <c r="B1885" s="26">
        <v>2</v>
      </c>
      <c r="C1885" s="26">
        <v>24</v>
      </c>
      <c r="D1885" t="s" s="25">
        <v>1976</v>
      </c>
      <c r="E1885" t="s" s="25">
        <v>112</v>
      </c>
      <c r="F1885" s="56">
        <v>92</v>
      </c>
      <c r="G1885" s="26">
        <v>98</v>
      </c>
      <c r="H1885" s="18">
        <f>SUM(G1885-F1885)</f>
        <v>6</v>
      </c>
      <c r="I1885" s="19">
        <f>H1885/F1885</f>
        <v>0.0652173913043478</v>
      </c>
      <c r="J1885" s="19">
        <f>H1885/G1885</f>
        <v>0.0612244897959184</v>
      </c>
      <c r="K1885" t="s" s="21">
        <f>IF(J1885&lt;25%,"น้อยกว่า 25%",IF(J1885&gt;=25%,"มากกว่าหรือเท่ากับ 25%",IF(J1885&gt;=35%,"มากกว่าหรือเท่ากับ 35%")))</f>
        <v>18</v>
      </c>
    </row>
    <row r="1886" s="7" customFormat="1" ht="19.15" customHeight="1">
      <c r="A1886" t="s" s="25">
        <v>1922</v>
      </c>
      <c r="B1886" s="26">
        <v>2</v>
      </c>
      <c r="C1886" s="26">
        <v>2</v>
      </c>
      <c r="D1886" t="s" s="25">
        <v>1977</v>
      </c>
      <c r="E1886" t="s" s="25">
        <v>78</v>
      </c>
      <c r="F1886" s="34">
        <v>0</v>
      </c>
      <c r="G1886" s="26">
        <v>0</v>
      </c>
      <c r="H1886" s="18">
        <f>SUM(G1886-F1886)</f>
        <v>0</v>
      </c>
      <c r="I1886" s="19">
        <f>H1886/F1886</f>
      </c>
      <c r="J1886" s="19">
        <f>H1886/G1886</f>
      </c>
      <c r="K1886" s="24">
        <f>IF(J1886&lt;25%,"น้อยกว่า 25%",IF(J1886&gt;=25%,"มากกว่าหรือเท่ากับ 25%",IF(J1886&gt;=35%,"มากกว่าหรือเท่ากับ 35%")))</f>
      </c>
    </row>
    <row r="1887" s="7" customFormat="1" ht="19.15" customHeight="1">
      <c r="A1887" t="s" s="16">
        <v>1922</v>
      </c>
      <c r="B1887" s="17">
        <v>3</v>
      </c>
      <c r="C1887" s="17">
        <v>7</v>
      </c>
      <c r="D1887" t="s" s="16">
        <v>1978</v>
      </c>
      <c r="E1887" t="s" s="16">
        <v>22</v>
      </c>
      <c r="F1887" s="55">
        <v>31377</v>
      </c>
      <c r="G1887" s="17">
        <v>32687</v>
      </c>
      <c r="H1887" s="18">
        <f>SUM(G1887-F1887)</f>
        <v>1310</v>
      </c>
      <c r="I1887" s="19">
        <f>H1887/F1887</f>
        <v>0.0417503266724034</v>
      </c>
      <c r="J1887" s="19">
        <f>H1887/G1887</f>
        <v>0.04007709486952</v>
      </c>
      <c r="K1887" t="s" s="21">
        <f>IF(J1887&lt;25%,"น้อยกว่า 25%",IF(J1887&gt;=25%,"มากกว่าหรือเท่ากับ 25%",IF(J1887&gt;=35%,"มากกว่าหรือเท่ากับ 35%")))</f>
        <v>18</v>
      </c>
    </row>
    <row r="1888" s="7" customFormat="1" ht="19.15" customHeight="1">
      <c r="A1888" t="s" s="16">
        <v>1922</v>
      </c>
      <c r="B1888" s="17">
        <v>3</v>
      </c>
      <c r="C1888" s="17">
        <v>11</v>
      </c>
      <c r="D1888" t="s" s="16">
        <v>1979</v>
      </c>
      <c r="E1888" t="s" s="16">
        <v>20</v>
      </c>
      <c r="F1888" s="55">
        <v>26244</v>
      </c>
      <c r="G1888" s="17">
        <v>26892</v>
      </c>
      <c r="H1888" s="18">
        <f>SUM(G1888-F1888)</f>
        <v>648</v>
      </c>
      <c r="I1888" s="19">
        <f>H1888/F1888</f>
        <v>0.0246913580246914</v>
      </c>
      <c r="J1888" s="19">
        <f>H1888/G1888</f>
        <v>0.0240963855421687</v>
      </c>
      <c r="K1888" t="s" s="21">
        <f>IF(J1888&lt;25%,"น้อยกว่า 25%",IF(J1888&gt;=25%,"มากกว่าหรือเท่ากับ 25%",IF(J1888&gt;=35%,"มากกว่าหรือเท่ากับ 35%")))</f>
        <v>18</v>
      </c>
    </row>
    <row r="1889" s="7" customFormat="1" ht="19.15" customHeight="1">
      <c r="A1889" t="s" s="16">
        <v>1922</v>
      </c>
      <c r="B1889" s="17">
        <v>3</v>
      </c>
      <c r="C1889" s="17">
        <v>10</v>
      </c>
      <c r="D1889" t="s" s="16">
        <v>1980</v>
      </c>
      <c r="E1889" t="s" s="16">
        <v>17</v>
      </c>
      <c r="F1889" s="55">
        <v>15654</v>
      </c>
      <c r="G1889" s="17">
        <v>16023</v>
      </c>
      <c r="H1889" s="18">
        <f>SUM(G1889-F1889)</f>
        <v>369</v>
      </c>
      <c r="I1889" s="19">
        <f>H1889/F1889</f>
        <v>0.0235722499041778</v>
      </c>
      <c r="J1889" s="19">
        <f>H1889/G1889</f>
        <v>0.0230293952443363</v>
      </c>
      <c r="K1889" t="s" s="21">
        <f>IF(J1889&lt;25%,"น้อยกว่า 25%",IF(J1889&gt;=25%,"มากกว่าหรือเท่ากับ 25%",IF(J1889&gt;=35%,"มากกว่าหรือเท่ากับ 35%")))</f>
        <v>18</v>
      </c>
    </row>
    <row r="1890" s="7" customFormat="1" ht="19.15" customHeight="1">
      <c r="A1890" t="s" s="16">
        <v>1922</v>
      </c>
      <c r="B1890" s="17">
        <v>3</v>
      </c>
      <c r="C1890" s="17">
        <v>4</v>
      </c>
      <c r="D1890" t="s" s="16">
        <v>1981</v>
      </c>
      <c r="E1890" t="s" s="16">
        <v>26</v>
      </c>
      <c r="F1890" s="55">
        <v>9300</v>
      </c>
      <c r="G1890" s="17">
        <v>9879</v>
      </c>
      <c r="H1890" s="18">
        <f>SUM(G1890-F1890)</f>
        <v>579</v>
      </c>
      <c r="I1890" s="19">
        <f>H1890/F1890</f>
        <v>0.062258064516129</v>
      </c>
      <c r="J1890" s="19">
        <f>H1890/G1890</f>
        <v>0.0586091709687215</v>
      </c>
      <c r="K1890" t="s" s="21">
        <f>IF(J1890&lt;25%,"น้อยกว่า 25%",IF(J1890&gt;=25%,"มากกว่าหรือเท่ากับ 25%",IF(J1890&gt;=35%,"มากกว่าหรือเท่ากับ 35%")))</f>
        <v>18</v>
      </c>
    </row>
    <row r="1891" s="7" customFormat="1" ht="19.15" customHeight="1">
      <c r="A1891" t="s" s="16">
        <v>1922</v>
      </c>
      <c r="B1891" s="17">
        <v>3</v>
      </c>
      <c r="C1891" s="17">
        <v>12</v>
      </c>
      <c r="D1891" t="s" s="16">
        <v>1982</v>
      </c>
      <c r="E1891" t="s" s="16">
        <v>28</v>
      </c>
      <c r="F1891" s="55">
        <v>6088</v>
      </c>
      <c r="G1891" s="17">
        <v>6310</v>
      </c>
      <c r="H1891" s="18">
        <f>SUM(G1891-F1891)</f>
        <v>222</v>
      </c>
      <c r="I1891" s="19">
        <f>H1891/F1891</f>
        <v>0.0364651773981603</v>
      </c>
      <c r="J1891" s="19">
        <f>H1891/G1891</f>
        <v>0.0351822503961965</v>
      </c>
      <c r="K1891" t="s" s="21">
        <f>IF(J1891&lt;25%,"น้อยกว่า 25%",IF(J1891&gt;=25%,"มากกว่าหรือเท่ากับ 25%",IF(J1891&gt;=35%,"มากกว่าหรือเท่ากับ 35%")))</f>
        <v>18</v>
      </c>
    </row>
    <row r="1892" s="7" customFormat="1" ht="19.15" customHeight="1">
      <c r="A1892" t="s" s="16">
        <v>1922</v>
      </c>
      <c r="B1892" s="17">
        <v>3</v>
      </c>
      <c r="C1892" s="17">
        <v>3</v>
      </c>
      <c r="D1892" t="s" s="16">
        <v>1983</v>
      </c>
      <c r="E1892" t="s" s="16">
        <v>38</v>
      </c>
      <c r="F1892" s="55">
        <v>3962</v>
      </c>
      <c r="G1892" s="17">
        <v>4106</v>
      </c>
      <c r="H1892" s="18">
        <f>SUM(G1892-F1892)</f>
        <v>144</v>
      </c>
      <c r="I1892" s="19">
        <f>H1892/F1892</f>
        <v>0.0363452801615346</v>
      </c>
      <c r="J1892" s="19">
        <f>H1892/G1892</f>
        <v>0.0350706283487579</v>
      </c>
      <c r="K1892" t="s" s="21">
        <f>IF(J1892&lt;25%,"น้อยกว่า 25%",IF(J1892&gt;=25%,"มากกว่าหรือเท่ากับ 25%",IF(J1892&gt;=35%,"มากกว่าหรือเท่ากับ 35%")))</f>
        <v>18</v>
      </c>
    </row>
    <row r="1893" s="7" customFormat="1" ht="19.15" customHeight="1">
      <c r="A1893" t="s" s="16">
        <v>1922</v>
      </c>
      <c r="B1893" s="17">
        <v>3</v>
      </c>
      <c r="C1893" s="17">
        <v>16</v>
      </c>
      <c r="D1893" t="s" s="16">
        <v>1984</v>
      </c>
      <c r="E1893" t="s" s="16">
        <v>36</v>
      </c>
      <c r="F1893" s="55">
        <v>2270</v>
      </c>
      <c r="G1893" s="17">
        <v>2288</v>
      </c>
      <c r="H1893" s="18">
        <f>SUM(G1893-F1893)</f>
        <v>18</v>
      </c>
      <c r="I1893" s="19">
        <f>H1893/F1893</f>
        <v>0.0079295154185022</v>
      </c>
      <c r="J1893" s="19">
        <f>H1893/G1893</f>
        <v>0.00786713286713287</v>
      </c>
      <c r="K1893" t="s" s="21">
        <f>IF(J1893&lt;25%,"น้อยกว่า 25%",IF(J1893&gt;=25%,"มากกว่าหรือเท่ากับ 25%",IF(J1893&gt;=35%,"มากกว่าหรือเท่ากับ 35%")))</f>
        <v>18</v>
      </c>
    </row>
    <row r="1894" s="7" customFormat="1" ht="19.15" customHeight="1">
      <c r="A1894" t="s" s="16">
        <v>1922</v>
      </c>
      <c r="B1894" s="17">
        <v>3</v>
      </c>
      <c r="C1894" s="17">
        <v>28</v>
      </c>
      <c r="D1894" t="s" s="16">
        <v>1985</v>
      </c>
      <c r="E1894" t="s" s="16">
        <v>34</v>
      </c>
      <c r="F1894" s="55">
        <v>1119</v>
      </c>
      <c r="G1894" s="17">
        <v>1149</v>
      </c>
      <c r="H1894" s="18">
        <f>SUM(G1894-F1894)</f>
        <v>30</v>
      </c>
      <c r="I1894" s="19">
        <f>H1894/F1894</f>
        <v>0.0268096514745308</v>
      </c>
      <c r="J1894" s="19">
        <f>H1894/G1894</f>
        <v>0.0261096605744125</v>
      </c>
      <c r="K1894" t="s" s="21">
        <f>IF(J1894&lt;25%,"น้อยกว่า 25%",IF(J1894&gt;=25%,"มากกว่าหรือเท่ากับ 25%",IF(J1894&gt;=35%,"มากกว่าหรือเท่ากับ 35%")))</f>
        <v>18</v>
      </c>
    </row>
    <row r="1895" s="7" customFormat="1" ht="19.15" customHeight="1">
      <c r="A1895" t="s" s="16">
        <v>1922</v>
      </c>
      <c r="B1895" s="17">
        <v>3</v>
      </c>
      <c r="C1895" s="17">
        <v>13</v>
      </c>
      <c r="D1895" t="s" s="16">
        <v>1986</v>
      </c>
      <c r="E1895" t="s" s="16">
        <v>30</v>
      </c>
      <c r="F1895" s="55">
        <v>682</v>
      </c>
      <c r="G1895" s="17">
        <v>711</v>
      </c>
      <c r="H1895" s="18">
        <f>SUM(G1895-F1895)</f>
        <v>29</v>
      </c>
      <c r="I1895" s="19">
        <f>H1895/F1895</f>
        <v>0.0425219941348974</v>
      </c>
      <c r="J1895" s="19">
        <f>H1895/G1895</f>
        <v>0.0407876230661041</v>
      </c>
      <c r="K1895" t="s" s="21">
        <f>IF(J1895&lt;25%,"น้อยกว่า 25%",IF(J1895&gt;=25%,"มากกว่าหรือเท่ากับ 25%",IF(J1895&gt;=35%,"มากกว่าหรือเท่ากับ 35%")))</f>
        <v>18</v>
      </c>
    </row>
    <row r="1896" s="7" customFormat="1" ht="19.15" customHeight="1">
      <c r="A1896" t="s" s="16">
        <v>1922</v>
      </c>
      <c r="B1896" s="17">
        <v>3</v>
      </c>
      <c r="C1896" s="17">
        <v>1</v>
      </c>
      <c r="D1896" t="s" s="16">
        <v>1987</v>
      </c>
      <c r="E1896" t="s" s="16">
        <v>66</v>
      </c>
      <c r="F1896" s="55">
        <v>552</v>
      </c>
      <c r="G1896" s="17">
        <v>566</v>
      </c>
      <c r="H1896" s="18">
        <f>SUM(G1896-F1896)</f>
        <v>14</v>
      </c>
      <c r="I1896" s="19">
        <f>H1896/F1896</f>
        <v>0.0253623188405797</v>
      </c>
      <c r="J1896" s="19">
        <f>H1896/G1896</f>
        <v>0.0247349823321555</v>
      </c>
      <c r="K1896" t="s" s="21">
        <f>IF(J1896&lt;25%,"น้อยกว่า 25%",IF(J1896&gt;=25%,"มากกว่าหรือเท่ากับ 25%",IF(J1896&gt;=35%,"มากกว่าหรือเท่ากับ 35%")))</f>
        <v>18</v>
      </c>
    </row>
    <row r="1897" s="7" customFormat="1" ht="19.15" customHeight="1">
      <c r="A1897" t="s" s="16">
        <v>1922</v>
      </c>
      <c r="B1897" s="17">
        <v>3</v>
      </c>
      <c r="C1897" s="17">
        <v>5</v>
      </c>
      <c r="D1897" t="s" s="16">
        <v>1988</v>
      </c>
      <c r="E1897" t="s" s="16">
        <v>44</v>
      </c>
      <c r="F1897" s="55">
        <v>498</v>
      </c>
      <c r="G1897" s="17">
        <v>515</v>
      </c>
      <c r="H1897" s="18">
        <f>SUM(G1897-F1897)</f>
        <v>17</v>
      </c>
      <c r="I1897" s="19">
        <f>H1897/F1897</f>
        <v>0.034136546184739</v>
      </c>
      <c r="J1897" s="19">
        <f>H1897/G1897</f>
        <v>0.0330097087378641</v>
      </c>
      <c r="K1897" t="s" s="21">
        <f>IF(J1897&lt;25%,"น้อยกว่า 25%",IF(J1897&gt;=25%,"มากกว่าหรือเท่ากับ 25%",IF(J1897&gt;=35%,"มากกว่าหรือเท่ากับ 35%")))</f>
        <v>18</v>
      </c>
    </row>
    <row r="1898" s="7" customFormat="1" ht="19.15" customHeight="1">
      <c r="A1898" t="s" s="16">
        <v>1922</v>
      </c>
      <c r="B1898" s="17">
        <v>3</v>
      </c>
      <c r="C1898" s="17">
        <v>6</v>
      </c>
      <c r="D1898" t="s" s="16">
        <v>1989</v>
      </c>
      <c r="E1898" t="s" s="16">
        <v>48</v>
      </c>
      <c r="F1898" s="55">
        <v>493</v>
      </c>
      <c r="G1898" s="17">
        <v>498</v>
      </c>
      <c r="H1898" s="18">
        <f>SUM(G1898-F1898)</f>
        <v>5</v>
      </c>
      <c r="I1898" s="19">
        <f>H1898/F1898</f>
        <v>0.0101419878296146</v>
      </c>
      <c r="J1898" s="19">
        <f>H1898/G1898</f>
        <v>0.0100401606425703</v>
      </c>
      <c r="K1898" t="s" s="21">
        <f>IF(J1898&lt;25%,"น้อยกว่า 25%",IF(J1898&gt;=25%,"มากกว่าหรือเท่ากับ 25%",IF(J1898&gt;=35%,"มากกว่าหรือเท่ากับ 35%")))</f>
        <v>18</v>
      </c>
    </row>
    <row r="1899" s="7" customFormat="1" ht="19.15" customHeight="1">
      <c r="A1899" t="s" s="16">
        <v>1922</v>
      </c>
      <c r="B1899" s="17">
        <v>3</v>
      </c>
      <c r="C1899" s="17">
        <v>15</v>
      </c>
      <c r="D1899" t="s" s="16">
        <v>1990</v>
      </c>
      <c r="E1899" t="s" s="16">
        <v>62</v>
      </c>
      <c r="F1899" s="55">
        <v>423</v>
      </c>
      <c r="G1899" s="17">
        <v>425</v>
      </c>
      <c r="H1899" s="18">
        <f>SUM(G1899-F1899)</f>
        <v>2</v>
      </c>
      <c r="I1899" s="19">
        <f>H1899/F1899</f>
        <v>0.00472813238770686</v>
      </c>
      <c r="J1899" s="19">
        <f>H1899/G1899</f>
        <v>0.00470588235294118</v>
      </c>
      <c r="K1899" t="s" s="21">
        <f>IF(J1899&lt;25%,"น้อยกว่า 25%",IF(J1899&gt;=25%,"มากกว่าหรือเท่ากับ 25%",IF(J1899&gt;=35%,"มากกว่าหรือเท่ากับ 35%")))</f>
        <v>18</v>
      </c>
    </row>
    <row r="1900" s="7" customFormat="1" ht="19.15" customHeight="1">
      <c r="A1900" t="s" s="16">
        <v>1922</v>
      </c>
      <c r="B1900" s="17">
        <v>3</v>
      </c>
      <c r="C1900" s="17">
        <v>2</v>
      </c>
      <c r="D1900" t="s" s="16">
        <v>1991</v>
      </c>
      <c r="E1900" t="s" s="16">
        <v>116</v>
      </c>
      <c r="F1900" s="55">
        <v>280</v>
      </c>
      <c r="G1900" s="17">
        <v>307</v>
      </c>
      <c r="H1900" s="18">
        <f>SUM(G1900-F1900)</f>
        <v>27</v>
      </c>
      <c r="I1900" s="19">
        <f>H1900/F1900</f>
        <v>0.09642857142857141</v>
      </c>
      <c r="J1900" s="19">
        <f>H1900/G1900</f>
        <v>0.0879478827361564</v>
      </c>
      <c r="K1900" t="s" s="21">
        <f>IF(J1900&lt;25%,"น้อยกว่า 25%",IF(J1900&gt;=25%,"มากกว่าหรือเท่ากับ 25%",IF(J1900&gt;=35%,"มากกว่าหรือเท่ากับ 35%")))</f>
        <v>18</v>
      </c>
    </row>
    <row r="1901" s="7" customFormat="1" ht="19.15" customHeight="1">
      <c r="A1901" t="s" s="16">
        <v>1922</v>
      </c>
      <c r="B1901" s="17">
        <v>3</v>
      </c>
      <c r="C1901" s="17">
        <v>14</v>
      </c>
      <c r="D1901" t="s" s="16">
        <v>1992</v>
      </c>
      <c r="E1901" t="s" s="16">
        <v>40</v>
      </c>
      <c r="F1901" s="55">
        <v>296</v>
      </c>
      <c r="G1901" s="17">
        <v>306</v>
      </c>
      <c r="H1901" s="18">
        <f>SUM(G1901-F1901)</f>
        <v>10</v>
      </c>
      <c r="I1901" s="19">
        <f>H1901/F1901</f>
        <v>0.0337837837837838</v>
      </c>
      <c r="J1901" s="19">
        <f>H1901/G1901</f>
        <v>0.0326797385620915</v>
      </c>
      <c r="K1901" t="s" s="21">
        <f>IF(J1901&lt;25%,"น้อยกว่า 25%",IF(J1901&gt;=25%,"มากกว่าหรือเท่ากับ 25%",IF(J1901&gt;=35%,"มากกว่าหรือเท่ากับ 35%")))</f>
        <v>18</v>
      </c>
    </row>
    <row r="1902" s="7" customFormat="1" ht="19.15" customHeight="1">
      <c r="A1902" t="s" s="16">
        <v>1922</v>
      </c>
      <c r="B1902" s="17">
        <v>3</v>
      </c>
      <c r="C1902" s="17">
        <v>25</v>
      </c>
      <c r="D1902" t="s" s="16">
        <v>1993</v>
      </c>
      <c r="E1902" t="s" s="16">
        <v>52</v>
      </c>
      <c r="F1902" s="55">
        <v>248</v>
      </c>
      <c r="G1902" s="17">
        <v>252</v>
      </c>
      <c r="H1902" s="18">
        <f>SUM(G1902-F1902)</f>
        <v>4</v>
      </c>
      <c r="I1902" s="19">
        <f>H1902/F1902</f>
        <v>0.0161290322580645</v>
      </c>
      <c r="J1902" s="19">
        <f>H1902/G1902</f>
        <v>0.0158730158730159</v>
      </c>
      <c r="K1902" t="s" s="21">
        <f>IF(J1902&lt;25%,"น้อยกว่า 25%",IF(J1902&gt;=25%,"มากกว่าหรือเท่ากับ 25%",IF(J1902&gt;=35%,"มากกว่าหรือเท่ากับ 35%")))</f>
        <v>18</v>
      </c>
    </row>
    <row r="1903" s="7" customFormat="1" ht="19.15" customHeight="1">
      <c r="A1903" t="s" s="16">
        <v>1922</v>
      </c>
      <c r="B1903" s="17">
        <v>3</v>
      </c>
      <c r="C1903" s="17">
        <v>27</v>
      </c>
      <c r="D1903" t="s" s="16">
        <v>1994</v>
      </c>
      <c r="E1903" t="s" s="16">
        <v>76</v>
      </c>
      <c r="F1903" s="55">
        <v>225</v>
      </c>
      <c r="G1903" s="17">
        <v>252</v>
      </c>
      <c r="H1903" s="18">
        <f>SUM(G1903-F1903)</f>
        <v>27</v>
      </c>
      <c r="I1903" s="19">
        <f>H1903/F1903</f>
        <v>0.12</v>
      </c>
      <c r="J1903" s="19">
        <f>H1903/G1903</f>
        <v>0.107142857142857</v>
      </c>
      <c r="K1903" t="s" s="21">
        <f>IF(J1903&lt;25%,"น้อยกว่า 25%",IF(J1903&gt;=25%,"มากกว่าหรือเท่ากับ 25%",IF(J1903&gt;=35%,"มากกว่าหรือเท่ากับ 35%")))</f>
        <v>18</v>
      </c>
    </row>
    <row r="1904" s="7" customFormat="1" ht="19.15" customHeight="1">
      <c r="A1904" t="s" s="16">
        <v>1922</v>
      </c>
      <c r="B1904" s="17">
        <v>3</v>
      </c>
      <c r="C1904" s="17">
        <v>8</v>
      </c>
      <c r="D1904" t="s" s="16">
        <v>1995</v>
      </c>
      <c r="E1904" t="s" s="16">
        <v>60</v>
      </c>
      <c r="F1904" s="55">
        <v>240</v>
      </c>
      <c r="G1904" s="17">
        <v>247</v>
      </c>
      <c r="H1904" s="18">
        <f>SUM(G1904-F1904)</f>
        <v>7</v>
      </c>
      <c r="I1904" s="19">
        <f>H1904/F1904</f>
        <v>0.0291666666666667</v>
      </c>
      <c r="J1904" s="19">
        <f>H1904/G1904</f>
        <v>0.0283400809716599</v>
      </c>
      <c r="K1904" t="s" s="21">
        <f>IF(J1904&lt;25%,"น้อยกว่า 25%",IF(J1904&gt;=25%,"มากกว่าหรือเท่ากับ 25%",IF(J1904&gt;=35%,"มากกว่าหรือเท่ากับ 35%")))</f>
        <v>18</v>
      </c>
    </row>
    <row r="1905" s="7" customFormat="1" ht="19.15" customHeight="1">
      <c r="A1905" t="s" s="16">
        <v>1922</v>
      </c>
      <c r="B1905" s="17">
        <v>3</v>
      </c>
      <c r="C1905" s="17">
        <v>21</v>
      </c>
      <c r="D1905" t="s" s="16">
        <v>1996</v>
      </c>
      <c r="E1905" t="s" s="16">
        <v>74</v>
      </c>
      <c r="F1905" s="55">
        <v>229</v>
      </c>
      <c r="G1905" s="17">
        <v>240</v>
      </c>
      <c r="H1905" s="18">
        <f>SUM(G1905-F1905)</f>
        <v>11</v>
      </c>
      <c r="I1905" s="19">
        <f>H1905/F1905</f>
        <v>0.0480349344978166</v>
      </c>
      <c r="J1905" s="19">
        <f>H1905/G1905</f>
        <v>0.0458333333333333</v>
      </c>
      <c r="K1905" t="s" s="21">
        <f>IF(J1905&lt;25%,"น้อยกว่า 25%",IF(J1905&gt;=25%,"มากกว่าหรือเท่ากับ 25%",IF(J1905&gt;=35%,"มากกว่าหรือเท่ากับ 35%")))</f>
        <v>18</v>
      </c>
    </row>
    <row r="1906" s="7" customFormat="1" ht="19.15" customHeight="1">
      <c r="A1906" t="s" s="16">
        <v>1922</v>
      </c>
      <c r="B1906" s="17">
        <v>3</v>
      </c>
      <c r="C1906" s="17">
        <v>18</v>
      </c>
      <c r="D1906" t="s" s="16">
        <v>1997</v>
      </c>
      <c r="E1906" t="s" s="16">
        <v>110</v>
      </c>
      <c r="F1906" s="55">
        <v>221</v>
      </c>
      <c r="G1906" s="17">
        <v>227</v>
      </c>
      <c r="H1906" s="18">
        <f>SUM(G1906-F1906)</f>
        <v>6</v>
      </c>
      <c r="I1906" s="19">
        <f>H1906/F1906</f>
        <v>0.0271493212669683</v>
      </c>
      <c r="J1906" s="19">
        <f>H1906/G1906</f>
        <v>0.026431718061674</v>
      </c>
      <c r="K1906" t="s" s="21">
        <f>IF(J1906&lt;25%,"น้อยกว่า 25%",IF(J1906&gt;=25%,"มากกว่าหรือเท่ากับ 25%",IF(J1906&gt;=35%,"มากกว่าหรือเท่ากับ 35%")))</f>
        <v>18</v>
      </c>
    </row>
    <row r="1907" s="7" customFormat="1" ht="19.15" customHeight="1">
      <c r="A1907" t="s" s="16">
        <v>1922</v>
      </c>
      <c r="B1907" s="17">
        <v>3</v>
      </c>
      <c r="C1907" s="17">
        <v>23</v>
      </c>
      <c r="D1907" t="s" s="16">
        <v>1998</v>
      </c>
      <c r="E1907" t="s" s="16">
        <v>153</v>
      </c>
      <c r="F1907" s="55">
        <v>192</v>
      </c>
      <c r="G1907" s="17">
        <v>210</v>
      </c>
      <c r="H1907" s="18">
        <f>SUM(G1907-F1907)</f>
        <v>18</v>
      </c>
      <c r="I1907" s="19">
        <f>H1907/F1907</f>
        <v>0.09375</v>
      </c>
      <c r="J1907" s="19">
        <f>H1907/G1907</f>
        <v>0.0857142857142857</v>
      </c>
      <c r="K1907" t="s" s="21">
        <f>IF(J1907&lt;25%,"น้อยกว่า 25%",IF(J1907&gt;=25%,"มากกว่าหรือเท่ากับ 25%",IF(J1907&gt;=35%,"มากกว่าหรือเท่ากับ 35%")))</f>
        <v>18</v>
      </c>
    </row>
    <row r="1908" s="7" customFormat="1" ht="19.15" customHeight="1">
      <c r="A1908" t="s" s="16">
        <v>1922</v>
      </c>
      <c r="B1908" s="17">
        <v>3</v>
      </c>
      <c r="C1908" s="17">
        <v>24</v>
      </c>
      <c r="D1908" t="s" s="16">
        <v>1999</v>
      </c>
      <c r="E1908" t="s" s="16">
        <v>1287</v>
      </c>
      <c r="F1908" s="55">
        <v>154</v>
      </c>
      <c r="G1908" s="17">
        <v>156</v>
      </c>
      <c r="H1908" s="18">
        <f>SUM(G1908-F1908)</f>
        <v>2</v>
      </c>
      <c r="I1908" s="19">
        <f>H1908/F1908</f>
        <v>0.012987012987013</v>
      </c>
      <c r="J1908" s="19">
        <f>H1908/G1908</f>
        <v>0.0128205128205128</v>
      </c>
      <c r="K1908" t="s" s="21">
        <f>IF(J1908&lt;25%,"น้อยกว่า 25%",IF(J1908&gt;=25%,"มากกว่าหรือเท่ากับ 25%",IF(J1908&gt;=35%,"มากกว่าหรือเท่ากับ 35%")))</f>
        <v>18</v>
      </c>
    </row>
    <row r="1909" s="7" customFormat="1" ht="19.15" customHeight="1">
      <c r="A1909" t="s" s="16">
        <v>1922</v>
      </c>
      <c r="B1909" s="17">
        <v>3</v>
      </c>
      <c r="C1909" s="17">
        <v>20</v>
      </c>
      <c r="D1909" t="s" s="16">
        <v>2000</v>
      </c>
      <c r="E1909" t="s" s="16">
        <v>112</v>
      </c>
      <c r="F1909" s="55">
        <v>144</v>
      </c>
      <c r="G1909" s="17">
        <v>148</v>
      </c>
      <c r="H1909" s="18">
        <f>SUM(G1909-F1909)</f>
        <v>4</v>
      </c>
      <c r="I1909" s="19">
        <f>H1909/F1909</f>
        <v>0.0277777777777778</v>
      </c>
      <c r="J1909" s="19">
        <f>H1909/G1909</f>
        <v>0.027027027027027</v>
      </c>
      <c r="K1909" t="s" s="21">
        <f>IF(J1909&lt;25%,"น้อยกว่า 25%",IF(J1909&gt;=25%,"มากกว่าหรือเท่ากับ 25%",IF(J1909&gt;=35%,"มากกว่าหรือเท่ากับ 35%")))</f>
        <v>18</v>
      </c>
    </row>
    <row r="1910" s="7" customFormat="1" ht="19.15" customHeight="1">
      <c r="A1910" t="s" s="16">
        <v>1922</v>
      </c>
      <c r="B1910" s="17">
        <v>3</v>
      </c>
      <c r="C1910" s="17">
        <v>17</v>
      </c>
      <c r="D1910" t="s" s="16">
        <v>2001</v>
      </c>
      <c r="E1910" t="s" s="16">
        <v>72</v>
      </c>
      <c r="F1910" s="55">
        <v>138</v>
      </c>
      <c r="G1910" s="17">
        <v>141</v>
      </c>
      <c r="H1910" s="18">
        <f>SUM(G1910-F1910)</f>
        <v>3</v>
      </c>
      <c r="I1910" s="19">
        <f>H1910/F1910</f>
        <v>0.0217391304347826</v>
      </c>
      <c r="J1910" s="19">
        <f>H1910/G1910</f>
        <v>0.0212765957446809</v>
      </c>
      <c r="K1910" t="s" s="21">
        <f>IF(J1910&lt;25%,"น้อยกว่า 25%",IF(J1910&gt;=25%,"มากกว่าหรือเท่ากับ 25%",IF(J1910&gt;=35%,"มากกว่าหรือเท่ากับ 35%")))</f>
        <v>18</v>
      </c>
    </row>
    <row r="1911" s="7" customFormat="1" ht="19.15" customHeight="1">
      <c r="A1911" t="s" s="16">
        <v>1922</v>
      </c>
      <c r="B1911" s="17">
        <v>3</v>
      </c>
      <c r="C1911" s="17">
        <v>29</v>
      </c>
      <c r="D1911" t="s" s="16">
        <v>2002</v>
      </c>
      <c r="E1911" t="s" s="16">
        <v>68</v>
      </c>
      <c r="F1911" s="55">
        <v>110</v>
      </c>
      <c r="G1911" s="17">
        <v>119</v>
      </c>
      <c r="H1911" s="18">
        <f>SUM(G1911-F1911)</f>
        <v>9</v>
      </c>
      <c r="I1911" s="19">
        <f>H1911/F1911</f>
        <v>0.0818181818181818</v>
      </c>
      <c r="J1911" s="19">
        <f>H1911/G1911</f>
        <v>0.0756302521008403</v>
      </c>
      <c r="K1911" t="s" s="21">
        <f>IF(J1911&lt;25%,"น้อยกว่า 25%",IF(J1911&gt;=25%,"มากกว่าหรือเท่ากับ 25%",IF(J1911&gt;=35%,"มากกว่าหรือเท่ากับ 35%")))</f>
        <v>18</v>
      </c>
    </row>
    <row r="1912" s="7" customFormat="1" ht="19.15" customHeight="1">
      <c r="A1912" t="s" s="16">
        <v>1922</v>
      </c>
      <c r="B1912" s="17">
        <v>3</v>
      </c>
      <c r="C1912" s="17">
        <v>22</v>
      </c>
      <c r="D1912" t="s" s="16">
        <v>2003</v>
      </c>
      <c r="E1912" t="s" s="16">
        <v>1091</v>
      </c>
      <c r="F1912" s="55">
        <v>73</v>
      </c>
      <c r="G1912" s="17">
        <v>73</v>
      </c>
      <c r="H1912" s="18">
        <f>SUM(G1912-F1912)</f>
        <v>0</v>
      </c>
      <c r="I1912" s="19">
        <f>H1912/F1912</f>
        <v>0</v>
      </c>
      <c r="J1912" s="19">
        <f>H1912/G1912</f>
        <v>0</v>
      </c>
      <c r="K1912" t="s" s="21">
        <f>IF(J1912&lt;25%,"น้อยกว่า 25%",IF(J1912&gt;=25%,"มากกว่าหรือเท่ากับ 25%",IF(J1912&gt;=35%,"มากกว่าหรือเท่ากับ 35%")))</f>
        <v>18</v>
      </c>
    </row>
    <row r="1913" s="7" customFormat="1" ht="19.15" customHeight="1">
      <c r="A1913" t="s" s="16">
        <v>1922</v>
      </c>
      <c r="B1913" s="17">
        <v>3</v>
      </c>
      <c r="C1913" s="17">
        <v>19</v>
      </c>
      <c r="D1913" t="s" s="16">
        <v>2004</v>
      </c>
      <c r="E1913" t="s" s="16">
        <v>1948</v>
      </c>
      <c r="F1913" s="55">
        <v>55</v>
      </c>
      <c r="G1913" s="17">
        <v>58</v>
      </c>
      <c r="H1913" s="18">
        <f>SUM(G1913-F1913)</f>
        <v>3</v>
      </c>
      <c r="I1913" s="19">
        <f>H1913/F1913</f>
        <v>0.0545454545454545</v>
      </c>
      <c r="J1913" s="19">
        <f>H1913/G1913</f>
        <v>0.0517241379310345</v>
      </c>
      <c r="K1913" t="s" s="21">
        <f>IF(J1913&lt;25%,"น้อยกว่า 25%",IF(J1913&gt;=25%,"มากกว่าหรือเท่ากับ 25%",IF(J1913&gt;=35%,"มากกว่าหรือเท่ากับ 35%")))</f>
        <v>18</v>
      </c>
    </row>
    <row r="1914" s="7" customFormat="1" ht="19.15" customHeight="1">
      <c r="A1914" t="s" s="16">
        <v>1922</v>
      </c>
      <c r="B1914" s="17">
        <v>3</v>
      </c>
      <c r="C1914" s="17">
        <v>9</v>
      </c>
      <c r="D1914" t="s" s="16">
        <v>2005</v>
      </c>
      <c r="E1914" t="s" s="16">
        <v>78</v>
      </c>
      <c r="F1914" s="37">
        <v>0</v>
      </c>
      <c r="G1914" s="17">
        <v>0</v>
      </c>
      <c r="H1914" s="18">
        <f>SUM(G1914-F1914)</f>
        <v>0</v>
      </c>
      <c r="I1914" s="19">
        <f>H1914/F1914</f>
      </c>
      <c r="J1914" s="19">
        <f>H1914/G1914</f>
      </c>
      <c r="K1914" s="24">
        <f>IF(J1914&lt;25%,"น้อยกว่า 25%",IF(J1914&gt;=25%,"มากกว่าหรือเท่ากับ 25%",IF(J1914&gt;=35%,"มากกว่าหรือเท่ากับ 35%")))</f>
      </c>
    </row>
    <row r="1915" s="7" customFormat="1" ht="20.15" customHeight="1">
      <c r="A1915" t="s" s="69">
        <v>1922</v>
      </c>
      <c r="B1915" s="70">
        <v>3</v>
      </c>
      <c r="C1915" s="70">
        <v>26</v>
      </c>
      <c r="D1915" t="s" s="69">
        <v>2006</v>
      </c>
      <c r="E1915" t="s" s="69">
        <v>173</v>
      </c>
      <c r="F1915" s="71">
        <v>0</v>
      </c>
      <c r="G1915" s="70">
        <v>0</v>
      </c>
      <c r="H1915" s="18">
        <f>SUM(G1915-F1915)</f>
        <v>0</v>
      </c>
      <c r="I1915" s="19">
        <f>H1915/F1915</f>
      </c>
      <c r="J1915" s="19">
        <f>H1915/G1915</f>
      </c>
      <c r="K1915" s="24">
        <f>IF(J1915&lt;25%,"น้อยกว่า 25%",IF(J1915&gt;=25%,"มากกว่าหรือเท่ากับ 25%",IF(J1915&gt;=35%,"มากกว่าหรือเท่ากับ 35%")))</f>
      </c>
    </row>
    <row r="1916" s="7" customFormat="1" ht="20.15" customHeight="1">
      <c r="A1916" t="s" s="72">
        <v>2007</v>
      </c>
      <c r="B1916" s="73">
        <v>1</v>
      </c>
      <c r="C1916" s="73">
        <v>10</v>
      </c>
      <c r="D1916" t="s" s="72">
        <v>2008</v>
      </c>
      <c r="E1916" t="s" s="72">
        <v>22</v>
      </c>
      <c r="F1916" s="74">
        <v>34057</v>
      </c>
      <c r="G1916" s="73">
        <v>35045</v>
      </c>
      <c r="H1916" s="18">
        <f>SUM(G1916-F1916)</f>
        <v>988</v>
      </c>
      <c r="I1916" s="19">
        <f>H1916/F1916</f>
        <v>0.0290101888011275</v>
      </c>
      <c r="J1916" s="19">
        <f>H1916/G1916</f>
        <v>0.0281923241546583</v>
      </c>
      <c r="K1916" t="s" s="21">
        <f>IF(J1916&lt;25%,"น้อยกว่า 25%",IF(J1916&gt;=25%,"มากกว่าหรือเท่ากับ 25%",IF(J1916&gt;=35%,"มากกว่าหรือเท่ากับ 35%")))</f>
        <v>18</v>
      </c>
    </row>
    <row r="1917" s="7" customFormat="1" ht="19.15" customHeight="1">
      <c r="A1917" t="s" s="25">
        <v>2007</v>
      </c>
      <c r="B1917" s="26">
        <v>1</v>
      </c>
      <c r="C1917" s="26">
        <v>9</v>
      </c>
      <c r="D1917" t="s" s="25">
        <v>2009</v>
      </c>
      <c r="E1917" t="s" s="25">
        <v>20</v>
      </c>
      <c r="F1917" s="56">
        <v>29306</v>
      </c>
      <c r="G1917" s="26">
        <v>30116</v>
      </c>
      <c r="H1917" s="18">
        <f>SUM(G1917-F1917)</f>
        <v>810</v>
      </c>
      <c r="I1917" s="19">
        <f>H1917/F1917</f>
        <v>0.0276393912509384</v>
      </c>
      <c r="J1917" s="19">
        <f>H1917/G1917</f>
        <v>0.0268960021251162</v>
      </c>
      <c r="K1917" t="s" s="21">
        <f>IF(J1917&lt;25%,"น้อยกว่า 25%",IF(J1917&gt;=25%,"มากกว่าหรือเท่ากับ 25%",IF(J1917&gt;=35%,"มากกว่าหรือเท่ากับ 35%")))</f>
        <v>18</v>
      </c>
    </row>
    <row r="1918" s="7" customFormat="1" ht="19.15" customHeight="1">
      <c r="A1918" t="s" s="25">
        <v>2007</v>
      </c>
      <c r="B1918" s="26">
        <v>1</v>
      </c>
      <c r="C1918" s="26">
        <v>7</v>
      </c>
      <c r="D1918" t="s" s="25">
        <v>2010</v>
      </c>
      <c r="E1918" t="s" s="25">
        <v>26</v>
      </c>
      <c r="F1918" s="56">
        <v>21487</v>
      </c>
      <c r="G1918" s="26">
        <v>22761</v>
      </c>
      <c r="H1918" s="18">
        <f>SUM(G1918-F1918)</f>
        <v>1274</v>
      </c>
      <c r="I1918" s="19">
        <f>H1918/F1918</f>
        <v>0.0592916647275097</v>
      </c>
      <c r="J1918" s="19">
        <f>H1918/G1918</f>
        <v>0.0559729361627345</v>
      </c>
      <c r="K1918" t="s" s="21">
        <f>IF(J1918&lt;25%,"น้อยกว่า 25%",IF(J1918&gt;=25%,"มากกว่าหรือเท่ากับ 25%",IF(J1918&gt;=35%,"มากกว่าหรือเท่ากับ 35%")))</f>
        <v>18</v>
      </c>
    </row>
    <row r="1919" s="7" customFormat="1" ht="19.15" customHeight="1">
      <c r="A1919" t="s" s="25">
        <v>2007</v>
      </c>
      <c r="B1919" s="26">
        <v>1</v>
      </c>
      <c r="C1919" s="26">
        <v>6</v>
      </c>
      <c r="D1919" t="s" s="25">
        <v>2011</v>
      </c>
      <c r="E1919" t="s" s="25">
        <v>17</v>
      </c>
      <c r="F1919" s="56">
        <v>8884</v>
      </c>
      <c r="G1919" s="26">
        <v>9100</v>
      </c>
      <c r="H1919" s="18">
        <f>SUM(G1919-F1919)</f>
        <v>216</v>
      </c>
      <c r="I1919" s="19">
        <f>H1919/F1919</f>
        <v>0.0243133723547951</v>
      </c>
      <c r="J1919" s="19">
        <f>H1919/G1919</f>
        <v>0.0237362637362637</v>
      </c>
      <c r="K1919" t="s" s="21">
        <f>IF(J1919&lt;25%,"น้อยกว่า 25%",IF(J1919&gt;=25%,"มากกว่าหรือเท่ากับ 25%",IF(J1919&gt;=35%,"มากกว่าหรือเท่ากับ 35%")))</f>
        <v>18</v>
      </c>
    </row>
    <row r="1920" s="7" customFormat="1" ht="19.15" customHeight="1">
      <c r="A1920" t="s" s="25">
        <v>2007</v>
      </c>
      <c r="B1920" s="26">
        <v>1</v>
      </c>
      <c r="C1920" s="26">
        <v>3</v>
      </c>
      <c r="D1920" t="s" s="25">
        <v>2012</v>
      </c>
      <c r="E1920" t="s" s="25">
        <v>28</v>
      </c>
      <c r="F1920" s="56">
        <v>2663</v>
      </c>
      <c r="G1920" s="26">
        <v>2741</v>
      </c>
      <c r="H1920" s="18">
        <f>SUM(G1920-F1920)</f>
        <v>78</v>
      </c>
      <c r="I1920" s="19">
        <f>H1920/F1920</f>
        <v>0.0292902741269245</v>
      </c>
      <c r="J1920" s="19">
        <f>H1920/G1920</f>
        <v>0.0284567676030646</v>
      </c>
      <c r="K1920" t="s" s="21">
        <f>IF(J1920&lt;25%,"น้อยกว่า 25%",IF(J1920&gt;=25%,"มากกว่าหรือเท่ากับ 25%",IF(J1920&gt;=35%,"มากกว่าหรือเท่ากับ 35%")))</f>
        <v>18</v>
      </c>
    </row>
    <row r="1921" s="7" customFormat="1" ht="19.15" customHeight="1">
      <c r="A1921" t="s" s="25">
        <v>2007</v>
      </c>
      <c r="B1921" s="26">
        <v>1</v>
      </c>
      <c r="C1921" s="26">
        <v>19</v>
      </c>
      <c r="D1921" t="s" s="25">
        <v>2013</v>
      </c>
      <c r="E1921" t="s" s="25">
        <v>34</v>
      </c>
      <c r="F1921" s="56">
        <v>2080</v>
      </c>
      <c r="G1921" s="26">
        <v>2109</v>
      </c>
      <c r="H1921" s="18">
        <f>SUM(G1921-F1921)</f>
        <v>29</v>
      </c>
      <c r="I1921" s="19">
        <f>H1921/F1921</f>
        <v>0.0139423076923077</v>
      </c>
      <c r="J1921" s="19">
        <f>H1921/G1921</f>
        <v>0.0137505926979611</v>
      </c>
      <c r="K1921" t="s" s="21">
        <f>IF(J1921&lt;25%,"น้อยกว่า 25%",IF(J1921&gt;=25%,"มากกว่าหรือเท่ากับ 25%",IF(J1921&gt;=35%,"มากกว่าหรือเท่ากับ 35%")))</f>
        <v>18</v>
      </c>
    </row>
    <row r="1922" s="7" customFormat="1" ht="19.15" customHeight="1">
      <c r="A1922" t="s" s="25">
        <v>2007</v>
      </c>
      <c r="B1922" s="26">
        <v>1</v>
      </c>
      <c r="C1922" s="26">
        <v>8</v>
      </c>
      <c r="D1922" t="s" s="25">
        <v>2014</v>
      </c>
      <c r="E1922" t="s" s="25">
        <v>60</v>
      </c>
      <c r="F1922" s="56">
        <v>404</v>
      </c>
      <c r="G1922" s="26">
        <v>416</v>
      </c>
      <c r="H1922" s="18">
        <f>SUM(G1922-F1922)</f>
        <v>12</v>
      </c>
      <c r="I1922" s="19">
        <f>H1922/F1922</f>
        <v>0.0297029702970297</v>
      </c>
      <c r="J1922" s="19">
        <f>H1922/G1922</f>
        <v>0.0288461538461538</v>
      </c>
      <c r="K1922" t="s" s="21">
        <f>IF(J1922&lt;25%,"น้อยกว่า 25%",IF(J1922&gt;=25%,"มากกว่าหรือเท่ากับ 25%",IF(J1922&gt;=35%,"มากกว่าหรือเท่ากับ 35%")))</f>
        <v>18</v>
      </c>
    </row>
    <row r="1923" s="7" customFormat="1" ht="19.15" customHeight="1">
      <c r="A1923" t="s" s="25">
        <v>2007</v>
      </c>
      <c r="B1923" s="26">
        <v>1</v>
      </c>
      <c r="C1923" s="26">
        <v>15</v>
      </c>
      <c r="D1923" t="s" s="25">
        <v>2015</v>
      </c>
      <c r="E1923" t="s" s="25">
        <v>30</v>
      </c>
      <c r="F1923" s="56">
        <v>341</v>
      </c>
      <c r="G1923" s="26">
        <v>348</v>
      </c>
      <c r="H1923" s="18">
        <f>SUM(G1923-F1923)</f>
        <v>7</v>
      </c>
      <c r="I1923" s="19">
        <f>H1923/F1923</f>
        <v>0.0205278592375367</v>
      </c>
      <c r="J1923" s="19">
        <f>H1923/G1923</f>
        <v>0.0201149425287356</v>
      </c>
      <c r="K1923" t="s" s="21">
        <f>IF(J1923&lt;25%,"น้อยกว่า 25%",IF(J1923&gt;=25%,"มากกว่าหรือเท่ากับ 25%",IF(J1923&gt;=35%,"มากกว่าหรือเท่ากับ 35%")))</f>
        <v>18</v>
      </c>
    </row>
    <row r="1924" s="7" customFormat="1" ht="19.15" customHeight="1">
      <c r="A1924" t="s" s="25">
        <v>2007</v>
      </c>
      <c r="B1924" s="26">
        <v>1</v>
      </c>
      <c r="C1924" s="26">
        <v>4</v>
      </c>
      <c r="D1924" t="s" s="25">
        <v>2016</v>
      </c>
      <c r="E1924" t="s" s="25">
        <v>48</v>
      </c>
      <c r="F1924" s="56">
        <v>308</v>
      </c>
      <c r="G1924" s="26">
        <v>323</v>
      </c>
      <c r="H1924" s="18">
        <f>SUM(G1924-F1924)</f>
        <v>15</v>
      </c>
      <c r="I1924" s="19">
        <f>H1924/F1924</f>
        <v>0.0487012987012987</v>
      </c>
      <c r="J1924" s="19">
        <f>H1924/G1924</f>
        <v>0.0464396284829721</v>
      </c>
      <c r="K1924" t="s" s="21">
        <f>IF(J1924&lt;25%,"น้อยกว่า 25%",IF(J1924&gt;=25%,"มากกว่าหรือเท่ากับ 25%",IF(J1924&gt;=35%,"มากกว่าหรือเท่ากับ 35%")))</f>
        <v>18</v>
      </c>
    </row>
    <row r="1925" s="7" customFormat="1" ht="19.15" customHeight="1">
      <c r="A1925" t="s" s="25">
        <v>2007</v>
      </c>
      <c r="B1925" s="26">
        <v>1</v>
      </c>
      <c r="C1925" s="26">
        <v>13</v>
      </c>
      <c r="D1925" t="s" s="25">
        <v>2017</v>
      </c>
      <c r="E1925" t="s" s="25">
        <v>66</v>
      </c>
      <c r="F1925" s="56">
        <v>239</v>
      </c>
      <c r="G1925" s="26">
        <v>249</v>
      </c>
      <c r="H1925" s="18">
        <f>SUM(G1925-F1925)</f>
        <v>10</v>
      </c>
      <c r="I1925" s="19">
        <f>H1925/F1925</f>
        <v>0.0418410041841004</v>
      </c>
      <c r="J1925" s="19">
        <f>H1925/G1925</f>
        <v>0.0401606425702811</v>
      </c>
      <c r="K1925" t="s" s="21">
        <f>IF(J1925&lt;25%,"น้อยกว่า 25%",IF(J1925&gt;=25%,"มากกว่าหรือเท่ากับ 25%",IF(J1925&gt;=35%,"มากกว่าหรือเท่ากับ 35%")))</f>
        <v>18</v>
      </c>
    </row>
    <row r="1926" s="7" customFormat="1" ht="19.15" customHeight="1">
      <c r="A1926" t="s" s="25">
        <v>2007</v>
      </c>
      <c r="B1926" s="26">
        <v>1</v>
      </c>
      <c r="C1926" s="26">
        <v>16</v>
      </c>
      <c r="D1926" t="s" s="25">
        <v>2018</v>
      </c>
      <c r="E1926" t="s" s="25">
        <v>1091</v>
      </c>
      <c r="F1926" s="56">
        <v>227</v>
      </c>
      <c r="G1926" s="26">
        <v>234</v>
      </c>
      <c r="H1926" s="18">
        <f>SUM(G1926-F1926)</f>
        <v>7</v>
      </c>
      <c r="I1926" s="19">
        <f>H1926/F1926</f>
        <v>0.0308370044052863</v>
      </c>
      <c r="J1926" s="19">
        <f>H1926/G1926</f>
        <v>0.0299145299145299</v>
      </c>
      <c r="K1926" t="s" s="21">
        <f>IF(J1926&lt;25%,"น้อยกว่า 25%",IF(J1926&gt;=25%,"มากกว่าหรือเท่ากับ 25%",IF(J1926&gt;=35%,"มากกว่าหรือเท่ากับ 35%")))</f>
        <v>18</v>
      </c>
    </row>
    <row r="1927" s="7" customFormat="1" ht="19.15" customHeight="1">
      <c r="A1927" t="s" s="25">
        <v>2007</v>
      </c>
      <c r="B1927" s="26">
        <v>1</v>
      </c>
      <c r="C1927" s="26">
        <v>5</v>
      </c>
      <c r="D1927" t="s" s="25">
        <v>2019</v>
      </c>
      <c r="E1927" t="s" s="25">
        <v>44</v>
      </c>
      <c r="F1927" s="56">
        <v>152</v>
      </c>
      <c r="G1927" s="26">
        <v>154</v>
      </c>
      <c r="H1927" s="18">
        <f>SUM(G1927-F1927)</f>
        <v>2</v>
      </c>
      <c r="I1927" s="19">
        <f>H1927/F1927</f>
        <v>0.0131578947368421</v>
      </c>
      <c r="J1927" s="19">
        <f>H1927/G1927</f>
        <v>0.012987012987013</v>
      </c>
      <c r="K1927" t="s" s="21">
        <f>IF(J1927&lt;25%,"น้อยกว่า 25%",IF(J1927&gt;=25%,"มากกว่าหรือเท่ากับ 25%",IF(J1927&gt;=35%,"มากกว่าหรือเท่ากับ 35%")))</f>
        <v>18</v>
      </c>
    </row>
    <row r="1928" s="7" customFormat="1" ht="19.15" customHeight="1">
      <c r="A1928" t="s" s="25">
        <v>2007</v>
      </c>
      <c r="B1928" s="26">
        <v>1</v>
      </c>
      <c r="C1928" s="26">
        <v>21</v>
      </c>
      <c r="D1928" t="s" s="25">
        <v>2020</v>
      </c>
      <c r="E1928" t="s" s="25">
        <v>68</v>
      </c>
      <c r="F1928" s="56">
        <v>116</v>
      </c>
      <c r="G1928" s="26">
        <v>117</v>
      </c>
      <c r="H1928" s="18">
        <f>SUM(G1928-F1928)</f>
        <v>1</v>
      </c>
      <c r="I1928" s="19">
        <f>H1928/F1928</f>
        <v>0.00862068965517241</v>
      </c>
      <c r="J1928" s="19">
        <f>H1928/G1928</f>
        <v>0.00854700854700855</v>
      </c>
      <c r="K1928" t="s" s="21">
        <f>IF(J1928&lt;25%,"น้อยกว่า 25%",IF(J1928&gt;=25%,"มากกว่าหรือเท่ากับ 25%",IF(J1928&gt;=35%,"มากกว่าหรือเท่ากับ 35%")))</f>
        <v>18</v>
      </c>
    </row>
    <row r="1929" s="7" customFormat="1" ht="19.15" customHeight="1">
      <c r="A1929" t="s" s="25">
        <v>2007</v>
      </c>
      <c r="B1929" s="26">
        <v>1</v>
      </c>
      <c r="C1929" s="26">
        <v>20</v>
      </c>
      <c r="D1929" t="s" s="25">
        <v>2021</v>
      </c>
      <c r="E1929" t="s" s="25">
        <v>32</v>
      </c>
      <c r="F1929" s="56">
        <v>100</v>
      </c>
      <c r="G1929" s="26">
        <v>105</v>
      </c>
      <c r="H1929" s="18">
        <f>SUM(G1929-F1929)</f>
        <v>5</v>
      </c>
      <c r="I1929" s="19">
        <f>H1929/F1929</f>
        <v>0.05</v>
      </c>
      <c r="J1929" s="19">
        <f>H1929/G1929</f>
        <v>0.0476190476190476</v>
      </c>
      <c r="K1929" t="s" s="21">
        <f>IF(J1929&lt;25%,"น้อยกว่า 25%",IF(J1929&gt;=25%,"มากกว่าหรือเท่ากับ 25%",IF(J1929&gt;=35%,"มากกว่าหรือเท่ากับ 35%")))</f>
        <v>18</v>
      </c>
    </row>
    <row r="1930" s="7" customFormat="1" ht="19.15" customHeight="1">
      <c r="A1930" t="s" s="25">
        <v>2007</v>
      </c>
      <c r="B1930" s="26">
        <v>1</v>
      </c>
      <c r="C1930" s="26">
        <v>12</v>
      </c>
      <c r="D1930" t="s" s="25">
        <v>2022</v>
      </c>
      <c r="E1930" t="s" s="25">
        <v>40</v>
      </c>
      <c r="F1930" s="56">
        <v>100</v>
      </c>
      <c r="G1930" s="26">
        <v>103</v>
      </c>
      <c r="H1930" s="18">
        <f>SUM(G1930-F1930)</f>
        <v>3</v>
      </c>
      <c r="I1930" s="19">
        <f>H1930/F1930</f>
        <v>0.03</v>
      </c>
      <c r="J1930" s="19">
        <f>H1930/G1930</f>
        <v>0.029126213592233</v>
      </c>
      <c r="K1930" t="s" s="21">
        <f>IF(J1930&lt;25%,"น้อยกว่า 25%",IF(J1930&gt;=25%,"มากกว่าหรือเท่ากับ 25%",IF(J1930&gt;=35%,"มากกว่าหรือเท่ากับ 35%")))</f>
        <v>18</v>
      </c>
    </row>
    <row r="1931" s="7" customFormat="1" ht="19.15" customHeight="1">
      <c r="A1931" t="s" s="25">
        <v>2007</v>
      </c>
      <c r="B1931" s="26">
        <v>1</v>
      </c>
      <c r="C1931" s="26">
        <v>14</v>
      </c>
      <c r="D1931" t="s" s="25">
        <v>2023</v>
      </c>
      <c r="E1931" t="s" s="25">
        <v>2024</v>
      </c>
      <c r="F1931" s="56">
        <v>96</v>
      </c>
      <c r="G1931" s="26">
        <v>100</v>
      </c>
      <c r="H1931" s="18">
        <f>SUM(G1931-F1931)</f>
        <v>4</v>
      </c>
      <c r="I1931" s="19">
        <f>H1931/F1931</f>
        <v>0.0416666666666667</v>
      </c>
      <c r="J1931" s="19">
        <f>H1931/G1931</f>
        <v>0.04</v>
      </c>
      <c r="K1931" t="s" s="21">
        <f>IF(J1931&lt;25%,"น้อยกว่า 25%",IF(J1931&gt;=25%,"มากกว่าหรือเท่ากับ 25%",IF(J1931&gt;=35%,"มากกว่าหรือเท่ากับ 35%")))</f>
        <v>18</v>
      </c>
    </row>
    <row r="1932" s="7" customFormat="1" ht="19.15" customHeight="1">
      <c r="A1932" t="s" s="25">
        <v>2007</v>
      </c>
      <c r="B1932" s="26">
        <v>1</v>
      </c>
      <c r="C1932" s="26">
        <v>11</v>
      </c>
      <c r="D1932" t="s" s="25">
        <v>2025</v>
      </c>
      <c r="E1932" t="s" s="25">
        <v>76</v>
      </c>
      <c r="F1932" s="56">
        <v>94</v>
      </c>
      <c r="G1932" s="26">
        <v>94</v>
      </c>
      <c r="H1932" s="18">
        <f>SUM(G1932-F1932)</f>
        <v>0</v>
      </c>
      <c r="I1932" s="19">
        <f>H1932/F1932</f>
        <v>0</v>
      </c>
      <c r="J1932" s="19">
        <f>H1932/G1932</f>
        <v>0</v>
      </c>
      <c r="K1932" t="s" s="21">
        <f>IF(J1932&lt;25%,"น้อยกว่า 25%",IF(J1932&gt;=25%,"มากกว่าหรือเท่ากับ 25%",IF(J1932&gt;=35%,"มากกว่าหรือเท่ากับ 35%")))</f>
        <v>18</v>
      </c>
    </row>
    <row r="1933" s="7" customFormat="1" ht="19.15" customHeight="1">
      <c r="A1933" t="s" s="25">
        <v>2007</v>
      </c>
      <c r="B1933" s="26">
        <v>1</v>
      </c>
      <c r="C1933" s="26">
        <v>18</v>
      </c>
      <c r="D1933" t="s" s="25">
        <v>2026</v>
      </c>
      <c r="E1933" t="s" s="25">
        <v>52</v>
      </c>
      <c r="F1933" s="56">
        <v>57</v>
      </c>
      <c r="G1933" s="26">
        <v>58</v>
      </c>
      <c r="H1933" s="18">
        <f>SUM(G1933-F1933)</f>
        <v>1</v>
      </c>
      <c r="I1933" s="19">
        <f>H1933/F1933</f>
        <v>0.0175438596491228</v>
      </c>
      <c r="J1933" s="19">
        <f>H1933/G1933</f>
        <v>0.0172413793103448</v>
      </c>
      <c r="K1933" t="s" s="21">
        <f>IF(J1933&lt;25%,"น้อยกว่า 25%",IF(J1933&gt;=25%,"มากกว่าหรือเท่ากับ 25%",IF(J1933&gt;=35%,"มากกว่าหรือเท่ากับ 35%")))</f>
        <v>18</v>
      </c>
    </row>
    <row r="1934" s="7" customFormat="1" ht="19.15" customHeight="1">
      <c r="A1934" t="s" s="25">
        <v>2007</v>
      </c>
      <c r="B1934" s="26">
        <v>1</v>
      </c>
      <c r="C1934" s="26">
        <v>17</v>
      </c>
      <c r="D1934" t="s" s="25">
        <v>2027</v>
      </c>
      <c r="E1934" t="s" s="25">
        <v>147</v>
      </c>
      <c r="F1934" s="56">
        <v>44</v>
      </c>
      <c r="G1934" s="26">
        <v>44</v>
      </c>
      <c r="H1934" s="18">
        <f>SUM(G1934-F1934)</f>
        <v>0</v>
      </c>
      <c r="I1934" s="19">
        <f>H1934/F1934</f>
        <v>0</v>
      </c>
      <c r="J1934" s="19">
        <f>H1934/G1934</f>
        <v>0</v>
      </c>
      <c r="K1934" t="s" s="21">
        <f>IF(J1934&lt;25%,"น้อยกว่า 25%",IF(J1934&gt;=25%,"มากกว่าหรือเท่ากับ 25%",IF(J1934&gt;=35%,"มากกว่าหรือเท่ากับ 35%")))</f>
        <v>18</v>
      </c>
    </row>
    <row r="1935" s="7" customFormat="1" ht="19.15" customHeight="1">
      <c r="A1935" t="s" s="25">
        <v>2007</v>
      </c>
      <c r="B1935" s="26">
        <v>1</v>
      </c>
      <c r="C1935" s="26">
        <v>1</v>
      </c>
      <c r="D1935" t="s" s="25">
        <v>2028</v>
      </c>
      <c r="E1935" t="s" s="25">
        <v>380</v>
      </c>
      <c r="F1935" s="34">
        <v>0</v>
      </c>
      <c r="G1935" s="26">
        <v>0</v>
      </c>
      <c r="H1935" s="18">
        <f>SUM(G1935-F1935)</f>
        <v>0</v>
      </c>
      <c r="I1935" s="19">
        <f>H1935/F1935</f>
      </c>
      <c r="J1935" s="19">
        <f>H1935/G1935</f>
      </c>
      <c r="K1935" s="24">
        <f>IF(J1935&lt;25%,"น้อยกว่า 25%",IF(J1935&gt;=25%,"มากกว่าหรือเท่ากับ 25%",IF(J1935&gt;=35%,"มากกว่าหรือเท่ากับ 35%")))</f>
      </c>
    </row>
    <row r="1936" s="7" customFormat="1" ht="19.15" customHeight="1">
      <c r="A1936" t="s" s="25">
        <v>2007</v>
      </c>
      <c r="B1936" s="26">
        <v>1</v>
      </c>
      <c r="C1936" s="26">
        <v>2</v>
      </c>
      <c r="D1936" t="s" s="25">
        <v>2029</v>
      </c>
      <c r="E1936" t="s" s="25">
        <v>78</v>
      </c>
      <c r="F1936" s="34">
        <v>0</v>
      </c>
      <c r="G1936" s="26">
        <v>0</v>
      </c>
      <c r="H1936" s="18">
        <f>SUM(G1936-F1936)</f>
        <v>0</v>
      </c>
      <c r="I1936" s="19">
        <f>H1936/F1936</f>
      </c>
      <c r="J1936" s="19">
        <f>H1936/G1936</f>
      </c>
      <c r="K1936" s="24">
        <f>IF(J1936&lt;25%,"น้อยกว่า 25%",IF(J1936&gt;=25%,"มากกว่าหรือเท่ากับ 25%",IF(J1936&gt;=35%,"มากกว่าหรือเท่ากับ 35%")))</f>
      </c>
    </row>
    <row r="1937" s="7" customFormat="1" ht="19.15" customHeight="1">
      <c r="A1937" t="s" s="16">
        <v>2007</v>
      </c>
      <c r="B1937" s="17">
        <v>2</v>
      </c>
      <c r="C1937" s="17">
        <v>4</v>
      </c>
      <c r="D1937" t="s" s="16">
        <v>2030</v>
      </c>
      <c r="E1937" t="s" s="16">
        <v>20</v>
      </c>
      <c r="F1937" s="55">
        <v>43378</v>
      </c>
      <c r="G1937" s="17">
        <v>44500</v>
      </c>
      <c r="H1937" s="18">
        <f>SUM(G1937-F1937)</f>
        <v>1122</v>
      </c>
      <c r="I1937" s="19">
        <f>H1937/F1937</f>
        <v>0.0258656461800913</v>
      </c>
      <c r="J1937" s="19">
        <f>H1937/G1937</f>
        <v>0.0252134831460674</v>
      </c>
      <c r="K1937" t="s" s="21">
        <f>IF(J1937&lt;25%,"น้อยกว่า 25%",IF(J1937&gt;=25%,"มากกว่าหรือเท่ากับ 25%",IF(J1937&gt;=35%,"มากกว่าหรือเท่ากับ 35%")))</f>
        <v>18</v>
      </c>
    </row>
    <row r="1938" s="7" customFormat="1" ht="19.15" customHeight="1">
      <c r="A1938" t="s" s="16">
        <v>2007</v>
      </c>
      <c r="B1938" s="17">
        <v>2</v>
      </c>
      <c r="C1938" s="17">
        <v>10</v>
      </c>
      <c r="D1938" t="s" s="16">
        <v>2031</v>
      </c>
      <c r="E1938" t="s" s="16">
        <v>84</v>
      </c>
      <c r="F1938" s="55">
        <v>33662</v>
      </c>
      <c r="G1938" s="17">
        <v>34926</v>
      </c>
      <c r="H1938" s="18">
        <f>SUM(G1938-F1938)</f>
        <v>1264</v>
      </c>
      <c r="I1938" s="19">
        <f>H1938/F1938</f>
        <v>0.0375497593725863</v>
      </c>
      <c r="J1938" s="19">
        <f>H1938/G1938</f>
        <v>0.0361908034129302</v>
      </c>
      <c r="K1938" t="s" s="21">
        <f>IF(J1938&lt;25%,"น้อยกว่า 25%",IF(J1938&gt;=25%,"มากกว่าหรือเท่ากับ 25%",IF(J1938&gt;=35%,"มากกว่าหรือเท่ากับ 35%")))</f>
        <v>18</v>
      </c>
    </row>
    <row r="1939" s="7" customFormat="1" ht="19.15" customHeight="1">
      <c r="A1939" t="s" s="16">
        <v>2007</v>
      </c>
      <c r="B1939" s="17">
        <v>2</v>
      </c>
      <c r="C1939" s="17">
        <v>3</v>
      </c>
      <c r="D1939" t="s" s="16">
        <v>2032</v>
      </c>
      <c r="E1939" t="s" s="16">
        <v>22</v>
      </c>
      <c r="F1939" s="55">
        <v>11795</v>
      </c>
      <c r="G1939" s="17">
        <v>12103</v>
      </c>
      <c r="H1939" s="18">
        <f>SUM(G1939-F1939)</f>
        <v>308</v>
      </c>
      <c r="I1939" s="19">
        <f>H1939/F1939</f>
        <v>0.0261127596439169</v>
      </c>
      <c r="J1939" s="19">
        <f>H1939/G1939</f>
        <v>0.0254482359745518</v>
      </c>
      <c r="K1939" t="s" s="21">
        <f>IF(J1939&lt;25%,"น้อยกว่า 25%",IF(J1939&gt;=25%,"มากกว่าหรือเท่ากับ 25%",IF(J1939&gt;=35%,"มากกว่าหรือเท่ากับ 35%")))</f>
        <v>18</v>
      </c>
    </row>
    <row r="1940" s="7" customFormat="1" ht="19.15" customHeight="1">
      <c r="A1940" t="s" s="16">
        <v>2007</v>
      </c>
      <c r="B1940" s="17">
        <v>2</v>
      </c>
      <c r="C1940" s="17">
        <v>1</v>
      </c>
      <c r="D1940" t="s" s="16">
        <v>2033</v>
      </c>
      <c r="E1940" t="s" s="16">
        <v>17</v>
      </c>
      <c r="F1940" s="55">
        <v>5576</v>
      </c>
      <c r="G1940" s="17">
        <v>5769</v>
      </c>
      <c r="H1940" s="18">
        <f>SUM(G1940-F1940)</f>
        <v>193</v>
      </c>
      <c r="I1940" s="19">
        <f>H1940/F1940</f>
        <v>0.0346126255380201</v>
      </c>
      <c r="J1940" s="19">
        <f>H1940/G1940</f>
        <v>0.0334546715201941</v>
      </c>
      <c r="K1940" t="s" s="21">
        <f>IF(J1940&lt;25%,"น้อยกว่า 25%",IF(J1940&gt;=25%,"มากกว่าหรือเท่ากับ 25%",IF(J1940&gt;=35%,"มากกว่าหรือเท่ากับ 35%")))</f>
        <v>18</v>
      </c>
    </row>
    <row r="1941" s="7" customFormat="1" ht="19.15" customHeight="1">
      <c r="A1941" t="s" s="16">
        <v>2007</v>
      </c>
      <c r="B1941" s="17">
        <v>2</v>
      </c>
      <c r="C1941" s="17">
        <v>8</v>
      </c>
      <c r="D1941" t="s" s="16">
        <v>2034</v>
      </c>
      <c r="E1941" t="s" s="16">
        <v>28</v>
      </c>
      <c r="F1941" s="55">
        <v>1494</v>
      </c>
      <c r="G1941" s="17">
        <v>1560</v>
      </c>
      <c r="H1941" s="18">
        <f>SUM(G1941-F1941)</f>
        <v>66</v>
      </c>
      <c r="I1941" s="19">
        <f>H1941/F1941</f>
        <v>0.0441767068273092</v>
      </c>
      <c r="J1941" s="19">
        <f>H1941/G1941</f>
        <v>0.0423076923076923</v>
      </c>
      <c r="K1941" t="s" s="21">
        <f>IF(J1941&lt;25%,"น้อยกว่า 25%",IF(J1941&gt;=25%,"มากกว่าหรือเท่ากับ 25%",IF(J1941&gt;=35%,"มากกว่าหรือเท่ากับ 35%")))</f>
        <v>18</v>
      </c>
    </row>
    <row r="1942" s="7" customFormat="1" ht="19.15" customHeight="1">
      <c r="A1942" t="s" s="16">
        <v>2007</v>
      </c>
      <c r="B1942" s="17">
        <v>2</v>
      </c>
      <c r="C1942" s="17">
        <v>25</v>
      </c>
      <c r="D1942" t="s" s="16">
        <v>2035</v>
      </c>
      <c r="E1942" t="s" s="16">
        <v>34</v>
      </c>
      <c r="F1942" s="55">
        <v>1047</v>
      </c>
      <c r="G1942" s="17">
        <v>1078</v>
      </c>
      <c r="H1942" s="18">
        <f>SUM(G1942-F1942)</f>
        <v>31</v>
      </c>
      <c r="I1942" s="19">
        <f>H1942/F1942</f>
        <v>0.0296084049665712</v>
      </c>
      <c r="J1942" s="19">
        <f>H1942/G1942</f>
        <v>0.0287569573283859</v>
      </c>
      <c r="K1942" t="s" s="21">
        <f>IF(J1942&lt;25%,"น้อยกว่า 25%",IF(J1942&gt;=25%,"มากกว่าหรือเท่ากับ 25%",IF(J1942&gt;=35%,"มากกว่าหรือเท่ากับ 35%")))</f>
        <v>18</v>
      </c>
    </row>
    <row r="1943" s="7" customFormat="1" ht="19.15" customHeight="1">
      <c r="A1943" t="s" s="16">
        <v>2007</v>
      </c>
      <c r="B1943" s="17">
        <v>2</v>
      </c>
      <c r="C1943" s="17">
        <v>6</v>
      </c>
      <c r="D1943" t="s" s="16">
        <v>2036</v>
      </c>
      <c r="E1943" t="s" s="16">
        <v>26</v>
      </c>
      <c r="F1943" s="55">
        <v>527</v>
      </c>
      <c r="G1943" s="17">
        <v>570</v>
      </c>
      <c r="H1943" s="18">
        <f>SUM(G1943-F1943)</f>
        <v>43</v>
      </c>
      <c r="I1943" s="19">
        <f>H1943/F1943</f>
        <v>0.08159392789373809</v>
      </c>
      <c r="J1943" s="19">
        <f>H1943/G1943</f>
        <v>0.0754385964912281</v>
      </c>
      <c r="K1943" t="s" s="21">
        <f>IF(J1943&lt;25%,"น้อยกว่า 25%",IF(J1943&gt;=25%,"มากกว่าหรือเท่ากับ 25%",IF(J1943&gt;=35%,"มากกว่าหรือเท่ากับ 35%")))</f>
        <v>18</v>
      </c>
    </row>
    <row r="1944" s="7" customFormat="1" ht="19.15" customHeight="1">
      <c r="A1944" t="s" s="16">
        <v>2007</v>
      </c>
      <c r="B1944" s="17">
        <v>2</v>
      </c>
      <c r="C1944" s="17">
        <v>24</v>
      </c>
      <c r="D1944" t="s" s="16">
        <v>2037</v>
      </c>
      <c r="E1944" t="s" s="16">
        <v>1375</v>
      </c>
      <c r="F1944" s="55">
        <v>543</v>
      </c>
      <c r="G1944" s="17">
        <v>557</v>
      </c>
      <c r="H1944" s="18">
        <f>SUM(G1944-F1944)</f>
        <v>14</v>
      </c>
      <c r="I1944" s="19">
        <f>H1944/F1944</f>
        <v>0.0257826887661142</v>
      </c>
      <c r="J1944" s="19">
        <f>H1944/G1944</f>
        <v>0.0251346499102334</v>
      </c>
      <c r="K1944" t="s" s="21">
        <f>IF(J1944&lt;25%,"น้อยกว่า 25%",IF(J1944&gt;=25%,"มากกว่าหรือเท่ากับ 25%",IF(J1944&gt;=35%,"มากกว่าหรือเท่ากับ 35%")))</f>
        <v>18</v>
      </c>
    </row>
    <row r="1945" s="7" customFormat="1" ht="19.15" customHeight="1">
      <c r="A1945" t="s" s="16">
        <v>2007</v>
      </c>
      <c r="B1945" s="17">
        <v>2</v>
      </c>
      <c r="C1945" s="17">
        <v>9</v>
      </c>
      <c r="D1945" t="s" s="16">
        <v>2038</v>
      </c>
      <c r="E1945" t="s" s="16">
        <v>48</v>
      </c>
      <c r="F1945" s="55">
        <v>247</v>
      </c>
      <c r="G1945" s="17">
        <v>255</v>
      </c>
      <c r="H1945" s="18">
        <f>SUM(G1945-F1945)</f>
        <v>8</v>
      </c>
      <c r="I1945" s="19">
        <f>H1945/F1945</f>
        <v>0.0323886639676113</v>
      </c>
      <c r="J1945" s="19">
        <f>H1945/G1945</f>
        <v>0.0313725490196078</v>
      </c>
      <c r="K1945" t="s" s="21">
        <f>IF(J1945&lt;25%,"น้อยกว่า 25%",IF(J1945&gt;=25%,"มากกว่าหรือเท่ากับ 25%",IF(J1945&gt;=35%,"มากกว่าหรือเท่ากับ 35%")))</f>
        <v>18</v>
      </c>
    </row>
    <row r="1946" s="7" customFormat="1" ht="19.15" customHeight="1">
      <c r="A1946" t="s" s="16">
        <v>2007</v>
      </c>
      <c r="B1946" s="17">
        <v>2</v>
      </c>
      <c r="C1946" s="17">
        <v>18</v>
      </c>
      <c r="D1946" t="s" s="16">
        <v>2039</v>
      </c>
      <c r="E1946" t="s" s="16">
        <v>112</v>
      </c>
      <c r="F1946" s="55">
        <v>238</v>
      </c>
      <c r="G1946" s="17">
        <v>239</v>
      </c>
      <c r="H1946" s="18">
        <f>SUM(G1946-F1946)</f>
        <v>1</v>
      </c>
      <c r="I1946" s="19">
        <f>H1946/F1946</f>
        <v>0.00420168067226891</v>
      </c>
      <c r="J1946" s="19">
        <f>H1946/G1946</f>
        <v>0.00418410041841004</v>
      </c>
      <c r="K1946" t="s" s="21">
        <f>IF(J1946&lt;25%,"น้อยกว่า 25%",IF(J1946&gt;=25%,"มากกว่าหรือเท่ากับ 25%",IF(J1946&gt;=35%,"มากกว่าหรือเท่ากับ 35%")))</f>
        <v>18</v>
      </c>
    </row>
    <row r="1947" s="7" customFormat="1" ht="19.15" customHeight="1">
      <c r="A1947" t="s" s="16">
        <v>2007</v>
      </c>
      <c r="B1947" s="17">
        <v>2</v>
      </c>
      <c r="C1947" s="17">
        <v>21</v>
      </c>
      <c r="D1947" t="s" s="16">
        <v>2040</v>
      </c>
      <c r="E1947" t="s" s="16">
        <v>60</v>
      </c>
      <c r="F1947" s="55">
        <v>206</v>
      </c>
      <c r="G1947" s="17">
        <v>208</v>
      </c>
      <c r="H1947" s="18">
        <f>SUM(G1947-F1947)</f>
        <v>2</v>
      </c>
      <c r="I1947" s="19">
        <f>H1947/F1947</f>
        <v>0.009708737864077671</v>
      </c>
      <c r="J1947" s="19">
        <f>H1947/G1947</f>
        <v>0.009615384615384619</v>
      </c>
      <c r="K1947" t="s" s="21">
        <f>IF(J1947&lt;25%,"น้อยกว่า 25%",IF(J1947&gt;=25%,"มากกว่าหรือเท่ากับ 25%",IF(J1947&gt;=35%,"มากกว่าหรือเท่ากับ 35%")))</f>
        <v>18</v>
      </c>
    </row>
    <row r="1948" s="7" customFormat="1" ht="19.15" customHeight="1">
      <c r="A1948" t="s" s="16">
        <v>2007</v>
      </c>
      <c r="B1948" s="17">
        <v>2</v>
      </c>
      <c r="C1948" s="17">
        <v>7</v>
      </c>
      <c r="D1948" t="s" s="16">
        <v>2041</v>
      </c>
      <c r="E1948" t="s" s="16">
        <v>36</v>
      </c>
      <c r="F1948" s="55">
        <v>178</v>
      </c>
      <c r="G1948" s="17">
        <v>185</v>
      </c>
      <c r="H1948" s="18">
        <f>SUM(G1948-F1948)</f>
        <v>7</v>
      </c>
      <c r="I1948" s="19">
        <f>H1948/F1948</f>
        <v>0.0393258426966292</v>
      </c>
      <c r="J1948" s="19">
        <f>H1948/G1948</f>
        <v>0.0378378378378378</v>
      </c>
      <c r="K1948" t="s" s="21">
        <f>IF(J1948&lt;25%,"น้อยกว่า 25%",IF(J1948&gt;=25%,"มากกว่าหรือเท่ากับ 25%",IF(J1948&gt;=35%,"มากกว่าหรือเท่ากับ 35%")))</f>
        <v>18</v>
      </c>
    </row>
    <row r="1949" s="7" customFormat="1" ht="19.15" customHeight="1">
      <c r="A1949" t="s" s="16">
        <v>2007</v>
      </c>
      <c r="B1949" s="17">
        <v>2</v>
      </c>
      <c r="C1949" s="17">
        <v>23</v>
      </c>
      <c r="D1949" t="s" s="16">
        <v>2042</v>
      </c>
      <c r="E1949" t="s" s="16">
        <v>1091</v>
      </c>
      <c r="F1949" s="55">
        <v>169</v>
      </c>
      <c r="G1949" s="17">
        <v>173</v>
      </c>
      <c r="H1949" s="18">
        <f>SUM(G1949-F1949)</f>
        <v>4</v>
      </c>
      <c r="I1949" s="19">
        <f>H1949/F1949</f>
        <v>0.0236686390532544</v>
      </c>
      <c r="J1949" s="19">
        <f>H1949/G1949</f>
        <v>0.023121387283237</v>
      </c>
      <c r="K1949" t="s" s="21">
        <f>IF(J1949&lt;25%,"น้อยกว่า 25%",IF(J1949&gt;=25%,"มากกว่าหรือเท่ากับ 25%",IF(J1949&gt;=35%,"มากกว่าหรือเท่ากับ 35%")))</f>
        <v>18</v>
      </c>
    </row>
    <row r="1950" s="7" customFormat="1" ht="19.15" customHeight="1">
      <c r="A1950" t="s" s="16">
        <v>2007</v>
      </c>
      <c r="B1950" s="17">
        <v>2</v>
      </c>
      <c r="C1950" s="17">
        <v>28</v>
      </c>
      <c r="D1950" t="s" s="16">
        <v>2043</v>
      </c>
      <c r="E1950" t="s" s="16">
        <v>32</v>
      </c>
      <c r="F1950" s="55">
        <v>158</v>
      </c>
      <c r="G1950" s="17">
        <v>167</v>
      </c>
      <c r="H1950" s="18">
        <f>SUM(G1950-F1950)</f>
        <v>9</v>
      </c>
      <c r="I1950" s="19">
        <f>H1950/F1950</f>
        <v>0.0569620253164557</v>
      </c>
      <c r="J1950" s="19">
        <f>H1950/G1950</f>
        <v>0.0538922155688623</v>
      </c>
      <c r="K1950" t="s" s="21">
        <f>IF(J1950&lt;25%,"น้อยกว่า 25%",IF(J1950&gt;=25%,"มากกว่าหรือเท่ากับ 25%",IF(J1950&gt;=35%,"มากกว่าหรือเท่ากับ 35%")))</f>
        <v>18</v>
      </c>
    </row>
    <row r="1951" s="7" customFormat="1" ht="19.15" customHeight="1">
      <c r="A1951" t="s" s="16">
        <v>2007</v>
      </c>
      <c r="B1951" s="17">
        <v>2</v>
      </c>
      <c r="C1951" s="17">
        <v>12</v>
      </c>
      <c r="D1951" t="s" s="16">
        <v>2044</v>
      </c>
      <c r="E1951" t="s" s="16">
        <v>30</v>
      </c>
      <c r="F1951" s="55">
        <v>154</v>
      </c>
      <c r="G1951" s="17">
        <v>160</v>
      </c>
      <c r="H1951" s="18">
        <f>SUM(G1951-F1951)</f>
        <v>6</v>
      </c>
      <c r="I1951" s="19">
        <f>H1951/F1951</f>
        <v>0.038961038961039</v>
      </c>
      <c r="J1951" s="19">
        <f>H1951/G1951</f>
        <v>0.0375</v>
      </c>
      <c r="K1951" t="s" s="21">
        <f>IF(J1951&lt;25%,"น้อยกว่า 25%",IF(J1951&gt;=25%,"มากกว่าหรือเท่ากับ 25%",IF(J1951&gt;=35%,"มากกว่าหรือเท่ากับ 35%")))</f>
        <v>18</v>
      </c>
    </row>
    <row r="1952" s="7" customFormat="1" ht="19.15" customHeight="1">
      <c r="A1952" t="s" s="16">
        <v>2007</v>
      </c>
      <c r="B1952" s="17">
        <v>2</v>
      </c>
      <c r="C1952" s="17">
        <v>16</v>
      </c>
      <c r="D1952" t="s" s="16">
        <v>2045</v>
      </c>
      <c r="E1952" t="s" s="16">
        <v>248</v>
      </c>
      <c r="F1952" s="55">
        <v>140</v>
      </c>
      <c r="G1952" s="17">
        <v>144</v>
      </c>
      <c r="H1952" s="18">
        <f>SUM(G1952-F1952)</f>
        <v>4</v>
      </c>
      <c r="I1952" s="19">
        <f>H1952/F1952</f>
        <v>0.0285714285714286</v>
      </c>
      <c r="J1952" s="19">
        <f>H1952/G1952</f>
        <v>0.0277777777777778</v>
      </c>
      <c r="K1952" t="s" s="21">
        <f>IF(J1952&lt;25%,"น้อยกว่า 25%",IF(J1952&gt;=25%,"มากกว่าหรือเท่ากับ 25%",IF(J1952&gt;=35%,"มากกว่าหรือเท่ากับ 35%")))</f>
        <v>18</v>
      </c>
    </row>
    <row r="1953" s="7" customFormat="1" ht="19.15" customHeight="1">
      <c r="A1953" t="s" s="16">
        <v>2007</v>
      </c>
      <c r="B1953" s="17">
        <v>2</v>
      </c>
      <c r="C1953" s="17">
        <v>2</v>
      </c>
      <c r="D1953" t="s" s="16">
        <v>2046</v>
      </c>
      <c r="E1953" t="s" s="16">
        <v>44</v>
      </c>
      <c r="F1953" s="55">
        <v>110</v>
      </c>
      <c r="G1953" s="17">
        <v>113</v>
      </c>
      <c r="H1953" s="18">
        <f>SUM(G1953-F1953)</f>
        <v>3</v>
      </c>
      <c r="I1953" s="19">
        <f>H1953/F1953</f>
        <v>0.0272727272727273</v>
      </c>
      <c r="J1953" s="19">
        <f>H1953/G1953</f>
        <v>0.0265486725663717</v>
      </c>
      <c r="K1953" t="s" s="21">
        <f>IF(J1953&lt;25%,"น้อยกว่า 25%",IF(J1953&gt;=25%,"มากกว่าหรือเท่ากับ 25%",IF(J1953&gt;=35%,"มากกว่าหรือเท่ากับ 35%")))</f>
        <v>18</v>
      </c>
    </row>
    <row r="1954" s="7" customFormat="1" ht="19.15" customHeight="1">
      <c r="A1954" t="s" s="16">
        <v>2007</v>
      </c>
      <c r="B1954" s="17">
        <v>2</v>
      </c>
      <c r="C1954" s="17">
        <v>14</v>
      </c>
      <c r="D1954" t="s" s="16">
        <v>2047</v>
      </c>
      <c r="E1954" t="s" s="16">
        <v>76</v>
      </c>
      <c r="F1954" s="55">
        <v>98</v>
      </c>
      <c r="G1954" s="17">
        <v>101</v>
      </c>
      <c r="H1954" s="18">
        <f>SUM(G1954-F1954)</f>
        <v>3</v>
      </c>
      <c r="I1954" s="19">
        <f>H1954/F1954</f>
        <v>0.0306122448979592</v>
      </c>
      <c r="J1954" s="19">
        <f>H1954/G1954</f>
        <v>0.0297029702970297</v>
      </c>
      <c r="K1954" t="s" s="21">
        <f>IF(J1954&lt;25%,"น้อยกว่า 25%",IF(J1954&gt;=25%,"มากกว่าหรือเท่ากับ 25%",IF(J1954&gt;=35%,"มากกว่าหรือเท่ากับ 35%")))</f>
        <v>18</v>
      </c>
    </row>
    <row r="1955" s="7" customFormat="1" ht="19.15" customHeight="1">
      <c r="A1955" t="s" s="16">
        <v>2007</v>
      </c>
      <c r="B1955" s="17">
        <v>2</v>
      </c>
      <c r="C1955" s="17">
        <v>22</v>
      </c>
      <c r="D1955" t="s" s="16">
        <v>2048</v>
      </c>
      <c r="E1955" t="s" s="16">
        <v>52</v>
      </c>
      <c r="F1955" s="55">
        <v>80</v>
      </c>
      <c r="G1955" s="17">
        <v>86</v>
      </c>
      <c r="H1955" s="18">
        <f>SUM(G1955-F1955)</f>
        <v>6</v>
      </c>
      <c r="I1955" s="19">
        <f>H1955/F1955</f>
        <v>0.075</v>
      </c>
      <c r="J1955" s="19">
        <f>H1955/G1955</f>
        <v>0.0697674418604651</v>
      </c>
      <c r="K1955" t="s" s="21">
        <f>IF(J1955&lt;25%,"น้อยกว่า 25%",IF(J1955&gt;=25%,"มากกว่าหรือเท่ากับ 25%",IF(J1955&gt;=35%,"มากกว่าหรือเท่ากับ 35%")))</f>
        <v>18</v>
      </c>
    </row>
    <row r="1956" s="7" customFormat="1" ht="19.15" customHeight="1">
      <c r="A1956" t="s" s="16">
        <v>2007</v>
      </c>
      <c r="B1956" s="17">
        <v>2</v>
      </c>
      <c r="C1956" s="17">
        <v>13</v>
      </c>
      <c r="D1956" t="s" s="16">
        <v>2049</v>
      </c>
      <c r="E1956" t="s" s="16">
        <v>173</v>
      </c>
      <c r="F1956" s="55">
        <v>71</v>
      </c>
      <c r="G1956" s="17">
        <v>72</v>
      </c>
      <c r="H1956" s="18">
        <f>SUM(G1956-F1956)</f>
        <v>1</v>
      </c>
      <c r="I1956" s="19">
        <f>H1956/F1956</f>
        <v>0.0140845070422535</v>
      </c>
      <c r="J1956" s="19">
        <f>H1956/G1956</f>
        <v>0.0138888888888889</v>
      </c>
      <c r="K1956" t="s" s="21">
        <f>IF(J1956&lt;25%,"น้อยกว่า 25%",IF(J1956&gt;=25%,"มากกว่าหรือเท่ากับ 25%",IF(J1956&gt;=35%,"มากกว่าหรือเท่ากับ 35%")))</f>
        <v>18</v>
      </c>
    </row>
    <row r="1957" s="7" customFormat="1" ht="19.15" customHeight="1">
      <c r="A1957" t="s" s="16">
        <v>2007</v>
      </c>
      <c r="B1957" s="17">
        <v>2</v>
      </c>
      <c r="C1957" s="17">
        <v>20</v>
      </c>
      <c r="D1957" t="s" s="16">
        <v>2050</v>
      </c>
      <c r="E1957" t="s" s="16">
        <v>2024</v>
      </c>
      <c r="F1957" s="55">
        <v>57</v>
      </c>
      <c r="G1957" s="17">
        <v>57</v>
      </c>
      <c r="H1957" s="18">
        <f>SUM(G1957-F1957)</f>
        <v>0</v>
      </c>
      <c r="I1957" s="19">
        <f>H1957/F1957</f>
        <v>0</v>
      </c>
      <c r="J1957" s="19">
        <f>H1957/G1957</f>
        <v>0</v>
      </c>
      <c r="K1957" t="s" s="21">
        <f>IF(J1957&lt;25%,"น้อยกว่า 25%",IF(J1957&gt;=25%,"มากกว่าหรือเท่ากับ 25%",IF(J1957&gt;=35%,"มากกว่าหรือเท่ากับ 35%")))</f>
        <v>18</v>
      </c>
    </row>
    <row r="1958" s="7" customFormat="1" ht="19.15" customHeight="1">
      <c r="A1958" t="s" s="16">
        <v>2007</v>
      </c>
      <c r="B1958" s="17">
        <v>2</v>
      </c>
      <c r="C1958" s="17">
        <v>15</v>
      </c>
      <c r="D1958" t="s" s="16">
        <v>2051</v>
      </c>
      <c r="E1958" t="s" s="16">
        <v>66</v>
      </c>
      <c r="F1958" s="55">
        <v>49</v>
      </c>
      <c r="G1958" s="17">
        <v>53</v>
      </c>
      <c r="H1958" s="18">
        <f>SUM(G1958-F1958)</f>
        <v>4</v>
      </c>
      <c r="I1958" s="19">
        <f>H1958/F1958</f>
        <v>0.0816326530612245</v>
      </c>
      <c r="J1958" s="19">
        <f>H1958/G1958</f>
        <v>0.0754716981132075</v>
      </c>
      <c r="K1958" t="s" s="21">
        <f>IF(J1958&lt;25%,"น้อยกว่า 25%",IF(J1958&gt;=25%,"มากกว่าหรือเท่ากับ 25%",IF(J1958&gt;=35%,"มากกว่าหรือเท่ากับ 35%")))</f>
        <v>18</v>
      </c>
    </row>
    <row r="1959" s="7" customFormat="1" ht="19.15" customHeight="1">
      <c r="A1959" t="s" s="16">
        <v>2007</v>
      </c>
      <c r="B1959" s="17">
        <v>2</v>
      </c>
      <c r="C1959" s="17">
        <v>27</v>
      </c>
      <c r="D1959" t="s" s="16">
        <v>2052</v>
      </c>
      <c r="E1959" t="s" s="16">
        <v>38</v>
      </c>
      <c r="F1959" s="55">
        <v>45</v>
      </c>
      <c r="G1959" s="17">
        <v>46</v>
      </c>
      <c r="H1959" s="18">
        <f>SUM(G1959-F1959)</f>
        <v>1</v>
      </c>
      <c r="I1959" s="19">
        <f>H1959/F1959</f>
        <v>0.0222222222222222</v>
      </c>
      <c r="J1959" s="19">
        <f>H1959/G1959</f>
        <v>0.0217391304347826</v>
      </c>
      <c r="K1959" t="s" s="21">
        <f>IF(J1959&lt;25%,"น้อยกว่า 25%",IF(J1959&gt;=25%,"มากกว่าหรือเท่ากับ 25%",IF(J1959&gt;=35%,"มากกว่าหรือเท่ากับ 35%")))</f>
        <v>18</v>
      </c>
    </row>
    <row r="1960" s="7" customFormat="1" ht="19.15" customHeight="1">
      <c r="A1960" t="s" s="16">
        <v>2007</v>
      </c>
      <c r="B1960" s="17">
        <v>2</v>
      </c>
      <c r="C1960" s="17">
        <v>19</v>
      </c>
      <c r="D1960" t="s" s="16">
        <v>2053</v>
      </c>
      <c r="E1960" t="s" s="16">
        <v>1948</v>
      </c>
      <c r="F1960" s="55">
        <v>33</v>
      </c>
      <c r="G1960" s="17">
        <v>35</v>
      </c>
      <c r="H1960" s="18">
        <f>SUM(G1960-F1960)</f>
        <v>2</v>
      </c>
      <c r="I1960" s="19">
        <f>H1960/F1960</f>
        <v>0.0606060606060606</v>
      </c>
      <c r="J1960" s="19">
        <f>H1960/G1960</f>
        <v>0.0571428571428571</v>
      </c>
      <c r="K1960" t="s" s="21">
        <f>IF(J1960&lt;25%,"น้อยกว่า 25%",IF(J1960&gt;=25%,"มากกว่าหรือเท่ากับ 25%",IF(J1960&gt;=35%,"มากกว่าหรือเท่ากับ 35%")))</f>
        <v>18</v>
      </c>
    </row>
    <row r="1961" s="7" customFormat="1" ht="19.15" customHeight="1">
      <c r="A1961" t="s" s="16">
        <v>2007</v>
      </c>
      <c r="B1961" s="17">
        <v>2</v>
      </c>
      <c r="C1961" s="17">
        <v>17</v>
      </c>
      <c r="D1961" t="s" s="16">
        <v>2054</v>
      </c>
      <c r="E1961" t="s" s="16">
        <v>281</v>
      </c>
      <c r="F1961" s="55">
        <v>32</v>
      </c>
      <c r="G1961" s="17">
        <v>32</v>
      </c>
      <c r="H1961" s="18">
        <f>SUM(G1961-F1961)</f>
        <v>0</v>
      </c>
      <c r="I1961" s="19">
        <f>H1961/F1961</f>
        <v>0</v>
      </c>
      <c r="J1961" s="19">
        <f>H1961/G1961</f>
        <v>0</v>
      </c>
      <c r="K1961" t="s" s="21">
        <f>IF(J1961&lt;25%,"น้อยกว่า 25%",IF(J1961&gt;=25%,"มากกว่าหรือเท่ากับ 25%",IF(J1961&gt;=35%,"มากกว่าหรือเท่ากับ 35%")))</f>
        <v>18</v>
      </c>
    </row>
    <row r="1962" s="7" customFormat="1" ht="19.15" customHeight="1">
      <c r="A1962" t="s" s="16">
        <v>2007</v>
      </c>
      <c r="B1962" s="17">
        <v>2</v>
      </c>
      <c r="C1962" s="17">
        <v>26</v>
      </c>
      <c r="D1962" t="s" s="16">
        <v>2055</v>
      </c>
      <c r="E1962" t="s" s="16">
        <v>147</v>
      </c>
      <c r="F1962" s="55">
        <v>23</v>
      </c>
      <c r="G1962" s="17">
        <v>24</v>
      </c>
      <c r="H1962" s="18">
        <f>SUM(G1962-F1962)</f>
        <v>1</v>
      </c>
      <c r="I1962" s="19">
        <f>H1962/F1962</f>
        <v>0.0434782608695652</v>
      </c>
      <c r="J1962" s="19">
        <f>H1962/G1962</f>
        <v>0.0416666666666667</v>
      </c>
      <c r="K1962" t="s" s="21">
        <f>IF(J1962&lt;25%,"น้อยกว่า 25%",IF(J1962&gt;=25%,"มากกว่าหรือเท่ากับ 25%",IF(J1962&gt;=35%,"มากกว่าหรือเท่ากับ 35%")))</f>
        <v>18</v>
      </c>
    </row>
    <row r="1963" s="7" customFormat="1" ht="19.15" customHeight="1">
      <c r="A1963" t="s" s="16">
        <v>2007</v>
      </c>
      <c r="B1963" s="17">
        <v>2</v>
      </c>
      <c r="C1963" s="17">
        <v>5</v>
      </c>
      <c r="D1963" t="s" s="16">
        <v>2056</v>
      </c>
      <c r="E1963" t="s" s="16">
        <v>78</v>
      </c>
      <c r="F1963" s="37">
        <v>0</v>
      </c>
      <c r="G1963" s="17">
        <v>0</v>
      </c>
      <c r="H1963" s="18">
        <f>SUM(G1963-F1963)</f>
        <v>0</v>
      </c>
      <c r="I1963" s="19">
        <f>H1963/F1963</f>
      </c>
      <c r="J1963" s="19">
        <f>H1963/G1963</f>
      </c>
      <c r="K1963" s="24">
        <f>IF(J1963&lt;25%,"น้อยกว่า 25%",IF(J1963&gt;=25%,"มากกว่าหรือเท่ากับ 25%",IF(J1963&gt;=35%,"มากกว่าหรือเท่ากับ 35%")))</f>
      </c>
    </row>
    <row r="1964" s="7" customFormat="1" ht="19.15" customHeight="1">
      <c r="A1964" t="s" s="16">
        <v>2007</v>
      </c>
      <c r="B1964" s="17">
        <v>2</v>
      </c>
      <c r="C1964" s="17">
        <v>11</v>
      </c>
      <c r="D1964" t="s" s="16">
        <v>2057</v>
      </c>
      <c r="E1964" t="s" s="16">
        <v>380</v>
      </c>
      <c r="F1964" s="37">
        <v>0</v>
      </c>
      <c r="G1964" s="17">
        <v>0</v>
      </c>
      <c r="H1964" s="18">
        <f>SUM(G1964-F1964)</f>
        <v>0</v>
      </c>
      <c r="I1964" s="19">
        <f>H1964/F1964</f>
      </c>
      <c r="J1964" s="19">
        <f>H1964/G1964</f>
      </c>
      <c r="K1964" s="24">
        <f>IF(J1964&lt;25%,"น้อยกว่า 25%",IF(J1964&gt;=25%,"มากกว่าหรือเท่ากับ 25%",IF(J1964&gt;=35%,"มากกว่าหรือเท่ากับ 35%")))</f>
      </c>
    </row>
    <row r="1965" s="7" customFormat="1" ht="19.15" customHeight="1">
      <c r="A1965" t="s" s="25">
        <v>2007</v>
      </c>
      <c r="B1965" s="26">
        <v>3</v>
      </c>
      <c r="C1965" s="26">
        <v>5</v>
      </c>
      <c r="D1965" t="s" s="25">
        <v>2058</v>
      </c>
      <c r="E1965" t="s" s="25">
        <v>20</v>
      </c>
      <c r="F1965" s="56">
        <v>30022</v>
      </c>
      <c r="G1965" s="26">
        <v>31265</v>
      </c>
      <c r="H1965" s="18">
        <f>SUM(G1965-F1965)</f>
        <v>1243</v>
      </c>
      <c r="I1965" s="19">
        <f>H1965/F1965</f>
        <v>0.0414029711544867</v>
      </c>
      <c r="J1965" s="19">
        <f>H1965/G1965</f>
        <v>0.0397569166799936</v>
      </c>
      <c r="K1965" t="s" s="21">
        <f>IF(J1965&lt;25%,"น้อยกว่า 25%",IF(J1965&gt;=25%,"มากกว่าหรือเท่ากับ 25%",IF(J1965&gt;=35%,"มากกว่าหรือเท่ากับ 35%")))</f>
        <v>18</v>
      </c>
    </row>
    <row r="1966" s="7" customFormat="1" ht="19.15" customHeight="1">
      <c r="A1966" t="s" s="25">
        <v>2007</v>
      </c>
      <c r="B1966" s="26">
        <v>3</v>
      </c>
      <c r="C1966" s="26">
        <v>6</v>
      </c>
      <c r="D1966" t="s" s="25">
        <v>2059</v>
      </c>
      <c r="E1966" t="s" s="25">
        <v>84</v>
      </c>
      <c r="F1966" s="56">
        <v>22600</v>
      </c>
      <c r="G1966" s="26">
        <v>23462</v>
      </c>
      <c r="H1966" s="18">
        <f>SUM(G1966-F1966)</f>
        <v>862</v>
      </c>
      <c r="I1966" s="19">
        <f>H1966/F1966</f>
        <v>0.038141592920354</v>
      </c>
      <c r="J1966" s="19">
        <f>H1966/G1966</f>
        <v>0.0367402608473276</v>
      </c>
      <c r="K1966" t="s" s="21">
        <f>IF(J1966&lt;25%,"น้อยกว่า 25%",IF(J1966&gt;=25%,"มากกว่าหรือเท่ากับ 25%",IF(J1966&gt;=35%,"มากกว่าหรือเท่ากับ 35%")))</f>
        <v>18</v>
      </c>
    </row>
    <row r="1967" s="7" customFormat="1" ht="19.15" customHeight="1">
      <c r="A1967" t="s" s="25">
        <v>2007</v>
      </c>
      <c r="B1967" s="26">
        <v>3</v>
      </c>
      <c r="C1967" s="26">
        <v>3</v>
      </c>
      <c r="D1967" t="s" s="25">
        <v>2060</v>
      </c>
      <c r="E1967" t="s" s="25">
        <v>22</v>
      </c>
      <c r="F1967" s="56">
        <v>14937</v>
      </c>
      <c r="G1967" s="26">
        <v>15513</v>
      </c>
      <c r="H1967" s="18">
        <f>SUM(G1967-F1967)</f>
        <v>576</v>
      </c>
      <c r="I1967" s="19">
        <f>H1967/F1967</f>
        <v>0.0385619602329785</v>
      </c>
      <c r="J1967" s="19">
        <f>H1967/G1967</f>
        <v>0.037130148907368</v>
      </c>
      <c r="K1967" t="s" s="21">
        <f>IF(J1967&lt;25%,"น้อยกว่า 25%",IF(J1967&gt;=25%,"มากกว่าหรือเท่ากับ 25%",IF(J1967&gt;=35%,"มากกว่าหรือเท่ากับ 35%")))</f>
        <v>18</v>
      </c>
    </row>
    <row r="1968" s="7" customFormat="1" ht="19.15" customHeight="1">
      <c r="A1968" t="s" s="25">
        <v>2007</v>
      </c>
      <c r="B1968" s="26">
        <v>3</v>
      </c>
      <c r="C1968" s="26">
        <v>10</v>
      </c>
      <c r="D1968" t="s" s="25">
        <v>2061</v>
      </c>
      <c r="E1968" t="s" s="25">
        <v>17</v>
      </c>
      <c r="F1968" s="56">
        <v>4225</v>
      </c>
      <c r="G1968" s="26">
        <v>4608</v>
      </c>
      <c r="H1968" s="18">
        <f>SUM(G1968-F1968)</f>
        <v>383</v>
      </c>
      <c r="I1968" s="19">
        <f>H1968/F1968</f>
        <v>0.0906508875739645</v>
      </c>
      <c r="J1968" s="19">
        <f>H1968/G1968</f>
        <v>0.08311631944444441</v>
      </c>
      <c r="K1968" t="s" s="21">
        <f>IF(J1968&lt;25%,"น้อยกว่า 25%",IF(J1968&gt;=25%,"มากกว่าหรือเท่ากับ 25%",IF(J1968&gt;=35%,"มากกว่าหรือเท่ากับ 35%")))</f>
        <v>18</v>
      </c>
    </row>
    <row r="1969" s="7" customFormat="1" ht="19.15" customHeight="1">
      <c r="A1969" t="s" s="25">
        <v>2007</v>
      </c>
      <c r="B1969" s="26">
        <v>3</v>
      </c>
      <c r="C1969" s="26">
        <v>12</v>
      </c>
      <c r="D1969" t="s" s="25">
        <v>2062</v>
      </c>
      <c r="E1969" t="s" s="25">
        <v>26</v>
      </c>
      <c r="F1969" s="56">
        <v>4353</v>
      </c>
      <c r="G1969" s="26">
        <v>4530</v>
      </c>
      <c r="H1969" s="18">
        <f>SUM(G1969-F1969)</f>
        <v>177</v>
      </c>
      <c r="I1969" s="19">
        <f>H1969/F1969</f>
        <v>0.0406616126809097</v>
      </c>
      <c r="J1969" s="19">
        <f>H1969/G1969</f>
        <v>0.0390728476821192</v>
      </c>
      <c r="K1969" t="s" s="21">
        <f>IF(J1969&lt;25%,"น้อยกว่า 25%",IF(J1969&gt;=25%,"มากกว่าหรือเท่ากับ 25%",IF(J1969&gt;=35%,"มากกว่าหรือเท่ากับ 35%")))</f>
        <v>18</v>
      </c>
    </row>
    <row r="1970" s="7" customFormat="1" ht="19.15" customHeight="1">
      <c r="A1970" t="s" s="25">
        <v>2007</v>
      </c>
      <c r="B1970" s="26">
        <v>3</v>
      </c>
      <c r="C1970" s="26">
        <v>2</v>
      </c>
      <c r="D1970" t="s" s="25">
        <v>2063</v>
      </c>
      <c r="E1970" t="s" s="25">
        <v>28</v>
      </c>
      <c r="F1970" s="56">
        <v>1899</v>
      </c>
      <c r="G1970" s="26">
        <v>1981</v>
      </c>
      <c r="H1970" s="18">
        <f>SUM(G1970-F1970)</f>
        <v>82</v>
      </c>
      <c r="I1970" s="19">
        <f>H1970/F1970</f>
        <v>0.0431806213796735</v>
      </c>
      <c r="J1970" s="19">
        <f>H1970/G1970</f>
        <v>0.0413932357395255</v>
      </c>
      <c r="K1970" t="s" s="21">
        <f>IF(J1970&lt;25%,"น้อยกว่า 25%",IF(J1970&gt;=25%,"มากกว่าหรือเท่ากับ 25%",IF(J1970&gt;=35%,"มากกว่าหรือเท่ากับ 35%")))</f>
        <v>18</v>
      </c>
    </row>
    <row r="1971" s="7" customFormat="1" ht="19.15" customHeight="1">
      <c r="A1971" t="s" s="25">
        <v>2007</v>
      </c>
      <c r="B1971" s="26">
        <v>3</v>
      </c>
      <c r="C1971" s="26">
        <v>25</v>
      </c>
      <c r="D1971" t="s" s="25">
        <v>2064</v>
      </c>
      <c r="E1971" t="s" s="25">
        <v>34</v>
      </c>
      <c r="F1971" s="56">
        <v>1223</v>
      </c>
      <c r="G1971" s="26">
        <v>1266</v>
      </c>
      <c r="H1971" s="18">
        <f>SUM(G1971-F1971)</f>
        <v>43</v>
      </c>
      <c r="I1971" s="19">
        <f>H1971/F1971</f>
        <v>0.0351594439901881</v>
      </c>
      <c r="J1971" s="19">
        <f>H1971/G1971</f>
        <v>0.0339652448657188</v>
      </c>
      <c r="K1971" t="s" s="21">
        <f>IF(J1971&lt;25%,"น้อยกว่า 25%",IF(J1971&gt;=25%,"มากกว่าหรือเท่ากับ 25%",IF(J1971&gt;=35%,"มากกว่าหรือเท่ากับ 35%")))</f>
        <v>18</v>
      </c>
    </row>
    <row r="1972" s="7" customFormat="1" ht="19.15" customHeight="1">
      <c r="A1972" t="s" s="25">
        <v>2007</v>
      </c>
      <c r="B1972" s="26">
        <v>3</v>
      </c>
      <c r="C1972" s="26">
        <v>14</v>
      </c>
      <c r="D1972" t="s" s="25">
        <v>2065</v>
      </c>
      <c r="E1972" t="s" s="25">
        <v>281</v>
      </c>
      <c r="F1972" s="56">
        <v>756</v>
      </c>
      <c r="G1972" s="26">
        <v>953</v>
      </c>
      <c r="H1972" s="18">
        <f>SUM(G1972-F1972)</f>
        <v>197</v>
      </c>
      <c r="I1972" s="19">
        <f>H1972/F1972</f>
        <v>0.260582010582011</v>
      </c>
      <c r="J1972" s="19">
        <f>H1972/G1972</f>
        <v>0.206715634837356</v>
      </c>
      <c r="K1972" t="s" s="21">
        <f>IF(J1972&lt;25%,"น้อยกว่า 25%",IF(J1972&gt;=25%,"มากกว่าหรือเท่ากับ 25%",IF(J1972&gt;=35%,"มากกว่าหรือเท่ากับ 35%")))</f>
        <v>18</v>
      </c>
    </row>
    <row r="1973" s="7" customFormat="1" ht="19.15" customHeight="1">
      <c r="A1973" t="s" s="25">
        <v>2007</v>
      </c>
      <c r="B1973" s="26">
        <v>3</v>
      </c>
      <c r="C1973" s="26">
        <v>4</v>
      </c>
      <c r="D1973" t="s" s="25">
        <v>2066</v>
      </c>
      <c r="E1973" t="s" s="25">
        <v>44</v>
      </c>
      <c r="F1973" s="75">
        <v>476</v>
      </c>
      <c r="G1973" s="76">
        <v>493</v>
      </c>
      <c r="H1973" s="18">
        <f>SUM(G1973-F1973)</f>
        <v>17</v>
      </c>
      <c r="I1973" s="19">
        <f>H1973/F1973</f>
        <v>0.0357142857142857</v>
      </c>
      <c r="J1973" s="19">
        <f>H1973/G1973</f>
        <v>0.0344827586206897</v>
      </c>
      <c r="K1973" t="s" s="21">
        <f>IF(J1973&lt;25%,"น้อยกว่า 25%",IF(J1973&gt;=25%,"มากกว่าหรือเท่ากับ 25%",IF(J1973&gt;=35%,"มากกว่าหรือเท่ากับ 35%")))</f>
        <v>18</v>
      </c>
    </row>
    <row r="1974" s="7" customFormat="1" ht="19.15" customHeight="1">
      <c r="A1974" t="s" s="25">
        <v>2007</v>
      </c>
      <c r="B1974" s="26">
        <v>3</v>
      </c>
      <c r="C1974" s="26">
        <v>16</v>
      </c>
      <c r="D1974" t="s" s="25">
        <v>2067</v>
      </c>
      <c r="E1974" t="s" s="25">
        <v>30</v>
      </c>
      <c r="F1974" s="56">
        <v>407</v>
      </c>
      <c r="G1974" s="26">
        <v>407</v>
      </c>
      <c r="H1974" s="18">
        <f>SUM(G1974-F1974)</f>
        <v>0</v>
      </c>
      <c r="I1974" s="19">
        <f>H1974/F1974</f>
        <v>0</v>
      </c>
      <c r="J1974" s="19">
        <f>H1974/G1974</f>
        <v>0</v>
      </c>
      <c r="K1974" t="s" s="21">
        <f>IF(J1974&lt;25%,"น้อยกว่า 25%",IF(J1974&gt;=25%,"มากกว่าหรือเท่ากับ 25%",IF(J1974&gt;=35%,"มากกว่าหรือเท่ากับ 35%")))</f>
        <v>18</v>
      </c>
    </row>
    <row r="1975" s="7" customFormat="1" ht="19.15" customHeight="1">
      <c r="A1975" t="s" s="25">
        <v>2007</v>
      </c>
      <c r="B1975" s="26">
        <v>3</v>
      </c>
      <c r="C1975" s="26">
        <v>1</v>
      </c>
      <c r="D1975" t="s" s="25">
        <v>2068</v>
      </c>
      <c r="E1975" t="s" s="25">
        <v>48</v>
      </c>
      <c r="F1975" s="56">
        <v>346</v>
      </c>
      <c r="G1975" s="26">
        <v>370</v>
      </c>
      <c r="H1975" s="18">
        <f>SUM(G1975-F1975)</f>
        <v>24</v>
      </c>
      <c r="I1975" s="19">
        <f>H1975/F1975</f>
        <v>0.069364161849711</v>
      </c>
      <c r="J1975" s="19">
        <f>H1975/G1975</f>
        <v>0.0648648648648649</v>
      </c>
      <c r="K1975" t="s" s="21">
        <f>IF(J1975&lt;25%,"น้อยกว่า 25%",IF(J1975&gt;=25%,"มากกว่าหรือเท่ากับ 25%",IF(J1975&gt;=35%,"มากกว่าหรือเท่ากับ 35%")))</f>
        <v>18</v>
      </c>
    </row>
    <row r="1976" s="7" customFormat="1" ht="19.15" customHeight="1">
      <c r="A1976" t="s" s="25">
        <v>2007</v>
      </c>
      <c r="B1976" s="26">
        <v>3</v>
      </c>
      <c r="C1976" s="26">
        <v>9</v>
      </c>
      <c r="D1976" t="s" s="25">
        <v>2069</v>
      </c>
      <c r="E1976" t="s" s="25">
        <v>60</v>
      </c>
      <c r="F1976" s="56">
        <v>349</v>
      </c>
      <c r="G1976" s="26">
        <v>358</v>
      </c>
      <c r="H1976" s="18">
        <f>SUM(G1976-F1976)</f>
        <v>9</v>
      </c>
      <c r="I1976" s="19">
        <f>H1976/F1976</f>
        <v>0.0257879656160458</v>
      </c>
      <c r="J1976" s="19">
        <f>H1976/G1976</f>
        <v>0.0251396648044693</v>
      </c>
      <c r="K1976" t="s" s="21">
        <f>IF(J1976&lt;25%,"น้อยกว่า 25%",IF(J1976&gt;=25%,"มากกว่าหรือเท่ากับ 25%",IF(J1976&gt;=35%,"มากกว่าหรือเท่ากับ 35%")))</f>
        <v>18</v>
      </c>
    </row>
    <row r="1977" s="7" customFormat="1" ht="19.15" customHeight="1">
      <c r="A1977" t="s" s="25">
        <v>2007</v>
      </c>
      <c r="B1977" s="26">
        <v>3</v>
      </c>
      <c r="C1977" s="26">
        <v>7</v>
      </c>
      <c r="D1977" t="s" s="25">
        <v>2070</v>
      </c>
      <c r="E1977" t="s" s="25">
        <v>110</v>
      </c>
      <c r="F1977" s="56">
        <v>336</v>
      </c>
      <c r="G1977" s="26">
        <v>356</v>
      </c>
      <c r="H1977" s="18">
        <f>SUM(G1977-F1977)</f>
        <v>20</v>
      </c>
      <c r="I1977" s="19">
        <f>H1977/F1977</f>
        <v>0.0595238095238095</v>
      </c>
      <c r="J1977" s="19">
        <f>H1977/G1977</f>
        <v>0.0561797752808989</v>
      </c>
      <c r="K1977" t="s" s="21">
        <f>IF(J1977&lt;25%,"น้อยกว่า 25%",IF(J1977&gt;=25%,"มากกว่าหรือเท่ากับ 25%",IF(J1977&gt;=35%,"มากกว่าหรือเท่ากับ 35%")))</f>
        <v>18</v>
      </c>
    </row>
    <row r="1978" s="7" customFormat="1" ht="19.15" customHeight="1">
      <c r="A1978" t="s" s="25">
        <v>2007</v>
      </c>
      <c r="B1978" s="26">
        <v>3</v>
      </c>
      <c r="C1978" s="26">
        <v>22</v>
      </c>
      <c r="D1978" t="s" s="25">
        <v>2071</v>
      </c>
      <c r="E1978" t="s" s="25">
        <v>248</v>
      </c>
      <c r="F1978" s="56">
        <v>330</v>
      </c>
      <c r="G1978" s="26">
        <v>331</v>
      </c>
      <c r="H1978" s="18">
        <f>SUM(G1978-F1978)</f>
        <v>1</v>
      </c>
      <c r="I1978" s="19">
        <f>H1978/F1978</f>
        <v>0.00303030303030303</v>
      </c>
      <c r="J1978" s="19">
        <f>H1978/G1978</f>
        <v>0.00302114803625378</v>
      </c>
      <c r="K1978" t="s" s="21">
        <f>IF(J1978&lt;25%,"น้อยกว่า 25%",IF(J1978&gt;=25%,"มากกว่าหรือเท่ากับ 25%",IF(J1978&gt;=35%,"มากกว่าหรือเท่ากับ 35%")))</f>
        <v>18</v>
      </c>
    </row>
    <row r="1979" s="7" customFormat="1" ht="19.15" customHeight="1">
      <c r="A1979" t="s" s="25">
        <v>2007</v>
      </c>
      <c r="B1979" s="26">
        <v>3</v>
      </c>
      <c r="C1979" s="26">
        <v>26</v>
      </c>
      <c r="D1979" t="s" s="25">
        <v>2072</v>
      </c>
      <c r="E1979" t="s" s="25">
        <v>32</v>
      </c>
      <c r="F1979" s="56">
        <v>307</v>
      </c>
      <c r="G1979" s="26">
        <v>318</v>
      </c>
      <c r="H1979" s="18">
        <f>SUM(G1979-F1979)</f>
        <v>11</v>
      </c>
      <c r="I1979" s="19">
        <f>H1979/F1979</f>
        <v>0.0358306188925081</v>
      </c>
      <c r="J1979" s="19">
        <f>H1979/G1979</f>
        <v>0.0345911949685535</v>
      </c>
      <c r="K1979" t="s" s="21">
        <f>IF(J1979&lt;25%,"น้อยกว่า 25%",IF(J1979&gt;=25%,"มากกว่าหรือเท่ากับ 25%",IF(J1979&gt;=35%,"มากกว่าหรือเท่ากับ 35%")))</f>
        <v>18</v>
      </c>
    </row>
    <row r="1980" s="7" customFormat="1" ht="19.15" customHeight="1">
      <c r="A1980" t="s" s="25">
        <v>2007</v>
      </c>
      <c r="B1980" s="26">
        <v>3</v>
      </c>
      <c r="C1980" s="26">
        <v>15</v>
      </c>
      <c r="D1980" t="s" s="25">
        <v>2073</v>
      </c>
      <c r="E1980" t="s" s="25">
        <v>58</v>
      </c>
      <c r="F1980" s="56">
        <v>264</v>
      </c>
      <c r="G1980" s="26">
        <v>273</v>
      </c>
      <c r="H1980" s="18">
        <f>SUM(G1980-F1980)</f>
        <v>9</v>
      </c>
      <c r="I1980" s="19">
        <f>H1980/F1980</f>
        <v>0.0340909090909091</v>
      </c>
      <c r="J1980" s="19">
        <f>H1980/G1980</f>
        <v>0.032967032967033</v>
      </c>
      <c r="K1980" t="s" s="21">
        <f>IF(J1980&lt;25%,"น้อยกว่า 25%",IF(J1980&gt;=25%,"มากกว่าหรือเท่ากับ 25%",IF(J1980&gt;=35%,"มากกว่าหรือเท่ากับ 35%")))</f>
        <v>18</v>
      </c>
    </row>
    <row r="1981" s="7" customFormat="1" ht="19.15" customHeight="1">
      <c r="A1981" t="s" s="25">
        <v>2007</v>
      </c>
      <c r="B1981" s="26">
        <v>3</v>
      </c>
      <c r="C1981" s="26">
        <v>21</v>
      </c>
      <c r="D1981" t="s" s="25">
        <v>2074</v>
      </c>
      <c r="E1981" t="s" s="25">
        <v>1091</v>
      </c>
      <c r="F1981" s="56">
        <v>172</v>
      </c>
      <c r="G1981" s="26">
        <v>182</v>
      </c>
      <c r="H1981" s="18">
        <f>SUM(G1981-F1981)</f>
        <v>10</v>
      </c>
      <c r="I1981" s="19">
        <f>H1981/F1981</f>
        <v>0.0581395348837209</v>
      </c>
      <c r="J1981" s="19">
        <f>H1981/G1981</f>
        <v>0.0549450549450549</v>
      </c>
      <c r="K1981" t="s" s="21">
        <f>IF(J1981&lt;25%,"น้อยกว่า 25%",IF(J1981&gt;=25%,"มากกว่าหรือเท่ากับ 25%",IF(J1981&gt;=35%,"มากกว่าหรือเท่ากับ 35%")))</f>
        <v>18</v>
      </c>
    </row>
    <row r="1982" s="7" customFormat="1" ht="19.15" customHeight="1">
      <c r="A1982" t="s" s="25">
        <v>2007</v>
      </c>
      <c r="B1982" s="26">
        <v>3</v>
      </c>
      <c r="C1982" s="26">
        <v>24</v>
      </c>
      <c r="D1982" t="s" s="25">
        <v>2075</v>
      </c>
      <c r="E1982" t="s" s="25">
        <v>38</v>
      </c>
      <c r="F1982" s="56">
        <v>149</v>
      </c>
      <c r="G1982" s="26">
        <v>155</v>
      </c>
      <c r="H1982" s="18">
        <f>SUM(G1982-F1982)</f>
        <v>6</v>
      </c>
      <c r="I1982" s="19">
        <f>H1982/F1982</f>
        <v>0.0402684563758389</v>
      </c>
      <c r="J1982" s="19">
        <f>H1982/G1982</f>
        <v>0.0387096774193548</v>
      </c>
      <c r="K1982" t="s" s="21">
        <f>IF(J1982&lt;25%,"น้อยกว่า 25%",IF(J1982&gt;=25%,"มากกว่าหรือเท่ากับ 25%",IF(J1982&gt;=35%,"มากกว่าหรือเท่ากับ 35%")))</f>
        <v>18</v>
      </c>
    </row>
    <row r="1983" s="7" customFormat="1" ht="19.15" customHeight="1">
      <c r="A1983" t="s" s="25">
        <v>2007</v>
      </c>
      <c r="B1983" s="26">
        <v>3</v>
      </c>
      <c r="C1983" s="26">
        <v>13</v>
      </c>
      <c r="D1983" t="s" s="25">
        <v>2076</v>
      </c>
      <c r="E1983" t="s" s="25">
        <v>40</v>
      </c>
      <c r="F1983" s="56">
        <v>131</v>
      </c>
      <c r="G1983" s="26">
        <v>137</v>
      </c>
      <c r="H1983" s="18">
        <f>SUM(G1983-F1983)</f>
        <v>6</v>
      </c>
      <c r="I1983" s="19">
        <f>H1983/F1983</f>
        <v>0.0458015267175573</v>
      </c>
      <c r="J1983" s="19">
        <f>H1983/G1983</f>
        <v>0.0437956204379562</v>
      </c>
      <c r="K1983" t="s" s="21">
        <f>IF(J1983&lt;25%,"น้อยกว่า 25%",IF(J1983&gt;=25%,"มากกว่าหรือเท่ากับ 25%",IF(J1983&gt;=35%,"มากกว่าหรือเท่ากับ 35%")))</f>
        <v>18</v>
      </c>
    </row>
    <row r="1984" s="7" customFormat="1" ht="19.15" customHeight="1">
      <c r="A1984" t="s" s="25">
        <v>2007</v>
      </c>
      <c r="B1984" s="26">
        <v>3</v>
      </c>
      <c r="C1984" s="26">
        <v>19</v>
      </c>
      <c r="D1984" t="s" s="25">
        <v>2077</v>
      </c>
      <c r="E1984" t="s" s="25">
        <v>2024</v>
      </c>
      <c r="F1984" s="56">
        <v>135</v>
      </c>
      <c r="G1984" s="26">
        <v>136</v>
      </c>
      <c r="H1984" s="18">
        <f>SUM(G1984-F1984)</f>
        <v>1</v>
      </c>
      <c r="I1984" s="19">
        <f>H1984/F1984</f>
        <v>0.00740740740740741</v>
      </c>
      <c r="J1984" s="19">
        <f>H1984/G1984</f>
        <v>0.00735294117647059</v>
      </c>
      <c r="K1984" t="s" s="21">
        <f>IF(J1984&lt;25%,"น้อยกว่า 25%",IF(J1984&gt;=25%,"มากกว่าหรือเท่ากับ 25%",IF(J1984&gt;=35%,"มากกว่าหรือเท่ากับ 35%")))</f>
        <v>18</v>
      </c>
    </row>
    <row r="1985" s="7" customFormat="1" ht="19.15" customHeight="1">
      <c r="A1985" t="s" s="25">
        <v>2007</v>
      </c>
      <c r="B1985" s="26">
        <v>3</v>
      </c>
      <c r="C1985" s="26">
        <v>11</v>
      </c>
      <c r="D1985" t="s" s="25">
        <v>2078</v>
      </c>
      <c r="E1985" t="s" s="25">
        <v>76</v>
      </c>
      <c r="F1985" s="56">
        <v>128</v>
      </c>
      <c r="G1985" s="26">
        <v>135</v>
      </c>
      <c r="H1985" s="18">
        <f>SUM(G1985-F1985)</f>
        <v>7</v>
      </c>
      <c r="I1985" s="19">
        <f>H1985/F1985</f>
        <v>0.0546875</v>
      </c>
      <c r="J1985" s="19">
        <f>H1985/G1985</f>
        <v>0.0518518518518519</v>
      </c>
      <c r="K1985" t="s" s="21">
        <f>IF(J1985&lt;25%,"น้อยกว่า 25%",IF(J1985&gt;=25%,"มากกว่าหรือเท่ากับ 25%",IF(J1985&gt;=35%,"มากกว่าหรือเท่ากับ 35%")))</f>
        <v>18</v>
      </c>
    </row>
    <row r="1986" s="7" customFormat="1" ht="19.15" customHeight="1">
      <c r="A1986" t="s" s="25">
        <v>2007</v>
      </c>
      <c r="B1986" s="26">
        <v>3</v>
      </c>
      <c r="C1986" s="26">
        <v>27</v>
      </c>
      <c r="D1986" t="s" s="25">
        <v>2079</v>
      </c>
      <c r="E1986" t="s" s="25">
        <v>68</v>
      </c>
      <c r="F1986" s="56">
        <v>108</v>
      </c>
      <c r="G1986" s="26">
        <v>121</v>
      </c>
      <c r="H1986" s="18">
        <f>SUM(G1986-F1986)</f>
        <v>13</v>
      </c>
      <c r="I1986" s="19">
        <f>H1986/F1986</f>
        <v>0.12037037037037</v>
      </c>
      <c r="J1986" s="19">
        <f>H1986/G1986</f>
        <v>0.107438016528926</v>
      </c>
      <c r="K1986" t="s" s="21">
        <f>IF(J1986&lt;25%,"น้อยกว่า 25%",IF(J1986&gt;=25%,"มากกว่าหรือเท่ากับ 25%",IF(J1986&gt;=35%,"มากกว่าหรือเท่ากับ 35%")))</f>
        <v>18</v>
      </c>
    </row>
    <row r="1987" s="7" customFormat="1" ht="19.15" customHeight="1">
      <c r="A1987" t="s" s="25">
        <v>2007</v>
      </c>
      <c r="B1987" s="26">
        <v>3</v>
      </c>
      <c r="C1987" s="26">
        <v>18</v>
      </c>
      <c r="D1987" t="s" s="25">
        <v>2080</v>
      </c>
      <c r="E1987" t="s" s="25">
        <v>112</v>
      </c>
      <c r="F1987" s="56">
        <v>115</v>
      </c>
      <c r="G1987" s="26">
        <v>118</v>
      </c>
      <c r="H1987" s="18">
        <f>SUM(G1987-F1987)</f>
        <v>3</v>
      </c>
      <c r="I1987" s="19">
        <f>H1987/F1987</f>
        <v>0.0260869565217391</v>
      </c>
      <c r="J1987" s="19">
        <f>H1987/G1987</f>
        <v>0.0254237288135593</v>
      </c>
      <c r="K1987" t="s" s="21">
        <f>IF(J1987&lt;25%,"น้อยกว่า 25%",IF(J1987&gt;=25%,"มากกว่าหรือเท่ากับ 25%",IF(J1987&gt;=35%,"มากกว่าหรือเท่ากับ 35%")))</f>
        <v>18</v>
      </c>
    </row>
    <row r="1988" s="7" customFormat="1" ht="19.15" customHeight="1">
      <c r="A1988" t="s" s="25">
        <v>2007</v>
      </c>
      <c r="B1988" s="26">
        <v>3</v>
      </c>
      <c r="C1988" s="26">
        <v>17</v>
      </c>
      <c r="D1988" t="s" s="25">
        <v>2081</v>
      </c>
      <c r="E1988" t="s" s="25">
        <v>66</v>
      </c>
      <c r="F1988" s="56">
        <v>106</v>
      </c>
      <c r="G1988" s="26">
        <v>108</v>
      </c>
      <c r="H1988" s="18">
        <f>SUM(G1988-F1988)</f>
        <v>2</v>
      </c>
      <c r="I1988" s="19">
        <f>H1988/F1988</f>
        <v>0.0188679245283019</v>
      </c>
      <c r="J1988" s="19">
        <f>H1988/G1988</f>
        <v>0.0185185185185185</v>
      </c>
      <c r="K1988" t="s" s="21">
        <f>IF(J1988&lt;25%,"น้อยกว่า 25%",IF(J1988&gt;=25%,"มากกว่าหรือเท่ากับ 25%",IF(J1988&gt;=35%,"มากกว่าหรือเท่ากับ 35%")))</f>
        <v>18</v>
      </c>
    </row>
    <row r="1989" s="7" customFormat="1" ht="19.15" customHeight="1">
      <c r="A1989" t="s" s="25">
        <v>2007</v>
      </c>
      <c r="B1989" s="26">
        <v>3</v>
      </c>
      <c r="C1989" s="26">
        <v>23</v>
      </c>
      <c r="D1989" t="s" s="25">
        <v>2082</v>
      </c>
      <c r="E1989" t="s" s="25">
        <v>147</v>
      </c>
      <c r="F1989" s="56">
        <v>92</v>
      </c>
      <c r="G1989" s="26">
        <v>97</v>
      </c>
      <c r="H1989" s="18">
        <f>SUM(G1989-F1989)</f>
        <v>5</v>
      </c>
      <c r="I1989" s="19">
        <f>H1989/F1989</f>
        <v>0.0543478260869565</v>
      </c>
      <c r="J1989" s="19">
        <f>H1989/G1989</f>
        <v>0.0515463917525773</v>
      </c>
      <c r="K1989" t="s" s="21">
        <f>IF(J1989&lt;25%,"น้อยกว่า 25%",IF(J1989&gt;=25%,"มากกว่าหรือเท่ากับ 25%",IF(J1989&gt;=35%,"มากกว่าหรือเท่ากับ 35%")))</f>
        <v>18</v>
      </c>
    </row>
    <row r="1990" s="7" customFormat="1" ht="19.15" customHeight="1">
      <c r="A1990" t="s" s="25">
        <v>2007</v>
      </c>
      <c r="B1990" s="26">
        <v>3</v>
      </c>
      <c r="C1990" s="26">
        <v>20</v>
      </c>
      <c r="D1990" t="s" s="25">
        <v>2083</v>
      </c>
      <c r="E1990" t="s" s="25">
        <v>52</v>
      </c>
      <c r="F1990" s="56">
        <v>86</v>
      </c>
      <c r="G1990" s="26">
        <v>88</v>
      </c>
      <c r="H1990" s="18">
        <f>SUM(G1990-F1990)</f>
        <v>2</v>
      </c>
      <c r="I1990" s="19">
        <f>H1990/F1990</f>
        <v>0.0232558139534884</v>
      </c>
      <c r="J1990" s="19">
        <f>H1990/G1990</f>
        <v>0.0227272727272727</v>
      </c>
      <c r="K1990" t="s" s="21">
        <f>IF(J1990&lt;25%,"น้อยกว่า 25%",IF(J1990&gt;=25%,"มากกว่าหรือเท่ากับ 25%",IF(J1990&gt;=35%,"มากกว่าหรือเท่ากับ 35%")))</f>
        <v>18</v>
      </c>
    </row>
    <row r="1991" s="7" customFormat="1" ht="19.15" customHeight="1">
      <c r="A1991" t="s" s="25">
        <v>2007</v>
      </c>
      <c r="B1991" s="26">
        <v>3</v>
      </c>
      <c r="C1991" s="26">
        <v>8</v>
      </c>
      <c r="D1991" t="s" s="25">
        <v>2084</v>
      </c>
      <c r="E1991" t="s" s="25">
        <v>78</v>
      </c>
      <c r="F1991" s="34">
        <v>0</v>
      </c>
      <c r="G1991" s="26">
        <v>0</v>
      </c>
      <c r="H1991" s="18">
        <f>SUM(G1991-F1991)</f>
        <v>0</v>
      </c>
      <c r="I1991" s="19">
        <f>H1991/F1991</f>
      </c>
      <c r="J1991" s="19">
        <f>H1991/G1991</f>
      </c>
      <c r="K1991" s="24">
        <f>IF(J1991&lt;25%,"น้อยกว่า 25%",IF(J1991&gt;=25%,"มากกว่าหรือเท่ากับ 25%",IF(J1991&gt;=35%,"มากกว่าหรือเท่ากับ 35%")))</f>
      </c>
    </row>
    <row r="1992" s="7" customFormat="1" ht="19.15" customHeight="1">
      <c r="A1992" t="s" s="16">
        <v>2007</v>
      </c>
      <c r="B1992" s="17">
        <v>4</v>
      </c>
      <c r="C1992" s="17">
        <v>3</v>
      </c>
      <c r="D1992" t="s" s="16">
        <v>2085</v>
      </c>
      <c r="E1992" t="s" s="16">
        <v>22</v>
      </c>
      <c r="F1992" s="55">
        <v>39799</v>
      </c>
      <c r="G1992" s="17">
        <v>42342</v>
      </c>
      <c r="H1992" s="18">
        <f>SUM(G1992-F1992)</f>
        <v>2543</v>
      </c>
      <c r="I1992" s="19">
        <f>H1992/F1992</f>
        <v>0.0638960777908993</v>
      </c>
      <c r="J1992" s="19">
        <f>H1992/G1992</f>
        <v>0.0600585706863162</v>
      </c>
      <c r="K1992" t="s" s="21">
        <f>IF(J1992&lt;25%,"น้อยกว่า 25%",IF(J1992&gt;=25%,"มากกว่าหรือเท่ากับ 25%",IF(J1992&gt;=35%,"มากกว่าหรือเท่ากับ 35%")))</f>
        <v>18</v>
      </c>
    </row>
    <row r="1993" s="7" customFormat="1" ht="19.15" customHeight="1">
      <c r="A1993" t="s" s="16">
        <v>2007</v>
      </c>
      <c r="B1993" s="17">
        <v>4</v>
      </c>
      <c r="C1993" s="17">
        <v>4</v>
      </c>
      <c r="D1993" t="s" s="16">
        <v>2086</v>
      </c>
      <c r="E1993" t="s" s="16">
        <v>20</v>
      </c>
      <c r="F1993" s="55">
        <v>37011</v>
      </c>
      <c r="G1993" s="17">
        <v>39361</v>
      </c>
      <c r="H1993" s="18">
        <f>SUM(G1993-F1993)</f>
        <v>2350</v>
      </c>
      <c r="I1993" s="19">
        <f>H1993/F1993</f>
        <v>0.0634946367296209</v>
      </c>
      <c r="J1993" s="19">
        <f>H1993/G1993</f>
        <v>0.059703767688829</v>
      </c>
      <c r="K1993" t="s" s="21">
        <f>IF(J1993&lt;25%,"น้อยกว่า 25%",IF(J1993&gt;=25%,"มากกว่าหรือเท่ากับ 25%",IF(J1993&gt;=35%,"มากกว่าหรือเท่ากับ 35%")))</f>
        <v>18</v>
      </c>
    </row>
    <row r="1994" s="7" customFormat="1" ht="19.15" customHeight="1">
      <c r="A1994" t="s" s="16">
        <v>2007</v>
      </c>
      <c r="B1994" s="17">
        <v>4</v>
      </c>
      <c r="C1994" s="17">
        <v>2</v>
      </c>
      <c r="D1994" t="s" s="16">
        <v>2087</v>
      </c>
      <c r="E1994" t="s" s="16">
        <v>17</v>
      </c>
      <c r="F1994" s="55">
        <v>9870</v>
      </c>
      <c r="G1994" s="17">
        <v>10379</v>
      </c>
      <c r="H1994" s="18">
        <f>SUM(G1994-F1994)</f>
        <v>509</v>
      </c>
      <c r="I1994" s="19">
        <f>H1994/F1994</f>
        <v>0.0515704154002026</v>
      </c>
      <c r="J1994" s="19">
        <f>H1994/G1994</f>
        <v>0.0490413334617979</v>
      </c>
      <c r="K1994" t="s" s="21">
        <f>IF(J1994&lt;25%,"น้อยกว่า 25%",IF(J1994&gt;=25%,"มากกว่าหรือเท่ากับ 25%",IF(J1994&gt;=35%,"มากกว่าหรือเท่ากับ 35%")))</f>
        <v>18</v>
      </c>
    </row>
    <row r="1995" s="7" customFormat="1" ht="19.15" customHeight="1">
      <c r="A1995" t="s" s="16">
        <v>2007</v>
      </c>
      <c r="B1995" s="17">
        <v>4</v>
      </c>
      <c r="C1995" s="17">
        <v>7</v>
      </c>
      <c r="D1995" t="s" s="16">
        <v>2088</v>
      </c>
      <c r="E1995" t="s" s="16">
        <v>28</v>
      </c>
      <c r="F1995" s="55">
        <v>3790</v>
      </c>
      <c r="G1995" s="17">
        <v>4098</v>
      </c>
      <c r="H1995" s="18">
        <f>SUM(G1995-F1995)</f>
        <v>308</v>
      </c>
      <c r="I1995" s="19">
        <f>H1995/F1995</f>
        <v>0.08126649076517151</v>
      </c>
      <c r="J1995" s="19">
        <f>H1995/G1995</f>
        <v>0.07515861395802829</v>
      </c>
      <c r="K1995" t="s" s="21">
        <f>IF(J1995&lt;25%,"น้อยกว่า 25%",IF(J1995&gt;=25%,"มากกว่าหรือเท่ากับ 25%",IF(J1995&gt;=35%,"มากกว่าหรือเท่ากับ 35%")))</f>
        <v>18</v>
      </c>
    </row>
    <row r="1996" s="7" customFormat="1" ht="19.15" customHeight="1">
      <c r="A1996" t="s" s="16">
        <v>2007</v>
      </c>
      <c r="B1996" s="17">
        <v>4</v>
      </c>
      <c r="C1996" s="17">
        <v>18</v>
      </c>
      <c r="D1996" t="s" s="16">
        <v>2089</v>
      </c>
      <c r="E1996" t="s" s="16">
        <v>34</v>
      </c>
      <c r="F1996" s="55">
        <v>2163</v>
      </c>
      <c r="G1996" s="17">
        <v>2354</v>
      </c>
      <c r="H1996" s="18">
        <f>SUM(G1996-F1996)</f>
        <v>191</v>
      </c>
      <c r="I1996" s="19">
        <f>H1996/F1996</f>
        <v>0.0883032824780398</v>
      </c>
      <c r="J1996" s="19">
        <f>H1996/G1996</f>
        <v>0.0811384876805438</v>
      </c>
      <c r="K1996" t="s" s="21">
        <f>IF(J1996&lt;25%,"น้อยกว่า 25%",IF(J1996&gt;=25%,"มากกว่าหรือเท่ากับ 25%",IF(J1996&gt;=35%,"มากกว่าหรือเท่ากับ 35%")))</f>
        <v>18</v>
      </c>
    </row>
    <row r="1997" s="7" customFormat="1" ht="19.15" customHeight="1">
      <c r="A1997" t="s" s="16">
        <v>2007</v>
      </c>
      <c r="B1997" s="17">
        <v>4</v>
      </c>
      <c r="C1997" s="17">
        <v>1</v>
      </c>
      <c r="D1997" t="s" s="16">
        <v>2090</v>
      </c>
      <c r="E1997" t="s" s="16">
        <v>38</v>
      </c>
      <c r="F1997" s="55">
        <v>1976</v>
      </c>
      <c r="G1997" s="17">
        <v>2111</v>
      </c>
      <c r="H1997" s="18">
        <f>SUM(G1997-F1997)</f>
        <v>135</v>
      </c>
      <c r="I1997" s="19">
        <f>H1997/F1997</f>
        <v>0.0683198380566802</v>
      </c>
      <c r="J1997" s="19">
        <f>H1997/G1997</f>
        <v>0.063950734249171</v>
      </c>
      <c r="K1997" t="s" s="21">
        <f>IF(J1997&lt;25%,"น้อยกว่า 25%",IF(J1997&gt;=25%,"มากกว่าหรือเท่ากับ 25%",IF(J1997&gt;=35%,"มากกว่าหรือเท่ากับ 35%")))</f>
        <v>18</v>
      </c>
    </row>
    <row r="1998" s="7" customFormat="1" ht="19.15" customHeight="1">
      <c r="A1998" t="s" s="16">
        <v>2007</v>
      </c>
      <c r="B1998" s="17">
        <v>4</v>
      </c>
      <c r="C1998" s="17">
        <v>16</v>
      </c>
      <c r="D1998" t="s" s="16">
        <v>2091</v>
      </c>
      <c r="E1998" t="s" s="16">
        <v>26</v>
      </c>
      <c r="F1998" s="55">
        <v>641</v>
      </c>
      <c r="G1998" s="17">
        <v>697</v>
      </c>
      <c r="H1998" s="18">
        <f>SUM(G1998-F1998)</f>
        <v>56</v>
      </c>
      <c r="I1998" s="19">
        <f>H1998/F1998</f>
        <v>0.08736349453978159</v>
      </c>
      <c r="J1998" s="19">
        <f>H1998/G1998</f>
        <v>0.08034433285509331</v>
      </c>
      <c r="K1998" t="s" s="21">
        <f>IF(J1998&lt;25%,"น้อยกว่า 25%",IF(J1998&gt;=25%,"มากกว่าหรือเท่ากับ 25%",IF(J1998&gt;=35%,"มากกว่าหรือเท่ากับ 35%")))</f>
        <v>18</v>
      </c>
    </row>
    <row r="1999" s="7" customFormat="1" ht="19.15" customHeight="1">
      <c r="A1999" t="s" s="16">
        <v>2007</v>
      </c>
      <c r="B1999" s="17">
        <v>4</v>
      </c>
      <c r="C1999" s="17">
        <v>20</v>
      </c>
      <c r="D1999" t="s" s="16">
        <v>2092</v>
      </c>
      <c r="E1999" t="s" s="16">
        <v>1091</v>
      </c>
      <c r="F1999" s="55">
        <v>588</v>
      </c>
      <c r="G1999" s="17">
        <v>604</v>
      </c>
      <c r="H1999" s="18">
        <f>SUM(G1999-F1999)</f>
        <v>16</v>
      </c>
      <c r="I1999" s="19">
        <f>H1999/F1999</f>
        <v>0.0272108843537415</v>
      </c>
      <c r="J1999" s="19">
        <f>H1999/G1999</f>
        <v>0.0264900662251656</v>
      </c>
      <c r="K1999" t="s" s="21">
        <f>IF(J1999&lt;25%,"น้อยกว่า 25%",IF(J1999&gt;=25%,"มากกว่าหรือเท่ากับ 25%",IF(J1999&gt;=35%,"มากกว่าหรือเท่ากับ 35%")))</f>
        <v>18</v>
      </c>
    </row>
    <row r="2000" s="7" customFormat="1" ht="19.15" customHeight="1">
      <c r="A2000" t="s" s="16">
        <v>2007</v>
      </c>
      <c r="B2000" s="17">
        <v>4</v>
      </c>
      <c r="C2000" s="17">
        <v>24</v>
      </c>
      <c r="D2000" t="s" s="16">
        <v>2093</v>
      </c>
      <c r="E2000" t="s" s="16">
        <v>173</v>
      </c>
      <c r="F2000" s="55">
        <v>478</v>
      </c>
      <c r="G2000" s="17">
        <v>500</v>
      </c>
      <c r="H2000" s="18">
        <f>SUM(G2000-F2000)</f>
        <v>22</v>
      </c>
      <c r="I2000" s="19">
        <f>H2000/F2000</f>
        <v>0.0460251046025105</v>
      </c>
      <c r="J2000" s="19">
        <f>H2000/G2000</f>
        <v>0.044</v>
      </c>
      <c r="K2000" t="s" s="21">
        <f>IF(J2000&lt;25%,"น้อยกว่า 25%",IF(J2000&gt;=25%,"มากกว่าหรือเท่ากับ 25%",IF(J2000&gt;=35%,"มากกว่าหรือเท่ากับ 35%")))</f>
        <v>18</v>
      </c>
    </row>
    <row r="2001" s="7" customFormat="1" ht="19.15" customHeight="1">
      <c r="A2001" t="s" s="16">
        <v>2007</v>
      </c>
      <c r="B2001" s="17">
        <v>4</v>
      </c>
      <c r="C2001" s="17">
        <v>13</v>
      </c>
      <c r="D2001" t="s" s="16">
        <v>2094</v>
      </c>
      <c r="E2001" t="s" s="16">
        <v>66</v>
      </c>
      <c r="F2001" s="55">
        <v>441</v>
      </c>
      <c r="G2001" s="17">
        <v>444</v>
      </c>
      <c r="H2001" s="18">
        <f>SUM(G2001-F2001)</f>
        <v>3</v>
      </c>
      <c r="I2001" s="19">
        <f>H2001/F2001</f>
        <v>0.00680272108843537</v>
      </c>
      <c r="J2001" s="19">
        <f>H2001/G2001</f>
        <v>0.00675675675675676</v>
      </c>
      <c r="K2001" t="s" s="21">
        <f>IF(J2001&lt;25%,"น้อยกว่า 25%",IF(J2001&gt;=25%,"มากกว่าหรือเท่ากับ 25%",IF(J2001&gt;=35%,"มากกว่าหรือเท่ากับ 35%")))</f>
        <v>18</v>
      </c>
    </row>
    <row r="2002" s="7" customFormat="1" ht="19.15" customHeight="1">
      <c r="A2002" t="s" s="16">
        <v>2007</v>
      </c>
      <c r="B2002" s="17">
        <v>4</v>
      </c>
      <c r="C2002" s="17">
        <v>5</v>
      </c>
      <c r="D2002" t="s" s="16">
        <v>2095</v>
      </c>
      <c r="E2002" t="s" s="16">
        <v>60</v>
      </c>
      <c r="F2002" s="55">
        <v>388</v>
      </c>
      <c r="G2002" s="17">
        <v>401</v>
      </c>
      <c r="H2002" s="18">
        <f>SUM(G2002-F2002)</f>
        <v>13</v>
      </c>
      <c r="I2002" s="19">
        <f>H2002/F2002</f>
        <v>0.0335051546391753</v>
      </c>
      <c r="J2002" s="19">
        <f>H2002/G2002</f>
        <v>0.0324189526184539</v>
      </c>
      <c r="K2002" t="s" s="21">
        <f>IF(J2002&lt;25%,"น้อยกว่า 25%",IF(J2002&gt;=25%,"มากกว่าหรือเท่ากับ 25%",IF(J2002&gt;=35%,"มากกว่าหรือเท่ากับ 35%")))</f>
        <v>18</v>
      </c>
    </row>
    <row r="2003" s="7" customFormat="1" ht="19.15" customHeight="1">
      <c r="A2003" t="s" s="16">
        <v>2007</v>
      </c>
      <c r="B2003" s="17">
        <v>4</v>
      </c>
      <c r="C2003" s="17">
        <v>15</v>
      </c>
      <c r="D2003" t="s" s="16">
        <v>2096</v>
      </c>
      <c r="E2003" t="s" s="16">
        <v>1948</v>
      </c>
      <c r="F2003" s="55">
        <v>358</v>
      </c>
      <c r="G2003" s="17">
        <v>368</v>
      </c>
      <c r="H2003" s="18">
        <f>SUM(G2003-F2003)</f>
        <v>10</v>
      </c>
      <c r="I2003" s="19">
        <f>H2003/F2003</f>
        <v>0.0279329608938547</v>
      </c>
      <c r="J2003" s="19">
        <f>H2003/G2003</f>
        <v>0.0271739130434783</v>
      </c>
      <c r="K2003" t="s" s="21">
        <f>IF(J2003&lt;25%,"น้อยกว่า 25%",IF(J2003&gt;=25%,"มากกว่าหรือเท่ากับ 25%",IF(J2003&gt;=35%,"มากกว่าหรือเท่ากับ 35%")))</f>
        <v>18</v>
      </c>
    </row>
    <row r="2004" s="7" customFormat="1" ht="19.15" customHeight="1">
      <c r="A2004" t="s" s="16">
        <v>2007</v>
      </c>
      <c r="B2004" s="17">
        <v>4</v>
      </c>
      <c r="C2004" s="17">
        <v>9</v>
      </c>
      <c r="D2004" t="s" s="16">
        <v>2097</v>
      </c>
      <c r="E2004" t="s" s="16">
        <v>48</v>
      </c>
      <c r="F2004" s="55">
        <v>324</v>
      </c>
      <c r="G2004" s="17">
        <v>340</v>
      </c>
      <c r="H2004" s="18">
        <f>SUM(G2004-F2004)</f>
        <v>16</v>
      </c>
      <c r="I2004" s="19">
        <f>H2004/F2004</f>
        <v>0.0493827160493827</v>
      </c>
      <c r="J2004" s="19">
        <f>H2004/G2004</f>
        <v>0.0470588235294118</v>
      </c>
      <c r="K2004" t="s" s="21">
        <f>IF(J2004&lt;25%,"น้อยกว่า 25%",IF(J2004&gt;=25%,"มากกว่าหรือเท่ากับ 25%",IF(J2004&gt;=35%,"มากกว่าหรือเท่ากับ 35%")))</f>
        <v>18</v>
      </c>
    </row>
    <row r="2005" s="7" customFormat="1" ht="19.15" customHeight="1">
      <c r="A2005" t="s" s="16">
        <v>2007</v>
      </c>
      <c r="B2005" s="17">
        <v>4</v>
      </c>
      <c r="C2005" s="17">
        <v>17</v>
      </c>
      <c r="D2005" t="s" s="16">
        <v>2098</v>
      </c>
      <c r="E2005" t="s" s="16">
        <v>30</v>
      </c>
      <c r="F2005" s="55">
        <v>272</v>
      </c>
      <c r="G2005" s="17">
        <v>313</v>
      </c>
      <c r="H2005" s="18">
        <f>SUM(G2005-F2005)</f>
        <v>41</v>
      </c>
      <c r="I2005" s="19">
        <f>H2005/F2005</f>
        <v>0.150735294117647</v>
      </c>
      <c r="J2005" s="19">
        <f>H2005/G2005</f>
        <v>0.130990415335463</v>
      </c>
      <c r="K2005" t="s" s="21">
        <f>IF(J2005&lt;25%,"น้อยกว่า 25%",IF(J2005&gt;=25%,"มากกว่าหรือเท่ากับ 25%",IF(J2005&gt;=35%,"มากกว่าหรือเท่ากับ 35%")))</f>
        <v>18</v>
      </c>
    </row>
    <row r="2006" s="7" customFormat="1" ht="19.15" customHeight="1">
      <c r="A2006" t="s" s="16">
        <v>2007</v>
      </c>
      <c r="B2006" s="17">
        <v>4</v>
      </c>
      <c r="C2006" s="17">
        <v>14</v>
      </c>
      <c r="D2006" t="s" s="16">
        <v>2099</v>
      </c>
      <c r="E2006" t="s" s="16">
        <v>2024</v>
      </c>
      <c r="F2006" s="55">
        <v>284</v>
      </c>
      <c r="G2006" s="17">
        <v>292</v>
      </c>
      <c r="H2006" s="18">
        <f>SUM(G2006-F2006)</f>
        <v>8</v>
      </c>
      <c r="I2006" s="19">
        <f>H2006/F2006</f>
        <v>0.028169014084507</v>
      </c>
      <c r="J2006" s="19">
        <f>H2006/G2006</f>
        <v>0.0273972602739726</v>
      </c>
      <c r="K2006" t="s" s="21">
        <f>IF(J2006&lt;25%,"น้อยกว่า 25%",IF(J2006&gt;=25%,"มากกว่าหรือเท่ากับ 25%",IF(J2006&gt;=35%,"มากกว่าหรือเท่ากับ 35%")))</f>
        <v>18</v>
      </c>
    </row>
    <row r="2007" s="7" customFormat="1" ht="19.15" customHeight="1">
      <c r="A2007" t="s" s="16">
        <v>2007</v>
      </c>
      <c r="B2007" s="17">
        <v>4</v>
      </c>
      <c r="C2007" s="17">
        <v>19</v>
      </c>
      <c r="D2007" t="s" s="16">
        <v>2100</v>
      </c>
      <c r="E2007" t="s" s="16">
        <v>52</v>
      </c>
      <c r="F2007" s="55">
        <v>257</v>
      </c>
      <c r="G2007" s="17">
        <v>269</v>
      </c>
      <c r="H2007" s="18">
        <f>SUM(G2007-F2007)</f>
        <v>12</v>
      </c>
      <c r="I2007" s="19">
        <f>H2007/F2007</f>
        <v>0.0466926070038911</v>
      </c>
      <c r="J2007" s="19">
        <f>H2007/G2007</f>
        <v>0.0446096654275093</v>
      </c>
      <c r="K2007" t="s" s="21">
        <f>IF(J2007&lt;25%,"น้อยกว่า 25%",IF(J2007&gt;=25%,"มากกว่าหรือเท่ากับ 25%",IF(J2007&gt;=35%,"มากกว่าหรือเท่ากับ 35%")))</f>
        <v>18</v>
      </c>
    </row>
    <row r="2008" s="7" customFormat="1" ht="19.15" customHeight="1">
      <c r="A2008" t="s" s="16">
        <v>2007</v>
      </c>
      <c r="B2008" s="17">
        <v>4</v>
      </c>
      <c r="C2008" s="17">
        <v>8</v>
      </c>
      <c r="D2008" t="s" s="16">
        <v>2101</v>
      </c>
      <c r="E2008" t="s" s="16">
        <v>76</v>
      </c>
      <c r="F2008" s="55">
        <v>228</v>
      </c>
      <c r="G2008" s="17">
        <v>250</v>
      </c>
      <c r="H2008" s="18">
        <f>SUM(G2008-F2008)</f>
        <v>22</v>
      </c>
      <c r="I2008" s="19">
        <f>H2008/F2008</f>
        <v>0.09649122807017541</v>
      </c>
      <c r="J2008" s="19">
        <f>H2008/G2008</f>
        <v>0.08799999999999999</v>
      </c>
      <c r="K2008" t="s" s="21">
        <f>IF(J2008&lt;25%,"น้อยกว่า 25%",IF(J2008&gt;=25%,"มากกว่าหรือเท่ากับ 25%",IF(J2008&gt;=35%,"มากกว่าหรือเท่ากับ 35%")))</f>
        <v>18</v>
      </c>
    </row>
    <row r="2009" s="7" customFormat="1" ht="19.15" customHeight="1">
      <c r="A2009" t="s" s="16">
        <v>2007</v>
      </c>
      <c r="B2009" s="17">
        <v>4</v>
      </c>
      <c r="C2009" s="17">
        <v>23</v>
      </c>
      <c r="D2009" t="s" s="16">
        <v>2102</v>
      </c>
      <c r="E2009" t="s" s="16">
        <v>32</v>
      </c>
      <c r="F2009" s="55">
        <v>228</v>
      </c>
      <c r="G2009" s="17">
        <v>233</v>
      </c>
      <c r="H2009" s="18">
        <f>SUM(G2009-F2009)</f>
        <v>5</v>
      </c>
      <c r="I2009" s="19">
        <f>H2009/F2009</f>
        <v>0.0219298245614035</v>
      </c>
      <c r="J2009" s="19">
        <f>H2009/G2009</f>
        <v>0.0214592274678112</v>
      </c>
      <c r="K2009" t="s" s="21">
        <f>IF(J2009&lt;25%,"น้อยกว่า 25%",IF(J2009&gt;=25%,"มากกว่าหรือเท่ากับ 25%",IF(J2009&gt;=35%,"มากกว่าหรือเท่ากับ 35%")))</f>
        <v>18</v>
      </c>
    </row>
    <row r="2010" s="7" customFormat="1" ht="19.15" customHeight="1">
      <c r="A2010" t="s" s="16">
        <v>2007</v>
      </c>
      <c r="B2010" s="17">
        <v>4</v>
      </c>
      <c r="C2010" s="17">
        <v>22</v>
      </c>
      <c r="D2010" t="s" s="16">
        <v>2103</v>
      </c>
      <c r="E2010" t="s" s="16">
        <v>375</v>
      </c>
      <c r="F2010" s="55">
        <v>188</v>
      </c>
      <c r="G2010" s="17">
        <v>197</v>
      </c>
      <c r="H2010" s="18">
        <f>SUM(G2010-F2010)</f>
        <v>9</v>
      </c>
      <c r="I2010" s="19">
        <f>H2010/F2010</f>
        <v>0.0478723404255319</v>
      </c>
      <c r="J2010" s="19">
        <f>H2010/G2010</f>
        <v>0.0456852791878173</v>
      </c>
      <c r="K2010" t="s" s="21">
        <f>IF(J2010&lt;25%,"น้อยกว่า 25%",IF(J2010&gt;=25%,"มากกว่าหรือเท่ากับ 25%",IF(J2010&gt;=35%,"มากกว่าหรือเท่ากับ 35%")))</f>
        <v>18</v>
      </c>
    </row>
    <row r="2011" s="7" customFormat="1" ht="19.15" customHeight="1">
      <c r="A2011" t="s" s="16">
        <v>2007</v>
      </c>
      <c r="B2011" s="17">
        <v>4</v>
      </c>
      <c r="C2011" s="17">
        <v>21</v>
      </c>
      <c r="D2011" t="s" s="16">
        <v>2104</v>
      </c>
      <c r="E2011" t="s" s="16">
        <v>147</v>
      </c>
      <c r="F2011" s="55">
        <v>91</v>
      </c>
      <c r="G2011" s="17">
        <v>96</v>
      </c>
      <c r="H2011" s="18">
        <f>SUM(G2011-F2011)</f>
        <v>5</v>
      </c>
      <c r="I2011" s="19">
        <f>H2011/F2011</f>
        <v>0.0549450549450549</v>
      </c>
      <c r="J2011" s="19">
        <f>H2011/G2011</f>
        <v>0.0520833333333333</v>
      </c>
      <c r="K2011" t="s" s="21">
        <f>IF(J2011&lt;25%,"น้อยกว่า 25%",IF(J2011&gt;=25%,"มากกว่าหรือเท่ากับ 25%",IF(J2011&gt;=35%,"มากกว่าหรือเท่ากับ 35%")))</f>
        <v>18</v>
      </c>
    </row>
    <row r="2012" s="7" customFormat="1" ht="19.15" customHeight="1">
      <c r="A2012" t="s" s="16">
        <v>2007</v>
      </c>
      <c r="B2012" s="17">
        <v>4</v>
      </c>
      <c r="C2012" s="17">
        <v>12</v>
      </c>
      <c r="D2012" t="s" s="16">
        <v>2105</v>
      </c>
      <c r="E2012" t="s" s="16">
        <v>281</v>
      </c>
      <c r="F2012" s="55">
        <v>83</v>
      </c>
      <c r="G2012" s="17">
        <v>94</v>
      </c>
      <c r="H2012" s="18">
        <f>SUM(G2012-F2012)</f>
        <v>11</v>
      </c>
      <c r="I2012" s="19">
        <f>H2012/F2012</f>
        <v>0.132530120481928</v>
      </c>
      <c r="J2012" s="19">
        <f>H2012/G2012</f>
        <v>0.117021276595745</v>
      </c>
      <c r="K2012" t="s" s="21">
        <f>IF(J2012&lt;25%,"น้อยกว่า 25%",IF(J2012&gt;=25%,"มากกว่าหรือเท่ากับ 25%",IF(J2012&gt;=35%,"มากกว่าหรือเท่ากับ 35%")))</f>
        <v>18</v>
      </c>
    </row>
    <row r="2013" s="7" customFormat="1" ht="19.15" customHeight="1">
      <c r="A2013" t="s" s="16">
        <v>2007</v>
      </c>
      <c r="B2013" s="17">
        <v>4</v>
      </c>
      <c r="C2013" s="17">
        <v>11</v>
      </c>
      <c r="D2013" t="s" s="16">
        <v>2106</v>
      </c>
      <c r="E2013" t="s" s="16">
        <v>44</v>
      </c>
      <c r="F2013" s="55">
        <v>71</v>
      </c>
      <c r="G2013" s="17">
        <v>74</v>
      </c>
      <c r="H2013" s="18">
        <f>SUM(G2013-F2013)</f>
        <v>3</v>
      </c>
      <c r="I2013" s="19">
        <f>H2013/F2013</f>
        <v>0.0422535211267606</v>
      </c>
      <c r="J2013" s="19">
        <f>H2013/G2013</f>
        <v>0.0405405405405405</v>
      </c>
      <c r="K2013" t="s" s="21">
        <f>IF(J2013&lt;25%,"น้อยกว่า 25%",IF(J2013&gt;=25%,"มากกว่าหรือเท่ากับ 25%",IF(J2013&gt;=35%,"มากกว่าหรือเท่ากับ 35%")))</f>
        <v>18</v>
      </c>
    </row>
    <row r="2014" s="7" customFormat="1" ht="19.15" customHeight="1">
      <c r="A2014" t="s" s="16">
        <v>2007</v>
      </c>
      <c r="B2014" s="17">
        <v>4</v>
      </c>
      <c r="C2014" s="17">
        <v>6</v>
      </c>
      <c r="D2014" t="s" s="16">
        <v>2107</v>
      </c>
      <c r="E2014" t="s" s="16">
        <v>78</v>
      </c>
      <c r="F2014" s="37">
        <v>0</v>
      </c>
      <c r="G2014" s="17">
        <v>0</v>
      </c>
      <c r="H2014" s="18">
        <f>SUM(G2014-F2014)</f>
        <v>0</v>
      </c>
      <c r="I2014" s="19">
        <f>H2014/F2014</f>
      </c>
      <c r="J2014" s="19">
        <f>H2014/G2014</f>
      </c>
      <c r="K2014" s="24">
        <f>IF(J2014&lt;25%,"น้อยกว่า 25%",IF(J2014&gt;=25%,"มากกว่าหรือเท่ากับ 25%",IF(J2014&gt;=35%,"มากกว่าหรือเท่ากับ 35%")))</f>
      </c>
    </row>
    <row r="2015" s="7" customFormat="1" ht="20.15" customHeight="1">
      <c r="A2015" t="s" s="69">
        <v>2007</v>
      </c>
      <c r="B2015" s="70">
        <v>4</v>
      </c>
      <c r="C2015" s="70">
        <v>10</v>
      </c>
      <c r="D2015" t="s" s="69">
        <v>2108</v>
      </c>
      <c r="E2015" t="s" s="69">
        <v>380</v>
      </c>
      <c r="F2015" s="71">
        <v>0</v>
      </c>
      <c r="G2015" s="70">
        <v>0</v>
      </c>
      <c r="H2015" s="18">
        <f>SUM(G2015-F2015)</f>
        <v>0</v>
      </c>
      <c r="I2015" s="19">
        <f>H2015/F2015</f>
      </c>
      <c r="J2015" s="19">
        <f>H2015/G2015</f>
      </c>
      <c r="K2015" s="24">
        <f>IF(J2015&lt;25%,"น้อยกว่า 25%",IF(J2015&gt;=25%,"มากกว่าหรือเท่ากับ 25%",IF(J2015&gt;=35%,"มากกว่าหรือเท่ากับ 35%")))</f>
      </c>
    </row>
    <row r="2016" s="7" customFormat="1" ht="20.15" customHeight="1">
      <c r="A2016" t="s" s="72">
        <v>2109</v>
      </c>
      <c r="B2016" s="73">
        <v>1</v>
      </c>
      <c r="C2016" s="73">
        <v>6</v>
      </c>
      <c r="D2016" t="s" s="72">
        <v>2110</v>
      </c>
      <c r="E2016" t="s" s="72">
        <v>20</v>
      </c>
      <c r="F2016" s="74">
        <v>36329</v>
      </c>
      <c r="G2016" s="73">
        <v>38268</v>
      </c>
      <c r="H2016" s="18">
        <f>SUM(G2016-F2016)</f>
        <v>1939</v>
      </c>
      <c r="I2016" s="19">
        <f>H2016/F2016</f>
        <v>0.0533733381045446</v>
      </c>
      <c r="J2016" s="19">
        <f>H2016/G2016</f>
        <v>0.0506689662381102</v>
      </c>
      <c r="K2016" t="s" s="21">
        <f>IF(J2016&lt;25%,"น้อยกว่า 25%",IF(J2016&gt;=25%,"มากกว่าหรือเท่ากับ 25%",IF(J2016&gt;=35%,"มากกว่าหรือเท่ากับ 35%")))</f>
        <v>18</v>
      </c>
    </row>
    <row r="2017" s="7" customFormat="1" ht="19.15" customHeight="1">
      <c r="A2017" t="s" s="25">
        <v>2109</v>
      </c>
      <c r="B2017" s="26">
        <v>1</v>
      </c>
      <c r="C2017" s="26">
        <v>8</v>
      </c>
      <c r="D2017" t="s" s="25">
        <v>2111</v>
      </c>
      <c r="E2017" t="s" s="25">
        <v>22</v>
      </c>
      <c r="F2017" s="56">
        <v>26299</v>
      </c>
      <c r="G2017" s="26">
        <v>27430</v>
      </c>
      <c r="H2017" s="18">
        <f>SUM(G2017-F2017)</f>
        <v>1131</v>
      </c>
      <c r="I2017" s="19">
        <f>H2017/F2017</f>
        <v>0.0430054374691053</v>
      </c>
      <c r="J2017" s="19">
        <f>H2017/G2017</f>
        <v>0.0412322274881517</v>
      </c>
      <c r="K2017" t="s" s="21">
        <f>IF(J2017&lt;25%,"น้อยกว่า 25%",IF(J2017&gt;=25%,"มากกว่าหรือเท่ากับ 25%",IF(J2017&gt;=35%,"มากกว่าหรือเท่ากับ 35%")))</f>
        <v>18</v>
      </c>
    </row>
    <row r="2018" s="7" customFormat="1" ht="19.15" customHeight="1">
      <c r="A2018" t="s" s="25">
        <v>2109</v>
      </c>
      <c r="B2018" s="26">
        <v>1</v>
      </c>
      <c r="C2018" s="26">
        <v>10</v>
      </c>
      <c r="D2018" t="s" s="25">
        <v>2112</v>
      </c>
      <c r="E2018" t="s" s="25">
        <v>84</v>
      </c>
      <c r="F2018" s="56">
        <v>14293</v>
      </c>
      <c r="G2018" s="26">
        <v>14877</v>
      </c>
      <c r="H2018" s="18">
        <f>SUM(G2018-F2018)</f>
        <v>584</v>
      </c>
      <c r="I2018" s="19">
        <f>H2018/F2018</f>
        <v>0.040859161827468</v>
      </c>
      <c r="J2018" s="19">
        <f>H2018/G2018</f>
        <v>0.0392552261880756</v>
      </c>
      <c r="K2018" t="s" s="21">
        <f>IF(J2018&lt;25%,"น้อยกว่า 25%",IF(J2018&gt;=25%,"มากกว่าหรือเท่ากับ 25%",IF(J2018&gt;=35%,"มากกว่าหรือเท่ากับ 35%")))</f>
        <v>18</v>
      </c>
    </row>
    <row r="2019" s="7" customFormat="1" ht="19.15" customHeight="1">
      <c r="A2019" t="s" s="25">
        <v>2109</v>
      </c>
      <c r="B2019" s="26">
        <v>1</v>
      </c>
      <c r="C2019" s="26">
        <v>3</v>
      </c>
      <c r="D2019" t="s" s="25">
        <v>2113</v>
      </c>
      <c r="E2019" t="s" s="25">
        <v>17</v>
      </c>
      <c r="F2019" s="56">
        <v>8022</v>
      </c>
      <c r="G2019" s="26">
        <v>8362</v>
      </c>
      <c r="H2019" s="18">
        <f>SUM(G2019-F2019)</f>
        <v>340</v>
      </c>
      <c r="I2019" s="19">
        <f>H2019/F2019</f>
        <v>0.0423834455248068</v>
      </c>
      <c r="J2019" s="19">
        <f>H2019/G2019</f>
        <v>0.0406601291557044</v>
      </c>
      <c r="K2019" t="s" s="21">
        <f>IF(J2019&lt;25%,"น้อยกว่า 25%",IF(J2019&gt;=25%,"มากกว่าหรือเท่ากับ 25%",IF(J2019&gt;=35%,"มากกว่าหรือเท่ากับ 35%")))</f>
        <v>18</v>
      </c>
    </row>
    <row r="2020" s="7" customFormat="1" ht="19.15" customHeight="1">
      <c r="A2020" t="s" s="25">
        <v>2109</v>
      </c>
      <c r="B2020" s="26">
        <v>1</v>
      </c>
      <c r="C2020" s="26">
        <v>1</v>
      </c>
      <c r="D2020" t="s" s="25">
        <v>2114</v>
      </c>
      <c r="E2020" t="s" s="25">
        <v>26</v>
      </c>
      <c r="F2020" s="56">
        <v>8142</v>
      </c>
      <c r="G2020" s="26">
        <v>8266</v>
      </c>
      <c r="H2020" s="18">
        <f>SUM(G2020-F2020)</f>
        <v>124</v>
      </c>
      <c r="I2020" s="19">
        <f>H2020/F2020</f>
        <v>0.0152296732989437</v>
      </c>
      <c r="J2020" s="19">
        <f>H2020/G2020</f>
        <v>0.0150012097749819</v>
      </c>
      <c r="K2020" t="s" s="21">
        <f>IF(J2020&lt;25%,"น้อยกว่า 25%",IF(J2020&gt;=25%,"มากกว่าหรือเท่ากับ 25%",IF(J2020&gt;=35%,"มากกว่าหรือเท่ากับ 35%")))</f>
        <v>18</v>
      </c>
    </row>
    <row r="2021" s="7" customFormat="1" ht="19.15" customHeight="1">
      <c r="A2021" t="s" s="25">
        <v>2109</v>
      </c>
      <c r="B2021" s="26">
        <v>1</v>
      </c>
      <c r="C2021" s="26">
        <v>4</v>
      </c>
      <c r="D2021" t="s" s="25">
        <v>2115</v>
      </c>
      <c r="E2021" t="s" s="25">
        <v>34</v>
      </c>
      <c r="F2021" s="56">
        <v>5118</v>
      </c>
      <c r="G2021" s="26">
        <v>5327</v>
      </c>
      <c r="H2021" s="18">
        <f>SUM(G2021-F2021)</f>
        <v>209</v>
      </c>
      <c r="I2021" s="19">
        <f>H2021/F2021</f>
        <v>0.0408362641656897</v>
      </c>
      <c r="J2021" s="19">
        <f>H2021/G2021</f>
        <v>0.0392340904824479</v>
      </c>
      <c r="K2021" t="s" s="21">
        <f>IF(J2021&lt;25%,"น้อยกว่า 25%",IF(J2021&gt;=25%,"มากกว่าหรือเท่ากับ 25%",IF(J2021&gt;=35%,"มากกว่าหรือเท่ากับ 35%")))</f>
        <v>18</v>
      </c>
    </row>
    <row r="2022" s="7" customFormat="1" ht="19.15" customHeight="1">
      <c r="A2022" t="s" s="25">
        <v>2109</v>
      </c>
      <c r="B2022" s="26">
        <v>1</v>
      </c>
      <c r="C2022" s="26">
        <v>7</v>
      </c>
      <c r="D2022" t="s" s="25">
        <v>2116</v>
      </c>
      <c r="E2022" t="s" s="25">
        <v>28</v>
      </c>
      <c r="F2022" s="56">
        <v>4913</v>
      </c>
      <c r="G2022" s="26">
        <v>5199</v>
      </c>
      <c r="H2022" s="18">
        <f>SUM(G2022-F2022)</f>
        <v>286</v>
      </c>
      <c r="I2022" s="19">
        <f>H2022/F2022</f>
        <v>0.0582129045389782</v>
      </c>
      <c r="J2022" s="19">
        <f>H2022/G2022</f>
        <v>0.0550105789574918</v>
      </c>
      <c r="K2022" t="s" s="21">
        <f>IF(J2022&lt;25%,"น้อยกว่า 25%",IF(J2022&gt;=25%,"มากกว่าหรือเท่ากับ 25%",IF(J2022&gt;=35%,"มากกว่าหรือเท่ากับ 35%")))</f>
        <v>18</v>
      </c>
    </row>
    <row r="2023" s="7" customFormat="1" ht="19.15" customHeight="1">
      <c r="A2023" t="s" s="25">
        <v>2109</v>
      </c>
      <c r="B2023" s="26">
        <v>1</v>
      </c>
      <c r="C2023" s="26">
        <v>5</v>
      </c>
      <c r="D2023" t="s" s="25">
        <v>2117</v>
      </c>
      <c r="E2023" t="s" s="25">
        <v>2024</v>
      </c>
      <c r="F2023" s="56">
        <v>609</v>
      </c>
      <c r="G2023" s="26">
        <v>624</v>
      </c>
      <c r="H2023" s="18">
        <f>SUM(G2023-F2023)</f>
        <v>15</v>
      </c>
      <c r="I2023" s="19">
        <f>H2023/F2023</f>
        <v>0.0246305418719212</v>
      </c>
      <c r="J2023" s="19">
        <f>H2023/G2023</f>
        <v>0.0240384615384615</v>
      </c>
      <c r="K2023" t="s" s="21">
        <f>IF(J2023&lt;25%,"น้อยกว่า 25%",IF(J2023&gt;=25%,"มากกว่าหรือเท่ากับ 25%",IF(J2023&gt;=35%,"มากกว่าหรือเท่ากับ 35%")))</f>
        <v>18</v>
      </c>
    </row>
    <row r="2024" s="7" customFormat="1" ht="19.15" customHeight="1">
      <c r="A2024" t="s" s="25">
        <v>2109</v>
      </c>
      <c r="B2024" s="26">
        <v>1</v>
      </c>
      <c r="C2024" s="26">
        <v>16</v>
      </c>
      <c r="D2024" t="s" s="25">
        <v>2118</v>
      </c>
      <c r="E2024" t="s" s="25">
        <v>62</v>
      </c>
      <c r="F2024" s="56">
        <v>413</v>
      </c>
      <c r="G2024" s="26">
        <v>436</v>
      </c>
      <c r="H2024" s="18">
        <f>SUM(G2024-F2024)</f>
        <v>23</v>
      </c>
      <c r="I2024" s="19">
        <f>H2024/F2024</f>
        <v>0.0556900726392252</v>
      </c>
      <c r="J2024" s="19">
        <f>H2024/G2024</f>
        <v>0.0527522935779817</v>
      </c>
      <c r="K2024" t="s" s="21">
        <f>IF(J2024&lt;25%,"น้อยกว่า 25%",IF(J2024&gt;=25%,"มากกว่าหรือเท่ากับ 25%",IF(J2024&gt;=35%,"มากกว่าหรือเท่ากับ 35%")))</f>
        <v>18</v>
      </c>
    </row>
    <row r="2025" s="7" customFormat="1" ht="19.15" customHeight="1">
      <c r="A2025" t="s" s="25">
        <v>2109</v>
      </c>
      <c r="B2025" s="26">
        <v>1</v>
      </c>
      <c r="C2025" s="26">
        <v>2</v>
      </c>
      <c r="D2025" t="s" s="25">
        <v>2119</v>
      </c>
      <c r="E2025" t="s" s="25">
        <v>101</v>
      </c>
      <c r="F2025" s="56">
        <v>362</v>
      </c>
      <c r="G2025" s="26">
        <v>399</v>
      </c>
      <c r="H2025" s="18">
        <f>SUM(G2025-F2025)</f>
        <v>37</v>
      </c>
      <c r="I2025" s="19">
        <f>H2025/F2025</f>
        <v>0.102209944751381</v>
      </c>
      <c r="J2025" s="19">
        <f>H2025/G2025</f>
        <v>0.0927318295739348</v>
      </c>
      <c r="K2025" t="s" s="21">
        <f>IF(J2025&lt;25%,"น้อยกว่า 25%",IF(J2025&gt;=25%,"มากกว่าหรือเท่ากับ 25%",IF(J2025&gt;=35%,"มากกว่าหรือเท่ากับ 35%")))</f>
        <v>18</v>
      </c>
    </row>
    <row r="2026" s="7" customFormat="1" ht="19.15" customHeight="1">
      <c r="A2026" t="s" s="25">
        <v>2109</v>
      </c>
      <c r="B2026" s="26">
        <v>1</v>
      </c>
      <c r="C2026" s="26">
        <v>13</v>
      </c>
      <c r="D2026" t="s" s="25">
        <v>2120</v>
      </c>
      <c r="E2026" t="s" s="25">
        <v>30</v>
      </c>
      <c r="F2026" s="56">
        <v>365</v>
      </c>
      <c r="G2026" s="26">
        <v>388</v>
      </c>
      <c r="H2026" s="18">
        <f>SUM(G2026-F2026)</f>
        <v>23</v>
      </c>
      <c r="I2026" s="19">
        <f>H2026/F2026</f>
        <v>0.06301369863013701</v>
      </c>
      <c r="J2026" s="19">
        <f>H2026/G2026</f>
        <v>0.0592783505154639</v>
      </c>
      <c r="K2026" t="s" s="21">
        <f>IF(J2026&lt;25%,"น้อยกว่า 25%",IF(J2026&gt;=25%,"มากกว่าหรือเท่ากับ 25%",IF(J2026&gt;=35%,"มากกว่าหรือเท่ากับ 35%")))</f>
        <v>18</v>
      </c>
    </row>
    <row r="2027" s="7" customFormat="1" ht="19.15" customHeight="1">
      <c r="A2027" t="s" s="25">
        <v>2109</v>
      </c>
      <c r="B2027" s="26">
        <v>1</v>
      </c>
      <c r="C2027" s="26">
        <v>12</v>
      </c>
      <c r="D2027" t="s" s="25">
        <v>2121</v>
      </c>
      <c r="E2027" t="s" s="25">
        <v>52</v>
      </c>
      <c r="F2027" s="56">
        <v>238</v>
      </c>
      <c r="G2027" s="26">
        <v>296</v>
      </c>
      <c r="H2027" s="18">
        <f>SUM(G2027-F2027)</f>
        <v>58</v>
      </c>
      <c r="I2027" s="19">
        <f>H2027/F2027</f>
        <v>0.243697478991597</v>
      </c>
      <c r="J2027" s="19">
        <f>H2027/G2027</f>
        <v>0.195945945945946</v>
      </c>
      <c r="K2027" t="s" s="21">
        <f>IF(J2027&lt;25%,"น้อยกว่า 25%",IF(J2027&gt;=25%,"มากกว่าหรือเท่ากับ 25%",IF(J2027&gt;=35%,"มากกว่าหรือเท่ากับ 35%")))</f>
        <v>18</v>
      </c>
    </row>
    <row r="2028" s="7" customFormat="1" ht="19.15" customHeight="1">
      <c r="A2028" t="s" s="25">
        <v>2109</v>
      </c>
      <c r="B2028" s="26">
        <v>1</v>
      </c>
      <c r="C2028" s="26">
        <v>9</v>
      </c>
      <c r="D2028" t="s" s="25">
        <v>2122</v>
      </c>
      <c r="E2028" t="s" s="25">
        <v>44</v>
      </c>
      <c r="F2028" s="56">
        <v>239</v>
      </c>
      <c r="G2028" s="26">
        <v>250</v>
      </c>
      <c r="H2028" s="18">
        <f>SUM(G2028-F2028)</f>
        <v>11</v>
      </c>
      <c r="I2028" s="19">
        <f>H2028/F2028</f>
        <v>0.0460251046025105</v>
      </c>
      <c r="J2028" s="19">
        <f>H2028/G2028</f>
        <v>0.044</v>
      </c>
      <c r="K2028" t="s" s="21">
        <f>IF(J2028&lt;25%,"น้อยกว่า 25%",IF(J2028&gt;=25%,"มากกว่าหรือเท่ากับ 25%",IF(J2028&gt;=35%,"มากกว่าหรือเท่ากับ 35%")))</f>
        <v>18</v>
      </c>
    </row>
    <row r="2029" s="7" customFormat="1" ht="19.15" customHeight="1">
      <c r="A2029" t="s" s="25">
        <v>2109</v>
      </c>
      <c r="B2029" s="26">
        <v>1</v>
      </c>
      <c r="C2029" s="26">
        <v>20</v>
      </c>
      <c r="D2029" t="s" s="25">
        <v>2123</v>
      </c>
      <c r="E2029" t="s" s="25">
        <v>48</v>
      </c>
      <c r="F2029" s="56">
        <v>200</v>
      </c>
      <c r="G2029" s="26">
        <v>209</v>
      </c>
      <c r="H2029" s="18">
        <f>SUM(G2029-F2029)</f>
        <v>9</v>
      </c>
      <c r="I2029" s="19">
        <f>H2029/F2029</f>
        <v>0.045</v>
      </c>
      <c r="J2029" s="19">
        <f>H2029/G2029</f>
        <v>0.0430622009569378</v>
      </c>
      <c r="K2029" t="s" s="21">
        <f>IF(J2029&lt;25%,"น้อยกว่า 25%",IF(J2029&gt;=25%,"มากกว่าหรือเท่ากับ 25%",IF(J2029&gt;=35%,"มากกว่าหรือเท่ากับ 35%")))</f>
        <v>18</v>
      </c>
    </row>
    <row r="2030" s="7" customFormat="1" ht="19.15" customHeight="1">
      <c r="A2030" t="s" s="25">
        <v>2109</v>
      </c>
      <c r="B2030" s="26">
        <v>1</v>
      </c>
      <c r="C2030" s="26">
        <v>15</v>
      </c>
      <c r="D2030" t="s" s="25">
        <v>2124</v>
      </c>
      <c r="E2030" t="s" s="25">
        <v>36</v>
      </c>
      <c r="F2030" s="56">
        <v>172</v>
      </c>
      <c r="G2030" s="26">
        <v>178</v>
      </c>
      <c r="H2030" s="18">
        <f>SUM(G2030-F2030)</f>
        <v>6</v>
      </c>
      <c r="I2030" s="19">
        <f>H2030/F2030</f>
        <v>0.0348837209302326</v>
      </c>
      <c r="J2030" s="19">
        <f>H2030/G2030</f>
        <v>0.0337078651685393</v>
      </c>
      <c r="K2030" t="s" s="21">
        <f>IF(J2030&lt;25%,"น้อยกว่า 25%",IF(J2030&gt;=25%,"มากกว่าหรือเท่ากับ 25%",IF(J2030&gt;=35%,"มากกว่าหรือเท่ากับ 35%")))</f>
        <v>18</v>
      </c>
    </row>
    <row r="2031" s="7" customFormat="1" ht="19.15" customHeight="1">
      <c r="A2031" t="s" s="25">
        <v>2109</v>
      </c>
      <c r="B2031" s="26">
        <v>1</v>
      </c>
      <c r="C2031" s="26">
        <v>17</v>
      </c>
      <c r="D2031" t="s" s="25">
        <v>2125</v>
      </c>
      <c r="E2031" t="s" s="25">
        <v>76</v>
      </c>
      <c r="F2031" s="56">
        <v>153</v>
      </c>
      <c r="G2031" s="26">
        <v>162</v>
      </c>
      <c r="H2031" s="18">
        <f>SUM(G2031-F2031)</f>
        <v>9</v>
      </c>
      <c r="I2031" s="19">
        <f>H2031/F2031</f>
        <v>0.0588235294117647</v>
      </c>
      <c r="J2031" s="19">
        <f>H2031/G2031</f>
        <v>0.0555555555555556</v>
      </c>
      <c r="K2031" t="s" s="21">
        <f>IF(J2031&lt;25%,"น้อยกว่า 25%",IF(J2031&gt;=25%,"มากกว่าหรือเท่ากับ 25%",IF(J2031&gt;=35%,"มากกว่าหรือเท่ากับ 35%")))</f>
        <v>18</v>
      </c>
    </row>
    <row r="2032" s="7" customFormat="1" ht="19.15" customHeight="1">
      <c r="A2032" t="s" s="25">
        <v>2109</v>
      </c>
      <c r="B2032" s="26">
        <v>1</v>
      </c>
      <c r="C2032" s="26">
        <v>19</v>
      </c>
      <c r="D2032" t="s" s="25">
        <v>2126</v>
      </c>
      <c r="E2032" t="s" s="25">
        <v>1122</v>
      </c>
      <c r="F2032" s="56">
        <v>155</v>
      </c>
      <c r="G2032" s="26">
        <v>160</v>
      </c>
      <c r="H2032" s="18">
        <f>SUM(G2032-F2032)</f>
        <v>5</v>
      </c>
      <c r="I2032" s="19">
        <f>H2032/F2032</f>
        <v>0.032258064516129</v>
      </c>
      <c r="J2032" s="19">
        <f>H2032/G2032</f>
        <v>0.03125</v>
      </c>
      <c r="K2032" t="s" s="21">
        <f>IF(J2032&lt;25%,"น้อยกว่า 25%",IF(J2032&gt;=25%,"มากกว่าหรือเท่ากับ 25%",IF(J2032&gt;=35%,"มากกว่าหรือเท่ากับ 35%")))</f>
        <v>18</v>
      </c>
    </row>
    <row r="2033" s="7" customFormat="1" ht="19.15" customHeight="1">
      <c r="A2033" t="s" s="25">
        <v>2109</v>
      </c>
      <c r="B2033" s="26">
        <v>1</v>
      </c>
      <c r="C2033" s="26">
        <v>26</v>
      </c>
      <c r="D2033" t="s" s="25">
        <v>2127</v>
      </c>
      <c r="E2033" t="s" s="25">
        <v>153</v>
      </c>
      <c r="F2033" s="56">
        <v>134</v>
      </c>
      <c r="G2033" s="26">
        <v>149</v>
      </c>
      <c r="H2033" s="18">
        <f>SUM(G2033-F2033)</f>
        <v>15</v>
      </c>
      <c r="I2033" s="19">
        <f>H2033/F2033</f>
        <v>0.111940298507463</v>
      </c>
      <c r="J2033" s="19">
        <f>H2033/G2033</f>
        <v>0.100671140939597</v>
      </c>
      <c r="K2033" t="s" s="21">
        <f>IF(J2033&lt;25%,"น้อยกว่า 25%",IF(J2033&gt;=25%,"มากกว่าหรือเท่ากับ 25%",IF(J2033&gt;=35%,"มากกว่าหรือเท่ากับ 35%")))</f>
        <v>18</v>
      </c>
    </row>
    <row r="2034" s="7" customFormat="1" ht="19.15" customHeight="1">
      <c r="A2034" t="s" s="25">
        <v>2109</v>
      </c>
      <c r="B2034" s="26">
        <v>1</v>
      </c>
      <c r="C2034" s="26">
        <v>23</v>
      </c>
      <c r="D2034" t="s" s="25">
        <v>2128</v>
      </c>
      <c r="E2034" t="s" s="25">
        <v>173</v>
      </c>
      <c r="F2034" s="56">
        <v>117</v>
      </c>
      <c r="G2034" s="26">
        <v>130</v>
      </c>
      <c r="H2034" s="18">
        <f>SUM(G2034-F2034)</f>
        <v>13</v>
      </c>
      <c r="I2034" s="19">
        <f>H2034/F2034</f>
        <v>0.111111111111111</v>
      </c>
      <c r="J2034" s="19">
        <f>H2034/G2034</f>
        <v>0.1</v>
      </c>
      <c r="K2034" t="s" s="21">
        <f>IF(J2034&lt;25%,"น้อยกว่า 25%",IF(J2034&gt;=25%,"มากกว่าหรือเท่ากับ 25%",IF(J2034&gt;=35%,"มากกว่าหรือเท่ากับ 35%")))</f>
        <v>18</v>
      </c>
    </row>
    <row r="2035" s="7" customFormat="1" ht="19.15" customHeight="1">
      <c r="A2035" t="s" s="25">
        <v>2109</v>
      </c>
      <c r="B2035" s="26">
        <v>1</v>
      </c>
      <c r="C2035" s="26">
        <v>21</v>
      </c>
      <c r="D2035" t="s" s="25">
        <v>2129</v>
      </c>
      <c r="E2035" t="s" s="25">
        <v>72</v>
      </c>
      <c r="F2035" s="56">
        <v>107</v>
      </c>
      <c r="G2035" s="26">
        <v>111</v>
      </c>
      <c r="H2035" s="18">
        <f>SUM(G2035-F2035)</f>
        <v>4</v>
      </c>
      <c r="I2035" s="19">
        <f>H2035/F2035</f>
        <v>0.0373831775700935</v>
      </c>
      <c r="J2035" s="19">
        <f>H2035/G2035</f>
        <v>0.036036036036036</v>
      </c>
      <c r="K2035" t="s" s="21">
        <f>IF(J2035&lt;25%,"น้อยกว่า 25%",IF(J2035&gt;=25%,"มากกว่าหรือเท่ากับ 25%",IF(J2035&gt;=35%,"มากกว่าหรือเท่ากับ 35%")))</f>
        <v>18</v>
      </c>
    </row>
    <row r="2036" s="7" customFormat="1" ht="19.15" customHeight="1">
      <c r="A2036" t="s" s="25">
        <v>2109</v>
      </c>
      <c r="B2036" s="26">
        <v>1</v>
      </c>
      <c r="C2036" s="26">
        <v>14</v>
      </c>
      <c r="D2036" t="s" s="25">
        <v>2130</v>
      </c>
      <c r="E2036" t="s" s="25">
        <v>38</v>
      </c>
      <c r="F2036" s="56">
        <v>104</v>
      </c>
      <c r="G2036" s="26">
        <v>109</v>
      </c>
      <c r="H2036" s="18">
        <f>SUM(G2036-F2036)</f>
        <v>5</v>
      </c>
      <c r="I2036" s="19">
        <f>H2036/F2036</f>
        <v>0.0480769230769231</v>
      </c>
      <c r="J2036" s="19">
        <f>H2036/G2036</f>
        <v>0.0458715596330275</v>
      </c>
      <c r="K2036" t="s" s="21">
        <f>IF(J2036&lt;25%,"น้อยกว่า 25%",IF(J2036&gt;=25%,"มากกว่าหรือเท่ากับ 25%",IF(J2036&gt;=35%,"มากกว่าหรือเท่ากับ 35%")))</f>
        <v>18</v>
      </c>
    </row>
    <row r="2037" s="7" customFormat="1" ht="19.15" customHeight="1">
      <c r="A2037" t="s" s="25">
        <v>2109</v>
      </c>
      <c r="B2037" s="26">
        <v>1</v>
      </c>
      <c r="C2037" s="26">
        <v>18</v>
      </c>
      <c r="D2037" t="s" s="25">
        <v>2131</v>
      </c>
      <c r="E2037" t="s" s="25">
        <v>281</v>
      </c>
      <c r="F2037" s="56">
        <v>83</v>
      </c>
      <c r="G2037" s="26">
        <v>84</v>
      </c>
      <c r="H2037" s="18">
        <f>SUM(G2037-F2037)</f>
        <v>1</v>
      </c>
      <c r="I2037" s="19">
        <f>H2037/F2037</f>
        <v>0.0120481927710843</v>
      </c>
      <c r="J2037" s="19">
        <f>H2037/G2037</f>
        <v>0.0119047619047619</v>
      </c>
      <c r="K2037" t="s" s="21">
        <f>IF(J2037&lt;25%,"น้อยกว่า 25%",IF(J2037&gt;=25%,"มากกว่าหรือเท่ากับ 25%",IF(J2037&gt;=35%,"มากกว่าหรือเท่ากับ 35%")))</f>
        <v>18</v>
      </c>
    </row>
    <row r="2038" s="7" customFormat="1" ht="19.15" customHeight="1">
      <c r="A2038" t="s" s="25">
        <v>2109</v>
      </c>
      <c r="B2038" s="26">
        <v>1</v>
      </c>
      <c r="C2038" s="26">
        <v>25</v>
      </c>
      <c r="D2038" t="s" s="25">
        <v>2132</v>
      </c>
      <c r="E2038" t="s" s="25">
        <v>68</v>
      </c>
      <c r="F2038" s="56">
        <v>52</v>
      </c>
      <c r="G2038" s="26">
        <v>54</v>
      </c>
      <c r="H2038" s="18">
        <f>SUM(G2038-F2038)</f>
        <v>2</v>
      </c>
      <c r="I2038" s="19">
        <f>H2038/F2038</f>
        <v>0.0384615384615385</v>
      </c>
      <c r="J2038" s="19">
        <f>H2038/G2038</f>
        <v>0.037037037037037</v>
      </c>
      <c r="K2038" t="s" s="21">
        <f>IF(J2038&lt;25%,"น้อยกว่า 25%",IF(J2038&gt;=25%,"มากกว่าหรือเท่ากับ 25%",IF(J2038&gt;=35%,"มากกว่าหรือเท่ากับ 35%")))</f>
        <v>18</v>
      </c>
    </row>
    <row r="2039" s="7" customFormat="1" ht="19.15" customHeight="1">
      <c r="A2039" t="s" s="25">
        <v>2109</v>
      </c>
      <c r="B2039" s="26">
        <v>1</v>
      </c>
      <c r="C2039" s="26">
        <v>22</v>
      </c>
      <c r="D2039" t="s" s="25">
        <v>2133</v>
      </c>
      <c r="E2039" t="s" s="25">
        <v>66</v>
      </c>
      <c r="F2039" s="56">
        <v>44</v>
      </c>
      <c r="G2039" s="26">
        <v>49</v>
      </c>
      <c r="H2039" s="18">
        <f>SUM(G2039-F2039)</f>
        <v>5</v>
      </c>
      <c r="I2039" s="19">
        <f>H2039/F2039</f>
        <v>0.113636363636364</v>
      </c>
      <c r="J2039" s="19">
        <f>H2039/G2039</f>
        <v>0.102040816326531</v>
      </c>
      <c r="K2039" t="s" s="21">
        <f>IF(J2039&lt;25%,"น้อยกว่า 25%",IF(J2039&gt;=25%,"มากกว่าหรือเท่ากับ 25%",IF(J2039&gt;=35%,"มากกว่าหรือเท่ากับ 35%")))</f>
        <v>18</v>
      </c>
    </row>
    <row r="2040" s="7" customFormat="1" ht="19.15" customHeight="1">
      <c r="A2040" t="s" s="16">
        <v>2109</v>
      </c>
      <c r="B2040" s="17">
        <v>2</v>
      </c>
      <c r="C2040" s="17">
        <v>5</v>
      </c>
      <c r="D2040" t="s" s="16">
        <v>2134</v>
      </c>
      <c r="E2040" t="s" s="16">
        <v>20</v>
      </c>
      <c r="F2040" s="55">
        <v>40574</v>
      </c>
      <c r="G2040" s="17">
        <v>42427</v>
      </c>
      <c r="H2040" s="18">
        <f>SUM(G2040-F2040)</f>
        <v>1853</v>
      </c>
      <c r="I2040" s="19">
        <f>H2040/F2040</f>
        <v>0.0456696406565781</v>
      </c>
      <c r="J2040" s="19">
        <f>H2040/G2040</f>
        <v>0.0436750182666698</v>
      </c>
      <c r="K2040" t="s" s="21">
        <f>IF(J2040&lt;25%,"น้อยกว่า 25%",IF(J2040&gt;=25%,"มากกว่าหรือเท่ากับ 25%",IF(J2040&gt;=35%,"มากกว่าหรือเท่ากับ 35%")))</f>
        <v>18</v>
      </c>
    </row>
    <row r="2041" s="7" customFormat="1" ht="19.15" customHeight="1">
      <c r="A2041" t="s" s="16">
        <v>2109</v>
      </c>
      <c r="B2041" s="17">
        <v>2</v>
      </c>
      <c r="C2041" s="17">
        <v>6</v>
      </c>
      <c r="D2041" t="s" s="16">
        <v>2135</v>
      </c>
      <c r="E2041" t="s" s="16">
        <v>22</v>
      </c>
      <c r="F2041" s="55">
        <v>19953</v>
      </c>
      <c r="G2041" s="17">
        <v>21147</v>
      </c>
      <c r="H2041" s="18">
        <f>SUM(G2041-F2041)</f>
        <v>1194</v>
      </c>
      <c r="I2041" s="19">
        <f>H2041/F2041</f>
        <v>0.0598406254698542</v>
      </c>
      <c r="J2041" s="19">
        <f>H2041/G2041</f>
        <v>0.0564619094907079</v>
      </c>
      <c r="K2041" t="s" s="21">
        <f>IF(J2041&lt;25%,"น้อยกว่า 25%",IF(J2041&gt;=25%,"มากกว่าหรือเท่ากับ 25%",IF(J2041&gt;=35%,"มากกว่าหรือเท่ากับ 35%")))</f>
        <v>18</v>
      </c>
    </row>
    <row r="2042" s="7" customFormat="1" ht="19.15" customHeight="1">
      <c r="A2042" t="s" s="16">
        <v>2109</v>
      </c>
      <c r="B2042" s="17">
        <v>2</v>
      </c>
      <c r="C2042" s="17">
        <v>9</v>
      </c>
      <c r="D2042" t="s" s="16">
        <v>2136</v>
      </c>
      <c r="E2042" t="s" s="16">
        <v>26</v>
      </c>
      <c r="F2042" s="55">
        <v>19458</v>
      </c>
      <c r="G2042" s="17">
        <v>20853</v>
      </c>
      <c r="H2042" s="18">
        <f>SUM(G2042-F2042)</f>
        <v>1395</v>
      </c>
      <c r="I2042" s="19">
        <f>H2042/F2042</f>
        <v>0.0716928769657724</v>
      </c>
      <c r="J2042" s="19">
        <f>H2042/G2042</f>
        <v>0.0668968493741908</v>
      </c>
      <c r="K2042" t="s" s="21">
        <f>IF(J2042&lt;25%,"น้อยกว่า 25%",IF(J2042&gt;=25%,"มากกว่าหรือเท่ากับ 25%",IF(J2042&gt;=35%,"มากกว่าหรือเท่ากับ 35%")))</f>
        <v>18</v>
      </c>
    </row>
    <row r="2043" s="7" customFormat="1" ht="19.15" customHeight="1">
      <c r="A2043" t="s" s="16">
        <v>2109</v>
      </c>
      <c r="B2043" s="17">
        <v>2</v>
      </c>
      <c r="C2043" s="17">
        <v>4</v>
      </c>
      <c r="D2043" t="s" s="16">
        <v>2137</v>
      </c>
      <c r="E2043" t="s" s="16">
        <v>84</v>
      </c>
      <c r="F2043" s="55">
        <v>10383</v>
      </c>
      <c r="G2043" s="17">
        <v>11102</v>
      </c>
      <c r="H2043" s="18">
        <f>SUM(G2043-F2043)</f>
        <v>719</v>
      </c>
      <c r="I2043" s="19">
        <f>H2043/F2043</f>
        <v>0.0692478089184243</v>
      </c>
      <c r="J2043" s="19">
        <f>H2043/G2043</f>
        <v>0.0647631057467123</v>
      </c>
      <c r="K2043" t="s" s="21">
        <f>IF(J2043&lt;25%,"น้อยกว่า 25%",IF(J2043&gt;=25%,"มากกว่าหรือเท่ากับ 25%",IF(J2043&gt;=35%,"มากกว่าหรือเท่ากับ 35%")))</f>
        <v>18</v>
      </c>
    </row>
    <row r="2044" s="7" customFormat="1" ht="19.15" customHeight="1">
      <c r="A2044" t="s" s="16">
        <v>2109</v>
      </c>
      <c r="B2044" s="17">
        <v>2</v>
      </c>
      <c r="C2044" s="17">
        <v>7</v>
      </c>
      <c r="D2044" t="s" s="16">
        <v>2138</v>
      </c>
      <c r="E2044" t="s" s="16">
        <v>17</v>
      </c>
      <c r="F2044" s="55">
        <v>5750</v>
      </c>
      <c r="G2044" s="17">
        <v>6020</v>
      </c>
      <c r="H2044" s="18">
        <f>SUM(G2044-F2044)</f>
        <v>270</v>
      </c>
      <c r="I2044" s="19">
        <f>H2044/F2044</f>
        <v>0.0469565217391304</v>
      </c>
      <c r="J2044" s="19">
        <f>H2044/G2044</f>
        <v>0.0448504983388704</v>
      </c>
      <c r="K2044" t="s" s="21">
        <f>IF(J2044&lt;25%,"น้อยกว่า 25%",IF(J2044&gt;=25%,"มากกว่าหรือเท่ากับ 25%",IF(J2044&gt;=35%,"มากกว่าหรือเท่ากับ 35%")))</f>
        <v>18</v>
      </c>
    </row>
    <row r="2045" s="7" customFormat="1" ht="19.15" customHeight="1">
      <c r="A2045" t="s" s="16">
        <v>2109</v>
      </c>
      <c r="B2045" s="17">
        <v>2</v>
      </c>
      <c r="C2045" s="17">
        <v>16</v>
      </c>
      <c r="D2045" t="s" s="16">
        <v>2139</v>
      </c>
      <c r="E2045" t="s" s="16">
        <v>34</v>
      </c>
      <c r="F2045" s="55">
        <v>2767</v>
      </c>
      <c r="G2045" s="17">
        <v>2903</v>
      </c>
      <c r="H2045" s="18">
        <f>SUM(G2045-F2045)</f>
        <v>136</v>
      </c>
      <c r="I2045" s="19">
        <f>H2045/F2045</f>
        <v>0.0491507047343694</v>
      </c>
      <c r="J2045" s="19">
        <f>H2045/G2045</f>
        <v>0.0468480881846366</v>
      </c>
      <c r="K2045" t="s" s="21">
        <f>IF(J2045&lt;25%,"น้อยกว่า 25%",IF(J2045&gt;=25%,"มากกว่าหรือเท่ากับ 25%",IF(J2045&gt;=35%,"มากกว่าหรือเท่ากับ 35%")))</f>
        <v>18</v>
      </c>
    </row>
    <row r="2046" s="7" customFormat="1" ht="19.15" customHeight="1">
      <c r="A2046" t="s" s="16">
        <v>2109</v>
      </c>
      <c r="B2046" s="17">
        <v>2</v>
      </c>
      <c r="C2046" s="17">
        <v>2</v>
      </c>
      <c r="D2046" t="s" s="16">
        <v>2140</v>
      </c>
      <c r="E2046" t="s" s="16">
        <v>28</v>
      </c>
      <c r="F2046" s="55">
        <v>2581</v>
      </c>
      <c r="G2046" s="17">
        <v>2707</v>
      </c>
      <c r="H2046" s="18">
        <f>SUM(G2046-F2046)</f>
        <v>126</v>
      </c>
      <c r="I2046" s="19">
        <f>H2046/F2046</f>
        <v>0.0488182874854707</v>
      </c>
      <c r="J2046" s="19">
        <f>H2046/G2046</f>
        <v>0.0465459918729221</v>
      </c>
      <c r="K2046" t="s" s="21">
        <f>IF(J2046&lt;25%,"น้อยกว่า 25%",IF(J2046&gt;=25%,"มากกว่าหรือเท่ากับ 25%",IF(J2046&gt;=35%,"มากกว่าหรือเท่ากับ 35%")))</f>
        <v>18</v>
      </c>
    </row>
    <row r="2047" s="7" customFormat="1" ht="19.15" customHeight="1">
      <c r="A2047" t="s" s="16">
        <v>2109</v>
      </c>
      <c r="B2047" s="17">
        <v>2</v>
      </c>
      <c r="C2047" s="17">
        <v>1</v>
      </c>
      <c r="D2047" t="s" s="16">
        <v>2141</v>
      </c>
      <c r="E2047" t="s" s="16">
        <v>30</v>
      </c>
      <c r="F2047" s="55">
        <v>468</v>
      </c>
      <c r="G2047" s="17">
        <v>485</v>
      </c>
      <c r="H2047" s="18">
        <f>SUM(G2047-F2047)</f>
        <v>17</v>
      </c>
      <c r="I2047" s="19">
        <f>H2047/F2047</f>
        <v>0.0363247863247863</v>
      </c>
      <c r="J2047" s="19">
        <f>H2047/G2047</f>
        <v>0.0350515463917526</v>
      </c>
      <c r="K2047" t="s" s="21">
        <f>IF(J2047&lt;25%,"น้อยกว่า 25%",IF(J2047&gt;=25%,"มากกว่าหรือเท่ากับ 25%",IF(J2047&gt;=35%,"มากกว่าหรือเท่ากับ 35%")))</f>
        <v>18</v>
      </c>
    </row>
    <row r="2048" s="7" customFormat="1" ht="19.15" customHeight="1">
      <c r="A2048" t="s" s="16">
        <v>2109</v>
      </c>
      <c r="B2048" s="17">
        <v>2</v>
      </c>
      <c r="C2048" s="17">
        <v>18</v>
      </c>
      <c r="D2048" t="s" s="16">
        <v>2142</v>
      </c>
      <c r="E2048" t="s" s="16">
        <v>62</v>
      </c>
      <c r="F2048" s="55">
        <v>297</v>
      </c>
      <c r="G2048" s="17">
        <v>311</v>
      </c>
      <c r="H2048" s="18">
        <f>SUM(G2048-F2048)</f>
        <v>14</v>
      </c>
      <c r="I2048" s="19">
        <f>H2048/F2048</f>
        <v>0.0471380471380471</v>
      </c>
      <c r="J2048" s="19">
        <f>H2048/G2048</f>
        <v>0.045016077170418</v>
      </c>
      <c r="K2048" t="s" s="21">
        <f>IF(J2048&lt;25%,"น้อยกว่า 25%",IF(J2048&gt;=25%,"มากกว่าหรือเท่ากับ 25%",IF(J2048&gt;=35%,"มากกว่าหรือเท่ากับ 35%")))</f>
        <v>18</v>
      </c>
    </row>
    <row r="2049" s="7" customFormat="1" ht="19.15" customHeight="1">
      <c r="A2049" t="s" s="16">
        <v>2109</v>
      </c>
      <c r="B2049" s="17">
        <v>2</v>
      </c>
      <c r="C2049" s="17">
        <v>8</v>
      </c>
      <c r="D2049" t="s" s="16">
        <v>2143</v>
      </c>
      <c r="E2049" t="s" s="16">
        <v>2024</v>
      </c>
      <c r="F2049" s="55">
        <v>276</v>
      </c>
      <c r="G2049" s="17">
        <v>302</v>
      </c>
      <c r="H2049" s="18">
        <f>SUM(G2049-F2049)</f>
        <v>26</v>
      </c>
      <c r="I2049" s="19">
        <f>H2049/F2049</f>
        <v>0.0942028985507246</v>
      </c>
      <c r="J2049" s="19">
        <f>H2049/G2049</f>
        <v>0.0860927152317881</v>
      </c>
      <c r="K2049" t="s" s="21">
        <f>IF(J2049&lt;25%,"น้อยกว่า 25%",IF(J2049&gt;=25%,"มากกว่าหรือเท่ากับ 25%",IF(J2049&gt;=35%,"มากกว่าหรือเท่ากับ 35%")))</f>
        <v>18</v>
      </c>
    </row>
    <row r="2050" s="7" customFormat="1" ht="19.15" customHeight="1">
      <c r="A2050" t="s" s="16">
        <v>2109</v>
      </c>
      <c r="B2050" s="17">
        <v>2</v>
      </c>
      <c r="C2050" s="17">
        <v>3</v>
      </c>
      <c r="D2050" t="s" s="16">
        <v>2144</v>
      </c>
      <c r="E2050" t="s" s="16">
        <v>101</v>
      </c>
      <c r="F2050" s="55">
        <v>219</v>
      </c>
      <c r="G2050" s="17">
        <v>235</v>
      </c>
      <c r="H2050" s="18">
        <f>SUM(G2050-F2050)</f>
        <v>16</v>
      </c>
      <c r="I2050" s="19">
        <f>H2050/F2050</f>
        <v>0.0730593607305936</v>
      </c>
      <c r="J2050" s="19">
        <f>H2050/G2050</f>
        <v>0.0680851063829787</v>
      </c>
      <c r="K2050" t="s" s="21">
        <f>IF(J2050&lt;25%,"น้อยกว่า 25%",IF(J2050&gt;=25%,"มากกว่าหรือเท่ากับ 25%",IF(J2050&gt;=35%,"มากกว่าหรือเท่ากับ 35%")))</f>
        <v>18</v>
      </c>
    </row>
    <row r="2051" s="7" customFormat="1" ht="19.15" customHeight="1">
      <c r="A2051" t="s" s="16">
        <v>2109</v>
      </c>
      <c r="B2051" s="17">
        <v>2</v>
      </c>
      <c r="C2051" s="17">
        <v>14</v>
      </c>
      <c r="D2051" t="s" s="16">
        <v>2145</v>
      </c>
      <c r="E2051" t="s" s="16">
        <v>52</v>
      </c>
      <c r="F2051" s="55">
        <v>210</v>
      </c>
      <c r="G2051" s="17">
        <v>216</v>
      </c>
      <c r="H2051" s="18">
        <f>SUM(G2051-F2051)</f>
        <v>6</v>
      </c>
      <c r="I2051" s="19">
        <f>H2051/F2051</f>
        <v>0.0285714285714286</v>
      </c>
      <c r="J2051" s="19">
        <f>H2051/G2051</f>
        <v>0.0277777777777778</v>
      </c>
      <c r="K2051" t="s" s="21">
        <f>IF(J2051&lt;25%,"น้อยกว่า 25%",IF(J2051&gt;=25%,"มากกว่าหรือเท่ากับ 25%",IF(J2051&gt;=35%,"มากกว่าหรือเท่ากับ 35%")))</f>
        <v>18</v>
      </c>
    </row>
    <row r="2052" s="7" customFormat="1" ht="19.15" customHeight="1">
      <c r="A2052" t="s" s="16">
        <v>2109</v>
      </c>
      <c r="B2052" s="17">
        <v>2</v>
      </c>
      <c r="C2052" s="17">
        <v>11</v>
      </c>
      <c r="D2052" t="s" s="16">
        <v>2146</v>
      </c>
      <c r="E2052" t="s" s="16">
        <v>48</v>
      </c>
      <c r="F2052" s="55">
        <v>150</v>
      </c>
      <c r="G2052" s="17">
        <v>159</v>
      </c>
      <c r="H2052" s="18">
        <f>SUM(G2052-F2052)</f>
        <v>9</v>
      </c>
      <c r="I2052" s="19">
        <f>H2052/F2052</f>
        <v>0.06</v>
      </c>
      <c r="J2052" s="19">
        <f>H2052/G2052</f>
        <v>0.0566037735849057</v>
      </c>
      <c r="K2052" t="s" s="21">
        <f>IF(J2052&lt;25%,"น้อยกว่า 25%",IF(J2052&gt;=25%,"มากกว่าหรือเท่ากับ 25%",IF(J2052&gt;=35%,"มากกว่าหรือเท่ากับ 35%")))</f>
        <v>18</v>
      </c>
    </row>
    <row r="2053" s="7" customFormat="1" ht="19.15" customHeight="1">
      <c r="A2053" t="s" s="16">
        <v>2109</v>
      </c>
      <c r="B2053" s="17">
        <v>2</v>
      </c>
      <c r="C2053" s="17">
        <v>25</v>
      </c>
      <c r="D2053" t="s" s="16">
        <v>2147</v>
      </c>
      <c r="E2053" t="s" s="16">
        <v>68</v>
      </c>
      <c r="F2053" s="55">
        <v>134</v>
      </c>
      <c r="G2053" s="17">
        <v>140</v>
      </c>
      <c r="H2053" s="18">
        <f>SUM(G2053-F2053)</f>
        <v>6</v>
      </c>
      <c r="I2053" s="19">
        <f>H2053/F2053</f>
        <v>0.0447761194029851</v>
      </c>
      <c r="J2053" s="19">
        <f>H2053/G2053</f>
        <v>0.0428571428571429</v>
      </c>
      <c r="K2053" t="s" s="21">
        <f>IF(J2053&lt;25%,"น้อยกว่า 25%",IF(J2053&gt;=25%,"มากกว่าหรือเท่ากับ 25%",IF(J2053&gt;=35%,"มากกว่าหรือเท่ากับ 35%")))</f>
        <v>18</v>
      </c>
    </row>
    <row r="2054" s="7" customFormat="1" ht="19.15" customHeight="1">
      <c r="A2054" t="s" s="16">
        <v>2109</v>
      </c>
      <c r="B2054" s="17">
        <v>2</v>
      </c>
      <c r="C2054" s="17">
        <v>19</v>
      </c>
      <c r="D2054" t="s" s="16">
        <v>2148</v>
      </c>
      <c r="E2054" t="s" s="16">
        <v>1122</v>
      </c>
      <c r="F2054" s="55">
        <v>108</v>
      </c>
      <c r="G2054" s="17">
        <v>108</v>
      </c>
      <c r="H2054" s="18">
        <f>SUM(G2054-F2054)</f>
        <v>0</v>
      </c>
      <c r="I2054" s="19">
        <f>H2054/F2054</f>
        <v>0</v>
      </c>
      <c r="J2054" s="19">
        <f>H2054/G2054</f>
        <v>0</v>
      </c>
      <c r="K2054" t="s" s="21">
        <f>IF(J2054&lt;25%,"น้อยกว่า 25%",IF(J2054&gt;=25%,"มากกว่าหรือเท่ากับ 25%",IF(J2054&gt;=35%,"มากกว่าหรือเท่ากับ 35%")))</f>
        <v>18</v>
      </c>
    </row>
    <row r="2055" s="7" customFormat="1" ht="19.15" customHeight="1">
      <c r="A2055" t="s" s="16">
        <v>2109</v>
      </c>
      <c r="B2055" s="17">
        <v>2</v>
      </c>
      <c r="C2055" s="17">
        <v>22</v>
      </c>
      <c r="D2055" t="s" s="16">
        <v>2149</v>
      </c>
      <c r="E2055" t="s" s="16">
        <v>72</v>
      </c>
      <c r="F2055" s="55">
        <v>102</v>
      </c>
      <c r="G2055" s="17">
        <v>107</v>
      </c>
      <c r="H2055" s="18">
        <f>SUM(G2055-F2055)</f>
        <v>5</v>
      </c>
      <c r="I2055" s="19">
        <f>H2055/F2055</f>
        <v>0.0490196078431373</v>
      </c>
      <c r="J2055" s="19">
        <f>H2055/G2055</f>
        <v>0.0467289719626168</v>
      </c>
      <c r="K2055" t="s" s="21">
        <f>IF(J2055&lt;25%,"น้อยกว่า 25%",IF(J2055&gt;=25%,"มากกว่าหรือเท่ากับ 25%",IF(J2055&gt;=35%,"มากกว่าหรือเท่ากับ 35%")))</f>
        <v>18</v>
      </c>
    </row>
    <row r="2056" s="7" customFormat="1" ht="19.15" customHeight="1">
      <c r="A2056" t="s" s="16">
        <v>2109</v>
      </c>
      <c r="B2056" s="17">
        <v>2</v>
      </c>
      <c r="C2056" s="17">
        <v>23</v>
      </c>
      <c r="D2056" t="s" s="16">
        <v>2150</v>
      </c>
      <c r="E2056" t="s" s="16">
        <v>173</v>
      </c>
      <c r="F2056" s="55">
        <v>103</v>
      </c>
      <c r="G2056" s="17">
        <v>107</v>
      </c>
      <c r="H2056" s="18">
        <f>SUM(G2056-F2056)</f>
        <v>4</v>
      </c>
      <c r="I2056" s="19">
        <f>H2056/F2056</f>
        <v>0.0388349514563107</v>
      </c>
      <c r="J2056" s="19">
        <f>H2056/G2056</f>
        <v>0.0373831775700935</v>
      </c>
      <c r="K2056" t="s" s="21">
        <f>IF(J2056&lt;25%,"น้อยกว่า 25%",IF(J2056&gt;=25%,"มากกว่าหรือเท่ากับ 25%",IF(J2056&gt;=35%,"มากกว่าหรือเท่ากับ 35%")))</f>
        <v>18</v>
      </c>
    </row>
    <row r="2057" s="7" customFormat="1" ht="19.15" customHeight="1">
      <c r="A2057" t="s" s="16">
        <v>2109</v>
      </c>
      <c r="B2057" s="17">
        <v>2</v>
      </c>
      <c r="C2057" s="17">
        <v>17</v>
      </c>
      <c r="D2057" t="s" s="16">
        <v>2151</v>
      </c>
      <c r="E2057" t="s" s="16">
        <v>36</v>
      </c>
      <c r="F2057" s="55">
        <v>92</v>
      </c>
      <c r="G2057" s="17">
        <v>96</v>
      </c>
      <c r="H2057" s="18">
        <f>SUM(G2057-F2057)</f>
        <v>4</v>
      </c>
      <c r="I2057" s="19">
        <f>H2057/F2057</f>
        <v>0.0434782608695652</v>
      </c>
      <c r="J2057" s="19">
        <f>H2057/G2057</f>
        <v>0.0416666666666667</v>
      </c>
      <c r="K2057" t="s" s="21">
        <f>IF(J2057&lt;25%,"น้อยกว่า 25%",IF(J2057&gt;=25%,"มากกว่าหรือเท่ากับ 25%",IF(J2057&gt;=35%,"มากกว่าหรือเท่ากับ 35%")))</f>
        <v>18</v>
      </c>
    </row>
    <row r="2058" s="7" customFormat="1" ht="19.15" customHeight="1">
      <c r="A2058" t="s" s="16">
        <v>2109</v>
      </c>
      <c r="B2058" s="17">
        <v>2</v>
      </c>
      <c r="C2058" s="17">
        <v>21</v>
      </c>
      <c r="D2058" t="s" s="16">
        <v>2152</v>
      </c>
      <c r="E2058" t="s" s="16">
        <v>237</v>
      </c>
      <c r="F2058" s="55">
        <v>77</v>
      </c>
      <c r="G2058" s="17">
        <v>78</v>
      </c>
      <c r="H2058" s="18">
        <f>SUM(G2058-F2058)</f>
        <v>1</v>
      </c>
      <c r="I2058" s="19">
        <f>H2058/F2058</f>
        <v>0.012987012987013</v>
      </c>
      <c r="J2058" s="19">
        <f>H2058/G2058</f>
        <v>0.0128205128205128</v>
      </c>
      <c r="K2058" t="s" s="21">
        <f>IF(J2058&lt;25%,"น้อยกว่า 25%",IF(J2058&gt;=25%,"มากกว่าหรือเท่ากับ 25%",IF(J2058&gt;=35%,"มากกว่าหรือเท่ากับ 35%")))</f>
        <v>18</v>
      </c>
    </row>
    <row r="2059" s="7" customFormat="1" ht="19.15" customHeight="1">
      <c r="A2059" t="s" s="16">
        <v>2109</v>
      </c>
      <c r="B2059" s="17">
        <v>2</v>
      </c>
      <c r="C2059" s="17">
        <v>15</v>
      </c>
      <c r="D2059" t="s" s="16">
        <v>2153</v>
      </c>
      <c r="E2059" t="s" s="16">
        <v>38</v>
      </c>
      <c r="F2059" s="55">
        <v>65</v>
      </c>
      <c r="G2059" s="17">
        <v>69</v>
      </c>
      <c r="H2059" s="18">
        <f>SUM(G2059-F2059)</f>
        <v>4</v>
      </c>
      <c r="I2059" s="19">
        <f>H2059/F2059</f>
        <v>0.0615384615384615</v>
      </c>
      <c r="J2059" s="19">
        <f>H2059/G2059</f>
        <v>0.0579710144927536</v>
      </c>
      <c r="K2059" t="s" s="21">
        <f>IF(J2059&lt;25%,"น้อยกว่า 25%",IF(J2059&gt;=25%,"มากกว่าหรือเท่ากับ 25%",IF(J2059&gt;=35%,"มากกว่าหรือเท่ากับ 35%")))</f>
        <v>18</v>
      </c>
    </row>
    <row r="2060" s="7" customFormat="1" ht="19.15" customHeight="1">
      <c r="A2060" t="s" s="16">
        <v>2109</v>
      </c>
      <c r="B2060" s="17">
        <v>2</v>
      </c>
      <c r="C2060" s="17">
        <v>12</v>
      </c>
      <c r="D2060" t="s" s="16">
        <v>2154</v>
      </c>
      <c r="E2060" t="s" s="16">
        <v>66</v>
      </c>
      <c r="F2060" s="55">
        <v>48</v>
      </c>
      <c r="G2060" s="17">
        <v>50</v>
      </c>
      <c r="H2060" s="18">
        <f>SUM(G2060-F2060)</f>
        <v>2</v>
      </c>
      <c r="I2060" s="19">
        <f>H2060/F2060</f>
        <v>0.0416666666666667</v>
      </c>
      <c r="J2060" s="19">
        <f>H2060/G2060</f>
        <v>0.04</v>
      </c>
      <c r="K2060" t="s" s="21">
        <f>IF(J2060&lt;25%,"น้อยกว่า 25%",IF(J2060&gt;=25%,"มากกว่าหรือเท่ากับ 25%",IF(J2060&gt;=35%,"มากกว่าหรือเท่ากับ 35%")))</f>
        <v>18</v>
      </c>
    </row>
    <row r="2061" s="7" customFormat="1" ht="19.15" customHeight="1">
      <c r="A2061" t="s" s="16">
        <v>2109</v>
      </c>
      <c r="B2061" s="17">
        <v>2</v>
      </c>
      <c r="C2061" s="17">
        <v>20</v>
      </c>
      <c r="D2061" t="s" s="16">
        <v>2155</v>
      </c>
      <c r="E2061" t="s" s="16">
        <v>281</v>
      </c>
      <c r="F2061" s="55">
        <v>18</v>
      </c>
      <c r="G2061" s="17">
        <v>19</v>
      </c>
      <c r="H2061" s="18">
        <f>SUM(G2061-F2061)</f>
        <v>1</v>
      </c>
      <c r="I2061" s="19">
        <f>H2061/F2061</f>
        <v>0.0555555555555556</v>
      </c>
      <c r="J2061" s="19">
        <f>H2061/G2061</f>
        <v>0.0526315789473684</v>
      </c>
      <c r="K2061" t="s" s="21">
        <f>IF(J2061&lt;25%,"น้อยกว่า 25%",IF(J2061&gt;=25%,"มากกว่าหรือเท่ากับ 25%",IF(J2061&gt;=35%,"มากกว่าหรือเท่ากับ 35%")))</f>
        <v>18</v>
      </c>
    </row>
    <row r="2062" s="7" customFormat="1" ht="19.15" customHeight="1">
      <c r="A2062" t="s" s="25">
        <v>2109</v>
      </c>
      <c r="B2062" s="26">
        <v>3</v>
      </c>
      <c r="C2062" s="26">
        <v>8</v>
      </c>
      <c r="D2062" t="s" s="25">
        <v>2156</v>
      </c>
      <c r="E2062" t="s" s="25">
        <v>20</v>
      </c>
      <c r="F2062" s="56">
        <v>51138</v>
      </c>
      <c r="G2062" s="26">
        <v>54644</v>
      </c>
      <c r="H2062" s="18">
        <f>SUM(G2062-F2062)</f>
        <v>3506</v>
      </c>
      <c r="I2062" s="19">
        <f>H2062/F2062</f>
        <v>0.0685595838710939</v>
      </c>
      <c r="J2062" s="19">
        <f>H2062/G2062</f>
        <v>0.0641607495790938</v>
      </c>
      <c r="K2062" t="s" s="21">
        <f>IF(J2062&lt;25%,"น้อยกว่า 25%",IF(J2062&gt;=25%,"มากกว่าหรือเท่ากับ 25%",IF(J2062&gt;=35%,"มากกว่าหรือเท่ากับ 35%")))</f>
        <v>18</v>
      </c>
    </row>
    <row r="2063" s="7" customFormat="1" ht="19.15" customHeight="1">
      <c r="A2063" t="s" s="25">
        <v>2109</v>
      </c>
      <c r="B2063" s="26">
        <v>3</v>
      </c>
      <c r="C2063" s="26">
        <v>7</v>
      </c>
      <c r="D2063" t="s" s="25">
        <v>2157</v>
      </c>
      <c r="E2063" t="s" s="25">
        <v>22</v>
      </c>
      <c r="F2063" s="56">
        <v>13139</v>
      </c>
      <c r="G2063" s="26">
        <v>15038</v>
      </c>
      <c r="H2063" s="18">
        <f>SUM(G2063-F2063)</f>
        <v>1899</v>
      </c>
      <c r="I2063" s="19">
        <f>H2063/F2063</f>
        <v>0.144531547301926</v>
      </c>
      <c r="J2063" s="19">
        <f>H2063/G2063</f>
        <v>0.126280090437558</v>
      </c>
      <c r="K2063" t="s" s="21">
        <f>IF(J2063&lt;25%,"น้อยกว่า 25%",IF(J2063&gt;=25%,"มากกว่าหรือเท่ากับ 25%",IF(J2063&gt;=35%,"มากกว่าหรือเท่ากับ 35%")))</f>
        <v>18</v>
      </c>
    </row>
    <row r="2064" s="7" customFormat="1" ht="19.15" customHeight="1">
      <c r="A2064" t="s" s="25">
        <v>2109</v>
      </c>
      <c r="B2064" s="26">
        <v>3</v>
      </c>
      <c r="C2064" s="26">
        <v>9</v>
      </c>
      <c r="D2064" t="s" s="25">
        <v>2158</v>
      </c>
      <c r="E2064" t="s" s="25">
        <v>26</v>
      </c>
      <c r="F2064" s="56">
        <v>12776</v>
      </c>
      <c r="G2064" s="26">
        <v>13815</v>
      </c>
      <c r="H2064" s="18">
        <f>SUM(G2064-F2064)</f>
        <v>1039</v>
      </c>
      <c r="I2064" s="19">
        <f>H2064/F2064</f>
        <v>0.0813243581715717</v>
      </c>
      <c r="J2064" s="19">
        <f>H2064/G2064</f>
        <v>0.0752081071299312</v>
      </c>
      <c r="K2064" t="s" s="21">
        <f>IF(J2064&lt;25%,"น้อยกว่า 25%",IF(J2064&gt;=25%,"มากกว่าหรือเท่ากับ 25%",IF(J2064&gt;=35%,"มากกว่าหรือเท่ากับ 35%")))</f>
        <v>18</v>
      </c>
    </row>
    <row r="2065" s="7" customFormat="1" ht="19.15" customHeight="1">
      <c r="A2065" t="s" s="25">
        <v>2109</v>
      </c>
      <c r="B2065" s="26">
        <v>3</v>
      </c>
      <c r="C2065" s="26">
        <v>3</v>
      </c>
      <c r="D2065" t="s" s="25">
        <v>2159</v>
      </c>
      <c r="E2065" t="s" s="25">
        <v>84</v>
      </c>
      <c r="F2065" s="56">
        <v>8874</v>
      </c>
      <c r="G2065" s="26">
        <v>10025</v>
      </c>
      <c r="H2065" s="18">
        <f>SUM(G2065-F2065)</f>
        <v>1151</v>
      </c>
      <c r="I2065" s="19">
        <f>H2065/F2065</f>
        <v>0.129704755465405</v>
      </c>
      <c r="J2065" s="19">
        <f>H2065/G2065</f>
        <v>0.114812967581047</v>
      </c>
      <c r="K2065" t="s" s="21">
        <f>IF(J2065&lt;25%,"น้อยกว่า 25%",IF(J2065&gt;=25%,"มากกว่าหรือเท่ากับ 25%",IF(J2065&gt;=35%,"มากกว่าหรือเท่ากับ 35%")))</f>
        <v>18</v>
      </c>
    </row>
    <row r="2066" s="7" customFormat="1" ht="19.15" customHeight="1">
      <c r="A2066" t="s" s="25">
        <v>2109</v>
      </c>
      <c r="B2066" s="26">
        <v>3</v>
      </c>
      <c r="C2066" s="26">
        <v>4</v>
      </c>
      <c r="D2066" t="s" s="25">
        <v>2160</v>
      </c>
      <c r="E2066" t="s" s="25">
        <v>17</v>
      </c>
      <c r="F2066" s="56">
        <v>4741</v>
      </c>
      <c r="G2066" s="26">
        <v>5458</v>
      </c>
      <c r="H2066" s="18">
        <f>SUM(G2066-F2066)</f>
        <v>717</v>
      </c>
      <c r="I2066" s="19">
        <f>H2066/F2066</f>
        <v>0.15123391689517</v>
      </c>
      <c r="J2066" s="19">
        <f>H2066/G2066</f>
        <v>0.131366801026017</v>
      </c>
      <c r="K2066" t="s" s="21">
        <f>IF(J2066&lt;25%,"น้อยกว่า 25%",IF(J2066&gt;=25%,"มากกว่าหรือเท่ากับ 25%",IF(J2066&gt;=35%,"มากกว่าหรือเท่ากับ 35%")))</f>
        <v>18</v>
      </c>
    </row>
    <row r="2067" s="7" customFormat="1" ht="19.15" customHeight="1">
      <c r="A2067" t="s" s="25">
        <v>2109</v>
      </c>
      <c r="B2067" s="26">
        <v>3</v>
      </c>
      <c r="C2067" s="26">
        <v>5</v>
      </c>
      <c r="D2067" t="s" s="25">
        <v>2161</v>
      </c>
      <c r="E2067" t="s" s="25">
        <v>28</v>
      </c>
      <c r="F2067" s="56">
        <v>2148</v>
      </c>
      <c r="G2067" s="26">
        <v>2422</v>
      </c>
      <c r="H2067" s="18">
        <f>SUM(G2067-F2067)</f>
        <v>274</v>
      </c>
      <c r="I2067" s="19">
        <f>H2067/F2067</f>
        <v>0.12756052141527</v>
      </c>
      <c r="J2067" s="19">
        <f>H2067/G2067</f>
        <v>0.113129644921552</v>
      </c>
      <c r="K2067" t="s" s="21">
        <f>IF(J2067&lt;25%,"น้อยกว่า 25%",IF(J2067&gt;=25%,"มากกว่าหรือเท่ากับ 25%",IF(J2067&gt;=35%,"มากกว่าหรือเท่ากับ 35%")))</f>
        <v>18</v>
      </c>
    </row>
    <row r="2068" s="7" customFormat="1" ht="19.15" customHeight="1">
      <c r="A2068" t="s" s="25">
        <v>2109</v>
      </c>
      <c r="B2068" s="26">
        <v>3</v>
      </c>
      <c r="C2068" s="26">
        <v>17</v>
      </c>
      <c r="D2068" t="s" s="25">
        <v>2162</v>
      </c>
      <c r="E2068" t="s" s="25">
        <v>34</v>
      </c>
      <c r="F2068" s="56">
        <v>1459</v>
      </c>
      <c r="G2068" s="26">
        <v>1623</v>
      </c>
      <c r="H2068" s="18">
        <f>SUM(G2068-F2068)</f>
        <v>164</v>
      </c>
      <c r="I2068" s="19">
        <f>H2068/F2068</f>
        <v>0.11240575736806</v>
      </c>
      <c r="J2068" s="19">
        <f>H2068/G2068</f>
        <v>0.101047443006778</v>
      </c>
      <c r="K2068" t="s" s="21">
        <f>IF(J2068&lt;25%,"น้อยกว่า 25%",IF(J2068&gt;=25%,"มากกว่าหรือเท่ากับ 25%",IF(J2068&gt;=35%,"มากกว่าหรือเท่ากับ 35%")))</f>
        <v>18</v>
      </c>
    </row>
    <row r="2069" s="7" customFormat="1" ht="19.15" customHeight="1">
      <c r="A2069" t="s" s="25">
        <v>2109</v>
      </c>
      <c r="B2069" s="26">
        <v>3</v>
      </c>
      <c r="C2069" s="26">
        <v>28</v>
      </c>
      <c r="D2069" t="s" s="25">
        <v>2163</v>
      </c>
      <c r="E2069" t="s" s="25">
        <v>1427</v>
      </c>
      <c r="F2069" s="56">
        <v>508</v>
      </c>
      <c r="G2069" s="26">
        <v>534</v>
      </c>
      <c r="H2069" s="18">
        <f>SUM(G2069-F2069)</f>
        <v>26</v>
      </c>
      <c r="I2069" s="19">
        <f>H2069/F2069</f>
        <v>0.0511811023622047</v>
      </c>
      <c r="J2069" s="19">
        <f>H2069/G2069</f>
        <v>0.048689138576779</v>
      </c>
      <c r="K2069" t="s" s="21">
        <f>IF(J2069&lt;25%,"น้อยกว่า 25%",IF(J2069&gt;=25%,"มากกว่าหรือเท่ากับ 25%",IF(J2069&gt;=35%,"มากกว่าหรือเท่ากับ 35%")))</f>
        <v>18</v>
      </c>
    </row>
    <row r="2070" s="7" customFormat="1" ht="19.15" customHeight="1">
      <c r="A2070" t="s" s="25">
        <v>2109</v>
      </c>
      <c r="B2070" s="26">
        <v>3</v>
      </c>
      <c r="C2070" s="26">
        <v>19</v>
      </c>
      <c r="D2070" t="s" s="25">
        <v>2164</v>
      </c>
      <c r="E2070" t="s" s="25">
        <v>62</v>
      </c>
      <c r="F2070" s="56">
        <v>305</v>
      </c>
      <c r="G2070" s="26">
        <v>344</v>
      </c>
      <c r="H2070" s="18">
        <f>SUM(G2070-F2070)</f>
        <v>39</v>
      </c>
      <c r="I2070" s="19">
        <f>H2070/F2070</f>
        <v>0.127868852459016</v>
      </c>
      <c r="J2070" s="19">
        <f>H2070/G2070</f>
        <v>0.113372093023256</v>
      </c>
      <c r="K2070" t="s" s="21">
        <f>IF(J2070&lt;25%,"น้อยกว่า 25%",IF(J2070&gt;=25%,"มากกว่าหรือเท่ากับ 25%",IF(J2070&gt;=35%,"มากกว่าหรือเท่ากับ 35%")))</f>
        <v>18</v>
      </c>
    </row>
    <row r="2071" s="7" customFormat="1" ht="19.15" customHeight="1">
      <c r="A2071" t="s" s="25">
        <v>2109</v>
      </c>
      <c r="B2071" s="26">
        <v>3</v>
      </c>
      <c r="C2071" s="26">
        <v>6</v>
      </c>
      <c r="D2071" t="s" s="25">
        <v>2165</v>
      </c>
      <c r="E2071" t="s" s="25">
        <v>101</v>
      </c>
      <c r="F2071" s="56">
        <v>273</v>
      </c>
      <c r="G2071" s="26">
        <v>306</v>
      </c>
      <c r="H2071" s="18">
        <f>SUM(G2071-F2071)</f>
        <v>33</v>
      </c>
      <c r="I2071" s="19">
        <f>H2071/F2071</f>
        <v>0.120879120879121</v>
      </c>
      <c r="J2071" s="19">
        <f>H2071/G2071</f>
        <v>0.107843137254902</v>
      </c>
      <c r="K2071" t="s" s="21">
        <f>IF(J2071&lt;25%,"น้อยกว่า 25%",IF(J2071&gt;=25%,"มากกว่าหรือเท่ากับ 25%",IF(J2071&gt;=35%,"มากกว่าหรือเท่ากับ 35%")))</f>
        <v>18</v>
      </c>
    </row>
    <row r="2072" s="7" customFormat="1" ht="19.15" customHeight="1">
      <c r="A2072" t="s" s="25">
        <v>2109</v>
      </c>
      <c r="B2072" s="26">
        <v>3</v>
      </c>
      <c r="C2072" s="26">
        <v>2</v>
      </c>
      <c r="D2072" t="s" s="25">
        <v>2166</v>
      </c>
      <c r="E2072" t="s" s="25">
        <v>30</v>
      </c>
      <c r="F2072" s="56">
        <v>229</v>
      </c>
      <c r="G2072" s="26">
        <v>263</v>
      </c>
      <c r="H2072" s="18">
        <f>SUM(G2072-F2072)</f>
        <v>34</v>
      </c>
      <c r="I2072" s="19">
        <f>H2072/F2072</f>
        <v>0.148471615720524</v>
      </c>
      <c r="J2072" s="19">
        <f>H2072/G2072</f>
        <v>0.129277566539924</v>
      </c>
      <c r="K2072" t="s" s="21">
        <f>IF(J2072&lt;25%,"น้อยกว่า 25%",IF(J2072&gt;=25%,"มากกว่าหรือเท่ากับ 25%",IF(J2072&gt;=35%,"มากกว่าหรือเท่ากับ 35%")))</f>
        <v>18</v>
      </c>
    </row>
    <row r="2073" s="7" customFormat="1" ht="19.15" customHeight="1">
      <c r="A2073" t="s" s="25">
        <v>2109</v>
      </c>
      <c r="B2073" s="26">
        <v>3</v>
      </c>
      <c r="C2073" s="26">
        <v>13</v>
      </c>
      <c r="D2073" t="s" s="25">
        <v>2167</v>
      </c>
      <c r="E2073" t="s" s="25">
        <v>1122</v>
      </c>
      <c r="F2073" s="56">
        <v>201</v>
      </c>
      <c r="G2073" s="26">
        <v>215</v>
      </c>
      <c r="H2073" s="18">
        <f>SUM(G2073-F2073)</f>
        <v>14</v>
      </c>
      <c r="I2073" s="19">
        <f>H2073/F2073</f>
        <v>0.0696517412935323</v>
      </c>
      <c r="J2073" s="19">
        <f>H2073/G2073</f>
        <v>0.0651162790697674</v>
      </c>
      <c r="K2073" t="s" s="21">
        <f>IF(J2073&lt;25%,"น้อยกว่า 25%",IF(J2073&gt;=25%,"มากกว่าหรือเท่ากับ 25%",IF(J2073&gt;=35%,"มากกว่าหรือเท่ากับ 35%")))</f>
        <v>18</v>
      </c>
    </row>
    <row r="2074" s="7" customFormat="1" ht="19.15" customHeight="1">
      <c r="A2074" t="s" s="25">
        <v>2109</v>
      </c>
      <c r="B2074" s="26">
        <v>3</v>
      </c>
      <c r="C2074" s="26">
        <v>1</v>
      </c>
      <c r="D2074" t="s" s="25">
        <v>2168</v>
      </c>
      <c r="E2074" t="s" s="25">
        <v>44</v>
      </c>
      <c r="F2074" s="56">
        <v>156</v>
      </c>
      <c r="G2074" s="26">
        <v>176</v>
      </c>
      <c r="H2074" s="18">
        <f>SUM(G2074-F2074)</f>
        <v>20</v>
      </c>
      <c r="I2074" s="19">
        <f>H2074/F2074</f>
        <v>0.128205128205128</v>
      </c>
      <c r="J2074" s="19">
        <f>H2074/G2074</f>
        <v>0.113636363636364</v>
      </c>
      <c r="K2074" t="s" s="21">
        <f>IF(J2074&lt;25%,"น้อยกว่า 25%",IF(J2074&gt;=25%,"มากกว่าหรือเท่ากับ 25%",IF(J2074&gt;=35%,"มากกว่าหรือเท่ากับ 35%")))</f>
        <v>18</v>
      </c>
    </row>
    <row r="2075" s="7" customFormat="1" ht="19.15" customHeight="1">
      <c r="A2075" t="s" s="25">
        <v>2109</v>
      </c>
      <c r="B2075" s="26">
        <v>3</v>
      </c>
      <c r="C2075" s="26">
        <v>21</v>
      </c>
      <c r="D2075" t="s" s="25">
        <v>2169</v>
      </c>
      <c r="E2075" t="s" s="25">
        <v>48</v>
      </c>
      <c r="F2075" s="56">
        <v>138</v>
      </c>
      <c r="G2075" s="26">
        <v>165</v>
      </c>
      <c r="H2075" s="18">
        <f>SUM(G2075-F2075)</f>
        <v>27</v>
      </c>
      <c r="I2075" s="19">
        <f>H2075/F2075</f>
        <v>0.195652173913043</v>
      </c>
      <c r="J2075" s="19">
        <f>H2075/G2075</f>
        <v>0.163636363636364</v>
      </c>
      <c r="K2075" t="s" s="21">
        <f>IF(J2075&lt;25%,"น้อยกว่า 25%",IF(J2075&gt;=25%,"มากกว่าหรือเท่ากับ 25%",IF(J2075&gt;=35%,"มากกว่าหรือเท่ากับ 35%")))</f>
        <v>18</v>
      </c>
    </row>
    <row r="2076" s="7" customFormat="1" ht="19.15" customHeight="1">
      <c r="A2076" t="s" s="25">
        <v>2109</v>
      </c>
      <c r="B2076" s="26">
        <v>3</v>
      </c>
      <c r="C2076" s="26">
        <v>24</v>
      </c>
      <c r="D2076" t="s" s="25">
        <v>2170</v>
      </c>
      <c r="E2076" t="s" s="25">
        <v>1091</v>
      </c>
      <c r="F2076" s="56">
        <v>113</v>
      </c>
      <c r="G2076" s="26">
        <v>124</v>
      </c>
      <c r="H2076" s="18">
        <f>SUM(G2076-F2076)</f>
        <v>11</v>
      </c>
      <c r="I2076" s="19">
        <f>H2076/F2076</f>
        <v>0.0973451327433628</v>
      </c>
      <c r="J2076" s="19">
        <f>H2076/G2076</f>
        <v>0.0887096774193548</v>
      </c>
      <c r="K2076" t="s" s="21">
        <f>IF(J2076&lt;25%,"น้อยกว่า 25%",IF(J2076&gt;=25%,"มากกว่าหรือเท่ากับ 25%",IF(J2076&gt;=35%,"มากกว่าหรือเท่ากับ 35%")))</f>
        <v>18</v>
      </c>
    </row>
    <row r="2077" s="7" customFormat="1" ht="19.15" customHeight="1">
      <c r="A2077" t="s" s="25">
        <v>2109</v>
      </c>
      <c r="B2077" s="26">
        <v>3</v>
      </c>
      <c r="C2077" s="26">
        <v>22</v>
      </c>
      <c r="D2077" t="s" s="25">
        <v>2171</v>
      </c>
      <c r="E2077" t="s" s="25">
        <v>103</v>
      </c>
      <c r="F2077" s="56">
        <v>104</v>
      </c>
      <c r="G2077" s="26">
        <v>109</v>
      </c>
      <c r="H2077" s="18">
        <f>SUM(G2077-F2077)</f>
        <v>5</v>
      </c>
      <c r="I2077" s="19">
        <f>H2077/F2077</f>
        <v>0.0480769230769231</v>
      </c>
      <c r="J2077" s="19">
        <f>H2077/G2077</f>
        <v>0.0458715596330275</v>
      </c>
      <c r="K2077" t="s" s="21">
        <f>IF(J2077&lt;25%,"น้อยกว่า 25%",IF(J2077&gt;=25%,"มากกว่าหรือเท่ากับ 25%",IF(J2077&gt;=35%,"มากกว่าหรือเท่ากับ 35%")))</f>
        <v>18</v>
      </c>
    </row>
    <row r="2078" s="7" customFormat="1" ht="19.15" customHeight="1">
      <c r="A2078" t="s" s="25">
        <v>2109</v>
      </c>
      <c r="B2078" s="26">
        <v>3</v>
      </c>
      <c r="C2078" s="26">
        <v>27</v>
      </c>
      <c r="D2078" t="s" s="25">
        <v>2172</v>
      </c>
      <c r="E2078" t="s" s="25">
        <v>248</v>
      </c>
      <c r="F2078" s="56">
        <v>100</v>
      </c>
      <c r="G2078" s="26">
        <v>109</v>
      </c>
      <c r="H2078" s="18">
        <f>SUM(G2078-F2078)</f>
        <v>9</v>
      </c>
      <c r="I2078" s="19">
        <f>H2078/F2078</f>
        <v>0.09</v>
      </c>
      <c r="J2078" s="19">
        <f>H2078/G2078</f>
        <v>0.0825688073394495</v>
      </c>
      <c r="K2078" t="s" s="21">
        <f>IF(J2078&lt;25%,"น้อยกว่า 25%",IF(J2078&gt;=25%,"มากกว่าหรือเท่ากับ 25%",IF(J2078&gt;=35%,"มากกว่าหรือเท่ากับ 35%")))</f>
        <v>18</v>
      </c>
    </row>
    <row r="2079" s="7" customFormat="1" ht="19.15" customHeight="1">
      <c r="A2079" t="s" s="25">
        <v>2109</v>
      </c>
      <c r="B2079" s="26">
        <v>3</v>
      </c>
      <c r="C2079" s="26">
        <v>15</v>
      </c>
      <c r="D2079" t="s" s="25">
        <v>2173</v>
      </c>
      <c r="E2079" t="s" s="25">
        <v>52</v>
      </c>
      <c r="F2079" s="56">
        <v>90</v>
      </c>
      <c r="G2079" s="26">
        <v>103</v>
      </c>
      <c r="H2079" s="18">
        <f>SUM(G2079-F2079)</f>
        <v>13</v>
      </c>
      <c r="I2079" s="19">
        <f>H2079/F2079</f>
        <v>0.144444444444444</v>
      </c>
      <c r="J2079" s="19">
        <f>H2079/G2079</f>
        <v>0.12621359223301</v>
      </c>
      <c r="K2079" t="s" s="21">
        <f>IF(J2079&lt;25%,"น้อยกว่า 25%",IF(J2079&gt;=25%,"มากกว่าหรือเท่ากับ 25%",IF(J2079&gt;=35%,"มากกว่าหรือเท่ากับ 35%")))</f>
        <v>18</v>
      </c>
    </row>
    <row r="2080" s="7" customFormat="1" ht="19.15" customHeight="1">
      <c r="A2080" t="s" s="25">
        <v>2109</v>
      </c>
      <c r="B2080" s="26">
        <v>3</v>
      </c>
      <c r="C2080" s="26">
        <v>10</v>
      </c>
      <c r="D2080" t="s" s="25">
        <v>2174</v>
      </c>
      <c r="E2080" t="s" s="25">
        <v>66</v>
      </c>
      <c r="F2080" s="56">
        <v>89</v>
      </c>
      <c r="G2080" s="26">
        <v>97</v>
      </c>
      <c r="H2080" s="18">
        <f>SUM(G2080-F2080)</f>
        <v>8</v>
      </c>
      <c r="I2080" s="19">
        <f>H2080/F2080</f>
        <v>0.0898876404494382</v>
      </c>
      <c r="J2080" s="19">
        <f>H2080/G2080</f>
        <v>0.0824742268041237</v>
      </c>
      <c r="K2080" t="s" s="21">
        <f>IF(J2080&lt;25%,"น้อยกว่า 25%",IF(J2080&gt;=25%,"มากกว่าหรือเท่ากับ 25%",IF(J2080&gt;=35%,"มากกว่าหรือเท่ากับ 35%")))</f>
        <v>18</v>
      </c>
    </row>
    <row r="2081" s="7" customFormat="1" ht="19.15" customHeight="1">
      <c r="A2081" t="s" s="25">
        <v>2109</v>
      </c>
      <c r="B2081" s="26">
        <v>3</v>
      </c>
      <c r="C2081" s="26">
        <v>25</v>
      </c>
      <c r="D2081" t="s" s="25">
        <v>2175</v>
      </c>
      <c r="E2081" t="s" s="25">
        <v>173</v>
      </c>
      <c r="F2081" s="56">
        <v>68</v>
      </c>
      <c r="G2081" s="26">
        <v>80</v>
      </c>
      <c r="H2081" s="18">
        <f>SUM(G2081-F2081)</f>
        <v>12</v>
      </c>
      <c r="I2081" s="19">
        <f>H2081/F2081</f>
        <v>0.176470588235294</v>
      </c>
      <c r="J2081" s="19">
        <f>H2081/G2081</f>
        <v>0.15</v>
      </c>
      <c r="K2081" t="s" s="21">
        <f>IF(J2081&lt;25%,"น้อยกว่า 25%",IF(J2081&gt;=25%,"มากกว่าหรือเท่ากับ 25%",IF(J2081&gt;=35%,"มากกว่าหรือเท่ากับ 35%")))</f>
        <v>18</v>
      </c>
    </row>
    <row r="2082" s="7" customFormat="1" ht="19.15" customHeight="1">
      <c r="A2082" t="s" s="25">
        <v>2109</v>
      </c>
      <c r="B2082" s="26">
        <v>3</v>
      </c>
      <c r="C2082" s="26">
        <v>14</v>
      </c>
      <c r="D2082" t="s" s="25">
        <v>2176</v>
      </c>
      <c r="E2082" t="s" s="25">
        <v>76</v>
      </c>
      <c r="F2082" s="56">
        <v>70</v>
      </c>
      <c r="G2082" s="26">
        <v>74</v>
      </c>
      <c r="H2082" s="18">
        <f>SUM(G2082-F2082)</f>
        <v>4</v>
      </c>
      <c r="I2082" s="19">
        <f>H2082/F2082</f>
        <v>0.0571428571428571</v>
      </c>
      <c r="J2082" s="19">
        <f>H2082/G2082</f>
        <v>0.0540540540540541</v>
      </c>
      <c r="K2082" t="s" s="21">
        <f>IF(J2082&lt;25%,"น้อยกว่า 25%",IF(J2082&gt;=25%,"มากกว่าหรือเท่ากับ 25%",IF(J2082&gt;=35%,"มากกว่าหรือเท่ากับ 35%")))</f>
        <v>18</v>
      </c>
    </row>
    <row r="2083" s="7" customFormat="1" ht="19.15" customHeight="1">
      <c r="A2083" t="s" s="25">
        <v>2109</v>
      </c>
      <c r="B2083" s="26">
        <v>3</v>
      </c>
      <c r="C2083" s="26">
        <v>23</v>
      </c>
      <c r="D2083" t="s" s="25">
        <v>2177</v>
      </c>
      <c r="E2083" t="s" s="25">
        <v>72</v>
      </c>
      <c r="F2083" s="56">
        <v>67</v>
      </c>
      <c r="G2083" s="26">
        <v>74</v>
      </c>
      <c r="H2083" s="18">
        <f>SUM(G2083-F2083)</f>
        <v>7</v>
      </c>
      <c r="I2083" s="19">
        <f>H2083/F2083</f>
        <v>0.104477611940299</v>
      </c>
      <c r="J2083" s="19">
        <f>H2083/G2083</f>
        <v>0.0945945945945946</v>
      </c>
      <c r="K2083" t="s" s="21">
        <f>IF(J2083&lt;25%,"น้อยกว่า 25%",IF(J2083&gt;=25%,"มากกว่าหรือเท่ากับ 25%",IF(J2083&gt;=35%,"มากกว่าหรือเท่ากับ 35%")))</f>
        <v>18</v>
      </c>
    </row>
    <row r="2084" s="7" customFormat="1" ht="19.15" customHeight="1">
      <c r="A2084" t="s" s="25">
        <v>2109</v>
      </c>
      <c r="B2084" s="26">
        <v>3</v>
      </c>
      <c r="C2084" s="26">
        <v>11</v>
      </c>
      <c r="D2084" t="s" s="25">
        <v>2178</v>
      </c>
      <c r="E2084" t="s" s="25">
        <v>2024</v>
      </c>
      <c r="F2084" s="56">
        <v>60</v>
      </c>
      <c r="G2084" s="26">
        <v>67</v>
      </c>
      <c r="H2084" s="18">
        <f>SUM(G2084-F2084)</f>
        <v>7</v>
      </c>
      <c r="I2084" s="19">
        <f>H2084/F2084</f>
        <v>0.116666666666667</v>
      </c>
      <c r="J2084" s="19">
        <f>H2084/G2084</f>
        <v>0.104477611940299</v>
      </c>
      <c r="K2084" t="s" s="21">
        <f>IF(J2084&lt;25%,"น้อยกว่า 25%",IF(J2084&gt;=25%,"มากกว่าหรือเท่ากับ 25%",IF(J2084&gt;=35%,"มากกว่าหรือเท่ากับ 35%")))</f>
        <v>18</v>
      </c>
    </row>
    <row r="2085" s="7" customFormat="1" ht="19.15" customHeight="1">
      <c r="A2085" t="s" s="25">
        <v>2109</v>
      </c>
      <c r="B2085" s="26">
        <v>3</v>
      </c>
      <c r="C2085" s="26">
        <v>16</v>
      </c>
      <c r="D2085" t="s" s="25">
        <v>2179</v>
      </c>
      <c r="E2085" t="s" s="25">
        <v>36</v>
      </c>
      <c r="F2085" s="56">
        <v>53</v>
      </c>
      <c r="G2085" s="26">
        <v>66</v>
      </c>
      <c r="H2085" s="18">
        <f>SUM(G2085-F2085)</f>
        <v>13</v>
      </c>
      <c r="I2085" s="19">
        <f>H2085/F2085</f>
        <v>0.245283018867925</v>
      </c>
      <c r="J2085" s="19">
        <f>H2085/G2085</f>
        <v>0.196969696969697</v>
      </c>
      <c r="K2085" t="s" s="21">
        <f>IF(J2085&lt;25%,"น้อยกว่า 25%",IF(J2085&gt;=25%,"มากกว่าหรือเท่ากับ 25%",IF(J2085&gt;=35%,"มากกว่าหรือเท่ากับ 35%")))</f>
        <v>18</v>
      </c>
    </row>
    <row r="2086" s="7" customFormat="1" ht="19.15" customHeight="1">
      <c r="A2086" t="s" s="25">
        <v>2109</v>
      </c>
      <c r="B2086" s="26">
        <v>3</v>
      </c>
      <c r="C2086" s="26">
        <v>18</v>
      </c>
      <c r="D2086" t="s" s="25">
        <v>2180</v>
      </c>
      <c r="E2086" t="s" s="25">
        <v>38</v>
      </c>
      <c r="F2086" s="56">
        <v>57</v>
      </c>
      <c r="G2086" s="26">
        <v>64</v>
      </c>
      <c r="H2086" s="18">
        <f>SUM(G2086-F2086)</f>
        <v>7</v>
      </c>
      <c r="I2086" s="19">
        <f>H2086/F2086</f>
        <v>0.12280701754386</v>
      </c>
      <c r="J2086" s="19">
        <f>H2086/G2086</f>
        <v>0.109375</v>
      </c>
      <c r="K2086" t="s" s="21">
        <f>IF(J2086&lt;25%,"น้อยกว่า 25%",IF(J2086&gt;=25%,"มากกว่าหรือเท่ากับ 25%",IF(J2086&gt;=35%,"มากกว่าหรือเท่ากับ 35%")))</f>
        <v>18</v>
      </c>
    </row>
    <row r="2087" s="7" customFormat="1" ht="19.15" customHeight="1">
      <c r="A2087" t="s" s="25">
        <v>2109</v>
      </c>
      <c r="B2087" s="26">
        <v>3</v>
      </c>
      <c r="C2087" s="26">
        <v>26</v>
      </c>
      <c r="D2087" t="s" s="25">
        <v>2181</v>
      </c>
      <c r="E2087" t="s" s="25">
        <v>147</v>
      </c>
      <c r="F2087" s="56">
        <v>27</v>
      </c>
      <c r="G2087" s="26">
        <v>32</v>
      </c>
      <c r="H2087" s="18">
        <f>SUM(G2087-F2087)</f>
        <v>5</v>
      </c>
      <c r="I2087" s="19">
        <f>H2087/F2087</f>
        <v>0.185185185185185</v>
      </c>
      <c r="J2087" s="19">
        <f>H2087/G2087</f>
        <v>0.15625</v>
      </c>
      <c r="K2087" t="s" s="21">
        <f>IF(J2087&lt;25%,"น้อยกว่า 25%",IF(J2087&gt;=25%,"มากกว่าหรือเท่ากับ 25%",IF(J2087&gt;=35%,"มากกว่าหรือเท่ากับ 35%")))</f>
        <v>18</v>
      </c>
    </row>
    <row r="2088" s="7" customFormat="1" ht="19.15" customHeight="1">
      <c r="A2088" t="s" s="25">
        <v>2109</v>
      </c>
      <c r="B2088" s="26">
        <v>3</v>
      </c>
      <c r="C2088" s="26">
        <v>20</v>
      </c>
      <c r="D2088" t="s" s="25">
        <v>2182</v>
      </c>
      <c r="E2088" t="s" s="25">
        <v>281</v>
      </c>
      <c r="F2088" s="56">
        <v>24</v>
      </c>
      <c r="G2088" s="26">
        <v>29</v>
      </c>
      <c r="H2088" s="18">
        <f>SUM(G2088-F2088)</f>
        <v>5</v>
      </c>
      <c r="I2088" s="19">
        <f>H2088/F2088</f>
        <v>0.208333333333333</v>
      </c>
      <c r="J2088" s="19">
        <f>H2088/G2088</f>
        <v>0.172413793103448</v>
      </c>
      <c r="K2088" t="s" s="21">
        <f>IF(J2088&lt;25%,"น้อยกว่า 25%",IF(J2088&gt;=25%,"มากกว่าหรือเท่ากับ 25%",IF(J2088&gt;=35%,"มากกว่าหรือเท่ากับ 35%")))</f>
        <v>18</v>
      </c>
    </row>
    <row r="2089" s="7" customFormat="1" ht="19.15" customHeight="1">
      <c r="A2089" t="s" s="16">
        <v>2109</v>
      </c>
      <c r="B2089" s="17">
        <v>4</v>
      </c>
      <c r="C2089" s="17">
        <v>1</v>
      </c>
      <c r="D2089" t="s" s="16">
        <v>2183</v>
      </c>
      <c r="E2089" t="s" s="16">
        <v>20</v>
      </c>
      <c r="F2089" s="55">
        <v>29635</v>
      </c>
      <c r="G2089" s="17">
        <v>31261</v>
      </c>
      <c r="H2089" s="18">
        <f>SUM(G2089-F2089)</f>
        <v>1626</v>
      </c>
      <c r="I2089" s="19">
        <f>H2089/F2089</f>
        <v>0.0548675552556099</v>
      </c>
      <c r="J2089" s="19">
        <f>H2089/G2089</f>
        <v>0.0520136911807044</v>
      </c>
      <c r="K2089" t="s" s="21">
        <f>IF(J2089&lt;25%,"น้อยกว่า 25%",IF(J2089&gt;=25%,"มากกว่าหรือเท่ากับ 25%",IF(J2089&gt;=35%,"มากกว่าหรือเท่ากับ 35%")))</f>
        <v>18</v>
      </c>
    </row>
    <row r="2090" s="7" customFormat="1" ht="19.15" customHeight="1">
      <c r="A2090" t="s" s="16">
        <v>2109</v>
      </c>
      <c r="B2090" s="17">
        <v>4</v>
      </c>
      <c r="C2090" s="17">
        <v>12</v>
      </c>
      <c r="D2090" t="s" s="16">
        <v>2184</v>
      </c>
      <c r="E2090" t="s" s="16">
        <v>84</v>
      </c>
      <c r="F2090" s="55">
        <v>19970</v>
      </c>
      <c r="G2090" s="17">
        <v>21021</v>
      </c>
      <c r="H2090" s="18">
        <f>SUM(G2090-F2090)</f>
        <v>1051</v>
      </c>
      <c r="I2090" s="19">
        <f>H2090/F2090</f>
        <v>0.0526289434151227</v>
      </c>
      <c r="J2090" s="19">
        <f>H2090/G2090</f>
        <v>0.0499976214261929</v>
      </c>
      <c r="K2090" t="s" s="21">
        <f>IF(J2090&lt;25%,"น้อยกว่า 25%",IF(J2090&gt;=25%,"มากกว่าหรือเท่ากับ 25%",IF(J2090&gt;=35%,"มากกว่าหรือเท่ากับ 35%")))</f>
        <v>18</v>
      </c>
    </row>
    <row r="2091" s="7" customFormat="1" ht="19.15" customHeight="1">
      <c r="A2091" t="s" s="16">
        <v>2109</v>
      </c>
      <c r="B2091" s="17">
        <v>4</v>
      </c>
      <c r="C2091" s="17">
        <v>10</v>
      </c>
      <c r="D2091" t="s" s="16">
        <v>2185</v>
      </c>
      <c r="E2091" t="s" s="16">
        <v>22</v>
      </c>
      <c r="F2091" s="55">
        <v>14225</v>
      </c>
      <c r="G2091" s="17">
        <v>14732</v>
      </c>
      <c r="H2091" s="18">
        <f>SUM(G2091-F2091)</f>
        <v>507</v>
      </c>
      <c r="I2091" s="19">
        <f>H2091/F2091</f>
        <v>0.0356414762741652</v>
      </c>
      <c r="J2091" s="19">
        <f>H2091/G2091</f>
        <v>0.0344148791745859</v>
      </c>
      <c r="K2091" t="s" s="21">
        <f>IF(J2091&lt;25%,"น้อยกว่า 25%",IF(J2091&gt;=25%,"มากกว่าหรือเท่ากับ 25%",IF(J2091&gt;=35%,"มากกว่าหรือเท่ากับ 35%")))</f>
        <v>18</v>
      </c>
    </row>
    <row r="2092" s="7" customFormat="1" ht="19.15" customHeight="1">
      <c r="A2092" t="s" s="16">
        <v>2109</v>
      </c>
      <c r="B2092" s="17">
        <v>4</v>
      </c>
      <c r="C2092" s="17">
        <v>2</v>
      </c>
      <c r="D2092" t="s" s="16">
        <v>2186</v>
      </c>
      <c r="E2092" t="s" s="16">
        <v>17</v>
      </c>
      <c r="F2092" s="55">
        <v>10392</v>
      </c>
      <c r="G2092" s="17">
        <v>10940</v>
      </c>
      <c r="H2092" s="18">
        <f>SUM(G2092-F2092)</f>
        <v>548</v>
      </c>
      <c r="I2092" s="19">
        <f>H2092/F2092</f>
        <v>0.0527328714395689</v>
      </c>
      <c r="J2092" s="19">
        <f>H2092/G2092</f>
        <v>0.050091407678245</v>
      </c>
      <c r="K2092" t="s" s="21">
        <f>IF(J2092&lt;25%,"น้อยกว่า 25%",IF(J2092&gt;=25%,"มากกว่าหรือเท่ากับ 25%",IF(J2092&gt;=35%,"มากกว่าหรือเท่ากับ 35%")))</f>
        <v>18</v>
      </c>
    </row>
    <row r="2093" s="7" customFormat="1" ht="19.15" customHeight="1">
      <c r="A2093" t="s" s="16">
        <v>2109</v>
      </c>
      <c r="B2093" s="17">
        <v>4</v>
      </c>
      <c r="C2093" s="17">
        <v>7</v>
      </c>
      <c r="D2093" t="s" s="16">
        <v>2187</v>
      </c>
      <c r="E2093" t="s" s="16">
        <v>26</v>
      </c>
      <c r="F2093" s="55">
        <v>9109</v>
      </c>
      <c r="G2093" s="17">
        <v>9426</v>
      </c>
      <c r="H2093" s="18">
        <f>SUM(G2093-F2093)</f>
        <v>317</v>
      </c>
      <c r="I2093" s="19">
        <f>H2093/F2093</f>
        <v>0.0348007465144363</v>
      </c>
      <c r="J2093" s="19">
        <f>H2093/G2093</f>
        <v>0.0336303840441332</v>
      </c>
      <c r="K2093" t="s" s="21">
        <f>IF(J2093&lt;25%,"น้อยกว่า 25%",IF(J2093&gt;=25%,"มากกว่าหรือเท่ากับ 25%",IF(J2093&gt;=35%,"มากกว่าหรือเท่ากับ 35%")))</f>
        <v>18</v>
      </c>
    </row>
    <row r="2094" s="7" customFormat="1" ht="19.15" customHeight="1">
      <c r="A2094" t="s" s="16">
        <v>2109</v>
      </c>
      <c r="B2094" s="17">
        <v>4</v>
      </c>
      <c r="C2094" s="17">
        <v>17</v>
      </c>
      <c r="D2094" t="s" s="16">
        <v>2188</v>
      </c>
      <c r="E2094" t="s" s="16">
        <v>34</v>
      </c>
      <c r="F2094" s="55">
        <v>1837</v>
      </c>
      <c r="G2094" s="17">
        <v>1933</v>
      </c>
      <c r="H2094" s="18">
        <f>SUM(G2094-F2094)</f>
        <v>96</v>
      </c>
      <c r="I2094" s="19">
        <f>H2094/F2094</f>
        <v>0.0522591181273816</v>
      </c>
      <c r="J2094" s="19">
        <f>H2094/G2094</f>
        <v>0.049663735126746</v>
      </c>
      <c r="K2094" t="s" s="21">
        <f>IF(J2094&lt;25%,"น้อยกว่า 25%",IF(J2094&gt;=25%,"มากกว่าหรือเท่ากับ 25%",IF(J2094&gt;=35%,"มากกว่าหรือเท่ากับ 35%")))</f>
        <v>18</v>
      </c>
    </row>
    <row r="2095" s="7" customFormat="1" ht="19.15" customHeight="1">
      <c r="A2095" t="s" s="16">
        <v>2109</v>
      </c>
      <c r="B2095" s="17">
        <v>4</v>
      </c>
      <c r="C2095" s="17">
        <v>5</v>
      </c>
      <c r="D2095" t="s" s="16">
        <v>2189</v>
      </c>
      <c r="E2095" t="s" s="16">
        <v>28</v>
      </c>
      <c r="F2095" s="55">
        <v>1604</v>
      </c>
      <c r="G2095" s="17">
        <v>1685</v>
      </c>
      <c r="H2095" s="18">
        <f>SUM(G2095-F2095)</f>
        <v>81</v>
      </c>
      <c r="I2095" s="19">
        <f>H2095/F2095</f>
        <v>0.050498753117207</v>
      </c>
      <c r="J2095" s="19">
        <f>H2095/G2095</f>
        <v>0.0480712166172107</v>
      </c>
      <c r="K2095" t="s" s="21">
        <f>IF(J2095&lt;25%,"น้อยกว่า 25%",IF(J2095&gt;=25%,"มากกว่าหรือเท่ากับ 25%",IF(J2095&gt;=35%,"มากกว่าหรือเท่ากับ 35%")))</f>
        <v>18</v>
      </c>
    </row>
    <row r="2096" s="7" customFormat="1" ht="19.15" customHeight="1">
      <c r="A2096" t="s" s="16">
        <v>2109</v>
      </c>
      <c r="B2096" s="17">
        <v>4</v>
      </c>
      <c r="C2096" s="17">
        <v>21</v>
      </c>
      <c r="D2096" t="s" s="16">
        <v>2190</v>
      </c>
      <c r="E2096" t="s" s="16">
        <v>1122</v>
      </c>
      <c r="F2096" s="55">
        <v>875</v>
      </c>
      <c r="G2096" s="17">
        <v>938</v>
      </c>
      <c r="H2096" s="18">
        <f>SUM(G2096-F2096)</f>
        <v>63</v>
      </c>
      <c r="I2096" s="19">
        <f>H2096/F2096</f>
        <v>0.07199999999999999</v>
      </c>
      <c r="J2096" s="19">
        <f>H2096/G2096</f>
        <v>0.0671641791044776</v>
      </c>
      <c r="K2096" t="s" s="21">
        <f>IF(J2096&lt;25%,"น้อยกว่า 25%",IF(J2096&gt;=25%,"มากกว่าหรือเท่ากับ 25%",IF(J2096&gt;=35%,"มากกว่าหรือเท่ากับ 35%")))</f>
        <v>18</v>
      </c>
    </row>
    <row r="2097" s="7" customFormat="1" ht="19.15" customHeight="1">
      <c r="A2097" t="s" s="16">
        <v>2109</v>
      </c>
      <c r="B2097" s="17">
        <v>4</v>
      </c>
      <c r="C2097" s="17">
        <v>19</v>
      </c>
      <c r="D2097" t="s" s="16">
        <v>2191</v>
      </c>
      <c r="E2097" t="s" s="16">
        <v>62</v>
      </c>
      <c r="F2097" s="55">
        <v>391</v>
      </c>
      <c r="G2097" s="17">
        <v>407</v>
      </c>
      <c r="H2097" s="18">
        <f>SUM(G2097-F2097)</f>
        <v>16</v>
      </c>
      <c r="I2097" s="19">
        <f>H2097/F2097</f>
        <v>0.040920716112532</v>
      </c>
      <c r="J2097" s="19">
        <f>H2097/G2097</f>
        <v>0.0393120393120393</v>
      </c>
      <c r="K2097" t="s" s="21">
        <f>IF(J2097&lt;25%,"น้อยกว่า 25%",IF(J2097&gt;=25%,"มากกว่าหรือเท่ากับ 25%",IF(J2097&gt;=35%,"มากกว่าหรือเท่ากับ 35%")))</f>
        <v>18</v>
      </c>
    </row>
    <row r="2098" s="7" customFormat="1" ht="19.15" customHeight="1">
      <c r="A2098" t="s" s="16">
        <v>2109</v>
      </c>
      <c r="B2098" s="17">
        <v>4</v>
      </c>
      <c r="C2098" s="17">
        <v>3</v>
      </c>
      <c r="D2098" t="s" s="16">
        <v>2192</v>
      </c>
      <c r="E2098" t="s" s="16">
        <v>36</v>
      </c>
      <c r="F2098" s="55">
        <v>319</v>
      </c>
      <c r="G2098" s="17">
        <v>327</v>
      </c>
      <c r="H2098" s="18">
        <f>SUM(G2098-F2098)</f>
        <v>8</v>
      </c>
      <c r="I2098" s="19">
        <f>H2098/F2098</f>
        <v>0.0250783699059561</v>
      </c>
      <c r="J2098" s="19">
        <f>H2098/G2098</f>
        <v>0.0244648318042813</v>
      </c>
      <c r="K2098" t="s" s="21">
        <f>IF(J2098&lt;25%,"น้อยกว่า 25%",IF(J2098&gt;=25%,"มากกว่าหรือเท่ากับ 25%",IF(J2098&gt;=35%,"มากกว่าหรือเท่ากับ 35%")))</f>
        <v>18</v>
      </c>
    </row>
    <row r="2099" s="7" customFormat="1" ht="19.15" customHeight="1">
      <c r="A2099" t="s" s="16">
        <v>2109</v>
      </c>
      <c r="B2099" s="17">
        <v>4</v>
      </c>
      <c r="C2099" s="17">
        <v>6</v>
      </c>
      <c r="D2099" t="s" s="16">
        <v>2193</v>
      </c>
      <c r="E2099" t="s" s="16">
        <v>30</v>
      </c>
      <c r="F2099" s="55">
        <v>240</v>
      </c>
      <c r="G2099" s="17">
        <v>248</v>
      </c>
      <c r="H2099" s="18">
        <f>SUM(G2099-F2099)</f>
        <v>8</v>
      </c>
      <c r="I2099" s="19">
        <f>H2099/F2099</f>
        <v>0.0333333333333333</v>
      </c>
      <c r="J2099" s="19">
        <f>H2099/G2099</f>
        <v>0.032258064516129</v>
      </c>
      <c r="K2099" t="s" s="21">
        <f>IF(J2099&lt;25%,"น้อยกว่า 25%",IF(J2099&gt;=25%,"มากกว่าหรือเท่ากับ 25%",IF(J2099&gt;=35%,"มากกว่าหรือเท่ากับ 35%")))</f>
        <v>18</v>
      </c>
    </row>
    <row r="2100" s="7" customFormat="1" ht="19.15" customHeight="1">
      <c r="A2100" t="s" s="16">
        <v>2109</v>
      </c>
      <c r="B2100" s="17">
        <v>4</v>
      </c>
      <c r="C2100" s="17">
        <v>8</v>
      </c>
      <c r="D2100" t="s" s="16">
        <v>2194</v>
      </c>
      <c r="E2100" t="s" s="16">
        <v>2024</v>
      </c>
      <c r="F2100" s="55">
        <v>217</v>
      </c>
      <c r="G2100" s="17">
        <v>224</v>
      </c>
      <c r="H2100" s="18">
        <f>SUM(G2100-F2100)</f>
        <v>7</v>
      </c>
      <c r="I2100" s="19">
        <f>H2100/F2100</f>
        <v>0.032258064516129</v>
      </c>
      <c r="J2100" s="19">
        <f>H2100/G2100</f>
        <v>0.03125</v>
      </c>
      <c r="K2100" t="s" s="21">
        <f>IF(J2100&lt;25%,"น้อยกว่า 25%",IF(J2100&gt;=25%,"มากกว่าหรือเท่ากับ 25%",IF(J2100&gt;=35%,"มากกว่าหรือเท่ากับ 35%")))</f>
        <v>18</v>
      </c>
    </row>
    <row r="2101" s="7" customFormat="1" ht="19.15" customHeight="1">
      <c r="A2101" t="s" s="16">
        <v>2109</v>
      </c>
      <c r="B2101" s="17">
        <v>4</v>
      </c>
      <c r="C2101" s="17">
        <v>11</v>
      </c>
      <c r="D2101" t="s" s="16">
        <v>2195</v>
      </c>
      <c r="E2101" t="s" s="16">
        <v>60</v>
      </c>
      <c r="F2101" s="55">
        <v>198</v>
      </c>
      <c r="G2101" s="17">
        <v>208</v>
      </c>
      <c r="H2101" s="18">
        <f>SUM(G2101-F2101)</f>
        <v>10</v>
      </c>
      <c r="I2101" s="19">
        <f>H2101/F2101</f>
        <v>0.0505050505050505</v>
      </c>
      <c r="J2101" s="19">
        <f>H2101/G2101</f>
        <v>0.0480769230769231</v>
      </c>
      <c r="K2101" t="s" s="21">
        <f>IF(J2101&lt;25%,"น้อยกว่า 25%",IF(J2101&gt;=25%,"มากกว่าหรือเท่ากับ 25%",IF(J2101&gt;=35%,"มากกว่าหรือเท่ากับ 35%")))</f>
        <v>18</v>
      </c>
    </row>
    <row r="2102" s="7" customFormat="1" ht="19.15" customHeight="1">
      <c r="A2102" t="s" s="16">
        <v>2109</v>
      </c>
      <c r="B2102" s="17">
        <v>4</v>
      </c>
      <c r="C2102" s="17">
        <v>9</v>
      </c>
      <c r="D2102" t="s" s="16">
        <v>2196</v>
      </c>
      <c r="E2102" t="s" s="16">
        <v>101</v>
      </c>
      <c r="F2102" s="55">
        <v>151</v>
      </c>
      <c r="G2102" s="17">
        <v>160</v>
      </c>
      <c r="H2102" s="18">
        <f>SUM(G2102-F2102)</f>
        <v>9</v>
      </c>
      <c r="I2102" s="19">
        <f>H2102/F2102</f>
        <v>0.0596026490066225</v>
      </c>
      <c r="J2102" s="19">
        <f>H2102/G2102</f>
        <v>0.05625</v>
      </c>
      <c r="K2102" t="s" s="21">
        <f>IF(J2102&lt;25%,"น้อยกว่า 25%",IF(J2102&gt;=25%,"มากกว่าหรือเท่ากับ 25%",IF(J2102&gt;=35%,"มากกว่าหรือเท่ากับ 35%")))</f>
        <v>18</v>
      </c>
    </row>
    <row r="2103" s="7" customFormat="1" ht="19.15" customHeight="1">
      <c r="A2103" t="s" s="16">
        <v>2109</v>
      </c>
      <c r="B2103" s="17">
        <v>4</v>
      </c>
      <c r="C2103" s="17">
        <v>4</v>
      </c>
      <c r="D2103" t="s" s="16">
        <v>2197</v>
      </c>
      <c r="E2103" t="s" s="16">
        <v>66</v>
      </c>
      <c r="F2103" s="55">
        <v>128</v>
      </c>
      <c r="G2103" s="17">
        <v>133</v>
      </c>
      <c r="H2103" s="18">
        <f>SUM(G2103-F2103)</f>
        <v>5</v>
      </c>
      <c r="I2103" s="19">
        <f>H2103/F2103</f>
        <v>0.0390625</v>
      </c>
      <c r="J2103" s="19">
        <f>H2103/G2103</f>
        <v>0.037593984962406</v>
      </c>
      <c r="K2103" t="s" s="21">
        <f>IF(J2103&lt;25%,"น้อยกว่า 25%",IF(J2103&gt;=25%,"มากกว่าหรือเท่ากับ 25%",IF(J2103&gt;=35%,"มากกว่าหรือเท่ากับ 35%")))</f>
        <v>18</v>
      </c>
    </row>
    <row r="2104" s="7" customFormat="1" ht="19.15" customHeight="1">
      <c r="A2104" t="s" s="16">
        <v>2109</v>
      </c>
      <c r="B2104" s="17">
        <v>4</v>
      </c>
      <c r="C2104" s="17">
        <v>22</v>
      </c>
      <c r="D2104" t="s" s="16">
        <v>2198</v>
      </c>
      <c r="E2104" t="s" s="16">
        <v>147</v>
      </c>
      <c r="F2104" s="55">
        <v>129</v>
      </c>
      <c r="G2104" s="17">
        <v>133</v>
      </c>
      <c r="H2104" s="18">
        <f>SUM(G2104-F2104)</f>
        <v>4</v>
      </c>
      <c r="I2104" s="19">
        <f>H2104/F2104</f>
        <v>0.0310077519379845</v>
      </c>
      <c r="J2104" s="19">
        <f>H2104/G2104</f>
        <v>0.0300751879699248</v>
      </c>
      <c r="K2104" t="s" s="21">
        <f>IF(J2104&lt;25%,"น้อยกว่า 25%",IF(J2104&gt;=25%,"มากกว่าหรือเท่ากับ 25%",IF(J2104&gt;=35%,"มากกว่าหรือเท่ากับ 35%")))</f>
        <v>18</v>
      </c>
    </row>
    <row r="2105" s="7" customFormat="1" ht="19.15" customHeight="1">
      <c r="A2105" t="s" s="16">
        <v>2109</v>
      </c>
      <c r="B2105" s="17">
        <v>4</v>
      </c>
      <c r="C2105" s="17">
        <v>13</v>
      </c>
      <c r="D2105" t="s" s="16">
        <v>2199</v>
      </c>
      <c r="E2105" t="s" s="16">
        <v>44</v>
      </c>
      <c r="F2105" s="55">
        <v>112</v>
      </c>
      <c r="G2105" s="17">
        <v>118</v>
      </c>
      <c r="H2105" s="18">
        <f>SUM(G2105-F2105)</f>
        <v>6</v>
      </c>
      <c r="I2105" s="19">
        <f>H2105/F2105</f>
        <v>0.0535714285714286</v>
      </c>
      <c r="J2105" s="19">
        <f>H2105/G2105</f>
        <v>0.0508474576271186</v>
      </c>
      <c r="K2105" t="s" s="21">
        <f>IF(J2105&lt;25%,"น้อยกว่า 25%",IF(J2105&gt;=25%,"มากกว่าหรือเท่ากับ 25%",IF(J2105&gt;=35%,"มากกว่าหรือเท่ากับ 35%")))</f>
        <v>18</v>
      </c>
    </row>
    <row r="2106" s="7" customFormat="1" ht="19.15" customHeight="1">
      <c r="A2106" t="s" s="16">
        <v>2109</v>
      </c>
      <c r="B2106" s="17">
        <v>4</v>
      </c>
      <c r="C2106" s="17">
        <v>24</v>
      </c>
      <c r="D2106" t="s" s="16">
        <v>2200</v>
      </c>
      <c r="E2106" t="s" s="16">
        <v>248</v>
      </c>
      <c r="F2106" s="55">
        <v>92</v>
      </c>
      <c r="G2106" s="17">
        <v>96</v>
      </c>
      <c r="H2106" s="18">
        <f>SUM(G2106-F2106)</f>
        <v>4</v>
      </c>
      <c r="I2106" s="19">
        <f>H2106/F2106</f>
        <v>0.0434782608695652</v>
      </c>
      <c r="J2106" s="19">
        <f>H2106/G2106</f>
        <v>0.0416666666666667</v>
      </c>
      <c r="K2106" t="s" s="21">
        <f>IF(J2106&lt;25%,"น้อยกว่า 25%",IF(J2106&gt;=25%,"มากกว่าหรือเท่ากับ 25%",IF(J2106&gt;=35%,"มากกว่าหรือเท่ากับ 35%")))</f>
        <v>18</v>
      </c>
    </row>
    <row r="2107" s="7" customFormat="1" ht="19.15" customHeight="1">
      <c r="A2107" t="s" s="16">
        <v>2109</v>
      </c>
      <c r="B2107" s="17">
        <v>4</v>
      </c>
      <c r="C2107" s="17">
        <v>14</v>
      </c>
      <c r="D2107" t="s" s="16">
        <v>2201</v>
      </c>
      <c r="E2107" t="s" s="16">
        <v>48</v>
      </c>
      <c r="F2107" s="55">
        <v>81</v>
      </c>
      <c r="G2107" s="17">
        <v>83</v>
      </c>
      <c r="H2107" s="18">
        <f>SUM(G2107-F2107)</f>
        <v>2</v>
      </c>
      <c r="I2107" s="19">
        <f>H2107/F2107</f>
        <v>0.0246913580246914</v>
      </c>
      <c r="J2107" s="19">
        <f>H2107/G2107</f>
        <v>0.0240963855421687</v>
      </c>
      <c r="K2107" t="s" s="21">
        <f>IF(J2107&lt;25%,"น้อยกว่า 25%",IF(J2107&gt;=25%,"มากกว่าหรือเท่ากับ 25%",IF(J2107&gt;=35%,"มากกว่าหรือเท่ากับ 35%")))</f>
        <v>18</v>
      </c>
    </row>
    <row r="2108" s="7" customFormat="1" ht="19.15" customHeight="1">
      <c r="A2108" t="s" s="16">
        <v>2109</v>
      </c>
      <c r="B2108" s="17">
        <v>4</v>
      </c>
      <c r="C2108" s="17">
        <v>26</v>
      </c>
      <c r="D2108" t="s" s="16">
        <v>2202</v>
      </c>
      <c r="E2108" t="s" s="16">
        <v>68</v>
      </c>
      <c r="F2108" s="55">
        <v>67</v>
      </c>
      <c r="G2108" s="17">
        <v>76</v>
      </c>
      <c r="H2108" s="18">
        <f>SUM(G2108-F2108)</f>
        <v>9</v>
      </c>
      <c r="I2108" s="19">
        <f>H2108/F2108</f>
        <v>0.134328358208955</v>
      </c>
      <c r="J2108" s="19">
        <f>H2108/G2108</f>
        <v>0.118421052631579</v>
      </c>
      <c r="K2108" t="s" s="21">
        <f>IF(J2108&lt;25%,"น้อยกว่า 25%",IF(J2108&gt;=25%,"มากกว่าหรือเท่ากับ 25%",IF(J2108&gt;=35%,"มากกว่าหรือเท่ากับ 35%")))</f>
        <v>18</v>
      </c>
    </row>
    <row r="2109" s="7" customFormat="1" ht="19.15" customHeight="1">
      <c r="A2109" t="s" s="16">
        <v>2109</v>
      </c>
      <c r="B2109" s="17">
        <v>4</v>
      </c>
      <c r="C2109" s="17">
        <v>25</v>
      </c>
      <c r="D2109" t="s" s="16">
        <v>2203</v>
      </c>
      <c r="E2109" t="s" s="16">
        <v>1427</v>
      </c>
      <c r="F2109" s="55">
        <v>62</v>
      </c>
      <c r="G2109" s="17">
        <v>64</v>
      </c>
      <c r="H2109" s="18">
        <f>SUM(G2109-F2109)</f>
        <v>2</v>
      </c>
      <c r="I2109" s="19">
        <f>H2109/F2109</f>
        <v>0.032258064516129</v>
      </c>
      <c r="J2109" s="19">
        <f>H2109/G2109</f>
        <v>0.03125</v>
      </c>
      <c r="K2109" t="s" s="21">
        <f>IF(J2109&lt;25%,"น้อยกว่า 25%",IF(J2109&gt;=25%,"มากกว่าหรือเท่ากับ 25%",IF(J2109&gt;=35%,"มากกว่าหรือเท่ากับ 35%")))</f>
        <v>18</v>
      </c>
    </row>
    <row r="2110" s="7" customFormat="1" ht="19.15" customHeight="1">
      <c r="A2110" t="s" s="16">
        <v>2109</v>
      </c>
      <c r="B2110" s="17">
        <v>4</v>
      </c>
      <c r="C2110" s="17">
        <v>23</v>
      </c>
      <c r="D2110" t="s" s="16">
        <v>2204</v>
      </c>
      <c r="E2110" t="s" s="16">
        <v>1091</v>
      </c>
      <c r="F2110" s="55">
        <v>52</v>
      </c>
      <c r="G2110" s="17">
        <v>59</v>
      </c>
      <c r="H2110" s="18">
        <f>SUM(G2110-F2110)</f>
        <v>7</v>
      </c>
      <c r="I2110" s="19">
        <f>H2110/F2110</f>
        <v>0.134615384615385</v>
      </c>
      <c r="J2110" s="19">
        <f>H2110/G2110</f>
        <v>0.11864406779661</v>
      </c>
      <c r="K2110" t="s" s="21">
        <f>IF(J2110&lt;25%,"น้อยกว่า 25%",IF(J2110&gt;=25%,"มากกว่าหรือเท่ากับ 25%",IF(J2110&gt;=35%,"มากกว่าหรือเท่ากับ 35%")))</f>
        <v>18</v>
      </c>
    </row>
    <row r="2111" s="7" customFormat="1" ht="19.15" customHeight="1">
      <c r="A2111" t="s" s="16">
        <v>2109</v>
      </c>
      <c r="B2111" s="17">
        <v>4</v>
      </c>
      <c r="C2111" s="17">
        <v>20</v>
      </c>
      <c r="D2111" t="s" s="16">
        <v>2205</v>
      </c>
      <c r="E2111" t="s" s="16">
        <v>281</v>
      </c>
      <c r="F2111" s="55">
        <v>52</v>
      </c>
      <c r="G2111" s="17">
        <v>54</v>
      </c>
      <c r="H2111" s="18">
        <f>SUM(G2111-F2111)</f>
        <v>2</v>
      </c>
      <c r="I2111" s="19">
        <f>H2111/F2111</f>
        <v>0.0384615384615385</v>
      </c>
      <c r="J2111" s="19">
        <f>H2111/G2111</f>
        <v>0.037037037037037</v>
      </c>
      <c r="K2111" t="s" s="21">
        <f>IF(J2111&lt;25%,"น้อยกว่า 25%",IF(J2111&gt;=25%,"มากกว่าหรือเท่ากับ 25%",IF(J2111&gt;=35%,"มากกว่าหรือเท่ากับ 35%")))</f>
        <v>18</v>
      </c>
    </row>
    <row r="2112" s="7" customFormat="1" ht="19.15" customHeight="1">
      <c r="A2112" t="s" s="16">
        <v>2109</v>
      </c>
      <c r="B2112" s="17">
        <v>4</v>
      </c>
      <c r="C2112" s="17">
        <v>15</v>
      </c>
      <c r="D2112" t="s" s="16">
        <v>2206</v>
      </c>
      <c r="E2112" t="s" s="16">
        <v>52</v>
      </c>
      <c r="F2112" s="55">
        <v>49</v>
      </c>
      <c r="G2112" s="17">
        <v>53</v>
      </c>
      <c r="H2112" s="18">
        <f>SUM(G2112-F2112)</f>
        <v>4</v>
      </c>
      <c r="I2112" s="19">
        <f>H2112/F2112</f>
        <v>0.0816326530612245</v>
      </c>
      <c r="J2112" s="19">
        <f>H2112/G2112</f>
        <v>0.0754716981132075</v>
      </c>
      <c r="K2112" t="s" s="21">
        <f>IF(J2112&lt;25%,"น้อยกว่า 25%",IF(J2112&gt;=25%,"มากกว่าหรือเท่ากับ 25%",IF(J2112&gt;=35%,"มากกว่าหรือเท่ากับ 35%")))</f>
        <v>18</v>
      </c>
    </row>
    <row r="2113" s="7" customFormat="1" ht="19.15" customHeight="1">
      <c r="A2113" t="s" s="16">
        <v>2109</v>
      </c>
      <c r="B2113" s="17">
        <v>4</v>
      </c>
      <c r="C2113" s="17">
        <v>16</v>
      </c>
      <c r="D2113" t="s" s="16">
        <v>2207</v>
      </c>
      <c r="E2113" t="s" s="16">
        <v>38</v>
      </c>
      <c r="F2113" s="55">
        <v>49</v>
      </c>
      <c r="G2113" s="17">
        <v>52</v>
      </c>
      <c r="H2113" s="18">
        <f>SUM(G2113-F2113)</f>
        <v>3</v>
      </c>
      <c r="I2113" s="19">
        <f>H2113/F2113</f>
        <v>0.0612244897959184</v>
      </c>
      <c r="J2113" s="19">
        <f>H2113/G2113</f>
        <v>0.0576923076923077</v>
      </c>
      <c r="K2113" t="s" s="21">
        <f>IF(J2113&lt;25%,"น้อยกว่า 25%",IF(J2113&gt;=25%,"มากกว่าหรือเท่ากับ 25%",IF(J2113&gt;=35%,"มากกว่าหรือเท่ากับ 35%")))</f>
        <v>18</v>
      </c>
    </row>
    <row r="2114" s="7" customFormat="1" ht="19.15" customHeight="1">
      <c r="A2114" t="s" s="16">
        <v>2109</v>
      </c>
      <c r="B2114" s="17">
        <v>4</v>
      </c>
      <c r="C2114" s="17">
        <v>18</v>
      </c>
      <c r="D2114" t="s" s="16">
        <v>2208</v>
      </c>
      <c r="E2114" t="s" s="16">
        <v>76</v>
      </c>
      <c r="F2114" s="55">
        <v>36</v>
      </c>
      <c r="G2114" s="17">
        <v>38</v>
      </c>
      <c r="H2114" s="18">
        <f>SUM(G2114-F2114)</f>
        <v>2</v>
      </c>
      <c r="I2114" s="19">
        <f>H2114/F2114</f>
        <v>0.0555555555555556</v>
      </c>
      <c r="J2114" s="19">
        <f>H2114/G2114</f>
        <v>0.0526315789473684</v>
      </c>
      <c r="K2114" t="s" s="21">
        <f>IF(J2114&lt;25%,"น้อยกว่า 25%",IF(J2114&gt;=25%,"มากกว่าหรือเท่ากับ 25%",IF(J2114&gt;=35%,"มากกว่าหรือเท่ากับ 35%")))</f>
        <v>18</v>
      </c>
    </row>
    <row r="2115" s="7" customFormat="1" ht="19.15" customHeight="1">
      <c r="A2115" t="s" s="25">
        <v>2109</v>
      </c>
      <c r="B2115" s="26">
        <v>5</v>
      </c>
      <c r="C2115" s="26">
        <v>3</v>
      </c>
      <c r="D2115" t="s" s="25">
        <v>2209</v>
      </c>
      <c r="E2115" t="s" s="25">
        <v>22</v>
      </c>
      <c r="F2115" s="56">
        <v>42376</v>
      </c>
      <c r="G2115" s="26">
        <v>43284</v>
      </c>
      <c r="H2115" s="18">
        <f>SUM(G2115-F2115)</f>
        <v>908</v>
      </c>
      <c r="I2115" s="19">
        <f>H2115/F2115</f>
        <v>0.0214272229563904</v>
      </c>
      <c r="J2115" s="19">
        <f>H2115/G2115</f>
        <v>0.0209777284908973</v>
      </c>
      <c r="K2115" t="s" s="21">
        <f>IF(J2115&lt;25%,"น้อยกว่า 25%",IF(J2115&gt;=25%,"มากกว่าหรือเท่ากับ 25%",IF(J2115&gt;=35%,"มากกว่าหรือเท่ากับ 35%")))</f>
        <v>18</v>
      </c>
    </row>
    <row r="2116" s="7" customFormat="1" ht="19.15" customHeight="1">
      <c r="A2116" t="s" s="25">
        <v>2109</v>
      </c>
      <c r="B2116" s="26">
        <v>5</v>
      </c>
      <c r="C2116" s="26">
        <v>5</v>
      </c>
      <c r="D2116" t="s" s="25">
        <v>2210</v>
      </c>
      <c r="E2116" t="s" s="25">
        <v>20</v>
      </c>
      <c r="F2116" s="56">
        <v>36814</v>
      </c>
      <c r="G2116" s="26">
        <v>38321</v>
      </c>
      <c r="H2116" s="18">
        <f>SUM(G2116-F2116)</f>
        <v>1507</v>
      </c>
      <c r="I2116" s="19">
        <f>H2116/F2116</f>
        <v>0.0409355136632803</v>
      </c>
      <c r="J2116" s="19">
        <f>H2116/G2116</f>
        <v>0.0393256960935257</v>
      </c>
      <c r="K2116" t="s" s="21">
        <f>IF(J2116&lt;25%,"น้อยกว่า 25%",IF(J2116&gt;=25%,"มากกว่าหรือเท่ากับ 25%",IF(J2116&gt;=35%,"มากกว่าหรือเท่ากับ 35%")))</f>
        <v>18</v>
      </c>
    </row>
    <row r="2117" s="7" customFormat="1" ht="19.15" customHeight="1">
      <c r="A2117" t="s" s="25">
        <v>2109</v>
      </c>
      <c r="B2117" s="26">
        <v>5</v>
      </c>
      <c r="C2117" s="26">
        <v>2</v>
      </c>
      <c r="D2117" t="s" s="25">
        <v>2211</v>
      </c>
      <c r="E2117" t="s" s="25">
        <v>17</v>
      </c>
      <c r="F2117" s="56">
        <v>9460</v>
      </c>
      <c r="G2117" s="26">
        <v>9696</v>
      </c>
      <c r="H2117" s="18">
        <f>SUM(G2117-F2117)</f>
        <v>236</v>
      </c>
      <c r="I2117" s="19">
        <f>H2117/F2117</f>
        <v>0.0249471458773784</v>
      </c>
      <c r="J2117" s="19">
        <f>H2117/G2117</f>
        <v>0.0243399339933993</v>
      </c>
      <c r="K2117" t="s" s="21">
        <f>IF(J2117&lt;25%,"น้อยกว่า 25%",IF(J2117&gt;=25%,"มากกว่าหรือเท่ากับ 25%",IF(J2117&gt;=35%,"มากกว่าหรือเท่ากับ 35%")))</f>
        <v>18</v>
      </c>
    </row>
    <row r="2118" s="7" customFormat="1" ht="19.15" customHeight="1">
      <c r="A2118" t="s" s="25">
        <v>2109</v>
      </c>
      <c r="B2118" s="26">
        <v>5</v>
      </c>
      <c r="C2118" s="26">
        <v>8</v>
      </c>
      <c r="D2118" t="s" s="25">
        <v>2212</v>
      </c>
      <c r="E2118" t="s" s="25">
        <v>28</v>
      </c>
      <c r="F2118" s="56">
        <v>7387</v>
      </c>
      <c r="G2118" s="26">
        <v>7591</v>
      </c>
      <c r="H2118" s="18">
        <f>SUM(G2118-F2118)</f>
        <v>204</v>
      </c>
      <c r="I2118" s="19">
        <f>H2118/F2118</f>
        <v>0.0276160823067551</v>
      </c>
      <c r="J2118" s="19">
        <f>H2118/G2118</f>
        <v>0.0268739296535371</v>
      </c>
      <c r="K2118" t="s" s="21">
        <f>IF(J2118&lt;25%,"น้อยกว่า 25%",IF(J2118&gt;=25%,"มากกว่าหรือเท่ากับ 25%",IF(J2118&gt;=35%,"มากกว่าหรือเท่ากับ 35%")))</f>
        <v>18</v>
      </c>
    </row>
    <row r="2119" s="7" customFormat="1" ht="19.15" customHeight="1">
      <c r="A2119" t="s" s="25">
        <v>2109</v>
      </c>
      <c r="B2119" s="26">
        <v>5</v>
      </c>
      <c r="C2119" s="26">
        <v>10</v>
      </c>
      <c r="D2119" t="s" s="25">
        <v>2213</v>
      </c>
      <c r="E2119" t="s" s="25">
        <v>34</v>
      </c>
      <c r="F2119" s="56">
        <v>4264</v>
      </c>
      <c r="G2119" s="26">
        <v>4346</v>
      </c>
      <c r="H2119" s="18">
        <f>SUM(G2119-F2119)</f>
        <v>82</v>
      </c>
      <c r="I2119" s="19">
        <f>H2119/F2119</f>
        <v>0.0192307692307692</v>
      </c>
      <c r="J2119" s="19">
        <f>H2119/G2119</f>
        <v>0.0188679245283019</v>
      </c>
      <c r="K2119" t="s" s="21">
        <f>IF(J2119&lt;25%,"น้อยกว่า 25%",IF(J2119&gt;=25%,"มากกว่าหรือเท่ากับ 25%",IF(J2119&gt;=35%,"มากกว่าหรือเท่ากับ 35%")))</f>
        <v>18</v>
      </c>
    </row>
    <row r="2120" s="7" customFormat="1" ht="19.15" customHeight="1">
      <c r="A2120" t="s" s="25">
        <v>2109</v>
      </c>
      <c r="B2120" s="26">
        <v>5</v>
      </c>
      <c r="C2120" s="26">
        <v>7</v>
      </c>
      <c r="D2120" t="s" s="25">
        <v>2214</v>
      </c>
      <c r="E2120" t="s" s="25">
        <v>26</v>
      </c>
      <c r="F2120" s="56">
        <v>1662</v>
      </c>
      <c r="G2120" s="26">
        <v>1722</v>
      </c>
      <c r="H2120" s="18">
        <f>SUM(G2120-F2120)</f>
        <v>60</v>
      </c>
      <c r="I2120" s="19">
        <f>H2120/F2120</f>
        <v>0.036101083032491</v>
      </c>
      <c r="J2120" s="19">
        <f>H2120/G2120</f>
        <v>0.0348432055749129</v>
      </c>
      <c r="K2120" t="s" s="21">
        <f>IF(J2120&lt;25%,"น้อยกว่า 25%",IF(J2120&gt;=25%,"มากกว่าหรือเท่ากับ 25%",IF(J2120&gt;=35%,"มากกว่าหรือเท่ากับ 35%")))</f>
        <v>18</v>
      </c>
    </row>
    <row r="2121" s="7" customFormat="1" ht="19.15" customHeight="1">
      <c r="A2121" t="s" s="25">
        <v>2109</v>
      </c>
      <c r="B2121" s="26">
        <v>5</v>
      </c>
      <c r="C2121" s="26">
        <v>14</v>
      </c>
      <c r="D2121" t="s" s="25">
        <v>2215</v>
      </c>
      <c r="E2121" t="s" s="25">
        <v>38</v>
      </c>
      <c r="F2121" s="56">
        <v>1577</v>
      </c>
      <c r="G2121" s="26">
        <v>1604</v>
      </c>
      <c r="H2121" s="18">
        <f>SUM(G2121-F2121)</f>
        <v>27</v>
      </c>
      <c r="I2121" s="19">
        <f>H2121/F2121</f>
        <v>0.0171211160431198</v>
      </c>
      <c r="J2121" s="19">
        <f>H2121/G2121</f>
        <v>0.0168329177057357</v>
      </c>
      <c r="K2121" t="s" s="21">
        <f>IF(J2121&lt;25%,"น้อยกว่า 25%",IF(J2121&gt;=25%,"มากกว่าหรือเท่ากับ 25%",IF(J2121&gt;=35%,"มากกว่าหรือเท่ากับ 35%")))</f>
        <v>18</v>
      </c>
    </row>
    <row r="2122" s="7" customFormat="1" ht="19.15" customHeight="1">
      <c r="A2122" t="s" s="25">
        <v>2109</v>
      </c>
      <c r="B2122" s="26">
        <v>5</v>
      </c>
      <c r="C2122" s="26">
        <v>15</v>
      </c>
      <c r="D2122" t="s" s="25">
        <v>2216</v>
      </c>
      <c r="E2122" t="s" s="25">
        <v>60</v>
      </c>
      <c r="F2122" s="56">
        <v>1100</v>
      </c>
      <c r="G2122" s="26">
        <v>1103</v>
      </c>
      <c r="H2122" s="18">
        <f>SUM(G2122-F2122)</f>
        <v>3</v>
      </c>
      <c r="I2122" s="19">
        <f>H2122/F2122</f>
        <v>0.00272727272727273</v>
      </c>
      <c r="J2122" s="19">
        <f>H2122/G2122</f>
        <v>0.00271985494106981</v>
      </c>
      <c r="K2122" t="s" s="21">
        <f>IF(J2122&lt;25%,"น้อยกว่า 25%",IF(J2122&gt;=25%,"มากกว่าหรือเท่ากับ 25%",IF(J2122&gt;=35%,"มากกว่าหรือเท่ากับ 35%")))</f>
        <v>18</v>
      </c>
    </row>
    <row r="2123" s="7" customFormat="1" ht="19.15" customHeight="1">
      <c r="A2123" t="s" s="25">
        <v>2109</v>
      </c>
      <c r="B2123" s="26">
        <v>5</v>
      </c>
      <c r="C2123" s="26">
        <v>4</v>
      </c>
      <c r="D2123" t="s" s="25">
        <v>2217</v>
      </c>
      <c r="E2123" t="s" s="25">
        <v>101</v>
      </c>
      <c r="F2123" s="56">
        <v>731</v>
      </c>
      <c r="G2123" s="26">
        <v>745</v>
      </c>
      <c r="H2123" s="18">
        <f>SUM(G2123-F2123)</f>
        <v>14</v>
      </c>
      <c r="I2123" s="19">
        <f>H2123/F2123</f>
        <v>0.0191518467852257</v>
      </c>
      <c r="J2123" s="19">
        <f>H2123/G2123</f>
        <v>0.0187919463087248</v>
      </c>
      <c r="K2123" t="s" s="21">
        <f>IF(J2123&lt;25%,"น้อยกว่า 25%",IF(J2123&gt;=25%,"มากกว่าหรือเท่ากับ 25%",IF(J2123&gt;=35%,"มากกว่าหรือเท่ากับ 35%")))</f>
        <v>18</v>
      </c>
    </row>
    <row r="2124" s="7" customFormat="1" ht="19.15" customHeight="1">
      <c r="A2124" t="s" s="25">
        <v>2109</v>
      </c>
      <c r="B2124" s="26">
        <v>5</v>
      </c>
      <c r="C2124" s="26">
        <v>18</v>
      </c>
      <c r="D2124" t="s" s="25">
        <v>2218</v>
      </c>
      <c r="E2124" t="s" s="25">
        <v>62</v>
      </c>
      <c r="F2124" s="56">
        <v>552</v>
      </c>
      <c r="G2124" s="26">
        <v>558</v>
      </c>
      <c r="H2124" s="18">
        <f>SUM(G2124-F2124)</f>
        <v>6</v>
      </c>
      <c r="I2124" s="19">
        <f>H2124/F2124</f>
        <v>0.0108695652173913</v>
      </c>
      <c r="J2124" s="19">
        <f>H2124/G2124</f>
        <v>0.010752688172043</v>
      </c>
      <c r="K2124" t="s" s="21">
        <f>IF(J2124&lt;25%,"น้อยกว่า 25%",IF(J2124&gt;=25%,"มากกว่าหรือเท่ากับ 25%",IF(J2124&gt;=35%,"มากกว่าหรือเท่ากับ 35%")))</f>
        <v>18</v>
      </c>
    </row>
    <row r="2125" s="7" customFormat="1" ht="19.15" customHeight="1">
      <c r="A2125" t="s" s="25">
        <v>2109</v>
      </c>
      <c r="B2125" s="26">
        <v>5</v>
      </c>
      <c r="C2125" s="26">
        <v>6</v>
      </c>
      <c r="D2125" t="s" s="25">
        <v>2219</v>
      </c>
      <c r="E2125" t="s" s="25">
        <v>2024</v>
      </c>
      <c r="F2125" s="56">
        <v>522</v>
      </c>
      <c r="G2125" s="26">
        <v>530</v>
      </c>
      <c r="H2125" s="18">
        <f>SUM(G2125-F2125)</f>
        <v>8</v>
      </c>
      <c r="I2125" s="19">
        <f>H2125/F2125</f>
        <v>0.0153256704980843</v>
      </c>
      <c r="J2125" s="19">
        <f>H2125/G2125</f>
        <v>0.0150943396226415</v>
      </c>
      <c r="K2125" t="s" s="21">
        <f>IF(J2125&lt;25%,"น้อยกว่า 25%",IF(J2125&gt;=25%,"มากกว่าหรือเท่ากับ 25%",IF(J2125&gt;=35%,"มากกว่าหรือเท่ากับ 35%")))</f>
        <v>18</v>
      </c>
    </row>
    <row r="2126" s="7" customFormat="1" ht="19.15" customHeight="1">
      <c r="A2126" t="s" s="25">
        <v>2109</v>
      </c>
      <c r="B2126" s="26">
        <v>5</v>
      </c>
      <c r="C2126" s="26">
        <v>9</v>
      </c>
      <c r="D2126" t="s" s="25">
        <v>2220</v>
      </c>
      <c r="E2126" t="s" s="25">
        <v>30</v>
      </c>
      <c r="F2126" s="56">
        <v>511</v>
      </c>
      <c r="G2126" s="26">
        <v>517</v>
      </c>
      <c r="H2126" s="18">
        <f>SUM(G2126-F2126)</f>
        <v>6</v>
      </c>
      <c r="I2126" s="19">
        <f>H2126/F2126</f>
        <v>0.0117416829745597</v>
      </c>
      <c r="J2126" s="19">
        <f>H2126/G2126</f>
        <v>0.011605415860735</v>
      </c>
      <c r="K2126" t="s" s="21">
        <f>IF(J2126&lt;25%,"น้อยกว่า 25%",IF(J2126&gt;=25%,"มากกว่าหรือเท่ากับ 25%",IF(J2126&gt;=35%,"มากกว่าหรือเท่ากับ 35%")))</f>
        <v>18</v>
      </c>
    </row>
    <row r="2127" s="7" customFormat="1" ht="19.15" customHeight="1">
      <c r="A2127" t="s" s="25">
        <v>2109</v>
      </c>
      <c r="B2127" s="26">
        <v>5</v>
      </c>
      <c r="C2127" s="26">
        <v>17</v>
      </c>
      <c r="D2127" t="s" s="25">
        <v>2221</v>
      </c>
      <c r="E2127" t="s" s="25">
        <v>36</v>
      </c>
      <c r="F2127" s="56">
        <v>364</v>
      </c>
      <c r="G2127" s="26">
        <v>373</v>
      </c>
      <c r="H2127" s="18">
        <f>SUM(G2127-F2127)</f>
        <v>9</v>
      </c>
      <c r="I2127" s="19">
        <f>H2127/F2127</f>
        <v>0.0247252747252747</v>
      </c>
      <c r="J2127" s="19">
        <f>H2127/G2127</f>
        <v>0.0241286863270777</v>
      </c>
      <c r="K2127" t="s" s="21">
        <f>IF(J2127&lt;25%,"น้อยกว่า 25%",IF(J2127&gt;=25%,"มากกว่าหรือเท่ากับ 25%",IF(J2127&gt;=35%,"มากกว่าหรือเท่ากับ 35%")))</f>
        <v>18</v>
      </c>
    </row>
    <row r="2128" s="7" customFormat="1" ht="19.15" customHeight="1">
      <c r="A2128" t="s" s="25">
        <v>2109</v>
      </c>
      <c r="B2128" s="26">
        <v>5</v>
      </c>
      <c r="C2128" s="26">
        <v>13</v>
      </c>
      <c r="D2128" t="s" s="25">
        <v>2222</v>
      </c>
      <c r="E2128" t="s" s="25">
        <v>48</v>
      </c>
      <c r="F2128" s="56">
        <v>330</v>
      </c>
      <c r="G2128" s="26">
        <v>331</v>
      </c>
      <c r="H2128" s="18">
        <f>SUM(G2128-F2128)</f>
        <v>1</v>
      </c>
      <c r="I2128" s="19">
        <f>H2128/F2128</f>
        <v>0.00303030303030303</v>
      </c>
      <c r="J2128" s="19">
        <f>H2128/G2128</f>
        <v>0.00302114803625378</v>
      </c>
      <c r="K2128" t="s" s="21">
        <f>IF(J2128&lt;25%,"น้อยกว่า 25%",IF(J2128&gt;=25%,"มากกว่าหรือเท่ากับ 25%",IF(J2128&gt;=35%,"มากกว่าหรือเท่ากับ 35%")))</f>
        <v>18</v>
      </c>
    </row>
    <row r="2129" s="7" customFormat="1" ht="19.15" customHeight="1">
      <c r="A2129" t="s" s="25">
        <v>2109</v>
      </c>
      <c r="B2129" s="26">
        <v>5</v>
      </c>
      <c r="C2129" s="26">
        <v>16</v>
      </c>
      <c r="D2129" t="s" s="25">
        <v>2223</v>
      </c>
      <c r="E2129" t="s" s="25">
        <v>52</v>
      </c>
      <c r="F2129" s="56">
        <v>167</v>
      </c>
      <c r="G2129" s="26">
        <v>169</v>
      </c>
      <c r="H2129" s="18">
        <f>SUM(G2129-F2129)</f>
        <v>2</v>
      </c>
      <c r="I2129" s="19">
        <f>H2129/F2129</f>
        <v>0.0119760479041916</v>
      </c>
      <c r="J2129" s="19">
        <f>H2129/G2129</f>
        <v>0.0118343195266272</v>
      </c>
      <c r="K2129" t="s" s="21">
        <f>IF(J2129&lt;25%,"น้อยกว่า 25%",IF(J2129&gt;=25%,"มากกว่าหรือเท่ากับ 25%",IF(J2129&gt;=35%,"มากกว่าหรือเท่ากับ 35%")))</f>
        <v>18</v>
      </c>
    </row>
    <row r="2130" s="7" customFormat="1" ht="19.15" customHeight="1">
      <c r="A2130" t="s" s="25">
        <v>2109</v>
      </c>
      <c r="B2130" s="26">
        <v>5</v>
      </c>
      <c r="C2130" s="26">
        <v>20</v>
      </c>
      <c r="D2130" t="s" s="25">
        <v>2224</v>
      </c>
      <c r="E2130" t="s" s="25">
        <v>72</v>
      </c>
      <c r="F2130" s="56">
        <v>109</v>
      </c>
      <c r="G2130" s="26">
        <v>109</v>
      </c>
      <c r="H2130" s="18">
        <f>SUM(G2130-F2130)</f>
        <v>0</v>
      </c>
      <c r="I2130" s="19">
        <f>H2130/F2130</f>
        <v>0</v>
      </c>
      <c r="J2130" s="19">
        <f>H2130/G2130</f>
        <v>0</v>
      </c>
      <c r="K2130" t="s" s="21">
        <f>IF(J2130&lt;25%,"น้อยกว่า 25%",IF(J2130&gt;=25%,"มากกว่าหรือเท่ากับ 25%",IF(J2130&gt;=35%,"มากกว่าหรือเท่ากับ 35%")))</f>
        <v>18</v>
      </c>
    </row>
    <row r="2131" s="7" customFormat="1" ht="19.15" customHeight="1">
      <c r="A2131" t="s" s="25">
        <v>2109</v>
      </c>
      <c r="B2131" s="26">
        <v>5</v>
      </c>
      <c r="C2131" s="26">
        <v>26</v>
      </c>
      <c r="D2131" t="s" s="25">
        <v>2225</v>
      </c>
      <c r="E2131" t="s" s="25">
        <v>68</v>
      </c>
      <c r="F2131" s="56">
        <v>102</v>
      </c>
      <c r="G2131" s="26">
        <v>103</v>
      </c>
      <c r="H2131" s="18">
        <f>SUM(G2131-F2131)</f>
        <v>1</v>
      </c>
      <c r="I2131" s="19">
        <f>H2131/F2131</f>
        <v>0.009803921568627451</v>
      </c>
      <c r="J2131" s="19">
        <f>H2131/G2131</f>
        <v>0.009708737864077671</v>
      </c>
      <c r="K2131" t="s" s="21">
        <f>IF(J2131&lt;25%,"น้อยกว่า 25%",IF(J2131&gt;=25%,"มากกว่าหรือเท่ากับ 25%",IF(J2131&gt;=35%,"มากกว่าหรือเท่ากับ 35%")))</f>
        <v>18</v>
      </c>
    </row>
    <row r="2132" s="7" customFormat="1" ht="19.15" customHeight="1">
      <c r="A2132" t="s" s="25">
        <v>2109</v>
      </c>
      <c r="B2132" s="26">
        <v>5</v>
      </c>
      <c r="C2132" s="26">
        <v>23</v>
      </c>
      <c r="D2132" t="s" s="25">
        <v>2226</v>
      </c>
      <c r="E2132" t="s" s="25">
        <v>155</v>
      </c>
      <c r="F2132" s="56">
        <v>100</v>
      </c>
      <c r="G2132" s="26">
        <v>100</v>
      </c>
      <c r="H2132" s="18">
        <f>SUM(G2132-F2132)</f>
        <v>0</v>
      </c>
      <c r="I2132" s="19">
        <f>H2132/F2132</f>
        <v>0</v>
      </c>
      <c r="J2132" s="19">
        <f>H2132/G2132</f>
        <v>0</v>
      </c>
      <c r="K2132" t="s" s="21">
        <f>IF(J2132&lt;25%,"น้อยกว่า 25%",IF(J2132&gt;=25%,"มากกว่าหรือเท่ากับ 25%",IF(J2132&gt;=35%,"มากกว่าหรือเท่ากับ 35%")))</f>
        <v>18</v>
      </c>
    </row>
    <row r="2133" s="7" customFormat="1" ht="19.15" customHeight="1">
      <c r="A2133" t="s" s="25">
        <v>2109</v>
      </c>
      <c r="B2133" s="26">
        <v>5</v>
      </c>
      <c r="C2133" s="26">
        <v>22</v>
      </c>
      <c r="D2133" t="s" s="25">
        <v>2227</v>
      </c>
      <c r="E2133" t="s" s="25">
        <v>1122</v>
      </c>
      <c r="F2133" s="56">
        <v>77</v>
      </c>
      <c r="G2133" s="26">
        <v>79</v>
      </c>
      <c r="H2133" s="18">
        <f>SUM(G2133-F2133)</f>
        <v>2</v>
      </c>
      <c r="I2133" s="19">
        <f>H2133/F2133</f>
        <v>0.025974025974026</v>
      </c>
      <c r="J2133" s="19">
        <f>H2133/G2133</f>
        <v>0.0253164556962025</v>
      </c>
      <c r="K2133" t="s" s="21">
        <f>IF(J2133&lt;25%,"น้อยกว่า 25%",IF(J2133&gt;=25%,"มากกว่าหรือเท่ากับ 25%",IF(J2133&gt;=35%,"มากกว่าหรือเท่ากับ 35%")))</f>
        <v>18</v>
      </c>
    </row>
    <row r="2134" s="7" customFormat="1" ht="19.15" customHeight="1">
      <c r="A2134" t="s" s="25">
        <v>2109</v>
      </c>
      <c r="B2134" s="26">
        <v>5</v>
      </c>
      <c r="C2134" s="26">
        <v>24</v>
      </c>
      <c r="D2134" t="s" s="25">
        <v>2228</v>
      </c>
      <c r="E2134" t="s" s="25">
        <v>281</v>
      </c>
      <c r="F2134" s="56">
        <v>74</v>
      </c>
      <c r="G2134" s="26">
        <v>78</v>
      </c>
      <c r="H2134" s="18">
        <f>SUM(G2134-F2134)</f>
        <v>4</v>
      </c>
      <c r="I2134" s="19">
        <f>H2134/F2134</f>
        <v>0.0540540540540541</v>
      </c>
      <c r="J2134" s="19">
        <f>H2134/G2134</f>
        <v>0.0512820512820513</v>
      </c>
      <c r="K2134" t="s" s="21">
        <f>IF(J2134&lt;25%,"น้อยกว่า 25%",IF(J2134&gt;=25%,"มากกว่าหรือเท่ากับ 25%",IF(J2134&gt;=35%,"มากกว่าหรือเท่ากับ 35%")))</f>
        <v>18</v>
      </c>
    </row>
    <row r="2135" s="7" customFormat="1" ht="19.15" customHeight="1">
      <c r="A2135" t="s" s="25">
        <v>2109</v>
      </c>
      <c r="B2135" s="26">
        <v>5</v>
      </c>
      <c r="C2135" s="26">
        <v>12</v>
      </c>
      <c r="D2135" t="s" s="25">
        <v>2229</v>
      </c>
      <c r="E2135" t="s" s="25">
        <v>44</v>
      </c>
      <c r="F2135" s="56">
        <v>74</v>
      </c>
      <c r="G2135" s="26">
        <v>76</v>
      </c>
      <c r="H2135" s="18">
        <f>SUM(G2135-F2135)</f>
        <v>2</v>
      </c>
      <c r="I2135" s="19">
        <f>H2135/F2135</f>
        <v>0.027027027027027</v>
      </c>
      <c r="J2135" s="19">
        <f>H2135/G2135</f>
        <v>0.0263157894736842</v>
      </c>
      <c r="K2135" t="s" s="21">
        <f>IF(J2135&lt;25%,"น้อยกว่า 25%",IF(J2135&gt;=25%,"มากกว่าหรือเท่ากับ 25%",IF(J2135&gt;=35%,"มากกว่าหรือเท่ากับ 35%")))</f>
        <v>18</v>
      </c>
    </row>
    <row r="2136" s="7" customFormat="1" ht="19.15" customHeight="1">
      <c r="A2136" t="s" s="25">
        <v>2109</v>
      </c>
      <c r="B2136" s="26">
        <v>5</v>
      </c>
      <c r="C2136" s="26">
        <v>19</v>
      </c>
      <c r="D2136" t="s" s="25">
        <v>2230</v>
      </c>
      <c r="E2136" t="s" s="25">
        <v>147</v>
      </c>
      <c r="F2136" s="56">
        <v>60</v>
      </c>
      <c r="G2136" s="26">
        <v>61</v>
      </c>
      <c r="H2136" s="18">
        <f>SUM(G2136-F2136)</f>
        <v>1</v>
      </c>
      <c r="I2136" s="19">
        <f>H2136/F2136</f>
        <v>0.0166666666666667</v>
      </c>
      <c r="J2136" s="19">
        <f>H2136/G2136</f>
        <v>0.0163934426229508</v>
      </c>
      <c r="K2136" t="s" s="21">
        <f>IF(J2136&lt;25%,"น้อยกว่า 25%",IF(J2136&gt;=25%,"มากกว่าหรือเท่ากับ 25%",IF(J2136&gt;=35%,"มากกว่าหรือเท่ากับ 35%")))</f>
        <v>18</v>
      </c>
    </row>
    <row r="2137" s="7" customFormat="1" ht="19.15" customHeight="1">
      <c r="A2137" t="s" s="25">
        <v>2109</v>
      </c>
      <c r="B2137" s="26">
        <v>5</v>
      </c>
      <c r="C2137" s="26">
        <v>11</v>
      </c>
      <c r="D2137" t="s" s="25">
        <v>2231</v>
      </c>
      <c r="E2137" t="s" s="25">
        <v>66</v>
      </c>
      <c r="F2137" s="56">
        <v>53</v>
      </c>
      <c r="G2137" s="26">
        <v>54</v>
      </c>
      <c r="H2137" s="18">
        <f>SUM(G2137-F2137)</f>
        <v>1</v>
      </c>
      <c r="I2137" s="19">
        <f>H2137/F2137</f>
        <v>0.0188679245283019</v>
      </c>
      <c r="J2137" s="19">
        <f>H2137/G2137</f>
        <v>0.0185185185185185</v>
      </c>
      <c r="K2137" t="s" s="21">
        <f>IF(J2137&lt;25%,"น้อยกว่า 25%",IF(J2137&gt;=25%,"มากกว่าหรือเท่ากับ 25%",IF(J2137&gt;=35%,"มากกว่าหรือเท่ากับ 35%")))</f>
        <v>18</v>
      </c>
    </row>
    <row r="2138" s="7" customFormat="1" ht="19.15" customHeight="1">
      <c r="A2138" t="s" s="16">
        <v>2109</v>
      </c>
      <c r="B2138" s="17">
        <v>6</v>
      </c>
      <c r="C2138" s="17">
        <v>5</v>
      </c>
      <c r="D2138" t="s" s="16">
        <v>2232</v>
      </c>
      <c r="E2138" t="s" s="16">
        <v>22</v>
      </c>
      <c r="F2138" s="55">
        <v>36810</v>
      </c>
      <c r="G2138" s="17">
        <v>39189</v>
      </c>
      <c r="H2138" s="18">
        <f>SUM(G2138-F2138)</f>
        <v>2379</v>
      </c>
      <c r="I2138" s="19">
        <f>H2138/F2138</f>
        <v>0.06462917685411571</v>
      </c>
      <c r="J2138" s="19">
        <f>H2138/G2138</f>
        <v>0.0607058103039118</v>
      </c>
      <c r="K2138" t="s" s="21">
        <f>IF(J2138&lt;25%,"น้อยกว่า 25%",IF(J2138&gt;=25%,"มากกว่าหรือเท่ากับ 25%",IF(J2138&gt;=35%,"มากกว่าหรือเท่ากับ 35%")))</f>
        <v>18</v>
      </c>
    </row>
    <row r="2139" s="7" customFormat="1" ht="19.15" customHeight="1">
      <c r="A2139" t="s" s="16">
        <v>2109</v>
      </c>
      <c r="B2139" s="17">
        <v>6</v>
      </c>
      <c r="C2139" s="17">
        <v>4</v>
      </c>
      <c r="D2139" t="s" s="16">
        <v>2233</v>
      </c>
      <c r="E2139" t="s" s="16">
        <v>20</v>
      </c>
      <c r="F2139" s="55">
        <v>32285</v>
      </c>
      <c r="G2139" s="17">
        <v>33440</v>
      </c>
      <c r="H2139" s="18">
        <f>SUM(G2139-F2139)</f>
        <v>1155</v>
      </c>
      <c r="I2139" s="19">
        <f>H2139/F2139</f>
        <v>0.0357751277683135</v>
      </c>
      <c r="J2139" s="19">
        <f>H2139/G2139</f>
        <v>0.0345394736842105</v>
      </c>
      <c r="K2139" t="s" s="21">
        <f>IF(J2139&lt;25%,"น้อยกว่า 25%",IF(J2139&gt;=25%,"มากกว่าหรือเท่ากับ 25%",IF(J2139&gt;=35%,"มากกว่าหรือเท่ากับ 35%")))</f>
        <v>18</v>
      </c>
    </row>
    <row r="2140" s="7" customFormat="1" ht="19.15" customHeight="1">
      <c r="A2140" t="s" s="16">
        <v>2109</v>
      </c>
      <c r="B2140" s="17">
        <v>6</v>
      </c>
      <c r="C2140" s="17">
        <v>6</v>
      </c>
      <c r="D2140" t="s" s="16">
        <v>2234</v>
      </c>
      <c r="E2140" t="s" s="16">
        <v>28</v>
      </c>
      <c r="F2140" s="55">
        <v>6830</v>
      </c>
      <c r="G2140" s="17">
        <v>7155</v>
      </c>
      <c r="H2140" s="18">
        <f>SUM(G2140-F2140)</f>
        <v>325</v>
      </c>
      <c r="I2140" s="19">
        <f>H2140/F2140</f>
        <v>0.0475841874084919</v>
      </c>
      <c r="J2140" s="19">
        <f>H2140/G2140</f>
        <v>0.0454227812718379</v>
      </c>
      <c r="K2140" t="s" s="21">
        <f>IF(J2140&lt;25%,"น้อยกว่า 25%",IF(J2140&gt;=25%,"มากกว่าหรือเท่ากับ 25%",IF(J2140&gt;=35%,"มากกว่าหรือเท่ากับ 35%")))</f>
        <v>18</v>
      </c>
    </row>
    <row r="2141" s="7" customFormat="1" ht="19.15" customHeight="1">
      <c r="A2141" t="s" s="16">
        <v>2109</v>
      </c>
      <c r="B2141" s="17">
        <v>6</v>
      </c>
      <c r="C2141" s="17">
        <v>2</v>
      </c>
      <c r="D2141" t="s" s="16">
        <v>2235</v>
      </c>
      <c r="E2141" t="s" s="16">
        <v>17</v>
      </c>
      <c r="F2141" s="55">
        <v>6327</v>
      </c>
      <c r="G2141" s="17">
        <v>6582</v>
      </c>
      <c r="H2141" s="18">
        <f>SUM(G2141-F2141)</f>
        <v>255</v>
      </c>
      <c r="I2141" s="19">
        <f>H2141/F2141</f>
        <v>0.0403034613560929</v>
      </c>
      <c r="J2141" s="19">
        <f>H2141/G2141</f>
        <v>0.0387420237010027</v>
      </c>
      <c r="K2141" t="s" s="21">
        <f>IF(J2141&lt;25%,"น้อยกว่า 25%",IF(J2141&gt;=25%,"มากกว่าหรือเท่ากับ 25%",IF(J2141&gt;=35%,"มากกว่าหรือเท่ากับ 35%")))</f>
        <v>18</v>
      </c>
    </row>
    <row r="2142" s="7" customFormat="1" ht="19.15" customHeight="1">
      <c r="A2142" t="s" s="16">
        <v>2109</v>
      </c>
      <c r="B2142" s="17">
        <v>6</v>
      </c>
      <c r="C2142" s="17">
        <v>1</v>
      </c>
      <c r="D2142" t="s" s="16">
        <v>2236</v>
      </c>
      <c r="E2142" t="s" s="16">
        <v>26</v>
      </c>
      <c r="F2142" s="55">
        <v>4199</v>
      </c>
      <c r="G2142" s="17">
        <v>4345</v>
      </c>
      <c r="H2142" s="18">
        <f>SUM(G2142-F2142)</f>
        <v>146</v>
      </c>
      <c r="I2142" s="19">
        <f>H2142/F2142</f>
        <v>0.0347701833769945</v>
      </c>
      <c r="J2142" s="19">
        <f>H2142/G2142</f>
        <v>0.0336018411967779</v>
      </c>
      <c r="K2142" t="s" s="21">
        <f>IF(J2142&lt;25%,"น้อยกว่า 25%",IF(J2142&gt;=25%,"มากกว่าหรือเท่ากับ 25%",IF(J2142&gt;=35%,"มากกว่าหรือเท่ากับ 35%")))</f>
        <v>18</v>
      </c>
    </row>
    <row r="2143" s="7" customFormat="1" ht="19.15" customHeight="1">
      <c r="A2143" t="s" s="16">
        <v>2109</v>
      </c>
      <c r="B2143" s="17">
        <v>6</v>
      </c>
      <c r="C2143" s="17">
        <v>16</v>
      </c>
      <c r="D2143" t="s" s="16">
        <v>2237</v>
      </c>
      <c r="E2143" t="s" s="16">
        <v>34</v>
      </c>
      <c r="F2143" s="55">
        <v>2818</v>
      </c>
      <c r="G2143" s="17">
        <v>2933</v>
      </c>
      <c r="H2143" s="18">
        <f>SUM(G2143-F2143)</f>
        <v>115</v>
      </c>
      <c r="I2143" s="19">
        <f>H2143/F2143</f>
        <v>0.0408090844570617</v>
      </c>
      <c r="J2143" s="19">
        <f>H2143/G2143</f>
        <v>0.0392090010228435</v>
      </c>
      <c r="K2143" t="s" s="21">
        <f>IF(J2143&lt;25%,"น้อยกว่า 25%",IF(J2143&gt;=25%,"มากกว่าหรือเท่ากับ 25%",IF(J2143&gt;=35%,"มากกว่าหรือเท่ากับ 35%")))</f>
        <v>18</v>
      </c>
    </row>
    <row r="2144" s="7" customFormat="1" ht="19.15" customHeight="1">
      <c r="A2144" t="s" s="16">
        <v>2109</v>
      </c>
      <c r="B2144" s="17">
        <v>6</v>
      </c>
      <c r="C2144" s="17">
        <v>3</v>
      </c>
      <c r="D2144" t="s" s="16">
        <v>2238</v>
      </c>
      <c r="E2144" t="s" s="16">
        <v>30</v>
      </c>
      <c r="F2144" s="55">
        <v>691</v>
      </c>
      <c r="G2144" s="17">
        <v>719</v>
      </c>
      <c r="H2144" s="18">
        <f>SUM(G2144-F2144)</f>
        <v>28</v>
      </c>
      <c r="I2144" s="19">
        <f>H2144/F2144</f>
        <v>0.040520984081042</v>
      </c>
      <c r="J2144" s="19">
        <f>H2144/G2144</f>
        <v>0.0389429763560501</v>
      </c>
      <c r="K2144" t="s" s="21">
        <f>IF(J2144&lt;25%,"น้อยกว่า 25%",IF(J2144&gt;=25%,"มากกว่าหรือเท่ากับ 25%",IF(J2144&gt;=35%,"มากกว่าหรือเท่ากับ 35%")))</f>
        <v>18</v>
      </c>
    </row>
    <row r="2145" s="7" customFormat="1" ht="19.15" customHeight="1">
      <c r="A2145" t="s" s="16">
        <v>2109</v>
      </c>
      <c r="B2145" s="17">
        <v>6</v>
      </c>
      <c r="C2145" s="17">
        <v>18</v>
      </c>
      <c r="D2145" t="s" s="16">
        <v>2239</v>
      </c>
      <c r="E2145" t="s" s="16">
        <v>62</v>
      </c>
      <c r="F2145" s="55">
        <v>541</v>
      </c>
      <c r="G2145" s="17">
        <v>580</v>
      </c>
      <c r="H2145" s="18">
        <f>SUM(G2145-F2145)</f>
        <v>39</v>
      </c>
      <c r="I2145" s="19">
        <f>H2145/F2145</f>
        <v>0.07208872458410349</v>
      </c>
      <c r="J2145" s="19">
        <f>H2145/G2145</f>
        <v>0.0672413793103448</v>
      </c>
      <c r="K2145" t="s" s="21">
        <f>IF(J2145&lt;25%,"น้อยกว่า 25%",IF(J2145&gt;=25%,"มากกว่าหรือเท่ากับ 25%",IF(J2145&gt;=35%,"มากกว่าหรือเท่ากับ 35%")))</f>
        <v>18</v>
      </c>
    </row>
    <row r="2146" s="7" customFormat="1" ht="19.15" customHeight="1">
      <c r="A2146" t="s" s="16">
        <v>2109</v>
      </c>
      <c r="B2146" s="17">
        <v>6</v>
      </c>
      <c r="C2146" s="17">
        <v>9</v>
      </c>
      <c r="D2146" t="s" s="16">
        <v>2240</v>
      </c>
      <c r="E2146" t="s" s="16">
        <v>2024</v>
      </c>
      <c r="F2146" s="55">
        <v>346</v>
      </c>
      <c r="G2146" s="17">
        <v>414</v>
      </c>
      <c r="H2146" s="18">
        <f>SUM(G2146-F2146)</f>
        <v>68</v>
      </c>
      <c r="I2146" s="19">
        <f>H2146/F2146</f>
        <v>0.196531791907514</v>
      </c>
      <c r="J2146" s="19">
        <f>H2146/G2146</f>
        <v>0.164251207729469</v>
      </c>
      <c r="K2146" t="s" s="21">
        <f>IF(J2146&lt;25%,"น้อยกว่า 25%",IF(J2146&gt;=25%,"มากกว่าหรือเท่ากับ 25%",IF(J2146&gt;=35%,"มากกว่าหรือเท่ากับ 35%")))</f>
        <v>18</v>
      </c>
    </row>
    <row r="2147" s="7" customFormat="1" ht="19.15" customHeight="1">
      <c r="A2147" t="s" s="16">
        <v>2109</v>
      </c>
      <c r="B2147" s="17">
        <v>6</v>
      </c>
      <c r="C2147" s="17">
        <v>19</v>
      </c>
      <c r="D2147" t="s" s="16">
        <v>2241</v>
      </c>
      <c r="E2147" t="s" s="16">
        <v>281</v>
      </c>
      <c r="F2147" s="55">
        <v>334</v>
      </c>
      <c r="G2147" s="17">
        <v>362</v>
      </c>
      <c r="H2147" s="18">
        <f>SUM(G2147-F2147)</f>
        <v>28</v>
      </c>
      <c r="I2147" s="19">
        <f>H2147/F2147</f>
        <v>0.0838323353293413</v>
      </c>
      <c r="J2147" s="19">
        <f>H2147/G2147</f>
        <v>0.0773480662983425</v>
      </c>
      <c r="K2147" t="s" s="21">
        <f>IF(J2147&lt;25%,"น้อยกว่า 25%",IF(J2147&gt;=25%,"มากกว่าหรือเท่ากับ 25%",IF(J2147&gt;=35%,"มากกว่าหรือเท่ากับ 35%")))</f>
        <v>18</v>
      </c>
    </row>
    <row r="2148" s="7" customFormat="1" ht="19.15" customHeight="1">
      <c r="A2148" t="s" s="16">
        <v>2109</v>
      </c>
      <c r="B2148" s="17">
        <v>6</v>
      </c>
      <c r="C2148" s="17">
        <v>10</v>
      </c>
      <c r="D2148" t="s" s="16">
        <v>2242</v>
      </c>
      <c r="E2148" t="s" s="16">
        <v>101</v>
      </c>
      <c r="F2148" s="55">
        <v>323</v>
      </c>
      <c r="G2148" s="17">
        <v>345</v>
      </c>
      <c r="H2148" s="18">
        <f>SUM(G2148-F2148)</f>
        <v>22</v>
      </c>
      <c r="I2148" s="19">
        <f>H2148/F2148</f>
        <v>0.0681114551083591</v>
      </c>
      <c r="J2148" s="19">
        <f>H2148/G2148</f>
        <v>0.063768115942029</v>
      </c>
      <c r="K2148" t="s" s="21">
        <f>IF(J2148&lt;25%,"น้อยกว่า 25%",IF(J2148&gt;=25%,"มากกว่าหรือเท่ากับ 25%",IF(J2148&gt;=35%,"มากกว่าหรือเท่ากับ 35%")))</f>
        <v>18</v>
      </c>
    </row>
    <row r="2149" s="7" customFormat="1" ht="19.15" customHeight="1">
      <c r="A2149" t="s" s="16">
        <v>2109</v>
      </c>
      <c r="B2149" s="17">
        <v>6</v>
      </c>
      <c r="C2149" s="17">
        <v>24</v>
      </c>
      <c r="D2149" t="s" s="16">
        <v>2243</v>
      </c>
      <c r="E2149" t="s" s="16">
        <v>52</v>
      </c>
      <c r="F2149" s="55">
        <v>277</v>
      </c>
      <c r="G2149" s="17">
        <v>292</v>
      </c>
      <c r="H2149" s="18">
        <f>SUM(G2149-F2149)</f>
        <v>15</v>
      </c>
      <c r="I2149" s="19">
        <f>H2149/F2149</f>
        <v>0.0541516245487365</v>
      </c>
      <c r="J2149" s="19">
        <f>H2149/G2149</f>
        <v>0.0513698630136986</v>
      </c>
      <c r="K2149" t="s" s="21">
        <f>IF(J2149&lt;25%,"น้อยกว่า 25%",IF(J2149&gt;=25%,"มากกว่าหรือเท่ากับ 25%",IF(J2149&gt;=35%,"มากกว่าหรือเท่ากับ 35%")))</f>
        <v>18</v>
      </c>
    </row>
    <row r="2150" s="7" customFormat="1" ht="19.15" customHeight="1">
      <c r="A2150" t="s" s="16">
        <v>2109</v>
      </c>
      <c r="B2150" s="17">
        <v>6</v>
      </c>
      <c r="C2150" s="17">
        <v>17</v>
      </c>
      <c r="D2150" t="s" s="16">
        <v>2244</v>
      </c>
      <c r="E2150" t="s" s="16">
        <v>36</v>
      </c>
      <c r="F2150" s="55">
        <v>206</v>
      </c>
      <c r="G2150" s="17">
        <v>212</v>
      </c>
      <c r="H2150" s="18">
        <f>SUM(G2150-F2150)</f>
        <v>6</v>
      </c>
      <c r="I2150" s="19">
        <f>H2150/F2150</f>
        <v>0.029126213592233</v>
      </c>
      <c r="J2150" s="19">
        <f>H2150/G2150</f>
        <v>0.0283018867924528</v>
      </c>
      <c r="K2150" t="s" s="21">
        <f>IF(J2150&lt;25%,"น้อยกว่า 25%",IF(J2150&gt;=25%,"มากกว่าหรือเท่ากับ 25%",IF(J2150&gt;=35%,"มากกว่าหรือเท่ากับ 35%")))</f>
        <v>18</v>
      </c>
    </row>
    <row r="2151" s="7" customFormat="1" ht="19.15" customHeight="1">
      <c r="A2151" t="s" s="16">
        <v>2109</v>
      </c>
      <c r="B2151" s="17">
        <v>6</v>
      </c>
      <c r="C2151" s="17">
        <v>13</v>
      </c>
      <c r="D2151" t="s" s="16">
        <v>2245</v>
      </c>
      <c r="E2151" t="s" s="16">
        <v>48</v>
      </c>
      <c r="F2151" s="55">
        <v>151</v>
      </c>
      <c r="G2151" s="17">
        <v>157</v>
      </c>
      <c r="H2151" s="18">
        <f>SUM(G2151-F2151)</f>
        <v>6</v>
      </c>
      <c r="I2151" s="19">
        <f>H2151/F2151</f>
        <v>0.0397350993377483</v>
      </c>
      <c r="J2151" s="19">
        <f>H2151/G2151</f>
        <v>0.0382165605095541</v>
      </c>
      <c r="K2151" t="s" s="21">
        <f>IF(J2151&lt;25%,"น้อยกว่า 25%",IF(J2151&gt;=25%,"มากกว่าหรือเท่ากับ 25%",IF(J2151&gt;=35%,"มากกว่าหรือเท่ากับ 35%")))</f>
        <v>18</v>
      </c>
    </row>
    <row r="2152" s="7" customFormat="1" ht="19.15" customHeight="1">
      <c r="A2152" t="s" s="16">
        <v>2109</v>
      </c>
      <c r="B2152" s="17">
        <v>6</v>
      </c>
      <c r="C2152" s="17">
        <v>27</v>
      </c>
      <c r="D2152" t="s" s="16">
        <v>2246</v>
      </c>
      <c r="E2152" t="s" s="16">
        <v>1224</v>
      </c>
      <c r="F2152" s="55">
        <v>110</v>
      </c>
      <c r="G2152" s="17">
        <v>118</v>
      </c>
      <c r="H2152" s="18">
        <f>SUM(G2152-F2152)</f>
        <v>8</v>
      </c>
      <c r="I2152" s="19">
        <f>H2152/F2152</f>
        <v>0.0727272727272727</v>
      </c>
      <c r="J2152" s="19">
        <f>H2152/G2152</f>
        <v>0.0677966101694915</v>
      </c>
      <c r="K2152" t="s" s="21">
        <f>IF(J2152&lt;25%,"น้อยกว่า 25%",IF(J2152&gt;=25%,"มากกว่าหรือเท่ากับ 25%",IF(J2152&gt;=35%,"มากกว่าหรือเท่ากับ 35%")))</f>
        <v>18</v>
      </c>
    </row>
    <row r="2153" s="7" customFormat="1" ht="19.15" customHeight="1">
      <c r="A2153" t="s" s="16">
        <v>2109</v>
      </c>
      <c r="B2153" s="17">
        <v>6</v>
      </c>
      <c r="C2153" s="17">
        <v>11</v>
      </c>
      <c r="D2153" t="s" s="16">
        <v>2247</v>
      </c>
      <c r="E2153" t="s" s="16">
        <v>66</v>
      </c>
      <c r="F2153" s="55">
        <v>102</v>
      </c>
      <c r="G2153" s="17">
        <v>107</v>
      </c>
      <c r="H2153" s="18">
        <f>SUM(G2153-F2153)</f>
        <v>5</v>
      </c>
      <c r="I2153" s="19">
        <f>H2153/F2153</f>
        <v>0.0490196078431373</v>
      </c>
      <c r="J2153" s="19">
        <f>H2153/G2153</f>
        <v>0.0467289719626168</v>
      </c>
      <c r="K2153" t="s" s="21">
        <f>IF(J2153&lt;25%,"น้อยกว่า 25%",IF(J2153&gt;=25%,"มากกว่าหรือเท่ากับ 25%",IF(J2153&gt;=35%,"มากกว่าหรือเท่ากับ 35%")))</f>
        <v>18</v>
      </c>
    </row>
    <row r="2154" s="7" customFormat="1" ht="19.15" customHeight="1">
      <c r="A2154" t="s" s="16">
        <v>2109</v>
      </c>
      <c r="B2154" s="17">
        <v>6</v>
      </c>
      <c r="C2154" s="17">
        <v>23</v>
      </c>
      <c r="D2154" t="s" s="16">
        <v>2248</v>
      </c>
      <c r="E2154" t="s" s="16">
        <v>173</v>
      </c>
      <c r="F2154" s="55">
        <v>102</v>
      </c>
      <c r="G2154" s="17">
        <v>104</v>
      </c>
      <c r="H2154" s="18">
        <f>SUM(G2154-F2154)</f>
        <v>2</v>
      </c>
      <c r="I2154" s="19">
        <f>H2154/F2154</f>
        <v>0.0196078431372549</v>
      </c>
      <c r="J2154" s="19">
        <f>H2154/G2154</f>
        <v>0.0192307692307692</v>
      </c>
      <c r="K2154" t="s" s="21">
        <f>IF(J2154&lt;25%,"น้อยกว่า 25%",IF(J2154&gt;=25%,"มากกว่าหรือเท่ากับ 25%",IF(J2154&gt;=35%,"มากกว่าหรือเท่ากับ 35%")))</f>
        <v>18</v>
      </c>
    </row>
    <row r="2155" s="7" customFormat="1" ht="19.15" customHeight="1">
      <c r="A2155" t="s" s="16">
        <v>2109</v>
      </c>
      <c r="B2155" s="17">
        <v>6</v>
      </c>
      <c r="C2155" s="17">
        <v>15</v>
      </c>
      <c r="D2155" t="s" s="16">
        <v>2249</v>
      </c>
      <c r="E2155" t="s" s="16">
        <v>76</v>
      </c>
      <c r="F2155" s="55">
        <v>93</v>
      </c>
      <c r="G2155" s="17">
        <v>94</v>
      </c>
      <c r="H2155" s="18">
        <f>SUM(G2155-F2155)</f>
        <v>1</v>
      </c>
      <c r="I2155" s="19">
        <f>H2155/F2155</f>
        <v>0.010752688172043</v>
      </c>
      <c r="J2155" s="19">
        <f>H2155/G2155</f>
        <v>0.0106382978723404</v>
      </c>
      <c r="K2155" t="s" s="21">
        <f>IF(J2155&lt;25%,"น้อยกว่า 25%",IF(J2155&gt;=25%,"มากกว่าหรือเท่ากับ 25%",IF(J2155&gt;=35%,"มากกว่าหรือเท่ากับ 35%")))</f>
        <v>18</v>
      </c>
    </row>
    <row r="2156" s="7" customFormat="1" ht="19.15" customHeight="1">
      <c r="A2156" t="s" s="16">
        <v>2109</v>
      </c>
      <c r="B2156" s="17">
        <v>6</v>
      </c>
      <c r="C2156" s="17">
        <v>7</v>
      </c>
      <c r="D2156" t="s" s="16">
        <v>2250</v>
      </c>
      <c r="E2156" t="s" s="16">
        <v>44</v>
      </c>
      <c r="F2156" s="55">
        <v>86</v>
      </c>
      <c r="G2156" s="17">
        <v>89</v>
      </c>
      <c r="H2156" s="18">
        <f>SUM(G2156-F2156)</f>
        <v>3</v>
      </c>
      <c r="I2156" s="19">
        <f>H2156/F2156</f>
        <v>0.0348837209302326</v>
      </c>
      <c r="J2156" s="19">
        <f>H2156/G2156</f>
        <v>0.0337078651685393</v>
      </c>
      <c r="K2156" t="s" s="21">
        <f>IF(J2156&lt;25%,"น้อยกว่า 25%",IF(J2156&gt;=25%,"มากกว่าหรือเท่ากับ 25%",IF(J2156&gt;=35%,"มากกว่าหรือเท่ากับ 35%")))</f>
        <v>18</v>
      </c>
    </row>
    <row r="2157" s="7" customFormat="1" ht="19.15" customHeight="1">
      <c r="A2157" t="s" s="16">
        <v>2109</v>
      </c>
      <c r="B2157" s="17">
        <v>6</v>
      </c>
      <c r="C2157" s="17">
        <v>22</v>
      </c>
      <c r="D2157" t="s" s="16">
        <v>2251</v>
      </c>
      <c r="E2157" t="s" s="16">
        <v>72</v>
      </c>
      <c r="F2157" s="55">
        <v>84</v>
      </c>
      <c r="G2157" s="17">
        <v>88</v>
      </c>
      <c r="H2157" s="18">
        <f>SUM(G2157-F2157)</f>
        <v>4</v>
      </c>
      <c r="I2157" s="19">
        <f>H2157/F2157</f>
        <v>0.0476190476190476</v>
      </c>
      <c r="J2157" s="19">
        <f>H2157/G2157</f>
        <v>0.0454545454545455</v>
      </c>
      <c r="K2157" t="s" s="21">
        <f>IF(J2157&lt;25%,"น้อยกว่า 25%",IF(J2157&gt;=25%,"มากกว่าหรือเท่ากับ 25%",IF(J2157&gt;=35%,"มากกว่าหรือเท่ากับ 35%")))</f>
        <v>18</v>
      </c>
    </row>
    <row r="2158" s="7" customFormat="1" ht="19.15" customHeight="1">
      <c r="A2158" t="s" s="16">
        <v>2109</v>
      </c>
      <c r="B2158" s="17">
        <v>6</v>
      </c>
      <c r="C2158" s="17">
        <v>25</v>
      </c>
      <c r="D2158" t="s" s="16">
        <v>2252</v>
      </c>
      <c r="E2158" t="s" s="16">
        <v>1122</v>
      </c>
      <c r="F2158" s="55">
        <v>75</v>
      </c>
      <c r="G2158" s="17">
        <v>75</v>
      </c>
      <c r="H2158" s="18">
        <f>SUM(G2158-F2158)</f>
        <v>0</v>
      </c>
      <c r="I2158" s="19">
        <f>H2158/F2158</f>
        <v>0</v>
      </c>
      <c r="J2158" s="19">
        <f>H2158/G2158</f>
        <v>0</v>
      </c>
      <c r="K2158" t="s" s="21">
        <f>IF(J2158&lt;25%,"น้อยกว่า 25%",IF(J2158&gt;=25%,"มากกว่าหรือเท่ากับ 25%",IF(J2158&gt;=35%,"มากกว่าหรือเท่ากับ 35%")))</f>
        <v>18</v>
      </c>
    </row>
    <row r="2159" s="7" customFormat="1" ht="19.15" customHeight="1">
      <c r="A2159" t="s" s="16">
        <v>2109</v>
      </c>
      <c r="B2159" s="17">
        <v>6</v>
      </c>
      <c r="C2159" s="17">
        <v>21</v>
      </c>
      <c r="D2159" t="s" s="16">
        <v>2253</v>
      </c>
      <c r="E2159" t="s" s="16">
        <v>103</v>
      </c>
      <c r="F2159" s="55">
        <v>65</v>
      </c>
      <c r="G2159" s="17">
        <v>66</v>
      </c>
      <c r="H2159" s="18">
        <f>SUM(G2159-F2159)</f>
        <v>1</v>
      </c>
      <c r="I2159" s="19">
        <f>H2159/F2159</f>
        <v>0.0153846153846154</v>
      </c>
      <c r="J2159" s="19">
        <f>H2159/G2159</f>
        <v>0.0151515151515152</v>
      </c>
      <c r="K2159" t="s" s="21">
        <f>IF(J2159&lt;25%,"น้อยกว่า 25%",IF(J2159&gt;=25%,"มากกว่าหรือเท่ากับ 25%",IF(J2159&gt;=35%,"มากกว่าหรือเท่ากับ 35%")))</f>
        <v>18</v>
      </c>
    </row>
    <row r="2160" s="7" customFormat="1" ht="19.15" customHeight="1">
      <c r="A2160" t="s" s="16">
        <v>2109</v>
      </c>
      <c r="B2160" s="17">
        <v>6</v>
      </c>
      <c r="C2160" s="17">
        <v>29</v>
      </c>
      <c r="D2160" t="s" s="16">
        <v>2254</v>
      </c>
      <c r="E2160" t="s" s="16">
        <v>153</v>
      </c>
      <c r="F2160" s="55">
        <v>53</v>
      </c>
      <c r="G2160" s="17">
        <v>61</v>
      </c>
      <c r="H2160" s="18">
        <f>SUM(G2160-F2160)</f>
        <v>8</v>
      </c>
      <c r="I2160" s="19">
        <f>H2160/F2160</f>
        <v>0.150943396226415</v>
      </c>
      <c r="J2160" s="19">
        <f>H2160/G2160</f>
        <v>0.131147540983607</v>
      </c>
      <c r="K2160" t="s" s="21">
        <f>IF(J2160&lt;25%,"น้อยกว่า 25%",IF(J2160&gt;=25%,"มากกว่าหรือเท่ากับ 25%",IF(J2160&gt;=35%,"มากกว่าหรือเท่ากับ 35%")))</f>
        <v>18</v>
      </c>
    </row>
    <row r="2161" s="7" customFormat="1" ht="19.15" customHeight="1">
      <c r="A2161" t="s" s="16">
        <v>2109</v>
      </c>
      <c r="B2161" s="17">
        <v>6</v>
      </c>
      <c r="C2161" s="17">
        <v>28</v>
      </c>
      <c r="D2161" t="s" s="16">
        <v>2255</v>
      </c>
      <c r="E2161" t="s" s="16">
        <v>68</v>
      </c>
      <c r="F2161" s="55">
        <v>46</v>
      </c>
      <c r="G2161" s="17">
        <v>49</v>
      </c>
      <c r="H2161" s="18">
        <f>SUM(G2161-F2161)</f>
        <v>3</v>
      </c>
      <c r="I2161" s="19">
        <f>H2161/F2161</f>
        <v>0.0652173913043478</v>
      </c>
      <c r="J2161" s="19">
        <f>H2161/G2161</f>
        <v>0.0612244897959184</v>
      </c>
      <c r="K2161" t="s" s="21">
        <f>IF(J2161&lt;25%,"น้อยกว่า 25%",IF(J2161&gt;=25%,"มากกว่าหรือเท่ากับ 25%",IF(J2161&gt;=35%,"มากกว่าหรือเท่ากับ 35%")))</f>
        <v>18</v>
      </c>
    </row>
    <row r="2162" s="7" customFormat="1" ht="19.15" customHeight="1">
      <c r="A2162" t="s" s="16">
        <v>2109</v>
      </c>
      <c r="B2162" s="17">
        <v>6</v>
      </c>
      <c r="C2162" s="17">
        <v>26</v>
      </c>
      <c r="D2162" t="s" s="16">
        <v>2256</v>
      </c>
      <c r="E2162" t="s" s="16">
        <v>248</v>
      </c>
      <c r="F2162" s="55">
        <v>40</v>
      </c>
      <c r="G2162" s="17">
        <v>45</v>
      </c>
      <c r="H2162" s="18">
        <f>SUM(G2162-F2162)</f>
        <v>5</v>
      </c>
      <c r="I2162" s="19">
        <f>H2162/F2162</f>
        <v>0.125</v>
      </c>
      <c r="J2162" s="19">
        <f>H2162/G2162</f>
        <v>0.111111111111111</v>
      </c>
      <c r="K2162" t="s" s="21">
        <f>IF(J2162&lt;25%,"น้อยกว่า 25%",IF(J2162&gt;=25%,"มากกว่าหรือเท่ากับ 25%",IF(J2162&gt;=35%,"มากกว่าหรือเท่ากับ 35%")))</f>
        <v>18</v>
      </c>
    </row>
    <row r="2163" s="7" customFormat="1" ht="19.15" customHeight="1">
      <c r="A2163" t="s" s="16">
        <v>2109</v>
      </c>
      <c r="B2163" s="17">
        <v>6</v>
      </c>
      <c r="C2163" s="17">
        <v>20</v>
      </c>
      <c r="D2163" t="s" s="16">
        <v>2257</v>
      </c>
      <c r="E2163" t="s" s="16">
        <v>147</v>
      </c>
      <c r="F2163" s="55">
        <v>32</v>
      </c>
      <c r="G2163" s="17">
        <v>38</v>
      </c>
      <c r="H2163" s="18">
        <f>SUM(G2163-F2163)</f>
        <v>6</v>
      </c>
      <c r="I2163" s="19">
        <f>H2163/F2163</f>
        <v>0.1875</v>
      </c>
      <c r="J2163" s="19">
        <f>H2163/G2163</f>
        <v>0.157894736842105</v>
      </c>
      <c r="K2163" t="s" s="21">
        <f>IF(J2163&lt;25%,"น้อยกว่า 25%",IF(J2163&gt;=25%,"มากกว่าหรือเท่ากับ 25%",IF(J2163&gt;=35%,"มากกว่าหรือเท่ากับ 35%")))</f>
        <v>18</v>
      </c>
    </row>
    <row r="2164" s="7" customFormat="1" ht="19.15" customHeight="1">
      <c r="A2164" t="s" s="25">
        <v>2109</v>
      </c>
      <c r="B2164" s="26">
        <v>7</v>
      </c>
      <c r="C2164" s="26">
        <v>13</v>
      </c>
      <c r="D2164" t="s" s="25">
        <v>2258</v>
      </c>
      <c r="E2164" t="s" s="25">
        <v>22</v>
      </c>
      <c r="F2164" s="56">
        <v>30160</v>
      </c>
      <c r="G2164" s="26">
        <v>31247</v>
      </c>
      <c r="H2164" s="18">
        <f>SUM(G2164-F2164)</f>
        <v>1087</v>
      </c>
      <c r="I2164" s="19">
        <f>H2164/F2164</f>
        <v>0.0360411140583554</v>
      </c>
      <c r="J2164" s="19">
        <f>H2164/G2164</f>
        <v>0.0347873395846001</v>
      </c>
      <c r="K2164" t="s" s="21">
        <f>IF(J2164&lt;25%,"น้อยกว่า 25%",IF(J2164&gt;=25%,"มากกว่าหรือเท่ากับ 25%",IF(J2164&gt;=35%,"มากกว่าหรือเท่ากับ 35%")))</f>
        <v>18</v>
      </c>
    </row>
    <row r="2165" s="7" customFormat="1" ht="19.15" customHeight="1">
      <c r="A2165" t="s" s="25">
        <v>2109</v>
      </c>
      <c r="B2165" s="26">
        <v>7</v>
      </c>
      <c r="C2165" s="26">
        <v>6</v>
      </c>
      <c r="D2165" t="s" s="25">
        <v>2259</v>
      </c>
      <c r="E2165" t="s" s="25">
        <v>20</v>
      </c>
      <c r="F2165" s="56">
        <v>27380</v>
      </c>
      <c r="G2165" s="26">
        <v>28001</v>
      </c>
      <c r="H2165" s="18">
        <f>SUM(G2165-F2165)</f>
        <v>621</v>
      </c>
      <c r="I2165" s="19">
        <f>H2165/F2165</f>
        <v>0.0226807888970051</v>
      </c>
      <c r="J2165" s="19">
        <f>H2165/G2165</f>
        <v>0.0221777793650227</v>
      </c>
      <c r="K2165" t="s" s="21">
        <f>IF(J2165&lt;25%,"น้อยกว่า 25%",IF(J2165&gt;=25%,"มากกว่าหรือเท่ากับ 25%",IF(J2165&gt;=35%,"มากกว่าหรือเท่ากับ 35%")))</f>
        <v>18</v>
      </c>
    </row>
    <row r="2166" s="7" customFormat="1" ht="19.15" customHeight="1">
      <c r="A2166" t="s" s="25">
        <v>2109</v>
      </c>
      <c r="B2166" s="26">
        <v>7</v>
      </c>
      <c r="C2166" s="26">
        <v>5</v>
      </c>
      <c r="D2166" t="s" s="25">
        <v>2260</v>
      </c>
      <c r="E2166" t="s" s="25">
        <v>28</v>
      </c>
      <c r="F2166" s="56">
        <v>7350</v>
      </c>
      <c r="G2166" s="26">
        <v>7708</v>
      </c>
      <c r="H2166" s="18">
        <f>SUM(G2166-F2166)</f>
        <v>358</v>
      </c>
      <c r="I2166" s="19">
        <f>H2166/F2166</f>
        <v>0.0487074829931973</v>
      </c>
      <c r="J2166" s="19">
        <f>H2166/G2166</f>
        <v>0.0464452516865594</v>
      </c>
      <c r="K2166" t="s" s="21">
        <f>IF(J2166&lt;25%,"น้อยกว่า 25%",IF(J2166&gt;=25%,"มากกว่าหรือเท่ากับ 25%",IF(J2166&gt;=35%,"มากกว่าหรือเท่ากับ 35%")))</f>
        <v>18</v>
      </c>
    </row>
    <row r="2167" s="7" customFormat="1" ht="19.15" customHeight="1">
      <c r="A2167" t="s" s="25">
        <v>2109</v>
      </c>
      <c r="B2167" s="26">
        <v>7</v>
      </c>
      <c r="C2167" s="26">
        <v>11</v>
      </c>
      <c r="D2167" t="s" s="25">
        <v>2261</v>
      </c>
      <c r="E2167" t="s" s="25">
        <v>26</v>
      </c>
      <c r="F2167" s="56">
        <v>6698</v>
      </c>
      <c r="G2167" s="26">
        <v>6946</v>
      </c>
      <c r="H2167" s="18">
        <f>SUM(G2167-F2167)</f>
        <v>248</v>
      </c>
      <c r="I2167" s="19">
        <f>H2167/F2167</f>
        <v>0.0370259779038519</v>
      </c>
      <c r="J2167" s="19">
        <f>H2167/G2167</f>
        <v>0.035704002303484</v>
      </c>
      <c r="K2167" t="s" s="21">
        <f>IF(J2167&lt;25%,"น้อยกว่า 25%",IF(J2167&gt;=25%,"มากกว่าหรือเท่ากับ 25%",IF(J2167&gt;=35%,"มากกว่าหรือเท่ากับ 35%")))</f>
        <v>18</v>
      </c>
    </row>
    <row r="2168" s="7" customFormat="1" ht="19.15" customHeight="1">
      <c r="A2168" t="s" s="25">
        <v>2109</v>
      </c>
      <c r="B2168" s="26">
        <v>7</v>
      </c>
      <c r="C2168" s="26">
        <v>8</v>
      </c>
      <c r="D2168" t="s" s="25">
        <v>2262</v>
      </c>
      <c r="E2168" t="s" s="25">
        <v>17</v>
      </c>
      <c r="F2168" s="56">
        <v>5101</v>
      </c>
      <c r="G2168" s="26">
        <v>5243</v>
      </c>
      <c r="H2168" s="18">
        <f>SUM(G2168-F2168)</f>
        <v>142</v>
      </c>
      <c r="I2168" s="19">
        <f>H2168/F2168</f>
        <v>0.0278376788864928</v>
      </c>
      <c r="J2168" s="19">
        <f>H2168/G2168</f>
        <v>0.0270837306885371</v>
      </c>
      <c r="K2168" t="s" s="21">
        <f>IF(J2168&lt;25%,"น้อยกว่า 25%",IF(J2168&gt;=25%,"มากกว่าหรือเท่ากับ 25%",IF(J2168&gt;=35%,"มากกว่าหรือเท่ากับ 35%")))</f>
        <v>18</v>
      </c>
    </row>
    <row r="2169" s="7" customFormat="1" ht="19.15" customHeight="1">
      <c r="A2169" t="s" s="25">
        <v>2109</v>
      </c>
      <c r="B2169" s="26">
        <v>7</v>
      </c>
      <c r="C2169" s="26">
        <v>16</v>
      </c>
      <c r="D2169" t="s" s="25">
        <v>2263</v>
      </c>
      <c r="E2169" t="s" s="25">
        <v>34</v>
      </c>
      <c r="F2169" s="56">
        <v>2168</v>
      </c>
      <c r="G2169" s="26">
        <v>2256</v>
      </c>
      <c r="H2169" s="18">
        <f>SUM(G2169-F2169)</f>
        <v>88</v>
      </c>
      <c r="I2169" s="19">
        <f>H2169/F2169</f>
        <v>0.040590405904059</v>
      </c>
      <c r="J2169" s="19">
        <f>H2169/G2169</f>
        <v>0.0390070921985816</v>
      </c>
      <c r="K2169" t="s" s="21">
        <f>IF(J2169&lt;25%,"น้อยกว่า 25%",IF(J2169&gt;=25%,"มากกว่าหรือเท่ากับ 25%",IF(J2169&gt;=35%,"มากกว่าหรือเท่ากับ 35%")))</f>
        <v>18</v>
      </c>
    </row>
    <row r="2170" s="7" customFormat="1" ht="19.15" customHeight="1">
      <c r="A2170" t="s" s="25">
        <v>2109</v>
      </c>
      <c r="B2170" s="26">
        <v>7</v>
      </c>
      <c r="C2170" s="26">
        <v>15</v>
      </c>
      <c r="D2170" t="s" s="25">
        <v>2264</v>
      </c>
      <c r="E2170" t="s" s="25">
        <v>38</v>
      </c>
      <c r="F2170" s="56">
        <v>1315</v>
      </c>
      <c r="G2170" s="26">
        <v>1383</v>
      </c>
      <c r="H2170" s="18">
        <f>SUM(G2170-F2170)</f>
        <v>68</v>
      </c>
      <c r="I2170" s="19">
        <f>H2170/F2170</f>
        <v>0.0517110266159696</v>
      </c>
      <c r="J2170" s="19">
        <f>H2170/G2170</f>
        <v>0.0491684743311641</v>
      </c>
      <c r="K2170" t="s" s="21">
        <f>IF(J2170&lt;25%,"น้อยกว่า 25%",IF(J2170&gt;=25%,"มากกว่าหรือเท่ากับ 25%",IF(J2170&gt;=35%,"มากกว่าหรือเท่ากับ 35%")))</f>
        <v>18</v>
      </c>
    </row>
    <row r="2171" s="7" customFormat="1" ht="19.15" customHeight="1">
      <c r="A2171" t="s" s="25">
        <v>2109</v>
      </c>
      <c r="B2171" s="26">
        <v>7</v>
      </c>
      <c r="C2171" s="26">
        <v>1</v>
      </c>
      <c r="D2171" t="s" s="25">
        <v>2265</v>
      </c>
      <c r="E2171" t="s" s="25">
        <v>30</v>
      </c>
      <c r="F2171" s="56">
        <v>661</v>
      </c>
      <c r="G2171" s="26">
        <v>690</v>
      </c>
      <c r="H2171" s="18">
        <f>SUM(G2171-F2171)</f>
        <v>29</v>
      </c>
      <c r="I2171" s="19">
        <f>H2171/F2171</f>
        <v>0.0438729198184569</v>
      </c>
      <c r="J2171" s="19">
        <f>H2171/G2171</f>
        <v>0.0420289855072464</v>
      </c>
      <c r="K2171" t="s" s="21">
        <f>IF(J2171&lt;25%,"น้อยกว่า 25%",IF(J2171&gt;=25%,"มากกว่าหรือเท่ากับ 25%",IF(J2171&gt;=35%,"มากกว่าหรือเท่ากับ 35%")))</f>
        <v>18</v>
      </c>
    </row>
    <row r="2172" s="7" customFormat="1" ht="19.15" customHeight="1">
      <c r="A2172" t="s" s="25">
        <v>2109</v>
      </c>
      <c r="B2172" s="26">
        <v>7</v>
      </c>
      <c r="C2172" s="26">
        <v>4</v>
      </c>
      <c r="D2172" t="s" s="25">
        <v>2266</v>
      </c>
      <c r="E2172" t="s" s="25">
        <v>101</v>
      </c>
      <c r="F2172" s="56">
        <v>645</v>
      </c>
      <c r="G2172" s="26">
        <v>670</v>
      </c>
      <c r="H2172" s="18">
        <f>SUM(G2172-F2172)</f>
        <v>25</v>
      </c>
      <c r="I2172" s="19">
        <f>H2172/F2172</f>
        <v>0.0387596899224806</v>
      </c>
      <c r="J2172" s="19">
        <f>H2172/G2172</f>
        <v>0.0373134328358209</v>
      </c>
      <c r="K2172" t="s" s="21">
        <f>IF(J2172&lt;25%,"น้อยกว่า 25%",IF(J2172&gt;=25%,"มากกว่าหรือเท่ากับ 25%",IF(J2172&gt;=35%,"มากกว่าหรือเท่ากับ 35%")))</f>
        <v>18</v>
      </c>
    </row>
    <row r="2173" s="7" customFormat="1" ht="19.15" customHeight="1">
      <c r="A2173" t="s" s="25">
        <v>2109</v>
      </c>
      <c r="B2173" s="26">
        <v>7</v>
      </c>
      <c r="C2173" s="26">
        <v>10</v>
      </c>
      <c r="D2173" t="s" s="25">
        <v>2267</v>
      </c>
      <c r="E2173" t="s" s="25">
        <v>48</v>
      </c>
      <c r="F2173" s="56">
        <v>332</v>
      </c>
      <c r="G2173" s="26">
        <v>336</v>
      </c>
      <c r="H2173" s="18">
        <f>SUM(G2173-F2173)</f>
        <v>4</v>
      </c>
      <c r="I2173" s="19">
        <f>H2173/F2173</f>
        <v>0.0120481927710843</v>
      </c>
      <c r="J2173" s="19">
        <f>H2173/G2173</f>
        <v>0.0119047619047619</v>
      </c>
      <c r="K2173" t="s" s="21">
        <f>IF(J2173&lt;25%,"น้อยกว่า 25%",IF(J2173&gt;=25%,"มากกว่าหรือเท่ากับ 25%",IF(J2173&gt;=35%,"มากกว่าหรือเท่ากับ 35%")))</f>
        <v>18</v>
      </c>
    </row>
    <row r="2174" s="7" customFormat="1" ht="19.15" customHeight="1">
      <c r="A2174" t="s" s="25">
        <v>2109</v>
      </c>
      <c r="B2174" s="26">
        <v>7</v>
      </c>
      <c r="C2174" s="26">
        <v>17</v>
      </c>
      <c r="D2174" t="s" s="25">
        <v>2268</v>
      </c>
      <c r="E2174" t="s" s="25">
        <v>36</v>
      </c>
      <c r="F2174" s="56">
        <v>283</v>
      </c>
      <c r="G2174" s="26">
        <v>289</v>
      </c>
      <c r="H2174" s="18">
        <f>SUM(G2174-F2174)</f>
        <v>6</v>
      </c>
      <c r="I2174" s="19">
        <f>H2174/F2174</f>
        <v>0.0212014134275618</v>
      </c>
      <c r="J2174" s="19">
        <f>H2174/G2174</f>
        <v>0.0207612456747405</v>
      </c>
      <c r="K2174" t="s" s="21">
        <f>IF(J2174&lt;25%,"น้อยกว่า 25%",IF(J2174&gt;=25%,"มากกว่าหรือเท่ากับ 25%",IF(J2174&gt;=35%,"มากกว่าหรือเท่ากับ 35%")))</f>
        <v>18</v>
      </c>
    </row>
    <row r="2175" s="7" customFormat="1" ht="19.15" customHeight="1">
      <c r="A2175" t="s" s="25">
        <v>2109</v>
      </c>
      <c r="B2175" s="26">
        <v>7</v>
      </c>
      <c r="C2175" s="26">
        <v>23</v>
      </c>
      <c r="D2175" t="s" s="25">
        <v>2269</v>
      </c>
      <c r="E2175" t="s" s="25">
        <v>62</v>
      </c>
      <c r="F2175" s="56">
        <v>263</v>
      </c>
      <c r="G2175" s="26">
        <v>273</v>
      </c>
      <c r="H2175" s="18">
        <f>SUM(G2175-F2175)</f>
        <v>10</v>
      </c>
      <c r="I2175" s="19">
        <f>H2175/F2175</f>
        <v>0.0380228136882129</v>
      </c>
      <c r="J2175" s="19">
        <f>H2175/G2175</f>
        <v>0.0366300366300366</v>
      </c>
      <c r="K2175" t="s" s="21">
        <f>IF(J2175&lt;25%,"น้อยกว่า 25%",IF(J2175&gt;=25%,"มากกว่าหรือเท่ากับ 25%",IF(J2175&gt;=35%,"มากกว่าหรือเท่ากับ 35%")))</f>
        <v>18</v>
      </c>
    </row>
    <row r="2176" s="7" customFormat="1" ht="19.15" customHeight="1">
      <c r="A2176" t="s" s="25">
        <v>2109</v>
      </c>
      <c r="B2176" s="26">
        <v>7</v>
      </c>
      <c r="C2176" s="26">
        <v>14</v>
      </c>
      <c r="D2176" t="s" s="25">
        <v>2270</v>
      </c>
      <c r="E2176" t="s" s="25">
        <v>52</v>
      </c>
      <c r="F2176" s="56">
        <v>251</v>
      </c>
      <c r="G2176" s="26">
        <v>259</v>
      </c>
      <c r="H2176" s="18">
        <f>SUM(G2176-F2176)</f>
        <v>8</v>
      </c>
      <c r="I2176" s="19">
        <f>H2176/F2176</f>
        <v>0.0318725099601594</v>
      </c>
      <c r="J2176" s="19">
        <f>H2176/G2176</f>
        <v>0.0308880308880309</v>
      </c>
      <c r="K2176" t="s" s="21">
        <f>IF(J2176&lt;25%,"น้อยกว่า 25%",IF(J2176&gt;=25%,"มากกว่าหรือเท่ากับ 25%",IF(J2176&gt;=35%,"มากกว่าหรือเท่ากับ 35%")))</f>
        <v>18</v>
      </c>
    </row>
    <row r="2177" s="7" customFormat="1" ht="19.15" customHeight="1">
      <c r="A2177" t="s" s="25">
        <v>2109</v>
      </c>
      <c r="B2177" s="26">
        <v>7</v>
      </c>
      <c r="C2177" s="26">
        <v>12</v>
      </c>
      <c r="D2177" t="s" s="25">
        <v>2271</v>
      </c>
      <c r="E2177" t="s" s="25">
        <v>60</v>
      </c>
      <c r="F2177" s="56">
        <v>234</v>
      </c>
      <c r="G2177" s="26">
        <v>244</v>
      </c>
      <c r="H2177" s="18">
        <f>SUM(G2177-F2177)</f>
        <v>10</v>
      </c>
      <c r="I2177" s="19">
        <f>H2177/F2177</f>
        <v>0.0427350427350427</v>
      </c>
      <c r="J2177" s="19">
        <f>H2177/G2177</f>
        <v>0.040983606557377</v>
      </c>
      <c r="K2177" t="s" s="21">
        <f>IF(J2177&lt;25%,"น้อยกว่า 25%",IF(J2177&gt;=25%,"มากกว่าหรือเท่ากับ 25%",IF(J2177&gt;=35%,"มากกว่าหรือเท่ากับ 35%")))</f>
        <v>18</v>
      </c>
    </row>
    <row r="2178" s="7" customFormat="1" ht="19.15" customHeight="1">
      <c r="A2178" t="s" s="25">
        <v>2109</v>
      </c>
      <c r="B2178" s="26">
        <v>7</v>
      </c>
      <c r="C2178" s="26">
        <v>7</v>
      </c>
      <c r="D2178" t="s" s="25">
        <v>2272</v>
      </c>
      <c r="E2178" t="s" s="25">
        <v>44</v>
      </c>
      <c r="F2178" s="56">
        <v>224</v>
      </c>
      <c r="G2178" s="26">
        <v>229</v>
      </c>
      <c r="H2178" s="18">
        <f>SUM(G2178-F2178)</f>
        <v>5</v>
      </c>
      <c r="I2178" s="19">
        <f>H2178/F2178</f>
        <v>0.0223214285714286</v>
      </c>
      <c r="J2178" s="19">
        <f>H2178/G2178</f>
        <v>0.0218340611353712</v>
      </c>
      <c r="K2178" t="s" s="21">
        <f>IF(J2178&lt;25%,"น้อยกว่า 25%",IF(J2178&gt;=25%,"มากกว่าหรือเท่ากับ 25%",IF(J2178&gt;=35%,"มากกว่าหรือเท่ากับ 35%")))</f>
        <v>18</v>
      </c>
    </row>
    <row r="2179" s="7" customFormat="1" ht="19.15" customHeight="1">
      <c r="A2179" t="s" s="25">
        <v>2109</v>
      </c>
      <c r="B2179" s="26">
        <v>7</v>
      </c>
      <c r="C2179" s="26">
        <v>2</v>
      </c>
      <c r="D2179" t="s" s="25">
        <v>2273</v>
      </c>
      <c r="E2179" t="s" s="25">
        <v>2024</v>
      </c>
      <c r="F2179" s="56">
        <v>154</v>
      </c>
      <c r="G2179" s="26">
        <v>164</v>
      </c>
      <c r="H2179" s="18">
        <f>SUM(G2179-F2179)</f>
        <v>10</v>
      </c>
      <c r="I2179" s="19">
        <f>H2179/F2179</f>
        <v>0.0649350649350649</v>
      </c>
      <c r="J2179" s="19">
        <f>H2179/G2179</f>
        <v>0.0609756097560976</v>
      </c>
      <c r="K2179" t="s" s="21">
        <f>IF(J2179&lt;25%,"น้อยกว่า 25%",IF(J2179&gt;=25%,"มากกว่าหรือเท่ากับ 25%",IF(J2179&gt;=35%,"มากกว่าหรือเท่ากับ 35%")))</f>
        <v>18</v>
      </c>
    </row>
    <row r="2180" s="7" customFormat="1" ht="19.15" customHeight="1">
      <c r="A2180" t="s" s="25">
        <v>2109</v>
      </c>
      <c r="B2180" s="26">
        <v>7</v>
      </c>
      <c r="C2180" s="26">
        <v>20</v>
      </c>
      <c r="D2180" t="s" s="25">
        <v>2274</v>
      </c>
      <c r="E2180" t="s" s="25">
        <v>1122</v>
      </c>
      <c r="F2180" s="56">
        <v>145</v>
      </c>
      <c r="G2180" s="26">
        <v>148</v>
      </c>
      <c r="H2180" s="18">
        <f>SUM(G2180-F2180)</f>
        <v>3</v>
      </c>
      <c r="I2180" s="19">
        <f>H2180/F2180</f>
        <v>0.0206896551724138</v>
      </c>
      <c r="J2180" s="19">
        <f>H2180/G2180</f>
        <v>0.0202702702702703</v>
      </c>
      <c r="K2180" t="s" s="21">
        <f>IF(J2180&lt;25%,"น้อยกว่า 25%",IF(J2180&gt;=25%,"มากกว่าหรือเท่ากับ 25%",IF(J2180&gt;=35%,"มากกว่าหรือเท่ากับ 35%")))</f>
        <v>18</v>
      </c>
    </row>
    <row r="2181" s="7" customFormat="1" ht="19.15" customHeight="1">
      <c r="A2181" t="s" s="25">
        <v>2109</v>
      </c>
      <c r="B2181" s="26">
        <v>7</v>
      </c>
      <c r="C2181" s="26">
        <v>19</v>
      </c>
      <c r="D2181" t="s" s="25">
        <v>2275</v>
      </c>
      <c r="E2181" t="s" s="25">
        <v>281</v>
      </c>
      <c r="F2181" s="56">
        <v>132</v>
      </c>
      <c r="G2181" s="26">
        <v>137</v>
      </c>
      <c r="H2181" s="18">
        <f>SUM(G2181-F2181)</f>
        <v>5</v>
      </c>
      <c r="I2181" s="19">
        <f>H2181/F2181</f>
        <v>0.0378787878787879</v>
      </c>
      <c r="J2181" s="19">
        <f>H2181/G2181</f>
        <v>0.0364963503649635</v>
      </c>
      <c r="K2181" t="s" s="21">
        <f>IF(J2181&lt;25%,"น้อยกว่า 25%",IF(J2181&gt;=25%,"มากกว่าหรือเท่ากับ 25%",IF(J2181&gt;=35%,"มากกว่าหรือเท่ากับ 35%")))</f>
        <v>18</v>
      </c>
    </row>
    <row r="2182" s="7" customFormat="1" ht="19.15" customHeight="1">
      <c r="A2182" t="s" s="25">
        <v>2109</v>
      </c>
      <c r="B2182" s="26">
        <v>7</v>
      </c>
      <c r="C2182" s="26">
        <v>9</v>
      </c>
      <c r="D2182" t="s" s="25">
        <v>2276</v>
      </c>
      <c r="E2182" t="s" s="25">
        <v>66</v>
      </c>
      <c r="F2182" s="56">
        <v>126</v>
      </c>
      <c r="G2182" s="26">
        <v>136</v>
      </c>
      <c r="H2182" s="18">
        <f>SUM(G2182-F2182)</f>
        <v>10</v>
      </c>
      <c r="I2182" s="19">
        <f>H2182/F2182</f>
        <v>0.0793650793650794</v>
      </c>
      <c r="J2182" s="19">
        <f>H2182/G2182</f>
        <v>0.0735294117647059</v>
      </c>
      <c r="K2182" t="s" s="21">
        <f>IF(J2182&lt;25%,"น้อยกว่า 25%",IF(J2182&gt;=25%,"มากกว่าหรือเท่ากับ 25%",IF(J2182&gt;=35%,"มากกว่าหรือเท่ากับ 35%")))</f>
        <v>18</v>
      </c>
    </row>
    <row r="2183" s="7" customFormat="1" ht="19.15" customHeight="1">
      <c r="A2183" t="s" s="25">
        <v>2109</v>
      </c>
      <c r="B2183" s="26">
        <v>7</v>
      </c>
      <c r="C2183" s="26">
        <v>26</v>
      </c>
      <c r="D2183" t="s" s="25">
        <v>2277</v>
      </c>
      <c r="E2183" t="s" s="25">
        <v>68</v>
      </c>
      <c r="F2183" s="56">
        <v>126</v>
      </c>
      <c r="G2183" s="26">
        <v>129</v>
      </c>
      <c r="H2183" s="18">
        <f>SUM(G2183-F2183)</f>
        <v>3</v>
      </c>
      <c r="I2183" s="19">
        <f>H2183/F2183</f>
        <v>0.0238095238095238</v>
      </c>
      <c r="J2183" s="19">
        <f>H2183/G2183</f>
        <v>0.0232558139534884</v>
      </c>
      <c r="K2183" t="s" s="21">
        <f>IF(J2183&lt;25%,"น้อยกว่า 25%",IF(J2183&gt;=25%,"มากกว่าหรือเท่ากับ 25%",IF(J2183&gt;=35%,"มากกว่าหรือเท่ากับ 35%")))</f>
        <v>18</v>
      </c>
    </row>
    <row r="2184" s="7" customFormat="1" ht="19.15" customHeight="1">
      <c r="A2184" t="s" s="25">
        <v>2109</v>
      </c>
      <c r="B2184" s="26">
        <v>7</v>
      </c>
      <c r="C2184" s="26">
        <v>21</v>
      </c>
      <c r="D2184" t="s" s="25">
        <v>2278</v>
      </c>
      <c r="E2184" t="s" s="25">
        <v>103</v>
      </c>
      <c r="F2184" s="56">
        <v>114</v>
      </c>
      <c r="G2184" s="26">
        <v>117</v>
      </c>
      <c r="H2184" s="18">
        <f>SUM(G2184-F2184)</f>
        <v>3</v>
      </c>
      <c r="I2184" s="19">
        <f>H2184/F2184</f>
        <v>0.0263157894736842</v>
      </c>
      <c r="J2184" s="19">
        <f>H2184/G2184</f>
        <v>0.0256410256410256</v>
      </c>
      <c r="K2184" t="s" s="21">
        <f>IF(J2184&lt;25%,"น้อยกว่า 25%",IF(J2184&gt;=25%,"มากกว่าหรือเท่ากับ 25%",IF(J2184&gt;=35%,"มากกว่าหรือเท่ากับ 35%")))</f>
        <v>18</v>
      </c>
    </row>
    <row r="2185" s="7" customFormat="1" ht="19.15" customHeight="1">
      <c r="A2185" t="s" s="25">
        <v>2109</v>
      </c>
      <c r="B2185" s="26">
        <v>7</v>
      </c>
      <c r="C2185" s="26">
        <v>24</v>
      </c>
      <c r="D2185" t="s" s="25">
        <v>2279</v>
      </c>
      <c r="E2185" t="s" s="25">
        <v>248</v>
      </c>
      <c r="F2185" s="56">
        <v>115</v>
      </c>
      <c r="G2185" s="26">
        <v>115</v>
      </c>
      <c r="H2185" s="18">
        <f>SUM(G2185-F2185)</f>
        <v>0</v>
      </c>
      <c r="I2185" s="19">
        <f>H2185/F2185</f>
        <v>0</v>
      </c>
      <c r="J2185" s="19">
        <f>H2185/G2185</f>
        <v>0</v>
      </c>
      <c r="K2185" t="s" s="21">
        <f>IF(J2185&lt;25%,"น้อยกว่า 25%",IF(J2185&gt;=25%,"มากกว่าหรือเท่ากับ 25%",IF(J2185&gt;=35%,"มากกว่าหรือเท่ากับ 35%")))</f>
        <v>18</v>
      </c>
    </row>
    <row r="2186" s="7" customFormat="1" ht="19.15" customHeight="1">
      <c r="A2186" t="s" s="25">
        <v>2109</v>
      </c>
      <c r="B2186" s="26">
        <v>7</v>
      </c>
      <c r="C2186" s="26">
        <v>22</v>
      </c>
      <c r="D2186" t="s" s="25">
        <v>2280</v>
      </c>
      <c r="E2186" t="s" s="25">
        <v>72</v>
      </c>
      <c r="F2186" s="56">
        <v>99</v>
      </c>
      <c r="G2186" s="26">
        <v>104</v>
      </c>
      <c r="H2186" s="18">
        <f>SUM(G2186-F2186)</f>
        <v>5</v>
      </c>
      <c r="I2186" s="19">
        <f>H2186/F2186</f>
        <v>0.0505050505050505</v>
      </c>
      <c r="J2186" s="19">
        <f>H2186/G2186</f>
        <v>0.0480769230769231</v>
      </c>
      <c r="K2186" t="s" s="21">
        <f>IF(J2186&lt;25%,"น้อยกว่า 25%",IF(J2186&gt;=25%,"มากกว่าหรือเท่ากับ 25%",IF(J2186&gt;=35%,"มากกว่าหรือเท่ากับ 35%")))</f>
        <v>18</v>
      </c>
    </row>
    <row r="2187" s="7" customFormat="1" ht="19.15" customHeight="1">
      <c r="A2187" t="s" s="25">
        <v>2109</v>
      </c>
      <c r="B2187" s="26">
        <v>7</v>
      </c>
      <c r="C2187" s="26">
        <v>18</v>
      </c>
      <c r="D2187" t="s" s="25">
        <v>2281</v>
      </c>
      <c r="E2187" t="s" s="25">
        <v>76</v>
      </c>
      <c r="F2187" s="56">
        <v>62</v>
      </c>
      <c r="G2187" s="26">
        <v>64</v>
      </c>
      <c r="H2187" s="18">
        <f>SUM(G2187-F2187)</f>
        <v>2</v>
      </c>
      <c r="I2187" s="19">
        <f>H2187/F2187</f>
        <v>0.032258064516129</v>
      </c>
      <c r="J2187" s="19">
        <f>H2187/G2187</f>
        <v>0.03125</v>
      </c>
      <c r="K2187" t="s" s="21">
        <f>IF(J2187&lt;25%,"น้อยกว่า 25%",IF(J2187&gt;=25%,"มากกว่าหรือเท่ากับ 25%",IF(J2187&gt;=35%,"มากกว่าหรือเท่ากับ 35%")))</f>
        <v>18</v>
      </c>
    </row>
    <row r="2188" s="7" customFormat="1" ht="19.15" customHeight="1">
      <c r="A2188" t="s" s="25">
        <v>2109</v>
      </c>
      <c r="B2188" s="26">
        <v>7</v>
      </c>
      <c r="C2188" s="26">
        <v>25</v>
      </c>
      <c r="D2188" t="s" s="25">
        <v>2282</v>
      </c>
      <c r="E2188" t="s" s="25">
        <v>1427</v>
      </c>
      <c r="F2188" s="56">
        <v>53</v>
      </c>
      <c r="G2188" s="26">
        <v>55</v>
      </c>
      <c r="H2188" s="18">
        <f>SUM(G2188-F2188)</f>
        <v>2</v>
      </c>
      <c r="I2188" s="19">
        <f>H2188/F2188</f>
        <v>0.0377358490566038</v>
      </c>
      <c r="J2188" s="19">
        <f>H2188/G2188</f>
        <v>0.0363636363636364</v>
      </c>
      <c r="K2188" t="s" s="21">
        <f>IF(J2188&lt;25%,"น้อยกว่า 25%",IF(J2188&gt;=25%,"มากกว่าหรือเท่ากับ 25%",IF(J2188&gt;=35%,"มากกว่าหรือเท่ากับ 35%")))</f>
        <v>18</v>
      </c>
    </row>
    <row r="2189" s="7" customFormat="1" ht="19.15" customHeight="1">
      <c r="A2189" t="s" s="16">
        <v>2109</v>
      </c>
      <c r="B2189" s="17">
        <v>8</v>
      </c>
      <c r="C2189" s="17">
        <v>8</v>
      </c>
      <c r="D2189" t="s" s="16">
        <v>2283</v>
      </c>
      <c r="E2189" t="s" s="16">
        <v>20</v>
      </c>
      <c r="F2189" s="55">
        <v>32429</v>
      </c>
      <c r="G2189" s="17">
        <v>33967</v>
      </c>
      <c r="H2189" s="18">
        <f>SUM(G2189-F2189)</f>
        <v>1538</v>
      </c>
      <c r="I2189" s="19">
        <f>H2189/F2189</f>
        <v>0.047426685990934</v>
      </c>
      <c r="J2189" s="19">
        <f>H2189/G2189</f>
        <v>0.0452792416168634</v>
      </c>
      <c r="K2189" t="s" s="21">
        <f>IF(J2189&lt;25%,"น้อยกว่า 25%",IF(J2189&gt;=25%,"มากกว่าหรือเท่ากับ 25%",IF(J2189&gt;=35%,"มากกว่าหรือเท่ากับ 35%")))</f>
        <v>18</v>
      </c>
    </row>
    <row r="2190" s="7" customFormat="1" ht="19.15" customHeight="1">
      <c r="A2190" t="s" s="16">
        <v>2109</v>
      </c>
      <c r="B2190" s="17">
        <v>8</v>
      </c>
      <c r="C2190" s="17">
        <v>11</v>
      </c>
      <c r="D2190" t="s" s="16">
        <v>2284</v>
      </c>
      <c r="E2190" t="s" s="16">
        <v>22</v>
      </c>
      <c r="F2190" s="55">
        <v>24681</v>
      </c>
      <c r="G2190" s="17">
        <v>25874</v>
      </c>
      <c r="H2190" s="18">
        <f>SUM(G2190-F2190)</f>
        <v>1193</v>
      </c>
      <c r="I2190" s="19">
        <f>H2190/F2190</f>
        <v>0.0483367772780681</v>
      </c>
      <c r="J2190" s="19">
        <f>H2190/G2190</f>
        <v>0.0461080621473294</v>
      </c>
      <c r="K2190" t="s" s="21">
        <f>IF(J2190&lt;25%,"น้อยกว่า 25%",IF(J2190&gt;=25%,"มากกว่าหรือเท่ากับ 25%",IF(J2190&gt;=35%,"มากกว่าหรือเท่ากับ 35%")))</f>
        <v>18</v>
      </c>
    </row>
    <row r="2191" s="7" customFormat="1" ht="19.15" customHeight="1">
      <c r="A2191" t="s" s="16">
        <v>2109</v>
      </c>
      <c r="B2191" s="17">
        <v>8</v>
      </c>
      <c r="C2191" s="17">
        <v>4</v>
      </c>
      <c r="D2191" t="s" s="16">
        <v>2285</v>
      </c>
      <c r="E2191" t="s" s="16">
        <v>28</v>
      </c>
      <c r="F2191" s="55">
        <v>5512</v>
      </c>
      <c r="G2191" s="17">
        <v>5865</v>
      </c>
      <c r="H2191" s="18">
        <f>SUM(G2191-F2191)</f>
        <v>353</v>
      </c>
      <c r="I2191" s="19">
        <f>H2191/F2191</f>
        <v>0.0640420899854862</v>
      </c>
      <c r="J2191" s="19">
        <f>H2191/G2191</f>
        <v>0.0601875532821824</v>
      </c>
      <c r="K2191" t="s" s="21">
        <f>IF(J2191&lt;25%,"น้อยกว่า 25%",IF(J2191&gt;=25%,"มากกว่าหรือเท่ากับ 25%",IF(J2191&gt;=35%,"มากกว่าหรือเท่ากับ 35%")))</f>
        <v>18</v>
      </c>
    </row>
    <row r="2192" s="7" customFormat="1" ht="19.15" customHeight="1">
      <c r="A2192" t="s" s="16">
        <v>2109</v>
      </c>
      <c r="B2192" s="17">
        <v>8</v>
      </c>
      <c r="C2192" s="17">
        <v>2</v>
      </c>
      <c r="D2192" t="s" s="16">
        <v>2286</v>
      </c>
      <c r="E2192" t="s" s="16">
        <v>17</v>
      </c>
      <c r="F2192" s="55">
        <v>5414</v>
      </c>
      <c r="G2192" s="17">
        <v>5755</v>
      </c>
      <c r="H2192" s="18">
        <f>SUM(G2192-F2192)</f>
        <v>341</v>
      </c>
      <c r="I2192" s="19">
        <f>H2192/F2192</f>
        <v>0.0629848540820096</v>
      </c>
      <c r="J2192" s="19">
        <f>H2192/G2192</f>
        <v>0.0592528236316247</v>
      </c>
      <c r="K2192" t="s" s="21">
        <f>IF(J2192&lt;25%,"น้อยกว่า 25%",IF(J2192&gt;=25%,"มากกว่าหรือเท่ากับ 25%",IF(J2192&gt;=35%,"มากกว่าหรือเท่ากับ 35%")))</f>
        <v>18</v>
      </c>
    </row>
    <row r="2193" s="7" customFormat="1" ht="19.15" customHeight="1">
      <c r="A2193" t="s" s="16">
        <v>2109</v>
      </c>
      <c r="B2193" s="17">
        <v>8</v>
      </c>
      <c r="C2193" s="17">
        <v>7</v>
      </c>
      <c r="D2193" t="s" s="16">
        <v>2287</v>
      </c>
      <c r="E2193" t="s" s="16">
        <v>26</v>
      </c>
      <c r="F2193" s="55">
        <v>2887</v>
      </c>
      <c r="G2193" s="17">
        <v>2998</v>
      </c>
      <c r="H2193" s="18">
        <f>SUM(G2193-F2193)</f>
        <v>111</v>
      </c>
      <c r="I2193" s="19">
        <f>H2193/F2193</f>
        <v>0.0384482161413232</v>
      </c>
      <c r="J2193" s="19">
        <f>H2193/G2193</f>
        <v>0.0370246831220814</v>
      </c>
      <c r="K2193" t="s" s="21">
        <f>IF(J2193&lt;25%,"น้อยกว่า 25%",IF(J2193&gt;=25%,"มากกว่าหรือเท่ากับ 25%",IF(J2193&gt;=35%,"มากกว่าหรือเท่ากับ 35%")))</f>
        <v>18</v>
      </c>
    </row>
    <row r="2194" s="7" customFormat="1" ht="19.15" customHeight="1">
      <c r="A2194" t="s" s="16">
        <v>2109</v>
      </c>
      <c r="B2194" s="17">
        <v>8</v>
      </c>
      <c r="C2194" s="17">
        <v>15</v>
      </c>
      <c r="D2194" t="s" s="16">
        <v>2288</v>
      </c>
      <c r="E2194" t="s" s="16">
        <v>38</v>
      </c>
      <c r="F2194" s="55">
        <v>2450</v>
      </c>
      <c r="G2194" s="17">
        <v>2518</v>
      </c>
      <c r="H2194" s="18">
        <f>SUM(G2194-F2194)</f>
        <v>68</v>
      </c>
      <c r="I2194" s="19">
        <f>H2194/F2194</f>
        <v>0.0277551020408163</v>
      </c>
      <c r="J2194" s="19">
        <f>H2194/G2194</f>
        <v>0.0270055599682288</v>
      </c>
      <c r="K2194" t="s" s="21">
        <f>IF(J2194&lt;25%,"น้อยกว่า 25%",IF(J2194&gt;=25%,"มากกว่าหรือเท่ากับ 25%",IF(J2194&gt;=35%,"มากกว่าหรือเท่ากับ 35%")))</f>
        <v>18</v>
      </c>
    </row>
    <row r="2195" s="7" customFormat="1" ht="19.15" customHeight="1">
      <c r="A2195" t="s" s="16">
        <v>2109</v>
      </c>
      <c r="B2195" s="17">
        <v>8</v>
      </c>
      <c r="C2195" s="17">
        <v>13</v>
      </c>
      <c r="D2195" t="s" s="16">
        <v>2289</v>
      </c>
      <c r="E2195" t="s" s="16">
        <v>34</v>
      </c>
      <c r="F2195" s="55">
        <v>2231</v>
      </c>
      <c r="G2195" s="17">
        <v>2313</v>
      </c>
      <c r="H2195" s="18">
        <f>SUM(G2195-F2195)</f>
        <v>82</v>
      </c>
      <c r="I2195" s="19">
        <f>H2195/F2195</f>
        <v>0.0367548184670551</v>
      </c>
      <c r="J2195" s="19">
        <f>H2195/G2195</f>
        <v>0.035451794206658</v>
      </c>
      <c r="K2195" t="s" s="21">
        <f>IF(J2195&lt;25%,"น้อยกว่า 25%",IF(J2195&gt;=25%,"มากกว่าหรือเท่ากับ 25%",IF(J2195&gt;=35%,"มากกว่าหรือเท่ากับ 35%")))</f>
        <v>18</v>
      </c>
    </row>
    <row r="2196" s="7" customFormat="1" ht="19.15" customHeight="1">
      <c r="A2196" t="s" s="16">
        <v>2109</v>
      </c>
      <c r="B2196" s="17">
        <v>8</v>
      </c>
      <c r="C2196" s="17">
        <v>1</v>
      </c>
      <c r="D2196" t="s" s="16">
        <v>2290</v>
      </c>
      <c r="E2196" t="s" s="16">
        <v>101</v>
      </c>
      <c r="F2196" s="55">
        <v>462</v>
      </c>
      <c r="G2196" s="17">
        <v>489</v>
      </c>
      <c r="H2196" s="18">
        <f>SUM(G2196-F2196)</f>
        <v>27</v>
      </c>
      <c r="I2196" s="19">
        <f>H2196/F2196</f>
        <v>0.0584415584415584</v>
      </c>
      <c r="J2196" s="19">
        <f>H2196/G2196</f>
        <v>0.0552147239263804</v>
      </c>
      <c r="K2196" t="s" s="21">
        <f>IF(J2196&lt;25%,"น้อยกว่า 25%",IF(J2196&gt;=25%,"มากกว่าหรือเท่ากับ 25%",IF(J2196&gt;=35%,"มากกว่าหรือเท่ากับ 35%")))</f>
        <v>18</v>
      </c>
    </row>
    <row r="2197" s="7" customFormat="1" ht="19.15" customHeight="1">
      <c r="A2197" t="s" s="16">
        <v>2109</v>
      </c>
      <c r="B2197" s="17">
        <v>8</v>
      </c>
      <c r="C2197" s="17">
        <v>10</v>
      </c>
      <c r="D2197" t="s" s="16">
        <v>2291</v>
      </c>
      <c r="E2197" t="s" s="16">
        <v>48</v>
      </c>
      <c r="F2197" s="55">
        <v>372</v>
      </c>
      <c r="G2197" s="17">
        <v>389</v>
      </c>
      <c r="H2197" s="18">
        <f>SUM(G2197-F2197)</f>
        <v>17</v>
      </c>
      <c r="I2197" s="19">
        <f>H2197/F2197</f>
        <v>0.0456989247311828</v>
      </c>
      <c r="J2197" s="19">
        <f>H2197/G2197</f>
        <v>0.0437017994858612</v>
      </c>
      <c r="K2197" t="s" s="21">
        <f>IF(J2197&lt;25%,"น้อยกว่า 25%",IF(J2197&gt;=25%,"มากกว่าหรือเท่ากับ 25%",IF(J2197&gt;=35%,"มากกว่าหรือเท่ากับ 35%")))</f>
        <v>18</v>
      </c>
    </row>
    <row r="2198" s="7" customFormat="1" ht="19.15" customHeight="1">
      <c r="A2198" t="s" s="16">
        <v>2109</v>
      </c>
      <c r="B2198" s="17">
        <v>8</v>
      </c>
      <c r="C2198" s="17">
        <v>21</v>
      </c>
      <c r="D2198" t="s" s="16">
        <v>2292</v>
      </c>
      <c r="E2198" t="s" s="16">
        <v>62</v>
      </c>
      <c r="F2198" s="55">
        <v>339</v>
      </c>
      <c r="G2198" s="17">
        <v>353</v>
      </c>
      <c r="H2198" s="18">
        <f>SUM(G2198-F2198)</f>
        <v>14</v>
      </c>
      <c r="I2198" s="19">
        <f>H2198/F2198</f>
        <v>0.0412979351032448</v>
      </c>
      <c r="J2198" s="19">
        <f>H2198/G2198</f>
        <v>0.0396600566572238</v>
      </c>
      <c r="K2198" t="s" s="21">
        <f>IF(J2198&lt;25%,"น้อยกว่า 25%",IF(J2198&gt;=25%,"มากกว่าหรือเท่ากับ 25%",IF(J2198&gt;=35%,"มากกว่าหรือเท่ากับ 35%")))</f>
        <v>18</v>
      </c>
    </row>
    <row r="2199" s="7" customFormat="1" ht="19.15" customHeight="1">
      <c r="A2199" t="s" s="16">
        <v>2109</v>
      </c>
      <c r="B2199" s="17">
        <v>8</v>
      </c>
      <c r="C2199" s="17">
        <v>16</v>
      </c>
      <c r="D2199" t="s" s="16">
        <v>2293</v>
      </c>
      <c r="E2199" t="s" s="16">
        <v>36</v>
      </c>
      <c r="F2199" s="55">
        <v>317</v>
      </c>
      <c r="G2199" s="17">
        <v>332</v>
      </c>
      <c r="H2199" s="18">
        <f>SUM(G2199-F2199)</f>
        <v>15</v>
      </c>
      <c r="I2199" s="19">
        <f>H2199/F2199</f>
        <v>0.0473186119873817</v>
      </c>
      <c r="J2199" s="19">
        <f>H2199/G2199</f>
        <v>0.0451807228915663</v>
      </c>
      <c r="K2199" t="s" s="21">
        <f>IF(J2199&lt;25%,"น้อยกว่า 25%",IF(J2199&gt;=25%,"มากกว่าหรือเท่ากับ 25%",IF(J2199&gt;=35%,"มากกว่าหรือเท่ากับ 35%")))</f>
        <v>18</v>
      </c>
    </row>
    <row r="2200" s="7" customFormat="1" ht="19.15" customHeight="1">
      <c r="A2200" t="s" s="16">
        <v>2109</v>
      </c>
      <c r="B2200" s="17">
        <v>8</v>
      </c>
      <c r="C2200" s="17">
        <v>9</v>
      </c>
      <c r="D2200" t="s" s="16">
        <v>2294</v>
      </c>
      <c r="E2200" t="s" s="16">
        <v>30</v>
      </c>
      <c r="F2200" s="55">
        <v>305</v>
      </c>
      <c r="G2200" s="17">
        <v>322</v>
      </c>
      <c r="H2200" s="18">
        <f>SUM(G2200-F2200)</f>
        <v>17</v>
      </c>
      <c r="I2200" s="19">
        <f>H2200/F2200</f>
        <v>0.0557377049180328</v>
      </c>
      <c r="J2200" s="19">
        <f>H2200/G2200</f>
        <v>0.0527950310559006</v>
      </c>
      <c r="K2200" t="s" s="21">
        <f>IF(J2200&lt;25%,"น้อยกว่า 25%",IF(J2200&gt;=25%,"มากกว่าหรือเท่ากับ 25%",IF(J2200&gt;=35%,"มากกว่าหรือเท่ากับ 35%")))</f>
        <v>18</v>
      </c>
    </row>
    <row r="2201" s="7" customFormat="1" ht="19.15" customHeight="1">
      <c r="A2201" t="s" s="16">
        <v>2109</v>
      </c>
      <c r="B2201" s="17">
        <v>8</v>
      </c>
      <c r="C2201" s="17">
        <v>12</v>
      </c>
      <c r="D2201" t="s" s="16">
        <v>2295</v>
      </c>
      <c r="E2201" t="s" s="16">
        <v>52</v>
      </c>
      <c r="F2201" s="55">
        <v>261</v>
      </c>
      <c r="G2201" s="17">
        <v>276</v>
      </c>
      <c r="H2201" s="18">
        <f>SUM(G2201-F2201)</f>
        <v>15</v>
      </c>
      <c r="I2201" s="19">
        <f>H2201/F2201</f>
        <v>0.0574712643678161</v>
      </c>
      <c r="J2201" s="19">
        <f>H2201/G2201</f>
        <v>0.0543478260869565</v>
      </c>
      <c r="K2201" t="s" s="21">
        <f>IF(J2201&lt;25%,"น้อยกว่า 25%",IF(J2201&gt;=25%,"มากกว่าหรือเท่ากับ 25%",IF(J2201&gt;=35%,"มากกว่าหรือเท่ากับ 35%")))</f>
        <v>18</v>
      </c>
    </row>
    <row r="2202" s="7" customFormat="1" ht="19.15" customHeight="1">
      <c r="A2202" t="s" s="16">
        <v>2109</v>
      </c>
      <c r="B2202" s="17">
        <v>8</v>
      </c>
      <c r="C2202" s="17">
        <v>24</v>
      </c>
      <c r="D2202" t="s" s="16">
        <v>2296</v>
      </c>
      <c r="E2202" t="s" s="16">
        <v>248</v>
      </c>
      <c r="F2202" s="55">
        <v>163</v>
      </c>
      <c r="G2202" s="17">
        <v>170</v>
      </c>
      <c r="H2202" s="18">
        <f>SUM(G2202-F2202)</f>
        <v>7</v>
      </c>
      <c r="I2202" s="19">
        <f>H2202/F2202</f>
        <v>0.0429447852760736</v>
      </c>
      <c r="J2202" s="19">
        <f>H2202/G2202</f>
        <v>0.0411764705882353</v>
      </c>
      <c r="K2202" t="s" s="21">
        <f>IF(J2202&lt;25%,"น้อยกว่า 25%",IF(J2202&gt;=25%,"มากกว่าหรือเท่ากับ 25%",IF(J2202&gt;=35%,"มากกว่าหรือเท่ากับ 35%")))</f>
        <v>18</v>
      </c>
    </row>
    <row r="2203" s="7" customFormat="1" ht="19.15" customHeight="1">
      <c r="A2203" t="s" s="16">
        <v>2109</v>
      </c>
      <c r="B2203" s="17">
        <v>8</v>
      </c>
      <c r="C2203" s="17">
        <v>5</v>
      </c>
      <c r="D2203" t="s" s="16">
        <v>2297</v>
      </c>
      <c r="E2203" t="s" s="16">
        <v>2024</v>
      </c>
      <c r="F2203" s="55">
        <v>145</v>
      </c>
      <c r="G2203" s="17">
        <v>163</v>
      </c>
      <c r="H2203" s="18">
        <f>SUM(G2203-F2203)</f>
        <v>18</v>
      </c>
      <c r="I2203" s="19">
        <f>H2203/F2203</f>
        <v>0.124137931034483</v>
      </c>
      <c r="J2203" s="19">
        <f>H2203/G2203</f>
        <v>0.110429447852761</v>
      </c>
      <c r="K2203" t="s" s="21">
        <f>IF(J2203&lt;25%,"น้อยกว่า 25%",IF(J2203&gt;=25%,"มากกว่าหรือเท่ากับ 25%",IF(J2203&gt;=35%,"มากกว่าหรือเท่ากับ 35%")))</f>
        <v>18</v>
      </c>
    </row>
    <row r="2204" s="7" customFormat="1" ht="19.15" customHeight="1">
      <c r="A2204" t="s" s="16">
        <v>2109</v>
      </c>
      <c r="B2204" s="17">
        <v>8</v>
      </c>
      <c r="C2204" s="17">
        <v>14</v>
      </c>
      <c r="D2204" t="s" s="16">
        <v>2298</v>
      </c>
      <c r="E2204" t="s" s="16">
        <v>76</v>
      </c>
      <c r="F2204" s="55">
        <v>153</v>
      </c>
      <c r="G2204" s="17">
        <v>157</v>
      </c>
      <c r="H2204" s="18">
        <f>SUM(G2204-F2204)</f>
        <v>4</v>
      </c>
      <c r="I2204" s="19">
        <f>H2204/F2204</f>
        <v>0.0261437908496732</v>
      </c>
      <c r="J2204" s="19">
        <f>H2204/G2204</f>
        <v>0.0254777070063694</v>
      </c>
      <c r="K2204" t="s" s="21">
        <f>IF(J2204&lt;25%,"น้อยกว่า 25%",IF(J2204&gt;=25%,"มากกว่าหรือเท่ากับ 25%",IF(J2204&gt;=35%,"มากกว่าหรือเท่ากับ 35%")))</f>
        <v>18</v>
      </c>
    </row>
    <row r="2205" s="7" customFormat="1" ht="19.15" customHeight="1">
      <c r="A2205" t="s" s="16">
        <v>2109</v>
      </c>
      <c r="B2205" s="17">
        <v>8</v>
      </c>
      <c r="C2205" s="17">
        <v>22</v>
      </c>
      <c r="D2205" t="s" s="16">
        <v>2299</v>
      </c>
      <c r="E2205" t="s" s="16">
        <v>60</v>
      </c>
      <c r="F2205" s="55">
        <v>125</v>
      </c>
      <c r="G2205" s="17">
        <v>134</v>
      </c>
      <c r="H2205" s="18">
        <f>SUM(G2205-F2205)</f>
        <v>9</v>
      </c>
      <c r="I2205" s="19">
        <f>H2205/F2205</f>
        <v>0.07199999999999999</v>
      </c>
      <c r="J2205" s="19">
        <f>H2205/G2205</f>
        <v>0.0671641791044776</v>
      </c>
      <c r="K2205" t="s" s="21">
        <f>IF(J2205&lt;25%,"น้อยกว่า 25%",IF(J2205&gt;=25%,"มากกว่าหรือเท่ากับ 25%",IF(J2205&gt;=35%,"มากกว่าหรือเท่ากับ 35%")))</f>
        <v>18</v>
      </c>
    </row>
    <row r="2206" s="7" customFormat="1" ht="19.15" customHeight="1">
      <c r="A2206" t="s" s="16">
        <v>2109</v>
      </c>
      <c r="B2206" s="17">
        <v>8</v>
      </c>
      <c r="C2206" s="17">
        <v>3</v>
      </c>
      <c r="D2206" t="s" s="16">
        <v>2300</v>
      </c>
      <c r="E2206" t="s" s="16">
        <v>66</v>
      </c>
      <c r="F2206" s="55">
        <v>117</v>
      </c>
      <c r="G2206" s="17">
        <v>126</v>
      </c>
      <c r="H2206" s="18">
        <f>SUM(G2206-F2206)</f>
        <v>9</v>
      </c>
      <c r="I2206" s="19">
        <f>H2206/F2206</f>
        <v>0.0769230769230769</v>
      </c>
      <c r="J2206" s="19">
        <f>H2206/G2206</f>
        <v>0.0714285714285714</v>
      </c>
      <c r="K2206" t="s" s="21">
        <f>IF(J2206&lt;25%,"น้อยกว่า 25%",IF(J2206&gt;=25%,"มากกว่าหรือเท่ากับ 25%",IF(J2206&gt;=35%,"มากกว่าหรือเท่ากับ 35%")))</f>
        <v>18</v>
      </c>
    </row>
    <row r="2207" s="7" customFormat="1" ht="19.15" customHeight="1">
      <c r="A2207" t="s" s="16">
        <v>2109</v>
      </c>
      <c r="B2207" s="17">
        <v>8</v>
      </c>
      <c r="C2207" s="17">
        <v>19</v>
      </c>
      <c r="D2207" t="s" s="16">
        <v>2301</v>
      </c>
      <c r="E2207" t="s" s="16">
        <v>72</v>
      </c>
      <c r="F2207" s="55">
        <v>110</v>
      </c>
      <c r="G2207" s="17">
        <v>112</v>
      </c>
      <c r="H2207" s="18">
        <f>SUM(G2207-F2207)</f>
        <v>2</v>
      </c>
      <c r="I2207" s="19">
        <f>H2207/F2207</f>
        <v>0.0181818181818182</v>
      </c>
      <c r="J2207" s="19">
        <f>H2207/G2207</f>
        <v>0.0178571428571429</v>
      </c>
      <c r="K2207" t="s" s="21">
        <f>IF(J2207&lt;25%,"น้อยกว่า 25%",IF(J2207&gt;=25%,"มากกว่าหรือเท่ากับ 25%",IF(J2207&gt;=35%,"มากกว่าหรือเท่ากับ 35%")))</f>
        <v>18</v>
      </c>
    </row>
    <row r="2208" s="7" customFormat="1" ht="19.15" customHeight="1">
      <c r="A2208" t="s" s="16">
        <v>2109</v>
      </c>
      <c r="B2208" s="17">
        <v>8</v>
      </c>
      <c r="C2208" s="17">
        <v>25</v>
      </c>
      <c r="D2208" t="s" s="16">
        <v>2302</v>
      </c>
      <c r="E2208" t="s" s="16">
        <v>1427</v>
      </c>
      <c r="F2208" s="55">
        <v>106</v>
      </c>
      <c r="G2208" s="17">
        <v>109</v>
      </c>
      <c r="H2208" s="18">
        <f>SUM(G2208-F2208)</f>
        <v>3</v>
      </c>
      <c r="I2208" s="19">
        <f>H2208/F2208</f>
        <v>0.0283018867924528</v>
      </c>
      <c r="J2208" s="19">
        <f>H2208/G2208</f>
        <v>0.0275229357798165</v>
      </c>
      <c r="K2208" t="s" s="21">
        <f>IF(J2208&lt;25%,"น้อยกว่า 25%",IF(J2208&gt;=25%,"มากกว่าหรือเท่ากับ 25%",IF(J2208&gt;=35%,"มากกว่าหรือเท่ากับ 35%")))</f>
        <v>18</v>
      </c>
    </row>
    <row r="2209" s="7" customFormat="1" ht="19.15" customHeight="1">
      <c r="A2209" t="s" s="16">
        <v>2109</v>
      </c>
      <c r="B2209" s="17">
        <v>8</v>
      </c>
      <c r="C2209" s="17">
        <v>20</v>
      </c>
      <c r="D2209" t="s" s="16">
        <v>2303</v>
      </c>
      <c r="E2209" t="s" s="16">
        <v>173</v>
      </c>
      <c r="F2209" s="55">
        <v>78</v>
      </c>
      <c r="G2209" s="17">
        <v>81</v>
      </c>
      <c r="H2209" s="18">
        <f>SUM(G2209-F2209)</f>
        <v>3</v>
      </c>
      <c r="I2209" s="19">
        <f>H2209/F2209</f>
        <v>0.0384615384615385</v>
      </c>
      <c r="J2209" s="19">
        <f>H2209/G2209</f>
        <v>0.037037037037037</v>
      </c>
      <c r="K2209" t="s" s="21">
        <f>IF(J2209&lt;25%,"น้อยกว่า 25%",IF(J2209&gt;=25%,"มากกว่าหรือเท่ากับ 25%",IF(J2209&gt;=35%,"มากกว่าหรือเท่ากับ 35%")))</f>
        <v>18</v>
      </c>
    </row>
    <row r="2210" s="7" customFormat="1" ht="19.15" customHeight="1">
      <c r="A2210" t="s" s="16">
        <v>2109</v>
      </c>
      <c r="B2210" s="17">
        <v>8</v>
      </c>
      <c r="C2210" s="17">
        <v>26</v>
      </c>
      <c r="D2210" t="s" s="16">
        <v>2304</v>
      </c>
      <c r="E2210" t="s" s="16">
        <v>68</v>
      </c>
      <c r="F2210" s="55">
        <v>74</v>
      </c>
      <c r="G2210" s="17">
        <v>80</v>
      </c>
      <c r="H2210" s="18">
        <f>SUM(G2210-F2210)</f>
        <v>6</v>
      </c>
      <c r="I2210" s="19">
        <f>H2210/F2210</f>
        <v>0.0810810810810811</v>
      </c>
      <c r="J2210" s="19">
        <f>H2210/G2210</f>
        <v>0.075</v>
      </c>
      <c r="K2210" t="s" s="21">
        <f>IF(J2210&lt;25%,"น้อยกว่า 25%",IF(J2210&gt;=25%,"มากกว่าหรือเท่ากับ 25%",IF(J2210&gt;=35%,"มากกว่าหรือเท่ากับ 35%")))</f>
        <v>18</v>
      </c>
    </row>
    <row r="2211" s="7" customFormat="1" ht="19.15" customHeight="1">
      <c r="A2211" t="s" s="16">
        <v>2109</v>
      </c>
      <c r="B2211" s="17">
        <v>8</v>
      </c>
      <c r="C2211" s="17">
        <v>17</v>
      </c>
      <c r="D2211" t="s" s="16">
        <v>2305</v>
      </c>
      <c r="E2211" t="s" s="16">
        <v>281</v>
      </c>
      <c r="F2211" s="55">
        <v>59</v>
      </c>
      <c r="G2211" s="17">
        <v>63</v>
      </c>
      <c r="H2211" s="18">
        <f>SUM(G2211-F2211)</f>
        <v>4</v>
      </c>
      <c r="I2211" s="19">
        <f>H2211/F2211</f>
        <v>0.0677966101694915</v>
      </c>
      <c r="J2211" s="19">
        <f>H2211/G2211</f>
        <v>0.0634920634920635</v>
      </c>
      <c r="K2211" t="s" s="21">
        <f>IF(J2211&lt;25%,"น้อยกว่า 25%",IF(J2211&gt;=25%,"มากกว่าหรือเท่ากับ 25%",IF(J2211&gt;=35%,"มากกว่าหรือเท่ากับ 35%")))</f>
        <v>18</v>
      </c>
    </row>
    <row r="2212" s="7" customFormat="1" ht="19.15" customHeight="1">
      <c r="A2212" t="s" s="16">
        <v>2109</v>
      </c>
      <c r="B2212" s="17">
        <v>8</v>
      </c>
      <c r="C2212" s="17">
        <v>18</v>
      </c>
      <c r="D2212" t="s" s="16">
        <v>2306</v>
      </c>
      <c r="E2212" t="s" s="16">
        <v>1122</v>
      </c>
      <c r="F2212" s="55">
        <v>56</v>
      </c>
      <c r="G2212" s="17">
        <v>59</v>
      </c>
      <c r="H2212" s="18">
        <f>SUM(G2212-F2212)</f>
        <v>3</v>
      </c>
      <c r="I2212" s="19">
        <f>H2212/F2212</f>
        <v>0.0535714285714286</v>
      </c>
      <c r="J2212" s="19">
        <f>H2212/G2212</f>
        <v>0.0508474576271186</v>
      </c>
      <c r="K2212" t="s" s="21">
        <f>IF(J2212&lt;25%,"น้อยกว่า 25%",IF(J2212&gt;=25%,"มากกว่าหรือเท่ากับ 25%",IF(J2212&gt;=35%,"มากกว่าหรือเท่ากับ 35%")))</f>
        <v>18</v>
      </c>
    </row>
    <row r="2213" s="7" customFormat="1" ht="19.15" customHeight="1">
      <c r="A2213" t="s" s="16">
        <v>2109</v>
      </c>
      <c r="B2213" s="17">
        <v>8</v>
      </c>
      <c r="C2213" s="17">
        <v>23</v>
      </c>
      <c r="D2213" t="s" s="16">
        <v>2307</v>
      </c>
      <c r="E2213" t="s" s="16">
        <v>44</v>
      </c>
      <c r="F2213" s="55">
        <v>52</v>
      </c>
      <c r="G2213" s="17">
        <v>53</v>
      </c>
      <c r="H2213" s="18">
        <f>SUM(G2213-F2213)</f>
        <v>1</v>
      </c>
      <c r="I2213" s="19">
        <f>H2213/F2213</f>
        <v>0.0192307692307692</v>
      </c>
      <c r="J2213" s="19">
        <f>H2213/G2213</f>
        <v>0.0188679245283019</v>
      </c>
      <c r="K2213" t="s" s="21">
        <f>IF(J2213&lt;25%,"น้อยกว่า 25%",IF(J2213&gt;=25%,"มากกว่าหรือเท่ากับ 25%",IF(J2213&gt;=35%,"มากกว่าหรือเท่ากับ 35%")))</f>
        <v>18</v>
      </c>
    </row>
    <row r="2214" s="7" customFormat="1" ht="19.15" customHeight="1">
      <c r="A2214" t="s" s="16">
        <v>2109</v>
      </c>
      <c r="B2214" s="17">
        <v>6</v>
      </c>
      <c r="C2214" s="17">
        <v>12</v>
      </c>
      <c r="D2214" t="s" s="16">
        <v>2308</v>
      </c>
      <c r="E2214" t="s" s="16">
        <v>60</v>
      </c>
      <c r="F2214" s="59">
        <v>138</v>
      </c>
      <c r="G2214" s="30">
        <v>215</v>
      </c>
      <c r="H2214" s="18">
        <f>SUM(G2214-F2214)</f>
        <v>77</v>
      </c>
      <c r="I2214" s="19">
        <f>H2214/F2214</f>
        <v>0.557971014492754</v>
      </c>
      <c r="J2214" s="19">
        <f>H2214/G2214</f>
        <v>0.358139534883721</v>
      </c>
      <c r="K2214" t="s" s="21">
        <f>IF(J2214&lt;25%,"น้อยกว่า 25%",IF(J2214&gt;=25%,"มากกว่าหรือเท่ากับ 25%",IF(J2214&gt;=35%,"มากกว่าหรือเท่ากับ 35%")))</f>
        <v>122</v>
      </c>
    </row>
    <row r="2215" s="7" customFormat="1" ht="20.15" customHeight="1">
      <c r="A2215" t="s" s="69">
        <v>2109</v>
      </c>
      <c r="B2215" s="70">
        <v>2</v>
      </c>
      <c r="C2215" s="70">
        <v>13</v>
      </c>
      <c r="D2215" t="s" s="69">
        <v>2309</v>
      </c>
      <c r="E2215" t="s" s="69">
        <v>44</v>
      </c>
      <c r="F2215" s="77">
        <v>43</v>
      </c>
      <c r="G2215" s="78">
        <v>63</v>
      </c>
      <c r="H2215" s="18">
        <f>SUM(G2215-F2215)</f>
        <v>20</v>
      </c>
      <c r="I2215" s="19">
        <f>H2215/F2215</f>
        <v>0.465116279069767</v>
      </c>
      <c r="J2215" s="19">
        <f>H2215/G2215</f>
        <v>0.317460317460317</v>
      </c>
      <c r="K2215" t="s" s="21">
        <f>IF(J2215&lt;25%,"น้อยกว่า 25%",IF(J2215&gt;=25%,"มากกว่าหรือเท่ากับ 25%",IF(J2215&gt;=35%,"มากกว่าหรือเท่ากับ 35%")))</f>
        <v>122</v>
      </c>
    </row>
    <row r="2216" s="7" customFormat="1" ht="20.15" customHeight="1">
      <c r="A2216" t="s" s="72">
        <v>2310</v>
      </c>
      <c r="B2216" s="73">
        <v>1</v>
      </c>
      <c r="C2216" s="73">
        <v>11</v>
      </c>
      <c r="D2216" t="s" s="72">
        <v>2311</v>
      </c>
      <c r="E2216" t="s" s="72">
        <v>20</v>
      </c>
      <c r="F2216" s="74">
        <v>39327</v>
      </c>
      <c r="G2216" s="73">
        <v>44104</v>
      </c>
      <c r="H2216" s="18">
        <f>SUM(G2216-F2216)</f>
        <v>4777</v>
      </c>
      <c r="I2216" s="19">
        <f>H2216/F2216</f>
        <v>0.121468711063646</v>
      </c>
      <c r="J2216" s="19">
        <f>H2216/G2216</f>
        <v>0.108312171231634</v>
      </c>
      <c r="K2216" t="s" s="21">
        <f>IF(J2216&lt;25%,"น้อยกว่า 25%",IF(J2216&gt;=25%,"มากกว่าหรือเท่ากับ 25%",IF(J2216&gt;=35%,"มากกว่าหรือเท่ากับ 35%")))</f>
        <v>18</v>
      </c>
    </row>
    <row r="2217" s="7" customFormat="1" ht="19.15" customHeight="1">
      <c r="A2217" t="s" s="25">
        <v>2310</v>
      </c>
      <c r="B2217" s="26">
        <v>1</v>
      </c>
      <c r="C2217" s="26">
        <v>9</v>
      </c>
      <c r="D2217" t="s" s="25">
        <v>2312</v>
      </c>
      <c r="E2217" t="s" s="25">
        <v>84</v>
      </c>
      <c r="F2217" s="56">
        <v>20717</v>
      </c>
      <c r="G2217" s="26">
        <v>22916</v>
      </c>
      <c r="H2217" s="18">
        <f>SUM(G2217-F2217)</f>
        <v>2199</v>
      </c>
      <c r="I2217" s="19">
        <f>H2217/F2217</f>
        <v>0.106144712072211</v>
      </c>
      <c r="J2217" s="19">
        <f>H2217/G2217</f>
        <v>0.09595915517542331</v>
      </c>
      <c r="K2217" t="s" s="21">
        <f>IF(J2217&lt;25%,"น้อยกว่า 25%",IF(J2217&gt;=25%,"มากกว่าหรือเท่ากับ 25%",IF(J2217&gt;=35%,"มากกว่าหรือเท่ากับ 35%")))</f>
        <v>18</v>
      </c>
    </row>
    <row r="2218" s="7" customFormat="1" ht="19.15" customHeight="1">
      <c r="A2218" t="s" s="25">
        <v>2310</v>
      </c>
      <c r="B2218" s="26">
        <v>1</v>
      </c>
      <c r="C2218" s="26">
        <v>2</v>
      </c>
      <c r="D2218" t="s" s="25">
        <v>2313</v>
      </c>
      <c r="E2218" t="s" s="25">
        <v>22</v>
      </c>
      <c r="F2218" s="56">
        <v>13892</v>
      </c>
      <c r="G2218" s="26">
        <v>15144</v>
      </c>
      <c r="H2218" s="18">
        <f>SUM(G2218-F2218)</f>
        <v>1252</v>
      </c>
      <c r="I2218" s="19">
        <f>H2218/F2218</f>
        <v>0.0901238122660524</v>
      </c>
      <c r="J2218" s="19">
        <f>H2218/G2218</f>
        <v>0.0826730058108822</v>
      </c>
      <c r="K2218" t="s" s="21">
        <f>IF(J2218&lt;25%,"น้อยกว่า 25%",IF(J2218&gt;=25%,"มากกว่าหรือเท่ากับ 25%",IF(J2218&gt;=35%,"มากกว่าหรือเท่ากับ 35%")))</f>
        <v>18</v>
      </c>
    </row>
    <row r="2219" s="7" customFormat="1" ht="19.15" customHeight="1">
      <c r="A2219" t="s" s="25">
        <v>2310</v>
      </c>
      <c r="B2219" s="26">
        <v>1</v>
      </c>
      <c r="C2219" s="26">
        <v>3</v>
      </c>
      <c r="D2219" t="s" s="25">
        <v>2314</v>
      </c>
      <c r="E2219" t="s" s="25">
        <v>17</v>
      </c>
      <c r="F2219" s="56">
        <v>4629</v>
      </c>
      <c r="G2219" s="26">
        <v>5143</v>
      </c>
      <c r="H2219" s="18">
        <f>SUM(G2219-F2219)</f>
        <v>514</v>
      </c>
      <c r="I2219" s="19">
        <f>H2219/F2219</f>
        <v>0.111039101317779</v>
      </c>
      <c r="J2219" s="19">
        <f>H2219/G2219</f>
        <v>0.099941668286992</v>
      </c>
      <c r="K2219" t="s" s="21">
        <f>IF(J2219&lt;25%,"น้อยกว่า 25%",IF(J2219&gt;=25%,"มากกว่าหรือเท่ากับ 25%",IF(J2219&gt;=35%,"มากกว่าหรือเท่ากับ 35%")))</f>
        <v>18</v>
      </c>
    </row>
    <row r="2220" s="7" customFormat="1" ht="19.15" customHeight="1">
      <c r="A2220" t="s" s="25">
        <v>2310</v>
      </c>
      <c r="B2220" s="26">
        <v>1</v>
      </c>
      <c r="C2220" s="26">
        <v>6</v>
      </c>
      <c r="D2220" t="s" s="25">
        <v>2315</v>
      </c>
      <c r="E2220" t="s" s="25">
        <v>28</v>
      </c>
      <c r="F2220" s="56">
        <v>1593</v>
      </c>
      <c r="G2220" s="26">
        <v>1752</v>
      </c>
      <c r="H2220" s="18">
        <f>SUM(G2220-F2220)</f>
        <v>159</v>
      </c>
      <c r="I2220" s="19">
        <f>H2220/F2220</f>
        <v>0.0998116760828625</v>
      </c>
      <c r="J2220" s="19">
        <f>H2220/G2220</f>
        <v>0.09075342465753421</v>
      </c>
      <c r="K2220" t="s" s="21">
        <f>IF(J2220&lt;25%,"น้อยกว่า 25%",IF(J2220&gt;=25%,"มากกว่าหรือเท่ากับ 25%",IF(J2220&gt;=35%,"มากกว่าหรือเท่ากับ 35%")))</f>
        <v>18</v>
      </c>
    </row>
    <row r="2221" s="7" customFormat="1" ht="19.15" customHeight="1">
      <c r="A2221" t="s" s="25">
        <v>2310</v>
      </c>
      <c r="B2221" s="26">
        <v>1</v>
      </c>
      <c r="C2221" s="26">
        <v>4</v>
      </c>
      <c r="D2221" t="s" s="25">
        <v>2316</v>
      </c>
      <c r="E2221" t="s" s="25">
        <v>26</v>
      </c>
      <c r="F2221" s="56">
        <v>1142</v>
      </c>
      <c r="G2221" s="26">
        <v>1267</v>
      </c>
      <c r="H2221" s="18">
        <f>SUM(G2221-F2221)</f>
        <v>125</v>
      </c>
      <c r="I2221" s="19">
        <f>H2221/F2221</f>
        <v>0.109457092819615</v>
      </c>
      <c r="J2221" s="19">
        <f>H2221/G2221</f>
        <v>0.0986582478295185</v>
      </c>
      <c r="K2221" t="s" s="21">
        <f>IF(J2221&lt;25%,"น้อยกว่า 25%",IF(J2221&gt;=25%,"มากกว่าหรือเท่ากับ 25%",IF(J2221&gt;=35%,"มากกว่าหรือเท่ากับ 35%")))</f>
        <v>18</v>
      </c>
    </row>
    <row r="2222" s="7" customFormat="1" ht="19.15" customHeight="1">
      <c r="A2222" t="s" s="25">
        <v>2310</v>
      </c>
      <c r="B2222" s="26">
        <v>1</v>
      </c>
      <c r="C2222" s="26">
        <v>14</v>
      </c>
      <c r="D2222" t="s" s="25">
        <v>2317</v>
      </c>
      <c r="E2222" t="s" s="25">
        <v>44</v>
      </c>
      <c r="F2222" s="56">
        <v>607</v>
      </c>
      <c r="G2222" s="26">
        <v>647</v>
      </c>
      <c r="H2222" s="18">
        <f>SUM(G2222-F2222)</f>
        <v>40</v>
      </c>
      <c r="I2222" s="19">
        <f>H2222/F2222</f>
        <v>0.0658978583196046</v>
      </c>
      <c r="J2222" s="19">
        <f>H2222/G2222</f>
        <v>0.0618238021638331</v>
      </c>
      <c r="K2222" t="s" s="21">
        <f>IF(J2222&lt;25%,"น้อยกว่า 25%",IF(J2222&gt;=25%,"มากกว่าหรือเท่ากับ 25%",IF(J2222&gt;=35%,"มากกว่าหรือเท่ากับ 35%")))</f>
        <v>18</v>
      </c>
    </row>
    <row r="2223" s="7" customFormat="1" ht="19.15" customHeight="1">
      <c r="A2223" t="s" s="25">
        <v>2310</v>
      </c>
      <c r="B2223" s="26">
        <v>1</v>
      </c>
      <c r="C2223" s="26">
        <v>7</v>
      </c>
      <c r="D2223" t="s" s="25">
        <v>2318</v>
      </c>
      <c r="E2223" t="s" s="25">
        <v>62</v>
      </c>
      <c r="F2223" s="56">
        <v>461</v>
      </c>
      <c r="G2223" s="26">
        <v>488</v>
      </c>
      <c r="H2223" s="18">
        <f>SUM(G2223-F2223)</f>
        <v>27</v>
      </c>
      <c r="I2223" s="19">
        <f>H2223/F2223</f>
        <v>0.0585683297180043</v>
      </c>
      <c r="J2223" s="19">
        <f>H2223/G2223</f>
        <v>0.055327868852459</v>
      </c>
      <c r="K2223" t="s" s="21">
        <f>IF(J2223&lt;25%,"น้อยกว่า 25%",IF(J2223&gt;=25%,"มากกว่าหรือเท่ากับ 25%",IF(J2223&gt;=35%,"มากกว่าหรือเท่ากับ 35%")))</f>
        <v>18</v>
      </c>
    </row>
    <row r="2224" s="7" customFormat="1" ht="19.15" customHeight="1">
      <c r="A2224" t="s" s="25">
        <v>2310</v>
      </c>
      <c r="B2224" s="26">
        <v>1</v>
      </c>
      <c r="C2224" s="26">
        <v>8</v>
      </c>
      <c r="D2224" t="s" s="25">
        <v>2319</v>
      </c>
      <c r="E2224" t="s" s="25">
        <v>30</v>
      </c>
      <c r="F2224" s="56">
        <v>437</v>
      </c>
      <c r="G2224" s="26">
        <v>487</v>
      </c>
      <c r="H2224" s="18">
        <f>SUM(G2224-F2224)</f>
        <v>50</v>
      </c>
      <c r="I2224" s="19">
        <f>H2224/F2224</f>
        <v>0.11441647597254</v>
      </c>
      <c r="J2224" s="19">
        <f>H2224/G2224</f>
        <v>0.102669404517454</v>
      </c>
      <c r="K2224" t="s" s="21">
        <f>IF(J2224&lt;25%,"น้อยกว่า 25%",IF(J2224&gt;=25%,"มากกว่าหรือเท่ากับ 25%",IF(J2224&gt;=35%,"มากกว่าหรือเท่ากับ 35%")))</f>
        <v>18</v>
      </c>
    </row>
    <row r="2225" s="7" customFormat="1" ht="19.15" customHeight="1">
      <c r="A2225" t="s" s="25">
        <v>2310</v>
      </c>
      <c r="B2225" s="26">
        <v>1</v>
      </c>
      <c r="C2225" s="26">
        <v>1</v>
      </c>
      <c r="D2225" t="s" s="25">
        <v>2320</v>
      </c>
      <c r="E2225" t="s" s="25">
        <v>24</v>
      </c>
      <c r="F2225" s="56">
        <v>442</v>
      </c>
      <c r="G2225" s="26">
        <v>482</v>
      </c>
      <c r="H2225" s="18">
        <f>SUM(G2225-F2225)</f>
        <v>40</v>
      </c>
      <c r="I2225" s="19">
        <f>H2225/F2225</f>
        <v>0.0904977375565611</v>
      </c>
      <c r="J2225" s="19">
        <f>H2225/G2225</f>
        <v>0.0829875518672199</v>
      </c>
      <c r="K2225" t="s" s="21">
        <f>IF(J2225&lt;25%,"น้อยกว่า 25%",IF(J2225&gt;=25%,"มากกว่าหรือเท่ากับ 25%",IF(J2225&gt;=35%,"มากกว่าหรือเท่ากับ 35%")))</f>
        <v>18</v>
      </c>
    </row>
    <row r="2226" s="7" customFormat="1" ht="19.15" customHeight="1">
      <c r="A2226" t="s" s="25">
        <v>2310</v>
      </c>
      <c r="B2226" s="26">
        <v>1</v>
      </c>
      <c r="C2226" s="26">
        <v>5</v>
      </c>
      <c r="D2226" t="s" s="25">
        <v>2321</v>
      </c>
      <c r="E2226" t="s" s="25">
        <v>38</v>
      </c>
      <c r="F2226" s="56">
        <v>435</v>
      </c>
      <c r="G2226" s="26">
        <v>466</v>
      </c>
      <c r="H2226" s="18">
        <f>SUM(G2226-F2226)</f>
        <v>31</v>
      </c>
      <c r="I2226" s="19">
        <f>H2226/F2226</f>
        <v>0.07126436781609199</v>
      </c>
      <c r="J2226" s="19">
        <f>H2226/G2226</f>
        <v>0.0665236051502146</v>
      </c>
      <c r="K2226" t="s" s="21">
        <f>IF(J2226&lt;25%,"น้อยกว่า 25%",IF(J2226&gt;=25%,"มากกว่าหรือเท่ากับ 25%",IF(J2226&gt;=35%,"มากกว่าหรือเท่ากับ 35%")))</f>
        <v>18</v>
      </c>
    </row>
    <row r="2227" s="7" customFormat="1" ht="19.15" customHeight="1">
      <c r="A2227" t="s" s="25">
        <v>2310</v>
      </c>
      <c r="B2227" s="26">
        <v>1</v>
      </c>
      <c r="C2227" s="26">
        <v>15</v>
      </c>
      <c r="D2227" t="s" s="25">
        <v>2322</v>
      </c>
      <c r="E2227" t="s" s="25">
        <v>76</v>
      </c>
      <c r="F2227" s="56">
        <v>279</v>
      </c>
      <c r="G2227" s="26">
        <v>299</v>
      </c>
      <c r="H2227" s="18">
        <f>SUM(G2227-F2227)</f>
        <v>20</v>
      </c>
      <c r="I2227" s="19">
        <f>H2227/F2227</f>
        <v>0.0716845878136201</v>
      </c>
      <c r="J2227" s="19">
        <f>H2227/G2227</f>
        <v>0.06688963210702339</v>
      </c>
      <c r="K2227" t="s" s="21">
        <f>IF(J2227&lt;25%,"น้อยกว่า 25%",IF(J2227&gt;=25%,"มากกว่าหรือเท่ากับ 25%",IF(J2227&gt;=35%,"มากกว่าหรือเท่ากับ 35%")))</f>
        <v>18</v>
      </c>
    </row>
    <row r="2228" s="7" customFormat="1" ht="19.15" customHeight="1">
      <c r="A2228" t="s" s="25">
        <v>2310</v>
      </c>
      <c r="B2228" s="26">
        <v>1</v>
      </c>
      <c r="C2228" s="26">
        <v>12</v>
      </c>
      <c r="D2228" t="s" s="25">
        <v>2323</v>
      </c>
      <c r="E2228" t="s" s="25">
        <v>60</v>
      </c>
      <c r="F2228" s="56">
        <v>209</v>
      </c>
      <c r="G2228" s="26">
        <v>256</v>
      </c>
      <c r="H2228" s="18">
        <f>SUM(G2228-F2228)</f>
        <v>47</v>
      </c>
      <c r="I2228" s="19">
        <f>H2228/F2228</f>
        <v>0.22488038277512</v>
      </c>
      <c r="J2228" s="19">
        <f>H2228/G2228</f>
        <v>0.18359375</v>
      </c>
      <c r="K2228" t="s" s="21">
        <f>IF(J2228&lt;25%,"น้อยกว่า 25%",IF(J2228&gt;=25%,"มากกว่าหรือเท่ากับ 25%",IF(J2228&gt;=35%,"มากกว่าหรือเท่ากับ 35%")))</f>
        <v>18</v>
      </c>
    </row>
    <row r="2229" s="7" customFormat="1" ht="19.15" customHeight="1">
      <c r="A2229" t="s" s="25">
        <v>2310</v>
      </c>
      <c r="B2229" s="26">
        <v>1</v>
      </c>
      <c r="C2229" s="26">
        <v>17</v>
      </c>
      <c r="D2229" t="s" s="25">
        <v>2324</v>
      </c>
      <c r="E2229" t="s" s="25">
        <v>36</v>
      </c>
      <c r="F2229" s="56">
        <v>209</v>
      </c>
      <c r="G2229" s="26">
        <v>222</v>
      </c>
      <c r="H2229" s="18">
        <f>SUM(G2229-F2229)</f>
        <v>13</v>
      </c>
      <c r="I2229" s="19">
        <f>H2229/F2229</f>
        <v>0.062200956937799</v>
      </c>
      <c r="J2229" s="19">
        <f>H2229/G2229</f>
        <v>0.0585585585585586</v>
      </c>
      <c r="K2229" t="s" s="21">
        <f>IF(J2229&lt;25%,"น้อยกว่า 25%",IF(J2229&gt;=25%,"มากกว่าหรือเท่ากับ 25%",IF(J2229&gt;=35%,"มากกว่าหรือเท่ากับ 35%")))</f>
        <v>18</v>
      </c>
    </row>
    <row r="2230" s="7" customFormat="1" ht="19.15" customHeight="1">
      <c r="A2230" t="s" s="25">
        <v>2310</v>
      </c>
      <c r="B2230" s="26">
        <v>1</v>
      </c>
      <c r="C2230" s="26">
        <v>13</v>
      </c>
      <c r="D2230" t="s" s="25">
        <v>2325</v>
      </c>
      <c r="E2230" t="s" s="25">
        <v>66</v>
      </c>
      <c r="F2230" s="56">
        <v>182</v>
      </c>
      <c r="G2230" s="26">
        <v>190</v>
      </c>
      <c r="H2230" s="18">
        <f>SUM(G2230-F2230)</f>
        <v>8</v>
      </c>
      <c r="I2230" s="19">
        <f>H2230/F2230</f>
        <v>0.043956043956044</v>
      </c>
      <c r="J2230" s="19">
        <f>H2230/G2230</f>
        <v>0.0421052631578947</v>
      </c>
      <c r="K2230" t="s" s="21">
        <f>IF(J2230&lt;25%,"น้อยกว่า 25%",IF(J2230&gt;=25%,"มากกว่าหรือเท่ากับ 25%",IF(J2230&gt;=35%,"มากกว่าหรือเท่ากับ 35%")))</f>
        <v>18</v>
      </c>
    </row>
    <row r="2231" s="7" customFormat="1" ht="19.15" customHeight="1">
      <c r="A2231" t="s" s="25">
        <v>2310</v>
      </c>
      <c r="B2231" s="26">
        <v>1</v>
      </c>
      <c r="C2231" s="26">
        <v>16</v>
      </c>
      <c r="D2231" t="s" s="25">
        <v>2326</v>
      </c>
      <c r="E2231" t="s" s="25">
        <v>281</v>
      </c>
      <c r="F2231" s="56">
        <v>164</v>
      </c>
      <c r="G2231" s="26">
        <v>166</v>
      </c>
      <c r="H2231" s="18">
        <f>SUM(G2231-F2231)</f>
        <v>2</v>
      </c>
      <c r="I2231" s="19">
        <f>H2231/F2231</f>
        <v>0.0121951219512195</v>
      </c>
      <c r="J2231" s="19">
        <f>H2231/G2231</f>
        <v>0.0120481927710843</v>
      </c>
      <c r="K2231" t="s" s="21">
        <f>IF(J2231&lt;25%,"น้อยกว่า 25%",IF(J2231&gt;=25%,"มากกว่าหรือเท่ากับ 25%",IF(J2231&gt;=35%,"มากกว่าหรือเท่ากับ 35%")))</f>
        <v>18</v>
      </c>
    </row>
    <row r="2232" s="7" customFormat="1" ht="19.15" customHeight="1">
      <c r="A2232" t="s" s="25">
        <v>2310</v>
      </c>
      <c r="B2232" s="26">
        <v>1</v>
      </c>
      <c r="C2232" s="26">
        <v>25</v>
      </c>
      <c r="D2232" t="s" s="25">
        <v>2327</v>
      </c>
      <c r="E2232" t="s" s="25">
        <v>52</v>
      </c>
      <c r="F2232" s="56">
        <v>139</v>
      </c>
      <c r="G2232" s="26">
        <v>150</v>
      </c>
      <c r="H2232" s="18">
        <f>SUM(G2232-F2232)</f>
        <v>11</v>
      </c>
      <c r="I2232" s="19">
        <f>H2232/F2232</f>
        <v>0.07913669064748199</v>
      </c>
      <c r="J2232" s="19">
        <f>H2232/G2232</f>
        <v>0.07333333333333331</v>
      </c>
      <c r="K2232" t="s" s="21">
        <f>IF(J2232&lt;25%,"น้อยกว่า 25%",IF(J2232&gt;=25%,"มากกว่าหรือเท่ากับ 25%",IF(J2232&gt;=35%,"มากกว่าหรือเท่ากับ 35%")))</f>
        <v>18</v>
      </c>
    </row>
    <row r="2233" s="7" customFormat="1" ht="19.15" customHeight="1">
      <c r="A2233" t="s" s="25">
        <v>2310</v>
      </c>
      <c r="B2233" s="26">
        <v>1</v>
      </c>
      <c r="C2233" s="26">
        <v>19</v>
      </c>
      <c r="D2233" t="s" s="25">
        <v>2328</v>
      </c>
      <c r="E2233" t="s" s="25">
        <v>48</v>
      </c>
      <c r="F2233" s="56">
        <v>127</v>
      </c>
      <c r="G2233" s="26">
        <v>148</v>
      </c>
      <c r="H2233" s="18">
        <f>SUM(G2233-F2233)</f>
        <v>21</v>
      </c>
      <c r="I2233" s="19">
        <f>H2233/F2233</f>
        <v>0.165354330708661</v>
      </c>
      <c r="J2233" s="19">
        <f>H2233/G2233</f>
        <v>0.141891891891892</v>
      </c>
      <c r="K2233" t="s" s="21">
        <f>IF(J2233&lt;25%,"น้อยกว่า 25%",IF(J2233&gt;=25%,"มากกว่าหรือเท่ากับ 25%",IF(J2233&gt;=35%,"มากกว่าหรือเท่ากับ 35%")))</f>
        <v>18</v>
      </c>
    </row>
    <row r="2234" s="7" customFormat="1" ht="19.15" customHeight="1">
      <c r="A2234" t="s" s="25">
        <v>2310</v>
      </c>
      <c r="B2234" s="26">
        <v>1</v>
      </c>
      <c r="C2234" s="26">
        <v>21</v>
      </c>
      <c r="D2234" t="s" s="25">
        <v>2329</v>
      </c>
      <c r="E2234" t="s" s="25">
        <v>1091</v>
      </c>
      <c r="F2234" s="56">
        <v>94</v>
      </c>
      <c r="G2234" s="26">
        <v>109</v>
      </c>
      <c r="H2234" s="18">
        <f>SUM(G2234-F2234)</f>
        <v>15</v>
      </c>
      <c r="I2234" s="19">
        <f>H2234/F2234</f>
        <v>0.159574468085106</v>
      </c>
      <c r="J2234" s="19">
        <f>H2234/G2234</f>
        <v>0.137614678899083</v>
      </c>
      <c r="K2234" t="s" s="21">
        <f>IF(J2234&lt;25%,"น้อยกว่า 25%",IF(J2234&gt;=25%,"มากกว่าหรือเท่ากับ 25%",IF(J2234&gt;=35%,"มากกว่าหรือเท่ากับ 35%")))</f>
        <v>18</v>
      </c>
    </row>
    <row r="2235" s="7" customFormat="1" ht="19.15" customHeight="1">
      <c r="A2235" t="s" s="25">
        <v>2310</v>
      </c>
      <c r="B2235" s="26">
        <v>1</v>
      </c>
      <c r="C2235" s="26">
        <v>23</v>
      </c>
      <c r="D2235" t="s" s="25">
        <v>2330</v>
      </c>
      <c r="E2235" t="s" s="25">
        <v>1948</v>
      </c>
      <c r="F2235" s="56">
        <v>102</v>
      </c>
      <c r="G2235" s="26">
        <v>105</v>
      </c>
      <c r="H2235" s="18">
        <f>SUM(G2235-F2235)</f>
        <v>3</v>
      </c>
      <c r="I2235" s="19">
        <f>H2235/F2235</f>
        <v>0.0294117647058824</v>
      </c>
      <c r="J2235" s="19">
        <f>H2235/G2235</f>
        <v>0.0285714285714286</v>
      </c>
      <c r="K2235" t="s" s="21">
        <f>IF(J2235&lt;25%,"น้อยกว่า 25%",IF(J2235&gt;=25%,"มากกว่าหรือเท่ากับ 25%",IF(J2235&gt;=35%,"มากกว่าหรือเท่ากับ 35%")))</f>
        <v>18</v>
      </c>
    </row>
    <row r="2236" s="7" customFormat="1" ht="19.15" customHeight="1">
      <c r="A2236" t="s" s="25">
        <v>2310</v>
      </c>
      <c r="B2236" s="26">
        <v>1</v>
      </c>
      <c r="C2236" s="26">
        <v>24</v>
      </c>
      <c r="D2236" t="s" s="25">
        <v>2331</v>
      </c>
      <c r="E2236" t="s" s="25">
        <v>106</v>
      </c>
      <c r="F2236" s="56">
        <v>53</v>
      </c>
      <c r="G2236" s="26">
        <v>68</v>
      </c>
      <c r="H2236" s="18">
        <f>SUM(G2236-F2236)</f>
        <v>15</v>
      </c>
      <c r="I2236" s="19">
        <f>H2236/F2236</f>
        <v>0.283018867924528</v>
      </c>
      <c r="J2236" s="19">
        <f>H2236/G2236</f>
        <v>0.220588235294118</v>
      </c>
      <c r="K2236" t="s" s="21">
        <f>IF(J2236&lt;25%,"น้อยกว่า 25%",IF(J2236&gt;=25%,"มากกว่าหรือเท่ากับ 25%",IF(J2236&gt;=35%,"มากกว่าหรือเท่ากับ 35%")))</f>
        <v>18</v>
      </c>
    </row>
    <row r="2237" s="7" customFormat="1" ht="19.15" customHeight="1">
      <c r="A2237" t="s" s="25">
        <v>2310</v>
      </c>
      <c r="B2237" s="26">
        <v>1</v>
      </c>
      <c r="C2237" s="26">
        <v>26</v>
      </c>
      <c r="D2237" t="s" s="25">
        <v>2332</v>
      </c>
      <c r="E2237" t="s" s="25">
        <v>1309</v>
      </c>
      <c r="F2237" s="56">
        <v>53</v>
      </c>
      <c r="G2237" s="26">
        <v>56</v>
      </c>
      <c r="H2237" s="18">
        <f>SUM(G2237-F2237)</f>
        <v>3</v>
      </c>
      <c r="I2237" s="19">
        <f>H2237/F2237</f>
        <v>0.0566037735849057</v>
      </c>
      <c r="J2237" s="19">
        <f>H2237/G2237</f>
        <v>0.0535714285714286</v>
      </c>
      <c r="K2237" t="s" s="21">
        <f>IF(J2237&lt;25%,"น้อยกว่า 25%",IF(J2237&gt;=25%,"มากกว่าหรือเท่ากับ 25%",IF(J2237&gt;=35%,"มากกว่าหรือเท่ากับ 35%")))</f>
        <v>18</v>
      </c>
    </row>
    <row r="2238" s="7" customFormat="1" ht="19.15" customHeight="1">
      <c r="A2238" t="s" s="25">
        <v>2310</v>
      </c>
      <c r="B2238" s="26">
        <v>1</v>
      </c>
      <c r="C2238" s="26">
        <v>20</v>
      </c>
      <c r="D2238" t="s" s="25">
        <v>2333</v>
      </c>
      <c r="E2238" t="s" s="25">
        <v>248</v>
      </c>
      <c r="F2238" s="56">
        <v>29</v>
      </c>
      <c r="G2238" s="26">
        <v>31</v>
      </c>
      <c r="H2238" s="18">
        <f>SUM(G2238-F2238)</f>
        <v>2</v>
      </c>
      <c r="I2238" s="19">
        <f>H2238/F2238</f>
        <v>0.0689655172413793</v>
      </c>
      <c r="J2238" s="19">
        <f>H2238/G2238</f>
        <v>0.0645161290322581</v>
      </c>
      <c r="K2238" t="s" s="21">
        <f>IF(J2238&lt;25%,"น้อยกว่า 25%",IF(J2238&gt;=25%,"มากกว่าหรือเท่ากับ 25%",IF(J2238&gt;=35%,"มากกว่าหรือเท่ากับ 35%")))</f>
        <v>18</v>
      </c>
    </row>
    <row r="2239" s="7" customFormat="1" ht="19.15" customHeight="1">
      <c r="A2239" t="s" s="25">
        <v>2310</v>
      </c>
      <c r="B2239" s="26">
        <v>1</v>
      </c>
      <c r="C2239" s="26">
        <v>10</v>
      </c>
      <c r="D2239" t="s" s="25">
        <v>2334</v>
      </c>
      <c r="E2239" t="s" s="25">
        <v>78</v>
      </c>
      <c r="F2239" s="34">
        <v>0</v>
      </c>
      <c r="G2239" s="26">
        <v>0</v>
      </c>
      <c r="H2239" s="18">
        <f>SUM(G2239-F2239)</f>
        <v>0</v>
      </c>
      <c r="I2239" s="19">
        <f>H2239/F2239</f>
      </c>
      <c r="J2239" s="19">
        <f>H2239/G2239</f>
      </c>
      <c r="K2239" s="24">
        <f>IF(J2239&lt;25%,"น้อยกว่า 25%",IF(J2239&gt;=25%,"มากกว่าหรือเท่ากับ 25%",IF(J2239&gt;=35%,"มากกว่าหรือเท่ากับ 35%")))</f>
      </c>
    </row>
    <row r="2240" s="7" customFormat="1" ht="19.15" customHeight="1">
      <c r="A2240" t="s" s="25">
        <v>2310</v>
      </c>
      <c r="B2240" s="26">
        <v>1</v>
      </c>
      <c r="C2240" s="26">
        <v>18</v>
      </c>
      <c r="D2240" t="s" s="25">
        <v>2335</v>
      </c>
      <c r="E2240" t="s" s="25">
        <v>380</v>
      </c>
      <c r="F2240" s="34">
        <v>0</v>
      </c>
      <c r="G2240" s="26">
        <v>0</v>
      </c>
      <c r="H2240" s="18">
        <f>SUM(G2240-F2240)</f>
        <v>0</v>
      </c>
      <c r="I2240" s="19">
        <f>H2240/F2240</f>
      </c>
      <c r="J2240" s="19">
        <f>H2240/G2240</f>
      </c>
      <c r="K2240" s="24">
        <f>IF(J2240&lt;25%,"น้อยกว่า 25%",IF(J2240&gt;=25%,"มากกว่าหรือเท่ากับ 25%",IF(J2240&gt;=35%,"มากกว่าหรือเท่ากับ 35%")))</f>
      </c>
    </row>
    <row r="2241" s="7" customFormat="1" ht="19.15" customHeight="1">
      <c r="A2241" t="s" s="25">
        <v>2310</v>
      </c>
      <c r="B2241" s="26">
        <v>1</v>
      </c>
      <c r="C2241" s="26">
        <v>22</v>
      </c>
      <c r="D2241" t="s" s="25">
        <v>2336</v>
      </c>
      <c r="E2241" t="s" s="25">
        <v>34</v>
      </c>
      <c r="F2241" s="34">
        <v>0</v>
      </c>
      <c r="G2241" s="26">
        <v>0</v>
      </c>
      <c r="H2241" s="18">
        <f>SUM(G2241-F2241)</f>
        <v>0</v>
      </c>
      <c r="I2241" s="19">
        <f>H2241/F2241</f>
      </c>
      <c r="J2241" s="19">
        <f>H2241/G2241</f>
      </c>
      <c r="K2241" s="24">
        <f>IF(J2241&lt;25%,"น้อยกว่า 25%",IF(J2241&gt;=25%,"มากกว่าหรือเท่ากับ 25%",IF(J2241&gt;=35%,"มากกว่าหรือเท่ากับ 35%")))</f>
      </c>
    </row>
    <row r="2242" s="7" customFormat="1" ht="19.15" customHeight="1">
      <c r="A2242" t="s" s="25">
        <v>2310</v>
      </c>
      <c r="B2242" s="26">
        <v>1</v>
      </c>
      <c r="C2242" s="26">
        <v>28</v>
      </c>
      <c r="D2242" t="s" s="25">
        <v>2337</v>
      </c>
      <c r="E2242" t="s" s="25">
        <v>173</v>
      </c>
      <c r="F2242" s="34">
        <v>0</v>
      </c>
      <c r="G2242" s="26">
        <v>0</v>
      </c>
      <c r="H2242" s="18">
        <f>SUM(G2242-F2242)</f>
        <v>0</v>
      </c>
      <c r="I2242" s="19">
        <f>H2242/F2242</f>
      </c>
      <c r="J2242" s="19">
        <f>H2242/G2242</f>
      </c>
      <c r="K2242" s="24">
        <f>IF(J2242&lt;25%,"น้อยกว่า 25%",IF(J2242&gt;=25%,"มากกว่าหรือเท่ากับ 25%",IF(J2242&gt;=35%,"มากกว่าหรือเท่ากับ 35%")))</f>
      </c>
    </row>
    <row r="2243" s="7" customFormat="1" ht="19.15" customHeight="1">
      <c r="A2243" t="s" s="16">
        <v>2310</v>
      </c>
      <c r="B2243" s="17">
        <v>2</v>
      </c>
      <c r="C2243" s="17">
        <v>5</v>
      </c>
      <c r="D2243" t="s" s="16">
        <v>2338</v>
      </c>
      <c r="E2243" t="s" s="16">
        <v>20</v>
      </c>
      <c r="F2243" s="55">
        <v>42620</v>
      </c>
      <c r="G2243" s="17">
        <v>48505</v>
      </c>
      <c r="H2243" s="18">
        <f>SUM(G2243-F2243)</f>
        <v>5885</v>
      </c>
      <c r="I2243" s="19">
        <f>H2243/F2243</f>
        <v>0.13808071328015</v>
      </c>
      <c r="J2243" s="19">
        <f>H2243/G2243</f>
        <v>0.121327698175446</v>
      </c>
      <c r="K2243" t="s" s="21">
        <f>IF(J2243&lt;25%,"น้อยกว่า 25%",IF(J2243&gt;=25%,"มากกว่าหรือเท่ากับ 25%",IF(J2243&gt;=35%,"มากกว่าหรือเท่ากับ 35%")))</f>
        <v>18</v>
      </c>
    </row>
    <row r="2244" s="7" customFormat="1" ht="19.15" customHeight="1">
      <c r="A2244" t="s" s="16">
        <v>2310</v>
      </c>
      <c r="B2244" s="17">
        <v>2</v>
      </c>
      <c r="C2244" s="17">
        <v>4</v>
      </c>
      <c r="D2244" t="s" s="16">
        <v>2339</v>
      </c>
      <c r="E2244" t="s" s="16">
        <v>22</v>
      </c>
      <c r="F2244" s="55">
        <v>23588</v>
      </c>
      <c r="G2244" s="17">
        <v>27592</v>
      </c>
      <c r="H2244" s="18">
        <f>SUM(G2244-F2244)</f>
        <v>4004</v>
      </c>
      <c r="I2244" s="19">
        <f>H2244/F2244</f>
        <v>0.169747329150415</v>
      </c>
      <c r="J2244" s="19">
        <f>H2244/G2244</f>
        <v>0.145114525949551</v>
      </c>
      <c r="K2244" t="s" s="21">
        <f>IF(J2244&lt;25%,"น้อยกว่า 25%",IF(J2244&gt;=25%,"มากกว่าหรือเท่ากับ 25%",IF(J2244&gt;=35%,"มากกว่าหรือเท่ากับ 35%")))</f>
        <v>18</v>
      </c>
    </row>
    <row r="2245" s="7" customFormat="1" ht="19.15" customHeight="1">
      <c r="A2245" t="s" s="16">
        <v>2310</v>
      </c>
      <c r="B2245" s="17">
        <v>2</v>
      </c>
      <c r="C2245" s="17">
        <v>3</v>
      </c>
      <c r="D2245" t="s" s="16">
        <v>2340</v>
      </c>
      <c r="E2245" t="s" s="16">
        <v>17</v>
      </c>
      <c r="F2245" s="55">
        <v>4193</v>
      </c>
      <c r="G2245" s="17">
        <v>4642</v>
      </c>
      <c r="H2245" s="18">
        <f>SUM(G2245-F2245)</f>
        <v>449</v>
      </c>
      <c r="I2245" s="19">
        <f>H2245/F2245</f>
        <v>0.107083233961364</v>
      </c>
      <c r="J2245" s="19">
        <f>H2245/G2245</f>
        <v>0.0967255493321844</v>
      </c>
      <c r="K2245" t="s" s="21">
        <f>IF(J2245&lt;25%,"น้อยกว่า 25%",IF(J2245&gt;=25%,"มากกว่าหรือเท่ากับ 25%",IF(J2245&gt;=35%,"มากกว่าหรือเท่ากับ 35%")))</f>
        <v>18</v>
      </c>
    </row>
    <row r="2246" s="7" customFormat="1" ht="19.15" customHeight="1">
      <c r="A2246" t="s" s="16">
        <v>2310</v>
      </c>
      <c r="B2246" s="17">
        <v>2</v>
      </c>
      <c r="C2246" s="17">
        <v>12</v>
      </c>
      <c r="D2246" t="s" s="16">
        <v>2341</v>
      </c>
      <c r="E2246" t="s" s="16">
        <v>26</v>
      </c>
      <c r="F2246" s="55">
        <v>2647</v>
      </c>
      <c r="G2246" s="17">
        <v>3188</v>
      </c>
      <c r="H2246" s="18">
        <f>SUM(G2246-F2246)</f>
        <v>541</v>
      </c>
      <c r="I2246" s="19">
        <f>H2246/F2246</f>
        <v>0.204382319607102</v>
      </c>
      <c r="J2246" s="19">
        <f>H2246/G2246</f>
        <v>0.16969887076537</v>
      </c>
      <c r="K2246" t="s" s="21">
        <f>IF(J2246&lt;25%,"น้อยกว่า 25%",IF(J2246&gt;=25%,"มากกว่าหรือเท่ากับ 25%",IF(J2246&gt;=35%,"มากกว่าหรือเท่ากับ 35%")))</f>
        <v>18</v>
      </c>
    </row>
    <row r="2247" s="7" customFormat="1" ht="19.15" customHeight="1">
      <c r="A2247" t="s" s="16">
        <v>2310</v>
      </c>
      <c r="B2247" s="17">
        <v>2</v>
      </c>
      <c r="C2247" s="17">
        <v>11</v>
      </c>
      <c r="D2247" t="s" s="16">
        <v>2342</v>
      </c>
      <c r="E2247" t="s" s="16">
        <v>28</v>
      </c>
      <c r="F2247" s="55">
        <v>2455</v>
      </c>
      <c r="G2247" s="17">
        <v>2771</v>
      </c>
      <c r="H2247" s="18">
        <f>SUM(G2247-F2247)</f>
        <v>316</v>
      </c>
      <c r="I2247" s="19">
        <f>H2247/F2247</f>
        <v>0.128716904276986</v>
      </c>
      <c r="J2247" s="19">
        <f>H2247/G2247</f>
        <v>0.114038253338145</v>
      </c>
      <c r="K2247" t="s" s="21">
        <f>IF(J2247&lt;25%,"น้อยกว่า 25%",IF(J2247&gt;=25%,"มากกว่าหรือเท่ากับ 25%",IF(J2247&gt;=35%,"มากกว่าหรือเท่ากับ 35%")))</f>
        <v>18</v>
      </c>
    </row>
    <row r="2248" s="7" customFormat="1" ht="19.15" customHeight="1">
      <c r="A2248" t="s" s="16">
        <v>2310</v>
      </c>
      <c r="B2248" s="17">
        <v>2</v>
      </c>
      <c r="C2248" s="17">
        <v>1</v>
      </c>
      <c r="D2248" t="s" s="16">
        <v>2343</v>
      </c>
      <c r="E2248" t="s" s="16">
        <v>173</v>
      </c>
      <c r="F2248" s="55">
        <v>673</v>
      </c>
      <c r="G2248" s="17">
        <v>776</v>
      </c>
      <c r="H2248" s="18">
        <f>SUM(G2248-F2248)</f>
        <v>103</v>
      </c>
      <c r="I2248" s="19">
        <f>H2248/F2248</f>
        <v>0.153046062407132</v>
      </c>
      <c r="J2248" s="19">
        <f>H2248/G2248</f>
        <v>0.132731958762887</v>
      </c>
      <c r="K2248" t="s" s="21">
        <f>IF(J2248&lt;25%,"น้อยกว่า 25%",IF(J2248&gt;=25%,"มากกว่าหรือเท่ากับ 25%",IF(J2248&gt;=35%,"มากกว่าหรือเท่ากับ 35%")))</f>
        <v>18</v>
      </c>
    </row>
    <row r="2249" s="7" customFormat="1" ht="19.15" customHeight="1">
      <c r="A2249" t="s" s="16">
        <v>2310</v>
      </c>
      <c r="B2249" s="17">
        <v>2</v>
      </c>
      <c r="C2249" s="17">
        <v>20</v>
      </c>
      <c r="D2249" t="s" s="16">
        <v>2344</v>
      </c>
      <c r="E2249" t="s" s="16">
        <v>34</v>
      </c>
      <c r="F2249" s="55">
        <v>587</v>
      </c>
      <c r="G2249" s="17">
        <v>663</v>
      </c>
      <c r="H2249" s="18">
        <f>SUM(G2249-F2249)</f>
        <v>76</v>
      </c>
      <c r="I2249" s="19">
        <f>H2249/F2249</f>
        <v>0.129471890971039</v>
      </c>
      <c r="J2249" s="19">
        <f>H2249/G2249</f>
        <v>0.114630467571644</v>
      </c>
      <c r="K2249" t="s" s="21">
        <f>IF(J2249&lt;25%,"น้อยกว่า 25%",IF(J2249&gt;=25%,"มากกว่าหรือเท่ากับ 25%",IF(J2249&gt;=35%,"มากกว่าหรือเท่ากับ 35%")))</f>
        <v>18</v>
      </c>
    </row>
    <row r="2250" s="7" customFormat="1" ht="19.15" customHeight="1">
      <c r="A2250" t="s" s="16">
        <v>2310</v>
      </c>
      <c r="B2250" s="17">
        <v>2</v>
      </c>
      <c r="C2250" s="17">
        <v>10</v>
      </c>
      <c r="D2250" t="s" s="16">
        <v>2345</v>
      </c>
      <c r="E2250" t="s" s="16">
        <v>60</v>
      </c>
      <c r="F2250" s="55">
        <v>548</v>
      </c>
      <c r="G2250" s="17">
        <v>590</v>
      </c>
      <c r="H2250" s="18">
        <f>SUM(G2250-F2250)</f>
        <v>42</v>
      </c>
      <c r="I2250" s="19">
        <f>H2250/F2250</f>
        <v>0.0766423357664234</v>
      </c>
      <c r="J2250" s="19">
        <f>H2250/G2250</f>
        <v>0.0711864406779661</v>
      </c>
      <c r="K2250" t="s" s="21">
        <f>IF(J2250&lt;25%,"น้อยกว่า 25%",IF(J2250&gt;=25%,"มากกว่าหรือเท่ากับ 25%",IF(J2250&gt;=35%,"มากกว่าหรือเท่ากับ 35%")))</f>
        <v>18</v>
      </c>
    </row>
    <row r="2251" s="7" customFormat="1" ht="19.15" customHeight="1">
      <c r="A2251" t="s" s="16">
        <v>2310</v>
      </c>
      <c r="B2251" s="17">
        <v>2</v>
      </c>
      <c r="C2251" s="17">
        <v>24</v>
      </c>
      <c r="D2251" t="s" s="16">
        <v>2346</v>
      </c>
      <c r="E2251" t="s" s="16">
        <v>52</v>
      </c>
      <c r="F2251" s="55">
        <v>453</v>
      </c>
      <c r="G2251" s="17">
        <v>533</v>
      </c>
      <c r="H2251" s="18">
        <f>SUM(G2251-F2251)</f>
        <v>80</v>
      </c>
      <c r="I2251" s="19">
        <f>H2251/F2251</f>
        <v>0.176600441501104</v>
      </c>
      <c r="J2251" s="19">
        <f>H2251/G2251</f>
        <v>0.150093808630394</v>
      </c>
      <c r="K2251" t="s" s="21">
        <f>IF(J2251&lt;25%,"น้อยกว่า 25%",IF(J2251&gt;=25%,"มากกว่าหรือเท่ากับ 25%",IF(J2251&gt;=35%,"มากกว่าหรือเท่ากับ 35%")))</f>
        <v>18</v>
      </c>
    </row>
    <row r="2252" s="7" customFormat="1" ht="19.15" customHeight="1">
      <c r="A2252" t="s" s="16">
        <v>2310</v>
      </c>
      <c r="B2252" s="17">
        <v>2</v>
      </c>
      <c r="C2252" s="17">
        <v>9</v>
      </c>
      <c r="D2252" t="s" s="16">
        <v>2347</v>
      </c>
      <c r="E2252" t="s" s="16">
        <v>30</v>
      </c>
      <c r="F2252" s="55">
        <v>335</v>
      </c>
      <c r="G2252" s="17">
        <v>371</v>
      </c>
      <c r="H2252" s="18">
        <f>SUM(G2252-F2252)</f>
        <v>36</v>
      </c>
      <c r="I2252" s="19">
        <f>H2252/F2252</f>
        <v>0.107462686567164</v>
      </c>
      <c r="J2252" s="19">
        <f>H2252/G2252</f>
        <v>0.0970350404312668</v>
      </c>
      <c r="K2252" t="s" s="21">
        <f>IF(J2252&lt;25%,"น้อยกว่า 25%",IF(J2252&gt;=25%,"มากกว่าหรือเท่ากับ 25%",IF(J2252&gt;=35%,"มากกว่าหรือเท่ากับ 35%")))</f>
        <v>18</v>
      </c>
    </row>
    <row r="2253" s="7" customFormat="1" ht="19.15" customHeight="1">
      <c r="A2253" t="s" s="16">
        <v>2310</v>
      </c>
      <c r="B2253" s="17">
        <v>2</v>
      </c>
      <c r="C2253" s="17">
        <v>15</v>
      </c>
      <c r="D2253" t="s" s="16">
        <v>2348</v>
      </c>
      <c r="E2253" t="s" s="16">
        <v>36</v>
      </c>
      <c r="F2253" s="55">
        <v>269</v>
      </c>
      <c r="G2253" s="17">
        <v>310</v>
      </c>
      <c r="H2253" s="18">
        <f>SUM(G2253-F2253)</f>
        <v>41</v>
      </c>
      <c r="I2253" s="19">
        <f>H2253/F2253</f>
        <v>0.152416356877323</v>
      </c>
      <c r="J2253" s="19">
        <f>H2253/G2253</f>
        <v>0.132258064516129</v>
      </c>
      <c r="K2253" t="s" s="21">
        <f>IF(J2253&lt;25%,"น้อยกว่า 25%",IF(J2253&gt;=25%,"มากกว่าหรือเท่ากับ 25%",IF(J2253&gt;=35%,"มากกว่าหรือเท่ากับ 35%")))</f>
        <v>18</v>
      </c>
    </row>
    <row r="2254" s="7" customFormat="1" ht="19.15" customHeight="1">
      <c r="A2254" t="s" s="16">
        <v>2310</v>
      </c>
      <c r="B2254" s="17">
        <v>2</v>
      </c>
      <c r="C2254" s="17">
        <v>7</v>
      </c>
      <c r="D2254" t="s" s="16">
        <v>2349</v>
      </c>
      <c r="E2254" t="s" s="16">
        <v>44</v>
      </c>
      <c r="F2254" s="55">
        <v>235</v>
      </c>
      <c r="G2254" s="17">
        <v>277</v>
      </c>
      <c r="H2254" s="18">
        <f>SUM(G2254-F2254)</f>
        <v>42</v>
      </c>
      <c r="I2254" s="19">
        <f>H2254/F2254</f>
        <v>0.178723404255319</v>
      </c>
      <c r="J2254" s="19">
        <f>H2254/G2254</f>
        <v>0.151624548736462</v>
      </c>
      <c r="K2254" t="s" s="21">
        <f>IF(J2254&lt;25%,"น้อยกว่า 25%",IF(J2254&gt;=25%,"มากกว่าหรือเท่ากับ 25%",IF(J2254&gt;=35%,"มากกว่าหรือเท่ากับ 35%")))</f>
        <v>18</v>
      </c>
    </row>
    <row r="2255" s="7" customFormat="1" ht="19.15" customHeight="1">
      <c r="A2255" t="s" s="16">
        <v>2310</v>
      </c>
      <c r="B2255" s="17">
        <v>2</v>
      </c>
      <c r="C2255" s="17">
        <v>19</v>
      </c>
      <c r="D2255" t="s" s="16">
        <v>2350</v>
      </c>
      <c r="E2255" t="s" s="16">
        <v>1091</v>
      </c>
      <c r="F2255" s="55">
        <v>222</v>
      </c>
      <c r="G2255" s="17">
        <v>273</v>
      </c>
      <c r="H2255" s="18">
        <f>SUM(G2255-F2255)</f>
        <v>51</v>
      </c>
      <c r="I2255" s="19">
        <f>H2255/F2255</f>
        <v>0.22972972972973</v>
      </c>
      <c r="J2255" s="19">
        <f>H2255/G2255</f>
        <v>0.186813186813187</v>
      </c>
      <c r="K2255" t="s" s="21">
        <f>IF(J2255&lt;25%,"น้อยกว่า 25%",IF(J2255&gt;=25%,"มากกว่าหรือเท่ากับ 25%",IF(J2255&gt;=35%,"มากกว่าหรือเท่ากับ 35%")))</f>
        <v>18</v>
      </c>
    </row>
    <row r="2256" s="7" customFormat="1" ht="19.15" customHeight="1">
      <c r="A2256" t="s" s="16">
        <v>2310</v>
      </c>
      <c r="B2256" s="17">
        <v>2</v>
      </c>
      <c r="C2256" s="17">
        <v>13</v>
      </c>
      <c r="D2256" t="s" s="16">
        <v>2351</v>
      </c>
      <c r="E2256" t="s" s="16">
        <v>76</v>
      </c>
      <c r="F2256" s="55">
        <v>176</v>
      </c>
      <c r="G2256" s="17">
        <v>193</v>
      </c>
      <c r="H2256" s="18">
        <f>SUM(G2256-F2256)</f>
        <v>17</v>
      </c>
      <c r="I2256" s="19">
        <f>H2256/F2256</f>
        <v>0.0965909090909091</v>
      </c>
      <c r="J2256" s="19">
        <f>H2256/G2256</f>
        <v>0.0880829015544041</v>
      </c>
      <c r="K2256" t="s" s="21">
        <f>IF(J2256&lt;25%,"น้อยกว่า 25%",IF(J2256&gt;=25%,"มากกว่าหรือเท่ากับ 25%",IF(J2256&gt;=35%,"มากกว่าหรือเท่ากับ 35%")))</f>
        <v>18</v>
      </c>
    </row>
    <row r="2257" s="7" customFormat="1" ht="19.15" customHeight="1">
      <c r="A2257" t="s" s="16">
        <v>2310</v>
      </c>
      <c r="B2257" s="17">
        <v>2</v>
      </c>
      <c r="C2257" s="17">
        <v>23</v>
      </c>
      <c r="D2257" t="s" s="16">
        <v>2352</v>
      </c>
      <c r="E2257" t="s" s="16">
        <v>62</v>
      </c>
      <c r="F2257" s="55">
        <v>172</v>
      </c>
      <c r="G2257" s="17">
        <v>192</v>
      </c>
      <c r="H2257" s="18">
        <f>SUM(G2257-F2257)</f>
        <v>20</v>
      </c>
      <c r="I2257" s="19">
        <f>H2257/F2257</f>
        <v>0.116279069767442</v>
      </c>
      <c r="J2257" s="19">
        <f>H2257/G2257</f>
        <v>0.104166666666667</v>
      </c>
      <c r="K2257" t="s" s="21">
        <f>IF(J2257&lt;25%,"น้อยกว่า 25%",IF(J2257&gt;=25%,"มากกว่าหรือเท่ากับ 25%",IF(J2257&gt;=35%,"มากกว่าหรือเท่ากับ 35%")))</f>
        <v>18</v>
      </c>
    </row>
    <row r="2258" s="7" customFormat="1" ht="19.15" customHeight="1">
      <c r="A2258" t="s" s="16">
        <v>2310</v>
      </c>
      <c r="B2258" s="17">
        <v>2</v>
      </c>
      <c r="C2258" s="17">
        <v>8</v>
      </c>
      <c r="D2258" t="s" s="16">
        <v>2353</v>
      </c>
      <c r="E2258" t="s" s="16">
        <v>66</v>
      </c>
      <c r="F2258" s="55">
        <v>158</v>
      </c>
      <c r="G2258" s="17">
        <v>189</v>
      </c>
      <c r="H2258" s="18">
        <f>SUM(G2258-F2258)</f>
        <v>31</v>
      </c>
      <c r="I2258" s="19">
        <f>H2258/F2258</f>
        <v>0.19620253164557</v>
      </c>
      <c r="J2258" s="19">
        <f>H2258/G2258</f>
        <v>0.164021164021164</v>
      </c>
      <c r="K2258" t="s" s="21">
        <f>IF(J2258&lt;25%,"น้อยกว่า 25%",IF(J2258&gt;=25%,"มากกว่าหรือเท่ากับ 25%",IF(J2258&gt;=35%,"มากกว่าหรือเท่ากับ 35%")))</f>
        <v>18</v>
      </c>
    </row>
    <row r="2259" s="7" customFormat="1" ht="19.15" customHeight="1">
      <c r="A2259" t="s" s="16">
        <v>2310</v>
      </c>
      <c r="B2259" s="17">
        <v>2</v>
      </c>
      <c r="C2259" s="17">
        <v>17</v>
      </c>
      <c r="D2259" t="s" s="16">
        <v>2354</v>
      </c>
      <c r="E2259" t="s" s="16">
        <v>48</v>
      </c>
      <c r="F2259" s="55">
        <v>147</v>
      </c>
      <c r="G2259" s="17">
        <v>166</v>
      </c>
      <c r="H2259" s="18">
        <f>SUM(G2259-F2259)</f>
        <v>19</v>
      </c>
      <c r="I2259" s="19">
        <f>H2259/F2259</f>
        <v>0.129251700680272</v>
      </c>
      <c r="J2259" s="19">
        <f>H2259/G2259</f>
        <v>0.114457831325301</v>
      </c>
      <c r="K2259" t="s" s="21">
        <f>IF(J2259&lt;25%,"น้อยกว่า 25%",IF(J2259&gt;=25%,"มากกว่าหรือเท่ากับ 25%",IF(J2259&gt;=35%,"มากกว่าหรือเท่ากับ 35%")))</f>
        <v>18</v>
      </c>
    </row>
    <row r="2260" s="7" customFormat="1" ht="19.15" customHeight="1">
      <c r="A2260" t="s" s="16">
        <v>2310</v>
      </c>
      <c r="B2260" s="17">
        <v>2</v>
      </c>
      <c r="C2260" s="17">
        <v>21</v>
      </c>
      <c r="D2260" t="s" s="16">
        <v>2355</v>
      </c>
      <c r="E2260" t="s" s="16">
        <v>1948</v>
      </c>
      <c r="F2260" s="55">
        <v>107</v>
      </c>
      <c r="G2260" s="17">
        <v>132</v>
      </c>
      <c r="H2260" s="18">
        <f>SUM(G2260-F2260)</f>
        <v>25</v>
      </c>
      <c r="I2260" s="19">
        <f>H2260/F2260</f>
        <v>0.233644859813084</v>
      </c>
      <c r="J2260" s="19">
        <f>H2260/G2260</f>
        <v>0.189393939393939</v>
      </c>
      <c r="K2260" t="s" s="21">
        <f>IF(J2260&lt;25%,"น้อยกว่า 25%",IF(J2260&gt;=25%,"มากกว่าหรือเท่ากับ 25%",IF(J2260&gt;=35%,"มากกว่าหรือเท่ากับ 35%")))</f>
        <v>18</v>
      </c>
    </row>
    <row r="2261" s="7" customFormat="1" ht="19.15" customHeight="1">
      <c r="A2261" t="s" s="16">
        <v>2310</v>
      </c>
      <c r="B2261" s="17">
        <v>2</v>
      </c>
      <c r="C2261" s="17">
        <v>18</v>
      </c>
      <c r="D2261" t="s" s="16">
        <v>2356</v>
      </c>
      <c r="E2261" t="s" s="16">
        <v>248</v>
      </c>
      <c r="F2261" s="55">
        <v>36</v>
      </c>
      <c r="G2261" s="17">
        <v>36</v>
      </c>
      <c r="H2261" s="18">
        <f>SUM(G2261-F2261)</f>
        <v>0</v>
      </c>
      <c r="I2261" s="19">
        <f>H2261/F2261</f>
        <v>0</v>
      </c>
      <c r="J2261" s="19">
        <f>H2261/G2261</f>
        <v>0</v>
      </c>
      <c r="K2261" t="s" s="21">
        <f>IF(J2261&lt;25%,"น้อยกว่า 25%",IF(J2261&gt;=25%,"มากกว่าหรือเท่ากับ 25%",IF(J2261&gt;=35%,"มากกว่าหรือเท่ากับ 35%")))</f>
        <v>18</v>
      </c>
    </row>
    <row r="2262" s="7" customFormat="1" ht="19.15" customHeight="1">
      <c r="A2262" t="s" s="16">
        <v>2310</v>
      </c>
      <c r="B2262" s="17">
        <v>2</v>
      </c>
      <c r="C2262" s="17">
        <v>2</v>
      </c>
      <c r="D2262" t="s" s="16">
        <v>2357</v>
      </c>
      <c r="E2262" t="s" s="16">
        <v>38</v>
      </c>
      <c r="F2262" s="37">
        <v>0</v>
      </c>
      <c r="G2262" s="17">
        <v>0</v>
      </c>
      <c r="H2262" s="18">
        <f>SUM(G2262-F2262)</f>
        <v>0</v>
      </c>
      <c r="I2262" s="19">
        <f>H2262/F2262</f>
      </c>
      <c r="J2262" s="19">
        <f>H2262/G2262</f>
      </c>
      <c r="K2262" s="24">
        <f>IF(J2262&lt;25%,"น้อยกว่า 25%",IF(J2262&gt;=25%,"มากกว่าหรือเท่ากับ 25%",IF(J2262&gt;=35%,"มากกว่าหรือเท่ากับ 35%")))</f>
      </c>
    </row>
    <row r="2263" s="7" customFormat="1" ht="19.15" customHeight="1">
      <c r="A2263" t="s" s="16">
        <v>2310</v>
      </c>
      <c r="B2263" s="17">
        <v>2</v>
      </c>
      <c r="C2263" s="17">
        <v>6</v>
      </c>
      <c r="D2263" t="s" s="16">
        <v>2358</v>
      </c>
      <c r="E2263" t="s" s="16">
        <v>78</v>
      </c>
      <c r="F2263" s="37">
        <v>0</v>
      </c>
      <c r="G2263" s="17">
        <v>0</v>
      </c>
      <c r="H2263" s="18">
        <f>SUM(G2263-F2263)</f>
        <v>0</v>
      </c>
      <c r="I2263" s="19">
        <f>H2263/F2263</f>
      </c>
      <c r="J2263" s="19">
        <f>H2263/G2263</f>
      </c>
      <c r="K2263" s="24">
        <f>IF(J2263&lt;25%,"น้อยกว่า 25%",IF(J2263&gt;=25%,"มากกว่าหรือเท่ากับ 25%",IF(J2263&gt;=35%,"มากกว่าหรือเท่ากับ 35%")))</f>
      </c>
    </row>
    <row r="2264" s="7" customFormat="1" ht="19.15" customHeight="1">
      <c r="A2264" t="s" s="16">
        <v>2310</v>
      </c>
      <c r="B2264" s="17">
        <v>2</v>
      </c>
      <c r="C2264" s="17">
        <v>16</v>
      </c>
      <c r="D2264" t="s" s="16">
        <v>2359</v>
      </c>
      <c r="E2264" t="s" s="16">
        <v>380</v>
      </c>
      <c r="F2264" s="37">
        <v>0</v>
      </c>
      <c r="G2264" s="17">
        <v>0</v>
      </c>
      <c r="H2264" s="18">
        <f>SUM(G2264-F2264)</f>
        <v>0</v>
      </c>
      <c r="I2264" s="19">
        <f>H2264/F2264</f>
      </c>
      <c r="J2264" s="19">
        <f>H2264/G2264</f>
      </c>
      <c r="K2264" s="24">
        <f>IF(J2264&lt;25%,"น้อยกว่า 25%",IF(J2264&gt;=25%,"มากกว่าหรือเท่ากับ 25%",IF(J2264&gt;=35%,"มากกว่าหรือเท่ากับ 35%")))</f>
      </c>
    </row>
    <row r="2265" s="7" customFormat="1" ht="19.15" customHeight="1">
      <c r="A2265" t="s" s="16">
        <v>2310</v>
      </c>
      <c r="B2265" s="17">
        <v>2</v>
      </c>
      <c r="C2265" s="17">
        <v>14</v>
      </c>
      <c r="D2265" t="s" s="16">
        <v>2360</v>
      </c>
      <c r="E2265" t="s" s="16">
        <v>101</v>
      </c>
      <c r="F2265" s="59">
        <v>420</v>
      </c>
      <c r="G2265" s="30">
        <v>574</v>
      </c>
      <c r="H2265" s="18">
        <f>SUM(G2265-F2265)</f>
        <v>154</v>
      </c>
      <c r="I2265" s="19">
        <f>H2265/F2265</f>
        <v>0.366666666666667</v>
      </c>
      <c r="J2265" s="19">
        <f>H2265/G2265</f>
        <v>0.268292682926829</v>
      </c>
      <c r="K2265" t="s" s="21">
        <f>IF(J2265&lt;25%,"น้อยกว่า 25%",IF(J2265&gt;=25%,"มากกว่าหรือเท่ากับ 25%",IF(J2265&gt;=35%,"มากกว่าหรือเท่ากับ 35%")))</f>
        <v>122</v>
      </c>
    </row>
    <row r="2266" s="7" customFormat="1" ht="19.15" customHeight="1">
      <c r="A2266" t="s" s="16">
        <v>2310</v>
      </c>
      <c r="B2266" s="17">
        <v>2</v>
      </c>
      <c r="C2266" s="17">
        <v>22</v>
      </c>
      <c r="D2266" t="s" s="16">
        <v>2361</v>
      </c>
      <c r="E2266" t="s" s="16">
        <v>106</v>
      </c>
      <c r="F2266" s="59">
        <v>214</v>
      </c>
      <c r="G2266" s="30">
        <v>319</v>
      </c>
      <c r="H2266" s="18">
        <f>SUM(G2266-F2266)</f>
        <v>105</v>
      </c>
      <c r="I2266" s="19">
        <f>H2266/F2266</f>
        <v>0.490654205607477</v>
      </c>
      <c r="J2266" s="19">
        <f>H2266/G2266</f>
        <v>0.329153605015674</v>
      </c>
      <c r="K2266" t="s" s="21">
        <f>IF(J2266&lt;25%,"น้อยกว่า 25%",IF(J2266&gt;=25%,"มากกว่าหรือเท่ากับ 25%",IF(J2266&gt;=35%,"มากกว่าหรือเท่ากับ 35%")))</f>
        <v>122</v>
      </c>
    </row>
    <row r="2267" s="7" customFormat="1" ht="20.15" customHeight="1">
      <c r="A2267" t="s" s="69">
        <v>2310</v>
      </c>
      <c r="B2267" s="70">
        <v>1</v>
      </c>
      <c r="C2267" s="70">
        <v>27</v>
      </c>
      <c r="D2267" t="s" s="69">
        <v>2362</v>
      </c>
      <c r="E2267" t="s" s="69">
        <v>375</v>
      </c>
      <c r="F2267" s="77">
        <v>51</v>
      </c>
      <c r="G2267" s="78">
        <v>78</v>
      </c>
      <c r="H2267" s="18">
        <f>SUM(G2267-F2267)</f>
        <v>27</v>
      </c>
      <c r="I2267" s="19">
        <f>H2267/F2267</f>
        <v>0.529411764705882</v>
      </c>
      <c r="J2267" s="19">
        <f>H2267/G2267</f>
        <v>0.346153846153846</v>
      </c>
      <c r="K2267" t="s" s="21">
        <f>IF(J2267&lt;25%,"น้อยกว่า 25%",IF(J2267&gt;=25%,"มากกว่าหรือเท่ากับ 25%",IF(J2267&gt;=35%,"มากกว่าหรือเท่ากับ 35%")))</f>
        <v>122</v>
      </c>
    </row>
    <row r="2268" s="7" customFormat="1" ht="20.15" customHeight="1">
      <c r="A2268" t="s" s="79">
        <v>2363</v>
      </c>
      <c r="B2268" s="80">
        <v>4</v>
      </c>
      <c r="C2268" s="80">
        <v>7</v>
      </c>
      <c r="D2268" t="s" s="79">
        <v>2364</v>
      </c>
      <c r="E2268" t="s" s="79">
        <v>20</v>
      </c>
      <c r="F2268" s="81">
        <v>20660</v>
      </c>
      <c r="G2268" s="82">
        <v>27694</v>
      </c>
      <c r="H2268" s="18">
        <f>SUM(G2268-F2268)</f>
        <v>7034</v>
      </c>
      <c r="I2268" s="19">
        <f>H2268/F2268</f>
        <v>0.340464666021297</v>
      </c>
      <c r="J2268" s="19">
        <f>H2268/G2268</f>
        <v>0.25399003394237</v>
      </c>
      <c r="K2268" t="s" s="21">
        <f>IF(J2268&lt;25%,"น้อยกว่า 25%",IF(J2268&gt;=25%,"มากกว่าหรือเท่ากับ 25%",IF(J2268&gt;=35%,"มากกว่าหรือเท่ากับ 35%")))</f>
        <v>122</v>
      </c>
    </row>
    <row r="2269" s="7" customFormat="1" ht="19.15" customHeight="1">
      <c r="A2269" t="s" s="16">
        <v>2363</v>
      </c>
      <c r="B2269" s="17">
        <v>2</v>
      </c>
      <c r="C2269" s="17">
        <v>17</v>
      </c>
      <c r="D2269" t="s" s="16">
        <v>2365</v>
      </c>
      <c r="E2269" t="s" s="16">
        <v>22</v>
      </c>
      <c r="F2269" s="59">
        <v>6970</v>
      </c>
      <c r="G2269" s="30">
        <v>9866</v>
      </c>
      <c r="H2269" s="18">
        <f>SUM(G2269-F2269)</f>
        <v>2896</v>
      </c>
      <c r="I2269" s="19">
        <f>H2269/F2269</f>
        <v>0.415494978479197</v>
      </c>
      <c r="J2269" s="19">
        <f>H2269/G2269</f>
        <v>0.29353334684776</v>
      </c>
      <c r="K2269" t="s" s="21">
        <f>IF(J2269&lt;25%,"น้อยกว่า 25%",IF(J2269&gt;=25%,"มากกว่าหรือเท่ากับ 25%",IF(J2269&gt;=35%,"มากกว่าหรือเท่ากับ 35%")))</f>
        <v>122</v>
      </c>
    </row>
    <row r="2270" s="7" customFormat="1" ht="19.15" customHeight="1">
      <c r="A2270" t="s" s="16">
        <v>2363</v>
      </c>
      <c r="B2270" s="17">
        <v>4</v>
      </c>
      <c r="C2270" s="17">
        <v>31</v>
      </c>
      <c r="D2270" t="s" s="16">
        <v>2366</v>
      </c>
      <c r="E2270" t="s" s="16">
        <v>38</v>
      </c>
      <c r="F2270" s="59">
        <v>5268</v>
      </c>
      <c r="G2270" s="30">
        <v>7293</v>
      </c>
      <c r="H2270" s="18">
        <f>SUM(G2270-F2270)</f>
        <v>2025</v>
      </c>
      <c r="I2270" s="19">
        <f>H2270/F2270</f>
        <v>0.384396355353075</v>
      </c>
      <c r="J2270" s="19">
        <f>H2270/G2270</f>
        <v>0.277663512957631</v>
      </c>
      <c r="K2270" t="s" s="21">
        <f>IF(J2270&lt;25%,"น้อยกว่า 25%",IF(J2270&gt;=25%,"มากกว่าหรือเท่ากับ 25%",IF(J2270&gt;=35%,"มากกว่าหรือเท่ากับ 35%")))</f>
        <v>122</v>
      </c>
    </row>
    <row r="2271" s="7" customFormat="1" ht="19.15" customHeight="1">
      <c r="A2271" t="s" s="16">
        <v>2363</v>
      </c>
      <c r="B2271" s="17">
        <v>2</v>
      </c>
      <c r="C2271" s="17">
        <v>10</v>
      </c>
      <c r="D2271" t="s" s="16">
        <v>2367</v>
      </c>
      <c r="E2271" t="s" s="16">
        <v>17</v>
      </c>
      <c r="F2271" s="59">
        <v>1274</v>
      </c>
      <c r="G2271" s="30">
        <v>1770</v>
      </c>
      <c r="H2271" s="18">
        <f>SUM(G2271-F2271)</f>
        <v>496</v>
      </c>
      <c r="I2271" s="19">
        <f>H2271/F2271</f>
        <v>0.389324960753532</v>
      </c>
      <c r="J2271" s="19">
        <f>H2271/G2271</f>
        <v>0.280225988700565</v>
      </c>
      <c r="K2271" t="s" s="21">
        <f>IF(J2271&lt;25%,"น้อยกว่า 25%",IF(J2271&gt;=25%,"มากกว่าหรือเท่ากับ 25%",IF(J2271&gt;=35%,"มากกว่าหรือเท่ากับ 35%")))</f>
        <v>122</v>
      </c>
    </row>
    <row r="2272" s="7" customFormat="1" ht="19.15" customHeight="1">
      <c r="A2272" t="s" s="25">
        <v>2363</v>
      </c>
      <c r="B2272" s="26">
        <v>1</v>
      </c>
      <c r="C2272" s="26">
        <v>6</v>
      </c>
      <c r="D2272" t="s" s="25">
        <v>2368</v>
      </c>
      <c r="E2272" t="s" s="25">
        <v>84</v>
      </c>
      <c r="F2272" s="56">
        <v>31827</v>
      </c>
      <c r="G2272" s="26">
        <v>38481</v>
      </c>
      <c r="H2272" s="18">
        <f>SUM(G2272-F2272)</f>
        <v>6654</v>
      </c>
      <c r="I2272" s="19">
        <f>H2272/F2272</f>
        <v>0.209067772645867</v>
      </c>
      <c r="J2272" s="19">
        <f>H2272/G2272</f>
        <v>0.17291650424885</v>
      </c>
      <c r="K2272" t="s" s="21">
        <f>IF(J2272&lt;25%,"น้อยกว่า 25%",IF(J2272&gt;=25%,"มากกว่าหรือเท่ากับ 25%",IF(J2272&gt;=35%,"มากกว่าหรือเท่ากับ 35%")))</f>
        <v>18</v>
      </c>
    </row>
    <row r="2273" s="7" customFormat="1" ht="19.15" customHeight="1">
      <c r="A2273" t="s" s="25">
        <v>2363</v>
      </c>
      <c r="B2273" s="26">
        <v>1</v>
      </c>
      <c r="C2273" s="26">
        <v>1</v>
      </c>
      <c r="D2273" t="s" s="25">
        <v>2369</v>
      </c>
      <c r="E2273" t="s" s="25">
        <v>20</v>
      </c>
      <c r="F2273" s="56">
        <v>14934</v>
      </c>
      <c r="G2273" s="26">
        <v>17463</v>
      </c>
      <c r="H2273" s="18">
        <f>SUM(G2273-F2273)</f>
        <v>2529</v>
      </c>
      <c r="I2273" s="19">
        <f>H2273/F2273</f>
        <v>0.169345118521495</v>
      </c>
      <c r="J2273" s="19">
        <f>H2273/G2273</f>
        <v>0.144820477581172</v>
      </c>
      <c r="K2273" t="s" s="21">
        <f>IF(J2273&lt;25%,"น้อยกว่า 25%",IF(J2273&gt;=25%,"มากกว่าหรือเท่ากับ 25%",IF(J2273&gt;=35%,"มากกว่าหรือเท่ากับ 35%")))</f>
        <v>18</v>
      </c>
    </row>
    <row r="2274" s="7" customFormat="1" ht="19.15" customHeight="1">
      <c r="A2274" t="s" s="25">
        <v>2363</v>
      </c>
      <c r="B2274" s="26">
        <v>1</v>
      </c>
      <c r="C2274" s="26">
        <v>19</v>
      </c>
      <c r="D2274" t="s" s="25">
        <v>2370</v>
      </c>
      <c r="E2274" t="s" s="25">
        <v>26</v>
      </c>
      <c r="F2274" s="56">
        <v>13351</v>
      </c>
      <c r="G2274" s="26">
        <v>15469</v>
      </c>
      <c r="H2274" s="18">
        <f>SUM(G2274-F2274)</f>
        <v>2118</v>
      </c>
      <c r="I2274" s="19">
        <f>H2274/F2274</f>
        <v>0.158639802262003</v>
      </c>
      <c r="J2274" s="19">
        <f>H2274/G2274</f>
        <v>0.1369189992889</v>
      </c>
      <c r="K2274" t="s" s="21">
        <f>IF(J2274&lt;25%,"น้อยกว่า 25%",IF(J2274&gt;=25%,"มากกว่าหรือเท่ากับ 25%",IF(J2274&gt;=35%,"มากกว่าหรือเท่ากับ 35%")))</f>
        <v>18</v>
      </c>
    </row>
    <row r="2275" s="7" customFormat="1" ht="19.15" customHeight="1">
      <c r="A2275" t="s" s="25">
        <v>2363</v>
      </c>
      <c r="B2275" s="26">
        <v>1</v>
      </c>
      <c r="C2275" s="26">
        <v>14</v>
      </c>
      <c r="D2275" t="s" s="25">
        <v>2371</v>
      </c>
      <c r="E2275" t="s" s="25">
        <v>22</v>
      </c>
      <c r="F2275" s="56">
        <v>10338</v>
      </c>
      <c r="G2275" s="26">
        <v>13715</v>
      </c>
      <c r="H2275" s="18">
        <f>SUM(G2275-F2275)</f>
        <v>3377</v>
      </c>
      <c r="I2275" s="19">
        <f>H2275/F2275</f>
        <v>0.326658928225962</v>
      </c>
      <c r="J2275" s="19">
        <f>H2275/G2275</f>
        <v>0.246226759022968</v>
      </c>
      <c r="K2275" t="s" s="21">
        <f>IF(J2275&lt;25%,"น้อยกว่า 25%",IF(J2275&gt;=25%,"มากกว่าหรือเท่ากับ 25%",IF(J2275&gt;=35%,"มากกว่าหรือเท่ากับ 35%")))</f>
        <v>18</v>
      </c>
    </row>
    <row r="2276" s="7" customFormat="1" ht="19.15" customHeight="1">
      <c r="A2276" t="s" s="25">
        <v>2363</v>
      </c>
      <c r="B2276" s="26">
        <v>1</v>
      </c>
      <c r="C2276" s="26">
        <v>12</v>
      </c>
      <c r="D2276" t="s" s="25">
        <v>2372</v>
      </c>
      <c r="E2276" t="s" s="25">
        <v>17</v>
      </c>
      <c r="F2276" s="56">
        <v>4338</v>
      </c>
      <c r="G2276" s="26">
        <v>5231</v>
      </c>
      <c r="H2276" s="18">
        <f>SUM(G2276-F2276)</f>
        <v>893</v>
      </c>
      <c r="I2276" s="19">
        <f>H2276/F2276</f>
        <v>0.205855232826187</v>
      </c>
      <c r="J2276" s="19">
        <f>H2276/G2276</f>
        <v>0.170713056776907</v>
      </c>
      <c r="K2276" t="s" s="21">
        <f>IF(J2276&lt;25%,"น้อยกว่า 25%",IF(J2276&gt;=25%,"มากกว่าหรือเท่ากับ 25%",IF(J2276&gt;=35%,"มากกว่าหรือเท่ากับ 35%")))</f>
        <v>18</v>
      </c>
    </row>
    <row r="2277" s="7" customFormat="1" ht="19.15" customHeight="1">
      <c r="A2277" t="s" s="25">
        <v>2363</v>
      </c>
      <c r="B2277" s="26">
        <v>1</v>
      </c>
      <c r="C2277" s="26">
        <v>18</v>
      </c>
      <c r="D2277" t="s" s="25">
        <v>2373</v>
      </c>
      <c r="E2277" t="s" s="25">
        <v>28</v>
      </c>
      <c r="F2277" s="56">
        <v>1013</v>
      </c>
      <c r="G2277" s="26">
        <v>1324</v>
      </c>
      <c r="H2277" s="18">
        <f>SUM(G2277-F2277)</f>
        <v>311</v>
      </c>
      <c r="I2277" s="19">
        <f>H2277/F2277</f>
        <v>0.307008884501481</v>
      </c>
      <c r="J2277" s="19">
        <f>H2277/G2277</f>
        <v>0.234894259818731</v>
      </c>
      <c r="K2277" t="s" s="21">
        <f>IF(J2277&lt;25%,"น้อยกว่า 25%",IF(J2277&gt;=25%,"มากกว่าหรือเท่ากับ 25%",IF(J2277&gt;=35%,"มากกว่าหรือเท่ากับ 35%")))</f>
        <v>18</v>
      </c>
    </row>
    <row r="2278" s="7" customFormat="1" ht="19.15" customHeight="1">
      <c r="A2278" t="s" s="25">
        <v>2363</v>
      </c>
      <c r="B2278" s="26">
        <v>1</v>
      </c>
      <c r="C2278" s="26">
        <v>17</v>
      </c>
      <c r="D2278" t="s" s="25">
        <v>2374</v>
      </c>
      <c r="E2278" t="s" s="25">
        <v>34</v>
      </c>
      <c r="F2278" s="56">
        <v>837</v>
      </c>
      <c r="G2278" s="26">
        <v>1086</v>
      </c>
      <c r="H2278" s="18">
        <f>SUM(G2278-F2278)</f>
        <v>249</v>
      </c>
      <c r="I2278" s="19">
        <f>H2278/F2278</f>
        <v>0.297491039426523</v>
      </c>
      <c r="J2278" s="19">
        <f>H2278/G2278</f>
        <v>0.229281767955801</v>
      </c>
      <c r="K2278" t="s" s="21">
        <f>IF(J2278&lt;25%,"น้อยกว่า 25%",IF(J2278&gt;=25%,"มากกว่าหรือเท่ากับ 25%",IF(J2278&gt;=35%,"มากกว่าหรือเท่ากับ 35%")))</f>
        <v>18</v>
      </c>
    </row>
    <row r="2279" s="7" customFormat="1" ht="19.15" customHeight="1">
      <c r="A2279" t="s" s="25">
        <v>2363</v>
      </c>
      <c r="B2279" s="26">
        <v>1</v>
      </c>
      <c r="C2279" s="26">
        <v>26</v>
      </c>
      <c r="D2279" t="s" s="25">
        <v>2375</v>
      </c>
      <c r="E2279" t="s" s="25">
        <v>74</v>
      </c>
      <c r="F2279" s="56">
        <v>692</v>
      </c>
      <c r="G2279" s="26">
        <v>773</v>
      </c>
      <c r="H2279" s="18">
        <f>SUM(G2279-F2279)</f>
        <v>81</v>
      </c>
      <c r="I2279" s="19">
        <f>H2279/F2279</f>
        <v>0.117052023121387</v>
      </c>
      <c r="J2279" s="19">
        <f>H2279/G2279</f>
        <v>0.104786545924968</v>
      </c>
      <c r="K2279" t="s" s="21">
        <f>IF(J2279&lt;25%,"น้อยกว่า 25%",IF(J2279&gt;=25%,"มากกว่าหรือเท่ากับ 25%",IF(J2279&gt;=35%,"มากกว่าหรือเท่ากับ 35%")))</f>
        <v>18</v>
      </c>
    </row>
    <row r="2280" s="7" customFormat="1" ht="19.15" customHeight="1">
      <c r="A2280" t="s" s="25">
        <v>2363</v>
      </c>
      <c r="B2280" s="26">
        <v>1</v>
      </c>
      <c r="C2280" s="26">
        <v>21</v>
      </c>
      <c r="D2280" t="s" s="25">
        <v>2376</v>
      </c>
      <c r="E2280" t="s" s="25">
        <v>101</v>
      </c>
      <c r="F2280" s="56">
        <v>608</v>
      </c>
      <c r="G2280" s="26">
        <v>680</v>
      </c>
      <c r="H2280" s="18">
        <f>SUM(G2280-F2280)</f>
        <v>72</v>
      </c>
      <c r="I2280" s="19">
        <f>H2280/F2280</f>
        <v>0.118421052631579</v>
      </c>
      <c r="J2280" s="19">
        <f>H2280/G2280</f>
        <v>0.105882352941176</v>
      </c>
      <c r="K2280" t="s" s="21">
        <f>IF(J2280&lt;25%,"น้อยกว่า 25%",IF(J2280&gt;=25%,"มากกว่าหรือเท่ากับ 25%",IF(J2280&gt;=35%,"มากกว่าหรือเท่ากับ 35%")))</f>
        <v>18</v>
      </c>
    </row>
    <row r="2281" s="7" customFormat="1" ht="19.15" customHeight="1">
      <c r="A2281" t="s" s="25">
        <v>2363</v>
      </c>
      <c r="B2281" s="26">
        <v>1</v>
      </c>
      <c r="C2281" s="26">
        <v>10</v>
      </c>
      <c r="D2281" t="s" s="25">
        <v>2377</v>
      </c>
      <c r="E2281" t="s" s="25">
        <v>24</v>
      </c>
      <c r="F2281" s="56">
        <v>577</v>
      </c>
      <c r="G2281" s="26">
        <v>621</v>
      </c>
      <c r="H2281" s="18">
        <f>SUM(G2281-F2281)</f>
        <v>44</v>
      </c>
      <c r="I2281" s="19">
        <f>H2281/F2281</f>
        <v>0.0762564991334489</v>
      </c>
      <c r="J2281" s="19">
        <f>H2281/G2281</f>
        <v>0.07085346215780999</v>
      </c>
      <c r="K2281" t="s" s="21">
        <f>IF(J2281&lt;25%,"น้อยกว่า 25%",IF(J2281&gt;=25%,"มากกว่าหรือเท่ากับ 25%",IF(J2281&gt;=35%,"มากกว่าหรือเท่ากับ 35%")))</f>
        <v>18</v>
      </c>
    </row>
    <row r="2282" s="7" customFormat="1" ht="19.15" customHeight="1">
      <c r="A2282" t="s" s="25">
        <v>2363</v>
      </c>
      <c r="B2282" s="26">
        <v>1</v>
      </c>
      <c r="C2282" s="26">
        <v>9</v>
      </c>
      <c r="D2282" t="s" s="25">
        <v>2378</v>
      </c>
      <c r="E2282" t="s" s="25">
        <v>38</v>
      </c>
      <c r="F2282" s="56">
        <v>481</v>
      </c>
      <c r="G2282" s="26">
        <v>579</v>
      </c>
      <c r="H2282" s="18">
        <f>SUM(G2282-F2282)</f>
        <v>98</v>
      </c>
      <c r="I2282" s="19">
        <f>H2282/F2282</f>
        <v>0.203742203742204</v>
      </c>
      <c r="J2282" s="19">
        <f>H2282/G2282</f>
        <v>0.169257340241796</v>
      </c>
      <c r="K2282" t="s" s="21">
        <f>IF(J2282&lt;25%,"น้อยกว่า 25%",IF(J2282&gt;=25%,"มากกว่าหรือเท่ากับ 25%",IF(J2282&gt;=35%,"มากกว่าหรือเท่ากับ 35%")))</f>
        <v>18</v>
      </c>
    </row>
    <row r="2283" s="7" customFormat="1" ht="19.15" customHeight="1">
      <c r="A2283" t="s" s="25">
        <v>2363</v>
      </c>
      <c r="B2283" s="26">
        <v>1</v>
      </c>
      <c r="C2283" s="26">
        <v>4</v>
      </c>
      <c r="D2283" t="s" s="25">
        <v>2379</v>
      </c>
      <c r="E2283" t="s" s="25">
        <v>42</v>
      </c>
      <c r="F2283" s="56">
        <v>323</v>
      </c>
      <c r="G2283" s="26">
        <v>422</v>
      </c>
      <c r="H2283" s="18">
        <f>SUM(G2283-F2283)</f>
        <v>99</v>
      </c>
      <c r="I2283" s="19">
        <f>H2283/F2283</f>
        <v>0.306501547987616</v>
      </c>
      <c r="J2283" s="19">
        <f>H2283/G2283</f>
        <v>0.234597156398104</v>
      </c>
      <c r="K2283" t="s" s="21">
        <f>IF(J2283&lt;25%,"น้อยกว่า 25%",IF(J2283&gt;=25%,"มากกว่าหรือเท่ากับ 25%",IF(J2283&gt;=35%,"มากกว่าหรือเท่ากับ 35%")))</f>
        <v>18</v>
      </c>
    </row>
    <row r="2284" s="7" customFormat="1" ht="19.15" customHeight="1">
      <c r="A2284" t="s" s="25">
        <v>2363</v>
      </c>
      <c r="B2284" s="26">
        <v>1</v>
      </c>
      <c r="C2284" s="26">
        <v>22</v>
      </c>
      <c r="D2284" t="s" s="25">
        <v>2380</v>
      </c>
      <c r="E2284" t="s" s="25">
        <v>2381</v>
      </c>
      <c r="F2284" s="56">
        <v>285</v>
      </c>
      <c r="G2284" s="26">
        <v>328</v>
      </c>
      <c r="H2284" s="18">
        <f>SUM(G2284-F2284)</f>
        <v>43</v>
      </c>
      <c r="I2284" s="19">
        <f>H2284/F2284</f>
        <v>0.150877192982456</v>
      </c>
      <c r="J2284" s="19">
        <f>H2284/G2284</f>
        <v>0.13109756097561</v>
      </c>
      <c r="K2284" t="s" s="21">
        <f>IF(J2284&lt;25%,"น้อยกว่า 25%",IF(J2284&gt;=25%,"มากกว่าหรือเท่ากับ 25%",IF(J2284&gt;=35%,"มากกว่าหรือเท่ากับ 35%")))</f>
        <v>18</v>
      </c>
    </row>
    <row r="2285" s="7" customFormat="1" ht="19.15" customHeight="1">
      <c r="A2285" t="s" s="25">
        <v>2363</v>
      </c>
      <c r="B2285" s="26">
        <v>1</v>
      </c>
      <c r="C2285" s="26">
        <v>39</v>
      </c>
      <c r="D2285" t="s" s="25">
        <v>2382</v>
      </c>
      <c r="E2285" t="s" s="25">
        <v>68</v>
      </c>
      <c r="F2285" s="56">
        <v>256</v>
      </c>
      <c r="G2285" s="26">
        <v>279</v>
      </c>
      <c r="H2285" s="18">
        <f>SUM(G2285-F2285)</f>
        <v>23</v>
      </c>
      <c r="I2285" s="19">
        <f>H2285/F2285</f>
        <v>0.08984375</v>
      </c>
      <c r="J2285" s="19">
        <f>H2285/G2285</f>
        <v>0.0824372759856631</v>
      </c>
      <c r="K2285" t="s" s="21">
        <f>IF(J2285&lt;25%,"น้อยกว่า 25%",IF(J2285&gt;=25%,"มากกว่าหรือเท่ากับ 25%",IF(J2285&gt;=35%,"มากกว่าหรือเท่ากับ 35%")))</f>
        <v>18</v>
      </c>
    </row>
    <row r="2286" s="7" customFormat="1" ht="19.15" customHeight="1">
      <c r="A2286" t="s" s="25">
        <v>2363</v>
      </c>
      <c r="B2286" s="26">
        <v>1</v>
      </c>
      <c r="C2286" s="26">
        <v>8</v>
      </c>
      <c r="D2286" t="s" s="25">
        <v>2383</v>
      </c>
      <c r="E2286" t="s" s="25">
        <v>110</v>
      </c>
      <c r="F2286" s="56">
        <v>219</v>
      </c>
      <c r="G2286" s="26">
        <v>262</v>
      </c>
      <c r="H2286" s="18">
        <f>SUM(G2286-F2286)</f>
        <v>43</v>
      </c>
      <c r="I2286" s="19">
        <f>H2286/F2286</f>
        <v>0.19634703196347</v>
      </c>
      <c r="J2286" s="19">
        <f>H2286/G2286</f>
        <v>0.16412213740458</v>
      </c>
      <c r="K2286" t="s" s="21">
        <f>IF(J2286&lt;25%,"น้อยกว่า 25%",IF(J2286&gt;=25%,"มากกว่าหรือเท่ากับ 25%",IF(J2286&gt;=35%,"มากกว่าหรือเท่ากับ 35%")))</f>
        <v>18</v>
      </c>
    </row>
    <row r="2287" s="7" customFormat="1" ht="19.15" customHeight="1">
      <c r="A2287" t="s" s="25">
        <v>2363</v>
      </c>
      <c r="B2287" s="26">
        <v>1</v>
      </c>
      <c r="C2287" s="26">
        <v>5</v>
      </c>
      <c r="D2287" t="s" s="25">
        <v>2384</v>
      </c>
      <c r="E2287" t="s" s="25">
        <v>30</v>
      </c>
      <c r="F2287" s="56">
        <v>189</v>
      </c>
      <c r="G2287" s="26">
        <v>239</v>
      </c>
      <c r="H2287" s="18">
        <f>SUM(G2287-F2287)</f>
        <v>50</v>
      </c>
      <c r="I2287" s="19">
        <f>H2287/F2287</f>
        <v>0.264550264550265</v>
      </c>
      <c r="J2287" s="19">
        <f>H2287/G2287</f>
        <v>0.209205020920502</v>
      </c>
      <c r="K2287" t="s" s="21">
        <f>IF(J2287&lt;25%,"น้อยกว่า 25%",IF(J2287&gt;=25%,"มากกว่าหรือเท่ากับ 25%",IF(J2287&gt;=35%,"มากกว่าหรือเท่ากับ 35%")))</f>
        <v>18</v>
      </c>
    </row>
    <row r="2288" s="7" customFormat="1" ht="19.15" customHeight="1">
      <c r="A2288" t="s" s="25">
        <v>2363</v>
      </c>
      <c r="B2288" s="26">
        <v>1</v>
      </c>
      <c r="C2288" s="26">
        <v>7</v>
      </c>
      <c r="D2288" t="s" s="25">
        <v>2385</v>
      </c>
      <c r="E2288" t="s" s="25">
        <v>424</v>
      </c>
      <c r="F2288" s="56">
        <v>188</v>
      </c>
      <c r="G2288" s="26">
        <v>216</v>
      </c>
      <c r="H2288" s="18">
        <f>SUM(G2288-F2288)</f>
        <v>28</v>
      </c>
      <c r="I2288" s="19">
        <f>H2288/F2288</f>
        <v>0.148936170212766</v>
      </c>
      <c r="J2288" s="19">
        <f>H2288/G2288</f>
        <v>0.12962962962963</v>
      </c>
      <c r="K2288" t="s" s="21">
        <f>IF(J2288&lt;25%,"น้อยกว่า 25%",IF(J2288&gt;=25%,"มากกว่าหรือเท่ากับ 25%",IF(J2288&gt;=35%,"มากกว่าหรือเท่ากับ 35%")))</f>
        <v>18</v>
      </c>
    </row>
    <row r="2289" s="7" customFormat="1" ht="19.15" customHeight="1">
      <c r="A2289" t="s" s="25">
        <v>2363</v>
      </c>
      <c r="B2289" s="26">
        <v>1</v>
      </c>
      <c r="C2289" s="26">
        <v>2</v>
      </c>
      <c r="D2289" t="s" s="25">
        <v>2386</v>
      </c>
      <c r="E2289" t="s" s="25">
        <v>66</v>
      </c>
      <c r="F2289" s="56">
        <v>154</v>
      </c>
      <c r="G2289" s="26">
        <v>187</v>
      </c>
      <c r="H2289" s="18">
        <f>SUM(G2289-F2289)</f>
        <v>33</v>
      </c>
      <c r="I2289" s="19">
        <f>H2289/F2289</f>
        <v>0.214285714285714</v>
      </c>
      <c r="J2289" s="19">
        <f>H2289/G2289</f>
        <v>0.176470588235294</v>
      </c>
      <c r="K2289" t="s" s="21">
        <f>IF(J2289&lt;25%,"น้อยกว่า 25%",IF(J2289&gt;=25%,"มากกว่าหรือเท่ากับ 25%",IF(J2289&gt;=35%,"มากกว่าหรือเท่ากับ 35%")))</f>
        <v>18</v>
      </c>
    </row>
    <row r="2290" s="7" customFormat="1" ht="19.15" customHeight="1">
      <c r="A2290" t="s" s="25">
        <v>2363</v>
      </c>
      <c r="B2290" s="26">
        <v>1</v>
      </c>
      <c r="C2290" s="26">
        <v>34</v>
      </c>
      <c r="D2290" t="s" s="25">
        <v>2387</v>
      </c>
      <c r="E2290" t="s" s="25">
        <v>52</v>
      </c>
      <c r="F2290" s="56">
        <v>85</v>
      </c>
      <c r="G2290" s="26">
        <v>97</v>
      </c>
      <c r="H2290" s="18">
        <f>SUM(G2290-F2290)</f>
        <v>12</v>
      </c>
      <c r="I2290" s="19">
        <f>H2290/F2290</f>
        <v>0.141176470588235</v>
      </c>
      <c r="J2290" s="19">
        <f>H2290/G2290</f>
        <v>0.123711340206186</v>
      </c>
      <c r="K2290" t="s" s="21">
        <f>IF(J2290&lt;25%,"น้อยกว่า 25%",IF(J2290&gt;=25%,"มากกว่าหรือเท่ากับ 25%",IF(J2290&gt;=35%,"มากกว่าหรือเท่ากับ 35%")))</f>
        <v>18</v>
      </c>
    </row>
    <row r="2291" s="7" customFormat="1" ht="19.15" customHeight="1">
      <c r="A2291" t="s" s="25">
        <v>2363</v>
      </c>
      <c r="B2291" s="26">
        <v>1</v>
      </c>
      <c r="C2291" s="26">
        <v>33</v>
      </c>
      <c r="D2291" t="s" s="25">
        <v>2388</v>
      </c>
      <c r="E2291" t="s" s="25">
        <v>48</v>
      </c>
      <c r="F2291" s="56">
        <v>78</v>
      </c>
      <c r="G2291" s="26">
        <v>94</v>
      </c>
      <c r="H2291" s="18">
        <f>SUM(G2291-F2291)</f>
        <v>16</v>
      </c>
      <c r="I2291" s="19">
        <f>H2291/F2291</f>
        <v>0.205128205128205</v>
      </c>
      <c r="J2291" s="19">
        <f>H2291/G2291</f>
        <v>0.170212765957447</v>
      </c>
      <c r="K2291" t="s" s="21">
        <f>IF(J2291&lt;25%,"น้อยกว่า 25%",IF(J2291&gt;=25%,"มากกว่าหรือเท่ากับ 25%",IF(J2291&gt;=35%,"มากกว่าหรือเท่ากับ 35%")))</f>
        <v>18</v>
      </c>
    </row>
    <row r="2292" s="7" customFormat="1" ht="19.15" customHeight="1">
      <c r="A2292" t="s" s="25">
        <v>2363</v>
      </c>
      <c r="B2292" s="26">
        <v>1</v>
      </c>
      <c r="C2292" s="26">
        <v>35</v>
      </c>
      <c r="D2292" t="s" s="25">
        <v>2389</v>
      </c>
      <c r="E2292" t="s" s="25">
        <v>245</v>
      </c>
      <c r="F2292" s="56">
        <v>85</v>
      </c>
      <c r="G2292" s="26">
        <v>94</v>
      </c>
      <c r="H2292" s="18">
        <f>SUM(G2292-F2292)</f>
        <v>9</v>
      </c>
      <c r="I2292" s="19">
        <f>H2292/F2292</f>
        <v>0.105882352941176</v>
      </c>
      <c r="J2292" s="19">
        <f>H2292/G2292</f>
        <v>0.0957446808510638</v>
      </c>
      <c r="K2292" t="s" s="21">
        <f>IF(J2292&lt;25%,"น้อยกว่า 25%",IF(J2292&gt;=25%,"มากกว่าหรือเท่ากับ 25%",IF(J2292&gt;=35%,"มากกว่าหรือเท่ากับ 35%")))</f>
        <v>18</v>
      </c>
    </row>
    <row r="2293" s="7" customFormat="1" ht="19.15" customHeight="1">
      <c r="A2293" t="s" s="25">
        <v>2363</v>
      </c>
      <c r="B2293" s="26">
        <v>1</v>
      </c>
      <c r="C2293" s="26">
        <v>27</v>
      </c>
      <c r="D2293" t="s" s="25">
        <v>2390</v>
      </c>
      <c r="E2293" t="s" s="25">
        <v>40</v>
      </c>
      <c r="F2293" s="56">
        <v>63</v>
      </c>
      <c r="G2293" s="26">
        <v>82</v>
      </c>
      <c r="H2293" s="18">
        <f>SUM(G2293-F2293)</f>
        <v>19</v>
      </c>
      <c r="I2293" s="19">
        <f>H2293/F2293</f>
        <v>0.301587301587302</v>
      </c>
      <c r="J2293" s="19">
        <f>H2293/G2293</f>
        <v>0.231707317073171</v>
      </c>
      <c r="K2293" t="s" s="21">
        <f>IF(J2293&lt;25%,"น้อยกว่า 25%",IF(J2293&gt;=25%,"มากกว่าหรือเท่ากับ 25%",IF(J2293&gt;=35%,"มากกว่าหรือเท่ากับ 35%")))</f>
        <v>18</v>
      </c>
    </row>
    <row r="2294" s="7" customFormat="1" ht="19.15" customHeight="1">
      <c r="A2294" t="s" s="25">
        <v>2363</v>
      </c>
      <c r="B2294" s="26">
        <v>1</v>
      </c>
      <c r="C2294" s="26">
        <v>20</v>
      </c>
      <c r="D2294" t="s" s="25">
        <v>2391</v>
      </c>
      <c r="E2294" t="s" s="25">
        <v>1375</v>
      </c>
      <c r="F2294" s="56">
        <v>71</v>
      </c>
      <c r="G2294" s="26">
        <v>80</v>
      </c>
      <c r="H2294" s="18">
        <f>SUM(G2294-F2294)</f>
        <v>9</v>
      </c>
      <c r="I2294" s="19">
        <f>H2294/F2294</f>
        <v>0.126760563380282</v>
      </c>
      <c r="J2294" s="19">
        <f>H2294/G2294</f>
        <v>0.1125</v>
      </c>
      <c r="K2294" t="s" s="21">
        <f>IF(J2294&lt;25%,"น้อยกว่า 25%",IF(J2294&gt;=25%,"มากกว่าหรือเท่ากับ 25%",IF(J2294&gt;=35%,"มากกว่าหรือเท่ากับ 35%")))</f>
        <v>18</v>
      </c>
    </row>
    <row r="2295" s="7" customFormat="1" ht="19.15" customHeight="1">
      <c r="A2295" t="s" s="25">
        <v>2363</v>
      </c>
      <c r="B2295" s="26">
        <v>1</v>
      </c>
      <c r="C2295" s="26">
        <v>29</v>
      </c>
      <c r="D2295" t="s" s="25">
        <v>2392</v>
      </c>
      <c r="E2295" t="s" s="25">
        <v>147</v>
      </c>
      <c r="F2295" s="56">
        <v>73</v>
      </c>
      <c r="G2295" s="26">
        <v>80</v>
      </c>
      <c r="H2295" s="18">
        <f>SUM(G2295-F2295)</f>
        <v>7</v>
      </c>
      <c r="I2295" s="19">
        <f>H2295/F2295</f>
        <v>0.0958904109589041</v>
      </c>
      <c r="J2295" s="19">
        <f>H2295/G2295</f>
        <v>0.08749999999999999</v>
      </c>
      <c r="K2295" t="s" s="21">
        <f>IF(J2295&lt;25%,"น้อยกว่า 25%",IF(J2295&gt;=25%,"มากกว่าหรือเท่ากับ 25%",IF(J2295&gt;=35%,"มากกว่าหรือเท่ากับ 35%")))</f>
        <v>18</v>
      </c>
    </row>
    <row r="2296" s="7" customFormat="1" ht="19.15" customHeight="1">
      <c r="A2296" t="s" s="25">
        <v>2363</v>
      </c>
      <c r="B2296" s="26">
        <v>1</v>
      </c>
      <c r="C2296" s="26">
        <v>37</v>
      </c>
      <c r="D2296" t="s" s="25">
        <v>2393</v>
      </c>
      <c r="E2296" t="s" s="25">
        <v>1427</v>
      </c>
      <c r="F2296" s="56">
        <v>55</v>
      </c>
      <c r="G2296" s="26">
        <v>67</v>
      </c>
      <c r="H2296" s="18">
        <f>SUM(G2296-F2296)</f>
        <v>12</v>
      </c>
      <c r="I2296" s="19">
        <f>H2296/F2296</f>
        <v>0.218181818181818</v>
      </c>
      <c r="J2296" s="19">
        <f>H2296/G2296</f>
        <v>0.17910447761194</v>
      </c>
      <c r="K2296" t="s" s="21">
        <f>IF(J2296&lt;25%,"น้อยกว่า 25%",IF(J2296&gt;=25%,"มากกว่าหรือเท่ากับ 25%",IF(J2296&gt;=35%,"มากกว่าหรือเท่ากับ 35%")))</f>
        <v>18</v>
      </c>
    </row>
    <row r="2297" s="7" customFormat="1" ht="19.15" customHeight="1">
      <c r="A2297" t="s" s="25">
        <v>2363</v>
      </c>
      <c r="B2297" s="26">
        <v>1</v>
      </c>
      <c r="C2297" s="26">
        <v>38</v>
      </c>
      <c r="D2297" t="s" s="25">
        <v>2394</v>
      </c>
      <c r="E2297" t="s" s="25">
        <v>237</v>
      </c>
      <c r="F2297" s="56">
        <v>45</v>
      </c>
      <c r="G2297" s="26">
        <v>58</v>
      </c>
      <c r="H2297" s="18">
        <f>SUM(G2297-F2297)</f>
        <v>13</v>
      </c>
      <c r="I2297" s="19">
        <f>H2297/F2297</f>
        <v>0.288888888888889</v>
      </c>
      <c r="J2297" s="19">
        <f>H2297/G2297</f>
        <v>0.224137931034483</v>
      </c>
      <c r="K2297" t="s" s="21">
        <f>IF(J2297&lt;25%,"น้อยกว่า 25%",IF(J2297&gt;=25%,"มากกว่าหรือเท่ากับ 25%",IF(J2297&gt;=35%,"มากกว่าหรือเท่ากับ 35%")))</f>
        <v>18</v>
      </c>
    </row>
    <row r="2298" s="7" customFormat="1" ht="19.15" customHeight="1">
      <c r="A2298" t="s" s="25">
        <v>2363</v>
      </c>
      <c r="B2298" s="26">
        <v>1</v>
      </c>
      <c r="C2298" s="26">
        <v>25</v>
      </c>
      <c r="D2298" t="s" s="25">
        <v>2395</v>
      </c>
      <c r="E2298" t="s" s="25">
        <v>281</v>
      </c>
      <c r="F2298" s="56">
        <v>49</v>
      </c>
      <c r="G2298" s="26">
        <v>56</v>
      </c>
      <c r="H2298" s="18">
        <f>SUM(G2298-F2298)</f>
        <v>7</v>
      </c>
      <c r="I2298" s="19">
        <f>H2298/F2298</f>
        <v>0.142857142857143</v>
      </c>
      <c r="J2298" s="19">
        <f>H2298/G2298</f>
        <v>0.125</v>
      </c>
      <c r="K2298" t="s" s="21">
        <f>IF(J2298&lt;25%,"น้อยกว่า 25%",IF(J2298&gt;=25%,"มากกว่าหรือเท่ากับ 25%",IF(J2298&gt;=35%,"มากกว่าหรือเท่ากับ 35%")))</f>
        <v>18</v>
      </c>
    </row>
    <row r="2299" s="7" customFormat="1" ht="19.15" customHeight="1">
      <c r="A2299" t="s" s="25">
        <v>2363</v>
      </c>
      <c r="B2299" s="26">
        <v>1</v>
      </c>
      <c r="C2299" s="26">
        <v>23</v>
      </c>
      <c r="D2299" t="s" s="25">
        <v>2396</v>
      </c>
      <c r="E2299" t="s" s="25">
        <v>76</v>
      </c>
      <c r="F2299" s="56">
        <v>40</v>
      </c>
      <c r="G2299" s="26">
        <v>46</v>
      </c>
      <c r="H2299" s="18">
        <f>SUM(G2299-F2299)</f>
        <v>6</v>
      </c>
      <c r="I2299" s="19">
        <f>H2299/F2299</f>
        <v>0.15</v>
      </c>
      <c r="J2299" s="19">
        <f>H2299/G2299</f>
        <v>0.130434782608696</v>
      </c>
      <c r="K2299" t="s" s="21">
        <f>IF(J2299&lt;25%,"น้อยกว่า 25%",IF(J2299&gt;=25%,"มากกว่าหรือเท่ากับ 25%",IF(J2299&gt;=35%,"มากกว่าหรือเท่ากับ 35%")))</f>
        <v>18</v>
      </c>
    </row>
    <row r="2300" s="7" customFormat="1" ht="19.15" customHeight="1">
      <c r="A2300" t="s" s="25">
        <v>2363</v>
      </c>
      <c r="B2300" s="26">
        <v>1</v>
      </c>
      <c r="C2300" s="26">
        <v>28</v>
      </c>
      <c r="D2300" t="s" s="25">
        <v>2397</v>
      </c>
      <c r="E2300" t="s" s="25">
        <v>116</v>
      </c>
      <c r="F2300" s="56">
        <v>19</v>
      </c>
      <c r="G2300" s="26">
        <v>24</v>
      </c>
      <c r="H2300" s="18">
        <f>SUM(G2300-F2300)</f>
        <v>5</v>
      </c>
      <c r="I2300" s="19">
        <f>H2300/F2300</f>
        <v>0.263157894736842</v>
      </c>
      <c r="J2300" s="19">
        <f>H2300/G2300</f>
        <v>0.208333333333333</v>
      </c>
      <c r="K2300" t="s" s="21">
        <f>IF(J2300&lt;25%,"น้อยกว่า 25%",IF(J2300&gt;=25%,"มากกว่าหรือเท่ากับ 25%",IF(J2300&gt;=35%,"มากกว่าหรือเท่ากับ 35%")))</f>
        <v>18</v>
      </c>
    </row>
    <row r="2301" s="7" customFormat="1" ht="19.15" customHeight="1">
      <c r="A2301" t="s" s="25">
        <v>2363</v>
      </c>
      <c r="B2301" s="26">
        <v>1</v>
      </c>
      <c r="C2301" s="26">
        <v>15</v>
      </c>
      <c r="D2301" t="s" s="25">
        <v>2398</v>
      </c>
      <c r="E2301" t="s" s="25">
        <v>1284</v>
      </c>
      <c r="F2301" s="34">
        <v>0</v>
      </c>
      <c r="G2301" s="26">
        <v>0</v>
      </c>
      <c r="H2301" s="18">
        <f>SUM(G2301-F2301)</f>
        <v>0</v>
      </c>
      <c r="I2301" s="19">
        <f>H2301/F2301</f>
      </c>
      <c r="J2301" s="19">
        <f>H2301/G2301</f>
      </c>
      <c r="K2301" s="24">
        <f>IF(J2301&lt;25%,"น้อยกว่า 25%",IF(J2301&gt;=25%,"มากกว่าหรือเท่ากับ 25%",IF(J2301&gt;=35%,"มากกว่าหรือเท่ากับ 35%")))</f>
      </c>
    </row>
    <row r="2302" s="7" customFormat="1" ht="19.15" customHeight="1">
      <c r="A2302" t="s" s="25">
        <v>2363</v>
      </c>
      <c r="B2302" s="26">
        <v>1</v>
      </c>
      <c r="C2302" s="26">
        <v>16</v>
      </c>
      <c r="D2302" t="s" s="25">
        <v>2399</v>
      </c>
      <c r="E2302" t="s" s="25">
        <v>380</v>
      </c>
      <c r="F2302" s="34">
        <v>0</v>
      </c>
      <c r="G2302" s="26">
        <v>0</v>
      </c>
      <c r="H2302" s="18">
        <f>SUM(G2302-F2302)</f>
        <v>0</v>
      </c>
      <c r="I2302" s="19">
        <f>H2302/F2302</f>
      </c>
      <c r="J2302" s="19">
        <f>H2302/G2302</f>
      </c>
      <c r="K2302" s="24">
        <f>IF(J2302&lt;25%,"น้อยกว่า 25%",IF(J2302&gt;=25%,"มากกว่าหรือเท่ากับ 25%",IF(J2302&gt;=35%,"มากกว่าหรือเท่ากับ 35%")))</f>
      </c>
    </row>
    <row r="2303" s="7" customFormat="1" ht="19.15" customHeight="1">
      <c r="A2303" t="s" s="25">
        <v>2363</v>
      </c>
      <c r="B2303" s="26">
        <v>1</v>
      </c>
      <c r="C2303" s="26">
        <v>24</v>
      </c>
      <c r="D2303" t="s" s="25">
        <v>2400</v>
      </c>
      <c r="E2303" t="s" s="25">
        <v>185</v>
      </c>
      <c r="F2303" s="34">
        <v>0</v>
      </c>
      <c r="G2303" s="26">
        <v>0</v>
      </c>
      <c r="H2303" s="18">
        <f>SUM(G2303-F2303)</f>
        <v>0</v>
      </c>
      <c r="I2303" s="19">
        <f>H2303/F2303</f>
      </c>
      <c r="J2303" s="19">
        <f>H2303/G2303</f>
      </c>
      <c r="K2303" s="24">
        <f>IF(J2303&lt;25%,"น้อยกว่า 25%",IF(J2303&gt;=25%,"มากกว่าหรือเท่ากับ 25%",IF(J2303&gt;=35%,"มากกว่าหรือเท่ากับ 35%")))</f>
      </c>
    </row>
    <row r="2304" s="7" customFormat="1" ht="19.15" customHeight="1">
      <c r="A2304" t="s" s="25">
        <v>2363</v>
      </c>
      <c r="B2304" s="26">
        <v>1</v>
      </c>
      <c r="C2304" s="26">
        <v>31</v>
      </c>
      <c r="D2304" t="s" s="25">
        <v>2401</v>
      </c>
      <c r="E2304" t="s" s="25">
        <v>72</v>
      </c>
      <c r="F2304" s="34">
        <v>0</v>
      </c>
      <c r="G2304" s="26">
        <v>0</v>
      </c>
      <c r="H2304" s="18">
        <f>SUM(G2304-F2304)</f>
        <v>0</v>
      </c>
      <c r="I2304" s="19">
        <f>H2304/F2304</f>
      </c>
      <c r="J2304" s="19">
        <f>H2304/G2304</f>
      </c>
      <c r="K2304" s="24">
        <f>IF(J2304&lt;25%,"น้อยกว่า 25%",IF(J2304&gt;=25%,"มากกว่าหรือเท่ากับ 25%",IF(J2304&gt;=35%,"มากกว่าหรือเท่ากับ 35%")))</f>
      </c>
    </row>
    <row r="2305" s="7" customFormat="1" ht="19.15" customHeight="1">
      <c r="A2305" t="s" s="25">
        <v>2363</v>
      </c>
      <c r="B2305" s="26">
        <v>1</v>
      </c>
      <c r="C2305" s="26">
        <v>32</v>
      </c>
      <c r="D2305" t="s" s="25">
        <v>2402</v>
      </c>
      <c r="E2305" t="s" s="25">
        <v>78</v>
      </c>
      <c r="F2305" s="34">
        <v>0</v>
      </c>
      <c r="G2305" s="26">
        <v>0</v>
      </c>
      <c r="H2305" s="18">
        <f>SUM(G2305-F2305)</f>
        <v>0</v>
      </c>
      <c r="I2305" s="19">
        <f>H2305/F2305</f>
      </c>
      <c r="J2305" s="19">
        <f>H2305/G2305</f>
      </c>
      <c r="K2305" s="24">
        <f>IF(J2305&lt;25%,"น้อยกว่า 25%",IF(J2305&gt;=25%,"มากกว่าหรือเท่ากับ 25%",IF(J2305&gt;=35%,"มากกว่าหรือเท่ากับ 35%")))</f>
      </c>
    </row>
    <row r="2306" s="7" customFormat="1" ht="19.15" customHeight="1">
      <c r="A2306" t="s" s="16">
        <v>2363</v>
      </c>
      <c r="B2306" s="17">
        <v>2</v>
      </c>
      <c r="C2306" s="17">
        <v>4</v>
      </c>
      <c r="D2306" t="s" s="16">
        <v>2403</v>
      </c>
      <c r="E2306" t="s" s="16">
        <v>20</v>
      </c>
      <c r="F2306" s="55">
        <v>28751</v>
      </c>
      <c r="G2306" s="17">
        <v>33614</v>
      </c>
      <c r="H2306" s="18">
        <f>SUM(G2306-F2306)</f>
        <v>4863</v>
      </c>
      <c r="I2306" s="19">
        <f>H2306/F2306</f>
        <v>0.169141942888943</v>
      </c>
      <c r="J2306" s="19">
        <f>H2306/G2306</f>
        <v>0.144671862914262</v>
      </c>
      <c r="K2306" t="s" s="21">
        <f>IF(J2306&lt;25%,"น้อยกว่า 25%",IF(J2306&gt;=25%,"มากกว่าหรือเท่ากับ 25%",IF(J2306&gt;=35%,"มากกว่าหรือเท่ากับ 35%")))</f>
        <v>18</v>
      </c>
    </row>
    <row r="2307" s="7" customFormat="1" ht="19.15" customHeight="1">
      <c r="A2307" t="s" s="16">
        <v>2363</v>
      </c>
      <c r="B2307" s="17">
        <v>2</v>
      </c>
      <c r="C2307" s="17">
        <v>2</v>
      </c>
      <c r="D2307" t="s" s="16">
        <v>2404</v>
      </c>
      <c r="E2307" t="s" s="16">
        <v>84</v>
      </c>
      <c r="F2307" s="55">
        <v>24806</v>
      </c>
      <c r="G2307" s="17">
        <v>31990</v>
      </c>
      <c r="H2307" s="18">
        <f>SUM(G2307-F2307)</f>
        <v>7184</v>
      </c>
      <c r="I2307" s="19">
        <f>H2307/F2307</f>
        <v>0.289607353059744</v>
      </c>
      <c r="J2307" s="19">
        <f>H2307/G2307</f>
        <v>0.224570178180681</v>
      </c>
      <c r="K2307" t="s" s="21">
        <f>IF(J2307&lt;25%,"น้อยกว่า 25%",IF(J2307&gt;=25%,"มากกว่าหรือเท่ากับ 25%",IF(J2307&gt;=35%,"มากกว่าหรือเท่ากับ 35%")))</f>
        <v>18</v>
      </c>
    </row>
    <row r="2308" s="7" customFormat="1" ht="19.15" customHeight="1">
      <c r="A2308" t="s" s="16">
        <v>2363</v>
      </c>
      <c r="B2308" s="17">
        <v>2</v>
      </c>
      <c r="C2308" s="17">
        <v>11</v>
      </c>
      <c r="D2308" t="s" s="16">
        <v>2405</v>
      </c>
      <c r="E2308" t="s" s="16">
        <v>26</v>
      </c>
      <c r="F2308" s="55">
        <v>10568</v>
      </c>
      <c r="G2308" s="17">
        <v>12688</v>
      </c>
      <c r="H2308" s="18">
        <f>SUM(G2308-F2308)</f>
        <v>2120</v>
      </c>
      <c r="I2308" s="19">
        <f>H2308/F2308</f>
        <v>0.200605601816805</v>
      </c>
      <c r="J2308" s="19">
        <f>H2308/G2308</f>
        <v>0.167087011349306</v>
      </c>
      <c r="K2308" t="s" s="21">
        <f>IF(J2308&lt;25%,"น้อยกว่า 25%",IF(J2308&gt;=25%,"มากกว่าหรือเท่ากับ 25%",IF(J2308&gt;=35%,"มากกว่าหรือเท่ากับ 35%")))</f>
        <v>18</v>
      </c>
    </row>
    <row r="2309" s="7" customFormat="1" ht="19.15" customHeight="1">
      <c r="A2309" t="s" s="16">
        <v>2363</v>
      </c>
      <c r="B2309" s="17">
        <v>2</v>
      </c>
      <c r="C2309" s="17">
        <v>14</v>
      </c>
      <c r="D2309" t="s" s="16">
        <v>2406</v>
      </c>
      <c r="E2309" t="s" s="16">
        <v>48</v>
      </c>
      <c r="F2309" s="55">
        <v>5533</v>
      </c>
      <c r="G2309" s="17">
        <v>6363</v>
      </c>
      <c r="H2309" s="18">
        <f>SUM(G2309-F2309)</f>
        <v>830</v>
      </c>
      <c r="I2309" s="19">
        <f>H2309/F2309</f>
        <v>0.150009036688957</v>
      </c>
      <c r="J2309" s="19">
        <f>H2309/G2309</f>
        <v>0.13044161559013</v>
      </c>
      <c r="K2309" t="s" s="21">
        <f>IF(J2309&lt;25%,"น้อยกว่า 25%",IF(J2309&gt;=25%,"มากกว่าหรือเท่ากับ 25%",IF(J2309&gt;=35%,"มากกว่าหรือเท่ากับ 35%")))</f>
        <v>18</v>
      </c>
    </row>
    <row r="2310" s="7" customFormat="1" ht="19.15" customHeight="1">
      <c r="A2310" t="s" s="16">
        <v>2363</v>
      </c>
      <c r="B2310" s="17">
        <v>2</v>
      </c>
      <c r="C2310" s="17">
        <v>24</v>
      </c>
      <c r="D2310" t="s" s="16">
        <v>2407</v>
      </c>
      <c r="E2310" t="s" s="16">
        <v>38</v>
      </c>
      <c r="F2310" s="55">
        <v>913</v>
      </c>
      <c r="G2310" s="17">
        <v>1051</v>
      </c>
      <c r="H2310" s="18">
        <f>SUM(G2310-F2310)</f>
        <v>138</v>
      </c>
      <c r="I2310" s="19">
        <f>H2310/F2310</f>
        <v>0.151150054764513</v>
      </c>
      <c r="J2310" s="19">
        <f>H2310/G2310</f>
        <v>0.131303520456708</v>
      </c>
      <c r="K2310" t="s" s="21">
        <f>IF(J2310&lt;25%,"น้อยกว่า 25%",IF(J2310&gt;=25%,"มากกว่าหรือเท่ากับ 25%",IF(J2310&gt;=35%,"มากกว่าหรือเท่ากับ 35%")))</f>
        <v>18</v>
      </c>
    </row>
    <row r="2311" s="7" customFormat="1" ht="19.15" customHeight="1">
      <c r="A2311" t="s" s="16">
        <v>2363</v>
      </c>
      <c r="B2311" s="17">
        <v>2</v>
      </c>
      <c r="C2311" s="17">
        <v>23</v>
      </c>
      <c r="D2311" t="s" s="16">
        <v>2408</v>
      </c>
      <c r="E2311" t="s" s="16">
        <v>281</v>
      </c>
      <c r="F2311" s="55">
        <v>636</v>
      </c>
      <c r="G2311" s="17">
        <v>751</v>
      </c>
      <c r="H2311" s="18">
        <f>SUM(G2311-F2311)</f>
        <v>115</v>
      </c>
      <c r="I2311" s="19">
        <f>H2311/F2311</f>
        <v>0.180817610062893</v>
      </c>
      <c r="J2311" s="19">
        <f>H2311/G2311</f>
        <v>0.153129161118509</v>
      </c>
      <c r="K2311" t="s" s="21">
        <f>IF(J2311&lt;25%,"น้อยกว่า 25%",IF(J2311&gt;=25%,"มากกว่าหรือเท่ากับ 25%",IF(J2311&gt;=35%,"มากกว่าหรือเท่ากับ 35%")))</f>
        <v>18</v>
      </c>
    </row>
    <row r="2312" s="7" customFormat="1" ht="19.15" customHeight="1">
      <c r="A2312" t="s" s="16">
        <v>2363</v>
      </c>
      <c r="B2312" s="17">
        <v>2</v>
      </c>
      <c r="C2312" s="17">
        <v>22</v>
      </c>
      <c r="D2312" t="s" s="16">
        <v>2409</v>
      </c>
      <c r="E2312" t="s" s="16">
        <v>110</v>
      </c>
      <c r="F2312" s="55">
        <v>460</v>
      </c>
      <c r="G2312" s="17">
        <v>553</v>
      </c>
      <c r="H2312" s="18">
        <f>SUM(G2312-F2312)</f>
        <v>93</v>
      </c>
      <c r="I2312" s="19">
        <f>H2312/F2312</f>
        <v>0.202173913043478</v>
      </c>
      <c r="J2312" s="19">
        <f>H2312/G2312</f>
        <v>0.168173598553345</v>
      </c>
      <c r="K2312" t="s" s="21">
        <f>IF(J2312&lt;25%,"น้อยกว่า 25%",IF(J2312&gt;=25%,"มากกว่าหรือเท่ากับ 25%",IF(J2312&gt;=35%,"มากกว่าหรือเท่ากับ 35%")))</f>
        <v>18</v>
      </c>
    </row>
    <row r="2313" s="7" customFormat="1" ht="19.15" customHeight="1">
      <c r="A2313" t="s" s="16">
        <v>2363</v>
      </c>
      <c r="B2313" s="17">
        <v>2</v>
      </c>
      <c r="C2313" s="17">
        <v>9</v>
      </c>
      <c r="D2313" t="s" s="16">
        <v>2410</v>
      </c>
      <c r="E2313" t="s" s="16">
        <v>34</v>
      </c>
      <c r="F2313" s="55">
        <v>403</v>
      </c>
      <c r="G2313" s="17">
        <v>526</v>
      </c>
      <c r="H2313" s="18">
        <f>SUM(G2313-F2313)</f>
        <v>123</v>
      </c>
      <c r="I2313" s="19">
        <f>H2313/F2313</f>
        <v>0.305210918114144</v>
      </c>
      <c r="J2313" s="19">
        <f>H2313/G2313</f>
        <v>0.23384030418251</v>
      </c>
      <c r="K2313" t="s" s="21">
        <f>IF(J2313&lt;25%,"น้อยกว่า 25%",IF(J2313&gt;=25%,"มากกว่าหรือเท่ากับ 25%",IF(J2313&gt;=35%,"มากกว่าหรือเท่ากับ 35%")))</f>
        <v>18</v>
      </c>
    </row>
    <row r="2314" s="7" customFormat="1" ht="19.15" customHeight="1">
      <c r="A2314" t="s" s="16">
        <v>2363</v>
      </c>
      <c r="B2314" s="17">
        <v>2</v>
      </c>
      <c r="C2314" s="17">
        <v>3</v>
      </c>
      <c r="D2314" t="s" s="16">
        <v>2411</v>
      </c>
      <c r="E2314" t="s" s="16">
        <v>52</v>
      </c>
      <c r="F2314" s="55">
        <v>383</v>
      </c>
      <c r="G2314" s="17">
        <v>469</v>
      </c>
      <c r="H2314" s="18">
        <f>SUM(G2314-F2314)</f>
        <v>86</v>
      </c>
      <c r="I2314" s="19">
        <f>H2314/F2314</f>
        <v>0.224543080939948</v>
      </c>
      <c r="J2314" s="19">
        <f>H2314/G2314</f>
        <v>0.183368869936034</v>
      </c>
      <c r="K2314" t="s" s="21">
        <f>IF(J2314&lt;25%,"น้อยกว่า 25%",IF(J2314&gt;=25%,"มากกว่าหรือเท่ากับ 25%",IF(J2314&gt;=35%,"มากกว่าหรือเท่ากับ 35%")))</f>
        <v>18</v>
      </c>
    </row>
    <row r="2315" s="7" customFormat="1" ht="19.15" customHeight="1">
      <c r="A2315" t="s" s="16">
        <v>2363</v>
      </c>
      <c r="B2315" s="17">
        <v>2</v>
      </c>
      <c r="C2315" s="17">
        <v>31</v>
      </c>
      <c r="D2315" t="s" s="16">
        <v>2412</v>
      </c>
      <c r="E2315" t="s" s="16">
        <v>153</v>
      </c>
      <c r="F2315" s="55">
        <v>252</v>
      </c>
      <c r="G2315" s="17">
        <v>305</v>
      </c>
      <c r="H2315" s="18">
        <f>SUM(G2315-F2315)</f>
        <v>53</v>
      </c>
      <c r="I2315" s="19">
        <f>H2315/F2315</f>
        <v>0.21031746031746</v>
      </c>
      <c r="J2315" s="19">
        <f>H2315/G2315</f>
        <v>0.173770491803279</v>
      </c>
      <c r="K2315" t="s" s="21">
        <f>IF(J2315&lt;25%,"น้อยกว่า 25%",IF(J2315&gt;=25%,"มากกว่าหรือเท่ากับ 25%",IF(J2315&gt;=35%,"มากกว่าหรือเท่ากับ 35%")))</f>
        <v>18</v>
      </c>
    </row>
    <row r="2316" s="7" customFormat="1" ht="19.15" customHeight="1">
      <c r="A2316" t="s" s="16">
        <v>2363</v>
      </c>
      <c r="B2316" s="17">
        <v>2</v>
      </c>
      <c r="C2316" s="17">
        <v>12</v>
      </c>
      <c r="D2316" t="s" s="16">
        <v>2413</v>
      </c>
      <c r="E2316" t="s" s="16">
        <v>1375</v>
      </c>
      <c r="F2316" s="55">
        <v>138</v>
      </c>
      <c r="G2316" s="17">
        <v>182</v>
      </c>
      <c r="H2316" s="18">
        <f>SUM(G2316-F2316)</f>
        <v>44</v>
      </c>
      <c r="I2316" s="19">
        <f>H2316/F2316</f>
        <v>0.318840579710145</v>
      </c>
      <c r="J2316" s="19">
        <f>H2316/G2316</f>
        <v>0.241758241758242</v>
      </c>
      <c r="K2316" t="s" s="21">
        <f>IF(J2316&lt;25%,"น้อยกว่า 25%",IF(J2316&gt;=25%,"มากกว่าหรือเท่ากับ 25%",IF(J2316&gt;=35%,"มากกว่าหรือเท่ากับ 35%")))</f>
        <v>18</v>
      </c>
    </row>
    <row r="2317" s="7" customFormat="1" ht="19.15" customHeight="1">
      <c r="A2317" t="s" s="16">
        <v>2363</v>
      </c>
      <c r="B2317" s="17">
        <v>2</v>
      </c>
      <c r="C2317" s="17">
        <v>34</v>
      </c>
      <c r="D2317" t="s" s="16">
        <v>2414</v>
      </c>
      <c r="E2317" t="s" s="16">
        <v>173</v>
      </c>
      <c r="F2317" s="55">
        <v>159</v>
      </c>
      <c r="G2317" s="17">
        <v>180</v>
      </c>
      <c r="H2317" s="18">
        <f>SUM(G2317-F2317)</f>
        <v>21</v>
      </c>
      <c r="I2317" s="19">
        <f>H2317/F2317</f>
        <v>0.132075471698113</v>
      </c>
      <c r="J2317" s="19">
        <f>H2317/G2317</f>
        <v>0.116666666666667</v>
      </c>
      <c r="K2317" t="s" s="21">
        <f>IF(J2317&lt;25%,"น้อยกว่า 25%",IF(J2317&gt;=25%,"มากกว่าหรือเท่ากับ 25%",IF(J2317&gt;=35%,"มากกว่าหรือเท่ากับ 35%")))</f>
        <v>18</v>
      </c>
    </row>
    <row r="2318" s="7" customFormat="1" ht="19.15" customHeight="1">
      <c r="A2318" t="s" s="16">
        <v>2363</v>
      </c>
      <c r="B2318" s="17">
        <v>2</v>
      </c>
      <c r="C2318" s="17">
        <v>5</v>
      </c>
      <c r="D2318" t="s" s="16">
        <v>2415</v>
      </c>
      <c r="E2318" t="s" s="16">
        <v>375</v>
      </c>
      <c r="F2318" s="55">
        <v>144</v>
      </c>
      <c r="G2318" s="17">
        <v>179</v>
      </c>
      <c r="H2318" s="18">
        <f>SUM(G2318-F2318)</f>
        <v>35</v>
      </c>
      <c r="I2318" s="19">
        <f>H2318/F2318</f>
        <v>0.243055555555556</v>
      </c>
      <c r="J2318" s="19">
        <f>H2318/G2318</f>
        <v>0.195530726256983</v>
      </c>
      <c r="K2318" t="s" s="21">
        <f>IF(J2318&lt;25%,"น้อยกว่า 25%",IF(J2318&gt;=25%,"มากกว่าหรือเท่ากับ 25%",IF(J2318&gt;=35%,"มากกว่าหรือเท่ากับ 35%")))</f>
        <v>18</v>
      </c>
    </row>
    <row r="2319" s="7" customFormat="1" ht="19.15" customHeight="1">
      <c r="A2319" t="s" s="16">
        <v>2363</v>
      </c>
      <c r="B2319" s="17">
        <v>2</v>
      </c>
      <c r="C2319" s="17">
        <v>19</v>
      </c>
      <c r="D2319" t="s" s="16">
        <v>2416</v>
      </c>
      <c r="E2319" t="s" s="16">
        <v>30</v>
      </c>
      <c r="F2319" s="55">
        <v>130</v>
      </c>
      <c r="G2319" s="17">
        <v>143</v>
      </c>
      <c r="H2319" s="18">
        <f>SUM(G2319-F2319)</f>
        <v>13</v>
      </c>
      <c r="I2319" s="19">
        <f>H2319/F2319</f>
        <v>0.1</v>
      </c>
      <c r="J2319" s="19">
        <f>H2319/G2319</f>
        <v>0.0909090909090909</v>
      </c>
      <c r="K2319" t="s" s="21">
        <f>IF(J2319&lt;25%,"น้อยกว่า 25%",IF(J2319&gt;=25%,"มากกว่าหรือเท่ากับ 25%",IF(J2319&gt;=35%,"มากกว่าหรือเท่ากับ 35%")))</f>
        <v>18</v>
      </c>
    </row>
    <row r="2320" s="7" customFormat="1" ht="19.15" customHeight="1">
      <c r="A2320" t="s" s="16">
        <v>2363</v>
      </c>
      <c r="B2320" s="17">
        <v>2</v>
      </c>
      <c r="C2320" s="17">
        <v>36</v>
      </c>
      <c r="D2320" t="s" s="16">
        <v>2417</v>
      </c>
      <c r="E2320" t="s" s="16">
        <v>1716</v>
      </c>
      <c r="F2320" s="55">
        <v>88</v>
      </c>
      <c r="G2320" s="17">
        <v>105</v>
      </c>
      <c r="H2320" s="18">
        <f>SUM(G2320-F2320)</f>
        <v>17</v>
      </c>
      <c r="I2320" s="19">
        <f>H2320/F2320</f>
        <v>0.193181818181818</v>
      </c>
      <c r="J2320" s="19">
        <f>H2320/G2320</f>
        <v>0.161904761904762</v>
      </c>
      <c r="K2320" t="s" s="21">
        <f>IF(J2320&lt;25%,"น้อยกว่า 25%",IF(J2320&gt;=25%,"มากกว่าหรือเท่ากับ 25%",IF(J2320&gt;=35%,"มากกว่าหรือเท่ากับ 35%")))</f>
        <v>18</v>
      </c>
    </row>
    <row r="2321" s="7" customFormat="1" ht="19.15" customHeight="1">
      <c r="A2321" t="s" s="16">
        <v>2363</v>
      </c>
      <c r="B2321" s="17">
        <v>2</v>
      </c>
      <c r="C2321" s="17">
        <v>18</v>
      </c>
      <c r="D2321" t="s" s="16">
        <v>2418</v>
      </c>
      <c r="E2321" t="s" s="16">
        <v>2381</v>
      </c>
      <c r="F2321" s="55">
        <v>83</v>
      </c>
      <c r="G2321" s="17">
        <v>97</v>
      </c>
      <c r="H2321" s="18">
        <f>SUM(G2321-F2321)</f>
        <v>14</v>
      </c>
      <c r="I2321" s="19">
        <f>H2321/F2321</f>
        <v>0.168674698795181</v>
      </c>
      <c r="J2321" s="19">
        <f>H2321/G2321</f>
        <v>0.144329896907216</v>
      </c>
      <c r="K2321" t="s" s="21">
        <f>IF(J2321&lt;25%,"น้อยกว่า 25%",IF(J2321&gt;=25%,"มากกว่าหรือเท่ากับ 25%",IF(J2321&gt;=35%,"มากกว่าหรือเท่ากับ 35%")))</f>
        <v>18</v>
      </c>
    </row>
    <row r="2322" s="7" customFormat="1" ht="19.15" customHeight="1">
      <c r="A2322" t="s" s="16">
        <v>2363</v>
      </c>
      <c r="B2322" s="17">
        <v>2</v>
      </c>
      <c r="C2322" s="17">
        <v>20</v>
      </c>
      <c r="D2322" t="s" s="16">
        <v>2419</v>
      </c>
      <c r="E2322" t="s" s="16">
        <v>74</v>
      </c>
      <c r="F2322" s="55">
        <v>63</v>
      </c>
      <c r="G2322" s="17">
        <v>79</v>
      </c>
      <c r="H2322" s="18">
        <f>SUM(G2322-F2322)</f>
        <v>16</v>
      </c>
      <c r="I2322" s="19">
        <f>H2322/F2322</f>
        <v>0.253968253968254</v>
      </c>
      <c r="J2322" s="19">
        <f>H2322/G2322</f>
        <v>0.20253164556962</v>
      </c>
      <c r="K2322" t="s" s="21">
        <f>IF(J2322&lt;25%,"น้อยกว่า 25%",IF(J2322&gt;=25%,"มากกว่าหรือเท่ากับ 25%",IF(J2322&gt;=35%,"มากกว่าหรือเท่ากับ 35%")))</f>
        <v>18</v>
      </c>
    </row>
    <row r="2323" s="7" customFormat="1" ht="19.15" customHeight="1">
      <c r="A2323" t="s" s="16">
        <v>2363</v>
      </c>
      <c r="B2323" s="17">
        <v>2</v>
      </c>
      <c r="C2323" s="17">
        <v>37</v>
      </c>
      <c r="D2323" t="s" s="16">
        <v>2420</v>
      </c>
      <c r="E2323" t="s" s="16">
        <v>68</v>
      </c>
      <c r="F2323" s="55">
        <v>67</v>
      </c>
      <c r="G2323" s="17">
        <v>77</v>
      </c>
      <c r="H2323" s="18">
        <f>SUM(G2323-F2323)</f>
        <v>10</v>
      </c>
      <c r="I2323" s="19">
        <f>H2323/F2323</f>
        <v>0.149253731343284</v>
      </c>
      <c r="J2323" s="19">
        <f>H2323/G2323</f>
        <v>0.12987012987013</v>
      </c>
      <c r="K2323" t="s" s="21">
        <f>IF(J2323&lt;25%,"น้อยกว่า 25%",IF(J2323&gt;=25%,"มากกว่าหรือเท่ากับ 25%",IF(J2323&gt;=35%,"มากกว่าหรือเท่ากับ 35%")))</f>
        <v>18</v>
      </c>
    </row>
    <row r="2324" s="7" customFormat="1" ht="19.15" customHeight="1">
      <c r="A2324" t="s" s="16">
        <v>2363</v>
      </c>
      <c r="B2324" s="17">
        <v>2</v>
      </c>
      <c r="C2324" s="17">
        <v>32</v>
      </c>
      <c r="D2324" t="s" s="16">
        <v>2421</v>
      </c>
      <c r="E2324" t="s" s="16">
        <v>245</v>
      </c>
      <c r="F2324" s="55">
        <v>34</v>
      </c>
      <c r="G2324" s="17">
        <v>41</v>
      </c>
      <c r="H2324" s="18">
        <f>SUM(G2324-F2324)</f>
        <v>7</v>
      </c>
      <c r="I2324" s="19">
        <f>H2324/F2324</f>
        <v>0.205882352941176</v>
      </c>
      <c r="J2324" s="19">
        <f>H2324/G2324</f>
        <v>0.170731707317073</v>
      </c>
      <c r="K2324" t="s" s="21">
        <f>IF(J2324&lt;25%,"น้อยกว่า 25%",IF(J2324&gt;=25%,"มากกว่าหรือเท่ากับ 25%",IF(J2324&gt;=35%,"มากกว่าหรือเท่ากับ 35%")))</f>
        <v>18</v>
      </c>
    </row>
    <row r="2325" s="7" customFormat="1" ht="19.15" customHeight="1">
      <c r="A2325" t="s" s="16">
        <v>2363</v>
      </c>
      <c r="B2325" s="17">
        <v>2</v>
      </c>
      <c r="C2325" s="17">
        <v>30</v>
      </c>
      <c r="D2325" t="s" s="16">
        <v>2422</v>
      </c>
      <c r="E2325" t="s" s="16">
        <v>116</v>
      </c>
      <c r="F2325" s="55">
        <v>30</v>
      </c>
      <c r="G2325" s="17">
        <v>35</v>
      </c>
      <c r="H2325" s="18">
        <f>SUM(G2325-F2325)</f>
        <v>5</v>
      </c>
      <c r="I2325" s="19">
        <f>H2325/F2325</f>
        <v>0.166666666666667</v>
      </c>
      <c r="J2325" s="19">
        <f>H2325/G2325</f>
        <v>0.142857142857143</v>
      </c>
      <c r="K2325" t="s" s="21">
        <f>IF(J2325&lt;25%,"น้อยกว่า 25%",IF(J2325&gt;=25%,"มากกว่าหรือเท่ากับ 25%",IF(J2325&gt;=35%,"มากกว่าหรือเท่ากับ 35%")))</f>
        <v>18</v>
      </c>
    </row>
    <row r="2326" s="7" customFormat="1" ht="19.15" customHeight="1">
      <c r="A2326" t="s" s="16">
        <v>2363</v>
      </c>
      <c r="B2326" s="17">
        <v>2</v>
      </c>
      <c r="C2326" s="17">
        <v>25</v>
      </c>
      <c r="D2326" t="s" s="16">
        <v>2423</v>
      </c>
      <c r="E2326" t="s" s="16">
        <v>76</v>
      </c>
      <c r="F2326" s="55">
        <v>29</v>
      </c>
      <c r="G2326" s="17">
        <v>32</v>
      </c>
      <c r="H2326" s="18">
        <f>SUM(G2326-F2326)</f>
        <v>3</v>
      </c>
      <c r="I2326" s="19">
        <f>H2326/F2326</f>
        <v>0.103448275862069</v>
      </c>
      <c r="J2326" s="19">
        <f>H2326/G2326</f>
        <v>0.09375</v>
      </c>
      <c r="K2326" t="s" s="21">
        <f>IF(J2326&lt;25%,"น้อยกว่า 25%",IF(J2326&gt;=25%,"มากกว่าหรือเท่ากับ 25%",IF(J2326&gt;=35%,"มากกว่าหรือเท่ากับ 35%")))</f>
        <v>18</v>
      </c>
    </row>
    <row r="2327" s="7" customFormat="1" ht="19.15" customHeight="1">
      <c r="A2327" t="s" s="16">
        <v>2363</v>
      </c>
      <c r="B2327" s="17">
        <v>1</v>
      </c>
      <c r="C2327" s="17">
        <v>13</v>
      </c>
      <c r="D2327" t="s" s="16">
        <v>2424</v>
      </c>
      <c r="E2327" t="s" s="16">
        <v>60</v>
      </c>
      <c r="F2327" s="59">
        <v>212</v>
      </c>
      <c r="G2327" s="30">
        <v>541</v>
      </c>
      <c r="H2327" s="18">
        <f>SUM(G2327-F2327)</f>
        <v>329</v>
      </c>
      <c r="I2327" s="19">
        <f>H2327/F2327</f>
        <v>1.55188679245283</v>
      </c>
      <c r="J2327" s="19">
        <f>H2327/G2327</f>
        <v>0.608133086876155</v>
      </c>
      <c r="K2327" t="s" s="21">
        <f>IF(J2327&lt;25%,"น้อยกว่า 25%",IF(J2327&gt;=25%,"มากกว่าหรือเท่ากับ 25%",IF(J2327&gt;=35%,"มากกว่าหรือเท่ากับ 35%")))</f>
        <v>122</v>
      </c>
    </row>
    <row r="2328" s="7" customFormat="1" ht="19.15" customHeight="1">
      <c r="A2328" t="s" s="16">
        <v>2363</v>
      </c>
      <c r="B2328" s="17">
        <v>2</v>
      </c>
      <c r="C2328" s="17">
        <v>29</v>
      </c>
      <c r="D2328" t="s" s="16">
        <v>2425</v>
      </c>
      <c r="E2328" t="s" s="16">
        <v>72</v>
      </c>
      <c r="F2328" s="55">
        <v>26</v>
      </c>
      <c r="G2328" s="17">
        <v>27</v>
      </c>
      <c r="H2328" s="18">
        <f>SUM(G2328-F2328)</f>
        <v>1</v>
      </c>
      <c r="I2328" s="19">
        <f>H2328/F2328</f>
        <v>0.0384615384615385</v>
      </c>
      <c r="J2328" s="19">
        <f>H2328/G2328</f>
        <v>0.037037037037037</v>
      </c>
      <c r="K2328" t="s" s="21">
        <f>IF(J2328&lt;25%,"น้อยกว่า 25%",IF(J2328&gt;=25%,"มากกว่าหรือเท่ากับ 25%",IF(J2328&gt;=35%,"มากกว่าหรือเท่ากับ 35%")))</f>
        <v>18</v>
      </c>
    </row>
    <row r="2329" s="7" customFormat="1" ht="19.15" customHeight="1">
      <c r="A2329" t="s" s="16">
        <v>2363</v>
      </c>
      <c r="B2329" s="17">
        <v>2</v>
      </c>
      <c r="C2329" s="17">
        <v>27</v>
      </c>
      <c r="D2329" t="s" s="16">
        <v>2426</v>
      </c>
      <c r="E2329" t="s" s="16">
        <v>237</v>
      </c>
      <c r="F2329" s="55">
        <v>20</v>
      </c>
      <c r="G2329" s="17">
        <v>22</v>
      </c>
      <c r="H2329" s="18">
        <f>SUM(G2329-F2329)</f>
        <v>2</v>
      </c>
      <c r="I2329" s="19">
        <f>H2329/F2329</f>
        <v>0.1</v>
      </c>
      <c r="J2329" s="19">
        <f>H2329/G2329</f>
        <v>0.0909090909090909</v>
      </c>
      <c r="K2329" t="s" s="21">
        <f>IF(J2329&lt;25%,"น้อยกว่า 25%",IF(J2329&gt;=25%,"มากกว่าหรือเท่ากับ 25%",IF(J2329&gt;=35%,"มากกว่าหรือเท่ากับ 35%")))</f>
        <v>18</v>
      </c>
    </row>
    <row r="2330" s="7" customFormat="1" ht="19.15" customHeight="1">
      <c r="A2330" t="s" s="16">
        <v>2363</v>
      </c>
      <c r="B2330" s="17">
        <v>2</v>
      </c>
      <c r="C2330" s="17">
        <v>33</v>
      </c>
      <c r="D2330" t="s" s="16">
        <v>2427</v>
      </c>
      <c r="E2330" t="s" s="16">
        <v>1427</v>
      </c>
      <c r="F2330" s="55">
        <v>16</v>
      </c>
      <c r="G2330" s="17">
        <v>21</v>
      </c>
      <c r="H2330" s="18">
        <f>SUM(G2330-F2330)</f>
        <v>5</v>
      </c>
      <c r="I2330" s="19">
        <f>H2330/F2330</f>
        <v>0.3125</v>
      </c>
      <c r="J2330" s="19">
        <f>H2330/G2330</f>
        <v>0.238095238095238</v>
      </c>
      <c r="K2330" t="s" s="21">
        <f>IF(J2330&lt;25%,"น้อยกว่า 25%",IF(J2330&gt;=25%,"มากกว่าหรือเท่ากับ 25%",IF(J2330&gt;=35%,"มากกว่าหรือเท่ากับ 35%")))</f>
        <v>18</v>
      </c>
    </row>
    <row r="2331" s="7" customFormat="1" ht="19.15" customHeight="1">
      <c r="A2331" t="s" s="16">
        <v>2363</v>
      </c>
      <c r="B2331" s="17">
        <v>2</v>
      </c>
      <c r="C2331" s="17">
        <v>13</v>
      </c>
      <c r="D2331" t="s" s="16">
        <v>2428</v>
      </c>
      <c r="E2331" t="s" s="16">
        <v>380</v>
      </c>
      <c r="F2331" s="37">
        <v>0</v>
      </c>
      <c r="G2331" s="17">
        <v>0</v>
      </c>
      <c r="H2331" s="18">
        <f>SUM(G2331-F2331)</f>
        <v>0</v>
      </c>
      <c r="I2331" s="19">
        <f>H2331/F2331</f>
      </c>
      <c r="J2331" s="19">
        <f>H2331/G2331</f>
      </c>
      <c r="K2331" s="24">
        <f>IF(J2331&lt;25%,"น้อยกว่า 25%",IF(J2331&gt;=25%,"มากกว่าหรือเท่ากับ 25%",IF(J2331&gt;=35%,"มากกว่าหรือเท่ากับ 35%")))</f>
      </c>
    </row>
    <row r="2332" s="7" customFormat="1" ht="19.15" customHeight="1">
      <c r="A2332" t="s" s="25">
        <v>2363</v>
      </c>
      <c r="B2332" s="26">
        <v>3</v>
      </c>
      <c r="C2332" s="26">
        <v>4</v>
      </c>
      <c r="D2332" t="s" s="25">
        <v>2429</v>
      </c>
      <c r="E2332" t="s" s="25">
        <v>20</v>
      </c>
      <c r="F2332" s="56">
        <v>26983</v>
      </c>
      <c r="G2332" s="26">
        <v>32352</v>
      </c>
      <c r="H2332" s="18">
        <f>SUM(G2332-F2332)</f>
        <v>5369</v>
      </c>
      <c r="I2332" s="19">
        <f>H2332/F2332</f>
        <v>0.19897713375088</v>
      </c>
      <c r="J2332" s="19">
        <f>H2332/G2332</f>
        <v>0.165955736894164</v>
      </c>
      <c r="K2332" t="s" s="21">
        <f>IF(J2332&lt;25%,"น้อยกว่า 25%",IF(J2332&gt;=25%,"มากกว่าหรือเท่ากับ 25%",IF(J2332&gt;=35%,"มากกว่าหรือเท่ากับ 35%")))</f>
        <v>18</v>
      </c>
    </row>
    <row r="2333" s="7" customFormat="1" ht="19.15" customHeight="1">
      <c r="A2333" t="s" s="25">
        <v>2363</v>
      </c>
      <c r="B2333" s="26">
        <v>3</v>
      </c>
      <c r="C2333" s="26">
        <v>6</v>
      </c>
      <c r="D2333" t="s" s="25">
        <v>2430</v>
      </c>
      <c r="E2333" t="s" s="25">
        <v>84</v>
      </c>
      <c r="F2333" s="56">
        <v>20934</v>
      </c>
      <c r="G2333" s="26">
        <v>24141</v>
      </c>
      <c r="H2333" s="18">
        <f>SUM(G2333-F2333)</f>
        <v>3207</v>
      </c>
      <c r="I2333" s="19">
        <f>H2333/F2333</f>
        <v>0.153195758096876</v>
      </c>
      <c r="J2333" s="19">
        <f>H2333/G2333</f>
        <v>0.132844538337269</v>
      </c>
      <c r="K2333" t="s" s="21">
        <f>IF(J2333&lt;25%,"น้อยกว่า 25%",IF(J2333&gt;=25%,"มากกว่าหรือเท่ากับ 25%",IF(J2333&gt;=35%,"มากกว่าหรือเท่ากับ 35%")))</f>
        <v>18</v>
      </c>
    </row>
    <row r="2334" s="7" customFormat="1" ht="19.15" customHeight="1">
      <c r="A2334" t="s" s="25">
        <v>2363</v>
      </c>
      <c r="B2334" s="26">
        <v>3</v>
      </c>
      <c r="C2334" s="26">
        <v>20</v>
      </c>
      <c r="D2334" t="s" s="25">
        <v>2431</v>
      </c>
      <c r="E2334" t="s" s="25">
        <v>22</v>
      </c>
      <c r="F2334" s="56">
        <v>6956</v>
      </c>
      <c r="G2334" s="26">
        <v>7902</v>
      </c>
      <c r="H2334" s="18">
        <f>SUM(G2334-F2334)</f>
        <v>946</v>
      </c>
      <c r="I2334" s="19">
        <f>H2334/F2334</f>
        <v>0.135997699827487</v>
      </c>
      <c r="J2334" s="19">
        <f>H2334/G2334</f>
        <v>0.119716527461402</v>
      </c>
      <c r="K2334" t="s" s="21">
        <f>IF(J2334&lt;25%,"น้อยกว่า 25%",IF(J2334&gt;=25%,"มากกว่าหรือเท่ากับ 25%",IF(J2334&gt;=35%,"มากกว่าหรือเท่ากับ 35%")))</f>
        <v>18</v>
      </c>
    </row>
    <row r="2335" s="7" customFormat="1" ht="19.15" customHeight="1">
      <c r="A2335" t="s" s="25">
        <v>2363</v>
      </c>
      <c r="B2335" s="26">
        <v>3</v>
      </c>
      <c r="C2335" s="26">
        <v>7</v>
      </c>
      <c r="D2335" t="s" s="25">
        <v>2432</v>
      </c>
      <c r="E2335" t="s" s="25">
        <v>26</v>
      </c>
      <c r="F2335" s="56">
        <v>5986</v>
      </c>
      <c r="G2335" s="26">
        <v>7266</v>
      </c>
      <c r="H2335" s="18">
        <f>SUM(G2335-F2335)</f>
        <v>1280</v>
      </c>
      <c r="I2335" s="19">
        <f>H2335/F2335</f>
        <v>0.213832275309054</v>
      </c>
      <c r="J2335" s="19">
        <f>H2335/G2335</f>
        <v>0.176162950729425</v>
      </c>
      <c r="K2335" t="s" s="21">
        <f>IF(J2335&lt;25%,"น้อยกว่า 25%",IF(J2335&gt;=25%,"มากกว่าหรือเท่ากับ 25%",IF(J2335&gt;=35%,"มากกว่าหรือเท่ากับ 35%")))</f>
        <v>18</v>
      </c>
    </row>
    <row r="2336" s="7" customFormat="1" ht="19.15" customHeight="1">
      <c r="A2336" t="s" s="25">
        <v>2363</v>
      </c>
      <c r="B2336" s="26">
        <v>3</v>
      </c>
      <c r="C2336" s="26">
        <v>5</v>
      </c>
      <c r="D2336" t="s" s="25">
        <v>2433</v>
      </c>
      <c r="E2336" t="s" s="25">
        <v>28</v>
      </c>
      <c r="F2336" s="56">
        <v>2417</v>
      </c>
      <c r="G2336" s="26">
        <v>2665</v>
      </c>
      <c r="H2336" s="18">
        <f>SUM(G2336-F2336)</f>
        <v>248</v>
      </c>
      <c r="I2336" s="19">
        <f>H2336/F2336</f>
        <v>0.102606537029375</v>
      </c>
      <c r="J2336" s="19">
        <f>H2336/G2336</f>
        <v>0.0930581613508443</v>
      </c>
      <c r="K2336" t="s" s="21">
        <f>IF(J2336&lt;25%,"น้อยกว่า 25%",IF(J2336&gt;=25%,"มากกว่าหรือเท่ากับ 25%",IF(J2336&gt;=35%,"มากกว่าหรือเท่ากับ 35%")))</f>
        <v>18</v>
      </c>
    </row>
    <row r="2337" s="7" customFormat="1" ht="19.15" customHeight="1">
      <c r="A2337" t="s" s="25">
        <v>2363</v>
      </c>
      <c r="B2337" s="26">
        <v>3</v>
      </c>
      <c r="C2337" s="26">
        <v>8</v>
      </c>
      <c r="D2337" t="s" s="25">
        <v>2434</v>
      </c>
      <c r="E2337" t="s" s="25">
        <v>17</v>
      </c>
      <c r="F2337" s="56">
        <v>1926</v>
      </c>
      <c r="G2337" s="26">
        <v>2156</v>
      </c>
      <c r="H2337" s="18">
        <f>SUM(G2337-F2337)</f>
        <v>230</v>
      </c>
      <c r="I2337" s="19">
        <f>H2337/F2337</f>
        <v>0.119418483904465</v>
      </c>
      <c r="J2337" s="19">
        <f>H2337/G2337</f>
        <v>0.106679035250464</v>
      </c>
      <c r="K2337" t="s" s="21">
        <f>IF(J2337&lt;25%,"น้อยกว่า 25%",IF(J2337&gt;=25%,"มากกว่าหรือเท่ากับ 25%",IF(J2337&gt;=35%,"มากกว่าหรือเท่ากับ 35%")))</f>
        <v>18</v>
      </c>
    </row>
    <row r="2338" s="7" customFormat="1" ht="19.15" customHeight="1">
      <c r="A2338" t="s" s="25">
        <v>2363</v>
      </c>
      <c r="B2338" s="26">
        <v>3</v>
      </c>
      <c r="C2338" s="26">
        <v>24</v>
      </c>
      <c r="D2338" t="s" s="25">
        <v>2435</v>
      </c>
      <c r="E2338" t="s" s="25">
        <v>76</v>
      </c>
      <c r="F2338" s="56">
        <v>591</v>
      </c>
      <c r="G2338" s="26">
        <v>733</v>
      </c>
      <c r="H2338" s="18">
        <f>SUM(G2338-F2338)</f>
        <v>142</v>
      </c>
      <c r="I2338" s="19">
        <f>H2338/F2338</f>
        <v>0.240270727580372</v>
      </c>
      <c r="J2338" s="19">
        <f>H2338/G2338</f>
        <v>0.193724420190996</v>
      </c>
      <c r="K2338" t="s" s="21">
        <f>IF(J2338&lt;25%,"น้อยกว่า 25%",IF(J2338&gt;=25%,"มากกว่าหรือเท่ากับ 25%",IF(J2338&gt;=35%,"มากกว่าหรือเท่ากับ 35%")))</f>
        <v>18</v>
      </c>
    </row>
    <row r="2339" s="7" customFormat="1" ht="19.15" customHeight="1">
      <c r="A2339" t="s" s="25">
        <v>2363</v>
      </c>
      <c r="B2339" s="26">
        <v>3</v>
      </c>
      <c r="C2339" s="26">
        <v>15</v>
      </c>
      <c r="D2339" t="s" s="25">
        <v>2436</v>
      </c>
      <c r="E2339" t="s" s="25">
        <v>42</v>
      </c>
      <c r="F2339" s="56">
        <v>649</v>
      </c>
      <c r="G2339" s="26">
        <v>685</v>
      </c>
      <c r="H2339" s="18">
        <f>SUM(G2339-F2339)</f>
        <v>36</v>
      </c>
      <c r="I2339" s="19">
        <f>H2339/F2339</f>
        <v>0.0554699537750385</v>
      </c>
      <c r="J2339" s="19">
        <f>H2339/G2339</f>
        <v>0.0525547445255474</v>
      </c>
      <c r="K2339" t="s" s="21">
        <f>IF(J2339&lt;25%,"น้อยกว่า 25%",IF(J2339&gt;=25%,"มากกว่าหรือเท่ากับ 25%",IF(J2339&gt;=35%,"มากกว่าหรือเท่ากับ 35%")))</f>
        <v>18</v>
      </c>
    </row>
    <row r="2340" s="7" customFormat="1" ht="19.15" customHeight="1">
      <c r="A2340" t="s" s="25">
        <v>2363</v>
      </c>
      <c r="B2340" s="26">
        <v>3</v>
      </c>
      <c r="C2340" s="26">
        <v>11</v>
      </c>
      <c r="D2340" t="s" s="25">
        <v>2437</v>
      </c>
      <c r="E2340" t="s" s="25">
        <v>36</v>
      </c>
      <c r="F2340" s="56">
        <v>587</v>
      </c>
      <c r="G2340" s="26">
        <v>639</v>
      </c>
      <c r="H2340" s="18">
        <f>SUM(G2340-F2340)</f>
        <v>52</v>
      </c>
      <c r="I2340" s="19">
        <f>H2340/F2340</f>
        <v>0.0885860306643952</v>
      </c>
      <c r="J2340" s="19">
        <f>H2340/G2340</f>
        <v>0.08137715179968701</v>
      </c>
      <c r="K2340" t="s" s="21">
        <f>IF(J2340&lt;25%,"น้อยกว่า 25%",IF(J2340&gt;=25%,"มากกว่าหรือเท่ากับ 25%",IF(J2340&gt;=35%,"มากกว่าหรือเท่ากับ 35%")))</f>
        <v>18</v>
      </c>
    </row>
    <row r="2341" s="7" customFormat="1" ht="19.15" customHeight="1">
      <c r="A2341" t="s" s="25">
        <v>2363</v>
      </c>
      <c r="B2341" s="26">
        <v>3</v>
      </c>
      <c r="C2341" s="26">
        <v>13</v>
      </c>
      <c r="D2341" t="s" s="25">
        <v>2438</v>
      </c>
      <c r="E2341" t="s" s="25">
        <v>34</v>
      </c>
      <c r="F2341" s="56">
        <v>435</v>
      </c>
      <c r="G2341" s="26">
        <v>513</v>
      </c>
      <c r="H2341" s="18">
        <f>SUM(G2341-F2341)</f>
        <v>78</v>
      </c>
      <c r="I2341" s="19">
        <f>H2341/F2341</f>
        <v>0.179310344827586</v>
      </c>
      <c r="J2341" s="19">
        <f>H2341/G2341</f>
        <v>0.152046783625731</v>
      </c>
      <c r="K2341" t="s" s="21">
        <f>IF(J2341&lt;25%,"น้อยกว่า 25%",IF(J2341&gt;=25%,"มากกว่าหรือเท่ากับ 25%",IF(J2341&gt;=35%,"มากกว่าหรือเท่ากับ 35%")))</f>
        <v>18</v>
      </c>
    </row>
    <row r="2342" s="7" customFormat="1" ht="19.15" customHeight="1">
      <c r="A2342" t="s" s="25">
        <v>2363</v>
      </c>
      <c r="B2342" s="26">
        <v>3</v>
      </c>
      <c r="C2342" s="26">
        <v>3</v>
      </c>
      <c r="D2342" t="s" s="25">
        <v>2439</v>
      </c>
      <c r="E2342" t="s" s="25">
        <v>60</v>
      </c>
      <c r="F2342" s="56">
        <v>352</v>
      </c>
      <c r="G2342" s="26">
        <v>435</v>
      </c>
      <c r="H2342" s="18">
        <f>SUM(G2342-F2342)</f>
        <v>83</v>
      </c>
      <c r="I2342" s="19">
        <f>H2342/F2342</f>
        <v>0.235795454545455</v>
      </c>
      <c r="J2342" s="19">
        <f>H2342/G2342</f>
        <v>0.190804597701149</v>
      </c>
      <c r="K2342" t="s" s="21">
        <f>IF(J2342&lt;25%,"น้อยกว่า 25%",IF(J2342&gt;=25%,"มากกว่าหรือเท่ากับ 25%",IF(J2342&gt;=35%,"มากกว่าหรือเท่ากับ 35%")))</f>
        <v>18</v>
      </c>
    </row>
    <row r="2343" s="7" customFormat="1" ht="19.15" customHeight="1">
      <c r="A2343" t="s" s="25">
        <v>2363</v>
      </c>
      <c r="B2343" s="26">
        <v>3</v>
      </c>
      <c r="C2343" s="26">
        <v>26</v>
      </c>
      <c r="D2343" t="s" s="25">
        <v>2440</v>
      </c>
      <c r="E2343" t="s" s="25">
        <v>147</v>
      </c>
      <c r="F2343" s="56">
        <v>352</v>
      </c>
      <c r="G2343" s="26">
        <v>399</v>
      </c>
      <c r="H2343" s="18">
        <f>SUM(G2343-F2343)</f>
        <v>47</v>
      </c>
      <c r="I2343" s="19">
        <f>H2343/F2343</f>
        <v>0.133522727272727</v>
      </c>
      <c r="J2343" s="19">
        <f>H2343/G2343</f>
        <v>0.117794486215539</v>
      </c>
      <c r="K2343" t="s" s="21">
        <f>IF(J2343&lt;25%,"น้อยกว่า 25%",IF(J2343&gt;=25%,"มากกว่าหรือเท่ากับ 25%",IF(J2343&gt;=35%,"มากกว่าหรือเท่ากับ 35%")))</f>
        <v>18</v>
      </c>
    </row>
    <row r="2344" s="7" customFormat="1" ht="19.15" customHeight="1">
      <c r="A2344" t="s" s="25">
        <v>2363</v>
      </c>
      <c r="B2344" s="26">
        <v>3</v>
      </c>
      <c r="C2344" s="26">
        <v>1</v>
      </c>
      <c r="D2344" t="s" s="25">
        <v>2441</v>
      </c>
      <c r="E2344" t="s" s="25">
        <v>101</v>
      </c>
      <c r="F2344" s="56">
        <v>304</v>
      </c>
      <c r="G2344" s="26">
        <v>366</v>
      </c>
      <c r="H2344" s="18">
        <f>SUM(G2344-F2344)</f>
        <v>62</v>
      </c>
      <c r="I2344" s="19">
        <f>H2344/F2344</f>
        <v>0.203947368421053</v>
      </c>
      <c r="J2344" s="19">
        <f>H2344/G2344</f>
        <v>0.169398907103825</v>
      </c>
      <c r="K2344" t="s" s="21">
        <f>IF(J2344&lt;25%,"น้อยกว่า 25%",IF(J2344&gt;=25%,"มากกว่าหรือเท่ากับ 25%",IF(J2344&gt;=35%,"มากกว่าหรือเท่ากับ 35%")))</f>
        <v>18</v>
      </c>
    </row>
    <row r="2345" s="7" customFormat="1" ht="19.15" customHeight="1">
      <c r="A2345" t="s" s="25">
        <v>2363</v>
      </c>
      <c r="B2345" s="26">
        <v>3</v>
      </c>
      <c r="C2345" s="26">
        <v>23</v>
      </c>
      <c r="D2345" t="s" s="25">
        <v>2442</v>
      </c>
      <c r="E2345" t="s" s="25">
        <v>38</v>
      </c>
      <c r="F2345" s="56">
        <v>283</v>
      </c>
      <c r="G2345" s="26">
        <v>338</v>
      </c>
      <c r="H2345" s="18">
        <f>SUM(G2345-F2345)</f>
        <v>55</v>
      </c>
      <c r="I2345" s="19">
        <f>H2345/F2345</f>
        <v>0.19434628975265</v>
      </c>
      <c r="J2345" s="19">
        <f>H2345/G2345</f>
        <v>0.162721893491124</v>
      </c>
      <c r="K2345" t="s" s="21">
        <f>IF(J2345&lt;25%,"น้อยกว่า 25%",IF(J2345&gt;=25%,"มากกว่าหรือเท่ากับ 25%",IF(J2345&gt;=35%,"มากกว่าหรือเท่ากับ 35%")))</f>
        <v>18</v>
      </c>
    </row>
    <row r="2346" s="7" customFormat="1" ht="19.15" customHeight="1">
      <c r="A2346" t="s" s="25">
        <v>2363</v>
      </c>
      <c r="B2346" s="26">
        <v>3</v>
      </c>
      <c r="C2346" s="26">
        <v>16</v>
      </c>
      <c r="D2346" t="s" s="25">
        <v>2443</v>
      </c>
      <c r="E2346" t="s" s="25">
        <v>1284</v>
      </c>
      <c r="F2346" s="56">
        <v>210</v>
      </c>
      <c r="G2346" s="26">
        <v>244</v>
      </c>
      <c r="H2346" s="18">
        <f>SUM(G2346-F2346)</f>
        <v>34</v>
      </c>
      <c r="I2346" s="19">
        <f>H2346/F2346</f>
        <v>0.161904761904762</v>
      </c>
      <c r="J2346" s="19">
        <f>H2346/G2346</f>
        <v>0.139344262295082</v>
      </c>
      <c r="K2346" t="s" s="21">
        <f>IF(J2346&lt;25%,"น้อยกว่า 25%",IF(J2346&gt;=25%,"มากกว่าหรือเท่ากับ 25%",IF(J2346&gt;=35%,"มากกว่าหรือเท่ากับ 35%")))</f>
        <v>18</v>
      </c>
    </row>
    <row r="2347" s="7" customFormat="1" ht="19.15" customHeight="1">
      <c r="A2347" t="s" s="25">
        <v>2363</v>
      </c>
      <c r="B2347" s="26">
        <v>3</v>
      </c>
      <c r="C2347" s="26">
        <v>2</v>
      </c>
      <c r="D2347" t="s" s="25">
        <v>2444</v>
      </c>
      <c r="E2347" t="s" s="25">
        <v>1375</v>
      </c>
      <c r="F2347" s="56">
        <v>108</v>
      </c>
      <c r="G2347" s="26">
        <v>128</v>
      </c>
      <c r="H2347" s="18">
        <f>SUM(G2347-F2347)</f>
        <v>20</v>
      </c>
      <c r="I2347" s="19">
        <f>H2347/F2347</f>
        <v>0.185185185185185</v>
      </c>
      <c r="J2347" s="19">
        <f>H2347/G2347</f>
        <v>0.15625</v>
      </c>
      <c r="K2347" t="s" s="21">
        <f>IF(J2347&lt;25%,"น้อยกว่า 25%",IF(J2347&gt;=25%,"มากกว่าหรือเท่ากับ 25%",IF(J2347&gt;=35%,"มากกว่าหรือเท่ากับ 35%")))</f>
        <v>18</v>
      </c>
    </row>
    <row r="2348" s="7" customFormat="1" ht="19.15" customHeight="1">
      <c r="A2348" t="s" s="25">
        <v>2363</v>
      </c>
      <c r="B2348" s="26">
        <v>3</v>
      </c>
      <c r="C2348" s="26">
        <v>25</v>
      </c>
      <c r="D2348" t="s" s="25">
        <v>2445</v>
      </c>
      <c r="E2348" t="s" s="25">
        <v>237</v>
      </c>
      <c r="F2348" s="56">
        <v>172</v>
      </c>
      <c r="G2348" s="26">
        <v>186</v>
      </c>
      <c r="H2348" s="18">
        <f>SUM(G2348-F2348)</f>
        <v>14</v>
      </c>
      <c r="I2348" s="19">
        <f>H2348/F2348</f>
        <v>0.08139534883720929</v>
      </c>
      <c r="J2348" s="19">
        <f>H2348/G2348</f>
        <v>0.07526881720430111</v>
      </c>
      <c r="K2348" t="s" s="21">
        <f>IF(J2348&lt;25%,"น้อยกว่า 25%",IF(J2348&gt;=25%,"มากกว่าหรือเท่ากับ 25%",IF(J2348&gt;=35%,"มากกว่าหรือเท่ากับ 35%")))</f>
        <v>18</v>
      </c>
    </row>
    <row r="2349" s="7" customFormat="1" ht="19.15" customHeight="1">
      <c r="A2349" t="s" s="25">
        <v>2363</v>
      </c>
      <c r="B2349" s="26">
        <v>3</v>
      </c>
      <c r="C2349" s="26">
        <v>14</v>
      </c>
      <c r="D2349" t="s" s="25">
        <v>2446</v>
      </c>
      <c r="E2349" t="s" s="25">
        <v>110</v>
      </c>
      <c r="F2349" s="56">
        <v>145</v>
      </c>
      <c r="G2349" s="26">
        <v>155</v>
      </c>
      <c r="H2349" s="18">
        <f>SUM(G2349-F2349)</f>
        <v>10</v>
      </c>
      <c r="I2349" s="19">
        <f>H2349/F2349</f>
        <v>0.0689655172413793</v>
      </c>
      <c r="J2349" s="19">
        <f>H2349/G2349</f>
        <v>0.0645161290322581</v>
      </c>
      <c r="K2349" t="s" s="21">
        <f>IF(J2349&lt;25%,"น้อยกว่า 25%",IF(J2349&gt;=25%,"มากกว่าหรือเท่ากับ 25%",IF(J2349&gt;=35%,"มากกว่าหรือเท่ากับ 35%")))</f>
        <v>18</v>
      </c>
    </row>
    <row r="2350" s="7" customFormat="1" ht="19.15" customHeight="1">
      <c r="A2350" t="s" s="25">
        <v>2363</v>
      </c>
      <c r="B2350" s="26">
        <v>3</v>
      </c>
      <c r="C2350" s="26">
        <v>9</v>
      </c>
      <c r="D2350" t="s" s="25">
        <v>2447</v>
      </c>
      <c r="E2350" t="s" s="25">
        <v>44</v>
      </c>
      <c r="F2350" s="56">
        <v>117</v>
      </c>
      <c r="G2350" s="26">
        <v>144</v>
      </c>
      <c r="H2350" s="18">
        <f>SUM(G2350-F2350)</f>
        <v>27</v>
      </c>
      <c r="I2350" s="19">
        <f>H2350/F2350</f>
        <v>0.230769230769231</v>
      </c>
      <c r="J2350" s="19">
        <f>H2350/G2350</f>
        <v>0.1875</v>
      </c>
      <c r="K2350" t="s" s="21">
        <f>IF(J2350&lt;25%,"น้อยกว่า 25%",IF(J2350&gt;=25%,"มากกว่าหรือเท่ากับ 25%",IF(J2350&gt;=35%,"มากกว่าหรือเท่ากับ 35%")))</f>
        <v>18</v>
      </c>
    </row>
    <row r="2351" s="7" customFormat="1" ht="19.15" customHeight="1">
      <c r="A2351" t="s" s="25">
        <v>2363</v>
      </c>
      <c r="B2351" s="26">
        <v>3</v>
      </c>
      <c r="C2351" s="26">
        <v>29</v>
      </c>
      <c r="D2351" t="s" s="25">
        <v>2448</v>
      </c>
      <c r="E2351" t="s" s="25">
        <v>153</v>
      </c>
      <c r="F2351" s="56">
        <v>106</v>
      </c>
      <c r="G2351" s="26">
        <v>137</v>
      </c>
      <c r="H2351" s="18">
        <f>SUM(G2351-F2351)</f>
        <v>31</v>
      </c>
      <c r="I2351" s="19">
        <f>H2351/F2351</f>
        <v>0.292452830188679</v>
      </c>
      <c r="J2351" s="19">
        <f>H2351/G2351</f>
        <v>0.226277372262774</v>
      </c>
      <c r="K2351" t="s" s="21">
        <f>IF(J2351&lt;25%,"น้อยกว่า 25%",IF(J2351&gt;=25%,"มากกว่าหรือเท่ากับ 25%",IF(J2351&gt;=35%,"มากกว่าหรือเท่ากับ 35%")))</f>
        <v>18</v>
      </c>
    </row>
    <row r="2352" s="7" customFormat="1" ht="19.15" customHeight="1">
      <c r="A2352" t="s" s="25">
        <v>2363</v>
      </c>
      <c r="B2352" s="26">
        <v>3</v>
      </c>
      <c r="C2352" s="26">
        <v>10</v>
      </c>
      <c r="D2352" t="s" s="25">
        <v>2449</v>
      </c>
      <c r="E2352" t="s" s="25">
        <v>66</v>
      </c>
      <c r="F2352" s="56">
        <v>96</v>
      </c>
      <c r="G2352" s="26">
        <v>102</v>
      </c>
      <c r="H2352" s="18">
        <f>SUM(G2352-F2352)</f>
        <v>6</v>
      </c>
      <c r="I2352" s="19">
        <f>H2352/F2352</f>
        <v>0.0625</v>
      </c>
      <c r="J2352" s="19">
        <f>H2352/G2352</f>
        <v>0.0588235294117647</v>
      </c>
      <c r="K2352" t="s" s="21">
        <f>IF(J2352&lt;25%,"น้อยกว่า 25%",IF(J2352&gt;=25%,"มากกว่าหรือเท่ากับ 25%",IF(J2352&gt;=35%,"มากกว่าหรือเท่ากับ 35%")))</f>
        <v>18</v>
      </c>
    </row>
    <row r="2353" s="7" customFormat="1" ht="19.15" customHeight="1">
      <c r="A2353" t="s" s="25">
        <v>2363</v>
      </c>
      <c r="B2353" s="26">
        <v>3</v>
      </c>
      <c r="C2353" s="26">
        <v>21</v>
      </c>
      <c r="D2353" t="s" s="25">
        <v>2450</v>
      </c>
      <c r="E2353" t="s" s="25">
        <v>74</v>
      </c>
      <c r="F2353" s="56">
        <v>102</v>
      </c>
      <c r="G2353" s="26">
        <v>102</v>
      </c>
      <c r="H2353" s="18">
        <f>SUM(G2353-F2353)</f>
        <v>0</v>
      </c>
      <c r="I2353" s="19">
        <f>H2353/F2353</f>
        <v>0</v>
      </c>
      <c r="J2353" s="19">
        <f>H2353/G2353</f>
        <v>0</v>
      </c>
      <c r="K2353" t="s" s="21">
        <f>IF(J2353&lt;25%,"น้อยกว่า 25%",IF(J2353&gt;=25%,"มากกว่าหรือเท่ากับ 25%",IF(J2353&gt;=35%,"มากกว่าหรือเท่ากับ 35%")))</f>
        <v>18</v>
      </c>
    </row>
    <row r="2354" s="7" customFormat="1" ht="19.15" customHeight="1">
      <c r="A2354" t="s" s="25">
        <v>2363</v>
      </c>
      <c r="B2354" s="26">
        <v>3</v>
      </c>
      <c r="C2354" s="26">
        <v>28</v>
      </c>
      <c r="D2354" t="s" s="25">
        <v>2451</v>
      </c>
      <c r="E2354" t="s" s="25">
        <v>72</v>
      </c>
      <c r="F2354" s="56">
        <v>81</v>
      </c>
      <c r="G2354" s="26">
        <v>97</v>
      </c>
      <c r="H2354" s="18">
        <f>SUM(G2354-F2354)</f>
        <v>16</v>
      </c>
      <c r="I2354" s="19">
        <f>H2354/F2354</f>
        <v>0.197530864197531</v>
      </c>
      <c r="J2354" s="19">
        <f>H2354/G2354</f>
        <v>0.164948453608247</v>
      </c>
      <c r="K2354" t="s" s="21">
        <f>IF(J2354&lt;25%,"น้อยกว่า 25%",IF(J2354&gt;=25%,"มากกว่าหรือเท่ากับ 25%",IF(J2354&gt;=35%,"มากกว่าหรือเท่ากับ 35%")))</f>
        <v>18</v>
      </c>
    </row>
    <row r="2355" s="7" customFormat="1" ht="19.15" customHeight="1">
      <c r="A2355" t="s" s="25">
        <v>2363</v>
      </c>
      <c r="B2355" s="26">
        <v>3</v>
      </c>
      <c r="C2355" s="26">
        <v>17</v>
      </c>
      <c r="D2355" t="s" s="25">
        <v>2452</v>
      </c>
      <c r="E2355" t="s" s="25">
        <v>2381</v>
      </c>
      <c r="F2355" s="56">
        <v>75</v>
      </c>
      <c r="G2355" s="26">
        <v>94</v>
      </c>
      <c r="H2355" s="18">
        <f>SUM(G2355-F2355)</f>
        <v>19</v>
      </c>
      <c r="I2355" s="19">
        <f>H2355/F2355</f>
        <v>0.253333333333333</v>
      </c>
      <c r="J2355" s="19">
        <f>H2355/G2355</f>
        <v>0.202127659574468</v>
      </c>
      <c r="K2355" t="s" s="21">
        <f>IF(J2355&lt;25%,"น้อยกว่า 25%",IF(J2355&gt;=25%,"มากกว่าหรือเท่ากับ 25%",IF(J2355&gt;=35%,"มากกว่าหรือเท่ากับ 35%")))</f>
        <v>18</v>
      </c>
    </row>
    <row r="2356" s="7" customFormat="1" ht="19.15" customHeight="1">
      <c r="A2356" t="s" s="25">
        <v>2363</v>
      </c>
      <c r="B2356" s="26">
        <v>3</v>
      </c>
      <c r="C2356" s="26">
        <v>22</v>
      </c>
      <c r="D2356" t="s" s="25">
        <v>2453</v>
      </c>
      <c r="E2356" t="s" s="25">
        <v>40</v>
      </c>
      <c r="F2356" s="56">
        <v>77</v>
      </c>
      <c r="G2356" s="26">
        <v>89</v>
      </c>
      <c r="H2356" s="18">
        <f>SUM(G2356-F2356)</f>
        <v>12</v>
      </c>
      <c r="I2356" s="19">
        <f>H2356/F2356</f>
        <v>0.155844155844156</v>
      </c>
      <c r="J2356" s="19">
        <f>H2356/G2356</f>
        <v>0.134831460674157</v>
      </c>
      <c r="K2356" t="s" s="21">
        <f>IF(J2356&lt;25%,"น้อยกว่า 25%",IF(J2356&gt;=25%,"มากกว่าหรือเท่ากับ 25%",IF(J2356&gt;=35%,"มากกว่าหรือเท่ากับ 35%")))</f>
        <v>18</v>
      </c>
    </row>
    <row r="2357" s="7" customFormat="1" ht="19.15" customHeight="1">
      <c r="A2357" t="s" s="25">
        <v>2363</v>
      </c>
      <c r="B2357" s="26">
        <v>3</v>
      </c>
      <c r="C2357" s="26">
        <v>18</v>
      </c>
      <c r="D2357" t="s" s="25">
        <v>2454</v>
      </c>
      <c r="E2357" t="s" s="25">
        <v>30</v>
      </c>
      <c r="F2357" s="56">
        <v>73</v>
      </c>
      <c r="G2357" s="26">
        <v>79</v>
      </c>
      <c r="H2357" s="18">
        <f>SUM(G2357-F2357)</f>
        <v>6</v>
      </c>
      <c r="I2357" s="19">
        <f>H2357/F2357</f>
        <v>0.0821917808219178</v>
      </c>
      <c r="J2357" s="19">
        <f>H2357/G2357</f>
        <v>0.0759493670886076</v>
      </c>
      <c r="K2357" t="s" s="21">
        <f>IF(J2357&lt;25%,"น้อยกว่า 25%",IF(J2357&gt;=25%,"มากกว่าหรือเท่ากับ 25%",IF(J2357&gt;=35%,"มากกว่าหรือเท่ากับ 35%")))</f>
        <v>18</v>
      </c>
    </row>
    <row r="2358" s="7" customFormat="1" ht="19.15" customHeight="1">
      <c r="A2358" t="s" s="25">
        <v>2363</v>
      </c>
      <c r="B2358" s="26">
        <v>3</v>
      </c>
      <c r="C2358" s="26">
        <v>36</v>
      </c>
      <c r="D2358" t="s" s="25">
        <v>2455</v>
      </c>
      <c r="E2358" t="s" s="25">
        <v>68</v>
      </c>
      <c r="F2358" s="56">
        <v>70</v>
      </c>
      <c r="G2358" s="26">
        <v>75</v>
      </c>
      <c r="H2358" s="18">
        <f>SUM(G2358-F2358)</f>
        <v>5</v>
      </c>
      <c r="I2358" s="19">
        <f>H2358/F2358</f>
        <v>0.0714285714285714</v>
      </c>
      <c r="J2358" s="19">
        <f>H2358/G2358</f>
        <v>0.06666666666666669</v>
      </c>
      <c r="K2358" t="s" s="21">
        <f>IF(J2358&lt;25%,"น้อยกว่า 25%",IF(J2358&gt;=25%,"มากกว่าหรือเท่ากับ 25%",IF(J2358&gt;=35%,"มากกว่าหรือเท่ากับ 35%")))</f>
        <v>18</v>
      </c>
    </row>
    <row r="2359" s="7" customFormat="1" ht="19.15" customHeight="1">
      <c r="A2359" t="s" s="16">
        <v>2363</v>
      </c>
      <c r="B2359" s="17">
        <v>4</v>
      </c>
      <c r="C2359" s="17">
        <v>24</v>
      </c>
      <c r="D2359" t="s" s="16">
        <v>2456</v>
      </c>
      <c r="E2359" t="s" s="16">
        <v>248</v>
      </c>
      <c r="F2359" s="59">
        <v>179</v>
      </c>
      <c r="G2359" s="30">
        <v>496</v>
      </c>
      <c r="H2359" s="18">
        <f>SUM(G2359-F2359)</f>
        <v>317</v>
      </c>
      <c r="I2359" s="19">
        <f>H2359/F2359</f>
        <v>1.77094972067039</v>
      </c>
      <c r="J2359" s="19">
        <f>H2359/G2359</f>
        <v>0.6391129032258061</v>
      </c>
      <c r="K2359" t="s" s="21">
        <f>IF(J2359&lt;25%,"น้อยกว่า 25%",IF(J2359&gt;=25%,"มากกว่าหรือเท่ากับ 25%",IF(J2359&gt;=35%,"มากกว่าหรือเท่ากับ 35%")))</f>
        <v>122</v>
      </c>
    </row>
    <row r="2360" s="7" customFormat="1" ht="19.15" customHeight="1">
      <c r="A2360" t="s" s="25">
        <v>2363</v>
      </c>
      <c r="B2360" s="26">
        <v>3</v>
      </c>
      <c r="C2360" s="26">
        <v>35</v>
      </c>
      <c r="D2360" t="s" s="25">
        <v>2457</v>
      </c>
      <c r="E2360" t="s" s="25">
        <v>32</v>
      </c>
      <c r="F2360" s="56">
        <v>47</v>
      </c>
      <c r="G2360" s="26">
        <v>48</v>
      </c>
      <c r="H2360" s="18">
        <f>SUM(G2360-F2360)</f>
        <v>1</v>
      </c>
      <c r="I2360" s="19">
        <f>H2360/F2360</f>
        <v>0.0212765957446809</v>
      </c>
      <c r="J2360" s="19">
        <f>H2360/G2360</f>
        <v>0.0208333333333333</v>
      </c>
      <c r="K2360" t="s" s="21">
        <f>IF(J2360&lt;25%,"น้อยกว่า 25%",IF(J2360&gt;=25%,"มากกว่าหรือเท่ากับ 25%",IF(J2360&gt;=35%,"มากกว่าหรือเท่ากับ 35%")))</f>
        <v>18</v>
      </c>
    </row>
    <row r="2361" s="7" customFormat="1" ht="19.15" customHeight="1">
      <c r="A2361" t="s" s="25">
        <v>2363</v>
      </c>
      <c r="B2361" s="26">
        <v>3</v>
      </c>
      <c r="C2361" s="26">
        <v>33</v>
      </c>
      <c r="D2361" t="s" s="25">
        <v>2458</v>
      </c>
      <c r="E2361" t="s" s="25">
        <v>1427</v>
      </c>
      <c r="F2361" s="56">
        <v>41</v>
      </c>
      <c r="G2361" s="26">
        <v>45</v>
      </c>
      <c r="H2361" s="18">
        <f>SUM(G2361-F2361)</f>
        <v>4</v>
      </c>
      <c r="I2361" s="19">
        <f>H2361/F2361</f>
        <v>0.0975609756097561</v>
      </c>
      <c r="J2361" s="19">
        <f>H2361/G2361</f>
        <v>0.08888888888888891</v>
      </c>
      <c r="K2361" t="s" s="21">
        <f>IF(J2361&lt;25%,"น้อยกว่า 25%",IF(J2361&gt;=25%,"มากกว่าหรือเท่ากับ 25%",IF(J2361&gt;=35%,"มากกว่าหรือเท่ากับ 35%")))</f>
        <v>18</v>
      </c>
    </row>
    <row r="2362" s="7" customFormat="1" ht="19.15" customHeight="1">
      <c r="A2362" t="s" s="25">
        <v>2363</v>
      </c>
      <c r="B2362" s="26">
        <v>3</v>
      </c>
      <c r="C2362" s="26">
        <v>32</v>
      </c>
      <c r="D2362" t="s" s="25">
        <v>2459</v>
      </c>
      <c r="E2362" t="s" s="25">
        <v>173</v>
      </c>
      <c r="F2362" s="56">
        <v>29</v>
      </c>
      <c r="G2362" s="26">
        <v>34</v>
      </c>
      <c r="H2362" s="18">
        <f>SUM(G2362-F2362)</f>
        <v>5</v>
      </c>
      <c r="I2362" s="19">
        <f>H2362/F2362</f>
        <v>0.172413793103448</v>
      </c>
      <c r="J2362" s="19">
        <f>H2362/G2362</f>
        <v>0.147058823529412</v>
      </c>
      <c r="K2362" t="s" s="21">
        <f>IF(J2362&lt;25%,"น้อยกว่า 25%",IF(J2362&gt;=25%,"มากกว่าหรือเท่ากับ 25%",IF(J2362&gt;=35%,"มากกว่าหรือเท่ากับ 35%")))</f>
        <v>18</v>
      </c>
    </row>
    <row r="2363" s="7" customFormat="1" ht="19.15" customHeight="1">
      <c r="A2363" t="s" s="25">
        <v>2363</v>
      </c>
      <c r="B2363" s="26">
        <v>3</v>
      </c>
      <c r="C2363" s="26">
        <v>31</v>
      </c>
      <c r="D2363" t="s" s="25">
        <v>2460</v>
      </c>
      <c r="E2363" t="s" s="25">
        <v>375</v>
      </c>
      <c r="F2363" s="56">
        <v>28</v>
      </c>
      <c r="G2363" s="26">
        <v>33</v>
      </c>
      <c r="H2363" s="18">
        <f>SUM(G2363-F2363)</f>
        <v>5</v>
      </c>
      <c r="I2363" s="19">
        <f>H2363/F2363</f>
        <v>0.178571428571429</v>
      </c>
      <c r="J2363" s="19">
        <f>H2363/G2363</f>
        <v>0.151515151515152</v>
      </c>
      <c r="K2363" t="s" s="21">
        <f>IF(J2363&lt;25%,"น้อยกว่า 25%",IF(J2363&gt;=25%,"มากกว่าหรือเท่ากับ 25%",IF(J2363&gt;=35%,"มากกว่าหรือเท่ากับ 35%")))</f>
        <v>18</v>
      </c>
    </row>
    <row r="2364" s="7" customFormat="1" ht="19.15" customHeight="1">
      <c r="A2364" t="s" s="25">
        <v>2363</v>
      </c>
      <c r="B2364" s="26">
        <v>3</v>
      </c>
      <c r="C2364" s="26">
        <v>12</v>
      </c>
      <c r="D2364" t="s" s="25">
        <v>2461</v>
      </c>
      <c r="E2364" t="s" s="25">
        <v>380</v>
      </c>
      <c r="F2364" s="34">
        <v>0</v>
      </c>
      <c r="G2364" s="26">
        <v>0</v>
      </c>
      <c r="H2364" s="18">
        <f>SUM(G2364-F2364)</f>
        <v>0</v>
      </c>
      <c r="I2364" s="19">
        <f>H2364/F2364</f>
      </c>
      <c r="J2364" s="19">
        <f>H2364/G2364</f>
      </c>
      <c r="K2364" s="24">
        <f>IF(J2364&lt;25%,"น้อยกว่า 25%",IF(J2364&gt;=25%,"มากกว่าหรือเท่ากับ 25%",IF(J2364&gt;=35%,"มากกว่าหรือเท่ากับ 35%")))</f>
      </c>
    </row>
    <row r="2365" s="7" customFormat="1" ht="19.15" customHeight="1">
      <c r="A2365" t="s" s="25">
        <v>2363</v>
      </c>
      <c r="B2365" s="26">
        <v>3</v>
      </c>
      <c r="C2365" s="26">
        <v>30</v>
      </c>
      <c r="D2365" t="s" s="25">
        <v>2462</v>
      </c>
      <c r="E2365" t="s" s="25">
        <v>78</v>
      </c>
      <c r="F2365" s="34">
        <v>0</v>
      </c>
      <c r="G2365" s="26">
        <v>0</v>
      </c>
      <c r="H2365" s="18">
        <f>SUM(G2365-F2365)</f>
        <v>0</v>
      </c>
      <c r="I2365" s="19">
        <f>H2365/F2365</f>
      </c>
      <c r="J2365" s="19">
        <f>H2365/G2365</f>
      </c>
      <c r="K2365" s="24">
        <f>IF(J2365&lt;25%,"น้อยกว่า 25%",IF(J2365&gt;=25%,"มากกว่าหรือเท่ากับ 25%",IF(J2365&gt;=35%,"มากกว่าหรือเท่ากับ 35%")))</f>
      </c>
    </row>
    <row r="2366" s="7" customFormat="1" ht="19.15" customHeight="1">
      <c r="A2366" t="s" s="16">
        <v>2363</v>
      </c>
      <c r="B2366" s="17">
        <v>4</v>
      </c>
      <c r="C2366" s="17">
        <v>9</v>
      </c>
      <c r="D2366" t="s" s="16">
        <v>2463</v>
      </c>
      <c r="E2366" t="s" s="16">
        <v>84</v>
      </c>
      <c r="F2366" s="55">
        <v>33865</v>
      </c>
      <c r="G2366" s="17">
        <v>41991</v>
      </c>
      <c r="H2366" s="18">
        <f>SUM(G2366-F2366)</f>
        <v>8126</v>
      </c>
      <c r="I2366" s="19">
        <f>H2366/F2366</f>
        <v>0.239952753580393</v>
      </c>
      <c r="J2366" s="19">
        <f>H2366/G2366</f>
        <v>0.193517658545879</v>
      </c>
      <c r="K2366" t="s" s="21">
        <f>IF(J2366&lt;25%,"น้อยกว่า 25%",IF(J2366&gt;=25%,"มากกว่าหรือเท่ากับ 25%",IF(J2366&gt;=35%,"มากกว่าหรือเท่ากับ 35%")))</f>
        <v>18</v>
      </c>
    </row>
    <row r="2367" s="7" customFormat="1" ht="19.15" customHeight="1">
      <c r="A2367" t="s" s="16">
        <v>2363</v>
      </c>
      <c r="B2367" s="17">
        <v>2</v>
      </c>
      <c r="C2367" s="17">
        <v>1</v>
      </c>
      <c r="D2367" t="s" s="16">
        <v>2464</v>
      </c>
      <c r="E2367" t="s" s="16">
        <v>28</v>
      </c>
      <c r="F2367" s="59">
        <v>769</v>
      </c>
      <c r="G2367" s="30">
        <v>1078</v>
      </c>
      <c r="H2367" s="18">
        <f>SUM(G2367-F2367)</f>
        <v>309</v>
      </c>
      <c r="I2367" s="19">
        <f>H2367/F2367</f>
        <v>0.401820546163849</v>
      </c>
      <c r="J2367" s="19">
        <f>H2367/G2367</f>
        <v>0.286641929499072</v>
      </c>
      <c r="K2367" t="s" s="21">
        <f>IF(J2367&lt;25%,"น้อยกว่า 25%",IF(J2367&gt;=25%,"มากกว่าหรือเท่ากับ 25%",IF(J2367&gt;=35%,"มากกว่าหรือเท่ากับ 35%")))</f>
        <v>122</v>
      </c>
    </row>
    <row r="2368" s="7" customFormat="1" ht="19.15" customHeight="1">
      <c r="A2368" t="s" s="16">
        <v>2363</v>
      </c>
      <c r="B2368" s="17">
        <v>4</v>
      </c>
      <c r="C2368" s="17">
        <v>15</v>
      </c>
      <c r="D2368" t="s" s="16">
        <v>2465</v>
      </c>
      <c r="E2368" t="s" s="16">
        <v>22</v>
      </c>
      <c r="F2368" s="55">
        <v>9406</v>
      </c>
      <c r="G2368" s="17">
        <v>11760</v>
      </c>
      <c r="H2368" s="18">
        <f>SUM(G2368-F2368)</f>
        <v>2354</v>
      </c>
      <c r="I2368" s="19">
        <f>H2368/F2368</f>
        <v>0.250265787795024</v>
      </c>
      <c r="J2368" s="19">
        <f>H2368/G2368</f>
        <v>0.200170068027211</v>
      </c>
      <c r="K2368" t="s" s="21">
        <f>IF(J2368&lt;25%,"น้อยกว่า 25%",IF(J2368&gt;=25%,"มากกว่าหรือเท่ากับ 25%",IF(J2368&gt;=35%,"มากกว่าหรือเท่ากับ 35%")))</f>
        <v>18</v>
      </c>
    </row>
    <row r="2369" s="7" customFormat="1" ht="19.15" customHeight="1">
      <c r="A2369" t="s" s="16">
        <v>2363</v>
      </c>
      <c r="B2369" s="17">
        <v>4</v>
      </c>
      <c r="C2369" s="17">
        <v>25</v>
      </c>
      <c r="D2369" t="s" s="16">
        <v>2466</v>
      </c>
      <c r="E2369" t="s" s="16">
        <v>24</v>
      </c>
      <c r="F2369" s="55">
        <v>3926</v>
      </c>
      <c r="G2369" s="17">
        <v>4845</v>
      </c>
      <c r="H2369" s="18">
        <f>SUM(G2369-F2369)</f>
        <v>919</v>
      </c>
      <c r="I2369" s="19">
        <f>H2369/F2369</f>
        <v>0.234080489047376</v>
      </c>
      <c r="J2369" s="19">
        <f>H2369/G2369</f>
        <v>0.18968008255934</v>
      </c>
      <c r="K2369" t="s" s="21">
        <f>IF(J2369&lt;25%,"น้อยกว่า 25%",IF(J2369&gt;=25%,"มากกว่าหรือเท่ากับ 25%",IF(J2369&gt;=35%,"มากกว่าหรือเท่ากับ 35%")))</f>
        <v>18</v>
      </c>
    </row>
    <row r="2370" s="7" customFormat="1" ht="19.15" customHeight="1">
      <c r="A2370" t="s" s="16">
        <v>2363</v>
      </c>
      <c r="B2370" s="17">
        <v>4</v>
      </c>
      <c r="C2370" s="17">
        <v>1</v>
      </c>
      <c r="D2370" t="s" s="16">
        <v>2467</v>
      </c>
      <c r="E2370" t="s" s="16">
        <v>17</v>
      </c>
      <c r="F2370" s="55">
        <v>1478</v>
      </c>
      <c r="G2370" s="17">
        <v>1870</v>
      </c>
      <c r="H2370" s="18">
        <f>SUM(G2370-F2370)</f>
        <v>392</v>
      </c>
      <c r="I2370" s="19">
        <f>H2370/F2370</f>
        <v>0.265223274695535</v>
      </c>
      <c r="J2370" s="19">
        <f>H2370/G2370</f>
        <v>0.209625668449198</v>
      </c>
      <c r="K2370" t="s" s="21">
        <f>IF(J2370&lt;25%,"น้อยกว่า 25%",IF(J2370&gt;=25%,"มากกว่าหรือเท่ากับ 25%",IF(J2370&gt;=35%,"มากกว่าหรือเท่ากับ 35%")))</f>
        <v>18</v>
      </c>
    </row>
    <row r="2371" s="7" customFormat="1" ht="19.15" customHeight="1">
      <c r="A2371" t="s" s="16">
        <v>2363</v>
      </c>
      <c r="B2371" s="17">
        <v>4</v>
      </c>
      <c r="C2371" s="17">
        <v>22</v>
      </c>
      <c r="D2371" t="s" s="16">
        <v>2468</v>
      </c>
      <c r="E2371" t="s" s="16">
        <v>34</v>
      </c>
      <c r="F2371" s="55">
        <v>1004</v>
      </c>
      <c r="G2371" s="17">
        <v>1195</v>
      </c>
      <c r="H2371" s="18">
        <f>SUM(G2371-F2371)</f>
        <v>191</v>
      </c>
      <c r="I2371" s="19">
        <f>H2371/F2371</f>
        <v>0.190239043824701</v>
      </c>
      <c r="J2371" s="19">
        <f>H2371/G2371</f>
        <v>0.159832635983264</v>
      </c>
      <c r="K2371" t="s" s="21">
        <f>IF(J2371&lt;25%,"น้อยกว่า 25%",IF(J2371&gt;=25%,"มากกว่าหรือเท่ากับ 25%",IF(J2371&gt;=35%,"มากกว่าหรือเท่ากับ 35%")))</f>
        <v>18</v>
      </c>
    </row>
    <row r="2372" s="7" customFormat="1" ht="19.15" customHeight="1">
      <c r="A2372" t="s" s="16">
        <v>2363</v>
      </c>
      <c r="B2372" s="17">
        <v>4</v>
      </c>
      <c r="C2372" s="17">
        <v>12</v>
      </c>
      <c r="D2372" t="s" s="16">
        <v>2469</v>
      </c>
      <c r="E2372" t="s" s="16">
        <v>28</v>
      </c>
      <c r="F2372" s="55">
        <v>897</v>
      </c>
      <c r="G2372" s="17">
        <v>1128</v>
      </c>
      <c r="H2372" s="18">
        <f>SUM(G2372-F2372)</f>
        <v>231</v>
      </c>
      <c r="I2372" s="19">
        <f>H2372/F2372</f>
        <v>0.25752508361204</v>
      </c>
      <c r="J2372" s="19">
        <f>H2372/G2372</f>
        <v>0.204787234042553</v>
      </c>
      <c r="K2372" t="s" s="21">
        <f>IF(J2372&lt;25%,"น้อยกว่า 25%",IF(J2372&gt;=25%,"มากกว่าหรือเท่ากับ 25%",IF(J2372&gt;=35%,"มากกว่าหรือเท่ากับ 35%")))</f>
        <v>18</v>
      </c>
    </row>
    <row r="2373" s="7" customFormat="1" ht="19.15" customHeight="1">
      <c r="A2373" t="s" s="16">
        <v>2363</v>
      </c>
      <c r="B2373" s="17">
        <v>4</v>
      </c>
      <c r="C2373" s="17">
        <v>29</v>
      </c>
      <c r="D2373" t="s" s="16">
        <v>2470</v>
      </c>
      <c r="E2373" t="s" s="16">
        <v>116</v>
      </c>
      <c r="F2373" s="55">
        <v>753</v>
      </c>
      <c r="G2373" s="17">
        <v>940</v>
      </c>
      <c r="H2373" s="18">
        <f>SUM(G2373-F2373)</f>
        <v>187</v>
      </c>
      <c r="I2373" s="19">
        <f>H2373/F2373</f>
        <v>0.248339973439575</v>
      </c>
      <c r="J2373" s="19">
        <f>H2373/G2373</f>
        <v>0.198936170212766</v>
      </c>
      <c r="K2373" t="s" s="21">
        <f>IF(J2373&lt;25%,"น้อยกว่า 25%",IF(J2373&gt;=25%,"มากกว่าหรือเท่ากับ 25%",IF(J2373&gt;=35%,"มากกว่าหรือเท่ากับ 35%")))</f>
        <v>18</v>
      </c>
    </row>
    <row r="2374" s="7" customFormat="1" ht="19.15" customHeight="1">
      <c r="A2374" t="s" s="16">
        <v>2363</v>
      </c>
      <c r="B2374" s="17">
        <v>4</v>
      </c>
      <c r="C2374" s="17">
        <v>5</v>
      </c>
      <c r="D2374" t="s" s="16">
        <v>2471</v>
      </c>
      <c r="E2374" t="s" s="16">
        <v>66</v>
      </c>
      <c r="F2374" s="55">
        <v>506</v>
      </c>
      <c r="G2374" s="17">
        <v>636</v>
      </c>
      <c r="H2374" s="18">
        <f>SUM(G2374-F2374)</f>
        <v>130</v>
      </c>
      <c r="I2374" s="19">
        <f>H2374/F2374</f>
        <v>0.256916996047431</v>
      </c>
      <c r="J2374" s="19">
        <f>H2374/G2374</f>
        <v>0.20440251572327</v>
      </c>
      <c r="K2374" t="s" s="21">
        <f>IF(J2374&lt;25%,"น้อยกว่า 25%",IF(J2374&gt;=25%,"มากกว่าหรือเท่ากับ 25%",IF(J2374&gt;=35%,"มากกว่าหรือเท่ากับ 35%")))</f>
        <v>18</v>
      </c>
    </row>
    <row r="2375" s="7" customFormat="1" ht="19.15" customHeight="1">
      <c r="A2375" t="s" s="16">
        <v>2363</v>
      </c>
      <c r="B2375" s="17">
        <v>4</v>
      </c>
      <c r="C2375" s="17">
        <v>11</v>
      </c>
      <c r="D2375" t="s" s="16">
        <v>2472</v>
      </c>
      <c r="E2375" t="s" s="16">
        <v>60</v>
      </c>
      <c r="F2375" s="55">
        <v>440</v>
      </c>
      <c r="G2375" s="17">
        <v>553</v>
      </c>
      <c r="H2375" s="18">
        <f>SUM(G2375-F2375)</f>
        <v>113</v>
      </c>
      <c r="I2375" s="19">
        <f>H2375/F2375</f>
        <v>0.256818181818182</v>
      </c>
      <c r="J2375" s="19">
        <f>H2375/G2375</f>
        <v>0.204339963833635</v>
      </c>
      <c r="K2375" t="s" s="21">
        <f>IF(J2375&lt;25%,"น้อยกว่า 25%",IF(J2375&gt;=25%,"มากกว่าหรือเท่ากับ 25%",IF(J2375&gt;=35%,"มากกว่าหรือเท่ากับ 35%")))</f>
        <v>18</v>
      </c>
    </row>
    <row r="2376" s="7" customFormat="1" ht="19.15" customHeight="1">
      <c r="A2376" t="s" s="16">
        <v>2363</v>
      </c>
      <c r="B2376" s="17">
        <v>4</v>
      </c>
      <c r="C2376" s="17">
        <v>20</v>
      </c>
      <c r="D2376" t="s" s="16">
        <v>2473</v>
      </c>
      <c r="E2376" t="s" s="16">
        <v>281</v>
      </c>
      <c r="F2376" s="55">
        <v>306</v>
      </c>
      <c r="G2376" s="17">
        <v>358</v>
      </c>
      <c r="H2376" s="18">
        <f>SUM(G2376-F2376)</f>
        <v>52</v>
      </c>
      <c r="I2376" s="19">
        <f>H2376/F2376</f>
        <v>0.169934640522876</v>
      </c>
      <c r="J2376" s="19">
        <f>H2376/G2376</f>
        <v>0.145251396648045</v>
      </c>
      <c r="K2376" t="s" s="21">
        <f>IF(J2376&lt;25%,"น้อยกว่า 25%",IF(J2376&gt;=25%,"มากกว่าหรือเท่ากับ 25%",IF(J2376&gt;=35%,"มากกว่าหรือเท่ากับ 35%")))</f>
        <v>18</v>
      </c>
    </row>
    <row r="2377" s="7" customFormat="1" ht="19.15" customHeight="1">
      <c r="A2377" t="s" s="16">
        <v>2363</v>
      </c>
      <c r="B2377" s="17">
        <v>4</v>
      </c>
      <c r="C2377" s="17">
        <v>2</v>
      </c>
      <c r="D2377" t="s" s="16">
        <v>2474</v>
      </c>
      <c r="E2377" t="s" s="16">
        <v>48</v>
      </c>
      <c r="F2377" s="55">
        <v>259</v>
      </c>
      <c r="G2377" s="17">
        <v>313</v>
      </c>
      <c r="H2377" s="18">
        <f>SUM(G2377-F2377)</f>
        <v>54</v>
      </c>
      <c r="I2377" s="19">
        <f>H2377/F2377</f>
        <v>0.208494208494208</v>
      </c>
      <c r="J2377" s="19">
        <f>H2377/G2377</f>
        <v>0.172523961661342</v>
      </c>
      <c r="K2377" t="s" s="21">
        <f>IF(J2377&lt;25%,"น้อยกว่า 25%",IF(J2377&gt;=25%,"มากกว่าหรือเท่ากับ 25%",IF(J2377&gt;=35%,"มากกว่าหรือเท่ากับ 35%")))</f>
        <v>18</v>
      </c>
    </row>
    <row r="2378" s="7" customFormat="1" ht="19.15" customHeight="1">
      <c r="A2378" t="s" s="16">
        <v>2363</v>
      </c>
      <c r="B2378" s="17">
        <v>4</v>
      </c>
      <c r="C2378" s="17">
        <v>3</v>
      </c>
      <c r="D2378" t="s" s="16">
        <v>2475</v>
      </c>
      <c r="E2378" t="s" s="16">
        <v>110</v>
      </c>
      <c r="F2378" s="55">
        <v>241</v>
      </c>
      <c r="G2378" s="17">
        <v>289</v>
      </c>
      <c r="H2378" s="18">
        <f>SUM(G2378-F2378)</f>
        <v>48</v>
      </c>
      <c r="I2378" s="19">
        <f>H2378/F2378</f>
        <v>0.199170124481328</v>
      </c>
      <c r="J2378" s="19">
        <f>H2378/G2378</f>
        <v>0.166089965397924</v>
      </c>
      <c r="K2378" t="s" s="21">
        <f>IF(J2378&lt;25%,"น้อยกว่า 25%",IF(J2378&gt;=25%,"มากกว่าหรือเท่ากับ 25%",IF(J2378&gt;=35%,"มากกว่าหรือเท่ากับ 35%")))</f>
        <v>18</v>
      </c>
    </row>
    <row r="2379" s="7" customFormat="1" ht="19.15" customHeight="1">
      <c r="A2379" t="s" s="16">
        <v>2363</v>
      </c>
      <c r="B2379" s="17">
        <v>4</v>
      </c>
      <c r="C2379" s="17">
        <v>35</v>
      </c>
      <c r="D2379" t="s" s="16">
        <v>2476</v>
      </c>
      <c r="E2379" t="s" s="16">
        <v>32</v>
      </c>
      <c r="F2379" s="55">
        <v>175</v>
      </c>
      <c r="G2379" s="17">
        <v>217</v>
      </c>
      <c r="H2379" s="18">
        <f>SUM(G2379-F2379)</f>
        <v>42</v>
      </c>
      <c r="I2379" s="19">
        <f>H2379/F2379</f>
        <v>0.24</v>
      </c>
      <c r="J2379" s="19">
        <f>H2379/G2379</f>
        <v>0.193548387096774</v>
      </c>
      <c r="K2379" t="s" s="21">
        <f>IF(J2379&lt;25%,"น้อยกว่า 25%",IF(J2379&gt;=25%,"มากกว่าหรือเท่ากับ 25%",IF(J2379&gt;=35%,"มากกว่าหรือเท่ากับ 35%")))</f>
        <v>18</v>
      </c>
    </row>
    <row r="2380" s="7" customFormat="1" ht="19.15" customHeight="1">
      <c r="A2380" t="s" s="16">
        <v>2363</v>
      </c>
      <c r="B2380" s="17">
        <v>4</v>
      </c>
      <c r="C2380" s="17">
        <v>19</v>
      </c>
      <c r="D2380" t="s" s="16">
        <v>2477</v>
      </c>
      <c r="E2380" t="s" s="16">
        <v>40</v>
      </c>
      <c r="F2380" s="55">
        <v>189</v>
      </c>
      <c r="G2380" s="17">
        <v>205</v>
      </c>
      <c r="H2380" s="18">
        <f>SUM(G2380-F2380)</f>
        <v>16</v>
      </c>
      <c r="I2380" s="19">
        <f>H2380/F2380</f>
        <v>0.08465608465608471</v>
      </c>
      <c r="J2380" s="19">
        <f>H2380/G2380</f>
        <v>0.07804878048780491</v>
      </c>
      <c r="K2380" t="s" s="21">
        <f>IF(J2380&lt;25%,"น้อยกว่า 25%",IF(J2380&gt;=25%,"มากกว่าหรือเท่ากับ 25%",IF(J2380&gt;=35%,"มากกว่าหรือเท่ากับ 35%")))</f>
        <v>18</v>
      </c>
    </row>
    <row r="2381" s="7" customFormat="1" ht="19.15" customHeight="1">
      <c r="A2381" t="s" s="16">
        <v>2363</v>
      </c>
      <c r="B2381" s="17">
        <v>4</v>
      </c>
      <c r="C2381" s="17">
        <v>13</v>
      </c>
      <c r="D2381" t="s" s="16">
        <v>2478</v>
      </c>
      <c r="E2381" t="s" s="16">
        <v>2381</v>
      </c>
      <c r="F2381" s="55">
        <v>143</v>
      </c>
      <c r="G2381" s="17">
        <v>179</v>
      </c>
      <c r="H2381" s="18">
        <f>SUM(G2381-F2381)</f>
        <v>36</v>
      </c>
      <c r="I2381" s="19">
        <f>H2381/F2381</f>
        <v>0.251748251748252</v>
      </c>
      <c r="J2381" s="19">
        <f>H2381/G2381</f>
        <v>0.201117318435754</v>
      </c>
      <c r="K2381" t="s" s="21">
        <f>IF(J2381&lt;25%,"น้อยกว่า 25%",IF(J2381&gt;=25%,"มากกว่าหรือเท่ากับ 25%",IF(J2381&gt;=35%,"มากกว่าหรือเท่ากับ 35%")))</f>
        <v>18</v>
      </c>
    </row>
    <row r="2382" s="7" customFormat="1" ht="19.15" customHeight="1">
      <c r="A2382" t="s" s="16">
        <v>2363</v>
      </c>
      <c r="B2382" s="17">
        <v>4</v>
      </c>
      <c r="C2382" s="17">
        <v>26</v>
      </c>
      <c r="D2382" t="s" s="16">
        <v>2479</v>
      </c>
      <c r="E2382" t="s" s="16">
        <v>72</v>
      </c>
      <c r="F2382" s="55">
        <v>120</v>
      </c>
      <c r="G2382" s="17">
        <v>148</v>
      </c>
      <c r="H2382" s="18">
        <f>SUM(G2382-F2382)</f>
        <v>28</v>
      </c>
      <c r="I2382" s="19">
        <f>H2382/F2382</f>
        <v>0.233333333333333</v>
      </c>
      <c r="J2382" s="19">
        <f>H2382/G2382</f>
        <v>0.189189189189189</v>
      </c>
      <c r="K2382" t="s" s="21">
        <f>IF(J2382&lt;25%,"น้อยกว่า 25%",IF(J2382&gt;=25%,"มากกว่าหรือเท่ากับ 25%",IF(J2382&gt;=35%,"มากกว่าหรือเท่ากับ 35%")))</f>
        <v>18</v>
      </c>
    </row>
    <row r="2383" s="7" customFormat="1" ht="19.15" customHeight="1">
      <c r="A2383" t="s" s="16">
        <v>2363</v>
      </c>
      <c r="B2383" s="17">
        <v>4</v>
      </c>
      <c r="C2383" s="17">
        <v>23</v>
      </c>
      <c r="D2383" t="s" s="16">
        <v>2480</v>
      </c>
      <c r="E2383" t="s" s="16">
        <v>237</v>
      </c>
      <c r="F2383" s="55">
        <v>120</v>
      </c>
      <c r="G2383" s="17">
        <v>132</v>
      </c>
      <c r="H2383" s="18">
        <f>SUM(G2383-F2383)</f>
        <v>12</v>
      </c>
      <c r="I2383" s="19">
        <f>H2383/F2383</f>
        <v>0.1</v>
      </c>
      <c r="J2383" s="19">
        <f>H2383/G2383</f>
        <v>0.0909090909090909</v>
      </c>
      <c r="K2383" t="s" s="21">
        <f>IF(J2383&lt;25%,"น้อยกว่า 25%",IF(J2383&gt;=25%,"มากกว่าหรือเท่ากับ 25%",IF(J2383&gt;=35%,"มากกว่าหรือเท่ากับ 35%")))</f>
        <v>18</v>
      </c>
    </row>
    <row r="2384" s="7" customFormat="1" ht="19.15" customHeight="1">
      <c r="A2384" t="s" s="16">
        <v>2363</v>
      </c>
      <c r="B2384" s="17">
        <v>4</v>
      </c>
      <c r="C2384" s="17">
        <v>16</v>
      </c>
      <c r="D2384" t="s" s="16">
        <v>2481</v>
      </c>
      <c r="E2384" t="s" s="16">
        <v>30</v>
      </c>
      <c r="F2384" s="55">
        <v>82</v>
      </c>
      <c r="G2384" s="17">
        <v>107</v>
      </c>
      <c r="H2384" s="18">
        <f>SUM(G2384-F2384)</f>
        <v>25</v>
      </c>
      <c r="I2384" s="19">
        <f>H2384/F2384</f>
        <v>0.304878048780488</v>
      </c>
      <c r="J2384" s="19">
        <f>H2384/G2384</f>
        <v>0.233644859813084</v>
      </c>
      <c r="K2384" t="s" s="21">
        <f>IF(J2384&lt;25%,"น้อยกว่า 25%",IF(J2384&gt;=25%,"มากกว่าหรือเท่ากับ 25%",IF(J2384&gt;=35%,"มากกว่าหรือเท่ากับ 35%")))</f>
        <v>18</v>
      </c>
    </row>
    <row r="2385" s="7" customFormat="1" ht="19.15" customHeight="1">
      <c r="A2385" t="s" s="16">
        <v>2363</v>
      </c>
      <c r="B2385" s="17">
        <v>4</v>
      </c>
      <c r="C2385" s="17">
        <v>14</v>
      </c>
      <c r="D2385" t="s" s="16">
        <v>2482</v>
      </c>
      <c r="E2385" t="s" s="16">
        <v>76</v>
      </c>
      <c r="F2385" s="55">
        <v>76</v>
      </c>
      <c r="G2385" s="17">
        <v>95</v>
      </c>
      <c r="H2385" s="18">
        <f>SUM(G2385-F2385)</f>
        <v>19</v>
      </c>
      <c r="I2385" s="19">
        <f>H2385/F2385</f>
        <v>0.25</v>
      </c>
      <c r="J2385" s="19">
        <f>H2385/G2385</f>
        <v>0.2</v>
      </c>
      <c r="K2385" t="s" s="21">
        <f>IF(J2385&lt;25%,"น้อยกว่า 25%",IF(J2385&gt;=25%,"มากกว่าหรือเท่ากับ 25%",IF(J2385&gt;=35%,"มากกว่าหรือเท่ากับ 35%")))</f>
        <v>18</v>
      </c>
    </row>
    <row r="2386" s="7" customFormat="1" ht="19.15" customHeight="1">
      <c r="A2386" t="s" s="16">
        <v>2363</v>
      </c>
      <c r="B2386" s="17">
        <v>4</v>
      </c>
      <c r="C2386" s="17">
        <v>37</v>
      </c>
      <c r="D2386" t="s" s="16">
        <v>2483</v>
      </c>
      <c r="E2386" t="s" s="16">
        <v>68</v>
      </c>
      <c r="F2386" s="55">
        <v>73</v>
      </c>
      <c r="G2386" s="17">
        <v>92</v>
      </c>
      <c r="H2386" s="18">
        <f>SUM(G2386-F2386)</f>
        <v>19</v>
      </c>
      <c r="I2386" s="19">
        <f>H2386/F2386</f>
        <v>0.26027397260274</v>
      </c>
      <c r="J2386" s="19">
        <f>H2386/G2386</f>
        <v>0.206521739130435</v>
      </c>
      <c r="K2386" t="s" s="21">
        <f>IF(J2386&lt;25%,"น้อยกว่า 25%",IF(J2386&gt;=25%,"มากกว่าหรือเท่ากับ 25%",IF(J2386&gt;=35%,"มากกว่าหรือเท่ากับ 35%")))</f>
        <v>18</v>
      </c>
    </row>
    <row r="2387" s="7" customFormat="1" ht="19.15" customHeight="1">
      <c r="A2387" t="s" s="16">
        <v>2363</v>
      </c>
      <c r="B2387" s="17">
        <v>4</v>
      </c>
      <c r="C2387" s="17">
        <v>18</v>
      </c>
      <c r="D2387" t="s" s="16">
        <v>2484</v>
      </c>
      <c r="E2387" t="s" s="16">
        <v>36</v>
      </c>
      <c r="F2387" s="55">
        <v>63</v>
      </c>
      <c r="G2387" s="17">
        <v>81</v>
      </c>
      <c r="H2387" s="18">
        <f>SUM(G2387-F2387)</f>
        <v>18</v>
      </c>
      <c r="I2387" s="19">
        <f>H2387/F2387</f>
        <v>0.285714285714286</v>
      </c>
      <c r="J2387" s="19">
        <f>H2387/G2387</f>
        <v>0.222222222222222</v>
      </c>
      <c r="K2387" t="s" s="21">
        <f>IF(J2387&lt;25%,"น้อยกว่า 25%",IF(J2387&gt;=25%,"มากกว่าหรือเท่ากับ 25%",IF(J2387&gt;=35%,"มากกว่าหรือเท่ากับ 35%")))</f>
        <v>18</v>
      </c>
    </row>
    <row r="2388" s="7" customFormat="1" ht="19.15" customHeight="1">
      <c r="A2388" t="s" s="16">
        <v>2363</v>
      </c>
      <c r="B2388" s="17">
        <v>4</v>
      </c>
      <c r="C2388" s="17">
        <v>28</v>
      </c>
      <c r="D2388" t="s" s="16">
        <v>2485</v>
      </c>
      <c r="E2388" t="s" s="16">
        <v>147</v>
      </c>
      <c r="F2388" s="55">
        <v>65</v>
      </c>
      <c r="G2388" s="17">
        <v>77</v>
      </c>
      <c r="H2388" s="18">
        <f>SUM(G2388-F2388)</f>
        <v>12</v>
      </c>
      <c r="I2388" s="19">
        <f>H2388/F2388</f>
        <v>0.184615384615385</v>
      </c>
      <c r="J2388" s="19">
        <f>H2388/G2388</f>
        <v>0.155844155844156</v>
      </c>
      <c r="K2388" t="s" s="21">
        <f>IF(J2388&lt;25%,"น้อยกว่า 25%",IF(J2388&gt;=25%,"มากกว่าหรือเท่ากับ 25%",IF(J2388&gt;=35%,"มากกว่าหรือเท่ากับ 35%")))</f>
        <v>18</v>
      </c>
    </row>
    <row r="2389" s="7" customFormat="1" ht="19.15" customHeight="1">
      <c r="A2389" t="s" s="16">
        <v>2363</v>
      </c>
      <c r="B2389" s="17">
        <v>4</v>
      </c>
      <c r="C2389" s="17">
        <v>34</v>
      </c>
      <c r="D2389" t="s" s="16">
        <v>2486</v>
      </c>
      <c r="E2389" t="s" s="16">
        <v>52</v>
      </c>
      <c r="F2389" s="55">
        <v>40</v>
      </c>
      <c r="G2389" s="17">
        <v>45</v>
      </c>
      <c r="H2389" s="18">
        <f>SUM(G2389-F2389)</f>
        <v>5</v>
      </c>
      <c r="I2389" s="19">
        <f>H2389/F2389</f>
        <v>0.125</v>
      </c>
      <c r="J2389" s="19">
        <f>H2389/G2389</f>
        <v>0.111111111111111</v>
      </c>
      <c r="K2389" t="s" s="21">
        <f>IF(J2389&lt;25%,"น้อยกว่า 25%",IF(J2389&gt;=25%,"มากกว่าหรือเท่ากับ 25%",IF(J2389&gt;=35%,"มากกว่าหรือเท่ากับ 35%")))</f>
        <v>18</v>
      </c>
    </row>
    <row r="2390" s="7" customFormat="1" ht="19.15" customHeight="1">
      <c r="A2390" t="s" s="16">
        <v>2363</v>
      </c>
      <c r="B2390" s="17">
        <v>4</v>
      </c>
      <c r="C2390" s="17">
        <v>6</v>
      </c>
      <c r="D2390" t="s" s="16">
        <v>2487</v>
      </c>
      <c r="E2390" t="s" s="16">
        <v>380</v>
      </c>
      <c r="F2390" s="37">
        <v>0</v>
      </c>
      <c r="G2390" s="17">
        <v>0</v>
      </c>
      <c r="H2390" s="18">
        <f>SUM(G2390-F2390)</f>
        <v>0</v>
      </c>
      <c r="I2390" s="19">
        <f>H2390/F2390</f>
      </c>
      <c r="J2390" s="19">
        <f>H2390/G2390</f>
      </c>
      <c r="K2390" s="24">
        <f>IF(J2390&lt;25%,"น้อยกว่า 25%",IF(J2390&gt;=25%,"มากกว่าหรือเท่ากับ 25%",IF(J2390&gt;=35%,"มากกว่าหรือเท่ากับ 35%")))</f>
      </c>
    </row>
    <row r="2391" s="7" customFormat="1" ht="19.15" customHeight="1">
      <c r="A2391" t="s" s="16">
        <v>2363</v>
      </c>
      <c r="B2391" s="17">
        <v>4</v>
      </c>
      <c r="C2391" s="17">
        <v>27</v>
      </c>
      <c r="D2391" t="s" s="16">
        <v>2488</v>
      </c>
      <c r="E2391" t="s" s="16">
        <v>78</v>
      </c>
      <c r="F2391" s="37">
        <v>0</v>
      </c>
      <c r="G2391" s="17">
        <v>0</v>
      </c>
      <c r="H2391" s="18">
        <f>SUM(G2391-F2391)</f>
        <v>0</v>
      </c>
      <c r="I2391" s="19">
        <f>H2391/F2391</f>
      </c>
      <c r="J2391" s="19">
        <f>H2391/G2391</f>
      </c>
      <c r="K2391" s="24">
        <f>IF(J2391&lt;25%,"น้อยกว่า 25%",IF(J2391&gt;=25%,"มากกว่าหรือเท่ากับ 25%",IF(J2391&gt;=35%,"มากกว่าหรือเท่ากับ 35%")))</f>
      </c>
    </row>
    <row r="2392" s="7" customFormat="1" ht="19.15" customHeight="1">
      <c r="A2392" t="s" s="25">
        <v>2363</v>
      </c>
      <c r="B2392" s="26">
        <v>5</v>
      </c>
      <c r="C2392" s="26">
        <v>13</v>
      </c>
      <c r="D2392" t="s" s="25">
        <v>2489</v>
      </c>
      <c r="E2392" t="s" s="25">
        <v>84</v>
      </c>
      <c r="F2392" s="56">
        <v>29923</v>
      </c>
      <c r="G2392" s="26">
        <v>33313</v>
      </c>
      <c r="H2392" s="18">
        <f>SUM(G2392-F2392)</f>
        <v>3390</v>
      </c>
      <c r="I2392" s="19">
        <f>H2392/F2392</f>
        <v>0.113290779667814</v>
      </c>
      <c r="J2392" s="19">
        <f>H2392/G2392</f>
        <v>0.101762074865668</v>
      </c>
      <c r="K2392" t="s" s="21">
        <f>IF(J2392&lt;25%,"น้อยกว่า 25%",IF(J2392&gt;=25%,"มากกว่าหรือเท่ากับ 25%",IF(J2392&gt;=35%,"มากกว่าหรือเท่ากับ 35%")))</f>
        <v>18</v>
      </c>
    </row>
    <row r="2393" s="7" customFormat="1" ht="19.15" customHeight="1">
      <c r="A2393" t="s" s="25">
        <v>2363</v>
      </c>
      <c r="B2393" s="26">
        <v>5</v>
      </c>
      <c r="C2393" s="26">
        <v>16</v>
      </c>
      <c r="D2393" t="s" s="25">
        <v>2490</v>
      </c>
      <c r="E2393" t="s" s="25">
        <v>26</v>
      </c>
      <c r="F2393" s="56">
        <v>23685</v>
      </c>
      <c r="G2393" s="26">
        <v>25624</v>
      </c>
      <c r="H2393" s="18">
        <f>SUM(G2393-F2393)</f>
        <v>1939</v>
      </c>
      <c r="I2393" s="19">
        <f>H2393/F2393</f>
        <v>0.0818661600168883</v>
      </c>
      <c r="J2393" s="19">
        <f>H2393/G2393</f>
        <v>0.0756712457071495</v>
      </c>
      <c r="K2393" t="s" s="21">
        <f>IF(J2393&lt;25%,"น้อยกว่า 25%",IF(J2393&gt;=25%,"มากกว่าหรือเท่ากับ 25%",IF(J2393&gt;=35%,"มากกว่าหรือเท่ากับ 35%")))</f>
        <v>18</v>
      </c>
    </row>
    <row r="2394" s="7" customFormat="1" ht="19.15" customHeight="1">
      <c r="A2394" t="s" s="25">
        <v>2363</v>
      </c>
      <c r="B2394" s="26">
        <v>5</v>
      </c>
      <c r="C2394" s="26">
        <v>18</v>
      </c>
      <c r="D2394" t="s" s="25">
        <v>2491</v>
      </c>
      <c r="E2394" t="s" s="25">
        <v>20</v>
      </c>
      <c r="F2394" s="56">
        <v>13121</v>
      </c>
      <c r="G2394" s="26">
        <v>14633</v>
      </c>
      <c r="H2394" s="18">
        <f>SUM(G2394-F2394)</f>
        <v>1512</v>
      </c>
      <c r="I2394" s="19">
        <f>H2394/F2394</f>
        <v>0.115235119274446</v>
      </c>
      <c r="J2394" s="19">
        <f>H2394/G2394</f>
        <v>0.103328094034033</v>
      </c>
      <c r="K2394" t="s" s="21">
        <f>IF(J2394&lt;25%,"น้อยกว่า 25%",IF(J2394&gt;=25%,"มากกว่าหรือเท่ากับ 25%",IF(J2394&gt;=35%,"มากกว่าหรือเท่ากับ 35%")))</f>
        <v>18</v>
      </c>
    </row>
    <row r="2395" s="7" customFormat="1" ht="19.15" customHeight="1">
      <c r="A2395" t="s" s="25">
        <v>2363</v>
      </c>
      <c r="B2395" s="26">
        <v>5</v>
      </c>
      <c r="C2395" s="26">
        <v>6</v>
      </c>
      <c r="D2395" t="s" s="25">
        <v>2492</v>
      </c>
      <c r="E2395" t="s" s="25">
        <v>22</v>
      </c>
      <c r="F2395" s="56">
        <v>10966</v>
      </c>
      <c r="G2395" s="26">
        <v>12300</v>
      </c>
      <c r="H2395" s="18">
        <f>SUM(G2395-F2395)</f>
        <v>1334</v>
      </c>
      <c r="I2395" s="19">
        <f>H2395/F2395</f>
        <v>0.121648732445741</v>
      </c>
      <c r="J2395" s="19">
        <f>H2395/G2395</f>
        <v>0.108455284552846</v>
      </c>
      <c r="K2395" t="s" s="21">
        <f>IF(J2395&lt;25%,"น้อยกว่า 25%",IF(J2395&gt;=25%,"มากกว่าหรือเท่ากับ 25%",IF(J2395&gt;=35%,"มากกว่าหรือเท่ากับ 35%")))</f>
        <v>18</v>
      </c>
    </row>
    <row r="2396" s="7" customFormat="1" ht="19.15" customHeight="1">
      <c r="A2396" t="s" s="25">
        <v>2363</v>
      </c>
      <c r="B2396" s="26">
        <v>5</v>
      </c>
      <c r="C2396" s="26">
        <v>1</v>
      </c>
      <c r="D2396" t="s" s="25">
        <v>2493</v>
      </c>
      <c r="E2396" t="s" s="25">
        <v>34</v>
      </c>
      <c r="F2396" s="56">
        <v>1261</v>
      </c>
      <c r="G2396" s="26">
        <v>1609</v>
      </c>
      <c r="H2396" s="18">
        <f>SUM(G2396-F2396)</f>
        <v>348</v>
      </c>
      <c r="I2396" s="19">
        <f>H2396/F2396</f>
        <v>0.275971451229183</v>
      </c>
      <c r="J2396" s="19">
        <f>H2396/G2396</f>
        <v>0.216283405842138</v>
      </c>
      <c r="K2396" t="s" s="21">
        <f>IF(J2396&lt;25%,"น้อยกว่า 25%",IF(J2396&gt;=25%,"มากกว่าหรือเท่ากับ 25%",IF(J2396&gt;=35%,"มากกว่าหรือเท่ากับ 35%")))</f>
        <v>18</v>
      </c>
    </row>
    <row r="2397" s="7" customFormat="1" ht="19.15" customHeight="1">
      <c r="A2397" t="s" s="25">
        <v>2363</v>
      </c>
      <c r="B2397" s="26">
        <v>5</v>
      </c>
      <c r="C2397" s="26">
        <v>4</v>
      </c>
      <c r="D2397" t="s" s="25">
        <v>2494</v>
      </c>
      <c r="E2397" t="s" s="25">
        <v>24</v>
      </c>
      <c r="F2397" s="56">
        <v>1112</v>
      </c>
      <c r="G2397" s="26">
        <v>1343</v>
      </c>
      <c r="H2397" s="18">
        <f>SUM(G2397-F2397)</f>
        <v>231</v>
      </c>
      <c r="I2397" s="19">
        <f>H2397/F2397</f>
        <v>0.20773381294964</v>
      </c>
      <c r="J2397" s="19">
        <f>H2397/G2397</f>
        <v>0.172002978406552</v>
      </c>
      <c r="K2397" t="s" s="21">
        <f>IF(J2397&lt;25%,"น้อยกว่า 25%",IF(J2397&gt;=25%,"มากกว่าหรือเท่ากับ 25%",IF(J2397&gt;=35%,"มากกว่าหรือเท่ากับ 35%")))</f>
        <v>18</v>
      </c>
    </row>
    <row r="2398" s="7" customFormat="1" ht="19.15" customHeight="1">
      <c r="A2398" t="s" s="25">
        <v>2363</v>
      </c>
      <c r="B2398" s="26">
        <v>5</v>
      </c>
      <c r="C2398" s="26">
        <v>11</v>
      </c>
      <c r="D2398" t="s" s="25">
        <v>2495</v>
      </c>
      <c r="E2398" t="s" s="25">
        <v>28</v>
      </c>
      <c r="F2398" s="56">
        <v>1206</v>
      </c>
      <c r="G2398" s="26">
        <v>1312</v>
      </c>
      <c r="H2398" s="18">
        <f>SUM(G2398-F2398)</f>
        <v>106</v>
      </c>
      <c r="I2398" s="19">
        <f>H2398/F2398</f>
        <v>0.087893864013267</v>
      </c>
      <c r="J2398" s="19">
        <f>H2398/G2398</f>
        <v>0.0807926829268293</v>
      </c>
      <c r="K2398" t="s" s="21">
        <f>IF(J2398&lt;25%,"น้อยกว่า 25%",IF(J2398&gt;=25%,"มากกว่าหรือเท่ากับ 25%",IF(J2398&gt;=35%,"มากกว่าหรือเท่ากับ 35%")))</f>
        <v>18</v>
      </c>
    </row>
    <row r="2399" s="7" customFormat="1" ht="19.15" customHeight="1">
      <c r="A2399" t="s" s="25">
        <v>2363</v>
      </c>
      <c r="B2399" s="26">
        <v>5</v>
      </c>
      <c r="C2399" s="26">
        <v>3</v>
      </c>
      <c r="D2399" t="s" s="25">
        <v>2496</v>
      </c>
      <c r="E2399" t="s" s="25">
        <v>17</v>
      </c>
      <c r="F2399" s="56">
        <v>1055</v>
      </c>
      <c r="G2399" s="26">
        <v>1201</v>
      </c>
      <c r="H2399" s="18">
        <f>SUM(G2399-F2399)</f>
        <v>146</v>
      </c>
      <c r="I2399" s="19">
        <f>H2399/F2399</f>
        <v>0.138388625592417</v>
      </c>
      <c r="J2399" s="19">
        <f>H2399/G2399</f>
        <v>0.121565362198168</v>
      </c>
      <c r="K2399" t="s" s="21">
        <f>IF(J2399&lt;25%,"น้อยกว่า 25%",IF(J2399&gt;=25%,"มากกว่าหรือเท่ากับ 25%",IF(J2399&gt;=35%,"มากกว่าหรือเท่ากับ 35%")))</f>
        <v>18</v>
      </c>
    </row>
    <row r="2400" s="7" customFormat="1" ht="19.15" customHeight="1">
      <c r="A2400" t="s" s="25">
        <v>2363</v>
      </c>
      <c r="B2400" s="26">
        <v>5</v>
      </c>
      <c r="C2400" s="26">
        <v>36</v>
      </c>
      <c r="D2400" t="s" s="25">
        <v>2497</v>
      </c>
      <c r="E2400" t="s" s="25">
        <v>245</v>
      </c>
      <c r="F2400" s="56">
        <v>641</v>
      </c>
      <c r="G2400" s="26">
        <v>684</v>
      </c>
      <c r="H2400" s="18">
        <f>SUM(G2400-F2400)</f>
        <v>43</v>
      </c>
      <c r="I2400" s="19">
        <f>H2400/F2400</f>
        <v>0.0670826833073323</v>
      </c>
      <c r="J2400" s="19">
        <f>H2400/G2400</f>
        <v>0.0628654970760234</v>
      </c>
      <c r="K2400" t="s" s="21">
        <f>IF(J2400&lt;25%,"น้อยกว่า 25%",IF(J2400&gt;=25%,"มากกว่าหรือเท่ากับ 25%",IF(J2400&gt;=35%,"มากกว่าหรือเท่ากับ 35%")))</f>
        <v>18</v>
      </c>
    </row>
    <row r="2401" s="7" customFormat="1" ht="19.15" customHeight="1">
      <c r="A2401" t="s" s="25">
        <v>2363</v>
      </c>
      <c r="B2401" s="26">
        <v>5</v>
      </c>
      <c r="C2401" s="26">
        <v>2</v>
      </c>
      <c r="D2401" t="s" s="25">
        <v>2498</v>
      </c>
      <c r="E2401" t="s" s="25">
        <v>42</v>
      </c>
      <c r="F2401" s="56">
        <v>483</v>
      </c>
      <c r="G2401" s="26">
        <v>536</v>
      </c>
      <c r="H2401" s="18">
        <f>SUM(G2401-F2401)</f>
        <v>53</v>
      </c>
      <c r="I2401" s="19">
        <f>H2401/F2401</f>
        <v>0.109730848861284</v>
      </c>
      <c r="J2401" s="19">
        <f>H2401/G2401</f>
        <v>0.09888059701492539</v>
      </c>
      <c r="K2401" t="s" s="21">
        <f>IF(J2401&lt;25%,"น้อยกว่า 25%",IF(J2401&gt;=25%,"มากกว่าหรือเท่ากับ 25%",IF(J2401&gt;=35%,"มากกว่าหรือเท่ากับ 35%")))</f>
        <v>18</v>
      </c>
    </row>
    <row r="2402" s="7" customFormat="1" ht="19.15" customHeight="1">
      <c r="A2402" t="s" s="25">
        <v>2363</v>
      </c>
      <c r="B2402" s="26">
        <v>5</v>
      </c>
      <c r="C2402" s="26">
        <v>15</v>
      </c>
      <c r="D2402" t="s" s="25">
        <v>2499</v>
      </c>
      <c r="E2402" t="s" s="25">
        <v>1284</v>
      </c>
      <c r="F2402" s="56">
        <v>406</v>
      </c>
      <c r="G2402" s="26">
        <v>455</v>
      </c>
      <c r="H2402" s="18">
        <f>SUM(G2402-F2402)</f>
        <v>49</v>
      </c>
      <c r="I2402" s="19">
        <f>H2402/F2402</f>
        <v>0.120689655172414</v>
      </c>
      <c r="J2402" s="19">
        <f>H2402/G2402</f>
        <v>0.107692307692308</v>
      </c>
      <c r="K2402" t="s" s="21">
        <f>IF(J2402&lt;25%,"น้อยกว่า 25%",IF(J2402&gt;=25%,"มากกว่าหรือเท่ากับ 25%",IF(J2402&gt;=35%,"มากกว่าหรือเท่ากับ 35%")))</f>
        <v>18</v>
      </c>
    </row>
    <row r="2403" s="7" customFormat="1" ht="19.15" customHeight="1">
      <c r="A2403" t="s" s="25">
        <v>2363</v>
      </c>
      <c r="B2403" s="26">
        <v>5</v>
      </c>
      <c r="C2403" s="26">
        <v>24</v>
      </c>
      <c r="D2403" t="s" s="25">
        <v>2500</v>
      </c>
      <c r="E2403" t="s" s="25">
        <v>38</v>
      </c>
      <c r="F2403" s="56">
        <v>327</v>
      </c>
      <c r="G2403" s="26">
        <v>433</v>
      </c>
      <c r="H2403" s="18">
        <f>SUM(G2403-F2403)</f>
        <v>106</v>
      </c>
      <c r="I2403" s="19">
        <f>H2403/F2403</f>
        <v>0.324159021406728</v>
      </c>
      <c r="J2403" s="19">
        <f>H2403/G2403</f>
        <v>0.244803695150115</v>
      </c>
      <c r="K2403" t="s" s="21">
        <f>IF(J2403&lt;25%,"น้อยกว่า 25%",IF(J2403&gt;=25%,"มากกว่าหรือเท่ากับ 25%",IF(J2403&gt;=35%,"มากกว่าหรือเท่ากับ 35%")))</f>
        <v>18</v>
      </c>
    </row>
    <row r="2404" s="7" customFormat="1" ht="19.15" customHeight="1">
      <c r="A2404" t="s" s="25">
        <v>2363</v>
      </c>
      <c r="B2404" s="26">
        <v>5</v>
      </c>
      <c r="C2404" s="26">
        <v>38</v>
      </c>
      <c r="D2404" t="s" s="25">
        <v>2501</v>
      </c>
      <c r="E2404" t="s" s="25">
        <v>1427</v>
      </c>
      <c r="F2404" s="56">
        <v>343</v>
      </c>
      <c r="G2404" s="26">
        <v>381</v>
      </c>
      <c r="H2404" s="18">
        <f>SUM(G2404-F2404)</f>
        <v>38</v>
      </c>
      <c r="I2404" s="19">
        <f>H2404/F2404</f>
        <v>0.110787172011662</v>
      </c>
      <c r="J2404" s="19">
        <f>H2404/G2404</f>
        <v>0.099737532808399</v>
      </c>
      <c r="K2404" t="s" s="21">
        <f>IF(J2404&lt;25%,"น้อยกว่า 25%",IF(J2404&gt;=25%,"มากกว่าหรือเท่ากับ 25%",IF(J2404&gt;=35%,"มากกว่าหรือเท่ากับ 35%")))</f>
        <v>18</v>
      </c>
    </row>
    <row r="2405" s="7" customFormat="1" ht="19.15" customHeight="1">
      <c r="A2405" t="s" s="25">
        <v>2363</v>
      </c>
      <c r="B2405" s="26">
        <v>5</v>
      </c>
      <c r="C2405" s="26">
        <v>23</v>
      </c>
      <c r="D2405" t="s" s="25">
        <v>2502</v>
      </c>
      <c r="E2405" t="s" s="25">
        <v>36</v>
      </c>
      <c r="F2405" s="56">
        <v>321</v>
      </c>
      <c r="G2405" s="26">
        <v>378</v>
      </c>
      <c r="H2405" s="18">
        <f>SUM(G2405-F2405)</f>
        <v>57</v>
      </c>
      <c r="I2405" s="19">
        <f>H2405/F2405</f>
        <v>0.177570093457944</v>
      </c>
      <c r="J2405" s="19">
        <f>H2405/G2405</f>
        <v>0.150793650793651</v>
      </c>
      <c r="K2405" t="s" s="21">
        <f>IF(J2405&lt;25%,"น้อยกว่า 25%",IF(J2405&gt;=25%,"มากกว่าหรือเท่ากับ 25%",IF(J2405&gt;=35%,"มากกว่าหรือเท่ากับ 35%")))</f>
        <v>18</v>
      </c>
    </row>
    <row r="2406" s="7" customFormat="1" ht="19.15" customHeight="1">
      <c r="A2406" t="s" s="25">
        <v>2363</v>
      </c>
      <c r="B2406" s="26">
        <v>5</v>
      </c>
      <c r="C2406" s="26">
        <v>8</v>
      </c>
      <c r="D2406" t="s" s="25">
        <v>2503</v>
      </c>
      <c r="E2406" t="s" s="25">
        <v>66</v>
      </c>
      <c r="F2406" s="56">
        <v>272</v>
      </c>
      <c r="G2406" s="26">
        <v>319</v>
      </c>
      <c r="H2406" s="18">
        <f>SUM(G2406-F2406)</f>
        <v>47</v>
      </c>
      <c r="I2406" s="19">
        <f>H2406/F2406</f>
        <v>0.172794117647059</v>
      </c>
      <c r="J2406" s="19">
        <f>H2406/G2406</f>
        <v>0.147335423197492</v>
      </c>
      <c r="K2406" t="s" s="21">
        <f>IF(J2406&lt;25%,"น้อยกว่า 25%",IF(J2406&gt;=25%,"มากกว่าหรือเท่ากับ 25%",IF(J2406&gt;=35%,"มากกว่าหรือเท่ากับ 35%")))</f>
        <v>18</v>
      </c>
    </row>
    <row r="2407" s="7" customFormat="1" ht="19.15" customHeight="1">
      <c r="A2407" t="s" s="25">
        <v>2363</v>
      </c>
      <c r="B2407" s="26">
        <v>5</v>
      </c>
      <c r="C2407" s="26">
        <v>17</v>
      </c>
      <c r="D2407" t="s" s="25">
        <v>2504</v>
      </c>
      <c r="E2407" t="s" s="25">
        <v>60</v>
      </c>
      <c r="F2407" s="56">
        <v>272</v>
      </c>
      <c r="G2407" s="26">
        <v>313</v>
      </c>
      <c r="H2407" s="18">
        <f>SUM(G2407-F2407)</f>
        <v>41</v>
      </c>
      <c r="I2407" s="19">
        <f>H2407/F2407</f>
        <v>0.150735294117647</v>
      </c>
      <c r="J2407" s="19">
        <f>H2407/G2407</f>
        <v>0.130990415335463</v>
      </c>
      <c r="K2407" t="s" s="21">
        <f>IF(J2407&lt;25%,"น้อยกว่า 25%",IF(J2407&gt;=25%,"มากกว่าหรือเท่ากับ 25%",IF(J2407&gt;=35%,"มากกว่าหรือเท่ากับ 35%")))</f>
        <v>18</v>
      </c>
    </row>
    <row r="2408" s="7" customFormat="1" ht="19.15" customHeight="1">
      <c r="A2408" t="s" s="25">
        <v>2363</v>
      </c>
      <c r="B2408" s="26">
        <v>5</v>
      </c>
      <c r="C2408" s="26">
        <v>26</v>
      </c>
      <c r="D2408" t="s" s="25">
        <v>2505</v>
      </c>
      <c r="E2408" t="s" s="25">
        <v>110</v>
      </c>
      <c r="F2408" s="56">
        <v>223</v>
      </c>
      <c r="G2408" s="26">
        <v>268</v>
      </c>
      <c r="H2408" s="18">
        <f>SUM(G2408-F2408)</f>
        <v>45</v>
      </c>
      <c r="I2408" s="19">
        <f>H2408/F2408</f>
        <v>0.201793721973094</v>
      </c>
      <c r="J2408" s="19">
        <f>H2408/G2408</f>
        <v>0.167910447761194</v>
      </c>
      <c r="K2408" t="s" s="21">
        <f>IF(J2408&lt;25%,"น้อยกว่า 25%",IF(J2408&gt;=25%,"มากกว่าหรือเท่ากับ 25%",IF(J2408&gt;=35%,"มากกว่าหรือเท่ากับ 35%")))</f>
        <v>18</v>
      </c>
    </row>
    <row r="2409" s="7" customFormat="1" ht="19.15" customHeight="1">
      <c r="A2409" t="s" s="25">
        <v>2363</v>
      </c>
      <c r="B2409" s="26">
        <v>5</v>
      </c>
      <c r="C2409" s="26">
        <v>12</v>
      </c>
      <c r="D2409" t="s" s="25">
        <v>2506</v>
      </c>
      <c r="E2409" t="s" s="25">
        <v>101</v>
      </c>
      <c r="F2409" s="56">
        <v>228</v>
      </c>
      <c r="G2409" s="26">
        <v>253</v>
      </c>
      <c r="H2409" s="18">
        <f>SUM(G2409-F2409)</f>
        <v>25</v>
      </c>
      <c r="I2409" s="19">
        <f>H2409/F2409</f>
        <v>0.109649122807018</v>
      </c>
      <c r="J2409" s="19">
        <f>H2409/G2409</f>
        <v>0.0988142292490119</v>
      </c>
      <c r="K2409" t="s" s="21">
        <f>IF(J2409&lt;25%,"น้อยกว่า 25%",IF(J2409&gt;=25%,"มากกว่าหรือเท่ากับ 25%",IF(J2409&gt;=35%,"มากกว่าหรือเท่ากับ 35%")))</f>
        <v>18</v>
      </c>
    </row>
    <row r="2410" s="7" customFormat="1" ht="19.15" customHeight="1">
      <c r="A2410" t="s" s="25">
        <v>2363</v>
      </c>
      <c r="B2410" s="26">
        <v>5</v>
      </c>
      <c r="C2410" s="26">
        <v>28</v>
      </c>
      <c r="D2410" t="s" s="25">
        <v>2507</v>
      </c>
      <c r="E2410" t="s" s="25">
        <v>248</v>
      </c>
      <c r="F2410" s="56">
        <v>208</v>
      </c>
      <c r="G2410" s="26">
        <v>222</v>
      </c>
      <c r="H2410" s="18">
        <f>SUM(G2410-F2410)</f>
        <v>14</v>
      </c>
      <c r="I2410" s="19">
        <f>H2410/F2410</f>
        <v>0.0673076923076923</v>
      </c>
      <c r="J2410" s="19">
        <f>H2410/G2410</f>
        <v>0.0630630630630631</v>
      </c>
      <c r="K2410" t="s" s="21">
        <f>IF(J2410&lt;25%,"น้อยกว่า 25%",IF(J2410&gt;=25%,"มากกว่าหรือเท่ากับ 25%",IF(J2410&gt;=35%,"มากกว่าหรือเท่ากับ 35%")))</f>
        <v>18</v>
      </c>
    </row>
    <row r="2411" s="7" customFormat="1" ht="19.15" customHeight="1">
      <c r="A2411" t="s" s="25">
        <v>2363</v>
      </c>
      <c r="B2411" s="26">
        <v>5</v>
      </c>
      <c r="C2411" s="26">
        <v>30</v>
      </c>
      <c r="D2411" t="s" s="25">
        <v>2508</v>
      </c>
      <c r="E2411" t="s" s="25">
        <v>72</v>
      </c>
      <c r="F2411" s="56">
        <v>150</v>
      </c>
      <c r="G2411" s="26">
        <v>156</v>
      </c>
      <c r="H2411" s="18">
        <f>SUM(G2411-F2411)</f>
        <v>6</v>
      </c>
      <c r="I2411" s="19">
        <f>H2411/F2411</f>
        <v>0.04</v>
      </c>
      <c r="J2411" s="19">
        <f>H2411/G2411</f>
        <v>0.0384615384615385</v>
      </c>
      <c r="K2411" t="s" s="21">
        <f>IF(J2411&lt;25%,"น้อยกว่า 25%",IF(J2411&gt;=25%,"มากกว่าหรือเท่ากับ 25%",IF(J2411&gt;=35%,"มากกว่าหรือเท่ากับ 35%")))</f>
        <v>18</v>
      </c>
    </row>
    <row r="2412" s="7" customFormat="1" ht="19.15" customHeight="1">
      <c r="A2412" t="s" s="25">
        <v>2363</v>
      </c>
      <c r="B2412" s="26">
        <v>5</v>
      </c>
      <c r="C2412" s="26">
        <v>7</v>
      </c>
      <c r="D2412" t="s" s="25">
        <v>2509</v>
      </c>
      <c r="E2412" t="s" s="25">
        <v>48</v>
      </c>
      <c r="F2412" s="56">
        <v>133</v>
      </c>
      <c r="G2412" s="26">
        <v>154</v>
      </c>
      <c r="H2412" s="18">
        <f>SUM(G2412-F2412)</f>
        <v>21</v>
      </c>
      <c r="I2412" s="19">
        <f>H2412/F2412</f>
        <v>0.157894736842105</v>
      </c>
      <c r="J2412" s="19">
        <f>H2412/G2412</f>
        <v>0.136363636363636</v>
      </c>
      <c r="K2412" t="s" s="21">
        <f>IF(J2412&lt;25%,"น้อยกว่า 25%",IF(J2412&gt;=25%,"มากกว่าหรือเท่ากับ 25%",IF(J2412&gt;=35%,"มากกว่าหรือเท่ากับ 35%")))</f>
        <v>18</v>
      </c>
    </row>
    <row r="2413" s="7" customFormat="1" ht="19.15" customHeight="1">
      <c r="A2413" t="s" s="25">
        <v>2363</v>
      </c>
      <c r="B2413" s="26">
        <v>5</v>
      </c>
      <c r="C2413" s="26">
        <v>19</v>
      </c>
      <c r="D2413" t="s" s="25">
        <v>2510</v>
      </c>
      <c r="E2413" t="s" s="25">
        <v>44</v>
      </c>
      <c r="F2413" s="56">
        <v>134</v>
      </c>
      <c r="G2413" s="26">
        <v>146</v>
      </c>
      <c r="H2413" s="18">
        <f>SUM(G2413-F2413)</f>
        <v>12</v>
      </c>
      <c r="I2413" s="19">
        <f>H2413/F2413</f>
        <v>0.0895522388059701</v>
      </c>
      <c r="J2413" s="19">
        <f>H2413/G2413</f>
        <v>0.0821917808219178</v>
      </c>
      <c r="K2413" t="s" s="21">
        <f>IF(J2413&lt;25%,"น้อยกว่า 25%",IF(J2413&gt;=25%,"มากกว่าหรือเท่ากับ 25%",IF(J2413&gt;=35%,"มากกว่าหรือเท่ากับ 35%")))</f>
        <v>18</v>
      </c>
    </row>
    <row r="2414" s="7" customFormat="1" ht="19.15" customHeight="1">
      <c r="A2414" t="s" s="25">
        <v>2363</v>
      </c>
      <c r="B2414" s="26">
        <v>5</v>
      </c>
      <c r="C2414" s="26">
        <v>5</v>
      </c>
      <c r="D2414" t="s" s="25">
        <v>2511</v>
      </c>
      <c r="E2414" t="s" s="25">
        <v>1375</v>
      </c>
      <c r="F2414" s="56">
        <v>97</v>
      </c>
      <c r="G2414" s="26">
        <v>119</v>
      </c>
      <c r="H2414" s="18">
        <f>SUM(G2414-F2414)</f>
        <v>22</v>
      </c>
      <c r="I2414" s="19">
        <f>H2414/F2414</f>
        <v>0.22680412371134</v>
      </c>
      <c r="J2414" s="19">
        <f>H2414/G2414</f>
        <v>0.184873949579832</v>
      </c>
      <c r="K2414" t="s" s="21">
        <f>IF(J2414&lt;25%,"น้อยกว่า 25%",IF(J2414&gt;=25%,"มากกว่าหรือเท่ากับ 25%",IF(J2414&gt;=35%,"มากกว่าหรือเท่ากับ 35%")))</f>
        <v>18</v>
      </c>
    </row>
    <row r="2415" s="7" customFormat="1" ht="19.15" customHeight="1">
      <c r="A2415" t="s" s="25">
        <v>2363</v>
      </c>
      <c r="B2415" s="26">
        <v>5</v>
      </c>
      <c r="C2415" s="26">
        <v>20</v>
      </c>
      <c r="D2415" t="s" s="25">
        <v>2512</v>
      </c>
      <c r="E2415" t="s" s="25">
        <v>30</v>
      </c>
      <c r="F2415" s="56">
        <v>110</v>
      </c>
      <c r="G2415" s="26">
        <v>116</v>
      </c>
      <c r="H2415" s="18">
        <f>SUM(G2415-F2415)</f>
        <v>6</v>
      </c>
      <c r="I2415" s="19">
        <f>H2415/F2415</f>
        <v>0.0545454545454545</v>
      </c>
      <c r="J2415" s="19">
        <f>H2415/G2415</f>
        <v>0.0517241379310345</v>
      </c>
      <c r="K2415" t="s" s="21">
        <f>IF(J2415&lt;25%,"น้อยกว่า 25%",IF(J2415&gt;=25%,"มากกว่าหรือเท่ากับ 25%",IF(J2415&gt;=35%,"มากกว่าหรือเท่ากับ 35%")))</f>
        <v>18</v>
      </c>
    </row>
    <row r="2416" s="7" customFormat="1" ht="19.15" customHeight="1">
      <c r="A2416" t="s" s="25">
        <v>2363</v>
      </c>
      <c r="B2416" s="26">
        <v>5</v>
      </c>
      <c r="C2416" s="26">
        <v>9</v>
      </c>
      <c r="D2416" t="s" s="25">
        <v>2513</v>
      </c>
      <c r="E2416" t="s" s="25">
        <v>64</v>
      </c>
      <c r="F2416" s="56">
        <v>79</v>
      </c>
      <c r="G2416" s="26">
        <v>101</v>
      </c>
      <c r="H2416" s="18">
        <f>SUM(G2416-F2416)</f>
        <v>22</v>
      </c>
      <c r="I2416" s="19">
        <f>H2416/F2416</f>
        <v>0.278481012658228</v>
      </c>
      <c r="J2416" s="19">
        <f>H2416/G2416</f>
        <v>0.217821782178218</v>
      </c>
      <c r="K2416" t="s" s="21">
        <f>IF(J2416&lt;25%,"น้อยกว่า 25%",IF(J2416&gt;=25%,"มากกว่าหรือเท่ากับ 25%",IF(J2416&gt;=35%,"มากกว่าหรือเท่ากับ 35%")))</f>
        <v>18</v>
      </c>
    </row>
    <row r="2417" s="7" customFormat="1" ht="19.15" customHeight="1">
      <c r="A2417" t="s" s="25">
        <v>2363</v>
      </c>
      <c r="B2417" s="26">
        <v>5</v>
      </c>
      <c r="C2417" s="26">
        <v>31</v>
      </c>
      <c r="D2417" t="s" s="25">
        <v>2514</v>
      </c>
      <c r="E2417" t="s" s="25">
        <v>116</v>
      </c>
      <c r="F2417" s="56">
        <v>73</v>
      </c>
      <c r="G2417" s="26">
        <v>86</v>
      </c>
      <c r="H2417" s="18">
        <f>SUM(G2417-F2417)</f>
        <v>13</v>
      </c>
      <c r="I2417" s="19">
        <f>H2417/F2417</f>
        <v>0.178082191780822</v>
      </c>
      <c r="J2417" s="19">
        <f>H2417/G2417</f>
        <v>0.151162790697674</v>
      </c>
      <c r="K2417" t="s" s="21">
        <f>IF(J2417&lt;25%,"น้อยกว่า 25%",IF(J2417&gt;=25%,"มากกว่าหรือเท่ากับ 25%",IF(J2417&gt;=35%,"มากกว่าหรือเท่ากับ 35%")))</f>
        <v>18</v>
      </c>
    </row>
    <row r="2418" s="7" customFormat="1" ht="19.15" customHeight="1">
      <c r="A2418" t="s" s="25">
        <v>2363</v>
      </c>
      <c r="B2418" s="26">
        <v>5</v>
      </c>
      <c r="C2418" s="26">
        <v>40</v>
      </c>
      <c r="D2418" t="s" s="25">
        <v>2515</v>
      </c>
      <c r="E2418" t="s" s="25">
        <v>68</v>
      </c>
      <c r="F2418" s="56">
        <v>77</v>
      </c>
      <c r="G2418" s="26">
        <v>81</v>
      </c>
      <c r="H2418" s="18">
        <f>SUM(G2418-F2418)</f>
        <v>4</v>
      </c>
      <c r="I2418" s="19">
        <f>H2418/F2418</f>
        <v>0.0519480519480519</v>
      </c>
      <c r="J2418" s="19">
        <f>H2418/G2418</f>
        <v>0.0493827160493827</v>
      </c>
      <c r="K2418" t="s" s="21">
        <f>IF(J2418&lt;25%,"น้อยกว่า 25%",IF(J2418&gt;=25%,"มากกว่าหรือเท่ากับ 25%",IF(J2418&gt;=35%,"มากกว่าหรือเท่ากับ 35%")))</f>
        <v>18</v>
      </c>
    </row>
    <row r="2419" s="7" customFormat="1" ht="19.15" customHeight="1">
      <c r="A2419" t="s" s="25">
        <v>2363</v>
      </c>
      <c r="B2419" s="26">
        <v>5</v>
      </c>
      <c r="C2419" s="26">
        <v>22</v>
      </c>
      <c r="D2419" t="s" s="25">
        <v>2516</v>
      </c>
      <c r="E2419" t="s" s="25">
        <v>76</v>
      </c>
      <c r="F2419" s="56">
        <v>65</v>
      </c>
      <c r="G2419" s="26">
        <v>73</v>
      </c>
      <c r="H2419" s="18">
        <f>SUM(G2419-F2419)</f>
        <v>8</v>
      </c>
      <c r="I2419" s="19">
        <f>H2419/F2419</f>
        <v>0.123076923076923</v>
      </c>
      <c r="J2419" s="19">
        <f>H2419/G2419</f>
        <v>0.10958904109589</v>
      </c>
      <c r="K2419" t="s" s="21">
        <f>IF(J2419&lt;25%,"น้อยกว่า 25%",IF(J2419&gt;=25%,"มากกว่าหรือเท่ากับ 25%",IF(J2419&gt;=35%,"มากกว่าหรือเท่ากับ 35%")))</f>
        <v>18</v>
      </c>
    </row>
    <row r="2420" s="7" customFormat="1" ht="19.15" customHeight="1">
      <c r="A2420" t="s" s="25">
        <v>2363</v>
      </c>
      <c r="B2420" s="26">
        <v>5</v>
      </c>
      <c r="C2420" s="26">
        <v>35</v>
      </c>
      <c r="D2420" t="s" s="25">
        <v>2517</v>
      </c>
      <c r="E2420" t="s" s="25">
        <v>153</v>
      </c>
      <c r="F2420" s="56">
        <v>58</v>
      </c>
      <c r="G2420" s="26">
        <v>68</v>
      </c>
      <c r="H2420" s="18">
        <f>SUM(G2420-F2420)</f>
        <v>10</v>
      </c>
      <c r="I2420" s="19">
        <f>H2420/F2420</f>
        <v>0.172413793103448</v>
      </c>
      <c r="J2420" s="19">
        <f>H2420/G2420</f>
        <v>0.147058823529412</v>
      </c>
      <c r="K2420" t="s" s="21">
        <f>IF(J2420&lt;25%,"น้อยกว่า 25%",IF(J2420&gt;=25%,"มากกว่าหรือเท่ากับ 25%",IF(J2420&gt;=35%,"มากกว่าหรือเท่ากับ 35%")))</f>
        <v>18</v>
      </c>
    </row>
    <row r="2421" s="7" customFormat="1" ht="19.15" customHeight="1">
      <c r="A2421" t="s" s="25">
        <v>2363</v>
      </c>
      <c r="B2421" s="26">
        <v>5</v>
      </c>
      <c r="C2421" s="26">
        <v>32</v>
      </c>
      <c r="D2421" t="s" s="25">
        <v>2518</v>
      </c>
      <c r="E2421" t="s" s="25">
        <v>119</v>
      </c>
      <c r="F2421" s="56">
        <v>48</v>
      </c>
      <c r="G2421" s="26">
        <v>50</v>
      </c>
      <c r="H2421" s="18">
        <f>SUM(G2421-F2421)</f>
        <v>2</v>
      </c>
      <c r="I2421" s="19">
        <f>H2421/F2421</f>
        <v>0.0416666666666667</v>
      </c>
      <c r="J2421" s="19">
        <f>H2421/G2421</f>
        <v>0.04</v>
      </c>
      <c r="K2421" t="s" s="21">
        <f>IF(J2421&lt;25%,"น้อยกว่า 25%",IF(J2421&gt;=25%,"มากกว่าหรือเท่ากับ 25%",IF(J2421&gt;=35%,"มากกว่าหรือเท่ากับ 35%")))</f>
        <v>18</v>
      </c>
    </row>
    <row r="2422" s="7" customFormat="1" ht="19.15" customHeight="1">
      <c r="A2422" t="s" s="25">
        <v>2363</v>
      </c>
      <c r="B2422" s="26">
        <v>5</v>
      </c>
      <c r="C2422" s="26">
        <v>25</v>
      </c>
      <c r="D2422" t="s" s="25">
        <v>2519</v>
      </c>
      <c r="E2422" t="s" s="25">
        <v>40</v>
      </c>
      <c r="F2422" s="56">
        <v>32</v>
      </c>
      <c r="G2422" s="26">
        <v>39</v>
      </c>
      <c r="H2422" s="18">
        <f>SUM(G2422-F2422)</f>
        <v>7</v>
      </c>
      <c r="I2422" s="19">
        <f>H2422/F2422</f>
        <v>0.21875</v>
      </c>
      <c r="J2422" s="19">
        <f>H2422/G2422</f>
        <v>0.179487179487179</v>
      </c>
      <c r="K2422" t="s" s="21">
        <f>IF(J2422&lt;25%,"น้อยกว่า 25%",IF(J2422&gt;=25%,"มากกว่าหรือเท่ากับ 25%",IF(J2422&gt;=35%,"มากกว่าหรือเท่ากับ 35%")))</f>
        <v>18</v>
      </c>
    </row>
    <row r="2423" s="7" customFormat="1" ht="19.15" customHeight="1">
      <c r="A2423" t="s" s="25">
        <v>2363</v>
      </c>
      <c r="B2423" s="26">
        <v>5</v>
      </c>
      <c r="C2423" s="26">
        <v>34</v>
      </c>
      <c r="D2423" t="s" s="25">
        <v>2520</v>
      </c>
      <c r="E2423" t="s" s="25">
        <v>52</v>
      </c>
      <c r="F2423" s="56">
        <v>28</v>
      </c>
      <c r="G2423" s="26">
        <v>35</v>
      </c>
      <c r="H2423" s="18">
        <f>SUM(G2423-F2423)</f>
        <v>7</v>
      </c>
      <c r="I2423" s="19">
        <f>H2423/F2423</f>
        <v>0.25</v>
      </c>
      <c r="J2423" s="19">
        <f>H2423/G2423</f>
        <v>0.2</v>
      </c>
      <c r="K2423" t="s" s="21">
        <f>IF(J2423&lt;25%,"น้อยกว่า 25%",IF(J2423&gt;=25%,"มากกว่าหรือเท่ากับ 25%",IF(J2423&gt;=35%,"มากกว่าหรือเท่ากับ 35%")))</f>
        <v>18</v>
      </c>
    </row>
    <row r="2424" s="7" customFormat="1" ht="19.15" customHeight="1">
      <c r="A2424" t="s" s="25">
        <v>2363</v>
      </c>
      <c r="B2424" s="26">
        <v>5</v>
      </c>
      <c r="C2424" s="26">
        <v>39</v>
      </c>
      <c r="D2424" t="s" s="25">
        <v>2521</v>
      </c>
      <c r="E2424" t="s" s="25">
        <v>32</v>
      </c>
      <c r="F2424" s="56">
        <v>24</v>
      </c>
      <c r="G2424" s="26">
        <v>25</v>
      </c>
      <c r="H2424" s="18">
        <f>SUM(G2424-F2424)</f>
        <v>1</v>
      </c>
      <c r="I2424" s="19">
        <f>H2424/F2424</f>
        <v>0.0416666666666667</v>
      </c>
      <c r="J2424" s="19">
        <f>H2424/G2424</f>
        <v>0.04</v>
      </c>
      <c r="K2424" t="s" s="21">
        <f>IF(J2424&lt;25%,"น้อยกว่า 25%",IF(J2424&gt;=25%,"มากกว่าหรือเท่ากับ 25%",IF(J2424&gt;=35%,"มากกว่าหรือเท่ากับ 35%")))</f>
        <v>18</v>
      </c>
    </row>
    <row r="2425" s="7" customFormat="1" ht="19.15" customHeight="1">
      <c r="A2425" t="s" s="25">
        <v>2363</v>
      </c>
      <c r="B2425" s="26">
        <v>5</v>
      </c>
      <c r="C2425" s="26">
        <v>29</v>
      </c>
      <c r="D2425" t="s" s="25">
        <v>2522</v>
      </c>
      <c r="E2425" t="s" s="25">
        <v>147</v>
      </c>
      <c r="F2425" s="56">
        <v>23</v>
      </c>
      <c r="G2425" s="26">
        <v>23</v>
      </c>
      <c r="H2425" s="18">
        <f>SUM(G2425-F2425)</f>
        <v>0</v>
      </c>
      <c r="I2425" s="19">
        <f>H2425/F2425</f>
        <v>0</v>
      </c>
      <c r="J2425" s="19">
        <f>H2425/G2425</f>
        <v>0</v>
      </c>
      <c r="K2425" t="s" s="21">
        <f>IF(J2425&lt;25%,"น้อยกว่า 25%",IF(J2425&gt;=25%,"มากกว่าหรือเท่ากับ 25%",IF(J2425&gt;=35%,"มากกว่าหรือเท่ากับ 35%")))</f>
        <v>18</v>
      </c>
    </row>
    <row r="2426" s="7" customFormat="1" ht="19.15" customHeight="1">
      <c r="A2426" t="s" s="25">
        <v>2363</v>
      </c>
      <c r="B2426" s="26">
        <v>5</v>
      </c>
      <c r="C2426" s="26">
        <v>10</v>
      </c>
      <c r="D2426" t="s" s="25">
        <v>2523</v>
      </c>
      <c r="E2426" t="s" s="25">
        <v>84</v>
      </c>
      <c r="F2426" s="34">
        <v>0</v>
      </c>
      <c r="G2426" s="26">
        <v>0</v>
      </c>
      <c r="H2426" s="18">
        <f>SUM(G2426-F2426)</f>
        <v>0</v>
      </c>
      <c r="I2426" s="19">
        <f>H2426/F2426</f>
      </c>
      <c r="J2426" s="19">
        <f>H2426/G2426</f>
      </c>
      <c r="K2426" s="24">
        <f>IF(J2426&lt;25%,"น้อยกว่า 25%",IF(J2426&gt;=25%,"มากกว่าหรือเท่ากับ 25%",IF(J2426&gt;=35%,"มากกว่าหรือเท่ากับ 35%")))</f>
      </c>
    </row>
    <row r="2427" s="7" customFormat="1" ht="19.15" customHeight="1">
      <c r="A2427" t="s" s="25">
        <v>2363</v>
      </c>
      <c r="B2427" s="26">
        <v>5</v>
      </c>
      <c r="C2427" s="26">
        <v>27</v>
      </c>
      <c r="D2427" t="s" s="25">
        <v>2524</v>
      </c>
      <c r="E2427" t="s" s="25">
        <v>237</v>
      </c>
      <c r="F2427" s="34">
        <v>0</v>
      </c>
      <c r="G2427" s="26">
        <v>0</v>
      </c>
      <c r="H2427" s="18">
        <f>SUM(G2427-F2427)</f>
        <v>0</v>
      </c>
      <c r="I2427" s="19">
        <f>H2427/F2427</f>
      </c>
      <c r="J2427" s="19">
        <f>H2427/G2427</f>
      </c>
      <c r="K2427" s="24">
        <f>IF(J2427&lt;25%,"น้อยกว่า 25%",IF(J2427&gt;=25%,"มากกว่าหรือเท่ากับ 25%",IF(J2427&gt;=35%,"มากกว่าหรือเท่ากับ 35%")))</f>
      </c>
    </row>
    <row r="2428" s="7" customFormat="1" ht="19.15" customHeight="1">
      <c r="A2428" t="s" s="25">
        <v>2363</v>
      </c>
      <c r="B2428" s="26">
        <v>5</v>
      </c>
      <c r="C2428" s="26">
        <v>33</v>
      </c>
      <c r="D2428" t="s" s="25">
        <v>2525</v>
      </c>
      <c r="E2428" t="s" s="25">
        <v>78</v>
      </c>
      <c r="F2428" s="34">
        <v>0</v>
      </c>
      <c r="G2428" s="26">
        <v>0</v>
      </c>
      <c r="H2428" s="18">
        <f>SUM(G2428-F2428)</f>
        <v>0</v>
      </c>
      <c r="I2428" s="19">
        <f>H2428/F2428</f>
      </c>
      <c r="J2428" s="19">
        <f>H2428/G2428</f>
      </c>
      <c r="K2428" s="24">
        <f>IF(J2428&lt;25%,"น้อยกว่า 25%",IF(J2428&gt;=25%,"มากกว่าหรือเท่ากับ 25%",IF(J2428&gt;=35%,"มากกว่าหรือเท่ากับ 35%")))</f>
      </c>
    </row>
    <row r="2429" s="7" customFormat="1" ht="19.15" customHeight="1">
      <c r="A2429" t="s" s="16">
        <v>2363</v>
      </c>
      <c r="B2429" s="17">
        <v>6</v>
      </c>
      <c r="C2429" s="17">
        <v>15</v>
      </c>
      <c r="D2429" t="s" s="16">
        <v>2526</v>
      </c>
      <c r="E2429" t="s" s="16">
        <v>84</v>
      </c>
      <c r="F2429" s="55">
        <v>30317</v>
      </c>
      <c r="G2429" s="17">
        <v>36009</v>
      </c>
      <c r="H2429" s="18">
        <f>SUM(G2429-F2429)</f>
        <v>5692</v>
      </c>
      <c r="I2429" s="19">
        <f>H2429/F2429</f>
        <v>0.1877494475047</v>
      </c>
      <c r="J2429" s="19">
        <f>H2429/G2429</f>
        <v>0.158071593212808</v>
      </c>
      <c r="K2429" t="s" s="21">
        <f>IF(J2429&lt;25%,"น้อยกว่า 25%",IF(J2429&gt;=25%,"มากกว่าหรือเท่ากับ 25%",IF(J2429&gt;=35%,"มากกว่าหรือเท่ากับ 35%")))</f>
        <v>18</v>
      </c>
    </row>
    <row r="2430" s="7" customFormat="1" ht="19.15" customHeight="1">
      <c r="A2430" t="s" s="16">
        <v>2363</v>
      </c>
      <c r="B2430" s="17">
        <v>6</v>
      </c>
      <c r="C2430" s="17">
        <v>2</v>
      </c>
      <c r="D2430" t="s" s="16">
        <v>2527</v>
      </c>
      <c r="E2430" t="s" s="16">
        <v>26</v>
      </c>
      <c r="F2430" s="55">
        <v>20593</v>
      </c>
      <c r="G2430" s="17">
        <v>23290</v>
      </c>
      <c r="H2430" s="18">
        <f>SUM(G2430-F2430)</f>
        <v>2697</v>
      </c>
      <c r="I2430" s="19">
        <f>H2430/F2430</f>
        <v>0.130966833389987</v>
      </c>
      <c r="J2430" s="19">
        <f>H2430/G2430</f>
        <v>0.11580077286389</v>
      </c>
      <c r="K2430" t="s" s="21">
        <f>IF(J2430&lt;25%,"น้อยกว่า 25%",IF(J2430&gt;=25%,"มากกว่าหรือเท่ากับ 25%",IF(J2430&gt;=35%,"มากกว่าหรือเท่ากับ 35%")))</f>
        <v>18</v>
      </c>
    </row>
    <row r="2431" s="7" customFormat="1" ht="19.15" customHeight="1">
      <c r="A2431" t="s" s="16">
        <v>2363</v>
      </c>
      <c r="B2431" s="17">
        <v>6</v>
      </c>
      <c r="C2431" s="17">
        <v>11</v>
      </c>
      <c r="D2431" t="s" s="16">
        <v>2528</v>
      </c>
      <c r="E2431" t="s" s="16">
        <v>20</v>
      </c>
      <c r="F2431" s="55">
        <v>16285</v>
      </c>
      <c r="G2431" s="17">
        <v>18527</v>
      </c>
      <c r="H2431" s="18">
        <f>SUM(G2431-F2431)</f>
        <v>2242</v>
      </c>
      <c r="I2431" s="19">
        <f>H2431/F2431</f>
        <v>0.137672704943199</v>
      </c>
      <c r="J2431" s="19">
        <f>H2431/G2431</f>
        <v>0.121012576240082</v>
      </c>
      <c r="K2431" t="s" s="21">
        <f>IF(J2431&lt;25%,"น้อยกว่า 25%",IF(J2431&gt;=25%,"มากกว่าหรือเท่ากับ 25%",IF(J2431&gt;=35%,"มากกว่าหรือเท่ากับ 35%")))</f>
        <v>18</v>
      </c>
    </row>
    <row r="2432" s="7" customFormat="1" ht="19.15" customHeight="1">
      <c r="A2432" t="s" s="16">
        <v>2363</v>
      </c>
      <c r="B2432" s="17">
        <v>6</v>
      </c>
      <c r="C2432" s="17">
        <v>19</v>
      </c>
      <c r="D2432" t="s" s="16">
        <v>2529</v>
      </c>
      <c r="E2432" t="s" s="16">
        <v>22</v>
      </c>
      <c r="F2432" s="55">
        <v>10905</v>
      </c>
      <c r="G2432" s="17">
        <v>12557</v>
      </c>
      <c r="H2432" s="18">
        <f>SUM(G2432-F2432)</f>
        <v>1652</v>
      </c>
      <c r="I2432" s="19">
        <f>H2432/F2432</f>
        <v>0.151490142136635</v>
      </c>
      <c r="J2432" s="19">
        <f>H2432/G2432</f>
        <v>0.131560086007804</v>
      </c>
      <c r="K2432" t="s" s="21">
        <f>IF(J2432&lt;25%,"น้อยกว่า 25%",IF(J2432&gt;=25%,"มากกว่าหรือเท่ากับ 25%",IF(J2432&gt;=35%,"มากกว่าหรือเท่ากับ 35%")))</f>
        <v>18</v>
      </c>
    </row>
    <row r="2433" s="7" customFormat="1" ht="19.15" customHeight="1">
      <c r="A2433" t="s" s="16">
        <v>2363</v>
      </c>
      <c r="B2433" s="17">
        <v>6</v>
      </c>
      <c r="C2433" s="17">
        <v>14</v>
      </c>
      <c r="D2433" t="s" s="16">
        <v>2530</v>
      </c>
      <c r="E2433" t="s" s="16">
        <v>28</v>
      </c>
      <c r="F2433" s="55">
        <v>1015</v>
      </c>
      <c r="G2433" s="17">
        <v>1195</v>
      </c>
      <c r="H2433" s="18">
        <f>SUM(G2433-F2433)</f>
        <v>180</v>
      </c>
      <c r="I2433" s="19">
        <f>H2433/F2433</f>
        <v>0.177339901477833</v>
      </c>
      <c r="J2433" s="19">
        <f>H2433/G2433</f>
        <v>0.150627615062762</v>
      </c>
      <c r="K2433" t="s" s="21">
        <f>IF(J2433&lt;25%,"น้อยกว่า 25%",IF(J2433&gt;=25%,"มากกว่าหรือเท่ากับ 25%",IF(J2433&gt;=35%,"มากกว่าหรือเท่ากับ 35%")))</f>
        <v>18</v>
      </c>
    </row>
    <row r="2434" s="7" customFormat="1" ht="19.15" customHeight="1">
      <c r="A2434" t="s" s="16">
        <v>2363</v>
      </c>
      <c r="B2434" s="17">
        <v>6</v>
      </c>
      <c r="C2434" s="17">
        <v>10</v>
      </c>
      <c r="D2434" t="s" s="16">
        <v>2531</v>
      </c>
      <c r="E2434" t="s" s="16">
        <v>17</v>
      </c>
      <c r="F2434" s="55">
        <v>994</v>
      </c>
      <c r="G2434" s="17">
        <v>1184</v>
      </c>
      <c r="H2434" s="18">
        <f>SUM(G2434-F2434)</f>
        <v>190</v>
      </c>
      <c r="I2434" s="19">
        <f>H2434/F2434</f>
        <v>0.191146881287726</v>
      </c>
      <c r="J2434" s="19">
        <f>H2434/G2434</f>
        <v>0.160472972972973</v>
      </c>
      <c r="K2434" t="s" s="21">
        <f>IF(J2434&lt;25%,"น้อยกว่า 25%",IF(J2434&gt;=25%,"มากกว่าหรือเท่ากับ 25%",IF(J2434&gt;=35%,"มากกว่าหรือเท่ากับ 35%")))</f>
        <v>18</v>
      </c>
    </row>
    <row r="2435" s="7" customFormat="1" ht="19.15" customHeight="1">
      <c r="A2435" t="s" s="16">
        <v>2363</v>
      </c>
      <c r="B2435" s="17">
        <v>6</v>
      </c>
      <c r="C2435" s="17">
        <v>1</v>
      </c>
      <c r="D2435" t="s" s="16">
        <v>2532</v>
      </c>
      <c r="E2435" t="s" s="16">
        <v>42</v>
      </c>
      <c r="F2435" s="55">
        <v>944</v>
      </c>
      <c r="G2435" s="17">
        <v>1090</v>
      </c>
      <c r="H2435" s="18">
        <f>SUM(G2435-F2435)</f>
        <v>146</v>
      </c>
      <c r="I2435" s="19">
        <f>H2435/F2435</f>
        <v>0.154661016949153</v>
      </c>
      <c r="J2435" s="19">
        <f>H2435/G2435</f>
        <v>0.13394495412844</v>
      </c>
      <c r="K2435" t="s" s="21">
        <f>IF(J2435&lt;25%,"น้อยกว่า 25%",IF(J2435&gt;=25%,"มากกว่าหรือเท่ากับ 25%",IF(J2435&gt;=35%,"มากกว่าหรือเท่ากับ 35%")))</f>
        <v>18</v>
      </c>
    </row>
    <row r="2436" s="7" customFormat="1" ht="19.15" customHeight="1">
      <c r="A2436" t="s" s="16">
        <v>2363</v>
      </c>
      <c r="B2436" s="17">
        <v>6</v>
      </c>
      <c r="C2436" s="17">
        <v>16</v>
      </c>
      <c r="D2436" t="s" s="16">
        <v>2533</v>
      </c>
      <c r="E2436" t="s" s="16">
        <v>24</v>
      </c>
      <c r="F2436" s="55">
        <v>616</v>
      </c>
      <c r="G2436" s="17">
        <v>689</v>
      </c>
      <c r="H2436" s="18">
        <f>SUM(G2436-F2436)</f>
        <v>73</v>
      </c>
      <c r="I2436" s="19">
        <f>H2436/F2436</f>
        <v>0.118506493506494</v>
      </c>
      <c r="J2436" s="19">
        <f>H2436/G2436</f>
        <v>0.105950653120464</v>
      </c>
      <c r="K2436" t="s" s="21">
        <f>IF(J2436&lt;25%,"น้อยกว่า 25%",IF(J2436&gt;=25%,"มากกว่าหรือเท่ากับ 25%",IF(J2436&gt;=35%,"มากกว่าหรือเท่ากับ 35%")))</f>
        <v>18</v>
      </c>
    </row>
    <row r="2437" s="7" customFormat="1" ht="19.15" customHeight="1">
      <c r="A2437" t="s" s="16">
        <v>2363</v>
      </c>
      <c r="B2437" s="17">
        <v>6</v>
      </c>
      <c r="C2437" s="17">
        <v>35</v>
      </c>
      <c r="D2437" t="s" s="16">
        <v>2534</v>
      </c>
      <c r="E2437" t="s" s="16">
        <v>1427</v>
      </c>
      <c r="F2437" s="55">
        <v>499</v>
      </c>
      <c r="G2437" s="17">
        <v>614</v>
      </c>
      <c r="H2437" s="18">
        <f>SUM(G2437-F2437)</f>
        <v>115</v>
      </c>
      <c r="I2437" s="19">
        <f>H2437/F2437</f>
        <v>0.230460921843687</v>
      </c>
      <c r="J2437" s="19">
        <f>H2437/G2437</f>
        <v>0.187296416938111</v>
      </c>
      <c r="K2437" t="s" s="21">
        <f>IF(J2437&lt;25%,"น้อยกว่า 25%",IF(J2437&gt;=25%,"มากกว่าหรือเท่ากับ 25%",IF(J2437&gt;=35%,"มากกว่าหรือเท่ากับ 35%")))</f>
        <v>18</v>
      </c>
    </row>
    <row r="2438" s="7" customFormat="1" ht="19.15" customHeight="1">
      <c r="A2438" t="s" s="16">
        <v>2363</v>
      </c>
      <c r="B2438" s="17">
        <v>6</v>
      </c>
      <c r="C2438" s="17">
        <v>22</v>
      </c>
      <c r="D2438" t="s" s="16">
        <v>2535</v>
      </c>
      <c r="E2438" t="s" s="16">
        <v>76</v>
      </c>
      <c r="F2438" s="55">
        <v>481</v>
      </c>
      <c r="G2438" s="17">
        <v>548</v>
      </c>
      <c r="H2438" s="18">
        <f>SUM(G2438-F2438)</f>
        <v>67</v>
      </c>
      <c r="I2438" s="19">
        <f>H2438/F2438</f>
        <v>0.139293139293139</v>
      </c>
      <c r="J2438" s="19">
        <f>H2438/G2438</f>
        <v>0.122262773722628</v>
      </c>
      <c r="K2438" t="s" s="21">
        <f>IF(J2438&lt;25%,"น้อยกว่า 25%",IF(J2438&gt;=25%,"มากกว่าหรือเท่ากับ 25%",IF(J2438&gt;=35%,"มากกว่าหรือเท่ากับ 35%")))</f>
        <v>18</v>
      </c>
    </row>
    <row r="2439" s="7" customFormat="1" ht="19.15" customHeight="1">
      <c r="A2439" t="s" s="16">
        <v>2363</v>
      </c>
      <c r="B2439" s="17">
        <v>6</v>
      </c>
      <c r="C2439" s="17">
        <v>31</v>
      </c>
      <c r="D2439" t="s" s="16">
        <v>2536</v>
      </c>
      <c r="E2439" t="s" s="16">
        <v>40</v>
      </c>
      <c r="F2439" s="55">
        <v>398</v>
      </c>
      <c r="G2439" s="17">
        <v>455</v>
      </c>
      <c r="H2439" s="18">
        <f>SUM(G2439-F2439)</f>
        <v>57</v>
      </c>
      <c r="I2439" s="19">
        <f>H2439/F2439</f>
        <v>0.14321608040201</v>
      </c>
      <c r="J2439" s="19">
        <f>H2439/G2439</f>
        <v>0.125274725274725</v>
      </c>
      <c r="K2439" t="s" s="21">
        <f>IF(J2439&lt;25%,"น้อยกว่า 25%",IF(J2439&gt;=25%,"มากกว่าหรือเท่ากับ 25%",IF(J2439&gt;=35%,"มากกว่าหรือเท่ากับ 35%")))</f>
        <v>18</v>
      </c>
    </row>
    <row r="2440" s="7" customFormat="1" ht="19.15" customHeight="1">
      <c r="A2440" t="s" s="16">
        <v>2363</v>
      </c>
      <c r="B2440" s="17">
        <v>6</v>
      </c>
      <c r="C2440" s="17">
        <v>27</v>
      </c>
      <c r="D2440" t="s" s="16">
        <v>2537</v>
      </c>
      <c r="E2440" t="s" s="16">
        <v>34</v>
      </c>
      <c r="F2440" s="55">
        <v>359</v>
      </c>
      <c r="G2440" s="17">
        <v>411</v>
      </c>
      <c r="H2440" s="18">
        <f>SUM(G2440-F2440)</f>
        <v>52</v>
      </c>
      <c r="I2440" s="19">
        <f>H2440/F2440</f>
        <v>0.144846796657382</v>
      </c>
      <c r="J2440" s="19">
        <f>H2440/G2440</f>
        <v>0.126520681265207</v>
      </c>
      <c r="K2440" t="s" s="21">
        <f>IF(J2440&lt;25%,"น้อยกว่า 25%",IF(J2440&gt;=25%,"มากกว่าหรือเท่ากับ 25%",IF(J2440&gt;=35%,"มากกว่าหรือเท่ากับ 35%")))</f>
        <v>18</v>
      </c>
    </row>
    <row r="2441" s="7" customFormat="1" ht="19.15" customHeight="1">
      <c r="A2441" t="s" s="16">
        <v>2363</v>
      </c>
      <c r="B2441" s="17">
        <v>6</v>
      </c>
      <c r="C2441" s="17">
        <v>12</v>
      </c>
      <c r="D2441" t="s" s="16">
        <v>2538</v>
      </c>
      <c r="E2441" t="s" s="16">
        <v>44</v>
      </c>
      <c r="F2441" s="55">
        <v>227</v>
      </c>
      <c r="G2441" s="17">
        <v>290</v>
      </c>
      <c r="H2441" s="18">
        <f>SUM(G2441-F2441)</f>
        <v>63</v>
      </c>
      <c r="I2441" s="19">
        <f>H2441/F2441</f>
        <v>0.277533039647577</v>
      </c>
      <c r="J2441" s="19">
        <f>H2441/G2441</f>
        <v>0.217241379310345</v>
      </c>
      <c r="K2441" t="s" s="21">
        <f>IF(J2441&lt;25%,"น้อยกว่า 25%",IF(J2441&gt;=25%,"มากกว่าหรือเท่ากับ 25%",IF(J2441&gt;=35%,"มากกว่าหรือเท่ากับ 35%")))</f>
        <v>18</v>
      </c>
    </row>
    <row r="2442" s="7" customFormat="1" ht="19.15" customHeight="1">
      <c r="A2442" t="s" s="16">
        <v>2363</v>
      </c>
      <c r="B2442" s="17">
        <v>6</v>
      </c>
      <c r="C2442" s="17">
        <v>21</v>
      </c>
      <c r="D2442" t="s" s="16">
        <v>2539</v>
      </c>
      <c r="E2442" t="s" s="16">
        <v>30</v>
      </c>
      <c r="F2442" s="55">
        <v>213</v>
      </c>
      <c r="G2442" s="17">
        <v>239</v>
      </c>
      <c r="H2442" s="18">
        <f>SUM(G2442-F2442)</f>
        <v>26</v>
      </c>
      <c r="I2442" s="19">
        <f>H2442/F2442</f>
        <v>0.122065727699531</v>
      </c>
      <c r="J2442" s="19">
        <f>H2442/G2442</f>
        <v>0.108786610878661</v>
      </c>
      <c r="K2442" t="s" s="21">
        <f>IF(J2442&lt;25%,"น้อยกว่า 25%",IF(J2442&gt;=25%,"มากกว่าหรือเท่ากับ 25%",IF(J2442&gt;=35%,"มากกว่าหรือเท่ากับ 35%")))</f>
        <v>18</v>
      </c>
    </row>
    <row r="2443" s="7" customFormat="1" ht="19.15" customHeight="1">
      <c r="A2443" t="s" s="16">
        <v>2363</v>
      </c>
      <c r="B2443" s="17">
        <v>6</v>
      </c>
      <c r="C2443" s="17">
        <v>5</v>
      </c>
      <c r="D2443" t="s" s="16">
        <v>2540</v>
      </c>
      <c r="E2443" t="s" s="16">
        <v>110</v>
      </c>
      <c r="F2443" s="55">
        <v>184</v>
      </c>
      <c r="G2443" s="17">
        <v>220</v>
      </c>
      <c r="H2443" s="18">
        <f>SUM(G2443-F2443)</f>
        <v>36</v>
      </c>
      <c r="I2443" s="19">
        <f>H2443/F2443</f>
        <v>0.195652173913043</v>
      </c>
      <c r="J2443" s="19">
        <f>H2443/G2443</f>
        <v>0.163636363636364</v>
      </c>
      <c r="K2443" t="s" s="21">
        <f>IF(J2443&lt;25%,"น้อยกว่า 25%",IF(J2443&gt;=25%,"มากกว่าหรือเท่ากับ 25%",IF(J2443&gt;=35%,"มากกว่าหรือเท่ากับ 35%")))</f>
        <v>18</v>
      </c>
    </row>
    <row r="2444" s="7" customFormat="1" ht="19.15" customHeight="1">
      <c r="A2444" t="s" s="16">
        <v>2363</v>
      </c>
      <c r="B2444" s="17">
        <v>6</v>
      </c>
      <c r="C2444" s="17">
        <v>24</v>
      </c>
      <c r="D2444" t="s" s="16">
        <v>2541</v>
      </c>
      <c r="E2444" t="s" s="16">
        <v>38</v>
      </c>
      <c r="F2444" s="55">
        <v>198</v>
      </c>
      <c r="G2444" s="17">
        <v>212</v>
      </c>
      <c r="H2444" s="18">
        <f>SUM(G2444-F2444)</f>
        <v>14</v>
      </c>
      <c r="I2444" s="19">
        <f>H2444/F2444</f>
        <v>0.0707070707070707</v>
      </c>
      <c r="J2444" s="19">
        <f>H2444/G2444</f>
        <v>0.0660377358490566</v>
      </c>
      <c r="K2444" t="s" s="21">
        <f>IF(J2444&lt;25%,"น้อยกว่า 25%",IF(J2444&gt;=25%,"มากกว่าหรือเท่ากับ 25%",IF(J2444&gt;=35%,"มากกว่าหรือเท่ากับ 35%")))</f>
        <v>18</v>
      </c>
    </row>
    <row r="2445" s="7" customFormat="1" ht="19.15" customHeight="1">
      <c r="A2445" t="s" s="16">
        <v>2363</v>
      </c>
      <c r="B2445" s="17">
        <v>6</v>
      </c>
      <c r="C2445" s="17">
        <v>26</v>
      </c>
      <c r="D2445" t="s" s="16">
        <v>2542</v>
      </c>
      <c r="E2445" t="s" s="16">
        <v>1284</v>
      </c>
      <c r="F2445" s="55">
        <v>188</v>
      </c>
      <c r="G2445" s="17">
        <v>209</v>
      </c>
      <c r="H2445" s="18">
        <f>SUM(G2445-F2445)</f>
        <v>21</v>
      </c>
      <c r="I2445" s="19">
        <f>H2445/F2445</f>
        <v>0.111702127659574</v>
      </c>
      <c r="J2445" s="19">
        <f>H2445/G2445</f>
        <v>0.100478468899522</v>
      </c>
      <c r="K2445" t="s" s="21">
        <f>IF(J2445&lt;25%,"น้อยกว่า 25%",IF(J2445&gt;=25%,"มากกว่าหรือเท่ากับ 25%",IF(J2445&gt;=35%,"มากกว่าหรือเท่ากับ 35%")))</f>
        <v>18</v>
      </c>
    </row>
    <row r="2446" s="7" customFormat="1" ht="19.15" customHeight="1">
      <c r="A2446" t="s" s="16">
        <v>2363</v>
      </c>
      <c r="B2446" s="17">
        <v>6</v>
      </c>
      <c r="C2446" s="17">
        <v>8</v>
      </c>
      <c r="D2446" t="s" s="16">
        <v>2543</v>
      </c>
      <c r="E2446" t="s" s="16">
        <v>60</v>
      </c>
      <c r="F2446" s="55">
        <v>182</v>
      </c>
      <c r="G2446" s="17">
        <v>198</v>
      </c>
      <c r="H2446" s="18">
        <f>SUM(G2446-F2446)</f>
        <v>16</v>
      </c>
      <c r="I2446" s="19">
        <f>H2446/F2446</f>
        <v>0.08791208791208791</v>
      </c>
      <c r="J2446" s="19">
        <f>H2446/G2446</f>
        <v>0.0808080808080808</v>
      </c>
      <c r="K2446" t="s" s="21">
        <f>IF(J2446&lt;25%,"น้อยกว่า 25%",IF(J2446&gt;=25%,"มากกว่าหรือเท่ากับ 25%",IF(J2446&gt;=35%,"มากกว่าหรือเท่ากับ 35%")))</f>
        <v>18</v>
      </c>
    </row>
    <row r="2447" s="7" customFormat="1" ht="19.15" customHeight="1">
      <c r="A2447" t="s" s="16">
        <v>2363</v>
      </c>
      <c r="B2447" s="17">
        <v>6</v>
      </c>
      <c r="C2447" s="17">
        <v>13</v>
      </c>
      <c r="D2447" t="s" s="16">
        <v>2544</v>
      </c>
      <c r="E2447" t="s" s="16">
        <v>101</v>
      </c>
      <c r="F2447" s="55">
        <v>176</v>
      </c>
      <c r="G2447" s="17">
        <v>198</v>
      </c>
      <c r="H2447" s="18">
        <f>SUM(G2447-F2447)</f>
        <v>22</v>
      </c>
      <c r="I2447" s="19">
        <f>H2447/F2447</f>
        <v>0.125</v>
      </c>
      <c r="J2447" s="19">
        <f>H2447/G2447</f>
        <v>0.111111111111111</v>
      </c>
      <c r="K2447" t="s" s="21">
        <f>IF(J2447&lt;25%,"น้อยกว่า 25%",IF(J2447&gt;=25%,"มากกว่าหรือเท่ากับ 25%",IF(J2447&gt;=35%,"มากกว่าหรือเท่ากับ 35%")))</f>
        <v>18</v>
      </c>
    </row>
    <row r="2448" s="7" customFormat="1" ht="19.15" customHeight="1">
      <c r="A2448" t="s" s="16">
        <v>2363</v>
      </c>
      <c r="B2448" s="17">
        <v>6</v>
      </c>
      <c r="C2448" s="17">
        <v>17</v>
      </c>
      <c r="D2448" t="s" s="16">
        <v>2545</v>
      </c>
      <c r="E2448" t="s" s="16">
        <v>2381</v>
      </c>
      <c r="F2448" s="55">
        <v>149</v>
      </c>
      <c r="G2448" s="17">
        <v>175</v>
      </c>
      <c r="H2448" s="18">
        <f>SUM(G2448-F2448)</f>
        <v>26</v>
      </c>
      <c r="I2448" s="19">
        <f>H2448/F2448</f>
        <v>0.174496644295302</v>
      </c>
      <c r="J2448" s="19">
        <f>H2448/G2448</f>
        <v>0.148571428571429</v>
      </c>
      <c r="K2448" t="s" s="21">
        <f>IF(J2448&lt;25%,"น้อยกว่า 25%",IF(J2448&gt;=25%,"มากกว่าหรือเท่ากับ 25%",IF(J2448&gt;=35%,"มากกว่าหรือเท่ากับ 35%")))</f>
        <v>18</v>
      </c>
    </row>
    <row r="2449" s="7" customFormat="1" ht="19.15" customHeight="1">
      <c r="A2449" t="s" s="16">
        <v>2363</v>
      </c>
      <c r="B2449" s="17">
        <v>6</v>
      </c>
      <c r="C2449" s="17">
        <v>3</v>
      </c>
      <c r="D2449" t="s" s="16">
        <v>2546</v>
      </c>
      <c r="E2449" t="s" s="16">
        <v>66</v>
      </c>
      <c r="F2449" s="55">
        <v>150</v>
      </c>
      <c r="G2449" s="17">
        <v>170</v>
      </c>
      <c r="H2449" s="18">
        <f>SUM(G2449-F2449)</f>
        <v>20</v>
      </c>
      <c r="I2449" s="19">
        <f>H2449/F2449</f>
        <v>0.133333333333333</v>
      </c>
      <c r="J2449" s="19">
        <f>H2449/G2449</f>
        <v>0.117647058823529</v>
      </c>
      <c r="K2449" t="s" s="21">
        <f>IF(J2449&lt;25%,"น้อยกว่า 25%",IF(J2449&gt;=25%,"มากกว่าหรือเท่ากับ 25%",IF(J2449&gt;=35%,"มากกว่าหรือเท่ากับ 35%")))</f>
        <v>18</v>
      </c>
    </row>
    <row r="2450" s="7" customFormat="1" ht="19.15" customHeight="1">
      <c r="A2450" t="s" s="16">
        <v>2363</v>
      </c>
      <c r="B2450" s="17">
        <v>6</v>
      </c>
      <c r="C2450" s="17">
        <v>25</v>
      </c>
      <c r="D2450" t="s" s="16">
        <v>2547</v>
      </c>
      <c r="E2450" t="s" s="16">
        <v>281</v>
      </c>
      <c r="F2450" s="55">
        <v>105</v>
      </c>
      <c r="G2450" s="17">
        <v>123</v>
      </c>
      <c r="H2450" s="18">
        <f>SUM(G2450-F2450)</f>
        <v>18</v>
      </c>
      <c r="I2450" s="19">
        <f>H2450/F2450</f>
        <v>0.171428571428571</v>
      </c>
      <c r="J2450" s="19">
        <f>H2450/G2450</f>
        <v>0.146341463414634</v>
      </c>
      <c r="K2450" t="s" s="21">
        <f>IF(J2450&lt;25%,"น้อยกว่า 25%",IF(J2450&gt;=25%,"มากกว่าหรือเท่ากับ 25%",IF(J2450&gt;=35%,"มากกว่าหรือเท่ากับ 35%")))</f>
        <v>18</v>
      </c>
    </row>
    <row r="2451" s="7" customFormat="1" ht="19.15" customHeight="1">
      <c r="A2451" t="s" s="16">
        <v>2363</v>
      </c>
      <c r="B2451" s="17">
        <v>6</v>
      </c>
      <c r="C2451" s="17">
        <v>30</v>
      </c>
      <c r="D2451" t="s" s="16">
        <v>2548</v>
      </c>
      <c r="E2451" t="s" s="16">
        <v>72</v>
      </c>
      <c r="F2451" s="55">
        <v>113</v>
      </c>
      <c r="G2451" s="17">
        <v>116</v>
      </c>
      <c r="H2451" s="18">
        <f>SUM(G2451-F2451)</f>
        <v>3</v>
      </c>
      <c r="I2451" s="19">
        <f>H2451/F2451</f>
        <v>0.0265486725663717</v>
      </c>
      <c r="J2451" s="19">
        <f>H2451/G2451</f>
        <v>0.0258620689655172</v>
      </c>
      <c r="K2451" t="s" s="21">
        <f>IF(J2451&lt;25%,"น้อยกว่า 25%",IF(J2451&gt;=25%,"มากกว่าหรือเท่ากับ 25%",IF(J2451&gt;=35%,"มากกว่าหรือเท่ากับ 35%")))</f>
        <v>18</v>
      </c>
    </row>
    <row r="2452" s="7" customFormat="1" ht="19.15" customHeight="1">
      <c r="A2452" t="s" s="16">
        <v>2363</v>
      </c>
      <c r="B2452" s="17">
        <v>6</v>
      </c>
      <c r="C2452" s="17">
        <v>4</v>
      </c>
      <c r="D2452" t="s" s="16">
        <v>2549</v>
      </c>
      <c r="E2452" t="s" s="16">
        <v>36</v>
      </c>
      <c r="F2452" s="55">
        <v>97</v>
      </c>
      <c r="G2452" s="17">
        <v>108</v>
      </c>
      <c r="H2452" s="18">
        <f>SUM(G2452-F2452)</f>
        <v>11</v>
      </c>
      <c r="I2452" s="19">
        <f>H2452/F2452</f>
        <v>0.11340206185567</v>
      </c>
      <c r="J2452" s="19">
        <f>H2452/G2452</f>
        <v>0.101851851851852</v>
      </c>
      <c r="K2452" t="s" s="21">
        <f>IF(J2452&lt;25%,"น้อยกว่า 25%",IF(J2452&gt;=25%,"มากกว่าหรือเท่ากับ 25%",IF(J2452&gt;=35%,"มากกว่าหรือเท่ากับ 35%")))</f>
        <v>18</v>
      </c>
    </row>
    <row r="2453" s="7" customFormat="1" ht="19.15" customHeight="1">
      <c r="A2453" t="s" s="16">
        <v>2363</v>
      </c>
      <c r="B2453" s="17">
        <v>6</v>
      </c>
      <c r="C2453" s="17">
        <v>33</v>
      </c>
      <c r="D2453" t="s" s="16">
        <v>2550</v>
      </c>
      <c r="E2453" t="s" s="16">
        <v>153</v>
      </c>
      <c r="F2453" s="55">
        <v>87</v>
      </c>
      <c r="G2453" s="17">
        <v>97</v>
      </c>
      <c r="H2453" s="18">
        <f>SUM(G2453-F2453)</f>
        <v>10</v>
      </c>
      <c r="I2453" s="19">
        <f>H2453/F2453</f>
        <v>0.114942528735632</v>
      </c>
      <c r="J2453" s="19">
        <f>H2453/G2453</f>
        <v>0.103092783505155</v>
      </c>
      <c r="K2453" t="s" s="21">
        <f>IF(J2453&lt;25%,"น้อยกว่า 25%",IF(J2453&gt;=25%,"มากกว่าหรือเท่ากับ 25%",IF(J2453&gt;=35%,"มากกว่าหรือเท่ากับ 35%")))</f>
        <v>18</v>
      </c>
    </row>
    <row r="2454" s="7" customFormat="1" ht="19.15" customHeight="1">
      <c r="A2454" t="s" s="16">
        <v>2363</v>
      </c>
      <c r="B2454" s="17">
        <v>6</v>
      </c>
      <c r="C2454" s="17">
        <v>37</v>
      </c>
      <c r="D2454" t="s" s="16">
        <v>2551</v>
      </c>
      <c r="E2454" t="s" s="16">
        <v>68</v>
      </c>
      <c r="F2454" s="55">
        <v>71</v>
      </c>
      <c r="G2454" s="17">
        <v>79</v>
      </c>
      <c r="H2454" s="18">
        <f>SUM(G2454-F2454)</f>
        <v>8</v>
      </c>
      <c r="I2454" s="19">
        <f>H2454/F2454</f>
        <v>0.112676056338028</v>
      </c>
      <c r="J2454" s="19">
        <f>H2454/G2454</f>
        <v>0.10126582278481</v>
      </c>
      <c r="K2454" t="s" s="21">
        <f>IF(J2454&lt;25%,"น้อยกว่า 25%",IF(J2454&gt;=25%,"มากกว่าหรือเท่ากับ 25%",IF(J2454&gt;=35%,"มากกว่าหรือเท่ากับ 35%")))</f>
        <v>18</v>
      </c>
    </row>
    <row r="2455" s="7" customFormat="1" ht="19.15" customHeight="1">
      <c r="A2455" t="s" s="16">
        <v>2363</v>
      </c>
      <c r="B2455" s="17">
        <v>6</v>
      </c>
      <c r="C2455" s="17">
        <v>6</v>
      </c>
      <c r="D2455" t="s" s="16">
        <v>2552</v>
      </c>
      <c r="E2455" t="s" s="16">
        <v>375</v>
      </c>
      <c r="F2455" s="55">
        <v>67</v>
      </c>
      <c r="G2455" s="17">
        <v>73</v>
      </c>
      <c r="H2455" s="18">
        <f>SUM(G2455-F2455)</f>
        <v>6</v>
      </c>
      <c r="I2455" s="19">
        <f>H2455/F2455</f>
        <v>0.0895522388059701</v>
      </c>
      <c r="J2455" s="19">
        <f>H2455/G2455</f>
        <v>0.0821917808219178</v>
      </c>
      <c r="K2455" t="s" s="21">
        <f>IF(J2455&lt;25%,"น้อยกว่า 25%",IF(J2455&gt;=25%,"มากกว่าหรือเท่ากับ 25%",IF(J2455&gt;=35%,"มากกว่าหรือเท่ากับ 35%")))</f>
        <v>18</v>
      </c>
    </row>
    <row r="2456" s="7" customFormat="1" ht="19.15" customHeight="1">
      <c r="A2456" t="s" s="16">
        <v>2363</v>
      </c>
      <c r="B2456" s="17">
        <v>6</v>
      </c>
      <c r="C2456" s="17">
        <v>20</v>
      </c>
      <c r="D2456" t="s" s="16">
        <v>2553</v>
      </c>
      <c r="E2456" t="s" s="16">
        <v>52</v>
      </c>
      <c r="F2456" s="55">
        <v>56</v>
      </c>
      <c r="G2456" s="17">
        <v>68</v>
      </c>
      <c r="H2456" s="18">
        <f>SUM(G2456-F2456)</f>
        <v>12</v>
      </c>
      <c r="I2456" s="19">
        <f>H2456/F2456</f>
        <v>0.214285714285714</v>
      </c>
      <c r="J2456" s="19">
        <f>H2456/G2456</f>
        <v>0.176470588235294</v>
      </c>
      <c r="K2456" t="s" s="21">
        <f>IF(J2456&lt;25%,"น้อยกว่า 25%",IF(J2456&gt;=25%,"มากกว่าหรือเท่ากับ 25%",IF(J2456&gt;=35%,"มากกว่าหรือเท่ากับ 35%")))</f>
        <v>18</v>
      </c>
    </row>
    <row r="2457" s="7" customFormat="1" ht="19.15" customHeight="1">
      <c r="A2457" t="s" s="16">
        <v>2363</v>
      </c>
      <c r="B2457" s="17">
        <v>6</v>
      </c>
      <c r="C2457" s="17">
        <v>23</v>
      </c>
      <c r="D2457" t="s" s="16">
        <v>2554</v>
      </c>
      <c r="E2457" t="s" s="16">
        <v>74</v>
      </c>
      <c r="F2457" s="55">
        <v>54</v>
      </c>
      <c r="G2457" s="17">
        <v>59</v>
      </c>
      <c r="H2457" s="18">
        <f>SUM(G2457-F2457)</f>
        <v>5</v>
      </c>
      <c r="I2457" s="19">
        <f>H2457/F2457</f>
        <v>0.0925925925925926</v>
      </c>
      <c r="J2457" s="19">
        <f>H2457/G2457</f>
        <v>0.0847457627118644</v>
      </c>
      <c r="K2457" t="s" s="21">
        <f>IF(J2457&lt;25%,"น้อยกว่า 25%",IF(J2457&gt;=25%,"มากกว่าหรือเท่ากับ 25%",IF(J2457&gt;=35%,"มากกว่าหรือเท่ากับ 35%")))</f>
        <v>18</v>
      </c>
    </row>
    <row r="2458" s="7" customFormat="1" ht="19.15" customHeight="1">
      <c r="A2458" t="s" s="16">
        <v>2363</v>
      </c>
      <c r="B2458" s="17">
        <v>6</v>
      </c>
      <c r="C2458" s="17">
        <v>9</v>
      </c>
      <c r="D2458" t="s" s="16">
        <v>2555</v>
      </c>
      <c r="E2458" t="s" s="16">
        <v>1375</v>
      </c>
      <c r="F2458" s="55">
        <v>44</v>
      </c>
      <c r="G2458" s="17">
        <v>56</v>
      </c>
      <c r="H2458" s="18">
        <f>SUM(G2458-F2458)</f>
        <v>12</v>
      </c>
      <c r="I2458" s="19">
        <f>H2458/F2458</f>
        <v>0.272727272727273</v>
      </c>
      <c r="J2458" s="19">
        <f>H2458/G2458</f>
        <v>0.214285714285714</v>
      </c>
      <c r="K2458" t="s" s="21">
        <f>IF(J2458&lt;25%,"น้อยกว่า 25%",IF(J2458&gt;=25%,"มากกว่าหรือเท่ากับ 25%",IF(J2458&gt;=35%,"มากกว่าหรือเท่ากับ 35%")))</f>
        <v>18</v>
      </c>
    </row>
    <row r="2459" s="7" customFormat="1" ht="19.15" customHeight="1">
      <c r="A2459" t="s" s="16">
        <v>2363</v>
      </c>
      <c r="B2459" s="17">
        <v>6</v>
      </c>
      <c r="C2459" s="17">
        <v>36</v>
      </c>
      <c r="D2459" t="s" s="16">
        <v>2556</v>
      </c>
      <c r="E2459" t="s" s="16">
        <v>173</v>
      </c>
      <c r="F2459" s="55">
        <v>46</v>
      </c>
      <c r="G2459" s="17">
        <v>49</v>
      </c>
      <c r="H2459" s="18">
        <f>SUM(G2459-F2459)</f>
        <v>3</v>
      </c>
      <c r="I2459" s="19">
        <f>H2459/F2459</f>
        <v>0.0652173913043478</v>
      </c>
      <c r="J2459" s="19">
        <f>H2459/G2459</f>
        <v>0.0612244897959184</v>
      </c>
      <c r="K2459" t="s" s="21">
        <f>IF(J2459&lt;25%,"น้อยกว่า 25%",IF(J2459&gt;=25%,"มากกว่าหรือเท่ากับ 25%",IF(J2459&gt;=35%,"มากกว่าหรือเท่ากับ 35%")))</f>
        <v>18</v>
      </c>
    </row>
    <row r="2460" s="7" customFormat="1" ht="19.15" customHeight="1">
      <c r="A2460" t="s" s="16">
        <v>2363</v>
      </c>
      <c r="B2460" s="17">
        <v>6</v>
      </c>
      <c r="C2460" s="17">
        <v>29</v>
      </c>
      <c r="D2460" t="s" s="16">
        <v>2557</v>
      </c>
      <c r="E2460" t="s" s="16">
        <v>116</v>
      </c>
      <c r="F2460" s="55">
        <v>22</v>
      </c>
      <c r="G2460" s="17">
        <v>26</v>
      </c>
      <c r="H2460" s="18">
        <f>SUM(G2460-F2460)</f>
        <v>4</v>
      </c>
      <c r="I2460" s="19">
        <f>H2460/F2460</f>
        <v>0.181818181818182</v>
      </c>
      <c r="J2460" s="19">
        <f>H2460/G2460</f>
        <v>0.153846153846154</v>
      </c>
      <c r="K2460" t="s" s="21">
        <f>IF(J2460&lt;25%,"น้อยกว่า 25%",IF(J2460&gt;=25%,"มากกว่าหรือเท่ากับ 25%",IF(J2460&gt;=35%,"มากกว่าหรือเท่ากับ 35%")))</f>
        <v>18</v>
      </c>
    </row>
    <row r="2461" s="7" customFormat="1" ht="19.15" customHeight="1">
      <c r="A2461" t="s" s="16">
        <v>2363</v>
      </c>
      <c r="B2461" s="17">
        <v>6</v>
      </c>
      <c r="C2461" s="17">
        <v>7</v>
      </c>
      <c r="D2461" t="s" s="16">
        <v>2558</v>
      </c>
      <c r="E2461" t="s" s="16">
        <v>84</v>
      </c>
      <c r="F2461" s="37">
        <v>0</v>
      </c>
      <c r="G2461" s="17">
        <v>0</v>
      </c>
      <c r="H2461" s="18">
        <f>SUM(G2461-F2461)</f>
        <v>0</v>
      </c>
      <c r="I2461" s="19">
        <f>H2461/F2461</f>
      </c>
      <c r="J2461" s="19">
        <f>H2461/G2461</f>
      </c>
      <c r="K2461" s="24">
        <f>IF(J2461&lt;25%,"น้อยกว่า 25%",IF(J2461&gt;=25%,"มากกว่าหรือเท่ากับ 25%",IF(J2461&gt;=35%,"มากกว่าหรือเท่ากับ 35%")))</f>
      </c>
    </row>
    <row r="2462" s="7" customFormat="1" ht="19.15" customHeight="1">
      <c r="A2462" t="s" s="16">
        <v>2363</v>
      </c>
      <c r="B2462" s="17">
        <v>6</v>
      </c>
      <c r="C2462" s="17">
        <v>28</v>
      </c>
      <c r="D2462" t="s" s="16">
        <v>2559</v>
      </c>
      <c r="E2462" t="s" s="16">
        <v>237</v>
      </c>
      <c r="F2462" s="37">
        <v>0</v>
      </c>
      <c r="G2462" s="17">
        <v>0</v>
      </c>
      <c r="H2462" s="18">
        <f>SUM(G2462-F2462)</f>
        <v>0</v>
      </c>
      <c r="I2462" s="19">
        <f>H2462/F2462</f>
      </c>
      <c r="J2462" s="19">
        <f>H2462/G2462</f>
      </c>
      <c r="K2462" s="24">
        <f>IF(J2462&lt;25%,"น้อยกว่า 25%",IF(J2462&gt;=25%,"มากกว่าหรือเท่ากับ 25%",IF(J2462&gt;=35%,"มากกว่าหรือเท่ากับ 35%")))</f>
      </c>
    </row>
    <row r="2463" s="7" customFormat="1" ht="19.15" customHeight="1">
      <c r="A2463" t="s" s="16">
        <v>2363</v>
      </c>
      <c r="B2463" s="17">
        <v>6</v>
      </c>
      <c r="C2463" s="17">
        <v>32</v>
      </c>
      <c r="D2463" t="s" s="16">
        <v>2560</v>
      </c>
      <c r="E2463" t="s" s="16">
        <v>78</v>
      </c>
      <c r="F2463" s="37">
        <v>0</v>
      </c>
      <c r="G2463" s="17">
        <v>0</v>
      </c>
      <c r="H2463" s="18">
        <f>SUM(G2463-F2463)</f>
        <v>0</v>
      </c>
      <c r="I2463" s="19">
        <f>H2463/F2463</f>
      </c>
      <c r="J2463" s="19">
        <f>H2463/G2463</f>
      </c>
      <c r="K2463" s="24">
        <f>IF(J2463&lt;25%,"น้อยกว่า 25%",IF(J2463&gt;=25%,"มากกว่าหรือเท่ากับ 25%",IF(J2463&gt;=35%,"มากกว่าหรือเท่ากับ 35%")))</f>
      </c>
    </row>
    <row r="2464" s="7" customFormat="1" ht="19.15" customHeight="1">
      <c r="A2464" t="s" s="16">
        <v>2363</v>
      </c>
      <c r="B2464" s="17">
        <v>4</v>
      </c>
      <c r="C2464" s="17">
        <v>4</v>
      </c>
      <c r="D2464" t="s" s="16">
        <v>2561</v>
      </c>
      <c r="E2464" t="s" s="16">
        <v>26</v>
      </c>
      <c r="F2464" s="59">
        <v>647</v>
      </c>
      <c r="G2464" s="30">
        <v>894</v>
      </c>
      <c r="H2464" s="18">
        <f>SUM(G2464-F2464)</f>
        <v>247</v>
      </c>
      <c r="I2464" s="19">
        <f>H2464/F2464</f>
        <v>0.381761978361669</v>
      </c>
      <c r="J2464" s="19">
        <f>H2464/G2464</f>
        <v>0.276286353467562</v>
      </c>
      <c r="K2464" t="s" s="21">
        <f>IF(J2464&lt;25%,"น้อยกว่า 25%",IF(J2464&gt;=25%,"มากกว่าหรือเท่ากับ 25%",IF(J2464&gt;=35%,"มากกว่าหรือเท่ากับ 35%")))</f>
        <v>122</v>
      </c>
    </row>
    <row r="2465" s="7" customFormat="1" ht="19.15" customHeight="1">
      <c r="A2465" t="s" s="16">
        <v>2363</v>
      </c>
      <c r="B2465" s="17">
        <v>5</v>
      </c>
      <c r="C2465" s="17">
        <v>14</v>
      </c>
      <c r="D2465" t="s" s="16">
        <v>2562</v>
      </c>
      <c r="E2465" t="s" s="16">
        <v>375</v>
      </c>
      <c r="F2465" s="59">
        <v>413</v>
      </c>
      <c r="G2465" s="30">
        <v>635</v>
      </c>
      <c r="H2465" s="18">
        <f>SUM(G2465-F2465)</f>
        <v>222</v>
      </c>
      <c r="I2465" s="19">
        <f>H2465/F2465</f>
        <v>0.5375302663438259</v>
      </c>
      <c r="J2465" s="19">
        <f>H2465/G2465</f>
        <v>0.349606299212598</v>
      </c>
      <c r="K2465" t="s" s="21">
        <f>IF(J2465&lt;25%,"น้อยกว่า 25%",IF(J2465&gt;=25%,"มากกว่าหรือเท่ากับ 25%",IF(J2465&gt;=35%,"มากกว่าหรือเท่ากับ 35%")))</f>
        <v>122</v>
      </c>
    </row>
    <row r="2466" s="7" customFormat="1" ht="19.15" customHeight="1">
      <c r="A2466" t="s" s="16">
        <v>2363</v>
      </c>
      <c r="B2466" s="17">
        <v>4</v>
      </c>
      <c r="C2466" s="17">
        <v>10</v>
      </c>
      <c r="D2466" t="s" s="16">
        <v>2563</v>
      </c>
      <c r="E2466" t="s" s="16">
        <v>44</v>
      </c>
      <c r="F2466" s="59">
        <v>185</v>
      </c>
      <c r="G2466" s="30">
        <v>374</v>
      </c>
      <c r="H2466" s="18">
        <f>SUM(G2466-F2466)</f>
        <v>189</v>
      </c>
      <c r="I2466" s="19">
        <f>H2466/F2466</f>
        <v>1.02162162162162</v>
      </c>
      <c r="J2466" s="19">
        <f>H2466/G2466</f>
        <v>0.5053475935828881</v>
      </c>
      <c r="K2466" t="s" s="21">
        <f>IF(J2466&lt;25%,"น้อยกว่า 25%",IF(J2466&gt;=25%,"มากกว่าหรือเท่ากับ 25%",IF(J2466&gt;=35%,"มากกว่าหรือเท่ากับ 35%")))</f>
        <v>122</v>
      </c>
    </row>
    <row r="2467" s="7" customFormat="1" ht="19.15" customHeight="1">
      <c r="A2467" t="s" s="16">
        <v>2363</v>
      </c>
      <c r="B2467" s="17">
        <v>4</v>
      </c>
      <c r="C2467" s="17">
        <v>30</v>
      </c>
      <c r="D2467" t="s" s="16">
        <v>2564</v>
      </c>
      <c r="E2467" t="s" s="16">
        <v>119</v>
      </c>
      <c r="F2467" s="58">
        <v>144</v>
      </c>
      <c r="G2467" s="32">
        <v>106</v>
      </c>
      <c r="H2467" s="18">
        <f>SUM(G2467-F2467)</f>
        <v>-38</v>
      </c>
      <c r="I2467" s="19">
        <f>H2467/F2467</f>
        <v>-0.263888888888889</v>
      </c>
      <c r="J2467" s="19">
        <f>H2467/G2467</f>
        <v>-0.358490566037736</v>
      </c>
    </row>
    <row r="2468" s="7" customFormat="1" ht="19.15" customHeight="1">
      <c r="A2468" t="s" s="16">
        <v>2363</v>
      </c>
      <c r="B2468" s="17">
        <v>4</v>
      </c>
      <c r="C2468" s="17">
        <v>8</v>
      </c>
      <c r="D2468" t="s" s="16">
        <v>2565</v>
      </c>
      <c r="E2468" t="s" s="16">
        <v>1375</v>
      </c>
      <c r="F2468" s="59">
        <v>365</v>
      </c>
      <c r="G2468" s="30">
        <v>515</v>
      </c>
      <c r="H2468" s="18">
        <f>SUM(G2468-F2468)</f>
        <v>150</v>
      </c>
      <c r="I2468" s="19">
        <f>H2468/F2468</f>
        <v>0.410958904109589</v>
      </c>
      <c r="J2468" s="19">
        <f>H2468/G2468</f>
        <v>0.29126213592233</v>
      </c>
      <c r="K2468" t="s" s="21">
        <f>IF(J2468&lt;25%,"น้อยกว่า 25%",IF(J2468&gt;=25%,"มากกว่าหรือเท่ากับ 25%",IF(J2468&gt;=35%,"มากกว่าหรือเท่ากับ 35%")))</f>
        <v>122</v>
      </c>
    </row>
    <row r="2469" s="7" customFormat="1" ht="19.15" customHeight="1">
      <c r="A2469" t="s" s="16">
        <v>2363</v>
      </c>
      <c r="B2469" s="17">
        <v>2</v>
      </c>
      <c r="C2469" s="17">
        <v>15</v>
      </c>
      <c r="D2469" t="s" s="16">
        <v>2566</v>
      </c>
      <c r="E2469" t="s" s="16">
        <v>101</v>
      </c>
      <c r="F2469" s="59">
        <v>174</v>
      </c>
      <c r="G2469" s="30">
        <v>268</v>
      </c>
      <c r="H2469" s="18">
        <f>SUM(G2469-F2469)</f>
        <v>94</v>
      </c>
      <c r="I2469" s="19">
        <f>H2469/F2469</f>
        <v>0.540229885057471</v>
      </c>
      <c r="J2469" s="19">
        <f>H2469/G2469</f>
        <v>0.350746268656716</v>
      </c>
      <c r="K2469" t="s" s="21">
        <f>IF(J2469&lt;25%,"น้อยกว่า 25%",IF(J2469&gt;=25%,"มากกว่าหรือเท่ากับ 25%",IF(J2469&gt;=35%,"มากกว่าหรือเท่ากับ 35%")))</f>
        <v>122</v>
      </c>
    </row>
    <row r="2470" s="7" customFormat="1" ht="19.15" customHeight="1">
      <c r="A2470" t="s" s="16">
        <v>2363</v>
      </c>
      <c r="B2470" s="17">
        <v>4</v>
      </c>
      <c r="C2470" s="17">
        <v>17</v>
      </c>
      <c r="D2470" t="s" s="16">
        <v>2567</v>
      </c>
      <c r="E2470" t="s" s="16">
        <v>101</v>
      </c>
      <c r="F2470" s="59">
        <v>230</v>
      </c>
      <c r="G2470" s="30">
        <v>309</v>
      </c>
      <c r="H2470" s="18">
        <f>SUM(G2470-F2470)</f>
        <v>79</v>
      </c>
      <c r="I2470" s="19">
        <f>H2470/F2470</f>
        <v>0.343478260869565</v>
      </c>
      <c r="J2470" s="19">
        <f>H2470/G2470</f>
        <v>0.255663430420712</v>
      </c>
      <c r="K2470" t="s" s="21">
        <f>IF(J2470&lt;25%,"น้อยกว่า 25%",IF(J2470&gt;=25%,"มากกว่าหรือเท่ากับ 25%",IF(J2470&gt;=35%,"มากกว่าหรือเท่ากับ 35%")))</f>
        <v>122</v>
      </c>
    </row>
    <row r="2471" s="7" customFormat="1" ht="19.15" customHeight="1">
      <c r="A2471" t="s" s="16">
        <v>2363</v>
      </c>
      <c r="B2471" s="17">
        <v>3</v>
      </c>
      <c r="C2471" s="17">
        <v>27</v>
      </c>
      <c r="D2471" t="s" s="16">
        <v>2568</v>
      </c>
      <c r="E2471" t="s" s="16">
        <v>281</v>
      </c>
      <c r="F2471" s="59">
        <v>158</v>
      </c>
      <c r="G2471" s="30">
        <v>215</v>
      </c>
      <c r="H2471" s="18">
        <f>SUM(G2471-F2471)</f>
        <v>57</v>
      </c>
      <c r="I2471" s="19">
        <f>H2471/F2471</f>
        <v>0.360759493670886</v>
      </c>
      <c r="J2471" s="19">
        <f>H2471/G2471</f>
        <v>0.265116279069767</v>
      </c>
      <c r="K2471" t="s" s="21">
        <f>IF(J2471&lt;25%,"น้อยกว่า 25%",IF(J2471&gt;=25%,"มากกว่าหรือเท่ากับ 25%",IF(J2471&gt;=35%,"มากกว่าหรือเท่ากับ 35%")))</f>
        <v>122</v>
      </c>
    </row>
    <row r="2472" s="7" customFormat="1" ht="19.15" customHeight="1">
      <c r="A2472" t="s" s="16">
        <v>2363</v>
      </c>
      <c r="B2472" s="17">
        <v>1</v>
      </c>
      <c r="C2472" s="17">
        <v>11</v>
      </c>
      <c r="D2472" t="s" s="16">
        <v>2569</v>
      </c>
      <c r="E2472" t="s" s="16">
        <v>44</v>
      </c>
      <c r="F2472" s="59">
        <v>144</v>
      </c>
      <c r="G2472" s="30">
        <v>198</v>
      </c>
      <c r="H2472" s="18">
        <f>SUM(G2472-F2472)</f>
        <v>54</v>
      </c>
      <c r="I2472" s="19">
        <f>H2472/F2472</f>
        <v>0.375</v>
      </c>
      <c r="J2472" s="19">
        <f>H2472/G2472</f>
        <v>0.272727272727273</v>
      </c>
      <c r="K2472" t="s" s="21">
        <f>IF(J2472&lt;25%,"น้อยกว่า 25%",IF(J2472&gt;=25%,"มากกว่าหรือเท่ากับ 25%",IF(J2472&gt;=35%,"มากกว่าหรือเท่ากับ 35%")))</f>
        <v>122</v>
      </c>
    </row>
    <row r="2473" s="7" customFormat="1" ht="19.15" customHeight="1">
      <c r="A2473" t="s" s="16">
        <v>2363</v>
      </c>
      <c r="B2473" s="17">
        <v>6</v>
      </c>
      <c r="C2473" s="17">
        <v>18</v>
      </c>
      <c r="D2473" t="s" s="16">
        <v>2570</v>
      </c>
      <c r="E2473" t="s" s="16">
        <v>48</v>
      </c>
      <c r="F2473" s="59">
        <v>96</v>
      </c>
      <c r="G2473" s="30">
        <v>150</v>
      </c>
      <c r="H2473" s="18">
        <f>SUM(G2473-F2473)</f>
        <v>54</v>
      </c>
      <c r="I2473" s="19">
        <f>H2473/F2473</f>
        <v>0.5625</v>
      </c>
      <c r="J2473" s="19">
        <f>H2473/G2473</f>
        <v>0.36</v>
      </c>
      <c r="K2473" t="s" s="21">
        <f>IF(J2473&lt;25%,"น้อยกว่า 25%",IF(J2473&gt;=25%,"มากกว่าหรือเท่ากับ 25%",IF(J2473&gt;=35%,"มากกว่าหรือเท่ากับ 35%")))</f>
        <v>122</v>
      </c>
    </row>
    <row r="2474" s="7" customFormat="1" ht="19.15" customHeight="1">
      <c r="A2474" t="s" s="16">
        <v>2363</v>
      </c>
      <c r="B2474" s="17">
        <v>2</v>
      </c>
      <c r="C2474" s="17">
        <v>16</v>
      </c>
      <c r="D2474" t="s" s="16">
        <v>2571</v>
      </c>
      <c r="E2474" t="s" s="16">
        <v>42</v>
      </c>
      <c r="F2474" s="59">
        <v>110</v>
      </c>
      <c r="G2474" s="30">
        <v>163</v>
      </c>
      <c r="H2474" s="18">
        <f>SUM(G2474-F2474)</f>
        <v>53</v>
      </c>
      <c r="I2474" s="19">
        <f>H2474/F2474</f>
        <v>0.481818181818182</v>
      </c>
      <c r="J2474" s="19">
        <f>H2474/G2474</f>
        <v>0.325153374233129</v>
      </c>
      <c r="K2474" t="s" s="21">
        <f>IF(J2474&lt;25%,"น้อยกว่า 25%",IF(J2474&gt;=25%,"มากกว่าหรือเท่ากับ 25%",IF(J2474&gt;=35%,"มากกว่าหรือเท่ากับ 35%")))</f>
        <v>122</v>
      </c>
    </row>
    <row r="2475" s="7" customFormat="1" ht="19.15" customHeight="1">
      <c r="A2475" t="s" s="16">
        <v>2363</v>
      </c>
      <c r="B2475" s="17">
        <v>5</v>
      </c>
      <c r="C2475" s="17">
        <v>21</v>
      </c>
      <c r="D2475" t="s" s="16">
        <v>2572</v>
      </c>
      <c r="E2475" t="s" s="16">
        <v>74</v>
      </c>
      <c r="F2475" s="59">
        <v>97</v>
      </c>
      <c r="G2475" s="30">
        <v>149</v>
      </c>
      <c r="H2475" s="18">
        <f>SUM(G2475-F2475)</f>
        <v>52</v>
      </c>
      <c r="I2475" s="19">
        <f>H2475/F2475</f>
        <v>0.536082474226804</v>
      </c>
      <c r="J2475" s="19">
        <f>H2475/G2475</f>
        <v>0.348993288590604</v>
      </c>
      <c r="K2475" t="s" s="21">
        <f>IF(J2475&lt;25%,"น้อยกว่า 25%",IF(J2475&gt;=25%,"มากกว่าหรือเท่ากับ 25%",IF(J2475&gt;=35%,"มากกว่าหรือเท่ากับ 35%")))</f>
        <v>122</v>
      </c>
    </row>
    <row r="2476" s="7" customFormat="1" ht="19.15" customHeight="1">
      <c r="A2476" t="s" s="16">
        <v>2363</v>
      </c>
      <c r="B2476" s="17">
        <v>4</v>
      </c>
      <c r="C2476" s="17">
        <v>33</v>
      </c>
      <c r="D2476" t="s" s="16">
        <v>2573</v>
      </c>
      <c r="E2476" t="s" s="16">
        <v>103</v>
      </c>
      <c r="F2476" s="59">
        <v>33</v>
      </c>
      <c r="G2476" s="30">
        <v>83</v>
      </c>
      <c r="H2476" s="18">
        <f>SUM(G2476-F2476)</f>
        <v>50</v>
      </c>
      <c r="I2476" s="19">
        <f>H2476/F2476</f>
        <v>1.51515151515152</v>
      </c>
      <c r="J2476" s="19">
        <f>H2476/G2476</f>
        <v>0.602409638554217</v>
      </c>
      <c r="K2476" t="s" s="21">
        <f>IF(J2476&lt;25%,"น้อยกว่า 25%",IF(J2476&gt;=25%,"มากกว่าหรือเท่ากับ 25%",IF(J2476&gt;=35%,"มากกว่าหรือเท่ากับ 35%")))</f>
        <v>122</v>
      </c>
    </row>
    <row r="2477" s="7" customFormat="1" ht="19.15" customHeight="1">
      <c r="A2477" t="s" s="16">
        <v>2363</v>
      </c>
      <c r="B2477" s="17">
        <v>4</v>
      </c>
      <c r="C2477" s="17">
        <v>21</v>
      </c>
      <c r="D2477" t="s" s="16">
        <v>2574</v>
      </c>
      <c r="E2477" t="s" s="16">
        <v>74</v>
      </c>
      <c r="F2477" s="59">
        <v>117</v>
      </c>
      <c r="G2477" s="30">
        <v>163</v>
      </c>
      <c r="H2477" s="18">
        <f>SUM(G2477-F2477)</f>
        <v>46</v>
      </c>
      <c r="I2477" s="19">
        <f>H2477/F2477</f>
        <v>0.393162393162393</v>
      </c>
      <c r="J2477" s="19">
        <f>H2477/G2477</f>
        <v>0.282208588957055</v>
      </c>
      <c r="K2477" t="s" s="21">
        <f>IF(J2477&lt;25%,"น้อยกว่า 25%",IF(J2477&gt;=25%,"มากกว่าหรือเท่ากับ 25%",IF(J2477&gt;=35%,"มากกว่าหรือเท่ากับ 35%")))</f>
        <v>122</v>
      </c>
    </row>
    <row r="2478" s="7" customFormat="1" ht="19.15" customHeight="1">
      <c r="A2478" t="s" s="16">
        <v>2363</v>
      </c>
      <c r="B2478" s="17">
        <v>2</v>
      </c>
      <c r="C2478" s="17">
        <v>21</v>
      </c>
      <c r="D2478" t="s" s="16">
        <v>2575</v>
      </c>
      <c r="E2478" t="s" s="16">
        <v>36</v>
      </c>
      <c r="F2478" s="59">
        <v>102</v>
      </c>
      <c r="G2478" s="30">
        <v>144</v>
      </c>
      <c r="H2478" s="18">
        <f>SUM(G2478-F2478)</f>
        <v>42</v>
      </c>
      <c r="I2478" s="19">
        <f>H2478/F2478</f>
        <v>0.411764705882353</v>
      </c>
      <c r="J2478" s="19">
        <f>H2478/G2478</f>
        <v>0.291666666666667</v>
      </c>
      <c r="K2478" t="s" s="21">
        <f>IF(J2478&lt;25%,"น้อยกว่า 25%",IF(J2478&gt;=25%,"มากกว่าหรือเท่ากับ 25%",IF(J2478&gt;=35%,"มากกว่าหรือเท่ากับ 35%")))</f>
        <v>122</v>
      </c>
    </row>
    <row r="2479" s="7" customFormat="1" ht="19.15" customHeight="1">
      <c r="A2479" t="s" s="16">
        <v>2363</v>
      </c>
      <c r="B2479" s="17">
        <v>3</v>
      </c>
      <c r="C2479" s="17">
        <v>19</v>
      </c>
      <c r="D2479" t="s" s="16">
        <v>2576</v>
      </c>
      <c r="E2479" t="s" s="16">
        <v>48</v>
      </c>
      <c r="F2479" s="59">
        <v>39</v>
      </c>
      <c r="G2479" s="30">
        <v>81</v>
      </c>
      <c r="H2479" s="18">
        <f>SUM(G2479-F2479)</f>
        <v>42</v>
      </c>
      <c r="I2479" s="19">
        <f>H2479/F2479</f>
        <v>1.07692307692308</v>
      </c>
      <c r="J2479" s="19">
        <f>H2479/G2479</f>
        <v>0.518518518518519</v>
      </c>
      <c r="K2479" t="s" s="21">
        <f>IF(J2479&lt;25%,"น้อยกว่า 25%",IF(J2479&gt;=25%,"มากกว่าหรือเท่ากับ 25%",IF(J2479&gt;=35%,"มากกว่าหรือเท่ากับ 35%")))</f>
        <v>122</v>
      </c>
    </row>
    <row r="2480" s="7" customFormat="1" ht="19.15" customHeight="1">
      <c r="A2480" t="s" s="16">
        <v>2363</v>
      </c>
      <c r="B2480" s="17">
        <v>1</v>
      </c>
      <c r="C2480" s="17">
        <v>3</v>
      </c>
      <c r="D2480" t="s" s="16">
        <v>2577</v>
      </c>
      <c r="E2480" t="s" s="16">
        <v>36</v>
      </c>
      <c r="F2480" s="59">
        <v>109</v>
      </c>
      <c r="G2480" s="30">
        <v>150</v>
      </c>
      <c r="H2480" s="18">
        <f>SUM(G2480-F2480)</f>
        <v>41</v>
      </c>
      <c r="I2480" s="19">
        <f>H2480/F2480</f>
        <v>0.376146788990826</v>
      </c>
      <c r="J2480" s="19">
        <f>H2480/G2480</f>
        <v>0.273333333333333</v>
      </c>
      <c r="K2480" t="s" s="21">
        <f>IF(J2480&lt;25%,"น้อยกว่า 25%",IF(J2480&gt;=25%,"มากกว่าหรือเท่ากับ 25%",IF(J2480&gt;=35%,"มากกว่าหรือเท่ากับ 35%")))</f>
        <v>122</v>
      </c>
    </row>
    <row r="2481" s="7" customFormat="1" ht="19.15" customHeight="1">
      <c r="A2481" t="s" s="16">
        <v>2363</v>
      </c>
      <c r="B2481" s="17">
        <v>1</v>
      </c>
      <c r="C2481" s="17">
        <v>30</v>
      </c>
      <c r="D2481" t="s" s="16">
        <v>2578</v>
      </c>
      <c r="E2481" t="s" s="16">
        <v>375</v>
      </c>
      <c r="F2481" s="59">
        <v>45</v>
      </c>
      <c r="G2481" s="30">
        <v>78</v>
      </c>
      <c r="H2481" s="18">
        <f>SUM(G2481-F2481)</f>
        <v>33</v>
      </c>
      <c r="I2481" s="19">
        <f>H2481/F2481</f>
        <v>0.7333333333333329</v>
      </c>
      <c r="J2481" s="19">
        <f>H2481/G2481</f>
        <v>0.423076923076923</v>
      </c>
      <c r="K2481" t="s" s="21">
        <f>IF(J2481&lt;25%,"น้อยกว่า 25%",IF(J2481&gt;=25%,"มากกว่าหรือเท่ากับ 25%",IF(J2481&gt;=35%,"มากกว่าหรือเท่ากับ 35%")))</f>
        <v>122</v>
      </c>
    </row>
    <row r="2482" s="7" customFormat="1" ht="19.15" customHeight="1">
      <c r="A2482" t="s" s="16">
        <v>2363</v>
      </c>
      <c r="B2482" s="17">
        <v>4</v>
      </c>
      <c r="C2482" s="17">
        <v>36</v>
      </c>
      <c r="D2482" t="s" s="16">
        <v>2579</v>
      </c>
      <c r="E2482" t="s" s="16">
        <v>1716</v>
      </c>
      <c r="F2482" s="59">
        <v>38</v>
      </c>
      <c r="G2482" s="30">
        <v>65</v>
      </c>
      <c r="H2482" s="18">
        <f>SUM(G2482-F2482)</f>
        <v>27</v>
      </c>
      <c r="I2482" s="19">
        <f>H2482/F2482</f>
        <v>0.710526315789474</v>
      </c>
      <c r="J2482" s="19">
        <f>H2482/G2482</f>
        <v>0.415384615384615</v>
      </c>
      <c r="K2482" t="s" s="21">
        <f>IF(J2482&lt;25%,"น้อยกว่า 25%",IF(J2482&gt;=25%,"มากกว่าหรือเท่ากับ 25%",IF(J2482&gt;=35%,"มากกว่าหรือเท่ากับ 35%")))</f>
        <v>122</v>
      </c>
    </row>
    <row r="2483" s="7" customFormat="1" ht="19.15" customHeight="1">
      <c r="A2483" t="s" s="16">
        <v>2363</v>
      </c>
      <c r="B2483" s="17">
        <v>2</v>
      </c>
      <c r="C2483" s="17">
        <v>7</v>
      </c>
      <c r="D2483" t="s" s="16">
        <v>2580</v>
      </c>
      <c r="E2483" t="s" s="16">
        <v>60</v>
      </c>
      <c r="F2483" s="59">
        <v>68</v>
      </c>
      <c r="G2483" s="30">
        <v>92</v>
      </c>
      <c r="H2483" s="18">
        <f>SUM(G2483-F2483)</f>
        <v>24</v>
      </c>
      <c r="I2483" s="19">
        <f>H2483/F2483</f>
        <v>0.352941176470588</v>
      </c>
      <c r="J2483" s="19">
        <f>H2483/G2483</f>
        <v>0.260869565217391</v>
      </c>
      <c r="K2483" t="s" s="21">
        <f>IF(J2483&lt;25%,"น้อยกว่า 25%",IF(J2483&gt;=25%,"มากกว่าหรือเท่ากับ 25%",IF(J2483&gt;=35%,"มากกว่าหรือเท่ากับ 35%")))</f>
        <v>122</v>
      </c>
    </row>
    <row r="2484" s="7" customFormat="1" ht="19.15" customHeight="1">
      <c r="A2484" t="s" s="16">
        <v>2363</v>
      </c>
      <c r="B2484" s="17">
        <v>2</v>
      </c>
      <c r="C2484" s="17">
        <v>6</v>
      </c>
      <c r="D2484" t="s" s="16">
        <v>2581</v>
      </c>
      <c r="E2484" t="s" s="16">
        <v>44</v>
      </c>
      <c r="F2484" s="59">
        <v>61</v>
      </c>
      <c r="G2484" s="30">
        <v>85</v>
      </c>
      <c r="H2484" s="18">
        <f>SUM(G2484-F2484)</f>
        <v>24</v>
      </c>
      <c r="I2484" s="19">
        <f>H2484/F2484</f>
        <v>0.39344262295082</v>
      </c>
      <c r="J2484" s="19">
        <f>H2484/G2484</f>
        <v>0.282352941176471</v>
      </c>
      <c r="K2484" t="s" s="21">
        <f>IF(J2484&lt;25%,"น้อยกว่า 25%",IF(J2484&gt;=25%,"มากกว่าหรือเท่ากับ 25%",IF(J2484&gt;=35%,"มากกว่าหรือเท่ากับ 35%")))</f>
        <v>122</v>
      </c>
    </row>
    <row r="2485" s="7" customFormat="1" ht="19.15" customHeight="1">
      <c r="A2485" t="s" s="16">
        <v>2363</v>
      </c>
      <c r="B2485" s="17">
        <v>2</v>
      </c>
      <c r="C2485" s="17">
        <v>35</v>
      </c>
      <c r="D2485" t="s" s="16">
        <v>2582</v>
      </c>
      <c r="E2485" t="s" s="16">
        <v>103</v>
      </c>
      <c r="F2485" s="59">
        <v>11</v>
      </c>
      <c r="G2485" s="30">
        <v>35</v>
      </c>
      <c r="H2485" s="18">
        <f>SUM(G2485-F2485)</f>
        <v>24</v>
      </c>
      <c r="I2485" s="19">
        <f>H2485/F2485</f>
        <v>2.18181818181818</v>
      </c>
      <c r="J2485" s="19">
        <f>H2485/G2485</f>
        <v>0.6857142857142861</v>
      </c>
      <c r="K2485" t="s" s="21">
        <f>IF(J2485&lt;25%,"น้อยกว่า 25%",IF(J2485&gt;=25%,"มากกว่าหรือเท่ากับ 25%",IF(J2485&gt;=35%,"มากกว่าหรือเท่ากับ 35%")))</f>
        <v>122</v>
      </c>
    </row>
    <row r="2486" s="7" customFormat="1" ht="19.15" customHeight="1">
      <c r="A2486" t="s" s="16">
        <v>2363</v>
      </c>
      <c r="B2486" s="17">
        <v>3</v>
      </c>
      <c r="C2486" s="17">
        <v>34</v>
      </c>
      <c r="D2486" t="s" s="16">
        <v>2583</v>
      </c>
      <c r="E2486" t="s" s="16">
        <v>103</v>
      </c>
      <c r="F2486" s="59">
        <v>27</v>
      </c>
      <c r="G2486" s="30">
        <v>48</v>
      </c>
      <c r="H2486" s="18">
        <f>SUM(G2486-F2486)</f>
        <v>21</v>
      </c>
      <c r="I2486" s="19">
        <f>H2486/F2486</f>
        <v>0.777777777777778</v>
      </c>
      <c r="J2486" s="19">
        <f>H2486/G2486</f>
        <v>0.4375</v>
      </c>
      <c r="K2486" t="s" s="21">
        <f>IF(J2486&lt;25%,"น้อยกว่า 25%",IF(J2486&gt;=25%,"มากกว่าหรือเท่ากับ 25%",IF(J2486&gt;=35%,"มากกว่าหรือเท่ากับ 35%")))</f>
        <v>122</v>
      </c>
    </row>
    <row r="2487" s="7" customFormat="1" ht="19.15" customHeight="1">
      <c r="A2487" t="s" s="16">
        <v>2363</v>
      </c>
      <c r="B2487" s="17">
        <v>5</v>
      </c>
      <c r="C2487" s="17">
        <v>37</v>
      </c>
      <c r="D2487" t="s" s="16">
        <v>2584</v>
      </c>
      <c r="E2487" t="s" s="16">
        <v>173</v>
      </c>
      <c r="F2487" s="59">
        <v>50</v>
      </c>
      <c r="G2487" s="30">
        <v>71</v>
      </c>
      <c r="H2487" s="18">
        <f>SUM(G2487-F2487)</f>
        <v>21</v>
      </c>
      <c r="I2487" s="19">
        <f>H2487/F2487</f>
        <v>0.42</v>
      </c>
      <c r="J2487" s="19">
        <f>H2487/G2487</f>
        <v>0.295774647887324</v>
      </c>
      <c r="K2487" t="s" s="21">
        <f>IF(J2487&lt;25%,"น้อยกว่า 25%",IF(J2487&gt;=25%,"มากกว่าหรือเท่ากับ 25%",IF(J2487&gt;=35%,"มากกว่าหรือเท่ากับ 35%")))</f>
        <v>122</v>
      </c>
    </row>
    <row r="2488" s="7" customFormat="1" ht="19.15" customHeight="1">
      <c r="A2488" t="s" s="16">
        <v>2363</v>
      </c>
      <c r="B2488" s="17">
        <v>1</v>
      </c>
      <c r="C2488" s="17">
        <v>36</v>
      </c>
      <c r="D2488" t="s" s="16">
        <v>2585</v>
      </c>
      <c r="E2488" t="s" s="16">
        <v>173</v>
      </c>
      <c r="F2488" s="59">
        <v>47</v>
      </c>
      <c r="G2488" s="30">
        <v>66</v>
      </c>
      <c r="H2488" s="18">
        <f>SUM(G2488-F2488)</f>
        <v>19</v>
      </c>
      <c r="I2488" s="19">
        <f>H2488/F2488</f>
        <v>0.404255319148936</v>
      </c>
      <c r="J2488" s="19">
        <f>H2488/G2488</f>
        <v>0.287878787878788</v>
      </c>
      <c r="K2488" t="s" s="21">
        <f>IF(J2488&lt;25%,"น้อยกว่า 25%",IF(J2488&gt;=25%,"มากกว่าหรือเท่ากับ 25%",IF(J2488&gt;=35%,"มากกว่าหรือเท่ากับ 35%")))</f>
        <v>122</v>
      </c>
    </row>
    <row r="2489" s="7" customFormat="1" ht="19.15" customHeight="1">
      <c r="A2489" t="s" s="16">
        <v>2363</v>
      </c>
      <c r="B2489" s="17">
        <v>4</v>
      </c>
      <c r="C2489" s="17">
        <v>32</v>
      </c>
      <c r="D2489" t="s" s="16">
        <v>2586</v>
      </c>
      <c r="E2489" t="s" s="16">
        <v>1427</v>
      </c>
      <c r="F2489" s="59">
        <v>51</v>
      </c>
      <c r="G2489" s="30">
        <v>70</v>
      </c>
      <c r="H2489" s="18">
        <f>SUM(G2489-F2489)</f>
        <v>19</v>
      </c>
      <c r="I2489" s="19">
        <f>H2489/F2489</f>
        <v>0.372549019607843</v>
      </c>
      <c r="J2489" s="19">
        <f>H2489/G2489</f>
        <v>0.271428571428571</v>
      </c>
      <c r="K2489" t="s" s="21">
        <f>IF(J2489&lt;25%,"น้อยกว่า 25%",IF(J2489&gt;=25%,"มากกว่าหรือเท่ากับ 25%",IF(J2489&gt;=35%,"มากกว่าหรือเท่ากับ 35%")))</f>
        <v>122</v>
      </c>
    </row>
    <row r="2490" s="7" customFormat="1" ht="19.15" customHeight="1">
      <c r="A2490" t="s" s="16">
        <v>2363</v>
      </c>
      <c r="B2490" s="17">
        <v>6</v>
      </c>
      <c r="C2490" s="17">
        <v>34</v>
      </c>
      <c r="D2490" t="s" s="16">
        <v>2587</v>
      </c>
      <c r="E2490" t="s" s="16">
        <v>119</v>
      </c>
      <c r="F2490" s="59">
        <v>33</v>
      </c>
      <c r="G2490" s="30">
        <v>50</v>
      </c>
      <c r="H2490" s="18">
        <f>SUM(G2490-F2490)</f>
        <v>17</v>
      </c>
      <c r="I2490" s="19">
        <f>H2490/F2490</f>
        <v>0.515151515151515</v>
      </c>
      <c r="J2490" s="19">
        <f>H2490/G2490</f>
        <v>0.34</v>
      </c>
      <c r="K2490" t="s" s="21">
        <f>IF(J2490&lt;25%,"น้อยกว่า 25%",IF(J2490&gt;=25%,"มากกว่าหรือเท่ากับ 25%",IF(J2490&gt;=35%,"มากกว่าหรือเท่ากับ 35%")))</f>
        <v>122</v>
      </c>
    </row>
    <row r="2491" s="7" customFormat="1" ht="19.15" customHeight="1">
      <c r="A2491" t="s" s="16">
        <v>2363</v>
      </c>
      <c r="B2491" s="17">
        <v>2</v>
      </c>
      <c r="C2491" s="17">
        <v>8</v>
      </c>
      <c r="D2491" t="s" s="16">
        <v>2588</v>
      </c>
      <c r="E2491" t="s" s="16">
        <v>66</v>
      </c>
      <c r="F2491" s="59">
        <v>31</v>
      </c>
      <c r="G2491" s="30">
        <v>44</v>
      </c>
      <c r="H2491" s="18">
        <f>SUM(G2491-F2491)</f>
        <v>13</v>
      </c>
      <c r="I2491" s="19">
        <f>H2491/F2491</f>
        <v>0.419354838709677</v>
      </c>
      <c r="J2491" s="19">
        <f>H2491/G2491</f>
        <v>0.295454545454545</v>
      </c>
      <c r="K2491" t="s" s="21">
        <f>IF(J2491&lt;25%,"น้อยกว่า 25%",IF(J2491&gt;=25%,"มากกว่าหรือเท่ากับ 25%",IF(J2491&gt;=35%,"มากกว่าหรือเท่ากับ 35%")))</f>
        <v>122</v>
      </c>
    </row>
    <row r="2492" s="7" customFormat="1" ht="19.15" customHeight="1">
      <c r="A2492" t="s" s="16">
        <v>2363</v>
      </c>
      <c r="B2492" s="17">
        <v>2</v>
      </c>
      <c r="C2492" s="17">
        <v>26</v>
      </c>
      <c r="D2492" t="s" s="16">
        <v>2589</v>
      </c>
      <c r="E2492" t="s" s="16">
        <v>40</v>
      </c>
      <c r="F2492" s="59">
        <v>19</v>
      </c>
      <c r="G2492" s="30">
        <v>27</v>
      </c>
      <c r="H2492" s="18">
        <f>SUM(G2492-F2492)</f>
        <v>8</v>
      </c>
      <c r="I2492" s="19">
        <f>H2492/F2492</f>
        <v>0.421052631578947</v>
      </c>
      <c r="J2492" s="19">
        <f>H2492/G2492</f>
        <v>0.296296296296296</v>
      </c>
      <c r="K2492" t="s" s="21">
        <f>IF(J2492&lt;25%,"น้อยกว่า 25%",IF(J2492&gt;=25%,"มากกว่าหรือเท่ากับ 25%",IF(J2492&gt;=35%,"มากกว่าหรือเท่ากับ 35%")))</f>
        <v>122</v>
      </c>
    </row>
    <row r="2493" s="7" customFormat="1" ht="20.15" customHeight="1">
      <c r="A2493" t="s" s="69">
        <v>2363</v>
      </c>
      <c r="B2493" s="70">
        <v>2</v>
      </c>
      <c r="C2493" s="70">
        <v>28</v>
      </c>
      <c r="D2493" t="s" s="69">
        <v>2590</v>
      </c>
      <c r="E2493" t="s" s="69">
        <v>147</v>
      </c>
      <c r="F2493" s="77">
        <v>4</v>
      </c>
      <c r="G2493" s="78">
        <v>6</v>
      </c>
      <c r="H2493" s="18">
        <f>SUM(G2493-F2493)</f>
        <v>2</v>
      </c>
      <c r="I2493" s="19">
        <f>H2493/F2493</f>
        <v>0.5</v>
      </c>
      <c r="J2493" s="19">
        <f>H2493/G2493</f>
        <v>0.333333333333333</v>
      </c>
      <c r="K2493" t="s" s="21">
        <f>IF(J2493&lt;25%,"น้อยกว่า 25%",IF(J2493&gt;=25%,"มากกว่าหรือเท่ากับ 25%",IF(J2493&gt;=35%,"มากกว่าหรือเท่ากับ 35%")))</f>
        <v>122</v>
      </c>
    </row>
    <row r="2494" s="7" customFormat="1" ht="20.15" customHeight="1">
      <c r="A2494" t="s" s="79">
        <v>2591</v>
      </c>
      <c r="B2494" s="80">
        <v>1</v>
      </c>
      <c r="C2494" s="80">
        <v>6</v>
      </c>
      <c r="D2494" t="s" s="79">
        <v>2592</v>
      </c>
      <c r="E2494" t="s" s="79">
        <v>101</v>
      </c>
      <c r="F2494" s="81">
        <v>820</v>
      </c>
      <c r="G2494" s="82">
        <v>1169</v>
      </c>
      <c r="H2494" s="18">
        <f>SUM(G2494-F2494)</f>
        <v>349</v>
      </c>
      <c r="I2494" s="19">
        <f>H2494/F2494</f>
        <v>0.425609756097561</v>
      </c>
      <c r="J2494" s="19">
        <f>H2494/G2494</f>
        <v>0.298545765611634</v>
      </c>
      <c r="K2494" t="s" s="21">
        <f>IF(J2494&lt;25%,"น้อยกว่า 25%",IF(J2494&gt;=25%,"มากกว่าหรือเท่ากับ 25%",IF(J2494&gt;=35%,"มากกว่าหรือเท่ากับ 35%")))</f>
        <v>122</v>
      </c>
    </row>
    <row r="2495" s="7" customFormat="1" ht="19.15" customHeight="1">
      <c r="A2495" t="s" s="16">
        <v>2591</v>
      </c>
      <c r="B2495" s="17">
        <v>1</v>
      </c>
      <c r="C2495" s="17">
        <v>8</v>
      </c>
      <c r="D2495" t="s" s="16">
        <v>2593</v>
      </c>
      <c r="E2495" t="s" s="16">
        <v>48</v>
      </c>
      <c r="F2495" s="59">
        <v>369</v>
      </c>
      <c r="G2495" s="30">
        <v>712</v>
      </c>
      <c r="H2495" s="18">
        <f>SUM(G2495-F2495)</f>
        <v>343</v>
      </c>
      <c r="I2495" s="19">
        <f>H2495/F2495</f>
        <v>0.929539295392954</v>
      </c>
      <c r="J2495" s="19">
        <f>H2495/G2495</f>
        <v>0.481741573033708</v>
      </c>
      <c r="K2495" t="s" s="21">
        <f>IF(J2495&lt;25%,"น้อยกว่า 25%",IF(J2495&gt;=25%,"มากกว่าหรือเท่ากับ 25%",IF(J2495&gt;=35%,"มากกว่าหรือเท่ากับ 35%")))</f>
        <v>122</v>
      </c>
    </row>
    <row r="2496" s="7" customFormat="1" ht="19.15" customHeight="1">
      <c r="A2496" t="s" s="25">
        <v>2591</v>
      </c>
      <c r="B2496" s="26">
        <v>1</v>
      </c>
      <c r="C2496" s="26">
        <v>7</v>
      </c>
      <c r="D2496" t="s" s="25">
        <v>2594</v>
      </c>
      <c r="E2496" t="s" s="25">
        <v>17</v>
      </c>
      <c r="F2496" s="56">
        <v>40420</v>
      </c>
      <c r="G2496" s="26">
        <v>42683</v>
      </c>
      <c r="H2496" s="18">
        <f>SUM(G2496-F2496)</f>
        <v>2263</v>
      </c>
      <c r="I2496" s="19">
        <f>H2496/F2496</f>
        <v>0.0559871350816428</v>
      </c>
      <c r="J2496" s="19">
        <f>H2496/G2496</f>
        <v>0.0530187662535436</v>
      </c>
      <c r="K2496" t="s" s="21">
        <f>IF(J2496&lt;25%,"น้อยกว่า 25%",IF(J2496&gt;=25%,"มากกว่าหรือเท่ากับ 25%",IF(J2496&gt;=35%,"มากกว่าหรือเท่ากับ 35%")))</f>
        <v>18</v>
      </c>
    </row>
    <row r="2497" s="7" customFormat="1" ht="19.15" customHeight="1">
      <c r="A2497" t="s" s="25">
        <v>2591</v>
      </c>
      <c r="B2497" s="26">
        <v>1</v>
      </c>
      <c r="C2497" s="26">
        <v>5</v>
      </c>
      <c r="D2497" t="s" s="25">
        <v>2595</v>
      </c>
      <c r="E2497" t="s" s="25">
        <v>20</v>
      </c>
      <c r="F2497" s="56">
        <v>31779</v>
      </c>
      <c r="G2497" s="26">
        <v>32219</v>
      </c>
      <c r="H2497" s="18">
        <f>SUM(G2497-F2497)</f>
        <v>440</v>
      </c>
      <c r="I2497" s="19">
        <f>H2497/F2497</f>
        <v>0.0138456213222568</v>
      </c>
      <c r="J2497" s="19">
        <f>H2497/G2497</f>
        <v>0.0136565380675999</v>
      </c>
      <c r="K2497" t="s" s="21">
        <f>IF(J2497&lt;25%,"น้อยกว่า 25%",IF(J2497&gt;=25%,"มากกว่าหรือเท่ากับ 25%",IF(J2497&gt;=35%,"มากกว่าหรือเท่ากับ 35%")))</f>
        <v>18</v>
      </c>
    </row>
    <row r="2498" s="7" customFormat="1" ht="19.15" customHeight="1">
      <c r="A2498" t="s" s="25">
        <v>2591</v>
      </c>
      <c r="B2498" s="26">
        <v>1</v>
      </c>
      <c r="C2498" s="26">
        <v>11</v>
      </c>
      <c r="D2498" t="s" s="25">
        <v>2596</v>
      </c>
      <c r="E2498" t="s" s="25">
        <v>22</v>
      </c>
      <c r="F2498" s="56">
        <v>10143</v>
      </c>
      <c r="G2498" s="26">
        <v>10347</v>
      </c>
      <c r="H2498" s="18">
        <f>SUM(G2498-F2498)</f>
        <v>204</v>
      </c>
      <c r="I2498" s="19">
        <f>H2498/F2498</f>
        <v>0.0201123927832002</v>
      </c>
      <c r="J2498" s="19">
        <f>H2498/G2498</f>
        <v>0.0197158596694694</v>
      </c>
      <c r="K2498" t="s" s="21">
        <f>IF(J2498&lt;25%,"น้อยกว่า 25%",IF(J2498&gt;=25%,"มากกว่าหรือเท่ากับ 25%",IF(J2498&gt;=35%,"มากกว่าหรือเท่ากับ 35%")))</f>
        <v>18</v>
      </c>
    </row>
    <row r="2499" s="7" customFormat="1" ht="19.15" customHeight="1">
      <c r="A2499" t="s" s="25">
        <v>2591</v>
      </c>
      <c r="B2499" s="26">
        <v>1</v>
      </c>
      <c r="C2499" s="26">
        <v>4</v>
      </c>
      <c r="D2499" t="s" s="25">
        <v>2597</v>
      </c>
      <c r="E2499" t="s" s="25">
        <v>28</v>
      </c>
      <c r="F2499" s="56">
        <v>2601</v>
      </c>
      <c r="G2499" s="26">
        <v>2813</v>
      </c>
      <c r="H2499" s="18">
        <f>SUM(G2499-F2499)</f>
        <v>212</v>
      </c>
      <c r="I2499" s="19">
        <f>H2499/F2499</f>
        <v>0.08150711264898119</v>
      </c>
      <c r="J2499" s="19">
        <f>H2499/G2499</f>
        <v>0.0753643796658372</v>
      </c>
      <c r="K2499" t="s" s="21">
        <f>IF(J2499&lt;25%,"น้อยกว่า 25%",IF(J2499&gt;=25%,"มากกว่าหรือเท่ากับ 25%",IF(J2499&gt;=35%,"มากกว่าหรือเท่ากับ 35%")))</f>
        <v>18</v>
      </c>
    </row>
    <row r="2500" s="7" customFormat="1" ht="19.15" customHeight="1">
      <c r="A2500" t="s" s="25">
        <v>2591</v>
      </c>
      <c r="B2500" s="26">
        <v>1</v>
      </c>
      <c r="C2500" s="26">
        <v>24</v>
      </c>
      <c r="D2500" t="s" s="25">
        <v>2598</v>
      </c>
      <c r="E2500" t="s" s="25">
        <v>34</v>
      </c>
      <c r="F2500" s="56">
        <v>1247</v>
      </c>
      <c r="G2500" s="26">
        <v>1273</v>
      </c>
      <c r="H2500" s="18">
        <f>SUM(G2500-F2500)</f>
        <v>26</v>
      </c>
      <c r="I2500" s="19">
        <f>H2500/F2500</f>
        <v>0.020850040096231</v>
      </c>
      <c r="J2500" s="19">
        <f>H2500/G2500</f>
        <v>0.0204241948153967</v>
      </c>
      <c r="K2500" t="s" s="21">
        <f>IF(J2500&lt;25%,"น้อยกว่า 25%",IF(J2500&gt;=25%,"มากกว่าหรือเท่ากับ 25%",IF(J2500&gt;=35%,"มากกว่าหรือเท่ากับ 35%")))</f>
        <v>18</v>
      </c>
    </row>
    <row r="2501" s="7" customFormat="1" ht="19.15" customHeight="1">
      <c r="A2501" t="s" s="25">
        <v>2591</v>
      </c>
      <c r="B2501" s="26">
        <v>1</v>
      </c>
      <c r="C2501" s="26">
        <v>10</v>
      </c>
      <c r="D2501" t="s" s="25">
        <v>2599</v>
      </c>
      <c r="E2501" t="s" s="25">
        <v>26</v>
      </c>
      <c r="F2501" s="56">
        <v>997</v>
      </c>
      <c r="G2501" s="26">
        <v>1051</v>
      </c>
      <c r="H2501" s="18">
        <f>SUM(G2501-F2501)</f>
        <v>54</v>
      </c>
      <c r="I2501" s="19">
        <f>H2501/F2501</f>
        <v>0.0541624874623872</v>
      </c>
      <c r="J2501" s="19">
        <f>H2501/G2501</f>
        <v>0.0513796384395814</v>
      </c>
      <c r="K2501" t="s" s="21">
        <f>IF(J2501&lt;25%,"น้อยกว่า 25%",IF(J2501&gt;=25%,"มากกว่าหรือเท่ากับ 25%",IF(J2501&gt;=35%,"มากกว่าหรือเท่ากับ 35%")))</f>
        <v>18</v>
      </c>
    </row>
    <row r="2502" s="7" customFormat="1" ht="19.15" customHeight="1">
      <c r="A2502" t="s" s="25">
        <v>2591</v>
      </c>
      <c r="B2502" s="26">
        <v>1</v>
      </c>
      <c r="C2502" s="26">
        <v>3</v>
      </c>
      <c r="D2502" t="s" s="25">
        <v>2600</v>
      </c>
      <c r="E2502" t="s" s="25">
        <v>110</v>
      </c>
      <c r="F2502" s="56">
        <v>346</v>
      </c>
      <c r="G2502" s="26">
        <v>388</v>
      </c>
      <c r="H2502" s="18">
        <f>SUM(G2502-F2502)</f>
        <v>42</v>
      </c>
      <c r="I2502" s="19">
        <f>H2502/F2502</f>
        <v>0.121387283236994</v>
      </c>
      <c r="J2502" s="19">
        <f>H2502/G2502</f>
        <v>0.108247422680412</v>
      </c>
      <c r="K2502" t="s" s="21">
        <f>IF(J2502&lt;25%,"น้อยกว่า 25%",IF(J2502&gt;=25%,"มากกว่าหรือเท่ากับ 25%",IF(J2502&gt;=35%,"มากกว่าหรือเท่ากับ 35%")))</f>
        <v>18</v>
      </c>
    </row>
    <row r="2503" s="7" customFormat="1" ht="19.15" customHeight="1">
      <c r="A2503" t="s" s="25">
        <v>2591</v>
      </c>
      <c r="B2503" s="26">
        <v>1</v>
      </c>
      <c r="C2503" s="26">
        <v>14</v>
      </c>
      <c r="D2503" t="s" s="25">
        <v>2601</v>
      </c>
      <c r="E2503" t="s" s="25">
        <v>38</v>
      </c>
      <c r="F2503" s="56">
        <v>366</v>
      </c>
      <c r="G2503" s="26">
        <v>378</v>
      </c>
      <c r="H2503" s="18">
        <f>SUM(G2503-F2503)</f>
        <v>12</v>
      </c>
      <c r="I2503" s="19">
        <f>H2503/F2503</f>
        <v>0.0327868852459016</v>
      </c>
      <c r="J2503" s="19">
        <f>H2503/G2503</f>
        <v>0.0317460317460317</v>
      </c>
      <c r="K2503" t="s" s="21">
        <f>IF(J2503&lt;25%,"น้อยกว่า 25%",IF(J2503&gt;=25%,"มากกว่าหรือเท่ากับ 25%",IF(J2503&gt;=35%,"มากกว่าหรือเท่ากับ 35%")))</f>
        <v>18</v>
      </c>
    </row>
    <row r="2504" s="7" customFormat="1" ht="19.15" customHeight="1">
      <c r="A2504" t="s" s="25">
        <v>2591</v>
      </c>
      <c r="B2504" s="26">
        <v>1</v>
      </c>
      <c r="C2504" s="26">
        <v>12</v>
      </c>
      <c r="D2504" t="s" s="25">
        <v>2602</v>
      </c>
      <c r="E2504" t="s" s="25">
        <v>112</v>
      </c>
      <c r="F2504" s="56">
        <v>278</v>
      </c>
      <c r="G2504" s="26">
        <v>334</v>
      </c>
      <c r="H2504" s="18">
        <f>SUM(G2504-F2504)</f>
        <v>56</v>
      </c>
      <c r="I2504" s="19">
        <f>H2504/F2504</f>
        <v>0.201438848920863</v>
      </c>
      <c r="J2504" s="19">
        <f>H2504/G2504</f>
        <v>0.167664670658683</v>
      </c>
      <c r="K2504" t="s" s="21">
        <f>IF(J2504&lt;25%,"น้อยกว่า 25%",IF(J2504&gt;=25%,"มากกว่าหรือเท่ากับ 25%",IF(J2504&gt;=35%,"มากกว่าหรือเท่ากับ 35%")))</f>
        <v>18</v>
      </c>
    </row>
    <row r="2505" s="7" customFormat="1" ht="19.15" customHeight="1">
      <c r="A2505" t="s" s="25">
        <v>2591</v>
      </c>
      <c r="B2505" s="26">
        <v>1</v>
      </c>
      <c r="C2505" s="26">
        <v>27</v>
      </c>
      <c r="D2505" t="s" s="25">
        <v>2603</v>
      </c>
      <c r="E2505" t="s" s="25">
        <v>173</v>
      </c>
      <c r="F2505" s="56">
        <v>318</v>
      </c>
      <c r="G2505" s="26">
        <v>332</v>
      </c>
      <c r="H2505" s="18">
        <f>SUM(G2505-F2505)</f>
        <v>14</v>
      </c>
      <c r="I2505" s="19">
        <f>H2505/F2505</f>
        <v>0.0440251572327044</v>
      </c>
      <c r="J2505" s="19">
        <f>H2505/G2505</f>
        <v>0.0421686746987952</v>
      </c>
      <c r="K2505" t="s" s="21">
        <f>IF(J2505&lt;25%,"น้อยกว่า 25%",IF(J2505&gt;=25%,"มากกว่าหรือเท่ากับ 25%",IF(J2505&gt;=35%,"มากกว่าหรือเท่ากับ 35%")))</f>
        <v>18</v>
      </c>
    </row>
    <row r="2506" s="7" customFormat="1" ht="19.15" customHeight="1">
      <c r="A2506" t="s" s="25">
        <v>2591</v>
      </c>
      <c r="B2506" s="26">
        <v>1</v>
      </c>
      <c r="C2506" s="26">
        <v>2</v>
      </c>
      <c r="D2506" t="s" s="25">
        <v>2604</v>
      </c>
      <c r="E2506" t="s" s="25">
        <v>60</v>
      </c>
      <c r="F2506" s="56">
        <v>300</v>
      </c>
      <c r="G2506" s="26">
        <v>320</v>
      </c>
      <c r="H2506" s="18">
        <f>SUM(G2506-F2506)</f>
        <v>20</v>
      </c>
      <c r="I2506" s="19">
        <f>H2506/F2506</f>
        <v>0.06666666666666669</v>
      </c>
      <c r="J2506" s="19">
        <f>H2506/G2506</f>
        <v>0.0625</v>
      </c>
      <c r="K2506" t="s" s="21">
        <f>IF(J2506&lt;25%,"น้อยกว่า 25%",IF(J2506&gt;=25%,"มากกว่าหรือเท่ากับ 25%",IF(J2506&gt;=35%,"มากกว่าหรือเท่ากับ 35%")))</f>
        <v>18</v>
      </c>
    </row>
    <row r="2507" s="7" customFormat="1" ht="19.15" customHeight="1">
      <c r="A2507" t="s" s="25">
        <v>2591</v>
      </c>
      <c r="B2507" s="26">
        <v>1</v>
      </c>
      <c r="C2507" s="26">
        <v>25</v>
      </c>
      <c r="D2507" t="s" s="25">
        <v>2605</v>
      </c>
      <c r="E2507" t="s" s="25">
        <v>42</v>
      </c>
      <c r="F2507" s="56">
        <v>284</v>
      </c>
      <c r="G2507" s="26">
        <v>316</v>
      </c>
      <c r="H2507" s="18">
        <f>SUM(G2507-F2507)</f>
        <v>32</v>
      </c>
      <c r="I2507" s="19">
        <f>H2507/F2507</f>
        <v>0.112676056338028</v>
      </c>
      <c r="J2507" s="19">
        <f>H2507/G2507</f>
        <v>0.10126582278481</v>
      </c>
      <c r="K2507" t="s" s="21">
        <f>IF(J2507&lt;25%,"น้อยกว่า 25%",IF(J2507&gt;=25%,"มากกว่าหรือเท่ากับ 25%",IF(J2507&gt;=35%,"มากกว่าหรือเท่ากับ 35%")))</f>
        <v>18</v>
      </c>
    </row>
    <row r="2508" s="7" customFormat="1" ht="19.15" customHeight="1">
      <c r="A2508" t="s" s="25">
        <v>2591</v>
      </c>
      <c r="B2508" s="26">
        <v>1</v>
      </c>
      <c r="C2508" s="26">
        <v>15</v>
      </c>
      <c r="D2508" t="s" s="25">
        <v>2606</v>
      </c>
      <c r="E2508" t="s" s="25">
        <v>62</v>
      </c>
      <c r="F2508" s="56">
        <v>294</v>
      </c>
      <c r="G2508" s="26">
        <v>297</v>
      </c>
      <c r="H2508" s="18">
        <f>SUM(G2508-F2508)</f>
        <v>3</v>
      </c>
      <c r="I2508" s="19">
        <f>H2508/F2508</f>
        <v>0.0102040816326531</v>
      </c>
      <c r="J2508" s="19">
        <f>H2508/G2508</f>
        <v>0.0101010101010101</v>
      </c>
      <c r="K2508" t="s" s="21">
        <f>IF(J2508&lt;25%,"น้อยกว่า 25%",IF(J2508&gt;=25%,"มากกว่าหรือเท่ากับ 25%",IF(J2508&gt;=35%,"มากกว่าหรือเท่ากับ 35%")))</f>
        <v>18</v>
      </c>
    </row>
    <row r="2509" s="7" customFormat="1" ht="19.15" customHeight="1">
      <c r="A2509" t="s" s="25">
        <v>2591</v>
      </c>
      <c r="B2509" s="26">
        <v>1</v>
      </c>
      <c r="C2509" s="26">
        <v>9</v>
      </c>
      <c r="D2509" t="s" s="25">
        <v>2607</v>
      </c>
      <c r="E2509" t="s" s="25">
        <v>36</v>
      </c>
      <c r="F2509" s="56">
        <v>260</v>
      </c>
      <c r="G2509" s="26">
        <v>263</v>
      </c>
      <c r="H2509" s="18">
        <f>SUM(G2509-F2509)</f>
        <v>3</v>
      </c>
      <c r="I2509" s="19">
        <f>H2509/F2509</f>
        <v>0.0115384615384615</v>
      </c>
      <c r="J2509" s="19">
        <f>H2509/G2509</f>
        <v>0.0114068441064639</v>
      </c>
      <c r="K2509" t="s" s="21">
        <f>IF(J2509&lt;25%,"น้อยกว่า 25%",IF(J2509&gt;=25%,"มากกว่าหรือเท่ากับ 25%",IF(J2509&gt;=35%,"มากกว่าหรือเท่ากับ 35%")))</f>
        <v>18</v>
      </c>
    </row>
    <row r="2510" s="7" customFormat="1" ht="19.15" customHeight="1">
      <c r="A2510" t="s" s="25">
        <v>2591</v>
      </c>
      <c r="B2510" s="26">
        <v>1</v>
      </c>
      <c r="C2510" s="26">
        <v>13</v>
      </c>
      <c r="D2510" t="s" s="25">
        <v>2608</v>
      </c>
      <c r="E2510" t="s" s="25">
        <v>30</v>
      </c>
      <c r="F2510" s="56">
        <v>236</v>
      </c>
      <c r="G2510" s="26">
        <v>251</v>
      </c>
      <c r="H2510" s="18">
        <f>SUM(G2510-F2510)</f>
        <v>15</v>
      </c>
      <c r="I2510" s="19">
        <f>H2510/F2510</f>
        <v>0.0635593220338983</v>
      </c>
      <c r="J2510" s="19">
        <f>H2510/G2510</f>
        <v>0.0597609561752988</v>
      </c>
      <c r="K2510" t="s" s="21">
        <f>IF(J2510&lt;25%,"น้อยกว่า 25%",IF(J2510&gt;=25%,"มากกว่าหรือเท่ากับ 25%",IF(J2510&gt;=35%,"มากกว่าหรือเท่ากับ 35%")))</f>
        <v>18</v>
      </c>
    </row>
    <row r="2511" s="7" customFormat="1" ht="19.15" customHeight="1">
      <c r="A2511" t="s" s="25">
        <v>2591</v>
      </c>
      <c r="B2511" s="26">
        <v>1</v>
      </c>
      <c r="C2511" s="26">
        <v>21</v>
      </c>
      <c r="D2511" t="s" s="25">
        <v>2609</v>
      </c>
      <c r="E2511" t="s" s="25">
        <v>119</v>
      </c>
      <c r="F2511" s="56">
        <v>191</v>
      </c>
      <c r="G2511" s="26">
        <v>194</v>
      </c>
      <c r="H2511" s="18">
        <f>SUM(G2511-F2511)</f>
        <v>3</v>
      </c>
      <c r="I2511" s="19">
        <f>H2511/F2511</f>
        <v>0.0157068062827225</v>
      </c>
      <c r="J2511" s="19">
        <f>H2511/G2511</f>
        <v>0.0154639175257732</v>
      </c>
      <c r="K2511" t="s" s="21">
        <f>IF(J2511&lt;25%,"น้อยกว่า 25%",IF(J2511&gt;=25%,"มากกว่าหรือเท่ากับ 25%",IF(J2511&gt;=35%,"มากกว่าหรือเท่ากับ 35%")))</f>
        <v>18</v>
      </c>
    </row>
    <row r="2512" s="7" customFormat="1" ht="19.15" customHeight="1">
      <c r="A2512" t="s" s="25">
        <v>2591</v>
      </c>
      <c r="B2512" s="26">
        <v>1</v>
      </c>
      <c r="C2512" s="26">
        <v>22</v>
      </c>
      <c r="D2512" t="s" s="25">
        <v>2610</v>
      </c>
      <c r="E2512" t="s" s="25">
        <v>147</v>
      </c>
      <c r="F2512" s="56">
        <v>104</v>
      </c>
      <c r="G2512" s="26">
        <v>107</v>
      </c>
      <c r="H2512" s="18">
        <f>SUM(G2512-F2512)</f>
        <v>3</v>
      </c>
      <c r="I2512" s="19">
        <f>H2512/F2512</f>
        <v>0.0288461538461538</v>
      </c>
      <c r="J2512" s="19">
        <f>H2512/G2512</f>
        <v>0.0280373831775701</v>
      </c>
      <c r="K2512" t="s" s="21">
        <f>IF(J2512&lt;25%,"น้อยกว่า 25%",IF(J2512&gt;=25%,"มากกว่าหรือเท่ากับ 25%",IF(J2512&gt;=35%,"มากกว่าหรือเท่ากับ 35%")))</f>
        <v>18</v>
      </c>
    </row>
    <row r="2513" s="7" customFormat="1" ht="19.15" customHeight="1">
      <c r="A2513" t="s" s="25">
        <v>2591</v>
      </c>
      <c r="B2513" s="26">
        <v>1</v>
      </c>
      <c r="C2513" s="26">
        <v>20</v>
      </c>
      <c r="D2513" t="s" s="25">
        <v>2611</v>
      </c>
      <c r="E2513" t="s" s="25">
        <v>58</v>
      </c>
      <c r="F2513" s="56">
        <v>83</v>
      </c>
      <c r="G2513" s="26">
        <v>86</v>
      </c>
      <c r="H2513" s="18">
        <f>SUM(G2513-F2513)</f>
        <v>3</v>
      </c>
      <c r="I2513" s="19">
        <f>H2513/F2513</f>
        <v>0.036144578313253</v>
      </c>
      <c r="J2513" s="19">
        <f>H2513/G2513</f>
        <v>0.0348837209302326</v>
      </c>
      <c r="K2513" t="s" s="21">
        <f>IF(J2513&lt;25%,"น้อยกว่า 25%",IF(J2513&gt;=25%,"มากกว่าหรือเท่ากับ 25%",IF(J2513&gt;=35%,"มากกว่าหรือเท่ากับ 35%")))</f>
        <v>18</v>
      </c>
    </row>
    <row r="2514" s="7" customFormat="1" ht="19.15" customHeight="1">
      <c r="A2514" t="s" s="25">
        <v>2591</v>
      </c>
      <c r="B2514" s="26">
        <v>1</v>
      </c>
      <c r="C2514" s="26">
        <v>26</v>
      </c>
      <c r="D2514" t="s" s="25">
        <v>2612</v>
      </c>
      <c r="E2514" t="s" s="25">
        <v>153</v>
      </c>
      <c r="F2514" s="56">
        <v>55</v>
      </c>
      <c r="G2514" s="26">
        <v>62</v>
      </c>
      <c r="H2514" s="18">
        <f>SUM(G2514-F2514)</f>
        <v>7</v>
      </c>
      <c r="I2514" s="19">
        <f>H2514/F2514</f>
        <v>0.127272727272727</v>
      </c>
      <c r="J2514" s="19">
        <f>H2514/G2514</f>
        <v>0.112903225806452</v>
      </c>
      <c r="K2514" t="s" s="21">
        <f>IF(J2514&lt;25%,"น้อยกว่า 25%",IF(J2514&gt;=25%,"มากกว่าหรือเท่ากับ 25%",IF(J2514&gt;=35%,"มากกว่าหรือเท่ากับ 35%")))</f>
        <v>18</v>
      </c>
    </row>
    <row r="2515" s="7" customFormat="1" ht="19.15" customHeight="1">
      <c r="A2515" t="s" s="25">
        <v>2591</v>
      </c>
      <c r="B2515" s="26">
        <v>1</v>
      </c>
      <c r="C2515" s="26">
        <v>17</v>
      </c>
      <c r="D2515" t="s" s="25">
        <v>2613</v>
      </c>
      <c r="E2515" t="s" s="25">
        <v>70</v>
      </c>
      <c r="F2515" s="56">
        <v>60</v>
      </c>
      <c r="G2515" s="26">
        <v>61</v>
      </c>
      <c r="H2515" s="18">
        <f>SUM(G2515-F2515)</f>
        <v>1</v>
      </c>
      <c r="I2515" s="19">
        <f>H2515/F2515</f>
        <v>0.0166666666666667</v>
      </c>
      <c r="J2515" s="19">
        <f>H2515/G2515</f>
        <v>0.0163934426229508</v>
      </c>
      <c r="K2515" t="s" s="21">
        <f>IF(J2515&lt;25%,"น้อยกว่า 25%",IF(J2515&gt;=25%,"มากกว่าหรือเท่ากับ 25%",IF(J2515&gt;=35%,"มากกว่าหรือเท่ากับ 35%")))</f>
        <v>18</v>
      </c>
    </row>
    <row r="2516" s="7" customFormat="1" ht="19.15" customHeight="1">
      <c r="A2516" t="s" s="25">
        <v>2591</v>
      </c>
      <c r="B2516" s="26">
        <v>1</v>
      </c>
      <c r="C2516" s="26">
        <v>18</v>
      </c>
      <c r="D2516" t="s" s="25">
        <v>2614</v>
      </c>
      <c r="E2516" t="s" s="25">
        <v>72</v>
      </c>
      <c r="F2516" s="56">
        <v>58</v>
      </c>
      <c r="G2516" s="26">
        <v>58</v>
      </c>
      <c r="H2516" s="18">
        <f>SUM(G2516-F2516)</f>
        <v>0</v>
      </c>
      <c r="I2516" s="19">
        <f>H2516/F2516</f>
        <v>0</v>
      </c>
      <c r="J2516" s="19">
        <f>H2516/G2516</f>
        <v>0</v>
      </c>
      <c r="K2516" t="s" s="21">
        <f>IF(J2516&lt;25%,"น้อยกว่า 25%",IF(J2516&gt;=25%,"มากกว่าหรือเท่ากับ 25%",IF(J2516&gt;=35%,"มากกว่าหรือเท่ากับ 35%")))</f>
        <v>18</v>
      </c>
    </row>
    <row r="2517" s="7" customFormat="1" ht="19.15" customHeight="1">
      <c r="A2517" t="s" s="25">
        <v>2591</v>
      </c>
      <c r="B2517" s="26">
        <v>1</v>
      </c>
      <c r="C2517" s="26">
        <v>28</v>
      </c>
      <c r="D2517" t="s" s="25">
        <v>2615</v>
      </c>
      <c r="E2517" t="s" s="25">
        <v>68</v>
      </c>
      <c r="F2517" s="56">
        <v>51</v>
      </c>
      <c r="G2517" s="26">
        <v>58</v>
      </c>
      <c r="H2517" s="18">
        <f>SUM(G2517-F2517)</f>
        <v>7</v>
      </c>
      <c r="I2517" s="19">
        <f>H2517/F2517</f>
        <v>0.137254901960784</v>
      </c>
      <c r="J2517" s="19">
        <f>H2517/G2517</f>
        <v>0.120689655172414</v>
      </c>
      <c r="K2517" t="s" s="21">
        <f>IF(J2517&lt;25%,"น้อยกว่า 25%",IF(J2517&gt;=25%,"มากกว่าหรือเท่ากับ 25%",IF(J2517&gt;=35%,"มากกว่าหรือเท่ากับ 35%")))</f>
        <v>18</v>
      </c>
    </row>
    <row r="2518" s="7" customFormat="1" ht="19.15" customHeight="1">
      <c r="A2518" t="s" s="25">
        <v>2591</v>
      </c>
      <c r="B2518" s="26">
        <v>1</v>
      </c>
      <c r="C2518" s="26">
        <v>23</v>
      </c>
      <c r="D2518" t="s" s="25">
        <v>2616</v>
      </c>
      <c r="E2518" t="s" s="25">
        <v>66</v>
      </c>
      <c r="F2518" s="56">
        <v>36</v>
      </c>
      <c r="G2518" s="26">
        <v>46</v>
      </c>
      <c r="H2518" s="18">
        <f>SUM(G2518-F2518)</f>
        <v>10</v>
      </c>
      <c r="I2518" s="19">
        <f>H2518/F2518</f>
        <v>0.277777777777778</v>
      </c>
      <c r="J2518" s="19">
        <f>H2518/G2518</f>
        <v>0.217391304347826</v>
      </c>
      <c r="K2518" t="s" s="21">
        <f>IF(J2518&lt;25%,"น้อยกว่า 25%",IF(J2518&gt;=25%,"มากกว่าหรือเท่ากับ 25%",IF(J2518&gt;=35%,"มากกว่าหรือเท่ากับ 35%")))</f>
        <v>18</v>
      </c>
    </row>
    <row r="2519" s="7" customFormat="1" ht="19.15" customHeight="1">
      <c r="A2519" t="s" s="25">
        <v>2591</v>
      </c>
      <c r="B2519" s="26">
        <v>1</v>
      </c>
      <c r="C2519" s="26">
        <v>1</v>
      </c>
      <c r="D2519" t="s" s="25">
        <v>2617</v>
      </c>
      <c r="E2519" t="s" s="25">
        <v>78</v>
      </c>
      <c r="F2519" s="34">
        <v>0</v>
      </c>
      <c r="G2519" s="26">
        <v>0</v>
      </c>
      <c r="H2519" s="18">
        <f>SUM(G2519-F2519)</f>
        <v>0</v>
      </c>
      <c r="I2519" s="19">
        <f>H2519/F2519</f>
      </c>
      <c r="J2519" s="19">
        <f>H2519/G2519</f>
      </c>
      <c r="K2519" s="24">
        <f>IF(J2519&lt;25%,"น้อยกว่า 25%",IF(J2519&gt;=25%,"มากกว่าหรือเท่ากับ 25%",IF(J2519&gt;=35%,"มากกว่าหรือเท่ากับ 35%")))</f>
      </c>
    </row>
    <row r="2520" s="7" customFormat="1" ht="19.15" customHeight="1">
      <c r="A2520" t="s" s="16">
        <v>2591</v>
      </c>
      <c r="B2520" s="17">
        <v>2</v>
      </c>
      <c r="C2520" s="17">
        <v>8</v>
      </c>
      <c r="D2520" t="s" s="16">
        <v>2618</v>
      </c>
      <c r="E2520" t="s" s="16">
        <v>17</v>
      </c>
      <c r="F2520" s="55">
        <v>31529</v>
      </c>
      <c r="G2520" s="17">
        <v>32765</v>
      </c>
      <c r="H2520" s="18">
        <f>SUM(G2520-F2520)</f>
        <v>1236</v>
      </c>
      <c r="I2520" s="19">
        <f>H2520/F2520</f>
        <v>0.0392020045037902</v>
      </c>
      <c r="J2520" s="19">
        <f>H2520/G2520</f>
        <v>0.0377231802227987</v>
      </c>
      <c r="K2520" t="s" s="21">
        <f>IF(J2520&lt;25%,"น้อยกว่า 25%",IF(J2520&gt;=25%,"มากกว่าหรือเท่ากับ 25%",IF(J2520&gt;=35%,"มากกว่าหรือเท่ากับ 35%")))</f>
        <v>18</v>
      </c>
    </row>
    <row r="2521" s="7" customFormat="1" ht="19.15" customHeight="1">
      <c r="A2521" t="s" s="16">
        <v>2591</v>
      </c>
      <c r="B2521" s="17">
        <v>2</v>
      </c>
      <c r="C2521" s="17">
        <v>4</v>
      </c>
      <c r="D2521" t="s" s="16">
        <v>2619</v>
      </c>
      <c r="E2521" t="s" s="16">
        <v>20</v>
      </c>
      <c r="F2521" s="55">
        <v>24749</v>
      </c>
      <c r="G2521" s="17">
        <v>26037</v>
      </c>
      <c r="H2521" s="18">
        <f>SUM(G2521-F2521)</f>
        <v>1288</v>
      </c>
      <c r="I2521" s="19">
        <f>H2521/F2521</f>
        <v>0.0520425067679502</v>
      </c>
      <c r="J2521" s="19">
        <f>H2521/G2521</f>
        <v>0.0494680646771902</v>
      </c>
      <c r="K2521" t="s" s="21">
        <f>IF(J2521&lt;25%,"น้อยกว่า 25%",IF(J2521&gt;=25%,"มากกว่าหรือเท่ากับ 25%",IF(J2521&gt;=35%,"มากกว่าหรือเท่ากับ 35%")))</f>
        <v>18</v>
      </c>
    </row>
    <row r="2522" s="7" customFormat="1" ht="19.15" customHeight="1">
      <c r="A2522" t="s" s="16">
        <v>2591</v>
      </c>
      <c r="B2522" s="17">
        <v>2</v>
      </c>
      <c r="C2522" s="17">
        <v>5</v>
      </c>
      <c r="D2522" t="s" s="16">
        <v>2620</v>
      </c>
      <c r="E2522" t="s" s="16">
        <v>30</v>
      </c>
      <c r="F2522" s="55">
        <v>11947</v>
      </c>
      <c r="G2522" s="17">
        <v>12344</v>
      </c>
      <c r="H2522" s="18">
        <f>SUM(G2522-F2522)</f>
        <v>397</v>
      </c>
      <c r="I2522" s="19">
        <f>H2522/F2522</f>
        <v>0.0332300996065958</v>
      </c>
      <c r="J2522" s="19">
        <f>H2522/G2522</f>
        <v>0.0321613739468568</v>
      </c>
      <c r="K2522" t="s" s="21">
        <f>IF(J2522&lt;25%,"น้อยกว่า 25%",IF(J2522&gt;=25%,"มากกว่าหรือเท่ากับ 25%",IF(J2522&gt;=35%,"มากกว่าหรือเท่ากับ 35%")))</f>
        <v>18</v>
      </c>
    </row>
    <row r="2523" s="7" customFormat="1" ht="19.15" customHeight="1">
      <c r="A2523" t="s" s="16">
        <v>2591</v>
      </c>
      <c r="B2523" s="17">
        <v>2</v>
      </c>
      <c r="C2523" s="17">
        <v>1</v>
      </c>
      <c r="D2523" t="s" s="16">
        <v>2621</v>
      </c>
      <c r="E2523" t="s" s="16">
        <v>22</v>
      </c>
      <c r="F2523" s="55">
        <v>8213</v>
      </c>
      <c r="G2523" s="17">
        <v>8674</v>
      </c>
      <c r="H2523" s="18">
        <f>SUM(G2523-F2523)</f>
        <v>461</v>
      </c>
      <c r="I2523" s="19">
        <f>H2523/F2523</f>
        <v>0.0561305247777913</v>
      </c>
      <c r="J2523" s="19">
        <f>H2523/G2523</f>
        <v>0.0531473368688033</v>
      </c>
      <c r="K2523" t="s" s="21">
        <f>IF(J2523&lt;25%,"น้อยกว่า 25%",IF(J2523&gt;=25%,"มากกว่าหรือเท่ากับ 25%",IF(J2523&gt;=35%,"มากกว่าหรือเท่ากับ 35%")))</f>
        <v>18</v>
      </c>
    </row>
    <row r="2524" s="7" customFormat="1" ht="19.15" customHeight="1">
      <c r="A2524" t="s" s="16">
        <v>2591</v>
      </c>
      <c r="B2524" s="17">
        <v>2</v>
      </c>
      <c r="C2524" s="17">
        <v>6</v>
      </c>
      <c r="D2524" t="s" s="16">
        <v>2622</v>
      </c>
      <c r="E2524" t="s" s="16">
        <v>26</v>
      </c>
      <c r="F2524" s="55">
        <v>4478</v>
      </c>
      <c r="G2524" s="17">
        <v>4966</v>
      </c>
      <c r="H2524" s="18">
        <f>SUM(G2524-F2524)</f>
        <v>488</v>
      </c>
      <c r="I2524" s="19">
        <f>H2524/F2524</f>
        <v>0.108977221974096</v>
      </c>
      <c r="J2524" s="19">
        <f>H2524/G2524</f>
        <v>0.0982682239226742</v>
      </c>
      <c r="K2524" t="s" s="21">
        <f>IF(J2524&lt;25%,"น้อยกว่า 25%",IF(J2524&gt;=25%,"มากกว่าหรือเท่ากับ 25%",IF(J2524&gt;=35%,"มากกว่าหรือเท่ากับ 35%")))</f>
        <v>18</v>
      </c>
    </row>
    <row r="2525" s="7" customFormat="1" ht="19.15" customHeight="1">
      <c r="A2525" t="s" s="16">
        <v>2591</v>
      </c>
      <c r="B2525" s="17">
        <v>2</v>
      </c>
      <c r="C2525" s="17">
        <v>14</v>
      </c>
      <c r="D2525" t="s" s="16">
        <v>2623</v>
      </c>
      <c r="E2525" t="s" s="16">
        <v>84</v>
      </c>
      <c r="F2525" s="55">
        <v>4733</v>
      </c>
      <c r="G2525" s="17">
        <v>4895</v>
      </c>
      <c r="H2525" s="18">
        <f>SUM(G2525-F2525)</f>
        <v>162</v>
      </c>
      <c r="I2525" s="19">
        <f>H2525/F2525</f>
        <v>0.0342277625184872</v>
      </c>
      <c r="J2525" s="19">
        <f>H2525/G2525</f>
        <v>0.0330949948927477</v>
      </c>
      <c r="K2525" t="s" s="21">
        <f>IF(J2525&lt;25%,"น้อยกว่า 25%",IF(J2525&gt;=25%,"มากกว่าหรือเท่ากับ 25%",IF(J2525&gt;=35%,"มากกว่าหรือเท่ากับ 35%")))</f>
        <v>18</v>
      </c>
    </row>
    <row r="2526" s="7" customFormat="1" ht="19.15" customHeight="1">
      <c r="A2526" t="s" s="16">
        <v>2591</v>
      </c>
      <c r="B2526" s="17">
        <v>2</v>
      </c>
      <c r="C2526" s="17">
        <v>3</v>
      </c>
      <c r="D2526" t="s" s="16">
        <v>2624</v>
      </c>
      <c r="E2526" t="s" s="16">
        <v>28</v>
      </c>
      <c r="F2526" s="55">
        <v>1348</v>
      </c>
      <c r="G2526" s="17">
        <v>1468</v>
      </c>
      <c r="H2526" s="18">
        <f>SUM(G2526-F2526)</f>
        <v>120</v>
      </c>
      <c r="I2526" s="19">
        <f>H2526/F2526</f>
        <v>0.08902077151335309</v>
      </c>
      <c r="J2526" s="19">
        <f>H2526/G2526</f>
        <v>0.08174386920980931</v>
      </c>
      <c r="K2526" t="s" s="21">
        <f>IF(J2526&lt;25%,"น้อยกว่า 25%",IF(J2526&gt;=25%,"มากกว่าหรือเท่ากับ 25%",IF(J2526&gt;=35%,"มากกว่าหรือเท่ากับ 35%")))</f>
        <v>18</v>
      </c>
    </row>
    <row r="2527" s="7" customFormat="1" ht="19.15" customHeight="1">
      <c r="A2527" t="s" s="16">
        <v>2591</v>
      </c>
      <c r="B2527" s="17">
        <v>2</v>
      </c>
      <c r="C2527" s="17">
        <v>28</v>
      </c>
      <c r="D2527" t="s" s="16">
        <v>2625</v>
      </c>
      <c r="E2527" t="s" s="16">
        <v>34</v>
      </c>
      <c r="F2527" s="55">
        <v>1026</v>
      </c>
      <c r="G2527" s="17">
        <v>1109</v>
      </c>
      <c r="H2527" s="18">
        <f>SUM(G2527-F2527)</f>
        <v>83</v>
      </c>
      <c r="I2527" s="19">
        <f>H2527/F2527</f>
        <v>0.08089668615984411</v>
      </c>
      <c r="J2527" s="19">
        <f>H2527/G2527</f>
        <v>0.0748422001803427</v>
      </c>
      <c r="K2527" t="s" s="21">
        <f>IF(J2527&lt;25%,"น้อยกว่า 25%",IF(J2527&gt;=25%,"มากกว่าหรือเท่ากับ 25%",IF(J2527&gt;=35%,"มากกว่าหรือเท่ากับ 35%")))</f>
        <v>18</v>
      </c>
    </row>
    <row r="2528" s="7" customFormat="1" ht="19.15" customHeight="1">
      <c r="A2528" t="s" s="16">
        <v>2591</v>
      </c>
      <c r="B2528" s="17">
        <v>2</v>
      </c>
      <c r="C2528" s="17">
        <v>7</v>
      </c>
      <c r="D2528" t="s" s="16">
        <v>2626</v>
      </c>
      <c r="E2528" t="s" s="16">
        <v>48</v>
      </c>
      <c r="F2528" s="55">
        <v>624</v>
      </c>
      <c r="G2528" s="17">
        <v>638</v>
      </c>
      <c r="H2528" s="18">
        <f>SUM(G2528-F2528)</f>
        <v>14</v>
      </c>
      <c r="I2528" s="19">
        <f>H2528/F2528</f>
        <v>0.0224358974358974</v>
      </c>
      <c r="J2528" s="19">
        <f>H2528/G2528</f>
        <v>0.0219435736677116</v>
      </c>
      <c r="K2528" t="s" s="21">
        <f>IF(J2528&lt;25%,"น้อยกว่า 25%",IF(J2528&gt;=25%,"มากกว่าหรือเท่ากับ 25%",IF(J2528&gt;=35%,"มากกว่าหรือเท่ากับ 35%")))</f>
        <v>18</v>
      </c>
    </row>
    <row r="2529" s="7" customFormat="1" ht="19.15" customHeight="1">
      <c r="A2529" t="s" s="16">
        <v>2591</v>
      </c>
      <c r="B2529" s="17">
        <v>2</v>
      </c>
      <c r="C2529" s="17">
        <v>11</v>
      </c>
      <c r="D2529" t="s" s="16">
        <v>2627</v>
      </c>
      <c r="E2529" t="s" s="16">
        <v>36</v>
      </c>
      <c r="F2529" s="55">
        <v>545</v>
      </c>
      <c r="G2529" s="17">
        <v>550</v>
      </c>
      <c r="H2529" s="18">
        <f>SUM(G2529-F2529)</f>
        <v>5</v>
      </c>
      <c r="I2529" s="19">
        <f>H2529/F2529</f>
        <v>0.0091743119266055</v>
      </c>
      <c r="J2529" s="19">
        <f>H2529/G2529</f>
        <v>0.00909090909090909</v>
      </c>
      <c r="K2529" t="s" s="21">
        <f>IF(J2529&lt;25%,"น้อยกว่า 25%",IF(J2529&gt;=25%,"มากกว่าหรือเท่ากับ 25%",IF(J2529&gt;=35%,"มากกว่าหรือเท่ากับ 35%")))</f>
        <v>18</v>
      </c>
    </row>
    <row r="2530" s="7" customFormat="1" ht="19.15" customHeight="1">
      <c r="A2530" t="s" s="16">
        <v>2591</v>
      </c>
      <c r="B2530" s="17">
        <v>2</v>
      </c>
      <c r="C2530" s="17">
        <v>12</v>
      </c>
      <c r="D2530" t="s" s="16">
        <v>2628</v>
      </c>
      <c r="E2530" t="s" s="16">
        <v>24</v>
      </c>
      <c r="F2530" s="55">
        <v>355</v>
      </c>
      <c r="G2530" s="17">
        <v>358</v>
      </c>
      <c r="H2530" s="18">
        <f>SUM(G2530-F2530)</f>
        <v>3</v>
      </c>
      <c r="I2530" s="19">
        <f>H2530/F2530</f>
        <v>0.00845070422535211</v>
      </c>
      <c r="J2530" s="19">
        <f>H2530/G2530</f>
        <v>0.008379888268156419</v>
      </c>
      <c r="K2530" t="s" s="21">
        <f>IF(J2530&lt;25%,"น้อยกว่า 25%",IF(J2530&gt;=25%,"มากกว่าหรือเท่ากับ 25%",IF(J2530&gt;=35%,"มากกว่าหรือเท่ากับ 35%")))</f>
        <v>18</v>
      </c>
    </row>
    <row r="2531" s="7" customFormat="1" ht="19.15" customHeight="1">
      <c r="A2531" t="s" s="16">
        <v>2591</v>
      </c>
      <c r="B2531" s="17">
        <v>2</v>
      </c>
      <c r="C2531" s="17">
        <v>19</v>
      </c>
      <c r="D2531" t="s" s="16">
        <v>2629</v>
      </c>
      <c r="E2531" t="s" s="16">
        <v>62</v>
      </c>
      <c r="F2531" s="55">
        <v>326</v>
      </c>
      <c r="G2531" s="17">
        <v>358</v>
      </c>
      <c r="H2531" s="18">
        <f>SUM(G2531-F2531)</f>
        <v>32</v>
      </c>
      <c r="I2531" s="19">
        <f>H2531/F2531</f>
        <v>0.098159509202454</v>
      </c>
      <c r="J2531" s="19">
        <f>H2531/G2531</f>
        <v>0.0893854748603352</v>
      </c>
      <c r="K2531" t="s" s="21">
        <f>IF(J2531&lt;25%,"น้อยกว่า 25%",IF(J2531&gt;=25%,"มากกว่าหรือเท่ากับ 25%",IF(J2531&gt;=35%,"มากกว่าหรือเท่ากับ 35%")))</f>
        <v>18</v>
      </c>
    </row>
    <row r="2532" s="7" customFormat="1" ht="19.15" customHeight="1">
      <c r="A2532" t="s" s="16">
        <v>2591</v>
      </c>
      <c r="B2532" s="17">
        <v>2</v>
      </c>
      <c r="C2532" s="17">
        <v>16</v>
      </c>
      <c r="D2532" t="s" s="16">
        <v>2630</v>
      </c>
      <c r="E2532" t="s" s="16">
        <v>38</v>
      </c>
      <c r="F2532" s="55">
        <v>351</v>
      </c>
      <c r="G2532" s="17">
        <v>354</v>
      </c>
      <c r="H2532" s="18">
        <f>SUM(G2532-F2532)</f>
        <v>3</v>
      </c>
      <c r="I2532" s="19">
        <f>H2532/F2532</f>
        <v>0.00854700854700855</v>
      </c>
      <c r="J2532" s="19">
        <f>H2532/G2532</f>
        <v>0.008474576271186441</v>
      </c>
      <c r="K2532" t="s" s="21">
        <f>IF(J2532&lt;25%,"น้อยกว่า 25%",IF(J2532&gt;=25%,"มากกว่าหรือเท่ากับ 25%",IF(J2532&gt;=35%,"มากกว่าหรือเท่ากับ 35%")))</f>
        <v>18</v>
      </c>
    </row>
    <row r="2533" s="7" customFormat="1" ht="19.15" customHeight="1">
      <c r="A2533" t="s" s="16">
        <v>2591</v>
      </c>
      <c r="B2533" s="17">
        <v>2</v>
      </c>
      <c r="C2533" s="17">
        <v>2</v>
      </c>
      <c r="D2533" t="s" s="16">
        <v>2631</v>
      </c>
      <c r="E2533" t="s" s="16">
        <v>112</v>
      </c>
      <c r="F2533" s="55">
        <v>277</v>
      </c>
      <c r="G2533" s="17">
        <v>287</v>
      </c>
      <c r="H2533" s="18">
        <f>SUM(G2533-F2533)</f>
        <v>10</v>
      </c>
      <c r="I2533" s="19">
        <f>H2533/F2533</f>
        <v>0.036101083032491</v>
      </c>
      <c r="J2533" s="19">
        <f>H2533/G2533</f>
        <v>0.0348432055749129</v>
      </c>
      <c r="K2533" t="s" s="21">
        <f>IF(J2533&lt;25%,"น้อยกว่า 25%",IF(J2533&gt;=25%,"มากกว่าหรือเท่ากับ 25%",IF(J2533&gt;=35%,"มากกว่าหรือเท่ากับ 35%")))</f>
        <v>18</v>
      </c>
    </row>
    <row r="2534" s="7" customFormat="1" ht="19.15" customHeight="1">
      <c r="A2534" t="s" s="16">
        <v>2591</v>
      </c>
      <c r="B2534" s="17">
        <v>2</v>
      </c>
      <c r="C2534" s="17">
        <v>25</v>
      </c>
      <c r="D2534" t="s" s="16">
        <v>2632</v>
      </c>
      <c r="E2534" t="s" s="16">
        <v>116</v>
      </c>
      <c r="F2534" s="55">
        <v>220</v>
      </c>
      <c r="G2534" s="17">
        <v>222</v>
      </c>
      <c r="H2534" s="18">
        <f>SUM(G2534-F2534)</f>
        <v>2</v>
      </c>
      <c r="I2534" s="19">
        <f>H2534/F2534</f>
        <v>0.00909090909090909</v>
      </c>
      <c r="J2534" s="19">
        <f>H2534/G2534</f>
        <v>0.009009009009009011</v>
      </c>
      <c r="K2534" t="s" s="21">
        <f>IF(J2534&lt;25%,"น้อยกว่า 25%",IF(J2534&gt;=25%,"มากกว่าหรือเท่ากับ 25%",IF(J2534&gt;=35%,"มากกว่าหรือเท่ากับ 35%")))</f>
        <v>18</v>
      </c>
    </row>
    <row r="2535" s="7" customFormat="1" ht="19.15" customHeight="1">
      <c r="A2535" t="s" s="16">
        <v>2591</v>
      </c>
      <c r="B2535" s="17">
        <v>2</v>
      </c>
      <c r="C2535" s="17">
        <v>32</v>
      </c>
      <c r="D2535" t="s" s="16">
        <v>2633</v>
      </c>
      <c r="E2535" t="s" s="16">
        <v>173</v>
      </c>
      <c r="F2535" s="55">
        <v>197</v>
      </c>
      <c r="G2535" s="17">
        <v>204</v>
      </c>
      <c r="H2535" s="18">
        <f>SUM(G2535-F2535)</f>
        <v>7</v>
      </c>
      <c r="I2535" s="19">
        <f>H2535/F2535</f>
        <v>0.0355329949238579</v>
      </c>
      <c r="J2535" s="19">
        <f>H2535/G2535</f>
        <v>0.0343137254901961</v>
      </c>
      <c r="K2535" t="s" s="21">
        <f>IF(J2535&lt;25%,"น้อยกว่า 25%",IF(J2535&gt;=25%,"มากกว่าหรือเท่ากับ 25%",IF(J2535&gt;=35%,"มากกว่าหรือเท่ากับ 35%")))</f>
        <v>18</v>
      </c>
    </row>
    <row r="2536" s="7" customFormat="1" ht="19.15" customHeight="1">
      <c r="A2536" t="s" s="16">
        <v>2591</v>
      </c>
      <c r="B2536" s="17">
        <v>2</v>
      </c>
      <c r="C2536" s="17">
        <v>9</v>
      </c>
      <c r="D2536" t="s" s="16">
        <v>2634</v>
      </c>
      <c r="E2536" t="s" s="16">
        <v>110</v>
      </c>
      <c r="F2536" s="55">
        <v>190</v>
      </c>
      <c r="G2536" s="17">
        <v>196</v>
      </c>
      <c r="H2536" s="18">
        <f>SUM(G2536-F2536)</f>
        <v>6</v>
      </c>
      <c r="I2536" s="19">
        <f>H2536/F2536</f>
        <v>0.0315789473684211</v>
      </c>
      <c r="J2536" s="19">
        <f>H2536/G2536</f>
        <v>0.0306122448979592</v>
      </c>
      <c r="K2536" t="s" s="21">
        <f>IF(J2536&lt;25%,"น้อยกว่า 25%",IF(J2536&gt;=25%,"มากกว่าหรือเท่ากับ 25%",IF(J2536&gt;=35%,"มากกว่าหรือเท่ากับ 35%")))</f>
        <v>18</v>
      </c>
    </row>
    <row r="2537" s="7" customFormat="1" ht="19.15" customHeight="1">
      <c r="A2537" t="s" s="16">
        <v>2591</v>
      </c>
      <c r="B2537" s="17">
        <v>2</v>
      </c>
      <c r="C2537" s="17">
        <v>22</v>
      </c>
      <c r="D2537" t="s" s="16">
        <v>2635</v>
      </c>
      <c r="E2537" t="s" s="16">
        <v>101</v>
      </c>
      <c r="F2537" s="55">
        <v>178</v>
      </c>
      <c r="G2537" s="17">
        <v>183</v>
      </c>
      <c r="H2537" s="18">
        <f>SUM(G2537-F2537)</f>
        <v>5</v>
      </c>
      <c r="I2537" s="19">
        <f>H2537/F2537</f>
        <v>0.0280898876404494</v>
      </c>
      <c r="J2537" s="19">
        <f>H2537/G2537</f>
        <v>0.0273224043715847</v>
      </c>
      <c r="K2537" t="s" s="21">
        <f>IF(J2537&lt;25%,"น้อยกว่า 25%",IF(J2537&gt;=25%,"มากกว่าหรือเท่ากับ 25%",IF(J2537&gt;=35%,"มากกว่าหรือเท่ากับ 35%")))</f>
        <v>18</v>
      </c>
    </row>
    <row r="2538" s="7" customFormat="1" ht="19.15" customHeight="1">
      <c r="A2538" t="s" s="16">
        <v>2591</v>
      </c>
      <c r="B2538" s="17">
        <v>2</v>
      </c>
      <c r="C2538" s="17">
        <v>10</v>
      </c>
      <c r="D2538" t="s" s="16">
        <v>2636</v>
      </c>
      <c r="E2538" t="s" s="16">
        <v>2637</v>
      </c>
      <c r="F2538" s="55">
        <v>131</v>
      </c>
      <c r="G2538" s="17">
        <v>133</v>
      </c>
      <c r="H2538" s="18">
        <f>SUM(G2538-F2538)</f>
        <v>2</v>
      </c>
      <c r="I2538" s="19">
        <f>H2538/F2538</f>
        <v>0.0152671755725191</v>
      </c>
      <c r="J2538" s="19">
        <f>H2538/G2538</f>
        <v>0.0150375939849624</v>
      </c>
      <c r="K2538" t="s" s="21">
        <f>IF(J2538&lt;25%,"น้อยกว่า 25%",IF(J2538&gt;=25%,"มากกว่าหรือเท่ากับ 25%",IF(J2538&gt;=35%,"มากกว่าหรือเท่ากับ 35%")))</f>
        <v>18</v>
      </c>
    </row>
    <row r="2539" s="7" customFormat="1" ht="19.15" customHeight="1">
      <c r="A2539" t="s" s="16">
        <v>2591</v>
      </c>
      <c r="B2539" s="17">
        <v>2</v>
      </c>
      <c r="C2539" s="17">
        <v>26</v>
      </c>
      <c r="D2539" t="s" s="16">
        <v>2638</v>
      </c>
      <c r="E2539" t="s" s="16">
        <v>147</v>
      </c>
      <c r="F2539" s="55">
        <v>124</v>
      </c>
      <c r="G2539" s="17">
        <v>127</v>
      </c>
      <c r="H2539" s="18">
        <f>SUM(G2539-F2539)</f>
        <v>3</v>
      </c>
      <c r="I2539" s="19">
        <f>H2539/F2539</f>
        <v>0.0241935483870968</v>
      </c>
      <c r="J2539" s="19">
        <f>H2539/G2539</f>
        <v>0.0236220472440945</v>
      </c>
      <c r="K2539" t="s" s="21">
        <f>IF(J2539&lt;25%,"น้อยกว่า 25%",IF(J2539&gt;=25%,"มากกว่าหรือเท่ากับ 25%",IF(J2539&gt;=35%,"มากกว่าหรือเท่ากับ 35%")))</f>
        <v>18</v>
      </c>
    </row>
    <row r="2540" s="7" customFormat="1" ht="19.15" customHeight="1">
      <c r="A2540" t="s" s="16">
        <v>2591</v>
      </c>
      <c r="B2540" s="17">
        <v>2</v>
      </c>
      <c r="C2540" s="17">
        <v>23</v>
      </c>
      <c r="D2540" t="s" s="16">
        <v>2639</v>
      </c>
      <c r="E2540" t="s" s="16">
        <v>72</v>
      </c>
      <c r="F2540" s="55">
        <v>118</v>
      </c>
      <c r="G2540" s="17">
        <v>126</v>
      </c>
      <c r="H2540" s="18">
        <f>SUM(G2540-F2540)</f>
        <v>8</v>
      </c>
      <c r="I2540" s="19">
        <f>H2540/F2540</f>
        <v>0.0677966101694915</v>
      </c>
      <c r="J2540" s="19">
        <f>H2540/G2540</f>
        <v>0.0634920634920635</v>
      </c>
      <c r="K2540" t="s" s="21">
        <f>IF(J2540&lt;25%,"น้อยกว่า 25%",IF(J2540&gt;=25%,"มากกว่าหรือเท่ากับ 25%",IF(J2540&gt;=35%,"มากกว่าหรือเท่ากับ 35%")))</f>
        <v>18</v>
      </c>
    </row>
    <row r="2541" s="7" customFormat="1" ht="19.15" customHeight="1">
      <c r="A2541" t="s" s="16">
        <v>2591</v>
      </c>
      <c r="B2541" s="17">
        <v>2</v>
      </c>
      <c r="C2541" s="17">
        <v>21</v>
      </c>
      <c r="D2541" t="s" s="16">
        <v>2640</v>
      </c>
      <c r="E2541" t="s" s="16">
        <v>70</v>
      </c>
      <c r="F2541" s="55">
        <v>68</v>
      </c>
      <c r="G2541" s="17">
        <v>70</v>
      </c>
      <c r="H2541" s="18">
        <f>SUM(G2541-F2541)</f>
        <v>2</v>
      </c>
      <c r="I2541" s="19">
        <f>H2541/F2541</f>
        <v>0.0294117647058824</v>
      </c>
      <c r="J2541" s="19">
        <f>H2541/G2541</f>
        <v>0.0285714285714286</v>
      </c>
      <c r="K2541" t="s" s="21">
        <f>IF(J2541&lt;25%,"น้อยกว่า 25%",IF(J2541&gt;=25%,"มากกว่าหรือเท่ากับ 25%",IF(J2541&gt;=35%,"มากกว่าหรือเท่ากับ 35%")))</f>
        <v>18</v>
      </c>
    </row>
    <row r="2542" s="7" customFormat="1" ht="19.15" customHeight="1">
      <c r="A2542" t="s" s="16">
        <v>2591</v>
      </c>
      <c r="B2542" s="17">
        <v>2</v>
      </c>
      <c r="C2542" s="17">
        <v>27</v>
      </c>
      <c r="D2542" t="s" s="16">
        <v>2641</v>
      </c>
      <c r="E2542" t="s" s="16">
        <v>52</v>
      </c>
      <c r="F2542" s="55">
        <v>60</v>
      </c>
      <c r="G2542" s="17">
        <v>60</v>
      </c>
      <c r="H2542" s="18">
        <f>SUM(G2542-F2542)</f>
        <v>0</v>
      </c>
      <c r="I2542" s="19">
        <f>H2542/F2542</f>
        <v>0</v>
      </c>
      <c r="J2542" s="19">
        <f>H2542/G2542</f>
        <v>0</v>
      </c>
      <c r="K2542" t="s" s="21">
        <f>IF(J2542&lt;25%,"น้อยกว่า 25%",IF(J2542&gt;=25%,"มากกว่าหรือเท่ากับ 25%",IF(J2542&gt;=35%,"มากกว่าหรือเท่ากับ 35%")))</f>
        <v>18</v>
      </c>
    </row>
    <row r="2543" s="7" customFormat="1" ht="19.15" customHeight="1">
      <c r="A2543" t="s" s="16">
        <v>2591</v>
      </c>
      <c r="B2543" s="17">
        <v>2</v>
      </c>
      <c r="C2543" s="17">
        <v>34</v>
      </c>
      <c r="D2543" t="s" s="16">
        <v>2642</v>
      </c>
      <c r="E2543" t="s" s="16">
        <v>68</v>
      </c>
      <c r="F2543" s="55">
        <v>57</v>
      </c>
      <c r="G2543" s="17">
        <v>57</v>
      </c>
      <c r="H2543" s="18">
        <f>SUM(G2543-F2543)</f>
        <v>0</v>
      </c>
      <c r="I2543" s="19">
        <f>H2543/F2543</f>
        <v>0</v>
      </c>
      <c r="J2543" s="19">
        <f>H2543/G2543</f>
        <v>0</v>
      </c>
      <c r="K2543" t="s" s="21">
        <f>IF(J2543&lt;25%,"น้อยกว่า 25%",IF(J2543&gt;=25%,"มากกว่าหรือเท่ากับ 25%",IF(J2543&gt;=35%,"มากกว่าหรือเท่ากับ 35%")))</f>
        <v>18</v>
      </c>
    </row>
    <row r="2544" s="7" customFormat="1" ht="19.15" customHeight="1">
      <c r="A2544" t="s" s="16">
        <v>2591</v>
      </c>
      <c r="B2544" s="17">
        <v>2</v>
      </c>
      <c r="C2544" s="17">
        <v>30</v>
      </c>
      <c r="D2544" t="s" s="16">
        <v>2643</v>
      </c>
      <c r="E2544" t="s" s="16">
        <v>248</v>
      </c>
      <c r="F2544" s="55">
        <v>55</v>
      </c>
      <c r="G2544" s="17">
        <v>56</v>
      </c>
      <c r="H2544" s="18">
        <f>SUM(G2544-F2544)</f>
        <v>1</v>
      </c>
      <c r="I2544" s="19">
        <f>H2544/F2544</f>
        <v>0.0181818181818182</v>
      </c>
      <c r="J2544" s="19">
        <f>H2544/G2544</f>
        <v>0.0178571428571429</v>
      </c>
      <c r="K2544" t="s" s="21">
        <f>IF(J2544&lt;25%,"น้อยกว่า 25%",IF(J2544&gt;=25%,"มากกว่าหรือเท่ากับ 25%",IF(J2544&gt;=35%,"มากกว่าหรือเท่ากับ 35%")))</f>
        <v>18</v>
      </c>
    </row>
    <row r="2545" s="7" customFormat="1" ht="19.15" customHeight="1">
      <c r="A2545" t="s" s="16">
        <v>2591</v>
      </c>
      <c r="B2545" s="17">
        <v>2</v>
      </c>
      <c r="C2545" s="17">
        <v>31</v>
      </c>
      <c r="D2545" t="s" s="16">
        <v>2644</v>
      </c>
      <c r="E2545" t="s" s="16">
        <v>375</v>
      </c>
      <c r="F2545" s="55">
        <v>49</v>
      </c>
      <c r="G2545" s="17">
        <v>50</v>
      </c>
      <c r="H2545" s="18">
        <f>SUM(G2545-F2545)</f>
        <v>1</v>
      </c>
      <c r="I2545" s="19">
        <f>H2545/F2545</f>
        <v>0.0204081632653061</v>
      </c>
      <c r="J2545" s="19">
        <f>H2545/G2545</f>
        <v>0.02</v>
      </c>
      <c r="K2545" t="s" s="21">
        <f>IF(J2545&lt;25%,"น้อยกว่า 25%",IF(J2545&gt;=25%,"มากกว่าหรือเท่ากับ 25%",IF(J2545&gt;=35%,"มากกว่าหรือเท่ากับ 35%")))</f>
        <v>18</v>
      </c>
    </row>
    <row r="2546" s="7" customFormat="1" ht="19.15" customHeight="1">
      <c r="A2546" t="s" s="16">
        <v>2591</v>
      </c>
      <c r="B2546" s="17">
        <v>2</v>
      </c>
      <c r="C2546" s="17">
        <v>17</v>
      </c>
      <c r="D2546" t="s" s="16">
        <v>2645</v>
      </c>
      <c r="E2546" t="s" s="16">
        <v>76</v>
      </c>
      <c r="F2546" s="55">
        <v>44</v>
      </c>
      <c r="G2546" s="17">
        <v>45</v>
      </c>
      <c r="H2546" s="18">
        <f>SUM(G2546-F2546)</f>
        <v>1</v>
      </c>
      <c r="I2546" s="19">
        <f>H2546/F2546</f>
        <v>0.0227272727272727</v>
      </c>
      <c r="J2546" s="19">
        <f>H2546/G2546</f>
        <v>0.0222222222222222</v>
      </c>
      <c r="K2546" t="s" s="21">
        <f>IF(J2546&lt;25%,"น้อยกว่า 25%",IF(J2546&gt;=25%,"มากกว่าหรือเท่ากับ 25%",IF(J2546&gt;=35%,"มากกว่าหรือเท่ากับ 35%")))</f>
        <v>18</v>
      </c>
    </row>
    <row r="2547" s="7" customFormat="1" ht="19.15" customHeight="1">
      <c r="A2547" t="s" s="16">
        <v>2591</v>
      </c>
      <c r="B2547" s="17">
        <v>2</v>
      </c>
      <c r="C2547" s="17">
        <v>29</v>
      </c>
      <c r="D2547" t="s" s="16">
        <v>2646</v>
      </c>
      <c r="E2547" t="s" s="16">
        <v>66</v>
      </c>
      <c r="F2547" s="55">
        <v>34</v>
      </c>
      <c r="G2547" s="17">
        <v>39</v>
      </c>
      <c r="H2547" s="18">
        <f>SUM(G2547-F2547)</f>
        <v>5</v>
      </c>
      <c r="I2547" s="19">
        <f>H2547/F2547</f>
        <v>0.147058823529412</v>
      </c>
      <c r="J2547" s="19">
        <f>H2547/G2547</f>
        <v>0.128205128205128</v>
      </c>
      <c r="K2547" t="s" s="21">
        <f>IF(J2547&lt;25%,"น้อยกว่า 25%",IF(J2547&gt;=25%,"มากกว่าหรือเท่ากับ 25%",IF(J2547&gt;=35%,"มากกว่าหรือเท่ากับ 35%")))</f>
        <v>18</v>
      </c>
    </row>
    <row r="2548" s="7" customFormat="1" ht="19.15" customHeight="1">
      <c r="A2548" t="s" s="16">
        <v>2591</v>
      </c>
      <c r="B2548" s="17">
        <v>2</v>
      </c>
      <c r="C2548" s="17">
        <v>33</v>
      </c>
      <c r="D2548" t="s" s="16">
        <v>2647</v>
      </c>
      <c r="E2548" t="s" s="16">
        <v>153</v>
      </c>
      <c r="F2548" s="55">
        <v>28</v>
      </c>
      <c r="G2548" s="17">
        <v>30</v>
      </c>
      <c r="H2548" s="18">
        <f>SUM(G2548-F2548)</f>
        <v>2</v>
      </c>
      <c r="I2548" s="19">
        <f>H2548/F2548</f>
        <v>0.0714285714285714</v>
      </c>
      <c r="J2548" s="19">
        <f>H2548/G2548</f>
        <v>0.06666666666666669</v>
      </c>
      <c r="K2548" t="s" s="21">
        <f>IF(J2548&lt;25%,"น้อยกว่า 25%",IF(J2548&gt;=25%,"มากกว่าหรือเท่ากับ 25%",IF(J2548&gt;=35%,"มากกว่าหรือเท่ากับ 35%")))</f>
        <v>18</v>
      </c>
    </row>
    <row r="2549" s="7" customFormat="1" ht="19.15" customHeight="1">
      <c r="A2549" t="s" s="16">
        <v>2591</v>
      </c>
      <c r="B2549" s="17">
        <v>2</v>
      </c>
      <c r="C2549" s="17">
        <v>13</v>
      </c>
      <c r="D2549" t="s" s="16">
        <v>2648</v>
      </c>
      <c r="E2549" t="s" s="16">
        <v>78</v>
      </c>
      <c r="F2549" s="37">
        <v>0</v>
      </c>
      <c r="G2549" s="17">
        <v>0</v>
      </c>
      <c r="H2549" s="18">
        <f>SUM(G2549-F2549)</f>
        <v>0</v>
      </c>
      <c r="I2549" s="19">
        <f>H2549/F2549</f>
      </c>
      <c r="J2549" s="19">
        <f>H2549/G2549</f>
      </c>
      <c r="K2549" s="24">
        <f>IF(J2549&lt;25%,"น้อยกว่า 25%",IF(J2549&gt;=25%,"มากกว่าหรือเท่ากับ 25%",IF(J2549&gt;=35%,"มากกว่าหรือเท่ากับ 35%")))</f>
      </c>
    </row>
    <row r="2550" s="7" customFormat="1" ht="19.15" customHeight="1">
      <c r="A2550" t="s" s="16">
        <v>2591</v>
      </c>
      <c r="B2550" s="17">
        <v>2</v>
      </c>
      <c r="C2550" s="17">
        <v>18</v>
      </c>
      <c r="D2550" t="s" s="16">
        <v>2649</v>
      </c>
      <c r="E2550" t="s" s="16">
        <v>42</v>
      </c>
      <c r="F2550" s="37">
        <v>0</v>
      </c>
      <c r="G2550" s="17">
        <v>0</v>
      </c>
      <c r="H2550" s="18">
        <f>SUM(G2550-F2550)</f>
        <v>0</v>
      </c>
      <c r="I2550" s="19">
        <f>H2550/F2550</f>
      </c>
      <c r="J2550" s="19">
        <f>H2550/G2550</f>
      </c>
      <c r="K2550" s="24">
        <f>IF(J2550&lt;25%,"น้อยกว่า 25%",IF(J2550&gt;=25%,"มากกว่าหรือเท่ากับ 25%",IF(J2550&gt;=35%,"มากกว่าหรือเท่ากับ 35%")))</f>
      </c>
    </row>
    <row r="2551" s="7" customFormat="1" ht="19.15" customHeight="1">
      <c r="A2551" t="s" s="16">
        <v>2591</v>
      </c>
      <c r="B2551" s="17">
        <v>2</v>
      </c>
      <c r="C2551" s="17">
        <v>24</v>
      </c>
      <c r="D2551" t="s" s="16">
        <v>2650</v>
      </c>
      <c r="E2551" t="s" s="16">
        <v>119</v>
      </c>
      <c r="F2551" s="37">
        <v>0</v>
      </c>
      <c r="G2551" s="17">
        <v>0</v>
      </c>
      <c r="H2551" s="18">
        <f>SUM(G2551-F2551)</f>
        <v>0</v>
      </c>
      <c r="I2551" s="19">
        <f>H2551/F2551</f>
      </c>
      <c r="J2551" s="19">
        <f>H2551/G2551</f>
      </c>
      <c r="K2551" s="24">
        <f>IF(J2551&lt;25%,"น้อยกว่า 25%",IF(J2551&gt;=25%,"มากกว่าหรือเท่ากับ 25%",IF(J2551&gt;=35%,"มากกว่าหรือเท่ากับ 35%")))</f>
      </c>
    </row>
    <row r="2552" s="7" customFormat="1" ht="19.15" customHeight="1">
      <c r="A2552" t="s" s="25">
        <v>2591</v>
      </c>
      <c r="B2552" s="26">
        <v>3</v>
      </c>
      <c r="C2552" s="26">
        <v>24</v>
      </c>
      <c r="D2552" t="s" s="25">
        <v>2651</v>
      </c>
      <c r="E2552" t="s" s="25">
        <v>30</v>
      </c>
      <c r="F2552" s="56">
        <v>39250</v>
      </c>
      <c r="G2552" s="26">
        <v>41464</v>
      </c>
      <c r="H2552" s="18">
        <f>SUM(G2552-F2552)</f>
        <v>2214</v>
      </c>
      <c r="I2552" s="19">
        <f>H2552/F2552</f>
        <v>0.0564076433121019</v>
      </c>
      <c r="J2552" s="19">
        <f>H2552/G2552</f>
        <v>0.0533957167663515</v>
      </c>
      <c r="K2552" t="s" s="21">
        <f>IF(J2552&lt;25%,"น้อยกว่า 25%",IF(J2552&gt;=25%,"มากกว่าหรือเท่ากับ 25%",IF(J2552&gt;=35%,"มากกว่าหรือเท่ากับ 35%")))</f>
        <v>18</v>
      </c>
    </row>
    <row r="2553" s="7" customFormat="1" ht="19.15" customHeight="1">
      <c r="A2553" t="s" s="25">
        <v>2591</v>
      </c>
      <c r="B2553" s="26">
        <v>3</v>
      </c>
      <c r="C2553" s="26">
        <v>8</v>
      </c>
      <c r="D2553" t="s" s="25">
        <v>2652</v>
      </c>
      <c r="E2553" t="s" s="25">
        <v>17</v>
      </c>
      <c r="F2553" s="56">
        <v>18231</v>
      </c>
      <c r="G2553" s="26">
        <v>19397</v>
      </c>
      <c r="H2553" s="18">
        <f>SUM(G2553-F2553)</f>
        <v>1166</v>
      </c>
      <c r="I2553" s="19">
        <f>H2553/F2553</f>
        <v>0.06395699632494101</v>
      </c>
      <c r="J2553" s="19">
        <f>H2553/G2553</f>
        <v>0.0601123885136877</v>
      </c>
      <c r="K2553" t="s" s="21">
        <f>IF(J2553&lt;25%,"น้อยกว่า 25%",IF(J2553&gt;=25%,"มากกว่าหรือเท่ากับ 25%",IF(J2553&gt;=35%,"มากกว่าหรือเท่ากับ 35%")))</f>
        <v>18</v>
      </c>
    </row>
    <row r="2554" s="7" customFormat="1" ht="19.15" customHeight="1">
      <c r="A2554" t="s" s="25">
        <v>2591</v>
      </c>
      <c r="B2554" s="26">
        <v>3</v>
      </c>
      <c r="C2554" s="26">
        <v>5</v>
      </c>
      <c r="D2554" t="s" s="25">
        <v>2653</v>
      </c>
      <c r="E2554" t="s" s="25">
        <v>20</v>
      </c>
      <c r="F2554" s="56">
        <v>11782</v>
      </c>
      <c r="G2554" s="26">
        <v>12243</v>
      </c>
      <c r="H2554" s="18">
        <f>SUM(G2554-F2554)</f>
        <v>461</v>
      </c>
      <c r="I2554" s="19">
        <f>H2554/F2554</f>
        <v>0.0391274826005772</v>
      </c>
      <c r="J2554" s="19">
        <f>H2554/G2554</f>
        <v>0.0376541697296414</v>
      </c>
      <c r="K2554" t="s" s="21">
        <f>IF(J2554&lt;25%,"น้อยกว่า 25%",IF(J2554&gt;=25%,"มากกว่าหรือเท่ากับ 25%",IF(J2554&gt;=35%,"มากกว่าหรือเท่ากับ 35%")))</f>
        <v>18</v>
      </c>
    </row>
    <row r="2555" s="7" customFormat="1" ht="19.15" customHeight="1">
      <c r="A2555" t="s" s="25">
        <v>2591</v>
      </c>
      <c r="B2555" s="26">
        <v>3</v>
      </c>
      <c r="C2555" s="26">
        <v>7</v>
      </c>
      <c r="D2555" t="s" s="25">
        <v>2654</v>
      </c>
      <c r="E2555" t="s" s="25">
        <v>22</v>
      </c>
      <c r="F2555" s="56">
        <v>7145</v>
      </c>
      <c r="G2555" s="26">
        <v>7438</v>
      </c>
      <c r="H2555" s="18">
        <f>SUM(G2555-F2555)</f>
        <v>293</v>
      </c>
      <c r="I2555" s="19">
        <f>H2555/F2555</f>
        <v>0.0410076976906928</v>
      </c>
      <c r="J2555" s="19">
        <f>H2555/G2555</f>
        <v>0.0393923097606884</v>
      </c>
      <c r="K2555" t="s" s="21">
        <f>IF(J2555&lt;25%,"น้อยกว่า 25%",IF(J2555&gt;=25%,"มากกว่าหรือเท่ากับ 25%",IF(J2555&gt;=35%,"มากกว่าหรือเท่ากับ 35%")))</f>
        <v>18</v>
      </c>
    </row>
    <row r="2556" s="7" customFormat="1" ht="19.15" customHeight="1">
      <c r="A2556" t="s" s="25">
        <v>2591</v>
      </c>
      <c r="B2556" s="26">
        <v>3</v>
      </c>
      <c r="C2556" s="26">
        <v>6</v>
      </c>
      <c r="D2556" t="s" s="25">
        <v>2655</v>
      </c>
      <c r="E2556" t="s" s="25">
        <v>84</v>
      </c>
      <c r="F2556" s="56">
        <v>3092</v>
      </c>
      <c r="G2556" s="26">
        <v>3368</v>
      </c>
      <c r="H2556" s="18">
        <f>SUM(G2556-F2556)</f>
        <v>276</v>
      </c>
      <c r="I2556" s="19">
        <f>H2556/F2556</f>
        <v>0.0892626131953428</v>
      </c>
      <c r="J2556" s="19">
        <f>H2556/G2556</f>
        <v>0.0819477434679335</v>
      </c>
      <c r="K2556" t="s" s="21">
        <f>IF(J2556&lt;25%,"น้อยกว่า 25%",IF(J2556&gt;=25%,"มากกว่าหรือเท่ากับ 25%",IF(J2556&gt;=35%,"มากกว่าหรือเท่ากับ 35%")))</f>
        <v>18</v>
      </c>
    </row>
    <row r="2557" s="7" customFormat="1" ht="19.15" customHeight="1">
      <c r="A2557" t="s" s="25">
        <v>2591</v>
      </c>
      <c r="B2557" s="26">
        <v>3</v>
      </c>
      <c r="C2557" s="26">
        <v>11</v>
      </c>
      <c r="D2557" t="s" s="25">
        <v>2656</v>
      </c>
      <c r="E2557" t="s" s="25">
        <v>38</v>
      </c>
      <c r="F2557" s="56">
        <v>1649</v>
      </c>
      <c r="G2557" s="26">
        <v>1682</v>
      </c>
      <c r="H2557" s="18">
        <f>SUM(G2557-F2557)</f>
        <v>33</v>
      </c>
      <c r="I2557" s="19">
        <f>H2557/F2557</f>
        <v>0.0200121285627653</v>
      </c>
      <c r="J2557" s="19">
        <f>H2557/G2557</f>
        <v>0.0196195005945303</v>
      </c>
      <c r="K2557" t="s" s="21">
        <f>IF(J2557&lt;25%,"น้อยกว่า 25%",IF(J2557&gt;=25%,"มากกว่าหรือเท่ากับ 25%",IF(J2557&gt;=35%,"มากกว่าหรือเท่ากับ 35%")))</f>
        <v>18</v>
      </c>
    </row>
    <row r="2558" s="7" customFormat="1" ht="19.15" customHeight="1">
      <c r="A2558" t="s" s="25">
        <v>2591</v>
      </c>
      <c r="B2558" s="26">
        <v>3</v>
      </c>
      <c r="C2558" s="26">
        <v>13</v>
      </c>
      <c r="D2558" t="s" s="25">
        <v>2657</v>
      </c>
      <c r="E2558" t="s" s="25">
        <v>28</v>
      </c>
      <c r="F2558" s="56">
        <v>1418</v>
      </c>
      <c r="G2558" s="26">
        <v>1549</v>
      </c>
      <c r="H2558" s="18">
        <f>SUM(G2558-F2558)</f>
        <v>131</v>
      </c>
      <c r="I2558" s="19">
        <f>H2558/F2558</f>
        <v>0.0923836389280677</v>
      </c>
      <c r="J2558" s="19">
        <f>H2558/G2558</f>
        <v>0.0845706907682376</v>
      </c>
      <c r="K2558" t="s" s="21">
        <f>IF(J2558&lt;25%,"น้อยกว่า 25%",IF(J2558&gt;=25%,"มากกว่าหรือเท่ากับ 25%",IF(J2558&gt;=35%,"มากกว่าหรือเท่ากับ 35%")))</f>
        <v>18</v>
      </c>
    </row>
    <row r="2559" s="7" customFormat="1" ht="19.15" customHeight="1">
      <c r="A2559" t="s" s="25">
        <v>2591</v>
      </c>
      <c r="B2559" s="26">
        <v>3</v>
      </c>
      <c r="C2559" s="26">
        <v>4</v>
      </c>
      <c r="D2559" t="s" s="25">
        <v>2658</v>
      </c>
      <c r="E2559" t="s" s="25">
        <v>110</v>
      </c>
      <c r="F2559" s="56">
        <v>1108</v>
      </c>
      <c r="G2559" s="26">
        <v>1464</v>
      </c>
      <c r="H2559" s="18">
        <f>SUM(G2559-F2559)</f>
        <v>356</v>
      </c>
      <c r="I2559" s="19">
        <f>H2559/F2559</f>
        <v>0.32129963898917</v>
      </c>
      <c r="J2559" s="19">
        <f>H2559/G2559</f>
        <v>0.243169398907104</v>
      </c>
      <c r="K2559" t="s" s="21">
        <f>IF(J2559&lt;25%,"น้อยกว่า 25%",IF(J2559&gt;=25%,"มากกว่าหรือเท่ากับ 25%",IF(J2559&gt;=35%,"มากกว่าหรือเท่ากับ 35%")))</f>
        <v>18</v>
      </c>
    </row>
    <row r="2560" s="7" customFormat="1" ht="19.15" customHeight="1">
      <c r="A2560" t="s" s="25">
        <v>2591</v>
      </c>
      <c r="B2560" s="26">
        <v>3</v>
      </c>
      <c r="C2560" s="26">
        <v>10</v>
      </c>
      <c r="D2560" t="s" s="25">
        <v>2659</v>
      </c>
      <c r="E2560" t="s" s="25">
        <v>26</v>
      </c>
      <c r="F2560" s="56">
        <v>750</v>
      </c>
      <c r="G2560" s="26">
        <v>761</v>
      </c>
      <c r="H2560" s="18">
        <f>SUM(G2560-F2560)</f>
        <v>11</v>
      </c>
      <c r="I2560" s="19">
        <f>H2560/F2560</f>
        <v>0.0146666666666667</v>
      </c>
      <c r="J2560" s="19">
        <f>H2560/G2560</f>
        <v>0.0144546649145861</v>
      </c>
      <c r="K2560" t="s" s="21">
        <f>IF(J2560&lt;25%,"น้อยกว่า 25%",IF(J2560&gt;=25%,"มากกว่าหรือเท่ากับ 25%",IF(J2560&gt;=35%,"มากกว่าหรือเท่ากับ 35%")))</f>
        <v>18</v>
      </c>
    </row>
    <row r="2561" s="7" customFormat="1" ht="19.15" customHeight="1">
      <c r="A2561" t="s" s="25">
        <v>2591</v>
      </c>
      <c r="B2561" s="26">
        <v>3</v>
      </c>
      <c r="C2561" s="26">
        <v>15</v>
      </c>
      <c r="D2561" t="s" s="25">
        <v>2660</v>
      </c>
      <c r="E2561" t="s" s="25">
        <v>112</v>
      </c>
      <c r="F2561" s="56">
        <v>724</v>
      </c>
      <c r="G2561" s="26">
        <v>739</v>
      </c>
      <c r="H2561" s="18">
        <f>SUM(G2561-F2561)</f>
        <v>15</v>
      </c>
      <c r="I2561" s="19">
        <f>H2561/F2561</f>
        <v>0.0207182320441989</v>
      </c>
      <c r="J2561" s="19">
        <f>H2561/G2561</f>
        <v>0.020297699594046</v>
      </c>
      <c r="K2561" t="s" s="21">
        <f>IF(J2561&lt;25%,"น้อยกว่า 25%",IF(J2561&gt;=25%,"มากกว่าหรือเท่ากับ 25%",IF(J2561&gt;=35%,"มากกว่าหรือเท่ากับ 35%")))</f>
        <v>18</v>
      </c>
    </row>
    <row r="2562" s="7" customFormat="1" ht="19.15" customHeight="1">
      <c r="A2562" t="s" s="25">
        <v>2591</v>
      </c>
      <c r="B2562" s="26">
        <v>3</v>
      </c>
      <c r="C2562" s="26">
        <v>1</v>
      </c>
      <c r="D2562" t="s" s="25">
        <v>2661</v>
      </c>
      <c r="E2562" t="s" s="25">
        <v>36</v>
      </c>
      <c r="F2562" s="56">
        <v>716</v>
      </c>
      <c r="G2562" s="26">
        <v>720</v>
      </c>
      <c r="H2562" s="18">
        <f>SUM(G2562-F2562)</f>
        <v>4</v>
      </c>
      <c r="I2562" s="19">
        <f>H2562/F2562</f>
        <v>0.00558659217877095</v>
      </c>
      <c r="J2562" s="19">
        <f>H2562/G2562</f>
        <v>0.00555555555555556</v>
      </c>
      <c r="K2562" t="s" s="21">
        <f>IF(J2562&lt;25%,"น้อยกว่า 25%",IF(J2562&gt;=25%,"มากกว่าหรือเท่ากับ 25%",IF(J2562&gt;=35%,"มากกว่าหรือเท่ากับ 35%")))</f>
        <v>18</v>
      </c>
    </row>
    <row r="2563" s="7" customFormat="1" ht="19.15" customHeight="1">
      <c r="A2563" t="s" s="25">
        <v>2591</v>
      </c>
      <c r="B2563" s="26">
        <v>3</v>
      </c>
      <c r="C2563" s="26">
        <v>2</v>
      </c>
      <c r="D2563" t="s" s="25">
        <v>2662</v>
      </c>
      <c r="E2563" t="s" s="25">
        <v>60</v>
      </c>
      <c r="F2563" s="56">
        <v>690</v>
      </c>
      <c r="G2563" s="26">
        <v>704</v>
      </c>
      <c r="H2563" s="18">
        <f>SUM(G2563-F2563)</f>
        <v>14</v>
      </c>
      <c r="I2563" s="19">
        <f>H2563/F2563</f>
        <v>0.0202898550724638</v>
      </c>
      <c r="J2563" s="19">
        <f>H2563/G2563</f>
        <v>0.0198863636363636</v>
      </c>
      <c r="K2563" t="s" s="21">
        <f>IF(J2563&lt;25%,"น้อยกว่า 25%",IF(J2563&gt;=25%,"มากกว่าหรือเท่ากับ 25%",IF(J2563&gt;=35%,"มากกว่าหรือเท่ากับ 35%")))</f>
        <v>18</v>
      </c>
    </row>
    <row r="2564" s="7" customFormat="1" ht="19.15" customHeight="1">
      <c r="A2564" t="s" s="25">
        <v>2591</v>
      </c>
      <c r="B2564" s="26">
        <v>3</v>
      </c>
      <c r="C2564" s="26">
        <v>22</v>
      </c>
      <c r="D2564" t="s" s="25">
        <v>2663</v>
      </c>
      <c r="E2564" t="s" s="25">
        <v>34</v>
      </c>
      <c r="F2564" s="56">
        <v>670</v>
      </c>
      <c r="G2564" s="26">
        <v>690</v>
      </c>
      <c r="H2564" s="18">
        <f>SUM(G2564-F2564)</f>
        <v>20</v>
      </c>
      <c r="I2564" s="19">
        <f>H2564/F2564</f>
        <v>0.0298507462686567</v>
      </c>
      <c r="J2564" s="19">
        <f>H2564/G2564</f>
        <v>0.0289855072463768</v>
      </c>
      <c r="K2564" t="s" s="21">
        <f>IF(J2564&lt;25%,"น้อยกว่า 25%",IF(J2564&gt;=25%,"มากกว่าหรือเท่ากับ 25%",IF(J2564&gt;=35%,"มากกว่าหรือเท่ากับ 35%")))</f>
        <v>18</v>
      </c>
    </row>
    <row r="2565" s="7" customFormat="1" ht="19.15" customHeight="1">
      <c r="A2565" t="s" s="25">
        <v>2591</v>
      </c>
      <c r="B2565" s="26">
        <v>3</v>
      </c>
      <c r="C2565" s="26">
        <v>18</v>
      </c>
      <c r="D2565" t="s" s="25">
        <v>2664</v>
      </c>
      <c r="E2565" t="s" s="25">
        <v>62</v>
      </c>
      <c r="F2565" s="56">
        <v>425</v>
      </c>
      <c r="G2565" s="26">
        <v>444</v>
      </c>
      <c r="H2565" s="18">
        <f>SUM(G2565-F2565)</f>
        <v>19</v>
      </c>
      <c r="I2565" s="19">
        <f>H2565/F2565</f>
        <v>0.0447058823529412</v>
      </c>
      <c r="J2565" s="19">
        <f>H2565/G2565</f>
        <v>0.0427927927927928</v>
      </c>
      <c r="K2565" t="s" s="21">
        <f>IF(J2565&lt;25%,"น้อยกว่า 25%",IF(J2565&gt;=25%,"มากกว่าหรือเท่ากับ 25%",IF(J2565&gt;=35%,"มากกว่าหรือเท่ากับ 35%")))</f>
        <v>18</v>
      </c>
    </row>
    <row r="2566" s="7" customFormat="1" ht="19.15" customHeight="1">
      <c r="A2566" t="s" s="25">
        <v>2591</v>
      </c>
      <c r="B2566" s="26">
        <v>3</v>
      </c>
      <c r="C2566" s="26">
        <v>25</v>
      </c>
      <c r="D2566" t="s" s="25">
        <v>2665</v>
      </c>
      <c r="E2566" t="s" s="25">
        <v>119</v>
      </c>
      <c r="F2566" s="56">
        <v>411</v>
      </c>
      <c r="G2566" s="26">
        <v>416</v>
      </c>
      <c r="H2566" s="18">
        <f>SUM(G2566-F2566)</f>
        <v>5</v>
      </c>
      <c r="I2566" s="19">
        <f>H2566/F2566</f>
        <v>0.0121654501216545</v>
      </c>
      <c r="J2566" s="19">
        <f>H2566/G2566</f>
        <v>0.0120192307692308</v>
      </c>
      <c r="K2566" t="s" s="21">
        <f>IF(J2566&lt;25%,"น้อยกว่า 25%",IF(J2566&gt;=25%,"มากกว่าหรือเท่ากับ 25%",IF(J2566&gt;=35%,"มากกว่าหรือเท่ากับ 35%")))</f>
        <v>18</v>
      </c>
    </row>
    <row r="2567" s="7" customFormat="1" ht="19.15" customHeight="1">
      <c r="A2567" t="s" s="25">
        <v>2591</v>
      </c>
      <c r="B2567" s="26">
        <v>3</v>
      </c>
      <c r="C2567" s="26">
        <v>28</v>
      </c>
      <c r="D2567" t="s" s="25">
        <v>2666</v>
      </c>
      <c r="E2567" t="s" s="25">
        <v>54</v>
      </c>
      <c r="F2567" s="56">
        <v>371</v>
      </c>
      <c r="G2567" s="26">
        <v>402</v>
      </c>
      <c r="H2567" s="18">
        <f>SUM(G2567-F2567)</f>
        <v>31</v>
      </c>
      <c r="I2567" s="19">
        <f>H2567/F2567</f>
        <v>0.0835579514824798</v>
      </c>
      <c r="J2567" s="19">
        <f>H2567/G2567</f>
        <v>0.0771144278606965</v>
      </c>
      <c r="K2567" t="s" s="21">
        <f>IF(J2567&lt;25%,"น้อยกว่า 25%",IF(J2567&gt;=25%,"มากกว่าหรือเท่ากับ 25%",IF(J2567&gt;=35%,"มากกว่าหรือเท่ากับ 35%")))</f>
        <v>18</v>
      </c>
    </row>
    <row r="2568" s="7" customFormat="1" ht="19.15" customHeight="1">
      <c r="A2568" t="s" s="25">
        <v>2591</v>
      </c>
      <c r="B2568" s="26">
        <v>3</v>
      </c>
      <c r="C2568" s="26">
        <v>3</v>
      </c>
      <c r="D2568" t="s" s="25">
        <v>2667</v>
      </c>
      <c r="E2568" t="s" s="25">
        <v>24</v>
      </c>
      <c r="F2568" s="56">
        <v>367</v>
      </c>
      <c r="G2568" s="26">
        <v>373</v>
      </c>
      <c r="H2568" s="18">
        <f>SUM(G2568-F2568)</f>
        <v>6</v>
      </c>
      <c r="I2568" s="19">
        <f>H2568/F2568</f>
        <v>0.0163487738419619</v>
      </c>
      <c r="J2568" s="19">
        <f>H2568/G2568</f>
        <v>0.0160857908847185</v>
      </c>
      <c r="K2568" t="s" s="21">
        <f>IF(J2568&lt;25%,"น้อยกว่า 25%",IF(J2568&gt;=25%,"มากกว่าหรือเท่ากับ 25%",IF(J2568&gt;=35%,"มากกว่าหรือเท่ากับ 35%")))</f>
        <v>18</v>
      </c>
    </row>
    <row r="2569" s="7" customFormat="1" ht="19.15" customHeight="1">
      <c r="A2569" t="s" s="25">
        <v>2591</v>
      </c>
      <c r="B2569" s="26">
        <v>3</v>
      </c>
      <c r="C2569" s="26">
        <v>23</v>
      </c>
      <c r="D2569" t="s" s="25">
        <v>2668</v>
      </c>
      <c r="E2569" t="s" s="25">
        <v>72</v>
      </c>
      <c r="F2569" s="56">
        <v>223</v>
      </c>
      <c r="G2569" s="26">
        <v>234</v>
      </c>
      <c r="H2569" s="18">
        <f>SUM(G2569-F2569)</f>
        <v>11</v>
      </c>
      <c r="I2569" s="19">
        <f>H2569/F2569</f>
        <v>0.0493273542600897</v>
      </c>
      <c r="J2569" s="19">
        <f>H2569/G2569</f>
        <v>0.047008547008547</v>
      </c>
      <c r="K2569" t="s" s="21">
        <f>IF(J2569&lt;25%,"น้อยกว่า 25%",IF(J2569&gt;=25%,"มากกว่าหรือเท่ากับ 25%",IF(J2569&gt;=35%,"มากกว่าหรือเท่ากับ 35%")))</f>
        <v>18</v>
      </c>
    </row>
    <row r="2570" s="7" customFormat="1" ht="19.15" customHeight="1">
      <c r="A2570" t="s" s="25">
        <v>2591</v>
      </c>
      <c r="B2570" s="26">
        <v>3</v>
      </c>
      <c r="C2570" s="26">
        <v>21</v>
      </c>
      <c r="D2570" t="s" s="25">
        <v>2669</v>
      </c>
      <c r="E2570" t="s" s="25">
        <v>106</v>
      </c>
      <c r="F2570" s="56">
        <v>222</v>
      </c>
      <c r="G2570" s="26">
        <v>222</v>
      </c>
      <c r="H2570" s="18">
        <f>SUM(G2570-F2570)</f>
        <v>0</v>
      </c>
      <c r="I2570" s="19">
        <f>H2570/F2570</f>
        <v>0</v>
      </c>
      <c r="J2570" s="19">
        <f>H2570/G2570</f>
        <v>0</v>
      </c>
      <c r="K2570" t="s" s="21">
        <f>IF(J2570&lt;25%,"น้อยกว่า 25%",IF(J2570&gt;=25%,"มากกว่าหรือเท่ากับ 25%",IF(J2570&gt;=35%,"มากกว่าหรือเท่ากับ 35%")))</f>
        <v>18</v>
      </c>
    </row>
    <row r="2571" s="7" customFormat="1" ht="19.15" customHeight="1">
      <c r="A2571" t="s" s="25">
        <v>2591</v>
      </c>
      <c r="B2571" s="26">
        <v>3</v>
      </c>
      <c r="C2571" s="26">
        <v>14</v>
      </c>
      <c r="D2571" t="s" s="25">
        <v>2670</v>
      </c>
      <c r="E2571" t="s" s="25">
        <v>66</v>
      </c>
      <c r="F2571" s="56">
        <v>161</v>
      </c>
      <c r="G2571" s="26">
        <v>167</v>
      </c>
      <c r="H2571" s="18">
        <f>SUM(G2571-F2571)</f>
        <v>6</v>
      </c>
      <c r="I2571" s="19">
        <f>H2571/F2571</f>
        <v>0.0372670807453416</v>
      </c>
      <c r="J2571" s="19">
        <f>H2571/G2571</f>
        <v>0.0359281437125749</v>
      </c>
      <c r="K2571" t="s" s="21">
        <f>IF(J2571&lt;25%,"น้อยกว่า 25%",IF(J2571&gt;=25%,"มากกว่าหรือเท่ากับ 25%",IF(J2571&gt;=35%,"มากกว่าหรือเท่ากับ 35%")))</f>
        <v>18</v>
      </c>
    </row>
    <row r="2572" s="7" customFormat="1" ht="19.15" customHeight="1">
      <c r="A2572" t="s" s="25">
        <v>2591</v>
      </c>
      <c r="B2572" s="26">
        <v>3</v>
      </c>
      <c r="C2572" s="26">
        <v>31</v>
      </c>
      <c r="D2572" t="s" s="25">
        <v>2671</v>
      </c>
      <c r="E2572" t="s" s="25">
        <v>173</v>
      </c>
      <c r="F2572" s="56">
        <v>142</v>
      </c>
      <c r="G2572" s="26">
        <v>157</v>
      </c>
      <c r="H2572" s="18">
        <f>SUM(G2572-F2572)</f>
        <v>15</v>
      </c>
      <c r="I2572" s="19">
        <f>H2572/F2572</f>
        <v>0.105633802816901</v>
      </c>
      <c r="J2572" s="19">
        <f>H2572/G2572</f>
        <v>0.0955414012738854</v>
      </c>
      <c r="K2572" t="s" s="21">
        <f>IF(J2572&lt;25%,"น้อยกว่า 25%",IF(J2572&gt;=25%,"มากกว่าหรือเท่ากับ 25%",IF(J2572&gt;=35%,"มากกว่าหรือเท่ากับ 35%")))</f>
        <v>18</v>
      </c>
    </row>
    <row r="2573" s="7" customFormat="1" ht="19.15" customHeight="1">
      <c r="A2573" t="s" s="25">
        <v>2591</v>
      </c>
      <c r="B2573" s="26">
        <v>3</v>
      </c>
      <c r="C2573" s="26">
        <v>9</v>
      </c>
      <c r="D2573" t="s" s="25">
        <v>2672</v>
      </c>
      <c r="E2573" t="s" s="25">
        <v>48</v>
      </c>
      <c r="F2573" s="56">
        <v>139</v>
      </c>
      <c r="G2573" s="26">
        <v>143</v>
      </c>
      <c r="H2573" s="18">
        <f>SUM(G2573-F2573)</f>
        <v>4</v>
      </c>
      <c r="I2573" s="19">
        <f>H2573/F2573</f>
        <v>0.0287769784172662</v>
      </c>
      <c r="J2573" s="19">
        <f>H2573/G2573</f>
        <v>0.027972027972028</v>
      </c>
      <c r="K2573" t="s" s="21">
        <f>IF(J2573&lt;25%,"น้อยกว่า 25%",IF(J2573&gt;=25%,"มากกว่าหรือเท่ากับ 25%",IF(J2573&gt;=35%,"มากกว่าหรือเท่ากับ 35%")))</f>
        <v>18</v>
      </c>
    </row>
    <row r="2574" s="7" customFormat="1" ht="19.15" customHeight="1">
      <c r="A2574" t="s" s="25">
        <v>2591</v>
      </c>
      <c r="B2574" s="26">
        <v>3</v>
      </c>
      <c r="C2574" s="26">
        <v>16</v>
      </c>
      <c r="D2574" t="s" s="25">
        <v>2673</v>
      </c>
      <c r="E2574" t="s" s="25">
        <v>76</v>
      </c>
      <c r="F2574" s="56">
        <v>139</v>
      </c>
      <c r="G2574" s="26">
        <v>139</v>
      </c>
      <c r="H2574" s="18">
        <f>SUM(G2574-F2574)</f>
        <v>0</v>
      </c>
      <c r="I2574" s="19">
        <f>H2574/F2574</f>
        <v>0</v>
      </c>
      <c r="J2574" s="19">
        <f>H2574/G2574</f>
        <v>0</v>
      </c>
      <c r="K2574" t="s" s="21">
        <f>IF(J2574&lt;25%,"น้อยกว่า 25%",IF(J2574&gt;=25%,"มากกว่าหรือเท่ากับ 25%",IF(J2574&gt;=35%,"มากกว่าหรือเท่ากับ 35%")))</f>
        <v>18</v>
      </c>
    </row>
    <row r="2575" s="7" customFormat="1" ht="19.15" customHeight="1">
      <c r="A2575" t="s" s="25">
        <v>2591</v>
      </c>
      <c r="B2575" s="26">
        <v>3</v>
      </c>
      <c r="C2575" s="26">
        <v>26</v>
      </c>
      <c r="D2575" t="s" s="25">
        <v>2674</v>
      </c>
      <c r="E2575" t="s" s="25">
        <v>42</v>
      </c>
      <c r="F2575" s="56">
        <v>112</v>
      </c>
      <c r="G2575" s="26">
        <v>117</v>
      </c>
      <c r="H2575" s="18">
        <f>SUM(G2575-F2575)</f>
        <v>5</v>
      </c>
      <c r="I2575" s="19">
        <f>H2575/F2575</f>
        <v>0.0446428571428571</v>
      </c>
      <c r="J2575" s="19">
        <f>H2575/G2575</f>
        <v>0.0427350427350427</v>
      </c>
      <c r="K2575" t="s" s="21">
        <f>IF(J2575&lt;25%,"น้อยกว่า 25%",IF(J2575&gt;=25%,"มากกว่าหรือเท่ากับ 25%",IF(J2575&gt;=35%,"มากกว่าหรือเท่ากับ 35%")))</f>
        <v>18</v>
      </c>
    </row>
    <row r="2576" s="7" customFormat="1" ht="19.15" customHeight="1">
      <c r="A2576" t="s" s="25">
        <v>2591</v>
      </c>
      <c r="B2576" s="26">
        <v>3</v>
      </c>
      <c r="C2576" s="26">
        <v>29</v>
      </c>
      <c r="D2576" t="s" s="25">
        <v>2675</v>
      </c>
      <c r="E2576" t="s" s="25">
        <v>103</v>
      </c>
      <c r="F2576" s="56">
        <v>99</v>
      </c>
      <c r="G2576" s="26">
        <v>105</v>
      </c>
      <c r="H2576" s="18">
        <f>SUM(G2576-F2576)</f>
        <v>6</v>
      </c>
      <c r="I2576" s="19">
        <f>H2576/F2576</f>
        <v>0.0606060606060606</v>
      </c>
      <c r="J2576" s="19">
        <f>H2576/G2576</f>
        <v>0.0571428571428571</v>
      </c>
      <c r="K2576" t="s" s="21">
        <f>IF(J2576&lt;25%,"น้อยกว่า 25%",IF(J2576&gt;=25%,"มากกว่าหรือเท่ากับ 25%",IF(J2576&gt;=35%,"มากกว่าหรือเท่ากับ 35%")))</f>
        <v>18</v>
      </c>
    </row>
    <row r="2577" s="7" customFormat="1" ht="19.15" customHeight="1">
      <c r="A2577" t="s" s="25">
        <v>2591</v>
      </c>
      <c r="B2577" s="26">
        <v>3</v>
      </c>
      <c r="C2577" s="26">
        <v>33</v>
      </c>
      <c r="D2577" t="s" s="25">
        <v>2676</v>
      </c>
      <c r="E2577" t="s" s="25">
        <v>248</v>
      </c>
      <c r="F2577" s="56">
        <v>90</v>
      </c>
      <c r="G2577" s="26">
        <v>96</v>
      </c>
      <c r="H2577" s="18">
        <f>SUM(G2577-F2577)</f>
        <v>6</v>
      </c>
      <c r="I2577" s="19">
        <f>H2577/F2577</f>
        <v>0.06666666666666669</v>
      </c>
      <c r="J2577" s="19">
        <f>H2577/G2577</f>
        <v>0.0625</v>
      </c>
      <c r="K2577" t="s" s="21">
        <f>IF(J2577&lt;25%,"น้อยกว่า 25%",IF(J2577&gt;=25%,"มากกว่าหรือเท่ากับ 25%",IF(J2577&gt;=35%,"มากกว่าหรือเท่ากับ 35%")))</f>
        <v>18</v>
      </c>
    </row>
    <row r="2578" s="7" customFormat="1" ht="19.15" customHeight="1">
      <c r="A2578" t="s" s="25">
        <v>2591</v>
      </c>
      <c r="B2578" s="26">
        <v>3</v>
      </c>
      <c r="C2578" s="26">
        <v>17</v>
      </c>
      <c r="D2578" t="s" s="25">
        <v>2677</v>
      </c>
      <c r="E2578" t="s" s="25">
        <v>44</v>
      </c>
      <c r="F2578" s="56">
        <v>58</v>
      </c>
      <c r="G2578" s="26">
        <v>60</v>
      </c>
      <c r="H2578" s="18">
        <f>SUM(G2578-F2578)</f>
        <v>2</v>
      </c>
      <c r="I2578" s="19">
        <f>H2578/F2578</f>
        <v>0.0344827586206897</v>
      </c>
      <c r="J2578" s="19">
        <f>H2578/G2578</f>
        <v>0.0333333333333333</v>
      </c>
      <c r="K2578" t="s" s="21">
        <f>IF(J2578&lt;25%,"น้อยกว่า 25%",IF(J2578&gt;=25%,"มากกว่าหรือเท่ากับ 25%",IF(J2578&gt;=35%,"มากกว่าหรือเท่ากับ 35%")))</f>
        <v>18</v>
      </c>
    </row>
    <row r="2579" s="7" customFormat="1" ht="19.15" customHeight="1">
      <c r="A2579" t="s" s="25">
        <v>2591</v>
      </c>
      <c r="B2579" s="26">
        <v>3</v>
      </c>
      <c r="C2579" s="26">
        <v>27</v>
      </c>
      <c r="D2579" t="s" s="25">
        <v>2678</v>
      </c>
      <c r="E2579" t="s" s="25">
        <v>147</v>
      </c>
      <c r="F2579" s="56">
        <v>54</v>
      </c>
      <c r="G2579" s="26">
        <v>60</v>
      </c>
      <c r="H2579" s="18">
        <f>SUM(G2579-F2579)</f>
        <v>6</v>
      </c>
      <c r="I2579" s="19">
        <f>H2579/F2579</f>
        <v>0.111111111111111</v>
      </c>
      <c r="J2579" s="19">
        <f>H2579/G2579</f>
        <v>0.1</v>
      </c>
      <c r="K2579" t="s" s="21">
        <f>IF(J2579&lt;25%,"น้อยกว่า 25%",IF(J2579&gt;=25%,"มากกว่าหรือเท่ากับ 25%",IF(J2579&gt;=35%,"มากกว่าหรือเท่ากับ 35%")))</f>
        <v>18</v>
      </c>
    </row>
    <row r="2580" s="7" customFormat="1" ht="19.15" customHeight="1">
      <c r="A2580" t="s" s="25">
        <v>2591</v>
      </c>
      <c r="B2580" s="26">
        <v>3</v>
      </c>
      <c r="C2580" s="26">
        <v>32</v>
      </c>
      <c r="D2580" t="s" s="25">
        <v>2679</v>
      </c>
      <c r="E2580" t="s" s="25">
        <v>68</v>
      </c>
      <c r="F2580" s="56">
        <v>48</v>
      </c>
      <c r="G2580" s="26">
        <v>50</v>
      </c>
      <c r="H2580" s="18">
        <f>SUM(G2580-F2580)</f>
        <v>2</v>
      </c>
      <c r="I2580" s="19">
        <f>H2580/F2580</f>
        <v>0.0416666666666667</v>
      </c>
      <c r="J2580" s="19">
        <f>H2580/G2580</f>
        <v>0.04</v>
      </c>
      <c r="K2580" t="s" s="21">
        <f>IF(J2580&lt;25%,"น้อยกว่า 25%",IF(J2580&gt;=25%,"มากกว่าหรือเท่ากับ 25%",IF(J2580&gt;=35%,"มากกว่าหรือเท่ากับ 35%")))</f>
        <v>18</v>
      </c>
    </row>
    <row r="2581" s="7" customFormat="1" ht="19.15" customHeight="1">
      <c r="A2581" t="s" s="25">
        <v>2591</v>
      </c>
      <c r="B2581" s="26">
        <v>3</v>
      </c>
      <c r="C2581" s="26">
        <v>20</v>
      </c>
      <c r="D2581" t="s" s="25">
        <v>2680</v>
      </c>
      <c r="E2581" t="s" s="25">
        <v>58</v>
      </c>
      <c r="F2581" s="56">
        <v>16</v>
      </c>
      <c r="G2581" s="26">
        <v>16</v>
      </c>
      <c r="H2581" s="18">
        <f>SUM(G2581-F2581)</f>
        <v>0</v>
      </c>
      <c r="I2581" s="19">
        <f>H2581/F2581</f>
        <v>0</v>
      </c>
      <c r="J2581" s="19">
        <f>H2581/G2581</f>
        <v>0</v>
      </c>
      <c r="K2581" t="s" s="21">
        <f>IF(J2581&lt;25%,"น้อยกว่า 25%",IF(J2581&gt;=25%,"มากกว่าหรือเท่ากับ 25%",IF(J2581&gt;=35%,"มากกว่าหรือเท่ากับ 35%")))</f>
        <v>18</v>
      </c>
    </row>
    <row r="2582" s="7" customFormat="1" ht="19.15" customHeight="1">
      <c r="A2582" t="s" s="25">
        <v>2591</v>
      </c>
      <c r="B2582" s="26">
        <v>3</v>
      </c>
      <c r="C2582" s="26">
        <v>30</v>
      </c>
      <c r="D2582" t="s" s="25">
        <v>2681</v>
      </c>
      <c r="E2582" t="s" s="25">
        <v>153</v>
      </c>
      <c r="F2582" s="56">
        <v>15</v>
      </c>
      <c r="G2582" s="26">
        <v>16</v>
      </c>
      <c r="H2582" s="18">
        <f>SUM(G2582-F2582)</f>
        <v>1</v>
      </c>
      <c r="I2582" s="19">
        <f>H2582/F2582</f>
        <v>0.06666666666666669</v>
      </c>
      <c r="J2582" s="19">
        <f>H2582/G2582</f>
        <v>0.0625</v>
      </c>
      <c r="K2582" t="s" s="21">
        <f>IF(J2582&lt;25%,"น้อยกว่า 25%",IF(J2582&gt;=25%,"มากกว่าหรือเท่ากับ 25%",IF(J2582&gt;=35%,"มากกว่าหรือเท่ากับ 35%")))</f>
        <v>18</v>
      </c>
    </row>
    <row r="2583" s="7" customFormat="1" ht="19.15" customHeight="1">
      <c r="A2583" t="s" s="25">
        <v>2591</v>
      </c>
      <c r="B2583" s="26">
        <v>3</v>
      </c>
      <c r="C2583" s="26">
        <v>19</v>
      </c>
      <c r="D2583" t="s" s="25">
        <v>2682</v>
      </c>
      <c r="E2583" t="s" s="25">
        <v>70</v>
      </c>
      <c r="F2583" s="56">
        <v>15</v>
      </c>
      <c r="G2583" s="26">
        <v>15</v>
      </c>
      <c r="H2583" s="18">
        <f>SUM(G2583-F2583)</f>
        <v>0</v>
      </c>
      <c r="I2583" s="19">
        <f>H2583/F2583</f>
        <v>0</v>
      </c>
      <c r="J2583" s="19">
        <f>H2583/G2583</f>
        <v>0</v>
      </c>
      <c r="K2583" t="s" s="21">
        <f>IF(J2583&lt;25%,"น้อยกว่า 25%",IF(J2583&gt;=25%,"มากกว่าหรือเท่ากับ 25%",IF(J2583&gt;=35%,"มากกว่าหรือเท่ากับ 35%")))</f>
        <v>18</v>
      </c>
    </row>
    <row r="2584" s="7" customFormat="1" ht="19.15" customHeight="1">
      <c r="A2584" t="s" s="25">
        <v>2591</v>
      </c>
      <c r="B2584" s="26">
        <v>3</v>
      </c>
      <c r="C2584" s="26">
        <v>12</v>
      </c>
      <c r="D2584" t="s" s="25">
        <v>2683</v>
      </c>
      <c r="E2584" t="s" s="25">
        <v>78</v>
      </c>
      <c r="F2584" s="34">
        <v>0</v>
      </c>
      <c r="G2584" s="26">
        <v>0</v>
      </c>
      <c r="H2584" s="18">
        <f>SUM(G2584-F2584)</f>
        <v>0</v>
      </c>
      <c r="I2584" s="19">
        <f>H2584/F2584</f>
      </c>
      <c r="J2584" s="19">
        <f>H2584/G2584</f>
      </c>
      <c r="K2584" s="24">
        <f>IF(J2584&lt;25%,"น้อยกว่า 25%",IF(J2584&gt;=25%,"มากกว่าหรือเท่ากับ 25%",IF(J2584&gt;=35%,"มากกว่าหรือเท่ากับ 35%")))</f>
      </c>
    </row>
    <row r="2585" s="7" customFormat="1" ht="19.15" customHeight="1">
      <c r="A2585" t="s" s="16">
        <v>2591</v>
      </c>
      <c r="B2585" s="17">
        <v>2</v>
      </c>
      <c r="C2585" s="17">
        <v>20</v>
      </c>
      <c r="D2585" t="s" s="16">
        <v>2684</v>
      </c>
      <c r="E2585" t="s" s="16">
        <v>44</v>
      </c>
      <c r="F2585" s="58">
        <v>91</v>
      </c>
      <c r="G2585" s="32">
        <v>80</v>
      </c>
      <c r="H2585" s="18">
        <f>SUM(G2585-F2585)</f>
        <v>-11</v>
      </c>
      <c r="I2585" s="19">
        <f>H2585/F2585</f>
        <v>-0.120879120879121</v>
      </c>
      <c r="J2585" s="19">
        <f>H2585/G2585</f>
        <v>-0.1375</v>
      </c>
    </row>
    <row r="2586" s="7" customFormat="1" ht="19.15" customHeight="1">
      <c r="A2586" t="s" s="16">
        <v>2591</v>
      </c>
      <c r="B2586" s="17">
        <v>2</v>
      </c>
      <c r="C2586" s="17">
        <v>15</v>
      </c>
      <c r="D2586" t="s" s="16">
        <v>2685</v>
      </c>
      <c r="E2586" t="s" s="16">
        <v>60</v>
      </c>
      <c r="F2586" s="59">
        <v>155</v>
      </c>
      <c r="G2586" s="30">
        <v>214</v>
      </c>
      <c r="H2586" s="18">
        <f>SUM(G2586-F2586)</f>
        <v>59</v>
      </c>
      <c r="I2586" s="19">
        <f>H2586/F2586</f>
        <v>0.380645161290323</v>
      </c>
      <c r="J2586" s="19">
        <f>H2586/G2586</f>
        <v>0.275700934579439</v>
      </c>
      <c r="K2586" t="s" s="21">
        <f>IF(J2586&lt;25%,"น้อยกว่า 25%",IF(J2586&gt;=25%,"มากกว่าหรือเท่ากับ 25%",IF(J2586&gt;=35%,"มากกว่าหรือเท่ากับ 35%")))</f>
        <v>122</v>
      </c>
    </row>
    <row r="2587" s="7" customFormat="1" ht="19.15" customHeight="1">
      <c r="A2587" t="s" s="16">
        <v>2591</v>
      </c>
      <c r="B2587" s="17">
        <v>1</v>
      </c>
      <c r="C2587" s="17">
        <v>16</v>
      </c>
      <c r="D2587" t="s" s="16">
        <v>2686</v>
      </c>
      <c r="E2587" t="s" s="16">
        <v>44</v>
      </c>
      <c r="F2587" s="58">
        <v>57</v>
      </c>
      <c r="G2587" s="32">
        <v>55</v>
      </c>
      <c r="H2587" s="18">
        <f>SUM(G2587-F2587)</f>
        <v>-2</v>
      </c>
      <c r="I2587" s="19">
        <f>H2587/F2587</f>
        <v>-0.0350877192982456</v>
      </c>
      <c r="J2587" s="19">
        <f>H2587/G2587</f>
        <v>-0.0363636363636364</v>
      </c>
    </row>
    <row r="2588" s="7" customFormat="1" ht="20.15" customHeight="1">
      <c r="A2588" t="s" s="69">
        <v>2591</v>
      </c>
      <c r="B2588" s="70">
        <v>1</v>
      </c>
      <c r="C2588" s="70">
        <v>19</v>
      </c>
      <c r="D2588" t="s" s="69">
        <v>2687</v>
      </c>
      <c r="E2588" t="s" s="69">
        <v>116</v>
      </c>
      <c r="F2588" s="83">
        <v>73</v>
      </c>
      <c r="G2588" s="84">
        <v>72</v>
      </c>
      <c r="H2588" s="18">
        <f>SUM(G2588-F2588)</f>
        <v>-1</v>
      </c>
      <c r="I2588" s="19">
        <f>H2588/F2588</f>
        <v>-0.0136986301369863</v>
      </c>
      <c r="J2588" s="19">
        <f>H2588/G2588</f>
        <v>-0.0138888888888889</v>
      </c>
    </row>
    <row r="2589" s="7" customFormat="1" ht="20.15" customHeight="1">
      <c r="A2589" t="s" s="79">
        <v>2688</v>
      </c>
      <c r="B2589" s="80">
        <v>1</v>
      </c>
      <c r="C2589" s="80">
        <v>6</v>
      </c>
      <c r="D2589" t="s" s="79">
        <v>2689</v>
      </c>
      <c r="E2589" t="s" s="79">
        <v>22</v>
      </c>
      <c r="F2589" s="85">
        <v>28916</v>
      </c>
      <c r="G2589" s="80">
        <v>30719</v>
      </c>
      <c r="H2589" s="18">
        <f>SUM(G2589-F2589)</f>
        <v>1803</v>
      </c>
      <c r="I2589" s="19">
        <f>H2589/F2589</f>
        <v>0.0623530225480703</v>
      </c>
      <c r="J2589" s="19">
        <f>H2589/G2589</f>
        <v>0.0586933168397409</v>
      </c>
      <c r="K2589" t="s" s="21">
        <f>IF(J2589&lt;25%,"น้อยกว่า 25%",IF(J2589&gt;=25%,"มากกว่าหรือเท่ากับ 25%",IF(J2589&gt;=35%,"มากกว่าหรือเท่ากับ 35%")))</f>
        <v>18</v>
      </c>
    </row>
    <row r="2590" s="7" customFormat="1" ht="19.15" customHeight="1">
      <c r="A2590" t="s" s="16">
        <v>2688</v>
      </c>
      <c r="B2590" s="17">
        <v>1</v>
      </c>
      <c r="C2590" s="17">
        <v>1</v>
      </c>
      <c r="D2590" t="s" s="16">
        <v>2690</v>
      </c>
      <c r="E2590" t="s" s="16">
        <v>84</v>
      </c>
      <c r="F2590" s="55">
        <v>27048</v>
      </c>
      <c r="G2590" s="17">
        <v>28891</v>
      </c>
      <c r="H2590" s="18">
        <f>SUM(G2590-F2590)</f>
        <v>1843</v>
      </c>
      <c r="I2590" s="19">
        <f>H2590/F2590</f>
        <v>0.06813812481514341</v>
      </c>
      <c r="J2590" s="19">
        <f>H2590/G2590</f>
        <v>0.0637914921601883</v>
      </c>
      <c r="K2590" t="s" s="21">
        <f>IF(J2590&lt;25%,"น้อยกว่า 25%",IF(J2590&gt;=25%,"มากกว่าหรือเท่ากับ 25%",IF(J2590&gt;=35%,"มากกว่าหรือเท่ากับ 35%")))</f>
        <v>18</v>
      </c>
    </row>
    <row r="2591" s="7" customFormat="1" ht="19.15" customHeight="1">
      <c r="A2591" t="s" s="16">
        <v>2688</v>
      </c>
      <c r="B2591" s="17">
        <v>1</v>
      </c>
      <c r="C2591" s="17">
        <v>5</v>
      </c>
      <c r="D2591" t="s" s="16">
        <v>2691</v>
      </c>
      <c r="E2591" t="s" s="16">
        <v>20</v>
      </c>
      <c r="F2591" s="55">
        <v>26745</v>
      </c>
      <c r="G2591" s="17">
        <v>28391</v>
      </c>
      <c r="H2591" s="18">
        <f>SUM(G2591-F2591)</f>
        <v>1646</v>
      </c>
      <c r="I2591" s="19">
        <f>H2591/F2591</f>
        <v>0.0615442138717517</v>
      </c>
      <c r="J2591" s="19">
        <f>H2591/G2591</f>
        <v>0.0579761191927019</v>
      </c>
      <c r="K2591" t="s" s="21">
        <f>IF(J2591&lt;25%,"น้อยกว่า 25%",IF(J2591&gt;=25%,"มากกว่าหรือเท่ากับ 25%",IF(J2591&gt;=35%,"มากกว่าหรือเท่ากับ 35%")))</f>
        <v>18</v>
      </c>
    </row>
    <row r="2592" s="7" customFormat="1" ht="19.15" customHeight="1">
      <c r="A2592" t="s" s="16">
        <v>2688</v>
      </c>
      <c r="B2592" s="17">
        <v>1</v>
      </c>
      <c r="C2592" s="17">
        <v>8</v>
      </c>
      <c r="D2592" t="s" s="16">
        <v>2692</v>
      </c>
      <c r="E2592" t="s" s="16">
        <v>17</v>
      </c>
      <c r="F2592" s="55">
        <v>2335</v>
      </c>
      <c r="G2592" s="17">
        <v>2472</v>
      </c>
      <c r="H2592" s="18">
        <f>SUM(G2592-F2592)</f>
        <v>137</v>
      </c>
      <c r="I2592" s="19">
        <f>H2592/F2592</f>
        <v>0.0586723768736617</v>
      </c>
      <c r="J2592" s="19">
        <f>H2592/G2592</f>
        <v>0.05542071197411</v>
      </c>
      <c r="K2592" t="s" s="21">
        <f>IF(J2592&lt;25%,"น้อยกว่า 25%",IF(J2592&gt;=25%,"มากกว่าหรือเท่ากับ 25%",IF(J2592&gt;=35%,"มากกว่าหรือเท่ากับ 35%")))</f>
        <v>18</v>
      </c>
    </row>
    <row r="2593" s="7" customFormat="1" ht="19.15" customHeight="1">
      <c r="A2593" t="s" s="16">
        <v>2688</v>
      </c>
      <c r="B2593" s="17">
        <v>1</v>
      </c>
      <c r="C2593" s="17">
        <v>26</v>
      </c>
      <c r="D2593" t="s" s="16">
        <v>2693</v>
      </c>
      <c r="E2593" t="s" s="16">
        <v>34</v>
      </c>
      <c r="F2593" s="55">
        <v>1660</v>
      </c>
      <c r="G2593" s="17">
        <v>1752</v>
      </c>
      <c r="H2593" s="18">
        <f>SUM(G2593-F2593)</f>
        <v>92</v>
      </c>
      <c r="I2593" s="19">
        <f>H2593/F2593</f>
        <v>0.055421686746988</v>
      </c>
      <c r="J2593" s="19">
        <f>H2593/G2593</f>
        <v>0.0525114155251142</v>
      </c>
      <c r="K2593" t="s" s="21">
        <f>IF(J2593&lt;25%,"น้อยกว่า 25%",IF(J2593&gt;=25%,"มากกว่าหรือเท่ากับ 25%",IF(J2593&gt;=35%,"มากกว่าหรือเท่ากับ 35%")))</f>
        <v>18</v>
      </c>
    </row>
    <row r="2594" s="7" customFormat="1" ht="19.15" customHeight="1">
      <c r="A2594" t="s" s="16">
        <v>2688</v>
      </c>
      <c r="B2594" s="17">
        <v>1</v>
      </c>
      <c r="C2594" s="17">
        <v>11</v>
      </c>
      <c r="D2594" t="s" s="16">
        <v>2694</v>
      </c>
      <c r="E2594" t="s" s="16">
        <v>28</v>
      </c>
      <c r="F2594" s="55">
        <v>1555</v>
      </c>
      <c r="G2594" s="17">
        <v>1649</v>
      </c>
      <c r="H2594" s="18">
        <f>SUM(G2594-F2594)</f>
        <v>94</v>
      </c>
      <c r="I2594" s="19">
        <f>H2594/F2594</f>
        <v>0.0604501607717042</v>
      </c>
      <c r="J2594" s="19">
        <f>H2594/G2594</f>
        <v>0.0570042449969679</v>
      </c>
      <c r="K2594" t="s" s="21">
        <f>IF(J2594&lt;25%,"น้อยกว่า 25%",IF(J2594&gt;=25%,"มากกว่าหรือเท่ากับ 25%",IF(J2594&gt;=35%,"มากกว่าหรือเท่ากับ 35%")))</f>
        <v>18</v>
      </c>
    </row>
    <row r="2595" s="7" customFormat="1" ht="19.15" customHeight="1">
      <c r="A2595" t="s" s="16">
        <v>2688</v>
      </c>
      <c r="B2595" s="17">
        <v>1</v>
      </c>
      <c r="C2595" s="17">
        <v>10</v>
      </c>
      <c r="D2595" t="s" s="16">
        <v>2695</v>
      </c>
      <c r="E2595" t="s" s="16">
        <v>38</v>
      </c>
      <c r="F2595" s="55">
        <v>1079</v>
      </c>
      <c r="G2595" s="17">
        <v>1102</v>
      </c>
      <c r="H2595" s="18">
        <f>SUM(G2595-F2595)</f>
        <v>23</v>
      </c>
      <c r="I2595" s="19">
        <f>H2595/F2595</f>
        <v>0.0213160333642261</v>
      </c>
      <c r="J2595" s="19">
        <f>H2595/G2595</f>
        <v>0.0208711433756806</v>
      </c>
      <c r="K2595" t="s" s="21">
        <f>IF(J2595&lt;25%,"น้อยกว่า 25%",IF(J2595&gt;=25%,"มากกว่าหรือเท่ากับ 25%",IF(J2595&gt;=35%,"มากกว่าหรือเท่ากับ 35%")))</f>
        <v>18</v>
      </c>
    </row>
    <row r="2596" s="7" customFormat="1" ht="19.15" customHeight="1">
      <c r="A2596" t="s" s="16">
        <v>2688</v>
      </c>
      <c r="B2596" s="17">
        <v>1</v>
      </c>
      <c r="C2596" s="17">
        <v>9</v>
      </c>
      <c r="D2596" t="s" s="16">
        <v>2696</v>
      </c>
      <c r="E2596" t="s" s="16">
        <v>44</v>
      </c>
      <c r="F2596" s="55">
        <v>848</v>
      </c>
      <c r="G2596" s="17">
        <v>862</v>
      </c>
      <c r="H2596" s="18">
        <f>SUM(G2596-F2596)</f>
        <v>14</v>
      </c>
      <c r="I2596" s="19">
        <f>H2596/F2596</f>
        <v>0.0165094339622642</v>
      </c>
      <c r="J2596" s="19">
        <f>H2596/G2596</f>
        <v>0.0162412993039443</v>
      </c>
      <c r="K2596" t="s" s="21">
        <f>IF(J2596&lt;25%,"น้อยกว่า 25%",IF(J2596&gt;=25%,"มากกว่าหรือเท่ากับ 25%",IF(J2596&gt;=35%,"มากกว่าหรือเท่ากับ 35%")))</f>
        <v>18</v>
      </c>
    </row>
    <row r="2597" s="7" customFormat="1" ht="19.15" customHeight="1">
      <c r="A2597" t="s" s="16">
        <v>2688</v>
      </c>
      <c r="B2597" s="17">
        <v>1</v>
      </c>
      <c r="C2597" s="17">
        <v>25</v>
      </c>
      <c r="D2597" t="s" s="16">
        <v>2697</v>
      </c>
      <c r="E2597" t="s" s="16">
        <v>1546</v>
      </c>
      <c r="F2597" s="55">
        <v>646</v>
      </c>
      <c r="G2597" s="17">
        <v>676</v>
      </c>
      <c r="H2597" s="18">
        <f>SUM(G2597-F2597)</f>
        <v>30</v>
      </c>
      <c r="I2597" s="19">
        <f>H2597/F2597</f>
        <v>0.0464396284829721</v>
      </c>
      <c r="J2597" s="19">
        <f>H2597/G2597</f>
        <v>0.0443786982248521</v>
      </c>
      <c r="K2597" t="s" s="21">
        <f>IF(J2597&lt;25%,"น้อยกว่า 25%",IF(J2597&gt;=25%,"มากกว่าหรือเท่ากับ 25%",IF(J2597&gt;=35%,"มากกว่าหรือเท่ากับ 35%")))</f>
        <v>18</v>
      </c>
    </row>
    <row r="2598" s="7" customFormat="1" ht="19.15" customHeight="1">
      <c r="A2598" t="s" s="16">
        <v>2688</v>
      </c>
      <c r="B2598" s="17">
        <v>1</v>
      </c>
      <c r="C2598" s="17">
        <v>4</v>
      </c>
      <c r="D2598" t="s" s="16">
        <v>2698</v>
      </c>
      <c r="E2598" t="s" s="16">
        <v>48</v>
      </c>
      <c r="F2598" s="55">
        <v>508</v>
      </c>
      <c r="G2598" s="17">
        <v>544</v>
      </c>
      <c r="H2598" s="18">
        <f>SUM(G2598-F2598)</f>
        <v>36</v>
      </c>
      <c r="I2598" s="19">
        <f>H2598/F2598</f>
        <v>0.07086614173228351</v>
      </c>
      <c r="J2598" s="19">
        <f>H2598/G2598</f>
        <v>0.06617647058823529</v>
      </c>
      <c r="K2598" t="s" s="21">
        <f>IF(J2598&lt;25%,"น้อยกว่า 25%",IF(J2598&gt;=25%,"มากกว่าหรือเท่ากับ 25%",IF(J2598&gt;=35%,"มากกว่าหรือเท่ากับ 35%")))</f>
        <v>18</v>
      </c>
    </row>
    <row r="2599" s="7" customFormat="1" ht="19.15" customHeight="1">
      <c r="A2599" t="s" s="16">
        <v>2688</v>
      </c>
      <c r="B2599" s="17">
        <v>1</v>
      </c>
      <c r="C2599" s="17">
        <v>21</v>
      </c>
      <c r="D2599" t="s" s="16">
        <v>2699</v>
      </c>
      <c r="E2599" t="s" s="16">
        <v>116</v>
      </c>
      <c r="F2599" s="55">
        <v>427</v>
      </c>
      <c r="G2599" s="17">
        <v>448</v>
      </c>
      <c r="H2599" s="18">
        <f>SUM(G2599-F2599)</f>
        <v>21</v>
      </c>
      <c r="I2599" s="19">
        <f>H2599/F2599</f>
        <v>0.0491803278688525</v>
      </c>
      <c r="J2599" s="19">
        <f>H2599/G2599</f>
        <v>0.046875</v>
      </c>
      <c r="K2599" t="s" s="21">
        <f>IF(J2599&lt;25%,"น้อยกว่า 25%",IF(J2599&gt;=25%,"มากกว่าหรือเท่ากับ 25%",IF(J2599&gt;=35%,"มากกว่าหรือเท่ากับ 35%")))</f>
        <v>18</v>
      </c>
    </row>
    <row r="2600" s="7" customFormat="1" ht="19.15" customHeight="1">
      <c r="A2600" t="s" s="16">
        <v>2688</v>
      </c>
      <c r="B2600" s="17">
        <v>1</v>
      </c>
      <c r="C2600" s="17">
        <v>2</v>
      </c>
      <c r="D2600" t="s" s="16">
        <v>2700</v>
      </c>
      <c r="E2600" t="s" s="16">
        <v>72</v>
      </c>
      <c r="F2600" s="55">
        <v>275</v>
      </c>
      <c r="G2600" s="17">
        <v>283</v>
      </c>
      <c r="H2600" s="18">
        <f>SUM(G2600-F2600)</f>
        <v>8</v>
      </c>
      <c r="I2600" s="19">
        <f>H2600/F2600</f>
        <v>0.0290909090909091</v>
      </c>
      <c r="J2600" s="19">
        <f>H2600/G2600</f>
        <v>0.0282685512367491</v>
      </c>
      <c r="K2600" t="s" s="21">
        <f>IF(J2600&lt;25%,"น้อยกว่า 25%",IF(J2600&gt;=25%,"มากกว่าหรือเท่ากับ 25%",IF(J2600&gt;=35%,"มากกว่าหรือเท่ากับ 35%")))</f>
        <v>18</v>
      </c>
    </row>
    <row r="2601" s="7" customFormat="1" ht="19.15" customHeight="1">
      <c r="A2601" t="s" s="16">
        <v>2688</v>
      </c>
      <c r="B2601" s="17">
        <v>1</v>
      </c>
      <c r="C2601" s="17">
        <v>16</v>
      </c>
      <c r="D2601" t="s" s="16">
        <v>2701</v>
      </c>
      <c r="E2601" t="s" s="16">
        <v>26</v>
      </c>
      <c r="F2601" s="55">
        <v>219</v>
      </c>
      <c r="G2601" s="17">
        <v>244</v>
      </c>
      <c r="H2601" s="18">
        <f>SUM(G2601-F2601)</f>
        <v>25</v>
      </c>
      <c r="I2601" s="19">
        <f>H2601/F2601</f>
        <v>0.114155251141553</v>
      </c>
      <c r="J2601" s="19">
        <f>H2601/G2601</f>
        <v>0.102459016393443</v>
      </c>
      <c r="K2601" t="s" s="21">
        <f>IF(J2601&lt;25%,"น้อยกว่า 25%",IF(J2601&gt;=25%,"มากกว่าหรือเท่ากับ 25%",IF(J2601&gt;=35%,"มากกว่าหรือเท่ากับ 35%")))</f>
        <v>18</v>
      </c>
    </row>
    <row r="2602" s="7" customFormat="1" ht="19.15" customHeight="1">
      <c r="A2602" t="s" s="16">
        <v>2688</v>
      </c>
      <c r="B2602" s="17">
        <v>1</v>
      </c>
      <c r="C2602" s="17">
        <v>7</v>
      </c>
      <c r="D2602" t="s" s="16">
        <v>2702</v>
      </c>
      <c r="E2602" t="s" s="16">
        <v>60</v>
      </c>
      <c r="F2602" s="55">
        <v>226</v>
      </c>
      <c r="G2602" s="17">
        <v>238</v>
      </c>
      <c r="H2602" s="18">
        <f>SUM(G2602-F2602)</f>
        <v>12</v>
      </c>
      <c r="I2602" s="19">
        <f>H2602/F2602</f>
        <v>0.0530973451327434</v>
      </c>
      <c r="J2602" s="19">
        <f>H2602/G2602</f>
        <v>0.0504201680672269</v>
      </c>
      <c r="K2602" t="s" s="21">
        <f>IF(J2602&lt;25%,"น้อยกว่า 25%",IF(J2602&gt;=25%,"มากกว่าหรือเท่ากับ 25%",IF(J2602&gt;=35%,"มากกว่าหรือเท่ากับ 35%")))</f>
        <v>18</v>
      </c>
    </row>
    <row r="2603" s="7" customFormat="1" ht="19.15" customHeight="1">
      <c r="A2603" t="s" s="16">
        <v>2688</v>
      </c>
      <c r="B2603" s="17">
        <v>1</v>
      </c>
      <c r="C2603" s="17">
        <v>3</v>
      </c>
      <c r="D2603" t="s" s="16">
        <v>2703</v>
      </c>
      <c r="E2603" t="s" s="16">
        <v>64</v>
      </c>
      <c r="F2603" s="55">
        <v>135</v>
      </c>
      <c r="G2603" s="17">
        <v>140</v>
      </c>
      <c r="H2603" s="18">
        <f>SUM(G2603-F2603)</f>
        <v>5</v>
      </c>
      <c r="I2603" s="19">
        <f>H2603/F2603</f>
        <v>0.037037037037037</v>
      </c>
      <c r="J2603" s="19">
        <f>H2603/G2603</f>
        <v>0.0357142857142857</v>
      </c>
      <c r="K2603" t="s" s="21">
        <f>IF(J2603&lt;25%,"น้อยกว่า 25%",IF(J2603&gt;=25%,"มากกว่าหรือเท่ากับ 25%",IF(J2603&gt;=35%,"มากกว่าหรือเท่ากับ 35%")))</f>
        <v>18</v>
      </c>
    </row>
    <row r="2604" s="7" customFormat="1" ht="19.15" customHeight="1">
      <c r="A2604" t="s" s="16">
        <v>2688</v>
      </c>
      <c r="B2604" s="17">
        <v>1</v>
      </c>
      <c r="C2604" s="17">
        <v>29</v>
      </c>
      <c r="D2604" t="s" s="16">
        <v>2704</v>
      </c>
      <c r="E2604" t="s" s="16">
        <v>265</v>
      </c>
      <c r="F2604" s="55">
        <v>101</v>
      </c>
      <c r="G2604" s="17">
        <v>112</v>
      </c>
      <c r="H2604" s="18">
        <f>SUM(G2604-F2604)</f>
        <v>11</v>
      </c>
      <c r="I2604" s="19">
        <f>H2604/F2604</f>
        <v>0.108910891089109</v>
      </c>
      <c r="J2604" s="19">
        <f>H2604/G2604</f>
        <v>0.0982142857142857</v>
      </c>
      <c r="K2604" t="s" s="21">
        <f>IF(J2604&lt;25%,"น้อยกว่า 25%",IF(J2604&gt;=25%,"มากกว่าหรือเท่ากับ 25%",IF(J2604&gt;=35%,"มากกว่าหรือเท่ากับ 35%")))</f>
        <v>18</v>
      </c>
    </row>
    <row r="2605" s="7" customFormat="1" ht="19.15" customHeight="1">
      <c r="A2605" t="s" s="16">
        <v>2688</v>
      </c>
      <c r="B2605" s="17">
        <v>1</v>
      </c>
      <c r="C2605" s="17">
        <v>18</v>
      </c>
      <c r="D2605" t="s" s="16">
        <v>2705</v>
      </c>
      <c r="E2605" t="s" s="16">
        <v>101</v>
      </c>
      <c r="F2605" s="55">
        <v>91</v>
      </c>
      <c r="G2605" s="17">
        <v>103</v>
      </c>
      <c r="H2605" s="18">
        <f>SUM(G2605-F2605)</f>
        <v>12</v>
      </c>
      <c r="I2605" s="19">
        <f>H2605/F2605</f>
        <v>0.131868131868132</v>
      </c>
      <c r="J2605" s="19">
        <f>H2605/G2605</f>
        <v>0.116504854368932</v>
      </c>
      <c r="K2605" t="s" s="21">
        <f>IF(J2605&lt;25%,"น้อยกว่า 25%",IF(J2605&gt;=25%,"มากกว่าหรือเท่ากับ 25%",IF(J2605&gt;=35%,"มากกว่าหรือเท่ากับ 35%")))</f>
        <v>18</v>
      </c>
    </row>
    <row r="2606" s="7" customFormat="1" ht="19.15" customHeight="1">
      <c r="A2606" t="s" s="16">
        <v>2688</v>
      </c>
      <c r="B2606" s="17">
        <v>1</v>
      </c>
      <c r="C2606" s="17">
        <v>24</v>
      </c>
      <c r="D2606" t="s" s="16">
        <v>2706</v>
      </c>
      <c r="E2606" t="s" s="16">
        <v>248</v>
      </c>
      <c r="F2606" s="55">
        <v>92</v>
      </c>
      <c r="G2606" s="17">
        <v>95</v>
      </c>
      <c r="H2606" s="18">
        <f>SUM(G2606-F2606)</f>
        <v>3</v>
      </c>
      <c r="I2606" s="19">
        <f>H2606/F2606</f>
        <v>0.0326086956521739</v>
      </c>
      <c r="J2606" s="19">
        <f>H2606/G2606</f>
        <v>0.0315789473684211</v>
      </c>
      <c r="K2606" t="s" s="21">
        <f>IF(J2606&lt;25%,"น้อยกว่า 25%",IF(J2606&gt;=25%,"มากกว่าหรือเท่ากับ 25%",IF(J2606&gt;=35%,"มากกว่าหรือเท่ากับ 35%")))</f>
        <v>18</v>
      </c>
    </row>
    <row r="2607" s="7" customFormat="1" ht="19.15" customHeight="1">
      <c r="A2607" t="s" s="16">
        <v>2688</v>
      </c>
      <c r="B2607" s="17">
        <v>1</v>
      </c>
      <c r="C2607" s="17">
        <v>13</v>
      </c>
      <c r="D2607" t="s" s="16">
        <v>2707</v>
      </c>
      <c r="E2607" t="s" s="16">
        <v>52</v>
      </c>
      <c r="F2607" s="55">
        <v>88</v>
      </c>
      <c r="G2607" s="17">
        <v>91</v>
      </c>
      <c r="H2607" s="18">
        <f>SUM(G2607-F2607)</f>
        <v>3</v>
      </c>
      <c r="I2607" s="19">
        <f>H2607/F2607</f>
        <v>0.0340909090909091</v>
      </c>
      <c r="J2607" s="19">
        <f>H2607/G2607</f>
        <v>0.032967032967033</v>
      </c>
      <c r="K2607" t="s" s="21">
        <f>IF(J2607&lt;25%,"น้อยกว่า 25%",IF(J2607&gt;=25%,"มากกว่าหรือเท่ากับ 25%",IF(J2607&gt;=35%,"มากกว่าหรือเท่ากับ 35%")))</f>
        <v>18</v>
      </c>
    </row>
    <row r="2608" s="7" customFormat="1" ht="19.15" customHeight="1">
      <c r="A2608" t="s" s="16">
        <v>2688</v>
      </c>
      <c r="B2608" s="17">
        <v>1</v>
      </c>
      <c r="C2608" s="17">
        <v>19</v>
      </c>
      <c r="D2608" t="s" s="16">
        <v>2708</v>
      </c>
      <c r="E2608" t="s" s="16">
        <v>42</v>
      </c>
      <c r="F2608" s="55">
        <v>86</v>
      </c>
      <c r="G2608" s="17">
        <v>88</v>
      </c>
      <c r="H2608" s="18">
        <f>SUM(G2608-F2608)</f>
        <v>2</v>
      </c>
      <c r="I2608" s="19">
        <f>H2608/F2608</f>
        <v>0.0232558139534884</v>
      </c>
      <c r="J2608" s="19">
        <f>H2608/G2608</f>
        <v>0.0227272727272727</v>
      </c>
      <c r="K2608" t="s" s="21">
        <f>IF(J2608&lt;25%,"น้อยกว่า 25%",IF(J2608&gt;=25%,"มากกว่าหรือเท่ากับ 25%",IF(J2608&gt;=35%,"มากกว่าหรือเท่ากับ 35%")))</f>
        <v>18</v>
      </c>
    </row>
    <row r="2609" s="7" customFormat="1" ht="19.15" customHeight="1">
      <c r="A2609" t="s" s="16">
        <v>2688</v>
      </c>
      <c r="B2609" s="17">
        <v>1</v>
      </c>
      <c r="C2609" s="17">
        <v>20</v>
      </c>
      <c r="D2609" t="s" s="16">
        <v>2709</v>
      </c>
      <c r="E2609" t="s" s="16">
        <v>36</v>
      </c>
      <c r="F2609" s="55">
        <v>70</v>
      </c>
      <c r="G2609" s="17">
        <v>74</v>
      </c>
      <c r="H2609" s="18">
        <f>SUM(G2609-F2609)</f>
        <v>4</v>
      </c>
      <c r="I2609" s="19">
        <f>H2609/F2609</f>
        <v>0.0571428571428571</v>
      </c>
      <c r="J2609" s="19">
        <f>H2609/G2609</f>
        <v>0.0540540540540541</v>
      </c>
      <c r="K2609" t="s" s="21">
        <f>IF(J2609&lt;25%,"น้อยกว่า 25%",IF(J2609&gt;=25%,"มากกว่าหรือเท่ากับ 25%",IF(J2609&gt;=35%,"มากกว่าหรือเท่ากับ 35%")))</f>
        <v>18</v>
      </c>
    </row>
    <row r="2610" s="7" customFormat="1" ht="19.15" customHeight="1">
      <c r="A2610" t="s" s="16">
        <v>2688</v>
      </c>
      <c r="B2610" s="17">
        <v>1</v>
      </c>
      <c r="C2610" s="17">
        <v>34</v>
      </c>
      <c r="D2610" t="s" s="16">
        <v>2710</v>
      </c>
      <c r="E2610" t="s" s="16">
        <v>32</v>
      </c>
      <c r="F2610" s="55">
        <v>70</v>
      </c>
      <c r="G2610" s="17">
        <v>73</v>
      </c>
      <c r="H2610" s="18">
        <f>SUM(G2610-F2610)</f>
        <v>3</v>
      </c>
      <c r="I2610" s="19">
        <f>H2610/F2610</f>
        <v>0.0428571428571429</v>
      </c>
      <c r="J2610" s="19">
        <f>H2610/G2610</f>
        <v>0.0410958904109589</v>
      </c>
      <c r="K2610" t="s" s="21">
        <f>IF(J2610&lt;25%,"น้อยกว่า 25%",IF(J2610&gt;=25%,"มากกว่าหรือเท่ากับ 25%",IF(J2610&gt;=35%,"มากกว่าหรือเท่ากับ 35%")))</f>
        <v>18</v>
      </c>
    </row>
    <row r="2611" s="7" customFormat="1" ht="19.15" customHeight="1">
      <c r="A2611" t="s" s="16">
        <v>2688</v>
      </c>
      <c r="B2611" s="17">
        <v>1</v>
      </c>
      <c r="C2611" s="17">
        <v>12</v>
      </c>
      <c r="D2611" t="s" s="16">
        <v>2711</v>
      </c>
      <c r="E2611" t="s" s="16">
        <v>54</v>
      </c>
      <c r="F2611" s="55">
        <v>66</v>
      </c>
      <c r="G2611" s="17">
        <v>69</v>
      </c>
      <c r="H2611" s="18">
        <f>SUM(G2611-F2611)</f>
        <v>3</v>
      </c>
      <c r="I2611" s="19">
        <f>H2611/F2611</f>
        <v>0.0454545454545455</v>
      </c>
      <c r="J2611" s="19">
        <f>H2611/G2611</f>
        <v>0.0434782608695652</v>
      </c>
      <c r="K2611" t="s" s="21">
        <f>IF(J2611&lt;25%,"น้อยกว่า 25%",IF(J2611&gt;=25%,"มากกว่าหรือเท่ากับ 25%",IF(J2611&gt;=35%,"มากกว่าหรือเท่ากับ 35%")))</f>
        <v>18</v>
      </c>
    </row>
    <row r="2612" s="7" customFormat="1" ht="19.15" customHeight="1">
      <c r="A2612" t="s" s="16">
        <v>2688</v>
      </c>
      <c r="B2612" s="17">
        <v>1</v>
      </c>
      <c r="C2612" s="17">
        <v>30</v>
      </c>
      <c r="D2612" t="s" s="16">
        <v>2712</v>
      </c>
      <c r="E2612" t="s" s="16">
        <v>147</v>
      </c>
      <c r="F2612" s="55">
        <v>62</v>
      </c>
      <c r="G2612" s="17">
        <v>64</v>
      </c>
      <c r="H2612" s="18">
        <f>SUM(G2612-F2612)</f>
        <v>2</v>
      </c>
      <c r="I2612" s="19">
        <f>H2612/F2612</f>
        <v>0.032258064516129</v>
      </c>
      <c r="J2612" s="19">
        <f>H2612/G2612</f>
        <v>0.03125</v>
      </c>
      <c r="K2612" t="s" s="21">
        <f>IF(J2612&lt;25%,"น้อยกว่า 25%",IF(J2612&gt;=25%,"มากกว่าหรือเท่ากับ 25%",IF(J2612&gt;=35%,"มากกว่าหรือเท่ากับ 35%")))</f>
        <v>18</v>
      </c>
    </row>
    <row r="2613" s="7" customFormat="1" ht="19.15" customHeight="1">
      <c r="A2613" t="s" s="16">
        <v>2688</v>
      </c>
      <c r="B2613" s="17">
        <v>1</v>
      </c>
      <c r="C2613" s="17">
        <v>23</v>
      </c>
      <c r="D2613" t="s" s="16">
        <v>2713</v>
      </c>
      <c r="E2613" t="s" s="16">
        <v>1287</v>
      </c>
      <c r="F2613" s="55">
        <v>58</v>
      </c>
      <c r="G2613" s="17">
        <v>63</v>
      </c>
      <c r="H2613" s="18">
        <f>SUM(G2613-F2613)</f>
        <v>5</v>
      </c>
      <c r="I2613" s="19">
        <f>H2613/F2613</f>
        <v>0.0862068965517241</v>
      </c>
      <c r="J2613" s="19">
        <f>H2613/G2613</f>
        <v>0.0793650793650794</v>
      </c>
      <c r="K2613" t="s" s="21">
        <f>IF(J2613&lt;25%,"น้อยกว่า 25%",IF(J2613&gt;=25%,"มากกว่าหรือเท่ากับ 25%",IF(J2613&gt;=35%,"มากกว่าหรือเท่ากับ 35%")))</f>
        <v>18</v>
      </c>
    </row>
    <row r="2614" s="7" customFormat="1" ht="19.15" customHeight="1">
      <c r="A2614" t="s" s="16">
        <v>2688</v>
      </c>
      <c r="B2614" s="17">
        <v>1</v>
      </c>
      <c r="C2614" s="17">
        <v>14</v>
      </c>
      <c r="D2614" t="s" s="16">
        <v>2714</v>
      </c>
      <c r="E2614" t="s" s="16">
        <v>66</v>
      </c>
      <c r="F2614" s="55">
        <v>58</v>
      </c>
      <c r="G2614" s="17">
        <v>60</v>
      </c>
      <c r="H2614" s="18">
        <f>SUM(G2614-F2614)</f>
        <v>2</v>
      </c>
      <c r="I2614" s="19">
        <f>H2614/F2614</f>
        <v>0.0344827586206897</v>
      </c>
      <c r="J2614" s="19">
        <f>H2614/G2614</f>
        <v>0.0333333333333333</v>
      </c>
      <c r="K2614" t="s" s="21">
        <f>IF(J2614&lt;25%,"น้อยกว่า 25%",IF(J2614&gt;=25%,"มากกว่าหรือเท่ากับ 25%",IF(J2614&gt;=35%,"มากกว่าหรือเท่ากับ 35%")))</f>
        <v>18</v>
      </c>
    </row>
    <row r="2615" s="7" customFormat="1" ht="19.15" customHeight="1">
      <c r="A2615" t="s" s="16">
        <v>2688</v>
      </c>
      <c r="B2615" s="17">
        <v>1</v>
      </c>
      <c r="C2615" s="17">
        <v>32</v>
      </c>
      <c r="D2615" t="s" s="16">
        <v>2715</v>
      </c>
      <c r="E2615" t="s" s="16">
        <v>245</v>
      </c>
      <c r="F2615" s="55">
        <v>49</v>
      </c>
      <c r="G2615" s="17">
        <v>59</v>
      </c>
      <c r="H2615" s="18">
        <f>SUM(G2615-F2615)</f>
        <v>10</v>
      </c>
      <c r="I2615" s="19">
        <f>H2615/F2615</f>
        <v>0.204081632653061</v>
      </c>
      <c r="J2615" s="19">
        <f>H2615/G2615</f>
        <v>0.169491525423729</v>
      </c>
      <c r="K2615" t="s" s="21">
        <f>IF(J2615&lt;25%,"น้อยกว่า 25%",IF(J2615&gt;=25%,"มากกว่าหรือเท่ากับ 25%",IF(J2615&gt;=35%,"มากกว่าหรือเท่ากับ 35%")))</f>
        <v>18</v>
      </c>
    </row>
    <row r="2616" s="7" customFormat="1" ht="19.15" customHeight="1">
      <c r="A2616" t="s" s="16">
        <v>2688</v>
      </c>
      <c r="B2616" s="17">
        <v>1</v>
      </c>
      <c r="C2616" s="17">
        <v>17</v>
      </c>
      <c r="D2616" t="s" s="16">
        <v>2716</v>
      </c>
      <c r="E2616" t="s" s="16">
        <v>74</v>
      </c>
      <c r="F2616" s="55">
        <v>50</v>
      </c>
      <c r="G2616" s="17">
        <v>51</v>
      </c>
      <c r="H2616" s="18">
        <f>SUM(G2616-F2616)</f>
        <v>1</v>
      </c>
      <c r="I2616" s="19">
        <f>H2616/F2616</f>
        <v>0.02</v>
      </c>
      <c r="J2616" s="19">
        <f>H2616/G2616</f>
        <v>0.0196078431372549</v>
      </c>
      <c r="K2616" t="s" s="21">
        <f>IF(J2616&lt;25%,"น้อยกว่า 25%",IF(J2616&gt;=25%,"มากกว่าหรือเท่ากับ 25%",IF(J2616&gt;=35%,"มากกว่าหรือเท่ากับ 35%")))</f>
        <v>18</v>
      </c>
    </row>
    <row r="2617" s="7" customFormat="1" ht="19.15" customHeight="1">
      <c r="A2617" t="s" s="16">
        <v>2688</v>
      </c>
      <c r="B2617" s="17">
        <v>1</v>
      </c>
      <c r="C2617" s="17">
        <v>22</v>
      </c>
      <c r="D2617" t="s" s="16">
        <v>2717</v>
      </c>
      <c r="E2617" t="s" s="16">
        <v>237</v>
      </c>
      <c r="F2617" s="55">
        <v>49</v>
      </c>
      <c r="G2617" s="17">
        <v>51</v>
      </c>
      <c r="H2617" s="18">
        <f>SUM(G2617-F2617)</f>
        <v>2</v>
      </c>
      <c r="I2617" s="19">
        <f>H2617/F2617</f>
        <v>0.0408163265306122</v>
      </c>
      <c r="J2617" s="19">
        <f>H2617/G2617</f>
        <v>0.0392156862745098</v>
      </c>
      <c r="K2617" t="s" s="21">
        <f>IF(J2617&lt;25%,"น้อยกว่า 25%",IF(J2617&gt;=25%,"มากกว่าหรือเท่ากับ 25%",IF(J2617&gt;=35%,"มากกว่าหรือเท่ากับ 35%")))</f>
        <v>18</v>
      </c>
    </row>
    <row r="2618" s="7" customFormat="1" ht="19.15" customHeight="1">
      <c r="A2618" t="s" s="16">
        <v>2688</v>
      </c>
      <c r="B2618" s="17">
        <v>1</v>
      </c>
      <c r="C2618" s="17">
        <v>31</v>
      </c>
      <c r="D2618" t="s" s="16">
        <v>2718</v>
      </c>
      <c r="E2618" t="s" s="16">
        <v>56</v>
      </c>
      <c r="F2618" s="55">
        <v>38</v>
      </c>
      <c r="G2618" s="17">
        <v>44</v>
      </c>
      <c r="H2618" s="18">
        <f>SUM(G2618-F2618)</f>
        <v>6</v>
      </c>
      <c r="I2618" s="19">
        <f>H2618/F2618</f>
        <v>0.157894736842105</v>
      </c>
      <c r="J2618" s="19">
        <f>H2618/G2618</f>
        <v>0.136363636363636</v>
      </c>
      <c r="K2618" t="s" s="21">
        <f>IF(J2618&lt;25%,"น้อยกว่า 25%",IF(J2618&gt;=25%,"มากกว่าหรือเท่ากับ 25%",IF(J2618&gt;=35%,"มากกว่าหรือเท่ากับ 35%")))</f>
        <v>18</v>
      </c>
    </row>
    <row r="2619" s="7" customFormat="1" ht="19.15" customHeight="1">
      <c r="A2619" t="s" s="16">
        <v>2688</v>
      </c>
      <c r="B2619" s="17">
        <v>1</v>
      </c>
      <c r="C2619" s="17">
        <v>27</v>
      </c>
      <c r="D2619" t="s" s="16">
        <v>2719</v>
      </c>
      <c r="E2619" t="s" s="16">
        <v>76</v>
      </c>
      <c r="F2619" s="55">
        <v>39</v>
      </c>
      <c r="G2619" s="17">
        <v>43</v>
      </c>
      <c r="H2619" s="18">
        <f>SUM(G2619-F2619)</f>
        <v>4</v>
      </c>
      <c r="I2619" s="19">
        <f>H2619/F2619</f>
        <v>0.102564102564103</v>
      </c>
      <c r="J2619" s="19">
        <f>H2619/G2619</f>
        <v>0.0930232558139535</v>
      </c>
      <c r="K2619" t="s" s="21">
        <f>IF(J2619&lt;25%,"น้อยกว่า 25%",IF(J2619&gt;=25%,"มากกว่าหรือเท่ากับ 25%",IF(J2619&gt;=35%,"มากกว่าหรือเท่ากับ 35%")))</f>
        <v>18</v>
      </c>
    </row>
    <row r="2620" s="7" customFormat="1" ht="19.15" customHeight="1">
      <c r="A2620" t="s" s="16">
        <v>2688</v>
      </c>
      <c r="B2620" s="17">
        <v>1</v>
      </c>
      <c r="C2620" s="17">
        <v>28</v>
      </c>
      <c r="D2620" t="s" s="16">
        <v>2720</v>
      </c>
      <c r="E2620" t="s" s="16">
        <v>281</v>
      </c>
      <c r="F2620" s="55">
        <v>38</v>
      </c>
      <c r="G2620" s="17">
        <v>39</v>
      </c>
      <c r="H2620" s="18">
        <f>SUM(G2620-F2620)</f>
        <v>1</v>
      </c>
      <c r="I2620" s="19">
        <f>H2620/F2620</f>
        <v>0.0263157894736842</v>
      </c>
      <c r="J2620" s="19">
        <f>H2620/G2620</f>
        <v>0.0256410256410256</v>
      </c>
      <c r="K2620" t="s" s="21">
        <f>IF(J2620&lt;25%,"น้อยกว่า 25%",IF(J2620&gt;=25%,"มากกว่าหรือเท่ากับ 25%",IF(J2620&gt;=35%,"มากกว่าหรือเท่ากับ 35%")))</f>
        <v>18</v>
      </c>
    </row>
    <row r="2621" s="7" customFormat="1" ht="19.15" customHeight="1">
      <c r="A2621" t="s" s="16">
        <v>2688</v>
      </c>
      <c r="B2621" s="17">
        <v>1</v>
      </c>
      <c r="C2621" s="17">
        <v>33</v>
      </c>
      <c r="D2621" t="s" s="16">
        <v>2721</v>
      </c>
      <c r="E2621" t="s" s="16">
        <v>68</v>
      </c>
      <c r="F2621" s="55">
        <v>19</v>
      </c>
      <c r="G2621" s="17">
        <v>19</v>
      </c>
      <c r="H2621" s="18">
        <f>SUM(G2621-F2621)</f>
        <v>0</v>
      </c>
      <c r="I2621" s="19">
        <f>H2621/F2621</f>
        <v>0</v>
      </c>
      <c r="J2621" s="19">
        <f>H2621/G2621</f>
        <v>0</v>
      </c>
      <c r="K2621" t="s" s="21">
        <f>IF(J2621&lt;25%,"น้อยกว่า 25%",IF(J2621&gt;=25%,"มากกว่าหรือเท่ากับ 25%",IF(J2621&gt;=35%,"มากกว่าหรือเท่ากับ 35%")))</f>
        <v>18</v>
      </c>
    </row>
    <row r="2622" s="7" customFormat="1" ht="19.15" customHeight="1">
      <c r="A2622" t="s" s="16">
        <v>2688</v>
      </c>
      <c r="B2622" s="17">
        <v>1</v>
      </c>
      <c r="C2622" s="17">
        <v>15</v>
      </c>
      <c r="D2622" t="s" s="16">
        <v>2722</v>
      </c>
      <c r="E2622" t="s" s="16">
        <v>30</v>
      </c>
      <c r="F2622" s="37">
        <v>0</v>
      </c>
      <c r="G2622" s="17">
        <v>0</v>
      </c>
      <c r="H2622" s="18">
        <f>SUM(G2622-F2622)</f>
        <v>0</v>
      </c>
      <c r="I2622" s="19">
        <f>H2622/F2622</f>
      </c>
      <c r="J2622" s="19">
        <f>H2622/G2622</f>
      </c>
      <c r="K2622" s="24">
        <f>IF(J2622&lt;25%,"น้อยกว่า 25%",IF(J2622&gt;=25%,"มากกว่าหรือเท่ากับ 25%",IF(J2622&gt;=35%,"มากกว่าหรือเท่ากับ 35%")))</f>
      </c>
    </row>
    <row r="2623" s="7" customFormat="1" ht="19.15" customHeight="1">
      <c r="A2623" t="s" s="25">
        <v>2688</v>
      </c>
      <c r="B2623" s="26">
        <v>2</v>
      </c>
      <c r="C2623" s="26">
        <v>10</v>
      </c>
      <c r="D2623" t="s" s="25">
        <v>2723</v>
      </c>
      <c r="E2623" t="s" s="25">
        <v>84</v>
      </c>
      <c r="F2623" s="56">
        <v>39264</v>
      </c>
      <c r="G2623" s="26">
        <v>41603</v>
      </c>
      <c r="H2623" s="18">
        <f>SUM(G2623-F2623)</f>
        <v>2339</v>
      </c>
      <c r="I2623" s="19">
        <f>H2623/F2623</f>
        <v>0.059571108394458</v>
      </c>
      <c r="J2623" s="19">
        <f>H2623/G2623</f>
        <v>0.0562219070740091</v>
      </c>
      <c r="K2623" t="s" s="21">
        <f>IF(J2623&lt;25%,"น้อยกว่า 25%",IF(J2623&gt;=25%,"มากกว่าหรือเท่ากับ 25%",IF(J2623&gt;=35%,"มากกว่าหรือเท่ากับ 35%")))</f>
        <v>18</v>
      </c>
    </row>
    <row r="2624" s="7" customFormat="1" ht="19.15" customHeight="1">
      <c r="A2624" t="s" s="25">
        <v>2688</v>
      </c>
      <c r="B2624" s="26">
        <v>2</v>
      </c>
      <c r="C2624" s="26">
        <v>6</v>
      </c>
      <c r="D2624" t="s" s="25">
        <v>2724</v>
      </c>
      <c r="E2624" t="s" s="25">
        <v>20</v>
      </c>
      <c r="F2624" s="56">
        <v>20498</v>
      </c>
      <c r="G2624" s="26">
        <v>21219</v>
      </c>
      <c r="H2624" s="18">
        <f>SUM(G2624-F2624)</f>
        <v>721</v>
      </c>
      <c r="I2624" s="19">
        <f>H2624/F2624</f>
        <v>0.0351741633330081</v>
      </c>
      <c r="J2624" s="19">
        <f>H2624/G2624</f>
        <v>0.0339789811018427</v>
      </c>
      <c r="K2624" t="s" s="21">
        <f>IF(J2624&lt;25%,"น้อยกว่า 25%",IF(J2624&gt;=25%,"มากกว่าหรือเท่ากับ 25%",IF(J2624&gt;=35%,"มากกว่าหรือเท่ากับ 35%")))</f>
        <v>18</v>
      </c>
    </row>
    <row r="2625" s="7" customFormat="1" ht="19.15" customHeight="1">
      <c r="A2625" t="s" s="25">
        <v>2688</v>
      </c>
      <c r="B2625" s="26">
        <v>2</v>
      </c>
      <c r="C2625" s="26">
        <v>2</v>
      </c>
      <c r="D2625" t="s" s="25">
        <v>2725</v>
      </c>
      <c r="E2625" t="s" s="25">
        <v>22</v>
      </c>
      <c r="F2625" s="56">
        <v>19179</v>
      </c>
      <c r="G2625" s="26">
        <v>20333</v>
      </c>
      <c r="H2625" s="18">
        <f>SUM(G2625-F2625)</f>
        <v>1154</v>
      </c>
      <c r="I2625" s="19">
        <f>H2625/F2625</f>
        <v>0.0601699775796444</v>
      </c>
      <c r="J2625" s="19">
        <f>H2625/G2625</f>
        <v>0.0567550287709635</v>
      </c>
      <c r="K2625" t="s" s="21">
        <f>IF(J2625&lt;25%,"น้อยกว่า 25%",IF(J2625&gt;=25%,"มากกว่าหรือเท่ากับ 25%",IF(J2625&gt;=35%,"มากกว่าหรือเท่ากับ 35%")))</f>
        <v>18</v>
      </c>
    </row>
    <row r="2626" s="7" customFormat="1" ht="19.15" customHeight="1">
      <c r="A2626" t="s" s="25">
        <v>2688</v>
      </c>
      <c r="B2626" s="26">
        <v>2</v>
      </c>
      <c r="C2626" s="26">
        <v>13</v>
      </c>
      <c r="D2626" t="s" s="25">
        <v>2726</v>
      </c>
      <c r="E2626" t="s" s="25">
        <v>17</v>
      </c>
      <c r="F2626" s="56">
        <v>3942</v>
      </c>
      <c r="G2626" s="26">
        <v>4074</v>
      </c>
      <c r="H2626" s="18">
        <f>SUM(G2626-F2626)</f>
        <v>132</v>
      </c>
      <c r="I2626" s="19">
        <f>H2626/F2626</f>
        <v>0.0334855403348554</v>
      </c>
      <c r="J2626" s="19">
        <f>H2626/G2626</f>
        <v>0.03240058910162</v>
      </c>
      <c r="K2626" t="s" s="21">
        <f>IF(J2626&lt;25%,"น้อยกว่า 25%",IF(J2626&gt;=25%,"มากกว่าหรือเท่ากับ 25%",IF(J2626&gt;=35%,"มากกว่าหรือเท่ากับ 35%")))</f>
        <v>18</v>
      </c>
    </row>
    <row r="2627" s="7" customFormat="1" ht="19.15" customHeight="1">
      <c r="A2627" t="s" s="25">
        <v>2688</v>
      </c>
      <c r="B2627" s="26">
        <v>2</v>
      </c>
      <c r="C2627" s="26">
        <v>4</v>
      </c>
      <c r="D2627" t="s" s="25">
        <v>2727</v>
      </c>
      <c r="E2627" t="s" s="25">
        <v>28</v>
      </c>
      <c r="F2627" s="56">
        <v>3132</v>
      </c>
      <c r="G2627" s="26">
        <v>3225</v>
      </c>
      <c r="H2627" s="18">
        <f>SUM(G2627-F2627)</f>
        <v>93</v>
      </c>
      <c r="I2627" s="19">
        <f>H2627/F2627</f>
        <v>0.0296934865900383</v>
      </c>
      <c r="J2627" s="19">
        <f>H2627/G2627</f>
        <v>0.0288372093023256</v>
      </c>
      <c r="K2627" t="s" s="21">
        <f>IF(J2627&lt;25%,"น้อยกว่า 25%",IF(J2627&gt;=25%,"มากกว่าหรือเท่ากับ 25%",IF(J2627&gt;=35%,"มากกว่าหรือเท่ากับ 35%")))</f>
        <v>18</v>
      </c>
    </row>
    <row r="2628" s="7" customFormat="1" ht="19.15" customHeight="1">
      <c r="A2628" t="s" s="25">
        <v>2688</v>
      </c>
      <c r="B2628" s="26">
        <v>2</v>
      </c>
      <c r="C2628" s="26">
        <v>1</v>
      </c>
      <c r="D2628" t="s" s="25">
        <v>2728</v>
      </c>
      <c r="E2628" t="s" s="25">
        <v>38</v>
      </c>
      <c r="F2628" s="56">
        <v>1790</v>
      </c>
      <c r="G2628" s="26">
        <v>1842</v>
      </c>
      <c r="H2628" s="18">
        <f>SUM(G2628-F2628)</f>
        <v>52</v>
      </c>
      <c r="I2628" s="19">
        <f>H2628/F2628</f>
        <v>0.0290502793296089</v>
      </c>
      <c r="J2628" s="19">
        <f>H2628/G2628</f>
        <v>0.0282301845819761</v>
      </c>
      <c r="K2628" t="s" s="21">
        <f>IF(J2628&lt;25%,"น้อยกว่า 25%",IF(J2628&gt;=25%,"มากกว่าหรือเท่ากับ 25%",IF(J2628&gt;=35%,"มากกว่าหรือเท่ากับ 35%")))</f>
        <v>18</v>
      </c>
    </row>
    <row r="2629" s="7" customFormat="1" ht="19.15" customHeight="1">
      <c r="A2629" t="s" s="25">
        <v>2688</v>
      </c>
      <c r="B2629" s="26">
        <v>2</v>
      </c>
      <c r="C2629" s="26">
        <v>26</v>
      </c>
      <c r="D2629" t="s" s="25">
        <v>2729</v>
      </c>
      <c r="E2629" t="s" s="25">
        <v>34</v>
      </c>
      <c r="F2629" s="56">
        <v>1207</v>
      </c>
      <c r="G2629" s="26">
        <v>1267</v>
      </c>
      <c r="H2629" s="18">
        <f>SUM(G2629-F2629)</f>
        <v>60</v>
      </c>
      <c r="I2629" s="19">
        <f>H2629/F2629</f>
        <v>0.0497100248550124</v>
      </c>
      <c r="J2629" s="19">
        <f>H2629/G2629</f>
        <v>0.0473559589581689</v>
      </c>
      <c r="K2629" t="s" s="21">
        <f>IF(J2629&lt;25%,"น้อยกว่า 25%",IF(J2629&gt;=25%,"มากกว่าหรือเท่ากับ 25%",IF(J2629&gt;=35%,"มากกว่าหรือเท่ากับ 35%")))</f>
        <v>18</v>
      </c>
    </row>
    <row r="2630" s="7" customFormat="1" ht="19.15" customHeight="1">
      <c r="A2630" t="s" s="25">
        <v>2688</v>
      </c>
      <c r="B2630" s="26">
        <v>2</v>
      </c>
      <c r="C2630" s="26">
        <v>30</v>
      </c>
      <c r="D2630" t="s" s="25">
        <v>2730</v>
      </c>
      <c r="E2630" t="s" s="25">
        <v>265</v>
      </c>
      <c r="F2630" s="56">
        <v>765</v>
      </c>
      <c r="G2630" s="26">
        <v>802</v>
      </c>
      <c r="H2630" s="18">
        <f>SUM(G2630-F2630)</f>
        <v>37</v>
      </c>
      <c r="I2630" s="19">
        <f>H2630/F2630</f>
        <v>0.0483660130718954</v>
      </c>
      <c r="J2630" s="19">
        <f>H2630/G2630</f>
        <v>0.0461346633416459</v>
      </c>
      <c r="K2630" t="s" s="21">
        <f>IF(J2630&lt;25%,"น้อยกว่า 25%",IF(J2630&gt;=25%,"มากกว่าหรือเท่ากับ 25%",IF(J2630&gt;=35%,"มากกว่าหรือเท่ากับ 35%")))</f>
        <v>18</v>
      </c>
    </row>
    <row r="2631" s="7" customFormat="1" ht="19.15" customHeight="1">
      <c r="A2631" t="s" s="25">
        <v>2688</v>
      </c>
      <c r="B2631" s="26">
        <v>2</v>
      </c>
      <c r="C2631" s="26">
        <v>11</v>
      </c>
      <c r="D2631" t="s" s="25">
        <v>2731</v>
      </c>
      <c r="E2631" t="s" s="25">
        <v>54</v>
      </c>
      <c r="F2631" s="56">
        <v>604</v>
      </c>
      <c r="G2631" s="26">
        <v>618</v>
      </c>
      <c r="H2631" s="18">
        <f>SUM(G2631-F2631)</f>
        <v>14</v>
      </c>
      <c r="I2631" s="19">
        <f>H2631/F2631</f>
        <v>0.0231788079470199</v>
      </c>
      <c r="J2631" s="19">
        <f>H2631/G2631</f>
        <v>0.0226537216828479</v>
      </c>
      <c r="K2631" t="s" s="21">
        <f>IF(J2631&lt;25%,"น้อยกว่า 25%",IF(J2631&gt;=25%,"มากกว่าหรือเท่ากับ 25%",IF(J2631&gt;=35%,"มากกว่าหรือเท่ากับ 35%")))</f>
        <v>18</v>
      </c>
    </row>
    <row r="2632" s="7" customFormat="1" ht="19.15" customHeight="1">
      <c r="A2632" t="s" s="25">
        <v>2688</v>
      </c>
      <c r="B2632" s="26">
        <v>2</v>
      </c>
      <c r="C2632" s="26">
        <v>7</v>
      </c>
      <c r="D2632" t="s" s="25">
        <v>2732</v>
      </c>
      <c r="E2632" t="s" s="25">
        <v>52</v>
      </c>
      <c r="F2632" s="56">
        <v>580</v>
      </c>
      <c r="G2632" s="26">
        <v>602</v>
      </c>
      <c r="H2632" s="18">
        <f>SUM(G2632-F2632)</f>
        <v>22</v>
      </c>
      <c r="I2632" s="19">
        <f>H2632/F2632</f>
        <v>0.0379310344827586</v>
      </c>
      <c r="J2632" s="19">
        <f>H2632/G2632</f>
        <v>0.0365448504983389</v>
      </c>
      <c r="K2632" t="s" s="21">
        <f>IF(J2632&lt;25%,"น้อยกว่า 25%",IF(J2632&gt;=25%,"มากกว่าหรือเท่ากับ 25%",IF(J2632&gt;=35%,"มากกว่าหรือเท่ากับ 35%")))</f>
        <v>18</v>
      </c>
    </row>
    <row r="2633" s="7" customFormat="1" ht="19.15" customHeight="1">
      <c r="A2633" t="s" s="25">
        <v>2688</v>
      </c>
      <c r="B2633" s="26">
        <v>2</v>
      </c>
      <c r="C2633" s="26">
        <v>15</v>
      </c>
      <c r="D2633" t="s" s="25">
        <v>2733</v>
      </c>
      <c r="E2633" t="s" s="25">
        <v>24</v>
      </c>
      <c r="F2633" s="56">
        <v>578</v>
      </c>
      <c r="G2633" s="26">
        <v>592</v>
      </c>
      <c r="H2633" s="18">
        <f>SUM(G2633-F2633)</f>
        <v>14</v>
      </c>
      <c r="I2633" s="19">
        <f>H2633/F2633</f>
        <v>0.0242214532871972</v>
      </c>
      <c r="J2633" s="19">
        <f>H2633/G2633</f>
        <v>0.0236486486486486</v>
      </c>
      <c r="K2633" t="s" s="21">
        <f>IF(J2633&lt;25%,"น้อยกว่า 25%",IF(J2633&gt;=25%,"มากกว่าหรือเท่ากับ 25%",IF(J2633&gt;=35%,"มากกว่าหรือเท่ากับ 35%")))</f>
        <v>18</v>
      </c>
    </row>
    <row r="2634" s="7" customFormat="1" ht="19.15" customHeight="1">
      <c r="A2634" t="s" s="25">
        <v>2688</v>
      </c>
      <c r="B2634" s="26">
        <v>2</v>
      </c>
      <c r="C2634" s="26">
        <v>9</v>
      </c>
      <c r="D2634" t="s" s="25">
        <v>2734</v>
      </c>
      <c r="E2634" t="s" s="25">
        <v>48</v>
      </c>
      <c r="F2634" s="56">
        <v>571</v>
      </c>
      <c r="G2634" s="26">
        <v>590</v>
      </c>
      <c r="H2634" s="18">
        <f>SUM(G2634-F2634)</f>
        <v>19</v>
      </c>
      <c r="I2634" s="19">
        <f>H2634/F2634</f>
        <v>0.0332749562171629</v>
      </c>
      <c r="J2634" s="19">
        <f>H2634/G2634</f>
        <v>0.0322033898305085</v>
      </c>
      <c r="K2634" t="s" s="21">
        <f>IF(J2634&lt;25%,"น้อยกว่า 25%",IF(J2634&gt;=25%,"มากกว่าหรือเท่ากับ 25%",IF(J2634&gt;=35%,"มากกว่าหรือเท่ากับ 35%")))</f>
        <v>18</v>
      </c>
    </row>
    <row r="2635" s="7" customFormat="1" ht="19.15" customHeight="1">
      <c r="A2635" t="s" s="25">
        <v>2688</v>
      </c>
      <c r="B2635" s="26">
        <v>2</v>
      </c>
      <c r="C2635" s="26">
        <v>3</v>
      </c>
      <c r="D2635" t="s" s="25">
        <v>2735</v>
      </c>
      <c r="E2635" t="s" s="25">
        <v>101</v>
      </c>
      <c r="F2635" s="56">
        <v>373</v>
      </c>
      <c r="G2635" s="26">
        <v>387</v>
      </c>
      <c r="H2635" s="18">
        <f>SUM(G2635-F2635)</f>
        <v>14</v>
      </c>
      <c r="I2635" s="19">
        <f>H2635/F2635</f>
        <v>0.0375335120643432</v>
      </c>
      <c r="J2635" s="19">
        <f>H2635/G2635</f>
        <v>0.0361757105943152</v>
      </c>
      <c r="K2635" t="s" s="21">
        <f>IF(J2635&lt;25%,"น้อยกว่า 25%",IF(J2635&gt;=25%,"มากกว่าหรือเท่ากับ 25%",IF(J2635&gt;=35%,"มากกว่าหรือเท่ากับ 35%")))</f>
        <v>18</v>
      </c>
    </row>
    <row r="2636" s="7" customFormat="1" ht="19.15" customHeight="1">
      <c r="A2636" t="s" s="25">
        <v>2688</v>
      </c>
      <c r="B2636" s="26">
        <v>2</v>
      </c>
      <c r="C2636" s="26">
        <v>5</v>
      </c>
      <c r="D2636" t="s" s="25">
        <v>2736</v>
      </c>
      <c r="E2636" t="s" s="25">
        <v>64</v>
      </c>
      <c r="F2636" s="56">
        <v>366</v>
      </c>
      <c r="G2636" s="26">
        <v>379</v>
      </c>
      <c r="H2636" s="18">
        <f>SUM(G2636-F2636)</f>
        <v>13</v>
      </c>
      <c r="I2636" s="19">
        <f>H2636/F2636</f>
        <v>0.0355191256830601</v>
      </c>
      <c r="J2636" s="19">
        <f>H2636/G2636</f>
        <v>0.0343007915567282</v>
      </c>
      <c r="K2636" t="s" s="21">
        <f>IF(J2636&lt;25%,"น้อยกว่า 25%",IF(J2636&gt;=25%,"มากกว่าหรือเท่ากับ 25%",IF(J2636&gt;=35%,"มากกว่าหรือเท่ากับ 35%")))</f>
        <v>18</v>
      </c>
    </row>
    <row r="2637" s="7" customFormat="1" ht="19.15" customHeight="1">
      <c r="A2637" t="s" s="25">
        <v>2688</v>
      </c>
      <c r="B2637" s="26">
        <v>2</v>
      </c>
      <c r="C2637" s="26">
        <v>21</v>
      </c>
      <c r="D2637" t="s" s="25">
        <v>2737</v>
      </c>
      <c r="E2637" t="s" s="25">
        <v>36</v>
      </c>
      <c r="F2637" s="56">
        <v>344</v>
      </c>
      <c r="G2637" s="26">
        <v>350</v>
      </c>
      <c r="H2637" s="18">
        <f>SUM(G2637-F2637)</f>
        <v>6</v>
      </c>
      <c r="I2637" s="19">
        <f>H2637/F2637</f>
        <v>0.0174418604651163</v>
      </c>
      <c r="J2637" s="19">
        <f>H2637/G2637</f>
        <v>0.0171428571428571</v>
      </c>
      <c r="K2637" t="s" s="21">
        <f>IF(J2637&lt;25%,"น้อยกว่า 25%",IF(J2637&gt;=25%,"มากกว่าหรือเท่ากับ 25%",IF(J2637&gt;=35%,"มากกว่าหรือเท่ากับ 35%")))</f>
        <v>18</v>
      </c>
    </row>
    <row r="2638" s="7" customFormat="1" ht="19.15" customHeight="1">
      <c r="A2638" t="s" s="25">
        <v>2688</v>
      </c>
      <c r="B2638" s="26">
        <v>2</v>
      </c>
      <c r="C2638" s="26">
        <v>22</v>
      </c>
      <c r="D2638" t="s" s="25">
        <v>2738</v>
      </c>
      <c r="E2638" t="s" s="25">
        <v>147</v>
      </c>
      <c r="F2638" s="56">
        <v>285</v>
      </c>
      <c r="G2638" s="26">
        <v>292</v>
      </c>
      <c r="H2638" s="18">
        <f>SUM(G2638-F2638)</f>
        <v>7</v>
      </c>
      <c r="I2638" s="19">
        <f>H2638/F2638</f>
        <v>0.0245614035087719</v>
      </c>
      <c r="J2638" s="19">
        <f>H2638/G2638</f>
        <v>0.023972602739726</v>
      </c>
      <c r="K2638" t="s" s="21">
        <f>IF(J2638&lt;25%,"น้อยกว่า 25%",IF(J2638&gt;=25%,"มากกว่าหรือเท่ากับ 25%",IF(J2638&gt;=35%,"มากกว่าหรือเท่ากับ 35%")))</f>
        <v>18</v>
      </c>
    </row>
    <row r="2639" s="7" customFormat="1" ht="19.15" customHeight="1">
      <c r="A2639" t="s" s="25">
        <v>2688</v>
      </c>
      <c r="B2639" s="26">
        <v>2</v>
      </c>
      <c r="C2639" s="26">
        <v>14</v>
      </c>
      <c r="D2639" t="s" s="25">
        <v>2739</v>
      </c>
      <c r="E2639" t="s" s="25">
        <v>44</v>
      </c>
      <c r="F2639" s="56">
        <v>244</v>
      </c>
      <c r="G2639" s="26">
        <v>253</v>
      </c>
      <c r="H2639" s="18">
        <f>SUM(G2639-F2639)</f>
        <v>9</v>
      </c>
      <c r="I2639" s="19">
        <f>H2639/F2639</f>
        <v>0.0368852459016393</v>
      </c>
      <c r="J2639" s="19">
        <f>H2639/G2639</f>
        <v>0.0355731225296443</v>
      </c>
      <c r="K2639" t="s" s="21">
        <f>IF(J2639&lt;25%,"น้อยกว่า 25%",IF(J2639&gt;=25%,"มากกว่าหรือเท่ากับ 25%",IF(J2639&gt;=35%,"มากกว่าหรือเท่ากับ 35%")))</f>
        <v>18</v>
      </c>
    </row>
    <row r="2640" s="7" customFormat="1" ht="19.15" customHeight="1">
      <c r="A2640" t="s" s="25">
        <v>2688</v>
      </c>
      <c r="B2640" s="26">
        <v>2</v>
      </c>
      <c r="C2640" s="26">
        <v>18</v>
      </c>
      <c r="D2640" t="s" s="25">
        <v>2740</v>
      </c>
      <c r="E2640" t="s" s="25">
        <v>72</v>
      </c>
      <c r="F2640" s="56">
        <v>239</v>
      </c>
      <c r="G2640" s="26">
        <v>245</v>
      </c>
      <c r="H2640" s="18">
        <f>SUM(G2640-F2640)</f>
        <v>6</v>
      </c>
      <c r="I2640" s="19">
        <f>H2640/F2640</f>
        <v>0.0251046025104603</v>
      </c>
      <c r="J2640" s="19">
        <f>H2640/G2640</f>
        <v>0.0244897959183673</v>
      </c>
      <c r="K2640" t="s" s="21">
        <f>IF(J2640&lt;25%,"น้อยกว่า 25%",IF(J2640&gt;=25%,"มากกว่าหรือเท่ากับ 25%",IF(J2640&gt;=35%,"มากกว่าหรือเท่ากับ 35%")))</f>
        <v>18</v>
      </c>
    </row>
    <row r="2641" s="7" customFormat="1" ht="19.15" customHeight="1">
      <c r="A2641" t="s" s="25">
        <v>2688</v>
      </c>
      <c r="B2641" s="26">
        <v>2</v>
      </c>
      <c r="C2641" s="26">
        <v>19</v>
      </c>
      <c r="D2641" t="s" s="25">
        <v>2741</v>
      </c>
      <c r="E2641" t="s" s="25">
        <v>42</v>
      </c>
      <c r="F2641" s="56">
        <v>237</v>
      </c>
      <c r="G2641" s="26">
        <v>244</v>
      </c>
      <c r="H2641" s="18">
        <f>SUM(G2641-F2641)</f>
        <v>7</v>
      </c>
      <c r="I2641" s="19">
        <f>H2641/F2641</f>
        <v>0.029535864978903</v>
      </c>
      <c r="J2641" s="19">
        <f>H2641/G2641</f>
        <v>0.0286885245901639</v>
      </c>
      <c r="K2641" t="s" s="21">
        <f>IF(J2641&lt;25%,"น้อยกว่า 25%",IF(J2641&gt;=25%,"มากกว่าหรือเท่ากับ 25%",IF(J2641&gt;=35%,"มากกว่าหรือเท่ากับ 35%")))</f>
        <v>18</v>
      </c>
    </row>
    <row r="2642" s="7" customFormat="1" ht="19.15" customHeight="1">
      <c r="A2642" t="s" s="25">
        <v>2688</v>
      </c>
      <c r="B2642" s="26">
        <v>2</v>
      </c>
      <c r="C2642" s="26">
        <v>8</v>
      </c>
      <c r="D2642" t="s" s="25">
        <v>2742</v>
      </c>
      <c r="E2642" t="s" s="25">
        <v>66</v>
      </c>
      <c r="F2642" s="56">
        <v>223</v>
      </c>
      <c r="G2642" s="26">
        <v>229</v>
      </c>
      <c r="H2642" s="18">
        <f>SUM(G2642-F2642)</f>
        <v>6</v>
      </c>
      <c r="I2642" s="19">
        <f>H2642/F2642</f>
        <v>0.0269058295964126</v>
      </c>
      <c r="J2642" s="19">
        <f>H2642/G2642</f>
        <v>0.0262008733624454</v>
      </c>
      <c r="K2642" t="s" s="21">
        <f>IF(J2642&lt;25%,"น้อยกว่า 25%",IF(J2642&gt;=25%,"มากกว่าหรือเท่ากับ 25%",IF(J2642&gt;=35%,"มากกว่าหรือเท่ากับ 35%")))</f>
        <v>18</v>
      </c>
    </row>
    <row r="2643" s="7" customFormat="1" ht="19.15" customHeight="1">
      <c r="A2643" t="s" s="25">
        <v>2688</v>
      </c>
      <c r="B2643" s="26">
        <v>2</v>
      </c>
      <c r="C2643" s="26">
        <v>16</v>
      </c>
      <c r="D2643" t="s" s="25">
        <v>2743</v>
      </c>
      <c r="E2643" t="s" s="25">
        <v>74</v>
      </c>
      <c r="F2643" s="56">
        <v>228</v>
      </c>
      <c r="G2643" s="26">
        <v>228</v>
      </c>
      <c r="H2643" s="18">
        <f>SUM(G2643-F2643)</f>
        <v>0</v>
      </c>
      <c r="I2643" s="19">
        <f>H2643/F2643</f>
        <v>0</v>
      </c>
      <c r="J2643" s="19">
        <f>H2643/G2643</f>
        <v>0</v>
      </c>
      <c r="K2643" t="s" s="21">
        <f>IF(J2643&lt;25%,"น้อยกว่า 25%",IF(J2643&gt;=25%,"มากกว่าหรือเท่ากับ 25%",IF(J2643&gt;=35%,"มากกว่าหรือเท่ากับ 35%")))</f>
        <v>18</v>
      </c>
    </row>
    <row r="2644" s="7" customFormat="1" ht="19.15" customHeight="1">
      <c r="A2644" t="s" s="25">
        <v>2688</v>
      </c>
      <c r="B2644" s="26">
        <v>2</v>
      </c>
      <c r="C2644" s="26">
        <v>29</v>
      </c>
      <c r="D2644" t="s" s="25">
        <v>2744</v>
      </c>
      <c r="E2644" t="s" s="25">
        <v>179</v>
      </c>
      <c r="F2644" s="56">
        <v>204</v>
      </c>
      <c r="G2644" s="26">
        <v>213</v>
      </c>
      <c r="H2644" s="18">
        <f>SUM(G2644-F2644)</f>
        <v>9</v>
      </c>
      <c r="I2644" s="19">
        <f>H2644/F2644</f>
        <v>0.0441176470588235</v>
      </c>
      <c r="J2644" s="19">
        <f>H2644/G2644</f>
        <v>0.0422535211267606</v>
      </c>
      <c r="K2644" t="s" s="21">
        <f>IF(J2644&lt;25%,"น้อยกว่า 25%",IF(J2644&gt;=25%,"มากกว่าหรือเท่ากับ 25%",IF(J2644&gt;=35%,"มากกว่าหรือเท่ากับ 35%")))</f>
        <v>18</v>
      </c>
    </row>
    <row r="2645" s="7" customFormat="1" ht="19.15" customHeight="1">
      <c r="A2645" t="s" s="25">
        <v>2688</v>
      </c>
      <c r="B2645" s="26">
        <v>2</v>
      </c>
      <c r="C2645" s="26">
        <v>20</v>
      </c>
      <c r="D2645" t="s" s="25">
        <v>2745</v>
      </c>
      <c r="E2645" t="s" s="25">
        <v>26</v>
      </c>
      <c r="F2645" s="56">
        <v>178</v>
      </c>
      <c r="G2645" s="26">
        <v>183</v>
      </c>
      <c r="H2645" s="18">
        <f>SUM(G2645-F2645)</f>
        <v>5</v>
      </c>
      <c r="I2645" s="19">
        <f>H2645/F2645</f>
        <v>0.0280898876404494</v>
      </c>
      <c r="J2645" s="19">
        <f>H2645/G2645</f>
        <v>0.0273224043715847</v>
      </c>
      <c r="K2645" t="s" s="21">
        <f>IF(J2645&lt;25%,"น้อยกว่า 25%",IF(J2645&gt;=25%,"มากกว่าหรือเท่ากับ 25%",IF(J2645&gt;=35%,"มากกว่าหรือเท่ากับ 35%")))</f>
        <v>18</v>
      </c>
    </row>
    <row r="2646" s="7" customFormat="1" ht="19.15" customHeight="1">
      <c r="A2646" t="s" s="25">
        <v>2688</v>
      </c>
      <c r="B2646" s="26">
        <v>2</v>
      </c>
      <c r="C2646" s="26">
        <v>27</v>
      </c>
      <c r="D2646" t="s" s="25">
        <v>2746</v>
      </c>
      <c r="E2646" t="s" s="25">
        <v>1546</v>
      </c>
      <c r="F2646" s="56">
        <v>172</v>
      </c>
      <c r="G2646" s="26">
        <v>182</v>
      </c>
      <c r="H2646" s="18">
        <f>SUM(G2646-F2646)</f>
        <v>10</v>
      </c>
      <c r="I2646" s="19">
        <f>H2646/F2646</f>
        <v>0.0581395348837209</v>
      </c>
      <c r="J2646" s="19">
        <f>H2646/G2646</f>
        <v>0.0549450549450549</v>
      </c>
      <c r="K2646" t="s" s="21">
        <f>IF(J2646&lt;25%,"น้อยกว่า 25%",IF(J2646&gt;=25%,"มากกว่าหรือเท่ากับ 25%",IF(J2646&gt;=35%,"มากกว่าหรือเท่ากับ 35%")))</f>
        <v>18</v>
      </c>
    </row>
    <row r="2647" s="7" customFormat="1" ht="19.15" customHeight="1">
      <c r="A2647" t="s" s="25">
        <v>2688</v>
      </c>
      <c r="B2647" s="26">
        <v>2</v>
      </c>
      <c r="C2647" s="26">
        <v>31</v>
      </c>
      <c r="D2647" t="s" s="25">
        <v>2747</v>
      </c>
      <c r="E2647" t="s" s="25">
        <v>106</v>
      </c>
      <c r="F2647" s="56">
        <v>156</v>
      </c>
      <c r="G2647" s="26">
        <v>161</v>
      </c>
      <c r="H2647" s="18">
        <f>SUM(G2647-F2647)</f>
        <v>5</v>
      </c>
      <c r="I2647" s="19">
        <f>H2647/F2647</f>
        <v>0.0320512820512821</v>
      </c>
      <c r="J2647" s="19">
        <f>H2647/G2647</f>
        <v>0.031055900621118</v>
      </c>
      <c r="K2647" t="s" s="21">
        <f>IF(J2647&lt;25%,"น้อยกว่า 25%",IF(J2647&gt;=25%,"มากกว่าหรือเท่ากับ 25%",IF(J2647&gt;=35%,"มากกว่าหรือเท่ากับ 35%")))</f>
        <v>18</v>
      </c>
    </row>
    <row r="2648" s="7" customFormat="1" ht="19.15" customHeight="1">
      <c r="A2648" t="s" s="25">
        <v>2688</v>
      </c>
      <c r="B2648" s="26">
        <v>2</v>
      </c>
      <c r="C2648" s="26">
        <v>23</v>
      </c>
      <c r="D2648" t="s" s="25">
        <v>2748</v>
      </c>
      <c r="E2648" t="s" s="25">
        <v>116</v>
      </c>
      <c r="F2648" s="56">
        <v>136</v>
      </c>
      <c r="G2648" s="26">
        <v>142</v>
      </c>
      <c r="H2648" s="18">
        <f>SUM(G2648-F2648)</f>
        <v>6</v>
      </c>
      <c r="I2648" s="19">
        <f>H2648/F2648</f>
        <v>0.0441176470588235</v>
      </c>
      <c r="J2648" s="19">
        <f>H2648/G2648</f>
        <v>0.0422535211267606</v>
      </c>
      <c r="K2648" t="s" s="21">
        <f>IF(J2648&lt;25%,"น้อยกว่า 25%",IF(J2648&gt;=25%,"มากกว่าหรือเท่ากับ 25%",IF(J2648&gt;=35%,"มากกว่าหรือเท่ากับ 35%")))</f>
        <v>18</v>
      </c>
    </row>
    <row r="2649" s="7" customFormat="1" ht="19.15" customHeight="1">
      <c r="A2649" t="s" s="25">
        <v>2688</v>
      </c>
      <c r="B2649" s="26">
        <v>2</v>
      </c>
      <c r="C2649" s="26">
        <v>33</v>
      </c>
      <c r="D2649" t="s" s="25">
        <v>2749</v>
      </c>
      <c r="E2649" t="s" s="25">
        <v>173</v>
      </c>
      <c r="F2649" s="56">
        <v>127</v>
      </c>
      <c r="G2649" s="26">
        <v>127</v>
      </c>
      <c r="H2649" s="18">
        <f>SUM(G2649-F2649)</f>
        <v>0</v>
      </c>
      <c r="I2649" s="19">
        <f>H2649/F2649</f>
        <v>0</v>
      </c>
      <c r="J2649" s="19">
        <f>H2649/G2649</f>
        <v>0</v>
      </c>
      <c r="K2649" t="s" s="21">
        <f>IF(J2649&lt;25%,"น้อยกว่า 25%",IF(J2649&gt;=25%,"มากกว่าหรือเท่ากับ 25%",IF(J2649&gt;=35%,"มากกว่าหรือเท่ากับ 35%")))</f>
        <v>18</v>
      </c>
    </row>
    <row r="2650" s="7" customFormat="1" ht="19.15" customHeight="1">
      <c r="A2650" t="s" s="25">
        <v>2688</v>
      </c>
      <c r="B2650" s="26">
        <v>2</v>
      </c>
      <c r="C2650" s="26">
        <v>25</v>
      </c>
      <c r="D2650" t="s" s="25">
        <v>2750</v>
      </c>
      <c r="E2650" t="s" s="25">
        <v>76</v>
      </c>
      <c r="F2650" s="56">
        <v>114</v>
      </c>
      <c r="G2650" s="26">
        <v>115</v>
      </c>
      <c r="H2650" s="18">
        <f>SUM(G2650-F2650)</f>
        <v>1</v>
      </c>
      <c r="I2650" s="19">
        <f>H2650/F2650</f>
        <v>0.0087719298245614</v>
      </c>
      <c r="J2650" s="19">
        <f>H2650/G2650</f>
        <v>0.00869565217391304</v>
      </c>
      <c r="K2650" t="s" s="21">
        <f>IF(J2650&lt;25%,"น้อยกว่า 25%",IF(J2650&gt;=25%,"มากกว่าหรือเท่ากับ 25%",IF(J2650&gt;=35%,"มากกว่าหรือเท่ากับ 35%")))</f>
        <v>18</v>
      </c>
    </row>
    <row r="2651" s="7" customFormat="1" ht="19.15" customHeight="1">
      <c r="A2651" t="s" s="25">
        <v>2688</v>
      </c>
      <c r="B2651" s="26">
        <v>2</v>
      </c>
      <c r="C2651" s="26">
        <v>17</v>
      </c>
      <c r="D2651" t="s" s="25">
        <v>2751</v>
      </c>
      <c r="E2651" t="s" s="25">
        <v>30</v>
      </c>
      <c r="F2651" s="56">
        <v>102</v>
      </c>
      <c r="G2651" s="26">
        <v>102</v>
      </c>
      <c r="H2651" s="18">
        <f>SUM(G2651-F2651)</f>
        <v>0</v>
      </c>
      <c r="I2651" s="19">
        <f>H2651/F2651</f>
        <v>0</v>
      </c>
      <c r="J2651" s="19">
        <f>H2651/G2651</f>
        <v>0</v>
      </c>
      <c r="K2651" t="s" s="21">
        <f>IF(J2651&lt;25%,"น้อยกว่า 25%",IF(J2651&gt;=25%,"มากกว่าหรือเท่ากับ 25%",IF(J2651&gt;=35%,"มากกว่าหรือเท่ากับ 35%")))</f>
        <v>18</v>
      </c>
    </row>
    <row r="2652" s="7" customFormat="1" ht="19.15" customHeight="1">
      <c r="A2652" t="s" s="25">
        <v>2688</v>
      </c>
      <c r="B2652" s="26">
        <v>2</v>
      </c>
      <c r="C2652" s="26">
        <v>35</v>
      </c>
      <c r="D2652" t="s" s="25">
        <v>2752</v>
      </c>
      <c r="E2652" t="s" s="25">
        <v>32</v>
      </c>
      <c r="F2652" s="56">
        <v>92</v>
      </c>
      <c r="G2652" s="26">
        <v>98</v>
      </c>
      <c r="H2652" s="18">
        <f>SUM(G2652-F2652)</f>
        <v>6</v>
      </c>
      <c r="I2652" s="19">
        <f>H2652/F2652</f>
        <v>0.0652173913043478</v>
      </c>
      <c r="J2652" s="19">
        <f>H2652/G2652</f>
        <v>0.0612244897959184</v>
      </c>
      <c r="K2652" t="s" s="21">
        <f>IF(J2652&lt;25%,"น้อยกว่า 25%",IF(J2652&gt;=25%,"มากกว่าหรือเท่ากับ 25%",IF(J2652&gt;=35%,"มากกว่าหรือเท่ากับ 35%")))</f>
        <v>18</v>
      </c>
    </row>
    <row r="2653" s="7" customFormat="1" ht="19.15" customHeight="1">
      <c r="A2653" t="s" s="25">
        <v>2688</v>
      </c>
      <c r="B2653" s="26">
        <v>2</v>
      </c>
      <c r="C2653" s="26">
        <v>34</v>
      </c>
      <c r="D2653" t="s" s="25">
        <v>2753</v>
      </c>
      <c r="E2653" t="s" s="25">
        <v>68</v>
      </c>
      <c r="F2653" s="56">
        <v>69</v>
      </c>
      <c r="G2653" s="26">
        <v>72</v>
      </c>
      <c r="H2653" s="18">
        <f>SUM(G2653-F2653)</f>
        <v>3</v>
      </c>
      <c r="I2653" s="19">
        <f>H2653/F2653</f>
        <v>0.0434782608695652</v>
      </c>
      <c r="J2653" s="19">
        <f>H2653/G2653</f>
        <v>0.0416666666666667</v>
      </c>
      <c r="K2653" t="s" s="21">
        <f>IF(J2653&lt;25%,"น้อยกว่า 25%",IF(J2653&gt;=25%,"มากกว่าหรือเท่ากับ 25%",IF(J2653&gt;=35%,"มากกว่าหรือเท่ากับ 35%")))</f>
        <v>18</v>
      </c>
    </row>
    <row r="2654" s="7" customFormat="1" ht="19.15" customHeight="1">
      <c r="A2654" t="s" s="25">
        <v>2688</v>
      </c>
      <c r="B2654" s="26">
        <v>2</v>
      </c>
      <c r="C2654" s="26">
        <v>28</v>
      </c>
      <c r="D2654" t="s" s="25">
        <v>2754</v>
      </c>
      <c r="E2654" t="s" s="25">
        <v>1287</v>
      </c>
      <c r="F2654" s="56">
        <v>51</v>
      </c>
      <c r="G2654" s="26">
        <v>55</v>
      </c>
      <c r="H2654" s="18">
        <f>SUM(G2654-F2654)</f>
        <v>4</v>
      </c>
      <c r="I2654" s="19">
        <f>H2654/F2654</f>
        <v>0.07843137254901961</v>
      </c>
      <c r="J2654" s="19">
        <f>H2654/G2654</f>
        <v>0.0727272727272727</v>
      </c>
      <c r="K2654" t="s" s="21">
        <f>IF(J2654&lt;25%,"น้อยกว่า 25%",IF(J2654&gt;=25%,"มากกว่าหรือเท่ากับ 25%",IF(J2654&gt;=35%,"มากกว่าหรือเท่ากับ 35%")))</f>
        <v>18</v>
      </c>
    </row>
    <row r="2655" s="7" customFormat="1" ht="19.15" customHeight="1">
      <c r="A2655" t="s" s="25">
        <v>2688</v>
      </c>
      <c r="B2655" s="26">
        <v>2</v>
      </c>
      <c r="C2655" s="26">
        <v>32</v>
      </c>
      <c r="D2655" t="s" s="25">
        <v>2755</v>
      </c>
      <c r="E2655" t="s" s="25">
        <v>56</v>
      </c>
      <c r="F2655" s="56">
        <v>49</v>
      </c>
      <c r="G2655" s="26">
        <v>49</v>
      </c>
      <c r="H2655" s="18">
        <f>SUM(G2655-F2655)</f>
        <v>0</v>
      </c>
      <c r="I2655" s="19">
        <f>H2655/F2655</f>
        <v>0</v>
      </c>
      <c r="J2655" s="19">
        <f>H2655/G2655</f>
        <v>0</v>
      </c>
      <c r="K2655" t="s" s="21">
        <f>IF(J2655&lt;25%,"น้อยกว่า 25%",IF(J2655&gt;=25%,"มากกว่าหรือเท่ากับ 25%",IF(J2655&gt;=35%,"มากกว่าหรือเท่ากับ 35%")))</f>
        <v>18</v>
      </c>
    </row>
    <row r="2656" s="7" customFormat="1" ht="19.15" customHeight="1">
      <c r="A2656" t="s" s="16">
        <v>2688</v>
      </c>
      <c r="B2656" s="17">
        <v>3</v>
      </c>
      <c r="C2656" s="17">
        <v>12</v>
      </c>
      <c r="D2656" t="s" s="16">
        <v>2756</v>
      </c>
      <c r="E2656" t="s" s="16">
        <v>84</v>
      </c>
      <c r="F2656" s="55">
        <v>51285</v>
      </c>
      <c r="G2656" s="17">
        <v>53202</v>
      </c>
      <c r="H2656" s="18">
        <f>SUM(G2656-F2656)</f>
        <v>1917</v>
      </c>
      <c r="I2656" s="19">
        <f>H2656/F2656</f>
        <v>0.0373793506873355</v>
      </c>
      <c r="J2656" s="19">
        <f>H2656/G2656</f>
        <v>0.0360324799819556</v>
      </c>
      <c r="K2656" t="s" s="21">
        <f>IF(J2656&lt;25%,"น้อยกว่า 25%",IF(J2656&gt;=25%,"มากกว่าหรือเท่ากับ 25%",IF(J2656&gt;=35%,"มากกว่าหรือเท่ากับ 35%")))</f>
        <v>18</v>
      </c>
    </row>
    <row r="2657" s="7" customFormat="1" ht="19.15" customHeight="1">
      <c r="A2657" t="s" s="16">
        <v>2688</v>
      </c>
      <c r="B2657" s="17">
        <v>3</v>
      </c>
      <c r="C2657" s="17">
        <v>4</v>
      </c>
      <c r="D2657" t="s" s="16">
        <v>2757</v>
      </c>
      <c r="E2657" t="s" s="16">
        <v>22</v>
      </c>
      <c r="F2657" s="55">
        <v>24603</v>
      </c>
      <c r="G2657" s="17">
        <v>25397</v>
      </c>
      <c r="H2657" s="18">
        <f>SUM(G2657-F2657)</f>
        <v>794</v>
      </c>
      <c r="I2657" s="19">
        <f>H2657/F2657</f>
        <v>0.0322724870950697</v>
      </c>
      <c r="J2657" s="19">
        <f>H2657/G2657</f>
        <v>0.0312635350631964</v>
      </c>
      <c r="K2657" t="s" s="21">
        <f>IF(J2657&lt;25%,"น้อยกว่า 25%",IF(J2657&gt;=25%,"มากกว่าหรือเท่ากับ 25%",IF(J2657&gt;=35%,"มากกว่าหรือเท่ากับ 35%")))</f>
        <v>18</v>
      </c>
    </row>
    <row r="2658" s="7" customFormat="1" ht="19.15" customHeight="1">
      <c r="A2658" t="s" s="16">
        <v>2688</v>
      </c>
      <c r="B2658" s="17">
        <v>3</v>
      </c>
      <c r="C2658" s="17">
        <v>1</v>
      </c>
      <c r="D2658" t="s" s="16">
        <v>2758</v>
      </c>
      <c r="E2658" t="s" s="16">
        <v>20</v>
      </c>
      <c r="F2658" s="55">
        <v>16803</v>
      </c>
      <c r="G2658" s="17">
        <v>17647</v>
      </c>
      <c r="H2658" s="18">
        <f>SUM(G2658-F2658)</f>
        <v>844</v>
      </c>
      <c r="I2658" s="19">
        <f>H2658/F2658</f>
        <v>0.0502291257513539</v>
      </c>
      <c r="J2658" s="19">
        <f>H2658/G2658</f>
        <v>0.0478268260894203</v>
      </c>
      <c r="K2658" t="s" s="21">
        <f>IF(J2658&lt;25%,"น้อยกว่า 25%",IF(J2658&gt;=25%,"มากกว่าหรือเท่ากับ 25%",IF(J2658&gt;=35%,"มากกว่าหรือเท่ากับ 35%")))</f>
        <v>18</v>
      </c>
    </row>
    <row r="2659" s="7" customFormat="1" ht="19.15" customHeight="1">
      <c r="A2659" t="s" s="16">
        <v>2688</v>
      </c>
      <c r="B2659" s="17">
        <v>3</v>
      </c>
      <c r="C2659" s="17">
        <v>8</v>
      </c>
      <c r="D2659" t="s" s="16">
        <v>2759</v>
      </c>
      <c r="E2659" t="s" s="16">
        <v>38</v>
      </c>
      <c r="F2659" s="55">
        <v>4486</v>
      </c>
      <c r="G2659" s="17">
        <v>4521</v>
      </c>
      <c r="H2659" s="18">
        <f>SUM(G2659-F2659)</f>
        <v>35</v>
      </c>
      <c r="I2659" s="19">
        <f>H2659/F2659</f>
        <v>0.00780205082478823</v>
      </c>
      <c r="J2659" s="19">
        <f>H2659/G2659</f>
        <v>0.0077416500774165</v>
      </c>
      <c r="K2659" t="s" s="21">
        <f>IF(J2659&lt;25%,"น้อยกว่า 25%",IF(J2659&gt;=25%,"มากกว่าหรือเท่ากับ 25%",IF(J2659&gt;=35%,"มากกว่าหรือเท่ากับ 35%")))</f>
        <v>18</v>
      </c>
    </row>
    <row r="2660" s="7" customFormat="1" ht="19.15" customHeight="1">
      <c r="A2660" t="s" s="16">
        <v>2688</v>
      </c>
      <c r="B2660" s="17">
        <v>3</v>
      </c>
      <c r="C2660" s="17">
        <v>16</v>
      </c>
      <c r="D2660" t="s" s="16">
        <v>2760</v>
      </c>
      <c r="E2660" t="s" s="16">
        <v>17</v>
      </c>
      <c r="F2660" s="55">
        <v>2083</v>
      </c>
      <c r="G2660" s="17">
        <v>2244</v>
      </c>
      <c r="H2660" s="18">
        <f>SUM(G2660-F2660)</f>
        <v>161</v>
      </c>
      <c r="I2660" s="19">
        <f>H2660/F2660</f>
        <v>0.0772923667786846</v>
      </c>
      <c r="J2660" s="19">
        <f>H2660/G2660</f>
        <v>0.07174688057041</v>
      </c>
      <c r="K2660" t="s" s="21">
        <f>IF(J2660&lt;25%,"น้อยกว่า 25%",IF(J2660&gt;=25%,"มากกว่าหรือเท่ากับ 25%",IF(J2660&gt;=35%,"มากกว่าหรือเท่ากับ 35%")))</f>
        <v>18</v>
      </c>
    </row>
    <row r="2661" s="7" customFormat="1" ht="19.15" customHeight="1">
      <c r="A2661" t="s" s="16">
        <v>2688</v>
      </c>
      <c r="B2661" s="17">
        <v>3</v>
      </c>
      <c r="C2661" s="17">
        <v>11</v>
      </c>
      <c r="D2661" t="s" s="16">
        <v>2761</v>
      </c>
      <c r="E2661" t="s" s="16">
        <v>28</v>
      </c>
      <c r="F2661" s="55">
        <v>1853</v>
      </c>
      <c r="G2661" s="17">
        <v>2019</v>
      </c>
      <c r="H2661" s="18">
        <f>SUM(G2661-F2661)</f>
        <v>166</v>
      </c>
      <c r="I2661" s="19">
        <f>H2661/F2661</f>
        <v>0.0895844576362655</v>
      </c>
      <c r="J2661" s="19">
        <f>H2661/G2661</f>
        <v>0.0822189202575532</v>
      </c>
      <c r="K2661" t="s" s="21">
        <f>IF(J2661&lt;25%,"น้อยกว่า 25%",IF(J2661&gt;=25%,"มากกว่าหรือเท่ากับ 25%",IF(J2661&gt;=35%,"มากกว่าหรือเท่ากับ 35%")))</f>
        <v>18</v>
      </c>
    </row>
    <row r="2662" s="7" customFormat="1" ht="19.15" customHeight="1">
      <c r="A2662" t="s" s="16">
        <v>2688</v>
      </c>
      <c r="B2662" s="17">
        <v>3</v>
      </c>
      <c r="C2662" s="17">
        <v>27</v>
      </c>
      <c r="D2662" t="s" s="16">
        <v>2762</v>
      </c>
      <c r="E2662" t="s" s="16">
        <v>34</v>
      </c>
      <c r="F2662" s="55">
        <v>916</v>
      </c>
      <c r="G2662" s="17">
        <v>994</v>
      </c>
      <c r="H2662" s="18">
        <f>SUM(G2662-F2662)</f>
        <v>78</v>
      </c>
      <c r="I2662" s="19">
        <f>H2662/F2662</f>
        <v>0.0851528384279476</v>
      </c>
      <c r="J2662" s="19">
        <f>H2662/G2662</f>
        <v>0.0784708249496982</v>
      </c>
      <c r="K2662" t="s" s="21">
        <f>IF(J2662&lt;25%,"น้อยกว่า 25%",IF(J2662&gt;=25%,"มากกว่าหรือเท่ากับ 25%",IF(J2662&gt;=35%,"มากกว่าหรือเท่ากับ 35%")))</f>
        <v>18</v>
      </c>
    </row>
    <row r="2663" s="7" customFormat="1" ht="19.15" customHeight="1">
      <c r="A2663" t="s" s="16">
        <v>2688</v>
      </c>
      <c r="B2663" s="17">
        <v>3</v>
      </c>
      <c r="C2663" s="17">
        <v>21</v>
      </c>
      <c r="D2663" t="s" s="16">
        <v>2763</v>
      </c>
      <c r="E2663" t="s" s="16">
        <v>40</v>
      </c>
      <c r="F2663" s="55">
        <v>729</v>
      </c>
      <c r="G2663" s="17">
        <v>749</v>
      </c>
      <c r="H2663" s="18">
        <f>SUM(G2663-F2663)</f>
        <v>20</v>
      </c>
      <c r="I2663" s="19">
        <f>H2663/F2663</f>
        <v>0.0274348422496571</v>
      </c>
      <c r="J2663" s="19">
        <f>H2663/G2663</f>
        <v>0.0267022696929239</v>
      </c>
      <c r="K2663" t="s" s="21">
        <f>IF(J2663&lt;25%,"น้อยกว่า 25%",IF(J2663&gt;=25%,"มากกว่าหรือเท่ากับ 25%",IF(J2663&gt;=35%,"มากกว่าหรือเท่ากับ 35%")))</f>
        <v>18</v>
      </c>
    </row>
    <row r="2664" s="7" customFormat="1" ht="19.15" customHeight="1">
      <c r="A2664" t="s" s="16">
        <v>2688</v>
      </c>
      <c r="B2664" s="17">
        <v>3</v>
      </c>
      <c r="C2664" s="17">
        <v>32</v>
      </c>
      <c r="D2664" t="s" s="16">
        <v>2764</v>
      </c>
      <c r="E2664" t="s" s="16">
        <v>56</v>
      </c>
      <c r="F2664" s="55">
        <v>513</v>
      </c>
      <c r="G2664" s="17">
        <v>530</v>
      </c>
      <c r="H2664" s="18">
        <f>SUM(G2664-F2664)</f>
        <v>17</v>
      </c>
      <c r="I2664" s="19">
        <f>H2664/F2664</f>
        <v>0.0331384015594542</v>
      </c>
      <c r="J2664" s="19">
        <f>H2664/G2664</f>
        <v>0.0320754716981132</v>
      </c>
      <c r="K2664" t="s" s="21">
        <f>IF(J2664&lt;25%,"น้อยกว่า 25%",IF(J2664&gt;=25%,"มากกว่าหรือเท่ากับ 25%",IF(J2664&gt;=35%,"มากกว่าหรือเท่ากับ 35%")))</f>
        <v>18</v>
      </c>
    </row>
    <row r="2665" s="7" customFormat="1" ht="19.15" customHeight="1">
      <c r="A2665" t="s" s="16">
        <v>2688</v>
      </c>
      <c r="B2665" s="17">
        <v>3</v>
      </c>
      <c r="C2665" s="17">
        <v>26</v>
      </c>
      <c r="D2665" t="s" s="16">
        <v>2765</v>
      </c>
      <c r="E2665" t="s" s="16">
        <v>248</v>
      </c>
      <c r="F2665" s="55">
        <v>507</v>
      </c>
      <c r="G2665" s="17">
        <v>509</v>
      </c>
      <c r="H2665" s="18">
        <f>SUM(G2665-F2665)</f>
        <v>2</v>
      </c>
      <c r="I2665" s="19">
        <f>H2665/F2665</f>
        <v>0.00394477317554241</v>
      </c>
      <c r="J2665" s="19">
        <f>H2665/G2665</f>
        <v>0.00392927308447937</v>
      </c>
      <c r="K2665" t="s" s="21">
        <f>IF(J2665&lt;25%,"น้อยกว่า 25%",IF(J2665&gt;=25%,"มากกว่าหรือเท่ากับ 25%",IF(J2665&gt;=35%,"มากกว่าหรือเท่ากับ 35%")))</f>
        <v>18</v>
      </c>
    </row>
    <row r="2666" s="7" customFormat="1" ht="19.15" customHeight="1">
      <c r="A2666" t="s" s="16">
        <v>2688</v>
      </c>
      <c r="B2666" s="17">
        <v>3</v>
      </c>
      <c r="C2666" s="17">
        <v>10</v>
      </c>
      <c r="D2666" t="s" s="16">
        <v>2766</v>
      </c>
      <c r="E2666" t="s" s="16">
        <v>48</v>
      </c>
      <c r="F2666" s="55">
        <v>438</v>
      </c>
      <c r="G2666" s="17">
        <v>459</v>
      </c>
      <c r="H2666" s="18">
        <f>SUM(G2666-F2666)</f>
        <v>21</v>
      </c>
      <c r="I2666" s="19">
        <f>H2666/F2666</f>
        <v>0.0479452054794521</v>
      </c>
      <c r="J2666" s="19">
        <f>H2666/G2666</f>
        <v>0.0457516339869281</v>
      </c>
      <c r="K2666" t="s" s="21">
        <f>IF(J2666&lt;25%,"น้อยกว่า 25%",IF(J2666&gt;=25%,"มากกว่าหรือเท่ากับ 25%",IF(J2666&gt;=35%,"มากกว่าหรือเท่ากับ 35%")))</f>
        <v>18</v>
      </c>
    </row>
    <row r="2667" s="7" customFormat="1" ht="19.15" customHeight="1">
      <c r="A2667" t="s" s="16">
        <v>2688</v>
      </c>
      <c r="B2667" s="17">
        <v>3</v>
      </c>
      <c r="C2667" s="17">
        <v>2</v>
      </c>
      <c r="D2667" t="s" s="16">
        <v>2767</v>
      </c>
      <c r="E2667" t="s" s="16">
        <v>44</v>
      </c>
      <c r="F2667" s="55">
        <v>338</v>
      </c>
      <c r="G2667" s="17">
        <v>400</v>
      </c>
      <c r="H2667" s="18">
        <f>SUM(G2667-F2667)</f>
        <v>62</v>
      </c>
      <c r="I2667" s="19">
        <f>H2667/F2667</f>
        <v>0.183431952662722</v>
      </c>
      <c r="J2667" s="19">
        <f>H2667/G2667</f>
        <v>0.155</v>
      </c>
      <c r="K2667" t="s" s="21">
        <f>IF(J2667&lt;25%,"น้อยกว่า 25%",IF(J2667&gt;=25%,"มากกว่าหรือเท่ากับ 25%",IF(J2667&gt;=35%,"มากกว่าหรือเท่ากับ 35%")))</f>
        <v>18</v>
      </c>
    </row>
    <row r="2668" s="7" customFormat="1" ht="19.15" customHeight="1">
      <c r="A2668" t="s" s="16">
        <v>2688</v>
      </c>
      <c r="B2668" s="17">
        <v>3</v>
      </c>
      <c r="C2668" s="17">
        <v>5</v>
      </c>
      <c r="D2668" t="s" s="16">
        <v>2768</v>
      </c>
      <c r="E2668" t="s" s="16">
        <v>60</v>
      </c>
      <c r="F2668" s="55">
        <v>341</v>
      </c>
      <c r="G2668" s="17">
        <v>345</v>
      </c>
      <c r="H2668" s="18">
        <f>SUM(G2668-F2668)</f>
        <v>4</v>
      </c>
      <c r="I2668" s="19">
        <f>H2668/F2668</f>
        <v>0.0117302052785924</v>
      </c>
      <c r="J2668" s="19">
        <f>H2668/G2668</f>
        <v>0.0115942028985507</v>
      </c>
      <c r="K2668" t="s" s="21">
        <f>IF(J2668&lt;25%,"น้อยกว่า 25%",IF(J2668&gt;=25%,"มากกว่าหรือเท่ากับ 25%",IF(J2668&gt;=35%,"มากกว่าหรือเท่ากับ 35%")))</f>
        <v>18</v>
      </c>
    </row>
    <row r="2669" s="7" customFormat="1" ht="19.15" customHeight="1">
      <c r="A2669" t="s" s="16">
        <v>2688</v>
      </c>
      <c r="B2669" s="17">
        <v>3</v>
      </c>
      <c r="C2669" s="17">
        <v>20</v>
      </c>
      <c r="D2669" t="s" s="16">
        <v>2769</v>
      </c>
      <c r="E2669" t="s" s="16">
        <v>42</v>
      </c>
      <c r="F2669" s="55">
        <v>299</v>
      </c>
      <c r="G2669" s="17">
        <v>309</v>
      </c>
      <c r="H2669" s="18">
        <f>SUM(G2669-F2669)</f>
        <v>10</v>
      </c>
      <c r="I2669" s="19">
        <f>H2669/F2669</f>
        <v>0.0334448160535117</v>
      </c>
      <c r="J2669" s="19">
        <f>H2669/G2669</f>
        <v>0.0323624595469256</v>
      </c>
      <c r="K2669" t="s" s="21">
        <f>IF(J2669&lt;25%,"น้อยกว่า 25%",IF(J2669&gt;=25%,"มากกว่าหรือเท่ากับ 25%",IF(J2669&gt;=35%,"มากกว่าหรือเท่ากับ 35%")))</f>
        <v>18</v>
      </c>
    </row>
    <row r="2670" s="7" customFormat="1" ht="19.15" customHeight="1">
      <c r="A2670" t="s" s="16">
        <v>2688</v>
      </c>
      <c r="B2670" s="17">
        <v>3</v>
      </c>
      <c r="C2670" s="17">
        <v>13</v>
      </c>
      <c r="D2670" t="s" s="16">
        <v>2770</v>
      </c>
      <c r="E2670" t="s" s="16">
        <v>64</v>
      </c>
      <c r="F2670" s="55">
        <v>271</v>
      </c>
      <c r="G2670" s="17">
        <v>283</v>
      </c>
      <c r="H2670" s="18">
        <f>SUM(G2670-F2670)</f>
        <v>12</v>
      </c>
      <c r="I2670" s="19">
        <f>H2670/F2670</f>
        <v>0.044280442804428</v>
      </c>
      <c r="J2670" s="19">
        <f>H2670/G2670</f>
        <v>0.0424028268551237</v>
      </c>
      <c r="K2670" t="s" s="21">
        <f>IF(J2670&lt;25%,"น้อยกว่า 25%",IF(J2670&gt;=25%,"มากกว่าหรือเท่ากับ 25%",IF(J2670&gt;=35%,"มากกว่าหรือเท่ากับ 35%")))</f>
        <v>18</v>
      </c>
    </row>
    <row r="2671" s="7" customFormat="1" ht="19.15" customHeight="1">
      <c r="A2671" t="s" s="16">
        <v>2688</v>
      </c>
      <c r="B2671" s="17">
        <v>2</v>
      </c>
      <c r="C2671" s="17">
        <v>24</v>
      </c>
      <c r="D2671" t="s" s="16">
        <v>2771</v>
      </c>
      <c r="E2671" t="s" s="16">
        <v>248</v>
      </c>
      <c r="F2671" s="59">
        <v>336</v>
      </c>
      <c r="G2671" s="30">
        <v>572</v>
      </c>
      <c r="H2671" s="18">
        <f>SUM(G2671-F2671)</f>
        <v>236</v>
      </c>
      <c r="I2671" s="19">
        <f>H2671/F2671</f>
        <v>0.702380952380952</v>
      </c>
      <c r="J2671" s="19">
        <f>H2671/G2671</f>
        <v>0.412587412587413</v>
      </c>
      <c r="K2671" t="s" s="21">
        <f>IF(J2671&lt;25%,"น้อยกว่า 25%",IF(J2671&gt;=25%,"มากกว่าหรือเท่ากับ 25%",IF(J2671&gt;=35%,"มากกว่าหรือเท่ากับ 35%")))</f>
        <v>122</v>
      </c>
    </row>
    <row r="2672" s="7" customFormat="1" ht="19.15" customHeight="1">
      <c r="A2672" t="s" s="16">
        <v>2688</v>
      </c>
      <c r="B2672" s="17">
        <v>3</v>
      </c>
      <c r="C2672" s="17">
        <v>22</v>
      </c>
      <c r="D2672" t="s" s="16">
        <v>2772</v>
      </c>
      <c r="E2672" t="s" s="16">
        <v>36</v>
      </c>
      <c r="F2672" s="55">
        <v>231</v>
      </c>
      <c r="G2672" s="17">
        <v>233</v>
      </c>
      <c r="H2672" s="18">
        <f>SUM(G2672-F2672)</f>
        <v>2</v>
      </c>
      <c r="I2672" s="19">
        <f>H2672/F2672</f>
        <v>0.00865800865800866</v>
      </c>
      <c r="J2672" s="19">
        <f>H2672/G2672</f>
        <v>0.00858369098712446</v>
      </c>
      <c r="K2672" t="s" s="21">
        <f>IF(J2672&lt;25%,"น้อยกว่า 25%",IF(J2672&gt;=25%,"มากกว่าหรือเท่ากับ 25%",IF(J2672&gt;=35%,"มากกว่าหรือเท่ากับ 35%")))</f>
        <v>18</v>
      </c>
    </row>
    <row r="2673" s="7" customFormat="1" ht="19.15" customHeight="1">
      <c r="A2673" t="s" s="16">
        <v>2688</v>
      </c>
      <c r="B2673" s="17">
        <v>3</v>
      </c>
      <c r="C2673" s="17">
        <v>14</v>
      </c>
      <c r="D2673" t="s" s="16">
        <v>2773</v>
      </c>
      <c r="E2673" t="s" s="16">
        <v>52</v>
      </c>
      <c r="F2673" s="55">
        <v>209</v>
      </c>
      <c r="G2673" s="17">
        <v>217</v>
      </c>
      <c r="H2673" s="18">
        <f>SUM(G2673-F2673)</f>
        <v>8</v>
      </c>
      <c r="I2673" s="19">
        <f>H2673/F2673</f>
        <v>0.0382775119617225</v>
      </c>
      <c r="J2673" s="19">
        <f>H2673/G2673</f>
        <v>0.0368663594470046</v>
      </c>
      <c r="K2673" t="s" s="21">
        <f>IF(J2673&lt;25%,"น้อยกว่า 25%",IF(J2673&gt;=25%,"มากกว่าหรือเท่ากับ 25%",IF(J2673&gt;=35%,"มากกว่าหรือเท่ากับ 35%")))</f>
        <v>18</v>
      </c>
    </row>
    <row r="2674" s="7" customFormat="1" ht="19.15" customHeight="1">
      <c r="A2674" t="s" s="16">
        <v>2688</v>
      </c>
      <c r="B2674" s="17">
        <v>3</v>
      </c>
      <c r="C2674" s="17">
        <v>9</v>
      </c>
      <c r="D2674" t="s" s="16">
        <v>2774</v>
      </c>
      <c r="E2674" t="s" s="16">
        <v>30</v>
      </c>
      <c r="F2674" s="55">
        <v>196</v>
      </c>
      <c r="G2674" s="17">
        <v>212</v>
      </c>
      <c r="H2674" s="18">
        <f>SUM(G2674-F2674)</f>
        <v>16</v>
      </c>
      <c r="I2674" s="19">
        <f>H2674/F2674</f>
        <v>0.0816326530612245</v>
      </c>
      <c r="J2674" s="19">
        <f>H2674/G2674</f>
        <v>0.0754716981132075</v>
      </c>
      <c r="K2674" t="s" s="21">
        <f>IF(J2674&lt;25%,"น้อยกว่า 25%",IF(J2674&gt;=25%,"มากกว่าหรือเท่ากับ 25%",IF(J2674&gt;=35%,"มากกว่าหรือเท่ากับ 35%")))</f>
        <v>18</v>
      </c>
    </row>
    <row r="2675" s="7" customFormat="1" ht="19.15" customHeight="1">
      <c r="A2675" t="s" s="16">
        <v>2688</v>
      </c>
      <c r="B2675" s="17">
        <v>3</v>
      </c>
      <c r="C2675" s="17">
        <v>6</v>
      </c>
      <c r="D2675" t="s" s="16">
        <v>2775</v>
      </c>
      <c r="E2675" t="s" s="16">
        <v>101</v>
      </c>
      <c r="F2675" s="55">
        <v>190</v>
      </c>
      <c r="G2675" s="17">
        <v>194</v>
      </c>
      <c r="H2675" s="18">
        <f>SUM(G2675-F2675)</f>
        <v>4</v>
      </c>
      <c r="I2675" s="19">
        <f>H2675/F2675</f>
        <v>0.0210526315789474</v>
      </c>
      <c r="J2675" s="19">
        <f>H2675/G2675</f>
        <v>0.0206185567010309</v>
      </c>
      <c r="K2675" t="s" s="21">
        <f>IF(J2675&lt;25%,"น้อยกว่า 25%",IF(J2675&gt;=25%,"มากกว่าหรือเท่ากับ 25%",IF(J2675&gt;=35%,"มากกว่าหรือเท่ากับ 35%")))</f>
        <v>18</v>
      </c>
    </row>
    <row r="2676" s="7" customFormat="1" ht="19.15" customHeight="1">
      <c r="A2676" t="s" s="16">
        <v>2688</v>
      </c>
      <c r="B2676" s="17">
        <v>3</v>
      </c>
      <c r="C2676" s="17">
        <v>7</v>
      </c>
      <c r="D2676" t="s" s="16">
        <v>2776</v>
      </c>
      <c r="E2676" t="s" s="16">
        <v>74</v>
      </c>
      <c r="F2676" s="55">
        <v>184</v>
      </c>
      <c r="G2676" s="17">
        <v>192</v>
      </c>
      <c r="H2676" s="18">
        <f>SUM(G2676-F2676)</f>
        <v>8</v>
      </c>
      <c r="I2676" s="19">
        <f>H2676/F2676</f>
        <v>0.0434782608695652</v>
      </c>
      <c r="J2676" s="19">
        <f>H2676/G2676</f>
        <v>0.0416666666666667</v>
      </c>
      <c r="K2676" t="s" s="21">
        <f>IF(J2676&lt;25%,"น้อยกว่า 25%",IF(J2676&gt;=25%,"มากกว่าหรือเท่ากับ 25%",IF(J2676&gt;=35%,"มากกว่าหรือเท่ากับ 35%")))</f>
        <v>18</v>
      </c>
    </row>
    <row r="2677" s="7" customFormat="1" ht="19.15" customHeight="1">
      <c r="A2677" t="s" s="16">
        <v>2688</v>
      </c>
      <c r="B2677" s="17">
        <v>3</v>
      </c>
      <c r="C2677" s="17">
        <v>28</v>
      </c>
      <c r="D2677" t="s" s="16">
        <v>2777</v>
      </c>
      <c r="E2677" t="s" s="16">
        <v>1546</v>
      </c>
      <c r="F2677" s="55">
        <v>182</v>
      </c>
      <c r="G2677" s="17">
        <v>187</v>
      </c>
      <c r="H2677" s="18">
        <f>SUM(G2677-F2677)</f>
        <v>5</v>
      </c>
      <c r="I2677" s="19">
        <f>H2677/F2677</f>
        <v>0.0274725274725275</v>
      </c>
      <c r="J2677" s="19">
        <f>H2677/G2677</f>
        <v>0.0267379679144385</v>
      </c>
      <c r="K2677" t="s" s="21">
        <f>IF(J2677&lt;25%,"น้อยกว่า 25%",IF(J2677&gt;=25%,"มากกว่าหรือเท่ากับ 25%",IF(J2677&gt;=35%,"มากกว่าหรือเท่ากับ 35%")))</f>
        <v>18</v>
      </c>
    </row>
    <row r="2678" s="7" customFormat="1" ht="19.15" customHeight="1">
      <c r="A2678" t="s" s="16">
        <v>2688</v>
      </c>
      <c r="B2678" s="17">
        <v>3</v>
      </c>
      <c r="C2678" s="17">
        <v>18</v>
      </c>
      <c r="D2678" t="s" s="16">
        <v>2778</v>
      </c>
      <c r="E2678" t="s" s="16">
        <v>26</v>
      </c>
      <c r="F2678" s="55">
        <v>166</v>
      </c>
      <c r="G2678" s="17">
        <v>176</v>
      </c>
      <c r="H2678" s="18">
        <f>SUM(G2678-F2678)</f>
        <v>10</v>
      </c>
      <c r="I2678" s="19">
        <f>H2678/F2678</f>
        <v>0.0602409638554217</v>
      </c>
      <c r="J2678" s="19">
        <f>H2678/G2678</f>
        <v>0.0568181818181818</v>
      </c>
      <c r="K2678" t="s" s="21">
        <f>IF(J2678&lt;25%,"น้อยกว่า 25%",IF(J2678&gt;=25%,"มากกว่าหรือเท่ากับ 25%",IF(J2678&gt;=35%,"มากกว่าหรือเท่ากับ 35%")))</f>
        <v>18</v>
      </c>
    </row>
    <row r="2679" s="7" customFormat="1" ht="19.15" customHeight="1">
      <c r="A2679" t="s" s="16">
        <v>2688</v>
      </c>
      <c r="B2679" s="17">
        <v>3</v>
      </c>
      <c r="C2679" s="17">
        <v>24</v>
      </c>
      <c r="D2679" t="s" s="16">
        <v>2779</v>
      </c>
      <c r="E2679" t="s" s="16">
        <v>116</v>
      </c>
      <c r="F2679" s="55">
        <v>148</v>
      </c>
      <c r="G2679" s="17">
        <v>152</v>
      </c>
      <c r="H2679" s="18">
        <f>SUM(G2679-F2679)</f>
        <v>4</v>
      </c>
      <c r="I2679" s="19">
        <f>H2679/F2679</f>
        <v>0.027027027027027</v>
      </c>
      <c r="J2679" s="19">
        <f>H2679/G2679</f>
        <v>0.0263157894736842</v>
      </c>
      <c r="K2679" t="s" s="21">
        <f>IF(J2679&lt;25%,"น้อยกว่า 25%",IF(J2679&gt;=25%,"มากกว่าหรือเท่ากับ 25%",IF(J2679&gt;=35%,"มากกว่าหรือเท่ากับ 35%")))</f>
        <v>18</v>
      </c>
    </row>
    <row r="2680" s="7" customFormat="1" ht="19.15" customHeight="1">
      <c r="A2680" t="s" s="16">
        <v>2688</v>
      </c>
      <c r="B2680" s="17">
        <v>3</v>
      </c>
      <c r="C2680" s="17">
        <v>31</v>
      </c>
      <c r="D2680" t="s" s="16">
        <v>2780</v>
      </c>
      <c r="E2680" t="s" s="16">
        <v>265</v>
      </c>
      <c r="F2680" s="55">
        <v>136</v>
      </c>
      <c r="G2680" s="17">
        <v>142</v>
      </c>
      <c r="H2680" s="18">
        <f>SUM(G2680-F2680)</f>
        <v>6</v>
      </c>
      <c r="I2680" s="19">
        <f>H2680/F2680</f>
        <v>0.0441176470588235</v>
      </c>
      <c r="J2680" s="19">
        <f>H2680/G2680</f>
        <v>0.0422535211267606</v>
      </c>
      <c r="K2680" t="s" s="21">
        <f>IF(J2680&lt;25%,"น้อยกว่า 25%",IF(J2680&gt;=25%,"มากกว่าหรือเท่ากับ 25%",IF(J2680&gt;=35%,"มากกว่าหรือเท่ากับ 35%")))</f>
        <v>18</v>
      </c>
    </row>
    <row r="2681" s="7" customFormat="1" ht="19.15" customHeight="1">
      <c r="A2681" t="s" s="16">
        <v>2688</v>
      </c>
      <c r="B2681" s="17">
        <v>3</v>
      </c>
      <c r="C2681" s="17">
        <v>34</v>
      </c>
      <c r="D2681" t="s" s="16">
        <v>2781</v>
      </c>
      <c r="E2681" t="s" s="16">
        <v>32</v>
      </c>
      <c r="F2681" s="55">
        <v>112</v>
      </c>
      <c r="G2681" s="17">
        <v>115</v>
      </c>
      <c r="H2681" s="18">
        <f>SUM(G2681-F2681)</f>
        <v>3</v>
      </c>
      <c r="I2681" s="19">
        <f>H2681/F2681</f>
        <v>0.0267857142857143</v>
      </c>
      <c r="J2681" s="19">
        <f>H2681/G2681</f>
        <v>0.0260869565217391</v>
      </c>
      <c r="K2681" t="s" s="21">
        <f>IF(J2681&lt;25%,"น้อยกว่า 25%",IF(J2681&gt;=25%,"มากกว่าหรือเท่ากับ 25%",IF(J2681&gt;=35%,"มากกว่าหรือเท่ากับ 35%")))</f>
        <v>18</v>
      </c>
    </row>
    <row r="2682" s="7" customFormat="1" ht="19.15" customHeight="1">
      <c r="A2682" t="s" s="16">
        <v>2688</v>
      </c>
      <c r="B2682" s="17">
        <v>3</v>
      </c>
      <c r="C2682" s="17">
        <v>25</v>
      </c>
      <c r="D2682" t="s" s="16">
        <v>2782</v>
      </c>
      <c r="E2682" t="s" s="16">
        <v>1287</v>
      </c>
      <c r="F2682" s="55">
        <v>96</v>
      </c>
      <c r="G2682" s="17">
        <v>97</v>
      </c>
      <c r="H2682" s="18">
        <f>SUM(G2682-F2682)</f>
        <v>1</v>
      </c>
      <c r="I2682" s="19">
        <f>H2682/F2682</f>
        <v>0.0104166666666667</v>
      </c>
      <c r="J2682" s="19">
        <f>H2682/G2682</f>
        <v>0.0103092783505155</v>
      </c>
      <c r="K2682" t="s" s="21">
        <f>IF(J2682&lt;25%,"น้อยกว่า 25%",IF(J2682&gt;=25%,"มากกว่าหรือเท่ากับ 25%",IF(J2682&gt;=35%,"มากกว่าหรือเท่ากับ 35%")))</f>
        <v>18</v>
      </c>
    </row>
    <row r="2683" s="7" customFormat="1" ht="19.15" customHeight="1">
      <c r="A2683" t="s" s="16">
        <v>2688</v>
      </c>
      <c r="B2683" s="17">
        <v>3</v>
      </c>
      <c r="C2683" s="17">
        <v>15</v>
      </c>
      <c r="D2683" t="s" s="16">
        <v>2783</v>
      </c>
      <c r="E2683" t="s" s="16">
        <v>66</v>
      </c>
      <c r="F2683" s="55">
        <v>74</v>
      </c>
      <c r="G2683" s="17">
        <v>77</v>
      </c>
      <c r="H2683" s="18">
        <f>SUM(G2683-F2683)</f>
        <v>3</v>
      </c>
      <c r="I2683" s="19">
        <f>H2683/F2683</f>
        <v>0.0405405405405405</v>
      </c>
      <c r="J2683" s="19">
        <f>H2683/G2683</f>
        <v>0.038961038961039</v>
      </c>
      <c r="K2683" t="s" s="21">
        <f>IF(J2683&lt;25%,"น้อยกว่า 25%",IF(J2683&gt;=25%,"มากกว่าหรือเท่ากับ 25%",IF(J2683&gt;=35%,"มากกว่าหรือเท่ากับ 35%")))</f>
        <v>18</v>
      </c>
    </row>
    <row r="2684" s="7" customFormat="1" ht="19.15" customHeight="1">
      <c r="A2684" t="s" s="16">
        <v>2688</v>
      </c>
      <c r="B2684" s="17">
        <v>3</v>
      </c>
      <c r="C2684" s="17">
        <v>17</v>
      </c>
      <c r="D2684" t="s" s="16">
        <v>2784</v>
      </c>
      <c r="E2684" t="s" s="16">
        <v>72</v>
      </c>
      <c r="F2684" s="55">
        <v>66</v>
      </c>
      <c r="G2684" s="17">
        <v>71</v>
      </c>
      <c r="H2684" s="18">
        <f>SUM(G2684-F2684)</f>
        <v>5</v>
      </c>
      <c r="I2684" s="19">
        <f>H2684/F2684</f>
        <v>0.0757575757575758</v>
      </c>
      <c r="J2684" s="19">
        <f>H2684/G2684</f>
        <v>0.0704225352112676</v>
      </c>
      <c r="K2684" t="s" s="21">
        <f>IF(J2684&lt;25%,"น้อยกว่า 25%",IF(J2684&gt;=25%,"มากกว่าหรือเท่ากับ 25%",IF(J2684&gt;=35%,"มากกว่าหรือเท่ากับ 35%")))</f>
        <v>18</v>
      </c>
    </row>
    <row r="2685" s="7" customFormat="1" ht="19.15" customHeight="1">
      <c r="A2685" t="s" s="16">
        <v>2688</v>
      </c>
      <c r="B2685" s="17">
        <v>3</v>
      </c>
      <c r="C2685" s="17">
        <v>23</v>
      </c>
      <c r="D2685" t="s" s="16">
        <v>2785</v>
      </c>
      <c r="E2685" t="s" s="16">
        <v>147</v>
      </c>
      <c r="F2685" s="55">
        <v>61</v>
      </c>
      <c r="G2685" s="17">
        <v>62</v>
      </c>
      <c r="H2685" s="18">
        <f>SUM(G2685-F2685)</f>
        <v>1</v>
      </c>
      <c r="I2685" s="19">
        <f>H2685/F2685</f>
        <v>0.0163934426229508</v>
      </c>
      <c r="J2685" s="19">
        <f>H2685/G2685</f>
        <v>0.0161290322580645</v>
      </c>
      <c r="K2685" t="s" s="21">
        <f>IF(J2685&lt;25%,"น้อยกว่า 25%",IF(J2685&gt;=25%,"มากกว่าหรือเท่ากับ 25%",IF(J2685&gt;=35%,"มากกว่าหรือเท่ากับ 35%")))</f>
        <v>18</v>
      </c>
    </row>
    <row r="2686" s="7" customFormat="1" ht="19.15" customHeight="1">
      <c r="A2686" t="s" s="16">
        <v>2688</v>
      </c>
      <c r="B2686" s="17">
        <v>3</v>
      </c>
      <c r="C2686" s="17">
        <v>33</v>
      </c>
      <c r="D2686" t="s" s="16">
        <v>2786</v>
      </c>
      <c r="E2686" t="s" s="16">
        <v>68</v>
      </c>
      <c r="F2686" s="55">
        <v>41</v>
      </c>
      <c r="G2686" s="17">
        <v>43</v>
      </c>
      <c r="H2686" s="18">
        <f>SUM(G2686-F2686)</f>
        <v>2</v>
      </c>
      <c r="I2686" s="19">
        <f>H2686/F2686</f>
        <v>0.048780487804878</v>
      </c>
      <c r="J2686" s="19">
        <f>H2686/G2686</f>
        <v>0.0465116279069767</v>
      </c>
      <c r="K2686" t="s" s="21">
        <f>IF(J2686&lt;25%,"น้อยกว่า 25%",IF(J2686&gt;=25%,"มากกว่าหรือเท่ากับ 25%",IF(J2686&gt;=35%,"มากกว่าหรือเท่ากับ 35%")))</f>
        <v>18</v>
      </c>
    </row>
    <row r="2687" s="7" customFormat="1" ht="19.15" customHeight="1">
      <c r="A2687" t="s" s="16">
        <v>2688</v>
      </c>
      <c r="B2687" s="17">
        <v>3</v>
      </c>
      <c r="C2687" s="17">
        <v>29</v>
      </c>
      <c r="D2687" t="s" s="16">
        <v>2787</v>
      </c>
      <c r="E2687" t="s" s="16">
        <v>281</v>
      </c>
      <c r="F2687" s="55">
        <v>40</v>
      </c>
      <c r="G2687" s="17">
        <v>40</v>
      </c>
      <c r="H2687" s="18">
        <f>SUM(G2687-F2687)</f>
        <v>0</v>
      </c>
      <c r="I2687" s="19">
        <f>H2687/F2687</f>
        <v>0</v>
      </c>
      <c r="J2687" s="19">
        <f>H2687/G2687</f>
        <v>0</v>
      </c>
      <c r="K2687" t="s" s="21">
        <f>IF(J2687&lt;25%,"น้อยกว่า 25%",IF(J2687&gt;=25%,"มากกว่าหรือเท่ากับ 25%",IF(J2687&gt;=35%,"มากกว่าหรือเท่ากับ 35%")))</f>
        <v>18</v>
      </c>
    </row>
    <row r="2688" s="7" customFormat="1" ht="19.15" customHeight="1">
      <c r="A2688" t="s" s="16">
        <v>2688</v>
      </c>
      <c r="B2688" s="17">
        <v>3</v>
      </c>
      <c r="C2688" s="17">
        <v>30</v>
      </c>
      <c r="D2688" t="s" s="16">
        <v>2788</v>
      </c>
      <c r="E2688" t="s" s="16">
        <v>237</v>
      </c>
      <c r="F2688" s="55">
        <v>37</v>
      </c>
      <c r="G2688" s="17">
        <v>38</v>
      </c>
      <c r="H2688" s="18">
        <f>SUM(G2688-F2688)</f>
        <v>1</v>
      </c>
      <c r="I2688" s="19">
        <f>H2688/F2688</f>
        <v>0.027027027027027</v>
      </c>
      <c r="J2688" s="19">
        <f>H2688/G2688</f>
        <v>0.0263157894736842</v>
      </c>
      <c r="K2688" t="s" s="21">
        <f>IF(J2688&lt;25%,"น้อยกว่า 25%",IF(J2688&gt;=25%,"มากกว่าหรือเท่ากับ 25%",IF(J2688&gt;=35%,"มากกว่าหรือเท่ากับ 35%")))</f>
        <v>18</v>
      </c>
    </row>
    <row r="2689" s="7" customFormat="1" ht="19.15" customHeight="1">
      <c r="A2689" t="s" s="25">
        <v>2688</v>
      </c>
      <c r="B2689" s="26">
        <v>4</v>
      </c>
      <c r="C2689" s="26">
        <v>9</v>
      </c>
      <c r="D2689" t="s" s="25">
        <v>2789</v>
      </c>
      <c r="E2689" t="s" s="25">
        <v>84</v>
      </c>
      <c r="F2689" s="56">
        <v>58886</v>
      </c>
      <c r="G2689" s="26">
        <v>62026</v>
      </c>
      <c r="H2689" s="18">
        <f>SUM(G2689-F2689)</f>
        <v>3140</v>
      </c>
      <c r="I2689" s="19">
        <f>H2689/F2689</f>
        <v>0.0533233705804436</v>
      </c>
      <c r="J2689" s="19">
        <f>H2689/G2689</f>
        <v>0.050623931899526</v>
      </c>
      <c r="K2689" t="s" s="21">
        <f>IF(J2689&lt;25%,"น้อยกว่า 25%",IF(J2689&gt;=25%,"มากกว่าหรือเท่ากับ 25%",IF(J2689&gt;=35%,"มากกว่าหรือเท่ากับ 35%")))</f>
        <v>18</v>
      </c>
    </row>
    <row r="2690" s="7" customFormat="1" ht="19.15" customHeight="1">
      <c r="A2690" t="s" s="25">
        <v>2688</v>
      </c>
      <c r="B2690" s="26">
        <v>4</v>
      </c>
      <c r="C2690" s="26">
        <v>1</v>
      </c>
      <c r="D2690" t="s" s="25">
        <v>2790</v>
      </c>
      <c r="E2690" t="s" s="25">
        <v>22</v>
      </c>
      <c r="F2690" s="56">
        <v>23989</v>
      </c>
      <c r="G2690" s="26">
        <v>24897</v>
      </c>
      <c r="H2690" s="18">
        <f>SUM(G2690-F2690)</f>
        <v>908</v>
      </c>
      <c r="I2690" s="19">
        <f>H2690/F2690</f>
        <v>0.0378506815623828</v>
      </c>
      <c r="J2690" s="19">
        <f>H2690/G2690</f>
        <v>0.0364702574607382</v>
      </c>
      <c r="K2690" t="s" s="21">
        <f>IF(J2690&lt;25%,"น้อยกว่า 25%",IF(J2690&gt;=25%,"มากกว่าหรือเท่ากับ 25%",IF(J2690&gt;=35%,"มากกว่าหรือเท่ากับ 35%")))</f>
        <v>18</v>
      </c>
    </row>
    <row r="2691" s="7" customFormat="1" ht="19.15" customHeight="1">
      <c r="A2691" t="s" s="25">
        <v>2688</v>
      </c>
      <c r="B2691" s="26">
        <v>4</v>
      </c>
      <c r="C2691" s="26">
        <v>2</v>
      </c>
      <c r="D2691" t="s" s="25">
        <v>2791</v>
      </c>
      <c r="E2691" t="s" s="25">
        <v>20</v>
      </c>
      <c r="F2691" s="56">
        <v>13488</v>
      </c>
      <c r="G2691" s="26">
        <v>14024</v>
      </c>
      <c r="H2691" s="18">
        <f>SUM(G2691-F2691)</f>
        <v>536</v>
      </c>
      <c r="I2691" s="19">
        <f>H2691/F2691</f>
        <v>0.0397390272835113</v>
      </c>
      <c r="J2691" s="19">
        <f>H2691/G2691</f>
        <v>0.038220193953223</v>
      </c>
      <c r="K2691" t="s" s="21">
        <f>IF(J2691&lt;25%,"น้อยกว่า 25%",IF(J2691&gt;=25%,"มากกว่าหรือเท่ากับ 25%",IF(J2691&gt;=35%,"มากกว่าหรือเท่ากับ 35%")))</f>
        <v>18</v>
      </c>
    </row>
    <row r="2692" s="7" customFormat="1" ht="19.15" customHeight="1">
      <c r="A2692" t="s" s="25">
        <v>2688</v>
      </c>
      <c r="B2692" s="26">
        <v>4</v>
      </c>
      <c r="C2692" s="26">
        <v>12</v>
      </c>
      <c r="D2692" t="s" s="25">
        <v>2792</v>
      </c>
      <c r="E2692" t="s" s="25">
        <v>17</v>
      </c>
      <c r="F2692" s="56">
        <v>2118</v>
      </c>
      <c r="G2692" s="26">
        <v>2188</v>
      </c>
      <c r="H2692" s="18">
        <f>SUM(G2692-F2692)</f>
        <v>70</v>
      </c>
      <c r="I2692" s="19">
        <f>H2692/F2692</f>
        <v>0.0330500472143532</v>
      </c>
      <c r="J2692" s="19">
        <f>H2692/G2692</f>
        <v>0.0319926873857404</v>
      </c>
      <c r="K2692" t="s" s="21">
        <f>IF(J2692&lt;25%,"น้อยกว่า 25%",IF(J2692&gt;=25%,"มากกว่าหรือเท่ากับ 25%",IF(J2692&gt;=35%,"มากกว่าหรือเท่ากับ 35%")))</f>
        <v>18</v>
      </c>
    </row>
    <row r="2693" s="7" customFormat="1" ht="19.15" customHeight="1">
      <c r="A2693" t="s" s="25">
        <v>2688</v>
      </c>
      <c r="B2693" s="26">
        <v>4</v>
      </c>
      <c r="C2693" s="26">
        <v>10</v>
      </c>
      <c r="D2693" t="s" s="25">
        <v>2793</v>
      </c>
      <c r="E2693" t="s" s="25">
        <v>28</v>
      </c>
      <c r="F2693" s="56">
        <v>1337</v>
      </c>
      <c r="G2693" s="26">
        <v>1378</v>
      </c>
      <c r="H2693" s="18">
        <f>SUM(G2693-F2693)</f>
        <v>41</v>
      </c>
      <c r="I2693" s="19">
        <f>H2693/F2693</f>
        <v>0.0306656694091249</v>
      </c>
      <c r="J2693" s="19">
        <f>H2693/G2693</f>
        <v>0.0297532656023222</v>
      </c>
      <c r="K2693" t="s" s="21">
        <f>IF(J2693&lt;25%,"น้อยกว่า 25%",IF(J2693&gt;=25%,"มากกว่าหรือเท่ากับ 25%",IF(J2693&gt;=35%,"มากกว่าหรือเท่ากับ 35%")))</f>
        <v>18</v>
      </c>
    </row>
    <row r="2694" s="7" customFormat="1" ht="19.15" customHeight="1">
      <c r="A2694" t="s" s="25">
        <v>2688</v>
      </c>
      <c r="B2694" s="26">
        <v>4</v>
      </c>
      <c r="C2694" s="26">
        <v>29</v>
      </c>
      <c r="D2694" t="s" s="25">
        <v>2794</v>
      </c>
      <c r="E2694" t="s" s="25">
        <v>179</v>
      </c>
      <c r="F2694" s="56">
        <v>835</v>
      </c>
      <c r="G2694" s="26">
        <v>898</v>
      </c>
      <c r="H2694" s="18">
        <f>SUM(G2694-F2694)</f>
        <v>63</v>
      </c>
      <c r="I2694" s="19">
        <f>H2694/F2694</f>
        <v>0.07544910179640719</v>
      </c>
      <c r="J2694" s="19">
        <f>H2694/G2694</f>
        <v>0.0701559020044543</v>
      </c>
      <c r="K2694" t="s" s="21">
        <f>IF(J2694&lt;25%,"น้อยกว่า 25%",IF(J2694&gt;=25%,"มากกว่าหรือเท่ากับ 25%",IF(J2694&gt;=35%,"มากกว่าหรือเท่ากับ 35%")))</f>
        <v>18</v>
      </c>
    </row>
    <row r="2695" s="7" customFormat="1" ht="19.15" customHeight="1">
      <c r="A2695" t="s" s="25">
        <v>2688</v>
      </c>
      <c r="B2695" s="26">
        <v>4</v>
      </c>
      <c r="C2695" s="26">
        <v>5</v>
      </c>
      <c r="D2695" t="s" s="25">
        <v>2795</v>
      </c>
      <c r="E2695" t="s" s="25">
        <v>38</v>
      </c>
      <c r="F2695" s="56">
        <v>799</v>
      </c>
      <c r="G2695" s="26">
        <v>805</v>
      </c>
      <c r="H2695" s="18">
        <f>SUM(G2695-F2695)</f>
        <v>6</v>
      </c>
      <c r="I2695" s="19">
        <f>H2695/F2695</f>
        <v>0.00750938673341677</v>
      </c>
      <c r="J2695" s="19">
        <f>H2695/G2695</f>
        <v>0.00745341614906832</v>
      </c>
      <c r="K2695" t="s" s="21">
        <f>IF(J2695&lt;25%,"น้อยกว่า 25%",IF(J2695&gt;=25%,"มากกว่าหรือเท่ากับ 25%",IF(J2695&gt;=35%,"มากกว่าหรือเท่ากับ 35%")))</f>
        <v>18</v>
      </c>
    </row>
    <row r="2696" s="7" customFormat="1" ht="19.15" customHeight="1">
      <c r="A2696" t="s" s="25">
        <v>2688</v>
      </c>
      <c r="B2696" s="26">
        <v>4</v>
      </c>
      <c r="C2696" s="26">
        <v>16</v>
      </c>
      <c r="D2696" t="s" s="25">
        <v>2796</v>
      </c>
      <c r="E2696" t="s" s="25">
        <v>30</v>
      </c>
      <c r="F2696" s="56">
        <v>552</v>
      </c>
      <c r="G2696" s="26">
        <v>563</v>
      </c>
      <c r="H2696" s="18">
        <f>SUM(G2696-F2696)</f>
        <v>11</v>
      </c>
      <c r="I2696" s="19">
        <f>H2696/F2696</f>
        <v>0.0199275362318841</v>
      </c>
      <c r="J2696" s="19">
        <f>H2696/G2696</f>
        <v>0.019538188277087</v>
      </c>
      <c r="K2696" t="s" s="21">
        <f>IF(J2696&lt;25%,"น้อยกว่า 25%",IF(J2696&gt;=25%,"มากกว่าหรือเท่ากับ 25%",IF(J2696&gt;=35%,"มากกว่าหรือเท่ากับ 35%")))</f>
        <v>18</v>
      </c>
    </row>
    <row r="2697" s="7" customFormat="1" ht="19.15" customHeight="1">
      <c r="A2697" t="s" s="25">
        <v>2688</v>
      </c>
      <c r="B2697" s="26">
        <v>4</v>
      </c>
      <c r="C2697" s="26">
        <v>22</v>
      </c>
      <c r="D2697" t="s" s="25">
        <v>2797</v>
      </c>
      <c r="E2697" t="s" s="25">
        <v>281</v>
      </c>
      <c r="F2697" s="56">
        <v>475</v>
      </c>
      <c r="G2697" s="26">
        <v>487</v>
      </c>
      <c r="H2697" s="18">
        <f>SUM(G2697-F2697)</f>
        <v>12</v>
      </c>
      <c r="I2697" s="19">
        <f>H2697/F2697</f>
        <v>0.0252631578947368</v>
      </c>
      <c r="J2697" s="19">
        <f>H2697/G2697</f>
        <v>0.0246406570841889</v>
      </c>
      <c r="K2697" t="s" s="21">
        <f>IF(J2697&lt;25%,"น้อยกว่า 25%",IF(J2697&gt;=25%,"มากกว่าหรือเท่ากับ 25%",IF(J2697&gt;=35%,"มากกว่าหรือเท่ากับ 35%")))</f>
        <v>18</v>
      </c>
    </row>
    <row r="2698" s="7" customFormat="1" ht="19.15" customHeight="1">
      <c r="A2698" t="s" s="25">
        <v>2688</v>
      </c>
      <c r="B2698" s="26">
        <v>4</v>
      </c>
      <c r="C2698" s="26">
        <v>8</v>
      </c>
      <c r="D2698" t="s" s="25">
        <v>2798</v>
      </c>
      <c r="E2698" t="s" s="25">
        <v>44</v>
      </c>
      <c r="F2698" s="56">
        <v>443</v>
      </c>
      <c r="G2698" s="26">
        <v>483</v>
      </c>
      <c r="H2698" s="18">
        <f>SUM(G2698-F2698)</f>
        <v>40</v>
      </c>
      <c r="I2698" s="19">
        <f>H2698/F2698</f>
        <v>0.090293453724605</v>
      </c>
      <c r="J2698" s="19">
        <f>H2698/G2698</f>
        <v>0.082815734989648</v>
      </c>
      <c r="K2698" t="s" s="21">
        <f>IF(J2698&lt;25%,"น้อยกว่า 25%",IF(J2698&gt;=25%,"มากกว่าหรือเท่ากับ 25%",IF(J2698&gt;=35%,"มากกว่าหรือเท่ากับ 35%")))</f>
        <v>18</v>
      </c>
    </row>
    <row r="2699" s="7" customFormat="1" ht="19.15" customHeight="1">
      <c r="A2699" t="s" s="25">
        <v>2688</v>
      </c>
      <c r="B2699" s="26">
        <v>4</v>
      </c>
      <c r="C2699" s="26">
        <v>26</v>
      </c>
      <c r="D2699" t="s" s="25">
        <v>2799</v>
      </c>
      <c r="E2699" t="s" s="25">
        <v>34</v>
      </c>
      <c r="F2699" s="56">
        <v>450</v>
      </c>
      <c r="G2699" s="26">
        <v>474</v>
      </c>
      <c r="H2699" s="18">
        <f>SUM(G2699-F2699)</f>
        <v>24</v>
      </c>
      <c r="I2699" s="19">
        <f>H2699/F2699</f>
        <v>0.0533333333333333</v>
      </c>
      <c r="J2699" s="19">
        <f>H2699/G2699</f>
        <v>0.0506329113924051</v>
      </c>
      <c r="K2699" t="s" s="21">
        <f>IF(J2699&lt;25%,"น้อยกว่า 25%",IF(J2699&gt;=25%,"มากกว่าหรือเท่ากับ 25%",IF(J2699&gt;=35%,"มากกว่าหรือเท่ากับ 35%")))</f>
        <v>18</v>
      </c>
    </row>
    <row r="2700" s="7" customFormat="1" ht="19.15" customHeight="1">
      <c r="A2700" t="s" s="25">
        <v>2688</v>
      </c>
      <c r="B2700" s="26">
        <v>4</v>
      </c>
      <c r="C2700" s="26">
        <v>24</v>
      </c>
      <c r="D2700" t="s" s="25">
        <v>2800</v>
      </c>
      <c r="E2700" t="s" s="25">
        <v>248</v>
      </c>
      <c r="F2700" s="56">
        <v>446</v>
      </c>
      <c r="G2700" s="26">
        <v>452</v>
      </c>
      <c r="H2700" s="18">
        <f>SUM(G2700-F2700)</f>
        <v>6</v>
      </c>
      <c r="I2700" s="19">
        <f>H2700/F2700</f>
        <v>0.0134529147982063</v>
      </c>
      <c r="J2700" s="19">
        <f>H2700/G2700</f>
        <v>0.0132743362831858</v>
      </c>
      <c r="K2700" t="s" s="21">
        <f>IF(J2700&lt;25%,"น้อยกว่า 25%",IF(J2700&gt;=25%,"มากกว่าหรือเท่ากับ 25%",IF(J2700&gt;=35%,"มากกว่าหรือเท่ากับ 35%")))</f>
        <v>18</v>
      </c>
    </row>
    <row r="2701" s="7" customFormat="1" ht="19.15" customHeight="1">
      <c r="A2701" t="s" s="25">
        <v>2688</v>
      </c>
      <c r="B2701" s="26">
        <v>4</v>
      </c>
      <c r="C2701" s="26">
        <v>4</v>
      </c>
      <c r="D2701" t="s" s="25">
        <v>2801</v>
      </c>
      <c r="E2701" t="s" s="25">
        <v>24</v>
      </c>
      <c r="F2701" s="56">
        <v>355</v>
      </c>
      <c r="G2701" s="26">
        <v>361</v>
      </c>
      <c r="H2701" s="18">
        <f>SUM(G2701-F2701)</f>
        <v>6</v>
      </c>
      <c r="I2701" s="19">
        <f>H2701/F2701</f>
        <v>0.0169014084507042</v>
      </c>
      <c r="J2701" s="19">
        <f>H2701/G2701</f>
        <v>0.0166204986149584</v>
      </c>
      <c r="K2701" t="s" s="21">
        <f>IF(J2701&lt;25%,"น้อยกว่า 25%",IF(J2701&gt;=25%,"มากกว่าหรือเท่ากับ 25%",IF(J2701&gt;=35%,"มากกว่าหรือเท่ากับ 35%")))</f>
        <v>18</v>
      </c>
    </row>
    <row r="2702" s="7" customFormat="1" ht="19.15" customHeight="1">
      <c r="A2702" t="s" s="25">
        <v>2688</v>
      </c>
      <c r="B2702" s="26">
        <v>4</v>
      </c>
      <c r="C2702" s="26">
        <v>6</v>
      </c>
      <c r="D2702" t="s" s="25">
        <v>2802</v>
      </c>
      <c r="E2702" t="s" s="25">
        <v>60</v>
      </c>
      <c r="F2702" s="56">
        <v>347</v>
      </c>
      <c r="G2702" s="26">
        <v>358</v>
      </c>
      <c r="H2702" s="18">
        <f>SUM(G2702-F2702)</f>
        <v>11</v>
      </c>
      <c r="I2702" s="19">
        <f>H2702/F2702</f>
        <v>0.031700288184438</v>
      </c>
      <c r="J2702" s="19">
        <f>H2702/G2702</f>
        <v>0.0307262569832402</v>
      </c>
      <c r="K2702" t="s" s="21">
        <f>IF(J2702&lt;25%,"น้อยกว่า 25%",IF(J2702&gt;=25%,"มากกว่าหรือเท่ากับ 25%",IF(J2702&gt;=35%,"มากกว่าหรือเท่ากับ 35%")))</f>
        <v>18</v>
      </c>
    </row>
    <row r="2703" s="7" customFormat="1" ht="19.15" customHeight="1">
      <c r="A2703" t="s" s="25">
        <v>2688</v>
      </c>
      <c r="B2703" s="26">
        <v>4</v>
      </c>
      <c r="C2703" s="26">
        <v>3</v>
      </c>
      <c r="D2703" t="s" s="25">
        <v>2803</v>
      </c>
      <c r="E2703" t="s" s="25">
        <v>52</v>
      </c>
      <c r="F2703" s="56">
        <v>270</v>
      </c>
      <c r="G2703" s="26">
        <v>289</v>
      </c>
      <c r="H2703" s="18">
        <f>SUM(G2703-F2703)</f>
        <v>19</v>
      </c>
      <c r="I2703" s="19">
        <f>H2703/F2703</f>
        <v>0.0703703703703704</v>
      </c>
      <c r="J2703" s="19">
        <f>H2703/G2703</f>
        <v>0.06574394463667819</v>
      </c>
      <c r="K2703" t="s" s="21">
        <f>IF(J2703&lt;25%,"น้อยกว่า 25%",IF(J2703&gt;=25%,"มากกว่าหรือเท่ากับ 25%",IF(J2703&gt;=35%,"มากกว่าหรือเท่ากับ 35%")))</f>
        <v>18</v>
      </c>
    </row>
    <row r="2704" s="7" customFormat="1" ht="19.15" customHeight="1">
      <c r="A2704" t="s" s="25">
        <v>2688</v>
      </c>
      <c r="B2704" s="26">
        <v>4</v>
      </c>
      <c r="C2704" s="26">
        <v>19</v>
      </c>
      <c r="D2704" t="s" s="25">
        <v>2804</v>
      </c>
      <c r="E2704" t="s" s="25">
        <v>42</v>
      </c>
      <c r="F2704" s="56">
        <v>257</v>
      </c>
      <c r="G2704" s="26">
        <v>266</v>
      </c>
      <c r="H2704" s="18">
        <f>SUM(G2704-F2704)</f>
        <v>9</v>
      </c>
      <c r="I2704" s="19">
        <f>H2704/F2704</f>
        <v>0.0350194552529183</v>
      </c>
      <c r="J2704" s="19">
        <f>H2704/G2704</f>
        <v>0.0338345864661654</v>
      </c>
      <c r="K2704" t="s" s="21">
        <f>IF(J2704&lt;25%,"น้อยกว่า 25%",IF(J2704&gt;=25%,"มากกว่าหรือเท่ากับ 25%",IF(J2704&gt;=35%,"มากกว่าหรือเท่ากับ 35%")))</f>
        <v>18</v>
      </c>
    </row>
    <row r="2705" s="7" customFormat="1" ht="19.15" customHeight="1">
      <c r="A2705" t="s" s="25">
        <v>2688</v>
      </c>
      <c r="B2705" s="26">
        <v>4</v>
      </c>
      <c r="C2705" s="26">
        <v>13</v>
      </c>
      <c r="D2705" t="s" s="25">
        <v>2805</v>
      </c>
      <c r="E2705" t="s" s="25">
        <v>54</v>
      </c>
      <c r="F2705" s="56">
        <v>254</v>
      </c>
      <c r="G2705" s="26">
        <v>259</v>
      </c>
      <c r="H2705" s="18">
        <f>SUM(G2705-F2705)</f>
        <v>5</v>
      </c>
      <c r="I2705" s="19">
        <f>H2705/F2705</f>
        <v>0.0196850393700787</v>
      </c>
      <c r="J2705" s="19">
        <f>H2705/G2705</f>
        <v>0.0193050193050193</v>
      </c>
      <c r="K2705" t="s" s="21">
        <f>IF(J2705&lt;25%,"น้อยกว่า 25%",IF(J2705&gt;=25%,"มากกว่าหรือเท่ากับ 25%",IF(J2705&gt;=35%,"มากกว่าหรือเท่ากับ 35%")))</f>
        <v>18</v>
      </c>
    </row>
    <row r="2706" s="7" customFormat="1" ht="19.15" customHeight="1">
      <c r="A2706" t="s" s="25">
        <v>2688</v>
      </c>
      <c r="B2706" s="26">
        <v>4</v>
      </c>
      <c r="C2706" s="26">
        <v>28</v>
      </c>
      <c r="D2706" t="s" s="25">
        <v>2806</v>
      </c>
      <c r="E2706" t="s" s="25">
        <v>1546</v>
      </c>
      <c r="F2706" s="56">
        <v>202</v>
      </c>
      <c r="G2706" s="26">
        <v>233</v>
      </c>
      <c r="H2706" s="18">
        <f>SUM(G2706-F2706)</f>
        <v>31</v>
      </c>
      <c r="I2706" s="19">
        <f>H2706/F2706</f>
        <v>0.153465346534653</v>
      </c>
      <c r="J2706" s="19">
        <f>H2706/G2706</f>
        <v>0.133047210300429</v>
      </c>
      <c r="K2706" t="s" s="21">
        <f>IF(J2706&lt;25%,"น้อยกว่า 25%",IF(J2706&gt;=25%,"มากกว่าหรือเท่ากับ 25%",IF(J2706&gt;=35%,"มากกว่าหรือเท่ากับ 35%")))</f>
        <v>18</v>
      </c>
    </row>
    <row r="2707" s="7" customFormat="1" ht="19.15" customHeight="1">
      <c r="A2707" t="s" s="25">
        <v>2688</v>
      </c>
      <c r="B2707" s="26">
        <v>4</v>
      </c>
      <c r="C2707" s="26">
        <v>11</v>
      </c>
      <c r="D2707" t="s" s="25">
        <v>2807</v>
      </c>
      <c r="E2707" t="s" s="25">
        <v>48</v>
      </c>
      <c r="F2707" s="56">
        <v>191</v>
      </c>
      <c r="G2707" s="26">
        <v>209</v>
      </c>
      <c r="H2707" s="18">
        <f>SUM(G2707-F2707)</f>
        <v>18</v>
      </c>
      <c r="I2707" s="19">
        <f>H2707/F2707</f>
        <v>0.09424083769633509</v>
      </c>
      <c r="J2707" s="19">
        <f>H2707/G2707</f>
        <v>0.0861244019138756</v>
      </c>
      <c r="K2707" t="s" s="21">
        <f>IF(J2707&lt;25%,"น้อยกว่า 25%",IF(J2707&gt;=25%,"มากกว่าหรือเท่ากับ 25%",IF(J2707&gt;=35%,"มากกว่าหรือเท่ากับ 35%")))</f>
        <v>18</v>
      </c>
    </row>
    <row r="2708" s="7" customFormat="1" ht="19.15" customHeight="1">
      <c r="A2708" t="s" s="25">
        <v>2688</v>
      </c>
      <c r="B2708" s="26">
        <v>4</v>
      </c>
      <c r="C2708" s="26">
        <v>7</v>
      </c>
      <c r="D2708" t="s" s="25">
        <v>2808</v>
      </c>
      <c r="E2708" t="s" s="25">
        <v>101</v>
      </c>
      <c r="F2708" s="56">
        <v>183</v>
      </c>
      <c r="G2708" s="26">
        <v>195</v>
      </c>
      <c r="H2708" s="18">
        <f>SUM(G2708-F2708)</f>
        <v>12</v>
      </c>
      <c r="I2708" s="19">
        <f>H2708/F2708</f>
        <v>0.0655737704918033</v>
      </c>
      <c r="J2708" s="19">
        <f>H2708/G2708</f>
        <v>0.0615384615384615</v>
      </c>
      <c r="K2708" t="s" s="21">
        <f>IF(J2708&lt;25%,"น้อยกว่า 25%",IF(J2708&gt;=25%,"มากกว่าหรือเท่ากับ 25%",IF(J2708&gt;=35%,"มากกว่าหรือเท่ากับ 35%")))</f>
        <v>18</v>
      </c>
    </row>
    <row r="2709" s="7" customFormat="1" ht="19.15" customHeight="1">
      <c r="A2709" t="s" s="25">
        <v>2688</v>
      </c>
      <c r="B2709" s="26">
        <v>4</v>
      </c>
      <c r="C2709" s="26">
        <v>27</v>
      </c>
      <c r="D2709" t="s" s="25">
        <v>2809</v>
      </c>
      <c r="E2709" t="s" s="25">
        <v>72</v>
      </c>
      <c r="F2709" s="56">
        <v>156</v>
      </c>
      <c r="G2709" s="26">
        <v>165</v>
      </c>
      <c r="H2709" s="18">
        <f>SUM(G2709-F2709)</f>
        <v>9</v>
      </c>
      <c r="I2709" s="19">
        <f>H2709/F2709</f>
        <v>0.0576923076923077</v>
      </c>
      <c r="J2709" s="19">
        <f>H2709/G2709</f>
        <v>0.0545454545454545</v>
      </c>
      <c r="K2709" t="s" s="21">
        <f>IF(J2709&lt;25%,"น้อยกว่า 25%",IF(J2709&gt;=25%,"มากกว่าหรือเท่ากับ 25%",IF(J2709&gt;=35%,"มากกว่าหรือเท่ากับ 35%")))</f>
        <v>18</v>
      </c>
    </row>
    <row r="2710" s="7" customFormat="1" ht="19.15" customHeight="1">
      <c r="A2710" t="s" s="25">
        <v>2688</v>
      </c>
      <c r="B2710" s="26">
        <v>4</v>
      </c>
      <c r="C2710" s="26">
        <v>33</v>
      </c>
      <c r="D2710" t="s" s="25">
        <v>2810</v>
      </c>
      <c r="E2710" t="s" s="25">
        <v>68</v>
      </c>
      <c r="F2710" s="56">
        <v>118</v>
      </c>
      <c r="G2710" s="26">
        <v>119</v>
      </c>
      <c r="H2710" s="18">
        <f>SUM(G2710-F2710)</f>
        <v>1</v>
      </c>
      <c r="I2710" s="19">
        <f>H2710/F2710</f>
        <v>0.008474576271186441</v>
      </c>
      <c r="J2710" s="19">
        <f>H2710/G2710</f>
        <v>0.00840336134453782</v>
      </c>
      <c r="K2710" t="s" s="21">
        <f>IF(J2710&lt;25%,"น้อยกว่า 25%",IF(J2710&gt;=25%,"มากกว่าหรือเท่ากับ 25%",IF(J2710&gt;=35%,"มากกว่าหรือเท่ากับ 35%")))</f>
        <v>18</v>
      </c>
    </row>
    <row r="2711" s="7" customFormat="1" ht="19.15" customHeight="1">
      <c r="A2711" t="s" s="25">
        <v>2688</v>
      </c>
      <c r="B2711" s="26">
        <v>4</v>
      </c>
      <c r="C2711" s="26">
        <v>17</v>
      </c>
      <c r="D2711" t="s" s="25">
        <v>2811</v>
      </c>
      <c r="E2711" t="s" s="25">
        <v>26</v>
      </c>
      <c r="F2711" s="56">
        <v>94</v>
      </c>
      <c r="G2711" s="26">
        <v>95</v>
      </c>
      <c r="H2711" s="18">
        <f>SUM(G2711-F2711)</f>
        <v>1</v>
      </c>
      <c r="I2711" s="19">
        <f>H2711/F2711</f>
        <v>0.0106382978723404</v>
      </c>
      <c r="J2711" s="19">
        <f>H2711/G2711</f>
        <v>0.0105263157894737</v>
      </c>
      <c r="K2711" t="s" s="21">
        <f>IF(J2711&lt;25%,"น้อยกว่า 25%",IF(J2711&gt;=25%,"มากกว่าหรือเท่ากับ 25%",IF(J2711&gt;=35%,"มากกว่าหรือเท่ากับ 35%")))</f>
        <v>18</v>
      </c>
    </row>
    <row r="2712" s="7" customFormat="1" ht="19.15" customHeight="1">
      <c r="A2712" t="s" s="25">
        <v>2688</v>
      </c>
      <c r="B2712" s="26">
        <v>4</v>
      </c>
      <c r="C2712" s="26">
        <v>15</v>
      </c>
      <c r="D2712" t="s" s="25">
        <v>2812</v>
      </c>
      <c r="E2712" t="s" s="25">
        <v>66</v>
      </c>
      <c r="F2712" s="56">
        <v>69</v>
      </c>
      <c r="G2712" s="26">
        <v>89</v>
      </c>
      <c r="H2712" s="18">
        <f>SUM(G2712-F2712)</f>
        <v>20</v>
      </c>
      <c r="I2712" s="19">
        <f>H2712/F2712</f>
        <v>0.289855072463768</v>
      </c>
      <c r="J2712" s="19">
        <f>H2712/G2712</f>
        <v>0.224719101123596</v>
      </c>
      <c r="K2712" t="s" s="21">
        <f>IF(J2712&lt;25%,"น้อยกว่า 25%",IF(J2712&gt;=25%,"มากกว่าหรือเท่ากับ 25%",IF(J2712&gt;=35%,"มากกว่าหรือเท่ากับ 35%")))</f>
        <v>18</v>
      </c>
    </row>
    <row r="2713" s="7" customFormat="1" ht="19.15" customHeight="1">
      <c r="A2713" t="s" s="25">
        <v>2688</v>
      </c>
      <c r="B2713" s="26">
        <v>4</v>
      </c>
      <c r="C2713" s="26">
        <v>30</v>
      </c>
      <c r="D2713" t="s" s="25">
        <v>2813</v>
      </c>
      <c r="E2713" t="s" s="25">
        <v>265</v>
      </c>
      <c r="F2713" s="56">
        <v>74</v>
      </c>
      <c r="G2713" s="26">
        <v>83</v>
      </c>
      <c r="H2713" s="18">
        <f>SUM(G2713-F2713)</f>
        <v>9</v>
      </c>
      <c r="I2713" s="19">
        <f>H2713/F2713</f>
        <v>0.121621621621622</v>
      </c>
      <c r="J2713" s="19">
        <f>H2713/G2713</f>
        <v>0.108433734939759</v>
      </c>
      <c r="K2713" t="s" s="21">
        <f>IF(J2713&lt;25%,"น้อยกว่า 25%",IF(J2713&gt;=25%,"มากกว่าหรือเท่ากับ 25%",IF(J2713&gt;=35%,"มากกว่าหรือเท่ากับ 35%")))</f>
        <v>18</v>
      </c>
    </row>
    <row r="2714" s="7" customFormat="1" ht="19.15" customHeight="1">
      <c r="A2714" t="s" s="25">
        <v>2688</v>
      </c>
      <c r="B2714" s="26">
        <v>4</v>
      </c>
      <c r="C2714" s="26">
        <v>23</v>
      </c>
      <c r="D2714" t="s" s="25">
        <v>2814</v>
      </c>
      <c r="E2714" t="s" s="25">
        <v>116</v>
      </c>
      <c r="F2714" s="56">
        <v>73</v>
      </c>
      <c r="G2714" s="26">
        <v>75</v>
      </c>
      <c r="H2714" s="18">
        <f>SUM(G2714-F2714)</f>
        <v>2</v>
      </c>
      <c r="I2714" s="19">
        <f>H2714/F2714</f>
        <v>0.0273972602739726</v>
      </c>
      <c r="J2714" s="19">
        <f>H2714/G2714</f>
        <v>0.0266666666666667</v>
      </c>
      <c r="K2714" t="s" s="21">
        <f>IF(J2714&lt;25%,"น้อยกว่า 25%",IF(J2714&gt;=25%,"มากกว่าหรือเท่ากับ 25%",IF(J2714&gt;=35%,"มากกว่าหรือเท่ากับ 35%")))</f>
        <v>18</v>
      </c>
    </row>
    <row r="2715" s="7" customFormat="1" ht="19.15" customHeight="1">
      <c r="A2715" t="s" s="25">
        <v>2688</v>
      </c>
      <c r="B2715" s="26">
        <v>4</v>
      </c>
      <c r="C2715" s="26">
        <v>32</v>
      </c>
      <c r="D2715" t="s" s="25">
        <v>2815</v>
      </c>
      <c r="E2715" t="s" s="25">
        <v>173</v>
      </c>
      <c r="F2715" s="56">
        <v>70</v>
      </c>
      <c r="G2715" s="26">
        <v>73</v>
      </c>
      <c r="H2715" s="18">
        <f>SUM(G2715-F2715)</f>
        <v>3</v>
      </c>
      <c r="I2715" s="19">
        <f>H2715/F2715</f>
        <v>0.0428571428571429</v>
      </c>
      <c r="J2715" s="19">
        <f>H2715/G2715</f>
        <v>0.0410958904109589</v>
      </c>
      <c r="K2715" t="s" s="21">
        <f>IF(J2715&lt;25%,"น้อยกว่า 25%",IF(J2715&gt;=25%,"มากกว่าหรือเท่ากับ 25%",IF(J2715&gt;=35%,"มากกว่าหรือเท่ากับ 35%")))</f>
        <v>18</v>
      </c>
    </row>
    <row r="2716" s="7" customFormat="1" ht="19.15" customHeight="1">
      <c r="A2716" t="s" s="25">
        <v>2688</v>
      </c>
      <c r="B2716" s="26">
        <v>4</v>
      </c>
      <c r="C2716" s="26">
        <v>25</v>
      </c>
      <c r="D2716" t="s" s="25">
        <v>2816</v>
      </c>
      <c r="E2716" t="s" s="25">
        <v>76</v>
      </c>
      <c r="F2716" s="56">
        <v>60</v>
      </c>
      <c r="G2716" s="26">
        <v>66</v>
      </c>
      <c r="H2716" s="18">
        <f>SUM(G2716-F2716)</f>
        <v>6</v>
      </c>
      <c r="I2716" s="19">
        <f>H2716/F2716</f>
        <v>0.1</v>
      </c>
      <c r="J2716" s="19">
        <f>H2716/G2716</f>
        <v>0.0909090909090909</v>
      </c>
      <c r="K2716" t="s" s="21">
        <f>IF(J2716&lt;25%,"น้อยกว่า 25%",IF(J2716&gt;=25%,"มากกว่าหรือเท่ากับ 25%",IF(J2716&gt;=35%,"มากกว่าหรือเท่ากับ 35%")))</f>
        <v>18</v>
      </c>
    </row>
    <row r="2717" s="7" customFormat="1" ht="19.15" customHeight="1">
      <c r="A2717" t="s" s="25">
        <v>2688</v>
      </c>
      <c r="B2717" s="26">
        <v>4</v>
      </c>
      <c r="C2717" s="26">
        <v>20</v>
      </c>
      <c r="D2717" t="s" s="25">
        <v>2817</v>
      </c>
      <c r="E2717" t="s" s="25">
        <v>147</v>
      </c>
      <c r="F2717" s="56">
        <v>61</v>
      </c>
      <c r="G2717" s="26">
        <v>64</v>
      </c>
      <c r="H2717" s="18">
        <f>SUM(G2717-F2717)</f>
        <v>3</v>
      </c>
      <c r="I2717" s="19">
        <f>H2717/F2717</f>
        <v>0.0491803278688525</v>
      </c>
      <c r="J2717" s="19">
        <f>H2717/G2717</f>
        <v>0.046875</v>
      </c>
      <c r="K2717" t="s" s="21">
        <f>IF(J2717&lt;25%,"น้อยกว่า 25%",IF(J2717&gt;=25%,"มากกว่าหรือเท่ากับ 25%",IF(J2717&gt;=35%,"มากกว่าหรือเท่ากับ 35%")))</f>
        <v>18</v>
      </c>
    </row>
    <row r="2718" s="7" customFormat="1" ht="19.15" customHeight="1">
      <c r="A2718" t="s" s="25">
        <v>2688</v>
      </c>
      <c r="B2718" s="26">
        <v>4</v>
      </c>
      <c r="C2718" s="26">
        <v>18</v>
      </c>
      <c r="D2718" t="s" s="25">
        <v>2818</v>
      </c>
      <c r="E2718" t="s" s="25">
        <v>36</v>
      </c>
      <c r="F2718" s="56">
        <v>47</v>
      </c>
      <c r="G2718" s="26">
        <v>53</v>
      </c>
      <c r="H2718" s="18">
        <f>SUM(G2718-F2718)</f>
        <v>6</v>
      </c>
      <c r="I2718" s="19">
        <f>H2718/F2718</f>
        <v>0.127659574468085</v>
      </c>
      <c r="J2718" s="19">
        <f>H2718/G2718</f>
        <v>0.113207547169811</v>
      </c>
      <c r="K2718" t="s" s="21">
        <f>IF(J2718&lt;25%,"น้อยกว่า 25%",IF(J2718&gt;=25%,"มากกว่าหรือเท่ากับ 25%",IF(J2718&gt;=35%,"มากกว่าหรือเท่ากับ 35%")))</f>
        <v>18</v>
      </c>
    </row>
    <row r="2719" s="7" customFormat="1" ht="19.15" customHeight="1">
      <c r="A2719" t="s" s="25">
        <v>2688</v>
      </c>
      <c r="B2719" s="26">
        <v>4</v>
      </c>
      <c r="C2719" s="26">
        <v>14</v>
      </c>
      <c r="D2719" t="s" s="25">
        <v>2819</v>
      </c>
      <c r="E2719" t="s" s="25">
        <v>64</v>
      </c>
      <c r="F2719" s="56">
        <v>45</v>
      </c>
      <c r="G2719" s="26">
        <v>47</v>
      </c>
      <c r="H2719" s="18">
        <f>SUM(G2719-F2719)</f>
        <v>2</v>
      </c>
      <c r="I2719" s="19">
        <f>H2719/F2719</f>
        <v>0.0444444444444444</v>
      </c>
      <c r="J2719" s="19">
        <f>H2719/G2719</f>
        <v>0.0425531914893617</v>
      </c>
      <c r="K2719" t="s" s="21">
        <f>IF(J2719&lt;25%,"น้อยกว่า 25%",IF(J2719&gt;=25%,"มากกว่าหรือเท่ากับ 25%",IF(J2719&gt;=35%,"มากกว่าหรือเท่ากับ 35%")))</f>
        <v>18</v>
      </c>
    </row>
    <row r="2720" s="7" customFormat="1" ht="19.15" customHeight="1">
      <c r="A2720" t="s" s="25">
        <v>2688</v>
      </c>
      <c r="B2720" s="26">
        <v>4</v>
      </c>
      <c r="C2720" s="26">
        <v>31</v>
      </c>
      <c r="D2720" t="s" s="25">
        <v>2820</v>
      </c>
      <c r="E2720" t="s" s="25">
        <v>56</v>
      </c>
      <c r="F2720" s="56">
        <v>31</v>
      </c>
      <c r="G2720" s="26">
        <v>33</v>
      </c>
      <c r="H2720" s="18">
        <f>SUM(G2720-F2720)</f>
        <v>2</v>
      </c>
      <c r="I2720" s="19">
        <f>H2720/F2720</f>
        <v>0.0645161290322581</v>
      </c>
      <c r="J2720" s="19">
        <f>H2720/G2720</f>
        <v>0.0606060606060606</v>
      </c>
      <c r="K2720" t="s" s="21">
        <f>IF(J2720&lt;25%,"น้อยกว่า 25%",IF(J2720&gt;=25%,"มากกว่าหรือเท่ากับ 25%",IF(J2720&gt;=35%,"มากกว่าหรือเท่ากับ 35%")))</f>
        <v>18</v>
      </c>
    </row>
    <row r="2721" s="7" customFormat="1" ht="19.15" customHeight="1">
      <c r="A2721" t="s" s="25">
        <v>2688</v>
      </c>
      <c r="B2721" s="26">
        <v>4</v>
      </c>
      <c r="C2721" s="26">
        <v>21</v>
      </c>
      <c r="D2721" t="s" s="25">
        <v>2821</v>
      </c>
      <c r="E2721" t="s" s="25">
        <v>237</v>
      </c>
      <c r="F2721" s="34">
        <v>0</v>
      </c>
      <c r="G2721" s="26">
        <v>0</v>
      </c>
      <c r="H2721" s="18">
        <f>SUM(G2721-F2721)</f>
        <v>0</v>
      </c>
      <c r="I2721" s="19">
        <f>H2721/F2721</f>
      </c>
      <c r="J2721" s="19">
        <f>H2721/G2721</f>
      </c>
      <c r="K2721" s="24">
        <f>IF(J2721&lt;25%,"น้อยกว่า 25%",IF(J2721&gt;=25%,"มากกว่าหรือเท่ากับ 25%",IF(J2721&gt;=35%,"มากกว่าหรือเท่ากับ 35%")))</f>
      </c>
    </row>
    <row r="2722" s="7" customFormat="1" ht="19.15" customHeight="1">
      <c r="A2722" t="s" s="25">
        <v>2688</v>
      </c>
      <c r="B2722" s="26">
        <v>4</v>
      </c>
      <c r="C2722" s="26">
        <v>34</v>
      </c>
      <c r="D2722" t="s" s="25">
        <v>2822</v>
      </c>
      <c r="E2722" t="s" s="25">
        <v>32</v>
      </c>
      <c r="F2722" s="34">
        <v>0</v>
      </c>
      <c r="G2722" s="26">
        <v>0</v>
      </c>
      <c r="H2722" s="18">
        <f>SUM(G2722-F2722)</f>
        <v>0</v>
      </c>
      <c r="I2722" s="19">
        <f>H2722/F2722</f>
      </c>
      <c r="J2722" s="19">
        <f>H2722/G2722</f>
      </c>
      <c r="K2722" s="24">
        <f>IF(J2722&lt;25%,"น้อยกว่า 25%",IF(J2722&gt;=25%,"มากกว่าหรือเท่ากับ 25%",IF(J2722&gt;=35%,"มากกว่าหรือเท่ากับ 35%")))</f>
      </c>
    </row>
    <row r="2723" s="7" customFormat="1" ht="19.15" customHeight="1">
      <c r="A2723" t="s" s="16">
        <v>2688</v>
      </c>
      <c r="B2723" s="17">
        <v>5</v>
      </c>
      <c r="C2723" s="17">
        <v>9</v>
      </c>
      <c r="D2723" t="s" s="16">
        <v>2823</v>
      </c>
      <c r="E2723" t="s" s="16">
        <v>84</v>
      </c>
      <c r="F2723" s="55">
        <v>38718</v>
      </c>
      <c r="G2723" s="17">
        <v>40972</v>
      </c>
      <c r="H2723" s="18">
        <f>SUM(G2723-F2723)</f>
        <v>2254</v>
      </c>
      <c r="I2723" s="19">
        <f>H2723/F2723</f>
        <v>0.0582158169326928</v>
      </c>
      <c r="J2723" s="19">
        <f>H2723/G2723</f>
        <v>0.0550131797325002</v>
      </c>
      <c r="K2723" t="s" s="21">
        <f>IF(J2723&lt;25%,"น้อยกว่า 25%",IF(J2723&gt;=25%,"มากกว่าหรือเท่ากับ 25%",IF(J2723&gt;=35%,"มากกว่าหรือเท่ากับ 35%")))</f>
        <v>18</v>
      </c>
    </row>
    <row r="2724" s="7" customFormat="1" ht="19.15" customHeight="1">
      <c r="A2724" t="s" s="16">
        <v>2688</v>
      </c>
      <c r="B2724" s="17">
        <v>5</v>
      </c>
      <c r="C2724" s="17">
        <v>5</v>
      </c>
      <c r="D2724" t="s" s="16">
        <v>2824</v>
      </c>
      <c r="E2724" t="s" s="16">
        <v>22</v>
      </c>
      <c r="F2724" s="55">
        <v>19480</v>
      </c>
      <c r="G2724" s="17">
        <v>20736</v>
      </c>
      <c r="H2724" s="18">
        <f>SUM(G2724-F2724)</f>
        <v>1256</v>
      </c>
      <c r="I2724" s="19">
        <f>H2724/F2724</f>
        <v>0.064476386036961</v>
      </c>
      <c r="J2724" s="19">
        <f>H2724/G2724</f>
        <v>0.060570987654321</v>
      </c>
      <c r="K2724" t="s" s="21">
        <f>IF(J2724&lt;25%,"น้อยกว่า 25%",IF(J2724&gt;=25%,"มากกว่าหรือเท่ากับ 25%",IF(J2724&gt;=35%,"มากกว่าหรือเท่ากับ 35%")))</f>
        <v>18</v>
      </c>
    </row>
    <row r="2725" s="7" customFormat="1" ht="19.15" customHeight="1">
      <c r="A2725" t="s" s="16">
        <v>2688</v>
      </c>
      <c r="B2725" s="17">
        <v>5</v>
      </c>
      <c r="C2725" s="17">
        <v>7</v>
      </c>
      <c r="D2725" t="s" s="16">
        <v>2825</v>
      </c>
      <c r="E2725" t="s" s="16">
        <v>20</v>
      </c>
      <c r="F2725" s="55">
        <v>15316</v>
      </c>
      <c r="G2725" s="17">
        <v>15954</v>
      </c>
      <c r="H2725" s="18">
        <f>SUM(G2725-F2725)</f>
        <v>638</v>
      </c>
      <c r="I2725" s="19">
        <f>H2725/F2725</f>
        <v>0.0416557848002089</v>
      </c>
      <c r="J2725" s="19">
        <f>H2725/G2725</f>
        <v>0.0399899711671054</v>
      </c>
      <c r="K2725" t="s" s="21">
        <f>IF(J2725&lt;25%,"น้อยกว่า 25%",IF(J2725&gt;=25%,"มากกว่าหรือเท่ากับ 25%",IF(J2725&gt;=35%,"มากกว่าหรือเท่ากับ 35%")))</f>
        <v>18</v>
      </c>
    </row>
    <row r="2726" s="7" customFormat="1" ht="19.15" customHeight="1">
      <c r="A2726" t="s" s="16">
        <v>2688</v>
      </c>
      <c r="B2726" s="17">
        <v>5</v>
      </c>
      <c r="C2726" s="17">
        <v>4</v>
      </c>
      <c r="D2726" t="s" s="16">
        <v>2826</v>
      </c>
      <c r="E2726" t="s" s="16">
        <v>17</v>
      </c>
      <c r="F2726" s="55">
        <v>5146</v>
      </c>
      <c r="G2726" s="17">
        <v>5261</v>
      </c>
      <c r="H2726" s="18">
        <f>SUM(G2726-F2726)</f>
        <v>115</v>
      </c>
      <c r="I2726" s="19">
        <f>H2726/F2726</f>
        <v>0.0223474543334629</v>
      </c>
      <c r="J2726" s="19">
        <f>H2726/G2726</f>
        <v>0.0218589621744915</v>
      </c>
      <c r="K2726" t="s" s="21">
        <f>IF(J2726&lt;25%,"น้อยกว่า 25%",IF(J2726&gt;=25%,"มากกว่าหรือเท่ากับ 25%",IF(J2726&gt;=35%,"มากกว่าหรือเท่ากับ 35%")))</f>
        <v>18</v>
      </c>
    </row>
    <row r="2727" s="7" customFormat="1" ht="19.15" customHeight="1">
      <c r="A2727" t="s" s="16">
        <v>2688</v>
      </c>
      <c r="B2727" s="17">
        <v>5</v>
      </c>
      <c r="C2727" s="17">
        <v>10</v>
      </c>
      <c r="D2727" t="s" s="16">
        <v>2827</v>
      </c>
      <c r="E2727" t="s" s="16">
        <v>248</v>
      </c>
      <c r="F2727" s="55">
        <v>2542</v>
      </c>
      <c r="G2727" s="17">
        <v>2646</v>
      </c>
      <c r="H2727" s="18">
        <f>SUM(G2727-F2727)</f>
        <v>104</v>
      </c>
      <c r="I2727" s="19">
        <f>H2727/F2727</f>
        <v>0.040912667191188</v>
      </c>
      <c r="J2727" s="19">
        <f>H2727/G2727</f>
        <v>0.0393046107331822</v>
      </c>
      <c r="K2727" t="s" s="21">
        <f>IF(J2727&lt;25%,"น้อยกว่า 25%",IF(J2727&gt;=25%,"มากกว่าหรือเท่ากับ 25%",IF(J2727&gt;=35%,"มากกว่าหรือเท่ากับ 35%")))</f>
        <v>18</v>
      </c>
    </row>
    <row r="2728" s="7" customFormat="1" ht="19.15" customHeight="1">
      <c r="A2728" t="s" s="16">
        <v>2688</v>
      </c>
      <c r="B2728" s="17">
        <v>5</v>
      </c>
      <c r="C2728" s="17">
        <v>1</v>
      </c>
      <c r="D2728" t="s" s="16">
        <v>2828</v>
      </c>
      <c r="E2728" t="s" s="16">
        <v>28</v>
      </c>
      <c r="F2728" s="55">
        <v>1519</v>
      </c>
      <c r="G2728" s="17">
        <v>1596</v>
      </c>
      <c r="H2728" s="18">
        <f>SUM(G2728-F2728)</f>
        <v>77</v>
      </c>
      <c r="I2728" s="19">
        <f>H2728/F2728</f>
        <v>0.0506912442396313</v>
      </c>
      <c r="J2728" s="19">
        <f>H2728/G2728</f>
        <v>0.0482456140350877</v>
      </c>
      <c r="K2728" t="s" s="21">
        <f>IF(J2728&lt;25%,"น้อยกว่า 25%",IF(J2728&gt;=25%,"มากกว่าหรือเท่ากับ 25%",IF(J2728&gt;=35%,"มากกว่าหรือเท่ากับ 35%")))</f>
        <v>18</v>
      </c>
    </row>
    <row r="2729" s="7" customFormat="1" ht="19.15" customHeight="1">
      <c r="A2729" t="s" s="16">
        <v>2688</v>
      </c>
      <c r="B2729" s="17">
        <v>5</v>
      </c>
      <c r="C2729" s="17">
        <v>8</v>
      </c>
      <c r="D2729" t="s" s="16">
        <v>2829</v>
      </c>
      <c r="E2729" t="s" s="16">
        <v>54</v>
      </c>
      <c r="F2729" s="55">
        <v>1073</v>
      </c>
      <c r="G2729" s="17">
        <v>1261</v>
      </c>
      <c r="H2729" s="18">
        <f>SUM(G2729-F2729)</f>
        <v>188</v>
      </c>
      <c r="I2729" s="19">
        <f>H2729/F2729</f>
        <v>0.175209692451072</v>
      </c>
      <c r="J2729" s="19">
        <f>H2729/G2729</f>
        <v>0.149088025376685</v>
      </c>
      <c r="K2729" t="s" s="21">
        <f>IF(J2729&lt;25%,"น้อยกว่า 25%",IF(J2729&gt;=25%,"มากกว่าหรือเท่ากับ 25%",IF(J2729&gt;=35%,"มากกว่าหรือเท่ากับ 35%")))</f>
        <v>18</v>
      </c>
    </row>
    <row r="2730" s="7" customFormat="1" ht="19.15" customHeight="1">
      <c r="A2730" t="s" s="16">
        <v>2688</v>
      </c>
      <c r="B2730" s="17">
        <v>5</v>
      </c>
      <c r="C2730" s="17">
        <v>16</v>
      </c>
      <c r="D2730" t="s" s="16">
        <v>2830</v>
      </c>
      <c r="E2730" t="s" s="16">
        <v>24</v>
      </c>
      <c r="F2730" s="55">
        <v>1005</v>
      </c>
      <c r="G2730" s="17">
        <v>1011</v>
      </c>
      <c r="H2730" s="18">
        <f>SUM(G2730-F2730)</f>
        <v>6</v>
      </c>
      <c r="I2730" s="19">
        <f>H2730/F2730</f>
        <v>0.00597014925373134</v>
      </c>
      <c r="J2730" s="19">
        <f>H2730/G2730</f>
        <v>0.00593471810089021</v>
      </c>
      <c r="K2730" t="s" s="21">
        <f>IF(J2730&lt;25%,"น้อยกว่า 25%",IF(J2730&gt;=25%,"มากกว่าหรือเท่ากับ 25%",IF(J2730&gt;=35%,"มากกว่าหรือเท่ากับ 35%")))</f>
        <v>18</v>
      </c>
    </row>
    <row r="2731" s="7" customFormat="1" ht="19.15" customHeight="1">
      <c r="A2731" t="s" s="16">
        <v>2688</v>
      </c>
      <c r="B2731" s="17">
        <v>5</v>
      </c>
      <c r="C2731" s="17">
        <v>29</v>
      </c>
      <c r="D2731" t="s" s="16">
        <v>2831</v>
      </c>
      <c r="E2731" t="s" s="16">
        <v>265</v>
      </c>
      <c r="F2731" s="55">
        <v>678</v>
      </c>
      <c r="G2731" s="17">
        <v>723</v>
      </c>
      <c r="H2731" s="18">
        <f>SUM(G2731-F2731)</f>
        <v>45</v>
      </c>
      <c r="I2731" s="19">
        <f>H2731/F2731</f>
        <v>0.0663716814159292</v>
      </c>
      <c r="J2731" s="19">
        <f>H2731/G2731</f>
        <v>0.0622406639004149</v>
      </c>
      <c r="K2731" t="s" s="21">
        <f>IF(J2731&lt;25%,"น้อยกว่า 25%",IF(J2731&gt;=25%,"มากกว่าหรือเท่ากับ 25%",IF(J2731&gt;=35%,"มากกว่าหรือเท่ากับ 35%")))</f>
        <v>18</v>
      </c>
    </row>
    <row r="2732" s="7" customFormat="1" ht="19.15" customHeight="1">
      <c r="A2732" t="s" s="16">
        <v>2688</v>
      </c>
      <c r="B2732" s="17">
        <v>5</v>
      </c>
      <c r="C2732" s="17">
        <v>27</v>
      </c>
      <c r="D2732" t="s" s="16">
        <v>2832</v>
      </c>
      <c r="E2732" t="s" s="16">
        <v>26</v>
      </c>
      <c r="F2732" s="55">
        <v>560</v>
      </c>
      <c r="G2732" s="17">
        <v>572</v>
      </c>
      <c r="H2732" s="18">
        <f>SUM(G2732-F2732)</f>
        <v>12</v>
      </c>
      <c r="I2732" s="19">
        <f>H2732/F2732</f>
        <v>0.0214285714285714</v>
      </c>
      <c r="J2732" s="19">
        <f>H2732/G2732</f>
        <v>0.020979020979021</v>
      </c>
      <c r="K2732" t="s" s="21">
        <f>IF(J2732&lt;25%,"น้อยกว่า 25%",IF(J2732&gt;=25%,"มากกว่าหรือเท่ากับ 25%",IF(J2732&gt;=35%,"มากกว่าหรือเท่ากับ 35%")))</f>
        <v>18</v>
      </c>
    </row>
    <row r="2733" s="7" customFormat="1" ht="19.15" customHeight="1">
      <c r="A2733" t="s" s="16">
        <v>2688</v>
      </c>
      <c r="B2733" s="17">
        <v>5</v>
      </c>
      <c r="C2733" s="17">
        <v>24</v>
      </c>
      <c r="D2733" t="s" s="16">
        <v>2833</v>
      </c>
      <c r="E2733" t="s" s="16">
        <v>281</v>
      </c>
      <c r="F2733" s="55">
        <v>530</v>
      </c>
      <c r="G2733" s="17">
        <v>544</v>
      </c>
      <c r="H2733" s="18">
        <f>SUM(G2733-F2733)</f>
        <v>14</v>
      </c>
      <c r="I2733" s="19">
        <f>H2733/F2733</f>
        <v>0.0264150943396226</v>
      </c>
      <c r="J2733" s="19">
        <f>H2733/G2733</f>
        <v>0.0257352941176471</v>
      </c>
      <c r="K2733" t="s" s="21">
        <f>IF(J2733&lt;25%,"น้อยกว่า 25%",IF(J2733&gt;=25%,"มากกว่าหรือเท่ากับ 25%",IF(J2733&gt;=35%,"มากกว่าหรือเท่ากับ 35%")))</f>
        <v>18</v>
      </c>
    </row>
    <row r="2734" s="7" customFormat="1" ht="19.15" customHeight="1">
      <c r="A2734" t="s" s="16">
        <v>2688</v>
      </c>
      <c r="B2734" s="17">
        <v>5</v>
      </c>
      <c r="C2734" s="17">
        <v>31</v>
      </c>
      <c r="D2734" t="s" s="16">
        <v>2834</v>
      </c>
      <c r="E2734" t="s" s="16">
        <v>34</v>
      </c>
      <c r="F2734" s="55">
        <v>494</v>
      </c>
      <c r="G2734" s="17">
        <v>510</v>
      </c>
      <c r="H2734" s="18">
        <f>SUM(G2734-F2734)</f>
        <v>16</v>
      </c>
      <c r="I2734" s="19">
        <f>H2734/F2734</f>
        <v>0.0323886639676113</v>
      </c>
      <c r="J2734" s="19">
        <f>H2734/G2734</f>
        <v>0.0313725490196078</v>
      </c>
      <c r="K2734" t="s" s="21">
        <f>IF(J2734&lt;25%,"น้อยกว่า 25%",IF(J2734&gt;=25%,"มากกว่าหรือเท่ากับ 25%",IF(J2734&gt;=35%,"มากกว่าหรือเท่ากับ 35%")))</f>
        <v>18</v>
      </c>
    </row>
    <row r="2735" s="7" customFormat="1" ht="19.15" customHeight="1">
      <c r="A2735" t="s" s="16">
        <v>2688</v>
      </c>
      <c r="B2735" s="17">
        <v>5</v>
      </c>
      <c r="C2735" s="17">
        <v>13</v>
      </c>
      <c r="D2735" t="s" s="16">
        <v>2835</v>
      </c>
      <c r="E2735" t="s" s="16">
        <v>60</v>
      </c>
      <c r="F2735" s="55">
        <v>497</v>
      </c>
      <c r="G2735" s="17">
        <v>503</v>
      </c>
      <c r="H2735" s="18">
        <f>SUM(G2735-F2735)</f>
        <v>6</v>
      </c>
      <c r="I2735" s="19">
        <f>H2735/F2735</f>
        <v>0.0120724346076459</v>
      </c>
      <c r="J2735" s="19">
        <f>H2735/G2735</f>
        <v>0.0119284294234592</v>
      </c>
      <c r="K2735" t="s" s="21">
        <f>IF(J2735&lt;25%,"น้อยกว่า 25%",IF(J2735&gt;=25%,"มากกว่าหรือเท่ากับ 25%",IF(J2735&gt;=35%,"มากกว่าหรือเท่ากับ 35%")))</f>
        <v>18</v>
      </c>
    </row>
    <row r="2736" s="7" customFormat="1" ht="19.15" customHeight="1">
      <c r="A2736" t="s" s="16">
        <v>2688</v>
      </c>
      <c r="B2736" s="17">
        <v>5</v>
      </c>
      <c r="C2736" s="17">
        <v>6</v>
      </c>
      <c r="D2736" t="s" s="16">
        <v>2836</v>
      </c>
      <c r="E2736" t="s" s="16">
        <v>2837</v>
      </c>
      <c r="F2736" s="55">
        <v>435</v>
      </c>
      <c r="G2736" s="17">
        <v>446</v>
      </c>
      <c r="H2736" s="18">
        <f>SUM(G2736-F2736)</f>
        <v>11</v>
      </c>
      <c r="I2736" s="19">
        <f>H2736/F2736</f>
        <v>0.0252873563218391</v>
      </c>
      <c r="J2736" s="19">
        <f>H2736/G2736</f>
        <v>0.0246636771300448</v>
      </c>
      <c r="K2736" t="s" s="21">
        <f>IF(J2736&lt;25%,"น้อยกว่า 25%",IF(J2736&gt;=25%,"มากกว่าหรือเท่ากับ 25%",IF(J2736&gt;=35%,"มากกว่าหรือเท่ากับ 35%")))</f>
        <v>18</v>
      </c>
    </row>
    <row r="2737" s="7" customFormat="1" ht="19.15" customHeight="1">
      <c r="A2737" t="s" s="16">
        <v>2688</v>
      </c>
      <c r="B2737" s="17">
        <v>5</v>
      </c>
      <c r="C2737" s="17">
        <v>11</v>
      </c>
      <c r="D2737" t="s" s="16">
        <v>2838</v>
      </c>
      <c r="E2737" t="s" s="16">
        <v>101</v>
      </c>
      <c r="F2737" s="55">
        <v>258</v>
      </c>
      <c r="G2737" s="17">
        <v>305</v>
      </c>
      <c r="H2737" s="18">
        <f>SUM(G2737-F2737)</f>
        <v>47</v>
      </c>
      <c r="I2737" s="19">
        <f>H2737/F2737</f>
        <v>0.182170542635659</v>
      </c>
      <c r="J2737" s="19">
        <f>H2737/G2737</f>
        <v>0.154098360655738</v>
      </c>
      <c r="K2737" t="s" s="21">
        <f>IF(J2737&lt;25%,"น้อยกว่า 25%",IF(J2737&gt;=25%,"มากกว่าหรือเท่ากับ 25%",IF(J2737&gt;=35%,"มากกว่าหรือเท่ากับ 35%")))</f>
        <v>18</v>
      </c>
    </row>
    <row r="2738" s="7" customFormat="1" ht="19.15" customHeight="1">
      <c r="A2738" t="s" s="16">
        <v>2688</v>
      </c>
      <c r="B2738" s="17">
        <v>5</v>
      </c>
      <c r="C2738" s="17">
        <v>21</v>
      </c>
      <c r="D2738" t="s" s="16">
        <v>2839</v>
      </c>
      <c r="E2738" t="s" s="16">
        <v>42</v>
      </c>
      <c r="F2738" s="55">
        <v>280</v>
      </c>
      <c r="G2738" s="17">
        <v>286</v>
      </c>
      <c r="H2738" s="18">
        <f>SUM(G2738-F2738)</f>
        <v>6</v>
      </c>
      <c r="I2738" s="19">
        <f>H2738/F2738</f>
        <v>0.0214285714285714</v>
      </c>
      <c r="J2738" s="19">
        <f>H2738/G2738</f>
        <v>0.020979020979021</v>
      </c>
      <c r="K2738" t="s" s="21">
        <f>IF(J2738&lt;25%,"น้อยกว่า 25%",IF(J2738&gt;=25%,"มากกว่าหรือเท่ากับ 25%",IF(J2738&gt;=35%,"มากกว่าหรือเท่ากับ 35%")))</f>
        <v>18</v>
      </c>
    </row>
    <row r="2739" s="7" customFormat="1" ht="19.15" customHeight="1">
      <c r="A2739" t="s" s="16">
        <v>2688</v>
      </c>
      <c r="B2739" s="17">
        <v>5</v>
      </c>
      <c r="C2739" s="17">
        <v>18</v>
      </c>
      <c r="D2739" t="s" s="16">
        <v>2840</v>
      </c>
      <c r="E2739" t="s" s="16">
        <v>52</v>
      </c>
      <c r="F2739" s="55">
        <v>211</v>
      </c>
      <c r="G2739" s="17">
        <v>213</v>
      </c>
      <c r="H2739" s="18">
        <f>SUM(G2739-F2739)</f>
        <v>2</v>
      </c>
      <c r="I2739" s="19">
        <f>H2739/F2739</f>
        <v>0.00947867298578199</v>
      </c>
      <c r="J2739" s="19">
        <f>H2739/G2739</f>
        <v>0.009389671361502349</v>
      </c>
      <c r="K2739" t="s" s="21">
        <f>IF(J2739&lt;25%,"น้อยกว่า 25%",IF(J2739&gt;=25%,"มากกว่าหรือเท่ากับ 25%",IF(J2739&gt;=35%,"มากกว่าหรือเท่ากับ 35%")))</f>
        <v>18</v>
      </c>
    </row>
    <row r="2740" s="7" customFormat="1" ht="19.15" customHeight="1">
      <c r="A2740" t="s" s="16">
        <v>2688</v>
      </c>
      <c r="B2740" s="17">
        <v>5</v>
      </c>
      <c r="C2740" s="17">
        <v>20</v>
      </c>
      <c r="D2740" t="s" s="16">
        <v>2841</v>
      </c>
      <c r="E2740" t="s" s="16">
        <v>36</v>
      </c>
      <c r="F2740" s="55">
        <v>209</v>
      </c>
      <c r="G2740" s="17">
        <v>210</v>
      </c>
      <c r="H2740" s="18">
        <f>SUM(G2740-F2740)</f>
        <v>1</v>
      </c>
      <c r="I2740" s="19">
        <f>H2740/F2740</f>
        <v>0.00478468899521531</v>
      </c>
      <c r="J2740" s="19">
        <f>H2740/G2740</f>
        <v>0.00476190476190476</v>
      </c>
      <c r="K2740" t="s" s="21">
        <f>IF(J2740&lt;25%,"น้อยกว่า 25%",IF(J2740&gt;=25%,"มากกว่าหรือเท่ากับ 25%",IF(J2740&gt;=35%,"มากกว่าหรือเท่ากับ 35%")))</f>
        <v>18</v>
      </c>
    </row>
    <row r="2741" s="7" customFormat="1" ht="19.15" customHeight="1">
      <c r="A2741" t="s" s="16">
        <v>2688</v>
      </c>
      <c r="B2741" s="17">
        <v>5</v>
      </c>
      <c r="C2741" s="17">
        <v>17</v>
      </c>
      <c r="D2741" t="s" s="16">
        <v>2842</v>
      </c>
      <c r="E2741" t="s" s="16">
        <v>66</v>
      </c>
      <c r="F2741" s="55">
        <v>195</v>
      </c>
      <c r="G2741" s="17">
        <v>197</v>
      </c>
      <c r="H2741" s="18">
        <f>SUM(G2741-F2741)</f>
        <v>2</v>
      </c>
      <c r="I2741" s="19">
        <f>H2741/F2741</f>
        <v>0.0102564102564103</v>
      </c>
      <c r="J2741" s="19">
        <f>H2741/G2741</f>
        <v>0.0101522842639594</v>
      </c>
      <c r="K2741" t="s" s="21">
        <f>IF(J2741&lt;25%,"น้อยกว่า 25%",IF(J2741&gt;=25%,"มากกว่าหรือเท่ากับ 25%",IF(J2741&gt;=35%,"มากกว่าหรือเท่ากับ 35%")))</f>
        <v>18</v>
      </c>
    </row>
    <row r="2742" s="7" customFormat="1" ht="19.15" customHeight="1">
      <c r="A2742" t="s" s="16">
        <v>2688</v>
      </c>
      <c r="B2742" s="17">
        <v>5</v>
      </c>
      <c r="C2742" s="17">
        <v>25</v>
      </c>
      <c r="D2742" t="s" s="16">
        <v>2843</v>
      </c>
      <c r="E2742" t="s" s="16">
        <v>116</v>
      </c>
      <c r="F2742" s="55">
        <v>182</v>
      </c>
      <c r="G2742" s="17">
        <v>189</v>
      </c>
      <c r="H2742" s="18">
        <f>SUM(G2742-F2742)</f>
        <v>7</v>
      </c>
      <c r="I2742" s="19">
        <f>H2742/F2742</f>
        <v>0.0384615384615385</v>
      </c>
      <c r="J2742" s="19">
        <f>H2742/G2742</f>
        <v>0.037037037037037</v>
      </c>
      <c r="K2742" t="s" s="21">
        <f>IF(J2742&lt;25%,"น้อยกว่า 25%",IF(J2742&gt;=25%,"มากกว่าหรือเท่ากับ 25%",IF(J2742&gt;=35%,"มากกว่าหรือเท่ากับ 35%")))</f>
        <v>18</v>
      </c>
    </row>
    <row r="2743" s="7" customFormat="1" ht="19.15" customHeight="1">
      <c r="A2743" t="s" s="16">
        <v>2688</v>
      </c>
      <c r="B2743" s="17">
        <v>5</v>
      </c>
      <c r="C2743" s="17">
        <v>2</v>
      </c>
      <c r="D2743" t="s" s="16">
        <v>2844</v>
      </c>
      <c r="E2743" t="s" s="16">
        <v>44</v>
      </c>
      <c r="F2743" s="55">
        <v>161</v>
      </c>
      <c r="G2743" s="17">
        <v>165</v>
      </c>
      <c r="H2743" s="18">
        <f>SUM(G2743-F2743)</f>
        <v>4</v>
      </c>
      <c r="I2743" s="19">
        <f>H2743/F2743</f>
        <v>0.0248447204968944</v>
      </c>
      <c r="J2743" s="19">
        <f>H2743/G2743</f>
        <v>0.0242424242424242</v>
      </c>
      <c r="K2743" t="s" s="21">
        <f>IF(J2743&lt;25%,"น้อยกว่า 25%",IF(J2743&gt;=25%,"มากกว่าหรือเท่ากับ 25%",IF(J2743&gt;=35%,"มากกว่าหรือเท่ากับ 35%")))</f>
        <v>18</v>
      </c>
    </row>
    <row r="2744" s="7" customFormat="1" ht="19.15" customHeight="1">
      <c r="A2744" t="s" s="16">
        <v>2688</v>
      </c>
      <c r="B2744" s="17">
        <v>5</v>
      </c>
      <c r="C2744" s="17">
        <v>3</v>
      </c>
      <c r="D2744" t="s" s="16">
        <v>2845</v>
      </c>
      <c r="E2744" t="s" s="16">
        <v>64</v>
      </c>
      <c r="F2744" s="55">
        <v>141</v>
      </c>
      <c r="G2744" s="17">
        <v>145</v>
      </c>
      <c r="H2744" s="18">
        <f>SUM(G2744-F2744)</f>
        <v>4</v>
      </c>
      <c r="I2744" s="19">
        <f>H2744/F2744</f>
        <v>0.0283687943262411</v>
      </c>
      <c r="J2744" s="19">
        <f>H2744/G2744</f>
        <v>0.0275862068965517</v>
      </c>
      <c r="K2744" t="s" s="21">
        <f>IF(J2744&lt;25%,"น้อยกว่า 25%",IF(J2744&gt;=25%,"มากกว่าหรือเท่ากับ 25%",IF(J2744&gt;=35%,"มากกว่าหรือเท่ากับ 35%")))</f>
        <v>18</v>
      </c>
    </row>
    <row r="2745" s="7" customFormat="1" ht="19.15" customHeight="1">
      <c r="A2745" t="s" s="16">
        <v>2688</v>
      </c>
      <c r="B2745" s="17">
        <v>5</v>
      </c>
      <c r="C2745" s="17">
        <v>12</v>
      </c>
      <c r="D2745" t="s" s="16">
        <v>2846</v>
      </c>
      <c r="E2745" t="s" s="16">
        <v>72</v>
      </c>
      <c r="F2745" s="55">
        <v>144</v>
      </c>
      <c r="G2745" s="17">
        <v>144</v>
      </c>
      <c r="H2745" s="18">
        <f>SUM(G2745-F2745)</f>
        <v>0</v>
      </c>
      <c r="I2745" s="19">
        <f>H2745/F2745</f>
        <v>0</v>
      </c>
      <c r="J2745" s="19">
        <f>H2745/G2745</f>
        <v>0</v>
      </c>
      <c r="K2745" t="s" s="21">
        <f>IF(J2745&lt;25%,"น้อยกว่า 25%",IF(J2745&gt;=25%,"มากกว่าหรือเท่ากับ 25%",IF(J2745&gt;=35%,"มากกว่าหรือเท่ากับ 35%")))</f>
        <v>18</v>
      </c>
    </row>
    <row r="2746" s="7" customFormat="1" ht="19.15" customHeight="1">
      <c r="A2746" t="s" s="16">
        <v>2688</v>
      </c>
      <c r="B2746" s="17">
        <v>5</v>
      </c>
      <c r="C2746" s="17">
        <v>34</v>
      </c>
      <c r="D2746" t="s" s="16">
        <v>2847</v>
      </c>
      <c r="E2746" t="s" s="16">
        <v>2848</v>
      </c>
      <c r="F2746" s="55">
        <v>140</v>
      </c>
      <c r="G2746" s="17">
        <v>141</v>
      </c>
      <c r="H2746" s="18">
        <f>SUM(G2746-F2746)</f>
        <v>1</v>
      </c>
      <c r="I2746" s="19">
        <f>H2746/F2746</f>
        <v>0.00714285714285714</v>
      </c>
      <c r="J2746" s="19">
        <f>H2746/G2746</f>
        <v>0.00709219858156028</v>
      </c>
      <c r="K2746" t="s" s="21">
        <f>IF(J2746&lt;25%,"น้อยกว่า 25%",IF(J2746&gt;=25%,"มากกว่าหรือเท่ากับ 25%",IF(J2746&gt;=35%,"มากกว่าหรือเท่ากับ 35%")))</f>
        <v>18</v>
      </c>
    </row>
    <row r="2747" s="7" customFormat="1" ht="19.15" customHeight="1">
      <c r="A2747" t="s" s="16">
        <v>2688</v>
      </c>
      <c r="B2747" s="17">
        <v>5</v>
      </c>
      <c r="C2747" s="17">
        <v>30</v>
      </c>
      <c r="D2747" t="s" s="16">
        <v>2849</v>
      </c>
      <c r="E2747" t="s" s="16">
        <v>56</v>
      </c>
      <c r="F2747" s="55">
        <v>127</v>
      </c>
      <c r="G2747" s="17">
        <v>135</v>
      </c>
      <c r="H2747" s="18">
        <f>SUM(G2747-F2747)</f>
        <v>8</v>
      </c>
      <c r="I2747" s="19">
        <f>H2747/F2747</f>
        <v>0.062992125984252</v>
      </c>
      <c r="J2747" s="19">
        <f>H2747/G2747</f>
        <v>0.0592592592592593</v>
      </c>
      <c r="K2747" t="s" s="21">
        <f>IF(J2747&lt;25%,"น้อยกว่า 25%",IF(J2747&gt;=25%,"มากกว่าหรือเท่ากับ 25%",IF(J2747&gt;=35%,"มากกว่าหรือเท่ากับ 35%")))</f>
        <v>18</v>
      </c>
    </row>
    <row r="2748" s="7" customFormat="1" ht="19.15" customHeight="1">
      <c r="A2748" t="s" s="16">
        <v>2688</v>
      </c>
      <c r="B2748" s="17">
        <v>5</v>
      </c>
      <c r="C2748" s="17">
        <v>28</v>
      </c>
      <c r="D2748" t="s" s="16">
        <v>2850</v>
      </c>
      <c r="E2748" t="s" s="16">
        <v>76</v>
      </c>
      <c r="F2748" s="55">
        <v>118</v>
      </c>
      <c r="G2748" s="17">
        <v>121</v>
      </c>
      <c r="H2748" s="18">
        <f>SUM(G2748-F2748)</f>
        <v>3</v>
      </c>
      <c r="I2748" s="19">
        <f>H2748/F2748</f>
        <v>0.0254237288135593</v>
      </c>
      <c r="J2748" s="19">
        <f>H2748/G2748</f>
        <v>0.0247933884297521</v>
      </c>
      <c r="K2748" t="s" s="21">
        <f>IF(J2748&lt;25%,"น้อยกว่า 25%",IF(J2748&gt;=25%,"มากกว่าหรือเท่ากับ 25%",IF(J2748&gt;=35%,"มากกว่าหรือเท่ากับ 35%")))</f>
        <v>18</v>
      </c>
    </row>
    <row r="2749" s="7" customFormat="1" ht="19.15" customHeight="1">
      <c r="A2749" t="s" s="16">
        <v>2688</v>
      </c>
      <c r="B2749" s="17">
        <v>5</v>
      </c>
      <c r="C2749" s="17">
        <v>36</v>
      </c>
      <c r="D2749" t="s" s="16">
        <v>2851</v>
      </c>
      <c r="E2749" t="s" s="16">
        <v>32</v>
      </c>
      <c r="F2749" s="55">
        <v>82</v>
      </c>
      <c r="G2749" s="17">
        <v>83</v>
      </c>
      <c r="H2749" s="18">
        <f>SUM(G2749-F2749)</f>
        <v>1</v>
      </c>
      <c r="I2749" s="19">
        <f>H2749/F2749</f>
        <v>0.0121951219512195</v>
      </c>
      <c r="J2749" s="19">
        <f>H2749/G2749</f>
        <v>0.0120481927710843</v>
      </c>
      <c r="K2749" t="s" s="21">
        <f>IF(J2749&lt;25%,"น้อยกว่า 25%",IF(J2749&gt;=25%,"มากกว่าหรือเท่ากับ 25%",IF(J2749&gt;=35%,"มากกว่าหรือเท่ากับ 35%")))</f>
        <v>18</v>
      </c>
    </row>
    <row r="2750" s="7" customFormat="1" ht="19.15" customHeight="1">
      <c r="A2750" t="s" s="16">
        <v>2688</v>
      </c>
      <c r="B2750" s="17">
        <v>5</v>
      </c>
      <c r="C2750" s="17">
        <v>26</v>
      </c>
      <c r="D2750" t="s" s="16">
        <v>2852</v>
      </c>
      <c r="E2750" t="s" s="16">
        <v>1287</v>
      </c>
      <c r="F2750" s="55">
        <v>70</v>
      </c>
      <c r="G2750" s="17">
        <v>71</v>
      </c>
      <c r="H2750" s="18">
        <f>SUM(G2750-F2750)</f>
        <v>1</v>
      </c>
      <c r="I2750" s="19">
        <f>H2750/F2750</f>
        <v>0.0142857142857143</v>
      </c>
      <c r="J2750" s="19">
        <f>H2750/G2750</f>
        <v>0.0140845070422535</v>
      </c>
      <c r="K2750" t="s" s="21">
        <f>IF(J2750&lt;25%,"น้อยกว่า 25%",IF(J2750&gt;=25%,"มากกว่าหรือเท่ากับ 25%",IF(J2750&gt;=35%,"มากกว่าหรือเท่ากับ 35%")))</f>
        <v>18</v>
      </c>
    </row>
    <row r="2751" s="7" customFormat="1" ht="19.15" customHeight="1">
      <c r="A2751" t="s" s="16">
        <v>2688</v>
      </c>
      <c r="B2751" s="17">
        <v>5</v>
      </c>
      <c r="C2751" s="17">
        <v>23</v>
      </c>
      <c r="D2751" t="s" s="16">
        <v>2853</v>
      </c>
      <c r="E2751" t="s" s="16">
        <v>1546</v>
      </c>
      <c r="F2751" s="55">
        <v>66</v>
      </c>
      <c r="G2751" s="17">
        <v>69</v>
      </c>
      <c r="H2751" s="18">
        <f>SUM(G2751-F2751)</f>
        <v>3</v>
      </c>
      <c r="I2751" s="19">
        <f>H2751/F2751</f>
        <v>0.0454545454545455</v>
      </c>
      <c r="J2751" s="19">
        <f>H2751/G2751</f>
        <v>0.0434782608695652</v>
      </c>
      <c r="K2751" t="s" s="21">
        <f>IF(J2751&lt;25%,"น้อยกว่า 25%",IF(J2751&gt;=25%,"มากกว่าหรือเท่ากับ 25%",IF(J2751&gt;=35%,"มากกว่าหรือเท่ากับ 35%")))</f>
        <v>18</v>
      </c>
    </row>
    <row r="2752" s="7" customFormat="1" ht="19.15" customHeight="1">
      <c r="A2752" t="s" s="16">
        <v>2688</v>
      </c>
      <c r="B2752" s="17">
        <v>5</v>
      </c>
      <c r="C2752" s="17">
        <v>19</v>
      </c>
      <c r="D2752" t="s" s="16">
        <v>2854</v>
      </c>
      <c r="E2752" t="s" s="16">
        <v>30</v>
      </c>
      <c r="F2752" s="55">
        <v>52</v>
      </c>
      <c r="G2752" s="17">
        <v>59</v>
      </c>
      <c r="H2752" s="18">
        <f>SUM(G2752-F2752)</f>
        <v>7</v>
      </c>
      <c r="I2752" s="19">
        <f>H2752/F2752</f>
        <v>0.134615384615385</v>
      </c>
      <c r="J2752" s="19">
        <f>H2752/G2752</f>
        <v>0.11864406779661</v>
      </c>
      <c r="K2752" t="s" s="21">
        <f>IF(J2752&lt;25%,"น้อยกว่า 25%",IF(J2752&gt;=25%,"มากกว่าหรือเท่ากับ 25%",IF(J2752&gt;=35%,"มากกว่าหรือเท่ากับ 35%")))</f>
        <v>18</v>
      </c>
    </row>
    <row r="2753" s="7" customFormat="1" ht="19.15" customHeight="1">
      <c r="A2753" t="s" s="16">
        <v>2688</v>
      </c>
      <c r="B2753" s="17">
        <v>5</v>
      </c>
      <c r="C2753" s="17">
        <v>33</v>
      </c>
      <c r="D2753" t="s" s="16">
        <v>2855</v>
      </c>
      <c r="E2753" t="s" s="16">
        <v>173</v>
      </c>
      <c r="F2753" s="55">
        <v>56</v>
      </c>
      <c r="G2753" s="17">
        <v>58</v>
      </c>
      <c r="H2753" s="18">
        <f>SUM(G2753-F2753)</f>
        <v>2</v>
      </c>
      <c r="I2753" s="19">
        <f>H2753/F2753</f>
        <v>0.0357142857142857</v>
      </c>
      <c r="J2753" s="19">
        <f>H2753/G2753</f>
        <v>0.0344827586206897</v>
      </c>
      <c r="K2753" t="s" s="21">
        <f>IF(J2753&lt;25%,"น้อยกว่า 25%",IF(J2753&gt;=25%,"มากกว่าหรือเท่ากับ 25%",IF(J2753&gt;=35%,"มากกว่าหรือเท่ากับ 35%")))</f>
        <v>18</v>
      </c>
    </row>
    <row r="2754" s="7" customFormat="1" ht="19.15" customHeight="1">
      <c r="A2754" t="s" s="16">
        <v>2688</v>
      </c>
      <c r="B2754" s="17">
        <v>5</v>
      </c>
      <c r="C2754" s="17">
        <v>35</v>
      </c>
      <c r="D2754" t="s" s="16">
        <v>2856</v>
      </c>
      <c r="E2754" t="s" s="16">
        <v>68</v>
      </c>
      <c r="F2754" s="55">
        <v>57</v>
      </c>
      <c r="G2754" s="17">
        <v>57</v>
      </c>
      <c r="H2754" s="18">
        <f>SUM(G2754-F2754)</f>
        <v>0</v>
      </c>
      <c r="I2754" s="19">
        <f>H2754/F2754</f>
        <v>0</v>
      </c>
      <c r="J2754" s="19">
        <f>H2754/G2754</f>
        <v>0</v>
      </c>
      <c r="K2754" t="s" s="21">
        <f>IF(J2754&lt;25%,"น้อยกว่า 25%",IF(J2754&gt;=25%,"มากกว่าหรือเท่ากับ 25%",IF(J2754&gt;=35%,"มากกว่าหรือเท่ากับ 35%")))</f>
        <v>18</v>
      </c>
    </row>
    <row r="2755" s="7" customFormat="1" ht="19.15" customHeight="1">
      <c r="A2755" t="s" s="16">
        <v>2688</v>
      </c>
      <c r="B2755" s="17">
        <v>5</v>
      </c>
      <c r="C2755" s="17">
        <v>22</v>
      </c>
      <c r="D2755" t="s" s="16">
        <v>2857</v>
      </c>
      <c r="E2755" t="s" s="16">
        <v>147</v>
      </c>
      <c r="F2755" s="55">
        <v>56</v>
      </c>
      <c r="G2755" s="17">
        <v>56</v>
      </c>
      <c r="H2755" s="18">
        <f>SUM(G2755-F2755)</f>
        <v>0</v>
      </c>
      <c r="I2755" s="19">
        <f>H2755/F2755</f>
        <v>0</v>
      </c>
      <c r="J2755" s="19">
        <f>H2755/G2755</f>
        <v>0</v>
      </c>
      <c r="K2755" t="s" s="21">
        <f>IF(J2755&lt;25%,"น้อยกว่า 25%",IF(J2755&gt;=25%,"มากกว่าหรือเท่ากับ 25%",IF(J2755&gt;=35%,"มากกว่าหรือเท่ากับ 35%")))</f>
        <v>18</v>
      </c>
    </row>
    <row r="2756" s="7" customFormat="1" ht="19.15" customHeight="1">
      <c r="A2756" t="s" s="16">
        <v>2688</v>
      </c>
      <c r="B2756" s="17">
        <v>5</v>
      </c>
      <c r="C2756" s="17">
        <v>32</v>
      </c>
      <c r="D2756" t="s" s="16">
        <v>2858</v>
      </c>
      <c r="E2756" t="s" s="16">
        <v>1427</v>
      </c>
      <c r="F2756" s="55">
        <v>36</v>
      </c>
      <c r="G2756" s="17">
        <v>37</v>
      </c>
      <c r="H2756" s="18">
        <f>SUM(G2756-F2756)</f>
        <v>1</v>
      </c>
      <c r="I2756" s="19">
        <f>H2756/F2756</f>
        <v>0.0277777777777778</v>
      </c>
      <c r="J2756" s="19">
        <f>H2756/G2756</f>
        <v>0.027027027027027</v>
      </c>
      <c r="K2756" t="s" s="21">
        <f>IF(J2756&lt;25%,"น้อยกว่า 25%",IF(J2756&gt;=25%,"มากกว่าหรือเท่ากับ 25%",IF(J2756&gt;=35%,"มากกว่าหรือเท่ากับ 35%")))</f>
        <v>18</v>
      </c>
    </row>
    <row r="2757" s="7" customFormat="1" ht="19.15" customHeight="1">
      <c r="A2757" t="s" s="25">
        <v>2688</v>
      </c>
      <c r="B2757" s="26">
        <v>6</v>
      </c>
      <c r="C2757" s="26">
        <v>1</v>
      </c>
      <c r="D2757" t="s" s="25">
        <v>2859</v>
      </c>
      <c r="E2757" t="s" s="25">
        <v>22</v>
      </c>
      <c r="F2757" s="56">
        <v>22742</v>
      </c>
      <c r="G2757" s="26">
        <v>23273</v>
      </c>
      <c r="H2757" s="18">
        <f>SUM(G2757-F2757)</f>
        <v>531</v>
      </c>
      <c r="I2757" s="19">
        <f>H2757/F2757</f>
        <v>0.0233488699322839</v>
      </c>
      <c r="J2757" s="19">
        <f>H2757/G2757</f>
        <v>0.0228161388733726</v>
      </c>
      <c r="K2757" t="s" s="21">
        <f>IF(J2757&lt;25%,"น้อยกว่า 25%",IF(J2757&gt;=25%,"มากกว่าหรือเท่ากับ 25%",IF(J2757&gt;=35%,"มากกว่าหรือเท่ากับ 35%")))</f>
        <v>18</v>
      </c>
    </row>
    <row r="2758" s="7" customFormat="1" ht="19.15" customHeight="1">
      <c r="A2758" t="s" s="25">
        <v>2688</v>
      </c>
      <c r="B2758" s="26">
        <v>6</v>
      </c>
      <c r="C2758" s="26">
        <v>12</v>
      </c>
      <c r="D2758" t="s" s="25">
        <v>2860</v>
      </c>
      <c r="E2758" t="s" s="25">
        <v>84</v>
      </c>
      <c r="F2758" s="56">
        <v>22010</v>
      </c>
      <c r="G2758" s="26">
        <v>23081</v>
      </c>
      <c r="H2758" s="18">
        <f>SUM(G2758-F2758)</f>
        <v>1071</v>
      </c>
      <c r="I2758" s="19">
        <f>H2758/F2758</f>
        <v>0.0486597001363017</v>
      </c>
      <c r="J2758" s="19">
        <f>H2758/G2758</f>
        <v>0.0464018023482518</v>
      </c>
      <c r="K2758" t="s" s="21">
        <f>IF(J2758&lt;25%,"น้อยกว่า 25%",IF(J2758&gt;=25%,"มากกว่าหรือเท่ากับ 25%",IF(J2758&gt;=35%,"มากกว่าหรือเท่ากับ 35%")))</f>
        <v>18</v>
      </c>
    </row>
    <row r="2759" s="7" customFormat="1" ht="19.15" customHeight="1">
      <c r="A2759" t="s" s="25">
        <v>2688</v>
      </c>
      <c r="B2759" s="26">
        <v>6</v>
      </c>
      <c r="C2759" s="26">
        <v>8</v>
      </c>
      <c r="D2759" t="s" s="25">
        <v>2861</v>
      </c>
      <c r="E2759" t="s" s="25">
        <v>20</v>
      </c>
      <c r="F2759" s="56">
        <v>16170</v>
      </c>
      <c r="G2759" s="26">
        <v>16806</v>
      </c>
      <c r="H2759" s="18">
        <f>SUM(G2759-F2759)</f>
        <v>636</v>
      </c>
      <c r="I2759" s="19">
        <f>H2759/F2759</f>
        <v>0.0393320964749536</v>
      </c>
      <c r="J2759" s="19">
        <f>H2759/G2759</f>
        <v>0.0378436272759729</v>
      </c>
      <c r="K2759" t="s" s="21">
        <f>IF(J2759&lt;25%,"น้อยกว่า 25%",IF(J2759&gt;=25%,"มากกว่าหรือเท่ากับ 25%",IF(J2759&gt;=35%,"มากกว่าหรือเท่ากับ 35%")))</f>
        <v>18</v>
      </c>
    </row>
    <row r="2760" s="7" customFormat="1" ht="19.15" customHeight="1">
      <c r="A2760" t="s" s="25">
        <v>2688</v>
      </c>
      <c r="B2760" s="26">
        <v>6</v>
      </c>
      <c r="C2760" s="26">
        <v>10</v>
      </c>
      <c r="D2760" t="s" s="25">
        <v>2862</v>
      </c>
      <c r="E2760" t="s" s="25">
        <v>38</v>
      </c>
      <c r="F2760" s="56">
        <v>2668</v>
      </c>
      <c r="G2760" s="26">
        <v>2732</v>
      </c>
      <c r="H2760" s="18">
        <f>SUM(G2760-F2760)</f>
        <v>64</v>
      </c>
      <c r="I2760" s="19">
        <f>H2760/F2760</f>
        <v>0.0239880059970015</v>
      </c>
      <c r="J2760" s="19">
        <f>H2760/G2760</f>
        <v>0.0234260614934114</v>
      </c>
      <c r="K2760" t="s" s="21">
        <f>IF(J2760&lt;25%,"น้อยกว่า 25%",IF(J2760&gt;=25%,"มากกว่าหรือเท่ากับ 25%",IF(J2760&gt;=35%,"มากกว่าหรือเท่ากับ 35%")))</f>
        <v>18</v>
      </c>
    </row>
    <row r="2761" s="7" customFormat="1" ht="19.15" customHeight="1">
      <c r="A2761" t="s" s="25">
        <v>2688</v>
      </c>
      <c r="B2761" s="26">
        <v>6</v>
      </c>
      <c r="C2761" s="26">
        <v>11</v>
      </c>
      <c r="D2761" t="s" s="25">
        <v>2863</v>
      </c>
      <c r="E2761" t="s" s="25">
        <v>17</v>
      </c>
      <c r="F2761" s="56">
        <v>1926</v>
      </c>
      <c r="G2761" s="26">
        <v>1960</v>
      </c>
      <c r="H2761" s="18">
        <f>SUM(G2761-F2761)</f>
        <v>34</v>
      </c>
      <c r="I2761" s="19">
        <f>H2761/F2761</f>
        <v>0.0176531671858775</v>
      </c>
      <c r="J2761" s="19">
        <f>H2761/G2761</f>
        <v>0.0173469387755102</v>
      </c>
      <c r="K2761" t="s" s="21">
        <f>IF(J2761&lt;25%,"น้อยกว่า 25%",IF(J2761&gt;=25%,"มากกว่าหรือเท่ากับ 25%",IF(J2761&gt;=35%,"มากกว่าหรือเท่ากับ 35%")))</f>
        <v>18</v>
      </c>
    </row>
    <row r="2762" s="7" customFormat="1" ht="19.15" customHeight="1">
      <c r="A2762" t="s" s="25">
        <v>2688</v>
      </c>
      <c r="B2762" s="26">
        <v>6</v>
      </c>
      <c r="C2762" s="26">
        <v>14</v>
      </c>
      <c r="D2762" t="s" s="25">
        <v>2864</v>
      </c>
      <c r="E2762" t="s" s="25">
        <v>28</v>
      </c>
      <c r="F2762" s="56">
        <v>1100</v>
      </c>
      <c r="G2762" s="26">
        <v>1124</v>
      </c>
      <c r="H2762" s="18">
        <f>SUM(G2762-F2762)</f>
        <v>24</v>
      </c>
      <c r="I2762" s="19">
        <f>H2762/F2762</f>
        <v>0.0218181818181818</v>
      </c>
      <c r="J2762" s="19">
        <f>H2762/G2762</f>
        <v>0.0213523131672598</v>
      </c>
      <c r="K2762" t="s" s="21">
        <f>IF(J2762&lt;25%,"น้อยกว่า 25%",IF(J2762&gt;=25%,"มากกว่าหรือเท่ากับ 25%",IF(J2762&gt;=35%,"มากกว่าหรือเท่ากับ 35%")))</f>
        <v>18</v>
      </c>
    </row>
    <row r="2763" s="7" customFormat="1" ht="19.15" customHeight="1">
      <c r="A2763" t="s" s="25">
        <v>2688</v>
      </c>
      <c r="B2763" s="26">
        <v>6</v>
      </c>
      <c r="C2763" s="26">
        <v>21</v>
      </c>
      <c r="D2763" t="s" s="25">
        <v>2865</v>
      </c>
      <c r="E2763" t="s" s="25">
        <v>281</v>
      </c>
      <c r="F2763" s="56">
        <v>719</v>
      </c>
      <c r="G2763" s="26">
        <v>740</v>
      </c>
      <c r="H2763" s="18">
        <f>SUM(G2763-F2763)</f>
        <v>21</v>
      </c>
      <c r="I2763" s="19">
        <f>H2763/F2763</f>
        <v>0.0292072322670376</v>
      </c>
      <c r="J2763" s="19">
        <f>H2763/G2763</f>
        <v>0.0283783783783784</v>
      </c>
      <c r="K2763" t="s" s="21">
        <f>IF(J2763&lt;25%,"น้อยกว่า 25%",IF(J2763&gt;=25%,"มากกว่าหรือเท่ากับ 25%",IF(J2763&gt;=35%,"มากกว่าหรือเท่ากับ 35%")))</f>
        <v>18</v>
      </c>
    </row>
    <row r="2764" s="7" customFormat="1" ht="19.15" customHeight="1">
      <c r="A2764" t="s" s="25">
        <v>2688</v>
      </c>
      <c r="B2764" s="26">
        <v>6</v>
      </c>
      <c r="C2764" s="26">
        <v>25</v>
      </c>
      <c r="D2764" t="s" s="25">
        <v>2866</v>
      </c>
      <c r="E2764" t="s" s="25">
        <v>34</v>
      </c>
      <c r="F2764" s="56">
        <v>713</v>
      </c>
      <c r="G2764" s="26">
        <v>725</v>
      </c>
      <c r="H2764" s="18">
        <f>SUM(G2764-F2764)</f>
        <v>12</v>
      </c>
      <c r="I2764" s="19">
        <f>H2764/F2764</f>
        <v>0.0168302945301543</v>
      </c>
      <c r="J2764" s="19">
        <f>H2764/G2764</f>
        <v>0.016551724137931</v>
      </c>
      <c r="K2764" t="s" s="21">
        <f>IF(J2764&lt;25%,"น้อยกว่า 25%",IF(J2764&gt;=25%,"มากกว่าหรือเท่ากับ 25%",IF(J2764&gt;=35%,"มากกว่าหรือเท่ากับ 35%")))</f>
        <v>18</v>
      </c>
    </row>
    <row r="2765" s="7" customFormat="1" ht="19.15" customHeight="1">
      <c r="A2765" t="s" s="25">
        <v>2688</v>
      </c>
      <c r="B2765" s="26">
        <v>6</v>
      </c>
      <c r="C2765" s="26">
        <v>6</v>
      </c>
      <c r="D2765" t="s" s="25">
        <v>2867</v>
      </c>
      <c r="E2765" t="s" s="25">
        <v>24</v>
      </c>
      <c r="F2765" s="56">
        <v>626</v>
      </c>
      <c r="G2765" s="26">
        <v>638</v>
      </c>
      <c r="H2765" s="18">
        <f>SUM(G2765-F2765)</f>
        <v>12</v>
      </c>
      <c r="I2765" s="19">
        <f>H2765/F2765</f>
        <v>0.0191693290734824</v>
      </c>
      <c r="J2765" s="19">
        <f>H2765/G2765</f>
        <v>0.0188087774294671</v>
      </c>
      <c r="K2765" t="s" s="21">
        <f>IF(J2765&lt;25%,"น้อยกว่า 25%",IF(J2765&gt;=25%,"มากกว่าหรือเท่ากับ 25%",IF(J2765&gt;=35%,"มากกว่าหรือเท่ากับ 35%")))</f>
        <v>18</v>
      </c>
    </row>
    <row r="2766" s="7" customFormat="1" ht="19.15" customHeight="1">
      <c r="A2766" t="s" s="25">
        <v>2688</v>
      </c>
      <c r="B2766" s="26">
        <v>6</v>
      </c>
      <c r="C2766" s="26">
        <v>9</v>
      </c>
      <c r="D2766" t="s" s="25">
        <v>2868</v>
      </c>
      <c r="E2766" t="s" s="25">
        <v>48</v>
      </c>
      <c r="F2766" s="56">
        <v>386</v>
      </c>
      <c r="G2766" s="26">
        <v>399</v>
      </c>
      <c r="H2766" s="18">
        <f>SUM(G2766-F2766)</f>
        <v>13</v>
      </c>
      <c r="I2766" s="19">
        <f>H2766/F2766</f>
        <v>0.0336787564766839</v>
      </c>
      <c r="J2766" s="19">
        <f>H2766/G2766</f>
        <v>0.0325814536340852</v>
      </c>
      <c r="K2766" t="s" s="21">
        <f>IF(J2766&lt;25%,"น้อยกว่า 25%",IF(J2766&gt;=25%,"มากกว่าหรือเท่ากับ 25%",IF(J2766&gt;=35%,"มากกว่าหรือเท่ากับ 35%")))</f>
        <v>18</v>
      </c>
    </row>
    <row r="2767" s="7" customFormat="1" ht="19.15" customHeight="1">
      <c r="A2767" t="s" s="25">
        <v>2688</v>
      </c>
      <c r="B2767" s="26">
        <v>6</v>
      </c>
      <c r="C2767" s="26">
        <v>28</v>
      </c>
      <c r="D2767" t="s" s="25">
        <v>2869</v>
      </c>
      <c r="E2767" t="s" s="25">
        <v>74</v>
      </c>
      <c r="F2767" s="56">
        <v>370</v>
      </c>
      <c r="G2767" s="26">
        <v>393</v>
      </c>
      <c r="H2767" s="18">
        <f>SUM(G2767-F2767)</f>
        <v>23</v>
      </c>
      <c r="I2767" s="19">
        <f>H2767/F2767</f>
        <v>0.0621621621621622</v>
      </c>
      <c r="J2767" s="19">
        <f>H2767/G2767</f>
        <v>0.0585241730279898</v>
      </c>
      <c r="K2767" t="s" s="21">
        <f>IF(J2767&lt;25%,"น้อยกว่า 25%",IF(J2767&gt;=25%,"มากกว่าหรือเท่ากับ 25%",IF(J2767&gt;=35%,"มากกว่าหรือเท่ากับ 35%")))</f>
        <v>18</v>
      </c>
    </row>
    <row r="2768" s="7" customFormat="1" ht="19.15" customHeight="1">
      <c r="A2768" t="s" s="25">
        <v>2688</v>
      </c>
      <c r="B2768" s="26">
        <v>6</v>
      </c>
      <c r="C2768" s="26">
        <v>2</v>
      </c>
      <c r="D2768" t="s" s="25">
        <v>2870</v>
      </c>
      <c r="E2768" t="s" s="25">
        <v>101</v>
      </c>
      <c r="F2768" s="56">
        <v>311</v>
      </c>
      <c r="G2768" s="26">
        <v>315</v>
      </c>
      <c r="H2768" s="18">
        <f>SUM(G2768-F2768)</f>
        <v>4</v>
      </c>
      <c r="I2768" s="19">
        <f>H2768/F2768</f>
        <v>0.0128617363344051</v>
      </c>
      <c r="J2768" s="19">
        <f>H2768/G2768</f>
        <v>0.0126984126984127</v>
      </c>
      <c r="K2768" t="s" s="21">
        <f>IF(J2768&lt;25%,"น้อยกว่า 25%",IF(J2768&gt;=25%,"มากกว่าหรือเท่ากับ 25%",IF(J2768&gt;=35%,"มากกว่าหรือเท่ากับ 35%")))</f>
        <v>18</v>
      </c>
    </row>
    <row r="2769" s="7" customFormat="1" ht="19.15" customHeight="1">
      <c r="A2769" t="s" s="25">
        <v>2688</v>
      </c>
      <c r="B2769" s="26">
        <v>6</v>
      </c>
      <c r="C2769" s="26">
        <v>7</v>
      </c>
      <c r="D2769" t="s" s="25">
        <v>2871</v>
      </c>
      <c r="E2769" t="s" s="25">
        <v>54</v>
      </c>
      <c r="F2769" s="56">
        <v>294</v>
      </c>
      <c r="G2769" s="26">
        <v>307</v>
      </c>
      <c r="H2769" s="18">
        <f>SUM(G2769-F2769)</f>
        <v>13</v>
      </c>
      <c r="I2769" s="19">
        <f>H2769/F2769</f>
        <v>0.0442176870748299</v>
      </c>
      <c r="J2769" s="19">
        <f>H2769/G2769</f>
        <v>0.0423452768729642</v>
      </c>
      <c r="K2769" t="s" s="21">
        <f>IF(J2769&lt;25%,"น้อยกว่า 25%",IF(J2769&gt;=25%,"มากกว่าหรือเท่ากับ 25%",IF(J2769&gt;=35%,"มากกว่าหรือเท่ากับ 35%")))</f>
        <v>18</v>
      </c>
    </row>
    <row r="2770" s="7" customFormat="1" ht="19.15" customHeight="1">
      <c r="A2770" t="s" s="25">
        <v>2688</v>
      </c>
      <c r="B2770" s="26">
        <v>6</v>
      </c>
      <c r="C2770" s="26">
        <v>24</v>
      </c>
      <c r="D2770" t="s" s="25">
        <v>2872</v>
      </c>
      <c r="E2770" t="s" s="25">
        <v>248</v>
      </c>
      <c r="F2770" s="56">
        <v>260</v>
      </c>
      <c r="G2770" s="26">
        <v>262</v>
      </c>
      <c r="H2770" s="18">
        <f>SUM(G2770-F2770)</f>
        <v>2</v>
      </c>
      <c r="I2770" s="19">
        <f>H2770/F2770</f>
        <v>0.00769230769230769</v>
      </c>
      <c r="J2770" s="19">
        <f>H2770/G2770</f>
        <v>0.00763358778625954</v>
      </c>
      <c r="K2770" t="s" s="21">
        <f>IF(J2770&lt;25%,"น้อยกว่า 25%",IF(J2770&gt;=25%,"มากกว่าหรือเท่ากับ 25%",IF(J2770&gt;=35%,"มากกว่าหรือเท่ากับ 35%")))</f>
        <v>18</v>
      </c>
    </row>
    <row r="2771" s="7" customFormat="1" ht="19.15" customHeight="1">
      <c r="A2771" t="s" s="25">
        <v>2688</v>
      </c>
      <c r="B2771" s="26">
        <v>6</v>
      </c>
      <c r="C2771" s="26">
        <v>32</v>
      </c>
      <c r="D2771" t="s" s="25">
        <v>2873</v>
      </c>
      <c r="E2771" t="s" s="25">
        <v>1427</v>
      </c>
      <c r="F2771" s="56">
        <v>206</v>
      </c>
      <c r="G2771" s="26">
        <v>243</v>
      </c>
      <c r="H2771" s="18">
        <f>SUM(G2771-F2771)</f>
        <v>37</v>
      </c>
      <c r="I2771" s="19">
        <f>H2771/F2771</f>
        <v>0.179611650485437</v>
      </c>
      <c r="J2771" s="19">
        <f>H2771/G2771</f>
        <v>0.152263374485597</v>
      </c>
      <c r="K2771" t="s" s="21">
        <f>IF(J2771&lt;25%,"น้อยกว่า 25%",IF(J2771&gt;=25%,"มากกว่าหรือเท่ากับ 25%",IF(J2771&gt;=35%,"มากกว่าหรือเท่ากับ 35%")))</f>
        <v>18</v>
      </c>
    </row>
    <row r="2772" s="7" customFormat="1" ht="19.15" customHeight="1">
      <c r="A2772" t="s" s="25">
        <v>2688</v>
      </c>
      <c r="B2772" s="26">
        <v>6</v>
      </c>
      <c r="C2772" s="26">
        <v>26</v>
      </c>
      <c r="D2772" t="s" s="25">
        <v>2874</v>
      </c>
      <c r="E2772" t="s" s="25">
        <v>1546</v>
      </c>
      <c r="F2772" s="56">
        <v>185</v>
      </c>
      <c r="G2772" s="26">
        <v>188</v>
      </c>
      <c r="H2772" s="18">
        <f>SUM(G2772-F2772)</f>
        <v>3</v>
      </c>
      <c r="I2772" s="19">
        <f>H2772/F2772</f>
        <v>0.0162162162162162</v>
      </c>
      <c r="J2772" s="19">
        <f>H2772/G2772</f>
        <v>0.0159574468085106</v>
      </c>
      <c r="K2772" t="s" s="21">
        <f>IF(J2772&lt;25%,"น้อยกว่า 25%",IF(J2772&gt;=25%,"มากกว่าหรือเท่ากับ 25%",IF(J2772&gt;=35%,"มากกว่าหรือเท่ากับ 35%")))</f>
        <v>18</v>
      </c>
    </row>
    <row r="2773" s="7" customFormat="1" ht="19.15" customHeight="1">
      <c r="A2773" t="s" s="25">
        <v>2688</v>
      </c>
      <c r="B2773" s="26">
        <v>6</v>
      </c>
      <c r="C2773" s="26">
        <v>3</v>
      </c>
      <c r="D2773" t="s" s="25">
        <v>2875</v>
      </c>
      <c r="E2773" t="s" s="25">
        <v>52</v>
      </c>
      <c r="F2773" s="56">
        <v>181</v>
      </c>
      <c r="G2773" s="26">
        <v>183</v>
      </c>
      <c r="H2773" s="18">
        <f>SUM(G2773-F2773)</f>
        <v>2</v>
      </c>
      <c r="I2773" s="19">
        <f>H2773/F2773</f>
        <v>0.0110497237569061</v>
      </c>
      <c r="J2773" s="19">
        <f>H2773/G2773</f>
        <v>0.0109289617486339</v>
      </c>
      <c r="K2773" t="s" s="21">
        <f>IF(J2773&lt;25%,"น้อยกว่า 25%",IF(J2773&gt;=25%,"มากกว่าหรือเท่ากับ 25%",IF(J2773&gt;=35%,"มากกว่าหรือเท่ากับ 35%")))</f>
        <v>18</v>
      </c>
    </row>
    <row r="2774" s="7" customFormat="1" ht="19.15" customHeight="1">
      <c r="A2774" t="s" s="25">
        <v>2688</v>
      </c>
      <c r="B2774" s="26">
        <v>6</v>
      </c>
      <c r="C2774" s="26">
        <v>27</v>
      </c>
      <c r="D2774" t="s" s="25">
        <v>2876</v>
      </c>
      <c r="E2774" t="s" s="25">
        <v>72</v>
      </c>
      <c r="F2774" s="56">
        <v>149</v>
      </c>
      <c r="G2774" s="26">
        <v>175</v>
      </c>
      <c r="H2774" s="18">
        <f>SUM(G2774-F2774)</f>
        <v>26</v>
      </c>
      <c r="I2774" s="19">
        <f>H2774/F2774</f>
        <v>0.174496644295302</v>
      </c>
      <c r="J2774" s="19">
        <f>H2774/G2774</f>
        <v>0.148571428571429</v>
      </c>
      <c r="K2774" t="s" s="21">
        <f>IF(J2774&lt;25%,"น้อยกว่า 25%",IF(J2774&gt;=25%,"มากกว่าหรือเท่ากับ 25%",IF(J2774&gt;=35%,"มากกว่าหรือเท่ากับ 35%")))</f>
        <v>18</v>
      </c>
    </row>
    <row r="2775" s="7" customFormat="1" ht="19.15" customHeight="1">
      <c r="A2775" t="s" s="25">
        <v>2688</v>
      </c>
      <c r="B2775" s="26">
        <v>6</v>
      </c>
      <c r="C2775" s="26">
        <v>13</v>
      </c>
      <c r="D2775" t="s" s="25">
        <v>2877</v>
      </c>
      <c r="E2775" t="s" s="25">
        <v>64</v>
      </c>
      <c r="F2775" s="56">
        <v>145</v>
      </c>
      <c r="G2775" s="26">
        <v>148</v>
      </c>
      <c r="H2775" s="18">
        <f>SUM(G2775-F2775)</f>
        <v>3</v>
      </c>
      <c r="I2775" s="19">
        <f>H2775/F2775</f>
        <v>0.0206896551724138</v>
      </c>
      <c r="J2775" s="19">
        <f>H2775/G2775</f>
        <v>0.0202702702702703</v>
      </c>
      <c r="K2775" t="s" s="21">
        <f>IF(J2775&lt;25%,"น้อยกว่า 25%",IF(J2775&gt;=25%,"มากกว่าหรือเท่ากับ 25%",IF(J2775&gt;=35%,"มากกว่าหรือเท่ากับ 35%")))</f>
        <v>18</v>
      </c>
    </row>
    <row r="2776" s="7" customFormat="1" ht="19.15" customHeight="1">
      <c r="A2776" t="s" s="25">
        <v>2688</v>
      </c>
      <c r="B2776" s="26">
        <v>6</v>
      </c>
      <c r="C2776" s="26">
        <v>22</v>
      </c>
      <c r="D2776" t="s" s="25">
        <v>2878</v>
      </c>
      <c r="E2776" t="s" s="25">
        <v>116</v>
      </c>
      <c r="F2776" s="56">
        <v>138</v>
      </c>
      <c r="G2776" s="26">
        <v>146</v>
      </c>
      <c r="H2776" s="18">
        <f>SUM(G2776-F2776)</f>
        <v>8</v>
      </c>
      <c r="I2776" s="19">
        <f>H2776/F2776</f>
        <v>0.0579710144927536</v>
      </c>
      <c r="J2776" s="19">
        <f>H2776/G2776</f>
        <v>0.0547945205479452</v>
      </c>
      <c r="K2776" t="s" s="21">
        <f>IF(J2776&lt;25%,"น้อยกว่า 25%",IF(J2776&gt;=25%,"มากกว่าหรือเท่ากับ 25%",IF(J2776&gt;=35%,"มากกว่าหรือเท่ากับ 35%")))</f>
        <v>18</v>
      </c>
    </row>
    <row r="2777" s="7" customFormat="1" ht="19.15" customHeight="1">
      <c r="A2777" t="s" s="25">
        <v>2688</v>
      </c>
      <c r="B2777" s="26">
        <v>6</v>
      </c>
      <c r="C2777" s="26">
        <v>16</v>
      </c>
      <c r="D2777" t="s" s="25">
        <v>2879</v>
      </c>
      <c r="E2777" t="s" s="25">
        <v>26</v>
      </c>
      <c r="F2777" s="56">
        <v>110</v>
      </c>
      <c r="G2777" s="26">
        <v>112</v>
      </c>
      <c r="H2777" s="18">
        <f>SUM(G2777-F2777)</f>
        <v>2</v>
      </c>
      <c r="I2777" s="19">
        <f>H2777/F2777</f>
        <v>0.0181818181818182</v>
      </c>
      <c r="J2777" s="19">
        <f>H2777/G2777</f>
        <v>0.0178571428571429</v>
      </c>
      <c r="K2777" t="s" s="21">
        <f>IF(J2777&lt;25%,"น้อยกว่า 25%",IF(J2777&gt;=25%,"มากกว่าหรือเท่ากับ 25%",IF(J2777&gt;=35%,"มากกว่าหรือเท่ากับ 35%")))</f>
        <v>18</v>
      </c>
    </row>
    <row r="2778" s="7" customFormat="1" ht="19.15" customHeight="1">
      <c r="A2778" t="s" s="25">
        <v>2688</v>
      </c>
      <c r="B2778" s="26">
        <v>6</v>
      </c>
      <c r="C2778" s="26">
        <v>34</v>
      </c>
      <c r="D2778" t="s" s="25">
        <v>2880</v>
      </c>
      <c r="E2778" t="s" s="25">
        <v>42</v>
      </c>
      <c r="F2778" s="56">
        <v>101</v>
      </c>
      <c r="G2778" s="26">
        <v>105</v>
      </c>
      <c r="H2778" s="18">
        <f>SUM(G2778-F2778)</f>
        <v>4</v>
      </c>
      <c r="I2778" s="19">
        <f>H2778/F2778</f>
        <v>0.0396039603960396</v>
      </c>
      <c r="J2778" s="19">
        <f>H2778/G2778</f>
        <v>0.0380952380952381</v>
      </c>
      <c r="K2778" t="s" s="21">
        <f>IF(J2778&lt;25%,"น้อยกว่า 25%",IF(J2778&gt;=25%,"มากกว่าหรือเท่ากับ 25%",IF(J2778&gt;=35%,"มากกว่าหรือเท่ากับ 35%")))</f>
        <v>18</v>
      </c>
    </row>
    <row r="2779" s="7" customFormat="1" ht="19.15" customHeight="1">
      <c r="A2779" t="s" s="25">
        <v>2688</v>
      </c>
      <c r="B2779" s="26">
        <v>6</v>
      </c>
      <c r="C2779" s="26">
        <v>5</v>
      </c>
      <c r="D2779" t="s" s="25">
        <v>2881</v>
      </c>
      <c r="E2779" t="s" s="25">
        <v>60</v>
      </c>
      <c r="F2779" s="56">
        <v>90</v>
      </c>
      <c r="G2779" s="26">
        <v>93</v>
      </c>
      <c r="H2779" s="18">
        <f>SUM(G2779-F2779)</f>
        <v>3</v>
      </c>
      <c r="I2779" s="19">
        <f>H2779/F2779</f>
        <v>0.0333333333333333</v>
      </c>
      <c r="J2779" s="19">
        <f>H2779/G2779</f>
        <v>0.032258064516129</v>
      </c>
      <c r="K2779" t="s" s="21">
        <f>IF(J2779&lt;25%,"น้อยกว่า 25%",IF(J2779&gt;=25%,"มากกว่าหรือเท่ากับ 25%",IF(J2779&gt;=35%,"มากกว่าหรือเท่ากับ 35%")))</f>
        <v>18</v>
      </c>
    </row>
    <row r="2780" s="7" customFormat="1" ht="19.15" customHeight="1">
      <c r="A2780" t="s" s="25">
        <v>2688</v>
      </c>
      <c r="B2780" s="26">
        <v>6</v>
      </c>
      <c r="C2780" s="26">
        <v>30</v>
      </c>
      <c r="D2780" t="s" s="25">
        <v>2882</v>
      </c>
      <c r="E2780" t="s" s="25">
        <v>106</v>
      </c>
      <c r="F2780" s="56">
        <v>88</v>
      </c>
      <c r="G2780" s="26">
        <v>90</v>
      </c>
      <c r="H2780" s="18">
        <f>SUM(G2780-F2780)</f>
        <v>2</v>
      </c>
      <c r="I2780" s="19">
        <f>H2780/F2780</f>
        <v>0.0227272727272727</v>
      </c>
      <c r="J2780" s="19">
        <f>H2780/G2780</f>
        <v>0.0222222222222222</v>
      </c>
      <c r="K2780" t="s" s="21">
        <f>IF(J2780&lt;25%,"น้อยกว่า 25%",IF(J2780&gt;=25%,"มากกว่าหรือเท่ากับ 25%",IF(J2780&gt;=35%,"มากกว่าหรือเท่ากับ 35%")))</f>
        <v>18</v>
      </c>
    </row>
    <row r="2781" s="7" customFormat="1" ht="19.15" customHeight="1">
      <c r="A2781" t="s" s="25">
        <v>2688</v>
      </c>
      <c r="B2781" s="26">
        <v>6</v>
      </c>
      <c r="C2781" s="26">
        <v>20</v>
      </c>
      <c r="D2781" t="s" s="25">
        <v>2883</v>
      </c>
      <c r="E2781" t="s" s="25">
        <v>237</v>
      </c>
      <c r="F2781" s="56">
        <v>85</v>
      </c>
      <c r="G2781" s="26">
        <v>89</v>
      </c>
      <c r="H2781" s="18">
        <f>SUM(G2781-F2781)</f>
        <v>4</v>
      </c>
      <c r="I2781" s="19">
        <f>H2781/F2781</f>
        <v>0.0470588235294118</v>
      </c>
      <c r="J2781" s="19">
        <f>H2781/G2781</f>
        <v>0.0449438202247191</v>
      </c>
      <c r="K2781" t="s" s="21">
        <f>IF(J2781&lt;25%,"น้อยกว่า 25%",IF(J2781&gt;=25%,"มากกว่าหรือเท่ากับ 25%",IF(J2781&gt;=35%,"มากกว่าหรือเท่ากับ 35%")))</f>
        <v>18</v>
      </c>
    </row>
    <row r="2782" s="7" customFormat="1" ht="19.15" customHeight="1">
      <c r="A2782" t="s" s="25">
        <v>2688</v>
      </c>
      <c r="B2782" s="26">
        <v>6</v>
      </c>
      <c r="C2782" s="26">
        <v>4</v>
      </c>
      <c r="D2782" t="s" s="25">
        <v>2884</v>
      </c>
      <c r="E2782" t="s" s="25">
        <v>44</v>
      </c>
      <c r="F2782" s="56">
        <v>81</v>
      </c>
      <c r="G2782" s="26">
        <v>87</v>
      </c>
      <c r="H2782" s="18">
        <f>SUM(G2782-F2782)</f>
        <v>6</v>
      </c>
      <c r="I2782" s="19">
        <f>H2782/F2782</f>
        <v>0.0740740740740741</v>
      </c>
      <c r="J2782" s="19">
        <f>H2782/G2782</f>
        <v>0.0689655172413793</v>
      </c>
      <c r="K2782" t="s" s="21">
        <f>IF(J2782&lt;25%,"น้อยกว่า 25%",IF(J2782&gt;=25%,"มากกว่าหรือเท่ากับ 25%",IF(J2782&gt;=35%,"มากกว่าหรือเท่ากับ 35%")))</f>
        <v>18</v>
      </c>
    </row>
    <row r="2783" s="7" customFormat="1" ht="19.15" customHeight="1">
      <c r="A2783" t="s" s="25">
        <v>2688</v>
      </c>
      <c r="B2783" s="26">
        <v>6</v>
      </c>
      <c r="C2783" s="26">
        <v>15</v>
      </c>
      <c r="D2783" t="s" s="25">
        <v>2885</v>
      </c>
      <c r="E2783" t="s" s="25">
        <v>30</v>
      </c>
      <c r="F2783" s="56">
        <v>73</v>
      </c>
      <c r="G2783" s="26">
        <v>74</v>
      </c>
      <c r="H2783" s="18">
        <f>SUM(G2783-F2783)</f>
        <v>1</v>
      </c>
      <c r="I2783" s="19">
        <f>H2783/F2783</f>
        <v>0.0136986301369863</v>
      </c>
      <c r="J2783" s="19">
        <f>H2783/G2783</f>
        <v>0.0135135135135135</v>
      </c>
      <c r="K2783" t="s" s="21">
        <f>IF(J2783&lt;25%,"น้อยกว่า 25%",IF(J2783&gt;=25%,"มากกว่าหรือเท่ากับ 25%",IF(J2783&gt;=35%,"มากกว่าหรือเท่ากับ 35%")))</f>
        <v>18</v>
      </c>
    </row>
    <row r="2784" s="7" customFormat="1" ht="19.15" customHeight="1">
      <c r="A2784" t="s" s="25">
        <v>2688</v>
      </c>
      <c r="B2784" s="26">
        <v>6</v>
      </c>
      <c r="C2784" s="26">
        <v>17</v>
      </c>
      <c r="D2784" t="s" s="25">
        <v>2886</v>
      </c>
      <c r="E2784" t="s" s="25">
        <v>36</v>
      </c>
      <c r="F2784" s="56">
        <v>62</v>
      </c>
      <c r="G2784" s="26">
        <v>63</v>
      </c>
      <c r="H2784" s="18">
        <f>SUM(G2784-F2784)</f>
        <v>1</v>
      </c>
      <c r="I2784" s="19">
        <f>H2784/F2784</f>
        <v>0.0161290322580645</v>
      </c>
      <c r="J2784" s="19">
        <f>H2784/G2784</f>
        <v>0.0158730158730159</v>
      </c>
      <c r="K2784" t="s" s="21">
        <f>IF(J2784&lt;25%,"น้อยกว่า 25%",IF(J2784&gt;=25%,"มากกว่าหรือเท่ากับ 25%",IF(J2784&gt;=35%,"มากกว่าหรือเท่ากับ 35%")))</f>
        <v>18</v>
      </c>
    </row>
    <row r="2785" s="7" customFormat="1" ht="19.15" customHeight="1">
      <c r="A2785" t="s" s="25">
        <v>2688</v>
      </c>
      <c r="B2785" s="26">
        <v>6</v>
      </c>
      <c r="C2785" s="26">
        <v>23</v>
      </c>
      <c r="D2785" t="s" s="25">
        <v>2887</v>
      </c>
      <c r="E2785" t="s" s="25">
        <v>1287</v>
      </c>
      <c r="F2785" s="56">
        <v>42</v>
      </c>
      <c r="G2785" s="26">
        <v>47</v>
      </c>
      <c r="H2785" s="18">
        <f>SUM(G2785-F2785)</f>
        <v>5</v>
      </c>
      <c r="I2785" s="19">
        <f>H2785/F2785</f>
        <v>0.119047619047619</v>
      </c>
      <c r="J2785" s="19">
        <f>H2785/G2785</f>
        <v>0.106382978723404</v>
      </c>
      <c r="K2785" t="s" s="21">
        <f>IF(J2785&lt;25%,"น้อยกว่า 25%",IF(J2785&gt;=25%,"มากกว่าหรือเท่ากับ 25%",IF(J2785&gt;=35%,"มากกว่าหรือเท่ากับ 35%")))</f>
        <v>18</v>
      </c>
    </row>
    <row r="2786" s="7" customFormat="1" ht="19.15" customHeight="1">
      <c r="A2786" t="s" s="25">
        <v>2688</v>
      </c>
      <c r="B2786" s="26">
        <v>6</v>
      </c>
      <c r="C2786" s="26">
        <v>18</v>
      </c>
      <c r="D2786" t="s" s="25">
        <v>2888</v>
      </c>
      <c r="E2786" t="s" s="25">
        <v>147</v>
      </c>
      <c r="F2786" s="56">
        <v>43</v>
      </c>
      <c r="G2786" s="26">
        <v>45</v>
      </c>
      <c r="H2786" s="18">
        <f>SUM(G2786-F2786)</f>
        <v>2</v>
      </c>
      <c r="I2786" s="19">
        <f>H2786/F2786</f>
        <v>0.0465116279069767</v>
      </c>
      <c r="J2786" s="19">
        <f>H2786/G2786</f>
        <v>0.0444444444444444</v>
      </c>
      <c r="K2786" t="s" s="21">
        <f>IF(J2786&lt;25%,"น้อยกว่า 25%",IF(J2786&gt;=25%,"มากกว่าหรือเท่ากับ 25%",IF(J2786&gt;=35%,"มากกว่าหรือเท่ากับ 35%")))</f>
        <v>18</v>
      </c>
    </row>
    <row r="2787" s="7" customFormat="1" ht="19.15" customHeight="1">
      <c r="A2787" t="s" s="25">
        <v>2688</v>
      </c>
      <c r="B2787" s="26">
        <v>6</v>
      </c>
      <c r="C2787" s="26">
        <v>31</v>
      </c>
      <c r="D2787" t="s" s="25">
        <v>2889</v>
      </c>
      <c r="E2787" t="s" s="25">
        <v>56</v>
      </c>
      <c r="F2787" s="56">
        <v>38</v>
      </c>
      <c r="G2787" s="26">
        <v>39</v>
      </c>
      <c r="H2787" s="18">
        <f>SUM(G2787-F2787)</f>
        <v>1</v>
      </c>
      <c r="I2787" s="19">
        <f>H2787/F2787</f>
        <v>0.0263157894736842</v>
      </c>
      <c r="J2787" s="19">
        <f>H2787/G2787</f>
        <v>0.0256410256410256</v>
      </c>
      <c r="K2787" t="s" s="21">
        <f>IF(J2787&lt;25%,"น้อยกว่า 25%",IF(J2787&gt;=25%,"มากกว่าหรือเท่ากับ 25%",IF(J2787&gt;=35%,"มากกว่าหรือเท่ากับ 35%")))</f>
        <v>18</v>
      </c>
    </row>
    <row r="2788" s="7" customFormat="1" ht="19.15" customHeight="1">
      <c r="A2788" t="s" s="25">
        <v>2688</v>
      </c>
      <c r="B2788" s="26">
        <v>6</v>
      </c>
      <c r="C2788" s="26">
        <v>29</v>
      </c>
      <c r="D2788" t="s" s="25">
        <v>2890</v>
      </c>
      <c r="E2788" t="s" s="25">
        <v>265</v>
      </c>
      <c r="F2788" s="56">
        <v>33</v>
      </c>
      <c r="G2788" s="26">
        <v>37</v>
      </c>
      <c r="H2788" s="18">
        <f>SUM(G2788-F2788)</f>
        <v>4</v>
      </c>
      <c r="I2788" s="19">
        <f>H2788/F2788</f>
        <v>0.121212121212121</v>
      </c>
      <c r="J2788" s="19">
        <f>H2788/G2788</f>
        <v>0.108108108108108</v>
      </c>
      <c r="K2788" t="s" s="21">
        <f>IF(J2788&lt;25%,"น้อยกว่า 25%",IF(J2788&gt;=25%,"มากกว่าหรือเท่ากับ 25%",IF(J2788&gt;=35%,"มากกว่าหรือเท่ากับ 35%")))</f>
        <v>18</v>
      </c>
    </row>
    <row r="2789" s="7" customFormat="1" ht="19.15" customHeight="1">
      <c r="A2789" t="s" s="25">
        <v>2688</v>
      </c>
      <c r="B2789" s="26">
        <v>6</v>
      </c>
      <c r="C2789" s="26">
        <v>19</v>
      </c>
      <c r="D2789" t="s" s="25">
        <v>2891</v>
      </c>
      <c r="E2789" t="s" s="25">
        <v>66</v>
      </c>
      <c r="F2789" s="56">
        <v>36</v>
      </c>
      <c r="G2789" s="26">
        <v>36</v>
      </c>
      <c r="H2789" s="18">
        <f>SUM(G2789-F2789)</f>
        <v>0</v>
      </c>
      <c r="I2789" s="19">
        <f>H2789/F2789</f>
        <v>0</v>
      </c>
      <c r="J2789" s="19">
        <f>H2789/G2789</f>
        <v>0</v>
      </c>
      <c r="K2789" t="s" s="21">
        <f>IF(J2789&lt;25%,"น้อยกว่า 25%",IF(J2789&gt;=25%,"มากกว่าหรือเท่ากับ 25%",IF(J2789&gt;=35%,"มากกว่าหรือเท่ากับ 35%")))</f>
        <v>18</v>
      </c>
    </row>
    <row r="2790" s="7" customFormat="1" ht="19.15" customHeight="1">
      <c r="A2790" t="s" s="25">
        <v>2688</v>
      </c>
      <c r="B2790" s="26">
        <v>6</v>
      </c>
      <c r="C2790" s="26">
        <v>33</v>
      </c>
      <c r="D2790" t="s" s="25">
        <v>2892</v>
      </c>
      <c r="E2790" t="s" s="25">
        <v>68</v>
      </c>
      <c r="F2790" s="56">
        <v>29</v>
      </c>
      <c r="G2790" s="26">
        <v>30</v>
      </c>
      <c r="H2790" s="18">
        <f>SUM(G2790-F2790)</f>
        <v>1</v>
      </c>
      <c r="I2790" s="19">
        <f>H2790/F2790</f>
        <v>0.0344827586206897</v>
      </c>
      <c r="J2790" s="19">
        <f>H2790/G2790</f>
        <v>0.0333333333333333</v>
      </c>
      <c r="K2790" t="s" s="21">
        <f>IF(J2790&lt;25%,"น้อยกว่า 25%",IF(J2790&gt;=25%,"มากกว่าหรือเท่ากับ 25%",IF(J2790&gt;=35%,"มากกว่าหรือเท่ากับ 35%")))</f>
        <v>18</v>
      </c>
    </row>
    <row r="2791" s="7" customFormat="1" ht="19.15" customHeight="1">
      <c r="A2791" t="s" s="16">
        <v>2688</v>
      </c>
      <c r="B2791" s="17">
        <v>7</v>
      </c>
      <c r="C2791" s="17">
        <v>7</v>
      </c>
      <c r="D2791" t="s" s="16">
        <v>2893</v>
      </c>
      <c r="E2791" t="s" s="16">
        <v>84</v>
      </c>
      <c r="F2791" s="55">
        <v>32137</v>
      </c>
      <c r="G2791" s="17">
        <v>32769</v>
      </c>
      <c r="H2791" s="18">
        <f>SUM(G2791-F2791)</f>
        <v>632</v>
      </c>
      <c r="I2791" s="19">
        <f>H2791/F2791</f>
        <v>0.0196658057690512</v>
      </c>
      <c r="J2791" s="19">
        <f>H2791/G2791</f>
        <v>0.0192865207970948</v>
      </c>
      <c r="K2791" t="s" s="21">
        <f>IF(J2791&lt;25%,"น้อยกว่า 25%",IF(J2791&gt;=25%,"มากกว่าหรือเท่ากับ 25%",IF(J2791&gt;=35%,"มากกว่าหรือเท่ากับ 35%")))</f>
        <v>18</v>
      </c>
    </row>
    <row r="2792" s="7" customFormat="1" ht="19.15" customHeight="1">
      <c r="A2792" t="s" s="16">
        <v>2688</v>
      </c>
      <c r="B2792" s="17">
        <v>7</v>
      </c>
      <c r="C2792" s="17">
        <v>9</v>
      </c>
      <c r="D2792" t="s" s="16">
        <v>2894</v>
      </c>
      <c r="E2792" t="s" s="16">
        <v>22</v>
      </c>
      <c r="F2792" s="55">
        <v>19245</v>
      </c>
      <c r="G2792" s="17">
        <v>19837</v>
      </c>
      <c r="H2792" s="18">
        <f>SUM(G2792-F2792)</f>
        <v>592</v>
      </c>
      <c r="I2792" s="19">
        <f>H2792/F2792</f>
        <v>0.0307612366848532</v>
      </c>
      <c r="J2792" s="19">
        <f>H2792/G2792</f>
        <v>0.0298432222614307</v>
      </c>
      <c r="K2792" t="s" s="21">
        <f>IF(J2792&lt;25%,"น้อยกว่า 25%",IF(J2792&gt;=25%,"มากกว่าหรือเท่ากับ 25%",IF(J2792&gt;=35%,"มากกว่าหรือเท่ากับ 35%")))</f>
        <v>18</v>
      </c>
    </row>
    <row r="2793" s="7" customFormat="1" ht="19.15" customHeight="1">
      <c r="A2793" t="s" s="16">
        <v>2688</v>
      </c>
      <c r="B2793" s="17">
        <v>7</v>
      </c>
      <c r="C2793" s="17">
        <v>1</v>
      </c>
      <c r="D2793" t="s" s="16">
        <v>2895</v>
      </c>
      <c r="E2793" t="s" s="16">
        <v>20</v>
      </c>
      <c r="F2793" s="55">
        <v>11093</v>
      </c>
      <c r="G2793" s="17">
        <v>11472</v>
      </c>
      <c r="H2793" s="18">
        <f>SUM(G2793-F2793)</f>
        <v>379</v>
      </c>
      <c r="I2793" s="19">
        <f>H2793/F2793</f>
        <v>0.034165690074822</v>
      </c>
      <c r="J2793" s="19">
        <f>H2793/G2793</f>
        <v>0.033036959553696</v>
      </c>
      <c r="K2793" t="s" s="21">
        <f>IF(J2793&lt;25%,"น้อยกว่า 25%",IF(J2793&gt;=25%,"มากกว่าหรือเท่ากับ 25%",IF(J2793&gt;=35%,"มากกว่าหรือเท่ากับ 35%")))</f>
        <v>18</v>
      </c>
    </row>
    <row r="2794" s="7" customFormat="1" ht="19.15" customHeight="1">
      <c r="A2794" t="s" s="16">
        <v>2688</v>
      </c>
      <c r="B2794" s="17">
        <v>7</v>
      </c>
      <c r="C2794" s="17">
        <v>12</v>
      </c>
      <c r="D2794" t="s" s="16">
        <v>2896</v>
      </c>
      <c r="E2794" t="s" s="16">
        <v>17</v>
      </c>
      <c r="F2794" s="55">
        <v>2286</v>
      </c>
      <c r="G2794" s="17">
        <v>2342</v>
      </c>
      <c r="H2794" s="18">
        <f>SUM(G2794-F2794)</f>
        <v>56</v>
      </c>
      <c r="I2794" s="19">
        <f>H2794/F2794</f>
        <v>0.0244969378827647</v>
      </c>
      <c r="J2794" s="19">
        <f>H2794/G2794</f>
        <v>0.0239111870196413</v>
      </c>
      <c r="K2794" t="s" s="21">
        <f>IF(J2794&lt;25%,"น้อยกว่า 25%",IF(J2794&gt;=25%,"มากกว่าหรือเท่ากับ 25%",IF(J2794&gt;=35%,"มากกว่าหรือเท่ากับ 35%")))</f>
        <v>18</v>
      </c>
    </row>
    <row r="2795" s="7" customFormat="1" ht="19.15" customHeight="1">
      <c r="A2795" t="s" s="16">
        <v>2688</v>
      </c>
      <c r="B2795" s="17">
        <v>7</v>
      </c>
      <c r="C2795" s="17">
        <v>3</v>
      </c>
      <c r="D2795" t="s" s="16">
        <v>2897</v>
      </c>
      <c r="E2795" t="s" s="16">
        <v>28</v>
      </c>
      <c r="F2795" s="55">
        <v>1118</v>
      </c>
      <c r="G2795" s="17">
        <v>1133</v>
      </c>
      <c r="H2795" s="18">
        <f>SUM(G2795-F2795)</f>
        <v>15</v>
      </c>
      <c r="I2795" s="19">
        <f>H2795/F2795</f>
        <v>0.0134168157423971</v>
      </c>
      <c r="J2795" s="19">
        <f>H2795/G2795</f>
        <v>0.0132391879964695</v>
      </c>
      <c r="K2795" t="s" s="21">
        <f>IF(J2795&lt;25%,"น้อยกว่า 25%",IF(J2795&gt;=25%,"มากกว่าหรือเท่ากับ 25%",IF(J2795&gt;=35%,"มากกว่าหรือเท่ากับ 35%")))</f>
        <v>18</v>
      </c>
    </row>
    <row r="2796" s="7" customFormat="1" ht="19.15" customHeight="1">
      <c r="A2796" t="s" s="16">
        <v>2688</v>
      </c>
      <c r="B2796" s="17">
        <v>7</v>
      </c>
      <c r="C2796" s="17">
        <v>2</v>
      </c>
      <c r="D2796" t="s" s="16">
        <v>2898</v>
      </c>
      <c r="E2796" t="s" s="16">
        <v>38</v>
      </c>
      <c r="F2796" s="55">
        <v>1062</v>
      </c>
      <c r="G2796" s="17">
        <v>1087</v>
      </c>
      <c r="H2796" s="18">
        <f>SUM(G2796-F2796)</f>
        <v>25</v>
      </c>
      <c r="I2796" s="19">
        <f>H2796/F2796</f>
        <v>0.0235404896421846</v>
      </c>
      <c r="J2796" s="19">
        <f>H2796/G2796</f>
        <v>0.0229990800367985</v>
      </c>
      <c r="K2796" t="s" s="21">
        <f>IF(J2796&lt;25%,"น้อยกว่า 25%",IF(J2796&gt;=25%,"มากกว่าหรือเท่ากับ 25%",IF(J2796&gt;=35%,"มากกว่าหรือเท่ากับ 35%")))</f>
        <v>18</v>
      </c>
    </row>
    <row r="2797" s="7" customFormat="1" ht="19.15" customHeight="1">
      <c r="A2797" t="s" s="16">
        <v>2688</v>
      </c>
      <c r="B2797" s="17">
        <v>7</v>
      </c>
      <c r="C2797" s="17">
        <v>5</v>
      </c>
      <c r="D2797" t="s" s="16">
        <v>2899</v>
      </c>
      <c r="E2797" t="s" s="16">
        <v>281</v>
      </c>
      <c r="F2797" s="55">
        <v>1014</v>
      </c>
      <c r="G2797" s="17">
        <v>1030</v>
      </c>
      <c r="H2797" s="18">
        <f>SUM(G2797-F2797)</f>
        <v>16</v>
      </c>
      <c r="I2797" s="19">
        <f>H2797/F2797</f>
        <v>0.0157790927021696</v>
      </c>
      <c r="J2797" s="19">
        <f>H2797/G2797</f>
        <v>0.0155339805825243</v>
      </c>
      <c r="K2797" t="s" s="21">
        <f>IF(J2797&lt;25%,"น้อยกว่า 25%",IF(J2797&gt;=25%,"มากกว่าหรือเท่ากับ 25%",IF(J2797&gt;=35%,"มากกว่าหรือเท่ากับ 35%")))</f>
        <v>18</v>
      </c>
    </row>
    <row r="2798" s="7" customFormat="1" ht="19.15" customHeight="1">
      <c r="A2798" t="s" s="16">
        <v>2688</v>
      </c>
      <c r="B2798" s="17">
        <v>7</v>
      </c>
      <c r="C2798" s="17">
        <v>21</v>
      </c>
      <c r="D2798" t="s" s="16">
        <v>2900</v>
      </c>
      <c r="E2798" t="s" s="16">
        <v>248</v>
      </c>
      <c r="F2798" s="55">
        <v>767</v>
      </c>
      <c r="G2798" s="17">
        <v>799</v>
      </c>
      <c r="H2798" s="18">
        <f>SUM(G2798-F2798)</f>
        <v>32</v>
      </c>
      <c r="I2798" s="19">
        <f>H2798/F2798</f>
        <v>0.0417209908735332</v>
      </c>
      <c r="J2798" s="19">
        <f>H2798/G2798</f>
        <v>0.0400500625782228</v>
      </c>
      <c r="K2798" t="s" s="21">
        <f>IF(J2798&lt;25%,"น้อยกว่า 25%",IF(J2798&gt;=25%,"มากกว่าหรือเท่ากับ 25%",IF(J2798&gt;=35%,"มากกว่าหรือเท่ากับ 35%")))</f>
        <v>18</v>
      </c>
    </row>
    <row r="2799" s="7" customFormat="1" ht="19.15" customHeight="1">
      <c r="A2799" t="s" s="16">
        <v>2688</v>
      </c>
      <c r="B2799" s="17">
        <v>7</v>
      </c>
      <c r="C2799" s="17">
        <v>8</v>
      </c>
      <c r="D2799" t="s" s="16">
        <v>2901</v>
      </c>
      <c r="E2799" t="s" s="16">
        <v>52</v>
      </c>
      <c r="F2799" s="55">
        <v>538</v>
      </c>
      <c r="G2799" s="17">
        <v>555</v>
      </c>
      <c r="H2799" s="18">
        <f>SUM(G2799-F2799)</f>
        <v>17</v>
      </c>
      <c r="I2799" s="19">
        <f>H2799/F2799</f>
        <v>0.0315985130111524</v>
      </c>
      <c r="J2799" s="19">
        <f>H2799/G2799</f>
        <v>0.0306306306306306</v>
      </c>
      <c r="K2799" t="s" s="21">
        <f>IF(J2799&lt;25%,"น้อยกว่า 25%",IF(J2799&gt;=25%,"มากกว่าหรือเท่ากับ 25%",IF(J2799&gt;=35%,"มากกว่าหรือเท่ากับ 35%")))</f>
        <v>18</v>
      </c>
    </row>
    <row r="2800" s="7" customFormat="1" ht="19.15" customHeight="1">
      <c r="A2800" t="s" s="16">
        <v>2688</v>
      </c>
      <c r="B2800" s="17">
        <v>7</v>
      </c>
      <c r="C2800" s="17">
        <v>27</v>
      </c>
      <c r="D2800" t="s" s="16">
        <v>2902</v>
      </c>
      <c r="E2800" t="s" s="16">
        <v>56</v>
      </c>
      <c r="F2800" s="55">
        <v>520</v>
      </c>
      <c r="G2800" s="17">
        <v>540</v>
      </c>
      <c r="H2800" s="18">
        <f>SUM(G2800-F2800)</f>
        <v>20</v>
      </c>
      <c r="I2800" s="19">
        <f>H2800/F2800</f>
        <v>0.0384615384615385</v>
      </c>
      <c r="J2800" s="19">
        <f>H2800/G2800</f>
        <v>0.037037037037037</v>
      </c>
      <c r="K2800" t="s" s="21">
        <f>IF(J2800&lt;25%,"น้อยกว่า 25%",IF(J2800&gt;=25%,"มากกว่าหรือเท่ากับ 25%",IF(J2800&gt;=35%,"มากกว่าหรือเท่ากับ 35%")))</f>
        <v>18</v>
      </c>
    </row>
    <row r="2801" s="7" customFormat="1" ht="19.15" customHeight="1">
      <c r="A2801" t="s" s="16">
        <v>2688</v>
      </c>
      <c r="B2801" s="17">
        <v>7</v>
      </c>
      <c r="C2801" s="17">
        <v>24</v>
      </c>
      <c r="D2801" t="s" s="16">
        <v>2903</v>
      </c>
      <c r="E2801" t="s" s="16">
        <v>34</v>
      </c>
      <c r="F2801" s="55">
        <v>475</v>
      </c>
      <c r="G2801" s="17">
        <v>482</v>
      </c>
      <c r="H2801" s="18">
        <f>SUM(G2801-F2801)</f>
        <v>7</v>
      </c>
      <c r="I2801" s="19">
        <f>H2801/F2801</f>
        <v>0.0147368421052632</v>
      </c>
      <c r="J2801" s="19">
        <f>H2801/G2801</f>
        <v>0.0145228215767635</v>
      </c>
      <c r="K2801" t="s" s="21">
        <f>IF(J2801&lt;25%,"น้อยกว่า 25%",IF(J2801&gt;=25%,"มากกว่าหรือเท่ากับ 25%",IF(J2801&gt;=35%,"มากกว่าหรือเท่ากับ 35%")))</f>
        <v>18</v>
      </c>
    </row>
    <row r="2802" s="7" customFormat="1" ht="19.15" customHeight="1">
      <c r="A2802" t="s" s="16">
        <v>2688</v>
      </c>
      <c r="B2802" s="17">
        <v>7</v>
      </c>
      <c r="C2802" s="17">
        <v>6</v>
      </c>
      <c r="D2802" t="s" s="16">
        <v>2904</v>
      </c>
      <c r="E2802" t="s" s="16">
        <v>54</v>
      </c>
      <c r="F2802" s="55">
        <v>419</v>
      </c>
      <c r="G2802" s="17">
        <v>430</v>
      </c>
      <c r="H2802" s="18">
        <f>SUM(G2802-F2802)</f>
        <v>11</v>
      </c>
      <c r="I2802" s="19">
        <f>H2802/F2802</f>
        <v>0.0262529832935561</v>
      </c>
      <c r="J2802" s="19">
        <f>H2802/G2802</f>
        <v>0.0255813953488372</v>
      </c>
      <c r="K2802" t="s" s="21">
        <f>IF(J2802&lt;25%,"น้อยกว่า 25%",IF(J2802&gt;=25%,"มากกว่าหรือเท่ากับ 25%",IF(J2802&gt;=35%,"มากกว่าหรือเท่ากับ 35%")))</f>
        <v>18</v>
      </c>
    </row>
    <row r="2803" s="7" customFormat="1" ht="19.15" customHeight="1">
      <c r="A2803" t="s" s="16">
        <v>2688</v>
      </c>
      <c r="B2803" s="17">
        <v>7</v>
      </c>
      <c r="C2803" s="17">
        <v>10</v>
      </c>
      <c r="D2803" t="s" s="16">
        <v>2905</v>
      </c>
      <c r="E2803" t="s" s="16">
        <v>101</v>
      </c>
      <c r="F2803" s="55">
        <v>314</v>
      </c>
      <c r="G2803" s="17">
        <v>319</v>
      </c>
      <c r="H2803" s="18">
        <f>SUM(G2803-F2803)</f>
        <v>5</v>
      </c>
      <c r="I2803" s="19">
        <f>H2803/F2803</f>
        <v>0.0159235668789809</v>
      </c>
      <c r="J2803" s="19">
        <f>H2803/G2803</f>
        <v>0.0156739811912226</v>
      </c>
      <c r="K2803" t="s" s="21">
        <f>IF(J2803&lt;25%,"น้อยกว่า 25%",IF(J2803&gt;=25%,"มากกว่าหรือเท่ากับ 25%",IF(J2803&gt;=35%,"มากกว่าหรือเท่ากับ 35%")))</f>
        <v>18</v>
      </c>
    </row>
    <row r="2804" s="7" customFormat="1" ht="19.15" customHeight="1">
      <c r="A2804" t="s" s="16">
        <v>2688</v>
      </c>
      <c r="B2804" s="17">
        <v>7</v>
      </c>
      <c r="C2804" s="17">
        <v>4</v>
      </c>
      <c r="D2804" t="s" s="16">
        <v>2906</v>
      </c>
      <c r="E2804" t="s" s="16">
        <v>60</v>
      </c>
      <c r="F2804" s="55">
        <v>252</v>
      </c>
      <c r="G2804" s="17">
        <v>266</v>
      </c>
      <c r="H2804" s="18">
        <f>SUM(G2804-F2804)</f>
        <v>14</v>
      </c>
      <c r="I2804" s="19">
        <f>H2804/F2804</f>
        <v>0.0555555555555556</v>
      </c>
      <c r="J2804" s="19">
        <f>H2804/G2804</f>
        <v>0.0526315789473684</v>
      </c>
      <c r="K2804" t="s" s="21">
        <f>IF(J2804&lt;25%,"น้อยกว่า 25%",IF(J2804&gt;=25%,"มากกว่าหรือเท่ากับ 25%",IF(J2804&gt;=35%,"มากกว่าหรือเท่ากับ 35%")))</f>
        <v>18</v>
      </c>
    </row>
    <row r="2805" s="7" customFormat="1" ht="19.15" customHeight="1">
      <c r="A2805" t="s" s="16">
        <v>2688</v>
      </c>
      <c r="B2805" s="17">
        <v>7</v>
      </c>
      <c r="C2805" s="17">
        <v>11</v>
      </c>
      <c r="D2805" t="s" s="16">
        <v>2907</v>
      </c>
      <c r="E2805" t="s" s="16">
        <v>44</v>
      </c>
      <c r="F2805" s="55">
        <v>227</v>
      </c>
      <c r="G2805" s="17">
        <v>232</v>
      </c>
      <c r="H2805" s="18">
        <f>SUM(G2805-F2805)</f>
        <v>5</v>
      </c>
      <c r="I2805" s="19">
        <f>H2805/F2805</f>
        <v>0.0220264317180617</v>
      </c>
      <c r="J2805" s="19">
        <f>H2805/G2805</f>
        <v>0.021551724137931</v>
      </c>
      <c r="K2805" t="s" s="21">
        <f>IF(J2805&lt;25%,"น้อยกว่า 25%",IF(J2805&gt;=25%,"มากกว่าหรือเท่ากับ 25%",IF(J2805&gt;=35%,"มากกว่าหรือเท่ากับ 35%")))</f>
        <v>18</v>
      </c>
    </row>
    <row r="2806" s="7" customFormat="1" ht="19.15" customHeight="1">
      <c r="A2806" t="s" s="16">
        <v>2688</v>
      </c>
      <c r="B2806" s="17">
        <v>7</v>
      </c>
      <c r="C2806" s="17">
        <v>19</v>
      </c>
      <c r="D2806" t="s" s="16">
        <v>2908</v>
      </c>
      <c r="E2806" t="s" s="16">
        <v>72</v>
      </c>
      <c r="F2806" s="55">
        <v>214</v>
      </c>
      <c r="G2806" s="17">
        <v>216</v>
      </c>
      <c r="H2806" s="18">
        <f>SUM(G2806-F2806)</f>
        <v>2</v>
      </c>
      <c r="I2806" s="19">
        <f>H2806/F2806</f>
        <v>0.00934579439252336</v>
      </c>
      <c r="J2806" s="19">
        <f>H2806/G2806</f>
        <v>0.00925925925925926</v>
      </c>
      <c r="K2806" t="s" s="21">
        <f>IF(J2806&lt;25%,"น้อยกว่า 25%",IF(J2806&gt;=25%,"มากกว่าหรือเท่ากับ 25%",IF(J2806&gt;=35%,"มากกว่าหรือเท่ากับ 35%")))</f>
        <v>18</v>
      </c>
    </row>
    <row r="2807" s="7" customFormat="1" ht="19.15" customHeight="1">
      <c r="A2807" t="s" s="16">
        <v>2688</v>
      </c>
      <c r="B2807" s="17">
        <v>7</v>
      </c>
      <c r="C2807" s="17">
        <v>23</v>
      </c>
      <c r="D2807" t="s" s="16">
        <v>2909</v>
      </c>
      <c r="E2807" t="s" s="16">
        <v>116</v>
      </c>
      <c r="F2807" s="55">
        <v>210</v>
      </c>
      <c r="G2807" s="17">
        <v>215</v>
      </c>
      <c r="H2807" s="18">
        <f>SUM(G2807-F2807)</f>
        <v>5</v>
      </c>
      <c r="I2807" s="19">
        <f>H2807/F2807</f>
        <v>0.0238095238095238</v>
      </c>
      <c r="J2807" s="19">
        <f>H2807/G2807</f>
        <v>0.0232558139534884</v>
      </c>
      <c r="K2807" t="s" s="21">
        <f>IF(J2807&lt;25%,"น้อยกว่า 25%",IF(J2807&gt;=25%,"มากกว่าหรือเท่ากับ 25%",IF(J2807&gt;=35%,"มากกว่าหรือเท่ากับ 35%")))</f>
        <v>18</v>
      </c>
    </row>
    <row r="2808" s="7" customFormat="1" ht="19.15" customHeight="1">
      <c r="A2808" t="s" s="16">
        <v>2688</v>
      </c>
      <c r="B2808" s="17">
        <v>7</v>
      </c>
      <c r="C2808" s="17">
        <v>14</v>
      </c>
      <c r="D2808" t="s" s="16">
        <v>2910</v>
      </c>
      <c r="E2808" t="s" s="16">
        <v>48</v>
      </c>
      <c r="F2808" s="55">
        <v>180</v>
      </c>
      <c r="G2808" s="17">
        <v>190</v>
      </c>
      <c r="H2808" s="18">
        <f>SUM(G2808-F2808)</f>
        <v>10</v>
      </c>
      <c r="I2808" s="19">
        <f>H2808/F2808</f>
        <v>0.0555555555555556</v>
      </c>
      <c r="J2808" s="19">
        <f>H2808/G2808</f>
        <v>0.0526315789473684</v>
      </c>
      <c r="K2808" t="s" s="21">
        <f>IF(J2808&lt;25%,"น้อยกว่า 25%",IF(J2808&gt;=25%,"มากกว่าหรือเท่ากับ 25%",IF(J2808&gt;=35%,"มากกว่าหรือเท่ากับ 35%")))</f>
        <v>18</v>
      </c>
    </row>
    <row r="2809" s="7" customFormat="1" ht="19.15" customHeight="1">
      <c r="A2809" t="s" s="16">
        <v>2688</v>
      </c>
      <c r="B2809" s="17">
        <v>7</v>
      </c>
      <c r="C2809" s="17">
        <v>30</v>
      </c>
      <c r="D2809" t="s" s="16">
        <v>2911</v>
      </c>
      <c r="E2809" t="s" s="16">
        <v>1546</v>
      </c>
      <c r="F2809" s="55">
        <v>168</v>
      </c>
      <c r="G2809" s="17">
        <v>173</v>
      </c>
      <c r="H2809" s="18">
        <f>SUM(G2809-F2809)</f>
        <v>5</v>
      </c>
      <c r="I2809" s="19">
        <f>H2809/F2809</f>
        <v>0.0297619047619048</v>
      </c>
      <c r="J2809" s="19">
        <f>H2809/G2809</f>
        <v>0.0289017341040462</v>
      </c>
      <c r="K2809" t="s" s="21">
        <f>IF(J2809&lt;25%,"น้อยกว่า 25%",IF(J2809&gt;=25%,"มากกว่าหรือเท่ากับ 25%",IF(J2809&gt;=35%,"มากกว่าหรือเท่ากับ 35%")))</f>
        <v>18</v>
      </c>
    </row>
    <row r="2810" s="7" customFormat="1" ht="19.15" customHeight="1">
      <c r="A2810" t="s" s="16">
        <v>2688</v>
      </c>
      <c r="B2810" s="17">
        <v>7</v>
      </c>
      <c r="C2810" s="17">
        <v>22</v>
      </c>
      <c r="D2810" t="s" s="16">
        <v>2912</v>
      </c>
      <c r="E2810" t="s" s="16">
        <v>26</v>
      </c>
      <c r="F2810" s="55">
        <v>161</v>
      </c>
      <c r="G2810" s="17">
        <v>171</v>
      </c>
      <c r="H2810" s="18">
        <f>SUM(G2810-F2810)</f>
        <v>10</v>
      </c>
      <c r="I2810" s="19">
        <f>H2810/F2810</f>
        <v>0.062111801242236</v>
      </c>
      <c r="J2810" s="19">
        <f>H2810/G2810</f>
        <v>0.0584795321637427</v>
      </c>
      <c r="K2810" t="s" s="21">
        <f>IF(J2810&lt;25%,"น้อยกว่า 25%",IF(J2810&gt;=25%,"มากกว่าหรือเท่ากับ 25%",IF(J2810&gt;=35%,"มากกว่าหรือเท่ากับ 35%")))</f>
        <v>18</v>
      </c>
    </row>
    <row r="2811" s="7" customFormat="1" ht="19.15" customHeight="1">
      <c r="A2811" t="s" s="16">
        <v>2688</v>
      </c>
      <c r="B2811" s="17">
        <v>7</v>
      </c>
      <c r="C2811" s="17">
        <v>29</v>
      </c>
      <c r="D2811" t="s" s="16">
        <v>2913</v>
      </c>
      <c r="E2811" t="s" s="16">
        <v>68</v>
      </c>
      <c r="F2811" s="55">
        <v>150</v>
      </c>
      <c r="G2811" s="17">
        <v>155</v>
      </c>
      <c r="H2811" s="18">
        <f>SUM(G2811-F2811)</f>
        <v>5</v>
      </c>
      <c r="I2811" s="19">
        <f>H2811/F2811</f>
        <v>0.0333333333333333</v>
      </c>
      <c r="J2811" s="19">
        <f>H2811/G2811</f>
        <v>0.032258064516129</v>
      </c>
      <c r="K2811" t="s" s="21">
        <f>IF(J2811&lt;25%,"น้อยกว่า 25%",IF(J2811&gt;=25%,"มากกว่าหรือเท่ากับ 25%",IF(J2811&gt;=35%,"มากกว่าหรือเท่ากับ 35%")))</f>
        <v>18</v>
      </c>
    </row>
    <row r="2812" s="7" customFormat="1" ht="19.15" customHeight="1">
      <c r="A2812" t="s" s="16">
        <v>2688</v>
      </c>
      <c r="B2812" s="17">
        <v>7</v>
      </c>
      <c r="C2812" s="17">
        <v>20</v>
      </c>
      <c r="D2812" t="s" s="16">
        <v>2914</v>
      </c>
      <c r="E2812" t="s" s="16">
        <v>147</v>
      </c>
      <c r="F2812" s="55">
        <v>144</v>
      </c>
      <c r="G2812" s="17">
        <v>153</v>
      </c>
      <c r="H2812" s="18">
        <f>SUM(G2812-F2812)</f>
        <v>9</v>
      </c>
      <c r="I2812" s="19">
        <f>H2812/F2812</f>
        <v>0.0625</v>
      </c>
      <c r="J2812" s="19">
        <f>H2812/G2812</f>
        <v>0.0588235294117647</v>
      </c>
      <c r="K2812" t="s" s="21">
        <f>IF(J2812&lt;25%,"น้อยกว่า 25%",IF(J2812&gt;=25%,"มากกว่าหรือเท่ากับ 25%",IF(J2812&gt;=35%,"มากกว่าหรือเท่ากับ 35%")))</f>
        <v>18</v>
      </c>
    </row>
    <row r="2813" s="7" customFormat="1" ht="19.15" customHeight="1">
      <c r="A2813" t="s" s="16">
        <v>2688</v>
      </c>
      <c r="B2813" s="17">
        <v>7</v>
      </c>
      <c r="C2813" s="17">
        <v>26</v>
      </c>
      <c r="D2813" t="s" s="16">
        <v>2915</v>
      </c>
      <c r="E2813" t="s" s="16">
        <v>42</v>
      </c>
      <c r="F2813" s="55">
        <v>135</v>
      </c>
      <c r="G2813" s="17">
        <v>141</v>
      </c>
      <c r="H2813" s="18">
        <f>SUM(G2813-F2813)</f>
        <v>6</v>
      </c>
      <c r="I2813" s="19">
        <f>H2813/F2813</f>
        <v>0.0444444444444444</v>
      </c>
      <c r="J2813" s="19">
        <f>H2813/G2813</f>
        <v>0.0425531914893617</v>
      </c>
      <c r="K2813" t="s" s="21">
        <f>IF(J2813&lt;25%,"น้อยกว่า 25%",IF(J2813&gt;=25%,"มากกว่าหรือเท่ากับ 25%",IF(J2813&gt;=35%,"มากกว่าหรือเท่ากับ 35%")))</f>
        <v>18</v>
      </c>
    </row>
    <row r="2814" s="7" customFormat="1" ht="19.15" customHeight="1">
      <c r="A2814" t="s" s="16">
        <v>2688</v>
      </c>
      <c r="B2814" s="17">
        <v>7</v>
      </c>
      <c r="C2814" s="17">
        <v>16</v>
      </c>
      <c r="D2814" t="s" s="16">
        <v>2916</v>
      </c>
      <c r="E2814" t="s" s="16">
        <v>66</v>
      </c>
      <c r="F2814" s="55">
        <v>101</v>
      </c>
      <c r="G2814" s="17">
        <v>110</v>
      </c>
      <c r="H2814" s="18">
        <f>SUM(G2814-F2814)</f>
        <v>9</v>
      </c>
      <c r="I2814" s="19">
        <f>H2814/F2814</f>
        <v>0.0891089108910891</v>
      </c>
      <c r="J2814" s="19">
        <f>H2814/G2814</f>
        <v>0.0818181818181818</v>
      </c>
      <c r="K2814" t="s" s="21">
        <f>IF(J2814&lt;25%,"น้อยกว่า 25%",IF(J2814&gt;=25%,"มากกว่าหรือเท่ากับ 25%",IF(J2814&gt;=35%,"มากกว่าหรือเท่ากับ 35%")))</f>
        <v>18</v>
      </c>
    </row>
    <row r="2815" s="7" customFormat="1" ht="19.15" customHeight="1">
      <c r="A2815" t="s" s="16">
        <v>2688</v>
      </c>
      <c r="B2815" s="17">
        <v>7</v>
      </c>
      <c r="C2815" s="17">
        <v>18</v>
      </c>
      <c r="D2815" t="s" s="16">
        <v>2917</v>
      </c>
      <c r="E2815" t="s" s="16">
        <v>36</v>
      </c>
      <c r="F2815" s="55">
        <v>90</v>
      </c>
      <c r="G2815" s="17">
        <v>92</v>
      </c>
      <c r="H2815" s="18">
        <f>SUM(G2815-F2815)</f>
        <v>2</v>
      </c>
      <c r="I2815" s="19">
        <f>H2815/F2815</f>
        <v>0.0222222222222222</v>
      </c>
      <c r="J2815" s="19">
        <f>H2815/G2815</f>
        <v>0.0217391304347826</v>
      </c>
      <c r="K2815" t="s" s="21">
        <f>IF(J2815&lt;25%,"น้อยกว่า 25%",IF(J2815&gt;=25%,"มากกว่าหรือเท่ากับ 25%",IF(J2815&gt;=35%,"มากกว่าหรือเท่ากับ 35%")))</f>
        <v>18</v>
      </c>
    </row>
    <row r="2816" s="7" customFormat="1" ht="19.15" customHeight="1">
      <c r="A2816" t="s" s="16">
        <v>2688</v>
      </c>
      <c r="B2816" s="17">
        <v>7</v>
      </c>
      <c r="C2816" s="17">
        <v>15</v>
      </c>
      <c r="D2816" t="s" s="16">
        <v>2918</v>
      </c>
      <c r="E2816" t="s" s="16">
        <v>74</v>
      </c>
      <c r="F2816" s="55">
        <v>82</v>
      </c>
      <c r="G2816" s="17">
        <v>85</v>
      </c>
      <c r="H2816" s="18">
        <f>SUM(G2816-F2816)</f>
        <v>3</v>
      </c>
      <c r="I2816" s="19">
        <f>H2816/F2816</f>
        <v>0.0365853658536585</v>
      </c>
      <c r="J2816" s="19">
        <f>H2816/G2816</f>
        <v>0.0352941176470588</v>
      </c>
      <c r="K2816" t="s" s="21">
        <f>IF(J2816&lt;25%,"น้อยกว่า 25%",IF(J2816&gt;=25%,"มากกว่าหรือเท่ากับ 25%",IF(J2816&gt;=35%,"มากกว่าหรือเท่ากับ 35%")))</f>
        <v>18</v>
      </c>
    </row>
    <row r="2817" s="7" customFormat="1" ht="19.15" customHeight="1">
      <c r="A2817" t="s" s="16">
        <v>2688</v>
      </c>
      <c r="B2817" s="17">
        <v>7</v>
      </c>
      <c r="C2817" s="17">
        <v>13</v>
      </c>
      <c r="D2817" t="s" s="16">
        <v>2919</v>
      </c>
      <c r="E2817" t="s" s="16">
        <v>64</v>
      </c>
      <c r="F2817" s="55">
        <v>80</v>
      </c>
      <c r="G2817" s="17">
        <v>83</v>
      </c>
      <c r="H2817" s="18">
        <f>SUM(G2817-F2817)</f>
        <v>3</v>
      </c>
      <c r="I2817" s="19">
        <f>H2817/F2817</f>
        <v>0.0375</v>
      </c>
      <c r="J2817" s="19">
        <f>H2817/G2817</f>
        <v>0.036144578313253</v>
      </c>
      <c r="K2817" t="s" s="21">
        <f>IF(J2817&lt;25%,"น้อยกว่า 25%",IF(J2817&gt;=25%,"มากกว่าหรือเท่ากับ 25%",IF(J2817&gt;=35%,"มากกว่าหรือเท่ากับ 35%")))</f>
        <v>18</v>
      </c>
    </row>
    <row r="2818" s="7" customFormat="1" ht="19.15" customHeight="1">
      <c r="A2818" t="s" s="16">
        <v>2688</v>
      </c>
      <c r="B2818" s="17">
        <v>7</v>
      </c>
      <c r="C2818" s="17">
        <v>25</v>
      </c>
      <c r="D2818" t="s" s="16">
        <v>2920</v>
      </c>
      <c r="E2818" t="s" s="16">
        <v>76</v>
      </c>
      <c r="F2818" s="55">
        <v>73</v>
      </c>
      <c r="G2818" s="17">
        <v>81</v>
      </c>
      <c r="H2818" s="18">
        <f>SUM(G2818-F2818)</f>
        <v>8</v>
      </c>
      <c r="I2818" s="19">
        <f>H2818/F2818</f>
        <v>0.10958904109589</v>
      </c>
      <c r="J2818" s="19">
        <f>H2818/G2818</f>
        <v>0.0987654320987654</v>
      </c>
      <c r="K2818" t="s" s="21">
        <f>IF(J2818&lt;25%,"น้อยกว่า 25%",IF(J2818&gt;=25%,"มากกว่าหรือเท่ากับ 25%",IF(J2818&gt;=35%,"มากกว่าหรือเท่ากับ 35%")))</f>
        <v>18</v>
      </c>
    </row>
    <row r="2819" s="7" customFormat="1" ht="19.15" customHeight="1">
      <c r="A2819" t="s" s="16">
        <v>2688</v>
      </c>
      <c r="B2819" s="17">
        <v>7</v>
      </c>
      <c r="C2819" s="17">
        <v>17</v>
      </c>
      <c r="D2819" t="s" s="16">
        <v>2921</v>
      </c>
      <c r="E2819" t="s" s="16">
        <v>30</v>
      </c>
      <c r="F2819" s="55">
        <v>75</v>
      </c>
      <c r="G2819" s="17">
        <v>80</v>
      </c>
      <c r="H2819" s="18">
        <f>SUM(G2819-F2819)</f>
        <v>5</v>
      </c>
      <c r="I2819" s="19">
        <f>H2819/F2819</f>
        <v>0.06666666666666669</v>
      </c>
      <c r="J2819" s="19">
        <f>H2819/G2819</f>
        <v>0.0625</v>
      </c>
      <c r="K2819" t="s" s="21">
        <f>IF(J2819&lt;25%,"น้อยกว่า 25%",IF(J2819&gt;=25%,"มากกว่าหรือเท่ากับ 25%",IF(J2819&gt;=35%,"มากกว่าหรือเท่ากับ 35%")))</f>
        <v>18</v>
      </c>
    </row>
    <row r="2820" s="7" customFormat="1" ht="19.15" customHeight="1">
      <c r="A2820" t="s" s="16">
        <v>2688</v>
      </c>
      <c r="B2820" s="17">
        <v>7</v>
      </c>
      <c r="C2820" s="17">
        <v>28</v>
      </c>
      <c r="D2820" t="s" s="16">
        <v>2922</v>
      </c>
      <c r="E2820" t="s" s="16">
        <v>1427</v>
      </c>
      <c r="F2820" s="55">
        <v>69</v>
      </c>
      <c r="G2820" s="17">
        <v>71</v>
      </c>
      <c r="H2820" s="18">
        <f>SUM(G2820-F2820)</f>
        <v>2</v>
      </c>
      <c r="I2820" s="19">
        <f>H2820/F2820</f>
        <v>0.0289855072463768</v>
      </c>
      <c r="J2820" s="19">
        <f>H2820/G2820</f>
        <v>0.028169014084507</v>
      </c>
      <c r="K2820" t="s" s="21">
        <f>IF(J2820&lt;25%,"น้อยกว่า 25%",IF(J2820&gt;=25%,"มากกว่าหรือเท่ากับ 25%",IF(J2820&gt;=35%,"มากกว่าหรือเท่ากับ 35%")))</f>
        <v>18</v>
      </c>
    </row>
    <row r="2821" s="7" customFormat="1" ht="19.15" customHeight="1">
      <c r="A2821" t="s" s="16">
        <v>2688</v>
      </c>
      <c r="B2821" s="17">
        <v>5</v>
      </c>
      <c r="C2821" s="17">
        <v>14</v>
      </c>
      <c r="D2821" t="s" s="16">
        <v>2923</v>
      </c>
      <c r="E2821" t="s" s="16">
        <v>48</v>
      </c>
      <c r="F2821" s="59">
        <v>279</v>
      </c>
      <c r="G2821" s="30">
        <v>489</v>
      </c>
      <c r="H2821" s="18">
        <f>SUM(G2821-F2821)</f>
        <v>210</v>
      </c>
      <c r="I2821" s="19">
        <f>H2821/F2821</f>
        <v>0.752688172043011</v>
      </c>
      <c r="J2821" s="19">
        <f>H2821/G2821</f>
        <v>0.429447852760736</v>
      </c>
      <c r="K2821" t="s" s="21">
        <f>IF(J2821&lt;25%,"น้อยกว่า 25%",IF(J2821&gt;=25%,"มากกว่าหรือเท่ากับ 25%",IF(J2821&gt;=35%,"มากกว่าหรือเท่ากับ 35%")))</f>
        <v>122</v>
      </c>
    </row>
    <row r="2822" s="7" customFormat="1" ht="19.15" customHeight="1">
      <c r="A2822" t="s" s="16">
        <v>2688</v>
      </c>
      <c r="B2822" s="17">
        <v>5</v>
      </c>
      <c r="C2822" s="17">
        <v>15</v>
      </c>
      <c r="D2822" t="s" s="16">
        <v>2924</v>
      </c>
      <c r="E2822" t="s" s="16">
        <v>38</v>
      </c>
      <c r="F2822" s="58">
        <v>2513</v>
      </c>
      <c r="G2822" s="32">
        <v>2460</v>
      </c>
      <c r="H2822" s="18">
        <f>SUM(G2822-F2822)</f>
        <v>-53</v>
      </c>
      <c r="I2822" s="19">
        <f>H2822/F2822</f>
        <v>-0.0210903302825308</v>
      </c>
      <c r="J2822" s="19">
        <f>H2822/G2822</f>
        <v>-0.0215447154471545</v>
      </c>
    </row>
    <row r="2823" s="7" customFormat="1" ht="19.15" customHeight="1">
      <c r="A2823" t="s" s="16">
        <v>2688</v>
      </c>
      <c r="B2823" s="17">
        <v>3</v>
      </c>
      <c r="C2823" s="17">
        <v>3</v>
      </c>
      <c r="D2823" t="s" s="16">
        <v>2925</v>
      </c>
      <c r="E2823" t="s" s="16">
        <v>54</v>
      </c>
      <c r="F2823" s="59">
        <v>164</v>
      </c>
      <c r="G2823" s="30">
        <v>236</v>
      </c>
      <c r="H2823" s="18">
        <f>SUM(G2823-F2823)</f>
        <v>72</v>
      </c>
      <c r="I2823" s="19">
        <f>H2823/F2823</f>
        <v>0.439024390243902</v>
      </c>
      <c r="J2823" s="19">
        <f>H2823/G2823</f>
        <v>0.305084745762712</v>
      </c>
      <c r="K2823" t="s" s="21">
        <f>IF(J2823&lt;25%,"น้อยกว่า 25%",IF(J2823&gt;=25%,"มากกว่าหรือเท่ากับ 25%",IF(J2823&gt;=35%,"มากกว่าหรือเท่ากับ 35%")))</f>
        <v>122</v>
      </c>
    </row>
    <row r="2824" s="7" customFormat="1" ht="19.15" customHeight="1">
      <c r="A2824" t="s" s="16">
        <v>2688</v>
      </c>
      <c r="B2824" s="17">
        <v>2</v>
      </c>
      <c r="C2824" s="17">
        <v>12</v>
      </c>
      <c r="D2824" t="s" s="16">
        <v>2926</v>
      </c>
      <c r="E2824" t="s" s="16">
        <v>60</v>
      </c>
      <c r="F2824" s="58">
        <v>518</v>
      </c>
      <c r="G2824" s="32">
        <v>514</v>
      </c>
      <c r="H2824" s="18">
        <f>SUM(G2824-F2824)</f>
        <v>-4</v>
      </c>
      <c r="I2824" s="19">
        <f>H2824/F2824</f>
        <v>-0.00772200772200772</v>
      </c>
      <c r="J2824" s="19">
        <f>H2824/G2824</f>
        <v>-0.00778210116731518</v>
      </c>
    </row>
    <row r="2825" s="7" customFormat="1" ht="20.15" customHeight="1">
      <c r="A2825" t="s" s="69">
        <v>2688</v>
      </c>
      <c r="B2825" s="70">
        <v>3</v>
      </c>
      <c r="C2825" s="70">
        <v>19</v>
      </c>
      <c r="D2825" t="s" s="69">
        <v>2927</v>
      </c>
      <c r="E2825" t="s" s="69">
        <v>76</v>
      </c>
      <c r="F2825" s="83">
        <v>55</v>
      </c>
      <c r="G2825" s="84">
        <v>53</v>
      </c>
      <c r="H2825" s="18">
        <f>SUM(G2825-F2825)</f>
        <v>-2</v>
      </c>
      <c r="I2825" s="19">
        <f>H2825/F2825</f>
        <v>-0.0363636363636364</v>
      </c>
      <c r="J2825" s="19">
        <f>H2825/G2825</f>
        <v>-0.0377358490566038</v>
      </c>
    </row>
    <row r="2826" s="7" customFormat="1" ht="20.15" customHeight="1">
      <c r="A2826" t="s" s="79">
        <v>2928</v>
      </c>
      <c r="B2826" s="80">
        <v>5</v>
      </c>
      <c r="C2826" s="80">
        <v>5</v>
      </c>
      <c r="D2826" t="s" s="79">
        <v>2929</v>
      </c>
      <c r="E2826" t="s" s="79">
        <v>60</v>
      </c>
      <c r="F2826" s="81">
        <v>853</v>
      </c>
      <c r="G2826" s="82">
        <v>1761</v>
      </c>
      <c r="H2826" s="18">
        <f>SUM(G2826-F2826)</f>
        <v>908</v>
      </c>
      <c r="I2826" s="19">
        <f>H2826/F2826</f>
        <v>1.06447831184056</v>
      </c>
      <c r="J2826" s="19">
        <f>H2826/G2826</f>
        <v>0.515616127200454</v>
      </c>
      <c r="K2826" t="s" s="21">
        <f>IF(J2826&lt;25%,"น้อยกว่า 25%",IF(J2826&gt;=25%,"มากกว่าหรือเท่ากับ 25%",IF(J2826&gt;=35%,"มากกว่าหรือเท่ากับ 35%")))</f>
        <v>122</v>
      </c>
    </row>
    <row r="2827" s="7" customFormat="1" ht="19.15" customHeight="1">
      <c r="A2827" t="s" s="16">
        <v>2928</v>
      </c>
      <c r="B2827" s="17">
        <v>4</v>
      </c>
      <c r="C2827" s="17">
        <v>13</v>
      </c>
      <c r="D2827" t="s" s="16">
        <v>2930</v>
      </c>
      <c r="E2827" t="s" s="16">
        <v>101</v>
      </c>
      <c r="F2827" s="59">
        <v>929</v>
      </c>
      <c r="G2827" s="30">
        <v>1444</v>
      </c>
      <c r="H2827" s="18">
        <f>SUM(G2827-F2827)</f>
        <v>515</v>
      </c>
      <c r="I2827" s="19">
        <f>H2827/F2827</f>
        <v>0.554359526372443</v>
      </c>
      <c r="J2827" s="19">
        <f>H2827/G2827</f>
        <v>0.356648199445983</v>
      </c>
      <c r="K2827" t="s" s="21">
        <f>IF(J2827&lt;25%,"น้อยกว่า 25%",IF(J2827&gt;=25%,"มากกว่าหรือเท่ากับ 25%",IF(J2827&gt;=35%,"มากกว่าหรือเท่ากับ 35%")))</f>
        <v>122</v>
      </c>
    </row>
    <row r="2828" s="7" customFormat="1" ht="19.15" customHeight="1">
      <c r="A2828" t="s" s="25">
        <v>2928</v>
      </c>
      <c r="B2828" s="26">
        <v>1</v>
      </c>
      <c r="C2828" s="26">
        <v>6</v>
      </c>
      <c r="D2828" t="s" s="25">
        <v>2931</v>
      </c>
      <c r="E2828" t="s" s="25">
        <v>84</v>
      </c>
      <c r="F2828" s="56">
        <v>40826</v>
      </c>
      <c r="G2828" s="26">
        <v>45894</v>
      </c>
      <c r="H2828" s="18">
        <f>SUM(G2828-F2828)</f>
        <v>5068</v>
      </c>
      <c r="I2828" s="19">
        <f>H2828/F2828</f>
        <v>0.124136579630628</v>
      </c>
      <c r="J2828" s="19">
        <f>H2828/G2828</f>
        <v>0.110428378437268</v>
      </c>
      <c r="K2828" t="s" s="21">
        <f>IF(J2828&lt;25%,"น้อยกว่า 25%",IF(J2828&gt;=25%,"มากกว่าหรือเท่ากับ 25%",IF(J2828&gt;=35%,"มากกว่าหรือเท่ากับ 35%")))</f>
        <v>18</v>
      </c>
    </row>
    <row r="2829" s="7" customFormat="1" ht="19.15" customHeight="1">
      <c r="A2829" t="s" s="25">
        <v>2928</v>
      </c>
      <c r="B2829" s="26">
        <v>1</v>
      </c>
      <c r="C2829" s="26">
        <v>9</v>
      </c>
      <c r="D2829" t="s" s="25">
        <v>2932</v>
      </c>
      <c r="E2829" t="s" s="25">
        <v>22</v>
      </c>
      <c r="F2829" s="56">
        <v>40040</v>
      </c>
      <c r="G2829" s="26">
        <v>45120</v>
      </c>
      <c r="H2829" s="18">
        <f>SUM(G2829-F2829)</f>
        <v>5080</v>
      </c>
      <c r="I2829" s="19">
        <f>H2829/F2829</f>
        <v>0.126873126873127</v>
      </c>
      <c r="J2829" s="19">
        <f>H2829/G2829</f>
        <v>0.11258865248227</v>
      </c>
      <c r="K2829" t="s" s="21">
        <f>IF(J2829&lt;25%,"น้อยกว่า 25%",IF(J2829&gt;=25%,"มากกว่าหรือเท่ากับ 25%",IF(J2829&gt;=35%,"มากกว่าหรือเท่ากับ 35%")))</f>
        <v>18</v>
      </c>
    </row>
    <row r="2830" s="7" customFormat="1" ht="19.15" customHeight="1">
      <c r="A2830" t="s" s="25">
        <v>2928</v>
      </c>
      <c r="B2830" s="26">
        <v>1</v>
      </c>
      <c r="C2830" s="26">
        <v>16</v>
      </c>
      <c r="D2830" t="s" s="25">
        <v>2933</v>
      </c>
      <c r="E2830" t="s" s="25">
        <v>20</v>
      </c>
      <c r="F2830" s="56">
        <v>18806</v>
      </c>
      <c r="G2830" s="26">
        <v>21183</v>
      </c>
      <c r="H2830" s="18">
        <f>SUM(G2830-F2830)</f>
        <v>2377</v>
      </c>
      <c r="I2830" s="19">
        <f>H2830/F2830</f>
        <v>0.126395831117728</v>
      </c>
      <c r="J2830" s="19">
        <f>H2830/G2830</f>
        <v>0.112212623330029</v>
      </c>
      <c r="K2830" t="s" s="21">
        <f>IF(J2830&lt;25%,"น้อยกว่า 25%",IF(J2830&gt;=25%,"มากกว่าหรือเท่ากับ 25%",IF(J2830&gt;=35%,"มากกว่าหรือเท่ากับ 35%")))</f>
        <v>18</v>
      </c>
    </row>
    <row r="2831" s="7" customFormat="1" ht="19.15" customHeight="1">
      <c r="A2831" t="s" s="25">
        <v>2928</v>
      </c>
      <c r="B2831" s="26">
        <v>1</v>
      </c>
      <c r="C2831" s="26">
        <v>11</v>
      </c>
      <c r="D2831" t="s" s="25">
        <v>2934</v>
      </c>
      <c r="E2831" t="s" s="25">
        <v>17</v>
      </c>
      <c r="F2831" s="56">
        <v>9499</v>
      </c>
      <c r="G2831" s="26">
        <v>10676</v>
      </c>
      <c r="H2831" s="18">
        <f>SUM(G2831-F2831)</f>
        <v>1177</v>
      </c>
      <c r="I2831" s="19">
        <f>H2831/F2831</f>
        <v>0.123907779766291</v>
      </c>
      <c r="J2831" s="19">
        <f>H2831/G2831</f>
        <v>0.110247283626827</v>
      </c>
      <c r="K2831" t="s" s="21">
        <f>IF(J2831&lt;25%,"น้อยกว่า 25%",IF(J2831&gt;=25%,"มากกว่าหรือเท่ากับ 25%",IF(J2831&gt;=35%,"มากกว่าหรือเท่ากับ 35%")))</f>
        <v>18</v>
      </c>
    </row>
    <row r="2832" s="7" customFormat="1" ht="19.15" customHeight="1">
      <c r="A2832" t="s" s="25">
        <v>2928</v>
      </c>
      <c r="B2832" s="26">
        <v>1</v>
      </c>
      <c r="C2832" s="26">
        <v>20</v>
      </c>
      <c r="D2832" t="s" s="25">
        <v>2935</v>
      </c>
      <c r="E2832" t="s" s="25">
        <v>34</v>
      </c>
      <c r="F2832" s="56">
        <v>4772</v>
      </c>
      <c r="G2832" s="26">
        <v>5373</v>
      </c>
      <c r="H2832" s="18">
        <f>SUM(G2832-F2832)</f>
        <v>601</v>
      </c>
      <c r="I2832" s="19">
        <f>H2832/F2832</f>
        <v>0.125943000838223</v>
      </c>
      <c r="J2832" s="19">
        <f>H2832/G2832</f>
        <v>0.111855574167132</v>
      </c>
      <c r="K2832" t="s" s="21">
        <f>IF(J2832&lt;25%,"น้อยกว่า 25%",IF(J2832&gt;=25%,"มากกว่าหรือเท่ากับ 25%",IF(J2832&gt;=35%,"มากกว่าหรือเท่ากับ 35%")))</f>
        <v>18</v>
      </c>
    </row>
    <row r="2833" s="7" customFormat="1" ht="19.15" customHeight="1">
      <c r="A2833" t="s" s="25">
        <v>2928</v>
      </c>
      <c r="B2833" s="26">
        <v>1</v>
      </c>
      <c r="C2833" s="26">
        <v>13</v>
      </c>
      <c r="D2833" t="s" s="25">
        <v>2936</v>
      </c>
      <c r="E2833" t="s" s="25">
        <v>28</v>
      </c>
      <c r="F2833" s="56">
        <v>3682</v>
      </c>
      <c r="G2833" s="26">
        <v>4148</v>
      </c>
      <c r="H2833" s="18">
        <f>SUM(G2833-F2833)</f>
        <v>466</v>
      </c>
      <c r="I2833" s="19">
        <f>H2833/F2833</f>
        <v>0.12656165127648</v>
      </c>
      <c r="J2833" s="19">
        <f>H2833/G2833</f>
        <v>0.112343297974928</v>
      </c>
      <c r="K2833" t="s" s="21">
        <f>IF(J2833&lt;25%,"น้อยกว่า 25%",IF(J2833&gt;=25%,"มากกว่าหรือเท่ากับ 25%",IF(J2833&gt;=35%,"มากกว่าหรือเท่ากับ 35%")))</f>
        <v>18</v>
      </c>
    </row>
    <row r="2834" s="7" customFormat="1" ht="19.15" customHeight="1">
      <c r="A2834" t="s" s="25">
        <v>2928</v>
      </c>
      <c r="B2834" s="26">
        <v>1</v>
      </c>
      <c r="C2834" s="26">
        <v>25</v>
      </c>
      <c r="D2834" t="s" s="25">
        <v>2937</v>
      </c>
      <c r="E2834" t="s" s="25">
        <v>265</v>
      </c>
      <c r="F2834" s="56">
        <v>1367</v>
      </c>
      <c r="G2834" s="26">
        <v>1610</v>
      </c>
      <c r="H2834" s="18">
        <f>SUM(G2834-F2834)</f>
        <v>243</v>
      </c>
      <c r="I2834" s="19">
        <f>H2834/F2834</f>
        <v>0.177761521580102</v>
      </c>
      <c r="J2834" s="19">
        <f>H2834/G2834</f>
        <v>0.150931677018634</v>
      </c>
      <c r="K2834" t="s" s="21">
        <f>IF(J2834&lt;25%,"น้อยกว่า 25%",IF(J2834&gt;=25%,"มากกว่าหรือเท่ากับ 25%",IF(J2834&gt;=35%,"มากกว่าหรือเท่ากับ 35%")))</f>
        <v>18</v>
      </c>
    </row>
    <row r="2835" s="7" customFormat="1" ht="19.15" customHeight="1">
      <c r="A2835" t="s" s="25">
        <v>2928</v>
      </c>
      <c r="B2835" s="26">
        <v>1</v>
      </c>
      <c r="C2835" s="26">
        <v>10</v>
      </c>
      <c r="D2835" t="s" s="25">
        <v>2938</v>
      </c>
      <c r="E2835" t="s" s="25">
        <v>26</v>
      </c>
      <c r="F2835" s="56">
        <v>843</v>
      </c>
      <c r="G2835" s="26">
        <v>957</v>
      </c>
      <c r="H2835" s="18">
        <f>SUM(G2835-F2835)</f>
        <v>114</v>
      </c>
      <c r="I2835" s="19">
        <f>H2835/F2835</f>
        <v>0.135231316725979</v>
      </c>
      <c r="J2835" s="19">
        <f>H2835/G2835</f>
        <v>0.119122257053292</v>
      </c>
      <c r="K2835" t="s" s="21">
        <f>IF(J2835&lt;25%,"น้อยกว่า 25%",IF(J2835&gt;=25%,"มากกว่าหรือเท่ากับ 25%",IF(J2835&gt;=35%,"มากกว่าหรือเท่ากับ 35%")))</f>
        <v>18</v>
      </c>
    </row>
    <row r="2836" s="7" customFormat="1" ht="19.15" customHeight="1">
      <c r="A2836" t="s" s="25">
        <v>2928</v>
      </c>
      <c r="B2836" s="26">
        <v>1</v>
      </c>
      <c r="C2836" s="26">
        <v>12</v>
      </c>
      <c r="D2836" t="s" s="25">
        <v>2939</v>
      </c>
      <c r="E2836" t="s" s="25">
        <v>38</v>
      </c>
      <c r="F2836" s="56">
        <v>790</v>
      </c>
      <c r="G2836" s="26">
        <v>875</v>
      </c>
      <c r="H2836" s="18">
        <f>SUM(G2836-F2836)</f>
        <v>85</v>
      </c>
      <c r="I2836" s="19">
        <f>H2836/F2836</f>
        <v>0.107594936708861</v>
      </c>
      <c r="J2836" s="19">
        <f>H2836/G2836</f>
        <v>0.0971428571428571</v>
      </c>
      <c r="K2836" t="s" s="21">
        <f>IF(J2836&lt;25%,"น้อยกว่า 25%",IF(J2836&gt;=25%,"มากกว่าหรือเท่ากับ 25%",IF(J2836&gt;=35%,"มากกว่าหรือเท่ากับ 35%")))</f>
        <v>18</v>
      </c>
    </row>
    <row r="2837" s="7" customFormat="1" ht="19.15" customHeight="1">
      <c r="A2837" t="s" s="25">
        <v>2928</v>
      </c>
      <c r="B2837" s="26">
        <v>1</v>
      </c>
      <c r="C2837" s="26">
        <v>1</v>
      </c>
      <c r="D2837" t="s" s="25">
        <v>2940</v>
      </c>
      <c r="E2837" t="s" s="25">
        <v>30</v>
      </c>
      <c r="F2837" s="56">
        <v>734</v>
      </c>
      <c r="G2837" s="26">
        <v>807</v>
      </c>
      <c r="H2837" s="18">
        <f>SUM(G2837-F2837)</f>
        <v>73</v>
      </c>
      <c r="I2837" s="19">
        <f>H2837/F2837</f>
        <v>0.0994550408719346</v>
      </c>
      <c r="J2837" s="19">
        <f>H2837/G2837</f>
        <v>0.09045848822800499</v>
      </c>
      <c r="K2837" t="s" s="21">
        <f>IF(J2837&lt;25%,"น้อยกว่า 25%",IF(J2837&gt;=25%,"มากกว่าหรือเท่ากับ 25%",IF(J2837&gt;=35%,"มากกว่าหรือเท่ากับ 35%")))</f>
        <v>18</v>
      </c>
    </row>
    <row r="2838" s="7" customFormat="1" ht="19.15" customHeight="1">
      <c r="A2838" t="s" s="25">
        <v>2928</v>
      </c>
      <c r="B2838" s="26">
        <v>1</v>
      </c>
      <c r="C2838" s="26">
        <v>7</v>
      </c>
      <c r="D2838" t="s" s="25">
        <v>2941</v>
      </c>
      <c r="E2838" t="s" s="25">
        <v>48</v>
      </c>
      <c r="F2838" s="56">
        <v>623</v>
      </c>
      <c r="G2838" s="26">
        <v>687</v>
      </c>
      <c r="H2838" s="18">
        <f>SUM(G2838-F2838)</f>
        <v>64</v>
      </c>
      <c r="I2838" s="19">
        <f>H2838/F2838</f>
        <v>0.102728731942215</v>
      </c>
      <c r="J2838" s="19">
        <f>H2838/G2838</f>
        <v>0.0931586608442504</v>
      </c>
      <c r="K2838" t="s" s="21">
        <f>IF(J2838&lt;25%,"น้อยกว่า 25%",IF(J2838&gt;=25%,"มากกว่าหรือเท่ากับ 25%",IF(J2838&gt;=35%,"มากกว่าหรือเท่ากับ 35%")))</f>
        <v>18</v>
      </c>
    </row>
    <row r="2839" s="7" customFormat="1" ht="19.15" customHeight="1">
      <c r="A2839" t="s" s="25">
        <v>2928</v>
      </c>
      <c r="B2839" s="26">
        <v>1</v>
      </c>
      <c r="C2839" s="26">
        <v>4</v>
      </c>
      <c r="D2839" t="s" s="25">
        <v>2942</v>
      </c>
      <c r="E2839" t="s" s="25">
        <v>64</v>
      </c>
      <c r="F2839" s="56">
        <v>386</v>
      </c>
      <c r="G2839" s="26">
        <v>432</v>
      </c>
      <c r="H2839" s="18">
        <f>SUM(G2839-F2839)</f>
        <v>46</v>
      </c>
      <c r="I2839" s="19">
        <f>H2839/F2839</f>
        <v>0.119170984455959</v>
      </c>
      <c r="J2839" s="19">
        <f>H2839/G2839</f>
        <v>0.106481481481481</v>
      </c>
      <c r="K2839" t="s" s="21">
        <f>IF(J2839&lt;25%,"น้อยกว่า 25%",IF(J2839&gt;=25%,"มากกว่าหรือเท่ากับ 25%",IF(J2839&gt;=35%,"มากกว่าหรือเท่ากับ 35%")))</f>
        <v>18</v>
      </c>
    </row>
    <row r="2840" s="7" customFormat="1" ht="19.15" customHeight="1">
      <c r="A2840" t="s" s="25">
        <v>2928</v>
      </c>
      <c r="B2840" s="26">
        <v>1</v>
      </c>
      <c r="C2840" s="26">
        <v>15</v>
      </c>
      <c r="D2840" t="s" s="25">
        <v>2943</v>
      </c>
      <c r="E2840" t="s" s="25">
        <v>36</v>
      </c>
      <c r="F2840" s="56">
        <v>341</v>
      </c>
      <c r="G2840" s="26">
        <v>390</v>
      </c>
      <c r="H2840" s="18">
        <f>SUM(G2840-F2840)</f>
        <v>49</v>
      </c>
      <c r="I2840" s="19">
        <f>H2840/F2840</f>
        <v>0.143695014662757</v>
      </c>
      <c r="J2840" s="19">
        <f>H2840/G2840</f>
        <v>0.125641025641026</v>
      </c>
      <c r="K2840" t="s" s="21">
        <f>IF(J2840&lt;25%,"น้อยกว่า 25%",IF(J2840&gt;=25%,"มากกว่าหรือเท่ากับ 25%",IF(J2840&gt;=35%,"มากกว่าหรือเท่ากับ 35%")))</f>
        <v>18</v>
      </c>
    </row>
    <row r="2841" s="7" customFormat="1" ht="19.15" customHeight="1">
      <c r="A2841" t="s" s="25">
        <v>2928</v>
      </c>
      <c r="B2841" s="26">
        <v>1</v>
      </c>
      <c r="C2841" s="26">
        <v>5</v>
      </c>
      <c r="D2841" t="s" s="25">
        <v>2944</v>
      </c>
      <c r="E2841" t="s" s="25">
        <v>62</v>
      </c>
      <c r="F2841" s="56">
        <v>309</v>
      </c>
      <c r="G2841" s="26">
        <v>341</v>
      </c>
      <c r="H2841" s="18">
        <f>SUM(G2841-F2841)</f>
        <v>32</v>
      </c>
      <c r="I2841" s="19">
        <f>H2841/F2841</f>
        <v>0.103559870550162</v>
      </c>
      <c r="J2841" s="19">
        <f>H2841/G2841</f>
        <v>0.093841642228739</v>
      </c>
      <c r="K2841" t="s" s="21">
        <f>IF(J2841&lt;25%,"น้อยกว่า 25%",IF(J2841&gt;=25%,"มากกว่าหรือเท่ากับ 25%",IF(J2841&gt;=35%,"มากกว่าหรือเท่ากับ 35%")))</f>
        <v>18</v>
      </c>
    </row>
    <row r="2842" s="7" customFormat="1" ht="19.15" customHeight="1">
      <c r="A2842" t="s" s="25">
        <v>2928</v>
      </c>
      <c r="B2842" s="26">
        <v>1</v>
      </c>
      <c r="C2842" s="26">
        <v>26</v>
      </c>
      <c r="D2842" t="s" s="25">
        <v>2945</v>
      </c>
      <c r="E2842" t="s" s="25">
        <v>112</v>
      </c>
      <c r="F2842" s="56">
        <v>281</v>
      </c>
      <c r="G2842" s="26">
        <v>336</v>
      </c>
      <c r="H2842" s="18">
        <f>SUM(G2842-F2842)</f>
        <v>55</v>
      </c>
      <c r="I2842" s="19">
        <f>H2842/F2842</f>
        <v>0.195729537366548</v>
      </c>
      <c r="J2842" s="19">
        <f>H2842/G2842</f>
        <v>0.163690476190476</v>
      </c>
      <c r="K2842" t="s" s="21">
        <f>IF(J2842&lt;25%,"น้อยกว่า 25%",IF(J2842&gt;=25%,"มากกว่าหรือเท่ากับ 25%",IF(J2842&gt;=35%,"มากกว่าหรือเท่ากับ 35%")))</f>
        <v>18</v>
      </c>
    </row>
    <row r="2843" s="7" customFormat="1" ht="19.15" customHeight="1">
      <c r="A2843" t="s" s="25">
        <v>2928</v>
      </c>
      <c r="B2843" s="26">
        <v>1</v>
      </c>
      <c r="C2843" s="26">
        <v>2</v>
      </c>
      <c r="D2843" t="s" s="25">
        <v>2946</v>
      </c>
      <c r="E2843" t="s" s="25">
        <v>44</v>
      </c>
      <c r="F2843" s="56">
        <v>186</v>
      </c>
      <c r="G2843" s="26">
        <v>219</v>
      </c>
      <c r="H2843" s="18">
        <f>SUM(G2843-F2843)</f>
        <v>33</v>
      </c>
      <c r="I2843" s="19">
        <f>H2843/F2843</f>
        <v>0.17741935483871</v>
      </c>
      <c r="J2843" s="19">
        <f>H2843/G2843</f>
        <v>0.150684931506849</v>
      </c>
      <c r="K2843" t="s" s="21">
        <f>IF(J2843&lt;25%,"น้อยกว่า 25%",IF(J2843&gt;=25%,"มากกว่าหรือเท่ากับ 25%",IF(J2843&gt;=35%,"มากกว่าหรือเท่ากับ 35%")))</f>
        <v>18</v>
      </c>
    </row>
    <row r="2844" s="7" customFormat="1" ht="19.15" customHeight="1">
      <c r="A2844" t="s" s="25">
        <v>2928</v>
      </c>
      <c r="B2844" s="26">
        <v>1</v>
      </c>
      <c r="C2844" s="26">
        <v>14</v>
      </c>
      <c r="D2844" t="s" s="25">
        <v>2947</v>
      </c>
      <c r="E2844" t="s" s="25">
        <v>1716</v>
      </c>
      <c r="F2844" s="56">
        <v>196</v>
      </c>
      <c r="G2844" s="26">
        <v>210</v>
      </c>
      <c r="H2844" s="18">
        <f>SUM(G2844-F2844)</f>
        <v>14</v>
      </c>
      <c r="I2844" s="19">
        <f>H2844/F2844</f>
        <v>0.0714285714285714</v>
      </c>
      <c r="J2844" s="19">
        <f>H2844/G2844</f>
        <v>0.06666666666666669</v>
      </c>
      <c r="K2844" t="s" s="21">
        <f>IF(J2844&lt;25%,"น้อยกว่า 25%",IF(J2844&gt;=25%,"มากกว่าหรือเท่ากับ 25%",IF(J2844&gt;=35%,"มากกว่าหรือเท่ากับ 35%")))</f>
        <v>18</v>
      </c>
    </row>
    <row r="2845" s="7" customFormat="1" ht="19.15" customHeight="1">
      <c r="A2845" t="s" s="25">
        <v>2928</v>
      </c>
      <c r="B2845" s="26">
        <v>1</v>
      </c>
      <c r="C2845" s="26">
        <v>17</v>
      </c>
      <c r="D2845" t="s" s="25">
        <v>2948</v>
      </c>
      <c r="E2845" t="s" s="25">
        <v>52</v>
      </c>
      <c r="F2845" s="56">
        <v>185</v>
      </c>
      <c r="G2845" s="26">
        <v>204</v>
      </c>
      <c r="H2845" s="18">
        <f>SUM(G2845-F2845)</f>
        <v>19</v>
      </c>
      <c r="I2845" s="19">
        <f>H2845/F2845</f>
        <v>0.102702702702703</v>
      </c>
      <c r="J2845" s="19">
        <f>H2845/G2845</f>
        <v>0.0931372549019608</v>
      </c>
      <c r="K2845" t="s" s="21">
        <f>IF(J2845&lt;25%,"น้อยกว่า 25%",IF(J2845&gt;=25%,"มากกว่าหรือเท่ากับ 25%",IF(J2845&gt;=35%,"มากกว่าหรือเท่ากับ 35%")))</f>
        <v>18</v>
      </c>
    </row>
    <row r="2846" s="7" customFormat="1" ht="19.15" customHeight="1">
      <c r="A2846" t="s" s="25">
        <v>2928</v>
      </c>
      <c r="B2846" s="26">
        <v>1</v>
      </c>
      <c r="C2846" s="26">
        <v>23</v>
      </c>
      <c r="D2846" t="s" s="25">
        <v>2949</v>
      </c>
      <c r="E2846" t="s" s="25">
        <v>101</v>
      </c>
      <c r="F2846" s="56">
        <v>181</v>
      </c>
      <c r="G2846" s="26">
        <v>203</v>
      </c>
      <c r="H2846" s="18">
        <f>SUM(G2846-F2846)</f>
        <v>22</v>
      </c>
      <c r="I2846" s="19">
        <f>H2846/F2846</f>
        <v>0.121546961325967</v>
      </c>
      <c r="J2846" s="19">
        <f>H2846/G2846</f>
        <v>0.108374384236453</v>
      </c>
      <c r="K2846" t="s" s="21">
        <f>IF(J2846&lt;25%,"น้อยกว่า 25%",IF(J2846&gt;=25%,"มากกว่าหรือเท่ากับ 25%",IF(J2846&gt;=35%,"มากกว่าหรือเท่ากับ 35%")))</f>
        <v>18</v>
      </c>
    </row>
    <row r="2847" s="7" customFormat="1" ht="19.15" customHeight="1">
      <c r="A2847" t="s" s="25">
        <v>2928</v>
      </c>
      <c r="B2847" s="26">
        <v>1</v>
      </c>
      <c r="C2847" s="26">
        <v>29</v>
      </c>
      <c r="D2847" t="s" s="25">
        <v>2950</v>
      </c>
      <c r="E2847" t="s" s="25">
        <v>42</v>
      </c>
      <c r="F2847" s="56">
        <v>136</v>
      </c>
      <c r="G2847" s="26">
        <v>156</v>
      </c>
      <c r="H2847" s="18">
        <f>SUM(G2847-F2847)</f>
        <v>20</v>
      </c>
      <c r="I2847" s="19">
        <f>H2847/F2847</f>
        <v>0.147058823529412</v>
      </c>
      <c r="J2847" s="19">
        <f>H2847/G2847</f>
        <v>0.128205128205128</v>
      </c>
      <c r="K2847" t="s" s="21">
        <f>IF(J2847&lt;25%,"น้อยกว่า 25%",IF(J2847&gt;=25%,"มากกว่าหรือเท่ากับ 25%",IF(J2847&gt;=35%,"มากกว่าหรือเท่ากับ 35%")))</f>
        <v>18</v>
      </c>
    </row>
    <row r="2848" s="7" customFormat="1" ht="19.15" customHeight="1">
      <c r="A2848" t="s" s="25">
        <v>2928</v>
      </c>
      <c r="B2848" s="26">
        <v>1</v>
      </c>
      <c r="C2848" s="26">
        <v>8</v>
      </c>
      <c r="D2848" t="s" s="25">
        <v>2951</v>
      </c>
      <c r="E2848" t="s" s="25">
        <v>66</v>
      </c>
      <c r="F2848" s="56">
        <v>130</v>
      </c>
      <c r="G2848" s="26">
        <v>143</v>
      </c>
      <c r="H2848" s="18">
        <f>SUM(G2848-F2848)</f>
        <v>13</v>
      </c>
      <c r="I2848" s="19">
        <f>H2848/F2848</f>
        <v>0.1</v>
      </c>
      <c r="J2848" s="19">
        <f>H2848/G2848</f>
        <v>0.0909090909090909</v>
      </c>
      <c r="K2848" t="s" s="21">
        <f>IF(J2848&lt;25%,"น้อยกว่า 25%",IF(J2848&gt;=25%,"มากกว่าหรือเท่ากับ 25%",IF(J2848&gt;=35%,"มากกว่าหรือเท่ากับ 35%")))</f>
        <v>18</v>
      </c>
    </row>
    <row r="2849" s="7" customFormat="1" ht="19.15" customHeight="1">
      <c r="A2849" t="s" s="25">
        <v>2928</v>
      </c>
      <c r="B2849" s="26">
        <v>1</v>
      </c>
      <c r="C2849" s="26">
        <v>22</v>
      </c>
      <c r="D2849" t="s" s="25">
        <v>2952</v>
      </c>
      <c r="E2849" t="s" s="25">
        <v>76</v>
      </c>
      <c r="F2849" s="56">
        <v>94</v>
      </c>
      <c r="G2849" s="26">
        <v>108</v>
      </c>
      <c r="H2849" s="18">
        <f>SUM(G2849-F2849)</f>
        <v>14</v>
      </c>
      <c r="I2849" s="19">
        <f>H2849/F2849</f>
        <v>0.148936170212766</v>
      </c>
      <c r="J2849" s="19">
        <f>H2849/G2849</f>
        <v>0.12962962962963</v>
      </c>
      <c r="K2849" t="s" s="21">
        <f>IF(J2849&lt;25%,"น้อยกว่า 25%",IF(J2849&gt;=25%,"มากกว่าหรือเท่ากับ 25%",IF(J2849&gt;=35%,"มากกว่าหรือเท่ากับ 35%")))</f>
        <v>18</v>
      </c>
    </row>
    <row r="2850" s="7" customFormat="1" ht="19.15" customHeight="1">
      <c r="A2850" t="s" s="25">
        <v>2928</v>
      </c>
      <c r="B2850" s="26">
        <v>1</v>
      </c>
      <c r="C2850" s="26">
        <v>24</v>
      </c>
      <c r="D2850" t="s" s="25">
        <v>2953</v>
      </c>
      <c r="E2850" t="s" s="25">
        <v>72</v>
      </c>
      <c r="F2850" s="56">
        <v>77</v>
      </c>
      <c r="G2850" s="26">
        <v>89</v>
      </c>
      <c r="H2850" s="18">
        <f>SUM(G2850-F2850)</f>
        <v>12</v>
      </c>
      <c r="I2850" s="19">
        <f>H2850/F2850</f>
        <v>0.155844155844156</v>
      </c>
      <c r="J2850" s="19">
        <f>H2850/G2850</f>
        <v>0.134831460674157</v>
      </c>
      <c r="K2850" t="s" s="21">
        <f>IF(J2850&lt;25%,"น้อยกว่า 25%",IF(J2850&gt;=25%,"มากกว่าหรือเท่ากับ 25%",IF(J2850&gt;=35%,"มากกว่าหรือเท่ากับ 35%")))</f>
        <v>18</v>
      </c>
    </row>
    <row r="2851" s="7" customFormat="1" ht="19.15" customHeight="1">
      <c r="A2851" t="s" s="25">
        <v>2928</v>
      </c>
      <c r="B2851" s="26">
        <v>1</v>
      </c>
      <c r="C2851" s="26">
        <v>35</v>
      </c>
      <c r="D2851" t="s" s="25">
        <v>2954</v>
      </c>
      <c r="E2851" t="s" s="25">
        <v>68</v>
      </c>
      <c r="F2851" s="56">
        <v>68</v>
      </c>
      <c r="G2851" s="26">
        <v>81</v>
      </c>
      <c r="H2851" s="18">
        <f>SUM(G2851-F2851)</f>
        <v>13</v>
      </c>
      <c r="I2851" s="19">
        <f>H2851/F2851</f>
        <v>0.191176470588235</v>
      </c>
      <c r="J2851" s="19">
        <f>H2851/G2851</f>
        <v>0.160493827160494</v>
      </c>
      <c r="K2851" t="s" s="21">
        <f>IF(J2851&lt;25%,"น้อยกว่า 25%",IF(J2851&gt;=25%,"มากกว่าหรือเท่ากับ 25%",IF(J2851&gt;=35%,"มากกว่าหรือเท่ากับ 35%")))</f>
        <v>18</v>
      </c>
    </row>
    <row r="2852" s="7" customFormat="1" ht="19.15" customHeight="1">
      <c r="A2852" t="s" s="25">
        <v>2928</v>
      </c>
      <c r="B2852" s="26">
        <v>1</v>
      </c>
      <c r="C2852" s="26">
        <v>31</v>
      </c>
      <c r="D2852" t="s" s="25">
        <v>2955</v>
      </c>
      <c r="E2852" t="s" s="25">
        <v>147</v>
      </c>
      <c r="F2852" s="56">
        <v>56</v>
      </c>
      <c r="G2852" s="26">
        <v>59</v>
      </c>
      <c r="H2852" s="18">
        <f>SUM(G2852-F2852)</f>
        <v>3</v>
      </c>
      <c r="I2852" s="19">
        <f>H2852/F2852</f>
        <v>0.0535714285714286</v>
      </c>
      <c r="J2852" s="19">
        <f>H2852/G2852</f>
        <v>0.0508474576271186</v>
      </c>
      <c r="K2852" t="s" s="21">
        <f>IF(J2852&lt;25%,"น้อยกว่า 25%",IF(J2852&gt;=25%,"มากกว่าหรือเท่ากับ 25%",IF(J2852&gt;=35%,"มากกว่าหรือเท่ากับ 35%")))</f>
        <v>18</v>
      </c>
    </row>
    <row r="2853" s="7" customFormat="1" ht="19.15" customHeight="1">
      <c r="A2853" t="s" s="25">
        <v>2928</v>
      </c>
      <c r="B2853" s="26">
        <v>1</v>
      </c>
      <c r="C2853" s="26">
        <v>19</v>
      </c>
      <c r="D2853" t="s" s="25">
        <v>2956</v>
      </c>
      <c r="E2853" t="s" s="25">
        <v>1680</v>
      </c>
      <c r="F2853" s="56">
        <v>48</v>
      </c>
      <c r="G2853" s="26">
        <v>51</v>
      </c>
      <c r="H2853" s="18">
        <f>SUM(G2853-F2853)</f>
        <v>3</v>
      </c>
      <c r="I2853" s="19">
        <f>H2853/F2853</f>
        <v>0.0625</v>
      </c>
      <c r="J2853" s="19">
        <f>H2853/G2853</f>
        <v>0.0588235294117647</v>
      </c>
      <c r="K2853" t="s" s="21">
        <f>IF(J2853&lt;25%,"น้อยกว่า 25%",IF(J2853&gt;=25%,"มากกว่าหรือเท่ากับ 25%",IF(J2853&gt;=35%,"มากกว่าหรือเท่ากับ 35%")))</f>
        <v>18</v>
      </c>
    </row>
    <row r="2854" s="7" customFormat="1" ht="19.15" customHeight="1">
      <c r="A2854" t="s" s="25">
        <v>2928</v>
      </c>
      <c r="B2854" s="26">
        <v>1</v>
      </c>
      <c r="C2854" s="26">
        <v>18</v>
      </c>
      <c r="D2854" t="s" s="25">
        <v>2957</v>
      </c>
      <c r="E2854" t="s" s="25">
        <v>74</v>
      </c>
      <c r="F2854" s="56">
        <v>41</v>
      </c>
      <c r="G2854" s="26">
        <v>45</v>
      </c>
      <c r="H2854" s="18">
        <f>SUM(G2854-F2854)</f>
        <v>4</v>
      </c>
      <c r="I2854" s="19">
        <f>H2854/F2854</f>
        <v>0.0975609756097561</v>
      </c>
      <c r="J2854" s="19">
        <f>H2854/G2854</f>
        <v>0.08888888888888891</v>
      </c>
      <c r="K2854" t="s" s="21">
        <f>IF(J2854&lt;25%,"น้อยกว่า 25%",IF(J2854&gt;=25%,"มากกว่าหรือเท่ากับ 25%",IF(J2854&gt;=35%,"มากกว่าหรือเท่ากับ 35%")))</f>
        <v>18</v>
      </c>
    </row>
    <row r="2855" s="7" customFormat="1" ht="19.15" customHeight="1">
      <c r="A2855" t="s" s="25">
        <v>2928</v>
      </c>
      <c r="B2855" s="26">
        <v>1</v>
      </c>
      <c r="C2855" s="26">
        <v>27</v>
      </c>
      <c r="D2855" t="s" s="25">
        <v>2958</v>
      </c>
      <c r="E2855" t="s" s="25">
        <v>237</v>
      </c>
      <c r="F2855" s="56">
        <v>28</v>
      </c>
      <c r="G2855" s="26">
        <v>32</v>
      </c>
      <c r="H2855" s="18">
        <f>SUM(G2855-F2855)</f>
        <v>4</v>
      </c>
      <c r="I2855" s="19">
        <f>H2855/F2855</f>
        <v>0.142857142857143</v>
      </c>
      <c r="J2855" s="19">
        <f>H2855/G2855</f>
        <v>0.125</v>
      </c>
      <c r="K2855" t="s" s="21">
        <f>IF(J2855&lt;25%,"น้อยกว่า 25%",IF(J2855&gt;=25%,"มากกว่าหรือเท่ากับ 25%",IF(J2855&gt;=35%,"มากกว่าหรือเท่ากับ 35%")))</f>
        <v>18</v>
      </c>
    </row>
    <row r="2856" s="7" customFormat="1" ht="19.15" customHeight="1">
      <c r="A2856" t="s" s="25">
        <v>2928</v>
      </c>
      <c r="B2856" s="26">
        <v>1</v>
      </c>
      <c r="C2856" s="26">
        <v>30</v>
      </c>
      <c r="D2856" t="s" s="25">
        <v>2959</v>
      </c>
      <c r="E2856" t="s" s="25">
        <v>54</v>
      </c>
      <c r="F2856" s="56">
        <v>28</v>
      </c>
      <c r="G2856" s="26">
        <v>31</v>
      </c>
      <c r="H2856" s="18">
        <f>SUM(G2856-F2856)</f>
        <v>3</v>
      </c>
      <c r="I2856" s="19">
        <f>H2856/F2856</f>
        <v>0.107142857142857</v>
      </c>
      <c r="J2856" s="19">
        <f>H2856/G2856</f>
        <v>0.09677419354838709</v>
      </c>
      <c r="K2856" t="s" s="21">
        <f>IF(J2856&lt;25%,"น้อยกว่า 25%",IF(J2856&gt;=25%,"มากกว่าหรือเท่ากับ 25%",IF(J2856&gt;=35%,"มากกว่าหรือเท่ากับ 35%")))</f>
        <v>18</v>
      </c>
    </row>
    <row r="2857" s="7" customFormat="1" ht="19.15" customHeight="1">
      <c r="A2857" t="s" s="25">
        <v>2928</v>
      </c>
      <c r="B2857" s="26">
        <v>1</v>
      </c>
      <c r="C2857" s="26">
        <v>28</v>
      </c>
      <c r="D2857" t="s" s="25">
        <v>2960</v>
      </c>
      <c r="E2857" t="s" s="25">
        <v>1091</v>
      </c>
      <c r="F2857" s="56">
        <v>25</v>
      </c>
      <c r="G2857" s="26">
        <v>25</v>
      </c>
      <c r="H2857" s="18">
        <f>SUM(G2857-F2857)</f>
        <v>0</v>
      </c>
      <c r="I2857" s="19">
        <f>H2857/F2857</f>
        <v>0</v>
      </c>
      <c r="J2857" s="19">
        <f>H2857/G2857</f>
        <v>0</v>
      </c>
      <c r="K2857" t="s" s="21">
        <f>IF(J2857&lt;25%,"น้อยกว่า 25%",IF(J2857&gt;=25%,"มากกว่าหรือเท่ากับ 25%",IF(J2857&gt;=35%,"มากกว่าหรือเท่ากับ 35%")))</f>
        <v>18</v>
      </c>
    </row>
    <row r="2858" s="7" customFormat="1" ht="19.15" customHeight="1">
      <c r="A2858" t="s" s="25">
        <v>2928</v>
      </c>
      <c r="B2858" s="26">
        <v>1</v>
      </c>
      <c r="C2858" s="26">
        <v>32</v>
      </c>
      <c r="D2858" t="s" s="25">
        <v>2961</v>
      </c>
      <c r="E2858" t="s" s="25">
        <v>375</v>
      </c>
      <c r="F2858" s="56">
        <v>20</v>
      </c>
      <c r="G2858" s="26">
        <v>22</v>
      </c>
      <c r="H2858" s="18">
        <f>SUM(G2858-F2858)</f>
        <v>2</v>
      </c>
      <c r="I2858" s="19">
        <f>H2858/F2858</f>
        <v>0.1</v>
      </c>
      <c r="J2858" s="19">
        <f>H2858/G2858</f>
        <v>0.0909090909090909</v>
      </c>
      <c r="K2858" t="s" s="21">
        <f>IF(J2858&lt;25%,"น้อยกว่า 25%",IF(J2858&gt;=25%,"มากกว่าหรือเท่ากับ 25%",IF(J2858&gt;=35%,"มากกว่าหรือเท่ากับ 35%")))</f>
        <v>18</v>
      </c>
    </row>
    <row r="2859" s="7" customFormat="1" ht="19.15" customHeight="1">
      <c r="A2859" t="s" s="25">
        <v>2928</v>
      </c>
      <c r="B2859" s="26">
        <v>1</v>
      </c>
      <c r="C2859" s="26">
        <v>3</v>
      </c>
      <c r="D2859" t="s" s="25">
        <v>2962</v>
      </c>
      <c r="E2859" t="s" s="25">
        <v>24</v>
      </c>
      <c r="F2859" s="34">
        <v>0</v>
      </c>
      <c r="G2859" s="26">
        <v>0</v>
      </c>
      <c r="H2859" s="18">
        <f>SUM(G2859-F2859)</f>
        <v>0</v>
      </c>
      <c r="I2859" s="19">
        <f>H2859/F2859</f>
      </c>
      <c r="J2859" s="19">
        <f>H2859/G2859</f>
      </c>
      <c r="K2859" s="24">
        <f>IF(J2859&lt;25%,"น้อยกว่า 25%",IF(J2859&gt;=25%,"มากกว่าหรือเท่ากับ 25%",IF(J2859&gt;=35%,"มากกว่าหรือเท่ากับ 35%")))</f>
      </c>
    </row>
    <row r="2860" s="7" customFormat="1" ht="19.15" customHeight="1">
      <c r="A2860" t="s" s="16">
        <v>2928</v>
      </c>
      <c r="B2860" s="17">
        <v>2</v>
      </c>
      <c r="C2860" s="17">
        <v>6</v>
      </c>
      <c r="D2860" t="s" s="16">
        <v>2963</v>
      </c>
      <c r="E2860" t="s" s="16">
        <v>84</v>
      </c>
      <c r="F2860" s="55">
        <v>45656</v>
      </c>
      <c r="G2860" s="17">
        <v>50127</v>
      </c>
      <c r="H2860" s="18">
        <f>SUM(G2860-F2860)</f>
        <v>4471</v>
      </c>
      <c r="I2860" s="19">
        <f>H2860/F2860</f>
        <v>0.0979279831785527</v>
      </c>
      <c r="J2860" s="19">
        <f>H2860/G2860</f>
        <v>0.0891934486404532</v>
      </c>
      <c r="K2860" t="s" s="21">
        <f>IF(J2860&lt;25%,"น้อยกว่า 25%",IF(J2860&gt;=25%,"มากกว่าหรือเท่ากับ 25%",IF(J2860&gt;=35%,"มากกว่าหรือเท่ากับ 35%")))</f>
        <v>18</v>
      </c>
    </row>
    <row r="2861" s="7" customFormat="1" ht="19.15" customHeight="1">
      <c r="A2861" t="s" s="16">
        <v>2928</v>
      </c>
      <c r="B2861" s="17">
        <v>2</v>
      </c>
      <c r="C2861" s="17">
        <v>2</v>
      </c>
      <c r="D2861" t="s" s="16">
        <v>2964</v>
      </c>
      <c r="E2861" t="s" s="16">
        <v>22</v>
      </c>
      <c r="F2861" s="55">
        <v>29961</v>
      </c>
      <c r="G2861" s="17">
        <v>32617</v>
      </c>
      <c r="H2861" s="18">
        <f>SUM(G2861-F2861)</f>
        <v>2656</v>
      </c>
      <c r="I2861" s="19">
        <f>H2861/F2861</f>
        <v>0.08864857648276089</v>
      </c>
      <c r="J2861" s="19">
        <f>H2861/G2861</f>
        <v>0.081429929178036</v>
      </c>
      <c r="K2861" t="s" s="21">
        <f>IF(J2861&lt;25%,"น้อยกว่า 25%",IF(J2861&gt;=25%,"มากกว่าหรือเท่ากับ 25%",IF(J2861&gt;=35%,"มากกว่าหรือเท่ากับ 35%")))</f>
        <v>18</v>
      </c>
    </row>
    <row r="2862" s="7" customFormat="1" ht="19.15" customHeight="1">
      <c r="A2862" t="s" s="16">
        <v>2928</v>
      </c>
      <c r="B2862" s="17">
        <v>2</v>
      </c>
      <c r="C2862" s="17">
        <v>5</v>
      </c>
      <c r="D2862" t="s" s="16">
        <v>2965</v>
      </c>
      <c r="E2862" t="s" s="16">
        <v>20</v>
      </c>
      <c r="F2862" s="55">
        <v>15308</v>
      </c>
      <c r="G2862" s="17">
        <v>17022</v>
      </c>
      <c r="H2862" s="18">
        <f>SUM(G2862-F2862)</f>
        <v>1714</v>
      </c>
      <c r="I2862" s="19">
        <f>H2862/F2862</f>
        <v>0.111967598641233</v>
      </c>
      <c r="J2862" s="19">
        <f>H2862/G2862</f>
        <v>0.100693220538127</v>
      </c>
      <c r="K2862" t="s" s="21">
        <f>IF(J2862&lt;25%,"น้อยกว่า 25%",IF(J2862&gt;=25%,"มากกว่าหรือเท่ากับ 25%",IF(J2862&gt;=35%,"มากกว่าหรือเท่ากับ 35%")))</f>
        <v>18</v>
      </c>
    </row>
    <row r="2863" s="7" customFormat="1" ht="19.15" customHeight="1">
      <c r="A2863" t="s" s="16">
        <v>2928</v>
      </c>
      <c r="B2863" s="17">
        <v>2</v>
      </c>
      <c r="C2863" s="17">
        <v>14</v>
      </c>
      <c r="D2863" t="s" s="16">
        <v>2966</v>
      </c>
      <c r="E2863" t="s" s="16">
        <v>17</v>
      </c>
      <c r="F2863" s="55">
        <v>4003</v>
      </c>
      <c r="G2863" s="17">
        <v>4416</v>
      </c>
      <c r="H2863" s="18">
        <f>SUM(G2863-F2863)</f>
        <v>413</v>
      </c>
      <c r="I2863" s="19">
        <f>H2863/F2863</f>
        <v>0.103172620534599</v>
      </c>
      <c r="J2863" s="19">
        <f>H2863/G2863</f>
        <v>0.09352355072463769</v>
      </c>
      <c r="K2863" t="s" s="21">
        <f>IF(J2863&lt;25%,"น้อยกว่า 25%",IF(J2863&gt;=25%,"มากกว่าหรือเท่ากับ 25%",IF(J2863&gt;=35%,"มากกว่าหรือเท่ากับ 35%")))</f>
        <v>18</v>
      </c>
    </row>
    <row r="2864" s="7" customFormat="1" ht="19.15" customHeight="1">
      <c r="A2864" t="s" s="16">
        <v>2928</v>
      </c>
      <c r="B2864" s="17">
        <v>2</v>
      </c>
      <c r="C2864" s="17">
        <v>4</v>
      </c>
      <c r="D2864" t="s" s="16">
        <v>2967</v>
      </c>
      <c r="E2864" t="s" s="16">
        <v>28</v>
      </c>
      <c r="F2864" s="55">
        <v>2648</v>
      </c>
      <c r="G2864" s="17">
        <v>2887</v>
      </c>
      <c r="H2864" s="18">
        <f>SUM(G2864-F2864)</f>
        <v>239</v>
      </c>
      <c r="I2864" s="19">
        <f>H2864/F2864</f>
        <v>0.0902567975830816</v>
      </c>
      <c r="J2864" s="19">
        <f>H2864/G2864</f>
        <v>0.0827848978178039</v>
      </c>
      <c r="K2864" t="s" s="21">
        <f>IF(J2864&lt;25%,"น้อยกว่า 25%",IF(J2864&gt;=25%,"มากกว่าหรือเท่ากับ 25%",IF(J2864&gt;=35%,"มากกว่าหรือเท่ากับ 35%")))</f>
        <v>18</v>
      </c>
    </row>
    <row r="2865" s="7" customFormat="1" ht="19.15" customHeight="1">
      <c r="A2865" t="s" s="16">
        <v>2928</v>
      </c>
      <c r="B2865" s="17">
        <v>2</v>
      </c>
      <c r="C2865" s="17">
        <v>7</v>
      </c>
      <c r="D2865" t="s" s="16">
        <v>2968</v>
      </c>
      <c r="E2865" t="s" s="16">
        <v>48</v>
      </c>
      <c r="F2865" s="55">
        <v>655</v>
      </c>
      <c r="G2865" s="17">
        <v>693</v>
      </c>
      <c r="H2865" s="18">
        <f>SUM(G2865-F2865)</f>
        <v>38</v>
      </c>
      <c r="I2865" s="19">
        <f>H2865/F2865</f>
        <v>0.0580152671755725</v>
      </c>
      <c r="J2865" s="19">
        <f>H2865/G2865</f>
        <v>0.0548340548340548</v>
      </c>
      <c r="K2865" t="s" s="21">
        <f>IF(J2865&lt;25%,"น้อยกว่า 25%",IF(J2865&gt;=25%,"มากกว่าหรือเท่ากับ 25%",IF(J2865&gt;=35%,"มากกว่าหรือเท่ากับ 35%")))</f>
        <v>18</v>
      </c>
    </row>
    <row r="2866" s="7" customFormat="1" ht="19.15" customHeight="1">
      <c r="A2866" t="s" s="16">
        <v>2928</v>
      </c>
      <c r="B2866" s="17">
        <v>2</v>
      </c>
      <c r="C2866" s="17">
        <v>18</v>
      </c>
      <c r="D2866" t="s" s="16">
        <v>2969</v>
      </c>
      <c r="E2866" t="s" s="16">
        <v>38</v>
      </c>
      <c r="F2866" s="55">
        <v>605</v>
      </c>
      <c r="G2866" s="17">
        <v>670</v>
      </c>
      <c r="H2866" s="18">
        <f>SUM(G2866-F2866)</f>
        <v>65</v>
      </c>
      <c r="I2866" s="19">
        <f>H2866/F2866</f>
        <v>0.107438016528926</v>
      </c>
      <c r="J2866" s="19">
        <f>H2866/G2866</f>
        <v>0.0970149253731343</v>
      </c>
      <c r="K2866" t="s" s="21">
        <f>IF(J2866&lt;25%,"น้อยกว่า 25%",IF(J2866&gt;=25%,"มากกว่าหรือเท่ากับ 25%",IF(J2866&gt;=35%,"มากกว่าหรือเท่ากับ 35%")))</f>
        <v>18</v>
      </c>
    </row>
    <row r="2867" s="7" customFormat="1" ht="19.15" customHeight="1">
      <c r="A2867" t="s" s="16">
        <v>2928</v>
      </c>
      <c r="B2867" s="17">
        <v>2</v>
      </c>
      <c r="C2867" s="17">
        <v>22</v>
      </c>
      <c r="D2867" t="s" s="16">
        <v>2970</v>
      </c>
      <c r="E2867" t="s" s="16">
        <v>101</v>
      </c>
      <c r="F2867" s="55">
        <v>526</v>
      </c>
      <c r="G2867" s="17">
        <v>576</v>
      </c>
      <c r="H2867" s="18">
        <f>SUM(G2867-F2867)</f>
        <v>50</v>
      </c>
      <c r="I2867" s="19">
        <f>H2867/F2867</f>
        <v>0.0950570342205323</v>
      </c>
      <c r="J2867" s="19">
        <f>H2867/G2867</f>
        <v>0.08680555555555559</v>
      </c>
      <c r="K2867" t="s" s="21">
        <f>IF(J2867&lt;25%,"น้อยกว่า 25%",IF(J2867&gt;=25%,"มากกว่าหรือเท่ากับ 25%",IF(J2867&gt;=35%,"มากกว่าหรือเท่ากับ 35%")))</f>
        <v>18</v>
      </c>
    </row>
    <row r="2868" s="7" customFormat="1" ht="19.15" customHeight="1">
      <c r="A2868" t="s" s="16">
        <v>2928</v>
      </c>
      <c r="B2868" s="17">
        <v>2</v>
      </c>
      <c r="C2868" s="17">
        <v>8</v>
      </c>
      <c r="D2868" t="s" s="16">
        <v>2971</v>
      </c>
      <c r="E2868" t="s" s="16">
        <v>26</v>
      </c>
      <c r="F2868" s="55">
        <v>476</v>
      </c>
      <c r="G2868" s="17">
        <v>510</v>
      </c>
      <c r="H2868" s="18">
        <f>SUM(G2868-F2868)</f>
        <v>34</v>
      </c>
      <c r="I2868" s="19">
        <f>H2868/F2868</f>
        <v>0.0714285714285714</v>
      </c>
      <c r="J2868" s="19">
        <f>H2868/G2868</f>
        <v>0.06666666666666669</v>
      </c>
      <c r="K2868" t="s" s="21">
        <f>IF(J2868&lt;25%,"น้อยกว่า 25%",IF(J2868&gt;=25%,"มากกว่าหรือเท่ากับ 25%",IF(J2868&gt;=35%,"มากกว่าหรือเท่ากับ 35%")))</f>
        <v>18</v>
      </c>
    </row>
    <row r="2869" s="7" customFormat="1" ht="19.15" customHeight="1">
      <c r="A2869" t="s" s="16">
        <v>2928</v>
      </c>
      <c r="B2869" s="17">
        <v>2</v>
      </c>
      <c r="C2869" s="17">
        <v>26</v>
      </c>
      <c r="D2869" t="s" s="16">
        <v>2972</v>
      </c>
      <c r="E2869" t="s" s="16">
        <v>72</v>
      </c>
      <c r="F2869" s="55">
        <v>426</v>
      </c>
      <c r="G2869" s="17">
        <v>470</v>
      </c>
      <c r="H2869" s="18">
        <f>SUM(G2869-F2869)</f>
        <v>44</v>
      </c>
      <c r="I2869" s="19">
        <f>H2869/F2869</f>
        <v>0.103286384976526</v>
      </c>
      <c r="J2869" s="19">
        <f>H2869/G2869</f>
        <v>0.0936170212765957</v>
      </c>
      <c r="K2869" t="s" s="21">
        <f>IF(J2869&lt;25%,"น้อยกว่า 25%",IF(J2869&gt;=25%,"มากกว่าหรือเท่ากับ 25%",IF(J2869&gt;=35%,"มากกว่าหรือเท่ากับ 35%")))</f>
        <v>18</v>
      </c>
    </row>
    <row r="2870" s="7" customFormat="1" ht="19.15" customHeight="1">
      <c r="A2870" t="s" s="16">
        <v>2928</v>
      </c>
      <c r="B2870" s="17">
        <v>2</v>
      </c>
      <c r="C2870" s="17">
        <v>1</v>
      </c>
      <c r="D2870" t="s" s="16">
        <v>2973</v>
      </c>
      <c r="E2870" t="s" s="16">
        <v>30</v>
      </c>
      <c r="F2870" s="55">
        <v>370</v>
      </c>
      <c r="G2870" s="17">
        <v>406</v>
      </c>
      <c r="H2870" s="18">
        <f>SUM(G2870-F2870)</f>
        <v>36</v>
      </c>
      <c r="I2870" s="19">
        <f>H2870/F2870</f>
        <v>0.0972972972972973</v>
      </c>
      <c r="J2870" s="19">
        <f>H2870/G2870</f>
        <v>0.0886699507389163</v>
      </c>
      <c r="K2870" t="s" s="21">
        <f>IF(J2870&lt;25%,"น้อยกว่า 25%",IF(J2870&gt;=25%,"มากกว่าหรือเท่ากับ 25%",IF(J2870&gt;=35%,"มากกว่าหรือเท่ากับ 35%")))</f>
        <v>18</v>
      </c>
    </row>
    <row r="2871" s="7" customFormat="1" ht="19.15" customHeight="1">
      <c r="A2871" t="s" s="16">
        <v>2928</v>
      </c>
      <c r="B2871" s="17">
        <v>2</v>
      </c>
      <c r="C2871" s="17">
        <v>16</v>
      </c>
      <c r="D2871" t="s" s="16">
        <v>2974</v>
      </c>
      <c r="E2871" t="s" s="16">
        <v>36</v>
      </c>
      <c r="F2871" s="55">
        <v>211</v>
      </c>
      <c r="G2871" s="17">
        <v>225</v>
      </c>
      <c r="H2871" s="18">
        <f>SUM(G2871-F2871)</f>
        <v>14</v>
      </c>
      <c r="I2871" s="19">
        <f>H2871/F2871</f>
        <v>0.0663507109004739</v>
      </c>
      <c r="J2871" s="19">
        <f>H2871/G2871</f>
        <v>0.0622222222222222</v>
      </c>
      <c r="K2871" t="s" s="21">
        <f>IF(J2871&lt;25%,"น้อยกว่า 25%",IF(J2871&gt;=25%,"มากกว่าหรือเท่ากับ 25%",IF(J2871&gt;=35%,"มากกว่าหรือเท่ากับ 35%")))</f>
        <v>18</v>
      </c>
    </row>
    <row r="2872" s="7" customFormat="1" ht="19.15" customHeight="1">
      <c r="A2872" t="s" s="16">
        <v>2928</v>
      </c>
      <c r="B2872" s="17">
        <v>2</v>
      </c>
      <c r="C2872" s="17">
        <v>3</v>
      </c>
      <c r="D2872" t="s" s="16">
        <v>2975</v>
      </c>
      <c r="E2872" t="s" s="16">
        <v>44</v>
      </c>
      <c r="F2872" s="55">
        <v>169</v>
      </c>
      <c r="G2872" s="17">
        <v>187</v>
      </c>
      <c r="H2872" s="18">
        <f>SUM(G2872-F2872)</f>
        <v>18</v>
      </c>
      <c r="I2872" s="19">
        <f>H2872/F2872</f>
        <v>0.106508875739645</v>
      </c>
      <c r="J2872" s="19">
        <f>H2872/G2872</f>
        <v>0.09625668449197861</v>
      </c>
      <c r="K2872" t="s" s="21">
        <f>IF(J2872&lt;25%,"น้อยกว่า 25%",IF(J2872&gt;=25%,"มากกว่าหรือเท่ากับ 25%",IF(J2872&gt;=35%,"มากกว่าหรือเท่ากับ 35%")))</f>
        <v>18</v>
      </c>
    </row>
    <row r="2873" s="7" customFormat="1" ht="19.15" customHeight="1">
      <c r="A2873" t="s" s="16">
        <v>2928</v>
      </c>
      <c r="B2873" s="17">
        <v>2</v>
      </c>
      <c r="C2873" s="17">
        <v>32</v>
      </c>
      <c r="D2873" t="s" s="16">
        <v>2976</v>
      </c>
      <c r="E2873" t="s" s="16">
        <v>42</v>
      </c>
      <c r="F2873" s="55">
        <v>169</v>
      </c>
      <c r="G2873" s="17">
        <v>184</v>
      </c>
      <c r="H2873" s="18">
        <f>SUM(G2873-F2873)</f>
        <v>15</v>
      </c>
      <c r="I2873" s="19">
        <f>H2873/F2873</f>
        <v>0.0887573964497041</v>
      </c>
      <c r="J2873" s="19">
        <f>H2873/G2873</f>
        <v>0.0815217391304348</v>
      </c>
      <c r="K2873" t="s" s="21">
        <f>IF(J2873&lt;25%,"น้อยกว่า 25%",IF(J2873&gt;=25%,"มากกว่าหรือเท่ากับ 25%",IF(J2873&gt;=35%,"มากกว่าหรือเท่ากับ 35%")))</f>
        <v>18</v>
      </c>
    </row>
    <row r="2874" s="7" customFormat="1" ht="19.15" customHeight="1">
      <c r="A2874" t="s" s="16">
        <v>2928</v>
      </c>
      <c r="B2874" s="17">
        <v>2</v>
      </c>
      <c r="C2874" s="17">
        <v>10</v>
      </c>
      <c r="D2874" t="s" s="16">
        <v>2977</v>
      </c>
      <c r="E2874" t="s" s="16">
        <v>64</v>
      </c>
      <c r="F2874" s="55">
        <v>158</v>
      </c>
      <c r="G2874" s="17">
        <v>170</v>
      </c>
      <c r="H2874" s="18">
        <f>SUM(G2874-F2874)</f>
        <v>12</v>
      </c>
      <c r="I2874" s="19">
        <f>H2874/F2874</f>
        <v>0.0759493670886076</v>
      </c>
      <c r="J2874" s="19">
        <f>H2874/G2874</f>
        <v>0.0705882352941176</v>
      </c>
      <c r="K2874" t="s" s="21">
        <f>IF(J2874&lt;25%,"น้อยกว่า 25%",IF(J2874&gt;=25%,"มากกว่าหรือเท่ากับ 25%",IF(J2874&gt;=35%,"มากกว่าหรือเท่ากับ 35%")))</f>
        <v>18</v>
      </c>
    </row>
    <row r="2875" s="7" customFormat="1" ht="19.15" customHeight="1">
      <c r="A2875" t="s" s="16">
        <v>2928</v>
      </c>
      <c r="B2875" s="17">
        <v>2</v>
      </c>
      <c r="C2875" s="17">
        <v>9</v>
      </c>
      <c r="D2875" t="s" s="16">
        <v>2978</v>
      </c>
      <c r="E2875" t="s" s="16">
        <v>1680</v>
      </c>
      <c r="F2875" s="55">
        <v>148</v>
      </c>
      <c r="G2875" s="17">
        <v>166</v>
      </c>
      <c r="H2875" s="18">
        <f>SUM(G2875-F2875)</f>
        <v>18</v>
      </c>
      <c r="I2875" s="19">
        <f>H2875/F2875</f>
        <v>0.121621621621622</v>
      </c>
      <c r="J2875" s="19">
        <f>H2875/G2875</f>
        <v>0.108433734939759</v>
      </c>
      <c r="K2875" t="s" s="21">
        <f>IF(J2875&lt;25%,"น้อยกว่า 25%",IF(J2875&gt;=25%,"มากกว่าหรือเท่ากับ 25%",IF(J2875&gt;=35%,"มากกว่าหรือเท่ากับ 35%")))</f>
        <v>18</v>
      </c>
    </row>
    <row r="2876" s="7" customFormat="1" ht="19.15" customHeight="1">
      <c r="A2876" t="s" s="16">
        <v>2928</v>
      </c>
      <c r="B2876" s="17">
        <v>2</v>
      </c>
      <c r="C2876" s="17">
        <v>13</v>
      </c>
      <c r="D2876" t="s" s="16">
        <v>2979</v>
      </c>
      <c r="E2876" t="s" s="16">
        <v>1716</v>
      </c>
      <c r="F2876" s="55">
        <v>139</v>
      </c>
      <c r="G2876" s="17">
        <v>145</v>
      </c>
      <c r="H2876" s="18">
        <f>SUM(G2876-F2876)</f>
        <v>6</v>
      </c>
      <c r="I2876" s="19">
        <f>H2876/F2876</f>
        <v>0.0431654676258993</v>
      </c>
      <c r="J2876" s="19">
        <f>H2876/G2876</f>
        <v>0.0413793103448276</v>
      </c>
      <c r="K2876" t="s" s="21">
        <f>IF(J2876&lt;25%,"น้อยกว่า 25%",IF(J2876&gt;=25%,"มากกว่าหรือเท่ากับ 25%",IF(J2876&gt;=35%,"มากกว่าหรือเท่ากับ 35%")))</f>
        <v>18</v>
      </c>
    </row>
    <row r="2877" s="7" customFormat="1" ht="19.15" customHeight="1">
      <c r="A2877" t="s" s="16">
        <v>2928</v>
      </c>
      <c r="B2877" s="17">
        <v>2</v>
      </c>
      <c r="C2877" s="17">
        <v>27</v>
      </c>
      <c r="D2877" t="s" s="16">
        <v>2980</v>
      </c>
      <c r="E2877" t="s" s="16">
        <v>265</v>
      </c>
      <c r="F2877" s="55">
        <v>128</v>
      </c>
      <c r="G2877" s="17">
        <v>135</v>
      </c>
      <c r="H2877" s="18">
        <f>SUM(G2877-F2877)</f>
        <v>7</v>
      </c>
      <c r="I2877" s="19">
        <f>H2877/F2877</f>
        <v>0.0546875</v>
      </c>
      <c r="J2877" s="19">
        <f>H2877/G2877</f>
        <v>0.0518518518518519</v>
      </c>
      <c r="K2877" t="s" s="21">
        <f>IF(J2877&lt;25%,"น้อยกว่า 25%",IF(J2877&gt;=25%,"มากกว่าหรือเท่ากับ 25%",IF(J2877&gt;=35%,"มากกว่าหรือเท่ากับ 35%")))</f>
        <v>18</v>
      </c>
    </row>
    <row r="2878" s="7" customFormat="1" ht="19.15" customHeight="1">
      <c r="A2878" t="s" s="16">
        <v>2928</v>
      </c>
      <c r="B2878" s="17">
        <v>2</v>
      </c>
      <c r="C2878" s="17">
        <v>19</v>
      </c>
      <c r="D2878" t="s" s="16">
        <v>2981</v>
      </c>
      <c r="E2878" t="s" s="16">
        <v>62</v>
      </c>
      <c r="F2878" s="55">
        <v>107</v>
      </c>
      <c r="G2878" s="17">
        <v>113</v>
      </c>
      <c r="H2878" s="18">
        <f>SUM(G2878-F2878)</f>
        <v>6</v>
      </c>
      <c r="I2878" s="19">
        <f>H2878/F2878</f>
        <v>0.0560747663551402</v>
      </c>
      <c r="J2878" s="19">
        <f>H2878/G2878</f>
        <v>0.0530973451327434</v>
      </c>
      <c r="K2878" t="s" s="21">
        <f>IF(J2878&lt;25%,"น้อยกว่า 25%",IF(J2878&gt;=25%,"มากกว่าหรือเท่ากับ 25%",IF(J2878&gt;=35%,"มากกว่าหรือเท่ากับ 35%")))</f>
        <v>18</v>
      </c>
    </row>
    <row r="2879" s="7" customFormat="1" ht="19.15" customHeight="1">
      <c r="A2879" t="s" s="16">
        <v>2928</v>
      </c>
      <c r="B2879" s="17">
        <v>2</v>
      </c>
      <c r="C2879" s="17">
        <v>12</v>
      </c>
      <c r="D2879" t="s" s="16">
        <v>2982</v>
      </c>
      <c r="E2879" t="s" s="16">
        <v>106</v>
      </c>
      <c r="F2879" s="55">
        <v>91</v>
      </c>
      <c r="G2879" s="17">
        <v>102</v>
      </c>
      <c r="H2879" s="18">
        <f>SUM(G2879-F2879)</f>
        <v>11</v>
      </c>
      <c r="I2879" s="19">
        <f>H2879/F2879</f>
        <v>0.120879120879121</v>
      </c>
      <c r="J2879" s="19">
        <f>H2879/G2879</f>
        <v>0.107843137254902</v>
      </c>
      <c r="K2879" t="s" s="21">
        <f>IF(J2879&lt;25%,"น้อยกว่า 25%",IF(J2879&gt;=25%,"มากกว่าหรือเท่ากับ 25%",IF(J2879&gt;=35%,"มากกว่าหรือเท่ากับ 35%")))</f>
        <v>18</v>
      </c>
    </row>
    <row r="2880" s="7" customFormat="1" ht="19.15" customHeight="1">
      <c r="A2880" t="s" s="16">
        <v>2928</v>
      </c>
      <c r="B2880" s="17">
        <v>2</v>
      </c>
      <c r="C2880" s="17">
        <v>15</v>
      </c>
      <c r="D2880" t="s" s="16">
        <v>2983</v>
      </c>
      <c r="E2880" t="s" s="16">
        <v>66</v>
      </c>
      <c r="F2880" s="55">
        <v>80</v>
      </c>
      <c r="G2880" s="17">
        <v>94</v>
      </c>
      <c r="H2880" s="18">
        <f>SUM(G2880-F2880)</f>
        <v>14</v>
      </c>
      <c r="I2880" s="19">
        <f>H2880/F2880</f>
        <v>0.175</v>
      </c>
      <c r="J2880" s="19">
        <f>H2880/G2880</f>
        <v>0.148936170212766</v>
      </c>
      <c r="K2880" t="s" s="21">
        <f>IF(J2880&lt;25%,"น้อยกว่า 25%",IF(J2880&gt;=25%,"มากกว่าหรือเท่ากับ 25%",IF(J2880&gt;=35%,"มากกว่าหรือเท่ากับ 35%")))</f>
        <v>18</v>
      </c>
    </row>
    <row r="2881" s="7" customFormat="1" ht="19.15" customHeight="1">
      <c r="A2881" t="s" s="16">
        <v>2928</v>
      </c>
      <c r="B2881" s="17">
        <v>2</v>
      </c>
      <c r="C2881" s="17">
        <v>36</v>
      </c>
      <c r="D2881" t="s" s="16">
        <v>2984</v>
      </c>
      <c r="E2881" t="s" s="16">
        <v>68</v>
      </c>
      <c r="F2881" s="55">
        <v>80</v>
      </c>
      <c r="G2881" s="17">
        <v>91</v>
      </c>
      <c r="H2881" s="18">
        <f>SUM(G2881-F2881)</f>
        <v>11</v>
      </c>
      <c r="I2881" s="19">
        <f>H2881/F2881</f>
        <v>0.1375</v>
      </c>
      <c r="J2881" s="19">
        <f>H2881/G2881</f>
        <v>0.120879120879121</v>
      </c>
      <c r="K2881" t="s" s="21">
        <f>IF(J2881&lt;25%,"น้อยกว่า 25%",IF(J2881&gt;=25%,"มากกว่าหรือเท่ากับ 25%",IF(J2881&gt;=35%,"มากกว่าหรือเท่ากับ 35%")))</f>
        <v>18</v>
      </c>
    </row>
    <row r="2882" s="7" customFormat="1" ht="19.15" customHeight="1">
      <c r="A2882" t="s" s="16">
        <v>2928</v>
      </c>
      <c r="B2882" s="17">
        <v>2</v>
      </c>
      <c r="C2882" s="17">
        <v>21</v>
      </c>
      <c r="D2882" t="s" s="16">
        <v>2985</v>
      </c>
      <c r="E2882" t="s" s="16">
        <v>74</v>
      </c>
      <c r="F2882" s="55">
        <v>78</v>
      </c>
      <c r="G2882" s="17">
        <v>80</v>
      </c>
      <c r="H2882" s="18">
        <f>SUM(G2882-F2882)</f>
        <v>2</v>
      </c>
      <c r="I2882" s="19">
        <f>H2882/F2882</f>
        <v>0.0256410256410256</v>
      </c>
      <c r="J2882" s="19">
        <f>H2882/G2882</f>
        <v>0.025</v>
      </c>
      <c r="K2882" t="s" s="21">
        <f>IF(J2882&lt;25%,"น้อยกว่า 25%",IF(J2882&gt;=25%,"มากกว่าหรือเท่ากับ 25%",IF(J2882&gt;=35%,"มากกว่าหรือเท่ากับ 35%")))</f>
        <v>18</v>
      </c>
    </row>
    <row r="2883" s="7" customFormat="1" ht="19.15" customHeight="1">
      <c r="A2883" t="s" s="16">
        <v>2928</v>
      </c>
      <c r="B2883" s="17">
        <v>2</v>
      </c>
      <c r="C2883" s="17">
        <v>17</v>
      </c>
      <c r="D2883" t="s" s="16">
        <v>2986</v>
      </c>
      <c r="E2883" t="s" s="16">
        <v>52</v>
      </c>
      <c r="F2883" s="55">
        <v>61</v>
      </c>
      <c r="G2883" s="17">
        <v>67</v>
      </c>
      <c r="H2883" s="18">
        <f>SUM(G2883-F2883)</f>
        <v>6</v>
      </c>
      <c r="I2883" s="19">
        <f>H2883/F2883</f>
        <v>0.0983606557377049</v>
      </c>
      <c r="J2883" s="19">
        <f>H2883/G2883</f>
        <v>0.0895522388059701</v>
      </c>
      <c r="K2883" t="s" s="21">
        <f>IF(J2883&lt;25%,"น้อยกว่า 25%",IF(J2883&gt;=25%,"มากกว่าหรือเท่ากับ 25%",IF(J2883&gt;=35%,"มากกว่าหรือเท่ากับ 35%")))</f>
        <v>18</v>
      </c>
    </row>
    <row r="2884" s="7" customFormat="1" ht="19.15" customHeight="1">
      <c r="A2884" t="s" s="16">
        <v>2928</v>
      </c>
      <c r="B2884" s="17">
        <v>2</v>
      </c>
      <c r="C2884" s="17">
        <v>24</v>
      </c>
      <c r="D2884" t="s" s="16">
        <v>2987</v>
      </c>
      <c r="E2884" t="s" s="16">
        <v>281</v>
      </c>
      <c r="F2884" s="55">
        <v>56</v>
      </c>
      <c r="G2884" s="17">
        <v>67</v>
      </c>
      <c r="H2884" s="18">
        <f>SUM(G2884-F2884)</f>
        <v>11</v>
      </c>
      <c r="I2884" s="19">
        <f>H2884/F2884</f>
        <v>0.196428571428571</v>
      </c>
      <c r="J2884" s="19">
        <f>H2884/G2884</f>
        <v>0.164179104477612</v>
      </c>
      <c r="K2884" t="s" s="21">
        <f>IF(J2884&lt;25%,"น้อยกว่า 25%",IF(J2884&gt;=25%,"มากกว่าหรือเท่ากับ 25%",IF(J2884&gt;=35%,"มากกว่าหรือเท่ากับ 35%")))</f>
        <v>18</v>
      </c>
    </row>
    <row r="2885" s="7" customFormat="1" ht="19.15" customHeight="1">
      <c r="A2885" t="s" s="16">
        <v>2928</v>
      </c>
      <c r="B2885" s="17">
        <v>2</v>
      </c>
      <c r="C2885" s="17">
        <v>20</v>
      </c>
      <c r="D2885" t="s" s="16">
        <v>2988</v>
      </c>
      <c r="E2885" t="s" s="16">
        <v>76</v>
      </c>
      <c r="F2885" s="55">
        <v>51</v>
      </c>
      <c r="G2885" s="17">
        <v>58</v>
      </c>
      <c r="H2885" s="18">
        <f>SUM(G2885-F2885)</f>
        <v>7</v>
      </c>
      <c r="I2885" s="19">
        <f>H2885/F2885</f>
        <v>0.137254901960784</v>
      </c>
      <c r="J2885" s="19">
        <f>H2885/G2885</f>
        <v>0.120689655172414</v>
      </c>
      <c r="K2885" t="s" s="21">
        <f>IF(J2885&lt;25%,"น้อยกว่า 25%",IF(J2885&gt;=25%,"มากกว่าหรือเท่ากับ 25%",IF(J2885&gt;=35%,"มากกว่าหรือเท่ากับ 35%")))</f>
        <v>18</v>
      </c>
    </row>
    <row r="2886" s="7" customFormat="1" ht="19.15" customHeight="1">
      <c r="A2886" t="s" s="16">
        <v>2928</v>
      </c>
      <c r="B2886" s="17">
        <v>2</v>
      </c>
      <c r="C2886" s="17">
        <v>30</v>
      </c>
      <c r="D2886" t="s" s="16">
        <v>2989</v>
      </c>
      <c r="E2886" t="s" s="16">
        <v>112</v>
      </c>
      <c r="F2886" s="55">
        <v>54</v>
      </c>
      <c r="G2886" s="17">
        <v>55</v>
      </c>
      <c r="H2886" s="18">
        <f>SUM(G2886-F2886)</f>
        <v>1</v>
      </c>
      <c r="I2886" s="19">
        <f>H2886/F2886</f>
        <v>0.0185185185185185</v>
      </c>
      <c r="J2886" s="19">
        <f>H2886/G2886</f>
        <v>0.0181818181818182</v>
      </c>
      <c r="K2886" t="s" s="21">
        <f>IF(J2886&lt;25%,"น้อยกว่า 25%",IF(J2886&gt;=25%,"มากกว่าหรือเท่ากับ 25%",IF(J2886&gt;=35%,"มากกว่าหรือเท่ากับ 35%")))</f>
        <v>18</v>
      </c>
    </row>
    <row r="2887" s="7" customFormat="1" ht="19.15" customHeight="1">
      <c r="A2887" t="s" s="16">
        <v>2928</v>
      </c>
      <c r="B2887" s="17">
        <v>2</v>
      </c>
      <c r="C2887" s="17">
        <v>35</v>
      </c>
      <c r="D2887" t="s" s="16">
        <v>2990</v>
      </c>
      <c r="E2887" t="s" s="16">
        <v>116</v>
      </c>
      <c r="F2887" s="55">
        <v>39</v>
      </c>
      <c r="G2887" s="17">
        <v>46</v>
      </c>
      <c r="H2887" s="18">
        <f>SUM(G2887-F2887)</f>
        <v>7</v>
      </c>
      <c r="I2887" s="19">
        <f>H2887/F2887</f>
        <v>0.179487179487179</v>
      </c>
      <c r="J2887" s="19">
        <f>H2887/G2887</f>
        <v>0.152173913043478</v>
      </c>
      <c r="K2887" t="s" s="21">
        <f>IF(J2887&lt;25%,"น้อยกว่า 25%",IF(J2887&gt;=25%,"มากกว่าหรือเท่ากับ 25%",IF(J2887&gt;=35%,"มากกว่าหรือเท่ากับ 35%")))</f>
        <v>18</v>
      </c>
    </row>
    <row r="2888" s="7" customFormat="1" ht="19.15" customHeight="1">
      <c r="A2888" t="s" s="16">
        <v>2928</v>
      </c>
      <c r="B2888" s="17">
        <v>2</v>
      </c>
      <c r="C2888" s="17">
        <v>23</v>
      </c>
      <c r="D2888" t="s" s="16">
        <v>2991</v>
      </c>
      <c r="E2888" t="s" s="16">
        <v>54</v>
      </c>
      <c r="F2888" s="55">
        <v>36</v>
      </c>
      <c r="G2888" s="17">
        <v>45</v>
      </c>
      <c r="H2888" s="18">
        <f>SUM(G2888-F2888)</f>
        <v>9</v>
      </c>
      <c r="I2888" s="19">
        <f>H2888/F2888</f>
        <v>0.25</v>
      </c>
      <c r="J2888" s="19">
        <f>H2888/G2888</f>
        <v>0.2</v>
      </c>
      <c r="K2888" t="s" s="21">
        <f>IF(J2888&lt;25%,"น้อยกว่า 25%",IF(J2888&gt;=25%,"มากกว่าหรือเท่ากับ 25%",IF(J2888&gt;=35%,"มากกว่าหรือเท่ากับ 35%")))</f>
        <v>18</v>
      </c>
    </row>
    <row r="2889" s="7" customFormat="1" ht="19.15" customHeight="1">
      <c r="A2889" t="s" s="16">
        <v>2928</v>
      </c>
      <c r="B2889" s="17">
        <v>2</v>
      </c>
      <c r="C2889" s="17">
        <v>29</v>
      </c>
      <c r="D2889" t="s" s="16">
        <v>2992</v>
      </c>
      <c r="E2889" t="s" s="16">
        <v>245</v>
      </c>
      <c r="F2889" s="55">
        <v>40</v>
      </c>
      <c r="G2889" s="17">
        <v>44</v>
      </c>
      <c r="H2889" s="18">
        <f>SUM(G2889-F2889)</f>
        <v>4</v>
      </c>
      <c r="I2889" s="19">
        <f>H2889/F2889</f>
        <v>0.1</v>
      </c>
      <c r="J2889" s="19">
        <f>H2889/G2889</f>
        <v>0.0909090909090909</v>
      </c>
      <c r="K2889" t="s" s="21">
        <f>IF(J2889&lt;25%,"น้อยกว่า 25%",IF(J2889&gt;=25%,"มากกว่าหรือเท่ากับ 25%",IF(J2889&gt;=35%,"มากกว่าหรือเท่ากับ 35%")))</f>
        <v>18</v>
      </c>
    </row>
    <row r="2890" s="7" customFormat="1" ht="19.15" customHeight="1">
      <c r="A2890" t="s" s="16">
        <v>2928</v>
      </c>
      <c r="B2890" s="17">
        <v>2</v>
      </c>
      <c r="C2890" s="17">
        <v>33</v>
      </c>
      <c r="D2890" t="s" s="16">
        <v>2993</v>
      </c>
      <c r="E2890" t="s" s="16">
        <v>1091</v>
      </c>
      <c r="F2890" s="55">
        <v>30</v>
      </c>
      <c r="G2890" s="17">
        <v>31</v>
      </c>
      <c r="H2890" s="18">
        <f>SUM(G2890-F2890)</f>
        <v>1</v>
      </c>
      <c r="I2890" s="19">
        <f>H2890/F2890</f>
        <v>0.0333333333333333</v>
      </c>
      <c r="J2890" s="19">
        <f>H2890/G2890</f>
        <v>0.032258064516129</v>
      </c>
      <c r="K2890" t="s" s="21">
        <f>IF(J2890&lt;25%,"น้อยกว่า 25%",IF(J2890&gt;=25%,"มากกว่าหรือเท่ากับ 25%",IF(J2890&gt;=35%,"มากกว่าหรือเท่ากับ 35%")))</f>
        <v>18</v>
      </c>
    </row>
    <row r="2891" s="7" customFormat="1" ht="19.15" customHeight="1">
      <c r="A2891" t="s" s="16">
        <v>2928</v>
      </c>
      <c r="B2891" s="17">
        <v>2</v>
      </c>
      <c r="C2891" s="17">
        <v>31</v>
      </c>
      <c r="D2891" t="s" s="16">
        <v>2994</v>
      </c>
      <c r="E2891" t="s" s="16">
        <v>147</v>
      </c>
      <c r="F2891" s="55">
        <v>22</v>
      </c>
      <c r="G2891" s="17">
        <v>28</v>
      </c>
      <c r="H2891" s="18">
        <f>SUM(G2891-F2891)</f>
        <v>6</v>
      </c>
      <c r="I2891" s="19">
        <f>H2891/F2891</f>
        <v>0.272727272727273</v>
      </c>
      <c r="J2891" s="19">
        <f>H2891/G2891</f>
        <v>0.214285714285714</v>
      </c>
      <c r="K2891" t="s" s="21">
        <f>IF(J2891&lt;25%,"น้อยกว่า 25%",IF(J2891&gt;=25%,"มากกว่าหรือเท่ากับ 25%",IF(J2891&gt;=35%,"มากกว่าหรือเท่ากับ 35%")))</f>
        <v>18</v>
      </c>
    </row>
    <row r="2892" s="7" customFormat="1" ht="19.15" customHeight="1">
      <c r="A2892" t="s" s="16">
        <v>2928</v>
      </c>
      <c r="B2892" s="17">
        <v>2</v>
      </c>
      <c r="C2892" s="17">
        <v>11</v>
      </c>
      <c r="D2892" t="s" s="16">
        <v>2995</v>
      </c>
      <c r="E2892" t="s" s="16">
        <v>24</v>
      </c>
      <c r="F2892" s="37">
        <v>0</v>
      </c>
      <c r="G2892" s="17">
        <v>0</v>
      </c>
      <c r="H2892" s="18">
        <f>SUM(G2892-F2892)</f>
        <v>0</v>
      </c>
      <c r="I2892" s="19">
        <f>H2892/F2892</f>
      </c>
      <c r="J2892" s="19">
        <f>H2892/G2892</f>
      </c>
      <c r="K2892" s="24">
        <f>IF(J2892&lt;25%,"น้อยกว่า 25%",IF(J2892&gt;=25%,"มากกว่าหรือเท่ากับ 25%",IF(J2892&gt;=35%,"มากกว่าหรือเท่ากับ 35%")))</f>
      </c>
    </row>
    <row r="2893" s="7" customFormat="1" ht="19.15" customHeight="1">
      <c r="A2893" t="s" s="16">
        <v>2928</v>
      </c>
      <c r="B2893" s="17">
        <v>2</v>
      </c>
      <c r="C2893" s="17">
        <v>25</v>
      </c>
      <c r="D2893" t="s" s="16">
        <v>2996</v>
      </c>
      <c r="E2893" t="s" s="16">
        <v>34</v>
      </c>
      <c r="F2893" s="37">
        <v>0</v>
      </c>
      <c r="G2893" s="17">
        <v>0</v>
      </c>
      <c r="H2893" s="18">
        <f>SUM(G2893-F2893)</f>
        <v>0</v>
      </c>
      <c r="I2893" s="19">
        <f>H2893/F2893</f>
      </c>
      <c r="J2893" s="19">
        <f>H2893/G2893</f>
      </c>
      <c r="K2893" s="24">
        <f>IF(J2893&lt;25%,"น้อยกว่า 25%",IF(J2893&gt;=25%,"มากกว่าหรือเท่ากับ 25%",IF(J2893&gt;=35%,"มากกว่าหรือเท่ากับ 35%")))</f>
      </c>
    </row>
    <row r="2894" s="7" customFormat="1" ht="19.15" customHeight="1">
      <c r="A2894" t="s" s="16">
        <v>2928</v>
      </c>
      <c r="B2894" s="17">
        <v>2</v>
      </c>
      <c r="C2894" s="17">
        <v>28</v>
      </c>
      <c r="D2894" t="s" s="16">
        <v>2997</v>
      </c>
      <c r="E2894" t="s" s="16">
        <v>78</v>
      </c>
      <c r="F2894" s="37">
        <v>0</v>
      </c>
      <c r="G2894" s="17">
        <v>0</v>
      </c>
      <c r="H2894" s="18">
        <f>SUM(G2894-F2894)</f>
        <v>0</v>
      </c>
      <c r="I2894" s="19">
        <f>H2894/F2894</f>
      </c>
      <c r="J2894" s="19">
        <f>H2894/G2894</f>
      </c>
      <c r="K2894" s="24">
        <f>IF(J2894&lt;25%,"น้อยกว่า 25%",IF(J2894&gt;=25%,"มากกว่าหรือเท่ากับ 25%",IF(J2894&gt;=35%,"มากกว่าหรือเท่ากับ 35%")))</f>
      </c>
    </row>
    <row r="2895" s="7" customFormat="1" ht="19.15" customHeight="1">
      <c r="A2895" t="s" s="16">
        <v>2928</v>
      </c>
      <c r="B2895" s="17">
        <v>2</v>
      </c>
      <c r="C2895" s="17">
        <v>34</v>
      </c>
      <c r="D2895" t="s" s="16">
        <v>2998</v>
      </c>
      <c r="E2895" t="s" s="16">
        <v>58</v>
      </c>
      <c r="F2895" s="37">
        <v>0</v>
      </c>
      <c r="G2895" s="17">
        <v>0</v>
      </c>
      <c r="H2895" s="18">
        <f>SUM(G2895-F2895)</f>
        <v>0</v>
      </c>
      <c r="I2895" s="19">
        <f>H2895/F2895</f>
      </c>
      <c r="J2895" s="19">
        <f>H2895/G2895</f>
      </c>
      <c r="K2895" s="24">
        <f>IF(J2895&lt;25%,"น้อยกว่า 25%",IF(J2895&gt;=25%,"มากกว่าหรือเท่ากับ 25%",IF(J2895&gt;=35%,"มากกว่าหรือเท่ากับ 35%")))</f>
      </c>
    </row>
    <row r="2896" s="7" customFormat="1" ht="19.15" customHeight="1">
      <c r="A2896" t="s" s="25">
        <v>2928</v>
      </c>
      <c r="B2896" s="26">
        <v>3</v>
      </c>
      <c r="C2896" s="26">
        <v>13</v>
      </c>
      <c r="D2896" t="s" s="25">
        <v>2999</v>
      </c>
      <c r="E2896" t="s" s="25">
        <v>84</v>
      </c>
      <c r="F2896" s="56">
        <v>60459</v>
      </c>
      <c r="G2896" s="26">
        <v>64040</v>
      </c>
      <c r="H2896" s="18">
        <f>SUM(G2896-F2896)</f>
        <v>3581</v>
      </c>
      <c r="I2896" s="19">
        <f>H2896/F2896</f>
        <v>0.0592302221340082</v>
      </c>
      <c r="J2896" s="19">
        <f>H2896/G2896</f>
        <v>0.0559181761399126</v>
      </c>
      <c r="K2896" t="s" s="21">
        <f>IF(J2896&lt;25%,"น้อยกว่า 25%",IF(J2896&gt;=25%,"มากกว่าหรือเท่ากับ 25%",IF(J2896&gt;=35%,"มากกว่าหรือเท่ากับ 35%")))</f>
        <v>18</v>
      </c>
    </row>
    <row r="2897" s="7" customFormat="1" ht="19.15" customHeight="1">
      <c r="A2897" t="s" s="25">
        <v>2928</v>
      </c>
      <c r="B2897" s="26">
        <v>3</v>
      </c>
      <c r="C2897" s="26">
        <v>8</v>
      </c>
      <c r="D2897" t="s" s="25">
        <v>3000</v>
      </c>
      <c r="E2897" t="s" s="25">
        <v>22</v>
      </c>
      <c r="F2897" s="56">
        <v>27487</v>
      </c>
      <c r="G2897" s="26">
        <v>28624</v>
      </c>
      <c r="H2897" s="18">
        <f>SUM(G2897-F2897)</f>
        <v>1137</v>
      </c>
      <c r="I2897" s="19">
        <f>H2897/F2897</f>
        <v>0.0413650089133045</v>
      </c>
      <c r="J2897" s="19">
        <f>H2897/G2897</f>
        <v>0.0397219116825042</v>
      </c>
      <c r="K2897" t="s" s="21">
        <f>IF(J2897&lt;25%,"น้อยกว่า 25%",IF(J2897&gt;=25%,"มากกว่าหรือเท่ากับ 25%",IF(J2897&gt;=35%,"มากกว่าหรือเท่ากับ 35%")))</f>
        <v>18</v>
      </c>
    </row>
    <row r="2898" s="7" customFormat="1" ht="19.15" customHeight="1">
      <c r="A2898" t="s" s="25">
        <v>2928</v>
      </c>
      <c r="B2898" s="26">
        <v>3</v>
      </c>
      <c r="C2898" s="26">
        <v>16</v>
      </c>
      <c r="D2898" t="s" s="25">
        <v>3001</v>
      </c>
      <c r="E2898" t="s" s="25">
        <v>20</v>
      </c>
      <c r="F2898" s="56">
        <v>12161</v>
      </c>
      <c r="G2898" s="26">
        <v>12769</v>
      </c>
      <c r="H2898" s="18">
        <f>SUM(G2898-F2898)</f>
        <v>608</v>
      </c>
      <c r="I2898" s="19">
        <f>H2898/F2898</f>
        <v>0.0499958884960118</v>
      </c>
      <c r="J2898" s="19">
        <f>H2898/G2898</f>
        <v>0.0476153183491268</v>
      </c>
      <c r="K2898" t="s" s="21">
        <f>IF(J2898&lt;25%,"น้อยกว่า 25%",IF(J2898&gt;=25%,"มากกว่าหรือเท่ากับ 25%",IF(J2898&gt;=35%,"มากกว่าหรือเท่ากับ 35%")))</f>
        <v>18</v>
      </c>
    </row>
    <row r="2899" s="7" customFormat="1" ht="19.15" customHeight="1">
      <c r="A2899" t="s" s="25">
        <v>2928</v>
      </c>
      <c r="B2899" s="26">
        <v>3</v>
      </c>
      <c r="C2899" s="26">
        <v>14</v>
      </c>
      <c r="D2899" t="s" s="25">
        <v>3002</v>
      </c>
      <c r="E2899" t="s" s="25">
        <v>17</v>
      </c>
      <c r="F2899" s="56">
        <v>4182</v>
      </c>
      <c r="G2899" s="26">
        <v>4308</v>
      </c>
      <c r="H2899" s="18">
        <f>SUM(G2899-F2899)</f>
        <v>126</v>
      </c>
      <c r="I2899" s="19">
        <f>H2899/F2899</f>
        <v>0.03012912482066</v>
      </c>
      <c r="J2899" s="19">
        <f>H2899/G2899</f>
        <v>0.0292479108635097</v>
      </c>
      <c r="K2899" t="s" s="21">
        <f>IF(J2899&lt;25%,"น้อยกว่า 25%",IF(J2899&gt;=25%,"มากกว่าหรือเท่ากับ 25%",IF(J2899&gt;=35%,"มากกว่าหรือเท่ากับ 35%")))</f>
        <v>18</v>
      </c>
    </row>
    <row r="2900" s="7" customFormat="1" ht="19.15" customHeight="1">
      <c r="A2900" t="s" s="25">
        <v>2928</v>
      </c>
      <c r="B2900" s="26">
        <v>3</v>
      </c>
      <c r="C2900" s="26">
        <v>2</v>
      </c>
      <c r="D2900" t="s" s="25">
        <v>3003</v>
      </c>
      <c r="E2900" t="s" s="25">
        <v>28</v>
      </c>
      <c r="F2900" s="56">
        <v>2509</v>
      </c>
      <c r="G2900" s="26">
        <v>2568</v>
      </c>
      <c r="H2900" s="18">
        <f>SUM(G2900-F2900)</f>
        <v>59</v>
      </c>
      <c r="I2900" s="19">
        <f>H2900/F2900</f>
        <v>0.0235153447588681</v>
      </c>
      <c r="J2900" s="19">
        <f>H2900/G2900</f>
        <v>0.0229750778816199</v>
      </c>
      <c r="K2900" t="s" s="21">
        <f>IF(J2900&lt;25%,"น้อยกว่า 25%",IF(J2900&gt;=25%,"มากกว่าหรือเท่ากับ 25%",IF(J2900&gt;=35%,"มากกว่าหรือเท่ากับ 35%")))</f>
        <v>18</v>
      </c>
    </row>
    <row r="2901" s="7" customFormat="1" ht="19.15" customHeight="1">
      <c r="A2901" t="s" s="25">
        <v>2928</v>
      </c>
      <c r="B2901" s="26">
        <v>3</v>
      </c>
      <c r="C2901" s="26">
        <v>18</v>
      </c>
      <c r="D2901" t="s" s="25">
        <v>3004</v>
      </c>
      <c r="E2901" t="s" s="25">
        <v>34</v>
      </c>
      <c r="F2901" s="56">
        <v>2126</v>
      </c>
      <c r="G2901" s="26">
        <v>2154</v>
      </c>
      <c r="H2901" s="18">
        <f>SUM(G2901-F2901)</f>
        <v>28</v>
      </c>
      <c r="I2901" s="19">
        <f>H2901/F2901</f>
        <v>0.013170272812794</v>
      </c>
      <c r="J2901" s="19">
        <f>H2901/G2901</f>
        <v>0.0129990714948932</v>
      </c>
      <c r="K2901" t="s" s="21">
        <f>IF(J2901&lt;25%,"น้อยกว่า 25%",IF(J2901&gt;=25%,"มากกว่าหรือเท่ากับ 25%",IF(J2901&gt;=35%,"มากกว่าหรือเท่ากับ 35%")))</f>
        <v>18</v>
      </c>
    </row>
    <row r="2902" s="7" customFormat="1" ht="19.15" customHeight="1">
      <c r="A2902" t="s" s="25">
        <v>2928</v>
      </c>
      <c r="B2902" s="26">
        <v>3</v>
      </c>
      <c r="C2902" s="26">
        <v>9</v>
      </c>
      <c r="D2902" t="s" s="25">
        <v>3005</v>
      </c>
      <c r="E2902" t="s" s="25">
        <v>101</v>
      </c>
      <c r="F2902" s="56">
        <v>941</v>
      </c>
      <c r="G2902" s="26">
        <v>1251</v>
      </c>
      <c r="H2902" s="18">
        <f>SUM(G2902-F2902)</f>
        <v>310</v>
      </c>
      <c r="I2902" s="19">
        <f>H2902/F2902</f>
        <v>0.329436769394261</v>
      </c>
      <c r="J2902" s="19">
        <f>H2902/G2902</f>
        <v>0.247801758593125</v>
      </c>
      <c r="K2902" t="s" s="21">
        <f>IF(J2902&lt;25%,"น้อยกว่า 25%",IF(J2902&gt;=25%,"มากกว่าหรือเท่ากับ 25%",IF(J2902&gt;=35%,"มากกว่าหรือเท่ากับ 35%")))</f>
        <v>18</v>
      </c>
    </row>
    <row r="2903" s="7" customFormat="1" ht="19.15" customHeight="1">
      <c r="A2903" t="s" s="25">
        <v>2928</v>
      </c>
      <c r="B2903" s="26">
        <v>3</v>
      </c>
      <c r="C2903" s="26">
        <v>12</v>
      </c>
      <c r="D2903" t="s" s="25">
        <v>3006</v>
      </c>
      <c r="E2903" t="s" s="25">
        <v>38</v>
      </c>
      <c r="F2903" s="56">
        <v>949</v>
      </c>
      <c r="G2903" s="26">
        <v>1028</v>
      </c>
      <c r="H2903" s="18">
        <f>SUM(G2903-F2903)</f>
        <v>79</v>
      </c>
      <c r="I2903" s="19">
        <f>H2903/F2903</f>
        <v>0.083245521601686</v>
      </c>
      <c r="J2903" s="19">
        <f>H2903/G2903</f>
        <v>0.0768482490272374</v>
      </c>
      <c r="K2903" t="s" s="21">
        <f>IF(J2903&lt;25%,"น้อยกว่า 25%",IF(J2903&gt;=25%,"มากกว่าหรือเท่ากับ 25%",IF(J2903&gt;=35%,"มากกว่าหรือเท่ากับ 35%")))</f>
        <v>18</v>
      </c>
    </row>
    <row r="2904" s="7" customFormat="1" ht="19.15" customHeight="1">
      <c r="A2904" t="s" s="25">
        <v>2928</v>
      </c>
      <c r="B2904" s="26">
        <v>3</v>
      </c>
      <c r="C2904" s="26">
        <v>3</v>
      </c>
      <c r="D2904" t="s" s="25">
        <v>3007</v>
      </c>
      <c r="E2904" t="s" s="25">
        <v>66</v>
      </c>
      <c r="F2904" s="56">
        <v>464</v>
      </c>
      <c r="G2904" s="26">
        <v>494</v>
      </c>
      <c r="H2904" s="18">
        <f>SUM(G2904-F2904)</f>
        <v>30</v>
      </c>
      <c r="I2904" s="19">
        <f>H2904/F2904</f>
        <v>0.06465517241379309</v>
      </c>
      <c r="J2904" s="19">
        <f>H2904/G2904</f>
        <v>0.0607287449392713</v>
      </c>
      <c r="K2904" t="s" s="21">
        <f>IF(J2904&lt;25%,"น้อยกว่า 25%",IF(J2904&gt;=25%,"มากกว่าหรือเท่ากับ 25%",IF(J2904&gt;=35%,"มากกว่าหรือเท่ากับ 35%")))</f>
        <v>18</v>
      </c>
    </row>
    <row r="2905" s="7" customFormat="1" ht="19.15" customHeight="1">
      <c r="A2905" t="s" s="25">
        <v>2928</v>
      </c>
      <c r="B2905" s="26">
        <v>3</v>
      </c>
      <c r="C2905" s="26">
        <v>15</v>
      </c>
      <c r="D2905" t="s" s="25">
        <v>3008</v>
      </c>
      <c r="E2905" t="s" s="25">
        <v>26</v>
      </c>
      <c r="F2905" s="56">
        <v>467</v>
      </c>
      <c r="G2905" s="26">
        <v>487</v>
      </c>
      <c r="H2905" s="18">
        <f>SUM(G2905-F2905)</f>
        <v>20</v>
      </c>
      <c r="I2905" s="19">
        <f>H2905/F2905</f>
        <v>0.0428265524625268</v>
      </c>
      <c r="J2905" s="19">
        <f>H2905/G2905</f>
        <v>0.0410677618069815</v>
      </c>
      <c r="K2905" t="s" s="21">
        <f>IF(J2905&lt;25%,"น้อยกว่า 25%",IF(J2905&gt;=25%,"มากกว่าหรือเท่ากับ 25%",IF(J2905&gt;=35%,"มากกว่าหรือเท่ากับ 35%")))</f>
        <v>18</v>
      </c>
    </row>
    <row r="2906" s="7" customFormat="1" ht="19.15" customHeight="1">
      <c r="A2906" t="s" s="25">
        <v>2928</v>
      </c>
      <c r="B2906" s="26">
        <v>3</v>
      </c>
      <c r="C2906" s="26">
        <v>30</v>
      </c>
      <c r="D2906" t="s" s="25">
        <v>3009</v>
      </c>
      <c r="E2906" t="s" s="25">
        <v>42</v>
      </c>
      <c r="F2906" s="56">
        <v>381</v>
      </c>
      <c r="G2906" s="26">
        <v>399</v>
      </c>
      <c r="H2906" s="18">
        <f>SUM(G2906-F2906)</f>
        <v>18</v>
      </c>
      <c r="I2906" s="19">
        <f>H2906/F2906</f>
        <v>0.047244094488189</v>
      </c>
      <c r="J2906" s="19">
        <f>H2906/G2906</f>
        <v>0.0451127819548872</v>
      </c>
      <c r="K2906" t="s" s="21">
        <f>IF(J2906&lt;25%,"น้อยกว่า 25%",IF(J2906&gt;=25%,"มากกว่าหรือเท่ากับ 25%",IF(J2906&gt;=35%,"มากกว่าหรือเท่ากับ 35%")))</f>
        <v>18</v>
      </c>
    </row>
    <row r="2907" s="7" customFormat="1" ht="19.15" customHeight="1">
      <c r="A2907" t="s" s="25">
        <v>2928</v>
      </c>
      <c r="B2907" s="26">
        <v>3</v>
      </c>
      <c r="C2907" s="26">
        <v>1</v>
      </c>
      <c r="D2907" t="s" s="25">
        <v>3010</v>
      </c>
      <c r="E2907" t="s" s="25">
        <v>60</v>
      </c>
      <c r="F2907" s="56">
        <v>312</v>
      </c>
      <c r="G2907" s="26">
        <v>339</v>
      </c>
      <c r="H2907" s="18">
        <f>SUM(G2907-F2907)</f>
        <v>27</v>
      </c>
      <c r="I2907" s="19">
        <f>H2907/F2907</f>
        <v>0.08653846153846149</v>
      </c>
      <c r="J2907" s="19">
        <f>H2907/G2907</f>
        <v>0.079646017699115</v>
      </c>
      <c r="K2907" t="s" s="21">
        <f>IF(J2907&lt;25%,"น้อยกว่า 25%",IF(J2907&gt;=25%,"มากกว่าหรือเท่ากับ 25%",IF(J2907&gt;=35%,"มากกว่าหรือเท่ากับ 35%")))</f>
        <v>18</v>
      </c>
    </row>
    <row r="2908" s="7" customFormat="1" ht="19.15" customHeight="1">
      <c r="A2908" t="s" s="25">
        <v>2928</v>
      </c>
      <c r="B2908" s="26">
        <v>3</v>
      </c>
      <c r="C2908" s="26">
        <v>5</v>
      </c>
      <c r="D2908" t="s" s="25">
        <v>3011</v>
      </c>
      <c r="E2908" t="s" s="25">
        <v>62</v>
      </c>
      <c r="F2908" s="56">
        <v>303</v>
      </c>
      <c r="G2908" s="26">
        <v>315</v>
      </c>
      <c r="H2908" s="18">
        <f>SUM(G2908-F2908)</f>
        <v>12</v>
      </c>
      <c r="I2908" s="19">
        <f>H2908/F2908</f>
        <v>0.0396039603960396</v>
      </c>
      <c r="J2908" s="19">
        <f>H2908/G2908</f>
        <v>0.0380952380952381</v>
      </c>
      <c r="K2908" t="s" s="21">
        <f>IF(J2908&lt;25%,"น้อยกว่า 25%",IF(J2908&gt;=25%,"มากกว่าหรือเท่ากับ 25%",IF(J2908&gt;=35%,"มากกว่าหรือเท่ากับ 35%")))</f>
        <v>18</v>
      </c>
    </row>
    <row r="2909" s="7" customFormat="1" ht="19.15" customHeight="1">
      <c r="A2909" t="s" s="25">
        <v>2928</v>
      </c>
      <c r="B2909" s="26">
        <v>3</v>
      </c>
      <c r="C2909" s="26">
        <v>33</v>
      </c>
      <c r="D2909" t="s" s="25">
        <v>3012</v>
      </c>
      <c r="E2909" t="s" s="25">
        <v>68</v>
      </c>
      <c r="F2909" s="56">
        <v>274</v>
      </c>
      <c r="G2909" s="26">
        <v>308</v>
      </c>
      <c r="H2909" s="18">
        <f>SUM(G2909-F2909)</f>
        <v>34</v>
      </c>
      <c r="I2909" s="19">
        <f>H2909/F2909</f>
        <v>0.124087591240876</v>
      </c>
      <c r="J2909" s="19">
        <f>H2909/G2909</f>
        <v>0.11038961038961</v>
      </c>
      <c r="K2909" t="s" s="21">
        <f>IF(J2909&lt;25%,"น้อยกว่า 25%",IF(J2909&gt;=25%,"มากกว่าหรือเท่ากับ 25%",IF(J2909&gt;=35%,"มากกว่าหรือเท่ากับ 35%")))</f>
        <v>18</v>
      </c>
    </row>
    <row r="2910" s="7" customFormat="1" ht="19.15" customHeight="1">
      <c r="A2910" t="s" s="25">
        <v>2928</v>
      </c>
      <c r="B2910" s="26">
        <v>3</v>
      </c>
      <c r="C2910" s="26">
        <v>7</v>
      </c>
      <c r="D2910" t="s" s="25">
        <v>3013</v>
      </c>
      <c r="E2910" t="s" s="25">
        <v>30</v>
      </c>
      <c r="F2910" s="56">
        <v>251</v>
      </c>
      <c r="G2910" s="26">
        <v>267</v>
      </c>
      <c r="H2910" s="18">
        <f>SUM(G2910-F2910)</f>
        <v>16</v>
      </c>
      <c r="I2910" s="19">
        <f>H2910/F2910</f>
        <v>0.0637450199203187</v>
      </c>
      <c r="J2910" s="19">
        <f>H2910/G2910</f>
        <v>0.0599250936329588</v>
      </c>
      <c r="K2910" t="s" s="21">
        <f>IF(J2910&lt;25%,"น้อยกว่า 25%",IF(J2910&gt;=25%,"มากกว่าหรือเท่ากับ 25%",IF(J2910&gt;=35%,"มากกว่าหรือเท่ากับ 35%")))</f>
        <v>18</v>
      </c>
    </row>
    <row r="2911" s="7" customFormat="1" ht="19.15" customHeight="1">
      <c r="A2911" t="s" s="25">
        <v>2928</v>
      </c>
      <c r="B2911" s="26">
        <v>3</v>
      </c>
      <c r="C2911" s="26">
        <v>32</v>
      </c>
      <c r="D2911" t="s" s="25">
        <v>3014</v>
      </c>
      <c r="E2911" t="s" s="25">
        <v>24</v>
      </c>
      <c r="F2911" s="56">
        <v>220</v>
      </c>
      <c r="G2911" s="26">
        <v>244</v>
      </c>
      <c r="H2911" s="18">
        <f>SUM(G2911-F2911)</f>
        <v>24</v>
      </c>
      <c r="I2911" s="19">
        <f>H2911/F2911</f>
        <v>0.109090909090909</v>
      </c>
      <c r="J2911" s="19">
        <f>H2911/G2911</f>
        <v>0.0983606557377049</v>
      </c>
      <c r="K2911" t="s" s="21">
        <f>IF(J2911&lt;25%,"น้อยกว่า 25%",IF(J2911&gt;=25%,"มากกว่าหรือเท่ากับ 25%",IF(J2911&gt;=35%,"มากกว่าหรือเท่ากับ 35%")))</f>
        <v>18</v>
      </c>
    </row>
    <row r="2912" s="7" customFormat="1" ht="19.15" customHeight="1">
      <c r="A2912" t="s" s="25">
        <v>2928</v>
      </c>
      <c r="B2912" s="26">
        <v>3</v>
      </c>
      <c r="C2912" s="26">
        <v>10</v>
      </c>
      <c r="D2912" t="s" s="25">
        <v>3015</v>
      </c>
      <c r="E2912" t="s" s="25">
        <v>48</v>
      </c>
      <c r="F2912" s="56">
        <v>203</v>
      </c>
      <c r="G2912" s="26">
        <v>240</v>
      </c>
      <c r="H2912" s="18">
        <f>SUM(G2912-F2912)</f>
        <v>37</v>
      </c>
      <c r="I2912" s="19">
        <f>H2912/F2912</f>
        <v>0.182266009852217</v>
      </c>
      <c r="J2912" s="19">
        <f>H2912/G2912</f>
        <v>0.154166666666667</v>
      </c>
      <c r="K2912" t="s" s="21">
        <f>IF(J2912&lt;25%,"น้อยกว่า 25%",IF(J2912&gt;=25%,"มากกว่าหรือเท่ากับ 25%",IF(J2912&gt;=35%,"มากกว่าหรือเท่ากับ 35%")))</f>
        <v>18</v>
      </c>
    </row>
    <row r="2913" s="7" customFormat="1" ht="19.15" customHeight="1">
      <c r="A2913" t="s" s="25">
        <v>2928</v>
      </c>
      <c r="B2913" s="26">
        <v>3</v>
      </c>
      <c r="C2913" s="26">
        <v>4</v>
      </c>
      <c r="D2913" t="s" s="25">
        <v>3016</v>
      </c>
      <c r="E2913" t="s" s="25">
        <v>64</v>
      </c>
      <c r="F2913" s="56">
        <v>186</v>
      </c>
      <c r="G2913" s="26">
        <v>201</v>
      </c>
      <c r="H2913" s="18">
        <f>SUM(G2913-F2913)</f>
        <v>15</v>
      </c>
      <c r="I2913" s="19">
        <f>H2913/F2913</f>
        <v>0.08064516129032261</v>
      </c>
      <c r="J2913" s="19">
        <f>H2913/G2913</f>
        <v>0.0746268656716418</v>
      </c>
      <c r="K2913" t="s" s="21">
        <f>IF(J2913&lt;25%,"น้อยกว่า 25%",IF(J2913&gt;=25%,"มากกว่าหรือเท่ากับ 25%",IF(J2913&gt;=35%,"มากกว่าหรือเท่ากับ 35%")))</f>
        <v>18</v>
      </c>
    </row>
    <row r="2914" s="7" customFormat="1" ht="19.15" customHeight="1">
      <c r="A2914" t="s" s="25">
        <v>2928</v>
      </c>
      <c r="B2914" s="26">
        <v>3</v>
      </c>
      <c r="C2914" s="26">
        <v>23</v>
      </c>
      <c r="D2914" t="s" s="25">
        <v>3017</v>
      </c>
      <c r="E2914" t="s" s="25">
        <v>265</v>
      </c>
      <c r="F2914" s="56">
        <v>174</v>
      </c>
      <c r="G2914" s="26">
        <v>197</v>
      </c>
      <c r="H2914" s="18">
        <f>SUM(G2914-F2914)</f>
        <v>23</v>
      </c>
      <c r="I2914" s="19">
        <f>H2914/F2914</f>
        <v>0.132183908045977</v>
      </c>
      <c r="J2914" s="19">
        <f>H2914/G2914</f>
        <v>0.116751269035533</v>
      </c>
      <c r="K2914" t="s" s="21">
        <f>IF(J2914&lt;25%,"น้อยกว่า 25%",IF(J2914&gt;=25%,"มากกว่าหรือเท่ากับ 25%",IF(J2914&gt;=35%,"มากกว่าหรือเท่ากับ 35%")))</f>
        <v>18</v>
      </c>
    </row>
    <row r="2915" s="7" customFormat="1" ht="19.15" customHeight="1">
      <c r="A2915" t="s" s="25">
        <v>2928</v>
      </c>
      <c r="B2915" s="26">
        <v>3</v>
      </c>
      <c r="C2915" s="26">
        <v>6</v>
      </c>
      <c r="D2915" t="s" s="25">
        <v>3018</v>
      </c>
      <c r="E2915" t="s" s="25">
        <v>52</v>
      </c>
      <c r="F2915" s="56">
        <v>176</v>
      </c>
      <c r="G2915" s="26">
        <v>187</v>
      </c>
      <c r="H2915" s="18">
        <f>SUM(G2915-F2915)</f>
        <v>11</v>
      </c>
      <c r="I2915" s="19">
        <f>H2915/F2915</f>
        <v>0.0625</v>
      </c>
      <c r="J2915" s="19">
        <f>H2915/G2915</f>
        <v>0.0588235294117647</v>
      </c>
      <c r="K2915" t="s" s="21">
        <f>IF(J2915&lt;25%,"น้อยกว่า 25%",IF(J2915&gt;=25%,"มากกว่าหรือเท่ากับ 25%",IF(J2915&gt;=35%,"มากกว่าหรือเท่ากับ 35%")))</f>
        <v>18</v>
      </c>
    </row>
    <row r="2916" s="7" customFormat="1" ht="19.15" customHeight="1">
      <c r="A2916" t="s" s="25">
        <v>2928</v>
      </c>
      <c r="B2916" s="26">
        <v>3</v>
      </c>
      <c r="C2916" s="26">
        <v>19</v>
      </c>
      <c r="D2916" t="s" s="25">
        <v>3019</v>
      </c>
      <c r="E2916" t="s" s="25">
        <v>106</v>
      </c>
      <c r="F2916" s="56">
        <v>172</v>
      </c>
      <c r="G2916" s="26">
        <v>185</v>
      </c>
      <c r="H2916" s="18">
        <f>SUM(G2916-F2916)</f>
        <v>13</v>
      </c>
      <c r="I2916" s="19">
        <f>H2916/F2916</f>
        <v>0.0755813953488372</v>
      </c>
      <c r="J2916" s="19">
        <f>H2916/G2916</f>
        <v>0.0702702702702703</v>
      </c>
      <c r="K2916" t="s" s="21">
        <f>IF(J2916&lt;25%,"น้อยกว่า 25%",IF(J2916&gt;=25%,"มากกว่าหรือเท่ากับ 25%",IF(J2916&gt;=35%,"มากกว่าหรือเท่ากับ 35%")))</f>
        <v>18</v>
      </c>
    </row>
    <row r="2917" s="7" customFormat="1" ht="19.15" customHeight="1">
      <c r="A2917" t="s" s="25">
        <v>2928</v>
      </c>
      <c r="B2917" s="26">
        <v>3</v>
      </c>
      <c r="C2917" s="26">
        <v>11</v>
      </c>
      <c r="D2917" t="s" s="25">
        <v>3020</v>
      </c>
      <c r="E2917" t="s" s="25">
        <v>44</v>
      </c>
      <c r="F2917" s="56">
        <v>168</v>
      </c>
      <c r="G2917" s="26">
        <v>182</v>
      </c>
      <c r="H2917" s="18">
        <f>SUM(G2917-F2917)</f>
        <v>14</v>
      </c>
      <c r="I2917" s="19">
        <f>H2917/F2917</f>
        <v>0.0833333333333333</v>
      </c>
      <c r="J2917" s="19">
        <f>H2917/G2917</f>
        <v>0.0769230769230769</v>
      </c>
      <c r="K2917" t="s" s="21">
        <f>IF(J2917&lt;25%,"น้อยกว่า 25%",IF(J2917&gt;=25%,"มากกว่าหรือเท่ากับ 25%",IF(J2917&gt;=35%,"มากกว่าหรือเท่ากับ 35%")))</f>
        <v>18</v>
      </c>
    </row>
    <row r="2918" s="7" customFormat="1" ht="19.15" customHeight="1">
      <c r="A2918" t="s" s="25">
        <v>2928</v>
      </c>
      <c r="B2918" s="26">
        <v>3</v>
      </c>
      <c r="C2918" s="26">
        <v>31</v>
      </c>
      <c r="D2918" t="s" s="25">
        <v>3021</v>
      </c>
      <c r="E2918" t="s" s="25">
        <v>58</v>
      </c>
      <c r="F2918" s="56">
        <v>122</v>
      </c>
      <c r="G2918" s="26">
        <v>144</v>
      </c>
      <c r="H2918" s="18">
        <f>SUM(G2918-F2918)</f>
        <v>22</v>
      </c>
      <c r="I2918" s="19">
        <f>H2918/F2918</f>
        <v>0.180327868852459</v>
      </c>
      <c r="J2918" s="19">
        <f>H2918/G2918</f>
        <v>0.152777777777778</v>
      </c>
      <c r="K2918" t="s" s="21">
        <f>IF(J2918&lt;25%,"น้อยกว่า 25%",IF(J2918&gt;=25%,"มากกว่าหรือเท่ากับ 25%",IF(J2918&gt;=35%,"มากกว่าหรือเท่ากับ 35%")))</f>
        <v>18</v>
      </c>
    </row>
    <row r="2919" s="7" customFormat="1" ht="19.15" customHeight="1">
      <c r="A2919" t="s" s="25">
        <v>2928</v>
      </c>
      <c r="B2919" s="26">
        <v>3</v>
      </c>
      <c r="C2919" s="26">
        <v>29</v>
      </c>
      <c r="D2919" t="s" s="25">
        <v>3022</v>
      </c>
      <c r="E2919" t="s" s="25">
        <v>36</v>
      </c>
      <c r="F2919" s="56">
        <v>116</v>
      </c>
      <c r="G2919" s="26">
        <v>137</v>
      </c>
      <c r="H2919" s="18">
        <f>SUM(G2919-F2919)</f>
        <v>21</v>
      </c>
      <c r="I2919" s="19">
        <f>H2919/F2919</f>
        <v>0.181034482758621</v>
      </c>
      <c r="J2919" s="19">
        <f>H2919/G2919</f>
        <v>0.153284671532847</v>
      </c>
      <c r="K2919" t="s" s="21">
        <f>IF(J2919&lt;25%,"น้อยกว่า 25%",IF(J2919&gt;=25%,"มากกว่าหรือเท่ากับ 25%",IF(J2919&gt;=35%,"มากกว่าหรือเท่ากับ 35%")))</f>
        <v>18</v>
      </c>
    </row>
    <row r="2920" s="7" customFormat="1" ht="19.15" customHeight="1">
      <c r="A2920" t="s" s="25">
        <v>2928</v>
      </c>
      <c r="B2920" s="26">
        <v>3</v>
      </c>
      <c r="C2920" s="26">
        <v>20</v>
      </c>
      <c r="D2920" t="s" s="25">
        <v>3023</v>
      </c>
      <c r="E2920" t="s" s="25">
        <v>54</v>
      </c>
      <c r="F2920" s="56">
        <v>101</v>
      </c>
      <c r="G2920" s="26">
        <v>114</v>
      </c>
      <c r="H2920" s="18">
        <f>SUM(G2920-F2920)</f>
        <v>13</v>
      </c>
      <c r="I2920" s="19">
        <f>H2920/F2920</f>
        <v>0.128712871287129</v>
      </c>
      <c r="J2920" s="19">
        <f>H2920/G2920</f>
        <v>0.114035087719298</v>
      </c>
      <c r="K2920" t="s" s="21">
        <f>IF(J2920&lt;25%,"น้อยกว่า 25%",IF(J2920&gt;=25%,"มากกว่าหรือเท่ากับ 25%",IF(J2920&gt;=35%,"มากกว่าหรือเท่ากับ 35%")))</f>
        <v>18</v>
      </c>
    </row>
    <row r="2921" s="7" customFormat="1" ht="19.15" customHeight="1">
      <c r="A2921" t="s" s="25">
        <v>2928</v>
      </c>
      <c r="B2921" s="26">
        <v>3</v>
      </c>
      <c r="C2921" s="26">
        <v>34</v>
      </c>
      <c r="D2921" t="s" s="25">
        <v>3024</v>
      </c>
      <c r="E2921" t="s" s="25">
        <v>32</v>
      </c>
      <c r="F2921" s="56">
        <v>85</v>
      </c>
      <c r="G2921" s="26">
        <v>90</v>
      </c>
      <c r="H2921" s="18">
        <f>SUM(G2921-F2921)</f>
        <v>5</v>
      </c>
      <c r="I2921" s="19">
        <f>H2921/F2921</f>
        <v>0.0588235294117647</v>
      </c>
      <c r="J2921" s="19">
        <f>H2921/G2921</f>
        <v>0.0555555555555556</v>
      </c>
      <c r="K2921" t="s" s="21">
        <f>IF(J2921&lt;25%,"น้อยกว่า 25%",IF(J2921&gt;=25%,"มากกว่าหรือเท่ากับ 25%",IF(J2921&gt;=35%,"มากกว่าหรือเท่ากับ 35%")))</f>
        <v>18</v>
      </c>
    </row>
    <row r="2922" s="7" customFormat="1" ht="19.15" customHeight="1">
      <c r="A2922" t="s" s="25">
        <v>2928</v>
      </c>
      <c r="B2922" s="26">
        <v>3</v>
      </c>
      <c r="C2922" s="26">
        <v>21</v>
      </c>
      <c r="D2922" t="s" s="25">
        <v>3025</v>
      </c>
      <c r="E2922" t="s" s="25">
        <v>76</v>
      </c>
      <c r="F2922" s="56">
        <v>80</v>
      </c>
      <c r="G2922" s="26">
        <v>86</v>
      </c>
      <c r="H2922" s="18">
        <f>SUM(G2922-F2922)</f>
        <v>6</v>
      </c>
      <c r="I2922" s="19">
        <f>H2922/F2922</f>
        <v>0.075</v>
      </c>
      <c r="J2922" s="19">
        <f>H2922/G2922</f>
        <v>0.0697674418604651</v>
      </c>
      <c r="K2922" t="s" s="21">
        <f>IF(J2922&lt;25%,"น้อยกว่า 25%",IF(J2922&gt;=25%,"มากกว่าหรือเท่ากับ 25%",IF(J2922&gt;=35%,"มากกว่าหรือเท่ากับ 35%")))</f>
        <v>18</v>
      </c>
    </row>
    <row r="2923" s="7" customFormat="1" ht="19.15" customHeight="1">
      <c r="A2923" t="s" s="25">
        <v>2928</v>
      </c>
      <c r="B2923" s="26">
        <v>3</v>
      </c>
      <c r="C2923" s="26">
        <v>28</v>
      </c>
      <c r="D2923" t="s" s="25">
        <v>3026</v>
      </c>
      <c r="E2923" t="s" s="25">
        <v>1091</v>
      </c>
      <c r="F2923" s="56">
        <v>77</v>
      </c>
      <c r="G2923" s="26">
        <v>78</v>
      </c>
      <c r="H2923" s="18">
        <f>SUM(G2923-F2923)</f>
        <v>1</v>
      </c>
      <c r="I2923" s="19">
        <f>H2923/F2923</f>
        <v>0.012987012987013</v>
      </c>
      <c r="J2923" s="19">
        <f>H2923/G2923</f>
        <v>0.0128205128205128</v>
      </c>
      <c r="K2923" t="s" s="21">
        <f>IF(J2923&lt;25%,"น้อยกว่า 25%",IF(J2923&gt;=25%,"มากกว่าหรือเท่ากับ 25%",IF(J2923&gt;=35%,"มากกว่าหรือเท่ากับ 35%")))</f>
        <v>18</v>
      </c>
    </row>
    <row r="2924" s="7" customFormat="1" ht="19.15" customHeight="1">
      <c r="A2924" t="s" s="25">
        <v>2928</v>
      </c>
      <c r="B2924" s="26">
        <v>3</v>
      </c>
      <c r="C2924" s="26">
        <v>26</v>
      </c>
      <c r="D2924" t="s" s="25">
        <v>3027</v>
      </c>
      <c r="E2924" t="s" s="25">
        <v>112</v>
      </c>
      <c r="F2924" s="56">
        <v>71</v>
      </c>
      <c r="G2924" s="26">
        <v>77</v>
      </c>
      <c r="H2924" s="18">
        <f>SUM(G2924-F2924)</f>
        <v>6</v>
      </c>
      <c r="I2924" s="19">
        <f>H2924/F2924</f>
        <v>0.0845070422535211</v>
      </c>
      <c r="J2924" s="19">
        <f>H2924/G2924</f>
        <v>0.07792207792207791</v>
      </c>
      <c r="K2924" t="s" s="21">
        <f>IF(J2924&lt;25%,"น้อยกว่า 25%",IF(J2924&gt;=25%,"มากกว่าหรือเท่ากับ 25%",IF(J2924&gt;=35%,"มากกว่าหรือเท่ากับ 35%")))</f>
        <v>18</v>
      </c>
    </row>
    <row r="2925" s="7" customFormat="1" ht="19.15" customHeight="1">
      <c r="A2925" t="s" s="25">
        <v>2928</v>
      </c>
      <c r="B2925" s="26">
        <v>3</v>
      </c>
      <c r="C2925" s="26">
        <v>25</v>
      </c>
      <c r="D2925" t="s" s="25">
        <v>3028</v>
      </c>
      <c r="E2925" t="s" s="25">
        <v>72</v>
      </c>
      <c r="F2925" s="56">
        <v>55</v>
      </c>
      <c r="G2925" s="26">
        <v>62</v>
      </c>
      <c r="H2925" s="18">
        <f>SUM(G2925-F2925)</f>
        <v>7</v>
      </c>
      <c r="I2925" s="19">
        <f>H2925/F2925</f>
        <v>0.127272727272727</v>
      </c>
      <c r="J2925" s="19">
        <f>H2925/G2925</f>
        <v>0.112903225806452</v>
      </c>
      <c r="K2925" t="s" s="21">
        <f>IF(J2925&lt;25%,"น้อยกว่า 25%",IF(J2925&gt;=25%,"มากกว่าหรือเท่ากับ 25%",IF(J2925&gt;=35%,"มากกว่าหรือเท่ากับ 35%")))</f>
        <v>18</v>
      </c>
    </row>
    <row r="2926" s="7" customFormat="1" ht="19.15" customHeight="1">
      <c r="A2926" t="s" s="25">
        <v>2928</v>
      </c>
      <c r="B2926" s="26">
        <v>3</v>
      </c>
      <c r="C2926" s="26">
        <v>27</v>
      </c>
      <c r="D2926" t="s" s="25">
        <v>3029</v>
      </c>
      <c r="E2926" t="s" s="25">
        <v>147</v>
      </c>
      <c r="F2926" s="56">
        <v>29</v>
      </c>
      <c r="G2926" s="26">
        <v>35</v>
      </c>
      <c r="H2926" s="18">
        <f>SUM(G2926-F2926)</f>
        <v>6</v>
      </c>
      <c r="I2926" s="19">
        <f>H2926/F2926</f>
        <v>0.206896551724138</v>
      </c>
      <c r="J2926" s="19">
        <f>H2926/G2926</f>
        <v>0.171428571428571</v>
      </c>
      <c r="K2926" t="s" s="21">
        <f>IF(J2926&lt;25%,"น้อยกว่า 25%",IF(J2926&gt;=25%,"มากกว่าหรือเท่ากับ 25%",IF(J2926&gt;=35%,"มากกว่าหรือเท่ากับ 35%")))</f>
        <v>18</v>
      </c>
    </row>
    <row r="2927" s="7" customFormat="1" ht="19.15" customHeight="1">
      <c r="A2927" t="s" s="25">
        <v>2928</v>
      </c>
      <c r="B2927" s="26">
        <v>3</v>
      </c>
      <c r="C2927" s="26">
        <v>22</v>
      </c>
      <c r="D2927" t="s" s="25">
        <v>3030</v>
      </c>
      <c r="E2927" t="s" s="25">
        <v>281</v>
      </c>
      <c r="F2927" s="56">
        <v>0</v>
      </c>
      <c r="G2927" s="26">
        <v>0</v>
      </c>
      <c r="H2927" s="18">
        <f>SUM(G2927-F2927)</f>
        <v>0</v>
      </c>
      <c r="I2927" s="19">
        <f>H2927/F2927</f>
      </c>
      <c r="J2927" s="19">
        <f>H2927/G2927</f>
      </c>
      <c r="K2927" s="24">
        <f>IF(J2927&lt;25%,"น้อยกว่า 25%",IF(J2927&gt;=25%,"มากกว่าหรือเท่ากับ 25%",IF(J2927&gt;=35%,"มากกว่าหรือเท่ากับ 35%")))</f>
      </c>
    </row>
    <row r="2928" s="7" customFormat="1" ht="19.15" customHeight="1">
      <c r="A2928" t="s" s="25">
        <v>2928</v>
      </c>
      <c r="B2928" s="26">
        <v>3</v>
      </c>
      <c r="C2928" s="26">
        <v>24</v>
      </c>
      <c r="D2928" t="s" s="25">
        <v>3031</v>
      </c>
      <c r="E2928" t="s" s="25">
        <v>78</v>
      </c>
      <c r="F2928" s="56">
        <v>0</v>
      </c>
      <c r="G2928" s="26">
        <v>0</v>
      </c>
      <c r="H2928" s="18">
        <f>SUM(G2928-F2928)</f>
        <v>0</v>
      </c>
      <c r="I2928" s="19">
        <f>H2928/F2928</f>
      </c>
      <c r="J2928" s="19">
        <f>H2928/G2928</f>
      </c>
      <c r="K2928" s="24">
        <f>IF(J2928&lt;25%,"น้อยกว่า 25%",IF(J2928&gt;=25%,"มากกว่าหรือเท่ากับ 25%",IF(J2928&gt;=35%,"มากกว่าหรือเท่ากับ 35%")))</f>
      </c>
    </row>
    <row r="2929" s="7" customFormat="1" ht="19.15" customHeight="1">
      <c r="A2929" t="s" s="16">
        <v>2928</v>
      </c>
      <c r="B2929" s="17">
        <v>4</v>
      </c>
      <c r="C2929" s="17">
        <v>10</v>
      </c>
      <c r="D2929" t="s" s="16">
        <v>3032</v>
      </c>
      <c r="E2929" t="s" s="16">
        <v>84</v>
      </c>
      <c r="F2929" s="55">
        <v>35659</v>
      </c>
      <c r="G2929" s="17">
        <v>37454</v>
      </c>
      <c r="H2929" s="18">
        <f>SUM(G2929-F2929)</f>
        <v>1795</v>
      </c>
      <c r="I2929" s="19">
        <f>H2929/F2929</f>
        <v>0.0503379231049665</v>
      </c>
      <c r="J2929" s="19">
        <f>H2929/G2929</f>
        <v>0.0479254552250761</v>
      </c>
      <c r="K2929" t="s" s="21">
        <f>IF(J2929&lt;25%,"น้อยกว่า 25%",IF(J2929&gt;=25%,"มากกว่าหรือเท่ากับ 25%",IF(J2929&gt;=35%,"มากกว่าหรือเท่ากับ 35%")))</f>
        <v>18</v>
      </c>
    </row>
    <row r="2930" s="7" customFormat="1" ht="19.15" customHeight="1">
      <c r="A2930" t="s" s="16">
        <v>2928</v>
      </c>
      <c r="B2930" s="17">
        <v>4</v>
      </c>
      <c r="C2930" s="17">
        <v>2</v>
      </c>
      <c r="D2930" t="s" s="16">
        <v>3033</v>
      </c>
      <c r="E2930" t="s" s="16">
        <v>22</v>
      </c>
      <c r="F2930" s="55">
        <v>33294</v>
      </c>
      <c r="G2930" s="17">
        <v>35576</v>
      </c>
      <c r="H2930" s="18">
        <f>SUM(G2930-F2930)</f>
        <v>2282</v>
      </c>
      <c r="I2930" s="19">
        <f>H2930/F2930</f>
        <v>0.06854087823631889</v>
      </c>
      <c r="J2930" s="19">
        <f>H2930/G2930</f>
        <v>0.06414436698898129</v>
      </c>
      <c r="K2930" t="s" s="21">
        <f>IF(J2930&lt;25%,"น้อยกว่า 25%",IF(J2930&gt;=25%,"มากกว่าหรือเท่ากับ 25%",IF(J2930&gt;=35%,"มากกว่าหรือเท่ากับ 35%")))</f>
        <v>18</v>
      </c>
    </row>
    <row r="2931" s="7" customFormat="1" ht="19.15" customHeight="1">
      <c r="A2931" t="s" s="16">
        <v>2928</v>
      </c>
      <c r="B2931" s="17">
        <v>4</v>
      </c>
      <c r="C2931" s="17">
        <v>4</v>
      </c>
      <c r="D2931" t="s" s="16">
        <v>3034</v>
      </c>
      <c r="E2931" t="s" s="16">
        <v>20</v>
      </c>
      <c r="F2931" s="55">
        <v>28957</v>
      </c>
      <c r="G2931" s="17">
        <v>30520</v>
      </c>
      <c r="H2931" s="18">
        <f>SUM(G2931-F2931)</f>
        <v>1563</v>
      </c>
      <c r="I2931" s="19">
        <f>H2931/F2931</f>
        <v>0.0539765859723038</v>
      </c>
      <c r="J2931" s="19">
        <f>H2931/G2931</f>
        <v>0.0512123197903014</v>
      </c>
      <c r="K2931" t="s" s="21">
        <f>IF(J2931&lt;25%,"น้อยกว่า 25%",IF(J2931&gt;=25%,"มากกว่าหรือเท่ากับ 25%",IF(J2931&gt;=35%,"มากกว่าหรือเท่ากับ 35%")))</f>
        <v>18</v>
      </c>
    </row>
    <row r="2932" s="7" customFormat="1" ht="19.15" customHeight="1">
      <c r="A2932" t="s" s="16">
        <v>2928</v>
      </c>
      <c r="B2932" s="17">
        <v>4</v>
      </c>
      <c r="C2932" s="17">
        <v>8</v>
      </c>
      <c r="D2932" t="s" s="16">
        <v>3035</v>
      </c>
      <c r="E2932" t="s" s="16">
        <v>17</v>
      </c>
      <c r="F2932" s="55">
        <v>4576</v>
      </c>
      <c r="G2932" s="17">
        <v>4918</v>
      </c>
      <c r="H2932" s="18">
        <f>SUM(G2932-F2932)</f>
        <v>342</v>
      </c>
      <c r="I2932" s="19">
        <f>H2932/F2932</f>
        <v>0.0747377622377622</v>
      </c>
      <c r="J2932" s="19">
        <f>H2932/G2932</f>
        <v>0.0695404636030907</v>
      </c>
      <c r="K2932" t="s" s="21">
        <f>IF(J2932&lt;25%,"น้อยกว่า 25%",IF(J2932&gt;=25%,"มากกว่าหรือเท่ากับ 25%",IF(J2932&gt;=35%,"มากกว่าหรือเท่ากับ 35%")))</f>
        <v>18</v>
      </c>
    </row>
    <row r="2933" s="7" customFormat="1" ht="19.15" customHeight="1">
      <c r="A2933" t="s" s="16">
        <v>2928</v>
      </c>
      <c r="B2933" s="17">
        <v>4</v>
      </c>
      <c r="C2933" s="17">
        <v>6</v>
      </c>
      <c r="D2933" t="s" s="16">
        <v>3036</v>
      </c>
      <c r="E2933" t="s" s="16">
        <v>28</v>
      </c>
      <c r="F2933" s="55">
        <v>2773</v>
      </c>
      <c r="G2933" s="17">
        <v>2948</v>
      </c>
      <c r="H2933" s="18">
        <f>SUM(G2933-F2933)</f>
        <v>175</v>
      </c>
      <c r="I2933" s="19">
        <f>H2933/F2933</f>
        <v>0.06310854670032461</v>
      </c>
      <c r="J2933" s="19">
        <f>H2933/G2933</f>
        <v>0.0593622795115332</v>
      </c>
      <c r="K2933" t="s" s="21">
        <f>IF(J2933&lt;25%,"น้อยกว่า 25%",IF(J2933&gt;=25%,"มากกว่าหรือเท่ากับ 25%",IF(J2933&gt;=35%,"มากกว่าหรือเท่ากับ 35%")))</f>
        <v>18</v>
      </c>
    </row>
    <row r="2934" s="7" customFormat="1" ht="19.15" customHeight="1">
      <c r="A2934" t="s" s="16">
        <v>2928</v>
      </c>
      <c r="B2934" s="17">
        <v>4</v>
      </c>
      <c r="C2934" s="17">
        <v>5</v>
      </c>
      <c r="D2934" t="s" s="16">
        <v>3037</v>
      </c>
      <c r="E2934" t="s" s="16">
        <v>26</v>
      </c>
      <c r="F2934" s="55">
        <v>545</v>
      </c>
      <c r="G2934" s="17">
        <v>563</v>
      </c>
      <c r="H2934" s="18">
        <f>SUM(G2934-F2934)</f>
        <v>18</v>
      </c>
      <c r="I2934" s="19">
        <f>H2934/F2934</f>
        <v>0.0330275229357798</v>
      </c>
      <c r="J2934" s="19">
        <f>H2934/G2934</f>
        <v>0.0319715808170515</v>
      </c>
      <c r="K2934" t="s" s="21">
        <f>IF(J2934&lt;25%,"น้อยกว่า 25%",IF(J2934&gt;=25%,"มากกว่าหรือเท่ากับ 25%",IF(J2934&gt;=35%,"มากกว่าหรือเท่ากับ 35%")))</f>
        <v>18</v>
      </c>
    </row>
    <row r="2935" s="7" customFormat="1" ht="19.15" customHeight="1">
      <c r="A2935" t="s" s="16">
        <v>2928</v>
      </c>
      <c r="B2935" s="17">
        <v>4</v>
      </c>
      <c r="C2935" s="17">
        <v>24</v>
      </c>
      <c r="D2935" t="s" s="16">
        <v>3038</v>
      </c>
      <c r="E2935" t="s" s="16">
        <v>265</v>
      </c>
      <c r="F2935" s="55">
        <v>517</v>
      </c>
      <c r="G2935" s="17">
        <v>536</v>
      </c>
      <c r="H2935" s="18">
        <f>SUM(G2935-F2935)</f>
        <v>19</v>
      </c>
      <c r="I2935" s="19">
        <f>H2935/F2935</f>
        <v>0.0367504835589942</v>
      </c>
      <c r="J2935" s="19">
        <f>H2935/G2935</f>
        <v>0.0354477611940299</v>
      </c>
      <c r="K2935" t="s" s="21">
        <f>IF(J2935&lt;25%,"น้อยกว่า 25%",IF(J2935&gt;=25%,"มากกว่าหรือเท่ากับ 25%",IF(J2935&gt;=35%,"มากกว่าหรือเท่ากับ 35%")))</f>
        <v>18</v>
      </c>
    </row>
    <row r="2936" s="7" customFormat="1" ht="19.15" customHeight="1">
      <c r="A2936" t="s" s="16">
        <v>2928</v>
      </c>
      <c r="B2936" s="17">
        <v>4</v>
      </c>
      <c r="C2936" s="17">
        <v>21</v>
      </c>
      <c r="D2936" t="s" s="16">
        <v>3039</v>
      </c>
      <c r="E2936" t="s" s="16">
        <v>281</v>
      </c>
      <c r="F2936" s="55">
        <v>491</v>
      </c>
      <c r="G2936" s="17">
        <v>497</v>
      </c>
      <c r="H2936" s="18">
        <f>SUM(G2936-F2936)</f>
        <v>6</v>
      </c>
      <c r="I2936" s="19">
        <f>H2936/F2936</f>
        <v>0.0122199592668024</v>
      </c>
      <c r="J2936" s="19">
        <f>H2936/G2936</f>
        <v>0.0120724346076459</v>
      </c>
      <c r="K2936" t="s" s="21">
        <f>IF(J2936&lt;25%,"น้อยกว่า 25%",IF(J2936&gt;=25%,"มากกว่าหรือเท่ากับ 25%",IF(J2936&gt;=35%,"มากกว่าหรือเท่ากับ 35%")))</f>
        <v>18</v>
      </c>
    </row>
    <row r="2937" s="7" customFormat="1" ht="19.15" customHeight="1">
      <c r="A2937" t="s" s="16">
        <v>2928</v>
      </c>
      <c r="B2937" s="17">
        <v>4</v>
      </c>
      <c r="C2937" s="17">
        <v>7</v>
      </c>
      <c r="D2937" t="s" s="16">
        <v>3040</v>
      </c>
      <c r="E2937" t="s" s="16">
        <v>52</v>
      </c>
      <c r="F2937" s="55">
        <v>469</v>
      </c>
      <c r="G2937" s="17">
        <v>477</v>
      </c>
      <c r="H2937" s="18">
        <f>SUM(G2937-F2937)</f>
        <v>8</v>
      </c>
      <c r="I2937" s="19">
        <f>H2937/F2937</f>
        <v>0.0170575692963753</v>
      </c>
      <c r="J2937" s="19">
        <f>H2937/G2937</f>
        <v>0.0167714884696017</v>
      </c>
      <c r="K2937" t="s" s="21">
        <f>IF(J2937&lt;25%,"น้อยกว่า 25%",IF(J2937&gt;=25%,"มากกว่าหรือเท่ากับ 25%",IF(J2937&gt;=35%,"มากกว่าหรือเท่ากับ 35%")))</f>
        <v>18</v>
      </c>
    </row>
    <row r="2938" s="7" customFormat="1" ht="19.15" customHeight="1">
      <c r="A2938" t="s" s="16">
        <v>2928</v>
      </c>
      <c r="B2938" s="17">
        <v>4</v>
      </c>
      <c r="C2938" s="17">
        <v>17</v>
      </c>
      <c r="D2938" t="s" s="16">
        <v>3041</v>
      </c>
      <c r="E2938" t="s" s="16">
        <v>38</v>
      </c>
      <c r="F2938" s="55">
        <v>378</v>
      </c>
      <c r="G2938" s="17">
        <v>417</v>
      </c>
      <c r="H2938" s="18">
        <f>SUM(G2938-F2938)</f>
        <v>39</v>
      </c>
      <c r="I2938" s="19">
        <f>H2938/F2938</f>
        <v>0.103174603174603</v>
      </c>
      <c r="J2938" s="19">
        <f>H2938/G2938</f>
        <v>0.0935251798561151</v>
      </c>
      <c r="K2938" t="s" s="21">
        <f>IF(J2938&lt;25%,"น้อยกว่า 25%",IF(J2938&gt;=25%,"มากกว่าหรือเท่ากับ 25%",IF(J2938&gt;=35%,"มากกว่าหรือเท่ากับ 35%")))</f>
        <v>18</v>
      </c>
    </row>
    <row r="2939" s="7" customFormat="1" ht="19.15" customHeight="1">
      <c r="A2939" t="s" s="16">
        <v>2928</v>
      </c>
      <c r="B2939" s="17">
        <v>4</v>
      </c>
      <c r="C2939" s="17">
        <v>1</v>
      </c>
      <c r="D2939" t="s" s="16">
        <v>3042</v>
      </c>
      <c r="E2939" t="s" s="16">
        <v>44</v>
      </c>
      <c r="F2939" s="55">
        <v>378</v>
      </c>
      <c r="G2939" s="17">
        <v>390</v>
      </c>
      <c r="H2939" s="18">
        <f>SUM(G2939-F2939)</f>
        <v>12</v>
      </c>
      <c r="I2939" s="19">
        <f>H2939/F2939</f>
        <v>0.0317460317460317</v>
      </c>
      <c r="J2939" s="19">
        <f>H2939/G2939</f>
        <v>0.0307692307692308</v>
      </c>
      <c r="K2939" t="s" s="21">
        <f>IF(J2939&lt;25%,"น้อยกว่า 25%",IF(J2939&gt;=25%,"มากกว่าหรือเท่ากับ 25%",IF(J2939&gt;=35%,"มากกว่าหรือเท่ากับ 35%")))</f>
        <v>18</v>
      </c>
    </row>
    <row r="2940" s="7" customFormat="1" ht="19.15" customHeight="1">
      <c r="A2940" t="s" s="16">
        <v>2928</v>
      </c>
      <c r="B2940" s="17">
        <v>4</v>
      </c>
      <c r="C2940" s="17">
        <v>30</v>
      </c>
      <c r="D2940" t="s" s="16">
        <v>3043</v>
      </c>
      <c r="E2940" t="s" s="16">
        <v>42</v>
      </c>
      <c r="F2940" s="55">
        <v>350</v>
      </c>
      <c r="G2940" s="17">
        <v>356</v>
      </c>
      <c r="H2940" s="18">
        <f>SUM(G2940-F2940)</f>
        <v>6</v>
      </c>
      <c r="I2940" s="19">
        <f>H2940/F2940</f>
        <v>0.0171428571428571</v>
      </c>
      <c r="J2940" s="19">
        <f>H2940/G2940</f>
        <v>0.0168539325842697</v>
      </c>
      <c r="K2940" t="s" s="21">
        <f>IF(J2940&lt;25%,"น้อยกว่า 25%",IF(J2940&gt;=25%,"มากกว่าหรือเท่ากับ 25%",IF(J2940&gt;=35%,"มากกว่าหรือเท่ากับ 35%")))</f>
        <v>18</v>
      </c>
    </row>
    <row r="2941" s="7" customFormat="1" ht="19.15" customHeight="1">
      <c r="A2941" t="s" s="16">
        <v>2928</v>
      </c>
      <c r="B2941" s="17">
        <v>4</v>
      </c>
      <c r="C2941" s="17">
        <v>9</v>
      </c>
      <c r="D2941" t="s" s="16">
        <v>3044</v>
      </c>
      <c r="E2941" t="s" s="16">
        <v>60</v>
      </c>
      <c r="F2941" s="55">
        <v>322</v>
      </c>
      <c r="G2941" s="17">
        <v>333</v>
      </c>
      <c r="H2941" s="18">
        <f>SUM(G2941-F2941)</f>
        <v>11</v>
      </c>
      <c r="I2941" s="19">
        <f>H2941/F2941</f>
        <v>0.0341614906832298</v>
      </c>
      <c r="J2941" s="19">
        <f>H2941/G2941</f>
        <v>0.033033033033033</v>
      </c>
      <c r="K2941" t="s" s="21">
        <f>IF(J2941&lt;25%,"น้อยกว่า 25%",IF(J2941&gt;=25%,"มากกว่าหรือเท่ากับ 25%",IF(J2941&gt;=35%,"มากกว่าหรือเท่ากับ 35%")))</f>
        <v>18</v>
      </c>
    </row>
    <row r="2942" s="7" customFormat="1" ht="19.15" customHeight="1">
      <c r="A2942" t="s" s="16">
        <v>2928</v>
      </c>
      <c r="B2942" s="17">
        <v>4</v>
      </c>
      <c r="C2942" s="17">
        <v>3</v>
      </c>
      <c r="D2942" t="s" s="16">
        <v>3045</v>
      </c>
      <c r="E2942" t="s" s="16">
        <v>64</v>
      </c>
      <c r="F2942" s="55">
        <v>308</v>
      </c>
      <c r="G2942" s="17">
        <v>320</v>
      </c>
      <c r="H2942" s="18">
        <f>SUM(G2942-F2942)</f>
        <v>12</v>
      </c>
      <c r="I2942" s="19">
        <f>H2942/F2942</f>
        <v>0.038961038961039</v>
      </c>
      <c r="J2942" s="19">
        <f>H2942/G2942</f>
        <v>0.0375</v>
      </c>
      <c r="K2942" t="s" s="21">
        <f>IF(J2942&lt;25%,"น้อยกว่า 25%",IF(J2942&gt;=25%,"มากกว่าหรือเท่ากับ 25%",IF(J2942&gt;=35%,"มากกว่าหรือเท่ากับ 35%")))</f>
        <v>18</v>
      </c>
    </row>
    <row r="2943" s="7" customFormat="1" ht="19.15" customHeight="1">
      <c r="A2943" t="s" s="16">
        <v>2928</v>
      </c>
      <c r="B2943" s="17">
        <v>4</v>
      </c>
      <c r="C2943" s="17">
        <v>12</v>
      </c>
      <c r="D2943" t="s" s="16">
        <v>3046</v>
      </c>
      <c r="E2943" t="s" s="16">
        <v>48</v>
      </c>
      <c r="F2943" s="55">
        <v>223</v>
      </c>
      <c r="G2943" s="17">
        <v>243</v>
      </c>
      <c r="H2943" s="18">
        <f>SUM(G2943-F2943)</f>
        <v>20</v>
      </c>
      <c r="I2943" s="19">
        <f>H2943/F2943</f>
        <v>0.0896860986547085</v>
      </c>
      <c r="J2943" s="19">
        <f>H2943/G2943</f>
        <v>0.08230452674897119</v>
      </c>
      <c r="K2943" t="s" s="21">
        <f>IF(J2943&lt;25%,"น้อยกว่า 25%",IF(J2943&gt;=25%,"มากกว่าหรือเท่ากับ 25%",IF(J2943&gt;=35%,"มากกว่าหรือเท่ากับ 35%")))</f>
        <v>18</v>
      </c>
    </row>
    <row r="2944" s="7" customFormat="1" ht="19.15" customHeight="1">
      <c r="A2944" t="s" s="16">
        <v>2928</v>
      </c>
      <c r="B2944" s="17">
        <v>4</v>
      </c>
      <c r="C2944" s="17">
        <v>15</v>
      </c>
      <c r="D2944" t="s" s="16">
        <v>3047</v>
      </c>
      <c r="E2944" t="s" s="16">
        <v>30</v>
      </c>
      <c r="F2944" s="55">
        <v>222</v>
      </c>
      <c r="G2944" s="17">
        <v>234</v>
      </c>
      <c r="H2944" s="18">
        <f>SUM(G2944-F2944)</f>
        <v>12</v>
      </c>
      <c r="I2944" s="19">
        <f>H2944/F2944</f>
        <v>0.0540540540540541</v>
      </c>
      <c r="J2944" s="19">
        <f>H2944/G2944</f>
        <v>0.0512820512820513</v>
      </c>
      <c r="K2944" t="s" s="21">
        <f>IF(J2944&lt;25%,"น้อยกว่า 25%",IF(J2944&gt;=25%,"มากกว่าหรือเท่ากับ 25%",IF(J2944&gt;=35%,"มากกว่าหรือเท่ากับ 35%")))</f>
        <v>18</v>
      </c>
    </row>
    <row r="2945" s="7" customFormat="1" ht="19.15" customHeight="1">
      <c r="A2945" t="s" s="16">
        <v>2928</v>
      </c>
      <c r="B2945" s="17">
        <v>4</v>
      </c>
      <c r="C2945" s="17">
        <v>20</v>
      </c>
      <c r="D2945" t="s" s="16">
        <v>3048</v>
      </c>
      <c r="E2945" t="s" s="16">
        <v>36</v>
      </c>
      <c r="F2945" s="55">
        <v>149</v>
      </c>
      <c r="G2945" s="17">
        <v>169</v>
      </c>
      <c r="H2945" s="18">
        <f>SUM(G2945-F2945)</f>
        <v>20</v>
      </c>
      <c r="I2945" s="19">
        <f>H2945/F2945</f>
        <v>0.134228187919463</v>
      </c>
      <c r="J2945" s="19">
        <f>H2945/G2945</f>
        <v>0.118343195266272</v>
      </c>
      <c r="K2945" t="s" s="21">
        <f>IF(J2945&lt;25%,"น้อยกว่า 25%",IF(J2945&gt;=25%,"มากกว่าหรือเท่ากับ 25%",IF(J2945&gt;=35%,"มากกว่าหรือเท่ากับ 35%")))</f>
        <v>18</v>
      </c>
    </row>
    <row r="2946" s="7" customFormat="1" ht="19.15" customHeight="1">
      <c r="A2946" t="s" s="16">
        <v>2928</v>
      </c>
      <c r="B2946" s="17">
        <v>4</v>
      </c>
      <c r="C2946" s="17">
        <v>27</v>
      </c>
      <c r="D2946" t="s" s="16">
        <v>3049</v>
      </c>
      <c r="E2946" t="s" s="16">
        <v>1091</v>
      </c>
      <c r="F2946" s="55">
        <v>166</v>
      </c>
      <c r="G2946" s="17">
        <v>169</v>
      </c>
      <c r="H2946" s="18">
        <f>SUM(G2946-F2946)</f>
        <v>3</v>
      </c>
      <c r="I2946" s="19">
        <f>H2946/F2946</f>
        <v>0.0180722891566265</v>
      </c>
      <c r="J2946" s="19">
        <f>H2946/G2946</f>
        <v>0.0177514792899408</v>
      </c>
      <c r="K2946" t="s" s="21">
        <f>IF(J2946&lt;25%,"น้อยกว่า 25%",IF(J2946&gt;=25%,"มากกว่าหรือเท่ากับ 25%",IF(J2946&gt;=35%,"มากกว่าหรือเท่ากับ 35%")))</f>
        <v>18</v>
      </c>
    </row>
    <row r="2947" s="7" customFormat="1" ht="19.15" customHeight="1">
      <c r="A2947" t="s" s="16">
        <v>2928</v>
      </c>
      <c r="B2947" s="17">
        <v>4</v>
      </c>
      <c r="C2947" s="17">
        <v>14</v>
      </c>
      <c r="D2947" t="s" s="16">
        <v>3050</v>
      </c>
      <c r="E2947" t="s" s="16">
        <v>66</v>
      </c>
      <c r="F2947" s="55">
        <v>148</v>
      </c>
      <c r="G2947" s="17">
        <v>159</v>
      </c>
      <c r="H2947" s="18">
        <f>SUM(G2947-F2947)</f>
        <v>11</v>
      </c>
      <c r="I2947" s="19">
        <f>H2947/F2947</f>
        <v>0.0743243243243243</v>
      </c>
      <c r="J2947" s="19">
        <f>H2947/G2947</f>
        <v>0.0691823899371069</v>
      </c>
      <c r="K2947" t="s" s="21">
        <f>IF(J2947&lt;25%,"น้อยกว่า 25%",IF(J2947&gt;=25%,"มากกว่าหรือเท่ากับ 25%",IF(J2947&gt;=35%,"มากกว่าหรือเท่ากับ 35%")))</f>
        <v>18</v>
      </c>
    </row>
    <row r="2948" s="7" customFormat="1" ht="19.15" customHeight="1">
      <c r="A2948" t="s" s="16">
        <v>2928</v>
      </c>
      <c r="B2948" s="17">
        <v>4</v>
      </c>
      <c r="C2948" s="17">
        <v>32</v>
      </c>
      <c r="D2948" t="s" s="16">
        <v>3051</v>
      </c>
      <c r="E2948" t="s" s="16">
        <v>74</v>
      </c>
      <c r="F2948" s="55">
        <v>138</v>
      </c>
      <c r="G2948" s="17">
        <v>142</v>
      </c>
      <c r="H2948" s="18">
        <f>SUM(G2948-F2948)</f>
        <v>4</v>
      </c>
      <c r="I2948" s="19">
        <f>H2948/F2948</f>
        <v>0.0289855072463768</v>
      </c>
      <c r="J2948" s="19">
        <f>H2948/G2948</f>
        <v>0.028169014084507</v>
      </c>
      <c r="K2948" t="s" s="21">
        <f>IF(J2948&lt;25%,"น้อยกว่า 25%",IF(J2948&gt;=25%,"มากกว่าหรือเท่ากับ 25%",IF(J2948&gt;=35%,"มากกว่าหรือเท่ากับ 35%")))</f>
        <v>18</v>
      </c>
    </row>
    <row r="2949" s="7" customFormat="1" ht="19.15" customHeight="1">
      <c r="A2949" t="s" s="16">
        <v>2928</v>
      </c>
      <c r="B2949" s="17">
        <v>4</v>
      </c>
      <c r="C2949" s="17">
        <v>11</v>
      </c>
      <c r="D2949" t="s" s="16">
        <v>3052</v>
      </c>
      <c r="E2949" t="s" s="16">
        <v>106</v>
      </c>
      <c r="F2949" s="55">
        <v>119</v>
      </c>
      <c r="G2949" s="17">
        <v>122</v>
      </c>
      <c r="H2949" s="18">
        <f>SUM(G2949-F2949)</f>
        <v>3</v>
      </c>
      <c r="I2949" s="19">
        <f>H2949/F2949</f>
        <v>0.0252100840336134</v>
      </c>
      <c r="J2949" s="19">
        <f>H2949/G2949</f>
        <v>0.0245901639344262</v>
      </c>
      <c r="K2949" t="s" s="21">
        <f>IF(J2949&lt;25%,"น้อยกว่า 25%",IF(J2949&gt;=25%,"มากกว่าหรือเท่ากับ 25%",IF(J2949&gt;=35%,"มากกว่าหรือเท่ากับ 35%")))</f>
        <v>18</v>
      </c>
    </row>
    <row r="2950" s="7" customFormat="1" ht="19.15" customHeight="1">
      <c r="A2950" t="s" s="16">
        <v>2928</v>
      </c>
      <c r="B2950" s="17">
        <v>4</v>
      </c>
      <c r="C2950" s="17">
        <v>22</v>
      </c>
      <c r="D2950" t="s" s="16">
        <v>3053</v>
      </c>
      <c r="E2950" t="s" s="16">
        <v>54</v>
      </c>
      <c r="F2950" s="55">
        <v>108</v>
      </c>
      <c r="G2950" s="17">
        <v>111</v>
      </c>
      <c r="H2950" s="18">
        <f>SUM(G2950-F2950)</f>
        <v>3</v>
      </c>
      <c r="I2950" s="19">
        <f>H2950/F2950</f>
        <v>0.0277777777777778</v>
      </c>
      <c r="J2950" s="19">
        <f>H2950/G2950</f>
        <v>0.027027027027027</v>
      </c>
      <c r="K2950" t="s" s="21">
        <f>IF(J2950&lt;25%,"น้อยกว่า 25%",IF(J2950&gt;=25%,"มากกว่าหรือเท่ากับ 25%",IF(J2950&gt;=35%,"มากกว่าหรือเท่ากับ 35%")))</f>
        <v>18</v>
      </c>
    </row>
    <row r="2951" s="7" customFormat="1" ht="19.15" customHeight="1">
      <c r="A2951" t="s" s="16">
        <v>2928</v>
      </c>
      <c r="B2951" s="17">
        <v>4</v>
      </c>
      <c r="C2951" s="17">
        <v>35</v>
      </c>
      <c r="D2951" t="s" s="16">
        <v>3054</v>
      </c>
      <c r="E2951" t="s" s="16">
        <v>32</v>
      </c>
      <c r="F2951" s="55">
        <v>99</v>
      </c>
      <c r="G2951" s="17">
        <v>105</v>
      </c>
      <c r="H2951" s="18">
        <f>SUM(G2951-F2951)</f>
        <v>6</v>
      </c>
      <c r="I2951" s="19">
        <f>H2951/F2951</f>
        <v>0.0606060606060606</v>
      </c>
      <c r="J2951" s="19">
        <f>H2951/G2951</f>
        <v>0.0571428571428571</v>
      </c>
      <c r="K2951" t="s" s="21">
        <f>IF(J2951&lt;25%,"น้อยกว่า 25%",IF(J2951&gt;=25%,"มากกว่าหรือเท่ากับ 25%",IF(J2951&gt;=35%,"มากกว่าหรือเท่ากับ 35%")))</f>
        <v>18</v>
      </c>
    </row>
    <row r="2952" s="7" customFormat="1" ht="19.15" customHeight="1">
      <c r="A2952" t="s" s="16">
        <v>2928</v>
      </c>
      <c r="B2952" s="17">
        <v>4</v>
      </c>
      <c r="C2952" s="17">
        <v>19</v>
      </c>
      <c r="D2952" t="s" s="16">
        <v>3055</v>
      </c>
      <c r="E2952" t="s" s="16">
        <v>62</v>
      </c>
      <c r="F2952" s="55">
        <v>95</v>
      </c>
      <c r="G2952" s="17">
        <v>98</v>
      </c>
      <c r="H2952" s="18">
        <f>SUM(G2952-F2952)</f>
        <v>3</v>
      </c>
      <c r="I2952" s="19">
        <f>H2952/F2952</f>
        <v>0.0315789473684211</v>
      </c>
      <c r="J2952" s="19">
        <f>H2952/G2952</f>
        <v>0.0306122448979592</v>
      </c>
      <c r="K2952" t="s" s="21">
        <f>IF(J2952&lt;25%,"น้อยกว่า 25%",IF(J2952&gt;=25%,"มากกว่าหรือเท่ากับ 25%",IF(J2952&gt;=35%,"มากกว่าหรือเท่ากับ 35%")))</f>
        <v>18</v>
      </c>
    </row>
    <row r="2953" s="7" customFormat="1" ht="19.15" customHeight="1">
      <c r="A2953" t="s" s="16">
        <v>2928</v>
      </c>
      <c r="B2953" s="17">
        <v>4</v>
      </c>
      <c r="C2953" s="17">
        <v>31</v>
      </c>
      <c r="D2953" t="s" s="16">
        <v>3056</v>
      </c>
      <c r="E2953" t="s" s="16">
        <v>173</v>
      </c>
      <c r="F2953" s="55">
        <v>80</v>
      </c>
      <c r="G2953" s="17">
        <v>87</v>
      </c>
      <c r="H2953" s="18">
        <f>SUM(G2953-F2953)</f>
        <v>7</v>
      </c>
      <c r="I2953" s="19">
        <f>H2953/F2953</f>
        <v>0.08749999999999999</v>
      </c>
      <c r="J2953" s="19">
        <f>H2953/G2953</f>
        <v>0.0804597701149425</v>
      </c>
      <c r="K2953" t="s" s="21">
        <f>IF(J2953&lt;25%,"น้อยกว่า 25%",IF(J2953&gt;=25%,"มากกว่าหรือเท่ากับ 25%",IF(J2953&gt;=35%,"มากกว่าหรือเท่ากับ 35%")))</f>
        <v>18</v>
      </c>
    </row>
    <row r="2954" s="7" customFormat="1" ht="19.15" customHeight="1">
      <c r="A2954" t="s" s="16">
        <v>2928</v>
      </c>
      <c r="B2954" s="17">
        <v>4</v>
      </c>
      <c r="C2954" s="17">
        <v>18</v>
      </c>
      <c r="D2954" t="s" s="16">
        <v>3057</v>
      </c>
      <c r="E2954" t="s" s="16">
        <v>76</v>
      </c>
      <c r="F2954" s="55">
        <v>79</v>
      </c>
      <c r="G2954" s="17">
        <v>86</v>
      </c>
      <c r="H2954" s="18">
        <f>SUM(G2954-F2954)</f>
        <v>7</v>
      </c>
      <c r="I2954" s="19">
        <f>H2954/F2954</f>
        <v>0.0886075949367089</v>
      </c>
      <c r="J2954" s="19">
        <f>H2954/G2954</f>
        <v>0.08139534883720929</v>
      </c>
      <c r="K2954" t="s" s="21">
        <f>IF(J2954&lt;25%,"น้อยกว่า 25%",IF(J2954&gt;=25%,"มากกว่าหรือเท่ากับ 25%",IF(J2954&gt;=35%,"มากกว่าหรือเท่ากับ 35%")))</f>
        <v>18</v>
      </c>
    </row>
    <row r="2955" s="7" customFormat="1" ht="19.15" customHeight="1">
      <c r="A2955" t="s" s="16">
        <v>2928</v>
      </c>
      <c r="B2955" s="17">
        <v>4</v>
      </c>
      <c r="C2955" s="17">
        <v>23</v>
      </c>
      <c r="D2955" t="s" s="16">
        <v>3058</v>
      </c>
      <c r="E2955" t="s" s="16">
        <v>72</v>
      </c>
      <c r="F2955" s="55">
        <v>81</v>
      </c>
      <c r="G2955" s="17">
        <v>86</v>
      </c>
      <c r="H2955" s="18">
        <f>SUM(G2955-F2955)</f>
        <v>5</v>
      </c>
      <c r="I2955" s="19">
        <f>H2955/F2955</f>
        <v>0.0617283950617284</v>
      </c>
      <c r="J2955" s="19">
        <f>H2955/G2955</f>
        <v>0.0581395348837209</v>
      </c>
      <c r="K2955" t="s" s="21">
        <f>IF(J2955&lt;25%,"น้อยกว่า 25%",IF(J2955&gt;=25%,"มากกว่าหรือเท่ากับ 25%",IF(J2955&gt;=35%,"มากกว่าหรือเท่ากับ 35%")))</f>
        <v>18</v>
      </c>
    </row>
    <row r="2956" s="7" customFormat="1" ht="19.15" customHeight="1">
      <c r="A2956" t="s" s="16">
        <v>2928</v>
      </c>
      <c r="B2956" s="17">
        <v>4</v>
      </c>
      <c r="C2956" s="17">
        <v>25</v>
      </c>
      <c r="D2956" t="s" s="16">
        <v>3059</v>
      </c>
      <c r="E2956" t="s" s="16">
        <v>3060</v>
      </c>
      <c r="F2956" s="55">
        <v>77</v>
      </c>
      <c r="G2956" s="17">
        <v>80</v>
      </c>
      <c r="H2956" s="18">
        <f>SUM(G2956-F2956)</f>
        <v>3</v>
      </c>
      <c r="I2956" s="19">
        <f>H2956/F2956</f>
        <v>0.038961038961039</v>
      </c>
      <c r="J2956" s="19">
        <f>H2956/G2956</f>
        <v>0.0375</v>
      </c>
      <c r="K2956" t="s" s="21">
        <f>IF(J2956&lt;25%,"น้อยกว่า 25%",IF(J2956&gt;=25%,"มากกว่าหรือเท่ากับ 25%",IF(J2956&gt;=35%,"มากกว่าหรือเท่ากับ 35%")))</f>
        <v>18</v>
      </c>
    </row>
    <row r="2957" s="7" customFormat="1" ht="19.15" customHeight="1">
      <c r="A2957" t="s" s="16">
        <v>2928</v>
      </c>
      <c r="B2957" s="17">
        <v>4</v>
      </c>
      <c r="C2957" s="17">
        <v>28</v>
      </c>
      <c r="D2957" t="s" s="16">
        <v>3061</v>
      </c>
      <c r="E2957" t="s" s="16">
        <v>237</v>
      </c>
      <c r="F2957" s="55">
        <v>76</v>
      </c>
      <c r="G2957" s="17">
        <v>77</v>
      </c>
      <c r="H2957" s="18">
        <f>SUM(G2957-F2957)</f>
        <v>1</v>
      </c>
      <c r="I2957" s="19">
        <f>H2957/F2957</f>
        <v>0.0131578947368421</v>
      </c>
      <c r="J2957" s="19">
        <f>H2957/G2957</f>
        <v>0.012987012987013</v>
      </c>
      <c r="K2957" t="s" s="21">
        <f>IF(J2957&lt;25%,"น้อยกว่า 25%",IF(J2957&gt;=25%,"มากกว่าหรือเท่ากับ 25%",IF(J2957&gt;=35%,"มากกว่าหรือเท่ากับ 35%")))</f>
        <v>18</v>
      </c>
    </row>
    <row r="2958" s="7" customFormat="1" ht="19.15" customHeight="1">
      <c r="A2958" t="s" s="16">
        <v>2928</v>
      </c>
      <c r="B2958" s="17">
        <v>4</v>
      </c>
      <c r="C2958" s="17">
        <v>16</v>
      </c>
      <c r="D2958" t="s" s="16">
        <v>3062</v>
      </c>
      <c r="E2958" t="s" s="16">
        <v>24</v>
      </c>
      <c r="F2958" s="55">
        <v>63</v>
      </c>
      <c r="G2958" s="17">
        <v>67</v>
      </c>
      <c r="H2958" s="18">
        <f>SUM(G2958-F2958)</f>
        <v>4</v>
      </c>
      <c r="I2958" s="19">
        <f>H2958/F2958</f>
        <v>0.0634920634920635</v>
      </c>
      <c r="J2958" s="19">
        <f>H2958/G2958</f>
        <v>0.0597014925373134</v>
      </c>
      <c r="K2958" t="s" s="21">
        <f>IF(J2958&lt;25%,"น้อยกว่า 25%",IF(J2958&gt;=25%,"มากกว่าหรือเท่ากับ 25%",IF(J2958&gt;=35%,"มากกว่าหรือเท่ากับ 35%")))</f>
        <v>18</v>
      </c>
    </row>
    <row r="2959" s="7" customFormat="1" ht="19.15" customHeight="1">
      <c r="A2959" t="s" s="16">
        <v>2928</v>
      </c>
      <c r="B2959" s="17">
        <v>4</v>
      </c>
      <c r="C2959" s="17">
        <v>26</v>
      </c>
      <c r="D2959" t="s" s="16">
        <v>3063</v>
      </c>
      <c r="E2959" t="s" s="16">
        <v>147</v>
      </c>
      <c r="F2959" s="55">
        <v>43</v>
      </c>
      <c r="G2959" s="17">
        <v>44</v>
      </c>
      <c r="H2959" s="18">
        <f>SUM(G2959-F2959)</f>
        <v>1</v>
      </c>
      <c r="I2959" s="19">
        <f>H2959/F2959</f>
        <v>0.0232558139534884</v>
      </c>
      <c r="J2959" s="19">
        <f>H2959/G2959</f>
        <v>0.0227272727272727</v>
      </c>
      <c r="K2959" t="s" s="21">
        <f>IF(J2959&lt;25%,"น้อยกว่า 25%",IF(J2959&gt;=25%,"มากกว่าหรือเท่ากับ 25%",IF(J2959&gt;=35%,"มากกว่าหรือเท่ากับ 35%")))</f>
        <v>18</v>
      </c>
    </row>
    <row r="2960" s="7" customFormat="1" ht="19.15" customHeight="1">
      <c r="A2960" t="s" s="16">
        <v>2928</v>
      </c>
      <c r="B2960" s="17">
        <v>4</v>
      </c>
      <c r="C2960" s="17">
        <v>33</v>
      </c>
      <c r="D2960" t="s" s="16">
        <v>3064</v>
      </c>
      <c r="E2960" t="s" s="16">
        <v>68</v>
      </c>
      <c r="F2960" s="55">
        <v>36</v>
      </c>
      <c r="G2960" s="17">
        <v>44</v>
      </c>
      <c r="H2960" s="18">
        <f>SUM(G2960-F2960)</f>
        <v>8</v>
      </c>
      <c r="I2960" s="19">
        <f>H2960/F2960</f>
        <v>0.222222222222222</v>
      </c>
      <c r="J2960" s="19">
        <f>H2960/G2960</f>
        <v>0.181818181818182</v>
      </c>
      <c r="K2960" t="s" s="21">
        <f>IF(J2960&lt;25%,"น้อยกว่า 25%",IF(J2960&gt;=25%,"มากกว่าหรือเท่ากับ 25%",IF(J2960&gt;=35%,"มากกว่าหรือเท่ากับ 35%")))</f>
        <v>18</v>
      </c>
    </row>
    <row r="2961" s="7" customFormat="1" ht="19.15" customHeight="1">
      <c r="A2961" t="s" s="16">
        <v>2928</v>
      </c>
      <c r="B2961" s="17">
        <v>4</v>
      </c>
      <c r="C2961" s="17">
        <v>34</v>
      </c>
      <c r="D2961" t="s" s="16">
        <v>3065</v>
      </c>
      <c r="E2961" t="s" s="16">
        <v>116</v>
      </c>
      <c r="F2961" s="55">
        <v>37</v>
      </c>
      <c r="G2961" s="17">
        <v>39</v>
      </c>
      <c r="H2961" s="18">
        <f>SUM(G2961-F2961)</f>
        <v>2</v>
      </c>
      <c r="I2961" s="19">
        <f>H2961/F2961</f>
        <v>0.0540540540540541</v>
      </c>
      <c r="J2961" s="19">
        <f>H2961/G2961</f>
        <v>0.0512820512820513</v>
      </c>
      <c r="K2961" t="s" s="21">
        <f>IF(J2961&lt;25%,"น้อยกว่า 25%",IF(J2961&gt;=25%,"มากกว่าหรือเท่ากับ 25%",IF(J2961&gt;=35%,"มากกว่าหรือเท่ากับ 35%")))</f>
        <v>18</v>
      </c>
    </row>
    <row r="2962" s="7" customFormat="1" ht="19.15" customHeight="1">
      <c r="A2962" t="s" s="16">
        <v>2928</v>
      </c>
      <c r="B2962" s="17">
        <v>4</v>
      </c>
      <c r="C2962" s="17">
        <v>29</v>
      </c>
      <c r="D2962" t="s" s="16">
        <v>3066</v>
      </c>
      <c r="E2962" t="s" s="16">
        <v>34</v>
      </c>
      <c r="F2962" s="55">
        <v>0</v>
      </c>
      <c r="G2962" s="17">
        <v>0</v>
      </c>
      <c r="H2962" s="18">
        <f>SUM(G2962-F2962)</f>
        <v>0</v>
      </c>
      <c r="I2962" s="19">
        <f>H2962/F2962</f>
      </c>
      <c r="J2962" s="19">
        <f>H2962/G2962</f>
      </c>
      <c r="K2962" s="24">
        <f>IF(J2962&lt;25%,"น้อยกว่า 25%",IF(J2962&gt;=25%,"มากกว่าหรือเท่ากับ 25%",IF(J2962&gt;=35%,"มากกว่าหรือเท่ากับ 35%")))</f>
      </c>
    </row>
    <row r="2963" s="7" customFormat="1" ht="19.15" customHeight="1">
      <c r="A2963" t="s" s="25">
        <v>2928</v>
      </c>
      <c r="B2963" s="26">
        <v>5</v>
      </c>
      <c r="C2963" s="26">
        <v>14</v>
      </c>
      <c r="D2963" t="s" s="25">
        <v>3067</v>
      </c>
      <c r="E2963" t="s" s="25">
        <v>84</v>
      </c>
      <c r="F2963" s="56">
        <v>39652</v>
      </c>
      <c r="G2963" s="26">
        <v>41169</v>
      </c>
      <c r="H2963" s="18">
        <f>SUM(G2963-F2963)</f>
        <v>1517</v>
      </c>
      <c r="I2963" s="19">
        <f>H2963/F2963</f>
        <v>0.0382578432361545</v>
      </c>
      <c r="J2963" s="19">
        <f>H2963/G2963</f>
        <v>0.0368481138720882</v>
      </c>
      <c r="K2963" t="s" s="21">
        <f>IF(J2963&lt;25%,"น้อยกว่า 25%",IF(J2963&gt;=25%,"มากกว่าหรือเท่ากับ 25%",IF(J2963&gt;=35%,"มากกว่าหรือเท่ากับ 35%")))</f>
        <v>18</v>
      </c>
    </row>
    <row r="2964" s="7" customFormat="1" ht="19.15" customHeight="1">
      <c r="A2964" t="s" s="25">
        <v>2928</v>
      </c>
      <c r="B2964" s="26">
        <v>5</v>
      </c>
      <c r="C2964" s="26">
        <v>17</v>
      </c>
      <c r="D2964" t="s" s="25">
        <v>3068</v>
      </c>
      <c r="E2964" t="s" s="25">
        <v>20</v>
      </c>
      <c r="F2964" s="56">
        <v>27577</v>
      </c>
      <c r="G2964" s="26">
        <v>29170</v>
      </c>
      <c r="H2964" s="18">
        <f>SUM(G2964-F2964)</f>
        <v>1593</v>
      </c>
      <c r="I2964" s="19">
        <f>H2964/F2964</f>
        <v>0.0577655292453856</v>
      </c>
      <c r="J2964" s="19">
        <f>H2964/G2964</f>
        <v>0.0546109016112444</v>
      </c>
      <c r="K2964" t="s" s="21">
        <f>IF(J2964&lt;25%,"น้อยกว่า 25%",IF(J2964&gt;=25%,"มากกว่าหรือเท่ากับ 25%",IF(J2964&gt;=35%,"มากกว่าหรือเท่ากับ 35%")))</f>
        <v>18</v>
      </c>
    </row>
    <row r="2965" s="7" customFormat="1" ht="19.15" customHeight="1">
      <c r="A2965" t="s" s="25">
        <v>2928</v>
      </c>
      <c r="B2965" s="26">
        <v>5</v>
      </c>
      <c r="C2965" s="26">
        <v>6</v>
      </c>
      <c r="D2965" t="s" s="25">
        <v>3069</v>
      </c>
      <c r="E2965" t="s" s="25">
        <v>22</v>
      </c>
      <c r="F2965" s="56">
        <v>26315</v>
      </c>
      <c r="G2965" s="26">
        <v>27940</v>
      </c>
      <c r="H2965" s="18">
        <f>SUM(G2965-F2965)</f>
        <v>1625</v>
      </c>
      <c r="I2965" s="19">
        <f>H2965/F2965</f>
        <v>0.0617518525555767</v>
      </c>
      <c r="J2965" s="19">
        <f>H2965/G2965</f>
        <v>0.0581603435934145</v>
      </c>
      <c r="K2965" t="s" s="21">
        <f>IF(J2965&lt;25%,"น้อยกว่า 25%",IF(J2965&gt;=25%,"มากกว่าหรือเท่ากับ 25%",IF(J2965&gt;=35%,"มากกว่าหรือเท่ากับ 35%")))</f>
        <v>18</v>
      </c>
    </row>
    <row r="2966" s="7" customFormat="1" ht="19.15" customHeight="1">
      <c r="A2966" t="s" s="25">
        <v>2928</v>
      </c>
      <c r="B2966" s="26">
        <v>5</v>
      </c>
      <c r="C2966" s="26">
        <v>15</v>
      </c>
      <c r="D2966" t="s" s="25">
        <v>3070</v>
      </c>
      <c r="E2966" t="s" s="25">
        <v>17</v>
      </c>
      <c r="F2966" s="56">
        <v>4568</v>
      </c>
      <c r="G2966" s="26">
        <v>4816</v>
      </c>
      <c r="H2966" s="18">
        <f>SUM(G2966-F2966)</f>
        <v>248</v>
      </c>
      <c r="I2966" s="19">
        <f>H2966/F2966</f>
        <v>0.0542907180385289</v>
      </c>
      <c r="J2966" s="19">
        <f>H2966/G2966</f>
        <v>0.0514950166112957</v>
      </c>
      <c r="K2966" t="s" s="21">
        <f>IF(J2966&lt;25%,"น้อยกว่า 25%",IF(J2966&gt;=25%,"มากกว่าหรือเท่ากับ 25%",IF(J2966&gt;=35%,"มากกว่าหรือเท่ากับ 35%")))</f>
        <v>18</v>
      </c>
    </row>
    <row r="2967" s="7" customFormat="1" ht="19.15" customHeight="1">
      <c r="A2967" t="s" s="25">
        <v>2928</v>
      </c>
      <c r="B2967" s="26">
        <v>5</v>
      </c>
      <c r="C2967" s="26">
        <v>8</v>
      </c>
      <c r="D2967" t="s" s="25">
        <v>3071</v>
      </c>
      <c r="E2967" t="s" s="25">
        <v>28</v>
      </c>
      <c r="F2967" s="56">
        <v>2408</v>
      </c>
      <c r="G2967" s="26">
        <v>2550</v>
      </c>
      <c r="H2967" s="18">
        <f>SUM(G2967-F2967)</f>
        <v>142</v>
      </c>
      <c r="I2967" s="19">
        <f>H2967/F2967</f>
        <v>0.0589700996677741</v>
      </c>
      <c r="J2967" s="19">
        <f>H2967/G2967</f>
        <v>0.0556862745098039</v>
      </c>
      <c r="K2967" t="s" s="21">
        <f>IF(J2967&lt;25%,"น้อยกว่า 25%",IF(J2967&gt;=25%,"มากกว่าหรือเท่ากับ 25%",IF(J2967&gt;=35%,"มากกว่าหรือเท่ากับ 35%")))</f>
        <v>18</v>
      </c>
    </row>
    <row r="2968" s="7" customFormat="1" ht="19.15" customHeight="1">
      <c r="A2968" t="s" s="25">
        <v>2928</v>
      </c>
      <c r="B2968" s="26">
        <v>5</v>
      </c>
      <c r="C2968" s="26">
        <v>23</v>
      </c>
      <c r="D2968" t="s" s="25">
        <v>3072</v>
      </c>
      <c r="E2968" t="s" s="25">
        <v>34</v>
      </c>
      <c r="F2968" s="56">
        <v>1326</v>
      </c>
      <c r="G2968" s="26">
        <v>1347</v>
      </c>
      <c r="H2968" s="18">
        <f>SUM(G2968-F2968)</f>
        <v>21</v>
      </c>
      <c r="I2968" s="19">
        <f>H2968/F2968</f>
        <v>0.0158371040723982</v>
      </c>
      <c r="J2968" s="19">
        <f>H2968/G2968</f>
        <v>0.0155902004454343</v>
      </c>
      <c r="K2968" t="s" s="21">
        <f>IF(J2968&lt;25%,"น้อยกว่า 25%",IF(J2968&gt;=25%,"มากกว่าหรือเท่ากับ 25%",IF(J2968&gt;=35%,"มากกว่าหรือเท่ากับ 35%")))</f>
        <v>18</v>
      </c>
    </row>
    <row r="2969" s="7" customFormat="1" ht="19.15" customHeight="1">
      <c r="A2969" t="s" s="25">
        <v>2928</v>
      </c>
      <c r="B2969" s="26">
        <v>5</v>
      </c>
      <c r="C2969" s="26">
        <v>1</v>
      </c>
      <c r="D2969" t="s" s="25">
        <v>3073</v>
      </c>
      <c r="E2969" t="s" s="25">
        <v>38</v>
      </c>
      <c r="F2969" s="56">
        <v>1163</v>
      </c>
      <c r="G2969" s="26">
        <v>1292</v>
      </c>
      <c r="H2969" s="18">
        <f>SUM(G2969-F2969)</f>
        <v>129</v>
      </c>
      <c r="I2969" s="19">
        <f>H2969/F2969</f>
        <v>0.110920034393809</v>
      </c>
      <c r="J2969" s="19">
        <f>H2969/G2969</f>
        <v>0.09984520123839009</v>
      </c>
      <c r="K2969" t="s" s="21">
        <f>IF(J2969&lt;25%,"น้อยกว่า 25%",IF(J2969&gt;=25%,"มากกว่าหรือเท่ากับ 25%",IF(J2969&gt;=35%,"มากกว่าหรือเท่ากับ 35%")))</f>
        <v>18</v>
      </c>
    </row>
    <row r="2970" s="7" customFormat="1" ht="19.15" customHeight="1">
      <c r="A2970" t="s" s="25">
        <v>2928</v>
      </c>
      <c r="B2970" s="26">
        <v>5</v>
      </c>
      <c r="C2970" s="26">
        <v>16</v>
      </c>
      <c r="D2970" t="s" s="25">
        <v>3074</v>
      </c>
      <c r="E2970" t="s" s="25">
        <v>26</v>
      </c>
      <c r="F2970" s="56">
        <v>840</v>
      </c>
      <c r="G2970" s="26">
        <v>931</v>
      </c>
      <c r="H2970" s="18">
        <f>SUM(G2970-F2970)</f>
        <v>91</v>
      </c>
      <c r="I2970" s="19">
        <f>H2970/F2970</f>
        <v>0.108333333333333</v>
      </c>
      <c r="J2970" s="19">
        <f>H2970/G2970</f>
        <v>0.09774436090225561</v>
      </c>
      <c r="K2970" t="s" s="21">
        <f>IF(J2970&lt;25%,"น้อยกว่า 25%",IF(J2970&gt;=25%,"มากกว่าหรือเท่ากับ 25%",IF(J2970&gt;=35%,"มากกว่าหรือเท่ากับ 35%")))</f>
        <v>18</v>
      </c>
    </row>
    <row r="2971" s="7" customFormat="1" ht="19.15" customHeight="1">
      <c r="A2971" t="s" s="25">
        <v>2928</v>
      </c>
      <c r="B2971" s="26">
        <v>5</v>
      </c>
      <c r="C2971" s="26">
        <v>11</v>
      </c>
      <c r="D2971" t="s" s="25">
        <v>3075</v>
      </c>
      <c r="E2971" t="s" s="25">
        <v>48</v>
      </c>
      <c r="F2971" s="56">
        <v>463</v>
      </c>
      <c r="G2971" s="26">
        <v>505</v>
      </c>
      <c r="H2971" s="18">
        <f>SUM(G2971-F2971)</f>
        <v>42</v>
      </c>
      <c r="I2971" s="19">
        <f>H2971/F2971</f>
        <v>0.0907127429805616</v>
      </c>
      <c r="J2971" s="19">
        <f>H2971/G2971</f>
        <v>0.0831683168316832</v>
      </c>
      <c r="K2971" t="s" s="21">
        <f>IF(J2971&lt;25%,"น้อยกว่า 25%",IF(J2971&gt;=25%,"มากกว่าหรือเท่ากับ 25%",IF(J2971&gt;=35%,"มากกว่าหรือเท่ากับ 35%")))</f>
        <v>18</v>
      </c>
    </row>
    <row r="2972" s="7" customFormat="1" ht="19.15" customHeight="1">
      <c r="A2972" t="s" s="25">
        <v>2928</v>
      </c>
      <c r="B2972" s="26">
        <v>5</v>
      </c>
      <c r="C2972" s="26">
        <v>10</v>
      </c>
      <c r="D2972" t="s" s="25">
        <v>3076</v>
      </c>
      <c r="E2972" t="s" s="25">
        <v>24</v>
      </c>
      <c r="F2972" s="56">
        <v>438</v>
      </c>
      <c r="G2972" s="26">
        <v>504</v>
      </c>
      <c r="H2972" s="18">
        <f>SUM(G2972-F2972)</f>
        <v>66</v>
      </c>
      <c r="I2972" s="19">
        <f>H2972/F2972</f>
        <v>0.150684931506849</v>
      </c>
      <c r="J2972" s="19">
        <f>H2972/G2972</f>
        <v>0.130952380952381</v>
      </c>
      <c r="K2972" t="s" s="21">
        <f>IF(J2972&lt;25%,"น้อยกว่า 25%",IF(J2972&gt;=25%,"มากกว่าหรือเท่ากับ 25%",IF(J2972&gt;=35%,"มากกว่าหรือเท่ากับ 35%")))</f>
        <v>18</v>
      </c>
    </row>
    <row r="2973" s="7" customFormat="1" ht="19.15" customHeight="1">
      <c r="A2973" t="s" s="25">
        <v>2928</v>
      </c>
      <c r="B2973" s="26">
        <v>5</v>
      </c>
      <c r="C2973" s="26">
        <v>4</v>
      </c>
      <c r="D2973" t="s" s="25">
        <v>3077</v>
      </c>
      <c r="E2973" t="s" s="25">
        <v>62</v>
      </c>
      <c r="F2973" s="56">
        <v>437</v>
      </c>
      <c r="G2973" s="26">
        <v>499</v>
      </c>
      <c r="H2973" s="18">
        <f>SUM(G2973-F2973)</f>
        <v>62</v>
      </c>
      <c r="I2973" s="19">
        <f>H2973/F2973</f>
        <v>0.14187643020595</v>
      </c>
      <c r="J2973" s="19">
        <f>H2973/G2973</f>
        <v>0.124248496993988</v>
      </c>
      <c r="K2973" t="s" s="21">
        <f>IF(J2973&lt;25%,"น้อยกว่า 25%",IF(J2973&gt;=25%,"มากกว่าหรือเท่ากับ 25%",IF(J2973&gt;=35%,"มากกว่าหรือเท่ากับ 35%")))</f>
        <v>18</v>
      </c>
    </row>
    <row r="2974" s="7" customFormat="1" ht="19.15" customHeight="1">
      <c r="A2974" t="s" s="25">
        <v>2928</v>
      </c>
      <c r="B2974" s="26">
        <v>5</v>
      </c>
      <c r="C2974" s="26">
        <v>7</v>
      </c>
      <c r="D2974" t="s" s="25">
        <v>3078</v>
      </c>
      <c r="E2974" t="s" s="25">
        <v>44</v>
      </c>
      <c r="F2974" s="56">
        <v>396</v>
      </c>
      <c r="G2974" s="26">
        <v>482</v>
      </c>
      <c r="H2974" s="18">
        <f>SUM(G2974-F2974)</f>
        <v>86</v>
      </c>
      <c r="I2974" s="19">
        <f>H2974/F2974</f>
        <v>0.217171717171717</v>
      </c>
      <c r="J2974" s="19">
        <f>H2974/G2974</f>
        <v>0.178423236514523</v>
      </c>
      <c r="K2974" t="s" s="21">
        <f>IF(J2974&lt;25%,"น้อยกว่า 25%",IF(J2974&gt;=25%,"มากกว่าหรือเท่ากับ 25%",IF(J2974&gt;=35%,"มากกว่าหรือเท่ากับ 35%")))</f>
        <v>18</v>
      </c>
    </row>
    <row r="2975" s="7" customFormat="1" ht="19.15" customHeight="1">
      <c r="A2975" t="s" s="25">
        <v>2928</v>
      </c>
      <c r="B2975" s="26">
        <v>5</v>
      </c>
      <c r="C2975" s="26">
        <v>2</v>
      </c>
      <c r="D2975" t="s" s="25">
        <v>3079</v>
      </c>
      <c r="E2975" t="s" s="25">
        <v>52</v>
      </c>
      <c r="F2975" s="56">
        <v>385</v>
      </c>
      <c r="G2975" s="26">
        <v>438</v>
      </c>
      <c r="H2975" s="18">
        <f>SUM(G2975-F2975)</f>
        <v>53</v>
      </c>
      <c r="I2975" s="19">
        <f>H2975/F2975</f>
        <v>0.137662337662338</v>
      </c>
      <c r="J2975" s="19">
        <f>H2975/G2975</f>
        <v>0.121004566210046</v>
      </c>
      <c r="K2975" t="s" s="21">
        <f>IF(J2975&lt;25%,"น้อยกว่า 25%",IF(J2975&gt;=25%,"มากกว่าหรือเท่ากับ 25%",IF(J2975&gt;=35%,"มากกว่าหรือเท่ากับ 35%")))</f>
        <v>18</v>
      </c>
    </row>
    <row r="2976" s="7" customFormat="1" ht="19.15" customHeight="1">
      <c r="A2976" t="s" s="25">
        <v>2928</v>
      </c>
      <c r="B2976" s="26">
        <v>5</v>
      </c>
      <c r="C2976" s="26">
        <v>13</v>
      </c>
      <c r="D2976" t="s" s="25">
        <v>3080</v>
      </c>
      <c r="E2976" t="s" s="25">
        <v>76</v>
      </c>
      <c r="F2976" s="56">
        <v>376</v>
      </c>
      <c r="G2976" s="26">
        <v>409</v>
      </c>
      <c r="H2976" s="18">
        <f>SUM(G2976-F2976)</f>
        <v>33</v>
      </c>
      <c r="I2976" s="19">
        <f>H2976/F2976</f>
        <v>0.0877659574468085</v>
      </c>
      <c r="J2976" s="19">
        <f>H2976/G2976</f>
        <v>0.0806845965770171</v>
      </c>
      <c r="K2976" t="s" s="21">
        <f>IF(J2976&lt;25%,"น้อยกว่า 25%",IF(J2976&gt;=25%,"มากกว่าหรือเท่ากับ 25%",IF(J2976&gt;=35%,"มากกว่าหรือเท่ากับ 35%")))</f>
        <v>18</v>
      </c>
    </row>
    <row r="2977" s="7" customFormat="1" ht="19.15" customHeight="1">
      <c r="A2977" t="s" s="25">
        <v>2928</v>
      </c>
      <c r="B2977" s="26">
        <v>5</v>
      </c>
      <c r="C2977" s="26">
        <v>9</v>
      </c>
      <c r="D2977" t="s" s="25">
        <v>3081</v>
      </c>
      <c r="E2977" t="s" s="25">
        <v>36</v>
      </c>
      <c r="F2977" s="56">
        <v>289</v>
      </c>
      <c r="G2977" s="26">
        <v>318</v>
      </c>
      <c r="H2977" s="18">
        <f>SUM(G2977-F2977)</f>
        <v>29</v>
      </c>
      <c r="I2977" s="19">
        <f>H2977/F2977</f>
        <v>0.100346020761246</v>
      </c>
      <c r="J2977" s="19">
        <f>H2977/G2977</f>
        <v>0.0911949685534591</v>
      </c>
      <c r="K2977" t="s" s="21">
        <f>IF(J2977&lt;25%,"น้อยกว่า 25%",IF(J2977&gt;=25%,"มากกว่าหรือเท่ากับ 25%",IF(J2977&gt;=35%,"มากกว่าหรือเท่ากับ 35%")))</f>
        <v>18</v>
      </c>
    </row>
    <row r="2978" s="7" customFormat="1" ht="19.15" customHeight="1">
      <c r="A2978" t="s" s="25">
        <v>2928</v>
      </c>
      <c r="B2978" s="26">
        <v>5</v>
      </c>
      <c r="C2978" s="26">
        <v>34</v>
      </c>
      <c r="D2978" t="s" s="25">
        <v>3082</v>
      </c>
      <c r="E2978" t="s" s="25">
        <v>32</v>
      </c>
      <c r="F2978" s="56">
        <v>292</v>
      </c>
      <c r="G2978" s="26">
        <v>318</v>
      </c>
      <c r="H2978" s="18">
        <f>SUM(G2978-F2978)</f>
        <v>26</v>
      </c>
      <c r="I2978" s="19">
        <f>H2978/F2978</f>
        <v>0.089041095890411</v>
      </c>
      <c r="J2978" s="19">
        <f>H2978/G2978</f>
        <v>0.0817610062893082</v>
      </c>
      <c r="K2978" t="s" s="21">
        <f>IF(J2978&lt;25%,"น้อยกว่า 25%",IF(J2978&gt;=25%,"มากกว่าหรือเท่ากับ 25%",IF(J2978&gt;=35%,"มากกว่าหรือเท่ากับ 35%")))</f>
        <v>18</v>
      </c>
    </row>
    <row r="2979" s="7" customFormat="1" ht="19.15" customHeight="1">
      <c r="A2979" t="s" s="25">
        <v>2928</v>
      </c>
      <c r="B2979" s="26">
        <v>5</v>
      </c>
      <c r="C2979" s="26">
        <v>27</v>
      </c>
      <c r="D2979" t="s" s="25">
        <v>3083</v>
      </c>
      <c r="E2979" t="s" s="25">
        <v>265</v>
      </c>
      <c r="F2979" s="56">
        <v>275</v>
      </c>
      <c r="G2979" s="26">
        <v>312</v>
      </c>
      <c r="H2979" s="18">
        <f>SUM(G2979-F2979)</f>
        <v>37</v>
      </c>
      <c r="I2979" s="19">
        <f>H2979/F2979</f>
        <v>0.134545454545455</v>
      </c>
      <c r="J2979" s="19">
        <f>H2979/G2979</f>
        <v>0.118589743589744</v>
      </c>
      <c r="K2979" t="s" s="21">
        <f>IF(J2979&lt;25%,"น้อยกว่า 25%",IF(J2979&gt;=25%,"มากกว่าหรือเท่ากับ 25%",IF(J2979&gt;=35%,"มากกว่าหรือเท่ากับ 35%")))</f>
        <v>18</v>
      </c>
    </row>
    <row r="2980" s="7" customFormat="1" ht="19.15" customHeight="1">
      <c r="A2980" t="s" s="25">
        <v>2928</v>
      </c>
      <c r="B2980" s="26">
        <v>5</v>
      </c>
      <c r="C2980" s="26">
        <v>24</v>
      </c>
      <c r="D2980" t="s" s="25">
        <v>3084</v>
      </c>
      <c r="E2980" t="s" s="25">
        <v>54</v>
      </c>
      <c r="F2980" s="56">
        <v>289</v>
      </c>
      <c r="G2980" s="26">
        <v>307</v>
      </c>
      <c r="H2980" s="18">
        <f>SUM(G2980-F2980)</f>
        <v>18</v>
      </c>
      <c r="I2980" s="19">
        <f>H2980/F2980</f>
        <v>0.0622837370242215</v>
      </c>
      <c r="J2980" s="19">
        <f>H2980/G2980</f>
        <v>0.0586319218241042</v>
      </c>
      <c r="K2980" t="s" s="21">
        <f>IF(J2980&lt;25%,"น้อยกว่า 25%",IF(J2980&gt;=25%,"มากกว่าหรือเท่ากับ 25%",IF(J2980&gt;=35%,"มากกว่าหรือเท่ากับ 35%")))</f>
        <v>18</v>
      </c>
    </row>
    <row r="2981" s="7" customFormat="1" ht="19.15" customHeight="1">
      <c r="A2981" t="s" s="25">
        <v>2928</v>
      </c>
      <c r="B2981" s="26">
        <v>5</v>
      </c>
      <c r="C2981" s="26">
        <v>18</v>
      </c>
      <c r="D2981" t="s" s="25">
        <v>3085</v>
      </c>
      <c r="E2981" t="s" s="25">
        <v>42</v>
      </c>
      <c r="F2981" s="56">
        <v>279</v>
      </c>
      <c r="G2981" s="26">
        <v>299</v>
      </c>
      <c r="H2981" s="18">
        <f>SUM(G2981-F2981)</f>
        <v>20</v>
      </c>
      <c r="I2981" s="19">
        <f>H2981/F2981</f>
        <v>0.0716845878136201</v>
      </c>
      <c r="J2981" s="19">
        <f>H2981/G2981</f>
        <v>0.06688963210702339</v>
      </c>
      <c r="K2981" t="s" s="21">
        <f>IF(J2981&lt;25%,"น้อยกว่า 25%",IF(J2981&gt;=25%,"มากกว่าหรือเท่ากับ 25%",IF(J2981&gt;=35%,"มากกว่าหรือเท่ากับ 35%")))</f>
        <v>18</v>
      </c>
    </row>
    <row r="2982" s="7" customFormat="1" ht="19.15" customHeight="1">
      <c r="A2982" t="s" s="25">
        <v>2928</v>
      </c>
      <c r="B2982" s="26">
        <v>5</v>
      </c>
      <c r="C2982" s="26">
        <v>3</v>
      </c>
      <c r="D2982" t="s" s="25">
        <v>3086</v>
      </c>
      <c r="E2982" t="s" s="25">
        <v>64</v>
      </c>
      <c r="F2982" s="56">
        <v>218</v>
      </c>
      <c r="G2982" s="26">
        <v>252</v>
      </c>
      <c r="H2982" s="18">
        <f>SUM(G2982-F2982)</f>
        <v>34</v>
      </c>
      <c r="I2982" s="19">
        <f>H2982/F2982</f>
        <v>0.155963302752294</v>
      </c>
      <c r="J2982" s="19">
        <f>H2982/G2982</f>
        <v>0.134920634920635</v>
      </c>
      <c r="K2982" t="s" s="21">
        <f>IF(J2982&lt;25%,"น้อยกว่า 25%",IF(J2982&gt;=25%,"มากกว่าหรือเท่ากับ 25%",IF(J2982&gt;=35%,"มากกว่าหรือเท่ากับ 35%")))</f>
        <v>18</v>
      </c>
    </row>
    <row r="2983" s="7" customFormat="1" ht="19.15" customHeight="1">
      <c r="A2983" t="s" s="25">
        <v>2928</v>
      </c>
      <c r="B2983" s="26">
        <v>5</v>
      </c>
      <c r="C2983" s="26">
        <v>12</v>
      </c>
      <c r="D2983" t="s" s="25">
        <v>3087</v>
      </c>
      <c r="E2983" t="s" s="25">
        <v>30</v>
      </c>
      <c r="F2983" s="56">
        <v>223</v>
      </c>
      <c r="G2983" s="26">
        <v>245</v>
      </c>
      <c r="H2983" s="18">
        <f>SUM(G2983-F2983)</f>
        <v>22</v>
      </c>
      <c r="I2983" s="19">
        <f>H2983/F2983</f>
        <v>0.09865470852017939</v>
      </c>
      <c r="J2983" s="19">
        <f>H2983/G2983</f>
        <v>0.08979591836734691</v>
      </c>
      <c r="K2983" t="s" s="21">
        <f>IF(J2983&lt;25%,"น้อยกว่า 25%",IF(J2983&gt;=25%,"มากกว่าหรือเท่ากับ 25%",IF(J2983&gt;=35%,"มากกว่าหรือเท่ากับ 35%")))</f>
        <v>18</v>
      </c>
    </row>
    <row r="2984" s="7" customFormat="1" ht="19.15" customHeight="1">
      <c r="A2984" t="s" s="25">
        <v>2928</v>
      </c>
      <c r="B2984" s="26">
        <v>5</v>
      </c>
      <c r="C2984" s="26">
        <v>35</v>
      </c>
      <c r="D2984" t="s" s="25">
        <v>3088</v>
      </c>
      <c r="E2984" t="s" s="25">
        <v>116</v>
      </c>
      <c r="F2984" s="56">
        <v>198</v>
      </c>
      <c r="G2984" s="26">
        <v>216</v>
      </c>
      <c r="H2984" s="18">
        <f>SUM(G2984-F2984)</f>
        <v>18</v>
      </c>
      <c r="I2984" s="19">
        <f>H2984/F2984</f>
        <v>0.0909090909090909</v>
      </c>
      <c r="J2984" s="19">
        <f>H2984/G2984</f>
        <v>0.0833333333333333</v>
      </c>
      <c r="K2984" t="s" s="21">
        <f>IF(J2984&lt;25%,"น้อยกว่า 25%",IF(J2984&gt;=25%,"มากกว่าหรือเท่ากับ 25%",IF(J2984&gt;=35%,"มากกว่าหรือเท่ากับ 35%")))</f>
        <v>18</v>
      </c>
    </row>
    <row r="2985" s="7" customFormat="1" ht="19.15" customHeight="1">
      <c r="A2985" t="s" s="25">
        <v>2928</v>
      </c>
      <c r="B2985" s="26">
        <v>5</v>
      </c>
      <c r="C2985" s="26">
        <v>26</v>
      </c>
      <c r="D2985" t="s" s="25">
        <v>3089</v>
      </c>
      <c r="E2985" t="s" s="25">
        <v>281</v>
      </c>
      <c r="F2985" s="56">
        <v>157</v>
      </c>
      <c r="G2985" s="26">
        <v>187</v>
      </c>
      <c r="H2985" s="18">
        <f>SUM(G2985-F2985)</f>
        <v>30</v>
      </c>
      <c r="I2985" s="19">
        <f>H2985/F2985</f>
        <v>0.191082802547771</v>
      </c>
      <c r="J2985" s="19">
        <f>H2985/G2985</f>
        <v>0.160427807486631</v>
      </c>
      <c r="K2985" t="s" s="21">
        <f>IF(J2985&lt;25%,"น้อยกว่า 25%",IF(J2985&gt;=25%,"มากกว่าหรือเท่ากับ 25%",IF(J2985&gt;=35%,"มากกว่าหรือเท่ากับ 35%")))</f>
        <v>18</v>
      </c>
    </row>
    <row r="2986" s="7" customFormat="1" ht="19.15" customHeight="1">
      <c r="A2986" t="s" s="25">
        <v>2928</v>
      </c>
      <c r="B2986" s="26">
        <v>5</v>
      </c>
      <c r="C2986" s="26">
        <v>19</v>
      </c>
      <c r="D2986" t="s" s="25">
        <v>3090</v>
      </c>
      <c r="E2986" t="s" s="25">
        <v>66</v>
      </c>
      <c r="F2986" s="56">
        <v>161</v>
      </c>
      <c r="G2986" s="26">
        <v>177</v>
      </c>
      <c r="H2986" s="18">
        <f>SUM(G2986-F2986)</f>
        <v>16</v>
      </c>
      <c r="I2986" s="19">
        <f>H2986/F2986</f>
        <v>0.09937888198757761</v>
      </c>
      <c r="J2986" s="19">
        <f>H2986/G2986</f>
        <v>0.0903954802259887</v>
      </c>
      <c r="K2986" t="s" s="21">
        <f>IF(J2986&lt;25%,"น้อยกว่า 25%",IF(J2986&gt;=25%,"มากกว่าหรือเท่ากับ 25%",IF(J2986&gt;=35%,"มากกว่าหรือเท่ากับ 35%")))</f>
        <v>18</v>
      </c>
    </row>
    <row r="2987" s="7" customFormat="1" ht="19.15" customHeight="1">
      <c r="A2987" t="s" s="25">
        <v>2928</v>
      </c>
      <c r="B2987" s="26">
        <v>5</v>
      </c>
      <c r="C2987" s="26">
        <v>21</v>
      </c>
      <c r="D2987" t="s" s="25">
        <v>3091</v>
      </c>
      <c r="E2987" t="s" s="25">
        <v>3060</v>
      </c>
      <c r="F2987" s="56">
        <v>136</v>
      </c>
      <c r="G2987" s="26">
        <v>167</v>
      </c>
      <c r="H2987" s="18">
        <f>SUM(G2987-F2987)</f>
        <v>31</v>
      </c>
      <c r="I2987" s="19">
        <f>H2987/F2987</f>
        <v>0.227941176470588</v>
      </c>
      <c r="J2987" s="19">
        <f>H2987/G2987</f>
        <v>0.18562874251497</v>
      </c>
      <c r="K2987" t="s" s="21">
        <f>IF(J2987&lt;25%,"น้อยกว่า 25%",IF(J2987&gt;=25%,"มากกว่าหรือเท่ากับ 25%",IF(J2987&gt;=35%,"มากกว่าหรือเท่ากับ 35%")))</f>
        <v>18</v>
      </c>
    </row>
    <row r="2988" s="7" customFormat="1" ht="19.15" customHeight="1">
      <c r="A2988" t="s" s="25">
        <v>2928</v>
      </c>
      <c r="B2988" s="26">
        <v>5</v>
      </c>
      <c r="C2988" s="26">
        <v>20</v>
      </c>
      <c r="D2988" t="s" s="25">
        <v>3092</v>
      </c>
      <c r="E2988" t="s" s="25">
        <v>106</v>
      </c>
      <c r="F2988" s="56">
        <v>130</v>
      </c>
      <c r="G2988" s="26">
        <v>141</v>
      </c>
      <c r="H2988" s="18">
        <f>SUM(G2988-F2988)</f>
        <v>11</v>
      </c>
      <c r="I2988" s="19">
        <f>H2988/F2988</f>
        <v>0.08461538461538461</v>
      </c>
      <c r="J2988" s="19">
        <f>H2988/G2988</f>
        <v>0.07801418439716309</v>
      </c>
      <c r="K2988" t="s" s="21">
        <f>IF(J2988&lt;25%,"น้อยกว่า 25%",IF(J2988&gt;=25%,"มากกว่าหรือเท่ากับ 25%",IF(J2988&gt;=35%,"มากกว่าหรือเท่ากับ 35%")))</f>
        <v>18</v>
      </c>
    </row>
    <row r="2989" s="7" customFormat="1" ht="19.15" customHeight="1">
      <c r="A2989" t="s" s="25">
        <v>2928</v>
      </c>
      <c r="B2989" s="26">
        <v>5</v>
      </c>
      <c r="C2989" s="26">
        <v>30</v>
      </c>
      <c r="D2989" t="s" s="25">
        <v>3093</v>
      </c>
      <c r="E2989" t="s" s="25">
        <v>1091</v>
      </c>
      <c r="F2989" s="56">
        <v>125</v>
      </c>
      <c r="G2989" s="26">
        <v>133</v>
      </c>
      <c r="H2989" s="18">
        <f>SUM(G2989-F2989)</f>
        <v>8</v>
      </c>
      <c r="I2989" s="19">
        <f>H2989/F2989</f>
        <v>0.064</v>
      </c>
      <c r="J2989" s="19">
        <f>H2989/G2989</f>
        <v>0.0601503759398496</v>
      </c>
      <c r="K2989" t="s" s="21">
        <f>IF(J2989&lt;25%,"น้อยกว่า 25%",IF(J2989&gt;=25%,"มากกว่าหรือเท่ากับ 25%",IF(J2989&gt;=35%,"มากกว่าหรือเท่ากับ 35%")))</f>
        <v>18</v>
      </c>
    </row>
    <row r="2990" s="7" customFormat="1" ht="19.15" customHeight="1">
      <c r="A2990" t="s" s="25">
        <v>2928</v>
      </c>
      <c r="B2990" s="26">
        <v>5</v>
      </c>
      <c r="C2990" s="26">
        <v>31</v>
      </c>
      <c r="D2990" t="s" s="25">
        <v>3094</v>
      </c>
      <c r="E2990" t="s" s="25">
        <v>375</v>
      </c>
      <c r="F2990" s="56">
        <v>115</v>
      </c>
      <c r="G2990" s="26">
        <v>130</v>
      </c>
      <c r="H2990" s="18">
        <f>SUM(G2990-F2990)</f>
        <v>15</v>
      </c>
      <c r="I2990" s="19">
        <f>H2990/F2990</f>
        <v>0.130434782608696</v>
      </c>
      <c r="J2990" s="19">
        <f>H2990/G2990</f>
        <v>0.115384615384615</v>
      </c>
      <c r="K2990" t="s" s="21">
        <f>IF(J2990&lt;25%,"น้อยกว่า 25%",IF(J2990&gt;=25%,"มากกว่าหรือเท่ากับ 25%",IF(J2990&gt;=35%,"มากกว่าหรือเท่ากับ 35%")))</f>
        <v>18</v>
      </c>
    </row>
    <row r="2991" s="7" customFormat="1" ht="19.15" customHeight="1">
      <c r="A2991" t="s" s="25">
        <v>2928</v>
      </c>
      <c r="B2991" s="26">
        <v>5</v>
      </c>
      <c r="C2991" s="26">
        <v>22</v>
      </c>
      <c r="D2991" t="s" s="25">
        <v>3095</v>
      </c>
      <c r="E2991" t="s" s="25">
        <v>74</v>
      </c>
      <c r="F2991" s="56">
        <v>86</v>
      </c>
      <c r="G2991" s="26">
        <v>96</v>
      </c>
      <c r="H2991" s="18">
        <f>SUM(G2991-F2991)</f>
        <v>10</v>
      </c>
      <c r="I2991" s="19">
        <f>H2991/F2991</f>
        <v>0.116279069767442</v>
      </c>
      <c r="J2991" s="19">
        <f>H2991/G2991</f>
        <v>0.104166666666667</v>
      </c>
      <c r="K2991" t="s" s="21">
        <f>IF(J2991&lt;25%,"น้อยกว่า 25%",IF(J2991&gt;=25%,"มากกว่าหรือเท่ากับ 25%",IF(J2991&gt;=35%,"มากกว่าหรือเท่ากับ 35%")))</f>
        <v>18</v>
      </c>
    </row>
    <row r="2992" s="7" customFormat="1" ht="19.15" customHeight="1">
      <c r="A2992" t="s" s="25">
        <v>2928</v>
      </c>
      <c r="B2992" s="26">
        <v>5</v>
      </c>
      <c r="C2992" s="26">
        <v>28</v>
      </c>
      <c r="D2992" t="s" s="25">
        <v>3096</v>
      </c>
      <c r="E2992" t="s" s="25">
        <v>237</v>
      </c>
      <c r="F2992" s="56">
        <v>79</v>
      </c>
      <c r="G2992" s="26">
        <v>91</v>
      </c>
      <c r="H2992" s="18">
        <f>SUM(G2992-F2992)</f>
        <v>12</v>
      </c>
      <c r="I2992" s="19">
        <f>H2992/F2992</f>
        <v>0.151898734177215</v>
      </c>
      <c r="J2992" s="19">
        <f>H2992/G2992</f>
        <v>0.131868131868132</v>
      </c>
      <c r="K2992" t="s" s="21">
        <f>IF(J2992&lt;25%,"น้อยกว่า 25%",IF(J2992&gt;=25%,"มากกว่าหรือเท่ากับ 25%",IF(J2992&gt;=35%,"มากกว่าหรือเท่ากับ 35%")))</f>
        <v>18</v>
      </c>
    </row>
    <row r="2993" s="7" customFormat="1" ht="19.15" customHeight="1">
      <c r="A2993" t="s" s="25">
        <v>2928</v>
      </c>
      <c r="B2993" s="26">
        <v>5</v>
      </c>
      <c r="C2993" s="26">
        <v>33</v>
      </c>
      <c r="D2993" t="s" s="25">
        <v>3097</v>
      </c>
      <c r="E2993" t="s" s="25">
        <v>68</v>
      </c>
      <c r="F2993" s="56">
        <v>70</v>
      </c>
      <c r="G2993" s="26">
        <v>77</v>
      </c>
      <c r="H2993" s="18">
        <f>SUM(G2993-F2993)</f>
        <v>7</v>
      </c>
      <c r="I2993" s="19">
        <f>H2993/F2993</f>
        <v>0.1</v>
      </c>
      <c r="J2993" s="19">
        <f>H2993/G2993</f>
        <v>0.0909090909090909</v>
      </c>
      <c r="K2993" t="s" s="21">
        <f>IF(J2993&lt;25%,"น้อยกว่า 25%",IF(J2993&gt;=25%,"มากกว่าหรือเท่ากับ 25%",IF(J2993&gt;=35%,"มากกว่าหรือเท่ากับ 35%")))</f>
        <v>18</v>
      </c>
    </row>
    <row r="2994" s="7" customFormat="1" ht="19.15" customHeight="1">
      <c r="A2994" t="s" s="25">
        <v>2928</v>
      </c>
      <c r="B2994" s="26">
        <v>5</v>
      </c>
      <c r="C2994" s="26">
        <v>29</v>
      </c>
      <c r="D2994" t="s" s="25">
        <v>3098</v>
      </c>
      <c r="E2994" t="s" s="25">
        <v>147</v>
      </c>
      <c r="F2994" s="56">
        <v>49</v>
      </c>
      <c r="G2994" s="26">
        <v>58</v>
      </c>
      <c r="H2994" s="18">
        <f>SUM(G2994-F2994)</f>
        <v>9</v>
      </c>
      <c r="I2994" s="19">
        <f>H2994/F2994</f>
        <v>0.183673469387755</v>
      </c>
      <c r="J2994" s="19">
        <f>H2994/G2994</f>
        <v>0.155172413793103</v>
      </c>
      <c r="K2994" t="s" s="21">
        <f>IF(J2994&lt;25%,"น้อยกว่า 25%",IF(J2994&gt;=25%,"มากกว่าหรือเท่ากับ 25%",IF(J2994&gt;=35%,"มากกว่าหรือเท่ากับ 35%")))</f>
        <v>18</v>
      </c>
    </row>
    <row r="2995" s="7" customFormat="1" ht="19.15" customHeight="1">
      <c r="A2995" t="s" s="25">
        <v>2928</v>
      </c>
      <c r="B2995" s="26">
        <v>5</v>
      </c>
      <c r="C2995" s="26">
        <v>32</v>
      </c>
      <c r="D2995" t="s" s="25">
        <v>3099</v>
      </c>
      <c r="E2995" t="s" s="25">
        <v>245</v>
      </c>
      <c r="F2995" s="56">
        <v>42</v>
      </c>
      <c r="G2995" s="26">
        <v>49</v>
      </c>
      <c r="H2995" s="18">
        <f>SUM(G2995-F2995)</f>
        <v>7</v>
      </c>
      <c r="I2995" s="19">
        <f>H2995/F2995</f>
        <v>0.166666666666667</v>
      </c>
      <c r="J2995" s="19">
        <f>H2995/G2995</f>
        <v>0.142857142857143</v>
      </c>
      <c r="K2995" t="s" s="21">
        <f>IF(J2995&lt;25%,"น้อยกว่า 25%",IF(J2995&gt;=25%,"มากกว่าหรือเท่ากับ 25%",IF(J2995&gt;=35%,"มากกว่าหรือเท่ากับ 35%")))</f>
        <v>18</v>
      </c>
    </row>
    <row r="2996" s="7" customFormat="1" ht="19.15" customHeight="1">
      <c r="A2996" t="s" s="16">
        <v>2928</v>
      </c>
      <c r="B2996" s="17">
        <v>6</v>
      </c>
      <c r="C2996" s="17">
        <v>1</v>
      </c>
      <c r="D2996" t="s" s="16">
        <v>3100</v>
      </c>
      <c r="E2996" t="s" s="16">
        <v>84</v>
      </c>
      <c r="F2996" s="55">
        <v>22175</v>
      </c>
      <c r="G2996" s="17">
        <v>23576</v>
      </c>
      <c r="H2996" s="18">
        <f>SUM(G2996-F2996)</f>
        <v>1401</v>
      </c>
      <c r="I2996" s="19">
        <f>H2996/F2996</f>
        <v>0.0631792559188275</v>
      </c>
      <c r="J2996" s="19">
        <f>H2996/G2996</f>
        <v>0.0594248388191381</v>
      </c>
      <c r="K2996" t="s" s="21">
        <f>IF(J2996&lt;25%,"น้อยกว่า 25%",IF(J2996&gt;=25%,"มากกว่าหรือเท่ากับ 25%",IF(J2996&gt;=35%,"มากกว่าหรือเท่ากับ 35%")))</f>
        <v>18</v>
      </c>
    </row>
    <row r="2997" s="7" customFormat="1" ht="19.15" customHeight="1">
      <c r="A2997" t="s" s="16">
        <v>2928</v>
      </c>
      <c r="B2997" s="17">
        <v>6</v>
      </c>
      <c r="C2997" s="17">
        <v>10</v>
      </c>
      <c r="D2997" t="s" s="16">
        <v>3101</v>
      </c>
      <c r="E2997" t="s" s="16">
        <v>22</v>
      </c>
      <c r="F2997" s="55">
        <v>16590</v>
      </c>
      <c r="G2997" s="17">
        <v>17377</v>
      </c>
      <c r="H2997" s="18">
        <f>SUM(G2997-F2997)</f>
        <v>787</v>
      </c>
      <c r="I2997" s="19">
        <f>H2997/F2997</f>
        <v>0.0474382157926462</v>
      </c>
      <c r="J2997" s="19">
        <f>H2997/G2997</f>
        <v>0.0452897508200495</v>
      </c>
      <c r="K2997" t="s" s="21">
        <f>IF(J2997&lt;25%,"น้อยกว่า 25%",IF(J2997&gt;=25%,"มากกว่าหรือเท่ากับ 25%",IF(J2997&gt;=35%,"มากกว่าหรือเท่ากับ 35%")))</f>
        <v>18</v>
      </c>
    </row>
    <row r="2998" s="7" customFormat="1" ht="19.15" customHeight="1">
      <c r="A2998" t="s" s="16">
        <v>2928</v>
      </c>
      <c r="B2998" s="17">
        <v>6</v>
      </c>
      <c r="C2998" s="17">
        <v>5</v>
      </c>
      <c r="D2998" t="s" s="16">
        <v>3102</v>
      </c>
      <c r="E2998" t="s" s="16">
        <v>20</v>
      </c>
      <c r="F2998" s="55">
        <v>12487</v>
      </c>
      <c r="G2998" s="17">
        <v>12944</v>
      </c>
      <c r="H2998" s="18">
        <f>SUM(G2998-F2998)</f>
        <v>457</v>
      </c>
      <c r="I2998" s="19">
        <f>H2998/F2998</f>
        <v>0.0365980619844638</v>
      </c>
      <c r="J2998" s="19">
        <f>H2998/G2998</f>
        <v>0.0353059332509271</v>
      </c>
      <c r="K2998" t="s" s="21">
        <f>IF(J2998&lt;25%,"น้อยกว่า 25%",IF(J2998&gt;=25%,"มากกว่าหรือเท่ากับ 25%",IF(J2998&gt;=35%,"มากกว่าหรือเท่ากับ 35%")))</f>
        <v>18</v>
      </c>
    </row>
    <row r="2999" s="7" customFormat="1" ht="19.15" customHeight="1">
      <c r="A2999" t="s" s="16">
        <v>2928</v>
      </c>
      <c r="B2999" s="17">
        <v>6</v>
      </c>
      <c r="C2999" s="17">
        <v>13</v>
      </c>
      <c r="D2999" t="s" s="16">
        <v>3103</v>
      </c>
      <c r="E2999" t="s" s="16">
        <v>17</v>
      </c>
      <c r="F2999" s="55">
        <v>4452</v>
      </c>
      <c r="G2999" s="17">
        <v>4532</v>
      </c>
      <c r="H2999" s="18">
        <f>SUM(G2999-F2999)</f>
        <v>80</v>
      </c>
      <c r="I2999" s="19">
        <f>H2999/F2999</f>
        <v>0.0179694519317161</v>
      </c>
      <c r="J2999" s="19">
        <f>H2999/G2999</f>
        <v>0.0176522506619594</v>
      </c>
      <c r="K2999" t="s" s="21">
        <f>IF(J2999&lt;25%,"น้อยกว่า 25%",IF(J2999&gt;=25%,"มากกว่าหรือเท่ากับ 25%",IF(J2999&gt;=35%,"มากกว่าหรือเท่ากับ 35%")))</f>
        <v>18</v>
      </c>
    </row>
    <row r="3000" s="7" customFormat="1" ht="19.15" customHeight="1">
      <c r="A3000" t="s" s="16">
        <v>2928</v>
      </c>
      <c r="B3000" s="17">
        <v>6</v>
      </c>
      <c r="C3000" s="17">
        <v>9</v>
      </c>
      <c r="D3000" t="s" s="16">
        <v>3104</v>
      </c>
      <c r="E3000" t="s" s="16">
        <v>281</v>
      </c>
      <c r="F3000" s="55">
        <v>1105</v>
      </c>
      <c r="G3000" s="17">
        <v>1149</v>
      </c>
      <c r="H3000" s="18">
        <f>SUM(G3000-F3000)</f>
        <v>44</v>
      </c>
      <c r="I3000" s="19">
        <f>H3000/F3000</f>
        <v>0.0398190045248869</v>
      </c>
      <c r="J3000" s="19">
        <f>H3000/G3000</f>
        <v>0.0382941688424717</v>
      </c>
      <c r="K3000" t="s" s="21">
        <f>IF(J3000&lt;25%,"น้อยกว่า 25%",IF(J3000&gt;=25%,"มากกว่าหรือเท่ากับ 25%",IF(J3000&gt;=35%,"มากกว่าหรือเท่ากับ 35%")))</f>
        <v>18</v>
      </c>
    </row>
    <row r="3001" s="7" customFormat="1" ht="19.15" customHeight="1">
      <c r="A3001" t="s" s="16">
        <v>2928</v>
      </c>
      <c r="B3001" s="17">
        <v>6</v>
      </c>
      <c r="C3001" s="17">
        <v>19</v>
      </c>
      <c r="D3001" t="s" s="16">
        <v>3105</v>
      </c>
      <c r="E3001" t="s" s="16">
        <v>60</v>
      </c>
      <c r="F3001" s="55">
        <v>1061</v>
      </c>
      <c r="G3001" s="17">
        <v>1062</v>
      </c>
      <c r="H3001" s="18">
        <f>SUM(G3001-F3001)</f>
        <v>1</v>
      </c>
      <c r="I3001" s="19">
        <f>H3001/F3001</f>
        <v>0.000942507068803016</v>
      </c>
      <c r="J3001" s="19">
        <f>H3001/G3001</f>
        <v>0.000941619585687382</v>
      </c>
      <c r="K3001" t="s" s="21">
        <f>IF(J3001&lt;25%,"น้อยกว่า 25%",IF(J3001&gt;=25%,"มากกว่าหรือเท่ากับ 25%",IF(J3001&gt;=35%,"มากกว่าหรือเท่ากับ 35%")))</f>
        <v>18</v>
      </c>
    </row>
    <row r="3002" s="7" customFormat="1" ht="19.15" customHeight="1">
      <c r="A3002" t="s" s="16">
        <v>2928</v>
      </c>
      <c r="B3002" s="17">
        <v>6</v>
      </c>
      <c r="C3002" s="17">
        <v>11</v>
      </c>
      <c r="D3002" t="s" s="16">
        <v>3106</v>
      </c>
      <c r="E3002" t="s" s="16">
        <v>28</v>
      </c>
      <c r="F3002" s="55">
        <v>927</v>
      </c>
      <c r="G3002" s="17">
        <v>983</v>
      </c>
      <c r="H3002" s="18">
        <f>SUM(G3002-F3002)</f>
        <v>56</v>
      </c>
      <c r="I3002" s="19">
        <f>H3002/F3002</f>
        <v>0.0604099244875944</v>
      </c>
      <c r="J3002" s="19">
        <f>H3002/G3002</f>
        <v>0.0569684638860631</v>
      </c>
      <c r="K3002" t="s" s="21">
        <f>IF(J3002&lt;25%,"น้อยกว่า 25%",IF(J3002&gt;=25%,"มากกว่าหรือเท่ากับ 25%",IF(J3002&gt;=35%,"มากกว่าหรือเท่ากับ 35%")))</f>
        <v>18</v>
      </c>
    </row>
    <row r="3003" s="7" customFormat="1" ht="19.15" customHeight="1">
      <c r="A3003" t="s" s="16">
        <v>2928</v>
      </c>
      <c r="B3003" s="17">
        <v>6</v>
      </c>
      <c r="C3003" s="17">
        <v>21</v>
      </c>
      <c r="D3003" t="s" s="16">
        <v>3107</v>
      </c>
      <c r="E3003" t="s" s="16">
        <v>34</v>
      </c>
      <c r="F3003" s="55">
        <v>831</v>
      </c>
      <c r="G3003" s="17">
        <v>866</v>
      </c>
      <c r="H3003" s="18">
        <f>SUM(G3003-F3003)</f>
        <v>35</v>
      </c>
      <c r="I3003" s="19">
        <f>H3003/F3003</f>
        <v>0.0421179302045728</v>
      </c>
      <c r="J3003" s="19">
        <f>H3003/G3003</f>
        <v>0.0404157043879908</v>
      </c>
      <c r="K3003" t="s" s="21">
        <f>IF(J3003&lt;25%,"น้อยกว่า 25%",IF(J3003&gt;=25%,"มากกว่าหรือเท่ากับ 25%",IF(J3003&gt;=35%,"มากกว่าหรือเท่ากับ 35%")))</f>
        <v>18</v>
      </c>
    </row>
    <row r="3004" s="7" customFormat="1" ht="19.15" customHeight="1">
      <c r="A3004" t="s" s="16">
        <v>2928</v>
      </c>
      <c r="B3004" s="17">
        <v>6</v>
      </c>
      <c r="C3004" s="17">
        <v>2</v>
      </c>
      <c r="D3004" t="s" s="16">
        <v>3108</v>
      </c>
      <c r="E3004" t="s" s="16">
        <v>38</v>
      </c>
      <c r="F3004" s="55">
        <v>536</v>
      </c>
      <c r="G3004" s="17">
        <v>569</v>
      </c>
      <c r="H3004" s="18">
        <f>SUM(G3004-F3004)</f>
        <v>33</v>
      </c>
      <c r="I3004" s="19">
        <f>H3004/F3004</f>
        <v>0.0615671641791045</v>
      </c>
      <c r="J3004" s="19">
        <f>H3004/G3004</f>
        <v>0.0579964850615114</v>
      </c>
      <c r="K3004" t="s" s="21">
        <f>IF(J3004&lt;25%,"น้อยกว่า 25%",IF(J3004&gt;=25%,"มากกว่าหรือเท่ากับ 25%",IF(J3004&gt;=35%,"มากกว่าหรือเท่ากับ 35%")))</f>
        <v>18</v>
      </c>
    </row>
    <row r="3005" s="7" customFormat="1" ht="19.15" customHeight="1">
      <c r="A3005" t="s" s="16">
        <v>2928</v>
      </c>
      <c r="B3005" s="17">
        <v>6</v>
      </c>
      <c r="C3005" s="17">
        <v>6</v>
      </c>
      <c r="D3005" t="s" s="16">
        <v>3109</v>
      </c>
      <c r="E3005" t="s" s="16">
        <v>36</v>
      </c>
      <c r="F3005" s="55">
        <v>564</v>
      </c>
      <c r="G3005" s="17">
        <v>568</v>
      </c>
      <c r="H3005" s="18">
        <f>SUM(G3005-F3005)</f>
        <v>4</v>
      </c>
      <c r="I3005" s="19">
        <f>H3005/F3005</f>
        <v>0.00709219858156028</v>
      </c>
      <c r="J3005" s="19">
        <f>H3005/G3005</f>
        <v>0.00704225352112676</v>
      </c>
      <c r="K3005" t="s" s="21">
        <f>IF(J3005&lt;25%,"น้อยกว่า 25%",IF(J3005&gt;=25%,"มากกว่าหรือเท่ากับ 25%",IF(J3005&gt;=35%,"มากกว่าหรือเท่ากับ 35%")))</f>
        <v>18</v>
      </c>
    </row>
    <row r="3006" s="7" customFormat="1" ht="19.15" customHeight="1">
      <c r="A3006" t="s" s="16">
        <v>2928</v>
      </c>
      <c r="B3006" s="17">
        <v>6</v>
      </c>
      <c r="C3006" s="17">
        <v>25</v>
      </c>
      <c r="D3006" t="s" s="16">
        <v>3110</v>
      </c>
      <c r="E3006" t="s" s="16">
        <v>72</v>
      </c>
      <c r="F3006" s="55">
        <v>370</v>
      </c>
      <c r="G3006" s="17">
        <v>387</v>
      </c>
      <c r="H3006" s="18">
        <f>SUM(G3006-F3006)</f>
        <v>17</v>
      </c>
      <c r="I3006" s="19">
        <f>H3006/F3006</f>
        <v>0.0459459459459459</v>
      </c>
      <c r="J3006" s="19">
        <f>H3006/G3006</f>
        <v>0.0439276485788114</v>
      </c>
      <c r="K3006" t="s" s="21">
        <f>IF(J3006&lt;25%,"น้อยกว่า 25%",IF(J3006&gt;=25%,"มากกว่าหรือเท่ากับ 25%",IF(J3006&gt;=35%,"มากกว่าหรือเท่ากับ 35%")))</f>
        <v>18</v>
      </c>
    </row>
    <row r="3007" s="7" customFormat="1" ht="19.15" customHeight="1">
      <c r="A3007" t="s" s="16">
        <v>2928</v>
      </c>
      <c r="B3007" s="17">
        <v>6</v>
      </c>
      <c r="C3007" s="17">
        <v>3</v>
      </c>
      <c r="D3007" t="s" s="16">
        <v>3111</v>
      </c>
      <c r="E3007" t="s" s="16">
        <v>48</v>
      </c>
      <c r="F3007" s="55">
        <v>329</v>
      </c>
      <c r="G3007" s="17">
        <v>333</v>
      </c>
      <c r="H3007" s="18">
        <f>SUM(G3007-F3007)</f>
        <v>4</v>
      </c>
      <c r="I3007" s="19">
        <f>H3007/F3007</f>
        <v>0.0121580547112462</v>
      </c>
      <c r="J3007" s="19">
        <f>H3007/G3007</f>
        <v>0.012012012012012</v>
      </c>
      <c r="K3007" t="s" s="21">
        <f>IF(J3007&lt;25%,"น้อยกว่า 25%",IF(J3007&gt;=25%,"มากกว่าหรือเท่ากับ 25%",IF(J3007&gt;=35%,"มากกว่าหรือเท่ากับ 35%")))</f>
        <v>18</v>
      </c>
    </row>
    <row r="3008" s="7" customFormat="1" ht="19.15" customHeight="1">
      <c r="A3008" t="s" s="16">
        <v>2928</v>
      </c>
      <c r="B3008" s="17">
        <v>6</v>
      </c>
      <c r="C3008" s="17">
        <v>8</v>
      </c>
      <c r="D3008" t="s" s="16">
        <v>3112</v>
      </c>
      <c r="E3008" t="s" s="16">
        <v>44</v>
      </c>
      <c r="F3008" s="55">
        <v>278</v>
      </c>
      <c r="G3008" s="17">
        <v>280</v>
      </c>
      <c r="H3008" s="18">
        <f>SUM(G3008-F3008)</f>
        <v>2</v>
      </c>
      <c r="I3008" s="19">
        <f>H3008/F3008</f>
        <v>0.00719424460431655</v>
      </c>
      <c r="J3008" s="19">
        <f>H3008/G3008</f>
        <v>0.00714285714285714</v>
      </c>
      <c r="K3008" t="s" s="21">
        <f>IF(J3008&lt;25%,"น้อยกว่า 25%",IF(J3008&gt;=25%,"มากกว่าหรือเท่ากับ 25%",IF(J3008&gt;=35%,"มากกว่าหรือเท่ากับ 35%")))</f>
        <v>18</v>
      </c>
    </row>
    <row r="3009" s="7" customFormat="1" ht="19.15" customHeight="1">
      <c r="A3009" t="s" s="16">
        <v>2928</v>
      </c>
      <c r="B3009" s="17">
        <v>6</v>
      </c>
      <c r="C3009" s="17">
        <v>12</v>
      </c>
      <c r="D3009" t="s" s="16">
        <v>3113</v>
      </c>
      <c r="E3009" t="s" s="16">
        <v>30</v>
      </c>
      <c r="F3009" s="55">
        <v>271</v>
      </c>
      <c r="G3009" s="17">
        <v>274</v>
      </c>
      <c r="H3009" s="18">
        <f>SUM(G3009-F3009)</f>
        <v>3</v>
      </c>
      <c r="I3009" s="19">
        <f>H3009/F3009</f>
        <v>0.011070110701107</v>
      </c>
      <c r="J3009" s="19">
        <f>H3009/G3009</f>
        <v>0.0109489051094891</v>
      </c>
      <c r="K3009" t="s" s="21">
        <f>IF(J3009&lt;25%,"น้อยกว่า 25%",IF(J3009&gt;=25%,"มากกว่าหรือเท่ากับ 25%",IF(J3009&gt;=35%,"มากกว่าหรือเท่ากับ 35%")))</f>
        <v>18</v>
      </c>
    </row>
    <row r="3010" s="7" customFormat="1" ht="19.15" customHeight="1">
      <c r="A3010" t="s" s="16">
        <v>2928</v>
      </c>
      <c r="B3010" s="17">
        <v>6</v>
      </c>
      <c r="C3010" s="17">
        <v>4</v>
      </c>
      <c r="D3010" t="s" s="16">
        <v>3114</v>
      </c>
      <c r="E3010" t="s" s="16">
        <v>64</v>
      </c>
      <c r="F3010" s="55">
        <v>269</v>
      </c>
      <c r="G3010" s="17">
        <v>273</v>
      </c>
      <c r="H3010" s="18">
        <f>SUM(G3010-F3010)</f>
        <v>4</v>
      </c>
      <c r="I3010" s="19">
        <f>H3010/F3010</f>
        <v>0.0148698884758364</v>
      </c>
      <c r="J3010" s="19">
        <f>H3010/G3010</f>
        <v>0.0146520146520147</v>
      </c>
      <c r="K3010" t="s" s="21">
        <f>IF(J3010&lt;25%,"น้อยกว่า 25%",IF(J3010&gt;=25%,"มากกว่าหรือเท่ากับ 25%",IF(J3010&gt;=35%,"มากกว่าหรือเท่ากับ 35%")))</f>
        <v>18</v>
      </c>
    </row>
    <row r="3011" s="7" customFormat="1" ht="19.15" customHeight="1">
      <c r="A3011" t="s" s="16">
        <v>2928</v>
      </c>
      <c r="B3011" s="17">
        <v>6</v>
      </c>
      <c r="C3011" s="17">
        <v>15</v>
      </c>
      <c r="D3011" t="s" s="16">
        <v>3115</v>
      </c>
      <c r="E3011" t="s" s="16">
        <v>24</v>
      </c>
      <c r="F3011" s="55">
        <v>247</v>
      </c>
      <c r="G3011" s="17">
        <v>251</v>
      </c>
      <c r="H3011" s="18">
        <f>SUM(G3011-F3011)</f>
        <v>4</v>
      </c>
      <c r="I3011" s="19">
        <f>H3011/F3011</f>
        <v>0.0161943319838057</v>
      </c>
      <c r="J3011" s="19">
        <f>H3011/G3011</f>
        <v>0.0159362549800797</v>
      </c>
      <c r="K3011" t="s" s="21">
        <f>IF(J3011&lt;25%,"น้อยกว่า 25%",IF(J3011&gt;=25%,"มากกว่าหรือเท่ากับ 25%",IF(J3011&gt;=35%,"มากกว่าหรือเท่ากับ 35%")))</f>
        <v>18</v>
      </c>
    </row>
    <row r="3012" s="7" customFormat="1" ht="19.15" customHeight="1">
      <c r="A3012" t="s" s="16">
        <v>2928</v>
      </c>
      <c r="B3012" s="17">
        <v>6</v>
      </c>
      <c r="C3012" s="17">
        <v>14</v>
      </c>
      <c r="D3012" t="s" s="16">
        <v>3116</v>
      </c>
      <c r="E3012" t="s" s="16">
        <v>26</v>
      </c>
      <c r="F3012" s="55">
        <v>213</v>
      </c>
      <c r="G3012" s="17">
        <v>219</v>
      </c>
      <c r="H3012" s="18">
        <f>SUM(G3012-F3012)</f>
        <v>6</v>
      </c>
      <c r="I3012" s="19">
        <f>H3012/F3012</f>
        <v>0.028169014084507</v>
      </c>
      <c r="J3012" s="19">
        <f>H3012/G3012</f>
        <v>0.0273972602739726</v>
      </c>
      <c r="K3012" t="s" s="21">
        <f>IF(J3012&lt;25%,"น้อยกว่า 25%",IF(J3012&gt;=25%,"มากกว่าหรือเท่ากับ 25%",IF(J3012&gt;=35%,"มากกว่าหรือเท่ากับ 35%")))</f>
        <v>18</v>
      </c>
    </row>
    <row r="3013" s="7" customFormat="1" ht="19.15" customHeight="1">
      <c r="A3013" t="s" s="16">
        <v>2928</v>
      </c>
      <c r="B3013" s="17">
        <v>6</v>
      </c>
      <c r="C3013" s="17">
        <v>16</v>
      </c>
      <c r="D3013" t="s" s="16">
        <v>3117</v>
      </c>
      <c r="E3013" t="s" s="16">
        <v>62</v>
      </c>
      <c r="F3013" s="55">
        <v>174</v>
      </c>
      <c r="G3013" s="17">
        <v>187</v>
      </c>
      <c r="H3013" s="18">
        <f>SUM(G3013-F3013)</f>
        <v>13</v>
      </c>
      <c r="I3013" s="19">
        <f>H3013/F3013</f>
        <v>0.0747126436781609</v>
      </c>
      <c r="J3013" s="19">
        <f>H3013/G3013</f>
        <v>0.06951871657754009</v>
      </c>
      <c r="K3013" t="s" s="21">
        <f>IF(J3013&lt;25%,"น้อยกว่า 25%",IF(J3013&gt;=25%,"มากกว่าหรือเท่ากับ 25%",IF(J3013&gt;=35%,"มากกว่าหรือเท่ากับ 35%")))</f>
        <v>18</v>
      </c>
    </row>
    <row r="3014" s="7" customFormat="1" ht="19.15" customHeight="1">
      <c r="A3014" t="s" s="16">
        <v>2928</v>
      </c>
      <c r="B3014" s="17">
        <v>6</v>
      </c>
      <c r="C3014" s="17">
        <v>20</v>
      </c>
      <c r="D3014" t="s" s="16">
        <v>3118</v>
      </c>
      <c r="E3014" t="s" s="16">
        <v>40</v>
      </c>
      <c r="F3014" s="55">
        <v>165</v>
      </c>
      <c r="G3014" s="17">
        <v>166</v>
      </c>
      <c r="H3014" s="18">
        <f>SUM(G3014-F3014)</f>
        <v>1</v>
      </c>
      <c r="I3014" s="19">
        <f>H3014/F3014</f>
        <v>0.00606060606060606</v>
      </c>
      <c r="J3014" s="19">
        <f>H3014/G3014</f>
        <v>0.00602409638554217</v>
      </c>
      <c r="K3014" t="s" s="21">
        <f>IF(J3014&lt;25%,"น้อยกว่า 25%",IF(J3014&gt;=25%,"มากกว่าหรือเท่ากับ 25%",IF(J3014&gt;=35%,"มากกว่าหรือเท่ากับ 35%")))</f>
        <v>18</v>
      </c>
    </row>
    <row r="3015" s="7" customFormat="1" ht="19.15" customHeight="1">
      <c r="A3015" t="s" s="16">
        <v>2928</v>
      </c>
      <c r="B3015" s="17">
        <v>6</v>
      </c>
      <c r="C3015" s="17">
        <v>33</v>
      </c>
      <c r="D3015" t="s" s="16">
        <v>3119</v>
      </c>
      <c r="E3015" t="s" s="16">
        <v>173</v>
      </c>
      <c r="F3015" s="55">
        <v>159</v>
      </c>
      <c r="G3015" s="17">
        <v>161</v>
      </c>
      <c r="H3015" s="18">
        <f>SUM(G3015-F3015)</f>
        <v>2</v>
      </c>
      <c r="I3015" s="19">
        <f>H3015/F3015</f>
        <v>0.0125786163522013</v>
      </c>
      <c r="J3015" s="19">
        <f>H3015/G3015</f>
        <v>0.0124223602484472</v>
      </c>
      <c r="K3015" t="s" s="21">
        <f>IF(J3015&lt;25%,"น้อยกว่า 25%",IF(J3015&gt;=25%,"มากกว่าหรือเท่ากับ 25%",IF(J3015&gt;=35%,"มากกว่าหรือเท่ากับ 35%")))</f>
        <v>18</v>
      </c>
    </row>
    <row r="3016" s="7" customFormat="1" ht="19.15" customHeight="1">
      <c r="A3016" t="s" s="16">
        <v>2928</v>
      </c>
      <c r="B3016" s="17">
        <v>6</v>
      </c>
      <c r="C3016" s="17">
        <v>7</v>
      </c>
      <c r="D3016" t="s" s="16">
        <v>3120</v>
      </c>
      <c r="E3016" t="s" s="16">
        <v>52</v>
      </c>
      <c r="F3016" s="55">
        <v>151</v>
      </c>
      <c r="G3016" s="17">
        <v>153</v>
      </c>
      <c r="H3016" s="18">
        <f>SUM(G3016-F3016)</f>
        <v>2</v>
      </c>
      <c r="I3016" s="19">
        <f>H3016/F3016</f>
        <v>0.0132450331125828</v>
      </c>
      <c r="J3016" s="19">
        <f>H3016/G3016</f>
        <v>0.0130718954248366</v>
      </c>
      <c r="K3016" t="s" s="21">
        <f>IF(J3016&lt;25%,"น้อยกว่า 25%",IF(J3016&gt;=25%,"มากกว่าหรือเท่ากับ 25%",IF(J3016&gt;=35%,"มากกว่าหรือเท่ากับ 35%")))</f>
        <v>18</v>
      </c>
    </row>
    <row r="3017" s="7" customFormat="1" ht="19.15" customHeight="1">
      <c r="A3017" t="s" s="16">
        <v>2928</v>
      </c>
      <c r="B3017" s="17">
        <v>6</v>
      </c>
      <c r="C3017" s="17">
        <v>22</v>
      </c>
      <c r="D3017" t="s" s="16">
        <v>3121</v>
      </c>
      <c r="E3017" t="s" s="16">
        <v>101</v>
      </c>
      <c r="F3017" s="55">
        <v>149</v>
      </c>
      <c r="G3017" s="17">
        <v>151</v>
      </c>
      <c r="H3017" s="18">
        <f>SUM(G3017-F3017)</f>
        <v>2</v>
      </c>
      <c r="I3017" s="19">
        <f>H3017/F3017</f>
        <v>0.0134228187919463</v>
      </c>
      <c r="J3017" s="19">
        <f>H3017/G3017</f>
        <v>0.0132450331125828</v>
      </c>
      <c r="K3017" t="s" s="21">
        <f>IF(J3017&lt;25%,"น้อยกว่า 25%",IF(J3017&gt;=25%,"มากกว่าหรือเท่ากับ 25%",IF(J3017&gt;=35%,"มากกว่าหรือเท่ากับ 35%")))</f>
        <v>18</v>
      </c>
    </row>
    <row r="3018" s="7" customFormat="1" ht="19.15" customHeight="1">
      <c r="A3018" t="s" s="16">
        <v>2928</v>
      </c>
      <c r="B3018" s="17">
        <v>6</v>
      </c>
      <c r="C3018" s="17">
        <v>26</v>
      </c>
      <c r="D3018" t="s" s="16">
        <v>3122</v>
      </c>
      <c r="E3018" t="s" s="16">
        <v>265</v>
      </c>
      <c r="F3018" s="55">
        <v>122</v>
      </c>
      <c r="G3018" s="17">
        <v>122</v>
      </c>
      <c r="H3018" s="18">
        <f>SUM(G3018-F3018)</f>
        <v>0</v>
      </c>
      <c r="I3018" s="19">
        <f>H3018/F3018</f>
        <v>0</v>
      </c>
      <c r="J3018" s="19">
        <f>H3018/G3018</f>
        <v>0</v>
      </c>
      <c r="K3018" t="s" s="21">
        <f>IF(J3018&lt;25%,"น้อยกว่า 25%",IF(J3018&gt;=25%,"มากกว่าหรือเท่ากับ 25%",IF(J3018&gt;=35%,"มากกว่าหรือเท่ากับ 35%")))</f>
        <v>18</v>
      </c>
    </row>
    <row r="3019" s="7" customFormat="1" ht="19.15" customHeight="1">
      <c r="A3019" t="s" s="16">
        <v>2928</v>
      </c>
      <c r="B3019" s="17">
        <v>6</v>
      </c>
      <c r="C3019" s="17">
        <v>30</v>
      </c>
      <c r="D3019" t="s" s="16">
        <v>3123</v>
      </c>
      <c r="E3019" t="s" s="16">
        <v>147</v>
      </c>
      <c r="F3019" s="55">
        <v>110</v>
      </c>
      <c r="G3019" s="17">
        <v>117</v>
      </c>
      <c r="H3019" s="18">
        <f>SUM(G3019-F3019)</f>
        <v>7</v>
      </c>
      <c r="I3019" s="19">
        <f>H3019/F3019</f>
        <v>0.0636363636363636</v>
      </c>
      <c r="J3019" s="19">
        <f>H3019/G3019</f>
        <v>0.0598290598290598</v>
      </c>
      <c r="K3019" t="s" s="21">
        <f>IF(J3019&lt;25%,"น้อยกว่า 25%",IF(J3019&gt;=25%,"มากกว่าหรือเท่ากับ 25%",IF(J3019&gt;=35%,"มากกว่าหรือเท่ากับ 35%")))</f>
        <v>18</v>
      </c>
    </row>
    <row r="3020" s="7" customFormat="1" ht="19.15" customHeight="1">
      <c r="A3020" t="s" s="16">
        <v>2928</v>
      </c>
      <c r="B3020" s="17">
        <v>6</v>
      </c>
      <c r="C3020" s="17">
        <v>32</v>
      </c>
      <c r="D3020" t="s" s="16">
        <v>3124</v>
      </c>
      <c r="E3020" t="s" s="16">
        <v>1091</v>
      </c>
      <c r="F3020" s="55">
        <v>103</v>
      </c>
      <c r="G3020" s="17">
        <v>113</v>
      </c>
      <c r="H3020" s="18">
        <f>SUM(G3020-F3020)</f>
        <v>10</v>
      </c>
      <c r="I3020" s="19">
        <f>H3020/F3020</f>
        <v>0.0970873786407767</v>
      </c>
      <c r="J3020" s="19">
        <f>H3020/G3020</f>
        <v>0.0884955752212389</v>
      </c>
      <c r="K3020" t="s" s="21">
        <f>IF(J3020&lt;25%,"น้อยกว่า 25%",IF(J3020&gt;=25%,"มากกว่าหรือเท่ากับ 25%",IF(J3020&gt;=35%,"มากกว่าหรือเท่ากับ 35%")))</f>
        <v>18</v>
      </c>
    </row>
    <row r="3021" s="7" customFormat="1" ht="19.15" customHeight="1">
      <c r="A3021" t="s" s="16">
        <v>2928</v>
      </c>
      <c r="B3021" s="17">
        <v>6</v>
      </c>
      <c r="C3021" s="17">
        <v>36</v>
      </c>
      <c r="D3021" t="s" s="16">
        <v>3125</v>
      </c>
      <c r="E3021" t="s" s="16">
        <v>42</v>
      </c>
      <c r="F3021" s="55">
        <v>107</v>
      </c>
      <c r="G3021" s="17">
        <v>109</v>
      </c>
      <c r="H3021" s="18">
        <f>SUM(G3021-F3021)</f>
        <v>2</v>
      </c>
      <c r="I3021" s="19">
        <f>H3021/F3021</f>
        <v>0.0186915887850467</v>
      </c>
      <c r="J3021" s="19">
        <f>H3021/G3021</f>
        <v>0.018348623853211</v>
      </c>
      <c r="K3021" t="s" s="21">
        <f>IF(J3021&lt;25%,"น้อยกว่า 25%",IF(J3021&gt;=25%,"มากกว่าหรือเท่ากับ 25%",IF(J3021&gt;=35%,"มากกว่าหรือเท่ากับ 35%")))</f>
        <v>18</v>
      </c>
    </row>
    <row r="3022" s="7" customFormat="1" ht="19.15" customHeight="1">
      <c r="A3022" t="s" s="16">
        <v>2928</v>
      </c>
      <c r="B3022" s="17">
        <v>6</v>
      </c>
      <c r="C3022" s="17">
        <v>29</v>
      </c>
      <c r="D3022" t="s" s="16">
        <v>3126</v>
      </c>
      <c r="E3022" t="s" s="16">
        <v>237</v>
      </c>
      <c r="F3022" s="55">
        <v>75</v>
      </c>
      <c r="G3022" s="17">
        <v>77</v>
      </c>
      <c r="H3022" s="18">
        <f>SUM(G3022-F3022)</f>
        <v>2</v>
      </c>
      <c r="I3022" s="19">
        <f>H3022/F3022</f>
        <v>0.0266666666666667</v>
      </c>
      <c r="J3022" s="19">
        <f>H3022/G3022</f>
        <v>0.025974025974026</v>
      </c>
      <c r="K3022" t="s" s="21">
        <f>IF(J3022&lt;25%,"น้อยกว่า 25%",IF(J3022&gt;=25%,"มากกว่าหรือเท่ากับ 25%",IF(J3022&gt;=35%,"มากกว่าหรือเท่ากับ 35%")))</f>
        <v>18</v>
      </c>
    </row>
    <row r="3023" s="7" customFormat="1" ht="19.15" customHeight="1">
      <c r="A3023" t="s" s="16">
        <v>2928</v>
      </c>
      <c r="B3023" s="17">
        <v>6</v>
      </c>
      <c r="C3023" s="17">
        <v>23</v>
      </c>
      <c r="D3023" t="s" s="16">
        <v>3127</v>
      </c>
      <c r="E3023" t="s" s="16">
        <v>54</v>
      </c>
      <c r="F3023" s="55">
        <v>58</v>
      </c>
      <c r="G3023" s="17">
        <v>61</v>
      </c>
      <c r="H3023" s="18">
        <f>SUM(G3023-F3023)</f>
        <v>3</v>
      </c>
      <c r="I3023" s="19">
        <f>H3023/F3023</f>
        <v>0.0517241379310345</v>
      </c>
      <c r="J3023" s="19">
        <f>H3023/G3023</f>
        <v>0.0491803278688525</v>
      </c>
      <c r="K3023" t="s" s="21">
        <f>IF(J3023&lt;25%,"น้อยกว่า 25%",IF(J3023&gt;=25%,"มากกว่าหรือเท่ากับ 25%",IF(J3023&gt;=35%,"มากกว่าหรือเท่ากับ 35%")))</f>
        <v>18</v>
      </c>
    </row>
    <row r="3024" s="7" customFormat="1" ht="19.15" customHeight="1">
      <c r="A3024" t="s" s="16">
        <v>2928</v>
      </c>
      <c r="B3024" s="17">
        <v>6</v>
      </c>
      <c r="C3024" s="17">
        <v>28</v>
      </c>
      <c r="D3024" t="s" s="16">
        <v>3128</v>
      </c>
      <c r="E3024" t="s" s="16">
        <v>112</v>
      </c>
      <c r="F3024" s="55">
        <v>57</v>
      </c>
      <c r="G3024" s="17">
        <v>60</v>
      </c>
      <c r="H3024" s="18">
        <f>SUM(G3024-F3024)</f>
        <v>3</v>
      </c>
      <c r="I3024" s="19">
        <f>H3024/F3024</f>
        <v>0.0526315789473684</v>
      </c>
      <c r="J3024" s="19">
        <f>H3024/G3024</f>
        <v>0.05</v>
      </c>
      <c r="K3024" t="s" s="21">
        <f>IF(J3024&lt;25%,"น้อยกว่า 25%",IF(J3024&gt;=25%,"มากกว่าหรือเท่ากับ 25%",IF(J3024&gt;=35%,"มากกว่าหรือเท่ากับ 35%")))</f>
        <v>18</v>
      </c>
    </row>
    <row r="3025" s="7" customFormat="1" ht="19.15" customHeight="1">
      <c r="A3025" t="s" s="16">
        <v>2928</v>
      </c>
      <c r="B3025" s="17">
        <v>6</v>
      </c>
      <c r="C3025" s="17">
        <v>27</v>
      </c>
      <c r="D3025" t="s" s="16">
        <v>3129</v>
      </c>
      <c r="E3025" t="s" s="16">
        <v>245</v>
      </c>
      <c r="F3025" s="55">
        <v>58</v>
      </c>
      <c r="G3025" s="17">
        <v>59</v>
      </c>
      <c r="H3025" s="18">
        <f>SUM(G3025-F3025)</f>
        <v>1</v>
      </c>
      <c r="I3025" s="19">
        <f>H3025/F3025</f>
        <v>0.0172413793103448</v>
      </c>
      <c r="J3025" s="19">
        <f>H3025/G3025</f>
        <v>0.0169491525423729</v>
      </c>
      <c r="K3025" t="s" s="21">
        <f>IF(J3025&lt;25%,"น้อยกว่า 25%",IF(J3025&gt;=25%,"มากกว่าหรือเท่ากับ 25%",IF(J3025&gt;=35%,"มากกว่าหรือเท่ากับ 35%")))</f>
        <v>18</v>
      </c>
    </row>
    <row r="3026" s="7" customFormat="1" ht="19.15" customHeight="1">
      <c r="A3026" t="s" s="16">
        <v>2928</v>
      </c>
      <c r="B3026" s="17">
        <v>6</v>
      </c>
      <c r="C3026" s="17">
        <v>31</v>
      </c>
      <c r="D3026" t="s" s="16">
        <v>3130</v>
      </c>
      <c r="E3026" t="s" s="16">
        <v>3060</v>
      </c>
      <c r="F3026" s="55">
        <v>58</v>
      </c>
      <c r="G3026" s="17">
        <v>58</v>
      </c>
      <c r="H3026" s="18">
        <f>SUM(G3026-F3026)</f>
        <v>0</v>
      </c>
      <c r="I3026" s="19">
        <f>H3026/F3026</f>
        <v>0</v>
      </c>
      <c r="J3026" s="19">
        <f>H3026/G3026</f>
        <v>0</v>
      </c>
      <c r="K3026" t="s" s="21">
        <f>IF(J3026&lt;25%,"น้อยกว่า 25%",IF(J3026&gt;=25%,"มากกว่าหรือเท่ากับ 25%",IF(J3026&gt;=35%,"มากกว่าหรือเท่ากับ 35%")))</f>
        <v>18</v>
      </c>
    </row>
    <row r="3027" s="7" customFormat="1" ht="19.15" customHeight="1">
      <c r="A3027" t="s" s="16">
        <v>2928</v>
      </c>
      <c r="B3027" s="17">
        <v>6</v>
      </c>
      <c r="C3027" s="17">
        <v>18</v>
      </c>
      <c r="D3027" t="s" s="16">
        <v>3131</v>
      </c>
      <c r="E3027" t="s" s="16">
        <v>66</v>
      </c>
      <c r="F3027" s="55">
        <v>55</v>
      </c>
      <c r="G3027" s="17">
        <v>55</v>
      </c>
      <c r="H3027" s="18">
        <f>SUM(G3027-F3027)</f>
        <v>0</v>
      </c>
      <c r="I3027" s="19">
        <f>H3027/F3027</f>
        <v>0</v>
      </c>
      <c r="J3027" s="19">
        <f>H3027/G3027</f>
        <v>0</v>
      </c>
      <c r="K3027" t="s" s="21">
        <f>IF(J3027&lt;25%,"น้อยกว่า 25%",IF(J3027&gt;=25%,"มากกว่าหรือเท่ากับ 25%",IF(J3027&gt;=35%,"มากกว่าหรือเท่ากับ 35%")))</f>
        <v>18</v>
      </c>
    </row>
    <row r="3028" s="7" customFormat="1" ht="19.15" customHeight="1">
      <c r="A3028" t="s" s="16">
        <v>2928</v>
      </c>
      <c r="B3028" s="17">
        <v>6</v>
      </c>
      <c r="C3028" s="17">
        <v>17</v>
      </c>
      <c r="D3028" t="s" s="16">
        <v>3132</v>
      </c>
      <c r="E3028" t="s" s="16">
        <v>74</v>
      </c>
      <c r="F3028" s="55">
        <v>46</v>
      </c>
      <c r="G3028" s="17">
        <v>49</v>
      </c>
      <c r="H3028" s="18">
        <f>SUM(G3028-F3028)</f>
        <v>3</v>
      </c>
      <c r="I3028" s="19">
        <f>H3028/F3028</f>
        <v>0.0652173913043478</v>
      </c>
      <c r="J3028" s="19">
        <f>H3028/G3028</f>
        <v>0.0612244897959184</v>
      </c>
      <c r="K3028" t="s" s="21">
        <f>IF(J3028&lt;25%,"น้อยกว่า 25%",IF(J3028&gt;=25%,"มากกว่าหรือเท่ากับ 25%",IF(J3028&gt;=35%,"มากกว่าหรือเท่ากับ 35%")))</f>
        <v>18</v>
      </c>
    </row>
    <row r="3029" s="7" customFormat="1" ht="19.15" customHeight="1">
      <c r="A3029" t="s" s="16">
        <v>2928</v>
      </c>
      <c r="B3029" s="17">
        <v>6</v>
      </c>
      <c r="C3029" s="17">
        <v>24</v>
      </c>
      <c r="D3029" t="s" s="16">
        <v>3133</v>
      </c>
      <c r="E3029" t="s" s="16">
        <v>76</v>
      </c>
      <c r="F3029" s="55">
        <v>40</v>
      </c>
      <c r="G3029" s="17">
        <v>40</v>
      </c>
      <c r="H3029" s="18">
        <f>SUM(G3029-F3029)</f>
        <v>0</v>
      </c>
      <c r="I3029" s="19">
        <f>H3029/F3029</f>
        <v>0</v>
      </c>
      <c r="J3029" s="19">
        <f>H3029/G3029</f>
        <v>0</v>
      </c>
      <c r="K3029" t="s" s="21">
        <f>IF(J3029&lt;25%,"น้อยกว่า 25%",IF(J3029&gt;=25%,"มากกว่าหรือเท่ากับ 25%",IF(J3029&gt;=35%,"มากกว่าหรือเท่ากับ 35%")))</f>
        <v>18</v>
      </c>
    </row>
    <row r="3030" s="7" customFormat="1" ht="19.15" customHeight="1">
      <c r="A3030" t="s" s="16">
        <v>2928</v>
      </c>
      <c r="B3030" s="17">
        <v>6</v>
      </c>
      <c r="C3030" s="17">
        <v>35</v>
      </c>
      <c r="D3030" t="s" s="16">
        <v>3134</v>
      </c>
      <c r="E3030" t="s" s="16">
        <v>68</v>
      </c>
      <c r="F3030" s="55">
        <v>34</v>
      </c>
      <c r="G3030" s="17">
        <v>34</v>
      </c>
      <c r="H3030" s="18">
        <f>SUM(G3030-F3030)</f>
        <v>0</v>
      </c>
      <c r="I3030" s="19">
        <f>H3030/F3030</f>
        <v>0</v>
      </c>
      <c r="J3030" s="19">
        <f>H3030/G3030</f>
        <v>0</v>
      </c>
      <c r="K3030" t="s" s="21">
        <f>IF(J3030&lt;25%,"น้อยกว่า 25%",IF(J3030&gt;=25%,"มากกว่าหรือเท่ากับ 25%",IF(J3030&gt;=35%,"มากกว่าหรือเท่ากับ 35%")))</f>
        <v>18</v>
      </c>
    </row>
    <row r="3031" s="7" customFormat="1" ht="19.15" customHeight="1">
      <c r="A3031" t="s" s="16">
        <v>2928</v>
      </c>
      <c r="B3031" s="17">
        <v>6</v>
      </c>
      <c r="C3031" s="17">
        <v>34</v>
      </c>
      <c r="D3031" t="s" s="16">
        <v>3135</v>
      </c>
      <c r="E3031" t="s" s="16">
        <v>32</v>
      </c>
      <c r="F3031" s="55">
        <v>27</v>
      </c>
      <c r="G3031" s="17">
        <v>28</v>
      </c>
      <c r="H3031" s="18">
        <f>SUM(G3031-F3031)</f>
        <v>1</v>
      </c>
      <c r="I3031" s="19">
        <f>H3031/F3031</f>
        <v>0.037037037037037</v>
      </c>
      <c r="J3031" s="19">
        <f>H3031/G3031</f>
        <v>0.0357142857142857</v>
      </c>
      <c r="K3031" t="s" s="21">
        <f>IF(J3031&lt;25%,"น้อยกว่า 25%",IF(J3031&gt;=25%,"มากกว่าหรือเท่ากับ 25%",IF(J3031&gt;=35%,"มากกว่าหรือเท่ากับ 35%")))</f>
        <v>18</v>
      </c>
    </row>
    <row r="3032" s="7" customFormat="1" ht="19.15" customHeight="1">
      <c r="A3032" t="s" s="25">
        <v>2928</v>
      </c>
      <c r="B3032" s="26">
        <v>7</v>
      </c>
      <c r="C3032" s="26">
        <v>12</v>
      </c>
      <c r="D3032" t="s" s="25">
        <v>3136</v>
      </c>
      <c r="E3032" t="s" s="25">
        <v>84</v>
      </c>
      <c r="F3032" s="56">
        <v>26694</v>
      </c>
      <c r="G3032" s="26">
        <v>27477</v>
      </c>
      <c r="H3032" s="18">
        <f>SUM(G3032-F3032)</f>
        <v>783</v>
      </c>
      <c r="I3032" s="19">
        <f>H3032/F3032</f>
        <v>0.0293324342548887</v>
      </c>
      <c r="J3032" s="19">
        <f>H3032/G3032</f>
        <v>0.0284965607599083</v>
      </c>
      <c r="K3032" t="s" s="21">
        <f>IF(J3032&lt;25%,"น้อยกว่า 25%",IF(J3032&gt;=25%,"มากกว่าหรือเท่ากับ 25%",IF(J3032&gt;=35%,"มากกว่าหรือเท่ากับ 35%")))</f>
        <v>18</v>
      </c>
    </row>
    <row r="3033" s="7" customFormat="1" ht="19.15" customHeight="1">
      <c r="A3033" t="s" s="25">
        <v>2928</v>
      </c>
      <c r="B3033" s="26">
        <v>7</v>
      </c>
      <c r="C3033" s="26">
        <v>16</v>
      </c>
      <c r="D3033" t="s" s="25">
        <v>3137</v>
      </c>
      <c r="E3033" t="s" s="25">
        <v>22</v>
      </c>
      <c r="F3033" s="56">
        <v>19168</v>
      </c>
      <c r="G3033" s="26">
        <v>19729</v>
      </c>
      <c r="H3033" s="18">
        <f>SUM(G3033-F3033)</f>
        <v>561</v>
      </c>
      <c r="I3033" s="19">
        <f>H3033/F3033</f>
        <v>0.0292675292153589</v>
      </c>
      <c r="J3033" s="19">
        <f>H3033/G3033</f>
        <v>0.0284352982918546</v>
      </c>
      <c r="K3033" t="s" s="21">
        <f>IF(J3033&lt;25%,"น้อยกว่า 25%",IF(J3033&gt;=25%,"มากกว่าหรือเท่ากับ 25%",IF(J3033&gt;=35%,"มากกว่าหรือเท่ากับ 35%")))</f>
        <v>18</v>
      </c>
    </row>
    <row r="3034" s="7" customFormat="1" ht="19.15" customHeight="1">
      <c r="A3034" t="s" s="25">
        <v>2928</v>
      </c>
      <c r="B3034" s="26">
        <v>7</v>
      </c>
      <c r="C3034" s="26">
        <v>7</v>
      </c>
      <c r="D3034" t="s" s="25">
        <v>3138</v>
      </c>
      <c r="E3034" t="s" s="25">
        <v>26</v>
      </c>
      <c r="F3034" s="56">
        <v>17950</v>
      </c>
      <c r="G3034" s="26">
        <v>18925</v>
      </c>
      <c r="H3034" s="18">
        <f>SUM(G3034-F3034)</f>
        <v>975</v>
      </c>
      <c r="I3034" s="19">
        <f>H3034/F3034</f>
        <v>0.0543175487465181</v>
      </c>
      <c r="J3034" s="19">
        <f>H3034/G3034</f>
        <v>0.0515191545574637</v>
      </c>
      <c r="K3034" t="s" s="21">
        <f>IF(J3034&lt;25%,"น้อยกว่า 25%",IF(J3034&gt;=25%,"มากกว่าหรือเท่ากับ 25%",IF(J3034&gt;=35%,"มากกว่าหรือเท่ากับ 35%")))</f>
        <v>18</v>
      </c>
    </row>
    <row r="3035" s="7" customFormat="1" ht="19.15" customHeight="1">
      <c r="A3035" t="s" s="25">
        <v>2928</v>
      </c>
      <c r="B3035" s="26">
        <v>7</v>
      </c>
      <c r="C3035" s="26">
        <v>17</v>
      </c>
      <c r="D3035" t="s" s="25">
        <v>3139</v>
      </c>
      <c r="E3035" t="s" s="25">
        <v>20</v>
      </c>
      <c r="F3035" s="56">
        <v>8557</v>
      </c>
      <c r="G3035" s="26">
        <v>8719</v>
      </c>
      <c r="H3035" s="18">
        <f>SUM(G3035-F3035)</f>
        <v>162</v>
      </c>
      <c r="I3035" s="19">
        <f>H3035/F3035</f>
        <v>0.0189318686455533</v>
      </c>
      <c r="J3035" s="19">
        <f>H3035/G3035</f>
        <v>0.0185801123982108</v>
      </c>
      <c r="K3035" t="s" s="21">
        <f>IF(J3035&lt;25%,"น้อยกว่า 25%",IF(J3035&gt;=25%,"มากกว่าหรือเท่ากับ 25%",IF(J3035&gt;=35%,"มากกว่าหรือเท่ากับ 35%")))</f>
        <v>18</v>
      </c>
    </row>
    <row r="3036" s="7" customFormat="1" ht="19.15" customHeight="1">
      <c r="A3036" t="s" s="25">
        <v>2928</v>
      </c>
      <c r="B3036" s="26">
        <v>7</v>
      </c>
      <c r="C3036" s="26">
        <v>15</v>
      </c>
      <c r="D3036" t="s" s="25">
        <v>3140</v>
      </c>
      <c r="E3036" t="s" s="25">
        <v>17</v>
      </c>
      <c r="F3036" s="56">
        <v>3408</v>
      </c>
      <c r="G3036" s="26">
        <v>3440</v>
      </c>
      <c r="H3036" s="18">
        <f>SUM(G3036-F3036)</f>
        <v>32</v>
      </c>
      <c r="I3036" s="19">
        <f>H3036/F3036</f>
        <v>0.009389671361502349</v>
      </c>
      <c r="J3036" s="19">
        <f>H3036/G3036</f>
        <v>0.00930232558139535</v>
      </c>
      <c r="K3036" t="s" s="21">
        <f>IF(J3036&lt;25%,"น้อยกว่า 25%",IF(J3036&gt;=25%,"มากกว่าหรือเท่ากับ 25%",IF(J3036&gt;=35%,"มากกว่าหรือเท่ากับ 35%")))</f>
        <v>18</v>
      </c>
    </row>
    <row r="3037" s="7" customFormat="1" ht="19.15" customHeight="1">
      <c r="A3037" t="s" s="25">
        <v>2928</v>
      </c>
      <c r="B3037" s="26">
        <v>7</v>
      </c>
      <c r="C3037" s="26">
        <v>4</v>
      </c>
      <c r="D3037" t="s" s="25">
        <v>3141</v>
      </c>
      <c r="E3037" t="s" s="25">
        <v>28</v>
      </c>
      <c r="F3037" s="56">
        <v>1018</v>
      </c>
      <c r="G3037" s="26">
        <v>1032</v>
      </c>
      <c r="H3037" s="18">
        <f>SUM(G3037-F3037)</f>
        <v>14</v>
      </c>
      <c r="I3037" s="19">
        <f>H3037/F3037</f>
        <v>0.0137524557956778</v>
      </c>
      <c r="J3037" s="19">
        <f>H3037/G3037</f>
        <v>0.0135658914728682</v>
      </c>
      <c r="K3037" t="s" s="21">
        <f>IF(J3037&lt;25%,"น้อยกว่า 25%",IF(J3037&gt;=25%,"มากกว่าหรือเท่ากับ 25%",IF(J3037&gt;=35%,"มากกว่าหรือเท่ากับ 35%")))</f>
        <v>18</v>
      </c>
    </row>
    <row r="3038" s="7" customFormat="1" ht="19.15" customHeight="1">
      <c r="A3038" t="s" s="25">
        <v>2928</v>
      </c>
      <c r="B3038" s="26">
        <v>7</v>
      </c>
      <c r="C3038" s="26">
        <v>5</v>
      </c>
      <c r="D3038" t="s" s="25">
        <v>3142</v>
      </c>
      <c r="E3038" t="s" s="25">
        <v>44</v>
      </c>
      <c r="F3038" s="56">
        <v>631</v>
      </c>
      <c r="G3038" s="26">
        <v>645</v>
      </c>
      <c r="H3038" s="18">
        <f>SUM(G3038-F3038)</f>
        <v>14</v>
      </c>
      <c r="I3038" s="19">
        <f>H3038/F3038</f>
        <v>0.0221870047543582</v>
      </c>
      <c r="J3038" s="19">
        <f>H3038/G3038</f>
        <v>0.0217054263565891</v>
      </c>
      <c r="K3038" t="s" s="21">
        <f>IF(J3038&lt;25%,"น้อยกว่า 25%",IF(J3038&gt;=25%,"มากกว่าหรือเท่ากับ 25%",IF(J3038&gt;=35%,"มากกว่าหรือเท่ากับ 35%")))</f>
        <v>18</v>
      </c>
    </row>
    <row r="3039" s="7" customFormat="1" ht="19.15" customHeight="1">
      <c r="A3039" t="s" s="25">
        <v>2928</v>
      </c>
      <c r="B3039" s="26">
        <v>7</v>
      </c>
      <c r="C3039" s="26">
        <v>3</v>
      </c>
      <c r="D3039" t="s" s="25">
        <v>3143</v>
      </c>
      <c r="E3039" t="s" s="25">
        <v>101</v>
      </c>
      <c r="F3039" s="56">
        <v>621</v>
      </c>
      <c r="G3039" s="26">
        <v>633</v>
      </c>
      <c r="H3039" s="18">
        <f>SUM(G3039-F3039)</f>
        <v>12</v>
      </c>
      <c r="I3039" s="19">
        <f>H3039/F3039</f>
        <v>0.0193236714975845</v>
      </c>
      <c r="J3039" s="19">
        <f>H3039/G3039</f>
        <v>0.018957345971564</v>
      </c>
      <c r="K3039" t="s" s="21">
        <f>IF(J3039&lt;25%,"น้อยกว่า 25%",IF(J3039&gt;=25%,"มากกว่าหรือเท่ากับ 25%",IF(J3039&gt;=35%,"มากกว่าหรือเท่ากับ 35%")))</f>
        <v>18</v>
      </c>
    </row>
    <row r="3040" s="7" customFormat="1" ht="19.15" customHeight="1">
      <c r="A3040" t="s" s="25">
        <v>2928</v>
      </c>
      <c r="B3040" s="26">
        <v>7</v>
      </c>
      <c r="C3040" s="26">
        <v>2</v>
      </c>
      <c r="D3040" t="s" s="25">
        <v>3144</v>
      </c>
      <c r="E3040" t="s" s="25">
        <v>60</v>
      </c>
      <c r="F3040" s="56">
        <v>599</v>
      </c>
      <c r="G3040" s="26">
        <v>613</v>
      </c>
      <c r="H3040" s="18">
        <f>SUM(G3040-F3040)</f>
        <v>14</v>
      </c>
      <c r="I3040" s="19">
        <f>H3040/F3040</f>
        <v>0.0233722871452421</v>
      </c>
      <c r="J3040" s="19">
        <f>H3040/G3040</f>
        <v>0.0228384991843393</v>
      </c>
      <c r="K3040" t="s" s="21">
        <f>IF(J3040&lt;25%,"น้อยกว่า 25%",IF(J3040&gt;=25%,"มากกว่าหรือเท่ากับ 25%",IF(J3040&gt;=35%,"มากกว่าหรือเท่ากับ 35%")))</f>
        <v>18</v>
      </c>
    </row>
    <row r="3041" s="7" customFormat="1" ht="19.15" customHeight="1">
      <c r="A3041" t="s" s="25">
        <v>2928</v>
      </c>
      <c r="B3041" s="26">
        <v>7</v>
      </c>
      <c r="C3041" s="26">
        <v>6</v>
      </c>
      <c r="D3041" t="s" s="25">
        <v>3145</v>
      </c>
      <c r="E3041" t="s" s="25">
        <v>64</v>
      </c>
      <c r="F3041" s="56">
        <v>480</v>
      </c>
      <c r="G3041" s="26">
        <v>576</v>
      </c>
      <c r="H3041" s="18">
        <f>SUM(G3041-F3041)</f>
        <v>96</v>
      </c>
      <c r="I3041" s="19">
        <f>H3041/F3041</f>
        <v>0.2</v>
      </c>
      <c r="J3041" s="19">
        <f>H3041/G3041</f>
        <v>0.166666666666667</v>
      </c>
      <c r="K3041" t="s" s="21">
        <f>IF(J3041&lt;25%,"น้อยกว่า 25%",IF(J3041&gt;=25%,"มากกว่าหรือเท่ากับ 25%",IF(J3041&gt;=35%,"มากกว่าหรือเท่ากับ 35%")))</f>
        <v>18</v>
      </c>
    </row>
    <row r="3042" s="7" customFormat="1" ht="19.15" customHeight="1">
      <c r="A3042" t="s" s="25">
        <v>2928</v>
      </c>
      <c r="B3042" s="26">
        <v>7</v>
      </c>
      <c r="C3042" s="26">
        <v>1</v>
      </c>
      <c r="D3042" t="s" s="25">
        <v>3146</v>
      </c>
      <c r="E3042" t="s" s="25">
        <v>48</v>
      </c>
      <c r="F3042" s="56">
        <v>528</v>
      </c>
      <c r="G3042" s="26">
        <v>537</v>
      </c>
      <c r="H3042" s="18">
        <f>SUM(G3042-F3042)</f>
        <v>9</v>
      </c>
      <c r="I3042" s="19">
        <f>H3042/F3042</f>
        <v>0.0170454545454545</v>
      </c>
      <c r="J3042" s="19">
        <f>H3042/G3042</f>
        <v>0.0167597765363128</v>
      </c>
      <c r="K3042" t="s" s="21">
        <f>IF(J3042&lt;25%,"น้อยกว่า 25%",IF(J3042&gt;=25%,"มากกว่าหรือเท่ากับ 25%",IF(J3042&gt;=35%,"มากกว่าหรือเท่ากับ 35%")))</f>
        <v>18</v>
      </c>
    </row>
    <row r="3043" s="7" customFormat="1" ht="19.15" customHeight="1">
      <c r="A3043" t="s" s="25">
        <v>2928</v>
      </c>
      <c r="B3043" s="26">
        <v>7</v>
      </c>
      <c r="C3043" s="26">
        <v>27</v>
      </c>
      <c r="D3043" t="s" s="25">
        <v>3147</v>
      </c>
      <c r="E3043" t="s" s="25">
        <v>237</v>
      </c>
      <c r="F3043" s="56">
        <v>505</v>
      </c>
      <c r="G3043" s="26">
        <v>520</v>
      </c>
      <c r="H3043" s="18">
        <f>SUM(G3043-F3043)</f>
        <v>15</v>
      </c>
      <c r="I3043" s="19">
        <f>H3043/F3043</f>
        <v>0.0297029702970297</v>
      </c>
      <c r="J3043" s="19">
        <f>H3043/G3043</f>
        <v>0.0288461538461538</v>
      </c>
      <c r="K3043" t="s" s="21">
        <f>IF(J3043&lt;25%,"น้อยกว่า 25%",IF(J3043&gt;=25%,"มากกว่าหรือเท่ากับ 25%",IF(J3043&gt;=35%,"มากกว่าหรือเท่ากับ 35%")))</f>
        <v>18</v>
      </c>
    </row>
    <row r="3044" s="7" customFormat="1" ht="19.15" customHeight="1">
      <c r="A3044" t="s" s="25">
        <v>2928</v>
      </c>
      <c r="B3044" s="26">
        <v>7</v>
      </c>
      <c r="C3044" s="26">
        <v>8</v>
      </c>
      <c r="D3044" t="s" s="25">
        <v>3148</v>
      </c>
      <c r="E3044" t="s" s="25">
        <v>38</v>
      </c>
      <c r="F3044" s="56">
        <v>463</v>
      </c>
      <c r="G3044" s="26">
        <v>478</v>
      </c>
      <c r="H3044" s="18">
        <f>SUM(G3044-F3044)</f>
        <v>15</v>
      </c>
      <c r="I3044" s="19">
        <f>H3044/F3044</f>
        <v>0.0323974082073434</v>
      </c>
      <c r="J3044" s="19">
        <f>H3044/G3044</f>
        <v>0.0313807531380753</v>
      </c>
      <c r="K3044" t="s" s="21">
        <f>IF(J3044&lt;25%,"น้อยกว่า 25%",IF(J3044&gt;=25%,"มากกว่าหรือเท่ากับ 25%",IF(J3044&gt;=35%,"มากกว่าหรือเท่ากับ 35%")))</f>
        <v>18</v>
      </c>
    </row>
    <row r="3045" s="7" customFormat="1" ht="19.15" customHeight="1">
      <c r="A3045" t="s" s="25">
        <v>2928</v>
      </c>
      <c r="B3045" s="26">
        <v>7</v>
      </c>
      <c r="C3045" s="26">
        <v>11</v>
      </c>
      <c r="D3045" t="s" s="25">
        <v>3149</v>
      </c>
      <c r="E3045" t="s" s="25">
        <v>36</v>
      </c>
      <c r="F3045" s="56">
        <v>450</v>
      </c>
      <c r="G3045" s="26">
        <v>457</v>
      </c>
      <c r="H3045" s="18">
        <f>SUM(G3045-F3045)</f>
        <v>7</v>
      </c>
      <c r="I3045" s="19">
        <f>H3045/F3045</f>
        <v>0.0155555555555556</v>
      </c>
      <c r="J3045" s="19">
        <f>H3045/G3045</f>
        <v>0.0153172866520788</v>
      </c>
      <c r="K3045" t="s" s="21">
        <f>IF(J3045&lt;25%,"น้อยกว่า 25%",IF(J3045&gt;=25%,"มากกว่าหรือเท่ากับ 25%",IF(J3045&gt;=35%,"มากกว่าหรือเท่ากับ 35%")))</f>
        <v>18</v>
      </c>
    </row>
    <row r="3046" s="7" customFormat="1" ht="19.15" customHeight="1">
      <c r="A3046" t="s" s="25">
        <v>2928</v>
      </c>
      <c r="B3046" s="26">
        <v>7</v>
      </c>
      <c r="C3046" s="26">
        <v>18</v>
      </c>
      <c r="D3046" t="s" s="25">
        <v>3150</v>
      </c>
      <c r="E3046" t="s" s="25">
        <v>281</v>
      </c>
      <c r="F3046" s="56">
        <v>325</v>
      </c>
      <c r="G3046" s="26">
        <v>332</v>
      </c>
      <c r="H3046" s="18">
        <f>SUM(G3046-F3046)</f>
        <v>7</v>
      </c>
      <c r="I3046" s="19">
        <f>H3046/F3046</f>
        <v>0.0215384615384615</v>
      </c>
      <c r="J3046" s="19">
        <f>H3046/G3046</f>
        <v>0.0210843373493976</v>
      </c>
      <c r="K3046" t="s" s="21">
        <f>IF(J3046&lt;25%,"น้อยกว่า 25%",IF(J3046&gt;=25%,"มากกว่าหรือเท่ากับ 25%",IF(J3046&gt;=35%,"มากกว่าหรือเท่ากับ 35%")))</f>
        <v>18</v>
      </c>
    </row>
    <row r="3047" s="7" customFormat="1" ht="19.15" customHeight="1">
      <c r="A3047" t="s" s="25">
        <v>2928</v>
      </c>
      <c r="B3047" s="26">
        <v>7</v>
      </c>
      <c r="C3047" s="26">
        <v>13</v>
      </c>
      <c r="D3047" t="s" s="25">
        <v>3151</v>
      </c>
      <c r="E3047" t="s" s="25">
        <v>62</v>
      </c>
      <c r="F3047" s="56">
        <v>295</v>
      </c>
      <c r="G3047" s="26">
        <v>299</v>
      </c>
      <c r="H3047" s="18">
        <f>SUM(G3047-F3047)</f>
        <v>4</v>
      </c>
      <c r="I3047" s="19">
        <f>H3047/F3047</f>
        <v>0.0135593220338983</v>
      </c>
      <c r="J3047" s="19">
        <f>H3047/G3047</f>
        <v>0.0133779264214047</v>
      </c>
      <c r="K3047" t="s" s="21">
        <f>IF(J3047&lt;25%,"น้อยกว่า 25%",IF(J3047&gt;=25%,"มากกว่าหรือเท่ากับ 25%",IF(J3047&gt;=35%,"มากกว่าหรือเท่ากับ 35%")))</f>
        <v>18</v>
      </c>
    </row>
    <row r="3048" s="7" customFormat="1" ht="19.15" customHeight="1">
      <c r="A3048" t="s" s="25">
        <v>2928</v>
      </c>
      <c r="B3048" s="26">
        <v>7</v>
      </c>
      <c r="C3048" s="26">
        <v>21</v>
      </c>
      <c r="D3048" t="s" s="25">
        <v>3152</v>
      </c>
      <c r="E3048" t="s" s="25">
        <v>72</v>
      </c>
      <c r="F3048" s="56">
        <v>269</v>
      </c>
      <c r="G3048" s="26">
        <v>273</v>
      </c>
      <c r="H3048" s="18">
        <f>SUM(G3048-F3048)</f>
        <v>4</v>
      </c>
      <c r="I3048" s="19">
        <f>H3048/F3048</f>
        <v>0.0148698884758364</v>
      </c>
      <c r="J3048" s="19">
        <f>H3048/G3048</f>
        <v>0.0146520146520147</v>
      </c>
      <c r="K3048" t="s" s="21">
        <f>IF(J3048&lt;25%,"น้อยกว่า 25%",IF(J3048&gt;=25%,"มากกว่าหรือเท่ากับ 25%",IF(J3048&gt;=35%,"มากกว่าหรือเท่ากับ 35%")))</f>
        <v>18</v>
      </c>
    </row>
    <row r="3049" s="7" customFormat="1" ht="19.15" customHeight="1">
      <c r="A3049" t="s" s="25">
        <v>2928</v>
      </c>
      <c r="B3049" s="26">
        <v>7</v>
      </c>
      <c r="C3049" s="26">
        <v>14</v>
      </c>
      <c r="D3049" t="s" s="25">
        <v>3153</v>
      </c>
      <c r="E3049" t="s" s="25">
        <v>52</v>
      </c>
      <c r="F3049" s="56">
        <v>250</v>
      </c>
      <c r="G3049" s="26">
        <v>269</v>
      </c>
      <c r="H3049" s="18">
        <f>SUM(G3049-F3049)</f>
        <v>19</v>
      </c>
      <c r="I3049" s="19">
        <f>H3049/F3049</f>
        <v>0.076</v>
      </c>
      <c r="J3049" s="19">
        <f>H3049/G3049</f>
        <v>0.070631970260223</v>
      </c>
      <c r="K3049" t="s" s="21">
        <f>IF(J3049&lt;25%,"น้อยกว่า 25%",IF(J3049&gt;=25%,"มากกว่าหรือเท่ากับ 25%",IF(J3049&gt;=35%,"มากกว่าหรือเท่ากับ 35%")))</f>
        <v>18</v>
      </c>
    </row>
    <row r="3050" s="7" customFormat="1" ht="19.15" customHeight="1">
      <c r="A3050" t="s" s="25">
        <v>2928</v>
      </c>
      <c r="B3050" s="26">
        <v>7</v>
      </c>
      <c r="C3050" s="26">
        <v>32</v>
      </c>
      <c r="D3050" t="s" s="25">
        <v>3154</v>
      </c>
      <c r="E3050" t="s" s="25">
        <v>32</v>
      </c>
      <c r="F3050" s="56">
        <v>234</v>
      </c>
      <c r="G3050" s="26">
        <v>237</v>
      </c>
      <c r="H3050" s="18">
        <f>SUM(G3050-F3050)</f>
        <v>3</v>
      </c>
      <c r="I3050" s="19">
        <f>H3050/F3050</f>
        <v>0.0128205128205128</v>
      </c>
      <c r="J3050" s="19">
        <f>H3050/G3050</f>
        <v>0.0126582278481013</v>
      </c>
      <c r="K3050" t="s" s="21">
        <f>IF(J3050&lt;25%,"น้อยกว่า 25%",IF(J3050&gt;=25%,"มากกว่าหรือเท่ากับ 25%",IF(J3050&gt;=35%,"มากกว่าหรือเท่ากับ 35%")))</f>
        <v>18</v>
      </c>
    </row>
    <row r="3051" s="7" customFormat="1" ht="19.15" customHeight="1">
      <c r="A3051" t="s" s="25">
        <v>2928</v>
      </c>
      <c r="B3051" s="26">
        <v>7</v>
      </c>
      <c r="C3051" s="26">
        <v>9</v>
      </c>
      <c r="D3051" t="s" s="25">
        <v>3155</v>
      </c>
      <c r="E3051" t="s" s="25">
        <v>30</v>
      </c>
      <c r="F3051" s="56">
        <v>202</v>
      </c>
      <c r="G3051" s="26">
        <v>202</v>
      </c>
      <c r="H3051" s="18">
        <f>SUM(G3051-F3051)</f>
        <v>0</v>
      </c>
      <c r="I3051" s="19">
        <f>H3051/F3051</f>
        <v>0</v>
      </c>
      <c r="J3051" s="19">
        <f>H3051/G3051</f>
        <v>0</v>
      </c>
      <c r="K3051" t="s" s="21">
        <f>IF(J3051&lt;25%,"น้อยกว่า 25%",IF(J3051&gt;=25%,"มากกว่าหรือเท่ากับ 25%",IF(J3051&gt;=35%,"มากกว่าหรือเท่ากับ 35%")))</f>
        <v>18</v>
      </c>
    </row>
    <row r="3052" s="7" customFormat="1" ht="19.15" customHeight="1">
      <c r="A3052" t="s" s="25">
        <v>2928</v>
      </c>
      <c r="B3052" s="26">
        <v>7</v>
      </c>
      <c r="C3052" s="26">
        <v>22</v>
      </c>
      <c r="D3052" t="s" s="25">
        <v>3156</v>
      </c>
      <c r="E3052" t="s" s="25">
        <v>265</v>
      </c>
      <c r="F3052" s="56">
        <v>153</v>
      </c>
      <c r="G3052" s="26">
        <v>163</v>
      </c>
      <c r="H3052" s="18">
        <f>SUM(G3052-F3052)</f>
        <v>10</v>
      </c>
      <c r="I3052" s="19">
        <f>H3052/F3052</f>
        <v>0.065359477124183</v>
      </c>
      <c r="J3052" s="19">
        <f>H3052/G3052</f>
        <v>0.0613496932515337</v>
      </c>
      <c r="K3052" t="s" s="21">
        <f>IF(J3052&lt;25%,"น้อยกว่า 25%",IF(J3052&gt;=25%,"มากกว่าหรือเท่ากับ 25%",IF(J3052&gt;=35%,"มากกว่าหรือเท่ากับ 35%")))</f>
        <v>18</v>
      </c>
    </row>
    <row r="3053" s="7" customFormat="1" ht="19.15" customHeight="1">
      <c r="A3053" t="s" s="25">
        <v>2928</v>
      </c>
      <c r="B3053" s="26">
        <v>7</v>
      </c>
      <c r="C3053" s="26">
        <v>29</v>
      </c>
      <c r="D3053" t="s" s="25">
        <v>3157</v>
      </c>
      <c r="E3053" t="s" s="25">
        <v>42</v>
      </c>
      <c r="F3053" s="56">
        <v>143</v>
      </c>
      <c r="G3053" s="26">
        <v>144</v>
      </c>
      <c r="H3053" s="18">
        <f>SUM(G3053-F3053)</f>
        <v>1</v>
      </c>
      <c r="I3053" s="19">
        <f>H3053/F3053</f>
        <v>0.00699300699300699</v>
      </c>
      <c r="J3053" s="19">
        <f>H3053/G3053</f>
        <v>0.00694444444444444</v>
      </c>
      <c r="K3053" t="s" s="21">
        <f>IF(J3053&lt;25%,"น้อยกว่า 25%",IF(J3053&gt;=25%,"มากกว่าหรือเท่ากับ 25%",IF(J3053&gt;=35%,"มากกว่าหรือเท่ากับ 35%")))</f>
        <v>18</v>
      </c>
    </row>
    <row r="3054" s="7" customFormat="1" ht="19.15" customHeight="1">
      <c r="A3054" t="s" s="25">
        <v>2928</v>
      </c>
      <c r="B3054" s="26">
        <v>7</v>
      </c>
      <c r="C3054" s="26">
        <v>23</v>
      </c>
      <c r="D3054" t="s" s="25">
        <v>3158</v>
      </c>
      <c r="E3054" t="s" s="25">
        <v>245</v>
      </c>
      <c r="F3054" s="56">
        <v>130</v>
      </c>
      <c r="G3054" s="26">
        <v>132</v>
      </c>
      <c r="H3054" s="18">
        <f>SUM(G3054-F3054)</f>
        <v>2</v>
      </c>
      <c r="I3054" s="19">
        <f>H3054/F3054</f>
        <v>0.0153846153846154</v>
      </c>
      <c r="J3054" s="19">
        <f>H3054/G3054</f>
        <v>0.0151515151515152</v>
      </c>
      <c r="K3054" t="s" s="21">
        <f>IF(J3054&lt;25%,"น้อยกว่า 25%",IF(J3054&gt;=25%,"มากกว่าหรือเท่ากับ 25%",IF(J3054&gt;=35%,"มากกว่าหรือเท่ากับ 35%")))</f>
        <v>18</v>
      </c>
    </row>
    <row r="3055" s="7" customFormat="1" ht="19.15" customHeight="1">
      <c r="A3055" t="s" s="25">
        <v>2928</v>
      </c>
      <c r="B3055" s="26">
        <v>7</v>
      </c>
      <c r="C3055" s="26">
        <v>26</v>
      </c>
      <c r="D3055" t="s" s="25">
        <v>3159</v>
      </c>
      <c r="E3055" t="s" s="25">
        <v>147</v>
      </c>
      <c r="F3055" s="56">
        <v>125</v>
      </c>
      <c r="G3055" s="26">
        <v>131</v>
      </c>
      <c r="H3055" s="18">
        <f>SUM(G3055-F3055)</f>
        <v>6</v>
      </c>
      <c r="I3055" s="19">
        <f>H3055/F3055</f>
        <v>0.048</v>
      </c>
      <c r="J3055" s="19">
        <f>H3055/G3055</f>
        <v>0.0458015267175573</v>
      </c>
      <c r="K3055" t="s" s="21">
        <f>IF(J3055&lt;25%,"น้อยกว่า 25%",IF(J3055&gt;=25%,"มากกว่าหรือเท่ากับ 25%",IF(J3055&gt;=35%,"มากกว่าหรือเท่ากับ 35%")))</f>
        <v>18</v>
      </c>
    </row>
    <row r="3056" s="7" customFormat="1" ht="19.15" customHeight="1">
      <c r="A3056" t="s" s="25">
        <v>2928</v>
      </c>
      <c r="B3056" s="26">
        <v>7</v>
      </c>
      <c r="C3056" s="26">
        <v>10</v>
      </c>
      <c r="D3056" t="s" s="25">
        <v>3160</v>
      </c>
      <c r="E3056" t="s" s="25">
        <v>66</v>
      </c>
      <c r="F3056" s="56">
        <v>130</v>
      </c>
      <c r="G3056" s="26">
        <v>130</v>
      </c>
      <c r="H3056" s="18">
        <f>SUM(G3056-F3056)</f>
        <v>0</v>
      </c>
      <c r="I3056" s="19">
        <f>H3056/F3056</f>
        <v>0</v>
      </c>
      <c r="J3056" s="19">
        <f>H3056/G3056</f>
        <v>0</v>
      </c>
      <c r="K3056" t="s" s="21">
        <f>IF(J3056&lt;25%,"น้อยกว่า 25%",IF(J3056&gt;=25%,"มากกว่าหรือเท่ากับ 25%",IF(J3056&gt;=35%,"มากกว่าหรือเท่ากับ 35%")))</f>
        <v>18</v>
      </c>
    </row>
    <row r="3057" s="7" customFormat="1" ht="19.15" customHeight="1">
      <c r="A3057" t="s" s="25">
        <v>2928</v>
      </c>
      <c r="B3057" s="26">
        <v>7</v>
      </c>
      <c r="C3057" s="26">
        <v>24</v>
      </c>
      <c r="D3057" t="s" s="25">
        <v>3161</v>
      </c>
      <c r="E3057" t="s" s="25">
        <v>1091</v>
      </c>
      <c r="F3057" s="56">
        <v>108</v>
      </c>
      <c r="G3057" s="26">
        <v>109</v>
      </c>
      <c r="H3057" s="18">
        <f>SUM(G3057-F3057)</f>
        <v>1</v>
      </c>
      <c r="I3057" s="19">
        <f>H3057/F3057</f>
        <v>0.00925925925925926</v>
      </c>
      <c r="J3057" s="19">
        <f>H3057/G3057</f>
        <v>0.0091743119266055</v>
      </c>
      <c r="K3057" t="s" s="21">
        <f>IF(J3057&lt;25%,"น้อยกว่า 25%",IF(J3057&gt;=25%,"มากกว่าหรือเท่ากับ 25%",IF(J3057&gt;=35%,"มากกว่าหรือเท่ากับ 35%")))</f>
        <v>18</v>
      </c>
    </row>
    <row r="3058" s="7" customFormat="1" ht="19.15" customHeight="1">
      <c r="A3058" t="s" s="25">
        <v>2928</v>
      </c>
      <c r="B3058" s="26">
        <v>7</v>
      </c>
      <c r="C3058" s="26">
        <v>25</v>
      </c>
      <c r="D3058" t="s" s="25">
        <v>3162</v>
      </c>
      <c r="E3058" t="s" s="25">
        <v>3060</v>
      </c>
      <c r="F3058" s="56">
        <v>99</v>
      </c>
      <c r="G3058" s="26">
        <v>99</v>
      </c>
      <c r="H3058" s="18">
        <f>SUM(G3058-F3058)</f>
        <v>0</v>
      </c>
      <c r="I3058" s="19">
        <f>H3058/F3058</f>
        <v>0</v>
      </c>
      <c r="J3058" s="19">
        <f>H3058/G3058</f>
        <v>0</v>
      </c>
      <c r="K3058" t="s" s="21">
        <f>IF(J3058&lt;25%,"น้อยกว่า 25%",IF(J3058&gt;=25%,"มากกว่าหรือเท่ากับ 25%",IF(J3058&gt;=35%,"มากกว่าหรือเท่ากับ 35%")))</f>
        <v>18</v>
      </c>
    </row>
    <row r="3059" s="7" customFormat="1" ht="19.15" customHeight="1">
      <c r="A3059" t="s" s="25">
        <v>2928</v>
      </c>
      <c r="B3059" s="26">
        <v>7</v>
      </c>
      <c r="C3059" s="26">
        <v>20</v>
      </c>
      <c r="D3059" t="s" s="25">
        <v>3163</v>
      </c>
      <c r="E3059" t="s" s="25">
        <v>76</v>
      </c>
      <c r="F3059" s="56">
        <v>97</v>
      </c>
      <c r="G3059" s="26">
        <v>98</v>
      </c>
      <c r="H3059" s="18">
        <f>SUM(G3059-F3059)</f>
        <v>1</v>
      </c>
      <c r="I3059" s="19">
        <f>H3059/F3059</f>
        <v>0.0103092783505155</v>
      </c>
      <c r="J3059" s="19">
        <f>H3059/G3059</f>
        <v>0.0102040816326531</v>
      </c>
      <c r="K3059" t="s" s="21">
        <f>IF(J3059&lt;25%,"น้อยกว่า 25%",IF(J3059&gt;=25%,"มากกว่าหรือเท่ากับ 25%",IF(J3059&gt;=35%,"มากกว่าหรือเท่ากับ 35%")))</f>
        <v>18</v>
      </c>
    </row>
    <row r="3060" s="7" customFormat="1" ht="19.15" customHeight="1">
      <c r="A3060" t="s" s="25">
        <v>2928</v>
      </c>
      <c r="B3060" s="26">
        <v>7</v>
      </c>
      <c r="C3060" s="26">
        <v>30</v>
      </c>
      <c r="D3060" t="s" s="25">
        <v>3164</v>
      </c>
      <c r="E3060" t="s" s="25">
        <v>116</v>
      </c>
      <c r="F3060" s="56">
        <v>87</v>
      </c>
      <c r="G3060" s="26">
        <v>89</v>
      </c>
      <c r="H3060" s="18">
        <f>SUM(G3060-F3060)</f>
        <v>2</v>
      </c>
      <c r="I3060" s="19">
        <f>H3060/F3060</f>
        <v>0.0229885057471264</v>
      </c>
      <c r="J3060" s="19">
        <f>H3060/G3060</f>
        <v>0.0224719101123596</v>
      </c>
      <c r="K3060" t="s" s="21">
        <f>IF(J3060&lt;25%,"น้อยกว่า 25%",IF(J3060&gt;=25%,"มากกว่าหรือเท่ากับ 25%",IF(J3060&gt;=35%,"มากกว่าหรือเท่ากับ 35%")))</f>
        <v>18</v>
      </c>
    </row>
    <row r="3061" s="7" customFormat="1" ht="19.15" customHeight="1">
      <c r="A3061" t="s" s="25">
        <v>2928</v>
      </c>
      <c r="B3061" s="26">
        <v>7</v>
      </c>
      <c r="C3061" s="26">
        <v>19</v>
      </c>
      <c r="D3061" t="s" s="25">
        <v>3165</v>
      </c>
      <c r="E3061" t="s" s="25">
        <v>54</v>
      </c>
      <c r="F3061" s="56">
        <v>72</v>
      </c>
      <c r="G3061" s="26">
        <v>72</v>
      </c>
      <c r="H3061" s="18">
        <f>SUM(G3061-F3061)</f>
        <v>0</v>
      </c>
      <c r="I3061" s="19">
        <f>H3061/F3061</f>
        <v>0</v>
      </c>
      <c r="J3061" s="19">
        <f>H3061/G3061</f>
        <v>0</v>
      </c>
      <c r="K3061" t="s" s="21">
        <f>IF(J3061&lt;25%,"น้อยกว่า 25%",IF(J3061&gt;=25%,"มากกว่าหรือเท่ากับ 25%",IF(J3061&gt;=35%,"มากกว่าหรือเท่ากับ 35%")))</f>
        <v>18</v>
      </c>
    </row>
    <row r="3062" s="7" customFormat="1" ht="19.15" customHeight="1">
      <c r="A3062" t="s" s="25">
        <v>2928</v>
      </c>
      <c r="B3062" s="26">
        <v>7</v>
      </c>
      <c r="C3062" s="26">
        <v>28</v>
      </c>
      <c r="D3062" t="s" s="25">
        <v>3166</v>
      </c>
      <c r="E3062" t="s" s="25">
        <v>34</v>
      </c>
      <c r="F3062" s="56">
        <v>0</v>
      </c>
      <c r="G3062" s="26">
        <v>0</v>
      </c>
      <c r="H3062" s="18">
        <f>SUM(G3062-F3062)</f>
        <v>0</v>
      </c>
      <c r="I3062" s="19">
        <f>H3062/F3062</f>
      </c>
      <c r="J3062" s="19">
        <f>H3062/G3062</f>
      </c>
      <c r="K3062" s="24">
        <f>IF(J3062&lt;25%,"น้อยกว่า 25%",IF(J3062&gt;=25%,"มากกว่าหรือเท่ากับ 25%",IF(J3062&gt;=35%,"มากกว่าหรือเท่ากับ 35%")))</f>
      </c>
    </row>
    <row r="3063" s="7" customFormat="1" ht="19.15" customHeight="1">
      <c r="A3063" t="s" s="16">
        <v>2928</v>
      </c>
      <c r="B3063" s="17">
        <v>8</v>
      </c>
      <c r="C3063" s="17">
        <v>8</v>
      </c>
      <c r="D3063" t="s" s="16">
        <v>3167</v>
      </c>
      <c r="E3063" t="s" s="16">
        <v>84</v>
      </c>
      <c r="F3063" s="55">
        <v>49251</v>
      </c>
      <c r="G3063" s="17">
        <v>52165</v>
      </c>
      <c r="H3063" s="18">
        <f>SUM(G3063-F3063)</f>
        <v>2914</v>
      </c>
      <c r="I3063" s="19">
        <f>H3063/F3063</f>
        <v>0.0591663113439321</v>
      </c>
      <c r="J3063" s="19">
        <f>H3063/G3063</f>
        <v>0.0558612096233106</v>
      </c>
      <c r="K3063" t="s" s="21">
        <f>IF(J3063&lt;25%,"น้อยกว่า 25%",IF(J3063&gt;=25%,"มากกว่าหรือเท่ากับ 25%",IF(J3063&gt;=35%,"มากกว่าหรือเท่ากับ 35%")))</f>
        <v>18</v>
      </c>
    </row>
    <row r="3064" s="7" customFormat="1" ht="19.15" customHeight="1">
      <c r="A3064" t="s" s="16">
        <v>2928</v>
      </c>
      <c r="B3064" s="17">
        <v>8</v>
      </c>
      <c r="C3064" s="17">
        <v>4</v>
      </c>
      <c r="D3064" t="s" s="16">
        <v>3168</v>
      </c>
      <c r="E3064" t="s" s="16">
        <v>20</v>
      </c>
      <c r="F3064" s="55">
        <v>37633</v>
      </c>
      <c r="G3064" s="17">
        <v>39221</v>
      </c>
      <c r="H3064" s="18">
        <f>SUM(G3064-F3064)</f>
        <v>1588</v>
      </c>
      <c r="I3064" s="19">
        <f>H3064/F3064</f>
        <v>0.0421970079451545</v>
      </c>
      <c r="J3064" s="19">
        <f>H3064/G3064</f>
        <v>0.0404885138063792</v>
      </c>
      <c r="K3064" t="s" s="21">
        <f>IF(J3064&lt;25%,"น้อยกว่า 25%",IF(J3064&gt;=25%,"มากกว่าหรือเท่ากับ 25%",IF(J3064&gt;=35%,"มากกว่าหรือเท่ากับ 35%")))</f>
        <v>18</v>
      </c>
    </row>
    <row r="3065" s="7" customFormat="1" ht="19.15" customHeight="1">
      <c r="A3065" t="s" s="16">
        <v>2928</v>
      </c>
      <c r="B3065" s="17">
        <v>8</v>
      </c>
      <c r="C3065" s="17">
        <v>9</v>
      </c>
      <c r="D3065" t="s" s="16">
        <v>3169</v>
      </c>
      <c r="E3065" t="s" s="16">
        <v>22</v>
      </c>
      <c r="F3065" s="55">
        <v>28505</v>
      </c>
      <c r="G3065" s="17">
        <v>29556</v>
      </c>
      <c r="H3065" s="18">
        <f>SUM(G3065-F3065)</f>
        <v>1051</v>
      </c>
      <c r="I3065" s="19">
        <f>H3065/F3065</f>
        <v>0.0368707244343098</v>
      </c>
      <c r="J3065" s="19">
        <f>H3065/G3065</f>
        <v>0.0355596156448775</v>
      </c>
      <c r="K3065" t="s" s="21">
        <f>IF(J3065&lt;25%,"น้อยกว่า 25%",IF(J3065&gt;=25%,"มากกว่าหรือเท่ากับ 25%",IF(J3065&gt;=35%,"มากกว่าหรือเท่ากับ 35%")))</f>
        <v>18</v>
      </c>
    </row>
    <row r="3066" s="7" customFormat="1" ht="19.15" customHeight="1">
      <c r="A3066" t="s" s="16">
        <v>2928</v>
      </c>
      <c r="B3066" s="17">
        <v>8</v>
      </c>
      <c r="C3066" s="17">
        <v>2</v>
      </c>
      <c r="D3066" t="s" s="16">
        <v>3170</v>
      </c>
      <c r="E3066" t="s" s="16">
        <v>17</v>
      </c>
      <c r="F3066" s="55">
        <v>2440</v>
      </c>
      <c r="G3066" s="17">
        <v>2508</v>
      </c>
      <c r="H3066" s="18">
        <f>SUM(G3066-F3066)</f>
        <v>68</v>
      </c>
      <c r="I3066" s="19">
        <f>H3066/F3066</f>
        <v>0.0278688524590164</v>
      </c>
      <c r="J3066" s="19">
        <f>H3066/G3066</f>
        <v>0.0271132376395534</v>
      </c>
      <c r="K3066" t="s" s="21">
        <f>IF(J3066&lt;25%,"น้อยกว่า 25%",IF(J3066&gt;=25%,"มากกว่าหรือเท่ากับ 25%",IF(J3066&gt;=35%,"มากกว่าหรือเท่ากับ 35%")))</f>
        <v>18</v>
      </c>
    </row>
    <row r="3067" s="7" customFormat="1" ht="19.15" customHeight="1">
      <c r="A3067" t="s" s="16">
        <v>2928</v>
      </c>
      <c r="B3067" s="17">
        <v>8</v>
      </c>
      <c r="C3067" s="17">
        <v>1</v>
      </c>
      <c r="D3067" t="s" s="16">
        <v>3171</v>
      </c>
      <c r="E3067" t="s" s="16">
        <v>28</v>
      </c>
      <c r="F3067" s="55">
        <v>1806</v>
      </c>
      <c r="G3067" s="17">
        <v>1864</v>
      </c>
      <c r="H3067" s="18">
        <f>SUM(G3067-F3067)</f>
        <v>58</v>
      </c>
      <c r="I3067" s="19">
        <f>H3067/F3067</f>
        <v>0.0321151716500554</v>
      </c>
      <c r="J3067" s="19">
        <f>H3067/G3067</f>
        <v>0.0311158798283262</v>
      </c>
      <c r="K3067" t="s" s="21">
        <f>IF(J3067&lt;25%,"น้อยกว่า 25%",IF(J3067&gt;=25%,"มากกว่าหรือเท่ากับ 25%",IF(J3067&gt;=35%,"มากกว่าหรือเท่ากับ 35%")))</f>
        <v>18</v>
      </c>
    </row>
    <row r="3068" s="7" customFormat="1" ht="19.15" customHeight="1">
      <c r="A3068" t="s" s="16">
        <v>2928</v>
      </c>
      <c r="B3068" s="17">
        <v>8</v>
      </c>
      <c r="C3068" s="17">
        <v>29</v>
      </c>
      <c r="D3068" t="s" s="16">
        <v>3172</v>
      </c>
      <c r="E3068" t="s" s="16">
        <v>34</v>
      </c>
      <c r="F3068" s="55">
        <v>1196</v>
      </c>
      <c r="G3068" s="17">
        <v>1246</v>
      </c>
      <c r="H3068" s="18">
        <f>SUM(G3068-F3068)</f>
        <v>50</v>
      </c>
      <c r="I3068" s="19">
        <f>H3068/F3068</f>
        <v>0.0418060200668896</v>
      </c>
      <c r="J3068" s="19">
        <f>H3068/G3068</f>
        <v>0.0401284109149278</v>
      </c>
      <c r="K3068" t="s" s="21">
        <f>IF(J3068&lt;25%,"น้อยกว่า 25%",IF(J3068&gt;=25%,"มากกว่าหรือเท่ากับ 25%",IF(J3068&gt;=35%,"มากกว่าหรือเท่ากับ 35%")))</f>
        <v>18</v>
      </c>
    </row>
    <row r="3069" s="7" customFormat="1" ht="19.15" customHeight="1">
      <c r="A3069" t="s" s="16">
        <v>2928</v>
      </c>
      <c r="B3069" s="17">
        <v>8</v>
      </c>
      <c r="C3069" s="17">
        <v>24</v>
      </c>
      <c r="D3069" t="s" s="16">
        <v>3173</v>
      </c>
      <c r="E3069" t="s" s="16">
        <v>245</v>
      </c>
      <c r="F3069" s="55">
        <v>825</v>
      </c>
      <c r="G3069" s="17">
        <v>868</v>
      </c>
      <c r="H3069" s="18">
        <f>SUM(G3069-F3069)</f>
        <v>43</v>
      </c>
      <c r="I3069" s="19">
        <f>H3069/F3069</f>
        <v>0.0521212121212121</v>
      </c>
      <c r="J3069" s="19">
        <f>H3069/G3069</f>
        <v>0.0495391705069124</v>
      </c>
      <c r="K3069" t="s" s="21">
        <f>IF(J3069&lt;25%,"น้อยกว่า 25%",IF(J3069&gt;=25%,"มากกว่าหรือเท่ากับ 25%",IF(J3069&gt;=35%,"มากกว่าหรือเท่ากับ 35%")))</f>
        <v>18</v>
      </c>
    </row>
    <row r="3070" s="7" customFormat="1" ht="19.15" customHeight="1">
      <c r="A3070" t="s" s="16">
        <v>2928</v>
      </c>
      <c r="B3070" s="17">
        <v>8</v>
      </c>
      <c r="C3070" s="17">
        <v>18</v>
      </c>
      <c r="D3070" t="s" s="16">
        <v>3174</v>
      </c>
      <c r="E3070" t="s" s="16">
        <v>281</v>
      </c>
      <c r="F3070" s="55">
        <v>751</v>
      </c>
      <c r="G3070" s="17">
        <v>790</v>
      </c>
      <c r="H3070" s="18">
        <f>SUM(G3070-F3070)</f>
        <v>39</v>
      </c>
      <c r="I3070" s="19">
        <f>H3070/F3070</f>
        <v>0.051930758988016</v>
      </c>
      <c r="J3070" s="19">
        <f>H3070/G3070</f>
        <v>0.0493670886075949</v>
      </c>
      <c r="K3070" t="s" s="21">
        <f>IF(J3070&lt;25%,"น้อยกว่า 25%",IF(J3070&gt;=25%,"มากกว่าหรือเท่ากับ 25%",IF(J3070&gt;=35%,"มากกว่าหรือเท่ากับ 35%")))</f>
        <v>18</v>
      </c>
    </row>
    <row r="3071" s="7" customFormat="1" ht="19.15" customHeight="1">
      <c r="A3071" t="s" s="16">
        <v>2928</v>
      </c>
      <c r="B3071" s="17">
        <v>8</v>
      </c>
      <c r="C3071" s="17">
        <v>6</v>
      </c>
      <c r="D3071" t="s" s="16">
        <v>3175</v>
      </c>
      <c r="E3071" t="s" s="16">
        <v>26</v>
      </c>
      <c r="F3071" s="55">
        <v>655</v>
      </c>
      <c r="G3071" s="17">
        <v>677</v>
      </c>
      <c r="H3071" s="18">
        <f>SUM(G3071-F3071)</f>
        <v>22</v>
      </c>
      <c r="I3071" s="19">
        <f>H3071/F3071</f>
        <v>0.033587786259542</v>
      </c>
      <c r="J3071" s="19">
        <f>H3071/G3071</f>
        <v>0.0324963072378139</v>
      </c>
      <c r="K3071" t="s" s="21">
        <f>IF(J3071&lt;25%,"น้อยกว่า 25%",IF(J3071&gt;=25%,"มากกว่าหรือเท่ากับ 25%",IF(J3071&gt;=35%,"มากกว่าหรือเท่ากับ 35%")))</f>
        <v>18</v>
      </c>
    </row>
    <row r="3072" s="7" customFormat="1" ht="19.15" customHeight="1">
      <c r="A3072" t="s" s="16">
        <v>2928</v>
      </c>
      <c r="B3072" s="17">
        <v>8</v>
      </c>
      <c r="C3072" s="17">
        <v>13</v>
      </c>
      <c r="D3072" t="s" s="16">
        <v>3176</v>
      </c>
      <c r="E3072" t="s" s="16">
        <v>24</v>
      </c>
      <c r="F3072" s="55">
        <v>592</v>
      </c>
      <c r="G3072" s="17">
        <v>594</v>
      </c>
      <c r="H3072" s="18">
        <f>SUM(G3072-F3072)</f>
        <v>2</v>
      </c>
      <c r="I3072" s="19">
        <f>H3072/F3072</f>
        <v>0.00337837837837838</v>
      </c>
      <c r="J3072" s="19">
        <f>H3072/G3072</f>
        <v>0.00336700336700337</v>
      </c>
      <c r="K3072" t="s" s="21">
        <f>IF(J3072&lt;25%,"น้อยกว่า 25%",IF(J3072&gt;=25%,"มากกว่าหรือเท่ากับ 25%",IF(J3072&gt;=35%,"มากกว่าหรือเท่ากับ 35%")))</f>
        <v>18</v>
      </c>
    </row>
    <row r="3073" s="7" customFormat="1" ht="19.15" customHeight="1">
      <c r="A3073" t="s" s="16">
        <v>2928</v>
      </c>
      <c r="B3073" s="17">
        <v>8</v>
      </c>
      <c r="C3073" s="17">
        <v>26</v>
      </c>
      <c r="D3073" t="s" s="16">
        <v>3177</v>
      </c>
      <c r="E3073" t="s" s="16">
        <v>1091</v>
      </c>
      <c r="F3073" s="55">
        <v>525</v>
      </c>
      <c r="G3073" s="17">
        <v>581</v>
      </c>
      <c r="H3073" s="18">
        <f>SUM(G3073-F3073)</f>
        <v>56</v>
      </c>
      <c r="I3073" s="19">
        <f>H3073/F3073</f>
        <v>0.106666666666667</v>
      </c>
      <c r="J3073" s="19">
        <f>H3073/G3073</f>
        <v>0.0963855421686747</v>
      </c>
      <c r="K3073" t="s" s="21">
        <f>IF(J3073&lt;25%,"น้อยกว่า 25%",IF(J3073&gt;=25%,"มากกว่าหรือเท่ากับ 25%",IF(J3073&gt;=35%,"มากกว่าหรือเท่ากับ 35%")))</f>
        <v>18</v>
      </c>
    </row>
    <row r="3074" s="7" customFormat="1" ht="19.15" customHeight="1">
      <c r="A3074" t="s" s="16">
        <v>2928</v>
      </c>
      <c r="B3074" s="17">
        <v>8</v>
      </c>
      <c r="C3074" s="17">
        <v>5</v>
      </c>
      <c r="D3074" t="s" s="16">
        <v>3178</v>
      </c>
      <c r="E3074" t="s" s="16">
        <v>60</v>
      </c>
      <c r="F3074" s="55">
        <v>524</v>
      </c>
      <c r="G3074" s="17">
        <v>538</v>
      </c>
      <c r="H3074" s="18">
        <f>SUM(G3074-F3074)</f>
        <v>14</v>
      </c>
      <c r="I3074" s="19">
        <f>H3074/F3074</f>
        <v>0.0267175572519084</v>
      </c>
      <c r="J3074" s="19">
        <f>H3074/G3074</f>
        <v>0.0260223048327138</v>
      </c>
      <c r="K3074" t="s" s="21">
        <f>IF(J3074&lt;25%,"น้อยกว่า 25%",IF(J3074&gt;=25%,"มากกว่าหรือเท่ากับ 25%",IF(J3074&gt;=35%,"มากกว่าหรือเท่ากับ 35%")))</f>
        <v>18</v>
      </c>
    </row>
    <row r="3075" s="7" customFormat="1" ht="19.15" customHeight="1">
      <c r="A3075" t="s" s="16">
        <v>2928</v>
      </c>
      <c r="B3075" s="17">
        <v>8</v>
      </c>
      <c r="C3075" s="17">
        <v>7</v>
      </c>
      <c r="D3075" t="s" s="16">
        <v>3179</v>
      </c>
      <c r="E3075" t="s" s="16">
        <v>52</v>
      </c>
      <c r="F3075" s="55">
        <v>478</v>
      </c>
      <c r="G3075" s="17">
        <v>500</v>
      </c>
      <c r="H3075" s="18">
        <f>SUM(G3075-F3075)</f>
        <v>22</v>
      </c>
      <c r="I3075" s="19">
        <f>H3075/F3075</f>
        <v>0.0460251046025105</v>
      </c>
      <c r="J3075" s="19">
        <f>H3075/G3075</f>
        <v>0.044</v>
      </c>
      <c r="K3075" t="s" s="21">
        <f>IF(J3075&lt;25%,"น้อยกว่า 25%",IF(J3075&gt;=25%,"มากกว่าหรือเท่ากับ 25%",IF(J3075&gt;=35%,"มากกว่าหรือเท่ากับ 35%")))</f>
        <v>18</v>
      </c>
    </row>
    <row r="3076" s="7" customFormat="1" ht="19.15" customHeight="1">
      <c r="A3076" t="s" s="16">
        <v>2928</v>
      </c>
      <c r="B3076" s="17">
        <v>8</v>
      </c>
      <c r="C3076" s="17">
        <v>28</v>
      </c>
      <c r="D3076" t="s" s="16">
        <v>3180</v>
      </c>
      <c r="E3076" t="s" s="16">
        <v>237</v>
      </c>
      <c r="F3076" s="55">
        <v>422</v>
      </c>
      <c r="G3076" s="17">
        <v>459</v>
      </c>
      <c r="H3076" s="18">
        <f>SUM(G3076-F3076)</f>
        <v>37</v>
      </c>
      <c r="I3076" s="19">
        <f>H3076/F3076</f>
        <v>0.0876777251184834</v>
      </c>
      <c r="J3076" s="19">
        <f>H3076/G3076</f>
        <v>0.0806100217864924</v>
      </c>
      <c r="K3076" t="s" s="21">
        <f>IF(J3076&lt;25%,"น้อยกว่า 25%",IF(J3076&gt;=25%,"มากกว่าหรือเท่ากับ 25%",IF(J3076&gt;=35%,"มากกว่าหรือเท่ากับ 35%")))</f>
        <v>18</v>
      </c>
    </row>
    <row r="3077" s="7" customFormat="1" ht="19.15" customHeight="1">
      <c r="A3077" t="s" s="16">
        <v>2928</v>
      </c>
      <c r="B3077" s="17">
        <v>8</v>
      </c>
      <c r="C3077" s="17">
        <v>3</v>
      </c>
      <c r="D3077" t="s" s="16">
        <v>3181</v>
      </c>
      <c r="E3077" t="s" s="16">
        <v>48</v>
      </c>
      <c r="F3077" s="55">
        <v>424</v>
      </c>
      <c r="G3077" s="17">
        <v>440</v>
      </c>
      <c r="H3077" s="18">
        <f>SUM(G3077-F3077)</f>
        <v>16</v>
      </c>
      <c r="I3077" s="19">
        <f>H3077/F3077</f>
        <v>0.0377358490566038</v>
      </c>
      <c r="J3077" s="19">
        <f>H3077/G3077</f>
        <v>0.0363636363636364</v>
      </c>
      <c r="K3077" t="s" s="21">
        <f>IF(J3077&lt;25%,"น้อยกว่า 25%",IF(J3077&gt;=25%,"มากกว่าหรือเท่ากับ 25%",IF(J3077&gt;=35%,"มากกว่าหรือเท่ากับ 35%")))</f>
        <v>18</v>
      </c>
    </row>
    <row r="3078" s="7" customFormat="1" ht="19.15" customHeight="1">
      <c r="A3078" t="s" s="16">
        <v>2928</v>
      </c>
      <c r="B3078" s="17">
        <v>8</v>
      </c>
      <c r="C3078" s="17">
        <v>14</v>
      </c>
      <c r="D3078" t="s" s="16">
        <v>3182</v>
      </c>
      <c r="E3078" t="s" s="16">
        <v>38</v>
      </c>
      <c r="F3078" s="55">
        <v>349</v>
      </c>
      <c r="G3078" s="17">
        <v>362</v>
      </c>
      <c r="H3078" s="18">
        <f>SUM(G3078-F3078)</f>
        <v>13</v>
      </c>
      <c r="I3078" s="19">
        <f>H3078/F3078</f>
        <v>0.0372492836676218</v>
      </c>
      <c r="J3078" s="19">
        <f>H3078/G3078</f>
        <v>0.0359116022099448</v>
      </c>
      <c r="K3078" t="s" s="21">
        <f>IF(J3078&lt;25%,"น้อยกว่า 25%",IF(J3078&gt;=25%,"มากกว่าหรือเท่ากับ 25%",IF(J3078&gt;=35%,"มากกว่าหรือเท่ากับ 35%")))</f>
        <v>18</v>
      </c>
    </row>
    <row r="3079" s="7" customFormat="1" ht="19.15" customHeight="1">
      <c r="A3079" t="s" s="16">
        <v>2928</v>
      </c>
      <c r="B3079" s="17">
        <v>8</v>
      </c>
      <c r="C3079" s="17">
        <v>23</v>
      </c>
      <c r="D3079" t="s" s="16">
        <v>3183</v>
      </c>
      <c r="E3079" t="s" s="16">
        <v>112</v>
      </c>
      <c r="F3079" s="55">
        <v>314</v>
      </c>
      <c r="G3079" s="17">
        <v>317</v>
      </c>
      <c r="H3079" s="18">
        <f>SUM(G3079-F3079)</f>
        <v>3</v>
      </c>
      <c r="I3079" s="19">
        <f>H3079/F3079</f>
        <v>0.00955414012738854</v>
      </c>
      <c r="J3079" s="19">
        <f>H3079/G3079</f>
        <v>0.009463722397476341</v>
      </c>
      <c r="K3079" t="s" s="21">
        <f>IF(J3079&lt;25%,"น้อยกว่า 25%",IF(J3079&gt;=25%,"มากกว่าหรือเท่ากับ 25%",IF(J3079&gt;=35%,"มากกว่าหรือเท่ากับ 35%")))</f>
        <v>18</v>
      </c>
    </row>
    <row r="3080" s="7" customFormat="1" ht="19.15" customHeight="1">
      <c r="A3080" t="s" s="16">
        <v>2928</v>
      </c>
      <c r="B3080" s="17">
        <v>8</v>
      </c>
      <c r="C3080" s="17">
        <v>10</v>
      </c>
      <c r="D3080" t="s" s="16">
        <v>3184</v>
      </c>
      <c r="E3080" t="s" s="16">
        <v>30</v>
      </c>
      <c r="F3080" s="55">
        <v>232</v>
      </c>
      <c r="G3080" s="17">
        <v>242</v>
      </c>
      <c r="H3080" s="18">
        <f>SUM(G3080-F3080)</f>
        <v>10</v>
      </c>
      <c r="I3080" s="19">
        <f>H3080/F3080</f>
        <v>0.0431034482758621</v>
      </c>
      <c r="J3080" s="19">
        <f>H3080/G3080</f>
        <v>0.0413223140495868</v>
      </c>
      <c r="K3080" t="s" s="21">
        <f>IF(J3080&lt;25%,"น้อยกว่า 25%",IF(J3080&gt;=25%,"มากกว่าหรือเท่ากับ 25%",IF(J3080&gt;=35%,"มากกว่าหรือเท่ากับ 35%")))</f>
        <v>18</v>
      </c>
    </row>
    <row r="3081" s="7" customFormat="1" ht="19.15" customHeight="1">
      <c r="A3081" t="s" s="16">
        <v>2928</v>
      </c>
      <c r="B3081" s="17">
        <v>8</v>
      </c>
      <c r="C3081" s="17">
        <v>16</v>
      </c>
      <c r="D3081" t="s" s="16">
        <v>3185</v>
      </c>
      <c r="E3081" t="s" s="16">
        <v>72</v>
      </c>
      <c r="F3081" s="55">
        <v>228</v>
      </c>
      <c r="G3081" s="17">
        <v>231</v>
      </c>
      <c r="H3081" s="18">
        <f>SUM(G3081-F3081)</f>
        <v>3</v>
      </c>
      <c r="I3081" s="19">
        <f>H3081/F3081</f>
        <v>0.0131578947368421</v>
      </c>
      <c r="J3081" s="19">
        <f>H3081/G3081</f>
        <v>0.012987012987013</v>
      </c>
      <c r="K3081" t="s" s="21">
        <f>IF(J3081&lt;25%,"น้อยกว่า 25%",IF(J3081&gt;=25%,"มากกว่าหรือเท่ากับ 25%",IF(J3081&gt;=35%,"มากกว่าหรือเท่ากับ 35%")))</f>
        <v>18</v>
      </c>
    </row>
    <row r="3082" s="7" customFormat="1" ht="19.15" customHeight="1">
      <c r="A3082" t="s" s="16">
        <v>2928</v>
      </c>
      <c r="B3082" s="17">
        <v>8</v>
      </c>
      <c r="C3082" s="17">
        <v>11</v>
      </c>
      <c r="D3082" t="s" s="16">
        <v>3186</v>
      </c>
      <c r="E3082" t="s" s="16">
        <v>64</v>
      </c>
      <c r="F3082" s="55">
        <v>164</v>
      </c>
      <c r="G3082" s="17">
        <v>175</v>
      </c>
      <c r="H3082" s="18">
        <f>SUM(G3082-F3082)</f>
        <v>11</v>
      </c>
      <c r="I3082" s="19">
        <f>H3082/F3082</f>
        <v>0.06707317073170729</v>
      </c>
      <c r="J3082" s="19">
        <f>H3082/G3082</f>
        <v>0.0628571428571429</v>
      </c>
      <c r="K3082" t="s" s="21">
        <f>IF(J3082&lt;25%,"น้อยกว่า 25%",IF(J3082&gt;=25%,"มากกว่าหรือเท่ากับ 25%",IF(J3082&gt;=35%,"มากกว่าหรือเท่ากับ 35%")))</f>
        <v>18</v>
      </c>
    </row>
    <row r="3083" s="7" customFormat="1" ht="19.15" customHeight="1">
      <c r="A3083" t="s" s="16">
        <v>2928</v>
      </c>
      <c r="B3083" s="17">
        <v>8</v>
      </c>
      <c r="C3083" s="17">
        <v>33</v>
      </c>
      <c r="D3083" t="s" s="16">
        <v>3187</v>
      </c>
      <c r="E3083" t="s" s="16">
        <v>42</v>
      </c>
      <c r="F3083" s="55">
        <v>135</v>
      </c>
      <c r="G3083" s="17">
        <v>139</v>
      </c>
      <c r="H3083" s="18">
        <f>SUM(G3083-F3083)</f>
        <v>4</v>
      </c>
      <c r="I3083" s="19">
        <f>H3083/F3083</f>
        <v>0.0296296296296296</v>
      </c>
      <c r="J3083" s="19">
        <f>H3083/G3083</f>
        <v>0.0287769784172662</v>
      </c>
      <c r="K3083" t="s" s="21">
        <f>IF(J3083&lt;25%,"น้อยกว่า 25%",IF(J3083&gt;=25%,"มากกว่าหรือเท่ากับ 25%",IF(J3083&gt;=35%,"มากกว่าหรือเท่ากับ 35%")))</f>
        <v>18</v>
      </c>
    </row>
    <row r="3084" s="7" customFormat="1" ht="19.15" customHeight="1">
      <c r="A3084" t="s" s="16">
        <v>2928</v>
      </c>
      <c r="B3084" s="17">
        <v>8</v>
      </c>
      <c r="C3084" s="17">
        <v>17</v>
      </c>
      <c r="D3084" t="s" s="16">
        <v>3188</v>
      </c>
      <c r="E3084" t="s" s="16">
        <v>54</v>
      </c>
      <c r="F3084" s="55">
        <v>128</v>
      </c>
      <c r="G3084" s="17">
        <v>132</v>
      </c>
      <c r="H3084" s="18">
        <f>SUM(G3084-F3084)</f>
        <v>4</v>
      </c>
      <c r="I3084" s="19">
        <f>H3084/F3084</f>
        <v>0.03125</v>
      </c>
      <c r="J3084" s="19">
        <f>H3084/G3084</f>
        <v>0.0303030303030303</v>
      </c>
      <c r="K3084" t="s" s="21">
        <f>IF(J3084&lt;25%,"น้อยกว่า 25%",IF(J3084&gt;=25%,"มากกว่าหรือเท่ากับ 25%",IF(J3084&gt;=35%,"มากกว่าหรือเท่ากับ 35%")))</f>
        <v>18</v>
      </c>
    </row>
    <row r="3085" s="7" customFormat="1" ht="19.15" customHeight="1">
      <c r="A3085" t="s" s="16">
        <v>2928</v>
      </c>
      <c r="B3085" s="17">
        <v>8</v>
      </c>
      <c r="C3085" s="17">
        <v>25</v>
      </c>
      <c r="D3085" t="s" s="16">
        <v>3189</v>
      </c>
      <c r="E3085" t="s" s="16">
        <v>36</v>
      </c>
      <c r="F3085" s="55">
        <v>126</v>
      </c>
      <c r="G3085" s="17">
        <v>131</v>
      </c>
      <c r="H3085" s="18">
        <f>SUM(G3085-F3085)</f>
        <v>5</v>
      </c>
      <c r="I3085" s="19">
        <f>H3085/F3085</f>
        <v>0.0396825396825397</v>
      </c>
      <c r="J3085" s="19">
        <f>H3085/G3085</f>
        <v>0.0381679389312977</v>
      </c>
      <c r="K3085" t="s" s="21">
        <f>IF(J3085&lt;25%,"น้อยกว่า 25%",IF(J3085&gt;=25%,"มากกว่าหรือเท่ากับ 25%",IF(J3085&gt;=35%,"มากกว่าหรือเท่ากับ 35%")))</f>
        <v>18</v>
      </c>
    </row>
    <row r="3086" s="7" customFormat="1" ht="19.15" customHeight="1">
      <c r="A3086" t="s" s="16">
        <v>2928</v>
      </c>
      <c r="B3086" s="17">
        <v>8</v>
      </c>
      <c r="C3086" s="17">
        <v>31</v>
      </c>
      <c r="D3086" t="s" s="16">
        <v>3190</v>
      </c>
      <c r="E3086" t="s" s="16">
        <v>116</v>
      </c>
      <c r="F3086" s="55">
        <v>111</v>
      </c>
      <c r="G3086" s="17">
        <v>125</v>
      </c>
      <c r="H3086" s="18">
        <f>SUM(G3086-F3086)</f>
        <v>14</v>
      </c>
      <c r="I3086" s="19">
        <f>H3086/F3086</f>
        <v>0.126126126126126</v>
      </c>
      <c r="J3086" s="19">
        <f>H3086/G3086</f>
        <v>0.112</v>
      </c>
      <c r="K3086" t="s" s="21">
        <f>IF(J3086&lt;25%,"น้อยกว่า 25%",IF(J3086&gt;=25%,"มากกว่าหรือเท่ากับ 25%",IF(J3086&gt;=35%,"มากกว่าหรือเท่ากับ 35%")))</f>
        <v>18</v>
      </c>
    </row>
    <row r="3087" s="7" customFormat="1" ht="19.15" customHeight="1">
      <c r="A3087" t="s" s="16">
        <v>2928</v>
      </c>
      <c r="B3087" s="17">
        <v>8</v>
      </c>
      <c r="C3087" s="17">
        <v>12</v>
      </c>
      <c r="D3087" t="s" s="16">
        <v>3191</v>
      </c>
      <c r="E3087" t="s" s="16">
        <v>44</v>
      </c>
      <c r="F3087" s="55">
        <v>102</v>
      </c>
      <c r="G3087" s="17">
        <v>119</v>
      </c>
      <c r="H3087" s="18">
        <f>SUM(G3087-F3087)</f>
        <v>17</v>
      </c>
      <c r="I3087" s="19">
        <f>H3087/F3087</f>
        <v>0.166666666666667</v>
      </c>
      <c r="J3087" s="19">
        <f>H3087/G3087</f>
        <v>0.142857142857143</v>
      </c>
      <c r="K3087" t="s" s="21">
        <f>IF(J3087&lt;25%,"น้อยกว่า 25%",IF(J3087&gt;=25%,"มากกว่าหรือเท่ากับ 25%",IF(J3087&gt;=35%,"มากกว่าหรือเท่ากับ 35%")))</f>
        <v>18</v>
      </c>
    </row>
    <row r="3088" s="7" customFormat="1" ht="19.15" customHeight="1">
      <c r="A3088" t="s" s="16">
        <v>2928</v>
      </c>
      <c r="B3088" s="17">
        <v>8</v>
      </c>
      <c r="C3088" s="17">
        <v>21</v>
      </c>
      <c r="D3088" t="s" s="16">
        <v>3192</v>
      </c>
      <c r="E3088" t="s" s="16">
        <v>265</v>
      </c>
      <c r="F3088" s="55">
        <v>103</v>
      </c>
      <c r="G3088" s="17">
        <v>106</v>
      </c>
      <c r="H3088" s="18">
        <f>SUM(G3088-F3088)</f>
        <v>3</v>
      </c>
      <c r="I3088" s="19">
        <f>H3088/F3088</f>
        <v>0.029126213592233</v>
      </c>
      <c r="J3088" s="19">
        <f>H3088/G3088</f>
        <v>0.0283018867924528</v>
      </c>
      <c r="K3088" t="s" s="21">
        <f>IF(J3088&lt;25%,"น้อยกว่า 25%",IF(J3088&gt;=25%,"มากกว่าหรือเท่ากับ 25%",IF(J3088&gt;=35%,"มากกว่าหรือเท่ากับ 35%")))</f>
        <v>18</v>
      </c>
    </row>
    <row r="3089" s="7" customFormat="1" ht="19.15" customHeight="1">
      <c r="A3089" t="s" s="16">
        <v>2928</v>
      </c>
      <c r="B3089" s="17">
        <v>8</v>
      </c>
      <c r="C3089" s="17">
        <v>15</v>
      </c>
      <c r="D3089" t="s" s="16">
        <v>3193</v>
      </c>
      <c r="E3089" t="s" s="16">
        <v>66</v>
      </c>
      <c r="F3089" s="55">
        <v>83</v>
      </c>
      <c r="G3089" s="17">
        <v>86</v>
      </c>
      <c r="H3089" s="18">
        <f>SUM(G3089-F3089)</f>
        <v>3</v>
      </c>
      <c r="I3089" s="19">
        <f>H3089/F3089</f>
        <v>0.036144578313253</v>
      </c>
      <c r="J3089" s="19">
        <f>H3089/G3089</f>
        <v>0.0348837209302326</v>
      </c>
      <c r="K3089" t="s" s="21">
        <f>IF(J3089&lt;25%,"น้อยกว่า 25%",IF(J3089&gt;=25%,"มากกว่าหรือเท่ากับ 25%",IF(J3089&gt;=35%,"มากกว่าหรือเท่ากับ 35%")))</f>
        <v>18</v>
      </c>
    </row>
    <row r="3090" s="7" customFormat="1" ht="19.15" customHeight="1">
      <c r="A3090" t="s" s="16">
        <v>2928</v>
      </c>
      <c r="B3090" s="17">
        <v>8</v>
      </c>
      <c r="C3090" s="17">
        <v>22</v>
      </c>
      <c r="D3090" t="s" s="16">
        <v>3194</v>
      </c>
      <c r="E3090" t="s" s="16">
        <v>1680</v>
      </c>
      <c r="F3090" s="55">
        <v>72</v>
      </c>
      <c r="G3090" s="17">
        <v>73</v>
      </c>
      <c r="H3090" s="18">
        <f>SUM(G3090-F3090)</f>
        <v>1</v>
      </c>
      <c r="I3090" s="19">
        <f>H3090/F3090</f>
        <v>0.0138888888888889</v>
      </c>
      <c r="J3090" s="19">
        <f>H3090/G3090</f>
        <v>0.0136986301369863</v>
      </c>
      <c r="K3090" t="s" s="21">
        <f>IF(J3090&lt;25%,"น้อยกว่า 25%",IF(J3090&gt;=25%,"มากกว่าหรือเท่ากับ 25%",IF(J3090&gt;=35%,"มากกว่าหรือเท่ากับ 35%")))</f>
        <v>18</v>
      </c>
    </row>
    <row r="3091" s="7" customFormat="1" ht="19.15" customHeight="1">
      <c r="A3091" t="s" s="16">
        <v>2928</v>
      </c>
      <c r="B3091" s="17">
        <v>8</v>
      </c>
      <c r="C3091" s="17">
        <v>32</v>
      </c>
      <c r="D3091" t="s" s="16">
        <v>3195</v>
      </c>
      <c r="E3091" t="s" s="16">
        <v>68</v>
      </c>
      <c r="F3091" s="55">
        <v>57</v>
      </c>
      <c r="G3091" s="17">
        <v>57</v>
      </c>
      <c r="H3091" s="18">
        <f>SUM(G3091-F3091)</f>
        <v>0</v>
      </c>
      <c r="I3091" s="19">
        <f>H3091/F3091</f>
        <v>0</v>
      </c>
      <c r="J3091" s="19">
        <f>H3091/G3091</f>
        <v>0</v>
      </c>
      <c r="K3091" t="s" s="21">
        <f>IF(J3091&lt;25%,"น้อยกว่า 25%",IF(J3091&gt;=25%,"มากกว่าหรือเท่ากับ 25%",IF(J3091&gt;=35%,"มากกว่าหรือเท่ากับ 35%")))</f>
        <v>18</v>
      </c>
    </row>
    <row r="3092" s="7" customFormat="1" ht="19.15" customHeight="1">
      <c r="A3092" t="s" s="16">
        <v>2928</v>
      </c>
      <c r="B3092" s="17">
        <v>8</v>
      </c>
      <c r="C3092" s="17">
        <v>27</v>
      </c>
      <c r="D3092" t="s" s="16">
        <v>3196</v>
      </c>
      <c r="E3092" t="s" s="16">
        <v>147</v>
      </c>
      <c r="F3092" s="55">
        <v>51</v>
      </c>
      <c r="G3092" s="17">
        <v>55</v>
      </c>
      <c r="H3092" s="18">
        <f>SUM(G3092-F3092)</f>
        <v>4</v>
      </c>
      <c r="I3092" s="19">
        <f>H3092/F3092</f>
        <v>0.07843137254901961</v>
      </c>
      <c r="J3092" s="19">
        <f>H3092/G3092</f>
        <v>0.0727272727272727</v>
      </c>
      <c r="K3092" t="s" s="21">
        <f>IF(J3092&lt;25%,"น้อยกว่า 25%",IF(J3092&gt;=25%,"มากกว่าหรือเท่ากับ 25%",IF(J3092&gt;=35%,"มากกว่าหรือเท่ากับ 35%")))</f>
        <v>18</v>
      </c>
    </row>
    <row r="3093" s="7" customFormat="1" ht="19.15" customHeight="1">
      <c r="A3093" t="s" s="16">
        <v>2928</v>
      </c>
      <c r="B3093" s="17">
        <v>8</v>
      </c>
      <c r="C3093" s="17">
        <v>19</v>
      </c>
      <c r="D3093" t="s" s="16">
        <v>3197</v>
      </c>
      <c r="E3093" t="s" s="16">
        <v>3198</v>
      </c>
      <c r="F3093" s="55">
        <v>49</v>
      </c>
      <c r="G3093" s="17">
        <v>52</v>
      </c>
      <c r="H3093" s="18">
        <f>SUM(G3093-F3093)</f>
        <v>3</v>
      </c>
      <c r="I3093" s="19">
        <f>H3093/F3093</f>
        <v>0.0612244897959184</v>
      </c>
      <c r="J3093" s="19">
        <f>H3093/G3093</f>
        <v>0.0576923076923077</v>
      </c>
      <c r="K3093" t="s" s="21">
        <f>IF(J3093&lt;25%,"น้อยกว่า 25%",IF(J3093&gt;=25%,"มากกว่าหรือเท่ากับ 25%",IF(J3093&gt;=35%,"มากกว่าหรือเท่ากับ 35%")))</f>
        <v>18</v>
      </c>
    </row>
    <row r="3094" s="7" customFormat="1" ht="19.15" customHeight="1">
      <c r="A3094" t="s" s="16">
        <v>2928</v>
      </c>
      <c r="B3094" s="17">
        <v>8</v>
      </c>
      <c r="C3094" s="17">
        <v>30</v>
      </c>
      <c r="D3094" t="s" s="16">
        <v>3199</v>
      </c>
      <c r="E3094" t="s" s="16">
        <v>32</v>
      </c>
      <c r="F3094" s="55">
        <v>0</v>
      </c>
      <c r="G3094" s="17">
        <v>0</v>
      </c>
      <c r="H3094" s="18">
        <f>SUM(G3094-F3094)</f>
        <v>0</v>
      </c>
      <c r="I3094" s="19">
        <f>H3094/F3094</f>
      </c>
      <c r="J3094" s="19">
        <f>H3094/G3094</f>
      </c>
      <c r="K3094" s="24">
        <f>IF(J3094&lt;25%,"น้อยกว่า 25%",IF(J3094&gt;=25%,"มากกว่าหรือเท่ากับ 25%",IF(J3094&gt;=35%,"มากกว่าหรือเท่ากับ 35%")))</f>
      </c>
    </row>
    <row r="3095" s="7" customFormat="1" ht="19.15" customHeight="1">
      <c r="A3095" t="s" s="25">
        <v>2928</v>
      </c>
      <c r="B3095" s="26">
        <v>9</v>
      </c>
      <c r="C3095" s="26">
        <v>9</v>
      </c>
      <c r="D3095" t="s" s="25">
        <v>3200</v>
      </c>
      <c r="E3095" t="s" s="25">
        <v>84</v>
      </c>
      <c r="F3095" s="56">
        <v>38302</v>
      </c>
      <c r="G3095" s="26">
        <v>39390</v>
      </c>
      <c r="H3095" s="18">
        <f>SUM(G3095-F3095)</f>
        <v>1088</v>
      </c>
      <c r="I3095" s="19">
        <f>H3095/F3095</f>
        <v>0.0284058273719388</v>
      </c>
      <c r="J3095" s="19">
        <f>H3095/G3095</f>
        <v>0.0276212236608276</v>
      </c>
      <c r="K3095" t="s" s="21">
        <f>IF(J3095&lt;25%,"น้อยกว่า 25%",IF(J3095&gt;=25%,"มากกว่าหรือเท่ากับ 25%",IF(J3095&gt;=35%,"มากกว่าหรือเท่ากับ 35%")))</f>
        <v>18</v>
      </c>
    </row>
    <row r="3096" s="7" customFormat="1" ht="19.15" customHeight="1">
      <c r="A3096" t="s" s="25">
        <v>2928</v>
      </c>
      <c r="B3096" s="26">
        <v>9</v>
      </c>
      <c r="C3096" s="26">
        <v>10</v>
      </c>
      <c r="D3096" t="s" s="25">
        <v>3201</v>
      </c>
      <c r="E3096" t="s" s="25">
        <v>20</v>
      </c>
      <c r="F3096" s="56">
        <v>31289</v>
      </c>
      <c r="G3096" s="26">
        <v>32532</v>
      </c>
      <c r="H3096" s="18">
        <f>SUM(G3096-F3096)</f>
        <v>1243</v>
      </c>
      <c r="I3096" s="19">
        <f>H3096/F3096</f>
        <v>0.0397264214260603</v>
      </c>
      <c r="J3096" s="19">
        <f>H3096/G3096</f>
        <v>0.038208533136604</v>
      </c>
      <c r="K3096" t="s" s="21">
        <f>IF(J3096&lt;25%,"น้อยกว่า 25%",IF(J3096&gt;=25%,"มากกว่าหรือเท่ากับ 25%",IF(J3096&gt;=35%,"มากกว่าหรือเท่ากับ 35%")))</f>
        <v>18</v>
      </c>
    </row>
    <row r="3097" s="7" customFormat="1" ht="19.15" customHeight="1">
      <c r="A3097" t="s" s="25">
        <v>2928</v>
      </c>
      <c r="B3097" s="26">
        <v>9</v>
      </c>
      <c r="C3097" s="26">
        <v>15</v>
      </c>
      <c r="D3097" t="s" s="25">
        <v>3202</v>
      </c>
      <c r="E3097" t="s" s="25">
        <v>22</v>
      </c>
      <c r="F3097" s="56">
        <v>17374</v>
      </c>
      <c r="G3097" s="26">
        <v>17558</v>
      </c>
      <c r="H3097" s="18">
        <f>SUM(G3097-F3097)</f>
        <v>184</v>
      </c>
      <c r="I3097" s="19">
        <f>H3097/F3097</f>
        <v>0.010590537584897</v>
      </c>
      <c r="J3097" s="19">
        <f>H3097/G3097</f>
        <v>0.0104795534798952</v>
      </c>
      <c r="K3097" t="s" s="21">
        <f>IF(J3097&lt;25%,"น้อยกว่า 25%",IF(J3097&gt;=25%,"มากกว่าหรือเท่ากับ 25%",IF(J3097&gt;=35%,"มากกว่าหรือเท่ากับ 35%")))</f>
        <v>18</v>
      </c>
    </row>
    <row r="3098" s="7" customFormat="1" ht="19.15" customHeight="1">
      <c r="A3098" t="s" s="25">
        <v>2928</v>
      </c>
      <c r="B3098" s="26">
        <v>9</v>
      </c>
      <c r="C3098" s="26">
        <v>1</v>
      </c>
      <c r="D3098" t="s" s="25">
        <v>3203</v>
      </c>
      <c r="E3098" t="s" s="25">
        <v>17</v>
      </c>
      <c r="F3098" s="56">
        <v>4532</v>
      </c>
      <c r="G3098" s="26">
        <v>4692</v>
      </c>
      <c r="H3098" s="18">
        <f>SUM(G3098-F3098)</f>
        <v>160</v>
      </c>
      <c r="I3098" s="19">
        <f>H3098/F3098</f>
        <v>0.0353045013239188</v>
      </c>
      <c r="J3098" s="19">
        <f>H3098/G3098</f>
        <v>0.0341005967604433</v>
      </c>
      <c r="K3098" t="s" s="21">
        <f>IF(J3098&lt;25%,"น้อยกว่า 25%",IF(J3098&gt;=25%,"มากกว่าหรือเท่ากับ 25%",IF(J3098&gt;=35%,"มากกว่าหรือเท่ากับ 35%")))</f>
        <v>18</v>
      </c>
    </row>
    <row r="3099" s="7" customFormat="1" ht="19.15" customHeight="1">
      <c r="A3099" t="s" s="25">
        <v>2928</v>
      </c>
      <c r="B3099" s="26">
        <v>9</v>
      </c>
      <c r="C3099" s="26">
        <v>12</v>
      </c>
      <c r="D3099" t="s" s="25">
        <v>3204</v>
      </c>
      <c r="E3099" t="s" s="25">
        <v>44</v>
      </c>
      <c r="F3099" s="56">
        <v>1532</v>
      </c>
      <c r="G3099" s="26">
        <v>1574</v>
      </c>
      <c r="H3099" s="18">
        <f>SUM(G3099-F3099)</f>
        <v>42</v>
      </c>
      <c r="I3099" s="19">
        <f>H3099/F3099</f>
        <v>0.0274151436031332</v>
      </c>
      <c r="J3099" s="19">
        <f>H3099/G3099</f>
        <v>0.0266836086404066</v>
      </c>
      <c r="K3099" t="s" s="21">
        <f>IF(J3099&lt;25%,"น้อยกว่า 25%",IF(J3099&gt;=25%,"มากกว่าหรือเท่ากับ 25%",IF(J3099&gt;=35%,"มากกว่าหรือเท่ากับ 35%")))</f>
        <v>18</v>
      </c>
    </row>
    <row r="3100" s="7" customFormat="1" ht="19.15" customHeight="1">
      <c r="A3100" t="s" s="25">
        <v>2928</v>
      </c>
      <c r="B3100" s="26">
        <v>9</v>
      </c>
      <c r="C3100" s="26">
        <v>8</v>
      </c>
      <c r="D3100" t="s" s="25">
        <v>3205</v>
      </c>
      <c r="E3100" t="s" s="25">
        <v>24</v>
      </c>
      <c r="F3100" s="56">
        <v>1194</v>
      </c>
      <c r="G3100" s="26">
        <v>1242</v>
      </c>
      <c r="H3100" s="18">
        <f>SUM(G3100-F3100)</f>
        <v>48</v>
      </c>
      <c r="I3100" s="19">
        <f>H3100/F3100</f>
        <v>0.0402010050251256</v>
      </c>
      <c r="J3100" s="19">
        <f>H3100/G3100</f>
        <v>0.0386473429951691</v>
      </c>
      <c r="K3100" t="s" s="21">
        <f>IF(J3100&lt;25%,"น้อยกว่า 25%",IF(J3100&gt;=25%,"มากกว่าหรือเท่ากับ 25%",IF(J3100&gt;=35%,"มากกว่าหรือเท่ากับ 35%")))</f>
        <v>18</v>
      </c>
    </row>
    <row r="3101" s="7" customFormat="1" ht="19.15" customHeight="1">
      <c r="A3101" t="s" s="25">
        <v>2928</v>
      </c>
      <c r="B3101" s="26">
        <v>9</v>
      </c>
      <c r="C3101" s="26">
        <v>5</v>
      </c>
      <c r="D3101" t="s" s="25">
        <v>3206</v>
      </c>
      <c r="E3101" t="s" s="25">
        <v>26</v>
      </c>
      <c r="F3101" s="56">
        <v>1056</v>
      </c>
      <c r="G3101" s="26">
        <v>1064</v>
      </c>
      <c r="H3101" s="18">
        <f>SUM(G3101-F3101)</f>
        <v>8</v>
      </c>
      <c r="I3101" s="19">
        <f>H3101/F3101</f>
        <v>0.00757575757575758</v>
      </c>
      <c r="J3101" s="19">
        <f>H3101/G3101</f>
        <v>0.0075187969924812</v>
      </c>
      <c r="K3101" t="s" s="21">
        <f>IF(J3101&lt;25%,"น้อยกว่า 25%",IF(J3101&gt;=25%,"มากกว่าหรือเท่ากับ 25%",IF(J3101&gt;=35%,"มากกว่าหรือเท่ากับ 35%")))</f>
        <v>18</v>
      </c>
    </row>
    <row r="3102" s="7" customFormat="1" ht="19.15" customHeight="1">
      <c r="A3102" t="s" s="25">
        <v>2928</v>
      </c>
      <c r="B3102" s="26">
        <v>9</v>
      </c>
      <c r="C3102" s="26">
        <v>14</v>
      </c>
      <c r="D3102" t="s" s="25">
        <v>3207</v>
      </c>
      <c r="E3102" t="s" s="25">
        <v>28</v>
      </c>
      <c r="F3102" s="56">
        <v>1030</v>
      </c>
      <c r="G3102" s="26">
        <v>1055</v>
      </c>
      <c r="H3102" s="18">
        <f>SUM(G3102-F3102)</f>
        <v>25</v>
      </c>
      <c r="I3102" s="19">
        <f>H3102/F3102</f>
        <v>0.0242718446601942</v>
      </c>
      <c r="J3102" s="19">
        <f>H3102/G3102</f>
        <v>0.023696682464455</v>
      </c>
      <c r="K3102" t="s" s="21">
        <f>IF(J3102&lt;25%,"น้อยกว่า 25%",IF(J3102&gt;=25%,"มากกว่าหรือเท่ากับ 25%",IF(J3102&gt;=35%,"มากกว่าหรือเท่ากับ 35%")))</f>
        <v>18</v>
      </c>
    </row>
    <row r="3103" s="7" customFormat="1" ht="19.15" customHeight="1">
      <c r="A3103" t="s" s="25">
        <v>2928</v>
      </c>
      <c r="B3103" s="26">
        <v>9</v>
      </c>
      <c r="C3103" s="26">
        <v>29</v>
      </c>
      <c r="D3103" t="s" s="25">
        <v>3208</v>
      </c>
      <c r="E3103" t="s" s="25">
        <v>106</v>
      </c>
      <c r="F3103" s="56">
        <v>931</v>
      </c>
      <c r="G3103" s="26">
        <v>979</v>
      </c>
      <c r="H3103" s="18">
        <f>SUM(G3103-F3103)</f>
        <v>48</v>
      </c>
      <c r="I3103" s="19">
        <f>H3103/F3103</f>
        <v>0.0515574650912997</v>
      </c>
      <c r="J3103" s="19">
        <f>H3103/G3103</f>
        <v>0.0490296220633299</v>
      </c>
      <c r="K3103" t="s" s="21">
        <f>IF(J3103&lt;25%,"น้อยกว่า 25%",IF(J3103&gt;=25%,"มากกว่าหรือเท่ากับ 25%",IF(J3103&gt;=35%,"มากกว่าหรือเท่ากับ 35%")))</f>
        <v>18</v>
      </c>
    </row>
    <row r="3104" s="7" customFormat="1" ht="19.15" customHeight="1">
      <c r="A3104" t="s" s="25">
        <v>2928</v>
      </c>
      <c r="B3104" s="26">
        <v>9</v>
      </c>
      <c r="C3104" s="26">
        <v>30</v>
      </c>
      <c r="D3104" t="s" s="25">
        <v>3209</v>
      </c>
      <c r="E3104" t="s" s="25">
        <v>42</v>
      </c>
      <c r="F3104" s="56">
        <v>904</v>
      </c>
      <c r="G3104" s="26">
        <v>946</v>
      </c>
      <c r="H3104" s="18">
        <f>SUM(G3104-F3104)</f>
        <v>42</v>
      </c>
      <c r="I3104" s="19">
        <f>H3104/F3104</f>
        <v>0.0464601769911504</v>
      </c>
      <c r="J3104" s="19">
        <f>H3104/G3104</f>
        <v>0.0443974630021142</v>
      </c>
      <c r="K3104" t="s" s="21">
        <f>IF(J3104&lt;25%,"น้อยกว่า 25%",IF(J3104&gt;=25%,"มากกว่าหรือเท่ากับ 25%",IF(J3104&gt;=35%,"มากกว่าหรือเท่ากับ 35%")))</f>
        <v>18</v>
      </c>
    </row>
    <row r="3105" s="7" customFormat="1" ht="19.15" customHeight="1">
      <c r="A3105" t="s" s="25">
        <v>2928</v>
      </c>
      <c r="B3105" s="26">
        <v>9</v>
      </c>
      <c r="C3105" s="26">
        <v>16</v>
      </c>
      <c r="D3105" t="s" s="25">
        <v>3210</v>
      </c>
      <c r="E3105" t="s" s="25">
        <v>36</v>
      </c>
      <c r="F3105" s="56">
        <v>819</v>
      </c>
      <c r="G3105" s="26">
        <v>852</v>
      </c>
      <c r="H3105" s="18">
        <f>SUM(G3105-F3105)</f>
        <v>33</v>
      </c>
      <c r="I3105" s="19">
        <f>H3105/F3105</f>
        <v>0.0402930402930403</v>
      </c>
      <c r="J3105" s="19">
        <f>H3105/G3105</f>
        <v>0.0387323943661972</v>
      </c>
      <c r="K3105" t="s" s="21">
        <f>IF(J3105&lt;25%,"น้อยกว่า 25%",IF(J3105&gt;=25%,"มากกว่าหรือเท่ากับ 25%",IF(J3105&gt;=35%,"มากกว่าหรือเท่ากับ 35%")))</f>
        <v>18</v>
      </c>
    </row>
    <row r="3106" s="7" customFormat="1" ht="19.15" customHeight="1">
      <c r="A3106" t="s" s="25">
        <v>2928</v>
      </c>
      <c r="B3106" s="26">
        <v>9</v>
      </c>
      <c r="C3106" s="26">
        <v>3</v>
      </c>
      <c r="D3106" t="s" s="25">
        <v>3211</v>
      </c>
      <c r="E3106" t="s" s="25">
        <v>60</v>
      </c>
      <c r="F3106" s="56">
        <v>696</v>
      </c>
      <c r="G3106" s="26">
        <v>708</v>
      </c>
      <c r="H3106" s="18">
        <f>SUM(G3106-F3106)</f>
        <v>12</v>
      </c>
      <c r="I3106" s="19">
        <f>H3106/F3106</f>
        <v>0.0172413793103448</v>
      </c>
      <c r="J3106" s="19">
        <f>H3106/G3106</f>
        <v>0.0169491525423729</v>
      </c>
      <c r="K3106" t="s" s="21">
        <f>IF(J3106&lt;25%,"น้อยกว่า 25%",IF(J3106&gt;=25%,"มากกว่าหรือเท่ากับ 25%",IF(J3106&gt;=35%,"มากกว่าหรือเท่ากับ 35%")))</f>
        <v>18</v>
      </c>
    </row>
    <row r="3107" s="7" customFormat="1" ht="19.15" customHeight="1">
      <c r="A3107" t="s" s="25">
        <v>2928</v>
      </c>
      <c r="B3107" s="26">
        <v>9</v>
      </c>
      <c r="C3107" s="26">
        <v>2</v>
      </c>
      <c r="D3107" t="s" s="25">
        <v>3212</v>
      </c>
      <c r="E3107" t="s" s="25">
        <v>64</v>
      </c>
      <c r="F3107" s="56">
        <v>643</v>
      </c>
      <c r="G3107" s="26">
        <v>667</v>
      </c>
      <c r="H3107" s="18">
        <f>SUM(G3107-F3107)</f>
        <v>24</v>
      </c>
      <c r="I3107" s="19">
        <f>H3107/F3107</f>
        <v>0.0373250388802488</v>
      </c>
      <c r="J3107" s="19">
        <f>H3107/G3107</f>
        <v>0.0359820089955022</v>
      </c>
      <c r="K3107" t="s" s="21">
        <f>IF(J3107&lt;25%,"น้อยกว่า 25%",IF(J3107&gt;=25%,"มากกว่าหรือเท่ากับ 25%",IF(J3107&gt;=35%,"มากกว่าหรือเท่ากับ 35%")))</f>
        <v>18</v>
      </c>
    </row>
    <row r="3108" s="7" customFormat="1" ht="19.15" customHeight="1">
      <c r="A3108" t="s" s="25">
        <v>2928</v>
      </c>
      <c r="B3108" s="26">
        <v>9</v>
      </c>
      <c r="C3108" s="26">
        <v>6</v>
      </c>
      <c r="D3108" t="s" s="25">
        <v>3213</v>
      </c>
      <c r="E3108" t="s" s="25">
        <v>52</v>
      </c>
      <c r="F3108" s="56">
        <v>623</v>
      </c>
      <c r="G3108" s="26">
        <v>643</v>
      </c>
      <c r="H3108" s="18">
        <f>SUM(G3108-F3108)</f>
        <v>20</v>
      </c>
      <c r="I3108" s="19">
        <f>H3108/F3108</f>
        <v>0.0321027287319422</v>
      </c>
      <c r="J3108" s="19">
        <f>H3108/G3108</f>
        <v>0.031104199066874</v>
      </c>
      <c r="K3108" t="s" s="21">
        <f>IF(J3108&lt;25%,"น้อยกว่า 25%",IF(J3108&gt;=25%,"มากกว่าหรือเท่ากับ 25%",IF(J3108&gt;=35%,"มากกว่าหรือเท่ากับ 35%")))</f>
        <v>18</v>
      </c>
    </row>
    <row r="3109" s="7" customFormat="1" ht="19.15" customHeight="1">
      <c r="A3109" t="s" s="25">
        <v>2928</v>
      </c>
      <c r="B3109" s="26">
        <v>9</v>
      </c>
      <c r="C3109" s="26">
        <v>4</v>
      </c>
      <c r="D3109" t="s" s="25">
        <v>3214</v>
      </c>
      <c r="E3109" t="s" s="25">
        <v>30</v>
      </c>
      <c r="F3109" s="56">
        <v>591</v>
      </c>
      <c r="G3109" s="26">
        <v>625</v>
      </c>
      <c r="H3109" s="18">
        <f>SUM(G3109-F3109)</f>
        <v>34</v>
      </c>
      <c r="I3109" s="19">
        <f>H3109/F3109</f>
        <v>0.0575296108291032</v>
      </c>
      <c r="J3109" s="19">
        <f>H3109/G3109</f>
        <v>0.0544</v>
      </c>
      <c r="K3109" t="s" s="21">
        <f>IF(J3109&lt;25%,"น้อยกว่า 25%",IF(J3109&gt;=25%,"มากกว่าหรือเท่ากับ 25%",IF(J3109&gt;=35%,"มากกว่าหรือเท่ากับ 35%")))</f>
        <v>18</v>
      </c>
    </row>
    <row r="3110" s="7" customFormat="1" ht="19.15" customHeight="1">
      <c r="A3110" t="s" s="25">
        <v>2928</v>
      </c>
      <c r="B3110" s="26">
        <v>9</v>
      </c>
      <c r="C3110" s="26">
        <v>7</v>
      </c>
      <c r="D3110" t="s" s="25">
        <v>3215</v>
      </c>
      <c r="E3110" t="s" s="25">
        <v>48</v>
      </c>
      <c r="F3110" s="56">
        <v>465</v>
      </c>
      <c r="G3110" s="26">
        <v>481</v>
      </c>
      <c r="H3110" s="18">
        <f>SUM(G3110-F3110)</f>
        <v>16</v>
      </c>
      <c r="I3110" s="19">
        <f>H3110/F3110</f>
        <v>0.0344086021505376</v>
      </c>
      <c r="J3110" s="19">
        <f>H3110/G3110</f>
        <v>0.0332640332640333</v>
      </c>
      <c r="K3110" t="s" s="21">
        <f>IF(J3110&lt;25%,"น้อยกว่า 25%",IF(J3110&gt;=25%,"มากกว่าหรือเท่ากับ 25%",IF(J3110&gt;=35%,"มากกว่าหรือเท่ากับ 35%")))</f>
        <v>18</v>
      </c>
    </row>
    <row r="3111" s="7" customFormat="1" ht="19.15" customHeight="1">
      <c r="A3111" t="s" s="25">
        <v>2928</v>
      </c>
      <c r="B3111" s="26">
        <v>9</v>
      </c>
      <c r="C3111" s="26">
        <v>25</v>
      </c>
      <c r="D3111" t="s" s="25">
        <v>3216</v>
      </c>
      <c r="E3111" t="s" s="25">
        <v>34</v>
      </c>
      <c r="F3111" s="56">
        <v>440</v>
      </c>
      <c r="G3111" s="26">
        <v>452</v>
      </c>
      <c r="H3111" s="18">
        <f>SUM(G3111-F3111)</f>
        <v>12</v>
      </c>
      <c r="I3111" s="19">
        <f>H3111/F3111</f>
        <v>0.0272727272727273</v>
      </c>
      <c r="J3111" s="19">
        <f>H3111/G3111</f>
        <v>0.0265486725663717</v>
      </c>
      <c r="K3111" t="s" s="21">
        <f>IF(J3111&lt;25%,"น้อยกว่า 25%",IF(J3111&gt;=25%,"มากกว่าหรือเท่ากับ 25%",IF(J3111&gt;=35%,"มากกว่าหรือเท่ากับ 35%")))</f>
        <v>18</v>
      </c>
    </row>
    <row r="3112" s="7" customFormat="1" ht="19.15" customHeight="1">
      <c r="A3112" t="s" s="25">
        <v>2928</v>
      </c>
      <c r="B3112" s="26">
        <v>9</v>
      </c>
      <c r="C3112" s="26">
        <v>21</v>
      </c>
      <c r="D3112" t="s" s="25">
        <v>3217</v>
      </c>
      <c r="E3112" t="s" s="25">
        <v>1948</v>
      </c>
      <c r="F3112" s="56">
        <v>431</v>
      </c>
      <c r="G3112" s="26">
        <v>450</v>
      </c>
      <c r="H3112" s="18">
        <f>SUM(G3112-F3112)</f>
        <v>19</v>
      </c>
      <c r="I3112" s="19">
        <f>H3112/F3112</f>
        <v>0.0440835266821346</v>
      </c>
      <c r="J3112" s="19">
        <f>H3112/G3112</f>
        <v>0.0422222222222222</v>
      </c>
      <c r="K3112" t="s" s="21">
        <f>IF(J3112&lt;25%,"น้อยกว่า 25%",IF(J3112&gt;=25%,"มากกว่าหรือเท่ากับ 25%",IF(J3112&gt;=35%,"มากกว่าหรือเท่ากับ 35%")))</f>
        <v>18</v>
      </c>
    </row>
    <row r="3113" s="7" customFormat="1" ht="19.15" customHeight="1">
      <c r="A3113" t="s" s="25">
        <v>2928</v>
      </c>
      <c r="B3113" s="26">
        <v>9</v>
      </c>
      <c r="C3113" s="26">
        <v>24</v>
      </c>
      <c r="D3113" t="s" s="25">
        <v>3218</v>
      </c>
      <c r="E3113" t="s" s="25">
        <v>112</v>
      </c>
      <c r="F3113" s="56">
        <v>230</v>
      </c>
      <c r="G3113" s="26">
        <v>231</v>
      </c>
      <c r="H3113" s="18">
        <f>SUM(G3113-F3113)</f>
        <v>1</v>
      </c>
      <c r="I3113" s="19">
        <f>H3113/F3113</f>
        <v>0.00434782608695652</v>
      </c>
      <c r="J3113" s="19">
        <f>H3113/G3113</f>
        <v>0.00432900432900433</v>
      </c>
      <c r="K3113" t="s" s="21">
        <f>IF(J3113&lt;25%,"น้อยกว่า 25%",IF(J3113&gt;=25%,"มากกว่าหรือเท่ากับ 25%",IF(J3113&gt;=35%,"มากกว่าหรือเท่ากับ 35%")))</f>
        <v>18</v>
      </c>
    </row>
    <row r="3114" s="7" customFormat="1" ht="19.15" customHeight="1">
      <c r="A3114" t="s" s="25">
        <v>2928</v>
      </c>
      <c r="B3114" s="26">
        <v>9</v>
      </c>
      <c r="C3114" s="26">
        <v>20</v>
      </c>
      <c r="D3114" t="s" s="25">
        <v>3219</v>
      </c>
      <c r="E3114" t="s" s="25">
        <v>76</v>
      </c>
      <c r="F3114" s="56">
        <v>213</v>
      </c>
      <c r="G3114" s="26">
        <v>220</v>
      </c>
      <c r="H3114" s="18">
        <f>SUM(G3114-F3114)</f>
        <v>7</v>
      </c>
      <c r="I3114" s="19">
        <f>H3114/F3114</f>
        <v>0.0328638497652582</v>
      </c>
      <c r="J3114" s="19">
        <f>H3114/G3114</f>
        <v>0.0318181818181818</v>
      </c>
      <c r="K3114" t="s" s="21">
        <f>IF(J3114&lt;25%,"น้อยกว่า 25%",IF(J3114&gt;=25%,"มากกว่าหรือเท่ากับ 25%",IF(J3114&gt;=35%,"มากกว่าหรือเท่ากับ 35%")))</f>
        <v>18</v>
      </c>
    </row>
    <row r="3115" s="7" customFormat="1" ht="19.15" customHeight="1">
      <c r="A3115" t="s" s="25">
        <v>2928</v>
      </c>
      <c r="B3115" s="26">
        <v>9</v>
      </c>
      <c r="C3115" s="26">
        <v>18</v>
      </c>
      <c r="D3115" t="s" s="25">
        <v>3220</v>
      </c>
      <c r="E3115" t="s" s="25">
        <v>40</v>
      </c>
      <c r="F3115" s="56">
        <v>204</v>
      </c>
      <c r="G3115" s="26">
        <v>206</v>
      </c>
      <c r="H3115" s="18">
        <f>SUM(G3115-F3115)</f>
        <v>2</v>
      </c>
      <c r="I3115" s="19">
        <f>H3115/F3115</f>
        <v>0.009803921568627451</v>
      </c>
      <c r="J3115" s="19">
        <f>H3115/G3115</f>
        <v>0.009708737864077671</v>
      </c>
      <c r="K3115" t="s" s="21">
        <f>IF(J3115&lt;25%,"น้อยกว่า 25%",IF(J3115&gt;=25%,"มากกว่าหรือเท่ากับ 25%",IF(J3115&gt;=35%,"มากกว่าหรือเท่ากับ 35%")))</f>
        <v>18</v>
      </c>
    </row>
    <row r="3116" s="7" customFormat="1" ht="19.15" customHeight="1">
      <c r="A3116" t="s" s="25">
        <v>2928</v>
      </c>
      <c r="B3116" s="26">
        <v>9</v>
      </c>
      <c r="C3116" s="26">
        <v>19</v>
      </c>
      <c r="D3116" t="s" s="25">
        <v>3221</v>
      </c>
      <c r="E3116" t="s" s="25">
        <v>54</v>
      </c>
      <c r="F3116" s="56">
        <v>179</v>
      </c>
      <c r="G3116" s="26">
        <v>188</v>
      </c>
      <c r="H3116" s="18">
        <f>SUM(G3116-F3116)</f>
        <v>9</v>
      </c>
      <c r="I3116" s="19">
        <f>H3116/F3116</f>
        <v>0.0502793296089385</v>
      </c>
      <c r="J3116" s="19">
        <f>H3116/G3116</f>
        <v>0.0478723404255319</v>
      </c>
      <c r="K3116" t="s" s="21">
        <f>IF(J3116&lt;25%,"น้อยกว่า 25%",IF(J3116&gt;=25%,"มากกว่าหรือเท่ากับ 25%",IF(J3116&gt;=35%,"มากกว่าหรือเท่ากับ 35%")))</f>
        <v>18</v>
      </c>
    </row>
    <row r="3117" s="7" customFormat="1" ht="19.15" customHeight="1">
      <c r="A3117" t="s" s="25">
        <v>2928</v>
      </c>
      <c r="B3117" s="26">
        <v>9</v>
      </c>
      <c r="C3117" s="26">
        <v>22</v>
      </c>
      <c r="D3117" t="s" s="25">
        <v>3222</v>
      </c>
      <c r="E3117" t="s" s="25">
        <v>72</v>
      </c>
      <c r="F3117" s="56">
        <v>175</v>
      </c>
      <c r="G3117" s="26">
        <v>188</v>
      </c>
      <c r="H3117" s="18">
        <f>SUM(G3117-F3117)</f>
        <v>13</v>
      </c>
      <c r="I3117" s="19">
        <f>H3117/F3117</f>
        <v>0.0742857142857143</v>
      </c>
      <c r="J3117" s="19">
        <f>H3117/G3117</f>
        <v>0.0691489361702128</v>
      </c>
      <c r="K3117" t="s" s="21">
        <f>IF(J3117&lt;25%,"น้อยกว่า 25%",IF(J3117&gt;=25%,"มากกว่าหรือเท่ากับ 25%",IF(J3117&gt;=35%,"มากกว่าหรือเท่ากับ 35%")))</f>
        <v>18</v>
      </c>
    </row>
    <row r="3118" s="7" customFormat="1" ht="19.15" customHeight="1">
      <c r="A3118" t="s" s="25">
        <v>2928</v>
      </c>
      <c r="B3118" s="26">
        <v>9</v>
      </c>
      <c r="C3118" s="26">
        <v>26</v>
      </c>
      <c r="D3118" t="s" s="25">
        <v>3223</v>
      </c>
      <c r="E3118" t="s" s="25">
        <v>147</v>
      </c>
      <c r="F3118" s="56">
        <v>169</v>
      </c>
      <c r="G3118" s="26">
        <v>175</v>
      </c>
      <c r="H3118" s="18">
        <f>SUM(G3118-F3118)</f>
        <v>6</v>
      </c>
      <c r="I3118" s="19">
        <f>H3118/F3118</f>
        <v>0.0355029585798817</v>
      </c>
      <c r="J3118" s="19">
        <f>H3118/G3118</f>
        <v>0.0342857142857143</v>
      </c>
      <c r="K3118" t="s" s="21">
        <f>IF(J3118&lt;25%,"น้อยกว่า 25%",IF(J3118&gt;=25%,"มากกว่าหรือเท่ากับ 25%",IF(J3118&gt;=35%,"มากกว่าหรือเท่ากับ 35%")))</f>
        <v>18</v>
      </c>
    </row>
    <row r="3119" s="7" customFormat="1" ht="19.15" customHeight="1">
      <c r="A3119" t="s" s="25">
        <v>2928</v>
      </c>
      <c r="B3119" s="26">
        <v>9</v>
      </c>
      <c r="C3119" s="26">
        <v>28</v>
      </c>
      <c r="D3119" t="s" s="25">
        <v>3224</v>
      </c>
      <c r="E3119" t="s" s="25">
        <v>74</v>
      </c>
      <c r="F3119" s="56">
        <v>155</v>
      </c>
      <c r="G3119" s="26">
        <v>160</v>
      </c>
      <c r="H3119" s="18">
        <f>SUM(G3119-F3119)</f>
        <v>5</v>
      </c>
      <c r="I3119" s="19">
        <f>H3119/F3119</f>
        <v>0.032258064516129</v>
      </c>
      <c r="J3119" s="19">
        <f>H3119/G3119</f>
        <v>0.03125</v>
      </c>
      <c r="K3119" t="s" s="21">
        <f>IF(J3119&lt;25%,"น้อยกว่า 25%",IF(J3119&gt;=25%,"มากกว่าหรือเท่ากับ 25%",IF(J3119&gt;=35%,"มากกว่าหรือเท่ากับ 35%")))</f>
        <v>18</v>
      </c>
    </row>
    <row r="3120" s="7" customFormat="1" ht="19.15" customHeight="1">
      <c r="A3120" t="s" s="25">
        <v>2928</v>
      </c>
      <c r="B3120" s="26">
        <v>9</v>
      </c>
      <c r="C3120" s="26">
        <v>34</v>
      </c>
      <c r="D3120" t="s" s="25">
        <v>3225</v>
      </c>
      <c r="E3120" t="s" s="25">
        <v>32</v>
      </c>
      <c r="F3120" s="56">
        <v>151</v>
      </c>
      <c r="G3120" s="26">
        <v>157</v>
      </c>
      <c r="H3120" s="18">
        <f>SUM(G3120-F3120)</f>
        <v>6</v>
      </c>
      <c r="I3120" s="19">
        <f>H3120/F3120</f>
        <v>0.0397350993377483</v>
      </c>
      <c r="J3120" s="19">
        <f>H3120/G3120</f>
        <v>0.0382165605095541</v>
      </c>
      <c r="K3120" t="s" s="21">
        <f>IF(J3120&lt;25%,"น้อยกว่า 25%",IF(J3120&gt;=25%,"มากกว่าหรือเท่ากับ 25%",IF(J3120&gt;=35%,"มากกว่าหรือเท่ากับ 35%")))</f>
        <v>18</v>
      </c>
    </row>
    <row r="3121" s="7" customFormat="1" ht="19.15" customHeight="1">
      <c r="A3121" t="s" s="25">
        <v>2928</v>
      </c>
      <c r="B3121" s="26">
        <v>9</v>
      </c>
      <c r="C3121" s="26">
        <v>23</v>
      </c>
      <c r="D3121" t="s" s="25">
        <v>3226</v>
      </c>
      <c r="E3121" t="s" s="25">
        <v>265</v>
      </c>
      <c r="F3121" s="56">
        <v>114</v>
      </c>
      <c r="G3121" s="26">
        <v>114</v>
      </c>
      <c r="H3121" s="18">
        <f>SUM(G3121-F3121)</f>
        <v>0</v>
      </c>
      <c r="I3121" s="19">
        <f>H3121/F3121</f>
        <v>0</v>
      </c>
      <c r="J3121" s="19">
        <f>H3121/G3121</f>
        <v>0</v>
      </c>
      <c r="K3121" t="s" s="21">
        <f>IF(J3121&lt;25%,"น้อยกว่า 25%",IF(J3121&gt;=25%,"มากกว่าหรือเท่ากับ 25%",IF(J3121&gt;=35%,"มากกว่าหรือเท่ากับ 35%")))</f>
        <v>18</v>
      </c>
    </row>
    <row r="3122" s="7" customFormat="1" ht="19.15" customHeight="1">
      <c r="A3122" t="s" s="25">
        <v>2928</v>
      </c>
      <c r="B3122" s="26">
        <v>9</v>
      </c>
      <c r="C3122" s="26">
        <v>31</v>
      </c>
      <c r="D3122" t="s" s="25">
        <v>3227</v>
      </c>
      <c r="E3122" t="s" s="25">
        <v>245</v>
      </c>
      <c r="F3122" s="56">
        <v>106</v>
      </c>
      <c r="G3122" s="26">
        <v>108</v>
      </c>
      <c r="H3122" s="18">
        <f>SUM(G3122-F3122)</f>
        <v>2</v>
      </c>
      <c r="I3122" s="19">
        <f>H3122/F3122</f>
        <v>0.0188679245283019</v>
      </c>
      <c r="J3122" s="19">
        <f>H3122/G3122</f>
        <v>0.0185185185185185</v>
      </c>
      <c r="K3122" t="s" s="21">
        <f>IF(J3122&lt;25%,"น้อยกว่า 25%",IF(J3122&gt;=25%,"มากกว่าหรือเท่ากับ 25%",IF(J3122&gt;=35%,"มากกว่าหรือเท่ากับ 35%")))</f>
        <v>18</v>
      </c>
    </row>
    <row r="3123" s="7" customFormat="1" ht="19.15" customHeight="1">
      <c r="A3123" t="s" s="25">
        <v>2928</v>
      </c>
      <c r="B3123" s="26">
        <v>9</v>
      </c>
      <c r="C3123" s="26">
        <v>33</v>
      </c>
      <c r="D3123" t="s" s="25">
        <v>3228</v>
      </c>
      <c r="E3123" t="s" s="25">
        <v>68</v>
      </c>
      <c r="F3123" s="56">
        <v>90</v>
      </c>
      <c r="G3123" s="26">
        <v>95</v>
      </c>
      <c r="H3123" s="18">
        <f>SUM(G3123-F3123)</f>
        <v>5</v>
      </c>
      <c r="I3123" s="19">
        <f>H3123/F3123</f>
        <v>0.0555555555555556</v>
      </c>
      <c r="J3123" s="19">
        <f>H3123/G3123</f>
        <v>0.0526315789473684</v>
      </c>
      <c r="K3123" t="s" s="21">
        <f>IF(J3123&lt;25%,"น้อยกว่า 25%",IF(J3123&gt;=25%,"มากกว่าหรือเท่ากับ 25%",IF(J3123&gt;=35%,"มากกว่าหรือเท่ากับ 35%")))</f>
        <v>18</v>
      </c>
    </row>
    <row r="3124" s="7" customFormat="1" ht="19.15" customHeight="1">
      <c r="A3124" t="s" s="25">
        <v>2928</v>
      </c>
      <c r="B3124" s="26">
        <v>9</v>
      </c>
      <c r="C3124" s="26">
        <v>27</v>
      </c>
      <c r="D3124" t="s" s="25">
        <v>3229</v>
      </c>
      <c r="E3124" t="s" s="25">
        <v>1091</v>
      </c>
      <c r="F3124" s="56">
        <v>78</v>
      </c>
      <c r="G3124" s="26">
        <v>79</v>
      </c>
      <c r="H3124" s="18">
        <f>SUM(G3124-F3124)</f>
        <v>1</v>
      </c>
      <c r="I3124" s="19">
        <f>H3124/F3124</f>
        <v>0.0128205128205128</v>
      </c>
      <c r="J3124" s="19">
        <f>H3124/G3124</f>
        <v>0.0126582278481013</v>
      </c>
      <c r="K3124" t="s" s="21">
        <f>IF(J3124&lt;25%,"น้อยกว่า 25%",IF(J3124&gt;=25%,"มากกว่าหรือเท่ากับ 25%",IF(J3124&gt;=35%,"มากกว่าหรือเท่ากับ 35%")))</f>
        <v>18</v>
      </c>
    </row>
    <row r="3125" s="7" customFormat="1" ht="19.15" customHeight="1">
      <c r="A3125" t="s" s="25">
        <v>2928</v>
      </c>
      <c r="B3125" s="26">
        <v>9</v>
      </c>
      <c r="C3125" s="26">
        <v>32</v>
      </c>
      <c r="D3125" t="s" s="25">
        <v>3230</v>
      </c>
      <c r="E3125" t="s" s="25">
        <v>116</v>
      </c>
      <c r="F3125" s="56">
        <v>74</v>
      </c>
      <c r="G3125" s="26">
        <v>74</v>
      </c>
      <c r="H3125" s="18">
        <f>SUM(G3125-F3125)</f>
        <v>0</v>
      </c>
      <c r="I3125" s="19">
        <f>H3125/F3125</f>
        <v>0</v>
      </c>
      <c r="J3125" s="19">
        <f>H3125/G3125</f>
        <v>0</v>
      </c>
      <c r="K3125" t="s" s="21">
        <f>IF(J3125&lt;25%,"น้อยกว่า 25%",IF(J3125&gt;=25%,"มากกว่าหรือเท่ากับ 25%",IF(J3125&gt;=35%,"มากกว่าหรือเท่ากับ 35%")))</f>
        <v>18</v>
      </c>
    </row>
    <row r="3126" s="7" customFormat="1" ht="19.15" customHeight="1">
      <c r="A3126" t="s" s="25">
        <v>2928</v>
      </c>
      <c r="B3126" s="26">
        <v>9</v>
      </c>
      <c r="C3126" s="26">
        <v>11</v>
      </c>
      <c r="D3126" t="s" s="25">
        <v>3231</v>
      </c>
      <c r="E3126" t="s" s="25">
        <v>38</v>
      </c>
      <c r="F3126" s="56">
        <v>0</v>
      </c>
      <c r="G3126" s="26">
        <v>0</v>
      </c>
      <c r="H3126" s="18">
        <f>SUM(G3126-F3126)</f>
        <v>0</v>
      </c>
      <c r="I3126" s="19">
        <f>H3126/F3126</f>
      </c>
      <c r="J3126" s="19">
        <f>H3126/G3126</f>
      </c>
      <c r="K3126" s="24">
        <f>IF(J3126&lt;25%,"น้อยกว่า 25%",IF(J3126&gt;=25%,"มากกว่าหรือเท่ากับ 25%",IF(J3126&gt;=35%,"มากกว่าหรือเท่ากับ 35%")))</f>
      </c>
    </row>
    <row r="3127" s="7" customFormat="1" ht="19.15" customHeight="1">
      <c r="A3127" t="s" s="16">
        <v>2928</v>
      </c>
      <c r="B3127" s="17">
        <v>5</v>
      </c>
      <c r="C3127" s="17">
        <v>25</v>
      </c>
      <c r="D3127" t="s" s="16">
        <v>3232</v>
      </c>
      <c r="E3127" t="s" s="16">
        <v>72</v>
      </c>
      <c r="F3127" s="59">
        <v>156</v>
      </c>
      <c r="G3127" s="30">
        <v>231</v>
      </c>
      <c r="H3127" s="18">
        <f>SUM(G3127-F3127)</f>
        <v>75</v>
      </c>
      <c r="I3127" s="19">
        <f>H3127/F3127</f>
        <v>0.480769230769231</v>
      </c>
      <c r="J3127" s="19">
        <f>H3127/G3127</f>
        <v>0.324675324675325</v>
      </c>
      <c r="K3127" t="s" s="21">
        <f>IF(J3127&lt;25%,"น้อยกว่า 25%",IF(J3127&gt;=25%,"มากกว่าหรือเท่ากับ 25%",IF(J3127&gt;=35%,"มากกว่าหรือเท่ากับ 35%")))</f>
        <v>122</v>
      </c>
    </row>
    <row r="3128" s="7" customFormat="1" ht="19.15" customHeight="1">
      <c r="A3128" t="s" s="16">
        <v>2928</v>
      </c>
      <c r="B3128" s="17">
        <v>9</v>
      </c>
      <c r="C3128" s="17">
        <v>17</v>
      </c>
      <c r="D3128" t="s" s="16">
        <v>3233</v>
      </c>
      <c r="E3128" t="s" s="16">
        <v>66</v>
      </c>
      <c r="F3128" s="58">
        <v>117</v>
      </c>
      <c r="G3128" s="32">
        <v>111</v>
      </c>
      <c r="H3128" s="18">
        <f>SUM(G3128-F3128)</f>
        <v>-6</v>
      </c>
      <c r="I3128" s="19">
        <f>H3128/F3128</f>
        <v>-0.0512820512820513</v>
      </c>
      <c r="J3128" s="19">
        <f>H3128/G3128</f>
        <v>-0.0540540540540541</v>
      </c>
    </row>
    <row r="3129" s="7" customFormat="1" ht="19.15" customHeight="1">
      <c r="A3129" t="s" s="16">
        <v>2928</v>
      </c>
      <c r="B3129" s="17">
        <v>1</v>
      </c>
      <c r="C3129" s="17">
        <v>21</v>
      </c>
      <c r="D3129" t="s" s="16">
        <v>3234</v>
      </c>
      <c r="E3129" t="s" s="16">
        <v>281</v>
      </c>
      <c r="F3129" s="59">
        <v>85</v>
      </c>
      <c r="G3129" s="30">
        <v>126</v>
      </c>
      <c r="H3129" s="18">
        <f>SUM(G3129-F3129)</f>
        <v>41</v>
      </c>
      <c r="I3129" s="19">
        <f>H3129/F3129</f>
        <v>0.482352941176471</v>
      </c>
      <c r="J3129" s="19">
        <f>H3129/G3129</f>
        <v>0.325396825396825</v>
      </c>
      <c r="K3129" t="s" s="21">
        <f>IF(J3129&lt;25%,"น้อยกว่า 25%",IF(J3129&gt;=25%,"มากกว่าหรือเท่ากับ 25%",IF(J3129&gt;=35%,"มากกว่าหรือเท่ากับ 35%")))</f>
        <v>122</v>
      </c>
    </row>
    <row r="3130" s="7" customFormat="1" ht="19.15" customHeight="1">
      <c r="A3130" t="s" s="16">
        <v>2928</v>
      </c>
      <c r="B3130" s="17">
        <v>3</v>
      </c>
      <c r="C3130" s="17">
        <v>17</v>
      </c>
      <c r="D3130" t="s" s="16">
        <v>3235</v>
      </c>
      <c r="E3130" t="s" s="16">
        <v>74</v>
      </c>
      <c r="F3130" s="58">
        <v>92</v>
      </c>
      <c r="G3130" s="32">
        <v>90</v>
      </c>
      <c r="H3130" s="18">
        <f>SUM(G3130-F3130)</f>
        <v>-2</v>
      </c>
      <c r="I3130" s="19">
        <f>H3130/F3130</f>
        <v>-0.0217391304347826</v>
      </c>
      <c r="J3130" s="19">
        <f>H3130/G3130</f>
        <v>-0.0222222222222222</v>
      </c>
    </row>
    <row r="3131" s="7" customFormat="1" ht="19.15" customHeight="1">
      <c r="A3131" t="s" s="16">
        <v>2928</v>
      </c>
      <c r="B3131" s="17">
        <v>8</v>
      </c>
      <c r="C3131" s="17">
        <v>20</v>
      </c>
      <c r="D3131" t="s" s="16">
        <v>3236</v>
      </c>
      <c r="E3131" t="s" s="16">
        <v>76</v>
      </c>
      <c r="F3131" s="58">
        <v>56</v>
      </c>
      <c r="G3131" s="32">
        <v>54</v>
      </c>
      <c r="H3131" s="18">
        <f>SUM(G3131-F3131)</f>
        <v>-2</v>
      </c>
      <c r="I3131" s="19">
        <f>H3131/F3131</f>
        <v>-0.0357142857142857</v>
      </c>
      <c r="J3131" s="19">
        <f>H3131/G3131</f>
        <v>-0.037037037037037</v>
      </c>
    </row>
    <row r="3132" s="7" customFormat="1" ht="19.15" customHeight="1">
      <c r="A3132" t="s" s="16">
        <v>2928</v>
      </c>
      <c r="B3132" s="17">
        <v>9</v>
      </c>
      <c r="C3132" s="17">
        <v>13</v>
      </c>
      <c r="D3132" t="s" s="16">
        <v>3237</v>
      </c>
      <c r="E3132" t="s" s="16">
        <v>62</v>
      </c>
      <c r="F3132" s="58">
        <v>305</v>
      </c>
      <c r="G3132" s="32">
        <v>303</v>
      </c>
      <c r="H3132" s="18">
        <f>SUM(G3132-F3132)</f>
        <v>-2</v>
      </c>
      <c r="I3132" s="19">
        <f>H3132/F3132</f>
        <v>-0.00655737704918033</v>
      </c>
      <c r="J3132" s="19">
        <f>H3132/G3132</f>
        <v>-0.0066006600660066</v>
      </c>
    </row>
    <row r="3133" s="7" customFormat="1" ht="19.15" customHeight="1">
      <c r="A3133" t="s" s="16">
        <v>2928</v>
      </c>
      <c r="B3133" s="17">
        <v>7</v>
      </c>
      <c r="C3133" s="17">
        <v>31</v>
      </c>
      <c r="D3133" t="s" s="16">
        <v>3238</v>
      </c>
      <c r="E3133" t="s" s="16">
        <v>68</v>
      </c>
      <c r="F3133" s="58">
        <v>53</v>
      </c>
      <c r="G3133" s="32">
        <v>52</v>
      </c>
      <c r="H3133" s="18">
        <f>SUM(G3133-F3133)</f>
        <v>-1</v>
      </c>
      <c r="I3133" s="19">
        <f>H3133/F3133</f>
        <v>-0.0188679245283019</v>
      </c>
      <c r="J3133" s="19">
        <f>H3133/G3133</f>
        <v>-0.0192307692307692</v>
      </c>
    </row>
    <row r="3134" s="7" customFormat="1" ht="19.15" customHeight="1">
      <c r="A3134" t="s" s="16">
        <v>2928</v>
      </c>
      <c r="B3134" s="17">
        <v>1</v>
      </c>
      <c r="C3134" s="17">
        <v>33</v>
      </c>
      <c r="D3134" t="s" s="16">
        <v>3239</v>
      </c>
      <c r="E3134" t="s" s="16">
        <v>116</v>
      </c>
      <c r="F3134" s="59">
        <v>54</v>
      </c>
      <c r="G3134" s="30">
        <v>72</v>
      </c>
      <c r="H3134" s="18">
        <f>SUM(G3134-F3134)</f>
        <v>18</v>
      </c>
      <c r="I3134" s="19">
        <f>H3134/F3134</f>
        <v>0.333333333333333</v>
      </c>
      <c r="J3134" s="19">
        <f>H3134/G3134</f>
        <v>0.25</v>
      </c>
      <c r="K3134" t="s" s="21">
        <f>IF(J3134&lt;25%,"น้อยกว่า 25%",IF(J3134&gt;=25%,"มากกว่าหรือเท่ากับ 25%",IF(J3134&gt;=35%,"มากกว่าหรือเท่ากับ 35%")))</f>
        <v>122</v>
      </c>
    </row>
    <row r="3135" s="7" customFormat="1" ht="20.15" customHeight="1">
      <c r="A3135" t="s" s="69">
        <v>2928</v>
      </c>
      <c r="B3135" s="70">
        <v>1</v>
      </c>
      <c r="C3135" s="70">
        <v>34</v>
      </c>
      <c r="D3135" t="s" s="69">
        <v>3240</v>
      </c>
      <c r="E3135" t="s" s="69">
        <v>32</v>
      </c>
      <c r="F3135" s="59">
        <v>25</v>
      </c>
      <c r="G3135" s="78">
        <v>34</v>
      </c>
      <c r="H3135" s="18">
        <f>SUM(G3135-F3135)</f>
        <v>9</v>
      </c>
      <c r="I3135" s="19">
        <f>H3135/F3135</f>
        <v>0.36</v>
      </c>
      <c r="J3135" s="19">
        <f>H3135/G3135</f>
        <v>0.264705882352941</v>
      </c>
      <c r="K3135" t="s" s="21">
        <f>IF(J3135&lt;25%,"น้อยกว่า 25%",IF(J3135&gt;=25%,"มากกว่าหรือเท่ากับ 25%",IF(J3135&gt;=35%,"มากกว่าหรือเท่ากับ 35%")))</f>
        <v>122</v>
      </c>
    </row>
    <row r="3136" s="7" customFormat="1" ht="20.15" customHeight="1">
      <c r="A3136" t="s" s="79">
        <v>3241</v>
      </c>
      <c r="B3136" s="80">
        <v>3</v>
      </c>
      <c r="C3136" s="80">
        <v>12</v>
      </c>
      <c r="D3136" t="s" s="79">
        <v>3242</v>
      </c>
      <c r="E3136" t="s" s="79">
        <v>110</v>
      </c>
      <c r="F3136" s="59">
        <v>593</v>
      </c>
      <c r="G3136" s="82">
        <v>894</v>
      </c>
      <c r="H3136" s="18">
        <f>SUM(G3136-F3136)</f>
        <v>301</v>
      </c>
      <c r="I3136" s="19">
        <f>H3136/F3136</f>
        <v>0.507588532883642</v>
      </c>
      <c r="J3136" s="19">
        <f>H3136/G3136</f>
        <v>0.33668903803132</v>
      </c>
      <c r="K3136" t="s" s="21">
        <f>IF(J3136&lt;25%,"น้อยกว่า 25%",IF(J3136&gt;=25%,"มากกว่าหรือเท่ากับ 25%",IF(J3136&gt;=35%,"มากกว่าหรือเท่ากับ 35%")))</f>
        <v>122</v>
      </c>
    </row>
    <row r="3137" s="7" customFormat="1" ht="19.15" customHeight="1">
      <c r="A3137" t="s" s="16">
        <v>3241</v>
      </c>
      <c r="B3137" s="17">
        <v>1</v>
      </c>
      <c r="C3137" s="17">
        <v>4</v>
      </c>
      <c r="D3137" t="s" s="16">
        <v>3243</v>
      </c>
      <c r="E3137" t="s" s="16">
        <v>20</v>
      </c>
      <c r="F3137" s="55">
        <v>37849</v>
      </c>
      <c r="G3137" s="17">
        <v>39416</v>
      </c>
      <c r="H3137" s="18">
        <f>SUM(G3137-F3137)</f>
        <v>1567</v>
      </c>
      <c r="I3137" s="19">
        <f>H3137/F3137</f>
        <v>0.0414013580279532</v>
      </c>
      <c r="J3137" s="19">
        <f>H3137/G3137</f>
        <v>0.0397554292673026</v>
      </c>
      <c r="K3137" t="s" s="21">
        <f>IF(J3137&lt;25%,"น้อยกว่า 25%",IF(J3137&gt;=25%,"มากกว่าหรือเท่ากับ 25%",IF(J3137&gt;=35%,"มากกว่าหรือเท่ากับ 35%")))</f>
        <v>18</v>
      </c>
    </row>
    <row r="3138" s="7" customFormat="1" ht="19.15" customHeight="1">
      <c r="A3138" t="s" s="16">
        <v>3241</v>
      </c>
      <c r="B3138" s="17">
        <v>1</v>
      </c>
      <c r="C3138" s="17">
        <v>14</v>
      </c>
      <c r="D3138" t="s" s="16">
        <v>3244</v>
      </c>
      <c r="E3138" t="s" s="16">
        <v>17</v>
      </c>
      <c r="F3138" s="55">
        <v>36297</v>
      </c>
      <c r="G3138" s="17">
        <v>38332</v>
      </c>
      <c r="H3138" s="18">
        <f>SUM(G3138-F3138)</f>
        <v>2035</v>
      </c>
      <c r="I3138" s="19">
        <f>H3138/F3138</f>
        <v>0.0560652395514781</v>
      </c>
      <c r="J3138" s="19">
        <f>H3138/G3138</f>
        <v>0.0530888030888031</v>
      </c>
      <c r="K3138" t="s" s="21">
        <f>IF(J3138&lt;25%,"น้อยกว่า 25%",IF(J3138&gt;=25%,"มากกว่าหรือเท่ากับ 25%",IF(J3138&gt;=35%,"มากกว่าหรือเท่ากับ 35%")))</f>
        <v>18</v>
      </c>
    </row>
    <row r="3139" s="7" customFormat="1" ht="19.15" customHeight="1">
      <c r="A3139" t="s" s="16">
        <v>3241</v>
      </c>
      <c r="B3139" s="17">
        <v>1</v>
      </c>
      <c r="C3139" s="17">
        <v>7</v>
      </c>
      <c r="D3139" t="s" s="16">
        <v>3245</v>
      </c>
      <c r="E3139" t="s" s="16">
        <v>22</v>
      </c>
      <c r="F3139" s="55">
        <v>16726</v>
      </c>
      <c r="G3139" s="17">
        <v>17371</v>
      </c>
      <c r="H3139" s="18">
        <f>SUM(G3139-F3139)</f>
        <v>645</v>
      </c>
      <c r="I3139" s="19">
        <f>H3139/F3139</f>
        <v>0.0385627167284467</v>
      </c>
      <c r="J3139" s="19">
        <f>H3139/G3139</f>
        <v>0.0371308502676875</v>
      </c>
      <c r="K3139" t="s" s="21">
        <f>IF(J3139&lt;25%,"น้อยกว่า 25%",IF(J3139&gt;=25%,"มากกว่าหรือเท่ากับ 25%",IF(J3139&gt;=35%,"มากกว่าหรือเท่ากับ 35%")))</f>
        <v>18</v>
      </c>
    </row>
    <row r="3140" s="7" customFormat="1" ht="19.15" customHeight="1">
      <c r="A3140" t="s" s="16">
        <v>3241</v>
      </c>
      <c r="B3140" s="17">
        <v>1</v>
      </c>
      <c r="C3140" s="17">
        <v>16</v>
      </c>
      <c r="D3140" t="s" s="16">
        <v>3246</v>
      </c>
      <c r="E3140" t="s" s="16">
        <v>60</v>
      </c>
      <c r="F3140" s="55">
        <v>9643</v>
      </c>
      <c r="G3140" s="17">
        <v>10017</v>
      </c>
      <c r="H3140" s="18">
        <f>SUM(G3140-F3140)</f>
        <v>374</v>
      </c>
      <c r="I3140" s="19">
        <f>H3140/F3140</f>
        <v>0.0387846105983615</v>
      </c>
      <c r="J3140" s="19">
        <f>H3140/G3140</f>
        <v>0.0373365279025656</v>
      </c>
      <c r="K3140" t="s" s="21">
        <f>IF(J3140&lt;25%,"น้อยกว่า 25%",IF(J3140&gt;=25%,"มากกว่าหรือเท่ากับ 25%",IF(J3140&gt;=35%,"มากกว่าหรือเท่ากับ 35%")))</f>
        <v>18</v>
      </c>
    </row>
    <row r="3141" s="7" customFormat="1" ht="19.15" customHeight="1">
      <c r="A3141" t="s" s="16">
        <v>3241</v>
      </c>
      <c r="B3141" s="17">
        <v>1</v>
      </c>
      <c r="C3141" s="17">
        <v>15</v>
      </c>
      <c r="D3141" t="s" s="16">
        <v>3247</v>
      </c>
      <c r="E3141" t="s" s="16">
        <v>28</v>
      </c>
      <c r="F3141" s="55">
        <v>2583</v>
      </c>
      <c r="G3141" s="17">
        <v>2664</v>
      </c>
      <c r="H3141" s="18">
        <f>SUM(G3141-F3141)</f>
        <v>81</v>
      </c>
      <c r="I3141" s="19">
        <f>H3141/F3141</f>
        <v>0.0313588850174216</v>
      </c>
      <c r="J3141" s="19">
        <f>H3141/G3141</f>
        <v>0.0304054054054054</v>
      </c>
      <c r="K3141" t="s" s="21">
        <f>IF(J3141&lt;25%,"น้อยกว่า 25%",IF(J3141&gt;=25%,"มากกว่าหรือเท่ากับ 25%",IF(J3141&gt;=35%,"มากกว่าหรือเท่ากับ 35%")))</f>
        <v>18</v>
      </c>
    </row>
    <row r="3142" s="7" customFormat="1" ht="19.15" customHeight="1">
      <c r="A3142" t="s" s="16">
        <v>3241</v>
      </c>
      <c r="B3142" s="17">
        <v>1</v>
      </c>
      <c r="C3142" s="17">
        <v>24</v>
      </c>
      <c r="D3142" t="s" s="16">
        <v>3248</v>
      </c>
      <c r="E3142" t="s" s="16">
        <v>34</v>
      </c>
      <c r="F3142" s="55">
        <v>2420</v>
      </c>
      <c r="G3142" s="17">
        <v>2491</v>
      </c>
      <c r="H3142" s="18">
        <f>SUM(G3142-F3142)</f>
        <v>71</v>
      </c>
      <c r="I3142" s="19">
        <f>H3142/F3142</f>
        <v>0.0293388429752066</v>
      </c>
      <c r="J3142" s="19">
        <f>H3142/G3142</f>
        <v>0.0285026093938177</v>
      </c>
      <c r="K3142" t="s" s="21">
        <f>IF(J3142&lt;25%,"น้อยกว่า 25%",IF(J3142&gt;=25%,"มากกว่าหรือเท่ากับ 25%",IF(J3142&gt;=35%,"มากกว่าหรือเท่ากับ 35%")))</f>
        <v>18</v>
      </c>
    </row>
    <row r="3143" s="7" customFormat="1" ht="19.15" customHeight="1">
      <c r="A3143" t="s" s="16">
        <v>3241</v>
      </c>
      <c r="B3143" s="17">
        <v>1</v>
      </c>
      <c r="C3143" s="17">
        <v>1</v>
      </c>
      <c r="D3143" t="s" s="16">
        <v>3249</v>
      </c>
      <c r="E3143" t="s" s="16">
        <v>70</v>
      </c>
      <c r="F3143" s="55">
        <v>1612</v>
      </c>
      <c r="G3143" s="17">
        <v>1707</v>
      </c>
      <c r="H3143" s="18">
        <f>SUM(G3143-F3143)</f>
        <v>95</v>
      </c>
      <c r="I3143" s="19">
        <f>H3143/F3143</f>
        <v>0.0589330024813896</v>
      </c>
      <c r="J3143" s="19">
        <f>H3143/G3143</f>
        <v>0.0556531927357938</v>
      </c>
      <c r="K3143" t="s" s="21">
        <f>IF(J3143&lt;25%,"น้อยกว่า 25%",IF(J3143&gt;=25%,"มากกว่าหรือเท่ากับ 25%",IF(J3143&gt;=35%,"มากกว่าหรือเท่ากับ 35%")))</f>
        <v>18</v>
      </c>
    </row>
    <row r="3144" s="7" customFormat="1" ht="19.15" customHeight="1">
      <c r="A3144" t="s" s="16">
        <v>3241</v>
      </c>
      <c r="B3144" s="17">
        <v>1</v>
      </c>
      <c r="C3144" s="17">
        <v>10</v>
      </c>
      <c r="D3144" t="s" s="16">
        <v>3250</v>
      </c>
      <c r="E3144" t="s" s="16">
        <v>24</v>
      </c>
      <c r="F3144" s="55">
        <v>1357</v>
      </c>
      <c r="G3144" s="17">
        <v>1395</v>
      </c>
      <c r="H3144" s="18">
        <f>SUM(G3144-F3144)</f>
        <v>38</v>
      </c>
      <c r="I3144" s="19">
        <f>H3144/F3144</f>
        <v>0.028002947678703</v>
      </c>
      <c r="J3144" s="19">
        <f>H3144/G3144</f>
        <v>0.0272401433691756</v>
      </c>
      <c r="K3144" t="s" s="21">
        <f>IF(J3144&lt;25%,"น้อยกว่า 25%",IF(J3144&gt;=25%,"มากกว่าหรือเท่ากับ 25%",IF(J3144&gt;=35%,"มากกว่าหรือเท่ากับ 35%")))</f>
        <v>18</v>
      </c>
    </row>
    <row r="3145" s="7" customFormat="1" ht="19.15" customHeight="1">
      <c r="A3145" t="s" s="16">
        <v>3241</v>
      </c>
      <c r="B3145" s="17">
        <v>1</v>
      </c>
      <c r="C3145" s="17">
        <v>13</v>
      </c>
      <c r="D3145" t="s" s="16">
        <v>3251</v>
      </c>
      <c r="E3145" t="s" s="16">
        <v>26</v>
      </c>
      <c r="F3145" s="55">
        <v>1333</v>
      </c>
      <c r="G3145" s="17">
        <v>1380</v>
      </c>
      <c r="H3145" s="18">
        <f>SUM(G3145-F3145)</f>
        <v>47</v>
      </c>
      <c r="I3145" s="19">
        <f>H3145/F3145</f>
        <v>0.0352588147036759</v>
      </c>
      <c r="J3145" s="19">
        <f>H3145/G3145</f>
        <v>0.0340579710144928</v>
      </c>
      <c r="K3145" t="s" s="21">
        <f>IF(J3145&lt;25%,"น้อยกว่า 25%",IF(J3145&gt;=25%,"มากกว่าหรือเท่ากับ 25%",IF(J3145&gt;=35%,"มากกว่าหรือเท่ากับ 35%")))</f>
        <v>18</v>
      </c>
    </row>
    <row r="3146" s="7" customFormat="1" ht="19.15" customHeight="1">
      <c r="A3146" t="s" s="16">
        <v>3241</v>
      </c>
      <c r="B3146" s="17">
        <v>1</v>
      </c>
      <c r="C3146" s="17">
        <v>11</v>
      </c>
      <c r="D3146" t="s" s="16">
        <v>3252</v>
      </c>
      <c r="E3146" t="s" s="16">
        <v>36</v>
      </c>
      <c r="F3146" s="55">
        <v>1270</v>
      </c>
      <c r="G3146" s="17">
        <v>1338</v>
      </c>
      <c r="H3146" s="18">
        <f>SUM(G3146-F3146)</f>
        <v>68</v>
      </c>
      <c r="I3146" s="19">
        <f>H3146/F3146</f>
        <v>0.0535433070866142</v>
      </c>
      <c r="J3146" s="19">
        <f>H3146/G3146</f>
        <v>0.0508221225710015</v>
      </c>
      <c r="K3146" t="s" s="21">
        <f>IF(J3146&lt;25%,"น้อยกว่า 25%",IF(J3146&gt;=25%,"มากกว่าหรือเท่ากับ 25%",IF(J3146&gt;=35%,"มากกว่าหรือเท่ากับ 35%")))</f>
        <v>18</v>
      </c>
    </row>
    <row r="3147" s="7" customFormat="1" ht="19.15" customHeight="1">
      <c r="A3147" t="s" s="16">
        <v>3241</v>
      </c>
      <c r="B3147" s="17">
        <v>1</v>
      </c>
      <c r="C3147" s="17">
        <v>3</v>
      </c>
      <c r="D3147" t="s" s="16">
        <v>3253</v>
      </c>
      <c r="E3147" t="s" s="16">
        <v>40</v>
      </c>
      <c r="F3147" s="55">
        <v>932</v>
      </c>
      <c r="G3147" s="17">
        <v>958</v>
      </c>
      <c r="H3147" s="18">
        <f>SUM(G3147-F3147)</f>
        <v>26</v>
      </c>
      <c r="I3147" s="19">
        <f>H3147/F3147</f>
        <v>0.0278969957081545</v>
      </c>
      <c r="J3147" s="19">
        <f>H3147/G3147</f>
        <v>0.0271398747390397</v>
      </c>
      <c r="K3147" t="s" s="21">
        <f>IF(J3147&lt;25%,"น้อยกว่า 25%",IF(J3147&gt;=25%,"มากกว่าหรือเท่ากับ 25%",IF(J3147&gt;=35%,"มากกว่าหรือเท่ากับ 35%")))</f>
        <v>18</v>
      </c>
    </row>
    <row r="3148" s="7" customFormat="1" ht="19.15" customHeight="1">
      <c r="A3148" t="s" s="16">
        <v>3241</v>
      </c>
      <c r="B3148" s="17">
        <v>1</v>
      </c>
      <c r="C3148" s="17">
        <v>9</v>
      </c>
      <c r="D3148" t="s" s="16">
        <v>3254</v>
      </c>
      <c r="E3148" t="s" s="16">
        <v>110</v>
      </c>
      <c r="F3148" s="55">
        <v>712</v>
      </c>
      <c r="G3148" s="17">
        <v>760</v>
      </c>
      <c r="H3148" s="18">
        <f>SUM(G3148-F3148)</f>
        <v>48</v>
      </c>
      <c r="I3148" s="19">
        <f>H3148/F3148</f>
        <v>0.06741573033707871</v>
      </c>
      <c r="J3148" s="19">
        <f>H3148/G3148</f>
        <v>0.06315789473684209</v>
      </c>
      <c r="K3148" t="s" s="21">
        <f>IF(J3148&lt;25%,"น้อยกว่า 25%",IF(J3148&gt;=25%,"มากกว่าหรือเท่ากับ 25%",IF(J3148&gt;=35%,"มากกว่าหรือเท่ากับ 35%")))</f>
        <v>18</v>
      </c>
    </row>
    <row r="3149" s="7" customFormat="1" ht="19.15" customHeight="1">
      <c r="A3149" t="s" s="16">
        <v>3241</v>
      </c>
      <c r="B3149" s="17">
        <v>1</v>
      </c>
      <c r="C3149" s="17">
        <v>21</v>
      </c>
      <c r="D3149" t="s" s="16">
        <v>3255</v>
      </c>
      <c r="E3149" t="s" s="16">
        <v>38</v>
      </c>
      <c r="F3149" s="55">
        <v>681</v>
      </c>
      <c r="G3149" s="17">
        <v>706</v>
      </c>
      <c r="H3149" s="18">
        <f>SUM(G3149-F3149)</f>
        <v>25</v>
      </c>
      <c r="I3149" s="19">
        <f>H3149/F3149</f>
        <v>0.0367107195301028</v>
      </c>
      <c r="J3149" s="19">
        <f>H3149/G3149</f>
        <v>0.0354107648725212</v>
      </c>
      <c r="K3149" t="s" s="21">
        <f>IF(J3149&lt;25%,"น้อยกว่า 25%",IF(J3149&gt;=25%,"มากกว่าหรือเท่ากับ 25%",IF(J3149&gt;=35%,"มากกว่าหรือเท่ากับ 35%")))</f>
        <v>18</v>
      </c>
    </row>
    <row r="3150" s="7" customFormat="1" ht="19.15" customHeight="1">
      <c r="A3150" t="s" s="16">
        <v>3241</v>
      </c>
      <c r="B3150" s="17">
        <v>1</v>
      </c>
      <c r="C3150" s="17">
        <v>5</v>
      </c>
      <c r="D3150" t="s" s="16">
        <v>3256</v>
      </c>
      <c r="E3150" t="s" s="16">
        <v>64</v>
      </c>
      <c r="F3150" s="55">
        <v>673</v>
      </c>
      <c r="G3150" s="17">
        <v>690</v>
      </c>
      <c r="H3150" s="18">
        <f>SUM(G3150-F3150)</f>
        <v>17</v>
      </c>
      <c r="I3150" s="19">
        <f>H3150/F3150</f>
        <v>0.025260029717682</v>
      </c>
      <c r="J3150" s="19">
        <f>H3150/G3150</f>
        <v>0.0246376811594203</v>
      </c>
      <c r="K3150" t="s" s="21">
        <f>IF(J3150&lt;25%,"น้อยกว่า 25%",IF(J3150&gt;=25%,"มากกว่าหรือเท่ากับ 25%",IF(J3150&gt;=35%,"มากกว่าหรือเท่ากับ 35%")))</f>
        <v>18</v>
      </c>
    </row>
    <row r="3151" s="7" customFormat="1" ht="19.15" customHeight="1">
      <c r="A3151" t="s" s="16">
        <v>3241</v>
      </c>
      <c r="B3151" s="17">
        <v>1</v>
      </c>
      <c r="C3151" s="17">
        <v>22</v>
      </c>
      <c r="D3151" t="s" s="16">
        <v>3257</v>
      </c>
      <c r="E3151" t="s" s="16">
        <v>30</v>
      </c>
      <c r="F3151" s="55">
        <v>590</v>
      </c>
      <c r="G3151" s="17">
        <v>618</v>
      </c>
      <c r="H3151" s="18">
        <f>SUM(G3151-F3151)</f>
        <v>28</v>
      </c>
      <c r="I3151" s="19">
        <f>H3151/F3151</f>
        <v>0.0474576271186441</v>
      </c>
      <c r="J3151" s="19">
        <f>H3151/G3151</f>
        <v>0.0453074433656958</v>
      </c>
      <c r="K3151" t="s" s="21">
        <f>IF(J3151&lt;25%,"น้อยกว่า 25%",IF(J3151&gt;=25%,"มากกว่าหรือเท่ากับ 25%",IF(J3151&gt;=35%,"มากกว่าหรือเท่ากับ 35%")))</f>
        <v>18</v>
      </c>
    </row>
    <row r="3152" s="7" customFormat="1" ht="19.15" customHeight="1">
      <c r="A3152" t="s" s="16">
        <v>3241</v>
      </c>
      <c r="B3152" s="17">
        <v>1</v>
      </c>
      <c r="C3152" s="17">
        <v>17</v>
      </c>
      <c r="D3152" t="s" s="16">
        <v>3258</v>
      </c>
      <c r="E3152" t="s" s="16">
        <v>101</v>
      </c>
      <c r="F3152" s="55">
        <v>559</v>
      </c>
      <c r="G3152" s="17">
        <v>594</v>
      </c>
      <c r="H3152" s="18">
        <f>SUM(G3152-F3152)</f>
        <v>35</v>
      </c>
      <c r="I3152" s="19">
        <f>H3152/F3152</f>
        <v>0.0626118067978533</v>
      </c>
      <c r="J3152" s="19">
        <f>H3152/G3152</f>
        <v>0.0589225589225589</v>
      </c>
      <c r="K3152" t="s" s="21">
        <f>IF(J3152&lt;25%,"น้อยกว่า 25%",IF(J3152&gt;=25%,"มากกว่าหรือเท่ากับ 25%",IF(J3152&gt;=35%,"มากกว่าหรือเท่ากับ 35%")))</f>
        <v>18</v>
      </c>
    </row>
    <row r="3153" s="7" customFormat="1" ht="19.15" customHeight="1">
      <c r="A3153" t="s" s="16">
        <v>3241</v>
      </c>
      <c r="B3153" s="17">
        <v>1</v>
      </c>
      <c r="C3153" s="17">
        <v>18</v>
      </c>
      <c r="D3153" t="s" s="16">
        <v>3259</v>
      </c>
      <c r="E3153" t="s" s="16">
        <v>66</v>
      </c>
      <c r="F3153" s="55">
        <v>437</v>
      </c>
      <c r="G3153" s="17">
        <v>470</v>
      </c>
      <c r="H3153" s="18">
        <f>SUM(G3153-F3153)</f>
        <v>33</v>
      </c>
      <c r="I3153" s="19">
        <f>H3153/F3153</f>
        <v>0.0755148741418764</v>
      </c>
      <c r="J3153" s="19">
        <f>H3153/G3153</f>
        <v>0.0702127659574468</v>
      </c>
      <c r="K3153" t="s" s="21">
        <f>IF(J3153&lt;25%,"น้อยกว่า 25%",IF(J3153&gt;=25%,"มากกว่าหรือเท่ากับ 25%",IF(J3153&gt;=35%,"มากกว่าหรือเท่ากับ 35%")))</f>
        <v>18</v>
      </c>
    </row>
    <row r="3154" s="7" customFormat="1" ht="19.15" customHeight="1">
      <c r="A3154" t="s" s="16">
        <v>3241</v>
      </c>
      <c r="B3154" s="17">
        <v>1</v>
      </c>
      <c r="C3154" s="17">
        <v>26</v>
      </c>
      <c r="D3154" t="s" s="16">
        <v>3260</v>
      </c>
      <c r="E3154" t="s" s="16">
        <v>52</v>
      </c>
      <c r="F3154" s="55">
        <v>392</v>
      </c>
      <c r="G3154" s="17">
        <v>412</v>
      </c>
      <c r="H3154" s="18">
        <f>SUM(G3154-F3154)</f>
        <v>20</v>
      </c>
      <c r="I3154" s="19">
        <f>H3154/F3154</f>
        <v>0.0510204081632653</v>
      </c>
      <c r="J3154" s="19">
        <f>H3154/G3154</f>
        <v>0.0485436893203883</v>
      </c>
      <c r="K3154" t="s" s="21">
        <f>IF(J3154&lt;25%,"น้อยกว่า 25%",IF(J3154&gt;=25%,"มากกว่าหรือเท่ากับ 25%",IF(J3154&gt;=35%,"มากกว่าหรือเท่ากับ 35%")))</f>
        <v>18</v>
      </c>
    </row>
    <row r="3155" s="7" customFormat="1" ht="19.15" customHeight="1">
      <c r="A3155" t="s" s="16">
        <v>3241</v>
      </c>
      <c r="B3155" s="17">
        <v>1</v>
      </c>
      <c r="C3155" s="17">
        <v>6</v>
      </c>
      <c r="D3155" t="s" s="16">
        <v>3261</v>
      </c>
      <c r="E3155" t="s" s="16">
        <v>2637</v>
      </c>
      <c r="F3155" s="55">
        <v>312</v>
      </c>
      <c r="G3155" s="17">
        <v>319</v>
      </c>
      <c r="H3155" s="18">
        <f>SUM(G3155-F3155)</f>
        <v>7</v>
      </c>
      <c r="I3155" s="19">
        <f>H3155/F3155</f>
        <v>0.0224358974358974</v>
      </c>
      <c r="J3155" s="19">
        <f>H3155/G3155</f>
        <v>0.0219435736677116</v>
      </c>
      <c r="K3155" t="s" s="21">
        <f>IF(J3155&lt;25%,"น้อยกว่า 25%",IF(J3155&gt;=25%,"มากกว่าหรือเท่ากับ 25%",IF(J3155&gt;=35%,"มากกว่าหรือเท่ากับ 35%")))</f>
        <v>18</v>
      </c>
    </row>
    <row r="3156" s="7" customFormat="1" ht="19.15" customHeight="1">
      <c r="A3156" t="s" s="16">
        <v>3241</v>
      </c>
      <c r="B3156" s="17">
        <v>1</v>
      </c>
      <c r="C3156" s="17">
        <v>25</v>
      </c>
      <c r="D3156" t="s" s="16">
        <v>3262</v>
      </c>
      <c r="E3156" t="s" s="16">
        <v>281</v>
      </c>
      <c r="F3156" s="55">
        <v>300</v>
      </c>
      <c r="G3156" s="17">
        <v>303</v>
      </c>
      <c r="H3156" s="18">
        <f>SUM(G3156-F3156)</f>
        <v>3</v>
      </c>
      <c r="I3156" s="19">
        <f>H3156/F3156</f>
        <v>0.01</v>
      </c>
      <c r="J3156" s="19">
        <f>H3156/G3156</f>
        <v>0.009900990099009899</v>
      </c>
      <c r="K3156" t="s" s="21">
        <f>IF(J3156&lt;25%,"น้อยกว่า 25%",IF(J3156&gt;=25%,"มากกว่าหรือเท่ากับ 25%",IF(J3156&gt;=35%,"มากกว่าหรือเท่ากับ 35%")))</f>
        <v>18</v>
      </c>
    </row>
    <row r="3157" s="7" customFormat="1" ht="19.15" customHeight="1">
      <c r="A3157" t="s" s="16">
        <v>3241</v>
      </c>
      <c r="B3157" s="17">
        <v>1</v>
      </c>
      <c r="C3157" s="17">
        <v>35</v>
      </c>
      <c r="D3157" t="s" s="16">
        <v>3263</v>
      </c>
      <c r="E3157" t="s" s="16">
        <v>68</v>
      </c>
      <c r="F3157" s="55">
        <v>296</v>
      </c>
      <c r="G3157" s="17">
        <v>303</v>
      </c>
      <c r="H3157" s="18">
        <f>SUM(G3157-F3157)</f>
        <v>7</v>
      </c>
      <c r="I3157" s="19">
        <f>H3157/F3157</f>
        <v>0.0236486486486486</v>
      </c>
      <c r="J3157" s="19">
        <f>H3157/G3157</f>
        <v>0.0231023102310231</v>
      </c>
      <c r="K3157" t="s" s="21">
        <f>IF(J3157&lt;25%,"น้อยกว่า 25%",IF(J3157&gt;=25%,"มากกว่าหรือเท่ากับ 25%",IF(J3157&gt;=35%,"มากกว่าหรือเท่ากับ 35%")))</f>
        <v>18</v>
      </c>
    </row>
    <row r="3158" s="7" customFormat="1" ht="19.15" customHeight="1">
      <c r="A3158" t="s" s="16">
        <v>3241</v>
      </c>
      <c r="B3158" s="17">
        <v>1</v>
      </c>
      <c r="C3158" s="17">
        <v>30</v>
      </c>
      <c r="D3158" t="s" s="16">
        <v>3264</v>
      </c>
      <c r="E3158" t="s" s="16">
        <v>173</v>
      </c>
      <c r="F3158" s="55">
        <v>269</v>
      </c>
      <c r="G3158" s="17">
        <v>282</v>
      </c>
      <c r="H3158" s="18">
        <f>SUM(G3158-F3158)</f>
        <v>13</v>
      </c>
      <c r="I3158" s="19">
        <f>H3158/F3158</f>
        <v>0.0483271375464684</v>
      </c>
      <c r="J3158" s="19">
        <f>H3158/G3158</f>
        <v>0.0460992907801418</v>
      </c>
      <c r="K3158" t="s" s="21">
        <f>IF(J3158&lt;25%,"น้อยกว่า 25%",IF(J3158&gt;=25%,"มากกว่าหรือเท่ากับ 25%",IF(J3158&gt;=35%,"มากกว่าหรือเท่ากับ 35%")))</f>
        <v>18</v>
      </c>
    </row>
    <row r="3159" s="7" customFormat="1" ht="19.15" customHeight="1">
      <c r="A3159" t="s" s="16">
        <v>3241</v>
      </c>
      <c r="B3159" s="17">
        <v>1</v>
      </c>
      <c r="C3159" s="17">
        <v>19</v>
      </c>
      <c r="D3159" t="s" s="16">
        <v>3265</v>
      </c>
      <c r="E3159" t="s" s="16">
        <v>112</v>
      </c>
      <c r="F3159" s="55">
        <v>274</v>
      </c>
      <c r="G3159" s="17">
        <v>281</v>
      </c>
      <c r="H3159" s="18">
        <f>SUM(G3159-F3159)</f>
        <v>7</v>
      </c>
      <c r="I3159" s="19">
        <f>H3159/F3159</f>
        <v>0.0255474452554745</v>
      </c>
      <c r="J3159" s="19">
        <f>H3159/G3159</f>
        <v>0.0249110320284698</v>
      </c>
      <c r="K3159" t="s" s="21">
        <f>IF(J3159&lt;25%,"น้อยกว่า 25%",IF(J3159&gt;=25%,"มากกว่าหรือเท่ากับ 25%",IF(J3159&gt;=35%,"มากกว่าหรือเท่ากับ 35%")))</f>
        <v>18</v>
      </c>
    </row>
    <row r="3160" s="7" customFormat="1" ht="19.15" customHeight="1">
      <c r="A3160" t="s" s="16">
        <v>3241</v>
      </c>
      <c r="B3160" s="17">
        <v>1</v>
      </c>
      <c r="C3160" s="17">
        <v>31</v>
      </c>
      <c r="D3160" t="s" s="16">
        <v>3266</v>
      </c>
      <c r="E3160" t="s" s="16">
        <v>50</v>
      </c>
      <c r="F3160" s="55">
        <v>272</v>
      </c>
      <c r="G3160" s="17">
        <v>281</v>
      </c>
      <c r="H3160" s="18">
        <f>SUM(G3160-F3160)</f>
        <v>9</v>
      </c>
      <c r="I3160" s="19">
        <f>H3160/F3160</f>
        <v>0.0330882352941176</v>
      </c>
      <c r="J3160" s="19">
        <f>H3160/G3160</f>
        <v>0.0320284697508897</v>
      </c>
      <c r="K3160" t="s" s="21">
        <f>IF(J3160&lt;25%,"น้อยกว่า 25%",IF(J3160&gt;=25%,"มากกว่าหรือเท่ากับ 25%",IF(J3160&gt;=35%,"มากกว่าหรือเท่ากับ 35%")))</f>
        <v>18</v>
      </c>
    </row>
    <row r="3161" s="7" customFormat="1" ht="19.15" customHeight="1">
      <c r="A3161" t="s" s="16">
        <v>3241</v>
      </c>
      <c r="B3161" s="17">
        <v>1</v>
      </c>
      <c r="C3161" s="17">
        <v>8</v>
      </c>
      <c r="D3161" t="s" s="16">
        <v>3267</v>
      </c>
      <c r="E3161" t="s" s="16">
        <v>42</v>
      </c>
      <c r="F3161" s="55">
        <v>252</v>
      </c>
      <c r="G3161" s="17">
        <v>264</v>
      </c>
      <c r="H3161" s="18">
        <f>SUM(G3161-F3161)</f>
        <v>12</v>
      </c>
      <c r="I3161" s="19">
        <f>H3161/F3161</f>
        <v>0.0476190476190476</v>
      </c>
      <c r="J3161" s="19">
        <f>H3161/G3161</f>
        <v>0.0454545454545455</v>
      </c>
      <c r="K3161" t="s" s="21">
        <f>IF(J3161&lt;25%,"น้อยกว่า 25%",IF(J3161&gt;=25%,"มากกว่าหรือเท่ากับ 25%",IF(J3161&gt;=35%,"มากกว่าหรือเท่ากับ 35%")))</f>
        <v>18</v>
      </c>
    </row>
    <row r="3162" s="7" customFormat="1" ht="19.15" customHeight="1">
      <c r="A3162" t="s" s="16">
        <v>3241</v>
      </c>
      <c r="B3162" s="17">
        <v>1</v>
      </c>
      <c r="C3162" s="17">
        <v>34</v>
      </c>
      <c r="D3162" t="s" s="16">
        <v>3268</v>
      </c>
      <c r="E3162" t="s" s="16">
        <v>153</v>
      </c>
      <c r="F3162" s="55">
        <v>228</v>
      </c>
      <c r="G3162" s="17">
        <v>251</v>
      </c>
      <c r="H3162" s="18">
        <f>SUM(G3162-F3162)</f>
        <v>23</v>
      </c>
      <c r="I3162" s="19">
        <f>H3162/F3162</f>
        <v>0.100877192982456</v>
      </c>
      <c r="J3162" s="19">
        <f>H3162/G3162</f>
        <v>0.0916334661354582</v>
      </c>
      <c r="K3162" t="s" s="21">
        <f>IF(J3162&lt;25%,"น้อยกว่า 25%",IF(J3162&gt;=25%,"มากกว่าหรือเท่ากับ 25%",IF(J3162&gt;=35%,"มากกว่าหรือเท่ากับ 35%")))</f>
        <v>18</v>
      </c>
    </row>
    <row r="3163" s="7" customFormat="1" ht="19.15" customHeight="1">
      <c r="A3163" t="s" s="16">
        <v>3241</v>
      </c>
      <c r="B3163" s="17">
        <v>1</v>
      </c>
      <c r="C3163" s="17">
        <v>2</v>
      </c>
      <c r="D3163" t="s" s="16">
        <v>3269</v>
      </c>
      <c r="E3163" t="s" s="16">
        <v>76</v>
      </c>
      <c r="F3163" s="55">
        <v>241</v>
      </c>
      <c r="G3163" s="17">
        <v>248</v>
      </c>
      <c r="H3163" s="18">
        <f>SUM(G3163-F3163)</f>
        <v>7</v>
      </c>
      <c r="I3163" s="19">
        <f>H3163/F3163</f>
        <v>0.029045643153527</v>
      </c>
      <c r="J3163" s="19">
        <f>H3163/G3163</f>
        <v>0.0282258064516129</v>
      </c>
      <c r="K3163" t="s" s="21">
        <f>IF(J3163&lt;25%,"น้อยกว่า 25%",IF(J3163&gt;=25%,"มากกว่าหรือเท่ากับ 25%",IF(J3163&gt;=35%,"มากกว่าหรือเท่ากับ 35%")))</f>
        <v>18</v>
      </c>
    </row>
    <row r="3164" s="7" customFormat="1" ht="19.15" customHeight="1">
      <c r="A3164" t="s" s="16">
        <v>3241</v>
      </c>
      <c r="B3164" s="17">
        <v>1</v>
      </c>
      <c r="C3164" s="17">
        <v>28</v>
      </c>
      <c r="D3164" t="s" s="16">
        <v>3270</v>
      </c>
      <c r="E3164" t="s" s="16">
        <v>119</v>
      </c>
      <c r="F3164" s="55">
        <v>190</v>
      </c>
      <c r="G3164" s="17">
        <v>226</v>
      </c>
      <c r="H3164" s="18">
        <f>SUM(G3164-F3164)</f>
        <v>36</v>
      </c>
      <c r="I3164" s="19">
        <f>H3164/F3164</f>
        <v>0.189473684210526</v>
      </c>
      <c r="J3164" s="19">
        <f>H3164/G3164</f>
        <v>0.15929203539823</v>
      </c>
      <c r="K3164" t="s" s="21">
        <f>IF(J3164&lt;25%,"น้อยกว่า 25%",IF(J3164&gt;=25%,"มากกว่าหรือเท่ากับ 25%",IF(J3164&gt;=35%,"มากกว่าหรือเท่ากับ 35%")))</f>
        <v>18</v>
      </c>
    </row>
    <row r="3165" s="7" customFormat="1" ht="19.15" customHeight="1">
      <c r="A3165" t="s" s="16">
        <v>3241</v>
      </c>
      <c r="B3165" s="17">
        <v>1</v>
      </c>
      <c r="C3165" s="17">
        <v>23</v>
      </c>
      <c r="D3165" t="s" s="16">
        <v>3271</v>
      </c>
      <c r="E3165" t="s" s="16">
        <v>48</v>
      </c>
      <c r="F3165" s="55">
        <v>202</v>
      </c>
      <c r="G3165" s="17">
        <v>217</v>
      </c>
      <c r="H3165" s="18">
        <f>SUM(G3165-F3165)</f>
        <v>15</v>
      </c>
      <c r="I3165" s="19">
        <f>H3165/F3165</f>
        <v>0.0742574257425743</v>
      </c>
      <c r="J3165" s="19">
        <f>H3165/G3165</f>
        <v>0.0691244239631336</v>
      </c>
      <c r="K3165" t="s" s="21">
        <f>IF(J3165&lt;25%,"น้อยกว่า 25%",IF(J3165&gt;=25%,"มากกว่าหรือเท่ากับ 25%",IF(J3165&gt;=35%,"มากกว่าหรือเท่ากับ 35%")))</f>
        <v>18</v>
      </c>
    </row>
    <row r="3166" s="7" customFormat="1" ht="19.15" customHeight="1">
      <c r="A3166" t="s" s="16">
        <v>3241</v>
      </c>
      <c r="B3166" s="17">
        <v>1</v>
      </c>
      <c r="C3166" s="17">
        <v>32</v>
      </c>
      <c r="D3166" t="s" s="16">
        <v>3272</v>
      </c>
      <c r="E3166" t="s" s="16">
        <v>1427</v>
      </c>
      <c r="F3166" s="55">
        <v>152</v>
      </c>
      <c r="G3166" s="17">
        <v>161</v>
      </c>
      <c r="H3166" s="18">
        <f>SUM(G3166-F3166)</f>
        <v>9</v>
      </c>
      <c r="I3166" s="19">
        <f>H3166/F3166</f>
        <v>0.0592105263157895</v>
      </c>
      <c r="J3166" s="19">
        <f>H3166/G3166</f>
        <v>0.0559006211180124</v>
      </c>
      <c r="K3166" t="s" s="21">
        <f>IF(J3166&lt;25%,"น้อยกว่า 25%",IF(J3166&gt;=25%,"มากกว่าหรือเท่ากับ 25%",IF(J3166&gt;=35%,"มากกว่าหรือเท่ากับ 35%")))</f>
        <v>18</v>
      </c>
    </row>
    <row r="3167" s="7" customFormat="1" ht="19.15" customHeight="1">
      <c r="A3167" t="s" s="16">
        <v>3241</v>
      </c>
      <c r="B3167" s="17">
        <v>1</v>
      </c>
      <c r="C3167" s="17">
        <v>29</v>
      </c>
      <c r="D3167" t="s" s="16">
        <v>3273</v>
      </c>
      <c r="E3167" t="s" s="16">
        <v>248</v>
      </c>
      <c r="F3167" s="55">
        <v>126</v>
      </c>
      <c r="G3167" s="17">
        <v>149</v>
      </c>
      <c r="H3167" s="18">
        <f>SUM(G3167-F3167)</f>
        <v>23</v>
      </c>
      <c r="I3167" s="19">
        <f>H3167/F3167</f>
        <v>0.182539682539683</v>
      </c>
      <c r="J3167" s="19">
        <f>H3167/G3167</f>
        <v>0.154362416107383</v>
      </c>
      <c r="K3167" t="s" s="21">
        <f>IF(J3167&lt;25%,"น้อยกว่า 25%",IF(J3167&gt;=25%,"มากกว่าหรือเท่ากับ 25%",IF(J3167&gt;=35%,"มากกว่าหรือเท่ากับ 35%")))</f>
        <v>18</v>
      </c>
    </row>
    <row r="3168" s="7" customFormat="1" ht="19.15" customHeight="1">
      <c r="A3168" t="s" s="16">
        <v>3241</v>
      </c>
      <c r="B3168" s="17">
        <v>1</v>
      </c>
      <c r="C3168" s="17">
        <v>27</v>
      </c>
      <c r="D3168" t="s" s="16">
        <v>3274</v>
      </c>
      <c r="E3168" t="s" s="16">
        <v>72</v>
      </c>
      <c r="F3168" s="55">
        <v>123</v>
      </c>
      <c r="G3168" s="17">
        <v>125</v>
      </c>
      <c r="H3168" s="18">
        <f>SUM(G3168-F3168)</f>
        <v>2</v>
      </c>
      <c r="I3168" s="19">
        <f>H3168/F3168</f>
        <v>0.016260162601626</v>
      </c>
      <c r="J3168" s="19">
        <f>H3168/G3168</f>
        <v>0.016</v>
      </c>
      <c r="K3168" t="s" s="21">
        <f>IF(J3168&lt;25%,"น้อยกว่า 25%",IF(J3168&gt;=25%,"มากกว่าหรือเท่ากับ 25%",IF(J3168&gt;=35%,"มากกว่าหรือเท่ากับ 35%")))</f>
        <v>18</v>
      </c>
    </row>
    <row r="3169" s="7" customFormat="1" ht="19.15" customHeight="1">
      <c r="A3169" t="s" s="16">
        <v>3241</v>
      </c>
      <c r="B3169" s="17">
        <v>1</v>
      </c>
      <c r="C3169" s="17">
        <v>36</v>
      </c>
      <c r="D3169" t="s" s="16">
        <v>3275</v>
      </c>
      <c r="E3169" t="s" s="16">
        <v>116</v>
      </c>
      <c r="F3169" s="55">
        <v>99</v>
      </c>
      <c r="G3169" s="17">
        <v>105</v>
      </c>
      <c r="H3169" s="18">
        <f>SUM(G3169-F3169)</f>
        <v>6</v>
      </c>
      <c r="I3169" s="19">
        <f>H3169/F3169</f>
        <v>0.0606060606060606</v>
      </c>
      <c r="J3169" s="19">
        <f>H3169/G3169</f>
        <v>0.0571428571428571</v>
      </c>
      <c r="K3169" t="s" s="21">
        <f>IF(J3169&lt;25%,"น้อยกว่า 25%",IF(J3169&gt;=25%,"มากกว่าหรือเท่ากับ 25%",IF(J3169&gt;=35%,"มากกว่าหรือเท่ากับ 35%")))</f>
        <v>18</v>
      </c>
    </row>
    <row r="3170" s="7" customFormat="1" ht="19.15" customHeight="1">
      <c r="A3170" t="s" s="16">
        <v>3241</v>
      </c>
      <c r="B3170" s="17">
        <v>1</v>
      </c>
      <c r="C3170" s="17">
        <v>33</v>
      </c>
      <c r="D3170" t="s" s="16">
        <v>3276</v>
      </c>
      <c r="E3170" t="s" s="16">
        <v>375</v>
      </c>
      <c r="F3170" s="55">
        <v>75</v>
      </c>
      <c r="G3170" s="17">
        <v>78</v>
      </c>
      <c r="H3170" s="18">
        <f>SUM(G3170-F3170)</f>
        <v>3</v>
      </c>
      <c r="I3170" s="19">
        <f>H3170/F3170</f>
        <v>0.04</v>
      </c>
      <c r="J3170" s="19">
        <f>H3170/G3170</f>
        <v>0.0384615384615385</v>
      </c>
      <c r="K3170" t="s" s="21">
        <f>IF(J3170&lt;25%,"น้อยกว่า 25%",IF(J3170&gt;=25%,"มากกว่าหรือเท่ากับ 25%",IF(J3170&gt;=35%,"มากกว่าหรือเท่ากับ 35%")))</f>
        <v>18</v>
      </c>
    </row>
    <row r="3171" s="7" customFormat="1" ht="19.15" customHeight="1">
      <c r="A3171" t="s" s="16">
        <v>3241</v>
      </c>
      <c r="B3171" s="17">
        <v>1</v>
      </c>
      <c r="C3171" s="17">
        <v>20</v>
      </c>
      <c r="D3171" t="s" s="16">
        <v>3277</v>
      </c>
      <c r="E3171" t="s" s="16">
        <v>56</v>
      </c>
      <c r="F3171" s="55">
        <v>51</v>
      </c>
      <c r="G3171" s="17">
        <v>52</v>
      </c>
      <c r="H3171" s="18">
        <f>SUM(G3171-F3171)</f>
        <v>1</v>
      </c>
      <c r="I3171" s="19">
        <f>H3171/F3171</f>
        <v>0.0196078431372549</v>
      </c>
      <c r="J3171" s="19">
        <f>H3171/G3171</f>
        <v>0.0192307692307692</v>
      </c>
      <c r="K3171" t="s" s="21">
        <f>IF(J3171&lt;25%,"น้อยกว่า 25%",IF(J3171&gt;=25%,"มากกว่าหรือเท่ากับ 25%",IF(J3171&gt;=35%,"มากกว่าหรือเท่ากับ 35%")))</f>
        <v>18</v>
      </c>
    </row>
    <row r="3172" s="7" customFormat="1" ht="19.15" customHeight="1">
      <c r="A3172" t="s" s="16">
        <v>3241</v>
      </c>
      <c r="B3172" s="17">
        <v>1</v>
      </c>
      <c r="C3172" s="17">
        <v>12</v>
      </c>
      <c r="D3172" t="s" s="16">
        <v>3278</v>
      </c>
      <c r="E3172" t="s" s="16">
        <v>78</v>
      </c>
      <c r="F3172" s="55">
        <v>0</v>
      </c>
      <c r="G3172" s="17">
        <v>0</v>
      </c>
      <c r="H3172" s="18">
        <f>SUM(G3172-F3172)</f>
        <v>0</v>
      </c>
      <c r="I3172" s="19">
        <f>H3172/F3172</f>
      </c>
      <c r="J3172" s="19">
        <f>H3172/G3172</f>
      </c>
      <c r="K3172" s="24">
        <f>IF(J3172&lt;25%,"น้อยกว่า 25%",IF(J3172&gt;=25%,"มากกว่าหรือเท่ากับ 25%",IF(J3172&gt;=35%,"มากกว่าหรือเท่ากับ 35%")))</f>
      </c>
    </row>
    <row r="3173" s="7" customFormat="1" ht="19.15" customHeight="1">
      <c r="A3173" t="s" s="25">
        <v>3241</v>
      </c>
      <c r="B3173" s="26">
        <v>2</v>
      </c>
      <c r="C3173" s="26">
        <v>10</v>
      </c>
      <c r="D3173" t="s" s="25">
        <v>3279</v>
      </c>
      <c r="E3173" t="s" s="25">
        <v>17</v>
      </c>
      <c r="F3173" s="56">
        <v>45431</v>
      </c>
      <c r="G3173" s="26">
        <v>47640</v>
      </c>
      <c r="H3173" s="18">
        <f>SUM(G3173-F3173)</f>
        <v>2209</v>
      </c>
      <c r="I3173" s="19">
        <f>H3173/F3173</f>
        <v>0.048623186810768</v>
      </c>
      <c r="J3173" s="19">
        <f>H3173/G3173</f>
        <v>0.0463685978169605</v>
      </c>
      <c r="K3173" t="s" s="21">
        <f>IF(J3173&lt;25%,"น้อยกว่า 25%",IF(J3173&gt;=25%,"มากกว่าหรือเท่ากับ 25%",IF(J3173&gt;=35%,"มากกว่าหรือเท่ากับ 35%")))</f>
        <v>18</v>
      </c>
    </row>
    <row r="3174" s="7" customFormat="1" ht="19.15" customHeight="1">
      <c r="A3174" t="s" s="25">
        <v>3241</v>
      </c>
      <c r="B3174" s="26">
        <v>2</v>
      </c>
      <c r="C3174" s="26">
        <v>2</v>
      </c>
      <c r="D3174" t="s" s="25">
        <v>3280</v>
      </c>
      <c r="E3174" t="s" s="25">
        <v>20</v>
      </c>
      <c r="F3174" s="56">
        <v>32119</v>
      </c>
      <c r="G3174" s="26">
        <v>33457</v>
      </c>
      <c r="H3174" s="18">
        <f>SUM(G3174-F3174)</f>
        <v>1338</v>
      </c>
      <c r="I3174" s="19">
        <f>H3174/F3174</f>
        <v>0.0416575858526106</v>
      </c>
      <c r="J3174" s="19">
        <f>H3174/G3174</f>
        <v>0.0399916310488089</v>
      </c>
      <c r="K3174" t="s" s="21">
        <f>IF(J3174&lt;25%,"น้อยกว่า 25%",IF(J3174&gt;=25%,"มากกว่าหรือเท่ากับ 25%",IF(J3174&gt;=35%,"มากกว่าหรือเท่ากับ 35%")))</f>
        <v>18</v>
      </c>
    </row>
    <row r="3175" s="7" customFormat="1" ht="19.15" customHeight="1">
      <c r="A3175" t="s" s="25">
        <v>3241</v>
      </c>
      <c r="B3175" s="26">
        <v>2</v>
      </c>
      <c r="C3175" s="26">
        <v>4</v>
      </c>
      <c r="D3175" t="s" s="25">
        <v>3281</v>
      </c>
      <c r="E3175" t="s" s="25">
        <v>60</v>
      </c>
      <c r="F3175" s="56">
        <v>11749</v>
      </c>
      <c r="G3175" s="26">
        <v>12268</v>
      </c>
      <c r="H3175" s="18">
        <f>SUM(G3175-F3175)</f>
        <v>519</v>
      </c>
      <c r="I3175" s="19">
        <f>H3175/F3175</f>
        <v>0.0441739722529577</v>
      </c>
      <c r="J3175" s="19">
        <f>H3175/G3175</f>
        <v>0.0423051842191066</v>
      </c>
      <c r="K3175" t="s" s="21">
        <f>IF(J3175&lt;25%,"น้อยกว่า 25%",IF(J3175&gt;=25%,"มากกว่าหรือเท่ากับ 25%",IF(J3175&gt;=35%,"มากกว่าหรือเท่ากับ 35%")))</f>
        <v>18</v>
      </c>
    </row>
    <row r="3176" s="7" customFormat="1" ht="19.15" customHeight="1">
      <c r="A3176" t="s" s="25">
        <v>3241</v>
      </c>
      <c r="B3176" s="26">
        <v>2</v>
      </c>
      <c r="C3176" s="26">
        <v>14</v>
      </c>
      <c r="D3176" t="s" s="25">
        <v>3282</v>
      </c>
      <c r="E3176" t="s" s="25">
        <v>22</v>
      </c>
      <c r="F3176" s="56">
        <v>10027</v>
      </c>
      <c r="G3176" s="26">
        <v>10427</v>
      </c>
      <c r="H3176" s="18">
        <f>SUM(G3176-F3176)</f>
        <v>400</v>
      </c>
      <c r="I3176" s="19">
        <f>H3176/F3176</f>
        <v>0.0398922908148</v>
      </c>
      <c r="J3176" s="19">
        <f>H3176/G3176</f>
        <v>0.038361944950609</v>
      </c>
      <c r="K3176" t="s" s="21">
        <f>IF(J3176&lt;25%,"น้อยกว่า 25%",IF(J3176&gt;=25%,"มากกว่าหรือเท่ากับ 25%",IF(J3176&gt;=35%,"มากกว่าหรือเท่ากับ 35%")))</f>
        <v>18</v>
      </c>
    </row>
    <row r="3177" s="7" customFormat="1" ht="19.15" customHeight="1">
      <c r="A3177" t="s" s="25">
        <v>3241</v>
      </c>
      <c r="B3177" s="26">
        <v>2</v>
      </c>
      <c r="C3177" s="26">
        <v>22</v>
      </c>
      <c r="D3177" t="s" s="25">
        <v>3283</v>
      </c>
      <c r="E3177" t="s" s="25">
        <v>26</v>
      </c>
      <c r="F3177" s="56">
        <v>3408</v>
      </c>
      <c r="G3177" s="26">
        <v>3468</v>
      </c>
      <c r="H3177" s="18">
        <f>SUM(G3177-F3177)</f>
        <v>60</v>
      </c>
      <c r="I3177" s="19">
        <f>H3177/F3177</f>
        <v>0.0176056338028169</v>
      </c>
      <c r="J3177" s="19">
        <f>H3177/G3177</f>
        <v>0.0173010380622837</v>
      </c>
      <c r="K3177" t="s" s="21">
        <f>IF(J3177&lt;25%,"น้อยกว่า 25%",IF(J3177&gt;=25%,"มากกว่าหรือเท่ากับ 25%",IF(J3177&gt;=35%,"มากกว่าหรือเท่ากับ 35%")))</f>
        <v>18</v>
      </c>
    </row>
    <row r="3178" s="7" customFormat="1" ht="19.15" customHeight="1">
      <c r="A3178" t="s" s="25">
        <v>3241</v>
      </c>
      <c r="B3178" s="26">
        <v>2</v>
      </c>
      <c r="C3178" s="26">
        <v>11</v>
      </c>
      <c r="D3178" t="s" s="25">
        <v>3284</v>
      </c>
      <c r="E3178" t="s" s="25">
        <v>28</v>
      </c>
      <c r="F3178" s="56">
        <v>2619</v>
      </c>
      <c r="G3178" s="26">
        <v>2848</v>
      </c>
      <c r="H3178" s="18">
        <f>SUM(G3178-F3178)</f>
        <v>229</v>
      </c>
      <c r="I3178" s="19">
        <f>H3178/F3178</f>
        <v>0.0874379534173349</v>
      </c>
      <c r="J3178" s="19">
        <f>H3178/G3178</f>
        <v>0.0804073033707865</v>
      </c>
      <c r="K3178" t="s" s="21">
        <f>IF(J3178&lt;25%,"น้อยกว่า 25%",IF(J3178&gt;=25%,"มากกว่าหรือเท่ากับ 25%",IF(J3178&gt;=35%,"มากกว่าหรือเท่ากับ 35%")))</f>
        <v>18</v>
      </c>
    </row>
    <row r="3179" s="7" customFormat="1" ht="19.15" customHeight="1">
      <c r="A3179" t="s" s="25">
        <v>3241</v>
      </c>
      <c r="B3179" s="26">
        <v>2</v>
      </c>
      <c r="C3179" s="26">
        <v>1</v>
      </c>
      <c r="D3179" t="s" s="25">
        <v>3285</v>
      </c>
      <c r="E3179" t="s" s="25">
        <v>24</v>
      </c>
      <c r="F3179" s="56">
        <v>1005</v>
      </c>
      <c r="G3179" s="26">
        <v>1113</v>
      </c>
      <c r="H3179" s="18">
        <f>SUM(G3179-F3179)</f>
        <v>108</v>
      </c>
      <c r="I3179" s="19">
        <f>H3179/F3179</f>
        <v>0.107462686567164</v>
      </c>
      <c r="J3179" s="19">
        <f>H3179/G3179</f>
        <v>0.0970350404312668</v>
      </c>
      <c r="K3179" t="s" s="21">
        <f>IF(J3179&lt;25%,"น้อยกว่า 25%",IF(J3179&gt;=25%,"มากกว่าหรือเท่ากับ 25%",IF(J3179&gt;=35%,"มากกว่าหรือเท่ากับ 35%")))</f>
        <v>18</v>
      </c>
    </row>
    <row r="3180" s="7" customFormat="1" ht="19.15" customHeight="1">
      <c r="A3180" t="s" s="25">
        <v>3241</v>
      </c>
      <c r="B3180" s="26">
        <v>2</v>
      </c>
      <c r="C3180" s="26">
        <v>3</v>
      </c>
      <c r="D3180" t="s" s="25">
        <v>3286</v>
      </c>
      <c r="E3180" t="s" s="25">
        <v>36</v>
      </c>
      <c r="F3180" s="56">
        <v>987</v>
      </c>
      <c r="G3180" s="26">
        <v>1028</v>
      </c>
      <c r="H3180" s="18">
        <f>SUM(G3180-F3180)</f>
        <v>41</v>
      </c>
      <c r="I3180" s="19">
        <f>H3180/F3180</f>
        <v>0.0415400202634245</v>
      </c>
      <c r="J3180" s="19">
        <f>H3180/G3180</f>
        <v>0.0398832684824903</v>
      </c>
      <c r="K3180" t="s" s="21">
        <f>IF(J3180&lt;25%,"น้อยกว่า 25%",IF(J3180&gt;=25%,"มากกว่าหรือเท่ากับ 25%",IF(J3180&gt;=35%,"มากกว่าหรือเท่ากับ 35%")))</f>
        <v>18</v>
      </c>
    </row>
    <row r="3181" s="7" customFormat="1" ht="19.15" customHeight="1">
      <c r="A3181" t="s" s="25">
        <v>3241</v>
      </c>
      <c r="B3181" s="26">
        <v>2</v>
      </c>
      <c r="C3181" s="26">
        <v>23</v>
      </c>
      <c r="D3181" t="s" s="25">
        <v>3287</v>
      </c>
      <c r="E3181" t="s" s="25">
        <v>34</v>
      </c>
      <c r="F3181" s="56">
        <v>887</v>
      </c>
      <c r="G3181" s="26">
        <v>936</v>
      </c>
      <c r="H3181" s="18">
        <f>SUM(G3181-F3181)</f>
        <v>49</v>
      </c>
      <c r="I3181" s="19">
        <f>H3181/F3181</f>
        <v>0.0552423900789177</v>
      </c>
      <c r="J3181" s="19">
        <f>H3181/G3181</f>
        <v>0.0523504273504274</v>
      </c>
      <c r="K3181" t="s" s="21">
        <f>IF(J3181&lt;25%,"น้อยกว่า 25%",IF(J3181&gt;=25%,"มากกว่าหรือเท่ากับ 25%",IF(J3181&gt;=35%,"มากกว่าหรือเท่ากับ 35%")))</f>
        <v>18</v>
      </c>
    </row>
    <row r="3182" s="7" customFormat="1" ht="19.15" customHeight="1">
      <c r="A3182" t="s" s="25">
        <v>3241</v>
      </c>
      <c r="B3182" s="26">
        <v>2</v>
      </c>
      <c r="C3182" s="26">
        <v>6</v>
      </c>
      <c r="D3182" t="s" s="25">
        <v>3288</v>
      </c>
      <c r="E3182" t="s" s="25">
        <v>42</v>
      </c>
      <c r="F3182" s="56">
        <v>862</v>
      </c>
      <c r="G3182" s="26">
        <v>879</v>
      </c>
      <c r="H3182" s="18">
        <f>SUM(G3182-F3182)</f>
        <v>17</v>
      </c>
      <c r="I3182" s="19">
        <f>H3182/F3182</f>
        <v>0.0197215777262181</v>
      </c>
      <c r="J3182" s="19">
        <f>H3182/G3182</f>
        <v>0.0193401592718999</v>
      </c>
      <c r="K3182" t="s" s="21">
        <f>IF(J3182&lt;25%,"น้อยกว่า 25%",IF(J3182&gt;=25%,"มากกว่าหรือเท่ากับ 25%",IF(J3182&gt;=35%,"มากกว่าหรือเท่ากับ 35%")))</f>
        <v>18</v>
      </c>
    </row>
    <row r="3183" s="7" customFormat="1" ht="19.15" customHeight="1">
      <c r="A3183" t="s" s="25">
        <v>3241</v>
      </c>
      <c r="B3183" s="26">
        <v>2</v>
      </c>
      <c r="C3183" s="26">
        <v>9</v>
      </c>
      <c r="D3183" t="s" s="25">
        <v>3289</v>
      </c>
      <c r="E3183" t="s" s="25">
        <v>2637</v>
      </c>
      <c r="F3183" s="56">
        <v>770</v>
      </c>
      <c r="G3183" s="26">
        <v>786</v>
      </c>
      <c r="H3183" s="18">
        <f>SUM(G3183-F3183)</f>
        <v>16</v>
      </c>
      <c r="I3183" s="19">
        <f>H3183/F3183</f>
        <v>0.0207792207792208</v>
      </c>
      <c r="J3183" s="19">
        <f>H3183/G3183</f>
        <v>0.0203562340966921</v>
      </c>
      <c r="K3183" t="s" s="21">
        <f>IF(J3183&lt;25%,"น้อยกว่า 25%",IF(J3183&gt;=25%,"มากกว่าหรือเท่ากับ 25%",IF(J3183&gt;=35%,"มากกว่าหรือเท่ากับ 35%")))</f>
        <v>18</v>
      </c>
    </row>
    <row r="3184" s="7" customFormat="1" ht="19.15" customHeight="1">
      <c r="A3184" t="s" s="25">
        <v>3241</v>
      </c>
      <c r="B3184" s="26">
        <v>2</v>
      </c>
      <c r="C3184" s="26">
        <v>27</v>
      </c>
      <c r="D3184" t="s" s="25">
        <v>3290</v>
      </c>
      <c r="E3184" t="s" s="25">
        <v>52</v>
      </c>
      <c r="F3184" s="56">
        <v>691</v>
      </c>
      <c r="G3184" s="26">
        <v>758</v>
      </c>
      <c r="H3184" s="18">
        <f>SUM(G3184-F3184)</f>
        <v>67</v>
      </c>
      <c r="I3184" s="19">
        <f>H3184/F3184</f>
        <v>0.0969609261939219</v>
      </c>
      <c r="J3184" s="19">
        <f>H3184/G3184</f>
        <v>0.0883905013192612</v>
      </c>
      <c r="K3184" t="s" s="21">
        <f>IF(J3184&lt;25%,"น้อยกว่า 25%",IF(J3184&gt;=25%,"มากกว่าหรือเท่ากับ 25%",IF(J3184&gt;=35%,"มากกว่าหรือเท่ากับ 35%")))</f>
        <v>18</v>
      </c>
    </row>
    <row r="3185" s="7" customFormat="1" ht="19.15" customHeight="1">
      <c r="A3185" t="s" s="25">
        <v>3241</v>
      </c>
      <c r="B3185" s="26">
        <v>2</v>
      </c>
      <c r="C3185" s="26">
        <v>5</v>
      </c>
      <c r="D3185" t="s" s="25">
        <v>3291</v>
      </c>
      <c r="E3185" t="s" s="25">
        <v>101</v>
      </c>
      <c r="F3185" s="56">
        <v>603</v>
      </c>
      <c r="G3185" s="26">
        <v>616</v>
      </c>
      <c r="H3185" s="18">
        <f>SUM(G3185-F3185)</f>
        <v>13</v>
      </c>
      <c r="I3185" s="19">
        <f>H3185/F3185</f>
        <v>0.021558872305141</v>
      </c>
      <c r="J3185" s="19">
        <f>H3185/G3185</f>
        <v>0.0211038961038961</v>
      </c>
      <c r="K3185" t="s" s="21">
        <f>IF(J3185&lt;25%,"น้อยกว่า 25%",IF(J3185&gt;=25%,"มากกว่าหรือเท่ากับ 25%",IF(J3185&gt;=35%,"มากกว่าหรือเท่ากับ 35%")))</f>
        <v>18</v>
      </c>
    </row>
    <row r="3186" s="7" customFormat="1" ht="19.15" customHeight="1">
      <c r="A3186" t="s" s="25">
        <v>3241</v>
      </c>
      <c r="B3186" s="26">
        <v>2</v>
      </c>
      <c r="C3186" s="26">
        <v>7</v>
      </c>
      <c r="D3186" t="s" s="25">
        <v>3292</v>
      </c>
      <c r="E3186" t="s" s="25">
        <v>70</v>
      </c>
      <c r="F3186" s="56">
        <v>484</v>
      </c>
      <c r="G3186" s="26">
        <v>486</v>
      </c>
      <c r="H3186" s="18">
        <f>SUM(G3186-F3186)</f>
        <v>2</v>
      </c>
      <c r="I3186" s="19">
        <f>H3186/F3186</f>
        <v>0.00413223140495868</v>
      </c>
      <c r="J3186" s="19">
        <f>H3186/G3186</f>
        <v>0.00411522633744856</v>
      </c>
      <c r="K3186" t="s" s="21">
        <f>IF(J3186&lt;25%,"น้อยกว่า 25%",IF(J3186&gt;=25%,"มากกว่าหรือเท่ากับ 25%",IF(J3186&gt;=35%,"มากกว่าหรือเท่ากับ 35%")))</f>
        <v>18</v>
      </c>
    </row>
    <row r="3187" s="7" customFormat="1" ht="19.15" customHeight="1">
      <c r="A3187" t="s" s="25">
        <v>3241</v>
      </c>
      <c r="B3187" s="26">
        <v>2</v>
      </c>
      <c r="C3187" s="26">
        <v>17</v>
      </c>
      <c r="D3187" t="s" s="25">
        <v>3293</v>
      </c>
      <c r="E3187" t="s" s="25">
        <v>38</v>
      </c>
      <c r="F3187" s="56">
        <v>474</v>
      </c>
      <c r="G3187" s="26">
        <v>486</v>
      </c>
      <c r="H3187" s="18">
        <f>SUM(G3187-F3187)</f>
        <v>12</v>
      </c>
      <c r="I3187" s="19">
        <f>H3187/F3187</f>
        <v>0.0253164556962025</v>
      </c>
      <c r="J3187" s="19">
        <f>H3187/G3187</f>
        <v>0.0246913580246914</v>
      </c>
      <c r="K3187" t="s" s="21">
        <f>IF(J3187&lt;25%,"น้อยกว่า 25%",IF(J3187&gt;=25%,"มากกว่าหรือเท่ากับ 25%",IF(J3187&gt;=35%,"มากกว่าหรือเท่ากับ 35%")))</f>
        <v>18</v>
      </c>
    </row>
    <row r="3188" s="7" customFormat="1" ht="19.15" customHeight="1">
      <c r="A3188" t="s" s="25">
        <v>3241</v>
      </c>
      <c r="B3188" s="26">
        <v>2</v>
      </c>
      <c r="C3188" s="26">
        <v>30</v>
      </c>
      <c r="D3188" t="s" s="25">
        <v>3294</v>
      </c>
      <c r="E3188" t="s" s="25">
        <v>110</v>
      </c>
      <c r="F3188" s="56">
        <v>427</v>
      </c>
      <c r="G3188" s="26">
        <v>452</v>
      </c>
      <c r="H3188" s="18">
        <f>SUM(G3188-F3188)</f>
        <v>25</v>
      </c>
      <c r="I3188" s="19">
        <f>H3188/F3188</f>
        <v>0.0585480093676815</v>
      </c>
      <c r="J3188" s="19">
        <f>H3188/G3188</f>
        <v>0.0553097345132743</v>
      </c>
      <c r="K3188" t="s" s="21">
        <f>IF(J3188&lt;25%,"น้อยกว่า 25%",IF(J3188&gt;=25%,"มากกว่าหรือเท่ากับ 25%",IF(J3188&gt;=35%,"มากกว่าหรือเท่ากับ 35%")))</f>
        <v>18</v>
      </c>
    </row>
    <row r="3189" s="7" customFormat="1" ht="19.15" customHeight="1">
      <c r="A3189" t="s" s="25">
        <v>3241</v>
      </c>
      <c r="B3189" s="26">
        <v>2</v>
      </c>
      <c r="C3189" s="26">
        <v>15</v>
      </c>
      <c r="D3189" t="s" s="25">
        <v>3295</v>
      </c>
      <c r="E3189" t="s" s="25">
        <v>40</v>
      </c>
      <c r="F3189" s="56">
        <v>393</v>
      </c>
      <c r="G3189" s="26">
        <v>401</v>
      </c>
      <c r="H3189" s="18">
        <f>SUM(G3189-F3189)</f>
        <v>8</v>
      </c>
      <c r="I3189" s="19">
        <f>H3189/F3189</f>
        <v>0.0203562340966921</v>
      </c>
      <c r="J3189" s="19">
        <f>H3189/G3189</f>
        <v>0.0199501246882793</v>
      </c>
      <c r="K3189" t="s" s="21">
        <f>IF(J3189&lt;25%,"น้อยกว่า 25%",IF(J3189&gt;=25%,"มากกว่าหรือเท่ากับ 25%",IF(J3189&gt;=35%,"มากกว่าหรือเท่ากับ 35%")))</f>
        <v>18</v>
      </c>
    </row>
    <row r="3190" s="7" customFormat="1" ht="19.15" customHeight="1">
      <c r="A3190" t="s" s="25">
        <v>3241</v>
      </c>
      <c r="B3190" s="26">
        <v>2</v>
      </c>
      <c r="C3190" s="26">
        <v>21</v>
      </c>
      <c r="D3190" t="s" s="25">
        <v>3296</v>
      </c>
      <c r="E3190" t="s" s="25">
        <v>66</v>
      </c>
      <c r="F3190" s="56">
        <v>309</v>
      </c>
      <c r="G3190" s="26">
        <v>315</v>
      </c>
      <c r="H3190" s="18">
        <f>SUM(G3190-F3190)</f>
        <v>6</v>
      </c>
      <c r="I3190" s="19">
        <f>H3190/F3190</f>
        <v>0.0194174757281553</v>
      </c>
      <c r="J3190" s="19">
        <f>H3190/G3190</f>
        <v>0.019047619047619</v>
      </c>
      <c r="K3190" t="s" s="21">
        <f>IF(J3190&lt;25%,"น้อยกว่า 25%",IF(J3190&gt;=25%,"มากกว่าหรือเท่ากับ 25%",IF(J3190&gt;=35%,"มากกว่าหรือเท่ากับ 35%")))</f>
        <v>18</v>
      </c>
    </row>
    <row r="3191" s="7" customFormat="1" ht="19.15" customHeight="1">
      <c r="A3191" t="s" s="25">
        <v>3241</v>
      </c>
      <c r="B3191" s="26">
        <v>2</v>
      </c>
      <c r="C3191" s="26">
        <v>28</v>
      </c>
      <c r="D3191" t="s" s="25">
        <v>3297</v>
      </c>
      <c r="E3191" t="s" s="25">
        <v>173</v>
      </c>
      <c r="F3191" s="56">
        <v>245</v>
      </c>
      <c r="G3191" s="26">
        <v>269</v>
      </c>
      <c r="H3191" s="18">
        <f>SUM(G3191-F3191)</f>
        <v>24</v>
      </c>
      <c r="I3191" s="19">
        <f>H3191/F3191</f>
        <v>0.0979591836734694</v>
      </c>
      <c r="J3191" s="19">
        <f>H3191/G3191</f>
        <v>0.0892193308550186</v>
      </c>
      <c r="K3191" t="s" s="21">
        <f>IF(J3191&lt;25%,"น้อยกว่า 25%",IF(J3191&gt;=25%,"มากกว่าหรือเท่ากับ 25%",IF(J3191&gt;=35%,"มากกว่าหรือเท่ากับ 35%")))</f>
        <v>18</v>
      </c>
    </row>
    <row r="3192" s="7" customFormat="1" ht="19.15" customHeight="1">
      <c r="A3192" t="s" s="25">
        <v>3241</v>
      </c>
      <c r="B3192" s="26">
        <v>2</v>
      </c>
      <c r="C3192" s="26">
        <v>20</v>
      </c>
      <c r="D3192" t="s" s="25">
        <v>3298</v>
      </c>
      <c r="E3192" t="s" s="25">
        <v>112</v>
      </c>
      <c r="F3192" s="56">
        <v>198</v>
      </c>
      <c r="G3192" s="26">
        <v>230</v>
      </c>
      <c r="H3192" s="18">
        <f>SUM(G3192-F3192)</f>
        <v>32</v>
      </c>
      <c r="I3192" s="19">
        <f>H3192/F3192</f>
        <v>0.161616161616162</v>
      </c>
      <c r="J3192" s="19">
        <f>H3192/G3192</f>
        <v>0.139130434782609</v>
      </c>
      <c r="K3192" t="s" s="21">
        <f>IF(J3192&lt;25%,"น้อยกว่า 25%",IF(J3192&gt;=25%,"มากกว่าหรือเท่ากับ 25%",IF(J3192&gt;=35%,"มากกว่าหรือเท่ากับ 35%")))</f>
        <v>18</v>
      </c>
    </row>
    <row r="3193" s="7" customFormat="1" ht="19.15" customHeight="1">
      <c r="A3193" t="s" s="25">
        <v>3241</v>
      </c>
      <c r="B3193" s="26">
        <v>2</v>
      </c>
      <c r="C3193" s="26">
        <v>8</v>
      </c>
      <c r="D3193" t="s" s="25">
        <v>3299</v>
      </c>
      <c r="E3193" t="s" s="25">
        <v>64</v>
      </c>
      <c r="F3193" s="56">
        <v>211</v>
      </c>
      <c r="G3193" s="26">
        <v>217</v>
      </c>
      <c r="H3193" s="18">
        <f>SUM(G3193-F3193)</f>
        <v>6</v>
      </c>
      <c r="I3193" s="19">
        <f>H3193/F3193</f>
        <v>0.028436018957346</v>
      </c>
      <c r="J3193" s="19">
        <f>H3193/G3193</f>
        <v>0.0276497695852535</v>
      </c>
      <c r="K3193" t="s" s="21">
        <f>IF(J3193&lt;25%,"น้อยกว่า 25%",IF(J3193&gt;=25%,"มากกว่าหรือเท่ากับ 25%",IF(J3193&gt;=35%,"มากกว่าหรือเท่ากับ 35%")))</f>
        <v>18</v>
      </c>
    </row>
    <row r="3194" s="7" customFormat="1" ht="19.15" customHeight="1">
      <c r="A3194" t="s" s="25">
        <v>3241</v>
      </c>
      <c r="B3194" s="26">
        <v>2</v>
      </c>
      <c r="C3194" s="26">
        <v>24</v>
      </c>
      <c r="D3194" t="s" s="25">
        <v>3300</v>
      </c>
      <c r="E3194" t="s" s="25">
        <v>119</v>
      </c>
      <c r="F3194" s="56">
        <v>205</v>
      </c>
      <c r="G3194" s="26">
        <v>215</v>
      </c>
      <c r="H3194" s="18">
        <f>SUM(G3194-F3194)</f>
        <v>10</v>
      </c>
      <c r="I3194" s="19">
        <f>H3194/F3194</f>
        <v>0.048780487804878</v>
      </c>
      <c r="J3194" s="19">
        <f>H3194/G3194</f>
        <v>0.0465116279069767</v>
      </c>
      <c r="K3194" t="s" s="21">
        <f>IF(J3194&lt;25%,"น้อยกว่า 25%",IF(J3194&gt;=25%,"มากกว่าหรือเท่ากับ 25%",IF(J3194&gt;=35%,"มากกว่าหรือเท่ากับ 35%")))</f>
        <v>18</v>
      </c>
    </row>
    <row r="3195" s="7" customFormat="1" ht="19.15" customHeight="1">
      <c r="A3195" t="s" s="25">
        <v>3241</v>
      </c>
      <c r="B3195" s="26">
        <v>2</v>
      </c>
      <c r="C3195" s="26">
        <v>12</v>
      </c>
      <c r="D3195" t="s" s="25">
        <v>3301</v>
      </c>
      <c r="E3195" t="s" s="25">
        <v>76</v>
      </c>
      <c r="F3195" s="56">
        <v>192</v>
      </c>
      <c r="G3195" s="26">
        <v>205</v>
      </c>
      <c r="H3195" s="18">
        <f>SUM(G3195-F3195)</f>
        <v>13</v>
      </c>
      <c r="I3195" s="19">
        <f>H3195/F3195</f>
        <v>0.0677083333333333</v>
      </c>
      <c r="J3195" s="19">
        <f>H3195/G3195</f>
        <v>0.06341463414634151</v>
      </c>
      <c r="K3195" t="s" s="21">
        <f>IF(J3195&lt;25%,"น้อยกว่า 25%",IF(J3195&gt;=25%,"มากกว่าหรือเท่ากับ 25%",IF(J3195&gt;=35%,"มากกว่าหรือเท่ากับ 35%")))</f>
        <v>18</v>
      </c>
    </row>
    <row r="3196" s="7" customFormat="1" ht="19.15" customHeight="1">
      <c r="A3196" t="s" s="25">
        <v>3241</v>
      </c>
      <c r="B3196" s="26">
        <v>2</v>
      </c>
      <c r="C3196" s="26">
        <v>29</v>
      </c>
      <c r="D3196" t="s" s="25">
        <v>3302</v>
      </c>
      <c r="E3196" t="s" s="25">
        <v>248</v>
      </c>
      <c r="F3196" s="56">
        <v>154</v>
      </c>
      <c r="G3196" s="26">
        <v>157</v>
      </c>
      <c r="H3196" s="18">
        <f>SUM(G3196-F3196)</f>
        <v>3</v>
      </c>
      <c r="I3196" s="19">
        <f>H3196/F3196</f>
        <v>0.0194805194805195</v>
      </c>
      <c r="J3196" s="19">
        <f>H3196/G3196</f>
        <v>0.0191082802547771</v>
      </c>
      <c r="K3196" t="s" s="21">
        <f>IF(J3196&lt;25%,"น้อยกว่า 25%",IF(J3196&gt;=25%,"มากกว่าหรือเท่ากับ 25%",IF(J3196&gt;=35%,"มากกว่าหรือเท่ากับ 35%")))</f>
        <v>18</v>
      </c>
    </row>
    <row r="3197" s="7" customFormat="1" ht="19.15" customHeight="1">
      <c r="A3197" t="s" s="25">
        <v>3241</v>
      </c>
      <c r="B3197" s="26">
        <v>2</v>
      </c>
      <c r="C3197" s="26">
        <v>16</v>
      </c>
      <c r="D3197" t="s" s="25">
        <v>3303</v>
      </c>
      <c r="E3197" t="s" s="25">
        <v>48</v>
      </c>
      <c r="F3197" s="56">
        <v>143</v>
      </c>
      <c r="G3197" s="26">
        <v>148</v>
      </c>
      <c r="H3197" s="18">
        <f>SUM(G3197-F3197)</f>
        <v>5</v>
      </c>
      <c r="I3197" s="19">
        <f>H3197/F3197</f>
        <v>0.034965034965035</v>
      </c>
      <c r="J3197" s="19">
        <f>H3197/G3197</f>
        <v>0.0337837837837838</v>
      </c>
      <c r="K3197" t="s" s="21">
        <f>IF(J3197&lt;25%,"น้อยกว่า 25%",IF(J3197&gt;=25%,"มากกว่าหรือเท่ากับ 25%",IF(J3197&gt;=35%,"มากกว่าหรือเท่ากับ 35%")))</f>
        <v>18</v>
      </c>
    </row>
    <row r="3198" s="7" customFormat="1" ht="19.15" customHeight="1">
      <c r="A3198" t="s" s="25">
        <v>3241</v>
      </c>
      <c r="B3198" s="26">
        <v>2</v>
      </c>
      <c r="C3198" s="26">
        <v>25</v>
      </c>
      <c r="D3198" t="s" s="25">
        <v>3304</v>
      </c>
      <c r="E3198" t="s" s="25">
        <v>72</v>
      </c>
      <c r="F3198" s="56">
        <v>111</v>
      </c>
      <c r="G3198" s="26">
        <v>119</v>
      </c>
      <c r="H3198" s="18">
        <f>SUM(G3198-F3198)</f>
        <v>8</v>
      </c>
      <c r="I3198" s="19">
        <f>H3198/F3198</f>
        <v>0.0720720720720721</v>
      </c>
      <c r="J3198" s="19">
        <f>H3198/G3198</f>
        <v>0.0672268907563025</v>
      </c>
      <c r="K3198" t="s" s="21">
        <f>IF(J3198&lt;25%,"น้อยกว่า 25%",IF(J3198&gt;=25%,"มากกว่าหรือเท่ากับ 25%",IF(J3198&gt;=35%,"มากกว่าหรือเท่ากับ 35%")))</f>
        <v>18</v>
      </c>
    </row>
    <row r="3199" s="7" customFormat="1" ht="19.15" customHeight="1">
      <c r="A3199" t="s" s="25">
        <v>3241</v>
      </c>
      <c r="B3199" s="26">
        <v>2</v>
      </c>
      <c r="C3199" s="26">
        <v>36</v>
      </c>
      <c r="D3199" t="s" s="25">
        <v>3305</v>
      </c>
      <c r="E3199" t="s" s="25">
        <v>116</v>
      </c>
      <c r="F3199" s="56">
        <v>106</v>
      </c>
      <c r="G3199" s="26">
        <v>117</v>
      </c>
      <c r="H3199" s="18">
        <f>SUM(G3199-F3199)</f>
        <v>11</v>
      </c>
      <c r="I3199" s="19">
        <f>H3199/F3199</f>
        <v>0.10377358490566</v>
      </c>
      <c r="J3199" s="19">
        <f>H3199/G3199</f>
        <v>0.094017094017094</v>
      </c>
      <c r="K3199" t="s" s="21">
        <f>IF(J3199&lt;25%,"น้อยกว่า 25%",IF(J3199&gt;=25%,"มากกว่าหรือเท่ากับ 25%",IF(J3199&gt;=35%,"มากกว่าหรือเท่ากับ 35%")))</f>
        <v>18</v>
      </c>
    </row>
    <row r="3200" s="7" customFormat="1" ht="19.15" customHeight="1">
      <c r="A3200" t="s" s="25">
        <v>3241</v>
      </c>
      <c r="B3200" s="26">
        <v>2</v>
      </c>
      <c r="C3200" s="26">
        <v>31</v>
      </c>
      <c r="D3200" t="s" s="25">
        <v>3306</v>
      </c>
      <c r="E3200" t="s" s="25">
        <v>50</v>
      </c>
      <c r="F3200" s="56">
        <v>79</v>
      </c>
      <c r="G3200" s="26">
        <v>84</v>
      </c>
      <c r="H3200" s="18">
        <f>SUM(G3200-F3200)</f>
        <v>5</v>
      </c>
      <c r="I3200" s="19">
        <f>H3200/F3200</f>
        <v>0.06329113924050631</v>
      </c>
      <c r="J3200" s="19">
        <f>H3200/G3200</f>
        <v>0.0595238095238095</v>
      </c>
      <c r="K3200" t="s" s="21">
        <f>IF(J3200&lt;25%,"น้อยกว่า 25%",IF(J3200&gt;=25%,"มากกว่าหรือเท่ากับ 25%",IF(J3200&gt;=35%,"มากกว่าหรือเท่ากับ 35%")))</f>
        <v>18</v>
      </c>
    </row>
    <row r="3201" s="7" customFormat="1" ht="19.15" customHeight="1">
      <c r="A3201" t="s" s="25">
        <v>3241</v>
      </c>
      <c r="B3201" s="26">
        <v>2</v>
      </c>
      <c r="C3201" s="26">
        <v>35</v>
      </c>
      <c r="D3201" t="s" s="25">
        <v>3307</v>
      </c>
      <c r="E3201" t="s" s="25">
        <v>68</v>
      </c>
      <c r="F3201" s="56">
        <v>70</v>
      </c>
      <c r="G3201" s="26">
        <v>79</v>
      </c>
      <c r="H3201" s="18">
        <f>SUM(G3201-F3201)</f>
        <v>9</v>
      </c>
      <c r="I3201" s="19">
        <f>H3201/F3201</f>
        <v>0.128571428571429</v>
      </c>
      <c r="J3201" s="19">
        <f>H3201/G3201</f>
        <v>0.113924050632911</v>
      </c>
      <c r="K3201" t="s" s="21">
        <f>IF(J3201&lt;25%,"น้อยกว่า 25%",IF(J3201&gt;=25%,"มากกว่าหรือเท่ากับ 25%",IF(J3201&gt;=35%,"มากกว่าหรือเท่ากับ 35%")))</f>
        <v>18</v>
      </c>
    </row>
    <row r="3202" s="7" customFormat="1" ht="19.15" customHeight="1">
      <c r="A3202" t="s" s="25">
        <v>3241</v>
      </c>
      <c r="B3202" s="26">
        <v>2</v>
      </c>
      <c r="C3202" s="26">
        <v>26</v>
      </c>
      <c r="D3202" t="s" s="25">
        <v>3308</v>
      </c>
      <c r="E3202" t="s" s="25">
        <v>106</v>
      </c>
      <c r="F3202" s="56">
        <v>69</v>
      </c>
      <c r="G3202" s="26">
        <v>71</v>
      </c>
      <c r="H3202" s="18">
        <f>SUM(G3202-F3202)</f>
        <v>2</v>
      </c>
      <c r="I3202" s="19">
        <f>H3202/F3202</f>
        <v>0.0289855072463768</v>
      </c>
      <c r="J3202" s="19">
        <f>H3202/G3202</f>
        <v>0.028169014084507</v>
      </c>
      <c r="K3202" t="s" s="21">
        <f>IF(J3202&lt;25%,"น้อยกว่า 25%",IF(J3202&gt;=25%,"มากกว่าหรือเท่ากับ 25%",IF(J3202&gt;=35%,"มากกว่าหรือเท่ากับ 35%")))</f>
        <v>18</v>
      </c>
    </row>
    <row r="3203" s="7" customFormat="1" ht="19.15" customHeight="1">
      <c r="A3203" t="s" s="25">
        <v>3241</v>
      </c>
      <c r="B3203" s="26">
        <v>2</v>
      </c>
      <c r="C3203" s="26">
        <v>32</v>
      </c>
      <c r="D3203" t="s" s="25">
        <v>3309</v>
      </c>
      <c r="E3203" t="s" s="25">
        <v>375</v>
      </c>
      <c r="F3203" s="56">
        <v>46</v>
      </c>
      <c r="G3203" s="26">
        <v>49</v>
      </c>
      <c r="H3203" s="18">
        <f>SUM(G3203-F3203)</f>
        <v>3</v>
      </c>
      <c r="I3203" s="19">
        <f>H3203/F3203</f>
        <v>0.0652173913043478</v>
      </c>
      <c r="J3203" s="19">
        <f>H3203/G3203</f>
        <v>0.0612244897959184</v>
      </c>
      <c r="K3203" t="s" s="21">
        <f>IF(J3203&lt;25%,"น้อยกว่า 25%",IF(J3203&gt;=25%,"มากกว่าหรือเท่ากับ 25%",IF(J3203&gt;=35%,"มากกว่าหรือเท่ากับ 35%")))</f>
        <v>18</v>
      </c>
    </row>
    <row r="3204" s="7" customFormat="1" ht="19.15" customHeight="1">
      <c r="A3204" t="s" s="25">
        <v>3241</v>
      </c>
      <c r="B3204" s="26">
        <v>2</v>
      </c>
      <c r="C3204" s="26">
        <v>18</v>
      </c>
      <c r="D3204" t="s" s="25">
        <v>3310</v>
      </c>
      <c r="E3204" t="s" s="25">
        <v>56</v>
      </c>
      <c r="F3204" s="56">
        <v>46</v>
      </c>
      <c r="G3204" s="26">
        <v>48</v>
      </c>
      <c r="H3204" s="18">
        <f>SUM(G3204-F3204)</f>
        <v>2</v>
      </c>
      <c r="I3204" s="19">
        <f>H3204/F3204</f>
        <v>0.0434782608695652</v>
      </c>
      <c r="J3204" s="19">
        <f>H3204/G3204</f>
        <v>0.0416666666666667</v>
      </c>
      <c r="K3204" t="s" s="21">
        <f>IF(J3204&lt;25%,"น้อยกว่า 25%",IF(J3204&gt;=25%,"มากกว่าหรือเท่ากับ 25%",IF(J3204&gt;=35%,"มากกว่าหรือเท่ากับ 35%")))</f>
        <v>18</v>
      </c>
    </row>
    <row r="3205" s="7" customFormat="1" ht="19.15" customHeight="1">
      <c r="A3205" t="s" s="25">
        <v>3241</v>
      </c>
      <c r="B3205" s="26">
        <v>2</v>
      </c>
      <c r="C3205" s="26">
        <v>34</v>
      </c>
      <c r="D3205" t="s" s="25">
        <v>3311</v>
      </c>
      <c r="E3205" t="s" s="25">
        <v>153</v>
      </c>
      <c r="F3205" s="56">
        <v>28</v>
      </c>
      <c r="G3205" s="26">
        <v>31</v>
      </c>
      <c r="H3205" s="18">
        <f>SUM(G3205-F3205)</f>
        <v>3</v>
      </c>
      <c r="I3205" s="19">
        <f>H3205/F3205</f>
        <v>0.107142857142857</v>
      </c>
      <c r="J3205" s="19">
        <f>H3205/G3205</f>
        <v>0.09677419354838709</v>
      </c>
      <c r="K3205" t="s" s="21">
        <f>IF(J3205&lt;25%,"น้อยกว่า 25%",IF(J3205&gt;=25%,"มากกว่าหรือเท่ากับ 25%",IF(J3205&gt;=35%,"มากกว่าหรือเท่ากับ 35%")))</f>
        <v>18</v>
      </c>
    </row>
    <row r="3206" s="7" customFormat="1" ht="19.15" customHeight="1">
      <c r="A3206" t="s" s="25">
        <v>3241</v>
      </c>
      <c r="B3206" s="26">
        <v>2</v>
      </c>
      <c r="C3206" s="26">
        <v>33</v>
      </c>
      <c r="D3206" t="s" s="25">
        <v>3312</v>
      </c>
      <c r="E3206" t="s" s="25">
        <v>281</v>
      </c>
      <c r="F3206" s="56">
        <v>29</v>
      </c>
      <c r="G3206" s="26">
        <v>29</v>
      </c>
      <c r="H3206" s="18">
        <f>SUM(G3206-F3206)</f>
        <v>0</v>
      </c>
      <c r="I3206" s="19">
        <f>H3206/F3206</f>
        <v>0</v>
      </c>
      <c r="J3206" s="19">
        <f>H3206/G3206</f>
        <v>0</v>
      </c>
      <c r="K3206" t="s" s="21">
        <f>IF(J3206&lt;25%,"น้อยกว่า 25%",IF(J3206&gt;=25%,"มากกว่าหรือเท่ากับ 25%",IF(J3206&gt;=35%,"มากกว่าหรือเท่ากับ 35%")))</f>
        <v>18</v>
      </c>
    </row>
    <row r="3207" s="7" customFormat="1" ht="19.15" customHeight="1">
      <c r="A3207" t="s" s="25">
        <v>3241</v>
      </c>
      <c r="B3207" s="26">
        <v>2</v>
      </c>
      <c r="C3207" s="26">
        <v>13</v>
      </c>
      <c r="D3207" t="s" s="25">
        <v>3313</v>
      </c>
      <c r="E3207" t="s" s="25">
        <v>78</v>
      </c>
      <c r="F3207" s="56">
        <v>0</v>
      </c>
      <c r="G3207" s="26">
        <v>0</v>
      </c>
      <c r="H3207" s="18">
        <f>SUM(G3207-F3207)</f>
        <v>0</v>
      </c>
      <c r="I3207" s="19">
        <f>H3207/F3207</f>
      </c>
      <c r="J3207" s="19">
        <f>H3207/G3207</f>
      </c>
      <c r="K3207" s="24">
        <f>IF(J3207&lt;25%,"น้อยกว่า 25%",IF(J3207&gt;=25%,"มากกว่าหรือเท่ากับ 25%",IF(J3207&gt;=35%,"มากกว่าหรือเท่ากับ 35%")))</f>
      </c>
    </row>
    <row r="3208" s="7" customFormat="1" ht="19.15" customHeight="1">
      <c r="A3208" t="s" s="16">
        <v>3241</v>
      </c>
      <c r="B3208" s="17">
        <v>3</v>
      </c>
      <c r="C3208" s="17">
        <v>11</v>
      </c>
      <c r="D3208" t="s" s="16">
        <v>3314</v>
      </c>
      <c r="E3208" t="s" s="16">
        <v>17</v>
      </c>
      <c r="F3208" s="55">
        <v>49177</v>
      </c>
      <c r="G3208" s="17">
        <v>51602</v>
      </c>
      <c r="H3208" s="18">
        <f>SUM(G3208-F3208)</f>
        <v>2425</v>
      </c>
      <c r="I3208" s="19">
        <f>H3208/F3208</f>
        <v>0.0493116700896761</v>
      </c>
      <c r="J3208" s="19">
        <f>H3208/G3208</f>
        <v>0.0469943025464129</v>
      </c>
      <c r="K3208" t="s" s="21">
        <f>IF(J3208&lt;25%,"น้อยกว่า 25%",IF(J3208&gt;=25%,"มากกว่าหรือเท่ากับ 25%",IF(J3208&gt;=35%,"มากกว่าหรือเท่ากับ 35%")))</f>
        <v>18</v>
      </c>
    </row>
    <row r="3209" s="7" customFormat="1" ht="19.15" customHeight="1">
      <c r="A3209" t="s" s="16">
        <v>3241</v>
      </c>
      <c r="B3209" s="17">
        <v>3</v>
      </c>
      <c r="C3209" s="17">
        <v>9</v>
      </c>
      <c r="D3209" t="s" s="16">
        <v>3315</v>
      </c>
      <c r="E3209" t="s" s="16">
        <v>20</v>
      </c>
      <c r="F3209" s="55">
        <v>29704</v>
      </c>
      <c r="G3209" s="17">
        <v>31019</v>
      </c>
      <c r="H3209" s="18">
        <f>SUM(G3209-F3209)</f>
        <v>1315</v>
      </c>
      <c r="I3209" s="19">
        <f>H3209/F3209</f>
        <v>0.0442701319687584</v>
      </c>
      <c r="J3209" s="19">
        <f>H3209/G3209</f>
        <v>0.042393371804378</v>
      </c>
      <c r="K3209" t="s" s="21">
        <f>IF(J3209&lt;25%,"น้อยกว่า 25%",IF(J3209&gt;=25%,"มากกว่าหรือเท่ากับ 25%",IF(J3209&gt;=35%,"มากกว่าหรือเท่ากับ 35%")))</f>
        <v>18</v>
      </c>
    </row>
    <row r="3210" s="7" customFormat="1" ht="19.15" customHeight="1">
      <c r="A3210" t="s" s="16">
        <v>3241</v>
      </c>
      <c r="B3210" s="17">
        <v>3</v>
      </c>
      <c r="C3210" s="17">
        <v>6</v>
      </c>
      <c r="D3210" t="s" s="16">
        <v>3316</v>
      </c>
      <c r="E3210" t="s" s="16">
        <v>22</v>
      </c>
      <c r="F3210" s="55">
        <v>12619</v>
      </c>
      <c r="G3210" s="17">
        <v>13038</v>
      </c>
      <c r="H3210" s="18">
        <f>SUM(G3210-F3210)</f>
        <v>419</v>
      </c>
      <c r="I3210" s="19">
        <f>H3210/F3210</f>
        <v>0.0332038988826373</v>
      </c>
      <c r="J3210" s="19">
        <f>H3210/G3210</f>
        <v>0.0321368308022703</v>
      </c>
      <c r="K3210" t="s" s="21">
        <f>IF(J3210&lt;25%,"น้อยกว่า 25%",IF(J3210&gt;=25%,"มากกว่าหรือเท่ากับ 25%",IF(J3210&gt;=35%,"มากกว่าหรือเท่ากับ 35%")))</f>
        <v>18</v>
      </c>
    </row>
    <row r="3211" s="7" customFormat="1" ht="19.15" customHeight="1">
      <c r="A3211" t="s" s="16">
        <v>3241</v>
      </c>
      <c r="B3211" s="17">
        <v>3</v>
      </c>
      <c r="C3211" s="17">
        <v>27</v>
      </c>
      <c r="D3211" t="s" s="16">
        <v>3317</v>
      </c>
      <c r="E3211" t="s" s="16">
        <v>60</v>
      </c>
      <c r="F3211" s="55">
        <v>5069</v>
      </c>
      <c r="G3211" s="17">
        <v>5183</v>
      </c>
      <c r="H3211" s="18">
        <f>SUM(G3211-F3211)</f>
        <v>114</v>
      </c>
      <c r="I3211" s="19">
        <f>H3211/F3211</f>
        <v>0.0224896429275991</v>
      </c>
      <c r="J3211" s="19">
        <f>H3211/G3211</f>
        <v>0.0219949836002315</v>
      </c>
      <c r="K3211" t="s" s="21">
        <f>IF(J3211&lt;25%,"น้อยกว่า 25%",IF(J3211&gt;=25%,"มากกว่าหรือเท่ากับ 25%",IF(J3211&gt;=35%,"มากกว่าหรือเท่ากับ 35%")))</f>
        <v>18</v>
      </c>
    </row>
    <row r="3212" s="7" customFormat="1" ht="19.15" customHeight="1">
      <c r="A3212" t="s" s="16">
        <v>3241</v>
      </c>
      <c r="B3212" s="17">
        <v>3</v>
      </c>
      <c r="C3212" s="17">
        <v>5</v>
      </c>
      <c r="D3212" t="s" s="16">
        <v>3318</v>
      </c>
      <c r="E3212" t="s" s="16">
        <v>26</v>
      </c>
      <c r="F3212" s="55">
        <v>3416</v>
      </c>
      <c r="G3212" s="17">
        <v>3541</v>
      </c>
      <c r="H3212" s="18">
        <f>SUM(G3212-F3212)</f>
        <v>125</v>
      </c>
      <c r="I3212" s="19">
        <f>H3212/F3212</f>
        <v>0.0365925058548009</v>
      </c>
      <c r="J3212" s="19">
        <f>H3212/G3212</f>
        <v>0.0353007624964699</v>
      </c>
      <c r="K3212" t="s" s="21">
        <f>IF(J3212&lt;25%,"น้อยกว่า 25%",IF(J3212&gt;=25%,"มากกว่าหรือเท่ากับ 25%",IF(J3212&gt;=35%,"มากกว่าหรือเท่ากับ 35%")))</f>
        <v>18</v>
      </c>
    </row>
    <row r="3213" s="7" customFormat="1" ht="19.15" customHeight="1">
      <c r="A3213" t="s" s="16">
        <v>3241</v>
      </c>
      <c r="B3213" s="17">
        <v>3</v>
      </c>
      <c r="C3213" s="17">
        <v>13</v>
      </c>
      <c r="D3213" t="s" s="16">
        <v>3319</v>
      </c>
      <c r="E3213" t="s" s="16">
        <v>24</v>
      </c>
      <c r="F3213" s="55">
        <v>2752</v>
      </c>
      <c r="G3213" s="17">
        <v>2879</v>
      </c>
      <c r="H3213" s="18">
        <f>SUM(G3213-F3213)</f>
        <v>127</v>
      </c>
      <c r="I3213" s="19">
        <f>H3213/F3213</f>
        <v>0.0461482558139535</v>
      </c>
      <c r="J3213" s="19">
        <f>H3213/G3213</f>
        <v>0.0441125390760681</v>
      </c>
      <c r="K3213" t="s" s="21">
        <f>IF(J3213&lt;25%,"น้อยกว่า 25%",IF(J3213&gt;=25%,"มากกว่าหรือเท่ากับ 25%",IF(J3213&gt;=35%,"มากกว่าหรือเท่ากับ 35%")))</f>
        <v>18</v>
      </c>
    </row>
    <row r="3214" s="7" customFormat="1" ht="19.15" customHeight="1">
      <c r="A3214" t="s" s="16">
        <v>3241</v>
      </c>
      <c r="B3214" s="17">
        <v>3</v>
      </c>
      <c r="C3214" s="17">
        <v>1</v>
      </c>
      <c r="D3214" t="s" s="16">
        <v>3320</v>
      </c>
      <c r="E3214" t="s" s="16">
        <v>28</v>
      </c>
      <c r="F3214" s="55">
        <v>2076</v>
      </c>
      <c r="G3214" s="17">
        <v>2158</v>
      </c>
      <c r="H3214" s="18">
        <f>SUM(G3214-F3214)</f>
        <v>82</v>
      </c>
      <c r="I3214" s="19">
        <f>H3214/F3214</f>
        <v>0.0394990366088632</v>
      </c>
      <c r="J3214" s="19">
        <f>H3214/G3214</f>
        <v>0.0379981464318814</v>
      </c>
      <c r="K3214" t="s" s="21">
        <f>IF(J3214&lt;25%,"น้อยกว่า 25%",IF(J3214&gt;=25%,"มากกว่าหรือเท่ากับ 25%",IF(J3214&gt;=35%,"มากกว่าหรือเท่ากับ 35%")))</f>
        <v>18</v>
      </c>
    </row>
    <row r="3215" s="7" customFormat="1" ht="19.15" customHeight="1">
      <c r="A3215" t="s" s="16">
        <v>3241</v>
      </c>
      <c r="B3215" s="17">
        <v>3</v>
      </c>
      <c r="C3215" s="17">
        <v>20</v>
      </c>
      <c r="D3215" t="s" s="16">
        <v>3321</v>
      </c>
      <c r="E3215" t="s" s="16">
        <v>34</v>
      </c>
      <c r="F3215" s="55">
        <v>1244</v>
      </c>
      <c r="G3215" s="17">
        <v>1267</v>
      </c>
      <c r="H3215" s="18">
        <f>SUM(G3215-F3215)</f>
        <v>23</v>
      </c>
      <c r="I3215" s="19">
        <f>H3215/F3215</f>
        <v>0.0184887459807074</v>
      </c>
      <c r="J3215" s="19">
        <f>H3215/G3215</f>
        <v>0.0181531176006314</v>
      </c>
      <c r="K3215" t="s" s="21">
        <f>IF(J3215&lt;25%,"น้อยกว่า 25%",IF(J3215&gt;=25%,"มากกว่าหรือเท่ากับ 25%",IF(J3215&gt;=35%,"มากกว่าหรือเท่ากับ 35%")))</f>
        <v>18</v>
      </c>
    </row>
    <row r="3216" s="7" customFormat="1" ht="19.15" customHeight="1">
      <c r="A3216" t="s" s="16">
        <v>3241</v>
      </c>
      <c r="B3216" s="17">
        <v>3</v>
      </c>
      <c r="C3216" s="17">
        <v>10</v>
      </c>
      <c r="D3216" t="s" s="16">
        <v>3322</v>
      </c>
      <c r="E3216" t="s" s="16">
        <v>40</v>
      </c>
      <c r="F3216" s="55">
        <v>823</v>
      </c>
      <c r="G3216" s="17">
        <v>998</v>
      </c>
      <c r="H3216" s="18">
        <f>SUM(G3216-F3216)</f>
        <v>175</v>
      </c>
      <c r="I3216" s="19">
        <f>H3216/F3216</f>
        <v>0.212636695018226</v>
      </c>
      <c r="J3216" s="19">
        <f>H3216/G3216</f>
        <v>0.175350701402806</v>
      </c>
      <c r="K3216" t="s" s="21">
        <f>IF(J3216&lt;25%,"น้อยกว่า 25%",IF(J3216&gt;=25%,"มากกว่าหรือเท่ากับ 25%",IF(J3216&gt;=35%,"มากกว่าหรือเท่ากับ 35%")))</f>
        <v>18</v>
      </c>
    </row>
    <row r="3217" s="7" customFormat="1" ht="19.15" customHeight="1">
      <c r="A3217" t="s" s="16">
        <v>3241</v>
      </c>
      <c r="B3217" s="17">
        <v>3</v>
      </c>
      <c r="C3217" s="17">
        <v>16</v>
      </c>
      <c r="D3217" t="s" s="16">
        <v>3323</v>
      </c>
      <c r="E3217" t="s" s="16">
        <v>38</v>
      </c>
      <c r="F3217" s="55">
        <v>735</v>
      </c>
      <c r="G3217" s="17">
        <v>754</v>
      </c>
      <c r="H3217" s="18">
        <f>SUM(G3217-F3217)</f>
        <v>19</v>
      </c>
      <c r="I3217" s="19">
        <f>H3217/F3217</f>
        <v>0.0258503401360544</v>
      </c>
      <c r="J3217" s="19">
        <f>H3217/G3217</f>
        <v>0.0251989389920424</v>
      </c>
      <c r="K3217" t="s" s="21">
        <f>IF(J3217&lt;25%,"น้อยกว่า 25%",IF(J3217&gt;=25%,"มากกว่าหรือเท่ากับ 25%",IF(J3217&gt;=35%,"มากกว่าหรือเท่ากับ 35%")))</f>
        <v>18</v>
      </c>
    </row>
    <row r="3218" s="7" customFormat="1" ht="19.15" customHeight="1">
      <c r="A3218" t="s" s="16">
        <v>3241</v>
      </c>
      <c r="B3218" s="17">
        <v>3</v>
      </c>
      <c r="C3218" s="17">
        <v>3</v>
      </c>
      <c r="D3218" t="s" s="16">
        <v>3324</v>
      </c>
      <c r="E3218" t="s" s="16">
        <v>2637</v>
      </c>
      <c r="F3218" s="55">
        <v>645</v>
      </c>
      <c r="G3218" s="17">
        <v>670</v>
      </c>
      <c r="H3218" s="18">
        <f>SUM(G3218-F3218)</f>
        <v>25</v>
      </c>
      <c r="I3218" s="19">
        <f>H3218/F3218</f>
        <v>0.0387596899224806</v>
      </c>
      <c r="J3218" s="19">
        <f>H3218/G3218</f>
        <v>0.0373134328358209</v>
      </c>
      <c r="K3218" t="s" s="21">
        <f>IF(J3218&lt;25%,"น้อยกว่า 25%",IF(J3218&gt;=25%,"มากกว่าหรือเท่ากับ 25%",IF(J3218&gt;=35%,"มากกว่าหรือเท่ากับ 35%")))</f>
        <v>18</v>
      </c>
    </row>
    <row r="3219" s="7" customFormat="1" ht="19.15" customHeight="1">
      <c r="A3219" t="s" s="16">
        <v>3241</v>
      </c>
      <c r="B3219" s="17">
        <v>3</v>
      </c>
      <c r="C3219" s="17">
        <v>29</v>
      </c>
      <c r="D3219" t="s" s="16">
        <v>3325</v>
      </c>
      <c r="E3219" t="s" s="16">
        <v>173</v>
      </c>
      <c r="F3219" s="55">
        <v>541</v>
      </c>
      <c r="G3219" s="17">
        <v>567</v>
      </c>
      <c r="H3219" s="18">
        <f>SUM(G3219-F3219)</f>
        <v>26</v>
      </c>
      <c r="I3219" s="19">
        <f>H3219/F3219</f>
        <v>0.0480591497227357</v>
      </c>
      <c r="J3219" s="19">
        <f>H3219/G3219</f>
        <v>0.0458553791887125</v>
      </c>
      <c r="K3219" t="s" s="21">
        <f>IF(J3219&lt;25%,"น้อยกว่า 25%",IF(J3219&gt;=25%,"มากกว่าหรือเท่ากับ 25%",IF(J3219&gt;=35%,"มากกว่าหรือเท่ากับ 35%")))</f>
        <v>18</v>
      </c>
    </row>
    <row r="3220" s="7" customFormat="1" ht="19.15" customHeight="1">
      <c r="A3220" t="s" s="16">
        <v>3241</v>
      </c>
      <c r="B3220" s="17">
        <v>3</v>
      </c>
      <c r="C3220" s="17">
        <v>8</v>
      </c>
      <c r="D3220" t="s" s="16">
        <v>3326</v>
      </c>
      <c r="E3220" t="s" s="16">
        <v>64</v>
      </c>
      <c r="F3220" s="55">
        <v>517</v>
      </c>
      <c r="G3220" s="17">
        <v>533</v>
      </c>
      <c r="H3220" s="18">
        <f>SUM(G3220-F3220)</f>
        <v>16</v>
      </c>
      <c r="I3220" s="19">
        <f>H3220/F3220</f>
        <v>0.0309477756286267</v>
      </c>
      <c r="J3220" s="19">
        <f>H3220/G3220</f>
        <v>0.0300187617260788</v>
      </c>
      <c r="K3220" t="s" s="21">
        <f>IF(J3220&lt;25%,"น้อยกว่า 25%",IF(J3220&gt;=25%,"มากกว่าหรือเท่ากับ 25%",IF(J3220&gt;=35%,"มากกว่าหรือเท่ากับ 35%")))</f>
        <v>18</v>
      </c>
    </row>
    <row r="3221" s="7" customFormat="1" ht="19.15" customHeight="1">
      <c r="A3221" t="s" s="16">
        <v>3241</v>
      </c>
      <c r="B3221" s="17">
        <v>3</v>
      </c>
      <c r="C3221" s="17">
        <v>7</v>
      </c>
      <c r="D3221" t="s" s="16">
        <v>3327</v>
      </c>
      <c r="E3221" t="s" s="16">
        <v>76</v>
      </c>
      <c r="F3221" s="55">
        <v>417</v>
      </c>
      <c r="G3221" s="17">
        <v>509</v>
      </c>
      <c r="H3221" s="18">
        <f>SUM(G3221-F3221)</f>
        <v>92</v>
      </c>
      <c r="I3221" s="19">
        <f>H3221/F3221</f>
        <v>0.220623501199041</v>
      </c>
      <c r="J3221" s="19">
        <f>H3221/G3221</f>
        <v>0.180746561886051</v>
      </c>
      <c r="K3221" t="s" s="21">
        <f>IF(J3221&lt;25%,"น้อยกว่า 25%",IF(J3221&gt;=25%,"มากกว่าหรือเท่ากับ 25%",IF(J3221&gt;=35%,"มากกว่าหรือเท่ากับ 35%")))</f>
        <v>18</v>
      </c>
    </row>
    <row r="3222" s="7" customFormat="1" ht="19.15" customHeight="1">
      <c r="A3222" t="s" s="16">
        <v>3241</v>
      </c>
      <c r="B3222" s="17">
        <v>3</v>
      </c>
      <c r="C3222" s="17">
        <v>33</v>
      </c>
      <c r="D3222" t="s" s="16">
        <v>3328</v>
      </c>
      <c r="E3222" t="s" s="16">
        <v>36</v>
      </c>
      <c r="F3222" s="55">
        <v>457</v>
      </c>
      <c r="G3222" s="17">
        <v>483</v>
      </c>
      <c r="H3222" s="18">
        <f>SUM(G3222-F3222)</f>
        <v>26</v>
      </c>
      <c r="I3222" s="19">
        <f>H3222/F3222</f>
        <v>0.0568927789934354</v>
      </c>
      <c r="J3222" s="19">
        <f>H3222/G3222</f>
        <v>0.0538302277432712</v>
      </c>
      <c r="K3222" t="s" s="21">
        <f>IF(J3222&lt;25%,"น้อยกว่า 25%",IF(J3222&gt;=25%,"มากกว่าหรือเท่ากับ 25%",IF(J3222&gt;=35%,"มากกว่าหรือเท่ากับ 35%")))</f>
        <v>18</v>
      </c>
    </row>
    <row r="3223" s="7" customFormat="1" ht="19.15" customHeight="1">
      <c r="A3223" t="s" s="16">
        <v>3241</v>
      </c>
      <c r="B3223" s="17">
        <v>3</v>
      </c>
      <c r="C3223" s="17">
        <v>31</v>
      </c>
      <c r="D3223" t="s" s="16">
        <v>3329</v>
      </c>
      <c r="E3223" t="s" s="16">
        <v>50</v>
      </c>
      <c r="F3223" s="55">
        <v>423</v>
      </c>
      <c r="G3223" s="17">
        <v>460</v>
      </c>
      <c r="H3223" s="18">
        <f>SUM(G3223-F3223)</f>
        <v>37</v>
      </c>
      <c r="I3223" s="19">
        <f>H3223/F3223</f>
        <v>0.08747044917257681</v>
      </c>
      <c r="J3223" s="19">
        <f>H3223/G3223</f>
        <v>0.0804347826086957</v>
      </c>
      <c r="K3223" t="s" s="21">
        <f>IF(J3223&lt;25%,"น้อยกว่า 25%",IF(J3223&gt;=25%,"มากกว่าหรือเท่ากับ 25%",IF(J3223&gt;=35%,"มากกว่าหรือเท่ากับ 35%")))</f>
        <v>18</v>
      </c>
    </row>
    <row r="3224" s="7" customFormat="1" ht="19.15" customHeight="1">
      <c r="A3224" t="s" s="16">
        <v>3241</v>
      </c>
      <c r="B3224" s="17">
        <v>3</v>
      </c>
      <c r="C3224" s="17">
        <v>26</v>
      </c>
      <c r="D3224" t="s" s="16">
        <v>3330</v>
      </c>
      <c r="E3224" t="s" s="16">
        <v>70</v>
      </c>
      <c r="F3224" s="55">
        <v>324</v>
      </c>
      <c r="G3224" s="17">
        <v>350</v>
      </c>
      <c r="H3224" s="18">
        <f>SUM(G3224-F3224)</f>
        <v>26</v>
      </c>
      <c r="I3224" s="19">
        <f>H3224/F3224</f>
        <v>0.0802469135802469</v>
      </c>
      <c r="J3224" s="19">
        <f>H3224/G3224</f>
        <v>0.0742857142857143</v>
      </c>
      <c r="K3224" t="s" s="21">
        <f>IF(J3224&lt;25%,"น้อยกว่า 25%",IF(J3224&gt;=25%,"มากกว่าหรือเท่ากับ 25%",IF(J3224&gt;=35%,"มากกว่าหรือเท่ากับ 35%")))</f>
        <v>18</v>
      </c>
    </row>
    <row r="3225" s="7" customFormat="1" ht="19.15" customHeight="1">
      <c r="A3225" t="s" s="16">
        <v>3241</v>
      </c>
      <c r="B3225" s="17">
        <v>3</v>
      </c>
      <c r="C3225" s="17">
        <v>35</v>
      </c>
      <c r="D3225" t="s" s="16">
        <v>3331</v>
      </c>
      <c r="E3225" t="s" s="16">
        <v>153</v>
      </c>
      <c r="F3225" s="55">
        <v>297</v>
      </c>
      <c r="G3225" s="17">
        <v>326</v>
      </c>
      <c r="H3225" s="18">
        <f>SUM(G3225-F3225)</f>
        <v>29</v>
      </c>
      <c r="I3225" s="19">
        <f>H3225/F3225</f>
        <v>0.0976430976430976</v>
      </c>
      <c r="J3225" s="19">
        <f>H3225/G3225</f>
        <v>0.0889570552147239</v>
      </c>
      <c r="K3225" t="s" s="21">
        <f>IF(J3225&lt;25%,"น้อยกว่า 25%",IF(J3225&gt;=25%,"มากกว่าหรือเท่ากับ 25%",IF(J3225&gt;=35%,"มากกว่าหรือเท่ากับ 35%")))</f>
        <v>18</v>
      </c>
    </row>
    <row r="3226" s="7" customFormat="1" ht="19.15" customHeight="1">
      <c r="A3226" t="s" s="16">
        <v>3241</v>
      </c>
      <c r="B3226" s="17">
        <v>3</v>
      </c>
      <c r="C3226" s="17">
        <v>22</v>
      </c>
      <c r="D3226" t="s" s="16">
        <v>3332</v>
      </c>
      <c r="E3226" t="s" s="16">
        <v>112</v>
      </c>
      <c r="F3226" s="55">
        <v>306</v>
      </c>
      <c r="G3226" s="17">
        <v>321</v>
      </c>
      <c r="H3226" s="18">
        <f>SUM(G3226-F3226)</f>
        <v>15</v>
      </c>
      <c r="I3226" s="19">
        <f>H3226/F3226</f>
        <v>0.0490196078431373</v>
      </c>
      <c r="J3226" s="19">
        <f>H3226/G3226</f>
        <v>0.0467289719626168</v>
      </c>
      <c r="K3226" t="s" s="21">
        <f>IF(J3226&lt;25%,"น้อยกว่า 25%",IF(J3226&gt;=25%,"มากกว่าหรือเท่ากับ 25%",IF(J3226&gt;=35%,"มากกว่าหรือเท่ากับ 35%")))</f>
        <v>18</v>
      </c>
    </row>
    <row r="3227" s="7" customFormat="1" ht="19.15" customHeight="1">
      <c r="A3227" t="s" s="16">
        <v>3241</v>
      </c>
      <c r="B3227" s="17">
        <v>3</v>
      </c>
      <c r="C3227" s="17">
        <v>30</v>
      </c>
      <c r="D3227" t="s" s="16">
        <v>3333</v>
      </c>
      <c r="E3227" t="s" s="16">
        <v>119</v>
      </c>
      <c r="F3227" s="55">
        <v>305</v>
      </c>
      <c r="G3227" s="17">
        <v>311</v>
      </c>
      <c r="H3227" s="18">
        <f>SUM(G3227-F3227)</f>
        <v>6</v>
      </c>
      <c r="I3227" s="19">
        <f>H3227/F3227</f>
        <v>0.019672131147541</v>
      </c>
      <c r="J3227" s="19">
        <f>H3227/G3227</f>
        <v>0.0192926045016077</v>
      </c>
      <c r="K3227" t="s" s="21">
        <f>IF(J3227&lt;25%,"น้อยกว่า 25%",IF(J3227&gt;=25%,"มากกว่าหรือเท่ากับ 25%",IF(J3227&gt;=35%,"มากกว่าหรือเท่ากับ 35%")))</f>
        <v>18</v>
      </c>
    </row>
    <row r="3228" s="7" customFormat="1" ht="19.15" customHeight="1">
      <c r="A3228" t="s" s="16">
        <v>3241</v>
      </c>
      <c r="B3228" s="17">
        <v>3</v>
      </c>
      <c r="C3228" s="17">
        <v>4</v>
      </c>
      <c r="D3228" t="s" s="16">
        <v>3334</v>
      </c>
      <c r="E3228" t="s" s="16">
        <v>101</v>
      </c>
      <c r="F3228" s="55">
        <v>290</v>
      </c>
      <c r="G3228" s="17">
        <v>302</v>
      </c>
      <c r="H3228" s="18">
        <f>SUM(G3228-F3228)</f>
        <v>12</v>
      </c>
      <c r="I3228" s="19">
        <f>H3228/F3228</f>
        <v>0.0413793103448276</v>
      </c>
      <c r="J3228" s="19">
        <f>H3228/G3228</f>
        <v>0.0397350993377483</v>
      </c>
      <c r="K3228" t="s" s="21">
        <f>IF(J3228&lt;25%,"น้อยกว่า 25%",IF(J3228&gt;=25%,"มากกว่าหรือเท่ากับ 25%",IF(J3228&gt;=35%,"มากกว่าหรือเท่ากับ 35%")))</f>
        <v>18</v>
      </c>
    </row>
    <row r="3229" s="7" customFormat="1" ht="19.15" customHeight="1">
      <c r="A3229" t="s" s="16">
        <v>3241</v>
      </c>
      <c r="B3229" s="17">
        <v>3</v>
      </c>
      <c r="C3229" s="17">
        <v>18</v>
      </c>
      <c r="D3229" t="s" s="16">
        <v>3335</v>
      </c>
      <c r="E3229" t="s" s="16">
        <v>30</v>
      </c>
      <c r="F3229" s="55">
        <v>296</v>
      </c>
      <c r="G3229" s="17">
        <v>301</v>
      </c>
      <c r="H3229" s="18">
        <f>SUM(G3229-F3229)</f>
        <v>5</v>
      </c>
      <c r="I3229" s="19">
        <f>H3229/F3229</f>
        <v>0.0168918918918919</v>
      </c>
      <c r="J3229" s="19">
        <f>H3229/G3229</f>
        <v>0.0166112956810631</v>
      </c>
      <c r="K3229" t="s" s="21">
        <f>IF(J3229&lt;25%,"น้อยกว่า 25%",IF(J3229&gt;=25%,"มากกว่าหรือเท่ากับ 25%",IF(J3229&gt;=35%,"มากกว่าหรือเท่ากับ 35%")))</f>
        <v>18</v>
      </c>
    </row>
    <row r="3230" s="7" customFormat="1" ht="19.15" customHeight="1">
      <c r="A3230" t="s" s="16">
        <v>3241</v>
      </c>
      <c r="B3230" s="17">
        <v>3</v>
      </c>
      <c r="C3230" s="17">
        <v>37</v>
      </c>
      <c r="D3230" t="s" s="16">
        <v>3336</v>
      </c>
      <c r="E3230" t="s" s="16">
        <v>116</v>
      </c>
      <c r="F3230" s="55">
        <v>275</v>
      </c>
      <c r="G3230" s="17">
        <v>281</v>
      </c>
      <c r="H3230" s="18">
        <f>SUM(G3230-F3230)</f>
        <v>6</v>
      </c>
      <c r="I3230" s="19">
        <f>H3230/F3230</f>
        <v>0.0218181818181818</v>
      </c>
      <c r="J3230" s="19">
        <f>H3230/G3230</f>
        <v>0.0213523131672598</v>
      </c>
      <c r="K3230" t="s" s="21">
        <f>IF(J3230&lt;25%,"น้อยกว่า 25%",IF(J3230&gt;=25%,"มากกว่าหรือเท่ากับ 25%",IF(J3230&gt;=35%,"มากกว่าหรือเท่ากับ 35%")))</f>
        <v>18</v>
      </c>
    </row>
    <row r="3231" s="7" customFormat="1" ht="19.15" customHeight="1">
      <c r="A3231" t="s" s="16">
        <v>3241</v>
      </c>
      <c r="B3231" s="17">
        <v>3</v>
      </c>
      <c r="C3231" s="17">
        <v>14</v>
      </c>
      <c r="D3231" t="s" s="16">
        <v>3337</v>
      </c>
      <c r="E3231" t="s" s="16">
        <v>66</v>
      </c>
      <c r="F3231" s="55">
        <v>246</v>
      </c>
      <c r="G3231" s="17">
        <v>260</v>
      </c>
      <c r="H3231" s="18">
        <f>SUM(G3231-F3231)</f>
        <v>14</v>
      </c>
      <c r="I3231" s="19">
        <f>H3231/F3231</f>
        <v>0.0569105691056911</v>
      </c>
      <c r="J3231" s="19">
        <f>H3231/G3231</f>
        <v>0.0538461538461538</v>
      </c>
      <c r="K3231" t="s" s="21">
        <f>IF(J3231&lt;25%,"น้อยกว่า 25%",IF(J3231&gt;=25%,"มากกว่าหรือเท่ากับ 25%",IF(J3231&gt;=35%,"มากกว่าหรือเท่ากับ 35%")))</f>
        <v>18</v>
      </c>
    </row>
    <row r="3232" s="7" customFormat="1" ht="19.15" customHeight="1">
      <c r="A3232" t="s" s="16">
        <v>3241</v>
      </c>
      <c r="B3232" s="17">
        <v>3</v>
      </c>
      <c r="C3232" s="17">
        <v>28</v>
      </c>
      <c r="D3232" t="s" s="16">
        <v>3338</v>
      </c>
      <c r="E3232" t="s" s="16">
        <v>46</v>
      </c>
      <c r="F3232" s="55">
        <v>219</v>
      </c>
      <c r="G3232" s="17">
        <v>224</v>
      </c>
      <c r="H3232" s="18">
        <f>SUM(G3232-F3232)</f>
        <v>5</v>
      </c>
      <c r="I3232" s="19">
        <f>H3232/F3232</f>
        <v>0.0228310502283105</v>
      </c>
      <c r="J3232" s="19">
        <f>H3232/G3232</f>
        <v>0.0223214285714286</v>
      </c>
      <c r="K3232" t="s" s="21">
        <f>IF(J3232&lt;25%,"น้อยกว่า 25%",IF(J3232&gt;=25%,"มากกว่าหรือเท่ากับ 25%",IF(J3232&gt;=35%,"มากกว่าหรือเท่ากับ 35%")))</f>
        <v>18</v>
      </c>
    </row>
    <row r="3233" s="7" customFormat="1" ht="19.15" customHeight="1">
      <c r="A3233" t="s" s="16">
        <v>3241</v>
      </c>
      <c r="B3233" s="17">
        <v>3</v>
      </c>
      <c r="C3233" s="17">
        <v>25</v>
      </c>
      <c r="D3233" t="s" s="16">
        <v>3339</v>
      </c>
      <c r="E3233" t="s" s="16">
        <v>52</v>
      </c>
      <c r="F3233" s="55">
        <v>201</v>
      </c>
      <c r="G3233" s="17">
        <v>211</v>
      </c>
      <c r="H3233" s="18">
        <f>SUM(G3233-F3233)</f>
        <v>10</v>
      </c>
      <c r="I3233" s="19">
        <f>H3233/F3233</f>
        <v>0.0497512437810945</v>
      </c>
      <c r="J3233" s="19">
        <f>H3233/G3233</f>
        <v>0.04739336492891</v>
      </c>
      <c r="K3233" t="s" s="21">
        <f>IF(J3233&lt;25%,"น้อยกว่า 25%",IF(J3233&gt;=25%,"มากกว่าหรือเท่ากับ 25%",IF(J3233&gt;=35%,"มากกว่าหรือเท่ากับ 35%")))</f>
        <v>18</v>
      </c>
    </row>
    <row r="3234" s="7" customFormat="1" ht="19.15" customHeight="1">
      <c r="A3234" t="s" s="16">
        <v>3241</v>
      </c>
      <c r="B3234" s="17">
        <v>3</v>
      </c>
      <c r="C3234" s="17">
        <v>36</v>
      </c>
      <c r="D3234" t="s" s="16">
        <v>3340</v>
      </c>
      <c r="E3234" t="s" s="16">
        <v>68</v>
      </c>
      <c r="F3234" s="55">
        <v>189</v>
      </c>
      <c r="G3234" s="17">
        <v>191</v>
      </c>
      <c r="H3234" s="18">
        <f>SUM(G3234-F3234)</f>
        <v>2</v>
      </c>
      <c r="I3234" s="19">
        <f>H3234/F3234</f>
        <v>0.0105820105820106</v>
      </c>
      <c r="J3234" s="19">
        <f>H3234/G3234</f>
        <v>0.0104712041884817</v>
      </c>
      <c r="K3234" t="s" s="21">
        <f>IF(J3234&lt;25%,"น้อยกว่า 25%",IF(J3234&gt;=25%,"มากกว่าหรือเท่ากับ 25%",IF(J3234&gt;=35%,"มากกว่าหรือเท่ากับ 35%")))</f>
        <v>18</v>
      </c>
    </row>
    <row r="3235" s="7" customFormat="1" ht="19.15" customHeight="1">
      <c r="A3235" t="s" s="16">
        <v>3241</v>
      </c>
      <c r="B3235" s="17">
        <v>3</v>
      </c>
      <c r="C3235" s="17">
        <v>34</v>
      </c>
      <c r="D3235" t="s" s="16">
        <v>3341</v>
      </c>
      <c r="E3235" t="s" s="16">
        <v>375</v>
      </c>
      <c r="F3235" s="55">
        <v>156</v>
      </c>
      <c r="G3235" s="17">
        <v>161</v>
      </c>
      <c r="H3235" s="18">
        <f>SUM(G3235-F3235)</f>
        <v>5</v>
      </c>
      <c r="I3235" s="19">
        <f>H3235/F3235</f>
        <v>0.0320512820512821</v>
      </c>
      <c r="J3235" s="19">
        <f>H3235/G3235</f>
        <v>0.031055900621118</v>
      </c>
      <c r="K3235" t="s" s="21">
        <f>IF(J3235&lt;25%,"น้อยกว่า 25%",IF(J3235&gt;=25%,"มากกว่าหรือเท่ากับ 25%",IF(J3235&gt;=35%,"มากกว่าหรือเท่ากับ 35%")))</f>
        <v>18</v>
      </c>
    </row>
    <row r="3236" s="7" customFormat="1" ht="19.15" customHeight="1">
      <c r="A3236" t="s" s="16">
        <v>3241</v>
      </c>
      <c r="B3236" s="17">
        <v>3</v>
      </c>
      <c r="C3236" s="17">
        <v>19</v>
      </c>
      <c r="D3236" t="s" s="16">
        <v>3342</v>
      </c>
      <c r="E3236" t="s" s="16">
        <v>48</v>
      </c>
      <c r="F3236" s="55">
        <v>97</v>
      </c>
      <c r="G3236" s="17">
        <v>98</v>
      </c>
      <c r="H3236" s="18">
        <f>SUM(G3236-F3236)</f>
        <v>1</v>
      </c>
      <c r="I3236" s="19">
        <f>H3236/F3236</f>
        <v>0.0103092783505155</v>
      </c>
      <c r="J3236" s="19">
        <f>H3236/G3236</f>
        <v>0.0102040816326531</v>
      </c>
      <c r="K3236" t="s" s="21">
        <f>IF(J3236&lt;25%,"น้อยกว่า 25%",IF(J3236&gt;=25%,"มากกว่าหรือเท่ากับ 25%",IF(J3236&gt;=35%,"มากกว่าหรือเท่ากับ 35%")))</f>
        <v>18</v>
      </c>
    </row>
    <row r="3237" s="7" customFormat="1" ht="19.15" customHeight="1">
      <c r="A3237" t="s" s="16">
        <v>3241</v>
      </c>
      <c r="B3237" s="17">
        <v>3</v>
      </c>
      <c r="C3237" s="17">
        <v>17</v>
      </c>
      <c r="D3237" t="s" s="16">
        <v>3343</v>
      </c>
      <c r="E3237" t="s" s="16">
        <v>56</v>
      </c>
      <c r="F3237" s="55">
        <v>85</v>
      </c>
      <c r="G3237" s="17">
        <v>92</v>
      </c>
      <c r="H3237" s="18">
        <f>SUM(G3237-F3237)</f>
        <v>7</v>
      </c>
      <c r="I3237" s="19">
        <f>H3237/F3237</f>
        <v>0.0823529411764706</v>
      </c>
      <c r="J3237" s="19">
        <f>H3237/G3237</f>
        <v>0.07608695652173909</v>
      </c>
      <c r="K3237" t="s" s="21">
        <f>IF(J3237&lt;25%,"น้อยกว่า 25%",IF(J3237&gt;=25%,"มากกว่าหรือเท่ากับ 25%",IF(J3237&gt;=35%,"มากกว่าหรือเท่ากับ 35%")))</f>
        <v>18</v>
      </c>
    </row>
    <row r="3238" s="7" customFormat="1" ht="19.15" customHeight="1">
      <c r="A3238" t="s" s="16">
        <v>3241</v>
      </c>
      <c r="B3238" s="17">
        <v>3</v>
      </c>
      <c r="C3238" s="17">
        <v>23</v>
      </c>
      <c r="D3238" t="s" s="16">
        <v>3344</v>
      </c>
      <c r="E3238" t="s" s="16">
        <v>106</v>
      </c>
      <c r="F3238" s="55">
        <v>76</v>
      </c>
      <c r="G3238" s="17">
        <v>81</v>
      </c>
      <c r="H3238" s="18">
        <f>SUM(G3238-F3238)</f>
        <v>5</v>
      </c>
      <c r="I3238" s="19">
        <f>H3238/F3238</f>
        <v>0.06578947368421049</v>
      </c>
      <c r="J3238" s="19">
        <f>H3238/G3238</f>
        <v>0.0617283950617284</v>
      </c>
      <c r="K3238" t="s" s="21">
        <f>IF(J3238&lt;25%,"น้อยกว่า 25%",IF(J3238&gt;=25%,"มากกว่าหรือเท่ากับ 25%",IF(J3238&gt;=35%,"มากกว่าหรือเท่ากับ 35%")))</f>
        <v>18</v>
      </c>
    </row>
    <row r="3239" s="7" customFormat="1" ht="19.15" customHeight="1">
      <c r="A3239" t="s" s="16">
        <v>3241</v>
      </c>
      <c r="B3239" s="17">
        <v>3</v>
      </c>
      <c r="C3239" s="17">
        <v>24</v>
      </c>
      <c r="D3239" t="s" s="16">
        <v>3345</v>
      </c>
      <c r="E3239" t="s" s="16">
        <v>72</v>
      </c>
      <c r="F3239" s="55">
        <v>74</v>
      </c>
      <c r="G3239" s="17">
        <v>77</v>
      </c>
      <c r="H3239" s="18">
        <f>SUM(G3239-F3239)</f>
        <v>3</v>
      </c>
      <c r="I3239" s="19">
        <f>H3239/F3239</f>
        <v>0.0405405405405405</v>
      </c>
      <c r="J3239" s="19">
        <f>H3239/G3239</f>
        <v>0.038961038961039</v>
      </c>
      <c r="K3239" t="s" s="21">
        <f>IF(J3239&lt;25%,"น้อยกว่า 25%",IF(J3239&gt;=25%,"มากกว่าหรือเท่ากับ 25%",IF(J3239&gt;=35%,"มากกว่าหรือเท่ากับ 35%")))</f>
        <v>18</v>
      </c>
    </row>
    <row r="3240" s="7" customFormat="1" ht="19.15" customHeight="1">
      <c r="A3240" t="s" s="16">
        <v>3241</v>
      </c>
      <c r="B3240" s="17">
        <v>3</v>
      </c>
      <c r="C3240" s="17">
        <v>2</v>
      </c>
      <c r="D3240" t="s" s="16">
        <v>3346</v>
      </c>
      <c r="E3240" t="s" s="16">
        <v>78</v>
      </c>
      <c r="F3240" s="55">
        <v>0</v>
      </c>
      <c r="G3240" s="17">
        <v>0</v>
      </c>
      <c r="H3240" s="18">
        <f>SUM(G3240-F3240)</f>
        <v>0</v>
      </c>
      <c r="I3240" s="19">
        <f>H3240/F3240</f>
      </c>
      <c r="J3240" s="19">
        <f>H3240/G3240</f>
      </c>
      <c r="K3240" s="24">
        <f>IF(J3240&lt;25%,"น้อยกว่า 25%",IF(J3240&gt;=25%,"มากกว่าหรือเท่ากับ 25%",IF(J3240&gt;=35%,"มากกว่าหรือเท่ากับ 35%")))</f>
      </c>
    </row>
    <row r="3241" s="7" customFormat="1" ht="19.15" customHeight="1">
      <c r="A3241" t="s" s="16">
        <v>3241</v>
      </c>
      <c r="B3241" s="17">
        <v>3</v>
      </c>
      <c r="C3241" s="17">
        <v>15</v>
      </c>
      <c r="D3241" t="s" s="16">
        <v>3347</v>
      </c>
      <c r="E3241" t="s" s="16">
        <v>42</v>
      </c>
      <c r="F3241" s="55">
        <v>0</v>
      </c>
      <c r="G3241" s="17">
        <v>0</v>
      </c>
      <c r="H3241" s="18">
        <f>SUM(G3241-F3241)</f>
        <v>0</v>
      </c>
      <c r="I3241" s="19">
        <f>H3241/F3241</f>
      </c>
      <c r="J3241" s="19">
        <f>H3241/G3241</f>
      </c>
      <c r="K3241" s="24">
        <f>IF(J3241&lt;25%,"น้อยกว่า 25%",IF(J3241&gt;=25%,"มากกว่าหรือเท่ากับ 25%",IF(J3241&gt;=35%,"มากกว่าหรือเท่ากับ 35%")))</f>
      </c>
    </row>
    <row r="3242" s="7" customFormat="1" ht="19.15" customHeight="1">
      <c r="A3242" t="s" s="16">
        <v>3241</v>
      </c>
      <c r="B3242" s="17">
        <v>3</v>
      </c>
      <c r="C3242" s="17">
        <v>21</v>
      </c>
      <c r="D3242" t="s" s="16">
        <v>3348</v>
      </c>
      <c r="E3242" t="s" s="16">
        <v>281</v>
      </c>
      <c r="F3242" s="55">
        <v>0</v>
      </c>
      <c r="G3242" s="17">
        <v>0</v>
      </c>
      <c r="H3242" s="18">
        <f>SUM(G3242-F3242)</f>
        <v>0</v>
      </c>
      <c r="I3242" s="19">
        <f>H3242/F3242</f>
      </c>
      <c r="J3242" s="19">
        <f>H3242/G3242</f>
      </c>
      <c r="K3242" s="24">
        <f>IF(J3242&lt;25%,"น้อยกว่า 25%",IF(J3242&gt;=25%,"มากกว่าหรือเท่ากับ 25%",IF(J3242&gt;=35%,"มากกว่าหรือเท่ากับ 35%")))</f>
      </c>
    </row>
    <row r="3243" s="7" customFormat="1" ht="19.15" customHeight="1">
      <c r="A3243" t="s" s="16">
        <v>3241</v>
      </c>
      <c r="B3243" s="17">
        <v>3</v>
      </c>
      <c r="C3243" s="17">
        <v>32</v>
      </c>
      <c r="D3243" t="s" s="16">
        <v>3349</v>
      </c>
      <c r="E3243" t="s" s="16">
        <v>1309</v>
      </c>
      <c r="F3243" s="55">
        <v>0</v>
      </c>
      <c r="G3243" s="17">
        <v>0</v>
      </c>
      <c r="H3243" s="18">
        <f>SUM(G3243-F3243)</f>
        <v>0</v>
      </c>
      <c r="I3243" s="19">
        <f>H3243/F3243</f>
      </c>
      <c r="J3243" s="19">
        <f>H3243/G3243</f>
      </c>
      <c r="K3243" s="24">
        <f>IF(J3243&lt;25%,"น้อยกว่า 25%",IF(J3243&gt;=25%,"มากกว่าหรือเท่ากับ 25%",IF(J3243&gt;=35%,"มากกว่าหรือเท่ากับ 35%")))</f>
      </c>
    </row>
    <row r="3244" s="7" customFormat="1" ht="20.15" customHeight="1">
      <c r="A3244" t="s" s="69">
        <v>3241</v>
      </c>
      <c r="B3244" s="70">
        <v>2</v>
      </c>
      <c r="C3244" s="70">
        <v>19</v>
      </c>
      <c r="D3244" t="s" s="69">
        <v>3350</v>
      </c>
      <c r="E3244" t="s" s="69">
        <v>30</v>
      </c>
      <c r="F3244" s="59">
        <v>183</v>
      </c>
      <c r="G3244" s="78">
        <v>264</v>
      </c>
      <c r="H3244" s="18">
        <f>SUM(G3244-F3244)</f>
        <v>81</v>
      </c>
      <c r="I3244" s="19">
        <f>H3244/F3244</f>
        <v>0.442622950819672</v>
      </c>
      <c r="J3244" s="19">
        <f>H3244/G3244</f>
        <v>0.306818181818182</v>
      </c>
      <c r="K3244" t="s" s="21">
        <f>IF(J3244&lt;25%,"น้อยกว่า 25%",IF(J3244&gt;=25%,"มากกว่าหรือเท่ากับ 25%",IF(J3244&gt;=35%,"มากกว่าหรือเท่ากับ 35%")))</f>
        <v>122</v>
      </c>
    </row>
    <row r="3245" s="7" customFormat="1" ht="20.15" customHeight="1">
      <c r="A3245" t="s" s="72">
        <v>3351</v>
      </c>
      <c r="B3245" s="73">
        <v>1</v>
      </c>
      <c r="C3245" s="73">
        <v>9</v>
      </c>
      <c r="D3245" t="s" s="72">
        <v>3352</v>
      </c>
      <c r="E3245" t="s" s="72">
        <v>22</v>
      </c>
      <c r="F3245" s="56">
        <v>35173</v>
      </c>
      <c r="G3245" s="73">
        <v>36744</v>
      </c>
      <c r="H3245" s="18">
        <f>SUM(G3245-F3245)</f>
        <v>1571</v>
      </c>
      <c r="I3245" s="19">
        <f>H3245/F3245</f>
        <v>0.0446649418588122</v>
      </c>
      <c r="J3245" s="19">
        <f>H3245/G3245</f>
        <v>0.0427552797735685</v>
      </c>
      <c r="K3245" t="s" s="21">
        <f>IF(J3245&lt;25%,"น้อยกว่า 25%",IF(J3245&gt;=25%,"มากกว่าหรือเท่ากับ 25%",IF(J3245&gt;=35%,"มากกว่าหรือเท่ากับ 35%")))</f>
        <v>18</v>
      </c>
    </row>
    <row r="3246" s="7" customFormat="1" ht="19.15" customHeight="1">
      <c r="A3246" t="s" s="25">
        <v>3351</v>
      </c>
      <c r="B3246" s="26">
        <v>1</v>
      </c>
      <c r="C3246" s="26">
        <v>3</v>
      </c>
      <c r="D3246" t="s" s="25">
        <v>3353</v>
      </c>
      <c r="E3246" t="s" s="25">
        <v>17</v>
      </c>
      <c r="F3246" s="56">
        <v>29591</v>
      </c>
      <c r="G3246" s="26">
        <v>30642</v>
      </c>
      <c r="H3246" s="18">
        <f>SUM(G3246-F3246)</f>
        <v>1051</v>
      </c>
      <c r="I3246" s="19">
        <f>H3246/F3246</f>
        <v>0.0355175560136528</v>
      </c>
      <c r="J3246" s="19">
        <f>H3246/G3246</f>
        <v>0.0342993277201227</v>
      </c>
      <c r="K3246" t="s" s="21">
        <f>IF(J3246&lt;25%,"น้อยกว่า 25%",IF(J3246&gt;=25%,"มากกว่าหรือเท่ากับ 25%",IF(J3246&gt;=35%,"มากกว่าหรือเท่ากับ 35%")))</f>
        <v>18</v>
      </c>
    </row>
    <row r="3247" s="7" customFormat="1" ht="19.15" customHeight="1">
      <c r="A3247" t="s" s="25">
        <v>3351</v>
      </c>
      <c r="B3247" s="26">
        <v>1</v>
      </c>
      <c r="C3247" s="26">
        <v>4</v>
      </c>
      <c r="D3247" t="s" s="25">
        <v>3354</v>
      </c>
      <c r="E3247" t="s" s="25">
        <v>20</v>
      </c>
      <c r="F3247" s="56">
        <v>22893</v>
      </c>
      <c r="G3247" s="26">
        <v>23417</v>
      </c>
      <c r="H3247" s="18">
        <f>SUM(G3247-F3247)</f>
        <v>524</v>
      </c>
      <c r="I3247" s="19">
        <f>H3247/F3247</f>
        <v>0.0228890927357708</v>
      </c>
      <c r="J3247" s="19">
        <f>H3247/G3247</f>
        <v>0.0223769056668232</v>
      </c>
      <c r="K3247" t="s" s="21">
        <f>IF(J3247&lt;25%,"น้อยกว่า 25%",IF(J3247&gt;=25%,"มากกว่าหรือเท่ากับ 25%",IF(J3247&gt;=35%,"มากกว่าหรือเท่ากับ 35%")))</f>
        <v>18</v>
      </c>
    </row>
    <row r="3248" s="7" customFormat="1" ht="19.15" customHeight="1">
      <c r="A3248" t="s" s="25">
        <v>3351</v>
      </c>
      <c r="B3248" s="26">
        <v>1</v>
      </c>
      <c r="C3248" s="26">
        <v>7</v>
      </c>
      <c r="D3248" t="s" s="25">
        <v>3355</v>
      </c>
      <c r="E3248" t="s" s="25">
        <v>26</v>
      </c>
      <c r="F3248" s="56">
        <v>6048</v>
      </c>
      <c r="G3248" s="26">
        <v>6310</v>
      </c>
      <c r="H3248" s="18">
        <f>SUM(G3248-F3248)</f>
        <v>262</v>
      </c>
      <c r="I3248" s="19">
        <f>H3248/F3248</f>
        <v>0.0433201058201058</v>
      </c>
      <c r="J3248" s="19">
        <f>H3248/G3248</f>
        <v>0.0415213946117274</v>
      </c>
      <c r="K3248" t="s" s="21">
        <f>IF(J3248&lt;25%,"น้อยกว่า 25%",IF(J3248&gt;=25%,"มากกว่าหรือเท่ากับ 25%",IF(J3248&gt;=35%,"มากกว่าหรือเท่ากับ 35%")))</f>
        <v>18</v>
      </c>
    </row>
    <row r="3249" s="7" customFormat="1" ht="19.15" customHeight="1">
      <c r="A3249" t="s" s="25">
        <v>3351</v>
      </c>
      <c r="B3249" s="26">
        <v>1</v>
      </c>
      <c r="C3249" s="26">
        <v>12</v>
      </c>
      <c r="D3249" t="s" s="25">
        <v>3356</v>
      </c>
      <c r="E3249" t="s" s="25">
        <v>28</v>
      </c>
      <c r="F3249" s="56">
        <v>5307</v>
      </c>
      <c r="G3249" s="26">
        <v>5667</v>
      </c>
      <c r="H3249" s="18">
        <f>SUM(G3249-F3249)</f>
        <v>360</v>
      </c>
      <c r="I3249" s="19">
        <f>H3249/F3249</f>
        <v>0.0678349349915206</v>
      </c>
      <c r="J3249" s="19">
        <f>H3249/G3249</f>
        <v>0.0635256749602965</v>
      </c>
      <c r="K3249" t="s" s="21">
        <f>IF(J3249&lt;25%,"น้อยกว่า 25%",IF(J3249&gt;=25%,"มากกว่าหรือเท่ากับ 25%",IF(J3249&gt;=35%,"มากกว่าหรือเท่ากับ 35%")))</f>
        <v>18</v>
      </c>
    </row>
    <row r="3250" s="7" customFormat="1" ht="19.15" customHeight="1">
      <c r="A3250" t="s" s="25">
        <v>3351</v>
      </c>
      <c r="B3250" s="26">
        <v>1</v>
      </c>
      <c r="C3250" s="26">
        <v>13</v>
      </c>
      <c r="D3250" t="s" s="25">
        <v>3357</v>
      </c>
      <c r="E3250" t="s" s="25">
        <v>30</v>
      </c>
      <c r="F3250" s="56">
        <v>2791</v>
      </c>
      <c r="G3250" s="26">
        <v>2861</v>
      </c>
      <c r="H3250" s="18">
        <f>SUM(G3250-F3250)</f>
        <v>70</v>
      </c>
      <c r="I3250" s="19">
        <f>H3250/F3250</f>
        <v>0.0250806162665711</v>
      </c>
      <c r="J3250" s="19">
        <f>H3250/G3250</f>
        <v>0.0244669695910521</v>
      </c>
      <c r="K3250" t="s" s="21">
        <f>IF(J3250&lt;25%,"น้อยกว่า 25%",IF(J3250&gt;=25%,"มากกว่าหรือเท่ากับ 25%",IF(J3250&gt;=35%,"มากกว่าหรือเท่ากับ 35%")))</f>
        <v>18</v>
      </c>
    </row>
    <row r="3251" s="7" customFormat="1" ht="19.15" customHeight="1">
      <c r="A3251" t="s" s="25">
        <v>3351</v>
      </c>
      <c r="B3251" s="26">
        <v>1</v>
      </c>
      <c r="C3251" s="26">
        <v>2</v>
      </c>
      <c r="D3251" t="s" s="25">
        <v>3358</v>
      </c>
      <c r="E3251" t="s" s="25">
        <v>38</v>
      </c>
      <c r="F3251" s="56">
        <v>2615</v>
      </c>
      <c r="G3251" s="26">
        <v>2786</v>
      </c>
      <c r="H3251" s="18">
        <f>SUM(G3251-F3251)</f>
        <v>171</v>
      </c>
      <c r="I3251" s="19">
        <f>H3251/F3251</f>
        <v>0.0653919694072658</v>
      </c>
      <c r="J3251" s="19">
        <f>H3251/G3251</f>
        <v>0.06137832017229</v>
      </c>
      <c r="K3251" t="s" s="21">
        <f>IF(J3251&lt;25%,"น้อยกว่า 25%",IF(J3251&gt;=25%,"มากกว่าหรือเท่ากับ 25%",IF(J3251&gt;=35%,"มากกว่าหรือเท่ากับ 35%")))</f>
        <v>18</v>
      </c>
    </row>
    <row r="3252" s="7" customFormat="1" ht="19.15" customHeight="1">
      <c r="A3252" t="s" s="25">
        <v>3351</v>
      </c>
      <c r="B3252" s="26">
        <v>1</v>
      </c>
      <c r="C3252" s="26">
        <v>19</v>
      </c>
      <c r="D3252" t="s" s="25">
        <v>3359</v>
      </c>
      <c r="E3252" t="s" s="25">
        <v>34</v>
      </c>
      <c r="F3252" s="56">
        <v>1895</v>
      </c>
      <c r="G3252" s="26">
        <v>1997</v>
      </c>
      <c r="H3252" s="18">
        <f>SUM(G3252-F3252)</f>
        <v>102</v>
      </c>
      <c r="I3252" s="19">
        <f>H3252/F3252</f>
        <v>0.0538258575197889</v>
      </c>
      <c r="J3252" s="19">
        <f>H3252/G3252</f>
        <v>0.0510766149223836</v>
      </c>
      <c r="K3252" t="s" s="21">
        <f>IF(J3252&lt;25%,"น้อยกว่า 25%",IF(J3252&gt;=25%,"มากกว่าหรือเท่ากับ 25%",IF(J3252&gt;=35%,"มากกว่าหรือเท่ากับ 35%")))</f>
        <v>18</v>
      </c>
    </row>
    <row r="3253" s="7" customFormat="1" ht="19.15" customHeight="1">
      <c r="A3253" t="s" s="25">
        <v>3351</v>
      </c>
      <c r="B3253" s="26">
        <v>1</v>
      </c>
      <c r="C3253" s="26">
        <v>1</v>
      </c>
      <c r="D3253" t="s" s="25">
        <v>3360</v>
      </c>
      <c r="E3253" t="s" s="25">
        <v>101</v>
      </c>
      <c r="F3253" s="56">
        <v>1351</v>
      </c>
      <c r="G3253" s="26">
        <v>1433</v>
      </c>
      <c r="H3253" s="18">
        <f>SUM(G3253-F3253)</f>
        <v>82</v>
      </c>
      <c r="I3253" s="19">
        <f>H3253/F3253</f>
        <v>0.0606957809030348</v>
      </c>
      <c r="J3253" s="19">
        <f>H3253/G3253</f>
        <v>0.0572226099092812</v>
      </c>
      <c r="K3253" t="s" s="21">
        <f>IF(J3253&lt;25%,"น้อยกว่า 25%",IF(J3253&gt;=25%,"มากกว่าหรือเท่ากับ 25%",IF(J3253&gt;=35%,"มากกว่าหรือเท่ากับ 35%")))</f>
        <v>18</v>
      </c>
    </row>
    <row r="3254" s="7" customFormat="1" ht="19.15" customHeight="1">
      <c r="A3254" t="s" s="25">
        <v>3351</v>
      </c>
      <c r="B3254" s="26">
        <v>1</v>
      </c>
      <c r="C3254" s="26">
        <v>10</v>
      </c>
      <c r="D3254" t="s" s="25">
        <v>3361</v>
      </c>
      <c r="E3254" t="s" s="25">
        <v>24</v>
      </c>
      <c r="F3254" s="56">
        <v>1382</v>
      </c>
      <c r="G3254" s="26">
        <v>1409</v>
      </c>
      <c r="H3254" s="18">
        <f>SUM(G3254-F3254)</f>
        <v>27</v>
      </c>
      <c r="I3254" s="19">
        <f>H3254/F3254</f>
        <v>0.0195369030390738</v>
      </c>
      <c r="J3254" s="19">
        <f>H3254/G3254</f>
        <v>0.0191625266146203</v>
      </c>
      <c r="K3254" t="s" s="21">
        <f>IF(J3254&lt;25%,"น้อยกว่า 25%",IF(J3254&gt;=25%,"มากกว่าหรือเท่ากับ 25%",IF(J3254&gt;=35%,"มากกว่าหรือเท่ากับ 35%")))</f>
        <v>18</v>
      </c>
    </row>
    <row r="3255" s="7" customFormat="1" ht="19.15" customHeight="1">
      <c r="A3255" t="s" s="25">
        <v>3351</v>
      </c>
      <c r="B3255" s="26">
        <v>1</v>
      </c>
      <c r="C3255" s="26">
        <v>21</v>
      </c>
      <c r="D3255" t="s" s="25">
        <v>3362</v>
      </c>
      <c r="E3255" t="s" s="25">
        <v>116</v>
      </c>
      <c r="F3255" s="56">
        <v>522</v>
      </c>
      <c r="G3255" s="26">
        <v>548</v>
      </c>
      <c r="H3255" s="18">
        <f>SUM(G3255-F3255)</f>
        <v>26</v>
      </c>
      <c r="I3255" s="19">
        <f>H3255/F3255</f>
        <v>0.0498084291187739</v>
      </c>
      <c r="J3255" s="19">
        <f>H3255/G3255</f>
        <v>0.0474452554744526</v>
      </c>
      <c r="K3255" t="s" s="21">
        <f>IF(J3255&lt;25%,"น้อยกว่า 25%",IF(J3255&gt;=25%,"มากกว่าหรือเท่ากับ 25%",IF(J3255&gt;=35%,"มากกว่าหรือเท่ากับ 35%")))</f>
        <v>18</v>
      </c>
    </row>
    <row r="3256" s="7" customFormat="1" ht="19.15" customHeight="1">
      <c r="A3256" t="s" s="25">
        <v>3351</v>
      </c>
      <c r="B3256" s="26">
        <v>1</v>
      </c>
      <c r="C3256" s="26">
        <v>5</v>
      </c>
      <c r="D3256" t="s" s="25">
        <v>3363</v>
      </c>
      <c r="E3256" t="s" s="25">
        <v>66</v>
      </c>
      <c r="F3256" s="56">
        <v>488</v>
      </c>
      <c r="G3256" s="26">
        <v>513</v>
      </c>
      <c r="H3256" s="18">
        <f>SUM(G3256-F3256)</f>
        <v>25</v>
      </c>
      <c r="I3256" s="19">
        <f>H3256/F3256</f>
        <v>0.0512295081967213</v>
      </c>
      <c r="J3256" s="19">
        <f>H3256/G3256</f>
        <v>0.0487329434697856</v>
      </c>
      <c r="K3256" t="s" s="21">
        <f>IF(J3256&lt;25%,"น้อยกว่า 25%",IF(J3256&gt;=25%,"มากกว่าหรือเท่ากับ 25%",IF(J3256&gt;=35%,"มากกว่าหรือเท่ากับ 35%")))</f>
        <v>18</v>
      </c>
    </row>
    <row r="3257" s="7" customFormat="1" ht="19.15" customHeight="1">
      <c r="A3257" t="s" s="25">
        <v>3351</v>
      </c>
      <c r="B3257" s="26">
        <v>1</v>
      </c>
      <c r="C3257" s="26">
        <v>15</v>
      </c>
      <c r="D3257" t="s" s="25">
        <v>3364</v>
      </c>
      <c r="E3257" t="s" s="25">
        <v>48</v>
      </c>
      <c r="F3257" s="56">
        <v>475</v>
      </c>
      <c r="G3257" s="26">
        <v>498</v>
      </c>
      <c r="H3257" s="18">
        <f>SUM(G3257-F3257)</f>
        <v>23</v>
      </c>
      <c r="I3257" s="19">
        <f>H3257/F3257</f>
        <v>0.0484210526315789</v>
      </c>
      <c r="J3257" s="19">
        <f>H3257/G3257</f>
        <v>0.0461847389558233</v>
      </c>
      <c r="K3257" t="s" s="21">
        <f>IF(J3257&lt;25%,"น้อยกว่า 25%",IF(J3257&gt;=25%,"มากกว่าหรือเท่ากับ 25%",IF(J3257&gt;=35%,"มากกว่าหรือเท่ากับ 35%")))</f>
        <v>18</v>
      </c>
    </row>
    <row r="3258" s="7" customFormat="1" ht="19.15" customHeight="1">
      <c r="A3258" t="s" s="25">
        <v>3351</v>
      </c>
      <c r="B3258" s="26">
        <v>1</v>
      </c>
      <c r="C3258" s="26">
        <v>23</v>
      </c>
      <c r="D3258" t="s" s="25">
        <v>3365</v>
      </c>
      <c r="E3258" t="s" s="25">
        <v>1091</v>
      </c>
      <c r="F3258" s="56">
        <v>432</v>
      </c>
      <c r="G3258" s="26">
        <v>439</v>
      </c>
      <c r="H3258" s="18">
        <f>SUM(G3258-F3258)</f>
        <v>7</v>
      </c>
      <c r="I3258" s="19">
        <f>H3258/F3258</f>
        <v>0.0162037037037037</v>
      </c>
      <c r="J3258" s="19">
        <f>H3258/G3258</f>
        <v>0.0159453302961276</v>
      </c>
      <c r="K3258" t="s" s="21">
        <f>IF(J3258&lt;25%,"น้อยกว่า 25%",IF(J3258&gt;=25%,"มากกว่าหรือเท่ากับ 25%",IF(J3258&gt;=35%,"มากกว่าหรือเท่ากับ 35%")))</f>
        <v>18</v>
      </c>
    </row>
    <row r="3259" s="7" customFormat="1" ht="19.15" customHeight="1">
      <c r="A3259" t="s" s="25">
        <v>3351</v>
      </c>
      <c r="B3259" s="26">
        <v>1</v>
      </c>
      <c r="C3259" s="26">
        <v>14</v>
      </c>
      <c r="D3259" t="s" s="25">
        <v>3366</v>
      </c>
      <c r="E3259" t="s" s="25">
        <v>62</v>
      </c>
      <c r="F3259" s="56">
        <v>423</v>
      </c>
      <c r="G3259" s="26">
        <v>436</v>
      </c>
      <c r="H3259" s="18">
        <f>SUM(G3259-F3259)</f>
        <v>13</v>
      </c>
      <c r="I3259" s="19">
        <f>H3259/F3259</f>
        <v>0.0307328605200946</v>
      </c>
      <c r="J3259" s="19">
        <f>H3259/G3259</f>
        <v>0.0298165137614679</v>
      </c>
      <c r="K3259" t="s" s="21">
        <f>IF(J3259&lt;25%,"น้อยกว่า 25%",IF(J3259&gt;=25%,"มากกว่าหรือเท่ากับ 25%",IF(J3259&gt;=35%,"มากกว่าหรือเท่ากับ 35%")))</f>
        <v>18</v>
      </c>
    </row>
    <row r="3260" s="7" customFormat="1" ht="19.15" customHeight="1">
      <c r="A3260" t="s" s="25">
        <v>3351</v>
      </c>
      <c r="B3260" s="26">
        <v>1</v>
      </c>
      <c r="C3260" s="26">
        <v>11</v>
      </c>
      <c r="D3260" t="s" s="25">
        <v>3367</v>
      </c>
      <c r="E3260" t="s" s="25">
        <v>110</v>
      </c>
      <c r="F3260" s="56">
        <v>374</v>
      </c>
      <c r="G3260" s="26">
        <v>400</v>
      </c>
      <c r="H3260" s="18">
        <f>SUM(G3260-F3260)</f>
        <v>26</v>
      </c>
      <c r="I3260" s="19">
        <f>H3260/F3260</f>
        <v>0.06951871657754009</v>
      </c>
      <c r="J3260" s="19">
        <f>H3260/G3260</f>
        <v>0.065</v>
      </c>
      <c r="K3260" t="s" s="21">
        <f>IF(J3260&lt;25%,"น้อยกว่า 25%",IF(J3260&gt;=25%,"มากกว่าหรือเท่ากับ 25%",IF(J3260&gt;=35%,"มากกว่าหรือเท่ากับ 35%")))</f>
        <v>18</v>
      </c>
    </row>
    <row r="3261" s="7" customFormat="1" ht="19.15" customHeight="1">
      <c r="A3261" t="s" s="25">
        <v>3351</v>
      </c>
      <c r="B3261" s="26">
        <v>1</v>
      </c>
      <c r="C3261" s="26">
        <v>6</v>
      </c>
      <c r="D3261" t="s" s="25">
        <v>3368</v>
      </c>
      <c r="E3261" t="s" s="25">
        <v>60</v>
      </c>
      <c r="F3261" s="56">
        <v>307</v>
      </c>
      <c r="G3261" s="26">
        <v>324</v>
      </c>
      <c r="H3261" s="18">
        <f>SUM(G3261-F3261)</f>
        <v>17</v>
      </c>
      <c r="I3261" s="19">
        <f>H3261/F3261</f>
        <v>0.0553745928338762</v>
      </c>
      <c r="J3261" s="19">
        <f>H3261/G3261</f>
        <v>0.0524691358024691</v>
      </c>
      <c r="K3261" t="s" s="21">
        <f>IF(J3261&lt;25%,"น้อยกว่า 25%",IF(J3261&gt;=25%,"มากกว่าหรือเท่ากับ 25%",IF(J3261&gt;=35%,"มากกว่าหรือเท่ากับ 35%")))</f>
        <v>18</v>
      </c>
    </row>
    <row r="3262" s="7" customFormat="1" ht="19.15" customHeight="1">
      <c r="A3262" t="s" s="25">
        <v>3351</v>
      </c>
      <c r="B3262" s="26">
        <v>1</v>
      </c>
      <c r="C3262" s="26">
        <v>24</v>
      </c>
      <c r="D3262" t="s" s="25">
        <v>3369</v>
      </c>
      <c r="E3262" t="s" s="25">
        <v>46</v>
      </c>
      <c r="F3262" s="56">
        <v>271</v>
      </c>
      <c r="G3262" s="26">
        <v>275</v>
      </c>
      <c r="H3262" s="18">
        <f>SUM(G3262-F3262)</f>
        <v>4</v>
      </c>
      <c r="I3262" s="19">
        <f>H3262/F3262</f>
        <v>0.014760147601476</v>
      </c>
      <c r="J3262" s="19">
        <f>H3262/G3262</f>
        <v>0.0145454545454545</v>
      </c>
      <c r="K3262" t="s" s="21">
        <f>IF(J3262&lt;25%,"น้อยกว่า 25%",IF(J3262&gt;=25%,"มากกว่าหรือเท่ากับ 25%",IF(J3262&gt;=35%,"มากกว่าหรือเท่ากับ 35%")))</f>
        <v>18</v>
      </c>
    </row>
    <row r="3263" s="7" customFormat="1" ht="19.15" customHeight="1">
      <c r="A3263" t="s" s="25">
        <v>3351</v>
      </c>
      <c r="B3263" s="26">
        <v>1</v>
      </c>
      <c r="C3263" s="26">
        <v>22</v>
      </c>
      <c r="D3263" t="s" s="25">
        <v>3370</v>
      </c>
      <c r="E3263" t="s" s="25">
        <v>72</v>
      </c>
      <c r="F3263" s="56">
        <v>247</v>
      </c>
      <c r="G3263" s="26">
        <v>256</v>
      </c>
      <c r="H3263" s="18">
        <f>SUM(G3263-F3263)</f>
        <v>9</v>
      </c>
      <c r="I3263" s="19">
        <f>H3263/F3263</f>
        <v>0.0364372469635628</v>
      </c>
      <c r="J3263" s="19">
        <f>H3263/G3263</f>
        <v>0.03515625</v>
      </c>
      <c r="K3263" t="s" s="21">
        <f>IF(J3263&lt;25%,"น้อยกว่า 25%",IF(J3263&gt;=25%,"มากกว่าหรือเท่ากับ 25%",IF(J3263&gt;=35%,"มากกว่าหรือเท่ากับ 35%")))</f>
        <v>18</v>
      </c>
    </row>
    <row r="3264" s="7" customFormat="1" ht="19.15" customHeight="1">
      <c r="A3264" t="s" s="25">
        <v>3351</v>
      </c>
      <c r="B3264" s="26">
        <v>1</v>
      </c>
      <c r="C3264" s="26">
        <v>17</v>
      </c>
      <c r="D3264" t="s" s="25">
        <v>3371</v>
      </c>
      <c r="E3264" t="s" s="25">
        <v>36</v>
      </c>
      <c r="F3264" s="56">
        <v>226</v>
      </c>
      <c r="G3264" s="26">
        <v>235</v>
      </c>
      <c r="H3264" s="18">
        <f>SUM(G3264-F3264)</f>
        <v>9</v>
      </c>
      <c r="I3264" s="19">
        <f>H3264/F3264</f>
        <v>0.0398230088495575</v>
      </c>
      <c r="J3264" s="19">
        <f>H3264/G3264</f>
        <v>0.0382978723404255</v>
      </c>
      <c r="K3264" t="s" s="21">
        <f>IF(J3264&lt;25%,"น้อยกว่า 25%",IF(J3264&gt;=25%,"มากกว่าหรือเท่ากับ 25%",IF(J3264&gt;=35%,"มากกว่าหรือเท่ากับ 35%")))</f>
        <v>18</v>
      </c>
    </row>
    <row r="3265" s="7" customFormat="1" ht="19.15" customHeight="1">
      <c r="A3265" t="s" s="25">
        <v>3351</v>
      </c>
      <c r="B3265" s="26">
        <v>1</v>
      </c>
      <c r="C3265" s="26">
        <v>18</v>
      </c>
      <c r="D3265" t="s" s="25">
        <v>3372</v>
      </c>
      <c r="E3265" t="s" s="25">
        <v>52</v>
      </c>
      <c r="F3265" s="56">
        <v>213</v>
      </c>
      <c r="G3265" s="26">
        <v>225</v>
      </c>
      <c r="H3265" s="18">
        <f>SUM(G3265-F3265)</f>
        <v>12</v>
      </c>
      <c r="I3265" s="19">
        <f>H3265/F3265</f>
        <v>0.0563380281690141</v>
      </c>
      <c r="J3265" s="19">
        <f>H3265/G3265</f>
        <v>0.0533333333333333</v>
      </c>
      <c r="K3265" t="s" s="21">
        <f>IF(J3265&lt;25%,"น้อยกว่า 25%",IF(J3265&gt;=25%,"มากกว่าหรือเท่ากับ 25%",IF(J3265&gt;=35%,"มากกว่าหรือเท่ากับ 35%")))</f>
        <v>18</v>
      </c>
    </row>
    <row r="3266" s="7" customFormat="1" ht="19.15" customHeight="1">
      <c r="A3266" t="s" s="25">
        <v>3351</v>
      </c>
      <c r="B3266" s="26">
        <v>1</v>
      </c>
      <c r="C3266" s="26">
        <v>16</v>
      </c>
      <c r="D3266" t="s" s="25">
        <v>3373</v>
      </c>
      <c r="E3266" t="s" s="25">
        <v>44</v>
      </c>
      <c r="F3266" s="56">
        <v>186</v>
      </c>
      <c r="G3266" s="26">
        <v>189</v>
      </c>
      <c r="H3266" s="18">
        <f>SUM(G3266-F3266)</f>
        <v>3</v>
      </c>
      <c r="I3266" s="19">
        <f>H3266/F3266</f>
        <v>0.0161290322580645</v>
      </c>
      <c r="J3266" s="19">
        <f>H3266/G3266</f>
        <v>0.0158730158730159</v>
      </c>
      <c r="K3266" t="s" s="21">
        <f>IF(J3266&lt;25%,"น้อยกว่า 25%",IF(J3266&gt;=25%,"มากกว่าหรือเท่ากับ 25%",IF(J3266&gt;=35%,"มากกว่าหรือเท่ากับ 35%")))</f>
        <v>18</v>
      </c>
    </row>
    <row r="3267" s="7" customFormat="1" ht="19.15" customHeight="1">
      <c r="A3267" t="s" s="25">
        <v>3351</v>
      </c>
      <c r="B3267" s="26">
        <v>1</v>
      </c>
      <c r="C3267" s="26">
        <v>20</v>
      </c>
      <c r="D3267" t="s" s="25">
        <v>3374</v>
      </c>
      <c r="E3267" t="s" s="25">
        <v>237</v>
      </c>
      <c r="F3267" s="56">
        <v>146</v>
      </c>
      <c r="G3267" s="26">
        <v>148</v>
      </c>
      <c r="H3267" s="18">
        <f>SUM(G3267-F3267)</f>
        <v>2</v>
      </c>
      <c r="I3267" s="19">
        <f>H3267/F3267</f>
        <v>0.0136986301369863</v>
      </c>
      <c r="J3267" s="19">
        <f>H3267/G3267</f>
        <v>0.0135135135135135</v>
      </c>
      <c r="K3267" t="s" s="21">
        <f>IF(J3267&lt;25%,"น้อยกว่า 25%",IF(J3267&gt;=25%,"มากกว่าหรือเท่ากับ 25%",IF(J3267&gt;=35%,"มากกว่าหรือเท่ากับ 35%")))</f>
        <v>18</v>
      </c>
    </row>
    <row r="3268" s="7" customFormat="1" ht="19.15" customHeight="1">
      <c r="A3268" t="s" s="25">
        <v>3351</v>
      </c>
      <c r="B3268" s="26">
        <v>1</v>
      </c>
      <c r="C3268" s="26">
        <v>25</v>
      </c>
      <c r="D3268" t="s" s="25">
        <v>3375</v>
      </c>
      <c r="E3268" t="s" s="25">
        <v>68</v>
      </c>
      <c r="F3268" s="56">
        <v>126</v>
      </c>
      <c r="G3268" s="26">
        <v>132</v>
      </c>
      <c r="H3268" s="18">
        <f>SUM(G3268-F3268)</f>
        <v>6</v>
      </c>
      <c r="I3268" s="19">
        <f>H3268/F3268</f>
        <v>0.0476190476190476</v>
      </c>
      <c r="J3268" s="19">
        <f>H3268/G3268</f>
        <v>0.0454545454545455</v>
      </c>
      <c r="K3268" t="s" s="21">
        <f>IF(J3268&lt;25%,"น้อยกว่า 25%",IF(J3268&gt;=25%,"มากกว่าหรือเท่ากับ 25%",IF(J3268&gt;=35%,"มากกว่าหรือเท่ากับ 35%")))</f>
        <v>18</v>
      </c>
    </row>
    <row r="3269" s="7" customFormat="1" ht="20.15" customHeight="1">
      <c r="A3269" t="s" s="86">
        <v>3351</v>
      </c>
      <c r="B3269" s="87">
        <v>1</v>
      </c>
      <c r="C3269" s="87">
        <v>8</v>
      </c>
      <c r="D3269" t="s" s="86">
        <v>3376</v>
      </c>
      <c r="E3269" t="s" s="86">
        <v>78</v>
      </c>
      <c r="F3269" s="56">
        <v>0</v>
      </c>
      <c r="G3269" s="87">
        <v>0</v>
      </c>
      <c r="H3269" s="18">
        <f>SUM(G3269-F3269)</f>
        <v>0</v>
      </c>
      <c r="I3269" s="19">
        <f>H3269/F3269</f>
      </c>
      <c r="J3269" s="19">
        <f>H3269/G3269</f>
      </c>
      <c r="K3269" s="24">
        <f>IF(J3269&lt;25%,"น้อยกว่า 25%",IF(J3269&gt;=25%,"มากกว่าหรือเท่ากับ 25%",IF(J3269&gt;=35%,"มากกว่าหรือเท่ากับ 35%")))</f>
      </c>
    </row>
    <row r="3270" s="7" customFormat="1" ht="20.15" customHeight="1">
      <c r="A3270" t="s" s="79">
        <v>3377</v>
      </c>
      <c r="B3270" s="80">
        <v>1</v>
      </c>
      <c r="C3270" s="80">
        <v>11</v>
      </c>
      <c r="D3270" t="s" s="79">
        <v>3378</v>
      </c>
      <c r="E3270" t="s" s="79">
        <v>44</v>
      </c>
      <c r="F3270" s="58">
        <v>686</v>
      </c>
      <c r="G3270" s="88">
        <v>363</v>
      </c>
      <c r="H3270" s="18">
        <f>SUM(G3270-F3270)</f>
        <v>-323</v>
      </c>
      <c r="I3270" s="19">
        <f>H3270/F3270</f>
        <v>-0.470845481049563</v>
      </c>
      <c r="J3270" s="19">
        <f>H3270/G3270</f>
        <v>-0.889807162534435</v>
      </c>
    </row>
    <row r="3271" s="7" customFormat="1" ht="19.15" customHeight="1">
      <c r="A3271" t="s" s="16">
        <v>3377</v>
      </c>
      <c r="B3271" s="17">
        <v>1</v>
      </c>
      <c r="C3271" s="17">
        <v>10</v>
      </c>
      <c r="D3271" t="s" s="16">
        <v>3379</v>
      </c>
      <c r="E3271" t="s" s="16">
        <v>20</v>
      </c>
      <c r="F3271" s="55">
        <v>40332</v>
      </c>
      <c r="G3271" s="17">
        <v>43787</v>
      </c>
      <c r="H3271" s="18">
        <f>SUM(G3271-F3271)</f>
        <v>3455</v>
      </c>
      <c r="I3271" s="19">
        <f>H3271/F3271</f>
        <v>0.0856639888921948</v>
      </c>
      <c r="J3271" s="19">
        <f>H3271/G3271</f>
        <v>0.07890469774133881</v>
      </c>
      <c r="K3271" t="s" s="21">
        <f>IF(J3271&lt;25%,"น้อยกว่า 25%",IF(J3271&gt;=25%,"มากกว่าหรือเท่ากับ 25%",IF(J3271&gt;=35%,"มากกว่าหรือเท่ากับ 35%")))</f>
        <v>18</v>
      </c>
    </row>
    <row r="3272" s="7" customFormat="1" ht="19.15" customHeight="1">
      <c r="A3272" t="s" s="16">
        <v>3377</v>
      </c>
      <c r="B3272" s="17">
        <v>1</v>
      </c>
      <c r="C3272" s="17">
        <v>1</v>
      </c>
      <c r="D3272" t="s" s="16">
        <v>3380</v>
      </c>
      <c r="E3272" t="s" s="16">
        <v>22</v>
      </c>
      <c r="F3272" s="55">
        <v>18747</v>
      </c>
      <c r="G3272" s="17">
        <v>19664</v>
      </c>
      <c r="H3272" s="18">
        <f>SUM(G3272-F3272)</f>
        <v>917</v>
      </c>
      <c r="I3272" s="19">
        <f>H3272/F3272</f>
        <v>0.0489144929855444</v>
      </c>
      <c r="J3272" s="19">
        <f>H3272/G3272</f>
        <v>0.04663344182262</v>
      </c>
      <c r="K3272" t="s" s="21">
        <f>IF(J3272&lt;25%,"น้อยกว่า 25%",IF(J3272&gt;=25%,"มากกว่าหรือเท่ากับ 25%",IF(J3272&gt;=35%,"มากกว่าหรือเท่ากับ 35%")))</f>
        <v>18</v>
      </c>
    </row>
    <row r="3273" s="7" customFormat="1" ht="19.15" customHeight="1">
      <c r="A3273" t="s" s="16">
        <v>3377</v>
      </c>
      <c r="B3273" s="17">
        <v>1</v>
      </c>
      <c r="C3273" s="17">
        <v>2</v>
      </c>
      <c r="D3273" t="s" s="16">
        <v>3381</v>
      </c>
      <c r="E3273" t="s" s="16">
        <v>17</v>
      </c>
      <c r="F3273" s="55">
        <v>15482</v>
      </c>
      <c r="G3273" s="17">
        <v>16142</v>
      </c>
      <c r="H3273" s="18">
        <f>SUM(G3273-F3273)</f>
        <v>660</v>
      </c>
      <c r="I3273" s="19">
        <f>H3273/F3273</f>
        <v>0.0426301511432631</v>
      </c>
      <c r="J3273" s="19">
        <f>H3273/G3273</f>
        <v>0.0408871267500929</v>
      </c>
      <c r="K3273" t="s" s="21">
        <f>IF(J3273&lt;25%,"น้อยกว่า 25%",IF(J3273&gt;=25%,"มากกว่าหรือเท่ากับ 25%",IF(J3273&gt;=35%,"มากกว่าหรือเท่ากับ 35%")))</f>
        <v>18</v>
      </c>
    </row>
    <row r="3274" s="7" customFormat="1" ht="19.15" customHeight="1">
      <c r="A3274" t="s" s="16">
        <v>3377</v>
      </c>
      <c r="B3274" s="17">
        <v>1</v>
      </c>
      <c r="C3274" s="17">
        <v>3</v>
      </c>
      <c r="D3274" t="s" s="16">
        <v>3382</v>
      </c>
      <c r="E3274" t="s" s="16">
        <v>38</v>
      </c>
      <c r="F3274" s="55">
        <v>10612</v>
      </c>
      <c r="G3274" s="17">
        <v>10954</v>
      </c>
      <c r="H3274" s="18">
        <f>SUM(G3274-F3274)</f>
        <v>342</v>
      </c>
      <c r="I3274" s="19">
        <f>H3274/F3274</f>
        <v>0.0322276667923106</v>
      </c>
      <c r="J3274" s="19">
        <f>H3274/G3274</f>
        <v>0.0312214716085448</v>
      </c>
      <c r="K3274" t="s" s="21">
        <f>IF(J3274&lt;25%,"น้อยกว่า 25%",IF(J3274&gt;=25%,"มากกว่าหรือเท่ากับ 25%",IF(J3274&gt;=35%,"มากกว่าหรือเท่ากับ 35%")))</f>
        <v>18</v>
      </c>
    </row>
    <row r="3275" s="7" customFormat="1" ht="19.15" customHeight="1">
      <c r="A3275" t="s" s="16">
        <v>3377</v>
      </c>
      <c r="B3275" s="17">
        <v>1</v>
      </c>
      <c r="C3275" s="17">
        <v>8</v>
      </c>
      <c r="D3275" t="s" s="16">
        <v>3383</v>
      </c>
      <c r="E3275" t="s" s="16">
        <v>26</v>
      </c>
      <c r="F3275" s="55">
        <v>8638</v>
      </c>
      <c r="G3275" s="17">
        <v>9217</v>
      </c>
      <c r="H3275" s="18">
        <f>SUM(G3275-F3275)</f>
        <v>579</v>
      </c>
      <c r="I3275" s="19">
        <f>H3275/F3275</f>
        <v>0.0670294049548507</v>
      </c>
      <c r="J3275" s="19">
        <f>H3275/G3275</f>
        <v>0.0628187045676467</v>
      </c>
      <c r="K3275" t="s" s="21">
        <f>IF(J3275&lt;25%,"น้อยกว่า 25%",IF(J3275&gt;=25%,"มากกว่าหรือเท่ากับ 25%",IF(J3275&gt;=35%,"มากกว่าหรือเท่ากับ 35%")))</f>
        <v>18</v>
      </c>
    </row>
    <row r="3276" s="7" customFormat="1" ht="19.15" customHeight="1">
      <c r="A3276" t="s" s="16">
        <v>3377</v>
      </c>
      <c r="B3276" s="17">
        <v>1</v>
      </c>
      <c r="C3276" s="17">
        <v>6</v>
      </c>
      <c r="D3276" t="s" s="16">
        <v>3384</v>
      </c>
      <c r="E3276" t="s" s="16">
        <v>28</v>
      </c>
      <c r="F3276" s="55">
        <v>2206</v>
      </c>
      <c r="G3276" s="17">
        <v>2298</v>
      </c>
      <c r="H3276" s="18">
        <f>SUM(G3276-F3276)</f>
        <v>92</v>
      </c>
      <c r="I3276" s="19">
        <f>H3276/F3276</f>
        <v>0.0417044424297371</v>
      </c>
      <c r="J3276" s="19">
        <f>H3276/G3276</f>
        <v>0.0400348128807659</v>
      </c>
      <c r="K3276" t="s" s="21">
        <f>IF(J3276&lt;25%,"น้อยกว่า 25%",IF(J3276&gt;=25%,"มากกว่าหรือเท่ากับ 25%",IF(J3276&gt;=35%,"มากกว่าหรือเท่ากับ 35%")))</f>
        <v>18</v>
      </c>
    </row>
    <row r="3277" s="7" customFormat="1" ht="19.15" customHeight="1">
      <c r="A3277" t="s" s="16">
        <v>3377</v>
      </c>
      <c r="B3277" s="17">
        <v>1</v>
      </c>
      <c r="C3277" s="17">
        <v>4</v>
      </c>
      <c r="D3277" t="s" s="16">
        <v>3385</v>
      </c>
      <c r="E3277" t="s" s="16">
        <v>60</v>
      </c>
      <c r="F3277" s="55">
        <v>738</v>
      </c>
      <c r="G3277" s="17">
        <v>757</v>
      </c>
      <c r="H3277" s="18">
        <f>SUM(G3277-F3277)</f>
        <v>19</v>
      </c>
      <c r="I3277" s="19">
        <f>H3277/F3277</f>
        <v>0.0257452574525745</v>
      </c>
      <c r="J3277" s="19">
        <f>H3277/G3277</f>
        <v>0.0250990752972259</v>
      </c>
      <c r="K3277" t="s" s="21">
        <f>IF(J3277&lt;25%,"น้อยกว่า 25%",IF(J3277&gt;=25%,"มากกว่าหรือเท่ากับ 25%",IF(J3277&gt;=35%,"มากกว่าหรือเท่ากับ 35%")))</f>
        <v>18</v>
      </c>
    </row>
    <row r="3278" s="7" customFormat="1" ht="19.15" customHeight="1">
      <c r="A3278" t="s" s="16">
        <v>3377</v>
      </c>
      <c r="B3278" s="17">
        <v>1</v>
      </c>
      <c r="C3278" s="17">
        <v>13</v>
      </c>
      <c r="D3278" t="s" s="16">
        <v>3386</v>
      </c>
      <c r="E3278" t="s" s="16">
        <v>30</v>
      </c>
      <c r="F3278" s="55">
        <v>643</v>
      </c>
      <c r="G3278" s="17">
        <v>680</v>
      </c>
      <c r="H3278" s="18">
        <f>SUM(G3278-F3278)</f>
        <v>37</v>
      </c>
      <c r="I3278" s="19">
        <f>H3278/F3278</f>
        <v>0.057542768273717</v>
      </c>
      <c r="J3278" s="19">
        <f>H3278/G3278</f>
        <v>0.0544117647058824</v>
      </c>
      <c r="K3278" t="s" s="21">
        <f>IF(J3278&lt;25%,"น้อยกว่า 25%",IF(J3278&gt;=25%,"มากกว่าหรือเท่ากับ 25%",IF(J3278&gt;=35%,"มากกว่าหรือเท่ากับ 35%")))</f>
        <v>18</v>
      </c>
    </row>
    <row r="3279" s="7" customFormat="1" ht="19.15" customHeight="1">
      <c r="A3279" t="s" s="16">
        <v>3377</v>
      </c>
      <c r="B3279" s="17">
        <v>1</v>
      </c>
      <c r="C3279" s="17">
        <v>5</v>
      </c>
      <c r="D3279" t="s" s="16">
        <v>3387</v>
      </c>
      <c r="E3279" t="s" s="16">
        <v>36</v>
      </c>
      <c r="F3279" s="55">
        <v>577</v>
      </c>
      <c r="G3279" s="17">
        <v>595</v>
      </c>
      <c r="H3279" s="18">
        <f>SUM(G3279-F3279)</f>
        <v>18</v>
      </c>
      <c r="I3279" s="19">
        <f>H3279/F3279</f>
        <v>0.0311958405545927</v>
      </c>
      <c r="J3279" s="19">
        <f>H3279/G3279</f>
        <v>0.0302521008403361</v>
      </c>
      <c r="K3279" t="s" s="21">
        <f>IF(J3279&lt;25%,"น้อยกว่า 25%",IF(J3279&gt;=25%,"มากกว่าหรือเท่ากับ 25%",IF(J3279&gt;=35%,"มากกว่าหรือเท่ากับ 35%")))</f>
        <v>18</v>
      </c>
    </row>
    <row r="3280" s="7" customFormat="1" ht="19.15" customHeight="1">
      <c r="A3280" t="s" s="16">
        <v>3377</v>
      </c>
      <c r="B3280" s="17">
        <v>1</v>
      </c>
      <c r="C3280" s="17">
        <v>20</v>
      </c>
      <c r="D3280" t="s" s="16">
        <v>3388</v>
      </c>
      <c r="E3280" t="s" s="16">
        <v>42</v>
      </c>
      <c r="F3280" s="55">
        <v>552</v>
      </c>
      <c r="G3280" s="17">
        <v>584</v>
      </c>
      <c r="H3280" s="18">
        <f>SUM(G3280-F3280)</f>
        <v>32</v>
      </c>
      <c r="I3280" s="19">
        <f>H3280/F3280</f>
        <v>0.0579710144927536</v>
      </c>
      <c r="J3280" s="19">
        <f>H3280/G3280</f>
        <v>0.0547945205479452</v>
      </c>
      <c r="K3280" t="s" s="21">
        <f>IF(J3280&lt;25%,"น้อยกว่า 25%",IF(J3280&gt;=25%,"มากกว่าหรือเท่ากับ 25%",IF(J3280&gt;=35%,"มากกว่าหรือเท่ากับ 35%")))</f>
        <v>18</v>
      </c>
    </row>
    <row r="3281" s="7" customFormat="1" ht="19.15" customHeight="1">
      <c r="A3281" t="s" s="16">
        <v>3377</v>
      </c>
      <c r="B3281" s="17">
        <v>1</v>
      </c>
      <c r="C3281" s="17">
        <v>17</v>
      </c>
      <c r="D3281" t="s" s="16">
        <v>3389</v>
      </c>
      <c r="E3281" t="s" s="16">
        <v>52</v>
      </c>
      <c r="F3281" s="55">
        <v>494</v>
      </c>
      <c r="G3281" s="17">
        <v>507</v>
      </c>
      <c r="H3281" s="18">
        <f>SUM(G3281-F3281)</f>
        <v>13</v>
      </c>
      <c r="I3281" s="19">
        <f>H3281/F3281</f>
        <v>0.0263157894736842</v>
      </c>
      <c r="J3281" s="19">
        <f>H3281/G3281</f>
        <v>0.0256410256410256</v>
      </c>
      <c r="K3281" t="s" s="21">
        <f>IF(J3281&lt;25%,"น้อยกว่า 25%",IF(J3281&gt;=25%,"มากกว่าหรือเท่ากับ 25%",IF(J3281&gt;=35%,"มากกว่าหรือเท่ากับ 35%")))</f>
        <v>18</v>
      </c>
    </row>
    <row r="3282" s="7" customFormat="1" ht="19.15" customHeight="1">
      <c r="A3282" t="s" s="16">
        <v>3377</v>
      </c>
      <c r="B3282" s="17">
        <v>1</v>
      </c>
      <c r="C3282" s="17">
        <v>21</v>
      </c>
      <c r="D3282" t="s" s="16">
        <v>3390</v>
      </c>
      <c r="E3282" t="s" s="16">
        <v>24</v>
      </c>
      <c r="F3282" s="55">
        <v>238</v>
      </c>
      <c r="G3282" s="17">
        <v>279</v>
      </c>
      <c r="H3282" s="18">
        <f>SUM(G3282-F3282)</f>
        <v>41</v>
      </c>
      <c r="I3282" s="19">
        <f>H3282/F3282</f>
        <v>0.172268907563025</v>
      </c>
      <c r="J3282" s="19">
        <f>H3282/G3282</f>
        <v>0.146953405017921</v>
      </c>
      <c r="K3282" t="s" s="21">
        <f>IF(J3282&lt;25%,"น้อยกว่า 25%",IF(J3282&gt;=25%,"มากกว่าหรือเท่ากับ 25%",IF(J3282&gt;=35%,"มากกว่าหรือเท่ากับ 35%")))</f>
        <v>18</v>
      </c>
    </row>
    <row r="3283" s="7" customFormat="1" ht="19.15" customHeight="1">
      <c r="A3283" t="s" s="16">
        <v>3377</v>
      </c>
      <c r="B3283" s="17">
        <v>1</v>
      </c>
      <c r="C3283" s="17">
        <v>19</v>
      </c>
      <c r="D3283" t="s" s="16">
        <v>3391</v>
      </c>
      <c r="E3283" t="s" s="16">
        <v>173</v>
      </c>
      <c r="F3283" s="55">
        <v>263</v>
      </c>
      <c r="G3283" s="17">
        <v>271</v>
      </c>
      <c r="H3283" s="18">
        <f>SUM(G3283-F3283)</f>
        <v>8</v>
      </c>
      <c r="I3283" s="19">
        <f>H3283/F3283</f>
        <v>0.0304182509505703</v>
      </c>
      <c r="J3283" s="19">
        <f>H3283/G3283</f>
        <v>0.029520295202952</v>
      </c>
      <c r="K3283" t="s" s="21">
        <f>IF(J3283&lt;25%,"น้อยกว่า 25%",IF(J3283&gt;=25%,"มากกว่าหรือเท่ากับ 25%",IF(J3283&gt;=35%,"มากกว่าหรือเท่ากับ 35%")))</f>
        <v>18</v>
      </c>
    </row>
    <row r="3284" s="7" customFormat="1" ht="19.15" customHeight="1">
      <c r="A3284" t="s" s="16">
        <v>3377</v>
      </c>
      <c r="B3284" s="17">
        <v>1</v>
      </c>
      <c r="C3284" s="17">
        <v>7</v>
      </c>
      <c r="D3284" t="s" s="16">
        <v>3392</v>
      </c>
      <c r="E3284" t="s" s="16">
        <v>116</v>
      </c>
      <c r="F3284" s="55">
        <v>219</v>
      </c>
      <c r="G3284" s="17">
        <v>229</v>
      </c>
      <c r="H3284" s="18">
        <f>SUM(G3284-F3284)</f>
        <v>10</v>
      </c>
      <c r="I3284" s="19">
        <f>H3284/F3284</f>
        <v>0.045662100456621</v>
      </c>
      <c r="J3284" s="19">
        <f>H3284/G3284</f>
        <v>0.0436681222707424</v>
      </c>
      <c r="K3284" t="s" s="21">
        <f>IF(J3284&lt;25%,"น้อยกว่า 25%",IF(J3284&gt;=25%,"มากกว่าหรือเท่ากับ 25%",IF(J3284&gt;=35%,"มากกว่าหรือเท่ากับ 35%")))</f>
        <v>18</v>
      </c>
    </row>
    <row r="3285" s="7" customFormat="1" ht="19.15" customHeight="1">
      <c r="A3285" t="s" s="16">
        <v>3377</v>
      </c>
      <c r="B3285" s="17">
        <v>1</v>
      </c>
      <c r="C3285" s="17">
        <v>22</v>
      </c>
      <c r="D3285" t="s" s="16">
        <v>3393</v>
      </c>
      <c r="E3285" t="s" s="16">
        <v>112</v>
      </c>
      <c r="F3285" s="55">
        <v>218</v>
      </c>
      <c r="G3285" s="17">
        <v>224</v>
      </c>
      <c r="H3285" s="18">
        <f>SUM(G3285-F3285)</f>
        <v>6</v>
      </c>
      <c r="I3285" s="19">
        <f>H3285/F3285</f>
        <v>0.0275229357798165</v>
      </c>
      <c r="J3285" s="19">
        <f>H3285/G3285</f>
        <v>0.0267857142857143</v>
      </c>
      <c r="K3285" t="s" s="21">
        <f>IF(J3285&lt;25%,"น้อยกว่า 25%",IF(J3285&gt;=25%,"มากกว่าหรือเท่ากับ 25%",IF(J3285&gt;=35%,"มากกว่าหรือเท่ากับ 35%")))</f>
        <v>18</v>
      </c>
    </row>
    <row r="3286" s="7" customFormat="1" ht="19.15" customHeight="1">
      <c r="A3286" t="s" s="16">
        <v>3377</v>
      </c>
      <c r="B3286" s="17">
        <v>1</v>
      </c>
      <c r="C3286" s="17">
        <v>12</v>
      </c>
      <c r="D3286" t="s" s="16">
        <v>3394</v>
      </c>
      <c r="E3286" t="s" s="16">
        <v>48</v>
      </c>
      <c r="F3286" s="55">
        <v>211</v>
      </c>
      <c r="G3286" s="17">
        <v>218</v>
      </c>
      <c r="H3286" s="18">
        <f>SUM(G3286-F3286)</f>
        <v>7</v>
      </c>
      <c r="I3286" s="19">
        <f>H3286/F3286</f>
        <v>0.033175355450237</v>
      </c>
      <c r="J3286" s="19">
        <f>H3286/G3286</f>
        <v>0.0321100917431193</v>
      </c>
      <c r="K3286" t="s" s="21">
        <f>IF(J3286&lt;25%,"น้อยกว่า 25%",IF(J3286&gt;=25%,"มากกว่าหรือเท่ากับ 25%",IF(J3286&gt;=35%,"มากกว่าหรือเท่ากับ 35%")))</f>
        <v>18</v>
      </c>
    </row>
    <row r="3287" s="7" customFormat="1" ht="19.15" customHeight="1">
      <c r="A3287" t="s" s="16">
        <v>3377</v>
      </c>
      <c r="B3287" s="17">
        <v>1</v>
      </c>
      <c r="C3287" s="17">
        <v>23</v>
      </c>
      <c r="D3287" t="s" s="16">
        <v>3395</v>
      </c>
      <c r="E3287" t="s" s="16">
        <v>32</v>
      </c>
      <c r="F3287" s="55">
        <v>142</v>
      </c>
      <c r="G3287" s="17">
        <v>145</v>
      </c>
      <c r="H3287" s="18">
        <f>SUM(G3287-F3287)</f>
        <v>3</v>
      </c>
      <c r="I3287" s="19">
        <f>H3287/F3287</f>
        <v>0.0211267605633803</v>
      </c>
      <c r="J3287" s="19">
        <f>H3287/G3287</f>
        <v>0.0206896551724138</v>
      </c>
      <c r="K3287" t="s" s="21">
        <f>IF(J3287&lt;25%,"น้อยกว่า 25%",IF(J3287&gt;=25%,"มากกว่าหรือเท่ากับ 25%",IF(J3287&gt;=35%,"มากกว่าหรือเท่ากับ 35%")))</f>
        <v>18</v>
      </c>
    </row>
    <row r="3288" s="7" customFormat="1" ht="19.15" customHeight="1">
      <c r="A3288" t="s" s="16">
        <v>3377</v>
      </c>
      <c r="B3288" s="17">
        <v>1</v>
      </c>
      <c r="C3288" s="17">
        <v>25</v>
      </c>
      <c r="D3288" t="s" s="16">
        <v>3396</v>
      </c>
      <c r="E3288" t="s" s="16">
        <v>68</v>
      </c>
      <c r="F3288" s="55">
        <v>129</v>
      </c>
      <c r="G3288" s="17">
        <v>138</v>
      </c>
      <c r="H3288" s="18">
        <f>SUM(G3288-F3288)</f>
        <v>9</v>
      </c>
      <c r="I3288" s="19">
        <f>H3288/F3288</f>
        <v>0.0697674418604651</v>
      </c>
      <c r="J3288" s="19">
        <f>H3288/G3288</f>
        <v>0.0652173913043478</v>
      </c>
      <c r="K3288" t="s" s="21">
        <f>IF(J3288&lt;25%,"น้อยกว่า 25%",IF(J3288&gt;=25%,"มากกว่าหรือเท่ากับ 25%",IF(J3288&gt;=35%,"มากกว่าหรือเท่ากับ 35%")))</f>
        <v>18</v>
      </c>
    </row>
    <row r="3289" s="7" customFormat="1" ht="19.15" customHeight="1">
      <c r="A3289" t="s" s="16">
        <v>3377</v>
      </c>
      <c r="B3289" s="17">
        <v>1</v>
      </c>
      <c r="C3289" s="17">
        <v>16</v>
      </c>
      <c r="D3289" t="s" s="16">
        <v>3397</v>
      </c>
      <c r="E3289" t="s" s="16">
        <v>281</v>
      </c>
      <c r="F3289" s="55">
        <v>73</v>
      </c>
      <c r="G3289" s="17">
        <v>76</v>
      </c>
      <c r="H3289" s="18">
        <f>SUM(G3289-F3289)</f>
        <v>3</v>
      </c>
      <c r="I3289" s="19">
        <f>H3289/F3289</f>
        <v>0.0410958904109589</v>
      </c>
      <c r="J3289" s="19">
        <f>H3289/G3289</f>
        <v>0.0394736842105263</v>
      </c>
      <c r="K3289" t="s" s="21">
        <f>IF(J3289&lt;25%,"น้อยกว่า 25%",IF(J3289&gt;=25%,"มากกว่าหรือเท่ากับ 25%",IF(J3289&gt;=35%,"มากกว่าหรือเท่ากับ 35%")))</f>
        <v>18</v>
      </c>
    </row>
    <row r="3290" s="7" customFormat="1" ht="19.15" customHeight="1">
      <c r="A3290" t="s" s="16">
        <v>3377</v>
      </c>
      <c r="B3290" s="17">
        <v>1</v>
      </c>
      <c r="C3290" s="17">
        <v>24</v>
      </c>
      <c r="D3290" t="s" s="16">
        <v>3398</v>
      </c>
      <c r="E3290" t="s" s="16">
        <v>1427</v>
      </c>
      <c r="F3290" s="55">
        <v>63</v>
      </c>
      <c r="G3290" s="17">
        <v>64</v>
      </c>
      <c r="H3290" s="18">
        <f>SUM(G3290-F3290)</f>
        <v>1</v>
      </c>
      <c r="I3290" s="19">
        <f>H3290/F3290</f>
        <v>0.0158730158730159</v>
      </c>
      <c r="J3290" s="19">
        <f>H3290/G3290</f>
        <v>0.015625</v>
      </c>
      <c r="K3290" t="s" s="21">
        <f>IF(J3290&lt;25%,"น้อยกว่า 25%",IF(J3290&gt;=25%,"มากกว่าหรือเท่ากับ 25%",IF(J3290&gt;=35%,"มากกว่าหรือเท่ากับ 35%")))</f>
        <v>18</v>
      </c>
    </row>
    <row r="3291" s="7" customFormat="1" ht="19.15" customHeight="1">
      <c r="A3291" t="s" s="16">
        <v>3377</v>
      </c>
      <c r="B3291" s="17">
        <v>1</v>
      </c>
      <c r="C3291" s="17">
        <v>15</v>
      </c>
      <c r="D3291" t="s" s="16">
        <v>3399</v>
      </c>
      <c r="E3291" t="s" s="16">
        <v>76</v>
      </c>
      <c r="F3291" s="55">
        <v>49</v>
      </c>
      <c r="G3291" s="17">
        <v>53</v>
      </c>
      <c r="H3291" s="18">
        <f>SUM(G3291-F3291)</f>
        <v>4</v>
      </c>
      <c r="I3291" s="19">
        <f>H3291/F3291</f>
        <v>0.0816326530612245</v>
      </c>
      <c r="J3291" s="19">
        <f>H3291/G3291</f>
        <v>0.0754716981132075</v>
      </c>
      <c r="K3291" t="s" s="21">
        <f>IF(J3291&lt;25%,"น้อยกว่า 25%",IF(J3291&gt;=25%,"มากกว่าหรือเท่ากับ 25%",IF(J3291&gt;=35%,"มากกว่าหรือเท่ากับ 35%")))</f>
        <v>18</v>
      </c>
    </row>
    <row r="3292" s="7" customFormat="1" ht="19.15" customHeight="1">
      <c r="A3292" t="s" s="16">
        <v>3377</v>
      </c>
      <c r="B3292" s="17">
        <v>1</v>
      </c>
      <c r="C3292" s="17">
        <v>9</v>
      </c>
      <c r="D3292" t="s" s="16">
        <v>3400</v>
      </c>
      <c r="E3292" t="s" s="16">
        <v>78</v>
      </c>
      <c r="F3292" s="37">
        <v>0</v>
      </c>
      <c r="G3292" s="17">
        <v>0</v>
      </c>
      <c r="H3292" s="18">
        <f>SUM(G3292-F3292)</f>
        <v>0</v>
      </c>
      <c r="I3292" s="19">
        <f>H3292/F3292</f>
      </c>
      <c r="J3292" s="19">
        <f>H3292/G3292</f>
      </c>
      <c r="K3292" s="24">
        <f>IF(J3292&lt;25%,"น้อยกว่า 25%",IF(J3292&gt;=25%,"มากกว่าหรือเท่ากับ 25%",IF(J3292&gt;=35%,"มากกว่าหรือเท่ากับ 35%")))</f>
      </c>
    </row>
    <row r="3293" s="7" customFormat="1" ht="19.15" customHeight="1">
      <c r="A3293" t="s" s="25">
        <v>3377</v>
      </c>
      <c r="B3293" s="26">
        <v>2</v>
      </c>
      <c r="C3293" s="26">
        <v>4</v>
      </c>
      <c r="D3293" t="s" s="25">
        <v>3401</v>
      </c>
      <c r="E3293" t="s" s="25">
        <v>17</v>
      </c>
      <c r="F3293" s="56">
        <v>31556</v>
      </c>
      <c r="G3293" s="26">
        <v>32929</v>
      </c>
      <c r="H3293" s="18">
        <f>SUM(G3293-F3293)</f>
        <v>1373</v>
      </c>
      <c r="I3293" s="19">
        <f>H3293/F3293</f>
        <v>0.0435099505640766</v>
      </c>
      <c r="J3293" s="19">
        <f>H3293/G3293</f>
        <v>0.0416957696862948</v>
      </c>
      <c r="K3293" t="s" s="21">
        <f>IF(J3293&lt;25%,"น้อยกว่า 25%",IF(J3293&gt;=25%,"มากกว่าหรือเท่ากับ 25%",IF(J3293&gt;=35%,"มากกว่าหรือเท่ากับ 35%")))</f>
        <v>18</v>
      </c>
    </row>
    <row r="3294" s="7" customFormat="1" ht="19.15" customHeight="1">
      <c r="A3294" t="s" s="25">
        <v>3377</v>
      </c>
      <c r="B3294" s="26">
        <v>2</v>
      </c>
      <c r="C3294" s="26">
        <v>3</v>
      </c>
      <c r="D3294" t="s" s="25">
        <v>3402</v>
      </c>
      <c r="E3294" t="s" s="25">
        <v>22</v>
      </c>
      <c r="F3294" s="56">
        <v>17903</v>
      </c>
      <c r="G3294" s="26">
        <v>18314</v>
      </c>
      <c r="H3294" s="18">
        <f>SUM(G3294-F3294)</f>
        <v>411</v>
      </c>
      <c r="I3294" s="19">
        <f>H3294/F3294</f>
        <v>0.0229570463050885</v>
      </c>
      <c r="J3294" s="19">
        <f>H3294/G3294</f>
        <v>0.0224418477667358</v>
      </c>
      <c r="K3294" t="s" s="21">
        <f>IF(J3294&lt;25%,"น้อยกว่า 25%",IF(J3294&gt;=25%,"มากกว่าหรือเท่ากับ 25%",IF(J3294&gt;=35%,"มากกว่าหรือเท่ากับ 35%")))</f>
        <v>18</v>
      </c>
    </row>
    <row r="3295" s="7" customFormat="1" ht="19.15" customHeight="1">
      <c r="A3295" t="s" s="25">
        <v>3377</v>
      </c>
      <c r="B3295" s="26">
        <v>2</v>
      </c>
      <c r="C3295" s="26">
        <v>5</v>
      </c>
      <c r="D3295" t="s" s="25">
        <v>3403</v>
      </c>
      <c r="E3295" t="s" s="25">
        <v>20</v>
      </c>
      <c r="F3295" s="56">
        <v>16339</v>
      </c>
      <c r="G3295" s="26">
        <v>17164</v>
      </c>
      <c r="H3295" s="18">
        <f>SUM(G3295-F3295)</f>
        <v>825</v>
      </c>
      <c r="I3295" s="19">
        <f>H3295/F3295</f>
        <v>0.0504926862109064</v>
      </c>
      <c r="J3295" s="19">
        <f>H3295/G3295</f>
        <v>0.0480657189466325</v>
      </c>
      <c r="K3295" t="s" s="21">
        <f>IF(J3295&lt;25%,"น้อยกว่า 25%",IF(J3295&gt;=25%,"มากกว่าหรือเท่ากับ 25%",IF(J3295&gt;=35%,"มากกว่าหรือเท่ากับ 35%")))</f>
        <v>18</v>
      </c>
    </row>
    <row r="3296" s="7" customFormat="1" ht="19.15" customHeight="1">
      <c r="A3296" t="s" s="25">
        <v>3377</v>
      </c>
      <c r="B3296" s="26">
        <v>2</v>
      </c>
      <c r="C3296" s="26">
        <v>8</v>
      </c>
      <c r="D3296" t="s" s="25">
        <v>3404</v>
      </c>
      <c r="E3296" t="s" s="25">
        <v>28</v>
      </c>
      <c r="F3296" s="56">
        <v>1997</v>
      </c>
      <c r="G3296" s="26">
        <v>2116</v>
      </c>
      <c r="H3296" s="18">
        <f>SUM(G3296-F3296)</f>
        <v>119</v>
      </c>
      <c r="I3296" s="19">
        <f>H3296/F3296</f>
        <v>0.0595893840761142</v>
      </c>
      <c r="J3296" s="19">
        <f>H3296/G3296</f>
        <v>0.0562381852551985</v>
      </c>
      <c r="K3296" t="s" s="21">
        <f>IF(J3296&lt;25%,"น้อยกว่า 25%",IF(J3296&gt;=25%,"มากกว่าหรือเท่ากับ 25%",IF(J3296&gt;=35%,"มากกว่าหรือเท่ากับ 35%")))</f>
        <v>18</v>
      </c>
    </row>
    <row r="3297" s="7" customFormat="1" ht="19.15" customHeight="1">
      <c r="A3297" t="s" s="25">
        <v>3377</v>
      </c>
      <c r="B3297" s="26">
        <v>2</v>
      </c>
      <c r="C3297" s="26">
        <v>16</v>
      </c>
      <c r="D3297" t="s" s="25">
        <v>3405</v>
      </c>
      <c r="E3297" t="s" s="25">
        <v>24</v>
      </c>
      <c r="F3297" s="56">
        <v>1580</v>
      </c>
      <c r="G3297" s="26">
        <v>1603</v>
      </c>
      <c r="H3297" s="18">
        <f>SUM(G3297-F3297)</f>
        <v>23</v>
      </c>
      <c r="I3297" s="19">
        <f>H3297/F3297</f>
        <v>0.0145569620253165</v>
      </c>
      <c r="J3297" s="19">
        <f>H3297/G3297</f>
        <v>0.0143480973175296</v>
      </c>
      <c r="K3297" t="s" s="21">
        <f>IF(J3297&lt;25%,"น้อยกว่า 25%",IF(J3297&gt;=25%,"มากกว่าหรือเท่ากับ 25%",IF(J3297&gt;=35%,"มากกว่าหรือเท่ากับ 35%")))</f>
        <v>18</v>
      </c>
    </row>
    <row r="3298" s="7" customFormat="1" ht="19.15" customHeight="1">
      <c r="A3298" t="s" s="25">
        <v>3377</v>
      </c>
      <c r="B3298" s="26">
        <v>2</v>
      </c>
      <c r="C3298" s="26">
        <v>24</v>
      </c>
      <c r="D3298" t="s" s="25">
        <v>3406</v>
      </c>
      <c r="E3298" t="s" s="25">
        <v>112</v>
      </c>
      <c r="F3298" s="56">
        <v>938</v>
      </c>
      <c r="G3298" s="26">
        <v>1012</v>
      </c>
      <c r="H3298" s="18">
        <f>SUM(G3298-F3298)</f>
        <v>74</v>
      </c>
      <c r="I3298" s="19">
        <f>H3298/F3298</f>
        <v>0.0788912579957356</v>
      </c>
      <c r="J3298" s="19">
        <f>H3298/G3298</f>
        <v>0.0731225296442688</v>
      </c>
      <c r="K3298" t="s" s="21">
        <f>IF(J3298&lt;25%,"น้อยกว่า 25%",IF(J3298&gt;=25%,"มากกว่าหรือเท่ากับ 25%",IF(J3298&gt;=35%,"มากกว่าหรือเท่ากับ 35%")))</f>
        <v>18</v>
      </c>
    </row>
    <row r="3299" s="7" customFormat="1" ht="19.15" customHeight="1">
      <c r="A3299" t="s" s="25">
        <v>3377</v>
      </c>
      <c r="B3299" s="26">
        <v>2</v>
      </c>
      <c r="C3299" s="26">
        <v>13</v>
      </c>
      <c r="D3299" t="s" s="25">
        <v>3407</v>
      </c>
      <c r="E3299" t="s" s="25">
        <v>38</v>
      </c>
      <c r="F3299" s="56">
        <v>757</v>
      </c>
      <c r="G3299" s="26">
        <v>946</v>
      </c>
      <c r="H3299" s="18">
        <f>SUM(G3299-F3299)</f>
        <v>189</v>
      </c>
      <c r="I3299" s="19">
        <f>H3299/F3299</f>
        <v>0.249669749009247</v>
      </c>
      <c r="J3299" s="19">
        <f>H3299/G3299</f>
        <v>0.199788583509514</v>
      </c>
      <c r="K3299" t="s" s="21">
        <f>IF(J3299&lt;25%,"น้อยกว่า 25%",IF(J3299&gt;=25%,"มากกว่าหรือเท่ากับ 25%",IF(J3299&gt;=35%,"มากกว่าหรือเท่ากับ 35%")))</f>
        <v>18</v>
      </c>
    </row>
    <row r="3300" s="7" customFormat="1" ht="19.15" customHeight="1">
      <c r="A3300" t="s" s="25">
        <v>3377</v>
      </c>
      <c r="B3300" s="26">
        <v>2</v>
      </c>
      <c r="C3300" s="26">
        <v>10</v>
      </c>
      <c r="D3300" t="s" s="25">
        <v>3408</v>
      </c>
      <c r="E3300" t="s" s="25">
        <v>60</v>
      </c>
      <c r="F3300" s="56">
        <v>605</v>
      </c>
      <c r="G3300" s="26">
        <v>641</v>
      </c>
      <c r="H3300" s="18">
        <f>SUM(G3300-F3300)</f>
        <v>36</v>
      </c>
      <c r="I3300" s="19">
        <f>H3300/F3300</f>
        <v>0.059504132231405</v>
      </c>
      <c r="J3300" s="19">
        <f>H3300/G3300</f>
        <v>0.0561622464898596</v>
      </c>
      <c r="K3300" t="s" s="21">
        <f>IF(J3300&lt;25%,"น้อยกว่า 25%",IF(J3300&gt;=25%,"มากกว่าหรือเท่ากับ 25%",IF(J3300&gt;=35%,"มากกว่าหรือเท่ากับ 35%")))</f>
        <v>18</v>
      </c>
    </row>
    <row r="3301" s="7" customFormat="1" ht="19.15" customHeight="1">
      <c r="A3301" t="s" s="25">
        <v>3377</v>
      </c>
      <c r="B3301" s="26">
        <v>2</v>
      </c>
      <c r="C3301" s="26">
        <v>25</v>
      </c>
      <c r="D3301" t="s" s="25">
        <v>3409</v>
      </c>
      <c r="E3301" t="s" s="25">
        <v>248</v>
      </c>
      <c r="F3301" s="56">
        <v>559</v>
      </c>
      <c r="G3301" s="26">
        <v>588</v>
      </c>
      <c r="H3301" s="18">
        <f>SUM(G3301-F3301)</f>
        <v>29</v>
      </c>
      <c r="I3301" s="19">
        <f>H3301/F3301</f>
        <v>0.0518783542039356</v>
      </c>
      <c r="J3301" s="19">
        <f>H3301/G3301</f>
        <v>0.0493197278911565</v>
      </c>
      <c r="K3301" t="s" s="21">
        <f>IF(J3301&lt;25%,"น้อยกว่า 25%",IF(J3301&gt;=25%,"มากกว่าหรือเท่ากับ 25%",IF(J3301&gt;=35%,"มากกว่าหรือเท่ากับ 35%")))</f>
        <v>18</v>
      </c>
    </row>
    <row r="3302" s="7" customFormat="1" ht="19.15" customHeight="1">
      <c r="A3302" t="s" s="25">
        <v>3377</v>
      </c>
      <c r="B3302" s="26">
        <v>2</v>
      </c>
      <c r="C3302" s="26">
        <v>1</v>
      </c>
      <c r="D3302" t="s" s="25">
        <v>3410</v>
      </c>
      <c r="E3302" t="s" s="25">
        <v>66</v>
      </c>
      <c r="F3302" s="56">
        <v>436</v>
      </c>
      <c r="G3302" s="26">
        <v>467</v>
      </c>
      <c r="H3302" s="18">
        <f>SUM(G3302-F3302)</f>
        <v>31</v>
      </c>
      <c r="I3302" s="19">
        <f>H3302/F3302</f>
        <v>0.07110091743119271</v>
      </c>
      <c r="J3302" s="19">
        <f>H3302/G3302</f>
        <v>0.0663811563169165</v>
      </c>
      <c r="K3302" t="s" s="21">
        <f>IF(J3302&lt;25%,"น้อยกว่า 25%",IF(J3302&gt;=25%,"มากกว่าหรือเท่ากับ 25%",IF(J3302&gt;=35%,"มากกว่าหรือเท่ากับ 35%")))</f>
        <v>18</v>
      </c>
    </row>
    <row r="3303" s="7" customFormat="1" ht="19.15" customHeight="1">
      <c r="A3303" t="s" s="25">
        <v>3377</v>
      </c>
      <c r="B3303" s="26">
        <v>2</v>
      </c>
      <c r="C3303" s="26">
        <v>23</v>
      </c>
      <c r="D3303" t="s" s="25">
        <v>3411</v>
      </c>
      <c r="E3303" t="s" s="25">
        <v>42</v>
      </c>
      <c r="F3303" s="56">
        <v>431</v>
      </c>
      <c r="G3303" s="26">
        <v>451</v>
      </c>
      <c r="H3303" s="18">
        <f>SUM(G3303-F3303)</f>
        <v>20</v>
      </c>
      <c r="I3303" s="19">
        <f>H3303/F3303</f>
        <v>0.0464037122969838</v>
      </c>
      <c r="J3303" s="19">
        <f>H3303/G3303</f>
        <v>0.0443458980044346</v>
      </c>
      <c r="K3303" t="s" s="21">
        <f>IF(J3303&lt;25%,"น้อยกว่า 25%",IF(J3303&gt;=25%,"มากกว่าหรือเท่ากับ 25%",IF(J3303&gt;=35%,"มากกว่าหรือเท่ากับ 35%")))</f>
        <v>18</v>
      </c>
    </row>
    <row r="3304" s="7" customFormat="1" ht="19.15" customHeight="1">
      <c r="A3304" t="s" s="25">
        <v>3377</v>
      </c>
      <c r="B3304" s="26">
        <v>2</v>
      </c>
      <c r="C3304" s="26">
        <v>2</v>
      </c>
      <c r="D3304" t="s" s="25">
        <v>3412</v>
      </c>
      <c r="E3304" t="s" s="25">
        <v>30</v>
      </c>
      <c r="F3304" s="56">
        <v>438</v>
      </c>
      <c r="G3304" s="26">
        <v>445</v>
      </c>
      <c r="H3304" s="18">
        <f>SUM(G3304-F3304)</f>
        <v>7</v>
      </c>
      <c r="I3304" s="19">
        <f>H3304/F3304</f>
        <v>0.0159817351598174</v>
      </c>
      <c r="J3304" s="19">
        <f>H3304/G3304</f>
        <v>0.0157303370786517</v>
      </c>
      <c r="K3304" t="s" s="21">
        <f>IF(J3304&lt;25%,"น้อยกว่า 25%",IF(J3304&gt;=25%,"มากกว่าหรือเท่ากับ 25%",IF(J3304&gt;=35%,"มากกว่าหรือเท่ากับ 35%")))</f>
        <v>18</v>
      </c>
    </row>
    <row r="3305" s="7" customFormat="1" ht="19.15" customHeight="1">
      <c r="A3305" t="s" s="25">
        <v>3377</v>
      </c>
      <c r="B3305" s="26">
        <v>2</v>
      </c>
      <c r="C3305" s="26">
        <v>6</v>
      </c>
      <c r="D3305" t="s" s="25">
        <v>3413</v>
      </c>
      <c r="E3305" t="s" s="25">
        <v>36</v>
      </c>
      <c r="F3305" s="56">
        <v>351</v>
      </c>
      <c r="G3305" s="26">
        <v>366</v>
      </c>
      <c r="H3305" s="18">
        <f>SUM(G3305-F3305)</f>
        <v>15</v>
      </c>
      <c r="I3305" s="19">
        <f>H3305/F3305</f>
        <v>0.0427350427350427</v>
      </c>
      <c r="J3305" s="19">
        <f>H3305/G3305</f>
        <v>0.040983606557377</v>
      </c>
      <c r="K3305" t="s" s="21">
        <f>IF(J3305&lt;25%,"น้อยกว่า 25%",IF(J3305&gt;=25%,"มากกว่าหรือเท่ากับ 25%",IF(J3305&gt;=35%,"มากกว่าหรือเท่ากับ 35%")))</f>
        <v>18</v>
      </c>
    </row>
    <row r="3306" s="7" customFormat="1" ht="19.15" customHeight="1">
      <c r="A3306" t="s" s="25">
        <v>3377</v>
      </c>
      <c r="B3306" s="26">
        <v>2</v>
      </c>
      <c r="C3306" s="26">
        <v>19</v>
      </c>
      <c r="D3306" t="s" s="25">
        <v>3414</v>
      </c>
      <c r="E3306" t="s" s="25">
        <v>26</v>
      </c>
      <c r="F3306" s="56">
        <v>337</v>
      </c>
      <c r="G3306" s="26">
        <v>343</v>
      </c>
      <c r="H3306" s="18">
        <f>SUM(G3306-F3306)</f>
        <v>6</v>
      </c>
      <c r="I3306" s="19">
        <f>H3306/F3306</f>
        <v>0.0178041543026706</v>
      </c>
      <c r="J3306" s="19">
        <f>H3306/G3306</f>
        <v>0.0174927113702624</v>
      </c>
      <c r="K3306" t="s" s="21">
        <f>IF(J3306&lt;25%,"น้อยกว่า 25%",IF(J3306&gt;=25%,"มากกว่าหรือเท่ากับ 25%",IF(J3306&gt;=35%,"มากกว่าหรือเท่ากับ 35%")))</f>
        <v>18</v>
      </c>
    </row>
    <row r="3307" s="7" customFormat="1" ht="19.15" customHeight="1">
      <c r="A3307" t="s" s="25">
        <v>3377</v>
      </c>
      <c r="B3307" s="26">
        <v>2</v>
      </c>
      <c r="C3307" s="26">
        <v>12</v>
      </c>
      <c r="D3307" t="s" s="25">
        <v>3415</v>
      </c>
      <c r="E3307" t="s" s="25">
        <v>2024</v>
      </c>
      <c r="F3307" s="56">
        <v>310</v>
      </c>
      <c r="G3307" s="26">
        <v>322</v>
      </c>
      <c r="H3307" s="18">
        <f>SUM(G3307-F3307)</f>
        <v>12</v>
      </c>
      <c r="I3307" s="19">
        <f>H3307/F3307</f>
        <v>0.0387096774193548</v>
      </c>
      <c r="J3307" s="19">
        <f>H3307/G3307</f>
        <v>0.0372670807453416</v>
      </c>
      <c r="K3307" t="s" s="21">
        <f>IF(J3307&lt;25%,"น้อยกว่า 25%",IF(J3307&gt;=25%,"มากกว่าหรือเท่ากับ 25%",IF(J3307&gt;=35%,"มากกว่าหรือเท่ากับ 35%")))</f>
        <v>18</v>
      </c>
    </row>
    <row r="3308" s="7" customFormat="1" ht="19.15" customHeight="1">
      <c r="A3308" t="s" s="25">
        <v>3377</v>
      </c>
      <c r="B3308" s="26">
        <v>2</v>
      </c>
      <c r="C3308" s="26">
        <v>21</v>
      </c>
      <c r="D3308" t="s" s="25">
        <v>3416</v>
      </c>
      <c r="E3308" t="s" s="25">
        <v>72</v>
      </c>
      <c r="F3308" s="56">
        <v>185</v>
      </c>
      <c r="G3308" s="26">
        <v>191</v>
      </c>
      <c r="H3308" s="18">
        <f>SUM(G3308-F3308)</f>
        <v>6</v>
      </c>
      <c r="I3308" s="19">
        <f>H3308/F3308</f>
        <v>0.0324324324324324</v>
      </c>
      <c r="J3308" s="19">
        <f>H3308/G3308</f>
        <v>0.031413612565445</v>
      </c>
      <c r="K3308" t="s" s="21">
        <f>IF(J3308&lt;25%,"น้อยกว่า 25%",IF(J3308&gt;=25%,"มากกว่าหรือเท่ากับ 25%",IF(J3308&gt;=35%,"มากกว่าหรือเท่ากับ 35%")))</f>
        <v>18</v>
      </c>
    </row>
    <row r="3309" s="7" customFormat="1" ht="19.15" customHeight="1">
      <c r="A3309" t="s" s="25">
        <v>3377</v>
      </c>
      <c r="B3309" s="26">
        <v>2</v>
      </c>
      <c r="C3309" s="26">
        <v>17</v>
      </c>
      <c r="D3309" t="s" s="25">
        <v>3417</v>
      </c>
      <c r="E3309" t="s" s="25">
        <v>74</v>
      </c>
      <c r="F3309" s="56">
        <v>175</v>
      </c>
      <c r="G3309" s="26">
        <v>187</v>
      </c>
      <c r="H3309" s="18">
        <f>SUM(G3309-F3309)</f>
        <v>12</v>
      </c>
      <c r="I3309" s="19">
        <f>H3309/F3309</f>
        <v>0.0685714285714286</v>
      </c>
      <c r="J3309" s="19">
        <f>H3309/G3309</f>
        <v>0.0641711229946524</v>
      </c>
      <c r="K3309" t="s" s="21">
        <f>IF(J3309&lt;25%,"น้อยกว่า 25%",IF(J3309&gt;=25%,"มากกว่าหรือเท่ากับ 25%",IF(J3309&gt;=35%,"มากกว่าหรือเท่ากับ 35%")))</f>
        <v>18</v>
      </c>
    </row>
    <row r="3310" s="7" customFormat="1" ht="19.15" customHeight="1">
      <c r="A3310" t="s" s="25">
        <v>3377</v>
      </c>
      <c r="B3310" s="26">
        <v>2</v>
      </c>
      <c r="C3310" s="26">
        <v>15</v>
      </c>
      <c r="D3310" t="s" s="25">
        <v>3418</v>
      </c>
      <c r="E3310" t="s" s="25">
        <v>281</v>
      </c>
      <c r="F3310" s="56">
        <v>165</v>
      </c>
      <c r="G3310" s="26">
        <v>169</v>
      </c>
      <c r="H3310" s="18">
        <f>SUM(G3310-F3310)</f>
        <v>4</v>
      </c>
      <c r="I3310" s="19">
        <f>H3310/F3310</f>
        <v>0.0242424242424242</v>
      </c>
      <c r="J3310" s="19">
        <f>H3310/G3310</f>
        <v>0.0236686390532544</v>
      </c>
      <c r="K3310" t="s" s="21">
        <f>IF(J3310&lt;25%,"น้อยกว่า 25%",IF(J3310&gt;=25%,"มากกว่าหรือเท่ากับ 25%",IF(J3310&gt;=35%,"มากกว่าหรือเท่ากับ 35%")))</f>
        <v>18</v>
      </c>
    </row>
    <row r="3311" s="7" customFormat="1" ht="19.15" customHeight="1">
      <c r="A3311" t="s" s="25">
        <v>3377</v>
      </c>
      <c r="B3311" s="26">
        <v>2</v>
      </c>
      <c r="C3311" s="26">
        <v>7</v>
      </c>
      <c r="D3311" t="s" s="25">
        <v>3419</v>
      </c>
      <c r="E3311" t="s" s="25">
        <v>44</v>
      </c>
      <c r="F3311" s="56">
        <v>162</v>
      </c>
      <c r="G3311" s="26">
        <v>167</v>
      </c>
      <c r="H3311" s="18">
        <f>SUM(G3311-F3311)</f>
        <v>5</v>
      </c>
      <c r="I3311" s="19">
        <f>H3311/F3311</f>
        <v>0.0308641975308642</v>
      </c>
      <c r="J3311" s="19">
        <f>H3311/G3311</f>
        <v>0.029940119760479</v>
      </c>
      <c r="K3311" t="s" s="21">
        <f>IF(J3311&lt;25%,"น้อยกว่า 25%",IF(J3311&gt;=25%,"มากกว่าหรือเท่ากับ 25%",IF(J3311&gt;=35%,"มากกว่าหรือเท่ากับ 35%")))</f>
        <v>18</v>
      </c>
    </row>
    <row r="3312" s="7" customFormat="1" ht="19.15" customHeight="1">
      <c r="A3312" t="s" s="25">
        <v>3377</v>
      </c>
      <c r="B3312" s="26">
        <v>2</v>
      </c>
      <c r="C3312" s="26">
        <v>14</v>
      </c>
      <c r="D3312" t="s" s="25">
        <v>3420</v>
      </c>
      <c r="E3312" t="s" s="25">
        <v>52</v>
      </c>
      <c r="F3312" s="56">
        <v>141</v>
      </c>
      <c r="G3312" s="26">
        <v>150</v>
      </c>
      <c r="H3312" s="18">
        <f>SUM(G3312-F3312)</f>
        <v>9</v>
      </c>
      <c r="I3312" s="19">
        <f>H3312/F3312</f>
        <v>0.0638297872340426</v>
      </c>
      <c r="J3312" s="19">
        <f>H3312/G3312</f>
        <v>0.06</v>
      </c>
      <c r="K3312" t="s" s="21">
        <f>IF(J3312&lt;25%,"น้อยกว่า 25%",IF(J3312&gt;=25%,"มากกว่าหรือเท่ากับ 25%",IF(J3312&gt;=35%,"มากกว่าหรือเท่ากับ 35%")))</f>
        <v>18</v>
      </c>
    </row>
    <row r="3313" s="7" customFormat="1" ht="19.15" customHeight="1">
      <c r="A3313" t="s" s="25">
        <v>3377</v>
      </c>
      <c r="B3313" s="26">
        <v>2</v>
      </c>
      <c r="C3313" s="26">
        <v>18</v>
      </c>
      <c r="D3313" t="s" s="25">
        <v>3421</v>
      </c>
      <c r="E3313" t="s" s="25">
        <v>48</v>
      </c>
      <c r="F3313" s="56">
        <v>129</v>
      </c>
      <c r="G3313" s="26">
        <v>149</v>
      </c>
      <c r="H3313" s="18">
        <f>SUM(G3313-F3313)</f>
        <v>20</v>
      </c>
      <c r="I3313" s="19">
        <f>H3313/F3313</f>
        <v>0.155038759689922</v>
      </c>
      <c r="J3313" s="19">
        <f>H3313/G3313</f>
        <v>0.134228187919463</v>
      </c>
      <c r="K3313" t="s" s="21">
        <f>IF(J3313&lt;25%,"น้อยกว่า 25%",IF(J3313&gt;=25%,"มากกว่าหรือเท่ากับ 25%",IF(J3313&gt;=35%,"มากกว่าหรือเท่ากับ 35%")))</f>
        <v>18</v>
      </c>
    </row>
    <row r="3314" s="7" customFormat="1" ht="19.15" customHeight="1">
      <c r="A3314" t="s" s="25">
        <v>3377</v>
      </c>
      <c r="B3314" s="26">
        <v>2</v>
      </c>
      <c r="C3314" s="26">
        <v>22</v>
      </c>
      <c r="D3314" t="s" s="25">
        <v>3422</v>
      </c>
      <c r="E3314" t="s" s="25">
        <v>245</v>
      </c>
      <c r="F3314" s="56">
        <v>95</v>
      </c>
      <c r="G3314" s="26">
        <v>96</v>
      </c>
      <c r="H3314" s="18">
        <f>SUM(G3314-F3314)</f>
        <v>1</v>
      </c>
      <c r="I3314" s="19">
        <f>H3314/F3314</f>
        <v>0.0105263157894737</v>
      </c>
      <c r="J3314" s="19">
        <f>H3314/G3314</f>
        <v>0.0104166666666667</v>
      </c>
      <c r="K3314" t="s" s="21">
        <f>IF(J3314&lt;25%,"น้อยกว่า 25%",IF(J3314&gt;=25%,"มากกว่าหรือเท่ากับ 25%",IF(J3314&gt;=35%,"มากกว่าหรือเท่ากับ 35%")))</f>
        <v>18</v>
      </c>
    </row>
    <row r="3315" s="7" customFormat="1" ht="19.15" customHeight="1">
      <c r="A3315" t="s" s="25">
        <v>3377</v>
      </c>
      <c r="B3315" s="26">
        <v>2</v>
      </c>
      <c r="C3315" s="26">
        <v>26</v>
      </c>
      <c r="D3315" t="s" s="25">
        <v>3423</v>
      </c>
      <c r="E3315" t="s" s="25">
        <v>32</v>
      </c>
      <c r="F3315" s="56">
        <v>87</v>
      </c>
      <c r="G3315" s="26">
        <v>96</v>
      </c>
      <c r="H3315" s="18">
        <f>SUM(G3315-F3315)</f>
        <v>9</v>
      </c>
      <c r="I3315" s="19">
        <f>H3315/F3315</f>
        <v>0.103448275862069</v>
      </c>
      <c r="J3315" s="19">
        <f>H3315/G3315</f>
        <v>0.09375</v>
      </c>
      <c r="K3315" t="s" s="21">
        <f>IF(J3315&lt;25%,"น้อยกว่า 25%",IF(J3315&gt;=25%,"มากกว่าหรือเท่ากับ 25%",IF(J3315&gt;=35%,"มากกว่าหรือเท่ากับ 35%")))</f>
        <v>18</v>
      </c>
    </row>
    <row r="3316" s="7" customFormat="1" ht="19.15" customHeight="1">
      <c r="A3316" t="s" s="25">
        <v>3377</v>
      </c>
      <c r="B3316" s="26">
        <v>2</v>
      </c>
      <c r="C3316" s="26">
        <v>20</v>
      </c>
      <c r="D3316" t="s" s="25">
        <v>3424</v>
      </c>
      <c r="E3316" t="s" s="25">
        <v>76</v>
      </c>
      <c r="F3316" s="56">
        <v>71</v>
      </c>
      <c r="G3316" s="26">
        <v>73</v>
      </c>
      <c r="H3316" s="18">
        <f>SUM(G3316-F3316)</f>
        <v>2</v>
      </c>
      <c r="I3316" s="19">
        <f>H3316/F3316</f>
        <v>0.028169014084507</v>
      </c>
      <c r="J3316" s="19">
        <f>H3316/G3316</f>
        <v>0.0273972602739726</v>
      </c>
      <c r="K3316" t="s" s="21">
        <f>IF(J3316&lt;25%,"น้อยกว่า 25%",IF(J3316&gt;=25%,"มากกว่าหรือเท่ากับ 25%",IF(J3316&gt;=35%,"มากกว่าหรือเท่ากับ 35%")))</f>
        <v>18</v>
      </c>
    </row>
    <row r="3317" s="7" customFormat="1" ht="19.15" customHeight="1">
      <c r="A3317" t="s" s="25">
        <v>3377</v>
      </c>
      <c r="B3317" s="26">
        <v>2</v>
      </c>
      <c r="C3317" s="26">
        <v>27</v>
      </c>
      <c r="D3317" t="s" s="25">
        <v>3425</v>
      </c>
      <c r="E3317" t="s" s="25">
        <v>1427</v>
      </c>
      <c r="F3317" s="56">
        <v>58</v>
      </c>
      <c r="G3317" s="26">
        <v>63</v>
      </c>
      <c r="H3317" s="18">
        <f>SUM(G3317-F3317)</f>
        <v>5</v>
      </c>
      <c r="I3317" s="19">
        <f>H3317/F3317</f>
        <v>0.0862068965517241</v>
      </c>
      <c r="J3317" s="19">
        <f>H3317/G3317</f>
        <v>0.0793650793650794</v>
      </c>
      <c r="K3317" t="s" s="21">
        <f>IF(J3317&lt;25%,"น้อยกว่า 25%",IF(J3317&gt;=25%,"มากกว่าหรือเท่ากับ 25%",IF(J3317&gt;=35%,"มากกว่าหรือเท่ากับ 35%")))</f>
        <v>18</v>
      </c>
    </row>
    <row r="3318" s="7" customFormat="1" ht="19.15" customHeight="1">
      <c r="A3318" t="s" s="25">
        <v>3377</v>
      </c>
      <c r="B3318" s="26">
        <v>2</v>
      </c>
      <c r="C3318" s="26">
        <v>29</v>
      </c>
      <c r="D3318" t="s" s="25">
        <v>3426</v>
      </c>
      <c r="E3318" t="s" s="25">
        <v>68</v>
      </c>
      <c r="F3318" s="56">
        <v>54</v>
      </c>
      <c r="G3318" s="26">
        <v>56</v>
      </c>
      <c r="H3318" s="18">
        <f>SUM(G3318-F3318)</f>
        <v>2</v>
      </c>
      <c r="I3318" s="19">
        <f>H3318/F3318</f>
        <v>0.037037037037037</v>
      </c>
      <c r="J3318" s="19">
        <f>H3318/G3318</f>
        <v>0.0357142857142857</v>
      </c>
      <c r="K3318" t="s" s="21">
        <f>IF(J3318&lt;25%,"น้อยกว่า 25%",IF(J3318&gt;=25%,"มากกว่าหรือเท่ากับ 25%",IF(J3318&gt;=35%,"มากกว่าหรือเท่ากับ 35%")))</f>
        <v>18</v>
      </c>
    </row>
    <row r="3319" s="7" customFormat="1" ht="19.15" customHeight="1">
      <c r="A3319" t="s" s="25">
        <v>3377</v>
      </c>
      <c r="B3319" s="26">
        <v>2</v>
      </c>
      <c r="C3319" s="26">
        <v>28</v>
      </c>
      <c r="D3319" t="s" s="25">
        <v>3427</v>
      </c>
      <c r="E3319" t="s" s="25">
        <v>2848</v>
      </c>
      <c r="F3319" s="56">
        <v>41</v>
      </c>
      <c r="G3319" s="26">
        <v>41</v>
      </c>
      <c r="H3319" s="18">
        <f>SUM(G3319-F3319)</f>
        <v>0</v>
      </c>
      <c r="I3319" s="19">
        <f>H3319/F3319</f>
        <v>0</v>
      </c>
      <c r="J3319" s="19">
        <f>H3319/G3319</f>
        <v>0</v>
      </c>
      <c r="K3319" t="s" s="21">
        <f>IF(J3319&lt;25%,"น้อยกว่า 25%",IF(J3319&gt;=25%,"มากกว่าหรือเท่ากับ 25%",IF(J3319&gt;=35%,"มากกว่าหรือเท่ากับ 35%")))</f>
        <v>18</v>
      </c>
    </row>
    <row r="3320" s="7" customFormat="1" ht="19.15" customHeight="1">
      <c r="A3320" t="s" s="25">
        <v>3377</v>
      </c>
      <c r="B3320" s="26">
        <v>2</v>
      </c>
      <c r="C3320" s="26">
        <v>9</v>
      </c>
      <c r="D3320" t="s" s="25">
        <v>3428</v>
      </c>
      <c r="E3320" t="s" s="25">
        <v>78</v>
      </c>
      <c r="F3320" s="34">
        <v>0</v>
      </c>
      <c r="G3320" s="26">
        <v>0</v>
      </c>
      <c r="H3320" s="18">
        <f>SUM(G3320-F3320)</f>
        <v>0</v>
      </c>
      <c r="I3320" s="19">
        <f>H3320/F3320</f>
      </c>
      <c r="J3320" s="19">
        <f>H3320/G3320</f>
      </c>
      <c r="K3320" s="24">
        <f>IF(J3320&lt;25%,"น้อยกว่า 25%",IF(J3320&gt;=25%,"มากกว่าหรือเท่ากับ 25%",IF(J3320&gt;=35%,"มากกว่าหรือเท่ากับ 35%")))</f>
      </c>
    </row>
    <row r="3321" s="7" customFormat="1" ht="19.15" customHeight="1">
      <c r="A3321" t="s" s="25">
        <v>3377</v>
      </c>
      <c r="B3321" s="26">
        <v>2</v>
      </c>
      <c r="C3321" s="26">
        <v>30</v>
      </c>
      <c r="D3321" t="s" s="25">
        <v>3429</v>
      </c>
      <c r="E3321" t="s" s="25">
        <v>34</v>
      </c>
      <c r="F3321" s="34">
        <v>0</v>
      </c>
      <c r="G3321" s="26">
        <v>0</v>
      </c>
      <c r="H3321" s="18">
        <f>SUM(G3321-F3321)</f>
        <v>0</v>
      </c>
      <c r="I3321" s="19">
        <f>H3321/F3321</f>
      </c>
      <c r="J3321" s="19">
        <f>H3321/G3321</f>
      </c>
      <c r="K3321" s="24">
        <f>IF(J3321&lt;25%,"น้อยกว่า 25%",IF(J3321&gt;=25%,"มากกว่าหรือเท่ากับ 25%",IF(J3321&gt;=35%,"มากกว่าหรือเท่ากับ 35%")))</f>
      </c>
    </row>
    <row r="3322" s="7" customFormat="1" ht="19.15" customHeight="1">
      <c r="A3322" t="s" s="16">
        <v>3377</v>
      </c>
      <c r="B3322" s="17">
        <v>3</v>
      </c>
      <c r="C3322" s="17">
        <v>3</v>
      </c>
      <c r="D3322" t="s" s="16">
        <v>3430</v>
      </c>
      <c r="E3322" t="s" s="16">
        <v>20</v>
      </c>
      <c r="F3322" s="55">
        <v>19930</v>
      </c>
      <c r="G3322" s="17">
        <v>20784</v>
      </c>
      <c r="H3322" s="18">
        <f>SUM(G3322-F3322)</f>
        <v>854</v>
      </c>
      <c r="I3322" s="19">
        <f>H3322/F3322</f>
        <v>0.0428499749121927</v>
      </c>
      <c r="J3322" s="19">
        <f>H3322/G3322</f>
        <v>0.0410892994611239</v>
      </c>
      <c r="K3322" t="s" s="21">
        <f>IF(J3322&lt;25%,"น้อยกว่า 25%",IF(J3322&gt;=25%,"มากกว่าหรือเท่ากับ 25%",IF(J3322&gt;=35%,"มากกว่าหรือเท่ากับ 35%")))</f>
        <v>18</v>
      </c>
    </row>
    <row r="3323" s="7" customFormat="1" ht="19.15" customHeight="1">
      <c r="A3323" t="s" s="16">
        <v>3377</v>
      </c>
      <c r="B3323" s="17">
        <v>3</v>
      </c>
      <c r="C3323" s="17">
        <v>9</v>
      </c>
      <c r="D3323" t="s" s="16">
        <v>3431</v>
      </c>
      <c r="E3323" t="s" s="16">
        <v>84</v>
      </c>
      <c r="F3323" s="55">
        <v>18285</v>
      </c>
      <c r="G3323" s="17">
        <v>19244</v>
      </c>
      <c r="H3323" s="18">
        <f>SUM(G3323-F3323)</f>
        <v>959</v>
      </c>
      <c r="I3323" s="19">
        <f>H3323/F3323</f>
        <v>0.0524473612250479</v>
      </c>
      <c r="J3323" s="19">
        <f>H3323/G3323</f>
        <v>0.0498337144044897</v>
      </c>
      <c r="K3323" t="s" s="21">
        <f>IF(J3323&lt;25%,"น้อยกว่า 25%",IF(J3323&gt;=25%,"มากกว่าหรือเท่ากับ 25%",IF(J3323&gt;=35%,"มากกว่าหรือเท่ากับ 35%")))</f>
        <v>18</v>
      </c>
    </row>
    <row r="3324" s="7" customFormat="1" ht="19.15" customHeight="1">
      <c r="A3324" t="s" s="16">
        <v>3377</v>
      </c>
      <c r="B3324" s="17">
        <v>3</v>
      </c>
      <c r="C3324" s="17">
        <v>8</v>
      </c>
      <c r="D3324" t="s" s="16">
        <v>3432</v>
      </c>
      <c r="E3324" t="s" s="16">
        <v>17</v>
      </c>
      <c r="F3324" s="55">
        <v>12375</v>
      </c>
      <c r="G3324" s="17">
        <v>13238</v>
      </c>
      <c r="H3324" s="18">
        <f>SUM(G3324-F3324)</f>
        <v>863</v>
      </c>
      <c r="I3324" s="19">
        <f>H3324/F3324</f>
        <v>0.0697373737373737</v>
      </c>
      <c r="J3324" s="19">
        <f>H3324/G3324</f>
        <v>0.0651911164828524</v>
      </c>
      <c r="K3324" t="s" s="21">
        <f>IF(J3324&lt;25%,"น้อยกว่า 25%",IF(J3324&gt;=25%,"มากกว่าหรือเท่ากับ 25%",IF(J3324&gt;=35%,"มากกว่าหรือเท่ากับ 35%")))</f>
        <v>18</v>
      </c>
    </row>
    <row r="3325" s="7" customFormat="1" ht="19.15" customHeight="1">
      <c r="A3325" t="s" s="16">
        <v>3377</v>
      </c>
      <c r="B3325" s="17">
        <v>3</v>
      </c>
      <c r="C3325" s="17">
        <v>11</v>
      </c>
      <c r="D3325" t="s" s="16">
        <v>3433</v>
      </c>
      <c r="E3325" t="s" s="16">
        <v>22</v>
      </c>
      <c r="F3325" s="55">
        <v>9182</v>
      </c>
      <c r="G3325" s="17">
        <v>9916</v>
      </c>
      <c r="H3325" s="18">
        <f>SUM(G3325-F3325)</f>
        <v>734</v>
      </c>
      <c r="I3325" s="19">
        <f>H3325/F3325</f>
        <v>0.07993901110869089</v>
      </c>
      <c r="J3325" s="19">
        <f>H3325/G3325</f>
        <v>0.0740217829770069</v>
      </c>
      <c r="K3325" t="s" s="21">
        <f>IF(J3325&lt;25%,"น้อยกว่า 25%",IF(J3325&gt;=25%,"มากกว่าหรือเท่ากับ 25%",IF(J3325&gt;=35%,"มากกว่าหรือเท่ากับ 35%")))</f>
        <v>18</v>
      </c>
    </row>
    <row r="3326" s="7" customFormat="1" ht="19.15" customHeight="1">
      <c r="A3326" t="s" s="16">
        <v>3377</v>
      </c>
      <c r="B3326" s="17">
        <v>3</v>
      </c>
      <c r="C3326" s="17">
        <v>5</v>
      </c>
      <c r="D3326" t="s" s="16">
        <v>3434</v>
      </c>
      <c r="E3326" t="s" s="16">
        <v>38</v>
      </c>
      <c r="F3326" s="55">
        <v>4304</v>
      </c>
      <c r="G3326" s="17">
        <v>4389</v>
      </c>
      <c r="H3326" s="18">
        <f>SUM(G3326-F3326)</f>
        <v>85</v>
      </c>
      <c r="I3326" s="19">
        <f>H3326/F3326</f>
        <v>0.0197490706319703</v>
      </c>
      <c r="J3326" s="19">
        <f>H3326/G3326</f>
        <v>0.0193665983139667</v>
      </c>
      <c r="K3326" t="s" s="21">
        <f>IF(J3326&lt;25%,"น้อยกว่า 25%",IF(J3326&gt;=25%,"มากกว่าหรือเท่ากับ 25%",IF(J3326&gt;=35%,"มากกว่าหรือเท่ากับ 35%")))</f>
        <v>18</v>
      </c>
    </row>
    <row r="3327" s="7" customFormat="1" ht="19.15" customHeight="1">
      <c r="A3327" t="s" s="16">
        <v>3377</v>
      </c>
      <c r="B3327" s="17">
        <v>3</v>
      </c>
      <c r="C3327" s="17">
        <v>7</v>
      </c>
      <c r="D3327" t="s" s="16">
        <v>3435</v>
      </c>
      <c r="E3327" t="s" s="16">
        <v>26</v>
      </c>
      <c r="F3327" s="55">
        <v>2978</v>
      </c>
      <c r="G3327" s="17">
        <v>3047</v>
      </c>
      <c r="H3327" s="18">
        <f>SUM(G3327-F3327)</f>
        <v>69</v>
      </c>
      <c r="I3327" s="19">
        <f>H3327/F3327</f>
        <v>0.0231699126930826</v>
      </c>
      <c r="J3327" s="19">
        <f>H3327/G3327</f>
        <v>0.0226452248112898</v>
      </c>
      <c r="K3327" t="s" s="21">
        <f>IF(J3327&lt;25%,"น้อยกว่า 25%",IF(J3327&gt;=25%,"มากกว่าหรือเท่ากับ 25%",IF(J3327&gt;=35%,"มากกว่าหรือเท่ากับ 35%")))</f>
        <v>18</v>
      </c>
    </row>
    <row r="3328" s="7" customFormat="1" ht="19.15" customHeight="1">
      <c r="A3328" t="s" s="16">
        <v>3377</v>
      </c>
      <c r="B3328" s="17">
        <v>3</v>
      </c>
      <c r="C3328" s="17">
        <v>2</v>
      </c>
      <c r="D3328" t="s" s="16">
        <v>3436</v>
      </c>
      <c r="E3328" t="s" s="16">
        <v>28</v>
      </c>
      <c r="F3328" s="55">
        <v>1889</v>
      </c>
      <c r="G3328" s="17">
        <v>2072</v>
      </c>
      <c r="H3328" s="18">
        <f>SUM(G3328-F3328)</f>
        <v>183</v>
      </c>
      <c r="I3328" s="19">
        <f>H3328/F3328</f>
        <v>0.0968766543144521</v>
      </c>
      <c r="J3328" s="19">
        <f>H3328/G3328</f>
        <v>0.0883204633204633</v>
      </c>
      <c r="K3328" t="s" s="21">
        <f>IF(J3328&lt;25%,"น้อยกว่า 25%",IF(J3328&gt;=25%,"มากกว่าหรือเท่ากับ 25%",IF(J3328&gt;=35%,"มากกว่าหรือเท่ากับ 35%")))</f>
        <v>18</v>
      </c>
    </row>
    <row r="3329" s="7" customFormat="1" ht="19.15" customHeight="1">
      <c r="A3329" t="s" s="16">
        <v>3377</v>
      </c>
      <c r="B3329" s="17">
        <v>3</v>
      </c>
      <c r="C3329" s="17">
        <v>6</v>
      </c>
      <c r="D3329" t="s" s="16">
        <v>3437</v>
      </c>
      <c r="E3329" t="s" s="16">
        <v>44</v>
      </c>
      <c r="F3329" s="55">
        <v>1436</v>
      </c>
      <c r="G3329" s="17">
        <v>1444</v>
      </c>
      <c r="H3329" s="18">
        <f>SUM(G3329-F3329)</f>
        <v>8</v>
      </c>
      <c r="I3329" s="19">
        <f>H3329/F3329</f>
        <v>0.00557103064066852</v>
      </c>
      <c r="J3329" s="19">
        <f>H3329/G3329</f>
        <v>0.00554016620498615</v>
      </c>
      <c r="K3329" t="s" s="21">
        <f>IF(J3329&lt;25%,"น้อยกว่า 25%",IF(J3329&gt;=25%,"มากกว่าหรือเท่ากับ 25%",IF(J3329&gt;=35%,"มากกว่าหรือเท่ากับ 35%")))</f>
        <v>18</v>
      </c>
    </row>
    <row r="3330" s="7" customFormat="1" ht="19.15" customHeight="1">
      <c r="A3330" t="s" s="16">
        <v>3377</v>
      </c>
      <c r="B3330" s="17">
        <v>3</v>
      </c>
      <c r="C3330" s="17">
        <v>1</v>
      </c>
      <c r="D3330" t="s" s="16">
        <v>3438</v>
      </c>
      <c r="E3330" t="s" s="16">
        <v>116</v>
      </c>
      <c r="F3330" s="55">
        <v>676</v>
      </c>
      <c r="G3330" s="17">
        <v>721</v>
      </c>
      <c r="H3330" s="18">
        <f>SUM(G3330-F3330)</f>
        <v>45</v>
      </c>
      <c r="I3330" s="19">
        <f>H3330/F3330</f>
        <v>0.0665680473372781</v>
      </c>
      <c r="J3330" s="19">
        <f>H3330/G3330</f>
        <v>0.0624133148404993</v>
      </c>
      <c r="K3330" t="s" s="21">
        <f>IF(J3330&lt;25%,"น้อยกว่า 25%",IF(J3330&gt;=25%,"มากกว่าหรือเท่ากับ 25%",IF(J3330&gt;=35%,"มากกว่าหรือเท่ากับ 35%")))</f>
        <v>18</v>
      </c>
    </row>
    <row r="3331" s="7" customFormat="1" ht="19.15" customHeight="1">
      <c r="A3331" t="s" s="16">
        <v>3377</v>
      </c>
      <c r="B3331" s="17">
        <v>3</v>
      </c>
      <c r="C3331" s="17">
        <v>23</v>
      </c>
      <c r="D3331" t="s" s="16">
        <v>3439</v>
      </c>
      <c r="E3331" t="s" s="16">
        <v>32</v>
      </c>
      <c r="F3331" s="55">
        <v>606</v>
      </c>
      <c r="G3331" s="17">
        <v>704</v>
      </c>
      <c r="H3331" s="18">
        <f>SUM(G3331-F3331)</f>
        <v>98</v>
      </c>
      <c r="I3331" s="19">
        <f>H3331/F3331</f>
        <v>0.161716171617162</v>
      </c>
      <c r="J3331" s="19">
        <f>H3331/G3331</f>
        <v>0.139204545454545</v>
      </c>
      <c r="K3331" t="s" s="21">
        <f>IF(J3331&lt;25%,"น้อยกว่า 25%",IF(J3331&gt;=25%,"มากกว่าหรือเท่ากับ 25%",IF(J3331&gt;=35%,"มากกว่าหรือเท่ากับ 35%")))</f>
        <v>18</v>
      </c>
    </row>
    <row r="3332" s="7" customFormat="1" ht="19.15" customHeight="1">
      <c r="A3332" t="s" s="16">
        <v>3377</v>
      </c>
      <c r="B3332" s="17">
        <v>3</v>
      </c>
      <c r="C3332" s="17">
        <v>27</v>
      </c>
      <c r="D3332" t="s" s="16">
        <v>3440</v>
      </c>
      <c r="E3332" t="s" s="16">
        <v>34</v>
      </c>
      <c r="F3332" s="55">
        <v>516</v>
      </c>
      <c r="G3332" s="17">
        <v>580</v>
      </c>
      <c r="H3332" s="18">
        <f>SUM(G3332-F3332)</f>
        <v>64</v>
      </c>
      <c r="I3332" s="19">
        <f>H3332/F3332</f>
        <v>0.124031007751938</v>
      </c>
      <c r="J3332" s="19">
        <f>H3332/G3332</f>
        <v>0.110344827586207</v>
      </c>
      <c r="K3332" t="s" s="21">
        <f>IF(J3332&lt;25%,"น้อยกว่า 25%",IF(J3332&gt;=25%,"มากกว่าหรือเท่ากับ 25%",IF(J3332&gt;=35%,"มากกว่าหรือเท่ากับ 35%")))</f>
        <v>18</v>
      </c>
    </row>
    <row r="3333" s="7" customFormat="1" ht="19.15" customHeight="1">
      <c r="A3333" t="s" s="16">
        <v>3377</v>
      </c>
      <c r="B3333" s="17">
        <v>3</v>
      </c>
      <c r="C3333" s="17">
        <v>21</v>
      </c>
      <c r="D3333" t="s" s="16">
        <v>3441</v>
      </c>
      <c r="E3333" t="s" s="16">
        <v>248</v>
      </c>
      <c r="F3333" s="55">
        <v>284</v>
      </c>
      <c r="G3333" s="17">
        <v>292</v>
      </c>
      <c r="H3333" s="18">
        <f>SUM(G3333-F3333)</f>
        <v>8</v>
      </c>
      <c r="I3333" s="19">
        <f>H3333/F3333</f>
        <v>0.028169014084507</v>
      </c>
      <c r="J3333" s="19">
        <f>H3333/G3333</f>
        <v>0.0273972602739726</v>
      </c>
      <c r="K3333" t="s" s="21">
        <f>IF(J3333&lt;25%,"น้อยกว่า 25%",IF(J3333&gt;=25%,"มากกว่าหรือเท่ากับ 25%",IF(J3333&gt;=35%,"มากกว่าหรือเท่ากับ 35%")))</f>
        <v>18</v>
      </c>
    </row>
    <row r="3334" s="7" customFormat="1" ht="19.15" customHeight="1">
      <c r="A3334" t="s" s="16">
        <v>3377</v>
      </c>
      <c r="B3334" s="17">
        <v>3</v>
      </c>
      <c r="C3334" s="17">
        <v>18</v>
      </c>
      <c r="D3334" t="s" s="16">
        <v>3442</v>
      </c>
      <c r="E3334" t="s" s="16">
        <v>60</v>
      </c>
      <c r="F3334" s="55">
        <v>279</v>
      </c>
      <c r="G3334" s="17">
        <v>283</v>
      </c>
      <c r="H3334" s="18">
        <f>SUM(G3334-F3334)</f>
        <v>4</v>
      </c>
      <c r="I3334" s="19">
        <f>H3334/F3334</f>
        <v>0.014336917562724</v>
      </c>
      <c r="J3334" s="19">
        <f>H3334/G3334</f>
        <v>0.0141342756183746</v>
      </c>
      <c r="K3334" t="s" s="21">
        <f>IF(J3334&lt;25%,"น้อยกว่า 25%",IF(J3334&gt;=25%,"มากกว่าหรือเท่ากับ 25%",IF(J3334&gt;=35%,"มากกว่าหรือเท่ากับ 35%")))</f>
        <v>18</v>
      </c>
    </row>
    <row r="3335" s="7" customFormat="1" ht="19.15" customHeight="1">
      <c r="A3335" t="s" s="16">
        <v>3377</v>
      </c>
      <c r="B3335" s="17">
        <v>3</v>
      </c>
      <c r="C3335" s="17">
        <v>17</v>
      </c>
      <c r="D3335" t="s" s="16">
        <v>3443</v>
      </c>
      <c r="E3335" t="s" s="16">
        <v>281</v>
      </c>
      <c r="F3335" s="55">
        <v>250</v>
      </c>
      <c r="G3335" s="17">
        <v>253</v>
      </c>
      <c r="H3335" s="18">
        <f>SUM(G3335-F3335)</f>
        <v>3</v>
      </c>
      <c r="I3335" s="19">
        <f>H3335/F3335</f>
        <v>0.012</v>
      </c>
      <c r="J3335" s="19">
        <f>H3335/G3335</f>
        <v>0.0118577075098814</v>
      </c>
      <c r="K3335" t="s" s="21">
        <f>IF(J3335&lt;25%,"น้อยกว่า 25%",IF(J3335&gt;=25%,"มากกว่าหรือเท่ากับ 25%",IF(J3335&gt;=35%,"มากกว่าหรือเท่ากับ 35%")))</f>
        <v>18</v>
      </c>
    </row>
    <row r="3336" s="7" customFormat="1" ht="19.15" customHeight="1">
      <c r="A3336" t="s" s="16">
        <v>3377</v>
      </c>
      <c r="B3336" s="17">
        <v>3</v>
      </c>
      <c r="C3336" s="17">
        <v>22</v>
      </c>
      <c r="D3336" t="s" s="16">
        <v>3444</v>
      </c>
      <c r="E3336" t="s" s="16">
        <v>42</v>
      </c>
      <c r="F3336" s="55">
        <v>245</v>
      </c>
      <c r="G3336" s="17">
        <v>252</v>
      </c>
      <c r="H3336" s="18">
        <f>SUM(G3336-F3336)</f>
        <v>7</v>
      </c>
      <c r="I3336" s="19">
        <f>H3336/F3336</f>
        <v>0.0285714285714286</v>
      </c>
      <c r="J3336" s="19">
        <f>H3336/G3336</f>
        <v>0.0277777777777778</v>
      </c>
      <c r="K3336" t="s" s="21">
        <f>IF(J3336&lt;25%,"น้อยกว่า 25%",IF(J3336&gt;=25%,"มากกว่าหรือเท่ากับ 25%",IF(J3336&gt;=35%,"มากกว่าหรือเท่ากับ 35%")))</f>
        <v>18</v>
      </c>
    </row>
    <row r="3337" s="7" customFormat="1" ht="19.15" customHeight="1">
      <c r="A3337" t="s" s="16">
        <v>3377</v>
      </c>
      <c r="B3337" s="17">
        <v>3</v>
      </c>
      <c r="C3337" s="17">
        <v>16</v>
      </c>
      <c r="D3337" t="s" s="16">
        <v>3445</v>
      </c>
      <c r="E3337" t="s" s="16">
        <v>52</v>
      </c>
      <c r="F3337" s="55">
        <v>235</v>
      </c>
      <c r="G3337" s="17">
        <v>238</v>
      </c>
      <c r="H3337" s="18">
        <f>SUM(G3337-F3337)</f>
        <v>3</v>
      </c>
      <c r="I3337" s="19">
        <f>H3337/F3337</f>
        <v>0.0127659574468085</v>
      </c>
      <c r="J3337" s="19">
        <f>H3337/G3337</f>
        <v>0.0126050420168067</v>
      </c>
      <c r="K3337" t="s" s="21">
        <f>IF(J3337&lt;25%,"น้อยกว่า 25%",IF(J3337&gt;=25%,"มากกว่าหรือเท่ากับ 25%",IF(J3337&gt;=35%,"มากกว่าหรือเท่ากับ 35%")))</f>
        <v>18</v>
      </c>
    </row>
    <row r="3338" s="7" customFormat="1" ht="19.15" customHeight="1">
      <c r="A3338" t="s" s="16">
        <v>3377</v>
      </c>
      <c r="B3338" s="17">
        <v>3</v>
      </c>
      <c r="C3338" s="17">
        <v>13</v>
      </c>
      <c r="D3338" t="s" s="16">
        <v>3446</v>
      </c>
      <c r="E3338" t="s" s="16">
        <v>48</v>
      </c>
      <c r="F3338" s="55">
        <v>231</v>
      </c>
      <c r="G3338" s="17">
        <v>237</v>
      </c>
      <c r="H3338" s="18">
        <f>SUM(G3338-F3338)</f>
        <v>6</v>
      </c>
      <c r="I3338" s="19">
        <f>H3338/F3338</f>
        <v>0.025974025974026</v>
      </c>
      <c r="J3338" s="19">
        <f>H3338/G3338</f>
        <v>0.0253164556962025</v>
      </c>
      <c r="K3338" t="s" s="21">
        <f>IF(J3338&lt;25%,"น้อยกว่า 25%",IF(J3338&gt;=25%,"มากกว่าหรือเท่ากับ 25%",IF(J3338&gt;=35%,"มากกว่าหรือเท่ากับ 35%")))</f>
        <v>18</v>
      </c>
    </row>
    <row r="3339" s="7" customFormat="1" ht="19.15" customHeight="1">
      <c r="A3339" t="s" s="16">
        <v>3377</v>
      </c>
      <c r="B3339" s="17">
        <v>3</v>
      </c>
      <c r="C3339" s="17">
        <v>19</v>
      </c>
      <c r="D3339" t="s" s="16">
        <v>3447</v>
      </c>
      <c r="E3339" t="s" s="16">
        <v>72</v>
      </c>
      <c r="F3339" s="55">
        <v>199</v>
      </c>
      <c r="G3339" s="17">
        <v>202</v>
      </c>
      <c r="H3339" s="18">
        <f>SUM(G3339-F3339)</f>
        <v>3</v>
      </c>
      <c r="I3339" s="19">
        <f>H3339/F3339</f>
        <v>0.0150753768844221</v>
      </c>
      <c r="J3339" s="19">
        <f>H3339/G3339</f>
        <v>0.0148514851485149</v>
      </c>
      <c r="K3339" t="s" s="21">
        <f>IF(J3339&lt;25%,"น้อยกว่า 25%",IF(J3339&gt;=25%,"มากกว่าหรือเท่ากับ 25%",IF(J3339&gt;=35%,"มากกว่าหรือเท่ากับ 35%")))</f>
        <v>18</v>
      </c>
    </row>
    <row r="3340" s="7" customFormat="1" ht="19.15" customHeight="1">
      <c r="A3340" t="s" s="16">
        <v>3377</v>
      </c>
      <c r="B3340" s="17">
        <v>3</v>
      </c>
      <c r="C3340" s="17">
        <v>25</v>
      </c>
      <c r="D3340" t="s" s="16">
        <v>3448</v>
      </c>
      <c r="E3340" t="s" s="16">
        <v>74</v>
      </c>
      <c r="F3340" s="55">
        <v>176</v>
      </c>
      <c r="G3340" s="17">
        <v>181</v>
      </c>
      <c r="H3340" s="18">
        <f>SUM(G3340-F3340)</f>
        <v>5</v>
      </c>
      <c r="I3340" s="19">
        <f>H3340/F3340</f>
        <v>0.0284090909090909</v>
      </c>
      <c r="J3340" s="19">
        <f>H3340/G3340</f>
        <v>0.0276243093922652</v>
      </c>
      <c r="K3340" t="s" s="21">
        <f>IF(J3340&lt;25%,"น้อยกว่า 25%",IF(J3340&gt;=25%,"มากกว่าหรือเท่ากับ 25%",IF(J3340&gt;=35%,"มากกว่าหรือเท่ากับ 35%")))</f>
        <v>18</v>
      </c>
    </row>
    <row r="3341" s="7" customFormat="1" ht="19.15" customHeight="1">
      <c r="A3341" t="s" s="16">
        <v>3377</v>
      </c>
      <c r="B3341" s="17">
        <v>3</v>
      </c>
      <c r="C3341" s="17">
        <v>15</v>
      </c>
      <c r="D3341" t="s" s="16">
        <v>3449</v>
      </c>
      <c r="E3341" t="s" s="16">
        <v>30</v>
      </c>
      <c r="F3341" s="55">
        <v>143</v>
      </c>
      <c r="G3341" s="17">
        <v>160</v>
      </c>
      <c r="H3341" s="18">
        <f>SUM(G3341-F3341)</f>
        <v>17</v>
      </c>
      <c r="I3341" s="19">
        <f>H3341/F3341</f>
        <v>0.118881118881119</v>
      </c>
      <c r="J3341" s="19">
        <f>H3341/G3341</f>
        <v>0.10625</v>
      </c>
      <c r="K3341" t="s" s="21">
        <f>IF(J3341&lt;25%,"น้อยกว่า 25%",IF(J3341&gt;=25%,"มากกว่าหรือเท่ากับ 25%",IF(J3341&gt;=35%,"มากกว่าหรือเท่ากับ 35%")))</f>
        <v>18</v>
      </c>
    </row>
    <row r="3342" s="7" customFormat="1" ht="19.15" customHeight="1">
      <c r="A3342" t="s" s="16">
        <v>3377</v>
      </c>
      <c r="B3342" s="17">
        <v>3</v>
      </c>
      <c r="C3342" s="17">
        <v>14</v>
      </c>
      <c r="D3342" t="s" s="16">
        <v>3450</v>
      </c>
      <c r="E3342" t="s" s="16">
        <v>76</v>
      </c>
      <c r="F3342" s="55">
        <v>131</v>
      </c>
      <c r="G3342" s="17">
        <v>131</v>
      </c>
      <c r="H3342" s="18">
        <f>SUM(G3342-F3342)</f>
        <v>0</v>
      </c>
      <c r="I3342" s="19">
        <f>H3342/F3342</f>
        <v>0</v>
      </c>
      <c r="J3342" s="19">
        <f>H3342/G3342</f>
        <v>0</v>
      </c>
      <c r="K3342" t="s" s="21">
        <f>IF(J3342&lt;25%,"น้อยกว่า 25%",IF(J3342&gt;=25%,"มากกว่าหรือเท่ากับ 25%",IF(J3342&gt;=35%,"มากกว่าหรือเท่ากับ 35%")))</f>
        <v>18</v>
      </c>
    </row>
    <row r="3343" s="7" customFormat="1" ht="19.15" customHeight="1">
      <c r="A3343" t="s" s="16">
        <v>3377</v>
      </c>
      <c r="B3343" s="17">
        <v>3</v>
      </c>
      <c r="C3343" s="17">
        <v>24</v>
      </c>
      <c r="D3343" t="s" s="16">
        <v>3451</v>
      </c>
      <c r="E3343" t="s" s="16">
        <v>1427</v>
      </c>
      <c r="F3343" s="55">
        <v>118</v>
      </c>
      <c r="G3343" s="17">
        <v>125</v>
      </c>
      <c r="H3343" s="18">
        <f>SUM(G3343-F3343)</f>
        <v>7</v>
      </c>
      <c r="I3343" s="19">
        <f>H3343/F3343</f>
        <v>0.0593220338983051</v>
      </c>
      <c r="J3343" s="19">
        <f>H3343/G3343</f>
        <v>0.056</v>
      </c>
      <c r="K3343" t="s" s="21">
        <f>IF(J3343&lt;25%,"น้อยกว่า 25%",IF(J3343&gt;=25%,"มากกว่าหรือเท่ากับ 25%",IF(J3343&gt;=35%,"มากกว่าหรือเท่ากับ 35%")))</f>
        <v>18</v>
      </c>
    </row>
    <row r="3344" s="7" customFormat="1" ht="19.15" customHeight="1">
      <c r="A3344" t="s" s="16">
        <v>3377</v>
      </c>
      <c r="B3344" s="17">
        <v>3</v>
      </c>
      <c r="C3344" s="17">
        <v>26</v>
      </c>
      <c r="D3344" t="s" s="16">
        <v>3452</v>
      </c>
      <c r="E3344" t="s" s="16">
        <v>68</v>
      </c>
      <c r="F3344" s="55">
        <v>108</v>
      </c>
      <c r="G3344" s="17">
        <v>110</v>
      </c>
      <c r="H3344" s="18">
        <f>SUM(G3344-F3344)</f>
        <v>2</v>
      </c>
      <c r="I3344" s="19">
        <f>H3344/F3344</f>
        <v>0.0185185185185185</v>
      </c>
      <c r="J3344" s="19">
        <f>H3344/G3344</f>
        <v>0.0181818181818182</v>
      </c>
      <c r="K3344" t="s" s="21">
        <f>IF(J3344&lt;25%,"น้อยกว่า 25%",IF(J3344&gt;=25%,"มากกว่าหรือเท่ากับ 25%",IF(J3344&gt;=35%,"มากกว่าหรือเท่ากับ 35%")))</f>
        <v>18</v>
      </c>
    </row>
    <row r="3345" s="7" customFormat="1" ht="19.15" customHeight="1">
      <c r="A3345" t="s" s="16">
        <v>3377</v>
      </c>
      <c r="B3345" s="17">
        <v>3</v>
      </c>
      <c r="C3345" s="17">
        <v>20</v>
      </c>
      <c r="D3345" t="s" s="16">
        <v>3453</v>
      </c>
      <c r="E3345" t="s" s="16">
        <v>245</v>
      </c>
      <c r="F3345" s="55">
        <v>100</v>
      </c>
      <c r="G3345" s="17">
        <v>109</v>
      </c>
      <c r="H3345" s="18">
        <f>SUM(G3345-F3345)</f>
        <v>9</v>
      </c>
      <c r="I3345" s="19">
        <f>H3345/F3345</f>
        <v>0.09</v>
      </c>
      <c r="J3345" s="19">
        <f>H3345/G3345</f>
        <v>0.0825688073394495</v>
      </c>
      <c r="K3345" t="s" s="21">
        <f>IF(J3345&lt;25%,"น้อยกว่า 25%",IF(J3345&gt;=25%,"มากกว่าหรือเท่ากับ 25%",IF(J3345&gt;=35%,"มากกว่าหรือเท่ากับ 35%")))</f>
        <v>18</v>
      </c>
    </row>
    <row r="3346" s="7" customFormat="1" ht="19.15" customHeight="1">
      <c r="A3346" t="s" s="16">
        <v>3377</v>
      </c>
      <c r="B3346" s="17">
        <v>3</v>
      </c>
      <c r="C3346" s="17">
        <v>4</v>
      </c>
      <c r="D3346" t="s" s="16">
        <v>3454</v>
      </c>
      <c r="E3346" t="s" s="16">
        <v>78</v>
      </c>
      <c r="F3346" s="37">
        <v>0</v>
      </c>
      <c r="G3346" s="17">
        <v>0</v>
      </c>
      <c r="H3346" s="18">
        <f>SUM(G3346-F3346)</f>
        <v>0</v>
      </c>
      <c r="I3346" s="19">
        <f>H3346/F3346</f>
      </c>
      <c r="J3346" s="19">
        <f>H3346/G3346</f>
      </c>
      <c r="K3346" s="24">
        <f>IF(J3346&lt;25%,"น้อยกว่า 25%",IF(J3346&gt;=25%,"มากกว่าหรือเท่ากับ 25%",IF(J3346&gt;=35%,"มากกว่าหรือเท่ากับ 35%")))</f>
      </c>
    </row>
    <row r="3347" s="7" customFormat="1" ht="19.15" customHeight="1">
      <c r="A3347" t="s" s="16">
        <v>3377</v>
      </c>
      <c r="B3347" s="17">
        <v>3</v>
      </c>
      <c r="C3347" s="17">
        <v>10</v>
      </c>
      <c r="D3347" t="s" s="16">
        <v>3455</v>
      </c>
      <c r="E3347" t="s" s="16">
        <v>66</v>
      </c>
      <c r="F3347" s="58">
        <v>548</v>
      </c>
      <c r="G3347" s="32">
        <v>498</v>
      </c>
      <c r="H3347" s="18">
        <f>SUM(G3347-F3347)</f>
        <v>-50</v>
      </c>
      <c r="I3347" s="19">
        <f>H3347/F3347</f>
        <v>-0.0912408759124088</v>
      </c>
      <c r="J3347" s="19">
        <f>H3347/G3347</f>
        <v>-0.100401606425703</v>
      </c>
    </row>
    <row r="3348" s="7" customFormat="1" ht="19.15" customHeight="1">
      <c r="A3348" t="s" s="16">
        <v>3377</v>
      </c>
      <c r="B3348" s="17">
        <v>3</v>
      </c>
      <c r="C3348" s="17">
        <v>12</v>
      </c>
      <c r="D3348" t="s" s="16">
        <v>3456</v>
      </c>
      <c r="E3348" t="s" s="16">
        <v>36</v>
      </c>
      <c r="F3348" s="58">
        <v>358</v>
      </c>
      <c r="G3348" s="32">
        <v>316</v>
      </c>
      <c r="H3348" s="18">
        <f>SUM(G3348-F3348)</f>
        <v>-42</v>
      </c>
      <c r="I3348" s="19">
        <f>H3348/F3348</f>
        <v>-0.11731843575419</v>
      </c>
      <c r="J3348" s="19">
        <f>H3348/G3348</f>
        <v>-0.132911392405063</v>
      </c>
    </row>
    <row r="3349" s="7" customFormat="1" ht="19.15" customHeight="1">
      <c r="A3349" t="s" s="16">
        <v>3377</v>
      </c>
      <c r="B3349" s="17">
        <v>1</v>
      </c>
      <c r="C3349" s="17">
        <v>14</v>
      </c>
      <c r="D3349" t="s" s="16">
        <v>3457</v>
      </c>
      <c r="E3349" t="s" s="16">
        <v>66</v>
      </c>
      <c r="F3349" s="58">
        <v>96</v>
      </c>
      <c r="G3349" s="32">
        <v>79</v>
      </c>
      <c r="H3349" s="18">
        <f>SUM(G3349-F3349)</f>
        <v>-17</v>
      </c>
      <c r="I3349" s="19">
        <f>H3349/F3349</f>
        <v>-0.177083333333333</v>
      </c>
      <c r="J3349" s="19">
        <f>H3349/G3349</f>
        <v>-0.215189873417722</v>
      </c>
    </row>
    <row r="3350" s="7" customFormat="1" ht="19.15" customHeight="1">
      <c r="A3350" t="s" s="16">
        <v>3377</v>
      </c>
      <c r="B3350" s="17">
        <v>1</v>
      </c>
      <c r="C3350" s="17">
        <v>18</v>
      </c>
      <c r="D3350" t="s" s="16">
        <v>3458</v>
      </c>
      <c r="E3350" t="s" s="16">
        <v>72</v>
      </c>
      <c r="F3350" s="59">
        <v>119</v>
      </c>
      <c r="G3350" s="30">
        <v>163</v>
      </c>
      <c r="H3350" s="18">
        <f>SUM(G3350-F3350)</f>
        <v>44</v>
      </c>
      <c r="I3350" s="19">
        <f>H3350/F3350</f>
        <v>0.369747899159664</v>
      </c>
      <c r="J3350" s="19">
        <f>H3350/G3350</f>
        <v>0.269938650306748</v>
      </c>
      <c r="K3350" t="s" s="21">
        <f>IF(J3350&lt;25%,"น้อยกว่า 25%",IF(J3350&gt;=25%,"มากกว่าหรือเท่ากับ 25%",IF(J3350&gt;=35%,"มากกว่าหรือเท่ากับ 35%")))</f>
        <v>122</v>
      </c>
    </row>
    <row r="3351" s="7" customFormat="1" ht="20.15" customHeight="1">
      <c r="A3351" t="s" s="69">
        <v>3377</v>
      </c>
      <c r="B3351" s="70">
        <v>2</v>
      </c>
      <c r="C3351" s="70">
        <v>11</v>
      </c>
      <c r="D3351" t="s" s="69">
        <v>3459</v>
      </c>
      <c r="E3351" t="s" s="69">
        <v>116</v>
      </c>
      <c r="F3351" s="58">
        <v>174</v>
      </c>
      <c r="G3351" s="84">
        <v>171</v>
      </c>
      <c r="H3351" s="18">
        <f>SUM(G3351-F3351)</f>
        <v>-3</v>
      </c>
      <c r="I3351" s="19">
        <f>H3351/F3351</f>
        <v>-0.0172413793103448</v>
      </c>
      <c r="J3351" s="19">
        <f>H3351/G3351</f>
        <v>-0.0175438596491228</v>
      </c>
    </row>
    <row r="3352" s="7" customFormat="1" ht="20.15" customHeight="1">
      <c r="A3352" t="s" s="72">
        <v>3460</v>
      </c>
      <c r="B3352" s="73">
        <v>1</v>
      </c>
      <c r="C3352" s="73">
        <v>9</v>
      </c>
      <c r="D3352" t="s" s="72">
        <v>3461</v>
      </c>
      <c r="E3352" t="s" s="72">
        <v>84</v>
      </c>
      <c r="F3352" s="56">
        <v>57105</v>
      </c>
      <c r="G3352" s="73">
        <v>60943</v>
      </c>
      <c r="H3352" s="18">
        <f>SUM(G3352-F3352)</f>
        <v>3838</v>
      </c>
      <c r="I3352" s="19">
        <f>H3352/F3352</f>
        <v>0.0672095263111812</v>
      </c>
      <c r="J3352" s="19">
        <f>H3352/G3352</f>
        <v>0.06297688003544299</v>
      </c>
      <c r="K3352" t="s" s="21">
        <f>IF(J3352&lt;25%,"น้อยกว่า 25%",IF(J3352&gt;=25%,"มากกว่าหรือเท่ากับ 25%",IF(J3352&gt;=35%,"มากกว่าหรือเท่ากับ 35%")))</f>
        <v>18</v>
      </c>
    </row>
    <row r="3353" s="7" customFormat="1" ht="19.15" customHeight="1">
      <c r="A3353" t="s" s="25">
        <v>3460</v>
      </c>
      <c r="B3353" s="26">
        <v>1</v>
      </c>
      <c r="C3353" s="26">
        <v>7</v>
      </c>
      <c r="D3353" t="s" s="25">
        <v>3462</v>
      </c>
      <c r="E3353" t="s" s="25">
        <v>20</v>
      </c>
      <c r="F3353" s="56">
        <v>33694</v>
      </c>
      <c r="G3353" s="26">
        <v>35005</v>
      </c>
      <c r="H3353" s="18">
        <f>SUM(G3353-F3353)</f>
        <v>1311</v>
      </c>
      <c r="I3353" s="19">
        <f>H3353/F3353</f>
        <v>0.0389090045705467</v>
      </c>
      <c r="J3353" s="19">
        <f>H3353/G3353</f>
        <v>0.037451792601057</v>
      </c>
      <c r="K3353" t="s" s="21">
        <f>IF(J3353&lt;25%,"น้อยกว่า 25%",IF(J3353&gt;=25%,"มากกว่าหรือเท่ากับ 25%",IF(J3353&gt;=35%,"มากกว่าหรือเท่ากับ 35%")))</f>
        <v>18</v>
      </c>
    </row>
    <row r="3354" s="7" customFormat="1" ht="19.15" customHeight="1">
      <c r="A3354" t="s" s="25">
        <v>3460</v>
      </c>
      <c r="B3354" s="26">
        <v>1</v>
      </c>
      <c r="C3354" s="26">
        <v>16</v>
      </c>
      <c r="D3354" t="s" s="25">
        <v>3463</v>
      </c>
      <c r="E3354" t="s" s="25">
        <v>22</v>
      </c>
      <c r="F3354" s="56">
        <v>20050</v>
      </c>
      <c r="G3354" s="26">
        <v>21038</v>
      </c>
      <c r="H3354" s="18">
        <f>SUM(G3354-F3354)</f>
        <v>988</v>
      </c>
      <c r="I3354" s="19">
        <f>H3354/F3354</f>
        <v>0.0492768079800499</v>
      </c>
      <c r="J3354" s="19">
        <f>H3354/G3354</f>
        <v>0.0469626390341287</v>
      </c>
      <c r="K3354" t="s" s="21">
        <f>IF(J3354&lt;25%,"น้อยกว่า 25%",IF(J3354&gt;=25%,"มากกว่าหรือเท่ากับ 25%",IF(J3354&gt;=35%,"มากกว่าหรือเท่ากับ 35%")))</f>
        <v>18</v>
      </c>
    </row>
    <row r="3355" s="7" customFormat="1" ht="19.15" customHeight="1">
      <c r="A3355" t="s" s="25">
        <v>3460</v>
      </c>
      <c r="B3355" s="26">
        <v>1</v>
      </c>
      <c r="C3355" s="26">
        <v>11</v>
      </c>
      <c r="D3355" t="s" s="25">
        <v>3464</v>
      </c>
      <c r="E3355" t="s" s="25">
        <v>17</v>
      </c>
      <c r="F3355" s="56">
        <v>16203</v>
      </c>
      <c r="G3355" s="26">
        <v>17066</v>
      </c>
      <c r="H3355" s="18">
        <f>SUM(G3355-F3355)</f>
        <v>863</v>
      </c>
      <c r="I3355" s="19">
        <f>H3355/F3355</f>
        <v>0.0532617416527803</v>
      </c>
      <c r="J3355" s="19">
        <f>H3355/G3355</f>
        <v>0.0505683815774054</v>
      </c>
      <c r="K3355" t="s" s="21">
        <f>IF(J3355&lt;25%,"น้อยกว่า 25%",IF(J3355&gt;=25%,"มากกว่าหรือเท่ากับ 25%",IF(J3355&gt;=35%,"มากกว่าหรือเท่ากับ 35%")))</f>
        <v>18</v>
      </c>
    </row>
    <row r="3356" s="7" customFormat="1" ht="19.15" customHeight="1">
      <c r="A3356" t="s" s="25">
        <v>3460</v>
      </c>
      <c r="B3356" s="26">
        <v>1</v>
      </c>
      <c r="C3356" s="26">
        <v>1</v>
      </c>
      <c r="D3356" t="s" s="25">
        <v>3465</v>
      </c>
      <c r="E3356" t="s" s="25">
        <v>28</v>
      </c>
      <c r="F3356" s="56">
        <v>3313</v>
      </c>
      <c r="G3356" s="26">
        <v>3439</v>
      </c>
      <c r="H3356" s="18">
        <f>SUM(G3356-F3356)</f>
        <v>126</v>
      </c>
      <c r="I3356" s="19">
        <f>H3356/F3356</f>
        <v>0.0380319951705403</v>
      </c>
      <c r="J3356" s="19">
        <f>H3356/G3356</f>
        <v>0.0366385577202675</v>
      </c>
      <c r="K3356" t="s" s="21">
        <f>IF(J3356&lt;25%,"น้อยกว่า 25%",IF(J3356&gt;=25%,"มากกว่าหรือเท่ากับ 25%",IF(J3356&gt;=35%,"มากกว่าหรือเท่ากับ 35%")))</f>
        <v>18</v>
      </c>
    </row>
    <row r="3357" s="7" customFormat="1" ht="19.15" customHeight="1">
      <c r="A3357" t="s" s="25">
        <v>3460</v>
      </c>
      <c r="B3357" s="26">
        <v>1</v>
      </c>
      <c r="C3357" s="26">
        <v>18</v>
      </c>
      <c r="D3357" t="s" s="25">
        <v>3466</v>
      </c>
      <c r="E3357" t="s" s="25">
        <v>34</v>
      </c>
      <c r="F3357" s="56">
        <v>1811</v>
      </c>
      <c r="G3357" s="26">
        <v>1912</v>
      </c>
      <c r="H3357" s="18">
        <f>SUM(G3357-F3357)</f>
        <v>101</v>
      </c>
      <c r="I3357" s="19">
        <f>H3357/F3357</f>
        <v>0.0557702926559912</v>
      </c>
      <c r="J3357" s="19">
        <f>H3357/G3357</f>
        <v>0.0528242677824268</v>
      </c>
      <c r="K3357" t="s" s="21">
        <f>IF(J3357&lt;25%,"น้อยกว่า 25%",IF(J3357&gt;=25%,"มากกว่าหรือเท่ากับ 25%",IF(J3357&gt;=35%,"มากกว่าหรือเท่ากับ 35%")))</f>
        <v>18</v>
      </c>
    </row>
    <row r="3358" s="7" customFormat="1" ht="19.15" customHeight="1">
      <c r="A3358" t="s" s="25">
        <v>3460</v>
      </c>
      <c r="B3358" s="26">
        <v>1</v>
      </c>
      <c r="C3358" s="26">
        <v>10</v>
      </c>
      <c r="D3358" t="s" s="25">
        <v>3467</v>
      </c>
      <c r="E3358" t="s" s="25">
        <v>60</v>
      </c>
      <c r="F3358" s="56">
        <v>1618</v>
      </c>
      <c r="G3358" s="26">
        <v>1707</v>
      </c>
      <c r="H3358" s="18">
        <f>SUM(G3358-F3358)</f>
        <v>89</v>
      </c>
      <c r="I3358" s="19">
        <f>H3358/F3358</f>
        <v>0.0550061804697157</v>
      </c>
      <c r="J3358" s="19">
        <f>H3358/G3358</f>
        <v>0.0521382542472173</v>
      </c>
      <c r="K3358" t="s" s="21">
        <f>IF(J3358&lt;25%,"น้อยกว่า 25%",IF(J3358&gt;=25%,"มากกว่าหรือเท่ากับ 25%",IF(J3358&gt;=35%,"มากกว่าหรือเท่ากับ 35%")))</f>
        <v>18</v>
      </c>
    </row>
    <row r="3359" s="7" customFormat="1" ht="19.15" customHeight="1">
      <c r="A3359" t="s" s="25">
        <v>3460</v>
      </c>
      <c r="B3359" s="26">
        <v>1</v>
      </c>
      <c r="C3359" s="26">
        <v>15</v>
      </c>
      <c r="D3359" t="s" s="25">
        <v>3468</v>
      </c>
      <c r="E3359" t="s" s="25">
        <v>26</v>
      </c>
      <c r="F3359" s="56">
        <v>1114</v>
      </c>
      <c r="G3359" s="26">
        <v>1151</v>
      </c>
      <c r="H3359" s="18">
        <f>SUM(G3359-F3359)</f>
        <v>37</v>
      </c>
      <c r="I3359" s="19">
        <f>H3359/F3359</f>
        <v>0.033213644524237</v>
      </c>
      <c r="J3359" s="19">
        <f>H3359/G3359</f>
        <v>0.0321459600347524</v>
      </c>
      <c r="K3359" t="s" s="21">
        <f>IF(J3359&lt;25%,"น้อยกว่า 25%",IF(J3359&gt;=25%,"มากกว่าหรือเท่ากับ 25%",IF(J3359&gt;=35%,"มากกว่าหรือเท่ากับ 35%")))</f>
        <v>18</v>
      </c>
    </row>
    <row r="3360" s="7" customFormat="1" ht="19.15" customHeight="1">
      <c r="A3360" t="s" s="25">
        <v>3460</v>
      </c>
      <c r="B3360" s="26">
        <v>1</v>
      </c>
      <c r="C3360" s="26">
        <v>14</v>
      </c>
      <c r="D3360" t="s" s="25">
        <v>3469</v>
      </c>
      <c r="E3360" t="s" s="25">
        <v>24</v>
      </c>
      <c r="F3360" s="56">
        <v>993</v>
      </c>
      <c r="G3360" s="26">
        <v>1134</v>
      </c>
      <c r="H3360" s="18">
        <f>SUM(G3360-F3360)</f>
        <v>141</v>
      </c>
      <c r="I3360" s="19">
        <f>H3360/F3360</f>
        <v>0.141993957703927</v>
      </c>
      <c r="J3360" s="19">
        <f>H3360/G3360</f>
        <v>0.124338624338624</v>
      </c>
      <c r="K3360" t="s" s="21">
        <f>IF(J3360&lt;25%,"น้อยกว่า 25%",IF(J3360&gt;=25%,"มากกว่าหรือเท่ากับ 25%",IF(J3360&gt;=35%,"มากกว่าหรือเท่ากับ 35%")))</f>
        <v>18</v>
      </c>
    </row>
    <row r="3361" s="7" customFormat="1" ht="19.15" customHeight="1">
      <c r="A3361" t="s" s="25">
        <v>3460</v>
      </c>
      <c r="B3361" s="26">
        <v>1</v>
      </c>
      <c r="C3361" s="26">
        <v>8</v>
      </c>
      <c r="D3361" t="s" s="25">
        <v>3470</v>
      </c>
      <c r="E3361" t="s" s="25">
        <v>40</v>
      </c>
      <c r="F3361" s="56">
        <v>972</v>
      </c>
      <c r="G3361" s="26">
        <v>1057</v>
      </c>
      <c r="H3361" s="18">
        <f>SUM(G3361-F3361)</f>
        <v>85</v>
      </c>
      <c r="I3361" s="19">
        <f>H3361/F3361</f>
        <v>0.0874485596707819</v>
      </c>
      <c r="J3361" s="19">
        <f>H3361/G3361</f>
        <v>0.08041627246925261</v>
      </c>
      <c r="K3361" t="s" s="21">
        <f>IF(J3361&lt;25%,"น้อยกว่า 25%",IF(J3361&gt;=25%,"มากกว่าหรือเท่ากับ 25%",IF(J3361&gt;=35%,"มากกว่าหรือเท่ากับ 35%")))</f>
        <v>18</v>
      </c>
    </row>
    <row r="3362" s="7" customFormat="1" ht="19.15" customHeight="1">
      <c r="A3362" t="s" s="25">
        <v>3460</v>
      </c>
      <c r="B3362" s="26">
        <v>1</v>
      </c>
      <c r="C3362" s="26">
        <v>6</v>
      </c>
      <c r="D3362" t="s" s="25">
        <v>3471</v>
      </c>
      <c r="E3362" t="s" s="25">
        <v>48</v>
      </c>
      <c r="F3362" s="56">
        <v>790</v>
      </c>
      <c r="G3362" s="26">
        <v>815</v>
      </c>
      <c r="H3362" s="18">
        <f>SUM(G3362-F3362)</f>
        <v>25</v>
      </c>
      <c r="I3362" s="19">
        <f>H3362/F3362</f>
        <v>0.0316455696202532</v>
      </c>
      <c r="J3362" s="19">
        <f>H3362/G3362</f>
        <v>0.0306748466257669</v>
      </c>
      <c r="K3362" t="s" s="21">
        <f>IF(J3362&lt;25%,"น้อยกว่า 25%",IF(J3362&gt;=25%,"มากกว่าหรือเท่ากับ 25%",IF(J3362&gt;=35%,"มากกว่าหรือเท่ากับ 35%")))</f>
        <v>18</v>
      </c>
    </row>
    <row r="3363" s="7" customFormat="1" ht="19.15" customHeight="1">
      <c r="A3363" t="s" s="25">
        <v>3460</v>
      </c>
      <c r="B3363" s="26">
        <v>1</v>
      </c>
      <c r="C3363" s="26">
        <v>4</v>
      </c>
      <c r="D3363" t="s" s="25">
        <v>3472</v>
      </c>
      <c r="E3363" t="s" s="25">
        <v>38</v>
      </c>
      <c r="F3363" s="56">
        <v>543</v>
      </c>
      <c r="G3363" s="26">
        <v>569</v>
      </c>
      <c r="H3363" s="18">
        <f>SUM(G3363-F3363)</f>
        <v>26</v>
      </c>
      <c r="I3363" s="19">
        <f>H3363/F3363</f>
        <v>0.0478821362799263</v>
      </c>
      <c r="J3363" s="19">
        <f>H3363/G3363</f>
        <v>0.0456942003514938</v>
      </c>
      <c r="K3363" t="s" s="21">
        <f>IF(J3363&lt;25%,"น้อยกว่า 25%",IF(J3363&gt;=25%,"มากกว่าหรือเท่ากับ 25%",IF(J3363&gt;=35%,"มากกว่าหรือเท่ากับ 35%")))</f>
        <v>18</v>
      </c>
    </row>
    <row r="3364" s="7" customFormat="1" ht="19.15" customHeight="1">
      <c r="A3364" t="s" s="25">
        <v>3460</v>
      </c>
      <c r="B3364" s="26">
        <v>1</v>
      </c>
      <c r="C3364" s="26">
        <v>5</v>
      </c>
      <c r="D3364" t="s" s="25">
        <v>3473</v>
      </c>
      <c r="E3364" t="s" s="25">
        <v>101</v>
      </c>
      <c r="F3364" s="56">
        <v>504</v>
      </c>
      <c r="G3364" s="26">
        <v>519</v>
      </c>
      <c r="H3364" s="18">
        <f>SUM(G3364-F3364)</f>
        <v>15</v>
      </c>
      <c r="I3364" s="19">
        <f>H3364/F3364</f>
        <v>0.0297619047619048</v>
      </c>
      <c r="J3364" s="19">
        <f>H3364/G3364</f>
        <v>0.0289017341040462</v>
      </c>
      <c r="K3364" t="s" s="21">
        <f>IF(J3364&lt;25%,"น้อยกว่า 25%",IF(J3364&gt;=25%,"มากกว่าหรือเท่ากับ 25%",IF(J3364&gt;=35%,"มากกว่าหรือเท่ากับ 35%")))</f>
        <v>18</v>
      </c>
    </row>
    <row r="3365" s="7" customFormat="1" ht="19.15" customHeight="1">
      <c r="A3365" t="s" s="25">
        <v>3460</v>
      </c>
      <c r="B3365" s="26">
        <v>1</v>
      </c>
      <c r="C3365" s="26">
        <v>2</v>
      </c>
      <c r="D3365" t="s" s="25">
        <v>3474</v>
      </c>
      <c r="E3365" t="s" s="25">
        <v>66</v>
      </c>
      <c r="F3365" s="56">
        <v>354</v>
      </c>
      <c r="G3365" s="26">
        <v>362</v>
      </c>
      <c r="H3365" s="18">
        <f>SUM(G3365-F3365)</f>
        <v>8</v>
      </c>
      <c r="I3365" s="19">
        <f>H3365/F3365</f>
        <v>0.0225988700564972</v>
      </c>
      <c r="J3365" s="19">
        <f>H3365/G3365</f>
        <v>0.0220994475138122</v>
      </c>
      <c r="K3365" t="s" s="21">
        <f>IF(J3365&lt;25%,"น้อยกว่า 25%",IF(J3365&gt;=25%,"มากกว่าหรือเท่ากับ 25%",IF(J3365&gt;=35%,"มากกว่าหรือเท่ากับ 35%")))</f>
        <v>18</v>
      </c>
    </row>
    <row r="3366" s="7" customFormat="1" ht="19.15" customHeight="1">
      <c r="A3366" t="s" s="25">
        <v>3460</v>
      </c>
      <c r="B3366" s="26">
        <v>1</v>
      </c>
      <c r="C3366" s="26">
        <v>12</v>
      </c>
      <c r="D3366" t="s" s="25">
        <v>3475</v>
      </c>
      <c r="E3366" t="s" s="25">
        <v>281</v>
      </c>
      <c r="F3366" s="56">
        <v>326</v>
      </c>
      <c r="G3366" s="26">
        <v>332</v>
      </c>
      <c r="H3366" s="18">
        <f>SUM(G3366-F3366)</f>
        <v>6</v>
      </c>
      <c r="I3366" s="19">
        <f>H3366/F3366</f>
        <v>0.0184049079754601</v>
      </c>
      <c r="J3366" s="19">
        <f>H3366/G3366</f>
        <v>0.0180722891566265</v>
      </c>
      <c r="K3366" t="s" s="21">
        <f>IF(J3366&lt;25%,"น้อยกว่า 25%",IF(J3366&gt;=25%,"มากกว่าหรือเท่ากับ 25%",IF(J3366&gt;=35%,"มากกว่าหรือเท่ากับ 35%")))</f>
        <v>18</v>
      </c>
    </row>
    <row r="3367" s="7" customFormat="1" ht="19.15" customHeight="1">
      <c r="A3367" t="s" s="25">
        <v>3460</v>
      </c>
      <c r="B3367" s="26">
        <v>1</v>
      </c>
      <c r="C3367" s="26">
        <v>17</v>
      </c>
      <c r="D3367" t="s" s="25">
        <v>3476</v>
      </c>
      <c r="E3367" t="s" s="25">
        <v>30</v>
      </c>
      <c r="F3367" s="56">
        <v>295</v>
      </c>
      <c r="G3367" s="26">
        <v>320</v>
      </c>
      <c r="H3367" s="18">
        <f>SUM(G3367-F3367)</f>
        <v>25</v>
      </c>
      <c r="I3367" s="19">
        <f>H3367/F3367</f>
        <v>0.0847457627118644</v>
      </c>
      <c r="J3367" s="19">
        <f>H3367/G3367</f>
        <v>0.078125</v>
      </c>
      <c r="K3367" t="s" s="21">
        <f>IF(J3367&lt;25%,"น้อยกว่า 25%",IF(J3367&gt;=25%,"มากกว่าหรือเท่ากับ 25%",IF(J3367&gt;=35%,"มากกว่าหรือเท่ากับ 35%")))</f>
        <v>18</v>
      </c>
    </row>
    <row r="3368" s="7" customFormat="1" ht="19.15" customHeight="1">
      <c r="A3368" t="s" s="25">
        <v>3460</v>
      </c>
      <c r="B3368" s="26">
        <v>1</v>
      </c>
      <c r="C3368" s="26">
        <v>20</v>
      </c>
      <c r="D3368" t="s" s="25">
        <v>3477</v>
      </c>
      <c r="E3368" t="s" s="25">
        <v>52</v>
      </c>
      <c r="F3368" s="56">
        <v>257</v>
      </c>
      <c r="G3368" s="26">
        <v>265</v>
      </c>
      <c r="H3368" s="18">
        <f>SUM(G3368-F3368)</f>
        <v>8</v>
      </c>
      <c r="I3368" s="19">
        <f>H3368/F3368</f>
        <v>0.0311284046692607</v>
      </c>
      <c r="J3368" s="19">
        <f>H3368/G3368</f>
        <v>0.030188679245283</v>
      </c>
      <c r="K3368" t="s" s="21">
        <f>IF(J3368&lt;25%,"น้อยกว่า 25%",IF(J3368&gt;=25%,"มากกว่าหรือเท่ากับ 25%",IF(J3368&gt;=35%,"มากกว่าหรือเท่ากับ 35%")))</f>
        <v>18</v>
      </c>
    </row>
    <row r="3369" s="7" customFormat="1" ht="19.15" customHeight="1">
      <c r="A3369" t="s" s="25">
        <v>3460</v>
      </c>
      <c r="B3369" s="26">
        <v>1</v>
      </c>
      <c r="C3369" s="26">
        <v>21</v>
      </c>
      <c r="D3369" t="s" s="25">
        <v>3478</v>
      </c>
      <c r="E3369" t="s" s="25">
        <v>74</v>
      </c>
      <c r="F3369" s="56">
        <v>246</v>
      </c>
      <c r="G3369" s="26">
        <v>249</v>
      </c>
      <c r="H3369" s="18">
        <f>SUM(G3369-F3369)</f>
        <v>3</v>
      </c>
      <c r="I3369" s="19">
        <f>H3369/F3369</f>
        <v>0.0121951219512195</v>
      </c>
      <c r="J3369" s="19">
        <f>H3369/G3369</f>
        <v>0.0120481927710843</v>
      </c>
      <c r="K3369" t="s" s="21">
        <f>IF(J3369&lt;25%,"น้อยกว่า 25%",IF(J3369&gt;=25%,"มากกว่าหรือเท่ากับ 25%",IF(J3369&gt;=35%,"มากกว่าหรือเท่ากับ 35%")))</f>
        <v>18</v>
      </c>
    </row>
    <row r="3370" s="7" customFormat="1" ht="19.15" customHeight="1">
      <c r="A3370" t="s" s="25">
        <v>3460</v>
      </c>
      <c r="B3370" s="26">
        <v>1</v>
      </c>
      <c r="C3370" s="26">
        <v>3</v>
      </c>
      <c r="D3370" t="s" s="25">
        <v>3479</v>
      </c>
      <c r="E3370" t="s" s="25">
        <v>44</v>
      </c>
      <c r="F3370" s="56">
        <v>232</v>
      </c>
      <c r="G3370" s="26">
        <v>240</v>
      </c>
      <c r="H3370" s="18">
        <f>SUM(G3370-F3370)</f>
        <v>8</v>
      </c>
      <c r="I3370" s="19">
        <f>H3370/F3370</f>
        <v>0.0344827586206897</v>
      </c>
      <c r="J3370" s="19">
        <f>H3370/G3370</f>
        <v>0.0333333333333333</v>
      </c>
      <c r="K3370" t="s" s="21">
        <f>IF(J3370&lt;25%,"น้อยกว่า 25%",IF(J3370&gt;=25%,"มากกว่าหรือเท่ากับ 25%",IF(J3370&gt;=35%,"มากกว่าหรือเท่ากับ 35%")))</f>
        <v>18</v>
      </c>
    </row>
    <row r="3371" s="7" customFormat="1" ht="19.15" customHeight="1">
      <c r="A3371" t="s" s="25">
        <v>3460</v>
      </c>
      <c r="B3371" s="26">
        <v>1</v>
      </c>
      <c r="C3371" s="26">
        <v>19</v>
      </c>
      <c r="D3371" t="s" s="25">
        <v>3480</v>
      </c>
      <c r="E3371" t="s" s="25">
        <v>72</v>
      </c>
      <c r="F3371" s="56">
        <v>205</v>
      </c>
      <c r="G3371" s="26">
        <v>215</v>
      </c>
      <c r="H3371" s="18">
        <f>SUM(G3371-F3371)</f>
        <v>10</v>
      </c>
      <c r="I3371" s="19">
        <f>H3371/F3371</f>
        <v>0.048780487804878</v>
      </c>
      <c r="J3371" s="19">
        <f>H3371/G3371</f>
        <v>0.0465116279069767</v>
      </c>
      <c r="K3371" t="s" s="21">
        <f>IF(J3371&lt;25%,"น้อยกว่า 25%",IF(J3371&gt;=25%,"มากกว่าหรือเท่ากับ 25%",IF(J3371&gt;=35%,"มากกว่าหรือเท่ากับ 35%")))</f>
        <v>18</v>
      </c>
    </row>
    <row r="3372" s="7" customFormat="1" ht="20.15" customHeight="1">
      <c r="A3372" t="s" s="86">
        <v>3460</v>
      </c>
      <c r="B3372" s="87">
        <v>1</v>
      </c>
      <c r="C3372" s="87">
        <v>13</v>
      </c>
      <c r="D3372" t="s" s="86">
        <v>3481</v>
      </c>
      <c r="E3372" t="s" s="86">
        <v>248</v>
      </c>
      <c r="F3372" s="56">
        <v>127</v>
      </c>
      <c r="G3372" s="87">
        <v>159</v>
      </c>
      <c r="H3372" s="18">
        <f>SUM(G3372-F3372)</f>
        <v>32</v>
      </c>
      <c r="I3372" s="19">
        <f>H3372/F3372</f>
        <v>0.251968503937008</v>
      </c>
      <c r="J3372" s="19">
        <f>H3372/G3372</f>
        <v>0.20125786163522</v>
      </c>
      <c r="K3372" t="s" s="21">
        <f>IF(J3372&lt;25%,"น้อยกว่า 25%",IF(J3372&gt;=25%,"มากกว่าหรือเท่ากับ 25%",IF(J3372&gt;=35%,"มากกว่าหรือเท่ากับ 35%")))</f>
        <v>18</v>
      </c>
    </row>
    <row r="3373" s="7" customFormat="1" ht="20.15" customHeight="1">
      <c r="A3373" t="s" s="79">
        <v>3482</v>
      </c>
      <c r="B3373" s="80">
        <v>2</v>
      </c>
      <c r="C3373" s="80">
        <v>8</v>
      </c>
      <c r="D3373" t="s" s="79">
        <v>3483</v>
      </c>
      <c r="E3373" t="s" s="79">
        <v>48</v>
      </c>
      <c r="F3373" s="59">
        <v>16942</v>
      </c>
      <c r="G3373" s="82">
        <v>22634</v>
      </c>
      <c r="H3373" s="18">
        <f>SUM(G3373-F3373)</f>
        <v>5692</v>
      </c>
      <c r="I3373" s="19">
        <f>H3373/F3373</f>
        <v>0.335969779246842</v>
      </c>
      <c r="J3373" s="19">
        <f>H3373/G3373</f>
        <v>0.251480074224618</v>
      </c>
      <c r="K3373" t="s" s="21">
        <f>IF(J3373&lt;25%,"น้อยกว่า 25%",IF(J3373&gt;=25%,"มากกว่าหรือเท่ากับ 25%",IF(J3373&gt;=35%,"มากกว่าหรือเท่ากับ 35%")))</f>
        <v>122</v>
      </c>
    </row>
    <row r="3374" s="7" customFormat="1" ht="19.15" customHeight="1">
      <c r="A3374" t="s" s="16">
        <v>3482</v>
      </c>
      <c r="B3374" s="17">
        <v>2</v>
      </c>
      <c r="C3374" s="17">
        <v>16</v>
      </c>
      <c r="D3374" t="s" s="16">
        <v>3484</v>
      </c>
      <c r="E3374" t="s" s="16">
        <v>52</v>
      </c>
      <c r="F3374" s="58">
        <v>572</v>
      </c>
      <c r="G3374" s="32">
        <v>397</v>
      </c>
      <c r="H3374" s="18">
        <f>SUM(G3374-F3374)</f>
        <v>-175</v>
      </c>
      <c r="I3374" s="19">
        <f>H3374/F3374</f>
        <v>-0.305944055944056</v>
      </c>
      <c r="J3374" s="19">
        <f>H3374/G3374</f>
        <v>-0.44080604534005</v>
      </c>
    </row>
    <row r="3375" s="7" customFormat="1" ht="19.15" customHeight="1">
      <c r="A3375" t="s" s="16">
        <v>3482</v>
      </c>
      <c r="B3375" s="17">
        <v>2</v>
      </c>
      <c r="C3375" s="17">
        <v>7</v>
      </c>
      <c r="D3375" t="s" s="16">
        <v>3485</v>
      </c>
      <c r="E3375" t="s" s="16">
        <v>26</v>
      </c>
      <c r="F3375" s="59">
        <v>6601</v>
      </c>
      <c r="G3375" s="30">
        <v>8933</v>
      </c>
      <c r="H3375" s="18">
        <f>SUM(G3375-F3375)</f>
        <v>2332</v>
      </c>
      <c r="I3375" s="19">
        <f>H3375/F3375</f>
        <v>0.353279806089986</v>
      </c>
      <c r="J3375" s="19">
        <f>H3375/G3375</f>
        <v>0.261054516959588</v>
      </c>
      <c r="K3375" t="s" s="21">
        <f>IF(J3375&lt;25%,"น้อยกว่า 25%",IF(J3375&gt;=25%,"มากกว่าหรือเท่ากับ 25%",IF(J3375&gt;=35%,"มากกว่าหรือเท่ากับ 35%")))</f>
        <v>122</v>
      </c>
    </row>
    <row r="3376" s="7" customFormat="1" ht="19.15" customHeight="1">
      <c r="A3376" t="s" s="16">
        <v>3482</v>
      </c>
      <c r="B3376" s="17">
        <v>2</v>
      </c>
      <c r="C3376" s="17">
        <v>9</v>
      </c>
      <c r="D3376" t="s" s="16">
        <v>3486</v>
      </c>
      <c r="E3376" t="s" s="16">
        <v>20</v>
      </c>
      <c r="F3376" s="59">
        <v>6516</v>
      </c>
      <c r="G3376" s="30">
        <v>8692</v>
      </c>
      <c r="H3376" s="18">
        <f>SUM(G3376-F3376)</f>
        <v>2176</v>
      </c>
      <c r="I3376" s="19">
        <f>H3376/F3376</f>
        <v>0.333947206875384</v>
      </c>
      <c r="J3376" s="19">
        <f>H3376/G3376</f>
        <v>0.250345144960884</v>
      </c>
      <c r="K3376" t="s" s="21">
        <f>IF(J3376&lt;25%,"น้อยกว่า 25%",IF(J3376&gt;=25%,"มากกว่าหรือเท่ากับ 25%",IF(J3376&gt;=35%,"มากกว่าหรือเท่ากับ 35%")))</f>
        <v>122</v>
      </c>
    </row>
    <row r="3377" s="7" customFormat="1" ht="19.15" customHeight="1">
      <c r="A3377" t="s" s="16">
        <v>3482</v>
      </c>
      <c r="B3377" s="17">
        <v>2</v>
      </c>
      <c r="C3377" s="17">
        <v>1</v>
      </c>
      <c r="D3377" t="s" s="16">
        <v>3487</v>
      </c>
      <c r="E3377" t="s" s="16">
        <v>17</v>
      </c>
      <c r="F3377" s="59">
        <v>4764</v>
      </c>
      <c r="G3377" s="30">
        <v>6522</v>
      </c>
      <c r="H3377" s="18">
        <f>SUM(G3377-F3377)</f>
        <v>1758</v>
      </c>
      <c r="I3377" s="19">
        <f>H3377/F3377</f>
        <v>0.369017632241814</v>
      </c>
      <c r="J3377" s="19">
        <f>H3377/G3377</f>
        <v>0.269549218031279</v>
      </c>
      <c r="K3377" t="s" s="21">
        <f>IF(J3377&lt;25%,"น้อยกว่า 25%",IF(J3377&gt;=25%,"มากกว่าหรือเท่ากับ 25%",IF(J3377&gt;=35%,"มากกว่าหรือเท่ากับ 35%")))</f>
        <v>122</v>
      </c>
    </row>
    <row r="3378" s="7" customFormat="1" ht="19.15" customHeight="1">
      <c r="A3378" t="s" s="16">
        <v>3482</v>
      </c>
      <c r="B3378" s="17">
        <v>1</v>
      </c>
      <c r="C3378" s="17">
        <v>6</v>
      </c>
      <c r="D3378" t="s" s="16">
        <v>3488</v>
      </c>
      <c r="E3378" t="s" s="16">
        <v>28</v>
      </c>
      <c r="F3378" s="59">
        <v>3035</v>
      </c>
      <c r="G3378" s="30">
        <v>4065</v>
      </c>
      <c r="H3378" s="18">
        <f>SUM(G3378-F3378)</f>
        <v>1030</v>
      </c>
      <c r="I3378" s="19">
        <f>H3378/F3378</f>
        <v>0.339373970345964</v>
      </c>
      <c r="J3378" s="19">
        <f>H3378/G3378</f>
        <v>0.253382533825338</v>
      </c>
      <c r="K3378" t="s" s="21">
        <f>IF(J3378&lt;25%,"น้อยกว่า 25%",IF(J3378&gt;=25%,"มากกว่าหรือเท่ากับ 25%",IF(J3378&gt;=35%,"มากกว่าหรือเท่ากับ 35%")))</f>
        <v>122</v>
      </c>
    </row>
    <row r="3379" s="7" customFormat="1" ht="19.15" customHeight="1">
      <c r="A3379" t="s" s="16">
        <v>3482</v>
      </c>
      <c r="B3379" s="17">
        <v>2</v>
      </c>
      <c r="C3379" s="17">
        <v>10</v>
      </c>
      <c r="D3379" t="s" s="16">
        <v>3489</v>
      </c>
      <c r="E3379" t="s" s="16">
        <v>28</v>
      </c>
      <c r="F3379" s="59">
        <v>2408</v>
      </c>
      <c r="G3379" s="30">
        <v>3332</v>
      </c>
      <c r="H3379" s="18">
        <f>SUM(G3379-F3379)</f>
        <v>924</v>
      </c>
      <c r="I3379" s="19">
        <f>H3379/F3379</f>
        <v>0.383720930232558</v>
      </c>
      <c r="J3379" s="19">
        <f>H3379/G3379</f>
        <v>0.277310924369748</v>
      </c>
      <c r="K3379" t="s" s="21">
        <f>IF(J3379&lt;25%,"น้อยกว่า 25%",IF(J3379&gt;=25%,"มากกว่าหรือเท่ากับ 25%",IF(J3379&gt;=35%,"มากกว่าหรือเท่ากับ 35%")))</f>
        <v>122</v>
      </c>
    </row>
    <row r="3380" s="7" customFormat="1" ht="19.15" customHeight="1">
      <c r="A3380" t="s" s="16">
        <v>3482</v>
      </c>
      <c r="B3380" s="17">
        <v>1</v>
      </c>
      <c r="C3380" s="17">
        <v>10</v>
      </c>
      <c r="D3380" t="s" s="16">
        <v>3490</v>
      </c>
      <c r="E3380" t="s" s="16">
        <v>26</v>
      </c>
      <c r="F3380" s="59">
        <v>1007</v>
      </c>
      <c r="G3380" s="30">
        <v>1450</v>
      </c>
      <c r="H3380" s="18">
        <f>SUM(G3380-F3380)</f>
        <v>443</v>
      </c>
      <c r="I3380" s="19">
        <f>H3380/F3380</f>
        <v>0.439920556107249</v>
      </c>
      <c r="J3380" s="19">
        <f>H3380/G3380</f>
        <v>0.30551724137931</v>
      </c>
      <c r="K3380" t="s" s="21">
        <f>IF(J3380&lt;25%,"น้อยกว่า 25%",IF(J3380&gt;=25%,"มากกว่าหรือเท่ากับ 25%",IF(J3380&gt;=35%,"มากกว่าหรือเท่ากับ 35%")))</f>
        <v>122</v>
      </c>
    </row>
    <row r="3381" s="7" customFormat="1" ht="19.15" customHeight="1">
      <c r="A3381" t="s" s="16">
        <v>3482</v>
      </c>
      <c r="B3381" s="17">
        <v>1</v>
      </c>
      <c r="C3381" s="17">
        <v>12</v>
      </c>
      <c r="D3381" t="s" s="16">
        <v>3491</v>
      </c>
      <c r="E3381" t="s" s="16">
        <v>38</v>
      </c>
      <c r="F3381" s="59">
        <v>1039</v>
      </c>
      <c r="G3381" s="30">
        <v>1425</v>
      </c>
      <c r="H3381" s="18">
        <f>SUM(G3381-F3381)</f>
        <v>386</v>
      </c>
      <c r="I3381" s="19">
        <f>H3381/F3381</f>
        <v>0.371511068334937</v>
      </c>
      <c r="J3381" s="19">
        <f>H3381/G3381</f>
        <v>0.270877192982456</v>
      </c>
      <c r="K3381" t="s" s="21">
        <f>IF(J3381&lt;25%,"น้อยกว่า 25%",IF(J3381&gt;=25%,"มากกว่าหรือเท่ากับ 25%",IF(J3381&gt;=35%,"มากกว่าหรือเท่ากับ 35%")))</f>
        <v>122</v>
      </c>
    </row>
    <row r="3382" s="7" customFormat="1" ht="19.15" customHeight="1">
      <c r="A3382" t="s" s="16">
        <v>3482</v>
      </c>
      <c r="B3382" s="17">
        <v>1</v>
      </c>
      <c r="C3382" s="17">
        <v>2</v>
      </c>
      <c r="D3382" t="s" s="16">
        <v>3492</v>
      </c>
      <c r="E3382" t="s" s="16">
        <v>17</v>
      </c>
      <c r="F3382" s="55">
        <v>28542</v>
      </c>
      <c r="G3382" s="17">
        <v>35762</v>
      </c>
      <c r="H3382" s="18">
        <f>SUM(G3382-F3382)</f>
        <v>7220</v>
      </c>
      <c r="I3382" s="19">
        <f>H3382/F3382</f>
        <v>0.252960549365847</v>
      </c>
      <c r="J3382" s="19">
        <f>H3382/G3382</f>
        <v>0.201890274593144</v>
      </c>
      <c r="K3382" t="s" s="21">
        <f>IF(J3382&lt;25%,"น้อยกว่า 25%",IF(J3382&gt;=25%,"มากกว่าหรือเท่ากับ 25%",IF(J3382&gt;=35%,"มากกว่าหรือเท่ากับ 35%")))</f>
        <v>18</v>
      </c>
    </row>
    <row r="3383" s="7" customFormat="1" ht="19.15" customHeight="1">
      <c r="A3383" t="s" s="16">
        <v>3482</v>
      </c>
      <c r="B3383" s="17">
        <v>1</v>
      </c>
      <c r="C3383" s="17">
        <v>9</v>
      </c>
      <c r="D3383" t="s" s="16">
        <v>3493</v>
      </c>
      <c r="E3383" t="s" s="16">
        <v>22</v>
      </c>
      <c r="F3383" s="55">
        <v>27186</v>
      </c>
      <c r="G3383" s="17">
        <v>35615</v>
      </c>
      <c r="H3383" s="18">
        <f>SUM(G3383-F3383)</f>
        <v>8429</v>
      </c>
      <c r="I3383" s="19">
        <f>H3383/F3383</f>
        <v>0.310049290075774</v>
      </c>
      <c r="J3383" s="19">
        <f>H3383/G3383</f>
        <v>0.236669942439983</v>
      </c>
      <c r="K3383" t="s" s="21">
        <f>IF(J3383&lt;25%,"น้อยกว่า 25%",IF(J3383&gt;=25%,"มากกว่าหรือเท่ากับ 25%",IF(J3383&gt;=35%,"มากกว่าหรือเท่ากับ 35%")))</f>
        <v>18</v>
      </c>
    </row>
    <row r="3384" s="7" customFormat="1" ht="19.15" customHeight="1">
      <c r="A3384" t="s" s="16">
        <v>3482</v>
      </c>
      <c r="B3384" s="17">
        <v>1</v>
      </c>
      <c r="C3384" s="17">
        <v>4</v>
      </c>
      <c r="D3384" t="s" s="16">
        <v>3494</v>
      </c>
      <c r="E3384" t="s" s="16">
        <v>20</v>
      </c>
      <c r="F3384" s="55">
        <v>15938</v>
      </c>
      <c r="G3384" s="17">
        <v>20355</v>
      </c>
      <c r="H3384" s="18">
        <f>SUM(G3384-F3384)</f>
        <v>4417</v>
      </c>
      <c r="I3384" s="19">
        <f>H3384/F3384</f>
        <v>0.27713640356381</v>
      </c>
      <c r="J3384" s="19">
        <f>H3384/G3384</f>
        <v>0.216998280520757</v>
      </c>
      <c r="K3384" t="s" s="21">
        <f>IF(J3384&lt;25%,"น้อยกว่า 25%",IF(J3384&gt;=25%,"มากกว่าหรือเท่ากับ 25%",IF(J3384&gt;=35%,"มากกว่าหรือเท่ากับ 35%")))</f>
        <v>18</v>
      </c>
    </row>
    <row r="3385" s="7" customFormat="1" ht="19.15" customHeight="1">
      <c r="A3385" t="s" s="16">
        <v>3482</v>
      </c>
      <c r="B3385" s="17">
        <v>1</v>
      </c>
      <c r="C3385" s="17">
        <v>11</v>
      </c>
      <c r="D3385" t="s" s="16">
        <v>3495</v>
      </c>
      <c r="E3385" t="s" s="16">
        <v>36</v>
      </c>
      <c r="F3385" s="89">
        <v>1638</v>
      </c>
      <c r="G3385" s="90">
        <v>2030</v>
      </c>
      <c r="H3385" s="18">
        <f>SUM(G3385-F3385)</f>
        <v>392</v>
      </c>
      <c r="I3385" s="19">
        <f>H3385/F3385</f>
        <v>0.239316239316239</v>
      </c>
      <c r="J3385" s="19">
        <f>H3385/G3385</f>
        <v>0.193103448275862</v>
      </c>
      <c r="K3385" t="s" s="21">
        <f>IF(J3385&lt;25%,"น้อยกว่า 25%",IF(J3385&gt;=25%,"มากกว่าหรือเท่ากับ 25%",IF(J3385&gt;=35%,"มากกว่าหรือเท่ากับ 35%")))</f>
        <v>18</v>
      </c>
    </row>
    <row r="3386" s="7" customFormat="1" ht="19.15" customHeight="1">
      <c r="A3386" t="s" s="16">
        <v>3482</v>
      </c>
      <c r="B3386" s="17">
        <v>1</v>
      </c>
      <c r="C3386" s="17">
        <v>7</v>
      </c>
      <c r="D3386" t="s" s="16">
        <v>3496</v>
      </c>
      <c r="E3386" t="s" s="16">
        <v>62</v>
      </c>
      <c r="F3386" s="55">
        <v>459</v>
      </c>
      <c r="G3386" s="17">
        <v>606</v>
      </c>
      <c r="H3386" s="18">
        <f>SUM(G3386-F3386)</f>
        <v>147</v>
      </c>
      <c r="I3386" s="19">
        <f>H3386/F3386</f>
        <v>0.320261437908497</v>
      </c>
      <c r="J3386" s="19">
        <f>H3386/G3386</f>
        <v>0.242574257425743</v>
      </c>
      <c r="K3386" t="s" s="21">
        <f>IF(J3386&lt;25%,"น้อยกว่า 25%",IF(J3386&gt;=25%,"มากกว่าหรือเท่ากับ 25%",IF(J3386&gt;=35%,"มากกว่าหรือเท่ากับ 35%")))</f>
        <v>18</v>
      </c>
    </row>
    <row r="3387" s="7" customFormat="1" ht="19.15" customHeight="1">
      <c r="A3387" t="s" s="16">
        <v>3482</v>
      </c>
      <c r="B3387" s="17">
        <v>1</v>
      </c>
      <c r="C3387" s="17">
        <v>1</v>
      </c>
      <c r="D3387" t="s" s="16">
        <v>3497</v>
      </c>
      <c r="E3387" t="s" s="16">
        <v>44</v>
      </c>
      <c r="F3387" s="55">
        <v>253</v>
      </c>
      <c r="G3387" s="17">
        <v>316</v>
      </c>
      <c r="H3387" s="18">
        <f>SUM(G3387-F3387)</f>
        <v>63</v>
      </c>
      <c r="I3387" s="19">
        <f>H3387/F3387</f>
        <v>0.24901185770751</v>
      </c>
      <c r="J3387" s="19">
        <f>H3387/G3387</f>
        <v>0.199367088607595</v>
      </c>
      <c r="K3387" t="s" s="21">
        <f>IF(J3387&lt;25%,"น้อยกว่า 25%",IF(J3387&gt;=25%,"มากกว่าหรือเท่ากับ 25%",IF(J3387&gt;=35%,"มากกว่าหรือเท่ากับ 35%")))</f>
        <v>18</v>
      </c>
    </row>
    <row r="3388" s="7" customFormat="1" ht="19.15" customHeight="1">
      <c r="A3388" t="s" s="16">
        <v>3482</v>
      </c>
      <c r="B3388" s="17">
        <v>1</v>
      </c>
      <c r="C3388" s="17">
        <v>3</v>
      </c>
      <c r="D3388" t="s" s="16">
        <v>3498</v>
      </c>
      <c r="E3388" t="s" s="16">
        <v>101</v>
      </c>
      <c r="F3388" s="59">
        <v>474</v>
      </c>
      <c r="G3388" s="30">
        <v>664</v>
      </c>
      <c r="H3388" s="18">
        <f>SUM(G3388-F3388)</f>
        <v>190</v>
      </c>
      <c r="I3388" s="19">
        <f>H3388/F3388</f>
        <v>0.40084388185654</v>
      </c>
      <c r="J3388" s="19">
        <f>H3388/G3388</f>
        <v>0.286144578313253</v>
      </c>
      <c r="K3388" t="s" s="21">
        <f>IF(J3388&lt;25%,"น้อยกว่า 25%",IF(J3388&gt;=25%,"มากกว่าหรือเท่ากับ 25%",IF(J3388&gt;=35%,"มากกว่าหรือเท่ากับ 35%")))</f>
        <v>122</v>
      </c>
    </row>
    <row r="3389" s="7" customFormat="1" ht="19.15" customHeight="1">
      <c r="A3389" t="s" s="16">
        <v>3482</v>
      </c>
      <c r="B3389" s="17">
        <v>1</v>
      </c>
      <c r="C3389" s="17">
        <v>19</v>
      </c>
      <c r="D3389" t="s" s="16">
        <v>3499</v>
      </c>
      <c r="E3389" t="s" s="16">
        <v>72</v>
      </c>
      <c r="F3389" s="55">
        <v>227</v>
      </c>
      <c r="G3389" s="17">
        <v>275</v>
      </c>
      <c r="H3389" s="18">
        <f>SUM(G3389-F3389)</f>
        <v>48</v>
      </c>
      <c r="I3389" s="19">
        <f>H3389/F3389</f>
        <v>0.211453744493392</v>
      </c>
      <c r="J3389" s="19">
        <f>H3389/G3389</f>
        <v>0.174545454545455</v>
      </c>
      <c r="K3389" t="s" s="21">
        <f>IF(J3389&lt;25%,"น้อยกว่า 25%",IF(J3389&gt;=25%,"มากกว่าหรือเท่ากับ 25%",IF(J3389&gt;=35%,"มากกว่าหรือเท่ากับ 35%")))</f>
        <v>18</v>
      </c>
    </row>
    <row r="3390" s="7" customFormat="1" ht="19.15" customHeight="1">
      <c r="A3390" t="s" s="16">
        <v>3482</v>
      </c>
      <c r="B3390" s="17">
        <v>1</v>
      </c>
      <c r="C3390" s="17">
        <v>14</v>
      </c>
      <c r="D3390" t="s" s="16">
        <v>3500</v>
      </c>
      <c r="E3390" t="s" s="16">
        <v>52</v>
      </c>
      <c r="F3390" s="55">
        <v>123</v>
      </c>
      <c r="G3390" s="17">
        <v>161</v>
      </c>
      <c r="H3390" s="18">
        <f>SUM(G3390-F3390)</f>
        <v>38</v>
      </c>
      <c r="I3390" s="19">
        <f>H3390/F3390</f>
        <v>0.308943089430894</v>
      </c>
      <c r="J3390" s="19">
        <f>H3390/G3390</f>
        <v>0.236024844720497</v>
      </c>
      <c r="K3390" t="s" s="21">
        <f>IF(J3390&lt;25%,"น้อยกว่า 25%",IF(J3390&gt;=25%,"มากกว่าหรือเท่ากับ 25%",IF(J3390&gt;=35%,"มากกว่าหรือเท่ากับ 35%")))</f>
        <v>18</v>
      </c>
    </row>
    <row r="3391" s="7" customFormat="1" ht="19.15" customHeight="1">
      <c r="A3391" t="s" s="16">
        <v>3482</v>
      </c>
      <c r="B3391" s="17">
        <v>1</v>
      </c>
      <c r="C3391" s="17">
        <v>22</v>
      </c>
      <c r="D3391" t="s" s="16">
        <v>3501</v>
      </c>
      <c r="E3391" t="s" s="16">
        <v>1122</v>
      </c>
      <c r="F3391" s="55">
        <v>133</v>
      </c>
      <c r="G3391" s="17">
        <v>159</v>
      </c>
      <c r="H3391" s="18">
        <f>SUM(G3391-F3391)</f>
        <v>26</v>
      </c>
      <c r="I3391" s="19">
        <f>H3391/F3391</f>
        <v>0.195488721804511</v>
      </c>
      <c r="J3391" s="19">
        <f>H3391/G3391</f>
        <v>0.163522012578616</v>
      </c>
      <c r="K3391" t="s" s="21">
        <f>IF(J3391&lt;25%,"น้อยกว่า 25%",IF(J3391&gt;=25%,"มากกว่าหรือเท่ากับ 25%",IF(J3391&gt;=35%,"มากกว่าหรือเท่ากับ 35%")))</f>
        <v>18</v>
      </c>
    </row>
    <row r="3392" s="7" customFormat="1" ht="19.15" customHeight="1">
      <c r="A3392" t="s" s="16">
        <v>3482</v>
      </c>
      <c r="B3392" s="17">
        <v>1</v>
      </c>
      <c r="C3392" s="17">
        <v>18</v>
      </c>
      <c r="D3392" t="s" s="16">
        <v>3502</v>
      </c>
      <c r="E3392" t="s" s="16">
        <v>58</v>
      </c>
      <c r="F3392" s="55">
        <v>108</v>
      </c>
      <c r="G3392" s="17">
        <v>140</v>
      </c>
      <c r="H3392" s="18">
        <f>SUM(G3392-F3392)</f>
        <v>32</v>
      </c>
      <c r="I3392" s="19">
        <f>H3392/F3392</f>
        <v>0.296296296296296</v>
      </c>
      <c r="J3392" s="19">
        <f>H3392/G3392</f>
        <v>0.228571428571429</v>
      </c>
      <c r="K3392" t="s" s="21">
        <f>IF(J3392&lt;25%,"น้อยกว่า 25%",IF(J3392&gt;=25%,"มากกว่าหรือเท่ากับ 25%",IF(J3392&gt;=35%,"มากกว่าหรือเท่ากับ 35%")))</f>
        <v>18</v>
      </c>
    </row>
    <row r="3393" s="7" customFormat="1" ht="19.15" customHeight="1">
      <c r="A3393" t="s" s="16">
        <v>3482</v>
      </c>
      <c r="B3393" s="17">
        <v>1</v>
      </c>
      <c r="C3393" s="17">
        <v>21</v>
      </c>
      <c r="D3393" t="s" s="16">
        <v>3503</v>
      </c>
      <c r="E3393" t="s" s="16">
        <v>147</v>
      </c>
      <c r="F3393" s="55">
        <v>60</v>
      </c>
      <c r="G3393" s="17">
        <v>67</v>
      </c>
      <c r="H3393" s="18">
        <f>SUM(G3393-F3393)</f>
        <v>7</v>
      </c>
      <c r="I3393" s="19">
        <f>H3393/F3393</f>
        <v>0.116666666666667</v>
      </c>
      <c r="J3393" s="19">
        <f>H3393/G3393</f>
        <v>0.104477611940299</v>
      </c>
      <c r="K3393" t="s" s="21">
        <f>IF(J3393&lt;25%,"น้อยกว่า 25%",IF(J3393&gt;=25%,"มากกว่าหรือเท่ากับ 25%",IF(J3393&gt;=35%,"มากกว่าหรือเท่ากับ 35%")))</f>
        <v>18</v>
      </c>
    </row>
    <row r="3394" s="7" customFormat="1" ht="19.15" customHeight="1">
      <c r="A3394" t="s" s="16">
        <v>3482</v>
      </c>
      <c r="B3394" s="17">
        <v>1</v>
      </c>
      <c r="C3394" s="17">
        <v>5</v>
      </c>
      <c r="D3394" t="s" s="16">
        <v>3504</v>
      </c>
      <c r="E3394" t="s" s="16">
        <v>78</v>
      </c>
      <c r="F3394" s="37">
        <v>0</v>
      </c>
      <c r="G3394" s="17">
        <v>0</v>
      </c>
      <c r="H3394" s="18">
        <f>SUM(G3394-F3394)</f>
        <v>0</v>
      </c>
      <c r="I3394" s="19">
        <f>H3394/F3394</f>
      </c>
      <c r="J3394" s="19">
        <f>H3394/G3394</f>
      </c>
      <c r="K3394" s="24">
        <f>IF(J3394&lt;25%,"น้อยกว่า 25%",IF(J3394&gt;=25%,"มากกว่าหรือเท่ากับ 25%",IF(J3394&gt;=35%,"มากกว่าหรือเท่ากับ 35%")))</f>
      </c>
    </row>
    <row r="3395" s="7" customFormat="1" ht="19.15" customHeight="1">
      <c r="A3395" t="s" s="25">
        <v>3482</v>
      </c>
      <c r="B3395" s="26">
        <v>2</v>
      </c>
      <c r="C3395" s="26">
        <v>17</v>
      </c>
      <c r="D3395" t="s" s="25">
        <v>3505</v>
      </c>
      <c r="E3395" t="s" s="25">
        <v>36</v>
      </c>
      <c r="F3395" s="89">
        <v>25035</v>
      </c>
      <c r="G3395" s="90">
        <v>30215</v>
      </c>
      <c r="H3395" s="18">
        <f>SUM(G3395-F3395)</f>
        <v>5180</v>
      </c>
      <c r="I3395" s="19">
        <f>H3395/F3395</f>
        <v>0.206910325544238</v>
      </c>
      <c r="J3395" s="19">
        <f>H3395/G3395</f>
        <v>0.1714380274698</v>
      </c>
      <c r="K3395" t="s" s="21">
        <f>IF(J3395&lt;25%,"น้อยกว่า 25%",IF(J3395&gt;=25%,"มากกว่าหรือเท่ากับ 25%",IF(J3395&gt;=35%,"มากกว่าหรือเท่ากับ 35%")))</f>
        <v>18</v>
      </c>
    </row>
    <row r="3396" s="7" customFormat="1" ht="19.15" customHeight="1">
      <c r="A3396" t="s" s="25">
        <v>3482</v>
      </c>
      <c r="B3396" s="26">
        <v>2</v>
      </c>
      <c r="C3396" s="26">
        <v>4</v>
      </c>
      <c r="D3396" t="s" s="25">
        <v>3506</v>
      </c>
      <c r="E3396" t="s" s="25">
        <v>22</v>
      </c>
      <c r="F3396" s="56">
        <v>18699</v>
      </c>
      <c r="G3396" s="26">
        <v>24763</v>
      </c>
      <c r="H3396" s="18">
        <f>SUM(G3396-F3396)</f>
        <v>6064</v>
      </c>
      <c r="I3396" s="19">
        <f>H3396/F3396</f>
        <v>0.324295416867212</v>
      </c>
      <c r="J3396" s="19">
        <f>H3396/G3396</f>
        <v>0.244881476396236</v>
      </c>
      <c r="K3396" t="s" s="21">
        <f>IF(J3396&lt;25%,"น้อยกว่า 25%",IF(J3396&gt;=25%,"มากกว่าหรือเท่ากับ 25%",IF(J3396&gt;=35%,"มากกว่าหรือเท่ากับ 35%")))</f>
        <v>18</v>
      </c>
    </row>
    <row r="3397" s="7" customFormat="1" ht="19.15" customHeight="1">
      <c r="A3397" t="s" s="16">
        <v>3482</v>
      </c>
      <c r="B3397" s="17">
        <v>2</v>
      </c>
      <c r="C3397" s="17">
        <v>12</v>
      </c>
      <c r="D3397" t="s" s="16">
        <v>3507</v>
      </c>
      <c r="E3397" t="s" s="16">
        <v>38</v>
      </c>
      <c r="F3397" s="59">
        <v>547</v>
      </c>
      <c r="G3397" s="30">
        <v>734</v>
      </c>
      <c r="H3397" s="18">
        <f>SUM(G3397-F3397)</f>
        <v>187</v>
      </c>
      <c r="I3397" s="19">
        <f>H3397/F3397</f>
        <v>0.341864716636197</v>
      </c>
      <c r="J3397" s="19">
        <f>H3397/G3397</f>
        <v>0.254768392370572</v>
      </c>
      <c r="K3397" t="s" s="21">
        <f>IF(J3397&lt;25%,"น้อยกว่า 25%",IF(J3397&gt;=25%,"มากกว่าหรือเท่ากับ 25%",IF(J3397&gt;=35%,"มากกว่าหรือเท่ากับ 35%")))</f>
        <v>122</v>
      </c>
    </row>
    <row r="3398" s="7" customFormat="1" ht="19.15" customHeight="1">
      <c r="A3398" t="s" s="25">
        <v>3482</v>
      </c>
      <c r="B3398" s="26">
        <v>2</v>
      </c>
      <c r="C3398" s="26">
        <v>6</v>
      </c>
      <c r="D3398" t="s" s="25">
        <v>3508</v>
      </c>
      <c r="E3398" t="s" s="25">
        <v>30</v>
      </c>
      <c r="F3398" s="56">
        <v>2131</v>
      </c>
      <c r="G3398" s="26">
        <v>2815</v>
      </c>
      <c r="H3398" s="18">
        <f>SUM(G3398-F3398)</f>
        <v>684</v>
      </c>
      <c r="I3398" s="19">
        <f>H3398/F3398</f>
        <v>0.320976067573909</v>
      </c>
      <c r="J3398" s="19">
        <f>H3398/G3398</f>
        <v>0.242984014209591</v>
      </c>
      <c r="K3398" t="s" s="21">
        <f>IF(J3398&lt;25%,"น้อยกว่า 25%",IF(J3398&gt;=25%,"มากกว่าหรือเท่ากับ 25%",IF(J3398&gt;=35%,"มากกว่าหรือเท่ากับ 35%")))</f>
        <v>18</v>
      </c>
    </row>
    <row r="3399" s="7" customFormat="1" ht="19.15" customHeight="1">
      <c r="A3399" t="s" s="25">
        <v>3482</v>
      </c>
      <c r="B3399" s="26">
        <v>2</v>
      </c>
      <c r="C3399" s="26">
        <v>20</v>
      </c>
      <c r="D3399" t="s" s="25">
        <v>3509</v>
      </c>
      <c r="E3399" t="s" s="25">
        <v>34</v>
      </c>
      <c r="F3399" s="56">
        <v>1277</v>
      </c>
      <c r="G3399" s="26">
        <v>1672</v>
      </c>
      <c r="H3399" s="18">
        <f>SUM(G3399-F3399)</f>
        <v>395</v>
      </c>
      <c r="I3399" s="19">
        <f>H3399/F3399</f>
        <v>0.309318715740016</v>
      </c>
      <c r="J3399" s="19">
        <f>H3399/G3399</f>
        <v>0.236244019138756</v>
      </c>
      <c r="K3399" t="s" s="21">
        <f>IF(J3399&lt;25%,"น้อยกว่า 25%",IF(J3399&gt;=25%,"มากกว่าหรือเท่ากับ 25%",IF(J3399&gt;=35%,"มากกว่าหรือเท่ากับ 35%")))</f>
        <v>18</v>
      </c>
    </row>
    <row r="3400" s="7" customFormat="1" ht="19.15" customHeight="1">
      <c r="A3400" t="s" s="25">
        <v>3482</v>
      </c>
      <c r="B3400" s="26">
        <v>2</v>
      </c>
      <c r="C3400" s="26">
        <v>3</v>
      </c>
      <c r="D3400" t="s" s="25">
        <v>3510</v>
      </c>
      <c r="E3400" t="s" s="25">
        <v>60</v>
      </c>
      <c r="F3400" s="56">
        <v>224</v>
      </c>
      <c r="G3400" s="26">
        <v>258</v>
      </c>
      <c r="H3400" s="18">
        <f>SUM(G3400-F3400)</f>
        <v>34</v>
      </c>
      <c r="I3400" s="19">
        <f>H3400/F3400</f>
        <v>0.151785714285714</v>
      </c>
      <c r="J3400" s="19">
        <f>H3400/G3400</f>
        <v>0.131782945736434</v>
      </c>
      <c r="K3400" t="s" s="21">
        <f>IF(J3400&lt;25%,"น้อยกว่า 25%",IF(J3400&gt;=25%,"มากกว่าหรือเท่ากับ 25%",IF(J3400&gt;=35%,"มากกว่าหรือเท่ากับ 35%")))</f>
        <v>18</v>
      </c>
    </row>
    <row r="3401" s="7" customFormat="1" ht="19.15" customHeight="1">
      <c r="A3401" t="s" s="25">
        <v>3482</v>
      </c>
      <c r="B3401" s="26">
        <v>2</v>
      </c>
      <c r="C3401" s="26">
        <v>14</v>
      </c>
      <c r="D3401" t="s" s="25">
        <v>3511</v>
      </c>
      <c r="E3401" t="s" s="25">
        <v>101</v>
      </c>
      <c r="F3401" s="56">
        <v>185</v>
      </c>
      <c r="G3401" s="26">
        <v>227</v>
      </c>
      <c r="H3401" s="18">
        <f>SUM(G3401-F3401)</f>
        <v>42</v>
      </c>
      <c r="I3401" s="19">
        <f>H3401/F3401</f>
        <v>0.227027027027027</v>
      </c>
      <c r="J3401" s="19">
        <f>H3401/G3401</f>
        <v>0.185022026431718</v>
      </c>
      <c r="K3401" t="s" s="21">
        <f>IF(J3401&lt;25%,"น้อยกว่า 25%",IF(J3401&gt;=25%,"มากกว่าหรือเท่ากับ 25%",IF(J3401&gt;=35%,"มากกว่าหรือเท่ากับ 35%")))</f>
        <v>18</v>
      </c>
    </row>
    <row r="3402" s="7" customFormat="1" ht="19.15" customHeight="1">
      <c r="A3402" t="s" s="25">
        <v>3482</v>
      </c>
      <c r="B3402" s="26">
        <v>2</v>
      </c>
      <c r="C3402" s="26">
        <v>21</v>
      </c>
      <c r="D3402" t="s" s="25">
        <v>3512</v>
      </c>
      <c r="E3402" t="s" s="25">
        <v>1091</v>
      </c>
      <c r="F3402" s="56">
        <v>121</v>
      </c>
      <c r="G3402" s="26">
        <v>157</v>
      </c>
      <c r="H3402" s="18">
        <f>SUM(G3402-F3402)</f>
        <v>36</v>
      </c>
      <c r="I3402" s="19">
        <f>H3402/F3402</f>
        <v>0.297520661157025</v>
      </c>
      <c r="J3402" s="19">
        <f>H3402/G3402</f>
        <v>0.229299363057325</v>
      </c>
      <c r="K3402" t="s" s="21">
        <f>IF(J3402&lt;25%,"น้อยกว่า 25%",IF(J3402&gt;=25%,"มากกว่าหรือเท่ากับ 25%",IF(J3402&gt;=35%,"มากกว่าหรือเท่ากับ 35%")))</f>
        <v>18</v>
      </c>
    </row>
    <row r="3403" s="7" customFormat="1" ht="19.15" customHeight="1">
      <c r="A3403" t="s" s="25">
        <v>3482</v>
      </c>
      <c r="B3403" s="26">
        <v>2</v>
      </c>
      <c r="C3403" s="26">
        <v>18</v>
      </c>
      <c r="D3403" t="s" s="25">
        <v>3513</v>
      </c>
      <c r="E3403" t="s" s="25">
        <v>1122</v>
      </c>
      <c r="F3403" s="56">
        <v>115</v>
      </c>
      <c r="G3403" s="26">
        <v>145</v>
      </c>
      <c r="H3403" s="18">
        <f>SUM(G3403-F3403)</f>
        <v>30</v>
      </c>
      <c r="I3403" s="19">
        <f>H3403/F3403</f>
        <v>0.260869565217391</v>
      </c>
      <c r="J3403" s="19">
        <f>H3403/G3403</f>
        <v>0.206896551724138</v>
      </c>
      <c r="K3403" t="s" s="21">
        <f>IF(J3403&lt;25%,"น้อยกว่า 25%",IF(J3403&gt;=25%,"มากกว่าหรือเท่ากับ 25%",IF(J3403&gt;=35%,"มากกว่าหรือเท่ากับ 35%")))</f>
        <v>18</v>
      </c>
    </row>
    <row r="3404" s="7" customFormat="1" ht="19.15" customHeight="1">
      <c r="A3404" t="s" s="25">
        <v>3482</v>
      </c>
      <c r="B3404" s="26">
        <v>2</v>
      </c>
      <c r="C3404" s="26">
        <v>19</v>
      </c>
      <c r="D3404" t="s" s="25">
        <v>3514</v>
      </c>
      <c r="E3404" t="s" s="25">
        <v>72</v>
      </c>
      <c r="F3404" s="56">
        <v>67</v>
      </c>
      <c r="G3404" s="26">
        <v>86</v>
      </c>
      <c r="H3404" s="18">
        <f>SUM(G3404-F3404)</f>
        <v>19</v>
      </c>
      <c r="I3404" s="19">
        <f>H3404/F3404</f>
        <v>0.283582089552239</v>
      </c>
      <c r="J3404" s="19">
        <f>H3404/G3404</f>
        <v>0.22093023255814</v>
      </c>
      <c r="K3404" t="s" s="21">
        <f>IF(J3404&lt;25%,"น้อยกว่า 25%",IF(J3404&gt;=25%,"มากกว่าหรือเท่ากับ 25%",IF(J3404&gt;=35%,"มากกว่าหรือเท่ากับ 35%")))</f>
        <v>18</v>
      </c>
    </row>
    <row r="3405" s="7" customFormat="1" ht="19.15" customHeight="1">
      <c r="A3405" t="s" s="25">
        <v>3482</v>
      </c>
      <c r="B3405" s="26">
        <v>2</v>
      </c>
      <c r="C3405" s="26">
        <v>24</v>
      </c>
      <c r="D3405" t="s" s="25">
        <v>3515</v>
      </c>
      <c r="E3405" t="s" s="25">
        <v>248</v>
      </c>
      <c r="F3405" s="56">
        <v>57</v>
      </c>
      <c r="G3405" s="26">
        <v>73</v>
      </c>
      <c r="H3405" s="18">
        <f>SUM(G3405-F3405)</f>
        <v>16</v>
      </c>
      <c r="I3405" s="19">
        <f>H3405/F3405</f>
        <v>0.280701754385965</v>
      </c>
      <c r="J3405" s="19">
        <f>H3405/G3405</f>
        <v>0.219178082191781</v>
      </c>
      <c r="K3405" t="s" s="21">
        <f>IF(J3405&lt;25%,"น้อยกว่า 25%",IF(J3405&gt;=25%,"มากกว่าหรือเท่ากับ 25%",IF(J3405&gt;=35%,"มากกว่าหรือเท่ากับ 35%")))</f>
        <v>18</v>
      </c>
    </row>
    <row r="3406" s="7" customFormat="1" ht="19.15" customHeight="1">
      <c r="A3406" t="s" s="25">
        <v>3482</v>
      </c>
      <c r="B3406" s="26">
        <v>2</v>
      </c>
      <c r="C3406" s="26">
        <v>26</v>
      </c>
      <c r="D3406" t="s" s="25">
        <v>3516</v>
      </c>
      <c r="E3406" t="s" s="25">
        <v>375</v>
      </c>
      <c r="F3406" s="56">
        <v>57</v>
      </c>
      <c r="G3406" s="26">
        <v>73</v>
      </c>
      <c r="H3406" s="18">
        <f>SUM(G3406-F3406)</f>
        <v>16</v>
      </c>
      <c r="I3406" s="19">
        <f>H3406/F3406</f>
        <v>0.280701754385965</v>
      </c>
      <c r="J3406" s="19">
        <f>H3406/G3406</f>
        <v>0.219178082191781</v>
      </c>
      <c r="K3406" t="s" s="21">
        <f>IF(J3406&lt;25%,"น้อยกว่า 25%",IF(J3406&gt;=25%,"มากกว่าหรือเท่ากับ 25%",IF(J3406&gt;=35%,"มากกว่าหรือเท่ากับ 35%")))</f>
        <v>18</v>
      </c>
    </row>
    <row r="3407" s="7" customFormat="1" ht="19.15" customHeight="1">
      <c r="A3407" t="s" s="25">
        <v>3482</v>
      </c>
      <c r="B3407" s="26">
        <v>2</v>
      </c>
      <c r="C3407" s="26">
        <v>22</v>
      </c>
      <c r="D3407" t="s" s="25">
        <v>3517</v>
      </c>
      <c r="E3407" t="s" s="25">
        <v>147</v>
      </c>
      <c r="F3407" s="56">
        <v>29</v>
      </c>
      <c r="G3407" s="26">
        <v>37</v>
      </c>
      <c r="H3407" s="18">
        <f>SUM(G3407-F3407)</f>
        <v>8</v>
      </c>
      <c r="I3407" s="19">
        <f>H3407/F3407</f>
        <v>0.275862068965517</v>
      </c>
      <c r="J3407" s="19">
        <f>H3407/G3407</f>
        <v>0.216216216216216</v>
      </c>
      <c r="K3407" t="s" s="21">
        <f>IF(J3407&lt;25%,"น้อยกว่า 25%",IF(J3407&gt;=25%,"มากกว่าหรือเท่ากับ 25%",IF(J3407&gt;=35%,"มากกว่าหรือเท่ากับ 35%")))</f>
        <v>18</v>
      </c>
    </row>
    <row r="3408" s="7" customFormat="1" ht="19.15" customHeight="1">
      <c r="A3408" t="s" s="25">
        <v>3482</v>
      </c>
      <c r="B3408" s="26">
        <v>2</v>
      </c>
      <c r="C3408" s="26">
        <v>2</v>
      </c>
      <c r="D3408" t="s" s="25">
        <v>3518</v>
      </c>
      <c r="E3408" t="s" s="25">
        <v>78</v>
      </c>
      <c r="F3408" s="34">
        <v>0</v>
      </c>
      <c r="G3408" s="26">
        <v>0</v>
      </c>
      <c r="H3408" s="18">
        <f>SUM(G3408-F3408)</f>
        <v>0</v>
      </c>
      <c r="I3408" s="19">
        <f>H3408/F3408</f>
      </c>
      <c r="J3408" s="19">
        <f>H3408/G3408</f>
      </c>
      <c r="K3408" s="24">
        <f>IF(J3408&lt;25%,"น้อยกว่า 25%",IF(J3408&gt;=25%,"มากกว่าหรือเท่ากับ 25%",IF(J3408&gt;=35%,"มากกว่าหรือเท่ากับ 35%")))</f>
      </c>
    </row>
    <row r="3409" s="7" customFormat="1" ht="19.15" customHeight="1">
      <c r="A3409" t="s" s="16">
        <v>3482</v>
      </c>
      <c r="B3409" s="17">
        <v>3</v>
      </c>
      <c r="C3409" s="17">
        <v>4</v>
      </c>
      <c r="D3409" t="s" s="16">
        <v>3519</v>
      </c>
      <c r="E3409" t="s" s="16">
        <v>22</v>
      </c>
      <c r="F3409" s="55">
        <v>32617</v>
      </c>
      <c r="G3409" s="17">
        <v>40661</v>
      </c>
      <c r="H3409" s="18">
        <f>SUM(G3409-F3409)</f>
        <v>8044</v>
      </c>
      <c r="I3409" s="19">
        <f>H3409/F3409</f>
        <v>0.246619860808781</v>
      </c>
      <c r="J3409" s="19">
        <f>H3409/G3409</f>
        <v>0.19783084528172</v>
      </c>
      <c r="K3409" t="s" s="21">
        <f>IF(J3409&lt;25%,"น้อยกว่า 25%",IF(J3409&gt;=25%,"มากกว่าหรือเท่ากับ 25%",IF(J3409&gt;=35%,"มากกว่าหรือเท่ากับ 35%")))</f>
        <v>18</v>
      </c>
    </row>
    <row r="3410" s="7" customFormat="1" ht="19.15" customHeight="1">
      <c r="A3410" t="s" s="16">
        <v>3482</v>
      </c>
      <c r="B3410" s="17">
        <v>3</v>
      </c>
      <c r="C3410" s="17">
        <v>13</v>
      </c>
      <c r="D3410" t="s" s="16">
        <v>3520</v>
      </c>
      <c r="E3410" t="s" s="16">
        <v>20</v>
      </c>
      <c r="F3410" s="55">
        <v>19018</v>
      </c>
      <c r="G3410" s="17">
        <v>23441</v>
      </c>
      <c r="H3410" s="18">
        <f>SUM(G3410-F3410)</f>
        <v>4423</v>
      </c>
      <c r="I3410" s="19">
        <f>H3410/F3410</f>
        <v>0.232569145020507</v>
      </c>
      <c r="J3410" s="19">
        <f>H3410/G3410</f>
        <v>0.188686489484237</v>
      </c>
      <c r="K3410" t="s" s="21">
        <f>IF(J3410&lt;25%,"น้อยกว่า 25%",IF(J3410&gt;=25%,"มากกว่าหรือเท่ากับ 25%",IF(J3410&gt;=35%,"มากกว่าหรือเท่ากับ 35%")))</f>
        <v>18</v>
      </c>
    </row>
    <row r="3411" s="7" customFormat="1" ht="19.15" customHeight="1">
      <c r="A3411" t="s" s="16">
        <v>3482</v>
      </c>
      <c r="B3411" s="17">
        <v>3</v>
      </c>
      <c r="C3411" s="17">
        <v>15</v>
      </c>
      <c r="D3411" t="s" s="16">
        <v>3521</v>
      </c>
      <c r="E3411" t="s" s="16">
        <v>36</v>
      </c>
      <c r="F3411" s="55">
        <v>10479</v>
      </c>
      <c r="G3411" s="17">
        <v>12258</v>
      </c>
      <c r="H3411" s="18">
        <f>SUM(G3411-F3411)</f>
        <v>1779</v>
      </c>
      <c r="I3411" s="19">
        <f>H3411/F3411</f>
        <v>0.169768107643859</v>
      </c>
      <c r="J3411" s="19">
        <f>H3411/G3411</f>
        <v>0.145129711209006</v>
      </c>
      <c r="K3411" t="s" s="21">
        <f>IF(J3411&lt;25%,"น้อยกว่า 25%",IF(J3411&gt;=25%,"มากกว่าหรือเท่ากับ 25%",IF(J3411&gt;=35%,"มากกว่าหรือเท่ากับ 35%")))</f>
        <v>18</v>
      </c>
    </row>
    <row r="3412" s="7" customFormat="1" ht="19.15" customHeight="1">
      <c r="A3412" t="s" s="16">
        <v>3482</v>
      </c>
      <c r="B3412" s="17">
        <v>3</v>
      </c>
      <c r="C3412" s="17">
        <v>9</v>
      </c>
      <c r="D3412" t="s" s="16">
        <v>3522</v>
      </c>
      <c r="E3412" t="s" s="16">
        <v>28</v>
      </c>
      <c r="F3412" s="55">
        <v>7307</v>
      </c>
      <c r="G3412" s="17">
        <v>8919</v>
      </c>
      <c r="H3412" s="18">
        <f>SUM(G3412-F3412)</f>
        <v>1612</v>
      </c>
      <c r="I3412" s="19">
        <f>H3412/F3412</f>
        <v>0.220610373614342</v>
      </c>
      <c r="J3412" s="19">
        <f>H3412/G3412</f>
        <v>0.180737750868931</v>
      </c>
      <c r="K3412" t="s" s="21">
        <f>IF(J3412&lt;25%,"น้อยกว่า 25%",IF(J3412&gt;=25%,"มากกว่าหรือเท่ากับ 25%",IF(J3412&gt;=35%,"มากกว่าหรือเท่ากับ 35%")))</f>
        <v>18</v>
      </c>
    </row>
    <row r="3413" s="7" customFormat="1" ht="19.15" customHeight="1">
      <c r="A3413" t="s" s="16">
        <v>3482</v>
      </c>
      <c r="B3413" s="17">
        <v>3</v>
      </c>
      <c r="C3413" s="17">
        <v>8</v>
      </c>
      <c r="D3413" t="s" s="16">
        <v>3523</v>
      </c>
      <c r="E3413" t="s" s="16">
        <v>17</v>
      </c>
      <c r="F3413" s="55">
        <v>5406</v>
      </c>
      <c r="G3413" s="17">
        <v>6693</v>
      </c>
      <c r="H3413" s="18">
        <f>SUM(G3413-F3413)</f>
        <v>1287</v>
      </c>
      <c r="I3413" s="19">
        <f>H3413/F3413</f>
        <v>0.238068812430633</v>
      </c>
      <c r="J3413" s="19">
        <f>H3413/G3413</f>
        <v>0.192290452711788</v>
      </c>
      <c r="K3413" t="s" s="21">
        <f>IF(J3413&lt;25%,"น้อยกว่า 25%",IF(J3413&gt;=25%,"มากกว่าหรือเท่ากับ 25%",IF(J3413&gt;=35%,"มากกว่าหรือเท่ากับ 35%")))</f>
        <v>18</v>
      </c>
    </row>
    <row r="3414" s="7" customFormat="1" ht="19.15" customHeight="1">
      <c r="A3414" t="s" s="16">
        <v>3482</v>
      </c>
      <c r="B3414" s="17">
        <v>3</v>
      </c>
      <c r="C3414" s="17">
        <v>10</v>
      </c>
      <c r="D3414" t="s" s="16">
        <v>3524</v>
      </c>
      <c r="E3414" t="s" s="16">
        <v>38</v>
      </c>
      <c r="F3414" s="55">
        <v>2351</v>
      </c>
      <c r="G3414" s="17">
        <v>3023</v>
      </c>
      <c r="H3414" s="18">
        <f>SUM(G3414-F3414)</f>
        <v>672</v>
      </c>
      <c r="I3414" s="19">
        <f>H3414/F3414</f>
        <v>0.285835814547001</v>
      </c>
      <c r="J3414" s="19">
        <f>H3414/G3414</f>
        <v>0.222295732715845</v>
      </c>
      <c r="K3414" t="s" s="21">
        <f>IF(J3414&lt;25%,"น้อยกว่า 25%",IF(J3414&gt;=25%,"มากกว่าหรือเท่ากับ 25%",IF(J3414&gt;=35%,"มากกว่าหรือเท่ากับ 35%")))</f>
        <v>18</v>
      </c>
    </row>
    <row r="3415" s="7" customFormat="1" ht="19.15" customHeight="1">
      <c r="A3415" t="s" s="16">
        <v>3482</v>
      </c>
      <c r="B3415" s="17">
        <v>3</v>
      </c>
      <c r="C3415" s="17">
        <v>19</v>
      </c>
      <c r="D3415" t="s" s="16">
        <v>3525</v>
      </c>
      <c r="E3415" t="s" s="16">
        <v>34</v>
      </c>
      <c r="F3415" s="55">
        <v>1428</v>
      </c>
      <c r="G3415" s="17">
        <v>1863</v>
      </c>
      <c r="H3415" s="18">
        <f>SUM(G3415-F3415)</f>
        <v>435</v>
      </c>
      <c r="I3415" s="19">
        <f>H3415/F3415</f>
        <v>0.304621848739496</v>
      </c>
      <c r="J3415" s="19">
        <f>H3415/G3415</f>
        <v>0.233494363929147</v>
      </c>
      <c r="K3415" t="s" s="21">
        <f>IF(J3415&lt;25%,"น้อยกว่า 25%",IF(J3415&gt;=25%,"มากกว่าหรือเท่ากับ 25%",IF(J3415&gt;=35%,"มากกว่าหรือเท่ากับ 35%")))</f>
        <v>18</v>
      </c>
    </row>
    <row r="3416" s="7" customFormat="1" ht="19.15" customHeight="1">
      <c r="A3416" t="s" s="16">
        <v>3482</v>
      </c>
      <c r="B3416" s="17">
        <v>3</v>
      </c>
      <c r="C3416" s="17">
        <v>3</v>
      </c>
      <c r="D3416" t="s" s="16">
        <v>3526</v>
      </c>
      <c r="E3416" t="s" s="16">
        <v>30</v>
      </c>
      <c r="F3416" s="55">
        <v>1258</v>
      </c>
      <c r="G3416" s="17">
        <v>1491</v>
      </c>
      <c r="H3416" s="18">
        <f>SUM(G3416-F3416)</f>
        <v>233</v>
      </c>
      <c r="I3416" s="19">
        <f>H3416/F3416</f>
        <v>0.185214626391097</v>
      </c>
      <c r="J3416" s="19">
        <f>H3416/G3416</f>
        <v>0.15627095908786</v>
      </c>
      <c r="K3416" t="s" s="21">
        <f>IF(J3416&lt;25%,"น้อยกว่า 25%",IF(J3416&gt;=25%,"มากกว่าหรือเท่ากับ 25%",IF(J3416&gt;=35%,"มากกว่าหรือเท่ากับ 35%")))</f>
        <v>18</v>
      </c>
    </row>
    <row r="3417" s="7" customFormat="1" ht="19.15" customHeight="1">
      <c r="A3417" t="s" s="16">
        <v>3482</v>
      </c>
      <c r="B3417" s="17">
        <v>3</v>
      </c>
      <c r="C3417" s="17">
        <v>1</v>
      </c>
      <c r="D3417" t="s" s="16">
        <v>3527</v>
      </c>
      <c r="E3417" t="s" s="16">
        <v>26</v>
      </c>
      <c r="F3417" s="55">
        <v>1001</v>
      </c>
      <c r="G3417" s="17">
        <v>1244</v>
      </c>
      <c r="H3417" s="18">
        <f>SUM(G3417-F3417)</f>
        <v>243</v>
      </c>
      <c r="I3417" s="19">
        <f>H3417/F3417</f>
        <v>0.242757242757243</v>
      </c>
      <c r="J3417" s="19">
        <f>H3417/G3417</f>
        <v>0.195337620578778</v>
      </c>
      <c r="K3417" t="s" s="21">
        <f>IF(J3417&lt;25%,"น้อยกว่า 25%",IF(J3417&gt;=25%,"มากกว่าหรือเท่ากับ 25%",IF(J3417&gt;=35%,"มากกว่าหรือเท่ากับ 35%")))</f>
        <v>18</v>
      </c>
    </row>
    <row r="3418" s="7" customFormat="1" ht="19.15" customHeight="1">
      <c r="A3418" t="s" s="16">
        <v>3482</v>
      </c>
      <c r="B3418" s="17">
        <v>3</v>
      </c>
      <c r="C3418" s="17">
        <v>5</v>
      </c>
      <c r="D3418" t="s" s="16">
        <v>3528</v>
      </c>
      <c r="E3418" t="s" s="16">
        <v>101</v>
      </c>
      <c r="F3418" s="55">
        <v>756</v>
      </c>
      <c r="G3418" s="17">
        <v>919</v>
      </c>
      <c r="H3418" s="18">
        <f>SUM(G3418-F3418)</f>
        <v>163</v>
      </c>
      <c r="I3418" s="19">
        <f>H3418/F3418</f>
        <v>0.215608465608466</v>
      </c>
      <c r="J3418" s="19">
        <f>H3418/G3418</f>
        <v>0.177366702937976</v>
      </c>
      <c r="K3418" t="s" s="21">
        <f>IF(J3418&lt;25%,"น้อยกว่า 25%",IF(J3418&gt;=25%,"มากกว่าหรือเท่ากับ 25%",IF(J3418&gt;=35%,"มากกว่าหรือเท่ากับ 35%")))</f>
        <v>18</v>
      </c>
    </row>
    <row r="3419" s="7" customFormat="1" ht="19.15" customHeight="1">
      <c r="A3419" t="s" s="16">
        <v>3482</v>
      </c>
      <c r="B3419" s="17">
        <v>3</v>
      </c>
      <c r="C3419" s="17">
        <v>14</v>
      </c>
      <c r="D3419" t="s" s="16">
        <v>3529</v>
      </c>
      <c r="E3419" t="s" s="16">
        <v>62</v>
      </c>
      <c r="F3419" s="59">
        <v>453</v>
      </c>
      <c r="G3419" s="30">
        <v>610</v>
      </c>
      <c r="H3419" s="18">
        <f>SUM(G3419-F3419)</f>
        <v>157</v>
      </c>
      <c r="I3419" s="19">
        <f>H3419/F3419</f>
        <v>0.346578366445916</v>
      </c>
      <c r="J3419" s="19">
        <f>H3419/G3419</f>
        <v>0.257377049180328</v>
      </c>
      <c r="K3419" t="s" s="21">
        <f>IF(J3419&lt;25%,"น้อยกว่า 25%",IF(J3419&gt;=25%,"มากกว่าหรือเท่ากับ 25%",IF(J3419&gt;=35%,"มากกว่าหรือเท่ากับ 35%")))</f>
        <v>122</v>
      </c>
    </row>
    <row r="3420" s="7" customFormat="1" ht="19.15" customHeight="1">
      <c r="A3420" t="s" s="16">
        <v>3482</v>
      </c>
      <c r="B3420" s="17">
        <v>3</v>
      </c>
      <c r="C3420" s="17">
        <v>11</v>
      </c>
      <c r="D3420" t="s" s="16">
        <v>3530</v>
      </c>
      <c r="E3420" t="s" s="16">
        <v>60</v>
      </c>
      <c r="F3420" s="55">
        <v>535</v>
      </c>
      <c r="G3420" s="17">
        <v>594</v>
      </c>
      <c r="H3420" s="18">
        <f>SUM(G3420-F3420)</f>
        <v>59</v>
      </c>
      <c r="I3420" s="19">
        <f>H3420/F3420</f>
        <v>0.110280373831776</v>
      </c>
      <c r="J3420" s="19">
        <f>H3420/G3420</f>
        <v>0.0993265993265993</v>
      </c>
      <c r="K3420" t="s" s="21">
        <f>IF(J3420&lt;25%,"น้อยกว่า 25%",IF(J3420&gt;=25%,"มากกว่าหรือเท่ากับ 25%",IF(J3420&gt;=35%,"มากกว่าหรือเท่ากับ 35%")))</f>
        <v>18</v>
      </c>
    </row>
    <row r="3421" s="7" customFormat="1" ht="19.15" customHeight="1">
      <c r="A3421" t="s" s="16">
        <v>3482</v>
      </c>
      <c r="B3421" s="17">
        <v>3</v>
      </c>
      <c r="C3421" s="17">
        <v>21</v>
      </c>
      <c r="D3421" t="s" s="16">
        <v>3531</v>
      </c>
      <c r="E3421" t="s" s="16">
        <v>1091</v>
      </c>
      <c r="F3421" s="55">
        <v>367</v>
      </c>
      <c r="G3421" s="17">
        <v>416</v>
      </c>
      <c r="H3421" s="18">
        <f>SUM(G3421-F3421)</f>
        <v>49</v>
      </c>
      <c r="I3421" s="19">
        <f>H3421/F3421</f>
        <v>0.133514986376022</v>
      </c>
      <c r="J3421" s="19">
        <f>H3421/G3421</f>
        <v>0.117788461538462</v>
      </c>
      <c r="K3421" t="s" s="21">
        <f>IF(J3421&lt;25%,"น้อยกว่า 25%",IF(J3421&gt;=25%,"มากกว่าหรือเท่ากับ 25%",IF(J3421&gt;=35%,"มากกว่าหรือเท่ากับ 35%")))</f>
        <v>18</v>
      </c>
    </row>
    <row r="3422" s="7" customFormat="1" ht="19.15" customHeight="1">
      <c r="A3422" t="s" s="16">
        <v>3482</v>
      </c>
      <c r="B3422" s="17">
        <v>3</v>
      </c>
      <c r="C3422" s="17">
        <v>12</v>
      </c>
      <c r="D3422" t="s" s="16">
        <v>3532</v>
      </c>
      <c r="E3422" t="s" s="16">
        <v>48</v>
      </c>
      <c r="F3422" s="91">
        <v>313</v>
      </c>
      <c r="G3422" s="92">
        <v>393</v>
      </c>
      <c r="H3422" s="18">
        <f>SUM(G3422-F3422)</f>
        <v>80</v>
      </c>
      <c r="I3422" s="19">
        <f>H3422/F3422</f>
        <v>0.255591054313099</v>
      </c>
      <c r="J3422" s="19">
        <f>H3422/G3422</f>
        <v>0.203562340966921</v>
      </c>
      <c r="K3422" t="s" s="21">
        <f>IF(J3422&lt;25%,"น้อยกว่า 25%",IF(J3422&gt;=25%,"มากกว่าหรือเท่ากับ 25%",IF(J3422&gt;=35%,"มากกว่าหรือเท่ากับ 35%")))</f>
        <v>18</v>
      </c>
    </row>
    <row r="3423" s="7" customFormat="1" ht="19.15" customHeight="1">
      <c r="A3423" t="s" s="16">
        <v>3482</v>
      </c>
      <c r="B3423" s="17">
        <v>3</v>
      </c>
      <c r="C3423" s="17">
        <v>2</v>
      </c>
      <c r="D3423" t="s" s="16">
        <v>3533</v>
      </c>
      <c r="E3423" t="s" s="16">
        <v>66</v>
      </c>
      <c r="F3423" s="55">
        <v>268</v>
      </c>
      <c r="G3423" s="17">
        <v>342</v>
      </c>
      <c r="H3423" s="18">
        <f>SUM(G3423-F3423)</f>
        <v>74</v>
      </c>
      <c r="I3423" s="19">
        <f>H3423/F3423</f>
        <v>0.276119402985075</v>
      </c>
      <c r="J3423" s="19">
        <f>H3423/G3423</f>
        <v>0.216374269005848</v>
      </c>
      <c r="K3423" t="s" s="21">
        <f>IF(J3423&lt;25%,"น้อยกว่า 25%",IF(J3423&gt;=25%,"มากกว่าหรือเท่ากับ 25%",IF(J3423&gt;=35%,"มากกว่าหรือเท่ากับ 35%")))</f>
        <v>18</v>
      </c>
    </row>
    <row r="3424" s="7" customFormat="1" ht="19.15" customHeight="1">
      <c r="A3424" t="s" s="16">
        <v>3482</v>
      </c>
      <c r="B3424" s="17">
        <v>3</v>
      </c>
      <c r="C3424" s="17">
        <v>23</v>
      </c>
      <c r="D3424" t="s" s="16">
        <v>3534</v>
      </c>
      <c r="E3424" t="s" s="16">
        <v>110</v>
      </c>
      <c r="F3424" s="55">
        <v>256</v>
      </c>
      <c r="G3424" s="17">
        <v>335</v>
      </c>
      <c r="H3424" s="18">
        <f>SUM(G3424-F3424)</f>
        <v>79</v>
      </c>
      <c r="I3424" s="19">
        <f>H3424/F3424</f>
        <v>0.30859375</v>
      </c>
      <c r="J3424" s="19">
        <f>H3424/G3424</f>
        <v>0.235820895522388</v>
      </c>
      <c r="K3424" t="s" s="21">
        <f>IF(J3424&lt;25%,"น้อยกว่า 25%",IF(J3424&gt;=25%,"มากกว่าหรือเท่ากับ 25%",IF(J3424&gt;=35%,"มากกว่าหรือเท่ากับ 35%")))</f>
        <v>18</v>
      </c>
    </row>
    <row r="3425" s="7" customFormat="1" ht="19.15" customHeight="1">
      <c r="A3425" t="s" s="16">
        <v>3482</v>
      </c>
      <c r="B3425" s="17">
        <v>3</v>
      </c>
      <c r="C3425" s="17">
        <v>18</v>
      </c>
      <c r="D3425" t="s" s="16">
        <v>3535</v>
      </c>
      <c r="E3425" t="s" s="16">
        <v>52</v>
      </c>
      <c r="F3425" s="55">
        <v>218</v>
      </c>
      <c r="G3425" s="17">
        <v>264</v>
      </c>
      <c r="H3425" s="18">
        <f>SUM(G3425-F3425)</f>
        <v>46</v>
      </c>
      <c r="I3425" s="19">
        <f>H3425/F3425</f>
        <v>0.211009174311927</v>
      </c>
      <c r="J3425" s="19">
        <f>H3425/G3425</f>
        <v>0.174242424242424</v>
      </c>
      <c r="K3425" t="s" s="21">
        <f>IF(J3425&lt;25%,"น้อยกว่า 25%",IF(J3425&gt;=25%,"มากกว่าหรือเท่ากับ 25%",IF(J3425&gt;=35%,"มากกว่าหรือเท่ากับ 35%")))</f>
        <v>18</v>
      </c>
    </row>
    <row r="3426" s="7" customFormat="1" ht="19.15" customHeight="1">
      <c r="A3426" t="s" s="16">
        <v>3482</v>
      </c>
      <c r="B3426" s="17">
        <v>3</v>
      </c>
      <c r="C3426" s="17">
        <v>17</v>
      </c>
      <c r="D3426" t="s" s="16">
        <v>3536</v>
      </c>
      <c r="E3426" t="s" s="16">
        <v>72</v>
      </c>
      <c r="F3426" s="55">
        <v>197</v>
      </c>
      <c r="G3426" s="17">
        <v>261</v>
      </c>
      <c r="H3426" s="18">
        <f>SUM(G3426-F3426)</f>
        <v>64</v>
      </c>
      <c r="I3426" s="19">
        <f>H3426/F3426</f>
        <v>0.324873096446701</v>
      </c>
      <c r="J3426" s="19">
        <f>H3426/G3426</f>
        <v>0.245210727969349</v>
      </c>
      <c r="K3426" t="s" s="21">
        <f>IF(J3426&lt;25%,"น้อยกว่า 25%",IF(J3426&gt;=25%,"มากกว่าหรือเท่ากับ 25%",IF(J3426&gt;=35%,"มากกว่าหรือเท่ากับ 35%")))</f>
        <v>18</v>
      </c>
    </row>
    <row r="3427" s="7" customFormat="1" ht="19.15" customHeight="1">
      <c r="A3427" t="s" s="16">
        <v>3482</v>
      </c>
      <c r="B3427" s="17">
        <v>3</v>
      </c>
      <c r="C3427" s="17">
        <v>20</v>
      </c>
      <c r="D3427" t="s" s="16">
        <v>3537</v>
      </c>
      <c r="E3427" t="s" s="16">
        <v>58</v>
      </c>
      <c r="F3427" s="55">
        <v>214</v>
      </c>
      <c r="G3427" s="17">
        <v>257</v>
      </c>
      <c r="H3427" s="18">
        <f>SUM(G3427-F3427)</f>
        <v>43</v>
      </c>
      <c r="I3427" s="19">
        <f>H3427/F3427</f>
        <v>0.200934579439252</v>
      </c>
      <c r="J3427" s="19">
        <f>H3427/G3427</f>
        <v>0.167315175097276</v>
      </c>
      <c r="K3427" t="s" s="21">
        <f>IF(J3427&lt;25%,"น้อยกว่า 25%",IF(J3427&gt;=25%,"มากกว่าหรือเท่ากับ 25%",IF(J3427&gt;=35%,"มากกว่าหรือเท่ากับ 35%")))</f>
        <v>18</v>
      </c>
    </row>
    <row r="3428" s="7" customFormat="1" ht="19.15" customHeight="1">
      <c r="A3428" t="s" s="16">
        <v>3482</v>
      </c>
      <c r="B3428" s="17">
        <v>3</v>
      </c>
      <c r="C3428" s="17">
        <v>6</v>
      </c>
      <c r="D3428" t="s" s="16">
        <v>3538</v>
      </c>
      <c r="E3428" t="s" s="16">
        <v>44</v>
      </c>
      <c r="F3428" s="55">
        <v>208</v>
      </c>
      <c r="G3428" s="17">
        <v>247</v>
      </c>
      <c r="H3428" s="18">
        <f>SUM(G3428-F3428)</f>
        <v>39</v>
      </c>
      <c r="I3428" s="19">
        <f>H3428/F3428</f>
        <v>0.1875</v>
      </c>
      <c r="J3428" s="19">
        <f>H3428/G3428</f>
        <v>0.157894736842105</v>
      </c>
      <c r="K3428" t="s" s="21">
        <f>IF(J3428&lt;25%,"น้อยกว่า 25%",IF(J3428&gt;=25%,"มากกว่าหรือเท่ากับ 25%",IF(J3428&gt;=35%,"มากกว่าหรือเท่ากับ 35%")))</f>
        <v>18</v>
      </c>
    </row>
    <row r="3429" s="7" customFormat="1" ht="19.15" customHeight="1">
      <c r="A3429" t="s" s="16">
        <v>3482</v>
      </c>
      <c r="B3429" s="17">
        <v>3</v>
      </c>
      <c r="C3429" s="17">
        <v>24</v>
      </c>
      <c r="D3429" t="s" s="16">
        <v>3539</v>
      </c>
      <c r="E3429" t="s" s="16">
        <v>147</v>
      </c>
      <c r="F3429" s="55">
        <v>151</v>
      </c>
      <c r="G3429" s="17">
        <v>182</v>
      </c>
      <c r="H3429" s="18">
        <f>SUM(G3429-F3429)</f>
        <v>31</v>
      </c>
      <c r="I3429" s="19">
        <f>H3429/F3429</f>
        <v>0.205298013245033</v>
      </c>
      <c r="J3429" s="19">
        <f>H3429/G3429</f>
        <v>0.17032967032967</v>
      </c>
      <c r="K3429" t="s" s="21">
        <f>IF(J3429&lt;25%,"น้อยกว่า 25%",IF(J3429&gt;=25%,"มากกว่าหรือเท่ากับ 25%",IF(J3429&gt;=35%,"มากกว่าหรือเท่ากับ 35%")))</f>
        <v>18</v>
      </c>
    </row>
    <row r="3430" s="7" customFormat="1" ht="19.15" customHeight="1">
      <c r="A3430" t="s" s="16">
        <v>3482</v>
      </c>
      <c r="B3430" s="17">
        <v>3</v>
      </c>
      <c r="C3430" s="17">
        <v>26</v>
      </c>
      <c r="D3430" t="s" s="16">
        <v>3540</v>
      </c>
      <c r="E3430" t="s" s="16">
        <v>375</v>
      </c>
      <c r="F3430" s="55">
        <v>112</v>
      </c>
      <c r="G3430" s="17">
        <v>134</v>
      </c>
      <c r="H3430" s="18">
        <f>SUM(G3430-F3430)</f>
        <v>22</v>
      </c>
      <c r="I3430" s="19">
        <f>H3430/F3430</f>
        <v>0.196428571428571</v>
      </c>
      <c r="J3430" s="19">
        <f>H3430/G3430</f>
        <v>0.164179104477612</v>
      </c>
      <c r="K3430" t="s" s="21">
        <f>IF(J3430&lt;25%,"น้อยกว่า 25%",IF(J3430&gt;=25%,"มากกว่าหรือเท่ากับ 25%",IF(J3430&gt;=35%,"มากกว่าหรือเท่ากับ 35%")))</f>
        <v>18</v>
      </c>
    </row>
    <row r="3431" s="7" customFormat="1" ht="19.15" customHeight="1">
      <c r="A3431" t="s" s="16">
        <v>3482</v>
      </c>
      <c r="B3431" s="17">
        <v>3</v>
      </c>
      <c r="C3431" s="17">
        <v>22</v>
      </c>
      <c r="D3431" t="s" s="16">
        <v>3541</v>
      </c>
      <c r="E3431" t="s" s="16">
        <v>1122</v>
      </c>
      <c r="F3431" s="55">
        <v>80</v>
      </c>
      <c r="G3431" s="17">
        <v>92</v>
      </c>
      <c r="H3431" s="18">
        <f>SUM(G3431-F3431)</f>
        <v>12</v>
      </c>
      <c r="I3431" s="19">
        <f>H3431/F3431</f>
        <v>0.15</v>
      </c>
      <c r="J3431" s="19">
        <f>H3431/G3431</f>
        <v>0.130434782608696</v>
      </c>
      <c r="K3431" t="s" s="21">
        <f>IF(J3431&lt;25%,"น้อยกว่า 25%",IF(J3431&gt;=25%,"มากกว่าหรือเท่ากับ 25%",IF(J3431&gt;=35%,"มากกว่าหรือเท่ากับ 35%")))</f>
        <v>18</v>
      </c>
    </row>
    <row r="3432" s="7" customFormat="1" ht="19.15" customHeight="1">
      <c r="A3432" t="s" s="16">
        <v>3482</v>
      </c>
      <c r="B3432" s="17">
        <v>3</v>
      </c>
      <c r="C3432" s="17">
        <v>25</v>
      </c>
      <c r="D3432" t="s" s="16">
        <v>3542</v>
      </c>
      <c r="E3432" t="s" s="16">
        <v>46</v>
      </c>
      <c r="F3432" s="55">
        <v>67</v>
      </c>
      <c r="G3432" s="17">
        <v>81</v>
      </c>
      <c r="H3432" s="18">
        <f>SUM(G3432-F3432)</f>
        <v>14</v>
      </c>
      <c r="I3432" s="19">
        <f>H3432/F3432</f>
        <v>0.208955223880597</v>
      </c>
      <c r="J3432" s="19">
        <f>H3432/G3432</f>
        <v>0.17283950617284</v>
      </c>
      <c r="K3432" t="s" s="21">
        <f>IF(J3432&lt;25%,"น้อยกว่า 25%",IF(J3432&gt;=25%,"มากกว่าหรือเท่ากับ 25%",IF(J3432&gt;=35%,"มากกว่าหรือเท่ากับ 35%")))</f>
        <v>18</v>
      </c>
    </row>
    <row r="3433" s="7" customFormat="1" ht="19.15" customHeight="1">
      <c r="A3433" t="s" s="16">
        <v>3482</v>
      </c>
      <c r="B3433" s="17">
        <v>3</v>
      </c>
      <c r="C3433" s="17">
        <v>7</v>
      </c>
      <c r="D3433" t="s" s="16">
        <v>3543</v>
      </c>
      <c r="E3433" t="s" s="16">
        <v>78</v>
      </c>
      <c r="F3433" s="37">
        <v>0</v>
      </c>
      <c r="G3433" s="17">
        <v>0</v>
      </c>
      <c r="H3433" s="18">
        <f>SUM(G3433-F3433)</f>
        <v>0</v>
      </c>
      <c r="I3433" s="19">
        <f>H3433/F3433</f>
      </c>
      <c r="J3433" s="19">
        <f>H3433/G3433</f>
      </c>
      <c r="K3433" s="24">
        <f>IF(J3433&lt;25%,"น้อยกว่า 25%",IF(J3433&gt;=25%,"มากกว่าหรือเท่ากับ 25%",IF(J3433&gt;=35%,"มากกว่าหรือเท่ากับ 35%")))</f>
      </c>
    </row>
    <row r="3434" s="7" customFormat="1" ht="19.15" customHeight="1">
      <c r="A3434" t="s" s="25">
        <v>3482</v>
      </c>
      <c r="B3434" s="26">
        <v>4</v>
      </c>
      <c r="C3434" s="26">
        <v>13</v>
      </c>
      <c r="D3434" t="s" s="25">
        <v>3544</v>
      </c>
      <c r="E3434" t="s" s="25">
        <v>20</v>
      </c>
      <c r="F3434" s="56">
        <v>30708</v>
      </c>
      <c r="G3434" s="26">
        <v>32110</v>
      </c>
      <c r="H3434" s="18">
        <f>SUM(G3434-F3434)</f>
        <v>1402</v>
      </c>
      <c r="I3434" s="19">
        <f>H3434/F3434</f>
        <v>0.045655855151752</v>
      </c>
      <c r="J3434" s="19">
        <f>H3434/G3434</f>
        <v>0.0436624104640299</v>
      </c>
      <c r="K3434" t="s" s="21">
        <f>IF(J3434&lt;25%,"น้อยกว่า 25%",IF(J3434&gt;=25%,"มากกว่าหรือเท่ากับ 25%",IF(J3434&gt;=35%,"มากกว่าหรือเท่ากับ 35%")))</f>
        <v>18</v>
      </c>
    </row>
    <row r="3435" s="7" customFormat="1" ht="19.15" customHeight="1">
      <c r="A3435" t="s" s="25">
        <v>3482</v>
      </c>
      <c r="B3435" s="26">
        <v>4</v>
      </c>
      <c r="C3435" s="26">
        <v>2</v>
      </c>
      <c r="D3435" t="s" s="25">
        <v>3545</v>
      </c>
      <c r="E3435" t="s" s="25">
        <v>22</v>
      </c>
      <c r="F3435" s="56">
        <v>27766</v>
      </c>
      <c r="G3435" s="26">
        <v>29998</v>
      </c>
      <c r="H3435" s="18">
        <f>SUM(G3435-F3435)</f>
        <v>2232</v>
      </c>
      <c r="I3435" s="19">
        <f>H3435/F3435</f>
        <v>0.0803860836994886</v>
      </c>
      <c r="J3435" s="19">
        <f>H3435/G3435</f>
        <v>0.0744049603306887</v>
      </c>
      <c r="K3435" t="s" s="21">
        <f>IF(J3435&lt;25%,"น้อยกว่า 25%",IF(J3435&gt;=25%,"มากกว่าหรือเท่ากับ 25%",IF(J3435&gt;=35%,"มากกว่าหรือเท่ากับ 35%")))</f>
        <v>18</v>
      </c>
    </row>
    <row r="3436" s="7" customFormat="1" ht="19.15" customHeight="1">
      <c r="A3436" t="s" s="25">
        <v>3482</v>
      </c>
      <c r="B3436" s="26">
        <v>4</v>
      </c>
      <c r="C3436" s="26">
        <v>6</v>
      </c>
      <c r="D3436" t="s" s="25">
        <v>3546</v>
      </c>
      <c r="E3436" t="s" s="25">
        <v>36</v>
      </c>
      <c r="F3436" s="56">
        <v>21226</v>
      </c>
      <c r="G3436" s="26">
        <v>22533</v>
      </c>
      <c r="H3436" s="18">
        <f>SUM(G3436-F3436)</f>
        <v>1307</v>
      </c>
      <c r="I3436" s="19">
        <f>H3436/F3436</f>
        <v>0.0615754263638933</v>
      </c>
      <c r="J3436" s="19">
        <f>H3436/G3436</f>
        <v>0.0580038166245063</v>
      </c>
      <c r="K3436" t="s" s="21">
        <f>IF(J3436&lt;25%,"น้อยกว่า 25%",IF(J3436&gt;=25%,"มากกว่าหรือเท่ากับ 25%",IF(J3436&gt;=35%,"มากกว่าหรือเท่ากับ 35%")))</f>
        <v>18</v>
      </c>
    </row>
    <row r="3437" s="7" customFormat="1" ht="19.15" customHeight="1">
      <c r="A3437" t="s" s="25">
        <v>3482</v>
      </c>
      <c r="B3437" s="26">
        <v>4</v>
      </c>
      <c r="C3437" s="26">
        <v>14</v>
      </c>
      <c r="D3437" t="s" s="25">
        <v>3547</v>
      </c>
      <c r="E3437" t="s" s="25">
        <v>17</v>
      </c>
      <c r="F3437" s="56">
        <v>7446</v>
      </c>
      <c r="G3437" s="26">
        <v>8613</v>
      </c>
      <c r="H3437" s="18">
        <f>SUM(G3437-F3437)</f>
        <v>1167</v>
      </c>
      <c r="I3437" s="19">
        <f>H3437/F3437</f>
        <v>0.156728444802579</v>
      </c>
      <c r="J3437" s="19">
        <f>H3437/G3437</f>
        <v>0.135492859630791</v>
      </c>
      <c r="K3437" t="s" s="21">
        <f>IF(J3437&lt;25%,"น้อยกว่า 25%",IF(J3437&gt;=25%,"มากกว่าหรือเท่ากับ 25%",IF(J3437&gt;=35%,"มากกว่าหรือเท่ากับ 35%")))</f>
        <v>18</v>
      </c>
    </row>
    <row r="3438" s="7" customFormat="1" ht="19.15" customHeight="1">
      <c r="A3438" t="s" s="25">
        <v>3482</v>
      </c>
      <c r="B3438" s="26">
        <v>4</v>
      </c>
      <c r="C3438" s="26">
        <v>8</v>
      </c>
      <c r="D3438" t="s" s="25">
        <v>3548</v>
      </c>
      <c r="E3438" t="s" s="25">
        <v>28</v>
      </c>
      <c r="F3438" s="56">
        <v>3935</v>
      </c>
      <c r="G3438" s="26">
        <v>4286</v>
      </c>
      <c r="H3438" s="18">
        <f>SUM(G3438-F3438)</f>
        <v>351</v>
      </c>
      <c r="I3438" s="19">
        <f>H3438/F3438</f>
        <v>0.0891994917407878</v>
      </c>
      <c r="J3438" s="19">
        <f>H3438/G3438</f>
        <v>0.0818945403639757</v>
      </c>
      <c r="K3438" t="s" s="21">
        <f>IF(J3438&lt;25%,"น้อยกว่า 25%",IF(J3438&gt;=25%,"มากกว่าหรือเท่ากับ 25%",IF(J3438&gt;=35%,"มากกว่าหรือเท่ากับ 35%")))</f>
        <v>18</v>
      </c>
    </row>
    <row r="3439" s="7" customFormat="1" ht="19.15" customHeight="1">
      <c r="A3439" t="s" s="25">
        <v>3482</v>
      </c>
      <c r="B3439" s="26">
        <v>4</v>
      </c>
      <c r="C3439" s="26">
        <v>7</v>
      </c>
      <c r="D3439" t="s" s="25">
        <v>3549</v>
      </c>
      <c r="E3439" t="s" s="25">
        <v>38</v>
      </c>
      <c r="F3439" s="56">
        <v>2391</v>
      </c>
      <c r="G3439" s="26">
        <v>2557</v>
      </c>
      <c r="H3439" s="18">
        <f>SUM(G3439-F3439)</f>
        <v>166</v>
      </c>
      <c r="I3439" s="19">
        <f>H3439/F3439</f>
        <v>0.0694270179841071</v>
      </c>
      <c r="J3439" s="19">
        <f>H3439/G3439</f>
        <v>0.0649198279233477</v>
      </c>
      <c r="K3439" t="s" s="21">
        <f>IF(J3439&lt;25%,"น้อยกว่า 25%",IF(J3439&gt;=25%,"มากกว่าหรือเท่ากับ 25%",IF(J3439&gt;=35%,"มากกว่าหรือเท่ากับ 35%")))</f>
        <v>18</v>
      </c>
    </row>
    <row r="3440" s="7" customFormat="1" ht="19.15" customHeight="1">
      <c r="A3440" t="s" s="25">
        <v>3482</v>
      </c>
      <c r="B3440" s="26">
        <v>4</v>
      </c>
      <c r="C3440" s="26">
        <v>18</v>
      </c>
      <c r="D3440" t="s" s="25">
        <v>3550</v>
      </c>
      <c r="E3440" t="s" s="25">
        <v>34</v>
      </c>
      <c r="F3440" s="56">
        <v>1931</v>
      </c>
      <c r="G3440" s="26">
        <v>2042</v>
      </c>
      <c r="H3440" s="18">
        <f>SUM(G3440-F3440)</f>
        <v>111</v>
      </c>
      <c r="I3440" s="19">
        <f>H3440/F3440</f>
        <v>0.0574831693423097</v>
      </c>
      <c r="J3440" s="19">
        <f>H3440/G3440</f>
        <v>0.05435847208619</v>
      </c>
      <c r="K3440" t="s" s="21">
        <f>IF(J3440&lt;25%,"น้อยกว่า 25%",IF(J3440&gt;=25%,"มากกว่าหรือเท่ากับ 25%",IF(J3440&gt;=35%,"มากกว่าหรือเท่ากับ 35%")))</f>
        <v>18</v>
      </c>
    </row>
    <row r="3441" s="7" customFormat="1" ht="19.15" customHeight="1">
      <c r="A3441" t="s" s="25">
        <v>3482</v>
      </c>
      <c r="B3441" s="26">
        <v>4</v>
      </c>
      <c r="C3441" s="26">
        <v>12</v>
      </c>
      <c r="D3441" t="s" s="25">
        <v>3551</v>
      </c>
      <c r="E3441" t="s" s="25">
        <v>30</v>
      </c>
      <c r="F3441" s="56">
        <v>1152</v>
      </c>
      <c r="G3441" s="26">
        <v>1214</v>
      </c>
      <c r="H3441" s="18">
        <f>SUM(G3441-F3441)</f>
        <v>62</v>
      </c>
      <c r="I3441" s="19">
        <f>H3441/F3441</f>
        <v>0.0538194444444444</v>
      </c>
      <c r="J3441" s="19">
        <f>H3441/G3441</f>
        <v>0.0510708401976936</v>
      </c>
      <c r="K3441" t="s" s="21">
        <f>IF(J3441&lt;25%,"น้อยกว่า 25%",IF(J3441&gt;=25%,"มากกว่าหรือเท่ากับ 25%",IF(J3441&gt;=35%,"มากกว่าหรือเท่ากับ 35%")))</f>
        <v>18</v>
      </c>
    </row>
    <row r="3442" s="7" customFormat="1" ht="19.15" customHeight="1">
      <c r="A3442" t="s" s="25">
        <v>3482</v>
      </c>
      <c r="B3442" s="26">
        <v>4</v>
      </c>
      <c r="C3442" s="26">
        <v>5</v>
      </c>
      <c r="D3442" t="s" s="25">
        <v>3552</v>
      </c>
      <c r="E3442" t="s" s="25">
        <v>26</v>
      </c>
      <c r="F3442" s="56">
        <v>966</v>
      </c>
      <c r="G3442" s="26">
        <v>1029</v>
      </c>
      <c r="H3442" s="18">
        <f>SUM(G3442-F3442)</f>
        <v>63</v>
      </c>
      <c r="I3442" s="19">
        <f>H3442/F3442</f>
        <v>0.0652173913043478</v>
      </c>
      <c r="J3442" s="19">
        <f>H3442/G3442</f>
        <v>0.0612244897959184</v>
      </c>
      <c r="K3442" t="s" s="21">
        <f>IF(J3442&lt;25%,"น้อยกว่า 25%",IF(J3442&gt;=25%,"มากกว่าหรือเท่ากับ 25%",IF(J3442&gt;=35%,"มากกว่าหรือเท่ากับ 35%")))</f>
        <v>18</v>
      </c>
    </row>
    <row r="3443" s="7" customFormat="1" ht="19.15" customHeight="1">
      <c r="A3443" t="s" s="25">
        <v>3482</v>
      </c>
      <c r="B3443" s="26">
        <v>4</v>
      </c>
      <c r="C3443" s="26">
        <v>3</v>
      </c>
      <c r="D3443" t="s" s="25">
        <v>3553</v>
      </c>
      <c r="E3443" t="s" s="25">
        <v>101</v>
      </c>
      <c r="F3443" s="56">
        <v>712</v>
      </c>
      <c r="G3443" s="26">
        <v>747</v>
      </c>
      <c r="H3443" s="18">
        <f>SUM(G3443-F3443)</f>
        <v>35</v>
      </c>
      <c r="I3443" s="19">
        <f>H3443/F3443</f>
        <v>0.0491573033707865</v>
      </c>
      <c r="J3443" s="19">
        <f>H3443/G3443</f>
        <v>0.0468540829986613</v>
      </c>
      <c r="K3443" t="s" s="21">
        <f>IF(J3443&lt;25%,"น้อยกว่า 25%",IF(J3443&gt;=25%,"มากกว่าหรือเท่ากับ 25%",IF(J3443&gt;=35%,"มากกว่าหรือเท่ากับ 35%")))</f>
        <v>18</v>
      </c>
    </row>
    <row r="3444" s="7" customFormat="1" ht="19.15" customHeight="1">
      <c r="A3444" t="s" s="25">
        <v>3482</v>
      </c>
      <c r="B3444" s="26">
        <v>4</v>
      </c>
      <c r="C3444" s="26">
        <v>1</v>
      </c>
      <c r="D3444" t="s" s="25">
        <v>3554</v>
      </c>
      <c r="E3444" t="s" s="25">
        <v>66</v>
      </c>
      <c r="F3444" s="56">
        <v>473</v>
      </c>
      <c r="G3444" s="26">
        <v>510</v>
      </c>
      <c r="H3444" s="18">
        <f>SUM(G3444-F3444)</f>
        <v>37</v>
      </c>
      <c r="I3444" s="19">
        <f>H3444/F3444</f>
        <v>0.0782241014799154</v>
      </c>
      <c r="J3444" s="19">
        <f>H3444/G3444</f>
        <v>0.0725490196078431</v>
      </c>
      <c r="K3444" t="s" s="21">
        <f>IF(J3444&lt;25%,"น้อยกว่า 25%",IF(J3444&gt;=25%,"มากกว่าหรือเท่ากับ 25%",IF(J3444&gt;=35%,"มากกว่าหรือเท่ากับ 35%")))</f>
        <v>18</v>
      </c>
    </row>
    <row r="3445" s="7" customFormat="1" ht="19.15" customHeight="1">
      <c r="A3445" t="s" s="25">
        <v>3482</v>
      </c>
      <c r="B3445" s="26">
        <v>4</v>
      </c>
      <c r="C3445" s="26">
        <v>23</v>
      </c>
      <c r="D3445" t="s" s="25">
        <v>3555</v>
      </c>
      <c r="E3445" t="s" s="25">
        <v>58</v>
      </c>
      <c r="F3445" s="56">
        <v>479</v>
      </c>
      <c r="G3445" s="26">
        <v>504</v>
      </c>
      <c r="H3445" s="18">
        <f>SUM(G3445-F3445)</f>
        <v>25</v>
      </c>
      <c r="I3445" s="19">
        <f>H3445/F3445</f>
        <v>0.0521920668058455</v>
      </c>
      <c r="J3445" s="19">
        <f>H3445/G3445</f>
        <v>0.0496031746031746</v>
      </c>
      <c r="K3445" t="s" s="21">
        <f>IF(J3445&lt;25%,"น้อยกว่า 25%",IF(J3445&gt;=25%,"มากกว่าหรือเท่ากับ 25%",IF(J3445&gt;=35%,"มากกว่าหรือเท่ากับ 35%")))</f>
        <v>18</v>
      </c>
    </row>
    <row r="3446" s="7" customFormat="1" ht="19.15" customHeight="1">
      <c r="A3446" t="s" s="25">
        <v>3482</v>
      </c>
      <c r="B3446" s="26">
        <v>4</v>
      </c>
      <c r="C3446" s="26">
        <v>22</v>
      </c>
      <c r="D3446" t="s" s="25">
        <v>3556</v>
      </c>
      <c r="E3446" t="s" s="25">
        <v>52</v>
      </c>
      <c r="F3446" s="56">
        <v>394</v>
      </c>
      <c r="G3446" s="26">
        <v>412</v>
      </c>
      <c r="H3446" s="18">
        <f>SUM(G3446-F3446)</f>
        <v>18</v>
      </c>
      <c r="I3446" s="19">
        <f>H3446/F3446</f>
        <v>0.0456852791878173</v>
      </c>
      <c r="J3446" s="19">
        <f>H3446/G3446</f>
        <v>0.0436893203883495</v>
      </c>
      <c r="K3446" t="s" s="21">
        <f>IF(J3446&lt;25%,"น้อยกว่า 25%",IF(J3446&gt;=25%,"มากกว่าหรือเท่ากับ 25%",IF(J3446&gt;=35%,"มากกว่าหรือเท่ากับ 35%")))</f>
        <v>18</v>
      </c>
    </row>
    <row r="3447" s="7" customFormat="1" ht="19.15" customHeight="1">
      <c r="A3447" t="s" s="25">
        <v>3482</v>
      </c>
      <c r="B3447" s="26">
        <v>4</v>
      </c>
      <c r="C3447" s="26">
        <v>10</v>
      </c>
      <c r="D3447" t="s" s="25">
        <v>3557</v>
      </c>
      <c r="E3447" t="s" s="25">
        <v>62</v>
      </c>
      <c r="F3447" s="56">
        <v>351</v>
      </c>
      <c r="G3447" s="26">
        <v>371</v>
      </c>
      <c r="H3447" s="18">
        <f>SUM(G3447-F3447)</f>
        <v>20</v>
      </c>
      <c r="I3447" s="19">
        <f>H3447/F3447</f>
        <v>0.056980056980057</v>
      </c>
      <c r="J3447" s="19">
        <f>H3447/G3447</f>
        <v>0.0539083557951482</v>
      </c>
      <c r="K3447" t="s" s="21">
        <f>IF(J3447&lt;25%,"น้อยกว่า 25%",IF(J3447&gt;=25%,"มากกว่าหรือเท่ากับ 25%",IF(J3447&gt;=35%,"มากกว่าหรือเท่ากับ 35%")))</f>
        <v>18</v>
      </c>
    </row>
    <row r="3448" s="7" customFormat="1" ht="19.15" customHeight="1">
      <c r="A3448" t="s" s="25">
        <v>3482</v>
      </c>
      <c r="B3448" s="26">
        <v>4</v>
      </c>
      <c r="C3448" s="26">
        <v>19</v>
      </c>
      <c r="D3448" t="s" s="25">
        <v>3558</v>
      </c>
      <c r="E3448" t="s" s="25">
        <v>1091</v>
      </c>
      <c r="F3448" s="56">
        <v>316</v>
      </c>
      <c r="G3448" s="26">
        <v>327</v>
      </c>
      <c r="H3448" s="18">
        <f>SUM(G3448-F3448)</f>
        <v>11</v>
      </c>
      <c r="I3448" s="19">
        <f>H3448/F3448</f>
        <v>0.0348101265822785</v>
      </c>
      <c r="J3448" s="19">
        <f>H3448/G3448</f>
        <v>0.0336391437308869</v>
      </c>
      <c r="K3448" t="s" s="21">
        <f>IF(J3448&lt;25%,"น้อยกว่า 25%",IF(J3448&gt;=25%,"มากกว่าหรือเท่ากับ 25%",IF(J3448&gt;=35%,"มากกว่าหรือเท่ากับ 35%")))</f>
        <v>18</v>
      </c>
    </row>
    <row r="3449" s="7" customFormat="1" ht="19.15" customHeight="1">
      <c r="A3449" t="s" s="25">
        <v>3482</v>
      </c>
      <c r="B3449" s="26">
        <v>4</v>
      </c>
      <c r="C3449" s="26">
        <v>4</v>
      </c>
      <c r="D3449" t="s" s="25">
        <v>3559</v>
      </c>
      <c r="E3449" t="s" s="25">
        <v>60</v>
      </c>
      <c r="F3449" s="56">
        <v>290</v>
      </c>
      <c r="G3449" s="26">
        <v>316</v>
      </c>
      <c r="H3449" s="18">
        <f>SUM(G3449-F3449)</f>
        <v>26</v>
      </c>
      <c r="I3449" s="19">
        <f>H3449/F3449</f>
        <v>0.0896551724137931</v>
      </c>
      <c r="J3449" s="19">
        <f>H3449/G3449</f>
        <v>0.08227848101265819</v>
      </c>
      <c r="K3449" t="s" s="21">
        <f>IF(J3449&lt;25%,"น้อยกว่า 25%",IF(J3449&gt;=25%,"มากกว่าหรือเท่ากับ 25%",IF(J3449&gt;=35%,"มากกว่าหรือเท่ากับ 35%")))</f>
        <v>18</v>
      </c>
    </row>
    <row r="3450" s="7" customFormat="1" ht="19.15" customHeight="1">
      <c r="A3450" t="s" s="25">
        <v>3482</v>
      </c>
      <c r="B3450" s="26">
        <v>4</v>
      </c>
      <c r="C3450" s="26">
        <v>11</v>
      </c>
      <c r="D3450" t="s" s="25">
        <v>3560</v>
      </c>
      <c r="E3450" t="s" s="25">
        <v>48</v>
      </c>
      <c r="F3450" s="56">
        <v>201</v>
      </c>
      <c r="G3450" s="26">
        <v>216</v>
      </c>
      <c r="H3450" s="18">
        <f>SUM(G3450-F3450)</f>
        <v>15</v>
      </c>
      <c r="I3450" s="19">
        <f>H3450/F3450</f>
        <v>0.0746268656716418</v>
      </c>
      <c r="J3450" s="19">
        <f>H3450/G3450</f>
        <v>0.06944444444444441</v>
      </c>
      <c r="K3450" t="s" s="21">
        <f>IF(J3450&lt;25%,"น้อยกว่า 25%",IF(J3450&gt;=25%,"มากกว่าหรือเท่ากับ 25%",IF(J3450&gt;=35%,"มากกว่าหรือเท่ากับ 35%")))</f>
        <v>18</v>
      </c>
    </row>
    <row r="3451" s="7" customFormat="1" ht="19.15" customHeight="1">
      <c r="A3451" t="s" s="25">
        <v>3482</v>
      </c>
      <c r="B3451" s="26">
        <v>4</v>
      </c>
      <c r="C3451" s="26">
        <v>15</v>
      </c>
      <c r="D3451" t="s" s="25">
        <v>3561</v>
      </c>
      <c r="E3451" t="s" s="25">
        <v>44</v>
      </c>
      <c r="F3451" s="56">
        <v>194</v>
      </c>
      <c r="G3451" s="26">
        <v>204</v>
      </c>
      <c r="H3451" s="18">
        <f>SUM(G3451-F3451)</f>
        <v>10</v>
      </c>
      <c r="I3451" s="19">
        <f>H3451/F3451</f>
        <v>0.0515463917525773</v>
      </c>
      <c r="J3451" s="19">
        <f>H3451/G3451</f>
        <v>0.0490196078431373</v>
      </c>
      <c r="K3451" t="s" s="21">
        <f>IF(J3451&lt;25%,"น้อยกว่า 25%",IF(J3451&gt;=25%,"มากกว่าหรือเท่ากับ 25%",IF(J3451&gt;=35%,"มากกว่าหรือเท่ากับ 35%")))</f>
        <v>18</v>
      </c>
    </row>
    <row r="3452" s="7" customFormat="1" ht="19.15" customHeight="1">
      <c r="A3452" t="s" s="25">
        <v>3482</v>
      </c>
      <c r="B3452" s="26">
        <v>4</v>
      </c>
      <c r="C3452" s="26">
        <v>17</v>
      </c>
      <c r="D3452" t="s" s="25">
        <v>3562</v>
      </c>
      <c r="E3452" t="s" s="25">
        <v>72</v>
      </c>
      <c r="F3452" s="56">
        <v>158</v>
      </c>
      <c r="G3452" s="26">
        <v>172</v>
      </c>
      <c r="H3452" s="18">
        <f>SUM(G3452-F3452)</f>
        <v>14</v>
      </c>
      <c r="I3452" s="19">
        <f>H3452/F3452</f>
        <v>0.0886075949367089</v>
      </c>
      <c r="J3452" s="19">
        <f>H3452/G3452</f>
        <v>0.08139534883720929</v>
      </c>
      <c r="K3452" t="s" s="21">
        <f>IF(J3452&lt;25%,"น้อยกว่า 25%",IF(J3452&gt;=25%,"มากกว่าหรือเท่ากับ 25%",IF(J3452&gt;=35%,"มากกว่าหรือเท่ากับ 35%")))</f>
        <v>18</v>
      </c>
    </row>
    <row r="3453" s="7" customFormat="1" ht="19.15" customHeight="1">
      <c r="A3453" t="s" s="25">
        <v>3482</v>
      </c>
      <c r="B3453" s="26">
        <v>4</v>
      </c>
      <c r="C3453" s="26">
        <v>24</v>
      </c>
      <c r="D3453" t="s" s="25">
        <v>3563</v>
      </c>
      <c r="E3453" t="s" s="25">
        <v>68</v>
      </c>
      <c r="F3453" s="56">
        <v>156</v>
      </c>
      <c r="G3453" s="26">
        <v>160</v>
      </c>
      <c r="H3453" s="18">
        <f>SUM(G3453-F3453)</f>
        <v>4</v>
      </c>
      <c r="I3453" s="19">
        <f>H3453/F3453</f>
        <v>0.0256410256410256</v>
      </c>
      <c r="J3453" s="19">
        <f>H3453/G3453</f>
        <v>0.025</v>
      </c>
      <c r="K3453" t="s" s="21">
        <f>IF(J3453&lt;25%,"น้อยกว่า 25%",IF(J3453&gt;=25%,"มากกว่าหรือเท่ากับ 25%",IF(J3453&gt;=35%,"มากกว่าหรือเท่ากับ 35%")))</f>
        <v>18</v>
      </c>
    </row>
    <row r="3454" s="7" customFormat="1" ht="19.15" customHeight="1">
      <c r="A3454" t="s" s="25">
        <v>3482</v>
      </c>
      <c r="B3454" s="26">
        <v>4</v>
      </c>
      <c r="C3454" s="26">
        <v>16</v>
      </c>
      <c r="D3454" t="s" s="25">
        <v>3564</v>
      </c>
      <c r="E3454" t="s" s="25">
        <v>76</v>
      </c>
      <c r="F3454" s="56">
        <v>111</v>
      </c>
      <c r="G3454" s="26">
        <v>122</v>
      </c>
      <c r="H3454" s="18">
        <f>SUM(G3454-F3454)</f>
        <v>11</v>
      </c>
      <c r="I3454" s="19">
        <f>H3454/F3454</f>
        <v>0.0990990990990991</v>
      </c>
      <c r="J3454" s="19">
        <f>H3454/G3454</f>
        <v>0.0901639344262295</v>
      </c>
      <c r="K3454" t="s" s="21">
        <f>IF(J3454&lt;25%,"น้อยกว่า 25%",IF(J3454&gt;=25%,"มากกว่าหรือเท่ากับ 25%",IF(J3454&gt;=35%,"มากกว่าหรือเท่ากับ 35%")))</f>
        <v>18</v>
      </c>
    </row>
    <row r="3455" s="7" customFormat="1" ht="19.15" customHeight="1">
      <c r="A3455" t="s" s="25">
        <v>3482</v>
      </c>
      <c r="B3455" s="26">
        <v>4</v>
      </c>
      <c r="C3455" s="26">
        <v>21</v>
      </c>
      <c r="D3455" t="s" s="25">
        <v>3565</v>
      </c>
      <c r="E3455" t="s" s="25">
        <v>46</v>
      </c>
      <c r="F3455" s="56">
        <v>90</v>
      </c>
      <c r="G3455" s="26">
        <v>94</v>
      </c>
      <c r="H3455" s="18">
        <f>SUM(G3455-F3455)</f>
        <v>4</v>
      </c>
      <c r="I3455" s="19">
        <f>H3455/F3455</f>
        <v>0.0444444444444444</v>
      </c>
      <c r="J3455" s="19">
        <f>H3455/G3455</f>
        <v>0.0425531914893617</v>
      </c>
      <c r="K3455" t="s" s="21">
        <f>IF(J3455&lt;25%,"น้อยกว่า 25%",IF(J3455&gt;=25%,"มากกว่าหรือเท่ากับ 25%",IF(J3455&gt;=35%,"มากกว่าหรือเท่ากับ 35%")))</f>
        <v>18</v>
      </c>
    </row>
    <row r="3456" s="7" customFormat="1" ht="19.15" customHeight="1">
      <c r="A3456" t="s" s="25">
        <v>3482</v>
      </c>
      <c r="B3456" s="26">
        <v>4</v>
      </c>
      <c r="C3456" s="26">
        <v>20</v>
      </c>
      <c r="D3456" t="s" s="25">
        <v>3566</v>
      </c>
      <c r="E3456" t="s" s="25">
        <v>147</v>
      </c>
      <c r="F3456" s="56">
        <v>54</v>
      </c>
      <c r="G3456" s="26">
        <v>56</v>
      </c>
      <c r="H3456" s="18">
        <f>SUM(G3456-F3456)</f>
        <v>2</v>
      </c>
      <c r="I3456" s="19">
        <f>H3456/F3456</f>
        <v>0.037037037037037</v>
      </c>
      <c r="J3456" s="19">
        <f>H3456/G3456</f>
        <v>0.0357142857142857</v>
      </c>
      <c r="K3456" t="s" s="21">
        <f>IF(J3456&lt;25%,"น้อยกว่า 25%",IF(J3456&gt;=25%,"มากกว่าหรือเท่ากับ 25%",IF(J3456&gt;=35%,"มากกว่าหรือเท่ากับ 35%")))</f>
        <v>18</v>
      </c>
    </row>
    <row r="3457" s="7" customFormat="1" ht="19.15" customHeight="1">
      <c r="A3457" t="s" s="25">
        <v>3482</v>
      </c>
      <c r="B3457" s="26">
        <v>4</v>
      </c>
      <c r="C3457" s="26">
        <v>9</v>
      </c>
      <c r="D3457" t="s" s="25">
        <v>3567</v>
      </c>
      <c r="E3457" t="s" s="25">
        <v>78</v>
      </c>
      <c r="F3457" s="34">
        <v>0</v>
      </c>
      <c r="G3457" s="26">
        <v>0</v>
      </c>
      <c r="H3457" s="18">
        <f>SUM(G3457-F3457)</f>
        <v>0</v>
      </c>
      <c r="I3457" s="19">
        <f>H3457/F3457</f>
      </c>
      <c r="J3457" s="19">
        <f>H3457/G3457</f>
      </c>
      <c r="K3457" s="24">
        <f>IF(J3457&lt;25%,"น้อยกว่า 25%",IF(J3457&gt;=25%,"มากกว่าหรือเท่ากับ 25%",IF(J3457&gt;=35%,"มากกว่าหรือเท่ากับ 35%")))</f>
      </c>
    </row>
    <row r="3458" s="7" customFormat="1" ht="19.15" customHeight="1">
      <c r="A3458" t="s" s="16">
        <v>3482</v>
      </c>
      <c r="B3458" s="17">
        <v>5</v>
      </c>
      <c r="C3458" s="17">
        <v>15</v>
      </c>
      <c r="D3458" t="s" s="16">
        <v>3568</v>
      </c>
      <c r="E3458" t="s" s="16">
        <v>22</v>
      </c>
      <c r="F3458" s="55">
        <v>30613</v>
      </c>
      <c r="G3458" s="17">
        <v>34164</v>
      </c>
      <c r="H3458" s="18">
        <f>SUM(G3458-F3458)</f>
        <v>3551</v>
      </c>
      <c r="I3458" s="19">
        <f>H3458/F3458</f>
        <v>0.115996472087022</v>
      </c>
      <c r="J3458" s="19">
        <f>H3458/G3458</f>
        <v>0.103939819693244</v>
      </c>
      <c r="K3458" t="s" s="21">
        <f>IF(J3458&lt;25%,"น้อยกว่า 25%",IF(J3458&gt;=25%,"มากกว่าหรือเท่ากับ 25%",IF(J3458&gt;=35%,"มากกว่าหรือเท่ากับ 35%")))</f>
        <v>18</v>
      </c>
    </row>
    <row r="3459" s="7" customFormat="1" ht="19.15" customHeight="1">
      <c r="A3459" t="s" s="16">
        <v>3482</v>
      </c>
      <c r="B3459" s="17">
        <v>5</v>
      </c>
      <c r="C3459" s="17">
        <v>2</v>
      </c>
      <c r="D3459" t="s" s="16">
        <v>3569</v>
      </c>
      <c r="E3459" t="s" s="16">
        <v>17</v>
      </c>
      <c r="F3459" s="55">
        <v>17611</v>
      </c>
      <c r="G3459" s="17">
        <v>18970</v>
      </c>
      <c r="H3459" s="18">
        <f>SUM(G3459-F3459)</f>
        <v>1359</v>
      </c>
      <c r="I3459" s="19">
        <f>H3459/F3459</f>
        <v>0.077167679291352</v>
      </c>
      <c r="J3459" s="19">
        <f>H3459/G3459</f>
        <v>0.0716394306800211</v>
      </c>
      <c r="K3459" t="s" s="21">
        <f>IF(J3459&lt;25%,"น้อยกว่า 25%",IF(J3459&gt;=25%,"มากกว่าหรือเท่ากับ 25%",IF(J3459&gt;=35%,"มากกว่าหรือเท่ากับ 35%")))</f>
        <v>18</v>
      </c>
    </row>
    <row r="3460" s="7" customFormat="1" ht="19.15" customHeight="1">
      <c r="A3460" t="s" s="16">
        <v>3482</v>
      </c>
      <c r="B3460" s="17">
        <v>5</v>
      </c>
      <c r="C3460" s="17">
        <v>5</v>
      </c>
      <c r="D3460" t="s" s="16">
        <v>3570</v>
      </c>
      <c r="E3460" t="s" s="16">
        <v>20</v>
      </c>
      <c r="F3460" s="55">
        <v>17221</v>
      </c>
      <c r="G3460" s="17">
        <v>18741</v>
      </c>
      <c r="H3460" s="18">
        <f>SUM(G3460-F3460)</f>
        <v>1520</v>
      </c>
      <c r="I3460" s="19">
        <f>H3460/F3460</f>
        <v>0.0882643284362116</v>
      </c>
      <c r="J3460" s="19">
        <f>H3460/G3460</f>
        <v>0.0811055973533963</v>
      </c>
      <c r="K3460" t="s" s="21">
        <f>IF(J3460&lt;25%,"น้อยกว่า 25%",IF(J3460&gt;=25%,"มากกว่าหรือเท่ากับ 25%",IF(J3460&gt;=35%,"มากกว่าหรือเท่ากับ 35%")))</f>
        <v>18</v>
      </c>
    </row>
    <row r="3461" s="7" customFormat="1" ht="19.15" customHeight="1">
      <c r="A3461" t="s" s="16">
        <v>3482</v>
      </c>
      <c r="B3461" s="17">
        <v>5</v>
      </c>
      <c r="C3461" s="17">
        <v>17</v>
      </c>
      <c r="D3461" t="s" s="16">
        <v>3571</v>
      </c>
      <c r="E3461" t="s" s="16">
        <v>36</v>
      </c>
      <c r="F3461" s="55">
        <v>11433</v>
      </c>
      <c r="G3461" s="17">
        <v>12279</v>
      </c>
      <c r="H3461" s="18">
        <f>SUM(G3461-F3461)</f>
        <v>846</v>
      </c>
      <c r="I3461" s="19">
        <f>H3461/F3461</f>
        <v>0.07399632642351089</v>
      </c>
      <c r="J3461" s="19">
        <f>H3461/G3461</f>
        <v>0.068898118739311</v>
      </c>
      <c r="K3461" t="s" s="21">
        <f>IF(J3461&lt;25%,"น้อยกว่า 25%",IF(J3461&gt;=25%,"มากกว่าหรือเท่ากับ 25%",IF(J3461&gt;=35%,"มากกว่าหรือเท่ากับ 35%")))</f>
        <v>18</v>
      </c>
    </row>
    <row r="3462" s="7" customFormat="1" ht="19.15" customHeight="1">
      <c r="A3462" t="s" s="16">
        <v>3482</v>
      </c>
      <c r="B3462" s="17">
        <v>5</v>
      </c>
      <c r="C3462" s="17">
        <v>3</v>
      </c>
      <c r="D3462" t="s" s="16">
        <v>3572</v>
      </c>
      <c r="E3462" t="s" s="16">
        <v>28</v>
      </c>
      <c r="F3462" s="55">
        <v>5192</v>
      </c>
      <c r="G3462" s="17">
        <v>6010</v>
      </c>
      <c r="H3462" s="18">
        <f>SUM(G3462-F3462)</f>
        <v>818</v>
      </c>
      <c r="I3462" s="19">
        <f>H3462/F3462</f>
        <v>0.157550077041602</v>
      </c>
      <c r="J3462" s="19">
        <f>H3462/G3462</f>
        <v>0.136106489184692</v>
      </c>
      <c r="K3462" t="s" s="21">
        <f>IF(J3462&lt;25%,"น้อยกว่า 25%",IF(J3462&gt;=25%,"มากกว่าหรือเท่ากับ 25%",IF(J3462&gt;=35%,"มากกว่าหรือเท่ากับ 35%")))</f>
        <v>18</v>
      </c>
    </row>
    <row r="3463" s="7" customFormat="1" ht="19.15" customHeight="1">
      <c r="A3463" t="s" s="16">
        <v>3482</v>
      </c>
      <c r="B3463" s="17">
        <v>5</v>
      </c>
      <c r="C3463" s="17">
        <v>19</v>
      </c>
      <c r="D3463" t="s" s="16">
        <v>3573</v>
      </c>
      <c r="E3463" t="s" s="16">
        <v>34</v>
      </c>
      <c r="F3463" s="55">
        <v>2820</v>
      </c>
      <c r="G3463" s="17">
        <v>3113</v>
      </c>
      <c r="H3463" s="18">
        <f>SUM(G3463-F3463)</f>
        <v>293</v>
      </c>
      <c r="I3463" s="19">
        <f>H3463/F3463</f>
        <v>0.103900709219858</v>
      </c>
      <c r="J3463" s="19">
        <f>H3463/G3463</f>
        <v>0.0941214262769033</v>
      </c>
      <c r="K3463" t="s" s="21">
        <f>IF(J3463&lt;25%,"น้อยกว่า 25%",IF(J3463&gt;=25%,"มากกว่าหรือเท่ากับ 25%",IF(J3463&gt;=35%,"มากกว่าหรือเท่ากับ 35%")))</f>
        <v>18</v>
      </c>
    </row>
    <row r="3464" s="7" customFormat="1" ht="19.15" customHeight="1">
      <c r="A3464" t="s" s="16">
        <v>3482</v>
      </c>
      <c r="B3464" s="17">
        <v>5</v>
      </c>
      <c r="C3464" s="17">
        <v>13</v>
      </c>
      <c r="D3464" t="s" s="16">
        <v>3574</v>
      </c>
      <c r="E3464" t="s" s="16">
        <v>38</v>
      </c>
      <c r="F3464" s="55">
        <v>2602</v>
      </c>
      <c r="G3464" s="17">
        <v>2813</v>
      </c>
      <c r="H3464" s="18">
        <f>SUM(G3464-F3464)</f>
        <v>211</v>
      </c>
      <c r="I3464" s="19">
        <f>H3464/F3464</f>
        <v>0.0810914681014604</v>
      </c>
      <c r="J3464" s="19">
        <f>H3464/G3464</f>
        <v>0.0750088873089229</v>
      </c>
      <c r="K3464" t="s" s="21">
        <f>IF(J3464&lt;25%,"น้อยกว่า 25%",IF(J3464&gt;=25%,"มากกว่าหรือเท่ากับ 25%",IF(J3464&gt;=35%,"มากกว่าหรือเท่ากับ 35%")))</f>
        <v>18</v>
      </c>
    </row>
    <row r="3465" s="7" customFormat="1" ht="19.15" customHeight="1">
      <c r="A3465" t="s" s="16">
        <v>3482</v>
      </c>
      <c r="B3465" s="17">
        <v>5</v>
      </c>
      <c r="C3465" s="17">
        <v>1</v>
      </c>
      <c r="D3465" t="s" s="16">
        <v>3575</v>
      </c>
      <c r="E3465" t="s" s="16">
        <v>26</v>
      </c>
      <c r="F3465" s="55">
        <v>1039</v>
      </c>
      <c r="G3465" s="17">
        <v>1178</v>
      </c>
      <c r="H3465" s="18">
        <f>SUM(G3465-F3465)</f>
        <v>139</v>
      </c>
      <c r="I3465" s="19">
        <f>H3465/F3465</f>
        <v>0.133782483156882</v>
      </c>
      <c r="J3465" s="19">
        <f>H3465/G3465</f>
        <v>0.117996604414261</v>
      </c>
      <c r="K3465" t="s" s="21">
        <f>IF(J3465&lt;25%,"น้อยกว่า 25%",IF(J3465&gt;=25%,"มากกว่าหรือเท่ากับ 25%",IF(J3465&gt;=35%,"มากกว่าหรือเท่ากับ 35%")))</f>
        <v>18</v>
      </c>
    </row>
    <row r="3466" s="7" customFormat="1" ht="19.15" customHeight="1">
      <c r="A3466" t="s" s="16">
        <v>3482</v>
      </c>
      <c r="B3466" s="17">
        <v>5</v>
      </c>
      <c r="C3466" s="17">
        <v>6</v>
      </c>
      <c r="D3466" t="s" s="16">
        <v>3576</v>
      </c>
      <c r="E3466" t="s" s="16">
        <v>52</v>
      </c>
      <c r="F3466" s="55">
        <v>736</v>
      </c>
      <c r="G3466" s="17">
        <v>779</v>
      </c>
      <c r="H3466" s="18">
        <f>SUM(G3466-F3466)</f>
        <v>43</v>
      </c>
      <c r="I3466" s="19">
        <f>H3466/F3466</f>
        <v>0.0584239130434783</v>
      </c>
      <c r="J3466" s="19">
        <f>H3466/G3466</f>
        <v>0.055198973042362</v>
      </c>
      <c r="K3466" t="s" s="21">
        <f>IF(J3466&lt;25%,"น้อยกว่า 25%",IF(J3466&gt;=25%,"มากกว่าหรือเท่ากับ 25%",IF(J3466&gt;=35%,"มากกว่าหรือเท่ากับ 35%")))</f>
        <v>18</v>
      </c>
    </row>
    <row r="3467" s="7" customFormat="1" ht="19.15" customHeight="1">
      <c r="A3467" t="s" s="16">
        <v>3482</v>
      </c>
      <c r="B3467" s="17">
        <v>5</v>
      </c>
      <c r="C3467" s="17">
        <v>7</v>
      </c>
      <c r="D3467" t="s" s="16">
        <v>3577</v>
      </c>
      <c r="E3467" t="s" s="16">
        <v>30</v>
      </c>
      <c r="F3467" s="55">
        <v>542</v>
      </c>
      <c r="G3467" s="17">
        <v>614</v>
      </c>
      <c r="H3467" s="18">
        <f>SUM(G3467-F3467)</f>
        <v>72</v>
      </c>
      <c r="I3467" s="19">
        <f>H3467/F3467</f>
        <v>0.132841328413284</v>
      </c>
      <c r="J3467" s="19">
        <f>H3467/G3467</f>
        <v>0.117263843648208</v>
      </c>
      <c r="K3467" t="s" s="21">
        <f>IF(J3467&lt;25%,"น้อยกว่า 25%",IF(J3467&gt;=25%,"มากกว่าหรือเท่ากับ 25%",IF(J3467&gt;=35%,"มากกว่าหรือเท่ากับ 35%")))</f>
        <v>18</v>
      </c>
    </row>
    <row r="3468" s="7" customFormat="1" ht="19.15" customHeight="1">
      <c r="A3468" t="s" s="16">
        <v>3482</v>
      </c>
      <c r="B3468" s="17">
        <v>5</v>
      </c>
      <c r="C3468" s="17">
        <v>4</v>
      </c>
      <c r="D3468" t="s" s="16">
        <v>3578</v>
      </c>
      <c r="E3468" t="s" s="16">
        <v>66</v>
      </c>
      <c r="F3468" s="55">
        <v>399</v>
      </c>
      <c r="G3468" s="17">
        <v>449</v>
      </c>
      <c r="H3468" s="18">
        <f>SUM(G3468-F3468)</f>
        <v>50</v>
      </c>
      <c r="I3468" s="19">
        <f>H3468/F3468</f>
        <v>0.12531328320802</v>
      </c>
      <c r="J3468" s="19">
        <f>H3468/G3468</f>
        <v>0.111358574610245</v>
      </c>
      <c r="K3468" t="s" s="21">
        <f>IF(J3468&lt;25%,"น้อยกว่า 25%",IF(J3468&gt;=25%,"มากกว่าหรือเท่ากับ 25%",IF(J3468&gt;=35%,"มากกว่าหรือเท่ากับ 35%")))</f>
        <v>18</v>
      </c>
    </row>
    <row r="3469" s="7" customFormat="1" ht="19.15" customHeight="1">
      <c r="A3469" t="s" s="16">
        <v>3482</v>
      </c>
      <c r="B3469" s="17">
        <v>5</v>
      </c>
      <c r="C3469" s="17">
        <v>8</v>
      </c>
      <c r="D3469" t="s" s="16">
        <v>3579</v>
      </c>
      <c r="E3469" t="s" s="16">
        <v>44</v>
      </c>
      <c r="F3469" s="55">
        <v>390</v>
      </c>
      <c r="G3469" s="17">
        <v>397</v>
      </c>
      <c r="H3469" s="18">
        <f>SUM(G3469-F3469)</f>
        <v>7</v>
      </c>
      <c r="I3469" s="19">
        <f>H3469/F3469</f>
        <v>0.0179487179487179</v>
      </c>
      <c r="J3469" s="19">
        <f>H3469/G3469</f>
        <v>0.017632241813602</v>
      </c>
      <c r="K3469" t="s" s="21">
        <f>IF(J3469&lt;25%,"น้อยกว่า 25%",IF(J3469&gt;=25%,"มากกว่าหรือเท่ากับ 25%",IF(J3469&gt;=35%,"มากกว่าหรือเท่ากับ 35%")))</f>
        <v>18</v>
      </c>
    </row>
    <row r="3470" s="7" customFormat="1" ht="19.15" customHeight="1">
      <c r="A3470" t="s" s="16">
        <v>3482</v>
      </c>
      <c r="B3470" s="17">
        <v>5</v>
      </c>
      <c r="C3470" s="17">
        <v>11</v>
      </c>
      <c r="D3470" t="s" s="16">
        <v>3580</v>
      </c>
      <c r="E3470" t="s" s="16">
        <v>62</v>
      </c>
      <c r="F3470" s="55">
        <v>370</v>
      </c>
      <c r="G3470" s="17">
        <v>394</v>
      </c>
      <c r="H3470" s="18">
        <f>SUM(G3470-F3470)</f>
        <v>24</v>
      </c>
      <c r="I3470" s="19">
        <f>H3470/F3470</f>
        <v>0.0648648648648649</v>
      </c>
      <c r="J3470" s="19">
        <f>H3470/G3470</f>
        <v>0.0609137055837563</v>
      </c>
      <c r="K3470" t="s" s="21">
        <f>IF(J3470&lt;25%,"น้อยกว่า 25%",IF(J3470&gt;=25%,"มากกว่าหรือเท่ากับ 25%",IF(J3470&gt;=35%,"มากกว่าหรือเท่ากับ 35%")))</f>
        <v>18</v>
      </c>
    </row>
    <row r="3471" s="7" customFormat="1" ht="19.15" customHeight="1">
      <c r="A3471" t="s" s="16">
        <v>3482</v>
      </c>
      <c r="B3471" s="17">
        <v>5</v>
      </c>
      <c r="C3471" s="17">
        <v>22</v>
      </c>
      <c r="D3471" t="s" s="16">
        <v>3581</v>
      </c>
      <c r="E3471" t="s" s="16">
        <v>248</v>
      </c>
      <c r="F3471" s="55">
        <v>332</v>
      </c>
      <c r="G3471" s="17">
        <v>343</v>
      </c>
      <c r="H3471" s="18">
        <f>SUM(G3471-F3471)</f>
        <v>11</v>
      </c>
      <c r="I3471" s="19">
        <f>H3471/F3471</f>
        <v>0.0331325301204819</v>
      </c>
      <c r="J3471" s="19">
        <f>H3471/G3471</f>
        <v>0.032069970845481</v>
      </c>
      <c r="K3471" t="s" s="21">
        <f>IF(J3471&lt;25%,"น้อยกว่า 25%",IF(J3471&gt;=25%,"มากกว่าหรือเท่ากับ 25%",IF(J3471&gt;=35%,"มากกว่าหรือเท่ากับ 35%")))</f>
        <v>18</v>
      </c>
    </row>
    <row r="3472" s="7" customFormat="1" ht="19.15" customHeight="1">
      <c r="A3472" t="s" s="16">
        <v>3482</v>
      </c>
      <c r="B3472" s="17">
        <v>5</v>
      </c>
      <c r="C3472" s="17">
        <v>12</v>
      </c>
      <c r="D3472" t="s" s="16">
        <v>3582</v>
      </c>
      <c r="E3472" t="s" s="16">
        <v>101</v>
      </c>
      <c r="F3472" s="55">
        <v>304</v>
      </c>
      <c r="G3472" s="17">
        <v>342</v>
      </c>
      <c r="H3472" s="18">
        <f>SUM(G3472-F3472)</f>
        <v>38</v>
      </c>
      <c r="I3472" s="19">
        <f>H3472/F3472</f>
        <v>0.125</v>
      </c>
      <c r="J3472" s="19">
        <f>H3472/G3472</f>
        <v>0.111111111111111</v>
      </c>
      <c r="K3472" t="s" s="21">
        <f>IF(J3472&lt;25%,"น้อยกว่า 25%",IF(J3472&gt;=25%,"มากกว่าหรือเท่ากับ 25%",IF(J3472&gt;=35%,"มากกว่าหรือเท่ากับ 35%")))</f>
        <v>18</v>
      </c>
    </row>
    <row r="3473" s="7" customFormat="1" ht="19.15" customHeight="1">
      <c r="A3473" t="s" s="16">
        <v>3482</v>
      </c>
      <c r="B3473" s="17">
        <v>5</v>
      </c>
      <c r="C3473" s="17">
        <v>14</v>
      </c>
      <c r="D3473" t="s" s="16">
        <v>3583</v>
      </c>
      <c r="E3473" t="s" s="16">
        <v>48</v>
      </c>
      <c r="F3473" s="55">
        <v>300</v>
      </c>
      <c r="G3473" s="17">
        <v>341</v>
      </c>
      <c r="H3473" s="18">
        <f>SUM(G3473-F3473)</f>
        <v>41</v>
      </c>
      <c r="I3473" s="19">
        <f>H3473/F3473</f>
        <v>0.136666666666667</v>
      </c>
      <c r="J3473" s="19">
        <f>H3473/G3473</f>
        <v>0.120234604105572</v>
      </c>
      <c r="K3473" t="s" s="21">
        <f>IF(J3473&lt;25%,"น้อยกว่า 25%",IF(J3473&gt;=25%,"มากกว่าหรือเท่ากับ 25%",IF(J3473&gt;=35%,"มากกว่าหรือเท่ากับ 35%")))</f>
        <v>18</v>
      </c>
    </row>
    <row r="3474" s="7" customFormat="1" ht="19.15" customHeight="1">
      <c r="A3474" t="s" s="16">
        <v>3482</v>
      </c>
      <c r="B3474" s="17">
        <v>5</v>
      </c>
      <c r="C3474" s="17">
        <v>10</v>
      </c>
      <c r="D3474" t="s" s="16">
        <v>3584</v>
      </c>
      <c r="E3474" t="s" s="16">
        <v>60</v>
      </c>
      <c r="F3474" s="55">
        <v>176</v>
      </c>
      <c r="G3474" s="17">
        <v>192</v>
      </c>
      <c r="H3474" s="18">
        <f>SUM(G3474-F3474)</f>
        <v>16</v>
      </c>
      <c r="I3474" s="19">
        <f>H3474/F3474</f>
        <v>0.0909090909090909</v>
      </c>
      <c r="J3474" s="19">
        <f>H3474/G3474</f>
        <v>0.0833333333333333</v>
      </c>
      <c r="K3474" t="s" s="21">
        <f>IF(J3474&lt;25%,"น้อยกว่า 25%",IF(J3474&gt;=25%,"มากกว่าหรือเท่ากับ 25%",IF(J3474&gt;=35%,"มากกว่าหรือเท่ากับ 35%")))</f>
        <v>18</v>
      </c>
    </row>
    <row r="3475" s="7" customFormat="1" ht="19.15" customHeight="1">
      <c r="A3475" t="s" s="16">
        <v>3482</v>
      </c>
      <c r="B3475" s="17">
        <v>5</v>
      </c>
      <c r="C3475" s="17">
        <v>23</v>
      </c>
      <c r="D3475" t="s" s="16">
        <v>3585</v>
      </c>
      <c r="E3475" t="s" s="16">
        <v>58</v>
      </c>
      <c r="F3475" s="55">
        <v>164</v>
      </c>
      <c r="G3475" s="17">
        <v>180</v>
      </c>
      <c r="H3475" s="18">
        <f>SUM(G3475-F3475)</f>
        <v>16</v>
      </c>
      <c r="I3475" s="19">
        <f>H3475/F3475</f>
        <v>0.0975609756097561</v>
      </c>
      <c r="J3475" s="19">
        <f>H3475/G3475</f>
        <v>0.08888888888888891</v>
      </c>
      <c r="K3475" t="s" s="21">
        <f>IF(J3475&lt;25%,"น้อยกว่า 25%",IF(J3475&gt;=25%,"มากกว่าหรือเท่ากับ 25%",IF(J3475&gt;=35%,"มากกว่าหรือเท่ากับ 35%")))</f>
        <v>18</v>
      </c>
    </row>
    <row r="3476" s="7" customFormat="1" ht="19.15" customHeight="1">
      <c r="A3476" t="s" s="16">
        <v>3482</v>
      </c>
      <c r="B3476" s="17">
        <v>5</v>
      </c>
      <c r="C3476" s="17">
        <v>16</v>
      </c>
      <c r="D3476" t="s" s="16">
        <v>3586</v>
      </c>
      <c r="E3476" t="s" s="16">
        <v>76</v>
      </c>
      <c r="F3476" s="55">
        <v>154</v>
      </c>
      <c r="G3476" s="17">
        <v>168</v>
      </c>
      <c r="H3476" s="18">
        <f>SUM(G3476-F3476)</f>
        <v>14</v>
      </c>
      <c r="I3476" s="19">
        <f>H3476/F3476</f>
        <v>0.0909090909090909</v>
      </c>
      <c r="J3476" s="19">
        <f>H3476/G3476</f>
        <v>0.0833333333333333</v>
      </c>
      <c r="K3476" t="s" s="21">
        <f>IF(J3476&lt;25%,"น้อยกว่า 25%",IF(J3476&gt;=25%,"มากกว่าหรือเท่ากับ 25%",IF(J3476&gt;=35%,"มากกว่าหรือเท่ากับ 35%")))</f>
        <v>18</v>
      </c>
    </row>
    <row r="3477" s="7" customFormat="1" ht="19.15" customHeight="1">
      <c r="A3477" t="s" s="16">
        <v>3482</v>
      </c>
      <c r="B3477" s="17">
        <v>5</v>
      </c>
      <c r="C3477" s="17">
        <v>18</v>
      </c>
      <c r="D3477" t="s" s="16">
        <v>3587</v>
      </c>
      <c r="E3477" t="s" s="16">
        <v>72</v>
      </c>
      <c r="F3477" s="55">
        <v>118</v>
      </c>
      <c r="G3477" s="17">
        <v>137</v>
      </c>
      <c r="H3477" s="18">
        <f>SUM(G3477-F3477)</f>
        <v>19</v>
      </c>
      <c r="I3477" s="19">
        <f>H3477/F3477</f>
        <v>0.161016949152542</v>
      </c>
      <c r="J3477" s="19">
        <f>H3477/G3477</f>
        <v>0.138686131386861</v>
      </c>
      <c r="K3477" t="s" s="21">
        <f>IF(J3477&lt;25%,"น้อยกว่า 25%",IF(J3477&gt;=25%,"มากกว่าหรือเท่ากับ 25%",IF(J3477&gt;=35%,"มากกว่าหรือเท่ากับ 35%")))</f>
        <v>18</v>
      </c>
    </row>
    <row r="3478" s="7" customFormat="1" ht="19.15" customHeight="1">
      <c r="A3478" t="s" s="16">
        <v>3482</v>
      </c>
      <c r="B3478" s="17">
        <v>5</v>
      </c>
      <c r="C3478" s="17">
        <v>24</v>
      </c>
      <c r="D3478" t="s" s="16">
        <v>3588</v>
      </c>
      <c r="E3478" t="s" s="16">
        <v>46</v>
      </c>
      <c r="F3478" s="55">
        <v>112</v>
      </c>
      <c r="G3478" s="17">
        <v>121</v>
      </c>
      <c r="H3478" s="18">
        <f>SUM(G3478-F3478)</f>
        <v>9</v>
      </c>
      <c r="I3478" s="19">
        <f>H3478/F3478</f>
        <v>0.0803571428571429</v>
      </c>
      <c r="J3478" s="19">
        <f>H3478/G3478</f>
        <v>0.0743801652892562</v>
      </c>
      <c r="K3478" t="s" s="21">
        <f>IF(J3478&lt;25%,"น้อยกว่า 25%",IF(J3478&gt;=25%,"มากกว่าหรือเท่ากับ 25%",IF(J3478&gt;=35%,"มากกว่าหรือเท่ากับ 35%")))</f>
        <v>18</v>
      </c>
    </row>
    <row r="3479" s="7" customFormat="1" ht="19.15" customHeight="1">
      <c r="A3479" t="s" s="16">
        <v>3482</v>
      </c>
      <c r="B3479" s="17">
        <v>5</v>
      </c>
      <c r="C3479" s="17">
        <v>20</v>
      </c>
      <c r="D3479" t="s" s="16">
        <v>3589</v>
      </c>
      <c r="E3479" t="s" s="16">
        <v>1091</v>
      </c>
      <c r="F3479" s="55">
        <v>69</v>
      </c>
      <c r="G3479" s="17">
        <v>84</v>
      </c>
      <c r="H3479" s="18">
        <f>SUM(G3479-F3479)</f>
        <v>15</v>
      </c>
      <c r="I3479" s="19">
        <f>H3479/F3479</f>
        <v>0.217391304347826</v>
      </c>
      <c r="J3479" s="19">
        <f>H3479/G3479</f>
        <v>0.178571428571429</v>
      </c>
      <c r="K3479" t="s" s="21">
        <f>IF(J3479&lt;25%,"น้อยกว่า 25%",IF(J3479&gt;=25%,"มากกว่าหรือเท่ากับ 25%",IF(J3479&gt;=35%,"มากกว่าหรือเท่ากับ 35%")))</f>
        <v>18</v>
      </c>
    </row>
    <row r="3480" s="7" customFormat="1" ht="19.15" customHeight="1">
      <c r="A3480" t="s" s="16">
        <v>3482</v>
      </c>
      <c r="B3480" s="17">
        <v>5</v>
      </c>
      <c r="C3480" s="17">
        <v>21</v>
      </c>
      <c r="D3480" t="s" s="16">
        <v>3590</v>
      </c>
      <c r="E3480" t="s" s="16">
        <v>147</v>
      </c>
      <c r="F3480" s="55">
        <v>67</v>
      </c>
      <c r="G3480" s="17">
        <v>70</v>
      </c>
      <c r="H3480" s="18">
        <f>SUM(G3480-F3480)</f>
        <v>3</v>
      </c>
      <c r="I3480" s="19">
        <f>H3480/F3480</f>
        <v>0.0447761194029851</v>
      </c>
      <c r="J3480" s="19">
        <f>H3480/G3480</f>
        <v>0.0428571428571429</v>
      </c>
      <c r="K3480" t="s" s="21">
        <f>IF(J3480&lt;25%,"น้อยกว่า 25%",IF(J3480&gt;=25%,"มากกว่าหรือเท่ากับ 25%",IF(J3480&gt;=35%,"มากกว่าหรือเท่ากับ 35%")))</f>
        <v>18</v>
      </c>
    </row>
    <row r="3481" s="7" customFormat="1" ht="19.15" customHeight="1">
      <c r="A3481" t="s" s="16">
        <v>3482</v>
      </c>
      <c r="B3481" s="17">
        <v>5</v>
      </c>
      <c r="C3481" s="17">
        <v>9</v>
      </c>
      <c r="D3481" t="s" s="16">
        <v>3591</v>
      </c>
      <c r="E3481" t="s" s="16">
        <v>78</v>
      </c>
      <c r="F3481" s="37">
        <v>0</v>
      </c>
      <c r="G3481" s="17">
        <v>0</v>
      </c>
      <c r="H3481" s="18">
        <f>SUM(G3481-F3481)</f>
        <v>0</v>
      </c>
      <c r="I3481" s="19">
        <f>H3481/F3481</f>
      </c>
      <c r="J3481" s="19">
        <f>H3481/G3481</f>
      </c>
      <c r="K3481" s="24">
        <f>IF(J3481&lt;25%,"น้อยกว่า 25%",IF(J3481&gt;=25%,"มากกว่าหรือเท่ากับ 25%",IF(J3481&gt;=35%,"มากกว่าหรือเท่ากับ 35%")))</f>
      </c>
    </row>
    <row r="3482" s="7" customFormat="1" ht="19.15" customHeight="1">
      <c r="A3482" t="s" s="16">
        <v>3482</v>
      </c>
      <c r="B3482" s="17">
        <v>1</v>
      </c>
      <c r="C3482" s="17">
        <v>8</v>
      </c>
      <c r="D3482" t="s" s="16">
        <v>3592</v>
      </c>
      <c r="E3482" t="s" s="16">
        <v>66</v>
      </c>
      <c r="F3482" s="59">
        <v>303</v>
      </c>
      <c r="G3482" s="30">
        <v>427</v>
      </c>
      <c r="H3482" s="18">
        <f>SUM(G3482-F3482)</f>
        <v>124</v>
      </c>
      <c r="I3482" s="19">
        <f>H3482/F3482</f>
        <v>0.409240924092409</v>
      </c>
      <c r="J3482" s="19">
        <f>H3482/G3482</f>
        <v>0.2903981264637</v>
      </c>
      <c r="K3482" t="s" s="21">
        <f>IF(J3482&lt;25%,"น้อยกว่า 25%",IF(J3482&gt;=25%,"มากกว่าหรือเท่ากับ 25%",IF(J3482&gt;=35%,"มากกว่าหรือเท่ากับ 35%")))</f>
        <v>122</v>
      </c>
    </row>
    <row r="3483" s="7" customFormat="1" ht="19.15" customHeight="1">
      <c r="A3483" t="s" s="16">
        <v>3482</v>
      </c>
      <c r="B3483" s="17">
        <v>1</v>
      </c>
      <c r="C3483" s="17">
        <v>16</v>
      </c>
      <c r="D3483" t="s" s="16">
        <v>3593</v>
      </c>
      <c r="E3483" t="s" s="16">
        <v>30</v>
      </c>
      <c r="F3483" s="59">
        <v>341</v>
      </c>
      <c r="G3483" s="30">
        <v>459</v>
      </c>
      <c r="H3483" s="18">
        <f>SUM(G3483-F3483)</f>
        <v>118</v>
      </c>
      <c r="I3483" s="19">
        <f>H3483/F3483</f>
        <v>0.346041055718475</v>
      </c>
      <c r="J3483" s="19">
        <f>H3483/G3483</f>
        <v>0.257080610021786</v>
      </c>
      <c r="K3483" t="s" s="21">
        <f>IF(J3483&lt;25%,"น้อยกว่า 25%",IF(J3483&gt;=25%,"มากกว่าหรือเท่ากับ 25%",IF(J3483&gt;=35%,"มากกว่าหรือเท่ากับ 35%")))</f>
        <v>122</v>
      </c>
    </row>
    <row r="3484" s="7" customFormat="1" ht="19.15" customHeight="1">
      <c r="A3484" t="s" s="16">
        <v>3482</v>
      </c>
      <c r="B3484" s="17">
        <v>2</v>
      </c>
      <c r="C3484" s="17">
        <v>5</v>
      </c>
      <c r="D3484" t="s" s="16">
        <v>3594</v>
      </c>
      <c r="E3484" t="s" s="16">
        <v>62</v>
      </c>
      <c r="F3484" s="59">
        <v>281</v>
      </c>
      <c r="G3484" s="30">
        <v>390</v>
      </c>
      <c r="H3484" s="18">
        <f>SUM(G3484-F3484)</f>
        <v>109</v>
      </c>
      <c r="I3484" s="19">
        <f>H3484/F3484</f>
        <v>0.387900355871886</v>
      </c>
      <c r="J3484" s="19">
        <f>H3484/G3484</f>
        <v>0.279487179487179</v>
      </c>
      <c r="K3484" t="s" s="21">
        <f>IF(J3484&lt;25%,"น้อยกว่า 25%",IF(J3484&gt;=25%,"มากกว่าหรือเท่ากับ 25%",IF(J3484&gt;=35%,"มากกว่าหรือเท่ากับ 35%")))</f>
        <v>122</v>
      </c>
    </row>
    <row r="3485" s="7" customFormat="1" ht="19.15" customHeight="1">
      <c r="A3485" t="s" s="16">
        <v>3482</v>
      </c>
      <c r="B3485" s="17">
        <v>1</v>
      </c>
      <c r="C3485" s="17">
        <v>15</v>
      </c>
      <c r="D3485" t="s" s="16">
        <v>3595</v>
      </c>
      <c r="E3485" t="s" s="16">
        <v>48</v>
      </c>
      <c r="F3485" s="59">
        <v>228</v>
      </c>
      <c r="G3485" s="30">
        <v>307</v>
      </c>
      <c r="H3485" s="18">
        <f>SUM(G3485-F3485)</f>
        <v>79</v>
      </c>
      <c r="I3485" s="19">
        <f>H3485/F3485</f>
        <v>0.346491228070175</v>
      </c>
      <c r="J3485" s="19">
        <f>H3485/G3485</f>
        <v>0.257328990228013</v>
      </c>
      <c r="K3485" t="s" s="21">
        <f>IF(J3485&lt;25%,"น้อยกว่า 25%",IF(J3485&gt;=25%,"มากกว่าหรือเท่ากับ 25%",IF(J3485&gt;=35%,"มากกว่าหรือเท่ากับ 35%")))</f>
        <v>122</v>
      </c>
    </row>
    <row r="3486" s="7" customFormat="1" ht="19.15" customHeight="1">
      <c r="A3486" t="s" s="16">
        <v>3482</v>
      </c>
      <c r="B3486" s="17">
        <v>3</v>
      </c>
      <c r="C3486" s="17">
        <v>16</v>
      </c>
      <c r="D3486" t="s" s="16">
        <v>3596</v>
      </c>
      <c r="E3486" t="s" s="16">
        <v>76</v>
      </c>
      <c r="F3486" s="59">
        <v>130</v>
      </c>
      <c r="G3486" s="30">
        <v>187</v>
      </c>
      <c r="H3486" s="18">
        <f>SUM(G3486-F3486)</f>
        <v>57</v>
      </c>
      <c r="I3486" s="19">
        <f>H3486/F3486</f>
        <v>0.438461538461538</v>
      </c>
      <c r="J3486" s="19">
        <f>H3486/G3486</f>
        <v>0.304812834224599</v>
      </c>
      <c r="K3486" t="s" s="21">
        <f>IF(J3486&lt;25%,"น้อยกว่า 25%",IF(J3486&gt;=25%,"มากกว่าหรือเท่ากับ 25%",IF(J3486&gt;=35%,"มากกว่าหรือเท่ากับ 35%")))</f>
        <v>122</v>
      </c>
    </row>
    <row r="3487" s="7" customFormat="1" ht="19.15" customHeight="1">
      <c r="A3487" t="s" s="16">
        <v>3482</v>
      </c>
      <c r="B3487" s="17">
        <v>2</v>
      </c>
      <c r="C3487" s="17">
        <v>11</v>
      </c>
      <c r="D3487" t="s" s="16">
        <v>3597</v>
      </c>
      <c r="E3487" t="s" s="16">
        <v>66</v>
      </c>
      <c r="F3487" s="59">
        <v>139</v>
      </c>
      <c r="G3487" s="30">
        <v>189</v>
      </c>
      <c r="H3487" s="18">
        <f>SUM(G3487-F3487)</f>
        <v>50</v>
      </c>
      <c r="I3487" s="19">
        <f>H3487/F3487</f>
        <v>0.359712230215827</v>
      </c>
      <c r="J3487" s="19">
        <f>H3487/G3487</f>
        <v>0.264550264550265</v>
      </c>
      <c r="K3487" t="s" s="21">
        <f>IF(J3487&lt;25%,"น้อยกว่า 25%",IF(J3487&gt;=25%,"มากกว่าหรือเท่ากับ 25%",IF(J3487&gt;=35%,"มากกว่าหรือเท่ากับ 35%")))</f>
        <v>122</v>
      </c>
    </row>
    <row r="3488" s="7" customFormat="1" ht="19.15" customHeight="1">
      <c r="A3488" t="s" s="16">
        <v>3482</v>
      </c>
      <c r="B3488" s="17">
        <v>1</v>
      </c>
      <c r="C3488" s="17">
        <v>17</v>
      </c>
      <c r="D3488" t="s" s="16">
        <v>3598</v>
      </c>
      <c r="E3488" t="s" s="16">
        <v>76</v>
      </c>
      <c r="F3488" s="59">
        <v>117</v>
      </c>
      <c r="G3488" s="30">
        <v>157</v>
      </c>
      <c r="H3488" s="18">
        <f>SUM(G3488-F3488)</f>
        <v>40</v>
      </c>
      <c r="I3488" s="19">
        <f>H3488/F3488</f>
        <v>0.341880341880342</v>
      </c>
      <c r="J3488" s="19">
        <f>H3488/G3488</f>
        <v>0.254777070063694</v>
      </c>
      <c r="K3488" t="s" s="21">
        <f>IF(J3488&lt;25%,"น้อยกว่า 25%",IF(J3488&gt;=25%,"มากกว่าหรือเท่ากับ 25%",IF(J3488&gt;=35%,"มากกว่าหรือเท่ากับ 35%")))</f>
        <v>122</v>
      </c>
    </row>
    <row r="3489" s="7" customFormat="1" ht="19.15" customHeight="1">
      <c r="A3489" t="s" s="16">
        <v>3482</v>
      </c>
      <c r="B3489" s="17">
        <v>1</v>
      </c>
      <c r="C3489" s="17">
        <v>20</v>
      </c>
      <c r="D3489" t="s" s="16">
        <v>3599</v>
      </c>
      <c r="E3489" t="s" s="16">
        <v>1091</v>
      </c>
      <c r="F3489" s="59">
        <v>109</v>
      </c>
      <c r="G3489" s="30">
        <v>149</v>
      </c>
      <c r="H3489" s="18">
        <f>SUM(G3489-F3489)</f>
        <v>40</v>
      </c>
      <c r="I3489" s="19">
        <f>H3489/F3489</f>
        <v>0.36697247706422</v>
      </c>
      <c r="J3489" s="19">
        <f>H3489/G3489</f>
        <v>0.268456375838926</v>
      </c>
      <c r="K3489" t="s" s="21">
        <f>IF(J3489&lt;25%,"น้อยกว่า 25%",IF(J3489&gt;=25%,"มากกว่าหรือเท่ากับ 25%",IF(J3489&gt;=35%,"มากกว่าหรือเท่ากับ 35%")))</f>
        <v>122</v>
      </c>
    </row>
    <row r="3490" s="7" customFormat="1" ht="19.15" customHeight="1">
      <c r="A3490" t="s" s="16">
        <v>3482</v>
      </c>
      <c r="B3490" s="17">
        <v>2</v>
      </c>
      <c r="C3490" s="17">
        <v>15</v>
      </c>
      <c r="D3490" t="s" s="16">
        <v>3600</v>
      </c>
      <c r="E3490" t="s" s="16">
        <v>76</v>
      </c>
      <c r="F3490" s="59">
        <v>59</v>
      </c>
      <c r="G3490" s="30">
        <v>99</v>
      </c>
      <c r="H3490" s="18">
        <f>SUM(G3490-F3490)</f>
        <v>40</v>
      </c>
      <c r="I3490" s="19">
        <f>H3490/F3490</f>
        <v>0.677966101694915</v>
      </c>
      <c r="J3490" s="19">
        <f>H3490/G3490</f>
        <v>0.404040404040404</v>
      </c>
      <c r="K3490" t="s" s="21">
        <f>IF(J3490&lt;25%,"น้อยกว่า 25%",IF(J3490&gt;=25%,"มากกว่าหรือเท่ากับ 25%",IF(J3490&gt;=35%,"มากกว่าหรือเท่ากับ 35%")))</f>
        <v>122</v>
      </c>
    </row>
    <row r="3491" s="7" customFormat="1" ht="19.15" customHeight="1">
      <c r="A3491" t="s" s="16">
        <v>3482</v>
      </c>
      <c r="B3491" s="17">
        <v>1</v>
      </c>
      <c r="C3491" s="17">
        <v>13</v>
      </c>
      <c r="D3491" t="s" s="16">
        <v>3601</v>
      </c>
      <c r="E3491" t="s" s="16">
        <v>60</v>
      </c>
      <c r="F3491" s="59">
        <v>101</v>
      </c>
      <c r="G3491" s="30">
        <v>135</v>
      </c>
      <c r="H3491" s="18">
        <f>SUM(G3491-F3491)</f>
        <v>34</v>
      </c>
      <c r="I3491" s="19">
        <f>H3491/F3491</f>
        <v>0.336633663366337</v>
      </c>
      <c r="J3491" s="19">
        <f>H3491/G3491</f>
        <v>0.251851851851852</v>
      </c>
      <c r="K3491" t="s" s="21">
        <f>IF(J3491&lt;25%,"น้อยกว่า 25%",IF(J3491&gt;=25%,"มากกว่าหรือเท่ากับ 25%",IF(J3491&gt;=35%,"มากกว่าหรือเท่ากับ 35%")))</f>
        <v>122</v>
      </c>
    </row>
    <row r="3492" s="7" customFormat="1" ht="19.15" customHeight="1">
      <c r="A3492" t="s" s="16">
        <v>3482</v>
      </c>
      <c r="B3492" s="17">
        <v>2</v>
      </c>
      <c r="C3492" s="17">
        <v>25</v>
      </c>
      <c r="D3492" t="s" s="16">
        <v>3602</v>
      </c>
      <c r="E3492" t="s" s="16">
        <v>58</v>
      </c>
      <c r="F3492" s="59">
        <v>90</v>
      </c>
      <c r="G3492" s="30">
        <v>122</v>
      </c>
      <c r="H3492" s="18">
        <f>SUM(G3492-F3492)</f>
        <v>32</v>
      </c>
      <c r="I3492" s="19">
        <f>H3492/F3492</f>
        <v>0.355555555555556</v>
      </c>
      <c r="J3492" s="19">
        <f>H3492/G3492</f>
        <v>0.262295081967213</v>
      </c>
      <c r="K3492" t="s" s="21">
        <f>IF(J3492&lt;25%,"น้อยกว่า 25%",IF(J3492&gt;=25%,"มากกว่าหรือเท่ากับ 25%",IF(J3492&gt;=35%,"มากกว่าหรือเท่ากับ 35%")))</f>
        <v>122</v>
      </c>
    </row>
    <row r="3493" s="7" customFormat="1" ht="19.15" customHeight="1">
      <c r="A3493" t="s" s="16">
        <v>3482</v>
      </c>
      <c r="B3493" s="17">
        <v>2</v>
      </c>
      <c r="C3493" s="17">
        <v>13</v>
      </c>
      <c r="D3493" t="s" s="16">
        <v>3603</v>
      </c>
      <c r="E3493" t="s" s="16">
        <v>44</v>
      </c>
      <c r="F3493" s="59">
        <v>60</v>
      </c>
      <c r="G3493" s="30">
        <v>84</v>
      </c>
      <c r="H3493" s="18">
        <f>SUM(G3493-F3493)</f>
        <v>24</v>
      </c>
      <c r="I3493" s="19">
        <f>H3493/F3493</f>
        <v>0.4</v>
      </c>
      <c r="J3493" s="19">
        <f>H3493/G3493</f>
        <v>0.285714285714286</v>
      </c>
      <c r="K3493" t="s" s="21">
        <f>IF(J3493&lt;25%,"น้อยกว่า 25%",IF(J3493&gt;=25%,"มากกว่าหรือเท่ากับ 25%",IF(J3493&gt;=35%,"มากกว่าหรือเท่ากับ 35%")))</f>
        <v>122</v>
      </c>
    </row>
    <row r="3494" s="7" customFormat="1" ht="20.15" customHeight="1">
      <c r="A3494" t="s" s="69">
        <v>3482</v>
      </c>
      <c r="B3494" s="70">
        <v>2</v>
      </c>
      <c r="C3494" s="70">
        <v>23</v>
      </c>
      <c r="D3494" t="s" s="69">
        <v>3604</v>
      </c>
      <c r="E3494" t="s" s="69">
        <v>46</v>
      </c>
      <c r="F3494" s="59">
        <v>20</v>
      </c>
      <c r="G3494" s="78">
        <v>29</v>
      </c>
      <c r="H3494" s="18">
        <f>SUM(G3494-F3494)</f>
        <v>9</v>
      </c>
      <c r="I3494" s="19">
        <f>H3494/F3494</f>
        <v>0.45</v>
      </c>
      <c r="J3494" s="19">
        <f>H3494/G3494</f>
        <v>0.310344827586207</v>
      </c>
      <c r="K3494" t="s" s="21">
        <f>IF(J3494&lt;25%,"น้อยกว่า 25%",IF(J3494&gt;=25%,"มากกว่าหรือเท่ากับ 25%",IF(J3494&gt;=35%,"มากกว่าหรือเท่ากับ 35%")))</f>
        <v>122</v>
      </c>
    </row>
    <row r="3495" s="7" customFormat="1" ht="20.15" customHeight="1">
      <c r="A3495" t="s" s="72">
        <v>3605</v>
      </c>
      <c r="B3495" s="73">
        <v>1</v>
      </c>
      <c r="C3495" s="73">
        <v>12</v>
      </c>
      <c r="D3495" t="s" s="72">
        <v>3606</v>
      </c>
      <c r="E3495" t="s" s="72">
        <v>26</v>
      </c>
      <c r="F3495" s="56">
        <v>46709</v>
      </c>
      <c r="G3495" s="73">
        <v>48719</v>
      </c>
      <c r="H3495" s="18">
        <f>SUM(G3495-F3495)</f>
        <v>2010</v>
      </c>
      <c r="I3495" s="19">
        <f>H3495/F3495</f>
        <v>0.0430323920443598</v>
      </c>
      <c r="J3495" s="19">
        <f>H3495/G3495</f>
        <v>0.0412570044541144</v>
      </c>
      <c r="K3495" t="s" s="21">
        <f>IF(J3495&lt;25%,"น้อยกว่า 25%",IF(J3495&gt;=25%,"มากกว่าหรือเท่ากับ 25%",IF(J3495&gt;=35%,"มากกว่าหรือเท่ากับ 35%")))</f>
        <v>18</v>
      </c>
    </row>
    <row r="3496" s="7" customFormat="1" ht="19.15" customHeight="1">
      <c r="A3496" t="s" s="25">
        <v>3605</v>
      </c>
      <c r="B3496" s="26">
        <v>1</v>
      </c>
      <c r="C3496" s="26">
        <v>19</v>
      </c>
      <c r="D3496" t="s" s="25">
        <v>3607</v>
      </c>
      <c r="E3496" t="s" s="25">
        <v>84</v>
      </c>
      <c r="F3496" s="56">
        <v>20100</v>
      </c>
      <c r="G3496" s="26">
        <v>21049</v>
      </c>
      <c r="H3496" s="18">
        <f>SUM(G3496-F3496)</f>
        <v>949</v>
      </c>
      <c r="I3496" s="19">
        <f>H3496/F3496</f>
        <v>0.0472139303482587</v>
      </c>
      <c r="J3496" s="19">
        <f>H3496/G3496</f>
        <v>0.0450852772103188</v>
      </c>
      <c r="K3496" t="s" s="21">
        <f>IF(J3496&lt;25%,"น้อยกว่า 25%",IF(J3496&gt;=25%,"มากกว่าหรือเท่ากับ 25%",IF(J3496&gt;=35%,"มากกว่าหรือเท่ากับ 35%")))</f>
        <v>18</v>
      </c>
    </row>
    <row r="3497" s="7" customFormat="1" ht="19.15" customHeight="1">
      <c r="A3497" t="s" s="25">
        <v>3605</v>
      </c>
      <c r="B3497" s="26">
        <v>1</v>
      </c>
      <c r="C3497" s="26">
        <v>4</v>
      </c>
      <c r="D3497" t="s" s="25">
        <v>3608</v>
      </c>
      <c r="E3497" t="s" s="25">
        <v>22</v>
      </c>
      <c r="F3497" s="56">
        <v>7143</v>
      </c>
      <c r="G3497" s="26">
        <v>7354</v>
      </c>
      <c r="H3497" s="18">
        <f>SUM(G3497-F3497)</f>
        <v>211</v>
      </c>
      <c r="I3497" s="19">
        <f>H3497/F3497</f>
        <v>0.0295394092118158</v>
      </c>
      <c r="J3497" s="19">
        <f>H3497/G3497</f>
        <v>0.0286918683709546</v>
      </c>
      <c r="K3497" t="s" s="21">
        <f>IF(J3497&lt;25%,"น้อยกว่า 25%",IF(J3497&gt;=25%,"มากกว่าหรือเท่ากับ 25%",IF(J3497&gt;=35%,"มากกว่าหรือเท่ากับ 35%")))</f>
        <v>18</v>
      </c>
    </row>
    <row r="3498" s="7" customFormat="1" ht="19.15" customHeight="1">
      <c r="A3498" t="s" s="25">
        <v>3605</v>
      </c>
      <c r="B3498" s="26">
        <v>1</v>
      </c>
      <c r="C3498" s="26">
        <v>2</v>
      </c>
      <c r="D3498" t="s" s="25">
        <v>3609</v>
      </c>
      <c r="E3498" t="s" s="25">
        <v>20</v>
      </c>
      <c r="F3498" s="56">
        <v>6523</v>
      </c>
      <c r="G3498" s="26">
        <v>6799</v>
      </c>
      <c r="H3498" s="18">
        <f>SUM(G3498-F3498)</f>
        <v>276</v>
      </c>
      <c r="I3498" s="19">
        <f>H3498/F3498</f>
        <v>0.0423118197148551</v>
      </c>
      <c r="J3498" s="19">
        <f>H3498/G3498</f>
        <v>0.0405942050301515</v>
      </c>
      <c r="K3498" t="s" s="21">
        <f>IF(J3498&lt;25%,"น้อยกว่า 25%",IF(J3498&gt;=25%,"มากกว่าหรือเท่ากับ 25%",IF(J3498&gt;=35%,"มากกว่าหรือเท่ากับ 35%")))</f>
        <v>18</v>
      </c>
    </row>
    <row r="3499" s="7" customFormat="1" ht="19.15" customHeight="1">
      <c r="A3499" t="s" s="25">
        <v>3605</v>
      </c>
      <c r="B3499" s="26">
        <v>1</v>
      </c>
      <c r="C3499" s="26">
        <v>7</v>
      </c>
      <c r="D3499" t="s" s="25">
        <v>3610</v>
      </c>
      <c r="E3499" t="s" s="25">
        <v>38</v>
      </c>
      <c r="F3499" s="56">
        <v>1398</v>
      </c>
      <c r="G3499" s="26">
        <v>1538</v>
      </c>
      <c r="H3499" s="18">
        <f>SUM(G3499-F3499)</f>
        <v>140</v>
      </c>
      <c r="I3499" s="19">
        <f>H3499/F3499</f>
        <v>0.100143061516452</v>
      </c>
      <c r="J3499" s="19">
        <f>H3499/G3499</f>
        <v>0.0910273081924577</v>
      </c>
      <c r="K3499" t="s" s="21">
        <f>IF(J3499&lt;25%,"น้อยกว่า 25%",IF(J3499&gt;=25%,"มากกว่าหรือเท่ากับ 25%",IF(J3499&gt;=35%,"มากกว่าหรือเท่ากับ 35%")))</f>
        <v>18</v>
      </c>
    </row>
    <row r="3500" s="7" customFormat="1" ht="19.15" customHeight="1">
      <c r="A3500" t="s" s="25">
        <v>3605</v>
      </c>
      <c r="B3500" s="26">
        <v>1</v>
      </c>
      <c r="C3500" s="26">
        <v>6</v>
      </c>
      <c r="D3500" t="s" s="25">
        <v>3611</v>
      </c>
      <c r="E3500" t="s" s="25">
        <v>28</v>
      </c>
      <c r="F3500" s="56">
        <v>1163</v>
      </c>
      <c r="G3500" s="26">
        <v>1202</v>
      </c>
      <c r="H3500" s="18">
        <f>SUM(G3500-F3500)</f>
        <v>39</v>
      </c>
      <c r="I3500" s="19">
        <f>H3500/F3500</f>
        <v>0.0335339638865004</v>
      </c>
      <c r="J3500" s="19">
        <f>H3500/G3500</f>
        <v>0.0324459234608985</v>
      </c>
      <c r="K3500" t="s" s="21">
        <f>IF(J3500&lt;25%,"น้อยกว่า 25%",IF(J3500&gt;=25%,"มากกว่าหรือเท่ากับ 25%",IF(J3500&gt;=35%,"มากกว่าหรือเท่ากับ 35%")))</f>
        <v>18</v>
      </c>
    </row>
    <row r="3501" s="7" customFormat="1" ht="19.15" customHeight="1">
      <c r="A3501" t="s" s="25">
        <v>3605</v>
      </c>
      <c r="B3501" s="26">
        <v>1</v>
      </c>
      <c r="C3501" s="26">
        <v>11</v>
      </c>
      <c r="D3501" t="s" s="25">
        <v>3612</v>
      </c>
      <c r="E3501" t="s" s="25">
        <v>48</v>
      </c>
      <c r="F3501" s="56">
        <v>443</v>
      </c>
      <c r="G3501" s="26">
        <v>462</v>
      </c>
      <c r="H3501" s="18">
        <f>SUM(G3501-F3501)</f>
        <v>19</v>
      </c>
      <c r="I3501" s="19">
        <f>H3501/F3501</f>
        <v>0.0428893905191874</v>
      </c>
      <c r="J3501" s="19">
        <f>H3501/G3501</f>
        <v>0.0411255411255411</v>
      </c>
      <c r="K3501" t="s" s="21">
        <f>IF(J3501&lt;25%,"น้อยกว่า 25%",IF(J3501&gt;=25%,"มากกว่าหรือเท่ากับ 25%",IF(J3501&gt;=35%,"มากกว่าหรือเท่ากับ 35%")))</f>
        <v>18</v>
      </c>
    </row>
    <row r="3502" s="7" customFormat="1" ht="19.15" customHeight="1">
      <c r="A3502" t="s" s="25">
        <v>3605</v>
      </c>
      <c r="B3502" s="26">
        <v>1</v>
      </c>
      <c r="C3502" s="26">
        <v>18</v>
      </c>
      <c r="D3502" t="s" s="25">
        <v>3613</v>
      </c>
      <c r="E3502" t="s" s="25">
        <v>17</v>
      </c>
      <c r="F3502" s="56">
        <v>410</v>
      </c>
      <c r="G3502" s="26">
        <v>434</v>
      </c>
      <c r="H3502" s="18">
        <f>SUM(G3502-F3502)</f>
        <v>24</v>
      </c>
      <c r="I3502" s="19">
        <f>H3502/F3502</f>
        <v>0.0585365853658537</v>
      </c>
      <c r="J3502" s="19">
        <f>H3502/G3502</f>
        <v>0.0552995391705069</v>
      </c>
      <c r="K3502" t="s" s="21">
        <f>IF(J3502&lt;25%,"น้อยกว่า 25%",IF(J3502&gt;=25%,"มากกว่าหรือเท่ากับ 25%",IF(J3502&gt;=35%,"มากกว่าหรือเท่ากับ 35%")))</f>
        <v>18</v>
      </c>
    </row>
    <row r="3503" s="7" customFormat="1" ht="19.15" customHeight="1">
      <c r="A3503" t="s" s="25">
        <v>3605</v>
      </c>
      <c r="B3503" s="26">
        <v>1</v>
      </c>
      <c r="C3503" s="26">
        <v>5</v>
      </c>
      <c r="D3503" t="s" s="25">
        <v>3614</v>
      </c>
      <c r="E3503" t="s" s="25">
        <v>1284</v>
      </c>
      <c r="F3503" s="56">
        <v>298</v>
      </c>
      <c r="G3503" s="26">
        <v>313</v>
      </c>
      <c r="H3503" s="18">
        <f>SUM(G3503-F3503)</f>
        <v>15</v>
      </c>
      <c r="I3503" s="19">
        <f>H3503/F3503</f>
        <v>0.0503355704697987</v>
      </c>
      <c r="J3503" s="19">
        <f>H3503/G3503</f>
        <v>0.0479233226837061</v>
      </c>
      <c r="K3503" t="s" s="21">
        <f>IF(J3503&lt;25%,"น้อยกว่า 25%",IF(J3503&gt;=25%,"มากกว่าหรือเท่ากับ 25%",IF(J3503&gt;=35%,"มากกว่าหรือเท่ากับ 35%")))</f>
        <v>18</v>
      </c>
    </row>
    <row r="3504" s="7" customFormat="1" ht="19.15" customHeight="1">
      <c r="A3504" t="s" s="25">
        <v>3605</v>
      </c>
      <c r="B3504" s="26">
        <v>1</v>
      </c>
      <c r="C3504" s="26">
        <v>22</v>
      </c>
      <c r="D3504" t="s" s="25">
        <v>3615</v>
      </c>
      <c r="E3504" t="s" s="25">
        <v>62</v>
      </c>
      <c r="F3504" s="56">
        <v>287</v>
      </c>
      <c r="G3504" s="26">
        <v>299</v>
      </c>
      <c r="H3504" s="18">
        <f>SUM(G3504-F3504)</f>
        <v>12</v>
      </c>
      <c r="I3504" s="19">
        <f>H3504/F3504</f>
        <v>0.0418118466898955</v>
      </c>
      <c r="J3504" s="19">
        <f>H3504/G3504</f>
        <v>0.040133779264214</v>
      </c>
      <c r="K3504" t="s" s="21">
        <f>IF(J3504&lt;25%,"น้อยกว่า 25%",IF(J3504&gt;=25%,"มากกว่าหรือเท่ากับ 25%",IF(J3504&gt;=35%,"มากกว่าหรือเท่ากับ 35%")))</f>
        <v>18</v>
      </c>
    </row>
    <row r="3505" s="7" customFormat="1" ht="19.15" customHeight="1">
      <c r="A3505" t="s" s="25">
        <v>3605</v>
      </c>
      <c r="B3505" s="26">
        <v>1</v>
      </c>
      <c r="C3505" s="26">
        <v>13</v>
      </c>
      <c r="D3505" t="s" s="25">
        <v>3616</v>
      </c>
      <c r="E3505" t="s" s="25">
        <v>101</v>
      </c>
      <c r="F3505" s="56">
        <v>253</v>
      </c>
      <c r="G3505" s="26">
        <v>263</v>
      </c>
      <c r="H3505" s="18">
        <f>SUM(G3505-F3505)</f>
        <v>10</v>
      </c>
      <c r="I3505" s="19">
        <f>H3505/F3505</f>
        <v>0.0395256916996047</v>
      </c>
      <c r="J3505" s="19">
        <f>H3505/G3505</f>
        <v>0.0380228136882129</v>
      </c>
      <c r="K3505" t="s" s="21">
        <f>IF(J3505&lt;25%,"น้อยกว่า 25%",IF(J3505&gt;=25%,"มากกว่าหรือเท่ากับ 25%",IF(J3505&gt;=35%,"มากกว่าหรือเท่ากับ 35%")))</f>
        <v>18</v>
      </c>
    </row>
    <row r="3506" s="7" customFormat="1" ht="19.15" customHeight="1">
      <c r="A3506" t="s" s="25">
        <v>3605</v>
      </c>
      <c r="B3506" s="26">
        <v>1</v>
      </c>
      <c r="C3506" s="26">
        <v>20</v>
      </c>
      <c r="D3506" t="s" s="25">
        <v>3617</v>
      </c>
      <c r="E3506" t="s" s="25">
        <v>281</v>
      </c>
      <c r="F3506" s="56">
        <v>249</v>
      </c>
      <c r="G3506" s="26">
        <v>260</v>
      </c>
      <c r="H3506" s="18">
        <f>SUM(G3506-F3506)</f>
        <v>11</v>
      </c>
      <c r="I3506" s="19">
        <f>H3506/F3506</f>
        <v>0.0441767068273092</v>
      </c>
      <c r="J3506" s="19">
        <f>H3506/G3506</f>
        <v>0.0423076923076923</v>
      </c>
      <c r="K3506" t="s" s="21">
        <f>IF(J3506&lt;25%,"น้อยกว่า 25%",IF(J3506&gt;=25%,"มากกว่าหรือเท่ากับ 25%",IF(J3506&gt;=35%,"มากกว่าหรือเท่ากับ 35%")))</f>
        <v>18</v>
      </c>
    </row>
    <row r="3507" s="7" customFormat="1" ht="19.15" customHeight="1">
      <c r="A3507" t="s" s="25">
        <v>3605</v>
      </c>
      <c r="B3507" s="26">
        <v>1</v>
      </c>
      <c r="C3507" s="26">
        <v>1</v>
      </c>
      <c r="D3507" t="s" s="25">
        <v>3618</v>
      </c>
      <c r="E3507" t="s" s="25">
        <v>44</v>
      </c>
      <c r="F3507" s="56">
        <v>189</v>
      </c>
      <c r="G3507" s="26">
        <v>206</v>
      </c>
      <c r="H3507" s="18">
        <f>SUM(G3507-F3507)</f>
        <v>17</v>
      </c>
      <c r="I3507" s="19">
        <f>H3507/F3507</f>
        <v>0.0899470899470899</v>
      </c>
      <c r="J3507" s="19">
        <f>H3507/G3507</f>
        <v>0.0825242718446602</v>
      </c>
      <c r="K3507" t="s" s="21">
        <f>IF(J3507&lt;25%,"น้อยกว่า 25%",IF(J3507&gt;=25%,"มากกว่าหรือเท่ากับ 25%",IF(J3507&gt;=35%,"มากกว่าหรือเท่ากับ 35%")))</f>
        <v>18</v>
      </c>
    </row>
    <row r="3508" s="7" customFormat="1" ht="19.15" customHeight="1">
      <c r="A3508" t="s" s="25">
        <v>3605</v>
      </c>
      <c r="B3508" s="26">
        <v>1</v>
      </c>
      <c r="C3508" s="26">
        <v>30</v>
      </c>
      <c r="D3508" t="s" s="25">
        <v>3619</v>
      </c>
      <c r="E3508" t="s" s="25">
        <v>173</v>
      </c>
      <c r="F3508" s="56">
        <v>203</v>
      </c>
      <c r="G3508" s="26">
        <v>206</v>
      </c>
      <c r="H3508" s="18">
        <f>SUM(G3508-F3508)</f>
        <v>3</v>
      </c>
      <c r="I3508" s="19">
        <f>H3508/F3508</f>
        <v>0.0147783251231527</v>
      </c>
      <c r="J3508" s="19">
        <f>H3508/G3508</f>
        <v>0.0145631067961165</v>
      </c>
      <c r="K3508" t="s" s="21">
        <f>IF(J3508&lt;25%,"น้อยกว่า 25%",IF(J3508&gt;=25%,"มากกว่าหรือเท่ากับ 25%",IF(J3508&gt;=35%,"มากกว่าหรือเท่ากับ 35%")))</f>
        <v>18</v>
      </c>
    </row>
    <row r="3509" s="7" customFormat="1" ht="19.15" customHeight="1">
      <c r="A3509" t="s" s="25">
        <v>3605</v>
      </c>
      <c r="B3509" s="26">
        <v>1</v>
      </c>
      <c r="C3509" s="26">
        <v>23</v>
      </c>
      <c r="D3509" t="s" s="25">
        <v>3620</v>
      </c>
      <c r="E3509" t="s" s="25">
        <v>34</v>
      </c>
      <c r="F3509" s="56">
        <v>192</v>
      </c>
      <c r="G3509" s="26">
        <v>198</v>
      </c>
      <c r="H3509" s="18">
        <f>SUM(G3509-F3509)</f>
        <v>6</v>
      </c>
      <c r="I3509" s="19">
        <f>H3509/F3509</f>
        <v>0.03125</v>
      </c>
      <c r="J3509" s="19">
        <f>H3509/G3509</f>
        <v>0.0303030303030303</v>
      </c>
      <c r="K3509" t="s" s="21">
        <f>IF(J3509&lt;25%,"น้อยกว่า 25%",IF(J3509&gt;=25%,"มากกว่าหรือเท่ากับ 25%",IF(J3509&gt;=35%,"มากกว่าหรือเท่ากับ 35%")))</f>
        <v>18</v>
      </c>
    </row>
    <row r="3510" s="7" customFormat="1" ht="19.15" customHeight="1">
      <c r="A3510" t="s" s="25">
        <v>3605</v>
      </c>
      <c r="B3510" s="26">
        <v>1</v>
      </c>
      <c r="C3510" s="26">
        <v>27</v>
      </c>
      <c r="D3510" t="s" s="25">
        <v>3621</v>
      </c>
      <c r="E3510" t="s" s="25">
        <v>52</v>
      </c>
      <c r="F3510" s="56">
        <v>176</v>
      </c>
      <c r="G3510" s="26">
        <v>178</v>
      </c>
      <c r="H3510" s="18">
        <f>SUM(G3510-F3510)</f>
        <v>2</v>
      </c>
      <c r="I3510" s="19">
        <f>H3510/F3510</f>
        <v>0.0113636363636364</v>
      </c>
      <c r="J3510" s="19">
        <f>H3510/G3510</f>
        <v>0.0112359550561798</v>
      </c>
      <c r="K3510" t="s" s="21">
        <f>IF(J3510&lt;25%,"น้อยกว่า 25%",IF(J3510&gt;=25%,"มากกว่าหรือเท่ากับ 25%",IF(J3510&gt;=35%,"มากกว่าหรือเท่ากับ 35%")))</f>
        <v>18</v>
      </c>
    </row>
    <row r="3511" s="7" customFormat="1" ht="19.15" customHeight="1">
      <c r="A3511" t="s" s="25">
        <v>3605</v>
      </c>
      <c r="B3511" s="26">
        <v>1</v>
      </c>
      <c r="C3511" s="26">
        <v>17</v>
      </c>
      <c r="D3511" t="s" s="25">
        <v>3622</v>
      </c>
      <c r="E3511" t="s" s="25">
        <v>64</v>
      </c>
      <c r="F3511" s="56">
        <v>134</v>
      </c>
      <c r="G3511" s="26">
        <v>138</v>
      </c>
      <c r="H3511" s="18">
        <f>SUM(G3511-F3511)</f>
        <v>4</v>
      </c>
      <c r="I3511" s="19">
        <f>H3511/F3511</f>
        <v>0.0298507462686567</v>
      </c>
      <c r="J3511" s="19">
        <f>H3511/G3511</f>
        <v>0.0289855072463768</v>
      </c>
      <c r="K3511" t="s" s="21">
        <f>IF(J3511&lt;25%,"น้อยกว่า 25%",IF(J3511&gt;=25%,"มากกว่าหรือเท่ากับ 25%",IF(J3511&gt;=35%,"มากกว่าหรือเท่ากับ 35%")))</f>
        <v>18</v>
      </c>
    </row>
    <row r="3512" s="7" customFormat="1" ht="19.15" customHeight="1">
      <c r="A3512" t="s" s="25">
        <v>3605</v>
      </c>
      <c r="B3512" s="26">
        <v>1</v>
      </c>
      <c r="C3512" s="26">
        <v>3</v>
      </c>
      <c r="D3512" t="s" s="25">
        <v>3623</v>
      </c>
      <c r="E3512" t="s" s="25">
        <v>60</v>
      </c>
      <c r="F3512" s="56">
        <v>127</v>
      </c>
      <c r="G3512" s="26">
        <v>130</v>
      </c>
      <c r="H3512" s="18">
        <f>SUM(G3512-F3512)</f>
        <v>3</v>
      </c>
      <c r="I3512" s="19">
        <f>H3512/F3512</f>
        <v>0.0236220472440945</v>
      </c>
      <c r="J3512" s="19">
        <f>H3512/G3512</f>
        <v>0.0230769230769231</v>
      </c>
      <c r="K3512" t="s" s="21">
        <f>IF(J3512&lt;25%,"น้อยกว่า 25%",IF(J3512&gt;=25%,"มากกว่าหรือเท่ากับ 25%",IF(J3512&gt;=35%,"มากกว่าหรือเท่ากับ 35%")))</f>
        <v>18</v>
      </c>
    </row>
    <row r="3513" s="7" customFormat="1" ht="19.15" customHeight="1">
      <c r="A3513" t="s" s="25">
        <v>3605</v>
      </c>
      <c r="B3513" s="26">
        <v>1</v>
      </c>
      <c r="C3513" s="26">
        <v>16</v>
      </c>
      <c r="D3513" t="s" s="25">
        <v>3624</v>
      </c>
      <c r="E3513" t="s" s="25">
        <v>24</v>
      </c>
      <c r="F3513" s="56">
        <v>119</v>
      </c>
      <c r="G3513" s="26">
        <v>128</v>
      </c>
      <c r="H3513" s="18">
        <f>SUM(G3513-F3513)</f>
        <v>9</v>
      </c>
      <c r="I3513" s="19">
        <f>H3513/F3513</f>
        <v>0.0756302521008403</v>
      </c>
      <c r="J3513" s="19">
        <f>H3513/G3513</f>
        <v>0.0703125</v>
      </c>
      <c r="K3513" t="s" s="21">
        <f>IF(J3513&lt;25%,"น้อยกว่า 25%",IF(J3513&gt;=25%,"มากกว่าหรือเท่ากับ 25%",IF(J3513&gt;=35%,"มากกว่าหรือเท่ากับ 35%")))</f>
        <v>18</v>
      </c>
    </row>
    <row r="3514" s="7" customFormat="1" ht="19.15" customHeight="1">
      <c r="A3514" t="s" s="25">
        <v>3605</v>
      </c>
      <c r="B3514" s="26">
        <v>1</v>
      </c>
      <c r="C3514" s="26">
        <v>9</v>
      </c>
      <c r="D3514" t="s" s="25">
        <v>3625</v>
      </c>
      <c r="E3514" t="s" s="25">
        <v>40</v>
      </c>
      <c r="F3514" s="56">
        <v>107</v>
      </c>
      <c r="G3514" s="26">
        <v>116</v>
      </c>
      <c r="H3514" s="18">
        <f>SUM(G3514-F3514)</f>
        <v>9</v>
      </c>
      <c r="I3514" s="19">
        <f>H3514/F3514</f>
        <v>0.0841121495327103</v>
      </c>
      <c r="J3514" s="19">
        <f>H3514/G3514</f>
        <v>0.0775862068965517</v>
      </c>
      <c r="K3514" t="s" s="21">
        <f>IF(J3514&lt;25%,"น้อยกว่า 25%",IF(J3514&gt;=25%,"มากกว่าหรือเท่ากับ 25%",IF(J3514&gt;=35%,"มากกว่าหรือเท่ากับ 35%")))</f>
        <v>18</v>
      </c>
    </row>
    <row r="3515" s="7" customFormat="1" ht="19.15" customHeight="1">
      <c r="A3515" t="s" s="25">
        <v>3605</v>
      </c>
      <c r="B3515" s="26">
        <v>1</v>
      </c>
      <c r="C3515" s="26">
        <v>29</v>
      </c>
      <c r="D3515" t="s" s="25">
        <v>3626</v>
      </c>
      <c r="E3515" t="s" s="25">
        <v>68</v>
      </c>
      <c r="F3515" s="56">
        <v>92</v>
      </c>
      <c r="G3515" s="26">
        <v>97</v>
      </c>
      <c r="H3515" s="18">
        <f>SUM(G3515-F3515)</f>
        <v>5</v>
      </c>
      <c r="I3515" s="19">
        <f>H3515/F3515</f>
        <v>0.0543478260869565</v>
      </c>
      <c r="J3515" s="19">
        <f>H3515/G3515</f>
        <v>0.0515463917525773</v>
      </c>
      <c r="K3515" t="s" s="21">
        <f>IF(J3515&lt;25%,"น้อยกว่า 25%",IF(J3515&gt;=25%,"มากกว่าหรือเท่ากับ 25%",IF(J3515&gt;=35%,"มากกว่าหรือเท่ากับ 35%")))</f>
        <v>18</v>
      </c>
    </row>
    <row r="3516" s="7" customFormat="1" ht="19.15" customHeight="1">
      <c r="A3516" t="s" s="25">
        <v>3605</v>
      </c>
      <c r="B3516" s="26">
        <v>1</v>
      </c>
      <c r="C3516" s="26">
        <v>8</v>
      </c>
      <c r="D3516" t="s" s="25">
        <v>3627</v>
      </c>
      <c r="E3516" t="s" s="25">
        <v>36</v>
      </c>
      <c r="F3516" s="56">
        <v>85</v>
      </c>
      <c r="G3516" s="26">
        <v>90</v>
      </c>
      <c r="H3516" s="18">
        <f>SUM(G3516-F3516)</f>
        <v>5</v>
      </c>
      <c r="I3516" s="19">
        <f>H3516/F3516</f>
        <v>0.0588235294117647</v>
      </c>
      <c r="J3516" s="19">
        <f>H3516/G3516</f>
        <v>0.0555555555555556</v>
      </c>
      <c r="K3516" t="s" s="21">
        <f>IF(J3516&lt;25%,"น้อยกว่า 25%",IF(J3516&gt;=25%,"มากกว่าหรือเท่ากับ 25%",IF(J3516&gt;=35%,"มากกว่าหรือเท่ากับ 35%")))</f>
        <v>18</v>
      </c>
    </row>
    <row r="3517" s="7" customFormat="1" ht="19.15" customHeight="1">
      <c r="A3517" t="s" s="25">
        <v>3605</v>
      </c>
      <c r="B3517" s="26">
        <v>1</v>
      </c>
      <c r="C3517" s="26">
        <v>15</v>
      </c>
      <c r="D3517" t="s" s="25">
        <v>3628</v>
      </c>
      <c r="E3517" t="s" s="25">
        <v>30</v>
      </c>
      <c r="F3517" s="56">
        <v>88</v>
      </c>
      <c r="G3517" s="26">
        <v>89</v>
      </c>
      <c r="H3517" s="18">
        <f>SUM(G3517-F3517)</f>
        <v>1</v>
      </c>
      <c r="I3517" s="19">
        <f>H3517/F3517</f>
        <v>0.0113636363636364</v>
      </c>
      <c r="J3517" s="19">
        <f>H3517/G3517</f>
        <v>0.0112359550561798</v>
      </c>
      <c r="K3517" t="s" s="21">
        <f>IF(J3517&lt;25%,"น้อยกว่า 25%",IF(J3517&gt;=25%,"มากกว่าหรือเท่ากับ 25%",IF(J3517&gt;=35%,"มากกว่าหรือเท่ากับ 35%")))</f>
        <v>18</v>
      </c>
    </row>
    <row r="3518" s="7" customFormat="1" ht="19.15" customHeight="1">
      <c r="A3518" t="s" s="25">
        <v>3605</v>
      </c>
      <c r="B3518" s="26">
        <v>1</v>
      </c>
      <c r="C3518" s="26">
        <v>14</v>
      </c>
      <c r="D3518" t="s" s="25">
        <v>3629</v>
      </c>
      <c r="E3518" t="s" s="25">
        <v>76</v>
      </c>
      <c r="F3518" s="56">
        <v>61</v>
      </c>
      <c r="G3518" s="26">
        <v>70</v>
      </c>
      <c r="H3518" s="18">
        <f>SUM(G3518-F3518)</f>
        <v>9</v>
      </c>
      <c r="I3518" s="19">
        <f>H3518/F3518</f>
        <v>0.147540983606557</v>
      </c>
      <c r="J3518" s="19">
        <f>H3518/G3518</f>
        <v>0.128571428571429</v>
      </c>
      <c r="K3518" t="s" s="21">
        <f>IF(J3518&lt;25%,"น้อยกว่า 25%",IF(J3518&gt;=25%,"มากกว่าหรือเท่ากับ 25%",IF(J3518&gt;=35%,"มากกว่าหรือเท่ากับ 35%")))</f>
        <v>18</v>
      </c>
    </row>
    <row r="3519" s="7" customFormat="1" ht="19.15" customHeight="1">
      <c r="A3519" t="s" s="25">
        <v>3605</v>
      </c>
      <c r="B3519" s="26">
        <v>1</v>
      </c>
      <c r="C3519" s="26">
        <v>10</v>
      </c>
      <c r="D3519" t="s" s="25">
        <v>3630</v>
      </c>
      <c r="E3519" t="s" s="25">
        <v>66</v>
      </c>
      <c r="F3519" s="56">
        <v>58</v>
      </c>
      <c r="G3519" s="26">
        <v>67</v>
      </c>
      <c r="H3519" s="18">
        <f>SUM(G3519-F3519)</f>
        <v>9</v>
      </c>
      <c r="I3519" s="19">
        <f>H3519/F3519</f>
        <v>0.155172413793103</v>
      </c>
      <c r="J3519" s="19">
        <f>H3519/G3519</f>
        <v>0.134328358208955</v>
      </c>
      <c r="K3519" t="s" s="21">
        <f>IF(J3519&lt;25%,"น้อยกว่า 25%",IF(J3519&gt;=25%,"มากกว่าหรือเท่ากับ 25%",IF(J3519&gt;=35%,"มากกว่าหรือเท่ากับ 35%")))</f>
        <v>18</v>
      </c>
    </row>
    <row r="3520" s="7" customFormat="1" ht="19.15" customHeight="1">
      <c r="A3520" t="s" s="25">
        <v>3605</v>
      </c>
      <c r="B3520" s="26">
        <v>1</v>
      </c>
      <c r="C3520" s="26">
        <v>25</v>
      </c>
      <c r="D3520" t="s" s="25">
        <v>3631</v>
      </c>
      <c r="E3520" t="s" s="25">
        <v>42</v>
      </c>
      <c r="F3520" s="56">
        <v>57</v>
      </c>
      <c r="G3520" s="26">
        <v>59</v>
      </c>
      <c r="H3520" s="18">
        <f>SUM(G3520-F3520)</f>
        <v>2</v>
      </c>
      <c r="I3520" s="19">
        <f>H3520/F3520</f>
        <v>0.0350877192982456</v>
      </c>
      <c r="J3520" s="19">
        <f>H3520/G3520</f>
        <v>0.0338983050847458</v>
      </c>
      <c r="K3520" t="s" s="21">
        <f>IF(J3520&lt;25%,"น้อยกว่า 25%",IF(J3520&gt;=25%,"มากกว่าหรือเท่ากับ 25%",IF(J3520&gt;=35%,"มากกว่าหรือเท่ากับ 35%")))</f>
        <v>18</v>
      </c>
    </row>
    <row r="3521" s="7" customFormat="1" ht="19.15" customHeight="1">
      <c r="A3521" t="s" s="25">
        <v>3605</v>
      </c>
      <c r="B3521" s="26">
        <v>1</v>
      </c>
      <c r="C3521" s="26">
        <v>26</v>
      </c>
      <c r="D3521" t="s" s="25">
        <v>3632</v>
      </c>
      <c r="E3521" t="s" s="25">
        <v>116</v>
      </c>
      <c r="F3521" s="56">
        <v>45</v>
      </c>
      <c r="G3521" s="26">
        <v>47</v>
      </c>
      <c r="H3521" s="18">
        <f>SUM(G3521-F3521)</f>
        <v>2</v>
      </c>
      <c r="I3521" s="19">
        <f>H3521/F3521</f>
        <v>0.0444444444444444</v>
      </c>
      <c r="J3521" s="19">
        <f>H3521/G3521</f>
        <v>0.0425531914893617</v>
      </c>
      <c r="K3521" t="s" s="21">
        <f>IF(J3521&lt;25%,"น้อยกว่า 25%",IF(J3521&gt;=25%,"มากกว่าหรือเท่ากับ 25%",IF(J3521&gt;=35%,"มากกว่าหรือเท่ากับ 35%")))</f>
        <v>18</v>
      </c>
    </row>
    <row r="3522" s="7" customFormat="1" ht="19.15" customHeight="1">
      <c r="A3522" t="s" s="25">
        <v>3605</v>
      </c>
      <c r="B3522" s="26">
        <v>1</v>
      </c>
      <c r="C3522" s="26">
        <v>28</v>
      </c>
      <c r="D3522" t="s" s="25">
        <v>3633</v>
      </c>
      <c r="E3522" t="s" s="25">
        <v>248</v>
      </c>
      <c r="F3522" s="56">
        <v>23</v>
      </c>
      <c r="G3522" s="26">
        <v>23</v>
      </c>
      <c r="H3522" s="18">
        <f>SUM(G3522-F3522)</f>
        <v>0</v>
      </c>
      <c r="I3522" s="19">
        <f>H3522/F3522</f>
        <v>0</v>
      </c>
      <c r="J3522" s="19">
        <f>H3522/G3522</f>
        <v>0</v>
      </c>
      <c r="K3522" t="s" s="21">
        <f>IF(J3522&lt;25%,"น้อยกว่า 25%",IF(J3522&gt;=25%,"มากกว่าหรือเท่ากับ 25%",IF(J3522&gt;=35%,"มากกว่าหรือเท่ากับ 35%")))</f>
        <v>18</v>
      </c>
    </row>
    <row r="3523" s="7" customFormat="1" ht="19.15" customHeight="1">
      <c r="A3523" t="s" s="25">
        <v>3605</v>
      </c>
      <c r="B3523" s="26">
        <v>1</v>
      </c>
      <c r="C3523" s="26">
        <v>21</v>
      </c>
      <c r="D3523" t="s" s="25">
        <v>3634</v>
      </c>
      <c r="E3523" t="s" s="25">
        <v>380</v>
      </c>
      <c r="F3523" s="56">
        <v>0</v>
      </c>
      <c r="G3523" s="26">
        <v>0</v>
      </c>
      <c r="H3523" s="18">
        <f>SUM(G3523-F3523)</f>
        <v>0</v>
      </c>
      <c r="I3523" s="19">
        <f>H3523/F3523</f>
      </c>
      <c r="J3523" s="19">
        <f>H3523/G3523</f>
      </c>
      <c r="K3523" s="24">
        <f>IF(J3523&lt;25%,"น้อยกว่า 25%",IF(J3523&gt;=25%,"มากกว่าหรือเท่ากับ 25%",IF(J3523&gt;=35%,"มากกว่าหรือเท่ากับ 35%")))</f>
      </c>
    </row>
    <row r="3524" s="7" customFormat="1" ht="19.15" customHeight="1">
      <c r="A3524" t="s" s="25">
        <v>3605</v>
      </c>
      <c r="B3524" s="26">
        <v>1</v>
      </c>
      <c r="C3524" s="26">
        <v>24</v>
      </c>
      <c r="D3524" t="s" s="25">
        <v>3635</v>
      </c>
      <c r="E3524" t="s" s="25">
        <v>72</v>
      </c>
      <c r="F3524" s="56">
        <v>0</v>
      </c>
      <c r="G3524" s="26">
        <v>0</v>
      </c>
      <c r="H3524" s="18">
        <f>SUM(G3524-F3524)</f>
        <v>0</v>
      </c>
      <c r="I3524" s="19">
        <f>H3524/F3524</f>
      </c>
      <c r="J3524" s="19">
        <f>H3524/G3524</f>
      </c>
      <c r="K3524" s="24">
        <f>IF(J3524&lt;25%,"น้อยกว่า 25%",IF(J3524&gt;=25%,"มากกว่าหรือเท่ากับ 25%",IF(J3524&gt;=35%,"มากกว่าหรือเท่ากับ 35%")))</f>
      </c>
    </row>
    <row r="3525" s="7" customFormat="1" ht="19.15" customHeight="1">
      <c r="A3525" t="s" s="16">
        <v>3605</v>
      </c>
      <c r="B3525" s="17">
        <v>2</v>
      </c>
      <c r="C3525" s="17">
        <v>2</v>
      </c>
      <c r="D3525" t="s" s="16">
        <v>3636</v>
      </c>
      <c r="E3525" t="s" s="16">
        <v>84</v>
      </c>
      <c r="F3525" s="55">
        <v>40747</v>
      </c>
      <c r="G3525" s="17">
        <v>42990</v>
      </c>
      <c r="H3525" s="18">
        <f>SUM(G3525-F3525)</f>
        <v>2243</v>
      </c>
      <c r="I3525" s="19">
        <f>H3525/F3525</f>
        <v>0.0550469973249564</v>
      </c>
      <c r="J3525" s="19">
        <f>H3525/G3525</f>
        <v>0.0521749244010235</v>
      </c>
      <c r="K3525" t="s" s="21">
        <f>IF(J3525&lt;25%,"น้อยกว่า 25%",IF(J3525&gt;=25%,"มากกว่าหรือเท่ากับ 25%",IF(J3525&gt;=35%,"มากกว่าหรือเท่ากับ 35%")))</f>
        <v>18</v>
      </c>
    </row>
    <row r="3526" s="7" customFormat="1" ht="19.15" customHeight="1">
      <c r="A3526" t="s" s="16">
        <v>3605</v>
      </c>
      <c r="B3526" s="17">
        <v>2</v>
      </c>
      <c r="C3526" s="17">
        <v>10</v>
      </c>
      <c r="D3526" t="s" s="16">
        <v>3637</v>
      </c>
      <c r="E3526" t="s" s="16">
        <v>20</v>
      </c>
      <c r="F3526" s="55">
        <v>21574</v>
      </c>
      <c r="G3526" s="17">
        <v>22688</v>
      </c>
      <c r="H3526" s="18">
        <f>SUM(G3526-F3526)</f>
        <v>1114</v>
      </c>
      <c r="I3526" s="19">
        <f>H3526/F3526</f>
        <v>0.0516362287939186</v>
      </c>
      <c r="J3526" s="19">
        <f>H3526/G3526</f>
        <v>0.0491008462623413</v>
      </c>
      <c r="K3526" t="s" s="21">
        <f>IF(J3526&lt;25%,"น้อยกว่า 25%",IF(J3526&gt;=25%,"มากกว่าหรือเท่ากับ 25%",IF(J3526&gt;=35%,"มากกว่าหรือเท่ากับ 35%")))</f>
        <v>18</v>
      </c>
    </row>
    <row r="3527" s="7" customFormat="1" ht="19.15" customHeight="1">
      <c r="A3527" t="s" s="16">
        <v>3605</v>
      </c>
      <c r="B3527" s="17">
        <v>2</v>
      </c>
      <c r="C3527" s="17">
        <v>12</v>
      </c>
      <c r="D3527" t="s" s="16">
        <v>3638</v>
      </c>
      <c r="E3527" t="s" s="16">
        <v>22</v>
      </c>
      <c r="F3527" s="55">
        <v>10856</v>
      </c>
      <c r="G3527" s="17">
        <v>11229</v>
      </c>
      <c r="H3527" s="18">
        <f>SUM(G3527-F3527)</f>
        <v>373</v>
      </c>
      <c r="I3527" s="19">
        <f>H3527/F3527</f>
        <v>0.0343588798820929</v>
      </c>
      <c r="J3527" s="19">
        <f>H3527/G3527</f>
        <v>0.0332175616706741</v>
      </c>
      <c r="K3527" t="s" s="21">
        <f>IF(J3527&lt;25%,"น้อยกว่า 25%",IF(J3527&gt;=25%,"มากกว่าหรือเท่ากับ 25%",IF(J3527&gt;=35%,"มากกว่าหรือเท่ากับ 35%")))</f>
        <v>18</v>
      </c>
    </row>
    <row r="3528" s="7" customFormat="1" ht="19.15" customHeight="1">
      <c r="A3528" t="s" s="16">
        <v>3605</v>
      </c>
      <c r="B3528" s="17">
        <v>2</v>
      </c>
      <c r="C3528" s="17">
        <v>6</v>
      </c>
      <c r="D3528" t="s" s="16">
        <v>3639</v>
      </c>
      <c r="E3528" t="s" s="16">
        <v>1284</v>
      </c>
      <c r="F3528" s="55">
        <v>2125</v>
      </c>
      <c r="G3528" s="17">
        <v>2281</v>
      </c>
      <c r="H3528" s="18">
        <f>SUM(G3528-F3528)</f>
        <v>156</v>
      </c>
      <c r="I3528" s="19">
        <f>H3528/F3528</f>
        <v>0.0734117647058824</v>
      </c>
      <c r="J3528" s="19">
        <f>H3528/G3528</f>
        <v>0.0683910565541429</v>
      </c>
      <c r="K3528" t="s" s="21">
        <f>IF(J3528&lt;25%,"น้อยกว่า 25%",IF(J3528&gt;=25%,"มากกว่าหรือเท่ากับ 25%",IF(J3528&gt;=35%,"มากกว่าหรือเท่ากับ 35%")))</f>
        <v>18</v>
      </c>
    </row>
    <row r="3529" s="7" customFormat="1" ht="19.15" customHeight="1">
      <c r="A3529" t="s" s="16">
        <v>3605</v>
      </c>
      <c r="B3529" s="17">
        <v>2</v>
      </c>
      <c r="C3529" s="17">
        <v>9</v>
      </c>
      <c r="D3529" t="s" s="16">
        <v>3640</v>
      </c>
      <c r="E3529" t="s" s="16">
        <v>26</v>
      </c>
      <c r="F3529" s="55">
        <v>2180</v>
      </c>
      <c r="G3529" s="17">
        <v>2251</v>
      </c>
      <c r="H3529" s="18">
        <f>SUM(G3529-F3529)</f>
        <v>71</v>
      </c>
      <c r="I3529" s="19">
        <f>H3529/F3529</f>
        <v>0.0325688073394495</v>
      </c>
      <c r="J3529" s="19">
        <f>H3529/G3529</f>
        <v>0.0315415370946246</v>
      </c>
      <c r="K3529" t="s" s="21">
        <f>IF(J3529&lt;25%,"น้อยกว่า 25%",IF(J3529&gt;=25%,"มากกว่าหรือเท่ากับ 25%",IF(J3529&gt;=35%,"มากกว่าหรือเท่ากับ 35%")))</f>
        <v>18</v>
      </c>
    </row>
    <row r="3530" s="7" customFormat="1" ht="19.15" customHeight="1">
      <c r="A3530" t="s" s="16">
        <v>3605</v>
      </c>
      <c r="B3530" s="17">
        <v>2</v>
      </c>
      <c r="C3530" s="17">
        <v>11</v>
      </c>
      <c r="D3530" t="s" s="16">
        <v>3641</v>
      </c>
      <c r="E3530" t="s" s="16">
        <v>28</v>
      </c>
      <c r="F3530" s="55">
        <v>1955</v>
      </c>
      <c r="G3530" s="17">
        <v>2011</v>
      </c>
      <c r="H3530" s="18">
        <f>SUM(G3530-F3530)</f>
        <v>56</v>
      </c>
      <c r="I3530" s="19">
        <f>H3530/F3530</f>
        <v>0.0286445012787724</v>
      </c>
      <c r="J3530" s="19">
        <f>H3530/G3530</f>
        <v>0.0278468423669816</v>
      </c>
      <c r="K3530" t="s" s="21">
        <f>IF(J3530&lt;25%,"น้อยกว่า 25%",IF(J3530&gt;=25%,"มากกว่าหรือเท่ากับ 25%",IF(J3530&gt;=35%,"มากกว่าหรือเท่ากับ 35%")))</f>
        <v>18</v>
      </c>
    </row>
    <row r="3531" s="7" customFormat="1" ht="19.15" customHeight="1">
      <c r="A3531" t="s" s="16">
        <v>3605</v>
      </c>
      <c r="B3531" s="17">
        <v>2</v>
      </c>
      <c r="C3531" s="17">
        <v>8</v>
      </c>
      <c r="D3531" t="s" s="16">
        <v>3642</v>
      </c>
      <c r="E3531" t="s" s="16">
        <v>17</v>
      </c>
      <c r="F3531" s="55">
        <v>782</v>
      </c>
      <c r="G3531" s="17">
        <v>817</v>
      </c>
      <c r="H3531" s="18">
        <f>SUM(G3531-F3531)</f>
        <v>35</v>
      </c>
      <c r="I3531" s="19">
        <f>H3531/F3531</f>
        <v>0.0447570332480818</v>
      </c>
      <c r="J3531" s="19">
        <f>H3531/G3531</f>
        <v>0.0428396572827417</v>
      </c>
      <c r="K3531" t="s" s="21">
        <f>IF(J3531&lt;25%,"น้อยกว่า 25%",IF(J3531&gt;=25%,"มากกว่าหรือเท่ากับ 25%",IF(J3531&gt;=35%,"มากกว่าหรือเท่ากับ 35%")))</f>
        <v>18</v>
      </c>
    </row>
    <row r="3532" s="7" customFormat="1" ht="19.15" customHeight="1">
      <c r="A3532" t="s" s="16">
        <v>3605</v>
      </c>
      <c r="B3532" s="17">
        <v>2</v>
      </c>
      <c r="C3532" s="17">
        <v>22</v>
      </c>
      <c r="D3532" t="s" s="16">
        <v>3643</v>
      </c>
      <c r="E3532" t="s" s="16">
        <v>248</v>
      </c>
      <c r="F3532" s="55">
        <v>695</v>
      </c>
      <c r="G3532" s="17">
        <v>725</v>
      </c>
      <c r="H3532" s="18">
        <f>SUM(G3532-F3532)</f>
        <v>30</v>
      </c>
      <c r="I3532" s="19">
        <f>H3532/F3532</f>
        <v>0.0431654676258993</v>
      </c>
      <c r="J3532" s="19">
        <f>H3532/G3532</f>
        <v>0.0413793103448276</v>
      </c>
      <c r="K3532" t="s" s="21">
        <f>IF(J3532&lt;25%,"น้อยกว่า 25%",IF(J3532&gt;=25%,"มากกว่าหรือเท่ากับ 25%",IF(J3532&gt;=35%,"มากกว่าหรือเท่ากับ 35%")))</f>
        <v>18</v>
      </c>
    </row>
    <row r="3533" s="7" customFormat="1" ht="19.15" customHeight="1">
      <c r="A3533" t="s" s="16">
        <v>3605</v>
      </c>
      <c r="B3533" s="17">
        <v>2</v>
      </c>
      <c r="C3533" s="17">
        <v>23</v>
      </c>
      <c r="D3533" t="s" s="16">
        <v>3644</v>
      </c>
      <c r="E3533" t="s" s="16">
        <v>34</v>
      </c>
      <c r="F3533" s="55">
        <v>551</v>
      </c>
      <c r="G3533" s="17">
        <v>570</v>
      </c>
      <c r="H3533" s="18">
        <f>SUM(G3533-F3533)</f>
        <v>19</v>
      </c>
      <c r="I3533" s="19">
        <f>H3533/F3533</f>
        <v>0.0344827586206897</v>
      </c>
      <c r="J3533" s="19">
        <f>H3533/G3533</f>
        <v>0.0333333333333333</v>
      </c>
      <c r="K3533" t="s" s="21">
        <f>IF(J3533&lt;25%,"น้อยกว่า 25%",IF(J3533&gt;=25%,"มากกว่าหรือเท่ากับ 25%",IF(J3533&gt;=35%,"มากกว่าหรือเท่ากับ 35%")))</f>
        <v>18</v>
      </c>
    </row>
    <row r="3534" s="7" customFormat="1" ht="19.15" customHeight="1">
      <c r="A3534" t="s" s="16">
        <v>3605</v>
      </c>
      <c r="B3534" s="17">
        <v>2</v>
      </c>
      <c r="C3534" s="17">
        <v>13</v>
      </c>
      <c r="D3534" t="s" s="16">
        <v>3645</v>
      </c>
      <c r="E3534" t="s" s="16">
        <v>36</v>
      </c>
      <c r="F3534" s="55">
        <v>543</v>
      </c>
      <c r="G3534" s="17">
        <v>555</v>
      </c>
      <c r="H3534" s="18">
        <f>SUM(G3534-F3534)</f>
        <v>12</v>
      </c>
      <c r="I3534" s="19">
        <f>H3534/F3534</f>
        <v>0.0220994475138122</v>
      </c>
      <c r="J3534" s="19">
        <f>H3534/G3534</f>
        <v>0.0216216216216216</v>
      </c>
      <c r="K3534" t="s" s="21">
        <f>IF(J3534&lt;25%,"น้อยกว่า 25%",IF(J3534&gt;=25%,"มากกว่าหรือเท่ากับ 25%",IF(J3534&gt;=35%,"มากกว่าหรือเท่ากับ 35%")))</f>
        <v>18</v>
      </c>
    </row>
    <row r="3535" s="7" customFormat="1" ht="19.15" customHeight="1">
      <c r="A3535" t="s" s="16">
        <v>3605</v>
      </c>
      <c r="B3535" s="17">
        <v>2</v>
      </c>
      <c r="C3535" s="17">
        <v>1</v>
      </c>
      <c r="D3535" t="s" s="16">
        <v>3646</v>
      </c>
      <c r="E3535" t="s" s="16">
        <v>66</v>
      </c>
      <c r="F3535" s="55">
        <v>381</v>
      </c>
      <c r="G3535" s="17">
        <v>403</v>
      </c>
      <c r="H3535" s="18">
        <f>SUM(G3535-F3535)</f>
        <v>22</v>
      </c>
      <c r="I3535" s="19">
        <f>H3535/F3535</f>
        <v>0.057742782152231</v>
      </c>
      <c r="J3535" s="19">
        <f>H3535/G3535</f>
        <v>0.054590570719603</v>
      </c>
      <c r="K3535" t="s" s="21">
        <f>IF(J3535&lt;25%,"น้อยกว่า 25%",IF(J3535&gt;=25%,"มากกว่าหรือเท่ากับ 25%",IF(J3535&gt;=35%,"มากกว่าหรือเท่ากับ 35%")))</f>
        <v>18</v>
      </c>
    </row>
    <row r="3536" s="7" customFormat="1" ht="19.15" customHeight="1">
      <c r="A3536" t="s" s="16">
        <v>3605</v>
      </c>
      <c r="B3536" s="17">
        <v>2</v>
      </c>
      <c r="C3536" s="17">
        <v>30</v>
      </c>
      <c r="D3536" t="s" s="16">
        <v>3647</v>
      </c>
      <c r="E3536" t="s" s="16">
        <v>68</v>
      </c>
      <c r="F3536" s="55">
        <v>307</v>
      </c>
      <c r="G3536" s="17">
        <v>323</v>
      </c>
      <c r="H3536" s="18">
        <f>SUM(G3536-F3536)</f>
        <v>16</v>
      </c>
      <c r="I3536" s="19">
        <f>H3536/F3536</f>
        <v>0.0521172638436482</v>
      </c>
      <c r="J3536" s="19">
        <f>H3536/G3536</f>
        <v>0.0495356037151703</v>
      </c>
      <c r="K3536" t="s" s="21">
        <f>IF(J3536&lt;25%,"น้อยกว่า 25%",IF(J3536&gt;=25%,"มากกว่าหรือเท่ากับ 25%",IF(J3536&gt;=35%,"มากกว่าหรือเท่ากับ 35%")))</f>
        <v>18</v>
      </c>
    </row>
    <row r="3537" s="7" customFormat="1" ht="19.15" customHeight="1">
      <c r="A3537" t="s" s="16">
        <v>3605</v>
      </c>
      <c r="B3537" s="17">
        <v>2</v>
      </c>
      <c r="C3537" s="17">
        <v>19</v>
      </c>
      <c r="D3537" t="s" s="16">
        <v>3648</v>
      </c>
      <c r="E3537" t="s" s="16">
        <v>62</v>
      </c>
      <c r="F3537" s="55">
        <v>215</v>
      </c>
      <c r="G3537" s="17">
        <v>219</v>
      </c>
      <c r="H3537" s="18">
        <f>SUM(G3537-F3537)</f>
        <v>4</v>
      </c>
      <c r="I3537" s="19">
        <f>H3537/F3537</f>
        <v>0.0186046511627907</v>
      </c>
      <c r="J3537" s="19">
        <f>H3537/G3537</f>
        <v>0.0182648401826484</v>
      </c>
      <c r="K3537" t="s" s="21">
        <f>IF(J3537&lt;25%,"น้อยกว่า 25%",IF(J3537&gt;=25%,"มากกว่าหรือเท่ากับ 25%",IF(J3537&gt;=35%,"มากกว่าหรือเท่ากับ 35%")))</f>
        <v>18</v>
      </c>
    </row>
    <row r="3538" s="7" customFormat="1" ht="19.15" customHeight="1">
      <c r="A3538" t="s" s="16">
        <v>3605</v>
      </c>
      <c r="B3538" s="17">
        <v>2</v>
      </c>
      <c r="C3538" s="17">
        <v>4</v>
      </c>
      <c r="D3538" t="s" s="16">
        <v>3649</v>
      </c>
      <c r="E3538" t="s" s="16">
        <v>48</v>
      </c>
      <c r="F3538" s="55">
        <v>207</v>
      </c>
      <c r="G3538" s="17">
        <v>207</v>
      </c>
      <c r="H3538" s="18">
        <f>SUM(G3538-F3538)</f>
        <v>0</v>
      </c>
      <c r="I3538" s="19">
        <f>H3538/F3538</f>
        <v>0</v>
      </c>
      <c r="J3538" s="19">
        <f>H3538/G3538</f>
        <v>0</v>
      </c>
      <c r="K3538" t="s" s="21">
        <f>IF(J3538&lt;25%,"น้อยกว่า 25%",IF(J3538&gt;=25%,"มากกว่าหรือเท่ากับ 25%",IF(J3538&gt;=35%,"มากกว่าหรือเท่ากับ 35%")))</f>
        <v>18</v>
      </c>
    </row>
    <row r="3539" s="7" customFormat="1" ht="19.15" customHeight="1">
      <c r="A3539" t="s" s="16">
        <v>3605</v>
      </c>
      <c r="B3539" s="17">
        <v>2</v>
      </c>
      <c r="C3539" s="17">
        <v>17</v>
      </c>
      <c r="D3539" t="s" s="16">
        <v>3650</v>
      </c>
      <c r="E3539" t="s" s="16">
        <v>281</v>
      </c>
      <c r="F3539" s="55">
        <v>178</v>
      </c>
      <c r="G3539" s="17">
        <v>191</v>
      </c>
      <c r="H3539" s="18">
        <f>SUM(G3539-F3539)</f>
        <v>13</v>
      </c>
      <c r="I3539" s="19">
        <f>H3539/F3539</f>
        <v>0.0730337078651685</v>
      </c>
      <c r="J3539" s="19">
        <f>H3539/G3539</f>
        <v>0.06806282722513091</v>
      </c>
      <c r="K3539" t="s" s="21">
        <f>IF(J3539&lt;25%,"น้อยกว่า 25%",IF(J3539&gt;=25%,"มากกว่าหรือเท่ากับ 25%",IF(J3539&gt;=35%,"มากกว่าหรือเท่ากับ 35%")))</f>
        <v>18</v>
      </c>
    </row>
    <row r="3540" s="7" customFormat="1" ht="19.15" customHeight="1">
      <c r="A3540" t="s" s="16">
        <v>3605</v>
      </c>
      <c r="B3540" s="17">
        <v>2</v>
      </c>
      <c r="C3540" s="17">
        <v>5</v>
      </c>
      <c r="D3540" t="s" s="16">
        <v>3651</v>
      </c>
      <c r="E3540" t="s" s="16">
        <v>60</v>
      </c>
      <c r="F3540" s="55">
        <v>95</v>
      </c>
      <c r="G3540" s="17">
        <v>97</v>
      </c>
      <c r="H3540" s="18">
        <f>SUM(G3540-F3540)</f>
        <v>2</v>
      </c>
      <c r="I3540" s="19">
        <f>H3540/F3540</f>
        <v>0.0210526315789474</v>
      </c>
      <c r="J3540" s="19">
        <f>H3540/G3540</f>
        <v>0.0206185567010309</v>
      </c>
      <c r="K3540" t="s" s="21">
        <f>IF(J3540&lt;25%,"น้อยกว่า 25%",IF(J3540&gt;=25%,"มากกว่าหรือเท่ากับ 25%",IF(J3540&gt;=35%,"มากกว่าหรือเท่ากับ 35%")))</f>
        <v>18</v>
      </c>
    </row>
    <row r="3541" s="7" customFormat="1" ht="19.15" customHeight="1">
      <c r="A3541" t="s" s="16">
        <v>3605</v>
      </c>
      <c r="B3541" s="17">
        <v>2</v>
      </c>
      <c r="C3541" s="17">
        <v>29</v>
      </c>
      <c r="D3541" t="s" s="16">
        <v>3652</v>
      </c>
      <c r="E3541" t="s" s="16">
        <v>76</v>
      </c>
      <c r="F3541" s="55">
        <v>90</v>
      </c>
      <c r="G3541" s="17">
        <v>90</v>
      </c>
      <c r="H3541" s="18">
        <f>SUM(G3541-F3541)</f>
        <v>0</v>
      </c>
      <c r="I3541" s="19">
        <f>H3541/F3541</f>
        <v>0</v>
      </c>
      <c r="J3541" s="19">
        <f>H3541/G3541</f>
        <v>0</v>
      </c>
      <c r="K3541" t="s" s="21">
        <f>IF(J3541&lt;25%,"น้อยกว่า 25%",IF(J3541&gt;=25%,"มากกว่าหรือเท่ากับ 25%",IF(J3541&gt;=35%,"มากกว่าหรือเท่ากับ 35%")))</f>
        <v>18</v>
      </c>
    </row>
    <row r="3542" s="7" customFormat="1" ht="19.15" customHeight="1">
      <c r="A3542" t="s" s="16">
        <v>3605</v>
      </c>
      <c r="B3542" s="17">
        <v>2</v>
      </c>
      <c r="C3542" s="17">
        <v>25</v>
      </c>
      <c r="D3542" t="s" s="16">
        <v>3653</v>
      </c>
      <c r="E3542" t="s" s="16">
        <v>72</v>
      </c>
      <c r="F3542" s="55">
        <v>80</v>
      </c>
      <c r="G3542" s="17">
        <v>82</v>
      </c>
      <c r="H3542" s="18">
        <f>SUM(G3542-F3542)</f>
        <v>2</v>
      </c>
      <c r="I3542" s="19">
        <f>H3542/F3542</f>
        <v>0.025</v>
      </c>
      <c r="J3542" s="19">
        <f>H3542/G3542</f>
        <v>0.024390243902439</v>
      </c>
      <c r="K3542" t="s" s="21">
        <f>IF(J3542&lt;25%,"น้อยกว่า 25%",IF(J3542&gt;=25%,"มากกว่าหรือเท่ากับ 25%",IF(J3542&gt;=35%,"มากกว่าหรือเท่ากับ 35%")))</f>
        <v>18</v>
      </c>
    </row>
    <row r="3543" s="7" customFormat="1" ht="19.15" customHeight="1">
      <c r="A3543" t="s" s="16">
        <v>3605</v>
      </c>
      <c r="B3543" s="17">
        <v>2</v>
      </c>
      <c r="C3543" s="17">
        <v>31</v>
      </c>
      <c r="D3543" t="s" s="16">
        <v>3654</v>
      </c>
      <c r="E3543" t="s" s="16">
        <v>173</v>
      </c>
      <c r="F3543" s="55">
        <v>80</v>
      </c>
      <c r="G3543" s="17">
        <v>81</v>
      </c>
      <c r="H3543" s="18">
        <f>SUM(G3543-F3543)</f>
        <v>1</v>
      </c>
      <c r="I3543" s="19">
        <f>H3543/F3543</f>
        <v>0.0125</v>
      </c>
      <c r="J3543" s="19">
        <f>H3543/G3543</f>
        <v>0.0123456790123457</v>
      </c>
      <c r="K3543" t="s" s="21">
        <f>IF(J3543&lt;25%,"น้อยกว่า 25%",IF(J3543&gt;=25%,"มากกว่าหรือเท่ากับ 25%",IF(J3543&gt;=35%,"มากกว่าหรือเท่ากับ 35%")))</f>
        <v>18</v>
      </c>
    </row>
    <row r="3544" s="7" customFormat="1" ht="19.15" customHeight="1">
      <c r="A3544" t="s" s="16">
        <v>3605</v>
      </c>
      <c r="B3544" s="17">
        <v>2</v>
      </c>
      <c r="C3544" s="17">
        <v>27</v>
      </c>
      <c r="D3544" t="s" s="16">
        <v>3655</v>
      </c>
      <c r="E3544" t="s" s="16">
        <v>42</v>
      </c>
      <c r="F3544" s="55">
        <v>73</v>
      </c>
      <c r="G3544" s="17">
        <v>77</v>
      </c>
      <c r="H3544" s="18">
        <f>SUM(G3544-F3544)</f>
        <v>4</v>
      </c>
      <c r="I3544" s="19">
        <f>H3544/F3544</f>
        <v>0.0547945205479452</v>
      </c>
      <c r="J3544" s="19">
        <f>H3544/G3544</f>
        <v>0.0519480519480519</v>
      </c>
      <c r="K3544" t="s" s="21">
        <f>IF(J3544&lt;25%,"น้อยกว่า 25%",IF(J3544&gt;=25%,"มากกว่าหรือเท่ากับ 25%",IF(J3544&gt;=35%,"มากกว่าหรือเท่ากับ 35%")))</f>
        <v>18</v>
      </c>
    </row>
    <row r="3545" s="7" customFormat="1" ht="19.15" customHeight="1">
      <c r="A3545" t="s" s="16">
        <v>3605</v>
      </c>
      <c r="B3545" s="17">
        <v>2</v>
      </c>
      <c r="C3545" s="17">
        <v>14</v>
      </c>
      <c r="D3545" t="s" s="16">
        <v>3656</v>
      </c>
      <c r="E3545" t="s" s="16">
        <v>30</v>
      </c>
      <c r="F3545" s="55">
        <v>60</v>
      </c>
      <c r="G3545" s="17">
        <v>67</v>
      </c>
      <c r="H3545" s="18">
        <f>SUM(G3545-F3545)</f>
        <v>7</v>
      </c>
      <c r="I3545" s="19">
        <f>H3545/F3545</f>
        <v>0.116666666666667</v>
      </c>
      <c r="J3545" s="19">
        <f>H3545/G3545</f>
        <v>0.104477611940299</v>
      </c>
      <c r="K3545" t="s" s="21">
        <f>IF(J3545&lt;25%,"น้อยกว่า 25%",IF(J3545&gt;=25%,"มากกว่าหรือเท่ากับ 25%",IF(J3545&gt;=35%,"มากกว่าหรือเท่ากับ 35%")))</f>
        <v>18</v>
      </c>
    </row>
    <row r="3546" s="7" customFormat="1" ht="19.15" customHeight="1">
      <c r="A3546" t="s" s="16">
        <v>3605</v>
      </c>
      <c r="B3546" s="17">
        <v>2</v>
      </c>
      <c r="C3546" s="17">
        <v>16</v>
      </c>
      <c r="D3546" t="s" s="16">
        <v>3657</v>
      </c>
      <c r="E3546" t="s" s="16">
        <v>101</v>
      </c>
      <c r="F3546" s="55">
        <v>60</v>
      </c>
      <c r="G3546" s="17">
        <v>61</v>
      </c>
      <c r="H3546" s="18">
        <f>SUM(G3546-F3546)</f>
        <v>1</v>
      </c>
      <c r="I3546" s="19">
        <f>H3546/F3546</f>
        <v>0.0166666666666667</v>
      </c>
      <c r="J3546" s="19">
        <f>H3546/G3546</f>
        <v>0.0163934426229508</v>
      </c>
      <c r="K3546" t="s" s="21">
        <f>IF(J3546&lt;25%,"น้อยกว่า 25%",IF(J3546&gt;=25%,"มากกว่าหรือเท่ากับ 25%",IF(J3546&gt;=35%,"มากกว่าหรือเท่ากับ 35%")))</f>
        <v>18</v>
      </c>
    </row>
    <row r="3547" s="7" customFormat="1" ht="19.15" customHeight="1">
      <c r="A3547" t="s" s="16">
        <v>3605</v>
      </c>
      <c r="B3547" s="17">
        <v>2</v>
      </c>
      <c r="C3547" s="17">
        <v>28</v>
      </c>
      <c r="D3547" t="s" s="16">
        <v>3658</v>
      </c>
      <c r="E3547" t="s" s="16">
        <v>116</v>
      </c>
      <c r="F3547" s="55">
        <v>61</v>
      </c>
      <c r="G3547" s="17">
        <v>61</v>
      </c>
      <c r="H3547" s="18">
        <f>SUM(G3547-F3547)</f>
        <v>0</v>
      </c>
      <c r="I3547" s="19">
        <f>H3547/F3547</f>
        <v>0</v>
      </c>
      <c r="J3547" s="19">
        <f>H3547/G3547</f>
        <v>0</v>
      </c>
      <c r="K3547" t="s" s="21">
        <f>IF(J3547&lt;25%,"น้อยกว่า 25%",IF(J3547&gt;=25%,"มากกว่าหรือเท่ากับ 25%",IF(J3547&gt;=35%,"มากกว่าหรือเท่ากับ 35%")))</f>
        <v>18</v>
      </c>
    </row>
    <row r="3548" s="7" customFormat="1" ht="19.15" customHeight="1">
      <c r="A3548" t="s" s="16">
        <v>3605</v>
      </c>
      <c r="B3548" s="17">
        <v>2</v>
      </c>
      <c r="C3548" s="17">
        <v>26</v>
      </c>
      <c r="D3548" t="s" s="16">
        <v>3659</v>
      </c>
      <c r="E3548" t="s" s="16">
        <v>106</v>
      </c>
      <c r="F3548" s="55">
        <v>53</v>
      </c>
      <c r="G3548" s="17">
        <v>58</v>
      </c>
      <c r="H3548" s="18">
        <f>SUM(G3548-F3548)</f>
        <v>5</v>
      </c>
      <c r="I3548" s="19">
        <f>H3548/F3548</f>
        <v>0.0943396226415094</v>
      </c>
      <c r="J3548" s="19">
        <f>H3548/G3548</f>
        <v>0.0862068965517241</v>
      </c>
      <c r="K3548" t="s" s="21">
        <f>IF(J3548&lt;25%,"น้อยกว่า 25%",IF(J3548&gt;=25%,"มากกว่าหรือเท่ากับ 25%",IF(J3548&gt;=35%,"มากกว่าหรือเท่ากับ 35%")))</f>
        <v>18</v>
      </c>
    </row>
    <row r="3549" s="7" customFormat="1" ht="19.15" customHeight="1">
      <c r="A3549" t="s" s="16">
        <v>3605</v>
      </c>
      <c r="B3549" s="17">
        <v>2</v>
      </c>
      <c r="C3549" s="17">
        <v>15</v>
      </c>
      <c r="D3549" t="s" s="16">
        <v>3660</v>
      </c>
      <c r="E3549" t="s" s="16">
        <v>64</v>
      </c>
      <c r="F3549" s="55">
        <v>46</v>
      </c>
      <c r="G3549" s="17">
        <v>50</v>
      </c>
      <c r="H3549" s="18">
        <f>SUM(G3549-F3549)</f>
        <v>4</v>
      </c>
      <c r="I3549" s="19">
        <f>H3549/F3549</f>
        <v>0.0869565217391304</v>
      </c>
      <c r="J3549" s="19">
        <f>H3549/G3549</f>
        <v>0.08</v>
      </c>
      <c r="K3549" t="s" s="21">
        <f>IF(J3549&lt;25%,"น้อยกว่า 25%",IF(J3549&gt;=25%,"มากกว่าหรือเท่ากับ 25%",IF(J3549&gt;=35%,"มากกว่าหรือเท่ากับ 35%")))</f>
        <v>18</v>
      </c>
    </row>
    <row r="3550" s="7" customFormat="1" ht="19.15" customHeight="1">
      <c r="A3550" t="s" s="16">
        <v>3605</v>
      </c>
      <c r="B3550" s="17">
        <v>2</v>
      </c>
      <c r="C3550" s="17">
        <v>7</v>
      </c>
      <c r="D3550" t="s" s="16">
        <v>3661</v>
      </c>
      <c r="E3550" t="s" s="16">
        <v>44</v>
      </c>
      <c r="F3550" s="55">
        <v>47</v>
      </c>
      <c r="G3550" s="17">
        <v>47</v>
      </c>
      <c r="H3550" s="18">
        <f>SUM(G3550-F3550)</f>
        <v>0</v>
      </c>
      <c r="I3550" s="19">
        <f>H3550/F3550</f>
        <v>0</v>
      </c>
      <c r="J3550" s="19">
        <f>H3550/G3550</f>
        <v>0</v>
      </c>
      <c r="K3550" t="s" s="21">
        <f>IF(J3550&lt;25%,"น้อยกว่า 25%",IF(J3550&gt;=25%,"มากกว่าหรือเท่ากับ 25%",IF(J3550&gt;=35%,"มากกว่าหรือเท่ากับ 35%")))</f>
        <v>18</v>
      </c>
    </row>
    <row r="3551" s="7" customFormat="1" ht="19.15" customHeight="1">
      <c r="A3551" t="s" s="16">
        <v>3605</v>
      </c>
      <c r="B3551" s="17">
        <v>2</v>
      </c>
      <c r="C3551" s="17">
        <v>20</v>
      </c>
      <c r="D3551" t="s" s="16">
        <v>3662</v>
      </c>
      <c r="E3551" t="s" s="16">
        <v>40</v>
      </c>
      <c r="F3551" s="55">
        <v>41</v>
      </c>
      <c r="G3551" s="17">
        <v>47</v>
      </c>
      <c r="H3551" s="18">
        <f>SUM(G3551-F3551)</f>
        <v>6</v>
      </c>
      <c r="I3551" s="19">
        <f>H3551/F3551</f>
        <v>0.146341463414634</v>
      </c>
      <c r="J3551" s="19">
        <f>H3551/G3551</f>
        <v>0.127659574468085</v>
      </c>
      <c r="K3551" t="s" s="21">
        <f>IF(J3551&lt;25%,"น้อยกว่า 25%",IF(J3551&gt;=25%,"มากกว่าหรือเท่ากับ 25%",IF(J3551&gt;=35%,"มากกว่าหรือเท่ากับ 35%")))</f>
        <v>18</v>
      </c>
    </row>
    <row r="3552" s="7" customFormat="1" ht="19.15" customHeight="1">
      <c r="A3552" t="s" s="16">
        <v>3605</v>
      </c>
      <c r="B3552" s="17">
        <v>2</v>
      </c>
      <c r="C3552" s="17">
        <v>18</v>
      </c>
      <c r="D3552" t="s" s="16">
        <v>3663</v>
      </c>
      <c r="E3552" t="s" s="16">
        <v>74</v>
      </c>
      <c r="F3552" s="55">
        <v>14</v>
      </c>
      <c r="G3552" s="17">
        <v>15</v>
      </c>
      <c r="H3552" s="18">
        <f>SUM(G3552-F3552)</f>
        <v>1</v>
      </c>
      <c r="I3552" s="19">
        <f>H3552/F3552</f>
        <v>0.0714285714285714</v>
      </c>
      <c r="J3552" s="19">
        <f>H3552/G3552</f>
        <v>0.06666666666666669</v>
      </c>
      <c r="K3552" t="s" s="21">
        <f>IF(J3552&lt;25%,"น้อยกว่า 25%",IF(J3552&gt;=25%,"มากกว่าหรือเท่ากับ 25%",IF(J3552&gt;=35%,"มากกว่าหรือเท่ากับ 35%")))</f>
        <v>18</v>
      </c>
    </row>
    <row r="3553" s="7" customFormat="1" ht="19.15" customHeight="1">
      <c r="A3553" t="s" s="16">
        <v>3605</v>
      </c>
      <c r="B3553" s="17">
        <v>2</v>
      </c>
      <c r="C3553" s="17">
        <v>21</v>
      </c>
      <c r="D3553" t="s" s="16">
        <v>3664</v>
      </c>
      <c r="E3553" t="s" s="16">
        <v>380</v>
      </c>
      <c r="F3553" s="55">
        <v>0</v>
      </c>
      <c r="G3553" s="17">
        <v>0</v>
      </c>
      <c r="H3553" s="18">
        <f>SUM(G3553-F3553)</f>
        <v>0</v>
      </c>
      <c r="I3553" s="19">
        <f>H3553/F3553</f>
      </c>
      <c r="J3553" s="19">
        <f>H3553/G3553</f>
      </c>
      <c r="K3553" s="24">
        <f>IF(J3553&lt;25%,"น้อยกว่า 25%",IF(J3553&gt;=25%,"มากกว่าหรือเท่ากับ 25%",IF(J3553&gt;=35%,"มากกว่าหรือเท่ากับ 35%")))</f>
      </c>
    </row>
    <row r="3554" s="7" customFormat="1" ht="19.15" customHeight="1">
      <c r="A3554" t="s" s="16">
        <v>3605</v>
      </c>
      <c r="B3554" s="17">
        <v>2</v>
      </c>
      <c r="C3554" s="17">
        <v>24</v>
      </c>
      <c r="D3554" t="s" s="16">
        <v>3665</v>
      </c>
      <c r="E3554" t="s" s="16">
        <v>78</v>
      </c>
      <c r="F3554" s="55">
        <v>0</v>
      </c>
      <c r="G3554" s="17">
        <v>0</v>
      </c>
      <c r="H3554" s="18">
        <f>SUM(G3554-F3554)</f>
        <v>0</v>
      </c>
      <c r="I3554" s="19">
        <f>H3554/F3554</f>
      </c>
      <c r="J3554" s="19">
        <f>H3554/G3554</f>
      </c>
      <c r="K3554" s="24">
        <f>IF(J3554&lt;25%,"น้อยกว่า 25%",IF(J3554&gt;=25%,"มากกว่าหรือเท่ากับ 25%",IF(J3554&gt;=35%,"มากกว่าหรือเท่ากับ 35%")))</f>
      </c>
    </row>
    <row r="3555" s="7" customFormat="1" ht="19.15" customHeight="1">
      <c r="A3555" t="s" s="25">
        <v>3605</v>
      </c>
      <c r="B3555" s="26">
        <v>3</v>
      </c>
      <c r="C3555" s="26">
        <v>6</v>
      </c>
      <c r="D3555" t="s" s="25">
        <v>3666</v>
      </c>
      <c r="E3555" t="s" s="25">
        <v>84</v>
      </c>
      <c r="F3555" s="56">
        <v>32742</v>
      </c>
      <c r="G3555" s="26">
        <v>33645</v>
      </c>
      <c r="H3555" s="18">
        <f>SUM(G3555-F3555)</f>
        <v>903</v>
      </c>
      <c r="I3555" s="19">
        <f>H3555/F3555</f>
        <v>0.027579256001466</v>
      </c>
      <c r="J3555" s="19">
        <f>H3555/G3555</f>
        <v>0.0268390548372715</v>
      </c>
      <c r="K3555" t="s" s="21">
        <f>IF(J3555&lt;25%,"น้อยกว่า 25%",IF(J3555&gt;=25%,"มากกว่าหรือเท่ากับ 25%",IF(J3555&gt;=35%,"มากกว่าหรือเท่ากับ 35%")))</f>
        <v>18</v>
      </c>
    </row>
    <row r="3556" s="7" customFormat="1" ht="19.15" customHeight="1">
      <c r="A3556" t="s" s="25">
        <v>3605</v>
      </c>
      <c r="B3556" s="26">
        <v>3</v>
      </c>
      <c r="C3556" s="26">
        <v>5</v>
      </c>
      <c r="D3556" t="s" s="25">
        <v>3667</v>
      </c>
      <c r="E3556" t="s" s="25">
        <v>20</v>
      </c>
      <c r="F3556" s="56">
        <v>28548</v>
      </c>
      <c r="G3556" s="26">
        <v>29515</v>
      </c>
      <c r="H3556" s="18">
        <f>SUM(G3556-F3556)</f>
        <v>967</v>
      </c>
      <c r="I3556" s="19">
        <f>H3556/F3556</f>
        <v>0.0338727756760544</v>
      </c>
      <c r="J3556" s="19">
        <f>H3556/G3556</f>
        <v>0.0327630018634593</v>
      </c>
      <c r="K3556" t="s" s="21">
        <f>IF(J3556&lt;25%,"น้อยกว่า 25%",IF(J3556&gt;=25%,"มากกว่าหรือเท่ากับ 25%",IF(J3556&gt;=35%,"มากกว่าหรือเท่ากับ 35%")))</f>
        <v>18</v>
      </c>
    </row>
    <row r="3557" s="7" customFormat="1" ht="19.15" customHeight="1">
      <c r="A3557" t="s" s="25">
        <v>3605</v>
      </c>
      <c r="B3557" s="26">
        <v>3</v>
      </c>
      <c r="C3557" s="26">
        <v>10</v>
      </c>
      <c r="D3557" t="s" s="25">
        <v>3668</v>
      </c>
      <c r="E3557" t="s" s="25">
        <v>22</v>
      </c>
      <c r="F3557" s="56">
        <v>11638</v>
      </c>
      <c r="G3557" s="26">
        <v>12059</v>
      </c>
      <c r="H3557" s="18">
        <f>SUM(G3557-F3557)</f>
        <v>421</v>
      </c>
      <c r="I3557" s="19">
        <f>H3557/F3557</f>
        <v>0.0361746004468122</v>
      </c>
      <c r="J3557" s="19">
        <f>H3557/G3557</f>
        <v>0.0349116842192553</v>
      </c>
      <c r="K3557" t="s" s="21">
        <f>IF(J3557&lt;25%,"น้อยกว่า 25%",IF(J3557&gt;=25%,"มากกว่าหรือเท่ากับ 25%",IF(J3557&gt;=35%,"มากกว่าหรือเท่ากับ 35%")))</f>
        <v>18</v>
      </c>
    </row>
    <row r="3558" s="7" customFormat="1" ht="19.15" customHeight="1">
      <c r="A3558" t="s" s="25">
        <v>3605</v>
      </c>
      <c r="B3558" s="26">
        <v>3</v>
      </c>
      <c r="C3558" s="26">
        <v>2</v>
      </c>
      <c r="D3558" t="s" s="25">
        <v>3669</v>
      </c>
      <c r="E3558" t="s" s="25">
        <v>1284</v>
      </c>
      <c r="F3558" s="56">
        <v>4436</v>
      </c>
      <c r="G3558" s="26">
        <v>5000</v>
      </c>
      <c r="H3558" s="18">
        <f>SUM(G3558-F3558)</f>
        <v>564</v>
      </c>
      <c r="I3558" s="19">
        <f>H3558/F3558</f>
        <v>0.127141568981064</v>
      </c>
      <c r="J3558" s="19">
        <f>H3558/G3558</f>
        <v>0.1128</v>
      </c>
      <c r="K3558" t="s" s="21">
        <f>IF(J3558&lt;25%,"น้อยกว่า 25%",IF(J3558&gt;=25%,"มากกว่าหรือเท่ากับ 25%",IF(J3558&gt;=35%,"มากกว่าหรือเท่ากับ 35%")))</f>
        <v>18</v>
      </c>
    </row>
    <row r="3559" s="7" customFormat="1" ht="19.15" customHeight="1">
      <c r="A3559" t="s" s="25">
        <v>3605</v>
      </c>
      <c r="B3559" s="26">
        <v>3</v>
      </c>
      <c r="C3559" s="26">
        <v>4</v>
      </c>
      <c r="D3559" t="s" s="25">
        <v>3670</v>
      </c>
      <c r="E3559" t="s" s="25">
        <v>28</v>
      </c>
      <c r="F3559" s="56">
        <v>1759</v>
      </c>
      <c r="G3559" s="26">
        <v>1823</v>
      </c>
      <c r="H3559" s="18">
        <f>SUM(G3559-F3559)</f>
        <v>64</v>
      </c>
      <c r="I3559" s="19">
        <f>H3559/F3559</f>
        <v>0.0363843092666288</v>
      </c>
      <c r="J3559" s="19">
        <f>H3559/G3559</f>
        <v>0.0351069665386725</v>
      </c>
      <c r="K3559" t="s" s="21">
        <f>IF(J3559&lt;25%,"น้อยกว่า 25%",IF(J3559&gt;=25%,"มากกว่าหรือเท่ากับ 25%",IF(J3559&gt;=35%,"มากกว่าหรือเท่ากับ 35%")))</f>
        <v>18</v>
      </c>
    </row>
    <row r="3560" s="7" customFormat="1" ht="19.15" customHeight="1">
      <c r="A3560" t="s" s="25">
        <v>3605</v>
      </c>
      <c r="B3560" s="26">
        <v>3</v>
      </c>
      <c r="C3560" s="26">
        <v>17</v>
      </c>
      <c r="D3560" t="s" s="25">
        <v>3671</v>
      </c>
      <c r="E3560" t="s" s="25">
        <v>1680</v>
      </c>
      <c r="F3560" s="56">
        <v>1362</v>
      </c>
      <c r="G3560" s="26">
        <v>1368</v>
      </c>
      <c r="H3560" s="18">
        <f>SUM(G3560-F3560)</f>
        <v>6</v>
      </c>
      <c r="I3560" s="19">
        <f>H3560/F3560</f>
        <v>0.00440528634361233</v>
      </c>
      <c r="J3560" s="19">
        <f>H3560/G3560</f>
        <v>0.0043859649122807</v>
      </c>
      <c r="K3560" t="s" s="21">
        <f>IF(J3560&lt;25%,"น้อยกว่า 25%",IF(J3560&gt;=25%,"มากกว่าหรือเท่ากับ 25%",IF(J3560&gt;=35%,"มากกว่าหรือเท่ากับ 35%")))</f>
        <v>18</v>
      </c>
    </row>
    <row r="3561" s="7" customFormat="1" ht="19.15" customHeight="1">
      <c r="A3561" t="s" s="25">
        <v>3605</v>
      </c>
      <c r="B3561" s="26">
        <v>3</v>
      </c>
      <c r="C3561" s="26">
        <v>8</v>
      </c>
      <c r="D3561" t="s" s="25">
        <v>3672</v>
      </c>
      <c r="E3561" t="s" s="25">
        <v>17</v>
      </c>
      <c r="F3561" s="56">
        <v>793</v>
      </c>
      <c r="G3561" s="26">
        <v>806</v>
      </c>
      <c r="H3561" s="18">
        <f>SUM(G3561-F3561)</f>
        <v>13</v>
      </c>
      <c r="I3561" s="19">
        <f>H3561/F3561</f>
        <v>0.0163934426229508</v>
      </c>
      <c r="J3561" s="19">
        <f>H3561/G3561</f>
        <v>0.0161290322580645</v>
      </c>
      <c r="K3561" t="s" s="21">
        <f>IF(J3561&lt;25%,"น้อยกว่า 25%",IF(J3561&gt;=25%,"มากกว่าหรือเท่ากับ 25%",IF(J3561&gt;=35%,"มากกว่าหรือเท่ากับ 35%")))</f>
        <v>18</v>
      </c>
    </row>
    <row r="3562" s="7" customFormat="1" ht="19.15" customHeight="1">
      <c r="A3562" t="s" s="25">
        <v>3605</v>
      </c>
      <c r="B3562" s="26">
        <v>3</v>
      </c>
      <c r="C3562" s="26">
        <v>9</v>
      </c>
      <c r="D3562" t="s" s="25">
        <v>3673</v>
      </c>
      <c r="E3562" t="s" s="25">
        <v>26</v>
      </c>
      <c r="F3562" s="56">
        <v>629</v>
      </c>
      <c r="G3562" s="26">
        <v>641</v>
      </c>
      <c r="H3562" s="18">
        <f>SUM(G3562-F3562)</f>
        <v>12</v>
      </c>
      <c r="I3562" s="19">
        <f>H3562/F3562</f>
        <v>0.0190779014308426</v>
      </c>
      <c r="J3562" s="19">
        <f>H3562/G3562</f>
        <v>0.0187207488299532</v>
      </c>
      <c r="K3562" t="s" s="21">
        <f>IF(J3562&lt;25%,"น้อยกว่า 25%",IF(J3562&gt;=25%,"มากกว่าหรือเท่ากับ 25%",IF(J3562&gt;=35%,"มากกว่าหรือเท่ากับ 35%")))</f>
        <v>18</v>
      </c>
    </row>
    <row r="3563" s="7" customFormat="1" ht="19.15" customHeight="1">
      <c r="A3563" t="s" s="25">
        <v>3605</v>
      </c>
      <c r="B3563" s="26">
        <v>3</v>
      </c>
      <c r="C3563" s="26">
        <v>26</v>
      </c>
      <c r="D3563" t="s" s="25">
        <v>3674</v>
      </c>
      <c r="E3563" t="s" s="25">
        <v>72</v>
      </c>
      <c r="F3563" s="56">
        <v>518</v>
      </c>
      <c r="G3563" s="26">
        <v>529</v>
      </c>
      <c r="H3563" s="18">
        <f>SUM(G3563-F3563)</f>
        <v>11</v>
      </c>
      <c r="I3563" s="19">
        <f>H3563/F3563</f>
        <v>0.0212355212355212</v>
      </c>
      <c r="J3563" s="19">
        <f>H3563/G3563</f>
        <v>0.0207939508506616</v>
      </c>
      <c r="K3563" t="s" s="21">
        <f>IF(J3563&lt;25%,"น้อยกว่า 25%",IF(J3563&gt;=25%,"มากกว่าหรือเท่ากับ 25%",IF(J3563&gt;=35%,"มากกว่าหรือเท่ากับ 35%")))</f>
        <v>18</v>
      </c>
    </row>
    <row r="3564" s="7" customFormat="1" ht="19.15" customHeight="1">
      <c r="A3564" t="s" s="25">
        <v>3605</v>
      </c>
      <c r="B3564" s="26">
        <v>3</v>
      </c>
      <c r="C3564" s="26">
        <v>7</v>
      </c>
      <c r="D3564" t="s" s="25">
        <v>3675</v>
      </c>
      <c r="E3564" t="s" s="25">
        <v>101</v>
      </c>
      <c r="F3564" s="56">
        <v>375</v>
      </c>
      <c r="G3564" s="26">
        <v>389</v>
      </c>
      <c r="H3564" s="18">
        <f>SUM(G3564-F3564)</f>
        <v>14</v>
      </c>
      <c r="I3564" s="19">
        <f>H3564/F3564</f>
        <v>0.0373333333333333</v>
      </c>
      <c r="J3564" s="19">
        <f>H3564/G3564</f>
        <v>0.0359897172236504</v>
      </c>
      <c r="K3564" t="s" s="21">
        <f>IF(J3564&lt;25%,"น้อยกว่า 25%",IF(J3564&gt;=25%,"มากกว่าหรือเท่ากับ 25%",IF(J3564&gt;=35%,"มากกว่าหรือเท่ากับ 35%")))</f>
        <v>18</v>
      </c>
    </row>
    <row r="3565" s="7" customFormat="1" ht="19.15" customHeight="1">
      <c r="A3565" t="s" s="25">
        <v>3605</v>
      </c>
      <c r="B3565" s="26">
        <v>3</v>
      </c>
      <c r="C3565" s="26">
        <v>24</v>
      </c>
      <c r="D3565" t="s" s="25">
        <v>3676</v>
      </c>
      <c r="E3565" t="s" s="25">
        <v>34</v>
      </c>
      <c r="F3565" s="56">
        <v>332</v>
      </c>
      <c r="G3565" s="26">
        <v>353</v>
      </c>
      <c r="H3565" s="18">
        <f>SUM(G3565-F3565)</f>
        <v>21</v>
      </c>
      <c r="I3565" s="19">
        <f>H3565/F3565</f>
        <v>0.06325301204819279</v>
      </c>
      <c r="J3565" s="19">
        <f>H3565/G3565</f>
        <v>0.0594900849858357</v>
      </c>
      <c r="K3565" t="s" s="21">
        <f>IF(J3565&lt;25%,"น้อยกว่า 25%",IF(J3565&gt;=25%,"มากกว่าหรือเท่ากับ 25%",IF(J3565&gt;=35%,"มากกว่าหรือเท่ากับ 35%")))</f>
        <v>18</v>
      </c>
    </row>
    <row r="3566" s="7" customFormat="1" ht="19.15" customHeight="1">
      <c r="A3566" t="s" s="25">
        <v>3605</v>
      </c>
      <c r="B3566" s="26">
        <v>3</v>
      </c>
      <c r="C3566" s="26">
        <v>19</v>
      </c>
      <c r="D3566" t="s" s="25">
        <v>3677</v>
      </c>
      <c r="E3566" t="s" s="25">
        <v>248</v>
      </c>
      <c r="F3566" s="56">
        <v>306</v>
      </c>
      <c r="G3566" s="26">
        <v>348</v>
      </c>
      <c r="H3566" s="18">
        <f>SUM(G3566-F3566)</f>
        <v>42</v>
      </c>
      <c r="I3566" s="19">
        <f>H3566/F3566</f>
        <v>0.137254901960784</v>
      </c>
      <c r="J3566" s="19">
        <f>H3566/G3566</f>
        <v>0.120689655172414</v>
      </c>
      <c r="K3566" t="s" s="21">
        <f>IF(J3566&lt;25%,"น้อยกว่า 25%",IF(J3566&gt;=25%,"มากกว่าหรือเท่ากับ 25%",IF(J3566&gt;=35%,"มากกว่าหรือเท่ากับ 35%")))</f>
        <v>18</v>
      </c>
    </row>
    <row r="3567" s="7" customFormat="1" ht="19.15" customHeight="1">
      <c r="A3567" t="s" s="25">
        <v>3605</v>
      </c>
      <c r="B3567" s="26">
        <v>3</v>
      </c>
      <c r="C3567" s="26">
        <v>3</v>
      </c>
      <c r="D3567" t="s" s="25">
        <v>3678</v>
      </c>
      <c r="E3567" t="s" s="25">
        <v>36</v>
      </c>
      <c r="F3567" s="56">
        <v>283</v>
      </c>
      <c r="G3567" s="26">
        <v>294</v>
      </c>
      <c r="H3567" s="18">
        <f>SUM(G3567-F3567)</f>
        <v>11</v>
      </c>
      <c r="I3567" s="19">
        <f>H3567/F3567</f>
        <v>0.03886925795053</v>
      </c>
      <c r="J3567" s="19">
        <f>H3567/G3567</f>
        <v>0.0374149659863946</v>
      </c>
      <c r="K3567" t="s" s="21">
        <f>IF(J3567&lt;25%,"น้อยกว่า 25%",IF(J3567&gt;=25%,"มากกว่าหรือเท่ากับ 25%",IF(J3567&gt;=35%,"มากกว่าหรือเท่ากับ 35%")))</f>
        <v>18</v>
      </c>
    </row>
    <row r="3568" s="7" customFormat="1" ht="19.15" customHeight="1">
      <c r="A3568" t="s" s="25">
        <v>3605</v>
      </c>
      <c r="B3568" s="26">
        <v>3</v>
      </c>
      <c r="C3568" s="26">
        <v>1</v>
      </c>
      <c r="D3568" t="s" s="25">
        <v>3679</v>
      </c>
      <c r="E3568" t="s" s="25">
        <v>66</v>
      </c>
      <c r="F3568" s="56">
        <v>164</v>
      </c>
      <c r="G3568" s="26">
        <v>190</v>
      </c>
      <c r="H3568" s="18">
        <f>SUM(G3568-F3568)</f>
        <v>26</v>
      </c>
      <c r="I3568" s="19">
        <f>H3568/F3568</f>
        <v>0.158536585365854</v>
      </c>
      <c r="J3568" s="19">
        <f>H3568/G3568</f>
        <v>0.136842105263158</v>
      </c>
      <c r="K3568" t="s" s="21">
        <f>IF(J3568&lt;25%,"น้อยกว่า 25%",IF(J3568&gt;=25%,"มากกว่าหรือเท่ากับ 25%",IF(J3568&gt;=35%,"มากกว่าหรือเท่ากับ 35%")))</f>
        <v>18</v>
      </c>
    </row>
    <row r="3569" s="7" customFormat="1" ht="19.15" customHeight="1">
      <c r="A3569" t="s" s="25">
        <v>3605</v>
      </c>
      <c r="B3569" s="26">
        <v>3</v>
      </c>
      <c r="C3569" s="26">
        <v>33</v>
      </c>
      <c r="D3569" t="s" s="25">
        <v>3680</v>
      </c>
      <c r="E3569" t="s" s="25">
        <v>68</v>
      </c>
      <c r="F3569" s="56">
        <v>163</v>
      </c>
      <c r="G3569" s="26">
        <v>163</v>
      </c>
      <c r="H3569" s="18">
        <f>SUM(G3569-F3569)</f>
        <v>0</v>
      </c>
      <c r="I3569" s="19">
        <f>H3569/F3569</f>
        <v>0</v>
      </c>
      <c r="J3569" s="19">
        <f>H3569/G3569</f>
        <v>0</v>
      </c>
      <c r="K3569" t="s" s="21">
        <f>IF(J3569&lt;25%,"น้อยกว่า 25%",IF(J3569&gt;=25%,"มากกว่าหรือเท่ากับ 25%",IF(J3569&gt;=35%,"มากกว่าหรือเท่ากับ 35%")))</f>
        <v>18</v>
      </c>
    </row>
    <row r="3570" s="7" customFormat="1" ht="19.15" customHeight="1">
      <c r="A3570" t="s" s="25">
        <v>3605</v>
      </c>
      <c r="B3570" s="26">
        <v>3</v>
      </c>
      <c r="C3570" s="26">
        <v>29</v>
      </c>
      <c r="D3570" t="s" s="25">
        <v>3681</v>
      </c>
      <c r="E3570" t="s" s="25">
        <v>60</v>
      </c>
      <c r="F3570" s="56">
        <v>153</v>
      </c>
      <c r="G3570" s="26">
        <v>155</v>
      </c>
      <c r="H3570" s="18">
        <f>SUM(G3570-F3570)</f>
        <v>2</v>
      </c>
      <c r="I3570" s="19">
        <f>H3570/F3570</f>
        <v>0.0130718954248366</v>
      </c>
      <c r="J3570" s="19">
        <f>H3570/G3570</f>
        <v>0.0129032258064516</v>
      </c>
      <c r="K3570" t="s" s="21">
        <f>IF(J3570&lt;25%,"น้อยกว่า 25%",IF(J3570&gt;=25%,"มากกว่าหรือเท่ากับ 25%",IF(J3570&gt;=35%,"มากกว่าหรือเท่ากับ 35%")))</f>
        <v>18</v>
      </c>
    </row>
    <row r="3571" s="7" customFormat="1" ht="19.15" customHeight="1">
      <c r="A3571" t="s" s="25">
        <v>3605</v>
      </c>
      <c r="B3571" s="26">
        <v>3</v>
      </c>
      <c r="C3571" s="26">
        <v>22</v>
      </c>
      <c r="D3571" t="s" s="25">
        <v>3682</v>
      </c>
      <c r="E3571" t="s" s="25">
        <v>42</v>
      </c>
      <c r="F3571" s="56">
        <v>144</v>
      </c>
      <c r="G3571" s="26">
        <v>148</v>
      </c>
      <c r="H3571" s="18">
        <f>SUM(G3571-F3571)</f>
        <v>4</v>
      </c>
      <c r="I3571" s="19">
        <f>H3571/F3571</f>
        <v>0.0277777777777778</v>
      </c>
      <c r="J3571" s="19">
        <f>H3571/G3571</f>
        <v>0.027027027027027</v>
      </c>
      <c r="K3571" t="s" s="21">
        <f>IF(J3571&lt;25%,"น้อยกว่า 25%",IF(J3571&gt;=25%,"มากกว่าหรือเท่ากับ 25%",IF(J3571&gt;=35%,"มากกว่าหรือเท่ากับ 35%")))</f>
        <v>18</v>
      </c>
    </row>
    <row r="3572" s="7" customFormat="1" ht="19.15" customHeight="1">
      <c r="A3572" t="s" s="25">
        <v>3605</v>
      </c>
      <c r="B3572" s="26">
        <v>3</v>
      </c>
      <c r="C3572" s="26">
        <v>34</v>
      </c>
      <c r="D3572" t="s" s="25">
        <v>3683</v>
      </c>
      <c r="E3572" t="s" s="25">
        <v>173</v>
      </c>
      <c r="F3572" s="56">
        <v>137</v>
      </c>
      <c r="G3572" s="26">
        <v>140</v>
      </c>
      <c r="H3572" s="18">
        <f>SUM(G3572-F3572)</f>
        <v>3</v>
      </c>
      <c r="I3572" s="19">
        <f>H3572/F3572</f>
        <v>0.0218978102189781</v>
      </c>
      <c r="J3572" s="19">
        <f>H3572/G3572</f>
        <v>0.0214285714285714</v>
      </c>
      <c r="K3572" t="s" s="21">
        <f>IF(J3572&lt;25%,"น้อยกว่า 25%",IF(J3572&gt;=25%,"มากกว่าหรือเท่ากับ 25%",IF(J3572&gt;=35%,"มากกว่าหรือเท่ากับ 35%")))</f>
        <v>18</v>
      </c>
    </row>
    <row r="3573" s="7" customFormat="1" ht="19.15" customHeight="1">
      <c r="A3573" t="s" s="25">
        <v>3605</v>
      </c>
      <c r="B3573" s="26">
        <v>3</v>
      </c>
      <c r="C3573" s="26">
        <v>18</v>
      </c>
      <c r="D3573" t="s" s="25">
        <v>3684</v>
      </c>
      <c r="E3573" t="s" s="25">
        <v>62</v>
      </c>
      <c r="F3573" s="56">
        <v>136</v>
      </c>
      <c r="G3573" s="26">
        <v>137</v>
      </c>
      <c r="H3573" s="18">
        <f>SUM(G3573-F3573)</f>
        <v>1</v>
      </c>
      <c r="I3573" s="19">
        <f>H3573/F3573</f>
        <v>0.00735294117647059</v>
      </c>
      <c r="J3573" s="19">
        <f>H3573/G3573</f>
        <v>0.0072992700729927</v>
      </c>
      <c r="K3573" t="s" s="21">
        <f>IF(J3573&lt;25%,"น้อยกว่า 25%",IF(J3573&gt;=25%,"มากกว่าหรือเท่ากับ 25%",IF(J3573&gt;=35%,"มากกว่าหรือเท่ากับ 35%")))</f>
        <v>18</v>
      </c>
    </row>
    <row r="3574" s="7" customFormat="1" ht="19.15" customHeight="1">
      <c r="A3574" t="s" s="25">
        <v>3605</v>
      </c>
      <c r="B3574" s="26">
        <v>3</v>
      </c>
      <c r="C3574" s="26">
        <v>15</v>
      </c>
      <c r="D3574" t="s" s="25">
        <v>3685</v>
      </c>
      <c r="E3574" t="s" s="25">
        <v>48</v>
      </c>
      <c r="F3574" s="56">
        <v>107</v>
      </c>
      <c r="G3574" s="26">
        <v>108</v>
      </c>
      <c r="H3574" s="18">
        <f>SUM(G3574-F3574)</f>
        <v>1</v>
      </c>
      <c r="I3574" s="19">
        <f>H3574/F3574</f>
        <v>0.00934579439252336</v>
      </c>
      <c r="J3574" s="19">
        <f>H3574/G3574</f>
        <v>0.00925925925925926</v>
      </c>
      <c r="K3574" t="s" s="21">
        <f>IF(J3574&lt;25%,"น้อยกว่า 25%",IF(J3574&gt;=25%,"มากกว่าหรือเท่ากับ 25%",IF(J3574&gt;=35%,"มากกว่าหรือเท่ากับ 35%")))</f>
        <v>18</v>
      </c>
    </row>
    <row r="3575" s="7" customFormat="1" ht="19.15" customHeight="1">
      <c r="A3575" t="s" s="25">
        <v>3605</v>
      </c>
      <c r="B3575" s="26">
        <v>3</v>
      </c>
      <c r="C3575" s="26">
        <v>27</v>
      </c>
      <c r="D3575" t="s" s="25">
        <v>3686</v>
      </c>
      <c r="E3575" t="s" s="25">
        <v>116</v>
      </c>
      <c r="F3575" s="56">
        <v>91</v>
      </c>
      <c r="G3575" s="26">
        <v>95</v>
      </c>
      <c r="H3575" s="18">
        <f>SUM(G3575-F3575)</f>
        <v>4</v>
      </c>
      <c r="I3575" s="19">
        <f>H3575/F3575</f>
        <v>0.043956043956044</v>
      </c>
      <c r="J3575" s="19">
        <f>H3575/G3575</f>
        <v>0.0421052631578947</v>
      </c>
      <c r="K3575" t="s" s="21">
        <f>IF(J3575&lt;25%,"น้อยกว่า 25%",IF(J3575&gt;=25%,"มากกว่าหรือเท่ากับ 25%",IF(J3575&gt;=35%,"มากกว่าหรือเท่ากับ 35%")))</f>
        <v>18</v>
      </c>
    </row>
    <row r="3576" s="7" customFormat="1" ht="19.15" customHeight="1">
      <c r="A3576" t="s" s="25">
        <v>3605</v>
      </c>
      <c r="B3576" s="26">
        <v>3</v>
      </c>
      <c r="C3576" s="26">
        <v>13</v>
      </c>
      <c r="D3576" t="s" s="25">
        <v>3687</v>
      </c>
      <c r="E3576" t="s" s="25">
        <v>30</v>
      </c>
      <c r="F3576" s="56">
        <v>65</v>
      </c>
      <c r="G3576" s="26">
        <v>66</v>
      </c>
      <c r="H3576" s="18">
        <f>SUM(G3576-F3576)</f>
        <v>1</v>
      </c>
      <c r="I3576" s="19">
        <f>H3576/F3576</f>
        <v>0.0153846153846154</v>
      </c>
      <c r="J3576" s="19">
        <f>H3576/G3576</f>
        <v>0.0151515151515152</v>
      </c>
      <c r="K3576" t="s" s="21">
        <f>IF(J3576&lt;25%,"น้อยกว่า 25%",IF(J3576&gt;=25%,"มากกว่าหรือเท่ากับ 25%",IF(J3576&gt;=35%,"มากกว่าหรือเท่ากับ 35%")))</f>
        <v>18</v>
      </c>
    </row>
    <row r="3577" s="7" customFormat="1" ht="19.15" customHeight="1">
      <c r="A3577" t="s" s="25">
        <v>3605</v>
      </c>
      <c r="B3577" s="26">
        <v>3</v>
      </c>
      <c r="C3577" s="26">
        <v>21</v>
      </c>
      <c r="D3577" t="s" s="25">
        <v>3688</v>
      </c>
      <c r="E3577" t="s" s="25">
        <v>106</v>
      </c>
      <c r="F3577" s="56">
        <v>61</v>
      </c>
      <c r="G3577" s="26">
        <v>64</v>
      </c>
      <c r="H3577" s="18">
        <f>SUM(G3577-F3577)</f>
        <v>3</v>
      </c>
      <c r="I3577" s="19">
        <f>H3577/F3577</f>
        <v>0.0491803278688525</v>
      </c>
      <c r="J3577" s="19">
        <f>H3577/G3577</f>
        <v>0.046875</v>
      </c>
      <c r="K3577" t="s" s="21">
        <f>IF(J3577&lt;25%,"น้อยกว่า 25%",IF(J3577&gt;=25%,"มากกว่าหรือเท่ากับ 25%",IF(J3577&gt;=35%,"มากกว่าหรือเท่ากับ 35%")))</f>
        <v>18</v>
      </c>
    </row>
    <row r="3578" s="7" customFormat="1" ht="19.15" customHeight="1">
      <c r="A3578" t="s" s="25">
        <v>3605</v>
      </c>
      <c r="B3578" s="26">
        <v>3</v>
      </c>
      <c r="C3578" s="26">
        <v>32</v>
      </c>
      <c r="D3578" t="s" s="25">
        <v>3689</v>
      </c>
      <c r="E3578" t="s" s="25">
        <v>24</v>
      </c>
      <c r="F3578" s="56">
        <v>59</v>
      </c>
      <c r="G3578" s="26">
        <v>59</v>
      </c>
      <c r="H3578" s="18">
        <f>SUM(G3578-F3578)</f>
        <v>0</v>
      </c>
      <c r="I3578" s="19">
        <f>H3578/F3578</f>
        <v>0</v>
      </c>
      <c r="J3578" s="19">
        <f>H3578/G3578</f>
        <v>0</v>
      </c>
      <c r="K3578" t="s" s="21">
        <f>IF(J3578&lt;25%,"น้อยกว่า 25%",IF(J3578&gt;=25%,"มากกว่าหรือเท่ากับ 25%",IF(J3578&gt;=35%,"มากกว่าหรือเท่ากับ 35%")))</f>
        <v>18</v>
      </c>
    </row>
    <row r="3579" s="7" customFormat="1" ht="19.15" customHeight="1">
      <c r="A3579" t="s" s="25">
        <v>3605</v>
      </c>
      <c r="B3579" s="26">
        <v>3</v>
      </c>
      <c r="C3579" s="26">
        <v>16</v>
      </c>
      <c r="D3579" t="s" s="25">
        <v>3690</v>
      </c>
      <c r="E3579" t="s" s="25">
        <v>74</v>
      </c>
      <c r="F3579" s="56">
        <v>40</v>
      </c>
      <c r="G3579" s="26">
        <v>51</v>
      </c>
      <c r="H3579" s="18">
        <f>SUM(G3579-F3579)</f>
        <v>11</v>
      </c>
      <c r="I3579" s="19">
        <f>H3579/F3579</f>
        <v>0.275</v>
      </c>
      <c r="J3579" s="19">
        <f>H3579/G3579</f>
        <v>0.215686274509804</v>
      </c>
      <c r="K3579" t="s" s="21">
        <f>IF(J3579&lt;25%,"น้อยกว่า 25%",IF(J3579&gt;=25%,"มากกว่าหรือเท่ากับ 25%",IF(J3579&gt;=35%,"มากกว่าหรือเท่ากับ 35%")))</f>
        <v>18</v>
      </c>
    </row>
    <row r="3580" s="7" customFormat="1" ht="19.15" customHeight="1">
      <c r="A3580" t="s" s="25">
        <v>3605</v>
      </c>
      <c r="B3580" s="26">
        <v>3</v>
      </c>
      <c r="C3580" s="26">
        <v>20</v>
      </c>
      <c r="D3580" t="s" s="25">
        <v>3691</v>
      </c>
      <c r="E3580" t="s" s="25">
        <v>40</v>
      </c>
      <c r="F3580" s="56">
        <v>33</v>
      </c>
      <c r="G3580" s="26">
        <v>34</v>
      </c>
      <c r="H3580" s="18">
        <f>SUM(G3580-F3580)</f>
        <v>1</v>
      </c>
      <c r="I3580" s="19">
        <f>H3580/F3580</f>
        <v>0.0303030303030303</v>
      </c>
      <c r="J3580" s="19">
        <f>H3580/G3580</f>
        <v>0.0294117647058824</v>
      </c>
      <c r="K3580" t="s" s="21">
        <f>IF(J3580&lt;25%,"น้อยกว่า 25%",IF(J3580&gt;=25%,"มากกว่าหรือเท่ากับ 25%",IF(J3580&gt;=35%,"มากกว่าหรือเท่ากับ 35%")))</f>
        <v>18</v>
      </c>
    </row>
    <row r="3581" s="7" customFormat="1" ht="19.15" customHeight="1">
      <c r="A3581" t="s" s="25">
        <v>3605</v>
      </c>
      <c r="B3581" s="26">
        <v>3</v>
      </c>
      <c r="C3581" s="26">
        <v>12</v>
      </c>
      <c r="D3581" t="s" s="25">
        <v>3692</v>
      </c>
      <c r="E3581" t="s" s="25">
        <v>44</v>
      </c>
      <c r="F3581" s="56">
        <v>23</v>
      </c>
      <c r="G3581" s="26">
        <v>25</v>
      </c>
      <c r="H3581" s="18">
        <f>SUM(G3581-F3581)</f>
        <v>2</v>
      </c>
      <c r="I3581" s="19">
        <f>H3581/F3581</f>
        <v>0.0869565217391304</v>
      </c>
      <c r="J3581" s="19">
        <f>H3581/G3581</f>
        <v>0.08</v>
      </c>
      <c r="K3581" t="s" s="21">
        <f>IF(J3581&lt;25%,"น้อยกว่า 25%",IF(J3581&gt;=25%,"มากกว่าหรือเท่ากับ 25%",IF(J3581&gt;=35%,"มากกว่าหรือเท่ากับ 35%")))</f>
        <v>18</v>
      </c>
    </row>
    <row r="3582" s="7" customFormat="1" ht="19.15" customHeight="1">
      <c r="A3582" t="s" s="16">
        <v>3605</v>
      </c>
      <c r="B3582" s="17">
        <v>2</v>
      </c>
      <c r="C3582" s="17">
        <v>3</v>
      </c>
      <c r="D3582" t="s" s="16">
        <v>3693</v>
      </c>
      <c r="E3582" t="s" s="16">
        <v>38</v>
      </c>
      <c r="F3582" s="58">
        <v>691</v>
      </c>
      <c r="G3582" s="32">
        <v>642</v>
      </c>
      <c r="H3582" s="18">
        <f>SUM(G3582-F3582)</f>
        <v>-49</v>
      </c>
      <c r="I3582" s="19">
        <f>H3582/F3582</f>
        <v>-0.0709117221418234</v>
      </c>
      <c r="J3582" s="19">
        <f>H3582/G3582</f>
        <v>-0.0763239875389408</v>
      </c>
    </row>
    <row r="3583" s="7" customFormat="1" ht="19.15" customHeight="1">
      <c r="A3583" t="s" s="25">
        <v>3605</v>
      </c>
      <c r="B3583" s="26">
        <v>3</v>
      </c>
      <c r="C3583" s="26">
        <v>23</v>
      </c>
      <c r="D3583" t="s" s="25">
        <v>3694</v>
      </c>
      <c r="E3583" t="s" s="25">
        <v>281</v>
      </c>
      <c r="F3583" s="56">
        <v>0</v>
      </c>
      <c r="G3583" s="26">
        <v>0</v>
      </c>
      <c r="H3583" s="18">
        <f>SUM(G3583-F3583)</f>
        <v>0</v>
      </c>
      <c r="I3583" s="19">
        <f>H3583/F3583</f>
      </c>
      <c r="J3583" s="19">
        <f>H3583/G3583</f>
      </c>
      <c r="K3583" s="24">
        <f>IF(J3583&lt;25%,"น้อยกว่า 25%",IF(J3583&gt;=25%,"มากกว่าหรือเท่ากับ 25%",IF(J3583&gt;=35%,"มากกว่าหรือเท่ากับ 35%")))</f>
      </c>
    </row>
    <row r="3584" s="7" customFormat="1" ht="19.15" customHeight="1">
      <c r="A3584" t="s" s="25">
        <v>3605</v>
      </c>
      <c r="B3584" s="26">
        <v>3</v>
      </c>
      <c r="C3584" s="26">
        <v>25</v>
      </c>
      <c r="D3584" t="s" s="25">
        <v>3695</v>
      </c>
      <c r="E3584" t="s" s="25">
        <v>78</v>
      </c>
      <c r="F3584" s="56">
        <v>0</v>
      </c>
      <c r="G3584" s="26">
        <v>0</v>
      </c>
      <c r="H3584" s="18">
        <f>SUM(G3584-F3584)</f>
        <v>0</v>
      </c>
      <c r="I3584" s="19">
        <f>H3584/F3584</f>
      </c>
      <c r="J3584" s="19">
        <f>H3584/G3584</f>
      </c>
      <c r="K3584" s="24">
        <f>IF(J3584&lt;25%,"น้อยกว่า 25%",IF(J3584&gt;=25%,"มากกว่าหรือเท่ากับ 25%",IF(J3584&gt;=35%,"มากกว่าหรือเท่ากับ 35%")))</f>
      </c>
    </row>
    <row r="3585" s="7" customFormat="1" ht="19.15" customHeight="1">
      <c r="A3585" t="s" s="25">
        <v>3605</v>
      </c>
      <c r="B3585" s="26">
        <v>3</v>
      </c>
      <c r="C3585" s="26">
        <v>30</v>
      </c>
      <c r="D3585" t="s" s="25">
        <v>3696</v>
      </c>
      <c r="E3585" t="s" s="25">
        <v>380</v>
      </c>
      <c r="F3585" s="56">
        <v>0</v>
      </c>
      <c r="G3585" s="26">
        <v>0</v>
      </c>
      <c r="H3585" s="18">
        <f>SUM(G3585-F3585)</f>
        <v>0</v>
      </c>
      <c r="I3585" s="19">
        <f>H3585/F3585</f>
      </c>
      <c r="J3585" s="19">
        <f>H3585/G3585</f>
      </c>
      <c r="K3585" s="24">
        <f>IF(J3585&lt;25%,"น้อยกว่า 25%",IF(J3585&gt;=25%,"มากกว่าหรือเท่ากับ 25%",IF(J3585&gt;=35%,"มากกว่าหรือเท่ากับ 35%")))</f>
      </c>
    </row>
    <row r="3586" s="7" customFormat="1" ht="19.15" customHeight="1">
      <c r="A3586" t="s" s="16">
        <v>3605</v>
      </c>
      <c r="B3586" s="17">
        <v>4</v>
      </c>
      <c r="C3586" s="17">
        <v>2</v>
      </c>
      <c r="D3586" t="s" s="16">
        <v>3697</v>
      </c>
      <c r="E3586" t="s" s="16">
        <v>84</v>
      </c>
      <c r="F3586" s="55">
        <v>42973</v>
      </c>
      <c r="G3586" s="17">
        <v>44675</v>
      </c>
      <c r="H3586" s="18">
        <f>SUM(G3586-F3586)</f>
        <v>1702</v>
      </c>
      <c r="I3586" s="19">
        <f>H3586/F3586</f>
        <v>0.0396062643985758</v>
      </c>
      <c r="J3586" s="19">
        <f>H3586/G3586</f>
        <v>0.0380973698936766</v>
      </c>
      <c r="K3586" t="s" s="21">
        <f>IF(J3586&lt;25%,"น้อยกว่า 25%",IF(J3586&gt;=25%,"มากกว่าหรือเท่ากับ 25%",IF(J3586&gt;=35%,"มากกว่าหรือเท่ากับ 35%")))</f>
        <v>18</v>
      </c>
    </row>
    <row r="3587" s="7" customFormat="1" ht="19.15" customHeight="1">
      <c r="A3587" t="s" s="16">
        <v>3605</v>
      </c>
      <c r="B3587" s="17">
        <v>4</v>
      </c>
      <c r="C3587" s="17">
        <v>8</v>
      </c>
      <c r="D3587" t="s" s="16">
        <v>3698</v>
      </c>
      <c r="E3587" t="s" s="16">
        <v>20</v>
      </c>
      <c r="F3587" s="55">
        <v>26754</v>
      </c>
      <c r="G3587" s="17">
        <v>28326</v>
      </c>
      <c r="H3587" s="18">
        <f>SUM(G3587-F3587)</f>
        <v>1572</v>
      </c>
      <c r="I3587" s="19">
        <f>H3587/F3587</f>
        <v>0.0587575689616506</v>
      </c>
      <c r="J3587" s="19">
        <f>H3587/G3587</f>
        <v>0.0554967167972887</v>
      </c>
      <c r="K3587" t="s" s="21">
        <f>IF(J3587&lt;25%,"น้อยกว่า 25%",IF(J3587&gt;=25%,"มากกว่าหรือเท่ากับ 25%",IF(J3587&gt;=35%,"มากกว่าหรือเท่ากับ 35%")))</f>
        <v>18</v>
      </c>
    </row>
    <row r="3588" s="7" customFormat="1" ht="19.15" customHeight="1">
      <c r="A3588" t="s" s="16">
        <v>3605</v>
      </c>
      <c r="B3588" s="17">
        <v>4</v>
      </c>
      <c r="C3588" s="17">
        <v>15</v>
      </c>
      <c r="D3588" t="s" s="16">
        <v>3699</v>
      </c>
      <c r="E3588" t="s" s="16">
        <v>22</v>
      </c>
      <c r="F3588" s="55">
        <v>7468</v>
      </c>
      <c r="G3588" s="17">
        <v>7795</v>
      </c>
      <c r="H3588" s="18">
        <f>SUM(G3588-F3588)</f>
        <v>327</v>
      </c>
      <c r="I3588" s="19">
        <f>H3588/F3588</f>
        <v>0.0437868237814676</v>
      </c>
      <c r="J3588" s="19">
        <f>H3588/G3588</f>
        <v>0.0419499679281591</v>
      </c>
      <c r="K3588" t="s" s="21">
        <f>IF(J3588&lt;25%,"น้อยกว่า 25%",IF(J3588&gt;=25%,"มากกว่าหรือเท่ากับ 25%",IF(J3588&gt;=35%,"มากกว่าหรือเท่ากับ 35%")))</f>
        <v>18</v>
      </c>
    </row>
    <row r="3589" s="7" customFormat="1" ht="19.15" customHeight="1">
      <c r="A3589" t="s" s="16">
        <v>3605</v>
      </c>
      <c r="B3589" s="17">
        <v>4</v>
      </c>
      <c r="C3589" s="17">
        <v>9</v>
      </c>
      <c r="D3589" t="s" s="16">
        <v>3700</v>
      </c>
      <c r="E3589" t="s" s="16">
        <v>1284</v>
      </c>
      <c r="F3589" s="55">
        <v>1380</v>
      </c>
      <c r="G3589" s="17">
        <v>1481</v>
      </c>
      <c r="H3589" s="18">
        <f>SUM(G3589-F3589)</f>
        <v>101</v>
      </c>
      <c r="I3589" s="19">
        <f>H3589/F3589</f>
        <v>0.0731884057971014</v>
      </c>
      <c r="J3589" s="19">
        <f>H3589/G3589</f>
        <v>0.0681971640783255</v>
      </c>
      <c r="K3589" t="s" s="21">
        <f>IF(J3589&lt;25%,"น้อยกว่า 25%",IF(J3589&gt;=25%,"มากกว่าหรือเท่ากับ 25%",IF(J3589&gt;=35%,"มากกว่าหรือเท่ากับ 35%")))</f>
        <v>18</v>
      </c>
    </row>
    <row r="3590" s="7" customFormat="1" ht="19.15" customHeight="1">
      <c r="A3590" t="s" s="16">
        <v>3605</v>
      </c>
      <c r="B3590" s="17">
        <v>4</v>
      </c>
      <c r="C3590" s="17">
        <v>5</v>
      </c>
      <c r="D3590" t="s" s="16">
        <v>3701</v>
      </c>
      <c r="E3590" t="s" s="16">
        <v>28</v>
      </c>
      <c r="F3590" s="55">
        <v>1307</v>
      </c>
      <c r="G3590" s="17">
        <v>1341</v>
      </c>
      <c r="H3590" s="18">
        <f>SUM(G3590-F3590)</f>
        <v>34</v>
      </c>
      <c r="I3590" s="19">
        <f>H3590/F3590</f>
        <v>0.0260137719969396</v>
      </c>
      <c r="J3590" s="19">
        <f>H3590/G3590</f>
        <v>0.0253542132736764</v>
      </c>
      <c r="K3590" t="s" s="21">
        <f>IF(J3590&lt;25%,"น้อยกว่า 25%",IF(J3590&gt;=25%,"มากกว่าหรือเท่ากับ 25%",IF(J3590&gt;=35%,"มากกว่าหรือเท่ากับ 35%")))</f>
        <v>18</v>
      </c>
    </row>
    <row r="3591" s="7" customFormat="1" ht="19.15" customHeight="1">
      <c r="A3591" t="s" s="16">
        <v>3605</v>
      </c>
      <c r="B3591" s="17">
        <v>4</v>
      </c>
      <c r="C3591" s="17">
        <v>4</v>
      </c>
      <c r="D3591" t="s" s="16">
        <v>3702</v>
      </c>
      <c r="E3591" t="s" s="16">
        <v>26</v>
      </c>
      <c r="F3591" s="55">
        <v>1253</v>
      </c>
      <c r="G3591" s="17">
        <v>1289</v>
      </c>
      <c r="H3591" s="18">
        <f>SUM(G3591-F3591)</f>
        <v>36</v>
      </c>
      <c r="I3591" s="19">
        <f>H3591/F3591</f>
        <v>0.028731045490822</v>
      </c>
      <c r="J3591" s="19">
        <f>H3591/G3591</f>
        <v>0.0279286268425136</v>
      </c>
      <c r="K3591" t="s" s="21">
        <f>IF(J3591&lt;25%,"น้อยกว่า 25%",IF(J3591&gt;=25%,"มากกว่าหรือเท่ากับ 25%",IF(J3591&gt;=35%,"มากกว่าหรือเท่ากับ 35%")))</f>
        <v>18</v>
      </c>
    </row>
    <row r="3592" s="7" customFormat="1" ht="19.15" customHeight="1">
      <c r="A3592" t="s" s="16">
        <v>3605</v>
      </c>
      <c r="B3592" s="17">
        <v>4</v>
      </c>
      <c r="C3592" s="17">
        <v>7</v>
      </c>
      <c r="D3592" t="s" s="16">
        <v>3703</v>
      </c>
      <c r="E3592" t="s" s="16">
        <v>17</v>
      </c>
      <c r="F3592" s="55">
        <v>840</v>
      </c>
      <c r="G3592" s="17">
        <v>858</v>
      </c>
      <c r="H3592" s="18">
        <f>SUM(G3592-F3592)</f>
        <v>18</v>
      </c>
      <c r="I3592" s="19">
        <f>H3592/F3592</f>
        <v>0.0214285714285714</v>
      </c>
      <c r="J3592" s="19">
        <f>H3592/G3592</f>
        <v>0.020979020979021</v>
      </c>
      <c r="K3592" t="s" s="21">
        <f>IF(J3592&lt;25%,"น้อยกว่า 25%",IF(J3592&gt;=25%,"มากกว่าหรือเท่ากับ 25%",IF(J3592&gt;=35%,"มากกว่าหรือเท่ากับ 35%")))</f>
        <v>18</v>
      </c>
    </row>
    <row r="3593" s="7" customFormat="1" ht="19.15" customHeight="1">
      <c r="A3593" t="s" s="16">
        <v>3605</v>
      </c>
      <c r="B3593" s="17">
        <v>4</v>
      </c>
      <c r="C3593" s="17">
        <v>22</v>
      </c>
      <c r="D3593" t="s" s="16">
        <v>3704</v>
      </c>
      <c r="E3593" t="s" s="16">
        <v>248</v>
      </c>
      <c r="F3593" s="55">
        <v>763</v>
      </c>
      <c r="G3593" s="17">
        <v>793</v>
      </c>
      <c r="H3593" s="18">
        <f>SUM(G3593-F3593)</f>
        <v>30</v>
      </c>
      <c r="I3593" s="19">
        <f>H3593/F3593</f>
        <v>0.0393184796854522</v>
      </c>
      <c r="J3593" s="19">
        <f>H3593/G3593</f>
        <v>0.0378310214375788</v>
      </c>
      <c r="K3593" t="s" s="21">
        <f>IF(J3593&lt;25%,"น้อยกว่า 25%",IF(J3593&gt;=25%,"มากกว่าหรือเท่ากับ 25%",IF(J3593&gt;=35%,"มากกว่าหรือเท่ากับ 35%")))</f>
        <v>18</v>
      </c>
    </row>
    <row r="3594" s="7" customFormat="1" ht="19.15" customHeight="1">
      <c r="A3594" t="s" s="16">
        <v>3605</v>
      </c>
      <c r="B3594" s="17">
        <v>4</v>
      </c>
      <c r="C3594" s="17">
        <v>28</v>
      </c>
      <c r="D3594" t="s" s="16">
        <v>3705</v>
      </c>
      <c r="E3594" t="s" s="16">
        <v>281</v>
      </c>
      <c r="F3594" s="55">
        <v>567</v>
      </c>
      <c r="G3594" s="17">
        <v>609</v>
      </c>
      <c r="H3594" s="18">
        <f>SUM(G3594-F3594)</f>
        <v>42</v>
      </c>
      <c r="I3594" s="19">
        <f>H3594/F3594</f>
        <v>0.0740740740740741</v>
      </c>
      <c r="J3594" s="19">
        <f>H3594/G3594</f>
        <v>0.0689655172413793</v>
      </c>
      <c r="K3594" t="s" s="21">
        <f>IF(J3594&lt;25%,"น้อยกว่า 25%",IF(J3594&gt;=25%,"มากกว่าหรือเท่ากับ 25%",IF(J3594&gt;=35%,"มากกว่าหรือเท่ากับ 35%")))</f>
        <v>18</v>
      </c>
    </row>
    <row r="3595" s="7" customFormat="1" ht="19.15" customHeight="1">
      <c r="A3595" t="s" s="16">
        <v>3605</v>
      </c>
      <c r="B3595" s="17">
        <v>4</v>
      </c>
      <c r="C3595" s="17">
        <v>1</v>
      </c>
      <c r="D3595" t="s" s="16">
        <v>3706</v>
      </c>
      <c r="E3595" t="s" s="16">
        <v>66</v>
      </c>
      <c r="F3595" s="55">
        <v>391</v>
      </c>
      <c r="G3595" s="17">
        <v>409</v>
      </c>
      <c r="H3595" s="18">
        <f>SUM(G3595-F3595)</f>
        <v>18</v>
      </c>
      <c r="I3595" s="19">
        <f>H3595/F3595</f>
        <v>0.0460358056265985</v>
      </c>
      <c r="J3595" s="19">
        <f>H3595/G3595</f>
        <v>0.0440097799511002</v>
      </c>
      <c r="K3595" t="s" s="21">
        <f>IF(J3595&lt;25%,"น้อยกว่า 25%",IF(J3595&gt;=25%,"มากกว่าหรือเท่ากับ 25%",IF(J3595&gt;=35%,"มากกว่าหรือเท่ากับ 35%")))</f>
        <v>18</v>
      </c>
    </row>
    <row r="3596" s="7" customFormat="1" ht="19.15" customHeight="1">
      <c r="A3596" t="s" s="16">
        <v>3605</v>
      </c>
      <c r="B3596" s="17">
        <v>4</v>
      </c>
      <c r="C3596" s="17">
        <v>25</v>
      </c>
      <c r="D3596" t="s" s="16">
        <v>3707</v>
      </c>
      <c r="E3596" t="s" s="16">
        <v>34</v>
      </c>
      <c r="F3596" s="55">
        <v>247</v>
      </c>
      <c r="G3596" s="17">
        <v>256</v>
      </c>
      <c r="H3596" s="18">
        <f>SUM(G3596-F3596)</f>
        <v>9</v>
      </c>
      <c r="I3596" s="19">
        <f>H3596/F3596</f>
        <v>0.0364372469635628</v>
      </c>
      <c r="J3596" s="19">
        <f>H3596/G3596</f>
        <v>0.03515625</v>
      </c>
      <c r="K3596" t="s" s="21">
        <f>IF(J3596&lt;25%,"น้อยกว่า 25%",IF(J3596&gt;=25%,"มากกว่าหรือเท่ากับ 25%",IF(J3596&gt;=35%,"มากกว่าหรือเท่ากับ 35%")))</f>
        <v>18</v>
      </c>
    </row>
    <row r="3597" s="7" customFormat="1" ht="19.15" customHeight="1">
      <c r="A3597" t="s" s="16">
        <v>3605</v>
      </c>
      <c r="B3597" s="17">
        <v>4</v>
      </c>
      <c r="C3597" s="17">
        <v>3</v>
      </c>
      <c r="D3597" t="s" s="16">
        <v>3708</v>
      </c>
      <c r="E3597" t="s" s="16">
        <v>64</v>
      </c>
      <c r="F3597" s="55">
        <v>236</v>
      </c>
      <c r="G3597" s="17">
        <v>244</v>
      </c>
      <c r="H3597" s="18">
        <f>SUM(G3597-F3597)</f>
        <v>8</v>
      </c>
      <c r="I3597" s="19">
        <f>H3597/F3597</f>
        <v>0.0338983050847458</v>
      </c>
      <c r="J3597" s="19">
        <f>H3597/G3597</f>
        <v>0.0327868852459016</v>
      </c>
      <c r="K3597" t="s" s="21">
        <f>IF(J3597&lt;25%,"น้อยกว่า 25%",IF(J3597&gt;=25%,"มากกว่าหรือเท่ากับ 25%",IF(J3597&gt;=35%,"มากกว่าหรือเท่ากับ 35%")))</f>
        <v>18</v>
      </c>
    </row>
    <row r="3598" s="7" customFormat="1" ht="19.15" customHeight="1">
      <c r="A3598" t="s" s="16">
        <v>3605</v>
      </c>
      <c r="B3598" s="17">
        <v>4</v>
      </c>
      <c r="C3598" s="17">
        <v>6</v>
      </c>
      <c r="D3598" t="s" s="16">
        <v>3709</v>
      </c>
      <c r="E3598" t="s" s="16">
        <v>44</v>
      </c>
      <c r="F3598" s="55">
        <v>222</v>
      </c>
      <c r="G3598" s="17">
        <v>229</v>
      </c>
      <c r="H3598" s="18">
        <f>SUM(G3598-F3598)</f>
        <v>7</v>
      </c>
      <c r="I3598" s="19">
        <f>H3598/F3598</f>
        <v>0.0315315315315315</v>
      </c>
      <c r="J3598" s="19">
        <f>H3598/G3598</f>
        <v>0.0305676855895197</v>
      </c>
      <c r="K3598" t="s" s="21">
        <f>IF(J3598&lt;25%,"น้อยกว่า 25%",IF(J3598&gt;=25%,"มากกว่าหรือเท่ากับ 25%",IF(J3598&gt;=35%,"มากกว่าหรือเท่ากับ 35%")))</f>
        <v>18</v>
      </c>
    </row>
    <row r="3599" s="7" customFormat="1" ht="19.15" customHeight="1">
      <c r="A3599" t="s" s="16">
        <v>3605</v>
      </c>
      <c r="B3599" s="17">
        <v>4</v>
      </c>
      <c r="C3599" s="17">
        <v>23</v>
      </c>
      <c r="D3599" t="s" s="16">
        <v>3710</v>
      </c>
      <c r="E3599" t="s" s="16">
        <v>62</v>
      </c>
      <c r="F3599" s="55">
        <v>221</v>
      </c>
      <c r="G3599" s="17">
        <v>227</v>
      </c>
      <c r="H3599" s="18">
        <f>SUM(G3599-F3599)</f>
        <v>6</v>
      </c>
      <c r="I3599" s="19">
        <f>H3599/F3599</f>
        <v>0.0271493212669683</v>
      </c>
      <c r="J3599" s="19">
        <f>H3599/G3599</f>
        <v>0.026431718061674</v>
      </c>
      <c r="K3599" t="s" s="21">
        <f>IF(J3599&lt;25%,"น้อยกว่า 25%",IF(J3599&gt;=25%,"มากกว่าหรือเท่ากับ 25%",IF(J3599&gt;=35%,"มากกว่าหรือเท่ากับ 35%")))</f>
        <v>18</v>
      </c>
    </row>
    <row r="3600" s="7" customFormat="1" ht="19.15" customHeight="1">
      <c r="A3600" t="s" s="16">
        <v>3605</v>
      </c>
      <c r="B3600" s="17">
        <v>4</v>
      </c>
      <c r="C3600" s="17">
        <v>12</v>
      </c>
      <c r="D3600" t="s" s="16">
        <v>3711</v>
      </c>
      <c r="E3600" t="s" s="16">
        <v>60</v>
      </c>
      <c r="F3600" s="55">
        <v>161</v>
      </c>
      <c r="G3600" s="17">
        <v>163</v>
      </c>
      <c r="H3600" s="18">
        <f>SUM(G3600-F3600)</f>
        <v>2</v>
      </c>
      <c r="I3600" s="19">
        <f>H3600/F3600</f>
        <v>0.0124223602484472</v>
      </c>
      <c r="J3600" s="19">
        <f>H3600/G3600</f>
        <v>0.0122699386503067</v>
      </c>
      <c r="K3600" t="s" s="21">
        <f>IF(J3600&lt;25%,"น้อยกว่า 25%",IF(J3600&gt;=25%,"มากกว่าหรือเท่ากับ 25%",IF(J3600&gt;=35%,"มากกว่าหรือเท่ากับ 35%")))</f>
        <v>18</v>
      </c>
    </row>
    <row r="3601" s="7" customFormat="1" ht="19.15" customHeight="1">
      <c r="A3601" t="s" s="16">
        <v>3605</v>
      </c>
      <c r="B3601" s="17">
        <v>4</v>
      </c>
      <c r="C3601" s="17">
        <v>13</v>
      </c>
      <c r="D3601" t="s" s="16">
        <v>3712</v>
      </c>
      <c r="E3601" t="s" s="16">
        <v>40</v>
      </c>
      <c r="F3601" s="55">
        <v>133</v>
      </c>
      <c r="G3601" s="17">
        <v>136</v>
      </c>
      <c r="H3601" s="18">
        <f>SUM(G3601-F3601)</f>
        <v>3</v>
      </c>
      <c r="I3601" s="19">
        <f>H3601/F3601</f>
        <v>0.0225563909774436</v>
      </c>
      <c r="J3601" s="19">
        <f>H3601/G3601</f>
        <v>0.0220588235294118</v>
      </c>
      <c r="K3601" t="s" s="21">
        <f>IF(J3601&lt;25%,"น้อยกว่า 25%",IF(J3601&gt;=25%,"มากกว่าหรือเท่ากับ 25%",IF(J3601&gt;=35%,"มากกว่าหรือเท่ากับ 35%")))</f>
        <v>18</v>
      </c>
    </row>
    <row r="3602" s="7" customFormat="1" ht="19.15" customHeight="1">
      <c r="A3602" t="s" s="16">
        <v>3605</v>
      </c>
      <c r="B3602" s="17">
        <v>4</v>
      </c>
      <c r="C3602" s="17">
        <v>19</v>
      </c>
      <c r="D3602" t="s" s="16">
        <v>3713</v>
      </c>
      <c r="E3602" t="s" s="16">
        <v>38</v>
      </c>
      <c r="F3602" s="55">
        <v>114</v>
      </c>
      <c r="G3602" s="17">
        <v>117</v>
      </c>
      <c r="H3602" s="18">
        <f>SUM(G3602-F3602)</f>
        <v>3</v>
      </c>
      <c r="I3602" s="19">
        <f>H3602/F3602</f>
        <v>0.0263157894736842</v>
      </c>
      <c r="J3602" s="19">
        <f>H3602/G3602</f>
        <v>0.0256410256410256</v>
      </c>
      <c r="K3602" t="s" s="21">
        <f>IF(J3602&lt;25%,"น้อยกว่า 25%",IF(J3602&gt;=25%,"มากกว่าหรือเท่ากับ 25%",IF(J3602&gt;=35%,"มากกว่าหรือเท่ากับ 35%")))</f>
        <v>18</v>
      </c>
    </row>
    <row r="3603" s="7" customFormat="1" ht="19.15" customHeight="1">
      <c r="A3603" t="s" s="16">
        <v>3605</v>
      </c>
      <c r="B3603" s="17">
        <v>4</v>
      </c>
      <c r="C3603" s="17">
        <v>10</v>
      </c>
      <c r="D3603" t="s" s="16">
        <v>3714</v>
      </c>
      <c r="E3603" t="s" s="16">
        <v>48</v>
      </c>
      <c r="F3603" s="55">
        <v>107</v>
      </c>
      <c r="G3603" s="17">
        <v>110</v>
      </c>
      <c r="H3603" s="18">
        <f>SUM(G3603-F3603)</f>
        <v>3</v>
      </c>
      <c r="I3603" s="19">
        <f>H3603/F3603</f>
        <v>0.0280373831775701</v>
      </c>
      <c r="J3603" s="19">
        <f>H3603/G3603</f>
        <v>0.0272727272727273</v>
      </c>
      <c r="K3603" t="s" s="21">
        <f>IF(J3603&lt;25%,"น้อยกว่า 25%",IF(J3603&gt;=25%,"มากกว่าหรือเท่ากับ 25%",IF(J3603&gt;=35%,"มากกว่าหรือเท่ากับ 35%")))</f>
        <v>18</v>
      </c>
    </row>
    <row r="3604" s="7" customFormat="1" ht="19.15" customHeight="1">
      <c r="A3604" t="s" s="16">
        <v>3605</v>
      </c>
      <c r="B3604" s="17">
        <v>4</v>
      </c>
      <c r="C3604" s="17">
        <v>21</v>
      </c>
      <c r="D3604" t="s" s="16">
        <v>3715</v>
      </c>
      <c r="E3604" t="s" s="16">
        <v>1680</v>
      </c>
      <c r="F3604" s="55">
        <v>97</v>
      </c>
      <c r="G3604" s="17">
        <v>100</v>
      </c>
      <c r="H3604" s="18">
        <f>SUM(G3604-F3604)</f>
        <v>3</v>
      </c>
      <c r="I3604" s="19">
        <f>H3604/F3604</f>
        <v>0.0309278350515464</v>
      </c>
      <c r="J3604" s="19">
        <f>H3604/G3604</f>
        <v>0.03</v>
      </c>
      <c r="K3604" t="s" s="21">
        <f>IF(J3604&lt;25%,"น้อยกว่า 25%",IF(J3604&gt;=25%,"มากกว่าหรือเท่ากับ 25%",IF(J3604&gt;=35%,"มากกว่าหรือเท่ากับ 35%")))</f>
        <v>18</v>
      </c>
    </row>
    <row r="3605" s="7" customFormat="1" ht="19.15" customHeight="1">
      <c r="A3605" t="s" s="16">
        <v>3605</v>
      </c>
      <c r="B3605" s="17">
        <v>4</v>
      </c>
      <c r="C3605" s="17">
        <v>11</v>
      </c>
      <c r="D3605" t="s" s="16">
        <v>3716</v>
      </c>
      <c r="E3605" t="s" s="16">
        <v>30</v>
      </c>
      <c r="F3605" s="55">
        <v>96</v>
      </c>
      <c r="G3605" s="17">
        <v>97</v>
      </c>
      <c r="H3605" s="18">
        <f>SUM(G3605-F3605)</f>
        <v>1</v>
      </c>
      <c r="I3605" s="19">
        <f>H3605/F3605</f>
        <v>0.0104166666666667</v>
      </c>
      <c r="J3605" s="19">
        <f>H3605/G3605</f>
        <v>0.0103092783505155</v>
      </c>
      <c r="K3605" t="s" s="21">
        <f>IF(J3605&lt;25%,"น้อยกว่า 25%",IF(J3605&gt;=25%,"มากกว่าหรือเท่ากับ 25%",IF(J3605&gt;=35%,"มากกว่าหรือเท่ากับ 35%")))</f>
        <v>18</v>
      </c>
    </row>
    <row r="3606" s="7" customFormat="1" ht="19.15" customHeight="1">
      <c r="A3606" t="s" s="16">
        <v>3605</v>
      </c>
      <c r="B3606" s="17">
        <v>4</v>
      </c>
      <c r="C3606" s="17">
        <v>17</v>
      </c>
      <c r="D3606" t="s" s="16">
        <v>3717</v>
      </c>
      <c r="E3606" t="s" s="16">
        <v>36</v>
      </c>
      <c r="F3606" s="55">
        <v>91</v>
      </c>
      <c r="G3606" s="17">
        <v>92</v>
      </c>
      <c r="H3606" s="18">
        <f>SUM(G3606-F3606)</f>
        <v>1</v>
      </c>
      <c r="I3606" s="19">
        <f>H3606/F3606</f>
        <v>0.010989010989011</v>
      </c>
      <c r="J3606" s="19">
        <f>H3606/G3606</f>
        <v>0.0108695652173913</v>
      </c>
      <c r="K3606" t="s" s="21">
        <f>IF(J3606&lt;25%,"น้อยกว่า 25%",IF(J3606&gt;=25%,"มากกว่าหรือเท่ากับ 25%",IF(J3606&gt;=35%,"มากกว่าหรือเท่ากับ 35%")))</f>
        <v>18</v>
      </c>
    </row>
    <row r="3607" s="7" customFormat="1" ht="19.15" customHeight="1">
      <c r="A3607" t="s" s="16">
        <v>3605</v>
      </c>
      <c r="B3607" s="17">
        <v>4</v>
      </c>
      <c r="C3607" s="17">
        <v>29</v>
      </c>
      <c r="D3607" t="s" s="16">
        <v>3718</v>
      </c>
      <c r="E3607" t="s" s="16">
        <v>52</v>
      </c>
      <c r="F3607" s="55">
        <v>80</v>
      </c>
      <c r="G3607" s="17">
        <v>84</v>
      </c>
      <c r="H3607" s="18">
        <f>SUM(G3607-F3607)</f>
        <v>4</v>
      </c>
      <c r="I3607" s="19">
        <f>H3607/F3607</f>
        <v>0.05</v>
      </c>
      <c r="J3607" s="19">
        <f>H3607/G3607</f>
        <v>0.0476190476190476</v>
      </c>
      <c r="K3607" t="s" s="21">
        <f>IF(J3607&lt;25%,"น้อยกว่า 25%",IF(J3607&gt;=25%,"มากกว่าหรือเท่ากับ 25%",IF(J3607&gt;=35%,"มากกว่าหรือเท่ากับ 35%")))</f>
        <v>18</v>
      </c>
    </row>
    <row r="3608" s="7" customFormat="1" ht="19.15" customHeight="1">
      <c r="A3608" t="s" s="16">
        <v>3605</v>
      </c>
      <c r="B3608" s="17">
        <v>4</v>
      </c>
      <c r="C3608" s="17">
        <v>33</v>
      </c>
      <c r="D3608" t="s" s="16">
        <v>3719</v>
      </c>
      <c r="E3608" t="s" s="16">
        <v>173</v>
      </c>
      <c r="F3608" s="55">
        <v>77</v>
      </c>
      <c r="G3608" s="17">
        <v>77</v>
      </c>
      <c r="H3608" s="18">
        <f>SUM(G3608-F3608)</f>
        <v>0</v>
      </c>
      <c r="I3608" s="19">
        <f>H3608/F3608</f>
        <v>0</v>
      </c>
      <c r="J3608" s="19">
        <f>H3608/G3608</f>
        <v>0</v>
      </c>
      <c r="K3608" t="s" s="21">
        <f>IF(J3608&lt;25%,"น้อยกว่า 25%",IF(J3608&gt;=25%,"มากกว่าหรือเท่ากับ 25%",IF(J3608&gt;=35%,"มากกว่าหรือเท่ากับ 35%")))</f>
        <v>18</v>
      </c>
    </row>
    <row r="3609" s="7" customFormat="1" ht="19.15" customHeight="1">
      <c r="A3609" t="s" s="16">
        <v>3605</v>
      </c>
      <c r="B3609" s="17">
        <v>4</v>
      </c>
      <c r="C3609" s="17">
        <v>27</v>
      </c>
      <c r="D3609" t="s" s="16">
        <v>3720</v>
      </c>
      <c r="E3609" t="s" s="16">
        <v>72</v>
      </c>
      <c r="F3609" s="55">
        <v>71</v>
      </c>
      <c r="G3609" s="17">
        <v>74</v>
      </c>
      <c r="H3609" s="18">
        <f>SUM(G3609-F3609)</f>
        <v>3</v>
      </c>
      <c r="I3609" s="19">
        <f>H3609/F3609</f>
        <v>0.0422535211267606</v>
      </c>
      <c r="J3609" s="19">
        <f>H3609/G3609</f>
        <v>0.0405405405405405</v>
      </c>
      <c r="K3609" t="s" s="21">
        <f>IF(J3609&lt;25%,"น้อยกว่า 25%",IF(J3609&gt;=25%,"มากกว่าหรือเท่ากับ 25%",IF(J3609&gt;=35%,"มากกว่าหรือเท่ากับ 35%")))</f>
        <v>18</v>
      </c>
    </row>
    <row r="3610" s="7" customFormat="1" ht="19.15" customHeight="1">
      <c r="A3610" t="s" s="16">
        <v>3605</v>
      </c>
      <c r="B3610" s="17">
        <v>4</v>
      </c>
      <c r="C3610" s="17">
        <v>16</v>
      </c>
      <c r="D3610" t="s" s="16">
        <v>3721</v>
      </c>
      <c r="E3610" t="s" s="16">
        <v>76</v>
      </c>
      <c r="F3610" s="55">
        <v>71</v>
      </c>
      <c r="G3610" s="17">
        <v>72</v>
      </c>
      <c r="H3610" s="18">
        <f>SUM(G3610-F3610)</f>
        <v>1</v>
      </c>
      <c r="I3610" s="19">
        <f>H3610/F3610</f>
        <v>0.0140845070422535</v>
      </c>
      <c r="J3610" s="19">
        <f>H3610/G3610</f>
        <v>0.0138888888888889</v>
      </c>
      <c r="K3610" t="s" s="21">
        <f>IF(J3610&lt;25%,"น้อยกว่า 25%",IF(J3610&gt;=25%,"มากกว่าหรือเท่ากับ 25%",IF(J3610&gt;=35%,"มากกว่าหรือเท่ากับ 35%")))</f>
        <v>18</v>
      </c>
    </row>
    <row r="3611" s="7" customFormat="1" ht="19.15" customHeight="1">
      <c r="A3611" t="s" s="16">
        <v>3605</v>
      </c>
      <c r="B3611" s="17">
        <v>4</v>
      </c>
      <c r="C3611" s="17">
        <v>14</v>
      </c>
      <c r="D3611" t="s" s="16">
        <v>3722</v>
      </c>
      <c r="E3611" t="s" s="16">
        <v>101</v>
      </c>
      <c r="F3611" s="55">
        <v>67</v>
      </c>
      <c r="G3611" s="17">
        <v>69</v>
      </c>
      <c r="H3611" s="18">
        <f>SUM(G3611-F3611)</f>
        <v>2</v>
      </c>
      <c r="I3611" s="19">
        <f>H3611/F3611</f>
        <v>0.0298507462686567</v>
      </c>
      <c r="J3611" s="19">
        <f>H3611/G3611</f>
        <v>0.0289855072463768</v>
      </c>
      <c r="K3611" t="s" s="21">
        <f>IF(J3611&lt;25%,"น้อยกว่า 25%",IF(J3611&gt;=25%,"มากกว่าหรือเท่ากับ 25%",IF(J3611&gt;=35%,"มากกว่าหรือเท่ากับ 35%")))</f>
        <v>18</v>
      </c>
    </row>
    <row r="3612" s="7" customFormat="1" ht="19.15" customHeight="1">
      <c r="A3612" t="s" s="16">
        <v>3605</v>
      </c>
      <c r="B3612" s="17">
        <v>4</v>
      </c>
      <c r="C3612" s="17">
        <v>34</v>
      </c>
      <c r="D3612" t="s" s="16">
        <v>3723</v>
      </c>
      <c r="E3612" t="s" s="16">
        <v>46</v>
      </c>
      <c r="F3612" s="55">
        <v>41</v>
      </c>
      <c r="G3612" s="17">
        <v>42</v>
      </c>
      <c r="H3612" s="18">
        <f>SUM(G3612-F3612)</f>
        <v>1</v>
      </c>
      <c r="I3612" s="19">
        <f>H3612/F3612</f>
        <v>0.024390243902439</v>
      </c>
      <c r="J3612" s="19">
        <f>H3612/G3612</f>
        <v>0.0238095238095238</v>
      </c>
      <c r="K3612" t="s" s="21">
        <f>IF(J3612&lt;25%,"น้อยกว่า 25%",IF(J3612&gt;=25%,"มากกว่าหรือเท่ากับ 25%",IF(J3612&gt;=35%,"มากกว่าหรือเท่ากับ 35%")))</f>
        <v>18</v>
      </c>
    </row>
    <row r="3613" s="7" customFormat="1" ht="19.15" customHeight="1">
      <c r="A3613" t="s" s="16">
        <v>3605</v>
      </c>
      <c r="B3613" s="17">
        <v>4</v>
      </c>
      <c r="C3613" s="17">
        <v>32</v>
      </c>
      <c r="D3613" t="s" s="16">
        <v>3724</v>
      </c>
      <c r="E3613" t="s" s="16">
        <v>68</v>
      </c>
      <c r="F3613" s="55">
        <v>36</v>
      </c>
      <c r="G3613" s="17">
        <v>36</v>
      </c>
      <c r="H3613" s="18">
        <f>SUM(G3613-F3613)</f>
        <v>0</v>
      </c>
      <c r="I3613" s="19">
        <f>H3613/F3613</f>
        <v>0</v>
      </c>
      <c r="J3613" s="19">
        <f>H3613/G3613</f>
        <v>0</v>
      </c>
      <c r="K3613" t="s" s="21">
        <f>IF(J3613&lt;25%,"น้อยกว่า 25%",IF(J3613&gt;=25%,"มากกว่าหรือเท่ากับ 25%",IF(J3613&gt;=35%,"มากกว่าหรือเท่ากับ 35%")))</f>
        <v>18</v>
      </c>
    </row>
    <row r="3614" s="7" customFormat="1" ht="19.15" customHeight="1">
      <c r="A3614" t="s" s="16">
        <v>3605</v>
      </c>
      <c r="B3614" s="17">
        <v>4</v>
      </c>
      <c r="C3614" s="17">
        <v>20</v>
      </c>
      <c r="D3614" t="s" s="16">
        <v>3725</v>
      </c>
      <c r="E3614" t="s" s="16">
        <v>74</v>
      </c>
      <c r="F3614" s="55">
        <v>32</v>
      </c>
      <c r="G3614" s="17">
        <v>33</v>
      </c>
      <c r="H3614" s="18">
        <f>SUM(G3614-F3614)</f>
        <v>1</v>
      </c>
      <c r="I3614" s="19">
        <f>H3614/F3614</f>
        <v>0.03125</v>
      </c>
      <c r="J3614" s="19">
        <f>H3614/G3614</f>
        <v>0.0303030303030303</v>
      </c>
      <c r="K3614" t="s" s="21">
        <f>IF(J3614&lt;25%,"น้อยกว่า 25%",IF(J3614&gt;=25%,"มากกว่าหรือเท่ากับ 25%",IF(J3614&gt;=35%,"มากกว่าหรือเท่ากับ 35%")))</f>
        <v>18</v>
      </c>
    </row>
    <row r="3615" s="7" customFormat="1" ht="19.15" customHeight="1">
      <c r="A3615" t="s" s="16">
        <v>3605</v>
      </c>
      <c r="B3615" s="17">
        <v>4</v>
      </c>
      <c r="C3615" s="17">
        <v>30</v>
      </c>
      <c r="D3615" t="s" s="16">
        <v>3726</v>
      </c>
      <c r="E3615" t="s" s="16">
        <v>116</v>
      </c>
      <c r="F3615" s="55">
        <v>26</v>
      </c>
      <c r="G3615" s="17">
        <v>26</v>
      </c>
      <c r="H3615" s="18">
        <f>SUM(G3615-F3615)</f>
        <v>0</v>
      </c>
      <c r="I3615" s="19">
        <f>H3615/F3615</f>
        <v>0</v>
      </c>
      <c r="J3615" s="19">
        <f>H3615/G3615</f>
        <v>0</v>
      </c>
      <c r="K3615" t="s" s="21">
        <f>IF(J3615&lt;25%,"น้อยกว่า 25%",IF(J3615&gt;=25%,"มากกว่าหรือเท่ากับ 25%",IF(J3615&gt;=35%,"มากกว่าหรือเท่ากับ 35%")))</f>
        <v>18</v>
      </c>
    </row>
    <row r="3616" s="7" customFormat="1" ht="19.15" customHeight="1">
      <c r="A3616" t="s" s="16">
        <v>3605</v>
      </c>
      <c r="B3616" s="17">
        <v>4</v>
      </c>
      <c r="C3616" s="17">
        <v>31</v>
      </c>
      <c r="D3616" t="s" s="16">
        <v>3727</v>
      </c>
      <c r="E3616" t="s" s="16">
        <v>2848</v>
      </c>
      <c r="F3616" s="55">
        <v>19</v>
      </c>
      <c r="G3616" s="17">
        <v>19</v>
      </c>
      <c r="H3616" s="18">
        <f>SUM(G3616-F3616)</f>
        <v>0</v>
      </c>
      <c r="I3616" s="19">
        <f>H3616/F3616</f>
        <v>0</v>
      </c>
      <c r="J3616" s="19">
        <f>H3616/G3616</f>
        <v>0</v>
      </c>
      <c r="K3616" t="s" s="21">
        <f>IF(J3616&lt;25%,"น้อยกว่า 25%",IF(J3616&gt;=25%,"มากกว่าหรือเท่ากับ 25%",IF(J3616&gt;=35%,"มากกว่าหรือเท่ากับ 35%")))</f>
        <v>18</v>
      </c>
    </row>
    <row r="3617" s="7" customFormat="1" ht="19.15" customHeight="1">
      <c r="A3617" t="s" s="16">
        <v>3605</v>
      </c>
      <c r="B3617" s="17">
        <v>4</v>
      </c>
      <c r="C3617" s="17">
        <v>18</v>
      </c>
      <c r="D3617" t="s" s="16">
        <v>3728</v>
      </c>
      <c r="E3617" t="s" s="16">
        <v>24</v>
      </c>
      <c r="F3617" s="55">
        <v>0</v>
      </c>
      <c r="G3617" s="17">
        <v>0</v>
      </c>
      <c r="H3617" s="18">
        <f>SUM(G3617-F3617)</f>
        <v>0</v>
      </c>
      <c r="I3617" s="19">
        <f>H3617/F3617</f>
      </c>
      <c r="J3617" s="19">
        <f>H3617/G3617</f>
      </c>
      <c r="K3617" s="24">
        <f>IF(J3617&lt;25%,"น้อยกว่า 25%",IF(J3617&gt;=25%,"มากกว่าหรือเท่ากับ 25%",IF(J3617&gt;=35%,"มากกว่าหรือเท่ากับ 35%")))</f>
      </c>
    </row>
    <row r="3618" s="7" customFormat="1" ht="19.15" customHeight="1">
      <c r="A3618" t="s" s="16">
        <v>3605</v>
      </c>
      <c r="B3618" s="17">
        <v>4</v>
      </c>
      <c r="C3618" s="17">
        <v>24</v>
      </c>
      <c r="D3618" t="s" s="16">
        <v>3729</v>
      </c>
      <c r="E3618" t="s" s="16">
        <v>380</v>
      </c>
      <c r="F3618" s="55">
        <v>0</v>
      </c>
      <c r="G3618" s="17">
        <v>0</v>
      </c>
      <c r="H3618" s="18">
        <f>SUM(G3618-F3618)</f>
        <v>0</v>
      </c>
      <c r="I3618" s="19">
        <f>H3618/F3618</f>
      </c>
      <c r="J3618" s="19">
        <f>H3618/G3618</f>
      </c>
      <c r="K3618" s="24">
        <f>IF(J3618&lt;25%,"น้อยกว่า 25%",IF(J3618&gt;=25%,"มากกว่าหรือเท่ากับ 25%",IF(J3618&gt;=35%,"มากกว่าหรือเท่ากับ 35%")))</f>
      </c>
    </row>
    <row r="3619" s="7" customFormat="1" ht="19.15" customHeight="1">
      <c r="A3619" t="s" s="16">
        <v>3605</v>
      </c>
      <c r="B3619" s="17">
        <v>4</v>
      </c>
      <c r="C3619" s="17">
        <v>26</v>
      </c>
      <c r="D3619" t="s" s="16">
        <v>3730</v>
      </c>
      <c r="E3619" t="s" s="16">
        <v>78</v>
      </c>
      <c r="F3619" s="55">
        <v>0</v>
      </c>
      <c r="G3619" s="17">
        <v>0</v>
      </c>
      <c r="H3619" s="18">
        <f>SUM(G3619-F3619)</f>
        <v>0</v>
      </c>
      <c r="I3619" s="19">
        <f>H3619/F3619</f>
      </c>
      <c r="J3619" s="19">
        <f>H3619/G3619</f>
      </c>
      <c r="K3619" s="24">
        <f>IF(J3619&lt;25%,"น้อยกว่า 25%",IF(J3619&gt;=25%,"มากกว่าหรือเท่ากับ 25%",IF(J3619&gt;=35%,"มากกว่าหรือเท่ากับ 35%")))</f>
      </c>
    </row>
    <row r="3620" s="7" customFormat="1" ht="19.15" customHeight="1">
      <c r="A3620" t="s" s="16">
        <v>3605</v>
      </c>
      <c r="B3620" s="17">
        <v>3</v>
      </c>
      <c r="C3620" s="17">
        <v>14</v>
      </c>
      <c r="D3620" t="s" s="16">
        <v>3731</v>
      </c>
      <c r="E3620" t="s" s="16">
        <v>38</v>
      </c>
      <c r="F3620" s="59">
        <v>193</v>
      </c>
      <c r="G3620" s="30">
        <v>283</v>
      </c>
      <c r="H3620" s="18">
        <f>SUM(G3620-F3620)</f>
        <v>90</v>
      </c>
      <c r="I3620" s="19">
        <f>H3620/F3620</f>
        <v>0.466321243523316</v>
      </c>
      <c r="J3620" s="19">
        <f>H3620/G3620</f>
        <v>0.318021201413428</v>
      </c>
      <c r="K3620" t="s" s="21">
        <f>IF(J3620&lt;25%,"น้อยกว่า 25%",IF(J3620&gt;=25%,"มากกว่าหรือเท่ากับ 25%",IF(J3620&gt;=35%,"มากกว่าหรือเท่ากับ 35%")))</f>
        <v>122</v>
      </c>
    </row>
    <row r="3621" s="7" customFormat="1" ht="19.15" customHeight="1">
      <c r="A3621" t="s" s="16">
        <v>3605</v>
      </c>
      <c r="B3621" s="17">
        <v>3</v>
      </c>
      <c r="C3621" s="17">
        <v>11</v>
      </c>
      <c r="D3621" t="s" s="16">
        <v>3732</v>
      </c>
      <c r="E3621" t="s" s="16">
        <v>64</v>
      </c>
      <c r="F3621" s="59">
        <v>101</v>
      </c>
      <c r="G3621" s="30">
        <v>159</v>
      </c>
      <c r="H3621" s="18">
        <f>SUM(G3621-F3621)</f>
        <v>58</v>
      </c>
      <c r="I3621" s="19">
        <f>H3621/F3621</f>
        <v>0.574257425742574</v>
      </c>
      <c r="J3621" s="19">
        <f>H3621/G3621</f>
        <v>0.364779874213836</v>
      </c>
      <c r="K3621" t="s" s="21">
        <f>IF(J3621&lt;25%,"น้อยกว่า 25%",IF(J3621&gt;=25%,"มากกว่าหรือเท่ากับ 25%",IF(J3621&gt;=35%,"มากกว่าหรือเท่ากับ 35%")))</f>
        <v>122</v>
      </c>
    </row>
    <row r="3622" s="7" customFormat="1" ht="19.15" customHeight="1">
      <c r="A3622" t="s" s="16">
        <v>3605</v>
      </c>
      <c r="B3622" s="17">
        <v>3</v>
      </c>
      <c r="C3622" s="17">
        <v>28</v>
      </c>
      <c r="D3622" t="s" s="16">
        <v>3733</v>
      </c>
      <c r="E3622" t="s" s="16">
        <v>52</v>
      </c>
      <c r="F3622" s="58">
        <v>77</v>
      </c>
      <c r="G3622" s="32">
        <v>76</v>
      </c>
      <c r="H3622" s="18">
        <f>SUM(G3622-F3622)</f>
        <v>-1</v>
      </c>
      <c r="I3622" s="19">
        <f>H3622/F3622</f>
        <v>-0.012987012987013</v>
      </c>
      <c r="J3622" s="19">
        <f>H3622/G3622</f>
        <v>-0.0131578947368421</v>
      </c>
    </row>
    <row r="3623" s="7" customFormat="1" ht="20.15" customHeight="1">
      <c r="A3623" t="s" s="69">
        <v>3605</v>
      </c>
      <c r="B3623" s="70">
        <v>3</v>
      </c>
      <c r="C3623" s="70">
        <v>31</v>
      </c>
      <c r="D3623" t="s" s="69">
        <v>3734</v>
      </c>
      <c r="E3623" t="s" s="69">
        <v>76</v>
      </c>
      <c r="F3623" s="83">
        <v>16</v>
      </c>
      <c r="G3623" s="84">
        <v>15</v>
      </c>
      <c r="H3623" s="18">
        <f>SUM(G3623-F3623)</f>
        <v>-1</v>
      </c>
      <c r="I3623" s="19">
        <f>H3623/F3623</f>
        <v>-0.0625</v>
      </c>
      <c r="J3623" s="19">
        <f>H3623/G3623</f>
        <v>-0.06666666666666669</v>
      </c>
    </row>
    <row r="3624" s="7" customFormat="1" ht="20.15" customHeight="1">
      <c r="A3624" t="s" s="79">
        <v>3735</v>
      </c>
      <c r="B3624" s="80">
        <v>6</v>
      </c>
      <c r="C3624" s="80">
        <v>8</v>
      </c>
      <c r="D3624" t="s" s="79">
        <v>3736</v>
      </c>
      <c r="E3624" t="s" s="79">
        <v>22</v>
      </c>
      <c r="F3624" s="93">
        <v>8760</v>
      </c>
      <c r="G3624" s="88">
        <v>7545</v>
      </c>
      <c r="H3624" s="18">
        <f>SUM(G3624-F3624)</f>
        <v>-1215</v>
      </c>
      <c r="I3624" s="19">
        <f>H3624/F3624</f>
        <v>-0.138698630136986</v>
      </c>
      <c r="J3624" s="19">
        <f>H3624/G3624</f>
        <v>-0.1610337972167</v>
      </c>
    </row>
    <row r="3625" s="7" customFormat="1" ht="19.15" customHeight="1">
      <c r="A3625" t="s" s="16">
        <v>3735</v>
      </c>
      <c r="B3625" s="17">
        <v>6</v>
      </c>
      <c r="C3625" s="17">
        <v>9</v>
      </c>
      <c r="D3625" t="s" s="16">
        <v>3737</v>
      </c>
      <c r="E3625" t="s" s="16">
        <v>84</v>
      </c>
      <c r="F3625" s="58">
        <v>27088</v>
      </c>
      <c r="G3625" s="32">
        <v>26697</v>
      </c>
      <c r="H3625" s="18">
        <f>SUM(G3625-F3625)</f>
        <v>-391</v>
      </c>
      <c r="I3625" s="19">
        <f>H3625/F3625</f>
        <v>-0.0144344359125812</v>
      </c>
      <c r="J3625" s="19">
        <f>H3625/G3625</f>
        <v>-0.0146458403565944</v>
      </c>
    </row>
    <row r="3626" s="7" customFormat="1" ht="19.15" customHeight="1">
      <c r="A3626" t="s" s="16">
        <v>3735</v>
      </c>
      <c r="B3626" s="17">
        <v>6</v>
      </c>
      <c r="C3626" s="17">
        <v>15</v>
      </c>
      <c r="D3626" t="s" s="16">
        <v>3738</v>
      </c>
      <c r="E3626" t="s" s="16">
        <v>28</v>
      </c>
      <c r="F3626" s="58">
        <v>978</v>
      </c>
      <c r="G3626" s="32">
        <v>860</v>
      </c>
      <c r="H3626" s="18">
        <f>SUM(G3626-F3626)</f>
        <v>-118</v>
      </c>
      <c r="I3626" s="19">
        <f>H3626/F3626</f>
        <v>-0.120654396728016</v>
      </c>
      <c r="J3626" s="19">
        <f>H3626/G3626</f>
        <v>-0.137209302325581</v>
      </c>
    </row>
    <row r="3627" s="7" customFormat="1" ht="19.15" customHeight="1">
      <c r="A3627" t="s" s="16">
        <v>3735</v>
      </c>
      <c r="B3627" s="17">
        <v>6</v>
      </c>
      <c r="C3627" s="17">
        <v>16</v>
      </c>
      <c r="D3627" t="s" s="16">
        <v>3739</v>
      </c>
      <c r="E3627" t="s" s="16">
        <v>17</v>
      </c>
      <c r="F3627" s="58">
        <v>600</v>
      </c>
      <c r="G3627" s="32">
        <v>527</v>
      </c>
      <c r="H3627" s="18">
        <f>SUM(G3627-F3627)</f>
        <v>-73</v>
      </c>
      <c r="I3627" s="19">
        <f>H3627/F3627</f>
        <v>-0.121666666666667</v>
      </c>
      <c r="J3627" s="19">
        <f>H3627/G3627</f>
        <v>-0.138519924098672</v>
      </c>
    </row>
    <row r="3628" s="7" customFormat="1" ht="19.15" customHeight="1">
      <c r="A3628" t="s" s="16">
        <v>3735</v>
      </c>
      <c r="B3628" s="17">
        <v>6</v>
      </c>
      <c r="C3628" s="17">
        <v>2</v>
      </c>
      <c r="D3628" t="s" s="16">
        <v>3740</v>
      </c>
      <c r="E3628" t="s" s="16">
        <v>101</v>
      </c>
      <c r="F3628" s="58">
        <v>886</v>
      </c>
      <c r="G3628" s="32">
        <v>829</v>
      </c>
      <c r="H3628" s="18">
        <f>SUM(G3628-F3628)</f>
        <v>-57</v>
      </c>
      <c r="I3628" s="19">
        <f>H3628/F3628</f>
        <v>-0.064334085778781</v>
      </c>
      <c r="J3628" s="19">
        <f>H3628/G3628</f>
        <v>-0.0687575392038601</v>
      </c>
    </row>
    <row r="3629" s="7" customFormat="1" ht="19.15" customHeight="1">
      <c r="A3629" t="s" s="16">
        <v>3735</v>
      </c>
      <c r="B3629" s="17">
        <v>7</v>
      </c>
      <c r="C3629" s="17">
        <v>16</v>
      </c>
      <c r="D3629" t="s" s="16">
        <v>3741</v>
      </c>
      <c r="E3629" t="s" s="16">
        <v>36</v>
      </c>
      <c r="F3629" s="59">
        <v>194</v>
      </c>
      <c r="G3629" s="30">
        <v>360</v>
      </c>
      <c r="H3629" s="18">
        <f>SUM(G3629-F3629)</f>
        <v>166</v>
      </c>
      <c r="I3629" s="19">
        <f>H3629/F3629</f>
        <v>0.855670103092784</v>
      </c>
      <c r="J3629" s="19">
        <f>H3629/G3629</f>
        <v>0.461111111111111</v>
      </c>
      <c r="K3629" t="s" s="21">
        <f>IF(J3629&lt;25%,"น้อยกว่า 25%",IF(J3629&gt;=25%,"มากกว่าหรือเท่ากับ 25%",IF(J3629&gt;=35%,"มากกว่าหรือเท่ากับ 35%")))</f>
        <v>122</v>
      </c>
    </row>
    <row r="3630" s="7" customFormat="1" ht="19.15" customHeight="1">
      <c r="A3630" t="s" s="25">
        <v>3735</v>
      </c>
      <c r="B3630" s="26">
        <v>1</v>
      </c>
      <c r="C3630" s="26">
        <v>17</v>
      </c>
      <c r="D3630" t="s" s="25">
        <v>3742</v>
      </c>
      <c r="E3630" t="s" s="25">
        <v>20</v>
      </c>
      <c r="F3630" s="56">
        <v>24661</v>
      </c>
      <c r="G3630" s="26">
        <v>25982</v>
      </c>
      <c r="H3630" s="18">
        <f>SUM(G3630-F3630)</f>
        <v>1321</v>
      </c>
      <c r="I3630" s="19">
        <f>H3630/F3630</f>
        <v>0.0535663598394226</v>
      </c>
      <c r="J3630" s="19">
        <f>H3630/G3630</f>
        <v>0.0508428912323917</v>
      </c>
      <c r="K3630" t="s" s="21">
        <f>IF(J3630&lt;25%,"น้อยกว่า 25%",IF(J3630&gt;=25%,"มากกว่าหรือเท่ากับ 25%",IF(J3630&gt;=35%,"มากกว่าหรือเท่ากับ 35%")))</f>
        <v>18</v>
      </c>
    </row>
    <row r="3631" s="7" customFormat="1" ht="19.15" customHeight="1">
      <c r="A3631" t="s" s="25">
        <v>3735</v>
      </c>
      <c r="B3631" s="26">
        <v>1</v>
      </c>
      <c r="C3631" s="26">
        <v>9</v>
      </c>
      <c r="D3631" t="s" s="25">
        <v>3743</v>
      </c>
      <c r="E3631" t="s" s="25">
        <v>22</v>
      </c>
      <c r="F3631" s="56">
        <v>22675</v>
      </c>
      <c r="G3631" s="26">
        <v>23855</v>
      </c>
      <c r="H3631" s="18">
        <f>SUM(G3631-F3631)</f>
        <v>1180</v>
      </c>
      <c r="I3631" s="19">
        <f>H3631/F3631</f>
        <v>0.0520396912899669</v>
      </c>
      <c r="J3631" s="19">
        <f>H3631/G3631</f>
        <v>0.0494655208551666</v>
      </c>
      <c r="K3631" t="s" s="21">
        <f>IF(J3631&lt;25%,"น้อยกว่า 25%",IF(J3631&gt;=25%,"มากกว่าหรือเท่ากับ 25%",IF(J3631&gt;=35%,"มากกว่าหรือเท่ากับ 35%")))</f>
        <v>18</v>
      </c>
    </row>
    <row r="3632" s="7" customFormat="1" ht="19.15" customHeight="1">
      <c r="A3632" t="s" s="25">
        <v>3735</v>
      </c>
      <c r="B3632" s="26">
        <v>1</v>
      </c>
      <c r="C3632" s="26">
        <v>11</v>
      </c>
      <c r="D3632" t="s" s="25">
        <v>3744</v>
      </c>
      <c r="E3632" t="s" s="25">
        <v>84</v>
      </c>
      <c r="F3632" s="56">
        <v>15142</v>
      </c>
      <c r="G3632" s="26">
        <v>15990</v>
      </c>
      <c r="H3632" s="18">
        <f>SUM(G3632-F3632)</f>
        <v>848</v>
      </c>
      <c r="I3632" s="19">
        <f>H3632/F3632</f>
        <v>0.0560031699907542</v>
      </c>
      <c r="J3632" s="19">
        <f>H3632/G3632</f>
        <v>0.0530331457160725</v>
      </c>
      <c r="K3632" t="s" s="21">
        <f>IF(J3632&lt;25%,"น้อยกว่า 25%",IF(J3632&gt;=25%,"มากกว่าหรือเท่ากับ 25%",IF(J3632&gt;=35%,"มากกว่าหรือเท่ากับ 35%")))</f>
        <v>18</v>
      </c>
    </row>
    <row r="3633" s="7" customFormat="1" ht="19.15" customHeight="1">
      <c r="A3633" t="s" s="25">
        <v>3735</v>
      </c>
      <c r="B3633" s="26">
        <v>1</v>
      </c>
      <c r="C3633" s="26">
        <v>6</v>
      </c>
      <c r="D3633" t="s" s="25">
        <v>3745</v>
      </c>
      <c r="E3633" t="s" s="25">
        <v>101</v>
      </c>
      <c r="F3633" s="56">
        <v>14645</v>
      </c>
      <c r="G3633" s="26">
        <v>15526</v>
      </c>
      <c r="H3633" s="18">
        <f>SUM(G3633-F3633)</f>
        <v>881</v>
      </c>
      <c r="I3633" s="19">
        <f>H3633/F3633</f>
        <v>0.0601570501877774</v>
      </c>
      <c r="J3633" s="19">
        <f>H3633/G3633</f>
        <v>0.0567435269869896</v>
      </c>
      <c r="K3633" t="s" s="21">
        <f>IF(J3633&lt;25%,"น้อยกว่า 25%",IF(J3633&gt;=25%,"มากกว่าหรือเท่ากับ 25%",IF(J3633&gt;=35%,"มากกว่าหรือเท่ากับ 35%")))</f>
        <v>18</v>
      </c>
    </row>
    <row r="3634" s="7" customFormat="1" ht="19.15" customHeight="1">
      <c r="A3634" t="s" s="25">
        <v>3735</v>
      </c>
      <c r="B3634" s="26">
        <v>1</v>
      </c>
      <c r="C3634" s="26">
        <v>7</v>
      </c>
      <c r="D3634" t="s" s="25">
        <v>3746</v>
      </c>
      <c r="E3634" t="s" s="25">
        <v>26</v>
      </c>
      <c r="F3634" s="56">
        <v>10718</v>
      </c>
      <c r="G3634" s="26">
        <v>11108</v>
      </c>
      <c r="H3634" s="18">
        <f>SUM(G3634-F3634)</f>
        <v>390</v>
      </c>
      <c r="I3634" s="19">
        <f>H3634/F3634</f>
        <v>0.0363873857062885</v>
      </c>
      <c r="J3634" s="19">
        <f>H3634/G3634</f>
        <v>0.0351098307526107</v>
      </c>
      <c r="K3634" t="s" s="21">
        <f>IF(J3634&lt;25%,"น้อยกว่า 25%",IF(J3634&gt;=25%,"มากกว่าหรือเท่ากับ 25%",IF(J3634&gt;=35%,"มากกว่าหรือเท่ากับ 35%")))</f>
        <v>18</v>
      </c>
    </row>
    <row r="3635" s="7" customFormat="1" ht="19.15" customHeight="1">
      <c r="A3635" t="s" s="25">
        <v>3735</v>
      </c>
      <c r="B3635" s="26">
        <v>1</v>
      </c>
      <c r="C3635" s="26">
        <v>13</v>
      </c>
      <c r="D3635" t="s" s="25">
        <v>3747</v>
      </c>
      <c r="E3635" t="s" s="25">
        <v>17</v>
      </c>
      <c r="F3635" s="56">
        <v>2996</v>
      </c>
      <c r="G3635" s="26">
        <v>3202</v>
      </c>
      <c r="H3635" s="18">
        <f>SUM(G3635-F3635)</f>
        <v>206</v>
      </c>
      <c r="I3635" s="19">
        <f>H3635/F3635</f>
        <v>0.068758344459279</v>
      </c>
      <c r="J3635" s="19">
        <f>H3635/G3635</f>
        <v>0.0643347907557776</v>
      </c>
      <c r="K3635" t="s" s="21">
        <f>IF(J3635&lt;25%,"น้อยกว่า 25%",IF(J3635&gt;=25%,"มากกว่าหรือเท่ากับ 25%",IF(J3635&gt;=35%,"มากกว่าหรือเท่ากับ 35%")))</f>
        <v>18</v>
      </c>
    </row>
    <row r="3636" s="7" customFormat="1" ht="19.15" customHeight="1">
      <c r="A3636" t="s" s="25">
        <v>3735</v>
      </c>
      <c r="B3636" s="26">
        <v>1</v>
      </c>
      <c r="C3636" s="26">
        <v>12</v>
      </c>
      <c r="D3636" t="s" s="25">
        <v>3748</v>
      </c>
      <c r="E3636" t="s" s="25">
        <v>34</v>
      </c>
      <c r="F3636" s="56">
        <v>2879</v>
      </c>
      <c r="G3636" s="26">
        <v>3090</v>
      </c>
      <c r="H3636" s="18">
        <f>SUM(G3636-F3636)</f>
        <v>211</v>
      </c>
      <c r="I3636" s="19">
        <f>H3636/F3636</f>
        <v>0.0732893365751997</v>
      </c>
      <c r="J3636" s="19">
        <f>H3636/G3636</f>
        <v>0.0682847896440129</v>
      </c>
      <c r="K3636" t="s" s="21">
        <f>IF(J3636&lt;25%,"น้อยกว่า 25%",IF(J3636&gt;=25%,"มากกว่าหรือเท่ากับ 25%",IF(J3636&gt;=35%,"มากกว่าหรือเท่ากับ 35%")))</f>
        <v>18</v>
      </c>
    </row>
    <row r="3637" s="7" customFormat="1" ht="19.15" customHeight="1">
      <c r="A3637" t="s" s="25">
        <v>3735</v>
      </c>
      <c r="B3637" s="26">
        <v>1</v>
      </c>
      <c r="C3637" s="26">
        <v>5</v>
      </c>
      <c r="D3637" t="s" s="25">
        <v>3749</v>
      </c>
      <c r="E3637" t="s" s="25">
        <v>28</v>
      </c>
      <c r="F3637" s="56">
        <v>2274</v>
      </c>
      <c r="G3637" s="26">
        <v>2421</v>
      </c>
      <c r="H3637" s="18">
        <f>SUM(G3637-F3637)</f>
        <v>147</v>
      </c>
      <c r="I3637" s="19">
        <f>H3637/F3637</f>
        <v>0.0646437994722955</v>
      </c>
      <c r="J3637" s="19">
        <f>H3637/G3637</f>
        <v>0.0607187112763321</v>
      </c>
      <c r="K3637" t="s" s="21">
        <f>IF(J3637&lt;25%,"น้อยกว่า 25%",IF(J3637&gt;=25%,"มากกว่าหรือเท่ากับ 25%",IF(J3637&gt;=35%,"มากกว่าหรือเท่ากับ 35%")))</f>
        <v>18</v>
      </c>
    </row>
    <row r="3638" s="7" customFormat="1" ht="19.15" customHeight="1">
      <c r="A3638" t="s" s="25">
        <v>3735</v>
      </c>
      <c r="B3638" s="26">
        <v>1</v>
      </c>
      <c r="C3638" s="26">
        <v>8</v>
      </c>
      <c r="D3638" t="s" s="25">
        <v>3750</v>
      </c>
      <c r="E3638" t="s" s="25">
        <v>30</v>
      </c>
      <c r="F3638" s="56">
        <v>985</v>
      </c>
      <c r="G3638" s="26">
        <v>1062</v>
      </c>
      <c r="H3638" s="18">
        <f>SUM(G3638-F3638)</f>
        <v>77</v>
      </c>
      <c r="I3638" s="19">
        <f>H3638/F3638</f>
        <v>0.0781725888324873</v>
      </c>
      <c r="J3638" s="19">
        <f>H3638/G3638</f>
        <v>0.0725047080979284</v>
      </c>
      <c r="K3638" t="s" s="21">
        <f>IF(J3638&lt;25%,"น้อยกว่า 25%",IF(J3638&gt;=25%,"มากกว่าหรือเท่ากับ 25%",IF(J3638&gt;=35%,"มากกว่าหรือเท่ากับ 35%")))</f>
        <v>18</v>
      </c>
    </row>
    <row r="3639" s="7" customFormat="1" ht="19.15" customHeight="1">
      <c r="A3639" t="s" s="25">
        <v>3735</v>
      </c>
      <c r="B3639" s="26">
        <v>1</v>
      </c>
      <c r="C3639" s="26">
        <v>21</v>
      </c>
      <c r="D3639" t="s" s="25">
        <v>3751</v>
      </c>
      <c r="E3639" t="s" s="25">
        <v>36</v>
      </c>
      <c r="F3639" s="56">
        <v>508</v>
      </c>
      <c r="G3639" s="26">
        <v>528</v>
      </c>
      <c r="H3639" s="18">
        <f>SUM(G3639-F3639)</f>
        <v>20</v>
      </c>
      <c r="I3639" s="19">
        <f>H3639/F3639</f>
        <v>0.0393700787401575</v>
      </c>
      <c r="J3639" s="19">
        <f>H3639/G3639</f>
        <v>0.0378787878787879</v>
      </c>
      <c r="K3639" t="s" s="21">
        <f>IF(J3639&lt;25%,"น้อยกว่า 25%",IF(J3639&gt;=25%,"มากกว่าหรือเท่ากับ 25%",IF(J3639&gt;=35%,"มากกว่าหรือเท่ากับ 35%")))</f>
        <v>18</v>
      </c>
    </row>
    <row r="3640" s="7" customFormat="1" ht="19.15" customHeight="1">
      <c r="A3640" t="s" s="25">
        <v>3735</v>
      </c>
      <c r="B3640" s="26">
        <v>1</v>
      </c>
      <c r="C3640" s="26">
        <v>1</v>
      </c>
      <c r="D3640" t="s" s="25">
        <v>3752</v>
      </c>
      <c r="E3640" t="s" s="25">
        <v>48</v>
      </c>
      <c r="F3640" s="56">
        <v>497</v>
      </c>
      <c r="G3640" s="26">
        <v>517</v>
      </c>
      <c r="H3640" s="18">
        <f>SUM(G3640-F3640)</f>
        <v>20</v>
      </c>
      <c r="I3640" s="19">
        <f>H3640/F3640</f>
        <v>0.0402414486921529</v>
      </c>
      <c r="J3640" s="19">
        <f>H3640/G3640</f>
        <v>0.0386847195357834</v>
      </c>
      <c r="K3640" t="s" s="21">
        <f>IF(J3640&lt;25%,"น้อยกว่า 25%",IF(J3640&gt;=25%,"มากกว่าหรือเท่ากับ 25%",IF(J3640&gt;=35%,"มากกว่าหรือเท่ากับ 35%")))</f>
        <v>18</v>
      </c>
    </row>
    <row r="3641" s="7" customFormat="1" ht="19.15" customHeight="1">
      <c r="A3641" t="s" s="25">
        <v>3735</v>
      </c>
      <c r="B3641" s="26">
        <v>1</v>
      </c>
      <c r="C3641" s="26">
        <v>4</v>
      </c>
      <c r="D3641" t="s" s="25">
        <v>3753</v>
      </c>
      <c r="E3641" t="s" s="25">
        <v>38</v>
      </c>
      <c r="F3641" s="56">
        <v>374</v>
      </c>
      <c r="G3641" s="26">
        <v>387</v>
      </c>
      <c r="H3641" s="18">
        <f>SUM(G3641-F3641)</f>
        <v>13</v>
      </c>
      <c r="I3641" s="19">
        <f>H3641/F3641</f>
        <v>0.0347593582887701</v>
      </c>
      <c r="J3641" s="19">
        <f>H3641/G3641</f>
        <v>0.0335917312661499</v>
      </c>
      <c r="K3641" t="s" s="21">
        <f>IF(J3641&lt;25%,"น้อยกว่า 25%",IF(J3641&gt;=25%,"มากกว่าหรือเท่ากับ 25%",IF(J3641&gt;=35%,"มากกว่าหรือเท่ากับ 35%")))</f>
        <v>18</v>
      </c>
    </row>
    <row r="3642" s="7" customFormat="1" ht="19.15" customHeight="1">
      <c r="A3642" t="s" s="25">
        <v>3735</v>
      </c>
      <c r="B3642" s="26">
        <v>1</v>
      </c>
      <c r="C3642" s="26">
        <v>14</v>
      </c>
      <c r="D3642" t="s" s="25">
        <v>3754</v>
      </c>
      <c r="E3642" t="s" s="25">
        <v>66</v>
      </c>
      <c r="F3642" s="56">
        <v>303</v>
      </c>
      <c r="G3642" s="26">
        <v>315</v>
      </c>
      <c r="H3642" s="18">
        <f>SUM(G3642-F3642)</f>
        <v>12</v>
      </c>
      <c r="I3642" s="19">
        <f>H3642/F3642</f>
        <v>0.0396039603960396</v>
      </c>
      <c r="J3642" s="19">
        <f>H3642/G3642</f>
        <v>0.0380952380952381</v>
      </c>
      <c r="K3642" t="s" s="21">
        <f>IF(J3642&lt;25%,"น้อยกว่า 25%",IF(J3642&gt;=25%,"มากกว่าหรือเท่ากับ 25%",IF(J3642&gt;=35%,"มากกว่าหรือเท่ากับ 35%")))</f>
        <v>18</v>
      </c>
    </row>
    <row r="3643" s="7" customFormat="1" ht="19.15" customHeight="1">
      <c r="A3643" t="s" s="25">
        <v>3735</v>
      </c>
      <c r="B3643" s="26">
        <v>1</v>
      </c>
      <c r="C3643" s="26">
        <v>2</v>
      </c>
      <c r="D3643" t="s" s="25">
        <v>3755</v>
      </c>
      <c r="E3643" t="s" s="25">
        <v>24</v>
      </c>
      <c r="F3643" s="56">
        <v>293</v>
      </c>
      <c r="G3643" s="26">
        <v>302</v>
      </c>
      <c r="H3643" s="18">
        <f>SUM(G3643-F3643)</f>
        <v>9</v>
      </c>
      <c r="I3643" s="19">
        <f>H3643/F3643</f>
        <v>0.0307167235494881</v>
      </c>
      <c r="J3643" s="19">
        <f>H3643/G3643</f>
        <v>0.0298013245033113</v>
      </c>
      <c r="K3643" t="s" s="21">
        <f>IF(J3643&lt;25%,"น้อยกว่า 25%",IF(J3643&gt;=25%,"มากกว่าหรือเท่ากับ 25%",IF(J3643&gt;=35%,"มากกว่าหรือเท่ากับ 35%")))</f>
        <v>18</v>
      </c>
    </row>
    <row r="3644" s="7" customFormat="1" ht="19.15" customHeight="1">
      <c r="A3644" t="s" s="25">
        <v>3735</v>
      </c>
      <c r="B3644" s="26">
        <v>1</v>
      </c>
      <c r="C3644" s="26">
        <v>3</v>
      </c>
      <c r="D3644" t="s" s="25">
        <v>3756</v>
      </c>
      <c r="E3644" t="s" s="25">
        <v>44</v>
      </c>
      <c r="F3644" s="56">
        <v>265</v>
      </c>
      <c r="G3644" s="26">
        <v>273</v>
      </c>
      <c r="H3644" s="18">
        <f>SUM(G3644-F3644)</f>
        <v>8</v>
      </c>
      <c r="I3644" s="19">
        <f>H3644/F3644</f>
        <v>0.030188679245283</v>
      </c>
      <c r="J3644" s="19">
        <f>H3644/G3644</f>
        <v>0.0293040293040293</v>
      </c>
      <c r="K3644" t="s" s="21">
        <f>IF(J3644&lt;25%,"น้อยกว่า 25%",IF(J3644&gt;=25%,"มากกว่าหรือเท่ากับ 25%",IF(J3644&gt;=35%,"มากกว่าหรือเท่ากับ 35%")))</f>
        <v>18</v>
      </c>
    </row>
    <row r="3645" s="7" customFormat="1" ht="19.15" customHeight="1">
      <c r="A3645" t="s" s="25">
        <v>3735</v>
      </c>
      <c r="B3645" s="26">
        <v>1</v>
      </c>
      <c r="C3645" s="26">
        <v>23</v>
      </c>
      <c r="D3645" t="s" s="25">
        <v>3757</v>
      </c>
      <c r="E3645" t="s" s="25">
        <v>62</v>
      </c>
      <c r="F3645" s="56">
        <v>247</v>
      </c>
      <c r="G3645" s="26">
        <v>258</v>
      </c>
      <c r="H3645" s="18">
        <f>SUM(G3645-F3645)</f>
        <v>11</v>
      </c>
      <c r="I3645" s="19">
        <f>H3645/F3645</f>
        <v>0.0445344129554656</v>
      </c>
      <c r="J3645" s="19">
        <f>H3645/G3645</f>
        <v>0.0426356589147287</v>
      </c>
      <c r="K3645" t="s" s="21">
        <f>IF(J3645&lt;25%,"น้อยกว่า 25%",IF(J3645&gt;=25%,"มากกว่าหรือเท่ากับ 25%",IF(J3645&gt;=35%,"มากกว่าหรือเท่ากับ 35%")))</f>
        <v>18</v>
      </c>
    </row>
    <row r="3646" s="7" customFormat="1" ht="19.15" customHeight="1">
      <c r="A3646" t="s" s="25">
        <v>3735</v>
      </c>
      <c r="B3646" s="26">
        <v>1</v>
      </c>
      <c r="C3646" s="26">
        <v>15</v>
      </c>
      <c r="D3646" t="s" s="25">
        <v>3758</v>
      </c>
      <c r="E3646" t="s" s="25">
        <v>76</v>
      </c>
      <c r="F3646" s="34">
        <v>234</v>
      </c>
      <c r="G3646" s="26">
        <v>252</v>
      </c>
      <c r="H3646" s="18">
        <f>SUM(G3646-F3646)</f>
        <v>18</v>
      </c>
      <c r="I3646" s="19">
        <f>H3646/F3646</f>
        <v>0.0769230769230769</v>
      </c>
      <c r="J3646" s="19">
        <f>H3646/G3646</f>
        <v>0.0714285714285714</v>
      </c>
      <c r="K3646" t="s" s="21">
        <f>IF(J3646&lt;25%,"น้อยกว่า 25%",IF(J3646&gt;=25%,"มากกว่าหรือเท่ากับ 25%",IF(J3646&gt;=35%,"มากกว่าหรือเท่ากับ 35%")))</f>
        <v>18</v>
      </c>
    </row>
    <row r="3647" s="7" customFormat="1" ht="19.15" customHeight="1">
      <c r="A3647" t="s" s="25">
        <v>3735</v>
      </c>
      <c r="B3647" s="26">
        <v>1</v>
      </c>
      <c r="C3647" s="26">
        <v>31</v>
      </c>
      <c r="D3647" t="s" s="25">
        <v>3759</v>
      </c>
      <c r="E3647" t="s" s="25">
        <v>54</v>
      </c>
      <c r="F3647" s="56">
        <v>138</v>
      </c>
      <c r="G3647" s="26">
        <v>145</v>
      </c>
      <c r="H3647" s="18">
        <f>SUM(G3647-F3647)</f>
        <v>7</v>
      </c>
      <c r="I3647" s="19">
        <f>H3647/F3647</f>
        <v>0.0507246376811594</v>
      </c>
      <c r="J3647" s="19">
        <f>H3647/G3647</f>
        <v>0.0482758620689655</v>
      </c>
      <c r="K3647" t="s" s="21">
        <f>IF(J3647&lt;25%,"น้อยกว่า 25%",IF(J3647&gt;=25%,"มากกว่าหรือเท่ากับ 25%",IF(J3647&gt;=35%,"มากกว่าหรือเท่ากับ 35%")))</f>
        <v>18</v>
      </c>
    </row>
    <row r="3648" s="7" customFormat="1" ht="19.15" customHeight="1">
      <c r="A3648" t="s" s="25">
        <v>3735</v>
      </c>
      <c r="B3648" s="26">
        <v>1</v>
      </c>
      <c r="C3648" s="26">
        <v>28</v>
      </c>
      <c r="D3648" t="s" s="25">
        <v>3760</v>
      </c>
      <c r="E3648" t="s" s="25">
        <v>42</v>
      </c>
      <c r="F3648" s="56">
        <v>133</v>
      </c>
      <c r="G3648" s="26">
        <v>141</v>
      </c>
      <c r="H3648" s="18">
        <f>SUM(G3648-F3648)</f>
        <v>8</v>
      </c>
      <c r="I3648" s="19">
        <f>H3648/F3648</f>
        <v>0.0601503759398496</v>
      </c>
      <c r="J3648" s="19">
        <f>H3648/G3648</f>
        <v>0.0567375886524823</v>
      </c>
      <c r="K3648" t="s" s="21">
        <f>IF(J3648&lt;25%,"น้อยกว่า 25%",IF(J3648&gt;=25%,"มากกว่าหรือเท่ากับ 25%",IF(J3648&gt;=35%,"มากกว่าหรือเท่ากับ 35%")))</f>
        <v>18</v>
      </c>
    </row>
    <row r="3649" s="7" customFormat="1" ht="19.15" customHeight="1">
      <c r="A3649" t="s" s="25">
        <v>3735</v>
      </c>
      <c r="B3649" s="26">
        <v>1</v>
      </c>
      <c r="C3649" s="26">
        <v>10</v>
      </c>
      <c r="D3649" t="s" s="25">
        <v>3761</v>
      </c>
      <c r="E3649" t="s" s="25">
        <v>1375</v>
      </c>
      <c r="F3649" s="56">
        <v>133</v>
      </c>
      <c r="G3649" s="26">
        <v>140</v>
      </c>
      <c r="H3649" s="18">
        <f>SUM(G3649-F3649)</f>
        <v>7</v>
      </c>
      <c r="I3649" s="19">
        <f>H3649/F3649</f>
        <v>0.0526315789473684</v>
      </c>
      <c r="J3649" s="19">
        <f>H3649/G3649</f>
        <v>0.05</v>
      </c>
      <c r="K3649" t="s" s="21">
        <f>IF(J3649&lt;25%,"น้อยกว่า 25%",IF(J3649&gt;=25%,"มากกว่าหรือเท่ากับ 25%",IF(J3649&gt;=35%,"มากกว่าหรือเท่ากับ 35%")))</f>
        <v>18</v>
      </c>
    </row>
    <row r="3650" s="7" customFormat="1" ht="19.15" customHeight="1">
      <c r="A3650" t="s" s="25">
        <v>3735</v>
      </c>
      <c r="B3650" s="26">
        <v>1</v>
      </c>
      <c r="C3650" s="26">
        <v>36</v>
      </c>
      <c r="D3650" t="s" s="25">
        <v>3762</v>
      </c>
      <c r="E3650" t="s" s="25">
        <v>173</v>
      </c>
      <c r="F3650" s="56">
        <v>108</v>
      </c>
      <c r="G3650" s="26">
        <v>115</v>
      </c>
      <c r="H3650" s="18">
        <f>SUM(G3650-F3650)</f>
        <v>7</v>
      </c>
      <c r="I3650" s="19">
        <f>H3650/F3650</f>
        <v>0.0648148148148148</v>
      </c>
      <c r="J3650" s="19">
        <f>H3650/G3650</f>
        <v>0.0608695652173913</v>
      </c>
      <c r="K3650" t="s" s="21">
        <f>IF(J3650&lt;25%,"น้อยกว่า 25%",IF(J3650&gt;=25%,"มากกว่าหรือเท่ากับ 25%",IF(J3650&gt;=35%,"มากกว่าหรือเท่ากับ 35%")))</f>
        <v>18</v>
      </c>
    </row>
    <row r="3651" s="7" customFormat="1" ht="19.15" customHeight="1">
      <c r="A3651" t="s" s="25">
        <v>3735</v>
      </c>
      <c r="B3651" s="26">
        <v>1</v>
      </c>
      <c r="C3651" s="26">
        <v>19</v>
      </c>
      <c r="D3651" t="s" s="25">
        <v>3763</v>
      </c>
      <c r="E3651" t="s" s="25">
        <v>60</v>
      </c>
      <c r="F3651" s="56">
        <v>103</v>
      </c>
      <c r="G3651" s="26">
        <v>107</v>
      </c>
      <c r="H3651" s="18">
        <f>SUM(G3651-F3651)</f>
        <v>4</v>
      </c>
      <c r="I3651" s="19">
        <f>H3651/F3651</f>
        <v>0.0388349514563107</v>
      </c>
      <c r="J3651" s="19">
        <f>H3651/G3651</f>
        <v>0.0373831775700935</v>
      </c>
      <c r="K3651" t="s" s="21">
        <f>IF(J3651&lt;25%,"น้อยกว่า 25%",IF(J3651&gt;=25%,"มากกว่าหรือเท่ากับ 25%",IF(J3651&gt;=35%,"มากกว่าหรือเท่ากับ 35%")))</f>
        <v>18</v>
      </c>
    </row>
    <row r="3652" s="7" customFormat="1" ht="19.15" customHeight="1">
      <c r="A3652" t="s" s="25">
        <v>3735</v>
      </c>
      <c r="B3652" s="26">
        <v>1</v>
      </c>
      <c r="C3652" s="26">
        <v>25</v>
      </c>
      <c r="D3652" t="s" s="25">
        <v>3764</v>
      </c>
      <c r="E3652" t="s" s="25">
        <v>72</v>
      </c>
      <c r="F3652" s="56">
        <v>97</v>
      </c>
      <c r="G3652" s="26">
        <v>103</v>
      </c>
      <c r="H3652" s="18">
        <f>SUM(G3652-F3652)</f>
        <v>6</v>
      </c>
      <c r="I3652" s="19">
        <f>H3652/F3652</f>
        <v>0.0618556701030928</v>
      </c>
      <c r="J3652" s="19">
        <f>H3652/G3652</f>
        <v>0.058252427184466</v>
      </c>
      <c r="K3652" t="s" s="21">
        <f>IF(J3652&lt;25%,"น้อยกว่า 25%",IF(J3652&gt;=25%,"มากกว่าหรือเท่ากับ 25%",IF(J3652&gt;=35%,"มากกว่าหรือเท่ากับ 35%")))</f>
        <v>18</v>
      </c>
    </row>
    <row r="3653" s="7" customFormat="1" ht="19.15" customHeight="1">
      <c r="A3653" t="s" s="25">
        <v>3735</v>
      </c>
      <c r="B3653" s="26">
        <v>1</v>
      </c>
      <c r="C3653" s="26">
        <v>41</v>
      </c>
      <c r="D3653" t="s" s="25">
        <v>3765</v>
      </c>
      <c r="E3653" t="s" s="25">
        <v>1427</v>
      </c>
      <c r="F3653" s="56">
        <v>96</v>
      </c>
      <c r="G3653" s="26">
        <v>101</v>
      </c>
      <c r="H3653" s="18">
        <f>SUM(G3653-F3653)</f>
        <v>5</v>
      </c>
      <c r="I3653" s="19">
        <f>H3653/F3653</f>
        <v>0.0520833333333333</v>
      </c>
      <c r="J3653" s="19">
        <f>H3653/G3653</f>
        <v>0.0495049504950495</v>
      </c>
      <c r="K3653" t="s" s="21">
        <f>IF(J3653&lt;25%,"น้อยกว่า 25%",IF(J3653&gt;=25%,"มากกว่าหรือเท่ากับ 25%",IF(J3653&gt;=35%,"มากกว่าหรือเท่ากับ 35%")))</f>
        <v>18</v>
      </c>
    </row>
    <row r="3654" s="7" customFormat="1" ht="19.15" customHeight="1">
      <c r="A3654" t="s" s="25">
        <v>3735</v>
      </c>
      <c r="B3654" s="26">
        <v>1</v>
      </c>
      <c r="C3654" s="26">
        <v>24</v>
      </c>
      <c r="D3654" t="s" s="25">
        <v>3766</v>
      </c>
      <c r="E3654" t="s" s="25">
        <v>112</v>
      </c>
      <c r="F3654" s="56">
        <v>77</v>
      </c>
      <c r="G3654" s="26">
        <v>81</v>
      </c>
      <c r="H3654" s="18">
        <f>SUM(G3654-F3654)</f>
        <v>4</v>
      </c>
      <c r="I3654" s="19">
        <f>H3654/F3654</f>
        <v>0.0519480519480519</v>
      </c>
      <c r="J3654" s="19">
        <f>H3654/G3654</f>
        <v>0.0493827160493827</v>
      </c>
      <c r="K3654" t="s" s="21">
        <f>IF(J3654&lt;25%,"น้อยกว่า 25%",IF(J3654&gt;=25%,"มากกว่าหรือเท่ากับ 25%",IF(J3654&gt;=35%,"มากกว่าหรือเท่ากับ 35%")))</f>
        <v>18</v>
      </c>
    </row>
    <row r="3655" s="7" customFormat="1" ht="19.15" customHeight="1">
      <c r="A3655" t="s" s="25">
        <v>3735</v>
      </c>
      <c r="B3655" s="26">
        <v>1</v>
      </c>
      <c r="C3655" s="26">
        <v>18</v>
      </c>
      <c r="D3655" t="s" s="25">
        <v>3767</v>
      </c>
      <c r="E3655" t="s" s="25">
        <v>46</v>
      </c>
      <c r="F3655" s="56">
        <v>69</v>
      </c>
      <c r="G3655" s="26">
        <v>73</v>
      </c>
      <c r="H3655" s="18">
        <f>SUM(G3655-F3655)</f>
        <v>4</v>
      </c>
      <c r="I3655" s="19">
        <f>H3655/F3655</f>
        <v>0.0579710144927536</v>
      </c>
      <c r="J3655" s="19">
        <f>H3655/G3655</f>
        <v>0.0547945205479452</v>
      </c>
      <c r="K3655" t="s" s="21">
        <f>IF(J3655&lt;25%,"น้อยกว่า 25%",IF(J3655&gt;=25%,"มากกว่าหรือเท่ากับ 25%",IF(J3655&gt;=35%,"มากกว่าหรือเท่ากับ 35%")))</f>
        <v>18</v>
      </c>
    </row>
    <row r="3656" s="7" customFormat="1" ht="19.15" customHeight="1">
      <c r="A3656" t="s" s="25">
        <v>3735</v>
      </c>
      <c r="B3656" s="26">
        <v>1</v>
      </c>
      <c r="C3656" s="26">
        <v>32</v>
      </c>
      <c r="D3656" t="s" s="25">
        <v>3768</v>
      </c>
      <c r="E3656" t="s" s="25">
        <v>116</v>
      </c>
      <c r="F3656" s="56">
        <v>71</v>
      </c>
      <c r="G3656" s="26">
        <v>73</v>
      </c>
      <c r="H3656" s="18">
        <f>SUM(G3656-F3656)</f>
        <v>2</v>
      </c>
      <c r="I3656" s="19">
        <f>H3656/F3656</f>
        <v>0.028169014084507</v>
      </c>
      <c r="J3656" s="19">
        <f>H3656/G3656</f>
        <v>0.0273972602739726</v>
      </c>
      <c r="K3656" t="s" s="21">
        <f>IF(J3656&lt;25%,"น้อยกว่า 25%",IF(J3656&gt;=25%,"มากกว่าหรือเท่ากับ 25%",IF(J3656&gt;=35%,"มากกว่าหรือเท่ากับ 35%")))</f>
        <v>18</v>
      </c>
    </row>
    <row r="3657" s="7" customFormat="1" ht="19.15" customHeight="1">
      <c r="A3657" t="s" s="25">
        <v>3735</v>
      </c>
      <c r="B3657" s="26">
        <v>1</v>
      </c>
      <c r="C3657" s="26">
        <v>30</v>
      </c>
      <c r="D3657" t="s" s="25">
        <v>3769</v>
      </c>
      <c r="E3657" t="s" s="25">
        <v>52</v>
      </c>
      <c r="F3657" s="56">
        <v>69</v>
      </c>
      <c r="G3657" s="26">
        <v>71</v>
      </c>
      <c r="H3657" s="18">
        <f>SUM(G3657-F3657)</f>
        <v>2</v>
      </c>
      <c r="I3657" s="19">
        <f>H3657/F3657</f>
        <v>0.0289855072463768</v>
      </c>
      <c r="J3657" s="19">
        <f>H3657/G3657</f>
        <v>0.028169014084507</v>
      </c>
      <c r="K3657" t="s" s="21">
        <f>IF(J3657&lt;25%,"น้อยกว่า 25%",IF(J3657&gt;=25%,"มากกว่าหรือเท่ากับ 25%",IF(J3657&gt;=35%,"มากกว่าหรือเท่ากับ 35%")))</f>
        <v>18</v>
      </c>
    </row>
    <row r="3658" s="7" customFormat="1" ht="19.15" customHeight="1">
      <c r="A3658" t="s" s="25">
        <v>3735</v>
      </c>
      <c r="B3658" s="26">
        <v>1</v>
      </c>
      <c r="C3658" s="26">
        <v>26</v>
      </c>
      <c r="D3658" t="s" s="25">
        <v>3770</v>
      </c>
      <c r="E3658" t="s" s="25">
        <v>375</v>
      </c>
      <c r="F3658" s="56">
        <v>66</v>
      </c>
      <c r="G3658" s="26">
        <v>69</v>
      </c>
      <c r="H3658" s="18">
        <f>SUM(G3658-F3658)</f>
        <v>3</v>
      </c>
      <c r="I3658" s="19">
        <f>H3658/F3658</f>
        <v>0.0454545454545455</v>
      </c>
      <c r="J3658" s="19">
        <f>H3658/G3658</f>
        <v>0.0434782608695652</v>
      </c>
      <c r="K3658" t="s" s="21">
        <f>IF(J3658&lt;25%,"น้อยกว่า 25%",IF(J3658&gt;=25%,"มากกว่าหรือเท่ากับ 25%",IF(J3658&gt;=35%,"มากกว่าหรือเท่ากับ 35%")))</f>
        <v>18</v>
      </c>
    </row>
    <row r="3659" s="7" customFormat="1" ht="19.15" customHeight="1">
      <c r="A3659" t="s" s="25">
        <v>3735</v>
      </c>
      <c r="B3659" s="26">
        <v>1</v>
      </c>
      <c r="C3659" s="26">
        <v>27</v>
      </c>
      <c r="D3659" t="s" s="25">
        <v>3771</v>
      </c>
      <c r="E3659" t="s" s="25">
        <v>119</v>
      </c>
      <c r="F3659" s="56">
        <v>59</v>
      </c>
      <c r="G3659" s="26">
        <v>61</v>
      </c>
      <c r="H3659" s="18">
        <f>SUM(G3659-F3659)</f>
        <v>2</v>
      </c>
      <c r="I3659" s="19">
        <f>H3659/F3659</f>
        <v>0.0338983050847458</v>
      </c>
      <c r="J3659" s="19">
        <f>H3659/G3659</f>
        <v>0.0327868852459016</v>
      </c>
      <c r="K3659" t="s" s="21">
        <f>IF(J3659&lt;25%,"น้อยกว่า 25%",IF(J3659&gt;=25%,"มากกว่าหรือเท่ากับ 25%",IF(J3659&gt;=35%,"มากกว่าหรือเท่ากับ 35%")))</f>
        <v>18</v>
      </c>
    </row>
    <row r="3660" s="7" customFormat="1" ht="19.15" customHeight="1">
      <c r="A3660" t="s" s="25">
        <v>3735</v>
      </c>
      <c r="B3660" s="26">
        <v>1</v>
      </c>
      <c r="C3660" s="26">
        <v>33</v>
      </c>
      <c r="D3660" t="s" s="25">
        <v>3772</v>
      </c>
      <c r="E3660" t="s" s="25">
        <v>1680</v>
      </c>
      <c r="F3660" s="56">
        <v>44</v>
      </c>
      <c r="G3660" s="26">
        <v>44</v>
      </c>
      <c r="H3660" s="18">
        <f>SUM(G3660-F3660)</f>
        <v>0</v>
      </c>
      <c r="I3660" s="19">
        <f>H3660/F3660</f>
        <v>0</v>
      </c>
      <c r="J3660" s="19">
        <f>H3660/G3660</f>
        <v>0</v>
      </c>
      <c r="K3660" t="s" s="21">
        <f>IF(J3660&lt;25%,"น้อยกว่า 25%",IF(J3660&gt;=25%,"มากกว่าหรือเท่ากับ 25%",IF(J3660&gt;=35%,"มากกว่าหรือเท่ากับ 35%")))</f>
        <v>18</v>
      </c>
    </row>
    <row r="3661" s="7" customFormat="1" ht="19.15" customHeight="1">
      <c r="A3661" t="s" s="25">
        <v>3735</v>
      </c>
      <c r="B3661" s="26">
        <v>1</v>
      </c>
      <c r="C3661" s="26">
        <v>20</v>
      </c>
      <c r="D3661" t="s" s="25">
        <v>3773</v>
      </c>
      <c r="E3661" t="s" s="25">
        <v>74</v>
      </c>
      <c r="F3661" s="56">
        <v>40</v>
      </c>
      <c r="G3661" s="26">
        <v>43</v>
      </c>
      <c r="H3661" s="18">
        <f>SUM(G3661-F3661)</f>
        <v>3</v>
      </c>
      <c r="I3661" s="19">
        <f>H3661/F3661</f>
        <v>0.075</v>
      </c>
      <c r="J3661" s="19">
        <f>H3661/G3661</f>
        <v>0.0697674418604651</v>
      </c>
      <c r="K3661" t="s" s="21">
        <f>IF(J3661&lt;25%,"น้อยกว่า 25%",IF(J3661&gt;=25%,"มากกว่าหรือเท่ากับ 25%",IF(J3661&gt;=35%,"มากกว่าหรือเท่ากับ 35%")))</f>
        <v>18</v>
      </c>
    </row>
    <row r="3662" s="7" customFormat="1" ht="19.15" customHeight="1">
      <c r="A3662" t="s" s="25">
        <v>3735</v>
      </c>
      <c r="B3662" s="26">
        <v>1</v>
      </c>
      <c r="C3662" s="26">
        <v>40</v>
      </c>
      <c r="D3662" t="s" s="25">
        <v>3774</v>
      </c>
      <c r="E3662" t="s" s="25">
        <v>68</v>
      </c>
      <c r="F3662" s="56">
        <v>35</v>
      </c>
      <c r="G3662" s="26">
        <v>37</v>
      </c>
      <c r="H3662" s="18">
        <f>SUM(G3662-F3662)</f>
        <v>2</v>
      </c>
      <c r="I3662" s="19">
        <f>H3662/F3662</f>
        <v>0.0571428571428571</v>
      </c>
      <c r="J3662" s="19">
        <f>H3662/G3662</f>
        <v>0.0540540540540541</v>
      </c>
      <c r="K3662" t="s" s="21">
        <f>IF(J3662&lt;25%,"น้อยกว่า 25%",IF(J3662&gt;=25%,"มากกว่าหรือเท่ากับ 25%",IF(J3662&gt;=35%,"มากกว่าหรือเท่ากับ 35%")))</f>
        <v>18</v>
      </c>
    </row>
    <row r="3663" s="7" customFormat="1" ht="19.15" customHeight="1">
      <c r="A3663" t="s" s="25">
        <v>3735</v>
      </c>
      <c r="B3663" s="26">
        <v>1</v>
      </c>
      <c r="C3663" s="26">
        <v>29</v>
      </c>
      <c r="D3663" t="s" s="25">
        <v>3775</v>
      </c>
      <c r="E3663" t="s" s="25">
        <v>281</v>
      </c>
      <c r="F3663" s="56">
        <v>26</v>
      </c>
      <c r="G3663" s="26">
        <v>26</v>
      </c>
      <c r="H3663" s="18">
        <f>SUM(G3663-F3663)</f>
        <v>0</v>
      </c>
      <c r="I3663" s="19">
        <f>H3663/F3663</f>
        <v>0</v>
      </c>
      <c r="J3663" s="19">
        <f>H3663/G3663</f>
        <v>0</v>
      </c>
      <c r="K3663" t="s" s="21">
        <f>IF(J3663&lt;25%,"น้อยกว่า 25%",IF(J3663&gt;=25%,"มากกว่าหรือเท่ากับ 25%",IF(J3663&gt;=35%,"มากกว่าหรือเท่ากับ 35%")))</f>
        <v>18</v>
      </c>
    </row>
    <row r="3664" s="7" customFormat="1" ht="19.15" customHeight="1">
      <c r="A3664" t="s" s="25">
        <v>3735</v>
      </c>
      <c r="B3664" s="26">
        <v>1</v>
      </c>
      <c r="C3664" s="26">
        <v>35</v>
      </c>
      <c r="D3664" t="s" s="25">
        <v>3776</v>
      </c>
      <c r="E3664" t="s" s="25">
        <v>2848</v>
      </c>
      <c r="F3664" s="56">
        <v>20</v>
      </c>
      <c r="G3664" s="26">
        <v>21</v>
      </c>
      <c r="H3664" s="18">
        <f>SUM(G3664-F3664)</f>
        <v>1</v>
      </c>
      <c r="I3664" s="19">
        <f>H3664/F3664</f>
        <v>0.05</v>
      </c>
      <c r="J3664" s="19">
        <f>H3664/G3664</f>
        <v>0.0476190476190476</v>
      </c>
      <c r="K3664" t="s" s="21">
        <f>IF(J3664&lt;25%,"น้อยกว่า 25%",IF(J3664&gt;=25%,"มากกว่าหรือเท่ากับ 25%",IF(J3664&gt;=35%,"มากกว่าหรือเท่ากับ 35%")))</f>
        <v>18</v>
      </c>
    </row>
    <row r="3665" s="7" customFormat="1" ht="19.15" customHeight="1">
      <c r="A3665" t="s" s="25">
        <v>3735</v>
      </c>
      <c r="B3665" s="26">
        <v>1</v>
      </c>
      <c r="C3665" s="26">
        <v>37</v>
      </c>
      <c r="D3665" t="s" s="25">
        <v>3777</v>
      </c>
      <c r="E3665" t="s" s="25">
        <v>103</v>
      </c>
      <c r="F3665" s="56">
        <v>20</v>
      </c>
      <c r="G3665" s="26">
        <v>21</v>
      </c>
      <c r="H3665" s="18">
        <f>SUM(G3665-F3665)</f>
        <v>1</v>
      </c>
      <c r="I3665" s="19">
        <f>H3665/F3665</f>
        <v>0.05</v>
      </c>
      <c r="J3665" s="19">
        <f>H3665/G3665</f>
        <v>0.0476190476190476</v>
      </c>
      <c r="K3665" t="s" s="21">
        <f>IF(J3665&lt;25%,"น้อยกว่า 25%",IF(J3665&gt;=25%,"มากกว่าหรือเท่ากับ 25%",IF(J3665&gt;=35%,"มากกว่าหรือเท่ากับ 35%")))</f>
        <v>18</v>
      </c>
    </row>
    <row r="3666" s="7" customFormat="1" ht="19.15" customHeight="1">
      <c r="A3666" t="s" s="25">
        <v>3735</v>
      </c>
      <c r="B3666" s="26">
        <v>1</v>
      </c>
      <c r="C3666" s="26">
        <v>38</v>
      </c>
      <c r="D3666" t="s" s="25">
        <v>3778</v>
      </c>
      <c r="E3666" t="s" s="25">
        <v>153</v>
      </c>
      <c r="F3666" s="56">
        <v>6</v>
      </c>
      <c r="G3666" s="26">
        <v>6</v>
      </c>
      <c r="H3666" s="18">
        <f>SUM(G3666-F3666)</f>
        <v>0</v>
      </c>
      <c r="I3666" s="19">
        <f>H3666/F3666</f>
        <v>0</v>
      </c>
      <c r="J3666" s="19">
        <f>H3666/G3666</f>
        <v>0</v>
      </c>
      <c r="K3666" t="s" s="21">
        <f>IF(J3666&lt;25%,"น้อยกว่า 25%",IF(J3666&gt;=25%,"มากกว่าหรือเท่ากับ 25%",IF(J3666&gt;=35%,"มากกว่าหรือเท่ากับ 35%")))</f>
        <v>18</v>
      </c>
    </row>
    <row r="3667" s="7" customFormat="1" ht="19.15" customHeight="1">
      <c r="A3667" t="s" s="25">
        <v>3735</v>
      </c>
      <c r="B3667" s="26">
        <v>1</v>
      </c>
      <c r="C3667" s="26">
        <v>16</v>
      </c>
      <c r="D3667" t="s" s="25">
        <v>3779</v>
      </c>
      <c r="E3667" t="s" s="25">
        <v>380</v>
      </c>
      <c r="F3667" s="34">
        <v>0</v>
      </c>
      <c r="G3667" s="26">
        <v>0</v>
      </c>
      <c r="H3667" s="18">
        <f>SUM(G3667-F3667)</f>
        <v>0</v>
      </c>
      <c r="I3667" s="19">
        <f>H3667/F3667</f>
      </c>
      <c r="J3667" s="19">
        <f>H3667/G3667</f>
      </c>
      <c r="K3667" s="24">
        <f>IF(J3667&lt;25%,"น้อยกว่า 25%",IF(J3667&gt;=25%,"มากกว่าหรือเท่ากับ 25%",IF(J3667&gt;=35%,"มากกว่าหรือเท่ากับ 35%")))</f>
      </c>
    </row>
    <row r="3668" s="7" customFormat="1" ht="19.15" customHeight="1">
      <c r="A3668" t="s" s="25">
        <v>3735</v>
      </c>
      <c r="B3668" s="26">
        <v>1</v>
      </c>
      <c r="C3668" s="26">
        <v>22</v>
      </c>
      <c r="D3668" t="s" s="25">
        <v>3780</v>
      </c>
      <c r="E3668" t="s" s="25">
        <v>40</v>
      </c>
      <c r="F3668" s="34">
        <v>0</v>
      </c>
      <c r="G3668" s="26">
        <v>0</v>
      </c>
      <c r="H3668" s="18">
        <f>SUM(G3668-F3668)</f>
        <v>0</v>
      </c>
      <c r="I3668" s="19">
        <f>H3668/F3668</f>
      </c>
      <c r="J3668" s="19">
        <f>H3668/G3668</f>
      </c>
      <c r="K3668" s="24">
        <f>IF(J3668&lt;25%,"น้อยกว่า 25%",IF(J3668&gt;=25%,"มากกว่าหรือเท่ากับ 25%",IF(J3668&gt;=35%,"มากกว่าหรือเท่ากับ 35%")))</f>
      </c>
    </row>
    <row r="3669" s="7" customFormat="1" ht="19.15" customHeight="1">
      <c r="A3669" t="s" s="25">
        <v>3735</v>
      </c>
      <c r="B3669" s="26">
        <v>1</v>
      </c>
      <c r="C3669" s="26">
        <v>34</v>
      </c>
      <c r="D3669" t="s" s="25">
        <v>3781</v>
      </c>
      <c r="E3669" t="s" s="25">
        <v>50</v>
      </c>
      <c r="F3669" s="34">
        <v>0</v>
      </c>
      <c r="G3669" s="26">
        <v>0</v>
      </c>
      <c r="H3669" s="18">
        <f>SUM(G3669-F3669)</f>
        <v>0</v>
      </c>
      <c r="I3669" s="19">
        <f>H3669/F3669</f>
      </c>
      <c r="J3669" s="19">
        <f>H3669/G3669</f>
      </c>
      <c r="K3669" s="24">
        <f>IF(J3669&lt;25%,"น้อยกว่า 25%",IF(J3669&gt;=25%,"มากกว่าหรือเท่ากับ 25%",IF(J3669&gt;=35%,"มากกว่าหรือเท่ากับ 35%")))</f>
      </c>
    </row>
    <row r="3670" s="7" customFormat="1" ht="19.15" customHeight="1">
      <c r="A3670" t="s" s="25">
        <v>3735</v>
      </c>
      <c r="B3670" s="26">
        <v>1</v>
      </c>
      <c r="C3670" s="26">
        <v>39</v>
      </c>
      <c r="D3670" t="s" s="25">
        <v>3782</v>
      </c>
      <c r="E3670" t="s" s="25">
        <v>147</v>
      </c>
      <c r="F3670" s="34">
        <v>0</v>
      </c>
      <c r="G3670" s="26">
        <v>0</v>
      </c>
      <c r="H3670" s="18">
        <f>SUM(G3670-F3670)</f>
        <v>0</v>
      </c>
      <c r="I3670" s="19">
        <f>H3670/F3670</f>
      </c>
      <c r="J3670" s="19">
        <f>H3670/G3670</f>
      </c>
      <c r="K3670" s="24">
        <f>IF(J3670&lt;25%,"น้อยกว่า 25%",IF(J3670&gt;=25%,"มากกว่าหรือเท่ากับ 25%",IF(J3670&gt;=35%,"มากกว่าหรือเท่ากับ 35%")))</f>
      </c>
    </row>
    <row r="3671" s="7" customFormat="1" ht="19.15" customHeight="1">
      <c r="A3671" t="s" s="16">
        <v>3735</v>
      </c>
      <c r="B3671" s="17">
        <v>2</v>
      </c>
      <c r="C3671" s="17">
        <v>18</v>
      </c>
      <c r="D3671" t="s" s="16">
        <v>3783</v>
      </c>
      <c r="E3671" t="s" s="16">
        <v>101</v>
      </c>
      <c r="F3671" s="55">
        <v>26767</v>
      </c>
      <c r="G3671" s="17">
        <v>28216</v>
      </c>
      <c r="H3671" s="18">
        <f>SUM(G3671-F3671)</f>
        <v>1449</v>
      </c>
      <c r="I3671" s="19">
        <f>H3671/F3671</f>
        <v>0.054133821496619</v>
      </c>
      <c r="J3671" s="19">
        <f>H3671/G3671</f>
        <v>0.0513538417918911</v>
      </c>
      <c r="K3671" t="s" s="21">
        <f>IF(J3671&lt;25%,"น้อยกว่า 25%",IF(J3671&gt;=25%,"มากกว่าหรือเท่ากับ 25%",IF(J3671&gt;=35%,"มากกว่าหรือเท่ากับ 35%")))</f>
        <v>18</v>
      </c>
    </row>
    <row r="3672" s="7" customFormat="1" ht="19.15" customHeight="1">
      <c r="A3672" t="s" s="16">
        <v>3735</v>
      </c>
      <c r="B3672" s="17">
        <v>2</v>
      </c>
      <c r="C3672" s="17">
        <v>3</v>
      </c>
      <c r="D3672" t="s" s="16">
        <v>3784</v>
      </c>
      <c r="E3672" t="s" s="16">
        <v>22</v>
      </c>
      <c r="F3672" s="55">
        <v>24160</v>
      </c>
      <c r="G3672" s="17">
        <v>25316</v>
      </c>
      <c r="H3672" s="18">
        <f>SUM(G3672-F3672)</f>
        <v>1156</v>
      </c>
      <c r="I3672" s="19">
        <f>H3672/F3672</f>
        <v>0.0478476821192053</v>
      </c>
      <c r="J3672" s="19">
        <f>H3672/G3672</f>
        <v>0.0456628219307948</v>
      </c>
      <c r="K3672" t="s" s="21">
        <f>IF(J3672&lt;25%,"น้อยกว่า 25%",IF(J3672&gt;=25%,"มากกว่าหรือเท่ากับ 25%",IF(J3672&gt;=35%,"มากกว่าหรือเท่ากับ 35%")))</f>
        <v>18</v>
      </c>
    </row>
    <row r="3673" s="7" customFormat="1" ht="19.15" customHeight="1">
      <c r="A3673" t="s" s="16">
        <v>3735</v>
      </c>
      <c r="B3673" s="17">
        <v>2</v>
      </c>
      <c r="C3673" s="17">
        <v>9</v>
      </c>
      <c r="D3673" t="s" s="16">
        <v>3785</v>
      </c>
      <c r="E3673" t="s" s="16">
        <v>20</v>
      </c>
      <c r="F3673" s="55">
        <v>23551</v>
      </c>
      <c r="G3673" s="17">
        <v>24518</v>
      </c>
      <c r="H3673" s="18">
        <f>SUM(G3673-F3673)</f>
        <v>967</v>
      </c>
      <c r="I3673" s="19">
        <f>H3673/F3673</f>
        <v>0.0410598276081695</v>
      </c>
      <c r="J3673" s="19">
        <f>H3673/G3673</f>
        <v>0.0394404111265193</v>
      </c>
      <c r="K3673" t="s" s="21">
        <f>IF(J3673&lt;25%,"น้อยกว่า 25%",IF(J3673&gt;=25%,"มากกว่าหรือเท่ากับ 25%",IF(J3673&gt;=35%,"มากกว่าหรือเท่ากับ 35%")))</f>
        <v>18</v>
      </c>
    </row>
    <row r="3674" s="7" customFormat="1" ht="19.15" customHeight="1">
      <c r="A3674" t="s" s="16">
        <v>3735</v>
      </c>
      <c r="B3674" s="17">
        <v>2</v>
      </c>
      <c r="C3674" s="17">
        <v>7</v>
      </c>
      <c r="D3674" t="s" s="16">
        <v>3786</v>
      </c>
      <c r="E3674" t="s" s="16">
        <v>84</v>
      </c>
      <c r="F3674" s="55">
        <v>18067</v>
      </c>
      <c r="G3674" s="17">
        <v>18979</v>
      </c>
      <c r="H3674" s="18">
        <f>SUM(G3674-F3674)</f>
        <v>912</v>
      </c>
      <c r="I3674" s="19">
        <f>H3674/F3674</f>
        <v>0.0504787734543643</v>
      </c>
      <c r="J3674" s="19">
        <f>H3674/G3674</f>
        <v>0.0480531113335792</v>
      </c>
      <c r="K3674" t="s" s="21">
        <f>IF(J3674&lt;25%,"น้อยกว่า 25%",IF(J3674&gt;=25%,"มากกว่าหรือเท่ากับ 25%",IF(J3674&gt;=35%,"มากกว่าหรือเท่ากับ 35%")))</f>
        <v>18</v>
      </c>
    </row>
    <row r="3675" s="7" customFormat="1" ht="19.15" customHeight="1">
      <c r="A3675" t="s" s="16">
        <v>3735</v>
      </c>
      <c r="B3675" s="17">
        <v>2</v>
      </c>
      <c r="C3675" s="17">
        <v>8</v>
      </c>
      <c r="D3675" t="s" s="16">
        <v>3787</v>
      </c>
      <c r="E3675" t="s" s="16">
        <v>26</v>
      </c>
      <c r="F3675" s="55">
        <v>3287</v>
      </c>
      <c r="G3675" s="17">
        <v>3423</v>
      </c>
      <c r="H3675" s="18">
        <f>SUM(G3675-F3675)</f>
        <v>136</v>
      </c>
      <c r="I3675" s="19">
        <f>H3675/F3675</f>
        <v>0.0413751140857925</v>
      </c>
      <c r="J3675" s="19">
        <f>H3675/G3675</f>
        <v>0.039731229915279</v>
      </c>
      <c r="K3675" t="s" s="21">
        <f>IF(J3675&lt;25%,"น้อยกว่า 25%",IF(J3675&gt;=25%,"มากกว่าหรือเท่ากับ 25%",IF(J3675&gt;=35%,"มากกว่าหรือเท่ากับ 35%")))</f>
        <v>18</v>
      </c>
    </row>
    <row r="3676" s="7" customFormat="1" ht="19.15" customHeight="1">
      <c r="A3676" t="s" s="16">
        <v>3735</v>
      </c>
      <c r="B3676" s="17">
        <v>2</v>
      </c>
      <c r="C3676" s="17">
        <v>5</v>
      </c>
      <c r="D3676" t="s" s="16">
        <v>3788</v>
      </c>
      <c r="E3676" t="s" s="16">
        <v>17</v>
      </c>
      <c r="F3676" s="55">
        <v>2781</v>
      </c>
      <c r="G3676" s="17">
        <v>2897</v>
      </c>
      <c r="H3676" s="18">
        <f>SUM(G3676-F3676)</f>
        <v>116</v>
      </c>
      <c r="I3676" s="19">
        <f>H3676/F3676</f>
        <v>0.0417116145271485</v>
      </c>
      <c r="J3676" s="19">
        <f>H3676/G3676</f>
        <v>0.0400414221608561</v>
      </c>
      <c r="K3676" t="s" s="21">
        <f>IF(J3676&lt;25%,"น้อยกว่า 25%",IF(J3676&gt;=25%,"มากกว่าหรือเท่ากับ 25%",IF(J3676&gt;=35%,"มากกว่าหรือเท่ากับ 35%")))</f>
        <v>18</v>
      </c>
    </row>
    <row r="3677" s="7" customFormat="1" ht="19.15" customHeight="1">
      <c r="A3677" t="s" s="16">
        <v>3735</v>
      </c>
      <c r="B3677" s="17">
        <v>2</v>
      </c>
      <c r="C3677" s="17">
        <v>11</v>
      </c>
      <c r="D3677" t="s" s="16">
        <v>3789</v>
      </c>
      <c r="E3677" t="s" s="16">
        <v>28</v>
      </c>
      <c r="F3677" s="55">
        <v>2680</v>
      </c>
      <c r="G3677" s="17">
        <v>2808</v>
      </c>
      <c r="H3677" s="18">
        <f>SUM(G3677-F3677)</f>
        <v>128</v>
      </c>
      <c r="I3677" s="19">
        <f>H3677/F3677</f>
        <v>0.0477611940298507</v>
      </c>
      <c r="J3677" s="19">
        <f>H3677/G3677</f>
        <v>0.0455840455840456</v>
      </c>
      <c r="K3677" t="s" s="21">
        <f>IF(J3677&lt;25%,"น้อยกว่า 25%",IF(J3677&gt;=25%,"มากกว่าหรือเท่ากับ 25%",IF(J3677&gt;=35%,"มากกว่าหรือเท่ากับ 35%")))</f>
        <v>18</v>
      </c>
    </row>
    <row r="3678" s="7" customFormat="1" ht="19.15" customHeight="1">
      <c r="A3678" t="s" s="16">
        <v>3735</v>
      </c>
      <c r="B3678" s="17">
        <v>2</v>
      </c>
      <c r="C3678" s="17">
        <v>6</v>
      </c>
      <c r="D3678" t="s" s="16">
        <v>3790</v>
      </c>
      <c r="E3678" t="s" s="16">
        <v>24</v>
      </c>
      <c r="F3678" s="55">
        <v>562</v>
      </c>
      <c r="G3678" s="17">
        <v>564</v>
      </c>
      <c r="H3678" s="18">
        <f>SUM(G3678-F3678)</f>
        <v>2</v>
      </c>
      <c r="I3678" s="19">
        <f>H3678/F3678</f>
        <v>0.00355871886120996</v>
      </c>
      <c r="J3678" s="19">
        <f>H3678/G3678</f>
        <v>0.00354609929078014</v>
      </c>
      <c r="K3678" t="s" s="21">
        <f>IF(J3678&lt;25%,"น้อยกว่า 25%",IF(J3678&gt;=25%,"มากกว่าหรือเท่ากับ 25%",IF(J3678&gt;=35%,"มากกว่าหรือเท่ากับ 35%")))</f>
        <v>18</v>
      </c>
    </row>
    <row r="3679" s="7" customFormat="1" ht="19.15" customHeight="1">
      <c r="A3679" t="s" s="16">
        <v>3735</v>
      </c>
      <c r="B3679" s="17">
        <v>2</v>
      </c>
      <c r="C3679" s="17">
        <v>14</v>
      </c>
      <c r="D3679" t="s" s="16">
        <v>3791</v>
      </c>
      <c r="E3679" t="s" s="16">
        <v>30</v>
      </c>
      <c r="F3679" s="55">
        <v>501</v>
      </c>
      <c r="G3679" s="17">
        <v>520</v>
      </c>
      <c r="H3679" s="18">
        <f>SUM(G3679-F3679)</f>
        <v>19</v>
      </c>
      <c r="I3679" s="19">
        <f>H3679/F3679</f>
        <v>0.0379241516966068</v>
      </c>
      <c r="J3679" s="19">
        <f>H3679/G3679</f>
        <v>0.0365384615384615</v>
      </c>
      <c r="K3679" t="s" s="21">
        <f>IF(J3679&lt;25%,"น้อยกว่า 25%",IF(J3679&gt;=25%,"มากกว่าหรือเท่ากับ 25%",IF(J3679&gt;=35%,"มากกว่าหรือเท่ากับ 35%")))</f>
        <v>18</v>
      </c>
    </row>
    <row r="3680" s="7" customFormat="1" ht="19.15" customHeight="1">
      <c r="A3680" t="s" s="16">
        <v>3735</v>
      </c>
      <c r="B3680" s="17">
        <v>2</v>
      </c>
      <c r="C3680" s="17">
        <v>26</v>
      </c>
      <c r="D3680" t="s" s="16">
        <v>3792</v>
      </c>
      <c r="E3680" t="s" s="16">
        <v>36</v>
      </c>
      <c r="F3680" s="55">
        <v>438</v>
      </c>
      <c r="G3680" s="17">
        <v>458</v>
      </c>
      <c r="H3680" s="18">
        <f>SUM(G3680-F3680)</f>
        <v>20</v>
      </c>
      <c r="I3680" s="19">
        <f>H3680/F3680</f>
        <v>0.045662100456621</v>
      </c>
      <c r="J3680" s="19">
        <f>H3680/G3680</f>
        <v>0.0436681222707424</v>
      </c>
      <c r="K3680" t="s" s="21">
        <f>IF(J3680&lt;25%,"น้อยกว่า 25%",IF(J3680&gt;=25%,"มากกว่าหรือเท่ากับ 25%",IF(J3680&gt;=35%,"มากกว่าหรือเท่ากับ 35%")))</f>
        <v>18</v>
      </c>
    </row>
    <row r="3681" s="7" customFormat="1" ht="19.15" customHeight="1">
      <c r="A3681" t="s" s="16">
        <v>3735</v>
      </c>
      <c r="B3681" s="17">
        <v>2</v>
      </c>
      <c r="C3681" s="17">
        <v>29</v>
      </c>
      <c r="D3681" t="s" s="16">
        <v>3793</v>
      </c>
      <c r="E3681" t="s" s="16">
        <v>42</v>
      </c>
      <c r="F3681" s="55">
        <v>403</v>
      </c>
      <c r="G3681" s="17">
        <v>428</v>
      </c>
      <c r="H3681" s="18">
        <f>SUM(G3681-F3681)</f>
        <v>25</v>
      </c>
      <c r="I3681" s="19">
        <f>H3681/F3681</f>
        <v>0.0620347394540943</v>
      </c>
      <c r="J3681" s="19">
        <f>H3681/G3681</f>
        <v>0.058411214953271</v>
      </c>
      <c r="K3681" t="s" s="21">
        <f>IF(J3681&lt;25%,"น้อยกว่า 25%",IF(J3681&gt;=25%,"มากกว่าหรือเท่ากับ 25%",IF(J3681&gt;=35%,"มากกว่าหรือเท่ากับ 35%")))</f>
        <v>18</v>
      </c>
    </row>
    <row r="3682" s="7" customFormat="1" ht="19.15" customHeight="1">
      <c r="A3682" t="s" s="16">
        <v>3735</v>
      </c>
      <c r="B3682" s="17">
        <v>2</v>
      </c>
      <c r="C3682" s="17">
        <v>17</v>
      </c>
      <c r="D3682" t="s" s="16">
        <v>3794</v>
      </c>
      <c r="E3682" t="s" s="16">
        <v>1680</v>
      </c>
      <c r="F3682" s="55">
        <v>397</v>
      </c>
      <c r="G3682" s="17">
        <v>418</v>
      </c>
      <c r="H3682" s="18">
        <f>SUM(G3682-F3682)</f>
        <v>21</v>
      </c>
      <c r="I3682" s="19">
        <f>H3682/F3682</f>
        <v>0.052896725440806</v>
      </c>
      <c r="J3682" s="19">
        <f>H3682/G3682</f>
        <v>0.0502392344497608</v>
      </c>
      <c r="K3682" t="s" s="21">
        <f>IF(J3682&lt;25%,"น้อยกว่า 25%",IF(J3682&gt;=25%,"มากกว่าหรือเท่ากับ 25%",IF(J3682&gt;=35%,"มากกว่าหรือเท่ากับ 35%")))</f>
        <v>18</v>
      </c>
    </row>
    <row r="3683" s="7" customFormat="1" ht="19.15" customHeight="1">
      <c r="A3683" t="s" s="16">
        <v>3735</v>
      </c>
      <c r="B3683" s="17">
        <v>2</v>
      </c>
      <c r="C3683" s="17">
        <v>19</v>
      </c>
      <c r="D3683" t="s" s="16">
        <v>3795</v>
      </c>
      <c r="E3683" t="s" s="16">
        <v>48</v>
      </c>
      <c r="F3683" s="55">
        <v>339</v>
      </c>
      <c r="G3683" s="17">
        <v>355</v>
      </c>
      <c r="H3683" s="18">
        <f>SUM(G3683-F3683)</f>
        <v>16</v>
      </c>
      <c r="I3683" s="19">
        <f>H3683/F3683</f>
        <v>0.0471976401179941</v>
      </c>
      <c r="J3683" s="19">
        <f>H3683/G3683</f>
        <v>0.0450704225352113</v>
      </c>
      <c r="K3683" t="s" s="21">
        <f>IF(J3683&lt;25%,"น้อยกว่า 25%",IF(J3683&gt;=25%,"มากกว่าหรือเท่ากับ 25%",IF(J3683&gt;=35%,"มากกว่าหรือเท่ากับ 35%")))</f>
        <v>18</v>
      </c>
    </row>
    <row r="3684" s="7" customFormat="1" ht="19.15" customHeight="1">
      <c r="A3684" t="s" s="16">
        <v>3735</v>
      </c>
      <c r="B3684" s="17">
        <v>2</v>
      </c>
      <c r="C3684" s="17">
        <v>30</v>
      </c>
      <c r="D3684" t="s" s="16">
        <v>3796</v>
      </c>
      <c r="E3684" t="s" s="16">
        <v>62</v>
      </c>
      <c r="F3684" s="55">
        <v>280</v>
      </c>
      <c r="G3684" s="17">
        <v>300</v>
      </c>
      <c r="H3684" s="18">
        <f>SUM(G3684-F3684)</f>
        <v>20</v>
      </c>
      <c r="I3684" s="19">
        <f>H3684/F3684</f>
        <v>0.0714285714285714</v>
      </c>
      <c r="J3684" s="19">
        <f>H3684/G3684</f>
        <v>0.06666666666666669</v>
      </c>
      <c r="K3684" t="s" s="21">
        <f>IF(J3684&lt;25%,"น้อยกว่า 25%",IF(J3684&gt;=25%,"มากกว่าหรือเท่ากับ 25%",IF(J3684&gt;=35%,"มากกว่าหรือเท่ากับ 35%")))</f>
        <v>18</v>
      </c>
    </row>
    <row r="3685" s="7" customFormat="1" ht="19.15" customHeight="1">
      <c r="A3685" t="s" s="16">
        <v>3735</v>
      </c>
      <c r="B3685" s="17">
        <v>2</v>
      </c>
      <c r="C3685" s="17">
        <v>28</v>
      </c>
      <c r="D3685" t="s" s="16">
        <v>3797</v>
      </c>
      <c r="E3685" t="s" s="16">
        <v>52</v>
      </c>
      <c r="F3685" s="55">
        <v>282</v>
      </c>
      <c r="G3685" s="17">
        <v>290</v>
      </c>
      <c r="H3685" s="18">
        <f>SUM(G3685-F3685)</f>
        <v>8</v>
      </c>
      <c r="I3685" s="19">
        <f>H3685/F3685</f>
        <v>0.0283687943262411</v>
      </c>
      <c r="J3685" s="19">
        <f>H3685/G3685</f>
        <v>0.0275862068965517</v>
      </c>
      <c r="K3685" t="s" s="21">
        <f>IF(J3685&lt;25%,"น้อยกว่า 25%",IF(J3685&gt;=25%,"มากกว่าหรือเท่ากับ 25%",IF(J3685&gt;=35%,"มากกว่าหรือเท่ากับ 35%")))</f>
        <v>18</v>
      </c>
    </row>
    <row r="3686" s="7" customFormat="1" ht="19.15" customHeight="1">
      <c r="A3686" t="s" s="16">
        <v>3735</v>
      </c>
      <c r="B3686" s="17">
        <v>2</v>
      </c>
      <c r="C3686" s="17">
        <v>10</v>
      </c>
      <c r="D3686" t="s" s="16">
        <v>3798</v>
      </c>
      <c r="E3686" t="s" s="16">
        <v>38</v>
      </c>
      <c r="F3686" s="55">
        <v>235</v>
      </c>
      <c r="G3686" s="17">
        <v>255</v>
      </c>
      <c r="H3686" s="18">
        <f>SUM(G3686-F3686)</f>
        <v>20</v>
      </c>
      <c r="I3686" s="19">
        <f>H3686/F3686</f>
        <v>0.0851063829787234</v>
      </c>
      <c r="J3686" s="19">
        <f>H3686/G3686</f>
        <v>0.07843137254901961</v>
      </c>
      <c r="K3686" t="s" s="21">
        <f>IF(J3686&lt;25%,"น้อยกว่า 25%",IF(J3686&gt;=25%,"มากกว่าหรือเท่ากับ 25%",IF(J3686&gt;=35%,"มากกว่าหรือเท่ากับ 35%")))</f>
        <v>18</v>
      </c>
    </row>
    <row r="3687" s="7" customFormat="1" ht="19.15" customHeight="1">
      <c r="A3687" t="s" s="16">
        <v>3735</v>
      </c>
      <c r="B3687" s="17">
        <v>2</v>
      </c>
      <c r="C3687" s="17">
        <v>27</v>
      </c>
      <c r="D3687" t="s" s="16">
        <v>3799</v>
      </c>
      <c r="E3687" t="s" s="16">
        <v>72</v>
      </c>
      <c r="F3687" s="55">
        <v>216</v>
      </c>
      <c r="G3687" s="17">
        <v>225</v>
      </c>
      <c r="H3687" s="18">
        <f>SUM(G3687-F3687)</f>
        <v>9</v>
      </c>
      <c r="I3687" s="19">
        <f>H3687/F3687</f>
        <v>0.0416666666666667</v>
      </c>
      <c r="J3687" s="19">
        <f>H3687/G3687</f>
        <v>0.04</v>
      </c>
      <c r="K3687" t="s" s="21">
        <f>IF(J3687&lt;25%,"น้อยกว่า 25%",IF(J3687&gt;=25%,"มากกว่าหรือเท่ากับ 25%",IF(J3687&gt;=35%,"มากกว่าหรือเท่ากับ 35%")))</f>
        <v>18</v>
      </c>
    </row>
    <row r="3688" s="7" customFormat="1" ht="19.15" customHeight="1">
      <c r="A3688" t="s" s="16">
        <v>3735</v>
      </c>
      <c r="B3688" s="17">
        <v>2</v>
      </c>
      <c r="C3688" s="17">
        <v>12</v>
      </c>
      <c r="D3688" t="s" s="16">
        <v>3800</v>
      </c>
      <c r="E3688" t="s" s="16">
        <v>66</v>
      </c>
      <c r="F3688" s="55">
        <v>207</v>
      </c>
      <c r="G3688" s="17">
        <v>213</v>
      </c>
      <c r="H3688" s="18">
        <f>SUM(G3688-F3688)</f>
        <v>6</v>
      </c>
      <c r="I3688" s="19">
        <f>H3688/F3688</f>
        <v>0.0289855072463768</v>
      </c>
      <c r="J3688" s="19">
        <f>H3688/G3688</f>
        <v>0.028169014084507</v>
      </c>
      <c r="K3688" t="s" s="21">
        <f>IF(J3688&lt;25%,"น้อยกว่า 25%",IF(J3688&gt;=25%,"มากกว่าหรือเท่ากับ 25%",IF(J3688&gt;=35%,"มากกว่าหรือเท่ากับ 35%")))</f>
        <v>18</v>
      </c>
    </row>
    <row r="3689" s="7" customFormat="1" ht="19.15" customHeight="1">
      <c r="A3689" t="s" s="16">
        <v>3735</v>
      </c>
      <c r="B3689" s="17">
        <v>2</v>
      </c>
      <c r="C3689" s="17">
        <v>16</v>
      </c>
      <c r="D3689" t="s" s="16">
        <v>3801</v>
      </c>
      <c r="E3689" t="s" s="16">
        <v>76</v>
      </c>
      <c r="F3689" s="55">
        <v>196</v>
      </c>
      <c r="G3689" s="17">
        <v>206</v>
      </c>
      <c r="H3689" s="18">
        <f>SUM(G3689-F3689)</f>
        <v>10</v>
      </c>
      <c r="I3689" s="19">
        <f>H3689/F3689</f>
        <v>0.0510204081632653</v>
      </c>
      <c r="J3689" s="19">
        <f>H3689/G3689</f>
        <v>0.0485436893203883</v>
      </c>
      <c r="K3689" t="s" s="21">
        <f>IF(J3689&lt;25%,"น้อยกว่า 25%",IF(J3689&gt;=25%,"มากกว่าหรือเท่ากับ 25%",IF(J3689&gt;=35%,"มากกว่าหรือเท่ากับ 35%")))</f>
        <v>18</v>
      </c>
    </row>
    <row r="3690" s="7" customFormat="1" ht="19.15" customHeight="1">
      <c r="A3690" t="s" s="16">
        <v>3735</v>
      </c>
      <c r="B3690" s="17">
        <v>2</v>
      </c>
      <c r="C3690" s="17">
        <v>15</v>
      </c>
      <c r="D3690" t="s" s="16">
        <v>3802</v>
      </c>
      <c r="E3690" t="s" s="16">
        <v>44</v>
      </c>
      <c r="F3690" s="55">
        <v>167</v>
      </c>
      <c r="G3690" s="17">
        <v>176</v>
      </c>
      <c r="H3690" s="18">
        <f>SUM(G3690-F3690)</f>
        <v>9</v>
      </c>
      <c r="I3690" s="19">
        <f>H3690/F3690</f>
        <v>0.0538922155688623</v>
      </c>
      <c r="J3690" s="19">
        <f>H3690/G3690</f>
        <v>0.0511363636363636</v>
      </c>
      <c r="K3690" t="s" s="21">
        <f>IF(J3690&lt;25%,"น้อยกว่า 25%",IF(J3690&gt;=25%,"มากกว่าหรือเท่ากับ 25%",IF(J3690&gt;=35%,"มากกว่าหรือเท่ากับ 35%")))</f>
        <v>18</v>
      </c>
    </row>
    <row r="3691" s="7" customFormat="1" ht="19.15" customHeight="1">
      <c r="A3691" t="s" s="16">
        <v>3735</v>
      </c>
      <c r="B3691" s="17">
        <v>2</v>
      </c>
      <c r="C3691" s="17">
        <v>21</v>
      </c>
      <c r="D3691" t="s" s="16">
        <v>3803</v>
      </c>
      <c r="E3691" t="s" s="16">
        <v>60</v>
      </c>
      <c r="F3691" s="55">
        <v>156</v>
      </c>
      <c r="G3691" s="17">
        <v>159</v>
      </c>
      <c r="H3691" s="18">
        <f>SUM(G3691-F3691)</f>
        <v>3</v>
      </c>
      <c r="I3691" s="19">
        <f>H3691/F3691</f>
        <v>0.0192307692307692</v>
      </c>
      <c r="J3691" s="19">
        <f>H3691/G3691</f>
        <v>0.0188679245283019</v>
      </c>
      <c r="K3691" t="s" s="21">
        <f>IF(J3691&lt;25%,"น้อยกว่า 25%",IF(J3691&gt;=25%,"มากกว่าหรือเท่ากับ 25%",IF(J3691&gt;=35%,"มากกว่าหรือเท่ากับ 35%")))</f>
        <v>18</v>
      </c>
    </row>
    <row r="3692" s="7" customFormat="1" ht="19.15" customHeight="1">
      <c r="A3692" t="s" s="16">
        <v>3735</v>
      </c>
      <c r="B3692" s="17">
        <v>2</v>
      </c>
      <c r="C3692" s="17">
        <v>35</v>
      </c>
      <c r="D3692" t="s" s="16">
        <v>3804</v>
      </c>
      <c r="E3692" t="s" s="16">
        <v>50</v>
      </c>
      <c r="F3692" s="55">
        <v>119</v>
      </c>
      <c r="G3692" s="17">
        <v>147</v>
      </c>
      <c r="H3692" s="18">
        <f>SUM(G3692-F3692)</f>
        <v>28</v>
      </c>
      <c r="I3692" s="19">
        <f>H3692/F3692</f>
        <v>0.235294117647059</v>
      </c>
      <c r="J3692" s="19">
        <f>H3692/G3692</f>
        <v>0.19047619047619</v>
      </c>
      <c r="K3692" t="s" s="21">
        <f>IF(J3692&lt;25%,"น้อยกว่า 25%",IF(J3692&gt;=25%,"มากกว่าหรือเท่ากับ 25%",IF(J3692&gt;=35%,"มากกว่าหรือเท่ากับ 35%")))</f>
        <v>18</v>
      </c>
    </row>
    <row r="3693" s="7" customFormat="1" ht="19.15" customHeight="1">
      <c r="A3693" t="s" s="16">
        <v>3735</v>
      </c>
      <c r="B3693" s="17">
        <v>2</v>
      </c>
      <c r="C3693" s="17">
        <v>13</v>
      </c>
      <c r="D3693" t="s" s="16">
        <v>3805</v>
      </c>
      <c r="E3693" t="s" s="16">
        <v>1375</v>
      </c>
      <c r="F3693" s="55">
        <v>135</v>
      </c>
      <c r="G3693" s="17">
        <v>139</v>
      </c>
      <c r="H3693" s="18">
        <f>SUM(G3693-F3693)</f>
        <v>4</v>
      </c>
      <c r="I3693" s="19">
        <f>H3693/F3693</f>
        <v>0.0296296296296296</v>
      </c>
      <c r="J3693" s="19">
        <f>H3693/G3693</f>
        <v>0.0287769784172662</v>
      </c>
      <c r="K3693" t="s" s="21">
        <f>IF(J3693&lt;25%,"น้อยกว่า 25%",IF(J3693&gt;=25%,"มากกว่าหรือเท่ากับ 25%",IF(J3693&gt;=35%,"มากกว่าหรือเท่ากับ 35%")))</f>
        <v>18</v>
      </c>
    </row>
    <row r="3694" s="7" customFormat="1" ht="19.15" customHeight="1">
      <c r="A3694" t="s" s="16">
        <v>3735</v>
      </c>
      <c r="B3694" s="17">
        <v>2</v>
      </c>
      <c r="C3694" s="17">
        <v>23</v>
      </c>
      <c r="D3694" t="s" s="16">
        <v>3806</v>
      </c>
      <c r="E3694" t="s" s="16">
        <v>112</v>
      </c>
      <c r="F3694" s="55">
        <v>123</v>
      </c>
      <c r="G3694" s="17">
        <v>131</v>
      </c>
      <c r="H3694" s="18">
        <f>SUM(G3694-F3694)</f>
        <v>8</v>
      </c>
      <c r="I3694" s="19">
        <f>H3694/F3694</f>
        <v>0.0650406504065041</v>
      </c>
      <c r="J3694" s="19">
        <f>H3694/G3694</f>
        <v>0.0610687022900763</v>
      </c>
      <c r="K3694" t="s" s="21">
        <f>IF(J3694&lt;25%,"น้อยกว่า 25%",IF(J3694&gt;=25%,"มากกว่าหรือเท่ากับ 25%",IF(J3694&gt;=35%,"มากกว่าหรือเท่ากับ 35%")))</f>
        <v>18</v>
      </c>
    </row>
    <row r="3695" s="7" customFormat="1" ht="19.15" customHeight="1">
      <c r="A3695" t="s" s="16">
        <v>3735</v>
      </c>
      <c r="B3695" s="17">
        <v>2</v>
      </c>
      <c r="C3695" s="17">
        <v>22</v>
      </c>
      <c r="D3695" t="s" s="16">
        <v>3807</v>
      </c>
      <c r="E3695" t="s" s="16">
        <v>40</v>
      </c>
      <c r="F3695" s="55">
        <v>85</v>
      </c>
      <c r="G3695" s="17">
        <v>89</v>
      </c>
      <c r="H3695" s="18">
        <f>SUM(G3695-F3695)</f>
        <v>4</v>
      </c>
      <c r="I3695" s="19">
        <f>H3695/F3695</f>
        <v>0.0470588235294118</v>
      </c>
      <c r="J3695" s="19">
        <f>H3695/G3695</f>
        <v>0.0449438202247191</v>
      </c>
      <c r="K3695" t="s" s="21">
        <f>IF(J3695&lt;25%,"น้อยกว่า 25%",IF(J3695&gt;=25%,"มากกว่าหรือเท่ากับ 25%",IF(J3695&gt;=35%,"มากกว่าหรือเท่ากับ 35%")))</f>
        <v>18</v>
      </c>
    </row>
    <row r="3696" s="7" customFormat="1" ht="19.15" customHeight="1">
      <c r="A3696" t="s" s="16">
        <v>3735</v>
      </c>
      <c r="B3696" s="17">
        <v>2</v>
      </c>
      <c r="C3696" s="17">
        <v>25</v>
      </c>
      <c r="D3696" t="s" s="16">
        <v>3808</v>
      </c>
      <c r="E3696" t="s" s="16">
        <v>119</v>
      </c>
      <c r="F3696" s="55">
        <v>81</v>
      </c>
      <c r="G3696" s="17">
        <v>83</v>
      </c>
      <c r="H3696" s="18">
        <f>SUM(G3696-F3696)</f>
        <v>2</v>
      </c>
      <c r="I3696" s="19">
        <f>H3696/F3696</f>
        <v>0.0246913580246914</v>
      </c>
      <c r="J3696" s="19">
        <f>H3696/G3696</f>
        <v>0.0240963855421687</v>
      </c>
      <c r="K3696" t="s" s="21">
        <f>IF(J3696&lt;25%,"น้อยกว่า 25%",IF(J3696&gt;=25%,"มากกว่าหรือเท่ากับ 25%",IF(J3696&gt;=35%,"มากกว่าหรือเท่ากับ 35%")))</f>
        <v>18</v>
      </c>
    </row>
    <row r="3697" s="7" customFormat="1" ht="19.15" customHeight="1">
      <c r="A3697" t="s" s="16">
        <v>3735</v>
      </c>
      <c r="B3697" s="17">
        <v>2</v>
      </c>
      <c r="C3697" s="17">
        <v>36</v>
      </c>
      <c r="D3697" t="s" s="16">
        <v>3809</v>
      </c>
      <c r="E3697" t="s" s="16">
        <v>103</v>
      </c>
      <c r="F3697" s="55">
        <v>79</v>
      </c>
      <c r="G3697" s="17">
        <v>79</v>
      </c>
      <c r="H3697" s="18">
        <f>SUM(G3697-F3697)</f>
        <v>0</v>
      </c>
      <c r="I3697" s="19">
        <f>H3697/F3697</f>
        <v>0</v>
      </c>
      <c r="J3697" s="19">
        <f>H3697/G3697</f>
        <v>0</v>
      </c>
      <c r="K3697" t="s" s="21">
        <f>IF(J3697&lt;25%,"น้อยกว่า 25%",IF(J3697&gt;=25%,"มากกว่าหรือเท่ากับ 25%",IF(J3697&gt;=35%,"มากกว่าหรือเท่ากับ 35%")))</f>
        <v>18</v>
      </c>
    </row>
    <row r="3698" s="7" customFormat="1" ht="19.15" customHeight="1">
      <c r="A3698" t="s" s="16">
        <v>3735</v>
      </c>
      <c r="B3698" s="17">
        <v>2</v>
      </c>
      <c r="C3698" s="17">
        <v>37</v>
      </c>
      <c r="D3698" t="s" s="16">
        <v>3810</v>
      </c>
      <c r="E3698" t="s" s="16">
        <v>68</v>
      </c>
      <c r="F3698" s="55">
        <v>75</v>
      </c>
      <c r="G3698" s="17">
        <v>79</v>
      </c>
      <c r="H3698" s="18">
        <f>SUM(G3698-F3698)</f>
        <v>4</v>
      </c>
      <c r="I3698" s="19">
        <f>H3698/F3698</f>
        <v>0.0533333333333333</v>
      </c>
      <c r="J3698" s="19">
        <f>H3698/G3698</f>
        <v>0.0506329113924051</v>
      </c>
      <c r="K3698" t="s" s="21">
        <f>IF(J3698&lt;25%,"น้อยกว่า 25%",IF(J3698&gt;=25%,"มากกว่าหรือเท่ากับ 25%",IF(J3698&gt;=35%,"มากกว่าหรือเท่ากับ 35%")))</f>
        <v>18</v>
      </c>
    </row>
    <row r="3699" s="7" customFormat="1" ht="19.15" customHeight="1">
      <c r="A3699" t="s" s="16">
        <v>3735</v>
      </c>
      <c r="B3699" s="17">
        <v>2</v>
      </c>
      <c r="C3699" s="17">
        <v>34</v>
      </c>
      <c r="D3699" t="s" s="16">
        <v>3811</v>
      </c>
      <c r="E3699" t="s" s="16">
        <v>173</v>
      </c>
      <c r="F3699" s="55">
        <v>74</v>
      </c>
      <c r="G3699" s="17">
        <v>76</v>
      </c>
      <c r="H3699" s="18">
        <f>SUM(G3699-F3699)</f>
        <v>2</v>
      </c>
      <c r="I3699" s="19">
        <f>H3699/F3699</f>
        <v>0.027027027027027</v>
      </c>
      <c r="J3699" s="19">
        <f>H3699/G3699</f>
        <v>0.0263157894736842</v>
      </c>
      <c r="K3699" t="s" s="21">
        <f>IF(J3699&lt;25%,"น้อยกว่า 25%",IF(J3699&gt;=25%,"มากกว่าหรือเท่ากับ 25%",IF(J3699&gt;=35%,"มากกว่าหรือเท่ากับ 35%")))</f>
        <v>18</v>
      </c>
    </row>
    <row r="3700" s="7" customFormat="1" ht="19.15" customHeight="1">
      <c r="A3700" t="s" s="16">
        <v>3735</v>
      </c>
      <c r="B3700" s="17">
        <v>2</v>
      </c>
      <c r="C3700" s="17">
        <v>24</v>
      </c>
      <c r="D3700" t="s" s="16">
        <v>3812</v>
      </c>
      <c r="E3700" t="s" s="16">
        <v>375</v>
      </c>
      <c r="F3700" s="55">
        <v>72</v>
      </c>
      <c r="G3700" s="17">
        <v>73</v>
      </c>
      <c r="H3700" s="18">
        <f>SUM(G3700-F3700)</f>
        <v>1</v>
      </c>
      <c r="I3700" s="19">
        <f>H3700/F3700</f>
        <v>0.0138888888888889</v>
      </c>
      <c r="J3700" s="19">
        <f>H3700/G3700</f>
        <v>0.0136986301369863</v>
      </c>
      <c r="K3700" t="s" s="21">
        <f>IF(J3700&lt;25%,"น้อยกว่า 25%",IF(J3700&gt;=25%,"มากกว่าหรือเท่ากับ 25%",IF(J3700&gt;=35%,"มากกว่าหรือเท่ากับ 35%")))</f>
        <v>18</v>
      </c>
    </row>
    <row r="3701" s="7" customFormat="1" ht="19.15" customHeight="1">
      <c r="A3701" t="s" s="16">
        <v>3735</v>
      </c>
      <c r="B3701" s="17">
        <v>2</v>
      </c>
      <c r="C3701" s="17">
        <v>31</v>
      </c>
      <c r="D3701" t="s" s="16">
        <v>3813</v>
      </c>
      <c r="E3701" t="s" s="16">
        <v>2848</v>
      </c>
      <c r="F3701" s="55">
        <v>65</v>
      </c>
      <c r="G3701" s="17">
        <v>68</v>
      </c>
      <c r="H3701" s="18">
        <f>SUM(G3701-F3701)</f>
        <v>3</v>
      </c>
      <c r="I3701" s="19">
        <f>H3701/F3701</f>
        <v>0.0461538461538462</v>
      </c>
      <c r="J3701" s="19">
        <f>H3701/G3701</f>
        <v>0.0441176470588235</v>
      </c>
      <c r="K3701" t="s" s="21">
        <f>IF(J3701&lt;25%,"น้อยกว่า 25%",IF(J3701&gt;=25%,"มากกว่าหรือเท่ากับ 25%",IF(J3701&gt;=35%,"มากกว่าหรือเท่ากับ 35%")))</f>
        <v>18</v>
      </c>
    </row>
    <row r="3702" s="7" customFormat="1" ht="19.15" customHeight="1">
      <c r="A3702" t="s" s="16">
        <v>3735</v>
      </c>
      <c r="B3702" s="17">
        <v>2</v>
      </c>
      <c r="C3702" s="17">
        <v>20</v>
      </c>
      <c r="D3702" t="s" s="16">
        <v>3814</v>
      </c>
      <c r="E3702" t="s" s="16">
        <v>74</v>
      </c>
      <c r="F3702" s="55">
        <v>56</v>
      </c>
      <c r="G3702" s="17">
        <v>67</v>
      </c>
      <c r="H3702" s="18">
        <f>SUM(G3702-F3702)</f>
        <v>11</v>
      </c>
      <c r="I3702" s="19">
        <f>H3702/F3702</f>
        <v>0.196428571428571</v>
      </c>
      <c r="J3702" s="19">
        <f>H3702/G3702</f>
        <v>0.164179104477612</v>
      </c>
      <c r="K3702" t="s" s="21">
        <f>IF(J3702&lt;25%,"น้อยกว่า 25%",IF(J3702&gt;=25%,"มากกว่าหรือเท่ากับ 25%",IF(J3702&gt;=35%,"มากกว่าหรือเท่ากับ 35%")))</f>
        <v>18</v>
      </c>
    </row>
    <row r="3703" s="7" customFormat="1" ht="19.15" customHeight="1">
      <c r="A3703" t="s" s="16">
        <v>3735</v>
      </c>
      <c r="B3703" s="17">
        <v>2</v>
      </c>
      <c r="C3703" s="17">
        <v>1</v>
      </c>
      <c r="D3703" t="s" s="16">
        <v>3815</v>
      </c>
      <c r="E3703" t="s" s="16">
        <v>64</v>
      </c>
      <c r="F3703" s="55">
        <v>0</v>
      </c>
      <c r="G3703" s="17">
        <v>0</v>
      </c>
      <c r="H3703" s="18">
        <f>SUM(G3703-F3703)</f>
        <v>0</v>
      </c>
      <c r="I3703" s="19">
        <f>H3703/F3703</f>
      </c>
      <c r="J3703" s="19">
        <f>H3703/G3703</f>
      </c>
      <c r="K3703" s="24">
        <f>IF(J3703&lt;25%,"น้อยกว่า 25%",IF(J3703&gt;=25%,"มากกว่าหรือเท่ากับ 25%",IF(J3703&gt;=35%,"มากกว่าหรือเท่ากับ 35%")))</f>
      </c>
    </row>
    <row r="3704" s="7" customFormat="1" ht="19.15" customHeight="1">
      <c r="A3704" t="s" s="16">
        <v>3735</v>
      </c>
      <c r="B3704" s="17">
        <v>2</v>
      </c>
      <c r="C3704" s="17">
        <v>2</v>
      </c>
      <c r="D3704" t="s" s="16">
        <v>3816</v>
      </c>
      <c r="E3704" t="s" s="16">
        <v>380</v>
      </c>
      <c r="F3704" s="55">
        <v>0</v>
      </c>
      <c r="G3704" s="17">
        <v>0</v>
      </c>
      <c r="H3704" s="18">
        <f>SUM(G3704-F3704)</f>
        <v>0</v>
      </c>
      <c r="I3704" s="19">
        <f>H3704/F3704</f>
      </c>
      <c r="J3704" s="19">
        <f>H3704/G3704</f>
      </c>
      <c r="K3704" s="24">
        <f>IF(J3704&lt;25%,"น้อยกว่า 25%",IF(J3704&gt;=25%,"มากกว่าหรือเท่ากับ 25%",IF(J3704&gt;=35%,"มากกว่าหรือเท่ากับ 35%")))</f>
      </c>
    </row>
    <row r="3705" s="7" customFormat="1" ht="19.15" customHeight="1">
      <c r="A3705" t="s" s="16">
        <v>3735</v>
      </c>
      <c r="B3705" s="17">
        <v>2</v>
      </c>
      <c r="C3705" s="17">
        <v>4</v>
      </c>
      <c r="D3705" t="s" s="16">
        <v>3817</v>
      </c>
      <c r="E3705" t="s" s="16">
        <v>34</v>
      </c>
      <c r="F3705" s="55">
        <v>0</v>
      </c>
      <c r="G3705" s="17">
        <v>0</v>
      </c>
      <c r="H3705" s="18">
        <f>SUM(G3705-F3705)</f>
        <v>0</v>
      </c>
      <c r="I3705" s="19">
        <f>H3705/F3705</f>
      </c>
      <c r="J3705" s="19">
        <f>H3705/G3705</f>
      </c>
      <c r="K3705" s="24">
        <f>IF(J3705&lt;25%,"น้อยกว่า 25%",IF(J3705&gt;=25%,"มากกว่าหรือเท่ากับ 25%",IF(J3705&gt;=35%,"มากกว่าหรือเท่ากับ 35%")))</f>
      </c>
    </row>
    <row r="3706" s="7" customFormat="1" ht="19.15" customHeight="1">
      <c r="A3706" t="s" s="16">
        <v>3735</v>
      </c>
      <c r="B3706" s="17">
        <v>2</v>
      </c>
      <c r="C3706" s="17">
        <v>32</v>
      </c>
      <c r="D3706" t="s" s="16">
        <v>3818</v>
      </c>
      <c r="E3706" t="s" s="16">
        <v>32</v>
      </c>
      <c r="F3706" s="55">
        <v>0</v>
      </c>
      <c r="G3706" s="17">
        <v>0</v>
      </c>
      <c r="H3706" s="18">
        <f>SUM(G3706-F3706)</f>
        <v>0</v>
      </c>
      <c r="I3706" s="19">
        <f>H3706/F3706</f>
      </c>
      <c r="J3706" s="19">
        <f>H3706/G3706</f>
      </c>
      <c r="K3706" s="24">
        <f>IF(J3706&lt;25%,"น้อยกว่า 25%",IF(J3706&gt;=25%,"มากกว่าหรือเท่ากับ 25%",IF(J3706&gt;=35%,"มากกว่าหรือเท่ากับ 35%")))</f>
      </c>
    </row>
    <row r="3707" s="7" customFormat="1" ht="19.15" customHeight="1">
      <c r="A3707" t="s" s="16">
        <v>3735</v>
      </c>
      <c r="B3707" s="17">
        <v>2</v>
      </c>
      <c r="C3707" s="17">
        <v>33</v>
      </c>
      <c r="D3707" t="s" s="16">
        <v>3819</v>
      </c>
      <c r="E3707" t="s" s="16">
        <v>147</v>
      </c>
      <c r="F3707" s="55">
        <v>0</v>
      </c>
      <c r="G3707" s="17">
        <v>0</v>
      </c>
      <c r="H3707" s="18">
        <f>SUM(G3707-F3707)</f>
        <v>0</v>
      </c>
      <c r="I3707" s="19">
        <f>H3707/F3707</f>
      </c>
      <c r="J3707" s="19">
        <f>H3707/G3707</f>
      </c>
      <c r="K3707" s="24">
        <f>IF(J3707&lt;25%,"น้อยกว่า 25%",IF(J3707&gt;=25%,"มากกว่าหรือเท่ากับ 25%",IF(J3707&gt;=35%,"มากกว่าหรือเท่ากับ 35%")))</f>
      </c>
    </row>
    <row r="3708" s="7" customFormat="1" ht="19.15" customHeight="1">
      <c r="A3708" t="s" s="25">
        <v>3735</v>
      </c>
      <c r="B3708" s="26">
        <v>3</v>
      </c>
      <c r="C3708" s="26">
        <v>14</v>
      </c>
      <c r="D3708" t="s" s="25">
        <v>3820</v>
      </c>
      <c r="E3708" t="s" s="25">
        <v>84</v>
      </c>
      <c r="F3708" s="56">
        <v>38406</v>
      </c>
      <c r="G3708" s="26">
        <v>41412</v>
      </c>
      <c r="H3708" s="18">
        <f>SUM(G3708-F3708)</f>
        <v>3006</v>
      </c>
      <c r="I3708" s="19">
        <f>H3708/F3708</f>
        <v>0.0782690204655523</v>
      </c>
      <c r="J3708" s="19">
        <f>H3708/G3708</f>
        <v>0.072587655751956</v>
      </c>
      <c r="K3708" t="s" s="21">
        <f>IF(J3708&lt;25%,"น้อยกว่า 25%",IF(J3708&gt;=25%,"มากกว่าหรือเท่ากับ 25%",IF(J3708&gt;=35%,"มากกว่าหรือเท่ากับ 35%")))</f>
        <v>18</v>
      </c>
    </row>
    <row r="3709" s="7" customFormat="1" ht="19.15" customHeight="1">
      <c r="A3709" t="s" s="25">
        <v>3735</v>
      </c>
      <c r="B3709" s="26">
        <v>3</v>
      </c>
      <c r="C3709" s="26">
        <v>4</v>
      </c>
      <c r="D3709" t="s" s="25">
        <v>3821</v>
      </c>
      <c r="E3709" t="s" s="25">
        <v>101</v>
      </c>
      <c r="F3709" s="56">
        <v>26651</v>
      </c>
      <c r="G3709" s="26">
        <v>27584</v>
      </c>
      <c r="H3709" s="18">
        <f>SUM(G3709-F3709)</f>
        <v>933</v>
      </c>
      <c r="I3709" s="19">
        <f>H3709/F3709</f>
        <v>0.0350080672395032</v>
      </c>
      <c r="J3709" s="19">
        <f>H3709/G3709</f>
        <v>0.0338239559164733</v>
      </c>
      <c r="K3709" t="s" s="21">
        <f>IF(J3709&lt;25%,"น้อยกว่า 25%",IF(J3709&gt;=25%,"มากกว่าหรือเท่ากับ 25%",IF(J3709&gt;=35%,"มากกว่าหรือเท่ากับ 35%")))</f>
        <v>18</v>
      </c>
    </row>
    <row r="3710" s="7" customFormat="1" ht="19.15" customHeight="1">
      <c r="A3710" t="s" s="25">
        <v>3735</v>
      </c>
      <c r="B3710" s="26">
        <v>3</v>
      </c>
      <c r="C3710" s="26">
        <v>12</v>
      </c>
      <c r="D3710" t="s" s="25">
        <v>3822</v>
      </c>
      <c r="E3710" t="s" s="25">
        <v>20</v>
      </c>
      <c r="F3710" s="56">
        <v>11639</v>
      </c>
      <c r="G3710" s="26">
        <v>12441</v>
      </c>
      <c r="H3710" s="18">
        <f>SUM(G3710-F3710)</f>
        <v>802</v>
      </c>
      <c r="I3710" s="19">
        <f>H3710/F3710</f>
        <v>0.0689062634246928</v>
      </c>
      <c r="J3710" s="19">
        <f>H3710/G3710</f>
        <v>0.0644642713608231</v>
      </c>
      <c r="K3710" t="s" s="21">
        <f>IF(J3710&lt;25%,"น้อยกว่า 25%",IF(J3710&gt;=25%,"มากกว่าหรือเท่ากับ 25%",IF(J3710&gt;=35%,"มากกว่าหรือเท่ากับ 35%")))</f>
        <v>18</v>
      </c>
    </row>
    <row r="3711" s="7" customFormat="1" ht="19.15" customHeight="1">
      <c r="A3711" t="s" s="25">
        <v>3735</v>
      </c>
      <c r="B3711" s="26">
        <v>3</v>
      </c>
      <c r="C3711" s="26">
        <v>3</v>
      </c>
      <c r="D3711" t="s" s="25">
        <v>3823</v>
      </c>
      <c r="E3711" t="s" s="25">
        <v>22</v>
      </c>
      <c r="F3711" s="56">
        <v>10862</v>
      </c>
      <c r="G3711" s="26">
        <v>11783</v>
      </c>
      <c r="H3711" s="18">
        <f>SUM(G3711-F3711)</f>
        <v>921</v>
      </c>
      <c r="I3711" s="19">
        <f>H3711/F3711</f>
        <v>0.0847910145461241</v>
      </c>
      <c r="J3711" s="19">
        <f>H3711/G3711</f>
        <v>0.0781634558261903</v>
      </c>
      <c r="K3711" t="s" s="21">
        <f>IF(J3711&lt;25%,"น้อยกว่า 25%",IF(J3711&gt;=25%,"มากกว่าหรือเท่ากับ 25%",IF(J3711&gt;=35%,"มากกว่าหรือเท่ากับ 35%")))</f>
        <v>18</v>
      </c>
    </row>
    <row r="3712" s="7" customFormat="1" ht="19.15" customHeight="1">
      <c r="A3712" t="s" s="25">
        <v>3735</v>
      </c>
      <c r="B3712" s="26">
        <v>3</v>
      </c>
      <c r="C3712" s="26">
        <v>9</v>
      </c>
      <c r="D3712" t="s" s="25">
        <v>3824</v>
      </c>
      <c r="E3712" t="s" s="25">
        <v>26</v>
      </c>
      <c r="F3712" s="56">
        <v>8553</v>
      </c>
      <c r="G3712" s="26">
        <v>8746</v>
      </c>
      <c r="H3712" s="18">
        <f>SUM(G3712-F3712)</f>
        <v>193</v>
      </c>
      <c r="I3712" s="19">
        <f>H3712/F3712</f>
        <v>0.0225651818075529</v>
      </c>
      <c r="J3712" s="19">
        <f>H3712/G3712</f>
        <v>0.0220672307340499</v>
      </c>
      <c r="K3712" t="s" s="21">
        <f>IF(J3712&lt;25%,"น้อยกว่า 25%",IF(J3712&gt;=25%,"มากกว่าหรือเท่ากับ 25%",IF(J3712&gt;=35%,"มากกว่าหรือเท่ากับ 35%")))</f>
        <v>18</v>
      </c>
    </row>
    <row r="3713" s="7" customFormat="1" ht="19.15" customHeight="1">
      <c r="A3713" t="s" s="25">
        <v>3735</v>
      </c>
      <c r="B3713" s="26">
        <v>3</v>
      </c>
      <c r="C3713" s="26">
        <v>17</v>
      </c>
      <c r="D3713" t="s" s="25">
        <v>3825</v>
      </c>
      <c r="E3713" t="s" s="25">
        <v>17</v>
      </c>
      <c r="F3713" s="56">
        <v>1250</v>
      </c>
      <c r="G3713" s="26">
        <v>1363</v>
      </c>
      <c r="H3713" s="18">
        <f>SUM(G3713-F3713)</f>
        <v>113</v>
      </c>
      <c r="I3713" s="19">
        <f>H3713/F3713</f>
        <v>0.09039999999999999</v>
      </c>
      <c r="J3713" s="19">
        <f>H3713/G3713</f>
        <v>0.08290535583272191</v>
      </c>
      <c r="K3713" t="s" s="21">
        <f>IF(J3713&lt;25%,"น้อยกว่า 25%",IF(J3713&gt;=25%,"มากกว่าหรือเท่ากับ 25%",IF(J3713&gt;=35%,"มากกว่าหรือเท่ากับ 35%")))</f>
        <v>18</v>
      </c>
    </row>
    <row r="3714" s="7" customFormat="1" ht="19.15" customHeight="1">
      <c r="A3714" t="s" s="25">
        <v>3735</v>
      </c>
      <c r="B3714" s="26">
        <v>3</v>
      </c>
      <c r="C3714" s="26">
        <v>7</v>
      </c>
      <c r="D3714" t="s" s="25">
        <v>3826</v>
      </c>
      <c r="E3714" t="s" s="25">
        <v>28</v>
      </c>
      <c r="F3714" s="56">
        <v>1203</v>
      </c>
      <c r="G3714" s="26">
        <v>1275</v>
      </c>
      <c r="H3714" s="18">
        <f>SUM(G3714-F3714)</f>
        <v>72</v>
      </c>
      <c r="I3714" s="19">
        <f>H3714/F3714</f>
        <v>0.0598503740648379</v>
      </c>
      <c r="J3714" s="19">
        <f>H3714/G3714</f>
        <v>0.0564705882352941</v>
      </c>
      <c r="K3714" t="s" s="21">
        <f>IF(J3714&lt;25%,"น้อยกว่า 25%",IF(J3714&gt;=25%,"มากกว่าหรือเท่ากับ 25%",IF(J3714&gt;=35%,"มากกว่าหรือเท่ากับ 35%")))</f>
        <v>18</v>
      </c>
    </row>
    <row r="3715" s="7" customFormat="1" ht="19.15" customHeight="1">
      <c r="A3715" t="s" s="25">
        <v>3735</v>
      </c>
      <c r="B3715" s="26">
        <v>3</v>
      </c>
      <c r="C3715" s="26">
        <v>1</v>
      </c>
      <c r="D3715" t="s" s="25">
        <v>3827</v>
      </c>
      <c r="E3715" t="s" s="25">
        <v>34</v>
      </c>
      <c r="F3715" s="56">
        <v>1126</v>
      </c>
      <c r="G3715" s="26">
        <v>1221</v>
      </c>
      <c r="H3715" s="18">
        <f>SUM(G3715-F3715)</f>
        <v>95</v>
      </c>
      <c r="I3715" s="19">
        <f>H3715/F3715</f>
        <v>0.08436944937833039</v>
      </c>
      <c r="J3715" s="19">
        <f>H3715/G3715</f>
        <v>0.0778050778050778</v>
      </c>
      <c r="K3715" t="s" s="21">
        <f>IF(J3715&lt;25%,"น้อยกว่า 25%",IF(J3715&gt;=25%,"มากกว่าหรือเท่ากับ 25%",IF(J3715&gt;=35%,"มากกว่าหรือเท่ากับ 35%")))</f>
        <v>18</v>
      </c>
    </row>
    <row r="3716" s="7" customFormat="1" ht="19.15" customHeight="1">
      <c r="A3716" t="s" s="25">
        <v>3735</v>
      </c>
      <c r="B3716" s="26">
        <v>3</v>
      </c>
      <c r="C3716" s="26">
        <v>24</v>
      </c>
      <c r="D3716" t="s" s="25">
        <v>3828</v>
      </c>
      <c r="E3716" t="s" s="25">
        <v>1091</v>
      </c>
      <c r="F3716" s="56">
        <v>672</v>
      </c>
      <c r="G3716" s="26">
        <v>701</v>
      </c>
      <c r="H3716" s="18">
        <f>SUM(G3716-F3716)</f>
        <v>29</v>
      </c>
      <c r="I3716" s="19">
        <f>H3716/F3716</f>
        <v>0.0431547619047619</v>
      </c>
      <c r="J3716" s="19">
        <f>H3716/G3716</f>
        <v>0.0413694721825963</v>
      </c>
      <c r="K3716" t="s" s="21">
        <f>IF(J3716&lt;25%,"น้อยกว่า 25%",IF(J3716&gt;=25%,"มากกว่าหรือเท่ากับ 25%",IF(J3716&gt;=35%,"มากกว่าหรือเท่ากับ 35%")))</f>
        <v>18</v>
      </c>
    </row>
    <row r="3717" s="7" customFormat="1" ht="19.15" customHeight="1">
      <c r="A3717" t="s" s="25">
        <v>3735</v>
      </c>
      <c r="B3717" s="26">
        <v>3</v>
      </c>
      <c r="C3717" s="26">
        <v>32</v>
      </c>
      <c r="D3717" t="s" s="25">
        <v>3829</v>
      </c>
      <c r="E3717" t="s" s="25">
        <v>62</v>
      </c>
      <c r="F3717" s="56">
        <v>378</v>
      </c>
      <c r="G3717" s="26">
        <v>438</v>
      </c>
      <c r="H3717" s="18">
        <f>SUM(G3717-F3717)</f>
        <v>60</v>
      </c>
      <c r="I3717" s="19">
        <f>H3717/F3717</f>
        <v>0.158730158730159</v>
      </c>
      <c r="J3717" s="19">
        <f>H3717/G3717</f>
        <v>0.136986301369863</v>
      </c>
      <c r="K3717" t="s" s="21">
        <f>IF(J3717&lt;25%,"น้อยกว่า 25%",IF(J3717&gt;=25%,"มากกว่าหรือเท่ากับ 25%",IF(J3717&gt;=35%,"มากกว่าหรือเท่ากับ 35%")))</f>
        <v>18</v>
      </c>
    </row>
    <row r="3718" s="7" customFormat="1" ht="19.15" customHeight="1">
      <c r="A3718" t="s" s="25">
        <v>3735</v>
      </c>
      <c r="B3718" s="26">
        <v>3</v>
      </c>
      <c r="C3718" s="26">
        <v>34</v>
      </c>
      <c r="D3718" t="s" s="25">
        <v>3830</v>
      </c>
      <c r="E3718" t="s" s="25">
        <v>237</v>
      </c>
      <c r="F3718" s="56">
        <v>368</v>
      </c>
      <c r="G3718" s="26">
        <v>386</v>
      </c>
      <c r="H3718" s="18">
        <f>SUM(G3718-F3718)</f>
        <v>18</v>
      </c>
      <c r="I3718" s="19">
        <f>H3718/F3718</f>
        <v>0.0489130434782609</v>
      </c>
      <c r="J3718" s="19">
        <f>H3718/G3718</f>
        <v>0.0466321243523316</v>
      </c>
      <c r="K3718" t="s" s="21">
        <f>IF(J3718&lt;25%,"น้อยกว่า 25%",IF(J3718&gt;=25%,"มากกว่าหรือเท่ากับ 25%",IF(J3718&gt;=35%,"มากกว่าหรือเท่ากับ 35%")))</f>
        <v>18</v>
      </c>
    </row>
    <row r="3719" s="7" customFormat="1" ht="19.15" customHeight="1">
      <c r="A3719" t="s" s="25">
        <v>3735</v>
      </c>
      <c r="B3719" s="26">
        <v>3</v>
      </c>
      <c r="C3719" s="26">
        <v>8</v>
      </c>
      <c r="D3719" t="s" s="25">
        <v>3831</v>
      </c>
      <c r="E3719" t="s" s="25">
        <v>48</v>
      </c>
      <c r="F3719" s="56">
        <v>337</v>
      </c>
      <c r="G3719" s="26">
        <v>343</v>
      </c>
      <c r="H3719" s="18">
        <f>SUM(G3719-F3719)</f>
        <v>6</v>
      </c>
      <c r="I3719" s="19">
        <f>H3719/F3719</f>
        <v>0.0178041543026706</v>
      </c>
      <c r="J3719" s="19">
        <f>H3719/G3719</f>
        <v>0.0174927113702624</v>
      </c>
      <c r="K3719" t="s" s="21">
        <f>IF(J3719&lt;25%,"น้อยกว่า 25%",IF(J3719&gt;=25%,"มากกว่าหรือเท่ากับ 25%",IF(J3719&gt;=35%,"มากกว่าหรือเท่ากับ 35%")))</f>
        <v>18</v>
      </c>
    </row>
    <row r="3720" s="7" customFormat="1" ht="19.15" customHeight="1">
      <c r="A3720" t="s" s="25">
        <v>3735</v>
      </c>
      <c r="B3720" s="26">
        <v>3</v>
      </c>
      <c r="C3720" s="26">
        <v>15</v>
      </c>
      <c r="D3720" t="s" s="25">
        <v>3832</v>
      </c>
      <c r="E3720" t="s" s="25">
        <v>66</v>
      </c>
      <c r="F3720" s="56">
        <v>292</v>
      </c>
      <c r="G3720" s="26">
        <v>322</v>
      </c>
      <c r="H3720" s="18">
        <f>SUM(G3720-F3720)</f>
        <v>30</v>
      </c>
      <c r="I3720" s="19">
        <f>H3720/F3720</f>
        <v>0.102739726027397</v>
      </c>
      <c r="J3720" s="19">
        <f>H3720/G3720</f>
        <v>0.093167701863354</v>
      </c>
      <c r="K3720" t="s" s="21">
        <f>IF(J3720&lt;25%,"น้อยกว่า 25%",IF(J3720&gt;=25%,"มากกว่าหรือเท่ากับ 25%",IF(J3720&gt;=35%,"มากกว่าหรือเท่ากับ 35%")))</f>
        <v>18</v>
      </c>
    </row>
    <row r="3721" s="7" customFormat="1" ht="19.15" customHeight="1">
      <c r="A3721" t="s" s="25">
        <v>3735</v>
      </c>
      <c r="B3721" s="26">
        <v>3</v>
      </c>
      <c r="C3721" s="26">
        <v>11</v>
      </c>
      <c r="D3721" t="s" s="25">
        <v>3833</v>
      </c>
      <c r="E3721" t="s" s="25">
        <v>38</v>
      </c>
      <c r="F3721" s="56">
        <v>272</v>
      </c>
      <c r="G3721" s="26">
        <v>288</v>
      </c>
      <c r="H3721" s="18">
        <f>SUM(G3721-F3721)</f>
        <v>16</v>
      </c>
      <c r="I3721" s="19">
        <f>H3721/F3721</f>
        <v>0.0588235294117647</v>
      </c>
      <c r="J3721" s="19">
        <f>H3721/G3721</f>
        <v>0.0555555555555556</v>
      </c>
      <c r="K3721" t="s" s="21">
        <f>IF(J3721&lt;25%,"น้อยกว่า 25%",IF(J3721&gt;=25%,"มากกว่าหรือเท่ากับ 25%",IF(J3721&gt;=35%,"มากกว่าหรือเท่ากับ 35%")))</f>
        <v>18</v>
      </c>
    </row>
    <row r="3722" s="7" customFormat="1" ht="19.15" customHeight="1">
      <c r="A3722" t="s" s="25">
        <v>3735</v>
      </c>
      <c r="B3722" s="26">
        <v>3</v>
      </c>
      <c r="C3722" s="26">
        <v>16</v>
      </c>
      <c r="D3722" t="s" s="25">
        <v>3834</v>
      </c>
      <c r="E3722" t="s" s="25">
        <v>1375</v>
      </c>
      <c r="F3722" s="56">
        <v>229</v>
      </c>
      <c r="G3722" s="26">
        <v>231</v>
      </c>
      <c r="H3722" s="18">
        <f>SUM(G3722-F3722)</f>
        <v>2</v>
      </c>
      <c r="I3722" s="19">
        <f>H3722/F3722</f>
        <v>0.008733624454148469</v>
      </c>
      <c r="J3722" s="19">
        <f>H3722/G3722</f>
        <v>0.00865800865800866</v>
      </c>
      <c r="K3722" t="s" s="21">
        <f>IF(J3722&lt;25%,"น้อยกว่า 25%",IF(J3722&gt;=25%,"มากกว่าหรือเท่ากับ 25%",IF(J3722&gt;=35%,"มากกว่าหรือเท่ากับ 35%")))</f>
        <v>18</v>
      </c>
    </row>
    <row r="3723" s="7" customFormat="1" ht="19.15" customHeight="1">
      <c r="A3723" t="s" s="25">
        <v>3735</v>
      </c>
      <c r="B3723" s="26">
        <v>3</v>
      </c>
      <c r="C3723" s="26">
        <v>6</v>
      </c>
      <c r="D3723" t="s" s="25">
        <v>3835</v>
      </c>
      <c r="E3723" t="s" s="25">
        <v>30</v>
      </c>
      <c r="F3723" s="56">
        <v>170</v>
      </c>
      <c r="G3723" s="26">
        <v>189</v>
      </c>
      <c r="H3723" s="18">
        <f>SUM(G3723-F3723)</f>
        <v>19</v>
      </c>
      <c r="I3723" s="19">
        <f>H3723/F3723</f>
        <v>0.111764705882353</v>
      </c>
      <c r="J3723" s="19">
        <f>H3723/G3723</f>
        <v>0.100529100529101</v>
      </c>
      <c r="K3723" t="s" s="21">
        <f>IF(J3723&lt;25%,"น้อยกว่า 25%",IF(J3723&gt;=25%,"มากกว่าหรือเท่ากับ 25%",IF(J3723&gt;=35%,"มากกว่าหรือเท่ากับ 35%")))</f>
        <v>18</v>
      </c>
    </row>
    <row r="3724" s="7" customFormat="1" ht="19.15" customHeight="1">
      <c r="A3724" t="s" s="25">
        <v>3735</v>
      </c>
      <c r="B3724" s="26">
        <v>3</v>
      </c>
      <c r="C3724" s="26">
        <v>5</v>
      </c>
      <c r="D3724" t="s" s="25">
        <v>3836</v>
      </c>
      <c r="E3724" t="s" s="25">
        <v>76</v>
      </c>
      <c r="F3724" s="56">
        <v>141</v>
      </c>
      <c r="G3724" s="26">
        <v>154</v>
      </c>
      <c r="H3724" s="18">
        <f>SUM(G3724-F3724)</f>
        <v>13</v>
      </c>
      <c r="I3724" s="19">
        <f>H3724/F3724</f>
        <v>0.0921985815602837</v>
      </c>
      <c r="J3724" s="19">
        <f>H3724/G3724</f>
        <v>0.0844155844155844</v>
      </c>
      <c r="K3724" t="s" s="21">
        <f>IF(J3724&lt;25%,"น้อยกว่า 25%",IF(J3724&gt;=25%,"มากกว่าหรือเท่ากับ 25%",IF(J3724&gt;=35%,"มากกว่าหรือเท่ากับ 35%")))</f>
        <v>18</v>
      </c>
    </row>
    <row r="3725" s="7" customFormat="1" ht="19.15" customHeight="1">
      <c r="A3725" t="s" s="25">
        <v>3735</v>
      </c>
      <c r="B3725" s="26">
        <v>3</v>
      </c>
      <c r="C3725" s="26">
        <v>21</v>
      </c>
      <c r="D3725" t="s" s="25">
        <v>3837</v>
      </c>
      <c r="E3725" t="s" s="25">
        <v>46</v>
      </c>
      <c r="F3725" s="56">
        <v>132</v>
      </c>
      <c r="G3725" s="26">
        <v>151</v>
      </c>
      <c r="H3725" s="18">
        <f>SUM(G3725-F3725)</f>
        <v>19</v>
      </c>
      <c r="I3725" s="19">
        <f>H3725/F3725</f>
        <v>0.143939393939394</v>
      </c>
      <c r="J3725" s="19">
        <f>H3725/G3725</f>
        <v>0.125827814569536</v>
      </c>
      <c r="K3725" t="s" s="21">
        <f>IF(J3725&lt;25%,"น้อยกว่า 25%",IF(J3725&gt;=25%,"มากกว่าหรือเท่ากับ 25%",IF(J3725&gt;=35%,"มากกว่าหรือเท่ากับ 35%")))</f>
        <v>18</v>
      </c>
    </row>
    <row r="3726" s="7" customFormat="1" ht="19.15" customHeight="1">
      <c r="A3726" t="s" s="25">
        <v>3735</v>
      </c>
      <c r="B3726" s="26">
        <v>3</v>
      </c>
      <c r="C3726" s="26">
        <v>2</v>
      </c>
      <c r="D3726" t="s" s="25">
        <v>3838</v>
      </c>
      <c r="E3726" t="s" s="25">
        <v>44</v>
      </c>
      <c r="F3726" s="56">
        <v>134</v>
      </c>
      <c r="G3726" s="26">
        <v>140</v>
      </c>
      <c r="H3726" s="18">
        <f>SUM(G3726-F3726)</f>
        <v>6</v>
      </c>
      <c r="I3726" s="19">
        <f>H3726/F3726</f>
        <v>0.0447761194029851</v>
      </c>
      <c r="J3726" s="19">
        <f>H3726/G3726</f>
        <v>0.0428571428571429</v>
      </c>
      <c r="K3726" t="s" s="21">
        <f>IF(J3726&lt;25%,"น้อยกว่า 25%",IF(J3726&gt;=25%,"มากกว่าหรือเท่ากับ 25%",IF(J3726&gt;=35%,"มากกว่าหรือเท่ากับ 35%")))</f>
        <v>18</v>
      </c>
    </row>
    <row r="3727" s="7" customFormat="1" ht="19.15" customHeight="1">
      <c r="A3727" t="s" s="25">
        <v>3735</v>
      </c>
      <c r="B3727" s="26">
        <v>3</v>
      </c>
      <c r="C3727" s="26">
        <v>18</v>
      </c>
      <c r="D3727" t="s" s="25">
        <v>3839</v>
      </c>
      <c r="E3727" t="s" s="25">
        <v>42</v>
      </c>
      <c r="F3727" s="56">
        <v>133</v>
      </c>
      <c r="G3727" s="26">
        <v>135</v>
      </c>
      <c r="H3727" s="18">
        <f>SUM(G3727-F3727)</f>
        <v>2</v>
      </c>
      <c r="I3727" s="19">
        <f>H3727/F3727</f>
        <v>0.0150375939849624</v>
      </c>
      <c r="J3727" s="19">
        <f>H3727/G3727</f>
        <v>0.0148148148148148</v>
      </c>
      <c r="K3727" t="s" s="21">
        <f>IF(J3727&lt;25%,"น้อยกว่า 25%",IF(J3727&gt;=25%,"มากกว่าหรือเท่ากับ 25%",IF(J3727&gt;=35%,"มากกว่าหรือเท่ากับ 35%")))</f>
        <v>18</v>
      </c>
    </row>
    <row r="3728" s="7" customFormat="1" ht="19.15" customHeight="1">
      <c r="A3728" t="s" s="25">
        <v>3735</v>
      </c>
      <c r="B3728" s="26">
        <v>3</v>
      </c>
      <c r="C3728" s="26">
        <v>19</v>
      </c>
      <c r="D3728" t="s" s="25">
        <v>3840</v>
      </c>
      <c r="E3728" t="s" s="25">
        <v>60</v>
      </c>
      <c r="F3728" s="56">
        <v>91</v>
      </c>
      <c r="G3728" s="26">
        <v>117</v>
      </c>
      <c r="H3728" s="18">
        <f>SUM(G3728-F3728)</f>
        <v>26</v>
      </c>
      <c r="I3728" s="19">
        <f>H3728/F3728</f>
        <v>0.285714285714286</v>
      </c>
      <c r="J3728" s="19">
        <f>H3728/G3728</f>
        <v>0.222222222222222</v>
      </c>
      <c r="K3728" t="s" s="21">
        <f>IF(J3728&lt;25%,"น้อยกว่า 25%",IF(J3728&gt;=25%,"มากกว่าหรือเท่ากับ 25%",IF(J3728&gt;=35%,"มากกว่าหรือเท่ากับ 35%")))</f>
        <v>18</v>
      </c>
    </row>
    <row r="3729" s="7" customFormat="1" ht="19.15" customHeight="1">
      <c r="A3729" t="s" s="25">
        <v>3735</v>
      </c>
      <c r="B3729" s="26">
        <v>3</v>
      </c>
      <c r="C3729" s="26">
        <v>23</v>
      </c>
      <c r="D3729" t="s" s="25">
        <v>3841</v>
      </c>
      <c r="E3729" t="s" s="25">
        <v>281</v>
      </c>
      <c r="F3729" s="56">
        <v>73</v>
      </c>
      <c r="G3729" s="26">
        <v>79</v>
      </c>
      <c r="H3729" s="18">
        <f>SUM(G3729-F3729)</f>
        <v>6</v>
      </c>
      <c r="I3729" s="19">
        <f>H3729/F3729</f>
        <v>0.0821917808219178</v>
      </c>
      <c r="J3729" s="19">
        <f>H3729/G3729</f>
        <v>0.0759493670886076</v>
      </c>
      <c r="K3729" t="s" s="21">
        <f>IF(J3729&lt;25%,"น้อยกว่า 25%",IF(J3729&gt;=25%,"มากกว่าหรือเท่ากับ 25%",IF(J3729&gt;=35%,"มากกว่าหรือเท่ากับ 35%")))</f>
        <v>18</v>
      </c>
    </row>
    <row r="3730" s="7" customFormat="1" ht="19.15" customHeight="1">
      <c r="A3730" t="s" s="25">
        <v>3735</v>
      </c>
      <c r="B3730" s="26">
        <v>3</v>
      </c>
      <c r="C3730" s="26">
        <v>27</v>
      </c>
      <c r="D3730" t="s" s="25">
        <v>3842</v>
      </c>
      <c r="E3730" t="s" s="25">
        <v>52</v>
      </c>
      <c r="F3730" s="56">
        <v>71</v>
      </c>
      <c r="G3730" s="26">
        <v>77</v>
      </c>
      <c r="H3730" s="18">
        <f>SUM(G3730-F3730)</f>
        <v>6</v>
      </c>
      <c r="I3730" s="19">
        <f>H3730/F3730</f>
        <v>0.0845070422535211</v>
      </c>
      <c r="J3730" s="19">
        <f>H3730/G3730</f>
        <v>0.07792207792207791</v>
      </c>
      <c r="K3730" t="s" s="21">
        <f>IF(J3730&lt;25%,"น้อยกว่า 25%",IF(J3730&gt;=25%,"มากกว่าหรือเท่ากับ 25%",IF(J3730&gt;=35%,"มากกว่าหรือเท่ากับ 35%")))</f>
        <v>18</v>
      </c>
    </row>
    <row r="3731" s="7" customFormat="1" ht="19.15" customHeight="1">
      <c r="A3731" t="s" s="25">
        <v>3735</v>
      </c>
      <c r="B3731" s="26">
        <v>3</v>
      </c>
      <c r="C3731" s="26">
        <v>22</v>
      </c>
      <c r="D3731" t="s" s="25">
        <v>3843</v>
      </c>
      <c r="E3731" t="s" s="25">
        <v>112</v>
      </c>
      <c r="F3731" s="56">
        <v>69</v>
      </c>
      <c r="G3731" s="26">
        <v>74</v>
      </c>
      <c r="H3731" s="18">
        <f>SUM(G3731-F3731)</f>
        <v>5</v>
      </c>
      <c r="I3731" s="19">
        <f>H3731/F3731</f>
        <v>0.072463768115942</v>
      </c>
      <c r="J3731" s="19">
        <f>H3731/G3731</f>
        <v>0.0675675675675676</v>
      </c>
      <c r="K3731" t="s" s="21">
        <f>IF(J3731&lt;25%,"น้อยกว่า 25%",IF(J3731&gt;=25%,"มากกว่าหรือเท่ากับ 25%",IF(J3731&gt;=35%,"มากกว่าหรือเท่ากับ 35%")))</f>
        <v>18</v>
      </c>
    </row>
    <row r="3732" s="7" customFormat="1" ht="19.15" customHeight="1">
      <c r="A3732" t="s" s="25">
        <v>3735</v>
      </c>
      <c r="B3732" s="26">
        <v>3</v>
      </c>
      <c r="C3732" s="26">
        <v>26</v>
      </c>
      <c r="D3732" t="s" s="25">
        <v>3844</v>
      </c>
      <c r="E3732" t="s" s="25">
        <v>375</v>
      </c>
      <c r="F3732" s="56">
        <v>52</v>
      </c>
      <c r="G3732" s="26">
        <v>69</v>
      </c>
      <c r="H3732" s="18">
        <f>SUM(G3732-F3732)</f>
        <v>17</v>
      </c>
      <c r="I3732" s="19">
        <f>H3732/F3732</f>
        <v>0.326923076923077</v>
      </c>
      <c r="J3732" s="19">
        <f>H3732/G3732</f>
        <v>0.246376811594203</v>
      </c>
      <c r="K3732" t="s" s="21">
        <f>IF(J3732&lt;25%,"น้อยกว่า 25%",IF(J3732&gt;=25%,"มากกว่าหรือเท่ากับ 25%",IF(J3732&gt;=35%,"มากกว่าหรือเท่ากับ 35%")))</f>
        <v>18</v>
      </c>
    </row>
    <row r="3733" s="7" customFormat="1" ht="19.15" customHeight="1">
      <c r="A3733" t="s" s="25">
        <v>3735</v>
      </c>
      <c r="B3733" s="26">
        <v>3</v>
      </c>
      <c r="C3733" s="26">
        <v>25</v>
      </c>
      <c r="D3733" t="s" s="25">
        <v>3845</v>
      </c>
      <c r="E3733" t="s" s="25">
        <v>72</v>
      </c>
      <c r="F3733" s="56">
        <v>59</v>
      </c>
      <c r="G3733" s="26">
        <v>64</v>
      </c>
      <c r="H3733" s="18">
        <f>SUM(G3733-F3733)</f>
        <v>5</v>
      </c>
      <c r="I3733" s="19">
        <f>H3733/F3733</f>
        <v>0.0847457627118644</v>
      </c>
      <c r="J3733" s="19">
        <f>H3733/G3733</f>
        <v>0.078125</v>
      </c>
      <c r="K3733" t="s" s="21">
        <f>IF(J3733&lt;25%,"น้อยกว่า 25%",IF(J3733&gt;=25%,"มากกว่าหรือเท่ากับ 25%",IF(J3733&gt;=35%,"มากกว่าหรือเท่ากับ 35%")))</f>
        <v>18</v>
      </c>
    </row>
    <row r="3734" s="7" customFormat="1" ht="19.15" customHeight="1">
      <c r="A3734" t="s" s="25">
        <v>3735</v>
      </c>
      <c r="B3734" s="26">
        <v>3</v>
      </c>
      <c r="C3734" s="26">
        <v>20</v>
      </c>
      <c r="D3734" t="s" s="25">
        <v>3846</v>
      </c>
      <c r="E3734" t="s" s="25">
        <v>40</v>
      </c>
      <c r="F3734" s="56">
        <v>51</v>
      </c>
      <c r="G3734" s="26">
        <v>54</v>
      </c>
      <c r="H3734" s="18">
        <f>SUM(G3734-F3734)</f>
        <v>3</v>
      </c>
      <c r="I3734" s="19">
        <f>H3734/F3734</f>
        <v>0.0588235294117647</v>
      </c>
      <c r="J3734" s="19">
        <f>H3734/G3734</f>
        <v>0.0555555555555556</v>
      </c>
      <c r="K3734" t="s" s="21">
        <f>IF(J3734&lt;25%,"น้อยกว่า 25%",IF(J3734&gt;=25%,"มากกว่าหรือเท่ากับ 25%",IF(J3734&gt;=35%,"มากกว่าหรือเท่ากับ 35%")))</f>
        <v>18</v>
      </c>
    </row>
    <row r="3735" s="7" customFormat="1" ht="19.15" customHeight="1">
      <c r="A3735" t="s" s="25">
        <v>3735</v>
      </c>
      <c r="B3735" s="26">
        <v>3</v>
      </c>
      <c r="C3735" s="26">
        <v>31</v>
      </c>
      <c r="D3735" t="s" s="25">
        <v>3847</v>
      </c>
      <c r="E3735" t="s" s="25">
        <v>116</v>
      </c>
      <c r="F3735" s="56">
        <v>38</v>
      </c>
      <c r="G3735" s="26">
        <v>40</v>
      </c>
      <c r="H3735" s="18">
        <f>SUM(G3735-F3735)</f>
        <v>2</v>
      </c>
      <c r="I3735" s="19">
        <f>H3735/F3735</f>
        <v>0.0526315789473684</v>
      </c>
      <c r="J3735" s="19">
        <f>H3735/G3735</f>
        <v>0.05</v>
      </c>
      <c r="K3735" t="s" s="21">
        <f>IF(J3735&lt;25%,"น้อยกว่า 25%",IF(J3735&gt;=25%,"มากกว่าหรือเท่ากับ 25%",IF(J3735&gt;=35%,"มากกว่าหรือเท่ากับ 35%")))</f>
        <v>18</v>
      </c>
    </row>
    <row r="3736" s="7" customFormat="1" ht="19.15" customHeight="1">
      <c r="A3736" t="s" s="25">
        <v>3735</v>
      </c>
      <c r="B3736" s="26">
        <v>3</v>
      </c>
      <c r="C3736" s="26">
        <v>33</v>
      </c>
      <c r="D3736" t="s" s="25">
        <v>3848</v>
      </c>
      <c r="E3736" t="s" s="25">
        <v>68</v>
      </c>
      <c r="F3736" s="56">
        <v>34</v>
      </c>
      <c r="G3736" s="26">
        <v>36</v>
      </c>
      <c r="H3736" s="18">
        <f>SUM(G3736-F3736)</f>
        <v>2</v>
      </c>
      <c r="I3736" s="19">
        <f>H3736/F3736</f>
        <v>0.0588235294117647</v>
      </c>
      <c r="J3736" s="19">
        <f>H3736/G3736</f>
        <v>0.0555555555555556</v>
      </c>
      <c r="K3736" t="s" s="21">
        <f>IF(J3736&lt;25%,"น้อยกว่า 25%",IF(J3736&gt;=25%,"มากกว่าหรือเท่ากับ 25%",IF(J3736&gt;=35%,"มากกว่าหรือเท่ากับ 35%")))</f>
        <v>18</v>
      </c>
    </row>
    <row r="3737" s="7" customFormat="1" ht="19.15" customHeight="1">
      <c r="A3737" t="s" s="25">
        <v>3735</v>
      </c>
      <c r="B3737" s="26">
        <v>3</v>
      </c>
      <c r="C3737" s="26">
        <v>28</v>
      </c>
      <c r="D3737" t="s" s="25">
        <v>3849</v>
      </c>
      <c r="E3737" t="s" s="25">
        <v>119</v>
      </c>
      <c r="F3737" s="56">
        <v>24</v>
      </c>
      <c r="G3737" s="26">
        <v>24</v>
      </c>
      <c r="H3737" s="18">
        <f>SUM(G3737-F3737)</f>
        <v>0</v>
      </c>
      <c r="I3737" s="19">
        <f>H3737/F3737</f>
        <v>0</v>
      </c>
      <c r="J3737" s="19">
        <f>H3737/G3737</f>
        <v>0</v>
      </c>
      <c r="K3737" t="s" s="21">
        <f>IF(J3737&lt;25%,"น้อยกว่า 25%",IF(J3737&gt;=25%,"มากกว่าหรือเท่ากับ 25%",IF(J3737&gt;=35%,"มากกว่าหรือเท่ากับ 35%")))</f>
        <v>18</v>
      </c>
    </row>
    <row r="3738" s="7" customFormat="1" ht="19.15" customHeight="1">
      <c r="A3738" t="s" s="25">
        <v>3735</v>
      </c>
      <c r="B3738" s="26">
        <v>3</v>
      </c>
      <c r="C3738" s="26">
        <v>10</v>
      </c>
      <c r="D3738" t="s" s="25">
        <v>3850</v>
      </c>
      <c r="E3738" t="s" s="25">
        <v>24</v>
      </c>
      <c r="F3738" s="56">
        <v>0</v>
      </c>
      <c r="G3738" s="26">
        <v>0</v>
      </c>
      <c r="H3738" s="18">
        <f>SUM(G3738-F3738)</f>
        <v>0</v>
      </c>
      <c r="I3738" s="19">
        <f>H3738/F3738</f>
      </c>
      <c r="J3738" s="19">
        <f>H3738/G3738</f>
      </c>
      <c r="K3738" s="24">
        <f>IF(J3738&lt;25%,"น้อยกว่า 25%",IF(J3738&gt;=25%,"มากกว่าหรือเท่ากับ 25%",IF(J3738&gt;=35%,"มากกว่าหรือเท่ากับ 35%")))</f>
      </c>
    </row>
    <row r="3739" s="7" customFormat="1" ht="19.15" customHeight="1">
      <c r="A3739" t="s" s="25">
        <v>3735</v>
      </c>
      <c r="B3739" s="26">
        <v>3</v>
      </c>
      <c r="C3739" s="26">
        <v>13</v>
      </c>
      <c r="D3739" t="s" s="25">
        <v>3851</v>
      </c>
      <c r="E3739" t="s" s="25">
        <v>380</v>
      </c>
      <c r="F3739" s="56">
        <v>0</v>
      </c>
      <c r="G3739" s="26">
        <v>0</v>
      </c>
      <c r="H3739" s="18">
        <f>SUM(G3739-F3739)</f>
        <v>0</v>
      </c>
      <c r="I3739" s="19">
        <f>H3739/F3739</f>
      </c>
      <c r="J3739" s="19">
        <f>H3739/G3739</f>
      </c>
      <c r="K3739" s="24">
        <f>IF(J3739&lt;25%,"น้อยกว่า 25%",IF(J3739&gt;=25%,"มากกว่าหรือเท่ากับ 25%",IF(J3739&gt;=35%,"มากกว่าหรือเท่ากับ 35%")))</f>
      </c>
    </row>
    <row r="3740" s="7" customFormat="1" ht="19.15" customHeight="1">
      <c r="A3740" t="s" s="25">
        <v>3735</v>
      </c>
      <c r="B3740" s="26">
        <v>3</v>
      </c>
      <c r="C3740" s="26">
        <v>29</v>
      </c>
      <c r="D3740" t="s" s="25">
        <v>3852</v>
      </c>
      <c r="E3740" t="s" s="25">
        <v>147</v>
      </c>
      <c r="F3740" s="56">
        <v>0</v>
      </c>
      <c r="G3740" s="26">
        <v>0</v>
      </c>
      <c r="H3740" s="18">
        <f>SUM(G3740-F3740)</f>
        <v>0</v>
      </c>
      <c r="I3740" s="19">
        <f>H3740/F3740</f>
      </c>
      <c r="J3740" s="19">
        <f>H3740/G3740</f>
      </c>
      <c r="K3740" s="24">
        <f>IF(J3740&lt;25%,"น้อยกว่า 25%",IF(J3740&gt;=25%,"มากกว่าหรือเท่ากับ 25%",IF(J3740&gt;=35%,"มากกว่าหรือเท่ากับ 35%")))</f>
      </c>
    </row>
    <row r="3741" s="7" customFormat="1" ht="19.15" customHeight="1">
      <c r="A3741" t="s" s="25">
        <v>3735</v>
      </c>
      <c r="B3741" s="26">
        <v>3</v>
      </c>
      <c r="C3741" s="26">
        <v>30</v>
      </c>
      <c r="D3741" t="s" s="25">
        <v>3853</v>
      </c>
      <c r="E3741" t="s" s="25">
        <v>32</v>
      </c>
      <c r="F3741" s="56">
        <v>0</v>
      </c>
      <c r="G3741" s="26">
        <v>0</v>
      </c>
      <c r="H3741" s="18">
        <f>SUM(G3741-F3741)</f>
        <v>0</v>
      </c>
      <c r="I3741" s="19">
        <f>H3741/F3741</f>
      </c>
      <c r="J3741" s="19">
        <f>H3741/G3741</f>
      </c>
      <c r="K3741" s="24">
        <f>IF(J3741&lt;25%,"น้อยกว่า 25%",IF(J3741&gt;=25%,"มากกว่าหรือเท่ากับ 25%",IF(J3741&gt;=35%,"มากกว่าหรือเท่ากับ 35%")))</f>
      </c>
    </row>
    <row r="3742" s="7" customFormat="1" ht="19.15" customHeight="1">
      <c r="A3742" t="s" s="16">
        <v>3735</v>
      </c>
      <c r="B3742" s="17">
        <v>4</v>
      </c>
      <c r="C3742" s="17">
        <v>9</v>
      </c>
      <c r="D3742" t="s" s="16">
        <v>3854</v>
      </c>
      <c r="E3742" t="s" s="16">
        <v>20</v>
      </c>
      <c r="F3742" s="55">
        <v>38021</v>
      </c>
      <c r="G3742" s="17">
        <v>39774</v>
      </c>
      <c r="H3742" s="18">
        <f>SUM(G3742-F3742)</f>
        <v>1753</v>
      </c>
      <c r="I3742" s="19">
        <f>H3742/F3742</f>
        <v>0.0461060992609347</v>
      </c>
      <c r="J3742" s="19">
        <f>H3742/G3742</f>
        <v>0.0440740182028461</v>
      </c>
      <c r="K3742" t="s" s="21">
        <f>IF(J3742&lt;25%,"น้อยกว่า 25%",IF(J3742&gt;=25%,"มากกว่าหรือเท่ากับ 25%",IF(J3742&gt;=35%,"มากกว่าหรือเท่ากับ 35%")))</f>
        <v>18</v>
      </c>
    </row>
    <row r="3743" s="7" customFormat="1" ht="19.15" customHeight="1">
      <c r="A3743" t="s" s="16">
        <v>3735</v>
      </c>
      <c r="B3743" s="17">
        <v>4</v>
      </c>
      <c r="C3743" s="17">
        <v>10</v>
      </c>
      <c r="D3743" t="s" s="16">
        <v>3855</v>
      </c>
      <c r="E3743" t="s" s="16">
        <v>26</v>
      </c>
      <c r="F3743" s="55">
        <v>31808</v>
      </c>
      <c r="G3743" s="17">
        <v>33674</v>
      </c>
      <c r="H3743" s="18">
        <f>SUM(G3743-F3743)</f>
        <v>1866</v>
      </c>
      <c r="I3743" s="19">
        <f>H3743/F3743</f>
        <v>0.0586644869215292</v>
      </c>
      <c r="J3743" s="19">
        <f>H3743/G3743</f>
        <v>0.0554136722694067</v>
      </c>
      <c r="K3743" t="s" s="21">
        <f>IF(J3743&lt;25%,"น้อยกว่า 25%",IF(J3743&gt;=25%,"มากกว่าหรือเท่ากับ 25%",IF(J3743&gt;=35%,"มากกว่าหรือเท่ากับ 35%")))</f>
        <v>18</v>
      </c>
    </row>
    <row r="3744" s="7" customFormat="1" ht="19.15" customHeight="1">
      <c r="A3744" t="s" s="16">
        <v>3735</v>
      </c>
      <c r="B3744" s="17">
        <v>4</v>
      </c>
      <c r="C3744" s="17">
        <v>1</v>
      </c>
      <c r="D3744" t="s" s="16">
        <v>3856</v>
      </c>
      <c r="E3744" t="s" s="16">
        <v>84</v>
      </c>
      <c r="F3744" s="55">
        <v>14040</v>
      </c>
      <c r="G3744" s="17">
        <v>14947</v>
      </c>
      <c r="H3744" s="18">
        <f>SUM(G3744-F3744)</f>
        <v>907</v>
      </c>
      <c r="I3744" s="19">
        <f>H3744/F3744</f>
        <v>0.0646011396011396</v>
      </c>
      <c r="J3744" s="19">
        <f>H3744/G3744</f>
        <v>0.0606810731250418</v>
      </c>
      <c r="K3744" t="s" s="21">
        <f>IF(J3744&lt;25%,"น้อยกว่า 25%",IF(J3744&gt;=25%,"มากกว่าหรือเท่ากับ 25%",IF(J3744&gt;=35%,"มากกว่าหรือเท่ากับ 35%")))</f>
        <v>18</v>
      </c>
    </row>
    <row r="3745" s="7" customFormat="1" ht="19.15" customHeight="1">
      <c r="A3745" t="s" s="16">
        <v>3735</v>
      </c>
      <c r="B3745" s="17">
        <v>4</v>
      </c>
      <c r="C3745" s="17">
        <v>17</v>
      </c>
      <c r="D3745" t="s" s="16">
        <v>3857</v>
      </c>
      <c r="E3745" t="s" s="16">
        <v>22</v>
      </c>
      <c r="F3745" s="55">
        <v>8434</v>
      </c>
      <c r="G3745" s="17">
        <v>8701</v>
      </c>
      <c r="H3745" s="18">
        <f>SUM(G3745-F3745)</f>
        <v>267</v>
      </c>
      <c r="I3745" s="19">
        <f>H3745/F3745</f>
        <v>0.0316575764761679</v>
      </c>
      <c r="J3745" s="19">
        <f>H3745/G3745</f>
        <v>0.0306861280312608</v>
      </c>
      <c r="K3745" t="s" s="21">
        <f>IF(J3745&lt;25%,"น้อยกว่า 25%",IF(J3745&gt;=25%,"มากกว่าหรือเท่ากับ 25%",IF(J3745&gt;=35%,"มากกว่าหรือเท่ากับ 35%")))</f>
        <v>18</v>
      </c>
    </row>
    <row r="3746" s="7" customFormat="1" ht="19.15" customHeight="1">
      <c r="A3746" t="s" s="16">
        <v>3735</v>
      </c>
      <c r="B3746" s="17">
        <v>4</v>
      </c>
      <c r="C3746" s="17">
        <v>29</v>
      </c>
      <c r="D3746" t="s" s="16">
        <v>3858</v>
      </c>
      <c r="E3746" t="s" s="16">
        <v>72</v>
      </c>
      <c r="F3746" s="55">
        <v>1076</v>
      </c>
      <c r="G3746" s="17">
        <v>1128</v>
      </c>
      <c r="H3746" s="18">
        <f>SUM(G3746-F3746)</f>
        <v>52</v>
      </c>
      <c r="I3746" s="19">
        <f>H3746/F3746</f>
        <v>0.0483271375464684</v>
      </c>
      <c r="J3746" s="19">
        <f>H3746/G3746</f>
        <v>0.0460992907801418</v>
      </c>
      <c r="K3746" t="s" s="21">
        <f>IF(J3746&lt;25%,"น้อยกว่า 25%",IF(J3746&gt;=25%,"มากกว่าหรือเท่ากับ 25%",IF(J3746&gt;=35%,"มากกว่าหรือเท่ากับ 35%")))</f>
        <v>18</v>
      </c>
    </row>
    <row r="3747" s="7" customFormat="1" ht="19.15" customHeight="1">
      <c r="A3747" t="s" s="16">
        <v>3735</v>
      </c>
      <c r="B3747" s="17">
        <v>4</v>
      </c>
      <c r="C3747" s="17">
        <v>5</v>
      </c>
      <c r="D3747" t="s" s="16">
        <v>3859</v>
      </c>
      <c r="E3747" t="s" s="16">
        <v>28</v>
      </c>
      <c r="F3747" s="55">
        <v>1059</v>
      </c>
      <c r="G3747" s="17">
        <v>1091</v>
      </c>
      <c r="H3747" s="18">
        <f>SUM(G3747-F3747)</f>
        <v>32</v>
      </c>
      <c r="I3747" s="19">
        <f>H3747/F3747</f>
        <v>0.0302171860245515</v>
      </c>
      <c r="J3747" s="19">
        <f>H3747/G3747</f>
        <v>0.0293308890925756</v>
      </c>
      <c r="K3747" t="s" s="21">
        <f>IF(J3747&lt;25%,"น้อยกว่า 25%",IF(J3747&gt;=25%,"มากกว่าหรือเท่ากับ 25%",IF(J3747&gt;=35%,"มากกว่าหรือเท่ากับ 35%")))</f>
        <v>18</v>
      </c>
    </row>
    <row r="3748" s="7" customFormat="1" ht="19.15" customHeight="1">
      <c r="A3748" t="s" s="16">
        <v>3735</v>
      </c>
      <c r="B3748" s="17">
        <v>4</v>
      </c>
      <c r="C3748" s="17">
        <v>13</v>
      </c>
      <c r="D3748" t="s" s="16">
        <v>3860</v>
      </c>
      <c r="E3748" t="s" s="16">
        <v>17</v>
      </c>
      <c r="F3748" s="55">
        <v>859</v>
      </c>
      <c r="G3748" s="17">
        <v>875</v>
      </c>
      <c r="H3748" s="18">
        <f>SUM(G3748-F3748)</f>
        <v>16</v>
      </c>
      <c r="I3748" s="19">
        <f>H3748/F3748</f>
        <v>0.0186263096623981</v>
      </c>
      <c r="J3748" s="19">
        <f>H3748/G3748</f>
        <v>0.0182857142857143</v>
      </c>
      <c r="K3748" t="s" s="21">
        <f>IF(J3748&lt;25%,"น้อยกว่า 25%",IF(J3748&gt;=25%,"มากกว่าหรือเท่ากับ 25%",IF(J3748&gt;=35%,"มากกว่าหรือเท่ากับ 35%")))</f>
        <v>18</v>
      </c>
    </row>
    <row r="3749" s="7" customFormat="1" ht="19.15" customHeight="1">
      <c r="A3749" t="s" s="16">
        <v>3735</v>
      </c>
      <c r="B3749" s="17">
        <v>4</v>
      </c>
      <c r="C3749" s="17">
        <v>11</v>
      </c>
      <c r="D3749" t="s" s="16">
        <v>3861</v>
      </c>
      <c r="E3749" t="s" s="16">
        <v>101</v>
      </c>
      <c r="F3749" s="55">
        <v>837</v>
      </c>
      <c r="G3749" s="17">
        <v>856</v>
      </c>
      <c r="H3749" s="18">
        <f>SUM(G3749-F3749)</f>
        <v>19</v>
      </c>
      <c r="I3749" s="19">
        <f>H3749/F3749</f>
        <v>0.022700119474313</v>
      </c>
      <c r="J3749" s="19">
        <f>H3749/G3749</f>
        <v>0.022196261682243</v>
      </c>
      <c r="K3749" t="s" s="21">
        <f>IF(J3749&lt;25%,"น้อยกว่า 25%",IF(J3749&gt;=25%,"มากกว่าหรือเท่ากับ 25%",IF(J3749&gt;=35%,"มากกว่าหรือเท่ากับ 35%")))</f>
        <v>18</v>
      </c>
    </row>
    <row r="3750" s="7" customFormat="1" ht="19.15" customHeight="1">
      <c r="A3750" t="s" s="16">
        <v>3735</v>
      </c>
      <c r="B3750" s="17">
        <v>4</v>
      </c>
      <c r="C3750" s="17">
        <v>30</v>
      </c>
      <c r="D3750" t="s" s="16">
        <v>3862</v>
      </c>
      <c r="E3750" t="s" s="16">
        <v>2848</v>
      </c>
      <c r="F3750" s="55">
        <v>612</v>
      </c>
      <c r="G3750" s="17">
        <v>649</v>
      </c>
      <c r="H3750" s="18">
        <f>SUM(G3750-F3750)</f>
        <v>37</v>
      </c>
      <c r="I3750" s="19">
        <f>H3750/F3750</f>
        <v>0.0604575163398693</v>
      </c>
      <c r="J3750" s="19">
        <f>H3750/G3750</f>
        <v>0.0570107858243451</v>
      </c>
      <c r="K3750" t="s" s="21">
        <f>IF(J3750&lt;25%,"น้อยกว่า 25%",IF(J3750&gt;=25%,"มากกว่าหรือเท่ากับ 25%",IF(J3750&gt;=35%,"มากกว่าหรือเท่ากับ 35%")))</f>
        <v>18</v>
      </c>
    </row>
    <row r="3751" s="7" customFormat="1" ht="19.15" customHeight="1">
      <c r="A3751" t="s" s="16">
        <v>3735</v>
      </c>
      <c r="B3751" s="17">
        <v>4</v>
      </c>
      <c r="C3751" s="17">
        <v>33</v>
      </c>
      <c r="D3751" t="s" s="16">
        <v>3863</v>
      </c>
      <c r="E3751" t="s" s="16">
        <v>34</v>
      </c>
      <c r="F3751" s="55">
        <v>436</v>
      </c>
      <c r="G3751" s="17">
        <v>447</v>
      </c>
      <c r="H3751" s="18">
        <f>SUM(G3751-F3751)</f>
        <v>11</v>
      </c>
      <c r="I3751" s="19">
        <f>H3751/F3751</f>
        <v>0.0252293577981651</v>
      </c>
      <c r="J3751" s="19">
        <f>H3751/G3751</f>
        <v>0.0246085011185682</v>
      </c>
      <c r="K3751" t="s" s="21">
        <f>IF(J3751&lt;25%,"น้อยกว่า 25%",IF(J3751&gt;=25%,"มากกว่าหรือเท่ากับ 25%",IF(J3751&gt;=35%,"มากกว่าหรือเท่ากับ 35%")))</f>
        <v>18</v>
      </c>
    </row>
    <row r="3752" s="7" customFormat="1" ht="19.15" customHeight="1">
      <c r="A3752" t="s" s="16">
        <v>3735</v>
      </c>
      <c r="B3752" s="17">
        <v>4</v>
      </c>
      <c r="C3752" s="17">
        <v>8</v>
      </c>
      <c r="D3752" t="s" s="16">
        <v>3864</v>
      </c>
      <c r="E3752" t="s" s="16">
        <v>30</v>
      </c>
      <c r="F3752" s="55">
        <v>383</v>
      </c>
      <c r="G3752" s="17">
        <v>421</v>
      </c>
      <c r="H3752" s="18">
        <f>SUM(G3752-F3752)</f>
        <v>38</v>
      </c>
      <c r="I3752" s="19">
        <f>H3752/F3752</f>
        <v>0.09921671018276761</v>
      </c>
      <c r="J3752" s="19">
        <f>H3752/G3752</f>
        <v>0.0902612826603325</v>
      </c>
      <c r="K3752" t="s" s="21">
        <f>IF(J3752&lt;25%,"น้อยกว่า 25%",IF(J3752&gt;=25%,"มากกว่าหรือเท่ากับ 25%",IF(J3752&gt;=35%,"มากกว่าหรือเท่ากับ 35%")))</f>
        <v>18</v>
      </c>
    </row>
    <row r="3753" s="7" customFormat="1" ht="19.15" customHeight="1">
      <c r="A3753" t="s" s="16">
        <v>3735</v>
      </c>
      <c r="B3753" s="17">
        <v>4</v>
      </c>
      <c r="C3753" s="17">
        <v>14</v>
      </c>
      <c r="D3753" t="s" s="16">
        <v>3865</v>
      </c>
      <c r="E3753" t="s" s="16">
        <v>38</v>
      </c>
      <c r="F3753" s="55">
        <v>311</v>
      </c>
      <c r="G3753" s="17">
        <v>317</v>
      </c>
      <c r="H3753" s="18">
        <f>SUM(G3753-F3753)</f>
        <v>6</v>
      </c>
      <c r="I3753" s="19">
        <f>H3753/F3753</f>
        <v>0.0192926045016077</v>
      </c>
      <c r="J3753" s="19">
        <f>H3753/G3753</f>
        <v>0.0189274447949527</v>
      </c>
      <c r="K3753" t="s" s="21">
        <f>IF(J3753&lt;25%,"น้อยกว่า 25%",IF(J3753&gt;=25%,"มากกว่าหรือเท่ากับ 25%",IF(J3753&gt;=35%,"มากกว่าหรือเท่ากับ 35%")))</f>
        <v>18</v>
      </c>
    </row>
    <row r="3754" s="7" customFormat="1" ht="19.15" customHeight="1">
      <c r="A3754" t="s" s="16">
        <v>3735</v>
      </c>
      <c r="B3754" s="17">
        <v>4</v>
      </c>
      <c r="C3754" s="17">
        <v>21</v>
      </c>
      <c r="D3754" t="s" s="16">
        <v>3866</v>
      </c>
      <c r="E3754" t="s" s="16">
        <v>106</v>
      </c>
      <c r="F3754" s="55">
        <v>228</v>
      </c>
      <c r="G3754" s="17">
        <v>239</v>
      </c>
      <c r="H3754" s="18">
        <f>SUM(G3754-F3754)</f>
        <v>11</v>
      </c>
      <c r="I3754" s="19">
        <f>H3754/F3754</f>
        <v>0.0482456140350877</v>
      </c>
      <c r="J3754" s="19">
        <f>H3754/G3754</f>
        <v>0.0460251046025105</v>
      </c>
      <c r="K3754" t="s" s="21">
        <f>IF(J3754&lt;25%,"น้อยกว่า 25%",IF(J3754&gt;=25%,"มากกว่าหรือเท่ากับ 25%",IF(J3754&gt;=35%,"มากกว่าหรือเท่ากับ 35%")))</f>
        <v>18</v>
      </c>
    </row>
    <row r="3755" s="7" customFormat="1" ht="19.15" customHeight="1">
      <c r="A3755" t="s" s="16">
        <v>3735</v>
      </c>
      <c r="B3755" s="17">
        <v>4</v>
      </c>
      <c r="C3755" s="17">
        <v>2</v>
      </c>
      <c r="D3755" t="s" s="16">
        <v>3867</v>
      </c>
      <c r="E3755" t="s" s="16">
        <v>281</v>
      </c>
      <c r="F3755" s="55">
        <v>194</v>
      </c>
      <c r="G3755" s="17">
        <v>200</v>
      </c>
      <c r="H3755" s="18">
        <f>SUM(G3755-F3755)</f>
        <v>6</v>
      </c>
      <c r="I3755" s="19">
        <f>H3755/F3755</f>
        <v>0.0309278350515464</v>
      </c>
      <c r="J3755" s="19">
        <f>H3755/G3755</f>
        <v>0.03</v>
      </c>
      <c r="K3755" t="s" s="21">
        <f>IF(J3755&lt;25%,"น้อยกว่า 25%",IF(J3755&gt;=25%,"มากกว่าหรือเท่ากับ 25%",IF(J3755&gt;=35%,"มากกว่าหรือเท่ากับ 35%")))</f>
        <v>18</v>
      </c>
    </row>
    <row r="3756" s="7" customFormat="1" ht="19.15" customHeight="1">
      <c r="A3756" t="s" s="16">
        <v>3735</v>
      </c>
      <c r="B3756" s="17">
        <v>4</v>
      </c>
      <c r="C3756" s="17">
        <v>6</v>
      </c>
      <c r="D3756" t="s" s="16">
        <v>3868</v>
      </c>
      <c r="E3756" t="s" s="16">
        <v>44</v>
      </c>
      <c r="F3756" s="55">
        <v>168</v>
      </c>
      <c r="G3756" s="17">
        <v>177</v>
      </c>
      <c r="H3756" s="18">
        <f>SUM(G3756-F3756)</f>
        <v>9</v>
      </c>
      <c r="I3756" s="19">
        <f>H3756/F3756</f>
        <v>0.0535714285714286</v>
      </c>
      <c r="J3756" s="19">
        <f>H3756/G3756</f>
        <v>0.0508474576271186</v>
      </c>
      <c r="K3756" t="s" s="21">
        <f>IF(J3756&lt;25%,"น้อยกว่า 25%",IF(J3756&gt;=25%,"มากกว่าหรือเท่ากับ 25%",IF(J3756&gt;=35%,"มากกว่าหรือเท่ากับ 35%")))</f>
        <v>18</v>
      </c>
    </row>
    <row r="3757" s="7" customFormat="1" ht="19.15" customHeight="1">
      <c r="A3757" t="s" s="16">
        <v>3735</v>
      </c>
      <c r="B3757" s="17">
        <v>4</v>
      </c>
      <c r="C3757" s="17">
        <v>12</v>
      </c>
      <c r="D3757" t="s" s="16">
        <v>3869</v>
      </c>
      <c r="E3757" t="s" s="16">
        <v>66</v>
      </c>
      <c r="F3757" s="55">
        <v>130</v>
      </c>
      <c r="G3757" s="17">
        <v>137</v>
      </c>
      <c r="H3757" s="18">
        <f>SUM(G3757-F3757)</f>
        <v>7</v>
      </c>
      <c r="I3757" s="19">
        <f>H3757/F3757</f>
        <v>0.0538461538461538</v>
      </c>
      <c r="J3757" s="19">
        <f>H3757/G3757</f>
        <v>0.0510948905109489</v>
      </c>
      <c r="K3757" t="s" s="21">
        <f>IF(J3757&lt;25%,"น้อยกว่า 25%",IF(J3757&gt;=25%,"มากกว่าหรือเท่ากับ 25%",IF(J3757&gt;=35%,"มากกว่าหรือเท่ากับ 35%")))</f>
        <v>18</v>
      </c>
    </row>
    <row r="3758" s="7" customFormat="1" ht="19.15" customHeight="1">
      <c r="A3758" t="s" s="16">
        <v>3735</v>
      </c>
      <c r="B3758" s="17">
        <v>4</v>
      </c>
      <c r="C3758" s="17">
        <v>34</v>
      </c>
      <c r="D3758" t="s" s="16">
        <v>3870</v>
      </c>
      <c r="E3758" t="s" s="16">
        <v>50</v>
      </c>
      <c r="F3758" s="55">
        <v>118</v>
      </c>
      <c r="G3758" s="17">
        <v>120</v>
      </c>
      <c r="H3758" s="18">
        <f>SUM(G3758-F3758)</f>
        <v>2</v>
      </c>
      <c r="I3758" s="19">
        <f>H3758/F3758</f>
        <v>0.0169491525423729</v>
      </c>
      <c r="J3758" s="19">
        <f>H3758/G3758</f>
        <v>0.0166666666666667</v>
      </c>
      <c r="K3758" t="s" s="21">
        <f>IF(J3758&lt;25%,"น้อยกว่า 25%",IF(J3758&gt;=25%,"มากกว่าหรือเท่ากับ 25%",IF(J3758&gt;=35%,"มากกว่าหรือเท่ากับ 35%")))</f>
        <v>18</v>
      </c>
    </row>
    <row r="3759" s="7" customFormat="1" ht="19.15" customHeight="1">
      <c r="A3759" t="s" s="16">
        <v>3735</v>
      </c>
      <c r="B3759" s="17">
        <v>4</v>
      </c>
      <c r="C3759" s="17">
        <v>7</v>
      </c>
      <c r="D3759" t="s" s="16">
        <v>3871</v>
      </c>
      <c r="E3759" t="s" s="16">
        <v>48</v>
      </c>
      <c r="F3759" s="55">
        <v>115</v>
      </c>
      <c r="G3759" s="17">
        <v>119</v>
      </c>
      <c r="H3759" s="18">
        <f>SUM(G3759-F3759)</f>
        <v>4</v>
      </c>
      <c r="I3759" s="19">
        <f>H3759/F3759</f>
        <v>0.0347826086956522</v>
      </c>
      <c r="J3759" s="19">
        <f>H3759/G3759</f>
        <v>0.0336134453781513</v>
      </c>
      <c r="K3759" t="s" s="21">
        <f>IF(J3759&lt;25%,"น้อยกว่า 25%",IF(J3759&gt;=25%,"มากกว่าหรือเท่ากับ 25%",IF(J3759&gt;=35%,"มากกว่าหรือเท่ากับ 35%")))</f>
        <v>18</v>
      </c>
    </row>
    <row r="3760" s="7" customFormat="1" ht="19.15" customHeight="1">
      <c r="A3760" t="s" s="16">
        <v>3735</v>
      </c>
      <c r="B3760" s="17">
        <v>4</v>
      </c>
      <c r="C3760" s="17">
        <v>20</v>
      </c>
      <c r="D3760" t="s" s="16">
        <v>3872</v>
      </c>
      <c r="E3760" t="s" s="16">
        <v>36</v>
      </c>
      <c r="F3760" s="55">
        <v>110</v>
      </c>
      <c r="G3760" s="17">
        <v>115</v>
      </c>
      <c r="H3760" s="18">
        <f>SUM(G3760-F3760)</f>
        <v>5</v>
      </c>
      <c r="I3760" s="19">
        <f>H3760/F3760</f>
        <v>0.0454545454545455</v>
      </c>
      <c r="J3760" s="19">
        <f>H3760/G3760</f>
        <v>0.0434782608695652</v>
      </c>
      <c r="K3760" t="s" s="21">
        <f>IF(J3760&lt;25%,"น้อยกว่า 25%",IF(J3760&gt;=25%,"มากกว่าหรือเท่ากับ 25%",IF(J3760&gt;=35%,"มากกว่าหรือเท่ากับ 35%")))</f>
        <v>18</v>
      </c>
    </row>
    <row r="3761" s="7" customFormat="1" ht="19.15" customHeight="1">
      <c r="A3761" t="s" s="16">
        <v>3735</v>
      </c>
      <c r="B3761" s="17">
        <v>4</v>
      </c>
      <c r="C3761" s="17">
        <v>18</v>
      </c>
      <c r="D3761" t="s" s="16">
        <v>3873</v>
      </c>
      <c r="E3761" t="s" s="16">
        <v>116</v>
      </c>
      <c r="F3761" s="55">
        <v>70</v>
      </c>
      <c r="G3761" s="17">
        <v>70</v>
      </c>
      <c r="H3761" s="18">
        <f>SUM(G3761-F3761)</f>
        <v>0</v>
      </c>
      <c r="I3761" s="19">
        <f>H3761/F3761</f>
        <v>0</v>
      </c>
      <c r="J3761" s="19">
        <f>H3761/G3761</f>
        <v>0</v>
      </c>
      <c r="K3761" t="s" s="21">
        <f>IF(J3761&lt;25%,"น้อยกว่า 25%",IF(J3761&gt;=25%,"มากกว่าหรือเท่ากับ 25%",IF(J3761&gt;=35%,"มากกว่าหรือเท่ากับ 35%")))</f>
        <v>18</v>
      </c>
    </row>
    <row r="3762" s="7" customFormat="1" ht="19.15" customHeight="1">
      <c r="A3762" t="s" s="16">
        <v>3735</v>
      </c>
      <c r="B3762" s="17">
        <v>4</v>
      </c>
      <c r="C3762" s="17">
        <v>37</v>
      </c>
      <c r="D3762" t="s" s="16">
        <v>3874</v>
      </c>
      <c r="E3762" t="s" s="16">
        <v>68</v>
      </c>
      <c r="F3762" s="55">
        <v>63</v>
      </c>
      <c r="G3762" s="17">
        <v>65</v>
      </c>
      <c r="H3762" s="18">
        <f>SUM(G3762-F3762)</f>
        <v>2</v>
      </c>
      <c r="I3762" s="19">
        <f>H3762/F3762</f>
        <v>0.0317460317460317</v>
      </c>
      <c r="J3762" s="19">
        <f>H3762/G3762</f>
        <v>0.0307692307692308</v>
      </c>
      <c r="K3762" t="s" s="21">
        <f>IF(J3762&lt;25%,"น้อยกว่า 25%",IF(J3762&gt;=25%,"มากกว่าหรือเท่ากับ 25%",IF(J3762&gt;=35%,"มากกว่าหรือเท่ากับ 35%")))</f>
        <v>18</v>
      </c>
    </row>
    <row r="3763" s="7" customFormat="1" ht="19.15" customHeight="1">
      <c r="A3763" t="s" s="16">
        <v>3735</v>
      </c>
      <c r="B3763" s="17">
        <v>4</v>
      </c>
      <c r="C3763" s="17">
        <v>23</v>
      </c>
      <c r="D3763" t="s" s="16">
        <v>3875</v>
      </c>
      <c r="E3763" t="s" s="16">
        <v>237</v>
      </c>
      <c r="F3763" s="55">
        <v>62</v>
      </c>
      <c r="G3763" s="17">
        <v>63</v>
      </c>
      <c r="H3763" s="18">
        <f>SUM(G3763-F3763)</f>
        <v>1</v>
      </c>
      <c r="I3763" s="19">
        <f>H3763/F3763</f>
        <v>0.0161290322580645</v>
      </c>
      <c r="J3763" s="19">
        <f>H3763/G3763</f>
        <v>0.0158730158730159</v>
      </c>
      <c r="K3763" t="s" s="21">
        <f>IF(J3763&lt;25%,"น้อยกว่า 25%",IF(J3763&gt;=25%,"มากกว่าหรือเท่ากับ 25%",IF(J3763&gt;=35%,"มากกว่าหรือเท่ากับ 35%")))</f>
        <v>18</v>
      </c>
    </row>
    <row r="3764" s="7" customFormat="1" ht="19.15" customHeight="1">
      <c r="A3764" t="s" s="16">
        <v>3735</v>
      </c>
      <c r="B3764" s="17">
        <v>4</v>
      </c>
      <c r="C3764" s="17">
        <v>15</v>
      </c>
      <c r="D3764" t="s" s="16">
        <v>3876</v>
      </c>
      <c r="E3764" t="s" s="16">
        <v>76</v>
      </c>
      <c r="F3764" s="55">
        <v>46</v>
      </c>
      <c r="G3764" s="17">
        <v>50</v>
      </c>
      <c r="H3764" s="18">
        <f>SUM(G3764-F3764)</f>
        <v>4</v>
      </c>
      <c r="I3764" s="19">
        <f>H3764/F3764</f>
        <v>0.0869565217391304</v>
      </c>
      <c r="J3764" s="19">
        <f>H3764/G3764</f>
        <v>0.08</v>
      </c>
      <c r="K3764" t="s" s="21">
        <f>IF(J3764&lt;25%,"น้อยกว่า 25%",IF(J3764&gt;=25%,"มากกว่าหรือเท่ากับ 25%",IF(J3764&gt;=35%,"มากกว่าหรือเท่ากับ 35%")))</f>
        <v>18</v>
      </c>
    </row>
    <row r="3765" s="7" customFormat="1" ht="19.15" customHeight="1">
      <c r="A3765" t="s" s="16">
        <v>3735</v>
      </c>
      <c r="B3765" s="17">
        <v>4</v>
      </c>
      <c r="C3765" s="17">
        <v>31</v>
      </c>
      <c r="D3765" t="s" s="16">
        <v>3877</v>
      </c>
      <c r="E3765" t="s" s="16">
        <v>173</v>
      </c>
      <c r="F3765" s="55">
        <v>45</v>
      </c>
      <c r="G3765" s="17">
        <v>50</v>
      </c>
      <c r="H3765" s="18">
        <f>SUM(G3765-F3765)</f>
        <v>5</v>
      </c>
      <c r="I3765" s="19">
        <f>H3765/F3765</f>
        <v>0.111111111111111</v>
      </c>
      <c r="J3765" s="19">
        <f>H3765/G3765</f>
        <v>0.1</v>
      </c>
      <c r="K3765" t="s" s="21">
        <f>IF(J3765&lt;25%,"น้อยกว่า 25%",IF(J3765&gt;=25%,"มากกว่าหรือเท่ากับ 25%",IF(J3765&gt;=35%,"มากกว่าหรือเท่ากับ 35%")))</f>
        <v>18</v>
      </c>
    </row>
    <row r="3766" s="7" customFormat="1" ht="19.15" customHeight="1">
      <c r="A3766" t="s" s="16">
        <v>3735</v>
      </c>
      <c r="B3766" s="17">
        <v>4</v>
      </c>
      <c r="C3766" s="17">
        <v>22</v>
      </c>
      <c r="D3766" t="s" s="16">
        <v>3878</v>
      </c>
      <c r="E3766" t="s" s="16">
        <v>60</v>
      </c>
      <c r="F3766" s="55">
        <v>45</v>
      </c>
      <c r="G3766" s="17">
        <v>48</v>
      </c>
      <c r="H3766" s="18">
        <f>SUM(G3766-F3766)</f>
        <v>3</v>
      </c>
      <c r="I3766" s="19">
        <f>H3766/F3766</f>
        <v>0.06666666666666669</v>
      </c>
      <c r="J3766" s="19">
        <f>H3766/G3766</f>
        <v>0.0625</v>
      </c>
      <c r="K3766" t="s" s="21">
        <f>IF(J3766&lt;25%,"น้อยกว่า 25%",IF(J3766&gt;=25%,"มากกว่าหรือเท่ากับ 25%",IF(J3766&gt;=35%,"มากกว่าหรือเท่ากับ 35%")))</f>
        <v>18</v>
      </c>
    </row>
    <row r="3767" s="7" customFormat="1" ht="19.15" customHeight="1">
      <c r="A3767" t="s" s="16">
        <v>3735</v>
      </c>
      <c r="B3767" s="17">
        <v>4</v>
      </c>
      <c r="C3767" s="17">
        <v>26</v>
      </c>
      <c r="D3767" t="s" s="16">
        <v>3879</v>
      </c>
      <c r="E3767" t="s" s="16">
        <v>52</v>
      </c>
      <c r="F3767" s="55">
        <v>41</v>
      </c>
      <c r="G3767" s="17">
        <v>43</v>
      </c>
      <c r="H3767" s="18">
        <f>SUM(G3767-F3767)</f>
        <v>2</v>
      </c>
      <c r="I3767" s="19">
        <f>H3767/F3767</f>
        <v>0.048780487804878</v>
      </c>
      <c r="J3767" s="19">
        <f>H3767/G3767</f>
        <v>0.0465116279069767</v>
      </c>
      <c r="K3767" t="s" s="21">
        <f>IF(J3767&lt;25%,"น้อยกว่า 25%",IF(J3767&gt;=25%,"มากกว่าหรือเท่ากับ 25%",IF(J3767&gt;=35%,"มากกว่าหรือเท่ากับ 35%")))</f>
        <v>18</v>
      </c>
    </row>
    <row r="3768" s="7" customFormat="1" ht="19.15" customHeight="1">
      <c r="A3768" t="s" s="16">
        <v>3735</v>
      </c>
      <c r="B3768" s="17">
        <v>4</v>
      </c>
      <c r="C3768" s="17">
        <v>28</v>
      </c>
      <c r="D3768" t="s" s="16">
        <v>3880</v>
      </c>
      <c r="E3768" t="s" s="16">
        <v>54</v>
      </c>
      <c r="F3768" s="55">
        <v>38</v>
      </c>
      <c r="G3768" s="17">
        <v>42</v>
      </c>
      <c r="H3768" s="18">
        <f>SUM(G3768-F3768)</f>
        <v>4</v>
      </c>
      <c r="I3768" s="19">
        <f>H3768/F3768</f>
        <v>0.105263157894737</v>
      </c>
      <c r="J3768" s="19">
        <f>H3768/G3768</f>
        <v>0.09523809523809521</v>
      </c>
      <c r="K3768" t="s" s="21">
        <f>IF(J3768&lt;25%,"น้อยกว่า 25%",IF(J3768&gt;=25%,"มากกว่าหรือเท่ากับ 25%",IF(J3768&gt;=35%,"มากกว่าหรือเท่ากับ 35%")))</f>
        <v>18</v>
      </c>
    </row>
    <row r="3769" s="7" customFormat="1" ht="19.15" customHeight="1">
      <c r="A3769" t="s" s="16">
        <v>3735</v>
      </c>
      <c r="B3769" s="17">
        <v>4</v>
      </c>
      <c r="C3769" s="17">
        <v>16</v>
      </c>
      <c r="D3769" t="s" s="16">
        <v>3881</v>
      </c>
      <c r="E3769" t="s" s="16">
        <v>1375</v>
      </c>
      <c r="F3769" s="55">
        <v>36</v>
      </c>
      <c r="G3769" s="17">
        <v>38</v>
      </c>
      <c r="H3769" s="18">
        <f>SUM(G3769-F3769)</f>
        <v>2</v>
      </c>
      <c r="I3769" s="19">
        <f>H3769/F3769</f>
        <v>0.0555555555555556</v>
      </c>
      <c r="J3769" s="19">
        <f>H3769/G3769</f>
        <v>0.0526315789473684</v>
      </c>
      <c r="K3769" t="s" s="21">
        <f>IF(J3769&lt;25%,"น้อยกว่า 25%",IF(J3769&gt;=25%,"มากกว่าหรือเท่ากับ 25%",IF(J3769&gt;=35%,"มากกว่าหรือเท่ากับ 35%")))</f>
        <v>18</v>
      </c>
    </row>
    <row r="3770" s="7" customFormat="1" ht="19.15" customHeight="1">
      <c r="A3770" t="s" s="16">
        <v>3735</v>
      </c>
      <c r="B3770" s="17">
        <v>4</v>
      </c>
      <c r="C3770" s="17">
        <v>19</v>
      </c>
      <c r="D3770" t="s" s="16">
        <v>3882</v>
      </c>
      <c r="E3770" t="s" s="16">
        <v>46</v>
      </c>
      <c r="F3770" s="55">
        <v>36</v>
      </c>
      <c r="G3770" s="17">
        <v>37</v>
      </c>
      <c r="H3770" s="18">
        <f>SUM(G3770-F3770)</f>
        <v>1</v>
      </c>
      <c r="I3770" s="19">
        <f>H3770/F3770</f>
        <v>0.0277777777777778</v>
      </c>
      <c r="J3770" s="19">
        <f>H3770/G3770</f>
        <v>0.027027027027027</v>
      </c>
      <c r="K3770" t="s" s="21">
        <f>IF(J3770&lt;25%,"น้อยกว่า 25%",IF(J3770&gt;=25%,"มากกว่าหรือเท่ากับ 25%",IF(J3770&gt;=35%,"มากกว่าหรือเท่ากับ 35%")))</f>
        <v>18</v>
      </c>
    </row>
    <row r="3771" s="7" customFormat="1" ht="19.15" customHeight="1">
      <c r="A3771" t="s" s="16">
        <v>3735</v>
      </c>
      <c r="B3771" s="17">
        <v>4</v>
      </c>
      <c r="C3771" s="17">
        <v>27</v>
      </c>
      <c r="D3771" t="s" s="16">
        <v>3883</v>
      </c>
      <c r="E3771" t="s" s="16">
        <v>110</v>
      </c>
      <c r="F3771" s="55">
        <v>29</v>
      </c>
      <c r="G3771" s="17">
        <v>30</v>
      </c>
      <c r="H3771" s="18">
        <f>SUM(G3771-F3771)</f>
        <v>1</v>
      </c>
      <c r="I3771" s="19">
        <f>H3771/F3771</f>
        <v>0.0344827586206897</v>
      </c>
      <c r="J3771" s="19">
        <f>H3771/G3771</f>
        <v>0.0333333333333333</v>
      </c>
      <c r="K3771" t="s" s="21">
        <f>IF(J3771&lt;25%,"น้อยกว่า 25%",IF(J3771&gt;=25%,"มากกว่าหรือเท่ากับ 25%",IF(J3771&gt;=35%,"มากกว่าหรือเท่ากับ 35%")))</f>
        <v>18</v>
      </c>
    </row>
    <row r="3772" s="7" customFormat="1" ht="19.15" customHeight="1">
      <c r="A3772" t="s" s="16">
        <v>3735</v>
      </c>
      <c r="B3772" s="17">
        <v>4</v>
      </c>
      <c r="C3772" s="17">
        <v>24</v>
      </c>
      <c r="D3772" t="s" s="16">
        <v>3884</v>
      </c>
      <c r="E3772" t="s" s="16">
        <v>112</v>
      </c>
      <c r="F3772" s="55">
        <v>28</v>
      </c>
      <c r="G3772" s="17">
        <v>29</v>
      </c>
      <c r="H3772" s="18">
        <f>SUM(G3772-F3772)</f>
        <v>1</v>
      </c>
      <c r="I3772" s="19">
        <f>H3772/F3772</f>
        <v>0.0357142857142857</v>
      </c>
      <c r="J3772" s="19">
        <f>H3772/G3772</f>
        <v>0.0344827586206897</v>
      </c>
      <c r="K3772" t="s" s="21">
        <f>IF(J3772&lt;25%,"น้อยกว่า 25%",IF(J3772&gt;=25%,"มากกว่าหรือเท่ากับ 25%",IF(J3772&gt;=35%,"มากกว่าหรือเท่ากับ 35%")))</f>
        <v>18</v>
      </c>
    </row>
    <row r="3773" s="7" customFormat="1" ht="19.15" customHeight="1">
      <c r="A3773" t="s" s="16">
        <v>3735</v>
      </c>
      <c r="B3773" s="17">
        <v>4</v>
      </c>
      <c r="C3773" s="17">
        <v>36</v>
      </c>
      <c r="D3773" t="s" s="16">
        <v>3885</v>
      </c>
      <c r="E3773" t="s" s="16">
        <v>103</v>
      </c>
      <c r="F3773" s="55">
        <v>28</v>
      </c>
      <c r="G3773" s="17">
        <v>29</v>
      </c>
      <c r="H3773" s="18">
        <f>SUM(G3773-F3773)</f>
        <v>1</v>
      </c>
      <c r="I3773" s="19">
        <f>H3773/F3773</f>
        <v>0.0357142857142857</v>
      </c>
      <c r="J3773" s="19">
        <f>H3773/G3773</f>
        <v>0.0344827586206897</v>
      </c>
      <c r="K3773" t="s" s="21">
        <f>IF(J3773&lt;25%,"น้อยกว่า 25%",IF(J3773&gt;=25%,"มากกว่าหรือเท่ากับ 25%",IF(J3773&gt;=35%,"มากกว่าหรือเท่ากับ 35%")))</f>
        <v>18</v>
      </c>
    </row>
    <row r="3774" s="7" customFormat="1" ht="19.15" customHeight="1">
      <c r="A3774" t="s" s="16">
        <v>3735</v>
      </c>
      <c r="B3774" s="17">
        <v>4</v>
      </c>
      <c r="C3774" s="17">
        <v>25</v>
      </c>
      <c r="D3774" t="s" s="16">
        <v>3886</v>
      </c>
      <c r="E3774" t="s" s="16">
        <v>119</v>
      </c>
      <c r="F3774" s="55">
        <v>18</v>
      </c>
      <c r="G3774" s="17">
        <v>18</v>
      </c>
      <c r="H3774" s="18">
        <f>SUM(G3774-F3774)</f>
        <v>0</v>
      </c>
      <c r="I3774" s="19">
        <f>H3774/F3774</f>
        <v>0</v>
      </c>
      <c r="J3774" s="19">
        <f>H3774/G3774</f>
        <v>0</v>
      </c>
      <c r="K3774" t="s" s="21">
        <f>IF(J3774&lt;25%,"น้อยกว่า 25%",IF(J3774&gt;=25%,"มากกว่าหรือเท่ากับ 25%",IF(J3774&gt;=35%,"มากกว่าหรือเท่ากับ 35%")))</f>
        <v>18</v>
      </c>
    </row>
    <row r="3775" s="7" customFormat="1" ht="19.15" customHeight="1">
      <c r="A3775" t="s" s="16">
        <v>3735</v>
      </c>
      <c r="B3775" s="17">
        <v>4</v>
      </c>
      <c r="C3775" s="17">
        <v>32</v>
      </c>
      <c r="D3775" t="s" s="16">
        <v>3887</v>
      </c>
      <c r="E3775" t="s" s="16">
        <v>375</v>
      </c>
      <c r="F3775" s="55">
        <v>10</v>
      </c>
      <c r="G3775" s="17">
        <v>10</v>
      </c>
      <c r="H3775" s="18">
        <f>SUM(G3775-F3775)</f>
        <v>0</v>
      </c>
      <c r="I3775" s="19">
        <f>H3775/F3775</f>
        <v>0</v>
      </c>
      <c r="J3775" s="19">
        <f>H3775/G3775</f>
        <v>0</v>
      </c>
      <c r="K3775" t="s" s="21">
        <f>IF(J3775&lt;25%,"น้อยกว่า 25%",IF(J3775&gt;=25%,"มากกว่าหรือเท่ากับ 25%",IF(J3775&gt;=35%,"มากกว่าหรือเท่ากับ 35%")))</f>
        <v>18</v>
      </c>
    </row>
    <row r="3776" s="7" customFormat="1" ht="19.15" customHeight="1">
      <c r="A3776" t="s" s="16">
        <v>3735</v>
      </c>
      <c r="B3776" s="17">
        <v>4</v>
      </c>
      <c r="C3776" s="17">
        <v>3</v>
      </c>
      <c r="D3776" t="s" s="16">
        <v>3888</v>
      </c>
      <c r="E3776" t="s" s="16">
        <v>24</v>
      </c>
      <c r="F3776" s="55">
        <v>0</v>
      </c>
      <c r="G3776" s="17">
        <v>0</v>
      </c>
      <c r="H3776" s="18">
        <f>SUM(G3776-F3776)</f>
        <v>0</v>
      </c>
      <c r="I3776" s="19">
        <f>H3776/F3776</f>
      </c>
      <c r="J3776" s="19">
        <f>H3776/G3776</f>
      </c>
      <c r="K3776" s="24">
        <f>IF(J3776&lt;25%,"น้อยกว่า 25%",IF(J3776&gt;=25%,"มากกว่าหรือเท่ากับ 25%",IF(J3776&gt;=35%,"มากกว่าหรือเท่ากับ 35%")))</f>
      </c>
    </row>
    <row r="3777" s="7" customFormat="1" ht="19.15" customHeight="1">
      <c r="A3777" t="s" s="16">
        <v>3735</v>
      </c>
      <c r="B3777" s="17">
        <v>4</v>
      </c>
      <c r="C3777" s="17">
        <v>4</v>
      </c>
      <c r="D3777" t="s" s="16">
        <v>3889</v>
      </c>
      <c r="E3777" t="s" s="16">
        <v>380</v>
      </c>
      <c r="F3777" s="55">
        <v>0</v>
      </c>
      <c r="G3777" s="17">
        <v>0</v>
      </c>
      <c r="H3777" s="18">
        <f>SUM(G3777-F3777)</f>
        <v>0</v>
      </c>
      <c r="I3777" s="19">
        <f>H3777/F3777</f>
      </c>
      <c r="J3777" s="19">
        <f>H3777/G3777</f>
      </c>
      <c r="K3777" s="24">
        <f>IF(J3777&lt;25%,"น้อยกว่า 25%",IF(J3777&gt;=25%,"มากกว่าหรือเท่ากับ 25%",IF(J3777&gt;=35%,"มากกว่าหรือเท่ากับ 35%")))</f>
      </c>
    </row>
    <row r="3778" s="7" customFormat="1" ht="19.15" customHeight="1">
      <c r="A3778" t="s" s="16">
        <v>3735</v>
      </c>
      <c r="B3778" s="17">
        <v>4</v>
      </c>
      <c r="C3778" s="17">
        <v>35</v>
      </c>
      <c r="D3778" t="s" s="16">
        <v>3890</v>
      </c>
      <c r="E3778" t="s" s="16">
        <v>32</v>
      </c>
      <c r="F3778" s="55">
        <v>0</v>
      </c>
      <c r="G3778" s="17">
        <v>0</v>
      </c>
      <c r="H3778" s="18">
        <f>SUM(G3778-F3778)</f>
        <v>0</v>
      </c>
      <c r="I3778" s="19">
        <f>H3778/F3778</f>
      </c>
      <c r="J3778" s="19">
        <f>H3778/G3778</f>
      </c>
      <c r="K3778" s="24">
        <f>IF(J3778&lt;25%,"น้อยกว่า 25%",IF(J3778&gt;=25%,"มากกว่าหรือเท่ากับ 25%",IF(J3778&gt;=35%,"มากกว่าหรือเท่ากับ 35%")))</f>
      </c>
    </row>
    <row r="3779" s="7" customFormat="1" ht="19.15" customHeight="1">
      <c r="A3779" t="s" s="25">
        <v>3735</v>
      </c>
      <c r="B3779" s="26">
        <v>5</v>
      </c>
      <c r="C3779" s="26">
        <v>16</v>
      </c>
      <c r="D3779" t="s" s="25">
        <v>3891</v>
      </c>
      <c r="E3779" t="s" s="25">
        <v>84</v>
      </c>
      <c r="F3779" s="56">
        <v>31736</v>
      </c>
      <c r="G3779" s="26">
        <v>33606</v>
      </c>
      <c r="H3779" s="18">
        <f>SUM(G3779-F3779)</f>
        <v>1870</v>
      </c>
      <c r="I3779" s="19">
        <f>H3779/F3779</f>
        <v>0.058923619863877</v>
      </c>
      <c r="J3779" s="19">
        <f>H3779/G3779</f>
        <v>0.0556448253288103</v>
      </c>
      <c r="K3779" t="s" s="21">
        <f>IF(J3779&lt;25%,"น้อยกว่า 25%",IF(J3779&gt;=25%,"มากกว่าหรือเท่ากับ 25%",IF(J3779&gt;=35%,"มากกว่าหรือเท่ากับ 35%")))</f>
        <v>18</v>
      </c>
    </row>
    <row r="3780" s="7" customFormat="1" ht="19.15" customHeight="1">
      <c r="A3780" t="s" s="25">
        <v>3735</v>
      </c>
      <c r="B3780" s="26">
        <v>5</v>
      </c>
      <c r="C3780" s="26">
        <v>8</v>
      </c>
      <c r="D3780" t="s" s="25">
        <v>3892</v>
      </c>
      <c r="E3780" t="s" s="25">
        <v>20</v>
      </c>
      <c r="F3780" s="56">
        <v>23261</v>
      </c>
      <c r="G3780" s="26">
        <v>24177</v>
      </c>
      <c r="H3780" s="18">
        <f>SUM(G3780-F3780)</f>
        <v>916</v>
      </c>
      <c r="I3780" s="19">
        <f>H3780/F3780</f>
        <v>0.0393792184342892</v>
      </c>
      <c r="J3780" s="19">
        <f>H3780/G3780</f>
        <v>0.0378872482111097</v>
      </c>
      <c r="K3780" t="s" s="21">
        <f>IF(J3780&lt;25%,"น้อยกว่า 25%",IF(J3780&gt;=25%,"มากกว่าหรือเท่ากับ 25%",IF(J3780&gt;=35%,"มากกว่าหรือเท่ากับ 35%")))</f>
        <v>18</v>
      </c>
    </row>
    <row r="3781" s="7" customFormat="1" ht="19.15" customHeight="1">
      <c r="A3781" t="s" s="25">
        <v>3735</v>
      </c>
      <c r="B3781" s="26">
        <v>5</v>
      </c>
      <c r="C3781" s="26">
        <v>5</v>
      </c>
      <c r="D3781" t="s" s="25">
        <v>3893</v>
      </c>
      <c r="E3781" t="s" s="25">
        <v>26</v>
      </c>
      <c r="F3781" s="56">
        <v>14762</v>
      </c>
      <c r="G3781" s="26">
        <v>15185</v>
      </c>
      <c r="H3781" s="18">
        <f>SUM(G3781-F3781)</f>
        <v>423</v>
      </c>
      <c r="I3781" s="19">
        <f>H3781/F3781</f>
        <v>0.028654653840943</v>
      </c>
      <c r="J3781" s="19">
        <f>H3781/G3781</f>
        <v>0.0278564372736253</v>
      </c>
      <c r="K3781" t="s" s="21">
        <f>IF(J3781&lt;25%,"น้อยกว่า 25%",IF(J3781&gt;=25%,"มากกว่าหรือเท่ากับ 25%",IF(J3781&gt;=35%,"มากกว่าหรือเท่ากับ 35%")))</f>
        <v>18</v>
      </c>
    </row>
    <row r="3782" s="7" customFormat="1" ht="19.15" customHeight="1">
      <c r="A3782" t="s" s="25">
        <v>3735</v>
      </c>
      <c r="B3782" s="26">
        <v>5</v>
      </c>
      <c r="C3782" s="26">
        <v>17</v>
      </c>
      <c r="D3782" t="s" s="25">
        <v>3894</v>
      </c>
      <c r="E3782" t="s" s="25">
        <v>22</v>
      </c>
      <c r="F3782" s="56">
        <v>9811</v>
      </c>
      <c r="G3782" s="26">
        <v>10365</v>
      </c>
      <c r="H3782" s="18">
        <f>SUM(G3782-F3782)</f>
        <v>554</v>
      </c>
      <c r="I3782" s="19">
        <f>H3782/F3782</f>
        <v>0.0564672306594639</v>
      </c>
      <c r="J3782" s="19">
        <f>H3782/G3782</f>
        <v>0.0534491075735649</v>
      </c>
      <c r="K3782" t="s" s="21">
        <f>IF(J3782&lt;25%,"น้อยกว่า 25%",IF(J3782&gt;=25%,"มากกว่าหรือเท่ากับ 25%",IF(J3782&gt;=35%,"มากกว่าหรือเท่ากับ 35%")))</f>
        <v>18</v>
      </c>
    </row>
    <row r="3783" s="7" customFormat="1" ht="19.15" customHeight="1">
      <c r="A3783" t="s" s="25">
        <v>3735</v>
      </c>
      <c r="B3783" s="26">
        <v>5</v>
      </c>
      <c r="C3783" s="26">
        <v>2</v>
      </c>
      <c r="D3783" t="s" s="25">
        <v>3895</v>
      </c>
      <c r="E3783" t="s" s="25">
        <v>17</v>
      </c>
      <c r="F3783" s="56">
        <v>1495</v>
      </c>
      <c r="G3783" s="26">
        <v>1546</v>
      </c>
      <c r="H3783" s="18">
        <f>SUM(G3783-F3783)</f>
        <v>51</v>
      </c>
      <c r="I3783" s="19">
        <f>H3783/F3783</f>
        <v>0.0341137123745819</v>
      </c>
      <c r="J3783" s="19">
        <f>H3783/G3783</f>
        <v>0.0329883570504528</v>
      </c>
      <c r="K3783" t="s" s="21">
        <f>IF(J3783&lt;25%,"น้อยกว่า 25%",IF(J3783&gt;=25%,"มากกว่าหรือเท่ากับ 25%",IF(J3783&gt;=35%,"มากกว่าหรือเท่ากับ 35%")))</f>
        <v>18</v>
      </c>
    </row>
    <row r="3784" s="7" customFormat="1" ht="19.15" customHeight="1">
      <c r="A3784" t="s" s="25">
        <v>3735</v>
      </c>
      <c r="B3784" s="26">
        <v>5</v>
      </c>
      <c r="C3784" s="26">
        <v>13</v>
      </c>
      <c r="D3784" t="s" s="25">
        <v>3896</v>
      </c>
      <c r="E3784" t="s" s="25">
        <v>101</v>
      </c>
      <c r="F3784" s="56">
        <v>1406</v>
      </c>
      <c r="G3784" s="26">
        <v>1431</v>
      </c>
      <c r="H3784" s="18">
        <f>SUM(G3784-F3784)</f>
        <v>25</v>
      </c>
      <c r="I3784" s="19">
        <f>H3784/F3784</f>
        <v>0.0177809388335704</v>
      </c>
      <c r="J3784" s="19">
        <f>H3784/G3784</f>
        <v>0.0174703004891684</v>
      </c>
      <c r="K3784" t="s" s="21">
        <f>IF(J3784&lt;25%,"น้อยกว่า 25%",IF(J3784&gt;=25%,"มากกว่าหรือเท่ากับ 25%",IF(J3784&gt;=35%,"มากกว่าหรือเท่ากับ 35%")))</f>
        <v>18</v>
      </c>
    </row>
    <row r="3785" s="7" customFormat="1" ht="19.15" customHeight="1">
      <c r="A3785" t="s" s="25">
        <v>3735</v>
      </c>
      <c r="B3785" s="26">
        <v>5</v>
      </c>
      <c r="C3785" s="26">
        <v>36</v>
      </c>
      <c r="D3785" t="s" s="25">
        <v>3897</v>
      </c>
      <c r="E3785" t="s" s="25">
        <v>34</v>
      </c>
      <c r="F3785" s="56">
        <v>1235</v>
      </c>
      <c r="G3785" s="26">
        <v>1293</v>
      </c>
      <c r="H3785" s="18">
        <f>SUM(G3785-F3785)</f>
        <v>58</v>
      </c>
      <c r="I3785" s="19">
        <f>H3785/F3785</f>
        <v>0.0469635627530364</v>
      </c>
      <c r="J3785" s="19">
        <f>H3785/G3785</f>
        <v>0.0448569218870843</v>
      </c>
      <c r="K3785" t="s" s="21">
        <f>IF(J3785&lt;25%,"น้อยกว่า 25%",IF(J3785&gt;=25%,"มากกว่าหรือเท่ากับ 25%",IF(J3785&gt;=35%,"มากกว่าหรือเท่ากับ 35%")))</f>
        <v>18</v>
      </c>
    </row>
    <row r="3786" s="7" customFormat="1" ht="19.15" customHeight="1">
      <c r="A3786" t="s" s="25">
        <v>3735</v>
      </c>
      <c r="B3786" s="26">
        <v>5</v>
      </c>
      <c r="C3786" s="26">
        <v>28</v>
      </c>
      <c r="D3786" t="s" s="25">
        <v>3898</v>
      </c>
      <c r="E3786" t="s" s="25">
        <v>72</v>
      </c>
      <c r="F3786" s="56">
        <v>781</v>
      </c>
      <c r="G3786" s="26">
        <v>813</v>
      </c>
      <c r="H3786" s="18">
        <f>SUM(G3786-F3786)</f>
        <v>32</v>
      </c>
      <c r="I3786" s="19">
        <f>H3786/F3786</f>
        <v>0.0409731113956466</v>
      </c>
      <c r="J3786" s="19">
        <f>H3786/G3786</f>
        <v>0.039360393603936</v>
      </c>
      <c r="K3786" t="s" s="21">
        <f>IF(J3786&lt;25%,"น้อยกว่า 25%",IF(J3786&gt;=25%,"มากกว่าหรือเท่ากับ 25%",IF(J3786&gt;=35%,"มากกว่าหรือเท่ากับ 35%")))</f>
        <v>18</v>
      </c>
    </row>
    <row r="3787" s="7" customFormat="1" ht="19.15" customHeight="1">
      <c r="A3787" t="s" s="25">
        <v>3735</v>
      </c>
      <c r="B3787" s="26">
        <v>5</v>
      </c>
      <c r="C3787" s="26">
        <v>1</v>
      </c>
      <c r="D3787" t="s" s="25">
        <v>3899</v>
      </c>
      <c r="E3787" t="s" s="25">
        <v>1375</v>
      </c>
      <c r="F3787" s="56">
        <v>682</v>
      </c>
      <c r="G3787" s="26">
        <v>704</v>
      </c>
      <c r="H3787" s="18">
        <f>SUM(G3787-F3787)</f>
        <v>22</v>
      </c>
      <c r="I3787" s="19">
        <f>H3787/F3787</f>
        <v>0.032258064516129</v>
      </c>
      <c r="J3787" s="19">
        <f>H3787/G3787</f>
        <v>0.03125</v>
      </c>
      <c r="K3787" t="s" s="21">
        <f>IF(J3787&lt;25%,"น้อยกว่า 25%",IF(J3787&gt;=25%,"มากกว่าหรือเท่ากับ 25%",IF(J3787&gt;=35%,"มากกว่าหรือเท่ากับ 35%")))</f>
        <v>18</v>
      </c>
    </row>
    <row r="3788" s="7" customFormat="1" ht="19.15" customHeight="1">
      <c r="A3788" t="s" s="25">
        <v>3735</v>
      </c>
      <c r="B3788" s="26">
        <v>5</v>
      </c>
      <c r="C3788" s="26">
        <v>25</v>
      </c>
      <c r="D3788" t="s" s="25">
        <v>3900</v>
      </c>
      <c r="E3788" t="s" s="25">
        <v>62</v>
      </c>
      <c r="F3788" s="56">
        <v>534</v>
      </c>
      <c r="G3788" s="26">
        <v>568</v>
      </c>
      <c r="H3788" s="18">
        <f>SUM(G3788-F3788)</f>
        <v>34</v>
      </c>
      <c r="I3788" s="19">
        <f>H3788/F3788</f>
        <v>0.0636704119850187</v>
      </c>
      <c r="J3788" s="19">
        <f>H3788/G3788</f>
        <v>0.0598591549295775</v>
      </c>
      <c r="K3788" t="s" s="21">
        <f>IF(J3788&lt;25%,"น้อยกว่า 25%",IF(J3788&gt;=25%,"มากกว่าหรือเท่ากับ 25%",IF(J3788&gt;=35%,"มากกว่าหรือเท่ากับ 35%")))</f>
        <v>18</v>
      </c>
    </row>
    <row r="3789" s="7" customFormat="1" ht="19.15" customHeight="1">
      <c r="A3789" t="s" s="25">
        <v>3735</v>
      </c>
      <c r="B3789" s="26">
        <v>5</v>
      </c>
      <c r="C3789" s="26">
        <v>27</v>
      </c>
      <c r="D3789" t="s" s="25">
        <v>3901</v>
      </c>
      <c r="E3789" t="s" s="25">
        <v>248</v>
      </c>
      <c r="F3789" s="56">
        <v>310</v>
      </c>
      <c r="G3789" s="26">
        <v>402</v>
      </c>
      <c r="H3789" s="18">
        <f>SUM(G3789-F3789)</f>
        <v>92</v>
      </c>
      <c r="I3789" s="19">
        <f>H3789/F3789</f>
        <v>0.296774193548387</v>
      </c>
      <c r="J3789" s="19">
        <f>H3789/G3789</f>
        <v>0.228855721393035</v>
      </c>
      <c r="K3789" t="s" s="21">
        <f>IF(J3789&lt;25%,"น้อยกว่า 25%",IF(J3789&gt;=25%,"มากกว่าหรือเท่ากับ 25%",IF(J3789&gt;=35%,"มากกว่าหรือเท่ากับ 35%")))</f>
        <v>18</v>
      </c>
    </row>
    <row r="3790" s="7" customFormat="1" ht="19.15" customHeight="1">
      <c r="A3790" t="s" s="25">
        <v>3735</v>
      </c>
      <c r="B3790" s="26">
        <v>5</v>
      </c>
      <c r="C3790" s="26">
        <v>9</v>
      </c>
      <c r="D3790" t="s" s="25">
        <v>3902</v>
      </c>
      <c r="E3790" t="s" s="25">
        <v>38</v>
      </c>
      <c r="F3790" s="56">
        <v>310</v>
      </c>
      <c r="G3790" s="26">
        <v>321</v>
      </c>
      <c r="H3790" s="18">
        <f>SUM(G3790-F3790)</f>
        <v>11</v>
      </c>
      <c r="I3790" s="19">
        <f>H3790/F3790</f>
        <v>0.0354838709677419</v>
      </c>
      <c r="J3790" s="19">
        <f>H3790/G3790</f>
        <v>0.0342679127725857</v>
      </c>
      <c r="K3790" t="s" s="21">
        <f>IF(J3790&lt;25%,"น้อยกว่า 25%",IF(J3790&gt;=25%,"มากกว่าหรือเท่ากับ 25%",IF(J3790&gt;=35%,"มากกว่าหรือเท่ากับ 35%")))</f>
        <v>18</v>
      </c>
    </row>
    <row r="3791" s="7" customFormat="1" ht="19.15" customHeight="1">
      <c r="A3791" t="s" s="25">
        <v>3735</v>
      </c>
      <c r="B3791" s="26">
        <v>5</v>
      </c>
      <c r="C3791" s="26">
        <v>4</v>
      </c>
      <c r="D3791" t="s" s="25">
        <v>3903</v>
      </c>
      <c r="E3791" t="s" s="25">
        <v>30</v>
      </c>
      <c r="F3791" s="56">
        <v>288</v>
      </c>
      <c r="G3791" s="26">
        <v>296</v>
      </c>
      <c r="H3791" s="18">
        <f>SUM(G3791-F3791)</f>
        <v>8</v>
      </c>
      <c r="I3791" s="19">
        <f>H3791/F3791</f>
        <v>0.0277777777777778</v>
      </c>
      <c r="J3791" s="19">
        <f>H3791/G3791</f>
        <v>0.027027027027027</v>
      </c>
      <c r="K3791" t="s" s="21">
        <f>IF(J3791&lt;25%,"น้อยกว่า 25%",IF(J3791&gt;=25%,"มากกว่าหรือเท่ากับ 25%",IF(J3791&gt;=35%,"มากกว่าหรือเท่ากับ 35%")))</f>
        <v>18</v>
      </c>
    </row>
    <row r="3792" s="7" customFormat="1" ht="19.15" customHeight="1">
      <c r="A3792" t="s" s="25">
        <v>3735</v>
      </c>
      <c r="B3792" s="26">
        <v>5</v>
      </c>
      <c r="C3792" s="26">
        <v>7</v>
      </c>
      <c r="D3792" t="s" s="25">
        <v>3904</v>
      </c>
      <c r="E3792" t="s" s="25">
        <v>24</v>
      </c>
      <c r="F3792" s="56">
        <v>236</v>
      </c>
      <c r="G3792" s="26">
        <v>254</v>
      </c>
      <c r="H3792" s="18">
        <f>SUM(G3792-F3792)</f>
        <v>18</v>
      </c>
      <c r="I3792" s="19">
        <f>H3792/F3792</f>
        <v>0.076271186440678</v>
      </c>
      <c r="J3792" s="19">
        <f>H3792/G3792</f>
        <v>0.07086614173228351</v>
      </c>
      <c r="K3792" t="s" s="21">
        <f>IF(J3792&lt;25%,"น้อยกว่า 25%",IF(J3792&gt;=25%,"มากกว่าหรือเท่ากับ 25%",IF(J3792&gt;=35%,"มากกว่าหรือเท่ากับ 35%")))</f>
        <v>18</v>
      </c>
    </row>
    <row r="3793" s="7" customFormat="1" ht="19.15" customHeight="1">
      <c r="A3793" t="s" s="25">
        <v>3735</v>
      </c>
      <c r="B3793" s="26">
        <v>5</v>
      </c>
      <c r="C3793" s="26">
        <v>6</v>
      </c>
      <c r="D3793" t="s" s="25">
        <v>3905</v>
      </c>
      <c r="E3793" t="s" s="25">
        <v>116</v>
      </c>
      <c r="F3793" s="56">
        <v>243</v>
      </c>
      <c r="G3793" s="26">
        <v>251</v>
      </c>
      <c r="H3793" s="18">
        <f>SUM(G3793-F3793)</f>
        <v>8</v>
      </c>
      <c r="I3793" s="19">
        <f>H3793/F3793</f>
        <v>0.0329218106995885</v>
      </c>
      <c r="J3793" s="19">
        <f>H3793/G3793</f>
        <v>0.0318725099601594</v>
      </c>
      <c r="K3793" t="s" s="21">
        <f>IF(J3793&lt;25%,"น้อยกว่า 25%",IF(J3793&gt;=25%,"มากกว่าหรือเท่ากับ 25%",IF(J3793&gt;=35%,"มากกว่าหรือเท่ากับ 35%")))</f>
        <v>18</v>
      </c>
    </row>
    <row r="3794" s="7" customFormat="1" ht="19.15" customHeight="1">
      <c r="A3794" t="s" s="25">
        <v>3735</v>
      </c>
      <c r="B3794" s="26">
        <v>5</v>
      </c>
      <c r="C3794" s="26">
        <v>32</v>
      </c>
      <c r="D3794" t="s" s="25">
        <v>3906</v>
      </c>
      <c r="E3794" t="s" s="25">
        <v>52</v>
      </c>
      <c r="F3794" s="56">
        <v>226</v>
      </c>
      <c r="G3794" s="26">
        <v>227</v>
      </c>
      <c r="H3794" s="18">
        <f>SUM(G3794-F3794)</f>
        <v>1</v>
      </c>
      <c r="I3794" s="19">
        <f>H3794/F3794</f>
        <v>0.00442477876106195</v>
      </c>
      <c r="J3794" s="19">
        <f>H3794/G3794</f>
        <v>0.00440528634361233</v>
      </c>
      <c r="K3794" t="s" s="21">
        <f>IF(J3794&lt;25%,"น้อยกว่า 25%",IF(J3794&gt;=25%,"มากกว่าหรือเท่ากับ 25%",IF(J3794&gt;=35%,"มากกว่าหรือเท่ากับ 35%")))</f>
        <v>18</v>
      </c>
    </row>
    <row r="3795" s="7" customFormat="1" ht="19.15" customHeight="1">
      <c r="A3795" t="s" s="25">
        <v>3735</v>
      </c>
      <c r="B3795" s="26">
        <v>5</v>
      </c>
      <c r="C3795" s="26">
        <v>3</v>
      </c>
      <c r="D3795" t="s" s="25">
        <v>3907</v>
      </c>
      <c r="E3795" t="s" s="25">
        <v>64</v>
      </c>
      <c r="F3795" s="56">
        <v>220</v>
      </c>
      <c r="G3795" s="26">
        <v>224</v>
      </c>
      <c r="H3795" s="18">
        <f>SUM(G3795-F3795)</f>
        <v>4</v>
      </c>
      <c r="I3795" s="19">
        <f>H3795/F3795</f>
        <v>0.0181818181818182</v>
      </c>
      <c r="J3795" s="19">
        <f>H3795/G3795</f>
        <v>0.0178571428571429</v>
      </c>
      <c r="K3795" t="s" s="21">
        <f>IF(J3795&lt;25%,"น้อยกว่า 25%",IF(J3795&gt;=25%,"มากกว่าหรือเท่ากับ 25%",IF(J3795&gt;=35%,"มากกว่าหรือเท่ากับ 35%")))</f>
        <v>18</v>
      </c>
    </row>
    <row r="3796" s="7" customFormat="1" ht="19.15" customHeight="1">
      <c r="A3796" t="s" s="25">
        <v>3735</v>
      </c>
      <c r="B3796" s="26">
        <v>5</v>
      </c>
      <c r="C3796" s="26">
        <v>38</v>
      </c>
      <c r="D3796" t="s" s="25">
        <v>3908</v>
      </c>
      <c r="E3796" t="s" s="25">
        <v>68</v>
      </c>
      <c r="F3796" s="56">
        <v>179</v>
      </c>
      <c r="G3796" s="26">
        <v>182</v>
      </c>
      <c r="H3796" s="18">
        <f>SUM(G3796-F3796)</f>
        <v>3</v>
      </c>
      <c r="I3796" s="19">
        <f>H3796/F3796</f>
        <v>0.0167597765363128</v>
      </c>
      <c r="J3796" s="19">
        <f>H3796/G3796</f>
        <v>0.0164835164835165</v>
      </c>
      <c r="K3796" t="s" s="21">
        <f>IF(J3796&lt;25%,"น้อยกว่า 25%",IF(J3796&gt;=25%,"มากกว่าหรือเท่ากับ 25%",IF(J3796&gt;=35%,"มากกว่าหรือเท่ากับ 35%")))</f>
        <v>18</v>
      </c>
    </row>
    <row r="3797" s="7" customFormat="1" ht="19.15" customHeight="1">
      <c r="A3797" t="s" s="25">
        <v>3735</v>
      </c>
      <c r="B3797" s="26">
        <v>5</v>
      </c>
      <c r="C3797" s="26">
        <v>21</v>
      </c>
      <c r="D3797" t="s" s="25">
        <v>3909</v>
      </c>
      <c r="E3797" t="s" s="25">
        <v>2024</v>
      </c>
      <c r="F3797" s="56">
        <v>165</v>
      </c>
      <c r="G3797" s="26">
        <v>169</v>
      </c>
      <c r="H3797" s="18">
        <f>SUM(G3797-F3797)</f>
        <v>4</v>
      </c>
      <c r="I3797" s="19">
        <f>H3797/F3797</f>
        <v>0.0242424242424242</v>
      </c>
      <c r="J3797" s="19">
        <f>H3797/G3797</f>
        <v>0.0236686390532544</v>
      </c>
      <c r="K3797" t="s" s="21">
        <f>IF(J3797&lt;25%,"น้อยกว่า 25%",IF(J3797&gt;=25%,"มากกว่าหรือเท่ากับ 25%",IF(J3797&gt;=35%,"มากกว่าหรือเท่ากับ 35%")))</f>
        <v>18</v>
      </c>
    </row>
    <row r="3798" s="7" customFormat="1" ht="19.15" customHeight="1">
      <c r="A3798" t="s" s="25">
        <v>3735</v>
      </c>
      <c r="B3798" s="26">
        <v>5</v>
      </c>
      <c r="C3798" s="26">
        <v>26</v>
      </c>
      <c r="D3798" t="s" s="25">
        <v>3910</v>
      </c>
      <c r="E3798" t="s" s="25">
        <v>110</v>
      </c>
      <c r="F3798" s="56">
        <v>156</v>
      </c>
      <c r="G3798" s="26">
        <v>165</v>
      </c>
      <c r="H3798" s="18">
        <f>SUM(G3798-F3798)</f>
        <v>9</v>
      </c>
      <c r="I3798" s="19">
        <f>H3798/F3798</f>
        <v>0.0576923076923077</v>
      </c>
      <c r="J3798" s="19">
        <f>H3798/G3798</f>
        <v>0.0545454545454545</v>
      </c>
      <c r="K3798" t="s" s="21">
        <f>IF(J3798&lt;25%,"น้อยกว่า 25%",IF(J3798&gt;=25%,"มากกว่าหรือเท่ากับ 25%",IF(J3798&gt;=35%,"มากกว่าหรือเท่ากับ 35%")))</f>
        <v>18</v>
      </c>
    </row>
    <row r="3799" s="7" customFormat="1" ht="19.15" customHeight="1">
      <c r="A3799" t="s" s="25">
        <v>3735</v>
      </c>
      <c r="B3799" s="26">
        <v>5</v>
      </c>
      <c r="C3799" s="26">
        <v>12</v>
      </c>
      <c r="D3799" t="s" s="25">
        <v>3911</v>
      </c>
      <c r="E3799" t="s" s="25">
        <v>66</v>
      </c>
      <c r="F3799" s="56">
        <v>134</v>
      </c>
      <c r="G3799" s="26">
        <v>141</v>
      </c>
      <c r="H3799" s="18">
        <f>SUM(G3799-F3799)</f>
        <v>7</v>
      </c>
      <c r="I3799" s="19">
        <f>H3799/F3799</f>
        <v>0.0522388059701493</v>
      </c>
      <c r="J3799" s="19">
        <f>H3799/G3799</f>
        <v>0.049645390070922</v>
      </c>
      <c r="K3799" t="s" s="21">
        <f>IF(J3799&lt;25%,"น้อยกว่า 25%",IF(J3799&gt;=25%,"มากกว่าหรือเท่ากับ 25%",IF(J3799&gt;=35%,"มากกว่าหรือเท่ากับ 35%")))</f>
        <v>18</v>
      </c>
    </row>
    <row r="3800" s="7" customFormat="1" ht="19.15" customHeight="1">
      <c r="A3800" t="s" s="25">
        <v>3735</v>
      </c>
      <c r="B3800" s="26">
        <v>5</v>
      </c>
      <c r="C3800" s="26">
        <v>18</v>
      </c>
      <c r="D3800" t="s" s="25">
        <v>3912</v>
      </c>
      <c r="E3800" t="s" s="25">
        <v>76</v>
      </c>
      <c r="F3800" s="56">
        <v>130</v>
      </c>
      <c r="G3800" s="26">
        <v>140</v>
      </c>
      <c r="H3800" s="18">
        <f>SUM(G3800-F3800)</f>
        <v>10</v>
      </c>
      <c r="I3800" s="19">
        <f>H3800/F3800</f>
        <v>0.0769230769230769</v>
      </c>
      <c r="J3800" s="19">
        <f>H3800/G3800</f>
        <v>0.0714285714285714</v>
      </c>
      <c r="K3800" t="s" s="21">
        <f>IF(J3800&lt;25%,"น้อยกว่า 25%",IF(J3800&gt;=25%,"มากกว่าหรือเท่ากับ 25%",IF(J3800&gt;=35%,"มากกว่าหรือเท่ากับ 35%")))</f>
        <v>18</v>
      </c>
    </row>
    <row r="3801" s="7" customFormat="1" ht="19.15" customHeight="1">
      <c r="A3801" t="s" s="25">
        <v>3735</v>
      </c>
      <c r="B3801" s="26">
        <v>5</v>
      </c>
      <c r="C3801" s="26">
        <v>35</v>
      </c>
      <c r="D3801" t="s" s="25">
        <v>3913</v>
      </c>
      <c r="E3801" t="s" s="25">
        <v>42</v>
      </c>
      <c r="F3801" s="56">
        <v>128</v>
      </c>
      <c r="G3801" s="26">
        <v>135</v>
      </c>
      <c r="H3801" s="18">
        <f>SUM(G3801-F3801)</f>
        <v>7</v>
      </c>
      <c r="I3801" s="19">
        <f>H3801/F3801</f>
        <v>0.0546875</v>
      </c>
      <c r="J3801" s="19">
        <f>H3801/G3801</f>
        <v>0.0518518518518519</v>
      </c>
      <c r="K3801" t="s" s="21">
        <f>IF(J3801&lt;25%,"น้อยกว่า 25%",IF(J3801&gt;=25%,"มากกว่าหรือเท่ากับ 25%",IF(J3801&gt;=35%,"มากกว่าหรือเท่ากับ 35%")))</f>
        <v>18</v>
      </c>
    </row>
    <row r="3802" s="7" customFormat="1" ht="19.15" customHeight="1">
      <c r="A3802" t="s" s="25">
        <v>3735</v>
      </c>
      <c r="B3802" s="26">
        <v>5</v>
      </c>
      <c r="C3802" s="26">
        <v>20</v>
      </c>
      <c r="D3802" t="s" s="25">
        <v>3914</v>
      </c>
      <c r="E3802" t="s" s="25">
        <v>36</v>
      </c>
      <c r="F3802" s="56">
        <v>110</v>
      </c>
      <c r="G3802" s="26">
        <v>118</v>
      </c>
      <c r="H3802" s="18">
        <f>SUM(G3802-F3802)</f>
        <v>8</v>
      </c>
      <c r="I3802" s="19">
        <f>H3802/F3802</f>
        <v>0.0727272727272727</v>
      </c>
      <c r="J3802" s="19">
        <f>H3802/G3802</f>
        <v>0.0677966101694915</v>
      </c>
      <c r="K3802" t="s" s="21">
        <f>IF(J3802&lt;25%,"น้อยกว่า 25%",IF(J3802&gt;=25%,"มากกว่าหรือเท่ากับ 25%",IF(J3802&gt;=35%,"มากกว่าหรือเท่ากับ 35%")))</f>
        <v>18</v>
      </c>
    </row>
    <row r="3803" s="7" customFormat="1" ht="19.15" customHeight="1">
      <c r="A3803" t="s" s="25">
        <v>3735</v>
      </c>
      <c r="B3803" s="26">
        <v>5</v>
      </c>
      <c r="C3803" s="26">
        <v>11</v>
      </c>
      <c r="D3803" t="s" s="25">
        <v>3915</v>
      </c>
      <c r="E3803" t="s" s="25">
        <v>48</v>
      </c>
      <c r="F3803" s="56">
        <v>105</v>
      </c>
      <c r="G3803" s="26">
        <v>108</v>
      </c>
      <c r="H3803" s="18">
        <f>SUM(G3803-F3803)</f>
        <v>3</v>
      </c>
      <c r="I3803" s="19">
        <f>H3803/F3803</f>
        <v>0.0285714285714286</v>
      </c>
      <c r="J3803" s="19">
        <f>H3803/G3803</f>
        <v>0.0277777777777778</v>
      </c>
      <c r="K3803" t="s" s="21">
        <f>IF(J3803&lt;25%,"น้อยกว่า 25%",IF(J3803&gt;=25%,"มากกว่าหรือเท่ากับ 25%",IF(J3803&gt;=35%,"มากกว่าหรือเท่ากับ 35%")))</f>
        <v>18</v>
      </c>
    </row>
    <row r="3804" s="7" customFormat="1" ht="19.15" customHeight="1">
      <c r="A3804" t="s" s="25">
        <v>3735</v>
      </c>
      <c r="B3804" s="26">
        <v>5</v>
      </c>
      <c r="C3804" s="26">
        <v>14</v>
      </c>
      <c r="D3804" t="s" s="25">
        <v>3916</v>
      </c>
      <c r="E3804" t="s" s="25">
        <v>44</v>
      </c>
      <c r="F3804" s="56">
        <v>88</v>
      </c>
      <c r="G3804" s="26">
        <v>94</v>
      </c>
      <c r="H3804" s="18">
        <f>SUM(G3804-F3804)</f>
        <v>6</v>
      </c>
      <c r="I3804" s="19">
        <f>H3804/F3804</f>
        <v>0.0681818181818182</v>
      </c>
      <c r="J3804" s="19">
        <f>H3804/G3804</f>
        <v>0.0638297872340426</v>
      </c>
      <c r="K3804" t="s" s="21">
        <f>IF(J3804&lt;25%,"น้อยกว่า 25%",IF(J3804&gt;=25%,"มากกว่าหรือเท่ากับ 25%",IF(J3804&gt;=35%,"มากกว่าหรือเท่ากับ 35%")))</f>
        <v>18</v>
      </c>
    </row>
    <row r="3805" s="7" customFormat="1" ht="19.15" customHeight="1">
      <c r="A3805" t="s" s="25">
        <v>3735</v>
      </c>
      <c r="B3805" s="26">
        <v>5</v>
      </c>
      <c r="C3805" s="26">
        <v>24</v>
      </c>
      <c r="D3805" t="s" s="25">
        <v>3917</v>
      </c>
      <c r="E3805" t="s" s="25">
        <v>60</v>
      </c>
      <c r="F3805" s="56">
        <v>90</v>
      </c>
      <c r="G3805" s="26">
        <v>93</v>
      </c>
      <c r="H3805" s="18">
        <f>SUM(G3805-F3805)</f>
        <v>3</v>
      </c>
      <c r="I3805" s="19">
        <f>H3805/F3805</f>
        <v>0.0333333333333333</v>
      </c>
      <c r="J3805" s="19">
        <f>H3805/G3805</f>
        <v>0.032258064516129</v>
      </c>
      <c r="K3805" t="s" s="21">
        <f>IF(J3805&lt;25%,"น้อยกว่า 25%",IF(J3805&gt;=25%,"มากกว่าหรือเท่ากับ 25%",IF(J3805&gt;=35%,"มากกว่าหรือเท่ากับ 35%")))</f>
        <v>18</v>
      </c>
    </row>
    <row r="3806" s="7" customFormat="1" ht="19.15" customHeight="1">
      <c r="A3806" t="s" s="25">
        <v>3735</v>
      </c>
      <c r="B3806" s="26">
        <v>5</v>
      </c>
      <c r="C3806" s="26">
        <v>30</v>
      </c>
      <c r="D3806" t="s" s="25">
        <v>3918</v>
      </c>
      <c r="E3806" t="s" s="25">
        <v>153</v>
      </c>
      <c r="F3806" s="56">
        <v>80</v>
      </c>
      <c r="G3806" s="26">
        <v>80</v>
      </c>
      <c r="H3806" s="18">
        <f>SUM(G3806-F3806)</f>
        <v>0</v>
      </c>
      <c r="I3806" s="19">
        <f>H3806/F3806</f>
        <v>0</v>
      </c>
      <c r="J3806" s="19">
        <f>H3806/G3806</f>
        <v>0</v>
      </c>
      <c r="K3806" t="s" s="21">
        <f>IF(J3806&lt;25%,"น้อยกว่า 25%",IF(J3806&gt;=25%,"มากกว่าหรือเท่ากับ 25%",IF(J3806&gt;=35%,"มากกว่าหรือเท่ากับ 35%")))</f>
        <v>18</v>
      </c>
    </row>
    <row r="3807" s="7" customFormat="1" ht="19.15" customHeight="1">
      <c r="A3807" t="s" s="25">
        <v>3735</v>
      </c>
      <c r="B3807" s="26">
        <v>5</v>
      </c>
      <c r="C3807" s="26">
        <v>23</v>
      </c>
      <c r="D3807" t="s" s="25">
        <v>3919</v>
      </c>
      <c r="E3807" t="s" s="25">
        <v>40</v>
      </c>
      <c r="F3807" s="56">
        <v>63</v>
      </c>
      <c r="G3807" s="26">
        <v>66</v>
      </c>
      <c r="H3807" s="18">
        <f>SUM(G3807-F3807)</f>
        <v>3</v>
      </c>
      <c r="I3807" s="19">
        <f>H3807/F3807</f>
        <v>0.0476190476190476</v>
      </c>
      <c r="J3807" s="19">
        <f>H3807/G3807</f>
        <v>0.0454545454545455</v>
      </c>
      <c r="K3807" t="s" s="21">
        <f>IF(J3807&lt;25%,"น้อยกว่า 25%",IF(J3807&gt;=25%,"มากกว่าหรือเท่ากับ 25%",IF(J3807&gt;=35%,"มากกว่าหรือเท่ากับ 35%")))</f>
        <v>18</v>
      </c>
    </row>
    <row r="3808" s="7" customFormat="1" ht="19.15" customHeight="1">
      <c r="A3808" t="s" s="25">
        <v>3735</v>
      </c>
      <c r="B3808" s="26">
        <v>5</v>
      </c>
      <c r="C3808" s="26">
        <v>37</v>
      </c>
      <c r="D3808" t="s" s="25">
        <v>3920</v>
      </c>
      <c r="E3808" t="s" s="25">
        <v>1427</v>
      </c>
      <c r="F3808" s="56">
        <v>57</v>
      </c>
      <c r="G3808" s="26">
        <v>61</v>
      </c>
      <c r="H3808" s="18">
        <f>SUM(G3808-F3808)</f>
        <v>4</v>
      </c>
      <c r="I3808" s="19">
        <f>H3808/F3808</f>
        <v>0.0701754385964912</v>
      </c>
      <c r="J3808" s="19">
        <f>H3808/G3808</f>
        <v>0.0655737704918033</v>
      </c>
      <c r="K3808" t="s" s="21">
        <f>IF(J3808&lt;25%,"น้อยกว่า 25%",IF(J3808&gt;=25%,"มากกว่าหรือเท่ากับ 25%",IF(J3808&gt;=35%,"มากกว่าหรือเท่ากับ 35%")))</f>
        <v>18</v>
      </c>
    </row>
    <row r="3809" s="7" customFormat="1" ht="19.15" customHeight="1">
      <c r="A3809" t="s" s="25">
        <v>3735</v>
      </c>
      <c r="B3809" s="26">
        <v>5</v>
      </c>
      <c r="C3809" s="26">
        <v>19</v>
      </c>
      <c r="D3809" t="s" s="25">
        <v>3921</v>
      </c>
      <c r="E3809" t="s" s="25">
        <v>281</v>
      </c>
      <c r="F3809" s="56">
        <v>57</v>
      </c>
      <c r="G3809" s="26">
        <v>58</v>
      </c>
      <c r="H3809" s="18">
        <f>SUM(G3809-F3809)</f>
        <v>1</v>
      </c>
      <c r="I3809" s="19">
        <f>H3809/F3809</f>
        <v>0.0175438596491228</v>
      </c>
      <c r="J3809" s="19">
        <f>H3809/G3809</f>
        <v>0.0172413793103448</v>
      </c>
      <c r="K3809" t="s" s="21">
        <f>IF(J3809&lt;25%,"น้อยกว่า 25%",IF(J3809&gt;=25%,"มากกว่าหรือเท่ากับ 25%",IF(J3809&gt;=35%,"มากกว่าหรือเท่ากับ 35%")))</f>
        <v>18</v>
      </c>
    </row>
    <row r="3810" s="7" customFormat="1" ht="19.15" customHeight="1">
      <c r="A3810" t="s" s="25">
        <v>3735</v>
      </c>
      <c r="B3810" s="26">
        <v>5</v>
      </c>
      <c r="C3810" s="26">
        <v>22</v>
      </c>
      <c r="D3810" t="s" s="25">
        <v>3922</v>
      </c>
      <c r="E3810" t="s" s="25">
        <v>46</v>
      </c>
      <c r="F3810" s="56">
        <v>48</v>
      </c>
      <c r="G3810" s="26">
        <v>53</v>
      </c>
      <c r="H3810" s="18">
        <f>SUM(G3810-F3810)</f>
        <v>5</v>
      </c>
      <c r="I3810" s="19">
        <f>H3810/F3810</f>
        <v>0.104166666666667</v>
      </c>
      <c r="J3810" s="19">
        <f>H3810/G3810</f>
        <v>0.0943396226415094</v>
      </c>
      <c r="K3810" t="s" s="21">
        <f>IF(J3810&lt;25%,"น้อยกว่า 25%",IF(J3810&gt;=25%,"มากกว่าหรือเท่ากับ 25%",IF(J3810&gt;=35%,"มากกว่าหรือเท่ากับ 35%")))</f>
        <v>18</v>
      </c>
    </row>
    <row r="3811" s="7" customFormat="1" ht="19.15" customHeight="1">
      <c r="A3811" t="s" s="25">
        <v>3735</v>
      </c>
      <c r="B3811" s="26">
        <v>5</v>
      </c>
      <c r="C3811" s="26">
        <v>34</v>
      </c>
      <c r="D3811" t="s" s="25">
        <v>3923</v>
      </c>
      <c r="E3811" t="s" s="25">
        <v>112</v>
      </c>
      <c r="F3811" s="56">
        <v>30</v>
      </c>
      <c r="G3811" s="26">
        <v>32</v>
      </c>
      <c r="H3811" s="18">
        <f>SUM(G3811-F3811)</f>
        <v>2</v>
      </c>
      <c r="I3811" s="19">
        <f>H3811/F3811</f>
        <v>0.06666666666666669</v>
      </c>
      <c r="J3811" s="19">
        <f>H3811/G3811</f>
        <v>0.0625</v>
      </c>
      <c r="K3811" t="s" s="21">
        <f>IF(J3811&lt;25%,"น้อยกว่า 25%",IF(J3811&gt;=25%,"มากกว่าหรือเท่ากับ 25%",IF(J3811&gt;=35%,"มากกว่าหรือเท่ากับ 35%")))</f>
        <v>18</v>
      </c>
    </row>
    <row r="3812" s="7" customFormat="1" ht="19.15" customHeight="1">
      <c r="A3812" t="s" s="25">
        <v>3735</v>
      </c>
      <c r="B3812" s="26">
        <v>5</v>
      </c>
      <c r="C3812" s="26">
        <v>33</v>
      </c>
      <c r="D3812" t="s" s="25">
        <v>3924</v>
      </c>
      <c r="E3812" t="s" s="25">
        <v>375</v>
      </c>
      <c r="F3812" s="56">
        <v>31</v>
      </c>
      <c r="G3812" s="26">
        <v>31</v>
      </c>
      <c r="H3812" s="18">
        <f>SUM(G3812-F3812)</f>
        <v>0</v>
      </c>
      <c r="I3812" s="19">
        <f>H3812/F3812</f>
        <v>0</v>
      </c>
      <c r="J3812" s="19">
        <f>H3812/G3812</f>
        <v>0</v>
      </c>
      <c r="K3812" t="s" s="21">
        <f>IF(J3812&lt;25%,"น้อยกว่า 25%",IF(J3812&gt;=25%,"มากกว่าหรือเท่ากับ 25%",IF(J3812&gt;=35%,"มากกว่าหรือเท่ากับ 35%")))</f>
        <v>18</v>
      </c>
    </row>
    <row r="3813" s="7" customFormat="1" ht="19.15" customHeight="1">
      <c r="A3813" t="s" s="25">
        <v>3735</v>
      </c>
      <c r="B3813" s="26">
        <v>5</v>
      </c>
      <c r="C3813" s="26">
        <v>31</v>
      </c>
      <c r="D3813" t="s" s="25">
        <v>3925</v>
      </c>
      <c r="E3813" t="s" s="25">
        <v>119</v>
      </c>
      <c r="F3813" s="56">
        <v>30</v>
      </c>
      <c r="G3813" s="26">
        <v>30</v>
      </c>
      <c r="H3813" s="18">
        <f>SUM(G3813-F3813)</f>
        <v>0</v>
      </c>
      <c r="I3813" s="19">
        <f>H3813/F3813</f>
        <v>0</v>
      </c>
      <c r="J3813" s="19">
        <f>H3813/G3813</f>
        <v>0</v>
      </c>
      <c r="K3813" t="s" s="21">
        <f>IF(J3813&lt;25%,"น้อยกว่า 25%",IF(J3813&gt;=25%,"มากกว่าหรือเท่ากับ 25%",IF(J3813&gt;=35%,"มากกว่าหรือเท่ากับ 35%")))</f>
        <v>18</v>
      </c>
    </row>
    <row r="3814" s="7" customFormat="1" ht="19.15" customHeight="1">
      <c r="A3814" t="s" s="25">
        <v>3735</v>
      </c>
      <c r="B3814" s="26">
        <v>5</v>
      </c>
      <c r="C3814" s="26">
        <v>10</v>
      </c>
      <c r="D3814" t="s" s="25">
        <v>3926</v>
      </c>
      <c r="E3814" t="s" s="25">
        <v>28</v>
      </c>
      <c r="F3814" s="56">
        <v>0</v>
      </c>
      <c r="G3814" s="26">
        <v>0</v>
      </c>
      <c r="H3814" s="18">
        <f>SUM(G3814-F3814)</f>
        <v>0</v>
      </c>
      <c r="I3814" s="19">
        <f>H3814/F3814</f>
      </c>
      <c r="J3814" s="19">
        <f>H3814/G3814</f>
      </c>
      <c r="K3814" s="24">
        <f>IF(J3814&lt;25%,"น้อยกว่า 25%",IF(J3814&gt;=25%,"มากกว่าหรือเท่ากับ 25%",IF(J3814&gt;=35%,"มากกว่าหรือเท่ากับ 35%")))</f>
      </c>
    </row>
    <row r="3815" s="7" customFormat="1" ht="19.15" customHeight="1">
      <c r="A3815" t="s" s="25">
        <v>3735</v>
      </c>
      <c r="B3815" s="26">
        <v>5</v>
      </c>
      <c r="C3815" s="26">
        <v>15</v>
      </c>
      <c r="D3815" t="s" s="25">
        <v>3927</v>
      </c>
      <c r="E3815" t="s" s="25">
        <v>380</v>
      </c>
      <c r="F3815" s="56">
        <v>0</v>
      </c>
      <c r="G3815" s="26">
        <v>0</v>
      </c>
      <c r="H3815" s="18">
        <f>SUM(G3815-F3815)</f>
        <v>0</v>
      </c>
      <c r="I3815" s="19">
        <f>H3815/F3815</f>
      </c>
      <c r="J3815" s="19">
        <f>H3815/G3815</f>
      </c>
      <c r="K3815" s="24">
        <f>IF(J3815&lt;25%,"น้อยกว่า 25%",IF(J3815&gt;=25%,"มากกว่าหรือเท่ากับ 25%",IF(J3815&gt;=35%,"มากกว่าหรือเท่ากับ 35%")))</f>
      </c>
    </row>
    <row r="3816" s="7" customFormat="1" ht="19.15" customHeight="1">
      <c r="A3816" t="s" s="16">
        <v>3735</v>
      </c>
      <c r="B3816" s="17">
        <v>6</v>
      </c>
      <c r="C3816" s="17">
        <v>11</v>
      </c>
      <c r="D3816" t="s" s="16">
        <v>3928</v>
      </c>
      <c r="E3816" t="s" s="16">
        <v>20</v>
      </c>
      <c r="F3816" s="55">
        <v>37719</v>
      </c>
      <c r="G3816" s="17">
        <v>40454</v>
      </c>
      <c r="H3816" s="18">
        <f>SUM(G3816-F3816)</f>
        <v>2735</v>
      </c>
      <c r="I3816" s="19">
        <f>H3816/F3816</f>
        <v>0.072509875659482</v>
      </c>
      <c r="J3816" s="19">
        <f>H3816/G3816</f>
        <v>0.06760765313689621</v>
      </c>
      <c r="K3816" t="s" s="21">
        <f>IF(J3816&lt;25%,"น้อยกว่า 25%",IF(J3816&gt;=25%,"มากกว่าหรือเท่ากับ 25%",IF(J3816&gt;=35%,"มากกว่าหรือเท่ากับ 35%")))</f>
        <v>18</v>
      </c>
    </row>
    <row r="3817" s="7" customFormat="1" ht="19.15" customHeight="1">
      <c r="A3817" t="s" s="16">
        <v>3735</v>
      </c>
      <c r="B3817" s="17">
        <v>6</v>
      </c>
      <c r="C3817" s="17">
        <v>10</v>
      </c>
      <c r="D3817" t="s" s="16">
        <v>3929</v>
      </c>
      <c r="E3817" t="s" s="16">
        <v>26</v>
      </c>
      <c r="F3817" s="55">
        <v>4258</v>
      </c>
      <c r="G3817" s="17">
        <v>4751</v>
      </c>
      <c r="H3817" s="18">
        <f>SUM(G3817-F3817)</f>
        <v>493</v>
      </c>
      <c r="I3817" s="19">
        <f>H3817/F3817</f>
        <v>0.115782057303899</v>
      </c>
      <c r="J3817" s="19">
        <f>H3817/G3817</f>
        <v>0.103767627867817</v>
      </c>
      <c r="K3817" t="s" s="21">
        <f>IF(J3817&lt;25%,"น้อยกว่า 25%",IF(J3817&gt;=25%,"มากกว่าหรือเท่ากับ 25%",IF(J3817&gt;=35%,"มากกว่าหรือเท่ากับ 35%")))</f>
        <v>18</v>
      </c>
    </row>
    <row r="3818" s="7" customFormat="1" ht="19.15" customHeight="1">
      <c r="A3818" t="s" s="16">
        <v>3735</v>
      </c>
      <c r="B3818" s="17">
        <v>6</v>
      </c>
      <c r="C3818" s="17">
        <v>31</v>
      </c>
      <c r="D3818" t="s" s="16">
        <v>3930</v>
      </c>
      <c r="E3818" t="s" s="16">
        <v>153</v>
      </c>
      <c r="F3818" s="55">
        <v>763</v>
      </c>
      <c r="G3818" s="17">
        <v>824</v>
      </c>
      <c r="H3818" s="18">
        <f>SUM(G3818-F3818)</f>
        <v>61</v>
      </c>
      <c r="I3818" s="19">
        <f>H3818/F3818</f>
        <v>0.0799475753604194</v>
      </c>
      <c r="J3818" s="19">
        <f>H3818/G3818</f>
        <v>0.0740291262135922</v>
      </c>
      <c r="K3818" t="s" s="21">
        <f>IF(J3818&lt;25%,"น้อยกว่า 25%",IF(J3818&gt;=25%,"มากกว่าหรือเท่ากับ 25%",IF(J3818&gt;=35%,"มากกว่าหรือเท่ากับ 35%")))</f>
        <v>18</v>
      </c>
    </row>
    <row r="3819" s="7" customFormat="1" ht="19.15" customHeight="1">
      <c r="A3819" t="s" s="16">
        <v>3735</v>
      </c>
      <c r="B3819" s="17">
        <v>6</v>
      </c>
      <c r="C3819" s="17">
        <v>29</v>
      </c>
      <c r="D3819" t="s" s="16">
        <v>3931</v>
      </c>
      <c r="E3819" t="s" s="16">
        <v>119</v>
      </c>
      <c r="F3819" s="55">
        <v>429</v>
      </c>
      <c r="G3819" s="17">
        <v>461</v>
      </c>
      <c r="H3819" s="18">
        <f>SUM(G3819-F3819)</f>
        <v>32</v>
      </c>
      <c r="I3819" s="19">
        <f>H3819/F3819</f>
        <v>0.07459207459207461</v>
      </c>
      <c r="J3819" s="19">
        <f>H3819/G3819</f>
        <v>0.06941431670282</v>
      </c>
      <c r="K3819" t="s" s="21">
        <f>IF(J3819&lt;25%,"น้อยกว่า 25%",IF(J3819&gt;=25%,"มากกว่าหรือเท่ากับ 25%",IF(J3819&gt;=35%,"มากกว่าหรือเท่ากับ 35%")))</f>
        <v>18</v>
      </c>
    </row>
    <row r="3820" s="7" customFormat="1" ht="19.15" customHeight="1">
      <c r="A3820" t="s" s="16">
        <v>3735</v>
      </c>
      <c r="B3820" s="17">
        <v>6</v>
      </c>
      <c r="C3820" s="17">
        <v>12</v>
      </c>
      <c r="D3820" t="s" s="16">
        <v>3932</v>
      </c>
      <c r="E3820" t="s" s="16">
        <v>66</v>
      </c>
      <c r="F3820" s="55">
        <v>284</v>
      </c>
      <c r="G3820" s="17">
        <v>325</v>
      </c>
      <c r="H3820" s="18">
        <f>SUM(G3820-F3820)</f>
        <v>41</v>
      </c>
      <c r="I3820" s="19">
        <f>H3820/F3820</f>
        <v>0.144366197183099</v>
      </c>
      <c r="J3820" s="19">
        <f>H3820/G3820</f>
        <v>0.126153846153846</v>
      </c>
      <c r="K3820" t="s" s="21">
        <f>IF(J3820&lt;25%,"น้อยกว่า 25%",IF(J3820&gt;=25%,"มากกว่าหรือเท่ากับ 25%",IF(J3820&gt;=35%,"มากกว่าหรือเท่ากับ 35%")))</f>
        <v>18</v>
      </c>
    </row>
    <row r="3821" s="7" customFormat="1" ht="19.15" customHeight="1">
      <c r="A3821" t="s" s="16">
        <v>3735</v>
      </c>
      <c r="B3821" s="17">
        <v>6</v>
      </c>
      <c r="C3821" s="17">
        <v>14</v>
      </c>
      <c r="D3821" t="s" s="16">
        <v>3933</v>
      </c>
      <c r="E3821" t="s" s="16">
        <v>38</v>
      </c>
      <c r="F3821" s="55">
        <v>226</v>
      </c>
      <c r="G3821" s="17">
        <v>231</v>
      </c>
      <c r="H3821" s="18">
        <f>SUM(G3821-F3821)</f>
        <v>5</v>
      </c>
      <c r="I3821" s="19">
        <f>H3821/F3821</f>
        <v>0.0221238938053097</v>
      </c>
      <c r="J3821" s="19">
        <f>H3821/G3821</f>
        <v>0.0216450216450216</v>
      </c>
      <c r="K3821" t="s" s="21">
        <f>IF(J3821&lt;25%,"น้อยกว่า 25%",IF(J3821&gt;=25%,"มากกว่าหรือเท่ากับ 25%",IF(J3821&gt;=35%,"มากกว่าหรือเท่ากับ 35%")))</f>
        <v>18</v>
      </c>
    </row>
    <row r="3822" s="7" customFormat="1" ht="19.15" customHeight="1">
      <c r="A3822" t="s" s="16">
        <v>3735</v>
      </c>
      <c r="B3822" s="17">
        <v>6</v>
      </c>
      <c r="C3822" s="17">
        <v>34</v>
      </c>
      <c r="D3822" t="s" s="16">
        <v>3934</v>
      </c>
      <c r="E3822" t="s" s="16">
        <v>68</v>
      </c>
      <c r="F3822" s="55">
        <v>105</v>
      </c>
      <c r="G3822" s="17">
        <v>118</v>
      </c>
      <c r="H3822" s="18">
        <f>SUM(G3822-F3822)</f>
        <v>13</v>
      </c>
      <c r="I3822" s="19">
        <f>H3822/F3822</f>
        <v>0.123809523809524</v>
      </c>
      <c r="J3822" s="19">
        <f>H3822/G3822</f>
        <v>0.110169491525424</v>
      </c>
      <c r="K3822" t="s" s="21">
        <f>IF(J3822&lt;25%,"น้อยกว่า 25%",IF(J3822&gt;=25%,"มากกว่าหรือเท่ากับ 25%",IF(J3822&gt;=35%,"มากกว่าหรือเท่ากับ 35%")))</f>
        <v>18</v>
      </c>
    </row>
    <row r="3823" s="7" customFormat="1" ht="19.15" customHeight="1">
      <c r="A3823" t="s" s="16">
        <v>3735</v>
      </c>
      <c r="B3823" s="17">
        <v>6</v>
      </c>
      <c r="C3823" s="17">
        <v>30</v>
      </c>
      <c r="D3823" t="s" s="16">
        <v>3935</v>
      </c>
      <c r="E3823" t="s" s="16">
        <v>52</v>
      </c>
      <c r="F3823" s="55">
        <v>106</v>
      </c>
      <c r="G3823" s="17">
        <v>115</v>
      </c>
      <c r="H3823" s="18">
        <f>SUM(G3823-F3823)</f>
        <v>9</v>
      </c>
      <c r="I3823" s="19">
        <f>H3823/F3823</f>
        <v>0.0849056603773585</v>
      </c>
      <c r="J3823" s="19">
        <f>H3823/G3823</f>
        <v>0.0782608695652174</v>
      </c>
      <c r="K3823" t="s" s="21">
        <f>IF(J3823&lt;25%,"น้อยกว่า 25%",IF(J3823&gt;=25%,"มากกว่าหรือเท่ากับ 25%",IF(J3823&gt;=35%,"มากกว่าหรือเท่ากับ 35%")))</f>
        <v>18</v>
      </c>
    </row>
    <row r="3824" s="7" customFormat="1" ht="19.15" customHeight="1">
      <c r="A3824" t="s" s="16">
        <v>3735</v>
      </c>
      <c r="B3824" s="17">
        <v>6</v>
      </c>
      <c r="C3824" s="17">
        <v>3</v>
      </c>
      <c r="D3824" t="s" s="16">
        <v>3936</v>
      </c>
      <c r="E3824" t="s" s="16">
        <v>30</v>
      </c>
      <c r="F3824" s="58">
        <v>113</v>
      </c>
      <c r="G3824" s="32">
        <v>82</v>
      </c>
      <c r="H3824" s="18">
        <f>SUM(G3824-F3824)</f>
        <v>-31</v>
      </c>
      <c r="I3824" s="19">
        <f>H3824/F3824</f>
        <v>-0.274336283185841</v>
      </c>
      <c r="J3824" s="19">
        <f>H3824/G3824</f>
        <v>-0.378048780487805</v>
      </c>
    </row>
    <row r="3825" s="7" customFormat="1" ht="19.15" customHeight="1">
      <c r="A3825" t="s" s="16">
        <v>3735</v>
      </c>
      <c r="B3825" s="17">
        <v>6</v>
      </c>
      <c r="C3825" s="17">
        <v>28</v>
      </c>
      <c r="D3825" t="s" s="16">
        <v>3937</v>
      </c>
      <c r="E3825" t="s" s="16">
        <v>375</v>
      </c>
      <c r="F3825" s="55">
        <v>67</v>
      </c>
      <c r="G3825" s="17">
        <v>70</v>
      </c>
      <c r="H3825" s="18">
        <f>SUM(G3825-F3825)</f>
        <v>3</v>
      </c>
      <c r="I3825" s="19">
        <f>H3825/F3825</f>
        <v>0.0447761194029851</v>
      </c>
      <c r="J3825" s="19">
        <f>H3825/G3825</f>
        <v>0.0428571428571429</v>
      </c>
      <c r="K3825" t="s" s="21">
        <f>IF(J3825&lt;25%,"น้อยกว่า 25%",IF(J3825&gt;=25%,"มากกว่าหรือเท่ากับ 25%",IF(J3825&gt;=35%,"มากกว่าหรือเท่ากับ 35%")))</f>
        <v>18</v>
      </c>
    </row>
    <row r="3826" s="7" customFormat="1" ht="19.15" customHeight="1">
      <c r="A3826" t="s" s="16">
        <v>3735</v>
      </c>
      <c r="B3826" s="17">
        <v>6</v>
      </c>
      <c r="C3826" s="17">
        <v>27</v>
      </c>
      <c r="D3826" t="s" s="16">
        <v>3938</v>
      </c>
      <c r="E3826" t="s" s="16">
        <v>72</v>
      </c>
      <c r="F3826" s="55">
        <v>58</v>
      </c>
      <c r="G3826" s="17">
        <v>61</v>
      </c>
      <c r="H3826" s="18">
        <f>SUM(G3826-F3826)</f>
        <v>3</v>
      </c>
      <c r="I3826" s="19">
        <f>H3826/F3826</f>
        <v>0.0517241379310345</v>
      </c>
      <c r="J3826" s="19">
        <f>H3826/G3826</f>
        <v>0.0491803278688525</v>
      </c>
      <c r="K3826" t="s" s="21">
        <f>IF(J3826&lt;25%,"น้อยกว่า 25%",IF(J3826&gt;=25%,"มากกว่าหรือเท่ากับ 25%",IF(J3826&gt;=35%,"มากกว่าหรือเท่ากับ 35%")))</f>
        <v>18</v>
      </c>
    </row>
    <row r="3827" s="7" customFormat="1" ht="19.15" customHeight="1">
      <c r="A3827" t="s" s="16">
        <v>3735</v>
      </c>
      <c r="B3827" s="17">
        <v>6</v>
      </c>
      <c r="C3827" s="17">
        <v>23</v>
      </c>
      <c r="D3827" t="s" s="16">
        <v>3939</v>
      </c>
      <c r="E3827" t="s" s="16">
        <v>40</v>
      </c>
      <c r="F3827" s="55">
        <v>43</v>
      </c>
      <c r="G3827" s="17">
        <v>55</v>
      </c>
      <c r="H3827" s="18">
        <f>SUM(G3827-F3827)</f>
        <v>12</v>
      </c>
      <c r="I3827" s="19">
        <f>H3827/F3827</f>
        <v>0.27906976744186</v>
      </c>
      <c r="J3827" s="19">
        <f>H3827/G3827</f>
        <v>0.218181818181818</v>
      </c>
      <c r="K3827" t="s" s="21">
        <f>IF(J3827&lt;25%,"น้อยกว่า 25%",IF(J3827&gt;=25%,"มากกว่าหรือเท่ากับ 25%",IF(J3827&gt;=35%,"มากกว่าหรือเท่ากับ 35%")))</f>
        <v>18</v>
      </c>
    </row>
    <row r="3828" s="7" customFormat="1" ht="19.15" customHeight="1">
      <c r="A3828" t="s" s="16">
        <v>3735</v>
      </c>
      <c r="B3828" s="17">
        <v>6</v>
      </c>
      <c r="C3828" s="17">
        <v>20</v>
      </c>
      <c r="D3828" t="s" s="16">
        <v>3940</v>
      </c>
      <c r="E3828" t="s" s="16">
        <v>64</v>
      </c>
      <c r="F3828" s="55">
        <v>33</v>
      </c>
      <c r="G3828" s="17">
        <v>36</v>
      </c>
      <c r="H3828" s="18">
        <f>SUM(G3828-F3828)</f>
        <v>3</v>
      </c>
      <c r="I3828" s="19">
        <f>H3828/F3828</f>
        <v>0.0909090909090909</v>
      </c>
      <c r="J3828" s="19">
        <f>H3828/G3828</f>
        <v>0.0833333333333333</v>
      </c>
      <c r="K3828" t="s" s="21">
        <f>IF(J3828&lt;25%,"น้อยกว่า 25%",IF(J3828&gt;=25%,"มากกว่าหรือเท่ากับ 25%",IF(J3828&gt;=35%,"มากกว่าหรือเท่ากับ 35%")))</f>
        <v>18</v>
      </c>
    </row>
    <row r="3829" s="7" customFormat="1" ht="19.15" customHeight="1">
      <c r="A3829" t="s" s="16">
        <v>3735</v>
      </c>
      <c r="B3829" s="17">
        <v>6</v>
      </c>
      <c r="C3829" s="17">
        <v>26</v>
      </c>
      <c r="D3829" t="s" s="16">
        <v>3941</v>
      </c>
      <c r="E3829" t="s" s="16">
        <v>46</v>
      </c>
      <c r="F3829" s="55">
        <v>26</v>
      </c>
      <c r="G3829" s="17">
        <v>28</v>
      </c>
      <c r="H3829" s="18">
        <f>SUM(G3829-F3829)</f>
        <v>2</v>
      </c>
      <c r="I3829" s="19">
        <f>H3829/F3829</f>
        <v>0.0769230769230769</v>
      </c>
      <c r="J3829" s="19">
        <f>H3829/G3829</f>
        <v>0.0714285714285714</v>
      </c>
      <c r="K3829" t="s" s="21">
        <f>IF(J3829&lt;25%,"น้อยกว่า 25%",IF(J3829&gt;=25%,"มากกว่าหรือเท่ากับ 25%",IF(J3829&gt;=35%,"มากกว่าหรือเท่ากับ 35%")))</f>
        <v>18</v>
      </c>
    </row>
    <row r="3830" s="7" customFormat="1" ht="19.15" customHeight="1">
      <c r="A3830" t="s" s="16">
        <v>3735</v>
      </c>
      <c r="B3830" s="17">
        <v>6</v>
      </c>
      <c r="C3830" s="17">
        <v>13</v>
      </c>
      <c r="D3830" t="s" s="16">
        <v>3942</v>
      </c>
      <c r="E3830" t="s" s="16">
        <v>380</v>
      </c>
      <c r="F3830" s="55">
        <v>0</v>
      </c>
      <c r="G3830" s="17">
        <v>0</v>
      </c>
      <c r="H3830" s="18">
        <f>SUM(G3830-F3830)</f>
        <v>0</v>
      </c>
      <c r="I3830" s="19">
        <f>H3830/F3830</f>
      </c>
      <c r="J3830" s="19">
        <f>H3830/G3830</f>
      </c>
      <c r="K3830" s="24">
        <f>IF(J3830&lt;25%,"น้อยกว่า 25%",IF(J3830&gt;=25%,"มากกว่าหรือเท่ากับ 25%",IF(J3830&gt;=35%,"มากกว่าหรือเท่ากับ 35%")))</f>
      </c>
    </row>
    <row r="3831" s="7" customFormat="1" ht="19.15" customHeight="1">
      <c r="A3831" t="s" s="16">
        <v>3735</v>
      </c>
      <c r="B3831" s="17">
        <v>6</v>
      </c>
      <c r="C3831" s="17">
        <v>32</v>
      </c>
      <c r="D3831" t="s" s="16">
        <v>3943</v>
      </c>
      <c r="E3831" t="s" s="16">
        <v>32</v>
      </c>
      <c r="F3831" s="55">
        <v>0</v>
      </c>
      <c r="G3831" s="17">
        <v>0</v>
      </c>
      <c r="H3831" s="18">
        <f>SUM(G3831-F3831)</f>
        <v>0</v>
      </c>
      <c r="I3831" s="19">
        <f>H3831/F3831</f>
      </c>
      <c r="J3831" s="19">
        <f>H3831/G3831</f>
      </c>
      <c r="K3831" s="24">
        <f>IF(J3831&lt;25%,"น้อยกว่า 25%",IF(J3831&gt;=25%,"มากกว่าหรือเท่ากับ 25%",IF(J3831&gt;=35%,"มากกว่าหรือเท่ากับ 35%")))</f>
      </c>
    </row>
    <row r="3832" s="7" customFormat="1" ht="19.15" customHeight="1">
      <c r="A3832" t="s" s="25">
        <v>3735</v>
      </c>
      <c r="B3832" s="26">
        <v>7</v>
      </c>
      <c r="C3832" s="26">
        <v>15</v>
      </c>
      <c r="D3832" t="s" s="25">
        <v>3944</v>
      </c>
      <c r="E3832" t="s" s="25">
        <v>20</v>
      </c>
      <c r="F3832" s="56">
        <v>34985</v>
      </c>
      <c r="G3832" s="26">
        <v>35983</v>
      </c>
      <c r="H3832" s="18">
        <f>SUM(G3832-F3832)</f>
        <v>998</v>
      </c>
      <c r="I3832" s="19">
        <f>H3832/F3832</f>
        <v>0.0285265113620123</v>
      </c>
      <c r="J3832" s="19">
        <f>H3832/G3832</f>
        <v>0.02773531945641</v>
      </c>
      <c r="K3832" t="s" s="21">
        <f>IF(J3832&lt;25%,"น้อยกว่า 25%",IF(J3832&gt;=25%,"มากกว่าหรือเท่ากับ 25%",IF(J3832&gt;=35%,"มากกว่าหรือเท่ากับ 35%")))</f>
        <v>18</v>
      </c>
    </row>
    <row r="3833" s="7" customFormat="1" ht="19.15" customHeight="1">
      <c r="A3833" t="s" s="25">
        <v>3735</v>
      </c>
      <c r="B3833" s="26">
        <v>7</v>
      </c>
      <c r="C3833" s="26">
        <v>8</v>
      </c>
      <c r="D3833" t="s" s="25">
        <v>3945</v>
      </c>
      <c r="E3833" t="s" s="25">
        <v>84</v>
      </c>
      <c r="F3833" s="56">
        <v>22852</v>
      </c>
      <c r="G3833" s="26">
        <v>23385</v>
      </c>
      <c r="H3833" s="18">
        <f>SUM(G3833-F3833)</f>
        <v>533</v>
      </c>
      <c r="I3833" s="19">
        <f>H3833/F3833</f>
        <v>0.0233239978995274</v>
      </c>
      <c r="J3833" s="19">
        <f>H3833/G3833</f>
        <v>0.0227923882830874</v>
      </c>
      <c r="K3833" t="s" s="21">
        <f>IF(J3833&lt;25%,"น้อยกว่า 25%",IF(J3833&gt;=25%,"มากกว่าหรือเท่ากับ 25%",IF(J3833&gt;=35%,"มากกว่าหรือเท่ากับ 35%")))</f>
        <v>18</v>
      </c>
    </row>
    <row r="3834" s="7" customFormat="1" ht="19.15" customHeight="1">
      <c r="A3834" t="s" s="25">
        <v>3735</v>
      </c>
      <c r="B3834" s="26">
        <v>7</v>
      </c>
      <c r="C3834" s="26">
        <v>10</v>
      </c>
      <c r="D3834" t="s" s="25">
        <v>3946</v>
      </c>
      <c r="E3834" t="s" s="25">
        <v>26</v>
      </c>
      <c r="F3834" s="56">
        <v>18523</v>
      </c>
      <c r="G3834" s="26">
        <v>21086</v>
      </c>
      <c r="H3834" s="18">
        <f>SUM(G3834-F3834)</f>
        <v>2563</v>
      </c>
      <c r="I3834" s="19">
        <f>H3834/F3834</f>
        <v>0.138368514819414</v>
      </c>
      <c r="J3834" s="19">
        <f>H3834/G3834</f>
        <v>0.121549843498056</v>
      </c>
      <c r="K3834" t="s" s="21">
        <f>IF(J3834&lt;25%,"น้อยกว่า 25%",IF(J3834&gt;=25%,"มากกว่าหรือเท่ากับ 25%",IF(J3834&gt;=35%,"มากกว่าหรือเท่ากับ 35%")))</f>
        <v>18</v>
      </c>
    </row>
    <row r="3835" s="7" customFormat="1" ht="19.15" customHeight="1">
      <c r="A3835" t="s" s="25">
        <v>3735</v>
      </c>
      <c r="B3835" s="26">
        <v>7</v>
      </c>
      <c r="C3835" s="26">
        <v>2</v>
      </c>
      <c r="D3835" t="s" s="25">
        <v>3947</v>
      </c>
      <c r="E3835" t="s" s="25">
        <v>22</v>
      </c>
      <c r="F3835" s="56">
        <v>9454</v>
      </c>
      <c r="G3835" s="26">
        <v>9822</v>
      </c>
      <c r="H3835" s="18">
        <f>SUM(G3835-F3835)</f>
        <v>368</v>
      </c>
      <c r="I3835" s="19">
        <f>H3835/F3835</f>
        <v>0.0389253226147662</v>
      </c>
      <c r="J3835" s="19">
        <f>H3835/G3835</f>
        <v>0.0374669110160863</v>
      </c>
      <c r="K3835" t="s" s="21">
        <f>IF(J3835&lt;25%,"น้อยกว่า 25%",IF(J3835&gt;=25%,"มากกว่าหรือเท่ากับ 25%",IF(J3835&gt;=35%,"มากกว่าหรือเท่ากับ 35%")))</f>
        <v>18</v>
      </c>
    </row>
    <row r="3836" s="7" customFormat="1" ht="19.15" customHeight="1">
      <c r="A3836" t="s" s="25">
        <v>3735</v>
      </c>
      <c r="B3836" s="26">
        <v>7</v>
      </c>
      <c r="C3836" s="26">
        <v>5</v>
      </c>
      <c r="D3836" t="s" s="25">
        <v>3948</v>
      </c>
      <c r="E3836" t="s" s="25">
        <v>17</v>
      </c>
      <c r="F3836" s="56">
        <v>1795</v>
      </c>
      <c r="G3836" s="26">
        <v>1840</v>
      </c>
      <c r="H3836" s="18">
        <f>SUM(G3836-F3836)</f>
        <v>45</v>
      </c>
      <c r="I3836" s="19">
        <f>H3836/F3836</f>
        <v>0.0250696378830084</v>
      </c>
      <c r="J3836" s="19">
        <f>H3836/G3836</f>
        <v>0.0244565217391304</v>
      </c>
      <c r="K3836" t="s" s="21">
        <f>IF(J3836&lt;25%,"น้อยกว่า 25%",IF(J3836&gt;=25%,"มากกว่าหรือเท่ากับ 25%",IF(J3836&gt;=35%,"มากกว่าหรือเท่ากับ 35%")))</f>
        <v>18</v>
      </c>
    </row>
    <row r="3837" s="7" customFormat="1" ht="19.15" customHeight="1">
      <c r="A3837" t="s" s="25">
        <v>3735</v>
      </c>
      <c r="B3837" s="26">
        <v>7</v>
      </c>
      <c r="C3837" s="26">
        <v>13</v>
      </c>
      <c r="D3837" t="s" s="25">
        <v>3949</v>
      </c>
      <c r="E3837" t="s" s="25">
        <v>28</v>
      </c>
      <c r="F3837" s="56">
        <v>1101</v>
      </c>
      <c r="G3837" s="26">
        <v>1139</v>
      </c>
      <c r="H3837" s="18">
        <f>SUM(G3837-F3837)</f>
        <v>38</v>
      </c>
      <c r="I3837" s="19">
        <f>H3837/F3837</f>
        <v>0.0345140781108084</v>
      </c>
      <c r="J3837" s="19">
        <f>H3837/G3837</f>
        <v>0.0333625987708516</v>
      </c>
      <c r="K3837" t="s" s="21">
        <f>IF(J3837&lt;25%,"น้อยกว่า 25%",IF(J3837&gt;=25%,"มากกว่าหรือเท่ากับ 25%",IF(J3837&gt;=35%,"มากกว่าหรือเท่ากับ 35%")))</f>
        <v>18</v>
      </c>
    </row>
    <row r="3838" s="7" customFormat="1" ht="19.15" customHeight="1">
      <c r="A3838" t="s" s="25">
        <v>3735</v>
      </c>
      <c r="B3838" s="26">
        <v>7</v>
      </c>
      <c r="C3838" s="26">
        <v>28</v>
      </c>
      <c r="D3838" t="s" s="25">
        <v>3950</v>
      </c>
      <c r="E3838" t="s" s="25">
        <v>34</v>
      </c>
      <c r="F3838" s="56">
        <v>768</v>
      </c>
      <c r="G3838" s="26">
        <v>808</v>
      </c>
      <c r="H3838" s="18">
        <f>SUM(G3838-F3838)</f>
        <v>40</v>
      </c>
      <c r="I3838" s="19">
        <f>H3838/F3838</f>
        <v>0.0520833333333333</v>
      </c>
      <c r="J3838" s="19">
        <f>H3838/G3838</f>
        <v>0.0495049504950495</v>
      </c>
      <c r="K3838" t="s" s="21">
        <f>IF(J3838&lt;25%,"น้อยกว่า 25%",IF(J3838&gt;=25%,"มากกว่าหรือเท่ากับ 25%",IF(J3838&gt;=35%,"มากกว่าหรือเท่ากับ 35%")))</f>
        <v>18</v>
      </c>
    </row>
    <row r="3839" s="7" customFormat="1" ht="19.15" customHeight="1">
      <c r="A3839" t="s" s="25">
        <v>3735</v>
      </c>
      <c r="B3839" s="26">
        <v>7</v>
      </c>
      <c r="C3839" s="26">
        <v>9</v>
      </c>
      <c r="D3839" t="s" s="25">
        <v>3951</v>
      </c>
      <c r="E3839" t="s" s="25">
        <v>30</v>
      </c>
      <c r="F3839" s="56">
        <v>585</v>
      </c>
      <c r="G3839" s="26">
        <v>614</v>
      </c>
      <c r="H3839" s="18">
        <f>SUM(G3839-F3839)</f>
        <v>29</v>
      </c>
      <c r="I3839" s="19">
        <f>H3839/F3839</f>
        <v>0.0495726495726496</v>
      </c>
      <c r="J3839" s="19">
        <f>H3839/G3839</f>
        <v>0.0472312703583062</v>
      </c>
      <c r="K3839" t="s" s="21">
        <f>IF(J3839&lt;25%,"น้อยกว่า 25%",IF(J3839&gt;=25%,"มากกว่าหรือเท่ากับ 25%",IF(J3839&gt;=35%,"มากกว่าหรือเท่ากับ 35%")))</f>
        <v>18</v>
      </c>
    </row>
    <row r="3840" s="7" customFormat="1" ht="19.15" customHeight="1">
      <c r="A3840" t="s" s="25">
        <v>3735</v>
      </c>
      <c r="B3840" s="26">
        <v>7</v>
      </c>
      <c r="C3840" s="26">
        <v>6</v>
      </c>
      <c r="D3840" t="s" s="25">
        <v>3952</v>
      </c>
      <c r="E3840" t="s" s="25">
        <v>101</v>
      </c>
      <c r="F3840" s="56">
        <v>531</v>
      </c>
      <c r="G3840" s="26">
        <v>552</v>
      </c>
      <c r="H3840" s="18">
        <f>SUM(G3840-F3840)</f>
        <v>21</v>
      </c>
      <c r="I3840" s="19">
        <f>H3840/F3840</f>
        <v>0.0395480225988701</v>
      </c>
      <c r="J3840" s="19">
        <f>H3840/G3840</f>
        <v>0.0380434782608696</v>
      </c>
      <c r="K3840" t="s" s="21">
        <f>IF(J3840&lt;25%,"น้อยกว่า 25%",IF(J3840&gt;=25%,"มากกว่าหรือเท่ากับ 25%",IF(J3840&gt;=35%,"มากกว่าหรือเท่ากับ 35%")))</f>
        <v>18</v>
      </c>
    </row>
    <row r="3841" s="7" customFormat="1" ht="19.15" customHeight="1">
      <c r="A3841" t="s" s="25">
        <v>3735</v>
      </c>
      <c r="B3841" s="26">
        <v>7</v>
      </c>
      <c r="C3841" s="26">
        <v>14</v>
      </c>
      <c r="D3841" t="s" s="25">
        <v>3953</v>
      </c>
      <c r="E3841" t="s" s="25">
        <v>48</v>
      </c>
      <c r="F3841" s="56">
        <v>385</v>
      </c>
      <c r="G3841" s="26">
        <v>394</v>
      </c>
      <c r="H3841" s="18">
        <f>SUM(G3841-F3841)</f>
        <v>9</v>
      </c>
      <c r="I3841" s="19">
        <f>H3841/F3841</f>
        <v>0.0233766233766234</v>
      </c>
      <c r="J3841" s="19">
        <f>H3841/G3841</f>
        <v>0.0228426395939086</v>
      </c>
      <c r="K3841" t="s" s="21">
        <f>IF(J3841&lt;25%,"น้อยกว่า 25%",IF(J3841&gt;=25%,"มากกว่าหรือเท่ากับ 25%",IF(J3841&gt;=35%,"มากกว่าหรือเท่ากับ 35%")))</f>
        <v>18</v>
      </c>
    </row>
    <row r="3842" s="7" customFormat="1" ht="19.15" customHeight="1">
      <c r="A3842" t="s" s="25">
        <v>3735</v>
      </c>
      <c r="B3842" s="26">
        <v>7</v>
      </c>
      <c r="C3842" s="26">
        <v>30</v>
      </c>
      <c r="D3842" t="s" s="25">
        <v>3954</v>
      </c>
      <c r="E3842" t="s" s="25">
        <v>248</v>
      </c>
      <c r="F3842" s="56">
        <v>315</v>
      </c>
      <c r="G3842" s="26">
        <v>334</v>
      </c>
      <c r="H3842" s="18">
        <f>SUM(G3842-F3842)</f>
        <v>19</v>
      </c>
      <c r="I3842" s="19">
        <f>H3842/F3842</f>
        <v>0.0603174603174603</v>
      </c>
      <c r="J3842" s="19">
        <f>H3842/G3842</f>
        <v>0.0568862275449102</v>
      </c>
      <c r="K3842" t="s" s="21">
        <f>IF(J3842&lt;25%,"น้อยกว่า 25%",IF(J3842&gt;=25%,"มากกว่าหรือเท่ากับ 25%",IF(J3842&gt;=35%,"มากกว่าหรือเท่ากับ 35%")))</f>
        <v>18</v>
      </c>
    </row>
    <row r="3843" s="7" customFormat="1" ht="19.15" customHeight="1">
      <c r="A3843" t="s" s="25">
        <v>3735</v>
      </c>
      <c r="B3843" s="26">
        <v>7</v>
      </c>
      <c r="C3843" s="26">
        <v>17</v>
      </c>
      <c r="D3843" t="s" s="25">
        <v>3955</v>
      </c>
      <c r="E3843" t="s" s="25">
        <v>38</v>
      </c>
      <c r="F3843" s="56">
        <v>307</v>
      </c>
      <c r="G3843" s="26">
        <v>310</v>
      </c>
      <c r="H3843" s="18">
        <f>SUM(G3843-F3843)</f>
        <v>3</v>
      </c>
      <c r="I3843" s="19">
        <f>H3843/F3843</f>
        <v>0.00977198697068404</v>
      </c>
      <c r="J3843" s="19">
        <f>H3843/G3843</f>
        <v>0.00967741935483871</v>
      </c>
      <c r="K3843" t="s" s="21">
        <f>IF(J3843&lt;25%,"น้อยกว่า 25%",IF(J3843&gt;=25%,"มากกว่าหรือเท่ากับ 25%",IF(J3843&gt;=35%,"มากกว่าหรือเท่ากับ 35%")))</f>
        <v>18</v>
      </c>
    </row>
    <row r="3844" s="7" customFormat="1" ht="19.15" customHeight="1">
      <c r="A3844" t="s" s="25">
        <v>3735</v>
      </c>
      <c r="B3844" s="26">
        <v>7</v>
      </c>
      <c r="C3844" s="26">
        <v>7</v>
      </c>
      <c r="D3844" t="s" s="25">
        <v>3956</v>
      </c>
      <c r="E3844" t="s" s="25">
        <v>44</v>
      </c>
      <c r="F3844" s="56">
        <v>211</v>
      </c>
      <c r="G3844" s="26">
        <v>262</v>
      </c>
      <c r="H3844" s="18">
        <f>SUM(G3844-F3844)</f>
        <v>51</v>
      </c>
      <c r="I3844" s="19">
        <f>H3844/F3844</f>
        <v>0.241706161137441</v>
      </c>
      <c r="J3844" s="19">
        <f>H3844/G3844</f>
        <v>0.194656488549618</v>
      </c>
      <c r="K3844" t="s" s="21">
        <f>IF(J3844&lt;25%,"น้อยกว่า 25%",IF(J3844&gt;=25%,"มากกว่าหรือเท่ากับ 25%",IF(J3844&gt;=35%,"มากกว่าหรือเท่ากับ 35%")))</f>
        <v>18</v>
      </c>
    </row>
    <row r="3845" s="7" customFormat="1" ht="19.15" customHeight="1">
      <c r="A3845" t="s" s="25">
        <v>3735</v>
      </c>
      <c r="B3845" s="26">
        <v>7</v>
      </c>
      <c r="C3845" s="26">
        <v>18</v>
      </c>
      <c r="D3845" t="s" s="25">
        <v>3957</v>
      </c>
      <c r="E3845" t="s" s="25">
        <v>60</v>
      </c>
      <c r="F3845" s="56">
        <v>230</v>
      </c>
      <c r="G3845" s="26">
        <v>234</v>
      </c>
      <c r="H3845" s="18">
        <f>SUM(G3845-F3845)</f>
        <v>4</v>
      </c>
      <c r="I3845" s="19">
        <f>H3845/F3845</f>
        <v>0.0173913043478261</v>
      </c>
      <c r="J3845" s="19">
        <f>H3845/G3845</f>
        <v>0.0170940170940171</v>
      </c>
      <c r="K3845" t="s" s="21">
        <f>IF(J3845&lt;25%,"น้อยกว่า 25%",IF(J3845&gt;=25%,"มากกว่าหรือเท่ากับ 25%",IF(J3845&gt;=35%,"มากกว่าหรือเท่ากับ 35%")))</f>
        <v>18</v>
      </c>
    </row>
    <row r="3846" s="7" customFormat="1" ht="19.15" customHeight="1">
      <c r="A3846" t="s" s="25">
        <v>3735</v>
      </c>
      <c r="B3846" s="26">
        <v>7</v>
      </c>
      <c r="C3846" s="26">
        <v>25</v>
      </c>
      <c r="D3846" t="s" s="25">
        <v>3958</v>
      </c>
      <c r="E3846" t="s" s="25">
        <v>52</v>
      </c>
      <c r="F3846" s="56">
        <v>187</v>
      </c>
      <c r="G3846" s="26">
        <v>190</v>
      </c>
      <c r="H3846" s="18">
        <f>SUM(G3846-F3846)</f>
        <v>3</v>
      </c>
      <c r="I3846" s="19">
        <f>H3846/F3846</f>
        <v>0.0160427807486631</v>
      </c>
      <c r="J3846" s="19">
        <f>H3846/G3846</f>
        <v>0.0157894736842105</v>
      </c>
      <c r="K3846" t="s" s="21">
        <f>IF(J3846&lt;25%,"น้อยกว่า 25%",IF(J3846&gt;=25%,"มากกว่าหรือเท่ากับ 25%",IF(J3846&gt;=35%,"มากกว่าหรือเท่ากับ 35%")))</f>
        <v>18</v>
      </c>
    </row>
    <row r="3847" s="7" customFormat="1" ht="19.15" customHeight="1">
      <c r="A3847" t="s" s="25">
        <v>3735</v>
      </c>
      <c r="B3847" s="26">
        <v>7</v>
      </c>
      <c r="C3847" s="26">
        <v>21</v>
      </c>
      <c r="D3847" t="s" s="25">
        <v>3959</v>
      </c>
      <c r="E3847" t="s" s="25">
        <v>62</v>
      </c>
      <c r="F3847" s="56">
        <v>155</v>
      </c>
      <c r="G3847" s="26">
        <v>161</v>
      </c>
      <c r="H3847" s="18">
        <f>SUM(G3847-F3847)</f>
        <v>6</v>
      </c>
      <c r="I3847" s="19">
        <f>H3847/F3847</f>
        <v>0.0387096774193548</v>
      </c>
      <c r="J3847" s="19">
        <f>H3847/G3847</f>
        <v>0.0372670807453416</v>
      </c>
      <c r="K3847" t="s" s="21">
        <f>IF(J3847&lt;25%,"น้อยกว่า 25%",IF(J3847&gt;=25%,"มากกว่าหรือเท่ากับ 25%",IF(J3847&gt;=35%,"มากกว่าหรือเท่ากับ 35%")))</f>
        <v>18</v>
      </c>
    </row>
    <row r="3848" s="7" customFormat="1" ht="19.15" customHeight="1">
      <c r="A3848" t="s" s="25">
        <v>3735</v>
      </c>
      <c r="B3848" s="26">
        <v>7</v>
      </c>
      <c r="C3848" s="26">
        <v>11</v>
      </c>
      <c r="D3848" t="s" s="25">
        <v>3960</v>
      </c>
      <c r="E3848" t="s" s="25">
        <v>1375</v>
      </c>
      <c r="F3848" s="56">
        <v>122</v>
      </c>
      <c r="G3848" s="26">
        <v>137</v>
      </c>
      <c r="H3848" s="18">
        <f>SUM(G3848-F3848)</f>
        <v>15</v>
      </c>
      <c r="I3848" s="19">
        <f>H3848/F3848</f>
        <v>0.122950819672131</v>
      </c>
      <c r="J3848" s="19">
        <f>H3848/G3848</f>
        <v>0.109489051094891</v>
      </c>
      <c r="K3848" t="s" s="21">
        <f>IF(J3848&lt;25%,"น้อยกว่า 25%",IF(J3848&gt;=25%,"มากกว่าหรือเท่ากับ 25%",IF(J3848&gt;=35%,"มากกว่าหรือเท่ากับ 35%")))</f>
        <v>18</v>
      </c>
    </row>
    <row r="3849" s="7" customFormat="1" ht="19.15" customHeight="1">
      <c r="A3849" t="s" s="25">
        <v>3735</v>
      </c>
      <c r="B3849" s="26">
        <v>7</v>
      </c>
      <c r="C3849" s="26">
        <v>4</v>
      </c>
      <c r="D3849" t="s" s="25">
        <v>3961</v>
      </c>
      <c r="E3849" t="s" s="25">
        <v>66</v>
      </c>
      <c r="F3849" s="56">
        <v>98</v>
      </c>
      <c r="G3849" s="26">
        <v>102</v>
      </c>
      <c r="H3849" s="18">
        <f>SUM(G3849-F3849)</f>
        <v>4</v>
      </c>
      <c r="I3849" s="19">
        <f>H3849/F3849</f>
        <v>0.0408163265306122</v>
      </c>
      <c r="J3849" s="19">
        <f>H3849/G3849</f>
        <v>0.0392156862745098</v>
      </c>
      <c r="K3849" t="s" s="21">
        <f>IF(J3849&lt;25%,"น้อยกว่า 25%",IF(J3849&gt;=25%,"มากกว่าหรือเท่ากับ 25%",IF(J3849&gt;=35%,"มากกว่าหรือเท่ากับ 35%")))</f>
        <v>18</v>
      </c>
    </row>
    <row r="3850" s="7" customFormat="1" ht="19.15" customHeight="1">
      <c r="A3850" t="s" s="25">
        <v>3735</v>
      </c>
      <c r="B3850" s="26">
        <v>7</v>
      </c>
      <c r="C3850" s="26">
        <v>12</v>
      </c>
      <c r="D3850" t="s" s="25">
        <v>3962</v>
      </c>
      <c r="E3850" t="s" s="25">
        <v>76</v>
      </c>
      <c r="F3850" s="56">
        <v>92</v>
      </c>
      <c r="G3850" s="26">
        <v>99</v>
      </c>
      <c r="H3850" s="18">
        <f>SUM(G3850-F3850)</f>
        <v>7</v>
      </c>
      <c r="I3850" s="19">
        <f>H3850/F3850</f>
        <v>0.07608695652173909</v>
      </c>
      <c r="J3850" s="19">
        <f>H3850/G3850</f>
        <v>0.0707070707070707</v>
      </c>
      <c r="K3850" t="s" s="21">
        <f>IF(J3850&lt;25%,"น้อยกว่า 25%",IF(J3850&gt;=25%,"มากกว่าหรือเท่ากับ 25%",IF(J3850&gt;=35%,"มากกว่าหรือเท่ากับ 35%")))</f>
        <v>18</v>
      </c>
    </row>
    <row r="3851" s="7" customFormat="1" ht="19.15" customHeight="1">
      <c r="A3851" t="s" s="25">
        <v>3735</v>
      </c>
      <c r="B3851" s="26">
        <v>7</v>
      </c>
      <c r="C3851" s="26">
        <v>32</v>
      </c>
      <c r="D3851" t="s" s="25">
        <v>3963</v>
      </c>
      <c r="E3851" t="s" s="25">
        <v>68</v>
      </c>
      <c r="F3851" s="56">
        <v>83</v>
      </c>
      <c r="G3851" s="26">
        <v>97</v>
      </c>
      <c r="H3851" s="18">
        <f>SUM(G3851-F3851)</f>
        <v>14</v>
      </c>
      <c r="I3851" s="19">
        <f>H3851/F3851</f>
        <v>0.168674698795181</v>
      </c>
      <c r="J3851" s="19">
        <f>H3851/G3851</f>
        <v>0.144329896907216</v>
      </c>
      <c r="K3851" t="s" s="21">
        <f>IF(J3851&lt;25%,"น้อยกว่า 25%",IF(J3851&gt;=25%,"มากกว่าหรือเท่ากับ 25%",IF(J3851&gt;=35%,"มากกว่าหรือเท่ากับ 35%")))</f>
        <v>18</v>
      </c>
    </row>
    <row r="3852" s="7" customFormat="1" ht="19.15" customHeight="1">
      <c r="A3852" t="s" s="25">
        <v>3735</v>
      </c>
      <c r="B3852" s="26">
        <v>7</v>
      </c>
      <c r="C3852" s="26">
        <v>3</v>
      </c>
      <c r="D3852" t="s" s="25">
        <v>3964</v>
      </c>
      <c r="E3852" t="s" s="25">
        <v>24</v>
      </c>
      <c r="F3852" s="56">
        <v>64</v>
      </c>
      <c r="G3852" s="26">
        <v>78</v>
      </c>
      <c r="H3852" s="18">
        <f>SUM(G3852-F3852)</f>
        <v>14</v>
      </c>
      <c r="I3852" s="19">
        <f>H3852/F3852</f>
        <v>0.21875</v>
      </c>
      <c r="J3852" s="19">
        <f>H3852/G3852</f>
        <v>0.179487179487179</v>
      </c>
      <c r="K3852" t="s" s="21">
        <f>IF(J3852&lt;25%,"น้อยกว่า 25%",IF(J3852&gt;=25%,"มากกว่าหรือเท่ากับ 25%",IF(J3852&gt;=35%,"มากกว่าหรือเท่ากับ 35%")))</f>
        <v>18</v>
      </c>
    </row>
    <row r="3853" s="7" customFormat="1" ht="19.15" customHeight="1">
      <c r="A3853" t="s" s="25">
        <v>3735</v>
      </c>
      <c r="B3853" s="26">
        <v>7</v>
      </c>
      <c r="C3853" s="26">
        <v>20</v>
      </c>
      <c r="D3853" t="s" s="25">
        <v>3965</v>
      </c>
      <c r="E3853" t="s" s="25">
        <v>281</v>
      </c>
      <c r="F3853" s="56">
        <v>73</v>
      </c>
      <c r="G3853" s="26">
        <v>74</v>
      </c>
      <c r="H3853" s="18">
        <f>SUM(G3853-F3853)</f>
        <v>1</v>
      </c>
      <c r="I3853" s="19">
        <f>H3853/F3853</f>
        <v>0.0136986301369863</v>
      </c>
      <c r="J3853" s="19">
        <f>H3853/G3853</f>
        <v>0.0135135135135135</v>
      </c>
      <c r="K3853" t="s" s="21">
        <f>IF(J3853&lt;25%,"น้อยกว่า 25%",IF(J3853&gt;=25%,"มากกว่าหรือเท่ากับ 25%",IF(J3853&gt;=35%,"มากกว่าหรือเท่ากับ 35%")))</f>
        <v>18</v>
      </c>
    </row>
    <row r="3854" s="7" customFormat="1" ht="19.15" customHeight="1">
      <c r="A3854" t="s" s="25">
        <v>3735</v>
      </c>
      <c r="B3854" s="26">
        <v>7</v>
      </c>
      <c r="C3854" s="26">
        <v>31</v>
      </c>
      <c r="D3854" t="s" s="25">
        <v>3966</v>
      </c>
      <c r="E3854" t="s" s="25">
        <v>42</v>
      </c>
      <c r="F3854" s="56">
        <v>55</v>
      </c>
      <c r="G3854" s="26">
        <v>59</v>
      </c>
      <c r="H3854" s="18">
        <f>SUM(G3854-F3854)</f>
        <v>4</v>
      </c>
      <c r="I3854" s="19">
        <f>H3854/F3854</f>
        <v>0.0727272727272727</v>
      </c>
      <c r="J3854" s="19">
        <f>H3854/G3854</f>
        <v>0.0677966101694915</v>
      </c>
      <c r="K3854" t="s" s="21">
        <f>IF(J3854&lt;25%,"น้อยกว่า 25%",IF(J3854&gt;=25%,"มากกว่าหรือเท่ากับ 25%",IF(J3854&gt;=35%,"มากกว่าหรือเท่ากับ 35%")))</f>
        <v>18</v>
      </c>
    </row>
    <row r="3855" s="7" customFormat="1" ht="19.15" customHeight="1">
      <c r="A3855" t="s" s="25">
        <v>3735</v>
      </c>
      <c r="B3855" s="26">
        <v>7</v>
      </c>
      <c r="C3855" s="26">
        <v>22</v>
      </c>
      <c r="D3855" t="s" s="25">
        <v>3967</v>
      </c>
      <c r="E3855" t="s" s="25">
        <v>112</v>
      </c>
      <c r="F3855" s="56">
        <v>58</v>
      </c>
      <c r="G3855" s="26">
        <v>58</v>
      </c>
      <c r="H3855" s="18">
        <f>SUM(G3855-F3855)</f>
        <v>0</v>
      </c>
      <c r="I3855" s="19">
        <f>H3855/F3855</f>
        <v>0</v>
      </c>
      <c r="J3855" s="19">
        <f>H3855/G3855</f>
        <v>0</v>
      </c>
      <c r="K3855" t="s" s="21">
        <f>IF(J3855&lt;25%,"น้อยกว่า 25%",IF(J3855&gt;=25%,"มากกว่าหรือเท่ากับ 25%",IF(J3855&gt;=35%,"มากกว่าหรือเท่ากับ 35%")))</f>
        <v>18</v>
      </c>
    </row>
    <row r="3856" s="7" customFormat="1" ht="19.15" customHeight="1">
      <c r="A3856" t="s" s="25">
        <v>3735</v>
      </c>
      <c r="B3856" s="26">
        <v>7</v>
      </c>
      <c r="C3856" s="26">
        <v>23</v>
      </c>
      <c r="D3856" t="s" s="25">
        <v>3968</v>
      </c>
      <c r="E3856" t="s" s="25">
        <v>72</v>
      </c>
      <c r="F3856" s="56">
        <v>46</v>
      </c>
      <c r="G3856" s="26">
        <v>46</v>
      </c>
      <c r="H3856" s="18">
        <f>SUM(G3856-F3856)</f>
        <v>0</v>
      </c>
      <c r="I3856" s="19">
        <f>H3856/F3856</f>
        <v>0</v>
      </c>
      <c r="J3856" s="19">
        <f>H3856/G3856</f>
        <v>0</v>
      </c>
      <c r="K3856" t="s" s="21">
        <f>IF(J3856&lt;25%,"น้อยกว่า 25%",IF(J3856&gt;=25%,"มากกว่าหรือเท่ากับ 25%",IF(J3856&gt;=35%,"มากกว่าหรือเท่ากับ 35%")))</f>
        <v>18</v>
      </c>
    </row>
    <row r="3857" s="7" customFormat="1" ht="19.15" customHeight="1">
      <c r="A3857" t="s" s="25">
        <v>3735</v>
      </c>
      <c r="B3857" s="26">
        <v>7</v>
      </c>
      <c r="C3857" s="26">
        <v>29</v>
      </c>
      <c r="D3857" t="s" s="25">
        <v>3969</v>
      </c>
      <c r="E3857" t="s" s="25">
        <v>375</v>
      </c>
      <c r="F3857" s="56">
        <v>36</v>
      </c>
      <c r="G3857" s="26">
        <v>41</v>
      </c>
      <c r="H3857" s="18">
        <f>SUM(G3857-F3857)</f>
        <v>5</v>
      </c>
      <c r="I3857" s="19">
        <f>H3857/F3857</f>
        <v>0.138888888888889</v>
      </c>
      <c r="J3857" s="19">
        <f>H3857/G3857</f>
        <v>0.121951219512195</v>
      </c>
      <c r="K3857" t="s" s="21">
        <f>IF(J3857&lt;25%,"น้อยกว่า 25%",IF(J3857&gt;=25%,"มากกว่าหรือเท่ากับ 25%",IF(J3857&gt;=35%,"มากกว่าหรือเท่ากับ 35%")))</f>
        <v>18</v>
      </c>
    </row>
    <row r="3858" s="7" customFormat="1" ht="19.15" customHeight="1">
      <c r="A3858" t="s" s="25">
        <v>3735</v>
      </c>
      <c r="B3858" s="26">
        <v>7</v>
      </c>
      <c r="C3858" s="26">
        <v>26</v>
      </c>
      <c r="D3858" t="s" s="25">
        <v>3970</v>
      </c>
      <c r="E3858" t="s" s="25">
        <v>46</v>
      </c>
      <c r="F3858" s="56">
        <v>38</v>
      </c>
      <c r="G3858" s="26">
        <v>38</v>
      </c>
      <c r="H3858" s="18">
        <f>SUM(G3858-F3858)</f>
        <v>0</v>
      </c>
      <c r="I3858" s="19">
        <f>H3858/F3858</f>
        <v>0</v>
      </c>
      <c r="J3858" s="19">
        <f>H3858/G3858</f>
        <v>0</v>
      </c>
      <c r="K3858" t="s" s="21">
        <f>IF(J3858&lt;25%,"น้อยกว่า 25%",IF(J3858&gt;=25%,"มากกว่าหรือเท่ากับ 25%",IF(J3858&gt;=35%,"มากกว่าหรือเท่ากับ 35%")))</f>
        <v>18</v>
      </c>
    </row>
    <row r="3859" s="7" customFormat="1" ht="19.15" customHeight="1">
      <c r="A3859" t="s" s="25">
        <v>3735</v>
      </c>
      <c r="B3859" s="26">
        <v>7</v>
      </c>
      <c r="C3859" s="26">
        <v>19</v>
      </c>
      <c r="D3859" t="s" s="25">
        <v>3971</v>
      </c>
      <c r="E3859" t="s" s="25">
        <v>116</v>
      </c>
      <c r="F3859" s="56">
        <v>32</v>
      </c>
      <c r="G3859" s="26">
        <v>34</v>
      </c>
      <c r="H3859" s="18">
        <f>SUM(G3859-F3859)</f>
        <v>2</v>
      </c>
      <c r="I3859" s="19">
        <f>H3859/F3859</f>
        <v>0.0625</v>
      </c>
      <c r="J3859" s="19">
        <f>H3859/G3859</f>
        <v>0.0588235294117647</v>
      </c>
      <c r="K3859" t="s" s="21">
        <f>IF(J3859&lt;25%,"น้อยกว่า 25%",IF(J3859&gt;=25%,"มากกว่าหรือเท่ากับ 25%",IF(J3859&gt;=35%,"มากกว่าหรือเท่ากับ 35%")))</f>
        <v>18</v>
      </c>
    </row>
    <row r="3860" s="7" customFormat="1" ht="19.15" customHeight="1">
      <c r="A3860" t="s" s="25">
        <v>3735</v>
      </c>
      <c r="B3860" s="26">
        <v>7</v>
      </c>
      <c r="C3860" s="26">
        <v>24</v>
      </c>
      <c r="D3860" t="s" s="25">
        <v>3972</v>
      </c>
      <c r="E3860" t="s" s="25">
        <v>119</v>
      </c>
      <c r="F3860" s="56">
        <v>23</v>
      </c>
      <c r="G3860" s="26">
        <v>26</v>
      </c>
      <c r="H3860" s="18">
        <f>SUM(G3860-F3860)</f>
        <v>3</v>
      </c>
      <c r="I3860" s="19">
        <f>H3860/F3860</f>
        <v>0.130434782608696</v>
      </c>
      <c r="J3860" s="19">
        <f>H3860/G3860</f>
        <v>0.115384615384615</v>
      </c>
      <c r="K3860" t="s" s="21">
        <f>IF(J3860&lt;25%,"น้อยกว่า 25%",IF(J3860&gt;=25%,"มากกว่าหรือเท่ากับ 25%",IF(J3860&gt;=35%,"มากกว่าหรือเท่ากับ 35%")))</f>
        <v>18</v>
      </c>
    </row>
    <row r="3861" s="7" customFormat="1" ht="19.15" customHeight="1">
      <c r="A3861" t="s" s="25">
        <v>3735</v>
      </c>
      <c r="B3861" s="26">
        <v>7</v>
      </c>
      <c r="C3861" s="26">
        <v>1</v>
      </c>
      <c r="D3861" t="s" s="25">
        <v>3973</v>
      </c>
      <c r="E3861" t="s" s="25">
        <v>380</v>
      </c>
      <c r="F3861" s="56">
        <v>0</v>
      </c>
      <c r="G3861" s="26">
        <v>0</v>
      </c>
      <c r="H3861" s="18">
        <f>SUM(G3861-F3861)</f>
        <v>0</v>
      </c>
      <c r="I3861" s="19">
        <f>H3861/F3861</f>
      </c>
      <c r="J3861" s="19">
        <f>H3861/G3861</f>
      </c>
      <c r="K3861" s="24">
        <f>IF(J3861&lt;25%,"น้อยกว่า 25%",IF(J3861&gt;=25%,"มากกว่าหรือเท่ากับ 25%",IF(J3861&gt;=35%,"มากกว่าหรือเท่ากับ 35%")))</f>
      </c>
    </row>
    <row r="3862" s="7" customFormat="1" ht="19.15" customHeight="1">
      <c r="A3862" t="s" s="25">
        <v>3735</v>
      </c>
      <c r="B3862" s="26">
        <v>7</v>
      </c>
      <c r="C3862" s="26">
        <v>27</v>
      </c>
      <c r="D3862" t="s" s="25">
        <v>3974</v>
      </c>
      <c r="E3862" t="s" s="25">
        <v>147</v>
      </c>
      <c r="F3862" s="56">
        <v>0</v>
      </c>
      <c r="G3862" s="26">
        <v>0</v>
      </c>
      <c r="H3862" s="18">
        <f>SUM(G3862-F3862)</f>
        <v>0</v>
      </c>
      <c r="I3862" s="19">
        <f>H3862/F3862</f>
      </c>
      <c r="J3862" s="19">
        <f>H3862/G3862</f>
      </c>
      <c r="K3862" s="24">
        <f>IF(J3862&lt;25%,"น้อยกว่า 25%",IF(J3862&gt;=25%,"มากกว่าหรือเท่ากับ 25%",IF(J3862&gt;=35%,"มากกว่าหรือเท่ากับ 35%")))</f>
      </c>
    </row>
    <row r="3863" s="7" customFormat="1" ht="19.15" customHeight="1">
      <c r="A3863" t="s" s="16">
        <v>3735</v>
      </c>
      <c r="B3863" s="17">
        <v>8</v>
      </c>
      <c r="C3863" s="17">
        <v>16</v>
      </c>
      <c r="D3863" t="s" s="16">
        <v>3975</v>
      </c>
      <c r="E3863" t="s" s="16">
        <v>20</v>
      </c>
      <c r="F3863" s="55">
        <v>34328</v>
      </c>
      <c r="G3863" s="17">
        <v>36473</v>
      </c>
      <c r="H3863" s="18">
        <f>SUM(G3863-F3863)</f>
        <v>2145</v>
      </c>
      <c r="I3863" s="19">
        <f>H3863/F3863</f>
        <v>0.0624854346306222</v>
      </c>
      <c r="J3863" s="19">
        <f>H3863/G3863</f>
        <v>0.0588106270391797</v>
      </c>
      <c r="K3863" t="s" s="21">
        <f>IF(J3863&lt;25%,"น้อยกว่า 25%",IF(J3863&gt;=25%,"มากกว่าหรือเท่ากับ 25%",IF(J3863&gt;=35%,"มากกว่าหรือเท่ากับ 35%")))</f>
        <v>18</v>
      </c>
    </row>
    <row r="3864" s="7" customFormat="1" ht="19.15" customHeight="1">
      <c r="A3864" t="s" s="16">
        <v>3735</v>
      </c>
      <c r="B3864" s="17">
        <v>8</v>
      </c>
      <c r="C3864" s="17">
        <v>1</v>
      </c>
      <c r="D3864" t="s" s="16">
        <v>3976</v>
      </c>
      <c r="E3864" t="s" s="16">
        <v>26</v>
      </c>
      <c r="F3864" s="55">
        <v>32438</v>
      </c>
      <c r="G3864" s="17">
        <v>34817</v>
      </c>
      <c r="H3864" s="18">
        <f>SUM(G3864-F3864)</f>
        <v>2379</v>
      </c>
      <c r="I3864" s="19">
        <f>H3864/F3864</f>
        <v>0.0733399099821197</v>
      </c>
      <c r="J3864" s="19">
        <f>H3864/G3864</f>
        <v>0.06832869000775479</v>
      </c>
      <c r="K3864" t="s" s="21">
        <f>IF(J3864&lt;25%,"น้อยกว่า 25%",IF(J3864&gt;=25%,"มากกว่าหรือเท่ากับ 25%",IF(J3864&gt;=35%,"มากกว่าหรือเท่ากับ 35%")))</f>
        <v>18</v>
      </c>
    </row>
    <row r="3865" s="7" customFormat="1" ht="19.15" customHeight="1">
      <c r="A3865" t="s" s="16">
        <v>3735</v>
      </c>
      <c r="B3865" s="17">
        <v>8</v>
      </c>
      <c r="C3865" s="17">
        <v>9</v>
      </c>
      <c r="D3865" t="s" s="16">
        <v>3977</v>
      </c>
      <c r="E3865" t="s" s="16">
        <v>84</v>
      </c>
      <c r="F3865" s="55">
        <v>12462</v>
      </c>
      <c r="G3865" s="17">
        <v>12986</v>
      </c>
      <c r="H3865" s="18">
        <f>SUM(G3865-F3865)</f>
        <v>524</v>
      </c>
      <c r="I3865" s="19">
        <f>H3865/F3865</f>
        <v>0.0420478253891831</v>
      </c>
      <c r="J3865" s="19">
        <f>H3865/G3865</f>
        <v>0.0403511473894964</v>
      </c>
      <c r="K3865" t="s" s="21">
        <f>IF(J3865&lt;25%,"น้อยกว่า 25%",IF(J3865&gt;=25%,"มากกว่าหรือเท่ากับ 25%",IF(J3865&gt;=35%,"มากกว่าหรือเท่ากับ 35%")))</f>
        <v>18</v>
      </c>
    </row>
    <row r="3866" s="7" customFormat="1" ht="19.15" customHeight="1">
      <c r="A3866" t="s" s="16">
        <v>3735</v>
      </c>
      <c r="B3866" s="17">
        <v>8</v>
      </c>
      <c r="C3866" s="17">
        <v>15</v>
      </c>
      <c r="D3866" t="s" s="16">
        <v>3978</v>
      </c>
      <c r="E3866" t="s" s="16">
        <v>22</v>
      </c>
      <c r="F3866" s="55">
        <v>7991</v>
      </c>
      <c r="G3866" s="17">
        <v>8556</v>
      </c>
      <c r="H3866" s="18">
        <f>SUM(G3866-F3866)</f>
        <v>565</v>
      </c>
      <c r="I3866" s="19">
        <f>H3866/F3866</f>
        <v>0.0707045426104367</v>
      </c>
      <c r="J3866" s="19">
        <f>H3866/G3866</f>
        <v>0.0660355306217859</v>
      </c>
      <c r="K3866" t="s" s="21">
        <f>IF(J3866&lt;25%,"น้อยกว่า 25%",IF(J3866&gt;=25%,"มากกว่าหรือเท่ากับ 25%",IF(J3866&gt;=35%,"มากกว่าหรือเท่ากับ 35%")))</f>
        <v>18</v>
      </c>
    </row>
    <row r="3867" s="7" customFormat="1" ht="19.15" customHeight="1">
      <c r="A3867" t="s" s="16">
        <v>3735</v>
      </c>
      <c r="B3867" s="17">
        <v>8</v>
      </c>
      <c r="C3867" s="17">
        <v>21</v>
      </c>
      <c r="D3867" t="s" s="16">
        <v>3979</v>
      </c>
      <c r="E3867" t="s" s="16">
        <v>62</v>
      </c>
      <c r="F3867" s="55">
        <v>929</v>
      </c>
      <c r="G3867" s="17">
        <v>997</v>
      </c>
      <c r="H3867" s="18">
        <f>SUM(G3867-F3867)</f>
        <v>68</v>
      </c>
      <c r="I3867" s="19">
        <f>H3867/F3867</f>
        <v>0.0731969860064586</v>
      </c>
      <c r="J3867" s="19">
        <f>H3867/G3867</f>
        <v>0.0682046138415246</v>
      </c>
      <c r="K3867" t="s" s="21">
        <f>IF(J3867&lt;25%,"น้อยกว่า 25%",IF(J3867&gt;=25%,"มากกว่าหรือเท่ากับ 25%",IF(J3867&gt;=35%,"มากกว่าหรือเท่ากับ 35%")))</f>
        <v>18</v>
      </c>
    </row>
    <row r="3868" s="7" customFormat="1" ht="19.15" customHeight="1">
      <c r="A3868" t="s" s="16">
        <v>3735</v>
      </c>
      <c r="B3868" s="17">
        <v>8</v>
      </c>
      <c r="C3868" s="17">
        <v>3</v>
      </c>
      <c r="D3868" t="s" s="16">
        <v>3980</v>
      </c>
      <c r="E3868" t="s" s="16">
        <v>28</v>
      </c>
      <c r="F3868" s="55">
        <v>863</v>
      </c>
      <c r="G3868" s="17">
        <v>933</v>
      </c>
      <c r="H3868" s="18">
        <f>SUM(G3868-F3868)</f>
        <v>70</v>
      </c>
      <c r="I3868" s="19">
        <f>H3868/F3868</f>
        <v>0.0811123986095017</v>
      </c>
      <c r="J3868" s="19">
        <f>H3868/G3868</f>
        <v>0.07502679528403</v>
      </c>
      <c r="K3868" t="s" s="21">
        <f>IF(J3868&lt;25%,"น้อยกว่า 25%",IF(J3868&gt;=25%,"มากกว่าหรือเท่ากับ 25%",IF(J3868&gt;=35%,"มากกว่าหรือเท่ากับ 35%")))</f>
        <v>18</v>
      </c>
    </row>
    <row r="3869" s="7" customFormat="1" ht="19.15" customHeight="1">
      <c r="A3869" t="s" s="16">
        <v>3735</v>
      </c>
      <c r="B3869" s="17">
        <v>8</v>
      </c>
      <c r="C3869" s="17">
        <v>10</v>
      </c>
      <c r="D3869" t="s" s="16">
        <v>3981</v>
      </c>
      <c r="E3869" t="s" s="16">
        <v>17</v>
      </c>
      <c r="F3869" s="55">
        <v>820</v>
      </c>
      <c r="G3869" s="17">
        <v>879</v>
      </c>
      <c r="H3869" s="18">
        <f>SUM(G3869-F3869)</f>
        <v>59</v>
      </c>
      <c r="I3869" s="19">
        <f>H3869/F3869</f>
        <v>0.0719512195121951</v>
      </c>
      <c r="J3869" s="19">
        <f>H3869/G3869</f>
        <v>0.0671217292377702</v>
      </c>
      <c r="K3869" t="s" s="21">
        <f>IF(J3869&lt;25%,"น้อยกว่า 25%",IF(J3869&gt;=25%,"มากกว่าหรือเท่ากับ 25%",IF(J3869&gt;=35%,"มากกว่าหรือเท่ากับ 35%")))</f>
        <v>18</v>
      </c>
    </row>
    <row r="3870" s="7" customFormat="1" ht="19.15" customHeight="1">
      <c r="A3870" t="s" s="16">
        <v>3735</v>
      </c>
      <c r="B3870" s="17">
        <v>8</v>
      </c>
      <c r="C3870" s="17">
        <v>36</v>
      </c>
      <c r="D3870" t="s" s="16">
        <v>3982</v>
      </c>
      <c r="E3870" t="s" s="16">
        <v>1427</v>
      </c>
      <c r="F3870" s="55">
        <v>828</v>
      </c>
      <c r="G3870" s="17">
        <v>851</v>
      </c>
      <c r="H3870" s="18">
        <f>SUM(G3870-F3870)</f>
        <v>23</v>
      </c>
      <c r="I3870" s="19">
        <f>H3870/F3870</f>
        <v>0.0277777777777778</v>
      </c>
      <c r="J3870" s="19">
        <f>H3870/G3870</f>
        <v>0.027027027027027</v>
      </c>
      <c r="K3870" t="s" s="21">
        <f>IF(J3870&lt;25%,"น้อยกว่า 25%",IF(J3870&gt;=25%,"มากกว่าหรือเท่ากับ 25%",IF(J3870&gt;=35%,"มากกว่าหรือเท่ากับ 35%")))</f>
        <v>18</v>
      </c>
    </row>
    <row r="3871" s="7" customFormat="1" ht="19.15" customHeight="1">
      <c r="A3871" t="s" s="16">
        <v>3735</v>
      </c>
      <c r="B3871" s="17">
        <v>8</v>
      </c>
      <c r="C3871" s="17">
        <v>11</v>
      </c>
      <c r="D3871" t="s" s="16">
        <v>3983</v>
      </c>
      <c r="E3871" t="s" s="16">
        <v>101</v>
      </c>
      <c r="F3871" s="55">
        <v>780</v>
      </c>
      <c r="G3871" s="17">
        <v>823</v>
      </c>
      <c r="H3871" s="18">
        <f>SUM(G3871-F3871)</f>
        <v>43</v>
      </c>
      <c r="I3871" s="19">
        <f>H3871/F3871</f>
        <v>0.0551282051282051</v>
      </c>
      <c r="J3871" s="19">
        <f>H3871/G3871</f>
        <v>0.0522478736330498</v>
      </c>
      <c r="K3871" t="s" s="21">
        <f>IF(J3871&lt;25%,"น้อยกว่า 25%",IF(J3871&gt;=25%,"มากกว่าหรือเท่ากับ 25%",IF(J3871&gt;=35%,"มากกว่าหรือเท่ากับ 35%")))</f>
        <v>18</v>
      </c>
    </row>
    <row r="3872" s="7" customFormat="1" ht="19.15" customHeight="1">
      <c r="A3872" t="s" s="16">
        <v>3735</v>
      </c>
      <c r="B3872" s="17">
        <v>8</v>
      </c>
      <c r="C3872" s="17">
        <v>8</v>
      </c>
      <c r="D3872" t="s" s="16">
        <v>3984</v>
      </c>
      <c r="E3872" t="s" s="16">
        <v>38</v>
      </c>
      <c r="F3872" s="55">
        <v>703</v>
      </c>
      <c r="G3872" s="17">
        <v>714</v>
      </c>
      <c r="H3872" s="18">
        <f>SUM(G3872-F3872)</f>
        <v>11</v>
      </c>
      <c r="I3872" s="19">
        <f>H3872/F3872</f>
        <v>0.015647226173542</v>
      </c>
      <c r="J3872" s="19">
        <f>H3872/G3872</f>
        <v>0.015406162464986</v>
      </c>
      <c r="K3872" t="s" s="21">
        <f>IF(J3872&lt;25%,"น้อยกว่า 25%",IF(J3872&gt;=25%,"มากกว่าหรือเท่ากับ 25%",IF(J3872&gt;=35%,"มากกว่าหรือเท่ากับ 35%")))</f>
        <v>18</v>
      </c>
    </row>
    <row r="3873" s="7" customFormat="1" ht="19.15" customHeight="1">
      <c r="A3873" t="s" s="16">
        <v>3735</v>
      </c>
      <c r="B3873" s="17">
        <v>8</v>
      </c>
      <c r="C3873" s="17">
        <v>33</v>
      </c>
      <c r="D3873" t="s" s="16">
        <v>3985</v>
      </c>
      <c r="E3873" t="s" s="16">
        <v>36</v>
      </c>
      <c r="F3873" s="55">
        <v>457</v>
      </c>
      <c r="G3873" s="17">
        <v>467</v>
      </c>
      <c r="H3873" s="18">
        <f>SUM(G3873-F3873)</f>
        <v>10</v>
      </c>
      <c r="I3873" s="19">
        <f>H3873/F3873</f>
        <v>0.0218818380743982</v>
      </c>
      <c r="J3873" s="19">
        <f>H3873/G3873</f>
        <v>0.0214132762312634</v>
      </c>
      <c r="K3873" t="s" s="21">
        <f>IF(J3873&lt;25%,"น้อยกว่า 25%",IF(J3873&gt;=25%,"มากกว่าหรือเท่ากับ 25%",IF(J3873&gt;=35%,"มากกว่าหรือเท่ากับ 35%")))</f>
        <v>18</v>
      </c>
    </row>
    <row r="3874" s="7" customFormat="1" ht="19.15" customHeight="1">
      <c r="A3874" t="s" s="16">
        <v>3735</v>
      </c>
      <c r="B3874" s="17">
        <v>8</v>
      </c>
      <c r="C3874" s="17">
        <v>17</v>
      </c>
      <c r="D3874" t="s" s="16">
        <v>3986</v>
      </c>
      <c r="E3874" t="s" s="16">
        <v>64</v>
      </c>
      <c r="F3874" s="55">
        <v>245</v>
      </c>
      <c r="G3874" s="17">
        <v>252</v>
      </c>
      <c r="H3874" s="18">
        <f>SUM(G3874-F3874)</f>
        <v>7</v>
      </c>
      <c r="I3874" s="19">
        <f>H3874/F3874</f>
        <v>0.0285714285714286</v>
      </c>
      <c r="J3874" s="19">
        <f>H3874/G3874</f>
        <v>0.0277777777777778</v>
      </c>
      <c r="K3874" t="s" s="21">
        <f>IF(J3874&lt;25%,"น้อยกว่า 25%",IF(J3874&gt;=25%,"มากกว่าหรือเท่ากับ 25%",IF(J3874&gt;=35%,"มากกว่าหรือเท่ากับ 35%")))</f>
        <v>18</v>
      </c>
    </row>
    <row r="3875" s="7" customFormat="1" ht="19.15" customHeight="1">
      <c r="A3875" t="s" s="16">
        <v>3735</v>
      </c>
      <c r="B3875" s="17">
        <v>8</v>
      </c>
      <c r="C3875" s="17">
        <v>29</v>
      </c>
      <c r="D3875" t="s" s="16">
        <v>3987</v>
      </c>
      <c r="E3875" t="s" s="16">
        <v>42</v>
      </c>
      <c r="F3875" s="55">
        <v>244</v>
      </c>
      <c r="G3875" s="17">
        <v>252</v>
      </c>
      <c r="H3875" s="18">
        <f>SUM(G3875-F3875)</f>
        <v>8</v>
      </c>
      <c r="I3875" s="19">
        <f>H3875/F3875</f>
        <v>0.0327868852459016</v>
      </c>
      <c r="J3875" s="19">
        <f>H3875/G3875</f>
        <v>0.0317460317460317</v>
      </c>
      <c r="K3875" t="s" s="21">
        <f>IF(J3875&lt;25%,"น้อยกว่า 25%",IF(J3875&gt;=25%,"มากกว่าหรือเท่ากับ 25%",IF(J3875&gt;=35%,"มากกว่าหรือเท่ากับ 35%")))</f>
        <v>18</v>
      </c>
    </row>
    <row r="3876" s="7" customFormat="1" ht="19.15" customHeight="1">
      <c r="A3876" t="s" s="16">
        <v>3735</v>
      </c>
      <c r="B3876" s="17">
        <v>8</v>
      </c>
      <c r="C3876" s="17">
        <v>2</v>
      </c>
      <c r="D3876" t="s" s="16">
        <v>3988</v>
      </c>
      <c r="E3876" t="s" s="16">
        <v>44</v>
      </c>
      <c r="F3876" s="55">
        <v>169</v>
      </c>
      <c r="G3876" s="17">
        <v>191</v>
      </c>
      <c r="H3876" s="18">
        <f>SUM(G3876-F3876)</f>
        <v>22</v>
      </c>
      <c r="I3876" s="19">
        <f>H3876/F3876</f>
        <v>0.130177514792899</v>
      </c>
      <c r="J3876" s="19">
        <f>H3876/G3876</f>
        <v>0.115183246073298</v>
      </c>
      <c r="K3876" t="s" s="21">
        <f>IF(J3876&lt;25%,"น้อยกว่า 25%",IF(J3876&gt;=25%,"มากกว่าหรือเท่ากับ 25%",IF(J3876&gt;=35%,"มากกว่าหรือเท่ากับ 35%")))</f>
        <v>18</v>
      </c>
    </row>
    <row r="3877" s="7" customFormat="1" ht="19.15" customHeight="1">
      <c r="A3877" t="s" s="16">
        <v>3735</v>
      </c>
      <c r="B3877" s="17">
        <v>8</v>
      </c>
      <c r="C3877" s="17">
        <v>14</v>
      </c>
      <c r="D3877" t="s" s="16">
        <v>3989</v>
      </c>
      <c r="E3877" t="s" s="16">
        <v>1375</v>
      </c>
      <c r="F3877" s="55">
        <v>172</v>
      </c>
      <c r="G3877" s="17">
        <v>179</v>
      </c>
      <c r="H3877" s="18">
        <f>SUM(G3877-F3877)</f>
        <v>7</v>
      </c>
      <c r="I3877" s="19">
        <f>H3877/F3877</f>
        <v>0.0406976744186047</v>
      </c>
      <c r="J3877" s="19">
        <f>H3877/G3877</f>
        <v>0.0391061452513966</v>
      </c>
      <c r="K3877" t="s" s="21">
        <f>IF(J3877&lt;25%,"น้อยกว่า 25%",IF(J3877&gt;=25%,"มากกว่าหรือเท่ากับ 25%",IF(J3877&gt;=35%,"มากกว่าหรือเท่ากับ 35%")))</f>
        <v>18</v>
      </c>
    </row>
    <row r="3878" s="7" customFormat="1" ht="19.15" customHeight="1">
      <c r="A3878" t="s" s="16">
        <v>3735</v>
      </c>
      <c r="B3878" s="17">
        <v>8</v>
      </c>
      <c r="C3878" s="17">
        <v>6</v>
      </c>
      <c r="D3878" t="s" s="16">
        <v>3990</v>
      </c>
      <c r="E3878" t="s" s="16">
        <v>76</v>
      </c>
      <c r="F3878" s="55">
        <v>145</v>
      </c>
      <c r="G3878" s="17">
        <v>156</v>
      </c>
      <c r="H3878" s="18">
        <f>SUM(G3878-F3878)</f>
        <v>11</v>
      </c>
      <c r="I3878" s="19">
        <f>H3878/F3878</f>
        <v>0.0758620689655172</v>
      </c>
      <c r="J3878" s="19">
        <f>H3878/G3878</f>
        <v>0.0705128205128205</v>
      </c>
      <c r="K3878" t="s" s="21">
        <f>IF(J3878&lt;25%,"น้อยกว่า 25%",IF(J3878&gt;=25%,"มากกว่าหรือเท่ากับ 25%",IF(J3878&gt;=35%,"มากกว่าหรือเท่ากับ 35%")))</f>
        <v>18</v>
      </c>
    </row>
    <row r="3879" s="7" customFormat="1" ht="19.15" customHeight="1">
      <c r="A3879" t="s" s="16">
        <v>3735</v>
      </c>
      <c r="B3879" s="17">
        <v>8</v>
      </c>
      <c r="C3879" s="17">
        <v>18</v>
      </c>
      <c r="D3879" t="s" s="16">
        <v>3991</v>
      </c>
      <c r="E3879" t="s" s="16">
        <v>60</v>
      </c>
      <c r="F3879" s="55">
        <v>127</v>
      </c>
      <c r="G3879" s="17">
        <v>132</v>
      </c>
      <c r="H3879" s="18">
        <f>SUM(G3879-F3879)</f>
        <v>5</v>
      </c>
      <c r="I3879" s="19">
        <f>H3879/F3879</f>
        <v>0.0393700787401575</v>
      </c>
      <c r="J3879" s="19">
        <f>H3879/G3879</f>
        <v>0.0378787878787879</v>
      </c>
      <c r="K3879" t="s" s="21">
        <f>IF(J3879&lt;25%,"น้อยกว่า 25%",IF(J3879&gt;=25%,"มากกว่าหรือเท่ากับ 25%",IF(J3879&gt;=35%,"มากกว่าหรือเท่ากับ 35%")))</f>
        <v>18</v>
      </c>
    </row>
    <row r="3880" s="7" customFormat="1" ht="19.15" customHeight="1">
      <c r="A3880" t="s" s="16">
        <v>3735</v>
      </c>
      <c r="B3880" s="17">
        <v>8</v>
      </c>
      <c r="C3880" s="17">
        <v>19</v>
      </c>
      <c r="D3880" t="s" s="16">
        <v>3992</v>
      </c>
      <c r="E3880" t="s" s="16">
        <v>40</v>
      </c>
      <c r="F3880" s="55">
        <v>112</v>
      </c>
      <c r="G3880" s="17">
        <v>120</v>
      </c>
      <c r="H3880" s="18">
        <f>SUM(G3880-F3880)</f>
        <v>8</v>
      </c>
      <c r="I3880" s="19">
        <f>H3880/F3880</f>
        <v>0.0714285714285714</v>
      </c>
      <c r="J3880" s="19">
        <f>H3880/G3880</f>
        <v>0.06666666666666669</v>
      </c>
      <c r="K3880" t="s" s="21">
        <f>IF(J3880&lt;25%,"น้อยกว่า 25%",IF(J3880&gt;=25%,"มากกว่าหรือเท่ากับ 25%",IF(J3880&gt;=35%,"มากกว่าหรือเท่ากับ 35%")))</f>
        <v>18</v>
      </c>
    </row>
    <row r="3881" s="7" customFormat="1" ht="19.15" customHeight="1">
      <c r="A3881" t="s" s="16">
        <v>3735</v>
      </c>
      <c r="B3881" s="17">
        <v>8</v>
      </c>
      <c r="C3881" s="17">
        <v>26</v>
      </c>
      <c r="D3881" t="s" s="16">
        <v>3993</v>
      </c>
      <c r="E3881" t="s" s="16">
        <v>119</v>
      </c>
      <c r="F3881" s="55">
        <v>105</v>
      </c>
      <c r="G3881" s="17">
        <v>117</v>
      </c>
      <c r="H3881" s="18">
        <f>SUM(G3881-F3881)</f>
        <v>12</v>
      </c>
      <c r="I3881" s="19">
        <f>H3881/F3881</f>
        <v>0.114285714285714</v>
      </c>
      <c r="J3881" s="19">
        <f>H3881/G3881</f>
        <v>0.102564102564103</v>
      </c>
      <c r="K3881" t="s" s="21">
        <f>IF(J3881&lt;25%,"น้อยกว่า 25%",IF(J3881&gt;=25%,"มากกว่าหรือเท่ากับ 25%",IF(J3881&gt;=35%,"มากกว่าหรือเท่ากับ 35%")))</f>
        <v>18</v>
      </c>
    </row>
    <row r="3882" s="7" customFormat="1" ht="19.15" customHeight="1">
      <c r="A3882" t="s" s="16">
        <v>3735</v>
      </c>
      <c r="B3882" s="17">
        <v>8</v>
      </c>
      <c r="C3882" s="17">
        <v>12</v>
      </c>
      <c r="D3882" t="s" s="16">
        <v>3994</v>
      </c>
      <c r="E3882" t="s" s="16">
        <v>48</v>
      </c>
      <c r="F3882" s="55">
        <v>113</v>
      </c>
      <c r="G3882" s="17">
        <v>115</v>
      </c>
      <c r="H3882" s="18">
        <f>SUM(G3882-F3882)</f>
        <v>2</v>
      </c>
      <c r="I3882" s="19">
        <f>H3882/F3882</f>
        <v>0.0176991150442478</v>
      </c>
      <c r="J3882" s="19">
        <f>H3882/G3882</f>
        <v>0.0173913043478261</v>
      </c>
      <c r="K3882" t="s" s="21">
        <f>IF(J3882&lt;25%,"น้อยกว่า 25%",IF(J3882&gt;=25%,"มากกว่าหรือเท่ากับ 25%",IF(J3882&gt;=35%,"มากกว่าหรือเท่ากับ 35%")))</f>
        <v>18</v>
      </c>
    </row>
    <row r="3883" s="7" customFormat="1" ht="19.15" customHeight="1">
      <c r="A3883" t="s" s="16">
        <v>3735</v>
      </c>
      <c r="B3883" s="17">
        <v>8</v>
      </c>
      <c r="C3883" s="17">
        <v>7</v>
      </c>
      <c r="D3883" t="s" s="16">
        <v>3995</v>
      </c>
      <c r="E3883" t="s" s="16">
        <v>66</v>
      </c>
      <c r="F3883" s="55">
        <v>100</v>
      </c>
      <c r="G3883" s="17">
        <v>102</v>
      </c>
      <c r="H3883" s="18">
        <f>SUM(G3883-F3883)</f>
        <v>2</v>
      </c>
      <c r="I3883" s="19">
        <f>H3883/F3883</f>
        <v>0.02</v>
      </c>
      <c r="J3883" s="19">
        <f>H3883/G3883</f>
        <v>0.0196078431372549</v>
      </c>
      <c r="K3883" t="s" s="21">
        <f>IF(J3883&lt;25%,"น้อยกว่า 25%",IF(J3883&gt;=25%,"มากกว่าหรือเท่ากับ 25%",IF(J3883&gt;=35%,"มากกว่าหรือเท่ากับ 35%")))</f>
        <v>18</v>
      </c>
    </row>
    <row r="3884" s="7" customFormat="1" ht="19.15" customHeight="1">
      <c r="A3884" t="s" s="16">
        <v>3735</v>
      </c>
      <c r="B3884" s="17">
        <v>8</v>
      </c>
      <c r="C3884" s="17">
        <v>23</v>
      </c>
      <c r="D3884" t="s" s="16">
        <v>3996</v>
      </c>
      <c r="E3884" t="s" s="16">
        <v>237</v>
      </c>
      <c r="F3884" s="55">
        <v>100</v>
      </c>
      <c r="G3884" s="17">
        <v>102</v>
      </c>
      <c r="H3884" s="18">
        <f>SUM(G3884-F3884)</f>
        <v>2</v>
      </c>
      <c r="I3884" s="19">
        <f>H3884/F3884</f>
        <v>0.02</v>
      </c>
      <c r="J3884" s="19">
        <f>H3884/G3884</f>
        <v>0.0196078431372549</v>
      </c>
      <c r="K3884" t="s" s="21">
        <f>IF(J3884&lt;25%,"น้อยกว่า 25%",IF(J3884&gt;=25%,"มากกว่าหรือเท่ากับ 25%",IF(J3884&gt;=35%,"มากกว่าหรือเท่ากับ 35%")))</f>
        <v>18</v>
      </c>
    </row>
    <row r="3885" s="7" customFormat="1" ht="19.15" customHeight="1">
      <c r="A3885" t="s" s="16">
        <v>3735</v>
      </c>
      <c r="B3885" s="17">
        <v>8</v>
      </c>
      <c r="C3885" s="17">
        <v>4</v>
      </c>
      <c r="D3885" t="s" s="16">
        <v>3997</v>
      </c>
      <c r="E3885" t="s" s="16">
        <v>116</v>
      </c>
      <c r="F3885" s="55">
        <v>92</v>
      </c>
      <c r="G3885" s="17">
        <v>99</v>
      </c>
      <c r="H3885" s="18">
        <f>SUM(G3885-F3885)</f>
        <v>7</v>
      </c>
      <c r="I3885" s="19">
        <f>H3885/F3885</f>
        <v>0.07608695652173909</v>
      </c>
      <c r="J3885" s="19">
        <f>H3885/G3885</f>
        <v>0.0707070707070707</v>
      </c>
      <c r="K3885" t="s" s="21">
        <f>IF(J3885&lt;25%,"น้อยกว่า 25%",IF(J3885&gt;=25%,"มากกว่าหรือเท่ากับ 25%",IF(J3885&gt;=35%,"มากกว่าหรือเท่ากับ 35%")))</f>
        <v>18</v>
      </c>
    </row>
    <row r="3886" s="7" customFormat="1" ht="19.15" customHeight="1">
      <c r="A3886" t="s" s="16">
        <v>3735</v>
      </c>
      <c r="B3886" s="17">
        <v>8</v>
      </c>
      <c r="C3886" s="17">
        <v>38</v>
      </c>
      <c r="D3886" t="s" s="16">
        <v>3998</v>
      </c>
      <c r="E3886" t="s" s="16">
        <v>68</v>
      </c>
      <c r="F3886" s="55">
        <v>73</v>
      </c>
      <c r="G3886" s="17">
        <v>77</v>
      </c>
      <c r="H3886" s="18">
        <f>SUM(G3886-F3886)</f>
        <v>4</v>
      </c>
      <c r="I3886" s="19">
        <f>H3886/F3886</f>
        <v>0.0547945205479452</v>
      </c>
      <c r="J3886" s="19">
        <f>H3886/G3886</f>
        <v>0.0519480519480519</v>
      </c>
      <c r="K3886" t="s" s="21">
        <f>IF(J3886&lt;25%,"น้อยกว่า 25%",IF(J3886&gt;=25%,"มากกว่าหรือเท่ากับ 25%",IF(J3886&gt;=35%,"มากกว่าหรือเท่ากับ 35%")))</f>
        <v>18</v>
      </c>
    </row>
    <row r="3887" s="7" customFormat="1" ht="19.15" customHeight="1">
      <c r="A3887" t="s" s="16">
        <v>3735</v>
      </c>
      <c r="B3887" s="17">
        <v>8</v>
      </c>
      <c r="C3887" s="17">
        <v>35</v>
      </c>
      <c r="D3887" t="s" s="16">
        <v>3999</v>
      </c>
      <c r="E3887" t="s" s="16">
        <v>375</v>
      </c>
      <c r="F3887" s="55">
        <v>68</v>
      </c>
      <c r="G3887" s="17">
        <v>73</v>
      </c>
      <c r="H3887" s="18">
        <f>SUM(G3887-F3887)</f>
        <v>5</v>
      </c>
      <c r="I3887" s="19">
        <f>H3887/F3887</f>
        <v>0.0735294117647059</v>
      </c>
      <c r="J3887" s="19">
        <f>H3887/G3887</f>
        <v>0.0684931506849315</v>
      </c>
      <c r="K3887" t="s" s="21">
        <f>IF(J3887&lt;25%,"น้อยกว่า 25%",IF(J3887&gt;=25%,"มากกว่าหรือเท่ากับ 25%",IF(J3887&gt;=35%,"มากกว่าหรือเท่ากับ 35%")))</f>
        <v>18</v>
      </c>
    </row>
    <row r="3888" s="7" customFormat="1" ht="19.15" customHeight="1">
      <c r="A3888" t="s" s="16">
        <v>3735</v>
      </c>
      <c r="B3888" s="17">
        <v>8</v>
      </c>
      <c r="C3888" s="17">
        <v>22</v>
      </c>
      <c r="D3888" t="s" s="16">
        <v>4000</v>
      </c>
      <c r="E3888" t="s" s="16">
        <v>110</v>
      </c>
      <c r="F3888" s="55">
        <v>69</v>
      </c>
      <c r="G3888" s="17">
        <v>71</v>
      </c>
      <c r="H3888" s="18">
        <f>SUM(G3888-F3888)</f>
        <v>2</v>
      </c>
      <c r="I3888" s="19">
        <f>H3888/F3888</f>
        <v>0.0289855072463768</v>
      </c>
      <c r="J3888" s="19">
        <f>H3888/G3888</f>
        <v>0.028169014084507</v>
      </c>
      <c r="K3888" t="s" s="21">
        <f>IF(J3888&lt;25%,"น้อยกว่า 25%",IF(J3888&gt;=25%,"มากกว่าหรือเท่ากับ 25%",IF(J3888&gt;=35%,"มากกว่าหรือเท่ากับ 35%")))</f>
        <v>18</v>
      </c>
    </row>
    <row r="3889" s="7" customFormat="1" ht="19.15" customHeight="1">
      <c r="A3889" t="s" s="16">
        <v>3735</v>
      </c>
      <c r="B3889" s="17">
        <v>8</v>
      </c>
      <c r="C3889" s="17">
        <v>32</v>
      </c>
      <c r="D3889" t="s" s="16">
        <v>4001</v>
      </c>
      <c r="E3889" t="s" s="16">
        <v>173</v>
      </c>
      <c r="F3889" s="55">
        <v>51</v>
      </c>
      <c r="G3889" s="17">
        <v>51</v>
      </c>
      <c r="H3889" s="18">
        <f>SUM(G3889-F3889)</f>
        <v>0</v>
      </c>
      <c r="I3889" s="19">
        <f>H3889/F3889</f>
        <v>0</v>
      </c>
      <c r="J3889" s="19">
        <f>H3889/G3889</f>
        <v>0</v>
      </c>
      <c r="K3889" t="s" s="21">
        <f>IF(J3889&lt;25%,"น้อยกว่า 25%",IF(J3889&gt;=25%,"มากกว่าหรือเท่ากับ 25%",IF(J3889&gt;=35%,"มากกว่าหรือเท่ากับ 35%")))</f>
        <v>18</v>
      </c>
    </row>
    <row r="3890" s="7" customFormat="1" ht="19.15" customHeight="1">
      <c r="A3890" t="s" s="16">
        <v>3735</v>
      </c>
      <c r="B3890" s="17">
        <v>8</v>
      </c>
      <c r="C3890" s="17">
        <v>28</v>
      </c>
      <c r="D3890" t="s" s="16">
        <v>4002</v>
      </c>
      <c r="E3890" t="s" s="16">
        <v>52</v>
      </c>
      <c r="F3890" s="55">
        <v>49</v>
      </c>
      <c r="G3890" s="17">
        <v>49</v>
      </c>
      <c r="H3890" s="18">
        <f>SUM(G3890-F3890)</f>
        <v>0</v>
      </c>
      <c r="I3890" s="19">
        <f>H3890/F3890</f>
        <v>0</v>
      </c>
      <c r="J3890" s="19">
        <f>H3890/G3890</f>
        <v>0</v>
      </c>
      <c r="K3890" t="s" s="21">
        <f>IF(J3890&lt;25%,"น้อยกว่า 25%",IF(J3890&gt;=25%,"มากกว่าหรือเท่ากับ 25%",IF(J3890&gt;=35%,"มากกว่าหรือเท่ากับ 35%")))</f>
        <v>18</v>
      </c>
    </row>
    <row r="3891" s="7" customFormat="1" ht="19.15" customHeight="1">
      <c r="A3891" t="s" s="16">
        <v>3735</v>
      </c>
      <c r="B3891" s="17">
        <v>8</v>
      </c>
      <c r="C3891" s="17">
        <v>20</v>
      </c>
      <c r="D3891" t="s" s="16">
        <v>4003</v>
      </c>
      <c r="E3891" t="s" s="16">
        <v>46</v>
      </c>
      <c r="F3891" s="55">
        <v>42</v>
      </c>
      <c r="G3891" s="17">
        <v>43</v>
      </c>
      <c r="H3891" s="18">
        <f>SUM(G3891-F3891)</f>
        <v>1</v>
      </c>
      <c r="I3891" s="19">
        <f>H3891/F3891</f>
        <v>0.0238095238095238</v>
      </c>
      <c r="J3891" s="19">
        <f>H3891/G3891</f>
        <v>0.0232558139534884</v>
      </c>
      <c r="K3891" t="s" s="21">
        <f>IF(J3891&lt;25%,"น้อยกว่า 25%",IF(J3891&gt;=25%,"มากกว่าหรือเท่ากับ 25%",IF(J3891&gt;=35%,"มากกว่าหรือเท่ากับ 35%")))</f>
        <v>18</v>
      </c>
    </row>
    <row r="3892" s="7" customFormat="1" ht="19.15" customHeight="1">
      <c r="A3892" t="s" s="16">
        <v>3735</v>
      </c>
      <c r="B3892" s="17">
        <v>8</v>
      </c>
      <c r="C3892" s="17">
        <v>24</v>
      </c>
      <c r="D3892" t="s" s="16">
        <v>4004</v>
      </c>
      <c r="E3892" t="s" s="16">
        <v>72</v>
      </c>
      <c r="F3892" s="55">
        <v>39</v>
      </c>
      <c r="G3892" s="17">
        <v>40</v>
      </c>
      <c r="H3892" s="18">
        <f>SUM(G3892-F3892)</f>
        <v>1</v>
      </c>
      <c r="I3892" s="19">
        <f>H3892/F3892</f>
        <v>0.0256410256410256</v>
      </c>
      <c r="J3892" s="19">
        <f>H3892/G3892</f>
        <v>0.025</v>
      </c>
      <c r="K3892" t="s" s="21">
        <f>IF(J3892&lt;25%,"น้อยกว่า 25%",IF(J3892&gt;=25%,"มากกว่าหรือเท่ากับ 25%",IF(J3892&gt;=35%,"มากกว่าหรือเท่ากับ 35%")))</f>
        <v>18</v>
      </c>
    </row>
    <row r="3893" s="7" customFormat="1" ht="19.15" customHeight="1">
      <c r="A3893" t="s" s="16">
        <v>3735</v>
      </c>
      <c r="B3893" s="17">
        <v>8</v>
      </c>
      <c r="C3893" s="17">
        <v>25</v>
      </c>
      <c r="D3893" t="s" s="16">
        <v>4005</v>
      </c>
      <c r="E3893" t="s" s="16">
        <v>112</v>
      </c>
      <c r="F3893" s="55">
        <v>31</v>
      </c>
      <c r="G3893" s="17">
        <v>33</v>
      </c>
      <c r="H3893" s="18">
        <f>SUM(G3893-F3893)</f>
        <v>2</v>
      </c>
      <c r="I3893" s="19">
        <f>H3893/F3893</f>
        <v>0.0645161290322581</v>
      </c>
      <c r="J3893" s="19">
        <f>H3893/G3893</f>
        <v>0.0606060606060606</v>
      </c>
      <c r="K3893" t="s" s="21">
        <f>IF(J3893&lt;25%,"น้อยกว่า 25%",IF(J3893&gt;=25%,"มากกว่าหรือเท่ากับ 25%",IF(J3893&gt;=35%,"มากกว่าหรือเท่ากับ 35%")))</f>
        <v>18</v>
      </c>
    </row>
    <row r="3894" s="7" customFormat="1" ht="19.15" customHeight="1">
      <c r="A3894" t="s" s="16">
        <v>3735</v>
      </c>
      <c r="B3894" s="17">
        <v>8</v>
      </c>
      <c r="C3894" s="17">
        <v>30</v>
      </c>
      <c r="D3894" t="s" s="16">
        <v>4006</v>
      </c>
      <c r="E3894" t="s" s="16">
        <v>24</v>
      </c>
      <c r="F3894" s="55">
        <v>25</v>
      </c>
      <c r="G3894" s="17">
        <v>26</v>
      </c>
      <c r="H3894" s="18">
        <f>SUM(G3894-F3894)</f>
        <v>1</v>
      </c>
      <c r="I3894" s="19">
        <f>H3894/F3894</f>
        <v>0.04</v>
      </c>
      <c r="J3894" s="19">
        <f>H3894/G3894</f>
        <v>0.0384615384615385</v>
      </c>
      <c r="K3894" t="s" s="21">
        <f>IF(J3894&lt;25%,"น้อยกว่า 25%",IF(J3894&gt;=25%,"มากกว่าหรือเท่ากับ 25%",IF(J3894&gt;=35%,"มากกว่าหรือเท่ากับ 35%")))</f>
        <v>18</v>
      </c>
    </row>
    <row r="3895" s="7" customFormat="1" ht="19.15" customHeight="1">
      <c r="A3895" t="s" s="16">
        <v>3735</v>
      </c>
      <c r="B3895" s="17">
        <v>8</v>
      </c>
      <c r="C3895" s="17">
        <v>31</v>
      </c>
      <c r="D3895" t="s" s="16">
        <v>4007</v>
      </c>
      <c r="E3895" t="s" s="16">
        <v>281</v>
      </c>
      <c r="F3895" s="55">
        <v>25</v>
      </c>
      <c r="G3895" s="17">
        <v>25</v>
      </c>
      <c r="H3895" s="18">
        <f>SUM(G3895-F3895)</f>
        <v>0</v>
      </c>
      <c r="I3895" s="19">
        <f>H3895/F3895</f>
        <v>0</v>
      </c>
      <c r="J3895" s="19">
        <f>H3895/G3895</f>
        <v>0</v>
      </c>
      <c r="K3895" t="s" s="21">
        <f>IF(J3895&lt;25%,"น้อยกว่า 25%",IF(J3895&gt;=25%,"มากกว่าหรือเท่ากับ 25%",IF(J3895&gt;=35%,"มากกว่าหรือเท่ากับ 35%")))</f>
        <v>18</v>
      </c>
    </row>
    <row r="3896" s="7" customFormat="1" ht="19.15" customHeight="1">
      <c r="A3896" t="s" s="16">
        <v>3735</v>
      </c>
      <c r="B3896" s="17">
        <v>8</v>
      </c>
      <c r="C3896" s="17">
        <v>37</v>
      </c>
      <c r="D3896" t="s" s="16">
        <v>4008</v>
      </c>
      <c r="E3896" t="s" s="16">
        <v>103</v>
      </c>
      <c r="F3896" s="55">
        <v>21</v>
      </c>
      <c r="G3896" s="17">
        <v>21</v>
      </c>
      <c r="H3896" s="18">
        <f>SUM(G3896-F3896)</f>
        <v>0</v>
      </c>
      <c r="I3896" s="19">
        <f>H3896/F3896</f>
        <v>0</v>
      </c>
      <c r="J3896" s="19">
        <f>H3896/G3896</f>
        <v>0</v>
      </c>
      <c r="K3896" t="s" s="21">
        <f>IF(J3896&lt;25%,"น้อยกว่า 25%",IF(J3896&gt;=25%,"มากกว่าหรือเท่ากับ 25%",IF(J3896&gt;=35%,"มากกว่าหรือเท่ากับ 35%")))</f>
        <v>18</v>
      </c>
    </row>
    <row r="3897" s="7" customFormat="1" ht="19.15" customHeight="1">
      <c r="A3897" t="s" s="16">
        <v>3735</v>
      </c>
      <c r="B3897" s="17">
        <v>8</v>
      </c>
      <c r="C3897" s="17">
        <v>34</v>
      </c>
      <c r="D3897" t="s" s="16">
        <v>4009</v>
      </c>
      <c r="E3897" t="s" s="16">
        <v>2848</v>
      </c>
      <c r="F3897" s="55">
        <v>16</v>
      </c>
      <c r="G3897" s="17">
        <v>16</v>
      </c>
      <c r="H3897" s="18">
        <f>SUM(G3897-F3897)</f>
        <v>0</v>
      </c>
      <c r="I3897" s="19">
        <f>H3897/F3897</f>
        <v>0</v>
      </c>
      <c r="J3897" s="19">
        <f>H3897/G3897</f>
        <v>0</v>
      </c>
      <c r="K3897" t="s" s="21">
        <f>IF(J3897&lt;25%,"น้อยกว่า 25%",IF(J3897&gt;=25%,"มากกว่าหรือเท่ากับ 25%",IF(J3897&gt;=35%,"มากกว่าหรือเท่ากับ 35%")))</f>
        <v>18</v>
      </c>
    </row>
    <row r="3898" s="7" customFormat="1" ht="19.15" customHeight="1">
      <c r="A3898" t="s" s="16">
        <v>3735</v>
      </c>
      <c r="B3898" s="17">
        <v>8</v>
      </c>
      <c r="C3898" s="17">
        <v>27</v>
      </c>
      <c r="D3898" t="s" s="16">
        <v>4010</v>
      </c>
      <c r="E3898" t="s" s="16">
        <v>106</v>
      </c>
      <c r="F3898" s="55">
        <v>15</v>
      </c>
      <c r="G3898" s="17">
        <v>15</v>
      </c>
      <c r="H3898" s="18">
        <f>SUM(G3898-F3898)</f>
        <v>0</v>
      </c>
      <c r="I3898" s="19">
        <f>H3898/F3898</f>
        <v>0</v>
      </c>
      <c r="J3898" s="19">
        <f>H3898/G3898</f>
        <v>0</v>
      </c>
      <c r="K3898" t="s" s="21">
        <f>IF(J3898&lt;25%,"น้อยกว่า 25%",IF(J3898&gt;=25%,"มากกว่าหรือเท่ากับ 25%",IF(J3898&gt;=35%,"มากกว่าหรือเท่ากับ 35%")))</f>
        <v>18</v>
      </c>
    </row>
    <row r="3899" s="7" customFormat="1" ht="19.15" customHeight="1">
      <c r="A3899" t="s" s="16">
        <v>3735</v>
      </c>
      <c r="B3899" s="17">
        <v>8</v>
      </c>
      <c r="C3899" s="17">
        <v>13</v>
      </c>
      <c r="D3899" t="s" s="16">
        <v>4011</v>
      </c>
      <c r="E3899" t="s" s="16">
        <v>380</v>
      </c>
      <c r="F3899" s="55">
        <v>0</v>
      </c>
      <c r="G3899" s="17">
        <v>0</v>
      </c>
      <c r="H3899" s="18">
        <f>SUM(G3899-F3899)</f>
        <v>0</v>
      </c>
      <c r="I3899" s="19">
        <f>H3899/F3899</f>
      </c>
      <c r="J3899" s="19">
        <f>H3899/G3899</f>
      </c>
      <c r="K3899" s="24">
        <f>IF(J3899&lt;25%,"น้อยกว่า 25%",IF(J3899&gt;=25%,"มากกว่าหรือเท่ากับ 25%",IF(J3899&gt;=35%,"มากกว่าหรือเท่ากับ 35%")))</f>
      </c>
    </row>
    <row r="3900" s="7" customFormat="1" ht="19.15" customHeight="1">
      <c r="A3900" t="s" s="25">
        <v>3735</v>
      </c>
      <c r="B3900" s="26">
        <v>9</v>
      </c>
      <c r="C3900" s="26">
        <v>16</v>
      </c>
      <c r="D3900" t="s" s="25">
        <v>4012</v>
      </c>
      <c r="E3900" t="s" s="25">
        <v>26</v>
      </c>
      <c r="F3900" s="55">
        <v>37074</v>
      </c>
      <c r="G3900" s="26">
        <v>38632</v>
      </c>
      <c r="H3900" s="18">
        <f>SUM(G3900-F3900)</f>
        <v>1558</v>
      </c>
      <c r="I3900" s="19">
        <f>H3900/F3900</f>
        <v>0.0420240599881318</v>
      </c>
      <c r="J3900" s="19">
        <f>H3900/G3900</f>
        <v>0.0403292607165045</v>
      </c>
      <c r="K3900" t="s" s="21">
        <f>IF(J3900&lt;25%,"น้อยกว่า 25%",IF(J3900&gt;=25%,"มากกว่าหรือเท่ากับ 25%",IF(J3900&gt;=35%,"มากกว่าหรือเท่ากับ 35%")))</f>
        <v>18</v>
      </c>
    </row>
    <row r="3901" s="7" customFormat="1" ht="19.15" customHeight="1">
      <c r="A3901" t="s" s="25">
        <v>3735</v>
      </c>
      <c r="B3901" s="26">
        <v>9</v>
      </c>
      <c r="C3901" s="26">
        <v>12</v>
      </c>
      <c r="D3901" t="s" s="25">
        <v>4013</v>
      </c>
      <c r="E3901" t="s" s="25">
        <v>20</v>
      </c>
      <c r="F3901" s="55">
        <v>29708</v>
      </c>
      <c r="G3901" s="26">
        <v>30795</v>
      </c>
      <c r="H3901" s="18">
        <f>SUM(G3901-F3901)</f>
        <v>1087</v>
      </c>
      <c r="I3901" s="19">
        <f>H3901/F3901</f>
        <v>0.0365894708496028</v>
      </c>
      <c r="J3901" s="19">
        <f>H3901/G3901</f>
        <v>0.0352979379769443</v>
      </c>
      <c r="K3901" t="s" s="21">
        <f>IF(J3901&lt;25%,"น้อยกว่า 25%",IF(J3901&gt;=25%,"มากกว่าหรือเท่ากับ 25%",IF(J3901&gt;=35%,"มากกว่าหรือเท่ากับ 35%")))</f>
        <v>18</v>
      </c>
    </row>
    <row r="3902" s="7" customFormat="1" ht="19.15" customHeight="1">
      <c r="A3902" t="s" s="25">
        <v>3735</v>
      </c>
      <c r="B3902" s="26">
        <v>9</v>
      </c>
      <c r="C3902" s="26">
        <v>3</v>
      </c>
      <c r="D3902" t="s" s="25">
        <v>4014</v>
      </c>
      <c r="E3902" t="s" s="25">
        <v>84</v>
      </c>
      <c r="F3902" s="55">
        <v>12614</v>
      </c>
      <c r="G3902" s="26">
        <v>13542</v>
      </c>
      <c r="H3902" s="18">
        <f>SUM(G3902-F3902)</f>
        <v>928</v>
      </c>
      <c r="I3902" s="19">
        <f>H3902/F3902</f>
        <v>0.0735690502616141</v>
      </c>
      <c r="J3902" s="19">
        <f>H3902/G3902</f>
        <v>0.06852754393738</v>
      </c>
      <c r="K3902" t="s" s="21">
        <f>IF(J3902&lt;25%,"น้อยกว่า 25%",IF(J3902&gt;=25%,"มากกว่าหรือเท่ากับ 25%",IF(J3902&gt;=35%,"มากกว่าหรือเท่ากับ 35%")))</f>
        <v>18</v>
      </c>
    </row>
    <row r="3903" s="7" customFormat="1" ht="19.15" customHeight="1">
      <c r="A3903" t="s" s="25">
        <v>3735</v>
      </c>
      <c r="B3903" s="26">
        <v>9</v>
      </c>
      <c r="C3903" s="26">
        <v>14</v>
      </c>
      <c r="D3903" t="s" s="25">
        <v>4015</v>
      </c>
      <c r="E3903" t="s" s="25">
        <v>22</v>
      </c>
      <c r="F3903" s="55">
        <v>12341</v>
      </c>
      <c r="G3903" s="26">
        <v>12623</v>
      </c>
      <c r="H3903" s="18">
        <f>SUM(G3903-F3903)</f>
        <v>282</v>
      </c>
      <c r="I3903" s="19">
        <f>H3903/F3903</f>
        <v>0.0228506604002917</v>
      </c>
      <c r="J3903" s="19">
        <f>H3903/G3903</f>
        <v>0.0223401727006258</v>
      </c>
      <c r="K3903" t="s" s="21">
        <f>IF(J3903&lt;25%,"น้อยกว่า 25%",IF(J3903&gt;=25%,"มากกว่าหรือเท่ากับ 25%",IF(J3903&gt;=35%,"มากกว่าหรือเท่ากับ 35%")))</f>
        <v>18</v>
      </c>
    </row>
    <row r="3904" s="7" customFormat="1" ht="19.15" customHeight="1">
      <c r="A3904" t="s" s="25">
        <v>3735</v>
      </c>
      <c r="B3904" s="26">
        <v>9</v>
      </c>
      <c r="C3904" s="26">
        <v>4</v>
      </c>
      <c r="D3904" t="s" s="25">
        <v>4016</v>
      </c>
      <c r="E3904" t="s" s="25">
        <v>101</v>
      </c>
      <c r="F3904" s="55">
        <v>4067</v>
      </c>
      <c r="G3904" s="26">
        <v>4102</v>
      </c>
      <c r="H3904" s="18">
        <f>SUM(G3904-F3904)</f>
        <v>35</v>
      </c>
      <c r="I3904" s="19">
        <f>H3904/F3904</f>
        <v>0.00860585197934596</v>
      </c>
      <c r="J3904" s="19">
        <f>H3904/G3904</f>
        <v>0.00853242320819113</v>
      </c>
      <c r="K3904" t="s" s="21">
        <f>IF(J3904&lt;25%,"น้อยกว่า 25%",IF(J3904&gt;=25%,"มากกว่าหรือเท่ากับ 25%",IF(J3904&gt;=35%,"มากกว่าหรือเท่ากับ 35%")))</f>
        <v>18</v>
      </c>
    </row>
    <row r="3905" s="7" customFormat="1" ht="19.15" customHeight="1">
      <c r="A3905" t="s" s="25">
        <v>3735</v>
      </c>
      <c r="B3905" s="26">
        <v>9</v>
      </c>
      <c r="C3905" s="26">
        <v>1</v>
      </c>
      <c r="D3905" t="s" s="25">
        <v>4017</v>
      </c>
      <c r="E3905" t="s" s="25">
        <v>17</v>
      </c>
      <c r="F3905" s="55">
        <v>1614</v>
      </c>
      <c r="G3905" s="26">
        <v>1666</v>
      </c>
      <c r="H3905" s="18">
        <f>SUM(G3905-F3905)</f>
        <v>52</v>
      </c>
      <c r="I3905" s="19">
        <f>H3905/F3905</f>
        <v>0.0322180916976456</v>
      </c>
      <c r="J3905" s="19">
        <f>H3905/G3905</f>
        <v>0.0312124849939976</v>
      </c>
      <c r="K3905" t="s" s="21">
        <f>IF(J3905&lt;25%,"น้อยกว่า 25%",IF(J3905&gt;=25%,"มากกว่าหรือเท่ากับ 25%",IF(J3905&gt;=35%,"มากกว่าหรือเท่ากับ 35%")))</f>
        <v>18</v>
      </c>
    </row>
    <row r="3906" s="7" customFormat="1" ht="19.15" customHeight="1">
      <c r="A3906" t="s" s="25">
        <v>3735</v>
      </c>
      <c r="B3906" s="26">
        <v>9</v>
      </c>
      <c r="C3906" s="26">
        <v>18</v>
      </c>
      <c r="D3906" t="s" s="25">
        <v>4018</v>
      </c>
      <c r="E3906" t="s" s="25">
        <v>28</v>
      </c>
      <c r="F3906" s="55">
        <v>1433</v>
      </c>
      <c r="G3906" s="26">
        <v>1459</v>
      </c>
      <c r="H3906" s="18">
        <f>SUM(G3906-F3906)</f>
        <v>26</v>
      </c>
      <c r="I3906" s="19">
        <f>H3906/F3906</f>
        <v>0.0181437543614794</v>
      </c>
      <c r="J3906" s="19">
        <f>H3906/G3906</f>
        <v>0.0178204249485949</v>
      </c>
      <c r="K3906" t="s" s="21">
        <f>IF(J3906&lt;25%,"น้อยกว่า 25%",IF(J3906&gt;=25%,"มากกว่าหรือเท่ากับ 25%",IF(J3906&gt;=35%,"มากกว่าหรือเท่ากับ 35%")))</f>
        <v>18</v>
      </c>
    </row>
    <row r="3907" s="7" customFormat="1" ht="19.15" customHeight="1">
      <c r="A3907" t="s" s="25">
        <v>3735</v>
      </c>
      <c r="B3907" s="26">
        <v>9</v>
      </c>
      <c r="C3907" s="26">
        <v>13</v>
      </c>
      <c r="D3907" t="s" s="25">
        <v>4019</v>
      </c>
      <c r="E3907" t="s" s="25">
        <v>34</v>
      </c>
      <c r="F3907" s="55">
        <v>1263</v>
      </c>
      <c r="G3907" s="26">
        <v>1295</v>
      </c>
      <c r="H3907" s="18">
        <f>SUM(G3907-F3907)</f>
        <v>32</v>
      </c>
      <c r="I3907" s="19">
        <f>H3907/F3907</f>
        <v>0.0253365003958828</v>
      </c>
      <c r="J3907" s="19">
        <f>H3907/G3907</f>
        <v>0.0247104247104247</v>
      </c>
      <c r="K3907" t="s" s="21">
        <f>IF(J3907&lt;25%,"น้อยกว่า 25%",IF(J3907&gt;=25%,"มากกว่าหรือเท่ากับ 25%",IF(J3907&gt;=35%,"มากกว่าหรือเท่ากับ 35%")))</f>
        <v>18</v>
      </c>
    </row>
    <row r="3908" s="7" customFormat="1" ht="19.15" customHeight="1">
      <c r="A3908" t="s" s="25">
        <v>3735</v>
      </c>
      <c r="B3908" s="26">
        <v>9</v>
      </c>
      <c r="C3908" s="26">
        <v>36</v>
      </c>
      <c r="D3908" t="s" s="25">
        <v>4020</v>
      </c>
      <c r="E3908" t="s" s="25">
        <v>173</v>
      </c>
      <c r="F3908" s="55">
        <v>626</v>
      </c>
      <c r="G3908" s="26">
        <v>643</v>
      </c>
      <c r="H3908" s="18">
        <f>SUM(G3908-F3908)</f>
        <v>17</v>
      </c>
      <c r="I3908" s="19">
        <f>H3908/F3908</f>
        <v>0.0271565495207668</v>
      </c>
      <c r="J3908" s="19">
        <f>H3908/G3908</f>
        <v>0.0264385692068429</v>
      </c>
      <c r="K3908" t="s" s="21">
        <f>IF(J3908&lt;25%,"น้อยกว่า 25%",IF(J3908&gt;=25%,"มากกว่าหรือเท่ากับ 25%",IF(J3908&gt;=35%,"มากกว่าหรือเท่ากับ 35%")))</f>
        <v>18</v>
      </c>
    </row>
    <row r="3909" s="7" customFormat="1" ht="19.15" customHeight="1">
      <c r="A3909" t="s" s="25">
        <v>3735</v>
      </c>
      <c r="B3909" s="26">
        <v>9</v>
      </c>
      <c r="C3909" s="26">
        <v>32</v>
      </c>
      <c r="D3909" t="s" s="25">
        <v>4021</v>
      </c>
      <c r="E3909" t="s" s="25">
        <v>2848</v>
      </c>
      <c r="F3909" s="55">
        <v>616</v>
      </c>
      <c r="G3909" s="26">
        <v>638</v>
      </c>
      <c r="H3909" s="18">
        <f>SUM(G3909-F3909)</f>
        <v>22</v>
      </c>
      <c r="I3909" s="19">
        <f>H3909/F3909</f>
        <v>0.0357142857142857</v>
      </c>
      <c r="J3909" s="19">
        <f>H3909/G3909</f>
        <v>0.0344827586206897</v>
      </c>
      <c r="K3909" t="s" s="21">
        <f>IF(J3909&lt;25%,"น้อยกว่า 25%",IF(J3909&gt;=25%,"มากกว่าหรือเท่ากับ 25%",IF(J3909&gt;=35%,"มากกว่าหรือเท่ากับ 35%")))</f>
        <v>18</v>
      </c>
    </row>
    <row r="3910" s="7" customFormat="1" ht="19.15" customHeight="1">
      <c r="A3910" t="s" s="25">
        <v>3735</v>
      </c>
      <c r="B3910" s="26">
        <v>9</v>
      </c>
      <c r="C3910" s="26">
        <v>8</v>
      </c>
      <c r="D3910" t="s" s="25">
        <v>4022</v>
      </c>
      <c r="E3910" t="s" s="25">
        <v>30</v>
      </c>
      <c r="F3910" s="55">
        <v>347</v>
      </c>
      <c r="G3910" s="26">
        <v>349</v>
      </c>
      <c r="H3910" s="18">
        <f>SUM(G3910-F3910)</f>
        <v>2</v>
      </c>
      <c r="I3910" s="19">
        <f>H3910/F3910</f>
        <v>0.00576368876080692</v>
      </c>
      <c r="J3910" s="19">
        <f>H3910/G3910</f>
        <v>0.00573065902578797</v>
      </c>
      <c r="K3910" t="s" s="21">
        <f>IF(J3910&lt;25%,"น้อยกว่า 25%",IF(J3910&gt;=25%,"มากกว่าหรือเท่ากับ 25%",IF(J3910&gt;=35%,"มากกว่าหรือเท่ากับ 35%")))</f>
        <v>18</v>
      </c>
    </row>
    <row r="3911" s="7" customFormat="1" ht="19.15" customHeight="1">
      <c r="A3911" t="s" s="25">
        <v>3735</v>
      </c>
      <c r="B3911" s="26">
        <v>9</v>
      </c>
      <c r="C3911" s="26">
        <v>6</v>
      </c>
      <c r="D3911" t="s" s="25">
        <v>4023</v>
      </c>
      <c r="E3911" t="s" s="25">
        <v>44</v>
      </c>
      <c r="F3911" s="55">
        <v>301</v>
      </c>
      <c r="G3911" s="26">
        <v>305</v>
      </c>
      <c r="H3911" s="18">
        <f>SUM(G3911-F3911)</f>
        <v>4</v>
      </c>
      <c r="I3911" s="19">
        <f>H3911/F3911</f>
        <v>0.0132890365448505</v>
      </c>
      <c r="J3911" s="19">
        <f>H3911/G3911</f>
        <v>0.0131147540983607</v>
      </c>
      <c r="K3911" t="s" s="21">
        <f>IF(J3911&lt;25%,"น้อยกว่า 25%",IF(J3911&gt;=25%,"มากกว่าหรือเท่ากับ 25%",IF(J3911&gt;=35%,"มากกว่าหรือเท่ากับ 35%")))</f>
        <v>18</v>
      </c>
    </row>
    <row r="3912" s="7" customFormat="1" ht="19.15" customHeight="1">
      <c r="A3912" t="s" s="25">
        <v>3735</v>
      </c>
      <c r="B3912" s="26">
        <v>9</v>
      </c>
      <c r="C3912" s="26">
        <v>15</v>
      </c>
      <c r="D3912" t="s" s="25">
        <v>4024</v>
      </c>
      <c r="E3912" t="s" s="25">
        <v>116</v>
      </c>
      <c r="F3912" s="55">
        <v>275</v>
      </c>
      <c r="G3912" s="26">
        <v>286</v>
      </c>
      <c r="H3912" s="18">
        <f>SUM(G3912-F3912)</f>
        <v>11</v>
      </c>
      <c r="I3912" s="19">
        <f>H3912/F3912</f>
        <v>0.04</v>
      </c>
      <c r="J3912" s="19">
        <f>H3912/G3912</f>
        <v>0.0384615384615385</v>
      </c>
      <c r="K3912" t="s" s="21">
        <f>IF(J3912&lt;25%,"น้อยกว่า 25%",IF(J3912&gt;=25%,"มากกว่าหรือเท่ากับ 25%",IF(J3912&gt;=35%,"มากกว่าหรือเท่ากับ 35%")))</f>
        <v>18</v>
      </c>
    </row>
    <row r="3913" s="7" customFormat="1" ht="19.15" customHeight="1">
      <c r="A3913" t="s" s="25">
        <v>3735</v>
      </c>
      <c r="B3913" s="26">
        <v>9</v>
      </c>
      <c r="C3913" s="26">
        <v>17</v>
      </c>
      <c r="D3913" t="s" s="25">
        <v>4025</v>
      </c>
      <c r="E3913" t="s" s="25">
        <v>66</v>
      </c>
      <c r="F3913" s="55">
        <v>274</v>
      </c>
      <c r="G3913" s="26">
        <v>279</v>
      </c>
      <c r="H3913" s="18">
        <f>SUM(G3913-F3913)</f>
        <v>5</v>
      </c>
      <c r="I3913" s="19">
        <f>H3913/F3913</f>
        <v>0.0182481751824818</v>
      </c>
      <c r="J3913" s="19">
        <f>H3913/G3913</f>
        <v>0.017921146953405</v>
      </c>
      <c r="K3913" t="s" s="21">
        <f>IF(J3913&lt;25%,"น้อยกว่า 25%",IF(J3913&gt;=25%,"มากกว่าหรือเท่ากับ 25%",IF(J3913&gt;=35%,"มากกว่าหรือเท่ากับ 35%")))</f>
        <v>18</v>
      </c>
    </row>
    <row r="3914" s="7" customFormat="1" ht="19.15" customHeight="1">
      <c r="A3914" t="s" s="25">
        <v>3735</v>
      </c>
      <c r="B3914" s="26">
        <v>9</v>
      </c>
      <c r="C3914" s="26">
        <v>2</v>
      </c>
      <c r="D3914" t="s" s="25">
        <v>4026</v>
      </c>
      <c r="E3914" t="s" s="25">
        <v>76</v>
      </c>
      <c r="F3914" s="55">
        <v>238</v>
      </c>
      <c r="G3914" s="26">
        <v>252</v>
      </c>
      <c r="H3914" s="18">
        <f>SUM(G3914-F3914)</f>
        <v>14</v>
      </c>
      <c r="I3914" s="19">
        <f>H3914/F3914</f>
        <v>0.0588235294117647</v>
      </c>
      <c r="J3914" s="19">
        <f>H3914/G3914</f>
        <v>0.0555555555555556</v>
      </c>
      <c r="K3914" t="s" s="21">
        <f>IF(J3914&lt;25%,"น้อยกว่า 25%",IF(J3914&gt;=25%,"มากกว่าหรือเท่ากับ 25%",IF(J3914&gt;=35%,"มากกว่าหรือเท่ากับ 35%")))</f>
        <v>18</v>
      </c>
    </row>
    <row r="3915" s="7" customFormat="1" ht="19.15" customHeight="1">
      <c r="A3915" t="s" s="25">
        <v>3735</v>
      </c>
      <c r="B3915" s="26">
        <v>9</v>
      </c>
      <c r="C3915" s="26">
        <v>11</v>
      </c>
      <c r="D3915" t="s" s="25">
        <v>4027</v>
      </c>
      <c r="E3915" t="s" s="25">
        <v>1375</v>
      </c>
      <c r="F3915" s="55">
        <v>227</v>
      </c>
      <c r="G3915" s="26">
        <v>236</v>
      </c>
      <c r="H3915" s="18">
        <f>SUM(G3915-F3915)</f>
        <v>9</v>
      </c>
      <c r="I3915" s="19">
        <f>H3915/F3915</f>
        <v>0.039647577092511</v>
      </c>
      <c r="J3915" s="19">
        <f>H3915/G3915</f>
        <v>0.038135593220339</v>
      </c>
      <c r="K3915" t="s" s="21">
        <f>IF(J3915&lt;25%,"น้อยกว่า 25%",IF(J3915&gt;=25%,"มากกว่าหรือเท่ากับ 25%",IF(J3915&gt;=35%,"มากกว่าหรือเท่ากับ 35%")))</f>
        <v>18</v>
      </c>
    </row>
    <row r="3916" s="7" customFormat="1" ht="19.15" customHeight="1">
      <c r="A3916" t="s" s="25">
        <v>3735</v>
      </c>
      <c r="B3916" s="26">
        <v>9</v>
      </c>
      <c r="C3916" s="26">
        <v>24</v>
      </c>
      <c r="D3916" t="s" s="25">
        <v>4028</v>
      </c>
      <c r="E3916" t="s" s="25">
        <v>62</v>
      </c>
      <c r="F3916" s="55">
        <v>224</v>
      </c>
      <c r="G3916" s="26">
        <v>231</v>
      </c>
      <c r="H3916" s="18">
        <f>SUM(G3916-F3916)</f>
        <v>7</v>
      </c>
      <c r="I3916" s="19">
        <f>H3916/F3916</f>
        <v>0.03125</v>
      </c>
      <c r="J3916" s="19">
        <f>H3916/G3916</f>
        <v>0.0303030303030303</v>
      </c>
      <c r="K3916" t="s" s="21">
        <f>IF(J3916&lt;25%,"น้อยกว่า 25%",IF(J3916&gt;=25%,"มากกว่าหรือเท่ากับ 25%",IF(J3916&gt;=35%,"มากกว่าหรือเท่ากับ 35%")))</f>
        <v>18</v>
      </c>
    </row>
    <row r="3917" s="7" customFormat="1" ht="19.15" customHeight="1">
      <c r="A3917" t="s" s="25">
        <v>3735</v>
      </c>
      <c r="B3917" s="26">
        <v>9</v>
      </c>
      <c r="C3917" s="26">
        <v>22</v>
      </c>
      <c r="D3917" t="s" s="25">
        <v>4029</v>
      </c>
      <c r="E3917" t="s" s="25">
        <v>42</v>
      </c>
      <c r="F3917" s="55">
        <v>197</v>
      </c>
      <c r="G3917" s="26">
        <v>205</v>
      </c>
      <c r="H3917" s="18">
        <f>SUM(G3917-F3917)</f>
        <v>8</v>
      </c>
      <c r="I3917" s="19">
        <f>H3917/F3917</f>
        <v>0.0406091370558376</v>
      </c>
      <c r="J3917" s="19">
        <f>H3917/G3917</f>
        <v>0.0390243902439024</v>
      </c>
      <c r="K3917" t="s" s="21">
        <f>IF(J3917&lt;25%,"น้อยกว่า 25%",IF(J3917&gt;=25%,"มากกว่าหรือเท่ากับ 25%",IF(J3917&gt;=35%,"มากกว่าหรือเท่ากับ 35%")))</f>
        <v>18</v>
      </c>
    </row>
    <row r="3918" s="7" customFormat="1" ht="19.15" customHeight="1">
      <c r="A3918" t="s" s="25">
        <v>3735</v>
      </c>
      <c r="B3918" s="26">
        <v>9</v>
      </c>
      <c r="C3918" s="26">
        <v>10</v>
      </c>
      <c r="D3918" t="s" s="25">
        <v>4030</v>
      </c>
      <c r="E3918" t="s" s="25">
        <v>38</v>
      </c>
      <c r="F3918" s="55">
        <v>178</v>
      </c>
      <c r="G3918" s="26">
        <v>184</v>
      </c>
      <c r="H3918" s="18">
        <f>SUM(G3918-F3918)</f>
        <v>6</v>
      </c>
      <c r="I3918" s="19">
        <f>H3918/F3918</f>
        <v>0.0337078651685393</v>
      </c>
      <c r="J3918" s="19">
        <f>H3918/G3918</f>
        <v>0.0326086956521739</v>
      </c>
      <c r="K3918" t="s" s="21">
        <f>IF(J3918&lt;25%,"น้อยกว่า 25%",IF(J3918&gt;=25%,"มากกว่าหรือเท่ากับ 25%",IF(J3918&gt;=35%,"มากกว่าหรือเท่ากับ 35%")))</f>
        <v>18</v>
      </c>
    </row>
    <row r="3919" s="7" customFormat="1" ht="19.15" customHeight="1">
      <c r="A3919" t="s" s="25">
        <v>3735</v>
      </c>
      <c r="B3919" s="26">
        <v>9</v>
      </c>
      <c r="C3919" s="26">
        <v>21</v>
      </c>
      <c r="D3919" t="s" s="25">
        <v>4031</v>
      </c>
      <c r="E3919" t="s" s="25">
        <v>46</v>
      </c>
      <c r="F3919" s="55">
        <v>162</v>
      </c>
      <c r="G3919" s="26">
        <v>168</v>
      </c>
      <c r="H3919" s="18">
        <f>SUM(G3919-F3919)</f>
        <v>6</v>
      </c>
      <c r="I3919" s="19">
        <f>H3919/F3919</f>
        <v>0.037037037037037</v>
      </c>
      <c r="J3919" s="19">
        <f>H3919/G3919</f>
        <v>0.0357142857142857</v>
      </c>
      <c r="K3919" t="s" s="21">
        <f>IF(J3919&lt;25%,"น้อยกว่า 25%",IF(J3919&gt;=25%,"มากกว่าหรือเท่ากับ 25%",IF(J3919&gt;=35%,"มากกว่าหรือเท่ากับ 35%")))</f>
        <v>18</v>
      </c>
    </row>
    <row r="3920" s="7" customFormat="1" ht="19.15" customHeight="1">
      <c r="A3920" t="s" s="25">
        <v>3735</v>
      </c>
      <c r="B3920" s="26">
        <v>9</v>
      </c>
      <c r="C3920" s="26">
        <v>23</v>
      </c>
      <c r="D3920" t="s" s="25">
        <v>4032</v>
      </c>
      <c r="E3920" t="s" s="25">
        <v>106</v>
      </c>
      <c r="F3920" s="55">
        <v>142</v>
      </c>
      <c r="G3920" s="26">
        <v>157</v>
      </c>
      <c r="H3920" s="18">
        <f>SUM(G3920-F3920)</f>
        <v>15</v>
      </c>
      <c r="I3920" s="19">
        <f>H3920/F3920</f>
        <v>0.105633802816901</v>
      </c>
      <c r="J3920" s="19">
        <f>H3920/G3920</f>
        <v>0.0955414012738854</v>
      </c>
      <c r="K3920" t="s" s="21">
        <f>IF(J3920&lt;25%,"น้อยกว่า 25%",IF(J3920&gt;=25%,"มากกว่าหรือเท่ากับ 25%",IF(J3920&gt;=35%,"มากกว่าหรือเท่ากับ 35%")))</f>
        <v>18</v>
      </c>
    </row>
    <row r="3921" s="7" customFormat="1" ht="19.15" customHeight="1">
      <c r="A3921" t="s" s="25">
        <v>3735</v>
      </c>
      <c r="B3921" s="26">
        <v>9</v>
      </c>
      <c r="C3921" s="26">
        <v>19</v>
      </c>
      <c r="D3921" t="s" s="25">
        <v>4033</v>
      </c>
      <c r="E3921" t="s" s="25">
        <v>24</v>
      </c>
      <c r="F3921" s="55">
        <v>119</v>
      </c>
      <c r="G3921" s="26">
        <v>123</v>
      </c>
      <c r="H3921" s="18">
        <f>SUM(G3921-F3921)</f>
        <v>4</v>
      </c>
      <c r="I3921" s="19">
        <f>H3921/F3921</f>
        <v>0.0336134453781513</v>
      </c>
      <c r="J3921" s="19">
        <f>H3921/G3921</f>
        <v>0.032520325203252</v>
      </c>
      <c r="K3921" t="s" s="21">
        <f>IF(J3921&lt;25%,"น้อยกว่า 25%",IF(J3921&gt;=25%,"มากกว่าหรือเท่ากับ 25%",IF(J3921&gt;=35%,"มากกว่าหรือเท่ากับ 35%")))</f>
        <v>18</v>
      </c>
    </row>
    <row r="3922" s="7" customFormat="1" ht="19.15" customHeight="1">
      <c r="A3922" t="s" s="25">
        <v>3735</v>
      </c>
      <c r="B3922" s="26">
        <v>9</v>
      </c>
      <c r="C3922" s="26">
        <v>35</v>
      </c>
      <c r="D3922" t="s" s="25">
        <v>4034</v>
      </c>
      <c r="E3922" t="s" s="25">
        <v>36</v>
      </c>
      <c r="F3922" s="55">
        <v>116</v>
      </c>
      <c r="G3922" s="26">
        <v>118</v>
      </c>
      <c r="H3922" s="18">
        <f>SUM(G3922-F3922)</f>
        <v>2</v>
      </c>
      <c r="I3922" s="19">
        <f>H3922/F3922</f>
        <v>0.0172413793103448</v>
      </c>
      <c r="J3922" s="19">
        <f>H3922/G3922</f>
        <v>0.0169491525423729</v>
      </c>
      <c r="K3922" t="s" s="21">
        <f>IF(J3922&lt;25%,"น้อยกว่า 25%",IF(J3922&gt;=25%,"มากกว่าหรือเท่ากับ 25%",IF(J3922&gt;=35%,"มากกว่าหรือเท่ากับ 35%")))</f>
        <v>18</v>
      </c>
    </row>
    <row r="3923" s="7" customFormat="1" ht="19.15" customHeight="1">
      <c r="A3923" t="s" s="25">
        <v>3735</v>
      </c>
      <c r="B3923" s="26">
        <v>9</v>
      </c>
      <c r="C3923" s="26">
        <v>5</v>
      </c>
      <c r="D3923" t="s" s="25">
        <v>4035</v>
      </c>
      <c r="E3923" t="s" s="25">
        <v>60</v>
      </c>
      <c r="F3923" s="55">
        <v>108</v>
      </c>
      <c r="G3923" s="26">
        <v>111</v>
      </c>
      <c r="H3923" s="18">
        <f>SUM(G3923-F3923)</f>
        <v>3</v>
      </c>
      <c r="I3923" s="19">
        <f>H3923/F3923</f>
        <v>0.0277777777777778</v>
      </c>
      <c r="J3923" s="19">
        <f>H3923/G3923</f>
        <v>0.027027027027027</v>
      </c>
      <c r="K3923" t="s" s="21">
        <f>IF(J3923&lt;25%,"น้อยกว่า 25%",IF(J3923&gt;=25%,"มากกว่าหรือเท่ากับ 25%",IF(J3923&gt;=35%,"มากกว่าหรือเท่ากับ 35%")))</f>
        <v>18</v>
      </c>
    </row>
    <row r="3924" s="7" customFormat="1" ht="19.15" customHeight="1">
      <c r="A3924" t="s" s="25">
        <v>3735</v>
      </c>
      <c r="B3924" s="26">
        <v>9</v>
      </c>
      <c r="C3924" s="26">
        <v>26</v>
      </c>
      <c r="D3924" t="s" s="25">
        <v>4036</v>
      </c>
      <c r="E3924" t="s" s="25">
        <v>281</v>
      </c>
      <c r="F3924" s="55">
        <v>100</v>
      </c>
      <c r="G3924" s="26">
        <v>103</v>
      </c>
      <c r="H3924" s="18">
        <f>SUM(G3924-F3924)</f>
        <v>3</v>
      </c>
      <c r="I3924" s="19">
        <f>H3924/F3924</f>
        <v>0.03</v>
      </c>
      <c r="J3924" s="19">
        <f>H3924/G3924</f>
        <v>0.029126213592233</v>
      </c>
      <c r="K3924" t="s" s="21">
        <f>IF(J3924&lt;25%,"น้อยกว่า 25%",IF(J3924&gt;=25%,"มากกว่าหรือเท่ากับ 25%",IF(J3924&gt;=35%,"มากกว่าหรือเท่ากับ 35%")))</f>
        <v>18</v>
      </c>
    </row>
    <row r="3925" s="7" customFormat="1" ht="19.15" customHeight="1">
      <c r="A3925" t="s" s="25">
        <v>3735</v>
      </c>
      <c r="B3925" s="26">
        <v>9</v>
      </c>
      <c r="C3925" s="26">
        <v>7</v>
      </c>
      <c r="D3925" t="s" s="25">
        <v>4037</v>
      </c>
      <c r="E3925" t="s" s="25">
        <v>48</v>
      </c>
      <c r="F3925" s="55">
        <v>99</v>
      </c>
      <c r="G3925" s="26">
        <v>101</v>
      </c>
      <c r="H3925" s="18">
        <f>SUM(G3925-F3925)</f>
        <v>2</v>
      </c>
      <c r="I3925" s="19">
        <f>H3925/F3925</f>
        <v>0.0202020202020202</v>
      </c>
      <c r="J3925" s="19">
        <f>H3925/G3925</f>
        <v>0.0198019801980198</v>
      </c>
      <c r="K3925" t="s" s="21">
        <f>IF(J3925&lt;25%,"น้อยกว่า 25%",IF(J3925&gt;=25%,"มากกว่าหรือเท่ากับ 25%",IF(J3925&gt;=35%,"มากกว่าหรือเท่ากับ 35%")))</f>
        <v>18</v>
      </c>
    </row>
    <row r="3926" s="7" customFormat="1" ht="19.15" customHeight="1">
      <c r="A3926" t="s" s="25">
        <v>3735</v>
      </c>
      <c r="B3926" s="26">
        <v>9</v>
      </c>
      <c r="C3926" s="26">
        <v>30</v>
      </c>
      <c r="D3926" t="s" s="25">
        <v>4038</v>
      </c>
      <c r="E3926" t="s" s="25">
        <v>72</v>
      </c>
      <c r="F3926" s="55">
        <v>66</v>
      </c>
      <c r="G3926" s="26">
        <v>66</v>
      </c>
      <c r="H3926" s="18">
        <f>SUM(G3926-F3926)</f>
        <v>0</v>
      </c>
      <c r="I3926" s="19">
        <f>H3926/F3926</f>
        <v>0</v>
      </c>
      <c r="J3926" s="19">
        <f>H3926/G3926</f>
        <v>0</v>
      </c>
      <c r="K3926" t="s" s="21">
        <f>IF(J3926&lt;25%,"น้อยกว่า 25%",IF(J3926&gt;=25%,"มากกว่าหรือเท่ากับ 25%",IF(J3926&gt;=35%,"มากกว่าหรือเท่ากับ 35%")))</f>
        <v>18</v>
      </c>
    </row>
    <row r="3927" s="7" customFormat="1" ht="19.15" customHeight="1">
      <c r="A3927" t="s" s="25">
        <v>3735</v>
      </c>
      <c r="B3927" s="26">
        <v>9</v>
      </c>
      <c r="C3927" s="26">
        <v>28</v>
      </c>
      <c r="D3927" t="s" s="25">
        <v>4039</v>
      </c>
      <c r="E3927" t="s" s="25">
        <v>119</v>
      </c>
      <c r="F3927" s="55">
        <v>58</v>
      </c>
      <c r="G3927" s="26">
        <v>61</v>
      </c>
      <c r="H3927" s="18">
        <f>SUM(G3927-F3927)</f>
        <v>3</v>
      </c>
      <c r="I3927" s="19">
        <f>H3927/F3927</f>
        <v>0.0517241379310345</v>
      </c>
      <c r="J3927" s="19">
        <f>H3927/G3927</f>
        <v>0.0491803278688525</v>
      </c>
      <c r="K3927" t="s" s="21">
        <f>IF(J3927&lt;25%,"น้อยกว่า 25%",IF(J3927&gt;=25%,"มากกว่าหรือเท่ากับ 25%",IF(J3927&gt;=35%,"มากกว่าหรือเท่ากับ 35%")))</f>
        <v>18</v>
      </c>
    </row>
    <row r="3928" s="7" customFormat="1" ht="19.15" customHeight="1">
      <c r="A3928" t="s" s="25">
        <v>3735</v>
      </c>
      <c r="B3928" s="26">
        <v>9</v>
      </c>
      <c r="C3928" s="26">
        <v>40</v>
      </c>
      <c r="D3928" t="s" s="25">
        <v>4040</v>
      </c>
      <c r="E3928" t="s" s="25">
        <v>68</v>
      </c>
      <c r="F3928" s="55">
        <v>50</v>
      </c>
      <c r="G3928" s="26">
        <v>52</v>
      </c>
      <c r="H3928" s="18">
        <f>SUM(G3928-F3928)</f>
        <v>2</v>
      </c>
      <c r="I3928" s="19">
        <f>H3928/F3928</f>
        <v>0.04</v>
      </c>
      <c r="J3928" s="19">
        <f>H3928/G3928</f>
        <v>0.0384615384615385</v>
      </c>
      <c r="K3928" t="s" s="21">
        <f>IF(J3928&lt;25%,"น้อยกว่า 25%",IF(J3928&gt;=25%,"มากกว่าหรือเท่ากับ 25%",IF(J3928&gt;=35%,"มากกว่าหรือเท่ากับ 35%")))</f>
        <v>18</v>
      </c>
    </row>
    <row r="3929" s="7" customFormat="1" ht="19.15" customHeight="1">
      <c r="A3929" t="s" s="25">
        <v>3735</v>
      </c>
      <c r="B3929" s="26">
        <v>9</v>
      </c>
      <c r="C3929" s="26">
        <v>34</v>
      </c>
      <c r="D3929" t="s" s="25">
        <v>4041</v>
      </c>
      <c r="E3929" t="s" s="25">
        <v>1091</v>
      </c>
      <c r="F3929" s="55">
        <v>45</v>
      </c>
      <c r="G3929" s="26">
        <v>51</v>
      </c>
      <c r="H3929" s="18">
        <f>SUM(G3929-F3929)</f>
        <v>6</v>
      </c>
      <c r="I3929" s="19">
        <f>H3929/F3929</f>
        <v>0.133333333333333</v>
      </c>
      <c r="J3929" s="19">
        <f>H3929/G3929</f>
        <v>0.117647058823529</v>
      </c>
      <c r="K3929" t="s" s="21">
        <f>IF(J3929&lt;25%,"น้อยกว่า 25%",IF(J3929&gt;=25%,"มากกว่าหรือเท่ากับ 25%",IF(J3929&gt;=35%,"มากกว่าหรือเท่ากับ 35%")))</f>
        <v>18</v>
      </c>
    </row>
    <row r="3930" s="7" customFormat="1" ht="19.15" customHeight="1">
      <c r="A3930" t="s" s="25">
        <v>3735</v>
      </c>
      <c r="B3930" s="26">
        <v>9</v>
      </c>
      <c r="C3930" s="26">
        <v>25</v>
      </c>
      <c r="D3930" t="s" s="25">
        <v>4042</v>
      </c>
      <c r="E3930" t="s" s="25">
        <v>112</v>
      </c>
      <c r="F3930" s="55">
        <v>46</v>
      </c>
      <c r="G3930" s="26">
        <v>47</v>
      </c>
      <c r="H3930" s="18">
        <f>SUM(G3930-F3930)</f>
        <v>1</v>
      </c>
      <c r="I3930" s="19">
        <f>H3930/F3930</f>
        <v>0.0217391304347826</v>
      </c>
      <c r="J3930" s="19">
        <f>H3930/G3930</f>
        <v>0.0212765957446809</v>
      </c>
      <c r="K3930" t="s" s="21">
        <f>IF(J3930&lt;25%,"น้อยกว่า 25%",IF(J3930&gt;=25%,"มากกว่าหรือเท่ากับ 25%",IF(J3930&gt;=35%,"มากกว่าหรือเท่ากับ 35%")))</f>
        <v>18</v>
      </c>
    </row>
    <row r="3931" s="7" customFormat="1" ht="19.15" customHeight="1">
      <c r="A3931" t="s" s="25">
        <v>3735</v>
      </c>
      <c r="B3931" s="26">
        <v>9</v>
      </c>
      <c r="C3931" s="26">
        <v>20</v>
      </c>
      <c r="D3931" t="s" s="25">
        <v>4043</v>
      </c>
      <c r="E3931" t="s" s="25">
        <v>74</v>
      </c>
      <c r="F3931" s="55">
        <v>39</v>
      </c>
      <c r="G3931" s="26">
        <v>41</v>
      </c>
      <c r="H3931" s="18">
        <f>SUM(G3931-F3931)</f>
        <v>2</v>
      </c>
      <c r="I3931" s="19">
        <f>H3931/F3931</f>
        <v>0.0512820512820513</v>
      </c>
      <c r="J3931" s="19">
        <f>H3931/G3931</f>
        <v>0.048780487804878</v>
      </c>
      <c r="K3931" t="s" s="21">
        <f>IF(J3931&lt;25%,"น้อยกว่า 25%",IF(J3931&gt;=25%,"มากกว่าหรือเท่ากับ 25%",IF(J3931&gt;=35%,"มากกว่าหรือเท่ากับ 35%")))</f>
        <v>18</v>
      </c>
    </row>
    <row r="3932" s="7" customFormat="1" ht="19.15" customHeight="1">
      <c r="A3932" t="s" s="25">
        <v>3735</v>
      </c>
      <c r="B3932" s="26">
        <v>9</v>
      </c>
      <c r="C3932" s="26">
        <v>38</v>
      </c>
      <c r="D3932" t="s" s="25">
        <v>4044</v>
      </c>
      <c r="E3932" t="s" s="25">
        <v>1427</v>
      </c>
      <c r="F3932" s="55">
        <v>37</v>
      </c>
      <c r="G3932" s="26">
        <v>39</v>
      </c>
      <c r="H3932" s="18">
        <f>SUM(G3932-F3932)</f>
        <v>2</v>
      </c>
      <c r="I3932" s="19">
        <f>H3932/F3932</f>
        <v>0.0540540540540541</v>
      </c>
      <c r="J3932" s="19">
        <f>H3932/G3932</f>
        <v>0.0512820512820513</v>
      </c>
      <c r="K3932" t="s" s="21">
        <f>IF(J3932&lt;25%,"น้อยกว่า 25%",IF(J3932&gt;=25%,"มากกว่าหรือเท่ากับ 25%",IF(J3932&gt;=35%,"มากกว่าหรือเท่ากับ 35%")))</f>
        <v>18</v>
      </c>
    </row>
    <row r="3933" s="7" customFormat="1" ht="19.15" customHeight="1">
      <c r="A3933" t="s" s="25">
        <v>3735</v>
      </c>
      <c r="B3933" s="26">
        <v>9</v>
      </c>
      <c r="C3933" s="26">
        <v>29</v>
      </c>
      <c r="D3933" t="s" s="25">
        <v>4045</v>
      </c>
      <c r="E3933" t="s" s="25">
        <v>54</v>
      </c>
      <c r="F3933" s="55">
        <v>34</v>
      </c>
      <c r="G3933" s="26">
        <v>37</v>
      </c>
      <c r="H3933" s="18">
        <f>SUM(G3933-F3933)</f>
        <v>3</v>
      </c>
      <c r="I3933" s="19">
        <f>H3933/F3933</f>
        <v>0.08823529411764711</v>
      </c>
      <c r="J3933" s="19">
        <f>H3933/G3933</f>
        <v>0.0810810810810811</v>
      </c>
      <c r="K3933" t="s" s="21">
        <f>IF(J3933&lt;25%,"น้อยกว่า 25%",IF(J3933&gt;=25%,"มากกว่าหรือเท่ากับ 25%",IF(J3933&gt;=35%,"มากกว่าหรือเท่ากับ 35%")))</f>
        <v>18</v>
      </c>
    </row>
    <row r="3934" s="7" customFormat="1" ht="19.15" customHeight="1">
      <c r="A3934" t="s" s="25">
        <v>3735</v>
      </c>
      <c r="B3934" s="26">
        <v>9</v>
      </c>
      <c r="C3934" s="26">
        <v>37</v>
      </c>
      <c r="D3934" t="s" s="25">
        <v>4046</v>
      </c>
      <c r="E3934" t="s" s="25">
        <v>248</v>
      </c>
      <c r="F3934" s="55">
        <v>30</v>
      </c>
      <c r="G3934" s="26">
        <v>32</v>
      </c>
      <c r="H3934" s="18">
        <f>SUM(G3934-F3934)</f>
        <v>2</v>
      </c>
      <c r="I3934" s="19">
        <f>H3934/F3934</f>
        <v>0.06666666666666669</v>
      </c>
      <c r="J3934" s="19">
        <f>H3934/G3934</f>
        <v>0.0625</v>
      </c>
      <c r="K3934" t="s" s="21">
        <f>IF(J3934&lt;25%,"น้อยกว่า 25%",IF(J3934&gt;=25%,"มากกว่าหรือเท่ากับ 25%",IF(J3934&gt;=35%,"มากกว่าหรือเท่ากับ 35%")))</f>
        <v>18</v>
      </c>
    </row>
    <row r="3935" s="7" customFormat="1" ht="19.15" customHeight="1">
      <c r="A3935" t="s" s="25">
        <v>3735</v>
      </c>
      <c r="B3935" s="26">
        <v>9</v>
      </c>
      <c r="C3935" s="26">
        <v>39</v>
      </c>
      <c r="D3935" t="s" s="25">
        <v>4047</v>
      </c>
      <c r="E3935" t="s" s="25">
        <v>375</v>
      </c>
      <c r="F3935" s="55">
        <v>26</v>
      </c>
      <c r="G3935" s="26">
        <v>26</v>
      </c>
      <c r="H3935" s="18">
        <f>SUM(G3935-F3935)</f>
        <v>0</v>
      </c>
      <c r="I3935" s="19">
        <f>H3935/F3935</f>
        <v>0</v>
      </c>
      <c r="J3935" s="19">
        <f>H3935/G3935</f>
        <v>0</v>
      </c>
      <c r="K3935" t="s" s="21">
        <f>IF(J3935&lt;25%,"น้อยกว่า 25%",IF(J3935&gt;=25%,"มากกว่าหรือเท่ากับ 25%",IF(J3935&gt;=35%,"มากกว่าหรือเท่ากับ 35%")))</f>
        <v>18</v>
      </c>
    </row>
    <row r="3936" s="7" customFormat="1" ht="19.15" customHeight="1">
      <c r="A3936" t="s" s="25">
        <v>3735</v>
      </c>
      <c r="B3936" s="26">
        <v>9</v>
      </c>
      <c r="C3936" s="26">
        <v>9</v>
      </c>
      <c r="D3936" t="s" s="25">
        <v>4048</v>
      </c>
      <c r="E3936" t="s" s="25">
        <v>380</v>
      </c>
      <c r="F3936" s="55">
        <v>0</v>
      </c>
      <c r="G3936" s="26">
        <v>0</v>
      </c>
      <c r="H3936" s="18">
        <f>SUM(G3936-F3936)</f>
        <v>0</v>
      </c>
      <c r="I3936" s="19">
        <f>H3936/F3936</f>
      </c>
      <c r="J3936" s="19">
        <f>H3936/G3936</f>
      </c>
      <c r="K3936" s="24">
        <f>IF(J3936&lt;25%,"น้อยกว่า 25%",IF(J3936&gt;=25%,"มากกว่าหรือเท่ากับ 25%",IF(J3936&gt;=35%,"มากกว่าหรือเท่ากับ 35%")))</f>
      </c>
    </row>
    <row r="3937" s="7" customFormat="1" ht="19.15" customHeight="1">
      <c r="A3937" t="s" s="25">
        <v>3735</v>
      </c>
      <c r="B3937" s="26">
        <v>9</v>
      </c>
      <c r="C3937" s="26">
        <v>31</v>
      </c>
      <c r="D3937" t="s" s="25">
        <v>4049</v>
      </c>
      <c r="E3937" t="s" s="25">
        <v>32</v>
      </c>
      <c r="F3937" s="55">
        <v>0</v>
      </c>
      <c r="G3937" s="26">
        <v>0</v>
      </c>
      <c r="H3937" s="18">
        <f>SUM(G3937-F3937)</f>
        <v>0</v>
      </c>
      <c r="I3937" s="19">
        <f>H3937/F3937</f>
      </c>
      <c r="J3937" s="19">
        <f>H3937/G3937</f>
      </c>
      <c r="K3937" s="24">
        <f>IF(J3937&lt;25%,"น้อยกว่า 25%",IF(J3937&gt;=25%,"มากกว่าหรือเท่ากับ 25%",IF(J3937&gt;=35%,"มากกว่าหรือเท่ากับ 35%")))</f>
      </c>
    </row>
    <row r="3938" s="7" customFormat="1" ht="19.15" customHeight="1">
      <c r="A3938" t="s" s="16">
        <v>3735</v>
      </c>
      <c r="B3938" s="17">
        <v>10</v>
      </c>
      <c r="C3938" s="17">
        <v>3</v>
      </c>
      <c r="D3938" t="s" s="16">
        <v>4050</v>
      </c>
      <c r="E3938" t="s" s="16">
        <v>26</v>
      </c>
      <c r="F3938" s="55">
        <v>50292</v>
      </c>
      <c r="G3938" s="17">
        <v>51728</v>
      </c>
      <c r="H3938" s="18">
        <f>SUM(G3938-F3938)</f>
        <v>1436</v>
      </c>
      <c r="I3938" s="19">
        <f>H3938/F3938</f>
        <v>0.02855324902569</v>
      </c>
      <c r="J3938" s="19">
        <f>H3938/G3938</f>
        <v>0.0277605938756573</v>
      </c>
      <c r="K3938" t="s" s="21">
        <f>IF(J3938&lt;25%,"น้อยกว่า 25%",IF(J3938&gt;=25%,"มากกว่าหรือเท่ากับ 25%",IF(J3938&gt;=35%,"มากกว่าหรือเท่ากับ 35%")))</f>
        <v>18</v>
      </c>
    </row>
    <row r="3939" s="7" customFormat="1" ht="19.15" customHeight="1">
      <c r="A3939" t="s" s="16">
        <v>3735</v>
      </c>
      <c r="B3939" s="17">
        <v>10</v>
      </c>
      <c r="C3939" s="17">
        <v>2</v>
      </c>
      <c r="D3939" t="s" s="16">
        <v>4051</v>
      </c>
      <c r="E3939" t="s" s="16">
        <v>20</v>
      </c>
      <c r="F3939" s="55">
        <v>26652</v>
      </c>
      <c r="G3939" s="17">
        <v>28778</v>
      </c>
      <c r="H3939" s="18">
        <f>SUM(G3939-F3939)</f>
        <v>2126</v>
      </c>
      <c r="I3939" s="19">
        <f>H3939/F3939</f>
        <v>0.079768872880084</v>
      </c>
      <c r="J3939" s="19">
        <f>H3939/G3939</f>
        <v>0.0738758774063521</v>
      </c>
      <c r="K3939" t="s" s="21">
        <f>IF(J3939&lt;25%,"น้อยกว่า 25%",IF(J3939&gt;=25%,"มากกว่าหรือเท่ากับ 25%",IF(J3939&gt;=35%,"มากกว่าหรือเท่ากับ 35%")))</f>
        <v>18</v>
      </c>
    </row>
    <row r="3940" s="7" customFormat="1" ht="19.15" customHeight="1">
      <c r="A3940" t="s" s="16">
        <v>3735</v>
      </c>
      <c r="B3940" s="17">
        <v>10</v>
      </c>
      <c r="C3940" s="17">
        <v>6</v>
      </c>
      <c r="D3940" t="s" s="16">
        <v>4052</v>
      </c>
      <c r="E3940" t="s" s="16">
        <v>84</v>
      </c>
      <c r="F3940" s="55">
        <v>9382</v>
      </c>
      <c r="G3940" s="17">
        <v>9933</v>
      </c>
      <c r="H3940" s="18">
        <f>SUM(G3940-F3940)</f>
        <v>551</v>
      </c>
      <c r="I3940" s="19">
        <f>H3940/F3940</f>
        <v>0.0587294819867832</v>
      </c>
      <c r="J3940" s="19">
        <f>H3940/G3940</f>
        <v>0.0554716601228229</v>
      </c>
      <c r="K3940" t="s" s="21">
        <f>IF(J3940&lt;25%,"น้อยกว่า 25%",IF(J3940&gt;=25%,"มากกว่าหรือเท่ากับ 25%",IF(J3940&gt;=35%,"มากกว่าหรือเท่ากับ 35%")))</f>
        <v>18</v>
      </c>
    </row>
    <row r="3941" s="7" customFormat="1" ht="19.15" customHeight="1">
      <c r="A3941" t="s" s="16">
        <v>3735</v>
      </c>
      <c r="B3941" s="17">
        <v>10</v>
      </c>
      <c r="C3941" s="17">
        <v>11</v>
      </c>
      <c r="D3941" t="s" s="16">
        <v>4053</v>
      </c>
      <c r="E3941" t="s" s="16">
        <v>22</v>
      </c>
      <c r="F3941" s="55">
        <v>6905</v>
      </c>
      <c r="G3941" s="17">
        <v>7350</v>
      </c>
      <c r="H3941" s="18">
        <f>SUM(G3941-F3941)</f>
        <v>445</v>
      </c>
      <c r="I3941" s="19">
        <f>H3941/F3941</f>
        <v>0.0644460535843592</v>
      </c>
      <c r="J3941" s="19">
        <f>H3941/G3941</f>
        <v>0.0605442176870748</v>
      </c>
      <c r="K3941" t="s" s="21">
        <f>IF(J3941&lt;25%,"น้อยกว่า 25%",IF(J3941&gt;=25%,"มากกว่าหรือเท่ากับ 25%",IF(J3941&gt;=35%,"มากกว่าหรือเท่ากับ 35%")))</f>
        <v>18</v>
      </c>
    </row>
    <row r="3942" s="7" customFormat="1" ht="19.15" customHeight="1">
      <c r="A3942" t="s" s="16">
        <v>3735</v>
      </c>
      <c r="B3942" s="17">
        <v>10</v>
      </c>
      <c r="C3942" s="17">
        <v>14</v>
      </c>
      <c r="D3942" t="s" s="16">
        <v>4054</v>
      </c>
      <c r="E3942" t="s" s="16">
        <v>17</v>
      </c>
      <c r="F3942" s="55">
        <v>785</v>
      </c>
      <c r="G3942" s="17">
        <v>846</v>
      </c>
      <c r="H3942" s="18">
        <f>SUM(G3942-F3942)</f>
        <v>61</v>
      </c>
      <c r="I3942" s="19">
        <f>H3942/F3942</f>
        <v>0.0777070063694268</v>
      </c>
      <c r="J3942" s="19">
        <f>H3942/G3942</f>
        <v>0.0721040189125296</v>
      </c>
      <c r="K3942" t="s" s="21">
        <f>IF(J3942&lt;25%,"น้อยกว่า 25%",IF(J3942&gt;=25%,"มากกว่าหรือเท่ากับ 25%",IF(J3942&gt;=35%,"มากกว่าหรือเท่ากับ 35%")))</f>
        <v>18</v>
      </c>
    </row>
    <row r="3943" s="7" customFormat="1" ht="19.15" customHeight="1">
      <c r="A3943" t="s" s="16">
        <v>3735</v>
      </c>
      <c r="B3943" s="17">
        <v>10</v>
      </c>
      <c r="C3943" s="17">
        <v>23</v>
      </c>
      <c r="D3943" t="s" s="16">
        <v>4055</v>
      </c>
      <c r="E3943" t="s" s="16">
        <v>110</v>
      </c>
      <c r="F3943" s="55">
        <v>799</v>
      </c>
      <c r="G3943" s="17">
        <v>819</v>
      </c>
      <c r="H3943" s="18">
        <f>SUM(G3943-F3943)</f>
        <v>20</v>
      </c>
      <c r="I3943" s="19">
        <f>H3943/F3943</f>
        <v>0.0250312891113892</v>
      </c>
      <c r="J3943" s="19">
        <f>H3943/G3943</f>
        <v>0.0244200244200244</v>
      </c>
      <c r="K3943" t="s" s="21">
        <f>IF(J3943&lt;25%,"น้อยกว่า 25%",IF(J3943&gt;=25%,"มากกว่าหรือเท่ากับ 25%",IF(J3943&gt;=35%,"มากกว่าหรือเท่ากับ 35%")))</f>
        <v>18</v>
      </c>
    </row>
    <row r="3944" s="7" customFormat="1" ht="19.15" customHeight="1">
      <c r="A3944" t="s" s="16">
        <v>3735</v>
      </c>
      <c r="B3944" s="17">
        <v>10</v>
      </c>
      <c r="C3944" s="17">
        <v>4</v>
      </c>
      <c r="D3944" t="s" s="16">
        <v>4056</v>
      </c>
      <c r="E3944" t="s" s="16">
        <v>101</v>
      </c>
      <c r="F3944" s="55">
        <v>733</v>
      </c>
      <c r="G3944" s="17">
        <v>766</v>
      </c>
      <c r="H3944" s="18">
        <f>SUM(G3944-F3944)</f>
        <v>33</v>
      </c>
      <c r="I3944" s="19">
        <f>H3944/F3944</f>
        <v>0.0450204638472033</v>
      </c>
      <c r="J3944" s="19">
        <f>H3944/G3944</f>
        <v>0.0430809399477807</v>
      </c>
      <c r="K3944" t="s" s="21">
        <f>IF(J3944&lt;25%,"น้อยกว่า 25%",IF(J3944&gt;=25%,"มากกว่าหรือเท่ากับ 25%",IF(J3944&gt;=35%,"มากกว่าหรือเท่ากับ 35%")))</f>
        <v>18</v>
      </c>
    </row>
    <row r="3945" s="7" customFormat="1" ht="19.15" customHeight="1">
      <c r="A3945" t="s" s="16">
        <v>3735</v>
      </c>
      <c r="B3945" s="17">
        <v>10</v>
      </c>
      <c r="C3945" s="17">
        <v>7</v>
      </c>
      <c r="D3945" t="s" s="16">
        <v>4057</v>
      </c>
      <c r="E3945" t="s" s="16">
        <v>28</v>
      </c>
      <c r="F3945" s="55">
        <v>699</v>
      </c>
      <c r="G3945" s="17">
        <v>749</v>
      </c>
      <c r="H3945" s="18">
        <f>SUM(G3945-F3945)</f>
        <v>50</v>
      </c>
      <c r="I3945" s="19">
        <f>H3945/F3945</f>
        <v>0.0715307582260372</v>
      </c>
      <c r="J3945" s="19">
        <f>H3945/G3945</f>
        <v>0.0667556742323097</v>
      </c>
      <c r="K3945" t="s" s="21">
        <f>IF(J3945&lt;25%,"น้อยกว่า 25%",IF(J3945&gt;=25%,"มากกว่าหรือเท่ากับ 25%",IF(J3945&gt;=35%,"มากกว่าหรือเท่ากับ 35%")))</f>
        <v>18</v>
      </c>
    </row>
    <row r="3946" s="7" customFormat="1" ht="19.15" customHeight="1">
      <c r="A3946" t="s" s="16">
        <v>3735</v>
      </c>
      <c r="B3946" s="17">
        <v>10</v>
      </c>
      <c r="C3946" s="17">
        <v>22</v>
      </c>
      <c r="D3946" t="s" s="16">
        <v>4058</v>
      </c>
      <c r="E3946" t="s" s="16">
        <v>248</v>
      </c>
      <c r="F3946" s="55">
        <v>527</v>
      </c>
      <c r="G3946" s="17">
        <v>568</v>
      </c>
      <c r="H3946" s="18">
        <f>SUM(G3946-F3946)</f>
        <v>41</v>
      </c>
      <c r="I3946" s="19">
        <f>H3946/F3946</f>
        <v>0.07779886148007591</v>
      </c>
      <c r="J3946" s="19">
        <f>H3946/G3946</f>
        <v>0.0721830985915493</v>
      </c>
      <c r="K3946" t="s" s="21">
        <f>IF(J3946&lt;25%,"น้อยกว่า 25%",IF(J3946&gt;=25%,"มากกว่าหรือเท่ากับ 25%",IF(J3946&gt;=35%,"มากกว่าหรือเท่ากับ 35%")))</f>
        <v>18</v>
      </c>
    </row>
    <row r="3947" s="7" customFormat="1" ht="19.15" customHeight="1">
      <c r="A3947" t="s" s="16">
        <v>3735</v>
      </c>
      <c r="B3947" s="17">
        <v>10</v>
      </c>
      <c r="C3947" s="17">
        <v>21</v>
      </c>
      <c r="D3947" t="s" s="16">
        <v>4059</v>
      </c>
      <c r="E3947" t="s" s="16">
        <v>34</v>
      </c>
      <c r="F3947" s="55">
        <v>482</v>
      </c>
      <c r="G3947" s="17">
        <v>512</v>
      </c>
      <c r="H3947" s="18">
        <f>SUM(G3947-F3947)</f>
        <v>30</v>
      </c>
      <c r="I3947" s="19">
        <f>H3947/F3947</f>
        <v>0.0622406639004149</v>
      </c>
      <c r="J3947" s="19">
        <f>H3947/G3947</f>
        <v>0.05859375</v>
      </c>
      <c r="K3947" t="s" s="21">
        <f>IF(J3947&lt;25%,"น้อยกว่า 25%",IF(J3947&gt;=25%,"มากกว่าหรือเท่ากับ 25%",IF(J3947&gt;=35%,"มากกว่าหรือเท่ากับ 35%")))</f>
        <v>18</v>
      </c>
    </row>
    <row r="3948" s="7" customFormat="1" ht="19.15" customHeight="1">
      <c r="A3948" t="s" s="16">
        <v>3735</v>
      </c>
      <c r="B3948" s="17">
        <v>10</v>
      </c>
      <c r="C3948" s="17">
        <v>1</v>
      </c>
      <c r="D3948" t="s" s="16">
        <v>4060</v>
      </c>
      <c r="E3948" t="s" s="16">
        <v>116</v>
      </c>
      <c r="F3948" s="55">
        <v>320</v>
      </c>
      <c r="G3948" s="17">
        <v>344</v>
      </c>
      <c r="H3948" s="18">
        <f>SUM(G3948-F3948)</f>
        <v>24</v>
      </c>
      <c r="I3948" s="19">
        <f>H3948/F3948</f>
        <v>0.075</v>
      </c>
      <c r="J3948" s="19">
        <f>H3948/G3948</f>
        <v>0.0697674418604651</v>
      </c>
      <c r="K3948" t="s" s="21">
        <f>IF(J3948&lt;25%,"น้อยกว่า 25%",IF(J3948&gt;=25%,"มากกว่าหรือเท่ากับ 25%",IF(J3948&gt;=35%,"มากกว่าหรือเท่ากับ 35%")))</f>
        <v>18</v>
      </c>
    </row>
    <row r="3949" s="7" customFormat="1" ht="19.15" customHeight="1">
      <c r="A3949" t="s" s="16">
        <v>3735</v>
      </c>
      <c r="B3949" s="17">
        <v>10</v>
      </c>
      <c r="C3949" s="17">
        <v>13</v>
      </c>
      <c r="D3949" t="s" s="16">
        <v>4061</v>
      </c>
      <c r="E3949" t="s" s="16">
        <v>38</v>
      </c>
      <c r="F3949" s="55">
        <v>129</v>
      </c>
      <c r="G3949" s="17">
        <v>131</v>
      </c>
      <c r="H3949" s="18">
        <f>SUM(G3949-F3949)</f>
        <v>2</v>
      </c>
      <c r="I3949" s="19">
        <f>H3949/F3949</f>
        <v>0.0155038759689922</v>
      </c>
      <c r="J3949" s="19">
        <f>H3949/G3949</f>
        <v>0.0152671755725191</v>
      </c>
      <c r="K3949" t="s" s="21">
        <f>IF(J3949&lt;25%,"น้อยกว่า 25%",IF(J3949&gt;=25%,"มากกว่าหรือเท่ากับ 25%",IF(J3949&gt;=35%,"มากกว่าหรือเท่ากับ 35%")))</f>
        <v>18</v>
      </c>
    </row>
    <row r="3950" s="7" customFormat="1" ht="19.15" customHeight="1">
      <c r="A3950" t="s" s="16">
        <v>3735</v>
      </c>
      <c r="B3950" s="17">
        <v>10</v>
      </c>
      <c r="C3950" s="17">
        <v>17</v>
      </c>
      <c r="D3950" t="s" s="16">
        <v>4062</v>
      </c>
      <c r="E3950" t="s" s="16">
        <v>74</v>
      </c>
      <c r="F3950" s="55">
        <v>118</v>
      </c>
      <c r="G3950" s="17">
        <v>118</v>
      </c>
      <c r="H3950" s="18">
        <f>SUM(G3950-F3950)</f>
        <v>0</v>
      </c>
      <c r="I3950" s="19">
        <f>H3950/F3950</f>
        <v>0</v>
      </c>
      <c r="J3950" s="19">
        <f>H3950/G3950</f>
        <v>0</v>
      </c>
      <c r="K3950" t="s" s="21">
        <f>IF(J3950&lt;25%,"น้อยกว่า 25%",IF(J3950&gt;=25%,"มากกว่าหรือเท่ากับ 25%",IF(J3950&gt;=35%,"มากกว่าหรือเท่ากับ 35%")))</f>
        <v>18</v>
      </c>
    </row>
    <row r="3951" s="7" customFormat="1" ht="19.15" customHeight="1">
      <c r="A3951" t="s" s="16">
        <v>3735</v>
      </c>
      <c r="B3951" s="17">
        <v>10</v>
      </c>
      <c r="C3951" s="17">
        <v>5</v>
      </c>
      <c r="D3951" t="s" s="16">
        <v>4063</v>
      </c>
      <c r="E3951" t="s" s="16">
        <v>44</v>
      </c>
      <c r="F3951" s="55">
        <v>104</v>
      </c>
      <c r="G3951" s="17">
        <v>114</v>
      </c>
      <c r="H3951" s="18">
        <f>SUM(G3951-F3951)</f>
        <v>10</v>
      </c>
      <c r="I3951" s="19">
        <f>H3951/F3951</f>
        <v>0.0961538461538462</v>
      </c>
      <c r="J3951" s="19">
        <f>H3951/G3951</f>
        <v>0.087719298245614</v>
      </c>
      <c r="K3951" t="s" s="21">
        <f>IF(J3951&lt;25%,"น้อยกว่า 25%",IF(J3951&gt;=25%,"มากกว่าหรือเท่ากับ 25%",IF(J3951&gt;=35%,"มากกว่าหรือเท่ากับ 35%")))</f>
        <v>18</v>
      </c>
    </row>
    <row r="3952" s="7" customFormat="1" ht="19.15" customHeight="1">
      <c r="A3952" t="s" s="16">
        <v>3735</v>
      </c>
      <c r="B3952" s="17">
        <v>10</v>
      </c>
      <c r="C3952" s="17">
        <v>26</v>
      </c>
      <c r="D3952" t="s" s="16">
        <v>4064</v>
      </c>
      <c r="E3952" t="s" s="16">
        <v>281</v>
      </c>
      <c r="F3952" s="55">
        <v>104</v>
      </c>
      <c r="G3952" s="17">
        <v>112</v>
      </c>
      <c r="H3952" s="18">
        <f>SUM(G3952-F3952)</f>
        <v>8</v>
      </c>
      <c r="I3952" s="19">
        <f>H3952/F3952</f>
        <v>0.0769230769230769</v>
      </c>
      <c r="J3952" s="19">
        <f>H3952/G3952</f>
        <v>0.0714285714285714</v>
      </c>
      <c r="K3952" t="s" s="21">
        <f>IF(J3952&lt;25%,"น้อยกว่า 25%",IF(J3952&gt;=25%,"มากกว่าหรือเท่ากับ 25%",IF(J3952&gt;=35%,"มากกว่าหรือเท่ากับ 35%")))</f>
        <v>18</v>
      </c>
    </row>
    <row r="3953" s="7" customFormat="1" ht="19.15" customHeight="1">
      <c r="A3953" t="s" s="16">
        <v>3735</v>
      </c>
      <c r="B3953" s="17">
        <v>10</v>
      </c>
      <c r="C3953" s="17">
        <v>20</v>
      </c>
      <c r="D3953" t="s" s="16">
        <v>4065</v>
      </c>
      <c r="E3953" t="s" s="16">
        <v>62</v>
      </c>
      <c r="F3953" s="55">
        <v>94</v>
      </c>
      <c r="G3953" s="17">
        <v>101</v>
      </c>
      <c r="H3953" s="18">
        <f>SUM(G3953-F3953)</f>
        <v>7</v>
      </c>
      <c r="I3953" s="19">
        <f>H3953/F3953</f>
        <v>0.074468085106383</v>
      </c>
      <c r="J3953" s="19">
        <f>H3953/G3953</f>
        <v>0.0693069306930693</v>
      </c>
      <c r="K3953" t="s" s="21">
        <f>IF(J3953&lt;25%,"น้อยกว่า 25%",IF(J3953&gt;=25%,"มากกว่าหรือเท่ากับ 25%",IF(J3953&gt;=35%,"มากกว่าหรือเท่ากับ 35%")))</f>
        <v>18</v>
      </c>
    </row>
    <row r="3954" s="7" customFormat="1" ht="19.15" customHeight="1">
      <c r="A3954" t="s" s="16">
        <v>3735</v>
      </c>
      <c r="B3954" s="17">
        <v>10</v>
      </c>
      <c r="C3954" s="17">
        <v>9</v>
      </c>
      <c r="D3954" t="s" s="16">
        <v>4066</v>
      </c>
      <c r="E3954" t="s" s="16">
        <v>30</v>
      </c>
      <c r="F3954" s="55">
        <v>93</v>
      </c>
      <c r="G3954" s="17">
        <v>98</v>
      </c>
      <c r="H3954" s="18">
        <f>SUM(G3954-F3954)</f>
        <v>5</v>
      </c>
      <c r="I3954" s="19">
        <f>H3954/F3954</f>
        <v>0.0537634408602151</v>
      </c>
      <c r="J3954" s="19">
        <f>H3954/G3954</f>
        <v>0.0510204081632653</v>
      </c>
      <c r="K3954" t="s" s="21">
        <f>IF(J3954&lt;25%,"น้อยกว่า 25%",IF(J3954&gt;=25%,"มากกว่าหรือเท่ากับ 25%",IF(J3954&gt;=35%,"มากกว่าหรือเท่ากับ 35%")))</f>
        <v>18</v>
      </c>
    </row>
    <row r="3955" s="7" customFormat="1" ht="19.15" customHeight="1">
      <c r="A3955" t="s" s="16">
        <v>3735</v>
      </c>
      <c r="B3955" s="17">
        <v>10</v>
      </c>
      <c r="C3955" s="17">
        <v>10</v>
      </c>
      <c r="D3955" t="s" s="16">
        <v>4067</v>
      </c>
      <c r="E3955" t="s" s="16">
        <v>48</v>
      </c>
      <c r="F3955" s="55">
        <v>84</v>
      </c>
      <c r="G3955" s="17">
        <v>84</v>
      </c>
      <c r="H3955" s="18">
        <f>SUM(G3955-F3955)</f>
        <v>0</v>
      </c>
      <c r="I3955" s="19">
        <f>H3955/F3955</f>
        <v>0</v>
      </c>
      <c r="J3955" s="19">
        <f>H3955/G3955</f>
        <v>0</v>
      </c>
      <c r="K3955" t="s" s="21">
        <f>IF(J3955&lt;25%,"น้อยกว่า 25%",IF(J3955&gt;=25%,"มากกว่าหรือเท่ากับ 25%",IF(J3955&gt;=35%,"มากกว่าหรือเท่ากับ 35%")))</f>
        <v>18</v>
      </c>
    </row>
    <row r="3956" s="7" customFormat="1" ht="19.15" customHeight="1">
      <c r="A3956" t="s" s="16">
        <v>3735</v>
      </c>
      <c r="B3956" s="17">
        <v>10</v>
      </c>
      <c r="C3956" s="17">
        <v>16</v>
      </c>
      <c r="D3956" t="s" s="16">
        <v>4068</v>
      </c>
      <c r="E3956" t="s" s="16">
        <v>106</v>
      </c>
      <c r="F3956" s="55">
        <v>79</v>
      </c>
      <c r="G3956" s="17">
        <v>83</v>
      </c>
      <c r="H3956" s="18">
        <f>SUM(G3956-F3956)</f>
        <v>4</v>
      </c>
      <c r="I3956" s="19">
        <f>H3956/F3956</f>
        <v>0.0506329113924051</v>
      </c>
      <c r="J3956" s="19">
        <f>H3956/G3956</f>
        <v>0.0481927710843373</v>
      </c>
      <c r="K3956" t="s" s="21">
        <f>IF(J3956&lt;25%,"น้อยกว่า 25%",IF(J3956&gt;=25%,"มากกว่าหรือเท่ากับ 25%",IF(J3956&gt;=35%,"มากกว่าหรือเท่ากับ 35%")))</f>
        <v>18</v>
      </c>
    </row>
    <row r="3957" s="7" customFormat="1" ht="19.15" customHeight="1">
      <c r="A3957" t="s" s="16">
        <v>3735</v>
      </c>
      <c r="B3957" s="17">
        <v>10</v>
      </c>
      <c r="C3957" s="17">
        <v>12</v>
      </c>
      <c r="D3957" t="s" s="16">
        <v>4069</v>
      </c>
      <c r="E3957" t="s" s="16">
        <v>66</v>
      </c>
      <c r="F3957" s="55">
        <v>69</v>
      </c>
      <c r="G3957" s="17">
        <v>78</v>
      </c>
      <c r="H3957" s="18">
        <f>SUM(G3957-F3957)</f>
        <v>9</v>
      </c>
      <c r="I3957" s="19">
        <f>H3957/F3957</f>
        <v>0.130434782608696</v>
      </c>
      <c r="J3957" s="19">
        <f>H3957/G3957</f>
        <v>0.115384615384615</v>
      </c>
      <c r="K3957" t="s" s="21">
        <f>IF(J3957&lt;25%,"น้อยกว่า 25%",IF(J3957&gt;=25%,"มากกว่าหรือเท่ากับ 25%",IF(J3957&gt;=35%,"มากกว่าหรือเท่ากับ 35%")))</f>
        <v>18</v>
      </c>
    </row>
    <row r="3958" s="7" customFormat="1" ht="19.15" customHeight="1">
      <c r="A3958" t="s" s="16">
        <v>3735</v>
      </c>
      <c r="B3958" s="17">
        <v>10</v>
      </c>
      <c r="C3958" s="17">
        <v>18</v>
      </c>
      <c r="D3958" t="s" s="16">
        <v>4070</v>
      </c>
      <c r="E3958" t="s" s="16">
        <v>76</v>
      </c>
      <c r="F3958" s="55">
        <v>52</v>
      </c>
      <c r="G3958" s="17">
        <v>61</v>
      </c>
      <c r="H3958" s="18">
        <f>SUM(G3958-F3958)</f>
        <v>9</v>
      </c>
      <c r="I3958" s="19">
        <f>H3958/F3958</f>
        <v>0.173076923076923</v>
      </c>
      <c r="J3958" s="19">
        <f>H3958/G3958</f>
        <v>0.147540983606557</v>
      </c>
      <c r="K3958" t="s" s="21">
        <f>IF(J3958&lt;25%,"น้อยกว่า 25%",IF(J3958&gt;=25%,"มากกว่าหรือเท่ากับ 25%",IF(J3958&gt;=35%,"มากกว่าหรือเท่ากับ 35%")))</f>
        <v>18</v>
      </c>
    </row>
    <row r="3959" s="7" customFormat="1" ht="19.15" customHeight="1">
      <c r="A3959" t="s" s="16">
        <v>3735</v>
      </c>
      <c r="B3959" s="17">
        <v>10</v>
      </c>
      <c r="C3959" s="17">
        <v>35</v>
      </c>
      <c r="D3959" t="s" s="16">
        <v>4071</v>
      </c>
      <c r="E3959" t="s" s="16">
        <v>36</v>
      </c>
      <c r="F3959" s="55">
        <v>55</v>
      </c>
      <c r="G3959" s="17">
        <v>58</v>
      </c>
      <c r="H3959" s="18">
        <f>SUM(G3959-F3959)</f>
        <v>3</v>
      </c>
      <c r="I3959" s="19">
        <f>H3959/F3959</f>
        <v>0.0545454545454545</v>
      </c>
      <c r="J3959" s="19">
        <f>H3959/G3959</f>
        <v>0.0517241379310345</v>
      </c>
      <c r="K3959" t="s" s="21">
        <f>IF(J3959&lt;25%,"น้อยกว่า 25%",IF(J3959&gt;=25%,"มากกว่าหรือเท่ากับ 25%",IF(J3959&gt;=35%,"มากกว่าหรือเท่ากับ 35%")))</f>
        <v>18</v>
      </c>
    </row>
    <row r="3960" s="7" customFormat="1" ht="19.15" customHeight="1">
      <c r="A3960" t="s" s="16">
        <v>3735</v>
      </c>
      <c r="B3960" s="17">
        <v>10</v>
      </c>
      <c r="C3960" s="17">
        <v>30</v>
      </c>
      <c r="D3960" t="s" s="16">
        <v>4072</v>
      </c>
      <c r="E3960" t="s" s="16">
        <v>52</v>
      </c>
      <c r="F3960" s="55">
        <v>45</v>
      </c>
      <c r="G3960" s="17">
        <v>48</v>
      </c>
      <c r="H3960" s="18">
        <f>SUM(G3960-F3960)</f>
        <v>3</v>
      </c>
      <c r="I3960" s="19">
        <f>H3960/F3960</f>
        <v>0.06666666666666669</v>
      </c>
      <c r="J3960" s="19">
        <f>H3960/G3960</f>
        <v>0.0625</v>
      </c>
      <c r="K3960" t="s" s="21">
        <f>IF(J3960&lt;25%,"น้อยกว่า 25%",IF(J3960&gt;=25%,"มากกว่าหรือเท่ากับ 25%",IF(J3960&gt;=35%,"มากกว่าหรือเท่ากับ 35%")))</f>
        <v>18</v>
      </c>
    </row>
    <row r="3961" s="7" customFormat="1" ht="19.15" customHeight="1">
      <c r="A3961" t="s" s="16">
        <v>3735</v>
      </c>
      <c r="B3961" s="17">
        <v>10</v>
      </c>
      <c r="C3961" s="17">
        <v>19</v>
      </c>
      <c r="D3961" t="s" s="16">
        <v>4073</v>
      </c>
      <c r="E3961" t="s" s="16">
        <v>40</v>
      </c>
      <c r="F3961" s="55">
        <v>38</v>
      </c>
      <c r="G3961" s="17">
        <v>41</v>
      </c>
      <c r="H3961" s="18">
        <f>SUM(G3961-F3961)</f>
        <v>3</v>
      </c>
      <c r="I3961" s="19">
        <f>H3961/F3961</f>
        <v>0.0789473684210526</v>
      </c>
      <c r="J3961" s="19">
        <f>H3961/G3961</f>
        <v>0.0731707317073171</v>
      </c>
      <c r="K3961" t="s" s="21">
        <f>IF(J3961&lt;25%,"น้อยกว่า 25%",IF(J3961&gt;=25%,"มากกว่าหรือเท่ากับ 25%",IF(J3961&gt;=35%,"มากกว่าหรือเท่ากับ 35%")))</f>
        <v>18</v>
      </c>
    </row>
    <row r="3962" s="7" customFormat="1" ht="19.15" customHeight="1">
      <c r="A3962" t="s" s="16">
        <v>3735</v>
      </c>
      <c r="B3962" s="17">
        <v>10</v>
      </c>
      <c r="C3962" s="17">
        <v>39</v>
      </c>
      <c r="D3962" t="s" s="16">
        <v>4074</v>
      </c>
      <c r="E3962" t="s" s="16">
        <v>1427</v>
      </c>
      <c r="F3962" s="55">
        <v>38</v>
      </c>
      <c r="G3962" s="17">
        <v>40</v>
      </c>
      <c r="H3962" s="18">
        <f>SUM(G3962-F3962)</f>
        <v>2</v>
      </c>
      <c r="I3962" s="19">
        <f>H3962/F3962</f>
        <v>0.0526315789473684</v>
      </c>
      <c r="J3962" s="19">
        <f>H3962/G3962</f>
        <v>0.05</v>
      </c>
      <c r="K3962" t="s" s="21">
        <f>IF(J3962&lt;25%,"น้อยกว่า 25%",IF(J3962&gt;=25%,"มากกว่าหรือเท่ากับ 25%",IF(J3962&gt;=35%,"มากกว่าหรือเท่ากับ 35%")))</f>
        <v>18</v>
      </c>
    </row>
    <row r="3963" s="7" customFormat="1" ht="19.15" customHeight="1">
      <c r="A3963" t="s" s="16">
        <v>3735</v>
      </c>
      <c r="B3963" s="17">
        <v>10</v>
      </c>
      <c r="C3963" s="17">
        <v>31</v>
      </c>
      <c r="D3963" t="s" s="16">
        <v>4075</v>
      </c>
      <c r="E3963" t="s" s="16">
        <v>72</v>
      </c>
      <c r="F3963" s="55">
        <v>31</v>
      </c>
      <c r="G3963" s="17">
        <v>33</v>
      </c>
      <c r="H3963" s="18">
        <f>SUM(G3963-F3963)</f>
        <v>2</v>
      </c>
      <c r="I3963" s="19">
        <f>H3963/F3963</f>
        <v>0.0645161290322581</v>
      </c>
      <c r="J3963" s="19">
        <f>H3963/G3963</f>
        <v>0.0606060606060606</v>
      </c>
      <c r="K3963" t="s" s="21">
        <f>IF(J3963&lt;25%,"น้อยกว่า 25%",IF(J3963&gt;=25%,"มากกว่าหรือเท่ากับ 25%",IF(J3963&gt;=35%,"มากกว่าหรือเท่ากับ 35%")))</f>
        <v>18</v>
      </c>
    </row>
    <row r="3964" s="7" customFormat="1" ht="19.15" customHeight="1">
      <c r="A3964" t="s" s="16">
        <v>3735</v>
      </c>
      <c r="B3964" s="17">
        <v>10</v>
      </c>
      <c r="C3964" s="17">
        <v>38</v>
      </c>
      <c r="D3964" t="s" s="16">
        <v>4076</v>
      </c>
      <c r="E3964" t="s" s="16">
        <v>68</v>
      </c>
      <c r="F3964" s="55">
        <v>28</v>
      </c>
      <c r="G3964" s="17">
        <v>30</v>
      </c>
      <c r="H3964" s="18">
        <f>SUM(G3964-F3964)</f>
        <v>2</v>
      </c>
      <c r="I3964" s="19">
        <f>H3964/F3964</f>
        <v>0.0714285714285714</v>
      </c>
      <c r="J3964" s="19">
        <f>H3964/G3964</f>
        <v>0.06666666666666669</v>
      </c>
      <c r="K3964" t="s" s="21">
        <f>IF(J3964&lt;25%,"น้อยกว่า 25%",IF(J3964&gt;=25%,"มากกว่าหรือเท่ากับ 25%",IF(J3964&gt;=35%,"มากกว่าหรือเท่ากับ 35%")))</f>
        <v>18</v>
      </c>
    </row>
    <row r="3965" s="7" customFormat="1" ht="19.15" customHeight="1">
      <c r="A3965" t="s" s="16">
        <v>3735</v>
      </c>
      <c r="B3965" s="17">
        <v>10</v>
      </c>
      <c r="C3965" s="17">
        <v>25</v>
      </c>
      <c r="D3965" t="s" s="16">
        <v>4077</v>
      </c>
      <c r="E3965" t="s" s="16">
        <v>237</v>
      </c>
      <c r="F3965" s="55">
        <v>21</v>
      </c>
      <c r="G3965" s="17">
        <v>23</v>
      </c>
      <c r="H3965" s="18">
        <f>SUM(G3965-F3965)</f>
        <v>2</v>
      </c>
      <c r="I3965" s="19">
        <f>H3965/F3965</f>
        <v>0.09523809523809521</v>
      </c>
      <c r="J3965" s="19">
        <f>H3965/G3965</f>
        <v>0.0869565217391304</v>
      </c>
      <c r="K3965" t="s" s="21">
        <f>IF(J3965&lt;25%,"น้อยกว่า 25%",IF(J3965&gt;=25%,"มากกว่าหรือเท่ากับ 25%",IF(J3965&gt;=35%,"มากกว่าหรือเท่ากับ 35%")))</f>
        <v>18</v>
      </c>
    </row>
    <row r="3966" s="7" customFormat="1" ht="19.15" customHeight="1">
      <c r="A3966" t="s" s="16">
        <v>3735</v>
      </c>
      <c r="B3966" s="17">
        <v>10</v>
      </c>
      <c r="C3966" s="17">
        <v>37</v>
      </c>
      <c r="D3966" t="s" s="16">
        <v>4078</v>
      </c>
      <c r="E3966" t="s" s="16">
        <v>103</v>
      </c>
      <c r="F3966" s="55">
        <v>21</v>
      </c>
      <c r="G3966" s="17">
        <v>23</v>
      </c>
      <c r="H3966" s="18">
        <f>SUM(G3966-F3966)</f>
        <v>2</v>
      </c>
      <c r="I3966" s="19">
        <f>H3966/F3966</f>
        <v>0.09523809523809521</v>
      </c>
      <c r="J3966" s="19">
        <f>H3966/G3966</f>
        <v>0.0869565217391304</v>
      </c>
      <c r="K3966" t="s" s="21">
        <f>IF(J3966&lt;25%,"น้อยกว่า 25%",IF(J3966&gt;=25%,"มากกว่าหรือเท่ากับ 25%",IF(J3966&gt;=35%,"มากกว่าหรือเท่ากับ 35%")))</f>
        <v>18</v>
      </c>
    </row>
    <row r="3967" s="7" customFormat="1" ht="19.15" customHeight="1">
      <c r="A3967" t="s" s="16">
        <v>3735</v>
      </c>
      <c r="B3967" s="17">
        <v>10</v>
      </c>
      <c r="C3967" s="17">
        <v>27</v>
      </c>
      <c r="D3967" t="s" s="16">
        <v>4079</v>
      </c>
      <c r="E3967" t="s" s="16">
        <v>112</v>
      </c>
      <c r="F3967" s="55">
        <v>20</v>
      </c>
      <c r="G3967" s="17">
        <v>22</v>
      </c>
      <c r="H3967" s="18">
        <f>SUM(G3967-F3967)</f>
        <v>2</v>
      </c>
      <c r="I3967" s="19">
        <f>H3967/F3967</f>
        <v>0.1</v>
      </c>
      <c r="J3967" s="19">
        <f>H3967/G3967</f>
        <v>0.0909090909090909</v>
      </c>
      <c r="K3967" t="s" s="21">
        <f>IF(J3967&lt;25%,"น้อยกว่า 25%",IF(J3967&gt;=25%,"มากกว่าหรือเท่ากับ 25%",IF(J3967&gt;=35%,"มากกว่าหรือเท่ากับ 35%")))</f>
        <v>18</v>
      </c>
    </row>
    <row r="3968" s="7" customFormat="1" ht="19.15" customHeight="1">
      <c r="A3968" t="s" s="16">
        <v>3735</v>
      </c>
      <c r="B3968" s="17">
        <v>10</v>
      </c>
      <c r="C3968" s="17">
        <v>29</v>
      </c>
      <c r="D3968" t="s" s="16">
        <v>4080</v>
      </c>
      <c r="E3968" t="s" s="16">
        <v>42</v>
      </c>
      <c r="F3968" s="55">
        <v>22</v>
      </c>
      <c r="G3968" s="17">
        <v>22</v>
      </c>
      <c r="H3968" s="18">
        <f>SUM(G3968-F3968)</f>
        <v>0</v>
      </c>
      <c r="I3968" s="19">
        <f>H3968/F3968</f>
        <v>0</v>
      </c>
      <c r="J3968" s="19">
        <f>H3968/G3968</f>
        <v>0</v>
      </c>
      <c r="K3968" t="s" s="21">
        <f>IF(J3968&lt;25%,"น้อยกว่า 25%",IF(J3968&gt;=25%,"มากกว่าหรือเท่ากับ 25%",IF(J3968&gt;=35%,"มากกว่าหรือเท่ากับ 35%")))</f>
        <v>18</v>
      </c>
    </row>
    <row r="3969" s="7" customFormat="1" ht="19.15" customHeight="1">
      <c r="A3969" t="s" s="16">
        <v>3735</v>
      </c>
      <c r="B3969" s="17">
        <v>10</v>
      </c>
      <c r="C3969" s="17">
        <v>32</v>
      </c>
      <c r="D3969" t="s" s="16">
        <v>4081</v>
      </c>
      <c r="E3969" t="s" s="16">
        <v>119</v>
      </c>
      <c r="F3969" s="55">
        <v>21</v>
      </c>
      <c r="G3969" s="17">
        <v>22</v>
      </c>
      <c r="H3969" s="18">
        <f>SUM(G3969-F3969)</f>
        <v>1</v>
      </c>
      <c r="I3969" s="19">
        <f>H3969/F3969</f>
        <v>0.0476190476190476</v>
      </c>
      <c r="J3969" s="19">
        <f>H3969/G3969</f>
        <v>0.0454545454545455</v>
      </c>
      <c r="K3969" t="s" s="21">
        <f>IF(J3969&lt;25%,"น้อยกว่า 25%",IF(J3969&gt;=25%,"มากกว่าหรือเท่ากับ 25%",IF(J3969&gt;=35%,"มากกว่าหรือเท่ากับ 35%")))</f>
        <v>18</v>
      </c>
    </row>
    <row r="3970" s="7" customFormat="1" ht="19.15" customHeight="1">
      <c r="A3970" t="s" s="16">
        <v>3735</v>
      </c>
      <c r="B3970" s="17">
        <v>10</v>
      </c>
      <c r="C3970" s="17">
        <v>24</v>
      </c>
      <c r="D3970" t="s" s="16">
        <v>4082</v>
      </c>
      <c r="E3970" t="s" s="16">
        <v>1375</v>
      </c>
      <c r="F3970" s="55">
        <v>17</v>
      </c>
      <c r="G3970" s="17">
        <v>19</v>
      </c>
      <c r="H3970" s="18">
        <f>SUM(G3970-F3970)</f>
        <v>2</v>
      </c>
      <c r="I3970" s="19">
        <f>H3970/F3970</f>
        <v>0.117647058823529</v>
      </c>
      <c r="J3970" s="19">
        <f>H3970/G3970</f>
        <v>0.105263157894737</v>
      </c>
      <c r="K3970" t="s" s="21">
        <f>IF(J3970&lt;25%,"น้อยกว่า 25%",IF(J3970&gt;=25%,"มากกว่าหรือเท่ากับ 25%",IF(J3970&gt;=35%,"มากกว่าหรือเท่ากับ 35%")))</f>
        <v>18</v>
      </c>
    </row>
    <row r="3971" s="7" customFormat="1" ht="19.15" customHeight="1">
      <c r="A3971" t="s" s="16">
        <v>3735</v>
      </c>
      <c r="B3971" s="17">
        <v>10</v>
      </c>
      <c r="C3971" s="17">
        <v>33</v>
      </c>
      <c r="D3971" t="s" s="16">
        <v>4083</v>
      </c>
      <c r="E3971" t="s" s="16">
        <v>375</v>
      </c>
      <c r="F3971" s="55">
        <v>8</v>
      </c>
      <c r="G3971" s="17">
        <v>8</v>
      </c>
      <c r="H3971" s="18">
        <f>SUM(G3971-F3971)</f>
        <v>0</v>
      </c>
      <c r="I3971" s="19">
        <f>H3971/F3971</f>
        <v>0</v>
      </c>
      <c r="J3971" s="19">
        <f>H3971/G3971</f>
        <v>0</v>
      </c>
      <c r="K3971" t="s" s="21">
        <f>IF(J3971&lt;25%,"น้อยกว่า 25%",IF(J3971&gt;=25%,"มากกว่าหรือเท่ากับ 25%",IF(J3971&gt;=35%,"มากกว่าหรือเท่ากับ 35%")))</f>
        <v>18</v>
      </c>
    </row>
    <row r="3972" s="7" customFormat="1" ht="19.15" customHeight="1">
      <c r="A3972" t="s" s="16">
        <v>3735</v>
      </c>
      <c r="B3972" s="17">
        <v>10</v>
      </c>
      <c r="C3972" s="17">
        <v>15</v>
      </c>
      <c r="D3972" t="s" s="16">
        <v>4084</v>
      </c>
      <c r="E3972" t="s" s="16">
        <v>380</v>
      </c>
      <c r="F3972" s="55">
        <v>0</v>
      </c>
      <c r="G3972" s="17">
        <v>0</v>
      </c>
      <c r="H3972" s="18">
        <f>SUM(G3972-F3972)</f>
        <v>0</v>
      </c>
      <c r="I3972" s="19">
        <f>H3972/F3972</f>
      </c>
      <c r="J3972" s="19">
        <f>H3972/G3972</f>
      </c>
      <c r="K3972" s="24">
        <f>IF(J3972&lt;25%,"น้อยกว่า 25%",IF(J3972&gt;=25%,"มากกว่าหรือเท่ากับ 25%",IF(J3972&gt;=35%,"มากกว่าหรือเท่ากับ 35%")))</f>
      </c>
    </row>
    <row r="3973" s="7" customFormat="1" ht="19.15" customHeight="1">
      <c r="A3973" t="s" s="16">
        <v>3735</v>
      </c>
      <c r="B3973" s="17">
        <v>10</v>
      </c>
      <c r="C3973" s="17">
        <v>28</v>
      </c>
      <c r="D3973" t="s" s="16">
        <v>4085</v>
      </c>
      <c r="E3973" t="s" s="16">
        <v>78</v>
      </c>
      <c r="F3973" s="55">
        <v>0</v>
      </c>
      <c r="G3973" s="17">
        <v>0</v>
      </c>
      <c r="H3973" s="18">
        <f>SUM(G3973-F3973)</f>
        <v>0</v>
      </c>
      <c r="I3973" s="19">
        <f>H3973/F3973</f>
      </c>
      <c r="J3973" s="19">
        <f>H3973/G3973</f>
      </c>
      <c r="K3973" s="24">
        <f>IF(J3973&lt;25%,"น้อยกว่า 25%",IF(J3973&gt;=25%,"มากกว่าหรือเท่ากับ 25%",IF(J3973&gt;=35%,"มากกว่าหรือเท่ากับ 35%")))</f>
      </c>
    </row>
    <row r="3974" s="7" customFormat="1" ht="19.15" customHeight="1">
      <c r="A3974" t="s" s="16">
        <v>3735</v>
      </c>
      <c r="B3974" s="17">
        <v>10</v>
      </c>
      <c r="C3974" s="17">
        <v>34</v>
      </c>
      <c r="D3974" t="s" s="16">
        <v>4086</v>
      </c>
      <c r="E3974" t="s" s="16">
        <v>32</v>
      </c>
      <c r="F3974" s="55">
        <v>0</v>
      </c>
      <c r="G3974" s="17">
        <v>0</v>
      </c>
      <c r="H3974" s="18">
        <f>SUM(G3974-F3974)</f>
        <v>0</v>
      </c>
      <c r="I3974" s="19">
        <f>H3974/F3974</f>
      </c>
      <c r="J3974" s="19">
        <f>H3974/G3974</f>
      </c>
      <c r="K3974" s="24">
        <f>IF(J3974&lt;25%,"น้อยกว่า 25%",IF(J3974&gt;=25%,"มากกว่าหรือเท่ากับ 25%",IF(J3974&gt;=35%,"มากกว่าหรือเท่ากับ 35%")))</f>
      </c>
    </row>
    <row r="3975" s="7" customFormat="1" ht="19.15" customHeight="1">
      <c r="A3975" t="s" s="16">
        <v>3735</v>
      </c>
      <c r="B3975" s="17">
        <v>10</v>
      </c>
      <c r="C3975" s="17">
        <v>36</v>
      </c>
      <c r="D3975" t="s" s="16">
        <v>4087</v>
      </c>
      <c r="E3975" t="s" s="16">
        <v>147</v>
      </c>
      <c r="F3975" s="55">
        <v>0</v>
      </c>
      <c r="G3975" s="17">
        <v>0</v>
      </c>
      <c r="H3975" s="18">
        <f>SUM(G3975-F3975)</f>
        <v>0</v>
      </c>
      <c r="I3975" s="19">
        <f>H3975/F3975</f>
      </c>
      <c r="J3975" s="19">
        <f>H3975/G3975</f>
      </c>
      <c r="K3975" s="24">
        <f>IF(J3975&lt;25%,"น้อยกว่า 25%",IF(J3975&gt;=25%,"มากกว่าหรือเท่ากับ 25%",IF(J3975&gt;=35%,"มากกว่าหรือเท่ากับ 35%")))</f>
      </c>
    </row>
    <row r="3976" s="7" customFormat="1" ht="19.15" customHeight="1">
      <c r="A3976" t="s" s="25">
        <v>3735</v>
      </c>
      <c r="B3976" s="26">
        <v>11</v>
      </c>
      <c r="C3976" s="26">
        <v>1</v>
      </c>
      <c r="D3976" t="s" s="25">
        <v>4088</v>
      </c>
      <c r="E3976" t="s" s="25">
        <v>20</v>
      </c>
      <c r="F3976" s="55">
        <v>39963</v>
      </c>
      <c r="G3976" s="26">
        <v>41918</v>
      </c>
      <c r="H3976" s="18">
        <f>SUM(G3976-F3976)</f>
        <v>1955</v>
      </c>
      <c r="I3976" s="19">
        <f>H3976/F3976</f>
        <v>0.04892025123239</v>
      </c>
      <c r="J3976" s="19">
        <f>H3976/G3976</f>
        <v>0.0466386755093277</v>
      </c>
      <c r="K3976" t="s" s="21">
        <f>IF(J3976&lt;25%,"น้อยกว่า 25%",IF(J3976&gt;=25%,"มากกว่าหรือเท่ากับ 25%",IF(J3976&gt;=35%,"มากกว่าหรือเท่ากับ 35%")))</f>
        <v>18</v>
      </c>
    </row>
    <row r="3977" s="7" customFormat="1" ht="19.15" customHeight="1">
      <c r="A3977" t="s" s="25">
        <v>3735</v>
      </c>
      <c r="B3977" s="26">
        <v>11</v>
      </c>
      <c r="C3977" s="26">
        <v>8</v>
      </c>
      <c r="D3977" t="s" s="25">
        <v>4089</v>
      </c>
      <c r="E3977" t="s" s="25">
        <v>26</v>
      </c>
      <c r="F3977" s="55">
        <v>25651</v>
      </c>
      <c r="G3977" s="26">
        <v>27780</v>
      </c>
      <c r="H3977" s="18">
        <f>SUM(G3977-F3977)</f>
        <v>2129</v>
      </c>
      <c r="I3977" s="19">
        <f>H3977/F3977</f>
        <v>0.0829987135004483</v>
      </c>
      <c r="J3977" s="19">
        <f>H3977/G3977</f>
        <v>0.0766378689704824</v>
      </c>
      <c r="K3977" t="s" s="21">
        <f>IF(J3977&lt;25%,"น้อยกว่า 25%",IF(J3977&gt;=25%,"มากกว่าหรือเท่ากับ 25%",IF(J3977&gt;=35%,"มากกว่าหรือเท่ากับ 35%")))</f>
        <v>18</v>
      </c>
    </row>
    <row r="3978" s="7" customFormat="1" ht="19.15" customHeight="1">
      <c r="A3978" t="s" s="25">
        <v>3735</v>
      </c>
      <c r="B3978" s="26">
        <v>11</v>
      </c>
      <c r="C3978" s="26">
        <v>5</v>
      </c>
      <c r="D3978" t="s" s="25">
        <v>4090</v>
      </c>
      <c r="E3978" t="s" s="25">
        <v>84</v>
      </c>
      <c r="F3978" s="55">
        <v>13617</v>
      </c>
      <c r="G3978" s="26">
        <v>14414</v>
      </c>
      <c r="H3978" s="18">
        <f>SUM(G3978-F3978)</f>
        <v>797</v>
      </c>
      <c r="I3978" s="19">
        <f>H3978/F3978</f>
        <v>0.0585297789527796</v>
      </c>
      <c r="J3978" s="19">
        <f>H3978/G3978</f>
        <v>0.0552934646871098</v>
      </c>
      <c r="K3978" t="s" s="21">
        <f>IF(J3978&lt;25%,"น้อยกว่า 25%",IF(J3978&gt;=25%,"มากกว่าหรือเท่ากับ 25%",IF(J3978&gt;=35%,"มากกว่าหรือเท่ากับ 35%")))</f>
        <v>18</v>
      </c>
    </row>
    <row r="3979" s="7" customFormat="1" ht="19.15" customHeight="1">
      <c r="A3979" t="s" s="25">
        <v>3735</v>
      </c>
      <c r="B3979" s="26">
        <v>11</v>
      </c>
      <c r="C3979" s="26">
        <v>16</v>
      </c>
      <c r="D3979" t="s" s="25">
        <v>4091</v>
      </c>
      <c r="E3979" t="s" s="25">
        <v>22</v>
      </c>
      <c r="F3979" s="55">
        <v>11071</v>
      </c>
      <c r="G3979" s="26">
        <v>11436</v>
      </c>
      <c r="H3979" s="18">
        <f>SUM(G3979-F3979)</f>
        <v>365</v>
      </c>
      <c r="I3979" s="19">
        <f>H3979/F3979</f>
        <v>0.0329690181555415</v>
      </c>
      <c r="J3979" s="19">
        <f>H3979/G3979</f>
        <v>0.0319167541098286</v>
      </c>
      <c r="K3979" t="s" s="21">
        <f>IF(J3979&lt;25%,"น้อยกว่า 25%",IF(J3979&gt;=25%,"มากกว่าหรือเท่ากับ 25%",IF(J3979&gt;=35%,"มากกว่าหรือเท่ากับ 35%")))</f>
        <v>18</v>
      </c>
    </row>
    <row r="3980" s="7" customFormat="1" ht="19.15" customHeight="1">
      <c r="A3980" t="s" s="25">
        <v>3735</v>
      </c>
      <c r="B3980" s="26">
        <v>11</v>
      </c>
      <c r="C3980" s="26">
        <v>3</v>
      </c>
      <c r="D3980" t="s" s="25">
        <v>4092</v>
      </c>
      <c r="E3980" t="s" s="25">
        <v>101</v>
      </c>
      <c r="F3980" s="55">
        <v>2489</v>
      </c>
      <c r="G3980" s="26">
        <v>2560</v>
      </c>
      <c r="H3980" s="18">
        <f>SUM(G3980-F3980)</f>
        <v>71</v>
      </c>
      <c r="I3980" s="19">
        <f>H3980/F3980</f>
        <v>0.0285255122539172</v>
      </c>
      <c r="J3980" s="19">
        <f>H3980/G3980</f>
        <v>0.027734375</v>
      </c>
      <c r="K3980" t="s" s="21">
        <f>IF(J3980&lt;25%,"น้อยกว่า 25%",IF(J3980&gt;=25%,"มากกว่าหรือเท่ากับ 25%",IF(J3980&gt;=35%,"มากกว่าหรือเท่ากับ 35%")))</f>
        <v>18</v>
      </c>
    </row>
    <row r="3981" s="7" customFormat="1" ht="19.15" customHeight="1">
      <c r="A3981" t="s" s="25">
        <v>3735</v>
      </c>
      <c r="B3981" s="26">
        <v>11</v>
      </c>
      <c r="C3981" s="26">
        <v>7</v>
      </c>
      <c r="D3981" t="s" s="25">
        <v>4093</v>
      </c>
      <c r="E3981" t="s" s="25">
        <v>17</v>
      </c>
      <c r="F3981" s="55">
        <v>1261</v>
      </c>
      <c r="G3981" s="26">
        <v>1335</v>
      </c>
      <c r="H3981" s="18">
        <f>SUM(G3981-F3981)</f>
        <v>74</v>
      </c>
      <c r="I3981" s="19">
        <f>H3981/F3981</f>
        <v>0.0586835844567803</v>
      </c>
      <c r="J3981" s="19">
        <f>H3981/G3981</f>
        <v>0.0554307116104869</v>
      </c>
      <c r="K3981" t="s" s="21">
        <f>IF(J3981&lt;25%,"น้อยกว่า 25%",IF(J3981&gt;=25%,"มากกว่าหรือเท่ากับ 25%",IF(J3981&gt;=35%,"มากกว่าหรือเท่ากับ 35%")))</f>
        <v>18</v>
      </c>
    </row>
    <row r="3982" s="7" customFormat="1" ht="19.15" customHeight="1">
      <c r="A3982" t="s" s="25">
        <v>3735</v>
      </c>
      <c r="B3982" s="26">
        <v>11</v>
      </c>
      <c r="C3982" s="26">
        <v>11</v>
      </c>
      <c r="D3982" t="s" s="25">
        <v>4094</v>
      </c>
      <c r="E3982" t="s" s="25">
        <v>28</v>
      </c>
      <c r="F3982" s="55">
        <v>1224</v>
      </c>
      <c r="G3982" s="26">
        <v>1270</v>
      </c>
      <c r="H3982" s="18">
        <f>SUM(G3982-F3982)</f>
        <v>46</v>
      </c>
      <c r="I3982" s="19">
        <f>H3982/F3982</f>
        <v>0.0375816993464052</v>
      </c>
      <c r="J3982" s="19">
        <f>H3982/G3982</f>
        <v>0.0362204724409449</v>
      </c>
      <c r="K3982" t="s" s="21">
        <f>IF(J3982&lt;25%,"น้อยกว่า 25%",IF(J3982&gt;=25%,"มากกว่าหรือเท่ากับ 25%",IF(J3982&gt;=35%,"มากกว่าหรือเท่ากับ 35%")))</f>
        <v>18</v>
      </c>
    </row>
    <row r="3983" s="7" customFormat="1" ht="19.15" customHeight="1">
      <c r="A3983" t="s" s="25">
        <v>3735</v>
      </c>
      <c r="B3983" s="26">
        <v>11</v>
      </c>
      <c r="C3983" s="26">
        <v>15</v>
      </c>
      <c r="D3983" t="s" s="25">
        <v>4095</v>
      </c>
      <c r="E3983" t="s" s="25">
        <v>34</v>
      </c>
      <c r="F3983" s="55">
        <v>1029</v>
      </c>
      <c r="G3983" s="26">
        <v>1068</v>
      </c>
      <c r="H3983" s="18">
        <f>SUM(G3983-F3983)</f>
        <v>39</v>
      </c>
      <c r="I3983" s="19">
        <f>H3983/F3983</f>
        <v>0.0379008746355685</v>
      </c>
      <c r="J3983" s="19">
        <f>H3983/G3983</f>
        <v>0.0365168539325843</v>
      </c>
      <c r="K3983" t="s" s="21">
        <f>IF(J3983&lt;25%,"น้อยกว่า 25%",IF(J3983&gt;=25%,"มากกว่าหรือเท่ากับ 25%",IF(J3983&gt;=35%,"มากกว่าหรือเท่ากับ 35%")))</f>
        <v>18</v>
      </c>
    </row>
    <row r="3984" s="7" customFormat="1" ht="19.15" customHeight="1">
      <c r="A3984" t="s" s="25">
        <v>3735</v>
      </c>
      <c r="B3984" s="26">
        <v>11</v>
      </c>
      <c r="C3984" s="26">
        <v>21</v>
      </c>
      <c r="D3984" t="s" s="25">
        <v>4096</v>
      </c>
      <c r="E3984" t="s" s="25">
        <v>62</v>
      </c>
      <c r="F3984" s="55">
        <v>980</v>
      </c>
      <c r="G3984" s="26">
        <v>1048</v>
      </c>
      <c r="H3984" s="18">
        <f>SUM(G3984-F3984)</f>
        <v>68</v>
      </c>
      <c r="I3984" s="19">
        <f>H3984/F3984</f>
        <v>0.0693877551020408</v>
      </c>
      <c r="J3984" s="19">
        <f>H3984/G3984</f>
        <v>0.0648854961832061</v>
      </c>
      <c r="K3984" t="s" s="21">
        <f>IF(J3984&lt;25%,"น้อยกว่า 25%",IF(J3984&gt;=25%,"มากกว่าหรือเท่ากับ 25%",IF(J3984&gt;=35%,"มากกว่าหรือเท่ากับ 35%")))</f>
        <v>18</v>
      </c>
    </row>
    <row r="3985" s="7" customFormat="1" ht="19.15" customHeight="1">
      <c r="A3985" t="s" s="25">
        <v>3735</v>
      </c>
      <c r="B3985" s="26">
        <v>11</v>
      </c>
      <c r="C3985" s="26">
        <v>28</v>
      </c>
      <c r="D3985" t="s" s="25">
        <v>4097</v>
      </c>
      <c r="E3985" t="s" s="25">
        <v>42</v>
      </c>
      <c r="F3985" s="55">
        <v>523</v>
      </c>
      <c r="G3985" s="26">
        <v>562</v>
      </c>
      <c r="H3985" s="18">
        <f>SUM(G3985-F3985)</f>
        <v>39</v>
      </c>
      <c r="I3985" s="19">
        <f>H3985/F3985</f>
        <v>0.0745697896749522</v>
      </c>
      <c r="J3985" s="19">
        <f>H3985/G3985</f>
        <v>0.0693950177935943</v>
      </c>
      <c r="K3985" t="s" s="21">
        <f>IF(J3985&lt;25%,"น้อยกว่า 25%",IF(J3985&gt;=25%,"มากกว่าหรือเท่ากับ 25%",IF(J3985&gt;=35%,"มากกว่าหรือเท่ากับ 35%")))</f>
        <v>18</v>
      </c>
    </row>
    <row r="3986" s="7" customFormat="1" ht="19.15" customHeight="1">
      <c r="A3986" t="s" s="25">
        <v>3735</v>
      </c>
      <c r="B3986" s="26">
        <v>11</v>
      </c>
      <c r="C3986" s="26">
        <v>12</v>
      </c>
      <c r="D3986" t="s" s="25">
        <v>4098</v>
      </c>
      <c r="E3986" t="s" s="25">
        <v>66</v>
      </c>
      <c r="F3986" s="55">
        <v>346</v>
      </c>
      <c r="G3986" s="26">
        <v>355</v>
      </c>
      <c r="H3986" s="18">
        <f>SUM(G3986-F3986)</f>
        <v>9</v>
      </c>
      <c r="I3986" s="19">
        <f>H3986/F3986</f>
        <v>0.0260115606936416</v>
      </c>
      <c r="J3986" s="19">
        <f>H3986/G3986</f>
        <v>0.0253521126760563</v>
      </c>
      <c r="K3986" t="s" s="21">
        <f>IF(J3986&lt;25%,"น้อยกว่า 25%",IF(J3986&gt;=25%,"มากกว่าหรือเท่ากับ 25%",IF(J3986&gt;=35%,"มากกว่าหรือเท่ากับ 35%")))</f>
        <v>18</v>
      </c>
    </row>
    <row r="3987" s="7" customFormat="1" ht="19.15" customHeight="1">
      <c r="A3987" t="s" s="25">
        <v>3735</v>
      </c>
      <c r="B3987" s="26">
        <v>11</v>
      </c>
      <c r="C3987" s="26">
        <v>9</v>
      </c>
      <c r="D3987" t="s" s="25">
        <v>4099</v>
      </c>
      <c r="E3987" t="s" s="25">
        <v>44</v>
      </c>
      <c r="F3987" s="55">
        <v>288</v>
      </c>
      <c r="G3987" s="26">
        <v>352</v>
      </c>
      <c r="H3987" s="18">
        <f>SUM(G3987-F3987)</f>
        <v>64</v>
      </c>
      <c r="I3987" s="19">
        <f>H3987/F3987</f>
        <v>0.222222222222222</v>
      </c>
      <c r="J3987" s="19">
        <f>H3987/G3987</f>
        <v>0.181818181818182</v>
      </c>
      <c r="K3987" t="s" s="21">
        <f>IF(J3987&lt;25%,"น้อยกว่า 25%",IF(J3987&gt;=25%,"มากกว่าหรือเท่ากับ 25%",IF(J3987&gt;=35%,"มากกว่าหรือเท่ากับ 35%")))</f>
        <v>18</v>
      </c>
    </row>
    <row r="3988" s="7" customFormat="1" ht="19.15" customHeight="1">
      <c r="A3988" t="s" s="25">
        <v>3735</v>
      </c>
      <c r="B3988" s="26">
        <v>11</v>
      </c>
      <c r="C3988" s="26">
        <v>4</v>
      </c>
      <c r="D3988" t="s" s="25">
        <v>4100</v>
      </c>
      <c r="E3988" t="s" s="25">
        <v>30</v>
      </c>
      <c r="F3988" s="55">
        <v>247</v>
      </c>
      <c r="G3988" s="26">
        <v>255</v>
      </c>
      <c r="H3988" s="18">
        <f>SUM(G3988-F3988)</f>
        <v>8</v>
      </c>
      <c r="I3988" s="19">
        <f>H3988/F3988</f>
        <v>0.0323886639676113</v>
      </c>
      <c r="J3988" s="19">
        <f>H3988/G3988</f>
        <v>0.0313725490196078</v>
      </c>
      <c r="K3988" t="s" s="21">
        <f>IF(J3988&lt;25%,"น้อยกว่า 25%",IF(J3988&gt;=25%,"มากกว่าหรือเท่ากับ 25%",IF(J3988&gt;=35%,"มากกว่าหรือเท่ากับ 35%")))</f>
        <v>18</v>
      </c>
    </row>
    <row r="3989" s="7" customFormat="1" ht="19.15" customHeight="1">
      <c r="A3989" t="s" s="25">
        <v>3735</v>
      </c>
      <c r="B3989" s="26">
        <v>11</v>
      </c>
      <c r="C3989" s="26">
        <v>2</v>
      </c>
      <c r="D3989" t="s" s="25">
        <v>4101</v>
      </c>
      <c r="E3989" t="s" s="25">
        <v>76</v>
      </c>
      <c r="F3989" s="55">
        <v>184</v>
      </c>
      <c r="G3989" s="26">
        <v>200</v>
      </c>
      <c r="H3989" s="18">
        <f>SUM(G3989-F3989)</f>
        <v>16</v>
      </c>
      <c r="I3989" s="19">
        <f>H3989/F3989</f>
        <v>0.0869565217391304</v>
      </c>
      <c r="J3989" s="19">
        <f>H3989/G3989</f>
        <v>0.08</v>
      </c>
      <c r="K3989" t="s" s="21">
        <f>IF(J3989&lt;25%,"น้อยกว่า 25%",IF(J3989&gt;=25%,"มากกว่าหรือเท่ากับ 25%",IF(J3989&gt;=35%,"มากกว่าหรือเท่ากับ 35%")))</f>
        <v>18</v>
      </c>
    </row>
    <row r="3990" s="7" customFormat="1" ht="19.15" customHeight="1">
      <c r="A3990" t="s" s="25">
        <v>3735</v>
      </c>
      <c r="B3990" s="26">
        <v>11</v>
      </c>
      <c r="C3990" s="26">
        <v>6</v>
      </c>
      <c r="D3990" t="s" s="25">
        <v>4102</v>
      </c>
      <c r="E3990" t="s" s="25">
        <v>48</v>
      </c>
      <c r="F3990" s="55">
        <v>168</v>
      </c>
      <c r="G3990" s="26">
        <v>174</v>
      </c>
      <c r="H3990" s="18">
        <f>SUM(G3990-F3990)</f>
        <v>6</v>
      </c>
      <c r="I3990" s="19">
        <f>H3990/F3990</f>
        <v>0.0357142857142857</v>
      </c>
      <c r="J3990" s="19">
        <f>H3990/G3990</f>
        <v>0.0344827586206897</v>
      </c>
      <c r="K3990" t="s" s="21">
        <f>IF(J3990&lt;25%,"น้อยกว่า 25%",IF(J3990&gt;=25%,"มากกว่าหรือเท่ากับ 25%",IF(J3990&gt;=35%,"มากกว่าหรือเท่ากับ 35%")))</f>
        <v>18</v>
      </c>
    </row>
    <row r="3991" s="7" customFormat="1" ht="19.15" customHeight="1">
      <c r="A3991" t="s" s="25">
        <v>3735</v>
      </c>
      <c r="B3991" s="26">
        <v>11</v>
      </c>
      <c r="C3991" s="26">
        <v>29</v>
      </c>
      <c r="D3991" t="s" s="25">
        <v>4103</v>
      </c>
      <c r="E3991" t="s" s="25">
        <v>52</v>
      </c>
      <c r="F3991" s="55">
        <v>118</v>
      </c>
      <c r="G3991" s="26">
        <v>123</v>
      </c>
      <c r="H3991" s="18">
        <f>SUM(G3991-F3991)</f>
        <v>5</v>
      </c>
      <c r="I3991" s="19">
        <f>H3991/F3991</f>
        <v>0.0423728813559322</v>
      </c>
      <c r="J3991" s="19">
        <f>H3991/G3991</f>
        <v>0.040650406504065</v>
      </c>
      <c r="K3991" t="s" s="21">
        <f>IF(J3991&lt;25%,"น้อยกว่า 25%",IF(J3991&gt;=25%,"มากกว่าหรือเท่ากับ 25%",IF(J3991&gt;=35%,"มากกว่าหรือเท่ากับ 35%")))</f>
        <v>18</v>
      </c>
    </row>
    <row r="3992" s="7" customFormat="1" ht="19.15" customHeight="1">
      <c r="A3992" t="s" s="25">
        <v>3735</v>
      </c>
      <c r="B3992" s="26">
        <v>11</v>
      </c>
      <c r="C3992" s="26">
        <v>26</v>
      </c>
      <c r="D3992" t="s" s="25">
        <v>4104</v>
      </c>
      <c r="E3992" t="s" s="25">
        <v>72</v>
      </c>
      <c r="F3992" s="55">
        <v>111</v>
      </c>
      <c r="G3992" s="26">
        <v>113</v>
      </c>
      <c r="H3992" s="18">
        <f>SUM(G3992-F3992)</f>
        <v>2</v>
      </c>
      <c r="I3992" s="19">
        <f>H3992/F3992</f>
        <v>0.018018018018018</v>
      </c>
      <c r="J3992" s="19">
        <f>H3992/G3992</f>
        <v>0.0176991150442478</v>
      </c>
      <c r="K3992" t="s" s="21">
        <f>IF(J3992&lt;25%,"น้อยกว่า 25%",IF(J3992&gt;=25%,"มากกว่าหรือเท่ากับ 25%",IF(J3992&gt;=35%,"มากกว่าหรือเท่ากับ 35%")))</f>
        <v>18</v>
      </c>
    </row>
    <row r="3993" s="7" customFormat="1" ht="19.15" customHeight="1">
      <c r="A3993" t="s" s="25">
        <v>3735</v>
      </c>
      <c r="B3993" s="26">
        <v>11</v>
      </c>
      <c r="C3993" s="26">
        <v>31</v>
      </c>
      <c r="D3993" t="s" s="25">
        <v>4105</v>
      </c>
      <c r="E3993" t="s" s="25">
        <v>36</v>
      </c>
      <c r="F3993" s="55">
        <v>99</v>
      </c>
      <c r="G3993" s="26">
        <v>103</v>
      </c>
      <c r="H3993" s="18">
        <f>SUM(G3993-F3993)</f>
        <v>4</v>
      </c>
      <c r="I3993" s="19">
        <f>H3993/F3993</f>
        <v>0.0404040404040404</v>
      </c>
      <c r="J3993" s="19">
        <f>H3993/G3993</f>
        <v>0.0388349514563107</v>
      </c>
      <c r="K3993" t="s" s="21">
        <f>IF(J3993&lt;25%,"น้อยกว่า 25%",IF(J3993&gt;=25%,"มากกว่าหรือเท่ากับ 25%",IF(J3993&gt;=35%,"มากกว่าหรือเท่ากับ 35%")))</f>
        <v>18</v>
      </c>
    </row>
    <row r="3994" s="7" customFormat="1" ht="19.15" customHeight="1">
      <c r="A3994" t="s" s="25">
        <v>3735</v>
      </c>
      <c r="B3994" s="26">
        <v>11</v>
      </c>
      <c r="C3994" s="26">
        <v>17</v>
      </c>
      <c r="D3994" t="s" s="25">
        <v>4106</v>
      </c>
      <c r="E3994" t="s" s="25">
        <v>38</v>
      </c>
      <c r="F3994" s="55">
        <v>82</v>
      </c>
      <c r="G3994" s="26">
        <v>87</v>
      </c>
      <c r="H3994" s="18">
        <f>SUM(G3994-F3994)</f>
        <v>5</v>
      </c>
      <c r="I3994" s="19">
        <f>H3994/F3994</f>
        <v>0.0609756097560976</v>
      </c>
      <c r="J3994" s="19">
        <f>H3994/G3994</f>
        <v>0.0574712643678161</v>
      </c>
      <c r="K3994" t="s" s="21">
        <f>IF(J3994&lt;25%,"น้อยกว่า 25%",IF(J3994&gt;=25%,"มากกว่าหรือเท่ากับ 25%",IF(J3994&gt;=35%,"มากกว่าหรือเท่ากับ 35%")))</f>
        <v>18</v>
      </c>
    </row>
    <row r="3995" s="7" customFormat="1" ht="19.15" customHeight="1">
      <c r="A3995" t="s" s="25">
        <v>3735</v>
      </c>
      <c r="B3995" s="26">
        <v>11</v>
      </c>
      <c r="C3995" s="26">
        <v>36</v>
      </c>
      <c r="D3995" t="s" s="25">
        <v>4107</v>
      </c>
      <c r="E3995" t="s" s="25">
        <v>1427</v>
      </c>
      <c r="F3995" s="55">
        <v>79</v>
      </c>
      <c r="G3995" s="26">
        <v>87</v>
      </c>
      <c r="H3995" s="18">
        <f>SUM(G3995-F3995)</f>
        <v>8</v>
      </c>
      <c r="I3995" s="19">
        <f>H3995/F3995</f>
        <v>0.10126582278481</v>
      </c>
      <c r="J3995" s="19">
        <f>H3995/G3995</f>
        <v>0.0919540229885057</v>
      </c>
      <c r="K3995" t="s" s="21">
        <f>IF(J3995&lt;25%,"น้อยกว่า 25%",IF(J3995&gt;=25%,"มากกว่าหรือเท่ากับ 25%",IF(J3995&gt;=35%,"มากกว่าหรือเท่ากับ 35%")))</f>
        <v>18</v>
      </c>
    </row>
    <row r="3996" s="7" customFormat="1" ht="19.15" customHeight="1">
      <c r="A3996" t="s" s="25">
        <v>3735</v>
      </c>
      <c r="B3996" s="26">
        <v>11</v>
      </c>
      <c r="C3996" s="26">
        <v>22</v>
      </c>
      <c r="D3996" t="s" s="25">
        <v>4108</v>
      </c>
      <c r="E3996" t="s" s="25">
        <v>112</v>
      </c>
      <c r="F3996" s="55">
        <v>56</v>
      </c>
      <c r="G3996" s="26">
        <v>62</v>
      </c>
      <c r="H3996" s="18">
        <f>SUM(G3996-F3996)</f>
        <v>6</v>
      </c>
      <c r="I3996" s="19">
        <f>H3996/F3996</f>
        <v>0.107142857142857</v>
      </c>
      <c r="J3996" s="19">
        <f>H3996/G3996</f>
        <v>0.09677419354838709</v>
      </c>
      <c r="K3996" t="s" s="21">
        <f>IF(J3996&lt;25%,"น้อยกว่า 25%",IF(J3996&gt;=25%,"มากกว่าหรือเท่ากับ 25%",IF(J3996&gt;=35%,"มากกว่าหรือเท่ากับ 35%")))</f>
        <v>18</v>
      </c>
    </row>
    <row r="3997" s="7" customFormat="1" ht="19.15" customHeight="1">
      <c r="A3997" t="s" s="25">
        <v>3735</v>
      </c>
      <c r="B3997" s="26">
        <v>11</v>
      </c>
      <c r="C3997" s="26">
        <v>23</v>
      </c>
      <c r="D3997" t="s" s="25">
        <v>4109</v>
      </c>
      <c r="E3997" t="s" s="25">
        <v>119</v>
      </c>
      <c r="F3997" s="55">
        <v>50</v>
      </c>
      <c r="G3997" s="26">
        <v>54</v>
      </c>
      <c r="H3997" s="18">
        <f>SUM(G3997-F3997)</f>
        <v>4</v>
      </c>
      <c r="I3997" s="19">
        <f>H3997/F3997</f>
        <v>0.08</v>
      </c>
      <c r="J3997" s="19">
        <f>H3997/G3997</f>
        <v>0.0740740740740741</v>
      </c>
      <c r="K3997" t="s" s="21">
        <f>IF(J3997&lt;25%,"น้อยกว่า 25%",IF(J3997&gt;=25%,"มากกว่าหรือเท่ากับ 25%",IF(J3997&gt;=35%,"มากกว่าหรือเท่ากับ 35%")))</f>
        <v>18</v>
      </c>
    </row>
    <row r="3998" s="7" customFormat="1" ht="19.15" customHeight="1">
      <c r="A3998" t="s" s="25">
        <v>3735</v>
      </c>
      <c r="B3998" s="26">
        <v>11</v>
      </c>
      <c r="C3998" s="26">
        <v>14</v>
      </c>
      <c r="D3998" t="s" s="25">
        <v>4110</v>
      </c>
      <c r="E3998" t="s" s="25">
        <v>1375</v>
      </c>
      <c r="F3998" s="55">
        <v>52</v>
      </c>
      <c r="G3998" s="26">
        <v>53</v>
      </c>
      <c r="H3998" s="18">
        <f>SUM(G3998-F3998)</f>
        <v>1</v>
      </c>
      <c r="I3998" s="19">
        <f>H3998/F3998</f>
        <v>0.0192307692307692</v>
      </c>
      <c r="J3998" s="19">
        <f>H3998/G3998</f>
        <v>0.0188679245283019</v>
      </c>
      <c r="K3998" t="s" s="21">
        <f>IF(J3998&lt;25%,"น้อยกว่า 25%",IF(J3998&gt;=25%,"มากกว่าหรือเท่ากับ 25%",IF(J3998&gt;=35%,"มากกว่าหรือเท่ากับ 35%")))</f>
        <v>18</v>
      </c>
    </row>
    <row r="3999" s="7" customFormat="1" ht="19.15" customHeight="1">
      <c r="A3999" t="s" s="25">
        <v>3735</v>
      </c>
      <c r="B3999" s="26">
        <v>11</v>
      </c>
      <c r="C3999" s="26">
        <v>34</v>
      </c>
      <c r="D3999" t="s" s="25">
        <v>4111</v>
      </c>
      <c r="E3999" t="s" s="25">
        <v>1680</v>
      </c>
      <c r="F3999" s="55">
        <v>46</v>
      </c>
      <c r="G3999" s="26">
        <v>51</v>
      </c>
      <c r="H3999" s="18">
        <f>SUM(G3999-F3999)</f>
        <v>5</v>
      </c>
      <c r="I3999" s="19">
        <f>H3999/F3999</f>
        <v>0.108695652173913</v>
      </c>
      <c r="J3999" s="19">
        <f>H3999/G3999</f>
        <v>0.09803921568627449</v>
      </c>
      <c r="K3999" t="s" s="21">
        <f>IF(J3999&lt;25%,"น้อยกว่า 25%",IF(J3999&gt;=25%,"มากกว่าหรือเท่ากับ 25%",IF(J3999&gt;=35%,"มากกว่าหรือเท่ากับ 35%")))</f>
        <v>18</v>
      </c>
    </row>
    <row r="4000" s="7" customFormat="1" ht="19.15" customHeight="1">
      <c r="A4000" t="s" s="25">
        <v>3735</v>
      </c>
      <c r="B4000" s="26">
        <v>11</v>
      </c>
      <c r="C4000" s="26">
        <v>27</v>
      </c>
      <c r="D4000" t="s" s="25">
        <v>4112</v>
      </c>
      <c r="E4000" t="s" s="25">
        <v>106</v>
      </c>
      <c r="F4000" s="55">
        <v>39</v>
      </c>
      <c r="G4000" s="26">
        <v>42</v>
      </c>
      <c r="H4000" s="18">
        <f>SUM(G4000-F4000)</f>
        <v>3</v>
      </c>
      <c r="I4000" s="19">
        <f>H4000/F4000</f>
        <v>0.0769230769230769</v>
      </c>
      <c r="J4000" s="19">
        <f>H4000/G4000</f>
        <v>0.0714285714285714</v>
      </c>
      <c r="K4000" t="s" s="21">
        <f>IF(J4000&lt;25%,"น้อยกว่า 25%",IF(J4000&gt;=25%,"มากกว่าหรือเท่ากับ 25%",IF(J4000&gt;=35%,"มากกว่าหรือเท่ากับ 35%")))</f>
        <v>18</v>
      </c>
    </row>
    <row r="4001" s="7" customFormat="1" ht="19.15" customHeight="1">
      <c r="A4001" t="s" s="25">
        <v>3735</v>
      </c>
      <c r="B4001" s="26">
        <v>11</v>
      </c>
      <c r="C4001" s="26">
        <v>10</v>
      </c>
      <c r="D4001" t="s" s="25">
        <v>4113</v>
      </c>
      <c r="E4001" t="s" s="25">
        <v>24</v>
      </c>
      <c r="F4001" s="55">
        <v>38</v>
      </c>
      <c r="G4001" s="26">
        <v>40</v>
      </c>
      <c r="H4001" s="18">
        <f>SUM(G4001-F4001)</f>
        <v>2</v>
      </c>
      <c r="I4001" s="19">
        <f>H4001/F4001</f>
        <v>0.0526315789473684</v>
      </c>
      <c r="J4001" s="19">
        <f>H4001/G4001</f>
        <v>0.05</v>
      </c>
      <c r="K4001" t="s" s="21">
        <f>IF(J4001&lt;25%,"น้อยกว่า 25%",IF(J4001&gt;=25%,"มากกว่าหรือเท่ากับ 25%",IF(J4001&gt;=35%,"มากกว่าหรือเท่ากับ 35%")))</f>
        <v>18</v>
      </c>
    </row>
    <row r="4002" s="7" customFormat="1" ht="19.15" customHeight="1">
      <c r="A4002" t="s" s="25">
        <v>3735</v>
      </c>
      <c r="B4002" s="26">
        <v>11</v>
      </c>
      <c r="C4002" s="26">
        <v>18</v>
      </c>
      <c r="D4002" t="s" s="25">
        <v>4114</v>
      </c>
      <c r="E4002" t="s" s="25">
        <v>46</v>
      </c>
      <c r="F4002" s="55">
        <v>35</v>
      </c>
      <c r="G4002" s="26">
        <v>36</v>
      </c>
      <c r="H4002" s="18">
        <f>SUM(G4002-F4002)</f>
        <v>1</v>
      </c>
      <c r="I4002" s="19">
        <f>H4002/F4002</f>
        <v>0.0285714285714286</v>
      </c>
      <c r="J4002" s="19">
        <f>H4002/G4002</f>
        <v>0.0277777777777778</v>
      </c>
      <c r="K4002" t="s" s="21">
        <f>IF(J4002&lt;25%,"น้อยกว่า 25%",IF(J4002&gt;=25%,"มากกว่าหรือเท่ากับ 25%",IF(J4002&gt;=35%,"มากกว่าหรือเท่ากับ 35%")))</f>
        <v>18</v>
      </c>
    </row>
    <row r="4003" s="7" customFormat="1" ht="19.15" customHeight="1">
      <c r="A4003" t="s" s="25">
        <v>3735</v>
      </c>
      <c r="B4003" s="26">
        <v>11</v>
      </c>
      <c r="C4003" s="26">
        <v>20</v>
      </c>
      <c r="D4003" t="s" s="25">
        <v>4115</v>
      </c>
      <c r="E4003" t="s" s="25">
        <v>281</v>
      </c>
      <c r="F4003" s="55">
        <v>31</v>
      </c>
      <c r="G4003" s="26">
        <v>33</v>
      </c>
      <c r="H4003" s="18">
        <f>SUM(G4003-F4003)</f>
        <v>2</v>
      </c>
      <c r="I4003" s="19">
        <f>H4003/F4003</f>
        <v>0.0645161290322581</v>
      </c>
      <c r="J4003" s="19">
        <f>H4003/G4003</f>
        <v>0.0606060606060606</v>
      </c>
      <c r="K4003" t="s" s="21">
        <f>IF(J4003&lt;25%,"น้อยกว่า 25%",IF(J4003&gt;=25%,"มากกว่าหรือเท่ากับ 25%",IF(J4003&gt;=35%,"มากกว่าหรือเท่ากับ 35%")))</f>
        <v>18</v>
      </c>
    </row>
    <row r="4004" s="7" customFormat="1" ht="19.15" customHeight="1">
      <c r="A4004" t="s" s="25">
        <v>3735</v>
      </c>
      <c r="B4004" s="26">
        <v>11</v>
      </c>
      <c r="C4004" s="26">
        <v>19</v>
      </c>
      <c r="D4004" t="s" s="25">
        <v>4116</v>
      </c>
      <c r="E4004" t="s" s="25">
        <v>116</v>
      </c>
      <c r="F4004" s="55">
        <v>18</v>
      </c>
      <c r="G4004" s="26">
        <v>22</v>
      </c>
      <c r="H4004" s="18">
        <f>SUM(G4004-F4004)</f>
        <v>4</v>
      </c>
      <c r="I4004" s="19">
        <f>H4004/F4004</f>
        <v>0.222222222222222</v>
      </c>
      <c r="J4004" s="19">
        <f>H4004/G4004</f>
        <v>0.181818181818182</v>
      </c>
      <c r="K4004" t="s" s="21">
        <f>IF(J4004&lt;25%,"น้อยกว่า 25%",IF(J4004&gt;=25%,"มากกว่าหรือเท่ากับ 25%",IF(J4004&gt;=35%,"มากกว่าหรือเท่ากับ 35%")))</f>
        <v>18</v>
      </c>
    </row>
    <row r="4005" s="7" customFormat="1" ht="19.15" customHeight="1">
      <c r="A4005" t="s" s="25">
        <v>3735</v>
      </c>
      <c r="B4005" s="26">
        <v>11</v>
      </c>
      <c r="C4005" s="26">
        <v>35</v>
      </c>
      <c r="D4005" t="s" s="25">
        <v>4117</v>
      </c>
      <c r="E4005" t="s" s="25">
        <v>68</v>
      </c>
      <c r="F4005" s="55">
        <v>18</v>
      </c>
      <c r="G4005" s="26">
        <v>18</v>
      </c>
      <c r="H4005" s="18">
        <f>SUM(G4005-F4005)</f>
        <v>0</v>
      </c>
      <c r="I4005" s="19">
        <f>H4005/F4005</f>
        <v>0</v>
      </c>
      <c r="J4005" s="19">
        <f>H4005/G4005</f>
        <v>0</v>
      </c>
      <c r="K4005" t="s" s="21">
        <f>IF(J4005&lt;25%,"น้อยกว่า 25%",IF(J4005&gt;=25%,"มากกว่าหรือเท่ากับ 25%",IF(J4005&gt;=35%,"มากกว่าหรือเท่ากับ 35%")))</f>
        <v>18</v>
      </c>
    </row>
    <row r="4006" s="7" customFormat="1" ht="19.15" customHeight="1">
      <c r="A4006" t="s" s="25">
        <v>3735</v>
      </c>
      <c r="B4006" s="26">
        <v>11</v>
      </c>
      <c r="C4006" s="26">
        <v>13</v>
      </c>
      <c r="D4006" t="s" s="25">
        <v>4118</v>
      </c>
      <c r="E4006" t="s" s="25">
        <v>380</v>
      </c>
      <c r="F4006" s="55">
        <v>0</v>
      </c>
      <c r="G4006" s="26">
        <v>0</v>
      </c>
      <c r="H4006" s="18">
        <f>SUM(G4006-F4006)</f>
        <v>0</v>
      </c>
      <c r="I4006" s="19">
        <f>H4006/F4006</f>
      </c>
      <c r="J4006" s="19">
        <f>H4006/G4006</f>
      </c>
      <c r="K4006" s="24">
        <f>IF(J4006&lt;25%,"น้อยกว่า 25%",IF(J4006&gt;=25%,"มากกว่าหรือเท่ากับ 25%",IF(J4006&gt;=35%,"มากกว่าหรือเท่ากับ 35%")))</f>
      </c>
    </row>
    <row r="4007" s="7" customFormat="1" ht="19.15" customHeight="1">
      <c r="A4007" t="s" s="25">
        <v>3735</v>
      </c>
      <c r="B4007" s="26">
        <v>11</v>
      </c>
      <c r="C4007" s="26">
        <v>24</v>
      </c>
      <c r="D4007" t="s" s="25">
        <v>4119</v>
      </c>
      <c r="E4007" t="s" s="25">
        <v>78</v>
      </c>
      <c r="F4007" s="55">
        <v>0</v>
      </c>
      <c r="G4007" s="26">
        <v>0</v>
      </c>
      <c r="H4007" s="18">
        <f>SUM(G4007-F4007)</f>
        <v>0</v>
      </c>
      <c r="I4007" s="19">
        <f>H4007/F4007</f>
      </c>
      <c r="J4007" s="19">
        <f>H4007/G4007</f>
      </c>
      <c r="K4007" s="24">
        <f>IF(J4007&lt;25%,"น้อยกว่า 25%",IF(J4007&gt;=25%,"มากกว่าหรือเท่ากับ 25%",IF(J4007&gt;=35%,"มากกว่าหรือเท่ากับ 35%")))</f>
      </c>
    </row>
    <row r="4008" s="7" customFormat="1" ht="19.15" customHeight="1">
      <c r="A4008" t="s" s="25">
        <v>3735</v>
      </c>
      <c r="B4008" s="26">
        <v>11</v>
      </c>
      <c r="C4008" s="26">
        <v>25</v>
      </c>
      <c r="D4008" t="s" s="25">
        <v>4120</v>
      </c>
      <c r="E4008" t="s" s="25">
        <v>375</v>
      </c>
      <c r="F4008" s="55">
        <v>0</v>
      </c>
      <c r="G4008" s="26">
        <v>0</v>
      </c>
      <c r="H4008" s="18">
        <f>SUM(G4008-F4008)</f>
        <v>0</v>
      </c>
      <c r="I4008" s="19">
        <f>H4008/F4008</f>
      </c>
      <c r="J4008" s="19">
        <f>H4008/G4008</f>
      </c>
      <c r="K4008" s="24">
        <f>IF(J4008&lt;25%,"น้อยกว่า 25%",IF(J4008&gt;=25%,"มากกว่าหรือเท่ากับ 25%",IF(J4008&gt;=35%,"มากกว่าหรือเท่ากับ 35%")))</f>
      </c>
    </row>
    <row r="4009" s="7" customFormat="1" ht="19.15" customHeight="1">
      <c r="A4009" t="s" s="25">
        <v>3735</v>
      </c>
      <c r="B4009" s="26">
        <v>11</v>
      </c>
      <c r="C4009" s="26">
        <v>30</v>
      </c>
      <c r="D4009" t="s" s="25">
        <v>4121</v>
      </c>
      <c r="E4009" t="s" s="25">
        <v>32</v>
      </c>
      <c r="F4009" s="55">
        <v>0</v>
      </c>
      <c r="G4009" s="26">
        <v>0</v>
      </c>
      <c r="H4009" s="18">
        <f>SUM(G4009-F4009)</f>
        <v>0</v>
      </c>
      <c r="I4009" s="19">
        <f>H4009/F4009</f>
      </c>
      <c r="J4009" s="19">
        <f>H4009/G4009</f>
      </c>
      <c r="K4009" s="24">
        <f>IF(J4009&lt;25%,"น้อยกว่า 25%",IF(J4009&gt;=25%,"มากกว่าหรือเท่ากับ 25%",IF(J4009&gt;=35%,"มากกว่าหรือเท่ากับ 35%")))</f>
      </c>
    </row>
    <row r="4010" s="7" customFormat="1" ht="19.15" customHeight="1">
      <c r="A4010" t="s" s="25">
        <v>3735</v>
      </c>
      <c r="B4010" s="26">
        <v>11</v>
      </c>
      <c r="C4010" s="26">
        <v>32</v>
      </c>
      <c r="D4010" t="s" s="25">
        <v>4122</v>
      </c>
      <c r="E4010" t="s" s="25">
        <v>147</v>
      </c>
      <c r="F4010" s="55">
        <v>0</v>
      </c>
      <c r="G4010" s="26">
        <v>0</v>
      </c>
      <c r="H4010" s="18">
        <f>SUM(G4010-F4010)</f>
        <v>0</v>
      </c>
      <c r="I4010" s="19">
        <f>H4010/F4010</f>
      </c>
      <c r="J4010" s="19">
        <f>H4010/G4010</f>
      </c>
      <c r="K4010" s="24">
        <f>IF(J4010&lt;25%,"น้อยกว่า 25%",IF(J4010&gt;=25%,"มากกว่าหรือเท่ากับ 25%",IF(J4010&gt;=35%,"มากกว่าหรือเท่ากับ 35%")))</f>
      </c>
    </row>
    <row r="4011" s="7" customFormat="1" ht="19.15" customHeight="1">
      <c r="A4011" t="s" s="25">
        <v>3735</v>
      </c>
      <c r="B4011" s="26">
        <v>11</v>
      </c>
      <c r="C4011" s="26">
        <v>33</v>
      </c>
      <c r="D4011" t="s" s="25">
        <v>4123</v>
      </c>
      <c r="E4011" t="s" s="25">
        <v>173</v>
      </c>
      <c r="F4011" s="55">
        <v>0</v>
      </c>
      <c r="G4011" s="26">
        <v>0</v>
      </c>
      <c r="H4011" s="18">
        <f>SUM(G4011-F4011)</f>
        <v>0</v>
      </c>
      <c r="I4011" s="19">
        <f>H4011/F4011</f>
      </c>
      <c r="J4011" s="19">
        <f>H4011/G4011</f>
      </c>
      <c r="K4011" s="24">
        <f>IF(J4011&lt;25%,"น้อยกว่า 25%",IF(J4011&gt;=25%,"มากกว่าหรือเท่ากับ 25%",IF(J4011&gt;=35%,"มากกว่าหรือเท่ากับ 35%")))</f>
      </c>
    </row>
    <row r="4012" s="7" customFormat="1" ht="19.15" customHeight="1">
      <c r="A4012" t="s" s="16">
        <v>3735</v>
      </c>
      <c r="B4012" s="17">
        <v>12</v>
      </c>
      <c r="C4012" s="17">
        <v>5</v>
      </c>
      <c r="D4012" t="s" s="16">
        <v>4124</v>
      </c>
      <c r="E4012" t="s" s="16">
        <v>84</v>
      </c>
      <c r="F4012" s="55">
        <v>31831</v>
      </c>
      <c r="G4012" s="17">
        <v>33729</v>
      </c>
      <c r="H4012" s="18">
        <f>SUM(G4012-F4012)</f>
        <v>1898</v>
      </c>
      <c r="I4012" s="19">
        <f>H4012/F4012</f>
        <v>0.0596274072445101</v>
      </c>
      <c r="J4012" s="19">
        <f>H4012/G4012</f>
        <v>0.0562720507575084</v>
      </c>
      <c r="K4012" t="s" s="21">
        <f>IF(J4012&lt;25%,"น้อยกว่า 25%",IF(J4012&gt;=25%,"มากกว่าหรือเท่ากับ 25%",IF(J4012&gt;=35%,"มากกว่าหรือเท่ากับ 35%")))</f>
        <v>18</v>
      </c>
    </row>
    <row r="4013" s="7" customFormat="1" ht="19.15" customHeight="1">
      <c r="A4013" t="s" s="16">
        <v>3735</v>
      </c>
      <c r="B4013" s="17">
        <v>12</v>
      </c>
      <c r="C4013" s="17">
        <v>1</v>
      </c>
      <c r="D4013" t="s" s="16">
        <v>4125</v>
      </c>
      <c r="E4013" t="s" s="16">
        <v>26</v>
      </c>
      <c r="F4013" s="55">
        <v>24664</v>
      </c>
      <c r="G4013" s="17">
        <v>25788</v>
      </c>
      <c r="H4013" s="18">
        <f>SUM(G4013-F4013)</f>
        <v>1124</v>
      </c>
      <c r="I4013" s="19">
        <f>H4013/F4013</f>
        <v>0.0455724943237107</v>
      </c>
      <c r="J4013" s="19">
        <f>H4013/G4013</f>
        <v>0.0435861641073367</v>
      </c>
      <c r="K4013" t="s" s="21">
        <f>IF(J4013&lt;25%,"น้อยกว่า 25%",IF(J4013&gt;=25%,"มากกว่าหรือเท่ากับ 25%",IF(J4013&gt;=35%,"มากกว่าหรือเท่ากับ 35%")))</f>
        <v>18</v>
      </c>
    </row>
    <row r="4014" s="7" customFormat="1" ht="19.15" customHeight="1">
      <c r="A4014" t="s" s="16">
        <v>3735</v>
      </c>
      <c r="B4014" s="17">
        <v>12</v>
      </c>
      <c r="C4014" s="17">
        <v>13</v>
      </c>
      <c r="D4014" t="s" s="16">
        <v>4126</v>
      </c>
      <c r="E4014" t="s" s="16">
        <v>20</v>
      </c>
      <c r="F4014" s="55">
        <v>13819</v>
      </c>
      <c r="G4014" s="17">
        <v>14726</v>
      </c>
      <c r="H4014" s="18">
        <f>SUM(G4014-F4014)</f>
        <v>907</v>
      </c>
      <c r="I4014" s="19">
        <f>H4014/F4014</f>
        <v>0.0656342716549678</v>
      </c>
      <c r="J4014" s="19">
        <f>H4014/G4014</f>
        <v>0.0615917424962651</v>
      </c>
      <c r="K4014" t="s" s="21">
        <f>IF(J4014&lt;25%,"น้อยกว่า 25%",IF(J4014&gt;=25%,"มากกว่าหรือเท่ากับ 25%",IF(J4014&gt;=35%,"มากกว่าหรือเท่ากับ 35%")))</f>
        <v>18</v>
      </c>
    </row>
    <row r="4015" s="7" customFormat="1" ht="19.15" customHeight="1">
      <c r="A4015" t="s" s="16">
        <v>3735</v>
      </c>
      <c r="B4015" s="17">
        <v>12</v>
      </c>
      <c r="C4015" s="17">
        <v>10</v>
      </c>
      <c r="D4015" t="s" s="16">
        <v>4127</v>
      </c>
      <c r="E4015" t="s" s="16">
        <v>22</v>
      </c>
      <c r="F4015" s="55">
        <v>12046</v>
      </c>
      <c r="G4015" s="17">
        <v>12976</v>
      </c>
      <c r="H4015" s="18">
        <f>SUM(G4015-F4015)</f>
        <v>930</v>
      </c>
      <c r="I4015" s="19">
        <f>H4015/F4015</f>
        <v>0.07720405113730699</v>
      </c>
      <c r="J4015" s="19">
        <f>H4015/G4015</f>
        <v>0.0716707768187423</v>
      </c>
      <c r="K4015" t="s" s="21">
        <f>IF(J4015&lt;25%,"น้อยกว่า 25%",IF(J4015&gt;=25%,"มากกว่าหรือเท่ากับ 25%",IF(J4015&gt;=35%,"มากกว่าหรือเท่ากับ 35%")))</f>
        <v>18</v>
      </c>
    </row>
    <row r="4016" s="7" customFormat="1" ht="19.15" customHeight="1">
      <c r="A4016" t="s" s="16">
        <v>3735</v>
      </c>
      <c r="B4016" s="17">
        <v>12</v>
      </c>
      <c r="C4016" s="17">
        <v>6</v>
      </c>
      <c r="D4016" t="s" s="16">
        <v>4128</v>
      </c>
      <c r="E4016" t="s" s="16">
        <v>17</v>
      </c>
      <c r="F4016" s="55">
        <v>2481</v>
      </c>
      <c r="G4016" s="17">
        <v>2665</v>
      </c>
      <c r="H4016" s="18">
        <f>SUM(G4016-F4016)</f>
        <v>184</v>
      </c>
      <c r="I4016" s="19">
        <f>H4016/F4016</f>
        <v>0.0741636436920597</v>
      </c>
      <c r="J4016" s="19">
        <f>H4016/G4016</f>
        <v>0.0690431519699812</v>
      </c>
      <c r="K4016" t="s" s="21">
        <f>IF(J4016&lt;25%,"น้อยกว่า 25%",IF(J4016&gt;=25%,"มากกว่าหรือเท่ากับ 25%",IF(J4016&gt;=35%,"มากกว่าหรือเท่ากับ 35%")))</f>
        <v>18</v>
      </c>
    </row>
    <row r="4017" s="7" customFormat="1" ht="19.15" customHeight="1">
      <c r="A4017" t="s" s="16">
        <v>3735</v>
      </c>
      <c r="B4017" s="17">
        <v>12</v>
      </c>
      <c r="C4017" s="17">
        <v>12</v>
      </c>
      <c r="D4017" t="s" s="16">
        <v>4129</v>
      </c>
      <c r="E4017" t="s" s="16">
        <v>101</v>
      </c>
      <c r="F4017" s="55">
        <v>1606</v>
      </c>
      <c r="G4017" s="17">
        <v>1814</v>
      </c>
      <c r="H4017" s="18">
        <f>SUM(G4017-F4017)</f>
        <v>208</v>
      </c>
      <c r="I4017" s="19">
        <f>H4017/F4017</f>
        <v>0.129514321295143</v>
      </c>
      <c r="J4017" s="19">
        <f>H4017/G4017</f>
        <v>0.114663726571114</v>
      </c>
      <c r="K4017" t="s" s="21">
        <f>IF(J4017&lt;25%,"น้อยกว่า 25%",IF(J4017&gt;=25%,"มากกว่าหรือเท่ากับ 25%",IF(J4017&gt;=35%,"มากกว่าหรือเท่ากับ 35%")))</f>
        <v>18</v>
      </c>
    </row>
    <row r="4018" s="7" customFormat="1" ht="19.15" customHeight="1">
      <c r="A4018" t="s" s="16">
        <v>3735</v>
      </c>
      <c r="B4018" s="17">
        <v>12</v>
      </c>
      <c r="C4018" s="17">
        <v>7</v>
      </c>
      <c r="D4018" t="s" s="16">
        <v>4130</v>
      </c>
      <c r="E4018" t="s" s="16">
        <v>28</v>
      </c>
      <c r="F4018" s="55">
        <v>1089</v>
      </c>
      <c r="G4018" s="17">
        <v>1153</v>
      </c>
      <c r="H4018" s="18">
        <f>SUM(G4018-F4018)</f>
        <v>64</v>
      </c>
      <c r="I4018" s="19">
        <f>H4018/F4018</f>
        <v>0.0587695133149679</v>
      </c>
      <c r="J4018" s="19">
        <f>H4018/G4018</f>
        <v>0.0555073720728534</v>
      </c>
      <c r="K4018" t="s" s="21">
        <f>IF(J4018&lt;25%,"น้อยกว่า 25%",IF(J4018&gt;=25%,"มากกว่าหรือเท่ากับ 25%",IF(J4018&gt;=35%,"มากกว่าหรือเท่ากับ 35%")))</f>
        <v>18</v>
      </c>
    </row>
    <row r="4019" s="7" customFormat="1" ht="19.15" customHeight="1">
      <c r="A4019" t="s" s="16">
        <v>3735</v>
      </c>
      <c r="B4019" s="17">
        <v>12</v>
      </c>
      <c r="C4019" s="17">
        <v>16</v>
      </c>
      <c r="D4019" t="s" s="16">
        <v>4131</v>
      </c>
      <c r="E4019" t="s" s="16">
        <v>34</v>
      </c>
      <c r="F4019" s="55">
        <v>1036</v>
      </c>
      <c r="G4019" s="17">
        <v>1119</v>
      </c>
      <c r="H4019" s="18">
        <f>SUM(G4019-F4019)</f>
        <v>83</v>
      </c>
      <c r="I4019" s="19">
        <f>H4019/F4019</f>
        <v>0.08011583011583009</v>
      </c>
      <c r="J4019" s="19">
        <f>H4019/G4019</f>
        <v>0.0741733690795353</v>
      </c>
      <c r="K4019" t="s" s="21">
        <f>IF(J4019&lt;25%,"น้อยกว่า 25%",IF(J4019&gt;=25%,"มากกว่าหรือเท่ากับ 25%",IF(J4019&gt;=35%,"มากกว่าหรือเท่ากับ 35%")))</f>
        <v>18</v>
      </c>
    </row>
    <row r="4020" s="7" customFormat="1" ht="19.15" customHeight="1">
      <c r="A4020" t="s" s="16">
        <v>3735</v>
      </c>
      <c r="B4020" s="17">
        <v>12</v>
      </c>
      <c r="C4020" s="17">
        <v>4</v>
      </c>
      <c r="D4020" t="s" s="16">
        <v>4132</v>
      </c>
      <c r="E4020" t="s" s="16">
        <v>38</v>
      </c>
      <c r="F4020" s="55">
        <v>962</v>
      </c>
      <c r="G4020" s="17">
        <v>1021</v>
      </c>
      <c r="H4020" s="18">
        <f>SUM(G4020-F4020)</f>
        <v>59</v>
      </c>
      <c r="I4020" s="19">
        <f>H4020/F4020</f>
        <v>0.0613305613305613</v>
      </c>
      <c r="J4020" s="19">
        <f>H4020/G4020</f>
        <v>0.0577864838393732</v>
      </c>
      <c r="K4020" t="s" s="21">
        <f>IF(J4020&lt;25%,"น้อยกว่า 25%",IF(J4020&gt;=25%,"มากกว่าหรือเท่ากับ 25%",IF(J4020&gt;=35%,"มากกว่าหรือเท่ากับ 35%")))</f>
        <v>18</v>
      </c>
    </row>
    <row r="4021" s="7" customFormat="1" ht="19.15" customHeight="1">
      <c r="A4021" t="s" s="16">
        <v>3735</v>
      </c>
      <c r="B4021" s="17">
        <v>12</v>
      </c>
      <c r="C4021" s="17">
        <v>20</v>
      </c>
      <c r="D4021" t="s" s="16">
        <v>4133</v>
      </c>
      <c r="E4021" t="s" s="16">
        <v>281</v>
      </c>
      <c r="F4021" s="55">
        <v>384</v>
      </c>
      <c r="G4021" s="17">
        <v>389</v>
      </c>
      <c r="H4021" s="18">
        <f>SUM(G4021-F4021)</f>
        <v>5</v>
      </c>
      <c r="I4021" s="19">
        <f>H4021/F4021</f>
        <v>0.0130208333333333</v>
      </c>
      <c r="J4021" s="19">
        <f>H4021/G4021</f>
        <v>0.012853470437018</v>
      </c>
      <c r="K4021" t="s" s="21">
        <f>IF(J4021&lt;25%,"น้อยกว่า 25%",IF(J4021&gt;=25%,"มากกว่าหรือเท่ากับ 25%",IF(J4021&gt;=35%,"มากกว่าหรือเท่ากับ 35%")))</f>
        <v>18</v>
      </c>
    </row>
    <row r="4022" s="7" customFormat="1" ht="19.15" customHeight="1">
      <c r="A4022" t="s" s="16">
        <v>3735</v>
      </c>
      <c r="B4022" s="17">
        <v>12</v>
      </c>
      <c r="C4022" s="17">
        <v>11</v>
      </c>
      <c r="D4022" t="s" s="16">
        <v>4134</v>
      </c>
      <c r="E4022" t="s" s="16">
        <v>30</v>
      </c>
      <c r="F4022" s="55">
        <v>357</v>
      </c>
      <c r="G4022" s="17">
        <v>376</v>
      </c>
      <c r="H4022" s="18">
        <f>SUM(G4022-F4022)</f>
        <v>19</v>
      </c>
      <c r="I4022" s="19">
        <f>H4022/F4022</f>
        <v>0.0532212885154062</v>
      </c>
      <c r="J4022" s="19">
        <f>H4022/G4022</f>
        <v>0.050531914893617</v>
      </c>
      <c r="K4022" t="s" s="21">
        <f>IF(J4022&lt;25%,"น้อยกว่า 25%",IF(J4022&gt;=25%,"มากกว่าหรือเท่ากับ 25%",IF(J4022&gt;=35%,"มากกว่าหรือเท่ากับ 35%")))</f>
        <v>18</v>
      </c>
    </row>
    <row r="4023" s="7" customFormat="1" ht="19.15" customHeight="1">
      <c r="A4023" t="s" s="16">
        <v>3735</v>
      </c>
      <c r="B4023" s="17">
        <v>12</v>
      </c>
      <c r="C4023" s="17">
        <v>25</v>
      </c>
      <c r="D4023" t="s" s="16">
        <v>4135</v>
      </c>
      <c r="E4023" t="s" s="16">
        <v>1122</v>
      </c>
      <c r="F4023" s="55">
        <v>344</v>
      </c>
      <c r="G4023" s="17">
        <v>363</v>
      </c>
      <c r="H4023" s="18">
        <f>SUM(G4023-F4023)</f>
        <v>19</v>
      </c>
      <c r="I4023" s="19">
        <f>H4023/F4023</f>
        <v>0.0552325581395349</v>
      </c>
      <c r="J4023" s="19">
        <f>H4023/G4023</f>
        <v>0.0523415977961433</v>
      </c>
      <c r="K4023" t="s" s="21">
        <f>IF(J4023&lt;25%,"น้อยกว่า 25%",IF(J4023&gt;=25%,"มากกว่าหรือเท่ากับ 25%",IF(J4023&gt;=35%,"มากกว่าหรือเท่ากับ 35%")))</f>
        <v>18</v>
      </c>
    </row>
    <row r="4024" s="7" customFormat="1" ht="19.15" customHeight="1">
      <c r="A4024" t="s" s="16">
        <v>3735</v>
      </c>
      <c r="B4024" s="17">
        <v>12</v>
      </c>
      <c r="C4024" s="17">
        <v>33</v>
      </c>
      <c r="D4024" t="s" s="16">
        <v>4136</v>
      </c>
      <c r="E4024" t="s" s="16">
        <v>36</v>
      </c>
      <c r="F4024" s="55">
        <v>252</v>
      </c>
      <c r="G4024" s="17">
        <v>265</v>
      </c>
      <c r="H4024" s="18">
        <f>SUM(G4024-F4024)</f>
        <v>13</v>
      </c>
      <c r="I4024" s="19">
        <f>H4024/F4024</f>
        <v>0.0515873015873016</v>
      </c>
      <c r="J4024" s="19">
        <f>H4024/G4024</f>
        <v>0.0490566037735849</v>
      </c>
      <c r="K4024" t="s" s="21">
        <f>IF(J4024&lt;25%,"น้อยกว่า 25%",IF(J4024&gt;=25%,"มากกว่าหรือเท่ากับ 25%",IF(J4024&gt;=35%,"มากกว่าหรือเท่ากับ 35%")))</f>
        <v>18</v>
      </c>
    </row>
    <row r="4025" s="7" customFormat="1" ht="19.15" customHeight="1">
      <c r="A4025" t="s" s="16">
        <v>3735</v>
      </c>
      <c r="B4025" s="17">
        <v>12</v>
      </c>
      <c r="C4025" s="17">
        <v>17</v>
      </c>
      <c r="D4025" t="s" s="16">
        <v>4137</v>
      </c>
      <c r="E4025" t="s" s="16">
        <v>60</v>
      </c>
      <c r="F4025" s="55">
        <v>255</v>
      </c>
      <c r="G4025" s="17">
        <v>263</v>
      </c>
      <c r="H4025" s="18">
        <f>SUM(G4025-F4025)</f>
        <v>8</v>
      </c>
      <c r="I4025" s="19">
        <f>H4025/F4025</f>
        <v>0.0313725490196078</v>
      </c>
      <c r="J4025" s="19">
        <f>H4025/G4025</f>
        <v>0.0304182509505703</v>
      </c>
      <c r="K4025" t="s" s="21">
        <f>IF(J4025&lt;25%,"น้อยกว่า 25%",IF(J4025&gt;=25%,"มากกว่าหรือเท่ากับ 25%",IF(J4025&gt;=35%,"มากกว่าหรือเท่ากับ 35%")))</f>
        <v>18</v>
      </c>
    </row>
    <row r="4026" s="7" customFormat="1" ht="19.15" customHeight="1">
      <c r="A4026" t="s" s="16">
        <v>3735</v>
      </c>
      <c r="B4026" s="17">
        <v>12</v>
      </c>
      <c r="C4026" s="17">
        <v>22</v>
      </c>
      <c r="D4026" t="s" s="16">
        <v>4138</v>
      </c>
      <c r="E4026" t="s" s="16">
        <v>62</v>
      </c>
      <c r="F4026" s="55">
        <v>194</v>
      </c>
      <c r="G4026" s="17">
        <v>205</v>
      </c>
      <c r="H4026" s="18">
        <f>SUM(G4026-F4026)</f>
        <v>11</v>
      </c>
      <c r="I4026" s="19">
        <f>H4026/F4026</f>
        <v>0.0567010309278351</v>
      </c>
      <c r="J4026" s="19">
        <f>H4026/G4026</f>
        <v>0.0536585365853659</v>
      </c>
      <c r="K4026" t="s" s="21">
        <f>IF(J4026&lt;25%,"น้อยกว่า 25%",IF(J4026&gt;=25%,"มากกว่าหรือเท่ากับ 25%",IF(J4026&gt;=35%,"มากกว่าหรือเท่ากับ 35%")))</f>
        <v>18</v>
      </c>
    </row>
    <row r="4027" s="7" customFormat="1" ht="19.15" customHeight="1">
      <c r="A4027" t="s" s="16">
        <v>3735</v>
      </c>
      <c r="B4027" s="17">
        <v>12</v>
      </c>
      <c r="C4027" s="17">
        <v>3</v>
      </c>
      <c r="D4027" t="s" s="16">
        <v>4139</v>
      </c>
      <c r="E4027" t="s" s="16">
        <v>66</v>
      </c>
      <c r="F4027" s="55">
        <v>182</v>
      </c>
      <c r="G4027" s="17">
        <v>191</v>
      </c>
      <c r="H4027" s="18">
        <f>SUM(G4027-F4027)</f>
        <v>9</v>
      </c>
      <c r="I4027" s="19">
        <f>H4027/F4027</f>
        <v>0.0494505494505495</v>
      </c>
      <c r="J4027" s="19">
        <f>H4027/G4027</f>
        <v>0.0471204188481675</v>
      </c>
      <c r="K4027" t="s" s="21">
        <f>IF(J4027&lt;25%,"น้อยกว่า 25%",IF(J4027&gt;=25%,"มากกว่าหรือเท่ากับ 25%",IF(J4027&gt;=35%,"มากกว่าหรือเท่ากับ 35%")))</f>
        <v>18</v>
      </c>
    </row>
    <row r="4028" s="7" customFormat="1" ht="19.15" customHeight="1">
      <c r="A4028" t="s" s="16">
        <v>3735</v>
      </c>
      <c r="B4028" s="17">
        <v>12</v>
      </c>
      <c r="C4028" s="17">
        <v>14</v>
      </c>
      <c r="D4028" t="s" s="16">
        <v>4140</v>
      </c>
      <c r="E4028" t="s" s="16">
        <v>44</v>
      </c>
      <c r="F4028" s="55">
        <v>180</v>
      </c>
      <c r="G4028" s="17">
        <v>187</v>
      </c>
      <c r="H4028" s="18">
        <f>SUM(G4028-F4028)</f>
        <v>7</v>
      </c>
      <c r="I4028" s="19">
        <f>H4028/F4028</f>
        <v>0.0388888888888889</v>
      </c>
      <c r="J4028" s="19">
        <f>H4028/G4028</f>
        <v>0.0374331550802139</v>
      </c>
      <c r="K4028" t="s" s="21">
        <f>IF(J4028&lt;25%,"น้อยกว่า 25%",IF(J4028&gt;=25%,"มากกว่าหรือเท่ากับ 25%",IF(J4028&gt;=35%,"มากกว่าหรือเท่ากับ 35%")))</f>
        <v>18</v>
      </c>
    </row>
    <row r="4029" s="7" customFormat="1" ht="19.15" customHeight="1">
      <c r="A4029" t="s" s="16">
        <v>3735</v>
      </c>
      <c r="B4029" s="17">
        <v>12</v>
      </c>
      <c r="C4029" s="17">
        <v>8</v>
      </c>
      <c r="D4029" t="s" s="16">
        <v>4141</v>
      </c>
      <c r="E4029" t="s" s="16">
        <v>48</v>
      </c>
      <c r="F4029" s="55">
        <v>168</v>
      </c>
      <c r="G4029" s="17">
        <v>178</v>
      </c>
      <c r="H4029" s="18">
        <f>SUM(G4029-F4029)</f>
        <v>10</v>
      </c>
      <c r="I4029" s="19">
        <f>H4029/F4029</f>
        <v>0.0595238095238095</v>
      </c>
      <c r="J4029" s="19">
        <f>H4029/G4029</f>
        <v>0.0561797752808989</v>
      </c>
      <c r="K4029" t="s" s="21">
        <f>IF(J4029&lt;25%,"น้อยกว่า 25%",IF(J4029&gt;=25%,"มากกว่าหรือเท่ากับ 25%",IF(J4029&gt;=35%,"มากกว่าหรือเท่ากับ 35%")))</f>
        <v>18</v>
      </c>
    </row>
    <row r="4030" s="7" customFormat="1" ht="19.15" customHeight="1">
      <c r="A4030" t="s" s="16">
        <v>3735</v>
      </c>
      <c r="B4030" s="17">
        <v>12</v>
      </c>
      <c r="C4030" s="17">
        <v>2</v>
      </c>
      <c r="D4030" t="s" s="16">
        <v>4142</v>
      </c>
      <c r="E4030" t="s" s="16">
        <v>1375</v>
      </c>
      <c r="F4030" s="55">
        <v>130</v>
      </c>
      <c r="G4030" s="17">
        <v>136</v>
      </c>
      <c r="H4030" s="18">
        <f>SUM(G4030-F4030)</f>
        <v>6</v>
      </c>
      <c r="I4030" s="19">
        <f>H4030/F4030</f>
        <v>0.0461538461538462</v>
      </c>
      <c r="J4030" s="19">
        <f>H4030/G4030</f>
        <v>0.0441176470588235</v>
      </c>
      <c r="K4030" t="s" s="21">
        <f>IF(J4030&lt;25%,"น้อยกว่า 25%",IF(J4030&gt;=25%,"มากกว่าหรือเท่ากับ 25%",IF(J4030&gt;=35%,"มากกว่าหรือเท่ากับ 35%")))</f>
        <v>18</v>
      </c>
    </row>
    <row r="4031" s="7" customFormat="1" ht="19.15" customHeight="1">
      <c r="A4031" t="s" s="16">
        <v>3735</v>
      </c>
      <c r="B4031" s="17">
        <v>12</v>
      </c>
      <c r="C4031" s="17">
        <v>23</v>
      </c>
      <c r="D4031" t="s" s="16">
        <v>4143</v>
      </c>
      <c r="E4031" t="s" s="16">
        <v>42</v>
      </c>
      <c r="F4031" s="55">
        <v>119</v>
      </c>
      <c r="G4031" s="17">
        <v>128</v>
      </c>
      <c r="H4031" s="18">
        <f>SUM(G4031-F4031)</f>
        <v>9</v>
      </c>
      <c r="I4031" s="19">
        <f>H4031/F4031</f>
        <v>0.0756302521008403</v>
      </c>
      <c r="J4031" s="19">
        <f>H4031/G4031</f>
        <v>0.0703125</v>
      </c>
      <c r="K4031" t="s" s="21">
        <f>IF(J4031&lt;25%,"น้อยกว่า 25%",IF(J4031&gt;=25%,"มากกว่าหรือเท่ากับ 25%",IF(J4031&gt;=35%,"มากกว่าหรือเท่ากับ 35%")))</f>
        <v>18</v>
      </c>
    </row>
    <row r="4032" s="7" customFormat="1" ht="19.15" customHeight="1">
      <c r="A4032" t="s" s="16">
        <v>3735</v>
      </c>
      <c r="B4032" s="17">
        <v>12</v>
      </c>
      <c r="C4032" s="17">
        <v>24</v>
      </c>
      <c r="D4032" t="s" s="16">
        <v>4144</v>
      </c>
      <c r="E4032" t="s" s="16">
        <v>72</v>
      </c>
      <c r="F4032" s="55">
        <v>85</v>
      </c>
      <c r="G4032" s="17">
        <v>90</v>
      </c>
      <c r="H4032" s="18">
        <f>SUM(G4032-F4032)</f>
        <v>5</v>
      </c>
      <c r="I4032" s="19">
        <f>H4032/F4032</f>
        <v>0.0588235294117647</v>
      </c>
      <c r="J4032" s="19">
        <f>H4032/G4032</f>
        <v>0.0555555555555556</v>
      </c>
      <c r="K4032" t="s" s="21">
        <f>IF(J4032&lt;25%,"น้อยกว่า 25%",IF(J4032&gt;=25%,"มากกว่าหรือเท่ากับ 25%",IF(J4032&gt;=35%,"มากกว่าหรือเท่ากับ 35%")))</f>
        <v>18</v>
      </c>
    </row>
    <row r="4033" s="7" customFormat="1" ht="19.15" customHeight="1">
      <c r="A4033" t="s" s="16">
        <v>3735</v>
      </c>
      <c r="B4033" s="17">
        <v>12</v>
      </c>
      <c r="C4033" s="17">
        <v>31</v>
      </c>
      <c r="D4033" t="s" s="16">
        <v>4145</v>
      </c>
      <c r="E4033" t="s" s="16">
        <v>112</v>
      </c>
      <c r="F4033" s="55">
        <v>83</v>
      </c>
      <c r="G4033" s="17">
        <v>84</v>
      </c>
      <c r="H4033" s="18">
        <f>SUM(G4033-F4033)</f>
        <v>1</v>
      </c>
      <c r="I4033" s="19">
        <f>H4033/F4033</f>
        <v>0.0120481927710843</v>
      </c>
      <c r="J4033" s="19">
        <f>H4033/G4033</f>
        <v>0.0119047619047619</v>
      </c>
      <c r="K4033" t="s" s="21">
        <f>IF(J4033&lt;25%,"น้อยกว่า 25%",IF(J4033&gt;=25%,"มากกว่าหรือเท่ากับ 25%",IF(J4033&gt;=35%,"มากกว่าหรือเท่ากับ 35%")))</f>
        <v>18</v>
      </c>
    </row>
    <row r="4034" s="7" customFormat="1" ht="19.15" customHeight="1">
      <c r="A4034" t="s" s="16">
        <v>3735</v>
      </c>
      <c r="B4034" s="17">
        <v>12</v>
      </c>
      <c r="C4034" s="17">
        <v>15</v>
      </c>
      <c r="D4034" t="s" s="16">
        <v>4146</v>
      </c>
      <c r="E4034" t="s" s="16">
        <v>76</v>
      </c>
      <c r="F4034" s="55">
        <v>61</v>
      </c>
      <c r="G4034" s="17">
        <v>67</v>
      </c>
      <c r="H4034" s="18">
        <f>SUM(G4034-F4034)</f>
        <v>6</v>
      </c>
      <c r="I4034" s="19">
        <f>H4034/F4034</f>
        <v>0.0983606557377049</v>
      </c>
      <c r="J4034" s="19">
        <f>H4034/G4034</f>
        <v>0.0895522388059701</v>
      </c>
      <c r="K4034" t="s" s="21">
        <f>IF(J4034&lt;25%,"น้อยกว่า 25%",IF(J4034&gt;=25%,"มากกว่าหรือเท่ากับ 25%",IF(J4034&gt;=35%,"มากกว่าหรือเท่ากับ 35%")))</f>
        <v>18</v>
      </c>
    </row>
    <row r="4035" s="7" customFormat="1" ht="19.15" customHeight="1">
      <c r="A4035" t="s" s="16">
        <v>3735</v>
      </c>
      <c r="B4035" s="17">
        <v>12</v>
      </c>
      <c r="C4035" s="17">
        <v>34</v>
      </c>
      <c r="D4035" t="s" s="16">
        <v>4147</v>
      </c>
      <c r="E4035" t="s" s="16">
        <v>173</v>
      </c>
      <c r="F4035" s="55">
        <v>39</v>
      </c>
      <c r="G4035" s="17">
        <v>42</v>
      </c>
      <c r="H4035" s="18">
        <f>SUM(G4035-F4035)</f>
        <v>3</v>
      </c>
      <c r="I4035" s="19">
        <f>H4035/F4035</f>
        <v>0.0769230769230769</v>
      </c>
      <c r="J4035" s="19">
        <f>H4035/G4035</f>
        <v>0.0714285714285714</v>
      </c>
      <c r="K4035" t="s" s="21">
        <f>IF(J4035&lt;25%,"น้อยกว่า 25%",IF(J4035&gt;=25%,"มากกว่าหรือเท่ากับ 25%",IF(J4035&gt;=35%,"มากกว่าหรือเท่ากับ 35%")))</f>
        <v>18</v>
      </c>
    </row>
    <row r="4036" s="7" customFormat="1" ht="19.15" customHeight="1">
      <c r="A4036" t="s" s="16">
        <v>3735</v>
      </c>
      <c r="B4036" s="17">
        <v>12</v>
      </c>
      <c r="C4036" s="17">
        <v>19</v>
      </c>
      <c r="D4036" t="s" s="16">
        <v>4148</v>
      </c>
      <c r="E4036" t="s" s="16">
        <v>54</v>
      </c>
      <c r="F4036" s="55">
        <v>39</v>
      </c>
      <c r="G4036" s="17">
        <v>41</v>
      </c>
      <c r="H4036" s="18">
        <f>SUM(G4036-F4036)</f>
        <v>2</v>
      </c>
      <c r="I4036" s="19">
        <f>H4036/F4036</f>
        <v>0.0512820512820513</v>
      </c>
      <c r="J4036" s="19">
        <f>H4036/G4036</f>
        <v>0.048780487804878</v>
      </c>
      <c r="K4036" t="s" s="21">
        <f>IF(J4036&lt;25%,"น้อยกว่า 25%",IF(J4036&gt;=25%,"มากกว่าหรือเท่ากับ 25%",IF(J4036&gt;=35%,"มากกว่าหรือเท่ากับ 35%")))</f>
        <v>18</v>
      </c>
    </row>
    <row r="4037" s="7" customFormat="1" ht="19.15" customHeight="1">
      <c r="A4037" t="s" s="16">
        <v>3735</v>
      </c>
      <c r="B4037" s="17">
        <v>12</v>
      </c>
      <c r="C4037" s="17">
        <v>26</v>
      </c>
      <c r="D4037" t="s" s="16">
        <v>4149</v>
      </c>
      <c r="E4037" t="s" s="16">
        <v>375</v>
      </c>
      <c r="F4037" s="55">
        <v>36</v>
      </c>
      <c r="G4037" s="17">
        <v>38</v>
      </c>
      <c r="H4037" s="18">
        <f>SUM(G4037-F4037)</f>
        <v>2</v>
      </c>
      <c r="I4037" s="19">
        <f>H4037/F4037</f>
        <v>0.0555555555555556</v>
      </c>
      <c r="J4037" s="19">
        <f>H4037/G4037</f>
        <v>0.0526315789473684</v>
      </c>
      <c r="K4037" t="s" s="21">
        <f>IF(J4037&lt;25%,"น้อยกว่า 25%",IF(J4037&gt;=25%,"มากกว่าหรือเท่ากับ 25%",IF(J4037&gt;=35%,"มากกว่าหรือเท่ากับ 35%")))</f>
        <v>18</v>
      </c>
    </row>
    <row r="4038" s="7" customFormat="1" ht="19.15" customHeight="1">
      <c r="A4038" t="s" s="16">
        <v>3735</v>
      </c>
      <c r="B4038" s="17">
        <v>12</v>
      </c>
      <c r="C4038" s="17">
        <v>32</v>
      </c>
      <c r="D4038" t="s" s="16">
        <v>4150</v>
      </c>
      <c r="E4038" t="s" s="16">
        <v>116</v>
      </c>
      <c r="F4038" s="55">
        <v>31</v>
      </c>
      <c r="G4038" s="17">
        <v>35</v>
      </c>
      <c r="H4038" s="18">
        <f>SUM(G4038-F4038)</f>
        <v>4</v>
      </c>
      <c r="I4038" s="19">
        <f>H4038/F4038</f>
        <v>0.129032258064516</v>
      </c>
      <c r="J4038" s="19">
        <f>H4038/G4038</f>
        <v>0.114285714285714</v>
      </c>
      <c r="K4038" t="s" s="21">
        <f>IF(J4038&lt;25%,"น้อยกว่า 25%",IF(J4038&gt;=25%,"มากกว่าหรือเท่ากับ 25%",IF(J4038&gt;=35%,"มากกว่าหรือเท่ากับ 35%")))</f>
        <v>18</v>
      </c>
    </row>
    <row r="4039" s="7" customFormat="1" ht="19.15" customHeight="1">
      <c r="A4039" t="s" s="16">
        <v>3735</v>
      </c>
      <c r="B4039" s="17">
        <v>12</v>
      </c>
      <c r="C4039" s="17">
        <v>29</v>
      </c>
      <c r="D4039" t="s" s="16">
        <v>4151</v>
      </c>
      <c r="E4039" t="s" s="16">
        <v>119</v>
      </c>
      <c r="F4039" s="55">
        <v>30</v>
      </c>
      <c r="G4039" s="17">
        <v>32</v>
      </c>
      <c r="H4039" s="18">
        <f>SUM(G4039-F4039)</f>
        <v>2</v>
      </c>
      <c r="I4039" s="19">
        <f>H4039/F4039</f>
        <v>0.06666666666666669</v>
      </c>
      <c r="J4039" s="19">
        <f>H4039/G4039</f>
        <v>0.0625</v>
      </c>
      <c r="K4039" t="s" s="21">
        <f>IF(J4039&lt;25%,"น้อยกว่า 25%",IF(J4039&gt;=25%,"มากกว่าหรือเท่ากับ 25%",IF(J4039&gt;=35%,"มากกว่าหรือเท่ากับ 35%")))</f>
        <v>18</v>
      </c>
    </row>
    <row r="4040" s="7" customFormat="1" ht="19.15" customHeight="1">
      <c r="A4040" t="s" s="16">
        <v>3735</v>
      </c>
      <c r="B4040" s="17">
        <v>12</v>
      </c>
      <c r="C4040" s="17">
        <v>28</v>
      </c>
      <c r="D4040" t="s" s="16">
        <v>4152</v>
      </c>
      <c r="E4040" t="s" s="16">
        <v>52</v>
      </c>
      <c r="F4040" s="55">
        <v>28</v>
      </c>
      <c r="G4040" s="17">
        <v>29</v>
      </c>
      <c r="H4040" s="18">
        <f>SUM(G4040-F4040)</f>
        <v>1</v>
      </c>
      <c r="I4040" s="19">
        <f>H4040/F4040</f>
        <v>0.0357142857142857</v>
      </c>
      <c r="J4040" s="19">
        <f>H4040/G4040</f>
        <v>0.0344827586206897</v>
      </c>
      <c r="K4040" t="s" s="21">
        <f>IF(J4040&lt;25%,"น้อยกว่า 25%",IF(J4040&gt;=25%,"มากกว่าหรือเท่ากับ 25%",IF(J4040&gt;=35%,"มากกว่าหรือเท่ากับ 35%")))</f>
        <v>18</v>
      </c>
    </row>
    <row r="4041" s="7" customFormat="1" ht="19.15" customHeight="1">
      <c r="A4041" t="s" s="16">
        <v>3735</v>
      </c>
      <c r="B4041" s="17">
        <v>12</v>
      </c>
      <c r="C4041" s="17">
        <v>18</v>
      </c>
      <c r="D4041" t="s" s="16">
        <v>4153</v>
      </c>
      <c r="E4041" t="s" s="16">
        <v>46</v>
      </c>
      <c r="F4041" s="55">
        <v>23</v>
      </c>
      <c r="G4041" s="17">
        <v>26</v>
      </c>
      <c r="H4041" s="18">
        <f>SUM(G4041-F4041)</f>
        <v>3</v>
      </c>
      <c r="I4041" s="19">
        <f>H4041/F4041</f>
        <v>0.130434782608696</v>
      </c>
      <c r="J4041" s="19">
        <f>H4041/G4041</f>
        <v>0.115384615384615</v>
      </c>
      <c r="K4041" t="s" s="21">
        <f>IF(J4041&lt;25%,"น้อยกว่า 25%",IF(J4041&gt;=25%,"มากกว่าหรือเท่ากับ 25%",IF(J4041&gt;=35%,"มากกว่าหรือเท่ากับ 35%")))</f>
        <v>18</v>
      </c>
    </row>
    <row r="4042" s="7" customFormat="1" ht="19.15" customHeight="1">
      <c r="A4042" t="s" s="16">
        <v>3735</v>
      </c>
      <c r="B4042" s="17">
        <v>12</v>
      </c>
      <c r="C4042" s="17">
        <v>27</v>
      </c>
      <c r="D4042" t="s" s="16">
        <v>4154</v>
      </c>
      <c r="E4042" t="s" s="16">
        <v>106</v>
      </c>
      <c r="F4042" s="55">
        <v>23</v>
      </c>
      <c r="G4042" s="17">
        <v>25</v>
      </c>
      <c r="H4042" s="18">
        <f>SUM(G4042-F4042)</f>
        <v>2</v>
      </c>
      <c r="I4042" s="19">
        <f>H4042/F4042</f>
        <v>0.0869565217391304</v>
      </c>
      <c r="J4042" s="19">
        <f>H4042/G4042</f>
        <v>0.08</v>
      </c>
      <c r="K4042" t="s" s="21">
        <f>IF(J4042&lt;25%,"น้อยกว่า 25%",IF(J4042&gt;=25%,"มากกว่าหรือเท่ากับ 25%",IF(J4042&gt;=35%,"มากกว่าหรือเท่ากับ 35%")))</f>
        <v>18</v>
      </c>
    </row>
    <row r="4043" s="7" customFormat="1" ht="19.15" customHeight="1">
      <c r="A4043" t="s" s="16">
        <v>3735</v>
      </c>
      <c r="B4043" s="17">
        <v>12</v>
      </c>
      <c r="C4043" s="17">
        <v>35</v>
      </c>
      <c r="D4043" t="s" s="16">
        <v>4155</v>
      </c>
      <c r="E4043" t="s" s="16">
        <v>68</v>
      </c>
      <c r="F4043" s="55">
        <v>19</v>
      </c>
      <c r="G4043" s="17">
        <v>19</v>
      </c>
      <c r="H4043" s="18">
        <f>SUM(G4043-F4043)</f>
        <v>0</v>
      </c>
      <c r="I4043" s="19">
        <f>H4043/F4043</f>
        <v>0</v>
      </c>
      <c r="J4043" s="19">
        <f>H4043/G4043</f>
        <v>0</v>
      </c>
      <c r="K4043" t="s" s="21">
        <f>IF(J4043&lt;25%,"น้อยกว่า 25%",IF(J4043&gt;=25%,"มากกว่าหรือเท่ากับ 25%",IF(J4043&gt;=35%,"มากกว่าหรือเท่ากับ 35%")))</f>
        <v>18</v>
      </c>
    </row>
    <row r="4044" s="7" customFormat="1" ht="19.15" customHeight="1">
      <c r="A4044" t="s" s="16">
        <v>3735</v>
      </c>
      <c r="B4044" s="17">
        <v>12</v>
      </c>
      <c r="C4044" s="17">
        <v>9</v>
      </c>
      <c r="D4044" t="s" s="16">
        <v>4156</v>
      </c>
      <c r="E4044" t="s" s="16">
        <v>380</v>
      </c>
      <c r="F4044" s="37">
        <v>0</v>
      </c>
      <c r="G4044" s="17">
        <v>0</v>
      </c>
      <c r="H4044" s="18">
        <f>SUM(G4044-F4044)</f>
        <v>0</v>
      </c>
      <c r="I4044" s="19">
        <f>H4044/F4044</f>
      </c>
      <c r="J4044" s="19">
        <f>H4044/G4044</f>
      </c>
      <c r="K4044" s="24">
        <f>IF(J4044&lt;25%,"น้อยกว่า 25%",IF(J4044&gt;=25%,"มากกว่าหรือเท่ากับ 25%",IF(J4044&gt;=35%,"มากกว่าหรือเท่ากับ 35%")))</f>
      </c>
    </row>
    <row r="4045" s="7" customFormat="1" ht="19.15" customHeight="1">
      <c r="A4045" t="s" s="16">
        <v>3735</v>
      </c>
      <c r="B4045" s="17">
        <v>12</v>
      </c>
      <c r="C4045" s="17">
        <v>21</v>
      </c>
      <c r="D4045" t="s" s="16">
        <v>4157</v>
      </c>
      <c r="E4045" t="s" s="16">
        <v>24</v>
      </c>
      <c r="F4045" s="37">
        <v>0</v>
      </c>
      <c r="G4045" s="17">
        <v>0</v>
      </c>
      <c r="H4045" s="18">
        <f>SUM(G4045-F4045)</f>
        <v>0</v>
      </c>
      <c r="I4045" s="19">
        <f>H4045/F4045</f>
      </c>
      <c r="J4045" s="19">
        <f>H4045/G4045</f>
      </c>
      <c r="K4045" s="24">
        <f>IF(J4045&lt;25%,"น้อยกว่า 25%",IF(J4045&gt;=25%,"มากกว่าหรือเท่ากับ 25%",IF(J4045&gt;=35%,"มากกว่าหรือเท่ากับ 35%")))</f>
      </c>
    </row>
    <row r="4046" s="7" customFormat="1" ht="19.15" customHeight="1">
      <c r="A4046" t="s" s="16">
        <v>3735</v>
      </c>
      <c r="B4046" s="17">
        <v>12</v>
      </c>
      <c r="C4046" s="17">
        <v>30</v>
      </c>
      <c r="D4046" t="s" s="16">
        <v>4158</v>
      </c>
      <c r="E4046" t="s" s="16">
        <v>32</v>
      </c>
      <c r="F4046" s="37">
        <v>0</v>
      </c>
      <c r="G4046" s="17">
        <v>0</v>
      </c>
      <c r="H4046" s="18">
        <f>SUM(G4046-F4046)</f>
        <v>0</v>
      </c>
      <c r="I4046" s="19">
        <f>H4046/F4046</f>
      </c>
      <c r="J4046" s="19">
        <f>H4046/G4046</f>
      </c>
      <c r="K4046" s="24">
        <f>IF(J4046&lt;25%,"น้อยกว่า 25%",IF(J4046&gt;=25%,"มากกว่าหรือเท่ากับ 25%",IF(J4046&gt;=35%,"มากกว่าหรือเท่ากับ 35%")))</f>
      </c>
    </row>
    <row r="4047" s="7" customFormat="1" ht="19.15" customHeight="1">
      <c r="A4047" t="s" s="16">
        <v>3735</v>
      </c>
      <c r="B4047" s="17">
        <v>12</v>
      </c>
      <c r="C4047" s="17">
        <v>36</v>
      </c>
      <c r="D4047" t="s" s="16">
        <v>4159</v>
      </c>
      <c r="E4047" t="s" s="16">
        <v>50</v>
      </c>
      <c r="F4047" s="37">
        <v>0</v>
      </c>
      <c r="G4047" s="17">
        <v>0</v>
      </c>
      <c r="H4047" s="18">
        <f>SUM(G4047-F4047)</f>
        <v>0</v>
      </c>
      <c r="I4047" s="19">
        <f>H4047/F4047</f>
      </c>
      <c r="J4047" s="19">
        <f>H4047/G4047</f>
      </c>
      <c r="K4047" s="24">
        <f>IF(J4047&lt;25%,"น้อยกว่า 25%",IF(J4047&gt;=25%,"มากกว่าหรือเท่ากับ 25%",IF(J4047&gt;=35%,"มากกว่าหรือเท่ากับ 35%")))</f>
      </c>
    </row>
    <row r="4048" s="7" customFormat="1" ht="19.15" customHeight="1">
      <c r="A4048" t="s" s="25">
        <v>3735</v>
      </c>
      <c r="B4048" s="26">
        <v>13</v>
      </c>
      <c r="C4048" s="26">
        <v>11</v>
      </c>
      <c r="D4048" t="s" s="25">
        <v>4160</v>
      </c>
      <c r="E4048" t="s" s="25">
        <v>26</v>
      </c>
      <c r="F4048" s="55">
        <v>34153</v>
      </c>
      <c r="G4048" s="26">
        <v>39161</v>
      </c>
      <c r="H4048" s="18">
        <f>SUM(G4048-F4048)</f>
        <v>5008</v>
      </c>
      <c r="I4048" s="19">
        <f>H4048/F4048</f>
        <v>0.146634263461482</v>
      </c>
      <c r="J4048" s="19">
        <f>H4048/G4048</f>
        <v>0.127882331911851</v>
      </c>
      <c r="K4048" t="s" s="21">
        <f>IF(J4048&lt;25%,"น้อยกว่า 25%",IF(J4048&gt;=25%,"มากกว่าหรือเท่ากับ 25%",IF(J4048&gt;=35%,"มากกว่าหรือเท่ากับ 35%")))</f>
        <v>18</v>
      </c>
    </row>
    <row r="4049" s="7" customFormat="1" ht="19.15" customHeight="1">
      <c r="A4049" t="s" s="25">
        <v>3735</v>
      </c>
      <c r="B4049" s="26">
        <v>13</v>
      </c>
      <c r="C4049" s="26">
        <v>8</v>
      </c>
      <c r="D4049" t="s" s="25">
        <v>4161</v>
      </c>
      <c r="E4049" t="s" s="25">
        <v>84</v>
      </c>
      <c r="F4049" s="55">
        <v>31286</v>
      </c>
      <c r="G4049" s="26">
        <v>33983</v>
      </c>
      <c r="H4049" s="18">
        <f>SUM(G4049-F4049)</f>
        <v>2697</v>
      </c>
      <c r="I4049" s="19">
        <f>H4049/F4049</f>
        <v>0.0862046921945918</v>
      </c>
      <c r="J4049" s="19">
        <f>H4049/G4049</f>
        <v>0.0793632110172733</v>
      </c>
      <c r="K4049" t="s" s="21">
        <f>IF(J4049&lt;25%,"น้อยกว่า 25%",IF(J4049&gt;=25%,"มากกว่าหรือเท่ากับ 25%",IF(J4049&gt;=35%,"มากกว่าหรือเท่ากับ 35%")))</f>
        <v>18</v>
      </c>
    </row>
    <row r="4050" s="7" customFormat="1" ht="19.15" customHeight="1">
      <c r="A4050" t="s" s="25">
        <v>3735</v>
      </c>
      <c r="B4050" s="26">
        <v>13</v>
      </c>
      <c r="C4050" s="26">
        <v>9</v>
      </c>
      <c r="D4050" t="s" s="25">
        <v>4162</v>
      </c>
      <c r="E4050" t="s" s="25">
        <v>20</v>
      </c>
      <c r="F4050" s="55">
        <v>9553</v>
      </c>
      <c r="G4050" s="26">
        <v>10697</v>
      </c>
      <c r="H4050" s="18">
        <f>SUM(G4050-F4050)</f>
        <v>1144</v>
      </c>
      <c r="I4050" s="19">
        <f>H4050/F4050</f>
        <v>0.119752957186224</v>
      </c>
      <c r="J4050" s="19">
        <f>H4050/G4050</f>
        <v>0.106945872674582</v>
      </c>
      <c r="K4050" t="s" s="21">
        <f>IF(J4050&lt;25%,"น้อยกว่า 25%",IF(J4050&gt;=25%,"มากกว่าหรือเท่ากับ 25%",IF(J4050&gt;=35%,"มากกว่าหรือเท่ากับ 35%")))</f>
        <v>18</v>
      </c>
    </row>
    <row r="4051" s="7" customFormat="1" ht="19.15" customHeight="1">
      <c r="A4051" t="s" s="25">
        <v>3735</v>
      </c>
      <c r="B4051" s="26">
        <v>13</v>
      </c>
      <c r="C4051" s="26">
        <v>13</v>
      </c>
      <c r="D4051" t="s" s="25">
        <v>4163</v>
      </c>
      <c r="E4051" t="s" s="25">
        <v>22</v>
      </c>
      <c r="F4051" s="55">
        <v>8525</v>
      </c>
      <c r="G4051" s="26">
        <v>9407</v>
      </c>
      <c r="H4051" s="18">
        <f>SUM(G4051-F4051)</f>
        <v>882</v>
      </c>
      <c r="I4051" s="19">
        <f>H4051/F4051</f>
        <v>0.103460410557185</v>
      </c>
      <c r="J4051" s="19">
        <f>H4051/G4051</f>
        <v>0.0937599659827788</v>
      </c>
      <c r="K4051" t="s" s="21">
        <f>IF(J4051&lt;25%,"น้อยกว่า 25%",IF(J4051&gt;=25%,"มากกว่าหรือเท่ากับ 25%",IF(J4051&gt;=35%,"มากกว่าหรือเท่ากับ 35%")))</f>
        <v>18</v>
      </c>
    </row>
    <row r="4052" s="7" customFormat="1" ht="19.15" customHeight="1">
      <c r="A4052" t="s" s="25">
        <v>3735</v>
      </c>
      <c r="B4052" s="26">
        <v>13</v>
      </c>
      <c r="C4052" s="26">
        <v>3</v>
      </c>
      <c r="D4052" t="s" s="25">
        <v>4164</v>
      </c>
      <c r="E4052" t="s" s="25">
        <v>101</v>
      </c>
      <c r="F4052" s="55">
        <v>5993</v>
      </c>
      <c r="G4052" s="26">
        <v>6531</v>
      </c>
      <c r="H4052" s="18">
        <f>SUM(G4052-F4052)</f>
        <v>538</v>
      </c>
      <c r="I4052" s="19">
        <f>H4052/F4052</f>
        <v>0.0897713999666277</v>
      </c>
      <c r="J4052" s="19">
        <f>H4052/G4052</f>
        <v>0.08237635890369011</v>
      </c>
      <c r="K4052" t="s" s="21">
        <f>IF(J4052&lt;25%,"น้อยกว่า 25%",IF(J4052&gt;=25%,"มากกว่าหรือเท่ากับ 25%",IF(J4052&gt;=35%,"มากกว่าหรือเท่ากับ 35%")))</f>
        <v>18</v>
      </c>
    </row>
    <row r="4053" s="7" customFormat="1" ht="19.15" customHeight="1">
      <c r="A4053" t="s" s="25">
        <v>3735</v>
      </c>
      <c r="B4053" s="26">
        <v>13</v>
      </c>
      <c r="C4053" s="26">
        <v>7</v>
      </c>
      <c r="D4053" t="s" s="25">
        <v>4165</v>
      </c>
      <c r="E4053" t="s" s="25">
        <v>17</v>
      </c>
      <c r="F4053" s="55">
        <v>1486</v>
      </c>
      <c r="G4053" s="26">
        <v>1603</v>
      </c>
      <c r="H4053" s="18">
        <f>SUM(G4053-F4053)</f>
        <v>117</v>
      </c>
      <c r="I4053" s="19">
        <f>H4053/F4053</f>
        <v>0.0787348586810229</v>
      </c>
      <c r="J4053" s="19">
        <f>H4053/G4053</f>
        <v>0.07298814722395509</v>
      </c>
      <c r="K4053" t="s" s="21">
        <f>IF(J4053&lt;25%,"น้อยกว่า 25%",IF(J4053&gt;=25%,"มากกว่าหรือเท่ากับ 25%",IF(J4053&gt;=35%,"มากกว่าหรือเท่ากับ 35%")))</f>
        <v>18</v>
      </c>
    </row>
    <row r="4054" s="7" customFormat="1" ht="19.15" customHeight="1">
      <c r="A4054" t="s" s="25">
        <v>3735</v>
      </c>
      <c r="B4054" s="26">
        <v>13</v>
      </c>
      <c r="C4054" s="26">
        <v>12</v>
      </c>
      <c r="D4054" t="s" s="25">
        <v>4166</v>
      </c>
      <c r="E4054" t="s" s="25">
        <v>28</v>
      </c>
      <c r="F4054" s="55">
        <v>1333</v>
      </c>
      <c r="G4054" s="26">
        <v>1486</v>
      </c>
      <c r="H4054" s="18">
        <f>SUM(G4054-F4054)</f>
        <v>153</v>
      </c>
      <c r="I4054" s="19">
        <f>H4054/F4054</f>
        <v>0.114778694673668</v>
      </c>
      <c r="J4054" s="19">
        <f>H4054/G4054</f>
        <v>0.102960969044415</v>
      </c>
      <c r="K4054" t="s" s="21">
        <f>IF(J4054&lt;25%,"น้อยกว่า 25%",IF(J4054&gt;=25%,"มากกว่าหรือเท่ากับ 25%",IF(J4054&gt;=35%,"มากกว่าหรือเท่ากับ 35%")))</f>
        <v>18</v>
      </c>
    </row>
    <row r="4055" s="7" customFormat="1" ht="19.15" customHeight="1">
      <c r="A4055" t="s" s="25">
        <v>3735</v>
      </c>
      <c r="B4055" s="26">
        <v>13</v>
      </c>
      <c r="C4055" s="26">
        <v>31</v>
      </c>
      <c r="D4055" t="s" s="25">
        <v>4167</v>
      </c>
      <c r="E4055" t="s" s="25">
        <v>110</v>
      </c>
      <c r="F4055" s="55">
        <v>736</v>
      </c>
      <c r="G4055" s="26">
        <v>827</v>
      </c>
      <c r="H4055" s="18">
        <f>SUM(G4055-F4055)</f>
        <v>91</v>
      </c>
      <c r="I4055" s="19">
        <f>H4055/F4055</f>
        <v>0.123641304347826</v>
      </c>
      <c r="J4055" s="19">
        <f>H4055/G4055</f>
        <v>0.110036275695284</v>
      </c>
      <c r="K4055" t="s" s="21">
        <f>IF(J4055&lt;25%,"น้อยกว่า 25%",IF(J4055&gt;=25%,"มากกว่าหรือเท่ากับ 25%",IF(J4055&gt;=35%,"มากกว่าหรือเท่ากับ 35%")))</f>
        <v>18</v>
      </c>
    </row>
    <row r="4056" s="7" customFormat="1" ht="19.15" customHeight="1">
      <c r="A4056" t="s" s="25">
        <v>3735</v>
      </c>
      <c r="B4056" s="26">
        <v>13</v>
      </c>
      <c r="C4056" s="26">
        <v>28</v>
      </c>
      <c r="D4056" t="s" s="25">
        <v>4168</v>
      </c>
      <c r="E4056" t="s" s="25">
        <v>72</v>
      </c>
      <c r="F4056" s="55">
        <v>554</v>
      </c>
      <c r="G4056" s="26">
        <v>588</v>
      </c>
      <c r="H4056" s="18">
        <f>SUM(G4056-F4056)</f>
        <v>34</v>
      </c>
      <c r="I4056" s="19">
        <f>H4056/F4056</f>
        <v>0.0613718411552347</v>
      </c>
      <c r="J4056" s="19">
        <f>H4056/G4056</f>
        <v>0.0578231292517007</v>
      </c>
      <c r="K4056" t="s" s="21">
        <f>IF(J4056&lt;25%,"น้อยกว่า 25%",IF(J4056&gt;=25%,"มากกว่าหรือเท่ากับ 25%",IF(J4056&gt;=35%,"มากกว่าหรือเท่ากับ 35%")))</f>
        <v>18</v>
      </c>
    </row>
    <row r="4057" s="7" customFormat="1" ht="19.15" customHeight="1">
      <c r="A4057" t="s" s="25">
        <v>3735</v>
      </c>
      <c r="B4057" s="26">
        <v>13</v>
      </c>
      <c r="C4057" s="26">
        <v>16</v>
      </c>
      <c r="D4057" t="s" s="25">
        <v>4169</v>
      </c>
      <c r="E4057" t="s" s="25">
        <v>34</v>
      </c>
      <c r="F4057" s="55">
        <v>480</v>
      </c>
      <c r="G4057" s="26">
        <v>541</v>
      </c>
      <c r="H4057" s="18">
        <f>SUM(G4057-F4057)</f>
        <v>61</v>
      </c>
      <c r="I4057" s="19">
        <f>H4057/F4057</f>
        <v>0.127083333333333</v>
      </c>
      <c r="J4057" s="19">
        <f>H4057/G4057</f>
        <v>0.11275415896488</v>
      </c>
      <c r="K4057" t="s" s="21">
        <f>IF(J4057&lt;25%,"น้อยกว่า 25%",IF(J4057&gt;=25%,"มากกว่าหรือเท่ากับ 25%",IF(J4057&gt;=35%,"มากกว่าหรือเท่ากับ 35%")))</f>
        <v>18</v>
      </c>
    </row>
    <row r="4058" s="7" customFormat="1" ht="19.15" customHeight="1">
      <c r="A4058" t="s" s="25">
        <v>3735</v>
      </c>
      <c r="B4058" s="26">
        <v>13</v>
      </c>
      <c r="C4058" s="26">
        <v>10</v>
      </c>
      <c r="D4058" t="s" s="25">
        <v>4170</v>
      </c>
      <c r="E4058" t="s" s="25">
        <v>30</v>
      </c>
      <c r="F4058" s="55">
        <v>400</v>
      </c>
      <c r="G4058" s="26">
        <v>450</v>
      </c>
      <c r="H4058" s="18">
        <f>SUM(G4058-F4058)</f>
        <v>50</v>
      </c>
      <c r="I4058" s="19">
        <f>H4058/F4058</f>
        <v>0.125</v>
      </c>
      <c r="J4058" s="19">
        <f>H4058/G4058</f>
        <v>0.111111111111111</v>
      </c>
      <c r="K4058" t="s" s="21">
        <f>IF(J4058&lt;25%,"น้อยกว่า 25%",IF(J4058&gt;=25%,"มากกว่าหรือเท่ากับ 25%",IF(J4058&gt;=35%,"มากกว่าหรือเท่ากับ 35%")))</f>
        <v>18</v>
      </c>
    </row>
    <row r="4059" s="7" customFormat="1" ht="19.15" customHeight="1">
      <c r="A4059" t="s" s="25">
        <v>3735</v>
      </c>
      <c r="B4059" s="26">
        <v>13</v>
      </c>
      <c r="C4059" s="26">
        <v>1</v>
      </c>
      <c r="D4059" t="s" s="25">
        <v>4171</v>
      </c>
      <c r="E4059" t="s" s="25">
        <v>44</v>
      </c>
      <c r="F4059" s="55">
        <v>332</v>
      </c>
      <c r="G4059" s="26">
        <v>367</v>
      </c>
      <c r="H4059" s="18">
        <f>SUM(G4059-F4059)</f>
        <v>35</v>
      </c>
      <c r="I4059" s="19">
        <f>H4059/F4059</f>
        <v>0.105421686746988</v>
      </c>
      <c r="J4059" s="19">
        <f>H4059/G4059</f>
        <v>0.09536784741144411</v>
      </c>
      <c r="K4059" t="s" s="21">
        <f>IF(J4059&lt;25%,"น้อยกว่า 25%",IF(J4059&gt;=25%,"มากกว่าหรือเท่ากับ 25%",IF(J4059&gt;=35%,"มากกว่าหรือเท่ากับ 35%")))</f>
        <v>18</v>
      </c>
    </row>
    <row r="4060" s="7" customFormat="1" ht="19.15" customHeight="1">
      <c r="A4060" t="s" s="25">
        <v>3735</v>
      </c>
      <c r="B4060" s="26">
        <v>13</v>
      </c>
      <c r="C4060" s="26">
        <v>23</v>
      </c>
      <c r="D4060" t="s" s="25">
        <v>4172</v>
      </c>
      <c r="E4060" t="s" s="25">
        <v>248</v>
      </c>
      <c r="F4060" s="55">
        <v>267</v>
      </c>
      <c r="G4060" s="26">
        <v>269</v>
      </c>
      <c r="H4060" s="18">
        <f>SUM(G4060-F4060)</f>
        <v>2</v>
      </c>
      <c r="I4060" s="19">
        <f>H4060/F4060</f>
        <v>0.00749063670411985</v>
      </c>
      <c r="J4060" s="19">
        <f>H4060/G4060</f>
        <v>0.00743494423791822</v>
      </c>
      <c r="K4060" t="s" s="21">
        <f>IF(J4060&lt;25%,"น้อยกว่า 25%",IF(J4060&gt;=25%,"มากกว่าหรือเท่ากับ 25%",IF(J4060&gt;=35%,"มากกว่าหรือเท่ากับ 35%")))</f>
        <v>18</v>
      </c>
    </row>
    <row r="4061" s="7" customFormat="1" ht="19.15" customHeight="1">
      <c r="A4061" t="s" s="25">
        <v>3735</v>
      </c>
      <c r="B4061" s="26">
        <v>13</v>
      </c>
      <c r="C4061" s="26">
        <v>14</v>
      </c>
      <c r="D4061" t="s" s="25">
        <v>4173</v>
      </c>
      <c r="E4061" t="s" s="25">
        <v>38</v>
      </c>
      <c r="F4061" s="55">
        <v>230</v>
      </c>
      <c r="G4061" s="26">
        <v>243</v>
      </c>
      <c r="H4061" s="18">
        <f>SUM(G4061-F4061)</f>
        <v>13</v>
      </c>
      <c r="I4061" s="19">
        <f>H4061/F4061</f>
        <v>0.0565217391304348</v>
      </c>
      <c r="J4061" s="19">
        <f>H4061/G4061</f>
        <v>0.0534979423868313</v>
      </c>
      <c r="K4061" t="s" s="21">
        <f>IF(J4061&lt;25%,"น้อยกว่า 25%",IF(J4061&gt;=25%,"มากกว่าหรือเท่ากับ 25%",IF(J4061&gt;=35%,"มากกว่าหรือเท่ากับ 35%")))</f>
        <v>18</v>
      </c>
    </row>
    <row r="4062" s="7" customFormat="1" ht="19.15" customHeight="1">
      <c r="A4062" t="s" s="25">
        <v>3735</v>
      </c>
      <c r="B4062" s="26">
        <v>13</v>
      </c>
      <c r="C4062" s="26">
        <v>2</v>
      </c>
      <c r="D4062" t="s" s="25">
        <v>4174</v>
      </c>
      <c r="E4062" t="s" s="25">
        <v>48</v>
      </c>
      <c r="F4062" s="55">
        <v>229</v>
      </c>
      <c r="G4062" s="26">
        <v>242</v>
      </c>
      <c r="H4062" s="18">
        <f>SUM(G4062-F4062)</f>
        <v>13</v>
      </c>
      <c r="I4062" s="19">
        <f>H4062/F4062</f>
        <v>0.0567685589519651</v>
      </c>
      <c r="J4062" s="19">
        <f>H4062/G4062</f>
        <v>0.0537190082644628</v>
      </c>
      <c r="K4062" t="s" s="21">
        <f>IF(J4062&lt;25%,"น้อยกว่า 25%",IF(J4062&gt;=25%,"มากกว่าหรือเท่ากับ 25%",IF(J4062&gt;=35%,"มากกว่าหรือเท่ากับ 35%")))</f>
        <v>18</v>
      </c>
    </row>
    <row r="4063" s="7" customFormat="1" ht="19.15" customHeight="1">
      <c r="A4063" t="s" s="25">
        <v>3735</v>
      </c>
      <c r="B4063" s="26">
        <v>13</v>
      </c>
      <c r="C4063" s="26">
        <v>21</v>
      </c>
      <c r="D4063" t="s" s="25">
        <v>4175</v>
      </c>
      <c r="E4063" t="s" s="25">
        <v>62</v>
      </c>
      <c r="F4063" s="55">
        <v>206</v>
      </c>
      <c r="G4063" s="26">
        <v>221</v>
      </c>
      <c r="H4063" s="18">
        <f>SUM(G4063-F4063)</f>
        <v>15</v>
      </c>
      <c r="I4063" s="19">
        <f>H4063/F4063</f>
        <v>0.07281553398058251</v>
      </c>
      <c r="J4063" s="19">
        <f>H4063/G4063</f>
        <v>0.0678733031674208</v>
      </c>
      <c r="K4063" t="s" s="21">
        <f>IF(J4063&lt;25%,"น้อยกว่า 25%",IF(J4063&gt;=25%,"มากกว่าหรือเท่ากับ 25%",IF(J4063&gt;=35%,"มากกว่าหรือเท่ากับ 35%")))</f>
        <v>18</v>
      </c>
    </row>
    <row r="4064" s="7" customFormat="1" ht="19.15" customHeight="1">
      <c r="A4064" t="s" s="25">
        <v>3735</v>
      </c>
      <c r="B4064" s="26">
        <v>13</v>
      </c>
      <c r="C4064" s="26">
        <v>5</v>
      </c>
      <c r="D4064" t="s" s="25">
        <v>4176</v>
      </c>
      <c r="E4064" t="s" s="25">
        <v>66</v>
      </c>
      <c r="F4064" s="55">
        <v>175</v>
      </c>
      <c r="G4064" s="26">
        <v>191</v>
      </c>
      <c r="H4064" s="18">
        <f>SUM(G4064-F4064)</f>
        <v>16</v>
      </c>
      <c r="I4064" s="19">
        <f>H4064/F4064</f>
        <v>0.0914285714285714</v>
      </c>
      <c r="J4064" s="19">
        <f>H4064/G4064</f>
        <v>0.08376963350785339</v>
      </c>
      <c r="K4064" t="s" s="21">
        <f>IF(J4064&lt;25%,"น้อยกว่า 25%",IF(J4064&gt;=25%,"มากกว่าหรือเท่ากับ 25%",IF(J4064&gt;=35%,"มากกว่าหรือเท่ากับ 35%")))</f>
        <v>18</v>
      </c>
    </row>
    <row r="4065" s="7" customFormat="1" ht="19.15" customHeight="1">
      <c r="A4065" t="s" s="25">
        <v>3735</v>
      </c>
      <c r="B4065" s="26">
        <v>13</v>
      </c>
      <c r="C4065" s="26">
        <v>26</v>
      </c>
      <c r="D4065" t="s" s="25">
        <v>4177</v>
      </c>
      <c r="E4065" t="s" s="25">
        <v>112</v>
      </c>
      <c r="F4065" s="55">
        <v>164</v>
      </c>
      <c r="G4065" s="26">
        <v>178</v>
      </c>
      <c r="H4065" s="18">
        <f>SUM(G4065-F4065)</f>
        <v>14</v>
      </c>
      <c r="I4065" s="19">
        <f>H4065/F4065</f>
        <v>0.08536585365853661</v>
      </c>
      <c r="J4065" s="19">
        <f>H4065/G4065</f>
        <v>0.0786516853932584</v>
      </c>
      <c r="K4065" t="s" s="21">
        <f>IF(J4065&lt;25%,"น้อยกว่า 25%",IF(J4065&gt;=25%,"มากกว่าหรือเท่ากับ 25%",IF(J4065&gt;=35%,"มากกว่าหรือเท่ากับ 35%")))</f>
        <v>18</v>
      </c>
    </row>
    <row r="4066" s="7" customFormat="1" ht="19.15" customHeight="1">
      <c r="A4066" t="s" s="25">
        <v>3735</v>
      </c>
      <c r="B4066" s="26">
        <v>13</v>
      </c>
      <c r="C4066" s="26">
        <v>6</v>
      </c>
      <c r="D4066" t="s" s="25">
        <v>4178</v>
      </c>
      <c r="E4066" t="s" s="25">
        <v>76</v>
      </c>
      <c r="F4066" s="55">
        <v>143</v>
      </c>
      <c r="G4066" s="26">
        <v>157</v>
      </c>
      <c r="H4066" s="18">
        <f>SUM(G4066-F4066)</f>
        <v>14</v>
      </c>
      <c r="I4066" s="19">
        <f>H4066/F4066</f>
        <v>0.0979020979020979</v>
      </c>
      <c r="J4066" s="19">
        <f>H4066/G4066</f>
        <v>0.089171974522293</v>
      </c>
      <c r="K4066" t="s" s="21">
        <f>IF(J4066&lt;25%,"น้อยกว่า 25%",IF(J4066&gt;=25%,"มากกว่าหรือเท่ากับ 25%",IF(J4066&gt;=35%,"มากกว่าหรือเท่ากับ 35%")))</f>
        <v>18</v>
      </c>
    </row>
    <row r="4067" s="7" customFormat="1" ht="19.15" customHeight="1">
      <c r="A4067" t="s" s="25">
        <v>3735</v>
      </c>
      <c r="B4067" s="26">
        <v>13</v>
      </c>
      <c r="C4067" s="26">
        <v>22</v>
      </c>
      <c r="D4067" t="s" s="25">
        <v>4179</v>
      </c>
      <c r="E4067" t="s" s="25">
        <v>237</v>
      </c>
      <c r="F4067" s="55">
        <v>143</v>
      </c>
      <c r="G4067" s="26">
        <v>153</v>
      </c>
      <c r="H4067" s="18">
        <f>SUM(G4067-F4067)</f>
        <v>10</v>
      </c>
      <c r="I4067" s="19">
        <f>H4067/F4067</f>
        <v>0.06993006993006989</v>
      </c>
      <c r="J4067" s="19">
        <f>H4067/G4067</f>
        <v>0.065359477124183</v>
      </c>
      <c r="K4067" t="s" s="21">
        <f>IF(J4067&lt;25%,"น้อยกว่า 25%",IF(J4067&gt;=25%,"มากกว่าหรือเท่ากับ 25%",IF(J4067&gt;=35%,"มากกว่าหรือเท่ากับ 35%")))</f>
        <v>18</v>
      </c>
    </row>
    <row r="4068" s="7" customFormat="1" ht="19.15" customHeight="1">
      <c r="A4068" t="s" s="25">
        <v>3735</v>
      </c>
      <c r="B4068" s="26">
        <v>13</v>
      </c>
      <c r="C4068" s="26">
        <v>27</v>
      </c>
      <c r="D4068" t="s" s="25">
        <v>4180</v>
      </c>
      <c r="E4068" t="s" s="25">
        <v>375</v>
      </c>
      <c r="F4068" s="55">
        <v>125</v>
      </c>
      <c r="G4068" s="26">
        <v>129</v>
      </c>
      <c r="H4068" s="18">
        <f>SUM(G4068-F4068)</f>
        <v>4</v>
      </c>
      <c r="I4068" s="19">
        <f>H4068/F4068</f>
        <v>0.032</v>
      </c>
      <c r="J4068" s="19">
        <f>H4068/G4068</f>
        <v>0.0310077519379845</v>
      </c>
      <c r="K4068" t="s" s="21">
        <f>IF(J4068&lt;25%,"น้อยกว่า 25%",IF(J4068&gt;=25%,"มากกว่าหรือเท่ากับ 25%",IF(J4068&gt;=35%,"มากกว่าหรือเท่ากับ 35%")))</f>
        <v>18</v>
      </c>
    </row>
    <row r="4069" s="7" customFormat="1" ht="19.15" customHeight="1">
      <c r="A4069" t="s" s="25">
        <v>3735</v>
      </c>
      <c r="B4069" s="26">
        <v>13</v>
      </c>
      <c r="C4069" s="26">
        <v>25</v>
      </c>
      <c r="D4069" t="s" s="25">
        <v>4181</v>
      </c>
      <c r="E4069" t="s" s="25">
        <v>60</v>
      </c>
      <c r="F4069" s="55">
        <v>114</v>
      </c>
      <c r="G4069" s="26">
        <v>128</v>
      </c>
      <c r="H4069" s="18">
        <f>SUM(G4069-F4069)</f>
        <v>14</v>
      </c>
      <c r="I4069" s="19">
        <f>H4069/F4069</f>
        <v>0.12280701754386</v>
      </c>
      <c r="J4069" s="19">
        <f>H4069/G4069</f>
        <v>0.109375</v>
      </c>
      <c r="K4069" t="s" s="21">
        <f>IF(J4069&lt;25%,"น้อยกว่า 25%",IF(J4069&gt;=25%,"มากกว่าหรือเท่ากับ 25%",IF(J4069&gt;=35%,"มากกว่าหรือเท่ากับ 35%")))</f>
        <v>18</v>
      </c>
    </row>
    <row r="4070" s="7" customFormat="1" ht="19.15" customHeight="1">
      <c r="A4070" t="s" s="25">
        <v>3735</v>
      </c>
      <c r="B4070" s="26">
        <v>13</v>
      </c>
      <c r="C4070" s="26">
        <v>33</v>
      </c>
      <c r="D4070" t="s" s="25">
        <v>4182</v>
      </c>
      <c r="E4070" t="s" s="25">
        <v>36</v>
      </c>
      <c r="F4070" s="55">
        <v>102</v>
      </c>
      <c r="G4070" s="26">
        <v>106</v>
      </c>
      <c r="H4070" s="18">
        <f>SUM(G4070-F4070)</f>
        <v>4</v>
      </c>
      <c r="I4070" s="19">
        <f>H4070/F4070</f>
        <v>0.0392156862745098</v>
      </c>
      <c r="J4070" s="19">
        <f>H4070/G4070</f>
        <v>0.0377358490566038</v>
      </c>
      <c r="K4070" t="s" s="21">
        <f>IF(J4070&lt;25%,"น้อยกว่า 25%",IF(J4070&gt;=25%,"มากกว่าหรือเท่ากับ 25%",IF(J4070&gt;=35%,"มากกว่าหรือเท่ากับ 35%")))</f>
        <v>18</v>
      </c>
    </row>
    <row r="4071" s="7" customFormat="1" ht="19.15" customHeight="1">
      <c r="A4071" t="s" s="25">
        <v>3735</v>
      </c>
      <c r="B4071" s="26">
        <v>13</v>
      </c>
      <c r="C4071" s="26">
        <v>32</v>
      </c>
      <c r="D4071" t="s" s="25">
        <v>4183</v>
      </c>
      <c r="E4071" t="s" s="25">
        <v>116</v>
      </c>
      <c r="F4071" s="55">
        <v>100</v>
      </c>
      <c r="G4071" s="26">
        <v>105</v>
      </c>
      <c r="H4071" s="18">
        <f>SUM(G4071-F4071)</f>
        <v>5</v>
      </c>
      <c r="I4071" s="19">
        <f>H4071/F4071</f>
        <v>0.05</v>
      </c>
      <c r="J4071" s="19">
        <f>H4071/G4071</f>
        <v>0.0476190476190476</v>
      </c>
      <c r="K4071" t="s" s="21">
        <f>IF(J4071&lt;25%,"น้อยกว่า 25%",IF(J4071&gt;=25%,"มากกว่าหรือเท่ากับ 25%",IF(J4071&gt;=35%,"มากกว่าหรือเท่ากับ 35%")))</f>
        <v>18</v>
      </c>
    </row>
    <row r="4072" s="7" customFormat="1" ht="19.15" customHeight="1">
      <c r="A4072" t="s" s="25">
        <v>3735</v>
      </c>
      <c r="B4072" s="26">
        <v>13</v>
      </c>
      <c r="C4072" s="26">
        <v>15</v>
      </c>
      <c r="D4072" t="s" s="25">
        <v>4184</v>
      </c>
      <c r="E4072" t="s" s="25">
        <v>24</v>
      </c>
      <c r="F4072" s="55">
        <v>77</v>
      </c>
      <c r="G4072" s="26">
        <v>80</v>
      </c>
      <c r="H4072" s="18">
        <f>SUM(G4072-F4072)</f>
        <v>3</v>
      </c>
      <c r="I4072" s="19">
        <f>H4072/F4072</f>
        <v>0.038961038961039</v>
      </c>
      <c r="J4072" s="19">
        <f>H4072/G4072</f>
        <v>0.0375</v>
      </c>
      <c r="K4072" t="s" s="21">
        <f>IF(J4072&lt;25%,"น้อยกว่า 25%",IF(J4072&gt;=25%,"มากกว่าหรือเท่ากับ 25%",IF(J4072&gt;=35%,"มากกว่าหรือเท่ากับ 35%")))</f>
        <v>18</v>
      </c>
    </row>
    <row r="4073" s="7" customFormat="1" ht="19.15" customHeight="1">
      <c r="A4073" t="s" s="25">
        <v>3735</v>
      </c>
      <c r="B4073" s="26">
        <v>13</v>
      </c>
      <c r="C4073" s="26">
        <v>19</v>
      </c>
      <c r="D4073" t="s" s="25">
        <v>4185</v>
      </c>
      <c r="E4073" t="s" s="25">
        <v>54</v>
      </c>
      <c r="F4073" s="55">
        <v>60</v>
      </c>
      <c r="G4073" s="26">
        <v>66</v>
      </c>
      <c r="H4073" s="18">
        <f>SUM(G4073-F4073)</f>
        <v>6</v>
      </c>
      <c r="I4073" s="19">
        <f>H4073/F4073</f>
        <v>0.1</v>
      </c>
      <c r="J4073" s="19">
        <f>H4073/G4073</f>
        <v>0.0909090909090909</v>
      </c>
      <c r="K4073" t="s" s="21">
        <f>IF(J4073&lt;25%,"น้อยกว่า 25%",IF(J4073&gt;=25%,"มากกว่าหรือเท่ากับ 25%",IF(J4073&gt;=35%,"มากกว่าหรือเท่ากับ 35%")))</f>
        <v>18</v>
      </c>
    </row>
    <row r="4074" s="7" customFormat="1" ht="19.15" customHeight="1">
      <c r="A4074" t="s" s="25">
        <v>3735</v>
      </c>
      <c r="B4074" s="26">
        <v>13</v>
      </c>
      <c r="C4074" s="26">
        <v>20</v>
      </c>
      <c r="D4074" t="s" s="25">
        <v>4186</v>
      </c>
      <c r="E4074" t="s" s="25">
        <v>1375</v>
      </c>
      <c r="F4074" s="55">
        <v>45</v>
      </c>
      <c r="G4074" s="26">
        <v>55</v>
      </c>
      <c r="H4074" s="18">
        <f>SUM(G4074-F4074)</f>
        <v>10</v>
      </c>
      <c r="I4074" s="19">
        <f>H4074/F4074</f>
        <v>0.222222222222222</v>
      </c>
      <c r="J4074" s="19">
        <f>H4074/G4074</f>
        <v>0.181818181818182</v>
      </c>
      <c r="K4074" t="s" s="21">
        <f>IF(J4074&lt;25%,"น้อยกว่า 25%",IF(J4074&gt;=25%,"มากกว่าหรือเท่ากับ 25%",IF(J4074&gt;=35%,"มากกว่าหรือเท่ากับ 35%")))</f>
        <v>18</v>
      </c>
    </row>
    <row r="4075" s="7" customFormat="1" ht="19.15" customHeight="1">
      <c r="A4075" t="s" s="25">
        <v>3735</v>
      </c>
      <c r="B4075" s="26">
        <v>13</v>
      </c>
      <c r="C4075" s="26">
        <v>35</v>
      </c>
      <c r="D4075" t="s" s="25">
        <v>4187</v>
      </c>
      <c r="E4075" t="s" s="25">
        <v>68</v>
      </c>
      <c r="F4075" s="55">
        <v>49</v>
      </c>
      <c r="G4075" s="26">
        <v>52</v>
      </c>
      <c r="H4075" s="18">
        <f>SUM(G4075-F4075)</f>
        <v>3</v>
      </c>
      <c r="I4075" s="19">
        <f>H4075/F4075</f>
        <v>0.0612244897959184</v>
      </c>
      <c r="J4075" s="19">
        <f>H4075/G4075</f>
        <v>0.0576923076923077</v>
      </c>
      <c r="K4075" t="s" s="21">
        <f>IF(J4075&lt;25%,"น้อยกว่า 25%",IF(J4075&gt;=25%,"มากกว่าหรือเท่ากับ 25%",IF(J4075&gt;=35%,"มากกว่าหรือเท่ากับ 35%")))</f>
        <v>18</v>
      </c>
    </row>
    <row r="4076" s="7" customFormat="1" ht="19.15" customHeight="1">
      <c r="A4076" t="s" s="25">
        <v>3735</v>
      </c>
      <c r="B4076" s="26">
        <v>13</v>
      </c>
      <c r="C4076" s="26">
        <v>24</v>
      </c>
      <c r="D4076" t="s" s="25">
        <v>4188</v>
      </c>
      <c r="E4076" t="s" s="25">
        <v>281</v>
      </c>
      <c r="F4076" s="55">
        <v>46</v>
      </c>
      <c r="G4076" s="26">
        <v>49</v>
      </c>
      <c r="H4076" s="18">
        <f>SUM(G4076-F4076)</f>
        <v>3</v>
      </c>
      <c r="I4076" s="19">
        <f>H4076/F4076</f>
        <v>0.0652173913043478</v>
      </c>
      <c r="J4076" s="19">
        <f>H4076/G4076</f>
        <v>0.0612244897959184</v>
      </c>
      <c r="K4076" t="s" s="21">
        <f>IF(J4076&lt;25%,"น้อยกว่า 25%",IF(J4076&gt;=25%,"มากกว่าหรือเท่ากับ 25%",IF(J4076&gt;=35%,"มากกว่าหรือเท่ากับ 35%")))</f>
        <v>18</v>
      </c>
    </row>
    <row r="4077" s="7" customFormat="1" ht="19.15" customHeight="1">
      <c r="A4077" t="s" s="25">
        <v>3735</v>
      </c>
      <c r="B4077" s="26">
        <v>13</v>
      </c>
      <c r="C4077" s="26">
        <v>18</v>
      </c>
      <c r="D4077" t="s" s="25">
        <v>4189</v>
      </c>
      <c r="E4077" t="s" s="25">
        <v>46</v>
      </c>
      <c r="F4077" s="55">
        <v>46</v>
      </c>
      <c r="G4077" s="26">
        <v>48</v>
      </c>
      <c r="H4077" s="18">
        <f>SUM(G4077-F4077)</f>
        <v>2</v>
      </c>
      <c r="I4077" s="19">
        <f>H4077/F4077</f>
        <v>0.0434782608695652</v>
      </c>
      <c r="J4077" s="19">
        <f>H4077/G4077</f>
        <v>0.0416666666666667</v>
      </c>
      <c r="K4077" t="s" s="21">
        <f>IF(J4077&lt;25%,"น้อยกว่า 25%",IF(J4077&gt;=25%,"มากกว่าหรือเท่ากับ 25%",IF(J4077&gt;=35%,"มากกว่าหรือเท่ากับ 35%")))</f>
        <v>18</v>
      </c>
    </row>
    <row r="4078" s="7" customFormat="1" ht="19.15" customHeight="1">
      <c r="A4078" t="s" s="25">
        <v>3735</v>
      </c>
      <c r="B4078" s="26">
        <v>13</v>
      </c>
      <c r="C4078" s="26">
        <v>34</v>
      </c>
      <c r="D4078" t="s" s="25">
        <v>4190</v>
      </c>
      <c r="E4078" t="s" s="25">
        <v>1427</v>
      </c>
      <c r="F4078" s="55">
        <v>44</v>
      </c>
      <c r="G4078" s="26">
        <v>46</v>
      </c>
      <c r="H4078" s="18">
        <f>SUM(G4078-F4078)</f>
        <v>2</v>
      </c>
      <c r="I4078" s="19">
        <f>H4078/F4078</f>
        <v>0.0454545454545455</v>
      </c>
      <c r="J4078" s="19">
        <f>H4078/G4078</f>
        <v>0.0434782608695652</v>
      </c>
      <c r="K4078" t="s" s="21">
        <f>IF(J4078&lt;25%,"น้อยกว่า 25%",IF(J4078&gt;=25%,"มากกว่าหรือเท่ากับ 25%",IF(J4078&gt;=35%,"มากกว่าหรือเท่ากับ 35%")))</f>
        <v>18</v>
      </c>
    </row>
    <row r="4079" s="7" customFormat="1" ht="19.15" customHeight="1">
      <c r="A4079" t="s" s="25">
        <v>3735</v>
      </c>
      <c r="B4079" s="26">
        <v>13</v>
      </c>
      <c r="C4079" s="26">
        <v>4</v>
      </c>
      <c r="D4079" t="s" s="25">
        <v>4191</v>
      </c>
      <c r="E4079" t="s" s="25">
        <v>380</v>
      </c>
      <c r="F4079" s="34">
        <v>0</v>
      </c>
      <c r="G4079" s="26">
        <v>0</v>
      </c>
      <c r="H4079" s="18">
        <f>SUM(G4079-F4079)</f>
        <v>0</v>
      </c>
      <c r="I4079" s="19">
        <f>H4079/F4079</f>
      </c>
      <c r="J4079" s="19">
        <f>H4079/G4079</f>
      </c>
      <c r="K4079" s="24">
        <f>IF(J4079&lt;25%,"น้อยกว่า 25%",IF(J4079&gt;=25%,"มากกว่าหรือเท่ากับ 25%",IF(J4079&gt;=35%,"มากกว่าหรือเท่ากับ 35%")))</f>
      </c>
    </row>
    <row r="4080" s="7" customFormat="1" ht="19.15" customHeight="1">
      <c r="A4080" t="s" s="25">
        <v>3735</v>
      </c>
      <c r="B4080" s="26">
        <v>13</v>
      </c>
      <c r="C4080" s="26">
        <v>17</v>
      </c>
      <c r="D4080" t="s" s="25">
        <v>4192</v>
      </c>
      <c r="E4080" t="s" s="25">
        <v>1546</v>
      </c>
      <c r="F4080" s="34">
        <v>0</v>
      </c>
      <c r="G4080" s="26">
        <v>0</v>
      </c>
      <c r="H4080" s="18">
        <f>SUM(G4080-F4080)</f>
        <v>0</v>
      </c>
      <c r="I4080" s="19">
        <f>H4080/F4080</f>
      </c>
      <c r="J4080" s="19">
        <f>H4080/G4080</f>
      </c>
      <c r="K4080" s="24">
        <f>IF(J4080&lt;25%,"น้อยกว่า 25%",IF(J4080&gt;=25%,"มากกว่าหรือเท่ากับ 25%",IF(J4080&gt;=35%,"มากกว่าหรือเท่ากับ 35%")))</f>
      </c>
    </row>
    <row r="4081" s="7" customFormat="1" ht="19.15" customHeight="1">
      <c r="A4081" t="s" s="25">
        <v>3735</v>
      </c>
      <c r="B4081" s="26">
        <v>13</v>
      </c>
      <c r="C4081" s="26">
        <v>29</v>
      </c>
      <c r="D4081" t="s" s="25">
        <v>4193</v>
      </c>
      <c r="E4081" t="s" s="25">
        <v>119</v>
      </c>
      <c r="F4081" s="34">
        <v>0</v>
      </c>
      <c r="G4081" s="26">
        <v>0</v>
      </c>
      <c r="H4081" s="18">
        <f>SUM(G4081-F4081)</f>
        <v>0</v>
      </c>
      <c r="I4081" s="19">
        <f>H4081/F4081</f>
      </c>
      <c r="J4081" s="19">
        <f>H4081/G4081</f>
      </c>
      <c r="K4081" s="24">
        <f>IF(J4081&lt;25%,"น้อยกว่า 25%",IF(J4081&gt;=25%,"มากกว่าหรือเท่ากับ 25%",IF(J4081&gt;=35%,"มากกว่าหรือเท่ากับ 35%")))</f>
      </c>
    </row>
    <row r="4082" s="7" customFormat="1" ht="19.15" customHeight="1">
      <c r="A4082" t="s" s="16">
        <v>3735</v>
      </c>
      <c r="B4082" s="17">
        <v>14</v>
      </c>
      <c r="C4082" s="17">
        <v>11</v>
      </c>
      <c r="D4082" t="s" s="16">
        <v>4194</v>
      </c>
      <c r="E4082" t="s" s="16">
        <v>84</v>
      </c>
      <c r="F4082" s="55">
        <v>26360</v>
      </c>
      <c r="G4082" s="17">
        <v>27569</v>
      </c>
      <c r="H4082" s="18">
        <f>SUM(G4082-F4082)</f>
        <v>1209</v>
      </c>
      <c r="I4082" s="19">
        <f>H4082/F4082</f>
        <v>0.0458649468892261</v>
      </c>
      <c r="J4082" s="19">
        <f>H4082/G4082</f>
        <v>0.0438536036852987</v>
      </c>
      <c r="K4082" t="s" s="21">
        <f>IF(J4082&lt;25%,"น้อยกว่า 25%",IF(J4082&gt;=25%,"มากกว่าหรือเท่ากับ 25%",IF(J4082&gt;=35%,"มากกว่าหรือเท่ากับ 35%")))</f>
        <v>18</v>
      </c>
    </row>
    <row r="4083" s="7" customFormat="1" ht="19.15" customHeight="1">
      <c r="A4083" t="s" s="16">
        <v>3735</v>
      </c>
      <c r="B4083" s="17">
        <v>14</v>
      </c>
      <c r="C4083" s="17">
        <v>6</v>
      </c>
      <c r="D4083" t="s" s="16">
        <v>4195</v>
      </c>
      <c r="E4083" t="s" s="16">
        <v>26</v>
      </c>
      <c r="F4083" s="55">
        <v>25891</v>
      </c>
      <c r="G4083" s="17">
        <v>26731</v>
      </c>
      <c r="H4083" s="18">
        <f>SUM(G4083-F4083)</f>
        <v>840</v>
      </c>
      <c r="I4083" s="19">
        <f>H4083/F4083</f>
        <v>0.032443706307211</v>
      </c>
      <c r="J4083" s="19">
        <f>H4083/G4083</f>
        <v>0.0314241891436908</v>
      </c>
      <c r="K4083" t="s" s="21">
        <f>IF(J4083&lt;25%,"น้อยกว่า 25%",IF(J4083&gt;=25%,"มากกว่าหรือเท่ากับ 25%",IF(J4083&gt;=35%,"มากกว่าหรือเท่ากับ 35%")))</f>
        <v>18</v>
      </c>
    </row>
    <row r="4084" s="7" customFormat="1" ht="19.15" customHeight="1">
      <c r="A4084" t="s" s="16">
        <v>3735</v>
      </c>
      <c r="B4084" s="17">
        <v>14</v>
      </c>
      <c r="C4084" s="17">
        <v>5</v>
      </c>
      <c r="D4084" t="s" s="16">
        <v>4196</v>
      </c>
      <c r="E4084" t="s" s="16">
        <v>20</v>
      </c>
      <c r="F4084" s="55">
        <v>20242</v>
      </c>
      <c r="G4084" s="17">
        <v>21536</v>
      </c>
      <c r="H4084" s="18">
        <f>SUM(G4084-F4084)</f>
        <v>1294</v>
      </c>
      <c r="I4084" s="19">
        <f>H4084/F4084</f>
        <v>0.06392648947732441</v>
      </c>
      <c r="J4084" s="19">
        <f>H4084/G4084</f>
        <v>0.0600854383358098</v>
      </c>
      <c r="K4084" t="s" s="21">
        <f>IF(J4084&lt;25%,"น้อยกว่า 25%",IF(J4084&gt;=25%,"มากกว่าหรือเท่ากับ 25%",IF(J4084&gt;=35%,"มากกว่าหรือเท่ากับ 35%")))</f>
        <v>18</v>
      </c>
    </row>
    <row r="4085" s="7" customFormat="1" ht="19.15" customHeight="1">
      <c r="A4085" t="s" s="16">
        <v>3735</v>
      </c>
      <c r="B4085" s="17">
        <v>14</v>
      </c>
      <c r="C4085" s="17">
        <v>8</v>
      </c>
      <c r="D4085" t="s" s="16">
        <v>4197</v>
      </c>
      <c r="E4085" t="s" s="16">
        <v>22</v>
      </c>
      <c r="F4085" s="55">
        <v>9336</v>
      </c>
      <c r="G4085" s="17">
        <v>9785</v>
      </c>
      <c r="H4085" s="18">
        <f>SUM(G4085-F4085)</f>
        <v>449</v>
      </c>
      <c r="I4085" s="19">
        <f>H4085/F4085</f>
        <v>0.0480934018851757</v>
      </c>
      <c r="J4085" s="19">
        <f>H4085/G4085</f>
        <v>0.0458865610628513</v>
      </c>
      <c r="K4085" t="s" s="21">
        <f>IF(J4085&lt;25%,"น้อยกว่า 25%",IF(J4085&gt;=25%,"มากกว่าหรือเท่ากับ 25%",IF(J4085&gt;=35%,"มากกว่าหรือเท่ากับ 35%")))</f>
        <v>18</v>
      </c>
    </row>
    <row r="4086" s="7" customFormat="1" ht="19.15" customHeight="1">
      <c r="A4086" t="s" s="16">
        <v>3735</v>
      </c>
      <c r="B4086" s="17">
        <v>14</v>
      </c>
      <c r="C4086" s="17">
        <v>16</v>
      </c>
      <c r="D4086" t="s" s="16">
        <v>4198</v>
      </c>
      <c r="E4086" t="s" s="16">
        <v>101</v>
      </c>
      <c r="F4086" s="55">
        <v>1223</v>
      </c>
      <c r="G4086" s="17">
        <v>1300</v>
      </c>
      <c r="H4086" s="18">
        <f>SUM(G4086-F4086)</f>
        <v>77</v>
      </c>
      <c r="I4086" s="19">
        <f>H4086/F4086</f>
        <v>0.06295993458708091</v>
      </c>
      <c r="J4086" s="19">
        <f>H4086/G4086</f>
        <v>0.0592307692307692</v>
      </c>
      <c r="K4086" t="s" s="21">
        <f>IF(J4086&lt;25%,"น้อยกว่า 25%",IF(J4086&gt;=25%,"มากกว่าหรือเท่ากับ 25%",IF(J4086&gt;=35%,"มากกว่าหรือเท่ากับ 35%")))</f>
        <v>18</v>
      </c>
    </row>
    <row r="4087" s="7" customFormat="1" ht="19.15" customHeight="1">
      <c r="A4087" t="s" s="16">
        <v>3735</v>
      </c>
      <c r="B4087" s="17">
        <v>14</v>
      </c>
      <c r="C4087" s="17">
        <v>12</v>
      </c>
      <c r="D4087" t="s" s="16">
        <v>4199</v>
      </c>
      <c r="E4087" t="s" s="16">
        <v>17</v>
      </c>
      <c r="F4087" s="55">
        <v>1161</v>
      </c>
      <c r="G4087" s="17">
        <v>1198</v>
      </c>
      <c r="H4087" s="18">
        <f>SUM(G4087-F4087)</f>
        <v>37</v>
      </c>
      <c r="I4087" s="19">
        <f>H4087/F4087</f>
        <v>0.0318690783807063</v>
      </c>
      <c r="J4087" s="19">
        <f>H4087/G4087</f>
        <v>0.0308848080133556</v>
      </c>
      <c r="K4087" t="s" s="21">
        <f>IF(J4087&lt;25%,"น้อยกว่า 25%",IF(J4087&gt;=25%,"มากกว่าหรือเท่ากับ 25%",IF(J4087&gt;=35%,"มากกว่าหรือเท่ากับ 35%")))</f>
        <v>18</v>
      </c>
    </row>
    <row r="4088" s="7" customFormat="1" ht="19.15" customHeight="1">
      <c r="A4088" t="s" s="16">
        <v>3735</v>
      </c>
      <c r="B4088" s="17">
        <v>14</v>
      </c>
      <c r="C4088" s="17">
        <v>14</v>
      </c>
      <c r="D4088" t="s" s="16">
        <v>4200</v>
      </c>
      <c r="E4088" t="s" s="16">
        <v>28</v>
      </c>
      <c r="F4088" s="55">
        <v>836</v>
      </c>
      <c r="G4088" s="17">
        <v>878</v>
      </c>
      <c r="H4088" s="18">
        <f>SUM(G4088-F4088)</f>
        <v>42</v>
      </c>
      <c r="I4088" s="19">
        <f>H4088/F4088</f>
        <v>0.0502392344497608</v>
      </c>
      <c r="J4088" s="19">
        <f>H4088/G4088</f>
        <v>0.0478359908883827</v>
      </c>
      <c r="K4088" t="s" s="21">
        <f>IF(J4088&lt;25%,"น้อยกว่า 25%",IF(J4088&gt;=25%,"มากกว่าหรือเท่ากับ 25%",IF(J4088&gt;=35%,"มากกว่าหรือเท่ากับ 35%")))</f>
        <v>18</v>
      </c>
    </row>
    <row r="4089" s="7" customFormat="1" ht="19.15" customHeight="1">
      <c r="A4089" t="s" s="16">
        <v>3735</v>
      </c>
      <c r="B4089" s="17">
        <v>14</v>
      </c>
      <c r="C4089" s="17">
        <v>25</v>
      </c>
      <c r="D4089" t="s" s="16">
        <v>4201</v>
      </c>
      <c r="E4089" t="s" s="16">
        <v>62</v>
      </c>
      <c r="F4089" s="55">
        <v>659</v>
      </c>
      <c r="G4089" s="17">
        <v>699</v>
      </c>
      <c r="H4089" s="18">
        <f>SUM(G4089-F4089)</f>
        <v>40</v>
      </c>
      <c r="I4089" s="19">
        <f>H4089/F4089</f>
        <v>0.0606980273141123</v>
      </c>
      <c r="J4089" s="19">
        <f>H4089/G4089</f>
        <v>0.0572246065808298</v>
      </c>
      <c r="K4089" t="s" s="21">
        <f>IF(J4089&lt;25%,"น้อยกว่า 25%",IF(J4089&gt;=25%,"มากกว่าหรือเท่ากับ 25%",IF(J4089&gt;=35%,"มากกว่าหรือเท่ากับ 35%")))</f>
        <v>18</v>
      </c>
    </row>
    <row r="4090" s="7" customFormat="1" ht="19.15" customHeight="1">
      <c r="A4090" t="s" s="16">
        <v>3735</v>
      </c>
      <c r="B4090" s="17">
        <v>14</v>
      </c>
      <c r="C4090" s="17">
        <v>4</v>
      </c>
      <c r="D4090" t="s" s="16">
        <v>4202</v>
      </c>
      <c r="E4090" t="s" s="16">
        <v>38</v>
      </c>
      <c r="F4090" s="55">
        <v>575</v>
      </c>
      <c r="G4090" s="17">
        <v>590</v>
      </c>
      <c r="H4090" s="18">
        <f>SUM(G4090-F4090)</f>
        <v>15</v>
      </c>
      <c r="I4090" s="19">
        <f>H4090/F4090</f>
        <v>0.0260869565217391</v>
      </c>
      <c r="J4090" s="19">
        <f>H4090/G4090</f>
        <v>0.0254237288135593</v>
      </c>
      <c r="K4090" t="s" s="21">
        <f>IF(J4090&lt;25%,"น้อยกว่า 25%",IF(J4090&gt;=25%,"มากกว่าหรือเท่ากับ 25%",IF(J4090&gt;=35%,"มากกว่าหรือเท่ากับ 35%")))</f>
        <v>18</v>
      </c>
    </row>
    <row r="4091" s="7" customFormat="1" ht="19.15" customHeight="1">
      <c r="A4091" t="s" s="16">
        <v>3735</v>
      </c>
      <c r="B4091" s="17">
        <v>14</v>
      </c>
      <c r="C4091" s="17">
        <v>26</v>
      </c>
      <c r="D4091" t="s" s="16">
        <v>4203</v>
      </c>
      <c r="E4091" t="s" s="16">
        <v>1375</v>
      </c>
      <c r="F4091" s="55">
        <v>557</v>
      </c>
      <c r="G4091" s="17">
        <v>579</v>
      </c>
      <c r="H4091" s="18">
        <f>SUM(G4091-F4091)</f>
        <v>22</v>
      </c>
      <c r="I4091" s="19">
        <f>H4091/F4091</f>
        <v>0.0394973070017953</v>
      </c>
      <c r="J4091" s="19">
        <f>H4091/G4091</f>
        <v>0.0379965457685665</v>
      </c>
      <c r="K4091" t="s" s="21">
        <f>IF(J4091&lt;25%,"น้อยกว่า 25%",IF(J4091&gt;=25%,"มากกว่าหรือเท่ากับ 25%",IF(J4091&gt;=35%,"มากกว่าหรือเท่ากับ 35%")))</f>
        <v>18</v>
      </c>
    </row>
    <row r="4092" s="7" customFormat="1" ht="19.15" customHeight="1">
      <c r="A4092" t="s" s="16">
        <v>3735</v>
      </c>
      <c r="B4092" s="17">
        <v>14</v>
      </c>
      <c r="C4092" s="17">
        <v>7</v>
      </c>
      <c r="D4092" t="s" s="16">
        <v>4204</v>
      </c>
      <c r="E4092" t="s" s="16">
        <v>46</v>
      </c>
      <c r="F4092" s="55">
        <v>536</v>
      </c>
      <c r="G4092" s="17">
        <v>571</v>
      </c>
      <c r="H4092" s="18">
        <f>SUM(G4092-F4092)</f>
        <v>35</v>
      </c>
      <c r="I4092" s="19">
        <f>H4092/F4092</f>
        <v>0.0652985074626866</v>
      </c>
      <c r="J4092" s="19">
        <f>H4092/G4092</f>
        <v>0.0612959719789842</v>
      </c>
      <c r="K4092" t="s" s="21">
        <f>IF(J4092&lt;25%,"น้อยกว่า 25%",IF(J4092&gt;=25%,"มากกว่าหรือเท่ากับ 25%",IF(J4092&gt;=35%,"มากกว่าหรือเท่ากับ 35%")))</f>
        <v>18</v>
      </c>
    </row>
    <row r="4093" s="7" customFormat="1" ht="19.15" customHeight="1">
      <c r="A4093" t="s" s="16">
        <v>3735</v>
      </c>
      <c r="B4093" s="17">
        <v>14</v>
      </c>
      <c r="C4093" s="17">
        <v>32</v>
      </c>
      <c r="D4093" t="s" s="16">
        <v>4205</v>
      </c>
      <c r="E4093" t="s" s="16">
        <v>34</v>
      </c>
      <c r="F4093" s="55">
        <v>394</v>
      </c>
      <c r="G4093" s="17">
        <v>431</v>
      </c>
      <c r="H4093" s="18">
        <f>SUM(G4093-F4093)</f>
        <v>37</v>
      </c>
      <c r="I4093" s="19">
        <f>H4093/F4093</f>
        <v>0.0939086294416244</v>
      </c>
      <c r="J4093" s="19">
        <f>H4093/G4093</f>
        <v>0.08584686774942001</v>
      </c>
      <c r="K4093" t="s" s="21">
        <f>IF(J4093&lt;25%,"น้อยกว่า 25%",IF(J4093&gt;=25%,"มากกว่าหรือเท่ากับ 25%",IF(J4093&gt;=35%,"มากกว่าหรือเท่ากับ 35%")))</f>
        <v>18</v>
      </c>
    </row>
    <row r="4094" s="7" customFormat="1" ht="19.15" customHeight="1">
      <c r="A4094" t="s" s="16">
        <v>3735</v>
      </c>
      <c r="B4094" s="17">
        <v>14</v>
      </c>
      <c r="C4094" s="17">
        <v>3</v>
      </c>
      <c r="D4094" t="s" s="16">
        <v>4206</v>
      </c>
      <c r="E4094" t="s" s="16">
        <v>30</v>
      </c>
      <c r="F4094" s="55">
        <v>341</v>
      </c>
      <c r="G4094" s="17">
        <v>350</v>
      </c>
      <c r="H4094" s="18">
        <f>SUM(G4094-F4094)</f>
        <v>9</v>
      </c>
      <c r="I4094" s="19">
        <f>H4094/F4094</f>
        <v>0.0263929618768328</v>
      </c>
      <c r="J4094" s="19">
        <f>H4094/G4094</f>
        <v>0.0257142857142857</v>
      </c>
      <c r="K4094" t="s" s="21">
        <f>IF(J4094&lt;25%,"น้อยกว่า 25%",IF(J4094&gt;=25%,"มากกว่าหรือเท่ากับ 25%",IF(J4094&gt;=35%,"มากกว่าหรือเท่ากับ 35%")))</f>
        <v>18</v>
      </c>
    </row>
    <row r="4095" s="7" customFormat="1" ht="19.15" customHeight="1">
      <c r="A4095" t="s" s="16">
        <v>3735</v>
      </c>
      <c r="B4095" s="17">
        <v>14</v>
      </c>
      <c r="C4095" s="17">
        <v>1</v>
      </c>
      <c r="D4095" t="s" s="16">
        <v>4207</v>
      </c>
      <c r="E4095" t="s" s="16">
        <v>66</v>
      </c>
      <c r="F4095" s="55">
        <v>273</v>
      </c>
      <c r="G4095" s="17">
        <v>295</v>
      </c>
      <c r="H4095" s="18">
        <f>SUM(G4095-F4095)</f>
        <v>22</v>
      </c>
      <c r="I4095" s="19">
        <f>H4095/F4095</f>
        <v>0.08058608058608061</v>
      </c>
      <c r="J4095" s="19">
        <f>H4095/G4095</f>
        <v>0.0745762711864407</v>
      </c>
      <c r="K4095" t="s" s="21">
        <f>IF(J4095&lt;25%,"น้อยกว่า 25%",IF(J4095&gt;=25%,"มากกว่าหรือเท่ากับ 25%",IF(J4095&gt;=35%,"มากกว่าหรือเท่ากับ 35%")))</f>
        <v>18</v>
      </c>
    </row>
    <row r="4096" s="7" customFormat="1" ht="19.15" customHeight="1">
      <c r="A4096" t="s" s="16">
        <v>3735</v>
      </c>
      <c r="B4096" s="17">
        <v>14</v>
      </c>
      <c r="C4096" s="17">
        <v>21</v>
      </c>
      <c r="D4096" t="s" s="16">
        <v>4208</v>
      </c>
      <c r="E4096" t="s" s="16">
        <v>36</v>
      </c>
      <c r="F4096" s="55">
        <v>280</v>
      </c>
      <c r="G4096" s="17">
        <v>291</v>
      </c>
      <c r="H4096" s="18">
        <f>SUM(G4096-F4096)</f>
        <v>11</v>
      </c>
      <c r="I4096" s="19">
        <f>H4096/F4096</f>
        <v>0.0392857142857143</v>
      </c>
      <c r="J4096" s="19">
        <f>H4096/G4096</f>
        <v>0.0378006872852234</v>
      </c>
      <c r="K4096" t="s" s="21">
        <f>IF(J4096&lt;25%,"น้อยกว่า 25%",IF(J4096&gt;=25%,"มากกว่าหรือเท่ากับ 25%",IF(J4096&gt;=35%,"มากกว่าหรือเท่ากับ 35%")))</f>
        <v>18</v>
      </c>
    </row>
    <row r="4097" s="7" customFormat="1" ht="19.15" customHeight="1">
      <c r="A4097" t="s" s="16">
        <v>3735</v>
      </c>
      <c r="B4097" s="17">
        <v>14</v>
      </c>
      <c r="C4097" s="17">
        <v>10</v>
      </c>
      <c r="D4097" t="s" s="16">
        <v>4209</v>
      </c>
      <c r="E4097" t="s" s="16">
        <v>24</v>
      </c>
      <c r="F4097" s="55">
        <v>253</v>
      </c>
      <c r="G4097" s="17">
        <v>268</v>
      </c>
      <c r="H4097" s="18">
        <f>SUM(G4097-F4097)</f>
        <v>15</v>
      </c>
      <c r="I4097" s="19">
        <f>H4097/F4097</f>
        <v>0.0592885375494071</v>
      </c>
      <c r="J4097" s="19">
        <f>H4097/G4097</f>
        <v>0.0559701492537313</v>
      </c>
      <c r="K4097" t="s" s="21">
        <f>IF(J4097&lt;25%,"น้อยกว่า 25%",IF(J4097&gt;=25%,"มากกว่าหรือเท่ากับ 25%",IF(J4097&gt;=35%,"มากกว่าหรือเท่ากับ 35%")))</f>
        <v>18</v>
      </c>
    </row>
    <row r="4098" s="7" customFormat="1" ht="19.15" customHeight="1">
      <c r="A4098" t="s" s="16">
        <v>3735</v>
      </c>
      <c r="B4098" s="17">
        <v>14</v>
      </c>
      <c r="C4098" s="17">
        <v>9</v>
      </c>
      <c r="D4098" t="s" s="16">
        <v>4210</v>
      </c>
      <c r="E4098" t="s" s="16">
        <v>64</v>
      </c>
      <c r="F4098" s="55">
        <v>240</v>
      </c>
      <c r="G4098" s="17">
        <v>248</v>
      </c>
      <c r="H4098" s="18">
        <f>SUM(G4098-F4098)</f>
        <v>8</v>
      </c>
      <c r="I4098" s="19">
        <f>H4098/F4098</f>
        <v>0.0333333333333333</v>
      </c>
      <c r="J4098" s="19">
        <f>H4098/G4098</f>
        <v>0.032258064516129</v>
      </c>
      <c r="K4098" t="s" s="21">
        <f>IF(J4098&lt;25%,"น้อยกว่า 25%",IF(J4098&gt;=25%,"มากกว่าหรือเท่ากับ 25%",IF(J4098&gt;=35%,"มากกว่าหรือเท่ากับ 35%")))</f>
        <v>18</v>
      </c>
    </row>
    <row r="4099" s="7" customFormat="1" ht="19.15" customHeight="1">
      <c r="A4099" t="s" s="16">
        <v>3735</v>
      </c>
      <c r="B4099" s="17">
        <v>14</v>
      </c>
      <c r="C4099" s="17">
        <v>15</v>
      </c>
      <c r="D4099" t="s" s="16">
        <v>4211</v>
      </c>
      <c r="E4099" t="s" s="16">
        <v>48</v>
      </c>
      <c r="F4099" s="55">
        <v>183</v>
      </c>
      <c r="G4099" s="17">
        <v>187</v>
      </c>
      <c r="H4099" s="18">
        <f>SUM(G4099-F4099)</f>
        <v>4</v>
      </c>
      <c r="I4099" s="19">
        <f>H4099/F4099</f>
        <v>0.0218579234972678</v>
      </c>
      <c r="J4099" s="19">
        <f>H4099/G4099</f>
        <v>0.0213903743315508</v>
      </c>
      <c r="K4099" t="s" s="21">
        <f>IF(J4099&lt;25%,"น้อยกว่า 25%",IF(J4099&gt;=25%,"มากกว่าหรือเท่ากับ 25%",IF(J4099&gt;=35%,"มากกว่าหรือเท่ากับ 35%")))</f>
        <v>18</v>
      </c>
    </row>
    <row r="4100" s="7" customFormat="1" ht="19.15" customHeight="1">
      <c r="A4100" t="s" s="16">
        <v>3735</v>
      </c>
      <c r="B4100" s="17">
        <v>14</v>
      </c>
      <c r="C4100" s="17">
        <v>23</v>
      </c>
      <c r="D4100" t="s" s="16">
        <v>4212</v>
      </c>
      <c r="E4100" t="s" s="16">
        <v>42</v>
      </c>
      <c r="F4100" s="55">
        <v>146</v>
      </c>
      <c r="G4100" s="17">
        <v>147</v>
      </c>
      <c r="H4100" s="18">
        <f>SUM(G4100-F4100)</f>
        <v>1</v>
      </c>
      <c r="I4100" s="19">
        <f>H4100/F4100</f>
        <v>0.00684931506849315</v>
      </c>
      <c r="J4100" s="19">
        <f>H4100/G4100</f>
        <v>0.00680272108843537</v>
      </c>
      <c r="K4100" t="s" s="21">
        <f>IF(J4100&lt;25%,"น้อยกว่า 25%",IF(J4100&gt;=25%,"มากกว่าหรือเท่ากับ 25%",IF(J4100&gt;=35%,"มากกว่าหรือเท่ากับ 35%")))</f>
        <v>18</v>
      </c>
    </row>
    <row r="4101" s="7" customFormat="1" ht="19.15" customHeight="1">
      <c r="A4101" t="s" s="16">
        <v>3735</v>
      </c>
      <c r="B4101" s="17">
        <v>14</v>
      </c>
      <c r="C4101" s="17">
        <v>2</v>
      </c>
      <c r="D4101" t="s" s="16">
        <v>4213</v>
      </c>
      <c r="E4101" t="s" s="16">
        <v>60</v>
      </c>
      <c r="F4101" s="55">
        <v>104</v>
      </c>
      <c r="G4101" s="17">
        <v>107</v>
      </c>
      <c r="H4101" s="18">
        <f>SUM(G4101-F4101)</f>
        <v>3</v>
      </c>
      <c r="I4101" s="19">
        <f>H4101/F4101</f>
        <v>0.0288461538461538</v>
      </c>
      <c r="J4101" s="19">
        <f>H4101/G4101</f>
        <v>0.0280373831775701</v>
      </c>
      <c r="K4101" t="s" s="21">
        <f>IF(J4101&lt;25%,"น้อยกว่า 25%",IF(J4101&gt;=25%,"มากกว่าหรือเท่ากับ 25%",IF(J4101&gt;=35%,"มากกว่าหรือเท่ากับ 35%")))</f>
        <v>18</v>
      </c>
    </row>
    <row r="4102" s="7" customFormat="1" ht="19.15" customHeight="1">
      <c r="A4102" t="s" s="16">
        <v>3735</v>
      </c>
      <c r="B4102" s="17">
        <v>14</v>
      </c>
      <c r="C4102" s="17">
        <v>18</v>
      </c>
      <c r="D4102" t="s" s="16">
        <v>4214</v>
      </c>
      <c r="E4102" t="s" s="16">
        <v>44</v>
      </c>
      <c r="F4102" s="55">
        <v>98</v>
      </c>
      <c r="G4102" s="17">
        <v>100</v>
      </c>
      <c r="H4102" s="18">
        <f>SUM(G4102-F4102)</f>
        <v>2</v>
      </c>
      <c r="I4102" s="19">
        <f>H4102/F4102</f>
        <v>0.0204081632653061</v>
      </c>
      <c r="J4102" s="19">
        <f>H4102/G4102</f>
        <v>0.02</v>
      </c>
      <c r="K4102" t="s" s="21">
        <f>IF(J4102&lt;25%,"น้อยกว่า 25%",IF(J4102&gt;=25%,"มากกว่าหรือเท่ากับ 25%",IF(J4102&gt;=35%,"มากกว่าหรือเท่ากับ 35%")))</f>
        <v>18</v>
      </c>
    </row>
    <row r="4103" s="7" customFormat="1" ht="19.15" customHeight="1">
      <c r="A4103" t="s" s="16">
        <v>3735</v>
      </c>
      <c r="B4103" s="17">
        <v>14</v>
      </c>
      <c r="C4103" s="17">
        <v>34</v>
      </c>
      <c r="D4103" t="s" s="16">
        <v>4215</v>
      </c>
      <c r="E4103" t="s" s="16">
        <v>103</v>
      </c>
      <c r="F4103" s="55">
        <v>93</v>
      </c>
      <c r="G4103" s="17">
        <v>97</v>
      </c>
      <c r="H4103" s="18">
        <f>SUM(G4103-F4103)</f>
        <v>4</v>
      </c>
      <c r="I4103" s="19">
        <f>H4103/F4103</f>
        <v>0.043010752688172</v>
      </c>
      <c r="J4103" s="19">
        <f>H4103/G4103</f>
        <v>0.0412371134020619</v>
      </c>
      <c r="K4103" t="s" s="21">
        <f>IF(J4103&lt;25%,"น้อยกว่า 25%",IF(J4103&gt;=25%,"มากกว่าหรือเท่ากับ 25%",IF(J4103&gt;=35%,"มากกว่าหรือเท่ากับ 35%")))</f>
        <v>18</v>
      </c>
    </row>
    <row r="4104" s="7" customFormat="1" ht="19.15" customHeight="1">
      <c r="A4104" t="s" s="16">
        <v>3735</v>
      </c>
      <c r="B4104" s="17">
        <v>14</v>
      </c>
      <c r="C4104" s="17">
        <v>28</v>
      </c>
      <c r="D4104" t="s" s="16">
        <v>4216</v>
      </c>
      <c r="E4104" t="s" s="16">
        <v>72</v>
      </c>
      <c r="F4104" s="55">
        <v>77</v>
      </c>
      <c r="G4104" s="17">
        <v>80</v>
      </c>
      <c r="H4104" s="18">
        <f>SUM(G4104-F4104)</f>
        <v>3</v>
      </c>
      <c r="I4104" s="19">
        <f>H4104/F4104</f>
        <v>0.038961038961039</v>
      </c>
      <c r="J4104" s="19">
        <f>H4104/G4104</f>
        <v>0.0375</v>
      </c>
      <c r="K4104" t="s" s="21">
        <f>IF(J4104&lt;25%,"น้อยกว่า 25%",IF(J4104&gt;=25%,"มากกว่าหรือเท่ากับ 25%",IF(J4104&gt;=35%,"มากกว่าหรือเท่ากับ 35%")))</f>
        <v>18</v>
      </c>
    </row>
    <row r="4105" s="7" customFormat="1" ht="19.15" customHeight="1">
      <c r="A4105" t="s" s="16">
        <v>3735</v>
      </c>
      <c r="B4105" s="17">
        <v>14</v>
      </c>
      <c r="C4105" s="17">
        <v>24</v>
      </c>
      <c r="D4105" t="s" s="16">
        <v>4217</v>
      </c>
      <c r="E4105" t="s" s="16">
        <v>110</v>
      </c>
      <c r="F4105" s="55">
        <v>69</v>
      </c>
      <c r="G4105" s="17">
        <v>78</v>
      </c>
      <c r="H4105" s="18">
        <f>SUM(G4105-F4105)</f>
        <v>9</v>
      </c>
      <c r="I4105" s="19">
        <f>H4105/F4105</f>
        <v>0.130434782608696</v>
      </c>
      <c r="J4105" s="19">
        <f>H4105/G4105</f>
        <v>0.115384615384615</v>
      </c>
      <c r="K4105" t="s" s="21">
        <f>IF(J4105&lt;25%,"น้อยกว่า 25%",IF(J4105&gt;=25%,"มากกว่าหรือเท่ากับ 25%",IF(J4105&gt;=35%,"มากกว่าหรือเท่ากับ 35%")))</f>
        <v>18</v>
      </c>
    </row>
    <row r="4106" s="7" customFormat="1" ht="19.15" customHeight="1">
      <c r="A4106" t="s" s="16">
        <v>3735</v>
      </c>
      <c r="B4106" s="17">
        <v>14</v>
      </c>
      <c r="C4106" s="17">
        <v>17</v>
      </c>
      <c r="D4106" t="s" s="16">
        <v>4218</v>
      </c>
      <c r="E4106" t="s" s="16">
        <v>1680</v>
      </c>
      <c r="F4106" s="55">
        <v>68</v>
      </c>
      <c r="G4106" s="17">
        <v>71</v>
      </c>
      <c r="H4106" s="18">
        <f>SUM(G4106-F4106)</f>
        <v>3</v>
      </c>
      <c r="I4106" s="19">
        <f>H4106/F4106</f>
        <v>0.0441176470588235</v>
      </c>
      <c r="J4106" s="19">
        <f>H4106/G4106</f>
        <v>0.0422535211267606</v>
      </c>
      <c r="K4106" t="s" s="21">
        <f>IF(J4106&lt;25%,"น้อยกว่า 25%",IF(J4106&gt;=25%,"มากกว่าหรือเท่ากับ 25%",IF(J4106&gt;=35%,"มากกว่าหรือเท่ากับ 35%")))</f>
        <v>18</v>
      </c>
    </row>
    <row r="4107" s="7" customFormat="1" ht="19.15" customHeight="1">
      <c r="A4107" t="s" s="16">
        <v>3735</v>
      </c>
      <c r="B4107" s="17">
        <v>14</v>
      </c>
      <c r="C4107" s="17">
        <v>30</v>
      </c>
      <c r="D4107" t="s" s="16">
        <v>4219</v>
      </c>
      <c r="E4107" t="s" s="16">
        <v>52</v>
      </c>
      <c r="F4107" s="55">
        <v>66</v>
      </c>
      <c r="G4107" s="17">
        <v>70</v>
      </c>
      <c r="H4107" s="18">
        <f>SUM(G4107-F4107)</f>
        <v>4</v>
      </c>
      <c r="I4107" s="19">
        <f>H4107/F4107</f>
        <v>0.0606060606060606</v>
      </c>
      <c r="J4107" s="19">
        <f>H4107/G4107</f>
        <v>0.0571428571428571</v>
      </c>
      <c r="K4107" t="s" s="21">
        <f>IF(J4107&lt;25%,"น้อยกว่า 25%",IF(J4107&gt;=25%,"มากกว่าหรือเท่ากับ 25%",IF(J4107&gt;=35%,"มากกว่าหรือเท่ากับ 35%")))</f>
        <v>18</v>
      </c>
    </row>
    <row r="4108" s="7" customFormat="1" ht="19.15" customHeight="1">
      <c r="A4108" t="s" s="16">
        <v>3735</v>
      </c>
      <c r="B4108" s="17">
        <v>14</v>
      </c>
      <c r="C4108" s="17">
        <v>27</v>
      </c>
      <c r="D4108" t="s" s="16">
        <v>4220</v>
      </c>
      <c r="E4108" t="s" s="16">
        <v>375</v>
      </c>
      <c r="F4108" s="55">
        <v>54</v>
      </c>
      <c r="G4108" s="17">
        <v>55</v>
      </c>
      <c r="H4108" s="18">
        <f>SUM(G4108-F4108)</f>
        <v>1</v>
      </c>
      <c r="I4108" s="19">
        <f>H4108/F4108</f>
        <v>0.0185185185185185</v>
      </c>
      <c r="J4108" s="19">
        <f>H4108/G4108</f>
        <v>0.0181818181818182</v>
      </c>
      <c r="K4108" t="s" s="21">
        <f>IF(J4108&lt;25%,"น้อยกว่า 25%",IF(J4108&gt;=25%,"มากกว่าหรือเท่ากับ 25%",IF(J4108&gt;=35%,"มากกว่าหรือเท่ากับ 35%")))</f>
        <v>18</v>
      </c>
    </row>
    <row r="4109" s="7" customFormat="1" ht="19.15" customHeight="1">
      <c r="A4109" t="s" s="16">
        <v>3735</v>
      </c>
      <c r="B4109" s="17">
        <v>14</v>
      </c>
      <c r="C4109" s="17">
        <v>22</v>
      </c>
      <c r="D4109" t="s" s="16">
        <v>4221</v>
      </c>
      <c r="E4109" t="s" s="16">
        <v>281</v>
      </c>
      <c r="F4109" s="55">
        <v>41</v>
      </c>
      <c r="G4109" s="17">
        <v>42</v>
      </c>
      <c r="H4109" s="18">
        <f>SUM(G4109-F4109)</f>
        <v>1</v>
      </c>
      <c r="I4109" s="19">
        <f>H4109/F4109</f>
        <v>0.024390243902439</v>
      </c>
      <c r="J4109" s="19">
        <f>H4109/G4109</f>
        <v>0.0238095238095238</v>
      </c>
      <c r="K4109" t="s" s="21">
        <f>IF(J4109&lt;25%,"น้อยกว่า 25%",IF(J4109&gt;=25%,"มากกว่าหรือเท่ากับ 25%",IF(J4109&gt;=35%,"มากกว่าหรือเท่ากับ 35%")))</f>
        <v>18</v>
      </c>
    </row>
    <row r="4110" s="7" customFormat="1" ht="19.15" customHeight="1">
      <c r="A4110" t="s" s="16">
        <v>3735</v>
      </c>
      <c r="B4110" s="17">
        <v>14</v>
      </c>
      <c r="C4110" s="17">
        <v>19</v>
      </c>
      <c r="D4110" t="s" s="16">
        <v>4222</v>
      </c>
      <c r="E4110" t="s" s="16">
        <v>76</v>
      </c>
      <c r="F4110" s="55">
        <v>27</v>
      </c>
      <c r="G4110" s="17">
        <v>30</v>
      </c>
      <c r="H4110" s="18">
        <f>SUM(G4110-F4110)</f>
        <v>3</v>
      </c>
      <c r="I4110" s="19">
        <f>H4110/F4110</f>
        <v>0.111111111111111</v>
      </c>
      <c r="J4110" s="19">
        <f>H4110/G4110</f>
        <v>0.1</v>
      </c>
      <c r="K4110" t="s" s="21">
        <f>IF(J4110&lt;25%,"น้อยกว่า 25%",IF(J4110&gt;=25%,"มากกว่าหรือเท่ากับ 25%",IF(J4110&gt;=35%,"มากกว่าหรือเท่ากับ 35%")))</f>
        <v>18</v>
      </c>
    </row>
    <row r="4111" s="7" customFormat="1" ht="19.15" customHeight="1">
      <c r="A4111" t="s" s="16">
        <v>3735</v>
      </c>
      <c r="B4111" s="17">
        <v>14</v>
      </c>
      <c r="C4111" s="17">
        <v>20</v>
      </c>
      <c r="D4111" t="s" s="16">
        <v>4223</v>
      </c>
      <c r="E4111" t="s" s="16">
        <v>116</v>
      </c>
      <c r="F4111" s="55">
        <v>25</v>
      </c>
      <c r="G4111" s="17">
        <v>25</v>
      </c>
      <c r="H4111" s="18">
        <f>SUM(G4111-F4111)</f>
        <v>0</v>
      </c>
      <c r="I4111" s="19">
        <f>H4111/F4111</f>
        <v>0</v>
      </c>
      <c r="J4111" s="19">
        <f>H4111/G4111</f>
        <v>0</v>
      </c>
      <c r="K4111" t="s" s="21">
        <f>IF(J4111&lt;25%,"น้อยกว่า 25%",IF(J4111&gt;=25%,"มากกว่าหรือเท่ากับ 25%",IF(J4111&gt;=35%,"มากกว่าหรือเท่ากับ 35%")))</f>
        <v>18</v>
      </c>
    </row>
    <row r="4112" s="7" customFormat="1" ht="19.15" customHeight="1">
      <c r="A4112" t="s" s="16">
        <v>3735</v>
      </c>
      <c r="B4112" s="17">
        <v>14</v>
      </c>
      <c r="C4112" s="17">
        <v>29</v>
      </c>
      <c r="D4112" t="s" s="16">
        <v>4224</v>
      </c>
      <c r="E4112" t="s" s="16">
        <v>119</v>
      </c>
      <c r="F4112" s="55">
        <v>23</v>
      </c>
      <c r="G4112" s="17">
        <v>24</v>
      </c>
      <c r="H4112" s="18">
        <f>SUM(G4112-F4112)</f>
        <v>1</v>
      </c>
      <c r="I4112" s="19">
        <f>H4112/F4112</f>
        <v>0.0434782608695652</v>
      </c>
      <c r="J4112" s="19">
        <f>H4112/G4112</f>
        <v>0.0416666666666667</v>
      </c>
      <c r="K4112" t="s" s="21">
        <f>IF(J4112&lt;25%,"น้อยกว่า 25%",IF(J4112&gt;=25%,"มากกว่าหรือเท่ากับ 25%",IF(J4112&gt;=35%,"มากกว่าหรือเท่ากับ 35%")))</f>
        <v>18</v>
      </c>
    </row>
    <row r="4113" s="7" customFormat="1" ht="19.15" customHeight="1">
      <c r="A4113" t="s" s="16">
        <v>3735</v>
      </c>
      <c r="B4113" s="17">
        <v>14</v>
      </c>
      <c r="C4113" s="17">
        <v>33</v>
      </c>
      <c r="D4113" t="s" s="16">
        <v>4225</v>
      </c>
      <c r="E4113" t="s" s="16">
        <v>68</v>
      </c>
      <c r="F4113" s="55">
        <v>17</v>
      </c>
      <c r="G4113" s="17">
        <v>19</v>
      </c>
      <c r="H4113" s="18">
        <f>SUM(G4113-F4113)</f>
        <v>2</v>
      </c>
      <c r="I4113" s="19">
        <f>H4113/F4113</f>
        <v>0.117647058823529</v>
      </c>
      <c r="J4113" s="19">
        <f>H4113/G4113</f>
        <v>0.105263157894737</v>
      </c>
      <c r="K4113" t="s" s="21">
        <f>IF(J4113&lt;25%,"น้อยกว่า 25%",IF(J4113&gt;=25%,"มากกว่าหรือเท่ากับ 25%",IF(J4113&gt;=35%,"มากกว่าหรือเท่ากับ 35%")))</f>
        <v>18</v>
      </c>
    </row>
    <row r="4114" s="7" customFormat="1" ht="19.15" customHeight="1">
      <c r="A4114" t="s" s="16">
        <v>3735</v>
      </c>
      <c r="B4114" s="17">
        <v>14</v>
      </c>
      <c r="C4114" s="17">
        <v>13</v>
      </c>
      <c r="D4114" t="s" s="16">
        <v>4226</v>
      </c>
      <c r="E4114" t="s" s="16">
        <v>380</v>
      </c>
      <c r="F4114" s="37">
        <v>0</v>
      </c>
      <c r="G4114" s="17">
        <v>0</v>
      </c>
      <c r="H4114" s="18">
        <f>SUM(G4114-F4114)</f>
        <v>0</v>
      </c>
      <c r="I4114" s="19">
        <f>H4114/F4114</f>
      </c>
      <c r="J4114" s="19">
        <f>H4114/G4114</f>
      </c>
      <c r="K4114" s="24">
        <f>IF(J4114&lt;25%,"น้อยกว่า 25%",IF(J4114&gt;=25%,"มากกว่าหรือเท่ากับ 25%",IF(J4114&gt;=35%,"มากกว่าหรือเท่ากับ 35%")))</f>
      </c>
    </row>
    <row r="4115" s="7" customFormat="1" ht="19.15" customHeight="1">
      <c r="A4115" t="s" s="16">
        <v>3735</v>
      </c>
      <c r="B4115" s="17">
        <v>14</v>
      </c>
      <c r="C4115" s="17">
        <v>31</v>
      </c>
      <c r="D4115" t="s" s="16">
        <v>4227</v>
      </c>
      <c r="E4115" t="s" s="16">
        <v>32</v>
      </c>
      <c r="F4115" s="37">
        <v>0</v>
      </c>
      <c r="G4115" s="17">
        <v>0</v>
      </c>
      <c r="H4115" s="18">
        <f>SUM(G4115-F4115)</f>
        <v>0</v>
      </c>
      <c r="I4115" s="19">
        <f>H4115/F4115</f>
      </c>
      <c r="J4115" s="19">
        <f>H4115/G4115</f>
      </c>
      <c r="K4115" s="24">
        <f>IF(J4115&lt;25%,"น้อยกว่า 25%",IF(J4115&gt;=25%,"มากกว่าหรือเท่ากับ 25%",IF(J4115&gt;=35%,"มากกว่าหรือเท่ากับ 35%")))</f>
      </c>
    </row>
    <row r="4116" s="7" customFormat="1" ht="19.15" customHeight="1">
      <c r="A4116" t="s" s="16">
        <v>3735</v>
      </c>
      <c r="B4116" s="17">
        <v>6</v>
      </c>
      <c r="C4116" s="17">
        <v>19</v>
      </c>
      <c r="D4116" t="s" s="16">
        <v>4228</v>
      </c>
      <c r="E4116" t="s" s="16">
        <v>36</v>
      </c>
      <c r="F4116" s="58">
        <v>110</v>
      </c>
      <c r="G4116" s="32">
        <v>88</v>
      </c>
      <c r="H4116" s="18">
        <f>SUM(G4116-F4116)</f>
        <v>-22</v>
      </c>
      <c r="I4116" s="19">
        <f>H4116/F4116</f>
        <v>-0.2</v>
      </c>
      <c r="J4116" s="19">
        <f>H4116/G4116</f>
        <v>-0.25</v>
      </c>
    </row>
    <row r="4117" s="7" customFormat="1" ht="19.15" customHeight="1">
      <c r="A4117" t="s" s="16">
        <v>3735</v>
      </c>
      <c r="B4117" s="17">
        <v>6</v>
      </c>
      <c r="C4117" s="17">
        <v>5</v>
      </c>
      <c r="D4117" t="s" s="16">
        <v>4229</v>
      </c>
      <c r="E4117" t="s" s="16">
        <v>24</v>
      </c>
      <c r="F4117" s="58">
        <v>219</v>
      </c>
      <c r="G4117" s="32">
        <v>205</v>
      </c>
      <c r="H4117" s="18">
        <f>SUM(G4117-F4117)</f>
        <v>-14</v>
      </c>
      <c r="I4117" s="19">
        <f>H4117/F4117</f>
        <v>-0.0639269406392694</v>
      </c>
      <c r="J4117" s="19">
        <f>H4117/G4117</f>
        <v>-0.0682926829268293</v>
      </c>
    </row>
    <row r="4118" s="7" customFormat="1" ht="19.15" customHeight="1">
      <c r="A4118" t="s" s="16">
        <v>3735</v>
      </c>
      <c r="B4118" s="17">
        <v>6</v>
      </c>
      <c r="C4118" s="17">
        <v>21</v>
      </c>
      <c r="D4118" t="s" s="16">
        <v>4230</v>
      </c>
      <c r="E4118" t="s" s="16">
        <v>110</v>
      </c>
      <c r="F4118" s="58">
        <v>159</v>
      </c>
      <c r="G4118" s="32">
        <v>146</v>
      </c>
      <c r="H4118" s="18">
        <f>SUM(G4118-F4118)</f>
        <v>-13</v>
      </c>
      <c r="I4118" s="19">
        <f>H4118/F4118</f>
        <v>-0.0817610062893082</v>
      </c>
      <c r="J4118" s="19">
        <f>H4118/G4118</f>
        <v>-0.089041095890411</v>
      </c>
    </row>
    <row r="4119" s="7" customFormat="1" ht="19.15" customHeight="1">
      <c r="A4119" t="s" s="16">
        <v>3735</v>
      </c>
      <c r="B4119" s="17">
        <v>6</v>
      </c>
      <c r="C4119" s="17">
        <v>33</v>
      </c>
      <c r="D4119" t="s" s="16">
        <v>4231</v>
      </c>
      <c r="E4119" t="s" s="16">
        <v>42</v>
      </c>
      <c r="F4119" s="58">
        <v>57</v>
      </c>
      <c r="G4119" s="32">
        <v>45</v>
      </c>
      <c r="H4119" s="18">
        <f>SUM(G4119-F4119)</f>
        <v>-12</v>
      </c>
      <c r="I4119" s="19">
        <f>H4119/F4119</f>
        <v>-0.210526315789474</v>
      </c>
      <c r="J4119" s="19">
        <f>H4119/G4119</f>
        <v>-0.266666666666667</v>
      </c>
    </row>
    <row r="4120" s="7" customFormat="1" ht="19.15" customHeight="1">
      <c r="A4120" t="s" s="16">
        <v>3735</v>
      </c>
      <c r="B4120" s="17">
        <v>6</v>
      </c>
      <c r="C4120" s="17">
        <v>4</v>
      </c>
      <c r="D4120" t="s" s="16">
        <v>4232</v>
      </c>
      <c r="E4120" t="s" s="16">
        <v>48</v>
      </c>
      <c r="F4120" s="58">
        <v>151</v>
      </c>
      <c r="G4120" s="32">
        <v>140</v>
      </c>
      <c r="H4120" s="18">
        <f>SUM(G4120-F4120)</f>
        <v>-11</v>
      </c>
      <c r="I4120" s="19">
        <f>H4120/F4120</f>
        <v>-0.0728476821192053</v>
      </c>
      <c r="J4120" s="19">
        <f>H4120/G4120</f>
        <v>-0.0785714285714286</v>
      </c>
    </row>
    <row r="4121" s="7" customFormat="1" ht="19.15" customHeight="1">
      <c r="A4121" t="s" s="16">
        <v>3735</v>
      </c>
      <c r="B4121" s="17">
        <v>8</v>
      </c>
      <c r="C4121" s="17">
        <v>5</v>
      </c>
      <c r="D4121" t="s" s="16">
        <v>4233</v>
      </c>
      <c r="E4121" t="s" s="16">
        <v>30</v>
      </c>
      <c r="F4121" s="59">
        <v>225</v>
      </c>
      <c r="G4121" s="30">
        <v>306</v>
      </c>
      <c r="H4121" s="18">
        <f>SUM(G4121-F4121)</f>
        <v>81</v>
      </c>
      <c r="I4121" s="19">
        <f>H4121/F4121</f>
        <v>0.36</v>
      </c>
      <c r="J4121" s="19">
        <f>H4121/G4121</f>
        <v>0.264705882352941</v>
      </c>
      <c r="K4121" t="s" s="21">
        <f>IF(J4121&lt;25%,"น้อยกว่า 25%",IF(J4121&gt;=25%,"มากกว่าหรือเท่ากับ 25%",IF(J4121&gt;=35%,"มากกว่าหรือเท่ากับ 35%")))</f>
        <v>122</v>
      </c>
    </row>
    <row r="4122" s="7" customFormat="1" ht="19.15" customHeight="1">
      <c r="A4122" t="s" s="16">
        <v>3735</v>
      </c>
      <c r="B4122" s="17">
        <v>6</v>
      </c>
      <c r="C4122" s="17">
        <v>6</v>
      </c>
      <c r="D4122" t="s" s="16">
        <v>4234</v>
      </c>
      <c r="E4122" t="s" s="16">
        <v>1375</v>
      </c>
      <c r="F4122" s="58">
        <v>173</v>
      </c>
      <c r="G4122" s="32">
        <v>164</v>
      </c>
      <c r="H4122" s="18">
        <f>SUM(G4122-F4122)</f>
        <v>-9</v>
      </c>
      <c r="I4122" s="19">
        <f>H4122/F4122</f>
        <v>-0.0520231213872832</v>
      </c>
      <c r="J4122" s="19">
        <f>H4122/G4122</f>
        <v>-0.0548780487804878</v>
      </c>
    </row>
    <row r="4123" s="7" customFormat="1" ht="19.15" customHeight="1">
      <c r="A4123" t="s" s="16">
        <v>3735</v>
      </c>
      <c r="B4123" s="17">
        <v>6</v>
      </c>
      <c r="C4123" s="17">
        <v>24</v>
      </c>
      <c r="D4123" t="s" s="16">
        <v>4235</v>
      </c>
      <c r="E4123" t="s" s="16">
        <v>116</v>
      </c>
      <c r="F4123" s="58">
        <v>163</v>
      </c>
      <c r="G4123" s="32">
        <v>155</v>
      </c>
      <c r="H4123" s="18">
        <f>SUM(G4123-F4123)</f>
        <v>-8</v>
      </c>
      <c r="I4123" s="19">
        <f>H4123/F4123</f>
        <v>-0.049079754601227</v>
      </c>
      <c r="J4123" s="19">
        <f>H4123/G4123</f>
        <v>-0.0516129032258065</v>
      </c>
    </row>
    <row r="4124" s="7" customFormat="1" ht="19.15" customHeight="1">
      <c r="A4124" t="s" s="16">
        <v>3735</v>
      </c>
      <c r="B4124" s="17">
        <v>6</v>
      </c>
      <c r="C4124" s="17">
        <v>17</v>
      </c>
      <c r="D4124" t="s" s="16">
        <v>4236</v>
      </c>
      <c r="E4124" t="s" s="16">
        <v>60</v>
      </c>
      <c r="F4124" s="58">
        <v>80</v>
      </c>
      <c r="G4124" s="32">
        <v>72</v>
      </c>
      <c r="H4124" s="18">
        <f>SUM(G4124-F4124)</f>
        <v>-8</v>
      </c>
      <c r="I4124" s="19">
        <f>H4124/F4124</f>
        <v>-0.1</v>
      </c>
      <c r="J4124" s="19">
        <f>H4124/G4124</f>
        <v>-0.111111111111111</v>
      </c>
    </row>
    <row r="4125" s="7" customFormat="1" ht="19.15" customHeight="1">
      <c r="A4125" t="s" s="16">
        <v>3735</v>
      </c>
      <c r="B4125" s="17">
        <v>6</v>
      </c>
      <c r="C4125" s="17">
        <v>22</v>
      </c>
      <c r="D4125" t="s" s="16">
        <v>4237</v>
      </c>
      <c r="E4125" t="s" s="16">
        <v>281</v>
      </c>
      <c r="F4125" s="58">
        <v>140</v>
      </c>
      <c r="G4125" s="32">
        <v>134</v>
      </c>
      <c r="H4125" s="18">
        <f>SUM(G4125-F4125)</f>
        <v>-6</v>
      </c>
      <c r="I4125" s="19">
        <f>H4125/F4125</f>
        <v>-0.0428571428571429</v>
      </c>
      <c r="J4125" s="19">
        <f>H4125/G4125</f>
        <v>-0.0447761194029851</v>
      </c>
    </row>
    <row r="4126" s="7" customFormat="1" ht="19.15" customHeight="1">
      <c r="A4126" t="s" s="16">
        <v>3735</v>
      </c>
      <c r="B4126" s="17">
        <v>6</v>
      </c>
      <c r="C4126" s="17">
        <v>7</v>
      </c>
      <c r="D4126" t="s" s="16">
        <v>4238</v>
      </c>
      <c r="E4126" t="s" s="16">
        <v>34</v>
      </c>
      <c r="F4126" s="58">
        <v>575</v>
      </c>
      <c r="G4126" s="32">
        <v>570</v>
      </c>
      <c r="H4126" s="18">
        <f>SUM(G4126-F4126)</f>
        <v>-5</v>
      </c>
      <c r="I4126" s="19">
        <f>H4126/F4126</f>
        <v>-0.00869565217391304</v>
      </c>
      <c r="J4126" s="19">
        <f>H4126/G4126</f>
        <v>-0.0087719298245614</v>
      </c>
    </row>
    <row r="4127" s="7" customFormat="1" ht="19.15" customHeight="1">
      <c r="A4127" t="s" s="16">
        <v>3735</v>
      </c>
      <c r="B4127" s="17">
        <v>13</v>
      </c>
      <c r="C4127" s="17">
        <v>30</v>
      </c>
      <c r="D4127" t="s" s="16">
        <v>4239</v>
      </c>
      <c r="E4127" t="s" s="16">
        <v>52</v>
      </c>
      <c r="F4127" s="59">
        <v>70</v>
      </c>
      <c r="G4127" s="30">
        <v>102</v>
      </c>
      <c r="H4127" s="18">
        <f>SUM(G4127-F4127)</f>
        <v>32</v>
      </c>
      <c r="I4127" s="19">
        <f>H4127/F4127</f>
        <v>0.457142857142857</v>
      </c>
      <c r="J4127" s="19">
        <f>H4127/G4127</f>
        <v>0.313725490196078</v>
      </c>
      <c r="K4127" t="s" s="21">
        <f>IF(J4127&lt;25%,"น้อยกว่า 25%",IF(J4127&gt;=25%,"มากกว่าหรือเท่ากับ 25%",IF(J4127&gt;=35%,"มากกว่าหรือเท่ากับ 35%")))</f>
        <v>122</v>
      </c>
    </row>
    <row r="4128" s="7" customFormat="1" ht="19.15" customHeight="1">
      <c r="A4128" t="s" s="16">
        <v>3735</v>
      </c>
      <c r="B4128" s="17">
        <v>6</v>
      </c>
      <c r="C4128" s="17">
        <v>1</v>
      </c>
      <c r="D4128" t="s" s="16">
        <v>4240</v>
      </c>
      <c r="E4128" t="s" s="16">
        <v>44</v>
      </c>
      <c r="F4128" s="58">
        <v>270</v>
      </c>
      <c r="G4128" s="32">
        <v>267</v>
      </c>
      <c r="H4128" s="18">
        <f>SUM(G4128-F4128)</f>
        <v>-3</v>
      </c>
      <c r="I4128" s="19">
        <f>H4128/F4128</f>
        <v>-0.0111111111111111</v>
      </c>
      <c r="J4128" s="19">
        <f>H4128/G4128</f>
        <v>-0.0112359550561798</v>
      </c>
    </row>
    <row r="4129" s="7" customFormat="1" ht="19.15" customHeight="1">
      <c r="A4129" t="s" s="16">
        <v>3735</v>
      </c>
      <c r="B4129" s="17">
        <v>6</v>
      </c>
      <c r="C4129" s="17">
        <v>25</v>
      </c>
      <c r="D4129" t="s" s="16">
        <v>4241</v>
      </c>
      <c r="E4129" t="s" s="16">
        <v>112</v>
      </c>
      <c r="F4129" s="58">
        <v>43</v>
      </c>
      <c r="G4129" s="32">
        <v>41</v>
      </c>
      <c r="H4129" s="18">
        <f>SUM(G4129-F4129)</f>
        <v>-2</v>
      </c>
      <c r="I4129" s="19">
        <f>H4129/F4129</f>
        <v>-0.0465116279069767</v>
      </c>
      <c r="J4129" s="19">
        <f>H4129/G4129</f>
        <v>-0.048780487804878</v>
      </c>
    </row>
    <row r="4130" s="7" customFormat="1" ht="19.15" customHeight="1">
      <c r="A4130" t="s" s="16">
        <v>3735</v>
      </c>
      <c r="B4130" s="17">
        <v>6</v>
      </c>
      <c r="C4130" s="17">
        <v>18</v>
      </c>
      <c r="D4130" t="s" s="16">
        <v>4242</v>
      </c>
      <c r="E4130" t="s" s="16">
        <v>76</v>
      </c>
      <c r="F4130" s="58">
        <v>30</v>
      </c>
      <c r="G4130" s="32">
        <v>28</v>
      </c>
      <c r="H4130" s="18">
        <f>SUM(G4130-F4130)</f>
        <v>-2</v>
      </c>
      <c r="I4130" s="19">
        <f>H4130/F4130</f>
        <v>-0.06666666666666669</v>
      </c>
      <c r="J4130" s="19">
        <f>H4130/G4130</f>
        <v>-0.0714285714285714</v>
      </c>
    </row>
    <row r="4131" s="7" customFormat="1" ht="19.15" customHeight="1">
      <c r="A4131" t="s" s="16">
        <v>3735</v>
      </c>
      <c r="B4131" s="17">
        <v>9</v>
      </c>
      <c r="C4131" s="17">
        <v>27</v>
      </c>
      <c r="D4131" t="s" s="16">
        <v>4243</v>
      </c>
      <c r="E4131" t="s" s="16">
        <v>52</v>
      </c>
      <c r="F4131" s="58">
        <v>70</v>
      </c>
      <c r="G4131" s="32">
        <v>69</v>
      </c>
      <c r="H4131" s="18">
        <f>SUM(G4131-F4131)</f>
        <v>-1</v>
      </c>
      <c r="I4131" s="19">
        <f>H4131/F4131</f>
        <v>-0.0142857142857143</v>
      </c>
      <c r="J4131" s="19">
        <f>H4131/G4131</f>
        <v>-0.0144927536231884</v>
      </c>
    </row>
    <row r="4132" s="7" customFormat="1" ht="19.15" customHeight="1">
      <c r="A4132" t="s" s="16">
        <v>3735</v>
      </c>
      <c r="B4132" s="17">
        <v>9</v>
      </c>
      <c r="C4132" s="17">
        <v>33</v>
      </c>
      <c r="D4132" t="s" s="16">
        <v>4244</v>
      </c>
      <c r="E4132" t="s" s="16">
        <v>147</v>
      </c>
      <c r="F4132" s="58">
        <v>52</v>
      </c>
      <c r="G4132" s="32">
        <v>51</v>
      </c>
      <c r="H4132" s="18">
        <f>SUM(G4132-F4132)</f>
        <v>-1</v>
      </c>
      <c r="I4132" s="19">
        <f>H4132/F4132</f>
        <v>-0.0192307692307692</v>
      </c>
      <c r="J4132" s="19">
        <f>H4132/G4132</f>
        <v>-0.0196078431372549</v>
      </c>
    </row>
    <row r="4133" s="7" customFormat="1" ht="19.15" customHeight="1">
      <c r="A4133" t="s" s="16">
        <v>3735</v>
      </c>
      <c r="B4133" s="17">
        <v>10</v>
      </c>
      <c r="C4133" s="17">
        <v>8</v>
      </c>
      <c r="D4133" t="s" s="16">
        <v>4245</v>
      </c>
      <c r="E4133" t="s" s="16">
        <v>24</v>
      </c>
      <c r="F4133" s="58">
        <v>40</v>
      </c>
      <c r="G4133" s="32">
        <v>39</v>
      </c>
      <c r="H4133" s="18">
        <f>SUM(G4133-F4133)</f>
        <v>-1</v>
      </c>
      <c r="I4133" s="19">
        <f>H4133/F4133</f>
        <v>-0.025</v>
      </c>
      <c r="J4133" s="19">
        <f>H4133/G4133</f>
        <v>-0.0256410256410256</v>
      </c>
    </row>
    <row r="4134" s="7" customFormat="1" ht="20.15" customHeight="1">
      <c r="A4134" t="s" s="69">
        <v>3735</v>
      </c>
      <c r="B4134" s="70">
        <v>5</v>
      </c>
      <c r="C4134" s="70">
        <v>29</v>
      </c>
      <c r="D4134" t="s" s="69">
        <v>4246</v>
      </c>
      <c r="E4134" t="s" s="69">
        <v>106</v>
      </c>
      <c r="F4134" s="59">
        <v>38</v>
      </c>
      <c r="G4134" s="78">
        <v>58</v>
      </c>
      <c r="H4134" s="18">
        <f>SUM(G4134-F4134)</f>
        <v>20</v>
      </c>
      <c r="I4134" s="19">
        <f>H4134/F4134</f>
        <v>0.526315789473684</v>
      </c>
      <c r="J4134" s="19">
        <f>H4134/G4134</f>
        <v>0.344827586206897</v>
      </c>
      <c r="K4134" t="s" s="21">
        <f>IF(J4134&lt;25%,"น้อยกว่า 25%",IF(J4134&gt;=25%,"มากกว่าหรือเท่ากับ 25%",IF(J4134&gt;=35%,"มากกว่าหรือเท่ากับ 35%")))</f>
        <v>122</v>
      </c>
    </row>
    <row r="4135" s="7" customFormat="1" ht="20.15" customHeight="1">
      <c r="A4135" t="s" s="79">
        <v>4247</v>
      </c>
      <c r="B4135" s="80">
        <v>3</v>
      </c>
      <c r="C4135" s="80">
        <v>11</v>
      </c>
      <c r="D4135" t="s" s="79">
        <v>4248</v>
      </c>
      <c r="E4135" t="s" s="79">
        <v>17</v>
      </c>
      <c r="F4135" s="59">
        <v>24816</v>
      </c>
      <c r="G4135" s="82">
        <v>33310</v>
      </c>
      <c r="H4135" s="18">
        <f>SUM(G4135-F4135)</f>
        <v>8494</v>
      </c>
      <c r="I4135" s="19">
        <f>H4135/F4135</f>
        <v>0.342279174725983</v>
      </c>
      <c r="J4135" s="19">
        <f>H4135/G4135</f>
        <v>0.254998498949264</v>
      </c>
      <c r="K4135" t="s" s="21">
        <f>IF(J4135&lt;25%,"น้อยกว่า 25%",IF(J4135&gt;=25%,"มากกว่าหรือเท่ากับ 25%",IF(J4135&gt;=35%,"มากกว่าหรือเท่ากับ 35%")))</f>
        <v>122</v>
      </c>
    </row>
    <row r="4136" s="7" customFormat="1" ht="19.15" customHeight="1">
      <c r="A4136" t="s" s="16">
        <v>4247</v>
      </c>
      <c r="B4136" s="17">
        <v>3</v>
      </c>
      <c r="C4136" s="17">
        <v>9</v>
      </c>
      <c r="D4136" t="s" s="16">
        <v>4249</v>
      </c>
      <c r="E4136" t="s" s="16">
        <v>20</v>
      </c>
      <c r="F4136" s="59">
        <v>20292</v>
      </c>
      <c r="G4136" s="30">
        <v>28742</v>
      </c>
      <c r="H4136" s="18">
        <f>SUM(G4136-F4136)</f>
        <v>8450</v>
      </c>
      <c r="I4136" s="19">
        <f>H4136/F4136</f>
        <v>0.416420264143505</v>
      </c>
      <c r="J4136" s="19">
        <f>H4136/G4136</f>
        <v>0.293994850741076</v>
      </c>
      <c r="K4136" t="s" s="21">
        <f>IF(J4136&lt;25%,"น้อยกว่า 25%",IF(J4136&gt;=25%,"มากกว่าหรือเท่ากับ 25%",IF(J4136&gt;=35%,"มากกว่าหรือเท่ากับ 35%")))</f>
        <v>122</v>
      </c>
    </row>
    <row r="4137" s="7" customFormat="1" ht="19.15" customHeight="1">
      <c r="A4137" t="s" s="16">
        <v>4247</v>
      </c>
      <c r="B4137" s="17">
        <v>4</v>
      </c>
      <c r="C4137" s="17">
        <v>6</v>
      </c>
      <c r="D4137" t="s" s="16">
        <v>4250</v>
      </c>
      <c r="E4137" t="s" s="16">
        <v>22</v>
      </c>
      <c r="F4137" s="58">
        <v>11004</v>
      </c>
      <c r="G4137" s="32">
        <v>8972</v>
      </c>
      <c r="H4137" s="18">
        <f>SUM(G4137-F4137)</f>
        <v>-2032</v>
      </c>
      <c r="I4137" s="19">
        <f>H4137/F4137</f>
        <v>-0.184660123591421</v>
      </c>
      <c r="J4137" s="19">
        <f>H4137/G4137</f>
        <v>-0.22648238965671</v>
      </c>
    </row>
    <row r="4138" s="7" customFormat="1" ht="19.15" customHeight="1">
      <c r="A4138" t="s" s="16">
        <v>4247</v>
      </c>
      <c r="B4138" s="17">
        <v>7</v>
      </c>
      <c r="C4138" s="17">
        <v>13</v>
      </c>
      <c r="D4138" t="s" s="16">
        <v>4251</v>
      </c>
      <c r="E4138" t="s" s="16">
        <v>22</v>
      </c>
      <c r="F4138" s="58">
        <v>11431</v>
      </c>
      <c r="G4138" s="32">
        <v>10222</v>
      </c>
      <c r="H4138" s="18">
        <f>SUM(G4138-F4138)</f>
        <v>-1209</v>
      </c>
      <c r="I4138" s="19">
        <f>H4138/F4138</f>
        <v>-0.105765024932202</v>
      </c>
      <c r="J4138" s="19">
        <f>H4138/G4138</f>
        <v>-0.118274310311094</v>
      </c>
    </row>
    <row r="4139" s="7" customFormat="1" ht="19.15" customHeight="1">
      <c r="A4139" t="s" s="16">
        <v>4247</v>
      </c>
      <c r="B4139" s="17">
        <v>5</v>
      </c>
      <c r="C4139" s="17">
        <v>18</v>
      </c>
      <c r="D4139" t="s" s="16">
        <v>4252</v>
      </c>
      <c r="E4139" t="s" s="16">
        <v>22</v>
      </c>
      <c r="F4139" s="58">
        <v>8230</v>
      </c>
      <c r="G4139" s="32">
        <v>7226</v>
      </c>
      <c r="H4139" s="18">
        <f>SUM(G4139-F4139)</f>
        <v>-1004</v>
      </c>
      <c r="I4139" s="19">
        <f>H4139/F4139</f>
        <v>-0.121992709599028</v>
      </c>
      <c r="J4139" s="19">
        <f>H4139/G4139</f>
        <v>-0.13894270689178</v>
      </c>
    </row>
    <row r="4140" s="7" customFormat="1" ht="19.15" customHeight="1">
      <c r="A4140" t="s" s="16">
        <v>4247</v>
      </c>
      <c r="B4140" s="17">
        <v>4</v>
      </c>
      <c r="C4140" s="17">
        <v>10</v>
      </c>
      <c r="D4140" t="s" s="16">
        <v>4253</v>
      </c>
      <c r="E4140" t="s" s="16">
        <v>20</v>
      </c>
      <c r="F4140" s="58">
        <v>23319</v>
      </c>
      <c r="G4140" s="32">
        <v>22644</v>
      </c>
      <c r="H4140" s="18">
        <f>SUM(G4140-F4140)</f>
        <v>-675</v>
      </c>
      <c r="I4140" s="19">
        <f>H4140/F4140</f>
        <v>-0.0289463527595523</v>
      </c>
      <c r="J4140" s="19">
        <f>H4140/G4140</f>
        <v>-0.0298092209856916</v>
      </c>
    </row>
    <row r="4141" s="7" customFormat="1" ht="19.15" customHeight="1">
      <c r="A4141" t="s" s="16">
        <v>4247</v>
      </c>
      <c r="B4141" s="17">
        <v>7</v>
      </c>
      <c r="C4141" s="17">
        <v>11</v>
      </c>
      <c r="D4141" t="s" s="16">
        <v>4254</v>
      </c>
      <c r="E4141" t="s" s="16">
        <v>28</v>
      </c>
      <c r="F4141" s="58">
        <v>1413</v>
      </c>
      <c r="G4141" s="32">
        <v>1255</v>
      </c>
      <c r="H4141" s="18">
        <f>SUM(G4141-F4141)</f>
        <v>-158</v>
      </c>
      <c r="I4141" s="19">
        <f>H4141/F4141</f>
        <v>-0.111818825194621</v>
      </c>
      <c r="J4141" s="19">
        <f>H4141/G4141</f>
        <v>-0.125896414342629</v>
      </c>
    </row>
    <row r="4142" s="7" customFormat="1" ht="19.15" customHeight="1">
      <c r="A4142" t="s" s="16">
        <v>4247</v>
      </c>
      <c r="B4142" s="17">
        <v>3</v>
      </c>
      <c r="C4142" s="17">
        <v>6</v>
      </c>
      <c r="D4142" t="s" s="16">
        <v>4255</v>
      </c>
      <c r="E4142" t="s" s="16">
        <v>22</v>
      </c>
      <c r="F4142" s="59">
        <v>7966</v>
      </c>
      <c r="G4142" s="30">
        <v>11754</v>
      </c>
      <c r="H4142" s="18">
        <f>SUM(G4142-F4142)</f>
        <v>3788</v>
      </c>
      <c r="I4142" s="19">
        <f>H4142/F4142</f>
        <v>0.475520964097414</v>
      </c>
      <c r="J4142" s="19">
        <f>H4142/G4142</f>
        <v>0.322273268674494</v>
      </c>
      <c r="K4142" t="s" s="21">
        <f>IF(J4142&lt;25%,"น้อยกว่า 25%",IF(J4142&gt;=25%,"มากกว่าหรือเท่ากับ 25%",IF(J4142&gt;=35%,"มากกว่าหรือเท่ากับ 35%")))</f>
        <v>122</v>
      </c>
    </row>
    <row r="4143" s="7" customFormat="1" ht="19.15" customHeight="1">
      <c r="A4143" t="s" s="16">
        <v>4247</v>
      </c>
      <c r="B4143" s="17">
        <v>4</v>
      </c>
      <c r="C4143" s="17">
        <v>34</v>
      </c>
      <c r="D4143" t="s" s="16">
        <v>4256</v>
      </c>
      <c r="E4143" t="s" s="16">
        <v>34</v>
      </c>
      <c r="F4143" s="58">
        <v>1000</v>
      </c>
      <c r="G4143" s="32">
        <v>892</v>
      </c>
      <c r="H4143" s="18">
        <f>SUM(G4143-F4143)</f>
        <v>-108</v>
      </c>
      <c r="I4143" s="19">
        <f>H4143/F4143</f>
        <v>-0.108</v>
      </c>
      <c r="J4143" s="19">
        <f>H4143/G4143</f>
        <v>-0.121076233183857</v>
      </c>
    </row>
    <row r="4144" s="7" customFormat="1" ht="19.15" customHeight="1">
      <c r="A4144" t="s" s="16">
        <v>4247</v>
      </c>
      <c r="B4144" s="17">
        <v>4</v>
      </c>
      <c r="C4144" s="17">
        <v>12</v>
      </c>
      <c r="D4144" t="s" s="16">
        <v>4257</v>
      </c>
      <c r="E4144" t="s" s="16">
        <v>17</v>
      </c>
      <c r="F4144" s="58">
        <v>28966</v>
      </c>
      <c r="G4144" s="32">
        <v>28880</v>
      </c>
      <c r="H4144" s="18">
        <f>SUM(G4144-F4144)</f>
        <v>-86</v>
      </c>
      <c r="I4144" s="19">
        <f>H4144/F4144</f>
        <v>-0.00296899813574536</v>
      </c>
      <c r="J4144" s="19">
        <f>H4144/G4144</f>
        <v>-0.00297783933518006</v>
      </c>
    </row>
    <row r="4145" s="7" customFormat="1" ht="19.15" customHeight="1">
      <c r="A4145" t="s" s="16">
        <v>4247</v>
      </c>
      <c r="B4145" s="17">
        <v>7</v>
      </c>
      <c r="C4145" s="17">
        <v>17</v>
      </c>
      <c r="D4145" t="s" s="16">
        <v>4258</v>
      </c>
      <c r="E4145" t="s" s="16">
        <v>17</v>
      </c>
      <c r="F4145" s="58">
        <v>24772</v>
      </c>
      <c r="G4145" s="32">
        <v>24686</v>
      </c>
      <c r="H4145" s="18">
        <f>SUM(G4145-F4145)</f>
        <v>-86</v>
      </c>
      <c r="I4145" s="19">
        <f>H4145/F4145</f>
        <v>-0.0034716615533667</v>
      </c>
      <c r="J4145" s="19">
        <f>H4145/G4145</f>
        <v>-0.00348375597504659</v>
      </c>
    </row>
    <row r="4146" s="7" customFormat="1" ht="19.15" customHeight="1">
      <c r="A4146" t="s" s="16">
        <v>4247</v>
      </c>
      <c r="B4146" s="17">
        <v>3</v>
      </c>
      <c r="C4146" s="17">
        <v>22</v>
      </c>
      <c r="D4146" t="s" s="16">
        <v>4259</v>
      </c>
      <c r="E4146" t="s" s="16">
        <v>28</v>
      </c>
      <c r="F4146" s="59">
        <v>853</v>
      </c>
      <c r="G4146" s="30">
        <v>1370</v>
      </c>
      <c r="H4146" s="18">
        <f>SUM(G4146-F4146)</f>
        <v>517</v>
      </c>
      <c r="I4146" s="19">
        <f>H4146/F4146</f>
        <v>0.60609613130129</v>
      </c>
      <c r="J4146" s="19">
        <f>H4146/G4146</f>
        <v>0.377372262773723</v>
      </c>
      <c r="K4146" t="s" s="21">
        <f>IF(J4146&lt;25%,"น้อยกว่า 25%",IF(J4146&gt;=25%,"มากกว่าหรือเท่ากับ 25%",IF(J4146&gt;=35%,"มากกว่าหรือเท่ากับ 35%")))</f>
        <v>122</v>
      </c>
    </row>
    <row r="4147" s="7" customFormat="1" ht="19.15" customHeight="1">
      <c r="A4147" t="s" s="16">
        <v>4247</v>
      </c>
      <c r="B4147" s="17">
        <v>8</v>
      </c>
      <c r="C4147" s="17">
        <v>2</v>
      </c>
      <c r="D4147" t="s" s="16">
        <v>4260</v>
      </c>
      <c r="E4147" t="s" s="16">
        <v>101</v>
      </c>
      <c r="F4147" s="94">
        <v>690</v>
      </c>
      <c r="G4147" s="30">
        <v>1150</v>
      </c>
      <c r="H4147" s="18">
        <f>SUM(G4147-F4147)</f>
        <v>460</v>
      </c>
      <c r="I4147" s="19">
        <f>H4147/F4147</f>
        <v>0.666666666666667</v>
      </c>
      <c r="J4147" s="19">
        <f>H4147/G4147</f>
        <v>0.4</v>
      </c>
      <c r="K4147" t="s" s="21">
        <f>IF(J4147&lt;25%,"น้อยกว่า 25%",IF(J4147&gt;=25%,"มากกว่าหรือเท่ากับ 25%",IF(J4147&gt;=35%,"มากกว่าหรือเท่ากับ 35%")))</f>
        <v>122</v>
      </c>
    </row>
    <row r="4148" s="7" customFormat="1" ht="19.15" customHeight="1">
      <c r="A4148" t="s" s="16">
        <v>4247</v>
      </c>
      <c r="B4148" s="17">
        <v>5</v>
      </c>
      <c r="C4148" s="17">
        <v>4</v>
      </c>
      <c r="D4148" t="s" s="16">
        <v>4261</v>
      </c>
      <c r="E4148" t="s" s="16">
        <v>60</v>
      </c>
      <c r="F4148" s="59">
        <v>645</v>
      </c>
      <c r="G4148" s="30">
        <v>1077</v>
      </c>
      <c r="H4148" s="18">
        <f>SUM(G4148-F4148)</f>
        <v>432</v>
      </c>
      <c r="I4148" s="19">
        <f>H4148/F4148</f>
        <v>0.669767441860465</v>
      </c>
      <c r="J4148" s="19">
        <f>H4148/G4148</f>
        <v>0.401114206128134</v>
      </c>
      <c r="K4148" t="s" s="21">
        <f>IF(J4148&lt;25%,"น้อยกว่า 25%",IF(J4148&gt;=25%,"มากกว่าหรือเท่ากับ 25%",IF(J4148&gt;=35%,"มากกว่าหรือเท่ากับ 35%")))</f>
        <v>122</v>
      </c>
    </row>
    <row r="4149" s="7" customFormat="1" ht="19.15" customHeight="1">
      <c r="A4149" t="s" s="16">
        <v>4247</v>
      </c>
      <c r="B4149" s="17">
        <v>8</v>
      </c>
      <c r="C4149" s="17">
        <v>4</v>
      </c>
      <c r="D4149" t="s" s="16">
        <v>4262</v>
      </c>
      <c r="E4149" t="s" s="16">
        <v>24</v>
      </c>
      <c r="F4149" s="95">
        <v>887</v>
      </c>
      <c r="G4149" s="30">
        <v>1227</v>
      </c>
      <c r="H4149" s="28">
        <f>SUM(G4149-F4149)</f>
        <v>340</v>
      </c>
      <c r="I4149" s="19">
        <f>H4149/F4149</f>
        <v>0.383314543404735</v>
      </c>
      <c r="J4149" s="19">
        <f>H4149/G4149</f>
        <v>0.277098614506927</v>
      </c>
      <c r="K4149" t="s" s="21">
        <f>IF(J4149&lt;25%,"น้อยกว่า 25%",IF(J4149&gt;=25%,"มากกว่าหรือเท่ากับ 25%",IF(J4149&gt;=35%,"มากกว่าหรือเท่ากับ 35%")))</f>
        <v>122</v>
      </c>
    </row>
    <row r="4150" s="7" customFormat="1" ht="19.15" customHeight="1">
      <c r="A4150" t="s" s="16">
        <v>4247</v>
      </c>
      <c r="B4150" s="17">
        <v>3</v>
      </c>
      <c r="C4150" s="17">
        <v>29</v>
      </c>
      <c r="D4150" t="s" s="16">
        <v>4263</v>
      </c>
      <c r="E4150" t="s" s="16">
        <v>185</v>
      </c>
      <c r="F4150" s="59">
        <v>713</v>
      </c>
      <c r="G4150" s="30">
        <v>996</v>
      </c>
      <c r="H4150" s="18">
        <f>SUM(G4150-F4150)</f>
        <v>283</v>
      </c>
      <c r="I4150" s="19">
        <f>H4150/F4150</f>
        <v>0.396914446002805</v>
      </c>
      <c r="J4150" s="19">
        <f>H4150/G4150</f>
        <v>0.284136546184739</v>
      </c>
      <c r="K4150" t="s" s="21">
        <f>IF(J4150&lt;25%,"น้อยกว่า 25%",IF(J4150&gt;=25%,"มากกว่าหรือเท่ากับ 25%",IF(J4150&gt;=35%,"มากกว่าหรือเท่ากับ 35%")))</f>
        <v>122</v>
      </c>
    </row>
    <row r="4151" s="7" customFormat="1" ht="19.15" customHeight="1">
      <c r="A4151" t="s" s="16">
        <v>4247</v>
      </c>
      <c r="B4151" s="17">
        <v>7</v>
      </c>
      <c r="C4151" s="17">
        <v>15</v>
      </c>
      <c r="D4151" t="s" s="16">
        <v>4264</v>
      </c>
      <c r="E4151" t="s" s="16">
        <v>30</v>
      </c>
      <c r="F4151" s="59">
        <v>781</v>
      </c>
      <c r="G4151" s="30">
        <v>1046</v>
      </c>
      <c r="H4151" s="18">
        <f>SUM(G4151-F4151)</f>
        <v>265</v>
      </c>
      <c r="I4151" s="19">
        <f>H4151/F4151</f>
        <v>0.339308578745198</v>
      </c>
      <c r="J4151" s="19">
        <f>H4151/G4151</f>
        <v>0.253346080305927</v>
      </c>
      <c r="K4151" t="s" s="21">
        <f>IF(J4151&lt;25%,"น้อยกว่า 25%",IF(J4151&gt;=25%,"มากกว่าหรือเท่ากับ 25%",IF(J4151&gt;=35%,"มากกว่าหรือเท่ากับ 35%")))</f>
        <v>122</v>
      </c>
    </row>
    <row r="4152" s="7" customFormat="1" ht="19.15" customHeight="1">
      <c r="A4152" t="s" s="16">
        <v>4247</v>
      </c>
      <c r="B4152" s="17">
        <v>3</v>
      </c>
      <c r="C4152" s="17">
        <v>18</v>
      </c>
      <c r="D4152" t="s" s="16">
        <v>4265</v>
      </c>
      <c r="E4152" t="s" s="16">
        <v>24</v>
      </c>
      <c r="F4152" s="59">
        <v>552</v>
      </c>
      <c r="G4152" s="30">
        <v>812</v>
      </c>
      <c r="H4152" s="18">
        <f>SUM(G4152-F4152)</f>
        <v>260</v>
      </c>
      <c r="I4152" s="19">
        <f>H4152/F4152</f>
        <v>0.471014492753623</v>
      </c>
      <c r="J4152" s="19">
        <f>H4152/G4152</f>
        <v>0.320197044334975</v>
      </c>
      <c r="K4152" t="s" s="21">
        <f>IF(J4152&lt;25%,"น้อยกว่า 25%",IF(J4152&gt;=25%,"มากกว่าหรือเท่ากับ 25%",IF(J4152&gt;=35%,"มากกว่าหรือเท่ากับ 35%")))</f>
        <v>122</v>
      </c>
    </row>
    <row r="4153" s="7" customFormat="1" ht="19.15" customHeight="1">
      <c r="A4153" t="s" s="16">
        <v>4247</v>
      </c>
      <c r="B4153" s="17">
        <v>2</v>
      </c>
      <c r="C4153" s="17">
        <v>28</v>
      </c>
      <c r="D4153" t="s" s="16">
        <v>4266</v>
      </c>
      <c r="E4153" t="s" s="16">
        <v>56</v>
      </c>
      <c r="F4153" s="59">
        <v>151</v>
      </c>
      <c r="G4153" s="30">
        <v>409</v>
      </c>
      <c r="H4153" s="18">
        <f>SUM(G4153-F4153)</f>
        <v>258</v>
      </c>
      <c r="I4153" s="19">
        <f>H4153/F4153</f>
        <v>1.70860927152318</v>
      </c>
      <c r="J4153" s="19">
        <f>H4153/G4153</f>
        <v>0.63080684596577</v>
      </c>
      <c r="K4153" t="s" s="21">
        <f>IF(J4153&lt;25%,"น้อยกว่า 25%",IF(J4153&gt;=25%,"มากกว่าหรือเท่ากับ 25%",IF(J4153&gt;=35%,"มากกว่าหรือเท่ากับ 35%")))</f>
        <v>122</v>
      </c>
    </row>
    <row r="4154" s="7" customFormat="1" ht="19.15" customHeight="1">
      <c r="A4154" t="s" s="16">
        <v>4247</v>
      </c>
      <c r="B4154" s="17">
        <v>5</v>
      </c>
      <c r="C4154" s="17">
        <v>19</v>
      </c>
      <c r="D4154" t="s" s="16">
        <v>4267</v>
      </c>
      <c r="E4154" t="s" s="16">
        <v>48</v>
      </c>
      <c r="F4154" s="58">
        <v>244</v>
      </c>
      <c r="G4154" s="32">
        <v>173</v>
      </c>
      <c r="H4154" s="18">
        <f>SUM(G4154-F4154)</f>
        <v>-71</v>
      </c>
      <c r="I4154" s="19">
        <f>H4154/F4154</f>
        <v>-0.290983606557377</v>
      </c>
      <c r="J4154" s="19">
        <f>H4154/G4154</f>
        <v>-0.410404624277457</v>
      </c>
    </row>
    <row r="4155" s="7" customFormat="1" ht="19.15" customHeight="1">
      <c r="A4155" t="s" s="16">
        <v>4247</v>
      </c>
      <c r="B4155" s="17">
        <v>1</v>
      </c>
      <c r="C4155" s="17">
        <v>10</v>
      </c>
      <c r="D4155" t="s" s="16">
        <v>4268</v>
      </c>
      <c r="E4155" t="s" s="16">
        <v>101</v>
      </c>
      <c r="F4155" s="58">
        <v>567</v>
      </c>
      <c r="G4155" s="32">
        <v>497</v>
      </c>
      <c r="H4155" s="18">
        <f>SUM(G4155-F4155)</f>
        <v>-70</v>
      </c>
      <c r="I4155" s="19">
        <f>H4155/F4155</f>
        <v>-0.123456790123457</v>
      </c>
      <c r="J4155" s="19">
        <f>H4155/G4155</f>
        <v>-0.140845070422535</v>
      </c>
    </row>
    <row r="4156" s="7" customFormat="1" ht="19.15" customHeight="1">
      <c r="A4156" t="s" s="16">
        <v>4247</v>
      </c>
      <c r="B4156" s="17">
        <v>2</v>
      </c>
      <c r="C4156" s="17">
        <v>14</v>
      </c>
      <c r="D4156" t="s" s="16">
        <v>4269</v>
      </c>
      <c r="E4156" t="s" s="16">
        <v>2637</v>
      </c>
      <c r="F4156" s="59">
        <v>486</v>
      </c>
      <c r="G4156" s="30">
        <v>721</v>
      </c>
      <c r="H4156" s="18">
        <f>SUM(G4156-F4156)</f>
        <v>235</v>
      </c>
      <c r="I4156" s="19">
        <f>H4156/F4156</f>
        <v>0.483539094650206</v>
      </c>
      <c r="J4156" s="19">
        <f>H4156/G4156</f>
        <v>0.325936199722607</v>
      </c>
      <c r="K4156" t="s" s="21">
        <f>IF(J4156&lt;25%,"น้อยกว่า 25%",IF(J4156&gt;=25%,"มากกว่าหรือเท่ากับ 25%",IF(J4156&gt;=35%,"มากกว่าหรือเท่ากับ 35%")))</f>
        <v>122</v>
      </c>
    </row>
    <row r="4157" s="7" customFormat="1" ht="19.15" customHeight="1">
      <c r="A4157" t="s" s="16">
        <v>4247</v>
      </c>
      <c r="B4157" s="17">
        <v>8</v>
      </c>
      <c r="C4157" s="17">
        <v>9</v>
      </c>
      <c r="D4157" t="s" s="16">
        <v>4270</v>
      </c>
      <c r="E4157" t="s" s="16">
        <v>40</v>
      </c>
      <c r="F4157" s="96">
        <v>592</v>
      </c>
      <c r="G4157" s="30">
        <v>812</v>
      </c>
      <c r="H4157" s="18">
        <f>SUM(G4157-F4157)</f>
        <v>220</v>
      </c>
      <c r="I4157" s="19">
        <f>H4157/F4157</f>
        <v>0.371621621621622</v>
      </c>
      <c r="J4157" s="19">
        <f>H4157/G4157</f>
        <v>0.270935960591133</v>
      </c>
      <c r="K4157" t="s" s="21">
        <f>IF(J4157&lt;25%,"น้อยกว่า 25%",IF(J4157&gt;=25%,"มากกว่าหรือเท่ากับ 25%",IF(J4157&gt;=35%,"มากกว่าหรือเท่ากับ 35%")))</f>
        <v>122</v>
      </c>
    </row>
    <row r="4158" s="7" customFormat="1" ht="19.15" customHeight="1">
      <c r="A4158" t="s" s="16">
        <v>4247</v>
      </c>
      <c r="B4158" s="17">
        <v>3</v>
      </c>
      <c r="C4158" s="17">
        <v>37</v>
      </c>
      <c r="D4158" t="s" s="16">
        <v>4271</v>
      </c>
      <c r="E4158" t="s" s="16">
        <v>34</v>
      </c>
      <c r="F4158" s="59">
        <v>384</v>
      </c>
      <c r="G4158" s="30">
        <v>600</v>
      </c>
      <c r="H4158" s="18">
        <f>SUM(G4158-F4158)</f>
        <v>216</v>
      </c>
      <c r="I4158" s="19">
        <f>H4158/F4158</f>
        <v>0.5625</v>
      </c>
      <c r="J4158" s="19">
        <f>H4158/G4158</f>
        <v>0.36</v>
      </c>
      <c r="K4158" t="s" s="21">
        <f>IF(J4158&lt;25%,"น้อยกว่า 25%",IF(J4158&gt;=25%,"มากกว่าหรือเท่ากับ 25%",IF(J4158&gt;=35%,"มากกว่าหรือเท่ากับ 35%")))</f>
        <v>122</v>
      </c>
    </row>
    <row r="4159" s="7" customFormat="1" ht="19.15" customHeight="1">
      <c r="A4159" t="s" s="16">
        <v>4247</v>
      </c>
      <c r="B4159" s="17">
        <v>3</v>
      </c>
      <c r="C4159" s="17">
        <v>7</v>
      </c>
      <c r="D4159" t="s" s="16">
        <v>4272</v>
      </c>
      <c r="E4159" t="s" s="16">
        <v>101</v>
      </c>
      <c r="F4159" s="59">
        <v>203</v>
      </c>
      <c r="G4159" s="30">
        <v>417</v>
      </c>
      <c r="H4159" s="18">
        <f>SUM(G4159-F4159)</f>
        <v>214</v>
      </c>
      <c r="I4159" s="19">
        <f>H4159/F4159</f>
        <v>1.05418719211823</v>
      </c>
      <c r="J4159" s="19">
        <f>H4159/G4159</f>
        <v>0.513189448441247</v>
      </c>
      <c r="K4159" t="s" s="21">
        <f>IF(J4159&lt;25%,"น้อยกว่า 25%",IF(J4159&gt;=25%,"มากกว่าหรือเท่ากับ 25%",IF(J4159&gt;=35%,"มากกว่าหรือเท่ากับ 35%")))</f>
        <v>122</v>
      </c>
    </row>
    <row r="4160" s="7" customFormat="1" ht="19.15" customHeight="1">
      <c r="A4160" t="s" s="16">
        <v>4247</v>
      </c>
      <c r="B4160" s="17">
        <v>7</v>
      </c>
      <c r="C4160" s="17">
        <v>36</v>
      </c>
      <c r="D4160" t="s" s="16">
        <v>4273</v>
      </c>
      <c r="E4160" t="s" s="16">
        <v>34</v>
      </c>
      <c r="F4160" s="58">
        <v>898</v>
      </c>
      <c r="G4160" s="32">
        <v>834</v>
      </c>
      <c r="H4160" s="18">
        <f>SUM(G4160-F4160)</f>
        <v>-64</v>
      </c>
      <c r="I4160" s="19">
        <f>H4160/F4160</f>
        <v>-0.0712694877505568</v>
      </c>
      <c r="J4160" s="19">
        <f>H4160/G4160</f>
        <v>-0.0767386091127098</v>
      </c>
    </row>
    <row r="4161" s="7" customFormat="1" ht="19.15" customHeight="1">
      <c r="A4161" t="s" s="16">
        <v>4247</v>
      </c>
      <c r="B4161" s="17">
        <v>4</v>
      </c>
      <c r="C4161" s="17">
        <v>1</v>
      </c>
      <c r="D4161" t="s" s="16">
        <v>4274</v>
      </c>
      <c r="E4161" t="s" s="16">
        <v>52</v>
      </c>
      <c r="F4161" s="58">
        <v>991</v>
      </c>
      <c r="G4161" s="32">
        <v>933</v>
      </c>
      <c r="H4161" s="18">
        <f>SUM(G4161-F4161)</f>
        <v>-58</v>
      </c>
      <c r="I4161" s="19">
        <f>H4161/F4161</f>
        <v>-0.0585267406659939</v>
      </c>
      <c r="J4161" s="19">
        <f>H4161/G4161</f>
        <v>-0.0621650589496249</v>
      </c>
    </row>
    <row r="4162" s="7" customFormat="1" ht="19.15" customHeight="1">
      <c r="A4162" t="s" s="16">
        <v>4247</v>
      </c>
      <c r="B4162" s="17">
        <v>4</v>
      </c>
      <c r="C4162" s="17">
        <v>4</v>
      </c>
      <c r="D4162" t="s" s="16">
        <v>4275</v>
      </c>
      <c r="E4162" t="s" s="16">
        <v>101</v>
      </c>
      <c r="F4162" s="58">
        <v>2405</v>
      </c>
      <c r="G4162" s="32">
        <v>2349</v>
      </c>
      <c r="H4162" s="18">
        <f>SUM(G4162-F4162)</f>
        <v>-56</v>
      </c>
      <c r="I4162" s="19">
        <f>H4162/F4162</f>
        <v>-0.0232848232848233</v>
      </c>
      <c r="J4162" s="19">
        <f>H4162/G4162</f>
        <v>-0.0238399318859089</v>
      </c>
    </row>
    <row r="4163" s="7" customFormat="1" ht="19.15" customHeight="1">
      <c r="A4163" t="s" s="16">
        <v>4247</v>
      </c>
      <c r="B4163" s="17">
        <v>5</v>
      </c>
      <c r="C4163" s="17">
        <v>17</v>
      </c>
      <c r="D4163" t="s" s="16">
        <v>4276</v>
      </c>
      <c r="E4163" t="s" s="16">
        <v>38</v>
      </c>
      <c r="F4163" s="58">
        <v>2545</v>
      </c>
      <c r="G4163" s="32">
        <v>2493</v>
      </c>
      <c r="H4163" s="18">
        <f>SUM(G4163-F4163)</f>
        <v>-52</v>
      </c>
      <c r="I4163" s="19">
        <f>H4163/F4163</f>
        <v>-0.0204322200392927</v>
      </c>
      <c r="J4163" s="19">
        <f>H4163/G4163</f>
        <v>-0.0208584035298837</v>
      </c>
    </row>
    <row r="4164" s="7" customFormat="1" ht="19.15" customHeight="1">
      <c r="A4164" t="s" s="16">
        <v>4247</v>
      </c>
      <c r="B4164" s="17">
        <v>3</v>
      </c>
      <c r="C4164" s="17">
        <v>10</v>
      </c>
      <c r="D4164" t="s" s="16">
        <v>4277</v>
      </c>
      <c r="E4164" t="s" s="16">
        <v>30</v>
      </c>
      <c r="F4164" s="59">
        <v>408</v>
      </c>
      <c r="G4164" s="30">
        <v>580</v>
      </c>
      <c r="H4164" s="18">
        <f>SUM(G4164-F4164)</f>
        <v>172</v>
      </c>
      <c r="I4164" s="19">
        <f>H4164/F4164</f>
        <v>0.42156862745098</v>
      </c>
      <c r="J4164" s="19">
        <f>H4164/G4164</f>
        <v>0.296551724137931</v>
      </c>
      <c r="K4164" t="s" s="21">
        <f>IF(J4164&lt;25%,"น้อยกว่า 25%",IF(J4164&gt;=25%,"มากกว่าหรือเท่ากับ 25%",IF(J4164&gt;=35%,"มากกว่าหรือเท่ากับ 35%")))</f>
        <v>122</v>
      </c>
    </row>
    <row r="4165" s="7" customFormat="1" ht="19.15" customHeight="1">
      <c r="A4165" t="s" s="16">
        <v>4247</v>
      </c>
      <c r="B4165" s="17">
        <v>3</v>
      </c>
      <c r="C4165" s="17">
        <v>25</v>
      </c>
      <c r="D4165" t="s" s="16">
        <v>4278</v>
      </c>
      <c r="E4165" t="s" s="16">
        <v>72</v>
      </c>
      <c r="F4165" s="59">
        <v>191</v>
      </c>
      <c r="G4165" s="30">
        <v>348</v>
      </c>
      <c r="H4165" s="18">
        <f>SUM(G4165-F4165)</f>
        <v>157</v>
      </c>
      <c r="I4165" s="19">
        <f>H4165/F4165</f>
        <v>0.821989528795812</v>
      </c>
      <c r="J4165" s="19">
        <f>H4165/G4165</f>
        <v>0.451149425287356</v>
      </c>
      <c r="K4165" t="s" s="21">
        <f>IF(J4165&lt;25%,"น้อยกว่า 25%",IF(J4165&gt;=25%,"มากกว่าหรือเท่ากับ 25%",IF(J4165&gt;=35%,"มากกว่าหรือเท่ากับ 35%")))</f>
        <v>122</v>
      </c>
    </row>
    <row r="4166" s="7" customFormat="1" ht="19.15" customHeight="1">
      <c r="A4166" t="s" s="16">
        <v>4247</v>
      </c>
      <c r="B4166" s="17">
        <v>4</v>
      </c>
      <c r="C4166" s="17">
        <v>7</v>
      </c>
      <c r="D4166" t="s" s="16">
        <v>4279</v>
      </c>
      <c r="E4166" t="s" s="16">
        <v>30</v>
      </c>
      <c r="F4166" s="58">
        <v>1441</v>
      </c>
      <c r="G4166" s="32">
        <v>1394</v>
      </c>
      <c r="H4166" s="18">
        <f>SUM(G4166-F4166)</f>
        <v>-47</v>
      </c>
      <c r="I4166" s="19">
        <f>H4166/F4166</f>
        <v>-0.032616238723109</v>
      </c>
      <c r="J4166" s="19">
        <f>H4166/G4166</f>
        <v>-0.0337159253945481</v>
      </c>
    </row>
    <row r="4167" s="7" customFormat="1" ht="19.15" customHeight="1">
      <c r="A4167" t="s" s="16">
        <v>4247</v>
      </c>
      <c r="B4167" s="17">
        <v>4</v>
      </c>
      <c r="C4167" s="17">
        <v>3</v>
      </c>
      <c r="D4167" t="s" s="16">
        <v>4280</v>
      </c>
      <c r="E4167" t="s" s="16">
        <v>38</v>
      </c>
      <c r="F4167" s="58">
        <v>598</v>
      </c>
      <c r="G4167" s="32">
        <v>555</v>
      </c>
      <c r="H4167" s="18">
        <f>SUM(G4167-F4167)</f>
        <v>-43</v>
      </c>
      <c r="I4167" s="19">
        <f>H4167/F4167</f>
        <v>-0.0719063545150502</v>
      </c>
      <c r="J4167" s="19">
        <f>H4167/G4167</f>
        <v>-0.0774774774774775</v>
      </c>
    </row>
    <row r="4168" s="7" customFormat="1" ht="19.15" customHeight="1">
      <c r="A4168" t="s" s="16">
        <v>4247</v>
      </c>
      <c r="B4168" s="17">
        <v>5</v>
      </c>
      <c r="C4168" s="17">
        <v>10</v>
      </c>
      <c r="D4168" t="s" s="16">
        <v>4281</v>
      </c>
      <c r="E4168" t="s" s="16">
        <v>28</v>
      </c>
      <c r="F4168" s="58">
        <v>1834</v>
      </c>
      <c r="G4168" s="32">
        <v>1800</v>
      </c>
      <c r="H4168" s="18">
        <f>SUM(G4168-F4168)</f>
        <v>-34</v>
      </c>
      <c r="I4168" s="19">
        <f>H4168/F4168</f>
        <v>-0.0185387131952017</v>
      </c>
      <c r="J4168" s="19">
        <f>H4168/G4168</f>
        <v>-0.0188888888888889</v>
      </c>
    </row>
    <row r="4169" s="7" customFormat="1" ht="19.15" customHeight="1">
      <c r="A4169" t="s" s="16">
        <v>4247</v>
      </c>
      <c r="B4169" s="17">
        <v>7</v>
      </c>
      <c r="C4169" s="17">
        <v>7</v>
      </c>
      <c r="D4169" t="s" s="16">
        <v>4282</v>
      </c>
      <c r="E4169" t="s" s="16">
        <v>48</v>
      </c>
      <c r="F4169" s="58">
        <v>605</v>
      </c>
      <c r="G4169" s="32">
        <v>572</v>
      </c>
      <c r="H4169" s="18">
        <f>SUM(G4169-F4169)</f>
        <v>-33</v>
      </c>
      <c r="I4169" s="19">
        <f>H4169/F4169</f>
        <v>-0.0545454545454545</v>
      </c>
      <c r="J4169" s="19">
        <f>H4169/G4169</f>
        <v>-0.0576923076923077</v>
      </c>
    </row>
    <row r="4170" s="7" customFormat="1" ht="19.15" customHeight="1">
      <c r="A4170" t="s" s="16">
        <v>4247</v>
      </c>
      <c r="B4170" s="17">
        <v>5</v>
      </c>
      <c r="C4170" s="17">
        <v>35</v>
      </c>
      <c r="D4170" t="s" s="16">
        <v>4283</v>
      </c>
      <c r="E4170" t="s" s="16">
        <v>34</v>
      </c>
      <c r="F4170" s="58">
        <v>542</v>
      </c>
      <c r="G4170" s="32">
        <v>510</v>
      </c>
      <c r="H4170" s="18">
        <f>SUM(G4170-F4170)</f>
        <v>-32</v>
      </c>
      <c r="I4170" s="19">
        <f>H4170/F4170</f>
        <v>-0.0590405904059041</v>
      </c>
      <c r="J4170" s="19">
        <f>H4170/G4170</f>
        <v>-0.0627450980392157</v>
      </c>
    </row>
    <row r="4171" s="7" customFormat="1" ht="19.15" customHeight="1">
      <c r="A4171" t="s" s="16">
        <v>4247</v>
      </c>
      <c r="B4171" s="17">
        <v>1</v>
      </c>
      <c r="C4171" s="17">
        <v>28</v>
      </c>
      <c r="D4171" t="s" s="16">
        <v>4284</v>
      </c>
      <c r="E4171" t="s" s="16">
        <v>56</v>
      </c>
      <c r="F4171" s="58">
        <v>122</v>
      </c>
      <c r="G4171" s="32">
        <v>92</v>
      </c>
      <c r="H4171" s="18">
        <f>SUM(G4171-F4171)</f>
        <v>-30</v>
      </c>
      <c r="I4171" s="19">
        <f>H4171/F4171</f>
        <v>-0.245901639344262</v>
      </c>
      <c r="J4171" s="19">
        <f>H4171/G4171</f>
        <v>-0.326086956521739</v>
      </c>
    </row>
    <row r="4172" s="7" customFormat="1" ht="19.15" customHeight="1">
      <c r="A4172" t="s" s="16">
        <v>4247</v>
      </c>
      <c r="B4172" s="17">
        <v>8</v>
      </c>
      <c r="C4172" s="17">
        <v>1</v>
      </c>
      <c r="D4172" t="s" s="16">
        <v>4285</v>
      </c>
      <c r="E4172" t="s" s="16">
        <v>2637</v>
      </c>
      <c r="F4172" s="41">
        <v>360</v>
      </c>
      <c r="G4172" s="30">
        <v>512</v>
      </c>
      <c r="H4172" s="18">
        <f>SUM(G4172-F4172)</f>
        <v>152</v>
      </c>
      <c r="I4172" s="19">
        <f>H4172/F4172</f>
        <v>0.422222222222222</v>
      </c>
      <c r="J4172" s="19">
        <f>H4172/G4172</f>
        <v>0.296875</v>
      </c>
      <c r="K4172" t="s" s="21">
        <f>IF(J4172&lt;25%,"น้อยกว่า 25%",IF(J4172&gt;=25%,"มากกว่าหรือเท่ากับ 25%",IF(J4172&gt;=35%,"มากกว่าหรือเท่ากับ 35%")))</f>
        <v>122</v>
      </c>
    </row>
    <row r="4173" s="7" customFormat="1" ht="19.15" customHeight="1">
      <c r="A4173" t="s" s="25">
        <v>4247</v>
      </c>
      <c r="B4173" s="26">
        <v>1</v>
      </c>
      <c r="C4173" s="26">
        <v>9</v>
      </c>
      <c r="D4173" t="s" s="25">
        <v>4286</v>
      </c>
      <c r="E4173" t="s" s="25">
        <v>20</v>
      </c>
      <c r="F4173" s="55">
        <v>34272</v>
      </c>
      <c r="G4173" s="26">
        <v>36361</v>
      </c>
      <c r="H4173" s="18">
        <f>SUM(G4173-F4173)</f>
        <v>2089</v>
      </c>
      <c r="I4173" s="19">
        <f>H4173/F4173</f>
        <v>0.060953548085901</v>
      </c>
      <c r="J4173" s="19">
        <f>H4173/G4173</f>
        <v>0.0574516652457303</v>
      </c>
      <c r="K4173" t="s" s="21">
        <f>IF(J4173&lt;25%,"น้อยกว่า 25%",IF(J4173&gt;=25%,"มากกว่าหรือเท่ากับ 25%",IF(J4173&gt;=35%,"มากกว่าหรือเท่ากับ 35%")))</f>
        <v>18</v>
      </c>
    </row>
    <row r="4174" s="7" customFormat="1" ht="19.15" customHeight="1">
      <c r="A4174" t="s" s="25">
        <v>4247</v>
      </c>
      <c r="B4174" s="26">
        <v>1</v>
      </c>
      <c r="C4174" s="26">
        <v>1</v>
      </c>
      <c r="D4174" t="s" s="25">
        <v>4287</v>
      </c>
      <c r="E4174" t="s" s="25">
        <v>26</v>
      </c>
      <c r="F4174" s="55">
        <v>17713</v>
      </c>
      <c r="G4174" s="26">
        <v>18611</v>
      </c>
      <c r="H4174" s="18">
        <f>SUM(G4174-F4174)</f>
        <v>898</v>
      </c>
      <c r="I4174" s="19">
        <f>H4174/F4174</f>
        <v>0.0506972280246147</v>
      </c>
      <c r="J4174" s="19">
        <f>H4174/G4174</f>
        <v>0.0482510343345333</v>
      </c>
      <c r="K4174" t="s" s="21">
        <f>IF(J4174&lt;25%,"น้อยกว่า 25%",IF(J4174&gt;=25%,"มากกว่าหรือเท่ากับ 25%",IF(J4174&gt;=35%,"มากกว่าหรือเท่ากับ 35%")))</f>
        <v>18</v>
      </c>
    </row>
    <row r="4175" s="7" customFormat="1" ht="19.15" customHeight="1">
      <c r="A4175" t="s" s="25">
        <v>4247</v>
      </c>
      <c r="B4175" s="26">
        <v>1</v>
      </c>
      <c r="C4175" s="26">
        <v>3</v>
      </c>
      <c r="D4175" t="s" s="25">
        <v>4288</v>
      </c>
      <c r="E4175" t="s" s="25">
        <v>17</v>
      </c>
      <c r="F4175" s="56">
        <v>17235</v>
      </c>
      <c r="G4175" s="26">
        <v>18434</v>
      </c>
      <c r="H4175" s="18">
        <f>SUM(G4175-F4175)</f>
        <v>1199</v>
      </c>
      <c r="I4175" s="19">
        <f>H4175/F4175</f>
        <v>0.0695677400638236</v>
      </c>
      <c r="J4175" s="19">
        <f>H4175/G4175</f>
        <v>0.06504285559292609</v>
      </c>
      <c r="K4175" t="s" s="21">
        <f>IF(J4175&lt;25%,"น้อยกว่า 25%",IF(J4175&gt;=25%,"มากกว่าหรือเท่ากับ 25%",IF(J4175&gt;=35%,"มากกว่าหรือเท่ากับ 35%")))</f>
        <v>18</v>
      </c>
    </row>
    <row r="4176" s="7" customFormat="1" ht="19.15" customHeight="1">
      <c r="A4176" t="s" s="25">
        <v>4247</v>
      </c>
      <c r="B4176" s="26">
        <v>1</v>
      </c>
      <c r="C4176" s="26">
        <v>2</v>
      </c>
      <c r="D4176" t="s" s="25">
        <v>4289</v>
      </c>
      <c r="E4176" t="s" s="25">
        <v>22</v>
      </c>
      <c r="F4176" s="55">
        <v>12551</v>
      </c>
      <c r="G4176" s="26">
        <v>13524</v>
      </c>
      <c r="H4176" s="18">
        <f>SUM(G4176-F4176)</f>
        <v>973</v>
      </c>
      <c r="I4176" s="19">
        <f>H4176/F4176</f>
        <v>0.07752370329057449</v>
      </c>
      <c r="J4176" s="19">
        <f>H4176/G4176</f>
        <v>0.07194616977225669</v>
      </c>
      <c r="K4176" t="s" s="21">
        <f>IF(J4176&lt;25%,"น้อยกว่า 25%",IF(J4176&gt;=25%,"มากกว่าหรือเท่ากับ 25%",IF(J4176&gt;=35%,"มากกว่าหรือเท่ากับ 35%")))</f>
        <v>18</v>
      </c>
    </row>
    <row r="4177" s="7" customFormat="1" ht="19.15" customHeight="1">
      <c r="A4177" t="s" s="25">
        <v>4247</v>
      </c>
      <c r="B4177" s="26">
        <v>1</v>
      </c>
      <c r="C4177" s="26">
        <v>27</v>
      </c>
      <c r="D4177" t="s" s="25">
        <v>4290</v>
      </c>
      <c r="E4177" t="s" s="25">
        <v>34</v>
      </c>
      <c r="F4177" s="55">
        <v>1763</v>
      </c>
      <c r="G4177" s="26">
        <v>1950</v>
      </c>
      <c r="H4177" s="18">
        <f>SUM(G4177-F4177)</f>
        <v>187</v>
      </c>
      <c r="I4177" s="19">
        <f>H4177/F4177</f>
        <v>0.106069200226886</v>
      </c>
      <c r="J4177" s="19">
        <f>H4177/G4177</f>
        <v>0.09589743589743591</v>
      </c>
      <c r="K4177" t="s" s="21">
        <f>IF(J4177&lt;25%,"น้อยกว่า 25%",IF(J4177&gt;=25%,"มากกว่าหรือเท่ากับ 25%",IF(J4177&gt;=35%,"มากกว่าหรือเท่ากับ 35%")))</f>
        <v>18</v>
      </c>
    </row>
    <row r="4178" s="7" customFormat="1" ht="19.15" customHeight="1">
      <c r="A4178" t="s" s="25">
        <v>4247</v>
      </c>
      <c r="B4178" s="26">
        <v>1</v>
      </c>
      <c r="C4178" s="26">
        <v>11</v>
      </c>
      <c r="D4178" t="s" s="25">
        <v>4291</v>
      </c>
      <c r="E4178" t="s" s="25">
        <v>36</v>
      </c>
      <c r="F4178" s="55">
        <v>1747</v>
      </c>
      <c r="G4178" s="26">
        <v>1876</v>
      </c>
      <c r="H4178" s="18">
        <f>SUM(G4178-F4178)</f>
        <v>129</v>
      </c>
      <c r="I4178" s="19">
        <f>H4178/F4178</f>
        <v>0.07384087006296509</v>
      </c>
      <c r="J4178" s="19">
        <f>H4178/G4178</f>
        <v>0.06876332622601281</v>
      </c>
      <c r="K4178" t="s" s="21">
        <f>IF(J4178&lt;25%,"น้อยกว่า 25%",IF(J4178&gt;=25%,"มากกว่าหรือเท่ากับ 25%",IF(J4178&gt;=35%,"มากกว่าหรือเท่ากับ 35%")))</f>
        <v>18</v>
      </c>
    </row>
    <row r="4179" s="7" customFormat="1" ht="19.15" customHeight="1">
      <c r="A4179" t="s" s="25">
        <v>4247</v>
      </c>
      <c r="B4179" s="26">
        <v>1</v>
      </c>
      <c r="C4179" s="26">
        <v>4</v>
      </c>
      <c r="D4179" t="s" s="25">
        <v>4292</v>
      </c>
      <c r="E4179" t="s" s="25">
        <v>60</v>
      </c>
      <c r="F4179" s="55">
        <v>1697</v>
      </c>
      <c r="G4179" s="26">
        <v>1761</v>
      </c>
      <c r="H4179" s="18">
        <f>SUM(G4179-F4179)</f>
        <v>64</v>
      </c>
      <c r="I4179" s="19">
        <f>H4179/F4179</f>
        <v>0.037713612256924</v>
      </c>
      <c r="J4179" s="19">
        <f>H4179/G4179</f>
        <v>0.0363429869392391</v>
      </c>
      <c r="K4179" t="s" s="21">
        <f>IF(J4179&lt;25%,"น้อยกว่า 25%",IF(J4179&gt;=25%,"มากกว่าหรือเท่ากับ 25%",IF(J4179&gt;=35%,"มากกว่าหรือเท่ากับ 35%")))</f>
        <v>18</v>
      </c>
    </row>
    <row r="4180" s="7" customFormat="1" ht="19.15" customHeight="1">
      <c r="A4180" t="s" s="25">
        <v>4247</v>
      </c>
      <c r="B4180" s="26">
        <v>1</v>
      </c>
      <c r="C4180" s="26">
        <v>14</v>
      </c>
      <c r="D4180" t="s" s="25">
        <v>4293</v>
      </c>
      <c r="E4180" t="s" s="25">
        <v>28</v>
      </c>
      <c r="F4180" s="55">
        <v>1456</v>
      </c>
      <c r="G4180" s="26">
        <v>1606</v>
      </c>
      <c r="H4180" s="18">
        <f>SUM(G4180-F4180)</f>
        <v>150</v>
      </c>
      <c r="I4180" s="19">
        <f>H4180/F4180</f>
        <v>0.103021978021978</v>
      </c>
      <c r="J4180" s="19">
        <f>H4180/G4180</f>
        <v>0.09339975093399749</v>
      </c>
      <c r="K4180" t="s" s="21">
        <f>IF(J4180&lt;25%,"น้อยกว่า 25%",IF(J4180&gt;=25%,"มากกว่าหรือเท่ากับ 25%",IF(J4180&gt;=35%,"มากกว่าหรือเท่ากับ 35%")))</f>
        <v>18</v>
      </c>
    </row>
    <row r="4181" s="7" customFormat="1" ht="19.15" customHeight="1">
      <c r="A4181" t="s" s="25">
        <v>4247</v>
      </c>
      <c r="B4181" s="26">
        <v>1</v>
      </c>
      <c r="C4181" s="26">
        <v>17</v>
      </c>
      <c r="D4181" t="s" s="25">
        <v>4294</v>
      </c>
      <c r="E4181" t="s" s="25">
        <v>38</v>
      </c>
      <c r="F4181" s="55">
        <v>594</v>
      </c>
      <c r="G4181" s="26">
        <v>641</v>
      </c>
      <c r="H4181" s="18">
        <f>SUM(G4181-F4181)</f>
        <v>47</v>
      </c>
      <c r="I4181" s="19">
        <f>H4181/F4181</f>
        <v>0.0791245791245791</v>
      </c>
      <c r="J4181" s="19">
        <f>H4181/G4181</f>
        <v>0.0733229329173167</v>
      </c>
      <c r="K4181" t="s" s="21">
        <f>IF(J4181&lt;25%,"น้อยกว่า 25%",IF(J4181&gt;=25%,"มากกว่าหรือเท่ากับ 25%",IF(J4181&gt;=35%,"มากกว่าหรือเท่ากับ 35%")))</f>
        <v>18</v>
      </c>
    </row>
    <row r="4182" s="7" customFormat="1" ht="19.15" customHeight="1">
      <c r="A4182" t="s" s="16">
        <v>4247</v>
      </c>
      <c r="B4182" s="17">
        <v>4</v>
      </c>
      <c r="C4182" s="17">
        <v>29</v>
      </c>
      <c r="D4182" t="s" s="16">
        <v>4295</v>
      </c>
      <c r="E4182" t="s" s="16">
        <v>40</v>
      </c>
      <c r="F4182" s="58">
        <v>191</v>
      </c>
      <c r="G4182" s="32">
        <v>164</v>
      </c>
      <c r="H4182" s="18">
        <f>SUM(G4182-F4182)</f>
        <v>-27</v>
      </c>
      <c r="I4182" s="19">
        <f>H4182/F4182</f>
        <v>-0.141361256544503</v>
      </c>
      <c r="J4182" s="19">
        <f>H4182/G4182</f>
        <v>-0.164634146341463</v>
      </c>
    </row>
    <row r="4183" s="7" customFormat="1" ht="19.15" customHeight="1">
      <c r="A4183" t="s" s="25">
        <v>4247</v>
      </c>
      <c r="B4183" s="26">
        <v>1</v>
      </c>
      <c r="C4183" s="26">
        <v>32</v>
      </c>
      <c r="D4183" t="s" s="25">
        <v>4296</v>
      </c>
      <c r="E4183" t="s" s="25">
        <v>30</v>
      </c>
      <c r="F4183" s="55">
        <v>396</v>
      </c>
      <c r="G4183" s="26">
        <v>423</v>
      </c>
      <c r="H4183" s="18">
        <f>SUM(G4183-F4183)</f>
        <v>27</v>
      </c>
      <c r="I4183" s="19">
        <f>H4183/F4183</f>
        <v>0.0681818181818182</v>
      </c>
      <c r="J4183" s="19">
        <f>H4183/G4183</f>
        <v>0.0638297872340426</v>
      </c>
      <c r="K4183" t="s" s="21">
        <f>IF(J4183&lt;25%,"น้อยกว่า 25%",IF(J4183&gt;=25%,"มากกว่าหรือเท่ากับ 25%",IF(J4183&gt;=35%,"มากกว่าหรือเท่ากับ 35%")))</f>
        <v>18</v>
      </c>
    </row>
    <row r="4184" s="7" customFormat="1" ht="19.15" customHeight="1">
      <c r="A4184" t="s" s="25">
        <v>4247</v>
      </c>
      <c r="B4184" s="26">
        <v>1</v>
      </c>
      <c r="C4184" s="26">
        <v>5</v>
      </c>
      <c r="D4184" t="s" s="25">
        <v>4297</v>
      </c>
      <c r="E4184" t="s" s="25">
        <v>2637</v>
      </c>
      <c r="F4184" s="55">
        <v>390</v>
      </c>
      <c r="G4184" s="26">
        <v>417</v>
      </c>
      <c r="H4184" s="18">
        <f>SUM(G4184-F4184)</f>
        <v>27</v>
      </c>
      <c r="I4184" s="19">
        <f>H4184/F4184</f>
        <v>0.06923076923076921</v>
      </c>
      <c r="J4184" s="19">
        <f>H4184/G4184</f>
        <v>0.06474820143884891</v>
      </c>
      <c r="K4184" t="s" s="21">
        <f>IF(J4184&lt;25%,"น้อยกว่า 25%",IF(J4184&gt;=25%,"มากกว่าหรือเท่ากับ 25%",IF(J4184&gt;=35%,"มากกว่าหรือเท่ากับ 35%")))</f>
        <v>18</v>
      </c>
    </row>
    <row r="4185" s="7" customFormat="1" ht="19.15" customHeight="1">
      <c r="A4185" t="s" s="25">
        <v>4247</v>
      </c>
      <c r="B4185" s="26">
        <v>1</v>
      </c>
      <c r="C4185" s="26">
        <v>19</v>
      </c>
      <c r="D4185" t="s" s="25">
        <v>4298</v>
      </c>
      <c r="E4185" t="s" s="25">
        <v>24</v>
      </c>
      <c r="F4185" s="55">
        <v>334</v>
      </c>
      <c r="G4185" s="26">
        <v>379</v>
      </c>
      <c r="H4185" s="18">
        <f>SUM(G4185-F4185)</f>
        <v>45</v>
      </c>
      <c r="I4185" s="19">
        <f>H4185/F4185</f>
        <v>0.134730538922156</v>
      </c>
      <c r="J4185" s="19">
        <f>H4185/G4185</f>
        <v>0.118733509234828</v>
      </c>
      <c r="K4185" t="s" s="21">
        <f>IF(J4185&lt;25%,"น้อยกว่า 25%",IF(J4185&gt;=25%,"มากกว่าหรือเท่ากับ 25%",IF(J4185&gt;=35%,"มากกว่าหรือเท่ากับ 35%")))</f>
        <v>18</v>
      </c>
    </row>
    <row r="4186" s="7" customFormat="1" ht="19.15" customHeight="1">
      <c r="A4186" t="s" s="25">
        <v>4247</v>
      </c>
      <c r="B4186" s="26">
        <v>1</v>
      </c>
      <c r="C4186" s="26">
        <v>16</v>
      </c>
      <c r="D4186" t="s" s="25">
        <v>4299</v>
      </c>
      <c r="E4186" t="s" s="25">
        <v>112</v>
      </c>
      <c r="F4186" s="55">
        <v>288</v>
      </c>
      <c r="G4186" s="26">
        <v>320</v>
      </c>
      <c r="H4186" s="18">
        <f>SUM(G4186-F4186)</f>
        <v>32</v>
      </c>
      <c r="I4186" s="19">
        <f>H4186/F4186</f>
        <v>0.111111111111111</v>
      </c>
      <c r="J4186" s="19">
        <f>H4186/G4186</f>
        <v>0.1</v>
      </c>
      <c r="K4186" t="s" s="21">
        <f>IF(J4186&lt;25%,"น้อยกว่า 25%",IF(J4186&gt;=25%,"มากกว่าหรือเท่ากับ 25%",IF(J4186&gt;=35%,"มากกว่าหรือเท่ากับ 35%")))</f>
        <v>18</v>
      </c>
    </row>
    <row r="4187" s="7" customFormat="1" ht="19.15" customHeight="1">
      <c r="A4187" t="s" s="25">
        <v>4247</v>
      </c>
      <c r="B4187" s="26">
        <v>1</v>
      </c>
      <c r="C4187" s="26">
        <v>24</v>
      </c>
      <c r="D4187" t="s" s="25">
        <v>4300</v>
      </c>
      <c r="E4187" t="s" s="25">
        <v>62</v>
      </c>
      <c r="F4187" s="55">
        <v>276</v>
      </c>
      <c r="G4187" s="26">
        <v>302</v>
      </c>
      <c r="H4187" s="18">
        <f>SUM(G4187-F4187)</f>
        <v>26</v>
      </c>
      <c r="I4187" s="19">
        <f>H4187/F4187</f>
        <v>0.0942028985507246</v>
      </c>
      <c r="J4187" s="19">
        <f>H4187/G4187</f>
        <v>0.0860927152317881</v>
      </c>
      <c r="K4187" t="s" s="21">
        <f>IF(J4187&lt;25%,"น้อยกว่า 25%",IF(J4187&gt;=25%,"มากกว่าหรือเท่ากับ 25%",IF(J4187&gt;=35%,"มากกว่าหรือเท่ากับ 35%")))</f>
        <v>18</v>
      </c>
    </row>
    <row r="4188" s="7" customFormat="1" ht="19.15" customHeight="1">
      <c r="A4188" t="s" s="25">
        <v>4247</v>
      </c>
      <c r="B4188" s="26">
        <v>1</v>
      </c>
      <c r="C4188" s="26">
        <v>7</v>
      </c>
      <c r="D4188" t="s" s="25">
        <v>4301</v>
      </c>
      <c r="E4188" t="s" s="25">
        <v>48</v>
      </c>
      <c r="F4188" s="55">
        <v>285</v>
      </c>
      <c r="G4188" s="26">
        <v>294</v>
      </c>
      <c r="H4188" s="18">
        <f>SUM(G4188-F4188)</f>
        <v>9</v>
      </c>
      <c r="I4188" s="19">
        <f>H4188/F4188</f>
        <v>0.0315789473684211</v>
      </c>
      <c r="J4188" s="19">
        <f>H4188/G4188</f>
        <v>0.0306122448979592</v>
      </c>
      <c r="K4188" t="s" s="21">
        <f>IF(J4188&lt;25%,"น้อยกว่า 25%",IF(J4188&gt;=25%,"มากกว่าหรือเท่ากับ 25%",IF(J4188&gt;=35%,"มากกว่าหรือเท่ากับ 35%")))</f>
        <v>18</v>
      </c>
    </row>
    <row r="4189" s="7" customFormat="1" ht="19.15" customHeight="1">
      <c r="A4189" t="s" s="25">
        <v>4247</v>
      </c>
      <c r="B4189" s="26">
        <v>1</v>
      </c>
      <c r="C4189" s="26">
        <v>15</v>
      </c>
      <c r="D4189" t="s" s="25">
        <v>4302</v>
      </c>
      <c r="E4189" t="s" s="25">
        <v>116</v>
      </c>
      <c r="F4189" s="55">
        <v>253</v>
      </c>
      <c r="G4189" s="26">
        <v>281</v>
      </c>
      <c r="H4189" s="18">
        <f>SUM(G4189-F4189)</f>
        <v>28</v>
      </c>
      <c r="I4189" s="19">
        <f>H4189/F4189</f>
        <v>0.110671936758893</v>
      </c>
      <c r="J4189" s="19">
        <f>H4189/G4189</f>
        <v>0.099644128113879</v>
      </c>
      <c r="K4189" t="s" s="21">
        <f>IF(J4189&lt;25%,"น้อยกว่า 25%",IF(J4189&gt;=25%,"มากกว่าหรือเท่ากับ 25%",IF(J4189&gt;=35%,"มากกว่าหรือเท่ากับ 35%")))</f>
        <v>18</v>
      </c>
    </row>
    <row r="4190" s="7" customFormat="1" ht="19.15" customHeight="1">
      <c r="A4190" t="s" s="25">
        <v>4247</v>
      </c>
      <c r="B4190" s="26">
        <v>1</v>
      </c>
      <c r="C4190" s="26">
        <v>29</v>
      </c>
      <c r="D4190" t="s" s="25">
        <v>4303</v>
      </c>
      <c r="E4190" t="s" s="25">
        <v>46</v>
      </c>
      <c r="F4190" s="55">
        <v>254</v>
      </c>
      <c r="G4190" s="26">
        <v>265</v>
      </c>
      <c r="H4190" s="18">
        <f>SUM(G4190-F4190)</f>
        <v>11</v>
      </c>
      <c r="I4190" s="19">
        <f>H4190/F4190</f>
        <v>0.0433070866141732</v>
      </c>
      <c r="J4190" s="19">
        <f>H4190/G4190</f>
        <v>0.0415094339622642</v>
      </c>
      <c r="K4190" t="s" s="21">
        <f>IF(J4190&lt;25%,"น้อยกว่า 25%",IF(J4190&gt;=25%,"มากกว่าหรือเท่ากับ 25%",IF(J4190&gt;=35%,"มากกว่าหรือเท่ากับ 35%")))</f>
        <v>18</v>
      </c>
    </row>
    <row r="4191" s="7" customFormat="1" ht="19.15" customHeight="1">
      <c r="A4191" t="s" s="25">
        <v>4247</v>
      </c>
      <c r="B4191" s="26">
        <v>1</v>
      </c>
      <c r="C4191" s="26">
        <v>21</v>
      </c>
      <c r="D4191" t="s" s="25">
        <v>4304</v>
      </c>
      <c r="E4191" t="s" s="25">
        <v>76</v>
      </c>
      <c r="F4191" s="55">
        <v>221</v>
      </c>
      <c r="G4191" s="26">
        <v>237</v>
      </c>
      <c r="H4191" s="18">
        <f>SUM(G4191-F4191)</f>
        <v>16</v>
      </c>
      <c r="I4191" s="19">
        <f>H4191/F4191</f>
        <v>0.0723981900452489</v>
      </c>
      <c r="J4191" s="19">
        <f>H4191/G4191</f>
        <v>0.0675105485232068</v>
      </c>
      <c r="K4191" t="s" s="21">
        <f>IF(J4191&lt;25%,"น้อยกว่า 25%",IF(J4191&gt;=25%,"มากกว่าหรือเท่ากับ 25%",IF(J4191&gt;=35%,"มากกว่าหรือเท่ากับ 35%")))</f>
        <v>18</v>
      </c>
    </row>
    <row r="4192" s="7" customFormat="1" ht="19.15" customHeight="1">
      <c r="A4192" t="s" s="25">
        <v>4247</v>
      </c>
      <c r="B4192" s="26">
        <v>1</v>
      </c>
      <c r="C4192" s="26">
        <v>23</v>
      </c>
      <c r="D4192" t="s" s="25">
        <v>4305</v>
      </c>
      <c r="E4192" t="s" s="25">
        <v>106</v>
      </c>
      <c r="F4192" s="55">
        <v>178</v>
      </c>
      <c r="G4192" s="26">
        <v>196</v>
      </c>
      <c r="H4192" s="18">
        <f>SUM(G4192-F4192)</f>
        <v>18</v>
      </c>
      <c r="I4192" s="19">
        <f>H4192/F4192</f>
        <v>0.101123595505618</v>
      </c>
      <c r="J4192" s="19">
        <f>H4192/G4192</f>
        <v>0.0918367346938776</v>
      </c>
      <c r="K4192" t="s" s="21">
        <f>IF(J4192&lt;25%,"น้อยกว่า 25%",IF(J4192&gt;=25%,"มากกว่าหรือเท่ากับ 25%",IF(J4192&gt;=35%,"มากกว่าหรือเท่ากับ 35%")))</f>
        <v>18</v>
      </c>
    </row>
    <row r="4193" s="7" customFormat="1" ht="19.15" customHeight="1">
      <c r="A4193" t="s" s="25">
        <v>4247</v>
      </c>
      <c r="B4193" s="26">
        <v>1</v>
      </c>
      <c r="C4193" s="26">
        <v>18</v>
      </c>
      <c r="D4193" t="s" s="25">
        <v>4306</v>
      </c>
      <c r="E4193" t="s" s="25">
        <v>44</v>
      </c>
      <c r="F4193" s="55">
        <v>126</v>
      </c>
      <c r="G4193" s="26">
        <v>136</v>
      </c>
      <c r="H4193" s="18">
        <f>SUM(G4193-F4193)</f>
        <v>10</v>
      </c>
      <c r="I4193" s="19">
        <f>H4193/F4193</f>
        <v>0.0793650793650794</v>
      </c>
      <c r="J4193" s="19">
        <f>H4193/G4193</f>
        <v>0.0735294117647059</v>
      </c>
      <c r="K4193" t="s" s="21">
        <f>IF(J4193&lt;25%,"น้อยกว่า 25%",IF(J4193&gt;=25%,"มากกว่าหรือเท่ากับ 25%",IF(J4193&gt;=35%,"มากกว่าหรือเท่ากับ 35%")))</f>
        <v>18</v>
      </c>
    </row>
    <row r="4194" s="7" customFormat="1" ht="19.15" customHeight="1">
      <c r="A4194" t="s" s="25">
        <v>4247</v>
      </c>
      <c r="B4194" s="26">
        <v>1</v>
      </c>
      <c r="C4194" s="26">
        <v>12</v>
      </c>
      <c r="D4194" t="s" s="25">
        <v>4307</v>
      </c>
      <c r="E4194" t="s" s="25">
        <v>70</v>
      </c>
      <c r="F4194" s="55">
        <v>98</v>
      </c>
      <c r="G4194" s="26">
        <v>112</v>
      </c>
      <c r="H4194" s="18">
        <f>SUM(G4194-F4194)</f>
        <v>14</v>
      </c>
      <c r="I4194" s="19">
        <f>H4194/F4194</f>
        <v>0.142857142857143</v>
      </c>
      <c r="J4194" s="19">
        <f>H4194/G4194</f>
        <v>0.125</v>
      </c>
      <c r="K4194" t="s" s="21">
        <f>IF(J4194&lt;25%,"น้อยกว่า 25%",IF(J4194&gt;=25%,"มากกว่าหรือเท่ากับ 25%",IF(J4194&gt;=35%,"มากกว่าหรือเท่ากับ 35%")))</f>
        <v>18</v>
      </c>
    </row>
    <row r="4195" s="7" customFormat="1" ht="19.15" customHeight="1">
      <c r="A4195" t="s" s="25">
        <v>4247</v>
      </c>
      <c r="B4195" s="26">
        <v>1</v>
      </c>
      <c r="C4195" s="26">
        <v>20</v>
      </c>
      <c r="D4195" t="s" s="25">
        <v>4308</v>
      </c>
      <c r="E4195" t="s" s="25">
        <v>40</v>
      </c>
      <c r="F4195" s="55">
        <v>102</v>
      </c>
      <c r="G4195" s="26">
        <v>106</v>
      </c>
      <c r="H4195" s="18">
        <f>SUM(G4195-F4195)</f>
        <v>4</v>
      </c>
      <c r="I4195" s="19">
        <f>H4195/F4195</f>
        <v>0.0392156862745098</v>
      </c>
      <c r="J4195" s="19">
        <f>H4195/G4195</f>
        <v>0.0377358490566038</v>
      </c>
      <c r="K4195" t="s" s="21">
        <f>IF(J4195&lt;25%,"น้อยกว่า 25%",IF(J4195&gt;=25%,"มากกว่าหรือเท่ากับ 25%",IF(J4195&gt;=35%,"มากกว่าหรือเท่ากับ 35%")))</f>
        <v>18</v>
      </c>
    </row>
    <row r="4196" s="7" customFormat="1" ht="19.15" customHeight="1">
      <c r="A4196" t="s" s="25">
        <v>4247</v>
      </c>
      <c r="B4196" s="26">
        <v>1</v>
      </c>
      <c r="C4196" s="26">
        <v>13</v>
      </c>
      <c r="D4196" t="s" s="25">
        <v>4309</v>
      </c>
      <c r="E4196" t="s" s="25">
        <v>1680</v>
      </c>
      <c r="F4196" s="55">
        <v>83</v>
      </c>
      <c r="G4196" s="26">
        <v>96</v>
      </c>
      <c r="H4196" s="18">
        <f>SUM(G4196-F4196)</f>
        <v>13</v>
      </c>
      <c r="I4196" s="19">
        <f>H4196/F4196</f>
        <v>0.156626506024096</v>
      </c>
      <c r="J4196" s="19">
        <f>H4196/G4196</f>
        <v>0.135416666666667</v>
      </c>
      <c r="K4196" t="s" s="21">
        <f>IF(J4196&lt;25%,"น้อยกว่า 25%",IF(J4196&gt;=25%,"มากกว่าหรือเท่ากับ 25%",IF(J4196&gt;=35%,"มากกว่าหรือเท่ากับ 35%")))</f>
        <v>18</v>
      </c>
    </row>
    <row r="4197" s="7" customFormat="1" ht="19.15" customHeight="1">
      <c r="A4197" t="s" s="16">
        <v>4247</v>
      </c>
      <c r="B4197" s="17">
        <v>7</v>
      </c>
      <c r="C4197" s="17">
        <v>21</v>
      </c>
      <c r="D4197" t="s" s="16">
        <v>4310</v>
      </c>
      <c r="E4197" t="s" s="16">
        <v>101</v>
      </c>
      <c r="F4197" s="58">
        <v>991</v>
      </c>
      <c r="G4197" s="32">
        <v>964</v>
      </c>
      <c r="H4197" s="18">
        <f>SUM(G4197-F4197)</f>
        <v>-27</v>
      </c>
      <c r="I4197" s="19">
        <f>H4197/F4197</f>
        <v>-0.0272452068617558</v>
      </c>
      <c r="J4197" s="19">
        <f>H4197/G4197</f>
        <v>-0.0280082987551867</v>
      </c>
    </row>
    <row r="4198" s="7" customFormat="1" ht="19.15" customHeight="1">
      <c r="A4198" t="s" s="25">
        <v>4247</v>
      </c>
      <c r="B4198" s="26">
        <v>1</v>
      </c>
      <c r="C4198" s="26">
        <v>30</v>
      </c>
      <c r="D4198" t="s" s="25">
        <v>4311</v>
      </c>
      <c r="E4198" t="s" s="25">
        <v>281</v>
      </c>
      <c r="F4198" s="55">
        <v>88</v>
      </c>
      <c r="G4198" s="26">
        <v>91</v>
      </c>
      <c r="H4198" s="18">
        <f>SUM(G4198-F4198)</f>
        <v>3</v>
      </c>
      <c r="I4198" s="19">
        <f>H4198/F4198</f>
        <v>0.0340909090909091</v>
      </c>
      <c r="J4198" s="19">
        <f>H4198/G4198</f>
        <v>0.032967032967033</v>
      </c>
      <c r="K4198" t="s" s="21">
        <f>IF(J4198&lt;25%,"น้อยกว่า 25%",IF(J4198&gt;=25%,"มากกว่าหรือเท่ากับ 25%",IF(J4198&gt;=35%,"มากกว่าหรือเท่ากับ 35%")))</f>
        <v>18</v>
      </c>
    </row>
    <row r="4199" s="7" customFormat="1" ht="19.15" customHeight="1">
      <c r="A4199" t="s" s="25">
        <v>4247</v>
      </c>
      <c r="B4199" s="26">
        <v>1</v>
      </c>
      <c r="C4199" s="26">
        <v>6</v>
      </c>
      <c r="D4199" t="s" s="25">
        <v>4312</v>
      </c>
      <c r="E4199" t="s" s="25">
        <v>66</v>
      </c>
      <c r="F4199" s="55">
        <v>83</v>
      </c>
      <c r="G4199" s="26">
        <v>87</v>
      </c>
      <c r="H4199" s="18">
        <f>SUM(G4199-F4199)</f>
        <v>4</v>
      </c>
      <c r="I4199" s="19">
        <f>H4199/F4199</f>
        <v>0.0481927710843373</v>
      </c>
      <c r="J4199" s="19">
        <f>H4199/G4199</f>
        <v>0.0459770114942529</v>
      </c>
      <c r="K4199" t="s" s="21">
        <f>IF(J4199&lt;25%,"น้อยกว่า 25%",IF(J4199&gt;=25%,"มากกว่าหรือเท่ากับ 25%",IF(J4199&gt;=35%,"มากกว่าหรือเท่ากับ 35%")))</f>
        <v>18</v>
      </c>
    </row>
    <row r="4200" s="7" customFormat="1" ht="19.15" customHeight="1">
      <c r="A4200" t="s" s="25">
        <v>4247</v>
      </c>
      <c r="B4200" s="26">
        <v>1</v>
      </c>
      <c r="C4200" s="26">
        <v>26</v>
      </c>
      <c r="D4200" t="s" s="25">
        <v>4313</v>
      </c>
      <c r="E4200" t="s" s="25">
        <v>42</v>
      </c>
      <c r="F4200" s="55">
        <v>66</v>
      </c>
      <c r="G4200" s="26">
        <v>82</v>
      </c>
      <c r="H4200" s="18">
        <f>SUM(G4200-F4200)</f>
        <v>16</v>
      </c>
      <c r="I4200" s="19">
        <f>H4200/F4200</f>
        <v>0.242424242424242</v>
      </c>
      <c r="J4200" s="19">
        <f>H4200/G4200</f>
        <v>0.195121951219512</v>
      </c>
      <c r="K4200" t="s" s="21">
        <f>IF(J4200&lt;25%,"น้อยกว่า 25%",IF(J4200&gt;=25%,"มากกว่าหรือเท่ากับ 25%",IF(J4200&gt;=35%,"มากกว่าหรือเท่ากับ 35%")))</f>
        <v>18</v>
      </c>
    </row>
    <row r="4201" s="7" customFormat="1" ht="19.15" customHeight="1">
      <c r="A4201" t="s" s="25">
        <v>4247</v>
      </c>
      <c r="B4201" s="26">
        <v>1</v>
      </c>
      <c r="C4201" s="26">
        <v>31</v>
      </c>
      <c r="D4201" t="s" s="25">
        <v>4314</v>
      </c>
      <c r="E4201" t="s" s="25">
        <v>110</v>
      </c>
      <c r="F4201" s="55">
        <v>61</v>
      </c>
      <c r="G4201" s="26">
        <v>73</v>
      </c>
      <c r="H4201" s="18">
        <f>SUM(G4201-F4201)</f>
        <v>12</v>
      </c>
      <c r="I4201" s="19">
        <f>H4201/F4201</f>
        <v>0.19672131147541</v>
      </c>
      <c r="J4201" s="19">
        <f>H4201/G4201</f>
        <v>0.164383561643836</v>
      </c>
      <c r="K4201" t="s" s="21">
        <f>IF(J4201&lt;25%,"น้อยกว่า 25%",IF(J4201&gt;=25%,"มากกว่าหรือเท่ากับ 25%",IF(J4201&gt;=35%,"มากกว่าหรือเท่ากับ 35%")))</f>
        <v>18</v>
      </c>
    </row>
    <row r="4202" s="7" customFormat="1" ht="19.15" customHeight="1">
      <c r="A4202" t="s" s="25">
        <v>4247</v>
      </c>
      <c r="B4202" s="26">
        <v>1</v>
      </c>
      <c r="C4202" s="26">
        <v>35</v>
      </c>
      <c r="D4202" t="s" s="25">
        <v>4315</v>
      </c>
      <c r="E4202" t="s" s="25">
        <v>52</v>
      </c>
      <c r="F4202" s="55">
        <v>56</v>
      </c>
      <c r="G4202" s="26">
        <v>59</v>
      </c>
      <c r="H4202" s="18">
        <f>SUM(G4202-F4202)</f>
        <v>3</v>
      </c>
      <c r="I4202" s="19">
        <f>H4202/F4202</f>
        <v>0.0535714285714286</v>
      </c>
      <c r="J4202" s="19">
        <f>H4202/G4202</f>
        <v>0.0508474576271186</v>
      </c>
      <c r="K4202" t="s" s="21">
        <f>IF(J4202&lt;25%,"น้อยกว่า 25%",IF(J4202&gt;=25%,"มากกว่าหรือเท่ากับ 25%",IF(J4202&gt;=35%,"มากกว่าหรือเท่ากับ 35%")))</f>
        <v>18</v>
      </c>
    </row>
    <row r="4203" s="7" customFormat="1" ht="19.15" customHeight="1">
      <c r="A4203" t="s" s="25">
        <v>4247</v>
      </c>
      <c r="B4203" s="26">
        <v>1</v>
      </c>
      <c r="C4203" s="26">
        <v>33</v>
      </c>
      <c r="D4203" t="s" s="25">
        <v>4316</v>
      </c>
      <c r="E4203" t="s" s="25">
        <v>1427</v>
      </c>
      <c r="F4203" s="55">
        <v>33</v>
      </c>
      <c r="G4203" s="26">
        <v>40</v>
      </c>
      <c r="H4203" s="18">
        <f>SUM(G4203-F4203)</f>
        <v>7</v>
      </c>
      <c r="I4203" s="19">
        <f>H4203/F4203</f>
        <v>0.212121212121212</v>
      </c>
      <c r="J4203" s="19">
        <f>H4203/G4203</f>
        <v>0.175</v>
      </c>
      <c r="K4203" t="s" s="21">
        <f>IF(J4203&lt;25%,"น้อยกว่า 25%",IF(J4203&gt;=25%,"มากกว่าหรือเท่ากับ 25%",IF(J4203&gt;=35%,"มากกว่าหรือเท่ากับ 35%")))</f>
        <v>18</v>
      </c>
    </row>
    <row r="4204" s="7" customFormat="1" ht="19.15" customHeight="1">
      <c r="A4204" t="s" s="25">
        <v>4247</v>
      </c>
      <c r="B4204" s="26">
        <v>1</v>
      </c>
      <c r="C4204" s="26">
        <v>37</v>
      </c>
      <c r="D4204" t="s" s="25">
        <v>4317</v>
      </c>
      <c r="E4204" t="s" s="25">
        <v>68</v>
      </c>
      <c r="F4204" s="55">
        <v>28</v>
      </c>
      <c r="G4204" s="26">
        <v>32</v>
      </c>
      <c r="H4204" s="18">
        <f>SUM(G4204-F4204)</f>
        <v>4</v>
      </c>
      <c r="I4204" s="19">
        <f>H4204/F4204</f>
        <v>0.142857142857143</v>
      </c>
      <c r="J4204" s="19">
        <f>H4204/G4204</f>
        <v>0.125</v>
      </c>
      <c r="K4204" t="s" s="21">
        <f>IF(J4204&lt;25%,"น้อยกว่า 25%",IF(J4204&gt;=25%,"มากกว่าหรือเท่ากับ 25%",IF(J4204&gt;=35%,"มากกว่าหรือเท่ากับ 35%")))</f>
        <v>18</v>
      </c>
    </row>
    <row r="4205" s="7" customFormat="1" ht="19.15" customHeight="1">
      <c r="A4205" t="s" s="25">
        <v>4247</v>
      </c>
      <c r="B4205" s="26">
        <v>1</v>
      </c>
      <c r="C4205" s="26">
        <v>34</v>
      </c>
      <c r="D4205" t="s" s="25">
        <v>4318</v>
      </c>
      <c r="E4205" t="s" s="25">
        <v>103</v>
      </c>
      <c r="F4205" s="55">
        <v>25</v>
      </c>
      <c r="G4205" s="26">
        <v>29</v>
      </c>
      <c r="H4205" s="18">
        <f>SUM(G4205-F4205)</f>
        <v>4</v>
      </c>
      <c r="I4205" s="19">
        <f>H4205/F4205</f>
        <v>0.16</v>
      </c>
      <c r="J4205" s="19">
        <f>H4205/G4205</f>
        <v>0.137931034482759</v>
      </c>
      <c r="K4205" t="s" s="21">
        <f>IF(J4205&lt;25%,"น้อยกว่า 25%",IF(J4205&gt;=25%,"มากกว่าหรือเท่ากับ 25%",IF(J4205&gt;=35%,"มากกว่าหรือเท่ากับ 35%")))</f>
        <v>18</v>
      </c>
    </row>
    <row r="4206" s="7" customFormat="1" ht="19.15" customHeight="1">
      <c r="A4206" t="s" s="25">
        <v>4247</v>
      </c>
      <c r="B4206" s="26">
        <v>1</v>
      </c>
      <c r="C4206" s="26">
        <v>8</v>
      </c>
      <c r="D4206" t="s" s="25">
        <v>4319</v>
      </c>
      <c r="E4206" t="s" s="25">
        <v>78</v>
      </c>
      <c r="F4206" s="34">
        <v>0</v>
      </c>
      <c r="G4206" s="26">
        <v>0</v>
      </c>
      <c r="H4206" s="18">
        <f>SUM(G4206-F4206)</f>
        <v>0</v>
      </c>
      <c r="I4206" s="19">
        <f>H4206/F4206</f>
      </c>
      <c r="J4206" s="19">
        <f>H4206/G4206</f>
      </c>
      <c r="K4206" s="24">
        <f>IF(J4206&lt;25%,"น้อยกว่า 25%",IF(J4206&gt;=25%,"มากกว่าหรือเท่ากับ 25%",IF(J4206&gt;=35%,"มากกว่าหรือเท่ากับ 35%")))</f>
      </c>
    </row>
    <row r="4207" s="7" customFormat="1" ht="19.15" customHeight="1">
      <c r="A4207" t="s" s="16">
        <v>4247</v>
      </c>
      <c r="B4207" s="17">
        <v>2</v>
      </c>
      <c r="C4207" s="17">
        <v>8</v>
      </c>
      <c r="D4207" t="s" s="16">
        <v>4320</v>
      </c>
      <c r="E4207" t="s" s="16">
        <v>20</v>
      </c>
      <c r="F4207" s="55">
        <v>31983</v>
      </c>
      <c r="G4207" s="17">
        <v>34613</v>
      </c>
      <c r="H4207" s="18">
        <f>SUM(G4207-F4207)</f>
        <v>2630</v>
      </c>
      <c r="I4207" s="19">
        <f>H4207/F4207</f>
        <v>0.08223118531719981</v>
      </c>
      <c r="J4207" s="19">
        <f>H4207/G4207</f>
        <v>0.0759830121630601</v>
      </c>
      <c r="K4207" t="s" s="21">
        <f>IF(J4207&lt;25%,"น้อยกว่า 25%",IF(J4207&gt;=25%,"มากกว่าหรือเท่ากับ 25%",IF(J4207&gt;=35%,"มากกว่าหรือเท่ากับ 35%")))</f>
        <v>18</v>
      </c>
    </row>
    <row r="4208" s="7" customFormat="1" ht="19.15" customHeight="1">
      <c r="A4208" t="s" s="16">
        <v>4247</v>
      </c>
      <c r="B4208" s="17">
        <v>2</v>
      </c>
      <c r="C4208" s="17">
        <v>15</v>
      </c>
      <c r="D4208" t="s" s="16">
        <v>4321</v>
      </c>
      <c r="E4208" t="s" s="16">
        <v>17</v>
      </c>
      <c r="F4208" s="55">
        <v>27536</v>
      </c>
      <c r="G4208" s="17">
        <v>28181</v>
      </c>
      <c r="H4208" s="18">
        <f>SUM(G4208-F4208)</f>
        <v>645</v>
      </c>
      <c r="I4208" s="19">
        <f>H4208/F4208</f>
        <v>0.023423881464265</v>
      </c>
      <c r="J4208" s="19">
        <f>H4208/G4208</f>
        <v>0.0228877612575849</v>
      </c>
      <c r="K4208" t="s" s="21">
        <f>IF(J4208&lt;25%,"น้อยกว่า 25%",IF(J4208&gt;=25%,"มากกว่าหรือเท่ากับ 25%",IF(J4208&gt;=35%,"มากกว่าหรือเท่ากับ 35%")))</f>
        <v>18</v>
      </c>
    </row>
    <row r="4209" s="7" customFormat="1" ht="19.15" customHeight="1">
      <c r="A4209" t="s" s="16">
        <v>4247</v>
      </c>
      <c r="B4209" s="17">
        <v>2</v>
      </c>
      <c r="C4209" s="17">
        <v>3</v>
      </c>
      <c r="D4209" t="s" s="16">
        <v>4322</v>
      </c>
      <c r="E4209" t="s" s="16">
        <v>36</v>
      </c>
      <c r="F4209" s="55">
        <v>12553</v>
      </c>
      <c r="G4209" s="17">
        <v>13081</v>
      </c>
      <c r="H4209" s="18">
        <f>SUM(G4209-F4209)</f>
        <v>528</v>
      </c>
      <c r="I4209" s="19">
        <f>H4209/F4209</f>
        <v>0.0420616585676731</v>
      </c>
      <c r="J4209" s="19">
        <f>H4209/G4209</f>
        <v>0.0403638865530158</v>
      </c>
      <c r="K4209" t="s" s="21">
        <f>IF(J4209&lt;25%,"น้อยกว่า 25%",IF(J4209&gt;=25%,"มากกว่าหรือเท่ากับ 25%",IF(J4209&gt;=35%,"มากกว่าหรือเท่ากับ 35%")))</f>
        <v>18</v>
      </c>
    </row>
    <row r="4210" s="7" customFormat="1" ht="19.15" customHeight="1">
      <c r="A4210" t="s" s="16">
        <v>4247</v>
      </c>
      <c r="B4210" s="17">
        <v>2</v>
      </c>
      <c r="C4210" s="17">
        <v>13</v>
      </c>
      <c r="D4210" t="s" s="16">
        <v>4323</v>
      </c>
      <c r="E4210" t="s" s="16">
        <v>26</v>
      </c>
      <c r="F4210" s="55">
        <v>8418</v>
      </c>
      <c r="G4210" s="17">
        <v>8771</v>
      </c>
      <c r="H4210" s="18">
        <f>SUM(G4210-F4210)</f>
        <v>353</v>
      </c>
      <c r="I4210" s="19">
        <f>H4210/F4210</f>
        <v>0.0419339510572583</v>
      </c>
      <c r="J4210" s="19">
        <f>H4210/G4210</f>
        <v>0.040246266104207</v>
      </c>
      <c r="K4210" t="s" s="21">
        <f>IF(J4210&lt;25%,"น้อยกว่า 25%",IF(J4210&gt;=25%,"มากกว่าหรือเท่ากับ 25%",IF(J4210&gt;=35%,"มากกว่าหรือเท่ากับ 35%")))</f>
        <v>18</v>
      </c>
    </row>
    <row r="4211" s="7" customFormat="1" ht="19.15" customHeight="1">
      <c r="A4211" t="s" s="16">
        <v>4247</v>
      </c>
      <c r="B4211" s="17">
        <v>2</v>
      </c>
      <c r="C4211" s="17">
        <v>6</v>
      </c>
      <c r="D4211" t="s" s="16">
        <v>4324</v>
      </c>
      <c r="E4211" t="s" s="16">
        <v>22</v>
      </c>
      <c r="F4211" s="55">
        <v>6712</v>
      </c>
      <c r="G4211" s="17">
        <v>7112</v>
      </c>
      <c r="H4211" s="18">
        <f>SUM(G4211-F4211)</f>
        <v>400</v>
      </c>
      <c r="I4211" s="19">
        <f>H4211/F4211</f>
        <v>0.0595947556615018</v>
      </c>
      <c r="J4211" s="19">
        <f>H4211/G4211</f>
        <v>0.0562429696287964</v>
      </c>
      <c r="K4211" t="s" s="21">
        <f>IF(J4211&lt;25%,"น้อยกว่า 25%",IF(J4211&gt;=25%,"มากกว่าหรือเท่ากับ 25%",IF(J4211&gt;=35%,"มากกว่าหรือเท่ากับ 35%")))</f>
        <v>18</v>
      </c>
    </row>
    <row r="4212" s="7" customFormat="1" ht="19.15" customHeight="1">
      <c r="A4212" t="s" s="16">
        <v>4247</v>
      </c>
      <c r="B4212" s="17">
        <v>2</v>
      </c>
      <c r="C4212" s="17">
        <v>24</v>
      </c>
      <c r="D4212" t="s" s="16">
        <v>4325</v>
      </c>
      <c r="E4212" t="s" s="16">
        <v>28</v>
      </c>
      <c r="F4212" s="55">
        <v>1530</v>
      </c>
      <c r="G4212" s="17">
        <v>1618</v>
      </c>
      <c r="H4212" s="18">
        <f>SUM(G4212-F4212)</f>
        <v>88</v>
      </c>
      <c r="I4212" s="19">
        <f>H4212/F4212</f>
        <v>0.057516339869281</v>
      </c>
      <c r="J4212" s="19">
        <f>H4212/G4212</f>
        <v>0.0543881334981459</v>
      </c>
      <c r="K4212" t="s" s="21">
        <f>IF(J4212&lt;25%,"น้อยกว่า 25%",IF(J4212&gt;=25%,"มากกว่าหรือเท่ากับ 25%",IF(J4212&gt;=35%,"มากกว่าหรือเท่ากับ 35%")))</f>
        <v>18</v>
      </c>
    </row>
    <row r="4213" s="7" customFormat="1" ht="19.15" customHeight="1">
      <c r="A4213" t="s" s="16">
        <v>4247</v>
      </c>
      <c r="B4213" s="17">
        <v>2</v>
      </c>
      <c r="C4213" s="17">
        <v>16</v>
      </c>
      <c r="D4213" t="s" s="16">
        <v>4326</v>
      </c>
      <c r="E4213" t="s" s="16">
        <v>112</v>
      </c>
      <c r="F4213" s="55">
        <v>1031</v>
      </c>
      <c r="G4213" s="17">
        <v>1182</v>
      </c>
      <c r="H4213" s="18">
        <f>SUM(G4213-F4213)</f>
        <v>151</v>
      </c>
      <c r="I4213" s="19">
        <f>H4213/F4213</f>
        <v>0.146459747817653</v>
      </c>
      <c r="J4213" s="19">
        <f>H4213/G4213</f>
        <v>0.127749576988156</v>
      </c>
      <c r="K4213" t="s" s="21">
        <f>IF(J4213&lt;25%,"น้อยกว่า 25%",IF(J4213&gt;=25%,"มากกว่าหรือเท่ากับ 25%",IF(J4213&gt;=35%,"มากกว่าหรือเท่ากับ 35%")))</f>
        <v>18</v>
      </c>
    </row>
    <row r="4214" s="7" customFormat="1" ht="19.15" customHeight="1">
      <c r="A4214" t="s" s="16">
        <v>4247</v>
      </c>
      <c r="B4214" s="17">
        <v>2</v>
      </c>
      <c r="C4214" s="17">
        <v>11</v>
      </c>
      <c r="D4214" t="s" s="16">
        <v>4327</v>
      </c>
      <c r="E4214" t="s" s="16">
        <v>60</v>
      </c>
      <c r="F4214" s="55">
        <v>1084</v>
      </c>
      <c r="G4214" s="17">
        <v>1170</v>
      </c>
      <c r="H4214" s="18">
        <f>SUM(G4214-F4214)</f>
        <v>86</v>
      </c>
      <c r="I4214" s="19">
        <f>H4214/F4214</f>
        <v>0.0793357933579336</v>
      </c>
      <c r="J4214" s="19">
        <f>H4214/G4214</f>
        <v>0.07350427350427351</v>
      </c>
      <c r="K4214" t="s" s="21">
        <f>IF(J4214&lt;25%,"น้อยกว่า 25%",IF(J4214&gt;=25%,"มากกว่าหรือเท่ากับ 25%",IF(J4214&gt;=35%,"มากกว่าหรือเท่ากับ 35%")))</f>
        <v>18</v>
      </c>
    </row>
    <row r="4215" s="7" customFormat="1" ht="19.15" customHeight="1">
      <c r="A4215" t="s" s="16">
        <v>4247</v>
      </c>
      <c r="B4215" s="17">
        <v>2</v>
      </c>
      <c r="C4215" s="17">
        <v>25</v>
      </c>
      <c r="D4215" t="s" s="16">
        <v>4328</v>
      </c>
      <c r="E4215" t="s" s="16">
        <v>248</v>
      </c>
      <c r="F4215" s="55">
        <v>1009</v>
      </c>
      <c r="G4215" s="17">
        <v>1015</v>
      </c>
      <c r="H4215" s="18">
        <f>SUM(G4215-F4215)</f>
        <v>6</v>
      </c>
      <c r="I4215" s="19">
        <f>H4215/F4215</f>
        <v>0.00594648166501487</v>
      </c>
      <c r="J4215" s="19">
        <f>H4215/G4215</f>
        <v>0.00591133004926108</v>
      </c>
      <c r="K4215" t="s" s="21">
        <f>IF(J4215&lt;25%,"น้อยกว่า 25%",IF(J4215&gt;=25%,"มากกว่าหรือเท่ากับ 25%",IF(J4215&gt;=35%,"มากกว่าหรือเท่ากับ 35%")))</f>
        <v>18</v>
      </c>
    </row>
    <row r="4216" s="7" customFormat="1" ht="19.15" customHeight="1">
      <c r="A4216" t="s" s="16">
        <v>4247</v>
      </c>
      <c r="B4216" s="17">
        <v>2</v>
      </c>
      <c r="C4216" s="17">
        <v>31</v>
      </c>
      <c r="D4216" t="s" s="16">
        <v>4329</v>
      </c>
      <c r="E4216" t="s" s="16">
        <v>34</v>
      </c>
      <c r="F4216" s="55">
        <v>896</v>
      </c>
      <c r="G4216" s="17">
        <v>975</v>
      </c>
      <c r="H4216" s="18">
        <f>SUM(G4216-F4216)</f>
        <v>79</v>
      </c>
      <c r="I4216" s="19">
        <f>H4216/F4216</f>
        <v>0.0881696428571429</v>
      </c>
      <c r="J4216" s="19">
        <f>H4216/G4216</f>
        <v>0.081025641025641</v>
      </c>
      <c r="K4216" t="s" s="21">
        <f>IF(J4216&lt;25%,"น้อยกว่า 25%",IF(J4216&gt;=25%,"มากกว่าหรือเท่ากับ 25%",IF(J4216&gt;=35%,"มากกว่าหรือเท่ากับ 35%")))</f>
        <v>18</v>
      </c>
    </row>
    <row r="4217" s="7" customFormat="1" ht="19.15" customHeight="1">
      <c r="A4217" t="s" s="16">
        <v>4247</v>
      </c>
      <c r="B4217" s="17">
        <v>2</v>
      </c>
      <c r="C4217" s="17">
        <v>19</v>
      </c>
      <c r="D4217" t="s" s="16">
        <v>4330</v>
      </c>
      <c r="E4217" t="s" s="16">
        <v>24</v>
      </c>
      <c r="F4217" s="55">
        <v>880</v>
      </c>
      <c r="G4217" s="17">
        <v>928</v>
      </c>
      <c r="H4217" s="18">
        <f>SUM(G4217-F4217)</f>
        <v>48</v>
      </c>
      <c r="I4217" s="19">
        <f>H4217/F4217</f>
        <v>0.0545454545454545</v>
      </c>
      <c r="J4217" s="19">
        <f>H4217/G4217</f>
        <v>0.0517241379310345</v>
      </c>
      <c r="K4217" t="s" s="21">
        <f>IF(J4217&lt;25%,"น้อยกว่า 25%",IF(J4217&gt;=25%,"มากกว่าหรือเท่ากับ 25%",IF(J4217&gt;=35%,"มากกว่าหรือเท่ากับ 35%")))</f>
        <v>18</v>
      </c>
    </row>
    <row r="4218" s="7" customFormat="1" ht="19.15" customHeight="1">
      <c r="A4218" t="s" s="16">
        <v>4247</v>
      </c>
      <c r="B4218" s="17">
        <v>2</v>
      </c>
      <c r="C4218" s="17">
        <v>4</v>
      </c>
      <c r="D4218" t="s" s="16">
        <v>4331</v>
      </c>
      <c r="E4218" t="s" s="16">
        <v>38</v>
      </c>
      <c r="F4218" s="55">
        <v>477</v>
      </c>
      <c r="G4218" s="17">
        <v>506</v>
      </c>
      <c r="H4218" s="18">
        <f>SUM(G4218-F4218)</f>
        <v>29</v>
      </c>
      <c r="I4218" s="19">
        <f>H4218/F4218</f>
        <v>0.0607966457023061</v>
      </c>
      <c r="J4218" s="19">
        <f>H4218/G4218</f>
        <v>0.0573122529644269</v>
      </c>
      <c r="K4218" t="s" s="21">
        <f>IF(J4218&lt;25%,"น้อยกว่า 25%",IF(J4218&gt;=25%,"มากกว่าหรือเท่ากับ 25%",IF(J4218&gt;=35%,"มากกว่าหรือเท่ากับ 35%")))</f>
        <v>18</v>
      </c>
    </row>
    <row r="4219" s="7" customFormat="1" ht="19.15" customHeight="1">
      <c r="A4219" t="s" s="16">
        <v>4247</v>
      </c>
      <c r="B4219" s="17">
        <v>2</v>
      </c>
      <c r="C4219" s="17">
        <v>2</v>
      </c>
      <c r="D4219" t="s" s="16">
        <v>4332</v>
      </c>
      <c r="E4219" t="s" s="16">
        <v>48</v>
      </c>
      <c r="F4219" s="55">
        <v>495</v>
      </c>
      <c r="G4219" s="17">
        <v>502</v>
      </c>
      <c r="H4219" s="18">
        <f>SUM(G4219-F4219)</f>
        <v>7</v>
      </c>
      <c r="I4219" s="19">
        <f>H4219/F4219</f>
        <v>0.0141414141414141</v>
      </c>
      <c r="J4219" s="19">
        <f>H4219/G4219</f>
        <v>0.0139442231075697</v>
      </c>
      <c r="K4219" t="s" s="21">
        <f>IF(J4219&lt;25%,"น้อยกว่า 25%",IF(J4219&gt;=25%,"มากกว่าหรือเท่ากับ 25%",IF(J4219&gt;=35%,"มากกว่าหรือเท่ากับ 35%")))</f>
        <v>18</v>
      </c>
    </row>
    <row r="4220" s="7" customFormat="1" ht="19.15" customHeight="1">
      <c r="A4220" t="s" s="16">
        <v>4247</v>
      </c>
      <c r="B4220" s="17">
        <v>2</v>
      </c>
      <c r="C4220" s="17">
        <v>23</v>
      </c>
      <c r="D4220" t="s" s="16">
        <v>4333</v>
      </c>
      <c r="E4220" t="s" s="16">
        <v>42</v>
      </c>
      <c r="F4220" s="55">
        <v>436</v>
      </c>
      <c r="G4220" s="17">
        <v>444</v>
      </c>
      <c r="H4220" s="18">
        <f>SUM(G4220-F4220)</f>
        <v>8</v>
      </c>
      <c r="I4220" s="19">
        <f>H4220/F4220</f>
        <v>0.018348623853211</v>
      </c>
      <c r="J4220" s="19">
        <f>H4220/G4220</f>
        <v>0.018018018018018</v>
      </c>
      <c r="K4220" t="s" s="21">
        <f>IF(J4220&lt;25%,"น้อยกว่า 25%",IF(J4220&gt;=25%,"มากกว่าหรือเท่ากับ 25%",IF(J4220&gt;=35%,"มากกว่าหรือเท่ากับ 35%")))</f>
        <v>18</v>
      </c>
    </row>
    <row r="4221" s="7" customFormat="1" ht="19.15" customHeight="1">
      <c r="A4221" t="s" s="16">
        <v>4247</v>
      </c>
      <c r="B4221" s="17">
        <v>3</v>
      </c>
      <c r="C4221" s="17">
        <v>4</v>
      </c>
      <c r="D4221" t="s" s="16">
        <v>4334</v>
      </c>
      <c r="E4221" t="s" s="16">
        <v>60</v>
      </c>
      <c r="F4221" s="59">
        <v>296</v>
      </c>
      <c r="G4221" s="30">
        <v>445</v>
      </c>
      <c r="H4221" s="18">
        <f>SUM(G4221-F4221)</f>
        <v>149</v>
      </c>
      <c r="I4221" s="19">
        <f>H4221/F4221</f>
        <v>0.503378378378378</v>
      </c>
      <c r="J4221" s="19">
        <f>H4221/G4221</f>
        <v>0.334831460674157</v>
      </c>
      <c r="K4221" t="s" s="21">
        <f>IF(J4221&lt;25%,"น้อยกว่า 25%",IF(J4221&gt;=25%,"มากกว่าหรือเท่ากับ 25%",IF(J4221&gt;=35%,"มากกว่าหรือเท่ากับ 35%")))</f>
        <v>122</v>
      </c>
    </row>
    <row r="4222" s="7" customFormat="1" ht="19.15" customHeight="1">
      <c r="A4222" t="s" s="16">
        <v>4247</v>
      </c>
      <c r="B4222" s="17">
        <v>2</v>
      </c>
      <c r="C4222" s="17">
        <v>17</v>
      </c>
      <c r="D4222" t="s" s="16">
        <v>4335</v>
      </c>
      <c r="E4222" t="s" s="16">
        <v>101</v>
      </c>
      <c r="F4222" s="55">
        <v>384</v>
      </c>
      <c r="G4222" s="17">
        <v>400</v>
      </c>
      <c r="H4222" s="18">
        <f>SUM(G4222-F4222)</f>
        <v>16</v>
      </c>
      <c r="I4222" s="19">
        <f>H4222/F4222</f>
        <v>0.0416666666666667</v>
      </c>
      <c r="J4222" s="19">
        <f>H4222/G4222</f>
        <v>0.04</v>
      </c>
      <c r="K4222" t="s" s="21">
        <f>IF(J4222&lt;25%,"น้อยกว่า 25%",IF(J4222&gt;=25%,"มากกว่าหรือเท่ากับ 25%",IF(J4222&gt;=35%,"มากกว่าหรือเท่ากับ 35%")))</f>
        <v>18</v>
      </c>
    </row>
    <row r="4223" s="7" customFormat="1" ht="19.15" customHeight="1">
      <c r="A4223" t="s" s="16">
        <v>4247</v>
      </c>
      <c r="B4223" s="17">
        <v>2</v>
      </c>
      <c r="C4223" s="17">
        <v>38</v>
      </c>
      <c r="D4223" t="s" s="16">
        <v>4336</v>
      </c>
      <c r="E4223" t="s" s="16">
        <v>3198</v>
      </c>
      <c r="F4223" s="55">
        <v>298</v>
      </c>
      <c r="G4223" s="17">
        <v>316</v>
      </c>
      <c r="H4223" s="18">
        <f>SUM(G4223-F4223)</f>
        <v>18</v>
      </c>
      <c r="I4223" s="19">
        <f>H4223/F4223</f>
        <v>0.0604026845637584</v>
      </c>
      <c r="J4223" s="19">
        <f>H4223/G4223</f>
        <v>0.0569620253164557</v>
      </c>
      <c r="K4223" t="s" s="21">
        <f>IF(J4223&lt;25%,"น้อยกว่า 25%",IF(J4223&gt;=25%,"มากกว่าหรือเท่ากับ 25%",IF(J4223&gt;=35%,"มากกว่าหรือเท่ากับ 35%")))</f>
        <v>18</v>
      </c>
    </row>
    <row r="4224" s="7" customFormat="1" ht="19.15" customHeight="1">
      <c r="A4224" t="s" s="16">
        <v>4247</v>
      </c>
      <c r="B4224" s="17">
        <v>2</v>
      </c>
      <c r="C4224" s="17">
        <v>33</v>
      </c>
      <c r="D4224" t="s" s="16">
        <v>4337</v>
      </c>
      <c r="E4224" t="s" s="16">
        <v>110</v>
      </c>
      <c r="F4224" s="55">
        <v>270</v>
      </c>
      <c r="G4224" s="17">
        <v>279</v>
      </c>
      <c r="H4224" s="18">
        <f>SUM(G4224-F4224)</f>
        <v>9</v>
      </c>
      <c r="I4224" s="19">
        <f>H4224/F4224</f>
        <v>0.0333333333333333</v>
      </c>
      <c r="J4224" s="19">
        <f>H4224/G4224</f>
        <v>0.032258064516129</v>
      </c>
      <c r="K4224" t="s" s="21">
        <f>IF(J4224&lt;25%,"น้อยกว่า 25%",IF(J4224&gt;=25%,"มากกว่าหรือเท่ากับ 25%",IF(J4224&gt;=35%,"มากกว่าหรือเท่ากับ 35%")))</f>
        <v>18</v>
      </c>
    </row>
    <row r="4225" s="7" customFormat="1" ht="19.15" customHeight="1">
      <c r="A4225" t="s" s="16">
        <v>4247</v>
      </c>
      <c r="B4225" s="17">
        <v>2</v>
      </c>
      <c r="C4225" s="17">
        <v>10</v>
      </c>
      <c r="D4225" t="s" s="16">
        <v>4338</v>
      </c>
      <c r="E4225" t="s" s="16">
        <v>40</v>
      </c>
      <c r="F4225" s="55">
        <v>243</v>
      </c>
      <c r="G4225" s="17">
        <v>268</v>
      </c>
      <c r="H4225" s="18">
        <f>SUM(G4225-F4225)</f>
        <v>25</v>
      </c>
      <c r="I4225" s="19">
        <f>H4225/F4225</f>
        <v>0.102880658436214</v>
      </c>
      <c r="J4225" s="19">
        <f>H4225/G4225</f>
        <v>0.0932835820895522</v>
      </c>
      <c r="K4225" t="s" s="21">
        <f>IF(J4225&lt;25%,"น้อยกว่า 25%",IF(J4225&gt;=25%,"มากกว่าหรือเท่ากับ 25%",IF(J4225&gt;=35%,"มากกว่าหรือเท่ากับ 35%")))</f>
        <v>18</v>
      </c>
    </row>
    <row r="4226" s="7" customFormat="1" ht="19.15" customHeight="1">
      <c r="A4226" t="s" s="16">
        <v>4247</v>
      </c>
      <c r="B4226" s="17">
        <v>2</v>
      </c>
      <c r="C4226" s="17">
        <v>27</v>
      </c>
      <c r="D4226" t="s" s="16">
        <v>4339</v>
      </c>
      <c r="E4226" t="s" s="16">
        <v>62</v>
      </c>
      <c r="F4226" s="55">
        <v>175</v>
      </c>
      <c r="G4226" s="17">
        <v>181</v>
      </c>
      <c r="H4226" s="18">
        <f>SUM(G4226-F4226)</f>
        <v>6</v>
      </c>
      <c r="I4226" s="19">
        <f>H4226/F4226</f>
        <v>0.0342857142857143</v>
      </c>
      <c r="J4226" s="19">
        <f>H4226/G4226</f>
        <v>0.0331491712707182</v>
      </c>
      <c r="K4226" t="s" s="21">
        <f>IF(J4226&lt;25%,"น้อยกว่า 25%",IF(J4226&gt;=25%,"มากกว่าหรือเท่ากับ 25%",IF(J4226&gt;=35%,"มากกว่าหรือเท่ากับ 35%")))</f>
        <v>18</v>
      </c>
    </row>
    <row r="4227" s="7" customFormat="1" ht="19.15" customHeight="1">
      <c r="A4227" t="s" s="16">
        <v>4247</v>
      </c>
      <c r="B4227" s="17">
        <v>2</v>
      </c>
      <c r="C4227" s="17">
        <v>12</v>
      </c>
      <c r="D4227" t="s" s="16">
        <v>4340</v>
      </c>
      <c r="E4227" t="s" s="16">
        <v>44</v>
      </c>
      <c r="F4227" s="55">
        <v>153</v>
      </c>
      <c r="G4227" s="17">
        <v>174</v>
      </c>
      <c r="H4227" s="18">
        <f>SUM(G4227-F4227)</f>
        <v>21</v>
      </c>
      <c r="I4227" s="19">
        <f>H4227/F4227</f>
        <v>0.137254901960784</v>
      </c>
      <c r="J4227" s="19">
        <f>H4227/G4227</f>
        <v>0.120689655172414</v>
      </c>
      <c r="K4227" t="s" s="21">
        <f>IF(J4227&lt;25%,"น้อยกว่า 25%",IF(J4227&gt;=25%,"มากกว่าหรือเท่ากับ 25%",IF(J4227&gt;=35%,"มากกว่าหรือเท่ากับ 35%")))</f>
        <v>18</v>
      </c>
    </row>
    <row r="4228" s="7" customFormat="1" ht="19.15" customHeight="1">
      <c r="A4228" t="s" s="16">
        <v>4247</v>
      </c>
      <c r="B4228" s="17">
        <v>2</v>
      </c>
      <c r="C4228" s="17">
        <v>34</v>
      </c>
      <c r="D4228" t="s" s="16">
        <v>4341</v>
      </c>
      <c r="E4228" t="s" s="16">
        <v>106</v>
      </c>
      <c r="F4228" s="55">
        <v>160</v>
      </c>
      <c r="G4228" s="17">
        <v>170</v>
      </c>
      <c r="H4228" s="18">
        <f>SUM(G4228-F4228)</f>
        <v>10</v>
      </c>
      <c r="I4228" s="19">
        <f>H4228/F4228</f>
        <v>0.0625</v>
      </c>
      <c r="J4228" s="19">
        <f>H4228/G4228</f>
        <v>0.0588235294117647</v>
      </c>
      <c r="K4228" t="s" s="21">
        <f>IF(J4228&lt;25%,"น้อยกว่า 25%",IF(J4228&gt;=25%,"มากกว่าหรือเท่ากับ 25%",IF(J4228&gt;=35%,"มากกว่าหรือเท่ากับ 35%")))</f>
        <v>18</v>
      </c>
    </row>
    <row r="4229" s="7" customFormat="1" ht="19.15" customHeight="1">
      <c r="A4229" t="s" s="16">
        <v>4247</v>
      </c>
      <c r="B4229" s="17">
        <v>2</v>
      </c>
      <c r="C4229" s="17">
        <v>20</v>
      </c>
      <c r="D4229" t="s" s="16">
        <v>4342</v>
      </c>
      <c r="E4229" t="s" s="16">
        <v>66</v>
      </c>
      <c r="F4229" s="55">
        <v>141</v>
      </c>
      <c r="G4229" s="17">
        <v>153</v>
      </c>
      <c r="H4229" s="18">
        <f>SUM(G4229-F4229)</f>
        <v>12</v>
      </c>
      <c r="I4229" s="19">
        <f>H4229/F4229</f>
        <v>0.0851063829787234</v>
      </c>
      <c r="J4229" s="19">
        <f>H4229/G4229</f>
        <v>0.07843137254901961</v>
      </c>
      <c r="K4229" t="s" s="21">
        <f>IF(J4229&lt;25%,"น้อยกว่า 25%",IF(J4229&gt;=25%,"มากกว่าหรือเท่ากับ 25%",IF(J4229&gt;=35%,"มากกว่าหรือเท่ากับ 35%")))</f>
        <v>18</v>
      </c>
    </row>
    <row r="4230" s="7" customFormat="1" ht="19.15" customHeight="1">
      <c r="A4230" t="s" s="16">
        <v>4247</v>
      </c>
      <c r="B4230" s="17">
        <v>2</v>
      </c>
      <c r="C4230" s="17">
        <v>40</v>
      </c>
      <c r="D4230" t="s" s="16">
        <v>4343</v>
      </c>
      <c r="E4230" t="s" s="16">
        <v>1309</v>
      </c>
      <c r="F4230" s="55">
        <v>140</v>
      </c>
      <c r="G4230" s="17">
        <v>149</v>
      </c>
      <c r="H4230" s="18">
        <f>SUM(G4230-F4230)</f>
        <v>9</v>
      </c>
      <c r="I4230" s="19">
        <f>H4230/F4230</f>
        <v>0.06428571428571429</v>
      </c>
      <c r="J4230" s="19">
        <f>H4230/G4230</f>
        <v>0.0604026845637584</v>
      </c>
      <c r="K4230" t="s" s="21">
        <f>IF(J4230&lt;25%,"น้อยกว่า 25%",IF(J4230&gt;=25%,"มากกว่าหรือเท่ากับ 25%",IF(J4230&gt;=35%,"มากกว่าหรือเท่ากับ 35%")))</f>
        <v>18</v>
      </c>
    </row>
    <row r="4231" s="7" customFormat="1" ht="19.15" customHeight="1">
      <c r="A4231" t="s" s="16">
        <v>4247</v>
      </c>
      <c r="B4231" s="17">
        <v>2</v>
      </c>
      <c r="C4231" s="17">
        <v>26</v>
      </c>
      <c r="D4231" t="s" s="16">
        <v>4344</v>
      </c>
      <c r="E4231" t="s" s="16">
        <v>54</v>
      </c>
      <c r="F4231" s="55">
        <v>135</v>
      </c>
      <c r="G4231" s="17">
        <v>142</v>
      </c>
      <c r="H4231" s="18">
        <f>SUM(G4231-F4231)</f>
        <v>7</v>
      </c>
      <c r="I4231" s="19">
        <f>H4231/F4231</f>
        <v>0.0518518518518519</v>
      </c>
      <c r="J4231" s="19">
        <f>H4231/G4231</f>
        <v>0.0492957746478873</v>
      </c>
      <c r="K4231" t="s" s="21">
        <f>IF(J4231&lt;25%,"น้อยกว่า 25%",IF(J4231&gt;=25%,"มากกว่าหรือเท่ากับ 25%",IF(J4231&gt;=35%,"มากกว่าหรือเท่ากับ 35%")))</f>
        <v>18</v>
      </c>
    </row>
    <row r="4232" s="7" customFormat="1" ht="19.15" customHeight="1">
      <c r="A4232" t="s" s="16">
        <v>4247</v>
      </c>
      <c r="B4232" s="17">
        <v>2</v>
      </c>
      <c r="C4232" s="17">
        <v>36</v>
      </c>
      <c r="D4232" t="s" s="16">
        <v>4345</v>
      </c>
      <c r="E4232" t="s" s="16">
        <v>46</v>
      </c>
      <c r="F4232" s="55">
        <v>132</v>
      </c>
      <c r="G4232" s="17">
        <v>140</v>
      </c>
      <c r="H4232" s="18">
        <f>SUM(G4232-F4232)</f>
        <v>8</v>
      </c>
      <c r="I4232" s="19">
        <f>H4232/F4232</f>
        <v>0.0606060606060606</v>
      </c>
      <c r="J4232" s="19">
        <f>H4232/G4232</f>
        <v>0.0571428571428571</v>
      </c>
      <c r="K4232" t="s" s="21">
        <f>IF(J4232&lt;25%,"น้อยกว่า 25%",IF(J4232&gt;=25%,"มากกว่าหรือเท่ากับ 25%",IF(J4232&gt;=35%,"มากกว่าหรือเท่ากับ 35%")))</f>
        <v>18</v>
      </c>
    </row>
    <row r="4233" s="7" customFormat="1" ht="19.15" customHeight="1">
      <c r="A4233" t="s" s="16">
        <v>4247</v>
      </c>
      <c r="B4233" s="17">
        <v>2</v>
      </c>
      <c r="C4233" s="17">
        <v>22</v>
      </c>
      <c r="D4233" t="s" s="16">
        <v>4346</v>
      </c>
      <c r="E4233" t="s" s="16">
        <v>1122</v>
      </c>
      <c r="F4233" s="55">
        <v>131</v>
      </c>
      <c r="G4233" s="17">
        <v>136</v>
      </c>
      <c r="H4233" s="18">
        <f>SUM(G4233-F4233)</f>
        <v>5</v>
      </c>
      <c r="I4233" s="19">
        <f>H4233/F4233</f>
        <v>0.0381679389312977</v>
      </c>
      <c r="J4233" s="19">
        <f>H4233/G4233</f>
        <v>0.0367647058823529</v>
      </c>
      <c r="K4233" t="s" s="21">
        <f>IF(J4233&lt;25%,"น้อยกว่า 25%",IF(J4233&gt;=25%,"มากกว่าหรือเท่ากับ 25%",IF(J4233&gt;=35%,"มากกว่าหรือเท่ากับ 35%")))</f>
        <v>18</v>
      </c>
    </row>
    <row r="4234" s="7" customFormat="1" ht="19.15" customHeight="1">
      <c r="A4234" t="s" s="16">
        <v>4247</v>
      </c>
      <c r="B4234" s="17">
        <v>2</v>
      </c>
      <c r="C4234" s="17">
        <v>37</v>
      </c>
      <c r="D4234" t="s" s="16">
        <v>4347</v>
      </c>
      <c r="E4234" t="s" s="16">
        <v>281</v>
      </c>
      <c r="F4234" s="55">
        <v>129</v>
      </c>
      <c r="G4234" s="17">
        <v>129</v>
      </c>
      <c r="H4234" s="18">
        <f>SUM(G4234-F4234)</f>
        <v>0</v>
      </c>
      <c r="I4234" s="19">
        <f>H4234/F4234</f>
        <v>0</v>
      </c>
      <c r="J4234" s="19">
        <f>H4234/G4234</f>
        <v>0</v>
      </c>
      <c r="K4234" t="s" s="21">
        <f>IF(J4234&lt;25%,"น้อยกว่า 25%",IF(J4234&gt;=25%,"มากกว่าหรือเท่ากับ 25%",IF(J4234&gt;=35%,"มากกว่าหรือเท่ากับ 35%")))</f>
        <v>18</v>
      </c>
    </row>
    <row r="4235" s="7" customFormat="1" ht="19.15" customHeight="1">
      <c r="A4235" t="s" s="16">
        <v>4247</v>
      </c>
      <c r="B4235" s="17">
        <v>2</v>
      </c>
      <c r="C4235" s="17">
        <v>30</v>
      </c>
      <c r="D4235" t="s" s="16">
        <v>4348</v>
      </c>
      <c r="E4235" t="s" s="16">
        <v>72</v>
      </c>
      <c r="F4235" s="55">
        <v>116</v>
      </c>
      <c r="G4235" s="17">
        <v>123</v>
      </c>
      <c r="H4235" s="18">
        <f>SUM(G4235-F4235)</f>
        <v>7</v>
      </c>
      <c r="I4235" s="19">
        <f>H4235/F4235</f>
        <v>0.0603448275862069</v>
      </c>
      <c r="J4235" s="19">
        <f>H4235/G4235</f>
        <v>0.0569105691056911</v>
      </c>
      <c r="K4235" t="s" s="21">
        <f>IF(J4235&lt;25%,"น้อยกว่า 25%",IF(J4235&gt;=25%,"มากกว่าหรือเท่ากับ 25%",IF(J4235&gt;=35%,"มากกว่าหรือเท่ากับ 35%")))</f>
        <v>18</v>
      </c>
    </row>
    <row r="4236" s="7" customFormat="1" ht="19.15" customHeight="1">
      <c r="A4236" t="s" s="16">
        <v>4247</v>
      </c>
      <c r="B4236" s="17">
        <v>2</v>
      </c>
      <c r="C4236" s="17">
        <v>29</v>
      </c>
      <c r="D4236" t="s" s="16">
        <v>4349</v>
      </c>
      <c r="E4236" t="s" s="16">
        <v>2024</v>
      </c>
      <c r="F4236" s="55">
        <v>104</v>
      </c>
      <c r="G4236" s="17">
        <v>109</v>
      </c>
      <c r="H4236" s="18">
        <f>SUM(G4236-F4236)</f>
        <v>5</v>
      </c>
      <c r="I4236" s="19">
        <f>H4236/F4236</f>
        <v>0.0480769230769231</v>
      </c>
      <c r="J4236" s="19">
        <f>H4236/G4236</f>
        <v>0.0458715596330275</v>
      </c>
      <c r="K4236" t="s" s="21">
        <f>IF(J4236&lt;25%,"น้อยกว่า 25%",IF(J4236&gt;=25%,"มากกว่าหรือเท่ากับ 25%",IF(J4236&gt;=35%,"มากกว่าหรือเท่ากับ 35%")))</f>
        <v>18</v>
      </c>
    </row>
    <row r="4237" s="7" customFormat="1" ht="19.15" customHeight="1">
      <c r="A4237" t="s" s="16">
        <v>4247</v>
      </c>
      <c r="B4237" s="17">
        <v>2</v>
      </c>
      <c r="C4237" s="17">
        <v>18</v>
      </c>
      <c r="D4237" t="s" s="16">
        <v>4350</v>
      </c>
      <c r="E4237" t="s" s="16">
        <v>70</v>
      </c>
      <c r="F4237" s="55">
        <v>84</v>
      </c>
      <c r="G4237" s="17">
        <v>87</v>
      </c>
      <c r="H4237" s="18">
        <f>SUM(G4237-F4237)</f>
        <v>3</v>
      </c>
      <c r="I4237" s="19">
        <f>H4237/F4237</f>
        <v>0.0357142857142857</v>
      </c>
      <c r="J4237" s="19">
        <f>H4237/G4237</f>
        <v>0.0344827586206897</v>
      </c>
      <c r="K4237" t="s" s="21">
        <f>IF(J4237&lt;25%,"น้อยกว่า 25%",IF(J4237&gt;=25%,"มากกว่าหรือเท่ากับ 25%",IF(J4237&gt;=35%,"มากกว่าหรือเท่ากับ 35%")))</f>
        <v>18</v>
      </c>
    </row>
    <row r="4238" s="7" customFormat="1" ht="19.15" customHeight="1">
      <c r="A4238" t="s" s="16">
        <v>4247</v>
      </c>
      <c r="B4238" s="17">
        <v>2</v>
      </c>
      <c r="C4238" s="17">
        <v>21</v>
      </c>
      <c r="D4238" t="s" s="16">
        <v>4351</v>
      </c>
      <c r="E4238" t="s" s="16">
        <v>76</v>
      </c>
      <c r="F4238" s="55">
        <v>80</v>
      </c>
      <c r="G4238" s="17">
        <v>85</v>
      </c>
      <c r="H4238" s="18">
        <f>SUM(G4238-F4238)</f>
        <v>5</v>
      </c>
      <c r="I4238" s="19">
        <f>H4238/F4238</f>
        <v>0.0625</v>
      </c>
      <c r="J4238" s="19">
        <f>H4238/G4238</f>
        <v>0.0588235294117647</v>
      </c>
      <c r="K4238" t="s" s="21">
        <f>IF(J4238&lt;25%,"น้อยกว่า 25%",IF(J4238&gt;=25%,"มากกว่าหรือเท่ากับ 25%",IF(J4238&gt;=35%,"มากกว่าหรือเท่ากับ 35%")))</f>
        <v>18</v>
      </c>
    </row>
    <row r="4239" s="7" customFormat="1" ht="19.15" customHeight="1">
      <c r="A4239" t="s" s="16">
        <v>4247</v>
      </c>
      <c r="B4239" s="17">
        <v>2</v>
      </c>
      <c r="C4239" s="17">
        <v>32</v>
      </c>
      <c r="D4239" t="s" s="16">
        <v>4352</v>
      </c>
      <c r="E4239" t="s" s="16">
        <v>185</v>
      </c>
      <c r="F4239" s="55">
        <v>54</v>
      </c>
      <c r="G4239" s="17">
        <v>58</v>
      </c>
      <c r="H4239" s="18">
        <f>SUM(G4239-F4239)</f>
        <v>4</v>
      </c>
      <c r="I4239" s="19">
        <f>H4239/F4239</f>
        <v>0.0740740740740741</v>
      </c>
      <c r="J4239" s="19">
        <f>H4239/G4239</f>
        <v>0.0689655172413793</v>
      </c>
      <c r="K4239" t="s" s="21">
        <f>IF(J4239&lt;25%,"น้อยกว่า 25%",IF(J4239&gt;=25%,"มากกว่าหรือเท่ากับ 25%",IF(J4239&gt;=35%,"มากกว่าหรือเท่ากับ 35%")))</f>
        <v>18</v>
      </c>
    </row>
    <row r="4240" s="7" customFormat="1" ht="19.15" customHeight="1">
      <c r="A4240" t="s" s="16">
        <v>4247</v>
      </c>
      <c r="B4240" s="17">
        <v>2</v>
      </c>
      <c r="C4240" s="17">
        <v>35</v>
      </c>
      <c r="D4240" t="s" s="16">
        <v>4353</v>
      </c>
      <c r="E4240" t="s" s="16">
        <v>147</v>
      </c>
      <c r="F4240" s="55">
        <v>55</v>
      </c>
      <c r="G4240" s="17">
        <v>55</v>
      </c>
      <c r="H4240" s="18">
        <f>SUM(G4240-F4240)</f>
        <v>0</v>
      </c>
      <c r="I4240" s="19">
        <f>H4240/F4240</f>
        <v>0</v>
      </c>
      <c r="J4240" s="19">
        <f>H4240/G4240</f>
        <v>0</v>
      </c>
      <c r="K4240" t="s" s="21">
        <f>IF(J4240&lt;25%,"น้อยกว่า 25%",IF(J4240&gt;=25%,"มากกว่าหรือเท่ากับ 25%",IF(J4240&gt;=35%,"มากกว่าหรือเท่ากับ 35%")))</f>
        <v>18</v>
      </c>
    </row>
    <row r="4241" s="7" customFormat="1" ht="19.15" customHeight="1">
      <c r="A4241" t="s" s="16">
        <v>4247</v>
      </c>
      <c r="B4241" s="17">
        <v>2</v>
      </c>
      <c r="C4241" s="17">
        <v>42</v>
      </c>
      <c r="D4241" t="s" s="16">
        <v>4354</v>
      </c>
      <c r="E4241" t="s" s="16">
        <v>68</v>
      </c>
      <c r="F4241" s="55">
        <v>42</v>
      </c>
      <c r="G4241" s="17">
        <v>43</v>
      </c>
      <c r="H4241" s="18">
        <f>SUM(G4241-F4241)</f>
        <v>1</v>
      </c>
      <c r="I4241" s="19">
        <f>H4241/F4241</f>
        <v>0.0238095238095238</v>
      </c>
      <c r="J4241" s="19">
        <f>H4241/G4241</f>
        <v>0.0232558139534884</v>
      </c>
      <c r="K4241" t="s" s="21">
        <f>IF(J4241&lt;25%,"น้อยกว่า 25%",IF(J4241&gt;=25%,"มากกว่าหรือเท่ากับ 25%",IF(J4241&gt;=35%,"มากกว่าหรือเท่ากับ 35%")))</f>
        <v>18</v>
      </c>
    </row>
    <row r="4242" s="7" customFormat="1" ht="19.15" customHeight="1">
      <c r="A4242" t="s" s="16">
        <v>4247</v>
      </c>
      <c r="B4242" s="17">
        <v>2</v>
      </c>
      <c r="C4242" s="17">
        <v>41</v>
      </c>
      <c r="D4242" t="s" s="16">
        <v>4355</v>
      </c>
      <c r="E4242" t="s" s="16">
        <v>103</v>
      </c>
      <c r="F4242" s="55">
        <v>15</v>
      </c>
      <c r="G4242" s="17">
        <v>15</v>
      </c>
      <c r="H4242" s="18">
        <f>SUM(G4242-F4242)</f>
        <v>0</v>
      </c>
      <c r="I4242" s="19">
        <f>H4242/F4242</f>
        <v>0</v>
      </c>
      <c r="J4242" s="19">
        <f>H4242/G4242</f>
        <v>0</v>
      </c>
      <c r="K4242" t="s" s="21">
        <f>IF(J4242&lt;25%,"น้อยกว่า 25%",IF(J4242&gt;=25%,"มากกว่าหรือเท่ากับ 25%",IF(J4242&gt;=35%,"มากกว่าหรือเท่ากับ 35%")))</f>
        <v>18</v>
      </c>
    </row>
    <row r="4243" s="7" customFormat="1" ht="19.15" customHeight="1">
      <c r="A4243" t="s" s="16">
        <v>4247</v>
      </c>
      <c r="B4243" s="17">
        <v>2</v>
      </c>
      <c r="C4243" s="17">
        <v>1</v>
      </c>
      <c r="D4243" t="s" s="16">
        <v>4356</v>
      </c>
      <c r="E4243" t="s" s="16">
        <v>74</v>
      </c>
      <c r="F4243" s="37">
        <v>0</v>
      </c>
      <c r="G4243" s="17">
        <v>0</v>
      </c>
      <c r="H4243" s="18">
        <f>SUM(G4243-F4243)</f>
        <v>0</v>
      </c>
      <c r="I4243" s="19">
        <f>H4243/F4243</f>
      </c>
      <c r="J4243" s="19">
        <f>H4243/G4243</f>
      </c>
      <c r="K4243" s="24">
        <f>IF(J4243&lt;25%,"น้อยกว่า 25%",IF(J4243&gt;=25%,"มากกว่าหรือเท่ากับ 25%",IF(J4243&gt;=35%,"มากกว่าหรือเท่ากับ 35%")))</f>
      </c>
    </row>
    <row r="4244" s="7" customFormat="1" ht="19.15" customHeight="1">
      <c r="A4244" t="s" s="16">
        <v>4247</v>
      </c>
      <c r="B4244" s="17">
        <v>2</v>
      </c>
      <c r="C4244" s="17">
        <v>5</v>
      </c>
      <c r="D4244" t="s" s="16">
        <v>4357</v>
      </c>
      <c r="E4244" t="s" s="16">
        <v>30</v>
      </c>
      <c r="F4244" s="37">
        <v>0</v>
      </c>
      <c r="G4244" s="17">
        <v>0</v>
      </c>
      <c r="H4244" s="18">
        <f>SUM(G4244-F4244)</f>
        <v>0</v>
      </c>
      <c r="I4244" s="19">
        <f>H4244/F4244</f>
      </c>
      <c r="J4244" s="19">
        <f>H4244/G4244</f>
      </c>
      <c r="K4244" s="24">
        <f>IF(J4244&lt;25%,"น้อยกว่า 25%",IF(J4244&gt;=25%,"มากกว่าหรือเท่ากับ 25%",IF(J4244&gt;=35%,"มากกว่าหรือเท่ากับ 35%")))</f>
      </c>
    </row>
    <row r="4245" s="7" customFormat="1" ht="19.15" customHeight="1">
      <c r="A4245" t="s" s="16">
        <v>4247</v>
      </c>
      <c r="B4245" s="17">
        <v>2</v>
      </c>
      <c r="C4245" s="17">
        <v>7</v>
      </c>
      <c r="D4245" t="s" s="16">
        <v>4358</v>
      </c>
      <c r="E4245" t="s" s="16">
        <v>78</v>
      </c>
      <c r="F4245" s="37">
        <v>0</v>
      </c>
      <c r="G4245" s="17">
        <v>0</v>
      </c>
      <c r="H4245" s="18">
        <f>SUM(G4245-F4245)</f>
        <v>0</v>
      </c>
      <c r="I4245" s="19">
        <f>H4245/F4245</f>
      </c>
      <c r="J4245" s="19">
        <f>H4245/G4245</f>
      </c>
      <c r="K4245" s="24">
        <f>IF(J4245&lt;25%,"น้อยกว่า 25%",IF(J4245&gt;=25%,"มากกว่าหรือเท่ากับ 25%",IF(J4245&gt;=35%,"มากกว่าหรือเท่ากับ 35%")))</f>
      </c>
    </row>
    <row r="4246" s="7" customFormat="1" ht="19.15" customHeight="1">
      <c r="A4246" t="s" s="16">
        <v>4247</v>
      </c>
      <c r="B4246" s="17">
        <v>3</v>
      </c>
      <c r="C4246" s="17">
        <v>8</v>
      </c>
      <c r="D4246" t="s" s="16">
        <v>4359</v>
      </c>
      <c r="E4246" t="s" s="16">
        <v>116</v>
      </c>
      <c r="F4246" s="59">
        <v>273</v>
      </c>
      <c r="G4246" s="30">
        <v>422</v>
      </c>
      <c r="H4246" s="18">
        <f>SUM(G4246-F4246)</f>
        <v>149</v>
      </c>
      <c r="I4246" s="19">
        <f>H4246/F4246</f>
        <v>0.545787545787546</v>
      </c>
      <c r="J4246" s="19">
        <f>H4246/G4246</f>
        <v>0.353080568720379</v>
      </c>
      <c r="K4246" t="s" s="21">
        <f>IF(J4246&lt;25%,"น้อยกว่า 25%",IF(J4246&gt;=25%,"มากกว่าหรือเท่ากับ 25%",IF(J4246&gt;=35%,"มากกว่าหรือเท่ากับ 35%")))</f>
        <v>122</v>
      </c>
    </row>
    <row r="4247" s="7" customFormat="1" ht="19.15" customHeight="1">
      <c r="A4247" t="s" s="25">
        <v>4247</v>
      </c>
      <c r="B4247" s="26">
        <v>3</v>
      </c>
      <c r="C4247" s="26">
        <v>5</v>
      </c>
      <c r="D4247" t="s" s="25">
        <v>4360</v>
      </c>
      <c r="E4247" t="s" s="25">
        <v>26</v>
      </c>
      <c r="F4247" s="55">
        <v>11690</v>
      </c>
      <c r="G4247" s="26">
        <v>15490</v>
      </c>
      <c r="H4247" s="18">
        <f>SUM(G4247-F4247)</f>
        <v>3800</v>
      </c>
      <c r="I4247" s="19">
        <f>H4247/F4247</f>
        <v>0.325064157399487</v>
      </c>
      <c r="J4247" s="19">
        <f>H4247/G4247</f>
        <v>0.245319561007101</v>
      </c>
      <c r="K4247" t="s" s="21">
        <f>IF(J4247&lt;25%,"น้อยกว่า 25%",IF(J4247&gt;=25%,"มากกว่าหรือเท่ากับ 25%",IF(J4247&gt;=35%,"มากกว่าหรือเท่ากับ 35%")))</f>
        <v>18</v>
      </c>
    </row>
    <row r="4248" s="7" customFormat="1" ht="19.15" customHeight="1">
      <c r="A4248" t="s" s="25">
        <v>4247</v>
      </c>
      <c r="B4248" s="26">
        <v>3</v>
      </c>
      <c r="C4248" s="26">
        <v>14</v>
      </c>
      <c r="D4248" t="s" s="25">
        <v>4361</v>
      </c>
      <c r="E4248" t="s" s="25">
        <v>36</v>
      </c>
      <c r="F4248" s="55">
        <v>2683</v>
      </c>
      <c r="G4248" s="26">
        <v>3323</v>
      </c>
      <c r="H4248" s="18">
        <f>SUM(G4248-F4248)</f>
        <v>640</v>
      </c>
      <c r="I4248" s="19">
        <f>H4248/F4248</f>
        <v>0.238538948937756</v>
      </c>
      <c r="J4248" s="19">
        <f>H4248/G4248</f>
        <v>0.192597050857659</v>
      </c>
      <c r="K4248" t="s" s="21">
        <f>IF(J4248&lt;25%,"น้อยกว่า 25%",IF(J4248&gt;=25%,"มากกว่าหรือเท่ากับ 25%",IF(J4248&gt;=35%,"มากกว่าหรือเท่ากับ 35%")))</f>
        <v>18</v>
      </c>
    </row>
    <row r="4249" s="7" customFormat="1" ht="19.15" customHeight="1">
      <c r="A4249" t="s" s="25">
        <v>4247</v>
      </c>
      <c r="B4249" s="26">
        <v>3</v>
      </c>
      <c r="C4249" s="26">
        <v>31</v>
      </c>
      <c r="D4249" t="s" s="25">
        <v>4362</v>
      </c>
      <c r="E4249" t="s" s="25">
        <v>62</v>
      </c>
      <c r="F4249" s="55">
        <v>682</v>
      </c>
      <c r="G4249" s="26">
        <v>859</v>
      </c>
      <c r="H4249" s="18">
        <f>SUM(G4249-F4249)</f>
        <v>177</v>
      </c>
      <c r="I4249" s="19">
        <f>H4249/F4249</f>
        <v>0.259530791788856</v>
      </c>
      <c r="J4249" s="19">
        <f>H4249/G4249</f>
        <v>0.206053550640279</v>
      </c>
      <c r="K4249" t="s" s="21">
        <f>IF(J4249&lt;25%,"น้อยกว่า 25%",IF(J4249&gt;=25%,"มากกว่าหรือเท่ากับ 25%",IF(J4249&gt;=35%,"มากกว่าหรือเท่ากับ 35%")))</f>
        <v>18</v>
      </c>
    </row>
    <row r="4250" s="7" customFormat="1" ht="19.15" customHeight="1">
      <c r="A4250" t="s" s="25">
        <v>4247</v>
      </c>
      <c r="B4250" s="26">
        <v>3</v>
      </c>
      <c r="C4250" s="26">
        <v>16</v>
      </c>
      <c r="D4250" t="s" s="25">
        <v>4363</v>
      </c>
      <c r="E4250" t="s" s="25">
        <v>40</v>
      </c>
      <c r="F4250" s="55">
        <v>565</v>
      </c>
      <c r="G4250" s="26">
        <v>666</v>
      </c>
      <c r="H4250" s="18">
        <f>SUM(G4250-F4250)</f>
        <v>101</v>
      </c>
      <c r="I4250" s="19">
        <f>H4250/F4250</f>
        <v>0.178761061946903</v>
      </c>
      <c r="J4250" s="19">
        <f>H4250/G4250</f>
        <v>0.151651651651652</v>
      </c>
      <c r="K4250" t="s" s="21">
        <f>IF(J4250&lt;25%,"น้อยกว่า 25%",IF(J4250&gt;=25%,"มากกว่าหรือเท่ากับ 25%",IF(J4250&gt;=35%,"มากกว่าหรือเท่ากับ 35%")))</f>
        <v>18</v>
      </c>
    </row>
    <row r="4251" s="7" customFormat="1" ht="19.15" customHeight="1">
      <c r="A4251" t="s" s="25">
        <v>4247</v>
      </c>
      <c r="B4251" s="26">
        <v>3</v>
      </c>
      <c r="C4251" s="26">
        <v>12</v>
      </c>
      <c r="D4251" t="s" s="25">
        <v>4364</v>
      </c>
      <c r="E4251" t="s" s="25">
        <v>48</v>
      </c>
      <c r="F4251" s="55">
        <v>546</v>
      </c>
      <c r="G4251" s="26">
        <v>612</v>
      </c>
      <c r="H4251" s="18">
        <f>SUM(G4251-F4251)</f>
        <v>66</v>
      </c>
      <c r="I4251" s="19">
        <f>H4251/F4251</f>
        <v>0.120879120879121</v>
      </c>
      <c r="J4251" s="19">
        <f>H4251/G4251</f>
        <v>0.107843137254902</v>
      </c>
      <c r="K4251" t="s" s="21">
        <f>IF(J4251&lt;25%,"น้อยกว่า 25%",IF(J4251&gt;=25%,"มากกว่าหรือเท่ากับ 25%",IF(J4251&gt;=35%,"มากกว่าหรือเท่ากับ 35%")))</f>
        <v>18</v>
      </c>
    </row>
    <row r="4252" s="7" customFormat="1" ht="19.15" customHeight="1">
      <c r="A4252" t="s" s="25">
        <v>4247</v>
      </c>
      <c r="B4252" s="26">
        <v>3</v>
      </c>
      <c r="C4252" s="26">
        <v>15</v>
      </c>
      <c r="D4252" t="s" s="25">
        <v>4365</v>
      </c>
      <c r="E4252" t="s" s="25">
        <v>52</v>
      </c>
      <c r="F4252" s="55">
        <v>403</v>
      </c>
      <c r="G4252" s="26">
        <v>493</v>
      </c>
      <c r="H4252" s="18">
        <f>SUM(G4252-F4252)</f>
        <v>90</v>
      </c>
      <c r="I4252" s="19">
        <f>H4252/F4252</f>
        <v>0.223325062034739</v>
      </c>
      <c r="J4252" s="19">
        <f>H4252/G4252</f>
        <v>0.182555780933063</v>
      </c>
      <c r="K4252" t="s" s="21">
        <f>IF(J4252&lt;25%,"น้อยกว่า 25%",IF(J4252&gt;=25%,"มากกว่าหรือเท่ากับ 25%",IF(J4252&gt;=35%,"มากกว่าหรือเท่ากับ 35%")))</f>
        <v>18</v>
      </c>
    </row>
    <row r="4253" s="7" customFormat="1" ht="19.15" customHeight="1">
      <c r="A4253" t="s" s="25">
        <v>4247</v>
      </c>
      <c r="B4253" s="26">
        <v>3</v>
      </c>
      <c r="C4253" s="26">
        <v>1</v>
      </c>
      <c r="D4253" t="s" s="25">
        <v>4366</v>
      </c>
      <c r="E4253" t="s" s="25">
        <v>66</v>
      </c>
      <c r="F4253" s="55">
        <v>396</v>
      </c>
      <c r="G4253" s="26">
        <v>468</v>
      </c>
      <c r="H4253" s="18">
        <f>SUM(G4253-F4253)</f>
        <v>72</v>
      </c>
      <c r="I4253" s="19">
        <f>H4253/F4253</f>
        <v>0.181818181818182</v>
      </c>
      <c r="J4253" s="19">
        <f>H4253/G4253</f>
        <v>0.153846153846154</v>
      </c>
      <c r="K4253" t="s" s="21">
        <f>IF(J4253&lt;25%,"น้อยกว่า 25%",IF(J4253&gt;=25%,"มากกว่าหรือเท่ากับ 25%",IF(J4253&gt;=35%,"มากกว่าหรือเท่ากับ 35%")))</f>
        <v>18</v>
      </c>
    </row>
    <row r="4254" s="7" customFormat="1" ht="19.15" customHeight="1">
      <c r="A4254" t="s" s="25">
        <v>4247</v>
      </c>
      <c r="B4254" s="26">
        <v>3</v>
      </c>
      <c r="C4254" s="26">
        <v>35</v>
      </c>
      <c r="D4254" t="s" s="25">
        <v>4367</v>
      </c>
      <c r="E4254" t="s" s="25">
        <v>1427</v>
      </c>
      <c r="F4254" s="55">
        <v>246</v>
      </c>
      <c r="G4254" s="26">
        <v>269</v>
      </c>
      <c r="H4254" s="18">
        <f>SUM(G4254-F4254)</f>
        <v>23</v>
      </c>
      <c r="I4254" s="19">
        <f>H4254/F4254</f>
        <v>0.0934959349593496</v>
      </c>
      <c r="J4254" s="19">
        <f>H4254/G4254</f>
        <v>0.08550185873605951</v>
      </c>
      <c r="K4254" t="s" s="21">
        <f>IF(J4254&lt;25%,"น้อยกว่า 25%",IF(J4254&gt;=25%,"มากกว่าหรือเท่ากับ 25%",IF(J4254&gt;=35%,"มากกว่าหรือเท่ากับ 35%")))</f>
        <v>18</v>
      </c>
    </row>
    <row r="4255" s="7" customFormat="1" ht="19.15" customHeight="1">
      <c r="A4255" t="s" s="25">
        <v>4247</v>
      </c>
      <c r="B4255" s="26">
        <v>3</v>
      </c>
      <c r="C4255" s="26">
        <v>28</v>
      </c>
      <c r="D4255" t="s" s="25">
        <v>4368</v>
      </c>
      <c r="E4255" t="s" s="25">
        <v>119</v>
      </c>
      <c r="F4255" s="55">
        <v>162</v>
      </c>
      <c r="G4255" s="26">
        <v>179</v>
      </c>
      <c r="H4255" s="18">
        <f>SUM(G4255-F4255)</f>
        <v>17</v>
      </c>
      <c r="I4255" s="19">
        <f>H4255/F4255</f>
        <v>0.104938271604938</v>
      </c>
      <c r="J4255" s="19">
        <f>H4255/G4255</f>
        <v>0.0949720670391061</v>
      </c>
      <c r="K4255" t="s" s="21">
        <f>IF(J4255&lt;25%,"น้อยกว่า 25%",IF(J4255&gt;=25%,"มากกว่าหรือเท่ากับ 25%",IF(J4255&gt;=35%,"มากกว่าหรือเท่ากับ 35%")))</f>
        <v>18</v>
      </c>
    </row>
    <row r="4256" s="7" customFormat="1" ht="19.15" customHeight="1">
      <c r="A4256" t="s" s="25">
        <v>4247</v>
      </c>
      <c r="B4256" s="26">
        <v>3</v>
      </c>
      <c r="C4256" s="26">
        <v>13</v>
      </c>
      <c r="D4256" t="s" s="25">
        <v>4369</v>
      </c>
      <c r="E4256" t="s" s="25">
        <v>44</v>
      </c>
      <c r="F4256" s="55">
        <v>124</v>
      </c>
      <c r="G4256" s="26">
        <v>145</v>
      </c>
      <c r="H4256" s="18">
        <f>SUM(G4256-F4256)</f>
        <v>21</v>
      </c>
      <c r="I4256" s="19">
        <f>H4256/F4256</f>
        <v>0.169354838709677</v>
      </c>
      <c r="J4256" s="19">
        <f>H4256/G4256</f>
        <v>0.144827586206897</v>
      </c>
      <c r="K4256" t="s" s="21">
        <f>IF(J4256&lt;25%,"น้อยกว่า 25%",IF(J4256&gt;=25%,"มากกว่าหรือเท่ากับ 25%",IF(J4256&gt;=35%,"มากกว่าหรือเท่ากับ 35%")))</f>
        <v>18</v>
      </c>
    </row>
    <row r="4257" s="7" customFormat="1" ht="19.15" customHeight="1">
      <c r="A4257" t="s" s="25">
        <v>4247</v>
      </c>
      <c r="B4257" s="26">
        <v>3</v>
      </c>
      <c r="C4257" s="26">
        <v>26</v>
      </c>
      <c r="D4257" t="s" s="25">
        <v>4370</v>
      </c>
      <c r="E4257" t="s" s="25">
        <v>76</v>
      </c>
      <c r="F4257" s="55">
        <v>109</v>
      </c>
      <c r="G4257" s="26">
        <v>129</v>
      </c>
      <c r="H4257" s="18">
        <f>SUM(G4257-F4257)</f>
        <v>20</v>
      </c>
      <c r="I4257" s="19">
        <f>H4257/F4257</f>
        <v>0.18348623853211</v>
      </c>
      <c r="J4257" s="19">
        <f>H4257/G4257</f>
        <v>0.155038759689922</v>
      </c>
      <c r="K4257" t="s" s="21">
        <f>IF(J4257&lt;25%,"น้อยกว่า 25%",IF(J4257&gt;=25%,"มากกว่าหรือเท่ากับ 25%",IF(J4257&gt;=35%,"มากกว่าหรือเท่ากับ 35%")))</f>
        <v>18</v>
      </c>
    </row>
    <row r="4258" s="7" customFormat="1" ht="19.15" customHeight="1">
      <c r="A4258" t="s" s="25">
        <v>4247</v>
      </c>
      <c r="B4258" s="26">
        <v>3</v>
      </c>
      <c r="C4258" s="26">
        <v>20</v>
      </c>
      <c r="D4258" t="s" s="25">
        <v>4371</v>
      </c>
      <c r="E4258" t="s" s="25">
        <v>74</v>
      </c>
      <c r="F4258" s="55">
        <v>108</v>
      </c>
      <c r="G4258" s="26">
        <v>126</v>
      </c>
      <c r="H4258" s="18">
        <f>SUM(G4258-F4258)</f>
        <v>18</v>
      </c>
      <c r="I4258" s="19">
        <f>H4258/F4258</f>
        <v>0.166666666666667</v>
      </c>
      <c r="J4258" s="19">
        <f>H4258/G4258</f>
        <v>0.142857142857143</v>
      </c>
      <c r="K4258" t="s" s="21">
        <f>IF(J4258&lt;25%,"น้อยกว่า 25%",IF(J4258&gt;=25%,"มากกว่าหรือเท่ากับ 25%",IF(J4258&gt;=35%,"มากกว่าหรือเท่ากับ 35%")))</f>
        <v>18</v>
      </c>
    </row>
    <row r="4259" s="7" customFormat="1" ht="19.15" customHeight="1">
      <c r="A4259" t="s" s="25">
        <v>4247</v>
      </c>
      <c r="B4259" s="26">
        <v>3</v>
      </c>
      <c r="C4259" s="26">
        <v>39</v>
      </c>
      <c r="D4259" t="s" s="25">
        <v>4372</v>
      </c>
      <c r="E4259" t="s" s="25">
        <v>68</v>
      </c>
      <c r="F4259" s="55">
        <v>83</v>
      </c>
      <c r="G4259" s="26">
        <v>99</v>
      </c>
      <c r="H4259" s="18">
        <f>SUM(G4259-F4259)</f>
        <v>16</v>
      </c>
      <c r="I4259" s="19">
        <f>H4259/F4259</f>
        <v>0.192771084337349</v>
      </c>
      <c r="J4259" s="19">
        <f>H4259/G4259</f>
        <v>0.161616161616162</v>
      </c>
      <c r="K4259" t="s" s="21">
        <f>IF(J4259&lt;25%,"น้อยกว่า 25%",IF(J4259&gt;=25%,"มากกว่าหรือเท่ากับ 25%",IF(J4259&gt;=35%,"มากกว่าหรือเท่ากับ 35%")))</f>
        <v>18</v>
      </c>
    </row>
    <row r="4260" s="7" customFormat="1" ht="19.15" customHeight="1">
      <c r="A4260" t="s" s="25">
        <v>4247</v>
      </c>
      <c r="B4260" s="26">
        <v>3</v>
      </c>
      <c r="C4260" s="26">
        <v>32</v>
      </c>
      <c r="D4260" t="s" s="25">
        <v>4373</v>
      </c>
      <c r="E4260" t="s" s="25">
        <v>46</v>
      </c>
      <c r="F4260" s="55">
        <v>76</v>
      </c>
      <c r="G4260" s="26">
        <v>89</v>
      </c>
      <c r="H4260" s="18">
        <f>SUM(G4260-F4260)</f>
        <v>13</v>
      </c>
      <c r="I4260" s="19">
        <f>H4260/F4260</f>
        <v>0.171052631578947</v>
      </c>
      <c r="J4260" s="19">
        <f>H4260/G4260</f>
        <v>0.146067415730337</v>
      </c>
      <c r="K4260" t="s" s="21">
        <f>IF(J4260&lt;25%,"น้อยกว่า 25%",IF(J4260&gt;=25%,"มากกว่าหรือเท่ากับ 25%",IF(J4260&gt;=35%,"มากกว่าหรือเท่ากับ 35%")))</f>
        <v>18</v>
      </c>
    </row>
    <row r="4261" s="7" customFormat="1" ht="19.15" customHeight="1">
      <c r="A4261" t="s" s="25">
        <v>4247</v>
      </c>
      <c r="B4261" s="26">
        <v>3</v>
      </c>
      <c r="C4261" s="26">
        <v>34</v>
      </c>
      <c r="D4261" t="s" s="25">
        <v>4374</v>
      </c>
      <c r="E4261" t="s" s="25">
        <v>3198</v>
      </c>
      <c r="F4261" s="55">
        <v>47</v>
      </c>
      <c r="G4261" s="26">
        <v>58</v>
      </c>
      <c r="H4261" s="18">
        <f>SUM(G4261-F4261)</f>
        <v>11</v>
      </c>
      <c r="I4261" s="19">
        <f>H4261/F4261</f>
        <v>0.234042553191489</v>
      </c>
      <c r="J4261" s="19">
        <f>H4261/G4261</f>
        <v>0.189655172413793</v>
      </c>
      <c r="K4261" t="s" s="21">
        <f>IF(J4261&lt;25%,"น้อยกว่า 25%",IF(J4261&gt;=25%,"มากกว่าหรือเท่ากับ 25%",IF(J4261&gt;=35%,"มากกว่าหรือเท่ากับ 35%")))</f>
        <v>18</v>
      </c>
    </row>
    <row r="4262" s="7" customFormat="1" ht="19.15" customHeight="1">
      <c r="A4262" t="s" s="25">
        <v>4247</v>
      </c>
      <c r="B4262" s="26">
        <v>3</v>
      </c>
      <c r="C4262" s="26">
        <v>30</v>
      </c>
      <c r="D4262" t="s" s="25">
        <v>4375</v>
      </c>
      <c r="E4262" t="s" s="25">
        <v>147</v>
      </c>
      <c r="F4262" s="55">
        <v>40</v>
      </c>
      <c r="G4262" s="26">
        <v>47</v>
      </c>
      <c r="H4262" s="18">
        <f>SUM(G4262-F4262)</f>
        <v>7</v>
      </c>
      <c r="I4262" s="19">
        <f>H4262/F4262</f>
        <v>0.175</v>
      </c>
      <c r="J4262" s="19">
        <f>H4262/G4262</f>
        <v>0.148936170212766</v>
      </c>
      <c r="K4262" t="s" s="21">
        <f>IF(J4262&lt;25%,"น้อยกว่า 25%",IF(J4262&gt;=25%,"มากกว่าหรือเท่ากับ 25%",IF(J4262&gt;=35%,"มากกว่าหรือเท่ากับ 35%")))</f>
        <v>18</v>
      </c>
    </row>
    <row r="4263" s="7" customFormat="1" ht="19.15" customHeight="1">
      <c r="A4263" t="s" s="25">
        <v>4247</v>
      </c>
      <c r="B4263" s="26">
        <v>3</v>
      </c>
      <c r="C4263" s="26">
        <v>38</v>
      </c>
      <c r="D4263" t="s" s="25">
        <v>4376</v>
      </c>
      <c r="E4263" t="s" s="25">
        <v>103</v>
      </c>
      <c r="F4263" s="55">
        <v>20</v>
      </c>
      <c r="G4263" s="26">
        <v>25</v>
      </c>
      <c r="H4263" s="18">
        <f>SUM(G4263-F4263)</f>
        <v>5</v>
      </c>
      <c r="I4263" s="19">
        <f>H4263/F4263</f>
        <v>0.25</v>
      </c>
      <c r="J4263" s="19">
        <f>H4263/G4263</f>
        <v>0.2</v>
      </c>
      <c r="K4263" t="s" s="21">
        <f>IF(J4263&lt;25%,"น้อยกว่า 25%",IF(J4263&gt;=25%,"มากกว่าหรือเท่ากับ 25%",IF(J4263&gt;=35%,"มากกว่าหรือเท่ากับ 35%")))</f>
        <v>18</v>
      </c>
    </row>
    <row r="4264" s="7" customFormat="1" ht="19.15" customHeight="1">
      <c r="A4264" t="s" s="25">
        <v>4247</v>
      </c>
      <c r="B4264" s="26">
        <v>3</v>
      </c>
      <c r="C4264" s="26">
        <v>2</v>
      </c>
      <c r="D4264" t="s" s="25">
        <v>4377</v>
      </c>
      <c r="E4264" t="s" s="25">
        <v>78</v>
      </c>
      <c r="F4264" s="34">
        <v>0</v>
      </c>
      <c r="G4264" s="26">
        <v>0</v>
      </c>
      <c r="H4264" s="18">
        <f>SUM(G4264-F4264)</f>
        <v>0</v>
      </c>
      <c r="I4264" s="19">
        <f>H4264/F4264</f>
      </c>
      <c r="J4264" s="19">
        <f>H4264/G4264</f>
      </c>
      <c r="K4264" s="24">
        <f>IF(J4264&lt;25%,"น้อยกว่า 25%",IF(J4264&gt;=25%,"มากกว่าหรือเท่ากับ 25%",IF(J4264&gt;=35%,"มากกว่าหรือเท่ากับ 35%")))</f>
      </c>
    </row>
    <row r="4265" s="7" customFormat="1" ht="19.15" customHeight="1">
      <c r="A4265" t="s" s="25">
        <v>4247</v>
      </c>
      <c r="B4265" s="26">
        <v>3</v>
      </c>
      <c r="C4265" s="26">
        <v>27</v>
      </c>
      <c r="D4265" t="s" s="25">
        <v>4378</v>
      </c>
      <c r="E4265" t="s" s="25">
        <v>42</v>
      </c>
      <c r="F4265" s="34">
        <v>0</v>
      </c>
      <c r="G4265" s="26">
        <v>0</v>
      </c>
      <c r="H4265" s="18">
        <f>SUM(G4265-F4265)</f>
        <v>0</v>
      </c>
      <c r="I4265" s="19">
        <f>H4265/F4265</f>
      </c>
      <c r="J4265" s="19">
        <f>H4265/G4265</f>
      </c>
      <c r="K4265" s="24">
        <f>IF(J4265&lt;25%,"น้อยกว่า 25%",IF(J4265&gt;=25%,"มากกว่าหรือเท่ากับ 25%",IF(J4265&gt;=35%,"มากกว่าหรือเท่ากับ 35%")))</f>
      </c>
    </row>
    <row r="4266" s="7" customFormat="1" ht="19.15" customHeight="1">
      <c r="A4266" t="s" s="25">
        <v>4247</v>
      </c>
      <c r="B4266" s="26">
        <v>3</v>
      </c>
      <c r="C4266" s="26">
        <v>33</v>
      </c>
      <c r="D4266" t="s" s="25">
        <v>4379</v>
      </c>
      <c r="E4266" t="s" s="25">
        <v>281</v>
      </c>
      <c r="F4266" s="34">
        <v>0</v>
      </c>
      <c r="G4266" s="26">
        <v>0</v>
      </c>
      <c r="H4266" s="18">
        <f>SUM(G4266-F4266)</f>
        <v>0</v>
      </c>
      <c r="I4266" s="19">
        <f>H4266/F4266</f>
      </c>
      <c r="J4266" s="19">
        <f>H4266/G4266</f>
      </c>
      <c r="K4266" s="24">
        <f>IF(J4266&lt;25%,"น้อยกว่า 25%",IF(J4266&gt;=25%,"มากกว่าหรือเท่ากับ 25%",IF(J4266&gt;=35%,"มากกว่าหรือเท่ากับ 35%")))</f>
      </c>
    </row>
    <row r="4267" s="7" customFormat="1" ht="19.15" customHeight="1">
      <c r="A4267" t="s" s="16">
        <v>4247</v>
      </c>
      <c r="B4267" s="17">
        <v>4</v>
      </c>
      <c r="C4267" s="17">
        <v>26</v>
      </c>
      <c r="D4267" t="s" s="16">
        <v>4380</v>
      </c>
      <c r="E4267" t="s" s="16">
        <v>24</v>
      </c>
      <c r="F4267" s="58">
        <v>196</v>
      </c>
      <c r="G4267" s="32">
        <v>174</v>
      </c>
      <c r="H4267" s="18">
        <f>SUM(G4267-F4267)</f>
        <v>-22</v>
      </c>
      <c r="I4267" s="19">
        <f>H4267/F4267</f>
        <v>-0.112244897959184</v>
      </c>
      <c r="J4267" s="19">
        <f>H4267/G4267</f>
        <v>-0.126436781609195</v>
      </c>
    </row>
    <row r="4268" s="7" customFormat="1" ht="19.15" customHeight="1">
      <c r="A4268" t="s" s="16">
        <v>4247</v>
      </c>
      <c r="B4268" s="17">
        <v>4</v>
      </c>
      <c r="C4268" s="17">
        <v>5</v>
      </c>
      <c r="D4268" t="s" s="16">
        <v>4381</v>
      </c>
      <c r="E4268" t="s" s="16">
        <v>26</v>
      </c>
      <c r="F4268" s="55">
        <v>16518</v>
      </c>
      <c r="G4268" s="17">
        <v>17037</v>
      </c>
      <c r="H4268" s="18">
        <f>SUM(G4268-F4268)</f>
        <v>519</v>
      </c>
      <c r="I4268" s="19">
        <f>H4268/F4268</f>
        <v>0.0314202687976753</v>
      </c>
      <c r="J4268" s="19">
        <f>H4268/G4268</f>
        <v>0.0304631097024124</v>
      </c>
      <c r="K4268" t="s" s="21">
        <f>IF(J4268&lt;25%,"น้อยกว่า 25%",IF(J4268&gt;=25%,"มากกว่าหรือเท่ากับ 25%",IF(J4268&gt;=35%,"มากกว่าหรือเท่ากับ 35%")))</f>
        <v>18</v>
      </c>
    </row>
    <row r="4269" s="7" customFormat="1" ht="19.15" customHeight="1">
      <c r="A4269" t="s" s="16">
        <v>4247</v>
      </c>
      <c r="B4269" s="17">
        <v>7</v>
      </c>
      <c r="C4269" s="17">
        <v>1</v>
      </c>
      <c r="D4269" t="s" s="16">
        <v>4382</v>
      </c>
      <c r="E4269" t="s" s="16">
        <v>36</v>
      </c>
      <c r="F4269" s="58">
        <v>1030</v>
      </c>
      <c r="G4269" s="32">
        <v>1010</v>
      </c>
      <c r="H4269" s="18">
        <f>SUM(G4269-F4269)</f>
        <v>-20</v>
      </c>
      <c r="I4269" s="19">
        <f>H4269/F4269</f>
        <v>-0.0194174757281553</v>
      </c>
      <c r="J4269" s="19">
        <f>H4269/G4269</f>
        <v>-0.0198019801980198</v>
      </c>
    </row>
    <row r="4270" s="7" customFormat="1" ht="19.15" customHeight="1">
      <c r="A4270" t="s" s="16">
        <v>4247</v>
      </c>
      <c r="B4270" s="17">
        <v>4</v>
      </c>
      <c r="C4270" s="17">
        <v>11</v>
      </c>
      <c r="D4270" t="s" s="16">
        <v>4383</v>
      </c>
      <c r="E4270" t="s" s="16">
        <v>60</v>
      </c>
      <c r="F4270" s="55">
        <v>3944</v>
      </c>
      <c r="G4270" s="17">
        <v>4170</v>
      </c>
      <c r="H4270" s="18">
        <f>SUM(G4270-F4270)</f>
        <v>226</v>
      </c>
      <c r="I4270" s="19">
        <f>H4270/F4270</f>
        <v>0.0573022312373225</v>
      </c>
      <c r="J4270" s="19">
        <f>H4270/G4270</f>
        <v>0.0541966426858513</v>
      </c>
      <c r="K4270" t="s" s="21">
        <f>IF(J4270&lt;25%,"น้อยกว่า 25%",IF(J4270&gt;=25%,"มากกว่าหรือเท่ากับ 25%",IF(J4270&gt;=35%,"มากกว่าหรือเท่ากับ 35%")))</f>
        <v>18</v>
      </c>
    </row>
    <row r="4271" s="7" customFormat="1" ht="19.15" customHeight="1">
      <c r="A4271" t="s" s="16">
        <v>4247</v>
      </c>
      <c r="B4271" s="17">
        <v>4</v>
      </c>
      <c r="C4271" s="17">
        <v>15</v>
      </c>
      <c r="D4271" t="s" s="16">
        <v>4384</v>
      </c>
      <c r="E4271" t="s" s="16">
        <v>36</v>
      </c>
      <c r="F4271" s="55">
        <v>3987</v>
      </c>
      <c r="G4271" s="17">
        <v>4003</v>
      </c>
      <c r="H4271" s="18">
        <f>SUM(G4271-F4271)</f>
        <v>16</v>
      </c>
      <c r="I4271" s="19">
        <f>H4271/F4271</f>
        <v>0.00401304238776022</v>
      </c>
      <c r="J4271" s="19">
        <f>H4271/G4271</f>
        <v>0.00399700224831376</v>
      </c>
      <c r="K4271" t="s" s="21">
        <f>IF(J4271&lt;25%,"น้อยกว่า 25%",IF(J4271&gt;=25%,"มากกว่าหรือเท่ากับ 25%",IF(J4271&gt;=35%,"มากกว่าหรือเท่ากับ 35%")))</f>
        <v>18</v>
      </c>
    </row>
    <row r="4272" s="7" customFormat="1" ht="19.15" customHeight="1">
      <c r="A4272" t="s" s="16">
        <v>4247</v>
      </c>
      <c r="B4272" s="17">
        <v>4</v>
      </c>
      <c r="C4272" s="17">
        <v>24</v>
      </c>
      <c r="D4272" t="s" s="16">
        <v>4385</v>
      </c>
      <c r="E4272" t="s" s="16">
        <v>28</v>
      </c>
      <c r="F4272" s="55">
        <v>2717</v>
      </c>
      <c r="G4272" s="17">
        <v>2808</v>
      </c>
      <c r="H4272" s="18">
        <f>SUM(G4272-F4272)</f>
        <v>91</v>
      </c>
      <c r="I4272" s="19">
        <f>H4272/F4272</f>
        <v>0.0334928229665072</v>
      </c>
      <c r="J4272" s="19">
        <f>H4272/G4272</f>
        <v>0.0324074074074074</v>
      </c>
      <c r="K4272" t="s" s="21">
        <f>IF(J4272&lt;25%,"น้อยกว่า 25%",IF(J4272&gt;=25%,"มากกว่าหรือเท่ากับ 25%",IF(J4272&gt;=35%,"มากกว่าหรือเท่ากับ 35%")))</f>
        <v>18</v>
      </c>
    </row>
    <row r="4273" s="7" customFormat="1" ht="19.15" customHeight="1">
      <c r="A4273" t="s" s="16">
        <v>4247</v>
      </c>
      <c r="B4273" s="17">
        <v>4</v>
      </c>
      <c r="C4273" s="17">
        <v>9</v>
      </c>
      <c r="D4273" t="s" s="16">
        <v>4386</v>
      </c>
      <c r="E4273" t="s" s="16">
        <v>66</v>
      </c>
      <c r="F4273" s="55">
        <v>1910</v>
      </c>
      <c r="G4273" s="17">
        <v>2120</v>
      </c>
      <c r="H4273" s="18">
        <f>SUM(G4273-F4273)</f>
        <v>210</v>
      </c>
      <c r="I4273" s="19">
        <f>H4273/F4273</f>
        <v>0.109947643979058</v>
      </c>
      <c r="J4273" s="19">
        <f>H4273/G4273</f>
        <v>0.0990566037735849</v>
      </c>
      <c r="K4273" t="s" s="21">
        <f>IF(J4273&lt;25%,"น้อยกว่า 25%",IF(J4273&gt;=25%,"มากกว่าหรือเท่ากับ 25%",IF(J4273&gt;=35%,"มากกว่าหรือเท่ากับ 35%")))</f>
        <v>18</v>
      </c>
    </row>
    <row r="4274" s="7" customFormat="1" ht="19.15" customHeight="1">
      <c r="A4274" t="s" s="16">
        <v>4247</v>
      </c>
      <c r="B4274" s="17">
        <v>4</v>
      </c>
      <c r="C4274" s="17">
        <v>25</v>
      </c>
      <c r="D4274" t="s" s="16">
        <v>4387</v>
      </c>
      <c r="E4274" t="s" s="16">
        <v>54</v>
      </c>
      <c r="F4274" s="55">
        <v>549</v>
      </c>
      <c r="G4274" s="17">
        <v>571</v>
      </c>
      <c r="H4274" s="18">
        <f>SUM(G4274-F4274)</f>
        <v>22</v>
      </c>
      <c r="I4274" s="19">
        <f>H4274/F4274</f>
        <v>0.0400728597449909</v>
      </c>
      <c r="J4274" s="19">
        <f>H4274/G4274</f>
        <v>0.0385288966725044</v>
      </c>
      <c r="K4274" t="s" s="21">
        <f>IF(J4274&lt;25%,"น้อยกว่า 25%",IF(J4274&gt;=25%,"มากกว่าหรือเท่ากับ 25%",IF(J4274&gt;=35%,"มากกว่าหรือเท่ากับ 35%")))</f>
        <v>18</v>
      </c>
    </row>
    <row r="4275" s="7" customFormat="1" ht="19.15" customHeight="1">
      <c r="A4275" t="s" s="16">
        <v>4247</v>
      </c>
      <c r="B4275" s="17">
        <v>4</v>
      </c>
      <c r="C4275" s="17">
        <v>32</v>
      </c>
      <c r="D4275" t="s" s="16">
        <v>4388</v>
      </c>
      <c r="E4275" t="s" s="16">
        <v>46</v>
      </c>
      <c r="F4275" s="55">
        <v>365</v>
      </c>
      <c r="G4275" s="17">
        <v>401</v>
      </c>
      <c r="H4275" s="18">
        <f>SUM(G4275-F4275)</f>
        <v>36</v>
      </c>
      <c r="I4275" s="19">
        <f>H4275/F4275</f>
        <v>0.09863013698630139</v>
      </c>
      <c r="J4275" s="19">
        <f>H4275/G4275</f>
        <v>0.0897755610972569</v>
      </c>
      <c r="K4275" t="s" s="21">
        <f>IF(J4275&lt;25%,"น้อยกว่า 25%",IF(J4275&gt;=25%,"มากกว่าหรือเท่ากับ 25%",IF(J4275&gt;=35%,"มากกว่าหรือเท่ากับ 35%")))</f>
        <v>18</v>
      </c>
    </row>
    <row r="4276" s="7" customFormat="1" ht="19.15" customHeight="1">
      <c r="A4276" t="s" s="16">
        <v>4247</v>
      </c>
      <c r="B4276" s="17">
        <v>7</v>
      </c>
      <c r="C4276" s="17">
        <v>10</v>
      </c>
      <c r="D4276" t="s" s="16">
        <v>4389</v>
      </c>
      <c r="E4276" t="s" s="16">
        <v>40</v>
      </c>
      <c r="F4276" s="58">
        <v>408</v>
      </c>
      <c r="G4276" s="32">
        <v>391</v>
      </c>
      <c r="H4276" s="18">
        <f>SUM(G4276-F4276)</f>
        <v>-17</v>
      </c>
      <c r="I4276" s="19">
        <f>H4276/F4276</f>
        <v>-0.0416666666666667</v>
      </c>
      <c r="J4276" s="19">
        <f>H4276/G4276</f>
        <v>-0.0434782608695652</v>
      </c>
    </row>
    <row r="4277" s="7" customFormat="1" ht="19.15" customHeight="1">
      <c r="A4277" t="s" s="16">
        <v>4247</v>
      </c>
      <c r="B4277" s="17">
        <v>4</v>
      </c>
      <c r="C4277" s="17">
        <v>23</v>
      </c>
      <c r="D4277" t="s" s="16">
        <v>4390</v>
      </c>
      <c r="E4277" t="s" s="16">
        <v>1680</v>
      </c>
      <c r="F4277" s="55">
        <v>306</v>
      </c>
      <c r="G4277" s="17">
        <v>350</v>
      </c>
      <c r="H4277" s="18">
        <f>SUM(G4277-F4277)</f>
        <v>44</v>
      </c>
      <c r="I4277" s="19">
        <f>H4277/F4277</f>
        <v>0.143790849673203</v>
      </c>
      <c r="J4277" s="19">
        <f>H4277/G4277</f>
        <v>0.125714285714286</v>
      </c>
      <c r="K4277" t="s" s="21">
        <f>IF(J4277&lt;25%,"น้อยกว่า 25%",IF(J4277&gt;=25%,"มากกว่าหรือเท่ากับ 25%",IF(J4277&gt;=35%,"มากกว่าหรือเท่ากับ 35%")))</f>
        <v>18</v>
      </c>
    </row>
    <row r="4278" s="7" customFormat="1" ht="19.15" customHeight="1">
      <c r="A4278" t="s" s="16">
        <v>4247</v>
      </c>
      <c r="B4278" s="17">
        <v>4</v>
      </c>
      <c r="C4278" s="17">
        <v>21</v>
      </c>
      <c r="D4278" t="s" s="16">
        <v>4391</v>
      </c>
      <c r="E4278" t="s" s="16">
        <v>64</v>
      </c>
      <c r="F4278" s="55">
        <v>336</v>
      </c>
      <c r="G4278" s="17">
        <v>342</v>
      </c>
      <c r="H4278" s="18">
        <f>SUM(G4278-F4278)</f>
        <v>6</v>
      </c>
      <c r="I4278" s="19">
        <f>H4278/F4278</f>
        <v>0.0178571428571429</v>
      </c>
      <c r="J4278" s="19">
        <f>H4278/G4278</f>
        <v>0.0175438596491228</v>
      </c>
      <c r="K4278" t="s" s="21">
        <f>IF(J4278&lt;25%,"น้อยกว่า 25%",IF(J4278&gt;=25%,"มากกว่าหรือเท่ากับ 25%",IF(J4278&gt;=35%,"มากกว่าหรือเท่ากับ 35%")))</f>
        <v>18</v>
      </c>
    </row>
    <row r="4279" s="7" customFormat="1" ht="19.15" customHeight="1">
      <c r="A4279" t="s" s="16">
        <v>4247</v>
      </c>
      <c r="B4279" s="17">
        <v>4</v>
      </c>
      <c r="C4279" s="17">
        <v>30</v>
      </c>
      <c r="D4279" t="s" s="16">
        <v>4392</v>
      </c>
      <c r="E4279" t="s" s="16">
        <v>72</v>
      </c>
      <c r="F4279" s="55">
        <v>314</v>
      </c>
      <c r="G4279" s="17">
        <v>326</v>
      </c>
      <c r="H4279" s="18">
        <f>SUM(G4279-F4279)</f>
        <v>12</v>
      </c>
      <c r="I4279" s="19">
        <f>H4279/F4279</f>
        <v>0.0382165605095541</v>
      </c>
      <c r="J4279" s="19">
        <f>H4279/G4279</f>
        <v>0.0368098159509202</v>
      </c>
      <c r="K4279" t="s" s="21">
        <f>IF(J4279&lt;25%,"น้อยกว่า 25%",IF(J4279&gt;=25%,"มากกว่าหรือเท่ากับ 25%",IF(J4279&gt;=35%,"มากกว่าหรือเท่ากับ 35%")))</f>
        <v>18</v>
      </c>
    </row>
    <row r="4280" s="7" customFormat="1" ht="19.15" customHeight="1">
      <c r="A4280" t="s" s="16">
        <v>4247</v>
      </c>
      <c r="B4280" s="17">
        <v>4</v>
      </c>
      <c r="C4280" s="17">
        <v>35</v>
      </c>
      <c r="D4280" t="s" s="16">
        <v>4393</v>
      </c>
      <c r="E4280" t="s" s="16">
        <v>281</v>
      </c>
      <c r="F4280" s="55">
        <v>268</v>
      </c>
      <c r="G4280" s="17">
        <v>274</v>
      </c>
      <c r="H4280" s="18">
        <f>SUM(G4280-F4280)</f>
        <v>6</v>
      </c>
      <c r="I4280" s="19">
        <f>H4280/F4280</f>
        <v>0.0223880597014925</v>
      </c>
      <c r="J4280" s="19">
        <f>H4280/G4280</f>
        <v>0.0218978102189781</v>
      </c>
      <c r="K4280" t="s" s="21">
        <f>IF(J4280&lt;25%,"น้อยกว่า 25%",IF(J4280&gt;=25%,"มากกว่าหรือเท่ากับ 25%",IF(J4280&gt;=35%,"มากกว่าหรือเท่ากับ 35%")))</f>
        <v>18</v>
      </c>
    </row>
    <row r="4281" s="7" customFormat="1" ht="19.15" customHeight="1">
      <c r="A4281" t="s" s="16">
        <v>4247</v>
      </c>
      <c r="B4281" s="17">
        <v>4</v>
      </c>
      <c r="C4281" s="17">
        <v>22</v>
      </c>
      <c r="D4281" t="s" s="16">
        <v>4394</v>
      </c>
      <c r="E4281" t="s" s="16">
        <v>76</v>
      </c>
      <c r="F4281" s="55">
        <v>204</v>
      </c>
      <c r="G4281" s="17">
        <v>224</v>
      </c>
      <c r="H4281" s="18">
        <f>SUM(G4281-F4281)</f>
        <v>20</v>
      </c>
      <c r="I4281" s="19">
        <f>H4281/F4281</f>
        <v>0.09803921568627449</v>
      </c>
      <c r="J4281" s="19">
        <f>H4281/G4281</f>
        <v>0.0892857142857143</v>
      </c>
      <c r="K4281" t="s" s="21">
        <f>IF(J4281&lt;25%,"น้อยกว่า 25%",IF(J4281&gt;=25%,"มากกว่าหรือเท่ากับ 25%",IF(J4281&gt;=35%,"มากกว่าหรือเท่ากับ 35%")))</f>
        <v>18</v>
      </c>
    </row>
    <row r="4282" s="7" customFormat="1" ht="19.15" customHeight="1">
      <c r="A4282" t="s" s="16">
        <v>4247</v>
      </c>
      <c r="B4282" s="17">
        <v>4</v>
      </c>
      <c r="C4282" s="17">
        <v>39</v>
      </c>
      <c r="D4282" t="s" s="16">
        <v>4395</v>
      </c>
      <c r="E4282" t="s" s="16">
        <v>3198</v>
      </c>
      <c r="F4282" s="55">
        <v>174</v>
      </c>
      <c r="G4282" s="17">
        <v>180</v>
      </c>
      <c r="H4282" s="18">
        <f>SUM(G4282-F4282)</f>
        <v>6</v>
      </c>
      <c r="I4282" s="19">
        <f>H4282/F4282</f>
        <v>0.0344827586206897</v>
      </c>
      <c r="J4282" s="19">
        <f>H4282/G4282</f>
        <v>0.0333333333333333</v>
      </c>
      <c r="K4282" t="s" s="21">
        <f>IF(J4282&lt;25%,"น้อยกว่า 25%",IF(J4282&gt;=25%,"มากกว่าหรือเท่ากับ 25%",IF(J4282&gt;=35%,"มากกว่าหรือเท่ากับ 35%")))</f>
        <v>18</v>
      </c>
    </row>
    <row r="4283" s="7" customFormat="1" ht="19.15" customHeight="1">
      <c r="A4283" t="s" s="16">
        <v>4247</v>
      </c>
      <c r="B4283" s="17">
        <v>4</v>
      </c>
      <c r="C4283" s="17">
        <v>14</v>
      </c>
      <c r="D4283" t="s" s="16">
        <v>4396</v>
      </c>
      <c r="E4283" t="s" s="16">
        <v>116</v>
      </c>
      <c r="F4283" s="55">
        <v>160</v>
      </c>
      <c r="G4283" s="17">
        <v>169</v>
      </c>
      <c r="H4283" s="18">
        <f>SUM(G4283-F4283)</f>
        <v>9</v>
      </c>
      <c r="I4283" s="19">
        <f>H4283/F4283</f>
        <v>0.05625</v>
      </c>
      <c r="J4283" s="19">
        <f>H4283/G4283</f>
        <v>0.0532544378698225</v>
      </c>
      <c r="K4283" t="s" s="21">
        <f>IF(J4283&lt;25%,"น้อยกว่า 25%",IF(J4283&gt;=25%,"มากกว่าหรือเท่ากับ 25%",IF(J4283&gt;=35%,"มากกว่าหรือเท่ากับ 35%")))</f>
        <v>18</v>
      </c>
    </row>
    <row r="4284" s="7" customFormat="1" ht="19.15" customHeight="1">
      <c r="A4284" t="s" s="16">
        <v>4247</v>
      </c>
      <c r="B4284" s="17">
        <v>4</v>
      </c>
      <c r="C4284" s="17">
        <v>36</v>
      </c>
      <c r="D4284" t="s" s="16">
        <v>4397</v>
      </c>
      <c r="E4284" t="s" s="16">
        <v>1309</v>
      </c>
      <c r="F4284" s="55">
        <v>143</v>
      </c>
      <c r="G4284" s="17">
        <v>153</v>
      </c>
      <c r="H4284" s="18">
        <f>SUM(G4284-F4284)</f>
        <v>10</v>
      </c>
      <c r="I4284" s="19">
        <f>H4284/F4284</f>
        <v>0.06993006993006989</v>
      </c>
      <c r="J4284" s="19">
        <f>H4284/G4284</f>
        <v>0.065359477124183</v>
      </c>
      <c r="K4284" t="s" s="21">
        <f>IF(J4284&lt;25%,"น้อยกว่า 25%",IF(J4284&gt;=25%,"มากกว่าหรือเท่ากับ 25%",IF(J4284&gt;=35%,"มากกว่าหรือเท่ากับ 35%")))</f>
        <v>18</v>
      </c>
    </row>
    <row r="4285" s="7" customFormat="1" ht="19.15" customHeight="1">
      <c r="A4285" t="s" s="16">
        <v>4247</v>
      </c>
      <c r="B4285" s="17">
        <v>2</v>
      </c>
      <c r="C4285" s="17">
        <v>9</v>
      </c>
      <c r="D4285" t="s" s="16">
        <v>4398</v>
      </c>
      <c r="E4285" t="s" s="16">
        <v>116</v>
      </c>
      <c r="F4285" s="58">
        <v>653</v>
      </c>
      <c r="G4285" s="32">
        <v>637</v>
      </c>
      <c r="H4285" s="18">
        <f>SUM(G4285-F4285)</f>
        <v>-16</v>
      </c>
      <c r="I4285" s="19">
        <f>H4285/F4285</f>
        <v>-0.0245022970903522</v>
      </c>
      <c r="J4285" s="19">
        <f>H4285/G4285</f>
        <v>-0.0251177394034537</v>
      </c>
    </row>
    <row r="4286" s="7" customFormat="1" ht="19.15" customHeight="1">
      <c r="A4286" t="s" s="16">
        <v>4247</v>
      </c>
      <c r="B4286" s="17">
        <v>4</v>
      </c>
      <c r="C4286" s="17">
        <v>31</v>
      </c>
      <c r="D4286" t="s" s="16">
        <v>4399</v>
      </c>
      <c r="E4286" t="s" s="16">
        <v>62</v>
      </c>
      <c r="F4286" s="58">
        <v>173</v>
      </c>
      <c r="G4286" s="32">
        <v>157</v>
      </c>
      <c r="H4286" s="18">
        <f>SUM(G4286-F4286)</f>
        <v>-16</v>
      </c>
      <c r="I4286" s="19">
        <f>H4286/F4286</f>
        <v>-0.092485549132948</v>
      </c>
      <c r="J4286" s="19">
        <f>H4286/G4286</f>
        <v>-0.101910828025478</v>
      </c>
    </row>
    <row r="4287" s="7" customFormat="1" ht="19.15" customHeight="1">
      <c r="A4287" t="s" s="16">
        <v>4247</v>
      </c>
      <c r="B4287" s="17">
        <v>4</v>
      </c>
      <c r="C4287" s="17">
        <v>13</v>
      </c>
      <c r="D4287" t="s" s="16">
        <v>4400</v>
      </c>
      <c r="E4287" t="s" s="16">
        <v>48</v>
      </c>
      <c r="F4287" s="58">
        <v>948</v>
      </c>
      <c r="G4287" s="32">
        <v>933</v>
      </c>
      <c r="H4287" s="18">
        <f>SUM(G4287-F4287)</f>
        <v>-15</v>
      </c>
      <c r="I4287" s="19">
        <f>H4287/F4287</f>
        <v>-0.0158227848101266</v>
      </c>
      <c r="J4287" s="19">
        <f>H4287/G4287</f>
        <v>-0.0160771704180064</v>
      </c>
    </row>
    <row r="4288" s="7" customFormat="1" ht="19.15" customHeight="1">
      <c r="A4288" t="s" s="16">
        <v>4247</v>
      </c>
      <c r="B4288" s="17">
        <v>4</v>
      </c>
      <c r="C4288" s="17">
        <v>2</v>
      </c>
      <c r="D4288" t="s" s="16">
        <v>4401</v>
      </c>
      <c r="E4288" t="s" s="16">
        <v>44</v>
      </c>
      <c r="F4288" s="58">
        <v>153</v>
      </c>
      <c r="G4288" s="32">
        <v>138</v>
      </c>
      <c r="H4288" s="18">
        <f>SUM(G4288-F4288)</f>
        <v>-15</v>
      </c>
      <c r="I4288" s="19">
        <f>H4288/F4288</f>
        <v>-0.09803921568627449</v>
      </c>
      <c r="J4288" s="19">
        <f>H4288/G4288</f>
        <v>-0.108695652173913</v>
      </c>
    </row>
    <row r="4289" s="7" customFormat="1" ht="19.15" customHeight="1">
      <c r="A4289" t="s" s="16">
        <v>4247</v>
      </c>
      <c r="B4289" s="17">
        <v>4</v>
      </c>
      <c r="C4289" s="17">
        <v>38</v>
      </c>
      <c r="D4289" t="s" s="16">
        <v>4402</v>
      </c>
      <c r="E4289" t="s" s="16">
        <v>153</v>
      </c>
      <c r="F4289" s="55">
        <v>35</v>
      </c>
      <c r="G4289" s="17">
        <v>41</v>
      </c>
      <c r="H4289" s="18">
        <f>SUM(G4289-F4289)</f>
        <v>6</v>
      </c>
      <c r="I4289" s="19">
        <f>H4289/F4289</f>
        <v>0.171428571428571</v>
      </c>
      <c r="J4289" s="19">
        <f>H4289/G4289</f>
        <v>0.146341463414634</v>
      </c>
      <c r="K4289" t="s" s="21">
        <f>IF(J4289&lt;25%,"น้อยกว่า 25%",IF(J4289&gt;=25%,"มากกว่าหรือเท่ากับ 25%",IF(J4289&gt;=35%,"มากกว่าหรือเท่ากับ 35%")))</f>
        <v>18</v>
      </c>
    </row>
    <row r="4290" s="7" customFormat="1" ht="19.15" customHeight="1">
      <c r="A4290" t="s" s="16">
        <v>4247</v>
      </c>
      <c r="B4290" s="17">
        <v>4</v>
      </c>
      <c r="C4290" s="17">
        <v>20</v>
      </c>
      <c r="D4290" t="s" s="16">
        <v>4403</v>
      </c>
      <c r="E4290" t="s" s="16">
        <v>74</v>
      </c>
      <c r="F4290" s="55">
        <v>39</v>
      </c>
      <c r="G4290" s="17">
        <v>39</v>
      </c>
      <c r="H4290" s="18">
        <f>SUM(G4290-F4290)</f>
        <v>0</v>
      </c>
      <c r="I4290" s="19">
        <f>H4290/F4290</f>
        <v>0</v>
      </c>
      <c r="J4290" s="19">
        <f>H4290/G4290</f>
        <v>0</v>
      </c>
      <c r="K4290" t="s" s="21">
        <f>IF(J4290&lt;25%,"น้อยกว่า 25%",IF(J4290&gt;=25%,"มากกว่าหรือเท่ากับ 25%",IF(J4290&gt;=35%,"มากกว่าหรือเท่ากับ 35%")))</f>
        <v>18</v>
      </c>
    </row>
    <row r="4291" s="7" customFormat="1" ht="19.15" customHeight="1">
      <c r="A4291" t="s" s="16">
        <v>4247</v>
      </c>
      <c r="B4291" s="17">
        <v>4</v>
      </c>
      <c r="C4291" s="17">
        <v>8</v>
      </c>
      <c r="D4291" t="s" s="16">
        <v>4404</v>
      </c>
      <c r="E4291" t="s" s="16">
        <v>56</v>
      </c>
      <c r="F4291" s="37">
        <v>0</v>
      </c>
      <c r="G4291" s="17">
        <v>0</v>
      </c>
      <c r="H4291" s="18">
        <f>SUM(G4291-F4291)</f>
        <v>0</v>
      </c>
      <c r="I4291" s="19">
        <f>H4291/F4291</f>
      </c>
      <c r="J4291" s="19">
        <f>H4291/G4291</f>
      </c>
      <c r="K4291" s="24">
        <f>IF(J4291&lt;25%,"น้อยกว่า 25%",IF(J4291&gt;=25%,"มากกว่าหรือเท่ากับ 25%",IF(J4291&gt;=35%,"มากกว่าหรือเท่ากับ 35%")))</f>
      </c>
    </row>
    <row r="4292" s="7" customFormat="1" ht="19.15" customHeight="1">
      <c r="A4292" t="s" s="16">
        <v>4247</v>
      </c>
      <c r="B4292" s="17">
        <v>4</v>
      </c>
      <c r="C4292" s="17">
        <v>19</v>
      </c>
      <c r="D4292" t="s" s="16">
        <v>4405</v>
      </c>
      <c r="E4292" t="s" s="16">
        <v>78</v>
      </c>
      <c r="F4292" s="37">
        <v>0</v>
      </c>
      <c r="G4292" s="17">
        <v>0</v>
      </c>
      <c r="H4292" s="18">
        <f>SUM(G4292-F4292)</f>
        <v>0</v>
      </c>
      <c r="I4292" s="19">
        <f>H4292/F4292</f>
      </c>
      <c r="J4292" s="19">
        <f>H4292/G4292</f>
      </c>
      <c r="K4292" s="24">
        <f>IF(J4292&lt;25%,"น้อยกว่า 25%",IF(J4292&gt;=25%,"มากกว่าหรือเท่ากับ 25%",IF(J4292&gt;=35%,"มากกว่าหรือเท่ากับ 35%")))</f>
      </c>
    </row>
    <row r="4293" s="7" customFormat="1" ht="19.15" customHeight="1">
      <c r="A4293" t="s" s="25">
        <v>4247</v>
      </c>
      <c r="B4293" s="26">
        <v>5</v>
      </c>
      <c r="C4293" s="26">
        <v>5</v>
      </c>
      <c r="D4293" t="s" s="25">
        <v>4406</v>
      </c>
      <c r="E4293" t="s" s="25">
        <v>17</v>
      </c>
      <c r="F4293" s="55">
        <v>29305</v>
      </c>
      <c r="G4293" s="26">
        <v>30815</v>
      </c>
      <c r="H4293" s="18">
        <f>SUM(G4293-F4293)</f>
        <v>1510</v>
      </c>
      <c r="I4293" s="19">
        <f>H4293/F4293</f>
        <v>0.0515270431666951</v>
      </c>
      <c r="J4293" s="19">
        <f>H4293/G4293</f>
        <v>0.0490021093623235</v>
      </c>
      <c r="K4293" t="s" s="21">
        <f>IF(J4293&lt;25%,"น้อยกว่า 25%",IF(J4293&gt;=25%,"มากกว่าหรือเท่ากับ 25%",IF(J4293&gt;=35%,"มากกว่าหรือเท่ากับ 35%")))</f>
        <v>18</v>
      </c>
    </row>
    <row r="4294" s="7" customFormat="1" ht="19.15" customHeight="1">
      <c r="A4294" t="s" s="25">
        <v>4247</v>
      </c>
      <c r="B4294" s="26">
        <v>5</v>
      </c>
      <c r="C4294" s="26">
        <v>1</v>
      </c>
      <c r="D4294" t="s" s="25">
        <v>4407</v>
      </c>
      <c r="E4294" t="s" s="25">
        <v>36</v>
      </c>
      <c r="F4294" s="55">
        <v>23354</v>
      </c>
      <c r="G4294" s="26">
        <v>24435</v>
      </c>
      <c r="H4294" s="18">
        <f>SUM(G4294-F4294)</f>
        <v>1081</v>
      </c>
      <c r="I4294" s="19">
        <f>H4294/F4294</f>
        <v>0.0462875738631498</v>
      </c>
      <c r="J4294" s="19">
        <f>H4294/G4294</f>
        <v>0.0442398199304277</v>
      </c>
      <c r="K4294" t="s" s="21">
        <f>IF(J4294&lt;25%,"น้อยกว่า 25%",IF(J4294&gt;=25%,"มากกว่าหรือเท่ากับ 25%",IF(J4294&gt;=35%,"มากกว่าหรือเท่ากับ 35%")))</f>
        <v>18</v>
      </c>
    </row>
    <row r="4295" s="7" customFormat="1" ht="19.15" customHeight="1">
      <c r="A4295" t="s" s="25">
        <v>4247</v>
      </c>
      <c r="B4295" s="26">
        <v>5</v>
      </c>
      <c r="C4295" s="26">
        <v>16</v>
      </c>
      <c r="D4295" t="s" s="25">
        <v>4408</v>
      </c>
      <c r="E4295" t="s" s="25">
        <v>20</v>
      </c>
      <c r="F4295" s="55">
        <v>18287</v>
      </c>
      <c r="G4295" s="26">
        <v>19591</v>
      </c>
      <c r="H4295" s="18">
        <f>SUM(G4295-F4295)</f>
        <v>1304</v>
      </c>
      <c r="I4295" s="19">
        <f>H4295/F4295</f>
        <v>0.0713074861923771</v>
      </c>
      <c r="J4295" s="19">
        <f>H4295/G4295</f>
        <v>0.0665611760502271</v>
      </c>
      <c r="K4295" t="s" s="21">
        <f>IF(J4295&lt;25%,"น้อยกว่า 25%",IF(J4295&gt;=25%,"มากกว่าหรือเท่ากับ 25%",IF(J4295&gt;=35%,"มากกว่าหรือเท่ากับ 35%")))</f>
        <v>18</v>
      </c>
    </row>
    <row r="4296" s="7" customFormat="1" ht="19.15" customHeight="1">
      <c r="A4296" t="s" s="16">
        <v>4247</v>
      </c>
      <c r="B4296" s="17">
        <v>7</v>
      </c>
      <c r="C4296" s="17">
        <v>31</v>
      </c>
      <c r="D4296" t="s" s="16">
        <v>4409</v>
      </c>
      <c r="E4296" t="s" s="16">
        <v>62</v>
      </c>
      <c r="F4296" s="58">
        <v>145</v>
      </c>
      <c r="G4296" s="32">
        <v>130</v>
      </c>
      <c r="H4296" s="18">
        <f>SUM(G4296-F4296)</f>
        <v>-15</v>
      </c>
      <c r="I4296" s="19">
        <f>H4296/F4296</f>
        <v>-0.103448275862069</v>
      </c>
      <c r="J4296" s="19">
        <f>H4296/G4296</f>
        <v>-0.115384615384615</v>
      </c>
    </row>
    <row r="4297" s="7" customFormat="1" ht="19.15" customHeight="1">
      <c r="A4297" t="s" s="25">
        <v>4247</v>
      </c>
      <c r="B4297" s="26">
        <v>5</v>
      </c>
      <c r="C4297" s="26">
        <v>7</v>
      </c>
      <c r="D4297" t="s" s="25">
        <v>4410</v>
      </c>
      <c r="E4297" t="s" s="25">
        <v>26</v>
      </c>
      <c r="F4297" s="55">
        <v>2778</v>
      </c>
      <c r="G4297" s="26">
        <v>2849</v>
      </c>
      <c r="H4297" s="18">
        <f>SUM(G4297-F4297)</f>
        <v>71</v>
      </c>
      <c r="I4297" s="19">
        <f>H4297/F4297</f>
        <v>0.0255579553635709</v>
      </c>
      <c r="J4297" s="19">
        <f>H4297/G4297</f>
        <v>0.0249210249210249</v>
      </c>
      <c r="K4297" t="s" s="21">
        <f>IF(J4297&lt;25%,"น้อยกว่า 25%",IF(J4297&gt;=25%,"มากกว่าหรือเท่ากับ 25%",IF(J4297&gt;=35%,"มากกว่าหรือเท่ากับ 35%")))</f>
        <v>18</v>
      </c>
    </row>
    <row r="4298" s="7" customFormat="1" ht="19.15" customHeight="1">
      <c r="A4298" t="s" s="25">
        <v>4247</v>
      </c>
      <c r="B4298" s="26">
        <v>5</v>
      </c>
      <c r="C4298" s="26">
        <v>21</v>
      </c>
      <c r="D4298" t="s" s="25">
        <v>4411</v>
      </c>
      <c r="E4298" t="s" s="25">
        <v>30</v>
      </c>
      <c r="F4298" s="55">
        <v>746</v>
      </c>
      <c r="G4298" s="26">
        <v>772</v>
      </c>
      <c r="H4298" s="18">
        <f>SUM(G4298-F4298)</f>
        <v>26</v>
      </c>
      <c r="I4298" s="19">
        <f>H4298/F4298</f>
        <v>0.0348525469168901</v>
      </c>
      <c r="J4298" s="19">
        <f>H4298/G4298</f>
        <v>0.0336787564766839</v>
      </c>
      <c r="K4298" t="s" s="21">
        <f>IF(J4298&lt;25%,"น้อยกว่า 25%",IF(J4298&gt;=25%,"มากกว่าหรือเท่ากับ 25%",IF(J4298&gt;=35%,"มากกว่าหรือเท่ากับ 35%")))</f>
        <v>18</v>
      </c>
    </row>
    <row r="4299" s="7" customFormat="1" ht="19.15" customHeight="1">
      <c r="A4299" t="s" s="25">
        <v>4247</v>
      </c>
      <c r="B4299" s="26">
        <v>5</v>
      </c>
      <c r="C4299" s="26">
        <v>25</v>
      </c>
      <c r="D4299" t="s" s="25">
        <v>4412</v>
      </c>
      <c r="E4299" t="s" s="25">
        <v>110</v>
      </c>
      <c r="F4299" s="55">
        <v>548</v>
      </c>
      <c r="G4299" s="26">
        <v>593</v>
      </c>
      <c r="H4299" s="18">
        <f>SUM(G4299-F4299)</f>
        <v>45</v>
      </c>
      <c r="I4299" s="19">
        <f>H4299/F4299</f>
        <v>0.08211678832116789</v>
      </c>
      <c r="J4299" s="19">
        <f>H4299/G4299</f>
        <v>0.075885328836425</v>
      </c>
      <c r="K4299" t="s" s="21">
        <f>IF(J4299&lt;25%,"น้อยกว่า 25%",IF(J4299&gt;=25%,"มากกว่าหรือเท่ากับ 25%",IF(J4299&gt;=35%,"มากกว่าหรือเท่ากับ 35%")))</f>
        <v>18</v>
      </c>
    </row>
    <row r="4300" s="7" customFormat="1" ht="19.15" customHeight="1">
      <c r="A4300" t="s" s="25">
        <v>4247</v>
      </c>
      <c r="B4300" s="26">
        <v>5</v>
      </c>
      <c r="C4300" s="26">
        <v>13</v>
      </c>
      <c r="D4300" t="s" s="25">
        <v>4413</v>
      </c>
      <c r="E4300" t="s" s="25">
        <v>24</v>
      </c>
      <c r="F4300" s="55">
        <v>573</v>
      </c>
      <c r="G4300" s="26">
        <v>584</v>
      </c>
      <c r="H4300" s="18">
        <f>SUM(G4300-F4300)</f>
        <v>11</v>
      </c>
      <c r="I4300" s="19">
        <f>H4300/F4300</f>
        <v>0.0191972076788831</v>
      </c>
      <c r="J4300" s="19">
        <f>H4300/G4300</f>
        <v>0.0188356164383562</v>
      </c>
      <c r="K4300" t="s" s="21">
        <f>IF(J4300&lt;25%,"น้อยกว่า 25%",IF(J4300&gt;=25%,"มากกว่าหรือเท่ากับ 25%",IF(J4300&gt;=35%,"มากกว่าหรือเท่ากับ 35%")))</f>
        <v>18</v>
      </c>
    </row>
    <row r="4301" s="7" customFormat="1" ht="19.15" customHeight="1">
      <c r="A4301" t="s" s="25">
        <v>4247</v>
      </c>
      <c r="B4301" s="26">
        <v>5</v>
      </c>
      <c r="C4301" s="26">
        <v>22</v>
      </c>
      <c r="D4301" t="s" s="25">
        <v>4414</v>
      </c>
      <c r="E4301" t="s" s="25">
        <v>56</v>
      </c>
      <c r="F4301" s="55">
        <v>553</v>
      </c>
      <c r="G4301" s="26">
        <v>554</v>
      </c>
      <c r="H4301" s="18">
        <f>SUM(G4301-F4301)</f>
        <v>1</v>
      </c>
      <c r="I4301" s="19">
        <f>H4301/F4301</f>
        <v>0.00180831826401447</v>
      </c>
      <c r="J4301" s="19">
        <f>H4301/G4301</f>
        <v>0.00180505415162455</v>
      </c>
      <c r="K4301" t="s" s="21">
        <f>IF(J4301&lt;25%,"น้อยกว่า 25%",IF(J4301&gt;=25%,"มากกว่าหรือเท่ากับ 25%",IF(J4301&gt;=35%,"มากกว่าหรือเท่ากับ 35%")))</f>
        <v>18</v>
      </c>
    </row>
    <row r="4302" s="7" customFormat="1" ht="19.15" customHeight="1">
      <c r="A4302" t="s" s="25">
        <v>4247</v>
      </c>
      <c r="B4302" s="26">
        <v>5</v>
      </c>
      <c r="C4302" s="26">
        <v>20</v>
      </c>
      <c r="D4302" t="s" s="25">
        <v>4415</v>
      </c>
      <c r="E4302" t="s" s="25">
        <v>116</v>
      </c>
      <c r="F4302" s="55">
        <v>460</v>
      </c>
      <c r="G4302" s="26">
        <v>482</v>
      </c>
      <c r="H4302" s="18">
        <f>SUM(G4302-F4302)</f>
        <v>22</v>
      </c>
      <c r="I4302" s="19">
        <f>H4302/F4302</f>
        <v>0.0478260869565217</v>
      </c>
      <c r="J4302" s="19">
        <f>H4302/G4302</f>
        <v>0.045643153526971</v>
      </c>
      <c r="K4302" t="s" s="21">
        <f>IF(J4302&lt;25%,"น้อยกว่า 25%",IF(J4302&gt;=25%,"มากกว่าหรือเท่ากับ 25%",IF(J4302&gt;=35%,"มากกว่าหรือเท่ากับ 35%")))</f>
        <v>18</v>
      </c>
    </row>
    <row r="4303" s="7" customFormat="1" ht="19.15" customHeight="1">
      <c r="A4303" t="s" s="25">
        <v>4247</v>
      </c>
      <c r="B4303" s="26">
        <v>5</v>
      </c>
      <c r="C4303" s="26">
        <v>30</v>
      </c>
      <c r="D4303" t="s" s="25">
        <v>4416</v>
      </c>
      <c r="E4303" t="s" s="25">
        <v>42</v>
      </c>
      <c r="F4303" s="55">
        <v>395</v>
      </c>
      <c r="G4303" s="26">
        <v>413</v>
      </c>
      <c r="H4303" s="18">
        <f>SUM(G4303-F4303)</f>
        <v>18</v>
      </c>
      <c r="I4303" s="19">
        <f>H4303/F4303</f>
        <v>0.0455696202531646</v>
      </c>
      <c r="J4303" s="19">
        <f>H4303/G4303</f>
        <v>0.0435835351089588</v>
      </c>
      <c r="K4303" t="s" s="21">
        <f>IF(J4303&lt;25%,"น้อยกว่า 25%",IF(J4303&gt;=25%,"มากกว่าหรือเท่ากับ 25%",IF(J4303&gt;=35%,"มากกว่าหรือเท่ากับ 35%")))</f>
        <v>18</v>
      </c>
    </row>
    <row r="4304" s="7" customFormat="1" ht="19.15" customHeight="1">
      <c r="A4304" t="s" s="25">
        <v>4247</v>
      </c>
      <c r="B4304" s="26">
        <v>5</v>
      </c>
      <c r="C4304" s="26">
        <v>2</v>
      </c>
      <c r="D4304" t="s" s="25">
        <v>4417</v>
      </c>
      <c r="E4304" t="s" s="25">
        <v>70</v>
      </c>
      <c r="F4304" s="55">
        <v>366</v>
      </c>
      <c r="G4304" s="26">
        <v>377</v>
      </c>
      <c r="H4304" s="18">
        <f>SUM(G4304-F4304)</f>
        <v>11</v>
      </c>
      <c r="I4304" s="19">
        <f>H4304/F4304</f>
        <v>0.0300546448087432</v>
      </c>
      <c r="J4304" s="19">
        <f>H4304/G4304</f>
        <v>0.0291777188328912</v>
      </c>
      <c r="K4304" t="s" s="21">
        <f>IF(J4304&lt;25%,"น้อยกว่า 25%",IF(J4304&gt;=25%,"มากกว่าหรือเท่ากับ 25%",IF(J4304&gt;=35%,"มากกว่าหรือเท่ากับ 35%")))</f>
        <v>18</v>
      </c>
    </row>
    <row r="4305" s="7" customFormat="1" ht="19.15" customHeight="1">
      <c r="A4305" t="s" s="25">
        <v>4247</v>
      </c>
      <c r="B4305" s="26">
        <v>5</v>
      </c>
      <c r="C4305" s="26">
        <v>28</v>
      </c>
      <c r="D4305" t="s" s="25">
        <v>4418</v>
      </c>
      <c r="E4305" t="s" s="25">
        <v>119</v>
      </c>
      <c r="F4305" s="55">
        <v>317</v>
      </c>
      <c r="G4305" s="26">
        <v>334</v>
      </c>
      <c r="H4305" s="18">
        <f>SUM(G4305-F4305)</f>
        <v>17</v>
      </c>
      <c r="I4305" s="19">
        <f>H4305/F4305</f>
        <v>0.0536277602523659</v>
      </c>
      <c r="J4305" s="19">
        <f>H4305/G4305</f>
        <v>0.0508982035928144</v>
      </c>
      <c r="K4305" t="s" s="21">
        <f>IF(J4305&lt;25%,"น้อยกว่า 25%",IF(J4305&gt;=25%,"มากกว่าหรือเท่ากับ 25%",IF(J4305&gt;=35%,"มากกว่าหรือเท่ากับ 35%")))</f>
        <v>18</v>
      </c>
    </row>
    <row r="4306" s="7" customFormat="1" ht="19.15" customHeight="1">
      <c r="A4306" t="s" s="25">
        <v>4247</v>
      </c>
      <c r="B4306" s="26">
        <v>5</v>
      </c>
      <c r="C4306" s="26">
        <v>26</v>
      </c>
      <c r="D4306" t="s" s="25">
        <v>4419</v>
      </c>
      <c r="E4306" t="s" s="25">
        <v>106</v>
      </c>
      <c r="F4306" s="55">
        <v>269</v>
      </c>
      <c r="G4306" s="26">
        <v>308</v>
      </c>
      <c r="H4306" s="18">
        <f>SUM(G4306-F4306)</f>
        <v>39</v>
      </c>
      <c r="I4306" s="19">
        <f>H4306/F4306</f>
        <v>0.144981412639405</v>
      </c>
      <c r="J4306" s="19">
        <f>H4306/G4306</f>
        <v>0.126623376623377</v>
      </c>
      <c r="K4306" t="s" s="21">
        <f>IF(J4306&lt;25%,"น้อยกว่า 25%",IF(J4306&gt;=25%,"มากกว่าหรือเท่ากับ 25%",IF(J4306&gt;=35%,"มากกว่าหรือเท่ากับ 35%")))</f>
        <v>18</v>
      </c>
    </row>
    <row r="4307" s="7" customFormat="1" ht="19.15" customHeight="1">
      <c r="A4307" t="s" s="25">
        <v>4247</v>
      </c>
      <c r="B4307" s="26">
        <v>5</v>
      </c>
      <c r="C4307" s="26">
        <v>3</v>
      </c>
      <c r="D4307" t="s" s="25">
        <v>4420</v>
      </c>
      <c r="E4307" t="s" s="25">
        <v>112</v>
      </c>
      <c r="F4307" s="55">
        <v>281</v>
      </c>
      <c r="G4307" s="26">
        <v>302</v>
      </c>
      <c r="H4307" s="18">
        <f>SUM(G4307-F4307)</f>
        <v>21</v>
      </c>
      <c r="I4307" s="19">
        <f>H4307/F4307</f>
        <v>0.0747330960854093</v>
      </c>
      <c r="J4307" s="19">
        <f>H4307/G4307</f>
        <v>0.0695364238410596</v>
      </c>
      <c r="K4307" t="s" s="21">
        <f>IF(J4307&lt;25%,"น้อยกว่า 25%",IF(J4307&gt;=25%,"มากกว่าหรือเท่ากับ 25%",IF(J4307&gt;=35%,"มากกว่าหรือเท่ากับ 35%")))</f>
        <v>18</v>
      </c>
    </row>
    <row r="4308" s="7" customFormat="1" ht="19.15" customHeight="1">
      <c r="A4308" t="s" s="25">
        <v>4247</v>
      </c>
      <c r="B4308" s="26">
        <v>5</v>
      </c>
      <c r="C4308" s="26">
        <v>15</v>
      </c>
      <c r="D4308" t="s" s="25">
        <v>4421</v>
      </c>
      <c r="E4308" t="s" s="25">
        <v>64</v>
      </c>
      <c r="F4308" s="55">
        <v>264</v>
      </c>
      <c r="G4308" s="26">
        <v>282</v>
      </c>
      <c r="H4308" s="18">
        <f>SUM(G4308-F4308)</f>
        <v>18</v>
      </c>
      <c r="I4308" s="19">
        <f>H4308/F4308</f>
        <v>0.0681818181818182</v>
      </c>
      <c r="J4308" s="19">
        <f>H4308/G4308</f>
        <v>0.0638297872340426</v>
      </c>
      <c r="K4308" t="s" s="21">
        <f>IF(J4308&lt;25%,"น้อยกว่า 25%",IF(J4308&gt;=25%,"มากกว่าหรือเท่ากับ 25%",IF(J4308&gt;=35%,"มากกว่าหรือเท่ากับ 35%")))</f>
        <v>18</v>
      </c>
    </row>
    <row r="4309" s="7" customFormat="1" ht="19.15" customHeight="1">
      <c r="A4309" t="s" s="25">
        <v>4247</v>
      </c>
      <c r="B4309" s="26">
        <v>5</v>
      </c>
      <c r="C4309" s="26">
        <v>36</v>
      </c>
      <c r="D4309" t="s" s="25">
        <v>4422</v>
      </c>
      <c r="E4309" t="s" s="25">
        <v>103</v>
      </c>
      <c r="F4309" s="55">
        <v>250</v>
      </c>
      <c r="G4309" s="26">
        <v>278</v>
      </c>
      <c r="H4309" s="18">
        <f>SUM(G4309-F4309)</f>
        <v>28</v>
      </c>
      <c r="I4309" s="19">
        <f>H4309/F4309</f>
        <v>0.112</v>
      </c>
      <c r="J4309" s="19">
        <f>H4309/G4309</f>
        <v>0.100719424460432</v>
      </c>
      <c r="K4309" t="s" s="21">
        <f>IF(J4309&lt;25%,"น้อยกว่า 25%",IF(J4309&gt;=25%,"มากกว่าหรือเท่ากับ 25%",IF(J4309&gt;=35%,"มากกว่าหรือเท่ากับ 35%")))</f>
        <v>18</v>
      </c>
    </row>
    <row r="4310" s="7" customFormat="1" ht="19.15" customHeight="1">
      <c r="A4310" t="s" s="25">
        <v>4247</v>
      </c>
      <c r="B4310" s="26">
        <v>5</v>
      </c>
      <c r="C4310" s="26">
        <v>9</v>
      </c>
      <c r="D4310" t="s" s="25">
        <v>4423</v>
      </c>
      <c r="E4310" t="s" s="25">
        <v>76</v>
      </c>
      <c r="F4310" s="55">
        <v>233</v>
      </c>
      <c r="G4310" s="26">
        <v>254</v>
      </c>
      <c r="H4310" s="18">
        <f>SUM(G4310-F4310)</f>
        <v>21</v>
      </c>
      <c r="I4310" s="19">
        <f>H4310/F4310</f>
        <v>0.0901287553648069</v>
      </c>
      <c r="J4310" s="19">
        <f>H4310/G4310</f>
        <v>0.0826771653543307</v>
      </c>
      <c r="K4310" t="s" s="21">
        <f>IF(J4310&lt;25%,"น้อยกว่า 25%",IF(J4310&gt;=25%,"มากกว่าหรือเท่ากับ 25%",IF(J4310&gt;=35%,"มากกว่าหรือเท่ากับ 35%")))</f>
        <v>18</v>
      </c>
    </row>
    <row r="4311" s="7" customFormat="1" ht="19.15" customHeight="1">
      <c r="A4311" t="s" s="25">
        <v>4247</v>
      </c>
      <c r="B4311" s="26">
        <v>5</v>
      </c>
      <c r="C4311" s="26">
        <v>37</v>
      </c>
      <c r="D4311" t="s" s="25">
        <v>4424</v>
      </c>
      <c r="E4311" t="s" s="25">
        <v>153</v>
      </c>
      <c r="F4311" s="55">
        <v>111</v>
      </c>
      <c r="G4311" s="26">
        <v>137</v>
      </c>
      <c r="H4311" s="18">
        <f>SUM(G4311-F4311)</f>
        <v>26</v>
      </c>
      <c r="I4311" s="19">
        <f>H4311/F4311</f>
        <v>0.234234234234234</v>
      </c>
      <c r="J4311" s="19">
        <f>H4311/G4311</f>
        <v>0.18978102189781</v>
      </c>
      <c r="K4311" t="s" s="21">
        <f>IF(J4311&lt;25%,"น้อยกว่า 25%",IF(J4311&gt;=25%,"มากกว่าหรือเท่ากับ 25%",IF(J4311&gt;=35%,"มากกว่าหรือเท่ากับ 35%")))</f>
        <v>18</v>
      </c>
    </row>
    <row r="4312" s="7" customFormat="1" ht="19.15" customHeight="1">
      <c r="A4312" t="s" s="25">
        <v>4247</v>
      </c>
      <c r="B4312" s="26">
        <v>5</v>
      </c>
      <c r="C4312" s="26">
        <v>29</v>
      </c>
      <c r="D4312" t="s" s="25">
        <v>4425</v>
      </c>
      <c r="E4312" t="s" s="25">
        <v>52</v>
      </c>
      <c r="F4312" s="55">
        <v>128</v>
      </c>
      <c r="G4312" s="26">
        <v>134</v>
      </c>
      <c r="H4312" s="18">
        <f>SUM(G4312-F4312)</f>
        <v>6</v>
      </c>
      <c r="I4312" s="19">
        <f>H4312/F4312</f>
        <v>0.046875</v>
      </c>
      <c r="J4312" s="19">
        <f>H4312/G4312</f>
        <v>0.0447761194029851</v>
      </c>
      <c r="K4312" t="s" s="21">
        <f>IF(J4312&lt;25%,"น้อยกว่า 25%",IF(J4312&gt;=25%,"มากกว่าหรือเท่ากับ 25%",IF(J4312&gt;=35%,"มากกว่าหรือเท่ากับ 35%")))</f>
        <v>18</v>
      </c>
    </row>
    <row r="4313" s="7" customFormat="1" ht="19.15" customHeight="1">
      <c r="A4313" t="s" s="25">
        <v>4247</v>
      </c>
      <c r="B4313" s="26">
        <v>5</v>
      </c>
      <c r="C4313" s="26">
        <v>27</v>
      </c>
      <c r="D4313" t="s" s="25">
        <v>4426</v>
      </c>
      <c r="E4313" t="s" s="25">
        <v>72</v>
      </c>
      <c r="F4313" s="91">
        <v>104</v>
      </c>
      <c r="G4313" s="92">
        <v>110</v>
      </c>
      <c r="H4313" s="18">
        <f>SUM(G4313-F4313)</f>
        <v>6</v>
      </c>
      <c r="I4313" s="19">
        <f>H4313/F4313</f>
        <v>0.0576923076923077</v>
      </c>
      <c r="J4313" s="19">
        <f>H4313/G4313</f>
        <v>0.0545454545454545</v>
      </c>
      <c r="K4313" t="s" s="21">
        <f>IF(J4313&lt;25%,"น้อยกว่า 25%",IF(J4313&gt;=25%,"มากกว่าหรือเท่ากับ 25%",IF(J4313&gt;=35%,"มากกว่าหรือเท่ากับ 35%")))</f>
        <v>18</v>
      </c>
    </row>
    <row r="4314" s="7" customFormat="1" ht="19.15" customHeight="1">
      <c r="A4314" t="s" s="25">
        <v>4247</v>
      </c>
      <c r="B4314" s="26">
        <v>5</v>
      </c>
      <c r="C4314" s="26">
        <v>32</v>
      </c>
      <c r="D4314" t="s" s="25">
        <v>4427</v>
      </c>
      <c r="E4314" t="s" s="25">
        <v>46</v>
      </c>
      <c r="F4314" s="55">
        <v>91</v>
      </c>
      <c r="G4314" s="26">
        <v>106</v>
      </c>
      <c r="H4314" s="18">
        <f>SUM(G4314-F4314)</f>
        <v>15</v>
      </c>
      <c r="I4314" s="19">
        <f>H4314/F4314</f>
        <v>0.164835164835165</v>
      </c>
      <c r="J4314" s="19">
        <f>H4314/G4314</f>
        <v>0.141509433962264</v>
      </c>
      <c r="K4314" t="s" s="21">
        <f>IF(J4314&lt;25%,"น้อยกว่า 25%",IF(J4314&gt;=25%,"มากกว่าหรือเท่ากับ 25%",IF(J4314&gt;=35%,"มากกว่าหรือเท่ากับ 35%")))</f>
        <v>18</v>
      </c>
    </row>
    <row r="4315" s="7" customFormat="1" ht="19.15" customHeight="1">
      <c r="A4315" t="s" s="25">
        <v>4247</v>
      </c>
      <c r="B4315" s="26">
        <v>5</v>
      </c>
      <c r="C4315" s="26">
        <v>24</v>
      </c>
      <c r="D4315" t="s" s="25">
        <v>4428</v>
      </c>
      <c r="E4315" t="s" s="25">
        <v>54</v>
      </c>
      <c r="F4315" s="55">
        <v>58</v>
      </c>
      <c r="G4315" s="26">
        <v>65</v>
      </c>
      <c r="H4315" s="18">
        <f>SUM(G4315-F4315)</f>
        <v>7</v>
      </c>
      <c r="I4315" s="19">
        <f>H4315/F4315</f>
        <v>0.120689655172414</v>
      </c>
      <c r="J4315" s="19">
        <f>H4315/G4315</f>
        <v>0.107692307692308</v>
      </c>
      <c r="K4315" t="s" s="21">
        <f>IF(J4315&lt;25%,"น้อยกว่า 25%",IF(J4315&gt;=25%,"มากกว่าหรือเท่ากับ 25%",IF(J4315&gt;=35%,"มากกว่าหรือเท่ากับ 35%")))</f>
        <v>18</v>
      </c>
    </row>
    <row r="4316" s="7" customFormat="1" ht="19.15" customHeight="1">
      <c r="A4316" t="s" s="25">
        <v>4247</v>
      </c>
      <c r="B4316" s="26">
        <v>5</v>
      </c>
      <c r="C4316" s="26">
        <v>38</v>
      </c>
      <c r="D4316" t="s" s="25">
        <v>4429</v>
      </c>
      <c r="E4316" t="s" s="25">
        <v>68</v>
      </c>
      <c r="F4316" s="55">
        <v>60</v>
      </c>
      <c r="G4316" s="26">
        <v>63</v>
      </c>
      <c r="H4316" s="18">
        <f>SUM(G4316-F4316)</f>
        <v>3</v>
      </c>
      <c r="I4316" s="19">
        <f>H4316/F4316</f>
        <v>0.05</v>
      </c>
      <c r="J4316" s="19">
        <f>H4316/G4316</f>
        <v>0.0476190476190476</v>
      </c>
      <c r="K4316" t="s" s="21">
        <f>IF(J4316&lt;25%,"น้อยกว่า 25%",IF(J4316&gt;=25%,"มากกว่าหรือเท่ากับ 25%",IF(J4316&gt;=35%,"มากกว่าหรือเท่ากับ 35%")))</f>
        <v>18</v>
      </c>
    </row>
    <row r="4317" s="7" customFormat="1" ht="19.15" customHeight="1">
      <c r="A4317" t="s" s="25">
        <v>4247</v>
      </c>
      <c r="B4317" s="26">
        <v>5</v>
      </c>
      <c r="C4317" s="26">
        <v>34</v>
      </c>
      <c r="D4317" t="s" s="25">
        <v>4430</v>
      </c>
      <c r="E4317" t="s" s="25">
        <v>147</v>
      </c>
      <c r="F4317" s="55">
        <v>12</v>
      </c>
      <c r="G4317" s="26">
        <v>12</v>
      </c>
      <c r="H4317" s="18">
        <f>SUM(G4317-F4317)</f>
        <v>0</v>
      </c>
      <c r="I4317" s="19">
        <f>H4317/F4317</f>
        <v>0</v>
      </c>
      <c r="J4317" s="19">
        <f>H4317/G4317</f>
        <v>0</v>
      </c>
      <c r="K4317" t="s" s="21">
        <f>IF(J4317&lt;25%,"น้อยกว่า 25%",IF(J4317&gt;=25%,"มากกว่าหรือเท่ากับ 25%",IF(J4317&gt;=35%,"มากกว่าหรือเท่ากับ 35%")))</f>
        <v>18</v>
      </c>
    </row>
    <row r="4318" s="7" customFormat="1" ht="19.15" customHeight="1">
      <c r="A4318" t="s" s="25">
        <v>4247</v>
      </c>
      <c r="B4318" s="26">
        <v>5</v>
      </c>
      <c r="C4318" s="26">
        <v>8</v>
      </c>
      <c r="D4318" t="s" s="25">
        <v>4431</v>
      </c>
      <c r="E4318" t="s" s="25">
        <v>78</v>
      </c>
      <c r="F4318" s="34">
        <v>0</v>
      </c>
      <c r="G4318" s="26">
        <v>0</v>
      </c>
      <c r="H4318" s="18">
        <f>SUM(G4318-F4318)</f>
        <v>0</v>
      </c>
      <c r="I4318" s="19">
        <f>H4318/F4318</f>
      </c>
      <c r="J4318" s="19">
        <f>H4318/G4318</f>
      </c>
      <c r="K4318" s="24">
        <f>IF(J4318&lt;25%,"น้อยกว่า 25%",IF(J4318&gt;=25%,"มากกว่าหรือเท่ากับ 25%",IF(J4318&gt;=35%,"มากกว่าหรือเท่ากับ 35%")))</f>
      </c>
    </row>
    <row r="4319" s="7" customFormat="1" ht="19.15" customHeight="1">
      <c r="A4319" t="s" s="16">
        <v>4247</v>
      </c>
      <c r="B4319" s="17">
        <v>6</v>
      </c>
      <c r="C4319" s="17">
        <v>13</v>
      </c>
      <c r="D4319" t="s" s="16">
        <v>4432</v>
      </c>
      <c r="E4319" t="s" s="16">
        <v>17</v>
      </c>
      <c r="F4319" s="55">
        <v>28671</v>
      </c>
      <c r="G4319" s="17">
        <v>34618</v>
      </c>
      <c r="H4319" s="18">
        <f>SUM(G4319-F4319)</f>
        <v>5947</v>
      </c>
      <c r="I4319" s="19">
        <f>H4319/F4319</f>
        <v>0.207422133863486</v>
      </c>
      <c r="J4319" s="19">
        <f>H4319/G4319</f>
        <v>0.17178924259056</v>
      </c>
      <c r="K4319" t="s" s="21">
        <f>IF(J4319&lt;25%,"น้อยกว่า 25%",IF(J4319&gt;=25%,"มากกว่าหรือเท่ากับ 25%",IF(J4319&gt;=35%,"มากกว่าหรือเท่ากับ 35%")))</f>
        <v>18</v>
      </c>
    </row>
    <row r="4320" s="7" customFormat="1" ht="19.15" customHeight="1">
      <c r="A4320" t="s" s="16">
        <v>4247</v>
      </c>
      <c r="B4320" s="17">
        <v>6</v>
      </c>
      <c r="C4320" s="17">
        <v>16</v>
      </c>
      <c r="D4320" t="s" s="16">
        <v>4433</v>
      </c>
      <c r="E4320" t="s" s="16">
        <v>20</v>
      </c>
      <c r="F4320" s="55">
        <v>19177</v>
      </c>
      <c r="G4320" s="17">
        <v>23274</v>
      </c>
      <c r="H4320" s="18">
        <f>SUM(G4320-F4320)</f>
        <v>4097</v>
      </c>
      <c r="I4320" s="19">
        <f>H4320/F4320</f>
        <v>0.213641341189967</v>
      </c>
      <c r="J4320" s="19">
        <f>H4320/G4320</f>
        <v>0.176033341926613</v>
      </c>
      <c r="K4320" t="s" s="21">
        <f>IF(J4320&lt;25%,"น้อยกว่า 25%",IF(J4320&gt;=25%,"มากกว่าหรือเท่ากับ 25%",IF(J4320&gt;=35%,"มากกว่าหรือเท่ากับ 35%")))</f>
        <v>18</v>
      </c>
    </row>
    <row r="4321" s="7" customFormat="1" ht="19.15" customHeight="1">
      <c r="A4321" t="s" s="16">
        <v>4247</v>
      </c>
      <c r="B4321" s="17">
        <v>6</v>
      </c>
      <c r="C4321" s="17">
        <v>6</v>
      </c>
      <c r="D4321" t="s" s="16">
        <v>4434</v>
      </c>
      <c r="E4321" t="s" s="16">
        <v>26</v>
      </c>
      <c r="F4321" s="55">
        <v>11955</v>
      </c>
      <c r="G4321" s="17">
        <v>13720</v>
      </c>
      <c r="H4321" s="18">
        <f>SUM(G4321-F4321)</f>
        <v>1765</v>
      </c>
      <c r="I4321" s="19">
        <f>H4321/F4321</f>
        <v>0.147636971978252</v>
      </c>
      <c r="J4321" s="19">
        <f>H4321/G4321</f>
        <v>0.128644314868805</v>
      </c>
      <c r="K4321" t="s" s="21">
        <f>IF(J4321&lt;25%,"น้อยกว่า 25%",IF(J4321&gt;=25%,"มากกว่าหรือเท่ากับ 25%",IF(J4321&gt;=35%,"มากกว่าหรือเท่ากับ 35%")))</f>
        <v>18</v>
      </c>
    </row>
    <row r="4322" s="7" customFormat="1" ht="19.15" customHeight="1">
      <c r="A4322" t="s" s="16">
        <v>4247</v>
      </c>
      <c r="B4322" s="17">
        <v>6</v>
      </c>
      <c r="C4322" s="17">
        <v>8</v>
      </c>
      <c r="D4322" t="s" s="16">
        <v>4435</v>
      </c>
      <c r="E4322" t="s" s="16">
        <v>22</v>
      </c>
      <c r="F4322" s="55">
        <v>7514</v>
      </c>
      <c r="G4322" s="17">
        <v>8798</v>
      </c>
      <c r="H4322" s="18">
        <f>SUM(G4322-F4322)</f>
        <v>1284</v>
      </c>
      <c r="I4322" s="19">
        <f>H4322/F4322</f>
        <v>0.170881022092095</v>
      </c>
      <c r="J4322" s="19">
        <f>H4322/G4322</f>
        <v>0.145942259604456</v>
      </c>
      <c r="K4322" t="s" s="21">
        <f>IF(J4322&lt;25%,"น้อยกว่า 25%",IF(J4322&gt;=25%,"มากกว่าหรือเท่ากับ 25%",IF(J4322&gt;=35%,"มากกว่าหรือเท่ากับ 35%")))</f>
        <v>18</v>
      </c>
    </row>
    <row r="4323" s="7" customFormat="1" ht="19.15" customHeight="1">
      <c r="A4323" t="s" s="16">
        <v>4247</v>
      </c>
      <c r="B4323" s="17">
        <v>6</v>
      </c>
      <c r="C4323" s="17">
        <v>1</v>
      </c>
      <c r="D4323" t="s" s="16">
        <v>4436</v>
      </c>
      <c r="E4323" t="s" s="16">
        <v>36</v>
      </c>
      <c r="F4323" s="55">
        <v>4302</v>
      </c>
      <c r="G4323" s="17">
        <v>5470</v>
      </c>
      <c r="H4323" s="18">
        <f>SUM(G4323-F4323)</f>
        <v>1168</v>
      </c>
      <c r="I4323" s="19">
        <f>H4323/F4323</f>
        <v>0.271501627150163</v>
      </c>
      <c r="J4323" s="19">
        <f>H4323/G4323</f>
        <v>0.213528336380256</v>
      </c>
      <c r="K4323" t="s" s="21">
        <f>IF(J4323&lt;25%,"น้อยกว่า 25%",IF(J4323&gt;=25%,"มากกว่าหรือเท่ากับ 25%",IF(J4323&gt;=35%,"มากกว่าหรือเท่ากับ 35%")))</f>
        <v>18</v>
      </c>
    </row>
    <row r="4324" s="7" customFormat="1" ht="19.15" customHeight="1">
      <c r="A4324" t="s" s="16">
        <v>4247</v>
      </c>
      <c r="B4324" s="17">
        <v>6</v>
      </c>
      <c r="C4324" s="17">
        <v>5</v>
      </c>
      <c r="D4324" t="s" s="16">
        <v>4437</v>
      </c>
      <c r="E4324" t="s" s="16">
        <v>28</v>
      </c>
      <c r="F4324" s="55">
        <v>1614</v>
      </c>
      <c r="G4324" s="17">
        <v>1891</v>
      </c>
      <c r="H4324" s="18">
        <f>SUM(G4324-F4324)</f>
        <v>277</v>
      </c>
      <c r="I4324" s="19">
        <f>H4324/F4324</f>
        <v>0.171623296158612</v>
      </c>
      <c r="J4324" s="19">
        <f>H4324/G4324</f>
        <v>0.146483342147012</v>
      </c>
      <c r="K4324" t="s" s="21">
        <f>IF(J4324&lt;25%,"น้อยกว่า 25%",IF(J4324&gt;=25%,"มากกว่าหรือเท่ากับ 25%",IF(J4324&gt;=35%,"มากกว่าหรือเท่ากับ 35%")))</f>
        <v>18</v>
      </c>
    </row>
    <row r="4325" s="7" customFormat="1" ht="19.15" customHeight="1">
      <c r="A4325" t="s" s="16">
        <v>4247</v>
      </c>
      <c r="B4325" s="17">
        <v>6</v>
      </c>
      <c r="C4325" s="17">
        <v>17</v>
      </c>
      <c r="D4325" t="s" s="16">
        <v>4438</v>
      </c>
      <c r="E4325" t="s" s="16">
        <v>30</v>
      </c>
      <c r="F4325" s="55">
        <v>1664</v>
      </c>
      <c r="G4325" s="17">
        <v>1841</v>
      </c>
      <c r="H4325" s="18">
        <f>SUM(G4325-F4325)</f>
        <v>177</v>
      </c>
      <c r="I4325" s="19">
        <f>H4325/F4325</f>
        <v>0.106370192307692</v>
      </c>
      <c r="J4325" s="19">
        <f>H4325/G4325</f>
        <v>0.0961434003259098</v>
      </c>
      <c r="K4325" t="s" s="21">
        <f>IF(J4325&lt;25%,"น้อยกว่า 25%",IF(J4325&gt;=25%,"มากกว่าหรือเท่ากับ 25%",IF(J4325&gt;=35%,"มากกว่าหรือเท่ากับ 35%")))</f>
        <v>18</v>
      </c>
    </row>
    <row r="4326" s="7" customFormat="1" ht="19.15" customHeight="1">
      <c r="A4326" t="s" s="16">
        <v>4247</v>
      </c>
      <c r="B4326" s="17">
        <v>6</v>
      </c>
      <c r="C4326" s="17">
        <v>32</v>
      </c>
      <c r="D4326" t="s" s="16">
        <v>4439</v>
      </c>
      <c r="E4326" t="s" s="16">
        <v>34</v>
      </c>
      <c r="F4326" s="55">
        <v>527</v>
      </c>
      <c r="G4326" s="17">
        <v>625</v>
      </c>
      <c r="H4326" s="18">
        <f>SUM(G4326-F4326)</f>
        <v>98</v>
      </c>
      <c r="I4326" s="19">
        <f>H4326/F4326</f>
        <v>0.18595825426945</v>
      </c>
      <c r="J4326" s="19">
        <f>H4326/G4326</f>
        <v>0.1568</v>
      </c>
      <c r="K4326" t="s" s="21">
        <f>IF(J4326&lt;25%,"น้อยกว่า 25%",IF(J4326&gt;=25%,"มากกว่าหรือเท่ากับ 25%",IF(J4326&gt;=35%,"มากกว่าหรือเท่ากับ 35%")))</f>
        <v>18</v>
      </c>
    </row>
    <row r="4327" s="7" customFormat="1" ht="19.15" customHeight="1">
      <c r="A4327" t="s" s="16">
        <v>4247</v>
      </c>
      <c r="B4327" s="17">
        <v>6</v>
      </c>
      <c r="C4327" s="17">
        <v>9</v>
      </c>
      <c r="D4327" t="s" s="16">
        <v>4440</v>
      </c>
      <c r="E4327" t="s" s="16">
        <v>38</v>
      </c>
      <c r="F4327" s="55">
        <v>394</v>
      </c>
      <c r="G4327" s="17">
        <v>477</v>
      </c>
      <c r="H4327" s="18">
        <f>SUM(G4327-F4327)</f>
        <v>83</v>
      </c>
      <c r="I4327" s="19">
        <f>H4327/F4327</f>
        <v>0.210659898477157</v>
      </c>
      <c r="J4327" s="19">
        <f>H4327/G4327</f>
        <v>0.174004192872117</v>
      </c>
      <c r="K4327" t="s" s="21">
        <f>IF(J4327&lt;25%,"น้อยกว่า 25%",IF(J4327&gt;=25%,"มากกว่าหรือเท่ากับ 25%",IF(J4327&gt;=35%,"มากกว่าหรือเท่ากับ 35%")))</f>
        <v>18</v>
      </c>
    </row>
    <row r="4328" s="7" customFormat="1" ht="19.15" customHeight="1">
      <c r="A4328" t="s" s="16">
        <v>4247</v>
      </c>
      <c r="B4328" s="17">
        <v>6</v>
      </c>
      <c r="C4328" s="17">
        <v>21</v>
      </c>
      <c r="D4328" t="s" s="16">
        <v>4441</v>
      </c>
      <c r="E4328" t="s" s="16">
        <v>40</v>
      </c>
      <c r="F4328" s="55">
        <v>350</v>
      </c>
      <c r="G4328" s="17">
        <v>408</v>
      </c>
      <c r="H4328" s="18">
        <f>SUM(G4328-F4328)</f>
        <v>58</v>
      </c>
      <c r="I4328" s="19">
        <f>H4328/F4328</f>
        <v>0.165714285714286</v>
      </c>
      <c r="J4328" s="19">
        <f>H4328/G4328</f>
        <v>0.142156862745098</v>
      </c>
      <c r="K4328" t="s" s="21">
        <f>IF(J4328&lt;25%,"น้อยกว่า 25%",IF(J4328&gt;=25%,"มากกว่าหรือเท่ากับ 25%",IF(J4328&gt;=35%,"มากกว่าหรือเท่ากับ 35%")))</f>
        <v>18</v>
      </c>
    </row>
    <row r="4329" s="7" customFormat="1" ht="19.15" customHeight="1">
      <c r="A4329" t="s" s="16">
        <v>4247</v>
      </c>
      <c r="B4329" s="17">
        <v>6</v>
      </c>
      <c r="C4329" s="17">
        <v>33</v>
      </c>
      <c r="D4329" t="s" s="16">
        <v>4442</v>
      </c>
      <c r="E4329" t="s" s="16">
        <v>281</v>
      </c>
      <c r="F4329" s="55">
        <v>332</v>
      </c>
      <c r="G4329" s="17">
        <v>373</v>
      </c>
      <c r="H4329" s="18">
        <f>SUM(G4329-F4329)</f>
        <v>41</v>
      </c>
      <c r="I4329" s="19">
        <f>H4329/F4329</f>
        <v>0.123493975903614</v>
      </c>
      <c r="J4329" s="19">
        <f>H4329/G4329</f>
        <v>0.109919571045576</v>
      </c>
      <c r="K4329" t="s" s="21">
        <f>IF(J4329&lt;25%,"น้อยกว่า 25%",IF(J4329&gt;=25%,"มากกว่าหรือเท่ากับ 25%",IF(J4329&gt;=35%,"มากกว่าหรือเท่ากับ 35%")))</f>
        <v>18</v>
      </c>
    </row>
    <row r="4330" s="7" customFormat="1" ht="19.15" customHeight="1">
      <c r="A4330" t="s" s="16">
        <v>4247</v>
      </c>
      <c r="B4330" s="17">
        <v>6</v>
      </c>
      <c r="C4330" s="17">
        <v>26</v>
      </c>
      <c r="D4330" t="s" s="16">
        <v>4443</v>
      </c>
      <c r="E4330" t="s" s="16">
        <v>52</v>
      </c>
      <c r="F4330" s="55">
        <v>298</v>
      </c>
      <c r="G4330" s="17">
        <v>372</v>
      </c>
      <c r="H4330" s="18">
        <f>SUM(G4330-F4330)</f>
        <v>74</v>
      </c>
      <c r="I4330" s="19">
        <f>H4330/F4330</f>
        <v>0.248322147651007</v>
      </c>
      <c r="J4330" s="19">
        <f>H4330/G4330</f>
        <v>0.198924731182796</v>
      </c>
      <c r="K4330" t="s" s="21">
        <f>IF(J4330&lt;25%,"น้อยกว่า 25%",IF(J4330&gt;=25%,"มากกว่าหรือเท่ากับ 25%",IF(J4330&gt;=35%,"มากกว่าหรือเท่ากับ 35%")))</f>
        <v>18</v>
      </c>
    </row>
    <row r="4331" s="7" customFormat="1" ht="19.15" customHeight="1">
      <c r="A4331" t="s" s="16">
        <v>4247</v>
      </c>
      <c r="B4331" s="17">
        <v>6</v>
      </c>
      <c r="C4331" s="17">
        <v>12</v>
      </c>
      <c r="D4331" t="s" s="16">
        <v>4444</v>
      </c>
      <c r="E4331" t="s" s="16">
        <v>60</v>
      </c>
      <c r="F4331" s="55">
        <v>281</v>
      </c>
      <c r="G4331" s="17">
        <v>337</v>
      </c>
      <c r="H4331" s="18">
        <f>SUM(G4331-F4331)</f>
        <v>56</v>
      </c>
      <c r="I4331" s="19">
        <f>H4331/F4331</f>
        <v>0.199288256227758</v>
      </c>
      <c r="J4331" s="19">
        <f>H4331/G4331</f>
        <v>0.166172106824926</v>
      </c>
      <c r="K4331" t="s" s="21">
        <f>IF(J4331&lt;25%,"น้อยกว่า 25%",IF(J4331&gt;=25%,"มากกว่าหรือเท่ากับ 25%",IF(J4331&gt;=35%,"มากกว่าหรือเท่ากับ 35%")))</f>
        <v>18</v>
      </c>
    </row>
    <row r="4332" s="7" customFormat="1" ht="19.15" customHeight="1">
      <c r="A4332" t="s" s="16">
        <v>4247</v>
      </c>
      <c r="B4332" s="17">
        <v>6</v>
      </c>
      <c r="C4332" s="17">
        <v>11</v>
      </c>
      <c r="D4332" t="s" s="16">
        <v>4445</v>
      </c>
      <c r="E4332" t="s" s="16">
        <v>101</v>
      </c>
      <c r="F4332" s="55">
        <v>281</v>
      </c>
      <c r="G4332" s="17">
        <v>315</v>
      </c>
      <c r="H4332" s="18">
        <f>SUM(G4332-F4332)</f>
        <v>34</v>
      </c>
      <c r="I4332" s="19">
        <f>H4332/F4332</f>
        <v>0.120996441281139</v>
      </c>
      <c r="J4332" s="19">
        <f>H4332/G4332</f>
        <v>0.107936507936508</v>
      </c>
      <c r="K4332" t="s" s="21">
        <f>IF(J4332&lt;25%,"น้อยกว่า 25%",IF(J4332&gt;=25%,"มากกว่าหรือเท่ากับ 25%",IF(J4332&gt;=35%,"มากกว่าหรือเท่ากับ 35%")))</f>
        <v>18</v>
      </c>
    </row>
    <row r="4333" s="7" customFormat="1" ht="19.15" customHeight="1">
      <c r="A4333" t="s" s="16">
        <v>4247</v>
      </c>
      <c r="B4333" s="17">
        <v>6</v>
      </c>
      <c r="C4333" s="17">
        <v>20</v>
      </c>
      <c r="D4333" t="s" s="16">
        <v>4446</v>
      </c>
      <c r="E4333" t="s" s="16">
        <v>24</v>
      </c>
      <c r="F4333" s="55">
        <v>252</v>
      </c>
      <c r="G4333" s="17">
        <v>294</v>
      </c>
      <c r="H4333" s="18">
        <f>SUM(G4333-F4333)</f>
        <v>42</v>
      </c>
      <c r="I4333" s="19">
        <f>H4333/F4333</f>
        <v>0.166666666666667</v>
      </c>
      <c r="J4333" s="19">
        <f>H4333/G4333</f>
        <v>0.142857142857143</v>
      </c>
      <c r="K4333" t="s" s="21">
        <f>IF(J4333&lt;25%,"น้อยกว่า 25%",IF(J4333&gt;=25%,"มากกว่าหรือเท่ากับ 25%",IF(J4333&gt;=35%,"มากกว่าหรือเท่ากับ 35%")))</f>
        <v>18</v>
      </c>
    </row>
    <row r="4334" s="7" customFormat="1" ht="19.15" customHeight="1">
      <c r="A4334" t="s" s="16">
        <v>4247</v>
      </c>
      <c r="B4334" s="17">
        <v>6</v>
      </c>
      <c r="C4334" s="17">
        <v>36</v>
      </c>
      <c r="D4334" t="s" s="16">
        <v>4447</v>
      </c>
      <c r="E4334" t="s" s="16">
        <v>103</v>
      </c>
      <c r="F4334" s="55">
        <v>258</v>
      </c>
      <c r="G4334" s="17">
        <v>293</v>
      </c>
      <c r="H4334" s="18">
        <f>SUM(G4334-F4334)</f>
        <v>35</v>
      </c>
      <c r="I4334" s="19">
        <f>H4334/F4334</f>
        <v>0.135658914728682</v>
      </c>
      <c r="J4334" s="19">
        <f>H4334/G4334</f>
        <v>0.119453924914676</v>
      </c>
      <c r="K4334" t="s" s="21">
        <f>IF(J4334&lt;25%,"น้อยกว่า 25%",IF(J4334&gt;=25%,"มากกว่าหรือเท่ากับ 25%",IF(J4334&gt;=35%,"มากกว่าหรือเท่ากับ 35%")))</f>
        <v>18</v>
      </c>
    </row>
    <row r="4335" s="7" customFormat="1" ht="19.15" customHeight="1">
      <c r="A4335" t="s" s="16">
        <v>4247</v>
      </c>
      <c r="B4335" s="17">
        <v>6</v>
      </c>
      <c r="C4335" s="17">
        <v>3</v>
      </c>
      <c r="D4335" t="s" s="16">
        <v>4448</v>
      </c>
      <c r="E4335" t="s" s="16">
        <v>48</v>
      </c>
      <c r="F4335" s="55">
        <v>242</v>
      </c>
      <c r="G4335" s="17">
        <v>286</v>
      </c>
      <c r="H4335" s="18">
        <f>SUM(G4335-F4335)</f>
        <v>44</v>
      </c>
      <c r="I4335" s="19">
        <f>H4335/F4335</f>
        <v>0.181818181818182</v>
      </c>
      <c r="J4335" s="19">
        <f>H4335/G4335</f>
        <v>0.153846153846154</v>
      </c>
      <c r="K4335" t="s" s="21">
        <f>IF(J4335&lt;25%,"น้อยกว่า 25%",IF(J4335&gt;=25%,"มากกว่าหรือเท่ากับ 25%",IF(J4335&gt;=35%,"มากกว่าหรือเท่ากับ 35%")))</f>
        <v>18</v>
      </c>
    </row>
    <row r="4336" s="7" customFormat="1" ht="19.15" customHeight="1">
      <c r="A4336" t="s" s="16">
        <v>4247</v>
      </c>
      <c r="B4336" s="17">
        <v>6</v>
      </c>
      <c r="C4336" s="17">
        <v>25</v>
      </c>
      <c r="D4336" t="s" s="16">
        <v>4449</v>
      </c>
      <c r="E4336" t="s" s="16">
        <v>72</v>
      </c>
      <c r="F4336" s="55">
        <v>269</v>
      </c>
      <c r="G4336" s="17">
        <v>275</v>
      </c>
      <c r="H4336" s="18">
        <f>SUM(G4336-F4336)</f>
        <v>6</v>
      </c>
      <c r="I4336" s="19">
        <f>H4336/F4336</f>
        <v>0.0223048327137546</v>
      </c>
      <c r="J4336" s="19">
        <f>H4336/G4336</f>
        <v>0.0218181818181818</v>
      </c>
      <c r="K4336" t="s" s="21">
        <f>IF(J4336&lt;25%,"น้อยกว่า 25%",IF(J4336&gt;=25%,"มากกว่าหรือเท่ากับ 25%",IF(J4336&gt;=35%,"มากกว่าหรือเท่ากับ 35%")))</f>
        <v>18</v>
      </c>
    </row>
    <row r="4337" s="7" customFormat="1" ht="19.15" customHeight="1">
      <c r="A4337" t="s" s="16">
        <v>4247</v>
      </c>
      <c r="B4337" s="17">
        <v>6</v>
      </c>
      <c r="C4337" s="17">
        <v>23</v>
      </c>
      <c r="D4337" t="s" s="16">
        <v>4450</v>
      </c>
      <c r="E4337" t="s" s="16">
        <v>62</v>
      </c>
      <c r="F4337" s="55">
        <v>181</v>
      </c>
      <c r="G4337" s="17">
        <v>222</v>
      </c>
      <c r="H4337" s="18">
        <f>SUM(G4337-F4337)</f>
        <v>41</v>
      </c>
      <c r="I4337" s="19">
        <f>H4337/F4337</f>
        <v>0.226519337016575</v>
      </c>
      <c r="J4337" s="19">
        <f>H4337/G4337</f>
        <v>0.184684684684685</v>
      </c>
      <c r="K4337" t="s" s="21">
        <f>IF(J4337&lt;25%,"น้อยกว่า 25%",IF(J4337&gt;=25%,"มากกว่าหรือเท่ากับ 25%",IF(J4337&gt;=35%,"มากกว่าหรือเท่ากับ 35%")))</f>
        <v>18</v>
      </c>
    </row>
    <row r="4338" s="7" customFormat="1" ht="19.15" customHeight="1">
      <c r="A4338" t="s" s="16">
        <v>4247</v>
      </c>
      <c r="B4338" s="17">
        <v>6</v>
      </c>
      <c r="C4338" s="17">
        <v>19</v>
      </c>
      <c r="D4338" t="s" s="16">
        <v>4451</v>
      </c>
      <c r="E4338" t="s" s="16">
        <v>112</v>
      </c>
      <c r="F4338" s="55">
        <v>150</v>
      </c>
      <c r="G4338" s="17">
        <v>183</v>
      </c>
      <c r="H4338" s="18">
        <f>SUM(G4338-F4338)</f>
        <v>33</v>
      </c>
      <c r="I4338" s="19">
        <f>H4338/F4338</f>
        <v>0.22</v>
      </c>
      <c r="J4338" s="19">
        <f>H4338/G4338</f>
        <v>0.180327868852459</v>
      </c>
      <c r="K4338" t="s" s="21">
        <f>IF(J4338&lt;25%,"น้อยกว่า 25%",IF(J4338&gt;=25%,"มากกว่าหรือเท่ากับ 25%",IF(J4338&gt;=35%,"มากกว่าหรือเท่ากับ 35%")))</f>
        <v>18</v>
      </c>
    </row>
    <row r="4339" s="7" customFormat="1" ht="19.15" customHeight="1">
      <c r="A4339" t="s" s="16">
        <v>4247</v>
      </c>
      <c r="B4339" s="17">
        <v>6</v>
      </c>
      <c r="C4339" s="17">
        <v>7</v>
      </c>
      <c r="D4339" t="s" s="16">
        <v>4452</v>
      </c>
      <c r="E4339" t="s" s="16">
        <v>116</v>
      </c>
      <c r="F4339" s="55">
        <v>155</v>
      </c>
      <c r="G4339" s="17">
        <v>178</v>
      </c>
      <c r="H4339" s="18">
        <f>SUM(G4339-F4339)</f>
        <v>23</v>
      </c>
      <c r="I4339" s="19">
        <f>H4339/F4339</f>
        <v>0.148387096774194</v>
      </c>
      <c r="J4339" s="19">
        <f>H4339/G4339</f>
        <v>0.129213483146067</v>
      </c>
      <c r="K4339" t="s" s="21">
        <f>IF(J4339&lt;25%,"น้อยกว่า 25%",IF(J4339&gt;=25%,"มากกว่าหรือเท่ากับ 25%",IF(J4339&gt;=35%,"มากกว่าหรือเท่ากับ 35%")))</f>
        <v>18</v>
      </c>
    </row>
    <row r="4340" s="7" customFormat="1" ht="19.15" customHeight="1">
      <c r="A4340" t="s" s="16">
        <v>4247</v>
      </c>
      <c r="B4340" s="17">
        <v>6</v>
      </c>
      <c r="C4340" s="17">
        <v>10</v>
      </c>
      <c r="D4340" t="s" s="16">
        <v>4453</v>
      </c>
      <c r="E4340" t="s" s="16">
        <v>44</v>
      </c>
      <c r="F4340" s="55">
        <v>115</v>
      </c>
      <c r="G4340" s="17">
        <v>135</v>
      </c>
      <c r="H4340" s="18">
        <f>SUM(G4340-F4340)</f>
        <v>20</v>
      </c>
      <c r="I4340" s="19">
        <f>H4340/F4340</f>
        <v>0.173913043478261</v>
      </c>
      <c r="J4340" s="19">
        <f>H4340/G4340</f>
        <v>0.148148148148148</v>
      </c>
      <c r="K4340" t="s" s="21">
        <f>IF(J4340&lt;25%,"น้อยกว่า 25%",IF(J4340&gt;=25%,"มากกว่าหรือเท่ากับ 25%",IF(J4340&gt;=35%,"มากกว่าหรือเท่ากับ 35%")))</f>
        <v>18</v>
      </c>
    </row>
    <row r="4341" s="7" customFormat="1" ht="19.15" customHeight="1">
      <c r="A4341" t="s" s="16">
        <v>4247</v>
      </c>
      <c r="B4341" s="17">
        <v>6</v>
      </c>
      <c r="C4341" s="17">
        <v>27</v>
      </c>
      <c r="D4341" t="s" s="16">
        <v>4454</v>
      </c>
      <c r="E4341" t="s" s="16">
        <v>54</v>
      </c>
      <c r="F4341" s="55">
        <v>119</v>
      </c>
      <c r="G4341" s="17">
        <v>125</v>
      </c>
      <c r="H4341" s="18">
        <f>SUM(G4341-F4341)</f>
        <v>6</v>
      </c>
      <c r="I4341" s="19">
        <f>H4341/F4341</f>
        <v>0.0504201680672269</v>
      </c>
      <c r="J4341" s="19">
        <f>H4341/G4341</f>
        <v>0.048</v>
      </c>
      <c r="K4341" t="s" s="21">
        <f>IF(J4341&lt;25%,"น้อยกว่า 25%",IF(J4341&gt;=25%,"มากกว่าหรือเท่ากับ 25%",IF(J4341&gt;=35%,"มากกว่าหรือเท่ากับ 35%")))</f>
        <v>18</v>
      </c>
    </row>
    <row r="4342" s="7" customFormat="1" ht="19.15" customHeight="1">
      <c r="A4342" t="s" s="16">
        <v>4247</v>
      </c>
      <c r="B4342" s="17">
        <v>6</v>
      </c>
      <c r="C4342" s="17">
        <v>4</v>
      </c>
      <c r="D4342" t="s" s="16">
        <v>4455</v>
      </c>
      <c r="E4342" t="s" s="16">
        <v>1680</v>
      </c>
      <c r="F4342" s="55">
        <v>98</v>
      </c>
      <c r="G4342" s="17">
        <v>115</v>
      </c>
      <c r="H4342" s="18">
        <f>SUM(G4342-F4342)</f>
        <v>17</v>
      </c>
      <c r="I4342" s="19">
        <f>H4342/F4342</f>
        <v>0.173469387755102</v>
      </c>
      <c r="J4342" s="19">
        <f>H4342/G4342</f>
        <v>0.147826086956522</v>
      </c>
      <c r="K4342" t="s" s="21">
        <f>IF(J4342&lt;25%,"น้อยกว่า 25%",IF(J4342&gt;=25%,"มากกว่าหรือเท่ากับ 25%",IF(J4342&gt;=35%,"มากกว่าหรือเท่ากับ 35%")))</f>
        <v>18</v>
      </c>
    </row>
    <row r="4343" s="7" customFormat="1" ht="19.15" customHeight="1">
      <c r="A4343" t="s" s="16">
        <v>4247</v>
      </c>
      <c r="B4343" s="17">
        <v>6</v>
      </c>
      <c r="C4343" s="17">
        <v>2</v>
      </c>
      <c r="D4343" t="s" s="16">
        <v>4456</v>
      </c>
      <c r="E4343" t="s" s="16">
        <v>76</v>
      </c>
      <c r="F4343" s="55">
        <v>94</v>
      </c>
      <c r="G4343" s="17">
        <v>114</v>
      </c>
      <c r="H4343" s="18">
        <f>SUM(G4343-F4343)</f>
        <v>20</v>
      </c>
      <c r="I4343" s="19">
        <f>H4343/F4343</f>
        <v>0.212765957446809</v>
      </c>
      <c r="J4343" s="19">
        <f>H4343/G4343</f>
        <v>0.175438596491228</v>
      </c>
      <c r="K4343" t="s" s="21">
        <f>IF(J4343&lt;25%,"น้อยกว่า 25%",IF(J4343&gt;=25%,"มากกว่าหรือเท่ากับ 25%",IF(J4343&gt;=35%,"มากกว่าหรือเท่ากับ 35%")))</f>
        <v>18</v>
      </c>
    </row>
    <row r="4344" s="7" customFormat="1" ht="19.15" customHeight="1">
      <c r="A4344" t="s" s="16">
        <v>4247</v>
      </c>
      <c r="B4344" s="17">
        <v>6</v>
      </c>
      <c r="C4344" s="17">
        <v>14</v>
      </c>
      <c r="D4344" t="s" s="16">
        <v>4457</v>
      </c>
      <c r="E4344" t="s" s="16">
        <v>70</v>
      </c>
      <c r="F4344" s="55">
        <v>90</v>
      </c>
      <c r="G4344" s="17">
        <v>109</v>
      </c>
      <c r="H4344" s="18">
        <f>SUM(G4344-F4344)</f>
        <v>19</v>
      </c>
      <c r="I4344" s="19">
        <f>H4344/F4344</f>
        <v>0.211111111111111</v>
      </c>
      <c r="J4344" s="19">
        <f>H4344/G4344</f>
        <v>0.174311926605505</v>
      </c>
      <c r="K4344" t="s" s="21">
        <f>IF(J4344&lt;25%,"น้อยกว่า 25%",IF(J4344&gt;=25%,"มากกว่าหรือเท่ากับ 25%",IF(J4344&gt;=35%,"มากกว่าหรือเท่ากับ 35%")))</f>
        <v>18</v>
      </c>
    </row>
    <row r="4345" s="7" customFormat="1" ht="19.15" customHeight="1">
      <c r="A4345" t="s" s="16">
        <v>4247</v>
      </c>
      <c r="B4345" s="17">
        <v>6</v>
      </c>
      <c r="C4345" s="17">
        <v>34</v>
      </c>
      <c r="D4345" t="s" s="16">
        <v>4458</v>
      </c>
      <c r="E4345" t="s" s="16">
        <v>56</v>
      </c>
      <c r="F4345" s="55">
        <v>98</v>
      </c>
      <c r="G4345" s="17">
        <v>107</v>
      </c>
      <c r="H4345" s="18">
        <f>SUM(G4345-F4345)</f>
        <v>9</v>
      </c>
      <c r="I4345" s="19">
        <f>H4345/F4345</f>
        <v>0.0918367346938776</v>
      </c>
      <c r="J4345" s="19">
        <f>H4345/G4345</f>
        <v>0.0841121495327103</v>
      </c>
      <c r="K4345" t="s" s="21">
        <f>IF(J4345&lt;25%,"น้อยกว่า 25%",IF(J4345&gt;=25%,"มากกว่าหรือเท่ากับ 25%",IF(J4345&gt;=35%,"มากกว่าหรือเท่ากับ 35%")))</f>
        <v>18</v>
      </c>
    </row>
    <row r="4346" s="7" customFormat="1" ht="19.15" customHeight="1">
      <c r="A4346" t="s" s="16">
        <v>4247</v>
      </c>
      <c r="B4346" s="17">
        <v>6</v>
      </c>
      <c r="C4346" s="17">
        <v>22</v>
      </c>
      <c r="D4346" t="s" s="16">
        <v>4459</v>
      </c>
      <c r="E4346" t="s" s="16">
        <v>106</v>
      </c>
      <c r="F4346" s="55">
        <v>87</v>
      </c>
      <c r="G4346" s="17">
        <v>103</v>
      </c>
      <c r="H4346" s="18">
        <f>SUM(G4346-F4346)</f>
        <v>16</v>
      </c>
      <c r="I4346" s="19">
        <f>H4346/F4346</f>
        <v>0.183908045977011</v>
      </c>
      <c r="J4346" s="19">
        <f>H4346/G4346</f>
        <v>0.155339805825243</v>
      </c>
      <c r="K4346" t="s" s="21">
        <f>IF(J4346&lt;25%,"น้อยกว่า 25%",IF(J4346&gt;=25%,"มากกว่าหรือเท่ากับ 25%",IF(J4346&gt;=35%,"มากกว่าหรือเท่ากับ 35%")))</f>
        <v>18</v>
      </c>
    </row>
    <row r="4347" s="7" customFormat="1" ht="19.15" customHeight="1">
      <c r="A4347" t="s" s="16">
        <v>4247</v>
      </c>
      <c r="B4347" s="17">
        <v>6</v>
      </c>
      <c r="C4347" s="17">
        <v>28</v>
      </c>
      <c r="D4347" t="s" s="16">
        <v>4460</v>
      </c>
      <c r="E4347" t="s" s="16">
        <v>119</v>
      </c>
      <c r="F4347" s="55">
        <v>87</v>
      </c>
      <c r="G4347" s="17">
        <v>93</v>
      </c>
      <c r="H4347" s="18">
        <f>SUM(G4347-F4347)</f>
        <v>6</v>
      </c>
      <c r="I4347" s="19">
        <f>H4347/F4347</f>
        <v>0.0689655172413793</v>
      </c>
      <c r="J4347" s="19">
        <f>H4347/G4347</f>
        <v>0.0645161290322581</v>
      </c>
      <c r="K4347" t="s" s="21">
        <f>IF(J4347&lt;25%,"น้อยกว่า 25%",IF(J4347&gt;=25%,"มากกว่าหรือเท่ากับ 25%",IF(J4347&gt;=35%,"มากกว่าหรือเท่ากับ 35%")))</f>
        <v>18</v>
      </c>
    </row>
    <row r="4348" s="7" customFormat="1" ht="19.15" customHeight="1">
      <c r="A4348" t="s" s="16">
        <v>4247</v>
      </c>
      <c r="B4348" s="17">
        <v>6</v>
      </c>
      <c r="C4348" s="17">
        <v>18</v>
      </c>
      <c r="D4348" t="s" s="16">
        <v>4461</v>
      </c>
      <c r="E4348" t="s" s="16">
        <v>66</v>
      </c>
      <c r="F4348" s="55">
        <v>80</v>
      </c>
      <c r="G4348" s="17">
        <v>87</v>
      </c>
      <c r="H4348" s="18">
        <f>SUM(G4348-F4348)</f>
        <v>7</v>
      </c>
      <c r="I4348" s="19">
        <f>H4348/F4348</f>
        <v>0.08749999999999999</v>
      </c>
      <c r="J4348" s="19">
        <f>H4348/G4348</f>
        <v>0.0804597701149425</v>
      </c>
      <c r="K4348" t="s" s="21">
        <f>IF(J4348&lt;25%,"น้อยกว่า 25%",IF(J4348&gt;=25%,"มากกว่าหรือเท่ากับ 25%",IF(J4348&gt;=35%,"มากกว่าหรือเท่ากับ 35%")))</f>
        <v>18</v>
      </c>
    </row>
    <row r="4349" s="7" customFormat="1" ht="19.15" customHeight="1">
      <c r="A4349" t="s" s="16">
        <v>4247</v>
      </c>
      <c r="B4349" s="17">
        <v>6</v>
      </c>
      <c r="C4349" s="17">
        <v>24</v>
      </c>
      <c r="D4349" t="s" s="16">
        <v>4462</v>
      </c>
      <c r="E4349" t="s" s="16">
        <v>42</v>
      </c>
      <c r="F4349" s="55">
        <v>70</v>
      </c>
      <c r="G4349" s="17">
        <v>82</v>
      </c>
      <c r="H4349" s="18">
        <f>SUM(G4349-F4349)</f>
        <v>12</v>
      </c>
      <c r="I4349" s="19">
        <f>H4349/F4349</f>
        <v>0.171428571428571</v>
      </c>
      <c r="J4349" s="19">
        <f>H4349/G4349</f>
        <v>0.146341463414634</v>
      </c>
      <c r="K4349" t="s" s="21">
        <f>IF(J4349&lt;25%,"น้อยกว่า 25%",IF(J4349&gt;=25%,"มากกว่าหรือเท่ากับ 25%",IF(J4349&gt;=35%,"มากกว่าหรือเท่ากับ 35%")))</f>
        <v>18</v>
      </c>
    </row>
    <row r="4350" s="7" customFormat="1" ht="19.15" customHeight="1">
      <c r="A4350" t="s" s="16">
        <v>4247</v>
      </c>
      <c r="B4350" s="17">
        <v>6</v>
      </c>
      <c r="C4350" s="17">
        <v>39</v>
      </c>
      <c r="D4350" t="s" s="16">
        <v>4463</v>
      </c>
      <c r="E4350" t="s" s="16">
        <v>68</v>
      </c>
      <c r="F4350" s="55">
        <v>70</v>
      </c>
      <c r="G4350" s="17">
        <v>81</v>
      </c>
      <c r="H4350" s="18">
        <f>SUM(G4350-F4350)</f>
        <v>11</v>
      </c>
      <c r="I4350" s="19">
        <f>H4350/F4350</f>
        <v>0.157142857142857</v>
      </c>
      <c r="J4350" s="19">
        <f>H4350/G4350</f>
        <v>0.135802469135802</v>
      </c>
      <c r="K4350" t="s" s="21">
        <f>IF(J4350&lt;25%,"น้อยกว่า 25%",IF(J4350&gt;=25%,"มากกว่าหรือเท่ากับ 25%",IF(J4350&gt;=35%,"มากกว่าหรือเท่ากับ 35%")))</f>
        <v>18</v>
      </c>
    </row>
    <row r="4351" s="7" customFormat="1" ht="19.15" customHeight="1">
      <c r="A4351" t="s" s="16">
        <v>4247</v>
      </c>
      <c r="B4351" s="17">
        <v>6</v>
      </c>
      <c r="C4351" s="17">
        <v>31</v>
      </c>
      <c r="D4351" t="s" s="16">
        <v>4464</v>
      </c>
      <c r="E4351" t="s" s="16">
        <v>46</v>
      </c>
      <c r="F4351" s="55">
        <v>39</v>
      </c>
      <c r="G4351" s="17">
        <v>50</v>
      </c>
      <c r="H4351" s="18">
        <f>SUM(G4351-F4351)</f>
        <v>11</v>
      </c>
      <c r="I4351" s="19">
        <f>H4351/F4351</f>
        <v>0.282051282051282</v>
      </c>
      <c r="J4351" s="19">
        <f>H4351/G4351</f>
        <v>0.22</v>
      </c>
      <c r="K4351" t="s" s="21">
        <f>IF(J4351&lt;25%,"น้อยกว่า 25%",IF(J4351&gt;=25%,"มากกว่าหรือเท่ากับ 25%",IF(J4351&gt;=35%,"มากกว่าหรือเท่ากับ 35%")))</f>
        <v>18</v>
      </c>
    </row>
    <row r="4352" s="7" customFormat="1" ht="19.15" customHeight="1">
      <c r="A4352" t="s" s="16">
        <v>4247</v>
      </c>
      <c r="B4352" s="17">
        <v>6</v>
      </c>
      <c r="C4352" s="17">
        <v>35</v>
      </c>
      <c r="D4352" t="s" s="16">
        <v>4465</v>
      </c>
      <c r="E4352" t="s" s="16">
        <v>110</v>
      </c>
      <c r="F4352" s="55">
        <v>37</v>
      </c>
      <c r="G4352" s="17">
        <v>42</v>
      </c>
      <c r="H4352" s="18">
        <f>SUM(G4352-F4352)</f>
        <v>5</v>
      </c>
      <c r="I4352" s="19">
        <f>H4352/F4352</f>
        <v>0.135135135135135</v>
      </c>
      <c r="J4352" s="19">
        <f>H4352/G4352</f>
        <v>0.119047619047619</v>
      </c>
      <c r="K4352" t="s" s="21">
        <f>IF(J4352&lt;25%,"น้อยกว่า 25%",IF(J4352&gt;=25%,"มากกว่าหรือเท่ากับ 25%",IF(J4352&gt;=35%,"มากกว่าหรือเท่ากับ 35%")))</f>
        <v>18</v>
      </c>
    </row>
    <row r="4353" s="7" customFormat="1" ht="19.15" customHeight="1">
      <c r="A4353" t="s" s="16">
        <v>4247</v>
      </c>
      <c r="B4353" s="17">
        <v>6</v>
      </c>
      <c r="C4353" s="17">
        <v>38</v>
      </c>
      <c r="D4353" t="s" s="16">
        <v>4466</v>
      </c>
      <c r="E4353" t="s" s="16">
        <v>153</v>
      </c>
      <c r="F4353" s="55">
        <v>32</v>
      </c>
      <c r="G4353" s="17">
        <v>39</v>
      </c>
      <c r="H4353" s="18">
        <f>SUM(G4353-F4353)</f>
        <v>7</v>
      </c>
      <c r="I4353" s="19">
        <f>H4353/F4353</f>
        <v>0.21875</v>
      </c>
      <c r="J4353" s="19">
        <f>H4353/G4353</f>
        <v>0.179487179487179</v>
      </c>
      <c r="K4353" t="s" s="21">
        <f>IF(J4353&lt;25%,"น้อยกว่า 25%",IF(J4353&gt;=25%,"มากกว่าหรือเท่ากับ 25%",IF(J4353&gt;=35%,"มากกว่าหรือเท่ากับ 35%")))</f>
        <v>18</v>
      </c>
    </row>
    <row r="4354" s="7" customFormat="1" ht="19.15" customHeight="1">
      <c r="A4354" t="s" s="16">
        <v>4247</v>
      </c>
      <c r="B4354" s="17">
        <v>6</v>
      </c>
      <c r="C4354" s="17">
        <v>30</v>
      </c>
      <c r="D4354" t="s" s="16">
        <v>4467</v>
      </c>
      <c r="E4354" t="s" s="16">
        <v>147</v>
      </c>
      <c r="F4354" s="55">
        <v>16</v>
      </c>
      <c r="G4354" s="17">
        <v>18</v>
      </c>
      <c r="H4354" s="18">
        <f>SUM(G4354-F4354)</f>
        <v>2</v>
      </c>
      <c r="I4354" s="19">
        <f>H4354/F4354</f>
        <v>0.125</v>
      </c>
      <c r="J4354" s="19">
        <f>H4354/G4354</f>
        <v>0.111111111111111</v>
      </c>
      <c r="K4354" t="s" s="21">
        <f>IF(J4354&lt;25%,"น้อยกว่า 25%",IF(J4354&gt;=25%,"มากกว่าหรือเท่ากับ 25%",IF(J4354&gt;=35%,"มากกว่าหรือเท่ากับ 35%")))</f>
        <v>18</v>
      </c>
    </row>
    <row r="4355" s="7" customFormat="1" ht="19.15" customHeight="1">
      <c r="A4355" t="s" s="16">
        <v>4247</v>
      </c>
      <c r="B4355" s="17">
        <v>6</v>
      </c>
      <c r="C4355" s="17">
        <v>15</v>
      </c>
      <c r="D4355" t="s" s="16">
        <v>4468</v>
      </c>
      <c r="E4355" t="s" s="16">
        <v>78</v>
      </c>
      <c r="F4355" s="37">
        <v>0</v>
      </c>
      <c r="G4355" s="17">
        <v>0</v>
      </c>
      <c r="H4355" s="18">
        <f>SUM(G4355-F4355)</f>
        <v>0</v>
      </c>
      <c r="I4355" s="19">
        <f>H4355/F4355</f>
      </c>
      <c r="J4355" s="19">
        <f>H4355/G4355</f>
      </c>
      <c r="K4355" s="24">
        <f>IF(J4355&lt;25%,"น้อยกว่า 25%",IF(J4355&gt;=25%,"มากกว่าหรือเท่ากับ 25%",IF(J4355&gt;=35%,"มากกว่าหรือเท่ากับ 35%")))</f>
      </c>
    </row>
    <row r="4356" s="7" customFormat="1" ht="19.15" customHeight="1">
      <c r="A4356" t="s" s="25">
        <v>4247</v>
      </c>
      <c r="B4356" s="26">
        <v>7</v>
      </c>
      <c r="C4356" s="26">
        <v>2</v>
      </c>
      <c r="D4356" t="s" s="25">
        <v>4469</v>
      </c>
      <c r="E4356" t="s" s="25">
        <v>20</v>
      </c>
      <c r="F4356" s="56">
        <v>28986</v>
      </c>
      <c r="G4356" s="26">
        <v>29576</v>
      </c>
      <c r="H4356" s="18">
        <f>SUM(G4356-F4356)</f>
        <v>590</v>
      </c>
      <c r="I4356" s="19">
        <f>H4356/F4356</f>
        <v>0.0203546539708825</v>
      </c>
      <c r="J4356" s="19">
        <f>H4356/G4356</f>
        <v>0.0199486069786313</v>
      </c>
      <c r="K4356" t="s" s="21">
        <f>IF(J4356&lt;25%,"น้อยกว่า 25%",IF(J4356&gt;=25%,"มากกว่าหรือเท่ากับ 25%",IF(J4356&gt;=35%,"มากกว่าหรือเท่ากับ 35%")))</f>
        <v>18</v>
      </c>
    </row>
    <row r="4357" s="7" customFormat="1" ht="19.15" customHeight="1">
      <c r="A4357" t="s" s="16">
        <v>4247</v>
      </c>
      <c r="B4357" s="17">
        <v>7</v>
      </c>
      <c r="C4357" s="17">
        <v>12</v>
      </c>
      <c r="D4357" t="s" s="16">
        <v>4470</v>
      </c>
      <c r="E4357" t="s" s="16">
        <v>112</v>
      </c>
      <c r="F4357" s="58">
        <v>254</v>
      </c>
      <c r="G4357" s="32">
        <v>242</v>
      </c>
      <c r="H4357" s="18">
        <f>SUM(G4357-F4357)</f>
        <v>-12</v>
      </c>
      <c r="I4357" s="19">
        <f>H4357/F4357</f>
        <v>-0.047244094488189</v>
      </c>
      <c r="J4357" s="19">
        <f>H4357/G4357</f>
        <v>-0.0495867768595041</v>
      </c>
    </row>
    <row r="4358" s="7" customFormat="1" ht="19.15" customHeight="1">
      <c r="A4358" t="s" s="25">
        <v>4247</v>
      </c>
      <c r="B4358" s="26">
        <v>7</v>
      </c>
      <c r="C4358" s="26">
        <v>8</v>
      </c>
      <c r="D4358" t="s" s="25">
        <v>4471</v>
      </c>
      <c r="E4358" t="s" s="25">
        <v>26</v>
      </c>
      <c r="F4358" s="56">
        <v>8619</v>
      </c>
      <c r="G4358" s="26">
        <v>8787</v>
      </c>
      <c r="H4358" s="18">
        <f>SUM(G4358-F4358)</f>
        <v>168</v>
      </c>
      <c r="I4358" s="19">
        <f>H4358/F4358</f>
        <v>0.0194918203967978</v>
      </c>
      <c r="J4358" s="19">
        <f>H4358/G4358</f>
        <v>0.0191191532946398</v>
      </c>
      <c r="K4358" t="s" s="21">
        <f>IF(J4358&lt;25%,"น้อยกว่า 25%",IF(J4358&gt;=25%,"มากกว่าหรือเท่ากับ 25%",IF(J4358&gt;=35%,"มากกว่าหรือเท่ากับ 35%")))</f>
        <v>18</v>
      </c>
    </row>
    <row r="4359" s="7" customFormat="1" ht="19.15" customHeight="1">
      <c r="A4359" t="s" s="25">
        <v>4247</v>
      </c>
      <c r="B4359" s="26">
        <v>7</v>
      </c>
      <c r="C4359" s="26">
        <v>3</v>
      </c>
      <c r="D4359" t="s" s="25">
        <v>4472</v>
      </c>
      <c r="E4359" t="s" s="25">
        <v>60</v>
      </c>
      <c r="F4359" s="56">
        <v>4110</v>
      </c>
      <c r="G4359" s="26">
        <v>4251</v>
      </c>
      <c r="H4359" s="18">
        <f>SUM(G4359-F4359)</f>
        <v>141</v>
      </c>
      <c r="I4359" s="19">
        <f>H4359/F4359</f>
        <v>0.0343065693430657</v>
      </c>
      <c r="J4359" s="19">
        <f>H4359/G4359</f>
        <v>0.0331686661961891</v>
      </c>
      <c r="K4359" t="s" s="21">
        <f>IF(J4359&lt;25%,"น้อยกว่า 25%",IF(J4359&gt;=25%,"มากกว่าหรือเท่ากับ 25%",IF(J4359&gt;=35%,"มากกว่าหรือเท่ากับ 35%")))</f>
        <v>18</v>
      </c>
    </row>
    <row r="4360" s="7" customFormat="1" ht="19.15" customHeight="1">
      <c r="A4360" t="s" s="25">
        <v>4247</v>
      </c>
      <c r="B4360" s="26">
        <v>7</v>
      </c>
      <c r="C4360" s="26">
        <v>19</v>
      </c>
      <c r="D4360" t="s" s="25">
        <v>4473</v>
      </c>
      <c r="E4360" t="s" s="25">
        <v>24</v>
      </c>
      <c r="F4360" s="56">
        <v>2025</v>
      </c>
      <c r="G4360" s="26">
        <v>2540</v>
      </c>
      <c r="H4360" s="18">
        <f>SUM(G4360-F4360)</f>
        <v>515</v>
      </c>
      <c r="I4360" s="19">
        <f>H4360/F4360</f>
        <v>0.254320987654321</v>
      </c>
      <c r="J4360" s="19">
        <f>H4360/G4360</f>
        <v>0.202755905511811</v>
      </c>
      <c r="K4360" t="s" s="21">
        <f>IF(J4360&lt;25%,"น้อยกว่า 25%",IF(J4360&gt;=25%,"มากกว่าหรือเท่ากับ 25%",IF(J4360&gt;=35%,"มากกว่าหรือเท่ากับ 35%")))</f>
        <v>18</v>
      </c>
    </row>
    <row r="4361" s="7" customFormat="1" ht="19.15" customHeight="1">
      <c r="A4361" t="s" s="25">
        <v>4247</v>
      </c>
      <c r="B4361" s="26">
        <v>7</v>
      </c>
      <c r="C4361" s="26">
        <v>18</v>
      </c>
      <c r="D4361" t="s" s="25">
        <v>4474</v>
      </c>
      <c r="E4361" t="s" s="25">
        <v>44</v>
      </c>
      <c r="F4361" s="56">
        <v>1332</v>
      </c>
      <c r="G4361" s="26">
        <v>1556</v>
      </c>
      <c r="H4361" s="18">
        <f>SUM(G4361-F4361)</f>
        <v>224</v>
      </c>
      <c r="I4361" s="19">
        <f>H4361/F4361</f>
        <v>0.168168168168168</v>
      </c>
      <c r="J4361" s="19">
        <f>H4361/G4361</f>
        <v>0.143958868894602</v>
      </c>
      <c r="K4361" t="s" s="21">
        <f>IF(J4361&lt;25%,"น้อยกว่า 25%",IF(J4361&gt;=25%,"มากกว่าหรือเท่ากับ 25%",IF(J4361&gt;=35%,"มากกว่าหรือเท่ากับ 35%")))</f>
        <v>18</v>
      </c>
    </row>
    <row r="4362" s="7" customFormat="1" ht="19.15" customHeight="1">
      <c r="A4362" t="s" s="16">
        <v>4247</v>
      </c>
      <c r="B4362" s="17">
        <v>7</v>
      </c>
      <c r="C4362" s="17">
        <v>5</v>
      </c>
      <c r="D4362" t="s" s="16">
        <v>4475</v>
      </c>
      <c r="E4362" t="s" s="16">
        <v>70</v>
      </c>
      <c r="F4362" s="58">
        <v>245</v>
      </c>
      <c r="G4362" s="32">
        <v>233</v>
      </c>
      <c r="H4362" s="18">
        <f>SUM(G4362-F4362)</f>
        <v>-12</v>
      </c>
      <c r="I4362" s="19">
        <f>H4362/F4362</f>
        <v>-0.0489795918367347</v>
      </c>
      <c r="J4362" s="19">
        <f>H4362/G4362</f>
        <v>-0.0515021459227468</v>
      </c>
    </row>
    <row r="4363" s="7" customFormat="1" ht="19.15" customHeight="1">
      <c r="A4363" t="s" s="25">
        <v>4247</v>
      </c>
      <c r="B4363" s="26">
        <v>7</v>
      </c>
      <c r="C4363" s="26">
        <v>16</v>
      </c>
      <c r="D4363" t="s" s="25">
        <v>4476</v>
      </c>
      <c r="E4363" t="s" s="25">
        <v>116</v>
      </c>
      <c r="F4363" s="56">
        <v>899</v>
      </c>
      <c r="G4363" s="26">
        <v>915</v>
      </c>
      <c r="H4363" s="18">
        <f>SUM(G4363-F4363)</f>
        <v>16</v>
      </c>
      <c r="I4363" s="19">
        <f>H4363/F4363</f>
        <v>0.017797552836485</v>
      </c>
      <c r="J4363" s="19">
        <f>H4363/G4363</f>
        <v>0.0174863387978142</v>
      </c>
      <c r="K4363" t="s" s="21">
        <f>IF(J4363&lt;25%,"น้อยกว่า 25%",IF(J4363&gt;=25%,"มากกว่าหรือเท่ากับ 25%",IF(J4363&gt;=35%,"มากกว่าหรือเท่ากับ 35%")))</f>
        <v>18</v>
      </c>
    </row>
    <row r="4364" s="7" customFormat="1" ht="19.15" customHeight="1">
      <c r="A4364" t="s" s="25">
        <v>4247</v>
      </c>
      <c r="B4364" s="26">
        <v>7</v>
      </c>
      <c r="C4364" s="26">
        <v>22</v>
      </c>
      <c r="D4364" t="s" s="25">
        <v>4477</v>
      </c>
      <c r="E4364" t="s" s="25">
        <v>74</v>
      </c>
      <c r="F4364" s="56">
        <v>595</v>
      </c>
      <c r="G4364" s="26">
        <v>682</v>
      </c>
      <c r="H4364" s="18">
        <f>SUM(G4364-F4364)</f>
        <v>87</v>
      </c>
      <c r="I4364" s="19">
        <f>H4364/F4364</f>
        <v>0.146218487394958</v>
      </c>
      <c r="J4364" s="19">
        <f>H4364/G4364</f>
        <v>0.127565982404692</v>
      </c>
      <c r="K4364" t="s" s="21">
        <f>IF(J4364&lt;25%,"น้อยกว่า 25%",IF(J4364&gt;=25%,"มากกว่าหรือเท่ากับ 25%",IF(J4364&gt;=35%,"มากกว่าหรือเท่ากับ 35%")))</f>
        <v>18</v>
      </c>
    </row>
    <row r="4365" s="7" customFormat="1" ht="19.15" customHeight="1">
      <c r="A4365" t="s" s="25">
        <v>4247</v>
      </c>
      <c r="B4365" s="26">
        <v>7</v>
      </c>
      <c r="C4365" s="26">
        <v>6</v>
      </c>
      <c r="D4365" t="s" s="25">
        <v>4478</v>
      </c>
      <c r="E4365" t="s" s="25">
        <v>38</v>
      </c>
      <c r="F4365" s="56">
        <v>656</v>
      </c>
      <c r="G4365" s="26">
        <v>669</v>
      </c>
      <c r="H4365" s="18">
        <f>SUM(G4365-F4365)</f>
        <v>13</v>
      </c>
      <c r="I4365" s="19">
        <f>H4365/F4365</f>
        <v>0.0198170731707317</v>
      </c>
      <c r="J4365" s="19">
        <f>H4365/G4365</f>
        <v>0.0194319880418535</v>
      </c>
      <c r="K4365" t="s" s="21">
        <f>IF(J4365&lt;25%,"น้อยกว่า 25%",IF(J4365&gt;=25%,"มากกว่าหรือเท่ากับ 25%",IF(J4365&gt;=35%,"มากกว่าหรือเท่ากับ 35%")))</f>
        <v>18</v>
      </c>
    </row>
    <row r="4366" s="7" customFormat="1" ht="19.15" customHeight="1">
      <c r="A4366" t="s" s="25">
        <v>4247</v>
      </c>
      <c r="B4366" s="26">
        <v>7</v>
      </c>
      <c r="C4366" s="26">
        <v>4</v>
      </c>
      <c r="D4366" t="s" s="25">
        <v>4479</v>
      </c>
      <c r="E4366" t="s" s="25">
        <v>66</v>
      </c>
      <c r="F4366" s="56">
        <v>340</v>
      </c>
      <c r="G4366" s="26">
        <v>392</v>
      </c>
      <c r="H4366" s="18">
        <f>SUM(G4366-F4366)</f>
        <v>52</v>
      </c>
      <c r="I4366" s="19">
        <f>H4366/F4366</f>
        <v>0.152941176470588</v>
      </c>
      <c r="J4366" s="19">
        <f>H4366/G4366</f>
        <v>0.13265306122449</v>
      </c>
      <c r="K4366" t="s" s="21">
        <f>IF(J4366&lt;25%,"น้อยกว่า 25%",IF(J4366&gt;=25%,"มากกว่าหรือเท่ากับ 25%",IF(J4366&gt;=35%,"มากกว่าหรือเท่ากับ 35%")))</f>
        <v>18</v>
      </c>
    </row>
    <row r="4367" s="7" customFormat="1" ht="19.15" customHeight="1">
      <c r="A4367" t="s" s="25">
        <v>4247</v>
      </c>
      <c r="B4367" s="26">
        <v>7</v>
      </c>
      <c r="C4367" s="26">
        <v>39</v>
      </c>
      <c r="D4367" t="s" s="25">
        <v>4480</v>
      </c>
      <c r="E4367" t="s" s="25">
        <v>68</v>
      </c>
      <c r="F4367" s="56">
        <v>243</v>
      </c>
      <c r="G4367" s="26">
        <v>280</v>
      </c>
      <c r="H4367" s="18">
        <f>SUM(G4367-F4367)</f>
        <v>37</v>
      </c>
      <c r="I4367" s="19">
        <f>H4367/F4367</f>
        <v>0.152263374485597</v>
      </c>
      <c r="J4367" s="19">
        <f>H4367/G4367</f>
        <v>0.132142857142857</v>
      </c>
      <c r="K4367" t="s" s="21">
        <f>IF(J4367&lt;25%,"น้อยกว่า 25%",IF(J4367&gt;=25%,"มากกว่าหรือเท่ากับ 25%",IF(J4367&gt;=35%,"มากกว่าหรือเท่ากับ 35%")))</f>
        <v>18</v>
      </c>
    </row>
    <row r="4368" s="7" customFormat="1" ht="19.15" customHeight="1">
      <c r="A4368" t="s" s="25">
        <v>4247</v>
      </c>
      <c r="B4368" s="26">
        <v>7</v>
      </c>
      <c r="C4368" s="26">
        <v>37</v>
      </c>
      <c r="D4368" t="s" s="25">
        <v>4481</v>
      </c>
      <c r="E4368" t="s" s="25">
        <v>103</v>
      </c>
      <c r="F4368" s="56">
        <v>248</v>
      </c>
      <c r="G4368" s="26">
        <v>257</v>
      </c>
      <c r="H4368" s="18">
        <f>SUM(G4368-F4368)</f>
        <v>9</v>
      </c>
      <c r="I4368" s="19">
        <f>H4368/F4368</f>
        <v>0.0362903225806452</v>
      </c>
      <c r="J4368" s="19">
        <f>H4368/G4368</f>
        <v>0.0350194552529183</v>
      </c>
      <c r="K4368" t="s" s="21">
        <f>IF(J4368&lt;25%,"น้อยกว่า 25%",IF(J4368&gt;=25%,"มากกว่าหรือเท่ากับ 25%",IF(J4368&gt;=35%,"มากกว่าหรือเท่ากับ 35%")))</f>
        <v>18</v>
      </c>
    </row>
    <row r="4369" s="7" customFormat="1" ht="19.15" customHeight="1">
      <c r="A4369" t="s" s="25">
        <v>4247</v>
      </c>
      <c r="B4369" s="26">
        <v>7</v>
      </c>
      <c r="C4369" s="26">
        <v>28</v>
      </c>
      <c r="D4369" t="s" s="25">
        <v>4482</v>
      </c>
      <c r="E4369" t="s" s="25">
        <v>42</v>
      </c>
      <c r="F4369" s="56">
        <v>245</v>
      </c>
      <c r="G4369" s="26">
        <v>247</v>
      </c>
      <c r="H4369" s="18">
        <f>SUM(G4369-F4369)</f>
        <v>2</v>
      </c>
      <c r="I4369" s="19">
        <f>H4369/F4369</f>
        <v>0.00816326530612245</v>
      </c>
      <c r="J4369" s="19">
        <f>H4369/G4369</f>
        <v>0.008097165991902831</v>
      </c>
      <c r="K4369" t="s" s="21">
        <f>IF(J4369&lt;25%,"น้อยกว่า 25%",IF(J4369&gt;=25%,"มากกว่าหรือเท่ากับ 25%",IF(J4369&gt;=35%,"มากกว่าหรือเท่ากับ 35%")))</f>
        <v>18</v>
      </c>
    </row>
    <row r="4370" s="7" customFormat="1" ht="19.15" customHeight="1">
      <c r="A4370" t="s" s="25">
        <v>4247</v>
      </c>
      <c r="B4370" s="26">
        <v>7</v>
      </c>
      <c r="C4370" s="26">
        <v>23</v>
      </c>
      <c r="D4370" t="s" s="25">
        <v>4483</v>
      </c>
      <c r="E4370" t="s" s="25">
        <v>76</v>
      </c>
      <c r="F4370" s="56">
        <v>222</v>
      </c>
      <c r="G4370" s="26">
        <v>224</v>
      </c>
      <c r="H4370" s="18">
        <f>SUM(G4370-F4370)</f>
        <v>2</v>
      </c>
      <c r="I4370" s="19">
        <f>H4370/F4370</f>
        <v>0.009009009009009011</v>
      </c>
      <c r="J4370" s="19">
        <f>H4370/G4370</f>
        <v>0.00892857142857143</v>
      </c>
      <c r="K4370" t="s" s="21">
        <f>IF(J4370&lt;25%,"น้อยกว่า 25%",IF(J4370&gt;=25%,"มากกว่าหรือเท่ากับ 25%",IF(J4370&gt;=35%,"มากกว่าหรือเท่ากับ 35%")))</f>
        <v>18</v>
      </c>
    </row>
    <row r="4371" s="7" customFormat="1" ht="19.15" customHeight="1">
      <c r="A4371" t="s" s="25">
        <v>4247</v>
      </c>
      <c r="B4371" s="26">
        <v>7</v>
      </c>
      <c r="C4371" s="26">
        <v>26</v>
      </c>
      <c r="D4371" t="s" s="25">
        <v>4484</v>
      </c>
      <c r="E4371" t="s" s="25">
        <v>119</v>
      </c>
      <c r="F4371" s="56">
        <v>166</v>
      </c>
      <c r="G4371" s="26">
        <v>177</v>
      </c>
      <c r="H4371" s="18">
        <f>SUM(G4371-F4371)</f>
        <v>11</v>
      </c>
      <c r="I4371" s="19">
        <f>H4371/F4371</f>
        <v>0.0662650602409639</v>
      </c>
      <c r="J4371" s="19">
        <f>H4371/G4371</f>
        <v>0.0621468926553672</v>
      </c>
      <c r="K4371" t="s" s="21">
        <f>IF(J4371&lt;25%,"น้อยกว่า 25%",IF(J4371&gt;=25%,"มากกว่าหรือเท่ากับ 25%",IF(J4371&gt;=35%,"มากกว่าหรือเท่ากับ 35%")))</f>
        <v>18</v>
      </c>
    </row>
    <row r="4372" s="7" customFormat="1" ht="19.15" customHeight="1">
      <c r="A4372" t="s" s="25">
        <v>4247</v>
      </c>
      <c r="B4372" s="26">
        <v>7</v>
      </c>
      <c r="C4372" s="26">
        <v>14</v>
      </c>
      <c r="D4372" t="s" s="25">
        <v>4485</v>
      </c>
      <c r="E4372" t="s" s="25">
        <v>64</v>
      </c>
      <c r="F4372" s="56">
        <v>88</v>
      </c>
      <c r="G4372" s="26">
        <v>93</v>
      </c>
      <c r="H4372" s="18">
        <f>SUM(G4372-F4372)</f>
        <v>5</v>
      </c>
      <c r="I4372" s="19">
        <f>H4372/F4372</f>
        <v>0.0568181818181818</v>
      </c>
      <c r="J4372" s="19">
        <f>H4372/G4372</f>
        <v>0.0537634408602151</v>
      </c>
      <c r="K4372" t="s" s="21">
        <f>IF(J4372&lt;25%,"น้อยกว่า 25%",IF(J4372&gt;=25%,"มากกว่าหรือเท่ากับ 25%",IF(J4372&gt;=35%,"มากกว่าหรือเท่ากับ 35%")))</f>
        <v>18</v>
      </c>
    </row>
    <row r="4373" s="7" customFormat="1" ht="19.15" customHeight="1">
      <c r="A4373" t="s" s="25">
        <v>4247</v>
      </c>
      <c r="B4373" s="26">
        <v>7</v>
      </c>
      <c r="C4373" s="26">
        <v>40</v>
      </c>
      <c r="D4373" t="s" s="25">
        <v>4486</v>
      </c>
      <c r="E4373" t="s" s="25">
        <v>153</v>
      </c>
      <c r="F4373" s="56">
        <v>86</v>
      </c>
      <c r="G4373" s="26">
        <v>92</v>
      </c>
      <c r="H4373" s="18">
        <f>SUM(G4373-F4373)</f>
        <v>6</v>
      </c>
      <c r="I4373" s="19">
        <f>H4373/F4373</f>
        <v>0.0697674418604651</v>
      </c>
      <c r="J4373" s="19">
        <f>H4373/G4373</f>
        <v>0.0652173913043478</v>
      </c>
      <c r="K4373" t="s" s="21">
        <f>IF(J4373&lt;25%,"น้อยกว่า 25%",IF(J4373&gt;=25%,"มากกว่าหรือเท่ากับ 25%",IF(J4373&gt;=35%,"มากกว่าหรือเท่ากับ 35%")))</f>
        <v>18</v>
      </c>
    </row>
    <row r="4374" s="7" customFormat="1" ht="19.15" customHeight="1">
      <c r="A4374" t="s" s="25">
        <v>4247</v>
      </c>
      <c r="B4374" s="26">
        <v>7</v>
      </c>
      <c r="C4374" s="26">
        <v>27</v>
      </c>
      <c r="D4374" t="s" s="25">
        <v>4487</v>
      </c>
      <c r="E4374" t="s" s="25">
        <v>185</v>
      </c>
      <c r="F4374" s="56">
        <v>82</v>
      </c>
      <c r="G4374" s="26">
        <v>83</v>
      </c>
      <c r="H4374" s="18">
        <f>SUM(G4374-F4374)</f>
        <v>1</v>
      </c>
      <c r="I4374" s="19">
        <f>H4374/F4374</f>
        <v>0.0121951219512195</v>
      </c>
      <c r="J4374" s="19">
        <f>H4374/G4374</f>
        <v>0.0120481927710843</v>
      </c>
      <c r="K4374" t="s" s="21">
        <f>IF(J4374&lt;25%,"น้อยกว่า 25%",IF(J4374&gt;=25%,"มากกว่าหรือเท่ากับ 25%",IF(J4374&gt;=35%,"มากกว่าหรือเท่ากับ 35%")))</f>
        <v>18</v>
      </c>
    </row>
    <row r="4375" s="7" customFormat="1" ht="19.15" customHeight="1">
      <c r="A4375" t="s" s="25">
        <v>4247</v>
      </c>
      <c r="B4375" s="26">
        <v>7</v>
      </c>
      <c r="C4375" s="26">
        <v>38</v>
      </c>
      <c r="D4375" t="s" s="25">
        <v>4488</v>
      </c>
      <c r="E4375" t="s" s="25">
        <v>1309</v>
      </c>
      <c r="F4375" s="56">
        <v>52</v>
      </c>
      <c r="G4375" s="26">
        <v>56</v>
      </c>
      <c r="H4375" s="18">
        <f>SUM(G4375-F4375)</f>
        <v>4</v>
      </c>
      <c r="I4375" s="19">
        <f>H4375/F4375</f>
        <v>0.0769230769230769</v>
      </c>
      <c r="J4375" s="19">
        <f>H4375/G4375</f>
        <v>0.0714285714285714</v>
      </c>
      <c r="K4375" t="s" s="21">
        <f>IF(J4375&lt;25%,"น้อยกว่า 25%",IF(J4375&gt;=25%,"มากกว่าหรือเท่ากับ 25%",IF(J4375&gt;=35%,"มากกว่าหรือเท่ากับ 35%")))</f>
        <v>18</v>
      </c>
    </row>
    <row r="4376" s="7" customFormat="1" ht="19.15" customHeight="1">
      <c r="A4376" t="s" s="25">
        <v>4247</v>
      </c>
      <c r="B4376" s="26">
        <v>7</v>
      </c>
      <c r="C4376" s="26">
        <v>32</v>
      </c>
      <c r="D4376" t="s" s="25">
        <v>4489</v>
      </c>
      <c r="E4376" t="s" s="25">
        <v>52</v>
      </c>
      <c r="F4376" s="56">
        <v>49</v>
      </c>
      <c r="G4376" s="26">
        <v>51</v>
      </c>
      <c r="H4376" s="18">
        <f>SUM(G4376-F4376)</f>
        <v>2</v>
      </c>
      <c r="I4376" s="19">
        <f>H4376/F4376</f>
        <v>0.0408163265306122</v>
      </c>
      <c r="J4376" s="19">
        <f>H4376/G4376</f>
        <v>0.0392156862745098</v>
      </c>
      <c r="K4376" t="s" s="21">
        <f>IF(J4376&lt;25%,"น้อยกว่า 25%",IF(J4376&gt;=25%,"มากกว่าหรือเท่ากับ 25%",IF(J4376&gt;=35%,"มากกว่าหรือเท่ากับ 35%")))</f>
        <v>18</v>
      </c>
    </row>
    <row r="4377" s="7" customFormat="1" ht="19.15" customHeight="1">
      <c r="A4377" t="s" s="25">
        <v>4247</v>
      </c>
      <c r="B4377" s="26">
        <v>7</v>
      </c>
      <c r="C4377" s="26">
        <v>33</v>
      </c>
      <c r="D4377" t="s" s="25">
        <v>4490</v>
      </c>
      <c r="E4377" t="s" s="25">
        <v>46</v>
      </c>
      <c r="F4377" s="56">
        <v>41</v>
      </c>
      <c r="G4377" s="26">
        <v>46</v>
      </c>
      <c r="H4377" s="18">
        <f>SUM(G4377-F4377)</f>
        <v>5</v>
      </c>
      <c r="I4377" s="19">
        <f>H4377/F4377</f>
        <v>0.121951219512195</v>
      </c>
      <c r="J4377" s="19">
        <f>H4377/G4377</f>
        <v>0.108695652173913</v>
      </c>
      <c r="K4377" t="s" s="21">
        <f>IF(J4377&lt;25%,"น้อยกว่า 25%",IF(J4377&gt;=25%,"มากกว่าหรือเท่ากับ 25%",IF(J4377&gt;=35%,"มากกว่าหรือเท่ากับ 35%")))</f>
        <v>18</v>
      </c>
    </row>
    <row r="4378" s="7" customFormat="1" ht="19.15" customHeight="1">
      <c r="A4378" t="s" s="25">
        <v>4247</v>
      </c>
      <c r="B4378" s="26">
        <v>7</v>
      </c>
      <c r="C4378" s="26">
        <v>24</v>
      </c>
      <c r="D4378" t="s" s="25">
        <v>4491</v>
      </c>
      <c r="E4378" t="s" s="25">
        <v>106</v>
      </c>
      <c r="F4378" s="56">
        <v>34</v>
      </c>
      <c r="G4378" s="26">
        <v>38</v>
      </c>
      <c r="H4378" s="18">
        <f>SUM(G4378-F4378)</f>
        <v>4</v>
      </c>
      <c r="I4378" s="19">
        <f>H4378/F4378</f>
        <v>0.117647058823529</v>
      </c>
      <c r="J4378" s="19">
        <f>H4378/G4378</f>
        <v>0.105263157894737</v>
      </c>
      <c r="K4378" t="s" s="21">
        <f>IF(J4378&lt;25%,"น้อยกว่า 25%",IF(J4378&gt;=25%,"มากกว่าหรือเท่ากับ 25%",IF(J4378&gt;=35%,"มากกว่าหรือเท่ากับ 35%")))</f>
        <v>18</v>
      </c>
    </row>
    <row r="4379" s="7" customFormat="1" ht="19.15" customHeight="1">
      <c r="A4379" t="s" s="25">
        <v>4247</v>
      </c>
      <c r="B4379" s="26">
        <v>7</v>
      </c>
      <c r="C4379" s="26">
        <v>34</v>
      </c>
      <c r="D4379" t="s" s="25">
        <v>4492</v>
      </c>
      <c r="E4379" t="s" s="25">
        <v>281</v>
      </c>
      <c r="F4379" s="56">
        <v>14</v>
      </c>
      <c r="G4379" s="26">
        <v>14</v>
      </c>
      <c r="H4379" s="18">
        <f>SUM(G4379-F4379)</f>
        <v>0</v>
      </c>
      <c r="I4379" s="19">
        <f>H4379/F4379</f>
        <v>0</v>
      </c>
      <c r="J4379" s="19">
        <f>H4379/G4379</f>
        <v>0</v>
      </c>
      <c r="K4379" t="s" s="21">
        <f>IF(J4379&lt;25%,"น้อยกว่า 25%",IF(J4379&gt;=25%,"มากกว่าหรือเท่ากับ 25%",IF(J4379&gt;=35%,"มากกว่าหรือเท่ากับ 35%")))</f>
        <v>18</v>
      </c>
    </row>
    <row r="4380" s="7" customFormat="1" ht="19.15" customHeight="1">
      <c r="A4380" t="s" s="25">
        <v>4247</v>
      </c>
      <c r="B4380" s="26">
        <v>7</v>
      </c>
      <c r="C4380" s="26">
        <v>9</v>
      </c>
      <c r="D4380" t="s" s="25">
        <v>4493</v>
      </c>
      <c r="E4380" t="s" s="25">
        <v>78</v>
      </c>
      <c r="F4380" s="34">
        <v>0</v>
      </c>
      <c r="G4380" s="26">
        <v>0</v>
      </c>
      <c r="H4380" s="18">
        <f>SUM(G4380-F4380)</f>
        <v>0</v>
      </c>
      <c r="I4380" s="19">
        <f>H4380/F4380</f>
      </c>
      <c r="J4380" s="19">
        <f>H4380/G4380</f>
      </c>
      <c r="K4380" s="24">
        <f>IF(J4380&lt;25%,"น้อยกว่า 25%",IF(J4380&gt;=25%,"มากกว่าหรือเท่ากับ 25%",IF(J4380&gt;=35%,"มากกว่าหรือเท่ากับ 35%")))</f>
      </c>
    </row>
    <row r="4381" s="7" customFormat="1" ht="19.15" customHeight="1">
      <c r="A4381" t="s" s="25">
        <v>4247</v>
      </c>
      <c r="B4381" s="26">
        <v>7</v>
      </c>
      <c r="C4381" s="26">
        <v>29</v>
      </c>
      <c r="D4381" t="s" s="25">
        <v>4494</v>
      </c>
      <c r="E4381" t="s" s="25">
        <v>110</v>
      </c>
      <c r="F4381" s="34">
        <v>0</v>
      </c>
      <c r="G4381" s="26">
        <v>0</v>
      </c>
      <c r="H4381" s="18">
        <f>SUM(G4381-F4381)</f>
        <v>0</v>
      </c>
      <c r="I4381" s="19">
        <f>H4381/F4381</f>
      </c>
      <c r="J4381" s="19">
        <f>H4381/G4381</f>
      </c>
      <c r="K4381" s="24">
        <f>IF(J4381&lt;25%,"น้อยกว่า 25%",IF(J4381&gt;=25%,"มากกว่าหรือเท่ากับ 25%",IF(J4381&gt;=35%,"มากกว่าหรือเท่ากับ 35%")))</f>
      </c>
    </row>
    <row r="4382" s="7" customFormat="1" ht="19.15" customHeight="1">
      <c r="A4382" t="s" s="25">
        <v>4247</v>
      </c>
      <c r="B4382" s="26">
        <v>7</v>
      </c>
      <c r="C4382" s="26">
        <v>30</v>
      </c>
      <c r="D4382" t="s" s="25">
        <v>4495</v>
      </c>
      <c r="E4382" t="s" s="25">
        <v>147</v>
      </c>
      <c r="F4382" s="56">
        <v>0</v>
      </c>
      <c r="G4382" s="26">
        <v>0</v>
      </c>
      <c r="H4382" s="18">
        <f>SUM(G4382-F4382)</f>
        <v>0</v>
      </c>
      <c r="I4382" s="19">
        <f>H4382/F4382</f>
      </c>
      <c r="J4382" s="19">
        <f>H4382/G4382</f>
      </c>
      <c r="K4382" s="24">
        <f>IF(J4382&lt;25%,"น้อยกว่า 25%",IF(J4382&gt;=25%,"มากกว่าหรือเท่ากับ 25%",IF(J4382&gt;=35%,"มากกว่าหรือเท่ากับ 35%")))</f>
      </c>
    </row>
    <row r="4383" s="7" customFormat="1" ht="19.15" customHeight="1">
      <c r="A4383" t="s" s="16">
        <v>4247</v>
      </c>
      <c r="B4383" s="17">
        <v>8</v>
      </c>
      <c r="C4383" s="17">
        <v>13</v>
      </c>
      <c r="D4383" t="s" s="16">
        <v>4496</v>
      </c>
      <c r="E4383" t="s" s="16">
        <v>17</v>
      </c>
      <c r="F4383" s="37">
        <v>34992</v>
      </c>
      <c r="G4383" s="17">
        <v>41771</v>
      </c>
      <c r="H4383" s="18">
        <f>SUM(G4383-F4383)</f>
        <v>6779</v>
      </c>
      <c r="I4383" s="19">
        <f>H4383/F4383</f>
        <v>0.193729995427526</v>
      </c>
      <c r="J4383" s="19">
        <f>H4383/G4383</f>
        <v>0.162289626774557</v>
      </c>
      <c r="K4383" t="s" s="21">
        <f>IF(J4383&lt;25%,"น้อยกว่า 25%",IF(J4383&gt;=25%,"มากกว่าหรือเท่ากับ 25%",IF(J4383&gt;=35%,"มากกว่าหรือเท่ากับ 35%")))</f>
        <v>18</v>
      </c>
    </row>
    <row r="4384" s="7" customFormat="1" ht="19.15" customHeight="1">
      <c r="A4384" t="s" s="16">
        <v>4247</v>
      </c>
      <c r="B4384" s="17">
        <v>8</v>
      </c>
      <c r="C4384" s="17">
        <v>7</v>
      </c>
      <c r="D4384" t="s" s="16">
        <v>4497</v>
      </c>
      <c r="E4384" t="s" s="16">
        <v>20</v>
      </c>
      <c r="F4384" s="37">
        <v>18957</v>
      </c>
      <c r="G4384" s="17">
        <v>22933</v>
      </c>
      <c r="H4384" s="18">
        <f>SUM(G4384-F4384)</f>
        <v>3976</v>
      </c>
      <c r="I4384" s="19">
        <f>H4384/F4384</f>
        <v>0.209737827715356</v>
      </c>
      <c r="J4384" s="19">
        <f>H4384/G4384</f>
        <v>0.173374613003096</v>
      </c>
      <c r="K4384" t="s" s="21">
        <f>IF(J4384&lt;25%,"น้อยกว่า 25%",IF(J4384&gt;=25%,"มากกว่าหรือเท่ากับ 25%",IF(J4384&gt;=35%,"มากกว่าหรือเท่ากับ 35%")))</f>
        <v>18</v>
      </c>
    </row>
    <row r="4385" s="7" customFormat="1" ht="19.15" customHeight="1">
      <c r="A4385" t="s" s="16">
        <v>4247</v>
      </c>
      <c r="B4385" s="17">
        <v>8</v>
      </c>
      <c r="C4385" s="17">
        <v>16</v>
      </c>
      <c r="D4385" t="s" s="16">
        <v>4498</v>
      </c>
      <c r="E4385" t="s" s="16">
        <v>22</v>
      </c>
      <c r="F4385" s="37">
        <v>9873</v>
      </c>
      <c r="G4385" s="17">
        <v>11371</v>
      </c>
      <c r="H4385" s="18">
        <f>SUM(G4385-F4385)</f>
        <v>1498</v>
      </c>
      <c r="I4385" s="19">
        <f>H4385/F4385</f>
        <v>0.151726932036868</v>
      </c>
      <c r="J4385" s="19">
        <f>H4385/G4385</f>
        <v>0.131738633365579</v>
      </c>
      <c r="K4385" t="s" s="21">
        <f>IF(J4385&lt;25%,"น้อยกว่า 25%",IF(J4385&gt;=25%,"มากกว่าหรือเท่ากับ 25%",IF(J4385&gt;=35%,"มากกว่าหรือเท่ากับ 35%")))</f>
        <v>18</v>
      </c>
    </row>
    <row r="4386" s="7" customFormat="1" ht="19.15" customHeight="1">
      <c r="A4386" t="s" s="16">
        <v>4247</v>
      </c>
      <c r="B4386" s="17">
        <v>8</v>
      </c>
      <c r="C4386" s="17">
        <v>8</v>
      </c>
      <c r="D4386" t="s" s="16">
        <v>4499</v>
      </c>
      <c r="E4386" t="s" s="16">
        <v>28</v>
      </c>
      <c r="F4386" s="97">
        <v>4041</v>
      </c>
      <c r="G4386" s="17">
        <v>4511</v>
      </c>
      <c r="H4386" s="28">
        <f>SUM(G4386-F4386)</f>
        <v>470</v>
      </c>
      <c r="I4386" s="19">
        <f>H4386/F4386</f>
        <v>0.116307844592923</v>
      </c>
      <c r="J4386" s="19">
        <f>H4386/G4386</f>
        <v>0.104189758368433</v>
      </c>
      <c r="K4386" t="s" s="21">
        <f>IF(J4386&lt;25%,"น้อยกว่า 25%",IF(J4386&gt;=25%,"มากกว่าหรือเท่ากับ 25%",IF(J4386&gt;=35%,"มากกว่าหรือเท่ากับ 35%")))</f>
        <v>18</v>
      </c>
    </row>
    <row r="4387" s="7" customFormat="1" ht="19.15" customHeight="1">
      <c r="A4387" t="s" s="16">
        <v>4247</v>
      </c>
      <c r="B4387" s="17">
        <v>8</v>
      </c>
      <c r="C4387" s="17">
        <v>19</v>
      </c>
      <c r="D4387" t="s" s="16">
        <v>4500</v>
      </c>
      <c r="E4387" t="s" s="16">
        <v>60</v>
      </c>
      <c r="F4387" s="97">
        <v>4002</v>
      </c>
      <c r="G4387" s="17">
        <v>4305</v>
      </c>
      <c r="H4387" s="28">
        <f>SUM(G4387-F4387)</f>
        <v>303</v>
      </c>
      <c r="I4387" s="19">
        <f>H4387/F4387</f>
        <v>0.075712143928036</v>
      </c>
      <c r="J4387" s="19">
        <f>H4387/G4387</f>
        <v>0.070383275261324</v>
      </c>
      <c r="K4387" t="s" s="21">
        <f>IF(J4387&lt;25%,"น้อยกว่า 25%",IF(J4387&gt;=25%,"มากกว่าหรือเท่ากับ 25%",IF(J4387&gt;=35%,"มากกว่าหรือเท่ากับ 35%")))</f>
        <v>18</v>
      </c>
    </row>
    <row r="4388" s="7" customFormat="1" ht="19.15" customHeight="1">
      <c r="A4388" t="s" s="16">
        <v>4247</v>
      </c>
      <c r="B4388" s="17">
        <v>8</v>
      </c>
      <c r="C4388" s="17">
        <v>20</v>
      </c>
      <c r="D4388" t="s" s="16">
        <v>4501</v>
      </c>
      <c r="E4388" t="s" s="16">
        <v>30</v>
      </c>
      <c r="F4388" s="97">
        <v>3100</v>
      </c>
      <c r="G4388" s="17">
        <v>3847</v>
      </c>
      <c r="H4388" s="28">
        <f>SUM(G4388-F4388)</f>
        <v>747</v>
      </c>
      <c r="I4388" s="19">
        <f>H4388/F4388</f>
        <v>0.240967741935484</v>
      </c>
      <c r="J4388" s="19">
        <f>H4388/G4388</f>
        <v>0.19417728099818</v>
      </c>
      <c r="K4388" t="s" s="21">
        <f>IF(J4388&lt;25%,"น้อยกว่า 25%",IF(J4388&gt;=25%,"มากกว่าหรือเท่ากับ 25%",IF(J4388&gt;=35%,"มากกว่าหรือเท่ากับ 35%")))</f>
        <v>18</v>
      </c>
    </row>
    <row r="4389" s="7" customFormat="1" ht="19.15" customHeight="1">
      <c r="A4389" t="s" s="16">
        <v>4247</v>
      </c>
      <c r="B4389" s="17">
        <v>8</v>
      </c>
      <c r="C4389" s="17">
        <v>14</v>
      </c>
      <c r="D4389" t="s" s="16">
        <v>4502</v>
      </c>
      <c r="E4389" t="s" s="16">
        <v>26</v>
      </c>
      <c r="F4389" s="97">
        <v>1801</v>
      </c>
      <c r="G4389" s="17">
        <v>1973</v>
      </c>
      <c r="H4389" s="28">
        <f>SUM(G4389-F4389)</f>
        <v>172</v>
      </c>
      <c r="I4389" s="19">
        <f>H4389/F4389</f>
        <v>0.0955024986118823</v>
      </c>
      <c r="J4389" s="19">
        <f>H4389/G4389</f>
        <v>0.08717688798783579</v>
      </c>
      <c r="K4389" t="s" s="21">
        <f>IF(J4389&lt;25%,"น้อยกว่า 25%",IF(J4389&gt;=25%,"มากกว่าหรือเท่ากับ 25%",IF(J4389&gt;=35%,"มากกว่าหรือเท่ากับ 35%")))</f>
        <v>18</v>
      </c>
    </row>
    <row r="4390" s="7" customFormat="1" ht="19.15" customHeight="1">
      <c r="A4390" t="s" s="16">
        <v>4247</v>
      </c>
      <c r="B4390" s="17">
        <v>8</v>
      </c>
      <c r="C4390" s="17">
        <v>11</v>
      </c>
      <c r="D4390" t="s" s="16">
        <v>4503</v>
      </c>
      <c r="E4390" t="s" s="16">
        <v>116</v>
      </c>
      <c r="F4390" s="97">
        <v>1219</v>
      </c>
      <c r="G4390" s="17">
        <v>1478</v>
      </c>
      <c r="H4390" s="28">
        <f>SUM(G4390-F4390)</f>
        <v>259</v>
      </c>
      <c r="I4390" s="19">
        <f>H4390/F4390</f>
        <v>0.212469237079573</v>
      </c>
      <c r="J4390" s="19">
        <f>H4390/G4390</f>
        <v>0.175236806495264</v>
      </c>
      <c r="K4390" t="s" s="21">
        <f>IF(J4390&lt;25%,"น้อยกว่า 25%",IF(J4390&gt;=25%,"มากกว่าหรือเท่ากับ 25%",IF(J4390&gt;=35%,"มากกว่าหรือเท่ากับ 35%")))</f>
        <v>18</v>
      </c>
    </row>
    <row r="4391" s="7" customFormat="1" ht="19.15" customHeight="1">
      <c r="A4391" t="s" s="16">
        <v>4247</v>
      </c>
      <c r="B4391" s="17">
        <v>8</v>
      </c>
      <c r="C4391" s="17">
        <v>26</v>
      </c>
      <c r="D4391" t="s" s="16">
        <v>4504</v>
      </c>
      <c r="E4391" t="s" s="16">
        <v>34</v>
      </c>
      <c r="F4391" s="98">
        <v>1077</v>
      </c>
      <c r="G4391" s="17">
        <v>1200</v>
      </c>
      <c r="H4391" s="18">
        <f>SUM(G4391-F4391)</f>
        <v>123</v>
      </c>
      <c r="I4391" s="19">
        <f>H4391/F4391</f>
        <v>0.114206128133705</v>
      </c>
      <c r="J4391" s="19">
        <f>H4391/G4391</f>
        <v>0.1025</v>
      </c>
      <c r="K4391" t="s" s="21">
        <f>IF(J4391&lt;25%,"น้อยกว่า 25%",IF(J4391&gt;=25%,"มากกว่าหรือเท่ากับ 25%",IF(J4391&gt;=35%,"มากกว่าหรือเท่ากับ 35%")))</f>
        <v>18</v>
      </c>
    </row>
    <row r="4392" s="7" customFormat="1" ht="19.15" customHeight="1">
      <c r="A4392" t="s" s="16">
        <v>4247</v>
      </c>
      <c r="B4392" s="17">
        <v>8</v>
      </c>
      <c r="C4392" s="17">
        <v>18</v>
      </c>
      <c r="D4392" t="s" s="16">
        <v>4505</v>
      </c>
      <c r="E4392" t="s" s="16">
        <v>36</v>
      </c>
      <c r="F4392" s="98">
        <v>936</v>
      </c>
      <c r="G4392" s="17">
        <v>1055</v>
      </c>
      <c r="H4392" s="18">
        <f>SUM(G4392-F4392)</f>
        <v>119</v>
      </c>
      <c r="I4392" s="19">
        <f>H4392/F4392</f>
        <v>0.127136752136752</v>
      </c>
      <c r="J4392" s="19">
        <f>H4392/G4392</f>
        <v>0.112796208530806</v>
      </c>
      <c r="K4392" t="s" s="21">
        <f>IF(J4392&lt;25%,"น้อยกว่า 25%",IF(J4392&gt;=25%,"มากกว่าหรือเท่ากับ 25%",IF(J4392&gt;=35%,"มากกว่าหรือเท่ากับ 35%")))</f>
        <v>18</v>
      </c>
    </row>
    <row r="4393" s="7" customFormat="1" ht="19.15" customHeight="1">
      <c r="A4393" t="s" s="16">
        <v>4247</v>
      </c>
      <c r="B4393" s="17">
        <v>8</v>
      </c>
      <c r="C4393" s="17">
        <v>6</v>
      </c>
      <c r="D4393" t="s" s="16">
        <v>4506</v>
      </c>
      <c r="E4393" t="s" s="16">
        <v>38</v>
      </c>
      <c r="F4393" s="98">
        <v>836</v>
      </c>
      <c r="G4393" s="17">
        <v>931</v>
      </c>
      <c r="H4393" s="18">
        <f>SUM(G4393-F4393)</f>
        <v>95</v>
      </c>
      <c r="I4393" s="19">
        <f>H4393/F4393</f>
        <v>0.113636363636364</v>
      </c>
      <c r="J4393" s="19">
        <f>H4393/G4393</f>
        <v>0.102040816326531</v>
      </c>
      <c r="K4393" t="s" s="21">
        <f>IF(J4393&lt;25%,"น้อยกว่า 25%",IF(J4393&gt;=25%,"มากกว่าหรือเท่ากับ 25%",IF(J4393&gt;=35%,"มากกว่าหรือเท่ากับ 35%")))</f>
        <v>18</v>
      </c>
    </row>
    <row r="4394" s="7" customFormat="1" ht="19.15" customHeight="1">
      <c r="A4394" t="s" s="16">
        <v>4247</v>
      </c>
      <c r="B4394" s="17">
        <v>8</v>
      </c>
      <c r="C4394" s="17">
        <v>17</v>
      </c>
      <c r="D4394" t="s" s="16">
        <v>4507</v>
      </c>
      <c r="E4394" t="s" s="16">
        <v>66</v>
      </c>
      <c r="F4394" s="99">
        <v>515</v>
      </c>
      <c r="G4394" s="17">
        <v>617</v>
      </c>
      <c r="H4394" s="18">
        <f>SUM(G4394-F4394)</f>
        <v>102</v>
      </c>
      <c r="I4394" s="19">
        <f>H4394/F4394</f>
        <v>0.198058252427184</v>
      </c>
      <c r="J4394" s="19">
        <f>H4394/G4394</f>
        <v>0.165316045380875</v>
      </c>
      <c r="K4394" t="s" s="21">
        <f>IF(J4394&lt;25%,"น้อยกว่า 25%",IF(J4394&gt;=25%,"มากกว่าหรือเท่ากับ 25%",IF(J4394&gt;=35%,"มากกว่าหรือเท่ากับ 35%")))</f>
        <v>18</v>
      </c>
    </row>
    <row r="4395" s="7" customFormat="1" ht="19.15" customHeight="1">
      <c r="A4395" t="s" s="16">
        <v>4247</v>
      </c>
      <c r="B4395" s="17">
        <v>8</v>
      </c>
      <c r="C4395" s="17">
        <v>10</v>
      </c>
      <c r="D4395" t="s" s="16">
        <v>4508</v>
      </c>
      <c r="E4395" t="s" s="16">
        <v>64</v>
      </c>
      <c r="F4395" s="37">
        <v>385</v>
      </c>
      <c r="G4395" s="17">
        <v>436</v>
      </c>
      <c r="H4395" s="18">
        <f>SUM(G4395-F4395)</f>
        <v>51</v>
      </c>
      <c r="I4395" s="19">
        <f>H4395/F4395</f>
        <v>0.132467532467532</v>
      </c>
      <c r="J4395" s="19">
        <f>H4395/G4395</f>
        <v>0.11697247706422</v>
      </c>
      <c r="K4395" t="s" s="21">
        <f>IF(J4395&lt;25%,"น้อยกว่า 25%",IF(J4395&gt;=25%,"มากกว่าหรือเท่ากับ 25%",IF(J4395&gt;=35%,"มากกว่าหรือเท่ากับ 35%")))</f>
        <v>18</v>
      </c>
    </row>
    <row r="4396" s="7" customFormat="1" ht="19.15" customHeight="1">
      <c r="A4396" t="s" s="16">
        <v>4247</v>
      </c>
      <c r="B4396" s="17">
        <v>8</v>
      </c>
      <c r="C4396" s="17">
        <v>27</v>
      </c>
      <c r="D4396" t="s" s="16">
        <v>4509</v>
      </c>
      <c r="E4396" t="s" s="16">
        <v>147</v>
      </c>
      <c r="F4396" s="37">
        <v>333</v>
      </c>
      <c r="G4396" s="17">
        <v>402</v>
      </c>
      <c r="H4396" s="18">
        <f>SUM(G4396-F4396)</f>
        <v>69</v>
      </c>
      <c r="I4396" s="19">
        <f>H4396/F4396</f>
        <v>0.207207207207207</v>
      </c>
      <c r="J4396" s="19">
        <f>H4396/G4396</f>
        <v>0.171641791044776</v>
      </c>
      <c r="K4396" t="s" s="21">
        <f>IF(J4396&lt;25%,"น้อยกว่า 25%",IF(J4396&gt;=25%,"มากกว่าหรือเท่ากับ 25%",IF(J4396&gt;=35%,"มากกว่าหรือเท่ากับ 35%")))</f>
        <v>18</v>
      </c>
    </row>
    <row r="4397" s="7" customFormat="1" ht="19.15" customHeight="1">
      <c r="A4397" t="s" s="16">
        <v>4247</v>
      </c>
      <c r="B4397" s="17">
        <v>8</v>
      </c>
      <c r="C4397" s="17">
        <v>33</v>
      </c>
      <c r="D4397" t="s" s="16">
        <v>4510</v>
      </c>
      <c r="E4397" t="s" s="16">
        <v>103</v>
      </c>
      <c r="F4397" s="37">
        <v>298</v>
      </c>
      <c r="G4397" s="17">
        <v>360</v>
      </c>
      <c r="H4397" s="18">
        <f>SUM(G4397-F4397)</f>
        <v>62</v>
      </c>
      <c r="I4397" s="19">
        <f>H4397/F4397</f>
        <v>0.208053691275168</v>
      </c>
      <c r="J4397" s="19">
        <f>H4397/G4397</f>
        <v>0.172222222222222</v>
      </c>
      <c r="K4397" t="s" s="21">
        <f>IF(J4397&lt;25%,"น้อยกว่า 25%",IF(J4397&gt;=25%,"มากกว่าหรือเท่ากับ 25%",IF(J4397&gt;=35%,"มากกว่าหรือเท่ากับ 35%")))</f>
        <v>18</v>
      </c>
    </row>
    <row r="4398" s="7" customFormat="1" ht="19.15" customHeight="1">
      <c r="A4398" t="s" s="16">
        <v>4247</v>
      </c>
      <c r="B4398" s="17">
        <v>8</v>
      </c>
      <c r="C4398" s="17">
        <v>32</v>
      </c>
      <c r="D4398" t="s" s="16">
        <v>4511</v>
      </c>
      <c r="E4398" t="s" s="16">
        <v>56</v>
      </c>
      <c r="F4398" s="37">
        <v>291</v>
      </c>
      <c r="G4398" s="17">
        <v>300</v>
      </c>
      <c r="H4398" s="18">
        <f>SUM(G4398-F4398)</f>
        <v>9</v>
      </c>
      <c r="I4398" s="19">
        <f>H4398/F4398</f>
        <v>0.0309278350515464</v>
      </c>
      <c r="J4398" s="19">
        <f>H4398/G4398</f>
        <v>0.03</v>
      </c>
      <c r="K4398" t="s" s="21">
        <f>IF(J4398&lt;25%,"น้อยกว่า 25%",IF(J4398&gt;=25%,"มากกว่าหรือเท่ากับ 25%",IF(J4398&gt;=35%,"มากกว่าหรือเท่ากับ 35%")))</f>
        <v>18</v>
      </c>
    </row>
    <row r="4399" s="7" customFormat="1" ht="19.15" customHeight="1">
      <c r="A4399" t="s" s="16">
        <v>4247</v>
      </c>
      <c r="B4399" s="17">
        <v>8</v>
      </c>
      <c r="C4399" s="17">
        <v>36</v>
      </c>
      <c r="D4399" t="s" s="16">
        <v>4512</v>
      </c>
      <c r="E4399" t="s" s="16">
        <v>112</v>
      </c>
      <c r="F4399" s="37">
        <v>238</v>
      </c>
      <c r="G4399" s="17">
        <v>276</v>
      </c>
      <c r="H4399" s="18">
        <f>SUM(G4399-F4399)</f>
        <v>38</v>
      </c>
      <c r="I4399" s="19">
        <f>H4399/F4399</f>
        <v>0.159663865546218</v>
      </c>
      <c r="J4399" s="19">
        <f>H4399/G4399</f>
        <v>0.13768115942029</v>
      </c>
      <c r="K4399" t="s" s="21">
        <f>IF(J4399&lt;25%,"น้อยกว่า 25%",IF(J4399&gt;=25%,"มากกว่าหรือเท่ากับ 25%",IF(J4399&gt;=35%,"มากกว่าหรือเท่ากับ 35%")))</f>
        <v>18</v>
      </c>
    </row>
    <row r="4400" s="7" customFormat="1" ht="19.15" customHeight="1">
      <c r="A4400" t="s" s="16">
        <v>4247</v>
      </c>
      <c r="B4400" s="17">
        <v>8</v>
      </c>
      <c r="C4400" s="17">
        <v>12</v>
      </c>
      <c r="D4400" t="s" s="16">
        <v>4513</v>
      </c>
      <c r="E4400" t="s" s="16">
        <v>70</v>
      </c>
      <c r="F4400" s="37">
        <v>242</v>
      </c>
      <c r="G4400" s="17">
        <v>272</v>
      </c>
      <c r="H4400" s="18">
        <f>SUM(G4400-F4400)</f>
        <v>30</v>
      </c>
      <c r="I4400" s="19">
        <f>H4400/F4400</f>
        <v>0.12396694214876</v>
      </c>
      <c r="J4400" s="19">
        <f>H4400/G4400</f>
        <v>0.110294117647059</v>
      </c>
      <c r="K4400" t="s" s="21">
        <f>IF(J4400&lt;25%,"น้อยกว่า 25%",IF(J4400&gt;=25%,"มากกว่าหรือเท่ากับ 25%",IF(J4400&gt;=35%,"มากกว่าหรือเท่ากับ 35%")))</f>
        <v>18</v>
      </c>
    </row>
    <row r="4401" s="7" customFormat="1" ht="19.15" customHeight="1">
      <c r="A4401" t="s" s="16">
        <v>4247</v>
      </c>
      <c r="B4401" s="17">
        <v>8</v>
      </c>
      <c r="C4401" s="17">
        <v>5</v>
      </c>
      <c r="D4401" t="s" s="16">
        <v>4514</v>
      </c>
      <c r="E4401" t="s" s="16">
        <v>48</v>
      </c>
      <c r="F4401" s="37">
        <v>191</v>
      </c>
      <c r="G4401" s="17">
        <v>219</v>
      </c>
      <c r="H4401" s="18">
        <f>SUM(G4401-F4401)</f>
        <v>28</v>
      </c>
      <c r="I4401" s="19">
        <f>H4401/F4401</f>
        <v>0.146596858638743</v>
      </c>
      <c r="J4401" s="19">
        <f>H4401/G4401</f>
        <v>0.127853881278539</v>
      </c>
      <c r="K4401" t="s" s="21">
        <f>IF(J4401&lt;25%,"น้อยกว่า 25%",IF(J4401&gt;=25%,"มากกว่าหรือเท่ากับ 25%",IF(J4401&gt;=35%,"มากกว่าหรือเท่ากับ 35%")))</f>
        <v>18</v>
      </c>
    </row>
    <row r="4402" s="7" customFormat="1" ht="19.15" customHeight="1">
      <c r="A4402" t="s" s="16">
        <v>4247</v>
      </c>
      <c r="B4402" s="17">
        <v>8</v>
      </c>
      <c r="C4402" s="17">
        <v>15</v>
      </c>
      <c r="D4402" t="s" s="16">
        <v>4515</v>
      </c>
      <c r="E4402" t="s" s="16">
        <v>44</v>
      </c>
      <c r="F4402" s="37">
        <v>175</v>
      </c>
      <c r="G4402" s="17">
        <v>214</v>
      </c>
      <c r="H4402" s="18">
        <f>SUM(G4402-F4402)</f>
        <v>39</v>
      </c>
      <c r="I4402" s="19">
        <f>H4402/F4402</f>
        <v>0.222857142857143</v>
      </c>
      <c r="J4402" s="19">
        <f>H4402/G4402</f>
        <v>0.182242990654206</v>
      </c>
      <c r="K4402" t="s" s="21">
        <f>IF(J4402&lt;25%,"น้อยกว่า 25%",IF(J4402&gt;=25%,"มากกว่าหรือเท่ากับ 25%",IF(J4402&gt;=35%,"มากกว่าหรือเท่ากับ 35%")))</f>
        <v>18</v>
      </c>
    </row>
    <row r="4403" s="7" customFormat="1" ht="19.15" customHeight="1">
      <c r="A4403" t="s" s="16">
        <v>4247</v>
      </c>
      <c r="B4403" s="17">
        <v>8</v>
      </c>
      <c r="C4403" s="17">
        <v>25</v>
      </c>
      <c r="D4403" t="s" s="16">
        <v>4516</v>
      </c>
      <c r="E4403" t="s" s="16">
        <v>42</v>
      </c>
      <c r="F4403" s="37">
        <v>179</v>
      </c>
      <c r="G4403" s="17">
        <v>205</v>
      </c>
      <c r="H4403" s="18">
        <f>SUM(G4403-F4403)</f>
        <v>26</v>
      </c>
      <c r="I4403" s="19">
        <f>H4403/F4403</f>
        <v>0.145251396648045</v>
      </c>
      <c r="J4403" s="19">
        <f>H4403/G4403</f>
        <v>0.126829268292683</v>
      </c>
      <c r="K4403" t="s" s="21">
        <f>IF(J4403&lt;25%,"น้อยกว่า 25%",IF(J4403&gt;=25%,"มากกว่าหรือเท่ากับ 25%",IF(J4403&gt;=35%,"มากกว่าหรือเท่ากับ 35%")))</f>
        <v>18</v>
      </c>
    </row>
    <row r="4404" s="7" customFormat="1" ht="19.15" customHeight="1">
      <c r="A4404" t="s" s="16">
        <v>4247</v>
      </c>
      <c r="B4404" s="17">
        <v>8</v>
      </c>
      <c r="C4404" s="17">
        <v>29</v>
      </c>
      <c r="D4404" t="s" s="16">
        <v>4517</v>
      </c>
      <c r="E4404" t="s" s="16">
        <v>281</v>
      </c>
      <c r="F4404" s="37">
        <v>182</v>
      </c>
      <c r="G4404" s="17">
        <v>204</v>
      </c>
      <c r="H4404" s="18">
        <f>SUM(G4404-F4404)</f>
        <v>22</v>
      </c>
      <c r="I4404" s="19">
        <f>H4404/F4404</f>
        <v>0.120879120879121</v>
      </c>
      <c r="J4404" s="19">
        <f>H4404/G4404</f>
        <v>0.107843137254902</v>
      </c>
      <c r="K4404" t="s" s="21">
        <f>IF(J4404&lt;25%,"น้อยกว่า 25%",IF(J4404&gt;=25%,"มากกว่าหรือเท่ากับ 25%",IF(J4404&gt;=35%,"มากกว่าหรือเท่ากับ 35%")))</f>
        <v>18</v>
      </c>
    </row>
    <row r="4405" s="7" customFormat="1" ht="19.15" customHeight="1">
      <c r="A4405" t="s" s="16">
        <v>4247</v>
      </c>
      <c r="B4405" s="17">
        <v>8</v>
      </c>
      <c r="C4405" s="17">
        <v>23</v>
      </c>
      <c r="D4405" t="s" s="16">
        <v>4518</v>
      </c>
      <c r="E4405" t="s" s="16">
        <v>72</v>
      </c>
      <c r="F4405" s="37">
        <v>181</v>
      </c>
      <c r="G4405" s="17">
        <v>201</v>
      </c>
      <c r="H4405" s="18">
        <f>SUM(G4405-F4405)</f>
        <v>20</v>
      </c>
      <c r="I4405" s="19">
        <f>H4405/F4405</f>
        <v>0.110497237569061</v>
      </c>
      <c r="J4405" s="19">
        <f>H4405/G4405</f>
        <v>0.0995024875621891</v>
      </c>
      <c r="K4405" t="s" s="21">
        <f>IF(J4405&lt;25%,"น้อยกว่า 25%",IF(J4405&gt;=25%,"มากกว่าหรือเท่ากับ 25%",IF(J4405&gt;=35%,"มากกว่าหรือเท่ากับ 35%")))</f>
        <v>18</v>
      </c>
    </row>
    <row r="4406" s="7" customFormat="1" ht="19.15" customHeight="1">
      <c r="A4406" t="s" s="16">
        <v>4247</v>
      </c>
      <c r="B4406" s="17">
        <v>8</v>
      </c>
      <c r="C4406" s="17">
        <v>22</v>
      </c>
      <c r="D4406" t="s" s="16">
        <v>4519</v>
      </c>
      <c r="E4406" t="s" s="16">
        <v>62</v>
      </c>
      <c r="F4406" s="37">
        <v>169</v>
      </c>
      <c r="G4406" s="17">
        <v>191</v>
      </c>
      <c r="H4406" s="18">
        <f>SUM(G4406-F4406)</f>
        <v>22</v>
      </c>
      <c r="I4406" s="19">
        <f>H4406/F4406</f>
        <v>0.130177514792899</v>
      </c>
      <c r="J4406" s="19">
        <f>H4406/G4406</f>
        <v>0.115183246073298</v>
      </c>
      <c r="K4406" t="s" s="21">
        <f>IF(J4406&lt;25%,"น้อยกว่า 25%",IF(J4406&gt;=25%,"มากกว่าหรือเท่ากับ 25%",IF(J4406&gt;=35%,"มากกว่าหรือเท่ากับ 35%")))</f>
        <v>18</v>
      </c>
    </row>
    <row r="4407" s="7" customFormat="1" ht="19.15" customHeight="1">
      <c r="A4407" t="s" s="16">
        <v>4247</v>
      </c>
      <c r="B4407" s="17">
        <v>8</v>
      </c>
      <c r="C4407" s="17">
        <v>31</v>
      </c>
      <c r="D4407" t="s" s="16">
        <v>4520</v>
      </c>
      <c r="E4407" t="s" s="16">
        <v>3198</v>
      </c>
      <c r="F4407" s="37">
        <v>152</v>
      </c>
      <c r="G4407" s="17">
        <v>171</v>
      </c>
      <c r="H4407" s="18">
        <f>SUM(G4407-F4407)</f>
        <v>19</v>
      </c>
      <c r="I4407" s="19">
        <f>H4407/F4407</f>
        <v>0.125</v>
      </c>
      <c r="J4407" s="19">
        <f>H4407/G4407</f>
        <v>0.111111111111111</v>
      </c>
      <c r="K4407" t="s" s="21">
        <f>IF(J4407&lt;25%,"น้อยกว่า 25%",IF(J4407&gt;=25%,"มากกว่าหรือเท่ากับ 25%",IF(J4407&gt;=35%,"มากกว่าหรือเท่ากับ 35%")))</f>
        <v>18</v>
      </c>
    </row>
    <row r="4408" s="7" customFormat="1" ht="19.15" customHeight="1">
      <c r="A4408" t="s" s="16">
        <v>4247</v>
      </c>
      <c r="B4408" s="17">
        <v>8</v>
      </c>
      <c r="C4408" s="17">
        <v>28</v>
      </c>
      <c r="D4408" t="s" s="16">
        <v>4521</v>
      </c>
      <c r="E4408" t="s" s="16">
        <v>46</v>
      </c>
      <c r="F4408" s="37">
        <v>148</v>
      </c>
      <c r="G4408" s="17">
        <v>160</v>
      </c>
      <c r="H4408" s="18">
        <f>SUM(G4408-F4408)</f>
        <v>12</v>
      </c>
      <c r="I4408" s="19">
        <f>H4408/F4408</f>
        <v>0.0810810810810811</v>
      </c>
      <c r="J4408" s="19">
        <f>H4408/G4408</f>
        <v>0.075</v>
      </c>
      <c r="K4408" t="s" s="21">
        <f>IF(J4408&lt;25%,"น้อยกว่า 25%",IF(J4408&gt;=25%,"มากกว่าหรือเท่ากับ 25%",IF(J4408&gt;=35%,"มากกว่าหรือเท่ากับ 35%")))</f>
        <v>18</v>
      </c>
    </row>
    <row r="4409" s="7" customFormat="1" ht="19.15" customHeight="1">
      <c r="A4409" t="s" s="16">
        <v>4247</v>
      </c>
      <c r="B4409" s="17">
        <v>8</v>
      </c>
      <c r="C4409" s="17">
        <v>24</v>
      </c>
      <c r="D4409" t="s" s="16">
        <v>4522</v>
      </c>
      <c r="E4409" t="s" s="16">
        <v>52</v>
      </c>
      <c r="F4409" s="37">
        <v>118</v>
      </c>
      <c r="G4409" s="17">
        <v>144</v>
      </c>
      <c r="H4409" s="18">
        <f>SUM(G4409-F4409)</f>
        <v>26</v>
      </c>
      <c r="I4409" s="19">
        <f>H4409/F4409</f>
        <v>0.220338983050847</v>
      </c>
      <c r="J4409" s="19">
        <f>H4409/G4409</f>
        <v>0.180555555555556</v>
      </c>
      <c r="K4409" t="s" s="21">
        <f>IF(J4409&lt;25%,"น้อยกว่า 25%",IF(J4409&gt;=25%,"มากกว่าหรือเท่ากับ 25%",IF(J4409&gt;=35%,"มากกว่าหรือเท่ากับ 35%")))</f>
        <v>18</v>
      </c>
    </row>
    <row r="4410" s="7" customFormat="1" ht="19.15" customHeight="1">
      <c r="A4410" t="s" s="16">
        <v>4247</v>
      </c>
      <c r="B4410" s="17">
        <v>8</v>
      </c>
      <c r="C4410" s="17">
        <v>34</v>
      </c>
      <c r="D4410" t="s" s="16">
        <v>4523</v>
      </c>
      <c r="E4410" t="s" s="16">
        <v>1309</v>
      </c>
      <c r="F4410" s="37">
        <v>108</v>
      </c>
      <c r="G4410" s="17">
        <v>114</v>
      </c>
      <c r="H4410" s="18">
        <f>SUM(G4410-F4410)</f>
        <v>6</v>
      </c>
      <c r="I4410" s="19">
        <f>H4410/F4410</f>
        <v>0.0555555555555556</v>
      </c>
      <c r="J4410" s="19">
        <f>H4410/G4410</f>
        <v>0.0526315789473684</v>
      </c>
      <c r="K4410" t="s" s="21">
        <f>IF(J4410&lt;25%,"น้อยกว่า 25%",IF(J4410&gt;=25%,"มากกว่าหรือเท่ากับ 25%",IF(J4410&gt;=35%,"มากกว่าหรือเท่ากับ 35%")))</f>
        <v>18</v>
      </c>
    </row>
    <row r="4411" s="7" customFormat="1" ht="19.15" customHeight="1">
      <c r="A4411" t="s" s="16">
        <v>4247</v>
      </c>
      <c r="B4411" s="17">
        <v>8</v>
      </c>
      <c r="C4411" s="17">
        <v>21</v>
      </c>
      <c r="D4411" t="s" s="16">
        <v>4524</v>
      </c>
      <c r="E4411" t="s" s="16">
        <v>106</v>
      </c>
      <c r="F4411" s="37">
        <v>36</v>
      </c>
      <c r="G4411" s="17">
        <v>42</v>
      </c>
      <c r="H4411" s="18">
        <f>SUM(G4411-F4411)</f>
        <v>6</v>
      </c>
      <c r="I4411" s="19">
        <f>H4411/F4411</f>
        <v>0.166666666666667</v>
      </c>
      <c r="J4411" s="19">
        <f>H4411/G4411</f>
        <v>0.142857142857143</v>
      </c>
      <c r="K4411" t="s" s="21">
        <f>IF(J4411&lt;25%,"น้อยกว่า 25%",IF(J4411&gt;=25%,"มากกว่าหรือเท่ากับ 25%",IF(J4411&gt;=35%,"มากกว่าหรือเท่ากับ 35%")))</f>
        <v>18</v>
      </c>
    </row>
    <row r="4412" s="7" customFormat="1" ht="19.15" customHeight="1">
      <c r="A4412" t="s" s="16">
        <v>4247</v>
      </c>
      <c r="B4412" s="17">
        <v>8</v>
      </c>
      <c r="C4412" s="17">
        <v>3</v>
      </c>
      <c r="D4412" t="s" s="16">
        <v>4525</v>
      </c>
      <c r="E4412" t="s" s="16">
        <v>78</v>
      </c>
      <c r="F4412" s="37">
        <v>0</v>
      </c>
      <c r="G4412" s="17">
        <v>0</v>
      </c>
      <c r="H4412" s="18">
        <f>SUM(G4412-F4412)</f>
        <v>0</v>
      </c>
      <c r="I4412" s="19">
        <f>H4412/F4412</f>
      </c>
      <c r="J4412" s="19">
        <f>H4412/G4412</f>
      </c>
      <c r="K4412" s="24">
        <f>IF(J4412&lt;25%,"น้อยกว่า 25%",IF(J4412&gt;=25%,"มากกว่าหรือเท่ากับ 25%",IF(J4412&gt;=35%,"มากกว่าหรือเท่ากับ 35%")))</f>
      </c>
    </row>
    <row r="4413" s="7" customFormat="1" ht="19.15" customHeight="1">
      <c r="A4413" t="s" s="16">
        <v>4247</v>
      </c>
      <c r="B4413" s="17">
        <v>5</v>
      </c>
      <c r="C4413" s="17">
        <v>6</v>
      </c>
      <c r="D4413" t="s" s="16">
        <v>4526</v>
      </c>
      <c r="E4413" t="s" s="16">
        <v>44</v>
      </c>
      <c r="F4413" s="100">
        <v>280</v>
      </c>
      <c r="G4413" s="30">
        <v>380</v>
      </c>
      <c r="H4413" s="18">
        <f>SUM(G4413-F4413)</f>
        <v>100</v>
      </c>
      <c r="I4413" s="19">
        <f>H4413/F4413</f>
        <v>0.357142857142857</v>
      </c>
      <c r="J4413" s="19">
        <f>H4413/G4413</f>
        <v>0.263157894736842</v>
      </c>
      <c r="K4413" t="s" s="21">
        <f>IF(J4413&lt;25%,"น้อยกว่า 25%",IF(J4413&gt;=25%,"มากกว่าหรือเท่ากับ 25%",IF(J4413&gt;=35%,"มากกว่าหรือเท่ากับ 35%")))</f>
        <v>122</v>
      </c>
    </row>
    <row r="4414" s="7" customFormat="1" ht="19.15" customHeight="1">
      <c r="A4414" t="s" s="16">
        <v>4247</v>
      </c>
      <c r="B4414" s="17">
        <v>5</v>
      </c>
      <c r="C4414" s="17">
        <v>11</v>
      </c>
      <c r="D4414" t="s" s="16">
        <v>4527</v>
      </c>
      <c r="E4414" t="s" s="16">
        <v>101</v>
      </c>
      <c r="F4414" s="101">
        <v>366</v>
      </c>
      <c r="G4414" s="32">
        <v>357</v>
      </c>
      <c r="H4414" s="18">
        <f>SUM(G4414-F4414)</f>
        <v>-9</v>
      </c>
      <c r="I4414" s="19">
        <f>H4414/F4414</f>
        <v>-0.0245901639344262</v>
      </c>
      <c r="J4414" s="19">
        <f>H4414/G4414</f>
        <v>-0.0252100840336134</v>
      </c>
    </row>
    <row r="4415" s="7" customFormat="1" ht="19.15" customHeight="1">
      <c r="A4415" t="s" s="16">
        <v>4247</v>
      </c>
      <c r="B4415" s="17">
        <v>7</v>
      </c>
      <c r="C4415" s="17">
        <v>25</v>
      </c>
      <c r="D4415" t="s" s="16">
        <v>4528</v>
      </c>
      <c r="E4415" t="s" s="16">
        <v>72</v>
      </c>
      <c r="F4415" s="101">
        <v>336</v>
      </c>
      <c r="G4415" s="32">
        <v>327</v>
      </c>
      <c r="H4415" s="18">
        <f>SUM(G4415-F4415)</f>
        <v>-9</v>
      </c>
      <c r="I4415" s="19">
        <f>H4415/F4415</f>
        <v>-0.0267857142857143</v>
      </c>
      <c r="J4415" s="19">
        <f>H4415/G4415</f>
        <v>-0.0275229357798165</v>
      </c>
    </row>
    <row r="4416" s="7" customFormat="1" ht="19.15" customHeight="1">
      <c r="A4416" t="s" s="16">
        <v>4247</v>
      </c>
      <c r="B4416" s="17">
        <v>3</v>
      </c>
      <c r="C4416" s="17">
        <v>19</v>
      </c>
      <c r="D4416" t="s" s="16">
        <v>4529</v>
      </c>
      <c r="E4416" t="s" s="16">
        <v>38</v>
      </c>
      <c r="F4416" s="102">
        <v>180</v>
      </c>
      <c r="G4416" s="30">
        <v>244</v>
      </c>
      <c r="H4416" s="18">
        <f>SUM(G4416-F4416)</f>
        <v>64</v>
      </c>
      <c r="I4416" s="19">
        <f>H4416/F4416</f>
        <v>0.355555555555556</v>
      </c>
      <c r="J4416" s="19">
        <f>H4416/G4416</f>
        <v>0.262295081967213</v>
      </c>
      <c r="K4416" t="s" s="21">
        <f>IF(J4416&lt;25%,"น้อยกว่า 25%",IF(J4416&gt;=25%,"มากกว่าหรือเท่ากับ 25%",IF(J4416&gt;=35%,"มากกว่าหรือเท่ากับ 35%")))</f>
        <v>122</v>
      </c>
    </row>
    <row r="4417" s="7" customFormat="1" ht="19.15" customHeight="1">
      <c r="A4417" t="s" s="16">
        <v>4247</v>
      </c>
      <c r="B4417" s="17">
        <v>4</v>
      </c>
      <c r="C4417" s="17">
        <v>28</v>
      </c>
      <c r="D4417" t="s" s="16">
        <v>4530</v>
      </c>
      <c r="E4417" t="s" s="16">
        <v>119</v>
      </c>
      <c r="F4417" s="101">
        <v>58</v>
      </c>
      <c r="G4417" s="32">
        <v>50</v>
      </c>
      <c r="H4417" s="18">
        <f>SUM(G4417-F4417)</f>
        <v>-8</v>
      </c>
      <c r="I4417" s="19">
        <f>H4417/F4417</f>
        <v>-0.137931034482759</v>
      </c>
      <c r="J4417" s="19">
        <f>H4417/G4417</f>
        <v>-0.16</v>
      </c>
    </row>
    <row r="4418" s="7" customFormat="1" ht="19.15" customHeight="1">
      <c r="A4418" t="s" s="16">
        <v>4247</v>
      </c>
      <c r="B4418" s="17">
        <v>7</v>
      </c>
      <c r="C4418" s="17">
        <v>20</v>
      </c>
      <c r="D4418" t="s" s="16">
        <v>4531</v>
      </c>
      <c r="E4418" t="s" s="16">
        <v>2637</v>
      </c>
      <c r="F4418" s="101">
        <v>67</v>
      </c>
      <c r="G4418" s="32">
        <v>59</v>
      </c>
      <c r="H4418" s="18">
        <f>SUM(G4418-F4418)</f>
        <v>-8</v>
      </c>
      <c r="I4418" s="19">
        <f>H4418/F4418</f>
        <v>-0.119402985074627</v>
      </c>
      <c r="J4418" s="19">
        <f>H4418/G4418</f>
        <v>-0.135593220338983</v>
      </c>
    </row>
    <row r="4419" s="7" customFormat="1" ht="19.15" customHeight="1">
      <c r="A4419" t="s" s="16">
        <v>4247</v>
      </c>
      <c r="B4419" s="17">
        <v>3</v>
      </c>
      <c r="C4419" s="17">
        <v>36</v>
      </c>
      <c r="D4419" t="s" s="16">
        <v>4532</v>
      </c>
      <c r="E4419" t="s" s="16">
        <v>1309</v>
      </c>
      <c r="F4419" s="102">
        <v>65</v>
      </c>
      <c r="G4419" s="30">
        <v>123</v>
      </c>
      <c r="H4419" s="18">
        <f>SUM(G4419-F4419)</f>
        <v>58</v>
      </c>
      <c r="I4419" s="19">
        <f>H4419/F4419</f>
        <v>0.892307692307692</v>
      </c>
      <c r="J4419" s="19">
        <f>H4419/G4419</f>
        <v>0.471544715447154</v>
      </c>
      <c r="K4419" t="s" s="21">
        <f>IF(J4419&lt;25%,"น้อยกว่า 25%",IF(J4419&gt;=25%,"มากกว่าหรือเท่ากับ 25%",IF(J4419&gt;=35%,"มากกว่าหรือเท่ากับ 35%")))</f>
        <v>122</v>
      </c>
    </row>
    <row r="4420" s="7" customFormat="1" ht="19.15" customHeight="1">
      <c r="A4420" t="s" s="16">
        <v>4247</v>
      </c>
      <c r="B4420" s="17">
        <v>2</v>
      </c>
      <c r="C4420" s="17">
        <v>39</v>
      </c>
      <c r="D4420" t="s" s="16">
        <v>4533</v>
      </c>
      <c r="E4420" t="s" s="16">
        <v>52</v>
      </c>
      <c r="F4420" s="101">
        <v>172</v>
      </c>
      <c r="G4420" s="32">
        <v>165</v>
      </c>
      <c r="H4420" s="18">
        <f>SUM(G4420-F4420)</f>
        <v>-7</v>
      </c>
      <c r="I4420" s="19">
        <f>H4420/F4420</f>
        <v>-0.0406976744186047</v>
      </c>
      <c r="J4420" s="19">
        <f>H4420/G4420</f>
        <v>-0.0424242424242424</v>
      </c>
    </row>
    <row r="4421" s="7" customFormat="1" ht="19.15" customHeight="1">
      <c r="A4421" t="s" s="16">
        <v>4247</v>
      </c>
      <c r="B4421" s="17">
        <v>4</v>
      </c>
      <c r="C4421" s="17">
        <v>16</v>
      </c>
      <c r="D4421" t="s" s="16">
        <v>4534</v>
      </c>
      <c r="E4421" t="s" s="16">
        <v>112</v>
      </c>
      <c r="F4421" s="101">
        <v>358</v>
      </c>
      <c r="G4421" s="32">
        <v>351</v>
      </c>
      <c r="H4421" s="18">
        <f>SUM(G4421-F4421)</f>
        <v>-7</v>
      </c>
      <c r="I4421" s="19">
        <f>H4421/F4421</f>
        <v>-0.0195530726256983</v>
      </c>
      <c r="J4421" s="19">
        <f>H4421/G4421</f>
        <v>-0.0199430199430199</v>
      </c>
    </row>
    <row r="4422" s="7" customFormat="1" ht="19.15" customHeight="1">
      <c r="A4422" t="s" s="16">
        <v>4247</v>
      </c>
      <c r="B4422" s="17">
        <v>4</v>
      </c>
      <c r="C4422" s="17">
        <v>17</v>
      </c>
      <c r="D4422" t="s" s="16">
        <v>4535</v>
      </c>
      <c r="E4422" t="s" s="16">
        <v>70</v>
      </c>
      <c r="F4422" s="101">
        <v>60</v>
      </c>
      <c r="G4422" s="32">
        <v>54</v>
      </c>
      <c r="H4422" s="18">
        <f>SUM(G4422-F4422)</f>
        <v>-6</v>
      </c>
      <c r="I4422" s="19">
        <f>H4422/F4422</f>
        <v>-0.1</v>
      </c>
      <c r="J4422" s="19">
        <f>H4422/G4422</f>
        <v>-0.111111111111111</v>
      </c>
    </row>
    <row r="4423" s="7" customFormat="1" ht="19.15" customHeight="1">
      <c r="A4423" t="s" s="16">
        <v>4247</v>
      </c>
      <c r="B4423" s="17">
        <v>5</v>
      </c>
      <c r="C4423" s="17">
        <v>33</v>
      </c>
      <c r="D4423" t="s" s="16">
        <v>4536</v>
      </c>
      <c r="E4423" t="s" s="16">
        <v>281</v>
      </c>
      <c r="F4423" s="101">
        <v>134</v>
      </c>
      <c r="G4423" s="32">
        <v>128</v>
      </c>
      <c r="H4423" s="18">
        <f>SUM(G4423-F4423)</f>
        <v>-6</v>
      </c>
      <c r="I4423" s="19">
        <f>H4423/F4423</f>
        <v>-0.0447761194029851</v>
      </c>
      <c r="J4423" s="19">
        <f>H4423/G4423</f>
        <v>-0.046875</v>
      </c>
    </row>
    <row r="4424" s="7" customFormat="1" ht="19.15" customHeight="1">
      <c r="A4424" t="s" s="16">
        <v>4247</v>
      </c>
      <c r="B4424" s="17">
        <v>4</v>
      </c>
      <c r="C4424" s="17">
        <v>18</v>
      </c>
      <c r="D4424" t="s" s="16">
        <v>4537</v>
      </c>
      <c r="E4424" t="s" s="16">
        <v>2637</v>
      </c>
      <c r="F4424" s="103">
        <v>355</v>
      </c>
      <c r="G4424" s="32">
        <v>351</v>
      </c>
      <c r="H4424" s="18">
        <f>SUM(G4424-F4424)</f>
        <v>-4</v>
      </c>
      <c r="I4424" s="19">
        <f>H4424/F4424</f>
        <v>-0.0112676056338028</v>
      </c>
      <c r="J4424" s="19">
        <f>H4424/G4424</f>
        <v>-0.0113960113960114</v>
      </c>
    </row>
    <row r="4425" s="7" customFormat="1" ht="19.15" customHeight="1">
      <c r="A4425" t="s" s="16">
        <v>4247</v>
      </c>
      <c r="B4425" s="17">
        <v>4</v>
      </c>
      <c r="C4425" s="17">
        <v>33</v>
      </c>
      <c r="D4425" t="s" s="16">
        <v>4538</v>
      </c>
      <c r="E4425" t="s" s="16">
        <v>42</v>
      </c>
      <c r="F4425" s="58">
        <v>107</v>
      </c>
      <c r="G4425" s="32">
        <v>103</v>
      </c>
      <c r="H4425" s="18">
        <f>SUM(G4425-F4425)</f>
        <v>-4</v>
      </c>
      <c r="I4425" s="19">
        <f>H4425/F4425</f>
        <v>-0.0373831775700935</v>
      </c>
      <c r="J4425" s="19">
        <f>H4425/G4425</f>
        <v>-0.0388349514563107</v>
      </c>
    </row>
    <row r="4426" s="7" customFormat="1" ht="19.15" customHeight="1">
      <c r="A4426" t="s" s="16">
        <v>4247</v>
      </c>
      <c r="B4426" s="17">
        <v>3</v>
      </c>
      <c r="C4426" s="17">
        <v>24</v>
      </c>
      <c r="D4426" t="s" s="16">
        <v>4539</v>
      </c>
      <c r="E4426" t="s" s="16">
        <v>106</v>
      </c>
      <c r="F4426" s="59">
        <v>91</v>
      </c>
      <c r="G4426" s="30">
        <v>129</v>
      </c>
      <c r="H4426" s="18">
        <f>SUM(G4426-F4426)</f>
        <v>38</v>
      </c>
      <c r="I4426" s="19">
        <f>H4426/F4426</f>
        <v>0.417582417582418</v>
      </c>
      <c r="J4426" s="19">
        <f>H4426/G4426</f>
        <v>0.294573643410853</v>
      </c>
      <c r="K4426" t="s" s="21">
        <f>IF(J4426&lt;25%,"น้อยกว่า 25%",IF(J4426&gt;=25%,"มากกว่าหรือเท่ากับ 25%",IF(J4426&gt;=35%,"มากกว่าหรือเท่ากับ 35%")))</f>
        <v>122</v>
      </c>
    </row>
    <row r="4427" s="7" customFormat="1" ht="19.15" customHeight="1">
      <c r="A4427" t="s" s="16">
        <v>4247</v>
      </c>
      <c r="B4427" s="17">
        <v>3</v>
      </c>
      <c r="C4427" s="17">
        <v>3</v>
      </c>
      <c r="D4427" t="s" s="16">
        <v>4540</v>
      </c>
      <c r="E4427" t="s" s="16">
        <v>70</v>
      </c>
      <c r="F4427" s="59">
        <v>91</v>
      </c>
      <c r="G4427" s="30">
        <v>125</v>
      </c>
      <c r="H4427" s="18">
        <f>SUM(G4427-F4427)</f>
        <v>34</v>
      </c>
      <c r="I4427" s="19">
        <f>H4427/F4427</f>
        <v>0.373626373626374</v>
      </c>
      <c r="J4427" s="19">
        <f>H4427/G4427</f>
        <v>0.272</v>
      </c>
      <c r="K4427" t="s" s="21">
        <f>IF(J4427&lt;25%,"น้อยกว่า 25%",IF(J4427&gt;=25%,"มากกว่าหรือเท่ากับ 25%",IF(J4427&gt;=35%,"มากกว่าหรือเท่ากับ 35%")))</f>
        <v>122</v>
      </c>
    </row>
    <row r="4428" s="7" customFormat="1" ht="19.15" customHeight="1">
      <c r="A4428" t="s" s="16">
        <v>4247</v>
      </c>
      <c r="B4428" s="17">
        <v>8</v>
      </c>
      <c r="C4428" s="17">
        <v>30</v>
      </c>
      <c r="D4428" t="s" s="16">
        <v>4541</v>
      </c>
      <c r="E4428" t="s" s="16">
        <v>119</v>
      </c>
      <c r="F4428" s="41">
        <v>65</v>
      </c>
      <c r="G4428" s="30">
        <v>99</v>
      </c>
      <c r="H4428" s="18">
        <f>SUM(G4428-F4428)</f>
        <v>34</v>
      </c>
      <c r="I4428" s="19">
        <f>H4428/F4428</f>
        <v>0.523076923076923</v>
      </c>
      <c r="J4428" s="19">
        <f>H4428/G4428</f>
        <v>0.343434343434343</v>
      </c>
      <c r="K4428" t="s" s="21">
        <f>IF(J4428&lt;25%,"น้อยกว่า 25%",IF(J4428&gt;=25%,"มากกว่าหรือเท่ากับ 25%",IF(J4428&gt;=35%,"มากกว่าหรือเท่ากับ 35%")))</f>
        <v>122</v>
      </c>
    </row>
    <row r="4429" s="7" customFormat="1" ht="19.15" customHeight="1">
      <c r="A4429" t="s" s="16">
        <v>4247</v>
      </c>
      <c r="B4429" s="17">
        <v>3</v>
      </c>
      <c r="C4429" s="17">
        <v>23</v>
      </c>
      <c r="D4429" t="s" s="16">
        <v>4542</v>
      </c>
      <c r="E4429" t="s" s="16">
        <v>112</v>
      </c>
      <c r="F4429" s="59">
        <v>72</v>
      </c>
      <c r="G4429" s="30">
        <v>103</v>
      </c>
      <c r="H4429" s="18">
        <f>SUM(G4429-F4429)</f>
        <v>31</v>
      </c>
      <c r="I4429" s="19">
        <f>H4429/F4429</f>
        <v>0.430555555555556</v>
      </c>
      <c r="J4429" s="19">
        <f>H4429/G4429</f>
        <v>0.300970873786408</v>
      </c>
      <c r="K4429" t="s" s="21">
        <f>IF(J4429&lt;25%,"น้อยกว่า 25%",IF(J4429&gt;=25%,"มากกว่าหรือเท่ากับ 25%",IF(J4429&gt;=35%,"มากกว่าหรือเท่ากับ 35%")))</f>
        <v>122</v>
      </c>
    </row>
    <row r="4430" s="7" customFormat="1" ht="19.15" customHeight="1">
      <c r="A4430" t="s" s="16">
        <v>4247</v>
      </c>
      <c r="B4430" s="17">
        <v>1</v>
      </c>
      <c r="C4430" s="17">
        <v>25</v>
      </c>
      <c r="D4430" t="s" s="16">
        <v>4543</v>
      </c>
      <c r="E4430" t="s" s="16">
        <v>72</v>
      </c>
      <c r="F4430" s="58">
        <v>77</v>
      </c>
      <c r="G4430" s="32">
        <v>75</v>
      </c>
      <c r="H4430" s="18">
        <f>SUM(G4430-F4430)</f>
        <v>-2</v>
      </c>
      <c r="I4430" s="19">
        <f>H4430/F4430</f>
        <v>-0.025974025974026</v>
      </c>
      <c r="J4430" s="19">
        <f>H4430/G4430</f>
        <v>-0.0266666666666667</v>
      </c>
    </row>
    <row r="4431" s="7" customFormat="1" ht="19.15" customHeight="1">
      <c r="A4431" t="s" s="16">
        <v>4247</v>
      </c>
      <c r="B4431" s="17">
        <v>4</v>
      </c>
      <c r="C4431" s="17">
        <v>27</v>
      </c>
      <c r="D4431" t="s" s="16">
        <v>4544</v>
      </c>
      <c r="E4431" t="s" s="16">
        <v>106</v>
      </c>
      <c r="F4431" s="58">
        <v>72</v>
      </c>
      <c r="G4431" s="32">
        <v>70</v>
      </c>
      <c r="H4431" s="18">
        <f>SUM(G4431-F4431)</f>
        <v>-2</v>
      </c>
      <c r="I4431" s="19">
        <f>H4431/F4431</f>
        <v>-0.0277777777777778</v>
      </c>
      <c r="J4431" s="19">
        <f>H4431/G4431</f>
        <v>-0.0285714285714286</v>
      </c>
    </row>
    <row r="4432" s="7" customFormat="1" ht="19.15" customHeight="1">
      <c r="A4432" t="s" s="16">
        <v>4247</v>
      </c>
      <c r="B4432" s="17">
        <v>5</v>
      </c>
      <c r="C4432" s="17">
        <v>12</v>
      </c>
      <c r="D4432" t="s" s="16">
        <v>4545</v>
      </c>
      <c r="E4432" t="s" s="16">
        <v>2637</v>
      </c>
      <c r="F4432" s="58">
        <v>295</v>
      </c>
      <c r="G4432" s="32">
        <v>293</v>
      </c>
      <c r="H4432" s="18">
        <f>SUM(G4432-F4432)</f>
        <v>-2</v>
      </c>
      <c r="I4432" s="19">
        <f>H4432/F4432</f>
        <v>-0.00677966101694915</v>
      </c>
      <c r="J4432" s="19">
        <f>H4432/G4432</f>
        <v>-0.0068259385665529</v>
      </c>
    </row>
    <row r="4433" s="7" customFormat="1" ht="19.15" customHeight="1">
      <c r="A4433" t="s" s="16">
        <v>4247</v>
      </c>
      <c r="B4433" s="17">
        <v>1</v>
      </c>
      <c r="C4433" s="17">
        <v>22</v>
      </c>
      <c r="D4433" t="s" s="16">
        <v>4546</v>
      </c>
      <c r="E4433" t="s" s="16">
        <v>54</v>
      </c>
      <c r="F4433" s="58">
        <v>64</v>
      </c>
      <c r="G4433" s="32">
        <v>63</v>
      </c>
      <c r="H4433" s="18">
        <f>SUM(G4433-F4433)</f>
        <v>-1</v>
      </c>
      <c r="I4433" s="19">
        <f>H4433/F4433</f>
        <v>-0.015625</v>
      </c>
      <c r="J4433" s="19">
        <f>H4433/G4433</f>
        <v>-0.0158730158730159</v>
      </c>
    </row>
    <row r="4434" s="7" customFormat="1" ht="19.15" customHeight="1">
      <c r="A4434" t="s" s="16">
        <v>4247</v>
      </c>
      <c r="B4434" s="17">
        <v>3</v>
      </c>
      <c r="C4434" s="17">
        <v>21</v>
      </c>
      <c r="D4434" t="s" s="16">
        <v>4547</v>
      </c>
      <c r="E4434" t="s" s="16">
        <v>54</v>
      </c>
      <c r="F4434" s="58">
        <v>154</v>
      </c>
      <c r="G4434" s="32">
        <v>153</v>
      </c>
      <c r="H4434" s="18">
        <f>SUM(G4434-F4434)</f>
        <v>-1</v>
      </c>
      <c r="I4434" s="19">
        <f>H4434/F4434</f>
        <v>-0.00649350649350649</v>
      </c>
      <c r="J4434" s="19">
        <f>H4434/G4434</f>
        <v>-0.0065359477124183</v>
      </c>
    </row>
    <row r="4435" s="7" customFormat="1" ht="19.15" customHeight="1">
      <c r="A4435" t="s" s="16">
        <v>4247</v>
      </c>
      <c r="B4435" s="17">
        <v>3</v>
      </c>
      <c r="C4435" s="17">
        <v>17</v>
      </c>
      <c r="D4435" t="s" s="16">
        <v>4548</v>
      </c>
      <c r="E4435" t="s" s="16">
        <v>1122</v>
      </c>
      <c r="F4435" s="59">
        <v>56</v>
      </c>
      <c r="G4435" s="30">
        <v>81</v>
      </c>
      <c r="H4435" s="18">
        <f>SUM(G4435-F4435)</f>
        <v>25</v>
      </c>
      <c r="I4435" s="19">
        <f>H4435/F4435</f>
        <v>0.446428571428571</v>
      </c>
      <c r="J4435" s="19">
        <f>H4435/G4435</f>
        <v>0.308641975308642</v>
      </c>
      <c r="K4435" t="s" s="21">
        <f>IF(J4435&lt;25%,"น้อยกว่า 25%",IF(J4435&gt;=25%,"มากกว่าหรือเท่ากับ 25%",IF(J4435&gt;=35%,"มากกว่าหรือเท่ากับ 35%")))</f>
        <v>122</v>
      </c>
    </row>
    <row r="4436" s="7" customFormat="1" ht="19.15" customHeight="1">
      <c r="A4436" t="s" s="16">
        <v>4247</v>
      </c>
      <c r="B4436" s="17">
        <v>4</v>
      </c>
      <c r="C4436" s="17">
        <v>40</v>
      </c>
      <c r="D4436" t="s" s="16">
        <v>4549</v>
      </c>
      <c r="E4436" t="s" s="16">
        <v>68</v>
      </c>
      <c r="F4436" s="58">
        <v>65</v>
      </c>
      <c r="G4436" s="32">
        <v>64</v>
      </c>
      <c r="H4436" s="18">
        <f>SUM(G4436-F4436)</f>
        <v>-1</v>
      </c>
      <c r="I4436" s="19">
        <f>H4436/F4436</f>
        <v>-0.0153846153846154</v>
      </c>
      <c r="J4436" s="19">
        <f>H4436/G4436</f>
        <v>-0.015625</v>
      </c>
    </row>
    <row r="4437" s="7" customFormat="1" ht="19.15" customHeight="1">
      <c r="A4437" t="s" s="16">
        <v>4247</v>
      </c>
      <c r="B4437" s="17">
        <v>4</v>
      </c>
      <c r="C4437" s="17">
        <v>37</v>
      </c>
      <c r="D4437" t="s" s="16">
        <v>4550</v>
      </c>
      <c r="E4437" t="s" s="16">
        <v>103</v>
      </c>
      <c r="F4437" s="58">
        <v>46</v>
      </c>
      <c r="G4437" s="32">
        <v>45</v>
      </c>
      <c r="H4437" s="18">
        <f>SUM(G4437-F4437)</f>
        <v>-1</v>
      </c>
      <c r="I4437" s="19">
        <f>H4437/F4437</f>
        <v>-0.0217391304347826</v>
      </c>
      <c r="J4437" s="19">
        <f>H4437/G4437</f>
        <v>-0.0222222222222222</v>
      </c>
    </row>
    <row r="4438" s="7" customFormat="1" ht="19.15" customHeight="1">
      <c r="A4438" t="s" s="16">
        <v>4247</v>
      </c>
      <c r="B4438" s="17">
        <v>5</v>
      </c>
      <c r="C4438" s="17">
        <v>31</v>
      </c>
      <c r="D4438" t="s" s="16">
        <v>4551</v>
      </c>
      <c r="E4438" t="s" s="16">
        <v>248</v>
      </c>
      <c r="F4438" s="58">
        <v>180</v>
      </c>
      <c r="G4438" s="32">
        <v>179</v>
      </c>
      <c r="H4438" s="18">
        <f>SUM(G4438-F4438)</f>
        <v>-1</v>
      </c>
      <c r="I4438" s="19">
        <f>H4438/F4438</f>
        <v>-0.00555555555555556</v>
      </c>
      <c r="J4438" s="19">
        <f>H4438/G4438</f>
        <v>-0.00558659217877095</v>
      </c>
    </row>
    <row r="4439" s="7" customFormat="1" ht="19.15" customHeight="1">
      <c r="A4439" t="s" s="16">
        <v>4247</v>
      </c>
      <c r="B4439" s="17">
        <v>5</v>
      </c>
      <c r="C4439" s="17">
        <v>14</v>
      </c>
      <c r="D4439" t="s" s="16">
        <v>4552</v>
      </c>
      <c r="E4439" t="s" s="16">
        <v>66</v>
      </c>
      <c r="F4439" s="58">
        <v>106</v>
      </c>
      <c r="G4439" s="32">
        <v>105</v>
      </c>
      <c r="H4439" s="18">
        <f>SUM(G4439-F4439)</f>
        <v>-1</v>
      </c>
      <c r="I4439" s="19">
        <f>H4439/F4439</f>
        <v>-0.00943396226415094</v>
      </c>
      <c r="J4439" s="19">
        <f>H4439/G4439</f>
        <v>-0.009523809523809519</v>
      </c>
    </row>
    <row r="4440" s="7" customFormat="1" ht="19.15" customHeight="1">
      <c r="A4440" t="s" s="16">
        <v>4247</v>
      </c>
      <c r="B4440" s="17">
        <v>5</v>
      </c>
      <c r="C4440" s="17">
        <v>23</v>
      </c>
      <c r="D4440" t="s" s="16">
        <v>4553</v>
      </c>
      <c r="E4440" t="s" s="16">
        <v>74</v>
      </c>
      <c r="F4440" s="58">
        <v>88</v>
      </c>
      <c r="G4440" s="32">
        <v>87</v>
      </c>
      <c r="H4440" s="18">
        <f>SUM(G4440-F4440)</f>
        <v>-1</v>
      </c>
      <c r="I4440" s="19">
        <f>H4440/F4440</f>
        <v>-0.0113636363636364</v>
      </c>
      <c r="J4440" s="19">
        <f>H4440/G4440</f>
        <v>-0.0114942528735632</v>
      </c>
    </row>
    <row r="4441" s="7" customFormat="1" ht="19.15" customHeight="1">
      <c r="A4441" t="s" s="16">
        <v>4247</v>
      </c>
      <c r="B4441" s="17">
        <v>6</v>
      </c>
      <c r="C4441" s="17">
        <v>29</v>
      </c>
      <c r="D4441" t="s" s="16">
        <v>4554</v>
      </c>
      <c r="E4441" t="s" s="16">
        <v>237</v>
      </c>
      <c r="F4441" s="59">
        <v>47</v>
      </c>
      <c r="G4441" s="30">
        <v>71</v>
      </c>
      <c r="H4441" s="18">
        <f>SUM(G4441-F4441)</f>
        <v>24</v>
      </c>
      <c r="I4441" s="19">
        <f>H4441/F4441</f>
        <v>0.5106382978723401</v>
      </c>
      <c r="J4441" s="19">
        <f>H4441/G4441</f>
        <v>0.338028169014085</v>
      </c>
      <c r="K4441" t="s" s="21">
        <f>IF(J4441&lt;25%,"น้อยกว่า 25%",IF(J4441&gt;=25%,"มากกว่าหรือเท่ากับ 25%",IF(J4441&gt;=35%,"มากกว่าหรือเท่ากับ 35%")))</f>
        <v>122</v>
      </c>
    </row>
    <row r="4442" s="7" customFormat="1" ht="19.15" customHeight="1">
      <c r="A4442" t="s" s="16">
        <v>4247</v>
      </c>
      <c r="B4442" s="17">
        <v>6</v>
      </c>
      <c r="C4442" s="17">
        <v>37</v>
      </c>
      <c r="D4442" t="s" s="16">
        <v>4555</v>
      </c>
      <c r="E4442" t="s" s="16">
        <v>1309</v>
      </c>
      <c r="F4442" s="59">
        <v>26</v>
      </c>
      <c r="G4442" s="30">
        <v>35</v>
      </c>
      <c r="H4442" s="18">
        <f>SUM(G4442-F4442)</f>
        <v>9</v>
      </c>
      <c r="I4442" s="19">
        <f>H4442/F4442</f>
        <v>0.346153846153846</v>
      </c>
      <c r="J4442" s="19">
        <f>H4442/G4442</f>
        <v>0.257142857142857</v>
      </c>
      <c r="K4442" t="s" s="21">
        <f>IF(J4442&lt;25%,"น้อยกว่า 25%",IF(J4442&gt;=25%,"มากกว่าหรือเท่ากับ 25%",IF(J4442&gt;=35%,"มากกว่าหรือเท่ากับ 35%")))</f>
        <v>122</v>
      </c>
    </row>
    <row r="4443" s="7" customFormat="1" ht="19.15" customHeight="1">
      <c r="A4443" t="s" s="16">
        <v>4247</v>
      </c>
      <c r="B4443" s="17">
        <v>7</v>
      </c>
      <c r="C4443" s="17">
        <v>35</v>
      </c>
      <c r="D4443" t="s" s="16">
        <v>4556</v>
      </c>
      <c r="E4443" t="s" s="16">
        <v>3198</v>
      </c>
      <c r="F4443" s="59">
        <v>12</v>
      </c>
      <c r="G4443" s="30">
        <v>21</v>
      </c>
      <c r="H4443" s="18">
        <f>SUM(G4443-F4443)</f>
        <v>9</v>
      </c>
      <c r="I4443" s="19">
        <f>H4443/F4443</f>
        <v>0.75</v>
      </c>
      <c r="J4443" s="19">
        <f>H4443/G4443</f>
        <v>0.428571428571429</v>
      </c>
      <c r="K4443" t="s" s="21">
        <f>IF(J4443&lt;25%,"น้อยกว่า 25%",IF(J4443&gt;=25%,"มากกว่าหรือเท่ากับ 25%",IF(J4443&gt;=35%,"มากกว่าหรือเท่ากับ 35%")))</f>
        <v>122</v>
      </c>
    </row>
    <row r="4444" s="7" customFormat="1" ht="19.15" customHeight="1">
      <c r="A4444" t="s" s="16">
        <v>4247</v>
      </c>
      <c r="B4444" s="17">
        <v>8</v>
      </c>
      <c r="C4444" s="17">
        <v>35</v>
      </c>
      <c r="D4444" t="s" s="16">
        <v>4557</v>
      </c>
      <c r="E4444" t="s" s="16">
        <v>68</v>
      </c>
      <c r="F4444" s="41">
        <v>16</v>
      </c>
      <c r="G4444" s="30">
        <v>25</v>
      </c>
      <c r="H4444" s="18">
        <f>SUM(G4444-F4444)</f>
        <v>9</v>
      </c>
      <c r="I4444" s="19">
        <f>H4444/F4444</f>
        <v>0.5625</v>
      </c>
      <c r="J4444" s="19">
        <f>H4444/G4444</f>
        <v>0.36</v>
      </c>
      <c r="K4444" t="s" s="21">
        <f>IF(J4444&lt;25%,"น้อยกว่า 25%",IF(J4444&gt;=25%,"มากกว่าหรือเท่ากับ 25%",IF(J4444&gt;=35%,"มากกว่าหรือเท่ากับ 35%")))</f>
        <v>122</v>
      </c>
    </row>
    <row r="4445" s="7" customFormat="1" ht="19.15" customHeight="1">
      <c r="A4445" t="s" s="16">
        <v>4247</v>
      </c>
      <c r="B4445" s="17">
        <v>1</v>
      </c>
      <c r="C4445" s="17">
        <v>36</v>
      </c>
      <c r="D4445" t="s" s="16">
        <v>4558</v>
      </c>
      <c r="E4445" t="s" s="16">
        <v>1309</v>
      </c>
      <c r="F4445" s="59">
        <v>8</v>
      </c>
      <c r="G4445" s="30">
        <v>11</v>
      </c>
      <c r="H4445" s="18">
        <f>SUM(G4445-F4445)</f>
        <v>3</v>
      </c>
      <c r="I4445" s="19">
        <f>H4445/F4445</f>
        <v>0.375</v>
      </c>
      <c r="J4445" s="19">
        <f>H4445/G4445</f>
        <v>0.272727272727273</v>
      </c>
      <c r="K4445" t="s" s="21">
        <f>IF(J4445&lt;25%,"น้อยกว่า 25%",IF(J4445&gt;=25%,"มากกว่าหรือเท่ากับ 25%",IF(J4445&gt;=35%,"มากกว่าหรือเท่ากับ 35%")))</f>
        <v>122</v>
      </c>
    </row>
    <row r="4446" s="7" customFormat="1" ht="19.15" customHeight="1">
      <c r="A4446" t="s" s="16">
        <v>4559</v>
      </c>
      <c r="B4446" s="17">
        <v>2</v>
      </c>
      <c r="C4446" s="17">
        <v>7</v>
      </c>
      <c r="D4446" t="s" s="16">
        <v>4560</v>
      </c>
      <c r="E4446" t="s" s="16">
        <v>20</v>
      </c>
      <c r="F4446" s="41">
        <v>23149</v>
      </c>
      <c r="G4446" s="30">
        <v>31051</v>
      </c>
      <c r="H4446" s="18">
        <f>SUM(G4446-F4446)</f>
        <v>7902</v>
      </c>
      <c r="I4446" s="19">
        <f>H4446/F4446</f>
        <v>0.341353838178755</v>
      </c>
      <c r="J4446" s="19">
        <f>H4446/G4446</f>
        <v>0.254484557663199</v>
      </c>
      <c r="K4446" t="s" s="21">
        <f>IF(J4446&lt;25%,"น้อยกว่า 25%",IF(J4446&gt;=25%,"มากกว่าหรือเท่ากับ 25%",IF(J4446&gt;=35%,"มากกว่าหรือเท่ากับ 35%")))</f>
        <v>122</v>
      </c>
    </row>
    <row r="4447" s="7" customFormat="1" ht="19.15" customHeight="1">
      <c r="A4447" t="s" s="16">
        <v>4559</v>
      </c>
      <c r="B4447" s="17">
        <v>2</v>
      </c>
      <c r="C4447" s="17">
        <v>8</v>
      </c>
      <c r="D4447" t="s" s="16">
        <v>4561</v>
      </c>
      <c r="E4447" t="s" s="16">
        <v>22</v>
      </c>
      <c r="F4447" s="41">
        <v>7036</v>
      </c>
      <c r="G4447" s="30">
        <v>11001</v>
      </c>
      <c r="H4447" s="18">
        <f>SUM(G4447-F4447)</f>
        <v>3965</v>
      </c>
      <c r="I4447" s="19">
        <f>H4447/F4447</f>
        <v>0.563530415008528</v>
      </c>
      <c r="J4447" s="19">
        <f>H4447/G4447</f>
        <v>0.360421779838197</v>
      </c>
      <c r="K4447" t="s" s="21">
        <f>IF(J4447&lt;25%,"น้อยกว่า 25%",IF(J4447&gt;=25%,"มากกว่าหรือเท่ากับ 25%",IF(J4447&gt;=35%,"มากกว่าหรือเท่ากับ 35%")))</f>
        <v>122</v>
      </c>
    </row>
    <row r="4448" s="7" customFormat="1" ht="19.15" customHeight="1">
      <c r="A4448" t="s" s="16">
        <v>4559</v>
      </c>
      <c r="B4448" s="17">
        <v>2</v>
      </c>
      <c r="C4448" s="17">
        <v>9</v>
      </c>
      <c r="D4448" t="s" s="16">
        <v>4562</v>
      </c>
      <c r="E4448" t="s" s="16">
        <v>17</v>
      </c>
      <c r="F4448" s="41">
        <v>4454</v>
      </c>
      <c r="G4448" s="30">
        <v>6313</v>
      </c>
      <c r="H4448" s="18">
        <f>SUM(G4448-F4448)</f>
        <v>1859</v>
      </c>
      <c r="I4448" s="19">
        <f>H4448/F4448</f>
        <v>0.417377638078132</v>
      </c>
      <c r="J4448" s="19">
        <f>H4448/G4448</f>
        <v>0.29447172501188</v>
      </c>
      <c r="K4448" t="s" s="21">
        <f>IF(J4448&lt;25%,"น้อยกว่า 25%",IF(J4448&gt;=25%,"มากกว่าหรือเท่ากับ 25%",IF(J4448&gt;=35%,"มากกว่าหรือเท่ากับ 35%")))</f>
        <v>122</v>
      </c>
    </row>
    <row r="4449" s="7" customFormat="1" ht="19.15" customHeight="1">
      <c r="A4449" t="s" s="16">
        <v>4559</v>
      </c>
      <c r="B4449" s="17">
        <v>2</v>
      </c>
      <c r="C4449" s="17">
        <v>13</v>
      </c>
      <c r="D4449" t="s" s="16">
        <v>4563</v>
      </c>
      <c r="E4449" t="s" s="16">
        <v>28</v>
      </c>
      <c r="F4449" s="41">
        <v>688</v>
      </c>
      <c r="G4449" s="30">
        <v>1106</v>
      </c>
      <c r="H4449" s="18">
        <f>SUM(G4449-F4449)</f>
        <v>418</v>
      </c>
      <c r="I4449" s="19">
        <f>H4449/F4449</f>
        <v>0.607558139534884</v>
      </c>
      <c r="J4449" s="19">
        <f>H4449/G4449</f>
        <v>0.377938517179024</v>
      </c>
      <c r="K4449" t="s" s="21">
        <f>IF(J4449&lt;25%,"น้อยกว่า 25%",IF(J4449&gt;=25%,"มากกว่าหรือเท่ากับ 25%",IF(J4449&gt;=35%,"มากกว่าหรือเท่ากับ 35%")))</f>
        <v>122</v>
      </c>
    </row>
    <row r="4450" s="7" customFormat="1" ht="19.15" customHeight="1">
      <c r="A4450" t="s" s="16">
        <v>4559</v>
      </c>
      <c r="B4450" s="17">
        <v>2</v>
      </c>
      <c r="C4450" s="17">
        <v>17</v>
      </c>
      <c r="D4450" t="s" s="16">
        <v>4564</v>
      </c>
      <c r="E4450" t="s" s="16">
        <v>34</v>
      </c>
      <c r="F4450" s="41">
        <v>729</v>
      </c>
      <c r="G4450" s="30">
        <v>1143</v>
      </c>
      <c r="H4450" s="18">
        <f>SUM(G4450-F4450)</f>
        <v>414</v>
      </c>
      <c r="I4450" s="19">
        <f>H4450/F4450</f>
        <v>0.567901234567901</v>
      </c>
      <c r="J4450" s="19">
        <f>H4450/G4450</f>
        <v>0.362204724409449</v>
      </c>
      <c r="K4450" t="s" s="21">
        <f>IF(J4450&lt;25%,"น้อยกว่า 25%",IF(J4450&gt;=25%,"มากกว่าหรือเท่ากับ 25%",IF(J4450&gt;=35%,"มากกว่าหรือเท่ากับ 35%")))</f>
        <v>122</v>
      </c>
    </row>
    <row r="4451" s="7" customFormat="1" ht="19.15" customHeight="1">
      <c r="A4451" t="s" s="16">
        <v>4559</v>
      </c>
      <c r="B4451" s="17">
        <v>5</v>
      </c>
      <c r="C4451" s="17">
        <v>2</v>
      </c>
      <c r="D4451" t="s" s="16">
        <v>4565</v>
      </c>
      <c r="E4451" t="s" s="16">
        <v>30</v>
      </c>
      <c r="F4451" s="41">
        <v>404</v>
      </c>
      <c r="G4451" s="30">
        <v>575</v>
      </c>
      <c r="H4451" s="18">
        <f>SUM(G4451-F4451)</f>
        <v>171</v>
      </c>
      <c r="I4451" s="19">
        <f>H4451/F4451</f>
        <v>0.423267326732673</v>
      </c>
      <c r="J4451" s="19">
        <f>H4451/G4451</f>
        <v>0.297391304347826</v>
      </c>
      <c r="K4451" t="s" s="21">
        <f>IF(J4451&lt;25%,"น้อยกว่า 25%",IF(J4451&gt;=25%,"มากกว่าหรือเท่ากับ 25%",IF(J4451&gt;=35%,"มากกว่าหรือเท่ากับ 35%")))</f>
        <v>122</v>
      </c>
    </row>
    <row r="4452" s="7" customFormat="1" ht="19.15" customHeight="1">
      <c r="A4452" t="s" s="16">
        <v>4559</v>
      </c>
      <c r="B4452" s="17">
        <v>2</v>
      </c>
      <c r="C4452" s="17">
        <v>1</v>
      </c>
      <c r="D4452" t="s" s="16">
        <v>4566</v>
      </c>
      <c r="E4452" t="s" s="16">
        <v>36</v>
      </c>
      <c r="F4452" s="41">
        <v>380</v>
      </c>
      <c r="G4452" s="30">
        <v>547</v>
      </c>
      <c r="H4452" s="18">
        <f>SUM(G4452-F4452)</f>
        <v>167</v>
      </c>
      <c r="I4452" s="19">
        <f>H4452/F4452</f>
        <v>0.439473684210526</v>
      </c>
      <c r="J4452" s="19">
        <f>H4452/G4452</f>
        <v>0.305301645338208</v>
      </c>
      <c r="K4452" t="s" s="21">
        <f>IF(J4452&lt;25%,"น้อยกว่า 25%",IF(J4452&gt;=25%,"มากกว่าหรือเท่ากับ 25%",IF(J4452&gt;=35%,"มากกว่าหรือเท่ากับ 35%")))</f>
        <v>122</v>
      </c>
    </row>
    <row r="4453" s="7" customFormat="1" ht="19.15" customHeight="1">
      <c r="A4453" t="s" s="16">
        <v>4559</v>
      </c>
      <c r="B4453" s="17">
        <v>6</v>
      </c>
      <c r="C4453" s="17">
        <v>7</v>
      </c>
      <c r="D4453" t="s" s="16">
        <v>4567</v>
      </c>
      <c r="E4453" t="s" s="16">
        <v>48</v>
      </c>
      <c r="F4453" s="41">
        <v>326</v>
      </c>
      <c r="G4453" s="30">
        <v>485</v>
      </c>
      <c r="H4453" s="18">
        <f>SUM(G4453-F4453)</f>
        <v>159</v>
      </c>
      <c r="I4453" s="19">
        <f>H4453/F4453</f>
        <v>0.487730061349693</v>
      </c>
      <c r="J4453" s="19">
        <f>H4453/G4453</f>
        <v>0.327835051546392</v>
      </c>
      <c r="K4453" t="s" s="21">
        <f>IF(J4453&lt;25%,"น้อยกว่า 25%",IF(J4453&gt;=25%,"มากกว่าหรือเท่ากับ 25%",IF(J4453&gt;=35%,"มากกว่าหรือเท่ากับ 35%")))</f>
        <v>122</v>
      </c>
    </row>
    <row r="4454" s="7" customFormat="1" ht="19.15" customHeight="1">
      <c r="A4454" t="s" s="16">
        <v>4559</v>
      </c>
      <c r="B4454" s="17">
        <v>3</v>
      </c>
      <c r="C4454" s="17">
        <v>9</v>
      </c>
      <c r="D4454" t="s" s="16">
        <v>4568</v>
      </c>
      <c r="E4454" t="s" s="16">
        <v>60</v>
      </c>
      <c r="F4454" s="41">
        <v>333</v>
      </c>
      <c r="G4454" s="30">
        <v>491</v>
      </c>
      <c r="H4454" s="18">
        <f>SUM(G4454-F4454)</f>
        <v>158</v>
      </c>
      <c r="I4454" s="19">
        <f>H4454/F4454</f>
        <v>0.474474474474474</v>
      </c>
      <c r="J4454" s="19">
        <f>H4454/G4454</f>
        <v>0.321792260692464</v>
      </c>
      <c r="K4454" t="s" s="21">
        <f>IF(J4454&lt;25%,"น้อยกว่า 25%",IF(J4454&gt;=25%,"มากกว่าหรือเท่ากับ 25%",IF(J4454&gt;=35%,"มากกว่าหรือเท่ากับ 35%")))</f>
        <v>122</v>
      </c>
    </row>
    <row r="4455" s="7" customFormat="1" ht="19.15" customHeight="1">
      <c r="A4455" t="s" s="16">
        <v>4559</v>
      </c>
      <c r="B4455" s="17">
        <v>2</v>
      </c>
      <c r="C4455" s="17">
        <v>6</v>
      </c>
      <c r="D4455" t="s" s="16">
        <v>4569</v>
      </c>
      <c r="E4455" t="s" s="16">
        <v>30</v>
      </c>
      <c r="F4455" s="41">
        <v>233</v>
      </c>
      <c r="G4455" s="30">
        <v>349</v>
      </c>
      <c r="H4455" s="18">
        <f>SUM(G4455-F4455)</f>
        <v>116</v>
      </c>
      <c r="I4455" s="19">
        <f>H4455/F4455</f>
        <v>0.497854077253219</v>
      </c>
      <c r="J4455" s="19">
        <f>H4455/G4455</f>
        <v>0.332378223495702</v>
      </c>
      <c r="K4455" t="s" s="21">
        <f>IF(J4455&lt;25%,"น้อยกว่า 25%",IF(J4455&gt;=25%,"มากกว่าหรือเท่ากับ 25%",IF(J4455&gt;=35%,"มากกว่าหรือเท่ากับ 35%")))</f>
        <v>122</v>
      </c>
    </row>
    <row r="4456" s="7" customFormat="1" ht="19.15" customHeight="1">
      <c r="A4456" t="s" s="25">
        <v>4559</v>
      </c>
      <c r="B4456" s="26">
        <v>1</v>
      </c>
      <c r="C4456" s="26">
        <v>14</v>
      </c>
      <c r="D4456" t="s" s="25">
        <v>4570</v>
      </c>
      <c r="E4456" t="s" s="25">
        <v>20</v>
      </c>
      <c r="F4456" s="34">
        <v>22394</v>
      </c>
      <c r="G4456" s="26">
        <v>24656</v>
      </c>
      <c r="H4456" s="18">
        <f>SUM(G4456-F4456)</f>
        <v>2262</v>
      </c>
      <c r="I4456" s="19">
        <f>H4456/F4456</f>
        <v>0.101009198892561</v>
      </c>
      <c r="J4456" s="19">
        <f>H4456/G4456</f>
        <v>0.0917423750811162</v>
      </c>
      <c r="K4456" t="s" s="21">
        <f>IF(J4456&lt;25%,"น้อยกว่า 25%",IF(J4456&gt;=25%,"มากกว่าหรือเท่ากับ 25%",IF(J4456&gt;=35%,"มากกว่าหรือเท่ากับ 35%")))</f>
        <v>18</v>
      </c>
    </row>
    <row r="4457" s="7" customFormat="1" ht="19.15" customHeight="1">
      <c r="A4457" t="s" s="25">
        <v>4559</v>
      </c>
      <c r="B4457" s="26">
        <v>1</v>
      </c>
      <c r="C4457" s="26">
        <v>7</v>
      </c>
      <c r="D4457" t="s" s="25">
        <v>4571</v>
      </c>
      <c r="E4457" t="s" s="25">
        <v>84</v>
      </c>
      <c r="F4457" s="34">
        <v>19083</v>
      </c>
      <c r="G4457" s="26">
        <v>22643</v>
      </c>
      <c r="H4457" s="18">
        <f>SUM(G4457-F4457)</f>
        <v>3560</v>
      </c>
      <c r="I4457" s="19">
        <f>H4457/F4457</f>
        <v>0.186553476916627</v>
      </c>
      <c r="J4457" s="19">
        <f>H4457/G4457</f>
        <v>0.157222982820298</v>
      </c>
      <c r="K4457" t="s" s="21">
        <f>IF(J4457&lt;25%,"น้อยกว่า 25%",IF(J4457&gt;=25%,"มากกว่าหรือเท่ากับ 25%",IF(J4457&gt;=35%,"มากกว่าหรือเท่ากับ 35%")))</f>
        <v>18</v>
      </c>
    </row>
    <row r="4458" s="7" customFormat="1" ht="19.15" customHeight="1">
      <c r="A4458" t="s" s="25">
        <v>4559</v>
      </c>
      <c r="B4458" s="26">
        <v>1</v>
      </c>
      <c r="C4458" s="26">
        <v>11</v>
      </c>
      <c r="D4458" t="s" s="25">
        <v>4572</v>
      </c>
      <c r="E4458" t="s" s="25">
        <v>17</v>
      </c>
      <c r="F4458" s="34">
        <v>16977</v>
      </c>
      <c r="G4458" s="26">
        <v>19987</v>
      </c>
      <c r="H4458" s="18">
        <f>SUM(G4458-F4458)</f>
        <v>3010</v>
      </c>
      <c r="I4458" s="19">
        <f>H4458/F4458</f>
        <v>0.177298698238794</v>
      </c>
      <c r="J4458" s="19">
        <f>H4458/G4458</f>
        <v>0.150597888627608</v>
      </c>
      <c r="K4458" t="s" s="21">
        <f>IF(J4458&lt;25%,"น้อยกว่า 25%",IF(J4458&gt;=25%,"มากกว่าหรือเท่ากับ 25%",IF(J4458&gt;=35%,"มากกว่าหรือเท่ากับ 35%")))</f>
        <v>18</v>
      </c>
    </row>
    <row r="4459" s="7" customFormat="1" ht="19.15" customHeight="1">
      <c r="A4459" t="s" s="25">
        <v>4559</v>
      </c>
      <c r="B4459" s="26">
        <v>1</v>
      </c>
      <c r="C4459" s="26">
        <v>3</v>
      </c>
      <c r="D4459" t="s" s="25">
        <v>4573</v>
      </c>
      <c r="E4459" t="s" s="25">
        <v>22</v>
      </c>
      <c r="F4459" s="34">
        <v>16116</v>
      </c>
      <c r="G4459" s="26">
        <v>17374</v>
      </c>
      <c r="H4459" s="18">
        <f>SUM(G4459-F4459)</f>
        <v>1258</v>
      </c>
      <c r="I4459" s="19">
        <f>H4459/F4459</f>
        <v>0.0780590717299578</v>
      </c>
      <c r="J4459" s="19">
        <f>H4459/G4459</f>
        <v>0.0724070450097847</v>
      </c>
      <c r="K4459" t="s" s="21">
        <f>IF(J4459&lt;25%,"น้อยกว่า 25%",IF(J4459&gt;=25%,"มากกว่าหรือเท่ากับ 25%",IF(J4459&gt;=35%,"มากกว่าหรือเท่ากับ 35%")))</f>
        <v>18</v>
      </c>
    </row>
    <row r="4460" s="7" customFormat="1" ht="19.15" customHeight="1">
      <c r="A4460" t="s" s="25">
        <v>4559</v>
      </c>
      <c r="B4460" s="26">
        <v>1</v>
      </c>
      <c r="C4460" s="26">
        <v>1</v>
      </c>
      <c r="D4460" t="s" s="25">
        <v>4574</v>
      </c>
      <c r="E4460" t="s" s="25">
        <v>26</v>
      </c>
      <c r="F4460" s="34">
        <v>4363</v>
      </c>
      <c r="G4460" s="26">
        <v>4959</v>
      </c>
      <c r="H4460" s="18">
        <f>SUM(G4460-F4460)</f>
        <v>596</v>
      </c>
      <c r="I4460" s="19">
        <f>H4460/F4460</f>
        <v>0.136603254641302</v>
      </c>
      <c r="J4460" s="19">
        <f>H4460/G4460</f>
        <v>0.12018552127445</v>
      </c>
      <c r="K4460" t="s" s="21">
        <f>IF(J4460&lt;25%,"น้อยกว่า 25%",IF(J4460&gt;=25%,"มากกว่าหรือเท่ากับ 25%",IF(J4460&gt;=35%,"มากกว่าหรือเท่ากับ 35%")))</f>
        <v>18</v>
      </c>
    </row>
    <row r="4461" s="7" customFormat="1" ht="19.15" customHeight="1">
      <c r="A4461" t="s" s="25">
        <v>4559</v>
      </c>
      <c r="B4461" s="26">
        <v>1</v>
      </c>
      <c r="C4461" s="26">
        <v>2</v>
      </c>
      <c r="D4461" t="s" s="25">
        <v>4575</v>
      </c>
      <c r="E4461" t="s" s="25">
        <v>28</v>
      </c>
      <c r="F4461" s="34">
        <v>2054</v>
      </c>
      <c r="G4461" s="26">
        <v>2159</v>
      </c>
      <c r="H4461" s="18">
        <f>SUM(G4461-F4461)</f>
        <v>105</v>
      </c>
      <c r="I4461" s="19">
        <f>H4461/F4461</f>
        <v>0.0511197663096397</v>
      </c>
      <c r="J4461" s="19">
        <f>H4461/G4461</f>
        <v>0.0486336266790181</v>
      </c>
      <c r="K4461" t="s" s="21">
        <f>IF(J4461&lt;25%,"น้อยกว่า 25%",IF(J4461&gt;=25%,"มากกว่าหรือเท่ากับ 25%",IF(J4461&gt;=35%,"มากกว่าหรือเท่ากับ 35%")))</f>
        <v>18</v>
      </c>
    </row>
    <row r="4462" s="7" customFormat="1" ht="19.15" customHeight="1">
      <c r="A4462" t="s" s="25">
        <v>4559</v>
      </c>
      <c r="B4462" s="26">
        <v>1</v>
      </c>
      <c r="C4462" s="26">
        <v>17</v>
      </c>
      <c r="D4462" t="s" s="25">
        <v>4576</v>
      </c>
      <c r="E4462" t="s" s="25">
        <v>34</v>
      </c>
      <c r="F4462" s="34">
        <v>1733</v>
      </c>
      <c r="G4462" s="26">
        <v>1817</v>
      </c>
      <c r="H4462" s="18">
        <f>SUM(G4462-F4462)</f>
        <v>84</v>
      </c>
      <c r="I4462" s="19">
        <f>H4462/F4462</f>
        <v>0.0484708597807271</v>
      </c>
      <c r="J4462" s="19">
        <f>H4462/G4462</f>
        <v>0.0462300495321959</v>
      </c>
      <c r="K4462" t="s" s="21">
        <f>IF(J4462&lt;25%,"น้อยกว่า 25%",IF(J4462&gt;=25%,"มากกว่าหรือเท่ากับ 25%",IF(J4462&gt;=35%,"มากกว่าหรือเท่ากับ 35%")))</f>
        <v>18</v>
      </c>
    </row>
    <row r="4463" s="7" customFormat="1" ht="19.15" customHeight="1">
      <c r="A4463" t="s" s="25">
        <v>4559</v>
      </c>
      <c r="B4463" s="26">
        <v>1</v>
      </c>
      <c r="C4463" s="26">
        <v>8</v>
      </c>
      <c r="D4463" t="s" s="25">
        <v>4577</v>
      </c>
      <c r="E4463" t="s" s="25">
        <v>36</v>
      </c>
      <c r="F4463" s="34">
        <v>663</v>
      </c>
      <c r="G4463" s="26">
        <v>705</v>
      </c>
      <c r="H4463" s="18">
        <f>SUM(G4463-F4463)</f>
        <v>42</v>
      </c>
      <c r="I4463" s="19">
        <f>H4463/F4463</f>
        <v>0.0633484162895928</v>
      </c>
      <c r="J4463" s="19">
        <f>H4463/G4463</f>
        <v>0.0595744680851064</v>
      </c>
      <c r="K4463" t="s" s="21">
        <f>IF(J4463&lt;25%,"น้อยกว่า 25%",IF(J4463&gt;=25%,"มากกว่าหรือเท่ากับ 25%",IF(J4463&gt;=35%,"มากกว่าหรือเท่ากับ 35%")))</f>
        <v>18</v>
      </c>
    </row>
    <row r="4464" s="7" customFormat="1" ht="19.15" customHeight="1">
      <c r="A4464" t="s" s="25">
        <v>4559</v>
      </c>
      <c r="B4464" s="26">
        <v>1</v>
      </c>
      <c r="C4464" s="26">
        <v>9</v>
      </c>
      <c r="D4464" t="s" s="25">
        <v>4578</v>
      </c>
      <c r="E4464" t="s" s="25">
        <v>30</v>
      </c>
      <c r="F4464" s="34">
        <v>420</v>
      </c>
      <c r="G4464" s="26">
        <v>449</v>
      </c>
      <c r="H4464" s="18">
        <f>SUM(G4464-F4464)</f>
        <v>29</v>
      </c>
      <c r="I4464" s="19">
        <f>H4464/F4464</f>
        <v>0.069047619047619</v>
      </c>
      <c r="J4464" s="19">
        <f>H4464/G4464</f>
        <v>0.0645879732739421</v>
      </c>
      <c r="K4464" t="s" s="21">
        <f>IF(J4464&lt;25%,"น้อยกว่า 25%",IF(J4464&gt;=25%,"มากกว่าหรือเท่ากับ 25%",IF(J4464&gt;=35%,"มากกว่าหรือเท่ากับ 35%")))</f>
        <v>18</v>
      </c>
    </row>
    <row r="4465" s="7" customFormat="1" ht="19.15" customHeight="1">
      <c r="A4465" t="s" s="25">
        <v>4559</v>
      </c>
      <c r="B4465" s="26">
        <v>1</v>
      </c>
      <c r="C4465" s="26">
        <v>22</v>
      </c>
      <c r="D4465" t="s" s="25">
        <v>4579</v>
      </c>
      <c r="E4465" t="s" s="25">
        <v>62</v>
      </c>
      <c r="F4465" s="34">
        <v>403</v>
      </c>
      <c r="G4465" s="26">
        <v>443</v>
      </c>
      <c r="H4465" s="18">
        <f>SUM(G4465-F4465)</f>
        <v>40</v>
      </c>
      <c r="I4465" s="19">
        <f>H4465/F4465</f>
        <v>0.0992555831265509</v>
      </c>
      <c r="J4465" s="19">
        <f>H4465/G4465</f>
        <v>0.090293453724605</v>
      </c>
      <c r="K4465" t="s" s="21">
        <f>IF(J4465&lt;25%,"น้อยกว่า 25%",IF(J4465&gt;=25%,"มากกว่าหรือเท่ากับ 25%",IF(J4465&gt;=35%,"มากกว่าหรือเท่ากับ 35%")))</f>
        <v>18</v>
      </c>
    </row>
    <row r="4466" s="7" customFormat="1" ht="19.15" customHeight="1">
      <c r="A4466" t="s" s="25">
        <v>4559</v>
      </c>
      <c r="B4466" s="26">
        <v>1</v>
      </c>
      <c r="C4466" s="26">
        <v>16</v>
      </c>
      <c r="D4466" t="s" s="25">
        <v>4580</v>
      </c>
      <c r="E4466" t="s" s="25">
        <v>48</v>
      </c>
      <c r="F4466" s="34">
        <v>364</v>
      </c>
      <c r="G4466" s="26">
        <v>384</v>
      </c>
      <c r="H4466" s="18">
        <f>SUM(G4466-F4466)</f>
        <v>20</v>
      </c>
      <c r="I4466" s="19">
        <f>H4466/F4466</f>
        <v>0.0549450549450549</v>
      </c>
      <c r="J4466" s="19">
        <f>H4466/G4466</f>
        <v>0.0520833333333333</v>
      </c>
      <c r="K4466" t="s" s="21">
        <f>IF(J4466&lt;25%,"น้อยกว่า 25%",IF(J4466&gt;=25%,"มากกว่าหรือเท่ากับ 25%",IF(J4466&gt;=35%,"มากกว่าหรือเท่ากับ 35%")))</f>
        <v>18</v>
      </c>
    </row>
    <row r="4467" s="7" customFormat="1" ht="19.15" customHeight="1">
      <c r="A4467" t="s" s="25">
        <v>4559</v>
      </c>
      <c r="B4467" s="26">
        <v>1</v>
      </c>
      <c r="C4467" s="26">
        <v>12</v>
      </c>
      <c r="D4467" t="s" s="25">
        <v>4581</v>
      </c>
      <c r="E4467" t="s" s="25">
        <v>38</v>
      </c>
      <c r="F4467" s="34">
        <v>310</v>
      </c>
      <c r="G4467" s="26">
        <v>369</v>
      </c>
      <c r="H4467" s="18">
        <f>SUM(G4467-F4467)</f>
        <v>59</v>
      </c>
      <c r="I4467" s="19">
        <f>H4467/F4467</f>
        <v>0.190322580645161</v>
      </c>
      <c r="J4467" s="19">
        <f>H4467/G4467</f>
        <v>0.159891598915989</v>
      </c>
      <c r="K4467" t="s" s="21">
        <f>IF(J4467&lt;25%,"น้อยกว่า 25%",IF(J4467&gt;=25%,"มากกว่าหรือเท่ากับ 25%",IF(J4467&gt;=35%,"มากกว่าหรือเท่ากับ 35%")))</f>
        <v>18</v>
      </c>
    </row>
    <row r="4468" s="7" customFormat="1" ht="19.15" customHeight="1">
      <c r="A4468" t="s" s="25">
        <v>4559</v>
      </c>
      <c r="B4468" s="26">
        <v>1</v>
      </c>
      <c r="C4468" s="26">
        <v>13</v>
      </c>
      <c r="D4468" t="s" s="25">
        <v>4582</v>
      </c>
      <c r="E4468" t="s" s="25">
        <v>40</v>
      </c>
      <c r="F4468" s="34">
        <v>307</v>
      </c>
      <c r="G4468" s="26">
        <v>347</v>
      </c>
      <c r="H4468" s="18">
        <f>SUM(G4468-F4468)</f>
        <v>40</v>
      </c>
      <c r="I4468" s="19">
        <f>H4468/F4468</f>
        <v>0.130293159609121</v>
      </c>
      <c r="J4468" s="19">
        <f>H4468/G4468</f>
        <v>0.115273775216138</v>
      </c>
      <c r="K4468" t="s" s="21">
        <f>IF(J4468&lt;25%,"น้อยกว่า 25%",IF(J4468&gt;=25%,"มากกว่าหรือเท่ากับ 25%",IF(J4468&gt;=35%,"มากกว่าหรือเท่ากับ 35%")))</f>
        <v>18</v>
      </c>
    </row>
    <row r="4469" s="7" customFormat="1" ht="19.15" customHeight="1">
      <c r="A4469" t="s" s="25">
        <v>4559</v>
      </c>
      <c r="B4469" s="26">
        <v>1</v>
      </c>
      <c r="C4469" s="26">
        <v>4</v>
      </c>
      <c r="D4469" t="s" s="25">
        <v>4583</v>
      </c>
      <c r="E4469" t="s" s="25">
        <v>281</v>
      </c>
      <c r="F4469" s="34">
        <v>242</v>
      </c>
      <c r="G4469" s="26">
        <v>303</v>
      </c>
      <c r="H4469" s="18">
        <f>SUM(G4469-F4469)</f>
        <v>61</v>
      </c>
      <c r="I4469" s="19">
        <f>H4469/F4469</f>
        <v>0.252066115702479</v>
      </c>
      <c r="J4469" s="19">
        <f>H4469/G4469</f>
        <v>0.201320132013201</v>
      </c>
      <c r="K4469" t="s" s="21">
        <f>IF(J4469&lt;25%,"น้อยกว่า 25%",IF(J4469&gt;=25%,"มากกว่าหรือเท่ากับ 25%",IF(J4469&gt;=35%,"มากกว่าหรือเท่ากับ 35%")))</f>
        <v>18</v>
      </c>
    </row>
    <row r="4470" s="7" customFormat="1" ht="19.15" customHeight="1">
      <c r="A4470" t="s" s="25">
        <v>4559</v>
      </c>
      <c r="B4470" s="26">
        <v>1</v>
      </c>
      <c r="C4470" s="26">
        <v>5</v>
      </c>
      <c r="D4470" t="s" s="25">
        <v>4584</v>
      </c>
      <c r="E4470" t="s" s="25">
        <v>44</v>
      </c>
      <c r="F4470" s="34">
        <v>272</v>
      </c>
      <c r="G4470" s="26">
        <v>298</v>
      </c>
      <c r="H4470" s="18">
        <f>SUM(G4470-F4470)</f>
        <v>26</v>
      </c>
      <c r="I4470" s="19">
        <f>H4470/F4470</f>
        <v>0.0955882352941176</v>
      </c>
      <c r="J4470" s="19">
        <f>H4470/G4470</f>
        <v>0.08724832214765101</v>
      </c>
      <c r="K4470" t="s" s="21">
        <f>IF(J4470&lt;25%,"น้อยกว่า 25%",IF(J4470&gt;=25%,"มากกว่าหรือเท่ากับ 25%",IF(J4470&gt;=35%,"มากกว่าหรือเท่ากับ 35%")))</f>
        <v>18</v>
      </c>
    </row>
    <row r="4471" s="7" customFormat="1" ht="19.15" customHeight="1">
      <c r="A4471" t="s" s="25">
        <v>4559</v>
      </c>
      <c r="B4471" s="26">
        <v>1</v>
      </c>
      <c r="C4471" s="26">
        <v>27</v>
      </c>
      <c r="D4471" t="s" s="25">
        <v>4585</v>
      </c>
      <c r="E4471" t="s" s="25">
        <v>1427</v>
      </c>
      <c r="F4471" s="34">
        <v>168</v>
      </c>
      <c r="G4471" s="26">
        <v>206</v>
      </c>
      <c r="H4471" s="18">
        <f>SUM(G4471-F4471)</f>
        <v>38</v>
      </c>
      <c r="I4471" s="19">
        <f>H4471/F4471</f>
        <v>0.226190476190476</v>
      </c>
      <c r="J4471" s="19">
        <f>H4471/G4471</f>
        <v>0.184466019417476</v>
      </c>
      <c r="K4471" t="s" s="21">
        <f>IF(J4471&lt;25%,"น้อยกว่า 25%",IF(J4471&gt;=25%,"มากกว่าหรือเท่ากับ 25%",IF(J4471&gt;=35%,"มากกว่าหรือเท่ากับ 35%")))</f>
        <v>18</v>
      </c>
    </row>
    <row r="4472" s="7" customFormat="1" ht="19.15" customHeight="1">
      <c r="A4472" t="s" s="25">
        <v>4559</v>
      </c>
      <c r="B4472" s="26">
        <v>1</v>
      </c>
      <c r="C4472" s="26">
        <v>10</v>
      </c>
      <c r="D4472" t="s" s="25">
        <v>4586</v>
      </c>
      <c r="E4472" t="s" s="25">
        <v>101</v>
      </c>
      <c r="F4472" s="34">
        <v>174</v>
      </c>
      <c r="G4472" s="26">
        <v>205</v>
      </c>
      <c r="H4472" s="18">
        <f>SUM(G4472-F4472)</f>
        <v>31</v>
      </c>
      <c r="I4472" s="19">
        <f>H4472/F4472</f>
        <v>0.17816091954023</v>
      </c>
      <c r="J4472" s="19">
        <f>H4472/G4472</f>
        <v>0.151219512195122</v>
      </c>
      <c r="K4472" t="s" s="21">
        <f>IF(J4472&lt;25%,"น้อยกว่า 25%",IF(J4472&gt;=25%,"มากกว่าหรือเท่ากับ 25%",IF(J4472&gt;=35%,"มากกว่าหรือเท่ากับ 35%")))</f>
        <v>18</v>
      </c>
    </row>
    <row r="4473" s="7" customFormat="1" ht="19.15" customHeight="1">
      <c r="A4473" t="s" s="25">
        <v>4559</v>
      </c>
      <c r="B4473" s="26">
        <v>1</v>
      </c>
      <c r="C4473" s="26">
        <v>21</v>
      </c>
      <c r="D4473" t="s" s="25">
        <v>4587</v>
      </c>
      <c r="E4473" t="s" s="25">
        <v>52</v>
      </c>
      <c r="F4473" s="34">
        <v>143</v>
      </c>
      <c r="G4473" s="26">
        <v>169</v>
      </c>
      <c r="H4473" s="18">
        <f>SUM(G4473-F4473)</f>
        <v>26</v>
      </c>
      <c r="I4473" s="19">
        <f>H4473/F4473</f>
        <v>0.181818181818182</v>
      </c>
      <c r="J4473" s="19">
        <f>H4473/G4473</f>
        <v>0.153846153846154</v>
      </c>
      <c r="K4473" t="s" s="21">
        <f>IF(J4473&lt;25%,"น้อยกว่า 25%",IF(J4473&gt;=25%,"มากกว่าหรือเท่ากับ 25%",IF(J4473&gt;=35%,"มากกว่าหรือเท่ากับ 35%")))</f>
        <v>18</v>
      </c>
    </row>
    <row r="4474" s="7" customFormat="1" ht="19.15" customHeight="1">
      <c r="A4474" t="s" s="25">
        <v>4559</v>
      </c>
      <c r="B4474" s="26">
        <v>1</v>
      </c>
      <c r="C4474" s="26">
        <v>6</v>
      </c>
      <c r="D4474" t="s" s="25">
        <v>4588</v>
      </c>
      <c r="E4474" t="s" s="25">
        <v>66</v>
      </c>
      <c r="F4474" s="34">
        <v>114</v>
      </c>
      <c r="G4474" s="26">
        <v>133</v>
      </c>
      <c r="H4474" s="18">
        <f>SUM(G4474-F4474)</f>
        <v>19</v>
      </c>
      <c r="I4474" s="19">
        <f>H4474/F4474</f>
        <v>0.166666666666667</v>
      </c>
      <c r="J4474" s="19">
        <f>H4474/G4474</f>
        <v>0.142857142857143</v>
      </c>
      <c r="K4474" t="s" s="21">
        <f>IF(J4474&lt;25%,"น้อยกว่า 25%",IF(J4474&gt;=25%,"มากกว่าหรือเท่ากับ 25%",IF(J4474&gt;=35%,"มากกว่าหรือเท่ากับ 35%")))</f>
        <v>18</v>
      </c>
    </row>
    <row r="4475" s="7" customFormat="1" ht="19.15" customHeight="1">
      <c r="A4475" t="s" s="25">
        <v>4559</v>
      </c>
      <c r="B4475" s="26">
        <v>1</v>
      </c>
      <c r="C4475" s="26">
        <v>15</v>
      </c>
      <c r="D4475" t="s" s="25">
        <v>4589</v>
      </c>
      <c r="E4475" t="s" s="25">
        <v>60</v>
      </c>
      <c r="F4475" s="34">
        <v>105</v>
      </c>
      <c r="G4475" s="26">
        <v>122</v>
      </c>
      <c r="H4475" s="18">
        <f>SUM(G4475-F4475)</f>
        <v>17</v>
      </c>
      <c r="I4475" s="19">
        <f>H4475/F4475</f>
        <v>0.161904761904762</v>
      </c>
      <c r="J4475" s="19">
        <f>H4475/G4475</f>
        <v>0.139344262295082</v>
      </c>
      <c r="K4475" t="s" s="21">
        <f>IF(J4475&lt;25%,"น้อยกว่า 25%",IF(J4475&gt;=25%,"มากกว่าหรือเท่ากับ 25%",IF(J4475&gt;=35%,"มากกว่าหรือเท่ากับ 35%")))</f>
        <v>18</v>
      </c>
    </row>
    <row r="4476" s="7" customFormat="1" ht="19.15" customHeight="1">
      <c r="A4476" t="s" s="25">
        <v>4559</v>
      </c>
      <c r="B4476" s="26">
        <v>1</v>
      </c>
      <c r="C4476" s="26">
        <v>24</v>
      </c>
      <c r="D4476" t="s" s="25">
        <v>4590</v>
      </c>
      <c r="E4476" t="s" s="25">
        <v>72</v>
      </c>
      <c r="F4476" s="34">
        <v>98</v>
      </c>
      <c r="G4476" s="26">
        <v>108</v>
      </c>
      <c r="H4476" s="18">
        <f>SUM(G4476-F4476)</f>
        <v>10</v>
      </c>
      <c r="I4476" s="19">
        <f>H4476/F4476</f>
        <v>0.102040816326531</v>
      </c>
      <c r="J4476" s="19">
        <f>H4476/G4476</f>
        <v>0.0925925925925926</v>
      </c>
      <c r="K4476" t="s" s="21">
        <f>IF(J4476&lt;25%,"น้อยกว่า 25%",IF(J4476&gt;=25%,"มากกว่าหรือเท่ากับ 25%",IF(J4476&gt;=35%,"มากกว่าหรือเท่ากับ 35%")))</f>
        <v>18</v>
      </c>
    </row>
    <row r="4477" s="7" customFormat="1" ht="19.15" customHeight="1">
      <c r="A4477" t="s" s="25">
        <v>4559</v>
      </c>
      <c r="B4477" s="26">
        <v>1</v>
      </c>
      <c r="C4477" s="26">
        <v>30</v>
      </c>
      <c r="D4477" t="s" s="25">
        <v>4591</v>
      </c>
      <c r="E4477" t="s" s="25">
        <v>116</v>
      </c>
      <c r="F4477" s="34">
        <v>68</v>
      </c>
      <c r="G4477" s="26">
        <v>84</v>
      </c>
      <c r="H4477" s="18">
        <f>SUM(G4477-F4477)</f>
        <v>16</v>
      </c>
      <c r="I4477" s="19">
        <f>H4477/F4477</f>
        <v>0.235294117647059</v>
      </c>
      <c r="J4477" s="19">
        <f>H4477/G4477</f>
        <v>0.19047619047619</v>
      </c>
      <c r="K4477" t="s" s="21">
        <f>IF(J4477&lt;25%,"น้อยกว่า 25%",IF(J4477&gt;=25%,"มากกว่าหรือเท่ากับ 25%",IF(J4477&gt;=35%,"มากกว่าหรือเท่ากับ 35%")))</f>
        <v>18</v>
      </c>
    </row>
    <row r="4478" s="7" customFormat="1" ht="19.15" customHeight="1">
      <c r="A4478" t="s" s="25">
        <v>4559</v>
      </c>
      <c r="B4478" s="26">
        <v>1</v>
      </c>
      <c r="C4478" s="26">
        <v>18</v>
      </c>
      <c r="D4478" t="s" s="25">
        <v>4592</v>
      </c>
      <c r="E4478" t="s" s="25">
        <v>76</v>
      </c>
      <c r="F4478" s="34">
        <v>69</v>
      </c>
      <c r="G4478" s="26">
        <v>74</v>
      </c>
      <c r="H4478" s="18">
        <f>SUM(G4478-F4478)</f>
        <v>5</v>
      </c>
      <c r="I4478" s="19">
        <f>H4478/F4478</f>
        <v>0.072463768115942</v>
      </c>
      <c r="J4478" s="19">
        <f>H4478/G4478</f>
        <v>0.0675675675675676</v>
      </c>
      <c r="K4478" t="s" s="21">
        <f>IF(J4478&lt;25%,"น้อยกว่า 25%",IF(J4478&gt;=25%,"มากกว่าหรือเท่ากับ 25%",IF(J4478&gt;=35%,"มากกว่าหรือเท่ากับ 35%")))</f>
        <v>18</v>
      </c>
    </row>
    <row r="4479" s="7" customFormat="1" ht="19.15" customHeight="1">
      <c r="A4479" t="s" s="25">
        <v>4559</v>
      </c>
      <c r="B4479" s="26">
        <v>1</v>
      </c>
      <c r="C4479" s="26">
        <v>26</v>
      </c>
      <c r="D4479" t="s" s="25">
        <v>4593</v>
      </c>
      <c r="E4479" t="s" s="25">
        <v>42</v>
      </c>
      <c r="F4479" s="34">
        <v>53</v>
      </c>
      <c r="G4479" s="26">
        <v>63</v>
      </c>
      <c r="H4479" s="18">
        <f>SUM(G4479-F4479)</f>
        <v>10</v>
      </c>
      <c r="I4479" s="19">
        <f>H4479/F4479</f>
        <v>0.188679245283019</v>
      </c>
      <c r="J4479" s="19">
        <f>H4479/G4479</f>
        <v>0.158730158730159</v>
      </c>
      <c r="K4479" t="s" s="21">
        <f>IF(J4479&lt;25%,"น้อยกว่า 25%",IF(J4479&gt;=25%,"มากกว่าหรือเท่ากับ 25%",IF(J4479&gt;=35%,"มากกว่าหรือเท่ากับ 35%")))</f>
        <v>18</v>
      </c>
    </row>
    <row r="4480" s="7" customFormat="1" ht="19.15" customHeight="1">
      <c r="A4480" t="s" s="25">
        <v>4559</v>
      </c>
      <c r="B4480" s="26">
        <v>1</v>
      </c>
      <c r="C4480" s="26">
        <v>28</v>
      </c>
      <c r="D4480" t="s" s="25">
        <v>4594</v>
      </c>
      <c r="E4480" t="s" s="25">
        <v>32</v>
      </c>
      <c r="F4480" s="34">
        <v>54</v>
      </c>
      <c r="G4480" s="26">
        <v>61</v>
      </c>
      <c r="H4480" s="18">
        <f>SUM(G4480-F4480)</f>
        <v>7</v>
      </c>
      <c r="I4480" s="19">
        <f>H4480/F4480</f>
        <v>0.12962962962963</v>
      </c>
      <c r="J4480" s="19">
        <f>H4480/G4480</f>
        <v>0.114754098360656</v>
      </c>
      <c r="K4480" t="s" s="21">
        <f>IF(J4480&lt;25%,"น้อยกว่า 25%",IF(J4480&gt;=25%,"มากกว่าหรือเท่ากับ 25%",IF(J4480&gt;=35%,"มากกว่าหรือเท่ากับ 35%")))</f>
        <v>18</v>
      </c>
    </row>
    <row r="4481" s="7" customFormat="1" ht="19.15" customHeight="1">
      <c r="A4481" t="s" s="25">
        <v>4559</v>
      </c>
      <c r="B4481" s="26">
        <v>1</v>
      </c>
      <c r="C4481" s="26">
        <v>23</v>
      </c>
      <c r="D4481" t="s" s="25">
        <v>4595</v>
      </c>
      <c r="E4481" t="s" s="25">
        <v>147</v>
      </c>
      <c r="F4481" s="34">
        <v>48</v>
      </c>
      <c r="G4481" s="26">
        <v>53</v>
      </c>
      <c r="H4481" s="18">
        <f>SUM(G4481-F4481)</f>
        <v>5</v>
      </c>
      <c r="I4481" s="19">
        <f>H4481/F4481</f>
        <v>0.104166666666667</v>
      </c>
      <c r="J4481" s="19">
        <f>H4481/G4481</f>
        <v>0.0943396226415094</v>
      </c>
      <c r="K4481" t="s" s="21">
        <f>IF(J4481&lt;25%,"น้อยกว่า 25%",IF(J4481&gt;=25%,"มากกว่าหรือเท่ากับ 25%",IF(J4481&gt;=35%,"มากกว่าหรือเท่ากับ 35%")))</f>
        <v>18</v>
      </c>
    </row>
    <row r="4482" s="7" customFormat="1" ht="19.15" customHeight="1">
      <c r="A4482" t="s" s="25">
        <v>4559</v>
      </c>
      <c r="B4482" s="26">
        <v>1</v>
      </c>
      <c r="C4482" s="26">
        <v>25</v>
      </c>
      <c r="D4482" t="s" s="25">
        <v>4596</v>
      </c>
      <c r="E4482" t="s" s="25">
        <v>1091</v>
      </c>
      <c r="F4482" s="34">
        <v>45</v>
      </c>
      <c r="G4482" s="26">
        <v>50</v>
      </c>
      <c r="H4482" s="18">
        <f>SUM(G4482-F4482)</f>
        <v>5</v>
      </c>
      <c r="I4482" s="19">
        <f>H4482/F4482</f>
        <v>0.111111111111111</v>
      </c>
      <c r="J4482" s="19">
        <f>H4482/G4482</f>
        <v>0.1</v>
      </c>
      <c r="K4482" t="s" s="21">
        <f>IF(J4482&lt;25%,"น้อยกว่า 25%",IF(J4482&gt;=25%,"มากกว่าหรือเท่ากับ 25%",IF(J4482&gt;=35%,"มากกว่าหรือเท่ากับ 35%")))</f>
        <v>18</v>
      </c>
    </row>
    <row r="4483" s="7" customFormat="1" ht="19.15" customHeight="1">
      <c r="A4483" t="s" s="25">
        <v>4559</v>
      </c>
      <c r="B4483" s="26">
        <v>1</v>
      </c>
      <c r="C4483" s="26">
        <v>20</v>
      </c>
      <c r="D4483" t="s" s="25">
        <v>4597</v>
      </c>
      <c r="E4483" t="s" s="25">
        <v>106</v>
      </c>
      <c r="F4483" s="34">
        <v>38</v>
      </c>
      <c r="G4483" s="26">
        <v>47</v>
      </c>
      <c r="H4483" s="18">
        <f>SUM(G4483-F4483)</f>
        <v>9</v>
      </c>
      <c r="I4483" s="19">
        <f>H4483/F4483</f>
        <v>0.236842105263158</v>
      </c>
      <c r="J4483" s="19">
        <f>H4483/G4483</f>
        <v>0.191489361702128</v>
      </c>
      <c r="K4483" t="s" s="21">
        <f>IF(J4483&lt;25%,"น้อยกว่า 25%",IF(J4483&gt;=25%,"มากกว่าหรือเท่ากับ 25%",IF(J4483&gt;=35%,"มากกว่าหรือเท่ากับ 35%")))</f>
        <v>18</v>
      </c>
    </row>
    <row r="4484" s="7" customFormat="1" ht="19.15" customHeight="1">
      <c r="A4484" t="s" s="25">
        <v>4559</v>
      </c>
      <c r="B4484" s="26">
        <v>1</v>
      </c>
      <c r="C4484" s="26">
        <v>29</v>
      </c>
      <c r="D4484" t="s" s="25">
        <v>4598</v>
      </c>
      <c r="E4484" t="s" s="25">
        <v>68</v>
      </c>
      <c r="F4484" s="34">
        <v>19</v>
      </c>
      <c r="G4484" s="26">
        <v>22</v>
      </c>
      <c r="H4484" s="18">
        <f>SUM(G4484-F4484)</f>
        <v>3</v>
      </c>
      <c r="I4484" s="19">
        <f>H4484/F4484</f>
        <v>0.157894736842105</v>
      </c>
      <c r="J4484" s="19">
        <f>H4484/G4484</f>
        <v>0.136363636363636</v>
      </c>
      <c r="K4484" t="s" s="21">
        <f>IF(J4484&lt;25%,"น้อยกว่า 25%",IF(J4484&gt;=25%,"มากกว่าหรือเท่ากับ 25%",IF(J4484&gt;=35%,"มากกว่าหรือเท่ากับ 35%")))</f>
        <v>18</v>
      </c>
    </row>
    <row r="4485" s="7" customFormat="1" ht="19.15" customHeight="1">
      <c r="A4485" t="s" s="25">
        <v>4559</v>
      </c>
      <c r="B4485" s="26">
        <v>1</v>
      </c>
      <c r="C4485" s="26">
        <v>19</v>
      </c>
      <c r="D4485" t="s" s="25">
        <v>4599</v>
      </c>
      <c r="E4485" t="s" s="25">
        <v>380</v>
      </c>
      <c r="F4485" s="34">
        <v>0</v>
      </c>
      <c r="G4485" s="26">
        <v>0</v>
      </c>
      <c r="H4485" s="18">
        <f>SUM(G4485-F4485)</f>
        <v>0</v>
      </c>
      <c r="I4485" s="19">
        <f>H4485/F4485</f>
      </c>
      <c r="J4485" s="19">
        <f>H4485/G4485</f>
      </c>
      <c r="K4485" s="24">
        <f>IF(J4485&lt;25%,"น้อยกว่า 25%",IF(J4485&gt;=25%,"มากกว่าหรือเท่ากับ 25%",IF(J4485&gt;=35%,"มากกว่าหรือเท่ากับ 35%")))</f>
      </c>
    </row>
    <row r="4486" s="7" customFormat="1" ht="19.15" customHeight="1">
      <c r="A4486" t="s" s="16">
        <v>4559</v>
      </c>
      <c r="B4486" s="17">
        <v>2</v>
      </c>
      <c r="C4486" s="17">
        <v>3</v>
      </c>
      <c r="D4486" t="s" s="16">
        <v>4600</v>
      </c>
      <c r="E4486" t="s" s="16">
        <v>26</v>
      </c>
      <c r="F4486" s="37">
        <v>20686</v>
      </c>
      <c r="G4486" s="17">
        <v>25069</v>
      </c>
      <c r="H4486" s="18">
        <f>SUM(G4486-F4486)</f>
        <v>4383</v>
      </c>
      <c r="I4486" s="19">
        <f>H4486/F4486</f>
        <v>0.211882432563086</v>
      </c>
      <c r="J4486" s="19">
        <f>H4486/G4486</f>
        <v>0.174837448641749</v>
      </c>
      <c r="K4486" t="s" s="21">
        <f>IF(J4486&lt;25%,"น้อยกว่า 25%",IF(J4486&gt;=25%,"มากกว่าหรือเท่ากับ 25%",IF(J4486&gt;=35%,"มากกว่าหรือเท่ากับ 35%")))</f>
        <v>18</v>
      </c>
    </row>
    <row r="4487" s="7" customFormat="1" ht="19.15" customHeight="1">
      <c r="A4487" t="s" s="16">
        <v>4559</v>
      </c>
      <c r="B4487" s="17">
        <v>2</v>
      </c>
      <c r="C4487" s="17">
        <v>2</v>
      </c>
      <c r="D4487" t="s" s="16">
        <v>4601</v>
      </c>
      <c r="E4487" t="s" s="16">
        <v>84</v>
      </c>
      <c r="F4487" s="37">
        <v>17409</v>
      </c>
      <c r="G4487" s="17">
        <v>22479</v>
      </c>
      <c r="H4487" s="18">
        <f>SUM(G4487-F4487)</f>
        <v>5070</v>
      </c>
      <c r="I4487" s="19">
        <f>H4487/F4487</f>
        <v>0.291228674823367</v>
      </c>
      <c r="J4487" s="19">
        <f>H4487/G4487</f>
        <v>0.22554384091819</v>
      </c>
      <c r="K4487" t="s" s="21">
        <f>IF(J4487&lt;25%,"น้อยกว่า 25%",IF(J4487&gt;=25%,"มากกว่าหรือเท่ากับ 25%",IF(J4487&gt;=35%,"มากกว่าหรือเท่ากับ 35%")))</f>
        <v>18</v>
      </c>
    </row>
    <row r="4488" s="7" customFormat="1" ht="19.15" customHeight="1">
      <c r="A4488" t="s" s="16">
        <v>4559</v>
      </c>
      <c r="B4488" s="17">
        <v>2</v>
      </c>
      <c r="C4488" s="17">
        <v>27</v>
      </c>
      <c r="D4488" t="s" s="16">
        <v>4602</v>
      </c>
      <c r="E4488" t="s" s="16">
        <v>74</v>
      </c>
      <c r="F4488" s="37">
        <v>350</v>
      </c>
      <c r="G4488" s="17">
        <v>407</v>
      </c>
      <c r="H4488" s="18">
        <f>SUM(G4488-F4488)</f>
        <v>57</v>
      </c>
      <c r="I4488" s="19">
        <f>H4488/F4488</f>
        <v>0.162857142857143</v>
      </c>
      <c r="J4488" s="19">
        <f>H4488/G4488</f>
        <v>0.14004914004914</v>
      </c>
      <c r="K4488" t="s" s="21">
        <f>IF(J4488&lt;25%,"น้อยกว่า 25%",IF(J4488&gt;=25%,"มากกว่าหรือเท่ากับ 25%",IF(J4488&gt;=35%,"มากกว่าหรือเท่ากับ 35%")))</f>
        <v>18</v>
      </c>
    </row>
    <row r="4489" s="7" customFormat="1" ht="19.15" customHeight="1">
      <c r="A4489" t="s" s="16">
        <v>4559</v>
      </c>
      <c r="B4489" s="17">
        <v>2</v>
      </c>
      <c r="C4489" s="17">
        <v>23</v>
      </c>
      <c r="D4489" t="s" s="16">
        <v>4603</v>
      </c>
      <c r="E4489" t="s" s="16">
        <v>60</v>
      </c>
      <c r="F4489" s="37">
        <v>309</v>
      </c>
      <c r="G4489" s="17">
        <v>357</v>
      </c>
      <c r="H4489" s="18">
        <f>SUM(G4489-F4489)</f>
        <v>48</v>
      </c>
      <c r="I4489" s="19">
        <f>H4489/F4489</f>
        <v>0.155339805825243</v>
      </c>
      <c r="J4489" s="19">
        <f>H4489/G4489</f>
        <v>0.134453781512605</v>
      </c>
      <c r="K4489" t="s" s="21">
        <f>IF(J4489&lt;25%,"น้อยกว่า 25%",IF(J4489&gt;=25%,"มากกว่าหรือเท่ากับ 25%",IF(J4489&gt;=35%,"มากกว่าหรือเท่ากับ 35%")))</f>
        <v>18</v>
      </c>
    </row>
    <row r="4490" s="7" customFormat="1" ht="19.15" customHeight="1">
      <c r="A4490" t="s" s="16">
        <v>4559</v>
      </c>
      <c r="B4490" s="17">
        <v>2</v>
      </c>
      <c r="C4490" s="17">
        <v>22</v>
      </c>
      <c r="D4490" t="s" s="16">
        <v>4604</v>
      </c>
      <c r="E4490" t="s" s="16">
        <v>1091</v>
      </c>
      <c r="F4490" s="37">
        <v>236</v>
      </c>
      <c r="G4490" s="17">
        <v>292</v>
      </c>
      <c r="H4490" s="18">
        <f>SUM(G4490-F4490)</f>
        <v>56</v>
      </c>
      <c r="I4490" s="19">
        <f>H4490/F4490</f>
        <v>0.23728813559322</v>
      </c>
      <c r="J4490" s="19">
        <f>H4490/G4490</f>
        <v>0.191780821917808</v>
      </c>
      <c r="K4490" t="s" s="21">
        <f>IF(J4490&lt;25%,"น้อยกว่า 25%",IF(J4490&gt;=25%,"มากกว่าหรือเท่ากับ 25%",IF(J4490&gt;=35%,"มากกว่าหรือเท่ากับ 35%")))</f>
        <v>18</v>
      </c>
    </row>
    <row r="4491" s="7" customFormat="1" ht="19.15" customHeight="1">
      <c r="A4491" t="s" s="16">
        <v>4559</v>
      </c>
      <c r="B4491" s="17">
        <v>2</v>
      </c>
      <c r="C4491" s="17">
        <v>4</v>
      </c>
      <c r="D4491" t="s" s="16">
        <v>4605</v>
      </c>
      <c r="E4491" t="s" s="16">
        <v>101</v>
      </c>
      <c r="F4491" s="37">
        <v>189</v>
      </c>
      <c r="G4491" s="17">
        <v>246</v>
      </c>
      <c r="H4491" s="18">
        <f>SUM(G4491-F4491)</f>
        <v>57</v>
      </c>
      <c r="I4491" s="19">
        <f>H4491/F4491</f>
        <v>0.301587301587302</v>
      </c>
      <c r="J4491" s="19">
        <f>H4491/G4491</f>
        <v>0.231707317073171</v>
      </c>
      <c r="K4491" t="s" s="21">
        <f>IF(J4491&lt;25%,"น้อยกว่า 25%",IF(J4491&gt;=25%,"มากกว่าหรือเท่ากับ 25%",IF(J4491&gt;=35%,"มากกว่าหรือเท่ากับ 35%")))</f>
        <v>18</v>
      </c>
    </row>
    <row r="4492" s="7" customFormat="1" ht="19.15" customHeight="1">
      <c r="A4492" t="s" s="16">
        <v>4559</v>
      </c>
      <c r="B4492" s="17">
        <v>2</v>
      </c>
      <c r="C4492" s="17">
        <v>21</v>
      </c>
      <c r="D4492" t="s" s="16">
        <v>4606</v>
      </c>
      <c r="E4492" t="s" s="16">
        <v>72</v>
      </c>
      <c r="F4492" s="37">
        <v>112</v>
      </c>
      <c r="G4492" s="17">
        <v>147</v>
      </c>
      <c r="H4492" s="18">
        <f>SUM(G4492-F4492)</f>
        <v>35</v>
      </c>
      <c r="I4492" s="19">
        <f>H4492/F4492</f>
        <v>0.3125</v>
      </c>
      <c r="J4492" s="19">
        <f>H4492/G4492</f>
        <v>0.238095238095238</v>
      </c>
      <c r="K4492" t="s" s="21">
        <f>IF(J4492&lt;25%,"น้อยกว่า 25%",IF(J4492&gt;=25%,"มากกว่าหรือเท่ากับ 25%",IF(J4492&gt;=35%,"มากกว่าหรือเท่ากับ 35%")))</f>
        <v>18</v>
      </c>
    </row>
    <row r="4493" s="7" customFormat="1" ht="19.15" customHeight="1">
      <c r="A4493" t="s" s="16">
        <v>4559</v>
      </c>
      <c r="B4493" s="17">
        <v>2</v>
      </c>
      <c r="C4493" s="17">
        <v>19</v>
      </c>
      <c r="D4493" t="s" s="16">
        <v>4607</v>
      </c>
      <c r="E4493" t="s" s="16">
        <v>62</v>
      </c>
      <c r="F4493" s="41">
        <v>217</v>
      </c>
      <c r="G4493" s="30">
        <v>311</v>
      </c>
      <c r="H4493" s="18">
        <f>SUM(G4493-F4493)</f>
        <v>94</v>
      </c>
      <c r="I4493" s="19">
        <f>H4493/F4493</f>
        <v>0.433179723502304</v>
      </c>
      <c r="J4493" s="19">
        <f>H4493/G4493</f>
        <v>0.302250803858521</v>
      </c>
      <c r="K4493" t="s" s="21">
        <f>IF(J4493&lt;25%,"น้อยกว่า 25%",IF(J4493&gt;=25%,"มากกว่าหรือเท่ากับ 25%",IF(J4493&gt;=35%,"มากกว่าหรือเท่ากับ 35%")))</f>
        <v>122</v>
      </c>
    </row>
    <row r="4494" s="7" customFormat="1" ht="19.15" customHeight="1">
      <c r="A4494" t="s" s="16">
        <v>4559</v>
      </c>
      <c r="B4494" s="17">
        <v>2</v>
      </c>
      <c r="C4494" s="17">
        <v>29</v>
      </c>
      <c r="D4494" t="s" s="16">
        <v>4608</v>
      </c>
      <c r="E4494" t="s" s="16">
        <v>68</v>
      </c>
      <c r="F4494" s="37">
        <v>68</v>
      </c>
      <c r="G4494" s="17">
        <v>88</v>
      </c>
      <c r="H4494" s="18">
        <f>SUM(G4494-F4494)</f>
        <v>20</v>
      </c>
      <c r="I4494" s="19">
        <f>H4494/F4494</f>
        <v>0.294117647058824</v>
      </c>
      <c r="J4494" s="19">
        <f>H4494/G4494</f>
        <v>0.227272727272727</v>
      </c>
      <c r="K4494" t="s" s="21">
        <f>IF(J4494&lt;25%,"น้อยกว่า 25%",IF(J4494&gt;=25%,"มากกว่าหรือเท่ากับ 25%",IF(J4494&gt;=35%,"มากกว่าหรือเท่ากับ 35%")))</f>
        <v>18</v>
      </c>
    </row>
    <row r="4495" s="7" customFormat="1" ht="19.15" customHeight="1">
      <c r="A4495" t="s" s="16">
        <v>4559</v>
      </c>
      <c r="B4495" s="17">
        <v>2</v>
      </c>
      <c r="C4495" s="17">
        <v>28</v>
      </c>
      <c r="D4495" t="s" s="16">
        <v>4609</v>
      </c>
      <c r="E4495" t="s" s="16">
        <v>32</v>
      </c>
      <c r="F4495" s="37">
        <v>59</v>
      </c>
      <c r="G4495" s="17">
        <v>73</v>
      </c>
      <c r="H4495" s="18">
        <f>SUM(G4495-F4495)</f>
        <v>14</v>
      </c>
      <c r="I4495" s="19">
        <f>H4495/F4495</f>
        <v>0.23728813559322</v>
      </c>
      <c r="J4495" s="19">
        <f>H4495/G4495</f>
        <v>0.191780821917808</v>
      </c>
      <c r="K4495" t="s" s="21">
        <f>IF(J4495&lt;25%,"น้อยกว่า 25%",IF(J4495&gt;=25%,"มากกว่าหรือเท่ากับ 25%",IF(J4495&gt;=35%,"มากกว่าหรือเท่ากับ 35%")))</f>
        <v>18</v>
      </c>
    </row>
    <row r="4496" s="7" customFormat="1" ht="19.15" customHeight="1">
      <c r="A4496" t="s" s="16">
        <v>4559</v>
      </c>
      <c r="B4496" s="17">
        <v>2</v>
      </c>
      <c r="C4496" s="17">
        <v>20</v>
      </c>
      <c r="D4496" t="s" s="16">
        <v>4610</v>
      </c>
      <c r="E4496" t="s" s="16">
        <v>281</v>
      </c>
      <c r="F4496" s="37">
        <v>49</v>
      </c>
      <c r="G4496" s="17">
        <v>59</v>
      </c>
      <c r="H4496" s="18">
        <f>SUM(G4496-F4496)</f>
        <v>10</v>
      </c>
      <c r="I4496" s="19">
        <f>H4496/F4496</f>
        <v>0.204081632653061</v>
      </c>
      <c r="J4496" s="19">
        <f>H4496/G4496</f>
        <v>0.169491525423729</v>
      </c>
      <c r="K4496" t="s" s="21">
        <f>IF(J4496&lt;25%,"น้อยกว่า 25%",IF(J4496&gt;=25%,"มากกว่าหรือเท่ากับ 25%",IF(J4496&gt;=35%,"มากกว่าหรือเท่ากับ 35%")))</f>
        <v>18</v>
      </c>
    </row>
    <row r="4497" s="7" customFormat="1" ht="19.15" customHeight="1">
      <c r="A4497" t="s" s="16">
        <v>4559</v>
      </c>
      <c r="B4497" s="17">
        <v>2</v>
      </c>
      <c r="C4497" s="17">
        <v>24</v>
      </c>
      <c r="D4497" t="s" s="16">
        <v>4611</v>
      </c>
      <c r="E4497" t="s" s="16">
        <v>248</v>
      </c>
      <c r="F4497" s="37">
        <v>34</v>
      </c>
      <c r="G4497" s="17">
        <v>42</v>
      </c>
      <c r="H4497" s="18">
        <f>SUM(G4497-F4497)</f>
        <v>8</v>
      </c>
      <c r="I4497" s="19">
        <f>H4497/F4497</f>
        <v>0.235294117647059</v>
      </c>
      <c r="J4497" s="19">
        <f>H4497/G4497</f>
        <v>0.19047619047619</v>
      </c>
      <c r="K4497" t="s" s="21">
        <f>IF(J4497&lt;25%,"น้อยกว่า 25%",IF(J4497&gt;=25%,"มากกว่าหรือเท่ากับ 25%",IF(J4497&gt;=35%,"มากกว่าหรือเท่ากับ 35%")))</f>
        <v>18</v>
      </c>
    </row>
    <row r="4498" s="7" customFormat="1" ht="19.15" customHeight="1">
      <c r="A4498" t="s" s="16">
        <v>4559</v>
      </c>
      <c r="B4498" s="17">
        <v>2</v>
      </c>
      <c r="C4498" s="17">
        <v>16</v>
      </c>
      <c r="D4498" t="s" s="16">
        <v>4612</v>
      </c>
      <c r="E4498" t="s" s="16">
        <v>380</v>
      </c>
      <c r="F4498" s="37">
        <v>0</v>
      </c>
      <c r="G4498" s="17">
        <v>0</v>
      </c>
      <c r="H4498" s="18">
        <f>SUM(G4498-F4498)</f>
        <v>0</v>
      </c>
      <c r="I4498" s="19">
        <f>H4498/F4498</f>
      </c>
      <c r="J4498" s="19">
        <f>H4498/G4498</f>
      </c>
      <c r="K4498" s="24">
        <f>IF(J4498&lt;25%,"น้อยกว่า 25%",IF(J4498&gt;=25%,"มากกว่าหรือเท่ากับ 25%",IF(J4498&gt;=35%,"มากกว่าหรือเท่ากับ 35%")))</f>
      </c>
    </row>
    <row r="4499" s="7" customFormat="1" ht="19.15" customHeight="1">
      <c r="A4499" t="s" s="16">
        <v>4559</v>
      </c>
      <c r="B4499" s="17">
        <v>3</v>
      </c>
      <c r="C4499" s="17">
        <v>1</v>
      </c>
      <c r="D4499" t="s" s="16">
        <v>4613</v>
      </c>
      <c r="E4499" t="s" s="16">
        <v>20</v>
      </c>
      <c r="F4499" s="37">
        <v>29973</v>
      </c>
      <c r="G4499" s="17">
        <v>32868</v>
      </c>
      <c r="H4499" s="18">
        <f>SUM(G4499-F4499)</f>
        <v>2895</v>
      </c>
      <c r="I4499" s="19">
        <f>H4499/F4499</f>
        <v>0.0965869282354119</v>
      </c>
      <c r="J4499" s="19">
        <f>H4499/G4499</f>
        <v>0.08807959109163931</v>
      </c>
      <c r="K4499" t="s" s="21">
        <f>IF(J4499&lt;25%,"น้อยกว่า 25%",IF(J4499&gt;=25%,"มากกว่าหรือเท่ากับ 25%",IF(J4499&gt;=35%,"มากกว่าหรือเท่ากับ 35%")))</f>
        <v>18</v>
      </c>
    </row>
    <row r="4500" s="7" customFormat="1" ht="19.15" customHeight="1">
      <c r="A4500" t="s" s="16">
        <v>4559</v>
      </c>
      <c r="B4500" s="17">
        <v>3</v>
      </c>
      <c r="C4500" s="17">
        <v>10</v>
      </c>
      <c r="D4500" t="s" s="16">
        <v>4614</v>
      </c>
      <c r="E4500" t="s" s="16">
        <v>84</v>
      </c>
      <c r="F4500" s="37">
        <v>23873</v>
      </c>
      <c r="G4500" s="17">
        <v>27193</v>
      </c>
      <c r="H4500" s="18">
        <f>SUM(G4500-F4500)</f>
        <v>3320</v>
      </c>
      <c r="I4500" s="19">
        <f>H4500/F4500</f>
        <v>0.139069241402421</v>
      </c>
      <c r="J4500" s="19">
        <f>H4500/G4500</f>
        <v>0.122090243812746</v>
      </c>
      <c r="K4500" t="s" s="21">
        <f>IF(J4500&lt;25%,"น้อยกว่า 25%",IF(J4500&gt;=25%,"มากกว่าหรือเท่ากับ 25%",IF(J4500&gt;=35%,"มากกว่าหรือเท่ากับ 35%")))</f>
        <v>18</v>
      </c>
    </row>
    <row r="4501" s="7" customFormat="1" ht="19.15" customHeight="1">
      <c r="A4501" t="s" s="16">
        <v>4559</v>
      </c>
      <c r="B4501" s="17">
        <v>3</v>
      </c>
      <c r="C4501" s="17">
        <v>7</v>
      </c>
      <c r="D4501" t="s" s="16">
        <v>4615</v>
      </c>
      <c r="E4501" t="s" s="16">
        <v>22</v>
      </c>
      <c r="F4501" s="37">
        <v>8246</v>
      </c>
      <c r="G4501" s="17">
        <v>10668</v>
      </c>
      <c r="H4501" s="18">
        <f>SUM(G4501-F4501)</f>
        <v>2422</v>
      </c>
      <c r="I4501" s="19">
        <f>H4501/F4501</f>
        <v>0.293718166383701</v>
      </c>
      <c r="J4501" s="19">
        <f>H4501/G4501</f>
        <v>0.227034120734908</v>
      </c>
      <c r="K4501" t="s" s="21">
        <f>IF(J4501&lt;25%,"น้อยกว่า 25%",IF(J4501&gt;=25%,"มากกว่าหรือเท่ากับ 25%",IF(J4501&gt;=35%,"มากกว่าหรือเท่ากับ 35%")))</f>
        <v>18</v>
      </c>
    </row>
    <row r="4502" s="7" customFormat="1" ht="19.15" customHeight="1">
      <c r="A4502" t="s" s="16">
        <v>4559</v>
      </c>
      <c r="B4502" s="17">
        <v>3</v>
      </c>
      <c r="C4502" s="17">
        <v>3</v>
      </c>
      <c r="D4502" t="s" s="16">
        <v>4616</v>
      </c>
      <c r="E4502" t="s" s="16">
        <v>26</v>
      </c>
      <c r="F4502" s="37">
        <v>9914</v>
      </c>
      <c r="G4502" s="17">
        <v>10623</v>
      </c>
      <c r="H4502" s="18">
        <f>SUM(G4502-F4502)</f>
        <v>709</v>
      </c>
      <c r="I4502" s="19">
        <f>H4502/F4502</f>
        <v>0.0715150292515634</v>
      </c>
      <c r="J4502" s="19">
        <f>H4502/G4502</f>
        <v>0.0667419749599925</v>
      </c>
      <c r="K4502" t="s" s="21">
        <f>IF(J4502&lt;25%,"น้อยกว่า 25%",IF(J4502&gt;=25%,"มากกว่าหรือเท่ากับ 25%",IF(J4502&gt;=35%,"มากกว่าหรือเท่ากับ 35%")))</f>
        <v>18</v>
      </c>
    </row>
    <row r="4503" s="7" customFormat="1" ht="19.15" customHeight="1">
      <c r="A4503" t="s" s="16">
        <v>4559</v>
      </c>
      <c r="B4503" s="17">
        <v>3</v>
      </c>
      <c r="C4503" s="17">
        <v>6</v>
      </c>
      <c r="D4503" t="s" s="16">
        <v>4617</v>
      </c>
      <c r="E4503" t="s" s="16">
        <v>17</v>
      </c>
      <c r="F4503" s="37">
        <v>5923</v>
      </c>
      <c r="G4503" s="17">
        <v>6629</v>
      </c>
      <c r="H4503" s="18">
        <f>SUM(G4503-F4503)</f>
        <v>706</v>
      </c>
      <c r="I4503" s="19">
        <f>H4503/F4503</f>
        <v>0.119196353199392</v>
      </c>
      <c r="J4503" s="19">
        <f>H4503/G4503</f>
        <v>0.106501734801629</v>
      </c>
      <c r="K4503" t="s" s="21">
        <f>IF(J4503&lt;25%,"น้อยกว่า 25%",IF(J4503&gt;=25%,"มากกว่าหรือเท่ากับ 25%",IF(J4503&gt;=35%,"มากกว่าหรือเท่ากับ 35%")))</f>
        <v>18</v>
      </c>
    </row>
    <row r="4504" s="7" customFormat="1" ht="19.15" customHeight="1">
      <c r="A4504" t="s" s="16">
        <v>4559</v>
      </c>
      <c r="B4504" s="17">
        <v>3</v>
      </c>
      <c r="C4504" s="17">
        <v>12</v>
      </c>
      <c r="D4504" t="s" s="16">
        <v>4618</v>
      </c>
      <c r="E4504" t="s" s="16">
        <v>28</v>
      </c>
      <c r="F4504" s="37">
        <v>1107</v>
      </c>
      <c r="G4504" s="17">
        <v>1347</v>
      </c>
      <c r="H4504" s="18">
        <f>SUM(G4504-F4504)</f>
        <v>240</v>
      </c>
      <c r="I4504" s="19">
        <f>H4504/F4504</f>
        <v>0.21680216802168</v>
      </c>
      <c r="J4504" s="19">
        <f>H4504/G4504</f>
        <v>0.178173719376392</v>
      </c>
      <c r="K4504" t="s" s="21">
        <f>IF(J4504&lt;25%,"น้อยกว่า 25%",IF(J4504&gt;=25%,"มากกว่าหรือเท่ากับ 25%",IF(J4504&gt;=35%,"มากกว่าหรือเท่ากับ 35%")))</f>
        <v>18</v>
      </c>
    </row>
    <row r="4505" s="7" customFormat="1" ht="19.15" customHeight="1">
      <c r="A4505" t="s" s="16">
        <v>4559</v>
      </c>
      <c r="B4505" s="17">
        <v>3</v>
      </c>
      <c r="C4505" s="17">
        <v>2</v>
      </c>
      <c r="D4505" t="s" s="16">
        <v>4619</v>
      </c>
      <c r="E4505" t="s" s="16">
        <v>38</v>
      </c>
      <c r="F4505" s="37">
        <v>925</v>
      </c>
      <c r="G4505" s="17">
        <v>1014</v>
      </c>
      <c r="H4505" s="18">
        <f>SUM(G4505-F4505)</f>
        <v>89</v>
      </c>
      <c r="I4505" s="19">
        <f>H4505/F4505</f>
        <v>0.0962162162162162</v>
      </c>
      <c r="J4505" s="19">
        <f>H4505/G4505</f>
        <v>0.0877712031558185</v>
      </c>
      <c r="K4505" t="s" s="21">
        <f>IF(J4505&lt;25%,"น้อยกว่า 25%",IF(J4505&gt;=25%,"มากกว่าหรือเท่ากับ 25%",IF(J4505&gt;=35%,"มากกว่าหรือเท่ากับ 35%")))</f>
        <v>18</v>
      </c>
    </row>
    <row r="4506" s="7" customFormat="1" ht="19.15" customHeight="1">
      <c r="A4506" t="s" s="16">
        <v>4559</v>
      </c>
      <c r="B4506" s="17">
        <v>3</v>
      </c>
      <c r="C4506" s="17">
        <v>21</v>
      </c>
      <c r="D4506" t="s" s="16">
        <v>4620</v>
      </c>
      <c r="E4506" t="s" s="16">
        <v>74</v>
      </c>
      <c r="F4506" s="37">
        <v>850</v>
      </c>
      <c r="G4506" s="17">
        <v>889</v>
      </c>
      <c r="H4506" s="18">
        <f>SUM(G4506-F4506)</f>
        <v>39</v>
      </c>
      <c r="I4506" s="19">
        <f>H4506/F4506</f>
        <v>0.0458823529411765</v>
      </c>
      <c r="J4506" s="19">
        <f>H4506/G4506</f>
        <v>0.0438695163104612</v>
      </c>
      <c r="K4506" t="s" s="21">
        <f>IF(J4506&lt;25%,"น้อยกว่า 25%",IF(J4506&gt;=25%,"มากกว่าหรือเท่ากับ 25%",IF(J4506&gt;=35%,"มากกว่าหรือเท่ากับ 35%")))</f>
        <v>18</v>
      </c>
    </row>
    <row r="4507" s="7" customFormat="1" ht="19.15" customHeight="1">
      <c r="A4507" t="s" s="16">
        <v>4559</v>
      </c>
      <c r="B4507" s="17">
        <v>3</v>
      </c>
      <c r="C4507" s="17">
        <v>24</v>
      </c>
      <c r="D4507" t="s" s="16">
        <v>4621</v>
      </c>
      <c r="E4507" t="s" s="16">
        <v>34</v>
      </c>
      <c r="F4507" s="37">
        <v>422</v>
      </c>
      <c r="G4507" s="17">
        <v>511</v>
      </c>
      <c r="H4507" s="18">
        <f>SUM(G4507-F4507)</f>
        <v>89</v>
      </c>
      <c r="I4507" s="19">
        <f>H4507/F4507</f>
        <v>0.210900473933649</v>
      </c>
      <c r="J4507" s="19">
        <f>H4507/G4507</f>
        <v>0.174168297455969</v>
      </c>
      <c r="K4507" t="s" s="21">
        <f>IF(J4507&lt;25%,"น้อยกว่า 25%",IF(J4507&gt;=25%,"มากกว่าหรือเท่ากับ 25%",IF(J4507&gt;=35%,"มากกว่าหรือเท่ากับ 35%")))</f>
        <v>18</v>
      </c>
    </row>
    <row r="4508" s="7" customFormat="1" ht="19.15" customHeight="1">
      <c r="A4508" t="s" s="16">
        <v>4559</v>
      </c>
      <c r="B4508" s="17">
        <v>2</v>
      </c>
      <c r="C4508" s="17">
        <v>14</v>
      </c>
      <c r="D4508" t="s" s="16">
        <v>4622</v>
      </c>
      <c r="E4508" t="s" s="16">
        <v>48</v>
      </c>
      <c r="F4508" s="41">
        <v>123</v>
      </c>
      <c r="G4508" s="30">
        <v>211</v>
      </c>
      <c r="H4508" s="18">
        <f>SUM(G4508-F4508)</f>
        <v>88</v>
      </c>
      <c r="I4508" s="19">
        <f>H4508/F4508</f>
        <v>0.7154471544715451</v>
      </c>
      <c r="J4508" s="19">
        <f>H4508/G4508</f>
        <v>0.417061611374408</v>
      </c>
      <c r="K4508" t="s" s="21">
        <f>IF(J4508&lt;25%,"น้อยกว่า 25%",IF(J4508&gt;=25%,"มากกว่าหรือเท่ากับ 25%",IF(J4508&gt;=35%,"มากกว่าหรือเท่ากับ 35%")))</f>
        <v>122</v>
      </c>
    </row>
    <row r="4509" s="7" customFormat="1" ht="19.15" customHeight="1">
      <c r="A4509" t="s" s="16">
        <v>4559</v>
      </c>
      <c r="B4509" s="17">
        <v>3</v>
      </c>
      <c r="C4509" s="17">
        <v>4</v>
      </c>
      <c r="D4509" t="s" s="16">
        <v>4623</v>
      </c>
      <c r="E4509" t="s" s="16">
        <v>30</v>
      </c>
      <c r="F4509" s="37">
        <v>258</v>
      </c>
      <c r="G4509" s="17">
        <v>296</v>
      </c>
      <c r="H4509" s="18">
        <f>SUM(G4509-F4509)</f>
        <v>38</v>
      </c>
      <c r="I4509" s="19">
        <f>H4509/F4509</f>
        <v>0.147286821705426</v>
      </c>
      <c r="J4509" s="19">
        <f>H4509/G4509</f>
        <v>0.128378378378378</v>
      </c>
      <c r="K4509" t="s" s="21">
        <f>IF(J4509&lt;25%,"น้อยกว่า 25%",IF(J4509&gt;=25%,"มากกว่าหรือเท่ากับ 25%",IF(J4509&gt;=35%,"มากกว่าหรือเท่ากับ 35%")))</f>
        <v>18</v>
      </c>
    </row>
    <row r="4510" s="7" customFormat="1" ht="19.15" customHeight="1">
      <c r="A4510" t="s" s="16">
        <v>4559</v>
      </c>
      <c r="B4510" s="17">
        <v>3</v>
      </c>
      <c r="C4510" s="17">
        <v>30</v>
      </c>
      <c r="D4510" t="s" s="16">
        <v>4624</v>
      </c>
      <c r="E4510" t="s" s="16">
        <v>248</v>
      </c>
      <c r="F4510" s="37">
        <v>257</v>
      </c>
      <c r="G4510" s="17">
        <v>274</v>
      </c>
      <c r="H4510" s="18">
        <f>SUM(G4510-F4510)</f>
        <v>17</v>
      </c>
      <c r="I4510" s="19">
        <f>H4510/F4510</f>
        <v>0.066147859922179</v>
      </c>
      <c r="J4510" s="19">
        <f>H4510/G4510</f>
        <v>0.062043795620438</v>
      </c>
      <c r="K4510" t="s" s="21">
        <f>IF(J4510&lt;25%,"น้อยกว่า 25%",IF(J4510&gt;=25%,"มากกว่าหรือเท่ากับ 25%",IF(J4510&gt;=35%,"มากกว่าหรือเท่ากับ 35%")))</f>
        <v>18</v>
      </c>
    </row>
    <row r="4511" s="7" customFormat="1" ht="19.15" customHeight="1">
      <c r="A4511" t="s" s="16">
        <v>4559</v>
      </c>
      <c r="B4511" s="17">
        <v>3</v>
      </c>
      <c r="C4511" s="17">
        <v>23</v>
      </c>
      <c r="D4511" t="s" s="16">
        <v>4625</v>
      </c>
      <c r="E4511" t="s" s="16">
        <v>147</v>
      </c>
      <c r="F4511" s="37">
        <v>252</v>
      </c>
      <c r="G4511" s="17">
        <v>260</v>
      </c>
      <c r="H4511" s="18">
        <f>SUM(G4511-F4511)</f>
        <v>8</v>
      </c>
      <c r="I4511" s="19">
        <f>H4511/F4511</f>
        <v>0.0317460317460317</v>
      </c>
      <c r="J4511" s="19">
        <f>H4511/G4511</f>
        <v>0.0307692307692308</v>
      </c>
      <c r="K4511" t="s" s="21">
        <f>IF(J4511&lt;25%,"น้อยกว่า 25%",IF(J4511&gt;=25%,"มากกว่าหรือเท่ากับ 25%",IF(J4511&gt;=35%,"มากกว่าหรือเท่ากับ 35%")))</f>
        <v>18</v>
      </c>
    </row>
    <row r="4512" s="7" customFormat="1" ht="19.15" customHeight="1">
      <c r="A4512" t="s" s="16">
        <v>4559</v>
      </c>
      <c r="B4512" s="17">
        <v>3</v>
      </c>
      <c r="C4512" s="17">
        <v>11</v>
      </c>
      <c r="D4512" t="s" s="16">
        <v>4626</v>
      </c>
      <c r="E4512" t="s" s="16">
        <v>40</v>
      </c>
      <c r="F4512" s="37">
        <v>203</v>
      </c>
      <c r="G4512" s="17">
        <v>255</v>
      </c>
      <c r="H4512" s="18">
        <f>SUM(G4512-F4512)</f>
        <v>52</v>
      </c>
      <c r="I4512" s="19">
        <f>H4512/F4512</f>
        <v>0.25615763546798</v>
      </c>
      <c r="J4512" s="19">
        <f>H4512/G4512</f>
        <v>0.203921568627451</v>
      </c>
      <c r="K4512" t="s" s="21">
        <f>IF(J4512&lt;25%,"น้อยกว่า 25%",IF(J4512&gt;=25%,"มากกว่าหรือเท่ากับ 25%",IF(J4512&gt;=35%,"มากกว่าหรือเท่ากับ 35%")))</f>
        <v>18</v>
      </c>
    </row>
    <row r="4513" s="7" customFormat="1" ht="19.15" customHeight="1">
      <c r="A4513" t="s" s="16">
        <v>4559</v>
      </c>
      <c r="B4513" s="17">
        <v>3</v>
      </c>
      <c r="C4513" s="17">
        <v>18</v>
      </c>
      <c r="D4513" t="s" s="16">
        <v>4627</v>
      </c>
      <c r="E4513" t="s" s="16">
        <v>62</v>
      </c>
      <c r="F4513" s="37">
        <v>192</v>
      </c>
      <c r="G4513" s="17">
        <v>235</v>
      </c>
      <c r="H4513" s="18">
        <f>SUM(G4513-F4513)</f>
        <v>43</v>
      </c>
      <c r="I4513" s="19">
        <f>H4513/F4513</f>
        <v>0.223958333333333</v>
      </c>
      <c r="J4513" s="19">
        <f>H4513/G4513</f>
        <v>0.182978723404255</v>
      </c>
      <c r="K4513" t="s" s="21">
        <f>IF(J4513&lt;25%,"น้อยกว่า 25%",IF(J4513&gt;=25%,"มากกว่าหรือเท่ากับ 25%",IF(J4513&gt;=35%,"มากกว่าหรือเท่ากับ 35%")))</f>
        <v>18</v>
      </c>
    </row>
    <row r="4514" s="7" customFormat="1" ht="19.15" customHeight="1">
      <c r="A4514" t="s" s="16">
        <v>4559</v>
      </c>
      <c r="B4514" s="17">
        <v>3</v>
      </c>
      <c r="C4514" s="17">
        <v>22</v>
      </c>
      <c r="D4514" t="s" s="16">
        <v>4628</v>
      </c>
      <c r="E4514" t="s" s="16">
        <v>1091</v>
      </c>
      <c r="F4514" s="37">
        <v>203</v>
      </c>
      <c r="G4514" s="17">
        <v>233</v>
      </c>
      <c r="H4514" s="18">
        <f>SUM(G4514-F4514)</f>
        <v>30</v>
      </c>
      <c r="I4514" s="19">
        <f>H4514/F4514</f>
        <v>0.147783251231527</v>
      </c>
      <c r="J4514" s="19">
        <f>H4514/G4514</f>
        <v>0.128755364806867</v>
      </c>
      <c r="K4514" t="s" s="21">
        <f>IF(J4514&lt;25%,"น้อยกว่า 25%",IF(J4514&gt;=25%,"มากกว่าหรือเท่ากับ 25%",IF(J4514&gt;=35%,"มากกว่าหรือเท่ากับ 35%")))</f>
        <v>18</v>
      </c>
    </row>
    <row r="4515" s="7" customFormat="1" ht="19.15" customHeight="1">
      <c r="A4515" t="s" s="16">
        <v>4559</v>
      </c>
      <c r="B4515" s="17">
        <v>3</v>
      </c>
      <c r="C4515" s="17">
        <v>13</v>
      </c>
      <c r="D4515" t="s" s="16">
        <v>4629</v>
      </c>
      <c r="E4515" t="s" s="16">
        <v>52</v>
      </c>
      <c r="F4515" s="37">
        <v>202</v>
      </c>
      <c r="G4515" s="17">
        <v>216</v>
      </c>
      <c r="H4515" s="18">
        <f>SUM(G4515-F4515)</f>
        <v>14</v>
      </c>
      <c r="I4515" s="19">
        <f>H4515/F4515</f>
        <v>0.0693069306930693</v>
      </c>
      <c r="J4515" s="19">
        <f>H4515/G4515</f>
        <v>0.0648148148148148</v>
      </c>
      <c r="K4515" t="s" s="21">
        <f>IF(J4515&lt;25%,"น้อยกว่า 25%",IF(J4515&gt;=25%,"มากกว่าหรือเท่ากับ 25%",IF(J4515&gt;=35%,"มากกว่าหรือเท่ากับ 35%")))</f>
        <v>18</v>
      </c>
    </row>
    <row r="4516" s="7" customFormat="1" ht="19.15" customHeight="1">
      <c r="A4516" t="s" s="16">
        <v>4559</v>
      </c>
      <c r="B4516" s="17">
        <v>3</v>
      </c>
      <c r="C4516" s="17">
        <v>26</v>
      </c>
      <c r="D4516" t="s" s="16">
        <v>4630</v>
      </c>
      <c r="E4516" t="s" s="16">
        <v>76</v>
      </c>
      <c r="F4516" s="37">
        <v>133</v>
      </c>
      <c r="G4516" s="17">
        <v>174</v>
      </c>
      <c r="H4516" s="18">
        <f>SUM(G4516-F4516)</f>
        <v>41</v>
      </c>
      <c r="I4516" s="19">
        <f>H4516/F4516</f>
        <v>0.308270676691729</v>
      </c>
      <c r="J4516" s="19">
        <f>H4516/G4516</f>
        <v>0.235632183908046</v>
      </c>
      <c r="K4516" t="s" s="21">
        <f>IF(J4516&lt;25%,"น้อยกว่า 25%",IF(J4516&gt;=25%,"มากกว่าหรือเท่ากับ 25%",IF(J4516&gt;=35%,"มากกว่าหรือเท่ากับ 35%")))</f>
        <v>18</v>
      </c>
    </row>
    <row r="4517" s="7" customFormat="1" ht="19.15" customHeight="1">
      <c r="A4517" t="s" s="16">
        <v>4559</v>
      </c>
      <c r="B4517" s="17">
        <v>3</v>
      </c>
      <c r="C4517" s="17">
        <v>5</v>
      </c>
      <c r="D4517" t="s" s="16">
        <v>4631</v>
      </c>
      <c r="E4517" t="s" s="16">
        <v>66</v>
      </c>
      <c r="F4517" s="37">
        <v>136</v>
      </c>
      <c r="G4517" s="17">
        <v>154</v>
      </c>
      <c r="H4517" s="18">
        <f>SUM(G4517-F4517)</f>
        <v>18</v>
      </c>
      <c r="I4517" s="19">
        <f>H4517/F4517</f>
        <v>0.132352941176471</v>
      </c>
      <c r="J4517" s="19">
        <f>H4517/G4517</f>
        <v>0.116883116883117</v>
      </c>
      <c r="K4517" t="s" s="21">
        <f>IF(J4517&lt;25%,"น้อยกว่า 25%",IF(J4517&gt;=25%,"มากกว่าหรือเท่ากับ 25%",IF(J4517&gt;=35%,"มากกว่าหรือเท่ากับ 35%")))</f>
        <v>18</v>
      </c>
    </row>
    <row r="4518" s="7" customFormat="1" ht="19.15" customHeight="1">
      <c r="A4518" t="s" s="16">
        <v>4559</v>
      </c>
      <c r="B4518" s="17">
        <v>3</v>
      </c>
      <c r="C4518" s="17">
        <v>14</v>
      </c>
      <c r="D4518" t="s" s="16">
        <v>4632</v>
      </c>
      <c r="E4518" t="s" s="16">
        <v>44</v>
      </c>
      <c r="F4518" s="37">
        <v>146</v>
      </c>
      <c r="G4518" s="17">
        <v>154</v>
      </c>
      <c r="H4518" s="18">
        <f>SUM(G4518-F4518)</f>
        <v>8</v>
      </c>
      <c r="I4518" s="19">
        <f>H4518/F4518</f>
        <v>0.0547945205479452</v>
      </c>
      <c r="J4518" s="19">
        <f>H4518/G4518</f>
        <v>0.0519480519480519</v>
      </c>
      <c r="K4518" t="s" s="21">
        <f>IF(J4518&lt;25%,"น้อยกว่า 25%",IF(J4518&gt;=25%,"มากกว่าหรือเท่ากับ 25%",IF(J4518&gt;=35%,"มากกว่าหรือเท่ากับ 35%")))</f>
        <v>18</v>
      </c>
    </row>
    <row r="4519" s="7" customFormat="1" ht="19.15" customHeight="1">
      <c r="A4519" t="s" s="16">
        <v>4559</v>
      </c>
      <c r="B4519" s="17">
        <v>3</v>
      </c>
      <c r="C4519" s="17">
        <v>25</v>
      </c>
      <c r="D4519" t="s" s="16">
        <v>4633</v>
      </c>
      <c r="E4519" t="s" s="16">
        <v>42</v>
      </c>
      <c r="F4519" s="37">
        <v>112</v>
      </c>
      <c r="G4519" s="17">
        <v>132</v>
      </c>
      <c r="H4519" s="18">
        <f>SUM(G4519-F4519)</f>
        <v>20</v>
      </c>
      <c r="I4519" s="19">
        <f>H4519/F4519</f>
        <v>0.178571428571429</v>
      </c>
      <c r="J4519" s="19">
        <f>H4519/G4519</f>
        <v>0.151515151515152</v>
      </c>
      <c r="K4519" t="s" s="21">
        <f>IF(J4519&lt;25%,"น้อยกว่า 25%",IF(J4519&gt;=25%,"มากกว่าหรือเท่ากับ 25%",IF(J4519&gt;=35%,"มากกว่าหรือเท่ากับ 35%")))</f>
        <v>18</v>
      </c>
    </row>
    <row r="4520" s="7" customFormat="1" ht="19.15" customHeight="1">
      <c r="A4520" t="s" s="16">
        <v>4559</v>
      </c>
      <c r="B4520" s="17">
        <v>3</v>
      </c>
      <c r="C4520" s="17">
        <v>31</v>
      </c>
      <c r="D4520" t="s" s="16">
        <v>4634</v>
      </c>
      <c r="E4520" t="s" s="16">
        <v>68</v>
      </c>
      <c r="F4520" s="37">
        <v>106</v>
      </c>
      <c r="G4520" s="17">
        <v>117</v>
      </c>
      <c r="H4520" s="18">
        <f>SUM(G4520-F4520)</f>
        <v>11</v>
      </c>
      <c r="I4520" s="19">
        <f>H4520/F4520</f>
        <v>0.10377358490566</v>
      </c>
      <c r="J4520" s="19">
        <f>H4520/G4520</f>
        <v>0.094017094017094</v>
      </c>
      <c r="K4520" t="s" s="21">
        <f>IF(J4520&lt;25%,"น้อยกว่า 25%",IF(J4520&gt;=25%,"มากกว่าหรือเท่ากับ 25%",IF(J4520&gt;=35%,"มากกว่าหรือเท่ากับ 35%")))</f>
        <v>18</v>
      </c>
    </row>
    <row r="4521" s="7" customFormat="1" ht="19.15" customHeight="1">
      <c r="A4521" t="s" s="16">
        <v>4559</v>
      </c>
      <c r="B4521" s="17">
        <v>3</v>
      </c>
      <c r="C4521" s="17">
        <v>20</v>
      </c>
      <c r="D4521" t="s" s="16">
        <v>4635</v>
      </c>
      <c r="E4521" t="s" s="16">
        <v>72</v>
      </c>
      <c r="F4521" s="37">
        <v>105</v>
      </c>
      <c r="G4521" s="17">
        <v>110</v>
      </c>
      <c r="H4521" s="18">
        <f>SUM(G4521-F4521)</f>
        <v>5</v>
      </c>
      <c r="I4521" s="19">
        <f>H4521/F4521</f>
        <v>0.0476190476190476</v>
      </c>
      <c r="J4521" s="19">
        <f>H4521/G4521</f>
        <v>0.0454545454545455</v>
      </c>
      <c r="K4521" t="s" s="21">
        <f>IF(J4521&lt;25%,"น้อยกว่า 25%",IF(J4521&gt;=25%,"มากกว่าหรือเท่ากับ 25%",IF(J4521&gt;=35%,"มากกว่าหรือเท่ากับ 35%")))</f>
        <v>18</v>
      </c>
    </row>
    <row r="4522" s="7" customFormat="1" ht="19.15" customHeight="1">
      <c r="A4522" t="s" s="16">
        <v>4559</v>
      </c>
      <c r="B4522" s="17">
        <v>3</v>
      </c>
      <c r="C4522" s="17">
        <v>19</v>
      </c>
      <c r="D4522" t="s" s="16">
        <v>4636</v>
      </c>
      <c r="E4522" t="s" s="16">
        <v>281</v>
      </c>
      <c r="F4522" s="37">
        <v>49</v>
      </c>
      <c r="G4522" s="17">
        <v>59</v>
      </c>
      <c r="H4522" s="18">
        <f>SUM(G4522-F4522)</f>
        <v>10</v>
      </c>
      <c r="I4522" s="19">
        <f>H4522/F4522</f>
        <v>0.204081632653061</v>
      </c>
      <c r="J4522" s="19">
        <f>H4522/G4522</f>
        <v>0.169491525423729</v>
      </c>
      <c r="K4522" t="s" s="21">
        <f>IF(J4522&lt;25%,"น้อยกว่า 25%",IF(J4522&gt;=25%,"มากกว่าหรือเท่ากับ 25%",IF(J4522&gt;=35%,"มากกว่าหรือเท่ากับ 35%")))</f>
        <v>18</v>
      </c>
    </row>
    <row r="4523" s="7" customFormat="1" ht="19.15" customHeight="1">
      <c r="A4523" t="s" s="16">
        <v>4559</v>
      </c>
      <c r="B4523" s="17">
        <v>3</v>
      </c>
      <c r="C4523" s="17">
        <v>17</v>
      </c>
      <c r="D4523" t="s" s="16">
        <v>4637</v>
      </c>
      <c r="E4523" t="s" s="16">
        <v>106</v>
      </c>
      <c r="F4523" s="37">
        <v>53</v>
      </c>
      <c r="G4523" s="17">
        <v>58</v>
      </c>
      <c r="H4523" s="18">
        <f>SUM(G4523-F4523)</f>
        <v>5</v>
      </c>
      <c r="I4523" s="19">
        <f>H4523/F4523</f>
        <v>0.0943396226415094</v>
      </c>
      <c r="J4523" s="19">
        <f>H4523/G4523</f>
        <v>0.0862068965517241</v>
      </c>
      <c r="K4523" t="s" s="21">
        <f>IF(J4523&lt;25%,"น้อยกว่า 25%",IF(J4523&gt;=25%,"มากกว่าหรือเท่ากับ 25%",IF(J4523&gt;=35%,"มากกว่าหรือเท่ากับ 35%")))</f>
        <v>18</v>
      </c>
    </row>
    <row r="4524" s="7" customFormat="1" ht="19.15" customHeight="1">
      <c r="A4524" t="s" s="16">
        <v>4559</v>
      </c>
      <c r="B4524" s="17">
        <v>3</v>
      </c>
      <c r="C4524" s="17">
        <v>28</v>
      </c>
      <c r="D4524" t="s" s="16">
        <v>4638</v>
      </c>
      <c r="E4524" t="s" s="16">
        <v>32</v>
      </c>
      <c r="F4524" s="37">
        <v>49</v>
      </c>
      <c r="G4524" s="17">
        <v>55</v>
      </c>
      <c r="H4524" s="18">
        <f>SUM(G4524-F4524)</f>
        <v>6</v>
      </c>
      <c r="I4524" s="19">
        <f>H4524/F4524</f>
        <v>0.122448979591837</v>
      </c>
      <c r="J4524" s="19">
        <f>H4524/G4524</f>
        <v>0.109090909090909</v>
      </c>
      <c r="K4524" t="s" s="21">
        <f>IF(J4524&lt;25%,"น้อยกว่า 25%",IF(J4524&gt;=25%,"มากกว่าหรือเท่ากับ 25%",IF(J4524&gt;=35%,"มากกว่าหรือเท่ากับ 35%")))</f>
        <v>18</v>
      </c>
    </row>
    <row r="4525" s="7" customFormat="1" ht="19.15" customHeight="1">
      <c r="A4525" t="s" s="16">
        <v>4559</v>
      </c>
      <c r="B4525" s="17">
        <v>3</v>
      </c>
      <c r="C4525" s="17">
        <v>27</v>
      </c>
      <c r="D4525" t="s" s="16">
        <v>4639</v>
      </c>
      <c r="E4525" t="s" s="16">
        <v>1427</v>
      </c>
      <c r="F4525" s="37">
        <v>47</v>
      </c>
      <c r="G4525" s="17">
        <v>52</v>
      </c>
      <c r="H4525" s="18">
        <f>SUM(G4525-F4525)</f>
        <v>5</v>
      </c>
      <c r="I4525" s="19">
        <f>H4525/F4525</f>
        <v>0.106382978723404</v>
      </c>
      <c r="J4525" s="19">
        <f>H4525/G4525</f>
        <v>0.0961538461538462</v>
      </c>
      <c r="K4525" t="s" s="21">
        <f>IF(J4525&lt;25%,"น้อยกว่า 25%",IF(J4525&gt;=25%,"มากกว่าหรือเท่ากับ 25%",IF(J4525&gt;=35%,"มากกว่าหรือเท่ากับ 35%")))</f>
        <v>18</v>
      </c>
    </row>
    <row r="4526" s="7" customFormat="1" ht="19.15" customHeight="1">
      <c r="A4526" t="s" s="25">
        <v>4559</v>
      </c>
      <c r="B4526" s="26">
        <v>4</v>
      </c>
      <c r="C4526" s="26">
        <v>4</v>
      </c>
      <c r="D4526" t="s" s="25">
        <v>4640</v>
      </c>
      <c r="E4526" t="s" s="25">
        <v>26</v>
      </c>
      <c r="F4526" s="34">
        <v>31936</v>
      </c>
      <c r="G4526" s="26">
        <v>33642</v>
      </c>
      <c r="H4526" s="18">
        <f>SUM(G4526-F4526)</f>
        <v>1706</v>
      </c>
      <c r="I4526" s="19">
        <f>H4526/F4526</f>
        <v>0.0534193386773547</v>
      </c>
      <c r="J4526" s="19">
        <f>H4526/G4526</f>
        <v>0.0507104214969384</v>
      </c>
      <c r="K4526" t="s" s="21">
        <f>IF(J4526&lt;25%,"น้อยกว่า 25%",IF(J4526&gt;=25%,"มากกว่าหรือเท่ากับ 25%",IF(J4526&gt;=35%,"มากกว่าหรือเท่ากับ 35%")))</f>
        <v>18</v>
      </c>
    </row>
    <row r="4527" s="7" customFormat="1" ht="19.15" customHeight="1">
      <c r="A4527" t="s" s="25">
        <v>4559</v>
      </c>
      <c r="B4527" s="26">
        <v>4</v>
      </c>
      <c r="C4527" s="26">
        <v>11</v>
      </c>
      <c r="D4527" t="s" s="25">
        <v>4641</v>
      </c>
      <c r="E4527" t="s" s="25">
        <v>84</v>
      </c>
      <c r="F4527" s="34">
        <v>28431</v>
      </c>
      <c r="G4527" s="26">
        <v>30141</v>
      </c>
      <c r="H4527" s="18">
        <f>SUM(G4527-F4527)</f>
        <v>1710</v>
      </c>
      <c r="I4527" s="19">
        <f>H4527/F4527</f>
        <v>0.0601456157011713</v>
      </c>
      <c r="J4527" s="19">
        <f>H4527/G4527</f>
        <v>0.0567333532397731</v>
      </c>
      <c r="K4527" t="s" s="21">
        <f>IF(J4527&lt;25%,"น้อยกว่า 25%",IF(J4527&gt;=25%,"มากกว่าหรือเท่ากับ 25%",IF(J4527&gt;=35%,"มากกว่าหรือเท่ากับ 35%")))</f>
        <v>18</v>
      </c>
    </row>
    <row r="4528" s="7" customFormat="1" ht="19.15" customHeight="1">
      <c r="A4528" t="s" s="25">
        <v>4559</v>
      </c>
      <c r="B4528" s="26">
        <v>4</v>
      </c>
      <c r="C4528" s="26">
        <v>9</v>
      </c>
      <c r="D4528" t="s" s="25">
        <v>4642</v>
      </c>
      <c r="E4528" t="s" s="25">
        <v>20</v>
      </c>
      <c r="F4528" s="34">
        <v>9546</v>
      </c>
      <c r="G4528" s="26">
        <v>10144</v>
      </c>
      <c r="H4528" s="18">
        <f>SUM(G4528-F4528)</f>
        <v>598</v>
      </c>
      <c r="I4528" s="19">
        <f>H4528/F4528</f>
        <v>0.06264403938822539</v>
      </c>
      <c r="J4528" s="19">
        <f>H4528/G4528</f>
        <v>0.0589511041009464</v>
      </c>
      <c r="K4528" t="s" s="21">
        <f>IF(J4528&lt;25%,"น้อยกว่า 25%",IF(J4528&gt;=25%,"มากกว่าหรือเท่ากับ 25%",IF(J4528&gt;=35%,"มากกว่าหรือเท่ากับ 35%")))</f>
        <v>18</v>
      </c>
    </row>
    <row r="4529" s="7" customFormat="1" ht="19.15" customHeight="1">
      <c r="A4529" t="s" s="25">
        <v>4559</v>
      </c>
      <c r="B4529" s="26">
        <v>4</v>
      </c>
      <c r="C4529" s="26">
        <v>7</v>
      </c>
      <c r="D4529" t="s" s="25">
        <v>4643</v>
      </c>
      <c r="E4529" t="s" s="25">
        <v>22</v>
      </c>
      <c r="F4529" s="34">
        <v>7770</v>
      </c>
      <c r="G4529" s="26">
        <v>8340</v>
      </c>
      <c r="H4529" s="18">
        <f>SUM(G4529-F4529)</f>
        <v>570</v>
      </c>
      <c r="I4529" s="19">
        <f>H4529/F4529</f>
        <v>0.07335907335907341</v>
      </c>
      <c r="J4529" s="19">
        <f>H4529/G4529</f>
        <v>0.0683453237410072</v>
      </c>
      <c r="K4529" t="s" s="21">
        <f>IF(J4529&lt;25%,"น้อยกว่า 25%",IF(J4529&gt;=25%,"มากกว่าหรือเท่ากับ 25%",IF(J4529&gt;=35%,"มากกว่าหรือเท่ากับ 35%")))</f>
        <v>18</v>
      </c>
    </row>
    <row r="4530" s="7" customFormat="1" ht="19.15" customHeight="1">
      <c r="A4530" t="s" s="25">
        <v>4559</v>
      </c>
      <c r="B4530" s="26">
        <v>4</v>
      </c>
      <c r="C4530" s="26">
        <v>12</v>
      </c>
      <c r="D4530" t="s" s="25">
        <v>4644</v>
      </c>
      <c r="E4530" t="s" s="25">
        <v>17</v>
      </c>
      <c r="F4530" s="34">
        <v>2878</v>
      </c>
      <c r="G4530" s="26">
        <v>3240</v>
      </c>
      <c r="H4530" s="18">
        <f>SUM(G4530-F4530)</f>
        <v>362</v>
      </c>
      <c r="I4530" s="19">
        <f>H4530/F4530</f>
        <v>0.125781792911744</v>
      </c>
      <c r="J4530" s="19">
        <f>H4530/G4530</f>
        <v>0.111728395061728</v>
      </c>
      <c r="K4530" t="s" s="21">
        <f>IF(J4530&lt;25%,"น้อยกว่า 25%",IF(J4530&gt;=25%,"มากกว่าหรือเท่ากับ 25%",IF(J4530&gt;=35%,"มากกว่าหรือเท่ากับ 35%")))</f>
        <v>18</v>
      </c>
    </row>
    <row r="4531" s="7" customFormat="1" ht="19.15" customHeight="1">
      <c r="A4531" t="s" s="25">
        <v>4559</v>
      </c>
      <c r="B4531" s="26">
        <v>4</v>
      </c>
      <c r="C4531" s="26">
        <v>1</v>
      </c>
      <c r="D4531" t="s" s="25">
        <v>4645</v>
      </c>
      <c r="E4531" t="s" s="25">
        <v>28</v>
      </c>
      <c r="F4531" s="34">
        <v>1379</v>
      </c>
      <c r="G4531" s="26">
        <v>1466</v>
      </c>
      <c r="H4531" s="18">
        <f>SUM(G4531-F4531)</f>
        <v>87</v>
      </c>
      <c r="I4531" s="19">
        <f>H4531/F4531</f>
        <v>0.06308919506889051</v>
      </c>
      <c r="J4531" s="19">
        <f>H4531/G4531</f>
        <v>0.0593451568894952</v>
      </c>
      <c r="K4531" t="s" s="21">
        <f>IF(J4531&lt;25%,"น้อยกว่า 25%",IF(J4531&gt;=25%,"มากกว่าหรือเท่ากับ 25%",IF(J4531&gt;=35%,"มากกว่าหรือเท่ากับ 35%")))</f>
        <v>18</v>
      </c>
    </row>
    <row r="4532" s="7" customFormat="1" ht="19.15" customHeight="1">
      <c r="A4532" t="s" s="25">
        <v>4559</v>
      </c>
      <c r="B4532" s="26">
        <v>4</v>
      </c>
      <c r="C4532" s="26">
        <v>24</v>
      </c>
      <c r="D4532" t="s" s="25">
        <v>4646</v>
      </c>
      <c r="E4532" t="s" s="25">
        <v>60</v>
      </c>
      <c r="F4532" s="34">
        <v>1063</v>
      </c>
      <c r="G4532" s="26">
        <v>1087</v>
      </c>
      <c r="H4532" s="18">
        <f>SUM(G4532-F4532)</f>
        <v>24</v>
      </c>
      <c r="I4532" s="19">
        <f>H4532/F4532</f>
        <v>0.0225776105362183</v>
      </c>
      <c r="J4532" s="19">
        <f>H4532/G4532</f>
        <v>0.0220791168353266</v>
      </c>
      <c r="K4532" t="s" s="21">
        <f>IF(J4532&lt;25%,"น้อยกว่า 25%",IF(J4532&gt;=25%,"มากกว่าหรือเท่ากับ 25%",IF(J4532&gt;=35%,"มากกว่าหรือเท่ากับ 35%")))</f>
        <v>18</v>
      </c>
    </row>
    <row r="4533" s="7" customFormat="1" ht="19.15" customHeight="1">
      <c r="A4533" t="s" s="25">
        <v>4559</v>
      </c>
      <c r="B4533" s="26">
        <v>4</v>
      </c>
      <c r="C4533" s="26">
        <v>19</v>
      </c>
      <c r="D4533" t="s" s="25">
        <v>4647</v>
      </c>
      <c r="E4533" t="s" s="25">
        <v>34</v>
      </c>
      <c r="F4533" s="34">
        <v>435</v>
      </c>
      <c r="G4533" s="26">
        <v>475</v>
      </c>
      <c r="H4533" s="18">
        <f>SUM(G4533-F4533)</f>
        <v>40</v>
      </c>
      <c r="I4533" s="19">
        <f>H4533/F4533</f>
        <v>0.0919540229885057</v>
      </c>
      <c r="J4533" s="19">
        <f>H4533/G4533</f>
        <v>0.0842105263157895</v>
      </c>
      <c r="K4533" t="s" s="21">
        <f>IF(J4533&lt;25%,"น้อยกว่า 25%",IF(J4533&gt;=25%,"มากกว่าหรือเท่ากับ 25%",IF(J4533&gt;=35%,"มากกว่าหรือเท่ากับ 35%")))</f>
        <v>18</v>
      </c>
    </row>
    <row r="4534" s="7" customFormat="1" ht="19.15" customHeight="1">
      <c r="A4534" t="s" s="25">
        <v>4559</v>
      </c>
      <c r="B4534" s="26">
        <v>4</v>
      </c>
      <c r="C4534" s="26">
        <v>31</v>
      </c>
      <c r="D4534" t="s" s="25">
        <v>4648</v>
      </c>
      <c r="E4534" t="s" s="25">
        <v>68</v>
      </c>
      <c r="F4534" s="34">
        <v>407</v>
      </c>
      <c r="G4534" s="26">
        <v>428</v>
      </c>
      <c r="H4534" s="18">
        <f>SUM(G4534-F4534)</f>
        <v>21</v>
      </c>
      <c r="I4534" s="19">
        <f>H4534/F4534</f>
        <v>0.0515970515970516</v>
      </c>
      <c r="J4534" s="19">
        <f>H4534/G4534</f>
        <v>0.0490654205607477</v>
      </c>
      <c r="K4534" t="s" s="21">
        <f>IF(J4534&lt;25%,"น้อยกว่า 25%",IF(J4534&gt;=25%,"มากกว่าหรือเท่ากับ 25%",IF(J4534&gt;=35%,"มากกว่าหรือเท่ากับ 35%")))</f>
        <v>18</v>
      </c>
    </row>
    <row r="4535" s="7" customFormat="1" ht="19.15" customHeight="1">
      <c r="A4535" t="s" s="25">
        <v>4559</v>
      </c>
      <c r="B4535" s="26">
        <v>4</v>
      </c>
      <c r="C4535" s="26">
        <v>29</v>
      </c>
      <c r="D4535" t="s" s="25">
        <v>4649</v>
      </c>
      <c r="E4535" t="s" s="25">
        <v>32</v>
      </c>
      <c r="F4535" s="34">
        <v>411</v>
      </c>
      <c r="G4535" s="26">
        <v>422</v>
      </c>
      <c r="H4535" s="18">
        <f>SUM(G4535-F4535)</f>
        <v>11</v>
      </c>
      <c r="I4535" s="19">
        <f>H4535/F4535</f>
        <v>0.0267639902676399</v>
      </c>
      <c r="J4535" s="19">
        <f>H4535/G4535</f>
        <v>0.0260663507109005</v>
      </c>
      <c r="K4535" t="s" s="21">
        <f>IF(J4535&lt;25%,"น้อยกว่า 25%",IF(J4535&gt;=25%,"มากกว่าหรือเท่ากับ 25%",IF(J4535&gt;=35%,"มากกว่าหรือเท่ากับ 35%")))</f>
        <v>18</v>
      </c>
    </row>
    <row r="4536" s="7" customFormat="1" ht="19.15" customHeight="1">
      <c r="A4536" t="s" s="25">
        <v>4559</v>
      </c>
      <c r="B4536" s="26">
        <v>4</v>
      </c>
      <c r="C4536" s="26">
        <v>8</v>
      </c>
      <c r="D4536" t="s" s="25">
        <v>4650</v>
      </c>
      <c r="E4536" t="s" s="25">
        <v>38</v>
      </c>
      <c r="F4536" s="34">
        <v>390</v>
      </c>
      <c r="G4536" s="26">
        <v>399</v>
      </c>
      <c r="H4536" s="18">
        <f>SUM(G4536-F4536)</f>
        <v>9</v>
      </c>
      <c r="I4536" s="19">
        <f>H4536/F4536</f>
        <v>0.0230769230769231</v>
      </c>
      <c r="J4536" s="19">
        <f>H4536/G4536</f>
        <v>0.0225563909774436</v>
      </c>
      <c r="K4536" t="s" s="21">
        <f>IF(J4536&lt;25%,"น้อยกว่า 25%",IF(J4536&gt;=25%,"มากกว่าหรือเท่ากับ 25%",IF(J4536&gt;=35%,"มากกว่าหรือเท่ากับ 35%")))</f>
        <v>18</v>
      </c>
    </row>
    <row r="4537" s="7" customFormat="1" ht="19.15" customHeight="1">
      <c r="A4537" t="s" s="25">
        <v>4559</v>
      </c>
      <c r="B4537" s="26">
        <v>4</v>
      </c>
      <c r="C4537" s="26">
        <v>3</v>
      </c>
      <c r="D4537" t="s" s="25">
        <v>4651</v>
      </c>
      <c r="E4537" t="s" s="25">
        <v>30</v>
      </c>
      <c r="F4537" s="34">
        <v>358</v>
      </c>
      <c r="G4537" s="26">
        <v>390</v>
      </c>
      <c r="H4537" s="18">
        <f>SUM(G4537-F4537)</f>
        <v>32</v>
      </c>
      <c r="I4537" s="19">
        <f>H4537/F4537</f>
        <v>0.0893854748603352</v>
      </c>
      <c r="J4537" s="19">
        <f>H4537/G4537</f>
        <v>0.08205128205128211</v>
      </c>
      <c r="K4537" t="s" s="21">
        <f>IF(J4537&lt;25%,"น้อยกว่า 25%",IF(J4537&gt;=25%,"มากกว่าหรือเท่ากับ 25%",IF(J4537&gt;=35%,"มากกว่าหรือเท่ากับ 35%")))</f>
        <v>18</v>
      </c>
    </row>
    <row r="4538" s="7" customFormat="1" ht="19.15" customHeight="1">
      <c r="A4538" t="s" s="25">
        <v>4559</v>
      </c>
      <c r="B4538" s="26">
        <v>4</v>
      </c>
      <c r="C4538" s="26">
        <v>10</v>
      </c>
      <c r="D4538" t="s" s="25">
        <v>4652</v>
      </c>
      <c r="E4538" t="s" s="25">
        <v>44</v>
      </c>
      <c r="F4538" s="34">
        <v>354</v>
      </c>
      <c r="G4538" s="26">
        <v>370</v>
      </c>
      <c r="H4538" s="18">
        <f>SUM(G4538-F4538)</f>
        <v>16</v>
      </c>
      <c r="I4538" s="19">
        <f>H4538/F4538</f>
        <v>0.0451977401129944</v>
      </c>
      <c r="J4538" s="19">
        <f>H4538/G4538</f>
        <v>0.0432432432432432</v>
      </c>
      <c r="K4538" t="s" s="21">
        <f>IF(J4538&lt;25%,"น้อยกว่า 25%",IF(J4538&gt;=25%,"มากกว่าหรือเท่ากับ 25%",IF(J4538&gt;=35%,"มากกว่าหรือเท่ากับ 35%")))</f>
        <v>18</v>
      </c>
    </row>
    <row r="4539" s="7" customFormat="1" ht="19.15" customHeight="1">
      <c r="A4539" t="s" s="25">
        <v>4559</v>
      </c>
      <c r="B4539" s="26">
        <v>4</v>
      </c>
      <c r="C4539" s="26">
        <v>2</v>
      </c>
      <c r="D4539" t="s" s="25">
        <v>4653</v>
      </c>
      <c r="E4539" t="s" s="25">
        <v>101</v>
      </c>
      <c r="F4539" s="34">
        <v>315</v>
      </c>
      <c r="G4539" s="26">
        <v>342</v>
      </c>
      <c r="H4539" s="18">
        <f>SUM(G4539-F4539)</f>
        <v>27</v>
      </c>
      <c r="I4539" s="19">
        <f>H4539/F4539</f>
        <v>0.0857142857142857</v>
      </c>
      <c r="J4539" s="19">
        <f>H4539/G4539</f>
        <v>0.0789473684210526</v>
      </c>
      <c r="K4539" t="s" s="21">
        <f>IF(J4539&lt;25%,"น้อยกว่า 25%",IF(J4539&gt;=25%,"มากกว่าหรือเท่ากับ 25%",IF(J4539&gt;=35%,"มากกว่าหรือเท่ากับ 35%")))</f>
        <v>18</v>
      </c>
    </row>
    <row r="4540" s="7" customFormat="1" ht="19.15" customHeight="1">
      <c r="A4540" t="s" s="25">
        <v>4559</v>
      </c>
      <c r="B4540" s="26">
        <v>4</v>
      </c>
      <c r="C4540" s="26">
        <v>5</v>
      </c>
      <c r="D4540" t="s" s="25">
        <v>4654</v>
      </c>
      <c r="E4540" t="s" s="25">
        <v>66</v>
      </c>
      <c r="F4540" s="34">
        <v>189</v>
      </c>
      <c r="G4540" s="26">
        <v>239</v>
      </c>
      <c r="H4540" s="18">
        <f>SUM(G4540-F4540)</f>
        <v>50</v>
      </c>
      <c r="I4540" s="19">
        <f>H4540/F4540</f>
        <v>0.264550264550265</v>
      </c>
      <c r="J4540" s="19">
        <f>H4540/G4540</f>
        <v>0.209205020920502</v>
      </c>
      <c r="K4540" t="s" s="21">
        <f>IF(J4540&lt;25%,"น้อยกว่า 25%",IF(J4540&gt;=25%,"มากกว่าหรือเท่ากับ 25%",IF(J4540&gt;=35%,"มากกว่าหรือเท่ากับ 35%")))</f>
        <v>18</v>
      </c>
    </row>
    <row r="4541" s="7" customFormat="1" ht="19.15" customHeight="1">
      <c r="A4541" t="s" s="25">
        <v>4559</v>
      </c>
      <c r="B4541" s="26">
        <v>4</v>
      </c>
      <c r="C4541" s="26">
        <v>6</v>
      </c>
      <c r="D4541" t="s" s="25">
        <v>4655</v>
      </c>
      <c r="E4541" t="s" s="25">
        <v>36</v>
      </c>
      <c r="F4541" s="34">
        <v>188</v>
      </c>
      <c r="G4541" s="26">
        <v>228</v>
      </c>
      <c r="H4541" s="18">
        <f>SUM(G4541-F4541)</f>
        <v>40</v>
      </c>
      <c r="I4541" s="19">
        <f>H4541/F4541</f>
        <v>0.212765957446809</v>
      </c>
      <c r="J4541" s="19">
        <f>H4541/G4541</f>
        <v>0.175438596491228</v>
      </c>
      <c r="K4541" t="s" s="21">
        <f>IF(J4541&lt;25%,"น้อยกว่า 25%",IF(J4541&gt;=25%,"มากกว่าหรือเท่ากับ 25%",IF(J4541&gt;=35%,"มากกว่าหรือเท่ากับ 35%")))</f>
        <v>18</v>
      </c>
    </row>
    <row r="4542" s="7" customFormat="1" ht="19.15" customHeight="1">
      <c r="A4542" t="s" s="25">
        <v>4559</v>
      </c>
      <c r="B4542" s="26">
        <v>4</v>
      </c>
      <c r="C4542" s="26">
        <v>14</v>
      </c>
      <c r="D4542" t="s" s="25">
        <v>4656</v>
      </c>
      <c r="E4542" t="s" s="25">
        <v>54</v>
      </c>
      <c r="F4542" s="34">
        <v>177</v>
      </c>
      <c r="G4542" s="26">
        <v>184</v>
      </c>
      <c r="H4542" s="18">
        <f>SUM(G4542-F4542)</f>
        <v>7</v>
      </c>
      <c r="I4542" s="19">
        <f>H4542/F4542</f>
        <v>0.0395480225988701</v>
      </c>
      <c r="J4542" s="19">
        <f>H4542/G4542</f>
        <v>0.0380434782608696</v>
      </c>
      <c r="K4542" t="s" s="21">
        <f>IF(J4542&lt;25%,"น้อยกว่า 25%",IF(J4542&gt;=25%,"มากกว่าหรือเท่ากับ 25%",IF(J4542&gt;=35%,"มากกว่าหรือเท่ากับ 35%")))</f>
        <v>18</v>
      </c>
    </row>
    <row r="4543" s="7" customFormat="1" ht="19.15" customHeight="1">
      <c r="A4543" t="s" s="25">
        <v>4559</v>
      </c>
      <c r="B4543" s="26">
        <v>4</v>
      </c>
      <c r="C4543" s="26">
        <v>26</v>
      </c>
      <c r="D4543" t="s" s="25">
        <v>4657</v>
      </c>
      <c r="E4543" t="s" s="25">
        <v>40</v>
      </c>
      <c r="F4543" s="34">
        <v>160</v>
      </c>
      <c r="G4543" s="26">
        <v>163</v>
      </c>
      <c r="H4543" s="18">
        <f>SUM(G4543-F4543)</f>
        <v>3</v>
      </c>
      <c r="I4543" s="19">
        <f>H4543/F4543</f>
        <v>0.01875</v>
      </c>
      <c r="J4543" s="19">
        <f>H4543/G4543</f>
        <v>0.0184049079754601</v>
      </c>
      <c r="K4543" t="s" s="21">
        <f>IF(J4543&lt;25%,"น้อยกว่า 25%",IF(J4543&gt;=25%,"มากกว่าหรือเท่ากับ 25%",IF(J4543&gt;=35%,"มากกว่าหรือเท่ากับ 35%")))</f>
        <v>18</v>
      </c>
    </row>
    <row r="4544" s="7" customFormat="1" ht="19.15" customHeight="1">
      <c r="A4544" t="s" s="25">
        <v>4559</v>
      </c>
      <c r="B4544" s="26">
        <v>4</v>
      </c>
      <c r="C4544" s="26">
        <v>23</v>
      </c>
      <c r="D4544" t="s" s="25">
        <v>4658</v>
      </c>
      <c r="E4544" t="s" s="25">
        <v>52</v>
      </c>
      <c r="F4544" s="34">
        <v>138</v>
      </c>
      <c r="G4544" s="26">
        <v>156</v>
      </c>
      <c r="H4544" s="18">
        <f>SUM(G4544-F4544)</f>
        <v>18</v>
      </c>
      <c r="I4544" s="19">
        <f>H4544/F4544</f>
        <v>0.130434782608696</v>
      </c>
      <c r="J4544" s="19">
        <f>H4544/G4544</f>
        <v>0.115384615384615</v>
      </c>
      <c r="K4544" t="s" s="21">
        <f>IF(J4544&lt;25%,"น้อยกว่า 25%",IF(J4544&gt;=25%,"มากกว่าหรือเท่ากับ 25%",IF(J4544&gt;=35%,"มากกว่าหรือเท่ากับ 35%")))</f>
        <v>18</v>
      </c>
    </row>
    <row r="4545" s="7" customFormat="1" ht="19.15" customHeight="1">
      <c r="A4545" t="s" s="25">
        <v>4559</v>
      </c>
      <c r="B4545" s="26">
        <v>4</v>
      </c>
      <c r="C4545" s="26">
        <v>25</v>
      </c>
      <c r="D4545" t="s" s="25">
        <v>4659</v>
      </c>
      <c r="E4545" t="s" s="25">
        <v>42</v>
      </c>
      <c r="F4545" s="34">
        <v>146</v>
      </c>
      <c r="G4545" s="26">
        <v>148</v>
      </c>
      <c r="H4545" s="18">
        <f>SUM(G4545-F4545)</f>
        <v>2</v>
      </c>
      <c r="I4545" s="19">
        <f>H4545/F4545</f>
        <v>0.0136986301369863</v>
      </c>
      <c r="J4545" s="19">
        <f>H4545/G4545</f>
        <v>0.0135135135135135</v>
      </c>
      <c r="K4545" t="s" s="21">
        <f>IF(J4545&lt;25%,"น้อยกว่า 25%",IF(J4545&gt;=25%,"มากกว่าหรือเท่ากับ 25%",IF(J4545&gt;=35%,"มากกว่าหรือเท่ากับ 35%")))</f>
        <v>18</v>
      </c>
    </row>
    <row r="4546" s="7" customFormat="1" ht="19.15" customHeight="1">
      <c r="A4546" t="s" s="25">
        <v>4559</v>
      </c>
      <c r="B4546" s="26">
        <v>4</v>
      </c>
      <c r="C4546" s="26">
        <v>13</v>
      </c>
      <c r="D4546" t="s" s="25">
        <v>4660</v>
      </c>
      <c r="E4546" t="s" s="25">
        <v>48</v>
      </c>
      <c r="F4546" s="34">
        <v>130</v>
      </c>
      <c r="G4546" s="26">
        <v>136</v>
      </c>
      <c r="H4546" s="18">
        <f>SUM(G4546-F4546)</f>
        <v>6</v>
      </c>
      <c r="I4546" s="19">
        <f>H4546/F4546</f>
        <v>0.0461538461538462</v>
      </c>
      <c r="J4546" s="19">
        <f>H4546/G4546</f>
        <v>0.0441176470588235</v>
      </c>
      <c r="K4546" t="s" s="21">
        <f>IF(J4546&lt;25%,"น้อยกว่า 25%",IF(J4546&gt;=25%,"มากกว่าหรือเท่ากับ 25%",IF(J4546&gt;=35%,"มากกว่าหรือเท่ากับ 35%")))</f>
        <v>18</v>
      </c>
    </row>
    <row r="4547" s="7" customFormat="1" ht="19.15" customHeight="1">
      <c r="A4547" t="s" s="25">
        <v>4559</v>
      </c>
      <c r="B4547" s="26">
        <v>4</v>
      </c>
      <c r="C4547" s="26">
        <v>21</v>
      </c>
      <c r="D4547" t="s" s="25">
        <v>4661</v>
      </c>
      <c r="E4547" t="s" s="25">
        <v>147</v>
      </c>
      <c r="F4547" s="34">
        <v>118</v>
      </c>
      <c r="G4547" s="26">
        <v>127</v>
      </c>
      <c r="H4547" s="18">
        <f>SUM(G4547-F4547)</f>
        <v>9</v>
      </c>
      <c r="I4547" s="19">
        <f>H4547/F4547</f>
        <v>0.076271186440678</v>
      </c>
      <c r="J4547" s="19">
        <f>H4547/G4547</f>
        <v>0.07086614173228351</v>
      </c>
      <c r="K4547" t="s" s="21">
        <f>IF(J4547&lt;25%,"น้อยกว่า 25%",IF(J4547&gt;=25%,"มากกว่าหรือเท่ากับ 25%",IF(J4547&gt;=35%,"มากกว่าหรือเท่ากับ 35%")))</f>
        <v>18</v>
      </c>
    </row>
    <row r="4548" s="7" customFormat="1" ht="19.15" customHeight="1">
      <c r="A4548" t="s" s="25">
        <v>4559</v>
      </c>
      <c r="B4548" s="26">
        <v>4</v>
      </c>
      <c r="C4548" s="26">
        <v>18</v>
      </c>
      <c r="D4548" t="s" s="25">
        <v>4662</v>
      </c>
      <c r="E4548" t="s" s="25">
        <v>62</v>
      </c>
      <c r="F4548" s="34">
        <v>93</v>
      </c>
      <c r="G4548" s="26">
        <v>104</v>
      </c>
      <c r="H4548" s="18">
        <f>SUM(G4548-F4548)</f>
        <v>11</v>
      </c>
      <c r="I4548" s="19">
        <f>H4548/F4548</f>
        <v>0.118279569892473</v>
      </c>
      <c r="J4548" s="19">
        <f>H4548/G4548</f>
        <v>0.105769230769231</v>
      </c>
      <c r="K4548" t="s" s="21">
        <f>IF(J4548&lt;25%,"น้อยกว่า 25%",IF(J4548&gt;=25%,"มากกว่าหรือเท่ากับ 25%",IF(J4548&gt;=35%,"มากกว่าหรือเท่ากับ 35%")))</f>
        <v>18</v>
      </c>
    </row>
    <row r="4549" s="7" customFormat="1" ht="19.15" customHeight="1">
      <c r="A4549" t="s" s="25">
        <v>4559</v>
      </c>
      <c r="B4549" s="26">
        <v>4</v>
      </c>
      <c r="C4549" s="26">
        <v>22</v>
      </c>
      <c r="D4549" t="s" s="25">
        <v>4663</v>
      </c>
      <c r="E4549" t="s" s="25">
        <v>1091</v>
      </c>
      <c r="F4549" s="34">
        <v>93</v>
      </c>
      <c r="G4549" s="26">
        <v>99</v>
      </c>
      <c r="H4549" s="18">
        <f>SUM(G4549-F4549)</f>
        <v>6</v>
      </c>
      <c r="I4549" s="19">
        <f>H4549/F4549</f>
        <v>0.0645161290322581</v>
      </c>
      <c r="J4549" s="19">
        <f>H4549/G4549</f>
        <v>0.0606060606060606</v>
      </c>
      <c r="K4549" t="s" s="21">
        <f>IF(J4549&lt;25%,"น้อยกว่า 25%",IF(J4549&gt;=25%,"มากกว่าหรือเท่ากับ 25%",IF(J4549&gt;=35%,"มากกว่าหรือเท่ากับ 35%")))</f>
        <v>18</v>
      </c>
    </row>
    <row r="4550" s="7" customFormat="1" ht="19.15" customHeight="1">
      <c r="A4550" t="s" s="25">
        <v>4559</v>
      </c>
      <c r="B4550" s="26">
        <v>4</v>
      </c>
      <c r="C4550" s="26">
        <v>32</v>
      </c>
      <c r="D4550" t="s" s="25">
        <v>4664</v>
      </c>
      <c r="E4550" t="s" s="25">
        <v>281</v>
      </c>
      <c r="F4550" s="34">
        <v>88</v>
      </c>
      <c r="G4550" s="26">
        <v>96</v>
      </c>
      <c r="H4550" s="18">
        <f>SUM(G4550-F4550)</f>
        <v>8</v>
      </c>
      <c r="I4550" s="19">
        <f>H4550/F4550</f>
        <v>0.0909090909090909</v>
      </c>
      <c r="J4550" s="19">
        <f>H4550/G4550</f>
        <v>0.0833333333333333</v>
      </c>
      <c r="K4550" t="s" s="21">
        <f>IF(J4550&lt;25%,"น้อยกว่า 25%",IF(J4550&gt;=25%,"มากกว่าหรือเท่ากับ 25%",IF(J4550&gt;=35%,"มากกว่าหรือเท่ากับ 35%")))</f>
        <v>18</v>
      </c>
    </row>
    <row r="4551" s="7" customFormat="1" ht="19.15" customHeight="1">
      <c r="A4551" t="s" s="25">
        <v>4559</v>
      </c>
      <c r="B4551" s="26">
        <v>4</v>
      </c>
      <c r="C4551" s="26">
        <v>30</v>
      </c>
      <c r="D4551" t="s" s="25">
        <v>4665</v>
      </c>
      <c r="E4551" t="s" s="25">
        <v>173</v>
      </c>
      <c r="F4551" s="34">
        <v>75</v>
      </c>
      <c r="G4551" s="26">
        <v>86</v>
      </c>
      <c r="H4551" s="18">
        <f>SUM(G4551-F4551)</f>
        <v>11</v>
      </c>
      <c r="I4551" s="19">
        <f>H4551/F4551</f>
        <v>0.146666666666667</v>
      </c>
      <c r="J4551" s="19">
        <f>H4551/G4551</f>
        <v>0.127906976744186</v>
      </c>
      <c r="K4551" t="s" s="21">
        <f>IF(J4551&lt;25%,"น้อยกว่า 25%",IF(J4551&gt;=25%,"มากกว่าหรือเท่ากับ 25%",IF(J4551&gt;=35%,"มากกว่าหรือเท่ากับ 35%")))</f>
        <v>18</v>
      </c>
    </row>
    <row r="4552" s="7" customFormat="1" ht="19.15" customHeight="1">
      <c r="A4552" t="s" s="25">
        <v>4559</v>
      </c>
      <c r="B4552" s="26">
        <v>4</v>
      </c>
      <c r="C4552" s="26">
        <v>20</v>
      </c>
      <c r="D4552" t="s" s="25">
        <v>4666</v>
      </c>
      <c r="E4552" t="s" s="25">
        <v>72</v>
      </c>
      <c r="F4552" s="34">
        <v>59</v>
      </c>
      <c r="G4552" s="26">
        <v>64</v>
      </c>
      <c r="H4552" s="18">
        <f>SUM(G4552-F4552)</f>
        <v>5</v>
      </c>
      <c r="I4552" s="19">
        <f>H4552/F4552</f>
        <v>0.0847457627118644</v>
      </c>
      <c r="J4552" s="19">
        <f>H4552/G4552</f>
        <v>0.078125</v>
      </c>
      <c r="K4552" t="s" s="21">
        <f>IF(J4552&lt;25%,"น้อยกว่า 25%",IF(J4552&gt;=25%,"มากกว่าหรือเท่ากับ 25%",IF(J4552&gt;=35%,"มากกว่าหรือเท่ากับ 35%")))</f>
        <v>18</v>
      </c>
    </row>
    <row r="4553" s="7" customFormat="1" ht="19.15" customHeight="1">
      <c r="A4553" t="s" s="25">
        <v>4559</v>
      </c>
      <c r="B4553" s="26">
        <v>4</v>
      </c>
      <c r="C4553" s="26">
        <v>27</v>
      </c>
      <c r="D4553" t="s" s="25">
        <v>4667</v>
      </c>
      <c r="E4553" t="s" s="25">
        <v>119</v>
      </c>
      <c r="F4553" s="34">
        <v>54</v>
      </c>
      <c r="G4553" s="26">
        <v>60</v>
      </c>
      <c r="H4553" s="18">
        <f>SUM(G4553-F4553)</f>
        <v>6</v>
      </c>
      <c r="I4553" s="19">
        <f>H4553/F4553</f>
        <v>0.111111111111111</v>
      </c>
      <c r="J4553" s="19">
        <f>H4553/G4553</f>
        <v>0.1</v>
      </c>
      <c r="K4553" t="s" s="21">
        <f>IF(J4553&lt;25%,"น้อยกว่า 25%",IF(J4553&gt;=25%,"มากกว่าหรือเท่ากับ 25%",IF(J4553&gt;=35%,"มากกว่าหรือเท่ากับ 35%")))</f>
        <v>18</v>
      </c>
    </row>
    <row r="4554" s="7" customFormat="1" ht="19.15" customHeight="1">
      <c r="A4554" t="s" s="25">
        <v>4559</v>
      </c>
      <c r="B4554" s="26">
        <v>4</v>
      </c>
      <c r="C4554" s="26">
        <v>16</v>
      </c>
      <c r="D4554" t="s" s="25">
        <v>4668</v>
      </c>
      <c r="E4554" t="s" s="25">
        <v>74</v>
      </c>
      <c r="F4554" s="34">
        <v>42</v>
      </c>
      <c r="G4554" s="26">
        <v>45</v>
      </c>
      <c r="H4554" s="18">
        <f>SUM(G4554-F4554)</f>
        <v>3</v>
      </c>
      <c r="I4554" s="19">
        <f>H4554/F4554</f>
        <v>0.0714285714285714</v>
      </c>
      <c r="J4554" s="19">
        <f>H4554/G4554</f>
        <v>0.06666666666666669</v>
      </c>
      <c r="K4554" t="s" s="21">
        <f>IF(J4554&lt;25%,"น้อยกว่า 25%",IF(J4554&gt;=25%,"มากกว่าหรือเท่ากับ 25%",IF(J4554&gt;=35%,"มากกว่าหรือเท่ากับ 35%")))</f>
        <v>18</v>
      </c>
    </row>
    <row r="4555" s="7" customFormat="1" ht="19.15" customHeight="1">
      <c r="A4555" t="s" s="25">
        <v>4559</v>
      </c>
      <c r="B4555" s="26">
        <v>4</v>
      </c>
      <c r="C4555" s="26">
        <v>28</v>
      </c>
      <c r="D4555" t="s" s="25">
        <v>4669</v>
      </c>
      <c r="E4555" t="s" s="25">
        <v>1427</v>
      </c>
      <c r="F4555" s="34">
        <v>40</v>
      </c>
      <c r="G4555" s="26">
        <v>43</v>
      </c>
      <c r="H4555" s="18">
        <f>SUM(G4555-F4555)</f>
        <v>3</v>
      </c>
      <c r="I4555" s="19">
        <f>H4555/F4555</f>
        <v>0.075</v>
      </c>
      <c r="J4555" s="19">
        <f>H4555/G4555</f>
        <v>0.0697674418604651</v>
      </c>
      <c r="K4555" t="s" s="21">
        <f>IF(J4555&lt;25%,"น้อยกว่า 25%",IF(J4555&gt;=25%,"มากกว่าหรือเท่ากับ 25%",IF(J4555&gt;=35%,"มากกว่าหรือเท่ากับ 35%")))</f>
        <v>18</v>
      </c>
    </row>
    <row r="4556" s="7" customFormat="1" ht="19.15" customHeight="1">
      <c r="A4556" t="s" s="25">
        <v>4559</v>
      </c>
      <c r="B4556" s="26">
        <v>4</v>
      </c>
      <c r="C4556" s="26">
        <v>15</v>
      </c>
      <c r="D4556" t="s" s="25">
        <v>4670</v>
      </c>
      <c r="E4556" t="s" s="25">
        <v>76</v>
      </c>
      <c r="F4556" s="34">
        <v>36</v>
      </c>
      <c r="G4556" s="26">
        <v>41</v>
      </c>
      <c r="H4556" s="18">
        <f>SUM(G4556-F4556)</f>
        <v>5</v>
      </c>
      <c r="I4556" s="19">
        <f>H4556/F4556</f>
        <v>0.138888888888889</v>
      </c>
      <c r="J4556" s="19">
        <f>H4556/G4556</f>
        <v>0.121951219512195</v>
      </c>
      <c r="K4556" t="s" s="21">
        <f>IF(J4556&lt;25%,"น้อยกว่า 25%",IF(J4556&gt;=25%,"มากกว่าหรือเท่ากับ 25%",IF(J4556&gt;=35%,"มากกว่าหรือเท่ากับ 35%")))</f>
        <v>18</v>
      </c>
    </row>
    <row r="4557" s="7" customFormat="1" ht="19.15" customHeight="1">
      <c r="A4557" t="s" s="25">
        <v>4559</v>
      </c>
      <c r="B4557" s="26">
        <v>4</v>
      </c>
      <c r="C4557" s="26">
        <v>17</v>
      </c>
      <c r="D4557" t="s" s="25">
        <v>4671</v>
      </c>
      <c r="E4557" t="s" s="25">
        <v>380</v>
      </c>
      <c r="F4557" s="34">
        <v>0</v>
      </c>
      <c r="G4557" s="26">
        <v>0</v>
      </c>
      <c r="H4557" s="18">
        <f>SUM(G4557-F4557)</f>
        <v>0</v>
      </c>
      <c r="I4557" s="19">
        <f>H4557/F4557</f>
      </c>
      <c r="J4557" s="19">
        <f>H4557/G4557</f>
      </c>
      <c r="K4557" s="24">
        <f>IF(J4557&lt;25%,"น้อยกว่า 25%",IF(J4557&gt;=25%,"มากกว่าหรือเท่ากับ 25%",IF(J4557&gt;=35%,"มากกว่าหรือเท่ากับ 35%")))</f>
      </c>
    </row>
    <row r="4558" s="7" customFormat="1" ht="19.15" customHeight="1">
      <c r="A4558" t="s" s="16">
        <v>4559</v>
      </c>
      <c r="B4558" s="17">
        <v>5</v>
      </c>
      <c r="C4558" s="17">
        <v>7</v>
      </c>
      <c r="D4558" t="s" s="16">
        <v>4672</v>
      </c>
      <c r="E4558" t="s" s="16">
        <v>84</v>
      </c>
      <c r="F4558" s="37">
        <v>33369</v>
      </c>
      <c r="G4558" s="17">
        <v>34367</v>
      </c>
      <c r="H4558" s="18">
        <f>SUM(G4558-F4558)</f>
        <v>998</v>
      </c>
      <c r="I4558" s="19">
        <f>H4558/F4558</f>
        <v>0.0299079984416674</v>
      </c>
      <c r="J4558" s="19">
        <f>H4558/G4558</f>
        <v>0.0290394855530014</v>
      </c>
      <c r="K4558" t="s" s="21">
        <f>IF(J4558&lt;25%,"น้อยกว่า 25%",IF(J4558&gt;=25%,"มากกว่าหรือเท่ากับ 25%",IF(J4558&gt;=35%,"มากกว่าหรือเท่ากับ 35%")))</f>
        <v>18</v>
      </c>
    </row>
    <row r="4559" s="7" customFormat="1" ht="19.15" customHeight="1">
      <c r="A4559" t="s" s="16">
        <v>4559</v>
      </c>
      <c r="B4559" s="17">
        <v>5</v>
      </c>
      <c r="C4559" s="17">
        <v>11</v>
      </c>
      <c r="D4559" t="s" s="16">
        <v>4673</v>
      </c>
      <c r="E4559" t="s" s="16">
        <v>17</v>
      </c>
      <c r="F4559" s="37">
        <v>25113</v>
      </c>
      <c r="G4559" s="17">
        <v>26192</v>
      </c>
      <c r="H4559" s="18">
        <f>SUM(G4559-F4559)</f>
        <v>1079</v>
      </c>
      <c r="I4559" s="19">
        <f>H4559/F4559</f>
        <v>0.0429657946083702</v>
      </c>
      <c r="J4559" s="19">
        <f>H4559/G4559</f>
        <v>0.0411957849725107</v>
      </c>
      <c r="K4559" t="s" s="21">
        <f>IF(J4559&lt;25%,"น้อยกว่า 25%",IF(J4559&gt;=25%,"มากกว่าหรือเท่ากับ 25%",IF(J4559&gt;=35%,"มากกว่าหรือเท่ากับ 35%")))</f>
        <v>18</v>
      </c>
    </row>
    <row r="4560" s="7" customFormat="1" ht="19.15" customHeight="1">
      <c r="A4560" t="s" s="16">
        <v>4559</v>
      </c>
      <c r="B4560" s="17">
        <v>5</v>
      </c>
      <c r="C4560" s="17">
        <v>8</v>
      </c>
      <c r="D4560" t="s" s="16">
        <v>4674</v>
      </c>
      <c r="E4560" t="s" s="16">
        <v>20</v>
      </c>
      <c r="F4560" s="37">
        <v>15308</v>
      </c>
      <c r="G4560" s="17">
        <v>16051</v>
      </c>
      <c r="H4560" s="18">
        <f>SUM(G4560-F4560)</f>
        <v>743</v>
      </c>
      <c r="I4560" s="19">
        <f>H4560/F4560</f>
        <v>0.0485367128298929</v>
      </c>
      <c r="J4560" s="19">
        <f>H4560/G4560</f>
        <v>0.0462899507818827</v>
      </c>
      <c r="K4560" t="s" s="21">
        <f>IF(J4560&lt;25%,"น้อยกว่า 25%",IF(J4560&gt;=25%,"มากกว่าหรือเท่ากับ 25%",IF(J4560&gt;=35%,"มากกว่าหรือเท่ากับ 35%")))</f>
        <v>18</v>
      </c>
    </row>
    <row r="4561" s="7" customFormat="1" ht="19.15" customHeight="1">
      <c r="A4561" t="s" s="16">
        <v>4559</v>
      </c>
      <c r="B4561" s="17">
        <v>5</v>
      </c>
      <c r="C4561" s="17">
        <v>9</v>
      </c>
      <c r="D4561" t="s" s="16">
        <v>4675</v>
      </c>
      <c r="E4561" t="s" s="16">
        <v>22</v>
      </c>
      <c r="F4561" s="37">
        <v>9020</v>
      </c>
      <c r="G4561" s="17">
        <v>9415</v>
      </c>
      <c r="H4561" s="18">
        <f>SUM(G4561-F4561)</f>
        <v>395</v>
      </c>
      <c r="I4561" s="19">
        <f>H4561/F4561</f>
        <v>0.0437915742793792</v>
      </c>
      <c r="J4561" s="19">
        <f>H4561/G4561</f>
        <v>0.0419543281996814</v>
      </c>
      <c r="K4561" t="s" s="21">
        <f>IF(J4561&lt;25%,"น้อยกว่า 25%",IF(J4561&gt;=25%,"มากกว่าหรือเท่ากับ 25%",IF(J4561&gt;=35%,"มากกว่าหรือเท่ากับ 35%")))</f>
        <v>18</v>
      </c>
    </row>
    <row r="4562" s="7" customFormat="1" ht="19.15" customHeight="1">
      <c r="A4562" t="s" s="16">
        <v>4559</v>
      </c>
      <c r="B4562" s="17">
        <v>5</v>
      </c>
      <c r="C4562" s="17">
        <v>13</v>
      </c>
      <c r="D4562" t="s" s="16">
        <v>4676</v>
      </c>
      <c r="E4562" t="s" s="16">
        <v>28</v>
      </c>
      <c r="F4562" s="37">
        <v>1043</v>
      </c>
      <c r="G4562" s="17">
        <v>1094</v>
      </c>
      <c r="H4562" s="18">
        <f>SUM(G4562-F4562)</f>
        <v>51</v>
      </c>
      <c r="I4562" s="19">
        <f>H4562/F4562</f>
        <v>0.0488974113135187</v>
      </c>
      <c r="J4562" s="19">
        <f>H4562/G4562</f>
        <v>0.046617915904936</v>
      </c>
      <c r="K4562" t="s" s="21">
        <f>IF(J4562&lt;25%,"น้อยกว่า 25%",IF(J4562&gt;=25%,"มากกว่าหรือเท่ากับ 25%",IF(J4562&gt;=35%,"มากกว่าหรือเท่ากับ 35%")))</f>
        <v>18</v>
      </c>
    </row>
    <row r="4563" s="7" customFormat="1" ht="19.15" customHeight="1">
      <c r="A4563" t="s" s="16">
        <v>4559</v>
      </c>
      <c r="B4563" s="17">
        <v>5</v>
      </c>
      <c r="C4563" s="17">
        <v>6</v>
      </c>
      <c r="D4563" t="s" s="16">
        <v>4677</v>
      </c>
      <c r="E4563" t="s" s="16">
        <v>26</v>
      </c>
      <c r="F4563" s="37">
        <v>953</v>
      </c>
      <c r="G4563" s="17">
        <v>990</v>
      </c>
      <c r="H4563" s="18">
        <f>SUM(G4563-F4563)</f>
        <v>37</v>
      </c>
      <c r="I4563" s="19">
        <f>H4563/F4563</f>
        <v>0.0388247639034627</v>
      </c>
      <c r="J4563" s="19">
        <f>H4563/G4563</f>
        <v>0.0373737373737374</v>
      </c>
      <c r="K4563" t="s" s="21">
        <f>IF(J4563&lt;25%,"น้อยกว่า 25%",IF(J4563&gt;=25%,"มากกว่าหรือเท่ากับ 25%",IF(J4563&gt;=35%,"มากกว่าหรือเท่ากับ 35%")))</f>
        <v>18</v>
      </c>
    </row>
    <row r="4564" s="7" customFormat="1" ht="19.15" customHeight="1">
      <c r="A4564" t="s" s="16">
        <v>4559</v>
      </c>
      <c r="B4564" s="17">
        <v>5</v>
      </c>
      <c r="C4564" s="17">
        <v>24</v>
      </c>
      <c r="D4564" t="s" s="16">
        <v>4678</v>
      </c>
      <c r="E4564" t="s" s="16">
        <v>34</v>
      </c>
      <c r="F4564" s="37">
        <v>679</v>
      </c>
      <c r="G4564" s="17">
        <v>715</v>
      </c>
      <c r="H4564" s="18">
        <f>SUM(G4564-F4564)</f>
        <v>36</v>
      </c>
      <c r="I4564" s="19">
        <f>H4564/F4564</f>
        <v>0.053019145802651</v>
      </c>
      <c r="J4564" s="19">
        <f>H4564/G4564</f>
        <v>0.0503496503496503</v>
      </c>
      <c r="K4564" t="s" s="21">
        <f>IF(J4564&lt;25%,"น้อยกว่า 25%",IF(J4564&gt;=25%,"มากกว่าหรือเท่ากับ 25%",IF(J4564&gt;=35%,"มากกว่าหรือเท่ากับ 35%")))</f>
        <v>18</v>
      </c>
    </row>
    <row r="4565" s="7" customFormat="1" ht="19.15" customHeight="1">
      <c r="A4565" t="s" s="16">
        <v>4559</v>
      </c>
      <c r="B4565" s="17">
        <v>5</v>
      </c>
      <c r="C4565" s="17">
        <v>27</v>
      </c>
      <c r="D4565" t="s" s="16">
        <v>4679</v>
      </c>
      <c r="E4565" t="s" s="16">
        <v>52</v>
      </c>
      <c r="F4565" s="37">
        <v>513</v>
      </c>
      <c r="G4565" s="17">
        <v>523</v>
      </c>
      <c r="H4565" s="18">
        <f>SUM(G4565-F4565)</f>
        <v>10</v>
      </c>
      <c r="I4565" s="19">
        <f>H4565/F4565</f>
        <v>0.0194931773879142</v>
      </c>
      <c r="J4565" s="19">
        <f>H4565/G4565</f>
        <v>0.0191204588910134</v>
      </c>
      <c r="K4565" t="s" s="21">
        <f>IF(J4565&lt;25%,"น้อยกว่า 25%",IF(J4565&gt;=25%,"มากกว่าหรือเท่ากับ 25%",IF(J4565&gt;=35%,"มากกว่าหรือเท่ากับ 35%")))</f>
        <v>18</v>
      </c>
    </row>
    <row r="4566" s="7" customFormat="1" ht="19.15" customHeight="1">
      <c r="A4566" t="s" s="16">
        <v>4559</v>
      </c>
      <c r="B4566" s="17">
        <v>5</v>
      </c>
      <c r="C4566" s="17">
        <v>4</v>
      </c>
      <c r="D4566" t="s" s="16">
        <v>4680</v>
      </c>
      <c r="E4566" t="s" s="16">
        <v>110</v>
      </c>
      <c r="F4566" s="37">
        <v>494</v>
      </c>
      <c r="G4566" s="17">
        <v>508</v>
      </c>
      <c r="H4566" s="18">
        <f>SUM(G4566-F4566)</f>
        <v>14</v>
      </c>
      <c r="I4566" s="19">
        <f>H4566/F4566</f>
        <v>0.0283400809716599</v>
      </c>
      <c r="J4566" s="19">
        <f>H4566/G4566</f>
        <v>0.0275590551181102</v>
      </c>
      <c r="K4566" t="s" s="21">
        <f>IF(J4566&lt;25%,"น้อยกว่า 25%",IF(J4566&gt;=25%,"มากกว่าหรือเท่ากับ 25%",IF(J4566&gt;=35%,"มากกว่าหรือเท่ากับ 35%")))</f>
        <v>18</v>
      </c>
    </row>
    <row r="4567" s="7" customFormat="1" ht="19.15" customHeight="1">
      <c r="A4567" t="s" s="16">
        <v>4559</v>
      </c>
      <c r="B4567" s="17">
        <v>5</v>
      </c>
      <c r="C4567" s="17">
        <v>5</v>
      </c>
      <c r="D4567" t="s" s="16">
        <v>4681</v>
      </c>
      <c r="E4567" t="s" s="16">
        <v>38</v>
      </c>
      <c r="F4567" s="37">
        <v>476</v>
      </c>
      <c r="G4567" s="17">
        <v>498</v>
      </c>
      <c r="H4567" s="18">
        <f>SUM(G4567-F4567)</f>
        <v>22</v>
      </c>
      <c r="I4567" s="19">
        <f>H4567/F4567</f>
        <v>0.046218487394958</v>
      </c>
      <c r="J4567" s="19">
        <f>H4567/G4567</f>
        <v>0.0441767068273092</v>
      </c>
      <c r="K4567" t="s" s="21">
        <f>IF(J4567&lt;25%,"น้อยกว่า 25%",IF(J4567&gt;=25%,"มากกว่าหรือเท่ากับ 25%",IF(J4567&gt;=35%,"มากกว่าหรือเท่ากับ 35%")))</f>
        <v>18</v>
      </c>
    </row>
    <row r="4568" s="7" customFormat="1" ht="19.15" customHeight="1">
      <c r="A4568" t="s" s="16">
        <v>4559</v>
      </c>
      <c r="B4568" s="17">
        <v>5</v>
      </c>
      <c r="C4568" s="17">
        <v>1</v>
      </c>
      <c r="D4568" t="s" s="16">
        <v>4682</v>
      </c>
      <c r="E4568" t="s" s="16">
        <v>101</v>
      </c>
      <c r="F4568" s="37">
        <v>398</v>
      </c>
      <c r="G4568" s="17">
        <v>414</v>
      </c>
      <c r="H4568" s="18">
        <f>SUM(G4568-F4568)</f>
        <v>16</v>
      </c>
      <c r="I4568" s="19">
        <f>H4568/F4568</f>
        <v>0.0402010050251256</v>
      </c>
      <c r="J4568" s="19">
        <f>H4568/G4568</f>
        <v>0.0386473429951691</v>
      </c>
      <c r="K4568" t="s" s="21">
        <f>IF(J4568&lt;25%,"น้อยกว่า 25%",IF(J4568&gt;=25%,"มากกว่าหรือเท่ากับ 25%",IF(J4568&gt;=35%,"มากกว่าหรือเท่ากับ 35%")))</f>
        <v>18</v>
      </c>
    </row>
    <row r="4569" s="7" customFormat="1" ht="19.15" customHeight="1">
      <c r="A4569" t="s" s="16">
        <v>4559</v>
      </c>
      <c r="B4569" s="17">
        <v>5</v>
      </c>
      <c r="C4569" s="17">
        <v>28</v>
      </c>
      <c r="D4569" t="s" s="16">
        <v>4683</v>
      </c>
      <c r="E4569" t="s" s="16">
        <v>42</v>
      </c>
      <c r="F4569" s="37">
        <v>328</v>
      </c>
      <c r="G4569" s="17">
        <v>336</v>
      </c>
      <c r="H4569" s="18">
        <f>SUM(G4569-F4569)</f>
        <v>8</v>
      </c>
      <c r="I4569" s="19">
        <f>H4569/F4569</f>
        <v>0.024390243902439</v>
      </c>
      <c r="J4569" s="19">
        <f>H4569/G4569</f>
        <v>0.0238095238095238</v>
      </c>
      <c r="K4569" t="s" s="21">
        <f>IF(J4569&lt;25%,"น้อยกว่า 25%",IF(J4569&gt;=25%,"มากกว่าหรือเท่ากับ 25%",IF(J4569&gt;=35%,"มากกว่าหรือเท่ากับ 35%")))</f>
        <v>18</v>
      </c>
    </row>
    <row r="4570" s="7" customFormat="1" ht="19.15" customHeight="1">
      <c r="A4570" t="s" s="16">
        <v>4559</v>
      </c>
      <c r="B4570" s="17">
        <v>5</v>
      </c>
      <c r="C4570" s="17">
        <v>31</v>
      </c>
      <c r="D4570" t="s" s="16">
        <v>4684</v>
      </c>
      <c r="E4570" t="s" s="16">
        <v>68</v>
      </c>
      <c r="F4570" s="37">
        <v>264</v>
      </c>
      <c r="G4570" s="17">
        <v>277</v>
      </c>
      <c r="H4570" s="18">
        <f>SUM(G4570-F4570)</f>
        <v>13</v>
      </c>
      <c r="I4570" s="19">
        <f>H4570/F4570</f>
        <v>0.0492424242424242</v>
      </c>
      <c r="J4570" s="19">
        <f>H4570/G4570</f>
        <v>0.0469314079422383</v>
      </c>
      <c r="K4570" t="s" s="21">
        <f>IF(J4570&lt;25%,"น้อยกว่า 25%",IF(J4570&gt;=25%,"มากกว่าหรือเท่ากับ 25%",IF(J4570&gt;=35%,"มากกว่าหรือเท่ากับ 35%")))</f>
        <v>18</v>
      </c>
    </row>
    <row r="4571" s="7" customFormat="1" ht="19.15" customHeight="1">
      <c r="A4571" t="s" s="16">
        <v>4559</v>
      </c>
      <c r="B4571" s="17">
        <v>5</v>
      </c>
      <c r="C4571" s="17">
        <v>10</v>
      </c>
      <c r="D4571" t="s" s="16">
        <v>4685</v>
      </c>
      <c r="E4571" t="s" s="16">
        <v>66</v>
      </c>
      <c r="F4571" s="37">
        <v>261</v>
      </c>
      <c r="G4571" s="17">
        <v>271</v>
      </c>
      <c r="H4571" s="18">
        <f>SUM(G4571-F4571)</f>
        <v>10</v>
      </c>
      <c r="I4571" s="19">
        <f>H4571/F4571</f>
        <v>0.0383141762452107</v>
      </c>
      <c r="J4571" s="19">
        <f>H4571/G4571</f>
        <v>0.03690036900369</v>
      </c>
      <c r="K4571" t="s" s="21">
        <f>IF(J4571&lt;25%,"น้อยกว่า 25%",IF(J4571&gt;=25%,"มากกว่าหรือเท่ากับ 25%",IF(J4571&gt;=35%,"มากกว่าหรือเท่ากับ 35%")))</f>
        <v>18</v>
      </c>
    </row>
    <row r="4572" s="7" customFormat="1" ht="19.15" customHeight="1">
      <c r="A4572" t="s" s="16">
        <v>4559</v>
      </c>
      <c r="B4572" s="17">
        <v>5</v>
      </c>
      <c r="C4572" s="17">
        <v>12</v>
      </c>
      <c r="D4572" t="s" s="16">
        <v>4686</v>
      </c>
      <c r="E4572" t="s" s="16">
        <v>24</v>
      </c>
      <c r="F4572" s="37">
        <v>257</v>
      </c>
      <c r="G4572" s="17">
        <v>267</v>
      </c>
      <c r="H4572" s="18">
        <f>SUM(G4572-F4572)</f>
        <v>10</v>
      </c>
      <c r="I4572" s="19">
        <f>H4572/F4572</f>
        <v>0.0389105058365759</v>
      </c>
      <c r="J4572" s="19">
        <f>H4572/G4572</f>
        <v>0.0374531835205993</v>
      </c>
      <c r="K4572" t="s" s="21">
        <f>IF(J4572&lt;25%,"น้อยกว่า 25%",IF(J4572&gt;=25%,"มากกว่าหรือเท่ากับ 25%",IF(J4572&gt;=35%,"มากกว่าหรือเท่ากับ 35%")))</f>
        <v>18</v>
      </c>
    </row>
    <row r="4573" s="7" customFormat="1" ht="19.15" customHeight="1">
      <c r="A4573" t="s" s="16">
        <v>4559</v>
      </c>
      <c r="B4573" s="17">
        <v>5</v>
      </c>
      <c r="C4573" s="17">
        <v>14</v>
      </c>
      <c r="D4573" t="s" s="16">
        <v>4687</v>
      </c>
      <c r="E4573" t="s" s="16">
        <v>424</v>
      </c>
      <c r="F4573" s="37">
        <v>195</v>
      </c>
      <c r="G4573" s="17">
        <v>198</v>
      </c>
      <c r="H4573" s="18">
        <f>SUM(G4573-F4573)</f>
        <v>3</v>
      </c>
      <c r="I4573" s="19">
        <f>H4573/F4573</f>
        <v>0.0153846153846154</v>
      </c>
      <c r="J4573" s="19">
        <f>H4573/G4573</f>
        <v>0.0151515151515152</v>
      </c>
      <c r="K4573" t="s" s="21">
        <f>IF(J4573&lt;25%,"น้อยกว่า 25%",IF(J4573&gt;=25%,"มากกว่าหรือเท่ากับ 25%",IF(J4573&gt;=35%,"มากกว่าหรือเท่ากับ 35%")))</f>
        <v>18</v>
      </c>
    </row>
    <row r="4574" s="7" customFormat="1" ht="19.15" customHeight="1">
      <c r="A4574" t="s" s="16">
        <v>4559</v>
      </c>
      <c r="B4574" s="17">
        <v>5</v>
      </c>
      <c r="C4574" s="17">
        <v>3</v>
      </c>
      <c r="D4574" t="s" s="16">
        <v>4688</v>
      </c>
      <c r="E4574" t="s" s="16">
        <v>44</v>
      </c>
      <c r="F4574" s="37">
        <v>171</v>
      </c>
      <c r="G4574" s="17">
        <v>175</v>
      </c>
      <c r="H4574" s="18">
        <f>SUM(G4574-F4574)</f>
        <v>4</v>
      </c>
      <c r="I4574" s="19">
        <f>H4574/F4574</f>
        <v>0.0233918128654971</v>
      </c>
      <c r="J4574" s="19">
        <f>H4574/G4574</f>
        <v>0.0228571428571429</v>
      </c>
      <c r="K4574" t="s" s="21">
        <f>IF(J4574&lt;25%,"น้อยกว่า 25%",IF(J4574&gt;=25%,"มากกว่าหรือเท่ากับ 25%",IF(J4574&gt;=35%,"มากกว่าหรือเท่ากับ 35%")))</f>
        <v>18</v>
      </c>
    </row>
    <row r="4575" s="7" customFormat="1" ht="19.15" customHeight="1">
      <c r="A4575" t="s" s="16">
        <v>4559</v>
      </c>
      <c r="B4575" s="17">
        <v>5</v>
      </c>
      <c r="C4575" s="17">
        <v>19</v>
      </c>
      <c r="D4575" t="s" s="16">
        <v>4689</v>
      </c>
      <c r="E4575" t="s" s="16">
        <v>62</v>
      </c>
      <c r="F4575" s="37">
        <v>165</v>
      </c>
      <c r="G4575" s="17">
        <v>171</v>
      </c>
      <c r="H4575" s="18">
        <f>SUM(G4575-F4575)</f>
        <v>6</v>
      </c>
      <c r="I4575" s="19">
        <f>H4575/F4575</f>
        <v>0.0363636363636364</v>
      </c>
      <c r="J4575" s="19">
        <f>H4575/G4575</f>
        <v>0.0350877192982456</v>
      </c>
      <c r="K4575" t="s" s="21">
        <f>IF(J4575&lt;25%,"น้อยกว่า 25%",IF(J4575&gt;=25%,"มากกว่าหรือเท่ากับ 25%",IF(J4575&gt;=35%,"มากกว่าหรือเท่ากับ 35%")))</f>
        <v>18</v>
      </c>
    </row>
    <row r="4576" s="7" customFormat="1" ht="19.15" customHeight="1">
      <c r="A4576" t="s" s="16">
        <v>4559</v>
      </c>
      <c r="B4576" s="17">
        <v>5</v>
      </c>
      <c r="C4576" s="17">
        <v>15</v>
      </c>
      <c r="D4576" t="s" s="16">
        <v>4690</v>
      </c>
      <c r="E4576" t="s" s="16">
        <v>76</v>
      </c>
      <c r="F4576" s="37">
        <v>164</v>
      </c>
      <c r="G4576" s="17">
        <v>168</v>
      </c>
      <c r="H4576" s="18">
        <f>SUM(G4576-F4576)</f>
        <v>4</v>
      </c>
      <c r="I4576" s="19">
        <f>H4576/F4576</f>
        <v>0.024390243902439</v>
      </c>
      <c r="J4576" s="19">
        <f>H4576/G4576</f>
        <v>0.0238095238095238</v>
      </c>
      <c r="K4576" t="s" s="21">
        <f>IF(J4576&lt;25%,"น้อยกว่า 25%",IF(J4576&gt;=25%,"มากกว่าหรือเท่ากับ 25%",IF(J4576&gt;=35%,"มากกว่าหรือเท่ากับ 35%")))</f>
        <v>18</v>
      </c>
    </row>
    <row r="4577" s="7" customFormat="1" ht="19.15" customHeight="1">
      <c r="A4577" t="s" s="16">
        <v>4559</v>
      </c>
      <c r="B4577" s="17">
        <v>5</v>
      </c>
      <c r="C4577" s="17">
        <v>21</v>
      </c>
      <c r="D4577" t="s" s="16">
        <v>4691</v>
      </c>
      <c r="E4577" t="s" s="16">
        <v>36</v>
      </c>
      <c r="F4577" s="37">
        <v>152</v>
      </c>
      <c r="G4577" s="17">
        <v>158</v>
      </c>
      <c r="H4577" s="18">
        <f>SUM(G4577-F4577)</f>
        <v>6</v>
      </c>
      <c r="I4577" s="19">
        <f>H4577/F4577</f>
        <v>0.0394736842105263</v>
      </c>
      <c r="J4577" s="19">
        <f>H4577/G4577</f>
        <v>0.0379746835443038</v>
      </c>
      <c r="K4577" t="s" s="21">
        <f>IF(J4577&lt;25%,"น้อยกว่า 25%",IF(J4577&gt;=25%,"มากกว่าหรือเท่ากับ 25%",IF(J4577&gt;=35%,"มากกว่าหรือเท่ากับ 35%")))</f>
        <v>18</v>
      </c>
    </row>
    <row r="4578" s="7" customFormat="1" ht="19.15" customHeight="1">
      <c r="A4578" t="s" s="16">
        <v>4559</v>
      </c>
      <c r="B4578" s="17">
        <v>5</v>
      </c>
      <c r="C4578" s="17">
        <v>18</v>
      </c>
      <c r="D4578" t="s" s="16">
        <v>4692</v>
      </c>
      <c r="E4578" t="s" s="16">
        <v>40</v>
      </c>
      <c r="F4578" s="37">
        <v>137</v>
      </c>
      <c r="G4578" s="17">
        <v>138</v>
      </c>
      <c r="H4578" s="18">
        <f>SUM(G4578-F4578)</f>
        <v>1</v>
      </c>
      <c r="I4578" s="19">
        <f>H4578/F4578</f>
        <v>0.0072992700729927</v>
      </c>
      <c r="J4578" s="19">
        <f>H4578/G4578</f>
        <v>0.0072463768115942</v>
      </c>
      <c r="K4578" t="s" s="21">
        <f>IF(J4578&lt;25%,"น้อยกว่า 25%",IF(J4578&gt;=25%,"มากกว่าหรือเท่ากับ 25%",IF(J4578&gt;=35%,"มากกว่าหรือเท่ากับ 35%")))</f>
        <v>18</v>
      </c>
    </row>
    <row r="4579" s="7" customFormat="1" ht="19.15" customHeight="1">
      <c r="A4579" t="s" s="16">
        <v>4559</v>
      </c>
      <c r="B4579" s="17">
        <v>5</v>
      </c>
      <c r="C4579" s="17">
        <v>26</v>
      </c>
      <c r="D4579" t="s" s="16">
        <v>4693</v>
      </c>
      <c r="E4579" t="s" s="16">
        <v>60</v>
      </c>
      <c r="F4579" s="37">
        <v>87</v>
      </c>
      <c r="G4579" s="17">
        <v>88</v>
      </c>
      <c r="H4579" s="18">
        <f>SUM(G4579-F4579)</f>
        <v>1</v>
      </c>
      <c r="I4579" s="19">
        <f>H4579/F4579</f>
        <v>0.0114942528735632</v>
      </c>
      <c r="J4579" s="19">
        <f>H4579/G4579</f>
        <v>0.0113636363636364</v>
      </c>
      <c r="K4579" t="s" s="21">
        <f>IF(J4579&lt;25%,"น้อยกว่า 25%",IF(J4579&gt;=25%,"มากกว่าหรือเท่ากับ 25%",IF(J4579&gt;=35%,"มากกว่าหรือเท่ากับ 35%")))</f>
        <v>18</v>
      </c>
    </row>
    <row r="4580" s="7" customFormat="1" ht="19.15" customHeight="1">
      <c r="A4580" t="s" s="16">
        <v>4559</v>
      </c>
      <c r="B4580" s="17">
        <v>5</v>
      </c>
      <c r="C4580" s="17">
        <v>23</v>
      </c>
      <c r="D4580" t="s" s="16">
        <v>4694</v>
      </c>
      <c r="E4580" t="s" s="16">
        <v>1091</v>
      </c>
      <c r="F4580" s="37">
        <v>80</v>
      </c>
      <c r="G4580" s="17">
        <v>81</v>
      </c>
      <c r="H4580" s="18">
        <f>SUM(G4580-F4580)</f>
        <v>1</v>
      </c>
      <c r="I4580" s="19">
        <f>H4580/F4580</f>
        <v>0.0125</v>
      </c>
      <c r="J4580" s="19">
        <f>H4580/G4580</f>
        <v>0.0123456790123457</v>
      </c>
      <c r="K4580" t="s" s="21">
        <f>IF(J4580&lt;25%,"น้อยกว่า 25%",IF(J4580&gt;=25%,"มากกว่าหรือเท่ากับ 25%",IF(J4580&gt;=35%,"มากกว่าหรือเท่ากับ 35%")))</f>
        <v>18</v>
      </c>
    </row>
    <row r="4581" s="7" customFormat="1" ht="19.15" customHeight="1">
      <c r="A4581" t="s" s="16">
        <v>4559</v>
      </c>
      <c r="B4581" s="17">
        <v>5</v>
      </c>
      <c r="C4581" s="17">
        <v>17</v>
      </c>
      <c r="D4581" t="s" s="16">
        <v>4695</v>
      </c>
      <c r="E4581" t="s" s="16">
        <v>74</v>
      </c>
      <c r="F4581" s="37">
        <v>72</v>
      </c>
      <c r="G4581" s="17">
        <v>74</v>
      </c>
      <c r="H4581" s="18">
        <f>SUM(G4581-F4581)</f>
        <v>2</v>
      </c>
      <c r="I4581" s="19">
        <f>H4581/F4581</f>
        <v>0.0277777777777778</v>
      </c>
      <c r="J4581" s="19">
        <f>H4581/G4581</f>
        <v>0.027027027027027</v>
      </c>
      <c r="K4581" t="s" s="21">
        <f>IF(J4581&lt;25%,"น้อยกว่า 25%",IF(J4581&gt;=25%,"มากกว่าหรือเท่ากับ 25%",IF(J4581&gt;=35%,"มากกว่าหรือเท่ากับ 35%")))</f>
        <v>18</v>
      </c>
    </row>
    <row r="4582" s="7" customFormat="1" ht="19.15" customHeight="1">
      <c r="A4582" t="s" s="16">
        <v>4559</v>
      </c>
      <c r="B4582" s="17">
        <v>5</v>
      </c>
      <c r="C4582" s="17">
        <v>16</v>
      </c>
      <c r="D4582" t="s" s="16">
        <v>4696</v>
      </c>
      <c r="E4582" t="s" s="16">
        <v>48</v>
      </c>
      <c r="F4582" s="37">
        <v>67</v>
      </c>
      <c r="G4582" s="17">
        <v>72</v>
      </c>
      <c r="H4582" s="18">
        <f>SUM(G4582-F4582)</f>
        <v>5</v>
      </c>
      <c r="I4582" s="19">
        <f>H4582/F4582</f>
        <v>0.0746268656716418</v>
      </c>
      <c r="J4582" s="19">
        <f>H4582/G4582</f>
        <v>0.06944444444444441</v>
      </c>
      <c r="K4582" t="s" s="21">
        <f>IF(J4582&lt;25%,"น้อยกว่า 25%",IF(J4582&gt;=25%,"มากกว่าหรือเท่ากับ 25%",IF(J4582&gt;=35%,"มากกว่าหรือเท่ากับ 35%")))</f>
        <v>18</v>
      </c>
    </row>
    <row r="4583" s="7" customFormat="1" ht="19.15" customHeight="1">
      <c r="A4583" t="s" s="16">
        <v>4559</v>
      </c>
      <c r="B4583" s="17">
        <v>5</v>
      </c>
      <c r="C4583" s="17">
        <v>22</v>
      </c>
      <c r="D4583" t="s" s="16">
        <v>4697</v>
      </c>
      <c r="E4583" t="s" s="16">
        <v>72</v>
      </c>
      <c r="F4583" s="37">
        <v>69</v>
      </c>
      <c r="G4583" s="17">
        <v>69</v>
      </c>
      <c r="H4583" s="18">
        <f>SUM(G4583-F4583)</f>
        <v>0</v>
      </c>
      <c r="I4583" s="19">
        <f>H4583/F4583</f>
        <v>0</v>
      </c>
      <c r="J4583" s="19">
        <f>H4583/G4583</f>
        <v>0</v>
      </c>
      <c r="K4583" t="s" s="21">
        <f>IF(J4583&lt;25%,"น้อยกว่า 25%",IF(J4583&gt;=25%,"มากกว่าหรือเท่ากับ 25%",IF(J4583&gt;=35%,"มากกว่าหรือเท่ากับ 35%")))</f>
        <v>18</v>
      </c>
    </row>
    <row r="4584" s="7" customFormat="1" ht="19.15" customHeight="1">
      <c r="A4584" t="s" s="16">
        <v>4559</v>
      </c>
      <c r="B4584" s="17">
        <v>5</v>
      </c>
      <c r="C4584" s="17">
        <v>30</v>
      </c>
      <c r="D4584" t="s" s="16">
        <v>4698</v>
      </c>
      <c r="E4584" t="s" s="16">
        <v>1427</v>
      </c>
      <c r="F4584" s="37">
        <v>63</v>
      </c>
      <c r="G4584" s="17">
        <v>66</v>
      </c>
      <c r="H4584" s="18">
        <f>SUM(G4584-F4584)</f>
        <v>3</v>
      </c>
      <c r="I4584" s="19">
        <f>H4584/F4584</f>
        <v>0.0476190476190476</v>
      </c>
      <c r="J4584" s="19">
        <f>H4584/G4584</f>
        <v>0.0454545454545455</v>
      </c>
      <c r="K4584" t="s" s="21">
        <f>IF(J4584&lt;25%,"น้อยกว่า 25%",IF(J4584&gt;=25%,"มากกว่าหรือเท่ากับ 25%",IF(J4584&gt;=35%,"มากกว่าหรือเท่ากับ 35%")))</f>
        <v>18</v>
      </c>
    </row>
    <row r="4585" s="7" customFormat="1" ht="19.15" customHeight="1">
      <c r="A4585" t="s" s="16">
        <v>4559</v>
      </c>
      <c r="B4585" s="17">
        <v>5</v>
      </c>
      <c r="C4585" s="17">
        <v>25</v>
      </c>
      <c r="D4585" t="s" s="16">
        <v>4699</v>
      </c>
      <c r="E4585" t="s" s="16">
        <v>147</v>
      </c>
      <c r="F4585" s="37">
        <v>49</v>
      </c>
      <c r="G4585" s="17">
        <v>51</v>
      </c>
      <c r="H4585" s="18">
        <f>SUM(G4585-F4585)</f>
        <v>2</v>
      </c>
      <c r="I4585" s="19">
        <f>H4585/F4585</f>
        <v>0.0408163265306122</v>
      </c>
      <c r="J4585" s="19">
        <f>H4585/G4585</f>
        <v>0.0392156862745098</v>
      </c>
      <c r="K4585" t="s" s="21">
        <f>IF(J4585&lt;25%,"น้อยกว่า 25%",IF(J4585&gt;=25%,"มากกว่าหรือเท่ากับ 25%",IF(J4585&gt;=35%,"มากกว่าหรือเท่ากับ 35%")))</f>
        <v>18</v>
      </c>
    </row>
    <row r="4586" s="7" customFormat="1" ht="19.15" customHeight="1">
      <c r="A4586" t="s" s="16">
        <v>4559</v>
      </c>
      <c r="B4586" s="17">
        <v>5</v>
      </c>
      <c r="C4586" s="17">
        <v>20</v>
      </c>
      <c r="D4586" t="s" s="16">
        <v>4700</v>
      </c>
      <c r="E4586" t="s" s="16">
        <v>380</v>
      </c>
      <c r="F4586" s="37">
        <v>0</v>
      </c>
      <c r="G4586" s="17">
        <v>0</v>
      </c>
      <c r="H4586" s="18">
        <f>SUM(G4586-F4586)</f>
        <v>0</v>
      </c>
      <c r="I4586" s="19">
        <f>H4586/F4586</f>
      </c>
      <c r="J4586" s="19">
        <f>H4586/G4586</f>
      </c>
      <c r="K4586" s="24">
        <f>IF(J4586&lt;25%,"น้อยกว่า 25%",IF(J4586&gt;=25%,"มากกว่าหรือเท่ากับ 25%",IF(J4586&gt;=35%,"มากกว่าหรือเท่ากับ 35%")))</f>
      </c>
    </row>
    <row r="4587" s="7" customFormat="1" ht="19.15" customHeight="1">
      <c r="A4587" t="s" s="16">
        <v>4559</v>
      </c>
      <c r="B4587" s="17">
        <v>5</v>
      </c>
      <c r="C4587" s="17">
        <v>29</v>
      </c>
      <c r="D4587" t="s" s="16">
        <v>4701</v>
      </c>
      <c r="E4587" t="s" s="16">
        <v>281</v>
      </c>
      <c r="F4587" s="37">
        <v>0</v>
      </c>
      <c r="G4587" s="17">
        <v>0</v>
      </c>
      <c r="H4587" s="18">
        <f>SUM(G4587-F4587)</f>
        <v>0</v>
      </c>
      <c r="I4587" s="19">
        <f>H4587/F4587</f>
      </c>
      <c r="J4587" s="19">
        <f>H4587/G4587</f>
      </c>
      <c r="K4587" s="24">
        <f>IF(J4587&lt;25%,"น้อยกว่า 25%",IF(J4587&gt;=25%,"มากกว่าหรือเท่ากับ 25%",IF(J4587&gt;=35%,"มากกว่าหรือเท่ากับ 35%")))</f>
      </c>
    </row>
    <row r="4588" s="7" customFormat="1" ht="19.15" customHeight="1">
      <c r="A4588" t="s" s="16">
        <v>4559</v>
      </c>
      <c r="B4588" s="17">
        <v>6</v>
      </c>
      <c r="C4588" s="17">
        <v>8</v>
      </c>
      <c r="D4588" t="s" s="16">
        <v>4702</v>
      </c>
      <c r="E4588" t="s" s="16">
        <v>20</v>
      </c>
      <c r="F4588" s="37">
        <v>25019</v>
      </c>
      <c r="G4588" s="17">
        <v>25998</v>
      </c>
      <c r="H4588" s="18">
        <f>SUM(G4588-F4588)</f>
        <v>979</v>
      </c>
      <c r="I4588" s="19">
        <f>H4588/F4588</f>
        <v>0.0391302610016388</v>
      </c>
      <c r="J4588" s="19">
        <f>H4588/G4588</f>
        <v>0.0376567428263713</v>
      </c>
      <c r="K4588" t="s" s="21">
        <f>IF(J4588&lt;25%,"น้อยกว่า 25%",IF(J4588&gt;=25%,"มากกว่าหรือเท่ากับ 25%",IF(J4588&gt;=35%,"มากกว่าหรือเท่ากับ 35%")))</f>
        <v>18</v>
      </c>
    </row>
    <row r="4589" s="7" customFormat="1" ht="19.15" customHeight="1">
      <c r="A4589" t="s" s="16">
        <v>4559</v>
      </c>
      <c r="B4589" s="17">
        <v>6</v>
      </c>
      <c r="C4589" s="17">
        <v>9</v>
      </c>
      <c r="D4589" t="s" s="16">
        <v>4703</v>
      </c>
      <c r="E4589" t="s" s="16">
        <v>101</v>
      </c>
      <c r="F4589" s="37">
        <v>21790</v>
      </c>
      <c r="G4589" s="17">
        <v>22956</v>
      </c>
      <c r="H4589" s="18">
        <f>SUM(G4589-F4589)</f>
        <v>1166</v>
      </c>
      <c r="I4589" s="19">
        <f>H4589/F4589</f>
        <v>0.0535107847636531</v>
      </c>
      <c r="J4589" s="19">
        <f>H4589/G4589</f>
        <v>0.0507928210489632</v>
      </c>
      <c r="K4589" t="s" s="21">
        <f>IF(J4589&lt;25%,"น้อยกว่า 25%",IF(J4589&gt;=25%,"มากกว่าหรือเท่ากับ 25%",IF(J4589&gt;=35%,"มากกว่าหรือเท่ากับ 35%")))</f>
        <v>18</v>
      </c>
    </row>
    <row r="4590" s="7" customFormat="1" ht="19.15" customHeight="1">
      <c r="A4590" t="s" s="16">
        <v>4559</v>
      </c>
      <c r="B4590" s="17">
        <v>6</v>
      </c>
      <c r="C4590" s="17">
        <v>2</v>
      </c>
      <c r="D4590" t="s" s="16">
        <v>4704</v>
      </c>
      <c r="E4590" t="s" s="16">
        <v>84</v>
      </c>
      <c r="F4590" s="37">
        <v>18961</v>
      </c>
      <c r="G4590" s="17">
        <v>19692</v>
      </c>
      <c r="H4590" s="18">
        <f>SUM(G4590-F4590)</f>
        <v>731</v>
      </c>
      <c r="I4590" s="19">
        <f>H4590/F4590</f>
        <v>0.0385528189441485</v>
      </c>
      <c r="J4590" s="19">
        <f>H4590/G4590</f>
        <v>0.0371216737761528</v>
      </c>
      <c r="K4590" t="s" s="21">
        <f>IF(J4590&lt;25%,"น้อยกว่า 25%",IF(J4590&gt;=25%,"มากกว่าหรือเท่ากับ 25%",IF(J4590&gt;=35%,"มากกว่าหรือเท่ากับ 35%")))</f>
        <v>18</v>
      </c>
    </row>
    <row r="4591" s="7" customFormat="1" ht="19.15" customHeight="1">
      <c r="A4591" t="s" s="16">
        <v>4559</v>
      </c>
      <c r="B4591" s="17">
        <v>6</v>
      </c>
      <c r="C4591" s="17">
        <v>11</v>
      </c>
      <c r="D4591" t="s" s="16">
        <v>4705</v>
      </c>
      <c r="E4591" t="s" s="16">
        <v>22</v>
      </c>
      <c r="F4591" s="37">
        <v>6170</v>
      </c>
      <c r="G4591" s="17">
        <v>6331</v>
      </c>
      <c r="H4591" s="18">
        <f>SUM(G4591-F4591)</f>
        <v>161</v>
      </c>
      <c r="I4591" s="19">
        <f>H4591/F4591</f>
        <v>0.0260940032414911</v>
      </c>
      <c r="J4591" s="19">
        <f>H4591/G4591</f>
        <v>0.0254304217343232</v>
      </c>
      <c r="K4591" t="s" s="21">
        <f>IF(J4591&lt;25%,"น้อยกว่า 25%",IF(J4591&gt;=25%,"มากกว่าหรือเท่ากับ 25%",IF(J4591&gt;=35%,"มากกว่าหรือเท่ากับ 35%")))</f>
        <v>18</v>
      </c>
    </row>
    <row r="4592" s="7" customFormat="1" ht="19.15" customHeight="1">
      <c r="A4592" t="s" s="16">
        <v>4559</v>
      </c>
      <c r="B4592" s="17">
        <v>6</v>
      </c>
      <c r="C4592" s="17">
        <v>3</v>
      </c>
      <c r="D4592" t="s" s="16">
        <v>4706</v>
      </c>
      <c r="E4592" t="s" s="16">
        <v>17</v>
      </c>
      <c r="F4592" s="37">
        <v>3023</v>
      </c>
      <c r="G4592" s="17">
        <v>3093</v>
      </c>
      <c r="H4592" s="18">
        <f>SUM(G4592-F4592)</f>
        <v>70</v>
      </c>
      <c r="I4592" s="19">
        <f>H4592/F4592</f>
        <v>0.0231558054912339</v>
      </c>
      <c r="J4592" s="19">
        <f>H4592/G4592</f>
        <v>0.0226317491108956</v>
      </c>
      <c r="K4592" t="s" s="21">
        <f>IF(J4592&lt;25%,"น้อยกว่า 25%",IF(J4592&gt;=25%,"มากกว่าหรือเท่ากับ 25%",IF(J4592&gt;=35%,"มากกว่าหรือเท่ากับ 35%")))</f>
        <v>18</v>
      </c>
    </row>
    <row r="4593" s="7" customFormat="1" ht="19.15" customHeight="1">
      <c r="A4593" t="s" s="16">
        <v>4559</v>
      </c>
      <c r="B4593" s="17">
        <v>6</v>
      </c>
      <c r="C4593" s="17">
        <v>14</v>
      </c>
      <c r="D4593" t="s" s="16">
        <v>4707</v>
      </c>
      <c r="E4593" t="s" s="16">
        <v>28</v>
      </c>
      <c r="F4593" s="37">
        <v>1342</v>
      </c>
      <c r="G4593" s="17">
        <v>1382</v>
      </c>
      <c r="H4593" s="18">
        <f>SUM(G4593-F4593)</f>
        <v>40</v>
      </c>
      <c r="I4593" s="19">
        <f>H4593/F4593</f>
        <v>0.029806259314456</v>
      </c>
      <c r="J4593" s="19">
        <f>H4593/G4593</f>
        <v>0.0289435600578871</v>
      </c>
      <c r="K4593" t="s" s="21">
        <f>IF(J4593&lt;25%,"น้อยกว่า 25%",IF(J4593&gt;=25%,"มากกว่าหรือเท่ากับ 25%",IF(J4593&gt;=35%,"มากกว่าหรือเท่ากับ 35%")))</f>
        <v>18</v>
      </c>
    </row>
    <row r="4594" s="7" customFormat="1" ht="19.15" customHeight="1">
      <c r="A4594" t="s" s="16">
        <v>4559</v>
      </c>
      <c r="B4594" s="17">
        <v>6</v>
      </c>
      <c r="C4594" s="17">
        <v>5</v>
      </c>
      <c r="D4594" t="s" s="16">
        <v>4708</v>
      </c>
      <c r="E4594" t="s" s="16">
        <v>26</v>
      </c>
      <c r="F4594" s="37">
        <v>669</v>
      </c>
      <c r="G4594" s="17">
        <v>685</v>
      </c>
      <c r="H4594" s="18">
        <f>SUM(G4594-F4594)</f>
        <v>16</v>
      </c>
      <c r="I4594" s="19">
        <f>H4594/F4594</f>
        <v>0.0239162929745889</v>
      </c>
      <c r="J4594" s="19">
        <f>H4594/G4594</f>
        <v>0.0233576642335766</v>
      </c>
      <c r="K4594" t="s" s="21">
        <f>IF(J4594&lt;25%,"น้อยกว่า 25%",IF(J4594&gt;=25%,"มากกว่าหรือเท่ากับ 25%",IF(J4594&gt;=35%,"มากกว่าหรือเท่ากับ 35%")))</f>
        <v>18</v>
      </c>
    </row>
    <row r="4595" s="7" customFormat="1" ht="19.15" customHeight="1">
      <c r="A4595" t="s" s="16">
        <v>4559</v>
      </c>
      <c r="B4595" s="17">
        <v>6</v>
      </c>
      <c r="C4595" s="17">
        <v>28</v>
      </c>
      <c r="D4595" t="s" s="16">
        <v>4709</v>
      </c>
      <c r="E4595" t="s" s="16">
        <v>116</v>
      </c>
      <c r="F4595" s="37">
        <v>675</v>
      </c>
      <c r="G4595" s="17">
        <v>680</v>
      </c>
      <c r="H4595" s="18">
        <f>SUM(G4595-F4595)</f>
        <v>5</v>
      </c>
      <c r="I4595" s="19">
        <f>H4595/F4595</f>
        <v>0.00740740740740741</v>
      </c>
      <c r="J4595" s="19">
        <f>H4595/G4595</f>
        <v>0.00735294117647059</v>
      </c>
      <c r="K4595" t="s" s="21">
        <f>IF(J4595&lt;25%,"น้อยกว่า 25%",IF(J4595&gt;=25%,"มากกว่าหรือเท่ากับ 25%",IF(J4595&gt;=35%,"มากกว่าหรือเท่ากับ 35%")))</f>
        <v>18</v>
      </c>
    </row>
    <row r="4596" s="7" customFormat="1" ht="19.15" customHeight="1">
      <c r="A4596" t="s" s="16">
        <v>4559</v>
      </c>
      <c r="B4596" s="17">
        <v>6</v>
      </c>
      <c r="C4596" s="17">
        <v>29</v>
      </c>
      <c r="D4596" t="s" s="16">
        <v>4710</v>
      </c>
      <c r="E4596" t="s" s="16">
        <v>1427</v>
      </c>
      <c r="F4596" s="37">
        <v>571</v>
      </c>
      <c r="G4596" s="17">
        <v>617</v>
      </c>
      <c r="H4596" s="18">
        <f>SUM(G4596-F4596)</f>
        <v>46</v>
      </c>
      <c r="I4596" s="19">
        <f>H4596/F4596</f>
        <v>0.0805604203152364</v>
      </c>
      <c r="J4596" s="19">
        <f>H4596/G4596</f>
        <v>0.0745542949756888</v>
      </c>
      <c r="K4596" t="s" s="21">
        <f>IF(J4596&lt;25%,"น้อยกว่า 25%",IF(J4596&gt;=25%,"มากกว่าหรือเท่ากับ 25%",IF(J4596&gt;=35%,"มากกว่าหรือเท่ากับ 35%")))</f>
        <v>18</v>
      </c>
    </row>
    <row r="4597" s="7" customFormat="1" ht="19.15" customHeight="1">
      <c r="A4597" t="s" s="16">
        <v>4559</v>
      </c>
      <c r="B4597" s="17">
        <v>6</v>
      </c>
      <c r="C4597" s="17">
        <v>1</v>
      </c>
      <c r="D4597" t="s" s="16">
        <v>4711</v>
      </c>
      <c r="E4597" t="s" s="16">
        <v>44</v>
      </c>
      <c r="F4597" s="37">
        <v>360</v>
      </c>
      <c r="G4597" s="17">
        <v>388</v>
      </c>
      <c r="H4597" s="18">
        <f>SUM(G4597-F4597)</f>
        <v>28</v>
      </c>
      <c r="I4597" s="19">
        <f>H4597/F4597</f>
        <v>0.07777777777777781</v>
      </c>
      <c r="J4597" s="19">
        <f>H4597/G4597</f>
        <v>0.0721649484536082</v>
      </c>
      <c r="K4597" t="s" s="21">
        <f>IF(J4597&lt;25%,"น้อยกว่า 25%",IF(J4597&gt;=25%,"มากกว่าหรือเท่ากับ 25%",IF(J4597&gt;=35%,"มากกว่าหรือเท่ากับ 35%")))</f>
        <v>18</v>
      </c>
    </row>
    <row r="4598" s="7" customFormat="1" ht="19.15" customHeight="1">
      <c r="A4598" t="s" s="16">
        <v>4559</v>
      </c>
      <c r="B4598" s="17">
        <v>6</v>
      </c>
      <c r="C4598" s="17">
        <v>21</v>
      </c>
      <c r="D4598" t="s" s="16">
        <v>4712</v>
      </c>
      <c r="E4598" t="s" s="16">
        <v>34</v>
      </c>
      <c r="F4598" s="37">
        <v>361</v>
      </c>
      <c r="G4598" s="17">
        <v>376</v>
      </c>
      <c r="H4598" s="18">
        <f>SUM(G4598-F4598)</f>
        <v>15</v>
      </c>
      <c r="I4598" s="19">
        <f>H4598/F4598</f>
        <v>0.0415512465373961</v>
      </c>
      <c r="J4598" s="19">
        <f>H4598/G4598</f>
        <v>0.0398936170212766</v>
      </c>
      <c r="K4598" t="s" s="21">
        <f>IF(J4598&lt;25%,"น้อยกว่า 25%",IF(J4598&gt;=25%,"มากกว่าหรือเท่ากับ 25%",IF(J4598&gt;=35%,"มากกว่าหรือเท่ากับ 35%")))</f>
        <v>18</v>
      </c>
    </row>
    <row r="4599" s="7" customFormat="1" ht="19.15" customHeight="1">
      <c r="A4599" t="s" s="16">
        <v>4559</v>
      </c>
      <c r="B4599" s="17">
        <v>6</v>
      </c>
      <c r="C4599" s="17">
        <v>10</v>
      </c>
      <c r="D4599" t="s" s="16">
        <v>4713</v>
      </c>
      <c r="E4599" t="s" s="16">
        <v>30</v>
      </c>
      <c r="F4599" s="37">
        <v>338</v>
      </c>
      <c r="G4599" s="17">
        <v>369</v>
      </c>
      <c r="H4599" s="18">
        <f>SUM(G4599-F4599)</f>
        <v>31</v>
      </c>
      <c r="I4599" s="19">
        <f>H4599/F4599</f>
        <v>0.0917159763313609</v>
      </c>
      <c r="J4599" s="19">
        <f>H4599/G4599</f>
        <v>0.0840108401084011</v>
      </c>
      <c r="K4599" t="s" s="21">
        <f>IF(J4599&lt;25%,"น้อยกว่า 25%",IF(J4599&gt;=25%,"มากกว่าหรือเท่ากับ 25%",IF(J4599&gt;=35%,"มากกว่าหรือเท่ากับ 35%")))</f>
        <v>18</v>
      </c>
    </row>
    <row r="4600" s="7" customFormat="1" ht="19.15" customHeight="1">
      <c r="A4600" t="s" s="16">
        <v>4559</v>
      </c>
      <c r="B4600" s="17">
        <v>6</v>
      </c>
      <c r="C4600" s="17">
        <v>22</v>
      </c>
      <c r="D4600" t="s" s="16">
        <v>4714</v>
      </c>
      <c r="E4600" t="s" s="16">
        <v>72</v>
      </c>
      <c r="F4600" s="37">
        <v>289</v>
      </c>
      <c r="G4600" s="17">
        <v>296</v>
      </c>
      <c r="H4600" s="18">
        <f>SUM(G4600-F4600)</f>
        <v>7</v>
      </c>
      <c r="I4600" s="19">
        <f>H4600/F4600</f>
        <v>0.0242214532871972</v>
      </c>
      <c r="J4600" s="19">
        <f>H4600/G4600</f>
        <v>0.0236486486486486</v>
      </c>
      <c r="K4600" t="s" s="21">
        <f>IF(J4600&lt;25%,"น้อยกว่า 25%",IF(J4600&gt;=25%,"มากกว่าหรือเท่ากับ 25%",IF(J4600&gt;=35%,"มากกว่าหรือเท่ากับ 35%")))</f>
        <v>18</v>
      </c>
    </row>
    <row r="4601" s="7" customFormat="1" ht="19.15" customHeight="1">
      <c r="A4601" t="s" s="16">
        <v>4559</v>
      </c>
      <c r="B4601" s="17">
        <v>6</v>
      </c>
      <c r="C4601" s="17">
        <v>6</v>
      </c>
      <c r="D4601" t="s" s="16">
        <v>4715</v>
      </c>
      <c r="E4601" t="s" s="16">
        <v>60</v>
      </c>
      <c r="F4601" s="37">
        <v>225</v>
      </c>
      <c r="G4601" s="17">
        <v>232</v>
      </c>
      <c r="H4601" s="18">
        <f>SUM(G4601-F4601)</f>
        <v>7</v>
      </c>
      <c r="I4601" s="19">
        <f>H4601/F4601</f>
        <v>0.0311111111111111</v>
      </c>
      <c r="J4601" s="19">
        <f>H4601/G4601</f>
        <v>0.0301724137931034</v>
      </c>
      <c r="K4601" t="s" s="21">
        <f>IF(J4601&lt;25%,"น้อยกว่า 25%",IF(J4601&gt;=25%,"มากกว่าหรือเท่ากับ 25%",IF(J4601&gt;=35%,"มากกว่าหรือเท่ากับ 35%")))</f>
        <v>18</v>
      </c>
    </row>
    <row r="4602" s="7" customFormat="1" ht="19.15" customHeight="1">
      <c r="A4602" t="s" s="16">
        <v>4559</v>
      </c>
      <c r="B4602" s="17">
        <v>6</v>
      </c>
      <c r="C4602" s="17">
        <v>33</v>
      </c>
      <c r="D4602" t="s" s="16">
        <v>4716</v>
      </c>
      <c r="E4602" t="s" s="16">
        <v>119</v>
      </c>
      <c r="F4602" s="37">
        <v>193</v>
      </c>
      <c r="G4602" s="17">
        <v>198</v>
      </c>
      <c r="H4602" s="18">
        <f>SUM(G4602-F4602)</f>
        <v>5</v>
      </c>
      <c r="I4602" s="19">
        <f>H4602/F4602</f>
        <v>0.0259067357512953</v>
      </c>
      <c r="J4602" s="19">
        <f>H4602/G4602</f>
        <v>0.0252525252525253</v>
      </c>
      <c r="K4602" t="s" s="21">
        <f>IF(J4602&lt;25%,"น้อยกว่า 25%",IF(J4602&gt;=25%,"มากกว่าหรือเท่ากับ 25%",IF(J4602&gt;=35%,"มากกว่าหรือเท่ากับ 35%")))</f>
        <v>18</v>
      </c>
    </row>
    <row r="4603" s="7" customFormat="1" ht="19.15" customHeight="1">
      <c r="A4603" t="s" s="16">
        <v>4559</v>
      </c>
      <c r="B4603" s="17">
        <v>6</v>
      </c>
      <c r="C4603" s="17">
        <v>20</v>
      </c>
      <c r="D4603" t="s" s="16">
        <v>4717</v>
      </c>
      <c r="E4603" t="s" s="16">
        <v>62</v>
      </c>
      <c r="F4603" s="37">
        <v>128</v>
      </c>
      <c r="G4603" s="17">
        <v>134</v>
      </c>
      <c r="H4603" s="18">
        <f>SUM(G4603-F4603)</f>
        <v>6</v>
      </c>
      <c r="I4603" s="19">
        <f>H4603/F4603</f>
        <v>0.046875</v>
      </c>
      <c r="J4603" s="19">
        <f>H4603/G4603</f>
        <v>0.0447761194029851</v>
      </c>
      <c r="K4603" t="s" s="21">
        <f>IF(J4603&lt;25%,"น้อยกว่า 25%",IF(J4603&gt;=25%,"มากกว่าหรือเท่ากับ 25%",IF(J4603&gt;=35%,"มากกว่าหรือเท่ากับ 35%")))</f>
        <v>18</v>
      </c>
    </row>
    <row r="4604" s="7" customFormat="1" ht="19.15" customHeight="1">
      <c r="A4604" t="s" s="16">
        <v>4559</v>
      </c>
      <c r="B4604" s="17">
        <v>6</v>
      </c>
      <c r="C4604" s="17">
        <v>13</v>
      </c>
      <c r="D4604" t="s" s="16">
        <v>4718</v>
      </c>
      <c r="E4604" t="s" s="16">
        <v>40</v>
      </c>
      <c r="F4604" s="37">
        <v>113</v>
      </c>
      <c r="G4604" s="17">
        <v>131</v>
      </c>
      <c r="H4604" s="18">
        <f>SUM(G4604-F4604)</f>
        <v>18</v>
      </c>
      <c r="I4604" s="19">
        <f>H4604/F4604</f>
        <v>0.15929203539823</v>
      </c>
      <c r="J4604" s="19">
        <f>H4604/G4604</f>
        <v>0.137404580152672</v>
      </c>
      <c r="K4604" t="s" s="21">
        <f>IF(J4604&lt;25%,"น้อยกว่า 25%",IF(J4604&gt;=25%,"มากกว่าหรือเท่ากับ 25%",IF(J4604&gt;=35%,"มากกว่าหรือเท่ากับ 35%")))</f>
        <v>18</v>
      </c>
    </row>
    <row r="4605" s="7" customFormat="1" ht="19.15" customHeight="1">
      <c r="A4605" t="s" s="16">
        <v>4559</v>
      </c>
      <c r="B4605" s="17">
        <v>6</v>
      </c>
      <c r="C4605" s="17">
        <v>23</v>
      </c>
      <c r="D4605" t="s" s="16">
        <v>4719</v>
      </c>
      <c r="E4605" t="s" s="16">
        <v>1091</v>
      </c>
      <c r="F4605" s="37">
        <v>101</v>
      </c>
      <c r="G4605" s="17">
        <v>109</v>
      </c>
      <c r="H4605" s="18">
        <f>SUM(G4605-F4605)</f>
        <v>8</v>
      </c>
      <c r="I4605" s="19">
        <f>H4605/F4605</f>
        <v>0.0792079207920792</v>
      </c>
      <c r="J4605" s="19">
        <f>H4605/G4605</f>
        <v>0.073394495412844</v>
      </c>
      <c r="K4605" t="s" s="21">
        <f>IF(J4605&lt;25%,"น้อยกว่า 25%",IF(J4605&gt;=25%,"มากกว่าหรือเท่ากับ 25%",IF(J4605&gt;=35%,"มากกว่าหรือเท่ากับ 35%")))</f>
        <v>18</v>
      </c>
    </row>
    <row r="4606" s="7" customFormat="1" ht="19.15" customHeight="1">
      <c r="A4606" t="s" s="16">
        <v>4559</v>
      </c>
      <c r="B4606" s="17">
        <v>6</v>
      </c>
      <c r="C4606" s="17">
        <v>15</v>
      </c>
      <c r="D4606" t="s" s="16">
        <v>4720</v>
      </c>
      <c r="E4606" t="s" s="16">
        <v>36</v>
      </c>
      <c r="F4606" s="37">
        <v>103</v>
      </c>
      <c r="G4606" s="17">
        <v>105</v>
      </c>
      <c r="H4606" s="18">
        <f>SUM(G4606-F4606)</f>
        <v>2</v>
      </c>
      <c r="I4606" s="19">
        <f>H4606/F4606</f>
        <v>0.0194174757281553</v>
      </c>
      <c r="J4606" s="19">
        <f>H4606/G4606</f>
        <v>0.019047619047619</v>
      </c>
      <c r="K4606" t="s" s="21">
        <f>IF(J4606&lt;25%,"น้อยกว่า 25%",IF(J4606&gt;=25%,"มากกว่าหรือเท่ากับ 25%",IF(J4606&gt;=35%,"มากกว่าหรือเท่ากับ 35%")))</f>
        <v>18</v>
      </c>
    </row>
    <row r="4607" s="7" customFormat="1" ht="19.15" customHeight="1">
      <c r="A4607" t="s" s="16">
        <v>4559</v>
      </c>
      <c r="B4607" s="17">
        <v>6</v>
      </c>
      <c r="C4607" s="17">
        <v>27</v>
      </c>
      <c r="D4607" t="s" s="16">
        <v>4721</v>
      </c>
      <c r="E4607" t="s" s="16">
        <v>42</v>
      </c>
      <c r="F4607" s="37">
        <v>79</v>
      </c>
      <c r="G4607" s="17">
        <v>100</v>
      </c>
      <c r="H4607" s="18">
        <f>SUM(G4607-F4607)</f>
        <v>21</v>
      </c>
      <c r="I4607" s="19">
        <f>H4607/F4607</f>
        <v>0.265822784810127</v>
      </c>
      <c r="J4607" s="19">
        <f>H4607/G4607</f>
        <v>0.21</v>
      </c>
      <c r="K4607" t="s" s="21">
        <f>IF(J4607&lt;25%,"น้อยกว่า 25%",IF(J4607&gt;=25%,"มากกว่าหรือเท่ากับ 25%",IF(J4607&gt;=35%,"มากกว่าหรือเท่ากับ 35%")))</f>
        <v>18</v>
      </c>
    </row>
    <row r="4608" s="7" customFormat="1" ht="19.15" customHeight="1">
      <c r="A4608" t="s" s="16">
        <v>4559</v>
      </c>
      <c r="B4608" s="17">
        <v>6</v>
      </c>
      <c r="C4608" s="17">
        <v>12</v>
      </c>
      <c r="D4608" t="s" s="16">
        <v>4722</v>
      </c>
      <c r="E4608" t="s" s="16">
        <v>66</v>
      </c>
      <c r="F4608" s="37">
        <v>90</v>
      </c>
      <c r="G4608" s="17">
        <v>94</v>
      </c>
      <c r="H4608" s="18">
        <f>SUM(G4608-F4608)</f>
        <v>4</v>
      </c>
      <c r="I4608" s="19">
        <f>H4608/F4608</f>
        <v>0.0444444444444444</v>
      </c>
      <c r="J4608" s="19">
        <f>H4608/G4608</f>
        <v>0.0425531914893617</v>
      </c>
      <c r="K4608" t="s" s="21">
        <f>IF(J4608&lt;25%,"น้อยกว่า 25%",IF(J4608&gt;=25%,"มากกว่าหรือเท่ากับ 25%",IF(J4608&gt;=35%,"มากกว่าหรือเท่ากับ 35%")))</f>
        <v>18</v>
      </c>
    </row>
    <row r="4609" s="7" customFormat="1" ht="19.15" customHeight="1">
      <c r="A4609" t="s" s="16">
        <v>4559</v>
      </c>
      <c r="B4609" s="17">
        <v>6</v>
      </c>
      <c r="C4609" s="17">
        <v>31</v>
      </c>
      <c r="D4609" t="s" s="16">
        <v>4723</v>
      </c>
      <c r="E4609" t="s" s="16">
        <v>248</v>
      </c>
      <c r="F4609" s="37">
        <v>80</v>
      </c>
      <c r="G4609" s="17">
        <v>83</v>
      </c>
      <c r="H4609" s="18">
        <f>SUM(G4609-F4609)</f>
        <v>3</v>
      </c>
      <c r="I4609" s="19">
        <f>H4609/F4609</f>
        <v>0.0375</v>
      </c>
      <c r="J4609" s="19">
        <f>H4609/G4609</f>
        <v>0.036144578313253</v>
      </c>
      <c r="K4609" t="s" s="21">
        <f>IF(J4609&lt;25%,"น้อยกว่า 25%",IF(J4609&gt;=25%,"มากกว่าหรือเท่ากับ 25%",IF(J4609&gt;=35%,"มากกว่าหรือเท่ากับ 35%")))</f>
        <v>18</v>
      </c>
    </row>
    <row r="4610" s="7" customFormat="1" ht="19.15" customHeight="1">
      <c r="A4610" t="s" s="16">
        <v>4559</v>
      </c>
      <c r="B4610" s="17">
        <v>6</v>
      </c>
      <c r="C4610" s="17">
        <v>16</v>
      </c>
      <c r="D4610" t="s" s="16">
        <v>4724</v>
      </c>
      <c r="E4610" t="s" s="16">
        <v>52</v>
      </c>
      <c r="F4610" s="37">
        <v>72</v>
      </c>
      <c r="G4610" s="17">
        <v>73</v>
      </c>
      <c r="H4610" s="18">
        <f>SUM(G4610-F4610)</f>
        <v>1</v>
      </c>
      <c r="I4610" s="19">
        <f>H4610/F4610</f>
        <v>0.0138888888888889</v>
      </c>
      <c r="J4610" s="19">
        <f>H4610/G4610</f>
        <v>0.0136986301369863</v>
      </c>
      <c r="K4610" t="s" s="21">
        <f>IF(J4610&lt;25%,"น้อยกว่า 25%",IF(J4610&gt;=25%,"มากกว่าหรือเท่ากับ 25%",IF(J4610&gt;=35%,"มากกว่าหรือเท่ากับ 35%")))</f>
        <v>18</v>
      </c>
    </row>
    <row r="4611" s="7" customFormat="1" ht="19.15" customHeight="1">
      <c r="A4611" t="s" s="16">
        <v>4559</v>
      </c>
      <c r="B4611" s="17">
        <v>6</v>
      </c>
      <c r="C4611" s="17">
        <v>17</v>
      </c>
      <c r="D4611" t="s" s="16">
        <v>4725</v>
      </c>
      <c r="E4611" t="s" s="16">
        <v>54</v>
      </c>
      <c r="F4611" s="37">
        <v>63</v>
      </c>
      <c r="G4611" s="17">
        <v>64</v>
      </c>
      <c r="H4611" s="18">
        <f>SUM(G4611-F4611)</f>
        <v>1</v>
      </c>
      <c r="I4611" s="19">
        <f>H4611/F4611</f>
        <v>0.0158730158730159</v>
      </c>
      <c r="J4611" s="19">
        <f>H4611/G4611</f>
        <v>0.015625</v>
      </c>
      <c r="K4611" t="s" s="21">
        <f>IF(J4611&lt;25%,"น้อยกว่า 25%",IF(J4611&gt;=25%,"มากกว่าหรือเท่ากับ 25%",IF(J4611&gt;=35%,"มากกว่าหรือเท่ากับ 35%")))</f>
        <v>18</v>
      </c>
    </row>
    <row r="4612" s="7" customFormat="1" ht="19.15" customHeight="1">
      <c r="A4612" t="s" s="16">
        <v>4559</v>
      </c>
      <c r="B4612" s="17">
        <v>6</v>
      </c>
      <c r="C4612" s="17">
        <v>25</v>
      </c>
      <c r="D4612" t="s" s="16">
        <v>4726</v>
      </c>
      <c r="E4612" t="s" s="16">
        <v>281</v>
      </c>
      <c r="F4612" s="37">
        <v>55</v>
      </c>
      <c r="G4612" s="17">
        <v>60</v>
      </c>
      <c r="H4612" s="18">
        <f>SUM(G4612-F4612)</f>
        <v>5</v>
      </c>
      <c r="I4612" s="19">
        <f>H4612/F4612</f>
        <v>0.0909090909090909</v>
      </c>
      <c r="J4612" s="19">
        <f>H4612/G4612</f>
        <v>0.0833333333333333</v>
      </c>
      <c r="K4612" t="s" s="21">
        <f>IF(J4612&lt;25%,"น้อยกว่า 25%",IF(J4612&gt;=25%,"มากกว่าหรือเท่ากับ 25%",IF(J4612&gt;=35%,"มากกว่าหรือเท่ากับ 35%")))</f>
        <v>18</v>
      </c>
    </row>
    <row r="4613" s="7" customFormat="1" ht="19.15" customHeight="1">
      <c r="A4613" t="s" s="16">
        <v>4559</v>
      </c>
      <c r="B4613" s="17">
        <v>6</v>
      </c>
      <c r="C4613" s="17">
        <v>30</v>
      </c>
      <c r="D4613" t="s" s="16">
        <v>4727</v>
      </c>
      <c r="E4613" t="s" s="16">
        <v>173</v>
      </c>
      <c r="F4613" s="37">
        <v>53</v>
      </c>
      <c r="G4613" s="17">
        <v>59</v>
      </c>
      <c r="H4613" s="18">
        <f>SUM(G4613-F4613)</f>
        <v>6</v>
      </c>
      <c r="I4613" s="19">
        <f>H4613/F4613</f>
        <v>0.113207547169811</v>
      </c>
      <c r="J4613" s="19">
        <f>H4613/G4613</f>
        <v>0.101694915254237</v>
      </c>
      <c r="K4613" t="s" s="21">
        <f>IF(J4613&lt;25%,"น้อยกว่า 25%",IF(J4613&gt;=25%,"มากกว่าหรือเท่ากับ 25%",IF(J4613&gt;=35%,"มากกว่าหรือเท่ากับ 35%")))</f>
        <v>18</v>
      </c>
    </row>
    <row r="4614" s="7" customFormat="1" ht="19.15" customHeight="1">
      <c r="A4614" t="s" s="16">
        <v>4559</v>
      </c>
      <c r="B4614" s="17">
        <v>6</v>
      </c>
      <c r="C4614" s="17">
        <v>18</v>
      </c>
      <c r="D4614" t="s" s="16">
        <v>4728</v>
      </c>
      <c r="E4614" t="s" s="16">
        <v>74</v>
      </c>
      <c r="F4614" s="37">
        <v>40</v>
      </c>
      <c r="G4614" s="17">
        <v>41</v>
      </c>
      <c r="H4614" s="18">
        <f>SUM(G4614-F4614)</f>
        <v>1</v>
      </c>
      <c r="I4614" s="19">
        <f>H4614/F4614</f>
        <v>0.025</v>
      </c>
      <c r="J4614" s="19">
        <f>H4614/G4614</f>
        <v>0.024390243902439</v>
      </c>
      <c r="K4614" t="s" s="21">
        <f>IF(J4614&lt;25%,"น้อยกว่า 25%",IF(J4614&gt;=25%,"มากกว่าหรือเท่ากับ 25%",IF(J4614&gt;=35%,"มากกว่าหรือเท่ากับ 35%")))</f>
        <v>18</v>
      </c>
    </row>
    <row r="4615" s="7" customFormat="1" ht="19.15" customHeight="1">
      <c r="A4615" t="s" s="16">
        <v>4559</v>
      </c>
      <c r="B4615" s="17">
        <v>6</v>
      </c>
      <c r="C4615" s="17">
        <v>32</v>
      </c>
      <c r="D4615" t="s" s="16">
        <v>4729</v>
      </c>
      <c r="E4615" t="s" s="16">
        <v>68</v>
      </c>
      <c r="F4615" s="37">
        <v>36</v>
      </c>
      <c r="G4615" s="17">
        <v>37</v>
      </c>
      <c r="H4615" s="18">
        <f>SUM(G4615-F4615)</f>
        <v>1</v>
      </c>
      <c r="I4615" s="19">
        <f>H4615/F4615</f>
        <v>0.0277777777777778</v>
      </c>
      <c r="J4615" s="19">
        <f>H4615/G4615</f>
        <v>0.027027027027027</v>
      </c>
      <c r="K4615" t="s" s="21">
        <f>IF(J4615&lt;25%,"น้อยกว่า 25%",IF(J4615&gt;=25%,"มากกว่าหรือเท่ากับ 25%",IF(J4615&gt;=35%,"มากกว่าหรือเท่ากับ 35%")))</f>
        <v>18</v>
      </c>
    </row>
    <row r="4616" s="7" customFormat="1" ht="19.15" customHeight="1">
      <c r="A4616" t="s" s="16">
        <v>4559</v>
      </c>
      <c r="B4616" s="17">
        <v>6</v>
      </c>
      <c r="C4616" s="17">
        <v>24</v>
      </c>
      <c r="D4616" t="s" s="16">
        <v>4730</v>
      </c>
      <c r="E4616" t="s" s="16">
        <v>147</v>
      </c>
      <c r="F4616" s="37">
        <v>25</v>
      </c>
      <c r="G4616" s="17">
        <v>30</v>
      </c>
      <c r="H4616" s="18">
        <f>SUM(G4616-F4616)</f>
        <v>5</v>
      </c>
      <c r="I4616" s="19">
        <f>H4616/F4616</f>
        <v>0.2</v>
      </c>
      <c r="J4616" s="19">
        <f>H4616/G4616</f>
        <v>0.166666666666667</v>
      </c>
      <c r="K4616" t="s" s="21">
        <f>IF(J4616&lt;25%,"น้อยกว่า 25%",IF(J4616&gt;=25%,"มากกว่าหรือเท่ากับ 25%",IF(J4616&gt;=35%,"มากกว่าหรือเท่ากับ 35%")))</f>
        <v>18</v>
      </c>
    </row>
    <row r="4617" s="7" customFormat="1" ht="19.15" customHeight="1">
      <c r="A4617" t="s" s="16">
        <v>4559</v>
      </c>
      <c r="B4617" s="17">
        <v>6</v>
      </c>
      <c r="C4617" s="17">
        <v>4</v>
      </c>
      <c r="D4617" t="s" s="16">
        <v>4731</v>
      </c>
      <c r="E4617" t="s" s="16">
        <v>38</v>
      </c>
      <c r="F4617" s="37">
        <v>0</v>
      </c>
      <c r="G4617" s="17">
        <v>0</v>
      </c>
      <c r="H4617" s="18">
        <f>SUM(G4617-F4617)</f>
        <v>0</v>
      </c>
      <c r="I4617" s="19">
        <f>H4617/F4617</f>
      </c>
      <c r="J4617" s="19">
        <f>H4617/G4617</f>
      </c>
      <c r="K4617" s="24">
        <f>IF(J4617&lt;25%,"น้อยกว่า 25%",IF(J4617&gt;=25%,"มากกว่าหรือเท่ากับ 25%",IF(J4617&gt;=35%,"มากกว่าหรือเท่ากับ 35%")))</f>
      </c>
    </row>
    <row r="4618" s="7" customFormat="1" ht="19.15" customHeight="1">
      <c r="A4618" t="s" s="16">
        <v>4559</v>
      </c>
      <c r="B4618" s="17">
        <v>6</v>
      </c>
      <c r="C4618" s="17">
        <v>19</v>
      </c>
      <c r="D4618" t="s" s="16">
        <v>4732</v>
      </c>
      <c r="E4618" t="s" s="16">
        <v>380</v>
      </c>
      <c r="F4618" s="37">
        <v>0</v>
      </c>
      <c r="G4618" s="17">
        <v>0</v>
      </c>
      <c r="H4618" s="18">
        <f>SUM(G4618-F4618)</f>
        <v>0</v>
      </c>
      <c r="I4618" s="19">
        <f>H4618/F4618</f>
      </c>
      <c r="J4618" s="19">
        <f>H4618/G4618</f>
      </c>
      <c r="K4618" s="24">
        <f>IF(J4618&lt;25%,"น้อยกว่า 25%",IF(J4618&gt;=25%,"มากกว่าหรือเท่ากับ 25%",IF(J4618&gt;=35%,"มากกว่าหรือเท่ากับ 35%")))</f>
      </c>
    </row>
    <row r="4619" s="7" customFormat="1" ht="19.15" customHeight="1">
      <c r="A4619" t="s" s="16">
        <v>4559</v>
      </c>
      <c r="B4619" s="17">
        <v>6</v>
      </c>
      <c r="C4619" s="17">
        <v>26</v>
      </c>
      <c r="D4619" t="s" s="16">
        <v>4733</v>
      </c>
      <c r="E4619" t="s" s="16">
        <v>76</v>
      </c>
      <c r="F4619" s="37">
        <v>0</v>
      </c>
      <c r="G4619" s="17">
        <v>0</v>
      </c>
      <c r="H4619" s="18">
        <f>SUM(G4619-F4619)</f>
        <v>0</v>
      </c>
      <c r="I4619" s="19">
        <f>H4619/F4619</f>
      </c>
      <c r="J4619" s="19">
        <f>H4619/G4619</f>
      </c>
      <c r="K4619" s="24">
        <f>IF(J4619&lt;25%,"น้อยกว่า 25%",IF(J4619&gt;=25%,"มากกว่าหรือเท่ากับ 25%",IF(J4619&gt;=35%,"มากกว่าหรือเท่ากับ 35%")))</f>
      </c>
    </row>
    <row r="4620" s="7" customFormat="1" ht="19.15" customHeight="1">
      <c r="A4620" t="s" s="16">
        <v>4559</v>
      </c>
      <c r="B4620" s="17">
        <v>2</v>
      </c>
      <c r="C4620" s="17">
        <v>11</v>
      </c>
      <c r="D4620" t="s" s="16">
        <v>4734</v>
      </c>
      <c r="E4620" t="s" s="16">
        <v>38</v>
      </c>
      <c r="F4620" s="41">
        <v>181</v>
      </c>
      <c r="G4620" s="30">
        <v>242</v>
      </c>
      <c r="H4620" s="18">
        <f>SUM(G4620-F4620)</f>
        <v>61</v>
      </c>
      <c r="I4620" s="19">
        <f>H4620/F4620</f>
        <v>0.337016574585635</v>
      </c>
      <c r="J4620" s="19">
        <f>H4620/G4620</f>
        <v>0.252066115702479</v>
      </c>
      <c r="K4620" t="s" s="21">
        <f>IF(J4620&lt;25%,"น้อยกว่า 25%",IF(J4620&gt;=25%,"มากกว่าหรือเท่ากับ 25%",IF(J4620&gt;=35%,"มากกว่าหรือเท่ากับ 35%")))</f>
        <v>122</v>
      </c>
    </row>
    <row r="4621" s="7" customFormat="1" ht="19.15" customHeight="1">
      <c r="A4621" t="s" s="16">
        <v>4559</v>
      </c>
      <c r="B4621" s="17">
        <v>2</v>
      </c>
      <c r="C4621" s="17">
        <v>12</v>
      </c>
      <c r="D4621" t="s" s="16">
        <v>4735</v>
      </c>
      <c r="E4621" t="s" s="16">
        <v>44</v>
      </c>
      <c r="F4621" s="41">
        <v>145</v>
      </c>
      <c r="G4621" s="30">
        <v>198</v>
      </c>
      <c r="H4621" s="18">
        <f>SUM(G4621-F4621)</f>
        <v>53</v>
      </c>
      <c r="I4621" s="19">
        <f>H4621/F4621</f>
        <v>0.36551724137931</v>
      </c>
      <c r="J4621" s="19">
        <f>H4621/G4621</f>
        <v>0.267676767676768</v>
      </c>
      <c r="K4621" t="s" s="21">
        <f>IF(J4621&lt;25%,"น้อยกว่า 25%",IF(J4621&gt;=25%,"มากกว่าหรือเท่ากับ 25%",IF(J4621&gt;=35%,"มากกว่าหรือเท่ากับ 35%")))</f>
        <v>122</v>
      </c>
    </row>
    <row r="4622" s="7" customFormat="1" ht="19.15" customHeight="1">
      <c r="A4622" t="s" s="16">
        <v>4559</v>
      </c>
      <c r="B4622" s="17">
        <v>3</v>
      </c>
      <c r="C4622" s="17">
        <v>29</v>
      </c>
      <c r="D4622" t="s" s="16">
        <v>4736</v>
      </c>
      <c r="E4622" t="s" s="16">
        <v>173</v>
      </c>
      <c r="F4622" s="41">
        <v>73</v>
      </c>
      <c r="G4622" s="30">
        <v>125</v>
      </c>
      <c r="H4622" s="18">
        <f>SUM(G4622-F4622)</f>
        <v>52</v>
      </c>
      <c r="I4622" s="19">
        <f>H4622/F4622</f>
        <v>0.712328767123288</v>
      </c>
      <c r="J4622" s="19">
        <f>H4622/G4622</f>
        <v>0.416</v>
      </c>
      <c r="K4622" t="s" s="21">
        <f>IF(J4622&lt;25%,"น้อยกว่า 25%",IF(J4622&gt;=25%,"มากกว่าหรือเท่ากับ 25%",IF(J4622&gt;=35%,"มากกว่าหรือเท่ากับ 35%")))</f>
        <v>122</v>
      </c>
    </row>
    <row r="4623" s="7" customFormat="1" ht="19.15" customHeight="1">
      <c r="A4623" t="s" s="16">
        <v>4559</v>
      </c>
      <c r="B4623" s="17">
        <v>2</v>
      </c>
      <c r="C4623" s="17">
        <v>10</v>
      </c>
      <c r="D4623" t="s" s="16">
        <v>4737</v>
      </c>
      <c r="E4623" t="s" s="16">
        <v>40</v>
      </c>
      <c r="F4623" s="41">
        <v>90</v>
      </c>
      <c r="G4623" s="30">
        <v>138</v>
      </c>
      <c r="H4623" s="18">
        <f>SUM(G4623-F4623)</f>
        <v>48</v>
      </c>
      <c r="I4623" s="19">
        <f>H4623/F4623</f>
        <v>0.533333333333333</v>
      </c>
      <c r="J4623" s="19">
        <f>H4623/G4623</f>
        <v>0.347826086956522</v>
      </c>
      <c r="K4623" t="s" s="21">
        <f>IF(J4623&lt;25%,"น้อยกว่า 25%",IF(J4623&gt;=25%,"มากกว่าหรือเท่ากับ 25%",IF(J4623&gt;=35%,"มากกว่าหรือเท่ากับ 35%")))</f>
        <v>122</v>
      </c>
    </row>
    <row r="4624" s="7" customFormat="1" ht="19.15" customHeight="1">
      <c r="A4624" t="s" s="16">
        <v>4559</v>
      </c>
      <c r="B4624" s="17">
        <v>2</v>
      </c>
      <c r="C4624" s="17">
        <v>5</v>
      </c>
      <c r="D4624" t="s" s="16">
        <v>4738</v>
      </c>
      <c r="E4624" t="s" s="16">
        <v>66</v>
      </c>
      <c r="F4624" s="41">
        <v>99</v>
      </c>
      <c r="G4624" s="30">
        <v>135</v>
      </c>
      <c r="H4624" s="18">
        <f>SUM(G4624-F4624)</f>
        <v>36</v>
      </c>
      <c r="I4624" s="19">
        <f>H4624/F4624</f>
        <v>0.363636363636364</v>
      </c>
      <c r="J4624" s="19">
        <f>H4624/G4624</f>
        <v>0.266666666666667</v>
      </c>
      <c r="K4624" t="s" s="21">
        <f>IF(J4624&lt;25%,"น้อยกว่า 25%",IF(J4624&gt;=25%,"มากกว่าหรือเท่ากับ 25%",IF(J4624&gt;=35%,"มากกว่าหรือเท่ากับ 35%")))</f>
        <v>122</v>
      </c>
    </row>
    <row r="4625" s="7" customFormat="1" ht="19.15" customHeight="1">
      <c r="A4625" t="s" s="16">
        <v>4559</v>
      </c>
      <c r="B4625" s="17">
        <v>3</v>
      </c>
      <c r="C4625" s="17">
        <v>8</v>
      </c>
      <c r="D4625" t="s" s="16">
        <v>4739</v>
      </c>
      <c r="E4625" t="s" s="16">
        <v>101</v>
      </c>
      <c r="F4625" s="41">
        <v>82</v>
      </c>
      <c r="G4625" s="30">
        <v>116</v>
      </c>
      <c r="H4625" s="18">
        <f>SUM(G4625-F4625)</f>
        <v>34</v>
      </c>
      <c r="I4625" s="19">
        <f>H4625/F4625</f>
        <v>0.414634146341463</v>
      </c>
      <c r="J4625" s="19">
        <f>H4625/G4625</f>
        <v>0.293103448275862</v>
      </c>
      <c r="K4625" t="s" s="21">
        <f>IF(J4625&lt;25%,"น้อยกว่า 25%",IF(J4625&gt;=25%,"มากกว่าหรือเท่ากับ 25%",IF(J4625&gt;=35%,"มากกว่าหรือเท่ากับ 35%")))</f>
        <v>122</v>
      </c>
    </row>
    <row r="4626" s="7" customFormat="1" ht="19.15" customHeight="1">
      <c r="A4626" t="s" s="16">
        <v>4559</v>
      </c>
      <c r="B4626" s="17">
        <v>2</v>
      </c>
      <c r="C4626" s="17">
        <v>18</v>
      </c>
      <c r="D4626" t="s" s="16">
        <v>4740</v>
      </c>
      <c r="E4626" t="s" s="16">
        <v>52</v>
      </c>
      <c r="F4626" s="41">
        <v>72</v>
      </c>
      <c r="G4626" s="30">
        <v>101</v>
      </c>
      <c r="H4626" s="18">
        <f>SUM(G4626-F4626)</f>
        <v>29</v>
      </c>
      <c r="I4626" s="19">
        <f>H4626/F4626</f>
        <v>0.402777777777778</v>
      </c>
      <c r="J4626" s="19">
        <f>H4626/G4626</f>
        <v>0.287128712871287</v>
      </c>
      <c r="K4626" t="s" s="21">
        <f>IF(J4626&lt;25%,"น้อยกว่า 25%",IF(J4626&gt;=25%,"มากกว่าหรือเท่ากับ 25%",IF(J4626&gt;=35%,"มากกว่าหรือเท่ากับ 35%")))</f>
        <v>122</v>
      </c>
    </row>
    <row r="4627" s="7" customFormat="1" ht="19.15" customHeight="1">
      <c r="A4627" t="s" s="16">
        <v>4559</v>
      </c>
      <c r="B4627" s="17">
        <v>3</v>
      </c>
      <c r="C4627" s="17">
        <v>16</v>
      </c>
      <c r="D4627" t="s" s="16">
        <v>4741</v>
      </c>
      <c r="E4627" t="s" s="16">
        <v>48</v>
      </c>
      <c r="F4627" s="41">
        <v>70</v>
      </c>
      <c r="G4627" s="30">
        <v>98</v>
      </c>
      <c r="H4627" s="18">
        <f>SUM(G4627-F4627)</f>
        <v>28</v>
      </c>
      <c r="I4627" s="19">
        <f>H4627/F4627</f>
        <v>0.4</v>
      </c>
      <c r="J4627" s="19">
        <f>H4627/G4627</f>
        <v>0.285714285714286</v>
      </c>
      <c r="K4627" t="s" s="21">
        <f>IF(J4627&lt;25%,"น้อยกว่า 25%",IF(J4627&gt;=25%,"มากกว่าหรือเท่ากับ 25%",IF(J4627&gt;=35%,"มากกว่าหรือเท่ากับ 35%")))</f>
        <v>122</v>
      </c>
    </row>
    <row r="4628" s="7" customFormat="1" ht="19.15" customHeight="1">
      <c r="A4628" t="s" s="16">
        <v>4559</v>
      </c>
      <c r="B4628" s="17">
        <v>2</v>
      </c>
      <c r="C4628" s="17">
        <v>26</v>
      </c>
      <c r="D4628" t="s" s="16">
        <v>4742</v>
      </c>
      <c r="E4628" t="s" s="16">
        <v>1427</v>
      </c>
      <c r="F4628" s="41">
        <v>40</v>
      </c>
      <c r="G4628" s="30">
        <v>62</v>
      </c>
      <c r="H4628" s="18">
        <f>SUM(G4628-F4628)</f>
        <v>22</v>
      </c>
      <c r="I4628" s="19">
        <f>H4628/F4628</f>
        <v>0.55</v>
      </c>
      <c r="J4628" s="19">
        <f>H4628/G4628</f>
        <v>0.354838709677419</v>
      </c>
      <c r="K4628" t="s" s="21">
        <f>IF(J4628&lt;25%,"น้อยกว่า 25%",IF(J4628&gt;=25%,"มากกว่าหรือเท่ากับ 25%",IF(J4628&gt;=35%,"มากกว่าหรือเท่ากับ 35%")))</f>
        <v>122</v>
      </c>
    </row>
    <row r="4629" s="7" customFormat="1" ht="19.15" customHeight="1">
      <c r="A4629" t="s" s="16">
        <v>4559</v>
      </c>
      <c r="B4629" s="17">
        <v>3</v>
      </c>
      <c r="C4629" s="17">
        <v>15</v>
      </c>
      <c r="D4629" t="s" s="16">
        <v>4743</v>
      </c>
      <c r="E4629" t="s" s="16">
        <v>36</v>
      </c>
      <c r="F4629" s="41">
        <v>59</v>
      </c>
      <c r="G4629" s="30">
        <v>81</v>
      </c>
      <c r="H4629" s="18">
        <f>SUM(G4629-F4629)</f>
        <v>22</v>
      </c>
      <c r="I4629" s="19">
        <f>H4629/F4629</f>
        <v>0.372881355932203</v>
      </c>
      <c r="J4629" s="19">
        <f>H4629/G4629</f>
        <v>0.271604938271605</v>
      </c>
      <c r="K4629" t="s" s="21">
        <f>IF(J4629&lt;25%,"น้อยกว่า 25%",IF(J4629&gt;=25%,"มากกว่าหรือเท่ากับ 25%",IF(J4629&gt;=35%,"มากกว่าหรือเท่ากับ 35%")))</f>
        <v>122</v>
      </c>
    </row>
    <row r="4630" s="7" customFormat="1" ht="19.15" customHeight="1">
      <c r="A4630" t="s" s="16">
        <v>4559</v>
      </c>
      <c r="B4630" s="17">
        <v>2</v>
      </c>
      <c r="C4630" s="17">
        <v>30</v>
      </c>
      <c r="D4630" t="s" s="16">
        <v>4744</v>
      </c>
      <c r="E4630" t="s" s="16">
        <v>173</v>
      </c>
      <c r="F4630" s="41">
        <v>44</v>
      </c>
      <c r="G4630" s="30">
        <v>65</v>
      </c>
      <c r="H4630" s="18">
        <f>SUM(G4630-F4630)</f>
        <v>21</v>
      </c>
      <c r="I4630" s="19">
        <f>H4630/F4630</f>
        <v>0.477272727272727</v>
      </c>
      <c r="J4630" s="19">
        <f>H4630/G4630</f>
        <v>0.323076923076923</v>
      </c>
      <c r="K4630" t="s" s="21">
        <f>IF(J4630&lt;25%,"น้อยกว่า 25%",IF(J4630&gt;=25%,"มากกว่าหรือเท่ากับ 25%",IF(J4630&gt;=35%,"มากกว่าหรือเท่ากับ 35%")))</f>
        <v>122</v>
      </c>
    </row>
    <row r="4631" s="7" customFormat="1" ht="19.15" customHeight="1">
      <c r="A4631" t="s" s="16">
        <v>4559</v>
      </c>
      <c r="B4631" s="17">
        <v>2</v>
      </c>
      <c r="C4631" s="17">
        <v>15</v>
      </c>
      <c r="D4631" t="s" s="16">
        <v>4745</v>
      </c>
      <c r="E4631" t="s" s="16">
        <v>76</v>
      </c>
      <c r="F4631" s="41">
        <v>35</v>
      </c>
      <c r="G4631" s="30">
        <v>56</v>
      </c>
      <c r="H4631" s="18">
        <f>SUM(G4631-F4631)</f>
        <v>21</v>
      </c>
      <c r="I4631" s="19">
        <f>H4631/F4631</f>
        <v>0.6</v>
      </c>
      <c r="J4631" s="19">
        <f>H4631/G4631</f>
        <v>0.375</v>
      </c>
      <c r="K4631" t="s" s="21">
        <f>IF(J4631&lt;25%,"น้อยกว่า 25%",IF(J4631&gt;=25%,"มากกว่าหรือเท่ากับ 25%",IF(J4631&gt;=35%,"มากกว่าหรือเท่ากับ 35%")))</f>
        <v>122</v>
      </c>
    </row>
    <row r="4632" s="7" customFormat="1" ht="19.15" customHeight="1">
      <c r="A4632" t="s" s="16">
        <v>4559</v>
      </c>
      <c r="B4632" s="17">
        <v>2</v>
      </c>
      <c r="C4632" s="17">
        <v>25</v>
      </c>
      <c r="D4632" t="s" s="16">
        <v>4746</v>
      </c>
      <c r="E4632" t="s" s="16">
        <v>42</v>
      </c>
      <c r="F4632" s="41">
        <v>25</v>
      </c>
      <c r="G4632" s="30">
        <v>42</v>
      </c>
      <c r="H4632" s="18">
        <f>SUM(G4632-F4632)</f>
        <v>17</v>
      </c>
      <c r="I4632" s="19">
        <f>H4632/F4632</f>
        <v>0.68</v>
      </c>
      <c r="J4632" s="19">
        <f>H4632/G4632</f>
        <v>0.404761904761905</v>
      </c>
      <c r="K4632" t="s" s="21">
        <f>IF(J4632&lt;25%,"น้อยกว่า 25%",IF(J4632&gt;=25%,"มากกว่าหรือเท่ากับ 25%",IF(J4632&gt;=35%,"มากกว่าหรือเท่ากับ 35%")))</f>
        <v>122</v>
      </c>
    </row>
    <row r="4633" s="7" customFormat="1" ht="19.15" customHeight="1">
      <c r="A4633" t="s" s="16">
        <v>4747</v>
      </c>
      <c r="B4633" s="17">
        <v>2</v>
      </c>
      <c r="C4633" s="17">
        <v>26</v>
      </c>
      <c r="D4633" t="s" s="16">
        <v>4748</v>
      </c>
      <c r="E4633" t="s" s="16">
        <v>281</v>
      </c>
      <c r="F4633" s="57">
        <v>57</v>
      </c>
      <c r="G4633" s="32">
        <v>27</v>
      </c>
      <c r="H4633" s="18">
        <f>SUM(G4633-F4633)</f>
        <v>-30</v>
      </c>
      <c r="I4633" s="19">
        <f>H4633/F4633</f>
        <v>-0.526315789473684</v>
      </c>
      <c r="J4633" s="19">
        <f>H4633/G4633</f>
        <v>-1.11111111111111</v>
      </c>
    </row>
    <row r="4634" s="7" customFormat="1" ht="19.15" customHeight="1">
      <c r="A4634" t="s" s="16">
        <v>4747</v>
      </c>
      <c r="B4634" s="17">
        <v>1</v>
      </c>
      <c r="C4634" s="17">
        <v>5</v>
      </c>
      <c r="D4634" t="s" s="16">
        <v>4749</v>
      </c>
      <c r="E4634" t="s" s="16">
        <v>20</v>
      </c>
      <c r="F4634" s="37">
        <v>30464</v>
      </c>
      <c r="G4634" s="17">
        <v>31767</v>
      </c>
      <c r="H4634" s="18">
        <f>SUM(G4634-F4634)</f>
        <v>1303</v>
      </c>
      <c r="I4634" s="19">
        <f>H4634/F4634</f>
        <v>0.0427717962184874</v>
      </c>
      <c r="J4634" s="19">
        <f>H4634/G4634</f>
        <v>0.0410174080020147</v>
      </c>
      <c r="K4634" t="s" s="21">
        <f>IF(J4634&lt;25%,"น้อยกว่า 25%",IF(J4634&gt;=25%,"มากกว่าหรือเท่ากับ 25%",IF(J4634&gt;=35%,"มากกว่าหรือเท่ากับ 35%")))</f>
        <v>18</v>
      </c>
    </row>
    <row r="4635" s="7" customFormat="1" ht="19.15" customHeight="1">
      <c r="A4635" t="s" s="16">
        <v>4747</v>
      </c>
      <c r="B4635" s="17">
        <v>1</v>
      </c>
      <c r="C4635" s="17">
        <v>1</v>
      </c>
      <c r="D4635" t="s" s="16">
        <v>4750</v>
      </c>
      <c r="E4635" t="s" s="16">
        <v>84</v>
      </c>
      <c r="F4635" s="37">
        <v>29905</v>
      </c>
      <c r="G4635" s="17">
        <v>30982</v>
      </c>
      <c r="H4635" s="18">
        <f>SUM(G4635-F4635)</f>
        <v>1077</v>
      </c>
      <c r="I4635" s="19">
        <f>H4635/F4635</f>
        <v>0.0360140444741682</v>
      </c>
      <c r="J4635" s="19">
        <f>H4635/G4635</f>
        <v>0.0347621199406107</v>
      </c>
      <c r="K4635" t="s" s="21">
        <f>IF(J4635&lt;25%,"น้อยกว่า 25%",IF(J4635&gt;=25%,"มากกว่าหรือเท่ากับ 25%",IF(J4635&gt;=35%,"มากกว่าหรือเท่ากับ 35%")))</f>
        <v>18</v>
      </c>
    </row>
    <row r="4636" s="7" customFormat="1" ht="19.15" customHeight="1">
      <c r="A4636" t="s" s="16">
        <v>4747</v>
      </c>
      <c r="B4636" s="17">
        <v>1</v>
      </c>
      <c r="C4636" s="17">
        <v>7</v>
      </c>
      <c r="D4636" t="s" s="16">
        <v>4751</v>
      </c>
      <c r="E4636" t="s" s="16">
        <v>22</v>
      </c>
      <c r="F4636" s="37">
        <v>26001</v>
      </c>
      <c r="G4636" s="17">
        <v>27292</v>
      </c>
      <c r="H4636" s="18">
        <f>SUM(G4636-F4636)</f>
        <v>1291</v>
      </c>
      <c r="I4636" s="19">
        <f>H4636/F4636</f>
        <v>0.0496519364639822</v>
      </c>
      <c r="J4636" s="19">
        <f>H4636/G4636</f>
        <v>0.0473032390444086</v>
      </c>
      <c r="K4636" t="s" s="21">
        <f>IF(J4636&lt;25%,"น้อยกว่า 25%",IF(J4636&gt;=25%,"มากกว่าหรือเท่ากับ 25%",IF(J4636&gt;=35%,"มากกว่าหรือเท่ากับ 35%")))</f>
        <v>18</v>
      </c>
    </row>
    <row r="4637" s="7" customFormat="1" ht="19.15" customHeight="1">
      <c r="A4637" t="s" s="16">
        <v>4747</v>
      </c>
      <c r="B4637" s="17">
        <v>1</v>
      </c>
      <c r="C4637" s="17">
        <v>6</v>
      </c>
      <c r="D4637" t="s" s="16">
        <v>4752</v>
      </c>
      <c r="E4637" t="s" s="16">
        <v>17</v>
      </c>
      <c r="F4637" s="37">
        <v>19962</v>
      </c>
      <c r="G4637" s="17">
        <v>21225</v>
      </c>
      <c r="H4637" s="18">
        <f>SUM(G4637-F4637)</f>
        <v>1263</v>
      </c>
      <c r="I4637" s="19">
        <f>H4637/F4637</f>
        <v>0.0632702134054704</v>
      </c>
      <c r="J4637" s="19">
        <f>H4637/G4637</f>
        <v>0.0595053003533569</v>
      </c>
      <c r="K4637" t="s" s="21">
        <f>IF(J4637&lt;25%,"น้อยกว่า 25%",IF(J4637&gt;=25%,"มากกว่าหรือเท่ากับ 25%",IF(J4637&gt;=35%,"มากกว่าหรือเท่ากับ 35%")))</f>
        <v>18</v>
      </c>
    </row>
    <row r="4638" s="7" customFormat="1" ht="19.15" customHeight="1">
      <c r="A4638" t="s" s="16">
        <v>4747</v>
      </c>
      <c r="B4638" s="17">
        <v>1</v>
      </c>
      <c r="C4638" s="17">
        <v>21</v>
      </c>
      <c r="D4638" t="s" s="16">
        <v>4753</v>
      </c>
      <c r="E4638" t="s" s="16">
        <v>34</v>
      </c>
      <c r="F4638" s="37">
        <v>5230</v>
      </c>
      <c r="G4638" s="17">
        <v>5523</v>
      </c>
      <c r="H4638" s="18">
        <f>SUM(G4638-F4638)</f>
        <v>293</v>
      </c>
      <c r="I4638" s="19">
        <f>H4638/F4638</f>
        <v>0.0560229445506692</v>
      </c>
      <c r="J4638" s="19">
        <f>H4638/G4638</f>
        <v>0.0530508781459352</v>
      </c>
      <c r="K4638" t="s" s="21">
        <f>IF(J4638&lt;25%,"น้อยกว่า 25%",IF(J4638&gt;=25%,"มากกว่าหรือเท่ากับ 25%",IF(J4638&gt;=35%,"มากกว่าหรือเท่ากับ 35%")))</f>
        <v>18</v>
      </c>
    </row>
    <row r="4639" s="7" customFormat="1" ht="19.15" customHeight="1">
      <c r="A4639" t="s" s="16">
        <v>4747</v>
      </c>
      <c r="B4639" s="17">
        <v>1</v>
      </c>
      <c r="C4639" s="17">
        <v>10</v>
      </c>
      <c r="D4639" t="s" s="16">
        <v>4754</v>
      </c>
      <c r="E4639" t="s" s="16">
        <v>28</v>
      </c>
      <c r="F4639" s="37">
        <v>2865</v>
      </c>
      <c r="G4639" s="17">
        <v>2988</v>
      </c>
      <c r="H4639" s="18">
        <f>SUM(G4639-F4639)</f>
        <v>123</v>
      </c>
      <c r="I4639" s="19">
        <f>H4639/F4639</f>
        <v>0.0429319371727749</v>
      </c>
      <c r="J4639" s="19">
        <f>H4639/G4639</f>
        <v>0.0411646586345382</v>
      </c>
      <c r="K4639" t="s" s="21">
        <f>IF(J4639&lt;25%,"น้อยกว่า 25%",IF(J4639&gt;=25%,"มากกว่าหรือเท่ากับ 25%",IF(J4639&gt;=35%,"มากกว่าหรือเท่ากับ 35%")))</f>
        <v>18</v>
      </c>
    </row>
    <row r="4640" s="7" customFormat="1" ht="19.15" customHeight="1">
      <c r="A4640" t="s" s="16">
        <v>4747</v>
      </c>
      <c r="B4640" s="17">
        <v>1</v>
      </c>
      <c r="C4640" s="17">
        <v>3</v>
      </c>
      <c r="D4640" t="s" s="16">
        <v>4755</v>
      </c>
      <c r="E4640" t="s" s="16">
        <v>26</v>
      </c>
      <c r="F4640" s="37">
        <v>963</v>
      </c>
      <c r="G4640" s="17">
        <v>1014</v>
      </c>
      <c r="H4640" s="18">
        <f>SUM(G4640-F4640)</f>
        <v>51</v>
      </c>
      <c r="I4640" s="19">
        <f>H4640/F4640</f>
        <v>0.0529595015576324</v>
      </c>
      <c r="J4640" s="19">
        <f>H4640/G4640</f>
        <v>0.0502958579881657</v>
      </c>
      <c r="K4640" t="s" s="21">
        <f>IF(J4640&lt;25%,"น้อยกว่า 25%",IF(J4640&gt;=25%,"มากกว่าหรือเท่ากับ 25%",IF(J4640&gt;=35%,"มากกว่าหรือเท่ากับ 35%")))</f>
        <v>18</v>
      </c>
    </row>
    <row r="4641" s="7" customFormat="1" ht="19.15" customHeight="1">
      <c r="A4641" t="s" s="16">
        <v>4747</v>
      </c>
      <c r="B4641" s="17">
        <v>1</v>
      </c>
      <c r="C4641" s="17">
        <v>2</v>
      </c>
      <c r="D4641" t="s" s="16">
        <v>4756</v>
      </c>
      <c r="E4641" t="s" s="16">
        <v>60</v>
      </c>
      <c r="F4641" s="37">
        <v>701</v>
      </c>
      <c r="G4641" s="17">
        <v>726</v>
      </c>
      <c r="H4641" s="18">
        <f>SUM(G4641-F4641)</f>
        <v>25</v>
      </c>
      <c r="I4641" s="19">
        <f>H4641/F4641</f>
        <v>0.0356633380884451</v>
      </c>
      <c r="J4641" s="19">
        <f>H4641/G4641</f>
        <v>0.034435261707989</v>
      </c>
      <c r="K4641" t="s" s="21">
        <f>IF(J4641&lt;25%,"น้อยกว่า 25%",IF(J4641&gt;=25%,"มากกว่าหรือเท่ากับ 25%",IF(J4641&gt;=35%,"มากกว่าหรือเท่ากับ 35%")))</f>
        <v>18</v>
      </c>
    </row>
    <row r="4642" s="7" customFormat="1" ht="19.15" customHeight="1">
      <c r="A4642" t="s" s="16">
        <v>4747</v>
      </c>
      <c r="B4642" s="17">
        <v>1</v>
      </c>
      <c r="C4642" s="17">
        <v>19</v>
      </c>
      <c r="D4642" t="s" s="16">
        <v>4757</v>
      </c>
      <c r="E4642" t="s" s="16">
        <v>30</v>
      </c>
      <c r="F4642" s="37">
        <v>531</v>
      </c>
      <c r="G4642" s="17">
        <v>560</v>
      </c>
      <c r="H4642" s="18">
        <f>SUM(G4642-F4642)</f>
        <v>29</v>
      </c>
      <c r="I4642" s="19">
        <f>H4642/F4642</f>
        <v>0.0546139359698682</v>
      </c>
      <c r="J4642" s="19">
        <f>H4642/G4642</f>
        <v>0.0517857142857143</v>
      </c>
      <c r="K4642" t="s" s="21">
        <f>IF(J4642&lt;25%,"น้อยกว่า 25%",IF(J4642&gt;=25%,"มากกว่าหรือเท่ากับ 25%",IF(J4642&gt;=35%,"มากกว่าหรือเท่ากับ 35%")))</f>
        <v>18</v>
      </c>
    </row>
    <row r="4643" s="7" customFormat="1" ht="19.15" customHeight="1">
      <c r="A4643" t="s" s="16">
        <v>4747</v>
      </c>
      <c r="B4643" s="17">
        <v>1</v>
      </c>
      <c r="C4643" s="17">
        <v>11</v>
      </c>
      <c r="D4643" t="s" s="16">
        <v>4758</v>
      </c>
      <c r="E4643" t="s" s="16">
        <v>48</v>
      </c>
      <c r="F4643" s="37">
        <v>535</v>
      </c>
      <c r="G4643" s="17">
        <v>551</v>
      </c>
      <c r="H4643" s="18">
        <f>SUM(G4643-F4643)</f>
        <v>16</v>
      </c>
      <c r="I4643" s="19">
        <f>H4643/F4643</f>
        <v>0.0299065420560748</v>
      </c>
      <c r="J4643" s="19">
        <f>H4643/G4643</f>
        <v>0.029038112522686</v>
      </c>
      <c r="K4643" t="s" s="21">
        <f>IF(J4643&lt;25%,"น้อยกว่า 25%",IF(J4643&gt;=25%,"มากกว่าหรือเท่ากับ 25%",IF(J4643&gt;=35%,"มากกว่าหรือเท่ากับ 35%")))</f>
        <v>18</v>
      </c>
    </row>
    <row r="4644" s="7" customFormat="1" ht="19.15" customHeight="1">
      <c r="A4644" t="s" s="16">
        <v>4747</v>
      </c>
      <c r="B4644" s="17">
        <v>1</v>
      </c>
      <c r="C4644" s="17">
        <v>15</v>
      </c>
      <c r="D4644" t="s" s="16">
        <v>4759</v>
      </c>
      <c r="E4644" t="s" s="16">
        <v>24</v>
      </c>
      <c r="F4644" s="37">
        <v>304</v>
      </c>
      <c r="G4644" s="17">
        <v>308</v>
      </c>
      <c r="H4644" s="18">
        <f>SUM(G4644-F4644)</f>
        <v>4</v>
      </c>
      <c r="I4644" s="19">
        <f>H4644/F4644</f>
        <v>0.0131578947368421</v>
      </c>
      <c r="J4644" s="19">
        <f>H4644/G4644</f>
        <v>0.012987012987013</v>
      </c>
      <c r="K4644" t="s" s="21">
        <f>IF(J4644&lt;25%,"น้อยกว่า 25%",IF(J4644&gt;=25%,"มากกว่าหรือเท่ากับ 25%",IF(J4644&gt;=35%,"มากกว่าหรือเท่ากับ 35%")))</f>
        <v>18</v>
      </c>
    </row>
    <row r="4645" s="7" customFormat="1" ht="19.15" customHeight="1">
      <c r="A4645" t="s" s="16">
        <v>4747</v>
      </c>
      <c r="B4645" s="17">
        <v>1</v>
      </c>
      <c r="C4645" s="17">
        <v>9</v>
      </c>
      <c r="D4645" t="s" s="16">
        <v>4760</v>
      </c>
      <c r="E4645" t="s" s="16">
        <v>101</v>
      </c>
      <c r="F4645" s="37">
        <v>282</v>
      </c>
      <c r="G4645" s="17">
        <v>297</v>
      </c>
      <c r="H4645" s="18">
        <f>SUM(G4645-F4645)</f>
        <v>15</v>
      </c>
      <c r="I4645" s="19">
        <f>H4645/F4645</f>
        <v>0.0531914893617021</v>
      </c>
      <c r="J4645" s="19">
        <f>H4645/G4645</f>
        <v>0.0505050505050505</v>
      </c>
      <c r="K4645" t="s" s="21">
        <f>IF(J4645&lt;25%,"น้อยกว่า 25%",IF(J4645&gt;=25%,"มากกว่าหรือเท่ากับ 25%",IF(J4645&gt;=35%,"มากกว่าหรือเท่ากับ 35%")))</f>
        <v>18</v>
      </c>
    </row>
    <row r="4646" s="7" customFormat="1" ht="19.15" customHeight="1">
      <c r="A4646" t="s" s="16">
        <v>4747</v>
      </c>
      <c r="B4646" s="17">
        <v>1</v>
      </c>
      <c r="C4646" s="17">
        <v>27</v>
      </c>
      <c r="D4646" t="s" s="16">
        <v>4761</v>
      </c>
      <c r="E4646" t="s" s="16">
        <v>62</v>
      </c>
      <c r="F4646" s="37">
        <v>250</v>
      </c>
      <c r="G4646" s="17">
        <v>256</v>
      </c>
      <c r="H4646" s="18">
        <f>SUM(G4646-F4646)</f>
        <v>6</v>
      </c>
      <c r="I4646" s="19">
        <f>H4646/F4646</f>
        <v>0.024</v>
      </c>
      <c r="J4646" s="19">
        <f>H4646/G4646</f>
        <v>0.0234375</v>
      </c>
      <c r="K4646" t="s" s="21">
        <f>IF(J4646&lt;25%,"น้อยกว่า 25%",IF(J4646&gt;=25%,"มากกว่าหรือเท่ากับ 25%",IF(J4646&gt;=35%,"มากกว่าหรือเท่ากับ 35%")))</f>
        <v>18</v>
      </c>
    </row>
    <row r="4647" s="7" customFormat="1" ht="19.15" customHeight="1">
      <c r="A4647" t="s" s="16">
        <v>4747</v>
      </c>
      <c r="B4647" s="17">
        <v>1</v>
      </c>
      <c r="C4647" s="17">
        <v>4</v>
      </c>
      <c r="D4647" t="s" s="16">
        <v>4762</v>
      </c>
      <c r="E4647" t="s" s="16">
        <v>38</v>
      </c>
      <c r="F4647" s="37">
        <v>221</v>
      </c>
      <c r="G4647" s="17">
        <v>229</v>
      </c>
      <c r="H4647" s="18">
        <f>SUM(G4647-F4647)</f>
        <v>8</v>
      </c>
      <c r="I4647" s="19">
        <f>H4647/F4647</f>
        <v>0.0361990950226244</v>
      </c>
      <c r="J4647" s="19">
        <f>H4647/G4647</f>
        <v>0.0349344978165939</v>
      </c>
      <c r="K4647" t="s" s="21">
        <f>IF(J4647&lt;25%,"น้อยกว่า 25%",IF(J4647&gt;=25%,"มากกว่าหรือเท่ากับ 25%",IF(J4647&gt;=35%,"มากกว่าหรือเท่ากับ 35%")))</f>
        <v>18</v>
      </c>
    </row>
    <row r="4648" s="7" customFormat="1" ht="19.15" customHeight="1">
      <c r="A4648" t="s" s="16">
        <v>4747</v>
      </c>
      <c r="B4648" s="17">
        <v>1</v>
      </c>
      <c r="C4648" s="17">
        <v>22</v>
      </c>
      <c r="D4648" t="s" s="16">
        <v>4763</v>
      </c>
      <c r="E4648" t="s" s="16">
        <v>36</v>
      </c>
      <c r="F4648" s="37">
        <v>190</v>
      </c>
      <c r="G4648" s="17">
        <v>202</v>
      </c>
      <c r="H4648" s="18">
        <f>SUM(G4648-F4648)</f>
        <v>12</v>
      </c>
      <c r="I4648" s="19">
        <f>H4648/F4648</f>
        <v>0.06315789473684209</v>
      </c>
      <c r="J4648" s="19">
        <f>H4648/G4648</f>
        <v>0.0594059405940594</v>
      </c>
      <c r="K4648" t="s" s="21">
        <f>IF(J4648&lt;25%,"น้อยกว่า 25%",IF(J4648&gt;=25%,"มากกว่าหรือเท่ากับ 25%",IF(J4648&gt;=35%,"มากกว่าหรือเท่ากับ 35%")))</f>
        <v>18</v>
      </c>
    </row>
    <row r="4649" s="7" customFormat="1" ht="19.15" customHeight="1">
      <c r="A4649" t="s" s="16">
        <v>4747</v>
      </c>
      <c r="B4649" s="17">
        <v>1</v>
      </c>
      <c r="C4649" s="17">
        <v>14</v>
      </c>
      <c r="D4649" t="s" s="16">
        <v>4764</v>
      </c>
      <c r="E4649" t="s" s="16">
        <v>76</v>
      </c>
      <c r="F4649" s="37">
        <v>191</v>
      </c>
      <c r="G4649" s="17">
        <v>198</v>
      </c>
      <c r="H4649" s="18">
        <f>SUM(G4649-F4649)</f>
        <v>7</v>
      </c>
      <c r="I4649" s="19">
        <f>H4649/F4649</f>
        <v>0.0366492146596859</v>
      </c>
      <c r="J4649" s="19">
        <f>H4649/G4649</f>
        <v>0.0353535353535354</v>
      </c>
      <c r="K4649" t="s" s="21">
        <f>IF(J4649&lt;25%,"น้อยกว่า 25%",IF(J4649&gt;=25%,"มากกว่าหรือเท่ากับ 25%",IF(J4649&gt;=35%,"มากกว่าหรือเท่ากับ 35%")))</f>
        <v>18</v>
      </c>
    </row>
    <row r="4650" s="7" customFormat="1" ht="19.15" customHeight="1">
      <c r="A4650" t="s" s="16">
        <v>4747</v>
      </c>
      <c r="B4650" s="17">
        <v>1</v>
      </c>
      <c r="C4650" s="17">
        <v>8</v>
      </c>
      <c r="D4650" t="s" s="16">
        <v>4765</v>
      </c>
      <c r="E4650" t="s" s="16">
        <v>44</v>
      </c>
      <c r="F4650" s="37">
        <v>116</v>
      </c>
      <c r="G4650" s="17">
        <v>127</v>
      </c>
      <c r="H4650" s="18">
        <f>SUM(G4650-F4650)</f>
        <v>11</v>
      </c>
      <c r="I4650" s="19">
        <f>H4650/F4650</f>
        <v>0.0948275862068966</v>
      </c>
      <c r="J4650" s="19">
        <f>H4650/G4650</f>
        <v>0.0866141732283465</v>
      </c>
      <c r="K4650" t="s" s="21">
        <f>IF(J4650&lt;25%,"น้อยกว่า 25%",IF(J4650&gt;=25%,"มากกว่าหรือเท่ากับ 25%",IF(J4650&gt;=35%,"มากกว่าหรือเท่ากับ 35%")))</f>
        <v>18</v>
      </c>
    </row>
    <row r="4651" s="7" customFormat="1" ht="19.15" customHeight="1">
      <c r="A4651" t="s" s="16">
        <v>4747</v>
      </c>
      <c r="B4651" s="17">
        <v>1</v>
      </c>
      <c r="C4651" s="17">
        <v>26</v>
      </c>
      <c r="D4651" t="s" s="16">
        <v>4766</v>
      </c>
      <c r="E4651" t="s" s="16">
        <v>147</v>
      </c>
      <c r="F4651" s="37">
        <v>113</v>
      </c>
      <c r="G4651" s="17">
        <v>118</v>
      </c>
      <c r="H4651" s="18">
        <f>SUM(G4651-F4651)</f>
        <v>5</v>
      </c>
      <c r="I4651" s="19">
        <f>H4651/F4651</f>
        <v>0.0442477876106195</v>
      </c>
      <c r="J4651" s="19">
        <f>H4651/G4651</f>
        <v>0.0423728813559322</v>
      </c>
      <c r="K4651" t="s" s="21">
        <f>IF(J4651&lt;25%,"น้อยกว่า 25%",IF(J4651&gt;=25%,"มากกว่าหรือเท่ากับ 25%",IF(J4651&gt;=35%,"มากกว่าหรือเท่ากับ 35%")))</f>
        <v>18</v>
      </c>
    </row>
    <row r="4652" s="7" customFormat="1" ht="19.15" customHeight="1">
      <c r="A4652" t="s" s="16">
        <v>4747</v>
      </c>
      <c r="B4652" s="17">
        <v>1</v>
      </c>
      <c r="C4652" s="17">
        <v>20</v>
      </c>
      <c r="D4652" t="s" s="16">
        <v>4767</v>
      </c>
      <c r="E4652" t="s" s="16">
        <v>173</v>
      </c>
      <c r="F4652" s="37">
        <v>101</v>
      </c>
      <c r="G4652" s="17">
        <v>104</v>
      </c>
      <c r="H4652" s="18">
        <f>SUM(G4652-F4652)</f>
        <v>3</v>
      </c>
      <c r="I4652" s="19">
        <f>H4652/F4652</f>
        <v>0.0297029702970297</v>
      </c>
      <c r="J4652" s="19">
        <f>H4652/G4652</f>
        <v>0.0288461538461538</v>
      </c>
      <c r="K4652" t="s" s="21">
        <f>IF(J4652&lt;25%,"น้อยกว่า 25%",IF(J4652&gt;=25%,"มากกว่าหรือเท่ากับ 25%",IF(J4652&gt;=35%,"มากกว่าหรือเท่ากับ 35%")))</f>
        <v>18</v>
      </c>
    </row>
    <row r="4653" s="7" customFormat="1" ht="19.15" customHeight="1">
      <c r="A4653" t="s" s="16">
        <v>4747</v>
      </c>
      <c r="B4653" s="17">
        <v>1</v>
      </c>
      <c r="C4653" s="17">
        <v>25</v>
      </c>
      <c r="D4653" t="s" s="16">
        <v>4768</v>
      </c>
      <c r="E4653" t="s" s="16">
        <v>42</v>
      </c>
      <c r="F4653" s="37">
        <v>100</v>
      </c>
      <c r="G4653" s="17">
        <v>102</v>
      </c>
      <c r="H4653" s="18">
        <f>SUM(G4653-F4653)</f>
        <v>2</v>
      </c>
      <c r="I4653" s="19">
        <f>H4653/F4653</f>
        <v>0.02</v>
      </c>
      <c r="J4653" s="19">
        <f>H4653/G4653</f>
        <v>0.0196078431372549</v>
      </c>
      <c r="K4653" t="s" s="21">
        <f>IF(J4653&lt;25%,"น้อยกว่า 25%",IF(J4653&gt;=25%,"มากกว่าหรือเท่ากับ 25%",IF(J4653&gt;=35%,"มากกว่าหรือเท่ากับ 35%")))</f>
        <v>18</v>
      </c>
    </row>
    <row r="4654" s="7" customFormat="1" ht="19.15" customHeight="1">
      <c r="A4654" t="s" s="16">
        <v>4747</v>
      </c>
      <c r="B4654" s="17">
        <v>1</v>
      </c>
      <c r="C4654" s="17">
        <v>23</v>
      </c>
      <c r="D4654" t="s" s="16">
        <v>4769</v>
      </c>
      <c r="E4654" t="s" s="16">
        <v>72</v>
      </c>
      <c r="F4654" s="37">
        <v>84</v>
      </c>
      <c r="G4654" s="17">
        <v>87</v>
      </c>
      <c r="H4654" s="18">
        <f>SUM(G4654-F4654)</f>
        <v>3</v>
      </c>
      <c r="I4654" s="19">
        <f>H4654/F4654</f>
        <v>0.0357142857142857</v>
      </c>
      <c r="J4654" s="19">
        <f>H4654/G4654</f>
        <v>0.0344827586206897</v>
      </c>
      <c r="K4654" t="s" s="21">
        <f>IF(J4654&lt;25%,"น้อยกว่า 25%",IF(J4654&gt;=25%,"มากกว่าหรือเท่ากับ 25%",IF(J4654&gt;=35%,"มากกว่าหรือเท่ากับ 35%")))</f>
        <v>18</v>
      </c>
    </row>
    <row r="4655" s="7" customFormat="1" ht="19.15" customHeight="1">
      <c r="A4655" t="s" s="16">
        <v>4747</v>
      </c>
      <c r="B4655" s="17">
        <v>1</v>
      </c>
      <c r="C4655" s="17">
        <v>12</v>
      </c>
      <c r="D4655" t="s" s="16">
        <v>4770</v>
      </c>
      <c r="E4655" t="s" s="16">
        <v>66</v>
      </c>
      <c r="F4655" s="37">
        <v>79</v>
      </c>
      <c r="G4655" s="17">
        <v>85</v>
      </c>
      <c r="H4655" s="18">
        <f>SUM(G4655-F4655)</f>
        <v>6</v>
      </c>
      <c r="I4655" s="19">
        <f>H4655/F4655</f>
        <v>0.0759493670886076</v>
      </c>
      <c r="J4655" s="19">
        <f>H4655/G4655</f>
        <v>0.0705882352941176</v>
      </c>
      <c r="K4655" t="s" s="21">
        <f>IF(J4655&lt;25%,"น้อยกว่า 25%",IF(J4655&gt;=25%,"มากกว่าหรือเท่ากับ 25%",IF(J4655&gt;=35%,"มากกว่าหรือเท่ากับ 35%")))</f>
        <v>18</v>
      </c>
    </row>
    <row r="4656" s="7" customFormat="1" ht="19.15" customHeight="1">
      <c r="A4656" t="s" s="16">
        <v>4747</v>
      </c>
      <c r="B4656" s="17">
        <v>1</v>
      </c>
      <c r="C4656" s="17">
        <v>16</v>
      </c>
      <c r="D4656" t="s" s="16">
        <v>4771</v>
      </c>
      <c r="E4656" t="s" s="16">
        <v>54</v>
      </c>
      <c r="F4656" s="37">
        <v>74</v>
      </c>
      <c r="G4656" s="17">
        <v>76</v>
      </c>
      <c r="H4656" s="18">
        <f>SUM(G4656-F4656)</f>
        <v>2</v>
      </c>
      <c r="I4656" s="19">
        <f>H4656/F4656</f>
        <v>0.027027027027027</v>
      </c>
      <c r="J4656" s="19">
        <f>H4656/G4656</f>
        <v>0.0263157894736842</v>
      </c>
      <c r="K4656" t="s" s="21">
        <f>IF(J4656&lt;25%,"น้อยกว่า 25%",IF(J4656&gt;=25%,"มากกว่าหรือเท่ากับ 25%",IF(J4656&gt;=35%,"มากกว่าหรือเท่ากับ 35%")))</f>
        <v>18</v>
      </c>
    </row>
    <row r="4657" s="7" customFormat="1" ht="19.15" customHeight="1">
      <c r="A4657" t="s" s="16">
        <v>4747</v>
      </c>
      <c r="B4657" s="17">
        <v>1</v>
      </c>
      <c r="C4657" s="17">
        <v>13</v>
      </c>
      <c r="D4657" t="s" s="16">
        <v>4772</v>
      </c>
      <c r="E4657" t="s" s="16">
        <v>110</v>
      </c>
      <c r="F4657" s="37">
        <v>60</v>
      </c>
      <c r="G4657" s="17">
        <v>61</v>
      </c>
      <c r="H4657" s="18">
        <f>SUM(G4657-F4657)</f>
        <v>1</v>
      </c>
      <c r="I4657" s="19">
        <f>H4657/F4657</f>
        <v>0.0166666666666667</v>
      </c>
      <c r="J4657" s="19">
        <f>H4657/G4657</f>
        <v>0.0163934426229508</v>
      </c>
      <c r="K4657" t="s" s="21">
        <f>IF(J4657&lt;25%,"น้อยกว่า 25%",IF(J4657&gt;=25%,"มากกว่าหรือเท่ากับ 25%",IF(J4657&gt;=35%,"มากกว่าหรือเท่ากับ 35%")))</f>
        <v>18</v>
      </c>
    </row>
    <row r="4658" s="7" customFormat="1" ht="19.15" customHeight="1">
      <c r="A4658" t="s" s="16">
        <v>4747</v>
      </c>
      <c r="B4658" s="17">
        <v>1</v>
      </c>
      <c r="C4658" s="17">
        <v>18</v>
      </c>
      <c r="D4658" t="s" s="16">
        <v>4773</v>
      </c>
      <c r="E4658" t="s" s="16">
        <v>52</v>
      </c>
      <c r="F4658" s="37">
        <v>50</v>
      </c>
      <c r="G4658" s="17">
        <v>51</v>
      </c>
      <c r="H4658" s="18">
        <f>SUM(G4658-F4658)</f>
        <v>1</v>
      </c>
      <c r="I4658" s="19">
        <f>H4658/F4658</f>
        <v>0.02</v>
      </c>
      <c r="J4658" s="19">
        <f>H4658/G4658</f>
        <v>0.0196078431372549</v>
      </c>
      <c r="K4658" t="s" s="21">
        <f>IF(J4658&lt;25%,"น้อยกว่า 25%",IF(J4658&gt;=25%,"มากกว่าหรือเท่ากับ 25%",IF(J4658&gt;=35%,"มากกว่าหรือเท่ากับ 35%")))</f>
        <v>18</v>
      </c>
    </row>
    <row r="4659" s="7" customFormat="1" ht="19.15" customHeight="1">
      <c r="A4659" t="s" s="16">
        <v>4747</v>
      </c>
      <c r="B4659" s="17">
        <v>1</v>
      </c>
      <c r="C4659" s="17">
        <v>24</v>
      </c>
      <c r="D4659" t="s" s="16">
        <v>4774</v>
      </c>
      <c r="E4659" t="s" s="16">
        <v>116</v>
      </c>
      <c r="F4659" s="37">
        <v>48</v>
      </c>
      <c r="G4659" s="17">
        <v>49</v>
      </c>
      <c r="H4659" s="18">
        <f>SUM(G4659-F4659)</f>
        <v>1</v>
      </c>
      <c r="I4659" s="19">
        <f>H4659/F4659</f>
        <v>0.0208333333333333</v>
      </c>
      <c r="J4659" s="19">
        <f>H4659/G4659</f>
        <v>0.0204081632653061</v>
      </c>
      <c r="K4659" t="s" s="21">
        <f>IF(J4659&lt;25%,"น้อยกว่า 25%",IF(J4659&gt;=25%,"มากกว่าหรือเท่ากับ 25%",IF(J4659&gt;=35%,"มากกว่าหรือเท่ากับ 35%")))</f>
        <v>18</v>
      </c>
    </row>
    <row r="4660" s="7" customFormat="1" ht="19.15" customHeight="1">
      <c r="A4660" t="s" s="16">
        <v>4747</v>
      </c>
      <c r="B4660" s="17">
        <v>1</v>
      </c>
      <c r="C4660" s="17">
        <v>28</v>
      </c>
      <c r="D4660" t="s" s="16">
        <v>4775</v>
      </c>
      <c r="E4660" t="s" s="16">
        <v>119</v>
      </c>
      <c r="F4660" s="37">
        <v>37</v>
      </c>
      <c r="G4660" s="17">
        <v>38</v>
      </c>
      <c r="H4660" s="18">
        <f>SUM(G4660-F4660)</f>
        <v>1</v>
      </c>
      <c r="I4660" s="19">
        <f>H4660/F4660</f>
        <v>0.027027027027027</v>
      </c>
      <c r="J4660" s="19">
        <f>H4660/G4660</f>
        <v>0.0263157894736842</v>
      </c>
      <c r="K4660" t="s" s="21">
        <f>IF(J4660&lt;25%,"น้อยกว่า 25%",IF(J4660&gt;=25%,"มากกว่าหรือเท่ากับ 25%",IF(J4660&gt;=35%,"มากกว่าหรือเท่ากับ 35%")))</f>
        <v>18</v>
      </c>
    </row>
    <row r="4661" s="7" customFormat="1" ht="19.15" customHeight="1">
      <c r="A4661" t="s" s="16">
        <v>4747</v>
      </c>
      <c r="B4661" s="17">
        <v>1</v>
      </c>
      <c r="C4661" s="17">
        <v>17</v>
      </c>
      <c r="D4661" t="s" s="16">
        <v>4776</v>
      </c>
      <c r="E4661" t="s" s="16">
        <v>74</v>
      </c>
      <c r="F4661" s="37">
        <v>35</v>
      </c>
      <c r="G4661" s="17">
        <v>36</v>
      </c>
      <c r="H4661" s="18">
        <f>SUM(G4661-F4661)</f>
        <v>1</v>
      </c>
      <c r="I4661" s="19">
        <f>H4661/F4661</f>
        <v>0.0285714285714286</v>
      </c>
      <c r="J4661" s="19">
        <f>H4661/G4661</f>
        <v>0.0277777777777778</v>
      </c>
      <c r="K4661" t="s" s="21">
        <f>IF(J4661&lt;25%,"น้อยกว่า 25%",IF(J4661&gt;=25%,"มากกว่าหรือเท่ากับ 25%",IF(J4661&gt;=35%,"มากกว่าหรือเท่ากับ 35%")))</f>
        <v>18</v>
      </c>
    </row>
    <row r="4662" s="7" customFormat="1" ht="19.15" customHeight="1">
      <c r="A4662" t="s" s="16">
        <v>4747</v>
      </c>
      <c r="B4662" s="17">
        <v>2</v>
      </c>
      <c r="C4662" s="17">
        <v>1</v>
      </c>
      <c r="D4662" t="s" s="16">
        <v>4777</v>
      </c>
      <c r="E4662" t="s" s="16">
        <v>84</v>
      </c>
      <c r="F4662" s="37">
        <v>27651</v>
      </c>
      <c r="G4662" s="17">
        <v>28954</v>
      </c>
      <c r="H4662" s="18">
        <f>SUM(G4662-F4662)</f>
        <v>1303</v>
      </c>
      <c r="I4662" s="19">
        <f>H4662/F4662</f>
        <v>0.0471230696900655</v>
      </c>
      <c r="J4662" s="19">
        <f>H4662/G4662</f>
        <v>0.0450024176279616</v>
      </c>
      <c r="K4662" t="s" s="21">
        <f>IF(J4662&lt;25%,"น้อยกว่า 25%",IF(J4662&gt;=25%,"มากกว่าหรือเท่ากับ 25%",IF(J4662&gt;=35%,"มากกว่าหรือเท่ากับ 35%")))</f>
        <v>18</v>
      </c>
    </row>
    <row r="4663" s="7" customFormat="1" ht="19.15" customHeight="1">
      <c r="A4663" t="s" s="16">
        <v>4747</v>
      </c>
      <c r="B4663" s="17">
        <v>2</v>
      </c>
      <c r="C4663" s="17">
        <v>3</v>
      </c>
      <c r="D4663" t="s" s="16">
        <v>4778</v>
      </c>
      <c r="E4663" t="s" s="16">
        <v>20</v>
      </c>
      <c r="F4663" s="37">
        <v>26479</v>
      </c>
      <c r="G4663" s="17">
        <v>27725</v>
      </c>
      <c r="H4663" s="18">
        <f>SUM(G4663-F4663)</f>
        <v>1246</v>
      </c>
      <c r="I4663" s="19">
        <f>H4663/F4663</f>
        <v>0.0470561577098833</v>
      </c>
      <c r="J4663" s="19">
        <f>H4663/G4663</f>
        <v>0.044941388638413</v>
      </c>
      <c r="K4663" t="s" s="21">
        <f>IF(J4663&lt;25%,"น้อยกว่า 25%",IF(J4663&gt;=25%,"มากกว่าหรือเท่ากับ 25%",IF(J4663&gt;=35%,"มากกว่าหรือเท่ากับ 35%")))</f>
        <v>18</v>
      </c>
    </row>
    <row r="4664" s="7" customFormat="1" ht="19.15" customHeight="1">
      <c r="A4664" t="s" s="16">
        <v>4747</v>
      </c>
      <c r="B4664" s="17">
        <v>2</v>
      </c>
      <c r="C4664" s="17">
        <v>12</v>
      </c>
      <c r="D4664" t="s" s="16">
        <v>4779</v>
      </c>
      <c r="E4664" t="s" s="16">
        <v>22</v>
      </c>
      <c r="F4664" s="37">
        <v>21894</v>
      </c>
      <c r="G4664" s="17">
        <v>22816</v>
      </c>
      <c r="H4664" s="18">
        <f>SUM(G4664-F4664)</f>
        <v>922</v>
      </c>
      <c r="I4664" s="19">
        <f>H4664/F4664</f>
        <v>0.0421119941536494</v>
      </c>
      <c r="J4664" s="19">
        <f>H4664/G4664</f>
        <v>0.0404102384291725</v>
      </c>
      <c r="K4664" t="s" s="21">
        <f>IF(J4664&lt;25%,"น้อยกว่า 25%",IF(J4664&gt;=25%,"มากกว่าหรือเท่ากับ 25%",IF(J4664&gt;=35%,"มากกว่าหรือเท่ากับ 35%")))</f>
        <v>18</v>
      </c>
    </row>
    <row r="4665" s="7" customFormat="1" ht="19.15" customHeight="1">
      <c r="A4665" t="s" s="16">
        <v>4747</v>
      </c>
      <c r="B4665" s="17">
        <v>2</v>
      </c>
      <c r="C4665" s="17">
        <v>2</v>
      </c>
      <c r="D4665" t="s" s="16">
        <v>4780</v>
      </c>
      <c r="E4665" t="s" s="16">
        <v>17</v>
      </c>
      <c r="F4665" s="37">
        <v>17363</v>
      </c>
      <c r="G4665" s="17">
        <v>18011</v>
      </c>
      <c r="H4665" s="18">
        <f>SUM(G4665-F4665)</f>
        <v>648</v>
      </c>
      <c r="I4665" s="19">
        <f>H4665/F4665</f>
        <v>0.037320739503542</v>
      </c>
      <c r="J4665" s="19">
        <f>H4665/G4665</f>
        <v>0.0359780134362334</v>
      </c>
      <c r="K4665" t="s" s="21">
        <f>IF(J4665&lt;25%,"น้อยกว่า 25%",IF(J4665&gt;=25%,"มากกว่าหรือเท่ากับ 25%",IF(J4665&gt;=35%,"มากกว่าหรือเท่ากับ 35%")))</f>
        <v>18</v>
      </c>
    </row>
    <row r="4666" s="7" customFormat="1" ht="19.15" customHeight="1">
      <c r="A4666" t="s" s="16">
        <v>4747</v>
      </c>
      <c r="B4666" s="17">
        <v>2</v>
      </c>
      <c r="C4666" s="17">
        <v>25</v>
      </c>
      <c r="D4666" t="s" s="16">
        <v>4781</v>
      </c>
      <c r="E4666" t="s" s="16">
        <v>34</v>
      </c>
      <c r="F4666" s="37">
        <v>4708</v>
      </c>
      <c r="G4666" s="17">
        <v>4924</v>
      </c>
      <c r="H4666" s="18">
        <f>SUM(G4666-F4666)</f>
        <v>216</v>
      </c>
      <c r="I4666" s="19">
        <f>H4666/F4666</f>
        <v>0.0458793542905692</v>
      </c>
      <c r="J4666" s="19">
        <f>H4666/G4666</f>
        <v>0.0438667749796913</v>
      </c>
      <c r="K4666" t="s" s="21">
        <f>IF(J4666&lt;25%,"น้อยกว่า 25%",IF(J4666&gt;=25%,"มากกว่าหรือเท่ากับ 25%",IF(J4666&gt;=35%,"มากกว่าหรือเท่ากับ 35%")))</f>
        <v>18</v>
      </c>
    </row>
    <row r="4667" s="7" customFormat="1" ht="19.15" customHeight="1">
      <c r="A4667" t="s" s="16">
        <v>4747</v>
      </c>
      <c r="B4667" s="17">
        <v>2</v>
      </c>
      <c r="C4667" s="17">
        <v>10</v>
      </c>
      <c r="D4667" t="s" s="16">
        <v>4782</v>
      </c>
      <c r="E4667" t="s" s="16">
        <v>28</v>
      </c>
      <c r="F4667" s="37">
        <v>2618</v>
      </c>
      <c r="G4667" s="17">
        <v>2731</v>
      </c>
      <c r="H4667" s="18">
        <f>SUM(G4667-F4667)</f>
        <v>113</v>
      </c>
      <c r="I4667" s="19">
        <f>H4667/F4667</f>
        <v>0.0431627196333079</v>
      </c>
      <c r="J4667" s="19">
        <f>H4667/G4667</f>
        <v>0.0413767850604174</v>
      </c>
      <c r="K4667" t="s" s="21">
        <f>IF(J4667&lt;25%,"น้อยกว่า 25%",IF(J4667&gt;=25%,"มากกว่าหรือเท่ากับ 25%",IF(J4667&gt;=35%,"มากกว่าหรือเท่ากับ 35%")))</f>
        <v>18</v>
      </c>
    </row>
    <row r="4668" s="7" customFormat="1" ht="19.15" customHeight="1">
      <c r="A4668" t="s" s="16">
        <v>4747</v>
      </c>
      <c r="B4668" s="17">
        <v>2</v>
      </c>
      <c r="C4668" s="17">
        <v>9</v>
      </c>
      <c r="D4668" t="s" s="16">
        <v>4783</v>
      </c>
      <c r="E4668" t="s" s="16">
        <v>26</v>
      </c>
      <c r="F4668" s="37">
        <v>654</v>
      </c>
      <c r="G4668" s="17">
        <v>680</v>
      </c>
      <c r="H4668" s="18">
        <f>SUM(G4668-F4668)</f>
        <v>26</v>
      </c>
      <c r="I4668" s="19">
        <f>H4668/F4668</f>
        <v>0.0397553516819572</v>
      </c>
      <c r="J4668" s="19">
        <f>H4668/G4668</f>
        <v>0.0382352941176471</v>
      </c>
      <c r="K4668" t="s" s="21">
        <f>IF(J4668&lt;25%,"น้อยกว่า 25%",IF(J4668&gt;=25%,"มากกว่าหรือเท่ากับ 25%",IF(J4668&gt;=35%,"มากกว่าหรือเท่ากับ 35%")))</f>
        <v>18</v>
      </c>
    </row>
    <row r="4669" s="7" customFormat="1" ht="19.15" customHeight="1">
      <c r="A4669" t="s" s="16">
        <v>4747</v>
      </c>
      <c r="B4669" s="17">
        <v>2</v>
      </c>
      <c r="C4669" s="17">
        <v>14</v>
      </c>
      <c r="D4669" t="s" s="16">
        <v>4784</v>
      </c>
      <c r="E4669" t="s" s="16">
        <v>48</v>
      </c>
      <c r="F4669" s="37">
        <v>517</v>
      </c>
      <c r="G4669" s="17">
        <v>550</v>
      </c>
      <c r="H4669" s="18">
        <f>SUM(G4669-F4669)</f>
        <v>33</v>
      </c>
      <c r="I4669" s="19">
        <f>H4669/F4669</f>
        <v>0.0638297872340426</v>
      </c>
      <c r="J4669" s="19">
        <f>H4669/G4669</f>
        <v>0.06</v>
      </c>
      <c r="K4669" t="s" s="21">
        <f>IF(J4669&lt;25%,"น้อยกว่า 25%",IF(J4669&gt;=25%,"มากกว่าหรือเท่ากับ 25%",IF(J4669&gt;=35%,"มากกว่าหรือเท่ากับ 35%")))</f>
        <v>18</v>
      </c>
    </row>
    <row r="4670" s="7" customFormat="1" ht="19.15" customHeight="1">
      <c r="A4670" t="s" s="16">
        <v>4747</v>
      </c>
      <c r="B4670" s="17">
        <v>2</v>
      </c>
      <c r="C4670" s="17">
        <v>15</v>
      </c>
      <c r="D4670" t="s" s="16">
        <v>4785</v>
      </c>
      <c r="E4670" t="s" s="16">
        <v>30</v>
      </c>
      <c r="F4670" s="37">
        <v>373</v>
      </c>
      <c r="G4670" s="17">
        <v>384</v>
      </c>
      <c r="H4670" s="18">
        <f>SUM(G4670-F4670)</f>
        <v>11</v>
      </c>
      <c r="I4670" s="19">
        <f>H4670/F4670</f>
        <v>0.0294906166219839</v>
      </c>
      <c r="J4670" s="19">
        <f>H4670/G4670</f>
        <v>0.0286458333333333</v>
      </c>
      <c r="K4670" t="s" s="21">
        <f>IF(J4670&lt;25%,"น้อยกว่า 25%",IF(J4670&gt;=25%,"มากกว่าหรือเท่ากับ 25%",IF(J4670&gt;=35%,"มากกว่าหรือเท่ากับ 35%")))</f>
        <v>18</v>
      </c>
    </row>
    <row r="4671" s="7" customFormat="1" ht="19.15" customHeight="1">
      <c r="A4671" t="s" s="16">
        <v>4747</v>
      </c>
      <c r="B4671" s="17">
        <v>2</v>
      </c>
      <c r="C4671" s="17">
        <v>8</v>
      </c>
      <c r="D4671" t="s" s="16">
        <v>4786</v>
      </c>
      <c r="E4671" t="s" s="16">
        <v>36</v>
      </c>
      <c r="F4671" s="37">
        <v>249</v>
      </c>
      <c r="G4671" s="17">
        <v>264</v>
      </c>
      <c r="H4671" s="18">
        <f>SUM(G4671-F4671)</f>
        <v>15</v>
      </c>
      <c r="I4671" s="19">
        <f>H4671/F4671</f>
        <v>0.0602409638554217</v>
      </c>
      <c r="J4671" s="19">
        <f>H4671/G4671</f>
        <v>0.0568181818181818</v>
      </c>
      <c r="K4671" t="s" s="21">
        <f>IF(J4671&lt;25%,"น้อยกว่า 25%",IF(J4671&gt;=25%,"มากกว่าหรือเท่ากับ 25%",IF(J4671&gt;=35%,"มากกว่าหรือเท่ากับ 35%")))</f>
        <v>18</v>
      </c>
    </row>
    <row r="4672" s="7" customFormat="1" ht="19.15" customHeight="1">
      <c r="A4672" t="s" s="16">
        <v>4747</v>
      </c>
      <c r="B4672" s="17">
        <v>2</v>
      </c>
      <c r="C4672" s="17">
        <v>6</v>
      </c>
      <c r="D4672" t="s" s="16">
        <v>4787</v>
      </c>
      <c r="E4672" t="s" s="16">
        <v>60</v>
      </c>
      <c r="F4672" s="37">
        <v>252</v>
      </c>
      <c r="G4672" s="17">
        <v>263</v>
      </c>
      <c r="H4672" s="18">
        <f>SUM(G4672-F4672)</f>
        <v>11</v>
      </c>
      <c r="I4672" s="19">
        <f>H4672/F4672</f>
        <v>0.0436507936507937</v>
      </c>
      <c r="J4672" s="19">
        <f>H4672/G4672</f>
        <v>0.0418250950570342</v>
      </c>
      <c r="K4672" t="s" s="21">
        <f>IF(J4672&lt;25%,"น้อยกว่า 25%",IF(J4672&gt;=25%,"มากกว่าหรือเท่ากับ 25%",IF(J4672&gt;=35%,"มากกว่าหรือเท่ากับ 35%")))</f>
        <v>18</v>
      </c>
    </row>
    <row r="4673" s="7" customFormat="1" ht="19.15" customHeight="1">
      <c r="A4673" t="s" s="16">
        <v>4747</v>
      </c>
      <c r="B4673" s="17">
        <v>2</v>
      </c>
      <c r="C4673" s="17">
        <v>4</v>
      </c>
      <c r="D4673" t="s" s="16">
        <v>4788</v>
      </c>
      <c r="E4673" t="s" s="16">
        <v>101</v>
      </c>
      <c r="F4673" s="37">
        <v>239</v>
      </c>
      <c r="G4673" s="17">
        <v>247</v>
      </c>
      <c r="H4673" s="18">
        <f>SUM(G4673-F4673)</f>
        <v>8</v>
      </c>
      <c r="I4673" s="19">
        <f>H4673/F4673</f>
        <v>0.0334728033472803</v>
      </c>
      <c r="J4673" s="19">
        <f>H4673/G4673</f>
        <v>0.0323886639676113</v>
      </c>
      <c r="K4673" t="s" s="21">
        <f>IF(J4673&lt;25%,"น้อยกว่า 25%",IF(J4673&gt;=25%,"มากกว่าหรือเท่ากับ 25%",IF(J4673&gt;=35%,"มากกว่าหรือเท่ากับ 35%")))</f>
        <v>18</v>
      </c>
    </row>
    <row r="4674" s="7" customFormat="1" ht="19.15" customHeight="1">
      <c r="A4674" t="s" s="16">
        <v>4747</v>
      </c>
      <c r="B4674" s="17">
        <v>2</v>
      </c>
      <c r="C4674" s="17">
        <v>28</v>
      </c>
      <c r="D4674" t="s" s="16">
        <v>4789</v>
      </c>
      <c r="E4674" t="s" s="16">
        <v>62</v>
      </c>
      <c r="F4674" s="37">
        <v>219</v>
      </c>
      <c r="G4674" s="17">
        <v>229</v>
      </c>
      <c r="H4674" s="18">
        <f>SUM(G4674-F4674)</f>
        <v>10</v>
      </c>
      <c r="I4674" s="19">
        <f>H4674/F4674</f>
        <v>0.045662100456621</v>
      </c>
      <c r="J4674" s="19">
        <f>H4674/G4674</f>
        <v>0.0436681222707424</v>
      </c>
      <c r="K4674" t="s" s="21">
        <f>IF(J4674&lt;25%,"น้อยกว่า 25%",IF(J4674&gt;=25%,"มากกว่าหรือเท่ากับ 25%",IF(J4674&gt;=35%,"มากกว่าหรือเท่ากับ 35%")))</f>
        <v>18</v>
      </c>
    </row>
    <row r="4675" s="7" customFormat="1" ht="19.15" customHeight="1">
      <c r="A4675" t="s" s="16">
        <v>4747</v>
      </c>
      <c r="B4675" s="17">
        <v>2</v>
      </c>
      <c r="C4675" s="17">
        <v>5</v>
      </c>
      <c r="D4675" t="s" s="16">
        <v>4790</v>
      </c>
      <c r="E4675" t="s" s="16">
        <v>110</v>
      </c>
      <c r="F4675" s="37">
        <v>193</v>
      </c>
      <c r="G4675" s="17">
        <v>202</v>
      </c>
      <c r="H4675" s="18">
        <f>SUM(G4675-F4675)</f>
        <v>9</v>
      </c>
      <c r="I4675" s="19">
        <f>H4675/F4675</f>
        <v>0.0466321243523316</v>
      </c>
      <c r="J4675" s="19">
        <f>H4675/G4675</f>
        <v>0.0445544554455446</v>
      </c>
      <c r="K4675" t="s" s="21">
        <f>IF(J4675&lt;25%,"น้อยกว่า 25%",IF(J4675&gt;=25%,"มากกว่าหรือเท่ากับ 25%",IF(J4675&gt;=35%,"มากกว่าหรือเท่ากับ 35%")))</f>
        <v>18</v>
      </c>
    </row>
    <row r="4676" s="7" customFormat="1" ht="19.15" customHeight="1">
      <c r="A4676" t="s" s="16">
        <v>4747</v>
      </c>
      <c r="B4676" s="17">
        <v>2</v>
      </c>
      <c r="C4676" s="17">
        <v>20</v>
      </c>
      <c r="D4676" t="s" s="16">
        <v>4791</v>
      </c>
      <c r="E4676" t="s" s="16">
        <v>76</v>
      </c>
      <c r="F4676" s="37">
        <v>154</v>
      </c>
      <c r="G4676" s="17">
        <v>157</v>
      </c>
      <c r="H4676" s="18">
        <f>SUM(G4676-F4676)</f>
        <v>3</v>
      </c>
      <c r="I4676" s="19">
        <f>H4676/F4676</f>
        <v>0.0194805194805195</v>
      </c>
      <c r="J4676" s="19">
        <f>H4676/G4676</f>
        <v>0.0191082802547771</v>
      </c>
      <c r="K4676" t="s" s="21">
        <f>IF(J4676&lt;25%,"น้อยกว่า 25%",IF(J4676&gt;=25%,"มากกว่าหรือเท่ากับ 25%",IF(J4676&gt;=35%,"มากกว่าหรือเท่ากับ 35%")))</f>
        <v>18</v>
      </c>
    </row>
    <row r="4677" s="7" customFormat="1" ht="19.15" customHeight="1">
      <c r="A4677" t="s" s="16">
        <v>4747</v>
      </c>
      <c r="B4677" s="17">
        <v>2</v>
      </c>
      <c r="C4677" s="17">
        <v>7</v>
      </c>
      <c r="D4677" t="s" s="16">
        <v>4792</v>
      </c>
      <c r="E4677" t="s" s="16">
        <v>38</v>
      </c>
      <c r="F4677" s="37">
        <v>150</v>
      </c>
      <c r="G4677" s="17">
        <v>156</v>
      </c>
      <c r="H4677" s="18">
        <f>SUM(G4677-F4677)</f>
        <v>6</v>
      </c>
      <c r="I4677" s="19">
        <f>H4677/F4677</f>
        <v>0.04</v>
      </c>
      <c r="J4677" s="19">
        <f>H4677/G4677</f>
        <v>0.0384615384615385</v>
      </c>
      <c r="K4677" t="s" s="21">
        <f>IF(J4677&lt;25%,"น้อยกว่า 25%",IF(J4677&gt;=25%,"มากกว่าหรือเท่ากับ 25%",IF(J4677&gt;=35%,"มากกว่าหรือเท่ากับ 35%")))</f>
        <v>18</v>
      </c>
    </row>
    <row r="4678" s="7" customFormat="1" ht="19.15" customHeight="1">
      <c r="A4678" t="s" s="16">
        <v>4747</v>
      </c>
      <c r="B4678" s="17">
        <v>2</v>
      </c>
      <c r="C4678" s="17">
        <v>21</v>
      </c>
      <c r="D4678" t="s" s="16">
        <v>4793</v>
      </c>
      <c r="E4678" t="s" s="16">
        <v>40</v>
      </c>
      <c r="F4678" s="37">
        <v>145</v>
      </c>
      <c r="G4678" s="17">
        <v>156</v>
      </c>
      <c r="H4678" s="18">
        <f>SUM(G4678-F4678)</f>
        <v>11</v>
      </c>
      <c r="I4678" s="19">
        <f>H4678/F4678</f>
        <v>0.0758620689655172</v>
      </c>
      <c r="J4678" s="19">
        <f>H4678/G4678</f>
        <v>0.0705128205128205</v>
      </c>
      <c r="K4678" t="s" s="21">
        <f>IF(J4678&lt;25%,"น้อยกว่า 25%",IF(J4678&gt;=25%,"มากกว่าหรือเท่ากับ 25%",IF(J4678&gt;=35%,"มากกว่าหรือเท่ากับ 35%")))</f>
        <v>18</v>
      </c>
    </row>
    <row r="4679" s="7" customFormat="1" ht="19.15" customHeight="1">
      <c r="A4679" t="s" s="16">
        <v>4747</v>
      </c>
      <c r="B4679" s="17">
        <v>2</v>
      </c>
      <c r="C4679" s="17">
        <v>22</v>
      </c>
      <c r="D4679" t="s" s="16">
        <v>4794</v>
      </c>
      <c r="E4679" t="s" s="16">
        <v>58</v>
      </c>
      <c r="F4679" s="37">
        <v>102</v>
      </c>
      <c r="G4679" s="17">
        <v>104</v>
      </c>
      <c r="H4679" s="18">
        <f>SUM(G4679-F4679)</f>
        <v>2</v>
      </c>
      <c r="I4679" s="19">
        <f>H4679/F4679</f>
        <v>0.0196078431372549</v>
      </c>
      <c r="J4679" s="19">
        <f>H4679/G4679</f>
        <v>0.0192307692307692</v>
      </c>
      <c r="K4679" t="s" s="21">
        <f>IF(J4679&lt;25%,"น้อยกว่า 25%",IF(J4679&gt;=25%,"มากกว่าหรือเท่ากับ 25%",IF(J4679&gt;=35%,"มากกว่าหรือเท่ากับ 35%")))</f>
        <v>18</v>
      </c>
    </row>
    <row r="4680" s="7" customFormat="1" ht="19.15" customHeight="1">
      <c r="A4680" t="s" s="16">
        <v>4747</v>
      </c>
      <c r="B4680" s="17">
        <v>2</v>
      </c>
      <c r="C4680" s="17">
        <v>11</v>
      </c>
      <c r="D4680" t="s" s="16">
        <v>4795</v>
      </c>
      <c r="E4680" t="s" s="16">
        <v>44</v>
      </c>
      <c r="F4680" s="37">
        <v>77</v>
      </c>
      <c r="G4680" s="17">
        <v>78</v>
      </c>
      <c r="H4680" s="18">
        <f>SUM(G4680-F4680)</f>
        <v>1</v>
      </c>
      <c r="I4680" s="19">
        <f>H4680/F4680</f>
        <v>0.012987012987013</v>
      </c>
      <c r="J4680" s="19">
        <f>H4680/G4680</f>
        <v>0.0128205128205128</v>
      </c>
      <c r="K4680" t="s" s="21">
        <f>IF(J4680&lt;25%,"น้อยกว่า 25%",IF(J4680&gt;=25%,"มากกว่าหรือเท่ากับ 25%",IF(J4680&gt;=35%,"มากกว่าหรือเท่ากับ 35%")))</f>
        <v>18</v>
      </c>
    </row>
    <row r="4681" s="7" customFormat="1" ht="19.15" customHeight="1">
      <c r="A4681" t="s" s="16">
        <v>4747</v>
      </c>
      <c r="B4681" s="17">
        <v>2</v>
      </c>
      <c r="C4681" s="17">
        <v>23</v>
      </c>
      <c r="D4681" t="s" s="16">
        <v>4796</v>
      </c>
      <c r="E4681" t="s" s="16">
        <v>116</v>
      </c>
      <c r="F4681" s="37">
        <v>66</v>
      </c>
      <c r="G4681" s="17">
        <v>73</v>
      </c>
      <c r="H4681" s="18">
        <f>SUM(G4681-F4681)</f>
        <v>7</v>
      </c>
      <c r="I4681" s="19">
        <f>H4681/F4681</f>
        <v>0.106060606060606</v>
      </c>
      <c r="J4681" s="19">
        <f>H4681/G4681</f>
        <v>0.0958904109589041</v>
      </c>
      <c r="K4681" t="s" s="21">
        <f>IF(J4681&lt;25%,"น้อยกว่า 25%",IF(J4681&gt;=25%,"มากกว่าหรือเท่ากับ 25%",IF(J4681&gt;=35%,"มากกว่าหรือเท่ากับ 35%")))</f>
        <v>18</v>
      </c>
    </row>
    <row r="4682" s="7" customFormat="1" ht="19.15" customHeight="1">
      <c r="A4682" t="s" s="16">
        <v>4747</v>
      </c>
      <c r="B4682" s="17">
        <v>2</v>
      </c>
      <c r="C4682" s="17">
        <v>24</v>
      </c>
      <c r="D4682" t="s" s="16">
        <v>4797</v>
      </c>
      <c r="E4682" t="s" s="16">
        <v>72</v>
      </c>
      <c r="F4682" s="37">
        <v>72</v>
      </c>
      <c r="G4682" s="17">
        <v>72</v>
      </c>
      <c r="H4682" s="18">
        <f>SUM(G4682-F4682)</f>
        <v>0</v>
      </c>
      <c r="I4682" s="19">
        <f>H4682/F4682</f>
        <v>0</v>
      </c>
      <c r="J4682" s="19">
        <f>H4682/G4682</f>
        <v>0</v>
      </c>
      <c r="K4682" t="s" s="21">
        <f>IF(J4682&lt;25%,"น้อยกว่า 25%",IF(J4682&gt;=25%,"มากกว่าหรือเท่ากับ 25%",IF(J4682&gt;=35%,"มากกว่าหรือเท่ากับ 35%")))</f>
        <v>18</v>
      </c>
    </row>
    <row r="4683" s="7" customFormat="1" ht="19.15" customHeight="1">
      <c r="A4683" t="s" s="16">
        <v>4747</v>
      </c>
      <c r="B4683" s="17">
        <v>2</v>
      </c>
      <c r="C4683" s="17">
        <v>16</v>
      </c>
      <c r="D4683" t="s" s="16">
        <v>4798</v>
      </c>
      <c r="E4683" t="s" s="16">
        <v>74</v>
      </c>
      <c r="F4683" s="37">
        <v>53</v>
      </c>
      <c r="G4683" s="17">
        <v>56</v>
      </c>
      <c r="H4683" s="18">
        <f>SUM(G4683-F4683)</f>
        <v>3</v>
      </c>
      <c r="I4683" s="19">
        <f>H4683/F4683</f>
        <v>0.0566037735849057</v>
      </c>
      <c r="J4683" s="19">
        <f>H4683/G4683</f>
        <v>0.0535714285714286</v>
      </c>
      <c r="K4683" t="s" s="21">
        <f>IF(J4683&lt;25%,"น้อยกว่า 25%",IF(J4683&gt;=25%,"มากกว่าหรือเท่ากับ 25%",IF(J4683&gt;=35%,"มากกว่าหรือเท่ากับ 35%")))</f>
        <v>18</v>
      </c>
    </row>
    <row r="4684" s="7" customFormat="1" ht="19.15" customHeight="1">
      <c r="A4684" t="s" s="16">
        <v>4747</v>
      </c>
      <c r="B4684" s="17">
        <v>2</v>
      </c>
      <c r="C4684" s="17">
        <v>19</v>
      </c>
      <c r="D4684" t="s" s="16">
        <v>4799</v>
      </c>
      <c r="E4684" t="s" s="16">
        <v>66</v>
      </c>
      <c r="F4684" s="37">
        <v>50</v>
      </c>
      <c r="G4684" s="17">
        <v>52</v>
      </c>
      <c r="H4684" s="18">
        <f>SUM(G4684-F4684)</f>
        <v>2</v>
      </c>
      <c r="I4684" s="19">
        <f>H4684/F4684</f>
        <v>0.04</v>
      </c>
      <c r="J4684" s="19">
        <f>H4684/G4684</f>
        <v>0.0384615384615385</v>
      </c>
      <c r="K4684" t="s" s="21">
        <f>IF(J4684&lt;25%,"น้อยกว่า 25%",IF(J4684&gt;=25%,"มากกว่าหรือเท่ากับ 25%",IF(J4684&gt;=35%,"มากกว่าหรือเท่ากับ 35%")))</f>
        <v>18</v>
      </c>
    </row>
    <row r="4685" s="7" customFormat="1" ht="19.15" customHeight="1">
      <c r="A4685" t="s" s="16">
        <v>4747</v>
      </c>
      <c r="B4685" s="17">
        <v>2</v>
      </c>
      <c r="C4685" s="17">
        <v>30</v>
      </c>
      <c r="D4685" t="s" s="16">
        <v>4800</v>
      </c>
      <c r="E4685" t="s" s="16">
        <v>68</v>
      </c>
      <c r="F4685" s="37">
        <v>43</v>
      </c>
      <c r="G4685" s="17">
        <v>46</v>
      </c>
      <c r="H4685" s="18">
        <f>SUM(G4685-F4685)</f>
        <v>3</v>
      </c>
      <c r="I4685" s="19">
        <f>H4685/F4685</f>
        <v>0.0697674418604651</v>
      </c>
      <c r="J4685" s="19">
        <f>H4685/G4685</f>
        <v>0.0652173913043478</v>
      </c>
      <c r="K4685" t="s" s="21">
        <f>IF(J4685&lt;25%,"น้อยกว่า 25%",IF(J4685&gt;=25%,"มากกว่าหรือเท่ากับ 25%",IF(J4685&gt;=35%,"มากกว่าหรือเท่ากับ 35%")))</f>
        <v>18</v>
      </c>
    </row>
    <row r="4686" s="7" customFormat="1" ht="19.15" customHeight="1">
      <c r="A4686" t="s" s="16">
        <v>4747</v>
      </c>
      <c r="B4686" s="17">
        <v>2</v>
      </c>
      <c r="C4686" s="17">
        <v>27</v>
      </c>
      <c r="D4686" t="s" s="16">
        <v>4801</v>
      </c>
      <c r="E4686" t="s" s="16">
        <v>52</v>
      </c>
      <c r="F4686" s="37">
        <v>44</v>
      </c>
      <c r="G4686" s="17">
        <v>45</v>
      </c>
      <c r="H4686" s="18">
        <f>SUM(G4686-F4686)</f>
        <v>1</v>
      </c>
      <c r="I4686" s="19">
        <f>H4686/F4686</f>
        <v>0.0227272727272727</v>
      </c>
      <c r="J4686" s="19">
        <f>H4686/G4686</f>
        <v>0.0222222222222222</v>
      </c>
      <c r="K4686" t="s" s="21">
        <f>IF(J4686&lt;25%,"น้อยกว่า 25%",IF(J4686&gt;=25%,"มากกว่าหรือเท่ากับ 25%",IF(J4686&gt;=35%,"มากกว่าหรือเท่ากับ 35%")))</f>
        <v>18</v>
      </c>
    </row>
    <row r="4687" s="7" customFormat="1" ht="19.15" customHeight="1">
      <c r="A4687" t="s" s="16">
        <v>4747</v>
      </c>
      <c r="B4687" s="17">
        <v>2</v>
      </c>
      <c r="C4687" s="17">
        <v>13</v>
      </c>
      <c r="D4687" t="s" s="16">
        <v>4802</v>
      </c>
      <c r="E4687" t="s" s="16">
        <v>248</v>
      </c>
      <c r="F4687" s="37">
        <v>39</v>
      </c>
      <c r="G4687" s="17">
        <v>40</v>
      </c>
      <c r="H4687" s="18">
        <f>SUM(G4687-F4687)</f>
        <v>1</v>
      </c>
      <c r="I4687" s="19">
        <f>H4687/F4687</f>
        <v>0.0256410256410256</v>
      </c>
      <c r="J4687" s="19">
        <f>H4687/G4687</f>
        <v>0.025</v>
      </c>
      <c r="K4687" t="s" s="21">
        <f>IF(J4687&lt;25%,"น้อยกว่า 25%",IF(J4687&gt;=25%,"มากกว่าหรือเท่ากับ 25%",IF(J4687&gt;=35%,"มากกว่าหรือเท่ากับ 35%")))</f>
        <v>18</v>
      </c>
    </row>
    <row r="4688" s="7" customFormat="1" ht="19.15" customHeight="1">
      <c r="A4688" t="s" s="16">
        <v>4747</v>
      </c>
      <c r="B4688" s="17">
        <v>2</v>
      </c>
      <c r="C4688" s="17">
        <v>29</v>
      </c>
      <c r="D4688" t="s" s="16">
        <v>4803</v>
      </c>
      <c r="E4688" t="s" s="16">
        <v>54</v>
      </c>
      <c r="F4688" s="37">
        <v>32</v>
      </c>
      <c r="G4688" s="17">
        <v>34</v>
      </c>
      <c r="H4688" s="18">
        <f>SUM(G4688-F4688)</f>
        <v>2</v>
      </c>
      <c r="I4688" s="19">
        <f>H4688/F4688</f>
        <v>0.0625</v>
      </c>
      <c r="J4688" s="19">
        <f>H4688/G4688</f>
        <v>0.0588235294117647</v>
      </c>
      <c r="K4688" t="s" s="21">
        <f>IF(J4688&lt;25%,"น้อยกว่า 25%",IF(J4688&gt;=25%,"มากกว่าหรือเท่ากับ 25%",IF(J4688&gt;=35%,"มากกว่าหรือเท่ากับ 35%")))</f>
        <v>18</v>
      </c>
    </row>
    <row r="4689" s="7" customFormat="1" ht="19.15" customHeight="1">
      <c r="A4689" t="s" s="16">
        <v>4747</v>
      </c>
      <c r="B4689" s="17">
        <v>2</v>
      </c>
      <c r="C4689" s="17">
        <v>17</v>
      </c>
      <c r="D4689" t="s" s="16">
        <v>4804</v>
      </c>
      <c r="E4689" t="s" s="16">
        <v>380</v>
      </c>
      <c r="F4689" s="37">
        <v>0</v>
      </c>
      <c r="G4689" s="17">
        <v>0</v>
      </c>
      <c r="H4689" s="18">
        <f>SUM(G4689-F4689)</f>
        <v>0</v>
      </c>
      <c r="I4689" s="19">
        <f>H4689/F4689</f>
      </c>
      <c r="J4689" s="19">
        <f>H4689/G4689</f>
      </c>
      <c r="K4689" s="24">
        <f>IF(J4689&lt;25%,"น้อยกว่า 25%",IF(J4689&gt;=25%,"มากกว่าหรือเท่ากับ 25%",IF(J4689&gt;=35%,"มากกว่าหรือเท่ากับ 35%")))</f>
      </c>
    </row>
    <row r="4690" s="7" customFormat="1" ht="19.15" customHeight="1">
      <c r="A4690" t="s" s="16">
        <v>4747</v>
      </c>
      <c r="B4690" s="17">
        <v>3</v>
      </c>
      <c r="C4690" s="17">
        <v>9</v>
      </c>
      <c r="D4690" t="s" s="16">
        <v>4805</v>
      </c>
      <c r="E4690" t="s" s="16">
        <v>84</v>
      </c>
      <c r="F4690" s="37">
        <v>31215</v>
      </c>
      <c r="G4690" s="17">
        <v>32905</v>
      </c>
      <c r="H4690" s="18">
        <f>SUM(G4690-F4690)</f>
        <v>1690</v>
      </c>
      <c r="I4690" s="19">
        <f>H4690/F4690</f>
        <v>0.0541406375140157</v>
      </c>
      <c r="J4690" s="19">
        <f>H4690/G4690</f>
        <v>0.0513599756875855</v>
      </c>
      <c r="K4690" t="s" s="21">
        <f>IF(J4690&lt;25%,"น้อยกว่า 25%",IF(J4690&gt;=25%,"มากกว่าหรือเท่ากับ 25%",IF(J4690&gt;=35%,"มากกว่าหรือเท่ากับ 35%")))</f>
        <v>18</v>
      </c>
    </row>
    <row r="4691" s="7" customFormat="1" ht="19.15" customHeight="1">
      <c r="A4691" t="s" s="16">
        <v>4747</v>
      </c>
      <c r="B4691" s="17">
        <v>3</v>
      </c>
      <c r="C4691" s="17">
        <v>7</v>
      </c>
      <c r="D4691" t="s" s="16">
        <v>4806</v>
      </c>
      <c r="E4691" t="s" s="16">
        <v>20</v>
      </c>
      <c r="F4691" s="37">
        <v>28439</v>
      </c>
      <c r="G4691" s="17">
        <v>29171</v>
      </c>
      <c r="H4691" s="18">
        <f>SUM(G4691-F4691)</f>
        <v>732</v>
      </c>
      <c r="I4691" s="19">
        <f>H4691/F4691</f>
        <v>0.025739301663209</v>
      </c>
      <c r="J4691" s="19">
        <f>H4691/G4691</f>
        <v>0.0250934146926742</v>
      </c>
      <c r="K4691" t="s" s="21">
        <f>IF(J4691&lt;25%,"น้อยกว่า 25%",IF(J4691&gt;=25%,"มากกว่าหรือเท่ากับ 25%",IF(J4691&gt;=35%,"มากกว่าหรือเท่ากับ 35%")))</f>
        <v>18</v>
      </c>
    </row>
    <row r="4692" s="7" customFormat="1" ht="19.15" customHeight="1">
      <c r="A4692" t="s" s="16">
        <v>4747</v>
      </c>
      <c r="B4692" s="17">
        <v>3</v>
      </c>
      <c r="C4692" s="17">
        <v>4</v>
      </c>
      <c r="D4692" t="s" s="16">
        <v>4807</v>
      </c>
      <c r="E4692" t="s" s="16">
        <v>22</v>
      </c>
      <c r="F4692" s="37">
        <v>28124</v>
      </c>
      <c r="G4692" s="17">
        <v>28962</v>
      </c>
      <c r="H4692" s="18">
        <f>SUM(G4692-F4692)</f>
        <v>838</v>
      </c>
      <c r="I4692" s="19">
        <f>H4692/F4692</f>
        <v>0.0297966149907552</v>
      </c>
      <c r="J4692" s="19">
        <f>H4692/G4692</f>
        <v>0.0289344658518058</v>
      </c>
      <c r="K4692" t="s" s="21">
        <f>IF(J4692&lt;25%,"น้อยกว่า 25%",IF(J4692&gt;=25%,"มากกว่าหรือเท่ากับ 25%",IF(J4692&gt;=35%,"มากกว่าหรือเท่ากับ 35%")))</f>
        <v>18</v>
      </c>
    </row>
    <row r="4693" s="7" customFormat="1" ht="19.15" customHeight="1">
      <c r="A4693" t="s" s="16">
        <v>4747</v>
      </c>
      <c r="B4693" s="17">
        <v>3</v>
      </c>
      <c r="C4693" s="17">
        <v>5</v>
      </c>
      <c r="D4693" t="s" s="16">
        <v>4808</v>
      </c>
      <c r="E4693" t="s" s="16">
        <v>17</v>
      </c>
      <c r="F4693" s="37">
        <v>17465</v>
      </c>
      <c r="G4693" s="17">
        <v>18344</v>
      </c>
      <c r="H4693" s="18">
        <f>SUM(G4693-F4693)</f>
        <v>879</v>
      </c>
      <c r="I4693" s="19">
        <f>H4693/F4693</f>
        <v>0.0503292298883481</v>
      </c>
      <c r="J4693" s="19">
        <f>H4693/G4693</f>
        <v>0.0479175752289577</v>
      </c>
      <c r="K4693" t="s" s="21">
        <f>IF(J4693&lt;25%,"น้อยกว่า 25%",IF(J4693&gt;=25%,"มากกว่าหรือเท่ากับ 25%",IF(J4693&gt;=35%,"มากกว่าหรือเท่ากับ 35%")))</f>
        <v>18</v>
      </c>
    </row>
    <row r="4694" s="7" customFormat="1" ht="19.15" customHeight="1">
      <c r="A4694" t="s" s="16">
        <v>4747</v>
      </c>
      <c r="B4694" s="17">
        <v>3</v>
      </c>
      <c r="C4694" s="17">
        <v>28</v>
      </c>
      <c r="D4694" t="s" s="16">
        <v>4809</v>
      </c>
      <c r="E4694" t="s" s="16">
        <v>34</v>
      </c>
      <c r="F4694" s="37">
        <v>4996</v>
      </c>
      <c r="G4694" s="17">
        <v>5045</v>
      </c>
      <c r="H4694" s="18">
        <f>SUM(G4694-F4694)</f>
        <v>49</v>
      </c>
      <c r="I4694" s="19">
        <f>H4694/F4694</f>
        <v>0.009807846277021619</v>
      </c>
      <c r="J4694" s="19">
        <f>H4694/G4694</f>
        <v>0.009712586719524279</v>
      </c>
      <c r="K4694" t="s" s="21">
        <f>IF(J4694&lt;25%,"น้อยกว่า 25%",IF(J4694&gt;=25%,"มากกว่าหรือเท่ากับ 25%",IF(J4694&gt;=35%,"มากกว่าหรือเท่ากับ 35%")))</f>
        <v>18</v>
      </c>
    </row>
    <row r="4695" s="7" customFormat="1" ht="19.15" customHeight="1">
      <c r="A4695" t="s" s="16">
        <v>4747</v>
      </c>
      <c r="B4695" s="17">
        <v>3</v>
      </c>
      <c r="C4695" s="17">
        <v>1</v>
      </c>
      <c r="D4695" t="s" s="16">
        <v>4810</v>
      </c>
      <c r="E4695" t="s" s="16">
        <v>28</v>
      </c>
      <c r="F4695" s="37">
        <v>3408</v>
      </c>
      <c r="G4695" s="17">
        <v>3540</v>
      </c>
      <c r="H4695" s="18">
        <f>SUM(G4695-F4695)</f>
        <v>132</v>
      </c>
      <c r="I4695" s="19">
        <f>H4695/F4695</f>
        <v>0.0387323943661972</v>
      </c>
      <c r="J4695" s="19">
        <f>H4695/G4695</f>
        <v>0.0372881355932203</v>
      </c>
      <c r="K4695" t="s" s="21">
        <f>IF(J4695&lt;25%,"น้อยกว่า 25%",IF(J4695&gt;=25%,"มากกว่าหรือเท่ากับ 25%",IF(J4695&gt;=35%,"มากกว่าหรือเท่ากับ 35%")))</f>
        <v>18</v>
      </c>
    </row>
    <row r="4696" s="7" customFormat="1" ht="19.15" customHeight="1">
      <c r="A4696" t="s" s="16">
        <v>4747</v>
      </c>
      <c r="B4696" s="17">
        <v>3</v>
      </c>
      <c r="C4696" s="17">
        <v>3</v>
      </c>
      <c r="D4696" t="s" s="16">
        <v>4811</v>
      </c>
      <c r="E4696" t="s" s="16">
        <v>26</v>
      </c>
      <c r="F4696" s="37">
        <v>2975</v>
      </c>
      <c r="G4696" s="17">
        <v>3055</v>
      </c>
      <c r="H4696" s="18">
        <f>SUM(G4696-F4696)</f>
        <v>80</v>
      </c>
      <c r="I4696" s="19">
        <f>H4696/F4696</f>
        <v>0.026890756302521</v>
      </c>
      <c r="J4696" s="19">
        <f>H4696/G4696</f>
        <v>0.0261865793780687</v>
      </c>
      <c r="K4696" t="s" s="21">
        <f>IF(J4696&lt;25%,"น้อยกว่า 25%",IF(J4696&gt;=25%,"มากกว่าหรือเท่ากับ 25%",IF(J4696&gt;=35%,"มากกว่าหรือเท่ากับ 35%")))</f>
        <v>18</v>
      </c>
    </row>
    <row r="4697" s="7" customFormat="1" ht="19.15" customHeight="1">
      <c r="A4697" t="s" s="16">
        <v>4747</v>
      </c>
      <c r="B4697" s="17">
        <v>3</v>
      </c>
      <c r="C4697" s="17">
        <v>12</v>
      </c>
      <c r="D4697" t="s" s="16">
        <v>4812</v>
      </c>
      <c r="E4697" t="s" s="16">
        <v>30</v>
      </c>
      <c r="F4697" s="37">
        <v>502</v>
      </c>
      <c r="G4697" s="17">
        <v>508</v>
      </c>
      <c r="H4697" s="18">
        <f>SUM(G4697-F4697)</f>
        <v>6</v>
      </c>
      <c r="I4697" s="19">
        <f>H4697/F4697</f>
        <v>0.0119521912350598</v>
      </c>
      <c r="J4697" s="19">
        <f>H4697/G4697</f>
        <v>0.0118110236220472</v>
      </c>
      <c r="K4697" t="s" s="21">
        <f>IF(J4697&lt;25%,"น้อยกว่า 25%",IF(J4697&gt;=25%,"มากกว่าหรือเท่ากับ 25%",IF(J4697&gt;=35%,"มากกว่าหรือเท่ากับ 35%")))</f>
        <v>18</v>
      </c>
    </row>
    <row r="4698" s="7" customFormat="1" ht="19.15" customHeight="1">
      <c r="A4698" t="s" s="16">
        <v>4747</v>
      </c>
      <c r="B4698" s="17">
        <v>3</v>
      </c>
      <c r="C4698" s="17">
        <v>8</v>
      </c>
      <c r="D4698" t="s" s="16">
        <v>4813</v>
      </c>
      <c r="E4698" t="s" s="16">
        <v>38</v>
      </c>
      <c r="F4698" s="37">
        <v>446</v>
      </c>
      <c r="G4698" s="17">
        <v>462</v>
      </c>
      <c r="H4698" s="18">
        <f>SUM(G4698-F4698)</f>
        <v>16</v>
      </c>
      <c r="I4698" s="19">
        <f>H4698/F4698</f>
        <v>0.0358744394618834</v>
      </c>
      <c r="J4698" s="19">
        <f>H4698/G4698</f>
        <v>0.0346320346320346</v>
      </c>
      <c r="K4698" t="s" s="21">
        <f>IF(J4698&lt;25%,"น้อยกว่า 25%",IF(J4698&gt;=25%,"มากกว่าหรือเท่ากับ 25%",IF(J4698&gt;=35%,"มากกว่าหรือเท่ากับ 35%")))</f>
        <v>18</v>
      </c>
    </row>
    <row r="4699" s="7" customFormat="1" ht="19.15" customHeight="1">
      <c r="A4699" t="s" s="16">
        <v>4747</v>
      </c>
      <c r="B4699" s="17">
        <v>3</v>
      </c>
      <c r="C4699" s="17">
        <v>22</v>
      </c>
      <c r="D4699" t="s" s="16">
        <v>4814</v>
      </c>
      <c r="E4699" t="s" s="16">
        <v>74</v>
      </c>
      <c r="F4699" s="37">
        <v>426</v>
      </c>
      <c r="G4699" s="17">
        <v>430</v>
      </c>
      <c r="H4699" s="18">
        <f>SUM(G4699-F4699)</f>
        <v>4</v>
      </c>
      <c r="I4699" s="19">
        <f>H4699/F4699</f>
        <v>0.009389671361502349</v>
      </c>
      <c r="J4699" s="19">
        <f>H4699/G4699</f>
        <v>0.00930232558139535</v>
      </c>
      <c r="K4699" t="s" s="21">
        <f>IF(J4699&lt;25%,"น้อยกว่า 25%",IF(J4699&gt;=25%,"มากกว่าหรือเท่ากับ 25%",IF(J4699&gt;=35%,"มากกว่าหรือเท่ากับ 35%")))</f>
        <v>18</v>
      </c>
    </row>
    <row r="4700" s="7" customFormat="1" ht="19.15" customHeight="1">
      <c r="A4700" t="s" s="16">
        <v>4747</v>
      </c>
      <c r="B4700" s="17">
        <v>3</v>
      </c>
      <c r="C4700" s="17">
        <v>15</v>
      </c>
      <c r="D4700" t="s" s="16">
        <v>4815</v>
      </c>
      <c r="E4700" t="s" s="16">
        <v>48</v>
      </c>
      <c r="F4700" s="37">
        <v>362</v>
      </c>
      <c r="G4700" s="17">
        <v>372</v>
      </c>
      <c r="H4700" s="18">
        <f>SUM(G4700-F4700)</f>
        <v>10</v>
      </c>
      <c r="I4700" s="19">
        <f>H4700/F4700</f>
        <v>0.0276243093922652</v>
      </c>
      <c r="J4700" s="19">
        <f>H4700/G4700</f>
        <v>0.0268817204301075</v>
      </c>
      <c r="K4700" t="s" s="21">
        <f>IF(J4700&lt;25%,"น้อยกว่า 25%",IF(J4700&gt;=25%,"มากกว่าหรือเท่ากับ 25%",IF(J4700&gt;=35%,"มากกว่าหรือเท่ากับ 35%")))</f>
        <v>18</v>
      </c>
    </row>
    <row r="4701" s="7" customFormat="1" ht="19.15" customHeight="1">
      <c r="A4701" t="s" s="16">
        <v>4747</v>
      </c>
      <c r="B4701" s="17">
        <v>3</v>
      </c>
      <c r="C4701" s="17">
        <v>25</v>
      </c>
      <c r="D4701" t="s" s="16">
        <v>4816</v>
      </c>
      <c r="E4701" t="s" s="16">
        <v>62</v>
      </c>
      <c r="F4701" s="37">
        <v>298</v>
      </c>
      <c r="G4701" s="17">
        <v>306</v>
      </c>
      <c r="H4701" s="18">
        <f>SUM(G4701-F4701)</f>
        <v>8</v>
      </c>
      <c r="I4701" s="19">
        <f>H4701/F4701</f>
        <v>0.0268456375838926</v>
      </c>
      <c r="J4701" s="19">
        <f>H4701/G4701</f>
        <v>0.0261437908496732</v>
      </c>
      <c r="K4701" t="s" s="21">
        <f>IF(J4701&lt;25%,"น้อยกว่า 25%",IF(J4701&gt;=25%,"มากกว่าหรือเท่ากับ 25%",IF(J4701&gt;=35%,"มากกว่าหรือเท่ากับ 35%")))</f>
        <v>18</v>
      </c>
    </row>
    <row r="4702" s="7" customFormat="1" ht="19.15" customHeight="1">
      <c r="A4702" t="s" s="16">
        <v>4747</v>
      </c>
      <c r="B4702" s="17">
        <v>3</v>
      </c>
      <c r="C4702" s="17">
        <v>6</v>
      </c>
      <c r="D4702" t="s" s="16">
        <v>4817</v>
      </c>
      <c r="E4702" t="s" s="16">
        <v>110</v>
      </c>
      <c r="F4702" s="37">
        <v>256</v>
      </c>
      <c r="G4702" s="17">
        <v>273</v>
      </c>
      <c r="H4702" s="18">
        <f>SUM(G4702-F4702)</f>
        <v>17</v>
      </c>
      <c r="I4702" s="19">
        <f>H4702/F4702</f>
        <v>0.06640625</v>
      </c>
      <c r="J4702" s="19">
        <f>H4702/G4702</f>
        <v>0.0622710622710623</v>
      </c>
      <c r="K4702" t="s" s="21">
        <f>IF(J4702&lt;25%,"น้อยกว่า 25%",IF(J4702&gt;=25%,"มากกว่าหรือเท่ากับ 25%",IF(J4702&gt;=35%,"มากกว่าหรือเท่ากับ 35%")))</f>
        <v>18</v>
      </c>
    </row>
    <row r="4703" s="7" customFormat="1" ht="19.15" customHeight="1">
      <c r="A4703" t="s" s="16">
        <v>4747</v>
      </c>
      <c r="B4703" s="17">
        <v>3</v>
      </c>
      <c r="C4703" s="17">
        <v>14</v>
      </c>
      <c r="D4703" t="s" s="16">
        <v>4818</v>
      </c>
      <c r="E4703" t="s" s="16">
        <v>36</v>
      </c>
      <c r="F4703" s="37">
        <v>240</v>
      </c>
      <c r="G4703" s="17">
        <v>245</v>
      </c>
      <c r="H4703" s="18">
        <f>SUM(G4703-F4703)</f>
        <v>5</v>
      </c>
      <c r="I4703" s="19">
        <f>H4703/F4703</f>
        <v>0.0208333333333333</v>
      </c>
      <c r="J4703" s="19">
        <f>H4703/G4703</f>
        <v>0.0204081632653061</v>
      </c>
      <c r="K4703" t="s" s="21">
        <f>IF(J4703&lt;25%,"น้อยกว่า 25%",IF(J4703&gt;=25%,"มากกว่าหรือเท่ากับ 25%",IF(J4703&gt;=35%,"มากกว่าหรือเท่ากับ 35%")))</f>
        <v>18</v>
      </c>
    </row>
    <row r="4704" s="7" customFormat="1" ht="19.15" customHeight="1">
      <c r="A4704" t="s" s="16">
        <v>4747</v>
      </c>
      <c r="B4704" s="17">
        <v>3</v>
      </c>
      <c r="C4704" s="17">
        <v>2</v>
      </c>
      <c r="D4704" t="s" s="16">
        <v>4819</v>
      </c>
      <c r="E4704" t="s" s="16">
        <v>60</v>
      </c>
      <c r="F4704" s="37">
        <v>202</v>
      </c>
      <c r="G4704" s="17">
        <v>212</v>
      </c>
      <c r="H4704" s="18">
        <f>SUM(G4704-F4704)</f>
        <v>10</v>
      </c>
      <c r="I4704" s="19">
        <f>H4704/F4704</f>
        <v>0.0495049504950495</v>
      </c>
      <c r="J4704" s="19">
        <f>H4704/G4704</f>
        <v>0.0471698113207547</v>
      </c>
      <c r="K4704" t="s" s="21">
        <f>IF(J4704&lt;25%,"น้อยกว่า 25%",IF(J4704&gt;=25%,"มากกว่าหรือเท่ากับ 25%",IF(J4704&gt;=35%,"มากกว่าหรือเท่ากับ 35%")))</f>
        <v>18</v>
      </c>
    </row>
    <row r="4705" s="7" customFormat="1" ht="19.15" customHeight="1">
      <c r="A4705" t="s" s="16">
        <v>4747</v>
      </c>
      <c r="B4705" s="17">
        <v>3</v>
      </c>
      <c r="C4705" s="17">
        <v>11</v>
      </c>
      <c r="D4705" t="s" s="16">
        <v>4820</v>
      </c>
      <c r="E4705" t="s" s="16">
        <v>76</v>
      </c>
      <c r="F4705" s="37">
        <v>190</v>
      </c>
      <c r="G4705" s="17">
        <v>192</v>
      </c>
      <c r="H4705" s="18">
        <f>SUM(G4705-F4705)</f>
        <v>2</v>
      </c>
      <c r="I4705" s="19">
        <f>H4705/F4705</f>
        <v>0.0105263157894737</v>
      </c>
      <c r="J4705" s="19">
        <f>H4705/G4705</f>
        <v>0.0104166666666667</v>
      </c>
      <c r="K4705" t="s" s="21">
        <f>IF(J4705&lt;25%,"น้อยกว่า 25%",IF(J4705&gt;=25%,"มากกว่าหรือเท่ากับ 25%",IF(J4705&gt;=35%,"มากกว่าหรือเท่ากับ 35%")))</f>
        <v>18</v>
      </c>
    </row>
    <row r="4706" s="7" customFormat="1" ht="19.15" customHeight="1">
      <c r="A4706" t="s" s="16">
        <v>4747</v>
      </c>
      <c r="B4706" s="17">
        <v>3</v>
      </c>
      <c r="C4706" s="17">
        <v>29</v>
      </c>
      <c r="D4706" t="s" s="16">
        <v>4821</v>
      </c>
      <c r="E4706" t="s" s="16">
        <v>42</v>
      </c>
      <c r="F4706" s="37">
        <v>162</v>
      </c>
      <c r="G4706" s="17">
        <v>169</v>
      </c>
      <c r="H4706" s="18">
        <f>SUM(G4706-F4706)</f>
        <v>7</v>
      </c>
      <c r="I4706" s="19">
        <f>H4706/F4706</f>
        <v>0.0432098765432099</v>
      </c>
      <c r="J4706" s="19">
        <f>H4706/G4706</f>
        <v>0.0414201183431953</v>
      </c>
      <c r="K4706" t="s" s="21">
        <f>IF(J4706&lt;25%,"น้อยกว่า 25%",IF(J4706&gt;=25%,"มากกว่าหรือเท่ากับ 25%",IF(J4706&gt;=35%,"มากกว่าหรือเท่ากับ 35%")))</f>
        <v>18</v>
      </c>
    </row>
    <row r="4707" s="7" customFormat="1" ht="19.15" customHeight="1">
      <c r="A4707" t="s" s="16">
        <v>4747</v>
      </c>
      <c r="B4707" s="17">
        <v>3</v>
      </c>
      <c r="C4707" s="17">
        <v>21</v>
      </c>
      <c r="D4707" t="s" s="16">
        <v>4822</v>
      </c>
      <c r="E4707" t="s" s="16">
        <v>173</v>
      </c>
      <c r="F4707" s="37">
        <v>153</v>
      </c>
      <c r="G4707" s="17">
        <v>156</v>
      </c>
      <c r="H4707" s="18">
        <f>SUM(G4707-F4707)</f>
        <v>3</v>
      </c>
      <c r="I4707" s="19">
        <f>H4707/F4707</f>
        <v>0.0196078431372549</v>
      </c>
      <c r="J4707" s="19">
        <f>H4707/G4707</f>
        <v>0.0192307692307692</v>
      </c>
      <c r="K4707" t="s" s="21">
        <f>IF(J4707&lt;25%,"น้อยกว่า 25%",IF(J4707&gt;=25%,"มากกว่าหรือเท่ากับ 25%",IF(J4707&gt;=35%,"มากกว่าหรือเท่ากับ 35%")))</f>
        <v>18</v>
      </c>
    </row>
    <row r="4708" s="7" customFormat="1" ht="19.15" customHeight="1">
      <c r="A4708" t="s" s="16">
        <v>4747</v>
      </c>
      <c r="B4708" s="17">
        <v>3</v>
      </c>
      <c r="C4708" s="17">
        <v>10</v>
      </c>
      <c r="D4708" t="s" s="16">
        <v>4823</v>
      </c>
      <c r="E4708" t="s" s="16">
        <v>44</v>
      </c>
      <c r="F4708" s="37">
        <v>141</v>
      </c>
      <c r="G4708" s="17">
        <v>146</v>
      </c>
      <c r="H4708" s="18">
        <f>SUM(G4708-F4708)</f>
        <v>5</v>
      </c>
      <c r="I4708" s="19">
        <f>H4708/F4708</f>
        <v>0.0354609929078014</v>
      </c>
      <c r="J4708" s="19">
        <f>H4708/G4708</f>
        <v>0.0342465753424658</v>
      </c>
      <c r="K4708" t="s" s="21">
        <f>IF(J4708&lt;25%,"น้อยกว่า 25%",IF(J4708&gt;=25%,"มากกว่าหรือเท่ากับ 25%",IF(J4708&gt;=35%,"มากกว่าหรือเท่ากับ 35%")))</f>
        <v>18</v>
      </c>
    </row>
    <row r="4709" s="7" customFormat="1" ht="19.15" customHeight="1">
      <c r="A4709" t="s" s="16">
        <v>4747</v>
      </c>
      <c r="B4709" s="17">
        <v>3</v>
      </c>
      <c r="C4709" s="17">
        <v>24</v>
      </c>
      <c r="D4709" t="s" s="16">
        <v>4824</v>
      </c>
      <c r="E4709" t="s" s="16">
        <v>72</v>
      </c>
      <c r="F4709" s="37">
        <v>111</v>
      </c>
      <c r="G4709" s="17">
        <v>116</v>
      </c>
      <c r="H4709" s="18">
        <f>SUM(G4709-F4709)</f>
        <v>5</v>
      </c>
      <c r="I4709" s="19">
        <f>H4709/F4709</f>
        <v>0.045045045045045</v>
      </c>
      <c r="J4709" s="19">
        <f>H4709/G4709</f>
        <v>0.0431034482758621</v>
      </c>
      <c r="K4709" t="s" s="21">
        <f>IF(J4709&lt;25%,"น้อยกว่า 25%",IF(J4709&gt;=25%,"มากกว่าหรือเท่ากับ 25%",IF(J4709&gt;=35%,"มากกว่าหรือเท่ากับ 35%")))</f>
        <v>18</v>
      </c>
    </row>
    <row r="4710" s="7" customFormat="1" ht="19.15" customHeight="1">
      <c r="A4710" t="s" s="16">
        <v>4747</v>
      </c>
      <c r="B4710" s="17">
        <v>3</v>
      </c>
      <c r="C4710" s="17">
        <v>13</v>
      </c>
      <c r="D4710" t="s" s="16">
        <v>4825</v>
      </c>
      <c r="E4710" t="s" s="16">
        <v>248</v>
      </c>
      <c r="F4710" s="37">
        <v>113</v>
      </c>
      <c r="G4710" s="17">
        <v>115</v>
      </c>
      <c r="H4710" s="18">
        <f>SUM(G4710-F4710)</f>
        <v>2</v>
      </c>
      <c r="I4710" s="19">
        <f>H4710/F4710</f>
        <v>0.0176991150442478</v>
      </c>
      <c r="J4710" s="19">
        <f>H4710/G4710</f>
        <v>0.0173913043478261</v>
      </c>
      <c r="K4710" t="s" s="21">
        <f>IF(J4710&lt;25%,"น้อยกว่า 25%",IF(J4710&gt;=25%,"มากกว่าหรือเท่ากับ 25%",IF(J4710&gt;=35%,"มากกว่าหรือเท่ากับ 35%")))</f>
        <v>18</v>
      </c>
    </row>
    <row r="4711" s="7" customFormat="1" ht="19.15" customHeight="1">
      <c r="A4711" t="s" s="16">
        <v>4747</v>
      </c>
      <c r="B4711" s="17">
        <v>3</v>
      </c>
      <c r="C4711" s="17">
        <v>17</v>
      </c>
      <c r="D4711" t="s" s="16">
        <v>4826</v>
      </c>
      <c r="E4711" t="s" s="16">
        <v>101</v>
      </c>
      <c r="F4711" s="37">
        <v>112</v>
      </c>
      <c r="G4711" s="17">
        <v>114</v>
      </c>
      <c r="H4711" s="18">
        <f>SUM(G4711-F4711)</f>
        <v>2</v>
      </c>
      <c r="I4711" s="19">
        <f>H4711/F4711</f>
        <v>0.0178571428571429</v>
      </c>
      <c r="J4711" s="19">
        <f>H4711/G4711</f>
        <v>0.0175438596491228</v>
      </c>
      <c r="K4711" t="s" s="21">
        <f>IF(J4711&lt;25%,"น้อยกว่า 25%",IF(J4711&gt;=25%,"มากกว่าหรือเท่ากับ 25%",IF(J4711&gt;=35%,"มากกว่าหรือเท่ากับ 35%")))</f>
        <v>18</v>
      </c>
    </row>
    <row r="4712" s="7" customFormat="1" ht="19.15" customHeight="1">
      <c r="A4712" t="s" s="16">
        <v>4747</v>
      </c>
      <c r="B4712" s="17">
        <v>3</v>
      </c>
      <c r="C4712" s="17">
        <v>18</v>
      </c>
      <c r="D4712" t="s" s="16">
        <v>4827</v>
      </c>
      <c r="E4712" t="s" s="16">
        <v>64</v>
      </c>
      <c r="F4712" s="37">
        <v>107</v>
      </c>
      <c r="G4712" s="17">
        <v>111</v>
      </c>
      <c r="H4712" s="18">
        <f>SUM(G4712-F4712)</f>
        <v>4</v>
      </c>
      <c r="I4712" s="19">
        <f>H4712/F4712</f>
        <v>0.0373831775700935</v>
      </c>
      <c r="J4712" s="19">
        <f>H4712/G4712</f>
        <v>0.036036036036036</v>
      </c>
      <c r="K4712" t="s" s="21">
        <f>IF(J4712&lt;25%,"น้อยกว่า 25%",IF(J4712&gt;=25%,"มากกว่าหรือเท่ากับ 25%",IF(J4712&gt;=35%,"มากกว่าหรือเท่ากับ 35%")))</f>
        <v>18</v>
      </c>
    </row>
    <row r="4713" s="7" customFormat="1" ht="19.15" customHeight="1">
      <c r="A4713" t="s" s="16">
        <v>4747</v>
      </c>
      <c r="B4713" s="17">
        <v>3</v>
      </c>
      <c r="C4713" s="17">
        <v>19</v>
      </c>
      <c r="D4713" t="s" s="16">
        <v>4828</v>
      </c>
      <c r="E4713" t="s" s="16">
        <v>52</v>
      </c>
      <c r="F4713" s="37">
        <v>95</v>
      </c>
      <c r="G4713" s="17">
        <v>98</v>
      </c>
      <c r="H4713" s="18">
        <f>SUM(G4713-F4713)</f>
        <v>3</v>
      </c>
      <c r="I4713" s="19">
        <f>H4713/F4713</f>
        <v>0.0315789473684211</v>
      </c>
      <c r="J4713" s="19">
        <f>H4713/G4713</f>
        <v>0.0306122448979592</v>
      </c>
      <c r="K4713" t="s" s="21">
        <f>IF(J4713&lt;25%,"น้อยกว่า 25%",IF(J4713&gt;=25%,"มากกว่าหรือเท่ากับ 25%",IF(J4713&gt;=35%,"มากกว่าหรือเท่ากับ 35%")))</f>
        <v>18</v>
      </c>
    </row>
    <row r="4714" s="7" customFormat="1" ht="19.15" customHeight="1">
      <c r="A4714" t="s" s="16">
        <v>4747</v>
      </c>
      <c r="B4714" s="17">
        <v>3</v>
      </c>
      <c r="C4714" s="17">
        <v>16</v>
      </c>
      <c r="D4714" t="s" s="16">
        <v>4829</v>
      </c>
      <c r="E4714" t="s" s="16">
        <v>24</v>
      </c>
      <c r="F4714" s="37">
        <v>72</v>
      </c>
      <c r="G4714" s="17">
        <v>74</v>
      </c>
      <c r="H4714" s="18">
        <f>SUM(G4714-F4714)</f>
        <v>2</v>
      </c>
      <c r="I4714" s="19">
        <f>H4714/F4714</f>
        <v>0.0277777777777778</v>
      </c>
      <c r="J4714" s="19">
        <f>H4714/G4714</f>
        <v>0.027027027027027</v>
      </c>
      <c r="K4714" t="s" s="21">
        <f>IF(J4714&lt;25%,"น้อยกว่า 25%",IF(J4714&gt;=25%,"มากกว่าหรือเท่ากับ 25%",IF(J4714&gt;=35%,"มากกว่าหรือเท่ากับ 35%")))</f>
        <v>18</v>
      </c>
    </row>
    <row r="4715" s="7" customFormat="1" ht="19.15" customHeight="1">
      <c r="A4715" t="s" s="16">
        <v>4747</v>
      </c>
      <c r="B4715" s="17">
        <v>3</v>
      </c>
      <c r="C4715" s="17">
        <v>23</v>
      </c>
      <c r="D4715" t="s" s="16">
        <v>4830</v>
      </c>
      <c r="E4715" t="s" s="16">
        <v>66</v>
      </c>
      <c r="F4715" s="37">
        <v>55</v>
      </c>
      <c r="G4715" s="17">
        <v>57</v>
      </c>
      <c r="H4715" s="18">
        <f>SUM(G4715-F4715)</f>
        <v>2</v>
      </c>
      <c r="I4715" s="19">
        <f>H4715/F4715</f>
        <v>0.0363636363636364</v>
      </c>
      <c r="J4715" s="19">
        <f>H4715/G4715</f>
        <v>0.0350877192982456</v>
      </c>
      <c r="K4715" t="s" s="21">
        <f>IF(J4715&lt;25%,"น้อยกว่า 25%",IF(J4715&gt;=25%,"มากกว่าหรือเท่ากับ 25%",IF(J4715&gt;=35%,"มากกว่าหรือเท่ากับ 35%")))</f>
        <v>18</v>
      </c>
    </row>
    <row r="4716" s="7" customFormat="1" ht="19.15" customHeight="1">
      <c r="A4716" t="s" s="16">
        <v>4747</v>
      </c>
      <c r="B4716" s="17">
        <v>3</v>
      </c>
      <c r="C4716" s="17">
        <v>26</v>
      </c>
      <c r="D4716" t="s" s="16">
        <v>4831</v>
      </c>
      <c r="E4716" t="s" s="16">
        <v>40</v>
      </c>
      <c r="F4716" s="37">
        <v>48</v>
      </c>
      <c r="G4716" s="17">
        <v>50</v>
      </c>
      <c r="H4716" s="18">
        <f>SUM(G4716-F4716)</f>
        <v>2</v>
      </c>
      <c r="I4716" s="19">
        <f>H4716/F4716</f>
        <v>0.0416666666666667</v>
      </c>
      <c r="J4716" s="19">
        <f>H4716/G4716</f>
        <v>0.04</v>
      </c>
      <c r="K4716" t="s" s="21">
        <f>IF(J4716&lt;25%,"น้อยกว่า 25%",IF(J4716&gt;=25%,"มากกว่าหรือเท่ากับ 25%",IF(J4716&gt;=35%,"มากกว่าหรือเท่ากับ 35%")))</f>
        <v>18</v>
      </c>
    </row>
    <row r="4717" s="7" customFormat="1" ht="19.15" customHeight="1">
      <c r="A4717" t="s" s="16">
        <v>4747</v>
      </c>
      <c r="B4717" s="17">
        <v>3</v>
      </c>
      <c r="C4717" s="17">
        <v>32</v>
      </c>
      <c r="D4717" t="s" s="16">
        <v>4832</v>
      </c>
      <c r="E4717" t="s" s="16">
        <v>119</v>
      </c>
      <c r="F4717" s="37">
        <v>46</v>
      </c>
      <c r="G4717" s="17">
        <v>48</v>
      </c>
      <c r="H4717" s="18">
        <f>SUM(G4717-F4717)</f>
        <v>2</v>
      </c>
      <c r="I4717" s="19">
        <f>H4717/F4717</f>
        <v>0.0434782608695652</v>
      </c>
      <c r="J4717" s="19">
        <f>H4717/G4717</f>
        <v>0.0416666666666667</v>
      </c>
      <c r="K4717" t="s" s="21">
        <f>IF(J4717&lt;25%,"น้อยกว่า 25%",IF(J4717&gt;=25%,"มากกว่าหรือเท่ากับ 25%",IF(J4717&gt;=35%,"มากกว่าหรือเท่ากับ 35%")))</f>
        <v>18</v>
      </c>
    </row>
    <row r="4718" s="7" customFormat="1" ht="19.15" customHeight="1">
      <c r="A4718" t="s" s="16">
        <v>4747</v>
      </c>
      <c r="B4718" s="17">
        <v>3</v>
      </c>
      <c r="C4718" s="17">
        <v>30</v>
      </c>
      <c r="D4718" t="s" s="16">
        <v>4833</v>
      </c>
      <c r="E4718" t="s" s="16">
        <v>147</v>
      </c>
      <c r="F4718" s="37">
        <v>46</v>
      </c>
      <c r="G4718" s="17">
        <v>46</v>
      </c>
      <c r="H4718" s="18">
        <f>SUM(G4718-F4718)</f>
        <v>0</v>
      </c>
      <c r="I4718" s="19">
        <f>H4718/F4718</f>
        <v>0</v>
      </c>
      <c r="J4718" s="19">
        <f>H4718/G4718</f>
        <v>0</v>
      </c>
      <c r="K4718" t="s" s="21">
        <f>IF(J4718&lt;25%,"น้อยกว่า 25%",IF(J4718&gt;=25%,"มากกว่าหรือเท่ากับ 25%",IF(J4718&gt;=35%,"มากกว่าหรือเท่ากับ 35%")))</f>
        <v>18</v>
      </c>
    </row>
    <row r="4719" s="7" customFormat="1" ht="19.15" customHeight="1">
      <c r="A4719" t="s" s="16">
        <v>4747</v>
      </c>
      <c r="B4719" s="17">
        <v>3</v>
      </c>
      <c r="C4719" s="17">
        <v>31</v>
      </c>
      <c r="D4719" t="s" s="16">
        <v>4834</v>
      </c>
      <c r="E4719" t="s" s="16">
        <v>281</v>
      </c>
      <c r="F4719" s="37">
        <v>16</v>
      </c>
      <c r="G4719" s="17">
        <v>16</v>
      </c>
      <c r="H4719" s="18">
        <f>SUM(G4719-F4719)</f>
        <v>0</v>
      </c>
      <c r="I4719" s="19">
        <f>H4719/F4719</f>
        <v>0</v>
      </c>
      <c r="J4719" s="19">
        <f>H4719/G4719</f>
        <v>0</v>
      </c>
      <c r="K4719" t="s" s="21">
        <f>IF(J4719&lt;25%,"น้อยกว่า 25%",IF(J4719&gt;=25%,"มากกว่าหรือเท่ากับ 25%",IF(J4719&gt;=35%,"มากกว่าหรือเท่ากับ 35%")))</f>
        <v>18</v>
      </c>
    </row>
    <row r="4720" s="7" customFormat="1" ht="19.15" customHeight="1">
      <c r="A4720" t="s" s="16">
        <v>4747</v>
      </c>
      <c r="B4720" s="17">
        <v>3</v>
      </c>
      <c r="C4720" s="17">
        <v>20</v>
      </c>
      <c r="D4720" t="s" s="16">
        <v>4835</v>
      </c>
      <c r="E4720" t="s" s="16">
        <v>380</v>
      </c>
      <c r="F4720" s="37">
        <v>0</v>
      </c>
      <c r="G4720" s="17">
        <v>0</v>
      </c>
      <c r="H4720" s="18">
        <f>SUM(G4720-F4720)</f>
        <v>0</v>
      </c>
      <c r="I4720" s="19">
        <f>H4720/F4720</f>
      </c>
      <c r="J4720" s="19">
        <f>H4720/G4720</f>
      </c>
      <c r="K4720" s="24">
        <f>IF(J4720&lt;25%,"น้อยกว่า 25%",IF(J4720&gt;=25%,"มากกว่าหรือเท่ากับ 25%",IF(J4720&gt;=35%,"มากกว่าหรือเท่ากับ 35%")))</f>
      </c>
    </row>
    <row r="4721" s="7" customFormat="1" ht="19.15" customHeight="1">
      <c r="A4721" t="s" s="16">
        <v>4747</v>
      </c>
      <c r="B4721" s="17">
        <v>4</v>
      </c>
      <c r="C4721" s="17">
        <v>7</v>
      </c>
      <c r="D4721" t="s" s="16">
        <v>4836</v>
      </c>
      <c r="E4721" t="s" s="16">
        <v>84</v>
      </c>
      <c r="F4721" s="37">
        <v>30666</v>
      </c>
      <c r="G4721" s="17">
        <v>33408</v>
      </c>
      <c r="H4721" s="18">
        <f>SUM(G4721-F4721)</f>
        <v>2742</v>
      </c>
      <c r="I4721" s="19">
        <f>H4721/F4721</f>
        <v>0.0894149872823322</v>
      </c>
      <c r="J4721" s="19">
        <f>H4721/G4721</f>
        <v>0.0820761494252874</v>
      </c>
      <c r="K4721" t="s" s="21">
        <f>IF(J4721&lt;25%,"น้อยกว่า 25%",IF(J4721&gt;=25%,"มากกว่าหรือเท่ากับ 25%",IF(J4721&gt;=35%,"มากกว่าหรือเท่ากับ 35%")))</f>
        <v>18</v>
      </c>
    </row>
    <row r="4722" s="7" customFormat="1" ht="19.15" customHeight="1">
      <c r="A4722" t="s" s="16">
        <v>4747</v>
      </c>
      <c r="B4722" s="17">
        <v>4</v>
      </c>
      <c r="C4722" s="17">
        <v>1</v>
      </c>
      <c r="D4722" t="s" s="16">
        <v>4837</v>
      </c>
      <c r="E4722" t="s" s="16">
        <v>22</v>
      </c>
      <c r="F4722" s="37">
        <v>24526</v>
      </c>
      <c r="G4722" s="17">
        <v>27979</v>
      </c>
      <c r="H4722" s="18">
        <f>SUM(G4722-F4722)</f>
        <v>3453</v>
      </c>
      <c r="I4722" s="19">
        <f>H4722/F4722</f>
        <v>0.140789366386692</v>
      </c>
      <c r="J4722" s="19">
        <f>H4722/G4722</f>
        <v>0.123413989063226</v>
      </c>
      <c r="K4722" t="s" s="21">
        <f>IF(J4722&lt;25%,"น้อยกว่า 25%",IF(J4722&gt;=25%,"มากกว่าหรือเท่ากับ 25%",IF(J4722&gt;=35%,"มากกว่าหรือเท่ากับ 35%")))</f>
        <v>18</v>
      </c>
    </row>
    <row r="4723" s="7" customFormat="1" ht="19.15" customHeight="1">
      <c r="A4723" t="s" s="16">
        <v>4747</v>
      </c>
      <c r="B4723" s="17">
        <v>4</v>
      </c>
      <c r="C4723" s="17">
        <v>8</v>
      </c>
      <c r="D4723" t="s" s="16">
        <v>4838</v>
      </c>
      <c r="E4723" t="s" s="16">
        <v>20</v>
      </c>
      <c r="F4723" s="37">
        <v>22441</v>
      </c>
      <c r="G4723" s="17">
        <v>25342</v>
      </c>
      <c r="H4723" s="18">
        <f>SUM(G4723-F4723)</f>
        <v>2901</v>
      </c>
      <c r="I4723" s="19">
        <f>H4723/F4723</f>
        <v>0.129272314068001</v>
      </c>
      <c r="J4723" s="19">
        <f>H4723/G4723</f>
        <v>0.1144739957383</v>
      </c>
      <c r="K4723" t="s" s="21">
        <f>IF(J4723&lt;25%,"น้อยกว่า 25%",IF(J4723&gt;=25%,"มากกว่าหรือเท่ากับ 25%",IF(J4723&gt;=35%,"มากกว่าหรือเท่ากับ 35%")))</f>
        <v>18</v>
      </c>
    </row>
    <row r="4724" s="7" customFormat="1" ht="19.15" customHeight="1">
      <c r="A4724" t="s" s="16">
        <v>4747</v>
      </c>
      <c r="B4724" s="17">
        <v>4</v>
      </c>
      <c r="C4724" s="17">
        <v>4</v>
      </c>
      <c r="D4724" t="s" s="16">
        <v>4839</v>
      </c>
      <c r="E4724" t="s" s="16">
        <v>17</v>
      </c>
      <c r="F4724" s="37">
        <v>19326</v>
      </c>
      <c r="G4724" s="17">
        <v>21160</v>
      </c>
      <c r="H4724" s="18">
        <f>SUM(G4724-F4724)</f>
        <v>1834</v>
      </c>
      <c r="I4724" s="19">
        <f>H4724/F4724</f>
        <v>0.0948980647831936</v>
      </c>
      <c r="J4724" s="19">
        <f>H4724/G4724</f>
        <v>0.0866729678638941</v>
      </c>
      <c r="K4724" t="s" s="21">
        <f>IF(J4724&lt;25%,"น้อยกว่า 25%",IF(J4724&gt;=25%,"มากกว่าหรือเท่ากับ 25%",IF(J4724&gt;=35%,"มากกว่าหรือเท่ากับ 35%")))</f>
        <v>18</v>
      </c>
    </row>
    <row r="4725" s="7" customFormat="1" ht="19.15" customHeight="1">
      <c r="A4725" t="s" s="16">
        <v>4747</v>
      </c>
      <c r="B4725" s="17">
        <v>4</v>
      </c>
      <c r="C4725" s="17">
        <v>3</v>
      </c>
      <c r="D4725" t="s" s="16">
        <v>4840</v>
      </c>
      <c r="E4725" t="s" s="16">
        <v>30</v>
      </c>
      <c r="F4725" s="37">
        <v>3632</v>
      </c>
      <c r="G4725" s="17">
        <v>3890</v>
      </c>
      <c r="H4725" s="18">
        <f>SUM(G4725-F4725)</f>
        <v>258</v>
      </c>
      <c r="I4725" s="19">
        <f>H4725/F4725</f>
        <v>0.0710352422907489</v>
      </c>
      <c r="J4725" s="19">
        <f>H4725/G4725</f>
        <v>0.0663239074550129</v>
      </c>
      <c r="K4725" t="s" s="21">
        <f>IF(J4725&lt;25%,"น้อยกว่า 25%",IF(J4725&gt;=25%,"มากกว่าหรือเท่ากับ 25%",IF(J4725&gt;=35%,"มากกว่าหรือเท่ากับ 35%")))</f>
        <v>18</v>
      </c>
    </row>
    <row r="4726" s="7" customFormat="1" ht="19.15" customHeight="1">
      <c r="A4726" t="s" s="16">
        <v>4747</v>
      </c>
      <c r="B4726" s="17">
        <v>4</v>
      </c>
      <c r="C4726" s="17">
        <v>12</v>
      </c>
      <c r="D4726" t="s" s="16">
        <v>4841</v>
      </c>
      <c r="E4726" t="s" s="16">
        <v>28</v>
      </c>
      <c r="F4726" s="37">
        <v>2451</v>
      </c>
      <c r="G4726" s="17">
        <v>2787</v>
      </c>
      <c r="H4726" s="18">
        <f>SUM(G4726-F4726)</f>
        <v>336</v>
      </c>
      <c r="I4726" s="19">
        <f>H4726/F4726</f>
        <v>0.137086903304774</v>
      </c>
      <c r="J4726" s="19">
        <f>H4726/G4726</f>
        <v>0.120559741657696</v>
      </c>
      <c r="K4726" t="s" s="21">
        <f>IF(J4726&lt;25%,"น้อยกว่า 25%",IF(J4726&gt;=25%,"มากกว่าหรือเท่ากับ 25%",IF(J4726&gt;=35%,"มากกว่าหรือเท่ากับ 35%")))</f>
        <v>18</v>
      </c>
    </row>
    <row r="4727" s="7" customFormat="1" ht="19.15" customHeight="1">
      <c r="A4727" t="s" s="16">
        <v>4747</v>
      </c>
      <c r="B4727" s="17">
        <v>4</v>
      </c>
      <c r="C4727" s="17">
        <v>9</v>
      </c>
      <c r="D4727" t="s" s="16">
        <v>4842</v>
      </c>
      <c r="E4727" t="s" s="16">
        <v>26</v>
      </c>
      <c r="F4727" s="37">
        <v>852</v>
      </c>
      <c r="G4727" s="17">
        <v>991</v>
      </c>
      <c r="H4727" s="18">
        <f>SUM(G4727-F4727)</f>
        <v>139</v>
      </c>
      <c r="I4727" s="19">
        <f>H4727/F4727</f>
        <v>0.163145539906103</v>
      </c>
      <c r="J4727" s="19">
        <f>H4727/G4727</f>
        <v>0.140262361251261</v>
      </c>
      <c r="K4727" t="s" s="21">
        <f>IF(J4727&lt;25%,"น้อยกว่า 25%",IF(J4727&gt;=25%,"มากกว่าหรือเท่ากับ 25%",IF(J4727&gt;=35%,"มากกว่าหรือเท่ากับ 35%")))</f>
        <v>18</v>
      </c>
    </row>
    <row r="4728" s="7" customFormat="1" ht="19.15" customHeight="1">
      <c r="A4728" t="s" s="16">
        <v>4747</v>
      </c>
      <c r="B4728" s="17">
        <v>4</v>
      </c>
      <c r="C4728" s="17">
        <v>16</v>
      </c>
      <c r="D4728" t="s" s="16">
        <v>4843</v>
      </c>
      <c r="E4728" t="s" s="16">
        <v>48</v>
      </c>
      <c r="F4728" s="37">
        <v>445</v>
      </c>
      <c r="G4728" s="17">
        <v>511</v>
      </c>
      <c r="H4728" s="18">
        <f>SUM(G4728-F4728)</f>
        <v>66</v>
      </c>
      <c r="I4728" s="19">
        <f>H4728/F4728</f>
        <v>0.148314606741573</v>
      </c>
      <c r="J4728" s="19">
        <f>H4728/G4728</f>
        <v>0.129158512720157</v>
      </c>
      <c r="K4728" t="s" s="21">
        <f>IF(J4728&lt;25%,"น้อยกว่า 25%",IF(J4728&gt;=25%,"มากกว่าหรือเท่ากับ 25%",IF(J4728&gt;=35%,"มากกว่าหรือเท่ากับ 35%")))</f>
        <v>18</v>
      </c>
    </row>
    <row r="4729" s="7" customFormat="1" ht="19.15" customHeight="1">
      <c r="A4729" t="s" s="16">
        <v>4747</v>
      </c>
      <c r="B4729" s="17">
        <v>4</v>
      </c>
      <c r="C4729" s="17">
        <v>2</v>
      </c>
      <c r="D4729" t="s" s="16">
        <v>4844</v>
      </c>
      <c r="E4729" t="s" s="16">
        <v>60</v>
      </c>
      <c r="F4729" s="37">
        <v>270</v>
      </c>
      <c r="G4729" s="17">
        <v>309</v>
      </c>
      <c r="H4729" s="18">
        <f>SUM(G4729-F4729)</f>
        <v>39</v>
      </c>
      <c r="I4729" s="19">
        <f>H4729/F4729</f>
        <v>0.144444444444444</v>
      </c>
      <c r="J4729" s="19">
        <f>H4729/G4729</f>
        <v>0.12621359223301</v>
      </c>
      <c r="K4729" t="s" s="21">
        <f>IF(J4729&lt;25%,"น้อยกว่า 25%",IF(J4729&gt;=25%,"มากกว่าหรือเท่ากับ 25%",IF(J4729&gt;=35%,"มากกว่าหรือเท่ากับ 35%")))</f>
        <v>18</v>
      </c>
    </row>
    <row r="4730" s="7" customFormat="1" ht="19.15" customHeight="1">
      <c r="A4730" t="s" s="16">
        <v>4747</v>
      </c>
      <c r="B4730" s="17">
        <v>4</v>
      </c>
      <c r="C4730" s="17">
        <v>13</v>
      </c>
      <c r="D4730" t="s" s="16">
        <v>4845</v>
      </c>
      <c r="E4730" t="s" s="16">
        <v>36</v>
      </c>
      <c r="F4730" s="37">
        <v>212</v>
      </c>
      <c r="G4730" s="17">
        <v>239</v>
      </c>
      <c r="H4730" s="18">
        <f>SUM(G4730-F4730)</f>
        <v>27</v>
      </c>
      <c r="I4730" s="19">
        <f>H4730/F4730</f>
        <v>0.127358490566038</v>
      </c>
      <c r="J4730" s="19">
        <f>H4730/G4730</f>
        <v>0.112970711297071</v>
      </c>
      <c r="K4730" t="s" s="21">
        <f>IF(J4730&lt;25%,"น้อยกว่า 25%",IF(J4730&gt;=25%,"มากกว่าหรือเท่ากับ 25%",IF(J4730&gt;=35%,"มากกว่าหรือเท่ากับ 35%")))</f>
        <v>18</v>
      </c>
    </row>
    <row r="4731" s="7" customFormat="1" ht="19.15" customHeight="1">
      <c r="A4731" t="s" s="16">
        <v>4747</v>
      </c>
      <c r="B4731" s="17">
        <v>4</v>
      </c>
      <c r="C4731" s="17">
        <v>5</v>
      </c>
      <c r="D4731" t="s" s="16">
        <v>4846</v>
      </c>
      <c r="E4731" t="s" s="16">
        <v>101</v>
      </c>
      <c r="F4731" s="37">
        <v>207</v>
      </c>
      <c r="G4731" s="17">
        <v>238</v>
      </c>
      <c r="H4731" s="18">
        <f>SUM(G4731-F4731)</f>
        <v>31</v>
      </c>
      <c r="I4731" s="19">
        <f>H4731/F4731</f>
        <v>0.14975845410628</v>
      </c>
      <c r="J4731" s="19">
        <f>H4731/G4731</f>
        <v>0.130252100840336</v>
      </c>
      <c r="K4731" t="s" s="21">
        <f>IF(J4731&lt;25%,"น้อยกว่า 25%",IF(J4731&gt;=25%,"มากกว่าหรือเท่ากับ 25%",IF(J4731&gt;=35%,"มากกว่าหรือเท่ากับ 35%")))</f>
        <v>18</v>
      </c>
    </row>
    <row r="4732" s="7" customFormat="1" ht="19.15" customHeight="1">
      <c r="A4732" t="s" s="16">
        <v>4747</v>
      </c>
      <c r="B4732" s="17">
        <v>4</v>
      </c>
      <c r="C4732" s="17">
        <v>14</v>
      </c>
      <c r="D4732" t="s" s="16">
        <v>4847</v>
      </c>
      <c r="E4732" t="s" s="16">
        <v>38</v>
      </c>
      <c r="F4732" s="37">
        <v>214</v>
      </c>
      <c r="G4732" s="17">
        <v>226</v>
      </c>
      <c r="H4732" s="18">
        <f>SUM(G4732-F4732)</f>
        <v>12</v>
      </c>
      <c r="I4732" s="19">
        <f>H4732/F4732</f>
        <v>0.0560747663551402</v>
      </c>
      <c r="J4732" s="19">
        <f>H4732/G4732</f>
        <v>0.0530973451327434</v>
      </c>
      <c r="K4732" t="s" s="21">
        <f>IF(J4732&lt;25%,"น้อยกว่า 25%",IF(J4732&gt;=25%,"มากกว่าหรือเท่ากับ 25%",IF(J4732&gt;=35%,"มากกว่าหรือเท่ากับ 35%")))</f>
        <v>18</v>
      </c>
    </row>
    <row r="4733" s="7" customFormat="1" ht="19.15" customHeight="1">
      <c r="A4733" t="s" s="16">
        <v>4747</v>
      </c>
      <c r="B4733" s="17">
        <v>4</v>
      </c>
      <c r="C4733" s="17">
        <v>27</v>
      </c>
      <c r="D4733" t="s" s="16">
        <v>4848</v>
      </c>
      <c r="E4733" t="s" s="16">
        <v>62</v>
      </c>
      <c r="F4733" s="37">
        <v>205</v>
      </c>
      <c r="G4733" s="17">
        <v>226</v>
      </c>
      <c r="H4733" s="18">
        <f>SUM(G4733-F4733)</f>
        <v>21</v>
      </c>
      <c r="I4733" s="19">
        <f>H4733/F4733</f>
        <v>0.102439024390244</v>
      </c>
      <c r="J4733" s="19">
        <f>H4733/G4733</f>
        <v>0.0929203539823009</v>
      </c>
      <c r="K4733" t="s" s="21">
        <f>IF(J4733&lt;25%,"น้อยกว่า 25%",IF(J4733&gt;=25%,"มากกว่าหรือเท่ากับ 25%",IF(J4733&gt;=35%,"มากกว่าหรือเท่ากับ 35%")))</f>
        <v>18</v>
      </c>
    </row>
    <row r="4734" s="7" customFormat="1" ht="19.15" customHeight="1">
      <c r="A4734" t="s" s="16">
        <v>4747</v>
      </c>
      <c r="B4734" s="17">
        <v>4</v>
      </c>
      <c r="C4734" s="17">
        <v>18</v>
      </c>
      <c r="D4734" t="s" s="16">
        <v>4849</v>
      </c>
      <c r="E4734" t="s" s="16">
        <v>76</v>
      </c>
      <c r="F4734" s="37">
        <v>173</v>
      </c>
      <c r="G4734" s="17">
        <v>214</v>
      </c>
      <c r="H4734" s="18">
        <f>SUM(G4734-F4734)</f>
        <v>41</v>
      </c>
      <c r="I4734" s="19">
        <f>H4734/F4734</f>
        <v>0.236994219653179</v>
      </c>
      <c r="J4734" s="19">
        <f>H4734/G4734</f>
        <v>0.191588785046729</v>
      </c>
      <c r="K4734" t="s" s="21">
        <f>IF(J4734&lt;25%,"น้อยกว่า 25%",IF(J4734&gt;=25%,"มากกว่าหรือเท่ากับ 25%",IF(J4734&gt;=35%,"มากกว่าหรือเท่ากับ 35%")))</f>
        <v>18</v>
      </c>
    </row>
    <row r="4735" s="7" customFormat="1" ht="19.15" customHeight="1">
      <c r="A4735" t="s" s="16">
        <v>4747</v>
      </c>
      <c r="B4735" s="17">
        <v>4</v>
      </c>
      <c r="C4735" s="17">
        <v>6</v>
      </c>
      <c r="D4735" t="s" s="16">
        <v>4850</v>
      </c>
      <c r="E4735" t="s" s="16">
        <v>74</v>
      </c>
      <c r="F4735" s="37">
        <v>138</v>
      </c>
      <c r="G4735" s="17">
        <v>157</v>
      </c>
      <c r="H4735" s="18">
        <f>SUM(G4735-F4735)</f>
        <v>19</v>
      </c>
      <c r="I4735" s="19">
        <f>H4735/F4735</f>
        <v>0.13768115942029</v>
      </c>
      <c r="J4735" s="19">
        <f>H4735/G4735</f>
        <v>0.121019108280255</v>
      </c>
      <c r="K4735" t="s" s="21">
        <f>IF(J4735&lt;25%,"น้อยกว่า 25%",IF(J4735&gt;=25%,"มากกว่าหรือเท่ากับ 25%",IF(J4735&gt;=35%,"มากกว่าหรือเท่ากับ 35%")))</f>
        <v>18</v>
      </c>
    </row>
    <row r="4736" s="7" customFormat="1" ht="19.15" customHeight="1">
      <c r="A4736" t="s" s="16">
        <v>4747</v>
      </c>
      <c r="B4736" s="17">
        <v>4</v>
      </c>
      <c r="C4736" s="17">
        <v>24</v>
      </c>
      <c r="D4736" t="s" s="16">
        <v>4851</v>
      </c>
      <c r="E4736" t="s" s="16">
        <v>42</v>
      </c>
      <c r="F4736" s="37">
        <v>125</v>
      </c>
      <c r="G4736" s="17">
        <v>140</v>
      </c>
      <c r="H4736" s="18">
        <f>SUM(G4736-F4736)</f>
        <v>15</v>
      </c>
      <c r="I4736" s="19">
        <f>H4736/F4736</f>
        <v>0.12</v>
      </c>
      <c r="J4736" s="19">
        <f>H4736/G4736</f>
        <v>0.107142857142857</v>
      </c>
      <c r="K4736" t="s" s="21">
        <f>IF(J4736&lt;25%,"น้อยกว่า 25%",IF(J4736&gt;=25%,"มากกว่าหรือเท่ากับ 25%",IF(J4736&gt;=35%,"มากกว่าหรือเท่ากับ 35%")))</f>
        <v>18</v>
      </c>
    </row>
    <row r="4737" s="7" customFormat="1" ht="19.15" customHeight="1">
      <c r="A4737" t="s" s="16">
        <v>4747</v>
      </c>
      <c r="B4737" s="17">
        <v>4</v>
      </c>
      <c r="C4737" s="17">
        <v>15</v>
      </c>
      <c r="D4737" t="s" s="16">
        <v>4852</v>
      </c>
      <c r="E4737" t="s" s="16">
        <v>24</v>
      </c>
      <c r="F4737" s="37">
        <v>96</v>
      </c>
      <c r="G4737" s="17">
        <v>114</v>
      </c>
      <c r="H4737" s="18">
        <f>SUM(G4737-F4737)</f>
        <v>18</v>
      </c>
      <c r="I4737" s="19">
        <f>H4737/F4737</f>
        <v>0.1875</v>
      </c>
      <c r="J4737" s="19">
        <f>H4737/G4737</f>
        <v>0.157894736842105</v>
      </c>
      <c r="K4737" t="s" s="21">
        <f>IF(J4737&lt;25%,"น้อยกว่า 25%",IF(J4737&gt;=25%,"มากกว่าหรือเท่ากับ 25%",IF(J4737&gt;=35%,"มากกว่าหรือเท่ากับ 35%")))</f>
        <v>18</v>
      </c>
    </row>
    <row r="4738" s="7" customFormat="1" ht="19.15" customHeight="1">
      <c r="A4738" t="s" s="16">
        <v>4747</v>
      </c>
      <c r="B4738" s="17">
        <v>4</v>
      </c>
      <c r="C4738" s="17">
        <v>26</v>
      </c>
      <c r="D4738" t="s" s="16">
        <v>4853</v>
      </c>
      <c r="E4738" t="s" s="16">
        <v>147</v>
      </c>
      <c r="F4738" s="37">
        <v>97</v>
      </c>
      <c r="G4738" s="17">
        <v>101</v>
      </c>
      <c r="H4738" s="18">
        <f>SUM(G4738-F4738)</f>
        <v>4</v>
      </c>
      <c r="I4738" s="19">
        <f>H4738/F4738</f>
        <v>0.0412371134020619</v>
      </c>
      <c r="J4738" s="19">
        <f>H4738/G4738</f>
        <v>0.0396039603960396</v>
      </c>
      <c r="K4738" t="s" s="21">
        <f>IF(J4738&lt;25%,"น้อยกว่า 25%",IF(J4738&gt;=25%,"มากกว่าหรือเท่ากับ 25%",IF(J4738&gt;=35%,"มากกว่าหรือเท่ากับ 35%")))</f>
        <v>18</v>
      </c>
    </row>
    <row r="4739" s="7" customFormat="1" ht="19.15" customHeight="1">
      <c r="A4739" t="s" s="16">
        <v>4747</v>
      </c>
      <c r="B4739" s="17">
        <v>4</v>
      </c>
      <c r="C4739" s="17">
        <v>21</v>
      </c>
      <c r="D4739" t="s" s="16">
        <v>4854</v>
      </c>
      <c r="E4739" t="s" s="16">
        <v>52</v>
      </c>
      <c r="F4739" s="37">
        <v>83</v>
      </c>
      <c r="G4739" s="17">
        <v>90</v>
      </c>
      <c r="H4739" s="18">
        <f>SUM(G4739-F4739)</f>
        <v>7</v>
      </c>
      <c r="I4739" s="19">
        <f>H4739/F4739</f>
        <v>0.0843373493975904</v>
      </c>
      <c r="J4739" s="19">
        <f>H4739/G4739</f>
        <v>0.07777777777777781</v>
      </c>
      <c r="K4739" t="s" s="21">
        <f>IF(J4739&lt;25%,"น้อยกว่า 25%",IF(J4739&gt;=25%,"มากกว่าหรือเท่ากับ 25%",IF(J4739&gt;=35%,"มากกว่าหรือเท่ากับ 35%")))</f>
        <v>18</v>
      </c>
    </row>
    <row r="4740" s="7" customFormat="1" ht="19.15" customHeight="1">
      <c r="A4740" t="s" s="16">
        <v>4747</v>
      </c>
      <c r="B4740" s="17">
        <v>4</v>
      </c>
      <c r="C4740" s="17">
        <v>11</v>
      </c>
      <c r="D4740" t="s" s="16">
        <v>4855</v>
      </c>
      <c r="E4740" t="s" s="16">
        <v>110</v>
      </c>
      <c r="F4740" s="37">
        <v>78</v>
      </c>
      <c r="G4740" s="17">
        <v>89</v>
      </c>
      <c r="H4740" s="18">
        <f>SUM(G4740-F4740)</f>
        <v>11</v>
      </c>
      <c r="I4740" s="19">
        <f>H4740/F4740</f>
        <v>0.141025641025641</v>
      </c>
      <c r="J4740" s="19">
        <f>H4740/G4740</f>
        <v>0.123595505617978</v>
      </c>
      <c r="K4740" t="s" s="21">
        <f>IF(J4740&lt;25%,"น้อยกว่า 25%",IF(J4740&gt;=25%,"มากกว่าหรือเท่ากับ 25%",IF(J4740&gt;=35%,"มากกว่าหรือเท่ากับ 35%")))</f>
        <v>18</v>
      </c>
    </row>
    <row r="4741" s="7" customFormat="1" ht="19.15" customHeight="1">
      <c r="A4741" t="s" s="16">
        <v>4747</v>
      </c>
      <c r="B4741" s="17">
        <v>4</v>
      </c>
      <c r="C4741" s="17">
        <v>23</v>
      </c>
      <c r="D4741" t="s" s="16">
        <v>4856</v>
      </c>
      <c r="E4741" t="s" s="16">
        <v>173</v>
      </c>
      <c r="F4741" s="37">
        <v>82</v>
      </c>
      <c r="G4741" s="17">
        <v>87</v>
      </c>
      <c r="H4741" s="18">
        <f>SUM(G4741-F4741)</f>
        <v>5</v>
      </c>
      <c r="I4741" s="19">
        <f>H4741/F4741</f>
        <v>0.0609756097560976</v>
      </c>
      <c r="J4741" s="19">
        <f>H4741/G4741</f>
        <v>0.0574712643678161</v>
      </c>
      <c r="K4741" t="s" s="21">
        <f>IF(J4741&lt;25%,"น้อยกว่า 25%",IF(J4741&gt;=25%,"มากกว่าหรือเท่ากับ 25%",IF(J4741&gt;=35%,"มากกว่าหรือเท่ากับ 35%")))</f>
        <v>18</v>
      </c>
    </row>
    <row r="4742" s="7" customFormat="1" ht="19.15" customHeight="1">
      <c r="A4742" t="s" s="16">
        <v>4747</v>
      </c>
      <c r="B4742" s="17">
        <v>4</v>
      </c>
      <c r="C4742" s="17">
        <v>10</v>
      </c>
      <c r="D4742" t="s" s="16">
        <v>4857</v>
      </c>
      <c r="E4742" t="s" s="16">
        <v>44</v>
      </c>
      <c r="F4742" s="37">
        <v>68</v>
      </c>
      <c r="G4742" s="17">
        <v>79</v>
      </c>
      <c r="H4742" s="18">
        <f>SUM(G4742-F4742)</f>
        <v>11</v>
      </c>
      <c r="I4742" s="19">
        <f>H4742/F4742</f>
        <v>0.161764705882353</v>
      </c>
      <c r="J4742" s="19">
        <f>H4742/G4742</f>
        <v>0.139240506329114</v>
      </c>
      <c r="K4742" t="s" s="21">
        <f>IF(J4742&lt;25%,"น้อยกว่า 25%",IF(J4742&gt;=25%,"มากกว่าหรือเท่ากับ 25%",IF(J4742&gt;=35%,"มากกว่าหรือเท่ากับ 35%")))</f>
        <v>18</v>
      </c>
    </row>
    <row r="4743" s="7" customFormat="1" ht="19.15" customHeight="1">
      <c r="A4743" t="s" s="16">
        <v>4747</v>
      </c>
      <c r="B4743" s="17">
        <v>4</v>
      </c>
      <c r="C4743" s="17">
        <v>22</v>
      </c>
      <c r="D4743" t="s" s="16">
        <v>4858</v>
      </c>
      <c r="E4743" t="s" s="16">
        <v>72</v>
      </c>
      <c r="F4743" s="37">
        <v>69</v>
      </c>
      <c r="G4743" s="17">
        <v>74</v>
      </c>
      <c r="H4743" s="18">
        <f>SUM(G4743-F4743)</f>
        <v>5</v>
      </c>
      <c r="I4743" s="19">
        <f>H4743/F4743</f>
        <v>0.072463768115942</v>
      </c>
      <c r="J4743" s="19">
        <f>H4743/G4743</f>
        <v>0.0675675675675676</v>
      </c>
      <c r="K4743" t="s" s="21">
        <f>IF(J4743&lt;25%,"น้อยกว่า 25%",IF(J4743&gt;=25%,"มากกว่าหรือเท่ากับ 25%",IF(J4743&gt;=35%,"มากกว่าหรือเท่ากับ 35%")))</f>
        <v>18</v>
      </c>
    </row>
    <row r="4744" s="7" customFormat="1" ht="19.15" customHeight="1">
      <c r="A4744" t="s" s="16">
        <v>4747</v>
      </c>
      <c r="B4744" s="17">
        <v>4</v>
      </c>
      <c r="C4744" s="17">
        <v>20</v>
      </c>
      <c r="D4744" t="s" s="16">
        <v>4859</v>
      </c>
      <c r="E4744" t="s" s="16">
        <v>66</v>
      </c>
      <c r="F4744" s="37">
        <v>50</v>
      </c>
      <c r="G4744" s="17">
        <v>55</v>
      </c>
      <c r="H4744" s="18">
        <f>SUM(G4744-F4744)</f>
        <v>5</v>
      </c>
      <c r="I4744" s="19">
        <f>H4744/F4744</f>
        <v>0.1</v>
      </c>
      <c r="J4744" s="19">
        <f>H4744/G4744</f>
        <v>0.0909090909090909</v>
      </c>
      <c r="K4744" t="s" s="21">
        <f>IF(J4744&lt;25%,"น้อยกว่า 25%",IF(J4744&gt;=25%,"มากกว่าหรือเท่ากับ 25%",IF(J4744&gt;=35%,"มากกว่าหรือเท่ากับ 35%")))</f>
        <v>18</v>
      </c>
    </row>
    <row r="4745" s="7" customFormat="1" ht="19.15" customHeight="1">
      <c r="A4745" t="s" s="16">
        <v>4747</v>
      </c>
      <c r="B4745" s="17">
        <v>4</v>
      </c>
      <c r="C4745" s="17">
        <v>19</v>
      </c>
      <c r="D4745" t="s" s="16">
        <v>4860</v>
      </c>
      <c r="E4745" t="s" s="16">
        <v>248</v>
      </c>
      <c r="F4745" s="37">
        <v>44</v>
      </c>
      <c r="G4745" s="17">
        <v>48</v>
      </c>
      <c r="H4745" s="18">
        <f>SUM(G4745-F4745)</f>
        <v>4</v>
      </c>
      <c r="I4745" s="19">
        <f>H4745/F4745</f>
        <v>0.0909090909090909</v>
      </c>
      <c r="J4745" s="19">
        <f>H4745/G4745</f>
        <v>0.0833333333333333</v>
      </c>
      <c r="K4745" t="s" s="21">
        <f>IF(J4745&lt;25%,"น้อยกว่า 25%",IF(J4745&gt;=25%,"มากกว่าหรือเท่ากับ 25%",IF(J4745&gt;=35%,"มากกว่าหรือเท่ากับ 35%")))</f>
        <v>18</v>
      </c>
    </row>
    <row r="4746" s="7" customFormat="1" ht="19.15" customHeight="1">
      <c r="A4746" t="s" s="16">
        <v>4747</v>
      </c>
      <c r="B4746" s="17">
        <v>4</v>
      </c>
      <c r="C4746" s="17">
        <v>29</v>
      </c>
      <c r="D4746" t="s" s="16">
        <v>4861</v>
      </c>
      <c r="E4746" t="s" s="16">
        <v>68</v>
      </c>
      <c r="F4746" s="37">
        <v>42</v>
      </c>
      <c r="G4746" s="17">
        <v>48</v>
      </c>
      <c r="H4746" s="18">
        <f>SUM(G4746-F4746)</f>
        <v>6</v>
      </c>
      <c r="I4746" s="19">
        <f>H4746/F4746</f>
        <v>0.142857142857143</v>
      </c>
      <c r="J4746" s="19">
        <f>H4746/G4746</f>
        <v>0.125</v>
      </c>
      <c r="K4746" t="s" s="21">
        <f>IF(J4746&lt;25%,"น้อยกว่า 25%",IF(J4746&gt;=25%,"มากกว่าหรือเท่ากับ 25%",IF(J4746&gt;=35%,"มากกว่าหรือเท่ากับ 35%")))</f>
        <v>18</v>
      </c>
    </row>
    <row r="4747" s="7" customFormat="1" ht="19.15" customHeight="1">
      <c r="A4747" t="s" s="16">
        <v>4747</v>
      </c>
      <c r="B4747" s="17">
        <v>4</v>
      </c>
      <c r="C4747" s="17">
        <v>28</v>
      </c>
      <c r="D4747" t="s" s="16">
        <v>4862</v>
      </c>
      <c r="E4747" t="s" s="16">
        <v>119</v>
      </c>
      <c r="F4747" s="37">
        <v>30</v>
      </c>
      <c r="G4747" s="17">
        <v>34</v>
      </c>
      <c r="H4747" s="18">
        <f>SUM(G4747-F4747)</f>
        <v>4</v>
      </c>
      <c r="I4747" s="19">
        <f>H4747/F4747</f>
        <v>0.133333333333333</v>
      </c>
      <c r="J4747" s="19">
        <f>H4747/G4747</f>
        <v>0.117647058823529</v>
      </c>
      <c r="K4747" t="s" s="21">
        <f>IF(J4747&lt;25%,"น้อยกว่า 25%",IF(J4747&gt;=25%,"มากกว่าหรือเท่ากับ 25%",IF(J4747&gt;=35%,"มากกว่าหรือเท่ากับ 35%")))</f>
        <v>18</v>
      </c>
    </row>
    <row r="4748" s="7" customFormat="1" ht="19.15" customHeight="1">
      <c r="A4748" t="s" s="16">
        <v>4747</v>
      </c>
      <c r="B4748" s="17">
        <v>4</v>
      </c>
      <c r="C4748" s="17">
        <v>25</v>
      </c>
      <c r="D4748" t="s" s="16">
        <v>4863</v>
      </c>
      <c r="E4748" t="s" s="16">
        <v>116</v>
      </c>
      <c r="F4748" s="37">
        <v>18</v>
      </c>
      <c r="G4748" s="17">
        <v>20</v>
      </c>
      <c r="H4748" s="18">
        <f>SUM(G4748-F4748)</f>
        <v>2</v>
      </c>
      <c r="I4748" s="19">
        <f>H4748/F4748</f>
        <v>0.111111111111111</v>
      </c>
      <c r="J4748" s="19">
        <f>H4748/G4748</f>
        <v>0.1</v>
      </c>
      <c r="K4748" t="s" s="21">
        <f>IF(J4748&lt;25%,"น้อยกว่า 25%",IF(J4748&gt;=25%,"มากกว่าหรือเท่ากับ 25%",IF(J4748&gt;=35%,"มากกว่าหรือเท่ากับ 35%")))</f>
        <v>18</v>
      </c>
    </row>
    <row r="4749" s="7" customFormat="1" ht="19.15" customHeight="1">
      <c r="A4749" t="s" s="16">
        <v>4747</v>
      </c>
      <c r="B4749" s="17">
        <v>4</v>
      </c>
      <c r="C4749" s="17">
        <v>17</v>
      </c>
      <c r="D4749" t="s" s="16">
        <v>4864</v>
      </c>
      <c r="E4749" t="s" s="16">
        <v>380</v>
      </c>
      <c r="F4749" s="37">
        <v>0</v>
      </c>
      <c r="G4749" s="17">
        <v>0</v>
      </c>
      <c r="H4749" s="18">
        <f>SUM(G4749-F4749)</f>
        <v>0</v>
      </c>
      <c r="I4749" s="19">
        <f>H4749/F4749</f>
      </c>
      <c r="J4749" s="19">
        <f>H4749/G4749</f>
      </c>
      <c r="K4749" s="24">
        <f>IF(J4749&lt;25%,"น้อยกว่า 25%",IF(J4749&gt;=25%,"มากกว่าหรือเท่ากับ 25%",IF(J4749&gt;=35%,"มากกว่าหรือเท่ากับ 35%")))</f>
      </c>
    </row>
    <row r="4750" s="7" customFormat="1" ht="19.15" customHeight="1">
      <c r="A4750" t="s" s="16">
        <v>4747</v>
      </c>
      <c r="B4750" s="17">
        <v>5</v>
      </c>
      <c r="C4750" s="17">
        <v>6</v>
      </c>
      <c r="D4750" t="s" s="16">
        <v>4865</v>
      </c>
      <c r="E4750" t="s" s="16">
        <v>84</v>
      </c>
      <c r="F4750" s="37">
        <v>31996</v>
      </c>
      <c r="G4750" s="17">
        <v>33764</v>
      </c>
      <c r="H4750" s="18">
        <f>SUM(G4750-F4750)</f>
        <v>1768</v>
      </c>
      <c r="I4750" s="19">
        <f>H4750/F4750</f>
        <v>0.0552569071133892</v>
      </c>
      <c r="J4750" s="19">
        <f>H4750/G4750</f>
        <v>0.0523634640445445</v>
      </c>
      <c r="K4750" t="s" s="21">
        <f>IF(J4750&lt;25%,"น้อยกว่า 25%",IF(J4750&gt;=25%,"มากกว่าหรือเท่ากับ 25%",IF(J4750&gt;=35%,"มากกว่าหรือเท่ากับ 35%")))</f>
        <v>18</v>
      </c>
    </row>
    <row r="4751" s="7" customFormat="1" ht="19.15" customHeight="1">
      <c r="A4751" t="s" s="16">
        <v>4747</v>
      </c>
      <c r="B4751" s="17">
        <v>5</v>
      </c>
      <c r="C4751" s="17">
        <v>8</v>
      </c>
      <c r="D4751" t="s" s="16">
        <v>4866</v>
      </c>
      <c r="E4751" t="s" s="16">
        <v>20</v>
      </c>
      <c r="F4751" s="37">
        <v>31151</v>
      </c>
      <c r="G4751" s="17">
        <v>32972</v>
      </c>
      <c r="H4751" s="18">
        <f>SUM(G4751-F4751)</f>
        <v>1821</v>
      </c>
      <c r="I4751" s="19">
        <f>H4751/F4751</f>
        <v>0.0584571923854772</v>
      </c>
      <c r="J4751" s="19">
        <f>H4751/G4751</f>
        <v>0.0552286788790489</v>
      </c>
      <c r="K4751" t="s" s="21">
        <f>IF(J4751&lt;25%,"น้อยกว่า 25%",IF(J4751&gt;=25%,"มากกว่าหรือเท่ากับ 25%",IF(J4751&gt;=35%,"มากกว่าหรือเท่ากับ 35%")))</f>
        <v>18</v>
      </c>
    </row>
    <row r="4752" s="7" customFormat="1" ht="19.15" customHeight="1">
      <c r="A4752" t="s" s="16">
        <v>4747</v>
      </c>
      <c r="B4752" s="17">
        <v>5</v>
      </c>
      <c r="C4752" s="17">
        <v>10</v>
      </c>
      <c r="D4752" t="s" s="16">
        <v>4867</v>
      </c>
      <c r="E4752" t="s" s="16">
        <v>22</v>
      </c>
      <c r="F4752" s="37">
        <v>31426</v>
      </c>
      <c r="G4752" s="17">
        <v>32953</v>
      </c>
      <c r="H4752" s="18">
        <f>SUM(G4752-F4752)</f>
        <v>1527</v>
      </c>
      <c r="I4752" s="19">
        <f>H4752/F4752</f>
        <v>0.0485903392095717</v>
      </c>
      <c r="J4752" s="19">
        <f>H4752/G4752</f>
        <v>0.0463387248505447</v>
      </c>
      <c r="K4752" t="s" s="21">
        <f>IF(J4752&lt;25%,"น้อยกว่า 25%",IF(J4752&gt;=25%,"มากกว่าหรือเท่ากับ 25%",IF(J4752&gt;=35%,"มากกว่าหรือเท่ากับ 35%")))</f>
        <v>18</v>
      </c>
    </row>
    <row r="4753" s="7" customFormat="1" ht="19.15" customHeight="1">
      <c r="A4753" t="s" s="16">
        <v>4747</v>
      </c>
      <c r="B4753" s="17">
        <v>5</v>
      </c>
      <c r="C4753" s="17">
        <v>5</v>
      </c>
      <c r="D4753" t="s" s="16">
        <v>4868</v>
      </c>
      <c r="E4753" t="s" s="16">
        <v>17</v>
      </c>
      <c r="F4753" s="37">
        <v>17599</v>
      </c>
      <c r="G4753" s="17">
        <v>18406</v>
      </c>
      <c r="H4753" s="18">
        <f>SUM(G4753-F4753)</f>
        <v>807</v>
      </c>
      <c r="I4753" s="19">
        <f>H4753/F4753</f>
        <v>0.0458548781180749</v>
      </c>
      <c r="J4753" s="19">
        <f>H4753/G4753</f>
        <v>0.0438443985656851</v>
      </c>
      <c r="K4753" t="s" s="21">
        <f>IF(J4753&lt;25%,"น้อยกว่า 25%",IF(J4753&gt;=25%,"มากกว่าหรือเท่ากับ 25%",IF(J4753&gt;=35%,"มากกว่าหรือเท่ากับ 35%")))</f>
        <v>18</v>
      </c>
    </row>
    <row r="4754" s="7" customFormat="1" ht="19.15" customHeight="1">
      <c r="A4754" t="s" s="16">
        <v>4747</v>
      </c>
      <c r="B4754" s="17">
        <v>5</v>
      </c>
      <c r="C4754" s="17">
        <v>13</v>
      </c>
      <c r="D4754" t="s" s="16">
        <v>4869</v>
      </c>
      <c r="E4754" t="s" s="16">
        <v>28</v>
      </c>
      <c r="F4754" s="37">
        <v>3424</v>
      </c>
      <c r="G4754" s="17">
        <v>3575</v>
      </c>
      <c r="H4754" s="18">
        <f>SUM(G4754-F4754)</f>
        <v>151</v>
      </c>
      <c r="I4754" s="19">
        <f>H4754/F4754</f>
        <v>0.0441004672897196</v>
      </c>
      <c r="J4754" s="19">
        <f>H4754/G4754</f>
        <v>0.0422377622377622</v>
      </c>
      <c r="K4754" t="s" s="21">
        <f>IF(J4754&lt;25%,"น้อยกว่า 25%",IF(J4754&gt;=25%,"มากกว่าหรือเท่ากับ 25%",IF(J4754&gt;=35%,"มากกว่าหรือเท่ากับ 35%")))</f>
        <v>18</v>
      </c>
    </row>
    <row r="4755" s="7" customFormat="1" ht="19.15" customHeight="1">
      <c r="A4755" t="s" s="16">
        <v>4747</v>
      </c>
      <c r="B4755" s="17">
        <v>5</v>
      </c>
      <c r="C4755" s="17">
        <v>4</v>
      </c>
      <c r="D4755" t="s" s="16">
        <v>4870</v>
      </c>
      <c r="E4755" t="s" s="16">
        <v>26</v>
      </c>
      <c r="F4755" s="37">
        <v>1965</v>
      </c>
      <c r="G4755" s="17">
        <v>2024</v>
      </c>
      <c r="H4755" s="18">
        <f>SUM(G4755-F4755)</f>
        <v>59</v>
      </c>
      <c r="I4755" s="19">
        <f>H4755/F4755</f>
        <v>0.0300254452926209</v>
      </c>
      <c r="J4755" s="19">
        <f>H4755/G4755</f>
        <v>0.0291501976284585</v>
      </c>
      <c r="K4755" t="s" s="21">
        <f>IF(J4755&lt;25%,"น้อยกว่า 25%",IF(J4755&gt;=25%,"มากกว่าหรือเท่ากับ 25%",IF(J4755&gt;=35%,"มากกว่าหรือเท่ากับ 35%")))</f>
        <v>18</v>
      </c>
    </row>
    <row r="4756" s="7" customFormat="1" ht="19.15" customHeight="1">
      <c r="A4756" t="s" s="16">
        <v>4747</v>
      </c>
      <c r="B4756" s="17">
        <v>5</v>
      </c>
      <c r="C4756" s="17">
        <v>1</v>
      </c>
      <c r="D4756" t="s" s="16">
        <v>4871</v>
      </c>
      <c r="E4756" t="s" s="16">
        <v>36</v>
      </c>
      <c r="F4756" s="37">
        <v>1154</v>
      </c>
      <c r="G4756" s="17">
        <v>1231</v>
      </c>
      <c r="H4756" s="18">
        <f>SUM(G4756-F4756)</f>
        <v>77</v>
      </c>
      <c r="I4756" s="19">
        <f>H4756/F4756</f>
        <v>0.0667244367417678</v>
      </c>
      <c r="J4756" s="19">
        <f>H4756/G4756</f>
        <v>0.0625507717303006</v>
      </c>
      <c r="K4756" t="s" s="21">
        <f>IF(J4756&lt;25%,"น้อยกว่า 25%",IF(J4756&gt;=25%,"มากกว่าหรือเท่ากับ 25%",IF(J4756&gt;=35%,"มากกว่าหรือเท่ากับ 35%")))</f>
        <v>18</v>
      </c>
    </row>
    <row r="4757" s="7" customFormat="1" ht="19.15" customHeight="1">
      <c r="A4757" t="s" s="16">
        <v>4747</v>
      </c>
      <c r="B4757" s="17">
        <v>5</v>
      </c>
      <c r="C4757" s="17">
        <v>9</v>
      </c>
      <c r="D4757" t="s" s="16">
        <v>4872</v>
      </c>
      <c r="E4757" t="s" s="16">
        <v>30</v>
      </c>
      <c r="F4757" s="37">
        <v>699</v>
      </c>
      <c r="G4757" s="17">
        <v>742</v>
      </c>
      <c r="H4757" s="18">
        <f>SUM(G4757-F4757)</f>
        <v>43</v>
      </c>
      <c r="I4757" s="19">
        <f>H4757/F4757</f>
        <v>0.061516452074392</v>
      </c>
      <c r="J4757" s="19">
        <f>H4757/G4757</f>
        <v>0.0579514824797844</v>
      </c>
      <c r="K4757" t="s" s="21">
        <f>IF(J4757&lt;25%,"น้อยกว่า 25%",IF(J4757&gt;=25%,"มากกว่าหรือเท่ากับ 25%",IF(J4757&gt;=35%,"มากกว่าหรือเท่ากับ 35%")))</f>
        <v>18</v>
      </c>
    </row>
    <row r="4758" s="7" customFormat="1" ht="19.15" customHeight="1">
      <c r="A4758" t="s" s="16">
        <v>4747</v>
      </c>
      <c r="B4758" s="17">
        <v>5</v>
      </c>
      <c r="C4758" s="17">
        <v>14</v>
      </c>
      <c r="D4758" t="s" s="16">
        <v>4873</v>
      </c>
      <c r="E4758" t="s" s="16">
        <v>48</v>
      </c>
      <c r="F4758" s="37">
        <v>610</v>
      </c>
      <c r="G4758" s="17">
        <v>658</v>
      </c>
      <c r="H4758" s="18">
        <f>SUM(G4758-F4758)</f>
        <v>48</v>
      </c>
      <c r="I4758" s="19">
        <f>H4758/F4758</f>
        <v>0.0786885245901639</v>
      </c>
      <c r="J4758" s="19">
        <f>H4758/G4758</f>
        <v>0.0729483282674772</v>
      </c>
      <c r="K4758" t="s" s="21">
        <f>IF(J4758&lt;25%,"น้อยกว่า 25%",IF(J4758&gt;=25%,"มากกว่าหรือเท่ากับ 25%",IF(J4758&gt;=35%,"มากกว่าหรือเท่ากับ 35%")))</f>
        <v>18</v>
      </c>
    </row>
    <row r="4759" s="7" customFormat="1" ht="19.15" customHeight="1">
      <c r="A4759" t="s" s="16">
        <v>4747</v>
      </c>
      <c r="B4759" s="17">
        <v>5</v>
      </c>
      <c r="C4759" s="17">
        <v>7</v>
      </c>
      <c r="D4759" t="s" s="16">
        <v>4874</v>
      </c>
      <c r="E4759" t="s" s="16">
        <v>38</v>
      </c>
      <c r="F4759" s="37">
        <v>406</v>
      </c>
      <c r="G4759" s="17">
        <v>432</v>
      </c>
      <c r="H4759" s="18">
        <f>SUM(G4759-F4759)</f>
        <v>26</v>
      </c>
      <c r="I4759" s="19">
        <f>H4759/F4759</f>
        <v>0.06403940886699511</v>
      </c>
      <c r="J4759" s="19">
        <f>H4759/G4759</f>
        <v>0.0601851851851852</v>
      </c>
      <c r="K4759" t="s" s="21">
        <f>IF(J4759&lt;25%,"น้อยกว่า 25%",IF(J4759&gt;=25%,"มากกว่าหรือเท่ากับ 25%",IF(J4759&gt;=35%,"มากกว่าหรือเท่ากับ 35%")))</f>
        <v>18</v>
      </c>
    </row>
    <row r="4760" s="7" customFormat="1" ht="19.15" customHeight="1">
      <c r="A4760" t="s" s="16">
        <v>4747</v>
      </c>
      <c r="B4760" s="17">
        <v>5</v>
      </c>
      <c r="C4760" s="17">
        <v>2</v>
      </c>
      <c r="D4760" t="s" s="16">
        <v>4875</v>
      </c>
      <c r="E4760" t="s" s="16">
        <v>60</v>
      </c>
      <c r="F4760" s="37">
        <v>274</v>
      </c>
      <c r="G4760" s="17">
        <v>287</v>
      </c>
      <c r="H4760" s="18">
        <f>SUM(G4760-F4760)</f>
        <v>13</v>
      </c>
      <c r="I4760" s="19">
        <f>H4760/F4760</f>
        <v>0.0474452554744526</v>
      </c>
      <c r="J4760" s="19">
        <f>H4760/G4760</f>
        <v>0.0452961672473868</v>
      </c>
      <c r="K4760" t="s" s="21">
        <f>IF(J4760&lt;25%,"น้อยกว่า 25%",IF(J4760&gt;=25%,"มากกว่าหรือเท่ากับ 25%",IF(J4760&gt;=35%,"มากกว่าหรือเท่ากับ 35%")))</f>
        <v>18</v>
      </c>
    </row>
    <row r="4761" s="7" customFormat="1" ht="19.15" customHeight="1">
      <c r="A4761" t="s" s="16">
        <v>4747</v>
      </c>
      <c r="B4761" s="17">
        <v>5</v>
      </c>
      <c r="C4761" s="17">
        <v>21</v>
      </c>
      <c r="D4761" t="s" s="16">
        <v>4876</v>
      </c>
      <c r="E4761" t="s" s="16">
        <v>62</v>
      </c>
      <c r="F4761" s="37">
        <v>270</v>
      </c>
      <c r="G4761" s="17">
        <v>276</v>
      </c>
      <c r="H4761" s="18">
        <f>SUM(G4761-F4761)</f>
        <v>6</v>
      </c>
      <c r="I4761" s="19">
        <f>H4761/F4761</f>
        <v>0.0222222222222222</v>
      </c>
      <c r="J4761" s="19">
        <f>H4761/G4761</f>
        <v>0.0217391304347826</v>
      </c>
      <c r="K4761" t="s" s="21">
        <f>IF(J4761&lt;25%,"น้อยกว่า 25%",IF(J4761&gt;=25%,"มากกว่าหรือเท่ากับ 25%",IF(J4761&gt;=35%,"มากกว่าหรือเท่ากับ 35%")))</f>
        <v>18</v>
      </c>
    </row>
    <row r="4762" s="7" customFormat="1" ht="19.15" customHeight="1">
      <c r="A4762" t="s" s="16">
        <v>4747</v>
      </c>
      <c r="B4762" s="17">
        <v>5</v>
      </c>
      <c r="C4762" s="17">
        <v>11</v>
      </c>
      <c r="D4762" t="s" s="16">
        <v>4877</v>
      </c>
      <c r="E4762" t="s" s="16">
        <v>76</v>
      </c>
      <c r="F4762" s="37">
        <v>251</v>
      </c>
      <c r="G4762" s="17">
        <v>275</v>
      </c>
      <c r="H4762" s="18">
        <f>SUM(G4762-F4762)</f>
        <v>24</v>
      </c>
      <c r="I4762" s="19">
        <f>H4762/F4762</f>
        <v>0.0956175298804781</v>
      </c>
      <c r="J4762" s="19">
        <f>H4762/G4762</f>
        <v>0.08727272727272729</v>
      </c>
      <c r="K4762" t="s" s="21">
        <f>IF(J4762&lt;25%,"น้อยกว่า 25%",IF(J4762&gt;=25%,"มากกว่าหรือเท่ากับ 25%",IF(J4762&gt;=35%,"มากกว่าหรือเท่ากับ 35%")))</f>
        <v>18</v>
      </c>
    </row>
    <row r="4763" s="7" customFormat="1" ht="19.15" customHeight="1">
      <c r="A4763" t="s" s="16">
        <v>4747</v>
      </c>
      <c r="B4763" s="17">
        <v>5</v>
      </c>
      <c r="C4763" s="17">
        <v>12</v>
      </c>
      <c r="D4763" t="s" s="16">
        <v>4878</v>
      </c>
      <c r="E4763" t="s" s="16">
        <v>101</v>
      </c>
      <c r="F4763" s="37">
        <v>211</v>
      </c>
      <c r="G4763" s="17">
        <v>221</v>
      </c>
      <c r="H4763" s="18">
        <f>SUM(G4763-F4763)</f>
        <v>10</v>
      </c>
      <c r="I4763" s="19">
        <f>H4763/F4763</f>
        <v>0.04739336492891</v>
      </c>
      <c r="J4763" s="19">
        <f>H4763/G4763</f>
        <v>0.0452488687782805</v>
      </c>
      <c r="K4763" t="s" s="21">
        <f>IF(J4763&lt;25%,"น้อยกว่า 25%",IF(J4763&gt;=25%,"มากกว่าหรือเท่ากับ 25%",IF(J4763&gt;=35%,"มากกว่าหรือเท่ากับ 35%")))</f>
        <v>18</v>
      </c>
    </row>
    <row r="4764" s="7" customFormat="1" ht="19.15" customHeight="1">
      <c r="A4764" t="s" s="16">
        <v>4747</v>
      </c>
      <c r="B4764" s="17">
        <v>5</v>
      </c>
      <c r="C4764" s="17">
        <v>19</v>
      </c>
      <c r="D4764" t="s" s="16">
        <v>4879</v>
      </c>
      <c r="E4764" t="s" s="16">
        <v>173</v>
      </c>
      <c r="F4764" s="37">
        <v>218</v>
      </c>
      <c r="G4764" s="17">
        <v>219</v>
      </c>
      <c r="H4764" s="18">
        <f>SUM(G4764-F4764)</f>
        <v>1</v>
      </c>
      <c r="I4764" s="19">
        <f>H4764/F4764</f>
        <v>0.00458715596330275</v>
      </c>
      <c r="J4764" s="19">
        <f>H4764/G4764</f>
        <v>0.0045662100456621</v>
      </c>
      <c r="K4764" t="s" s="21">
        <f>IF(J4764&lt;25%,"น้อยกว่า 25%",IF(J4764&gt;=25%,"มากกว่าหรือเท่ากับ 25%",IF(J4764&gt;=35%,"มากกว่าหรือเท่ากับ 35%")))</f>
        <v>18</v>
      </c>
    </row>
    <row r="4765" s="7" customFormat="1" ht="19.15" customHeight="1">
      <c r="A4765" t="s" s="16">
        <v>4747</v>
      </c>
      <c r="B4765" s="17">
        <v>5</v>
      </c>
      <c r="C4765" s="17">
        <v>22</v>
      </c>
      <c r="D4765" t="s" s="16">
        <v>4880</v>
      </c>
      <c r="E4765" t="s" s="16">
        <v>42</v>
      </c>
      <c r="F4765" s="37">
        <v>207</v>
      </c>
      <c r="G4765" s="17">
        <v>215</v>
      </c>
      <c r="H4765" s="18">
        <f>SUM(G4765-F4765)</f>
        <v>8</v>
      </c>
      <c r="I4765" s="19">
        <f>H4765/F4765</f>
        <v>0.0386473429951691</v>
      </c>
      <c r="J4765" s="19">
        <f>H4765/G4765</f>
        <v>0.0372093023255814</v>
      </c>
      <c r="K4765" t="s" s="21">
        <f>IF(J4765&lt;25%,"น้อยกว่า 25%",IF(J4765&gt;=25%,"มากกว่าหรือเท่ากับ 25%",IF(J4765&gt;=35%,"มากกว่าหรือเท่ากับ 35%")))</f>
        <v>18</v>
      </c>
    </row>
    <row r="4766" s="7" customFormat="1" ht="19.15" customHeight="1">
      <c r="A4766" t="s" s="16">
        <v>4747</v>
      </c>
      <c r="B4766" s="17">
        <v>5</v>
      </c>
      <c r="C4766" s="17">
        <v>16</v>
      </c>
      <c r="D4766" t="s" s="16">
        <v>4881</v>
      </c>
      <c r="E4766" t="s" s="16">
        <v>110</v>
      </c>
      <c r="F4766" s="37">
        <v>170</v>
      </c>
      <c r="G4766" s="17">
        <v>185</v>
      </c>
      <c r="H4766" s="18">
        <f>SUM(G4766-F4766)</f>
        <v>15</v>
      </c>
      <c r="I4766" s="19">
        <f>H4766/F4766</f>
        <v>0.08823529411764711</v>
      </c>
      <c r="J4766" s="19">
        <f>H4766/G4766</f>
        <v>0.0810810810810811</v>
      </c>
      <c r="K4766" t="s" s="21">
        <f>IF(J4766&lt;25%,"น้อยกว่า 25%",IF(J4766&gt;=25%,"มากกว่าหรือเท่ากับ 25%",IF(J4766&gt;=35%,"มากกว่าหรือเท่ากับ 35%")))</f>
        <v>18</v>
      </c>
    </row>
    <row r="4767" s="7" customFormat="1" ht="19.15" customHeight="1">
      <c r="A4767" t="s" s="16">
        <v>4747</v>
      </c>
      <c r="B4767" s="17">
        <v>5</v>
      </c>
      <c r="C4767" s="17">
        <v>25</v>
      </c>
      <c r="D4767" t="s" s="16">
        <v>4882</v>
      </c>
      <c r="E4767" t="s" s="16">
        <v>54</v>
      </c>
      <c r="F4767" s="37">
        <v>168</v>
      </c>
      <c r="G4767" s="17">
        <v>172</v>
      </c>
      <c r="H4767" s="18">
        <f>SUM(G4767-F4767)</f>
        <v>4</v>
      </c>
      <c r="I4767" s="19">
        <f>H4767/F4767</f>
        <v>0.0238095238095238</v>
      </c>
      <c r="J4767" s="19">
        <f>H4767/G4767</f>
        <v>0.0232558139534884</v>
      </c>
      <c r="K4767" t="s" s="21">
        <f>IF(J4767&lt;25%,"น้อยกว่า 25%",IF(J4767&gt;=25%,"มากกว่าหรือเท่ากับ 25%",IF(J4767&gt;=35%,"มากกว่าหรือเท่ากับ 35%")))</f>
        <v>18</v>
      </c>
    </row>
    <row r="4768" s="7" customFormat="1" ht="19.15" customHeight="1">
      <c r="A4768" t="s" s="16">
        <v>4747</v>
      </c>
      <c r="B4768" s="17">
        <v>5</v>
      </c>
      <c r="C4768" s="17">
        <v>3</v>
      </c>
      <c r="D4768" t="s" s="16">
        <v>4883</v>
      </c>
      <c r="E4768" t="s" s="16">
        <v>44</v>
      </c>
      <c r="F4768" s="37">
        <v>167</v>
      </c>
      <c r="G4768" s="17">
        <v>170</v>
      </c>
      <c r="H4768" s="18">
        <f>SUM(G4768-F4768)</f>
        <v>3</v>
      </c>
      <c r="I4768" s="19">
        <f>H4768/F4768</f>
        <v>0.0179640718562874</v>
      </c>
      <c r="J4768" s="19">
        <f>H4768/G4768</f>
        <v>0.0176470588235294</v>
      </c>
      <c r="K4768" t="s" s="21">
        <f>IF(J4768&lt;25%,"น้อยกว่า 25%",IF(J4768&gt;=25%,"มากกว่าหรือเท่ากับ 25%",IF(J4768&gt;=35%,"มากกว่าหรือเท่ากับ 35%")))</f>
        <v>18</v>
      </c>
    </row>
    <row r="4769" s="7" customFormat="1" ht="19.15" customHeight="1">
      <c r="A4769" t="s" s="16">
        <v>4747</v>
      </c>
      <c r="B4769" s="17">
        <v>5</v>
      </c>
      <c r="C4769" s="17">
        <v>20</v>
      </c>
      <c r="D4769" t="s" s="16">
        <v>4884</v>
      </c>
      <c r="E4769" t="s" s="16">
        <v>52</v>
      </c>
      <c r="F4769" s="37">
        <v>105</v>
      </c>
      <c r="G4769" s="17">
        <v>110</v>
      </c>
      <c r="H4769" s="18">
        <f>SUM(G4769-F4769)</f>
        <v>5</v>
      </c>
      <c r="I4769" s="19">
        <f>H4769/F4769</f>
        <v>0.0476190476190476</v>
      </c>
      <c r="J4769" s="19">
        <f>H4769/G4769</f>
        <v>0.0454545454545455</v>
      </c>
      <c r="K4769" t="s" s="21">
        <f>IF(J4769&lt;25%,"น้อยกว่า 25%",IF(J4769&gt;=25%,"มากกว่าหรือเท่ากับ 25%",IF(J4769&gt;=35%,"มากกว่าหรือเท่ากับ 35%")))</f>
        <v>18</v>
      </c>
    </row>
    <row r="4770" s="7" customFormat="1" ht="19.15" customHeight="1">
      <c r="A4770" t="s" s="16">
        <v>4747</v>
      </c>
      <c r="B4770" s="17">
        <v>5</v>
      </c>
      <c r="C4770" s="17">
        <v>15</v>
      </c>
      <c r="D4770" t="s" s="16">
        <v>4885</v>
      </c>
      <c r="E4770" t="s" s="16">
        <v>66</v>
      </c>
      <c r="F4770" s="37">
        <v>82</v>
      </c>
      <c r="G4770" s="17">
        <v>84</v>
      </c>
      <c r="H4770" s="18">
        <f>SUM(G4770-F4770)</f>
        <v>2</v>
      </c>
      <c r="I4770" s="19">
        <f>H4770/F4770</f>
        <v>0.024390243902439</v>
      </c>
      <c r="J4770" s="19">
        <f>H4770/G4770</f>
        <v>0.0238095238095238</v>
      </c>
      <c r="K4770" t="s" s="21">
        <f>IF(J4770&lt;25%,"น้อยกว่า 25%",IF(J4770&gt;=25%,"มากกว่าหรือเท่ากับ 25%",IF(J4770&gt;=35%,"มากกว่าหรือเท่ากับ 35%")))</f>
        <v>18</v>
      </c>
    </row>
    <row r="4771" s="7" customFormat="1" ht="19.15" customHeight="1">
      <c r="A4771" t="s" s="16">
        <v>4747</v>
      </c>
      <c r="B4771" s="17">
        <v>5</v>
      </c>
      <c r="C4771" s="17">
        <v>17</v>
      </c>
      <c r="D4771" t="s" s="16">
        <v>4886</v>
      </c>
      <c r="E4771" t="s" s="16">
        <v>74</v>
      </c>
      <c r="F4771" s="37">
        <v>69</v>
      </c>
      <c r="G4771" s="17">
        <v>72</v>
      </c>
      <c r="H4771" s="18">
        <f>SUM(G4771-F4771)</f>
        <v>3</v>
      </c>
      <c r="I4771" s="19">
        <f>H4771/F4771</f>
        <v>0.0434782608695652</v>
      </c>
      <c r="J4771" s="19">
        <f>H4771/G4771</f>
        <v>0.0416666666666667</v>
      </c>
      <c r="K4771" t="s" s="21">
        <f>IF(J4771&lt;25%,"น้อยกว่า 25%",IF(J4771&gt;=25%,"มากกว่าหรือเท่ากับ 25%",IF(J4771&gt;=35%,"มากกว่าหรือเท่ากับ 35%")))</f>
        <v>18</v>
      </c>
    </row>
    <row r="4772" s="7" customFormat="1" ht="19.15" customHeight="1">
      <c r="A4772" t="s" s="16">
        <v>4747</v>
      </c>
      <c r="B4772" s="17">
        <v>5</v>
      </c>
      <c r="C4772" s="17">
        <v>23</v>
      </c>
      <c r="D4772" t="s" s="16">
        <v>4887</v>
      </c>
      <c r="E4772" t="s" s="16">
        <v>147</v>
      </c>
      <c r="F4772" s="37">
        <v>56</v>
      </c>
      <c r="G4772" s="17">
        <v>60</v>
      </c>
      <c r="H4772" s="18">
        <f>SUM(G4772-F4772)</f>
        <v>4</v>
      </c>
      <c r="I4772" s="19">
        <f>H4772/F4772</f>
        <v>0.0714285714285714</v>
      </c>
      <c r="J4772" s="19">
        <f>H4772/G4772</f>
        <v>0.06666666666666669</v>
      </c>
      <c r="K4772" t="s" s="21">
        <f>IF(J4772&lt;25%,"น้อยกว่า 25%",IF(J4772&gt;=25%,"มากกว่าหรือเท่ากับ 25%",IF(J4772&gt;=35%,"มากกว่าหรือเท่ากับ 35%")))</f>
        <v>18</v>
      </c>
    </row>
    <row r="4773" s="7" customFormat="1" ht="19.15" customHeight="1">
      <c r="A4773" t="s" s="16">
        <v>4747</v>
      </c>
      <c r="B4773" s="17">
        <v>5</v>
      </c>
      <c r="C4773" s="17">
        <v>24</v>
      </c>
      <c r="D4773" t="s" s="16">
        <v>4888</v>
      </c>
      <c r="E4773" t="s" s="16">
        <v>248</v>
      </c>
      <c r="F4773" s="37">
        <v>47</v>
      </c>
      <c r="G4773" s="17">
        <v>49</v>
      </c>
      <c r="H4773" s="18">
        <f>SUM(G4773-F4773)</f>
        <v>2</v>
      </c>
      <c r="I4773" s="19">
        <f>H4773/F4773</f>
        <v>0.0425531914893617</v>
      </c>
      <c r="J4773" s="19">
        <f>H4773/G4773</f>
        <v>0.0408163265306122</v>
      </c>
      <c r="K4773" t="s" s="21">
        <f>IF(J4773&lt;25%,"น้อยกว่า 25%",IF(J4773&gt;=25%,"มากกว่าหรือเท่ากับ 25%",IF(J4773&gt;=35%,"มากกว่าหรือเท่ากับ 35%")))</f>
        <v>18</v>
      </c>
    </row>
    <row r="4774" s="7" customFormat="1" ht="19.15" customHeight="1">
      <c r="A4774" t="s" s="16">
        <v>4747</v>
      </c>
      <c r="B4774" s="17">
        <v>5</v>
      </c>
      <c r="C4774" s="17">
        <v>18</v>
      </c>
      <c r="D4774" t="s" s="16">
        <v>4889</v>
      </c>
      <c r="E4774" t="s" s="16">
        <v>281</v>
      </c>
      <c r="F4774" s="37">
        <v>39</v>
      </c>
      <c r="G4774" s="17">
        <v>41</v>
      </c>
      <c r="H4774" s="18">
        <f>SUM(G4774-F4774)</f>
        <v>2</v>
      </c>
      <c r="I4774" s="19">
        <f>H4774/F4774</f>
        <v>0.0512820512820513</v>
      </c>
      <c r="J4774" s="19">
        <f>H4774/G4774</f>
        <v>0.048780487804878</v>
      </c>
      <c r="K4774" t="s" s="21">
        <f>IF(J4774&lt;25%,"น้อยกว่า 25%",IF(J4774&gt;=25%,"มากกว่าหรือเท่ากับ 25%",IF(J4774&gt;=35%,"มากกว่าหรือเท่ากับ 35%")))</f>
        <v>18</v>
      </c>
    </row>
    <row r="4775" s="7" customFormat="1" ht="19.15" customHeight="1">
      <c r="A4775" t="s" s="16">
        <v>4747</v>
      </c>
      <c r="B4775" s="17">
        <v>6</v>
      </c>
      <c r="C4775" s="17">
        <v>4</v>
      </c>
      <c r="D4775" t="s" s="16">
        <v>4890</v>
      </c>
      <c r="E4775" t="s" s="16">
        <v>84</v>
      </c>
      <c r="F4775" s="37">
        <v>31399</v>
      </c>
      <c r="G4775" s="17">
        <v>32748</v>
      </c>
      <c r="H4775" s="18">
        <f>SUM(G4775-F4775)</f>
        <v>1349</v>
      </c>
      <c r="I4775" s="19">
        <f>H4775/F4775</f>
        <v>0.0429631516927291</v>
      </c>
      <c r="J4775" s="19">
        <f>H4775/G4775</f>
        <v>0.0411933553194088</v>
      </c>
      <c r="K4775" t="s" s="21">
        <f>IF(J4775&lt;25%,"น้อยกว่า 25%",IF(J4775&gt;=25%,"มากกว่าหรือเท่ากับ 25%",IF(J4775&gt;=35%,"มากกว่าหรือเท่ากับ 35%")))</f>
        <v>18</v>
      </c>
    </row>
    <row r="4776" s="7" customFormat="1" ht="19.15" customHeight="1">
      <c r="A4776" t="s" s="16">
        <v>4747</v>
      </c>
      <c r="B4776" s="17">
        <v>6</v>
      </c>
      <c r="C4776" s="17">
        <v>12</v>
      </c>
      <c r="D4776" t="s" s="16">
        <v>4891</v>
      </c>
      <c r="E4776" t="s" s="16">
        <v>17</v>
      </c>
      <c r="F4776" s="37">
        <v>25209</v>
      </c>
      <c r="G4776" s="17">
        <v>27782</v>
      </c>
      <c r="H4776" s="18">
        <f>SUM(G4776-F4776)</f>
        <v>2573</v>
      </c>
      <c r="I4776" s="19">
        <f>H4776/F4776</f>
        <v>0.102066722202388</v>
      </c>
      <c r="J4776" s="19">
        <f>H4776/G4776</f>
        <v>0.0926139226837521</v>
      </c>
      <c r="K4776" t="s" s="21">
        <f>IF(J4776&lt;25%,"น้อยกว่า 25%",IF(J4776&gt;=25%,"มากกว่าหรือเท่ากับ 25%",IF(J4776&gt;=35%,"มากกว่าหรือเท่ากับ 35%")))</f>
        <v>18</v>
      </c>
    </row>
    <row r="4777" s="7" customFormat="1" ht="19.15" customHeight="1">
      <c r="A4777" t="s" s="16">
        <v>4747</v>
      </c>
      <c r="B4777" s="17">
        <v>6</v>
      </c>
      <c r="C4777" s="17">
        <v>2</v>
      </c>
      <c r="D4777" t="s" s="16">
        <v>4892</v>
      </c>
      <c r="E4777" t="s" s="16">
        <v>22</v>
      </c>
      <c r="F4777" s="37">
        <v>22412</v>
      </c>
      <c r="G4777" s="17">
        <v>23175</v>
      </c>
      <c r="H4777" s="18">
        <f>SUM(G4777-F4777)</f>
        <v>763</v>
      </c>
      <c r="I4777" s="19">
        <f>H4777/F4777</f>
        <v>0.0340442620024987</v>
      </c>
      <c r="J4777" s="19">
        <f>H4777/G4777</f>
        <v>0.0329234088457389</v>
      </c>
      <c r="K4777" t="s" s="21">
        <f>IF(J4777&lt;25%,"น้อยกว่า 25%",IF(J4777&gt;=25%,"มากกว่าหรือเท่ากับ 25%",IF(J4777&gt;=35%,"มากกว่าหรือเท่ากับ 35%")))</f>
        <v>18</v>
      </c>
    </row>
    <row r="4778" s="7" customFormat="1" ht="19.15" customHeight="1">
      <c r="A4778" t="s" s="16">
        <v>4747</v>
      </c>
      <c r="B4778" s="17">
        <v>6</v>
      </c>
      <c r="C4778" s="17">
        <v>6</v>
      </c>
      <c r="D4778" t="s" s="16">
        <v>4893</v>
      </c>
      <c r="E4778" t="s" s="16">
        <v>20</v>
      </c>
      <c r="F4778" s="37">
        <v>17156</v>
      </c>
      <c r="G4778" s="17">
        <v>17639</v>
      </c>
      <c r="H4778" s="18">
        <f>SUM(G4778-F4778)</f>
        <v>483</v>
      </c>
      <c r="I4778" s="19">
        <f>H4778/F4778</f>
        <v>0.0281534157146188</v>
      </c>
      <c r="J4778" s="19">
        <f>H4778/G4778</f>
        <v>0.0273825046771359</v>
      </c>
      <c r="K4778" t="s" s="21">
        <f>IF(J4778&lt;25%,"น้อยกว่า 25%",IF(J4778&gt;=25%,"มากกว่าหรือเท่ากับ 25%",IF(J4778&gt;=35%,"มากกว่าหรือเท่ากับ 35%")))</f>
        <v>18</v>
      </c>
    </row>
    <row r="4779" s="7" customFormat="1" ht="19.15" customHeight="1">
      <c r="A4779" t="s" s="16">
        <v>4747</v>
      </c>
      <c r="B4779" s="17">
        <v>6</v>
      </c>
      <c r="C4779" s="17">
        <v>25</v>
      </c>
      <c r="D4779" t="s" s="16">
        <v>4894</v>
      </c>
      <c r="E4779" t="s" s="16">
        <v>34</v>
      </c>
      <c r="F4779" s="37">
        <v>2968</v>
      </c>
      <c r="G4779" s="17">
        <v>3032</v>
      </c>
      <c r="H4779" s="18">
        <f>SUM(G4779-F4779)</f>
        <v>64</v>
      </c>
      <c r="I4779" s="19">
        <f>H4779/F4779</f>
        <v>0.0215633423180593</v>
      </c>
      <c r="J4779" s="19">
        <f>H4779/G4779</f>
        <v>0.0211081794195251</v>
      </c>
      <c r="K4779" t="s" s="21">
        <f>IF(J4779&lt;25%,"น้อยกว่า 25%",IF(J4779&gt;=25%,"มากกว่าหรือเท่ากับ 25%",IF(J4779&gt;=35%,"มากกว่าหรือเท่ากับ 35%")))</f>
        <v>18</v>
      </c>
    </row>
    <row r="4780" s="7" customFormat="1" ht="19.15" customHeight="1">
      <c r="A4780" t="s" s="16">
        <v>4747</v>
      </c>
      <c r="B4780" s="17">
        <v>6</v>
      </c>
      <c r="C4780" s="17">
        <v>11</v>
      </c>
      <c r="D4780" t="s" s="16">
        <v>4895</v>
      </c>
      <c r="E4780" t="s" s="16">
        <v>28</v>
      </c>
      <c r="F4780" s="37">
        <v>2851</v>
      </c>
      <c r="G4780" s="17">
        <v>2946</v>
      </c>
      <c r="H4780" s="18">
        <f>SUM(G4780-F4780)</f>
        <v>95</v>
      </c>
      <c r="I4780" s="19">
        <f>H4780/F4780</f>
        <v>0.033321641529288</v>
      </c>
      <c r="J4780" s="19">
        <f>H4780/G4780</f>
        <v>0.0322471147318398</v>
      </c>
      <c r="K4780" t="s" s="21">
        <f>IF(J4780&lt;25%,"น้อยกว่า 25%",IF(J4780&gt;=25%,"มากกว่าหรือเท่ากับ 25%",IF(J4780&gt;=35%,"มากกว่าหรือเท่ากับ 35%")))</f>
        <v>18</v>
      </c>
    </row>
    <row r="4781" s="7" customFormat="1" ht="19.15" customHeight="1">
      <c r="A4781" t="s" s="16">
        <v>4747</v>
      </c>
      <c r="B4781" s="17">
        <v>6</v>
      </c>
      <c r="C4781" s="17">
        <v>10</v>
      </c>
      <c r="D4781" t="s" s="16">
        <v>4896</v>
      </c>
      <c r="E4781" t="s" s="16">
        <v>26</v>
      </c>
      <c r="F4781" s="37">
        <v>2225</v>
      </c>
      <c r="G4781" s="17">
        <v>2270</v>
      </c>
      <c r="H4781" s="18">
        <f>SUM(G4781-F4781)</f>
        <v>45</v>
      </c>
      <c r="I4781" s="19">
        <f>H4781/F4781</f>
        <v>0.0202247191011236</v>
      </c>
      <c r="J4781" s="19">
        <f>H4781/G4781</f>
        <v>0.0198237885462555</v>
      </c>
      <c r="K4781" t="s" s="21">
        <f>IF(J4781&lt;25%,"น้อยกว่า 25%",IF(J4781&gt;=25%,"มากกว่าหรือเท่ากับ 25%",IF(J4781&gt;=35%,"มากกว่าหรือเท่ากับ 35%")))</f>
        <v>18</v>
      </c>
    </row>
    <row r="4782" s="7" customFormat="1" ht="19.15" customHeight="1">
      <c r="A4782" t="s" s="16">
        <v>4747</v>
      </c>
      <c r="B4782" s="17">
        <v>6</v>
      </c>
      <c r="C4782" s="17">
        <v>5</v>
      </c>
      <c r="D4782" t="s" s="16">
        <v>4897</v>
      </c>
      <c r="E4782" t="s" s="16">
        <v>36</v>
      </c>
      <c r="F4782" s="37">
        <v>629</v>
      </c>
      <c r="G4782" s="17">
        <v>649</v>
      </c>
      <c r="H4782" s="18">
        <f>SUM(G4782-F4782)</f>
        <v>20</v>
      </c>
      <c r="I4782" s="19">
        <f>H4782/F4782</f>
        <v>0.0317965023847377</v>
      </c>
      <c r="J4782" s="19">
        <f>H4782/G4782</f>
        <v>0.0308166409861325</v>
      </c>
      <c r="K4782" t="s" s="21">
        <f>IF(J4782&lt;25%,"น้อยกว่า 25%",IF(J4782&gt;=25%,"มากกว่าหรือเท่ากับ 25%",IF(J4782&gt;=35%,"มากกว่าหรือเท่ากับ 35%")))</f>
        <v>18</v>
      </c>
    </row>
    <row r="4783" s="7" customFormat="1" ht="19.15" customHeight="1">
      <c r="A4783" t="s" s="16">
        <v>4747</v>
      </c>
      <c r="B4783" s="17">
        <v>6</v>
      </c>
      <c r="C4783" s="17">
        <v>8</v>
      </c>
      <c r="D4783" t="s" s="16">
        <v>4898</v>
      </c>
      <c r="E4783" t="s" s="16">
        <v>38</v>
      </c>
      <c r="F4783" s="37">
        <v>505</v>
      </c>
      <c r="G4783" s="17">
        <v>516</v>
      </c>
      <c r="H4783" s="18">
        <f>SUM(G4783-F4783)</f>
        <v>11</v>
      </c>
      <c r="I4783" s="19">
        <f>H4783/F4783</f>
        <v>0.0217821782178218</v>
      </c>
      <c r="J4783" s="19">
        <f>H4783/G4783</f>
        <v>0.0213178294573643</v>
      </c>
      <c r="K4783" t="s" s="21">
        <f>IF(J4783&lt;25%,"น้อยกว่า 25%",IF(J4783&gt;=25%,"มากกว่าหรือเท่ากับ 25%",IF(J4783&gt;=35%,"มากกว่าหรือเท่ากับ 35%")))</f>
        <v>18</v>
      </c>
    </row>
    <row r="4784" s="7" customFormat="1" ht="19.15" customHeight="1">
      <c r="A4784" t="s" s="16">
        <v>4747</v>
      </c>
      <c r="B4784" s="17">
        <v>6</v>
      </c>
      <c r="C4784" s="17">
        <v>16</v>
      </c>
      <c r="D4784" t="s" s="16">
        <v>4899</v>
      </c>
      <c r="E4784" t="s" s="16">
        <v>24</v>
      </c>
      <c r="F4784" s="37">
        <v>489</v>
      </c>
      <c r="G4784" s="17">
        <v>500</v>
      </c>
      <c r="H4784" s="18">
        <f>SUM(G4784-F4784)</f>
        <v>11</v>
      </c>
      <c r="I4784" s="19">
        <f>H4784/F4784</f>
        <v>0.0224948875255624</v>
      </c>
      <c r="J4784" s="19">
        <f>H4784/G4784</f>
        <v>0.022</v>
      </c>
      <c r="K4784" t="s" s="21">
        <f>IF(J4784&lt;25%,"น้อยกว่า 25%",IF(J4784&gt;=25%,"มากกว่าหรือเท่ากับ 25%",IF(J4784&gt;=35%,"มากกว่าหรือเท่ากับ 35%")))</f>
        <v>18</v>
      </c>
    </row>
    <row r="4785" s="7" customFormat="1" ht="19.15" customHeight="1">
      <c r="A4785" t="s" s="16">
        <v>4747</v>
      </c>
      <c r="B4785" s="17">
        <v>6</v>
      </c>
      <c r="C4785" s="17">
        <v>26</v>
      </c>
      <c r="D4785" t="s" s="16">
        <v>4900</v>
      </c>
      <c r="E4785" t="s" s="16">
        <v>62</v>
      </c>
      <c r="F4785" s="37">
        <v>334</v>
      </c>
      <c r="G4785" s="17">
        <v>350</v>
      </c>
      <c r="H4785" s="18">
        <f>SUM(G4785-F4785)</f>
        <v>16</v>
      </c>
      <c r="I4785" s="19">
        <f>H4785/F4785</f>
        <v>0.0479041916167665</v>
      </c>
      <c r="J4785" s="19">
        <f>H4785/G4785</f>
        <v>0.0457142857142857</v>
      </c>
      <c r="K4785" t="s" s="21">
        <f>IF(J4785&lt;25%,"น้อยกว่า 25%",IF(J4785&gt;=25%,"มากกว่าหรือเท่ากับ 25%",IF(J4785&gt;=35%,"มากกว่าหรือเท่ากับ 35%")))</f>
        <v>18</v>
      </c>
    </row>
    <row r="4786" s="7" customFormat="1" ht="19.15" customHeight="1">
      <c r="A4786" t="s" s="16">
        <v>4747</v>
      </c>
      <c r="B4786" s="17">
        <v>6</v>
      </c>
      <c r="C4786" s="17">
        <v>14</v>
      </c>
      <c r="D4786" t="s" s="16">
        <v>4901</v>
      </c>
      <c r="E4786" t="s" s="16">
        <v>48</v>
      </c>
      <c r="F4786" s="37">
        <v>329</v>
      </c>
      <c r="G4786" s="17">
        <v>342</v>
      </c>
      <c r="H4786" s="18">
        <f>SUM(G4786-F4786)</f>
        <v>13</v>
      </c>
      <c r="I4786" s="19">
        <f>H4786/F4786</f>
        <v>0.0395136778115502</v>
      </c>
      <c r="J4786" s="19">
        <f>H4786/G4786</f>
        <v>0.0380116959064327</v>
      </c>
      <c r="K4786" t="s" s="21">
        <f>IF(J4786&lt;25%,"น้อยกว่า 25%",IF(J4786&gt;=25%,"มากกว่าหรือเท่ากับ 25%",IF(J4786&gt;=35%,"มากกว่าหรือเท่ากับ 35%")))</f>
        <v>18</v>
      </c>
    </row>
    <row r="4787" s="7" customFormat="1" ht="19.15" customHeight="1">
      <c r="A4787" t="s" s="16">
        <v>4747</v>
      </c>
      <c r="B4787" s="17">
        <v>6</v>
      </c>
      <c r="C4787" s="17">
        <v>9</v>
      </c>
      <c r="D4787" t="s" s="16">
        <v>4902</v>
      </c>
      <c r="E4787" t="s" s="16">
        <v>110</v>
      </c>
      <c r="F4787" s="37">
        <v>287</v>
      </c>
      <c r="G4787" s="17">
        <v>319</v>
      </c>
      <c r="H4787" s="18">
        <f>SUM(G4787-F4787)</f>
        <v>32</v>
      </c>
      <c r="I4787" s="19">
        <f>H4787/F4787</f>
        <v>0.111498257839721</v>
      </c>
      <c r="J4787" s="19">
        <f>H4787/G4787</f>
        <v>0.100313479623824</v>
      </c>
      <c r="K4787" t="s" s="21">
        <f>IF(J4787&lt;25%,"น้อยกว่า 25%",IF(J4787&gt;=25%,"มากกว่าหรือเท่ากับ 25%",IF(J4787&gt;=35%,"มากกว่าหรือเท่ากับ 35%")))</f>
        <v>18</v>
      </c>
    </row>
    <row r="4788" s="7" customFormat="1" ht="19.15" customHeight="1">
      <c r="A4788" t="s" s="16">
        <v>4747</v>
      </c>
      <c r="B4788" s="17">
        <v>6</v>
      </c>
      <c r="C4788" s="17">
        <v>24</v>
      </c>
      <c r="D4788" t="s" s="16">
        <v>4903</v>
      </c>
      <c r="E4788" t="s" s="16">
        <v>173</v>
      </c>
      <c r="F4788" s="37">
        <v>240</v>
      </c>
      <c r="G4788" s="17">
        <v>278</v>
      </c>
      <c r="H4788" s="18">
        <f>SUM(G4788-F4788)</f>
        <v>38</v>
      </c>
      <c r="I4788" s="19">
        <f>H4788/F4788</f>
        <v>0.158333333333333</v>
      </c>
      <c r="J4788" s="19">
        <f>H4788/G4788</f>
        <v>0.136690647482014</v>
      </c>
      <c r="K4788" t="s" s="21">
        <f>IF(J4788&lt;25%,"น้อยกว่า 25%",IF(J4788&gt;=25%,"มากกว่าหรือเท่ากับ 25%",IF(J4788&gt;=35%,"มากกว่าหรือเท่ากับ 35%")))</f>
        <v>18</v>
      </c>
    </row>
    <row r="4789" s="7" customFormat="1" ht="19.15" customHeight="1">
      <c r="A4789" t="s" s="16">
        <v>4747</v>
      </c>
      <c r="B4789" s="17">
        <v>6</v>
      </c>
      <c r="C4789" s="17">
        <v>3</v>
      </c>
      <c r="D4789" t="s" s="16">
        <v>4904</v>
      </c>
      <c r="E4789" t="s" s="16">
        <v>101</v>
      </c>
      <c r="F4789" s="37">
        <v>251</v>
      </c>
      <c r="G4789" s="17">
        <v>266</v>
      </c>
      <c r="H4789" s="18">
        <f>SUM(G4789-F4789)</f>
        <v>15</v>
      </c>
      <c r="I4789" s="19">
        <f>H4789/F4789</f>
        <v>0.0597609561752988</v>
      </c>
      <c r="J4789" s="19">
        <f>H4789/G4789</f>
        <v>0.056390977443609</v>
      </c>
      <c r="K4789" t="s" s="21">
        <f>IF(J4789&lt;25%,"น้อยกว่า 25%",IF(J4789&gt;=25%,"มากกว่าหรือเท่ากับ 25%",IF(J4789&gt;=35%,"มากกว่าหรือเท่ากับ 35%")))</f>
        <v>18</v>
      </c>
    </row>
    <row r="4790" s="7" customFormat="1" ht="19.15" customHeight="1">
      <c r="A4790" t="s" s="16">
        <v>4747</v>
      </c>
      <c r="B4790" s="17">
        <v>6</v>
      </c>
      <c r="C4790" s="17">
        <v>1</v>
      </c>
      <c r="D4790" t="s" s="16">
        <v>4905</v>
      </c>
      <c r="E4790" t="s" s="16">
        <v>76</v>
      </c>
      <c r="F4790" s="37">
        <v>242</v>
      </c>
      <c r="G4790" s="17">
        <v>251</v>
      </c>
      <c r="H4790" s="18">
        <f>SUM(G4790-F4790)</f>
        <v>9</v>
      </c>
      <c r="I4790" s="19">
        <f>H4790/F4790</f>
        <v>0.0371900826446281</v>
      </c>
      <c r="J4790" s="19">
        <f>H4790/G4790</f>
        <v>0.0358565737051793</v>
      </c>
      <c r="K4790" t="s" s="21">
        <f>IF(J4790&lt;25%,"น้อยกว่า 25%",IF(J4790&gt;=25%,"มากกว่าหรือเท่ากับ 25%",IF(J4790&gt;=35%,"มากกว่าหรือเท่ากับ 35%")))</f>
        <v>18</v>
      </c>
    </row>
    <row r="4791" s="7" customFormat="1" ht="19.15" customHeight="1">
      <c r="A4791" t="s" s="16">
        <v>4747</v>
      </c>
      <c r="B4791" s="17">
        <v>6</v>
      </c>
      <c r="C4791" s="17">
        <v>17</v>
      </c>
      <c r="D4791" t="s" s="16">
        <v>4906</v>
      </c>
      <c r="E4791" t="s" s="16">
        <v>30</v>
      </c>
      <c r="F4791" s="37">
        <v>232</v>
      </c>
      <c r="G4791" s="17">
        <v>234</v>
      </c>
      <c r="H4791" s="18">
        <f>SUM(G4791-F4791)</f>
        <v>2</v>
      </c>
      <c r="I4791" s="19">
        <f>H4791/F4791</f>
        <v>0.00862068965517241</v>
      </c>
      <c r="J4791" s="19">
        <f>H4791/G4791</f>
        <v>0.00854700854700855</v>
      </c>
      <c r="K4791" t="s" s="21">
        <f>IF(J4791&lt;25%,"น้อยกว่า 25%",IF(J4791&gt;=25%,"มากกว่าหรือเท่ากับ 25%",IF(J4791&gt;=35%,"มากกว่าหรือเท่ากับ 35%")))</f>
        <v>18</v>
      </c>
    </row>
    <row r="4792" s="7" customFormat="1" ht="19.15" customHeight="1">
      <c r="A4792" t="s" s="16">
        <v>4747</v>
      </c>
      <c r="B4792" s="17">
        <v>6</v>
      </c>
      <c r="C4792" s="17">
        <v>13</v>
      </c>
      <c r="D4792" t="s" s="16">
        <v>4907</v>
      </c>
      <c r="E4792" t="s" s="16">
        <v>1680</v>
      </c>
      <c r="F4792" s="37">
        <v>181</v>
      </c>
      <c r="G4792" s="17">
        <v>189</v>
      </c>
      <c r="H4792" s="18">
        <f>SUM(G4792-F4792)</f>
        <v>8</v>
      </c>
      <c r="I4792" s="19">
        <f>H4792/F4792</f>
        <v>0.0441988950276243</v>
      </c>
      <c r="J4792" s="19">
        <f>H4792/G4792</f>
        <v>0.0423280423280423</v>
      </c>
      <c r="K4792" t="s" s="21">
        <f>IF(J4792&lt;25%,"น้อยกว่า 25%",IF(J4792&gt;=25%,"มากกว่าหรือเท่ากับ 25%",IF(J4792&gt;=35%,"มากกว่าหรือเท่ากับ 35%")))</f>
        <v>18</v>
      </c>
    </row>
    <row r="4793" s="7" customFormat="1" ht="19.15" customHeight="1">
      <c r="A4793" t="s" s="16">
        <v>4747</v>
      </c>
      <c r="B4793" s="17">
        <v>6</v>
      </c>
      <c r="C4793" s="17">
        <v>22</v>
      </c>
      <c r="D4793" t="s" s="16">
        <v>4908</v>
      </c>
      <c r="E4793" t="s" s="16">
        <v>52</v>
      </c>
      <c r="F4793" s="37">
        <v>162</v>
      </c>
      <c r="G4793" s="17">
        <v>175</v>
      </c>
      <c r="H4793" s="18">
        <f>SUM(G4793-F4793)</f>
        <v>13</v>
      </c>
      <c r="I4793" s="19">
        <f>H4793/F4793</f>
        <v>0.0802469135802469</v>
      </c>
      <c r="J4793" s="19">
        <f>H4793/G4793</f>
        <v>0.0742857142857143</v>
      </c>
      <c r="K4793" t="s" s="21">
        <f>IF(J4793&lt;25%,"น้อยกว่า 25%",IF(J4793&gt;=25%,"มากกว่าหรือเท่ากับ 25%",IF(J4793&gt;=35%,"มากกว่าหรือเท่ากับ 35%")))</f>
        <v>18</v>
      </c>
    </row>
    <row r="4794" s="7" customFormat="1" ht="19.15" customHeight="1">
      <c r="A4794" t="s" s="16">
        <v>4747</v>
      </c>
      <c r="B4794" s="17">
        <v>6</v>
      </c>
      <c r="C4794" s="17">
        <v>23</v>
      </c>
      <c r="D4794" t="s" s="16">
        <v>4909</v>
      </c>
      <c r="E4794" t="s" s="16">
        <v>60</v>
      </c>
      <c r="F4794" s="37">
        <v>148</v>
      </c>
      <c r="G4794" s="17">
        <v>158</v>
      </c>
      <c r="H4794" s="18">
        <f>SUM(G4794-F4794)</f>
        <v>10</v>
      </c>
      <c r="I4794" s="19">
        <f>H4794/F4794</f>
        <v>0.0675675675675676</v>
      </c>
      <c r="J4794" s="19">
        <f>H4794/G4794</f>
        <v>0.06329113924050631</v>
      </c>
      <c r="K4794" t="s" s="21">
        <f>IF(J4794&lt;25%,"น้อยกว่า 25%",IF(J4794&gt;=25%,"มากกว่าหรือเท่ากับ 25%",IF(J4794&gt;=35%,"มากกว่าหรือเท่ากับ 35%")))</f>
        <v>18</v>
      </c>
    </row>
    <row r="4795" s="7" customFormat="1" ht="19.15" customHeight="1">
      <c r="A4795" t="s" s="16">
        <v>4747</v>
      </c>
      <c r="B4795" s="17">
        <v>6</v>
      </c>
      <c r="C4795" s="17">
        <v>7</v>
      </c>
      <c r="D4795" t="s" s="16">
        <v>4910</v>
      </c>
      <c r="E4795" t="s" s="16">
        <v>44</v>
      </c>
      <c r="F4795" s="37">
        <v>129</v>
      </c>
      <c r="G4795" s="17">
        <v>134</v>
      </c>
      <c r="H4795" s="18">
        <f>SUM(G4795-F4795)</f>
        <v>5</v>
      </c>
      <c r="I4795" s="19">
        <f>H4795/F4795</f>
        <v>0.0387596899224806</v>
      </c>
      <c r="J4795" s="19">
        <f>H4795/G4795</f>
        <v>0.0373134328358209</v>
      </c>
      <c r="K4795" t="s" s="21">
        <f>IF(J4795&lt;25%,"น้อยกว่า 25%",IF(J4795&gt;=25%,"มากกว่าหรือเท่ากับ 25%",IF(J4795&gt;=35%,"มากกว่าหรือเท่ากับ 35%")))</f>
        <v>18</v>
      </c>
    </row>
    <row r="4796" s="7" customFormat="1" ht="19.15" customHeight="1">
      <c r="A4796" t="s" s="16">
        <v>4747</v>
      </c>
      <c r="B4796" s="17">
        <v>6</v>
      </c>
      <c r="C4796" s="17">
        <v>29</v>
      </c>
      <c r="D4796" t="s" s="16">
        <v>4911</v>
      </c>
      <c r="E4796" t="s" s="16">
        <v>42</v>
      </c>
      <c r="F4796" s="37">
        <v>87</v>
      </c>
      <c r="G4796" s="17">
        <v>91</v>
      </c>
      <c r="H4796" s="18">
        <f>SUM(G4796-F4796)</f>
        <v>4</v>
      </c>
      <c r="I4796" s="19">
        <f>H4796/F4796</f>
        <v>0.0459770114942529</v>
      </c>
      <c r="J4796" s="19">
        <f>H4796/G4796</f>
        <v>0.043956043956044</v>
      </c>
      <c r="K4796" t="s" s="21">
        <f>IF(J4796&lt;25%,"น้อยกว่า 25%",IF(J4796&gt;=25%,"มากกว่าหรือเท่ากับ 25%",IF(J4796&gt;=35%,"มากกว่าหรือเท่ากับ 35%")))</f>
        <v>18</v>
      </c>
    </row>
    <row r="4797" s="7" customFormat="1" ht="19.15" customHeight="1">
      <c r="A4797" t="s" s="16">
        <v>4747</v>
      </c>
      <c r="B4797" s="17">
        <v>6</v>
      </c>
      <c r="C4797" s="17">
        <v>28</v>
      </c>
      <c r="D4797" t="s" s="16">
        <v>4912</v>
      </c>
      <c r="E4797" t="s" s="16">
        <v>72</v>
      </c>
      <c r="F4797" s="37">
        <v>76</v>
      </c>
      <c r="G4797" s="17">
        <v>86</v>
      </c>
      <c r="H4797" s="18">
        <f>SUM(G4797-F4797)</f>
        <v>10</v>
      </c>
      <c r="I4797" s="19">
        <f>H4797/F4797</f>
        <v>0.131578947368421</v>
      </c>
      <c r="J4797" s="19">
        <f>H4797/G4797</f>
        <v>0.116279069767442</v>
      </c>
      <c r="K4797" t="s" s="21">
        <f>IF(J4797&lt;25%,"น้อยกว่า 25%",IF(J4797&gt;=25%,"มากกว่าหรือเท่ากับ 25%",IF(J4797&gt;=35%,"มากกว่าหรือเท่ากับ 35%")))</f>
        <v>18</v>
      </c>
    </row>
    <row r="4798" s="7" customFormat="1" ht="19.15" customHeight="1">
      <c r="A4798" t="s" s="16">
        <v>4747</v>
      </c>
      <c r="B4798" s="17">
        <v>6</v>
      </c>
      <c r="C4798" s="17">
        <v>20</v>
      </c>
      <c r="D4798" t="s" s="16">
        <v>4913</v>
      </c>
      <c r="E4798" t="s" s="16">
        <v>54</v>
      </c>
      <c r="F4798" s="37">
        <v>55</v>
      </c>
      <c r="G4798" s="17">
        <v>60</v>
      </c>
      <c r="H4798" s="18">
        <f>SUM(G4798-F4798)</f>
        <v>5</v>
      </c>
      <c r="I4798" s="19">
        <f>H4798/F4798</f>
        <v>0.0909090909090909</v>
      </c>
      <c r="J4798" s="19">
        <f>H4798/G4798</f>
        <v>0.0833333333333333</v>
      </c>
      <c r="K4798" t="s" s="21">
        <f>IF(J4798&lt;25%,"น้อยกว่า 25%",IF(J4798&gt;=25%,"มากกว่าหรือเท่ากับ 25%",IF(J4798&gt;=35%,"มากกว่าหรือเท่ากับ 35%")))</f>
        <v>18</v>
      </c>
    </row>
    <row r="4799" s="7" customFormat="1" ht="19.15" customHeight="1">
      <c r="A4799" t="s" s="16">
        <v>4747</v>
      </c>
      <c r="B4799" s="17">
        <v>6</v>
      </c>
      <c r="C4799" s="17">
        <v>31</v>
      </c>
      <c r="D4799" t="s" s="16">
        <v>4914</v>
      </c>
      <c r="E4799" t="s" s="16">
        <v>147</v>
      </c>
      <c r="F4799" s="37">
        <v>55</v>
      </c>
      <c r="G4799" s="17">
        <v>59</v>
      </c>
      <c r="H4799" s="18">
        <f>SUM(G4799-F4799)</f>
        <v>4</v>
      </c>
      <c r="I4799" s="19">
        <f>H4799/F4799</f>
        <v>0.0727272727272727</v>
      </c>
      <c r="J4799" s="19">
        <f>H4799/G4799</f>
        <v>0.0677966101694915</v>
      </c>
      <c r="K4799" t="s" s="21">
        <f>IF(J4799&lt;25%,"น้อยกว่า 25%",IF(J4799&gt;=25%,"มากกว่าหรือเท่ากับ 25%",IF(J4799&gt;=35%,"มากกว่าหรือเท่ากับ 35%")))</f>
        <v>18</v>
      </c>
    </row>
    <row r="4800" s="7" customFormat="1" ht="19.15" customHeight="1">
      <c r="A4800" t="s" s="16">
        <v>4747</v>
      </c>
      <c r="B4800" s="17">
        <v>6</v>
      </c>
      <c r="C4800" s="17">
        <v>18</v>
      </c>
      <c r="D4800" t="s" s="16">
        <v>4915</v>
      </c>
      <c r="E4800" t="s" s="16">
        <v>40</v>
      </c>
      <c r="F4800" s="37">
        <v>52</v>
      </c>
      <c r="G4800" s="17">
        <v>58</v>
      </c>
      <c r="H4800" s="18">
        <f>SUM(G4800-F4800)</f>
        <v>6</v>
      </c>
      <c r="I4800" s="19">
        <f>H4800/F4800</f>
        <v>0.115384615384615</v>
      </c>
      <c r="J4800" s="19">
        <f>H4800/G4800</f>
        <v>0.103448275862069</v>
      </c>
      <c r="K4800" t="s" s="21">
        <f>IF(J4800&lt;25%,"น้อยกว่า 25%",IF(J4800&gt;=25%,"มากกว่าหรือเท่ากับ 25%",IF(J4800&gt;=35%,"มากกว่าหรือเท่ากับ 35%")))</f>
        <v>18</v>
      </c>
    </row>
    <row r="4801" s="7" customFormat="1" ht="19.15" customHeight="1">
      <c r="A4801" t="s" s="16">
        <v>4747</v>
      </c>
      <c r="B4801" s="17">
        <v>6</v>
      </c>
      <c r="C4801" s="17">
        <v>15</v>
      </c>
      <c r="D4801" t="s" s="16">
        <v>4916</v>
      </c>
      <c r="E4801" t="s" s="16">
        <v>66</v>
      </c>
      <c r="F4801" s="37">
        <v>54</v>
      </c>
      <c r="G4801" s="17">
        <v>55</v>
      </c>
      <c r="H4801" s="18">
        <f>SUM(G4801-F4801)</f>
        <v>1</v>
      </c>
      <c r="I4801" s="19">
        <f>H4801/F4801</f>
        <v>0.0185185185185185</v>
      </c>
      <c r="J4801" s="19">
        <f>H4801/G4801</f>
        <v>0.0181818181818182</v>
      </c>
      <c r="K4801" t="s" s="21">
        <f>IF(J4801&lt;25%,"น้อยกว่า 25%",IF(J4801&gt;=25%,"มากกว่าหรือเท่ากับ 25%",IF(J4801&gt;=35%,"มากกว่าหรือเท่ากับ 35%")))</f>
        <v>18</v>
      </c>
    </row>
    <row r="4802" s="7" customFormat="1" ht="19.15" customHeight="1">
      <c r="A4802" t="s" s="16">
        <v>4747</v>
      </c>
      <c r="B4802" s="17">
        <v>6</v>
      </c>
      <c r="C4802" s="17">
        <v>19</v>
      </c>
      <c r="D4802" t="s" s="16">
        <v>4917</v>
      </c>
      <c r="E4802" t="s" s="16">
        <v>74</v>
      </c>
      <c r="F4802" s="37">
        <v>51</v>
      </c>
      <c r="G4802" s="17">
        <v>54</v>
      </c>
      <c r="H4802" s="18">
        <f>SUM(G4802-F4802)</f>
        <v>3</v>
      </c>
      <c r="I4802" s="19">
        <f>H4802/F4802</f>
        <v>0.0588235294117647</v>
      </c>
      <c r="J4802" s="19">
        <f>H4802/G4802</f>
        <v>0.0555555555555556</v>
      </c>
      <c r="K4802" t="s" s="21">
        <f>IF(J4802&lt;25%,"น้อยกว่า 25%",IF(J4802&gt;=25%,"มากกว่าหรือเท่ากับ 25%",IF(J4802&gt;=35%,"มากกว่าหรือเท่ากับ 35%")))</f>
        <v>18</v>
      </c>
    </row>
    <row r="4803" s="7" customFormat="1" ht="19.15" customHeight="1">
      <c r="A4803" t="s" s="16">
        <v>4747</v>
      </c>
      <c r="B4803" s="17">
        <v>6</v>
      </c>
      <c r="C4803" s="17">
        <v>27</v>
      </c>
      <c r="D4803" t="s" s="16">
        <v>4918</v>
      </c>
      <c r="E4803" t="s" s="16">
        <v>116</v>
      </c>
      <c r="F4803" s="37">
        <v>35</v>
      </c>
      <c r="G4803" s="17">
        <v>37</v>
      </c>
      <c r="H4803" s="18">
        <f>SUM(G4803-F4803)</f>
        <v>2</v>
      </c>
      <c r="I4803" s="19">
        <f>H4803/F4803</f>
        <v>0.0571428571428571</v>
      </c>
      <c r="J4803" s="19">
        <f>H4803/G4803</f>
        <v>0.0540540540540541</v>
      </c>
      <c r="K4803" t="s" s="21">
        <f>IF(J4803&lt;25%,"น้อยกว่า 25%",IF(J4803&gt;=25%,"มากกว่าหรือเท่ากับ 25%",IF(J4803&gt;=35%,"มากกว่าหรือเท่ากับ 35%")))</f>
        <v>18</v>
      </c>
    </row>
    <row r="4804" s="7" customFormat="1" ht="19.15" customHeight="1">
      <c r="A4804" t="s" s="16">
        <v>4747</v>
      </c>
      <c r="B4804" s="17">
        <v>6</v>
      </c>
      <c r="C4804" s="17">
        <v>30</v>
      </c>
      <c r="D4804" t="s" s="16">
        <v>4919</v>
      </c>
      <c r="E4804" t="s" s="16">
        <v>119</v>
      </c>
      <c r="F4804" s="37">
        <v>28</v>
      </c>
      <c r="G4804" s="17">
        <v>29</v>
      </c>
      <c r="H4804" s="18">
        <f>SUM(G4804-F4804)</f>
        <v>1</v>
      </c>
      <c r="I4804" s="19">
        <f>H4804/F4804</f>
        <v>0.0357142857142857</v>
      </c>
      <c r="J4804" s="19">
        <f>H4804/G4804</f>
        <v>0.0344827586206897</v>
      </c>
      <c r="K4804" t="s" s="21">
        <f>IF(J4804&lt;25%,"น้อยกว่า 25%",IF(J4804&gt;=25%,"มากกว่าหรือเท่ากับ 25%",IF(J4804&gt;=35%,"มากกว่าหรือเท่ากับ 35%")))</f>
        <v>18</v>
      </c>
    </row>
    <row r="4805" s="7" customFormat="1" ht="19.15" customHeight="1">
      <c r="A4805" t="s" s="16">
        <v>4747</v>
      </c>
      <c r="B4805" s="17">
        <v>6</v>
      </c>
      <c r="C4805" s="17">
        <v>21</v>
      </c>
      <c r="D4805" t="s" s="16">
        <v>4920</v>
      </c>
      <c r="E4805" t="s" s="16">
        <v>380</v>
      </c>
      <c r="F4805" s="37">
        <v>0</v>
      </c>
      <c r="G4805" s="17">
        <v>0</v>
      </c>
      <c r="H4805" s="18">
        <f>SUM(G4805-F4805)</f>
        <v>0</v>
      </c>
      <c r="I4805" s="19">
        <f>H4805/F4805</f>
      </c>
      <c r="J4805" s="19">
        <f>H4805/G4805</f>
      </c>
      <c r="K4805" s="24">
        <f>IF(J4805&lt;25%,"น้อยกว่า 25%",IF(J4805&gt;=25%,"มากกว่าหรือเท่ากับ 25%",IF(J4805&gt;=35%,"มากกว่าหรือเท่ากับ 35%")))</f>
      </c>
    </row>
    <row r="4806" s="7" customFormat="1" ht="19.15" customHeight="1">
      <c r="A4806" t="s" s="16">
        <v>4747</v>
      </c>
      <c r="B4806" s="17">
        <v>3</v>
      </c>
      <c r="C4806" s="17">
        <v>27</v>
      </c>
      <c r="D4806" t="s" s="16">
        <v>4921</v>
      </c>
      <c r="E4806" t="s" s="16">
        <v>58</v>
      </c>
      <c r="F4806" s="41">
        <v>110</v>
      </c>
      <c r="G4806" s="30">
        <v>153</v>
      </c>
      <c r="H4806" s="18">
        <f>SUM(G4806-F4806)</f>
        <v>43</v>
      </c>
      <c r="I4806" s="19">
        <f>H4806/F4806</f>
        <v>0.390909090909091</v>
      </c>
      <c r="J4806" s="19">
        <f>H4806/G4806</f>
        <v>0.281045751633987</v>
      </c>
      <c r="K4806" t="s" s="21">
        <f>IF(J4806&lt;25%,"น้อยกว่า 25%",IF(J4806&gt;=25%,"มากกว่าหรือเท่ากับ 25%",IF(J4806&gt;=35%,"มากกว่าหรือเท่ากับ 35%")))</f>
        <v>122</v>
      </c>
    </row>
    <row r="4807" s="7" customFormat="1" ht="19.15" customHeight="1">
      <c r="A4807" t="s" s="16">
        <v>4747</v>
      </c>
      <c r="B4807" s="17">
        <v>2</v>
      </c>
      <c r="C4807" s="17">
        <v>18</v>
      </c>
      <c r="D4807" t="s" s="16">
        <v>4922</v>
      </c>
      <c r="E4807" t="s" s="16">
        <v>173</v>
      </c>
      <c r="F4807" s="57">
        <v>72</v>
      </c>
      <c r="G4807" s="32">
        <v>71</v>
      </c>
      <c r="H4807" s="18">
        <f>SUM(G4807-F4807)</f>
        <v>-1</v>
      </c>
      <c r="I4807" s="19">
        <f>H4807/F4807</f>
        <v>-0.0138888888888889</v>
      </c>
      <c r="J4807" s="19">
        <f>H4807/G4807</f>
        <v>-0.0140845070422535</v>
      </c>
    </row>
    <row r="4808" s="7" customFormat="1" ht="19.15" customHeight="1">
      <c r="A4808" t="s" s="16">
        <v>4923</v>
      </c>
      <c r="B4808" s="17">
        <v>3</v>
      </c>
      <c r="C4808" s="17">
        <v>9</v>
      </c>
      <c r="D4808" t="s" s="16">
        <v>4924</v>
      </c>
      <c r="E4808" t="s" s="16">
        <v>101</v>
      </c>
      <c r="F4808" s="57">
        <v>186</v>
      </c>
      <c r="G4808" s="32">
        <v>165</v>
      </c>
      <c r="H4808" s="18">
        <f>SUM(G4808-F4808)</f>
        <v>-21</v>
      </c>
      <c r="I4808" s="19">
        <f>H4808/F4808</f>
        <v>-0.112903225806452</v>
      </c>
      <c r="J4808" s="19">
        <f>H4808/G4808</f>
        <v>-0.127272727272727</v>
      </c>
    </row>
    <row r="4809" s="7" customFormat="1" ht="19.15" customHeight="1">
      <c r="A4809" t="s" s="16">
        <v>4923</v>
      </c>
      <c r="B4809" s="17">
        <v>2</v>
      </c>
      <c r="C4809" s="17">
        <v>10</v>
      </c>
      <c r="D4809" t="s" s="16">
        <v>4925</v>
      </c>
      <c r="E4809" t="s" s="16">
        <v>1284</v>
      </c>
      <c r="F4809" s="57">
        <v>329</v>
      </c>
      <c r="G4809" s="32">
        <v>316</v>
      </c>
      <c r="H4809" s="18">
        <f>SUM(G4809-F4809)</f>
        <v>-13</v>
      </c>
      <c r="I4809" s="19">
        <f>H4809/F4809</f>
        <v>-0.0395136778115502</v>
      </c>
      <c r="J4809" s="19">
        <f>H4809/G4809</f>
        <v>-0.0411392405063291</v>
      </c>
    </row>
    <row r="4810" s="7" customFormat="1" ht="19.15" customHeight="1">
      <c r="A4810" t="s" s="16">
        <v>4923</v>
      </c>
      <c r="B4810" s="17">
        <v>1</v>
      </c>
      <c r="C4810" s="17">
        <v>5</v>
      </c>
      <c r="D4810" t="s" s="16">
        <v>4926</v>
      </c>
      <c r="E4810" t="s" s="16">
        <v>20</v>
      </c>
      <c r="F4810" s="37">
        <v>30747</v>
      </c>
      <c r="G4810" s="17">
        <v>32268</v>
      </c>
      <c r="H4810" s="18">
        <f>SUM(G4810-F4810)</f>
        <v>1521</v>
      </c>
      <c r="I4810" s="19">
        <f>H4810/F4810</f>
        <v>0.0494682408039809</v>
      </c>
      <c r="J4810" s="19">
        <f>H4810/G4810</f>
        <v>0.0471364819635552</v>
      </c>
      <c r="K4810" t="s" s="21">
        <f>IF(J4810&lt;25%,"น้อยกว่า 25%",IF(J4810&gt;=25%,"มากกว่าหรือเท่ากับ 25%",IF(J4810&gt;=35%,"มากกว่าหรือเท่ากับ 35%")))</f>
        <v>18</v>
      </c>
    </row>
    <row r="4811" s="7" customFormat="1" ht="19.15" customHeight="1">
      <c r="A4811" t="s" s="16">
        <v>4923</v>
      </c>
      <c r="B4811" s="17">
        <v>1</v>
      </c>
      <c r="C4811" s="17">
        <v>3</v>
      </c>
      <c r="D4811" t="s" s="16">
        <v>4927</v>
      </c>
      <c r="E4811" t="s" s="16">
        <v>24</v>
      </c>
      <c r="F4811" s="37">
        <v>21496</v>
      </c>
      <c r="G4811" s="17">
        <v>22555</v>
      </c>
      <c r="H4811" s="18">
        <f>SUM(G4811-F4811)</f>
        <v>1059</v>
      </c>
      <c r="I4811" s="19">
        <f>H4811/F4811</f>
        <v>0.0492649795310755</v>
      </c>
      <c r="J4811" s="19">
        <f>H4811/G4811</f>
        <v>0.046951895366881</v>
      </c>
      <c r="K4811" t="s" s="21">
        <f>IF(J4811&lt;25%,"น้อยกว่า 25%",IF(J4811&gt;=25%,"มากกว่าหรือเท่ากับ 25%",IF(J4811&gt;=35%,"มากกว่าหรือเท่ากับ 35%")))</f>
        <v>18</v>
      </c>
    </row>
    <row r="4812" s="7" customFormat="1" ht="19.15" customHeight="1">
      <c r="A4812" t="s" s="16">
        <v>4923</v>
      </c>
      <c r="B4812" s="17">
        <v>1</v>
      </c>
      <c r="C4812" s="17">
        <v>10</v>
      </c>
      <c r="D4812" t="s" s="16">
        <v>4928</v>
      </c>
      <c r="E4812" t="s" s="16">
        <v>17</v>
      </c>
      <c r="F4812" s="37">
        <v>13513</v>
      </c>
      <c r="G4812" s="17">
        <v>15122</v>
      </c>
      <c r="H4812" s="18">
        <f>SUM(G4812-F4812)</f>
        <v>1609</v>
      </c>
      <c r="I4812" s="19">
        <f>H4812/F4812</f>
        <v>0.119070524679938</v>
      </c>
      <c r="J4812" s="19">
        <f>H4812/G4812</f>
        <v>0.106401269673324</v>
      </c>
      <c r="K4812" t="s" s="21">
        <f>IF(J4812&lt;25%,"น้อยกว่า 25%",IF(J4812&gt;=25%,"มากกว่าหรือเท่ากับ 25%",IF(J4812&gt;=35%,"มากกว่าหรือเท่ากับ 35%")))</f>
        <v>18</v>
      </c>
    </row>
    <row r="4813" s="7" customFormat="1" ht="19.15" customHeight="1">
      <c r="A4813" t="s" s="16">
        <v>4923</v>
      </c>
      <c r="B4813" s="17">
        <v>1</v>
      </c>
      <c r="C4813" s="17">
        <v>8</v>
      </c>
      <c r="D4813" t="s" s="16">
        <v>4929</v>
      </c>
      <c r="E4813" t="s" s="16">
        <v>30</v>
      </c>
      <c r="F4813" s="37">
        <v>11790</v>
      </c>
      <c r="G4813" s="17">
        <v>12102</v>
      </c>
      <c r="H4813" s="18">
        <f>SUM(G4813-F4813)</f>
        <v>312</v>
      </c>
      <c r="I4813" s="19">
        <f>H4813/F4813</f>
        <v>0.0264631043256997</v>
      </c>
      <c r="J4813" s="19">
        <f>H4813/G4813</f>
        <v>0.0257808626673277</v>
      </c>
      <c r="K4813" t="s" s="21">
        <f>IF(J4813&lt;25%,"น้อยกว่า 25%",IF(J4813&gt;=25%,"มากกว่าหรือเท่ากับ 25%",IF(J4813&gt;=35%,"มากกว่าหรือเท่ากับ 35%")))</f>
        <v>18</v>
      </c>
    </row>
    <row r="4814" s="7" customFormat="1" ht="19.15" customHeight="1">
      <c r="A4814" t="s" s="16">
        <v>4923</v>
      </c>
      <c r="B4814" s="17">
        <v>1</v>
      </c>
      <c r="C4814" s="17">
        <v>6</v>
      </c>
      <c r="D4814" t="s" s="16">
        <v>4930</v>
      </c>
      <c r="E4814" t="s" s="16">
        <v>22</v>
      </c>
      <c r="F4814" s="37">
        <v>8383</v>
      </c>
      <c r="G4814" s="17">
        <v>8761</v>
      </c>
      <c r="H4814" s="18">
        <f>SUM(G4814-F4814)</f>
        <v>378</v>
      </c>
      <c r="I4814" s="19">
        <f>H4814/F4814</f>
        <v>0.0450912561135632</v>
      </c>
      <c r="J4814" s="19">
        <f>H4814/G4814</f>
        <v>0.0431457596164821</v>
      </c>
      <c r="K4814" t="s" s="21">
        <f>IF(J4814&lt;25%,"น้อยกว่า 25%",IF(J4814&gt;=25%,"มากกว่าหรือเท่ากับ 25%",IF(J4814&gt;=35%,"มากกว่าหรือเท่ากับ 35%")))</f>
        <v>18</v>
      </c>
    </row>
    <row r="4815" s="7" customFormat="1" ht="19.15" customHeight="1">
      <c r="A4815" t="s" s="16">
        <v>4923</v>
      </c>
      <c r="B4815" s="17">
        <v>1</v>
      </c>
      <c r="C4815" s="17">
        <v>4</v>
      </c>
      <c r="D4815" t="s" s="16">
        <v>4931</v>
      </c>
      <c r="E4815" t="s" s="16">
        <v>26</v>
      </c>
      <c r="F4815" s="37">
        <v>2198</v>
      </c>
      <c r="G4815" s="17">
        <v>2267</v>
      </c>
      <c r="H4815" s="18">
        <f>SUM(G4815-F4815)</f>
        <v>69</v>
      </c>
      <c r="I4815" s="19">
        <f>H4815/F4815</f>
        <v>0.0313921747042766</v>
      </c>
      <c r="J4815" s="19">
        <f>H4815/G4815</f>
        <v>0.0304367004852228</v>
      </c>
      <c r="K4815" t="s" s="21">
        <f>IF(J4815&lt;25%,"น้อยกว่า 25%",IF(J4815&gt;=25%,"มากกว่าหรือเท่ากับ 25%",IF(J4815&gt;=35%,"มากกว่าหรือเท่ากับ 35%")))</f>
        <v>18</v>
      </c>
    </row>
    <row r="4816" s="7" customFormat="1" ht="19.15" customHeight="1">
      <c r="A4816" t="s" s="16">
        <v>4923</v>
      </c>
      <c r="B4816" s="17">
        <v>1</v>
      </c>
      <c r="C4816" s="17">
        <v>1</v>
      </c>
      <c r="D4816" t="s" s="16">
        <v>4932</v>
      </c>
      <c r="E4816" t="s" s="16">
        <v>84</v>
      </c>
      <c r="F4816" s="37">
        <v>1456</v>
      </c>
      <c r="G4816" s="17">
        <v>1532</v>
      </c>
      <c r="H4816" s="18">
        <f>SUM(G4816-F4816)</f>
        <v>76</v>
      </c>
      <c r="I4816" s="19">
        <f>H4816/F4816</f>
        <v>0.0521978021978022</v>
      </c>
      <c r="J4816" s="19">
        <f>H4816/G4816</f>
        <v>0.0496083550913838</v>
      </c>
      <c r="K4816" t="s" s="21">
        <f>IF(J4816&lt;25%,"น้อยกว่า 25%",IF(J4816&gt;=25%,"มากกว่าหรือเท่ากับ 25%",IF(J4816&gt;=35%,"มากกว่าหรือเท่ากับ 35%")))</f>
        <v>18</v>
      </c>
    </row>
    <row r="4817" s="7" customFormat="1" ht="19.15" customHeight="1">
      <c r="A4817" t="s" s="16">
        <v>4923</v>
      </c>
      <c r="B4817" s="17">
        <v>1</v>
      </c>
      <c r="C4817" s="17">
        <v>22</v>
      </c>
      <c r="D4817" t="s" s="16">
        <v>4933</v>
      </c>
      <c r="E4817" t="s" s="16">
        <v>28</v>
      </c>
      <c r="F4817" s="37">
        <v>698</v>
      </c>
      <c r="G4817" s="17">
        <v>789</v>
      </c>
      <c r="H4817" s="18">
        <f>SUM(G4817-F4817)</f>
        <v>91</v>
      </c>
      <c r="I4817" s="19">
        <f>H4817/F4817</f>
        <v>0.130372492836676</v>
      </c>
      <c r="J4817" s="19">
        <f>H4817/G4817</f>
        <v>0.115335868187579</v>
      </c>
      <c r="K4817" t="s" s="21">
        <f>IF(J4817&lt;25%,"น้อยกว่า 25%",IF(J4817&gt;=25%,"มากกว่าหรือเท่ากับ 25%",IF(J4817&gt;=35%,"มากกว่าหรือเท่ากับ 35%")))</f>
        <v>18</v>
      </c>
    </row>
    <row r="4818" s="7" customFormat="1" ht="19.15" customHeight="1">
      <c r="A4818" t="s" s="16">
        <v>4923</v>
      </c>
      <c r="B4818" s="17">
        <v>1</v>
      </c>
      <c r="C4818" s="17">
        <v>11</v>
      </c>
      <c r="D4818" t="s" s="16">
        <v>4934</v>
      </c>
      <c r="E4818" t="s" s="16">
        <v>60</v>
      </c>
      <c r="F4818" s="37">
        <v>555</v>
      </c>
      <c r="G4818" s="17">
        <v>570</v>
      </c>
      <c r="H4818" s="18">
        <f>SUM(G4818-F4818)</f>
        <v>15</v>
      </c>
      <c r="I4818" s="19">
        <f>H4818/F4818</f>
        <v>0.027027027027027</v>
      </c>
      <c r="J4818" s="19">
        <f>H4818/G4818</f>
        <v>0.0263157894736842</v>
      </c>
      <c r="K4818" t="s" s="21">
        <f>IF(J4818&lt;25%,"น้อยกว่า 25%",IF(J4818&gt;=25%,"มากกว่าหรือเท่ากับ 25%",IF(J4818&gt;=35%,"มากกว่าหรือเท่ากับ 35%")))</f>
        <v>18</v>
      </c>
    </row>
    <row r="4819" s="7" customFormat="1" ht="19.15" customHeight="1">
      <c r="A4819" t="s" s="16">
        <v>4923</v>
      </c>
      <c r="B4819" s="17">
        <v>1</v>
      </c>
      <c r="C4819" s="17">
        <v>17</v>
      </c>
      <c r="D4819" t="s" s="16">
        <v>4935</v>
      </c>
      <c r="E4819" t="s" s="16">
        <v>36</v>
      </c>
      <c r="F4819" s="37">
        <v>399</v>
      </c>
      <c r="G4819" s="17">
        <v>402</v>
      </c>
      <c r="H4819" s="18">
        <f>SUM(G4819-F4819)</f>
        <v>3</v>
      </c>
      <c r="I4819" s="19">
        <f>H4819/F4819</f>
        <v>0.0075187969924812</v>
      </c>
      <c r="J4819" s="19">
        <f>H4819/G4819</f>
        <v>0.00746268656716418</v>
      </c>
      <c r="K4819" t="s" s="21">
        <f>IF(J4819&lt;25%,"น้อยกว่า 25%",IF(J4819&gt;=25%,"มากกว่าหรือเท่ากับ 25%",IF(J4819&gt;=35%,"มากกว่าหรือเท่ากับ 35%")))</f>
        <v>18</v>
      </c>
    </row>
    <row r="4820" s="7" customFormat="1" ht="19.15" customHeight="1">
      <c r="A4820" t="s" s="16">
        <v>4923</v>
      </c>
      <c r="B4820" s="17">
        <v>1</v>
      </c>
      <c r="C4820" s="17">
        <v>27</v>
      </c>
      <c r="D4820" t="s" s="16">
        <v>4936</v>
      </c>
      <c r="E4820" t="s" s="16">
        <v>34</v>
      </c>
      <c r="F4820" s="37">
        <v>370</v>
      </c>
      <c r="G4820" s="17">
        <v>379</v>
      </c>
      <c r="H4820" s="18">
        <f>SUM(G4820-F4820)</f>
        <v>9</v>
      </c>
      <c r="I4820" s="19">
        <f>H4820/F4820</f>
        <v>0.0243243243243243</v>
      </c>
      <c r="J4820" s="19">
        <f>H4820/G4820</f>
        <v>0.0237467018469657</v>
      </c>
      <c r="K4820" t="s" s="21">
        <f>IF(J4820&lt;25%,"น้อยกว่า 25%",IF(J4820&gt;=25%,"มากกว่าหรือเท่ากับ 25%",IF(J4820&gt;=35%,"มากกว่าหรือเท่ากับ 35%")))</f>
        <v>18</v>
      </c>
    </row>
    <row r="4821" s="7" customFormat="1" ht="19.15" customHeight="1">
      <c r="A4821" t="s" s="16">
        <v>4923</v>
      </c>
      <c r="B4821" s="17">
        <v>1</v>
      </c>
      <c r="C4821" s="17">
        <v>23</v>
      </c>
      <c r="D4821" t="s" s="16">
        <v>4937</v>
      </c>
      <c r="E4821" t="s" s="16">
        <v>38</v>
      </c>
      <c r="F4821" s="37">
        <v>267</v>
      </c>
      <c r="G4821" s="17">
        <v>278</v>
      </c>
      <c r="H4821" s="18">
        <f>SUM(G4821-F4821)</f>
        <v>11</v>
      </c>
      <c r="I4821" s="19">
        <f>H4821/F4821</f>
        <v>0.0411985018726592</v>
      </c>
      <c r="J4821" s="19">
        <f>H4821/G4821</f>
        <v>0.039568345323741</v>
      </c>
      <c r="K4821" t="s" s="21">
        <f>IF(J4821&lt;25%,"น้อยกว่า 25%",IF(J4821&gt;=25%,"มากกว่าหรือเท่ากับ 25%",IF(J4821&gt;=35%,"มากกว่าหรือเท่ากับ 35%")))</f>
        <v>18</v>
      </c>
    </row>
    <row r="4822" s="7" customFormat="1" ht="19.15" customHeight="1">
      <c r="A4822" t="s" s="16">
        <v>4923</v>
      </c>
      <c r="B4822" s="17">
        <v>1</v>
      </c>
      <c r="C4822" s="17">
        <v>9</v>
      </c>
      <c r="D4822" t="s" s="16">
        <v>4938</v>
      </c>
      <c r="E4822" t="s" s="16">
        <v>2637</v>
      </c>
      <c r="F4822" s="37">
        <v>185</v>
      </c>
      <c r="G4822" s="17">
        <v>199</v>
      </c>
      <c r="H4822" s="18">
        <f>SUM(G4822-F4822)</f>
        <v>14</v>
      </c>
      <c r="I4822" s="19">
        <f>H4822/F4822</f>
        <v>0.07567567567567569</v>
      </c>
      <c r="J4822" s="19">
        <f>H4822/G4822</f>
        <v>0.07035175879396981</v>
      </c>
      <c r="K4822" t="s" s="21">
        <f>IF(J4822&lt;25%,"น้อยกว่า 25%",IF(J4822&gt;=25%,"มากกว่าหรือเท่ากับ 25%",IF(J4822&gt;=35%,"มากกว่าหรือเท่ากับ 35%")))</f>
        <v>18</v>
      </c>
    </row>
    <row r="4823" s="7" customFormat="1" ht="19.15" customHeight="1">
      <c r="A4823" t="s" s="16">
        <v>4923</v>
      </c>
      <c r="B4823" s="17">
        <v>1</v>
      </c>
      <c r="C4823" s="17">
        <v>28</v>
      </c>
      <c r="D4823" t="s" s="16">
        <v>4939</v>
      </c>
      <c r="E4823" t="s" s="16">
        <v>56</v>
      </c>
      <c r="F4823" s="37">
        <v>177</v>
      </c>
      <c r="G4823" s="17">
        <v>183</v>
      </c>
      <c r="H4823" s="18">
        <f>SUM(G4823-F4823)</f>
        <v>6</v>
      </c>
      <c r="I4823" s="19">
        <f>H4823/F4823</f>
        <v>0.0338983050847458</v>
      </c>
      <c r="J4823" s="19">
        <f>H4823/G4823</f>
        <v>0.0327868852459016</v>
      </c>
      <c r="K4823" t="s" s="21">
        <f>IF(J4823&lt;25%,"น้อยกว่า 25%",IF(J4823&gt;=25%,"มากกว่าหรือเท่ากับ 25%",IF(J4823&gt;=35%,"มากกว่าหรือเท่ากับ 35%")))</f>
        <v>18</v>
      </c>
    </row>
    <row r="4824" s="7" customFormat="1" ht="19.15" customHeight="1">
      <c r="A4824" t="s" s="16">
        <v>4923</v>
      </c>
      <c r="B4824" s="17">
        <v>1</v>
      </c>
      <c r="C4824" s="17">
        <v>30</v>
      </c>
      <c r="D4824" t="s" s="16">
        <v>4940</v>
      </c>
      <c r="E4824" t="s" s="16">
        <v>46</v>
      </c>
      <c r="F4824" s="37">
        <v>160</v>
      </c>
      <c r="G4824" s="17">
        <v>175</v>
      </c>
      <c r="H4824" s="18">
        <f>SUM(G4824-F4824)</f>
        <v>15</v>
      </c>
      <c r="I4824" s="19">
        <f>H4824/F4824</f>
        <v>0.09375</v>
      </c>
      <c r="J4824" s="19">
        <f>H4824/G4824</f>
        <v>0.0857142857142857</v>
      </c>
      <c r="K4824" t="s" s="21">
        <f>IF(J4824&lt;25%,"น้อยกว่า 25%",IF(J4824&gt;=25%,"มากกว่าหรือเท่ากับ 25%",IF(J4824&gt;=35%,"มากกว่าหรือเท่ากับ 35%")))</f>
        <v>18</v>
      </c>
    </row>
    <row r="4825" s="7" customFormat="1" ht="19.15" customHeight="1">
      <c r="A4825" t="s" s="16">
        <v>4923</v>
      </c>
      <c r="B4825" s="17">
        <v>1</v>
      </c>
      <c r="C4825" s="17">
        <v>26</v>
      </c>
      <c r="D4825" t="s" s="16">
        <v>4941</v>
      </c>
      <c r="E4825" t="s" s="16">
        <v>3198</v>
      </c>
      <c r="F4825" s="37">
        <v>138</v>
      </c>
      <c r="G4825" s="17">
        <v>143</v>
      </c>
      <c r="H4825" s="18">
        <f>SUM(G4825-F4825)</f>
        <v>5</v>
      </c>
      <c r="I4825" s="19">
        <f>H4825/F4825</f>
        <v>0.036231884057971</v>
      </c>
      <c r="J4825" s="19">
        <f>H4825/G4825</f>
        <v>0.034965034965035</v>
      </c>
      <c r="K4825" t="s" s="21">
        <f>IF(J4825&lt;25%,"น้อยกว่า 25%",IF(J4825&gt;=25%,"มากกว่าหรือเท่ากับ 25%",IF(J4825&gt;=35%,"มากกว่าหรือเท่ากับ 35%")))</f>
        <v>18</v>
      </c>
    </row>
    <row r="4826" s="7" customFormat="1" ht="19.15" customHeight="1">
      <c r="A4826" t="s" s="16">
        <v>4923</v>
      </c>
      <c r="B4826" s="17">
        <v>1</v>
      </c>
      <c r="C4826" s="17">
        <v>7</v>
      </c>
      <c r="D4826" t="s" s="16">
        <v>4942</v>
      </c>
      <c r="E4826" t="s" s="16">
        <v>281</v>
      </c>
      <c r="F4826" s="37">
        <v>118</v>
      </c>
      <c r="G4826" s="17">
        <v>121</v>
      </c>
      <c r="H4826" s="18">
        <f>SUM(G4826-F4826)</f>
        <v>3</v>
      </c>
      <c r="I4826" s="19">
        <f>H4826/F4826</f>
        <v>0.0254237288135593</v>
      </c>
      <c r="J4826" s="19">
        <f>H4826/G4826</f>
        <v>0.0247933884297521</v>
      </c>
      <c r="K4826" t="s" s="21">
        <f>IF(J4826&lt;25%,"น้อยกว่า 25%",IF(J4826&gt;=25%,"มากกว่าหรือเท่ากับ 25%",IF(J4826&gt;=35%,"มากกว่าหรือเท่ากับ 35%")))</f>
        <v>18</v>
      </c>
    </row>
    <row r="4827" s="7" customFormat="1" ht="19.15" customHeight="1">
      <c r="A4827" t="s" s="16">
        <v>4923</v>
      </c>
      <c r="B4827" s="17">
        <v>1</v>
      </c>
      <c r="C4827" s="17">
        <v>19</v>
      </c>
      <c r="D4827" t="s" s="16">
        <v>4943</v>
      </c>
      <c r="E4827" t="s" s="16">
        <v>106</v>
      </c>
      <c r="F4827" s="37">
        <v>111</v>
      </c>
      <c r="G4827" s="17">
        <v>115</v>
      </c>
      <c r="H4827" s="18">
        <f>SUM(G4827-F4827)</f>
        <v>4</v>
      </c>
      <c r="I4827" s="19">
        <f>H4827/F4827</f>
        <v>0.036036036036036</v>
      </c>
      <c r="J4827" s="19">
        <f>H4827/G4827</f>
        <v>0.0347826086956522</v>
      </c>
      <c r="K4827" t="s" s="21">
        <f>IF(J4827&lt;25%,"น้อยกว่า 25%",IF(J4827&gt;=25%,"มากกว่าหรือเท่ากับ 25%",IF(J4827&gt;=35%,"มากกว่าหรือเท่ากับ 35%")))</f>
        <v>18</v>
      </c>
    </row>
    <row r="4828" s="7" customFormat="1" ht="19.15" customHeight="1">
      <c r="A4828" t="s" s="16">
        <v>4923</v>
      </c>
      <c r="B4828" s="17">
        <v>1</v>
      </c>
      <c r="C4828" s="17">
        <v>33</v>
      </c>
      <c r="D4828" t="s" s="16">
        <v>4944</v>
      </c>
      <c r="E4828" t="s" s="16">
        <v>248</v>
      </c>
      <c r="F4828" s="37">
        <v>109</v>
      </c>
      <c r="G4828" s="17">
        <v>115</v>
      </c>
      <c r="H4828" s="18">
        <f>SUM(G4828-F4828)</f>
        <v>6</v>
      </c>
      <c r="I4828" s="19">
        <f>H4828/F4828</f>
        <v>0.055045871559633</v>
      </c>
      <c r="J4828" s="19">
        <f>H4828/G4828</f>
        <v>0.0521739130434783</v>
      </c>
      <c r="K4828" t="s" s="21">
        <f>IF(J4828&lt;25%,"น้อยกว่า 25%",IF(J4828&gt;=25%,"มากกว่าหรือเท่ากับ 25%",IF(J4828&gt;=35%,"มากกว่าหรือเท่ากับ 35%")))</f>
        <v>18</v>
      </c>
    </row>
    <row r="4829" s="7" customFormat="1" ht="19.15" customHeight="1">
      <c r="A4829" t="s" s="16">
        <v>4923</v>
      </c>
      <c r="B4829" s="17">
        <v>1</v>
      </c>
      <c r="C4829" s="17">
        <v>38</v>
      </c>
      <c r="D4829" t="s" s="16">
        <v>4945</v>
      </c>
      <c r="E4829" t="s" s="16">
        <v>68</v>
      </c>
      <c r="F4829" s="37">
        <v>110</v>
      </c>
      <c r="G4829" s="17">
        <v>113</v>
      </c>
      <c r="H4829" s="18">
        <f>SUM(G4829-F4829)</f>
        <v>3</v>
      </c>
      <c r="I4829" s="19">
        <f>H4829/F4829</f>
        <v>0.0272727272727273</v>
      </c>
      <c r="J4829" s="19">
        <f>H4829/G4829</f>
        <v>0.0265486725663717</v>
      </c>
      <c r="K4829" t="s" s="21">
        <f>IF(J4829&lt;25%,"น้อยกว่า 25%",IF(J4829&gt;=25%,"มากกว่าหรือเท่ากับ 25%",IF(J4829&gt;=35%,"มากกว่าหรือเท่ากับ 35%")))</f>
        <v>18</v>
      </c>
    </row>
    <row r="4830" s="7" customFormat="1" ht="19.15" customHeight="1">
      <c r="A4830" t="s" s="16">
        <v>4923</v>
      </c>
      <c r="B4830" s="17">
        <v>1</v>
      </c>
      <c r="C4830" s="17">
        <v>12</v>
      </c>
      <c r="D4830" t="s" s="16">
        <v>4946</v>
      </c>
      <c r="E4830" t="s" s="16">
        <v>1284</v>
      </c>
      <c r="F4830" s="37">
        <v>97</v>
      </c>
      <c r="G4830" s="17">
        <v>104</v>
      </c>
      <c r="H4830" s="18">
        <f>SUM(G4830-F4830)</f>
        <v>7</v>
      </c>
      <c r="I4830" s="19">
        <f>H4830/F4830</f>
        <v>0.0721649484536082</v>
      </c>
      <c r="J4830" s="19">
        <f>H4830/G4830</f>
        <v>0.0673076923076923</v>
      </c>
      <c r="K4830" t="s" s="21">
        <f>IF(J4830&lt;25%,"น้อยกว่า 25%",IF(J4830&gt;=25%,"มากกว่าหรือเท่ากับ 25%",IF(J4830&gt;=35%,"มากกว่าหรือเท่ากับ 35%")))</f>
        <v>18</v>
      </c>
    </row>
    <row r="4831" s="7" customFormat="1" ht="19.15" customHeight="1">
      <c r="A4831" t="s" s="16">
        <v>4923</v>
      </c>
      <c r="B4831" s="17">
        <v>1</v>
      </c>
      <c r="C4831" s="17">
        <v>24</v>
      </c>
      <c r="D4831" t="s" s="16">
        <v>4947</v>
      </c>
      <c r="E4831" t="s" s="16">
        <v>110</v>
      </c>
      <c r="F4831" s="37">
        <v>80</v>
      </c>
      <c r="G4831" s="17">
        <v>98</v>
      </c>
      <c r="H4831" s="18">
        <f>SUM(G4831-F4831)</f>
        <v>18</v>
      </c>
      <c r="I4831" s="19">
        <f>H4831/F4831</f>
        <v>0.225</v>
      </c>
      <c r="J4831" s="19">
        <f>H4831/G4831</f>
        <v>0.183673469387755</v>
      </c>
      <c r="K4831" t="s" s="21">
        <f>IF(J4831&lt;25%,"น้อยกว่า 25%",IF(J4831&gt;=25%,"มากกว่าหรือเท่ากับ 25%",IF(J4831&gt;=35%,"มากกว่าหรือเท่ากับ 35%")))</f>
        <v>18</v>
      </c>
    </row>
    <row r="4832" s="7" customFormat="1" ht="19.15" customHeight="1">
      <c r="A4832" t="s" s="16">
        <v>4923</v>
      </c>
      <c r="B4832" s="17">
        <v>1</v>
      </c>
      <c r="C4832" s="17">
        <v>20</v>
      </c>
      <c r="D4832" t="s" s="16">
        <v>4948</v>
      </c>
      <c r="E4832" t="s" s="16">
        <v>58</v>
      </c>
      <c r="F4832" s="37">
        <v>81</v>
      </c>
      <c r="G4832" s="17">
        <v>88</v>
      </c>
      <c r="H4832" s="18">
        <f>SUM(G4832-F4832)</f>
        <v>7</v>
      </c>
      <c r="I4832" s="19">
        <f>H4832/F4832</f>
        <v>0.0864197530864198</v>
      </c>
      <c r="J4832" s="19">
        <f>H4832/G4832</f>
        <v>0.0795454545454545</v>
      </c>
      <c r="K4832" t="s" s="21">
        <f>IF(J4832&lt;25%,"น้อยกว่า 25%",IF(J4832&gt;=25%,"มากกว่าหรือเท่ากับ 25%",IF(J4832&gt;=35%,"มากกว่าหรือเท่ากับ 35%")))</f>
        <v>18</v>
      </c>
    </row>
    <row r="4833" s="7" customFormat="1" ht="19.15" customHeight="1">
      <c r="A4833" t="s" s="16">
        <v>4923</v>
      </c>
      <c r="B4833" s="17">
        <v>1</v>
      </c>
      <c r="C4833" s="17">
        <v>16</v>
      </c>
      <c r="D4833" t="s" s="16">
        <v>4949</v>
      </c>
      <c r="E4833" t="s" s="16">
        <v>40</v>
      </c>
      <c r="F4833" s="37">
        <v>76</v>
      </c>
      <c r="G4833" s="17">
        <v>76</v>
      </c>
      <c r="H4833" s="18">
        <f>SUM(G4833-F4833)</f>
        <v>0</v>
      </c>
      <c r="I4833" s="19">
        <f>H4833/F4833</f>
        <v>0</v>
      </c>
      <c r="J4833" s="19">
        <f>H4833/G4833</f>
        <v>0</v>
      </c>
      <c r="K4833" t="s" s="21">
        <f>IF(J4833&lt;25%,"น้อยกว่า 25%",IF(J4833&gt;=25%,"มากกว่าหรือเท่ากับ 25%",IF(J4833&gt;=35%,"มากกว่าหรือเท่ากับ 35%")))</f>
        <v>18</v>
      </c>
    </row>
    <row r="4834" s="7" customFormat="1" ht="19.15" customHeight="1">
      <c r="A4834" t="s" s="16">
        <v>4923</v>
      </c>
      <c r="B4834" s="17">
        <v>1</v>
      </c>
      <c r="C4834" s="17">
        <v>21</v>
      </c>
      <c r="D4834" t="s" s="16">
        <v>4950</v>
      </c>
      <c r="E4834" t="s" s="16">
        <v>101</v>
      </c>
      <c r="F4834" s="37">
        <v>65</v>
      </c>
      <c r="G4834" s="17">
        <v>69</v>
      </c>
      <c r="H4834" s="18">
        <f>SUM(G4834-F4834)</f>
        <v>4</v>
      </c>
      <c r="I4834" s="19">
        <f>H4834/F4834</f>
        <v>0.0615384615384615</v>
      </c>
      <c r="J4834" s="19">
        <f>H4834/G4834</f>
        <v>0.0579710144927536</v>
      </c>
      <c r="K4834" t="s" s="21">
        <f>IF(J4834&lt;25%,"น้อยกว่า 25%",IF(J4834&gt;=25%,"มากกว่าหรือเท่ากับ 25%",IF(J4834&gt;=35%,"มากกว่าหรือเท่ากับ 35%")))</f>
        <v>18</v>
      </c>
    </row>
    <row r="4835" s="7" customFormat="1" ht="19.15" customHeight="1">
      <c r="A4835" t="s" s="16">
        <v>4923</v>
      </c>
      <c r="B4835" s="17">
        <v>1</v>
      </c>
      <c r="C4835" s="17">
        <v>13</v>
      </c>
      <c r="D4835" t="s" s="16">
        <v>4951</v>
      </c>
      <c r="E4835" t="s" s="16">
        <v>116</v>
      </c>
      <c r="F4835" s="37">
        <v>62</v>
      </c>
      <c r="G4835" s="17">
        <v>64</v>
      </c>
      <c r="H4835" s="18">
        <f>SUM(G4835-F4835)</f>
        <v>2</v>
      </c>
      <c r="I4835" s="19">
        <f>H4835/F4835</f>
        <v>0.032258064516129</v>
      </c>
      <c r="J4835" s="19">
        <f>H4835/G4835</f>
        <v>0.03125</v>
      </c>
      <c r="K4835" t="s" s="21">
        <f>IF(J4835&lt;25%,"น้อยกว่า 25%",IF(J4835&gt;=25%,"มากกว่าหรือเท่ากับ 25%",IF(J4835&gt;=35%,"มากกว่าหรือเท่ากับ 35%")))</f>
        <v>18</v>
      </c>
    </row>
    <row r="4836" s="7" customFormat="1" ht="19.15" customHeight="1">
      <c r="A4836" t="s" s="16">
        <v>4923</v>
      </c>
      <c r="B4836" s="17">
        <v>1</v>
      </c>
      <c r="C4836" s="17">
        <v>31</v>
      </c>
      <c r="D4836" t="s" s="16">
        <v>4952</v>
      </c>
      <c r="E4836" t="s" s="16">
        <v>42</v>
      </c>
      <c r="F4836" s="37">
        <v>59</v>
      </c>
      <c r="G4836" s="17">
        <v>59</v>
      </c>
      <c r="H4836" s="18">
        <f>SUM(G4836-F4836)</f>
        <v>0</v>
      </c>
      <c r="I4836" s="19">
        <f>H4836/F4836</f>
        <v>0</v>
      </c>
      <c r="J4836" s="19">
        <f>H4836/G4836</f>
        <v>0</v>
      </c>
      <c r="K4836" t="s" s="21">
        <f>IF(J4836&lt;25%,"น้อยกว่า 25%",IF(J4836&gt;=25%,"มากกว่าหรือเท่ากับ 25%",IF(J4836&gt;=35%,"มากกว่าหรือเท่ากับ 35%")))</f>
        <v>18</v>
      </c>
    </row>
    <row r="4837" s="7" customFormat="1" ht="19.15" customHeight="1">
      <c r="A4837" t="s" s="16">
        <v>4923</v>
      </c>
      <c r="B4837" s="17">
        <v>1</v>
      </c>
      <c r="C4837" s="17">
        <v>14</v>
      </c>
      <c r="D4837" t="s" s="16">
        <v>4953</v>
      </c>
      <c r="E4837" t="s" s="16">
        <v>48</v>
      </c>
      <c r="F4837" s="37">
        <v>50</v>
      </c>
      <c r="G4837" s="17">
        <v>51</v>
      </c>
      <c r="H4837" s="18">
        <f>SUM(G4837-F4837)</f>
        <v>1</v>
      </c>
      <c r="I4837" s="19">
        <f>H4837/F4837</f>
        <v>0.02</v>
      </c>
      <c r="J4837" s="19">
        <f>H4837/G4837</f>
        <v>0.0196078431372549</v>
      </c>
      <c r="K4837" t="s" s="21">
        <f>IF(J4837&lt;25%,"น้อยกว่า 25%",IF(J4837&gt;=25%,"มากกว่าหรือเท่ากับ 25%",IF(J4837&gt;=35%,"มากกว่าหรือเท่ากับ 35%")))</f>
        <v>18</v>
      </c>
    </row>
    <row r="4838" s="7" customFormat="1" ht="19.15" customHeight="1">
      <c r="A4838" t="s" s="16">
        <v>4923</v>
      </c>
      <c r="B4838" s="17">
        <v>1</v>
      </c>
      <c r="C4838" s="17">
        <v>18</v>
      </c>
      <c r="D4838" t="s" s="16">
        <v>4954</v>
      </c>
      <c r="E4838" t="s" s="16">
        <v>70</v>
      </c>
      <c r="F4838" s="37">
        <v>48</v>
      </c>
      <c r="G4838" s="17">
        <v>48</v>
      </c>
      <c r="H4838" s="18">
        <f>SUM(G4838-F4838)</f>
        <v>0</v>
      </c>
      <c r="I4838" s="19">
        <f>H4838/F4838</f>
        <v>0</v>
      </c>
      <c r="J4838" s="19">
        <f>H4838/G4838</f>
        <v>0</v>
      </c>
      <c r="K4838" t="s" s="21">
        <f>IF(J4838&lt;25%,"น้อยกว่า 25%",IF(J4838&gt;=25%,"มากกว่าหรือเท่ากับ 25%",IF(J4838&gt;=35%,"มากกว่าหรือเท่ากับ 35%")))</f>
        <v>18</v>
      </c>
    </row>
    <row r="4839" s="7" customFormat="1" ht="19.15" customHeight="1">
      <c r="A4839" t="s" s="16">
        <v>4923</v>
      </c>
      <c r="B4839" s="17">
        <v>1</v>
      </c>
      <c r="C4839" s="17">
        <v>15</v>
      </c>
      <c r="D4839" t="s" s="16">
        <v>4955</v>
      </c>
      <c r="E4839" t="s" s="16">
        <v>44</v>
      </c>
      <c r="F4839" s="37">
        <v>28</v>
      </c>
      <c r="G4839" s="17">
        <v>33</v>
      </c>
      <c r="H4839" s="18">
        <f>SUM(G4839-F4839)</f>
        <v>5</v>
      </c>
      <c r="I4839" s="19">
        <f>H4839/F4839</f>
        <v>0.178571428571429</v>
      </c>
      <c r="J4839" s="19">
        <f>H4839/G4839</f>
        <v>0.151515151515152</v>
      </c>
      <c r="K4839" t="s" s="21">
        <f>IF(J4839&lt;25%,"น้อยกว่า 25%",IF(J4839&gt;=25%,"มากกว่าหรือเท่ากับ 25%",IF(J4839&gt;=35%,"มากกว่าหรือเท่ากับ 35%")))</f>
        <v>18</v>
      </c>
    </row>
    <row r="4840" s="7" customFormat="1" ht="19.15" customHeight="1">
      <c r="A4840" t="s" s="16">
        <v>4923</v>
      </c>
      <c r="B4840" s="17">
        <v>1</v>
      </c>
      <c r="C4840" s="17">
        <v>35</v>
      </c>
      <c r="D4840" t="s" s="16">
        <v>4956</v>
      </c>
      <c r="E4840" t="s" s="16">
        <v>54</v>
      </c>
      <c r="F4840" s="37">
        <v>23</v>
      </c>
      <c r="G4840" s="17">
        <v>24</v>
      </c>
      <c r="H4840" s="18">
        <f>SUM(G4840-F4840)</f>
        <v>1</v>
      </c>
      <c r="I4840" s="19">
        <f>H4840/F4840</f>
        <v>0.0434782608695652</v>
      </c>
      <c r="J4840" s="19">
        <f>H4840/G4840</f>
        <v>0.0416666666666667</v>
      </c>
      <c r="K4840" t="s" s="21">
        <f>IF(J4840&lt;25%,"น้อยกว่า 25%",IF(J4840&gt;=25%,"มากกว่าหรือเท่ากับ 25%",IF(J4840&gt;=35%,"มากกว่าหรือเท่ากับ 35%")))</f>
        <v>18</v>
      </c>
    </row>
    <row r="4841" s="7" customFormat="1" ht="19.15" customHeight="1">
      <c r="A4841" t="s" s="16">
        <v>4923</v>
      </c>
      <c r="B4841" s="17">
        <v>1</v>
      </c>
      <c r="C4841" s="17">
        <v>29</v>
      </c>
      <c r="D4841" t="s" s="16">
        <v>4957</v>
      </c>
      <c r="E4841" t="s" s="16">
        <v>72</v>
      </c>
      <c r="F4841" s="37">
        <v>22</v>
      </c>
      <c r="G4841" s="17">
        <v>22</v>
      </c>
      <c r="H4841" s="18">
        <f>SUM(G4841-F4841)</f>
        <v>0</v>
      </c>
      <c r="I4841" s="19">
        <f>H4841/F4841</f>
        <v>0</v>
      </c>
      <c r="J4841" s="19">
        <f>H4841/G4841</f>
        <v>0</v>
      </c>
      <c r="K4841" t="s" s="21">
        <f>IF(J4841&lt;25%,"น้อยกว่า 25%",IF(J4841&gt;=25%,"มากกว่าหรือเท่ากับ 25%",IF(J4841&gt;=35%,"มากกว่าหรือเท่ากับ 35%")))</f>
        <v>18</v>
      </c>
    </row>
    <row r="4842" s="7" customFormat="1" ht="19.15" customHeight="1">
      <c r="A4842" t="s" s="16">
        <v>4923</v>
      </c>
      <c r="B4842" s="17">
        <v>1</v>
      </c>
      <c r="C4842" s="17">
        <v>36</v>
      </c>
      <c r="D4842" t="s" s="16">
        <v>4958</v>
      </c>
      <c r="E4842" t="s" s="16">
        <v>375</v>
      </c>
      <c r="F4842" s="37">
        <v>14</v>
      </c>
      <c r="G4842" s="17">
        <v>15</v>
      </c>
      <c r="H4842" s="18">
        <f>SUM(G4842-F4842)</f>
        <v>1</v>
      </c>
      <c r="I4842" s="19">
        <f>H4842/F4842</f>
        <v>0.0714285714285714</v>
      </c>
      <c r="J4842" s="19">
        <f>H4842/G4842</f>
        <v>0.06666666666666669</v>
      </c>
      <c r="K4842" t="s" s="21">
        <f>IF(J4842&lt;25%,"น้อยกว่า 25%",IF(J4842&gt;=25%,"มากกว่าหรือเท่ากับ 25%",IF(J4842&gt;=35%,"มากกว่าหรือเท่ากับ 35%")))</f>
        <v>18</v>
      </c>
    </row>
    <row r="4843" s="7" customFormat="1" ht="19.15" customHeight="1">
      <c r="A4843" t="s" s="16">
        <v>4923</v>
      </c>
      <c r="B4843" s="17">
        <v>1</v>
      </c>
      <c r="C4843" s="17">
        <v>37</v>
      </c>
      <c r="D4843" t="s" s="16">
        <v>4959</v>
      </c>
      <c r="E4843" t="s" s="16">
        <v>1309</v>
      </c>
      <c r="F4843" s="37">
        <v>11</v>
      </c>
      <c r="G4843" s="17">
        <v>11</v>
      </c>
      <c r="H4843" s="18">
        <f>SUM(G4843-F4843)</f>
        <v>0</v>
      </c>
      <c r="I4843" s="19">
        <f>H4843/F4843</f>
        <v>0</v>
      </c>
      <c r="J4843" s="19">
        <f>H4843/G4843</f>
        <v>0</v>
      </c>
      <c r="K4843" t="s" s="21">
        <f>IF(J4843&lt;25%,"น้อยกว่า 25%",IF(J4843&gt;=25%,"มากกว่าหรือเท่ากับ 25%",IF(J4843&gt;=35%,"มากกว่าหรือเท่ากับ 35%")))</f>
        <v>18</v>
      </c>
    </row>
    <row r="4844" s="7" customFormat="1" ht="19.15" customHeight="1">
      <c r="A4844" t="s" s="16">
        <v>4923</v>
      </c>
      <c r="B4844" s="17">
        <v>1</v>
      </c>
      <c r="C4844" s="17">
        <v>32</v>
      </c>
      <c r="D4844" t="s" s="16">
        <v>4960</v>
      </c>
      <c r="E4844" t="s" s="16">
        <v>1375</v>
      </c>
      <c r="F4844" s="37">
        <v>8</v>
      </c>
      <c r="G4844" s="17">
        <v>9</v>
      </c>
      <c r="H4844" s="18">
        <f>SUM(G4844-F4844)</f>
        <v>1</v>
      </c>
      <c r="I4844" s="19">
        <f>H4844/F4844</f>
        <v>0.125</v>
      </c>
      <c r="J4844" s="19">
        <f>H4844/G4844</f>
        <v>0.111111111111111</v>
      </c>
      <c r="K4844" t="s" s="21">
        <f>IF(J4844&lt;25%,"น้อยกว่า 25%",IF(J4844&gt;=25%,"มากกว่าหรือเท่ากับ 25%",IF(J4844&gt;=35%,"มากกว่าหรือเท่ากับ 35%")))</f>
        <v>18</v>
      </c>
    </row>
    <row r="4845" s="7" customFormat="1" ht="19.15" customHeight="1">
      <c r="A4845" t="s" s="16">
        <v>4923</v>
      </c>
      <c r="B4845" s="17">
        <v>1</v>
      </c>
      <c r="C4845" s="17">
        <v>2</v>
      </c>
      <c r="D4845" t="s" s="16">
        <v>4961</v>
      </c>
      <c r="E4845" t="s" s="16">
        <v>78</v>
      </c>
      <c r="F4845" s="37">
        <v>0</v>
      </c>
      <c r="G4845" s="17">
        <v>0</v>
      </c>
      <c r="H4845" s="18">
        <f>SUM(G4845-F4845)</f>
        <v>0</v>
      </c>
      <c r="I4845" s="19">
        <f>H4845/F4845</f>
      </c>
      <c r="J4845" s="19">
        <f>H4845/G4845</f>
      </c>
      <c r="K4845" s="24">
        <f>IF(J4845&lt;25%,"น้อยกว่า 25%",IF(J4845&gt;=25%,"มากกว่าหรือเท่ากับ 25%",IF(J4845&gt;=35%,"มากกว่าหรือเท่ากับ 35%")))</f>
      </c>
    </row>
    <row r="4846" s="7" customFormat="1" ht="19.15" customHeight="1">
      <c r="A4846" t="s" s="16">
        <v>4923</v>
      </c>
      <c r="B4846" s="17">
        <v>1</v>
      </c>
      <c r="C4846" s="17">
        <v>25</v>
      </c>
      <c r="D4846" t="s" s="16">
        <v>4962</v>
      </c>
      <c r="E4846" t="s" s="16">
        <v>52</v>
      </c>
      <c r="F4846" s="37">
        <v>0</v>
      </c>
      <c r="G4846" s="17">
        <v>0</v>
      </c>
      <c r="H4846" s="18">
        <f>SUM(G4846-F4846)</f>
        <v>0</v>
      </c>
      <c r="I4846" s="19">
        <f>H4846/F4846</f>
      </c>
      <c r="J4846" s="19">
        <f>H4846/G4846</f>
      </c>
      <c r="K4846" s="24">
        <f>IF(J4846&lt;25%,"น้อยกว่า 25%",IF(J4846&gt;=25%,"มากกว่าหรือเท่ากับ 25%",IF(J4846&gt;=35%,"มากกว่าหรือเท่ากับ 35%")))</f>
      </c>
    </row>
    <row r="4847" s="7" customFormat="1" ht="19.15" customHeight="1">
      <c r="A4847" t="s" s="16">
        <v>4923</v>
      </c>
      <c r="B4847" s="17">
        <v>1</v>
      </c>
      <c r="C4847" s="17">
        <v>34</v>
      </c>
      <c r="D4847" t="s" s="16">
        <v>4963</v>
      </c>
      <c r="E4847" t="s" s="16">
        <v>173</v>
      </c>
      <c r="F4847" s="37">
        <v>0</v>
      </c>
      <c r="G4847" s="17">
        <v>0</v>
      </c>
      <c r="H4847" s="18">
        <f>SUM(G4847-F4847)</f>
        <v>0</v>
      </c>
      <c r="I4847" s="19">
        <f>H4847/F4847</f>
      </c>
      <c r="J4847" s="19">
        <f>H4847/G4847</f>
      </c>
      <c r="K4847" s="24">
        <f>IF(J4847&lt;25%,"น้อยกว่า 25%",IF(J4847&gt;=25%,"มากกว่าหรือเท่ากับ 25%",IF(J4847&gt;=35%,"มากกว่าหรือเท่ากับ 35%")))</f>
      </c>
    </row>
    <row r="4848" s="7" customFormat="1" ht="19.15" customHeight="1">
      <c r="A4848" t="s" s="16">
        <v>4923</v>
      </c>
      <c r="B4848" s="17">
        <v>2</v>
      </c>
      <c r="C4848" s="17">
        <v>2</v>
      </c>
      <c r="D4848" t="s" s="16">
        <v>4964</v>
      </c>
      <c r="E4848" t="s" s="16">
        <v>20</v>
      </c>
      <c r="F4848" s="37">
        <v>32683</v>
      </c>
      <c r="G4848" s="17">
        <v>34211</v>
      </c>
      <c r="H4848" s="18">
        <f>SUM(G4848-F4848)</f>
        <v>1528</v>
      </c>
      <c r="I4848" s="19">
        <f>H4848/F4848</f>
        <v>0.0467521341370131</v>
      </c>
      <c r="J4848" s="19">
        <f>H4848/G4848</f>
        <v>0.0446639969600421</v>
      </c>
      <c r="K4848" t="s" s="21">
        <f>IF(J4848&lt;25%,"น้อยกว่า 25%",IF(J4848&gt;=25%,"มากกว่าหรือเท่ากับ 25%",IF(J4848&gt;=35%,"มากกว่าหรือเท่ากับ 35%")))</f>
        <v>18</v>
      </c>
    </row>
    <row r="4849" s="7" customFormat="1" ht="19.15" customHeight="1">
      <c r="A4849" t="s" s="16">
        <v>4923</v>
      </c>
      <c r="B4849" s="17">
        <v>2</v>
      </c>
      <c r="C4849" s="17">
        <v>11</v>
      </c>
      <c r="D4849" t="s" s="16">
        <v>4965</v>
      </c>
      <c r="E4849" t="s" s="16">
        <v>24</v>
      </c>
      <c r="F4849" s="37">
        <v>20656</v>
      </c>
      <c r="G4849" s="17">
        <v>21825</v>
      </c>
      <c r="H4849" s="18">
        <f>SUM(G4849-F4849)</f>
        <v>1169</v>
      </c>
      <c r="I4849" s="19">
        <f>H4849/F4849</f>
        <v>0.0565937257939582</v>
      </c>
      <c r="J4849" s="19">
        <f>H4849/G4849</f>
        <v>0.0535624284077892</v>
      </c>
      <c r="K4849" t="s" s="21">
        <f>IF(J4849&lt;25%,"น้อยกว่า 25%",IF(J4849&gt;=25%,"มากกว่าหรือเท่ากับ 25%",IF(J4849&gt;=35%,"มากกว่าหรือเท่ากับ 35%")))</f>
        <v>18</v>
      </c>
    </row>
    <row r="4850" s="7" customFormat="1" ht="19.15" customHeight="1">
      <c r="A4850" t="s" s="16">
        <v>4923</v>
      </c>
      <c r="B4850" s="17">
        <v>2</v>
      </c>
      <c r="C4850" s="17">
        <v>6</v>
      </c>
      <c r="D4850" t="s" s="16">
        <v>4966</v>
      </c>
      <c r="E4850" t="s" s="16">
        <v>17</v>
      </c>
      <c r="F4850" s="37">
        <v>12776</v>
      </c>
      <c r="G4850" s="17">
        <v>13012</v>
      </c>
      <c r="H4850" s="18">
        <f>SUM(G4850-F4850)</f>
        <v>236</v>
      </c>
      <c r="I4850" s="19">
        <f>H4850/F4850</f>
        <v>0.0184721352536005</v>
      </c>
      <c r="J4850" s="19">
        <f>H4850/G4850</f>
        <v>0.0181371042114971</v>
      </c>
      <c r="K4850" t="s" s="21">
        <f>IF(J4850&lt;25%,"น้อยกว่า 25%",IF(J4850&gt;=25%,"มากกว่าหรือเท่ากับ 25%",IF(J4850&gt;=35%,"มากกว่าหรือเท่ากับ 35%")))</f>
        <v>18</v>
      </c>
    </row>
    <row r="4851" s="7" customFormat="1" ht="19.15" customHeight="1">
      <c r="A4851" t="s" s="16">
        <v>4923</v>
      </c>
      <c r="B4851" s="17">
        <v>2</v>
      </c>
      <c r="C4851" s="17">
        <v>4</v>
      </c>
      <c r="D4851" t="s" s="16">
        <v>4967</v>
      </c>
      <c r="E4851" t="s" s="16">
        <v>30</v>
      </c>
      <c r="F4851" s="37">
        <v>8600</v>
      </c>
      <c r="G4851" s="17">
        <v>8695</v>
      </c>
      <c r="H4851" s="18">
        <f>SUM(G4851-F4851)</f>
        <v>95</v>
      </c>
      <c r="I4851" s="19">
        <f>H4851/F4851</f>
        <v>0.011046511627907</v>
      </c>
      <c r="J4851" s="19">
        <f>H4851/G4851</f>
        <v>0.0109258194364577</v>
      </c>
      <c r="K4851" t="s" s="21">
        <f>IF(J4851&lt;25%,"น้อยกว่า 25%",IF(J4851&gt;=25%,"มากกว่าหรือเท่ากับ 25%",IF(J4851&gt;=35%,"มากกว่าหรือเท่ากับ 35%")))</f>
        <v>18</v>
      </c>
    </row>
    <row r="4852" s="7" customFormat="1" ht="19.15" customHeight="1">
      <c r="A4852" t="s" s="16">
        <v>4923</v>
      </c>
      <c r="B4852" s="17">
        <v>2</v>
      </c>
      <c r="C4852" s="17">
        <v>16</v>
      </c>
      <c r="D4852" t="s" s="16">
        <v>4968</v>
      </c>
      <c r="E4852" t="s" s="16">
        <v>22</v>
      </c>
      <c r="F4852" s="37">
        <v>6149</v>
      </c>
      <c r="G4852" s="17">
        <v>6325</v>
      </c>
      <c r="H4852" s="18">
        <f>SUM(G4852-F4852)</f>
        <v>176</v>
      </c>
      <c r="I4852" s="19">
        <f>H4852/F4852</f>
        <v>0.0286225402504472</v>
      </c>
      <c r="J4852" s="19">
        <f>H4852/G4852</f>
        <v>0.0278260869565217</v>
      </c>
      <c r="K4852" t="s" s="21">
        <f>IF(J4852&lt;25%,"น้อยกว่า 25%",IF(J4852&gt;=25%,"มากกว่าหรือเท่ากับ 25%",IF(J4852&gt;=35%,"มากกว่าหรือเท่ากับ 35%")))</f>
        <v>18</v>
      </c>
    </row>
    <row r="4853" s="7" customFormat="1" ht="19.15" customHeight="1">
      <c r="A4853" t="s" s="16">
        <v>4923</v>
      </c>
      <c r="B4853" s="17">
        <v>2</v>
      </c>
      <c r="C4853" s="17">
        <v>9</v>
      </c>
      <c r="D4853" t="s" s="16">
        <v>4969</v>
      </c>
      <c r="E4853" t="s" s="16">
        <v>28</v>
      </c>
      <c r="F4853" s="37">
        <v>956</v>
      </c>
      <c r="G4853" s="17">
        <v>1013</v>
      </c>
      <c r="H4853" s="18">
        <f>SUM(G4853-F4853)</f>
        <v>57</v>
      </c>
      <c r="I4853" s="19">
        <f>H4853/F4853</f>
        <v>0.0596234309623431</v>
      </c>
      <c r="J4853" s="19">
        <f>H4853/G4853</f>
        <v>0.0562685093780849</v>
      </c>
      <c r="K4853" t="s" s="21">
        <f>IF(J4853&lt;25%,"น้อยกว่า 25%",IF(J4853&gt;=25%,"มากกว่าหรือเท่ากับ 25%",IF(J4853&gt;=35%,"มากกว่าหรือเท่ากับ 35%")))</f>
        <v>18</v>
      </c>
    </row>
    <row r="4854" s="7" customFormat="1" ht="19.15" customHeight="1">
      <c r="A4854" t="s" s="16">
        <v>4923</v>
      </c>
      <c r="B4854" s="17">
        <v>2</v>
      </c>
      <c r="C4854" s="17">
        <v>1</v>
      </c>
      <c r="D4854" t="s" s="16">
        <v>4970</v>
      </c>
      <c r="E4854" t="s" s="16">
        <v>26</v>
      </c>
      <c r="F4854" s="37">
        <v>950</v>
      </c>
      <c r="G4854" s="17">
        <v>967</v>
      </c>
      <c r="H4854" s="18">
        <f>SUM(G4854-F4854)</f>
        <v>17</v>
      </c>
      <c r="I4854" s="19">
        <f>H4854/F4854</f>
        <v>0.0178947368421053</v>
      </c>
      <c r="J4854" s="19">
        <f>H4854/G4854</f>
        <v>0.0175801447776629</v>
      </c>
      <c r="K4854" t="s" s="21">
        <f>IF(J4854&lt;25%,"น้อยกว่า 25%",IF(J4854&gt;=25%,"มากกว่าหรือเท่ากับ 25%",IF(J4854&gt;=35%,"มากกว่าหรือเท่ากับ 35%")))</f>
        <v>18</v>
      </c>
    </row>
    <row r="4855" s="7" customFormat="1" ht="19.15" customHeight="1">
      <c r="A4855" t="s" s="16">
        <v>4923</v>
      </c>
      <c r="B4855" s="17">
        <v>2</v>
      </c>
      <c r="C4855" s="17">
        <v>3</v>
      </c>
      <c r="D4855" t="s" s="16">
        <v>4971</v>
      </c>
      <c r="E4855" t="s" s="16">
        <v>2637</v>
      </c>
      <c r="F4855" s="37">
        <v>616</v>
      </c>
      <c r="G4855" s="17">
        <v>643</v>
      </c>
      <c r="H4855" s="18">
        <f>SUM(G4855-F4855)</f>
        <v>27</v>
      </c>
      <c r="I4855" s="19">
        <f>H4855/F4855</f>
        <v>0.0438311688311688</v>
      </c>
      <c r="J4855" s="19">
        <f>H4855/G4855</f>
        <v>0.0419906687402799</v>
      </c>
      <c r="K4855" t="s" s="21">
        <f>IF(J4855&lt;25%,"น้อยกว่า 25%",IF(J4855&gt;=25%,"มากกว่าหรือเท่ากับ 25%",IF(J4855&gt;=35%,"มากกว่าหรือเท่ากับ 35%")))</f>
        <v>18</v>
      </c>
    </row>
    <row r="4856" s="7" customFormat="1" ht="19.15" customHeight="1">
      <c r="A4856" t="s" s="16">
        <v>4923</v>
      </c>
      <c r="B4856" s="17">
        <v>2</v>
      </c>
      <c r="C4856" s="17">
        <v>22</v>
      </c>
      <c r="D4856" t="s" s="16">
        <v>4972</v>
      </c>
      <c r="E4856" t="s" s="16">
        <v>110</v>
      </c>
      <c r="F4856" s="37">
        <v>437</v>
      </c>
      <c r="G4856" s="17">
        <v>450</v>
      </c>
      <c r="H4856" s="18">
        <f>SUM(G4856-F4856)</f>
        <v>13</v>
      </c>
      <c r="I4856" s="19">
        <f>H4856/F4856</f>
        <v>0.0297482837528604</v>
      </c>
      <c r="J4856" s="19">
        <f>H4856/G4856</f>
        <v>0.0288888888888889</v>
      </c>
      <c r="K4856" t="s" s="21">
        <f>IF(J4856&lt;25%,"น้อยกว่า 25%",IF(J4856&gt;=25%,"มากกว่าหรือเท่ากับ 25%",IF(J4856&gt;=35%,"มากกว่าหรือเท่ากับ 35%")))</f>
        <v>18</v>
      </c>
    </row>
    <row r="4857" s="7" customFormat="1" ht="19.15" customHeight="1">
      <c r="A4857" t="s" s="16">
        <v>4923</v>
      </c>
      <c r="B4857" s="17">
        <v>2</v>
      </c>
      <c r="C4857" s="17">
        <v>26</v>
      </c>
      <c r="D4857" t="s" s="16">
        <v>4973</v>
      </c>
      <c r="E4857" t="s" s="16">
        <v>34</v>
      </c>
      <c r="F4857" s="37">
        <v>427</v>
      </c>
      <c r="G4857" s="17">
        <v>444</v>
      </c>
      <c r="H4857" s="18">
        <f>SUM(G4857-F4857)</f>
        <v>17</v>
      </c>
      <c r="I4857" s="19">
        <f>H4857/F4857</f>
        <v>0.0398126463700234</v>
      </c>
      <c r="J4857" s="19">
        <f>H4857/G4857</f>
        <v>0.0382882882882883</v>
      </c>
      <c r="K4857" t="s" s="21">
        <f>IF(J4857&lt;25%,"น้อยกว่า 25%",IF(J4857&gt;=25%,"มากกว่าหรือเท่ากับ 25%",IF(J4857&gt;=35%,"มากกว่าหรือเท่ากับ 35%")))</f>
        <v>18</v>
      </c>
    </row>
    <row r="4858" s="7" customFormat="1" ht="19.15" customHeight="1">
      <c r="A4858" t="s" s="16">
        <v>4923</v>
      </c>
      <c r="B4858" s="17">
        <v>2</v>
      </c>
      <c r="C4858" s="17">
        <v>23</v>
      </c>
      <c r="D4858" t="s" s="16">
        <v>4974</v>
      </c>
      <c r="E4858" t="s" s="16">
        <v>54</v>
      </c>
      <c r="F4858" s="37">
        <v>382</v>
      </c>
      <c r="G4858" s="17">
        <v>391</v>
      </c>
      <c r="H4858" s="18">
        <f>SUM(G4858-F4858)</f>
        <v>9</v>
      </c>
      <c r="I4858" s="19">
        <f>H4858/F4858</f>
        <v>0.0235602094240838</v>
      </c>
      <c r="J4858" s="19">
        <f>H4858/G4858</f>
        <v>0.0230179028132992</v>
      </c>
      <c r="K4858" t="s" s="21">
        <f>IF(J4858&lt;25%,"น้อยกว่า 25%",IF(J4858&gt;=25%,"มากกว่าหรือเท่ากับ 25%",IF(J4858&gt;=35%,"มากกว่าหรือเท่ากับ 35%")))</f>
        <v>18</v>
      </c>
    </row>
    <row r="4859" s="7" customFormat="1" ht="19.15" customHeight="1">
      <c r="A4859" t="s" s="16">
        <v>4923</v>
      </c>
      <c r="B4859" s="17">
        <v>2</v>
      </c>
      <c r="C4859" s="17">
        <v>5</v>
      </c>
      <c r="D4859" t="s" s="16">
        <v>4975</v>
      </c>
      <c r="E4859" t="s" s="16">
        <v>38</v>
      </c>
      <c r="F4859" s="37">
        <v>222</v>
      </c>
      <c r="G4859" s="17">
        <v>224</v>
      </c>
      <c r="H4859" s="18">
        <f>SUM(G4859-F4859)</f>
        <v>2</v>
      </c>
      <c r="I4859" s="19">
        <f>H4859/F4859</f>
        <v>0.009009009009009011</v>
      </c>
      <c r="J4859" s="19">
        <f>H4859/G4859</f>
        <v>0.00892857142857143</v>
      </c>
      <c r="K4859" t="s" s="21">
        <f>IF(J4859&lt;25%,"น้อยกว่า 25%",IF(J4859&gt;=25%,"มากกว่าหรือเท่ากับ 25%",IF(J4859&gt;=35%,"มากกว่าหรือเท่ากับ 35%")))</f>
        <v>18</v>
      </c>
    </row>
    <row r="4860" s="7" customFormat="1" ht="19.15" customHeight="1">
      <c r="A4860" t="s" s="16">
        <v>4923</v>
      </c>
      <c r="B4860" s="17">
        <v>2</v>
      </c>
      <c r="C4860" s="17">
        <v>12</v>
      </c>
      <c r="D4860" t="s" s="16">
        <v>4976</v>
      </c>
      <c r="E4860" t="s" s="16">
        <v>60</v>
      </c>
      <c r="F4860" s="37">
        <v>215</v>
      </c>
      <c r="G4860" s="17">
        <v>223</v>
      </c>
      <c r="H4860" s="18">
        <f>SUM(G4860-F4860)</f>
        <v>8</v>
      </c>
      <c r="I4860" s="19">
        <f>H4860/F4860</f>
        <v>0.0372093023255814</v>
      </c>
      <c r="J4860" s="19">
        <f>H4860/G4860</f>
        <v>0.0358744394618834</v>
      </c>
      <c r="K4860" t="s" s="21">
        <f>IF(J4860&lt;25%,"น้อยกว่า 25%",IF(J4860&gt;=25%,"มากกว่าหรือเท่ากับ 25%",IF(J4860&gt;=35%,"มากกว่าหรือเท่ากับ 35%")))</f>
        <v>18</v>
      </c>
    </row>
    <row r="4861" s="7" customFormat="1" ht="19.15" customHeight="1">
      <c r="A4861" t="s" s="16">
        <v>4923</v>
      </c>
      <c r="B4861" s="17">
        <v>2</v>
      </c>
      <c r="C4861" s="17">
        <v>13</v>
      </c>
      <c r="D4861" t="s" s="16">
        <v>4977</v>
      </c>
      <c r="E4861" t="s" s="16">
        <v>101</v>
      </c>
      <c r="F4861" s="37">
        <v>170</v>
      </c>
      <c r="G4861" s="17">
        <v>185</v>
      </c>
      <c r="H4861" s="18">
        <f>SUM(G4861-F4861)</f>
        <v>15</v>
      </c>
      <c r="I4861" s="19">
        <f>H4861/F4861</f>
        <v>0.08823529411764711</v>
      </c>
      <c r="J4861" s="19">
        <f>H4861/G4861</f>
        <v>0.0810810810810811</v>
      </c>
      <c r="K4861" t="s" s="21">
        <f>IF(J4861&lt;25%,"น้อยกว่า 25%",IF(J4861&gt;=25%,"มากกว่าหรือเท่ากับ 25%",IF(J4861&gt;=35%,"มากกว่าหรือเท่ากับ 35%")))</f>
        <v>18</v>
      </c>
    </row>
    <row r="4862" s="7" customFormat="1" ht="19.15" customHeight="1">
      <c r="A4862" t="s" s="16">
        <v>4923</v>
      </c>
      <c r="B4862" s="17">
        <v>2</v>
      </c>
      <c r="C4862" s="17">
        <v>31</v>
      </c>
      <c r="D4862" t="s" s="16">
        <v>4978</v>
      </c>
      <c r="E4862" t="s" s="16">
        <v>42</v>
      </c>
      <c r="F4862" s="37">
        <v>166</v>
      </c>
      <c r="G4862" s="17">
        <v>179</v>
      </c>
      <c r="H4862" s="18">
        <f>SUM(G4862-F4862)</f>
        <v>13</v>
      </c>
      <c r="I4862" s="19">
        <f>H4862/F4862</f>
        <v>0.0783132530120482</v>
      </c>
      <c r="J4862" s="19">
        <f>H4862/G4862</f>
        <v>0.0726256983240223</v>
      </c>
      <c r="K4862" t="s" s="21">
        <f>IF(J4862&lt;25%,"น้อยกว่า 25%",IF(J4862&gt;=25%,"มากกว่าหรือเท่ากับ 25%",IF(J4862&gt;=35%,"มากกว่าหรือเท่ากับ 35%")))</f>
        <v>18</v>
      </c>
    </row>
    <row r="4863" s="7" customFormat="1" ht="19.15" customHeight="1">
      <c r="A4863" t="s" s="16">
        <v>4923</v>
      </c>
      <c r="B4863" s="17">
        <v>2</v>
      </c>
      <c r="C4863" s="17">
        <v>34</v>
      </c>
      <c r="D4863" t="s" s="16">
        <v>4979</v>
      </c>
      <c r="E4863" t="s" s="16">
        <v>52</v>
      </c>
      <c r="F4863" s="37">
        <v>169</v>
      </c>
      <c r="G4863" s="17">
        <v>169</v>
      </c>
      <c r="H4863" s="18">
        <f>SUM(G4863-F4863)</f>
        <v>0</v>
      </c>
      <c r="I4863" s="19">
        <f>H4863/F4863</f>
        <v>0</v>
      </c>
      <c r="J4863" s="19">
        <f>H4863/G4863</f>
        <v>0</v>
      </c>
      <c r="K4863" t="s" s="21">
        <f>IF(J4863&lt;25%,"น้อยกว่า 25%",IF(J4863&gt;=25%,"มากกว่าหรือเท่ากับ 25%",IF(J4863&gt;=35%,"มากกว่าหรือเท่ากับ 35%")))</f>
        <v>18</v>
      </c>
    </row>
    <row r="4864" s="7" customFormat="1" ht="19.15" customHeight="1">
      <c r="A4864" t="s" s="16">
        <v>4923</v>
      </c>
      <c r="B4864" s="17">
        <v>2</v>
      </c>
      <c r="C4864" s="17">
        <v>32</v>
      </c>
      <c r="D4864" t="s" s="16">
        <v>4980</v>
      </c>
      <c r="E4864" t="s" s="16">
        <v>248</v>
      </c>
      <c r="F4864" s="37">
        <v>156</v>
      </c>
      <c r="G4864" s="17">
        <v>160</v>
      </c>
      <c r="H4864" s="18">
        <f>SUM(G4864-F4864)</f>
        <v>4</v>
      </c>
      <c r="I4864" s="19">
        <f>H4864/F4864</f>
        <v>0.0256410256410256</v>
      </c>
      <c r="J4864" s="19">
        <f>H4864/G4864</f>
        <v>0.025</v>
      </c>
      <c r="K4864" t="s" s="21">
        <f>IF(J4864&lt;25%,"น้อยกว่า 25%",IF(J4864&gt;=25%,"มากกว่าหรือเท่ากับ 25%",IF(J4864&gt;=35%,"มากกว่าหรือเท่ากับ 35%")))</f>
        <v>18</v>
      </c>
    </row>
    <row r="4865" s="7" customFormat="1" ht="19.15" customHeight="1">
      <c r="A4865" t="s" s="16">
        <v>4923</v>
      </c>
      <c r="B4865" s="17">
        <v>2</v>
      </c>
      <c r="C4865" s="17">
        <v>20</v>
      </c>
      <c r="D4865" t="s" s="16">
        <v>4981</v>
      </c>
      <c r="E4865" t="s" s="16">
        <v>74</v>
      </c>
      <c r="F4865" s="37">
        <v>154</v>
      </c>
      <c r="G4865" s="17">
        <v>154</v>
      </c>
      <c r="H4865" s="18">
        <f>SUM(G4865-F4865)</f>
        <v>0</v>
      </c>
      <c r="I4865" s="19">
        <f>H4865/F4865</f>
        <v>0</v>
      </c>
      <c r="J4865" s="19">
        <f>H4865/G4865</f>
        <v>0</v>
      </c>
      <c r="K4865" t="s" s="21">
        <f>IF(J4865&lt;25%,"น้อยกว่า 25%",IF(J4865&gt;=25%,"มากกว่าหรือเท่ากับ 25%",IF(J4865&gt;=35%,"มากกว่าหรือเท่ากับ 35%")))</f>
        <v>18</v>
      </c>
    </row>
    <row r="4866" s="7" customFormat="1" ht="19.15" customHeight="1">
      <c r="A4866" t="s" s="16">
        <v>4923</v>
      </c>
      <c r="B4866" s="17">
        <v>2</v>
      </c>
      <c r="C4866" s="17">
        <v>24</v>
      </c>
      <c r="D4866" t="s" s="16">
        <v>4982</v>
      </c>
      <c r="E4866" t="s" s="16">
        <v>106</v>
      </c>
      <c r="F4866" s="37">
        <v>130</v>
      </c>
      <c r="G4866" s="17">
        <v>133</v>
      </c>
      <c r="H4866" s="18">
        <f>SUM(G4866-F4866)</f>
        <v>3</v>
      </c>
      <c r="I4866" s="19">
        <f>H4866/F4866</f>
        <v>0.0230769230769231</v>
      </c>
      <c r="J4866" s="19">
        <f>H4866/G4866</f>
        <v>0.0225563909774436</v>
      </c>
      <c r="K4866" t="s" s="21">
        <f>IF(J4866&lt;25%,"น้อยกว่า 25%",IF(J4866&gt;=25%,"มากกว่าหรือเท่ากับ 25%",IF(J4866&gt;=35%,"มากกว่าหรือเท่ากับ 35%")))</f>
        <v>18</v>
      </c>
    </row>
    <row r="4867" s="7" customFormat="1" ht="19.15" customHeight="1">
      <c r="A4867" t="s" s="16">
        <v>4923</v>
      </c>
      <c r="B4867" s="17">
        <v>2</v>
      </c>
      <c r="C4867" s="17">
        <v>8</v>
      </c>
      <c r="D4867" t="s" s="16">
        <v>4983</v>
      </c>
      <c r="E4867" t="s" s="16">
        <v>70</v>
      </c>
      <c r="F4867" s="37">
        <v>99</v>
      </c>
      <c r="G4867" s="17">
        <v>100</v>
      </c>
      <c r="H4867" s="18">
        <f>SUM(G4867-F4867)</f>
        <v>1</v>
      </c>
      <c r="I4867" s="19">
        <f>H4867/F4867</f>
        <v>0.0101010101010101</v>
      </c>
      <c r="J4867" s="19">
        <f>H4867/G4867</f>
        <v>0.01</v>
      </c>
      <c r="K4867" t="s" s="21">
        <f>IF(J4867&lt;25%,"น้อยกว่า 25%",IF(J4867&gt;=25%,"มากกว่าหรือเท่ากับ 25%",IF(J4867&gt;=35%,"มากกว่าหรือเท่ากับ 35%")))</f>
        <v>18</v>
      </c>
    </row>
    <row r="4868" s="7" customFormat="1" ht="19.15" customHeight="1">
      <c r="A4868" t="s" s="16">
        <v>4923</v>
      </c>
      <c r="B4868" s="17">
        <v>2</v>
      </c>
      <c r="C4868" s="17">
        <v>21</v>
      </c>
      <c r="D4868" t="s" s="16">
        <v>4984</v>
      </c>
      <c r="E4868" t="s" s="16">
        <v>58</v>
      </c>
      <c r="F4868" s="37">
        <v>92</v>
      </c>
      <c r="G4868" s="17">
        <v>94</v>
      </c>
      <c r="H4868" s="18">
        <f>SUM(G4868-F4868)</f>
        <v>2</v>
      </c>
      <c r="I4868" s="19">
        <f>H4868/F4868</f>
        <v>0.0217391304347826</v>
      </c>
      <c r="J4868" s="19">
        <f>H4868/G4868</f>
        <v>0.0212765957446809</v>
      </c>
      <c r="K4868" t="s" s="21">
        <f>IF(J4868&lt;25%,"น้อยกว่า 25%",IF(J4868&gt;=25%,"มากกว่าหรือเท่ากับ 25%",IF(J4868&gt;=35%,"มากกว่าหรือเท่ากับ 35%")))</f>
        <v>18</v>
      </c>
    </row>
    <row r="4869" s="7" customFormat="1" ht="19.15" customHeight="1">
      <c r="A4869" t="s" s="16">
        <v>4923</v>
      </c>
      <c r="B4869" s="17">
        <v>2</v>
      </c>
      <c r="C4869" s="17">
        <v>14</v>
      </c>
      <c r="D4869" t="s" s="16">
        <v>4985</v>
      </c>
      <c r="E4869" t="s" s="16">
        <v>40</v>
      </c>
      <c r="F4869" s="37">
        <v>81</v>
      </c>
      <c r="G4869" s="17">
        <v>83</v>
      </c>
      <c r="H4869" s="18">
        <f>SUM(G4869-F4869)</f>
        <v>2</v>
      </c>
      <c r="I4869" s="19">
        <f>H4869/F4869</f>
        <v>0.0246913580246914</v>
      </c>
      <c r="J4869" s="19">
        <f>H4869/G4869</f>
        <v>0.0240963855421687</v>
      </c>
      <c r="K4869" t="s" s="21">
        <f>IF(J4869&lt;25%,"น้อยกว่า 25%",IF(J4869&gt;=25%,"มากกว่าหรือเท่ากับ 25%",IF(J4869&gt;=35%,"มากกว่าหรือเท่ากับ 35%")))</f>
        <v>18</v>
      </c>
    </row>
    <row r="4870" s="7" customFormat="1" ht="19.15" customHeight="1">
      <c r="A4870" t="s" s="16">
        <v>4923</v>
      </c>
      <c r="B4870" s="17">
        <v>2</v>
      </c>
      <c r="C4870" s="17">
        <v>37</v>
      </c>
      <c r="D4870" t="s" s="16">
        <v>4986</v>
      </c>
      <c r="E4870" t="s" s="16">
        <v>68</v>
      </c>
      <c r="F4870" s="37">
        <v>74</v>
      </c>
      <c r="G4870" s="17">
        <v>76</v>
      </c>
      <c r="H4870" s="18">
        <f>SUM(G4870-F4870)</f>
        <v>2</v>
      </c>
      <c r="I4870" s="19">
        <f>H4870/F4870</f>
        <v>0.027027027027027</v>
      </c>
      <c r="J4870" s="19">
        <f>H4870/G4870</f>
        <v>0.0263157894736842</v>
      </c>
      <c r="K4870" t="s" s="21">
        <f>IF(J4870&lt;25%,"น้อยกว่า 25%",IF(J4870&gt;=25%,"มากกว่าหรือเท่ากับ 25%",IF(J4870&gt;=35%,"มากกว่าหรือเท่ากับ 35%")))</f>
        <v>18</v>
      </c>
    </row>
    <row r="4871" s="7" customFormat="1" ht="19.15" customHeight="1">
      <c r="A4871" t="s" s="16">
        <v>4923</v>
      </c>
      <c r="B4871" s="17">
        <v>2</v>
      </c>
      <c r="C4871" s="17">
        <v>25</v>
      </c>
      <c r="D4871" t="s" s="16">
        <v>4987</v>
      </c>
      <c r="E4871" t="s" s="16">
        <v>116</v>
      </c>
      <c r="F4871" s="37">
        <v>61</v>
      </c>
      <c r="G4871" s="17">
        <v>61</v>
      </c>
      <c r="H4871" s="18">
        <f>SUM(G4871-F4871)</f>
        <v>0</v>
      </c>
      <c r="I4871" s="19">
        <f>H4871/F4871</f>
        <v>0</v>
      </c>
      <c r="J4871" s="19">
        <f>H4871/G4871</f>
        <v>0</v>
      </c>
      <c r="K4871" t="s" s="21">
        <f>IF(J4871&lt;25%,"น้อยกว่า 25%",IF(J4871&gt;=25%,"มากกว่าหรือเท่ากับ 25%",IF(J4871&gt;=35%,"มากกว่าหรือเท่ากับ 35%")))</f>
        <v>18</v>
      </c>
    </row>
    <row r="4872" s="7" customFormat="1" ht="19.15" customHeight="1">
      <c r="A4872" t="s" s="16">
        <v>4923</v>
      </c>
      <c r="B4872" s="17">
        <v>2</v>
      </c>
      <c r="C4872" s="17">
        <v>17</v>
      </c>
      <c r="D4872" t="s" s="16">
        <v>4988</v>
      </c>
      <c r="E4872" t="s" s="16">
        <v>48</v>
      </c>
      <c r="F4872" s="37">
        <v>53</v>
      </c>
      <c r="G4872" s="17">
        <v>56</v>
      </c>
      <c r="H4872" s="18">
        <f>SUM(G4872-F4872)</f>
        <v>3</v>
      </c>
      <c r="I4872" s="19">
        <f>H4872/F4872</f>
        <v>0.0566037735849057</v>
      </c>
      <c r="J4872" s="19">
        <f>H4872/G4872</f>
        <v>0.0535714285714286</v>
      </c>
      <c r="K4872" t="s" s="21">
        <f>IF(J4872&lt;25%,"น้อยกว่า 25%",IF(J4872&gt;=25%,"มากกว่าหรือเท่ากับ 25%",IF(J4872&gt;=35%,"มากกว่าหรือเท่ากับ 35%")))</f>
        <v>18</v>
      </c>
    </row>
    <row r="4873" s="7" customFormat="1" ht="19.15" customHeight="1">
      <c r="A4873" t="s" s="16">
        <v>4923</v>
      </c>
      <c r="B4873" s="17">
        <v>2</v>
      </c>
      <c r="C4873" s="17">
        <v>33</v>
      </c>
      <c r="D4873" t="s" s="16">
        <v>4989</v>
      </c>
      <c r="E4873" t="s" s="16">
        <v>173</v>
      </c>
      <c r="F4873" s="37">
        <v>36</v>
      </c>
      <c r="G4873" s="17">
        <v>37</v>
      </c>
      <c r="H4873" s="18">
        <f>SUM(G4873-F4873)</f>
        <v>1</v>
      </c>
      <c r="I4873" s="19">
        <f>H4873/F4873</f>
        <v>0.0277777777777778</v>
      </c>
      <c r="J4873" s="19">
        <f>H4873/G4873</f>
        <v>0.027027027027027</v>
      </c>
      <c r="K4873" t="s" s="21">
        <f>IF(J4873&lt;25%,"น้อยกว่า 25%",IF(J4873&gt;=25%,"มากกว่าหรือเท่ากับ 25%",IF(J4873&gt;=35%,"มากกว่าหรือเท่ากับ 35%")))</f>
        <v>18</v>
      </c>
    </row>
    <row r="4874" s="7" customFormat="1" ht="19.15" customHeight="1">
      <c r="A4874" t="s" s="16">
        <v>4923</v>
      </c>
      <c r="B4874" s="17">
        <v>2</v>
      </c>
      <c r="C4874" s="17">
        <v>19</v>
      </c>
      <c r="D4874" t="s" s="16">
        <v>4990</v>
      </c>
      <c r="E4874" t="s" s="16">
        <v>44</v>
      </c>
      <c r="F4874" s="37">
        <v>36</v>
      </c>
      <c r="G4874" s="17">
        <v>36</v>
      </c>
      <c r="H4874" s="18">
        <f>SUM(G4874-F4874)</f>
        <v>0</v>
      </c>
      <c r="I4874" s="19">
        <f>H4874/F4874</f>
        <v>0</v>
      </c>
      <c r="J4874" s="19">
        <f>H4874/G4874</f>
        <v>0</v>
      </c>
      <c r="K4874" t="s" s="21">
        <f>IF(J4874&lt;25%,"น้อยกว่า 25%",IF(J4874&gt;=25%,"มากกว่าหรือเท่ากับ 25%",IF(J4874&gt;=35%,"มากกว่าหรือเท่ากับ 35%")))</f>
        <v>18</v>
      </c>
    </row>
    <row r="4875" s="7" customFormat="1" ht="19.15" customHeight="1">
      <c r="A4875" t="s" s="16">
        <v>4923</v>
      </c>
      <c r="B4875" s="17">
        <v>2</v>
      </c>
      <c r="C4875" s="17">
        <v>35</v>
      </c>
      <c r="D4875" t="s" s="16">
        <v>4991</v>
      </c>
      <c r="E4875" t="s" s="16">
        <v>119</v>
      </c>
      <c r="F4875" s="37">
        <v>35</v>
      </c>
      <c r="G4875" s="17">
        <v>35</v>
      </c>
      <c r="H4875" s="18">
        <f>SUM(G4875-F4875)</f>
        <v>0</v>
      </c>
      <c r="I4875" s="19">
        <f>H4875/F4875</f>
        <v>0</v>
      </c>
      <c r="J4875" s="19">
        <f>H4875/G4875</f>
        <v>0</v>
      </c>
      <c r="K4875" t="s" s="21">
        <f>IF(J4875&lt;25%,"น้อยกว่า 25%",IF(J4875&gt;=25%,"มากกว่าหรือเท่ากับ 25%",IF(J4875&gt;=35%,"มากกว่าหรือเท่ากับ 35%")))</f>
        <v>18</v>
      </c>
    </row>
    <row r="4876" s="7" customFormat="1" ht="19.15" customHeight="1">
      <c r="A4876" t="s" s="16">
        <v>4923</v>
      </c>
      <c r="B4876" s="17">
        <v>2</v>
      </c>
      <c r="C4876" s="17">
        <v>18</v>
      </c>
      <c r="D4876" t="s" s="16">
        <v>4992</v>
      </c>
      <c r="E4876" t="s" s="16">
        <v>281</v>
      </c>
      <c r="F4876" s="37">
        <v>34</v>
      </c>
      <c r="G4876" s="17">
        <v>34</v>
      </c>
      <c r="H4876" s="18">
        <f>SUM(G4876-F4876)</f>
        <v>0</v>
      </c>
      <c r="I4876" s="19">
        <f>H4876/F4876</f>
        <v>0</v>
      </c>
      <c r="J4876" s="19">
        <f>H4876/G4876</f>
        <v>0</v>
      </c>
      <c r="K4876" t="s" s="21">
        <f>IF(J4876&lt;25%,"น้อยกว่า 25%",IF(J4876&gt;=25%,"มากกว่าหรือเท่ากับ 25%",IF(J4876&gt;=35%,"มากกว่าหรือเท่ากับ 35%")))</f>
        <v>18</v>
      </c>
    </row>
    <row r="4877" s="7" customFormat="1" ht="19.15" customHeight="1">
      <c r="A4877" t="s" s="16">
        <v>4923</v>
      </c>
      <c r="B4877" s="17">
        <v>2</v>
      </c>
      <c r="C4877" s="17">
        <v>28</v>
      </c>
      <c r="D4877" t="s" s="16">
        <v>4993</v>
      </c>
      <c r="E4877" t="s" s="16">
        <v>56</v>
      </c>
      <c r="F4877" s="37">
        <v>34</v>
      </c>
      <c r="G4877" s="17">
        <v>34</v>
      </c>
      <c r="H4877" s="18">
        <f>SUM(G4877-F4877)</f>
        <v>0</v>
      </c>
      <c r="I4877" s="19">
        <f>H4877/F4877</f>
        <v>0</v>
      </c>
      <c r="J4877" s="19">
        <f>H4877/G4877</f>
        <v>0</v>
      </c>
      <c r="K4877" t="s" s="21">
        <f>IF(J4877&lt;25%,"น้อยกว่า 25%",IF(J4877&gt;=25%,"มากกว่าหรือเท่ากับ 25%",IF(J4877&gt;=35%,"มากกว่าหรือเท่ากับ 35%")))</f>
        <v>18</v>
      </c>
    </row>
    <row r="4878" s="7" customFormat="1" ht="19.15" customHeight="1">
      <c r="A4878" t="s" s="16">
        <v>4923</v>
      </c>
      <c r="B4878" s="17">
        <v>2</v>
      </c>
      <c r="C4878" s="17">
        <v>27</v>
      </c>
      <c r="D4878" t="s" s="16">
        <v>4994</v>
      </c>
      <c r="E4878" t="s" s="16">
        <v>72</v>
      </c>
      <c r="F4878" s="37">
        <v>25</v>
      </c>
      <c r="G4878" s="17">
        <v>25</v>
      </c>
      <c r="H4878" s="18">
        <f>SUM(G4878-F4878)</f>
        <v>0</v>
      </c>
      <c r="I4878" s="19">
        <f>H4878/F4878</f>
        <v>0</v>
      </c>
      <c r="J4878" s="19">
        <f>H4878/G4878</f>
        <v>0</v>
      </c>
      <c r="K4878" t="s" s="21">
        <f>IF(J4878&lt;25%,"น้อยกว่า 25%",IF(J4878&gt;=25%,"มากกว่าหรือเท่ากับ 25%",IF(J4878&gt;=35%,"มากกว่าหรือเท่ากับ 35%")))</f>
        <v>18</v>
      </c>
    </row>
    <row r="4879" s="7" customFormat="1" ht="19.15" customHeight="1">
      <c r="A4879" t="s" s="16">
        <v>4923</v>
      </c>
      <c r="B4879" s="17">
        <v>2</v>
      </c>
      <c r="C4879" s="17">
        <v>36</v>
      </c>
      <c r="D4879" t="s" s="16">
        <v>4995</v>
      </c>
      <c r="E4879" t="s" s="16">
        <v>1309</v>
      </c>
      <c r="F4879" s="37">
        <v>24</v>
      </c>
      <c r="G4879" s="17">
        <v>24</v>
      </c>
      <c r="H4879" s="18">
        <f>SUM(G4879-F4879)</f>
        <v>0</v>
      </c>
      <c r="I4879" s="19">
        <f>H4879/F4879</f>
        <v>0</v>
      </c>
      <c r="J4879" s="19">
        <f>H4879/G4879</f>
        <v>0</v>
      </c>
      <c r="K4879" t="s" s="21">
        <f>IF(J4879&lt;25%,"น้อยกว่า 25%",IF(J4879&gt;=25%,"มากกว่าหรือเท่ากับ 25%",IF(J4879&gt;=35%,"มากกว่าหรือเท่ากับ 35%")))</f>
        <v>18</v>
      </c>
    </row>
    <row r="4880" s="7" customFormat="1" ht="19.15" customHeight="1">
      <c r="A4880" t="s" s="16">
        <v>4923</v>
      </c>
      <c r="B4880" s="17">
        <v>2</v>
      </c>
      <c r="C4880" s="17">
        <v>29</v>
      </c>
      <c r="D4880" t="s" s="16">
        <v>4996</v>
      </c>
      <c r="E4880" t="s" s="16">
        <v>1375</v>
      </c>
      <c r="F4880" s="37">
        <v>8</v>
      </c>
      <c r="G4880" s="17">
        <v>9</v>
      </c>
      <c r="H4880" s="104">
        <f>SUM(G4880-F4880)</f>
        <v>1</v>
      </c>
      <c r="I4880" s="19">
        <f>H4880/F4880</f>
        <v>0.125</v>
      </c>
      <c r="J4880" s="19">
        <f>H4880/G4880</f>
        <v>0.111111111111111</v>
      </c>
      <c r="K4880" t="s" s="21">
        <f>IF(J4880&lt;25%,"น้อยกว่า 25%",IF(J4880&gt;=25%,"มากกว่าหรือเท่ากับ 25%",IF(J4880&gt;=35%,"มากกว่าหรือเท่ากับ 35%")))</f>
        <v>18</v>
      </c>
    </row>
    <row r="4881" s="7" customFormat="1" ht="19.15" customHeight="1">
      <c r="A4881" t="s" s="16">
        <v>4923</v>
      </c>
      <c r="B4881" s="17">
        <v>2</v>
      </c>
      <c r="C4881" s="17">
        <v>7</v>
      </c>
      <c r="D4881" t="s" s="16">
        <v>4997</v>
      </c>
      <c r="E4881" t="s" s="16">
        <v>78</v>
      </c>
      <c r="F4881" s="37">
        <v>0</v>
      </c>
      <c r="G4881" s="17">
        <v>0</v>
      </c>
      <c r="H4881" s="105">
        <f>SUM(G4881-F4881)</f>
        <v>0</v>
      </c>
      <c r="I4881" s="106">
        <f>H4881/F4881</f>
      </c>
      <c r="J4881" s="19">
        <f>H4881/G4881</f>
      </c>
      <c r="K4881" s="24">
        <f>IF(J4881&lt;25%,"น้อยกว่า 25%",IF(J4881&gt;=25%,"มากกว่าหรือเท่ากับ 25%",IF(J4881&gt;=35%,"มากกว่าหรือเท่ากับ 35%")))</f>
      </c>
    </row>
    <row r="4882" s="7" customFormat="1" ht="19.15" customHeight="1">
      <c r="A4882" t="s" s="16">
        <v>4923</v>
      </c>
      <c r="B4882" s="17">
        <v>3</v>
      </c>
      <c r="C4882" s="17">
        <v>2</v>
      </c>
      <c r="D4882" t="s" s="16">
        <v>4998</v>
      </c>
      <c r="E4882" t="s" s="16">
        <v>24</v>
      </c>
      <c r="F4882" s="37">
        <v>37914</v>
      </c>
      <c r="G4882" s="17">
        <v>39438</v>
      </c>
      <c r="H4882" s="107">
        <f>SUM(G4882-F4882)</f>
        <v>1524</v>
      </c>
      <c r="I4882" s="19">
        <f>H4882/F4882</f>
        <v>0.0401962335812629</v>
      </c>
      <c r="J4882" s="19">
        <f>H4882/G4882</f>
        <v>0.0386429332116233</v>
      </c>
      <c r="K4882" t="s" s="21">
        <f>IF(J4882&lt;25%,"น้อยกว่า 25%",IF(J4882&gt;=25%,"มากกว่าหรือเท่ากับ 25%",IF(J4882&gt;=35%,"มากกว่าหรือเท่ากับ 35%")))</f>
        <v>18</v>
      </c>
    </row>
    <row r="4883" s="7" customFormat="1" ht="19.15" customHeight="1">
      <c r="A4883" t="s" s="16">
        <v>4923</v>
      </c>
      <c r="B4883" s="17">
        <v>3</v>
      </c>
      <c r="C4883" s="17">
        <v>8</v>
      </c>
      <c r="D4883" t="s" s="16">
        <v>4999</v>
      </c>
      <c r="E4883" t="s" s="16">
        <v>30</v>
      </c>
      <c r="F4883" s="37">
        <v>18921</v>
      </c>
      <c r="G4883" s="17">
        <v>19525</v>
      </c>
      <c r="H4883" s="18">
        <f>SUM(G4883-F4883)</f>
        <v>604</v>
      </c>
      <c r="I4883" s="19">
        <f>H4883/F4883</f>
        <v>0.0319222028434015</v>
      </c>
      <c r="J4883" s="19">
        <f>H4883/G4883</f>
        <v>0.0309346991037132</v>
      </c>
      <c r="K4883" t="s" s="21">
        <f>IF(J4883&lt;25%,"น้อยกว่า 25%",IF(J4883&gt;=25%,"มากกว่าหรือเท่ากับ 25%",IF(J4883&gt;=35%,"มากกว่าหรือเท่ากับ 35%")))</f>
        <v>18</v>
      </c>
    </row>
    <row r="4884" s="7" customFormat="1" ht="19.15" customHeight="1">
      <c r="A4884" t="s" s="16">
        <v>4923</v>
      </c>
      <c r="B4884" s="17">
        <v>3</v>
      </c>
      <c r="C4884" s="17">
        <v>35</v>
      </c>
      <c r="D4884" t="s" s="16">
        <v>5000</v>
      </c>
      <c r="E4884" t="s" s="16">
        <v>20</v>
      </c>
      <c r="F4884" s="37">
        <v>15069</v>
      </c>
      <c r="G4884" s="17">
        <v>15596</v>
      </c>
      <c r="H4884" s="18">
        <f>SUM(G4884-F4884)</f>
        <v>527</v>
      </c>
      <c r="I4884" s="19">
        <f>H4884/F4884</f>
        <v>0.034972460017254</v>
      </c>
      <c r="J4884" s="19">
        <f>H4884/G4884</f>
        <v>0.0337907155680944</v>
      </c>
      <c r="K4884" t="s" s="21">
        <f>IF(J4884&lt;25%,"น้อยกว่า 25%",IF(J4884&gt;=25%,"มากกว่าหรือเท่ากับ 25%",IF(J4884&gt;=35%,"มากกว่าหรือเท่ากับ 35%")))</f>
        <v>18</v>
      </c>
    </row>
    <row r="4885" s="7" customFormat="1" ht="19.15" customHeight="1">
      <c r="A4885" t="s" s="16">
        <v>4923</v>
      </c>
      <c r="B4885" s="17">
        <v>3</v>
      </c>
      <c r="C4885" s="17">
        <v>6</v>
      </c>
      <c r="D4885" t="s" s="16">
        <v>5001</v>
      </c>
      <c r="E4885" t="s" s="16">
        <v>17</v>
      </c>
      <c r="F4885" s="37">
        <v>10145</v>
      </c>
      <c r="G4885" s="17">
        <v>10583</v>
      </c>
      <c r="H4885" s="18">
        <f>SUM(G4885-F4885)</f>
        <v>438</v>
      </c>
      <c r="I4885" s="19">
        <f>H4885/F4885</f>
        <v>0.0431739773287334</v>
      </c>
      <c r="J4885" s="19">
        <f>H4885/G4885</f>
        <v>0.0413871303033166</v>
      </c>
      <c r="K4885" t="s" s="21">
        <f>IF(J4885&lt;25%,"น้อยกว่า 25%",IF(J4885&gt;=25%,"มากกว่าหรือเท่ากับ 25%",IF(J4885&gt;=35%,"มากกว่าหรือเท่ากับ 35%")))</f>
        <v>18</v>
      </c>
    </row>
    <row r="4886" s="7" customFormat="1" ht="19.15" customHeight="1">
      <c r="A4886" t="s" s="16">
        <v>4923</v>
      </c>
      <c r="B4886" s="17">
        <v>3</v>
      </c>
      <c r="C4886" s="17">
        <v>15</v>
      </c>
      <c r="D4886" t="s" s="16">
        <v>5002</v>
      </c>
      <c r="E4886" t="s" s="16">
        <v>22</v>
      </c>
      <c r="F4886" s="37">
        <v>5992</v>
      </c>
      <c r="G4886" s="17">
        <v>6129</v>
      </c>
      <c r="H4886" s="18">
        <f>SUM(G4886-F4886)</f>
        <v>137</v>
      </c>
      <c r="I4886" s="19">
        <f>H4886/F4886</f>
        <v>0.0228638184245661</v>
      </c>
      <c r="J4886" s="19">
        <f>H4886/G4886</f>
        <v>0.0223527492249959</v>
      </c>
      <c r="K4886" t="s" s="21">
        <f>IF(J4886&lt;25%,"น้อยกว่า 25%",IF(J4886&gt;=25%,"มากกว่าหรือเท่ากับ 25%",IF(J4886&gt;=35%,"มากกว่าหรือเท่ากับ 35%")))</f>
        <v>18</v>
      </c>
    </row>
    <row r="4887" s="7" customFormat="1" ht="19.15" customHeight="1">
      <c r="A4887" t="s" s="16">
        <v>4923</v>
      </c>
      <c r="B4887" s="17">
        <v>3</v>
      </c>
      <c r="C4887" s="17">
        <v>3</v>
      </c>
      <c r="D4887" t="s" s="16">
        <v>5003</v>
      </c>
      <c r="E4887" t="s" s="16">
        <v>84</v>
      </c>
      <c r="F4887" s="37">
        <v>1275</v>
      </c>
      <c r="G4887" s="17">
        <v>1321</v>
      </c>
      <c r="H4887" s="18">
        <f>SUM(G4887-F4887)</f>
        <v>46</v>
      </c>
      <c r="I4887" s="19">
        <f>H4887/F4887</f>
        <v>0.036078431372549</v>
      </c>
      <c r="J4887" s="19">
        <f>H4887/G4887</f>
        <v>0.0348221044663134</v>
      </c>
      <c r="K4887" t="s" s="21">
        <f>IF(J4887&lt;25%,"น้อยกว่า 25%",IF(J4887&gt;=25%,"มากกว่าหรือเท่ากับ 25%",IF(J4887&gt;=35%,"มากกว่าหรือเท่ากับ 35%")))</f>
        <v>18</v>
      </c>
    </row>
    <row r="4888" s="7" customFormat="1" ht="19.15" customHeight="1">
      <c r="A4888" t="s" s="16">
        <v>4923</v>
      </c>
      <c r="B4888" s="17">
        <v>3</v>
      </c>
      <c r="C4888" s="17">
        <v>7</v>
      </c>
      <c r="D4888" t="s" s="16">
        <v>5004</v>
      </c>
      <c r="E4888" t="s" s="16">
        <v>26</v>
      </c>
      <c r="F4888" s="37">
        <v>701</v>
      </c>
      <c r="G4888" s="17">
        <v>772</v>
      </c>
      <c r="H4888" s="18">
        <f>SUM(G4888-F4888)</f>
        <v>71</v>
      </c>
      <c r="I4888" s="19">
        <f>H4888/F4888</f>
        <v>0.101283880171184</v>
      </c>
      <c r="J4888" s="19">
        <f>H4888/G4888</f>
        <v>0.0919689119170984</v>
      </c>
      <c r="K4888" t="s" s="21">
        <f>IF(J4888&lt;25%,"น้อยกว่า 25%",IF(J4888&gt;=25%,"มากกว่าหรือเท่ากับ 25%",IF(J4888&gt;=35%,"มากกว่าหรือเท่ากับ 35%")))</f>
        <v>18</v>
      </c>
    </row>
    <row r="4889" s="7" customFormat="1" ht="19.15" customHeight="1">
      <c r="A4889" t="s" s="16">
        <v>4923</v>
      </c>
      <c r="B4889" s="17">
        <v>3</v>
      </c>
      <c r="C4889" s="17">
        <v>4</v>
      </c>
      <c r="D4889" t="s" s="16">
        <v>5005</v>
      </c>
      <c r="E4889" t="s" s="16">
        <v>28</v>
      </c>
      <c r="F4889" s="37">
        <v>569</v>
      </c>
      <c r="G4889" s="17">
        <v>585</v>
      </c>
      <c r="H4889" s="18">
        <f>SUM(G4889-F4889)</f>
        <v>16</v>
      </c>
      <c r="I4889" s="19">
        <f>H4889/F4889</f>
        <v>0.0281195079086116</v>
      </c>
      <c r="J4889" s="19">
        <f>H4889/G4889</f>
        <v>0.0273504273504274</v>
      </c>
      <c r="K4889" t="s" s="21">
        <f>IF(J4889&lt;25%,"น้อยกว่า 25%",IF(J4889&gt;=25%,"มากกว่าหรือเท่ากับ 25%",IF(J4889&gt;=35%,"มากกว่าหรือเท่ากับ 35%")))</f>
        <v>18</v>
      </c>
    </row>
    <row r="4890" s="7" customFormat="1" ht="19.15" customHeight="1">
      <c r="A4890" t="s" s="16">
        <v>4923</v>
      </c>
      <c r="B4890" s="17">
        <v>3</v>
      </c>
      <c r="C4890" s="17">
        <v>1</v>
      </c>
      <c r="D4890" t="s" s="16">
        <v>5006</v>
      </c>
      <c r="E4890" t="s" s="16">
        <v>2637</v>
      </c>
      <c r="F4890" s="37">
        <v>445</v>
      </c>
      <c r="G4890" s="17">
        <v>467</v>
      </c>
      <c r="H4890" s="18">
        <f>SUM(G4890-F4890)</f>
        <v>22</v>
      </c>
      <c r="I4890" s="19">
        <f>H4890/F4890</f>
        <v>0.049438202247191</v>
      </c>
      <c r="J4890" s="19">
        <f>H4890/G4890</f>
        <v>0.0471092077087794</v>
      </c>
      <c r="K4890" t="s" s="21">
        <f>IF(J4890&lt;25%,"น้อยกว่า 25%",IF(J4890&gt;=25%,"มากกว่าหรือเท่ากับ 25%",IF(J4890&gt;=35%,"มากกว่าหรือเท่ากับ 35%")))</f>
        <v>18</v>
      </c>
    </row>
    <row r="4891" s="7" customFormat="1" ht="19.15" customHeight="1">
      <c r="A4891" t="s" s="16">
        <v>4923</v>
      </c>
      <c r="B4891" s="17">
        <v>3</v>
      </c>
      <c r="C4891" s="17">
        <v>22</v>
      </c>
      <c r="D4891" t="s" s="16">
        <v>5007</v>
      </c>
      <c r="E4891" t="s" s="16">
        <v>72</v>
      </c>
      <c r="F4891" s="37">
        <v>403</v>
      </c>
      <c r="G4891" s="17">
        <v>417</v>
      </c>
      <c r="H4891" s="18">
        <f>SUM(G4891-F4891)</f>
        <v>14</v>
      </c>
      <c r="I4891" s="19">
        <f>H4891/F4891</f>
        <v>0.0347394540942928</v>
      </c>
      <c r="J4891" s="19">
        <f>H4891/G4891</f>
        <v>0.0335731414868106</v>
      </c>
      <c r="K4891" t="s" s="21">
        <f>IF(J4891&lt;25%,"น้อยกว่า 25%",IF(J4891&gt;=25%,"มากกว่าหรือเท่ากับ 25%",IF(J4891&gt;=35%,"มากกว่าหรือเท่ากับ 35%")))</f>
        <v>18</v>
      </c>
    </row>
    <row r="4892" s="7" customFormat="1" ht="19.15" customHeight="1">
      <c r="A4892" t="s" s="16">
        <v>4923</v>
      </c>
      <c r="B4892" s="17">
        <v>3</v>
      </c>
      <c r="C4892" s="17">
        <v>28</v>
      </c>
      <c r="D4892" t="s" s="16">
        <v>5008</v>
      </c>
      <c r="E4892" t="s" s="16">
        <v>38</v>
      </c>
      <c r="F4892" s="37">
        <v>400</v>
      </c>
      <c r="G4892" s="17">
        <v>411</v>
      </c>
      <c r="H4892" s="18">
        <f>SUM(G4892-F4892)</f>
        <v>11</v>
      </c>
      <c r="I4892" s="19">
        <f>H4892/F4892</f>
        <v>0.0275</v>
      </c>
      <c r="J4892" s="19">
        <f>H4892/G4892</f>
        <v>0.0267639902676399</v>
      </c>
      <c r="K4892" t="s" s="21">
        <f>IF(J4892&lt;25%,"น้อยกว่า 25%",IF(J4892&gt;=25%,"มากกว่าหรือเท่ากับ 25%",IF(J4892&gt;=35%,"มากกว่าหรือเท่ากับ 35%")))</f>
        <v>18</v>
      </c>
    </row>
    <row r="4893" s="7" customFormat="1" ht="19.15" customHeight="1">
      <c r="A4893" t="s" s="16">
        <v>4923</v>
      </c>
      <c r="B4893" s="17">
        <v>3</v>
      </c>
      <c r="C4893" s="17">
        <v>10</v>
      </c>
      <c r="D4893" t="s" s="16">
        <v>5009</v>
      </c>
      <c r="E4893" t="s" s="16">
        <v>1284</v>
      </c>
      <c r="F4893" s="37">
        <v>244</v>
      </c>
      <c r="G4893" s="17">
        <v>248</v>
      </c>
      <c r="H4893" s="18">
        <f>SUM(G4893-F4893)</f>
        <v>4</v>
      </c>
      <c r="I4893" s="19">
        <f>H4893/F4893</f>
        <v>0.0163934426229508</v>
      </c>
      <c r="J4893" s="19">
        <f>H4893/G4893</f>
        <v>0.0161290322580645</v>
      </c>
      <c r="K4893" t="s" s="21">
        <f>IF(J4893&lt;25%,"น้อยกว่า 25%",IF(J4893&gt;=25%,"มากกว่าหรือเท่ากับ 25%",IF(J4893&gt;=35%,"มากกว่าหรือเท่ากับ 35%")))</f>
        <v>18</v>
      </c>
    </row>
    <row r="4894" s="7" customFormat="1" ht="19.15" customHeight="1">
      <c r="A4894" t="s" s="16">
        <v>4923</v>
      </c>
      <c r="B4894" s="17">
        <v>3</v>
      </c>
      <c r="C4894" s="17">
        <v>5</v>
      </c>
      <c r="D4894" t="s" s="16">
        <v>5010</v>
      </c>
      <c r="E4894" t="s" s="16">
        <v>281</v>
      </c>
      <c r="F4894" s="37">
        <v>213</v>
      </c>
      <c r="G4894" s="17">
        <v>225</v>
      </c>
      <c r="H4894" s="18">
        <f>SUM(G4894-F4894)</f>
        <v>12</v>
      </c>
      <c r="I4894" s="19">
        <f>H4894/F4894</f>
        <v>0.0563380281690141</v>
      </c>
      <c r="J4894" s="19">
        <f>H4894/G4894</f>
        <v>0.0533333333333333</v>
      </c>
      <c r="K4894" t="s" s="21">
        <f>IF(J4894&lt;25%,"น้อยกว่า 25%",IF(J4894&gt;=25%,"มากกว่าหรือเท่ากับ 25%",IF(J4894&gt;=35%,"มากกว่าหรือเท่ากับ 35%")))</f>
        <v>18</v>
      </c>
    </row>
    <row r="4895" s="7" customFormat="1" ht="19.15" customHeight="1">
      <c r="A4895" t="s" s="16">
        <v>4923</v>
      </c>
      <c r="B4895" s="17">
        <v>3</v>
      </c>
      <c r="C4895" s="17">
        <v>26</v>
      </c>
      <c r="D4895" t="s" s="16">
        <v>5011</v>
      </c>
      <c r="E4895" t="s" s="16">
        <v>46</v>
      </c>
      <c r="F4895" s="37">
        <v>202</v>
      </c>
      <c r="G4895" s="17">
        <v>208</v>
      </c>
      <c r="H4895" s="18">
        <f>SUM(G4895-F4895)</f>
        <v>6</v>
      </c>
      <c r="I4895" s="19">
        <f>H4895/F4895</f>
        <v>0.0297029702970297</v>
      </c>
      <c r="J4895" s="19">
        <f>H4895/G4895</f>
        <v>0.0288461538461538</v>
      </c>
      <c r="K4895" t="s" s="21">
        <f>IF(J4895&lt;25%,"น้อยกว่า 25%",IF(J4895&gt;=25%,"มากกว่าหรือเท่ากับ 25%",IF(J4895&gt;=35%,"มากกว่าหรือเท่ากับ 35%")))</f>
        <v>18</v>
      </c>
    </row>
    <row r="4896" s="7" customFormat="1" ht="19.15" customHeight="1">
      <c r="A4896" t="s" s="16">
        <v>4923</v>
      </c>
      <c r="B4896" s="17">
        <v>3</v>
      </c>
      <c r="C4896" s="17">
        <v>12</v>
      </c>
      <c r="D4896" t="s" s="16">
        <v>5012</v>
      </c>
      <c r="E4896" t="s" s="16">
        <v>60</v>
      </c>
      <c r="F4896" s="37">
        <v>177</v>
      </c>
      <c r="G4896" s="17">
        <v>185</v>
      </c>
      <c r="H4896" s="18">
        <f>SUM(G4896-F4896)</f>
        <v>8</v>
      </c>
      <c r="I4896" s="19">
        <f>H4896/F4896</f>
        <v>0.0451977401129944</v>
      </c>
      <c r="J4896" s="19">
        <f>H4896/G4896</f>
        <v>0.0432432432432432</v>
      </c>
      <c r="K4896" t="s" s="21">
        <f>IF(J4896&lt;25%,"น้อยกว่า 25%",IF(J4896&gt;=25%,"มากกว่าหรือเท่ากับ 25%",IF(J4896&gt;=35%,"มากกว่าหรือเท่ากับ 35%")))</f>
        <v>18</v>
      </c>
    </row>
    <row r="4897" s="7" customFormat="1" ht="19.15" customHeight="1">
      <c r="A4897" t="s" s="16">
        <v>4923</v>
      </c>
      <c r="B4897" s="17">
        <v>3</v>
      </c>
      <c r="C4897" s="17">
        <v>14</v>
      </c>
      <c r="D4897" t="s" s="16">
        <v>5013</v>
      </c>
      <c r="E4897" t="s" s="16">
        <v>40</v>
      </c>
      <c r="F4897" s="37">
        <v>140</v>
      </c>
      <c r="G4897" s="17">
        <v>173</v>
      </c>
      <c r="H4897" s="18">
        <f>SUM(G4897-F4897)</f>
        <v>33</v>
      </c>
      <c r="I4897" s="19">
        <f>H4897/F4897</f>
        <v>0.235714285714286</v>
      </c>
      <c r="J4897" s="19">
        <f>H4897/G4897</f>
        <v>0.190751445086705</v>
      </c>
      <c r="K4897" t="s" s="21">
        <f>IF(J4897&lt;25%,"น้อยกว่า 25%",IF(J4897&gt;=25%,"มากกว่าหรือเท่ากับ 25%",IF(J4897&gt;=35%,"มากกว่าหรือเท่ากับ 35%")))</f>
        <v>18</v>
      </c>
    </row>
    <row r="4898" s="7" customFormat="1" ht="19.15" customHeight="1">
      <c r="A4898" t="s" s="16">
        <v>4923</v>
      </c>
      <c r="B4898" s="17">
        <v>3</v>
      </c>
      <c r="C4898" s="17">
        <v>23</v>
      </c>
      <c r="D4898" t="s" s="16">
        <v>5014</v>
      </c>
      <c r="E4898" t="s" s="16">
        <v>106</v>
      </c>
      <c r="F4898" s="37">
        <v>166</v>
      </c>
      <c r="G4898" s="17">
        <v>173</v>
      </c>
      <c r="H4898" s="18">
        <f>SUM(G4898-F4898)</f>
        <v>7</v>
      </c>
      <c r="I4898" s="19">
        <f>H4898/F4898</f>
        <v>0.0421686746987952</v>
      </c>
      <c r="J4898" s="19">
        <f>H4898/G4898</f>
        <v>0.0404624277456647</v>
      </c>
      <c r="K4898" t="s" s="21">
        <f>IF(J4898&lt;25%,"น้อยกว่า 25%",IF(J4898&gt;=25%,"มากกว่าหรือเท่ากับ 25%",IF(J4898&gt;=35%,"มากกว่าหรือเท่ากับ 35%")))</f>
        <v>18</v>
      </c>
    </row>
    <row r="4899" s="7" customFormat="1" ht="19.15" customHeight="1">
      <c r="A4899" t="s" s="16">
        <v>4923</v>
      </c>
      <c r="B4899" s="17">
        <v>3</v>
      </c>
      <c r="C4899" s="17">
        <v>20</v>
      </c>
      <c r="D4899" t="s" s="16">
        <v>5015</v>
      </c>
      <c r="E4899" t="s" s="16">
        <v>52</v>
      </c>
      <c r="F4899" s="37">
        <v>150</v>
      </c>
      <c r="G4899" s="17">
        <v>154</v>
      </c>
      <c r="H4899" s="18">
        <f>SUM(G4899-F4899)</f>
        <v>4</v>
      </c>
      <c r="I4899" s="19">
        <f>H4899/F4899</f>
        <v>0.0266666666666667</v>
      </c>
      <c r="J4899" s="19">
        <f>H4899/G4899</f>
        <v>0.025974025974026</v>
      </c>
      <c r="K4899" t="s" s="21">
        <f>IF(J4899&lt;25%,"น้อยกว่า 25%",IF(J4899&gt;=25%,"มากกว่าหรือเท่ากับ 25%",IF(J4899&gt;=35%,"มากกว่าหรือเท่ากับ 35%")))</f>
        <v>18</v>
      </c>
    </row>
    <row r="4900" s="7" customFormat="1" ht="19.15" customHeight="1">
      <c r="A4900" t="s" s="16">
        <v>4923</v>
      </c>
      <c r="B4900" s="17">
        <v>3</v>
      </c>
      <c r="C4900" s="17">
        <v>11</v>
      </c>
      <c r="D4900" t="s" s="16">
        <v>5016</v>
      </c>
      <c r="E4900" t="s" s="16">
        <v>36</v>
      </c>
      <c r="F4900" s="37">
        <v>145</v>
      </c>
      <c r="G4900" s="17">
        <v>147</v>
      </c>
      <c r="H4900" s="18">
        <f>SUM(G4900-F4900)</f>
        <v>2</v>
      </c>
      <c r="I4900" s="19">
        <f>H4900/F4900</f>
        <v>0.0137931034482759</v>
      </c>
      <c r="J4900" s="19">
        <f>H4900/G4900</f>
        <v>0.0136054421768707</v>
      </c>
      <c r="K4900" t="s" s="21">
        <f>IF(J4900&lt;25%,"น้อยกว่า 25%",IF(J4900&gt;=25%,"มากกว่าหรือเท่ากับ 25%",IF(J4900&gt;=35%,"มากกว่าหรือเท่ากับ 35%")))</f>
        <v>18</v>
      </c>
    </row>
    <row r="4901" s="7" customFormat="1" ht="19.15" customHeight="1">
      <c r="A4901" t="s" s="16">
        <v>4923</v>
      </c>
      <c r="B4901" s="17">
        <v>3</v>
      </c>
      <c r="C4901" s="17">
        <v>25</v>
      </c>
      <c r="D4901" t="s" s="16">
        <v>5017</v>
      </c>
      <c r="E4901" t="s" s="16">
        <v>42</v>
      </c>
      <c r="F4901" s="37">
        <v>139</v>
      </c>
      <c r="G4901" s="17">
        <v>139</v>
      </c>
      <c r="H4901" s="18">
        <f>SUM(G4901-F4901)</f>
        <v>0</v>
      </c>
      <c r="I4901" s="19">
        <f>H4901/F4901</f>
        <v>0</v>
      </c>
      <c r="J4901" s="19">
        <f>H4901/G4901</f>
        <v>0</v>
      </c>
      <c r="K4901" t="s" s="21">
        <f>IF(J4901&lt;25%,"น้อยกว่า 25%",IF(J4901&gt;=25%,"มากกว่าหรือเท่ากับ 25%",IF(J4901&gt;=35%,"มากกว่าหรือเท่ากับ 35%")))</f>
        <v>18</v>
      </c>
    </row>
    <row r="4902" s="7" customFormat="1" ht="19.15" customHeight="1">
      <c r="A4902" t="s" s="16">
        <v>4923</v>
      </c>
      <c r="B4902" s="17">
        <v>3</v>
      </c>
      <c r="C4902" s="17">
        <v>27</v>
      </c>
      <c r="D4902" t="s" s="16">
        <v>5018</v>
      </c>
      <c r="E4902" t="s" s="16">
        <v>173</v>
      </c>
      <c r="F4902" s="37">
        <v>110</v>
      </c>
      <c r="G4902" s="17">
        <v>112</v>
      </c>
      <c r="H4902" s="18">
        <f>SUM(G4902-F4902)</f>
        <v>2</v>
      </c>
      <c r="I4902" s="19">
        <f>H4902/F4902</f>
        <v>0.0181818181818182</v>
      </c>
      <c r="J4902" s="19">
        <f>H4902/G4902</f>
        <v>0.0178571428571429</v>
      </c>
      <c r="K4902" t="s" s="21">
        <f>IF(J4902&lt;25%,"น้อยกว่า 25%",IF(J4902&gt;=25%,"มากกว่าหรือเท่ากับ 25%",IF(J4902&gt;=35%,"มากกว่าหรือเท่ากับ 35%")))</f>
        <v>18</v>
      </c>
    </row>
    <row r="4903" s="7" customFormat="1" ht="19.15" customHeight="1">
      <c r="A4903" t="s" s="16">
        <v>4923</v>
      </c>
      <c r="B4903" s="17">
        <v>3</v>
      </c>
      <c r="C4903" s="17">
        <v>13</v>
      </c>
      <c r="D4903" t="s" s="16">
        <v>5019</v>
      </c>
      <c r="E4903" t="s" s="16">
        <v>44</v>
      </c>
      <c r="F4903" s="37">
        <v>95</v>
      </c>
      <c r="G4903" s="17">
        <v>97</v>
      </c>
      <c r="H4903" s="18">
        <f>SUM(G4903-F4903)</f>
        <v>2</v>
      </c>
      <c r="I4903" s="19">
        <f>H4903/F4903</f>
        <v>0.0210526315789474</v>
      </c>
      <c r="J4903" s="19">
        <f>H4903/G4903</f>
        <v>0.0206185567010309</v>
      </c>
      <c r="K4903" t="s" s="21">
        <f>IF(J4903&lt;25%,"น้อยกว่า 25%",IF(J4903&gt;=25%,"มากกว่าหรือเท่ากับ 25%",IF(J4903&gt;=35%,"มากกว่าหรือเท่ากับ 35%")))</f>
        <v>18</v>
      </c>
    </row>
    <row r="4904" s="7" customFormat="1" ht="19.15" customHeight="1">
      <c r="A4904" t="s" s="16">
        <v>4923</v>
      </c>
      <c r="B4904" s="17">
        <v>3</v>
      </c>
      <c r="C4904" s="17">
        <v>33</v>
      </c>
      <c r="D4904" t="s" s="16">
        <v>5020</v>
      </c>
      <c r="E4904" t="s" s="16">
        <v>68</v>
      </c>
      <c r="F4904" s="37">
        <v>88</v>
      </c>
      <c r="G4904" s="17">
        <v>94</v>
      </c>
      <c r="H4904" s="18">
        <f>SUM(G4904-F4904)</f>
        <v>6</v>
      </c>
      <c r="I4904" s="19">
        <f>H4904/F4904</f>
        <v>0.0681818181818182</v>
      </c>
      <c r="J4904" s="19">
        <f>H4904/G4904</f>
        <v>0.0638297872340426</v>
      </c>
      <c r="K4904" t="s" s="21">
        <f>IF(J4904&lt;25%,"น้อยกว่า 25%",IF(J4904&gt;=25%,"มากกว่าหรือเท่ากับ 25%",IF(J4904&gt;=35%,"มากกว่าหรือเท่ากับ 35%")))</f>
        <v>18</v>
      </c>
    </row>
    <row r="4905" s="7" customFormat="1" ht="19.15" customHeight="1">
      <c r="A4905" t="s" s="16">
        <v>4923</v>
      </c>
      <c r="B4905" s="17">
        <v>3</v>
      </c>
      <c r="C4905" s="17">
        <v>21</v>
      </c>
      <c r="D4905" t="s" s="16">
        <v>5021</v>
      </c>
      <c r="E4905" t="s" s="16">
        <v>56</v>
      </c>
      <c r="F4905" s="37">
        <v>82</v>
      </c>
      <c r="G4905" s="17">
        <v>89</v>
      </c>
      <c r="H4905" s="18">
        <f>SUM(G4905-F4905)</f>
        <v>7</v>
      </c>
      <c r="I4905" s="19">
        <f>H4905/F4905</f>
        <v>0.08536585365853661</v>
      </c>
      <c r="J4905" s="19">
        <f>H4905/G4905</f>
        <v>0.0786516853932584</v>
      </c>
      <c r="K4905" t="s" s="21">
        <f>IF(J4905&lt;25%,"น้อยกว่า 25%",IF(J4905&gt;=25%,"มากกว่าหรือเท่ากับ 25%",IF(J4905&gt;=35%,"มากกว่าหรือเท่ากับ 35%")))</f>
        <v>18</v>
      </c>
    </row>
    <row r="4906" s="7" customFormat="1" ht="19.15" customHeight="1">
      <c r="A4906" t="s" s="16">
        <v>4923</v>
      </c>
      <c r="B4906" s="17">
        <v>3</v>
      </c>
      <c r="C4906" s="17">
        <v>24</v>
      </c>
      <c r="D4906" t="s" s="16">
        <v>5022</v>
      </c>
      <c r="E4906" t="s" s="16">
        <v>1375</v>
      </c>
      <c r="F4906" s="37">
        <v>77</v>
      </c>
      <c r="G4906" s="17">
        <v>79</v>
      </c>
      <c r="H4906" s="18">
        <f>SUM(G4906-F4906)</f>
        <v>2</v>
      </c>
      <c r="I4906" s="19">
        <f>H4906/F4906</f>
        <v>0.025974025974026</v>
      </c>
      <c r="J4906" s="19">
        <f>H4906/G4906</f>
        <v>0.0253164556962025</v>
      </c>
      <c r="K4906" t="s" s="21">
        <f>IF(J4906&lt;25%,"น้อยกว่า 25%",IF(J4906&gt;=25%,"มากกว่าหรือเท่ากับ 25%",IF(J4906&gt;=35%,"มากกว่าหรือเท่ากับ 35%")))</f>
        <v>18</v>
      </c>
    </row>
    <row r="4907" s="7" customFormat="1" ht="19.15" customHeight="1">
      <c r="A4907" t="s" s="16">
        <v>4923</v>
      </c>
      <c r="B4907" s="17">
        <v>3</v>
      </c>
      <c r="C4907" s="17">
        <v>30</v>
      </c>
      <c r="D4907" t="s" s="16">
        <v>5023</v>
      </c>
      <c r="E4907" t="s" s="16">
        <v>248</v>
      </c>
      <c r="F4907" s="37">
        <v>74</v>
      </c>
      <c r="G4907" s="17">
        <v>77</v>
      </c>
      <c r="H4907" s="18">
        <f>SUM(G4907-F4907)</f>
        <v>3</v>
      </c>
      <c r="I4907" s="19">
        <f>H4907/F4907</f>
        <v>0.0405405405405405</v>
      </c>
      <c r="J4907" s="19">
        <f>H4907/G4907</f>
        <v>0.038961038961039</v>
      </c>
      <c r="K4907" t="s" s="21">
        <f>IF(J4907&lt;25%,"น้อยกว่า 25%",IF(J4907&gt;=25%,"มากกว่าหรือเท่ากับ 25%",IF(J4907&gt;=35%,"มากกว่าหรือเท่ากับ 35%")))</f>
        <v>18</v>
      </c>
    </row>
    <row r="4908" s="7" customFormat="1" ht="19.15" customHeight="1">
      <c r="A4908" t="s" s="16">
        <v>4923</v>
      </c>
      <c r="B4908" s="17">
        <v>3</v>
      </c>
      <c r="C4908" s="17">
        <v>32</v>
      </c>
      <c r="D4908" t="s" s="16">
        <v>5024</v>
      </c>
      <c r="E4908" t="s" s="16">
        <v>1309</v>
      </c>
      <c r="F4908" s="37">
        <v>74</v>
      </c>
      <c r="G4908" s="17">
        <v>76</v>
      </c>
      <c r="H4908" s="18">
        <f>SUM(G4908-F4908)</f>
        <v>2</v>
      </c>
      <c r="I4908" s="19">
        <f>H4908/F4908</f>
        <v>0.027027027027027</v>
      </c>
      <c r="J4908" s="19">
        <f>H4908/G4908</f>
        <v>0.0263157894736842</v>
      </c>
      <c r="K4908" t="s" s="21">
        <f>IF(J4908&lt;25%,"น้อยกว่า 25%",IF(J4908&gt;=25%,"มากกว่าหรือเท่ากับ 25%",IF(J4908&gt;=35%,"มากกว่าหรือเท่ากับ 35%")))</f>
        <v>18</v>
      </c>
    </row>
    <row r="4909" s="7" customFormat="1" ht="19.15" customHeight="1">
      <c r="A4909" t="s" s="16">
        <v>4923</v>
      </c>
      <c r="B4909" s="17">
        <v>3</v>
      </c>
      <c r="C4909" s="17">
        <v>34</v>
      </c>
      <c r="D4909" t="s" s="16">
        <v>5025</v>
      </c>
      <c r="E4909" t="s" s="16">
        <v>147</v>
      </c>
      <c r="F4909" s="37">
        <v>68</v>
      </c>
      <c r="G4909" s="17">
        <v>72</v>
      </c>
      <c r="H4909" s="18">
        <f>SUM(G4909-F4909)</f>
        <v>4</v>
      </c>
      <c r="I4909" s="19">
        <f>H4909/F4909</f>
        <v>0.0588235294117647</v>
      </c>
      <c r="J4909" s="19">
        <f>H4909/G4909</f>
        <v>0.0555555555555556</v>
      </c>
      <c r="K4909" t="s" s="21">
        <f>IF(J4909&lt;25%,"น้อยกว่า 25%",IF(J4909&gt;=25%,"มากกว่าหรือเท่ากับ 25%",IF(J4909&gt;=35%,"มากกว่าหรือเท่ากับ 35%")))</f>
        <v>18</v>
      </c>
    </row>
    <row r="4910" s="7" customFormat="1" ht="19.15" customHeight="1">
      <c r="A4910" t="s" s="16">
        <v>4923</v>
      </c>
      <c r="B4910" s="17">
        <v>3</v>
      </c>
      <c r="C4910" s="17">
        <v>18</v>
      </c>
      <c r="D4910" t="s" s="16">
        <v>5026</v>
      </c>
      <c r="E4910" t="s" s="16">
        <v>110</v>
      </c>
      <c r="F4910" s="37">
        <v>61</v>
      </c>
      <c r="G4910" s="17">
        <v>62</v>
      </c>
      <c r="H4910" s="18">
        <f>SUM(G4910-F4910)</f>
        <v>1</v>
      </c>
      <c r="I4910" s="19">
        <f>H4910/F4910</f>
        <v>0.0163934426229508</v>
      </c>
      <c r="J4910" s="19">
        <f>H4910/G4910</f>
        <v>0.0161290322580645</v>
      </c>
      <c r="K4910" t="s" s="21">
        <f>IF(J4910&lt;25%,"น้อยกว่า 25%",IF(J4910&gt;=25%,"มากกว่าหรือเท่ากับ 25%",IF(J4910&gt;=35%,"มากกว่าหรือเท่ากับ 35%")))</f>
        <v>18</v>
      </c>
    </row>
    <row r="4911" s="7" customFormat="1" ht="19.15" customHeight="1">
      <c r="A4911" t="s" s="16">
        <v>4923</v>
      </c>
      <c r="B4911" s="17">
        <v>3</v>
      </c>
      <c r="C4911" s="17">
        <v>31</v>
      </c>
      <c r="D4911" t="s" s="16">
        <v>5027</v>
      </c>
      <c r="E4911" t="s" s="16">
        <v>116</v>
      </c>
      <c r="F4911" s="37">
        <v>60</v>
      </c>
      <c r="G4911" s="17">
        <v>61</v>
      </c>
      <c r="H4911" s="18">
        <f>SUM(G4911-F4911)</f>
        <v>1</v>
      </c>
      <c r="I4911" s="19">
        <f>H4911/F4911</f>
        <v>0.0166666666666667</v>
      </c>
      <c r="J4911" s="19">
        <f>H4911/G4911</f>
        <v>0.0163934426229508</v>
      </c>
      <c r="K4911" t="s" s="21">
        <f>IF(J4911&lt;25%,"น้อยกว่า 25%",IF(J4911&gt;=25%,"มากกว่าหรือเท่ากับ 25%",IF(J4911&gt;=35%,"มากกว่าหรือเท่ากับ 35%")))</f>
        <v>18</v>
      </c>
    </row>
    <row r="4912" s="7" customFormat="1" ht="19.15" customHeight="1">
      <c r="A4912" t="s" s="16">
        <v>4923</v>
      </c>
      <c r="B4912" s="17">
        <v>3</v>
      </c>
      <c r="C4912" s="17">
        <v>29</v>
      </c>
      <c r="D4912" t="s" s="16">
        <v>5028</v>
      </c>
      <c r="E4912" t="s" s="16">
        <v>119</v>
      </c>
      <c r="F4912" s="37">
        <v>51</v>
      </c>
      <c r="G4912" s="17">
        <v>53</v>
      </c>
      <c r="H4912" s="18">
        <f>SUM(G4912-F4912)</f>
        <v>2</v>
      </c>
      <c r="I4912" s="19">
        <f>H4912/F4912</f>
        <v>0.0392156862745098</v>
      </c>
      <c r="J4912" s="19">
        <f>H4912/G4912</f>
        <v>0.0377358490566038</v>
      </c>
      <c r="K4912" t="s" s="21">
        <f>IF(J4912&lt;25%,"น้อยกว่า 25%",IF(J4912&gt;=25%,"มากกว่าหรือเท่ากับ 25%",IF(J4912&gt;=35%,"มากกว่าหรือเท่ากับ 35%")))</f>
        <v>18</v>
      </c>
    </row>
    <row r="4913" s="7" customFormat="1" ht="19.15" customHeight="1">
      <c r="A4913" t="s" s="16">
        <v>4923</v>
      </c>
      <c r="B4913" s="17">
        <v>3</v>
      </c>
      <c r="C4913" s="17">
        <v>16</v>
      </c>
      <c r="D4913" t="s" s="16">
        <v>5029</v>
      </c>
      <c r="E4913" t="s" s="16">
        <v>48</v>
      </c>
      <c r="F4913" s="37">
        <v>44</v>
      </c>
      <c r="G4913" s="17">
        <v>45</v>
      </c>
      <c r="H4913" s="18">
        <f>SUM(G4913-F4913)</f>
        <v>1</v>
      </c>
      <c r="I4913" s="19">
        <f>H4913/F4913</f>
        <v>0.0227272727272727</v>
      </c>
      <c r="J4913" s="19">
        <f>H4913/G4913</f>
        <v>0.0222222222222222</v>
      </c>
      <c r="K4913" t="s" s="21">
        <f>IF(J4913&lt;25%,"น้อยกว่า 25%",IF(J4913&gt;=25%,"มากกว่าหรือเท่ากับ 25%",IF(J4913&gt;=35%,"มากกว่าหรือเท่ากับ 35%")))</f>
        <v>18</v>
      </c>
    </row>
    <row r="4914" s="7" customFormat="1" ht="19.15" customHeight="1">
      <c r="A4914" t="s" s="16">
        <v>4923</v>
      </c>
      <c r="B4914" s="17">
        <v>3</v>
      </c>
      <c r="C4914" s="17">
        <v>19</v>
      </c>
      <c r="D4914" t="s" s="16">
        <v>5030</v>
      </c>
      <c r="E4914" t="s" s="16">
        <v>54</v>
      </c>
      <c r="F4914" s="37">
        <v>35</v>
      </c>
      <c r="G4914" s="17">
        <v>40</v>
      </c>
      <c r="H4914" s="18">
        <f>SUM(G4914-F4914)</f>
        <v>5</v>
      </c>
      <c r="I4914" s="19">
        <f>H4914/F4914</f>
        <v>0.142857142857143</v>
      </c>
      <c r="J4914" s="19">
        <f>H4914/G4914</f>
        <v>0.125</v>
      </c>
      <c r="K4914" t="s" s="21">
        <f>IF(J4914&lt;25%,"น้อยกว่า 25%",IF(J4914&gt;=25%,"มากกว่าหรือเท่ากับ 25%",IF(J4914&gt;=35%,"มากกว่าหรือเท่ากับ 35%")))</f>
        <v>18</v>
      </c>
    </row>
    <row r="4915" s="7" customFormat="1" ht="19.15" customHeight="1">
      <c r="A4915" t="s" s="16">
        <v>4923</v>
      </c>
      <c r="B4915" s="17">
        <v>3</v>
      </c>
      <c r="C4915" s="17">
        <v>17</v>
      </c>
      <c r="D4915" t="s" s="16">
        <v>5031</v>
      </c>
      <c r="E4915" t="s" s="16">
        <v>70</v>
      </c>
      <c r="F4915" s="37">
        <v>20</v>
      </c>
      <c r="G4915" s="17">
        <v>21</v>
      </c>
      <c r="H4915" s="18">
        <f>SUM(G4915-F4915)</f>
        <v>1</v>
      </c>
      <c r="I4915" s="19">
        <f>H4915/F4915</f>
        <v>0.05</v>
      </c>
      <c r="J4915" s="19">
        <f>H4915/G4915</f>
        <v>0.0476190476190476</v>
      </c>
      <c r="K4915" t="s" s="21">
        <f>IF(J4915&lt;25%,"น้อยกว่า 25%",IF(J4915&gt;=25%,"มากกว่าหรือเท่ากับ 25%",IF(J4915&gt;=35%,"มากกว่าหรือเท่ากับ 35%")))</f>
        <v>18</v>
      </c>
    </row>
    <row r="4916" s="7" customFormat="1" ht="19.15" customHeight="1">
      <c r="A4916" t="s" s="16">
        <v>4923</v>
      </c>
      <c r="B4916" s="17">
        <v>4</v>
      </c>
      <c r="C4916" s="17">
        <v>11</v>
      </c>
      <c r="D4916" t="s" s="16">
        <v>5032</v>
      </c>
      <c r="E4916" t="s" s="16">
        <v>24</v>
      </c>
      <c r="F4916" s="37">
        <v>37830</v>
      </c>
      <c r="G4916" s="17">
        <v>40807</v>
      </c>
      <c r="H4916" s="18">
        <f>SUM(G4916-F4916)</f>
        <v>2977</v>
      </c>
      <c r="I4916" s="19">
        <f>H4916/F4916</f>
        <v>0.0786941580756014</v>
      </c>
      <c r="J4916" s="19">
        <f>H4916/G4916</f>
        <v>0.0729531697992991</v>
      </c>
      <c r="K4916" t="s" s="21">
        <f>IF(J4916&lt;25%,"น้อยกว่า 25%",IF(J4916&gt;=25%,"มากกว่าหรือเท่ากับ 25%",IF(J4916&gt;=35%,"มากกว่าหรือเท่ากับ 35%")))</f>
        <v>18</v>
      </c>
    </row>
    <row r="4917" s="7" customFormat="1" ht="19.15" customHeight="1">
      <c r="A4917" t="s" s="16">
        <v>4923</v>
      </c>
      <c r="B4917" s="17">
        <v>4</v>
      </c>
      <c r="C4917" s="17">
        <v>4</v>
      </c>
      <c r="D4917" t="s" s="16">
        <v>5033</v>
      </c>
      <c r="E4917" t="s" s="16">
        <v>26</v>
      </c>
      <c r="F4917" s="37">
        <v>31223</v>
      </c>
      <c r="G4917" s="17">
        <v>34451</v>
      </c>
      <c r="H4917" s="18">
        <f>SUM(G4917-F4917)</f>
        <v>3228</v>
      </c>
      <c r="I4917" s="19">
        <f>H4917/F4917</f>
        <v>0.103385324920732</v>
      </c>
      <c r="J4917" s="19">
        <f>H4917/G4917</f>
        <v>0.09369829613073639</v>
      </c>
      <c r="K4917" t="s" s="21">
        <f>IF(J4917&lt;25%,"น้อยกว่า 25%",IF(J4917&gt;=25%,"มากกว่าหรือเท่ากับ 25%",IF(J4917&gt;=35%,"มากกว่าหรือเท่ากับ 35%")))</f>
        <v>18</v>
      </c>
    </row>
    <row r="4918" s="7" customFormat="1" ht="19.15" customHeight="1">
      <c r="A4918" t="s" s="16">
        <v>4923</v>
      </c>
      <c r="B4918" s="17">
        <v>4</v>
      </c>
      <c r="C4918" s="17">
        <v>9</v>
      </c>
      <c r="D4918" t="s" s="16">
        <v>5034</v>
      </c>
      <c r="E4918" t="s" s="16">
        <v>30</v>
      </c>
      <c r="F4918" s="37">
        <v>10645</v>
      </c>
      <c r="G4918" s="17">
        <v>11540</v>
      </c>
      <c r="H4918" s="18">
        <f>SUM(G4918-F4918)</f>
        <v>895</v>
      </c>
      <c r="I4918" s="19">
        <f>H4918/F4918</f>
        <v>0.0840770314701738</v>
      </c>
      <c r="J4918" s="19">
        <f>H4918/G4918</f>
        <v>0.0775563258232236</v>
      </c>
      <c r="K4918" t="s" s="21">
        <f>IF(J4918&lt;25%,"น้อยกว่า 25%",IF(J4918&gt;=25%,"มากกว่าหรือเท่ากับ 25%",IF(J4918&gt;=35%,"มากกว่าหรือเท่ากับ 35%")))</f>
        <v>18</v>
      </c>
    </row>
    <row r="4919" s="7" customFormat="1" ht="19.15" customHeight="1">
      <c r="A4919" t="s" s="16">
        <v>4923</v>
      </c>
      <c r="B4919" s="17">
        <v>4</v>
      </c>
      <c r="C4919" s="17">
        <v>1</v>
      </c>
      <c r="D4919" t="s" s="16">
        <v>5035</v>
      </c>
      <c r="E4919" t="s" s="16">
        <v>17</v>
      </c>
      <c r="F4919" s="37">
        <v>8008</v>
      </c>
      <c r="G4919" s="17">
        <v>8777</v>
      </c>
      <c r="H4919" s="18">
        <f>SUM(G4919-F4919)</f>
        <v>769</v>
      </c>
      <c r="I4919" s="19">
        <f>H4919/F4919</f>
        <v>0.096028971028971</v>
      </c>
      <c r="J4919" s="19">
        <f>H4919/G4919</f>
        <v>0.0876153583228894</v>
      </c>
      <c r="K4919" t="s" s="21">
        <f>IF(J4919&lt;25%,"น้อยกว่า 25%",IF(J4919&gt;=25%,"มากกว่าหรือเท่ากับ 25%",IF(J4919&gt;=35%,"มากกว่าหรือเท่ากับ 35%")))</f>
        <v>18</v>
      </c>
    </row>
    <row r="4920" s="7" customFormat="1" ht="19.15" customHeight="1">
      <c r="A4920" t="s" s="16">
        <v>4923</v>
      </c>
      <c r="B4920" s="17">
        <v>4</v>
      </c>
      <c r="C4920" s="17">
        <v>15</v>
      </c>
      <c r="D4920" t="s" s="16">
        <v>5036</v>
      </c>
      <c r="E4920" t="s" s="16">
        <v>22</v>
      </c>
      <c r="F4920" s="37">
        <v>6114</v>
      </c>
      <c r="G4920" s="17">
        <v>6470</v>
      </c>
      <c r="H4920" s="18">
        <f>SUM(G4920-F4920)</f>
        <v>356</v>
      </c>
      <c r="I4920" s="19">
        <f>H4920/F4920</f>
        <v>0.0582270199542035</v>
      </c>
      <c r="J4920" s="19">
        <f>H4920/G4920</f>
        <v>0.0550231839258114</v>
      </c>
      <c r="K4920" t="s" s="21">
        <f>IF(J4920&lt;25%,"น้อยกว่า 25%",IF(J4920&gt;=25%,"มากกว่าหรือเท่ากับ 25%",IF(J4920&gt;=35%,"มากกว่าหรือเท่ากับ 35%")))</f>
        <v>18</v>
      </c>
    </row>
    <row r="4921" s="7" customFormat="1" ht="19.15" customHeight="1">
      <c r="A4921" t="s" s="16">
        <v>4923</v>
      </c>
      <c r="B4921" s="17">
        <v>4</v>
      </c>
      <c r="C4921" s="17">
        <v>2</v>
      </c>
      <c r="D4921" t="s" s="16">
        <v>5037</v>
      </c>
      <c r="E4921" t="s" s="16">
        <v>20</v>
      </c>
      <c r="F4921" s="37">
        <v>3011</v>
      </c>
      <c r="G4921" s="17">
        <v>3179</v>
      </c>
      <c r="H4921" s="18">
        <f>SUM(G4921-F4921)</f>
        <v>168</v>
      </c>
      <c r="I4921" s="19">
        <f>H4921/F4921</f>
        <v>0.0557954168050482</v>
      </c>
      <c r="J4921" s="19">
        <f>H4921/G4921</f>
        <v>0.0528468071720667</v>
      </c>
      <c r="K4921" t="s" s="21">
        <f>IF(J4921&lt;25%,"น้อยกว่า 25%",IF(J4921&gt;=25%,"มากกว่าหรือเท่ากับ 25%",IF(J4921&gt;=35%,"มากกว่าหรือเท่ากับ 35%")))</f>
        <v>18</v>
      </c>
    </row>
    <row r="4922" s="7" customFormat="1" ht="19.15" customHeight="1">
      <c r="A4922" t="s" s="16">
        <v>4923</v>
      </c>
      <c r="B4922" s="17">
        <v>4</v>
      </c>
      <c r="C4922" s="17">
        <v>8</v>
      </c>
      <c r="D4922" t="s" s="16">
        <v>5038</v>
      </c>
      <c r="E4922" t="s" s="16">
        <v>84</v>
      </c>
      <c r="F4922" s="37">
        <v>1378</v>
      </c>
      <c r="G4922" s="17">
        <v>1453</v>
      </c>
      <c r="H4922" s="18">
        <f>SUM(G4922-F4922)</f>
        <v>75</v>
      </c>
      <c r="I4922" s="19">
        <f>H4922/F4922</f>
        <v>0.0544267053701016</v>
      </c>
      <c r="J4922" s="19">
        <f>H4922/G4922</f>
        <v>0.0516173434273916</v>
      </c>
      <c r="K4922" t="s" s="21">
        <f>IF(J4922&lt;25%,"น้อยกว่า 25%",IF(J4922&gt;=25%,"มากกว่าหรือเท่ากับ 25%",IF(J4922&gt;=35%,"มากกว่าหรือเท่ากับ 35%")))</f>
        <v>18</v>
      </c>
    </row>
    <row r="4923" s="7" customFormat="1" ht="19.15" customHeight="1">
      <c r="A4923" t="s" s="16">
        <v>4923</v>
      </c>
      <c r="B4923" s="17">
        <v>4</v>
      </c>
      <c r="C4923" s="17">
        <v>10</v>
      </c>
      <c r="D4923" t="s" s="16">
        <v>5039</v>
      </c>
      <c r="E4923" t="s" s="16">
        <v>28</v>
      </c>
      <c r="F4923" s="37">
        <v>664</v>
      </c>
      <c r="G4923" s="17">
        <v>709</v>
      </c>
      <c r="H4923" s="18">
        <f>SUM(G4923-F4923)</f>
        <v>45</v>
      </c>
      <c r="I4923" s="19">
        <f>H4923/F4923</f>
        <v>0.06777108433734939</v>
      </c>
      <c r="J4923" s="19">
        <f>H4923/G4923</f>
        <v>0.0634696755994358</v>
      </c>
      <c r="K4923" t="s" s="21">
        <f>IF(J4923&lt;25%,"น้อยกว่า 25%",IF(J4923&gt;=25%,"มากกว่าหรือเท่ากับ 25%",IF(J4923&gt;=35%,"มากกว่าหรือเท่ากับ 35%")))</f>
        <v>18</v>
      </c>
    </row>
    <row r="4924" s="7" customFormat="1" ht="19.15" customHeight="1">
      <c r="A4924" t="s" s="16">
        <v>4923</v>
      </c>
      <c r="B4924" s="17">
        <v>4</v>
      </c>
      <c r="C4924" s="17">
        <v>24</v>
      </c>
      <c r="D4924" t="s" s="16">
        <v>5040</v>
      </c>
      <c r="E4924" t="s" s="16">
        <v>72</v>
      </c>
      <c r="F4924" s="37">
        <v>529</v>
      </c>
      <c r="G4924" s="17">
        <v>560</v>
      </c>
      <c r="H4924" s="18">
        <f>SUM(G4924-F4924)</f>
        <v>31</v>
      </c>
      <c r="I4924" s="19">
        <f>H4924/F4924</f>
        <v>0.0586011342155009</v>
      </c>
      <c r="J4924" s="19">
        <f>H4924/G4924</f>
        <v>0.0553571428571429</v>
      </c>
      <c r="K4924" t="s" s="21">
        <f>IF(J4924&lt;25%,"น้อยกว่า 25%",IF(J4924&gt;=25%,"มากกว่าหรือเท่ากับ 25%",IF(J4924&gt;=35%,"มากกว่าหรือเท่ากับ 35%")))</f>
        <v>18</v>
      </c>
    </row>
    <row r="4925" s="7" customFormat="1" ht="19.15" customHeight="1">
      <c r="A4925" t="s" s="16">
        <v>4923</v>
      </c>
      <c r="B4925" s="17">
        <v>4</v>
      </c>
      <c r="C4925" s="17">
        <v>31</v>
      </c>
      <c r="D4925" t="s" s="16">
        <v>5041</v>
      </c>
      <c r="E4925" t="s" s="16">
        <v>248</v>
      </c>
      <c r="F4925" s="37">
        <v>424</v>
      </c>
      <c r="G4925" s="17">
        <v>447</v>
      </c>
      <c r="H4925" s="18">
        <f>SUM(G4925-F4925)</f>
        <v>23</v>
      </c>
      <c r="I4925" s="19">
        <f>H4925/F4925</f>
        <v>0.0542452830188679</v>
      </c>
      <c r="J4925" s="19">
        <f>H4925/G4925</f>
        <v>0.0514541387024609</v>
      </c>
      <c r="K4925" t="s" s="21">
        <f>IF(J4925&lt;25%,"น้อยกว่า 25%",IF(J4925&gt;=25%,"มากกว่าหรือเท่ากับ 25%",IF(J4925&gt;=35%,"มากกว่าหรือเท่ากับ 35%")))</f>
        <v>18</v>
      </c>
    </row>
    <row r="4926" s="7" customFormat="1" ht="19.15" customHeight="1">
      <c r="A4926" t="s" s="16">
        <v>4923</v>
      </c>
      <c r="B4926" s="17">
        <v>4</v>
      </c>
      <c r="C4926" s="17">
        <v>3</v>
      </c>
      <c r="D4926" t="s" s="16">
        <v>5042</v>
      </c>
      <c r="E4926" t="s" s="16">
        <v>1284</v>
      </c>
      <c r="F4926" s="37">
        <v>350</v>
      </c>
      <c r="G4926" s="17">
        <v>396</v>
      </c>
      <c r="H4926" s="18">
        <f>SUM(G4926-F4926)</f>
        <v>46</v>
      </c>
      <c r="I4926" s="19">
        <f>H4926/F4926</f>
        <v>0.131428571428571</v>
      </c>
      <c r="J4926" s="19">
        <f>H4926/G4926</f>
        <v>0.116161616161616</v>
      </c>
      <c r="K4926" t="s" s="21">
        <f>IF(J4926&lt;25%,"น้อยกว่า 25%",IF(J4926&gt;=25%,"มากกว่าหรือเท่ากับ 25%",IF(J4926&gt;=35%,"มากกว่าหรือเท่ากับ 35%")))</f>
        <v>18</v>
      </c>
    </row>
    <row r="4927" s="7" customFormat="1" ht="19.15" customHeight="1">
      <c r="A4927" t="s" s="16">
        <v>4923</v>
      </c>
      <c r="B4927" s="17">
        <v>4</v>
      </c>
      <c r="C4927" s="17">
        <v>12</v>
      </c>
      <c r="D4927" t="s" s="16">
        <v>5043</v>
      </c>
      <c r="E4927" t="s" s="16">
        <v>36</v>
      </c>
      <c r="F4927" s="37">
        <v>309</v>
      </c>
      <c r="G4927" s="17">
        <v>322</v>
      </c>
      <c r="H4927" s="18">
        <f>SUM(G4927-F4927)</f>
        <v>13</v>
      </c>
      <c r="I4927" s="19">
        <f>H4927/F4927</f>
        <v>0.0420711974110032</v>
      </c>
      <c r="J4927" s="19">
        <f>H4927/G4927</f>
        <v>0.0403726708074534</v>
      </c>
      <c r="K4927" t="s" s="21">
        <f>IF(J4927&lt;25%,"น้อยกว่า 25%",IF(J4927&gt;=25%,"มากกว่าหรือเท่ากับ 25%",IF(J4927&gt;=35%,"มากกว่าหรือเท่ากับ 35%")))</f>
        <v>18</v>
      </c>
    </row>
    <row r="4928" s="7" customFormat="1" ht="19.15" customHeight="1">
      <c r="A4928" t="s" s="16">
        <v>4923</v>
      </c>
      <c r="B4928" s="17">
        <v>4</v>
      </c>
      <c r="C4928" s="17">
        <v>29</v>
      </c>
      <c r="D4928" t="s" s="16">
        <v>5044</v>
      </c>
      <c r="E4928" t="s" s="16">
        <v>58</v>
      </c>
      <c r="F4928" s="37">
        <v>233</v>
      </c>
      <c r="G4928" s="17">
        <v>241</v>
      </c>
      <c r="H4928" s="18">
        <f>SUM(G4928-F4928)</f>
        <v>8</v>
      </c>
      <c r="I4928" s="19">
        <f>H4928/F4928</f>
        <v>0.0343347639484979</v>
      </c>
      <c r="J4928" s="19">
        <f>H4928/G4928</f>
        <v>0.033195020746888</v>
      </c>
      <c r="K4928" t="s" s="21">
        <f>IF(J4928&lt;25%,"น้อยกว่า 25%",IF(J4928&gt;=25%,"มากกว่าหรือเท่ากับ 25%",IF(J4928&gt;=35%,"มากกว่าหรือเท่ากับ 35%")))</f>
        <v>18</v>
      </c>
    </row>
    <row r="4929" s="7" customFormat="1" ht="19.15" customHeight="1">
      <c r="A4929" t="s" s="16">
        <v>4923</v>
      </c>
      <c r="B4929" s="17">
        <v>4</v>
      </c>
      <c r="C4929" s="17">
        <v>5</v>
      </c>
      <c r="D4929" t="s" s="16">
        <v>5045</v>
      </c>
      <c r="E4929" t="s" s="16">
        <v>116</v>
      </c>
      <c r="F4929" s="37">
        <v>199</v>
      </c>
      <c r="G4929" s="17">
        <v>222</v>
      </c>
      <c r="H4929" s="18">
        <f>SUM(G4929-F4929)</f>
        <v>23</v>
      </c>
      <c r="I4929" s="19">
        <f>H4929/F4929</f>
        <v>0.115577889447236</v>
      </c>
      <c r="J4929" s="19">
        <f>H4929/G4929</f>
        <v>0.103603603603604</v>
      </c>
      <c r="K4929" t="s" s="21">
        <f>IF(J4929&lt;25%,"น้อยกว่า 25%",IF(J4929&gt;=25%,"มากกว่าหรือเท่ากับ 25%",IF(J4929&gt;=35%,"มากกว่าหรือเท่ากับ 35%")))</f>
        <v>18</v>
      </c>
    </row>
    <row r="4930" s="7" customFormat="1" ht="19.15" customHeight="1">
      <c r="A4930" t="s" s="16">
        <v>4923</v>
      </c>
      <c r="B4930" s="17">
        <v>4</v>
      </c>
      <c r="C4930" s="17">
        <v>36</v>
      </c>
      <c r="D4930" t="s" s="16">
        <v>5046</v>
      </c>
      <c r="E4930" t="s" s="16">
        <v>5047</v>
      </c>
      <c r="F4930" s="37">
        <v>196</v>
      </c>
      <c r="G4930" s="17">
        <v>198</v>
      </c>
      <c r="H4930" s="18">
        <f>SUM(G4930-F4930)</f>
        <v>2</v>
      </c>
      <c r="I4930" s="19">
        <f>H4930/F4930</f>
        <v>0.0102040816326531</v>
      </c>
      <c r="J4930" s="19">
        <f>H4930/G4930</f>
        <v>0.0101010101010101</v>
      </c>
      <c r="K4930" t="s" s="21">
        <f>IF(J4930&lt;25%,"น้อยกว่า 25%",IF(J4930&gt;=25%,"มากกว่าหรือเท่ากับ 25%",IF(J4930&gt;=35%,"มากกว่าหรือเท่ากับ 35%")))</f>
        <v>18</v>
      </c>
    </row>
    <row r="4931" s="7" customFormat="1" ht="19.15" customHeight="1">
      <c r="A4931" t="s" s="16">
        <v>4923</v>
      </c>
      <c r="B4931" s="17">
        <v>4</v>
      </c>
      <c r="C4931" s="17">
        <v>7</v>
      </c>
      <c r="D4931" t="s" s="16">
        <v>5048</v>
      </c>
      <c r="E4931" t="s" s="16">
        <v>60</v>
      </c>
      <c r="F4931" s="37">
        <v>151</v>
      </c>
      <c r="G4931" s="17">
        <v>159</v>
      </c>
      <c r="H4931" s="18">
        <f>SUM(G4931-F4931)</f>
        <v>8</v>
      </c>
      <c r="I4931" s="19">
        <f>H4931/F4931</f>
        <v>0.0529801324503311</v>
      </c>
      <c r="J4931" s="19">
        <f>H4931/G4931</f>
        <v>0.050314465408805</v>
      </c>
      <c r="K4931" t="s" s="21">
        <f>IF(J4931&lt;25%,"น้อยกว่า 25%",IF(J4931&gt;=25%,"มากกว่าหรือเท่ากับ 25%",IF(J4931&gt;=35%,"มากกว่าหรือเท่ากับ 35%")))</f>
        <v>18</v>
      </c>
    </row>
    <row r="4932" s="7" customFormat="1" ht="19.15" customHeight="1">
      <c r="A4932" t="s" s="16">
        <v>4923</v>
      </c>
      <c r="B4932" s="17">
        <v>4</v>
      </c>
      <c r="C4932" s="17">
        <v>23</v>
      </c>
      <c r="D4932" t="s" s="16">
        <v>5049</v>
      </c>
      <c r="E4932" t="s" s="16">
        <v>38</v>
      </c>
      <c r="F4932" s="37">
        <v>154</v>
      </c>
      <c r="G4932" s="17">
        <v>157</v>
      </c>
      <c r="H4932" s="18">
        <f>SUM(G4932-F4932)</f>
        <v>3</v>
      </c>
      <c r="I4932" s="19">
        <f>H4932/F4932</f>
        <v>0.0194805194805195</v>
      </c>
      <c r="J4932" s="19">
        <f>H4932/G4932</f>
        <v>0.0191082802547771</v>
      </c>
      <c r="K4932" t="s" s="21">
        <f>IF(J4932&lt;25%,"น้อยกว่า 25%",IF(J4932&gt;=25%,"มากกว่าหรือเท่ากับ 25%",IF(J4932&gt;=35%,"มากกว่าหรือเท่ากับ 35%")))</f>
        <v>18</v>
      </c>
    </row>
    <row r="4933" s="7" customFormat="1" ht="19.15" customHeight="1">
      <c r="A4933" t="s" s="16">
        <v>4923</v>
      </c>
      <c r="B4933" s="17">
        <v>4</v>
      </c>
      <c r="C4933" s="17">
        <v>21</v>
      </c>
      <c r="D4933" t="s" s="16">
        <v>5050</v>
      </c>
      <c r="E4933" t="s" s="16">
        <v>106</v>
      </c>
      <c r="F4933" s="37">
        <v>136</v>
      </c>
      <c r="G4933" s="17">
        <v>155</v>
      </c>
      <c r="H4933" s="18">
        <f>SUM(G4933-F4933)</f>
        <v>19</v>
      </c>
      <c r="I4933" s="19">
        <f>H4933/F4933</f>
        <v>0.139705882352941</v>
      </c>
      <c r="J4933" s="19">
        <f>H4933/G4933</f>
        <v>0.12258064516129</v>
      </c>
      <c r="K4933" t="s" s="21">
        <f>IF(J4933&lt;25%,"น้อยกว่า 25%",IF(J4933&gt;=25%,"มากกว่าหรือเท่ากับ 25%",IF(J4933&gt;=35%,"มากกว่าหรือเท่ากับ 35%")))</f>
        <v>18</v>
      </c>
    </row>
    <row r="4934" s="7" customFormat="1" ht="19.15" customHeight="1">
      <c r="A4934" t="s" s="16">
        <v>4923</v>
      </c>
      <c r="B4934" s="17">
        <v>4</v>
      </c>
      <c r="C4934" s="17">
        <v>27</v>
      </c>
      <c r="D4934" t="s" s="16">
        <v>5051</v>
      </c>
      <c r="E4934" t="s" s="16">
        <v>34</v>
      </c>
      <c r="F4934" s="37">
        <v>123</v>
      </c>
      <c r="G4934" s="17">
        <v>149</v>
      </c>
      <c r="H4934" s="18">
        <f>SUM(G4934-F4934)</f>
        <v>26</v>
      </c>
      <c r="I4934" s="19">
        <f>H4934/F4934</f>
        <v>0.211382113821138</v>
      </c>
      <c r="J4934" s="19">
        <f>H4934/G4934</f>
        <v>0.174496644295302</v>
      </c>
      <c r="K4934" t="s" s="21">
        <f>IF(J4934&lt;25%,"น้อยกว่า 25%",IF(J4934&gt;=25%,"มากกว่าหรือเท่ากับ 25%",IF(J4934&gt;=35%,"มากกว่าหรือเท่ากับ 35%")))</f>
        <v>18</v>
      </c>
    </row>
    <row r="4935" s="7" customFormat="1" ht="19.15" customHeight="1">
      <c r="A4935" t="s" s="16">
        <v>4923</v>
      </c>
      <c r="B4935" s="17">
        <v>4</v>
      </c>
      <c r="C4935" s="17">
        <v>14</v>
      </c>
      <c r="D4935" t="s" s="16">
        <v>5052</v>
      </c>
      <c r="E4935" t="s" s="16">
        <v>2637</v>
      </c>
      <c r="F4935" s="37">
        <v>139</v>
      </c>
      <c r="G4935" s="17">
        <v>147</v>
      </c>
      <c r="H4935" s="18">
        <f>SUM(G4935-F4935)</f>
        <v>8</v>
      </c>
      <c r="I4935" s="19">
        <f>H4935/F4935</f>
        <v>0.0575539568345324</v>
      </c>
      <c r="J4935" s="19">
        <f>H4935/G4935</f>
        <v>0.054421768707483</v>
      </c>
      <c r="K4935" t="s" s="21">
        <f>IF(J4935&lt;25%,"น้อยกว่า 25%",IF(J4935&gt;=25%,"มากกว่าหรือเท่ากับ 25%",IF(J4935&gt;=35%,"มากกว่าหรือเท่ากับ 35%")))</f>
        <v>18</v>
      </c>
    </row>
    <row r="4936" s="7" customFormat="1" ht="19.15" customHeight="1">
      <c r="A4936" t="s" s="16">
        <v>4923</v>
      </c>
      <c r="B4936" s="17">
        <v>4</v>
      </c>
      <c r="C4936" s="17">
        <v>33</v>
      </c>
      <c r="D4936" t="s" s="16">
        <v>5053</v>
      </c>
      <c r="E4936" t="s" s="16">
        <v>173</v>
      </c>
      <c r="F4936" s="37">
        <v>133</v>
      </c>
      <c r="G4936" s="17">
        <v>133</v>
      </c>
      <c r="H4936" s="18">
        <f>SUM(G4936-F4936)</f>
        <v>0</v>
      </c>
      <c r="I4936" s="19">
        <f>H4936/F4936</f>
        <v>0</v>
      </c>
      <c r="J4936" s="19">
        <f>H4936/G4936</f>
        <v>0</v>
      </c>
      <c r="K4936" t="s" s="21">
        <f>IF(J4936&lt;25%,"น้อยกว่า 25%",IF(J4936&gt;=25%,"มากกว่าหรือเท่ากับ 25%",IF(J4936&gt;=35%,"มากกว่าหรือเท่ากับ 35%")))</f>
        <v>18</v>
      </c>
    </row>
    <row r="4937" s="7" customFormat="1" ht="19.15" customHeight="1">
      <c r="A4937" t="s" s="16">
        <v>4923</v>
      </c>
      <c r="B4937" s="17">
        <v>4</v>
      </c>
      <c r="C4937" s="17">
        <v>6</v>
      </c>
      <c r="D4937" t="s" s="16">
        <v>5054</v>
      </c>
      <c r="E4937" t="s" s="16">
        <v>281</v>
      </c>
      <c r="F4937" s="37">
        <v>115</v>
      </c>
      <c r="G4937" s="17">
        <v>122</v>
      </c>
      <c r="H4937" s="18">
        <f>SUM(G4937-F4937)</f>
        <v>7</v>
      </c>
      <c r="I4937" s="19">
        <f>H4937/F4937</f>
        <v>0.0608695652173913</v>
      </c>
      <c r="J4937" s="19">
        <f>H4937/G4937</f>
        <v>0.0573770491803279</v>
      </c>
      <c r="K4937" t="s" s="21">
        <f>IF(J4937&lt;25%,"น้อยกว่า 25%",IF(J4937&gt;=25%,"มากกว่าหรือเท่ากับ 25%",IF(J4937&gt;=35%,"มากกว่าหรือเท่ากับ 35%")))</f>
        <v>18</v>
      </c>
    </row>
    <row r="4938" s="7" customFormat="1" ht="19.15" customHeight="1">
      <c r="A4938" t="s" s="16">
        <v>4923</v>
      </c>
      <c r="B4938" s="17">
        <v>4</v>
      </c>
      <c r="C4938" s="17">
        <v>19</v>
      </c>
      <c r="D4938" t="s" s="16">
        <v>5055</v>
      </c>
      <c r="E4938" t="s" s="16">
        <v>52</v>
      </c>
      <c r="F4938" s="37">
        <v>119</v>
      </c>
      <c r="G4938" s="17">
        <v>121</v>
      </c>
      <c r="H4938" s="18">
        <f>SUM(G4938-F4938)</f>
        <v>2</v>
      </c>
      <c r="I4938" s="19">
        <f>H4938/F4938</f>
        <v>0.0168067226890756</v>
      </c>
      <c r="J4938" s="19">
        <f>H4938/G4938</f>
        <v>0.0165289256198347</v>
      </c>
      <c r="K4938" t="s" s="21">
        <f>IF(J4938&lt;25%,"น้อยกว่า 25%",IF(J4938&gt;=25%,"มากกว่าหรือเท่ากับ 25%",IF(J4938&gt;=35%,"มากกว่าหรือเท่ากับ 35%")))</f>
        <v>18</v>
      </c>
    </row>
    <row r="4939" s="7" customFormat="1" ht="19.15" customHeight="1">
      <c r="A4939" t="s" s="16">
        <v>4923</v>
      </c>
      <c r="B4939" s="17">
        <v>4</v>
      </c>
      <c r="C4939" s="17">
        <v>13</v>
      </c>
      <c r="D4939" t="s" s="16">
        <v>5056</v>
      </c>
      <c r="E4939" t="s" s="16">
        <v>48</v>
      </c>
      <c r="F4939" s="37">
        <v>103</v>
      </c>
      <c r="G4939" s="17">
        <v>109</v>
      </c>
      <c r="H4939" s="18">
        <f>SUM(G4939-F4939)</f>
        <v>6</v>
      </c>
      <c r="I4939" s="19">
        <f>H4939/F4939</f>
        <v>0.058252427184466</v>
      </c>
      <c r="J4939" s="19">
        <f>H4939/G4939</f>
        <v>0.055045871559633</v>
      </c>
      <c r="K4939" t="s" s="21">
        <f>IF(J4939&lt;25%,"น้อยกว่า 25%",IF(J4939&gt;=25%,"มากกว่าหรือเท่ากับ 25%",IF(J4939&gt;=35%,"มากกว่าหรือเท่ากับ 35%")))</f>
        <v>18</v>
      </c>
    </row>
    <row r="4940" s="7" customFormat="1" ht="19.15" customHeight="1">
      <c r="A4940" t="s" s="16">
        <v>4923</v>
      </c>
      <c r="B4940" s="17">
        <v>4</v>
      </c>
      <c r="C4940" s="17">
        <v>20</v>
      </c>
      <c r="D4940" t="s" s="16">
        <v>5057</v>
      </c>
      <c r="E4940" t="s" s="16">
        <v>40</v>
      </c>
      <c r="F4940" s="37">
        <v>96</v>
      </c>
      <c r="G4940" s="17">
        <v>102</v>
      </c>
      <c r="H4940" s="18">
        <f>SUM(G4940-F4940)</f>
        <v>6</v>
      </c>
      <c r="I4940" s="19">
        <f>H4940/F4940</f>
        <v>0.0625</v>
      </c>
      <c r="J4940" s="19">
        <f>H4940/G4940</f>
        <v>0.0588235294117647</v>
      </c>
      <c r="K4940" t="s" s="21">
        <f>IF(J4940&lt;25%,"น้อยกว่า 25%",IF(J4940&gt;=25%,"มากกว่าหรือเท่ากับ 25%",IF(J4940&gt;=35%,"มากกว่าหรือเท่ากับ 35%")))</f>
        <v>18</v>
      </c>
    </row>
    <row r="4941" s="7" customFormat="1" ht="19.15" customHeight="1">
      <c r="A4941" t="s" s="16">
        <v>4923</v>
      </c>
      <c r="B4941" s="17">
        <v>4</v>
      </c>
      <c r="C4941" s="17">
        <v>17</v>
      </c>
      <c r="D4941" t="s" s="16">
        <v>5058</v>
      </c>
      <c r="E4941" t="s" s="16">
        <v>110</v>
      </c>
      <c r="F4941" s="37">
        <v>69</v>
      </c>
      <c r="G4941" s="17">
        <v>79</v>
      </c>
      <c r="H4941" s="18">
        <f>SUM(G4941-F4941)</f>
        <v>10</v>
      </c>
      <c r="I4941" s="19">
        <f>H4941/F4941</f>
        <v>0.144927536231884</v>
      </c>
      <c r="J4941" s="19">
        <f>H4941/G4941</f>
        <v>0.126582278481013</v>
      </c>
      <c r="K4941" t="s" s="21">
        <f>IF(J4941&lt;25%,"น้อยกว่า 25%",IF(J4941&gt;=25%,"มากกว่าหรือเท่ากับ 25%",IF(J4941&gt;=35%,"มากกว่าหรือเท่ากับ 35%")))</f>
        <v>18</v>
      </c>
    </row>
    <row r="4942" s="7" customFormat="1" ht="19.15" customHeight="1">
      <c r="A4942" t="s" s="16">
        <v>4923</v>
      </c>
      <c r="B4942" s="17">
        <v>4</v>
      </c>
      <c r="C4942" s="17">
        <v>16</v>
      </c>
      <c r="D4942" t="s" s="16">
        <v>5059</v>
      </c>
      <c r="E4942" t="s" s="16">
        <v>70</v>
      </c>
      <c r="F4942" s="37">
        <v>65</v>
      </c>
      <c r="G4942" s="17">
        <v>69</v>
      </c>
      <c r="H4942" s="18">
        <f>SUM(G4942-F4942)</f>
        <v>4</v>
      </c>
      <c r="I4942" s="19">
        <f>H4942/F4942</f>
        <v>0.0615384615384615</v>
      </c>
      <c r="J4942" s="19">
        <f>H4942/G4942</f>
        <v>0.0579710144927536</v>
      </c>
      <c r="K4942" t="s" s="21">
        <f>IF(J4942&lt;25%,"น้อยกว่า 25%",IF(J4942&gt;=25%,"มากกว่าหรือเท่ากับ 25%",IF(J4942&gt;=35%,"มากกว่าหรือเท่ากับ 35%")))</f>
        <v>18</v>
      </c>
    </row>
    <row r="4943" s="7" customFormat="1" ht="19.15" customHeight="1">
      <c r="A4943" t="s" s="16">
        <v>4923</v>
      </c>
      <c r="B4943" s="17">
        <v>4</v>
      </c>
      <c r="C4943" s="17">
        <v>22</v>
      </c>
      <c r="D4943" t="s" s="16">
        <v>5060</v>
      </c>
      <c r="E4943" t="s" s="16">
        <v>76</v>
      </c>
      <c r="F4943" s="37">
        <v>64</v>
      </c>
      <c r="G4943" s="17">
        <v>69</v>
      </c>
      <c r="H4943" s="18">
        <f>SUM(G4943-F4943)</f>
        <v>5</v>
      </c>
      <c r="I4943" s="19">
        <f>H4943/F4943</f>
        <v>0.078125</v>
      </c>
      <c r="J4943" s="19">
        <f>H4943/G4943</f>
        <v>0.072463768115942</v>
      </c>
      <c r="K4943" t="s" s="21">
        <f>IF(J4943&lt;25%,"น้อยกว่า 25%",IF(J4943&gt;=25%,"มากกว่าหรือเท่ากับ 25%",IF(J4943&gt;=35%,"มากกว่าหรือเท่ากับ 35%")))</f>
        <v>18</v>
      </c>
    </row>
    <row r="4944" s="7" customFormat="1" ht="19.15" customHeight="1">
      <c r="A4944" t="s" s="16">
        <v>4923</v>
      </c>
      <c r="B4944" s="17">
        <v>4</v>
      </c>
      <c r="C4944" s="17">
        <v>35</v>
      </c>
      <c r="D4944" t="s" s="16">
        <v>5061</v>
      </c>
      <c r="E4944" t="s" s="16">
        <v>68</v>
      </c>
      <c r="F4944" s="37">
        <v>47</v>
      </c>
      <c r="G4944" s="17">
        <v>48</v>
      </c>
      <c r="H4944" s="18">
        <f>SUM(G4944-F4944)</f>
        <v>1</v>
      </c>
      <c r="I4944" s="19">
        <f>H4944/F4944</f>
        <v>0.0212765957446809</v>
      </c>
      <c r="J4944" s="19">
        <f>H4944/G4944</f>
        <v>0.0208333333333333</v>
      </c>
      <c r="K4944" t="s" s="21">
        <f>IF(J4944&lt;25%,"น้อยกว่า 25%",IF(J4944&gt;=25%,"มากกว่าหรือเท่ากับ 25%",IF(J4944&gt;=35%,"มากกว่าหรือเท่ากับ 35%")))</f>
        <v>18</v>
      </c>
    </row>
    <row r="4945" s="7" customFormat="1" ht="19.15" customHeight="1">
      <c r="A4945" t="s" s="16">
        <v>4923</v>
      </c>
      <c r="B4945" s="17">
        <v>4</v>
      </c>
      <c r="C4945" s="17">
        <v>25</v>
      </c>
      <c r="D4945" t="s" s="16">
        <v>5062</v>
      </c>
      <c r="E4945" t="s" s="16">
        <v>56</v>
      </c>
      <c r="F4945" s="37">
        <v>39</v>
      </c>
      <c r="G4945" s="17">
        <v>41</v>
      </c>
      <c r="H4945" s="18">
        <f>SUM(G4945-F4945)</f>
        <v>2</v>
      </c>
      <c r="I4945" s="19">
        <f>H4945/F4945</f>
        <v>0.0512820512820513</v>
      </c>
      <c r="J4945" s="19">
        <f>H4945/G4945</f>
        <v>0.048780487804878</v>
      </c>
      <c r="K4945" t="s" s="21">
        <f>IF(J4945&lt;25%,"น้อยกว่า 25%",IF(J4945&gt;=25%,"มากกว่าหรือเท่ากับ 25%",IF(J4945&gt;=35%,"มากกว่าหรือเท่ากับ 35%")))</f>
        <v>18</v>
      </c>
    </row>
    <row r="4946" s="7" customFormat="1" ht="19.15" customHeight="1">
      <c r="A4946" t="s" s="16">
        <v>4923</v>
      </c>
      <c r="B4946" s="17">
        <v>4</v>
      </c>
      <c r="C4946" s="17">
        <v>28</v>
      </c>
      <c r="D4946" t="s" s="16">
        <v>5063</v>
      </c>
      <c r="E4946" t="s" s="16">
        <v>1375</v>
      </c>
      <c r="F4946" s="37">
        <v>36</v>
      </c>
      <c r="G4946" s="17">
        <v>37</v>
      </c>
      <c r="H4946" s="18">
        <f>SUM(G4946-F4946)</f>
        <v>1</v>
      </c>
      <c r="I4946" s="19">
        <f>H4946/F4946</f>
        <v>0.0277777777777778</v>
      </c>
      <c r="J4946" s="19">
        <f>H4946/G4946</f>
        <v>0.027027027027027</v>
      </c>
      <c r="K4946" t="s" s="21">
        <f>IF(J4946&lt;25%,"น้อยกว่า 25%",IF(J4946&gt;=25%,"มากกว่าหรือเท่ากับ 25%",IF(J4946&gt;=35%,"มากกว่าหรือเท่ากับ 35%")))</f>
        <v>18</v>
      </c>
    </row>
    <row r="4947" s="7" customFormat="1" ht="19.15" customHeight="1">
      <c r="A4947" t="s" s="16">
        <v>4923</v>
      </c>
      <c r="B4947" s="17">
        <v>4</v>
      </c>
      <c r="C4947" s="17">
        <v>18</v>
      </c>
      <c r="D4947" t="s" s="16">
        <v>5064</v>
      </c>
      <c r="E4947" t="s" s="16">
        <v>54</v>
      </c>
      <c r="F4947" s="37">
        <v>27</v>
      </c>
      <c r="G4947" s="17">
        <v>31</v>
      </c>
      <c r="H4947" s="18">
        <f>SUM(G4947-F4947)</f>
        <v>4</v>
      </c>
      <c r="I4947" s="19">
        <f>H4947/F4947</f>
        <v>0.148148148148148</v>
      </c>
      <c r="J4947" s="19">
        <f>H4947/G4947</f>
        <v>0.129032258064516</v>
      </c>
      <c r="K4947" t="s" s="21">
        <f>IF(J4947&lt;25%,"น้อยกว่า 25%",IF(J4947&gt;=25%,"มากกว่าหรือเท่ากับ 25%",IF(J4947&gt;=35%,"มากกว่าหรือเท่ากับ 35%")))</f>
        <v>18</v>
      </c>
    </row>
    <row r="4948" s="7" customFormat="1" ht="19.15" customHeight="1">
      <c r="A4948" t="s" s="16">
        <v>4923</v>
      </c>
      <c r="B4948" s="17">
        <v>4</v>
      </c>
      <c r="C4948" s="17">
        <v>32</v>
      </c>
      <c r="D4948" t="s" s="16">
        <v>5065</v>
      </c>
      <c r="E4948" t="s" s="16">
        <v>44</v>
      </c>
      <c r="F4948" s="37">
        <v>28</v>
      </c>
      <c r="G4948" s="17">
        <v>30</v>
      </c>
      <c r="H4948" s="18">
        <f>SUM(G4948-F4948)</f>
        <v>2</v>
      </c>
      <c r="I4948" s="19">
        <f>H4948/F4948</f>
        <v>0.0714285714285714</v>
      </c>
      <c r="J4948" s="19">
        <f>H4948/G4948</f>
        <v>0.06666666666666669</v>
      </c>
      <c r="K4948" t="s" s="21">
        <f>IF(J4948&lt;25%,"น้อยกว่า 25%",IF(J4948&gt;=25%,"มากกว่าหรือเท่ากับ 25%",IF(J4948&gt;=35%,"มากกว่าหรือเท่ากับ 35%")))</f>
        <v>18</v>
      </c>
    </row>
    <row r="4949" s="7" customFormat="1" ht="19.15" customHeight="1">
      <c r="A4949" t="s" s="16">
        <v>4923</v>
      </c>
      <c r="B4949" s="17">
        <v>4</v>
      </c>
      <c r="C4949" s="17">
        <v>26</v>
      </c>
      <c r="D4949" t="s" s="16">
        <v>5066</v>
      </c>
      <c r="E4949" t="s" s="16">
        <v>46</v>
      </c>
      <c r="F4949" s="37">
        <v>0</v>
      </c>
      <c r="G4949" s="17">
        <v>0</v>
      </c>
      <c r="H4949" s="18">
        <f>SUM(G4949-F4949)</f>
        <v>0</v>
      </c>
      <c r="I4949" s="19">
        <f>H4949/F4949</f>
      </c>
      <c r="J4949" s="19">
        <f>H4949/G4949</f>
      </c>
      <c r="K4949" s="24">
        <f>IF(J4949&lt;25%,"น้อยกว่า 25%",IF(J4949&gt;=25%,"มากกว่าหรือเท่ากับ 25%",IF(J4949&gt;=35%,"มากกว่าหรือเท่ากับ 35%")))</f>
      </c>
    </row>
    <row r="4950" s="7" customFormat="1" ht="19.15" customHeight="1">
      <c r="A4950" t="s" s="16">
        <v>4923</v>
      </c>
      <c r="B4950" s="17">
        <v>2</v>
      </c>
      <c r="C4950" s="17">
        <v>15</v>
      </c>
      <c r="D4950" t="s" s="16">
        <v>5067</v>
      </c>
      <c r="E4950" t="s" s="16">
        <v>36</v>
      </c>
      <c r="F4950" s="41">
        <v>148</v>
      </c>
      <c r="G4950" s="30">
        <v>218</v>
      </c>
      <c r="H4950" s="18">
        <f>SUM(G4950-F4950)</f>
        <v>70</v>
      </c>
      <c r="I4950" s="19">
        <f>H4950/F4950</f>
        <v>0.472972972972973</v>
      </c>
      <c r="J4950" s="19">
        <f>H4950/G4950</f>
        <v>0.321100917431193</v>
      </c>
      <c r="K4950" t="s" s="21">
        <f>IF(J4950&lt;25%,"น้อยกว่า 25%",IF(J4950&gt;=25%,"มากกว่าหรือเท่ากับ 25%",IF(J4950&gt;=35%,"มากกว่าหรือเท่ากับ 35%")))</f>
        <v>122</v>
      </c>
    </row>
    <row r="4951" s="7" customFormat="1" ht="19.15" customHeight="1">
      <c r="A4951" t="s" s="16">
        <v>4923</v>
      </c>
      <c r="B4951" s="17">
        <v>2</v>
      </c>
      <c r="C4951" s="17">
        <v>30</v>
      </c>
      <c r="D4951" t="s" s="16">
        <v>5068</v>
      </c>
      <c r="E4951" t="s" s="16">
        <v>46</v>
      </c>
      <c r="F4951" s="57">
        <v>20</v>
      </c>
      <c r="G4951" s="32">
        <v>19</v>
      </c>
      <c r="H4951" s="18">
        <f>SUM(G4951-F4951)</f>
        <v>-1</v>
      </c>
      <c r="I4951" s="19">
        <f>H4951/F4951</f>
        <v>-0.05</v>
      </c>
      <c r="J4951" s="19">
        <f>H4951/G4951</f>
        <v>-0.0526315789473684</v>
      </c>
    </row>
    <row r="4952" s="7" customFormat="1" ht="19.15" customHeight="1">
      <c r="A4952" t="s" s="16">
        <v>4923</v>
      </c>
      <c r="B4952" s="17">
        <v>4</v>
      </c>
      <c r="C4952" s="17">
        <v>30</v>
      </c>
      <c r="D4952" t="s" s="16">
        <v>5069</v>
      </c>
      <c r="E4952" t="s" s="16">
        <v>42</v>
      </c>
      <c r="F4952" s="57">
        <v>44</v>
      </c>
      <c r="G4952" s="32">
        <v>43</v>
      </c>
      <c r="H4952" s="18">
        <f>SUM(G4952-F4952)</f>
        <v>-1</v>
      </c>
      <c r="I4952" s="19">
        <f>H4952/F4952</f>
        <v>-0.0227272727272727</v>
      </c>
      <c r="J4952" s="19">
        <f>H4952/G4952</f>
        <v>-0.0232558139534884</v>
      </c>
    </row>
    <row r="4953" s="7" customFormat="1" ht="19.15" customHeight="1">
      <c r="A4953" t="s" s="16">
        <v>4923</v>
      </c>
      <c r="B4953" s="17">
        <v>4</v>
      </c>
      <c r="C4953" s="17">
        <v>34</v>
      </c>
      <c r="D4953" t="s" s="16">
        <v>5070</v>
      </c>
      <c r="E4953" t="s" s="16">
        <v>1309</v>
      </c>
      <c r="F4953" s="41">
        <v>13</v>
      </c>
      <c r="G4953" s="30">
        <v>18</v>
      </c>
      <c r="H4953" s="18">
        <f>SUM(G4953-F4953)</f>
        <v>5</v>
      </c>
      <c r="I4953" s="19">
        <f>H4953/F4953</f>
        <v>0.384615384615385</v>
      </c>
      <c r="J4953" s="19">
        <f>H4953/G4953</f>
        <v>0.277777777777778</v>
      </c>
      <c r="K4953" t="s" s="21">
        <f>IF(J4953&lt;25%,"น้อยกว่า 25%",IF(J4953&gt;=25%,"มากกว่าหรือเท่ากับ 25%",IF(J4953&gt;=35%,"มากกว่าหรือเท่ากับ 35%")))</f>
        <v>122</v>
      </c>
    </row>
    <row r="4954" s="7" customFormat="1" ht="19.15" customHeight="1">
      <c r="A4954" t="s" s="16">
        <v>5071</v>
      </c>
      <c r="B4954" s="17">
        <v>2</v>
      </c>
      <c r="C4954" s="17">
        <v>12</v>
      </c>
      <c r="D4954" t="s" s="16">
        <v>5072</v>
      </c>
      <c r="E4954" t="s" s="16">
        <v>60</v>
      </c>
      <c r="F4954" s="41">
        <v>232</v>
      </c>
      <c r="G4954" s="30">
        <v>310</v>
      </c>
      <c r="H4954" s="18">
        <f>SUM(G4954-F4954)</f>
        <v>78</v>
      </c>
      <c r="I4954" s="19">
        <f>H4954/F4954</f>
        <v>0.336206896551724</v>
      </c>
      <c r="J4954" s="19">
        <f>H4954/G4954</f>
        <v>0.251612903225806</v>
      </c>
      <c r="K4954" t="s" s="21">
        <f>IF(J4954&lt;25%,"น้อยกว่า 25%",IF(J4954&gt;=25%,"มากกว่าหรือเท่ากับ 25%",IF(J4954&gt;=35%,"มากกว่าหรือเท่ากับ 35%")))</f>
        <v>122</v>
      </c>
    </row>
    <row r="4955" s="7" customFormat="1" ht="19.15" customHeight="1">
      <c r="A4955" t="s" s="16">
        <v>5071</v>
      </c>
      <c r="B4955" s="17">
        <v>1</v>
      </c>
      <c r="C4955" s="17">
        <v>4</v>
      </c>
      <c r="D4955" t="s" s="16">
        <v>5073</v>
      </c>
      <c r="E4955" t="s" s="16">
        <v>84</v>
      </c>
      <c r="F4955" s="37">
        <v>35306</v>
      </c>
      <c r="G4955" s="17">
        <v>36949</v>
      </c>
      <c r="H4955" s="18">
        <f>SUM(G4955-F4955)</f>
        <v>1643</v>
      </c>
      <c r="I4955" s="19">
        <f>H4955/F4955</f>
        <v>0.0465359995468192</v>
      </c>
      <c r="J4955" s="19">
        <f>H4955/G4955</f>
        <v>0.0444666973395762</v>
      </c>
      <c r="K4955" t="s" s="21">
        <f>IF(J4955&lt;25%,"น้อยกว่า 25%",IF(J4955&gt;=25%,"มากกว่าหรือเท่ากับ 25%",IF(J4955&gt;=35%,"มากกว่าหรือเท่ากับ 35%")))</f>
        <v>18</v>
      </c>
    </row>
    <row r="4956" s="7" customFormat="1" ht="19.15" customHeight="1">
      <c r="A4956" t="s" s="16">
        <v>5071</v>
      </c>
      <c r="B4956" s="17">
        <v>1</v>
      </c>
      <c r="C4956" s="17">
        <v>7</v>
      </c>
      <c r="D4956" t="s" s="16">
        <v>5074</v>
      </c>
      <c r="E4956" t="s" s="16">
        <v>20</v>
      </c>
      <c r="F4956" s="37">
        <v>22139</v>
      </c>
      <c r="G4956" s="17">
        <v>23269</v>
      </c>
      <c r="H4956" s="18">
        <f>SUM(G4956-F4956)</f>
        <v>1130</v>
      </c>
      <c r="I4956" s="19">
        <f>H4956/F4956</f>
        <v>0.0510411491033922</v>
      </c>
      <c r="J4956" s="19">
        <f>H4956/G4956</f>
        <v>0.0485624650822983</v>
      </c>
      <c r="K4956" t="s" s="21">
        <f>IF(J4956&lt;25%,"น้อยกว่า 25%",IF(J4956&gt;=25%,"มากกว่าหรือเท่ากับ 25%",IF(J4956&gt;=35%,"มากกว่าหรือเท่ากับ 35%")))</f>
        <v>18</v>
      </c>
    </row>
    <row r="4957" s="7" customFormat="1" ht="19.15" customHeight="1">
      <c r="A4957" t="s" s="16">
        <v>5071</v>
      </c>
      <c r="B4957" s="17">
        <v>1</v>
      </c>
      <c r="C4957" s="17">
        <v>15</v>
      </c>
      <c r="D4957" t="s" s="16">
        <v>5075</v>
      </c>
      <c r="E4957" t="s" s="16">
        <v>22</v>
      </c>
      <c r="F4957" s="37">
        <v>17760</v>
      </c>
      <c r="G4957" s="17">
        <v>18394</v>
      </c>
      <c r="H4957" s="18">
        <f>SUM(G4957-F4957)</f>
        <v>634</v>
      </c>
      <c r="I4957" s="19">
        <f>H4957/F4957</f>
        <v>0.0356981981981982</v>
      </c>
      <c r="J4957" s="19">
        <f>H4957/G4957</f>
        <v>0.0344677612264869</v>
      </c>
      <c r="K4957" t="s" s="21">
        <f>IF(J4957&lt;25%,"น้อยกว่า 25%",IF(J4957&gt;=25%,"มากกว่าหรือเท่ากับ 25%",IF(J4957&gt;=35%,"มากกว่าหรือเท่ากับ 35%")))</f>
        <v>18</v>
      </c>
    </row>
    <row r="4958" s="7" customFormat="1" ht="19.15" customHeight="1">
      <c r="A4958" t="s" s="16">
        <v>5071</v>
      </c>
      <c r="B4958" s="17">
        <v>1</v>
      </c>
      <c r="C4958" s="17">
        <v>6</v>
      </c>
      <c r="D4958" t="s" s="16">
        <v>5076</v>
      </c>
      <c r="E4958" t="s" s="16">
        <v>48</v>
      </c>
      <c r="F4958" s="37">
        <v>9510</v>
      </c>
      <c r="G4958" s="17">
        <v>9663</v>
      </c>
      <c r="H4958" s="18">
        <f>SUM(G4958-F4958)</f>
        <v>153</v>
      </c>
      <c r="I4958" s="19">
        <f>H4958/F4958</f>
        <v>0.0160883280757098</v>
      </c>
      <c r="J4958" s="19">
        <f>H4958/G4958</f>
        <v>0.0158335920521577</v>
      </c>
      <c r="K4958" t="s" s="21">
        <f>IF(J4958&lt;25%,"น้อยกว่า 25%",IF(J4958&gt;=25%,"มากกว่าหรือเท่ากับ 25%",IF(J4958&gt;=35%,"มากกว่าหรือเท่ากับ 35%")))</f>
        <v>18</v>
      </c>
    </row>
    <row r="4959" s="7" customFormat="1" ht="19.15" customHeight="1">
      <c r="A4959" t="s" s="16">
        <v>5071</v>
      </c>
      <c r="B4959" s="17">
        <v>1</v>
      </c>
      <c r="C4959" s="17">
        <v>9</v>
      </c>
      <c r="D4959" t="s" s="16">
        <v>5077</v>
      </c>
      <c r="E4959" t="s" s="16">
        <v>17</v>
      </c>
      <c r="F4959" s="37">
        <v>6555</v>
      </c>
      <c r="G4959" s="17">
        <v>6916</v>
      </c>
      <c r="H4959" s="18">
        <f>SUM(G4959-F4959)</f>
        <v>361</v>
      </c>
      <c r="I4959" s="19">
        <f>H4959/F4959</f>
        <v>0.0550724637681159</v>
      </c>
      <c r="J4959" s="19">
        <f>H4959/G4959</f>
        <v>0.0521978021978022</v>
      </c>
      <c r="K4959" t="s" s="21">
        <f>IF(J4959&lt;25%,"น้อยกว่า 25%",IF(J4959&gt;=25%,"มากกว่าหรือเท่ากับ 25%",IF(J4959&gt;=35%,"มากกว่าหรือเท่ากับ 35%")))</f>
        <v>18</v>
      </c>
    </row>
    <row r="4960" s="7" customFormat="1" ht="19.15" customHeight="1">
      <c r="A4960" t="s" s="16">
        <v>5071</v>
      </c>
      <c r="B4960" s="17">
        <v>1</v>
      </c>
      <c r="C4960" s="17">
        <v>12</v>
      </c>
      <c r="D4960" t="s" s="16">
        <v>5078</v>
      </c>
      <c r="E4960" t="s" s="16">
        <v>28</v>
      </c>
      <c r="F4960" s="37">
        <v>1173</v>
      </c>
      <c r="G4960" s="17">
        <v>1210</v>
      </c>
      <c r="H4960" s="18">
        <f>SUM(G4960-F4960)</f>
        <v>37</v>
      </c>
      <c r="I4960" s="19">
        <f>H4960/F4960</f>
        <v>0.0315430520034101</v>
      </c>
      <c r="J4960" s="19">
        <f>H4960/G4960</f>
        <v>0.0305785123966942</v>
      </c>
      <c r="K4960" t="s" s="21">
        <f>IF(J4960&lt;25%,"น้อยกว่า 25%",IF(J4960&gt;=25%,"มากกว่าหรือเท่ากับ 25%",IF(J4960&gt;=35%,"มากกว่าหรือเท่ากับ 35%")))</f>
        <v>18</v>
      </c>
    </row>
    <row r="4961" s="7" customFormat="1" ht="19.15" customHeight="1">
      <c r="A4961" t="s" s="16">
        <v>5071</v>
      </c>
      <c r="B4961" s="17">
        <v>1</v>
      </c>
      <c r="C4961" s="17">
        <v>1</v>
      </c>
      <c r="D4961" t="s" s="16">
        <v>5079</v>
      </c>
      <c r="E4961" t="s" s="16">
        <v>44</v>
      </c>
      <c r="F4961" s="37">
        <v>1008</v>
      </c>
      <c r="G4961" s="17">
        <v>1061</v>
      </c>
      <c r="H4961" s="18">
        <f>SUM(G4961-F4961)</f>
        <v>53</v>
      </c>
      <c r="I4961" s="19">
        <f>H4961/F4961</f>
        <v>0.0525793650793651</v>
      </c>
      <c r="J4961" s="19">
        <f>H4961/G4961</f>
        <v>0.0499528746465598</v>
      </c>
      <c r="K4961" t="s" s="21">
        <f>IF(J4961&lt;25%,"น้อยกว่า 25%",IF(J4961&gt;=25%,"มากกว่าหรือเท่ากับ 25%",IF(J4961&gt;=35%,"มากกว่าหรือเท่ากับ 35%")))</f>
        <v>18</v>
      </c>
    </row>
    <row r="4962" s="7" customFormat="1" ht="19.15" customHeight="1">
      <c r="A4962" t="s" s="16">
        <v>5071</v>
      </c>
      <c r="B4962" s="17">
        <v>1</v>
      </c>
      <c r="C4962" s="17">
        <v>19</v>
      </c>
      <c r="D4962" t="s" s="16">
        <v>5080</v>
      </c>
      <c r="E4962" t="s" s="16">
        <v>34</v>
      </c>
      <c r="F4962" s="37">
        <v>895</v>
      </c>
      <c r="G4962" s="17">
        <v>917</v>
      </c>
      <c r="H4962" s="18">
        <f>SUM(G4962-F4962)</f>
        <v>22</v>
      </c>
      <c r="I4962" s="19">
        <f>H4962/F4962</f>
        <v>0.0245810055865922</v>
      </c>
      <c r="J4962" s="19">
        <f>H4962/G4962</f>
        <v>0.0239912758996728</v>
      </c>
      <c r="K4962" t="s" s="21">
        <f>IF(J4962&lt;25%,"น้อยกว่า 25%",IF(J4962&gt;=25%,"มากกว่าหรือเท่ากับ 25%",IF(J4962&gt;=35%,"มากกว่าหรือเท่ากับ 35%")))</f>
        <v>18</v>
      </c>
    </row>
    <row r="4963" s="7" customFormat="1" ht="19.15" customHeight="1">
      <c r="A4963" t="s" s="16">
        <v>5071</v>
      </c>
      <c r="B4963" s="17">
        <v>1</v>
      </c>
      <c r="C4963" s="17">
        <v>2</v>
      </c>
      <c r="D4963" t="s" s="16">
        <v>5081</v>
      </c>
      <c r="E4963" t="s" s="16">
        <v>281</v>
      </c>
      <c r="F4963" s="37">
        <v>861</v>
      </c>
      <c r="G4963" s="17">
        <v>884</v>
      </c>
      <c r="H4963" s="18">
        <f>SUM(G4963-F4963)</f>
        <v>23</v>
      </c>
      <c r="I4963" s="19">
        <f>H4963/F4963</f>
        <v>0.0267131242740999</v>
      </c>
      <c r="J4963" s="19">
        <f>H4963/G4963</f>
        <v>0.0260180995475113</v>
      </c>
      <c r="K4963" t="s" s="21">
        <f>IF(J4963&lt;25%,"น้อยกว่า 25%",IF(J4963&gt;=25%,"มากกว่าหรือเท่ากับ 25%",IF(J4963&gt;=35%,"มากกว่าหรือเท่ากับ 35%")))</f>
        <v>18</v>
      </c>
    </row>
    <row r="4964" s="7" customFormat="1" ht="19.15" customHeight="1">
      <c r="A4964" t="s" s="16">
        <v>5071</v>
      </c>
      <c r="B4964" s="17">
        <v>1</v>
      </c>
      <c r="C4964" s="17">
        <v>10</v>
      </c>
      <c r="D4964" t="s" s="16">
        <v>5082</v>
      </c>
      <c r="E4964" t="s" s="16">
        <v>38</v>
      </c>
      <c r="F4964" s="37">
        <v>718</v>
      </c>
      <c r="G4964" s="17">
        <v>745</v>
      </c>
      <c r="H4964" s="18">
        <f>SUM(G4964-F4964)</f>
        <v>27</v>
      </c>
      <c r="I4964" s="19">
        <f>H4964/F4964</f>
        <v>0.0376044568245125</v>
      </c>
      <c r="J4964" s="19">
        <f>H4964/G4964</f>
        <v>0.036241610738255</v>
      </c>
      <c r="K4964" t="s" s="21">
        <f>IF(J4964&lt;25%,"น้อยกว่า 25%",IF(J4964&gt;=25%,"มากกว่าหรือเท่ากับ 25%",IF(J4964&gt;=35%,"มากกว่าหรือเท่ากับ 35%")))</f>
        <v>18</v>
      </c>
    </row>
    <row r="4965" s="7" customFormat="1" ht="19.15" customHeight="1">
      <c r="A4965" t="s" s="16">
        <v>5071</v>
      </c>
      <c r="B4965" s="17">
        <v>1</v>
      </c>
      <c r="C4965" s="17">
        <v>3</v>
      </c>
      <c r="D4965" t="s" s="16">
        <v>5083</v>
      </c>
      <c r="E4965" t="s" s="16">
        <v>40</v>
      </c>
      <c r="F4965" s="37">
        <v>635</v>
      </c>
      <c r="G4965" s="17">
        <v>647</v>
      </c>
      <c r="H4965" s="18">
        <f>SUM(G4965-F4965)</f>
        <v>12</v>
      </c>
      <c r="I4965" s="19">
        <f>H4965/F4965</f>
        <v>0.0188976377952756</v>
      </c>
      <c r="J4965" s="19">
        <f>H4965/G4965</f>
        <v>0.0185471406491499</v>
      </c>
      <c r="K4965" t="s" s="21">
        <f>IF(J4965&lt;25%,"น้อยกว่า 25%",IF(J4965&gt;=25%,"มากกว่าหรือเท่ากับ 25%",IF(J4965&gt;=35%,"มากกว่าหรือเท่ากับ 35%")))</f>
        <v>18</v>
      </c>
    </row>
    <row r="4966" s="7" customFormat="1" ht="19.15" customHeight="1">
      <c r="A4966" t="s" s="16">
        <v>5071</v>
      </c>
      <c r="B4966" s="17">
        <v>1</v>
      </c>
      <c r="C4966" s="17">
        <v>20</v>
      </c>
      <c r="D4966" t="s" s="16">
        <v>5084</v>
      </c>
      <c r="E4966" t="s" s="16">
        <v>26</v>
      </c>
      <c r="F4966" s="37">
        <v>481</v>
      </c>
      <c r="G4966" s="17">
        <v>494</v>
      </c>
      <c r="H4966" s="18">
        <f>SUM(G4966-F4966)</f>
        <v>13</v>
      </c>
      <c r="I4966" s="19">
        <f>H4966/F4966</f>
        <v>0.027027027027027</v>
      </c>
      <c r="J4966" s="19">
        <f>H4966/G4966</f>
        <v>0.0263157894736842</v>
      </c>
      <c r="K4966" t="s" s="21">
        <f>IF(J4966&lt;25%,"น้อยกว่า 25%",IF(J4966&gt;=25%,"มากกว่าหรือเท่ากับ 25%",IF(J4966&gt;=35%,"มากกว่าหรือเท่ากับ 35%")))</f>
        <v>18</v>
      </c>
    </row>
    <row r="4967" s="7" customFormat="1" ht="19.15" customHeight="1">
      <c r="A4967" t="s" s="16">
        <v>5071</v>
      </c>
      <c r="B4967" s="17">
        <v>1</v>
      </c>
      <c r="C4967" s="17">
        <v>8</v>
      </c>
      <c r="D4967" t="s" s="16">
        <v>5085</v>
      </c>
      <c r="E4967" t="s" s="16">
        <v>60</v>
      </c>
      <c r="F4967" s="37">
        <v>433</v>
      </c>
      <c r="G4967" s="17">
        <v>451</v>
      </c>
      <c r="H4967" s="18">
        <f>SUM(G4967-F4967)</f>
        <v>18</v>
      </c>
      <c r="I4967" s="19">
        <f>H4967/F4967</f>
        <v>0.0415704387990762</v>
      </c>
      <c r="J4967" s="19">
        <f>H4967/G4967</f>
        <v>0.0399113082039911</v>
      </c>
      <c r="K4967" t="s" s="21">
        <f>IF(J4967&lt;25%,"น้อยกว่า 25%",IF(J4967&gt;=25%,"มากกว่าหรือเท่ากับ 25%",IF(J4967&gt;=35%,"มากกว่าหรือเท่ากับ 35%")))</f>
        <v>18</v>
      </c>
    </row>
    <row r="4968" s="7" customFormat="1" ht="19.15" customHeight="1">
      <c r="A4968" t="s" s="16">
        <v>5071</v>
      </c>
      <c r="B4968" s="17">
        <v>1</v>
      </c>
      <c r="C4968" s="17">
        <v>27</v>
      </c>
      <c r="D4968" t="s" s="16">
        <v>5086</v>
      </c>
      <c r="E4968" t="s" s="16">
        <v>32</v>
      </c>
      <c r="F4968" s="37">
        <v>413</v>
      </c>
      <c r="G4968" s="17">
        <v>431</v>
      </c>
      <c r="H4968" s="18">
        <f>SUM(G4968-F4968)</f>
        <v>18</v>
      </c>
      <c r="I4968" s="19">
        <f>H4968/F4968</f>
        <v>0.0435835351089588</v>
      </c>
      <c r="J4968" s="19">
        <f>H4968/G4968</f>
        <v>0.0417633410672854</v>
      </c>
      <c r="K4968" t="s" s="21">
        <f>IF(J4968&lt;25%,"น้อยกว่า 25%",IF(J4968&gt;=25%,"มากกว่าหรือเท่ากับ 25%",IF(J4968&gt;=35%,"มากกว่าหรือเท่ากับ 35%")))</f>
        <v>18</v>
      </c>
    </row>
    <row r="4969" s="7" customFormat="1" ht="19.15" customHeight="1">
      <c r="A4969" t="s" s="16">
        <v>5071</v>
      </c>
      <c r="B4969" s="17">
        <v>1</v>
      </c>
      <c r="C4969" s="17">
        <v>24</v>
      </c>
      <c r="D4969" t="s" s="16">
        <v>5087</v>
      </c>
      <c r="E4969" t="s" s="16">
        <v>265</v>
      </c>
      <c r="F4969" s="37">
        <v>378</v>
      </c>
      <c r="G4969" s="17">
        <v>398</v>
      </c>
      <c r="H4969" s="18">
        <f>SUM(G4969-F4969)</f>
        <v>20</v>
      </c>
      <c r="I4969" s="19">
        <f>H4969/F4969</f>
        <v>0.0529100529100529</v>
      </c>
      <c r="J4969" s="19">
        <f>H4969/G4969</f>
        <v>0.050251256281407</v>
      </c>
      <c r="K4969" t="s" s="21">
        <f>IF(J4969&lt;25%,"น้อยกว่า 25%",IF(J4969&gt;=25%,"มากกว่าหรือเท่ากับ 25%",IF(J4969&gt;=35%,"มากกว่าหรือเท่ากับ 35%")))</f>
        <v>18</v>
      </c>
    </row>
    <row r="4970" s="7" customFormat="1" ht="19.15" customHeight="1">
      <c r="A4970" t="s" s="16">
        <v>5071</v>
      </c>
      <c r="B4970" s="17">
        <v>1</v>
      </c>
      <c r="C4970" s="17">
        <v>5</v>
      </c>
      <c r="D4970" t="s" s="16">
        <v>5088</v>
      </c>
      <c r="E4970" t="s" s="16">
        <v>54</v>
      </c>
      <c r="F4970" s="37">
        <v>310</v>
      </c>
      <c r="G4970" s="17">
        <v>316</v>
      </c>
      <c r="H4970" s="18">
        <f>SUM(G4970-F4970)</f>
        <v>6</v>
      </c>
      <c r="I4970" s="19">
        <f>H4970/F4970</f>
        <v>0.0193548387096774</v>
      </c>
      <c r="J4970" s="19">
        <f>H4970/G4970</f>
        <v>0.0189873417721519</v>
      </c>
      <c r="K4970" t="s" s="21">
        <f>IF(J4970&lt;25%,"น้อยกว่า 25%",IF(J4970&gt;=25%,"มากกว่าหรือเท่ากับ 25%",IF(J4970&gt;=35%,"มากกว่าหรือเท่ากับ 35%")))</f>
        <v>18</v>
      </c>
    </row>
    <row r="4971" s="7" customFormat="1" ht="19.15" customHeight="1">
      <c r="A4971" t="s" s="16">
        <v>5071</v>
      </c>
      <c r="B4971" s="17">
        <v>1</v>
      </c>
      <c r="C4971" s="17">
        <v>26</v>
      </c>
      <c r="D4971" t="s" s="16">
        <v>5089</v>
      </c>
      <c r="E4971" t="s" s="16">
        <v>110</v>
      </c>
      <c r="F4971" s="37">
        <v>267</v>
      </c>
      <c r="G4971" s="17">
        <v>276</v>
      </c>
      <c r="H4971" s="18">
        <f>SUM(G4971-F4971)</f>
        <v>9</v>
      </c>
      <c r="I4971" s="19">
        <f>H4971/F4971</f>
        <v>0.0337078651685393</v>
      </c>
      <c r="J4971" s="19">
        <f>H4971/G4971</f>
        <v>0.0326086956521739</v>
      </c>
      <c r="K4971" t="s" s="21">
        <f>IF(J4971&lt;25%,"น้อยกว่า 25%",IF(J4971&gt;=25%,"มากกว่าหรือเท่ากับ 25%",IF(J4971&gt;=35%,"มากกว่าหรือเท่ากับ 35%")))</f>
        <v>18</v>
      </c>
    </row>
    <row r="4972" s="7" customFormat="1" ht="19.15" customHeight="1">
      <c r="A4972" t="s" s="16">
        <v>5071</v>
      </c>
      <c r="B4972" s="17">
        <v>1</v>
      </c>
      <c r="C4972" s="17">
        <v>14</v>
      </c>
      <c r="D4972" t="s" s="16">
        <v>5090</v>
      </c>
      <c r="E4972" t="s" s="16">
        <v>74</v>
      </c>
      <c r="F4972" s="37">
        <v>267</v>
      </c>
      <c r="G4972" s="17">
        <v>274</v>
      </c>
      <c r="H4972" s="18">
        <f>SUM(G4972-F4972)</f>
        <v>7</v>
      </c>
      <c r="I4972" s="19">
        <f>H4972/F4972</f>
        <v>0.0262172284644195</v>
      </c>
      <c r="J4972" s="19">
        <f>H4972/G4972</f>
        <v>0.0255474452554745</v>
      </c>
      <c r="K4972" t="s" s="21">
        <f>IF(J4972&lt;25%,"น้อยกว่า 25%",IF(J4972&gt;=25%,"มากกว่าหรือเท่ากับ 25%",IF(J4972&gt;=35%,"มากกว่าหรือเท่ากับ 35%")))</f>
        <v>18</v>
      </c>
    </row>
    <row r="4973" s="7" customFormat="1" ht="19.15" customHeight="1">
      <c r="A4973" t="s" s="16">
        <v>5071</v>
      </c>
      <c r="B4973" s="17">
        <v>1</v>
      </c>
      <c r="C4973" s="17">
        <v>13</v>
      </c>
      <c r="D4973" t="s" s="16">
        <v>5091</v>
      </c>
      <c r="E4973" t="s" s="16">
        <v>30</v>
      </c>
      <c r="F4973" s="37">
        <v>234</v>
      </c>
      <c r="G4973" s="17">
        <v>246</v>
      </c>
      <c r="H4973" s="18">
        <f>SUM(G4973-F4973)</f>
        <v>12</v>
      </c>
      <c r="I4973" s="19">
        <f>H4973/F4973</f>
        <v>0.0512820512820513</v>
      </c>
      <c r="J4973" s="19">
        <f>H4973/G4973</f>
        <v>0.048780487804878</v>
      </c>
      <c r="K4973" t="s" s="21">
        <f>IF(J4973&lt;25%,"น้อยกว่า 25%",IF(J4973&gt;=25%,"มากกว่าหรือเท่ากับ 25%",IF(J4973&gt;=35%,"มากกว่าหรือเท่ากับ 35%")))</f>
        <v>18</v>
      </c>
    </row>
    <row r="4974" s="7" customFormat="1" ht="19.15" customHeight="1">
      <c r="A4974" t="s" s="16">
        <v>5071</v>
      </c>
      <c r="B4974" s="17">
        <v>1</v>
      </c>
      <c r="C4974" s="17">
        <v>23</v>
      </c>
      <c r="D4974" t="s" s="16">
        <v>5092</v>
      </c>
      <c r="E4974" t="s" s="16">
        <v>42</v>
      </c>
      <c r="F4974" s="37">
        <v>206</v>
      </c>
      <c r="G4974" s="17">
        <v>210</v>
      </c>
      <c r="H4974" s="18">
        <f>SUM(G4974-F4974)</f>
        <v>4</v>
      </c>
      <c r="I4974" s="19">
        <f>H4974/F4974</f>
        <v>0.0194174757281553</v>
      </c>
      <c r="J4974" s="19">
        <f>H4974/G4974</f>
        <v>0.019047619047619</v>
      </c>
      <c r="K4974" t="s" s="21">
        <f>IF(J4974&lt;25%,"น้อยกว่า 25%",IF(J4974&gt;=25%,"มากกว่าหรือเท่ากับ 25%",IF(J4974&gt;=35%,"มากกว่าหรือเท่ากับ 35%")))</f>
        <v>18</v>
      </c>
    </row>
    <row r="4975" s="7" customFormat="1" ht="19.15" customHeight="1">
      <c r="A4975" t="s" s="16">
        <v>5071</v>
      </c>
      <c r="B4975" s="17">
        <v>1</v>
      </c>
      <c r="C4975" s="17">
        <v>16</v>
      </c>
      <c r="D4975" t="s" s="16">
        <v>5093</v>
      </c>
      <c r="E4975" t="s" s="16">
        <v>66</v>
      </c>
      <c r="F4975" s="37">
        <v>139</v>
      </c>
      <c r="G4975" s="17">
        <v>143</v>
      </c>
      <c r="H4975" s="18">
        <f>SUM(G4975-F4975)</f>
        <v>4</v>
      </c>
      <c r="I4975" s="19">
        <f>H4975/F4975</f>
        <v>0.0287769784172662</v>
      </c>
      <c r="J4975" s="19">
        <f>H4975/G4975</f>
        <v>0.027972027972028</v>
      </c>
      <c r="K4975" t="s" s="21">
        <f>IF(J4975&lt;25%,"น้อยกว่า 25%",IF(J4975&gt;=25%,"มากกว่าหรือเท่ากับ 25%",IF(J4975&gt;=35%,"มากกว่าหรือเท่ากับ 35%")))</f>
        <v>18</v>
      </c>
    </row>
    <row r="4976" s="7" customFormat="1" ht="19.15" customHeight="1">
      <c r="A4976" t="s" s="16">
        <v>5071</v>
      </c>
      <c r="B4976" s="17">
        <v>1</v>
      </c>
      <c r="C4976" s="17">
        <v>22</v>
      </c>
      <c r="D4976" t="s" s="16">
        <v>5094</v>
      </c>
      <c r="E4976" t="s" s="16">
        <v>52</v>
      </c>
      <c r="F4976" s="37">
        <v>133</v>
      </c>
      <c r="G4976" s="17">
        <v>138</v>
      </c>
      <c r="H4976" s="18">
        <f>SUM(G4976-F4976)</f>
        <v>5</v>
      </c>
      <c r="I4976" s="19">
        <f>H4976/F4976</f>
        <v>0.037593984962406</v>
      </c>
      <c r="J4976" s="19">
        <f>H4976/G4976</f>
        <v>0.036231884057971</v>
      </c>
      <c r="K4976" t="s" s="21">
        <f>IF(J4976&lt;25%,"น้อยกว่า 25%",IF(J4976&gt;=25%,"มากกว่าหรือเท่ากับ 25%",IF(J4976&gt;=35%,"มากกว่าหรือเท่ากับ 35%")))</f>
        <v>18</v>
      </c>
    </row>
    <row r="4977" s="7" customFormat="1" ht="19.15" customHeight="1">
      <c r="A4977" t="s" s="16">
        <v>5071</v>
      </c>
      <c r="B4977" s="17">
        <v>1</v>
      </c>
      <c r="C4977" s="17">
        <v>28</v>
      </c>
      <c r="D4977" t="s" s="16">
        <v>5095</v>
      </c>
      <c r="E4977" t="s" s="16">
        <v>68</v>
      </c>
      <c r="F4977" s="37">
        <v>129</v>
      </c>
      <c r="G4977" s="17">
        <v>137</v>
      </c>
      <c r="H4977" s="18">
        <f>SUM(G4977-F4977)</f>
        <v>8</v>
      </c>
      <c r="I4977" s="19">
        <f>H4977/F4977</f>
        <v>0.062015503875969</v>
      </c>
      <c r="J4977" s="19">
        <f>H4977/G4977</f>
        <v>0.0583941605839416</v>
      </c>
      <c r="K4977" t="s" s="21">
        <f>IF(J4977&lt;25%,"น้อยกว่า 25%",IF(J4977&gt;=25%,"มากกว่าหรือเท่ากับ 25%",IF(J4977&gt;=35%,"มากกว่าหรือเท่ากับ 35%")))</f>
        <v>18</v>
      </c>
    </row>
    <row r="4978" s="7" customFormat="1" ht="19.15" customHeight="1">
      <c r="A4978" t="s" s="16">
        <v>5071</v>
      </c>
      <c r="B4978" s="17">
        <v>1</v>
      </c>
      <c r="C4978" s="17">
        <v>11</v>
      </c>
      <c r="D4978" t="s" s="16">
        <v>5096</v>
      </c>
      <c r="E4978" t="s" s="16">
        <v>24</v>
      </c>
      <c r="F4978" s="37">
        <v>133</v>
      </c>
      <c r="G4978" s="17">
        <v>135</v>
      </c>
      <c r="H4978" s="18">
        <f>SUM(G4978-F4978)</f>
        <v>2</v>
      </c>
      <c r="I4978" s="19">
        <f>H4978/F4978</f>
        <v>0.0150375939849624</v>
      </c>
      <c r="J4978" s="19">
        <f>H4978/G4978</f>
        <v>0.0148148148148148</v>
      </c>
      <c r="K4978" t="s" s="21">
        <f>IF(J4978&lt;25%,"น้อยกว่า 25%",IF(J4978&gt;=25%,"มากกว่าหรือเท่ากับ 25%",IF(J4978&gt;=35%,"มากกว่าหรือเท่ากับ 35%")))</f>
        <v>18</v>
      </c>
    </row>
    <row r="4979" s="7" customFormat="1" ht="19.15" customHeight="1">
      <c r="A4979" t="s" s="16">
        <v>5071</v>
      </c>
      <c r="B4979" s="17">
        <v>1</v>
      </c>
      <c r="C4979" s="17">
        <v>21</v>
      </c>
      <c r="D4979" t="s" s="16">
        <v>5097</v>
      </c>
      <c r="E4979" t="s" s="16">
        <v>112</v>
      </c>
      <c r="F4979" s="37">
        <v>124</v>
      </c>
      <c r="G4979" s="17">
        <v>129</v>
      </c>
      <c r="H4979" s="18">
        <f>SUM(G4979-F4979)</f>
        <v>5</v>
      </c>
      <c r="I4979" s="19">
        <f>H4979/F4979</f>
        <v>0.0403225806451613</v>
      </c>
      <c r="J4979" s="19">
        <f>H4979/G4979</f>
        <v>0.0387596899224806</v>
      </c>
      <c r="K4979" t="s" s="21">
        <f>IF(J4979&lt;25%,"น้อยกว่า 25%",IF(J4979&gt;=25%,"มากกว่าหรือเท่ากับ 25%",IF(J4979&gt;=35%,"มากกว่าหรือเท่ากับ 35%")))</f>
        <v>18</v>
      </c>
    </row>
    <row r="4980" s="7" customFormat="1" ht="19.15" customHeight="1">
      <c r="A4980" t="s" s="16">
        <v>5071</v>
      </c>
      <c r="B4980" s="17">
        <v>1</v>
      </c>
      <c r="C4980" s="17">
        <v>17</v>
      </c>
      <c r="D4980" t="s" s="16">
        <v>5098</v>
      </c>
      <c r="E4980" t="s" s="16">
        <v>76</v>
      </c>
      <c r="F4980" s="37">
        <v>105</v>
      </c>
      <c r="G4980" s="17">
        <v>114</v>
      </c>
      <c r="H4980" s="18">
        <f>SUM(G4980-F4980)</f>
        <v>9</v>
      </c>
      <c r="I4980" s="19">
        <f>H4980/F4980</f>
        <v>0.0857142857142857</v>
      </c>
      <c r="J4980" s="19">
        <f>H4980/G4980</f>
        <v>0.0789473684210526</v>
      </c>
      <c r="K4980" t="s" s="21">
        <f>IF(J4980&lt;25%,"น้อยกว่า 25%",IF(J4980&gt;=25%,"มากกว่าหรือเท่ากับ 25%",IF(J4980&gt;=35%,"มากกว่าหรือเท่ากับ 35%")))</f>
        <v>18</v>
      </c>
    </row>
    <row r="4981" s="7" customFormat="1" ht="19.15" customHeight="1">
      <c r="A4981" t="s" s="16">
        <v>5071</v>
      </c>
      <c r="B4981" s="17">
        <v>1</v>
      </c>
      <c r="C4981" s="17">
        <v>25</v>
      </c>
      <c r="D4981" t="s" s="16">
        <v>5099</v>
      </c>
      <c r="E4981" t="s" s="16">
        <v>116</v>
      </c>
      <c r="F4981" s="37">
        <v>87</v>
      </c>
      <c r="G4981" s="17">
        <v>92</v>
      </c>
      <c r="H4981" s="18">
        <f>SUM(G4981-F4981)</f>
        <v>5</v>
      </c>
      <c r="I4981" s="19">
        <f>H4981/F4981</f>
        <v>0.0574712643678161</v>
      </c>
      <c r="J4981" s="19">
        <f>H4981/G4981</f>
        <v>0.0543478260869565</v>
      </c>
      <c r="K4981" t="s" s="21">
        <f>IF(J4981&lt;25%,"น้อยกว่า 25%",IF(J4981&gt;=25%,"มากกว่าหรือเท่ากับ 25%",IF(J4981&gt;=35%,"มากกว่าหรือเท่ากับ 35%")))</f>
        <v>18</v>
      </c>
    </row>
    <row r="4982" s="7" customFormat="1" ht="19.15" customHeight="1">
      <c r="A4982" t="s" s="16">
        <v>5071</v>
      </c>
      <c r="B4982" s="17">
        <v>1</v>
      </c>
      <c r="C4982" s="17">
        <v>18</v>
      </c>
      <c r="D4982" t="s" s="16">
        <v>5100</v>
      </c>
      <c r="E4982" t="s" s="16">
        <v>72</v>
      </c>
      <c r="F4982" s="37">
        <v>67</v>
      </c>
      <c r="G4982" s="17">
        <v>67</v>
      </c>
      <c r="H4982" s="18">
        <f>SUM(G4982-F4982)</f>
        <v>0</v>
      </c>
      <c r="I4982" s="19">
        <f>H4982/F4982</f>
        <v>0</v>
      </c>
      <c r="J4982" s="19">
        <f>H4982/G4982</f>
        <v>0</v>
      </c>
      <c r="K4982" t="s" s="21">
        <f>IF(J4982&lt;25%,"น้อยกว่า 25%",IF(J4982&gt;=25%,"มากกว่าหรือเท่ากับ 25%",IF(J4982&gt;=35%,"มากกว่าหรือเท่ากับ 35%")))</f>
        <v>18</v>
      </c>
    </row>
    <row r="4983" s="7" customFormat="1" ht="19.15" customHeight="1">
      <c r="A4983" t="s" s="16">
        <v>5071</v>
      </c>
      <c r="B4983" s="17">
        <v>2</v>
      </c>
      <c r="C4983" s="17">
        <v>6</v>
      </c>
      <c r="D4983" t="s" s="16">
        <v>5101</v>
      </c>
      <c r="E4983" t="s" s="16">
        <v>84</v>
      </c>
      <c r="F4983" s="37">
        <v>44977</v>
      </c>
      <c r="G4983" s="17">
        <v>46824</v>
      </c>
      <c r="H4983" s="18">
        <f>SUM(G4983-F4983)</f>
        <v>1847</v>
      </c>
      <c r="I4983" s="19">
        <f>H4983/F4983</f>
        <v>0.0410654334437601</v>
      </c>
      <c r="J4983" s="19">
        <f>H4983/G4983</f>
        <v>0.0394455834614727</v>
      </c>
      <c r="K4983" t="s" s="21">
        <f>IF(J4983&lt;25%,"น้อยกว่า 25%",IF(J4983&gt;=25%,"มากกว่าหรือเท่ากับ 25%",IF(J4983&gt;=35%,"มากกว่าหรือเท่ากับ 35%")))</f>
        <v>18</v>
      </c>
    </row>
    <row r="4984" s="7" customFormat="1" ht="19.15" customHeight="1">
      <c r="A4984" t="s" s="16">
        <v>5071</v>
      </c>
      <c r="B4984" s="17">
        <v>2</v>
      </c>
      <c r="C4984" s="17">
        <v>15</v>
      </c>
      <c r="D4984" t="s" s="16">
        <v>5102</v>
      </c>
      <c r="E4984" t="s" s="16">
        <v>22</v>
      </c>
      <c r="F4984" s="37">
        <v>15440</v>
      </c>
      <c r="G4984" s="17">
        <v>16066</v>
      </c>
      <c r="H4984" s="18">
        <f>SUM(G4984-F4984)</f>
        <v>626</v>
      </c>
      <c r="I4984" s="19">
        <f>H4984/F4984</f>
        <v>0.0405440414507772</v>
      </c>
      <c r="J4984" s="19">
        <f>H4984/G4984</f>
        <v>0.0389642723764472</v>
      </c>
      <c r="K4984" t="s" s="21">
        <f>IF(J4984&lt;25%,"น้อยกว่า 25%",IF(J4984&gt;=25%,"มากกว่าหรือเท่ากับ 25%",IF(J4984&gt;=35%,"มากกว่าหรือเท่ากับ 35%")))</f>
        <v>18</v>
      </c>
    </row>
    <row r="4985" s="7" customFormat="1" ht="19.15" customHeight="1">
      <c r="A4985" t="s" s="16">
        <v>5071</v>
      </c>
      <c r="B4985" s="17">
        <v>2</v>
      </c>
      <c r="C4985" s="17">
        <v>5</v>
      </c>
      <c r="D4985" t="s" s="16">
        <v>5103</v>
      </c>
      <c r="E4985" t="s" s="16">
        <v>20</v>
      </c>
      <c r="F4985" s="37">
        <v>13535</v>
      </c>
      <c r="G4985" s="17">
        <v>13829</v>
      </c>
      <c r="H4985" s="18">
        <f>SUM(G4985-F4985)</f>
        <v>294</v>
      </c>
      <c r="I4985" s="19">
        <f>H4985/F4985</f>
        <v>0.0217214628740303</v>
      </c>
      <c r="J4985" s="19">
        <f>H4985/G4985</f>
        <v>0.0212596717043893</v>
      </c>
      <c r="K4985" t="s" s="21">
        <f>IF(J4985&lt;25%,"น้อยกว่า 25%",IF(J4985&gt;=25%,"มากกว่าหรือเท่ากับ 25%",IF(J4985&gt;=35%,"มากกว่าหรือเท่ากับ 35%")))</f>
        <v>18</v>
      </c>
    </row>
    <row r="4986" s="7" customFormat="1" ht="19.15" customHeight="1">
      <c r="A4986" t="s" s="16">
        <v>5071</v>
      </c>
      <c r="B4986" s="17">
        <v>2</v>
      </c>
      <c r="C4986" s="17">
        <v>7</v>
      </c>
      <c r="D4986" t="s" s="16">
        <v>5104</v>
      </c>
      <c r="E4986" t="s" s="16">
        <v>17</v>
      </c>
      <c r="F4986" s="37">
        <v>8691</v>
      </c>
      <c r="G4986" s="17">
        <v>8954</v>
      </c>
      <c r="H4986" s="18">
        <f>SUM(G4986-F4986)</f>
        <v>263</v>
      </c>
      <c r="I4986" s="19">
        <f>H4986/F4986</f>
        <v>0.030261189736509</v>
      </c>
      <c r="J4986" s="19">
        <f>H4986/G4986</f>
        <v>0.0293723475541657</v>
      </c>
      <c r="K4986" t="s" s="21">
        <f>IF(J4986&lt;25%,"น้อยกว่า 25%",IF(J4986&gt;=25%,"มากกว่าหรือเท่ากับ 25%",IF(J4986&gt;=35%,"มากกว่าหรือเท่ากับ 35%")))</f>
        <v>18</v>
      </c>
    </row>
    <row r="4987" s="7" customFormat="1" ht="19.15" customHeight="1">
      <c r="A4987" t="s" s="16">
        <v>5071</v>
      </c>
      <c r="B4987" s="17">
        <v>2</v>
      </c>
      <c r="C4987" s="17">
        <v>10</v>
      </c>
      <c r="D4987" t="s" s="16">
        <v>5105</v>
      </c>
      <c r="E4987" t="s" s="16">
        <v>36</v>
      </c>
      <c r="F4987" s="37">
        <v>3616</v>
      </c>
      <c r="G4987" s="17">
        <v>3776</v>
      </c>
      <c r="H4987" s="18">
        <f>SUM(G4987-F4987)</f>
        <v>160</v>
      </c>
      <c r="I4987" s="19">
        <f>H4987/F4987</f>
        <v>0.0442477876106195</v>
      </c>
      <c r="J4987" s="19">
        <f>H4987/G4987</f>
        <v>0.0423728813559322</v>
      </c>
      <c r="K4987" t="s" s="21">
        <f>IF(J4987&lt;25%,"น้อยกว่า 25%",IF(J4987&gt;=25%,"มากกว่าหรือเท่ากับ 25%",IF(J4987&gt;=35%,"มากกว่าหรือเท่ากับ 35%")))</f>
        <v>18</v>
      </c>
    </row>
    <row r="4988" s="7" customFormat="1" ht="19.15" customHeight="1">
      <c r="A4988" t="s" s="16">
        <v>5071</v>
      </c>
      <c r="B4988" s="17">
        <v>2</v>
      </c>
      <c r="C4988" s="17">
        <v>1</v>
      </c>
      <c r="D4988" t="s" s="16">
        <v>5106</v>
      </c>
      <c r="E4988" t="s" s="16">
        <v>38</v>
      </c>
      <c r="F4988" s="37">
        <v>2094</v>
      </c>
      <c r="G4988" s="17">
        <v>2145</v>
      </c>
      <c r="H4988" s="18">
        <f>SUM(G4988-F4988)</f>
        <v>51</v>
      </c>
      <c r="I4988" s="19">
        <f>H4988/F4988</f>
        <v>0.0243553008595989</v>
      </c>
      <c r="J4988" s="19">
        <f>H4988/G4988</f>
        <v>0.0237762237762238</v>
      </c>
      <c r="K4988" t="s" s="21">
        <f>IF(J4988&lt;25%,"น้อยกว่า 25%",IF(J4988&gt;=25%,"มากกว่าหรือเท่ากับ 25%",IF(J4988&gt;=35%,"มากกว่าหรือเท่ากับ 35%")))</f>
        <v>18</v>
      </c>
    </row>
    <row r="4989" s="7" customFormat="1" ht="19.15" customHeight="1">
      <c r="A4989" t="s" s="16">
        <v>5071</v>
      </c>
      <c r="B4989" s="17">
        <v>2</v>
      </c>
      <c r="C4989" s="17">
        <v>14</v>
      </c>
      <c r="D4989" t="s" s="16">
        <v>5107</v>
      </c>
      <c r="E4989" t="s" s="16">
        <v>28</v>
      </c>
      <c r="F4989" s="37">
        <v>945</v>
      </c>
      <c r="G4989" s="17">
        <v>979</v>
      </c>
      <c r="H4989" s="18">
        <f>SUM(G4989-F4989)</f>
        <v>34</v>
      </c>
      <c r="I4989" s="19">
        <f>H4989/F4989</f>
        <v>0.035978835978836</v>
      </c>
      <c r="J4989" s="19">
        <f>H4989/G4989</f>
        <v>0.034729315628192</v>
      </c>
      <c r="K4989" t="s" s="21">
        <f>IF(J4989&lt;25%,"น้อยกว่า 25%",IF(J4989&gt;=25%,"มากกว่าหรือเท่ากับ 25%",IF(J4989&gt;=35%,"มากกว่าหรือเท่ากับ 35%")))</f>
        <v>18</v>
      </c>
    </row>
    <row r="4990" s="7" customFormat="1" ht="19.15" customHeight="1">
      <c r="A4990" t="s" s="16">
        <v>5071</v>
      </c>
      <c r="B4990" s="17">
        <v>2</v>
      </c>
      <c r="C4990" s="17">
        <v>26</v>
      </c>
      <c r="D4990" t="s" s="16">
        <v>5108</v>
      </c>
      <c r="E4990" t="s" s="16">
        <v>116</v>
      </c>
      <c r="F4990" s="37">
        <v>482</v>
      </c>
      <c r="G4990" s="17">
        <v>521</v>
      </c>
      <c r="H4990" s="18">
        <f>SUM(G4990-F4990)</f>
        <v>39</v>
      </c>
      <c r="I4990" s="19">
        <f>H4990/F4990</f>
        <v>0.0809128630705394</v>
      </c>
      <c r="J4990" s="19">
        <f>H4990/G4990</f>
        <v>0.0748560460652591</v>
      </c>
      <c r="K4990" t="s" s="21">
        <f>IF(J4990&lt;25%,"น้อยกว่า 25%",IF(J4990&gt;=25%,"มากกว่าหรือเท่ากับ 25%",IF(J4990&gt;=35%,"มากกว่าหรือเท่ากับ 35%")))</f>
        <v>18</v>
      </c>
    </row>
    <row r="4991" s="7" customFormat="1" ht="19.15" customHeight="1">
      <c r="A4991" t="s" s="16">
        <v>5071</v>
      </c>
      <c r="B4991" s="17">
        <v>2</v>
      </c>
      <c r="C4991" s="17">
        <v>19</v>
      </c>
      <c r="D4991" t="s" s="16">
        <v>5109</v>
      </c>
      <c r="E4991" t="s" s="16">
        <v>34</v>
      </c>
      <c r="F4991" s="37">
        <v>473</v>
      </c>
      <c r="G4991" s="17">
        <v>480</v>
      </c>
      <c r="H4991" s="18">
        <f>SUM(G4991-F4991)</f>
        <v>7</v>
      </c>
      <c r="I4991" s="19">
        <f>H4991/F4991</f>
        <v>0.0147991543340381</v>
      </c>
      <c r="J4991" s="19">
        <f>H4991/G4991</f>
        <v>0.0145833333333333</v>
      </c>
      <c r="K4991" t="s" s="21">
        <f>IF(J4991&lt;25%,"น้อยกว่า 25%",IF(J4991&gt;=25%,"มากกว่าหรือเท่ากับ 25%",IF(J4991&gt;=35%,"มากกว่าหรือเท่ากับ 35%")))</f>
        <v>18</v>
      </c>
    </row>
    <row r="4992" s="7" customFormat="1" ht="19.15" customHeight="1">
      <c r="A4992" t="s" s="16">
        <v>5071</v>
      </c>
      <c r="B4992" s="17">
        <v>2</v>
      </c>
      <c r="C4992" s="17">
        <v>4</v>
      </c>
      <c r="D4992" t="s" s="16">
        <v>5110</v>
      </c>
      <c r="E4992" t="s" s="16">
        <v>30</v>
      </c>
      <c r="F4992" s="37">
        <v>452</v>
      </c>
      <c r="G4992" s="17">
        <v>467</v>
      </c>
      <c r="H4992" s="18">
        <f>SUM(G4992-F4992)</f>
        <v>15</v>
      </c>
      <c r="I4992" s="19">
        <f>H4992/F4992</f>
        <v>0.0331858407079646</v>
      </c>
      <c r="J4992" s="19">
        <f>H4992/G4992</f>
        <v>0.0321199143468951</v>
      </c>
      <c r="K4992" t="s" s="21">
        <f>IF(J4992&lt;25%,"น้อยกว่า 25%",IF(J4992&gt;=25%,"มากกว่าหรือเท่ากับ 25%",IF(J4992&gt;=35%,"มากกว่าหรือเท่ากับ 35%")))</f>
        <v>18</v>
      </c>
    </row>
    <row r="4993" s="7" customFormat="1" ht="19.15" customHeight="1">
      <c r="A4993" t="s" s="16">
        <v>5071</v>
      </c>
      <c r="B4993" s="17">
        <v>2</v>
      </c>
      <c r="C4993" s="17">
        <v>22</v>
      </c>
      <c r="D4993" t="s" s="16">
        <v>5111</v>
      </c>
      <c r="E4993" t="s" s="16">
        <v>265</v>
      </c>
      <c r="F4993" s="37">
        <v>400</v>
      </c>
      <c r="G4993" s="17">
        <v>405</v>
      </c>
      <c r="H4993" s="18">
        <f>SUM(G4993-F4993)</f>
        <v>5</v>
      </c>
      <c r="I4993" s="19">
        <f>H4993/F4993</f>
        <v>0.0125</v>
      </c>
      <c r="J4993" s="19">
        <f>H4993/G4993</f>
        <v>0.0123456790123457</v>
      </c>
      <c r="K4993" t="s" s="21">
        <f>IF(J4993&lt;25%,"น้อยกว่า 25%",IF(J4993&gt;=25%,"มากกว่าหรือเท่ากับ 25%",IF(J4993&gt;=35%,"มากกว่าหรือเท่ากับ 35%")))</f>
        <v>18</v>
      </c>
    </row>
    <row r="4994" s="7" customFormat="1" ht="19.15" customHeight="1">
      <c r="A4994" t="s" s="16">
        <v>5071</v>
      </c>
      <c r="B4994" s="17">
        <v>2</v>
      </c>
      <c r="C4994" s="17">
        <v>25</v>
      </c>
      <c r="D4994" t="s" s="16">
        <v>5112</v>
      </c>
      <c r="E4994" t="s" s="16">
        <v>2848</v>
      </c>
      <c r="F4994" s="37">
        <v>326</v>
      </c>
      <c r="G4994" s="17">
        <v>347</v>
      </c>
      <c r="H4994" s="18">
        <f>SUM(G4994-F4994)</f>
        <v>21</v>
      </c>
      <c r="I4994" s="19">
        <f>H4994/F4994</f>
        <v>0.0644171779141104</v>
      </c>
      <c r="J4994" s="19">
        <f>H4994/G4994</f>
        <v>0.0605187319884726</v>
      </c>
      <c r="K4994" t="s" s="21">
        <f>IF(J4994&lt;25%,"น้อยกว่า 25%",IF(J4994&gt;=25%,"มากกว่าหรือเท่ากับ 25%",IF(J4994&gt;=35%,"มากกว่าหรือเท่ากับ 35%")))</f>
        <v>18</v>
      </c>
    </row>
    <row r="4995" s="7" customFormat="1" ht="19.15" customHeight="1">
      <c r="A4995" t="s" s="16">
        <v>5071</v>
      </c>
      <c r="B4995" s="17">
        <v>2</v>
      </c>
      <c r="C4995" s="17">
        <v>21</v>
      </c>
      <c r="D4995" t="s" s="16">
        <v>5113</v>
      </c>
      <c r="E4995" t="s" s="16">
        <v>42</v>
      </c>
      <c r="F4995" s="37">
        <v>313</v>
      </c>
      <c r="G4995" s="17">
        <v>331</v>
      </c>
      <c r="H4995" s="18">
        <f>SUM(G4995-F4995)</f>
        <v>18</v>
      </c>
      <c r="I4995" s="19">
        <f>H4995/F4995</f>
        <v>0.0575079872204473</v>
      </c>
      <c r="J4995" s="19">
        <f>H4995/G4995</f>
        <v>0.054380664652568</v>
      </c>
      <c r="K4995" t="s" s="21">
        <f>IF(J4995&lt;25%,"น้อยกว่า 25%",IF(J4995&gt;=25%,"มากกว่าหรือเท่ากับ 25%",IF(J4995&gt;=35%,"มากกว่าหรือเท่ากับ 35%")))</f>
        <v>18</v>
      </c>
    </row>
    <row r="4996" s="7" customFormat="1" ht="19.15" customHeight="1">
      <c r="A4996" t="s" s="16">
        <v>5071</v>
      </c>
      <c r="B4996" s="17">
        <v>2</v>
      </c>
      <c r="C4996" s="17">
        <v>2</v>
      </c>
      <c r="D4996" t="s" s="16">
        <v>5114</v>
      </c>
      <c r="E4996" t="s" s="16">
        <v>24</v>
      </c>
      <c r="F4996" s="37">
        <v>243</v>
      </c>
      <c r="G4996" s="17">
        <v>259</v>
      </c>
      <c r="H4996" s="18">
        <f>SUM(G4996-F4996)</f>
        <v>16</v>
      </c>
      <c r="I4996" s="19">
        <f>H4996/F4996</f>
        <v>0.065843621399177</v>
      </c>
      <c r="J4996" s="19">
        <f>H4996/G4996</f>
        <v>0.0617760617760618</v>
      </c>
      <c r="K4996" t="s" s="21">
        <f>IF(J4996&lt;25%,"น้อยกว่า 25%",IF(J4996&gt;=25%,"มากกว่าหรือเท่ากับ 25%",IF(J4996&gt;=35%,"มากกว่าหรือเท่ากับ 35%")))</f>
        <v>18</v>
      </c>
    </row>
    <row r="4997" s="7" customFormat="1" ht="19.15" customHeight="1">
      <c r="A4997" t="s" s="16">
        <v>5071</v>
      </c>
      <c r="B4997" s="17">
        <v>2</v>
      </c>
      <c r="C4997" s="17">
        <v>3</v>
      </c>
      <c r="D4997" t="s" s="16">
        <v>5115</v>
      </c>
      <c r="E4997" t="s" s="16">
        <v>281</v>
      </c>
      <c r="F4997" s="37">
        <v>251</v>
      </c>
      <c r="G4997" s="17">
        <v>259</v>
      </c>
      <c r="H4997" s="18">
        <f>SUM(G4997-F4997)</f>
        <v>8</v>
      </c>
      <c r="I4997" s="19">
        <f>H4997/F4997</f>
        <v>0.0318725099601594</v>
      </c>
      <c r="J4997" s="19">
        <f>H4997/G4997</f>
        <v>0.0308880308880309</v>
      </c>
      <c r="K4997" t="s" s="21">
        <f>IF(J4997&lt;25%,"น้อยกว่า 25%",IF(J4997&gt;=25%,"มากกว่าหรือเท่ากับ 25%",IF(J4997&gt;=35%,"มากกว่าหรือเท่ากับ 35%")))</f>
        <v>18</v>
      </c>
    </row>
    <row r="4998" s="7" customFormat="1" ht="19.15" customHeight="1">
      <c r="A4998" t="s" s="16">
        <v>5071</v>
      </c>
      <c r="B4998" s="17">
        <v>2</v>
      </c>
      <c r="C4998" s="17">
        <v>8</v>
      </c>
      <c r="D4998" t="s" s="16">
        <v>5116</v>
      </c>
      <c r="E4998" t="s" s="16">
        <v>54</v>
      </c>
      <c r="F4998" s="37">
        <v>222</v>
      </c>
      <c r="G4998" s="17">
        <v>234</v>
      </c>
      <c r="H4998" s="18">
        <f>SUM(G4998-F4998)</f>
        <v>12</v>
      </c>
      <c r="I4998" s="19">
        <f>H4998/F4998</f>
        <v>0.0540540540540541</v>
      </c>
      <c r="J4998" s="19">
        <f>H4998/G4998</f>
        <v>0.0512820512820513</v>
      </c>
      <c r="K4998" t="s" s="21">
        <f>IF(J4998&lt;25%,"น้อยกว่า 25%",IF(J4998&gt;=25%,"มากกว่าหรือเท่ากับ 25%",IF(J4998&gt;=35%,"มากกว่าหรือเท่ากับ 35%")))</f>
        <v>18</v>
      </c>
    </row>
    <row r="4999" s="7" customFormat="1" ht="19.15" customHeight="1">
      <c r="A4999" t="s" s="16">
        <v>5071</v>
      </c>
      <c r="B4999" s="17">
        <v>2</v>
      </c>
      <c r="C4999" s="17">
        <v>9</v>
      </c>
      <c r="D4999" t="s" s="16">
        <v>5117</v>
      </c>
      <c r="E4999" t="s" s="16">
        <v>44</v>
      </c>
      <c r="F4999" s="37">
        <v>206</v>
      </c>
      <c r="G4999" s="17">
        <v>216</v>
      </c>
      <c r="H4999" s="18">
        <f>SUM(G4999-F4999)</f>
        <v>10</v>
      </c>
      <c r="I4999" s="19">
        <f>H4999/F4999</f>
        <v>0.0485436893203883</v>
      </c>
      <c r="J4999" s="19">
        <f>H4999/G4999</f>
        <v>0.0462962962962963</v>
      </c>
      <c r="K4999" t="s" s="21">
        <f>IF(J4999&lt;25%,"น้อยกว่า 25%",IF(J4999&gt;=25%,"มากกว่าหรือเท่ากับ 25%",IF(J4999&gt;=35%,"มากกว่าหรือเท่ากับ 35%")))</f>
        <v>18</v>
      </c>
    </row>
    <row r="5000" s="7" customFormat="1" ht="19.15" customHeight="1">
      <c r="A5000" t="s" s="16">
        <v>5071</v>
      </c>
      <c r="B5000" s="17">
        <v>2</v>
      </c>
      <c r="C5000" s="17">
        <v>16</v>
      </c>
      <c r="D5000" t="s" s="16">
        <v>5118</v>
      </c>
      <c r="E5000" t="s" s="16">
        <v>76</v>
      </c>
      <c r="F5000" s="37">
        <v>168</v>
      </c>
      <c r="G5000" s="17">
        <v>174</v>
      </c>
      <c r="H5000" s="18">
        <f>SUM(G5000-F5000)</f>
        <v>6</v>
      </c>
      <c r="I5000" s="19">
        <f>H5000/F5000</f>
        <v>0.0357142857142857</v>
      </c>
      <c r="J5000" s="19">
        <f>H5000/G5000</f>
        <v>0.0344827586206897</v>
      </c>
      <c r="K5000" t="s" s="21">
        <f>IF(J5000&lt;25%,"น้อยกว่า 25%",IF(J5000&gt;=25%,"มากกว่าหรือเท่ากับ 25%",IF(J5000&gt;=35%,"มากกว่าหรือเท่ากับ 35%")))</f>
        <v>18</v>
      </c>
    </row>
    <row r="5001" s="7" customFormat="1" ht="19.15" customHeight="1">
      <c r="A5001" t="s" s="16">
        <v>5071</v>
      </c>
      <c r="B5001" s="17">
        <v>2</v>
      </c>
      <c r="C5001" s="17">
        <v>18</v>
      </c>
      <c r="D5001" t="s" s="16">
        <v>5119</v>
      </c>
      <c r="E5001" t="s" s="16">
        <v>72</v>
      </c>
      <c r="F5001" s="37">
        <v>163</v>
      </c>
      <c r="G5001" s="17">
        <v>164</v>
      </c>
      <c r="H5001" s="18">
        <f>SUM(G5001-F5001)</f>
        <v>1</v>
      </c>
      <c r="I5001" s="19">
        <f>H5001/F5001</f>
        <v>0.00613496932515337</v>
      </c>
      <c r="J5001" s="19">
        <f>H5001/G5001</f>
        <v>0.00609756097560976</v>
      </c>
      <c r="K5001" t="s" s="21">
        <f>IF(J5001&lt;25%,"น้อยกว่า 25%",IF(J5001&gt;=25%,"มากกว่าหรือเท่ากับ 25%",IF(J5001&gt;=35%,"มากกว่าหรือเท่ากับ 35%")))</f>
        <v>18</v>
      </c>
    </row>
    <row r="5002" s="7" customFormat="1" ht="19.15" customHeight="1">
      <c r="A5002" t="s" s="16">
        <v>5071</v>
      </c>
      <c r="B5002" s="17">
        <v>2</v>
      </c>
      <c r="C5002" s="17">
        <v>27</v>
      </c>
      <c r="D5002" t="s" s="16">
        <v>5120</v>
      </c>
      <c r="E5002" t="s" s="16">
        <v>32</v>
      </c>
      <c r="F5002" s="37">
        <v>154</v>
      </c>
      <c r="G5002" s="17">
        <v>162</v>
      </c>
      <c r="H5002" s="18">
        <f>SUM(G5002-F5002)</f>
        <v>8</v>
      </c>
      <c r="I5002" s="19">
        <f>H5002/F5002</f>
        <v>0.0519480519480519</v>
      </c>
      <c r="J5002" s="19">
        <f>H5002/G5002</f>
        <v>0.0493827160493827</v>
      </c>
      <c r="K5002" t="s" s="21">
        <f>IF(J5002&lt;25%,"น้อยกว่า 25%",IF(J5002&gt;=25%,"มากกว่าหรือเท่ากับ 25%",IF(J5002&gt;=35%,"มากกว่าหรือเท่ากับ 35%")))</f>
        <v>18</v>
      </c>
    </row>
    <row r="5003" s="7" customFormat="1" ht="19.15" customHeight="1">
      <c r="A5003" t="s" s="16">
        <v>5071</v>
      </c>
      <c r="B5003" s="17">
        <v>2</v>
      </c>
      <c r="C5003" s="17">
        <v>11</v>
      </c>
      <c r="D5003" t="s" s="16">
        <v>5121</v>
      </c>
      <c r="E5003" t="s" s="16">
        <v>74</v>
      </c>
      <c r="F5003" s="37">
        <v>148</v>
      </c>
      <c r="G5003" s="17">
        <v>153</v>
      </c>
      <c r="H5003" s="18">
        <f>SUM(G5003-F5003)</f>
        <v>5</v>
      </c>
      <c r="I5003" s="19">
        <f>H5003/F5003</f>
        <v>0.0337837837837838</v>
      </c>
      <c r="J5003" s="19">
        <f>H5003/G5003</f>
        <v>0.0326797385620915</v>
      </c>
      <c r="K5003" t="s" s="21">
        <f>IF(J5003&lt;25%,"น้อยกว่า 25%",IF(J5003&gt;=25%,"มากกว่าหรือเท่ากับ 25%",IF(J5003&gt;=35%,"มากกว่าหรือเท่ากับ 35%")))</f>
        <v>18</v>
      </c>
    </row>
    <row r="5004" s="7" customFormat="1" ht="19.15" customHeight="1">
      <c r="A5004" t="s" s="16">
        <v>5071</v>
      </c>
      <c r="B5004" s="17">
        <v>2</v>
      </c>
      <c r="C5004" s="17">
        <v>20</v>
      </c>
      <c r="D5004" t="s" s="16">
        <v>5122</v>
      </c>
      <c r="E5004" t="s" s="16">
        <v>26</v>
      </c>
      <c r="F5004" s="37">
        <v>129</v>
      </c>
      <c r="G5004" s="17">
        <v>138</v>
      </c>
      <c r="H5004" s="18">
        <f>SUM(G5004-F5004)</f>
        <v>9</v>
      </c>
      <c r="I5004" s="19">
        <f>H5004/F5004</f>
        <v>0.0697674418604651</v>
      </c>
      <c r="J5004" s="19">
        <f>H5004/G5004</f>
        <v>0.0652173913043478</v>
      </c>
      <c r="K5004" t="s" s="21">
        <f>IF(J5004&lt;25%,"น้อยกว่า 25%",IF(J5004&gt;=25%,"มากกว่าหรือเท่ากับ 25%",IF(J5004&gt;=35%,"มากกว่าหรือเท่ากับ 35%")))</f>
        <v>18</v>
      </c>
    </row>
    <row r="5005" s="7" customFormat="1" ht="19.15" customHeight="1">
      <c r="A5005" t="s" s="16">
        <v>5071</v>
      </c>
      <c r="B5005" s="17">
        <v>2</v>
      </c>
      <c r="C5005" s="17">
        <v>24</v>
      </c>
      <c r="D5005" t="s" s="16">
        <v>5123</v>
      </c>
      <c r="E5005" t="s" s="16">
        <v>112</v>
      </c>
      <c r="F5005" s="37">
        <v>105</v>
      </c>
      <c r="G5005" s="17">
        <v>127</v>
      </c>
      <c r="H5005" s="18">
        <f>SUM(G5005-F5005)</f>
        <v>22</v>
      </c>
      <c r="I5005" s="19">
        <f>H5005/F5005</f>
        <v>0.20952380952381</v>
      </c>
      <c r="J5005" s="19">
        <f>H5005/G5005</f>
        <v>0.173228346456693</v>
      </c>
      <c r="K5005" t="s" s="21">
        <f>IF(J5005&lt;25%,"น้อยกว่า 25%",IF(J5005&gt;=25%,"มากกว่าหรือเท่ากับ 25%",IF(J5005&gt;=35%,"มากกว่าหรือเท่ากับ 35%")))</f>
        <v>18</v>
      </c>
    </row>
    <row r="5006" s="7" customFormat="1" ht="19.15" customHeight="1">
      <c r="A5006" t="s" s="16">
        <v>5071</v>
      </c>
      <c r="B5006" s="17">
        <v>2</v>
      </c>
      <c r="C5006" s="17">
        <v>17</v>
      </c>
      <c r="D5006" t="s" s="16">
        <v>5124</v>
      </c>
      <c r="E5006" t="s" s="16">
        <v>66</v>
      </c>
      <c r="F5006" s="37">
        <v>122</v>
      </c>
      <c r="G5006" s="17">
        <v>126</v>
      </c>
      <c r="H5006" s="18">
        <f>SUM(G5006-F5006)</f>
        <v>4</v>
      </c>
      <c r="I5006" s="19">
        <f>H5006/F5006</f>
        <v>0.0327868852459016</v>
      </c>
      <c r="J5006" s="19">
        <f>H5006/G5006</f>
        <v>0.0317460317460317</v>
      </c>
      <c r="K5006" t="s" s="21">
        <f>IF(J5006&lt;25%,"น้อยกว่า 25%",IF(J5006&gt;=25%,"มากกว่าหรือเท่ากับ 25%",IF(J5006&gt;=35%,"มากกว่าหรือเท่ากับ 35%")))</f>
        <v>18</v>
      </c>
    </row>
    <row r="5007" s="7" customFormat="1" ht="19.15" customHeight="1">
      <c r="A5007" t="s" s="16">
        <v>5071</v>
      </c>
      <c r="B5007" s="17">
        <v>2</v>
      </c>
      <c r="C5007" s="17">
        <v>23</v>
      </c>
      <c r="D5007" t="s" s="16">
        <v>5125</v>
      </c>
      <c r="E5007" t="s" s="16">
        <v>52</v>
      </c>
      <c r="F5007" s="37">
        <v>113</v>
      </c>
      <c r="G5007" s="17">
        <v>118</v>
      </c>
      <c r="H5007" s="18">
        <f>SUM(G5007-F5007)</f>
        <v>5</v>
      </c>
      <c r="I5007" s="19">
        <f>H5007/F5007</f>
        <v>0.0442477876106195</v>
      </c>
      <c r="J5007" s="19">
        <f>H5007/G5007</f>
        <v>0.0423728813559322</v>
      </c>
      <c r="K5007" t="s" s="21">
        <f>IF(J5007&lt;25%,"น้อยกว่า 25%",IF(J5007&gt;=25%,"มากกว่าหรือเท่ากับ 25%",IF(J5007&gt;=35%,"มากกว่าหรือเท่ากับ 35%")))</f>
        <v>18</v>
      </c>
    </row>
    <row r="5008" s="7" customFormat="1" ht="19.15" customHeight="1">
      <c r="A5008" t="s" s="16">
        <v>5071</v>
      </c>
      <c r="B5008" s="17">
        <v>2</v>
      </c>
      <c r="C5008" s="17">
        <v>28</v>
      </c>
      <c r="D5008" t="s" s="16">
        <v>5126</v>
      </c>
      <c r="E5008" t="s" s="16">
        <v>68</v>
      </c>
      <c r="F5008" s="37">
        <v>76</v>
      </c>
      <c r="G5008" s="17">
        <v>79</v>
      </c>
      <c r="H5008" s="18">
        <f>SUM(G5008-F5008)</f>
        <v>3</v>
      </c>
      <c r="I5008" s="19">
        <f>H5008/F5008</f>
        <v>0.0394736842105263</v>
      </c>
      <c r="J5008" s="19">
        <f>H5008/G5008</f>
        <v>0.0379746835443038</v>
      </c>
      <c r="K5008" t="s" s="21">
        <f>IF(J5008&lt;25%,"น้อยกว่า 25%",IF(J5008&gt;=25%,"มากกว่าหรือเท่ากับ 25%",IF(J5008&gt;=35%,"มากกว่าหรือเท่ากับ 35%")))</f>
        <v>18</v>
      </c>
    </row>
    <row r="5009" s="7" customFormat="1" ht="19.15" customHeight="1">
      <c r="A5009" t="s" s="16">
        <v>5071</v>
      </c>
      <c r="B5009" s="17">
        <v>2</v>
      </c>
      <c r="C5009" s="17">
        <v>13</v>
      </c>
      <c r="D5009" t="s" s="16">
        <v>5127</v>
      </c>
      <c r="E5009" t="s" s="16">
        <v>48</v>
      </c>
      <c r="F5009" s="37">
        <v>0</v>
      </c>
      <c r="G5009" s="17">
        <v>0</v>
      </c>
      <c r="H5009" s="18">
        <f>SUM(G5009-F5009)</f>
        <v>0</v>
      </c>
      <c r="I5009" s="19">
        <f>H5009/F5009</f>
      </c>
      <c r="J5009" s="19">
        <f>H5009/G5009</f>
      </c>
      <c r="K5009" s="24">
        <f>IF(J5009&lt;25%,"น้อยกว่า 25%",IF(J5009&gt;=25%,"มากกว่าหรือเท่ากับ 25%",IF(J5009&gt;=35%,"มากกว่าหรือเท่ากับ 35%")))</f>
      </c>
    </row>
    <row r="5010" s="7" customFormat="1" ht="19.15" customHeight="1">
      <c r="A5010" t="s" s="16">
        <v>5071</v>
      </c>
      <c r="B5010" s="17">
        <v>3</v>
      </c>
      <c r="C5010" s="17">
        <v>3</v>
      </c>
      <c r="D5010" t="s" s="16">
        <v>5128</v>
      </c>
      <c r="E5010" t="s" s="16">
        <v>84</v>
      </c>
      <c r="F5010" s="37">
        <v>30911</v>
      </c>
      <c r="G5010" s="17">
        <v>31659</v>
      </c>
      <c r="H5010" s="18">
        <f>SUM(G5010-F5010)</f>
        <v>748</v>
      </c>
      <c r="I5010" s="19">
        <f>H5010/F5010</f>
        <v>0.024198505386432</v>
      </c>
      <c r="J5010" s="19">
        <f>H5010/G5010</f>
        <v>0.0236267727976247</v>
      </c>
      <c r="K5010" t="s" s="21">
        <f>IF(J5010&lt;25%,"น้อยกว่า 25%",IF(J5010&gt;=25%,"มากกว่าหรือเท่ากับ 25%",IF(J5010&gt;=35%,"มากกว่าหรือเท่ากับ 35%")))</f>
        <v>18</v>
      </c>
    </row>
    <row r="5011" s="7" customFormat="1" ht="19.15" customHeight="1">
      <c r="A5011" t="s" s="16">
        <v>5071</v>
      </c>
      <c r="B5011" s="17">
        <v>3</v>
      </c>
      <c r="C5011" s="17">
        <v>9</v>
      </c>
      <c r="D5011" t="s" s="16">
        <v>5129</v>
      </c>
      <c r="E5011" t="s" s="16">
        <v>20</v>
      </c>
      <c r="F5011" s="37">
        <v>21681</v>
      </c>
      <c r="G5011" s="17">
        <v>22640</v>
      </c>
      <c r="H5011" s="18">
        <f>SUM(G5011-F5011)</f>
        <v>959</v>
      </c>
      <c r="I5011" s="19">
        <f>H5011/F5011</f>
        <v>0.0442322771089894</v>
      </c>
      <c r="J5011" s="19">
        <f>H5011/G5011</f>
        <v>0.0423586572438163</v>
      </c>
      <c r="K5011" t="s" s="21">
        <f>IF(J5011&lt;25%,"น้อยกว่า 25%",IF(J5011&gt;=25%,"มากกว่าหรือเท่ากับ 25%",IF(J5011&gt;=35%,"มากกว่าหรือเท่ากับ 35%")))</f>
        <v>18</v>
      </c>
    </row>
    <row r="5012" s="7" customFormat="1" ht="19.15" customHeight="1">
      <c r="A5012" t="s" s="16">
        <v>5071</v>
      </c>
      <c r="B5012" s="17">
        <v>3</v>
      </c>
      <c r="C5012" s="17">
        <v>15</v>
      </c>
      <c r="D5012" t="s" s="16">
        <v>5130</v>
      </c>
      <c r="E5012" t="s" s="16">
        <v>22</v>
      </c>
      <c r="F5012" s="37">
        <v>12704</v>
      </c>
      <c r="G5012" s="17">
        <v>13014</v>
      </c>
      <c r="H5012" s="18">
        <f>SUM(G5012-F5012)</f>
        <v>310</v>
      </c>
      <c r="I5012" s="19">
        <f>H5012/F5012</f>
        <v>0.0244017632241814</v>
      </c>
      <c r="J5012" s="19">
        <f>H5012/G5012</f>
        <v>0.0238205009989242</v>
      </c>
      <c r="K5012" t="s" s="21">
        <f>IF(J5012&lt;25%,"น้อยกว่า 25%",IF(J5012&gt;=25%,"มากกว่าหรือเท่ากับ 25%",IF(J5012&gt;=35%,"มากกว่าหรือเท่ากับ 35%")))</f>
        <v>18</v>
      </c>
    </row>
    <row r="5013" s="7" customFormat="1" ht="19.15" customHeight="1">
      <c r="A5013" t="s" s="16">
        <v>5071</v>
      </c>
      <c r="B5013" s="17">
        <v>3</v>
      </c>
      <c r="C5013" s="17">
        <v>10</v>
      </c>
      <c r="D5013" t="s" s="16">
        <v>5131</v>
      </c>
      <c r="E5013" t="s" s="16">
        <v>36</v>
      </c>
      <c r="F5013" s="37">
        <v>4712</v>
      </c>
      <c r="G5013" s="17">
        <v>5351</v>
      </c>
      <c r="H5013" s="18">
        <f>SUM(G5013-F5013)</f>
        <v>639</v>
      </c>
      <c r="I5013" s="19">
        <f>H5013/F5013</f>
        <v>0.135611205432937</v>
      </c>
      <c r="J5013" s="19">
        <f>H5013/G5013</f>
        <v>0.119416931414689</v>
      </c>
      <c r="K5013" t="s" s="21">
        <f>IF(J5013&lt;25%,"น้อยกว่า 25%",IF(J5013&gt;=25%,"มากกว่าหรือเท่ากับ 25%",IF(J5013&gt;=35%,"มากกว่าหรือเท่ากับ 35%")))</f>
        <v>18</v>
      </c>
    </row>
    <row r="5014" s="7" customFormat="1" ht="19.15" customHeight="1">
      <c r="A5014" t="s" s="16">
        <v>5071</v>
      </c>
      <c r="B5014" s="17">
        <v>3</v>
      </c>
      <c r="C5014" s="17">
        <v>6</v>
      </c>
      <c r="D5014" t="s" s="16">
        <v>5132</v>
      </c>
      <c r="E5014" t="s" s="16">
        <v>17</v>
      </c>
      <c r="F5014" s="37">
        <v>2530</v>
      </c>
      <c r="G5014" s="17">
        <v>2743</v>
      </c>
      <c r="H5014" s="18">
        <f>SUM(G5014-F5014)</f>
        <v>213</v>
      </c>
      <c r="I5014" s="19">
        <f>H5014/F5014</f>
        <v>0.0841897233201581</v>
      </c>
      <c r="J5014" s="19">
        <f>H5014/G5014</f>
        <v>0.0776522056142909</v>
      </c>
      <c r="K5014" t="s" s="21">
        <f>IF(J5014&lt;25%,"น้อยกว่า 25%",IF(J5014&gt;=25%,"มากกว่าหรือเท่ากับ 25%",IF(J5014&gt;=35%,"มากกว่าหรือเท่ากับ 35%")))</f>
        <v>18</v>
      </c>
    </row>
    <row r="5015" s="7" customFormat="1" ht="19.15" customHeight="1">
      <c r="A5015" t="s" s="16">
        <v>5071</v>
      </c>
      <c r="B5015" s="17">
        <v>3</v>
      </c>
      <c r="C5015" s="17">
        <v>8</v>
      </c>
      <c r="D5015" t="s" s="16">
        <v>5133</v>
      </c>
      <c r="E5015" t="s" s="16">
        <v>281</v>
      </c>
      <c r="F5015" s="37">
        <v>1976</v>
      </c>
      <c r="G5015" s="17">
        <v>2203</v>
      </c>
      <c r="H5015" s="18">
        <f>SUM(G5015-F5015)</f>
        <v>227</v>
      </c>
      <c r="I5015" s="19">
        <f>H5015/F5015</f>
        <v>0.114878542510121</v>
      </c>
      <c r="J5015" s="19">
        <f>H5015/G5015</f>
        <v>0.103041307308216</v>
      </c>
      <c r="K5015" t="s" s="21">
        <f>IF(J5015&lt;25%,"น้อยกว่า 25%",IF(J5015&gt;=25%,"มากกว่าหรือเท่ากับ 25%",IF(J5015&gt;=35%,"มากกว่าหรือเท่ากับ 35%")))</f>
        <v>18</v>
      </c>
    </row>
    <row r="5016" s="7" customFormat="1" ht="19.15" customHeight="1">
      <c r="A5016" t="s" s="16">
        <v>5071</v>
      </c>
      <c r="B5016" s="17">
        <v>3</v>
      </c>
      <c r="C5016" s="17">
        <v>4</v>
      </c>
      <c r="D5016" t="s" s="16">
        <v>5134</v>
      </c>
      <c r="E5016" t="s" s="16">
        <v>28</v>
      </c>
      <c r="F5016" s="37">
        <v>1568</v>
      </c>
      <c r="G5016" s="17">
        <v>1609</v>
      </c>
      <c r="H5016" s="18">
        <f>SUM(G5016-F5016)</f>
        <v>41</v>
      </c>
      <c r="I5016" s="19">
        <f>H5016/F5016</f>
        <v>0.0261479591836735</v>
      </c>
      <c r="J5016" s="19">
        <f>H5016/G5016</f>
        <v>0.0254816656308266</v>
      </c>
      <c r="K5016" t="s" s="21">
        <f>IF(J5016&lt;25%,"น้อยกว่า 25%",IF(J5016&gt;=25%,"มากกว่าหรือเท่ากับ 25%",IF(J5016&gt;=35%,"มากกว่าหรือเท่ากับ 35%")))</f>
        <v>18</v>
      </c>
    </row>
    <row r="5017" s="7" customFormat="1" ht="19.15" customHeight="1">
      <c r="A5017" t="s" s="16">
        <v>5071</v>
      </c>
      <c r="B5017" s="17">
        <v>3</v>
      </c>
      <c r="C5017" s="17">
        <v>21</v>
      </c>
      <c r="D5017" t="s" s="16">
        <v>5135</v>
      </c>
      <c r="E5017" t="s" s="16">
        <v>26</v>
      </c>
      <c r="F5017" s="37">
        <v>885</v>
      </c>
      <c r="G5017" s="17">
        <v>903</v>
      </c>
      <c r="H5017" s="18">
        <f>SUM(G5017-F5017)</f>
        <v>18</v>
      </c>
      <c r="I5017" s="19">
        <f>H5017/F5017</f>
        <v>0.0203389830508475</v>
      </c>
      <c r="J5017" s="19">
        <f>H5017/G5017</f>
        <v>0.0199335548172757</v>
      </c>
      <c r="K5017" t="s" s="21">
        <f>IF(J5017&lt;25%,"น้อยกว่า 25%",IF(J5017&gt;=25%,"มากกว่าหรือเท่ากับ 25%",IF(J5017&gt;=35%,"มากกว่าหรือเท่ากับ 35%")))</f>
        <v>18</v>
      </c>
    </row>
    <row r="5018" s="7" customFormat="1" ht="19.15" customHeight="1">
      <c r="A5018" t="s" s="16">
        <v>5071</v>
      </c>
      <c r="B5018" s="17">
        <v>3</v>
      </c>
      <c r="C5018" s="17">
        <v>12</v>
      </c>
      <c r="D5018" t="s" s="16">
        <v>5136</v>
      </c>
      <c r="E5018" t="s" s="16">
        <v>60</v>
      </c>
      <c r="F5018" s="37">
        <v>866</v>
      </c>
      <c r="G5018" s="17">
        <v>882</v>
      </c>
      <c r="H5018" s="18">
        <f>SUM(G5018-F5018)</f>
        <v>16</v>
      </c>
      <c r="I5018" s="19">
        <f>H5018/F5018</f>
        <v>0.0184757505773672</v>
      </c>
      <c r="J5018" s="19">
        <f>H5018/G5018</f>
        <v>0.018140589569161</v>
      </c>
      <c r="K5018" t="s" s="21">
        <f>IF(J5018&lt;25%,"น้อยกว่า 25%",IF(J5018&gt;=25%,"มากกว่าหรือเท่ากับ 25%",IF(J5018&gt;=35%,"มากกว่าหรือเท่ากับ 35%")))</f>
        <v>18</v>
      </c>
    </row>
    <row r="5019" s="7" customFormat="1" ht="19.15" customHeight="1">
      <c r="A5019" t="s" s="16">
        <v>5071</v>
      </c>
      <c r="B5019" s="17">
        <v>3</v>
      </c>
      <c r="C5019" s="17">
        <v>23</v>
      </c>
      <c r="D5019" t="s" s="16">
        <v>5137</v>
      </c>
      <c r="E5019" t="s" s="16">
        <v>42</v>
      </c>
      <c r="F5019" s="37">
        <v>684</v>
      </c>
      <c r="G5019" s="17">
        <v>715</v>
      </c>
      <c r="H5019" s="18">
        <f>SUM(G5019-F5019)</f>
        <v>31</v>
      </c>
      <c r="I5019" s="19">
        <f>H5019/F5019</f>
        <v>0.0453216374269006</v>
      </c>
      <c r="J5019" s="19">
        <f>H5019/G5019</f>
        <v>0.0433566433566434</v>
      </c>
      <c r="K5019" t="s" s="21">
        <f>IF(J5019&lt;25%,"น้อยกว่า 25%",IF(J5019&gt;=25%,"มากกว่าหรือเท่ากับ 25%",IF(J5019&gt;=35%,"มากกว่าหรือเท่ากับ 35%")))</f>
        <v>18</v>
      </c>
    </row>
    <row r="5020" s="7" customFormat="1" ht="19.15" customHeight="1">
      <c r="A5020" t="s" s="16">
        <v>5071</v>
      </c>
      <c r="B5020" s="17">
        <v>3</v>
      </c>
      <c r="C5020" s="17">
        <v>7</v>
      </c>
      <c r="D5020" t="s" s="16">
        <v>5138</v>
      </c>
      <c r="E5020" t="s" s="16">
        <v>40</v>
      </c>
      <c r="F5020" s="37">
        <v>620</v>
      </c>
      <c r="G5020" s="17">
        <v>647</v>
      </c>
      <c r="H5020" s="18">
        <f>SUM(G5020-F5020)</f>
        <v>27</v>
      </c>
      <c r="I5020" s="19">
        <f>H5020/F5020</f>
        <v>0.0435483870967742</v>
      </c>
      <c r="J5020" s="19">
        <f>H5020/G5020</f>
        <v>0.0417310664605873</v>
      </c>
      <c r="K5020" t="s" s="21">
        <f>IF(J5020&lt;25%,"น้อยกว่า 25%",IF(J5020&gt;=25%,"มากกว่าหรือเท่ากับ 25%",IF(J5020&gt;=35%,"มากกว่าหรือเท่ากับ 35%")))</f>
        <v>18</v>
      </c>
    </row>
    <row r="5021" s="7" customFormat="1" ht="19.15" customHeight="1">
      <c r="A5021" t="s" s="16">
        <v>5071</v>
      </c>
      <c r="B5021" s="17">
        <v>3</v>
      </c>
      <c r="C5021" s="17">
        <v>1</v>
      </c>
      <c r="D5021" t="s" s="16">
        <v>5139</v>
      </c>
      <c r="E5021" t="s" s="16">
        <v>44</v>
      </c>
      <c r="F5021" s="37">
        <v>570</v>
      </c>
      <c r="G5021" s="17">
        <v>604</v>
      </c>
      <c r="H5021" s="18">
        <f>SUM(G5021-F5021)</f>
        <v>34</v>
      </c>
      <c r="I5021" s="19">
        <f>H5021/F5021</f>
        <v>0.0596491228070175</v>
      </c>
      <c r="J5021" s="19">
        <f>H5021/G5021</f>
        <v>0.0562913907284768</v>
      </c>
      <c r="K5021" t="s" s="21">
        <f>IF(J5021&lt;25%,"น้อยกว่า 25%",IF(J5021&gt;=25%,"มากกว่าหรือเท่ากับ 25%",IF(J5021&gt;=35%,"มากกว่าหรือเท่ากับ 35%")))</f>
        <v>18</v>
      </c>
    </row>
    <row r="5022" s="7" customFormat="1" ht="19.15" customHeight="1">
      <c r="A5022" t="s" s="16">
        <v>5071</v>
      </c>
      <c r="B5022" s="17">
        <v>3</v>
      </c>
      <c r="C5022" s="17">
        <v>2</v>
      </c>
      <c r="D5022" t="s" s="16">
        <v>5140</v>
      </c>
      <c r="E5022" t="s" s="16">
        <v>74</v>
      </c>
      <c r="F5022" s="37">
        <v>530</v>
      </c>
      <c r="G5022" s="17">
        <v>591</v>
      </c>
      <c r="H5022" s="18">
        <f>SUM(G5022-F5022)</f>
        <v>61</v>
      </c>
      <c r="I5022" s="19">
        <f>H5022/F5022</f>
        <v>0.115094339622642</v>
      </c>
      <c r="J5022" s="19">
        <f>H5022/G5022</f>
        <v>0.10321489001692</v>
      </c>
      <c r="K5022" t="s" s="21">
        <f>IF(J5022&lt;25%,"น้อยกว่า 25%",IF(J5022&gt;=25%,"มากกว่าหรือเท่ากับ 25%",IF(J5022&gt;=35%,"มากกว่าหรือเท่ากับ 35%")))</f>
        <v>18</v>
      </c>
    </row>
    <row r="5023" s="7" customFormat="1" ht="19.15" customHeight="1">
      <c r="A5023" t="s" s="16">
        <v>5071</v>
      </c>
      <c r="B5023" s="17">
        <v>3</v>
      </c>
      <c r="C5023" s="17">
        <v>20</v>
      </c>
      <c r="D5023" t="s" s="16">
        <v>5141</v>
      </c>
      <c r="E5023" t="s" s="16">
        <v>34</v>
      </c>
      <c r="F5023" s="37">
        <v>497</v>
      </c>
      <c r="G5023" s="17">
        <v>521</v>
      </c>
      <c r="H5023" s="18">
        <f>SUM(G5023-F5023)</f>
        <v>24</v>
      </c>
      <c r="I5023" s="19">
        <f>H5023/F5023</f>
        <v>0.0482897384305835</v>
      </c>
      <c r="J5023" s="19">
        <f>H5023/G5023</f>
        <v>0.0460652591170825</v>
      </c>
      <c r="K5023" t="s" s="21">
        <f>IF(J5023&lt;25%,"น้อยกว่า 25%",IF(J5023&gt;=25%,"มากกว่าหรือเท่ากับ 25%",IF(J5023&gt;=35%,"มากกว่าหรือเท่ากับ 35%")))</f>
        <v>18</v>
      </c>
    </row>
    <row r="5024" s="7" customFormat="1" ht="19.15" customHeight="1">
      <c r="A5024" t="s" s="16">
        <v>5071</v>
      </c>
      <c r="B5024" s="17">
        <v>3</v>
      </c>
      <c r="C5024" s="17">
        <v>13</v>
      </c>
      <c r="D5024" t="s" s="16">
        <v>5142</v>
      </c>
      <c r="E5024" t="s" s="16">
        <v>30</v>
      </c>
      <c r="F5024" s="37">
        <v>396</v>
      </c>
      <c r="G5024" s="17">
        <v>412</v>
      </c>
      <c r="H5024" s="18">
        <f>SUM(G5024-F5024)</f>
        <v>16</v>
      </c>
      <c r="I5024" s="19">
        <f>H5024/F5024</f>
        <v>0.0404040404040404</v>
      </c>
      <c r="J5024" s="19">
        <f>H5024/G5024</f>
        <v>0.0388349514563107</v>
      </c>
      <c r="K5024" t="s" s="21">
        <f>IF(J5024&lt;25%,"น้อยกว่า 25%",IF(J5024&gt;=25%,"มากกว่าหรือเท่ากับ 25%",IF(J5024&gt;=35%,"มากกว่าหรือเท่ากับ 35%")))</f>
        <v>18</v>
      </c>
    </row>
    <row r="5025" s="7" customFormat="1" ht="19.15" customHeight="1">
      <c r="A5025" t="s" s="16">
        <v>5071</v>
      </c>
      <c r="B5025" s="17">
        <v>3</v>
      </c>
      <c r="C5025" s="17">
        <v>5</v>
      </c>
      <c r="D5025" t="s" s="16">
        <v>5143</v>
      </c>
      <c r="E5025" t="s" s="16">
        <v>38</v>
      </c>
      <c r="F5025" s="37">
        <v>270</v>
      </c>
      <c r="G5025" s="17">
        <v>297</v>
      </c>
      <c r="H5025" s="18">
        <f>SUM(G5025-F5025)</f>
        <v>27</v>
      </c>
      <c r="I5025" s="19">
        <f>H5025/F5025</f>
        <v>0.1</v>
      </c>
      <c r="J5025" s="19">
        <f>H5025/G5025</f>
        <v>0.0909090909090909</v>
      </c>
      <c r="K5025" t="s" s="21">
        <f>IF(J5025&lt;25%,"น้อยกว่า 25%",IF(J5025&gt;=25%,"มากกว่าหรือเท่ากับ 25%",IF(J5025&gt;=35%,"มากกว่าหรือเท่ากับ 35%")))</f>
        <v>18</v>
      </c>
    </row>
    <row r="5026" s="7" customFormat="1" ht="19.15" customHeight="1">
      <c r="A5026" t="s" s="16">
        <v>5071</v>
      </c>
      <c r="B5026" s="17">
        <v>3</v>
      </c>
      <c r="C5026" s="17">
        <v>28</v>
      </c>
      <c r="D5026" t="s" s="16">
        <v>5144</v>
      </c>
      <c r="E5026" t="s" s="16">
        <v>153</v>
      </c>
      <c r="F5026" s="37">
        <v>264</v>
      </c>
      <c r="G5026" s="17">
        <v>274</v>
      </c>
      <c r="H5026" s="18">
        <f>SUM(G5026-F5026)</f>
        <v>10</v>
      </c>
      <c r="I5026" s="19">
        <f>H5026/F5026</f>
        <v>0.0378787878787879</v>
      </c>
      <c r="J5026" s="19">
        <f>H5026/G5026</f>
        <v>0.0364963503649635</v>
      </c>
      <c r="K5026" t="s" s="21">
        <f>IF(J5026&lt;25%,"น้อยกว่า 25%",IF(J5026&gt;=25%,"มากกว่าหรือเท่ากับ 25%",IF(J5026&gt;=35%,"มากกว่าหรือเท่ากับ 35%")))</f>
        <v>18</v>
      </c>
    </row>
    <row r="5027" s="7" customFormat="1" ht="19.15" customHeight="1">
      <c r="A5027" t="s" s="16">
        <v>5071</v>
      </c>
      <c r="B5027" s="17">
        <v>3</v>
      </c>
      <c r="C5027" s="17">
        <v>14</v>
      </c>
      <c r="D5027" t="s" s="16">
        <v>5145</v>
      </c>
      <c r="E5027" t="s" s="16">
        <v>24</v>
      </c>
      <c r="F5027" s="37">
        <v>254</v>
      </c>
      <c r="G5027" s="17">
        <v>261</v>
      </c>
      <c r="H5027" s="18">
        <f>SUM(G5027-F5027)</f>
        <v>7</v>
      </c>
      <c r="I5027" s="19">
        <f>H5027/F5027</f>
        <v>0.0275590551181102</v>
      </c>
      <c r="J5027" s="19">
        <f>H5027/G5027</f>
        <v>0.0268199233716475</v>
      </c>
      <c r="K5027" t="s" s="21">
        <f>IF(J5027&lt;25%,"น้อยกว่า 25%",IF(J5027&gt;=25%,"มากกว่าหรือเท่ากับ 25%",IF(J5027&gt;=35%,"มากกว่าหรือเท่ากับ 35%")))</f>
        <v>18</v>
      </c>
    </row>
    <row r="5028" s="7" customFormat="1" ht="19.15" customHeight="1">
      <c r="A5028" t="s" s="16">
        <v>5071</v>
      </c>
      <c r="B5028" s="17">
        <v>3</v>
      </c>
      <c r="C5028" s="17">
        <v>22</v>
      </c>
      <c r="D5028" t="s" s="16">
        <v>5146</v>
      </c>
      <c r="E5028" t="s" s="16">
        <v>52</v>
      </c>
      <c r="F5028" s="37">
        <v>190</v>
      </c>
      <c r="G5028" s="17">
        <v>201</v>
      </c>
      <c r="H5028" s="18">
        <f>SUM(G5028-F5028)</f>
        <v>11</v>
      </c>
      <c r="I5028" s="19">
        <f>H5028/F5028</f>
        <v>0.0578947368421053</v>
      </c>
      <c r="J5028" s="19">
        <f>H5028/G5028</f>
        <v>0.054726368159204</v>
      </c>
      <c r="K5028" t="s" s="21">
        <f>IF(J5028&lt;25%,"น้อยกว่า 25%",IF(J5028&gt;=25%,"มากกว่าหรือเท่ากับ 25%",IF(J5028&gt;=35%,"มากกว่าหรือเท่ากับ 35%")))</f>
        <v>18</v>
      </c>
    </row>
    <row r="5029" s="7" customFormat="1" ht="19.15" customHeight="1">
      <c r="A5029" t="s" s="16">
        <v>5071</v>
      </c>
      <c r="B5029" s="17">
        <v>3</v>
      </c>
      <c r="C5029" s="17">
        <v>11</v>
      </c>
      <c r="D5029" t="s" s="16">
        <v>5147</v>
      </c>
      <c r="E5029" t="s" s="16">
        <v>54</v>
      </c>
      <c r="F5029" s="37">
        <v>172</v>
      </c>
      <c r="G5029" s="17">
        <v>179</v>
      </c>
      <c r="H5029" s="18">
        <f>SUM(G5029-F5029)</f>
        <v>7</v>
      </c>
      <c r="I5029" s="19">
        <f>H5029/F5029</f>
        <v>0.0406976744186047</v>
      </c>
      <c r="J5029" s="19">
        <f>H5029/G5029</f>
        <v>0.0391061452513966</v>
      </c>
      <c r="K5029" t="s" s="21">
        <f>IF(J5029&lt;25%,"น้อยกว่า 25%",IF(J5029&gt;=25%,"มากกว่าหรือเท่ากับ 25%",IF(J5029&gt;=35%,"มากกว่าหรือเท่ากับ 35%")))</f>
        <v>18</v>
      </c>
    </row>
    <row r="5030" s="7" customFormat="1" ht="19.15" customHeight="1">
      <c r="A5030" t="s" s="16">
        <v>5071</v>
      </c>
      <c r="B5030" s="17">
        <v>3</v>
      </c>
      <c r="C5030" s="17">
        <v>19</v>
      </c>
      <c r="D5030" t="s" s="16">
        <v>5148</v>
      </c>
      <c r="E5030" t="s" s="16">
        <v>72</v>
      </c>
      <c r="F5030" s="37">
        <v>166</v>
      </c>
      <c r="G5030" s="17">
        <v>178</v>
      </c>
      <c r="H5030" s="18">
        <f>SUM(G5030-F5030)</f>
        <v>12</v>
      </c>
      <c r="I5030" s="19">
        <f>H5030/F5030</f>
        <v>0.07228915662650599</v>
      </c>
      <c r="J5030" s="19">
        <f>H5030/G5030</f>
        <v>0.06741573033707871</v>
      </c>
      <c r="K5030" t="s" s="21">
        <f>IF(J5030&lt;25%,"น้อยกว่า 25%",IF(J5030&gt;=25%,"มากกว่าหรือเท่ากับ 25%",IF(J5030&gt;=35%,"มากกว่าหรือเท่ากับ 35%")))</f>
        <v>18</v>
      </c>
    </row>
    <row r="5031" s="7" customFormat="1" ht="19.15" customHeight="1">
      <c r="A5031" t="s" s="16">
        <v>5071</v>
      </c>
      <c r="B5031" s="17">
        <v>3</v>
      </c>
      <c r="C5031" s="17">
        <v>17</v>
      </c>
      <c r="D5031" t="s" s="16">
        <v>5149</v>
      </c>
      <c r="E5031" t="s" s="16">
        <v>66</v>
      </c>
      <c r="F5031" s="37">
        <v>141</v>
      </c>
      <c r="G5031" s="17">
        <v>151</v>
      </c>
      <c r="H5031" s="18">
        <f>SUM(G5031-F5031)</f>
        <v>10</v>
      </c>
      <c r="I5031" s="19">
        <f>H5031/F5031</f>
        <v>0.0709219858156028</v>
      </c>
      <c r="J5031" s="19">
        <f>H5031/G5031</f>
        <v>0.0662251655629139</v>
      </c>
      <c r="K5031" t="s" s="21">
        <f>IF(J5031&lt;25%,"น้อยกว่า 25%",IF(J5031&gt;=25%,"มากกว่าหรือเท่ากับ 25%",IF(J5031&gt;=35%,"มากกว่าหรือเท่ากับ 35%")))</f>
        <v>18</v>
      </c>
    </row>
    <row r="5032" s="7" customFormat="1" ht="19.15" customHeight="1">
      <c r="A5032" t="s" s="16">
        <v>5071</v>
      </c>
      <c r="B5032" s="17">
        <v>3</v>
      </c>
      <c r="C5032" s="17">
        <v>26</v>
      </c>
      <c r="D5032" t="s" s="16">
        <v>5150</v>
      </c>
      <c r="E5032" t="s" s="16">
        <v>32</v>
      </c>
      <c r="F5032" s="37">
        <v>127</v>
      </c>
      <c r="G5032" s="17">
        <v>142</v>
      </c>
      <c r="H5032" s="18">
        <f>SUM(G5032-F5032)</f>
        <v>15</v>
      </c>
      <c r="I5032" s="19">
        <f>H5032/F5032</f>
        <v>0.118110236220472</v>
      </c>
      <c r="J5032" s="19">
        <f>H5032/G5032</f>
        <v>0.105633802816901</v>
      </c>
      <c r="K5032" t="s" s="21">
        <f>IF(J5032&lt;25%,"น้อยกว่า 25%",IF(J5032&gt;=25%,"มากกว่าหรือเท่ากับ 25%",IF(J5032&gt;=35%,"มากกว่าหรือเท่ากับ 35%")))</f>
        <v>18</v>
      </c>
    </row>
    <row r="5033" s="7" customFormat="1" ht="19.15" customHeight="1">
      <c r="A5033" t="s" s="16">
        <v>5071</v>
      </c>
      <c r="B5033" s="17">
        <v>3</v>
      </c>
      <c r="C5033" s="17">
        <v>18</v>
      </c>
      <c r="D5033" t="s" s="16">
        <v>5151</v>
      </c>
      <c r="E5033" t="s" s="16">
        <v>76</v>
      </c>
      <c r="F5033" s="37">
        <v>131</v>
      </c>
      <c r="G5033" s="17">
        <v>137</v>
      </c>
      <c r="H5033" s="18">
        <f>SUM(G5033-F5033)</f>
        <v>6</v>
      </c>
      <c r="I5033" s="19">
        <f>H5033/F5033</f>
        <v>0.0458015267175573</v>
      </c>
      <c r="J5033" s="19">
        <f>H5033/G5033</f>
        <v>0.0437956204379562</v>
      </c>
      <c r="K5033" t="s" s="21">
        <f>IF(J5033&lt;25%,"น้อยกว่า 25%",IF(J5033&gt;=25%,"มากกว่าหรือเท่ากับ 25%",IF(J5033&gt;=35%,"มากกว่าหรือเท่ากับ 35%")))</f>
        <v>18</v>
      </c>
    </row>
    <row r="5034" s="7" customFormat="1" ht="19.15" customHeight="1">
      <c r="A5034" t="s" s="16">
        <v>5071</v>
      </c>
      <c r="B5034" s="17">
        <v>3</v>
      </c>
      <c r="C5034" s="17">
        <v>24</v>
      </c>
      <c r="D5034" t="s" s="16">
        <v>5152</v>
      </c>
      <c r="E5034" t="s" s="16">
        <v>265</v>
      </c>
      <c r="F5034" s="37">
        <v>114</v>
      </c>
      <c r="G5034" s="17">
        <v>119</v>
      </c>
      <c r="H5034" s="18">
        <f>SUM(G5034-F5034)</f>
        <v>5</v>
      </c>
      <c r="I5034" s="19">
        <f>H5034/F5034</f>
        <v>0.043859649122807</v>
      </c>
      <c r="J5034" s="19">
        <f>H5034/G5034</f>
        <v>0.0420168067226891</v>
      </c>
      <c r="K5034" t="s" s="21">
        <f>IF(J5034&lt;25%,"น้อยกว่า 25%",IF(J5034&gt;=25%,"มากกว่าหรือเท่ากับ 25%",IF(J5034&gt;=35%,"มากกว่าหรือเท่ากับ 35%")))</f>
        <v>18</v>
      </c>
    </row>
    <row r="5035" s="7" customFormat="1" ht="19.15" customHeight="1">
      <c r="A5035" t="s" s="16">
        <v>5071</v>
      </c>
      <c r="B5035" s="17">
        <v>3</v>
      </c>
      <c r="C5035" s="17">
        <v>25</v>
      </c>
      <c r="D5035" t="s" s="16">
        <v>5153</v>
      </c>
      <c r="E5035" t="s" s="16">
        <v>112</v>
      </c>
      <c r="F5035" s="37">
        <v>84</v>
      </c>
      <c r="G5035" s="17">
        <v>94</v>
      </c>
      <c r="H5035" s="18">
        <f>SUM(G5035-F5035)</f>
        <v>10</v>
      </c>
      <c r="I5035" s="19">
        <f>H5035/F5035</f>
        <v>0.119047619047619</v>
      </c>
      <c r="J5035" s="19">
        <f>H5035/G5035</f>
        <v>0.106382978723404</v>
      </c>
      <c r="K5035" t="s" s="21">
        <f>IF(J5035&lt;25%,"น้อยกว่า 25%",IF(J5035&gt;=25%,"มากกว่าหรือเท่ากับ 25%",IF(J5035&gt;=35%,"มากกว่าหรือเท่ากับ 35%")))</f>
        <v>18</v>
      </c>
    </row>
    <row r="5036" s="7" customFormat="1" ht="19.15" customHeight="1">
      <c r="A5036" t="s" s="16">
        <v>5071</v>
      </c>
      <c r="B5036" s="17">
        <v>3</v>
      </c>
      <c r="C5036" s="17">
        <v>27</v>
      </c>
      <c r="D5036" t="s" s="16">
        <v>5154</v>
      </c>
      <c r="E5036" t="s" s="16">
        <v>68</v>
      </c>
      <c r="F5036" s="37">
        <v>70</v>
      </c>
      <c r="G5036" s="17">
        <v>78</v>
      </c>
      <c r="H5036" s="18">
        <f>SUM(G5036-F5036)</f>
        <v>8</v>
      </c>
      <c r="I5036" s="19">
        <f>H5036/F5036</f>
        <v>0.114285714285714</v>
      </c>
      <c r="J5036" s="19">
        <f>H5036/G5036</f>
        <v>0.102564102564103</v>
      </c>
      <c r="K5036" t="s" s="21">
        <f>IF(J5036&lt;25%,"น้อยกว่า 25%",IF(J5036&gt;=25%,"มากกว่าหรือเท่ากับ 25%",IF(J5036&gt;=35%,"มากกว่าหรือเท่ากับ 35%")))</f>
        <v>18</v>
      </c>
    </row>
    <row r="5037" s="7" customFormat="1" ht="19.15" customHeight="1">
      <c r="A5037" t="s" s="16">
        <v>5071</v>
      </c>
      <c r="B5037" s="17">
        <v>3</v>
      </c>
      <c r="C5037" s="17">
        <v>16</v>
      </c>
      <c r="D5037" t="s" s="16">
        <v>5155</v>
      </c>
      <c r="E5037" t="s" s="16">
        <v>48</v>
      </c>
      <c r="F5037" s="37">
        <v>0</v>
      </c>
      <c r="G5037" s="17">
        <v>0</v>
      </c>
      <c r="H5037" s="18">
        <f>SUM(G5037-F5037)</f>
        <v>0</v>
      </c>
      <c r="I5037" s="19">
        <f>H5037/F5037</f>
      </c>
      <c r="J5037" s="19">
        <f>H5037/G5037</f>
      </c>
      <c r="K5037" s="24">
        <f>IF(J5037&lt;25%,"น้อยกว่า 25%",IF(J5037&gt;=25%,"มากกว่าหรือเท่ากับ 25%",IF(J5037&gt;=35%,"มากกว่าหรือเท่ากับ 35%")))</f>
      </c>
    </row>
    <row r="5038" s="7" customFormat="1" ht="19.15" customHeight="1">
      <c r="A5038" t="s" s="16">
        <v>5156</v>
      </c>
      <c r="B5038" s="17">
        <v>1</v>
      </c>
      <c r="C5038" s="17">
        <v>5</v>
      </c>
      <c r="D5038" t="s" s="16">
        <v>5157</v>
      </c>
      <c r="E5038" t="s" s="16">
        <v>84</v>
      </c>
      <c r="F5038" s="37">
        <v>34571</v>
      </c>
      <c r="G5038" s="17">
        <v>36117</v>
      </c>
      <c r="H5038" s="18">
        <f>SUM(G5038-F5038)</f>
        <v>1546</v>
      </c>
      <c r="I5038" s="19">
        <f>H5038/F5038</f>
        <v>0.0447195626392063</v>
      </c>
      <c r="J5038" s="19">
        <f>H5038/G5038</f>
        <v>0.0428053271312678</v>
      </c>
      <c r="K5038" t="s" s="21">
        <f>IF(J5038&lt;25%,"น้อยกว่า 25%",IF(J5038&gt;=25%,"มากกว่าหรือเท่ากับ 25%",IF(J5038&gt;=35%,"มากกว่าหรือเท่ากับ 35%")))</f>
        <v>18</v>
      </c>
    </row>
    <row r="5039" s="7" customFormat="1" ht="19.15" customHeight="1">
      <c r="A5039" t="s" s="16">
        <v>5156</v>
      </c>
      <c r="B5039" s="17">
        <v>1</v>
      </c>
      <c r="C5039" s="17">
        <v>3</v>
      </c>
      <c r="D5039" t="s" s="16">
        <v>5158</v>
      </c>
      <c r="E5039" t="s" s="16">
        <v>26</v>
      </c>
      <c r="F5039" s="37">
        <v>29867</v>
      </c>
      <c r="G5039" s="17">
        <v>30926</v>
      </c>
      <c r="H5039" s="18">
        <f>SUM(G5039-F5039)</f>
        <v>1059</v>
      </c>
      <c r="I5039" s="19">
        <f>H5039/F5039</f>
        <v>0.0354571935581076</v>
      </c>
      <c r="J5039" s="19">
        <f>H5039/G5039</f>
        <v>0.0342430317532174</v>
      </c>
      <c r="K5039" t="s" s="21">
        <f>IF(J5039&lt;25%,"น้อยกว่า 25%",IF(J5039&gt;=25%,"มากกว่าหรือเท่ากับ 25%",IF(J5039&gt;=35%,"มากกว่าหรือเท่ากับ 35%")))</f>
        <v>18</v>
      </c>
    </row>
    <row r="5040" s="7" customFormat="1" ht="19.15" customHeight="1">
      <c r="A5040" t="s" s="16">
        <v>5156</v>
      </c>
      <c r="B5040" s="17">
        <v>1</v>
      </c>
      <c r="C5040" s="17">
        <v>8</v>
      </c>
      <c r="D5040" t="s" s="16">
        <v>5159</v>
      </c>
      <c r="E5040" t="s" s="16">
        <v>22</v>
      </c>
      <c r="F5040" s="37">
        <v>15483</v>
      </c>
      <c r="G5040" s="17">
        <v>17072</v>
      </c>
      <c r="H5040" s="18">
        <f>SUM(G5040-F5040)</f>
        <v>1589</v>
      </c>
      <c r="I5040" s="19">
        <f>H5040/F5040</f>
        <v>0.102628689530453</v>
      </c>
      <c r="J5040" s="19">
        <f>H5040/G5040</f>
        <v>0.0930763823805061</v>
      </c>
      <c r="K5040" t="s" s="21">
        <f>IF(J5040&lt;25%,"น้อยกว่า 25%",IF(J5040&gt;=25%,"มากกว่าหรือเท่ากับ 25%",IF(J5040&gt;=35%,"มากกว่าหรือเท่ากับ 35%")))</f>
        <v>18</v>
      </c>
    </row>
    <row r="5041" s="7" customFormat="1" ht="19.15" customHeight="1">
      <c r="A5041" t="s" s="16">
        <v>5156</v>
      </c>
      <c r="B5041" s="17">
        <v>1</v>
      </c>
      <c r="C5041" s="17">
        <v>7</v>
      </c>
      <c r="D5041" t="s" s="16">
        <v>5160</v>
      </c>
      <c r="E5041" t="s" s="16">
        <v>20</v>
      </c>
      <c r="F5041" s="37">
        <v>11528</v>
      </c>
      <c r="G5041" s="17">
        <v>11862</v>
      </c>
      <c r="H5041" s="18">
        <f>SUM(G5041-F5041)</f>
        <v>334</v>
      </c>
      <c r="I5041" s="19">
        <f>H5041/F5041</f>
        <v>0.0289729354614851</v>
      </c>
      <c r="J5041" s="19">
        <f>H5041/G5041</f>
        <v>0.028157140448491</v>
      </c>
      <c r="K5041" t="s" s="21">
        <f>IF(J5041&lt;25%,"น้อยกว่า 25%",IF(J5041&gt;=25%,"มากกว่าหรือเท่ากับ 25%",IF(J5041&gt;=35%,"มากกว่าหรือเท่ากับ 35%")))</f>
        <v>18</v>
      </c>
    </row>
    <row r="5042" s="7" customFormat="1" ht="19.15" customHeight="1">
      <c r="A5042" t="s" s="16">
        <v>5156</v>
      </c>
      <c r="B5042" s="17">
        <v>1</v>
      </c>
      <c r="C5042" s="17">
        <v>14</v>
      </c>
      <c r="D5042" t="s" s="16">
        <v>5161</v>
      </c>
      <c r="E5042" t="s" s="16">
        <v>17</v>
      </c>
      <c r="F5042" s="37">
        <v>1232</v>
      </c>
      <c r="G5042" s="17">
        <v>1268</v>
      </c>
      <c r="H5042" s="18">
        <f>SUM(G5042-F5042)</f>
        <v>36</v>
      </c>
      <c r="I5042" s="19">
        <f>H5042/F5042</f>
        <v>0.0292207792207792</v>
      </c>
      <c r="J5042" s="19">
        <f>H5042/G5042</f>
        <v>0.028391167192429</v>
      </c>
      <c r="K5042" t="s" s="21">
        <f>IF(J5042&lt;25%,"น้อยกว่า 25%",IF(J5042&gt;=25%,"มากกว่าหรือเท่ากับ 25%",IF(J5042&gt;=35%,"มากกว่าหรือเท่ากับ 35%")))</f>
        <v>18</v>
      </c>
    </row>
    <row r="5043" s="7" customFormat="1" ht="19.15" customHeight="1">
      <c r="A5043" t="s" s="16">
        <v>5156</v>
      </c>
      <c r="B5043" s="17">
        <v>1</v>
      </c>
      <c r="C5043" s="17">
        <v>10</v>
      </c>
      <c r="D5043" t="s" s="16">
        <v>5162</v>
      </c>
      <c r="E5043" t="s" s="16">
        <v>28</v>
      </c>
      <c r="F5043" s="37">
        <v>1195</v>
      </c>
      <c r="G5043" s="17">
        <v>1253</v>
      </c>
      <c r="H5043" s="18">
        <f>SUM(G5043-F5043)</f>
        <v>58</v>
      </c>
      <c r="I5043" s="19">
        <f>H5043/F5043</f>
        <v>0.0485355648535565</v>
      </c>
      <c r="J5043" s="19">
        <f>H5043/G5043</f>
        <v>0.0462889066241022</v>
      </c>
      <c r="K5043" t="s" s="21">
        <f>IF(J5043&lt;25%,"น้อยกว่า 25%",IF(J5043&gt;=25%,"มากกว่าหรือเท่ากับ 25%",IF(J5043&gt;=35%,"มากกว่าหรือเท่ากับ 35%")))</f>
        <v>18</v>
      </c>
    </row>
    <row r="5044" s="7" customFormat="1" ht="19.15" customHeight="1">
      <c r="A5044" t="s" s="16">
        <v>5156</v>
      </c>
      <c r="B5044" s="17">
        <v>1</v>
      </c>
      <c r="C5044" s="17">
        <v>23</v>
      </c>
      <c r="D5044" t="s" s="16">
        <v>5163</v>
      </c>
      <c r="E5044" t="s" s="16">
        <v>281</v>
      </c>
      <c r="F5044" s="37">
        <v>1201</v>
      </c>
      <c r="G5044" s="17">
        <v>1233</v>
      </c>
      <c r="H5044" s="18">
        <f>SUM(G5044-F5044)</f>
        <v>32</v>
      </c>
      <c r="I5044" s="19">
        <f>H5044/F5044</f>
        <v>0.0266444629475437</v>
      </c>
      <c r="J5044" s="19">
        <f>H5044/G5044</f>
        <v>0.0259529602595296</v>
      </c>
      <c r="K5044" t="s" s="21">
        <f>IF(J5044&lt;25%,"น้อยกว่า 25%",IF(J5044&gt;=25%,"มากกว่าหรือเท่ากับ 25%",IF(J5044&gt;=35%,"มากกว่าหรือเท่ากับ 35%")))</f>
        <v>18</v>
      </c>
    </row>
    <row r="5045" s="7" customFormat="1" ht="19.15" customHeight="1">
      <c r="A5045" t="s" s="16">
        <v>5156</v>
      </c>
      <c r="B5045" s="17">
        <v>1</v>
      </c>
      <c r="C5045" s="17">
        <v>25</v>
      </c>
      <c r="D5045" t="s" s="16">
        <v>5164</v>
      </c>
      <c r="E5045" t="s" s="16">
        <v>72</v>
      </c>
      <c r="F5045" s="37">
        <v>643</v>
      </c>
      <c r="G5045" s="17">
        <v>676</v>
      </c>
      <c r="H5045" s="18">
        <f>SUM(G5045-F5045)</f>
        <v>33</v>
      </c>
      <c r="I5045" s="19">
        <f>H5045/F5045</f>
        <v>0.0513219284603421</v>
      </c>
      <c r="J5045" s="19">
        <f>H5045/G5045</f>
        <v>0.0488165680473373</v>
      </c>
      <c r="K5045" t="s" s="21">
        <f>IF(J5045&lt;25%,"น้อยกว่า 25%",IF(J5045&gt;=25%,"มากกว่าหรือเท่ากับ 25%",IF(J5045&gt;=35%,"มากกว่าหรือเท่ากับ 35%")))</f>
        <v>18</v>
      </c>
    </row>
    <row r="5046" s="7" customFormat="1" ht="19.15" customHeight="1">
      <c r="A5046" t="s" s="16">
        <v>5156</v>
      </c>
      <c r="B5046" s="17">
        <v>1</v>
      </c>
      <c r="C5046" s="17">
        <v>4</v>
      </c>
      <c r="D5046" t="s" s="16">
        <v>5165</v>
      </c>
      <c r="E5046" t="s" s="16">
        <v>101</v>
      </c>
      <c r="F5046" s="37">
        <v>551</v>
      </c>
      <c r="G5046" s="17">
        <v>572</v>
      </c>
      <c r="H5046" s="18">
        <f>SUM(G5046-F5046)</f>
        <v>21</v>
      </c>
      <c r="I5046" s="19">
        <f>H5046/F5046</f>
        <v>0.0381125226860254</v>
      </c>
      <c r="J5046" s="19">
        <f>H5046/G5046</f>
        <v>0.0367132867132867</v>
      </c>
      <c r="K5046" t="s" s="21">
        <f>IF(J5046&lt;25%,"น้อยกว่า 25%",IF(J5046&gt;=25%,"มากกว่าหรือเท่ากับ 25%",IF(J5046&gt;=35%,"มากกว่าหรือเท่ากับ 35%")))</f>
        <v>18</v>
      </c>
    </row>
    <row r="5047" s="7" customFormat="1" ht="19.15" customHeight="1">
      <c r="A5047" t="s" s="16">
        <v>5156</v>
      </c>
      <c r="B5047" s="17">
        <v>1</v>
      </c>
      <c r="C5047" s="17">
        <v>22</v>
      </c>
      <c r="D5047" t="s" s="16">
        <v>5166</v>
      </c>
      <c r="E5047" t="s" s="16">
        <v>116</v>
      </c>
      <c r="F5047" s="37">
        <v>560</v>
      </c>
      <c r="G5047" s="17">
        <v>562</v>
      </c>
      <c r="H5047" s="18">
        <f>SUM(G5047-F5047)</f>
        <v>2</v>
      </c>
      <c r="I5047" s="19">
        <f>H5047/F5047</f>
        <v>0.00357142857142857</v>
      </c>
      <c r="J5047" s="19">
        <f>H5047/G5047</f>
        <v>0.00355871886120996</v>
      </c>
      <c r="K5047" t="s" s="21">
        <f>IF(J5047&lt;25%,"น้อยกว่า 25%",IF(J5047&gt;=25%,"มากกว่าหรือเท่ากับ 25%",IF(J5047&gt;=35%,"มากกว่าหรือเท่ากับ 35%")))</f>
        <v>18</v>
      </c>
    </row>
    <row r="5048" s="7" customFormat="1" ht="19.15" customHeight="1">
      <c r="A5048" t="s" s="16">
        <v>5156</v>
      </c>
      <c r="B5048" s="17">
        <v>1</v>
      </c>
      <c r="C5048" s="17">
        <v>32</v>
      </c>
      <c r="D5048" t="s" s="16">
        <v>5167</v>
      </c>
      <c r="E5048" t="s" s="16">
        <v>34</v>
      </c>
      <c r="F5048" s="37">
        <v>472</v>
      </c>
      <c r="G5048" s="17">
        <v>495</v>
      </c>
      <c r="H5048" s="18">
        <f>SUM(G5048-F5048)</f>
        <v>23</v>
      </c>
      <c r="I5048" s="19">
        <f>H5048/F5048</f>
        <v>0.048728813559322</v>
      </c>
      <c r="J5048" s="19">
        <f>H5048/G5048</f>
        <v>0.0464646464646465</v>
      </c>
      <c r="K5048" t="s" s="21">
        <f>IF(J5048&lt;25%,"น้อยกว่า 25%",IF(J5048&gt;=25%,"มากกว่าหรือเท่ากับ 25%",IF(J5048&gt;=35%,"มากกว่าหรือเท่ากับ 35%")))</f>
        <v>18</v>
      </c>
    </row>
    <row r="5049" s="7" customFormat="1" ht="19.15" customHeight="1">
      <c r="A5049" t="s" s="16">
        <v>5156</v>
      </c>
      <c r="B5049" s="17">
        <v>1</v>
      </c>
      <c r="C5049" s="17">
        <v>13</v>
      </c>
      <c r="D5049" t="s" s="16">
        <v>5168</v>
      </c>
      <c r="E5049" t="s" s="16">
        <v>38</v>
      </c>
      <c r="F5049" s="37">
        <v>453</v>
      </c>
      <c r="G5049" s="17">
        <v>457</v>
      </c>
      <c r="H5049" s="18">
        <f>SUM(G5049-F5049)</f>
        <v>4</v>
      </c>
      <c r="I5049" s="19">
        <f>H5049/F5049</f>
        <v>0.008830022075055189</v>
      </c>
      <c r="J5049" s="19">
        <f>H5049/G5049</f>
        <v>0.008752735229759299</v>
      </c>
      <c r="K5049" t="s" s="21">
        <f>IF(J5049&lt;25%,"น้อยกว่า 25%",IF(J5049&gt;=25%,"มากกว่าหรือเท่ากับ 25%",IF(J5049&gt;=35%,"มากกว่าหรือเท่ากับ 35%")))</f>
        <v>18</v>
      </c>
    </row>
    <row r="5050" s="7" customFormat="1" ht="19.15" customHeight="1">
      <c r="A5050" t="s" s="16">
        <v>5156</v>
      </c>
      <c r="B5050" s="17">
        <v>1</v>
      </c>
      <c r="C5050" s="17">
        <v>1</v>
      </c>
      <c r="D5050" t="s" s="16">
        <v>5169</v>
      </c>
      <c r="E5050" t="s" s="16">
        <v>30</v>
      </c>
      <c r="F5050" s="37">
        <v>352</v>
      </c>
      <c r="G5050" s="17">
        <v>366</v>
      </c>
      <c r="H5050" s="18">
        <f>SUM(G5050-F5050)</f>
        <v>14</v>
      </c>
      <c r="I5050" s="19">
        <f>H5050/F5050</f>
        <v>0.0397727272727273</v>
      </c>
      <c r="J5050" s="19">
        <f>H5050/G5050</f>
        <v>0.0382513661202186</v>
      </c>
      <c r="K5050" t="s" s="21">
        <f>IF(J5050&lt;25%,"น้อยกว่า 25%",IF(J5050&gt;=25%,"มากกว่าหรือเท่ากับ 25%",IF(J5050&gt;=35%,"มากกว่าหรือเท่ากับ 35%")))</f>
        <v>18</v>
      </c>
    </row>
    <row r="5051" s="7" customFormat="1" ht="19.15" customHeight="1">
      <c r="A5051" t="s" s="16">
        <v>5156</v>
      </c>
      <c r="B5051" s="17">
        <v>1</v>
      </c>
      <c r="C5051" s="17">
        <v>2</v>
      </c>
      <c r="D5051" t="s" s="16">
        <v>5170</v>
      </c>
      <c r="E5051" t="s" s="16">
        <v>60</v>
      </c>
      <c r="F5051" s="37">
        <v>325</v>
      </c>
      <c r="G5051" s="17">
        <v>339</v>
      </c>
      <c r="H5051" s="18">
        <f>SUM(G5051-F5051)</f>
        <v>14</v>
      </c>
      <c r="I5051" s="19">
        <f>H5051/F5051</f>
        <v>0.0430769230769231</v>
      </c>
      <c r="J5051" s="19">
        <f>H5051/G5051</f>
        <v>0.0412979351032448</v>
      </c>
      <c r="K5051" t="s" s="21">
        <f>IF(J5051&lt;25%,"น้อยกว่า 25%",IF(J5051&gt;=25%,"มากกว่าหรือเท่ากับ 25%",IF(J5051&gt;=35%,"มากกว่าหรือเท่ากับ 35%")))</f>
        <v>18</v>
      </c>
    </row>
    <row r="5052" s="7" customFormat="1" ht="19.15" customHeight="1">
      <c r="A5052" t="s" s="16">
        <v>5156</v>
      </c>
      <c r="B5052" s="17">
        <v>1</v>
      </c>
      <c r="C5052" s="17">
        <v>27</v>
      </c>
      <c r="D5052" t="s" s="16">
        <v>5171</v>
      </c>
      <c r="E5052" t="s" s="16">
        <v>1287</v>
      </c>
      <c r="F5052" s="37">
        <v>319</v>
      </c>
      <c r="G5052" s="17">
        <v>324</v>
      </c>
      <c r="H5052" s="18">
        <f>SUM(G5052-F5052)</f>
        <v>5</v>
      </c>
      <c r="I5052" s="19">
        <f>H5052/F5052</f>
        <v>0.0156739811912226</v>
      </c>
      <c r="J5052" s="19">
        <f>H5052/G5052</f>
        <v>0.0154320987654321</v>
      </c>
      <c r="K5052" t="s" s="21">
        <f>IF(J5052&lt;25%,"น้อยกว่า 25%",IF(J5052&gt;=25%,"มากกว่าหรือเท่ากับ 25%",IF(J5052&gt;=35%,"มากกว่าหรือเท่ากับ 35%")))</f>
        <v>18</v>
      </c>
    </row>
    <row r="5053" s="7" customFormat="1" ht="19.15" customHeight="1">
      <c r="A5053" t="s" s="16">
        <v>5156</v>
      </c>
      <c r="B5053" s="17">
        <v>1</v>
      </c>
      <c r="C5053" s="17">
        <v>16</v>
      </c>
      <c r="D5053" t="s" s="16">
        <v>5172</v>
      </c>
      <c r="E5053" t="s" s="16">
        <v>36</v>
      </c>
      <c r="F5053" s="37">
        <v>303</v>
      </c>
      <c r="G5053" s="17">
        <v>316</v>
      </c>
      <c r="H5053" s="18">
        <f>SUM(G5053-F5053)</f>
        <v>13</v>
      </c>
      <c r="I5053" s="19">
        <f>H5053/F5053</f>
        <v>0.0429042904290429</v>
      </c>
      <c r="J5053" s="19">
        <f>H5053/G5053</f>
        <v>0.0411392405063291</v>
      </c>
      <c r="K5053" t="s" s="21">
        <f>IF(J5053&lt;25%,"น้อยกว่า 25%",IF(J5053&gt;=25%,"มากกว่าหรือเท่ากับ 25%",IF(J5053&gt;=35%,"มากกว่าหรือเท่ากับ 35%")))</f>
        <v>18</v>
      </c>
    </row>
    <row r="5054" s="7" customFormat="1" ht="19.15" customHeight="1">
      <c r="A5054" t="s" s="16">
        <v>5156</v>
      </c>
      <c r="B5054" s="17">
        <v>1</v>
      </c>
      <c r="C5054" s="17">
        <v>21</v>
      </c>
      <c r="D5054" t="s" s="16">
        <v>5173</v>
      </c>
      <c r="E5054" t="s" s="16">
        <v>248</v>
      </c>
      <c r="F5054" s="37">
        <v>314</v>
      </c>
      <c r="G5054" s="17">
        <v>315</v>
      </c>
      <c r="H5054" s="18">
        <f>SUM(G5054-F5054)</f>
        <v>1</v>
      </c>
      <c r="I5054" s="19">
        <f>H5054/F5054</f>
        <v>0.00318471337579618</v>
      </c>
      <c r="J5054" s="19">
        <f>H5054/G5054</f>
        <v>0.00317460317460317</v>
      </c>
      <c r="K5054" t="s" s="21">
        <f>IF(J5054&lt;25%,"น้อยกว่า 25%",IF(J5054&gt;=25%,"มากกว่าหรือเท่ากับ 25%",IF(J5054&gt;=35%,"มากกว่าหรือเท่ากับ 35%")))</f>
        <v>18</v>
      </c>
    </row>
    <row r="5055" s="7" customFormat="1" ht="19.15" customHeight="1">
      <c r="A5055" t="s" s="16">
        <v>5156</v>
      </c>
      <c r="B5055" s="17">
        <v>1</v>
      </c>
      <c r="C5055" s="17">
        <v>6</v>
      </c>
      <c r="D5055" t="s" s="16">
        <v>5174</v>
      </c>
      <c r="E5055" t="s" s="16">
        <v>48</v>
      </c>
      <c r="F5055" s="37">
        <v>246</v>
      </c>
      <c r="G5055" s="17">
        <v>261</v>
      </c>
      <c r="H5055" s="18">
        <f>SUM(G5055-F5055)</f>
        <v>15</v>
      </c>
      <c r="I5055" s="19">
        <f>H5055/F5055</f>
        <v>0.0609756097560976</v>
      </c>
      <c r="J5055" s="19">
        <f>H5055/G5055</f>
        <v>0.0574712643678161</v>
      </c>
      <c r="K5055" t="s" s="21">
        <f>IF(J5055&lt;25%,"น้อยกว่า 25%",IF(J5055&gt;=25%,"มากกว่าหรือเท่ากับ 25%",IF(J5055&gt;=35%,"มากกว่าหรือเท่ากับ 35%")))</f>
        <v>18</v>
      </c>
    </row>
    <row r="5056" s="7" customFormat="1" ht="19.15" customHeight="1">
      <c r="A5056" t="s" s="16">
        <v>5156</v>
      </c>
      <c r="B5056" s="17">
        <v>1</v>
      </c>
      <c r="C5056" s="17">
        <v>28</v>
      </c>
      <c r="D5056" t="s" s="16">
        <v>5175</v>
      </c>
      <c r="E5056" t="s" s="16">
        <v>1537</v>
      </c>
      <c r="F5056" s="37">
        <v>190</v>
      </c>
      <c r="G5056" s="17">
        <v>198</v>
      </c>
      <c r="H5056" s="18">
        <f>SUM(G5056-F5056)</f>
        <v>8</v>
      </c>
      <c r="I5056" s="19">
        <f>H5056/F5056</f>
        <v>0.0421052631578947</v>
      </c>
      <c r="J5056" s="19">
        <f>H5056/G5056</f>
        <v>0.0404040404040404</v>
      </c>
      <c r="K5056" t="s" s="21">
        <f>IF(J5056&lt;25%,"น้อยกว่า 25%",IF(J5056&gt;=25%,"มากกว่าหรือเท่ากับ 25%",IF(J5056&gt;=35%,"มากกว่าหรือเท่ากับ 35%")))</f>
        <v>18</v>
      </c>
    </row>
    <row r="5057" s="7" customFormat="1" ht="19.15" customHeight="1">
      <c r="A5057" t="s" s="16">
        <v>5156</v>
      </c>
      <c r="B5057" s="17">
        <v>1</v>
      </c>
      <c r="C5057" s="17">
        <v>18</v>
      </c>
      <c r="D5057" t="s" s="16">
        <v>5176</v>
      </c>
      <c r="E5057" t="s" s="16">
        <v>42</v>
      </c>
      <c r="F5057" s="37">
        <v>185</v>
      </c>
      <c r="G5057" s="17">
        <v>189</v>
      </c>
      <c r="H5057" s="18">
        <f>SUM(G5057-F5057)</f>
        <v>4</v>
      </c>
      <c r="I5057" s="19">
        <f>H5057/F5057</f>
        <v>0.0216216216216216</v>
      </c>
      <c r="J5057" s="19">
        <f>H5057/G5057</f>
        <v>0.0211640211640212</v>
      </c>
      <c r="K5057" t="s" s="21">
        <f>IF(J5057&lt;25%,"น้อยกว่า 25%",IF(J5057&gt;=25%,"มากกว่าหรือเท่ากับ 25%",IF(J5057&gt;=35%,"มากกว่าหรือเท่ากับ 35%")))</f>
        <v>18</v>
      </c>
    </row>
    <row r="5058" s="7" customFormat="1" ht="19.15" customHeight="1">
      <c r="A5058" t="s" s="16">
        <v>5156</v>
      </c>
      <c r="B5058" s="17">
        <v>1</v>
      </c>
      <c r="C5058" s="17">
        <v>34</v>
      </c>
      <c r="D5058" t="s" s="16">
        <v>5177</v>
      </c>
      <c r="E5058" t="s" s="16">
        <v>1427</v>
      </c>
      <c r="F5058" s="37">
        <v>130</v>
      </c>
      <c r="G5058" s="17">
        <v>159</v>
      </c>
      <c r="H5058" s="18">
        <f>SUM(G5058-F5058)</f>
        <v>29</v>
      </c>
      <c r="I5058" s="19">
        <f>H5058/F5058</f>
        <v>0.223076923076923</v>
      </c>
      <c r="J5058" s="19">
        <f>H5058/G5058</f>
        <v>0.182389937106918</v>
      </c>
      <c r="K5058" t="s" s="21">
        <f>IF(J5058&lt;25%,"น้อยกว่า 25%",IF(J5058&gt;=25%,"มากกว่าหรือเท่ากับ 25%",IF(J5058&gt;=35%,"มากกว่าหรือเท่ากับ 35%")))</f>
        <v>18</v>
      </c>
    </row>
    <row r="5059" s="7" customFormat="1" ht="19.15" customHeight="1">
      <c r="A5059" t="s" s="16">
        <v>5156</v>
      </c>
      <c r="B5059" s="17">
        <v>1</v>
      </c>
      <c r="C5059" s="17">
        <v>15</v>
      </c>
      <c r="D5059" t="s" s="16">
        <v>5178</v>
      </c>
      <c r="E5059" t="s" s="16">
        <v>66</v>
      </c>
      <c r="F5059" s="37">
        <v>144</v>
      </c>
      <c r="G5059" s="17">
        <v>146</v>
      </c>
      <c r="H5059" s="18">
        <f>SUM(G5059-F5059)</f>
        <v>2</v>
      </c>
      <c r="I5059" s="19">
        <f>H5059/F5059</f>
        <v>0.0138888888888889</v>
      </c>
      <c r="J5059" s="19">
        <f>H5059/G5059</f>
        <v>0.0136986301369863</v>
      </c>
      <c r="K5059" t="s" s="21">
        <f>IF(J5059&lt;25%,"น้อยกว่า 25%",IF(J5059&gt;=25%,"มากกว่าหรือเท่ากับ 25%",IF(J5059&gt;=35%,"มากกว่าหรือเท่ากับ 35%")))</f>
        <v>18</v>
      </c>
    </row>
    <row r="5060" s="7" customFormat="1" ht="19.15" customHeight="1">
      <c r="A5060" t="s" s="16">
        <v>5156</v>
      </c>
      <c r="B5060" s="17">
        <v>1</v>
      </c>
      <c r="C5060" s="17">
        <v>20</v>
      </c>
      <c r="D5060" t="s" s="16">
        <v>5179</v>
      </c>
      <c r="E5060" t="s" s="16">
        <v>62</v>
      </c>
      <c r="F5060" s="37">
        <v>138</v>
      </c>
      <c r="G5060" s="17">
        <v>142</v>
      </c>
      <c r="H5060" s="18">
        <f>SUM(G5060-F5060)</f>
        <v>4</v>
      </c>
      <c r="I5060" s="19">
        <f>H5060/F5060</f>
        <v>0.0289855072463768</v>
      </c>
      <c r="J5060" s="19">
        <f>H5060/G5060</f>
        <v>0.028169014084507</v>
      </c>
      <c r="K5060" t="s" s="21">
        <f>IF(J5060&lt;25%,"น้อยกว่า 25%",IF(J5060&gt;=25%,"มากกว่าหรือเท่ากับ 25%",IF(J5060&gt;=35%,"มากกว่าหรือเท่ากับ 35%")))</f>
        <v>18</v>
      </c>
    </row>
    <row r="5061" s="7" customFormat="1" ht="19.15" customHeight="1">
      <c r="A5061" t="s" s="16">
        <v>5156</v>
      </c>
      <c r="B5061" s="17">
        <v>1</v>
      </c>
      <c r="C5061" s="17">
        <v>30</v>
      </c>
      <c r="D5061" t="s" s="16">
        <v>5180</v>
      </c>
      <c r="E5061" t="s" s="16">
        <v>46</v>
      </c>
      <c r="F5061" s="37">
        <v>132</v>
      </c>
      <c r="G5061" s="17">
        <v>134</v>
      </c>
      <c r="H5061" s="18">
        <f>SUM(G5061-F5061)</f>
        <v>2</v>
      </c>
      <c r="I5061" s="19">
        <f>H5061/F5061</f>
        <v>0.0151515151515152</v>
      </c>
      <c r="J5061" s="19">
        <f>H5061/G5061</f>
        <v>0.0149253731343284</v>
      </c>
      <c r="K5061" t="s" s="21">
        <f>IF(J5061&lt;25%,"น้อยกว่า 25%",IF(J5061&gt;=25%,"มากกว่าหรือเท่ากับ 25%",IF(J5061&gt;=35%,"มากกว่าหรือเท่ากับ 35%")))</f>
        <v>18</v>
      </c>
    </row>
    <row r="5062" s="7" customFormat="1" ht="19.15" customHeight="1">
      <c r="A5062" t="s" s="16">
        <v>5156</v>
      </c>
      <c r="B5062" s="17">
        <v>1</v>
      </c>
      <c r="C5062" s="17">
        <v>26</v>
      </c>
      <c r="D5062" t="s" s="16">
        <v>5181</v>
      </c>
      <c r="E5062" t="s" s="16">
        <v>74</v>
      </c>
      <c r="F5062" s="37">
        <v>86</v>
      </c>
      <c r="G5062" s="17">
        <v>87</v>
      </c>
      <c r="H5062" s="18">
        <f>SUM(G5062-F5062)</f>
        <v>1</v>
      </c>
      <c r="I5062" s="19">
        <f>H5062/F5062</f>
        <v>0.0116279069767442</v>
      </c>
      <c r="J5062" s="19">
        <f>H5062/G5062</f>
        <v>0.0114942528735632</v>
      </c>
      <c r="K5062" t="s" s="21">
        <f>IF(J5062&lt;25%,"น้อยกว่า 25%",IF(J5062&gt;=25%,"มากกว่าหรือเท่ากับ 25%",IF(J5062&gt;=35%,"มากกว่าหรือเท่ากับ 35%")))</f>
        <v>18</v>
      </c>
    </row>
    <row r="5063" s="7" customFormat="1" ht="19.15" customHeight="1">
      <c r="A5063" t="s" s="16">
        <v>5156</v>
      </c>
      <c r="B5063" s="17">
        <v>1</v>
      </c>
      <c r="C5063" s="17">
        <v>24</v>
      </c>
      <c r="D5063" t="s" s="16">
        <v>5182</v>
      </c>
      <c r="E5063" t="s" s="16">
        <v>237</v>
      </c>
      <c r="F5063" s="37">
        <v>84</v>
      </c>
      <c r="G5063" s="17">
        <v>86</v>
      </c>
      <c r="H5063" s="18">
        <f>SUM(G5063-F5063)</f>
        <v>2</v>
      </c>
      <c r="I5063" s="19">
        <f>H5063/F5063</f>
        <v>0.0238095238095238</v>
      </c>
      <c r="J5063" s="19">
        <f>H5063/G5063</f>
        <v>0.0232558139534884</v>
      </c>
      <c r="K5063" t="s" s="21">
        <f>IF(J5063&lt;25%,"น้อยกว่า 25%",IF(J5063&gt;=25%,"มากกว่าหรือเท่ากับ 25%",IF(J5063&gt;=35%,"มากกว่าหรือเท่ากับ 35%")))</f>
        <v>18</v>
      </c>
    </row>
    <row r="5064" s="7" customFormat="1" ht="19.15" customHeight="1">
      <c r="A5064" t="s" s="16">
        <v>5156</v>
      </c>
      <c r="B5064" s="17">
        <v>1</v>
      </c>
      <c r="C5064" s="17">
        <v>11</v>
      </c>
      <c r="D5064" t="s" s="16">
        <v>5183</v>
      </c>
      <c r="E5064" t="s" s="16">
        <v>44</v>
      </c>
      <c r="F5064" s="37">
        <v>69</v>
      </c>
      <c r="G5064" s="17">
        <v>78</v>
      </c>
      <c r="H5064" s="18">
        <f>SUM(G5064-F5064)</f>
        <v>9</v>
      </c>
      <c r="I5064" s="19">
        <f>H5064/F5064</f>
        <v>0.130434782608696</v>
      </c>
      <c r="J5064" s="19">
        <f>H5064/G5064</f>
        <v>0.115384615384615</v>
      </c>
      <c r="K5064" t="s" s="21">
        <f>IF(J5064&lt;25%,"น้อยกว่า 25%",IF(J5064&gt;=25%,"มากกว่าหรือเท่ากับ 25%",IF(J5064&gt;=35%,"มากกว่าหรือเท่ากับ 35%")))</f>
        <v>18</v>
      </c>
    </row>
    <row r="5065" s="7" customFormat="1" ht="19.15" customHeight="1">
      <c r="A5065" t="s" s="16">
        <v>5156</v>
      </c>
      <c r="B5065" s="17">
        <v>1</v>
      </c>
      <c r="C5065" s="17">
        <v>17</v>
      </c>
      <c r="D5065" t="s" s="16">
        <v>5184</v>
      </c>
      <c r="E5065" t="s" s="16">
        <v>40</v>
      </c>
      <c r="F5065" s="37">
        <v>67</v>
      </c>
      <c r="G5065" s="17">
        <v>70</v>
      </c>
      <c r="H5065" s="18">
        <f>SUM(G5065-F5065)</f>
        <v>3</v>
      </c>
      <c r="I5065" s="19">
        <f>H5065/F5065</f>
        <v>0.0447761194029851</v>
      </c>
      <c r="J5065" s="19">
        <f>H5065/G5065</f>
        <v>0.0428571428571429</v>
      </c>
      <c r="K5065" t="s" s="21">
        <f>IF(J5065&lt;25%,"น้อยกว่า 25%",IF(J5065&gt;=25%,"มากกว่าหรือเท่ากับ 25%",IF(J5065&gt;=35%,"มากกว่าหรือเท่ากับ 35%")))</f>
        <v>18</v>
      </c>
    </row>
    <row r="5066" s="7" customFormat="1" ht="19.15" customHeight="1">
      <c r="A5066" t="s" s="16">
        <v>5156</v>
      </c>
      <c r="B5066" s="17">
        <v>1</v>
      </c>
      <c r="C5066" s="17">
        <v>36</v>
      </c>
      <c r="D5066" t="s" s="16">
        <v>5185</v>
      </c>
      <c r="E5066" t="s" s="16">
        <v>68</v>
      </c>
      <c r="F5066" s="37">
        <v>64</v>
      </c>
      <c r="G5066" s="17">
        <v>65</v>
      </c>
      <c r="H5066" s="18">
        <f>SUM(G5066-F5066)</f>
        <v>1</v>
      </c>
      <c r="I5066" s="19">
        <f>H5066/F5066</f>
        <v>0.015625</v>
      </c>
      <c r="J5066" s="19">
        <f>H5066/G5066</f>
        <v>0.0153846153846154</v>
      </c>
      <c r="K5066" t="s" s="21">
        <f>IF(J5066&lt;25%,"น้อยกว่า 25%",IF(J5066&gt;=25%,"มากกว่าหรือเท่ากับ 25%",IF(J5066&gt;=35%,"มากกว่าหรือเท่ากับ 35%")))</f>
        <v>18</v>
      </c>
    </row>
    <row r="5067" s="7" customFormat="1" ht="19.15" customHeight="1">
      <c r="A5067" t="s" s="16">
        <v>5156</v>
      </c>
      <c r="B5067" s="17">
        <v>1</v>
      </c>
      <c r="C5067" s="17">
        <v>12</v>
      </c>
      <c r="D5067" t="s" s="16">
        <v>5186</v>
      </c>
      <c r="E5067" t="s" s="16">
        <v>76</v>
      </c>
      <c r="F5067" s="37">
        <v>54</v>
      </c>
      <c r="G5067" s="17">
        <v>54</v>
      </c>
      <c r="H5067" s="18">
        <f>SUM(G5067-F5067)</f>
        <v>0</v>
      </c>
      <c r="I5067" s="19">
        <f>H5067/F5067</f>
        <v>0</v>
      </c>
      <c r="J5067" s="19">
        <f>H5067/G5067</f>
        <v>0</v>
      </c>
      <c r="K5067" t="s" s="21">
        <f>IF(J5067&lt;25%,"น้อยกว่า 25%",IF(J5067&gt;=25%,"มากกว่าหรือเท่ากับ 25%",IF(J5067&gt;=35%,"มากกว่าหรือเท่ากับ 35%")))</f>
        <v>18</v>
      </c>
    </row>
    <row r="5068" s="7" customFormat="1" ht="19.15" customHeight="1">
      <c r="A5068" t="s" s="16">
        <v>5156</v>
      </c>
      <c r="B5068" s="17">
        <v>1</v>
      </c>
      <c r="C5068" s="17">
        <v>29</v>
      </c>
      <c r="D5068" t="s" s="16">
        <v>5187</v>
      </c>
      <c r="E5068" t="s" s="16">
        <v>52</v>
      </c>
      <c r="F5068" s="37">
        <v>49</v>
      </c>
      <c r="G5068" s="17">
        <v>53</v>
      </c>
      <c r="H5068" s="18">
        <f>SUM(G5068-F5068)</f>
        <v>4</v>
      </c>
      <c r="I5068" s="19">
        <f>H5068/F5068</f>
        <v>0.0816326530612245</v>
      </c>
      <c r="J5068" s="19">
        <f>H5068/G5068</f>
        <v>0.0754716981132075</v>
      </c>
      <c r="K5068" t="s" s="21">
        <f>IF(J5068&lt;25%,"น้อยกว่า 25%",IF(J5068&gt;=25%,"มากกว่าหรือเท่ากับ 25%",IF(J5068&gt;=35%,"มากกว่าหรือเท่ากับ 35%")))</f>
        <v>18</v>
      </c>
    </row>
    <row r="5069" s="7" customFormat="1" ht="19.15" customHeight="1">
      <c r="A5069" t="s" s="16">
        <v>5156</v>
      </c>
      <c r="B5069" s="17">
        <v>1</v>
      </c>
      <c r="C5069" s="17">
        <v>33</v>
      </c>
      <c r="D5069" t="s" s="16">
        <v>5188</v>
      </c>
      <c r="E5069" t="s" s="16">
        <v>103</v>
      </c>
      <c r="F5069" s="37">
        <v>39</v>
      </c>
      <c r="G5069" s="17">
        <v>44</v>
      </c>
      <c r="H5069" s="18">
        <f>SUM(G5069-F5069)</f>
        <v>5</v>
      </c>
      <c r="I5069" s="19">
        <f>H5069/F5069</f>
        <v>0.128205128205128</v>
      </c>
      <c r="J5069" s="19">
        <f>H5069/G5069</f>
        <v>0.113636363636364</v>
      </c>
      <c r="K5069" t="s" s="21">
        <f>IF(J5069&lt;25%,"น้อยกว่า 25%",IF(J5069&gt;=25%,"มากกว่าหรือเท่ากับ 25%",IF(J5069&gt;=35%,"มากกว่าหรือเท่ากับ 35%")))</f>
        <v>18</v>
      </c>
    </row>
    <row r="5070" s="7" customFormat="1" ht="19.15" customHeight="1">
      <c r="A5070" t="s" s="16">
        <v>5156</v>
      </c>
      <c r="B5070" s="17">
        <v>1</v>
      </c>
      <c r="C5070" s="17">
        <v>35</v>
      </c>
      <c r="D5070" t="s" s="16">
        <v>5189</v>
      </c>
      <c r="E5070" t="s" s="16">
        <v>173</v>
      </c>
      <c r="F5070" s="37">
        <v>41</v>
      </c>
      <c r="G5070" s="17">
        <v>42</v>
      </c>
      <c r="H5070" s="18">
        <f>SUM(G5070-F5070)</f>
        <v>1</v>
      </c>
      <c r="I5070" s="19">
        <f>H5070/F5070</f>
        <v>0.024390243902439</v>
      </c>
      <c r="J5070" s="19">
        <f>H5070/G5070</f>
        <v>0.0238095238095238</v>
      </c>
      <c r="K5070" t="s" s="21">
        <f>IF(J5070&lt;25%,"น้อยกว่า 25%",IF(J5070&gt;=25%,"มากกว่าหรือเท่ากับ 25%",IF(J5070&gt;=35%,"มากกว่าหรือเท่ากับ 35%")))</f>
        <v>18</v>
      </c>
    </row>
    <row r="5071" s="7" customFormat="1" ht="19.15" customHeight="1">
      <c r="A5071" t="s" s="16">
        <v>5156</v>
      </c>
      <c r="B5071" s="17">
        <v>1</v>
      </c>
      <c r="C5071" s="17">
        <v>19</v>
      </c>
      <c r="D5071" t="s" s="16">
        <v>5190</v>
      </c>
      <c r="E5071" t="s" s="16">
        <v>64</v>
      </c>
      <c r="F5071" s="37">
        <v>30</v>
      </c>
      <c r="G5071" s="17">
        <v>30</v>
      </c>
      <c r="H5071" s="18">
        <f>SUM(G5071-F5071)</f>
        <v>0</v>
      </c>
      <c r="I5071" s="19">
        <f>H5071/F5071</f>
        <v>0</v>
      </c>
      <c r="J5071" s="19">
        <f>H5071/G5071</f>
        <v>0</v>
      </c>
      <c r="K5071" t="s" s="21">
        <f>IF(J5071&lt;25%,"น้อยกว่า 25%",IF(J5071&gt;=25%,"มากกว่าหรือเท่ากับ 25%",IF(J5071&gt;=35%,"มากกว่าหรือเท่ากับ 35%")))</f>
        <v>18</v>
      </c>
    </row>
    <row r="5072" s="7" customFormat="1" ht="19.15" customHeight="1">
      <c r="A5072" t="s" s="16">
        <v>5156</v>
      </c>
      <c r="B5072" s="17">
        <v>1</v>
      </c>
      <c r="C5072" s="17">
        <v>31</v>
      </c>
      <c r="D5072" t="s" s="16">
        <v>5191</v>
      </c>
      <c r="E5072" t="s" s="16">
        <v>119</v>
      </c>
      <c r="F5072" s="37">
        <v>23</v>
      </c>
      <c r="G5072" s="17">
        <v>23</v>
      </c>
      <c r="H5072" s="18">
        <f>SUM(G5072-F5072)</f>
        <v>0</v>
      </c>
      <c r="I5072" s="19">
        <f>H5072/F5072</f>
        <v>0</v>
      </c>
      <c r="J5072" s="19">
        <f>H5072/G5072</f>
        <v>0</v>
      </c>
      <c r="K5072" t="s" s="21">
        <f>IF(J5072&lt;25%,"น้อยกว่า 25%",IF(J5072&gt;=25%,"มากกว่าหรือเท่ากับ 25%",IF(J5072&gt;=35%,"มากกว่าหรือเท่ากับ 35%")))</f>
        <v>18</v>
      </c>
    </row>
    <row r="5073" s="7" customFormat="1" ht="19.15" customHeight="1">
      <c r="A5073" t="s" s="16">
        <v>5156</v>
      </c>
      <c r="B5073" s="17">
        <v>1</v>
      </c>
      <c r="C5073" s="17">
        <v>9</v>
      </c>
      <c r="D5073" t="s" s="16">
        <v>5192</v>
      </c>
      <c r="E5073" t="s" s="16">
        <v>380</v>
      </c>
      <c r="F5073" s="37">
        <v>0</v>
      </c>
      <c r="G5073" s="17">
        <v>0</v>
      </c>
      <c r="H5073" s="18">
        <f>SUM(G5073-F5073)</f>
        <v>0</v>
      </c>
      <c r="I5073" s="19">
        <f>H5073/F5073</f>
      </c>
      <c r="J5073" s="19">
        <f>H5073/G5073</f>
      </c>
      <c r="K5073" s="24">
        <f>IF(J5073&lt;25%,"น้อยกว่า 25%",IF(J5073&gt;=25%,"มากกว่าหรือเท่ากับ 25%",IF(J5073&gt;=35%,"มากกว่าหรือเท่ากับ 35%")))</f>
      </c>
    </row>
    <row r="5074" s="7" customFormat="1" ht="19.15" customHeight="1">
      <c r="A5074" t="s" s="16">
        <v>5156</v>
      </c>
      <c r="B5074" s="17">
        <v>2</v>
      </c>
      <c r="C5074" s="17">
        <v>9</v>
      </c>
      <c r="D5074" t="s" s="16">
        <v>5193</v>
      </c>
      <c r="E5074" t="s" s="16">
        <v>84</v>
      </c>
      <c r="F5074" s="37">
        <v>33331</v>
      </c>
      <c r="G5074" s="17">
        <v>35359</v>
      </c>
      <c r="H5074" s="18">
        <f>SUM(G5074-F5074)</f>
        <v>2028</v>
      </c>
      <c r="I5074" s="19">
        <f>H5074/F5074</f>
        <v>0.0608442590981369</v>
      </c>
      <c r="J5074" s="19">
        <f>H5074/G5074</f>
        <v>0.0573545631946605</v>
      </c>
      <c r="K5074" t="s" s="21">
        <f>IF(J5074&lt;25%,"น้อยกว่า 25%",IF(J5074&gt;=25%,"มากกว่าหรือเท่ากับ 25%",IF(J5074&gt;=35%,"มากกว่าหรือเท่ากับ 35%")))</f>
        <v>18</v>
      </c>
    </row>
    <row r="5075" s="7" customFormat="1" ht="19.15" customHeight="1">
      <c r="A5075" t="s" s="16">
        <v>5156</v>
      </c>
      <c r="B5075" s="17">
        <v>2</v>
      </c>
      <c r="C5075" s="17">
        <v>3</v>
      </c>
      <c r="D5075" t="s" s="16">
        <v>5194</v>
      </c>
      <c r="E5075" t="s" s="16">
        <v>22</v>
      </c>
      <c r="F5075" s="37">
        <v>18326</v>
      </c>
      <c r="G5075" s="17">
        <v>19732</v>
      </c>
      <c r="H5075" s="18">
        <f>SUM(G5075-F5075)</f>
        <v>1406</v>
      </c>
      <c r="I5075" s="19">
        <f>H5075/F5075</f>
        <v>0.0767215977300011</v>
      </c>
      <c r="J5075" s="19">
        <f>H5075/G5075</f>
        <v>0.0712548145144942</v>
      </c>
      <c r="K5075" t="s" s="21">
        <f>IF(J5075&lt;25%,"น้อยกว่า 25%",IF(J5075&gt;=25%,"มากกว่าหรือเท่ากับ 25%",IF(J5075&gt;=35%,"มากกว่าหรือเท่ากับ 35%")))</f>
        <v>18</v>
      </c>
    </row>
    <row r="5076" s="7" customFormat="1" ht="19.15" customHeight="1">
      <c r="A5076" t="s" s="16">
        <v>5156</v>
      </c>
      <c r="B5076" s="17">
        <v>2</v>
      </c>
      <c r="C5076" s="17">
        <v>2</v>
      </c>
      <c r="D5076" t="s" s="16">
        <v>5195</v>
      </c>
      <c r="E5076" t="s" s="16">
        <v>26</v>
      </c>
      <c r="F5076" s="37">
        <v>15968</v>
      </c>
      <c r="G5076" s="17">
        <v>16584</v>
      </c>
      <c r="H5076" s="18">
        <f>SUM(G5076-F5076)</f>
        <v>616</v>
      </c>
      <c r="I5076" s="19">
        <f>H5076/F5076</f>
        <v>0.0385771543086172</v>
      </c>
      <c r="J5076" s="19">
        <f>H5076/G5076</f>
        <v>0.0371442354076218</v>
      </c>
      <c r="K5076" t="s" s="21">
        <f>IF(J5076&lt;25%,"น้อยกว่า 25%",IF(J5076&gt;=25%,"มากกว่าหรือเท่ากับ 25%",IF(J5076&gt;=35%,"มากกว่าหรือเท่ากับ 35%")))</f>
        <v>18</v>
      </c>
    </row>
    <row r="5077" s="7" customFormat="1" ht="19.15" customHeight="1">
      <c r="A5077" t="s" s="16">
        <v>5156</v>
      </c>
      <c r="B5077" s="17">
        <v>2</v>
      </c>
      <c r="C5077" s="17">
        <v>8</v>
      </c>
      <c r="D5077" t="s" s="16">
        <v>5196</v>
      </c>
      <c r="E5077" t="s" s="16">
        <v>20</v>
      </c>
      <c r="F5077" s="37">
        <v>14565</v>
      </c>
      <c r="G5077" s="17">
        <v>15861</v>
      </c>
      <c r="H5077" s="18">
        <f>SUM(G5077-F5077)</f>
        <v>1296</v>
      </c>
      <c r="I5077" s="19">
        <f>H5077/F5077</f>
        <v>0.08898043254376931</v>
      </c>
      <c r="J5077" s="19">
        <f>H5077/G5077</f>
        <v>0.0817098543597503</v>
      </c>
      <c r="K5077" t="s" s="21">
        <f>IF(J5077&lt;25%,"น้อยกว่า 25%",IF(J5077&gt;=25%,"มากกว่าหรือเท่ากับ 25%",IF(J5077&gt;=35%,"มากกว่าหรือเท่ากับ 35%")))</f>
        <v>18</v>
      </c>
    </row>
    <row r="5078" s="7" customFormat="1" ht="19.15" customHeight="1">
      <c r="A5078" t="s" s="16">
        <v>5156</v>
      </c>
      <c r="B5078" s="17">
        <v>2</v>
      </c>
      <c r="C5078" s="17">
        <v>22</v>
      </c>
      <c r="D5078" t="s" s="16">
        <v>5197</v>
      </c>
      <c r="E5078" t="s" s="16">
        <v>36</v>
      </c>
      <c r="F5078" s="37">
        <v>2514</v>
      </c>
      <c r="G5078" s="17">
        <v>2549</v>
      </c>
      <c r="H5078" s="18">
        <f>SUM(G5078-F5078)</f>
        <v>35</v>
      </c>
      <c r="I5078" s="19">
        <f>H5078/F5078</f>
        <v>0.0139220365950676</v>
      </c>
      <c r="J5078" s="19">
        <f>H5078/G5078</f>
        <v>0.0137308748528835</v>
      </c>
      <c r="K5078" t="s" s="21">
        <f>IF(J5078&lt;25%,"น้อยกว่า 25%",IF(J5078&gt;=25%,"มากกว่าหรือเท่ากับ 25%",IF(J5078&gt;=35%,"มากกว่าหรือเท่ากับ 35%")))</f>
        <v>18</v>
      </c>
    </row>
    <row r="5079" s="7" customFormat="1" ht="19.15" customHeight="1">
      <c r="A5079" t="s" s="16">
        <v>5156</v>
      </c>
      <c r="B5079" s="17">
        <v>2</v>
      </c>
      <c r="C5079" s="17">
        <v>13</v>
      </c>
      <c r="D5079" t="s" s="16">
        <v>5198</v>
      </c>
      <c r="E5079" t="s" s="16">
        <v>38</v>
      </c>
      <c r="F5079" s="37">
        <v>1852</v>
      </c>
      <c r="G5079" s="17">
        <v>1918</v>
      </c>
      <c r="H5079" s="18">
        <f>SUM(G5079-F5079)</f>
        <v>66</v>
      </c>
      <c r="I5079" s="19">
        <f>H5079/F5079</f>
        <v>0.0356371490280778</v>
      </c>
      <c r="J5079" s="19">
        <f>H5079/G5079</f>
        <v>0.0344108446298227</v>
      </c>
      <c r="K5079" t="s" s="21">
        <f>IF(J5079&lt;25%,"น้อยกว่า 25%",IF(J5079&gt;=25%,"มากกว่าหรือเท่ากับ 25%",IF(J5079&gt;=35%,"มากกว่าหรือเท่ากับ 35%")))</f>
        <v>18</v>
      </c>
    </row>
    <row r="5080" s="7" customFormat="1" ht="19.15" customHeight="1">
      <c r="A5080" t="s" s="16">
        <v>5156</v>
      </c>
      <c r="B5080" s="17">
        <v>2</v>
      </c>
      <c r="C5080" s="17">
        <v>1</v>
      </c>
      <c r="D5080" t="s" s="16">
        <v>5199</v>
      </c>
      <c r="E5080" t="s" s="16">
        <v>17</v>
      </c>
      <c r="F5080" s="37">
        <v>1776</v>
      </c>
      <c r="G5080" s="17">
        <v>1896</v>
      </c>
      <c r="H5080" s="18">
        <f>SUM(G5080-F5080)</f>
        <v>120</v>
      </c>
      <c r="I5080" s="19">
        <f>H5080/F5080</f>
        <v>0.0675675675675676</v>
      </c>
      <c r="J5080" s="19">
        <f>H5080/G5080</f>
        <v>0.06329113924050631</v>
      </c>
      <c r="K5080" t="s" s="21">
        <f>IF(J5080&lt;25%,"น้อยกว่า 25%",IF(J5080&gt;=25%,"มากกว่าหรือเท่ากับ 25%",IF(J5080&gt;=35%,"มากกว่าหรือเท่ากับ 35%")))</f>
        <v>18</v>
      </c>
    </row>
    <row r="5081" s="7" customFormat="1" ht="19.15" customHeight="1">
      <c r="A5081" t="s" s="16">
        <v>5156</v>
      </c>
      <c r="B5081" s="17">
        <v>2</v>
      </c>
      <c r="C5081" s="17">
        <v>6</v>
      </c>
      <c r="D5081" t="s" s="16">
        <v>5200</v>
      </c>
      <c r="E5081" t="s" s="16">
        <v>28</v>
      </c>
      <c r="F5081" s="37">
        <v>1274</v>
      </c>
      <c r="G5081" s="17">
        <v>1352</v>
      </c>
      <c r="H5081" s="18">
        <f>SUM(G5081-F5081)</f>
        <v>78</v>
      </c>
      <c r="I5081" s="19">
        <f>H5081/F5081</f>
        <v>0.0612244897959184</v>
      </c>
      <c r="J5081" s="19">
        <f>H5081/G5081</f>
        <v>0.0576923076923077</v>
      </c>
      <c r="K5081" t="s" s="21">
        <f>IF(J5081&lt;25%,"น้อยกว่า 25%",IF(J5081&gt;=25%,"มากกว่าหรือเท่ากับ 25%",IF(J5081&gt;=35%,"มากกว่าหรือเท่ากับ 35%")))</f>
        <v>18</v>
      </c>
    </row>
    <row r="5082" s="7" customFormat="1" ht="19.15" customHeight="1">
      <c r="A5082" t="s" s="16">
        <v>5156</v>
      </c>
      <c r="B5082" s="17">
        <v>2</v>
      </c>
      <c r="C5082" s="17">
        <v>15</v>
      </c>
      <c r="D5082" t="s" s="16">
        <v>5201</v>
      </c>
      <c r="E5082" t="s" s="16">
        <v>34</v>
      </c>
      <c r="F5082" s="37">
        <v>1284</v>
      </c>
      <c r="G5082" s="17">
        <v>1310</v>
      </c>
      <c r="H5082" s="18">
        <f>SUM(G5082-F5082)</f>
        <v>26</v>
      </c>
      <c r="I5082" s="19">
        <f>H5082/F5082</f>
        <v>0.0202492211838006</v>
      </c>
      <c r="J5082" s="19">
        <f>H5082/G5082</f>
        <v>0.0198473282442748</v>
      </c>
      <c r="K5082" t="s" s="21">
        <f>IF(J5082&lt;25%,"น้อยกว่า 25%",IF(J5082&gt;=25%,"มากกว่าหรือเท่ากับ 25%",IF(J5082&gt;=35%,"มากกว่าหรือเท่ากับ 35%")))</f>
        <v>18</v>
      </c>
    </row>
    <row r="5083" s="7" customFormat="1" ht="19.15" customHeight="1">
      <c r="A5083" t="s" s="16">
        <v>5156</v>
      </c>
      <c r="B5083" s="17">
        <v>2</v>
      </c>
      <c r="C5083" s="17">
        <v>36</v>
      </c>
      <c r="D5083" t="s" s="16">
        <v>5202</v>
      </c>
      <c r="E5083" t="s" s="16">
        <v>1716</v>
      </c>
      <c r="F5083" s="37">
        <v>751</v>
      </c>
      <c r="G5083" s="17">
        <v>761</v>
      </c>
      <c r="H5083" s="18">
        <f>SUM(G5083-F5083)</f>
        <v>10</v>
      </c>
      <c r="I5083" s="19">
        <f>H5083/F5083</f>
        <v>0.0133155792276964</v>
      </c>
      <c r="J5083" s="19">
        <f>H5083/G5083</f>
        <v>0.0131406044678055</v>
      </c>
      <c r="K5083" t="s" s="21">
        <f>IF(J5083&lt;25%,"น้อยกว่า 25%",IF(J5083&gt;=25%,"มากกว่าหรือเท่ากับ 25%",IF(J5083&gt;=35%,"มากกว่าหรือเท่ากับ 35%")))</f>
        <v>18</v>
      </c>
    </row>
    <row r="5084" s="7" customFormat="1" ht="19.15" customHeight="1">
      <c r="A5084" t="s" s="16">
        <v>5156</v>
      </c>
      <c r="B5084" s="17">
        <v>2</v>
      </c>
      <c r="C5084" s="17">
        <v>29</v>
      </c>
      <c r="D5084" t="s" s="16">
        <v>5203</v>
      </c>
      <c r="E5084" t="s" s="16">
        <v>1537</v>
      </c>
      <c r="F5084" s="37">
        <v>697</v>
      </c>
      <c r="G5084" s="17">
        <v>745</v>
      </c>
      <c r="H5084" s="18">
        <f>SUM(G5084-F5084)</f>
        <v>48</v>
      </c>
      <c r="I5084" s="19">
        <f>H5084/F5084</f>
        <v>0.0688665710186514</v>
      </c>
      <c r="J5084" s="19">
        <f>H5084/G5084</f>
        <v>0.0644295302013423</v>
      </c>
      <c r="K5084" t="s" s="21">
        <f>IF(J5084&lt;25%,"น้อยกว่า 25%",IF(J5084&gt;=25%,"มากกว่าหรือเท่ากับ 25%",IF(J5084&gt;=35%,"มากกว่าหรือเท่ากับ 35%")))</f>
        <v>18</v>
      </c>
    </row>
    <row r="5085" s="7" customFormat="1" ht="19.15" customHeight="1">
      <c r="A5085" t="s" s="16">
        <v>5156</v>
      </c>
      <c r="B5085" s="17">
        <v>2</v>
      </c>
      <c r="C5085" s="17">
        <v>28</v>
      </c>
      <c r="D5085" t="s" s="16">
        <v>5204</v>
      </c>
      <c r="E5085" t="s" s="16">
        <v>281</v>
      </c>
      <c r="F5085" s="37">
        <v>539</v>
      </c>
      <c r="G5085" s="17">
        <v>565</v>
      </c>
      <c r="H5085" s="18">
        <f>SUM(G5085-F5085)</f>
        <v>26</v>
      </c>
      <c r="I5085" s="19">
        <f>H5085/F5085</f>
        <v>0.0482374768089054</v>
      </c>
      <c r="J5085" s="19">
        <f>H5085/G5085</f>
        <v>0.0460176991150442</v>
      </c>
      <c r="K5085" t="s" s="21">
        <f>IF(J5085&lt;25%,"น้อยกว่า 25%",IF(J5085&gt;=25%,"มากกว่าหรือเท่ากับ 25%",IF(J5085&gt;=35%,"มากกว่าหรือเท่ากับ 35%")))</f>
        <v>18</v>
      </c>
    </row>
    <row r="5086" s="7" customFormat="1" ht="19.15" customHeight="1">
      <c r="A5086" t="s" s="16">
        <v>5156</v>
      </c>
      <c r="B5086" s="17">
        <v>2</v>
      </c>
      <c r="C5086" s="17">
        <v>19</v>
      </c>
      <c r="D5086" t="s" s="16">
        <v>5205</v>
      </c>
      <c r="E5086" t="s" s="16">
        <v>54</v>
      </c>
      <c r="F5086" s="37">
        <v>312</v>
      </c>
      <c r="G5086" s="17">
        <v>314</v>
      </c>
      <c r="H5086" s="18">
        <f>SUM(G5086-F5086)</f>
        <v>2</v>
      </c>
      <c r="I5086" s="19">
        <f>H5086/F5086</f>
        <v>0.00641025641025641</v>
      </c>
      <c r="J5086" s="19">
        <f>H5086/G5086</f>
        <v>0.00636942675159236</v>
      </c>
      <c r="K5086" t="s" s="21">
        <f>IF(J5086&lt;25%,"น้อยกว่า 25%",IF(J5086&gt;=25%,"มากกว่าหรือเท่ากับ 25%",IF(J5086&gt;=35%,"มากกว่าหรือเท่ากับ 35%")))</f>
        <v>18</v>
      </c>
    </row>
    <row r="5087" s="7" customFormat="1" ht="19.15" customHeight="1">
      <c r="A5087" t="s" s="16">
        <v>5156</v>
      </c>
      <c r="B5087" s="17">
        <v>2</v>
      </c>
      <c r="C5087" s="17">
        <v>33</v>
      </c>
      <c r="D5087" t="s" s="16">
        <v>5206</v>
      </c>
      <c r="E5087" t="s" s="16">
        <v>1427</v>
      </c>
      <c r="F5087" s="37">
        <v>265</v>
      </c>
      <c r="G5087" s="17">
        <v>277</v>
      </c>
      <c r="H5087" s="18">
        <f>SUM(G5087-F5087)</f>
        <v>12</v>
      </c>
      <c r="I5087" s="19">
        <f>H5087/F5087</f>
        <v>0.0452830188679245</v>
      </c>
      <c r="J5087" s="19">
        <f>H5087/G5087</f>
        <v>0.0433212996389892</v>
      </c>
      <c r="K5087" t="s" s="21">
        <f>IF(J5087&lt;25%,"น้อยกว่า 25%",IF(J5087&gt;=25%,"มากกว่าหรือเท่ากับ 25%",IF(J5087&gt;=35%,"มากกว่าหรือเท่ากับ 35%")))</f>
        <v>18</v>
      </c>
    </row>
    <row r="5088" s="7" customFormat="1" ht="19.15" customHeight="1">
      <c r="A5088" t="s" s="16">
        <v>5156</v>
      </c>
      <c r="B5088" s="17">
        <v>2</v>
      </c>
      <c r="C5088" s="17">
        <v>10</v>
      </c>
      <c r="D5088" t="s" s="16">
        <v>5207</v>
      </c>
      <c r="E5088" t="s" s="16">
        <v>76</v>
      </c>
      <c r="F5088" s="37">
        <v>221</v>
      </c>
      <c r="G5088" s="17">
        <v>234</v>
      </c>
      <c r="H5088" s="18">
        <f>SUM(G5088-F5088)</f>
        <v>13</v>
      </c>
      <c r="I5088" s="19">
        <f>H5088/F5088</f>
        <v>0.0588235294117647</v>
      </c>
      <c r="J5088" s="19">
        <f>H5088/G5088</f>
        <v>0.0555555555555556</v>
      </c>
      <c r="K5088" t="s" s="21">
        <f>IF(J5088&lt;25%,"น้อยกว่า 25%",IF(J5088&gt;=25%,"มากกว่าหรือเท่ากับ 25%",IF(J5088&gt;=35%,"มากกว่าหรือเท่ากับ 35%")))</f>
        <v>18</v>
      </c>
    </row>
    <row r="5089" s="7" customFormat="1" ht="19.15" customHeight="1">
      <c r="A5089" t="s" s="16">
        <v>5156</v>
      </c>
      <c r="B5089" s="17">
        <v>2</v>
      </c>
      <c r="C5089" s="17">
        <v>5</v>
      </c>
      <c r="D5089" t="s" s="16">
        <v>5208</v>
      </c>
      <c r="E5089" t="s" s="16">
        <v>30</v>
      </c>
      <c r="F5089" s="37">
        <v>220</v>
      </c>
      <c r="G5089" s="17">
        <v>232</v>
      </c>
      <c r="H5089" s="18">
        <f>SUM(G5089-F5089)</f>
        <v>12</v>
      </c>
      <c r="I5089" s="19">
        <f>H5089/F5089</f>
        <v>0.0545454545454545</v>
      </c>
      <c r="J5089" s="19">
        <f>H5089/G5089</f>
        <v>0.0517241379310345</v>
      </c>
      <c r="K5089" t="s" s="21">
        <f>IF(J5089&lt;25%,"น้อยกว่า 25%",IF(J5089&gt;=25%,"มากกว่าหรือเท่ากับ 25%",IF(J5089&gt;=35%,"มากกว่าหรือเท่ากับ 35%")))</f>
        <v>18</v>
      </c>
    </row>
    <row r="5090" s="7" customFormat="1" ht="19.15" customHeight="1">
      <c r="A5090" t="s" s="16">
        <v>5156</v>
      </c>
      <c r="B5090" s="17">
        <v>2</v>
      </c>
      <c r="C5090" s="17">
        <v>23</v>
      </c>
      <c r="D5090" t="s" s="16">
        <v>5209</v>
      </c>
      <c r="E5090" t="s" s="16">
        <v>24</v>
      </c>
      <c r="F5090" s="37">
        <v>206</v>
      </c>
      <c r="G5090" s="17">
        <v>215</v>
      </c>
      <c r="H5090" s="18">
        <f>SUM(G5090-F5090)</f>
        <v>9</v>
      </c>
      <c r="I5090" s="19">
        <f>H5090/F5090</f>
        <v>0.0436893203883495</v>
      </c>
      <c r="J5090" s="19">
        <f>H5090/G5090</f>
        <v>0.0418604651162791</v>
      </c>
      <c r="K5090" t="s" s="21">
        <f>IF(J5090&lt;25%,"น้อยกว่า 25%",IF(J5090&gt;=25%,"มากกว่าหรือเท่ากับ 25%",IF(J5090&gt;=35%,"มากกว่าหรือเท่ากับ 35%")))</f>
        <v>18</v>
      </c>
    </row>
    <row r="5091" s="7" customFormat="1" ht="19.15" customHeight="1">
      <c r="A5091" t="s" s="16">
        <v>5156</v>
      </c>
      <c r="B5091" s="17">
        <v>2</v>
      </c>
      <c r="C5091" s="17">
        <v>7</v>
      </c>
      <c r="D5091" t="s" s="16">
        <v>5210</v>
      </c>
      <c r="E5091" t="s" s="16">
        <v>44</v>
      </c>
      <c r="F5091" s="37">
        <v>196</v>
      </c>
      <c r="G5091" s="17">
        <v>201</v>
      </c>
      <c r="H5091" s="18">
        <f>SUM(G5091-F5091)</f>
        <v>5</v>
      </c>
      <c r="I5091" s="19">
        <f>H5091/F5091</f>
        <v>0.0255102040816327</v>
      </c>
      <c r="J5091" s="19">
        <f>H5091/G5091</f>
        <v>0.0248756218905473</v>
      </c>
      <c r="K5091" t="s" s="21">
        <f>IF(J5091&lt;25%,"น้อยกว่า 25%",IF(J5091&gt;=25%,"มากกว่าหรือเท่ากับ 25%",IF(J5091&gt;=35%,"มากกว่าหรือเท่ากับ 35%")))</f>
        <v>18</v>
      </c>
    </row>
    <row r="5092" s="7" customFormat="1" ht="19.15" customHeight="1">
      <c r="A5092" t="s" s="16">
        <v>5156</v>
      </c>
      <c r="B5092" s="17">
        <v>2</v>
      </c>
      <c r="C5092" s="17">
        <v>4</v>
      </c>
      <c r="D5092" t="s" s="16">
        <v>5211</v>
      </c>
      <c r="E5092" t="s" s="16">
        <v>60</v>
      </c>
      <c r="F5092" s="37">
        <v>126</v>
      </c>
      <c r="G5092" s="17">
        <v>145</v>
      </c>
      <c r="H5092" s="18">
        <f>SUM(G5092-F5092)</f>
        <v>19</v>
      </c>
      <c r="I5092" s="19">
        <f>H5092/F5092</f>
        <v>0.150793650793651</v>
      </c>
      <c r="J5092" s="19">
        <f>H5092/G5092</f>
        <v>0.131034482758621</v>
      </c>
      <c r="K5092" t="s" s="21">
        <f>IF(J5092&lt;25%,"น้อยกว่า 25%",IF(J5092&gt;=25%,"มากกว่าหรือเท่ากับ 25%",IF(J5092&gt;=35%,"มากกว่าหรือเท่ากับ 35%")))</f>
        <v>18</v>
      </c>
    </row>
    <row r="5093" s="7" customFormat="1" ht="19.15" customHeight="1">
      <c r="A5093" t="s" s="16">
        <v>5156</v>
      </c>
      <c r="B5093" s="17">
        <v>2</v>
      </c>
      <c r="C5093" s="17">
        <v>12</v>
      </c>
      <c r="D5093" t="s" s="16">
        <v>5212</v>
      </c>
      <c r="E5093" t="s" s="16">
        <v>48</v>
      </c>
      <c r="F5093" s="37">
        <v>121</v>
      </c>
      <c r="G5093" s="17">
        <v>126</v>
      </c>
      <c r="H5093" s="18">
        <f>SUM(G5093-F5093)</f>
        <v>5</v>
      </c>
      <c r="I5093" s="19">
        <f>H5093/F5093</f>
        <v>0.0413223140495868</v>
      </c>
      <c r="J5093" s="19">
        <f>H5093/G5093</f>
        <v>0.0396825396825397</v>
      </c>
      <c r="K5093" t="s" s="21">
        <f>IF(J5093&lt;25%,"น้อยกว่า 25%",IF(J5093&gt;=25%,"มากกว่าหรือเท่ากับ 25%",IF(J5093&gt;=35%,"มากกว่าหรือเท่ากับ 35%")))</f>
        <v>18</v>
      </c>
    </row>
    <row r="5094" s="7" customFormat="1" ht="19.15" customHeight="1">
      <c r="A5094" t="s" s="16">
        <v>5156</v>
      </c>
      <c r="B5094" s="17">
        <v>2</v>
      </c>
      <c r="C5094" s="17">
        <v>16</v>
      </c>
      <c r="D5094" t="s" s="16">
        <v>5213</v>
      </c>
      <c r="E5094" t="s" s="16">
        <v>40</v>
      </c>
      <c r="F5094" s="37">
        <v>123</v>
      </c>
      <c r="G5094" s="17">
        <v>126</v>
      </c>
      <c r="H5094" s="18">
        <f>SUM(G5094-F5094)</f>
        <v>3</v>
      </c>
      <c r="I5094" s="19">
        <f>H5094/F5094</f>
        <v>0.024390243902439</v>
      </c>
      <c r="J5094" s="19">
        <f>H5094/G5094</f>
        <v>0.0238095238095238</v>
      </c>
      <c r="K5094" t="s" s="21">
        <f>IF(J5094&lt;25%,"น้อยกว่า 25%",IF(J5094&gt;=25%,"มากกว่าหรือเท่ากับ 25%",IF(J5094&gt;=35%,"มากกว่าหรือเท่ากับ 35%")))</f>
        <v>18</v>
      </c>
    </row>
    <row r="5095" s="7" customFormat="1" ht="19.15" customHeight="1">
      <c r="A5095" t="s" s="16">
        <v>5156</v>
      </c>
      <c r="B5095" s="17">
        <v>2</v>
      </c>
      <c r="C5095" s="17">
        <v>17</v>
      </c>
      <c r="D5095" t="s" s="16">
        <v>5214</v>
      </c>
      <c r="E5095" t="s" s="16">
        <v>62</v>
      </c>
      <c r="F5095" s="37">
        <v>122</v>
      </c>
      <c r="G5095" s="17">
        <v>125</v>
      </c>
      <c r="H5095" s="18">
        <f>SUM(G5095-F5095)</f>
        <v>3</v>
      </c>
      <c r="I5095" s="19">
        <f>H5095/F5095</f>
        <v>0.0245901639344262</v>
      </c>
      <c r="J5095" s="19">
        <f>H5095/G5095</f>
        <v>0.024</v>
      </c>
      <c r="K5095" t="s" s="21">
        <f>IF(J5095&lt;25%,"น้อยกว่า 25%",IF(J5095&gt;=25%,"มากกว่าหรือเท่ากับ 25%",IF(J5095&gt;=35%,"มากกว่าหรือเท่ากับ 35%")))</f>
        <v>18</v>
      </c>
    </row>
    <row r="5096" s="7" customFormat="1" ht="19.15" customHeight="1">
      <c r="A5096" t="s" s="16">
        <v>5156</v>
      </c>
      <c r="B5096" s="17">
        <v>2</v>
      </c>
      <c r="C5096" s="17">
        <v>20</v>
      </c>
      <c r="D5096" t="s" s="16">
        <v>5215</v>
      </c>
      <c r="E5096" t="s" s="16">
        <v>116</v>
      </c>
      <c r="F5096" s="37">
        <v>120</v>
      </c>
      <c r="G5096" s="17">
        <v>123</v>
      </c>
      <c r="H5096" s="18">
        <f>SUM(G5096-F5096)</f>
        <v>3</v>
      </c>
      <c r="I5096" s="19">
        <f>H5096/F5096</f>
        <v>0.025</v>
      </c>
      <c r="J5096" s="19">
        <f>H5096/G5096</f>
        <v>0.024390243902439</v>
      </c>
      <c r="K5096" t="s" s="21">
        <f>IF(J5096&lt;25%,"น้อยกว่า 25%",IF(J5096&gt;=25%,"มากกว่าหรือเท่ากับ 25%",IF(J5096&gt;=35%,"มากกว่าหรือเท่ากับ 35%")))</f>
        <v>18</v>
      </c>
    </row>
    <row r="5097" s="7" customFormat="1" ht="19.15" customHeight="1">
      <c r="A5097" t="s" s="16">
        <v>5156</v>
      </c>
      <c r="B5097" s="17">
        <v>2</v>
      </c>
      <c r="C5097" s="17">
        <v>32</v>
      </c>
      <c r="D5097" t="s" s="16">
        <v>5216</v>
      </c>
      <c r="E5097" t="s" s="16">
        <v>42</v>
      </c>
      <c r="F5097" s="37">
        <v>111</v>
      </c>
      <c r="G5097" s="17">
        <v>112</v>
      </c>
      <c r="H5097" s="18">
        <f>SUM(G5097-F5097)</f>
        <v>1</v>
      </c>
      <c r="I5097" s="19">
        <f>H5097/F5097</f>
        <v>0.009009009009009011</v>
      </c>
      <c r="J5097" s="19">
        <f>H5097/G5097</f>
        <v>0.00892857142857143</v>
      </c>
      <c r="K5097" t="s" s="21">
        <f>IF(J5097&lt;25%,"น้อยกว่า 25%",IF(J5097&gt;=25%,"มากกว่าหรือเท่ากับ 25%",IF(J5097&gt;=35%,"มากกว่าหรือเท่ากับ 35%")))</f>
        <v>18</v>
      </c>
    </row>
    <row r="5098" s="7" customFormat="1" ht="19.15" customHeight="1">
      <c r="A5098" t="s" s="16">
        <v>5156</v>
      </c>
      <c r="B5098" s="17">
        <v>2</v>
      </c>
      <c r="C5098" s="17">
        <v>18</v>
      </c>
      <c r="D5098" t="s" s="16">
        <v>5217</v>
      </c>
      <c r="E5098" t="s" s="16">
        <v>248</v>
      </c>
      <c r="F5098" s="37">
        <v>103</v>
      </c>
      <c r="G5098" s="17">
        <v>110</v>
      </c>
      <c r="H5098" s="18">
        <f>SUM(G5098-F5098)</f>
        <v>7</v>
      </c>
      <c r="I5098" s="19">
        <f>H5098/F5098</f>
        <v>0.0679611650485437</v>
      </c>
      <c r="J5098" s="19">
        <f>H5098/G5098</f>
        <v>0.0636363636363636</v>
      </c>
      <c r="K5098" t="s" s="21">
        <f>IF(J5098&lt;25%,"น้อยกว่า 25%",IF(J5098&gt;=25%,"มากกว่าหรือเท่ากับ 25%",IF(J5098&gt;=35%,"มากกว่าหรือเท่ากับ 35%")))</f>
        <v>18</v>
      </c>
    </row>
    <row r="5099" s="7" customFormat="1" ht="19.15" customHeight="1">
      <c r="A5099" t="s" s="16">
        <v>5156</v>
      </c>
      <c r="B5099" s="17">
        <v>2</v>
      </c>
      <c r="C5099" s="17">
        <v>21</v>
      </c>
      <c r="D5099" t="s" s="16">
        <v>5218</v>
      </c>
      <c r="E5099" t="s" s="16">
        <v>237</v>
      </c>
      <c r="F5099" s="37">
        <v>103</v>
      </c>
      <c r="G5099" s="17">
        <v>108</v>
      </c>
      <c r="H5099" s="18">
        <f>SUM(G5099-F5099)</f>
        <v>5</v>
      </c>
      <c r="I5099" s="19">
        <f>H5099/F5099</f>
        <v>0.0485436893203883</v>
      </c>
      <c r="J5099" s="19">
        <f>H5099/G5099</f>
        <v>0.0462962962962963</v>
      </c>
      <c r="K5099" t="s" s="21">
        <f>IF(J5099&lt;25%,"น้อยกว่า 25%",IF(J5099&gt;=25%,"มากกว่าหรือเท่ากับ 25%",IF(J5099&gt;=35%,"มากกว่าหรือเท่ากับ 35%")))</f>
        <v>18</v>
      </c>
    </row>
    <row r="5100" s="7" customFormat="1" ht="19.15" customHeight="1">
      <c r="A5100" t="s" s="16">
        <v>5156</v>
      </c>
      <c r="B5100" s="17">
        <v>2</v>
      </c>
      <c r="C5100" s="17">
        <v>14</v>
      </c>
      <c r="D5100" t="s" s="16">
        <v>5219</v>
      </c>
      <c r="E5100" t="s" s="16">
        <v>66</v>
      </c>
      <c r="F5100" s="37">
        <v>86</v>
      </c>
      <c r="G5100" s="17">
        <v>103</v>
      </c>
      <c r="H5100" s="18">
        <f>SUM(G5100-F5100)</f>
        <v>17</v>
      </c>
      <c r="I5100" s="19">
        <f>H5100/F5100</f>
        <v>0.197674418604651</v>
      </c>
      <c r="J5100" s="19">
        <f>H5100/G5100</f>
        <v>0.16504854368932</v>
      </c>
      <c r="K5100" t="s" s="21">
        <f>IF(J5100&lt;25%,"น้อยกว่า 25%",IF(J5100&gt;=25%,"มากกว่าหรือเท่ากับ 25%",IF(J5100&gt;=35%,"มากกว่าหรือเท่ากับ 35%")))</f>
        <v>18</v>
      </c>
    </row>
    <row r="5101" s="7" customFormat="1" ht="19.15" customHeight="1">
      <c r="A5101" t="s" s="16">
        <v>5156</v>
      </c>
      <c r="B5101" s="17">
        <v>2</v>
      </c>
      <c r="C5101" s="17">
        <v>31</v>
      </c>
      <c r="D5101" t="s" s="16">
        <v>5220</v>
      </c>
      <c r="E5101" t="s" s="16">
        <v>46</v>
      </c>
      <c r="F5101" s="37">
        <v>87</v>
      </c>
      <c r="G5101" s="17">
        <v>89</v>
      </c>
      <c r="H5101" s="18">
        <f>SUM(G5101-F5101)</f>
        <v>2</v>
      </c>
      <c r="I5101" s="19">
        <f>H5101/F5101</f>
        <v>0.0229885057471264</v>
      </c>
      <c r="J5101" s="19">
        <f>H5101/G5101</f>
        <v>0.0224719101123596</v>
      </c>
      <c r="K5101" t="s" s="21">
        <f>IF(J5101&lt;25%,"น้อยกว่า 25%",IF(J5101&gt;=25%,"มากกว่าหรือเท่ากับ 25%",IF(J5101&gt;=35%,"มากกว่าหรือเท่ากับ 35%")))</f>
        <v>18</v>
      </c>
    </row>
    <row r="5102" s="7" customFormat="1" ht="19.15" customHeight="1">
      <c r="A5102" t="s" s="16">
        <v>5156</v>
      </c>
      <c r="B5102" s="17">
        <v>2</v>
      </c>
      <c r="C5102" s="17">
        <v>24</v>
      </c>
      <c r="D5102" t="s" s="16">
        <v>5221</v>
      </c>
      <c r="E5102" t="s" s="16">
        <v>72</v>
      </c>
      <c r="F5102" s="37">
        <v>80</v>
      </c>
      <c r="G5102" s="17">
        <v>84</v>
      </c>
      <c r="H5102" s="18">
        <f>SUM(G5102-F5102)</f>
        <v>4</v>
      </c>
      <c r="I5102" s="19">
        <f>H5102/F5102</f>
        <v>0.05</v>
      </c>
      <c r="J5102" s="19">
        <f>H5102/G5102</f>
        <v>0.0476190476190476</v>
      </c>
      <c r="K5102" t="s" s="21">
        <f>IF(J5102&lt;25%,"น้อยกว่า 25%",IF(J5102&gt;=25%,"มากกว่าหรือเท่ากับ 25%",IF(J5102&gt;=35%,"มากกว่าหรือเท่ากับ 35%")))</f>
        <v>18</v>
      </c>
    </row>
    <row r="5103" s="7" customFormat="1" ht="19.15" customHeight="1">
      <c r="A5103" t="s" s="16">
        <v>5156</v>
      </c>
      <c r="B5103" s="17">
        <v>2</v>
      </c>
      <c r="C5103" s="17">
        <v>27</v>
      </c>
      <c r="D5103" t="s" s="16">
        <v>5222</v>
      </c>
      <c r="E5103" t="s" s="16">
        <v>119</v>
      </c>
      <c r="F5103" s="37">
        <v>70</v>
      </c>
      <c r="G5103" s="17">
        <v>79</v>
      </c>
      <c r="H5103" s="18">
        <f>SUM(G5103-F5103)</f>
        <v>9</v>
      </c>
      <c r="I5103" s="19">
        <f>H5103/F5103</f>
        <v>0.128571428571429</v>
      </c>
      <c r="J5103" s="19">
        <f>H5103/G5103</f>
        <v>0.113924050632911</v>
      </c>
      <c r="K5103" t="s" s="21">
        <f>IF(J5103&lt;25%,"น้อยกว่า 25%",IF(J5103&gt;=25%,"มากกว่าหรือเท่ากับ 25%",IF(J5103&gt;=35%,"มากกว่าหรือเท่ากับ 35%")))</f>
        <v>18</v>
      </c>
    </row>
    <row r="5104" s="7" customFormat="1" ht="19.15" customHeight="1">
      <c r="A5104" t="s" s="16">
        <v>5156</v>
      </c>
      <c r="B5104" s="17">
        <v>2</v>
      </c>
      <c r="C5104" s="17">
        <v>26</v>
      </c>
      <c r="D5104" t="s" s="16">
        <v>5223</v>
      </c>
      <c r="E5104" t="s" s="16">
        <v>106</v>
      </c>
      <c r="F5104" s="37">
        <v>73</v>
      </c>
      <c r="G5104" s="17">
        <v>75</v>
      </c>
      <c r="H5104" s="18">
        <f>SUM(G5104-F5104)</f>
        <v>2</v>
      </c>
      <c r="I5104" s="19">
        <f>H5104/F5104</f>
        <v>0.0273972602739726</v>
      </c>
      <c r="J5104" s="19">
        <f>H5104/G5104</f>
        <v>0.0266666666666667</v>
      </c>
      <c r="K5104" t="s" s="21">
        <f>IF(J5104&lt;25%,"น้อยกว่า 25%",IF(J5104&gt;=25%,"มากกว่าหรือเท่ากับ 25%",IF(J5104&gt;=35%,"มากกว่าหรือเท่ากับ 35%")))</f>
        <v>18</v>
      </c>
    </row>
    <row r="5105" s="7" customFormat="1" ht="19.15" customHeight="1">
      <c r="A5105" t="s" s="16">
        <v>5156</v>
      </c>
      <c r="B5105" s="17">
        <v>2</v>
      </c>
      <c r="C5105" s="17">
        <v>30</v>
      </c>
      <c r="D5105" t="s" s="16">
        <v>5224</v>
      </c>
      <c r="E5105" t="s" s="16">
        <v>52</v>
      </c>
      <c r="F5105" s="37">
        <v>47</v>
      </c>
      <c r="G5105" s="17">
        <v>52</v>
      </c>
      <c r="H5105" s="18">
        <f>SUM(G5105-F5105)</f>
        <v>5</v>
      </c>
      <c r="I5105" s="19">
        <f>H5105/F5105</f>
        <v>0.106382978723404</v>
      </c>
      <c r="J5105" s="19">
        <f>H5105/G5105</f>
        <v>0.0961538461538462</v>
      </c>
      <c r="K5105" t="s" s="21">
        <f>IF(J5105&lt;25%,"น้อยกว่า 25%",IF(J5105&gt;=25%,"มากกว่าหรือเท่ากับ 25%",IF(J5105&gt;=35%,"มากกว่าหรือเท่ากับ 35%")))</f>
        <v>18</v>
      </c>
    </row>
    <row r="5106" s="7" customFormat="1" ht="19.15" customHeight="1">
      <c r="A5106" t="s" s="16">
        <v>5156</v>
      </c>
      <c r="B5106" s="17">
        <v>2</v>
      </c>
      <c r="C5106" s="17">
        <v>25</v>
      </c>
      <c r="D5106" t="s" s="16">
        <v>5225</v>
      </c>
      <c r="E5106" t="s" s="16">
        <v>74</v>
      </c>
      <c r="F5106" s="37">
        <v>40</v>
      </c>
      <c r="G5106" s="17">
        <v>41</v>
      </c>
      <c r="H5106" s="18">
        <f>SUM(G5106-F5106)</f>
        <v>1</v>
      </c>
      <c r="I5106" s="19">
        <f>H5106/F5106</f>
        <v>0.025</v>
      </c>
      <c r="J5106" s="19">
        <f>H5106/G5106</f>
        <v>0.024390243902439</v>
      </c>
      <c r="K5106" t="s" s="21">
        <f>IF(J5106&lt;25%,"น้อยกว่า 25%",IF(J5106&gt;=25%,"มากกว่าหรือเท่ากับ 25%",IF(J5106&gt;=35%,"มากกว่าหรือเท่ากับ 35%")))</f>
        <v>18</v>
      </c>
    </row>
    <row r="5107" s="7" customFormat="1" ht="19.15" customHeight="1">
      <c r="A5107" t="s" s="16">
        <v>5156</v>
      </c>
      <c r="B5107" s="17">
        <v>2</v>
      </c>
      <c r="C5107" s="17">
        <v>34</v>
      </c>
      <c r="D5107" t="s" s="16">
        <v>5226</v>
      </c>
      <c r="E5107" t="s" s="16">
        <v>68</v>
      </c>
      <c r="F5107" s="37">
        <v>32</v>
      </c>
      <c r="G5107" s="17">
        <v>32</v>
      </c>
      <c r="H5107" s="18">
        <f>SUM(G5107-F5107)</f>
        <v>0</v>
      </c>
      <c r="I5107" s="19">
        <f>H5107/F5107</f>
        <v>0</v>
      </c>
      <c r="J5107" s="19">
        <f>H5107/G5107</f>
        <v>0</v>
      </c>
      <c r="K5107" t="s" s="21">
        <f>IF(J5107&lt;25%,"น้อยกว่า 25%",IF(J5107&gt;=25%,"มากกว่าหรือเท่ากับ 25%",IF(J5107&gt;=35%,"มากกว่าหรือเท่ากับ 35%")))</f>
        <v>18</v>
      </c>
    </row>
    <row r="5108" s="7" customFormat="1" ht="19.15" customHeight="1">
      <c r="A5108" t="s" s="16">
        <v>5156</v>
      </c>
      <c r="B5108" s="17">
        <v>2</v>
      </c>
      <c r="C5108" s="17">
        <v>35</v>
      </c>
      <c r="D5108" t="s" s="16">
        <v>5227</v>
      </c>
      <c r="E5108" t="s" s="16">
        <v>1287</v>
      </c>
      <c r="F5108" s="37">
        <v>23</v>
      </c>
      <c r="G5108" s="17">
        <v>23</v>
      </c>
      <c r="H5108" s="18">
        <f>SUM(G5108-F5108)</f>
        <v>0</v>
      </c>
      <c r="I5108" s="19">
        <f>H5108/F5108</f>
        <v>0</v>
      </c>
      <c r="J5108" s="19">
        <f>H5108/G5108</f>
        <v>0</v>
      </c>
      <c r="K5108" t="s" s="21">
        <f>IF(J5108&lt;25%,"น้อยกว่า 25%",IF(J5108&gt;=25%,"มากกว่าหรือเท่ากับ 25%",IF(J5108&gt;=35%,"มากกว่าหรือเท่ากับ 35%")))</f>
        <v>18</v>
      </c>
    </row>
    <row r="5109" s="7" customFormat="1" ht="19.15" customHeight="1">
      <c r="A5109" t="s" s="16">
        <v>5156</v>
      </c>
      <c r="B5109" s="17">
        <v>2</v>
      </c>
      <c r="C5109" s="17">
        <v>11</v>
      </c>
      <c r="D5109" t="s" s="16">
        <v>5228</v>
      </c>
      <c r="E5109" t="s" s="16">
        <v>380</v>
      </c>
      <c r="F5109" s="37">
        <v>0</v>
      </c>
      <c r="G5109" s="17">
        <v>0</v>
      </c>
      <c r="H5109" s="18">
        <f>SUM(G5109-F5109)</f>
        <v>0</v>
      </c>
      <c r="I5109" s="19">
        <f>H5109/F5109</f>
      </c>
      <c r="J5109" s="19">
        <f>H5109/G5109</f>
      </c>
      <c r="K5109" s="24">
        <f>IF(J5109&lt;25%,"น้อยกว่า 25%",IF(J5109&gt;=25%,"มากกว่าหรือเท่ากับ 25%",IF(J5109&gt;=35%,"มากกว่าหรือเท่ากับ 35%")))</f>
      </c>
    </row>
    <row r="5110" s="7" customFormat="1" ht="19.15" customHeight="1">
      <c r="A5110" t="s" s="16">
        <v>5229</v>
      </c>
      <c r="B5110" s="17">
        <v>1</v>
      </c>
      <c r="C5110" s="17">
        <v>7</v>
      </c>
      <c r="D5110" t="s" s="16">
        <v>5230</v>
      </c>
      <c r="E5110" t="s" s="16">
        <v>22</v>
      </c>
      <c r="F5110" s="41">
        <v>14446</v>
      </c>
      <c r="G5110" s="30">
        <v>19403</v>
      </c>
      <c r="H5110" s="18">
        <f>SUM(G5110-F5110)</f>
        <v>4957</v>
      </c>
      <c r="I5110" s="19">
        <f>H5110/F5110</f>
        <v>0.343139969541742</v>
      </c>
      <c r="J5110" s="19">
        <f>H5110/G5110</f>
        <v>0.255475957326187</v>
      </c>
      <c r="K5110" t="s" s="21">
        <f>IF(J5110&lt;25%,"น้อยกว่า 25%",IF(J5110&gt;=25%,"มากกว่าหรือเท่ากับ 25%",IF(J5110&gt;=35%,"มากกว่าหรือเท่ากับ 35%")))</f>
        <v>122</v>
      </c>
    </row>
    <row r="5111" s="7" customFormat="1" ht="19.15" customHeight="1">
      <c r="A5111" t="s" s="16">
        <v>5229</v>
      </c>
      <c r="B5111" s="17">
        <v>1</v>
      </c>
      <c r="C5111" s="17">
        <v>8</v>
      </c>
      <c r="D5111" t="s" s="16">
        <v>5231</v>
      </c>
      <c r="E5111" t="s" s="16">
        <v>28</v>
      </c>
      <c r="F5111" s="41">
        <v>1473</v>
      </c>
      <c r="G5111" s="30">
        <v>2054</v>
      </c>
      <c r="H5111" s="18">
        <f>SUM(G5111-F5111)</f>
        <v>581</v>
      </c>
      <c r="I5111" s="19">
        <f>H5111/F5111</f>
        <v>0.394433129667346</v>
      </c>
      <c r="J5111" s="19">
        <f>H5111/G5111</f>
        <v>0.28286270691334</v>
      </c>
      <c r="K5111" t="s" s="21">
        <f>IF(J5111&lt;25%,"น้อยกว่า 25%",IF(J5111&gt;=25%,"มากกว่าหรือเท่ากับ 25%",IF(J5111&gt;=35%,"มากกว่าหรือเท่ากับ 35%")))</f>
        <v>122</v>
      </c>
    </row>
    <row r="5112" s="7" customFormat="1" ht="19.15" customHeight="1">
      <c r="A5112" t="s" s="16">
        <v>5229</v>
      </c>
      <c r="B5112" s="17">
        <v>4</v>
      </c>
      <c r="C5112" s="17">
        <v>11</v>
      </c>
      <c r="D5112" t="s" s="16">
        <v>5232</v>
      </c>
      <c r="E5112" t="s" s="16">
        <v>101</v>
      </c>
      <c r="F5112" s="57">
        <v>398</v>
      </c>
      <c r="G5112" s="32">
        <v>316</v>
      </c>
      <c r="H5112" s="18">
        <f>SUM(G5112-F5112)</f>
        <v>-82</v>
      </c>
      <c r="I5112" s="19">
        <f>H5112/F5112</f>
        <v>-0.206030150753769</v>
      </c>
      <c r="J5112" s="19">
        <f>H5112/G5112</f>
        <v>-0.259493670886076</v>
      </c>
    </row>
    <row r="5113" s="7" customFormat="1" ht="19.15" customHeight="1">
      <c r="A5113" t="s" s="16">
        <v>5229</v>
      </c>
      <c r="B5113" s="17">
        <v>1</v>
      </c>
      <c r="C5113" s="17">
        <v>19</v>
      </c>
      <c r="D5113" t="s" s="16">
        <v>5233</v>
      </c>
      <c r="E5113" t="s" s="16">
        <v>34</v>
      </c>
      <c r="F5113" s="41">
        <v>833</v>
      </c>
      <c r="G5113" s="30">
        <v>1190</v>
      </c>
      <c r="H5113" s="18">
        <f>SUM(G5113-F5113)</f>
        <v>357</v>
      </c>
      <c r="I5113" s="19">
        <f>H5113/F5113</f>
        <v>0.428571428571429</v>
      </c>
      <c r="J5113" s="19">
        <f>H5113/G5113</f>
        <v>0.3</v>
      </c>
      <c r="K5113" t="s" s="21">
        <f>IF(J5113&lt;25%,"น้อยกว่า 25%",IF(J5113&gt;=25%,"มากกว่าหรือเท่ากับ 25%",IF(J5113&gt;=35%,"มากกว่าหรือเท่ากับ 35%")))</f>
        <v>122</v>
      </c>
    </row>
    <row r="5114" s="7" customFormat="1" ht="19.15" customHeight="1">
      <c r="A5114" t="s" s="16">
        <v>5229</v>
      </c>
      <c r="B5114" s="17">
        <v>3</v>
      </c>
      <c r="C5114" s="17">
        <v>10</v>
      </c>
      <c r="D5114" t="s" s="16">
        <v>5234</v>
      </c>
      <c r="E5114" t="s" s="16">
        <v>30</v>
      </c>
      <c r="F5114" s="41">
        <v>209</v>
      </c>
      <c r="G5114" s="30">
        <v>409</v>
      </c>
      <c r="H5114" s="18">
        <f>SUM(G5114-F5114)</f>
        <v>200</v>
      </c>
      <c r="I5114" s="19">
        <f>H5114/F5114</f>
        <v>0.956937799043062</v>
      </c>
      <c r="J5114" s="19">
        <f>H5114/G5114</f>
        <v>0.488997555012225</v>
      </c>
      <c r="K5114" t="s" s="21">
        <f>IF(J5114&lt;25%,"น้อยกว่า 25%",IF(J5114&gt;=25%,"มากกว่าหรือเท่ากับ 25%",IF(J5114&gt;=35%,"มากกว่าหรือเท่ากับ 35%")))</f>
        <v>122</v>
      </c>
    </row>
    <row r="5115" s="7" customFormat="1" ht="19.15" customHeight="1">
      <c r="A5115" t="s" s="16">
        <v>5229</v>
      </c>
      <c r="B5115" s="17">
        <v>2</v>
      </c>
      <c r="C5115" s="17">
        <v>17</v>
      </c>
      <c r="D5115" t="s" s="16">
        <v>5235</v>
      </c>
      <c r="E5115" t="s" s="16">
        <v>116</v>
      </c>
      <c r="F5115" s="57">
        <v>79</v>
      </c>
      <c r="G5115" s="32">
        <v>61</v>
      </c>
      <c r="H5115" s="18">
        <f>SUM(G5115-F5115)</f>
        <v>-18</v>
      </c>
      <c r="I5115" s="19">
        <f>H5115/F5115</f>
        <v>-0.227848101265823</v>
      </c>
      <c r="J5115" s="19">
        <f>H5115/G5115</f>
        <v>-0.295081967213115</v>
      </c>
    </row>
    <row r="5116" s="7" customFormat="1" ht="19.15" customHeight="1">
      <c r="A5116" t="s" s="16">
        <v>5229</v>
      </c>
      <c r="B5116" s="17">
        <v>1</v>
      </c>
      <c r="C5116" s="17">
        <v>26</v>
      </c>
      <c r="D5116" t="s" s="16">
        <v>5236</v>
      </c>
      <c r="E5116" t="s" s="16">
        <v>52</v>
      </c>
      <c r="F5116" s="41">
        <v>202</v>
      </c>
      <c r="G5116" s="30">
        <v>280</v>
      </c>
      <c r="H5116" s="18">
        <f>SUM(G5116-F5116)</f>
        <v>78</v>
      </c>
      <c r="I5116" s="19">
        <f>H5116/F5116</f>
        <v>0.386138613861386</v>
      </c>
      <c r="J5116" s="19">
        <f>H5116/G5116</f>
        <v>0.278571428571429</v>
      </c>
      <c r="K5116" t="s" s="21">
        <f>IF(J5116&lt;25%,"น้อยกว่า 25%",IF(J5116&gt;=25%,"มากกว่าหรือเท่ากับ 25%",IF(J5116&gt;=35%,"มากกว่าหรือเท่ากับ 35%")))</f>
        <v>122</v>
      </c>
    </row>
    <row r="5117" s="7" customFormat="1" ht="19.15" customHeight="1">
      <c r="A5117" t="s" s="16">
        <v>5229</v>
      </c>
      <c r="B5117" s="17">
        <v>1</v>
      </c>
      <c r="C5117" s="17">
        <v>2</v>
      </c>
      <c r="D5117" t="s" s="16">
        <v>5237</v>
      </c>
      <c r="E5117" t="s" s="16">
        <v>26</v>
      </c>
      <c r="F5117" s="37">
        <v>35453</v>
      </c>
      <c r="G5117" s="17">
        <v>41513</v>
      </c>
      <c r="H5117" s="18">
        <f>SUM(G5117-F5117)</f>
        <v>6060</v>
      </c>
      <c r="I5117" s="19">
        <f>H5117/F5117</f>
        <v>0.170930527740953</v>
      </c>
      <c r="J5117" s="19">
        <f>H5117/G5117</f>
        <v>0.145978368222003</v>
      </c>
      <c r="K5117" t="s" s="21">
        <f>IF(J5117&lt;25%,"น้อยกว่า 25%",IF(J5117&gt;=25%,"มากกว่าหรือเท่ากับ 25%",IF(J5117&gt;=35%,"มากกว่าหรือเท่ากับ 35%")))</f>
        <v>18</v>
      </c>
    </row>
    <row r="5118" s="7" customFormat="1" ht="19.15" customHeight="1">
      <c r="A5118" t="s" s="16">
        <v>5229</v>
      </c>
      <c r="B5118" s="17">
        <v>1</v>
      </c>
      <c r="C5118" s="17">
        <v>5</v>
      </c>
      <c r="D5118" t="s" s="16">
        <v>5238</v>
      </c>
      <c r="E5118" t="s" s="16">
        <v>20</v>
      </c>
      <c r="F5118" s="37">
        <v>22600</v>
      </c>
      <c r="G5118" s="17">
        <v>25979</v>
      </c>
      <c r="H5118" s="18">
        <f>SUM(G5118-F5118)</f>
        <v>3379</v>
      </c>
      <c r="I5118" s="19">
        <f>H5118/F5118</f>
        <v>0.149513274336283</v>
      </c>
      <c r="J5118" s="19">
        <f>H5118/G5118</f>
        <v>0.130066592247585</v>
      </c>
      <c r="K5118" t="s" s="21">
        <f>IF(J5118&lt;25%,"น้อยกว่า 25%",IF(J5118&gt;=25%,"มากกว่าหรือเท่ากับ 25%",IF(J5118&gt;=35%,"มากกว่าหรือเท่ากับ 35%")))</f>
        <v>18</v>
      </c>
    </row>
    <row r="5119" s="7" customFormat="1" ht="19.15" customHeight="1">
      <c r="A5119" t="s" s="16">
        <v>5229</v>
      </c>
      <c r="B5119" s="17">
        <v>1</v>
      </c>
      <c r="C5119" s="17">
        <v>9</v>
      </c>
      <c r="D5119" t="s" s="16">
        <v>5239</v>
      </c>
      <c r="E5119" t="s" s="16">
        <v>17</v>
      </c>
      <c r="F5119" s="37">
        <v>2081</v>
      </c>
      <c r="G5119" s="17">
        <v>2770</v>
      </c>
      <c r="H5119" s="18">
        <f>SUM(G5119-F5119)</f>
        <v>689</v>
      </c>
      <c r="I5119" s="19">
        <f>H5119/F5119</f>
        <v>0.331090821720327</v>
      </c>
      <c r="J5119" s="19">
        <f>H5119/G5119</f>
        <v>0.248736462093863</v>
      </c>
      <c r="K5119" t="s" s="21">
        <f>IF(J5119&lt;25%,"น้อยกว่า 25%",IF(J5119&gt;=25%,"มากกว่าหรือเท่ากับ 25%",IF(J5119&gt;=35%,"มากกว่าหรือเท่ากับ 35%")))</f>
        <v>18</v>
      </c>
    </row>
    <row r="5120" s="7" customFormat="1" ht="19.15" customHeight="1">
      <c r="A5120" t="s" s="16">
        <v>5229</v>
      </c>
      <c r="B5120" s="17">
        <v>1</v>
      </c>
      <c r="C5120" s="17">
        <v>12</v>
      </c>
      <c r="D5120" t="s" s="16">
        <v>5240</v>
      </c>
      <c r="E5120" t="s" s="16">
        <v>38</v>
      </c>
      <c r="F5120" s="37">
        <v>1815</v>
      </c>
      <c r="G5120" s="17">
        <v>2118</v>
      </c>
      <c r="H5120" s="18">
        <f>SUM(G5120-F5120)</f>
        <v>303</v>
      </c>
      <c r="I5120" s="19">
        <f>H5120/F5120</f>
        <v>0.166942148760331</v>
      </c>
      <c r="J5120" s="19">
        <f>H5120/G5120</f>
        <v>0.143059490084986</v>
      </c>
      <c r="K5120" t="s" s="21">
        <f>IF(J5120&lt;25%,"น้อยกว่า 25%",IF(J5120&gt;=25%,"มากกว่าหรือเท่ากับ 25%",IF(J5120&gt;=35%,"มากกว่าหรือเท่ากับ 35%")))</f>
        <v>18</v>
      </c>
    </row>
    <row r="5121" s="7" customFormat="1" ht="19.15" customHeight="1">
      <c r="A5121" t="s" s="16">
        <v>5229</v>
      </c>
      <c r="B5121" s="17">
        <v>1</v>
      </c>
      <c r="C5121" s="17">
        <v>25</v>
      </c>
      <c r="D5121" t="s" s="16">
        <v>5241</v>
      </c>
      <c r="E5121" t="s" s="16">
        <v>42</v>
      </c>
      <c r="F5121" s="37">
        <v>710</v>
      </c>
      <c r="G5121" s="17">
        <v>800</v>
      </c>
      <c r="H5121" s="18">
        <f>SUM(G5121-F5121)</f>
        <v>90</v>
      </c>
      <c r="I5121" s="19">
        <f>H5121/F5121</f>
        <v>0.126760563380282</v>
      </c>
      <c r="J5121" s="19">
        <f>H5121/G5121</f>
        <v>0.1125</v>
      </c>
      <c r="K5121" t="s" s="21">
        <f>IF(J5121&lt;25%,"น้อยกว่า 25%",IF(J5121&gt;=25%,"มากกว่าหรือเท่ากับ 25%",IF(J5121&gt;=35%,"มากกว่าหรือเท่ากับ 35%")))</f>
        <v>18</v>
      </c>
    </row>
    <row r="5122" s="7" customFormat="1" ht="19.15" customHeight="1">
      <c r="A5122" t="s" s="16">
        <v>5229</v>
      </c>
      <c r="B5122" s="17">
        <v>1</v>
      </c>
      <c r="C5122" s="17">
        <v>1</v>
      </c>
      <c r="D5122" t="s" s="16">
        <v>5242</v>
      </c>
      <c r="E5122" t="s" s="16">
        <v>36</v>
      </c>
      <c r="F5122" s="37">
        <v>627</v>
      </c>
      <c r="G5122" s="17">
        <v>778</v>
      </c>
      <c r="H5122" s="18">
        <f>SUM(G5122-F5122)</f>
        <v>151</v>
      </c>
      <c r="I5122" s="19">
        <f>H5122/F5122</f>
        <v>0.240829346092504</v>
      </c>
      <c r="J5122" s="19">
        <f>H5122/G5122</f>
        <v>0.194087403598972</v>
      </c>
      <c r="K5122" t="s" s="21">
        <f>IF(J5122&lt;25%,"น้อยกว่า 25%",IF(J5122&gt;=25%,"มากกว่าหรือเท่ากับ 25%",IF(J5122&gt;=35%,"มากกว่าหรือเท่ากับ 35%")))</f>
        <v>18</v>
      </c>
    </row>
    <row r="5123" s="7" customFormat="1" ht="19.15" customHeight="1">
      <c r="A5123" t="s" s="16">
        <v>5229</v>
      </c>
      <c r="B5123" s="17">
        <v>1</v>
      </c>
      <c r="C5123" s="17">
        <v>22</v>
      </c>
      <c r="D5123" t="s" s="16">
        <v>5243</v>
      </c>
      <c r="E5123" t="s" s="16">
        <v>62</v>
      </c>
      <c r="F5123" s="37">
        <v>528</v>
      </c>
      <c r="G5123" s="17">
        <v>609</v>
      </c>
      <c r="H5123" s="18">
        <f>SUM(G5123-F5123)</f>
        <v>81</v>
      </c>
      <c r="I5123" s="19">
        <f>H5123/F5123</f>
        <v>0.153409090909091</v>
      </c>
      <c r="J5123" s="19">
        <f>H5123/G5123</f>
        <v>0.133004926108374</v>
      </c>
      <c r="K5123" t="s" s="21">
        <f>IF(J5123&lt;25%,"น้อยกว่า 25%",IF(J5123&gt;=25%,"มากกว่าหรือเท่ากับ 25%",IF(J5123&gt;=35%,"มากกว่าหรือเท่ากับ 35%")))</f>
        <v>18</v>
      </c>
    </row>
    <row r="5124" s="7" customFormat="1" ht="19.15" customHeight="1">
      <c r="A5124" t="s" s="16">
        <v>5229</v>
      </c>
      <c r="B5124" s="17">
        <v>1</v>
      </c>
      <c r="C5124" s="17">
        <v>4</v>
      </c>
      <c r="D5124" t="s" s="16">
        <v>5244</v>
      </c>
      <c r="E5124" t="s" s="16">
        <v>76</v>
      </c>
      <c r="F5124" s="37">
        <v>347</v>
      </c>
      <c r="G5124" s="17">
        <v>428</v>
      </c>
      <c r="H5124" s="18">
        <f>SUM(G5124-F5124)</f>
        <v>81</v>
      </c>
      <c r="I5124" s="19">
        <f>H5124/F5124</f>
        <v>0.23342939481268</v>
      </c>
      <c r="J5124" s="19">
        <f>H5124/G5124</f>
        <v>0.189252336448598</v>
      </c>
      <c r="K5124" t="s" s="21">
        <f>IF(J5124&lt;25%,"น้อยกว่า 25%",IF(J5124&gt;=25%,"มากกว่าหรือเท่ากับ 25%",IF(J5124&gt;=35%,"มากกว่าหรือเท่ากับ 35%")))</f>
        <v>18</v>
      </c>
    </row>
    <row r="5125" s="7" customFormat="1" ht="19.15" customHeight="1">
      <c r="A5125" t="s" s="16">
        <v>5229</v>
      </c>
      <c r="B5125" s="17">
        <v>1</v>
      </c>
      <c r="C5125" s="17">
        <v>13</v>
      </c>
      <c r="D5125" t="s" s="16">
        <v>5245</v>
      </c>
      <c r="E5125" t="s" s="16">
        <v>30</v>
      </c>
      <c r="F5125" s="37">
        <v>283</v>
      </c>
      <c r="G5125" s="17">
        <v>366</v>
      </c>
      <c r="H5125" s="18">
        <f>SUM(G5125-F5125)</f>
        <v>83</v>
      </c>
      <c r="I5125" s="19">
        <f>H5125/F5125</f>
        <v>0.293286219081272</v>
      </c>
      <c r="J5125" s="19">
        <f>H5125/G5125</f>
        <v>0.226775956284153</v>
      </c>
      <c r="K5125" t="s" s="21">
        <f>IF(J5125&lt;25%,"น้อยกว่า 25%",IF(J5125&gt;=25%,"มากกว่าหรือเท่ากับ 25%",IF(J5125&gt;=35%,"มากกว่าหรือเท่ากับ 35%")))</f>
        <v>18</v>
      </c>
    </row>
    <row r="5126" s="7" customFormat="1" ht="19.15" customHeight="1">
      <c r="A5126" t="s" s="16">
        <v>5229</v>
      </c>
      <c r="B5126" s="17">
        <v>1</v>
      </c>
      <c r="C5126" s="17">
        <v>6</v>
      </c>
      <c r="D5126" t="s" s="16">
        <v>5246</v>
      </c>
      <c r="E5126" t="s" s="16">
        <v>44</v>
      </c>
      <c r="F5126" s="37">
        <v>226</v>
      </c>
      <c r="G5126" s="17">
        <v>267</v>
      </c>
      <c r="H5126" s="18">
        <f>SUM(G5126-F5126)</f>
        <v>41</v>
      </c>
      <c r="I5126" s="19">
        <f>H5126/F5126</f>
        <v>0.18141592920354</v>
      </c>
      <c r="J5126" s="19">
        <f>H5126/G5126</f>
        <v>0.153558052434457</v>
      </c>
      <c r="K5126" t="s" s="21">
        <f>IF(J5126&lt;25%,"น้อยกว่า 25%",IF(J5126&gt;=25%,"มากกว่าหรือเท่ากับ 25%",IF(J5126&gt;=35%,"มากกว่าหรือเท่ากับ 35%")))</f>
        <v>18</v>
      </c>
    </row>
    <row r="5127" s="7" customFormat="1" ht="19.15" customHeight="1">
      <c r="A5127" t="s" s="16">
        <v>5229</v>
      </c>
      <c r="B5127" s="17">
        <v>1</v>
      </c>
      <c r="C5127" s="17">
        <v>29</v>
      </c>
      <c r="D5127" t="s" s="16">
        <v>5247</v>
      </c>
      <c r="E5127" t="s" s="16">
        <v>1427</v>
      </c>
      <c r="F5127" s="37">
        <v>213</v>
      </c>
      <c r="G5127" s="17">
        <v>238</v>
      </c>
      <c r="H5127" s="18">
        <f>SUM(G5127-F5127)</f>
        <v>25</v>
      </c>
      <c r="I5127" s="19">
        <f>H5127/F5127</f>
        <v>0.117370892018779</v>
      </c>
      <c r="J5127" s="19">
        <f>H5127/G5127</f>
        <v>0.105042016806723</v>
      </c>
      <c r="K5127" t="s" s="21">
        <f>IF(J5127&lt;25%,"น้อยกว่า 25%",IF(J5127&gt;=25%,"มากกว่าหรือเท่ากับ 25%",IF(J5127&gt;=35%,"มากกว่าหรือเท่ากับ 35%")))</f>
        <v>18</v>
      </c>
    </row>
    <row r="5128" s="7" customFormat="1" ht="19.15" customHeight="1">
      <c r="A5128" t="s" s="16">
        <v>5229</v>
      </c>
      <c r="B5128" s="17">
        <v>1</v>
      </c>
      <c r="C5128" s="17">
        <v>21</v>
      </c>
      <c r="D5128" t="s" s="16">
        <v>5248</v>
      </c>
      <c r="E5128" t="s" s="16">
        <v>106</v>
      </c>
      <c r="F5128" s="37">
        <v>195</v>
      </c>
      <c r="G5128" s="17">
        <v>224</v>
      </c>
      <c r="H5128" s="18">
        <f>SUM(G5128-F5128)</f>
        <v>29</v>
      </c>
      <c r="I5128" s="19">
        <f>H5128/F5128</f>
        <v>0.148717948717949</v>
      </c>
      <c r="J5128" s="19">
        <f>H5128/G5128</f>
        <v>0.129464285714286</v>
      </c>
      <c r="K5128" t="s" s="21">
        <f>IF(J5128&lt;25%,"น้อยกว่า 25%",IF(J5128&gt;=25%,"มากกว่าหรือเท่ากับ 25%",IF(J5128&gt;=35%,"มากกว่าหรือเท่ากับ 35%")))</f>
        <v>18</v>
      </c>
    </row>
    <row r="5129" s="7" customFormat="1" ht="19.15" customHeight="1">
      <c r="A5129" t="s" s="16">
        <v>5229</v>
      </c>
      <c r="B5129" s="17">
        <v>1</v>
      </c>
      <c r="C5129" s="17">
        <v>30</v>
      </c>
      <c r="D5129" t="s" s="16">
        <v>5249</v>
      </c>
      <c r="E5129" t="s" s="16">
        <v>103</v>
      </c>
      <c r="F5129" s="37">
        <v>175</v>
      </c>
      <c r="G5129" s="17">
        <v>200</v>
      </c>
      <c r="H5129" s="18">
        <f>SUM(G5129-F5129)</f>
        <v>25</v>
      </c>
      <c r="I5129" s="19">
        <f>H5129/F5129</f>
        <v>0.142857142857143</v>
      </c>
      <c r="J5129" s="19">
        <f>H5129/G5129</f>
        <v>0.125</v>
      </c>
      <c r="K5129" t="s" s="21">
        <f>IF(J5129&lt;25%,"น้อยกว่า 25%",IF(J5129&gt;=25%,"มากกว่าหรือเท่ากับ 25%",IF(J5129&gt;=35%,"มากกว่าหรือเท่ากับ 35%")))</f>
        <v>18</v>
      </c>
    </row>
    <row r="5130" s="7" customFormat="1" ht="19.15" customHeight="1">
      <c r="A5130" t="s" s="16">
        <v>5229</v>
      </c>
      <c r="B5130" s="17">
        <v>1</v>
      </c>
      <c r="C5130" s="17">
        <v>17</v>
      </c>
      <c r="D5130" t="s" s="16">
        <v>5250</v>
      </c>
      <c r="E5130" t="s" s="16">
        <v>74</v>
      </c>
      <c r="F5130" s="37">
        <v>122</v>
      </c>
      <c r="G5130" s="17">
        <v>162</v>
      </c>
      <c r="H5130" s="18">
        <f>SUM(G5130-F5130)</f>
        <v>40</v>
      </c>
      <c r="I5130" s="19">
        <f>H5130/F5130</f>
        <v>0.327868852459016</v>
      </c>
      <c r="J5130" s="19">
        <f>H5130/G5130</f>
        <v>0.246913580246914</v>
      </c>
      <c r="K5130" t="s" s="21">
        <f>IF(J5130&lt;25%,"น้อยกว่า 25%",IF(J5130&gt;=25%,"มากกว่าหรือเท่ากับ 25%",IF(J5130&gt;=35%,"มากกว่าหรือเท่ากับ 35%")))</f>
        <v>18</v>
      </c>
    </row>
    <row r="5131" s="7" customFormat="1" ht="19.15" customHeight="1">
      <c r="A5131" t="s" s="16">
        <v>5229</v>
      </c>
      <c r="B5131" s="17">
        <v>1</v>
      </c>
      <c r="C5131" s="17">
        <v>28</v>
      </c>
      <c r="D5131" t="s" s="16">
        <v>5251</v>
      </c>
      <c r="E5131" t="s" s="16">
        <v>173</v>
      </c>
      <c r="F5131" s="37">
        <v>138</v>
      </c>
      <c r="G5131" s="17">
        <v>159</v>
      </c>
      <c r="H5131" s="18">
        <f>SUM(G5131-F5131)</f>
        <v>21</v>
      </c>
      <c r="I5131" s="19">
        <f>H5131/F5131</f>
        <v>0.152173913043478</v>
      </c>
      <c r="J5131" s="19">
        <f>H5131/G5131</f>
        <v>0.132075471698113</v>
      </c>
      <c r="K5131" t="s" s="21">
        <f>IF(J5131&lt;25%,"น้อยกว่า 25%",IF(J5131&gt;=25%,"มากกว่าหรือเท่ากับ 25%",IF(J5131&gt;=35%,"มากกว่าหรือเท่ากับ 35%")))</f>
        <v>18</v>
      </c>
    </row>
    <row r="5132" s="7" customFormat="1" ht="19.15" customHeight="1">
      <c r="A5132" t="s" s="16">
        <v>5229</v>
      </c>
      <c r="B5132" s="17">
        <v>1</v>
      </c>
      <c r="C5132" s="17">
        <v>31</v>
      </c>
      <c r="D5132" t="s" s="16">
        <v>5252</v>
      </c>
      <c r="E5132" t="s" s="16">
        <v>68</v>
      </c>
      <c r="F5132" s="37">
        <v>138</v>
      </c>
      <c r="G5132" s="17">
        <v>158</v>
      </c>
      <c r="H5132" s="18">
        <f>SUM(G5132-F5132)</f>
        <v>20</v>
      </c>
      <c r="I5132" s="19">
        <f>H5132/F5132</f>
        <v>0.144927536231884</v>
      </c>
      <c r="J5132" s="19">
        <f>H5132/G5132</f>
        <v>0.126582278481013</v>
      </c>
      <c r="K5132" t="s" s="21">
        <f>IF(J5132&lt;25%,"น้อยกว่า 25%",IF(J5132&gt;=25%,"มากกว่าหรือเท่ากับ 25%",IF(J5132&gt;=35%,"มากกว่าหรือเท่ากับ 35%")))</f>
        <v>18</v>
      </c>
    </row>
    <row r="5133" s="7" customFormat="1" ht="19.15" customHeight="1">
      <c r="A5133" t="s" s="16">
        <v>5229</v>
      </c>
      <c r="B5133" s="17">
        <v>1</v>
      </c>
      <c r="C5133" s="17">
        <v>15</v>
      </c>
      <c r="D5133" t="s" s="16">
        <v>5253</v>
      </c>
      <c r="E5133" t="s" s="16">
        <v>112</v>
      </c>
      <c r="F5133" s="37">
        <v>128</v>
      </c>
      <c r="G5133" s="17">
        <v>156</v>
      </c>
      <c r="H5133" s="18">
        <f>SUM(G5133-F5133)</f>
        <v>28</v>
      </c>
      <c r="I5133" s="19">
        <f>H5133/F5133</f>
        <v>0.21875</v>
      </c>
      <c r="J5133" s="19">
        <f>H5133/G5133</f>
        <v>0.179487179487179</v>
      </c>
      <c r="K5133" t="s" s="21">
        <f>IF(J5133&lt;25%,"น้อยกว่า 25%",IF(J5133&gt;=25%,"มากกว่าหรือเท่ากับ 25%",IF(J5133&gt;=35%,"มากกว่าหรือเท่ากับ 35%")))</f>
        <v>18</v>
      </c>
    </row>
    <row r="5134" s="7" customFormat="1" ht="19.15" customHeight="1">
      <c r="A5134" t="s" s="16">
        <v>5229</v>
      </c>
      <c r="B5134" s="17">
        <v>1</v>
      </c>
      <c r="C5134" s="17">
        <v>27</v>
      </c>
      <c r="D5134" t="s" s="16">
        <v>5254</v>
      </c>
      <c r="E5134" t="s" s="16">
        <v>281</v>
      </c>
      <c r="F5134" s="37">
        <v>73</v>
      </c>
      <c r="G5134" s="17">
        <v>78</v>
      </c>
      <c r="H5134" s="18">
        <f>SUM(G5134-F5134)</f>
        <v>5</v>
      </c>
      <c r="I5134" s="19">
        <f>H5134/F5134</f>
        <v>0.0684931506849315</v>
      </c>
      <c r="J5134" s="19">
        <f>H5134/G5134</f>
        <v>0.0641025641025641</v>
      </c>
      <c r="K5134" t="s" s="21">
        <f>IF(J5134&lt;25%,"น้อยกว่า 25%",IF(J5134&gt;=25%,"มากกว่าหรือเท่ากับ 25%",IF(J5134&gt;=35%,"มากกว่าหรือเท่ากับ 35%")))</f>
        <v>18</v>
      </c>
    </row>
    <row r="5135" s="7" customFormat="1" ht="19.15" customHeight="1">
      <c r="A5135" t="s" s="16">
        <v>5229</v>
      </c>
      <c r="B5135" s="17">
        <v>1</v>
      </c>
      <c r="C5135" s="17">
        <v>24</v>
      </c>
      <c r="D5135" t="s" s="16">
        <v>5255</v>
      </c>
      <c r="E5135" t="s" s="16">
        <v>46</v>
      </c>
      <c r="F5135" s="37">
        <v>54</v>
      </c>
      <c r="G5135" s="17">
        <v>64</v>
      </c>
      <c r="H5135" s="18">
        <f>SUM(G5135-F5135)</f>
        <v>10</v>
      </c>
      <c r="I5135" s="19">
        <f>H5135/F5135</f>
        <v>0.185185185185185</v>
      </c>
      <c r="J5135" s="19">
        <f>H5135/G5135</f>
        <v>0.15625</v>
      </c>
      <c r="K5135" t="s" s="21">
        <f>IF(J5135&lt;25%,"น้อยกว่า 25%",IF(J5135&gt;=25%,"มากกว่าหรือเท่ากับ 25%",IF(J5135&gt;=35%,"มากกว่าหรือเท่ากับ 35%")))</f>
        <v>18</v>
      </c>
    </row>
    <row r="5136" s="7" customFormat="1" ht="19.15" customHeight="1">
      <c r="A5136" t="s" s="16">
        <v>5229</v>
      </c>
      <c r="B5136" s="17">
        <v>1</v>
      </c>
      <c r="C5136" s="17">
        <v>20</v>
      </c>
      <c r="D5136" t="s" s="16">
        <v>5256</v>
      </c>
      <c r="E5136" t="s" s="16">
        <v>147</v>
      </c>
      <c r="F5136" s="37">
        <v>46</v>
      </c>
      <c r="G5136" s="17">
        <v>54</v>
      </c>
      <c r="H5136" s="18">
        <f>SUM(G5136-F5136)</f>
        <v>8</v>
      </c>
      <c r="I5136" s="19">
        <f>H5136/F5136</f>
        <v>0.173913043478261</v>
      </c>
      <c r="J5136" s="19">
        <f>H5136/G5136</f>
        <v>0.148148148148148</v>
      </c>
      <c r="K5136" t="s" s="21">
        <f>IF(J5136&lt;25%,"น้อยกว่า 25%",IF(J5136&gt;=25%,"มากกว่าหรือเท่ากับ 25%",IF(J5136&gt;=35%,"มากกว่าหรือเท่ากับ 35%")))</f>
        <v>18</v>
      </c>
    </row>
    <row r="5137" s="7" customFormat="1" ht="19.15" customHeight="1">
      <c r="A5137" t="s" s="16">
        <v>5229</v>
      </c>
      <c r="B5137" s="17">
        <v>1</v>
      </c>
      <c r="C5137" s="17">
        <v>3</v>
      </c>
      <c r="D5137" t="s" s="16">
        <v>5257</v>
      </c>
      <c r="E5137" t="s" s="16">
        <v>78</v>
      </c>
      <c r="F5137" s="37">
        <v>0</v>
      </c>
      <c r="G5137" s="17">
        <v>0</v>
      </c>
      <c r="H5137" s="18">
        <f>SUM(G5137-F5137)</f>
        <v>0</v>
      </c>
      <c r="I5137" s="19">
        <f>H5137/F5137</f>
      </c>
      <c r="J5137" s="19">
        <f>H5137/G5137</f>
      </c>
      <c r="K5137" s="24">
        <f>IF(J5137&lt;25%,"น้อยกว่า 25%",IF(J5137&gt;=25%,"มากกว่าหรือเท่ากับ 25%",IF(J5137&gt;=35%,"มากกว่าหรือเท่ากับ 35%")))</f>
      </c>
    </row>
    <row r="5138" s="7" customFormat="1" ht="19.15" customHeight="1">
      <c r="A5138" t="s" s="16">
        <v>5229</v>
      </c>
      <c r="B5138" s="17">
        <v>1</v>
      </c>
      <c r="C5138" s="17">
        <v>14</v>
      </c>
      <c r="D5138" t="s" s="16">
        <v>5258</v>
      </c>
      <c r="E5138" t="s" s="16">
        <v>380</v>
      </c>
      <c r="F5138" s="37">
        <v>0</v>
      </c>
      <c r="G5138" s="17">
        <v>0</v>
      </c>
      <c r="H5138" s="18">
        <f>SUM(G5138-F5138)</f>
        <v>0</v>
      </c>
      <c r="I5138" s="19">
        <f>H5138/F5138</f>
      </c>
      <c r="J5138" s="19">
        <f>H5138/G5138</f>
      </c>
      <c r="K5138" s="24">
        <f>IF(J5138&lt;25%,"น้อยกว่า 25%",IF(J5138&gt;=25%,"มากกว่าหรือเท่ากับ 25%",IF(J5138&gt;=35%,"มากกว่าหรือเท่ากับ 35%")))</f>
      </c>
    </row>
    <row r="5139" s="7" customFormat="1" ht="19.15" customHeight="1">
      <c r="A5139" t="s" s="16">
        <v>5229</v>
      </c>
      <c r="B5139" s="17">
        <v>2</v>
      </c>
      <c r="C5139" s="17">
        <v>3</v>
      </c>
      <c r="D5139" t="s" s="16">
        <v>5259</v>
      </c>
      <c r="E5139" t="s" s="16">
        <v>26</v>
      </c>
      <c r="F5139" s="37">
        <v>30026</v>
      </c>
      <c r="G5139" s="17">
        <v>34212</v>
      </c>
      <c r="H5139" s="18">
        <f>SUM(G5139-F5139)</f>
        <v>4186</v>
      </c>
      <c r="I5139" s="19">
        <f>H5139/F5139</f>
        <v>0.139412509158729</v>
      </c>
      <c r="J5139" s="19">
        <f>H5139/G5139</f>
        <v>0.122354729334736</v>
      </c>
      <c r="K5139" t="s" s="21">
        <f>IF(J5139&lt;25%,"น้อยกว่า 25%",IF(J5139&gt;=25%,"มากกว่าหรือเท่ากับ 25%",IF(J5139&gt;=35%,"มากกว่าหรือเท่ากับ 35%")))</f>
        <v>18</v>
      </c>
    </row>
    <row r="5140" s="7" customFormat="1" ht="19.15" customHeight="1">
      <c r="A5140" t="s" s="16">
        <v>5229</v>
      </c>
      <c r="B5140" s="17">
        <v>2</v>
      </c>
      <c r="C5140" s="17">
        <v>7</v>
      </c>
      <c r="D5140" t="s" s="16">
        <v>5260</v>
      </c>
      <c r="E5140" t="s" s="16">
        <v>84</v>
      </c>
      <c r="F5140" s="37">
        <v>24967</v>
      </c>
      <c r="G5140" s="17">
        <v>27956</v>
      </c>
      <c r="H5140" s="18">
        <f>SUM(G5140-F5140)</f>
        <v>2989</v>
      </c>
      <c r="I5140" s="19">
        <f>H5140/F5140</f>
        <v>0.119718027796692</v>
      </c>
      <c r="J5140" s="19">
        <f>H5140/G5140</f>
        <v>0.106918014022035</v>
      </c>
      <c r="K5140" t="s" s="21">
        <f>IF(J5140&lt;25%,"น้อยกว่า 25%",IF(J5140&gt;=25%,"มากกว่าหรือเท่ากับ 25%",IF(J5140&gt;=35%,"มากกว่าหรือเท่ากับ 35%")))</f>
        <v>18</v>
      </c>
    </row>
    <row r="5141" s="7" customFormat="1" ht="19.15" customHeight="1">
      <c r="A5141" t="s" s="16">
        <v>5229</v>
      </c>
      <c r="B5141" s="17">
        <v>2</v>
      </c>
      <c r="C5141" s="17">
        <v>9</v>
      </c>
      <c r="D5141" t="s" s="16">
        <v>5261</v>
      </c>
      <c r="E5141" t="s" s="16">
        <v>20</v>
      </c>
      <c r="F5141" s="37">
        <v>11715</v>
      </c>
      <c r="G5141" s="17">
        <v>13137</v>
      </c>
      <c r="H5141" s="18">
        <f>SUM(G5141-F5141)</f>
        <v>1422</v>
      </c>
      <c r="I5141" s="19">
        <f>H5141/F5141</f>
        <v>0.121382842509603</v>
      </c>
      <c r="J5141" s="19">
        <f>H5141/G5141</f>
        <v>0.108243891299383</v>
      </c>
      <c r="K5141" t="s" s="21">
        <f>IF(J5141&lt;25%,"น้อยกว่า 25%",IF(J5141&gt;=25%,"มากกว่าหรือเท่ากับ 25%",IF(J5141&gt;=35%,"มากกว่าหรือเท่ากับ 35%")))</f>
        <v>18</v>
      </c>
    </row>
    <row r="5142" s="7" customFormat="1" ht="19.15" customHeight="1">
      <c r="A5142" t="s" s="16">
        <v>5229</v>
      </c>
      <c r="B5142" s="17">
        <v>2</v>
      </c>
      <c r="C5142" s="17">
        <v>16</v>
      </c>
      <c r="D5142" t="s" s="16">
        <v>5262</v>
      </c>
      <c r="E5142" t="s" s="16">
        <v>22</v>
      </c>
      <c r="F5142" s="37">
        <v>10409</v>
      </c>
      <c r="G5142" s="17">
        <v>11560</v>
      </c>
      <c r="H5142" s="18">
        <f>SUM(G5142-F5142)</f>
        <v>1151</v>
      </c>
      <c r="I5142" s="19">
        <f>H5142/F5142</f>
        <v>0.110577384955327</v>
      </c>
      <c r="J5142" s="19">
        <f>H5142/G5142</f>
        <v>0.09956747404844291</v>
      </c>
      <c r="K5142" t="s" s="21">
        <f>IF(J5142&lt;25%,"น้อยกว่า 25%",IF(J5142&gt;=25%,"มากกว่าหรือเท่ากับ 25%",IF(J5142&gt;=35%,"มากกว่าหรือเท่ากับ 35%")))</f>
        <v>18</v>
      </c>
    </row>
    <row r="5143" s="7" customFormat="1" ht="19.15" customHeight="1">
      <c r="A5143" t="s" s="16">
        <v>5229</v>
      </c>
      <c r="B5143" s="17">
        <v>2</v>
      </c>
      <c r="C5143" s="17">
        <v>6</v>
      </c>
      <c r="D5143" t="s" s="16">
        <v>5263</v>
      </c>
      <c r="E5143" t="s" s="16">
        <v>17</v>
      </c>
      <c r="F5143" s="37">
        <v>1821</v>
      </c>
      <c r="G5143" s="17">
        <v>2091</v>
      </c>
      <c r="H5143" s="18">
        <f>SUM(G5143-F5143)</f>
        <v>270</v>
      </c>
      <c r="I5143" s="19">
        <f>H5143/F5143</f>
        <v>0.14827018121911</v>
      </c>
      <c r="J5143" s="19">
        <f>H5143/G5143</f>
        <v>0.129124820659971</v>
      </c>
      <c r="K5143" t="s" s="21">
        <f>IF(J5143&lt;25%,"น้อยกว่า 25%",IF(J5143&gt;=25%,"มากกว่าหรือเท่ากับ 25%",IF(J5143&gt;=35%,"มากกว่าหรือเท่ากับ 35%")))</f>
        <v>18</v>
      </c>
    </row>
    <row r="5144" s="7" customFormat="1" ht="19.15" customHeight="1">
      <c r="A5144" t="s" s="16">
        <v>5229</v>
      </c>
      <c r="B5144" s="17">
        <v>2</v>
      </c>
      <c r="C5144" s="17">
        <v>10</v>
      </c>
      <c r="D5144" t="s" s="16">
        <v>5264</v>
      </c>
      <c r="E5144" t="s" s="16">
        <v>28</v>
      </c>
      <c r="F5144" s="37">
        <v>762</v>
      </c>
      <c r="G5144" s="17">
        <v>868</v>
      </c>
      <c r="H5144" s="18">
        <f>SUM(G5144-F5144)</f>
        <v>106</v>
      </c>
      <c r="I5144" s="19">
        <f>H5144/F5144</f>
        <v>0.139107611548556</v>
      </c>
      <c r="J5144" s="19">
        <f>H5144/G5144</f>
        <v>0.122119815668203</v>
      </c>
      <c r="K5144" t="s" s="21">
        <f>IF(J5144&lt;25%,"น้อยกว่า 25%",IF(J5144&gt;=25%,"มากกว่าหรือเท่ากับ 25%",IF(J5144&gt;=35%,"มากกว่าหรือเท่ากับ 35%")))</f>
        <v>18</v>
      </c>
    </row>
    <row r="5145" s="7" customFormat="1" ht="19.15" customHeight="1">
      <c r="A5145" t="s" s="16">
        <v>5229</v>
      </c>
      <c r="B5145" s="17">
        <v>2</v>
      </c>
      <c r="C5145" s="17">
        <v>23</v>
      </c>
      <c r="D5145" t="s" s="16">
        <v>5265</v>
      </c>
      <c r="E5145" t="s" s="16">
        <v>46</v>
      </c>
      <c r="F5145" s="37">
        <v>525</v>
      </c>
      <c r="G5145" s="17">
        <v>591</v>
      </c>
      <c r="H5145" s="18">
        <f>SUM(G5145-F5145)</f>
        <v>66</v>
      </c>
      <c r="I5145" s="19">
        <f>H5145/F5145</f>
        <v>0.125714285714286</v>
      </c>
      <c r="J5145" s="19">
        <f>H5145/G5145</f>
        <v>0.111675126903553</v>
      </c>
      <c r="K5145" t="s" s="21">
        <f>IF(J5145&lt;25%,"น้อยกว่า 25%",IF(J5145&gt;=25%,"มากกว่าหรือเท่ากับ 25%",IF(J5145&gt;=35%,"มากกว่าหรือเท่ากับ 35%")))</f>
        <v>18</v>
      </c>
    </row>
    <row r="5146" s="7" customFormat="1" ht="19.15" customHeight="1">
      <c r="A5146" t="s" s="16">
        <v>5229</v>
      </c>
      <c r="B5146" s="17">
        <v>2</v>
      </c>
      <c r="C5146" s="17">
        <v>1</v>
      </c>
      <c r="D5146" t="s" s="16">
        <v>5266</v>
      </c>
      <c r="E5146" t="s" s="16">
        <v>30</v>
      </c>
      <c r="F5146" s="37">
        <v>521</v>
      </c>
      <c r="G5146" s="17">
        <v>556</v>
      </c>
      <c r="H5146" s="18">
        <f>SUM(G5146-F5146)</f>
        <v>35</v>
      </c>
      <c r="I5146" s="19">
        <f>H5146/F5146</f>
        <v>0.0671785028790787</v>
      </c>
      <c r="J5146" s="19">
        <f>H5146/G5146</f>
        <v>0.0629496402877698</v>
      </c>
      <c r="K5146" t="s" s="21">
        <f>IF(J5146&lt;25%,"น้อยกว่า 25%",IF(J5146&gt;=25%,"มากกว่าหรือเท่ากับ 25%",IF(J5146&gt;=35%,"มากกว่าหรือเท่ากับ 35%")))</f>
        <v>18</v>
      </c>
    </row>
    <row r="5147" s="7" customFormat="1" ht="19.15" customHeight="1">
      <c r="A5147" t="s" s="16">
        <v>5229</v>
      </c>
      <c r="B5147" s="17">
        <v>2</v>
      </c>
      <c r="C5147" s="17">
        <v>27</v>
      </c>
      <c r="D5147" t="s" s="16">
        <v>5267</v>
      </c>
      <c r="E5147" t="s" s="16">
        <v>1427</v>
      </c>
      <c r="F5147" s="37">
        <v>404</v>
      </c>
      <c r="G5147" s="17">
        <v>443</v>
      </c>
      <c r="H5147" s="18">
        <f>SUM(G5147-F5147)</f>
        <v>39</v>
      </c>
      <c r="I5147" s="19">
        <f>H5147/F5147</f>
        <v>0.0965346534653465</v>
      </c>
      <c r="J5147" s="19">
        <f>H5147/G5147</f>
        <v>0.0880361173814898</v>
      </c>
      <c r="K5147" t="s" s="21">
        <f>IF(J5147&lt;25%,"น้อยกว่า 25%",IF(J5147&gt;=25%,"มากกว่าหรือเท่ากับ 25%",IF(J5147&gt;=35%,"มากกว่าหรือเท่ากับ 35%")))</f>
        <v>18</v>
      </c>
    </row>
    <row r="5148" s="7" customFormat="1" ht="19.15" customHeight="1">
      <c r="A5148" t="s" s="16">
        <v>5229</v>
      </c>
      <c r="B5148" s="17">
        <v>2</v>
      </c>
      <c r="C5148" s="17">
        <v>5</v>
      </c>
      <c r="D5148" t="s" s="16">
        <v>5268</v>
      </c>
      <c r="E5148" t="s" s="16">
        <v>38</v>
      </c>
      <c r="F5148" s="37">
        <v>380</v>
      </c>
      <c r="G5148" s="17">
        <v>418</v>
      </c>
      <c r="H5148" s="18">
        <f>SUM(G5148-F5148)</f>
        <v>38</v>
      </c>
      <c r="I5148" s="19">
        <f>H5148/F5148</f>
        <v>0.1</v>
      </c>
      <c r="J5148" s="19">
        <f>H5148/G5148</f>
        <v>0.0909090909090909</v>
      </c>
      <c r="K5148" t="s" s="21">
        <f>IF(J5148&lt;25%,"น้อยกว่า 25%",IF(J5148&gt;=25%,"มากกว่าหรือเท่ากับ 25%",IF(J5148&gt;=35%,"มากกว่าหรือเท่ากับ 35%")))</f>
        <v>18</v>
      </c>
    </row>
    <row r="5149" s="7" customFormat="1" ht="19.15" customHeight="1">
      <c r="A5149" t="s" s="16">
        <v>5229</v>
      </c>
      <c r="B5149" s="17">
        <v>2</v>
      </c>
      <c r="C5149" s="17">
        <v>30</v>
      </c>
      <c r="D5149" t="s" s="16">
        <v>5269</v>
      </c>
      <c r="E5149" t="s" s="16">
        <v>34</v>
      </c>
      <c r="F5149" s="37">
        <v>284</v>
      </c>
      <c r="G5149" s="17">
        <v>333</v>
      </c>
      <c r="H5149" s="18">
        <f>SUM(G5149-F5149)</f>
        <v>49</v>
      </c>
      <c r="I5149" s="19">
        <f>H5149/F5149</f>
        <v>0.172535211267606</v>
      </c>
      <c r="J5149" s="19">
        <f>H5149/G5149</f>
        <v>0.147147147147147</v>
      </c>
      <c r="K5149" t="s" s="21">
        <f>IF(J5149&lt;25%,"น้อยกว่า 25%",IF(J5149&gt;=25%,"มากกว่าหรือเท่ากับ 25%",IF(J5149&gt;=35%,"มากกว่าหรือเท่ากับ 35%")))</f>
        <v>18</v>
      </c>
    </row>
    <row r="5150" s="7" customFormat="1" ht="19.15" customHeight="1">
      <c r="A5150" t="s" s="16">
        <v>5229</v>
      </c>
      <c r="B5150" s="17">
        <v>2</v>
      </c>
      <c r="C5150" s="17">
        <v>29</v>
      </c>
      <c r="D5150" t="s" s="16">
        <v>5270</v>
      </c>
      <c r="E5150" t="s" s="16">
        <v>103</v>
      </c>
      <c r="F5150" s="37">
        <v>295</v>
      </c>
      <c r="G5150" s="17">
        <v>328</v>
      </c>
      <c r="H5150" s="18">
        <f>SUM(G5150-F5150)</f>
        <v>33</v>
      </c>
      <c r="I5150" s="19">
        <f>H5150/F5150</f>
        <v>0.111864406779661</v>
      </c>
      <c r="J5150" s="19">
        <f>H5150/G5150</f>
        <v>0.100609756097561</v>
      </c>
      <c r="K5150" t="s" s="21">
        <f>IF(J5150&lt;25%,"น้อยกว่า 25%",IF(J5150&gt;=25%,"มากกว่าหรือเท่ากับ 25%",IF(J5150&gt;=35%,"มากกว่าหรือเท่ากับ 35%")))</f>
        <v>18</v>
      </c>
    </row>
    <row r="5151" s="7" customFormat="1" ht="19.15" customHeight="1">
      <c r="A5151" t="s" s="16">
        <v>5229</v>
      </c>
      <c r="B5151" s="17">
        <v>2</v>
      </c>
      <c r="C5151" s="17">
        <v>2</v>
      </c>
      <c r="D5151" t="s" s="16">
        <v>5271</v>
      </c>
      <c r="E5151" t="s" s="16">
        <v>48</v>
      </c>
      <c r="F5151" s="37">
        <v>269</v>
      </c>
      <c r="G5151" s="17">
        <v>289</v>
      </c>
      <c r="H5151" s="18">
        <f>SUM(G5151-F5151)</f>
        <v>20</v>
      </c>
      <c r="I5151" s="19">
        <f>H5151/F5151</f>
        <v>0.0743494423791822</v>
      </c>
      <c r="J5151" s="19">
        <f>H5151/G5151</f>
        <v>0.0692041522491349</v>
      </c>
      <c r="K5151" t="s" s="21">
        <f>IF(J5151&lt;25%,"น้อยกว่า 25%",IF(J5151&gt;=25%,"มากกว่าหรือเท่ากับ 25%",IF(J5151&gt;=35%,"มากกว่าหรือเท่ากับ 35%")))</f>
        <v>18</v>
      </c>
    </row>
    <row r="5152" s="7" customFormat="1" ht="19.15" customHeight="1">
      <c r="A5152" t="s" s="16">
        <v>5229</v>
      </c>
      <c r="B5152" s="17">
        <v>2</v>
      </c>
      <c r="C5152" s="17">
        <v>8</v>
      </c>
      <c r="D5152" t="s" s="16">
        <v>5272</v>
      </c>
      <c r="E5152" t="s" s="16">
        <v>101</v>
      </c>
      <c r="F5152" s="37">
        <v>252</v>
      </c>
      <c r="G5152" s="17">
        <v>282</v>
      </c>
      <c r="H5152" s="18">
        <f>SUM(G5152-F5152)</f>
        <v>30</v>
      </c>
      <c r="I5152" s="19">
        <f>H5152/F5152</f>
        <v>0.119047619047619</v>
      </c>
      <c r="J5152" s="19">
        <f>H5152/G5152</f>
        <v>0.106382978723404</v>
      </c>
      <c r="K5152" t="s" s="21">
        <f>IF(J5152&lt;25%,"น้อยกว่า 25%",IF(J5152&gt;=25%,"มากกว่าหรือเท่ากับ 25%",IF(J5152&gt;=35%,"มากกว่าหรือเท่ากับ 35%")))</f>
        <v>18</v>
      </c>
    </row>
    <row r="5153" s="7" customFormat="1" ht="19.15" customHeight="1">
      <c r="A5153" t="s" s="16">
        <v>5229</v>
      </c>
      <c r="B5153" s="17">
        <v>2</v>
      </c>
      <c r="C5153" s="17">
        <v>4</v>
      </c>
      <c r="D5153" t="s" s="16">
        <v>5273</v>
      </c>
      <c r="E5153" t="s" s="16">
        <v>24</v>
      </c>
      <c r="F5153" s="37">
        <v>241</v>
      </c>
      <c r="G5153" s="17">
        <v>261</v>
      </c>
      <c r="H5153" s="18">
        <f>SUM(G5153-F5153)</f>
        <v>20</v>
      </c>
      <c r="I5153" s="19">
        <f>H5153/F5153</f>
        <v>0.0829875518672199</v>
      </c>
      <c r="J5153" s="19">
        <f>H5153/G5153</f>
        <v>0.07662835249042151</v>
      </c>
      <c r="K5153" t="s" s="21">
        <f>IF(J5153&lt;25%,"น้อยกว่า 25%",IF(J5153&gt;=25%,"มากกว่าหรือเท่ากับ 25%",IF(J5153&gt;=35%,"มากกว่าหรือเท่ากับ 35%")))</f>
        <v>18</v>
      </c>
    </row>
    <row r="5154" s="7" customFormat="1" ht="19.15" customHeight="1">
      <c r="A5154" t="s" s="16">
        <v>5229</v>
      </c>
      <c r="B5154" s="17">
        <v>2</v>
      </c>
      <c r="C5154" s="17">
        <v>15</v>
      </c>
      <c r="D5154" t="s" s="16">
        <v>5274</v>
      </c>
      <c r="E5154" t="s" s="16">
        <v>60</v>
      </c>
      <c r="F5154" s="37">
        <v>157</v>
      </c>
      <c r="G5154" s="17">
        <v>206</v>
      </c>
      <c r="H5154" s="18">
        <f>SUM(G5154-F5154)</f>
        <v>49</v>
      </c>
      <c r="I5154" s="19">
        <f>H5154/F5154</f>
        <v>0.312101910828025</v>
      </c>
      <c r="J5154" s="19">
        <f>H5154/G5154</f>
        <v>0.237864077669903</v>
      </c>
      <c r="K5154" t="s" s="21">
        <f>IF(J5154&lt;25%,"น้อยกว่า 25%",IF(J5154&gt;=25%,"มากกว่าหรือเท่ากับ 25%",IF(J5154&gt;=35%,"มากกว่าหรือเท่ากับ 35%")))</f>
        <v>18</v>
      </c>
    </row>
    <row r="5155" s="7" customFormat="1" ht="19.15" customHeight="1">
      <c r="A5155" t="s" s="16">
        <v>5229</v>
      </c>
      <c r="B5155" s="17">
        <v>2</v>
      </c>
      <c r="C5155" s="17">
        <v>24</v>
      </c>
      <c r="D5155" t="s" s="16">
        <v>5275</v>
      </c>
      <c r="E5155" t="s" s="16">
        <v>52</v>
      </c>
      <c r="F5155" s="37">
        <v>133</v>
      </c>
      <c r="G5155" s="17">
        <v>144</v>
      </c>
      <c r="H5155" s="18">
        <f>SUM(G5155-F5155)</f>
        <v>11</v>
      </c>
      <c r="I5155" s="19">
        <f>H5155/F5155</f>
        <v>0.0827067669172932</v>
      </c>
      <c r="J5155" s="19">
        <f>H5155/G5155</f>
        <v>0.0763888888888889</v>
      </c>
      <c r="K5155" t="s" s="21">
        <f>IF(J5155&lt;25%,"น้อยกว่า 25%",IF(J5155&gt;=25%,"มากกว่าหรือเท่ากับ 25%",IF(J5155&gt;=35%,"มากกว่าหรือเท่ากับ 35%")))</f>
        <v>18</v>
      </c>
    </row>
    <row r="5156" s="7" customFormat="1" ht="19.15" customHeight="1">
      <c r="A5156" t="s" s="16">
        <v>5229</v>
      </c>
      <c r="B5156" s="17">
        <v>2</v>
      </c>
      <c r="C5156" s="17">
        <v>21</v>
      </c>
      <c r="D5156" t="s" s="16">
        <v>5276</v>
      </c>
      <c r="E5156" t="s" s="16">
        <v>72</v>
      </c>
      <c r="F5156" s="37">
        <v>128</v>
      </c>
      <c r="G5156" s="17">
        <v>134</v>
      </c>
      <c r="H5156" s="18">
        <f>SUM(G5156-F5156)</f>
        <v>6</v>
      </c>
      <c r="I5156" s="19">
        <f>H5156/F5156</f>
        <v>0.046875</v>
      </c>
      <c r="J5156" s="19">
        <f>H5156/G5156</f>
        <v>0.0447761194029851</v>
      </c>
      <c r="K5156" t="s" s="21">
        <f>IF(J5156&lt;25%,"น้อยกว่า 25%",IF(J5156&gt;=25%,"มากกว่าหรือเท่ากับ 25%",IF(J5156&gt;=35%,"มากกว่าหรือเท่ากับ 35%")))</f>
        <v>18</v>
      </c>
    </row>
    <row r="5157" s="7" customFormat="1" ht="19.15" customHeight="1">
      <c r="A5157" t="s" s="16">
        <v>5229</v>
      </c>
      <c r="B5157" s="17">
        <v>2</v>
      </c>
      <c r="C5157" s="17">
        <v>19</v>
      </c>
      <c r="D5157" t="s" s="16">
        <v>5277</v>
      </c>
      <c r="E5157" t="s" s="16">
        <v>36</v>
      </c>
      <c r="F5157" s="37">
        <v>120</v>
      </c>
      <c r="G5157" s="17">
        <v>133</v>
      </c>
      <c r="H5157" s="18">
        <f>SUM(G5157-F5157)</f>
        <v>13</v>
      </c>
      <c r="I5157" s="19">
        <f>H5157/F5157</f>
        <v>0.108333333333333</v>
      </c>
      <c r="J5157" s="19">
        <f>H5157/G5157</f>
        <v>0.09774436090225561</v>
      </c>
      <c r="K5157" t="s" s="21">
        <f>IF(J5157&lt;25%,"น้อยกว่า 25%",IF(J5157&gt;=25%,"มากกว่าหรือเท่ากับ 25%",IF(J5157&gt;=35%,"มากกว่าหรือเท่ากับ 35%")))</f>
        <v>18</v>
      </c>
    </row>
    <row r="5158" s="7" customFormat="1" ht="19.15" customHeight="1">
      <c r="A5158" t="s" s="16">
        <v>5229</v>
      </c>
      <c r="B5158" s="17">
        <v>2</v>
      </c>
      <c r="C5158" s="17">
        <v>31</v>
      </c>
      <c r="D5158" t="s" s="16">
        <v>5278</v>
      </c>
      <c r="E5158" t="s" s="16">
        <v>68</v>
      </c>
      <c r="F5158" s="37">
        <v>120</v>
      </c>
      <c r="G5158" s="17">
        <v>129</v>
      </c>
      <c r="H5158" s="18">
        <f>SUM(G5158-F5158)</f>
        <v>9</v>
      </c>
      <c r="I5158" s="19">
        <f>H5158/F5158</f>
        <v>0.075</v>
      </c>
      <c r="J5158" s="19">
        <f>H5158/G5158</f>
        <v>0.0697674418604651</v>
      </c>
      <c r="K5158" t="s" s="21">
        <f>IF(J5158&lt;25%,"น้อยกว่า 25%",IF(J5158&gt;=25%,"มากกว่าหรือเท่ากับ 25%",IF(J5158&gt;=35%,"มากกว่าหรือเท่ากับ 35%")))</f>
        <v>18</v>
      </c>
    </row>
    <row r="5159" s="7" customFormat="1" ht="19.15" customHeight="1">
      <c r="A5159" t="s" s="16">
        <v>5229</v>
      </c>
      <c r="B5159" s="17">
        <v>2</v>
      </c>
      <c r="C5159" s="17">
        <v>18</v>
      </c>
      <c r="D5159" t="s" s="16">
        <v>5279</v>
      </c>
      <c r="E5159" t="s" s="16">
        <v>42</v>
      </c>
      <c r="F5159" s="37">
        <v>114</v>
      </c>
      <c r="G5159" s="17">
        <v>128</v>
      </c>
      <c r="H5159" s="18">
        <f>SUM(G5159-F5159)</f>
        <v>14</v>
      </c>
      <c r="I5159" s="19">
        <f>H5159/F5159</f>
        <v>0.12280701754386</v>
      </c>
      <c r="J5159" s="19">
        <f>H5159/G5159</f>
        <v>0.109375</v>
      </c>
      <c r="K5159" t="s" s="21">
        <f>IF(J5159&lt;25%,"น้อยกว่า 25%",IF(J5159&gt;=25%,"มากกว่าหรือเท่ากับ 25%",IF(J5159&gt;=35%,"มากกว่าหรือเท่ากับ 35%")))</f>
        <v>18</v>
      </c>
    </row>
    <row r="5160" s="7" customFormat="1" ht="19.15" customHeight="1">
      <c r="A5160" t="s" s="16">
        <v>5229</v>
      </c>
      <c r="B5160" s="17">
        <v>2</v>
      </c>
      <c r="C5160" s="17">
        <v>20</v>
      </c>
      <c r="D5160" t="s" s="16">
        <v>5280</v>
      </c>
      <c r="E5160" t="s" s="16">
        <v>62</v>
      </c>
      <c r="F5160" s="37">
        <v>112</v>
      </c>
      <c r="G5160" s="17">
        <v>128</v>
      </c>
      <c r="H5160" s="18">
        <f>SUM(G5160-F5160)</f>
        <v>16</v>
      </c>
      <c r="I5160" s="19">
        <f>H5160/F5160</f>
        <v>0.142857142857143</v>
      </c>
      <c r="J5160" s="19">
        <f>H5160/G5160</f>
        <v>0.125</v>
      </c>
      <c r="K5160" t="s" s="21">
        <f>IF(J5160&lt;25%,"น้อยกว่า 25%",IF(J5160&gt;=25%,"มากกว่าหรือเท่ากับ 25%",IF(J5160&gt;=35%,"มากกว่าหรือเท่ากับ 35%")))</f>
        <v>18</v>
      </c>
    </row>
    <row r="5161" s="7" customFormat="1" ht="19.15" customHeight="1">
      <c r="A5161" t="s" s="16">
        <v>5229</v>
      </c>
      <c r="B5161" s="17">
        <v>2</v>
      </c>
      <c r="C5161" s="17">
        <v>26</v>
      </c>
      <c r="D5161" t="s" s="16">
        <v>5281</v>
      </c>
      <c r="E5161" t="s" s="16">
        <v>375</v>
      </c>
      <c r="F5161" s="37">
        <v>69</v>
      </c>
      <c r="G5161" s="17">
        <v>79</v>
      </c>
      <c r="H5161" s="18">
        <f>SUM(G5161-F5161)</f>
        <v>10</v>
      </c>
      <c r="I5161" s="19">
        <f>H5161/F5161</f>
        <v>0.144927536231884</v>
      </c>
      <c r="J5161" s="19">
        <f>H5161/G5161</f>
        <v>0.126582278481013</v>
      </c>
      <c r="K5161" t="s" s="21">
        <f>IF(J5161&lt;25%,"น้อยกว่า 25%",IF(J5161&gt;=25%,"มากกว่าหรือเท่ากับ 25%",IF(J5161&gt;=35%,"มากกว่าหรือเท่ากับ 35%")))</f>
        <v>18</v>
      </c>
    </row>
    <row r="5162" s="7" customFormat="1" ht="19.15" customHeight="1">
      <c r="A5162" t="s" s="16">
        <v>5229</v>
      </c>
      <c r="B5162" s="17">
        <v>2</v>
      </c>
      <c r="C5162" s="17">
        <v>22</v>
      </c>
      <c r="D5162" t="s" s="16">
        <v>5282</v>
      </c>
      <c r="E5162" t="s" s="16">
        <v>147</v>
      </c>
      <c r="F5162" s="37">
        <v>70</v>
      </c>
      <c r="G5162" s="17">
        <v>76</v>
      </c>
      <c r="H5162" s="18">
        <f>SUM(G5162-F5162)</f>
        <v>6</v>
      </c>
      <c r="I5162" s="19">
        <f>H5162/F5162</f>
        <v>0.0857142857142857</v>
      </c>
      <c r="J5162" s="19">
        <f>H5162/G5162</f>
        <v>0.0789473684210526</v>
      </c>
      <c r="K5162" t="s" s="21">
        <f>IF(J5162&lt;25%,"น้อยกว่า 25%",IF(J5162&gt;=25%,"มากกว่าหรือเท่ากับ 25%",IF(J5162&gt;=35%,"มากกว่าหรือเท่ากับ 35%")))</f>
        <v>18</v>
      </c>
    </row>
    <row r="5163" s="7" customFormat="1" ht="19.15" customHeight="1">
      <c r="A5163" t="s" s="16">
        <v>5229</v>
      </c>
      <c r="B5163" s="17">
        <v>2</v>
      </c>
      <c r="C5163" s="17">
        <v>25</v>
      </c>
      <c r="D5163" t="s" s="16">
        <v>5283</v>
      </c>
      <c r="E5163" t="s" s="16">
        <v>112</v>
      </c>
      <c r="F5163" s="37">
        <v>61</v>
      </c>
      <c r="G5163" s="17">
        <v>74</v>
      </c>
      <c r="H5163" s="18">
        <f>SUM(G5163-F5163)</f>
        <v>13</v>
      </c>
      <c r="I5163" s="19">
        <f>H5163/F5163</f>
        <v>0.213114754098361</v>
      </c>
      <c r="J5163" s="19">
        <f>H5163/G5163</f>
        <v>0.175675675675676</v>
      </c>
      <c r="K5163" t="s" s="21">
        <f>IF(J5163&lt;25%,"น้อยกว่า 25%",IF(J5163&gt;=25%,"มากกว่าหรือเท่ากับ 25%",IF(J5163&gt;=35%,"มากกว่าหรือเท่ากับ 35%")))</f>
        <v>18</v>
      </c>
    </row>
    <row r="5164" s="7" customFormat="1" ht="19.15" customHeight="1">
      <c r="A5164" t="s" s="16">
        <v>5229</v>
      </c>
      <c r="B5164" s="17">
        <v>2</v>
      </c>
      <c r="C5164" s="17">
        <v>11</v>
      </c>
      <c r="D5164" t="s" s="16">
        <v>5284</v>
      </c>
      <c r="E5164" t="s" s="16">
        <v>76</v>
      </c>
      <c r="F5164" s="37">
        <v>66</v>
      </c>
      <c r="G5164" s="17">
        <v>73</v>
      </c>
      <c r="H5164" s="18">
        <f>SUM(G5164-F5164)</f>
        <v>7</v>
      </c>
      <c r="I5164" s="19">
        <f>H5164/F5164</f>
        <v>0.106060606060606</v>
      </c>
      <c r="J5164" s="19">
        <f>H5164/G5164</f>
        <v>0.0958904109589041</v>
      </c>
      <c r="K5164" t="s" s="21">
        <f>IF(J5164&lt;25%,"น้อยกว่า 25%",IF(J5164&gt;=25%,"มากกว่าหรือเท่ากับ 25%",IF(J5164&gt;=35%,"มากกว่าหรือเท่ากับ 35%")))</f>
        <v>18</v>
      </c>
    </row>
    <row r="5165" s="7" customFormat="1" ht="19.15" customHeight="1">
      <c r="A5165" t="s" s="16">
        <v>5229</v>
      </c>
      <c r="B5165" s="17">
        <v>2</v>
      </c>
      <c r="C5165" s="17">
        <v>12</v>
      </c>
      <c r="D5165" t="s" s="16">
        <v>5285</v>
      </c>
      <c r="E5165" t="s" s="16">
        <v>44</v>
      </c>
      <c r="F5165" s="37">
        <v>43</v>
      </c>
      <c r="G5165" s="17">
        <v>47</v>
      </c>
      <c r="H5165" s="18">
        <f>SUM(G5165-F5165)</f>
        <v>4</v>
      </c>
      <c r="I5165" s="19">
        <f>H5165/F5165</f>
        <v>0.0930232558139535</v>
      </c>
      <c r="J5165" s="19">
        <f>H5165/G5165</f>
        <v>0.0851063829787234</v>
      </c>
      <c r="K5165" t="s" s="21">
        <f>IF(J5165&lt;25%,"น้อยกว่า 25%",IF(J5165&gt;=25%,"มากกว่าหรือเท่ากับ 25%",IF(J5165&gt;=35%,"มากกว่าหรือเท่ากับ 35%")))</f>
        <v>18</v>
      </c>
    </row>
    <row r="5166" s="7" customFormat="1" ht="19.15" customHeight="1">
      <c r="A5166" t="s" s="16">
        <v>5229</v>
      </c>
      <c r="B5166" s="17">
        <v>2</v>
      </c>
      <c r="C5166" s="17">
        <v>14</v>
      </c>
      <c r="D5166" t="s" s="16">
        <v>5286</v>
      </c>
      <c r="E5166" t="s" s="16">
        <v>74</v>
      </c>
      <c r="F5166" s="37">
        <v>42</v>
      </c>
      <c r="G5166" s="17">
        <v>47</v>
      </c>
      <c r="H5166" s="18">
        <f>SUM(G5166-F5166)</f>
        <v>5</v>
      </c>
      <c r="I5166" s="19">
        <f>H5166/F5166</f>
        <v>0.119047619047619</v>
      </c>
      <c r="J5166" s="19">
        <f>H5166/G5166</f>
        <v>0.106382978723404</v>
      </c>
      <c r="K5166" t="s" s="21">
        <f>IF(J5166&lt;25%,"น้อยกว่า 25%",IF(J5166&gt;=25%,"มากกว่าหรือเท่ากับ 25%",IF(J5166&gt;=35%,"มากกว่าหรือเท่ากับ 35%")))</f>
        <v>18</v>
      </c>
    </row>
    <row r="5167" s="7" customFormat="1" ht="19.15" customHeight="1">
      <c r="A5167" t="s" s="16">
        <v>5229</v>
      </c>
      <c r="B5167" s="17">
        <v>2</v>
      </c>
      <c r="C5167" s="17">
        <v>28</v>
      </c>
      <c r="D5167" t="s" s="16">
        <v>5287</v>
      </c>
      <c r="E5167" t="s" s="16">
        <v>281</v>
      </c>
      <c r="F5167" s="37">
        <v>29</v>
      </c>
      <c r="G5167" s="17">
        <v>34</v>
      </c>
      <c r="H5167" s="18">
        <f>SUM(G5167-F5167)</f>
        <v>5</v>
      </c>
      <c r="I5167" s="19">
        <f>H5167/F5167</f>
        <v>0.172413793103448</v>
      </c>
      <c r="J5167" s="19">
        <f>H5167/G5167</f>
        <v>0.147058823529412</v>
      </c>
      <c r="K5167" t="s" s="21">
        <f>IF(J5167&lt;25%,"น้อยกว่า 25%",IF(J5167&gt;=25%,"มากกว่าหรือเท่ากับ 25%",IF(J5167&gt;=35%,"มากกว่าหรือเท่ากับ 35%")))</f>
        <v>18</v>
      </c>
    </row>
    <row r="5168" s="7" customFormat="1" ht="19.15" customHeight="1">
      <c r="A5168" t="s" s="16">
        <v>5229</v>
      </c>
      <c r="B5168" s="17">
        <v>2</v>
      </c>
      <c r="C5168" s="17">
        <v>13</v>
      </c>
      <c r="D5168" t="s" s="16">
        <v>5288</v>
      </c>
      <c r="E5168" t="s" s="16">
        <v>380</v>
      </c>
      <c r="F5168" s="37">
        <v>0</v>
      </c>
      <c r="G5168" s="17">
        <v>0</v>
      </c>
      <c r="H5168" s="18">
        <f>SUM(G5168-F5168)</f>
        <v>0</v>
      </c>
      <c r="I5168" s="19">
        <f>H5168/F5168</f>
      </c>
      <c r="J5168" s="19">
        <f>H5168/G5168</f>
      </c>
      <c r="K5168" s="24">
        <f>IF(J5168&lt;25%,"น้อยกว่า 25%",IF(J5168&gt;=25%,"มากกว่าหรือเท่ากับ 25%",IF(J5168&gt;=35%,"มากกว่าหรือเท่ากับ 35%")))</f>
      </c>
    </row>
    <row r="5169" s="7" customFormat="1" ht="19.15" customHeight="1">
      <c r="A5169" t="s" s="16">
        <v>5229</v>
      </c>
      <c r="B5169" s="17">
        <v>3</v>
      </c>
      <c r="C5169" s="17">
        <v>2</v>
      </c>
      <c r="D5169" t="s" s="16">
        <v>5289</v>
      </c>
      <c r="E5169" t="s" s="16">
        <v>26</v>
      </c>
      <c r="F5169" s="37">
        <v>43061</v>
      </c>
      <c r="G5169" s="17">
        <v>45821</v>
      </c>
      <c r="H5169" s="18">
        <f>SUM(G5169-F5169)</f>
        <v>2760</v>
      </c>
      <c r="I5169" s="19">
        <f>H5169/F5169</f>
        <v>0.0640951208750377</v>
      </c>
      <c r="J5169" s="19">
        <f>H5169/G5169</f>
        <v>0.0602343903450383</v>
      </c>
      <c r="K5169" t="s" s="21">
        <f>IF(J5169&lt;25%,"น้อยกว่า 25%",IF(J5169&gt;=25%,"มากกว่าหรือเท่ากับ 25%",IF(J5169&gt;=35%,"มากกว่าหรือเท่ากับ 35%")))</f>
        <v>18</v>
      </c>
    </row>
    <row r="5170" s="7" customFormat="1" ht="19.15" customHeight="1">
      <c r="A5170" t="s" s="16">
        <v>5229</v>
      </c>
      <c r="B5170" s="17">
        <v>3</v>
      </c>
      <c r="C5170" s="17">
        <v>11</v>
      </c>
      <c r="D5170" t="s" s="16">
        <v>5290</v>
      </c>
      <c r="E5170" t="s" s="16">
        <v>84</v>
      </c>
      <c r="F5170" s="37">
        <v>22848</v>
      </c>
      <c r="G5170" s="17">
        <v>24001</v>
      </c>
      <c r="H5170" s="18">
        <f>SUM(G5170-F5170)</f>
        <v>1153</v>
      </c>
      <c r="I5170" s="19">
        <f>H5170/F5170</f>
        <v>0.0504639355742297</v>
      </c>
      <c r="J5170" s="19">
        <f>H5170/G5170</f>
        <v>0.0480396650139578</v>
      </c>
      <c r="K5170" t="s" s="21">
        <f>IF(J5170&lt;25%,"น้อยกว่า 25%",IF(J5170&gt;=25%,"มากกว่าหรือเท่ากับ 25%",IF(J5170&gt;=35%,"มากกว่าหรือเท่ากับ 35%")))</f>
        <v>18</v>
      </c>
    </row>
    <row r="5171" s="7" customFormat="1" ht="19.15" customHeight="1">
      <c r="A5171" t="s" s="16">
        <v>5229</v>
      </c>
      <c r="B5171" s="17">
        <v>3</v>
      </c>
      <c r="C5171" s="17">
        <v>8</v>
      </c>
      <c r="D5171" t="s" s="16">
        <v>5291</v>
      </c>
      <c r="E5171" t="s" s="16">
        <v>20</v>
      </c>
      <c r="F5171" s="37">
        <v>10337</v>
      </c>
      <c r="G5171" s="17">
        <v>11147</v>
      </c>
      <c r="H5171" s="18">
        <f>SUM(G5171-F5171)</f>
        <v>810</v>
      </c>
      <c r="I5171" s="19">
        <f>H5171/F5171</f>
        <v>0.0783592918641772</v>
      </c>
      <c r="J5171" s="19">
        <f>H5171/G5171</f>
        <v>0.0726652911097156</v>
      </c>
      <c r="K5171" t="s" s="21">
        <f>IF(J5171&lt;25%,"น้อยกว่า 25%",IF(J5171&gt;=25%,"มากกว่าหรือเท่ากับ 25%",IF(J5171&gt;=35%,"มากกว่าหรือเท่ากับ 35%")))</f>
        <v>18</v>
      </c>
    </row>
    <row r="5172" s="7" customFormat="1" ht="19.15" customHeight="1">
      <c r="A5172" t="s" s="16">
        <v>5229</v>
      </c>
      <c r="B5172" s="17">
        <v>3</v>
      </c>
      <c r="C5172" s="17">
        <v>7</v>
      </c>
      <c r="D5172" t="s" s="16">
        <v>5292</v>
      </c>
      <c r="E5172" t="s" s="16">
        <v>22</v>
      </c>
      <c r="F5172" s="37">
        <v>9616</v>
      </c>
      <c r="G5172" s="17">
        <v>10101</v>
      </c>
      <c r="H5172" s="18">
        <f>SUM(G5172-F5172)</f>
        <v>485</v>
      </c>
      <c r="I5172" s="19">
        <f>H5172/F5172</f>
        <v>0.050436772046589</v>
      </c>
      <c r="J5172" s="19">
        <f>H5172/G5172</f>
        <v>0.048015048015048</v>
      </c>
      <c r="K5172" t="s" s="21">
        <f>IF(J5172&lt;25%,"น้อยกว่า 25%",IF(J5172&gt;=25%,"มากกว่าหรือเท่ากับ 25%",IF(J5172&gt;=35%,"มากกว่าหรือเท่ากับ 35%")))</f>
        <v>18</v>
      </c>
    </row>
    <row r="5173" s="7" customFormat="1" ht="19.15" customHeight="1">
      <c r="A5173" t="s" s="16">
        <v>5229</v>
      </c>
      <c r="B5173" s="17">
        <v>3</v>
      </c>
      <c r="C5173" s="17">
        <v>3</v>
      </c>
      <c r="D5173" t="s" s="16">
        <v>5293</v>
      </c>
      <c r="E5173" t="s" s="16">
        <v>17</v>
      </c>
      <c r="F5173" s="37">
        <v>1461</v>
      </c>
      <c r="G5173" s="17">
        <v>1513</v>
      </c>
      <c r="H5173" s="18">
        <f>SUM(G5173-F5173)</f>
        <v>52</v>
      </c>
      <c r="I5173" s="19">
        <f>H5173/F5173</f>
        <v>0.0355920602327173</v>
      </c>
      <c r="J5173" s="19">
        <f>H5173/G5173</f>
        <v>0.0343688037012558</v>
      </c>
      <c r="K5173" t="s" s="21">
        <f>IF(J5173&lt;25%,"น้อยกว่า 25%",IF(J5173&gt;=25%,"มากกว่าหรือเท่ากับ 25%",IF(J5173&gt;=35%,"มากกว่าหรือเท่ากับ 35%")))</f>
        <v>18</v>
      </c>
    </row>
    <row r="5174" s="7" customFormat="1" ht="19.15" customHeight="1">
      <c r="A5174" t="s" s="16">
        <v>5229</v>
      </c>
      <c r="B5174" s="17">
        <v>3</v>
      </c>
      <c r="C5174" s="17">
        <v>22</v>
      </c>
      <c r="D5174" t="s" s="16">
        <v>5294</v>
      </c>
      <c r="E5174" t="s" s="16">
        <v>52</v>
      </c>
      <c r="F5174" s="37">
        <v>1033</v>
      </c>
      <c r="G5174" s="17">
        <v>1076</v>
      </c>
      <c r="H5174" s="18">
        <f>SUM(G5174-F5174)</f>
        <v>43</v>
      </c>
      <c r="I5174" s="19">
        <f>H5174/F5174</f>
        <v>0.0416263310745402</v>
      </c>
      <c r="J5174" s="19">
        <f>H5174/G5174</f>
        <v>0.0399628252788104</v>
      </c>
      <c r="K5174" t="s" s="21">
        <f>IF(J5174&lt;25%,"น้อยกว่า 25%",IF(J5174&gt;=25%,"มากกว่าหรือเท่ากับ 25%",IF(J5174&gt;=35%,"มากกว่าหรือเท่ากับ 35%")))</f>
        <v>18</v>
      </c>
    </row>
    <row r="5175" s="7" customFormat="1" ht="19.15" customHeight="1">
      <c r="A5175" t="s" s="16">
        <v>5229</v>
      </c>
      <c r="B5175" s="17">
        <v>3</v>
      </c>
      <c r="C5175" s="17">
        <v>12</v>
      </c>
      <c r="D5175" t="s" s="16">
        <v>5295</v>
      </c>
      <c r="E5175" t="s" s="16">
        <v>28</v>
      </c>
      <c r="F5175" s="37">
        <v>652</v>
      </c>
      <c r="G5175" s="17">
        <v>677</v>
      </c>
      <c r="H5175" s="18">
        <f>SUM(G5175-F5175)</f>
        <v>25</v>
      </c>
      <c r="I5175" s="19">
        <f>H5175/F5175</f>
        <v>0.0383435582822086</v>
      </c>
      <c r="J5175" s="19">
        <f>H5175/G5175</f>
        <v>0.0369276218611521</v>
      </c>
      <c r="K5175" t="s" s="21">
        <f>IF(J5175&lt;25%,"น้อยกว่า 25%",IF(J5175&gt;=25%,"มากกว่าหรือเท่ากับ 25%",IF(J5175&gt;=35%,"มากกว่าหรือเท่ากับ 35%")))</f>
        <v>18</v>
      </c>
    </row>
    <row r="5176" s="7" customFormat="1" ht="19.15" customHeight="1">
      <c r="A5176" t="s" s="16">
        <v>5229</v>
      </c>
      <c r="B5176" s="17">
        <v>3</v>
      </c>
      <c r="C5176" s="17">
        <v>1</v>
      </c>
      <c r="D5176" t="s" s="16">
        <v>5296</v>
      </c>
      <c r="E5176" t="s" s="16">
        <v>38</v>
      </c>
      <c r="F5176" s="37">
        <v>608</v>
      </c>
      <c r="G5176" s="17">
        <v>635</v>
      </c>
      <c r="H5176" s="18">
        <f>SUM(G5176-F5176)</f>
        <v>27</v>
      </c>
      <c r="I5176" s="19">
        <f>H5176/F5176</f>
        <v>0.0444078947368421</v>
      </c>
      <c r="J5176" s="19">
        <f>H5176/G5176</f>
        <v>0.0425196850393701</v>
      </c>
      <c r="K5176" t="s" s="21">
        <f>IF(J5176&lt;25%,"น้อยกว่า 25%",IF(J5176&gt;=25%,"มากกว่าหรือเท่ากับ 25%",IF(J5176&gt;=35%,"มากกว่าหรือเท่ากับ 35%")))</f>
        <v>18</v>
      </c>
    </row>
    <row r="5177" s="7" customFormat="1" ht="19.15" customHeight="1">
      <c r="A5177" t="s" s="16">
        <v>5229</v>
      </c>
      <c r="B5177" s="17">
        <v>3</v>
      </c>
      <c r="C5177" s="17">
        <v>13</v>
      </c>
      <c r="D5177" t="s" s="16">
        <v>5297</v>
      </c>
      <c r="E5177" t="s" s="16">
        <v>34</v>
      </c>
      <c r="F5177" s="37">
        <v>408</v>
      </c>
      <c r="G5177" s="17">
        <v>423</v>
      </c>
      <c r="H5177" s="18">
        <f>SUM(G5177-F5177)</f>
        <v>15</v>
      </c>
      <c r="I5177" s="19">
        <f>H5177/F5177</f>
        <v>0.0367647058823529</v>
      </c>
      <c r="J5177" s="19">
        <f>H5177/G5177</f>
        <v>0.0354609929078014</v>
      </c>
      <c r="K5177" t="s" s="21">
        <f>IF(J5177&lt;25%,"น้อยกว่า 25%",IF(J5177&gt;=25%,"มากกว่าหรือเท่ากับ 25%",IF(J5177&gt;=35%,"มากกว่าหรือเท่ากับ 35%")))</f>
        <v>18</v>
      </c>
    </row>
    <row r="5178" s="7" customFormat="1" ht="19.15" customHeight="1">
      <c r="A5178" t="s" s="16">
        <v>5229</v>
      </c>
      <c r="B5178" s="17">
        <v>3</v>
      </c>
      <c r="C5178" s="17">
        <v>28</v>
      </c>
      <c r="D5178" t="s" s="16">
        <v>5298</v>
      </c>
      <c r="E5178" t="s" s="16">
        <v>42</v>
      </c>
      <c r="F5178" s="37">
        <v>282</v>
      </c>
      <c r="G5178" s="17">
        <v>290</v>
      </c>
      <c r="H5178" s="18">
        <f>SUM(G5178-F5178)</f>
        <v>8</v>
      </c>
      <c r="I5178" s="19">
        <f>H5178/F5178</f>
        <v>0.0283687943262411</v>
      </c>
      <c r="J5178" s="19">
        <f>H5178/G5178</f>
        <v>0.0275862068965517</v>
      </c>
      <c r="K5178" t="s" s="21">
        <f>IF(J5178&lt;25%,"น้อยกว่า 25%",IF(J5178&gt;=25%,"มากกว่าหรือเท่ากับ 25%",IF(J5178&gt;=35%,"มากกว่าหรือเท่ากับ 35%")))</f>
        <v>18</v>
      </c>
    </row>
    <row r="5179" s="7" customFormat="1" ht="19.15" customHeight="1">
      <c r="A5179" t="s" s="16">
        <v>5229</v>
      </c>
      <c r="B5179" s="17">
        <v>3</v>
      </c>
      <c r="C5179" s="17">
        <v>31</v>
      </c>
      <c r="D5179" t="s" s="16">
        <v>5299</v>
      </c>
      <c r="E5179" t="s" s="16">
        <v>46</v>
      </c>
      <c r="F5179" s="37">
        <v>265</v>
      </c>
      <c r="G5179" s="17">
        <v>277</v>
      </c>
      <c r="H5179" s="18">
        <f>SUM(G5179-F5179)</f>
        <v>12</v>
      </c>
      <c r="I5179" s="19">
        <f>H5179/F5179</f>
        <v>0.0452830188679245</v>
      </c>
      <c r="J5179" s="19">
        <f>H5179/G5179</f>
        <v>0.0433212996389892</v>
      </c>
      <c r="K5179" t="s" s="21">
        <f>IF(J5179&lt;25%,"น้อยกว่า 25%",IF(J5179&gt;=25%,"มากกว่าหรือเท่ากับ 25%",IF(J5179&gt;=35%,"มากกว่าหรือเท่ากับ 35%")))</f>
        <v>18</v>
      </c>
    </row>
    <row r="5180" s="7" customFormat="1" ht="19.15" customHeight="1">
      <c r="A5180" t="s" s="16">
        <v>5229</v>
      </c>
      <c r="B5180" s="17">
        <v>3</v>
      </c>
      <c r="C5180" s="17">
        <v>21</v>
      </c>
      <c r="D5180" t="s" s="16">
        <v>5300</v>
      </c>
      <c r="E5180" t="s" s="16">
        <v>60</v>
      </c>
      <c r="F5180" s="37">
        <v>112</v>
      </c>
      <c r="G5180" s="17">
        <v>125</v>
      </c>
      <c r="H5180" s="18">
        <f>SUM(G5180-F5180)</f>
        <v>13</v>
      </c>
      <c r="I5180" s="19">
        <f>H5180/F5180</f>
        <v>0.116071428571429</v>
      </c>
      <c r="J5180" s="19">
        <f>H5180/G5180</f>
        <v>0.104</v>
      </c>
      <c r="K5180" t="s" s="21">
        <f>IF(J5180&lt;25%,"น้อยกว่า 25%",IF(J5180&gt;=25%,"มากกว่าหรือเท่ากับ 25%",IF(J5180&gt;=35%,"มากกว่าหรือเท่ากับ 35%")))</f>
        <v>18</v>
      </c>
    </row>
    <row r="5181" s="7" customFormat="1" ht="19.15" customHeight="1">
      <c r="A5181" t="s" s="16">
        <v>5229</v>
      </c>
      <c r="B5181" s="17">
        <v>3</v>
      </c>
      <c r="C5181" s="17">
        <v>4</v>
      </c>
      <c r="D5181" t="s" s="16">
        <v>5301</v>
      </c>
      <c r="E5181" t="s" s="16">
        <v>101</v>
      </c>
      <c r="F5181" s="37">
        <v>118</v>
      </c>
      <c r="G5181" s="17">
        <v>121</v>
      </c>
      <c r="H5181" s="18">
        <f>SUM(G5181-F5181)</f>
        <v>3</v>
      </c>
      <c r="I5181" s="19">
        <f>H5181/F5181</f>
        <v>0.0254237288135593</v>
      </c>
      <c r="J5181" s="19">
        <f>H5181/G5181</f>
        <v>0.0247933884297521</v>
      </c>
      <c r="K5181" t="s" s="21">
        <f>IF(J5181&lt;25%,"น้อยกว่า 25%",IF(J5181&gt;=25%,"มากกว่าหรือเท่ากับ 25%",IF(J5181&gt;=35%,"มากกว่าหรือเท่ากับ 35%")))</f>
        <v>18</v>
      </c>
    </row>
    <row r="5182" s="7" customFormat="1" ht="19.15" customHeight="1">
      <c r="A5182" t="s" s="16">
        <v>5229</v>
      </c>
      <c r="B5182" s="17">
        <v>3</v>
      </c>
      <c r="C5182" s="17">
        <v>29</v>
      </c>
      <c r="D5182" t="s" s="16">
        <v>5302</v>
      </c>
      <c r="E5182" t="s" s="16">
        <v>103</v>
      </c>
      <c r="F5182" s="37">
        <v>94</v>
      </c>
      <c r="G5182" s="17">
        <v>104</v>
      </c>
      <c r="H5182" s="18">
        <f>SUM(G5182-F5182)</f>
        <v>10</v>
      </c>
      <c r="I5182" s="19">
        <f>H5182/F5182</f>
        <v>0.106382978723404</v>
      </c>
      <c r="J5182" s="19">
        <f>H5182/G5182</f>
        <v>0.0961538461538462</v>
      </c>
      <c r="K5182" t="s" s="21">
        <f>IF(J5182&lt;25%,"น้อยกว่า 25%",IF(J5182&gt;=25%,"มากกว่าหรือเท่ากับ 25%",IF(J5182&gt;=35%,"มากกว่าหรือเท่ากับ 35%")))</f>
        <v>18</v>
      </c>
    </row>
    <row r="5183" s="7" customFormat="1" ht="19.15" customHeight="1">
      <c r="A5183" t="s" s="16">
        <v>5229</v>
      </c>
      <c r="B5183" s="17">
        <v>3</v>
      </c>
      <c r="C5183" s="17">
        <v>6</v>
      </c>
      <c r="D5183" t="s" s="16">
        <v>5303</v>
      </c>
      <c r="E5183" t="s" s="16">
        <v>48</v>
      </c>
      <c r="F5183" s="37">
        <v>97</v>
      </c>
      <c r="G5183" s="17">
        <v>101</v>
      </c>
      <c r="H5183" s="18">
        <f>SUM(G5183-F5183)</f>
        <v>4</v>
      </c>
      <c r="I5183" s="19">
        <f>H5183/F5183</f>
        <v>0.0412371134020619</v>
      </c>
      <c r="J5183" s="19">
        <f>H5183/G5183</f>
        <v>0.0396039603960396</v>
      </c>
      <c r="K5183" t="s" s="21">
        <f>IF(J5183&lt;25%,"น้อยกว่า 25%",IF(J5183&gt;=25%,"มากกว่าหรือเท่ากับ 25%",IF(J5183&gt;=35%,"มากกว่าหรือเท่ากับ 35%")))</f>
        <v>18</v>
      </c>
    </row>
    <row r="5184" s="7" customFormat="1" ht="19.15" customHeight="1">
      <c r="A5184" t="s" s="16">
        <v>5229</v>
      </c>
      <c r="B5184" s="17">
        <v>3</v>
      </c>
      <c r="C5184" s="17">
        <v>32</v>
      </c>
      <c r="D5184" t="s" s="16">
        <v>5304</v>
      </c>
      <c r="E5184" t="s" s="16">
        <v>173</v>
      </c>
      <c r="F5184" s="37">
        <v>73</v>
      </c>
      <c r="G5184" s="17">
        <v>89</v>
      </c>
      <c r="H5184" s="18">
        <f>SUM(G5184-F5184)</f>
        <v>16</v>
      </c>
      <c r="I5184" s="19">
        <f>H5184/F5184</f>
        <v>0.219178082191781</v>
      </c>
      <c r="J5184" s="19">
        <f>H5184/G5184</f>
        <v>0.179775280898876</v>
      </c>
      <c r="K5184" t="s" s="21">
        <f>IF(J5184&lt;25%,"น้อยกว่า 25%",IF(J5184&gt;=25%,"มากกว่าหรือเท่ากับ 25%",IF(J5184&gt;=35%,"มากกว่าหรือเท่ากับ 35%")))</f>
        <v>18</v>
      </c>
    </row>
    <row r="5185" s="7" customFormat="1" ht="19.15" customHeight="1">
      <c r="A5185" t="s" s="16">
        <v>5229</v>
      </c>
      <c r="B5185" s="17">
        <v>3</v>
      </c>
      <c r="C5185" s="17">
        <v>5</v>
      </c>
      <c r="D5185" t="s" s="16">
        <v>5305</v>
      </c>
      <c r="E5185" t="s" s="16">
        <v>76</v>
      </c>
      <c r="F5185" s="37">
        <v>75</v>
      </c>
      <c r="G5185" s="17">
        <v>78</v>
      </c>
      <c r="H5185" s="18">
        <f>SUM(G5185-F5185)</f>
        <v>3</v>
      </c>
      <c r="I5185" s="19">
        <f>H5185/F5185</f>
        <v>0.04</v>
      </c>
      <c r="J5185" s="19">
        <f>H5185/G5185</f>
        <v>0.0384615384615385</v>
      </c>
      <c r="K5185" t="s" s="21">
        <f>IF(J5185&lt;25%,"น้อยกว่า 25%",IF(J5185&gt;=25%,"มากกว่าหรือเท่ากับ 25%",IF(J5185&gt;=35%,"มากกว่าหรือเท่ากับ 35%")))</f>
        <v>18</v>
      </c>
    </row>
    <row r="5186" s="7" customFormat="1" ht="19.15" customHeight="1">
      <c r="A5186" t="s" s="16">
        <v>5229</v>
      </c>
      <c r="B5186" s="17">
        <v>3</v>
      </c>
      <c r="C5186" s="17">
        <v>17</v>
      </c>
      <c r="D5186" t="s" s="16">
        <v>5306</v>
      </c>
      <c r="E5186" t="s" s="16">
        <v>112</v>
      </c>
      <c r="F5186" s="37">
        <v>72</v>
      </c>
      <c r="G5186" s="17">
        <v>74</v>
      </c>
      <c r="H5186" s="18">
        <f>SUM(G5186-F5186)</f>
        <v>2</v>
      </c>
      <c r="I5186" s="19">
        <f>H5186/F5186</f>
        <v>0.0277777777777778</v>
      </c>
      <c r="J5186" s="19">
        <f>H5186/G5186</f>
        <v>0.027027027027027</v>
      </c>
      <c r="K5186" t="s" s="21">
        <f>IF(J5186&lt;25%,"น้อยกว่า 25%",IF(J5186&gt;=25%,"มากกว่าหรือเท่ากับ 25%",IF(J5186&gt;=35%,"มากกว่าหรือเท่ากับ 35%")))</f>
        <v>18</v>
      </c>
    </row>
    <row r="5187" s="7" customFormat="1" ht="19.15" customHeight="1">
      <c r="A5187" t="s" s="16">
        <v>5229</v>
      </c>
      <c r="B5187" s="17">
        <v>3</v>
      </c>
      <c r="C5187" s="17">
        <v>18</v>
      </c>
      <c r="D5187" t="s" s="16">
        <v>5307</v>
      </c>
      <c r="E5187" t="s" s="16">
        <v>72</v>
      </c>
      <c r="F5187" s="37">
        <v>69</v>
      </c>
      <c r="G5187" s="17">
        <v>73</v>
      </c>
      <c r="H5187" s="18">
        <f>SUM(G5187-F5187)</f>
        <v>4</v>
      </c>
      <c r="I5187" s="19">
        <f>H5187/F5187</f>
        <v>0.0579710144927536</v>
      </c>
      <c r="J5187" s="19">
        <f>H5187/G5187</f>
        <v>0.0547945205479452</v>
      </c>
      <c r="K5187" t="s" s="21">
        <f>IF(J5187&lt;25%,"น้อยกว่า 25%",IF(J5187&gt;=25%,"มากกว่าหรือเท่ากับ 25%",IF(J5187&gt;=35%,"มากกว่าหรือเท่ากับ 35%")))</f>
        <v>18</v>
      </c>
    </row>
    <row r="5188" s="7" customFormat="1" ht="19.15" customHeight="1">
      <c r="A5188" t="s" s="16">
        <v>5229</v>
      </c>
      <c r="B5188" s="17">
        <v>3</v>
      </c>
      <c r="C5188" s="17">
        <v>14</v>
      </c>
      <c r="D5188" t="s" s="16">
        <v>5308</v>
      </c>
      <c r="E5188" t="s" s="16">
        <v>36</v>
      </c>
      <c r="F5188" s="37">
        <v>60</v>
      </c>
      <c r="G5188" s="17">
        <v>62</v>
      </c>
      <c r="H5188" s="18">
        <f>SUM(G5188-F5188)</f>
        <v>2</v>
      </c>
      <c r="I5188" s="19">
        <f>H5188/F5188</f>
        <v>0.0333333333333333</v>
      </c>
      <c r="J5188" s="19">
        <f>H5188/G5188</f>
        <v>0.032258064516129</v>
      </c>
      <c r="K5188" t="s" s="21">
        <f>IF(J5188&lt;25%,"น้อยกว่า 25%",IF(J5188&gt;=25%,"มากกว่าหรือเท่ากับ 25%",IF(J5188&gt;=35%,"มากกว่าหรือเท่ากับ 35%")))</f>
        <v>18</v>
      </c>
    </row>
    <row r="5189" s="7" customFormat="1" ht="19.15" customHeight="1">
      <c r="A5189" t="s" s="16">
        <v>5229</v>
      </c>
      <c r="B5189" s="17">
        <v>3</v>
      </c>
      <c r="C5189" s="17">
        <v>25</v>
      </c>
      <c r="D5189" t="s" s="16">
        <v>5309</v>
      </c>
      <c r="E5189" t="s" s="16">
        <v>62</v>
      </c>
      <c r="F5189" s="37">
        <v>59</v>
      </c>
      <c r="G5189" s="17">
        <v>61</v>
      </c>
      <c r="H5189" s="18">
        <f>SUM(G5189-F5189)</f>
        <v>2</v>
      </c>
      <c r="I5189" s="19">
        <f>H5189/F5189</f>
        <v>0.0338983050847458</v>
      </c>
      <c r="J5189" s="19">
        <f>H5189/G5189</f>
        <v>0.0327868852459016</v>
      </c>
      <c r="K5189" t="s" s="21">
        <f>IF(J5189&lt;25%,"น้อยกว่า 25%",IF(J5189&gt;=25%,"มากกว่าหรือเท่ากับ 25%",IF(J5189&gt;=35%,"มากกว่าหรือเท่ากับ 35%")))</f>
        <v>18</v>
      </c>
    </row>
    <row r="5190" s="7" customFormat="1" ht="19.15" customHeight="1">
      <c r="A5190" t="s" s="16">
        <v>5229</v>
      </c>
      <c r="B5190" s="17">
        <v>3</v>
      </c>
      <c r="C5190" s="17">
        <v>23</v>
      </c>
      <c r="D5190" t="s" s="16">
        <v>5310</v>
      </c>
      <c r="E5190" t="s" s="16">
        <v>375</v>
      </c>
      <c r="F5190" s="37">
        <v>57</v>
      </c>
      <c r="G5190" s="17">
        <v>58</v>
      </c>
      <c r="H5190" s="18">
        <f>SUM(G5190-F5190)</f>
        <v>1</v>
      </c>
      <c r="I5190" s="19">
        <f>H5190/F5190</f>
        <v>0.0175438596491228</v>
      </c>
      <c r="J5190" s="19">
        <f>H5190/G5190</f>
        <v>0.0172413793103448</v>
      </c>
      <c r="K5190" t="s" s="21">
        <f>IF(J5190&lt;25%,"น้อยกว่า 25%",IF(J5190&gt;=25%,"มากกว่าหรือเท่ากับ 25%",IF(J5190&gt;=35%,"มากกว่าหรือเท่ากับ 35%")))</f>
        <v>18</v>
      </c>
    </row>
    <row r="5191" s="7" customFormat="1" ht="19.15" customHeight="1">
      <c r="A5191" t="s" s="16">
        <v>5229</v>
      </c>
      <c r="B5191" s="17">
        <v>3</v>
      </c>
      <c r="C5191" s="17">
        <v>27</v>
      </c>
      <c r="D5191" t="s" s="16">
        <v>5311</v>
      </c>
      <c r="E5191" t="s" s="16">
        <v>1427</v>
      </c>
      <c r="F5191" s="37">
        <v>51</v>
      </c>
      <c r="G5191" s="17">
        <v>56</v>
      </c>
      <c r="H5191" s="18">
        <f>SUM(G5191-F5191)</f>
        <v>5</v>
      </c>
      <c r="I5191" s="19">
        <f>H5191/F5191</f>
        <v>0.09803921568627449</v>
      </c>
      <c r="J5191" s="19">
        <f>H5191/G5191</f>
        <v>0.0892857142857143</v>
      </c>
      <c r="K5191" t="s" s="21">
        <f>IF(J5191&lt;25%,"น้อยกว่า 25%",IF(J5191&gt;=25%,"มากกว่าหรือเท่ากับ 25%",IF(J5191&gt;=35%,"มากกว่าหรือเท่ากับ 35%")))</f>
        <v>18</v>
      </c>
    </row>
    <row r="5192" s="7" customFormat="1" ht="19.15" customHeight="1">
      <c r="A5192" t="s" s="16">
        <v>5229</v>
      </c>
      <c r="B5192" s="17">
        <v>3</v>
      </c>
      <c r="C5192" s="17">
        <v>15</v>
      </c>
      <c r="D5192" t="s" s="16">
        <v>5312</v>
      </c>
      <c r="E5192" t="s" s="16">
        <v>44</v>
      </c>
      <c r="F5192" s="37">
        <v>44</v>
      </c>
      <c r="G5192" s="17">
        <v>45</v>
      </c>
      <c r="H5192" s="18">
        <f>SUM(G5192-F5192)</f>
        <v>1</v>
      </c>
      <c r="I5192" s="19">
        <f>H5192/F5192</f>
        <v>0.0227272727272727</v>
      </c>
      <c r="J5192" s="19">
        <f>H5192/G5192</f>
        <v>0.0222222222222222</v>
      </c>
      <c r="K5192" t="s" s="21">
        <f>IF(J5192&lt;25%,"น้อยกว่า 25%",IF(J5192&gt;=25%,"มากกว่าหรือเท่ากับ 25%",IF(J5192&gt;=35%,"มากกว่าหรือเท่ากับ 35%")))</f>
        <v>18</v>
      </c>
    </row>
    <row r="5193" s="7" customFormat="1" ht="19.15" customHeight="1">
      <c r="A5193" t="s" s="16">
        <v>5229</v>
      </c>
      <c r="B5193" s="17">
        <v>3</v>
      </c>
      <c r="C5193" s="17">
        <v>20</v>
      </c>
      <c r="D5193" t="s" s="16">
        <v>5313</v>
      </c>
      <c r="E5193" t="s" s="16">
        <v>116</v>
      </c>
      <c r="F5193" s="37">
        <v>44</v>
      </c>
      <c r="G5193" s="17">
        <v>45</v>
      </c>
      <c r="H5193" s="18">
        <f>SUM(G5193-F5193)</f>
        <v>1</v>
      </c>
      <c r="I5193" s="19">
        <f>H5193/F5193</f>
        <v>0.0227272727272727</v>
      </c>
      <c r="J5193" s="19">
        <f>H5193/G5193</f>
        <v>0.0222222222222222</v>
      </c>
      <c r="K5193" t="s" s="21">
        <f>IF(J5193&lt;25%,"น้อยกว่า 25%",IF(J5193&gt;=25%,"มากกว่าหรือเท่ากับ 25%",IF(J5193&gt;=35%,"มากกว่าหรือเท่ากับ 35%")))</f>
        <v>18</v>
      </c>
    </row>
    <row r="5194" s="7" customFormat="1" ht="19.15" customHeight="1">
      <c r="A5194" t="s" s="16">
        <v>5229</v>
      </c>
      <c r="B5194" s="17">
        <v>3</v>
      </c>
      <c r="C5194" s="17">
        <v>16</v>
      </c>
      <c r="D5194" t="s" s="16">
        <v>5314</v>
      </c>
      <c r="E5194" t="s" s="16">
        <v>74</v>
      </c>
      <c r="F5194" s="37">
        <v>41</v>
      </c>
      <c r="G5194" s="17">
        <v>41</v>
      </c>
      <c r="H5194" s="18">
        <f>SUM(G5194-F5194)</f>
        <v>0</v>
      </c>
      <c r="I5194" s="19">
        <f>H5194/F5194</f>
        <v>0</v>
      </c>
      <c r="J5194" s="19">
        <f>H5194/G5194</f>
        <v>0</v>
      </c>
      <c r="K5194" t="s" s="21">
        <f>IF(J5194&lt;25%,"น้อยกว่า 25%",IF(J5194&gt;=25%,"มากกว่าหรือเท่ากับ 25%",IF(J5194&gt;=35%,"มากกว่าหรือเท่ากับ 35%")))</f>
        <v>18</v>
      </c>
    </row>
    <row r="5195" s="7" customFormat="1" ht="19.15" customHeight="1">
      <c r="A5195" t="s" s="16">
        <v>5229</v>
      </c>
      <c r="B5195" s="17">
        <v>3</v>
      </c>
      <c r="C5195" s="17">
        <v>24</v>
      </c>
      <c r="D5195" t="s" s="16">
        <v>5315</v>
      </c>
      <c r="E5195" t="s" s="16">
        <v>281</v>
      </c>
      <c r="F5195" s="37">
        <v>31</v>
      </c>
      <c r="G5195" s="17">
        <v>32</v>
      </c>
      <c r="H5195" s="18">
        <f>SUM(G5195-F5195)</f>
        <v>1</v>
      </c>
      <c r="I5195" s="19">
        <f>H5195/F5195</f>
        <v>0.032258064516129</v>
      </c>
      <c r="J5195" s="19">
        <f>H5195/G5195</f>
        <v>0.03125</v>
      </c>
      <c r="K5195" t="s" s="21">
        <f>IF(J5195&lt;25%,"น้อยกว่า 25%",IF(J5195&gt;=25%,"มากกว่าหรือเท่ากับ 25%",IF(J5195&gt;=35%,"มากกว่าหรือเท่ากับ 35%")))</f>
        <v>18</v>
      </c>
    </row>
    <row r="5196" s="7" customFormat="1" ht="19.15" customHeight="1">
      <c r="A5196" t="s" s="16">
        <v>5229</v>
      </c>
      <c r="B5196" s="17">
        <v>3</v>
      </c>
      <c r="C5196" s="17">
        <v>19</v>
      </c>
      <c r="D5196" t="s" s="16">
        <v>5316</v>
      </c>
      <c r="E5196" t="s" s="16">
        <v>147</v>
      </c>
      <c r="F5196" s="37">
        <v>26</v>
      </c>
      <c r="G5196" s="17">
        <v>29</v>
      </c>
      <c r="H5196" s="18">
        <f>SUM(G5196-F5196)</f>
        <v>3</v>
      </c>
      <c r="I5196" s="19">
        <f>H5196/F5196</f>
        <v>0.115384615384615</v>
      </c>
      <c r="J5196" s="19">
        <f>H5196/G5196</f>
        <v>0.103448275862069</v>
      </c>
      <c r="K5196" t="s" s="21">
        <f>IF(J5196&lt;25%,"น้อยกว่า 25%",IF(J5196&gt;=25%,"มากกว่าหรือเท่ากับ 25%",IF(J5196&gt;=35%,"มากกว่าหรือเท่ากับ 35%")))</f>
        <v>18</v>
      </c>
    </row>
    <row r="5197" s="7" customFormat="1" ht="19.15" customHeight="1">
      <c r="A5197" t="s" s="16">
        <v>5229</v>
      </c>
      <c r="B5197" s="17">
        <v>3</v>
      </c>
      <c r="C5197" s="17">
        <v>26</v>
      </c>
      <c r="D5197" t="s" s="16">
        <v>5317</v>
      </c>
      <c r="E5197" t="s" s="16">
        <v>119</v>
      </c>
      <c r="F5197" s="37">
        <v>18</v>
      </c>
      <c r="G5197" s="17">
        <v>18</v>
      </c>
      <c r="H5197" s="18">
        <f>SUM(G5197-F5197)</f>
        <v>0</v>
      </c>
      <c r="I5197" s="19">
        <f>H5197/F5197</f>
        <v>0</v>
      </c>
      <c r="J5197" s="19">
        <f>H5197/G5197</f>
        <v>0</v>
      </c>
      <c r="K5197" t="s" s="21">
        <f>IF(J5197&lt;25%,"น้อยกว่า 25%",IF(J5197&gt;=25%,"มากกว่าหรือเท่ากับ 25%",IF(J5197&gt;=35%,"มากกว่าหรือเท่ากับ 35%")))</f>
        <v>18</v>
      </c>
    </row>
    <row r="5198" s="7" customFormat="1" ht="19.15" customHeight="1">
      <c r="A5198" t="s" s="16">
        <v>5229</v>
      </c>
      <c r="B5198" s="17">
        <v>3</v>
      </c>
      <c r="C5198" s="17">
        <v>9</v>
      </c>
      <c r="D5198" t="s" s="16">
        <v>5318</v>
      </c>
      <c r="E5198" t="s" s="16">
        <v>380</v>
      </c>
      <c r="F5198" s="37">
        <v>0</v>
      </c>
      <c r="G5198" s="17">
        <v>0</v>
      </c>
      <c r="H5198" s="18">
        <f>SUM(G5198-F5198)</f>
        <v>0</v>
      </c>
      <c r="I5198" s="19">
        <f>H5198/F5198</f>
      </c>
      <c r="J5198" s="19">
        <f>H5198/G5198</f>
      </c>
      <c r="K5198" s="24">
        <f>IF(J5198&lt;25%,"น้อยกว่า 25%",IF(J5198&gt;=25%,"มากกว่าหรือเท่ากับ 25%",IF(J5198&gt;=35%,"มากกว่าหรือเท่ากับ 35%")))</f>
      </c>
    </row>
    <row r="5199" s="7" customFormat="1" ht="19.15" customHeight="1">
      <c r="A5199" t="s" s="16">
        <v>5229</v>
      </c>
      <c r="B5199" s="17">
        <v>4</v>
      </c>
      <c r="C5199" s="17">
        <v>4</v>
      </c>
      <c r="D5199" t="s" s="16">
        <v>5319</v>
      </c>
      <c r="E5199" t="s" s="16">
        <v>26</v>
      </c>
      <c r="F5199" s="37">
        <v>45566</v>
      </c>
      <c r="G5199" s="17">
        <v>47481</v>
      </c>
      <c r="H5199" s="18">
        <f>SUM(G5199-F5199)</f>
        <v>1915</v>
      </c>
      <c r="I5199" s="19">
        <f>H5199/F5199</f>
        <v>0.0420269499187991</v>
      </c>
      <c r="J5199" s="19">
        <f>H5199/G5199</f>
        <v>0.0403319222425812</v>
      </c>
      <c r="K5199" t="s" s="21">
        <f>IF(J5199&lt;25%,"น้อยกว่า 25%",IF(J5199&gt;=25%,"มากกว่าหรือเท่ากับ 25%",IF(J5199&gt;=35%,"มากกว่าหรือเท่ากับ 35%")))</f>
        <v>18</v>
      </c>
    </row>
    <row r="5200" s="7" customFormat="1" ht="19.15" customHeight="1">
      <c r="A5200" t="s" s="16">
        <v>5229</v>
      </c>
      <c r="B5200" s="17">
        <v>4</v>
      </c>
      <c r="C5200" s="17">
        <v>12</v>
      </c>
      <c r="D5200" t="s" s="16">
        <v>5320</v>
      </c>
      <c r="E5200" t="s" s="16">
        <v>84</v>
      </c>
      <c r="F5200" s="37">
        <v>20008</v>
      </c>
      <c r="G5200" s="17">
        <v>20910</v>
      </c>
      <c r="H5200" s="18">
        <f>SUM(G5200-F5200)</f>
        <v>902</v>
      </c>
      <c r="I5200" s="19">
        <f>H5200/F5200</f>
        <v>0.0450819672131148</v>
      </c>
      <c r="J5200" s="19">
        <f>H5200/G5200</f>
        <v>0.0431372549019608</v>
      </c>
      <c r="K5200" t="s" s="21">
        <f>IF(J5200&lt;25%,"น้อยกว่า 25%",IF(J5200&gt;=25%,"มากกว่าหรือเท่ากับ 25%",IF(J5200&gt;=35%,"มากกว่าหรือเท่ากับ 35%")))</f>
        <v>18</v>
      </c>
    </row>
    <row r="5201" s="7" customFormat="1" ht="19.15" customHeight="1">
      <c r="A5201" t="s" s="16">
        <v>5229</v>
      </c>
      <c r="B5201" s="17">
        <v>4</v>
      </c>
      <c r="C5201" s="17">
        <v>13</v>
      </c>
      <c r="D5201" t="s" s="16">
        <v>5321</v>
      </c>
      <c r="E5201" t="s" s="16">
        <v>20</v>
      </c>
      <c r="F5201" s="37">
        <v>16521</v>
      </c>
      <c r="G5201" s="17">
        <v>16741</v>
      </c>
      <c r="H5201" s="18">
        <f>SUM(G5201-F5201)</f>
        <v>220</v>
      </c>
      <c r="I5201" s="19">
        <f>H5201/F5201</f>
        <v>0.0133163852067066</v>
      </c>
      <c r="J5201" s="19">
        <f>H5201/G5201</f>
        <v>0.0131413894032615</v>
      </c>
      <c r="K5201" t="s" s="21">
        <f>IF(J5201&lt;25%,"น้อยกว่า 25%",IF(J5201&gt;=25%,"มากกว่าหรือเท่ากับ 25%",IF(J5201&gt;=35%,"มากกว่าหรือเท่ากับ 35%")))</f>
        <v>18</v>
      </c>
    </row>
    <row r="5202" s="7" customFormat="1" ht="19.15" customHeight="1">
      <c r="A5202" t="s" s="16">
        <v>5229</v>
      </c>
      <c r="B5202" s="17">
        <v>4</v>
      </c>
      <c r="C5202" s="17">
        <v>14</v>
      </c>
      <c r="D5202" t="s" s="16">
        <v>5322</v>
      </c>
      <c r="E5202" t="s" s="16">
        <v>22</v>
      </c>
      <c r="F5202" s="37">
        <v>7436</v>
      </c>
      <c r="G5202" s="17">
        <v>7780</v>
      </c>
      <c r="H5202" s="18">
        <f>SUM(G5202-F5202)</f>
        <v>344</v>
      </c>
      <c r="I5202" s="19">
        <f>H5202/F5202</f>
        <v>0.0462614308768155</v>
      </c>
      <c r="J5202" s="19">
        <f>H5202/G5202</f>
        <v>0.0442159383033419</v>
      </c>
      <c r="K5202" t="s" s="21">
        <f>IF(J5202&lt;25%,"น้อยกว่า 25%",IF(J5202&gt;=25%,"มากกว่าหรือเท่ากับ 25%",IF(J5202&gt;=35%,"มากกว่าหรือเท่ากับ 35%")))</f>
        <v>18</v>
      </c>
    </row>
    <row r="5203" s="7" customFormat="1" ht="19.15" customHeight="1">
      <c r="A5203" t="s" s="16">
        <v>5229</v>
      </c>
      <c r="B5203" s="17">
        <v>4</v>
      </c>
      <c r="C5203" s="17">
        <v>24</v>
      </c>
      <c r="D5203" t="s" s="16">
        <v>5323</v>
      </c>
      <c r="E5203" t="s" s="16">
        <v>52</v>
      </c>
      <c r="F5203" s="37">
        <v>1218</v>
      </c>
      <c r="G5203" s="17">
        <v>1252</v>
      </c>
      <c r="H5203" s="18">
        <f>SUM(G5203-F5203)</f>
        <v>34</v>
      </c>
      <c r="I5203" s="19">
        <f>H5203/F5203</f>
        <v>0.0279146141215107</v>
      </c>
      <c r="J5203" s="19">
        <f>H5203/G5203</f>
        <v>0.0271565495207668</v>
      </c>
      <c r="K5203" t="s" s="21">
        <f>IF(J5203&lt;25%,"น้อยกว่า 25%",IF(J5203&gt;=25%,"มากกว่าหรือเท่ากับ 25%",IF(J5203&gt;=35%,"มากกว่าหรือเท่ากับ 35%")))</f>
        <v>18</v>
      </c>
    </row>
    <row r="5204" s="7" customFormat="1" ht="19.15" customHeight="1">
      <c r="A5204" t="s" s="16">
        <v>5229</v>
      </c>
      <c r="B5204" s="17">
        <v>4</v>
      </c>
      <c r="C5204" s="17">
        <v>16</v>
      </c>
      <c r="D5204" t="s" s="16">
        <v>5324</v>
      </c>
      <c r="E5204" t="s" s="16">
        <v>17</v>
      </c>
      <c r="F5204" s="37">
        <v>956</v>
      </c>
      <c r="G5204" s="17">
        <v>958</v>
      </c>
      <c r="H5204" s="18">
        <f>SUM(G5204-F5204)</f>
        <v>2</v>
      </c>
      <c r="I5204" s="19">
        <f>H5204/F5204</f>
        <v>0.00209205020920502</v>
      </c>
      <c r="J5204" s="19">
        <f>H5204/G5204</f>
        <v>0.00208768267223382</v>
      </c>
      <c r="K5204" t="s" s="21">
        <f>IF(J5204&lt;25%,"น้อยกว่า 25%",IF(J5204&gt;=25%,"มากกว่าหรือเท่ากับ 25%",IF(J5204&gt;=35%,"มากกว่าหรือเท่ากับ 35%")))</f>
        <v>18</v>
      </c>
    </row>
    <row r="5205" s="7" customFormat="1" ht="19.15" customHeight="1">
      <c r="A5205" t="s" s="16">
        <v>5229</v>
      </c>
      <c r="B5205" s="17">
        <v>4</v>
      </c>
      <c r="C5205" s="17">
        <v>15</v>
      </c>
      <c r="D5205" t="s" s="16">
        <v>5325</v>
      </c>
      <c r="E5205" t="s" s="16">
        <v>28</v>
      </c>
      <c r="F5205" s="37">
        <v>644</v>
      </c>
      <c r="G5205" s="17">
        <v>719</v>
      </c>
      <c r="H5205" s="18">
        <f>SUM(G5205-F5205)</f>
        <v>75</v>
      </c>
      <c r="I5205" s="19">
        <f>H5205/F5205</f>
        <v>0.116459627329193</v>
      </c>
      <c r="J5205" s="19">
        <f>H5205/G5205</f>
        <v>0.104311543810848</v>
      </c>
      <c r="K5205" t="s" s="21">
        <f>IF(J5205&lt;25%,"น้อยกว่า 25%",IF(J5205&gt;=25%,"มากกว่าหรือเท่ากับ 25%",IF(J5205&gt;=35%,"มากกว่าหรือเท่ากับ 35%")))</f>
        <v>18</v>
      </c>
    </row>
    <row r="5206" s="7" customFormat="1" ht="19.15" customHeight="1">
      <c r="A5206" t="s" s="16">
        <v>5229</v>
      </c>
      <c r="B5206" s="17">
        <v>4</v>
      </c>
      <c r="C5206" s="17">
        <v>5</v>
      </c>
      <c r="D5206" t="s" s="16">
        <v>5326</v>
      </c>
      <c r="E5206" t="s" s="16">
        <v>36</v>
      </c>
      <c r="F5206" s="37">
        <v>483</v>
      </c>
      <c r="G5206" s="17">
        <v>498</v>
      </c>
      <c r="H5206" s="18">
        <f>SUM(G5206-F5206)</f>
        <v>15</v>
      </c>
      <c r="I5206" s="19">
        <f>H5206/F5206</f>
        <v>0.031055900621118</v>
      </c>
      <c r="J5206" s="19">
        <f>H5206/G5206</f>
        <v>0.0301204819277108</v>
      </c>
      <c r="K5206" t="s" s="21">
        <f>IF(J5206&lt;25%,"น้อยกว่า 25%",IF(J5206&gt;=25%,"มากกว่าหรือเท่ากับ 25%",IF(J5206&gt;=35%,"มากกว่าหรือเท่ากับ 35%")))</f>
        <v>18</v>
      </c>
    </row>
    <row r="5207" s="7" customFormat="1" ht="19.15" customHeight="1">
      <c r="A5207" t="s" s="16">
        <v>5229</v>
      </c>
      <c r="B5207" s="17">
        <v>4</v>
      </c>
      <c r="C5207" s="17">
        <v>3</v>
      </c>
      <c r="D5207" t="s" s="16">
        <v>5327</v>
      </c>
      <c r="E5207" t="s" s="16">
        <v>38</v>
      </c>
      <c r="F5207" s="37">
        <v>472</v>
      </c>
      <c r="G5207" s="17">
        <v>489</v>
      </c>
      <c r="H5207" s="18">
        <f>SUM(G5207-F5207)</f>
        <v>17</v>
      </c>
      <c r="I5207" s="19">
        <f>H5207/F5207</f>
        <v>0.0360169491525424</v>
      </c>
      <c r="J5207" s="19">
        <f>H5207/G5207</f>
        <v>0.0347648261758691</v>
      </c>
      <c r="K5207" t="s" s="21">
        <f>IF(J5207&lt;25%,"น้อยกว่า 25%",IF(J5207&gt;=25%,"มากกว่าหรือเท่ากับ 25%",IF(J5207&gt;=35%,"มากกว่าหรือเท่ากับ 35%")))</f>
        <v>18</v>
      </c>
    </row>
    <row r="5208" s="7" customFormat="1" ht="19.15" customHeight="1">
      <c r="A5208" t="s" s="16">
        <v>5229</v>
      </c>
      <c r="B5208" s="17">
        <v>4</v>
      </c>
      <c r="C5208" s="17">
        <v>1</v>
      </c>
      <c r="D5208" t="s" s="16">
        <v>5328</v>
      </c>
      <c r="E5208" t="s" s="16">
        <v>30</v>
      </c>
      <c r="F5208" s="37">
        <v>388</v>
      </c>
      <c r="G5208" s="17">
        <v>402</v>
      </c>
      <c r="H5208" s="18">
        <f>SUM(G5208-F5208)</f>
        <v>14</v>
      </c>
      <c r="I5208" s="19">
        <f>H5208/F5208</f>
        <v>0.0360824742268041</v>
      </c>
      <c r="J5208" s="19">
        <f>H5208/G5208</f>
        <v>0.0348258706467662</v>
      </c>
      <c r="K5208" t="s" s="21">
        <f>IF(J5208&lt;25%,"น้อยกว่า 25%",IF(J5208&gt;=25%,"มากกว่าหรือเท่ากับ 25%",IF(J5208&gt;=35%,"มากกว่าหรือเท่ากับ 35%")))</f>
        <v>18</v>
      </c>
    </row>
    <row r="5209" s="7" customFormat="1" ht="19.15" customHeight="1">
      <c r="A5209" t="s" s="16">
        <v>5229</v>
      </c>
      <c r="B5209" s="17">
        <v>4</v>
      </c>
      <c r="C5209" s="17">
        <v>18</v>
      </c>
      <c r="D5209" t="s" s="16">
        <v>5329</v>
      </c>
      <c r="E5209" t="s" s="16">
        <v>34</v>
      </c>
      <c r="F5209" s="37">
        <v>351</v>
      </c>
      <c r="G5209" s="17">
        <v>352</v>
      </c>
      <c r="H5209" s="18">
        <f>SUM(G5209-F5209)</f>
        <v>1</v>
      </c>
      <c r="I5209" s="19">
        <f>H5209/F5209</f>
        <v>0.00284900284900285</v>
      </c>
      <c r="J5209" s="19">
        <f>H5209/G5209</f>
        <v>0.00284090909090909</v>
      </c>
      <c r="K5209" t="s" s="21">
        <f>IF(J5209&lt;25%,"น้อยกว่า 25%",IF(J5209&gt;=25%,"มากกว่าหรือเท่ากับ 25%",IF(J5209&gt;=35%,"มากกว่าหรือเท่ากับ 35%")))</f>
        <v>18</v>
      </c>
    </row>
    <row r="5210" s="7" customFormat="1" ht="19.15" customHeight="1">
      <c r="A5210" t="s" s="16">
        <v>5229</v>
      </c>
      <c r="B5210" s="17">
        <v>4</v>
      </c>
      <c r="C5210" s="17">
        <v>2</v>
      </c>
      <c r="D5210" t="s" s="16">
        <v>5330</v>
      </c>
      <c r="E5210" t="s" s="16">
        <v>48</v>
      </c>
      <c r="F5210" s="37">
        <v>228</v>
      </c>
      <c r="G5210" s="17">
        <v>240</v>
      </c>
      <c r="H5210" s="18">
        <f>SUM(G5210-F5210)</f>
        <v>12</v>
      </c>
      <c r="I5210" s="19">
        <f>H5210/F5210</f>
        <v>0.0526315789473684</v>
      </c>
      <c r="J5210" s="19">
        <f>H5210/G5210</f>
        <v>0.05</v>
      </c>
      <c r="K5210" t="s" s="21">
        <f>IF(J5210&lt;25%,"น้อยกว่า 25%",IF(J5210&gt;=25%,"มากกว่าหรือเท่ากับ 25%",IF(J5210&gt;=35%,"มากกว่าหรือเท่ากับ 35%")))</f>
        <v>18</v>
      </c>
    </row>
    <row r="5211" s="7" customFormat="1" ht="19.15" customHeight="1">
      <c r="A5211" t="s" s="16">
        <v>5229</v>
      </c>
      <c r="B5211" s="17">
        <v>4</v>
      </c>
      <c r="C5211" s="17">
        <v>33</v>
      </c>
      <c r="D5211" t="s" s="16">
        <v>5331</v>
      </c>
      <c r="E5211" t="s" s="16">
        <v>68</v>
      </c>
      <c r="F5211" s="37">
        <v>224</v>
      </c>
      <c r="G5211" s="17">
        <v>234</v>
      </c>
      <c r="H5211" s="18">
        <f>SUM(G5211-F5211)</f>
        <v>10</v>
      </c>
      <c r="I5211" s="19">
        <f>H5211/F5211</f>
        <v>0.0446428571428571</v>
      </c>
      <c r="J5211" s="19">
        <f>H5211/G5211</f>
        <v>0.0427350427350427</v>
      </c>
      <c r="K5211" t="s" s="21">
        <f>IF(J5211&lt;25%,"น้อยกว่า 25%",IF(J5211&gt;=25%,"มากกว่าหรือเท่ากับ 25%",IF(J5211&gt;=35%,"มากกว่าหรือเท่ากับ 35%")))</f>
        <v>18</v>
      </c>
    </row>
    <row r="5212" s="7" customFormat="1" ht="19.15" customHeight="1">
      <c r="A5212" t="s" s="16">
        <v>5229</v>
      </c>
      <c r="B5212" s="17">
        <v>4</v>
      </c>
      <c r="C5212" s="17">
        <v>21</v>
      </c>
      <c r="D5212" t="s" s="16">
        <v>5332</v>
      </c>
      <c r="E5212" t="s" s="16">
        <v>375</v>
      </c>
      <c r="F5212" s="37">
        <v>194</v>
      </c>
      <c r="G5212" s="17">
        <v>201</v>
      </c>
      <c r="H5212" s="18">
        <f>SUM(G5212-F5212)</f>
        <v>7</v>
      </c>
      <c r="I5212" s="19">
        <f>H5212/F5212</f>
        <v>0.0360824742268041</v>
      </c>
      <c r="J5212" s="19">
        <f>H5212/G5212</f>
        <v>0.0348258706467662</v>
      </c>
      <c r="K5212" t="s" s="21">
        <f>IF(J5212&lt;25%,"น้อยกว่า 25%",IF(J5212&gt;=25%,"มากกว่าหรือเท่ากับ 25%",IF(J5212&gt;=35%,"มากกว่าหรือเท่ากับ 35%")))</f>
        <v>18</v>
      </c>
    </row>
    <row r="5213" s="7" customFormat="1" ht="19.15" customHeight="1">
      <c r="A5213" t="s" s="16">
        <v>5229</v>
      </c>
      <c r="B5213" s="17">
        <v>4</v>
      </c>
      <c r="C5213" s="17">
        <v>6</v>
      </c>
      <c r="D5213" t="s" s="16">
        <v>5333</v>
      </c>
      <c r="E5213" t="s" s="16">
        <v>60</v>
      </c>
      <c r="F5213" s="37">
        <v>196</v>
      </c>
      <c r="G5213" s="17">
        <v>199</v>
      </c>
      <c r="H5213" s="18">
        <f>SUM(G5213-F5213)</f>
        <v>3</v>
      </c>
      <c r="I5213" s="19">
        <f>H5213/F5213</f>
        <v>0.0153061224489796</v>
      </c>
      <c r="J5213" s="19">
        <f>H5213/G5213</f>
        <v>0.0150753768844221</v>
      </c>
      <c r="K5213" t="s" s="21">
        <f>IF(J5213&lt;25%,"น้อยกว่า 25%",IF(J5213&gt;=25%,"มากกว่าหรือเท่ากับ 25%",IF(J5213&gt;=35%,"มากกว่าหรือเท่ากับ 35%")))</f>
        <v>18</v>
      </c>
    </row>
    <row r="5214" s="7" customFormat="1" ht="19.15" customHeight="1">
      <c r="A5214" t="s" s="16">
        <v>5229</v>
      </c>
      <c r="B5214" s="17">
        <v>4</v>
      </c>
      <c r="C5214" s="17">
        <v>32</v>
      </c>
      <c r="D5214" t="s" s="16">
        <v>5334</v>
      </c>
      <c r="E5214" t="s" s="16">
        <v>173</v>
      </c>
      <c r="F5214" s="37">
        <v>188</v>
      </c>
      <c r="G5214" s="17">
        <v>199</v>
      </c>
      <c r="H5214" s="18">
        <f>SUM(G5214-F5214)</f>
        <v>11</v>
      </c>
      <c r="I5214" s="19">
        <f>H5214/F5214</f>
        <v>0.0585106382978723</v>
      </c>
      <c r="J5214" s="19">
        <f>H5214/G5214</f>
        <v>0.0552763819095477</v>
      </c>
      <c r="K5214" t="s" s="21">
        <f>IF(J5214&lt;25%,"น้อยกว่า 25%",IF(J5214&gt;=25%,"มากกว่าหรือเท่ากับ 25%",IF(J5214&gt;=35%,"มากกว่าหรือเท่ากับ 35%")))</f>
        <v>18</v>
      </c>
    </row>
    <row r="5215" s="7" customFormat="1" ht="19.15" customHeight="1">
      <c r="A5215" t="s" s="16">
        <v>5229</v>
      </c>
      <c r="B5215" s="17">
        <v>4</v>
      </c>
      <c r="C5215" s="17">
        <v>22</v>
      </c>
      <c r="D5215" t="s" s="16">
        <v>5335</v>
      </c>
      <c r="E5215" t="s" s="16">
        <v>46</v>
      </c>
      <c r="F5215" s="37">
        <v>182</v>
      </c>
      <c r="G5215" s="17">
        <v>185</v>
      </c>
      <c r="H5215" s="18">
        <f>SUM(G5215-F5215)</f>
        <v>3</v>
      </c>
      <c r="I5215" s="19">
        <f>H5215/F5215</f>
        <v>0.0164835164835165</v>
      </c>
      <c r="J5215" s="19">
        <f>H5215/G5215</f>
        <v>0.0162162162162162</v>
      </c>
      <c r="K5215" t="s" s="21">
        <f>IF(J5215&lt;25%,"น้อยกว่า 25%",IF(J5215&gt;=25%,"มากกว่าหรือเท่ากับ 25%",IF(J5215&gt;=35%,"มากกว่าหรือเท่ากับ 35%")))</f>
        <v>18</v>
      </c>
    </row>
    <row r="5216" s="7" customFormat="1" ht="19.15" customHeight="1">
      <c r="A5216" t="s" s="16">
        <v>5229</v>
      </c>
      <c r="B5216" s="17">
        <v>4</v>
      </c>
      <c r="C5216" s="17">
        <v>23</v>
      </c>
      <c r="D5216" t="s" s="16">
        <v>5336</v>
      </c>
      <c r="E5216" t="s" s="16">
        <v>106</v>
      </c>
      <c r="F5216" s="37">
        <v>148</v>
      </c>
      <c r="G5216" s="17">
        <v>160</v>
      </c>
      <c r="H5216" s="18">
        <f>SUM(G5216-F5216)</f>
        <v>12</v>
      </c>
      <c r="I5216" s="19">
        <f>H5216/F5216</f>
        <v>0.0810810810810811</v>
      </c>
      <c r="J5216" s="19">
        <f>H5216/G5216</f>
        <v>0.075</v>
      </c>
      <c r="K5216" t="s" s="21">
        <f>IF(J5216&lt;25%,"น้อยกว่า 25%",IF(J5216&gt;=25%,"มากกว่าหรือเท่ากับ 25%",IF(J5216&gt;=35%,"มากกว่าหรือเท่ากับ 35%")))</f>
        <v>18</v>
      </c>
    </row>
    <row r="5217" s="7" customFormat="1" ht="19.15" customHeight="1">
      <c r="A5217" t="s" s="16">
        <v>5229</v>
      </c>
      <c r="B5217" s="17">
        <v>4</v>
      </c>
      <c r="C5217" s="17">
        <v>7</v>
      </c>
      <c r="D5217" t="s" s="16">
        <v>5337</v>
      </c>
      <c r="E5217" t="s" s="16">
        <v>44</v>
      </c>
      <c r="F5217" s="37">
        <v>120</v>
      </c>
      <c r="G5217" s="17">
        <v>125</v>
      </c>
      <c r="H5217" s="18">
        <f>SUM(G5217-F5217)</f>
        <v>5</v>
      </c>
      <c r="I5217" s="19">
        <f>H5217/F5217</f>
        <v>0.0416666666666667</v>
      </c>
      <c r="J5217" s="19">
        <f>H5217/G5217</f>
        <v>0.04</v>
      </c>
      <c r="K5217" t="s" s="21">
        <f>IF(J5217&lt;25%,"น้อยกว่า 25%",IF(J5217&gt;=25%,"มากกว่าหรือเท่ากับ 25%",IF(J5217&gt;=35%,"มากกว่าหรือเท่ากับ 35%")))</f>
        <v>18</v>
      </c>
    </row>
    <row r="5218" s="7" customFormat="1" ht="19.15" customHeight="1">
      <c r="A5218" t="s" s="16">
        <v>5229</v>
      </c>
      <c r="B5218" s="17">
        <v>4</v>
      </c>
      <c r="C5218" s="17">
        <v>20</v>
      </c>
      <c r="D5218" t="s" s="16">
        <v>5338</v>
      </c>
      <c r="E5218" t="s" s="16">
        <v>116</v>
      </c>
      <c r="F5218" s="37">
        <v>104</v>
      </c>
      <c r="G5218" s="17">
        <v>104</v>
      </c>
      <c r="H5218" s="18">
        <f>SUM(G5218-F5218)</f>
        <v>0</v>
      </c>
      <c r="I5218" s="19">
        <f>H5218/F5218</f>
        <v>0</v>
      </c>
      <c r="J5218" s="19">
        <f>H5218/G5218</f>
        <v>0</v>
      </c>
      <c r="K5218" t="s" s="21">
        <f>IF(J5218&lt;25%,"น้อยกว่า 25%",IF(J5218&gt;=25%,"มากกว่าหรือเท่ากับ 25%",IF(J5218&gt;=35%,"มากกว่าหรือเท่ากับ 35%")))</f>
        <v>18</v>
      </c>
    </row>
    <row r="5219" s="7" customFormat="1" ht="19.15" customHeight="1">
      <c r="A5219" t="s" s="16">
        <v>5229</v>
      </c>
      <c r="B5219" s="17">
        <v>4</v>
      </c>
      <c r="C5219" s="17">
        <v>31</v>
      </c>
      <c r="D5219" t="s" s="16">
        <v>5339</v>
      </c>
      <c r="E5219" t="s" s="16">
        <v>153</v>
      </c>
      <c r="F5219" s="37">
        <v>98</v>
      </c>
      <c r="G5219" s="17">
        <v>100</v>
      </c>
      <c r="H5219" s="18">
        <f>SUM(G5219-F5219)</f>
        <v>2</v>
      </c>
      <c r="I5219" s="19">
        <f>H5219/F5219</f>
        <v>0.0204081632653061</v>
      </c>
      <c r="J5219" s="19">
        <f>H5219/G5219</f>
        <v>0.02</v>
      </c>
      <c r="K5219" t="s" s="21">
        <f>IF(J5219&lt;25%,"น้อยกว่า 25%",IF(J5219&gt;=25%,"มากกว่าหรือเท่ากับ 25%",IF(J5219&gt;=35%,"มากกว่าหรือเท่ากับ 35%")))</f>
        <v>18</v>
      </c>
    </row>
    <row r="5220" s="7" customFormat="1" ht="19.15" customHeight="1">
      <c r="A5220" t="s" s="16">
        <v>5229</v>
      </c>
      <c r="B5220" s="17">
        <v>4</v>
      </c>
      <c r="C5220" s="17">
        <v>29</v>
      </c>
      <c r="D5220" t="s" s="16">
        <v>5340</v>
      </c>
      <c r="E5220" t="s" s="16">
        <v>42</v>
      </c>
      <c r="F5220" s="37">
        <v>91</v>
      </c>
      <c r="G5220" s="17">
        <v>94</v>
      </c>
      <c r="H5220" s="18">
        <f>SUM(G5220-F5220)</f>
        <v>3</v>
      </c>
      <c r="I5220" s="19">
        <f>H5220/F5220</f>
        <v>0.032967032967033</v>
      </c>
      <c r="J5220" s="19">
        <f>H5220/G5220</f>
        <v>0.0319148936170213</v>
      </c>
      <c r="K5220" t="s" s="21">
        <f>IF(J5220&lt;25%,"น้อยกว่า 25%",IF(J5220&gt;=25%,"มากกว่าหรือเท่ากับ 25%",IF(J5220&gt;=35%,"มากกว่าหรือเท่ากับ 35%")))</f>
        <v>18</v>
      </c>
    </row>
    <row r="5221" s="7" customFormat="1" ht="19.15" customHeight="1">
      <c r="A5221" t="s" s="16">
        <v>5229</v>
      </c>
      <c r="B5221" s="17">
        <v>4</v>
      </c>
      <c r="C5221" s="17">
        <v>8</v>
      </c>
      <c r="D5221" t="s" s="16">
        <v>5341</v>
      </c>
      <c r="E5221" t="s" s="16">
        <v>74</v>
      </c>
      <c r="F5221" s="37">
        <v>82</v>
      </c>
      <c r="G5221" s="17">
        <v>85</v>
      </c>
      <c r="H5221" s="18">
        <f>SUM(G5221-F5221)</f>
        <v>3</v>
      </c>
      <c r="I5221" s="19">
        <f>H5221/F5221</f>
        <v>0.0365853658536585</v>
      </c>
      <c r="J5221" s="19">
        <f>H5221/G5221</f>
        <v>0.0352941176470588</v>
      </c>
      <c r="K5221" t="s" s="21">
        <f>IF(J5221&lt;25%,"น้อยกว่า 25%",IF(J5221&gt;=25%,"มากกว่าหรือเท่ากับ 25%",IF(J5221&gt;=35%,"มากกว่าหรือเท่ากับ 35%")))</f>
        <v>18</v>
      </c>
    </row>
    <row r="5222" s="7" customFormat="1" ht="19.15" customHeight="1">
      <c r="A5222" t="s" s="16">
        <v>5229</v>
      </c>
      <c r="B5222" s="17">
        <v>4</v>
      </c>
      <c r="C5222" s="17">
        <v>28</v>
      </c>
      <c r="D5222" t="s" s="16">
        <v>5342</v>
      </c>
      <c r="E5222" t="s" s="16">
        <v>62</v>
      </c>
      <c r="F5222" s="37">
        <v>78</v>
      </c>
      <c r="G5222" s="17">
        <v>81</v>
      </c>
      <c r="H5222" s="18">
        <f>SUM(G5222-F5222)</f>
        <v>3</v>
      </c>
      <c r="I5222" s="19">
        <f>H5222/F5222</f>
        <v>0.0384615384615385</v>
      </c>
      <c r="J5222" s="19">
        <f>H5222/G5222</f>
        <v>0.037037037037037</v>
      </c>
      <c r="K5222" t="s" s="21">
        <f>IF(J5222&lt;25%,"น้อยกว่า 25%",IF(J5222&gt;=25%,"มากกว่าหรือเท่ากับ 25%",IF(J5222&gt;=35%,"มากกว่าหรือเท่ากับ 35%")))</f>
        <v>18</v>
      </c>
    </row>
    <row r="5223" s="7" customFormat="1" ht="19.15" customHeight="1">
      <c r="A5223" t="s" s="16">
        <v>5229</v>
      </c>
      <c r="B5223" s="17">
        <v>4</v>
      </c>
      <c r="C5223" s="17">
        <v>9</v>
      </c>
      <c r="D5223" t="s" s="16">
        <v>5343</v>
      </c>
      <c r="E5223" t="s" s="16">
        <v>76</v>
      </c>
      <c r="F5223" s="37">
        <v>72</v>
      </c>
      <c r="G5223" s="17">
        <v>74</v>
      </c>
      <c r="H5223" s="18">
        <f>SUM(G5223-F5223)</f>
        <v>2</v>
      </c>
      <c r="I5223" s="19">
        <f>H5223/F5223</f>
        <v>0.0277777777777778</v>
      </c>
      <c r="J5223" s="19">
        <f>H5223/G5223</f>
        <v>0.027027027027027</v>
      </c>
      <c r="K5223" t="s" s="21">
        <f>IF(J5223&lt;25%,"น้อยกว่า 25%",IF(J5223&gt;=25%,"มากกว่าหรือเท่ากับ 25%",IF(J5223&gt;=35%,"มากกว่าหรือเท่ากับ 35%")))</f>
        <v>18</v>
      </c>
    </row>
    <row r="5224" s="7" customFormat="1" ht="19.15" customHeight="1">
      <c r="A5224" t="s" s="16">
        <v>5229</v>
      </c>
      <c r="B5224" s="17">
        <v>4</v>
      </c>
      <c r="C5224" s="17">
        <v>25</v>
      </c>
      <c r="D5224" t="s" s="16">
        <v>5344</v>
      </c>
      <c r="E5224" t="s" s="16">
        <v>147</v>
      </c>
      <c r="F5224" s="37">
        <v>48</v>
      </c>
      <c r="G5224" s="17">
        <v>55</v>
      </c>
      <c r="H5224" s="18">
        <f>SUM(G5224-F5224)</f>
        <v>7</v>
      </c>
      <c r="I5224" s="19">
        <f>H5224/F5224</f>
        <v>0.145833333333333</v>
      </c>
      <c r="J5224" s="19">
        <f>H5224/G5224</f>
        <v>0.127272727272727</v>
      </c>
      <c r="K5224" t="s" s="21">
        <f>IF(J5224&lt;25%,"น้อยกว่า 25%",IF(J5224&gt;=25%,"มากกว่าหรือเท่ากับ 25%",IF(J5224&gt;=35%,"มากกว่าหรือเท่ากับ 35%")))</f>
        <v>18</v>
      </c>
    </row>
    <row r="5225" s="7" customFormat="1" ht="19.15" customHeight="1">
      <c r="A5225" t="s" s="16">
        <v>5229</v>
      </c>
      <c r="B5225" s="17">
        <v>4</v>
      </c>
      <c r="C5225" s="17">
        <v>30</v>
      </c>
      <c r="D5225" t="s" s="16">
        <v>5345</v>
      </c>
      <c r="E5225" t="s" s="16">
        <v>1427</v>
      </c>
      <c r="F5225" s="37">
        <v>45</v>
      </c>
      <c r="G5225" s="17">
        <v>49</v>
      </c>
      <c r="H5225" s="18">
        <f>SUM(G5225-F5225)</f>
        <v>4</v>
      </c>
      <c r="I5225" s="19">
        <f>H5225/F5225</f>
        <v>0.08888888888888891</v>
      </c>
      <c r="J5225" s="19">
        <f>H5225/G5225</f>
        <v>0.0816326530612245</v>
      </c>
      <c r="K5225" t="s" s="21">
        <f>IF(J5225&lt;25%,"น้อยกว่า 25%",IF(J5225&gt;=25%,"มากกว่าหรือเท่ากับ 25%",IF(J5225&gt;=35%,"มากกว่าหรือเท่ากับ 35%")))</f>
        <v>18</v>
      </c>
    </row>
    <row r="5226" s="7" customFormat="1" ht="19.15" customHeight="1">
      <c r="A5226" t="s" s="16">
        <v>5229</v>
      </c>
      <c r="B5226" s="17">
        <v>4</v>
      </c>
      <c r="C5226" s="17">
        <v>19</v>
      </c>
      <c r="D5226" t="s" s="16">
        <v>5346</v>
      </c>
      <c r="E5226" t="s" s="16">
        <v>72</v>
      </c>
      <c r="F5226" s="37">
        <v>35</v>
      </c>
      <c r="G5226" s="17">
        <v>40</v>
      </c>
      <c r="H5226" s="18">
        <f>SUM(G5226-F5226)</f>
        <v>5</v>
      </c>
      <c r="I5226" s="19">
        <f>H5226/F5226</f>
        <v>0.142857142857143</v>
      </c>
      <c r="J5226" s="19">
        <f>H5226/G5226</f>
        <v>0.125</v>
      </c>
      <c r="K5226" t="s" s="21">
        <f>IF(J5226&lt;25%,"น้อยกว่า 25%",IF(J5226&gt;=25%,"มากกว่าหรือเท่ากับ 25%",IF(J5226&gt;=35%,"มากกว่าหรือเท่ากับ 35%")))</f>
        <v>18</v>
      </c>
    </row>
    <row r="5227" s="7" customFormat="1" ht="19.15" customHeight="1">
      <c r="A5227" t="s" s="16">
        <v>5229</v>
      </c>
      <c r="B5227" s="17">
        <v>4</v>
      </c>
      <c r="C5227" s="17">
        <v>27</v>
      </c>
      <c r="D5227" t="s" s="16">
        <v>5347</v>
      </c>
      <c r="E5227" t="s" s="16">
        <v>110</v>
      </c>
      <c r="F5227" s="37">
        <v>33</v>
      </c>
      <c r="G5227" s="17">
        <v>34</v>
      </c>
      <c r="H5227" s="18">
        <f>SUM(G5227-F5227)</f>
        <v>1</v>
      </c>
      <c r="I5227" s="19">
        <f>H5227/F5227</f>
        <v>0.0303030303030303</v>
      </c>
      <c r="J5227" s="19">
        <f>H5227/G5227</f>
        <v>0.0294117647058824</v>
      </c>
      <c r="K5227" t="s" s="21">
        <f>IF(J5227&lt;25%,"น้อยกว่า 25%",IF(J5227&gt;=25%,"มากกว่าหรือเท่ากับ 25%",IF(J5227&gt;=35%,"มากกว่าหรือเท่ากับ 35%")))</f>
        <v>18</v>
      </c>
    </row>
    <row r="5228" s="7" customFormat="1" ht="19.15" customHeight="1">
      <c r="A5228" t="s" s="16">
        <v>5229</v>
      </c>
      <c r="B5228" s="17">
        <v>4</v>
      </c>
      <c r="C5228" s="17">
        <v>26</v>
      </c>
      <c r="D5228" t="s" s="16">
        <v>5348</v>
      </c>
      <c r="E5228" t="s" s="16">
        <v>281</v>
      </c>
      <c r="F5228" s="37">
        <v>16</v>
      </c>
      <c r="G5228" s="17">
        <v>19</v>
      </c>
      <c r="H5228" s="18">
        <f>SUM(G5228-F5228)</f>
        <v>3</v>
      </c>
      <c r="I5228" s="19">
        <f>H5228/F5228</f>
        <v>0.1875</v>
      </c>
      <c r="J5228" s="19">
        <f>H5228/G5228</f>
        <v>0.157894736842105</v>
      </c>
      <c r="K5228" t="s" s="21">
        <f>IF(J5228&lt;25%,"น้อยกว่า 25%",IF(J5228&gt;=25%,"มากกว่าหรือเท่ากับ 25%",IF(J5228&gt;=35%,"มากกว่าหรือเท่ากับ 35%")))</f>
        <v>18</v>
      </c>
    </row>
    <row r="5229" s="7" customFormat="1" ht="19.15" customHeight="1">
      <c r="A5229" t="s" s="16">
        <v>5229</v>
      </c>
      <c r="B5229" s="17">
        <v>4</v>
      </c>
      <c r="C5229" s="17">
        <v>10</v>
      </c>
      <c r="D5229" t="s" s="16">
        <v>5349</v>
      </c>
      <c r="E5229" t="s" s="16">
        <v>380</v>
      </c>
      <c r="F5229" s="37">
        <v>0</v>
      </c>
      <c r="G5229" s="17">
        <v>0</v>
      </c>
      <c r="H5229" s="18">
        <f>SUM(G5229-F5229)</f>
        <v>0</v>
      </c>
      <c r="I5229" s="19">
        <f>H5229/F5229</f>
      </c>
      <c r="J5229" s="19">
        <f>H5229/G5229</f>
      </c>
      <c r="K5229" s="24">
        <f>IF(J5229&lt;25%,"น้อยกว่า 25%",IF(J5229&gt;=25%,"มากกว่าหรือเท่ากับ 25%",IF(J5229&gt;=35%,"มากกว่าหรือเท่ากับ 35%")))</f>
      </c>
    </row>
    <row r="5230" s="7" customFormat="1" ht="19.15" customHeight="1">
      <c r="A5230" t="s" s="16">
        <v>5229</v>
      </c>
      <c r="B5230" s="17">
        <v>5</v>
      </c>
      <c r="C5230" s="17">
        <v>12</v>
      </c>
      <c r="D5230" t="s" s="16">
        <v>5350</v>
      </c>
      <c r="E5230" t="s" s="16">
        <v>26</v>
      </c>
      <c r="F5230" s="37">
        <v>46000</v>
      </c>
      <c r="G5230" s="17">
        <v>47609</v>
      </c>
      <c r="H5230" s="18">
        <f>SUM(G5230-F5230)</f>
        <v>1609</v>
      </c>
      <c r="I5230" s="19">
        <f>H5230/F5230</f>
        <v>0.0349782608695652</v>
      </c>
      <c r="J5230" s="19">
        <f>H5230/G5230</f>
        <v>0.0337961309836375</v>
      </c>
      <c r="K5230" t="s" s="21">
        <f>IF(J5230&lt;25%,"น้อยกว่า 25%",IF(J5230&gt;=25%,"มากกว่าหรือเท่ากับ 25%",IF(J5230&gt;=35%,"มากกว่าหรือเท่ากับ 35%")))</f>
        <v>18</v>
      </c>
    </row>
    <row r="5231" s="7" customFormat="1" ht="19.15" customHeight="1">
      <c r="A5231" t="s" s="16">
        <v>5229</v>
      </c>
      <c r="B5231" s="17">
        <v>5</v>
      </c>
      <c r="C5231" s="17">
        <v>4</v>
      </c>
      <c r="D5231" t="s" s="16">
        <v>5351</v>
      </c>
      <c r="E5231" t="s" s="16">
        <v>22</v>
      </c>
      <c r="F5231" s="37">
        <v>16077</v>
      </c>
      <c r="G5231" s="17">
        <v>16557</v>
      </c>
      <c r="H5231" s="18">
        <f>SUM(G5231-F5231)</f>
        <v>480</v>
      </c>
      <c r="I5231" s="19">
        <f>H5231/F5231</f>
        <v>0.0298563164769547</v>
      </c>
      <c r="J5231" s="19">
        <f>H5231/G5231</f>
        <v>0.0289907591955064</v>
      </c>
      <c r="K5231" t="s" s="21">
        <f>IF(J5231&lt;25%,"น้อยกว่า 25%",IF(J5231&gt;=25%,"มากกว่าหรือเท่ากับ 25%",IF(J5231&gt;=35%,"มากกว่าหรือเท่ากับ 35%")))</f>
        <v>18</v>
      </c>
    </row>
    <row r="5232" s="7" customFormat="1" ht="19.15" customHeight="1">
      <c r="A5232" t="s" s="16">
        <v>5229</v>
      </c>
      <c r="B5232" s="17">
        <v>5</v>
      </c>
      <c r="C5232" s="17">
        <v>9</v>
      </c>
      <c r="D5232" t="s" s="16">
        <v>5352</v>
      </c>
      <c r="E5232" t="s" s="16">
        <v>20</v>
      </c>
      <c r="F5232" s="37">
        <v>13151</v>
      </c>
      <c r="G5232" s="17">
        <v>13643</v>
      </c>
      <c r="H5232" s="18">
        <f>SUM(G5232-F5232)</f>
        <v>492</v>
      </c>
      <c r="I5232" s="19">
        <f>H5232/F5232</f>
        <v>0.0374116036803285</v>
      </c>
      <c r="J5232" s="19">
        <f>H5232/G5232</f>
        <v>0.0360624496078575</v>
      </c>
      <c r="K5232" t="s" s="21">
        <f>IF(J5232&lt;25%,"น้อยกว่า 25%",IF(J5232&gt;=25%,"มากกว่าหรือเท่ากับ 25%",IF(J5232&gt;=35%,"มากกว่าหรือเท่ากับ 35%")))</f>
        <v>18</v>
      </c>
    </row>
    <row r="5233" s="7" customFormat="1" ht="19.15" customHeight="1">
      <c r="A5233" t="s" s="16">
        <v>5229</v>
      </c>
      <c r="B5233" s="17">
        <v>5</v>
      </c>
      <c r="C5233" s="17">
        <v>10</v>
      </c>
      <c r="D5233" t="s" s="16">
        <v>5353</v>
      </c>
      <c r="E5233" t="s" s="16">
        <v>17</v>
      </c>
      <c r="F5233" s="37">
        <v>2276</v>
      </c>
      <c r="G5233" s="17">
        <v>2324</v>
      </c>
      <c r="H5233" s="18">
        <f>SUM(G5233-F5233)</f>
        <v>48</v>
      </c>
      <c r="I5233" s="19">
        <f>H5233/F5233</f>
        <v>0.0210896309314587</v>
      </c>
      <c r="J5233" s="19">
        <f>H5233/G5233</f>
        <v>0.0206540447504303</v>
      </c>
      <c r="K5233" t="s" s="21">
        <f>IF(J5233&lt;25%,"น้อยกว่า 25%",IF(J5233&gt;=25%,"มากกว่าหรือเท่ากับ 25%",IF(J5233&gt;=35%,"มากกว่าหรือเท่ากับ 35%")))</f>
        <v>18</v>
      </c>
    </row>
    <row r="5234" s="7" customFormat="1" ht="19.15" customHeight="1">
      <c r="A5234" t="s" s="16">
        <v>5229</v>
      </c>
      <c r="B5234" s="17">
        <v>5</v>
      </c>
      <c r="C5234" s="17">
        <v>6</v>
      </c>
      <c r="D5234" t="s" s="16">
        <v>5354</v>
      </c>
      <c r="E5234" t="s" s="16">
        <v>38</v>
      </c>
      <c r="F5234" s="37">
        <v>1912</v>
      </c>
      <c r="G5234" s="17">
        <v>1938</v>
      </c>
      <c r="H5234" s="18">
        <f>SUM(G5234-F5234)</f>
        <v>26</v>
      </c>
      <c r="I5234" s="19">
        <f>H5234/F5234</f>
        <v>0.0135983263598326</v>
      </c>
      <c r="J5234" s="19">
        <f>H5234/G5234</f>
        <v>0.0134158926728586</v>
      </c>
      <c r="K5234" t="s" s="21">
        <f>IF(J5234&lt;25%,"น้อยกว่า 25%",IF(J5234&gt;=25%,"มากกว่าหรือเท่ากับ 25%",IF(J5234&gt;=35%,"มากกว่าหรือเท่ากับ 35%")))</f>
        <v>18</v>
      </c>
    </row>
    <row r="5235" s="7" customFormat="1" ht="19.15" customHeight="1">
      <c r="A5235" t="s" s="16">
        <v>5229</v>
      </c>
      <c r="B5235" s="17">
        <v>5</v>
      </c>
      <c r="C5235" s="17">
        <v>1</v>
      </c>
      <c r="D5235" t="s" s="16">
        <v>5355</v>
      </c>
      <c r="E5235" t="s" s="16">
        <v>24</v>
      </c>
      <c r="F5235" s="37">
        <v>1303</v>
      </c>
      <c r="G5235" s="17">
        <v>1319</v>
      </c>
      <c r="H5235" s="18">
        <f>SUM(G5235-F5235)</f>
        <v>16</v>
      </c>
      <c r="I5235" s="19">
        <f>H5235/F5235</f>
        <v>0.012279355333845</v>
      </c>
      <c r="J5235" s="19">
        <f>H5235/G5235</f>
        <v>0.0121304018195603</v>
      </c>
      <c r="K5235" t="s" s="21">
        <f>IF(J5235&lt;25%,"น้อยกว่า 25%",IF(J5235&gt;=25%,"มากกว่าหรือเท่ากับ 25%",IF(J5235&gt;=35%,"มากกว่าหรือเท่ากับ 35%")))</f>
        <v>18</v>
      </c>
    </row>
    <row r="5236" s="7" customFormat="1" ht="19.15" customHeight="1">
      <c r="A5236" t="s" s="16">
        <v>5229</v>
      </c>
      <c r="B5236" s="17">
        <v>5</v>
      </c>
      <c r="C5236" s="17">
        <v>13</v>
      </c>
      <c r="D5236" t="s" s="16">
        <v>5356</v>
      </c>
      <c r="E5236" t="s" s="16">
        <v>28</v>
      </c>
      <c r="F5236" s="37">
        <v>1049</v>
      </c>
      <c r="G5236" s="17">
        <v>1091</v>
      </c>
      <c r="H5236" s="18">
        <f>SUM(G5236-F5236)</f>
        <v>42</v>
      </c>
      <c r="I5236" s="19">
        <f>H5236/F5236</f>
        <v>0.0400381315538608</v>
      </c>
      <c r="J5236" s="19">
        <f>H5236/G5236</f>
        <v>0.0384967919340055</v>
      </c>
      <c r="K5236" t="s" s="21">
        <f>IF(J5236&lt;25%,"น้อยกว่า 25%",IF(J5236&gt;=25%,"มากกว่าหรือเท่ากับ 25%",IF(J5236&gt;=35%,"มากกว่าหรือเท่ากับ 35%")))</f>
        <v>18</v>
      </c>
    </row>
    <row r="5237" s="7" customFormat="1" ht="19.15" customHeight="1">
      <c r="A5237" t="s" s="16">
        <v>5229</v>
      </c>
      <c r="B5237" s="17">
        <v>5</v>
      </c>
      <c r="C5237" s="17">
        <v>24</v>
      </c>
      <c r="D5237" t="s" s="16">
        <v>5357</v>
      </c>
      <c r="E5237" t="s" s="16">
        <v>52</v>
      </c>
      <c r="F5237" s="37">
        <v>849</v>
      </c>
      <c r="G5237" s="17">
        <v>865</v>
      </c>
      <c r="H5237" s="18">
        <f>SUM(G5237-F5237)</f>
        <v>16</v>
      </c>
      <c r="I5237" s="19">
        <f>H5237/F5237</f>
        <v>0.0188457008244994</v>
      </c>
      <c r="J5237" s="19">
        <f>H5237/G5237</f>
        <v>0.0184971098265896</v>
      </c>
      <c r="K5237" t="s" s="21">
        <f>IF(J5237&lt;25%,"น้อยกว่า 25%",IF(J5237&gt;=25%,"มากกว่าหรือเท่ากับ 25%",IF(J5237&gt;=35%,"มากกว่าหรือเท่ากับ 35%")))</f>
        <v>18</v>
      </c>
    </row>
    <row r="5238" s="7" customFormat="1" ht="19.15" customHeight="1">
      <c r="A5238" t="s" s="16">
        <v>5229</v>
      </c>
      <c r="B5238" s="17">
        <v>5</v>
      </c>
      <c r="C5238" s="17">
        <v>23</v>
      </c>
      <c r="D5238" t="s" s="16">
        <v>5358</v>
      </c>
      <c r="E5238" t="s" s="16">
        <v>34</v>
      </c>
      <c r="F5238" s="37">
        <v>811</v>
      </c>
      <c r="G5238" s="17">
        <v>853</v>
      </c>
      <c r="H5238" s="18">
        <f>SUM(G5238-F5238)</f>
        <v>42</v>
      </c>
      <c r="I5238" s="19">
        <f>H5238/F5238</f>
        <v>0.0517879161528977</v>
      </c>
      <c r="J5238" s="19">
        <f>H5238/G5238</f>
        <v>0.0492379835873388</v>
      </c>
      <c r="K5238" t="s" s="21">
        <f>IF(J5238&lt;25%,"น้อยกว่า 25%",IF(J5238&gt;=25%,"มากกว่าหรือเท่ากับ 25%",IF(J5238&gt;=35%,"มากกว่าหรือเท่ากับ 35%")))</f>
        <v>18</v>
      </c>
    </row>
    <row r="5239" s="7" customFormat="1" ht="19.15" customHeight="1">
      <c r="A5239" t="s" s="16">
        <v>5229</v>
      </c>
      <c r="B5239" s="17">
        <v>5</v>
      </c>
      <c r="C5239" s="17">
        <v>32</v>
      </c>
      <c r="D5239" t="s" s="16">
        <v>5359</v>
      </c>
      <c r="E5239" t="s" s="16">
        <v>68</v>
      </c>
      <c r="F5239" s="37">
        <v>665</v>
      </c>
      <c r="G5239" s="17">
        <v>679</v>
      </c>
      <c r="H5239" s="18">
        <f>SUM(G5239-F5239)</f>
        <v>14</v>
      </c>
      <c r="I5239" s="19">
        <f>H5239/F5239</f>
        <v>0.0210526315789474</v>
      </c>
      <c r="J5239" s="19">
        <f>H5239/G5239</f>
        <v>0.0206185567010309</v>
      </c>
      <c r="K5239" t="s" s="21">
        <f>IF(J5239&lt;25%,"น้อยกว่า 25%",IF(J5239&gt;=25%,"มากกว่าหรือเท่ากับ 25%",IF(J5239&gt;=35%,"มากกว่าหรือเท่ากับ 35%")))</f>
        <v>18</v>
      </c>
    </row>
    <row r="5240" s="7" customFormat="1" ht="19.15" customHeight="1">
      <c r="A5240" t="s" s="16">
        <v>5229</v>
      </c>
      <c r="B5240" s="17">
        <v>5</v>
      </c>
      <c r="C5240" s="17">
        <v>21</v>
      </c>
      <c r="D5240" t="s" s="16">
        <v>5360</v>
      </c>
      <c r="E5240" t="s" s="16">
        <v>106</v>
      </c>
      <c r="F5240" s="37">
        <v>659</v>
      </c>
      <c r="G5240" s="17">
        <v>669</v>
      </c>
      <c r="H5240" s="18">
        <f>SUM(G5240-F5240)</f>
        <v>10</v>
      </c>
      <c r="I5240" s="19">
        <f>H5240/F5240</f>
        <v>0.0151745068285281</v>
      </c>
      <c r="J5240" s="19">
        <f>H5240/G5240</f>
        <v>0.0149476831091181</v>
      </c>
      <c r="K5240" t="s" s="21">
        <f>IF(J5240&lt;25%,"น้อยกว่า 25%",IF(J5240&gt;=25%,"มากกว่าหรือเท่ากับ 25%",IF(J5240&gt;=35%,"มากกว่าหรือเท่ากับ 35%")))</f>
        <v>18</v>
      </c>
    </row>
    <row r="5241" s="7" customFormat="1" ht="19.15" customHeight="1">
      <c r="A5241" t="s" s="16">
        <v>5229</v>
      </c>
      <c r="B5241" s="17">
        <v>5</v>
      </c>
      <c r="C5241" s="17">
        <v>11</v>
      </c>
      <c r="D5241" t="s" s="16">
        <v>5361</v>
      </c>
      <c r="E5241" t="s" s="16">
        <v>76</v>
      </c>
      <c r="F5241" s="37">
        <v>418</v>
      </c>
      <c r="G5241" s="17">
        <v>527</v>
      </c>
      <c r="H5241" s="18">
        <f>SUM(G5241-F5241)</f>
        <v>109</v>
      </c>
      <c r="I5241" s="19">
        <f>H5241/F5241</f>
        <v>0.260765550239234</v>
      </c>
      <c r="J5241" s="19">
        <f>H5241/G5241</f>
        <v>0.206831119544592</v>
      </c>
      <c r="K5241" t="s" s="21">
        <f>IF(J5241&lt;25%,"น้อยกว่า 25%",IF(J5241&gt;=25%,"มากกว่าหรือเท่ากับ 25%",IF(J5241&gt;=35%,"มากกว่าหรือเท่ากับ 35%")))</f>
        <v>18</v>
      </c>
    </row>
    <row r="5242" s="7" customFormat="1" ht="19.15" customHeight="1">
      <c r="A5242" t="s" s="16">
        <v>5229</v>
      </c>
      <c r="B5242" s="17">
        <v>5</v>
      </c>
      <c r="C5242" s="17">
        <v>2</v>
      </c>
      <c r="D5242" t="s" s="16">
        <v>5362</v>
      </c>
      <c r="E5242" t="s" s="16">
        <v>30</v>
      </c>
      <c r="F5242" s="37">
        <v>514</v>
      </c>
      <c r="G5242" s="17">
        <v>526</v>
      </c>
      <c r="H5242" s="18">
        <f>SUM(G5242-F5242)</f>
        <v>12</v>
      </c>
      <c r="I5242" s="19">
        <f>H5242/F5242</f>
        <v>0.0233463035019455</v>
      </c>
      <c r="J5242" s="19">
        <f>H5242/G5242</f>
        <v>0.0228136882129278</v>
      </c>
      <c r="K5242" t="s" s="21">
        <f>IF(J5242&lt;25%,"น้อยกว่า 25%",IF(J5242&gt;=25%,"มากกว่าหรือเท่ากับ 25%",IF(J5242&gt;=35%,"มากกว่าหรือเท่ากับ 35%")))</f>
        <v>18</v>
      </c>
    </row>
    <row r="5243" s="7" customFormat="1" ht="19.15" customHeight="1">
      <c r="A5243" t="s" s="16">
        <v>5229</v>
      </c>
      <c r="B5243" s="17">
        <v>5</v>
      </c>
      <c r="C5243" s="17">
        <v>22</v>
      </c>
      <c r="D5243" t="s" s="16">
        <v>5363</v>
      </c>
      <c r="E5243" t="s" s="16">
        <v>60</v>
      </c>
      <c r="F5243" s="37">
        <v>430</v>
      </c>
      <c r="G5243" s="17">
        <v>439</v>
      </c>
      <c r="H5243" s="18">
        <f>SUM(G5243-F5243)</f>
        <v>9</v>
      </c>
      <c r="I5243" s="19">
        <f>H5243/F5243</f>
        <v>0.0209302325581395</v>
      </c>
      <c r="J5243" s="19">
        <f>H5243/G5243</f>
        <v>0.020501138952164</v>
      </c>
      <c r="K5243" t="s" s="21">
        <f>IF(J5243&lt;25%,"น้อยกว่า 25%",IF(J5243&gt;=25%,"มากกว่าหรือเท่ากับ 25%",IF(J5243&gt;=35%,"มากกว่าหรือเท่ากับ 35%")))</f>
        <v>18</v>
      </c>
    </row>
    <row r="5244" s="7" customFormat="1" ht="19.15" customHeight="1">
      <c r="A5244" t="s" s="16">
        <v>5229</v>
      </c>
      <c r="B5244" s="17">
        <v>5</v>
      </c>
      <c r="C5244" s="17">
        <v>29</v>
      </c>
      <c r="D5244" t="s" s="16">
        <v>5364</v>
      </c>
      <c r="E5244" t="s" s="16">
        <v>153</v>
      </c>
      <c r="F5244" s="37">
        <v>393</v>
      </c>
      <c r="G5244" s="17">
        <v>403</v>
      </c>
      <c r="H5244" s="18">
        <f>SUM(G5244-F5244)</f>
        <v>10</v>
      </c>
      <c r="I5244" s="19">
        <f>H5244/F5244</f>
        <v>0.0254452926208651</v>
      </c>
      <c r="J5244" s="19">
        <f>H5244/G5244</f>
        <v>0.0248138957816377</v>
      </c>
      <c r="K5244" t="s" s="21">
        <f>IF(J5244&lt;25%,"น้อยกว่า 25%",IF(J5244&gt;=25%,"มากกว่าหรือเท่ากับ 25%",IF(J5244&gt;=35%,"มากกว่าหรือเท่ากับ 35%")))</f>
        <v>18</v>
      </c>
    </row>
    <row r="5245" s="7" customFormat="1" ht="19.15" customHeight="1">
      <c r="A5245" t="s" s="16">
        <v>5229</v>
      </c>
      <c r="B5245" s="17">
        <v>5</v>
      </c>
      <c r="C5245" s="17">
        <v>5</v>
      </c>
      <c r="D5245" t="s" s="16">
        <v>5365</v>
      </c>
      <c r="E5245" t="s" s="16">
        <v>36</v>
      </c>
      <c r="F5245" s="37">
        <v>333</v>
      </c>
      <c r="G5245" s="17">
        <v>351</v>
      </c>
      <c r="H5245" s="18">
        <f>SUM(G5245-F5245)</f>
        <v>18</v>
      </c>
      <c r="I5245" s="19">
        <f>H5245/F5245</f>
        <v>0.0540540540540541</v>
      </c>
      <c r="J5245" s="19">
        <f>H5245/G5245</f>
        <v>0.0512820512820513</v>
      </c>
      <c r="K5245" t="s" s="21">
        <f>IF(J5245&lt;25%,"น้อยกว่า 25%",IF(J5245&gt;=25%,"มากกว่าหรือเท่ากับ 25%",IF(J5245&gt;=35%,"มากกว่าหรือเท่ากับ 35%")))</f>
        <v>18</v>
      </c>
    </row>
    <row r="5246" s="7" customFormat="1" ht="19.15" customHeight="1">
      <c r="A5246" t="s" s="16">
        <v>5229</v>
      </c>
      <c r="B5246" s="17">
        <v>5</v>
      </c>
      <c r="C5246" s="17">
        <v>14</v>
      </c>
      <c r="D5246" t="s" s="16">
        <v>5366</v>
      </c>
      <c r="E5246" t="s" s="16">
        <v>116</v>
      </c>
      <c r="F5246" s="37">
        <v>332</v>
      </c>
      <c r="G5246" s="17">
        <v>333</v>
      </c>
      <c r="H5246" s="18">
        <f>SUM(G5246-F5246)</f>
        <v>1</v>
      </c>
      <c r="I5246" s="19">
        <f>H5246/F5246</f>
        <v>0.00301204819277108</v>
      </c>
      <c r="J5246" s="19">
        <f>H5246/G5246</f>
        <v>0.003003003003003</v>
      </c>
      <c r="K5246" t="s" s="21">
        <f>IF(J5246&lt;25%,"น้อยกว่า 25%",IF(J5246&gt;=25%,"มากกว่าหรือเท่ากับ 25%",IF(J5246&gt;=35%,"มากกว่าหรือเท่ากับ 35%")))</f>
        <v>18</v>
      </c>
    </row>
    <row r="5247" s="7" customFormat="1" ht="19.15" customHeight="1">
      <c r="A5247" t="s" s="16">
        <v>5229</v>
      </c>
      <c r="B5247" s="17">
        <v>5</v>
      </c>
      <c r="C5247" s="17">
        <v>27</v>
      </c>
      <c r="D5247" t="s" s="16">
        <v>5367</v>
      </c>
      <c r="E5247" t="s" s="16">
        <v>42</v>
      </c>
      <c r="F5247" s="37">
        <v>261</v>
      </c>
      <c r="G5247" s="17">
        <v>265</v>
      </c>
      <c r="H5247" s="18">
        <f>SUM(G5247-F5247)</f>
        <v>4</v>
      </c>
      <c r="I5247" s="19">
        <f>H5247/F5247</f>
        <v>0.0153256704980843</v>
      </c>
      <c r="J5247" s="19">
        <f>H5247/G5247</f>
        <v>0.0150943396226415</v>
      </c>
      <c r="K5247" t="s" s="21">
        <f>IF(J5247&lt;25%,"น้อยกว่า 25%",IF(J5247&gt;=25%,"มากกว่าหรือเท่ากับ 25%",IF(J5247&gt;=35%,"มากกว่าหรือเท่ากับ 35%")))</f>
        <v>18</v>
      </c>
    </row>
    <row r="5248" s="7" customFormat="1" ht="19.15" customHeight="1">
      <c r="A5248" t="s" s="16">
        <v>5229</v>
      </c>
      <c r="B5248" s="17">
        <v>5</v>
      </c>
      <c r="C5248" s="17">
        <v>8</v>
      </c>
      <c r="D5248" t="s" s="16">
        <v>5368</v>
      </c>
      <c r="E5248" t="s" s="16">
        <v>48</v>
      </c>
      <c r="F5248" s="37">
        <v>257</v>
      </c>
      <c r="G5248" s="17">
        <v>260</v>
      </c>
      <c r="H5248" s="18">
        <f>SUM(G5248-F5248)</f>
        <v>3</v>
      </c>
      <c r="I5248" s="19">
        <f>H5248/F5248</f>
        <v>0.0116731517509728</v>
      </c>
      <c r="J5248" s="19">
        <f>H5248/G5248</f>
        <v>0.0115384615384615</v>
      </c>
      <c r="K5248" t="s" s="21">
        <f>IF(J5248&lt;25%,"น้อยกว่า 25%",IF(J5248&gt;=25%,"มากกว่าหรือเท่ากับ 25%",IF(J5248&gt;=35%,"มากกว่าหรือเท่ากับ 35%")))</f>
        <v>18</v>
      </c>
    </row>
    <row r="5249" s="7" customFormat="1" ht="19.15" customHeight="1">
      <c r="A5249" t="s" s="16">
        <v>5229</v>
      </c>
      <c r="B5249" s="17">
        <v>5</v>
      </c>
      <c r="C5249" s="17">
        <v>3</v>
      </c>
      <c r="D5249" t="s" s="16">
        <v>5369</v>
      </c>
      <c r="E5249" t="s" s="16">
        <v>101</v>
      </c>
      <c r="F5249" s="37">
        <v>239</v>
      </c>
      <c r="G5249" s="17">
        <v>246</v>
      </c>
      <c r="H5249" s="18">
        <f>SUM(G5249-F5249)</f>
        <v>7</v>
      </c>
      <c r="I5249" s="19">
        <f>H5249/F5249</f>
        <v>0.0292887029288703</v>
      </c>
      <c r="J5249" s="19">
        <f>H5249/G5249</f>
        <v>0.0284552845528455</v>
      </c>
      <c r="K5249" t="s" s="21">
        <f>IF(J5249&lt;25%,"น้อยกว่า 25%",IF(J5249&gt;=25%,"มากกว่าหรือเท่ากับ 25%",IF(J5249&gt;=35%,"มากกว่าหรือเท่ากับ 35%")))</f>
        <v>18</v>
      </c>
    </row>
    <row r="5250" s="7" customFormat="1" ht="19.15" customHeight="1">
      <c r="A5250" t="s" s="16">
        <v>5229</v>
      </c>
      <c r="B5250" s="17">
        <v>5</v>
      </c>
      <c r="C5250" s="17">
        <v>19</v>
      </c>
      <c r="D5250" t="s" s="16">
        <v>5370</v>
      </c>
      <c r="E5250" t="s" s="16">
        <v>72</v>
      </c>
      <c r="F5250" s="37">
        <v>208</v>
      </c>
      <c r="G5250" s="17">
        <v>209</v>
      </c>
      <c r="H5250" s="18">
        <f>SUM(G5250-F5250)</f>
        <v>1</v>
      </c>
      <c r="I5250" s="19">
        <f>H5250/F5250</f>
        <v>0.00480769230769231</v>
      </c>
      <c r="J5250" s="19">
        <f>H5250/G5250</f>
        <v>0.00478468899521531</v>
      </c>
      <c r="K5250" t="s" s="21">
        <f>IF(J5250&lt;25%,"น้อยกว่า 25%",IF(J5250&gt;=25%,"มากกว่าหรือเท่ากับ 25%",IF(J5250&gt;=35%,"มากกว่าหรือเท่ากับ 35%")))</f>
        <v>18</v>
      </c>
    </row>
    <row r="5251" s="7" customFormat="1" ht="19.15" customHeight="1">
      <c r="A5251" t="s" s="16">
        <v>5229</v>
      </c>
      <c r="B5251" s="17">
        <v>5</v>
      </c>
      <c r="C5251" s="17">
        <v>16</v>
      </c>
      <c r="D5251" t="s" s="16">
        <v>5371</v>
      </c>
      <c r="E5251" t="s" s="16">
        <v>44</v>
      </c>
      <c r="F5251" s="37">
        <v>166</v>
      </c>
      <c r="G5251" s="17">
        <v>167</v>
      </c>
      <c r="H5251" s="18">
        <f>SUM(G5251-F5251)</f>
        <v>1</v>
      </c>
      <c r="I5251" s="19">
        <f>H5251/F5251</f>
        <v>0.00602409638554217</v>
      </c>
      <c r="J5251" s="19">
        <f>H5251/G5251</f>
        <v>0.00598802395209581</v>
      </c>
      <c r="K5251" t="s" s="21">
        <f>IF(J5251&lt;25%,"น้อยกว่า 25%",IF(J5251&gt;=25%,"มากกว่าหรือเท่ากับ 25%",IF(J5251&gt;=35%,"มากกว่าหรือเท่ากับ 35%")))</f>
        <v>18</v>
      </c>
    </row>
    <row r="5252" s="7" customFormat="1" ht="19.15" customHeight="1">
      <c r="A5252" t="s" s="16">
        <v>5229</v>
      </c>
      <c r="B5252" s="17">
        <v>5</v>
      </c>
      <c r="C5252" s="17">
        <v>17</v>
      </c>
      <c r="D5252" t="s" s="16">
        <v>5372</v>
      </c>
      <c r="E5252" t="s" s="16">
        <v>40</v>
      </c>
      <c r="F5252" s="37">
        <v>86</v>
      </c>
      <c r="G5252" s="17">
        <v>88</v>
      </c>
      <c r="H5252" s="18">
        <f>SUM(G5252-F5252)</f>
        <v>2</v>
      </c>
      <c r="I5252" s="19">
        <f>H5252/F5252</f>
        <v>0.0232558139534884</v>
      </c>
      <c r="J5252" s="19">
        <f>H5252/G5252</f>
        <v>0.0227272727272727</v>
      </c>
      <c r="K5252" t="s" s="21">
        <f>IF(J5252&lt;25%,"น้อยกว่า 25%",IF(J5252&gt;=25%,"มากกว่าหรือเท่ากับ 25%",IF(J5252&gt;=35%,"มากกว่าหรือเท่ากับ 35%")))</f>
        <v>18</v>
      </c>
    </row>
    <row r="5253" s="7" customFormat="1" ht="19.15" customHeight="1">
      <c r="A5253" t="s" s="16">
        <v>5229</v>
      </c>
      <c r="B5253" s="17">
        <v>5</v>
      </c>
      <c r="C5253" s="17">
        <v>30</v>
      </c>
      <c r="D5253" t="s" s="16">
        <v>5373</v>
      </c>
      <c r="E5253" t="s" s="16">
        <v>46</v>
      </c>
      <c r="F5253" s="37">
        <v>85</v>
      </c>
      <c r="G5253" s="17">
        <v>86</v>
      </c>
      <c r="H5253" s="18">
        <f>SUM(G5253-F5253)</f>
        <v>1</v>
      </c>
      <c r="I5253" s="19">
        <f>H5253/F5253</f>
        <v>0.0117647058823529</v>
      </c>
      <c r="J5253" s="19">
        <f>H5253/G5253</f>
        <v>0.0116279069767442</v>
      </c>
      <c r="K5253" t="s" s="21">
        <f>IF(J5253&lt;25%,"น้อยกว่า 25%",IF(J5253&gt;=25%,"มากกว่าหรือเท่ากับ 25%",IF(J5253&gt;=35%,"มากกว่าหรือเท่ากับ 35%")))</f>
        <v>18</v>
      </c>
    </row>
    <row r="5254" s="7" customFormat="1" ht="19.15" customHeight="1">
      <c r="A5254" t="s" s="16">
        <v>5229</v>
      </c>
      <c r="B5254" s="17">
        <v>5</v>
      </c>
      <c r="C5254" s="17">
        <v>25</v>
      </c>
      <c r="D5254" t="s" s="16">
        <v>5374</v>
      </c>
      <c r="E5254" t="s" s="16">
        <v>110</v>
      </c>
      <c r="F5254" s="37">
        <v>81</v>
      </c>
      <c r="G5254" s="17">
        <v>83</v>
      </c>
      <c r="H5254" s="18">
        <f>SUM(G5254-F5254)</f>
        <v>2</v>
      </c>
      <c r="I5254" s="19">
        <f>H5254/F5254</f>
        <v>0.0246913580246914</v>
      </c>
      <c r="J5254" s="19">
        <f>H5254/G5254</f>
        <v>0.0240963855421687</v>
      </c>
      <c r="K5254" t="s" s="21">
        <f>IF(J5254&lt;25%,"น้อยกว่า 25%",IF(J5254&gt;=25%,"มากกว่าหรือเท่ากับ 25%",IF(J5254&gt;=35%,"มากกว่าหรือเท่ากับ 35%")))</f>
        <v>18</v>
      </c>
    </row>
    <row r="5255" s="7" customFormat="1" ht="19.15" customHeight="1">
      <c r="A5255" t="s" s="16">
        <v>5229</v>
      </c>
      <c r="B5255" s="17">
        <v>5</v>
      </c>
      <c r="C5255" s="17">
        <v>18</v>
      </c>
      <c r="D5255" t="s" s="16">
        <v>5375</v>
      </c>
      <c r="E5255" t="s" s="16">
        <v>74</v>
      </c>
      <c r="F5255" s="37">
        <v>65</v>
      </c>
      <c r="G5255" s="17">
        <v>73</v>
      </c>
      <c r="H5255" s="18">
        <f>SUM(G5255-F5255)</f>
        <v>8</v>
      </c>
      <c r="I5255" s="19">
        <f>H5255/F5255</f>
        <v>0.123076923076923</v>
      </c>
      <c r="J5255" s="19">
        <f>H5255/G5255</f>
        <v>0.10958904109589</v>
      </c>
      <c r="K5255" t="s" s="21">
        <f>IF(J5255&lt;25%,"น้อยกว่า 25%",IF(J5255&gt;=25%,"มากกว่าหรือเท่ากับ 25%",IF(J5255&gt;=35%,"มากกว่าหรือเท่ากับ 35%")))</f>
        <v>18</v>
      </c>
    </row>
    <row r="5256" s="7" customFormat="1" ht="19.15" customHeight="1">
      <c r="A5256" t="s" s="16">
        <v>5229</v>
      </c>
      <c r="B5256" s="17">
        <v>5</v>
      </c>
      <c r="C5256" s="17">
        <v>20</v>
      </c>
      <c r="D5256" t="s" s="16">
        <v>5376</v>
      </c>
      <c r="E5256" t="s" s="16">
        <v>147</v>
      </c>
      <c r="F5256" s="37">
        <v>70</v>
      </c>
      <c r="G5256" s="17">
        <v>73</v>
      </c>
      <c r="H5256" s="18">
        <f>SUM(G5256-F5256)</f>
        <v>3</v>
      </c>
      <c r="I5256" s="19">
        <f>H5256/F5256</f>
        <v>0.0428571428571429</v>
      </c>
      <c r="J5256" s="19">
        <f>H5256/G5256</f>
        <v>0.0410958904109589</v>
      </c>
      <c r="K5256" t="s" s="21">
        <f>IF(J5256&lt;25%,"น้อยกว่า 25%",IF(J5256&gt;=25%,"มากกว่าหรือเท่ากับ 25%",IF(J5256&gt;=35%,"มากกว่าหรือเท่ากับ 35%")))</f>
        <v>18</v>
      </c>
    </row>
    <row r="5257" s="7" customFormat="1" ht="19.15" customHeight="1">
      <c r="A5257" t="s" s="16">
        <v>5229</v>
      </c>
      <c r="B5257" s="17">
        <v>5</v>
      </c>
      <c r="C5257" s="17">
        <v>28</v>
      </c>
      <c r="D5257" t="s" s="16">
        <v>5377</v>
      </c>
      <c r="E5257" t="s" s="16">
        <v>1427</v>
      </c>
      <c r="F5257" s="37">
        <v>56</v>
      </c>
      <c r="G5257" s="17">
        <v>57</v>
      </c>
      <c r="H5257" s="18">
        <f>SUM(G5257-F5257)</f>
        <v>1</v>
      </c>
      <c r="I5257" s="19">
        <f>H5257/F5257</f>
        <v>0.0178571428571429</v>
      </c>
      <c r="J5257" s="19">
        <f>H5257/G5257</f>
        <v>0.0175438596491228</v>
      </c>
      <c r="K5257" t="s" s="21">
        <f>IF(J5257&lt;25%,"น้อยกว่า 25%",IF(J5257&gt;=25%,"มากกว่าหรือเท่ากับ 25%",IF(J5257&gt;=35%,"มากกว่าหรือเท่ากับ 35%")))</f>
        <v>18</v>
      </c>
    </row>
    <row r="5258" s="7" customFormat="1" ht="19.15" customHeight="1">
      <c r="A5258" t="s" s="16">
        <v>5229</v>
      </c>
      <c r="B5258" s="17">
        <v>5</v>
      </c>
      <c r="C5258" s="17">
        <v>31</v>
      </c>
      <c r="D5258" t="s" s="16">
        <v>5378</v>
      </c>
      <c r="E5258" t="s" s="16">
        <v>281</v>
      </c>
      <c r="F5258" s="37">
        <v>47</v>
      </c>
      <c r="G5258" s="17">
        <v>48</v>
      </c>
      <c r="H5258" s="18">
        <f>SUM(G5258-F5258)</f>
        <v>1</v>
      </c>
      <c r="I5258" s="19">
        <f>H5258/F5258</f>
        <v>0.0212765957446809</v>
      </c>
      <c r="J5258" s="19">
        <f>H5258/G5258</f>
        <v>0.0208333333333333</v>
      </c>
      <c r="K5258" t="s" s="21">
        <f>IF(J5258&lt;25%,"น้อยกว่า 25%",IF(J5258&gt;=25%,"มากกว่าหรือเท่ากับ 25%",IF(J5258&gt;=35%,"มากกว่าหรือเท่ากับ 35%")))</f>
        <v>18</v>
      </c>
    </row>
    <row r="5259" s="7" customFormat="1" ht="19.15" customHeight="1">
      <c r="A5259" t="s" s="16">
        <v>5229</v>
      </c>
      <c r="B5259" s="17">
        <v>5</v>
      </c>
      <c r="C5259" s="17">
        <v>7</v>
      </c>
      <c r="D5259" t="s" s="16">
        <v>5379</v>
      </c>
      <c r="E5259" t="s" s="16">
        <v>380</v>
      </c>
      <c r="F5259" s="37">
        <v>0</v>
      </c>
      <c r="G5259" s="17">
        <v>0</v>
      </c>
      <c r="H5259" s="18">
        <f>SUM(G5259-F5259)</f>
        <v>0</v>
      </c>
      <c r="I5259" s="19">
        <f>H5259/F5259</f>
      </c>
      <c r="J5259" s="19">
        <f>H5259/G5259</f>
      </c>
      <c r="K5259" s="24">
        <f>IF(J5259&lt;25%,"น้อยกว่า 25%",IF(J5259&gt;=25%,"มากกว่าหรือเท่ากับ 25%",IF(J5259&gt;=35%,"มากกว่าหรือเท่ากับ 35%")))</f>
      </c>
    </row>
    <row r="5260" s="7" customFormat="1" ht="19.15" customHeight="1">
      <c r="A5260" t="s" s="16">
        <v>5229</v>
      </c>
      <c r="B5260" s="17">
        <v>5</v>
      </c>
      <c r="C5260" s="17">
        <v>15</v>
      </c>
      <c r="D5260" t="s" s="16">
        <v>5380</v>
      </c>
      <c r="E5260" t="s" s="16">
        <v>78</v>
      </c>
      <c r="F5260" s="37">
        <v>0</v>
      </c>
      <c r="G5260" s="17">
        <v>0</v>
      </c>
      <c r="H5260" s="18">
        <f>SUM(G5260-F5260)</f>
        <v>0</v>
      </c>
      <c r="I5260" s="19">
        <f>H5260/F5260</f>
      </c>
      <c r="J5260" s="19">
        <f>H5260/G5260</f>
      </c>
      <c r="K5260" s="24">
        <f>IF(J5260&lt;25%,"น้อยกว่า 25%",IF(J5260&gt;=25%,"มากกว่าหรือเท่ากับ 25%",IF(J5260&gt;=35%,"มากกว่าหรือเท่ากับ 35%")))</f>
      </c>
    </row>
    <row r="5261" s="7" customFormat="1" ht="19.15" customHeight="1">
      <c r="A5261" t="s" s="16">
        <v>5229</v>
      </c>
      <c r="B5261" s="17">
        <v>5</v>
      </c>
      <c r="C5261" s="17">
        <v>26</v>
      </c>
      <c r="D5261" t="s" s="16">
        <v>5381</v>
      </c>
      <c r="E5261" t="s" s="16">
        <v>62</v>
      </c>
      <c r="F5261" s="37">
        <v>0</v>
      </c>
      <c r="G5261" s="17">
        <v>0</v>
      </c>
      <c r="H5261" s="18">
        <f>SUM(G5261-F5261)</f>
        <v>0</v>
      </c>
      <c r="I5261" s="19">
        <f>H5261/F5261</f>
      </c>
      <c r="J5261" s="19">
        <f>H5261/G5261</f>
      </c>
      <c r="K5261" s="24">
        <f>IF(J5261&lt;25%,"น้อยกว่า 25%",IF(J5261&gt;=25%,"มากกว่าหรือเท่ากับ 25%",IF(J5261&gt;=35%,"มากกว่าหรือเท่ากับ 35%")))</f>
      </c>
    </row>
    <row r="5262" s="7" customFormat="1" ht="19.15" customHeight="1">
      <c r="A5262" t="s" s="16">
        <v>5229</v>
      </c>
      <c r="B5262" s="17">
        <v>6</v>
      </c>
      <c r="C5262" s="17">
        <v>5</v>
      </c>
      <c r="D5262" t="s" s="16">
        <v>5382</v>
      </c>
      <c r="E5262" t="s" s="16">
        <v>26</v>
      </c>
      <c r="F5262" s="37">
        <v>40303</v>
      </c>
      <c r="G5262" s="17">
        <v>43327</v>
      </c>
      <c r="H5262" s="18">
        <f>SUM(G5262-F5262)</f>
        <v>3024</v>
      </c>
      <c r="I5262" s="19">
        <f>H5262/F5262</f>
        <v>0.07503163536213189</v>
      </c>
      <c r="J5262" s="19">
        <f>H5262/G5262</f>
        <v>0.0697948161654396</v>
      </c>
      <c r="K5262" t="s" s="21">
        <f>IF(J5262&lt;25%,"น้อยกว่า 25%",IF(J5262&gt;=25%,"มากกว่าหรือเท่ากับ 25%",IF(J5262&gt;=35%,"มากกว่าหรือเท่ากับ 35%")))</f>
        <v>18</v>
      </c>
    </row>
    <row r="5263" s="7" customFormat="1" ht="19.15" customHeight="1">
      <c r="A5263" t="s" s="16">
        <v>5229</v>
      </c>
      <c r="B5263" s="17">
        <v>6</v>
      </c>
      <c r="C5263" s="17">
        <v>1</v>
      </c>
      <c r="D5263" t="s" s="16">
        <v>5383</v>
      </c>
      <c r="E5263" t="s" s="16">
        <v>84</v>
      </c>
      <c r="F5263" s="37">
        <v>29678</v>
      </c>
      <c r="G5263" s="17">
        <v>33562</v>
      </c>
      <c r="H5263" s="18">
        <f>SUM(G5263-F5263)</f>
        <v>3884</v>
      </c>
      <c r="I5263" s="19">
        <f>H5263/F5263</f>
        <v>0.130871352517016</v>
      </c>
      <c r="J5263" s="19">
        <f>H5263/G5263</f>
        <v>0.115726118824861</v>
      </c>
      <c r="K5263" t="s" s="21">
        <f>IF(J5263&lt;25%,"น้อยกว่า 25%",IF(J5263&gt;=25%,"มากกว่าหรือเท่ากับ 25%",IF(J5263&gt;=35%,"มากกว่าหรือเท่ากับ 35%")))</f>
        <v>18</v>
      </c>
    </row>
    <row r="5264" s="7" customFormat="1" ht="19.15" customHeight="1">
      <c r="A5264" t="s" s="16">
        <v>5229</v>
      </c>
      <c r="B5264" s="17">
        <v>6</v>
      </c>
      <c r="C5264" s="17">
        <v>2</v>
      </c>
      <c r="D5264" t="s" s="16">
        <v>5384</v>
      </c>
      <c r="E5264" t="s" s="16">
        <v>20</v>
      </c>
      <c r="F5264" s="37">
        <v>13652</v>
      </c>
      <c r="G5264" s="17">
        <v>14702</v>
      </c>
      <c r="H5264" s="18">
        <f>SUM(G5264-F5264)</f>
        <v>1050</v>
      </c>
      <c r="I5264" s="19">
        <f>H5264/F5264</f>
        <v>0.0769118077937299</v>
      </c>
      <c r="J5264" s="19">
        <f>H5264/G5264</f>
        <v>0.07141885457760851</v>
      </c>
      <c r="K5264" t="s" s="21">
        <f>IF(J5264&lt;25%,"น้อยกว่า 25%",IF(J5264&gt;=25%,"มากกว่าหรือเท่ากับ 25%",IF(J5264&gt;=35%,"มากกว่าหรือเท่ากับ 35%")))</f>
        <v>18</v>
      </c>
    </row>
    <row r="5265" s="7" customFormat="1" ht="19.15" customHeight="1">
      <c r="A5265" t="s" s="16">
        <v>5229</v>
      </c>
      <c r="B5265" s="17">
        <v>6</v>
      </c>
      <c r="C5265" s="17">
        <v>21</v>
      </c>
      <c r="D5265" t="s" s="16">
        <v>5385</v>
      </c>
      <c r="E5265" t="s" s="16">
        <v>22</v>
      </c>
      <c r="F5265" s="37">
        <v>9759</v>
      </c>
      <c r="G5265" s="17">
        <v>12114</v>
      </c>
      <c r="H5265" s="18">
        <f>SUM(G5265-F5265)</f>
        <v>2355</v>
      </c>
      <c r="I5265" s="19">
        <f>H5265/F5265</f>
        <v>0.241315708576698</v>
      </c>
      <c r="J5265" s="19">
        <f>H5265/G5265</f>
        <v>0.194403169886082</v>
      </c>
      <c r="K5265" t="s" s="21">
        <f>IF(J5265&lt;25%,"น้อยกว่า 25%",IF(J5265&gt;=25%,"มากกว่าหรือเท่ากับ 25%",IF(J5265&gt;=35%,"มากกว่าหรือเท่ากับ 35%")))</f>
        <v>18</v>
      </c>
    </row>
    <row r="5266" s="7" customFormat="1" ht="19.15" customHeight="1">
      <c r="A5266" t="s" s="16">
        <v>5229</v>
      </c>
      <c r="B5266" s="17">
        <v>6</v>
      </c>
      <c r="C5266" s="17">
        <v>7</v>
      </c>
      <c r="D5266" t="s" s="16">
        <v>5386</v>
      </c>
      <c r="E5266" t="s" s="16">
        <v>17</v>
      </c>
      <c r="F5266" s="37">
        <v>1609</v>
      </c>
      <c r="G5266" s="17">
        <v>1901</v>
      </c>
      <c r="H5266" s="18">
        <f>SUM(G5266-F5266)</f>
        <v>292</v>
      </c>
      <c r="I5266" s="19">
        <f>H5266/F5266</f>
        <v>0.181479179614667</v>
      </c>
      <c r="J5266" s="19">
        <f>H5266/G5266</f>
        <v>0.153603366649132</v>
      </c>
      <c r="K5266" t="s" s="21">
        <f>IF(J5266&lt;25%,"น้อยกว่า 25%",IF(J5266&gt;=25%,"มากกว่าหรือเท่ากับ 25%",IF(J5266&gt;=35%,"มากกว่าหรือเท่ากับ 35%")))</f>
        <v>18</v>
      </c>
    </row>
    <row r="5267" s="7" customFormat="1" ht="19.15" customHeight="1">
      <c r="A5267" t="s" s="16">
        <v>5229</v>
      </c>
      <c r="B5267" s="17">
        <v>6</v>
      </c>
      <c r="C5267" s="17">
        <v>3</v>
      </c>
      <c r="D5267" t="s" s="16">
        <v>5387</v>
      </c>
      <c r="E5267" t="s" s="16">
        <v>28</v>
      </c>
      <c r="F5267" s="37">
        <v>1044</v>
      </c>
      <c r="G5267" s="17">
        <v>1268</v>
      </c>
      <c r="H5267" s="18">
        <f>SUM(G5267-F5267)</f>
        <v>224</v>
      </c>
      <c r="I5267" s="19">
        <f>H5267/F5267</f>
        <v>0.21455938697318</v>
      </c>
      <c r="J5267" s="19">
        <f>H5267/G5267</f>
        <v>0.176656151419558</v>
      </c>
      <c r="K5267" t="s" s="21">
        <f>IF(J5267&lt;25%,"น้อยกว่า 25%",IF(J5267&gt;=25%,"มากกว่าหรือเท่ากับ 25%",IF(J5267&gt;=35%,"มากกว่าหรือเท่ากับ 35%")))</f>
        <v>18</v>
      </c>
    </row>
    <row r="5268" s="7" customFormat="1" ht="19.15" customHeight="1">
      <c r="A5268" t="s" s="16">
        <v>5229</v>
      </c>
      <c r="B5268" s="17">
        <v>6</v>
      </c>
      <c r="C5268" s="17">
        <v>25</v>
      </c>
      <c r="D5268" t="s" s="16">
        <v>5388</v>
      </c>
      <c r="E5268" t="s" s="16">
        <v>52</v>
      </c>
      <c r="F5268" s="37">
        <v>783</v>
      </c>
      <c r="G5268" s="17">
        <v>820</v>
      </c>
      <c r="H5268" s="18">
        <f>SUM(G5268-F5268)</f>
        <v>37</v>
      </c>
      <c r="I5268" s="19">
        <f>H5268/F5268</f>
        <v>0.0472541507024266</v>
      </c>
      <c r="J5268" s="19">
        <f>H5268/G5268</f>
        <v>0.0451219512195122</v>
      </c>
      <c r="K5268" t="s" s="21">
        <f>IF(J5268&lt;25%,"น้อยกว่า 25%",IF(J5268&gt;=25%,"มากกว่าหรือเท่ากับ 25%",IF(J5268&gt;=35%,"มากกว่าหรือเท่ากับ 35%")))</f>
        <v>18</v>
      </c>
    </row>
    <row r="5269" s="7" customFormat="1" ht="19.15" customHeight="1">
      <c r="A5269" t="s" s="16">
        <v>5229</v>
      </c>
      <c r="B5269" s="17">
        <v>6</v>
      </c>
      <c r="C5269" s="17">
        <v>15</v>
      </c>
      <c r="D5269" t="s" s="16">
        <v>5389</v>
      </c>
      <c r="E5269" t="s" s="16">
        <v>34</v>
      </c>
      <c r="F5269" s="37">
        <v>622</v>
      </c>
      <c r="G5269" s="17">
        <v>715</v>
      </c>
      <c r="H5269" s="18">
        <f>SUM(G5269-F5269)</f>
        <v>93</v>
      </c>
      <c r="I5269" s="19">
        <f>H5269/F5269</f>
        <v>0.14951768488746</v>
      </c>
      <c r="J5269" s="19">
        <f>H5269/G5269</f>
        <v>0.13006993006993</v>
      </c>
      <c r="K5269" t="s" s="21">
        <f>IF(J5269&lt;25%,"น้อยกว่า 25%",IF(J5269&gt;=25%,"มากกว่าหรือเท่ากับ 25%",IF(J5269&gt;=35%,"มากกว่าหรือเท่ากับ 35%")))</f>
        <v>18</v>
      </c>
    </row>
    <row r="5270" s="7" customFormat="1" ht="19.15" customHeight="1">
      <c r="A5270" t="s" s="16">
        <v>5229</v>
      </c>
      <c r="B5270" s="17">
        <v>6</v>
      </c>
      <c r="C5270" s="17">
        <v>9</v>
      </c>
      <c r="D5270" t="s" s="16">
        <v>5390</v>
      </c>
      <c r="E5270" t="s" s="16">
        <v>101</v>
      </c>
      <c r="F5270" s="37">
        <v>460</v>
      </c>
      <c r="G5270" s="17">
        <v>518</v>
      </c>
      <c r="H5270" s="18">
        <f>SUM(G5270-F5270)</f>
        <v>58</v>
      </c>
      <c r="I5270" s="19">
        <f>H5270/F5270</f>
        <v>0.126086956521739</v>
      </c>
      <c r="J5270" s="19">
        <f>H5270/G5270</f>
        <v>0.111969111969112</v>
      </c>
      <c r="K5270" t="s" s="21">
        <f>IF(J5270&lt;25%,"น้อยกว่า 25%",IF(J5270&gt;=25%,"มากกว่าหรือเท่ากับ 25%",IF(J5270&gt;=35%,"มากกว่าหรือเท่ากับ 35%")))</f>
        <v>18</v>
      </c>
    </row>
    <row r="5271" s="7" customFormat="1" ht="19.15" customHeight="1">
      <c r="A5271" t="s" s="16">
        <v>5229</v>
      </c>
      <c r="B5271" s="17">
        <v>6</v>
      </c>
      <c r="C5271" s="17">
        <v>22</v>
      </c>
      <c r="D5271" t="s" s="16">
        <v>5391</v>
      </c>
      <c r="E5271" t="s" s="16">
        <v>72</v>
      </c>
      <c r="F5271" s="37">
        <v>377</v>
      </c>
      <c r="G5271" s="17">
        <v>400</v>
      </c>
      <c r="H5271" s="18">
        <f>SUM(G5271-F5271)</f>
        <v>23</v>
      </c>
      <c r="I5271" s="19">
        <f>H5271/F5271</f>
        <v>0.0610079575596817</v>
      </c>
      <c r="J5271" s="19">
        <f>H5271/G5271</f>
        <v>0.0575</v>
      </c>
      <c r="K5271" t="s" s="21">
        <f>IF(J5271&lt;25%,"น้อยกว่า 25%",IF(J5271&gt;=25%,"มากกว่าหรือเท่ากับ 25%",IF(J5271&gt;=35%,"มากกว่าหรือเท่ากับ 35%")))</f>
        <v>18</v>
      </c>
    </row>
    <row r="5272" s="7" customFormat="1" ht="19.15" customHeight="1">
      <c r="A5272" t="s" s="16">
        <v>5229</v>
      </c>
      <c r="B5272" s="17">
        <v>6</v>
      </c>
      <c r="C5272" s="17">
        <v>6</v>
      </c>
      <c r="D5272" t="s" s="16">
        <v>5392</v>
      </c>
      <c r="E5272" t="s" s="16">
        <v>30</v>
      </c>
      <c r="F5272" s="37">
        <v>343</v>
      </c>
      <c r="G5272" s="17">
        <v>388</v>
      </c>
      <c r="H5272" s="18">
        <f>SUM(G5272-F5272)</f>
        <v>45</v>
      </c>
      <c r="I5272" s="19">
        <f>H5272/F5272</f>
        <v>0.131195335276968</v>
      </c>
      <c r="J5272" s="19">
        <f>H5272/G5272</f>
        <v>0.115979381443299</v>
      </c>
      <c r="K5272" t="s" s="21">
        <f>IF(J5272&lt;25%,"น้อยกว่า 25%",IF(J5272&gt;=25%,"มากกว่าหรือเท่ากับ 25%",IF(J5272&gt;=35%,"มากกว่าหรือเท่ากับ 35%")))</f>
        <v>18</v>
      </c>
    </row>
    <row r="5273" s="7" customFormat="1" ht="19.15" customHeight="1">
      <c r="A5273" t="s" s="16">
        <v>5229</v>
      </c>
      <c r="B5273" s="17">
        <v>6</v>
      </c>
      <c r="C5273" s="17">
        <v>4</v>
      </c>
      <c r="D5273" t="s" s="16">
        <v>5393</v>
      </c>
      <c r="E5273" t="s" s="16">
        <v>76</v>
      </c>
      <c r="F5273" s="37">
        <v>242</v>
      </c>
      <c r="G5273" s="17">
        <v>266</v>
      </c>
      <c r="H5273" s="18">
        <f>SUM(G5273-F5273)</f>
        <v>24</v>
      </c>
      <c r="I5273" s="19">
        <f>H5273/F5273</f>
        <v>0.09917355371900829</v>
      </c>
      <c r="J5273" s="19">
        <f>H5273/G5273</f>
        <v>0.0902255639097744</v>
      </c>
      <c r="K5273" t="s" s="21">
        <f>IF(J5273&lt;25%,"น้อยกว่า 25%",IF(J5273&gt;=25%,"มากกว่าหรือเท่ากับ 25%",IF(J5273&gt;=35%,"มากกว่าหรือเท่ากับ 35%")))</f>
        <v>18</v>
      </c>
    </row>
    <row r="5274" s="7" customFormat="1" ht="19.15" customHeight="1">
      <c r="A5274" t="s" s="16">
        <v>5229</v>
      </c>
      <c r="B5274" s="17">
        <v>6</v>
      </c>
      <c r="C5274" s="17">
        <v>16</v>
      </c>
      <c r="D5274" t="s" s="16">
        <v>5394</v>
      </c>
      <c r="E5274" t="s" s="16">
        <v>48</v>
      </c>
      <c r="F5274" s="37">
        <v>208</v>
      </c>
      <c r="G5274" s="17">
        <v>232</v>
      </c>
      <c r="H5274" s="18">
        <f>SUM(G5274-F5274)</f>
        <v>24</v>
      </c>
      <c r="I5274" s="19">
        <f>H5274/F5274</f>
        <v>0.115384615384615</v>
      </c>
      <c r="J5274" s="19">
        <f>H5274/G5274</f>
        <v>0.103448275862069</v>
      </c>
      <c r="K5274" t="s" s="21">
        <f>IF(J5274&lt;25%,"น้อยกว่า 25%",IF(J5274&gt;=25%,"มากกว่าหรือเท่ากับ 25%",IF(J5274&gt;=35%,"มากกว่าหรือเท่ากับ 35%")))</f>
        <v>18</v>
      </c>
    </row>
    <row r="5275" s="7" customFormat="1" ht="19.15" customHeight="1">
      <c r="A5275" t="s" s="16">
        <v>5229</v>
      </c>
      <c r="B5275" s="17">
        <v>6</v>
      </c>
      <c r="C5275" s="17">
        <v>8</v>
      </c>
      <c r="D5275" t="s" s="16">
        <v>5395</v>
      </c>
      <c r="E5275" t="s" s="16">
        <v>38</v>
      </c>
      <c r="F5275" s="37">
        <v>150</v>
      </c>
      <c r="G5275" s="17">
        <v>182</v>
      </c>
      <c r="H5275" s="18">
        <f>SUM(G5275-F5275)</f>
        <v>32</v>
      </c>
      <c r="I5275" s="19">
        <f>H5275/F5275</f>
        <v>0.213333333333333</v>
      </c>
      <c r="J5275" s="19">
        <f>H5275/G5275</f>
        <v>0.175824175824176</v>
      </c>
      <c r="K5275" t="s" s="21">
        <f>IF(J5275&lt;25%,"น้อยกว่า 25%",IF(J5275&gt;=25%,"มากกว่าหรือเท่ากับ 25%",IF(J5275&gt;=35%,"มากกว่าหรือเท่ากับ 35%")))</f>
        <v>18</v>
      </c>
    </row>
    <row r="5276" s="7" customFormat="1" ht="19.15" customHeight="1">
      <c r="A5276" t="s" s="16">
        <v>5229</v>
      </c>
      <c r="B5276" s="17">
        <v>6</v>
      </c>
      <c r="C5276" s="17">
        <v>17</v>
      </c>
      <c r="D5276" t="s" s="16">
        <v>5396</v>
      </c>
      <c r="E5276" t="s" s="16">
        <v>40</v>
      </c>
      <c r="F5276" s="37">
        <v>149</v>
      </c>
      <c r="G5276" s="17">
        <v>162</v>
      </c>
      <c r="H5276" s="18">
        <f>SUM(G5276-F5276)</f>
        <v>13</v>
      </c>
      <c r="I5276" s="19">
        <f>H5276/F5276</f>
        <v>0.08724832214765101</v>
      </c>
      <c r="J5276" s="19">
        <f>H5276/G5276</f>
        <v>0.0802469135802469</v>
      </c>
      <c r="K5276" t="s" s="21">
        <f>IF(J5276&lt;25%,"น้อยกว่า 25%",IF(J5276&gt;=25%,"มากกว่าหรือเท่ากับ 25%",IF(J5276&gt;=35%,"มากกว่าหรือเท่ากับ 35%")))</f>
        <v>18</v>
      </c>
    </row>
    <row r="5277" s="7" customFormat="1" ht="19.15" customHeight="1">
      <c r="A5277" t="s" s="16">
        <v>5229</v>
      </c>
      <c r="B5277" s="17">
        <v>6</v>
      </c>
      <c r="C5277" s="17">
        <v>10</v>
      </c>
      <c r="D5277" t="s" s="16">
        <v>5397</v>
      </c>
      <c r="E5277" t="s" s="16">
        <v>44</v>
      </c>
      <c r="F5277" s="37">
        <v>120</v>
      </c>
      <c r="G5277" s="17">
        <v>154</v>
      </c>
      <c r="H5277" s="18">
        <f>SUM(G5277-F5277)</f>
        <v>34</v>
      </c>
      <c r="I5277" s="19">
        <f>H5277/F5277</f>
        <v>0.283333333333333</v>
      </c>
      <c r="J5277" s="19">
        <f>H5277/G5277</f>
        <v>0.220779220779221</v>
      </c>
      <c r="K5277" t="s" s="21">
        <f>IF(J5277&lt;25%,"น้อยกว่า 25%",IF(J5277&gt;=25%,"มากกว่าหรือเท่ากับ 25%",IF(J5277&gt;=35%,"มากกว่าหรือเท่ากับ 35%")))</f>
        <v>18</v>
      </c>
    </row>
    <row r="5278" s="7" customFormat="1" ht="19.15" customHeight="1">
      <c r="A5278" t="s" s="16">
        <v>5229</v>
      </c>
      <c r="B5278" s="17">
        <v>6</v>
      </c>
      <c r="C5278" s="17">
        <v>30</v>
      </c>
      <c r="D5278" t="s" s="16">
        <v>5398</v>
      </c>
      <c r="E5278" t="s" s="16">
        <v>62</v>
      </c>
      <c r="F5278" s="37">
        <v>123</v>
      </c>
      <c r="G5278" s="17">
        <v>154</v>
      </c>
      <c r="H5278" s="18">
        <f>SUM(G5278-F5278)</f>
        <v>31</v>
      </c>
      <c r="I5278" s="19">
        <f>H5278/F5278</f>
        <v>0.252032520325203</v>
      </c>
      <c r="J5278" s="19">
        <f>H5278/G5278</f>
        <v>0.201298701298701</v>
      </c>
      <c r="K5278" t="s" s="21">
        <f>IF(J5278&lt;25%,"น้อยกว่า 25%",IF(J5278&gt;=25%,"มากกว่าหรือเท่ากับ 25%",IF(J5278&gt;=35%,"มากกว่าหรือเท่ากับ 35%")))</f>
        <v>18</v>
      </c>
    </row>
    <row r="5279" s="7" customFormat="1" ht="19.15" customHeight="1">
      <c r="A5279" t="s" s="16">
        <v>5229</v>
      </c>
      <c r="B5279" s="17">
        <v>6</v>
      </c>
      <c r="C5279" s="17">
        <v>13</v>
      </c>
      <c r="D5279" t="s" s="16">
        <v>5399</v>
      </c>
      <c r="E5279" t="s" s="16">
        <v>24</v>
      </c>
      <c r="F5279" s="37">
        <v>125</v>
      </c>
      <c r="G5279" s="17">
        <v>142</v>
      </c>
      <c r="H5279" s="18">
        <f>SUM(G5279-F5279)</f>
        <v>17</v>
      </c>
      <c r="I5279" s="19">
        <f>H5279/F5279</f>
        <v>0.136</v>
      </c>
      <c r="J5279" s="19">
        <f>H5279/G5279</f>
        <v>0.119718309859155</v>
      </c>
      <c r="K5279" t="s" s="21">
        <f>IF(J5279&lt;25%,"น้อยกว่า 25%",IF(J5279&gt;=25%,"มากกว่าหรือเท่ากับ 25%",IF(J5279&gt;=35%,"มากกว่าหรือเท่ากับ 35%")))</f>
        <v>18</v>
      </c>
    </row>
    <row r="5280" s="7" customFormat="1" ht="19.15" customHeight="1">
      <c r="A5280" t="s" s="16">
        <v>5229</v>
      </c>
      <c r="B5280" s="17">
        <v>6</v>
      </c>
      <c r="C5280" s="17">
        <v>11</v>
      </c>
      <c r="D5280" t="s" s="16">
        <v>5400</v>
      </c>
      <c r="E5280" t="s" s="16">
        <v>36</v>
      </c>
      <c r="F5280" s="37">
        <v>101</v>
      </c>
      <c r="G5280" s="17">
        <v>120</v>
      </c>
      <c r="H5280" s="18">
        <f>SUM(G5280-F5280)</f>
        <v>19</v>
      </c>
      <c r="I5280" s="19">
        <f>H5280/F5280</f>
        <v>0.188118811881188</v>
      </c>
      <c r="J5280" s="19">
        <f>H5280/G5280</f>
        <v>0.158333333333333</v>
      </c>
      <c r="K5280" t="s" s="21">
        <f>IF(J5280&lt;25%,"น้อยกว่า 25%",IF(J5280&gt;=25%,"มากกว่าหรือเท่ากับ 25%",IF(J5280&gt;=35%,"มากกว่าหรือเท่ากับ 35%")))</f>
        <v>18</v>
      </c>
    </row>
    <row r="5281" s="7" customFormat="1" ht="19.15" customHeight="1">
      <c r="A5281" t="s" s="16">
        <v>5229</v>
      </c>
      <c r="B5281" s="17">
        <v>6</v>
      </c>
      <c r="C5281" s="17">
        <v>26</v>
      </c>
      <c r="D5281" t="s" s="16">
        <v>5401</v>
      </c>
      <c r="E5281" t="s" s="16">
        <v>42</v>
      </c>
      <c r="F5281" s="37">
        <v>84</v>
      </c>
      <c r="G5281" s="17">
        <v>105</v>
      </c>
      <c r="H5281" s="18">
        <f>SUM(G5281-F5281)</f>
        <v>21</v>
      </c>
      <c r="I5281" s="19">
        <f>H5281/F5281</f>
        <v>0.25</v>
      </c>
      <c r="J5281" s="19">
        <f>H5281/G5281</f>
        <v>0.2</v>
      </c>
      <c r="K5281" t="s" s="21">
        <f>IF(J5281&lt;25%,"น้อยกว่า 25%",IF(J5281&gt;=25%,"มากกว่าหรือเท่ากับ 25%",IF(J5281&gt;=35%,"มากกว่าหรือเท่ากับ 35%")))</f>
        <v>18</v>
      </c>
    </row>
    <row r="5282" s="7" customFormat="1" ht="19.15" customHeight="1">
      <c r="A5282" t="s" s="16">
        <v>5229</v>
      </c>
      <c r="B5282" s="17">
        <v>6</v>
      </c>
      <c r="C5282" s="17">
        <v>12</v>
      </c>
      <c r="D5282" t="s" s="16">
        <v>5402</v>
      </c>
      <c r="E5282" t="s" s="16">
        <v>60</v>
      </c>
      <c r="F5282" s="37">
        <v>87</v>
      </c>
      <c r="G5282" s="17">
        <v>104</v>
      </c>
      <c r="H5282" s="18">
        <f>SUM(G5282-F5282)</f>
        <v>17</v>
      </c>
      <c r="I5282" s="19">
        <f>H5282/F5282</f>
        <v>0.195402298850575</v>
      </c>
      <c r="J5282" s="19">
        <f>H5282/G5282</f>
        <v>0.163461538461538</v>
      </c>
      <c r="K5282" t="s" s="21">
        <f>IF(J5282&lt;25%,"น้อยกว่า 25%",IF(J5282&gt;=25%,"มากกว่าหรือเท่ากับ 25%",IF(J5282&gt;=35%,"มากกว่าหรือเท่ากับ 35%")))</f>
        <v>18</v>
      </c>
    </row>
    <row r="5283" s="7" customFormat="1" ht="19.15" customHeight="1">
      <c r="A5283" t="s" s="16">
        <v>5229</v>
      </c>
      <c r="B5283" s="17">
        <v>6</v>
      </c>
      <c r="C5283" s="17">
        <v>20</v>
      </c>
      <c r="D5283" t="s" s="16">
        <v>5403</v>
      </c>
      <c r="E5283" t="s" s="16">
        <v>116</v>
      </c>
      <c r="F5283" s="37">
        <v>88</v>
      </c>
      <c r="G5283" s="17">
        <v>93</v>
      </c>
      <c r="H5283" s="18">
        <f>SUM(G5283-F5283)</f>
        <v>5</v>
      </c>
      <c r="I5283" s="19">
        <f>H5283/F5283</f>
        <v>0.0568181818181818</v>
      </c>
      <c r="J5283" s="19">
        <f>H5283/G5283</f>
        <v>0.0537634408602151</v>
      </c>
      <c r="K5283" t="s" s="21">
        <f>IF(J5283&lt;25%,"น้อยกว่า 25%",IF(J5283&gt;=25%,"มากกว่าหรือเท่ากับ 25%",IF(J5283&gt;=35%,"มากกว่าหรือเท่ากับ 35%")))</f>
        <v>18</v>
      </c>
    </row>
    <row r="5284" s="7" customFormat="1" ht="19.15" customHeight="1">
      <c r="A5284" t="s" s="16">
        <v>5229</v>
      </c>
      <c r="B5284" s="17">
        <v>6</v>
      </c>
      <c r="C5284" s="17">
        <v>24</v>
      </c>
      <c r="D5284" t="s" s="16">
        <v>5404</v>
      </c>
      <c r="E5284" t="s" s="16">
        <v>106</v>
      </c>
      <c r="F5284" s="37">
        <v>63</v>
      </c>
      <c r="G5284" s="17">
        <v>77</v>
      </c>
      <c r="H5284" s="18">
        <f>SUM(G5284-F5284)</f>
        <v>14</v>
      </c>
      <c r="I5284" s="19">
        <f>H5284/F5284</f>
        <v>0.222222222222222</v>
      </c>
      <c r="J5284" s="19">
        <f>H5284/G5284</f>
        <v>0.181818181818182</v>
      </c>
      <c r="K5284" t="s" s="21">
        <f>IF(J5284&lt;25%,"น้อยกว่า 25%",IF(J5284&gt;=25%,"มากกว่าหรือเท่ากับ 25%",IF(J5284&gt;=35%,"มากกว่าหรือเท่ากับ 35%")))</f>
        <v>18</v>
      </c>
    </row>
    <row r="5285" s="7" customFormat="1" ht="19.15" customHeight="1">
      <c r="A5285" t="s" s="16">
        <v>5229</v>
      </c>
      <c r="B5285" s="17">
        <v>6</v>
      </c>
      <c r="C5285" s="17">
        <v>27</v>
      </c>
      <c r="D5285" t="s" s="16">
        <v>5405</v>
      </c>
      <c r="E5285" t="s" s="16">
        <v>281</v>
      </c>
      <c r="F5285" s="37">
        <v>58</v>
      </c>
      <c r="G5285" s="17">
        <v>61</v>
      </c>
      <c r="H5285" s="18">
        <f>SUM(G5285-F5285)</f>
        <v>3</v>
      </c>
      <c r="I5285" s="19">
        <f>H5285/F5285</f>
        <v>0.0517241379310345</v>
      </c>
      <c r="J5285" s="19">
        <f>H5285/G5285</f>
        <v>0.0491803278688525</v>
      </c>
      <c r="K5285" t="s" s="21">
        <f>IF(J5285&lt;25%,"น้อยกว่า 25%",IF(J5285&gt;=25%,"มากกว่าหรือเท่ากับ 25%",IF(J5285&gt;=35%,"มากกว่าหรือเท่ากับ 35%")))</f>
        <v>18</v>
      </c>
    </row>
    <row r="5286" s="7" customFormat="1" ht="19.15" customHeight="1">
      <c r="A5286" t="s" s="16">
        <v>5229</v>
      </c>
      <c r="B5286" s="17">
        <v>6</v>
      </c>
      <c r="C5286" s="17">
        <v>23</v>
      </c>
      <c r="D5286" t="s" s="16">
        <v>5406</v>
      </c>
      <c r="E5286" t="s" s="16">
        <v>147</v>
      </c>
      <c r="F5286" s="37">
        <v>39</v>
      </c>
      <c r="G5286" s="17">
        <v>42</v>
      </c>
      <c r="H5286" s="18">
        <f>SUM(G5286-F5286)</f>
        <v>3</v>
      </c>
      <c r="I5286" s="19">
        <f>H5286/F5286</f>
        <v>0.0769230769230769</v>
      </c>
      <c r="J5286" s="19">
        <f>H5286/G5286</f>
        <v>0.0714285714285714</v>
      </c>
      <c r="K5286" t="s" s="21">
        <f>IF(J5286&lt;25%,"น้อยกว่า 25%",IF(J5286&gt;=25%,"มากกว่าหรือเท่ากับ 25%",IF(J5286&gt;=35%,"มากกว่าหรือเท่ากับ 35%")))</f>
        <v>18</v>
      </c>
    </row>
    <row r="5287" s="7" customFormat="1" ht="19.15" customHeight="1">
      <c r="A5287" t="s" s="16">
        <v>5229</v>
      </c>
      <c r="B5287" s="17">
        <v>6</v>
      </c>
      <c r="C5287" s="17">
        <v>34</v>
      </c>
      <c r="D5287" t="s" s="16">
        <v>5407</v>
      </c>
      <c r="E5287" t="s" s="16">
        <v>68</v>
      </c>
      <c r="F5287" s="37">
        <v>35</v>
      </c>
      <c r="G5287" s="17">
        <v>37</v>
      </c>
      <c r="H5287" s="18">
        <f>SUM(G5287-F5287)</f>
        <v>2</v>
      </c>
      <c r="I5287" s="19">
        <f>H5287/F5287</f>
        <v>0.0571428571428571</v>
      </c>
      <c r="J5287" s="19">
        <f>H5287/G5287</f>
        <v>0.0540540540540541</v>
      </c>
      <c r="K5287" t="s" s="21">
        <f>IF(J5287&lt;25%,"น้อยกว่า 25%",IF(J5287&gt;=25%,"มากกว่าหรือเท่ากับ 25%",IF(J5287&gt;=35%,"มากกว่าหรือเท่ากับ 35%")))</f>
        <v>18</v>
      </c>
    </row>
    <row r="5288" s="7" customFormat="1" ht="19.15" customHeight="1">
      <c r="A5288" t="s" s="16">
        <v>5229</v>
      </c>
      <c r="B5288" s="17">
        <v>6</v>
      </c>
      <c r="C5288" s="17">
        <v>19</v>
      </c>
      <c r="D5288" t="s" s="16">
        <v>5408</v>
      </c>
      <c r="E5288" t="s" s="16">
        <v>74</v>
      </c>
      <c r="F5288" s="37">
        <v>33</v>
      </c>
      <c r="G5288" s="17">
        <v>34</v>
      </c>
      <c r="H5288" s="18">
        <f>SUM(G5288-F5288)</f>
        <v>1</v>
      </c>
      <c r="I5288" s="19">
        <f>H5288/F5288</f>
        <v>0.0303030303030303</v>
      </c>
      <c r="J5288" s="19">
        <f>H5288/G5288</f>
        <v>0.0294117647058824</v>
      </c>
      <c r="K5288" t="s" s="21">
        <f>IF(J5288&lt;25%,"น้อยกว่า 25%",IF(J5288&gt;=25%,"มากกว่าหรือเท่ากับ 25%",IF(J5288&gt;=35%,"มากกว่าหรือเท่ากับ 35%")))</f>
        <v>18</v>
      </c>
    </row>
    <row r="5289" s="7" customFormat="1" ht="19.15" customHeight="1">
      <c r="A5289" t="s" s="16">
        <v>5229</v>
      </c>
      <c r="B5289" s="17">
        <v>6</v>
      </c>
      <c r="C5289" s="17">
        <v>18</v>
      </c>
      <c r="D5289" t="s" s="16">
        <v>5409</v>
      </c>
      <c r="E5289" t="s" s="16">
        <v>112</v>
      </c>
      <c r="F5289" s="37">
        <v>30</v>
      </c>
      <c r="G5289" s="17">
        <v>33</v>
      </c>
      <c r="H5289" s="18">
        <f>SUM(G5289-F5289)</f>
        <v>3</v>
      </c>
      <c r="I5289" s="19">
        <f>H5289/F5289</f>
        <v>0.1</v>
      </c>
      <c r="J5289" s="19">
        <f>H5289/G5289</f>
        <v>0.0909090909090909</v>
      </c>
      <c r="K5289" t="s" s="21">
        <f>IF(J5289&lt;25%,"น้อยกว่า 25%",IF(J5289&gt;=25%,"มากกว่าหรือเท่ากับ 25%",IF(J5289&gt;=35%,"มากกว่าหรือเท่ากับ 35%")))</f>
        <v>18</v>
      </c>
    </row>
    <row r="5290" s="7" customFormat="1" ht="19.15" customHeight="1">
      <c r="A5290" t="s" s="16">
        <v>5229</v>
      </c>
      <c r="B5290" s="17">
        <v>6</v>
      </c>
      <c r="C5290" s="17">
        <v>31</v>
      </c>
      <c r="D5290" t="s" s="16">
        <v>5410</v>
      </c>
      <c r="E5290" t="s" s="16">
        <v>153</v>
      </c>
      <c r="F5290" s="37">
        <v>31</v>
      </c>
      <c r="G5290" s="17">
        <v>33</v>
      </c>
      <c r="H5290" s="18">
        <f>SUM(G5290-F5290)</f>
        <v>2</v>
      </c>
      <c r="I5290" s="19">
        <f>H5290/F5290</f>
        <v>0.0645161290322581</v>
      </c>
      <c r="J5290" s="19">
        <f>H5290/G5290</f>
        <v>0.0606060606060606</v>
      </c>
      <c r="K5290" t="s" s="21">
        <f>IF(J5290&lt;25%,"น้อยกว่า 25%",IF(J5290&gt;=25%,"มากกว่าหรือเท่ากับ 25%",IF(J5290&gt;=35%,"มากกว่าหรือเท่ากับ 35%")))</f>
        <v>18</v>
      </c>
    </row>
    <row r="5291" s="7" customFormat="1" ht="19.15" customHeight="1">
      <c r="A5291" t="s" s="16">
        <v>5229</v>
      </c>
      <c r="B5291" s="17">
        <v>6</v>
      </c>
      <c r="C5291" s="17">
        <v>33</v>
      </c>
      <c r="D5291" t="s" s="16">
        <v>5411</v>
      </c>
      <c r="E5291" t="s" s="16">
        <v>46</v>
      </c>
      <c r="F5291" s="37">
        <v>25</v>
      </c>
      <c r="G5291" s="17">
        <v>27</v>
      </c>
      <c r="H5291" s="18">
        <f>SUM(G5291-F5291)</f>
        <v>2</v>
      </c>
      <c r="I5291" s="19">
        <f>H5291/F5291</f>
        <v>0.08</v>
      </c>
      <c r="J5291" s="19">
        <f>H5291/G5291</f>
        <v>0.0740740740740741</v>
      </c>
      <c r="K5291" t="s" s="21">
        <f>IF(J5291&lt;25%,"น้อยกว่า 25%",IF(J5291&gt;=25%,"มากกว่าหรือเท่ากับ 25%",IF(J5291&gt;=35%,"มากกว่าหรือเท่ากับ 35%")))</f>
        <v>18</v>
      </c>
    </row>
    <row r="5292" s="7" customFormat="1" ht="19.15" customHeight="1">
      <c r="A5292" t="s" s="16">
        <v>5229</v>
      </c>
      <c r="B5292" s="17">
        <v>6</v>
      </c>
      <c r="C5292" s="17">
        <v>32</v>
      </c>
      <c r="D5292" t="s" s="16">
        <v>5412</v>
      </c>
      <c r="E5292" t="s" s="16">
        <v>110</v>
      </c>
      <c r="F5292" s="37">
        <v>20</v>
      </c>
      <c r="G5292" s="17">
        <v>24</v>
      </c>
      <c r="H5292" s="18">
        <f>SUM(G5292-F5292)</f>
        <v>4</v>
      </c>
      <c r="I5292" s="19">
        <f>H5292/F5292</f>
        <v>0.2</v>
      </c>
      <c r="J5292" s="19">
        <f>H5292/G5292</f>
        <v>0.166666666666667</v>
      </c>
      <c r="K5292" t="s" s="21">
        <f>IF(J5292&lt;25%,"น้อยกว่า 25%",IF(J5292&gt;=25%,"มากกว่าหรือเท่ากับ 25%",IF(J5292&gt;=35%,"มากกว่าหรือเท่ากับ 35%")))</f>
        <v>18</v>
      </c>
    </row>
    <row r="5293" s="7" customFormat="1" ht="19.15" customHeight="1">
      <c r="A5293" t="s" s="16">
        <v>5229</v>
      </c>
      <c r="B5293" s="17">
        <v>6</v>
      </c>
      <c r="C5293" s="17">
        <v>28</v>
      </c>
      <c r="D5293" t="s" s="16">
        <v>5413</v>
      </c>
      <c r="E5293" t="s" s="16">
        <v>1427</v>
      </c>
      <c r="F5293" s="37">
        <v>21</v>
      </c>
      <c r="G5293" s="17">
        <v>23</v>
      </c>
      <c r="H5293" s="18">
        <f>SUM(G5293-F5293)</f>
        <v>2</v>
      </c>
      <c r="I5293" s="19">
        <f>H5293/F5293</f>
        <v>0.09523809523809521</v>
      </c>
      <c r="J5293" s="19">
        <f>H5293/G5293</f>
        <v>0.0869565217391304</v>
      </c>
      <c r="K5293" t="s" s="21">
        <f>IF(J5293&lt;25%,"น้อยกว่า 25%",IF(J5293&gt;=25%,"มากกว่าหรือเท่ากับ 25%",IF(J5293&gt;=35%,"มากกว่าหรือเท่ากับ 35%")))</f>
        <v>18</v>
      </c>
    </row>
    <row r="5294" s="7" customFormat="1" ht="19.15" customHeight="1">
      <c r="A5294" t="s" s="16">
        <v>5229</v>
      </c>
      <c r="B5294" s="17">
        <v>6</v>
      </c>
      <c r="C5294" s="17">
        <v>14</v>
      </c>
      <c r="D5294" t="s" s="16">
        <v>5414</v>
      </c>
      <c r="E5294" t="s" s="16">
        <v>380</v>
      </c>
      <c r="F5294" s="37">
        <v>0</v>
      </c>
      <c r="G5294" s="17">
        <v>0</v>
      </c>
      <c r="H5294" s="18">
        <f>SUM(G5294-F5294)</f>
        <v>0</v>
      </c>
      <c r="I5294" s="19">
        <f>H5294/F5294</f>
      </c>
      <c r="J5294" s="19">
        <f>H5294/G5294</f>
      </c>
      <c r="K5294" s="24">
        <f>IF(J5294&lt;25%,"น้อยกว่า 25%",IF(J5294&gt;=25%,"มากกว่าหรือเท่ากับ 25%",IF(J5294&gt;=35%,"มากกว่าหรือเท่ากับ 35%")))</f>
      </c>
    </row>
    <row r="5295" s="7" customFormat="1" ht="19.15" customHeight="1">
      <c r="A5295" t="s" s="16">
        <v>5229</v>
      </c>
      <c r="B5295" s="17">
        <v>6</v>
      </c>
      <c r="C5295" s="17">
        <v>29</v>
      </c>
      <c r="D5295" t="s" s="16">
        <v>5415</v>
      </c>
      <c r="E5295" t="s" s="16">
        <v>78</v>
      </c>
      <c r="F5295" s="37">
        <v>0</v>
      </c>
      <c r="G5295" s="17">
        <v>0</v>
      </c>
      <c r="H5295" s="18">
        <f>SUM(G5295-F5295)</f>
        <v>0</v>
      </c>
      <c r="I5295" s="19">
        <f>H5295/F5295</f>
      </c>
      <c r="J5295" s="19">
        <f>H5295/G5295</f>
      </c>
      <c r="K5295" s="24">
        <f>IF(J5295&lt;25%,"น้อยกว่า 25%",IF(J5295&gt;=25%,"มากกว่าหรือเท่ากับ 25%",IF(J5295&gt;=35%,"มากกว่าหรือเท่ากับ 35%")))</f>
      </c>
    </row>
    <row r="5296" s="7" customFormat="1" ht="19.15" customHeight="1">
      <c r="A5296" t="s" s="16">
        <v>5229</v>
      </c>
      <c r="B5296" s="17">
        <v>7</v>
      </c>
      <c r="C5296" s="17">
        <v>6</v>
      </c>
      <c r="D5296" t="s" s="16">
        <v>5416</v>
      </c>
      <c r="E5296" t="s" s="16">
        <v>26</v>
      </c>
      <c r="F5296" s="37">
        <v>37183</v>
      </c>
      <c r="G5296" s="17">
        <v>39215</v>
      </c>
      <c r="H5296" s="18">
        <f>SUM(G5296-F5296)</f>
        <v>2032</v>
      </c>
      <c r="I5296" s="19">
        <f>H5296/F5296</f>
        <v>0.0546486297501546</v>
      </c>
      <c r="J5296" s="19">
        <f>H5296/G5296</f>
        <v>0.0518169067958689</v>
      </c>
      <c r="K5296" t="s" s="21">
        <f>IF(J5296&lt;25%,"น้อยกว่า 25%",IF(J5296&gt;=25%,"มากกว่าหรือเท่ากับ 25%",IF(J5296&gt;=35%,"มากกว่าหรือเท่ากับ 35%")))</f>
        <v>18</v>
      </c>
    </row>
    <row r="5297" s="7" customFormat="1" ht="19.15" customHeight="1">
      <c r="A5297" t="s" s="16">
        <v>5229</v>
      </c>
      <c r="B5297" s="17">
        <v>7</v>
      </c>
      <c r="C5297" s="17">
        <v>1</v>
      </c>
      <c r="D5297" t="s" s="16">
        <v>5417</v>
      </c>
      <c r="E5297" t="s" s="16">
        <v>20</v>
      </c>
      <c r="F5297" s="37">
        <v>26020</v>
      </c>
      <c r="G5297" s="17">
        <v>26885</v>
      </c>
      <c r="H5297" s="18">
        <f>SUM(G5297-F5297)</f>
        <v>865</v>
      </c>
      <c r="I5297" s="19">
        <f>H5297/F5297</f>
        <v>0.0332436587240584</v>
      </c>
      <c r="J5297" s="19">
        <f>H5297/G5297</f>
        <v>0.0321740747628789</v>
      </c>
      <c r="K5297" t="s" s="21">
        <f>IF(J5297&lt;25%,"น้อยกว่า 25%",IF(J5297&gt;=25%,"มากกว่าหรือเท่ากับ 25%",IF(J5297&gt;=35%,"มากกว่าหรือเท่ากับ 35%")))</f>
        <v>18</v>
      </c>
    </row>
    <row r="5298" s="7" customFormat="1" ht="19.15" customHeight="1">
      <c r="A5298" t="s" s="16">
        <v>5229</v>
      </c>
      <c r="B5298" s="17">
        <v>7</v>
      </c>
      <c r="C5298" s="17">
        <v>4</v>
      </c>
      <c r="D5298" t="s" s="16">
        <v>5418</v>
      </c>
      <c r="E5298" t="s" s="16">
        <v>22</v>
      </c>
      <c r="F5298" s="37">
        <v>16159</v>
      </c>
      <c r="G5298" s="17">
        <v>16931</v>
      </c>
      <c r="H5298" s="18">
        <f>SUM(G5298-F5298)</f>
        <v>772</v>
      </c>
      <c r="I5298" s="19">
        <f>H5298/F5298</f>
        <v>0.0477752336159416</v>
      </c>
      <c r="J5298" s="19">
        <f>H5298/G5298</f>
        <v>0.0455968342094383</v>
      </c>
      <c r="K5298" t="s" s="21">
        <f>IF(J5298&lt;25%,"น้อยกว่า 25%",IF(J5298&gt;=25%,"มากกว่าหรือเท่ากับ 25%",IF(J5298&gt;=35%,"มากกว่าหรือเท่ากับ 35%")))</f>
        <v>18</v>
      </c>
    </row>
    <row r="5299" s="7" customFormat="1" ht="19.15" customHeight="1">
      <c r="A5299" t="s" s="16">
        <v>5229</v>
      </c>
      <c r="B5299" s="17">
        <v>7</v>
      </c>
      <c r="C5299" s="17">
        <v>9</v>
      </c>
      <c r="D5299" t="s" s="16">
        <v>5419</v>
      </c>
      <c r="E5299" t="s" s="16">
        <v>17</v>
      </c>
      <c r="F5299" s="37">
        <v>4949</v>
      </c>
      <c r="G5299" s="17">
        <v>5222</v>
      </c>
      <c r="H5299" s="18">
        <f>SUM(G5299-F5299)</f>
        <v>273</v>
      </c>
      <c r="I5299" s="19">
        <f>H5299/F5299</f>
        <v>0.0551626591230552</v>
      </c>
      <c r="J5299" s="19">
        <f>H5299/G5299</f>
        <v>0.0522788203753351</v>
      </c>
      <c r="K5299" t="s" s="21">
        <f>IF(J5299&lt;25%,"น้อยกว่า 25%",IF(J5299&gt;=25%,"มากกว่าหรือเท่ากับ 25%",IF(J5299&gt;=35%,"มากกว่าหรือเท่ากับ 35%")))</f>
        <v>18</v>
      </c>
    </row>
    <row r="5300" s="7" customFormat="1" ht="19.15" customHeight="1">
      <c r="A5300" t="s" s="16">
        <v>5229</v>
      </c>
      <c r="B5300" s="17">
        <v>7</v>
      </c>
      <c r="C5300" s="17">
        <v>5</v>
      </c>
      <c r="D5300" t="s" s="16">
        <v>5420</v>
      </c>
      <c r="E5300" t="s" s="16">
        <v>28</v>
      </c>
      <c r="F5300" s="37">
        <v>1711</v>
      </c>
      <c r="G5300" s="17">
        <v>1808</v>
      </c>
      <c r="H5300" s="18">
        <f>SUM(G5300-F5300)</f>
        <v>97</v>
      </c>
      <c r="I5300" s="19">
        <f>H5300/F5300</f>
        <v>0.0566919929865576</v>
      </c>
      <c r="J5300" s="19">
        <f>H5300/G5300</f>
        <v>0.0536504424778761</v>
      </c>
      <c r="K5300" t="s" s="21">
        <f>IF(J5300&lt;25%,"น้อยกว่า 25%",IF(J5300&gt;=25%,"มากกว่าหรือเท่ากับ 25%",IF(J5300&gt;=35%,"มากกว่าหรือเท่ากับ 35%")))</f>
        <v>18</v>
      </c>
    </row>
    <row r="5301" s="7" customFormat="1" ht="19.15" customHeight="1">
      <c r="A5301" t="s" s="16">
        <v>5229</v>
      </c>
      <c r="B5301" s="17">
        <v>7</v>
      </c>
      <c r="C5301" s="17">
        <v>13</v>
      </c>
      <c r="D5301" t="s" s="16">
        <v>5421</v>
      </c>
      <c r="E5301" t="s" s="16">
        <v>38</v>
      </c>
      <c r="F5301" s="37">
        <v>1335</v>
      </c>
      <c r="G5301" s="17">
        <v>1387</v>
      </c>
      <c r="H5301" s="18">
        <f>SUM(G5301-F5301)</f>
        <v>52</v>
      </c>
      <c r="I5301" s="19">
        <f>H5301/F5301</f>
        <v>0.0389513108614232</v>
      </c>
      <c r="J5301" s="19">
        <f>H5301/G5301</f>
        <v>0.0374909877433309</v>
      </c>
      <c r="K5301" t="s" s="21">
        <f>IF(J5301&lt;25%,"น้อยกว่า 25%",IF(J5301&gt;=25%,"มากกว่าหรือเท่ากับ 25%",IF(J5301&gt;=35%,"มากกว่าหรือเท่ากับ 35%")))</f>
        <v>18</v>
      </c>
    </row>
    <row r="5302" s="7" customFormat="1" ht="19.15" customHeight="1">
      <c r="A5302" t="s" s="16">
        <v>5229</v>
      </c>
      <c r="B5302" s="17">
        <v>7</v>
      </c>
      <c r="C5302" s="17">
        <v>21</v>
      </c>
      <c r="D5302" t="s" s="16">
        <v>5422</v>
      </c>
      <c r="E5302" t="s" s="16">
        <v>281</v>
      </c>
      <c r="F5302" s="37">
        <v>620</v>
      </c>
      <c r="G5302" s="17">
        <v>630</v>
      </c>
      <c r="H5302" s="18">
        <f>SUM(G5302-F5302)</f>
        <v>10</v>
      </c>
      <c r="I5302" s="19">
        <f>H5302/F5302</f>
        <v>0.0161290322580645</v>
      </c>
      <c r="J5302" s="19">
        <f>H5302/G5302</f>
        <v>0.0158730158730159</v>
      </c>
      <c r="K5302" t="s" s="21">
        <f>IF(J5302&lt;25%,"น้อยกว่า 25%",IF(J5302&gt;=25%,"มากกว่าหรือเท่ากับ 25%",IF(J5302&gt;=35%,"มากกว่าหรือเท่ากับ 35%")))</f>
        <v>18</v>
      </c>
    </row>
    <row r="5303" s="7" customFormat="1" ht="19.15" customHeight="1">
      <c r="A5303" t="s" s="16">
        <v>5229</v>
      </c>
      <c r="B5303" s="17">
        <v>7</v>
      </c>
      <c r="C5303" s="17">
        <v>26</v>
      </c>
      <c r="D5303" t="s" s="16">
        <v>5423</v>
      </c>
      <c r="E5303" t="s" s="16">
        <v>46</v>
      </c>
      <c r="F5303" s="37">
        <v>544</v>
      </c>
      <c r="G5303" s="17">
        <v>559</v>
      </c>
      <c r="H5303" s="18">
        <f>SUM(G5303-F5303)</f>
        <v>15</v>
      </c>
      <c r="I5303" s="19">
        <f>H5303/F5303</f>
        <v>0.0275735294117647</v>
      </c>
      <c r="J5303" s="19">
        <f>H5303/G5303</f>
        <v>0.0268336314847943</v>
      </c>
      <c r="K5303" t="s" s="21">
        <f>IF(J5303&lt;25%,"น้อยกว่า 25%",IF(J5303&gt;=25%,"มากกว่าหรือเท่ากับ 25%",IF(J5303&gt;=35%,"มากกว่าหรือเท่ากับ 35%")))</f>
        <v>18</v>
      </c>
    </row>
    <row r="5304" s="7" customFormat="1" ht="19.15" customHeight="1">
      <c r="A5304" t="s" s="16">
        <v>5229</v>
      </c>
      <c r="B5304" s="17">
        <v>7</v>
      </c>
      <c r="C5304" s="17">
        <v>27</v>
      </c>
      <c r="D5304" t="s" s="16">
        <v>5424</v>
      </c>
      <c r="E5304" t="s" s="16">
        <v>34</v>
      </c>
      <c r="F5304" s="37">
        <v>415</v>
      </c>
      <c r="G5304" s="17">
        <v>444</v>
      </c>
      <c r="H5304" s="18">
        <f>SUM(G5304-F5304)</f>
        <v>29</v>
      </c>
      <c r="I5304" s="19">
        <f>H5304/F5304</f>
        <v>0.0698795180722892</v>
      </c>
      <c r="J5304" s="19">
        <f>H5304/G5304</f>
        <v>0.0653153153153153</v>
      </c>
      <c r="K5304" t="s" s="21">
        <f>IF(J5304&lt;25%,"น้อยกว่า 25%",IF(J5304&gt;=25%,"มากกว่าหรือเท่ากับ 25%",IF(J5304&gt;=35%,"มากกว่าหรือเท่ากับ 35%")))</f>
        <v>18</v>
      </c>
    </row>
    <row r="5305" s="7" customFormat="1" ht="19.15" customHeight="1">
      <c r="A5305" t="s" s="16">
        <v>5229</v>
      </c>
      <c r="B5305" s="17">
        <v>7</v>
      </c>
      <c r="C5305" s="17">
        <v>3</v>
      </c>
      <c r="D5305" t="s" s="16">
        <v>5425</v>
      </c>
      <c r="E5305" t="s" s="16">
        <v>116</v>
      </c>
      <c r="F5305" s="37">
        <v>423</v>
      </c>
      <c r="G5305" s="17">
        <v>436</v>
      </c>
      <c r="H5305" s="18">
        <f>SUM(G5305-F5305)</f>
        <v>13</v>
      </c>
      <c r="I5305" s="19">
        <f>H5305/F5305</f>
        <v>0.0307328605200946</v>
      </c>
      <c r="J5305" s="19">
        <f>H5305/G5305</f>
        <v>0.0298165137614679</v>
      </c>
      <c r="K5305" t="s" s="21">
        <f>IF(J5305&lt;25%,"น้อยกว่า 25%",IF(J5305&gt;=25%,"มากกว่าหรือเท่ากับ 25%",IF(J5305&gt;=35%,"มากกว่าหรือเท่ากับ 35%")))</f>
        <v>18</v>
      </c>
    </row>
    <row r="5306" s="7" customFormat="1" ht="19.15" customHeight="1">
      <c r="A5306" t="s" s="16">
        <v>5229</v>
      </c>
      <c r="B5306" s="17">
        <v>7</v>
      </c>
      <c r="C5306" s="17">
        <v>7</v>
      </c>
      <c r="D5306" t="s" s="16">
        <v>5426</v>
      </c>
      <c r="E5306" t="s" s="16">
        <v>76</v>
      </c>
      <c r="F5306" s="37">
        <v>242</v>
      </c>
      <c r="G5306" s="17">
        <v>251</v>
      </c>
      <c r="H5306" s="18">
        <f>SUM(G5306-F5306)</f>
        <v>9</v>
      </c>
      <c r="I5306" s="19">
        <f>H5306/F5306</f>
        <v>0.0371900826446281</v>
      </c>
      <c r="J5306" s="19">
        <f>H5306/G5306</f>
        <v>0.0358565737051793</v>
      </c>
      <c r="K5306" t="s" s="21">
        <f>IF(J5306&lt;25%,"น้อยกว่า 25%",IF(J5306&gt;=25%,"มากกว่าหรือเท่ากับ 25%",IF(J5306&gt;=35%,"มากกว่าหรือเท่ากับ 35%")))</f>
        <v>18</v>
      </c>
    </row>
    <row r="5307" s="7" customFormat="1" ht="19.15" customHeight="1">
      <c r="A5307" t="s" s="16">
        <v>5229</v>
      </c>
      <c r="B5307" s="17">
        <v>7</v>
      </c>
      <c r="C5307" s="17">
        <v>16</v>
      </c>
      <c r="D5307" t="s" s="16">
        <v>5427</v>
      </c>
      <c r="E5307" t="s" s="16">
        <v>112</v>
      </c>
      <c r="F5307" s="37">
        <v>208</v>
      </c>
      <c r="G5307" s="17">
        <v>220</v>
      </c>
      <c r="H5307" s="18">
        <f>SUM(G5307-F5307)</f>
        <v>12</v>
      </c>
      <c r="I5307" s="19">
        <f>H5307/F5307</f>
        <v>0.0576923076923077</v>
      </c>
      <c r="J5307" s="19">
        <f>H5307/G5307</f>
        <v>0.0545454545454545</v>
      </c>
      <c r="K5307" t="s" s="21">
        <f>IF(J5307&lt;25%,"น้อยกว่า 25%",IF(J5307&gt;=25%,"มากกว่าหรือเท่ากับ 25%",IF(J5307&gt;=35%,"มากกว่าหรือเท่ากับ 35%")))</f>
        <v>18</v>
      </c>
    </row>
    <row r="5308" s="7" customFormat="1" ht="19.15" customHeight="1">
      <c r="A5308" t="s" s="16">
        <v>5229</v>
      </c>
      <c r="B5308" s="17">
        <v>7</v>
      </c>
      <c r="C5308" s="17">
        <v>22</v>
      </c>
      <c r="D5308" t="s" s="16">
        <v>5428</v>
      </c>
      <c r="E5308" t="s" s="16">
        <v>62</v>
      </c>
      <c r="F5308" s="37">
        <v>174</v>
      </c>
      <c r="G5308" s="17">
        <v>181</v>
      </c>
      <c r="H5308" s="18">
        <f>SUM(G5308-F5308)</f>
        <v>7</v>
      </c>
      <c r="I5308" s="19">
        <f>H5308/F5308</f>
        <v>0.0402298850574713</v>
      </c>
      <c r="J5308" s="19">
        <f>H5308/G5308</f>
        <v>0.0386740331491713</v>
      </c>
      <c r="K5308" t="s" s="21">
        <f>IF(J5308&lt;25%,"น้อยกว่า 25%",IF(J5308&gt;=25%,"มากกว่าหรือเท่ากับ 25%",IF(J5308&gt;=35%,"มากกว่าหรือเท่ากับ 35%")))</f>
        <v>18</v>
      </c>
    </row>
    <row r="5309" s="7" customFormat="1" ht="19.15" customHeight="1">
      <c r="A5309" t="s" s="16">
        <v>5229</v>
      </c>
      <c r="B5309" s="17">
        <v>7</v>
      </c>
      <c r="C5309" s="17">
        <v>8</v>
      </c>
      <c r="D5309" t="s" s="16">
        <v>5429</v>
      </c>
      <c r="E5309" t="s" s="16">
        <v>101</v>
      </c>
      <c r="F5309" s="37">
        <v>150</v>
      </c>
      <c r="G5309" s="17">
        <v>157</v>
      </c>
      <c r="H5309" s="18">
        <f>SUM(G5309-F5309)</f>
        <v>7</v>
      </c>
      <c r="I5309" s="19">
        <f>H5309/F5309</f>
        <v>0.0466666666666667</v>
      </c>
      <c r="J5309" s="19">
        <f>H5309/G5309</f>
        <v>0.0445859872611465</v>
      </c>
      <c r="K5309" t="s" s="21">
        <f>IF(J5309&lt;25%,"น้อยกว่า 25%",IF(J5309&gt;=25%,"มากกว่าหรือเท่ากับ 25%",IF(J5309&gt;=35%,"มากกว่าหรือเท่ากับ 35%")))</f>
        <v>18</v>
      </c>
    </row>
    <row r="5310" s="7" customFormat="1" ht="19.15" customHeight="1">
      <c r="A5310" t="s" s="16">
        <v>5229</v>
      </c>
      <c r="B5310" s="17">
        <v>7</v>
      </c>
      <c r="C5310" s="17">
        <v>24</v>
      </c>
      <c r="D5310" t="s" s="16">
        <v>5430</v>
      </c>
      <c r="E5310" t="s" s="16">
        <v>1427</v>
      </c>
      <c r="F5310" s="37">
        <v>113</v>
      </c>
      <c r="G5310" s="17">
        <v>118</v>
      </c>
      <c r="H5310" s="18">
        <f>SUM(G5310-F5310)</f>
        <v>5</v>
      </c>
      <c r="I5310" s="19">
        <f>H5310/F5310</f>
        <v>0.0442477876106195</v>
      </c>
      <c r="J5310" s="19">
        <f>H5310/G5310</f>
        <v>0.0423728813559322</v>
      </c>
      <c r="K5310" t="s" s="21">
        <f>IF(J5310&lt;25%,"น้อยกว่า 25%",IF(J5310&gt;=25%,"มากกว่าหรือเท่ากับ 25%",IF(J5310&gt;=35%,"มากกว่าหรือเท่ากับ 35%")))</f>
        <v>18</v>
      </c>
    </row>
    <row r="5311" s="7" customFormat="1" ht="19.15" customHeight="1">
      <c r="A5311" t="s" s="16">
        <v>5229</v>
      </c>
      <c r="B5311" s="17">
        <v>7</v>
      </c>
      <c r="C5311" s="17">
        <v>23</v>
      </c>
      <c r="D5311" t="s" s="16">
        <v>5431</v>
      </c>
      <c r="E5311" t="s" s="16">
        <v>36</v>
      </c>
      <c r="F5311" s="37">
        <v>108</v>
      </c>
      <c r="G5311" s="17">
        <v>116</v>
      </c>
      <c r="H5311" s="18">
        <f>SUM(G5311-F5311)</f>
        <v>8</v>
      </c>
      <c r="I5311" s="19">
        <f>H5311/F5311</f>
        <v>0.0740740740740741</v>
      </c>
      <c r="J5311" s="19">
        <f>H5311/G5311</f>
        <v>0.0689655172413793</v>
      </c>
      <c r="K5311" t="s" s="21">
        <f>IF(J5311&lt;25%,"น้อยกว่า 25%",IF(J5311&gt;=25%,"มากกว่าหรือเท่ากับ 25%",IF(J5311&gt;=35%,"มากกว่าหรือเท่ากับ 35%")))</f>
        <v>18</v>
      </c>
    </row>
    <row r="5312" s="7" customFormat="1" ht="19.15" customHeight="1">
      <c r="A5312" t="s" s="16">
        <v>5229</v>
      </c>
      <c r="B5312" s="17">
        <v>7</v>
      </c>
      <c r="C5312" s="17">
        <v>10</v>
      </c>
      <c r="D5312" t="s" s="16">
        <v>5432</v>
      </c>
      <c r="E5312" t="s" s="16">
        <v>48</v>
      </c>
      <c r="F5312" s="37">
        <v>107</v>
      </c>
      <c r="G5312" s="17">
        <v>109</v>
      </c>
      <c r="H5312" s="18">
        <f>SUM(G5312-F5312)</f>
        <v>2</v>
      </c>
      <c r="I5312" s="19">
        <f>H5312/F5312</f>
        <v>0.0186915887850467</v>
      </c>
      <c r="J5312" s="19">
        <f>H5312/G5312</f>
        <v>0.018348623853211</v>
      </c>
      <c r="K5312" t="s" s="21">
        <f>IF(J5312&lt;25%,"น้อยกว่า 25%",IF(J5312&gt;=25%,"มากกว่าหรือเท่ากับ 25%",IF(J5312&gt;=35%,"มากกว่าหรือเท่ากับ 35%")))</f>
        <v>18</v>
      </c>
    </row>
    <row r="5313" s="7" customFormat="1" ht="19.15" customHeight="1">
      <c r="A5313" t="s" s="16">
        <v>5229</v>
      </c>
      <c r="B5313" s="17">
        <v>7</v>
      </c>
      <c r="C5313" s="17">
        <v>19</v>
      </c>
      <c r="D5313" t="s" s="16">
        <v>5433</v>
      </c>
      <c r="E5313" t="s" s="16">
        <v>52</v>
      </c>
      <c r="F5313" s="37">
        <v>104</v>
      </c>
      <c r="G5313" s="17">
        <v>109</v>
      </c>
      <c r="H5313" s="18">
        <f>SUM(G5313-F5313)</f>
        <v>5</v>
      </c>
      <c r="I5313" s="19">
        <f>H5313/F5313</f>
        <v>0.0480769230769231</v>
      </c>
      <c r="J5313" s="19">
        <f>H5313/G5313</f>
        <v>0.0458715596330275</v>
      </c>
      <c r="K5313" t="s" s="21">
        <f>IF(J5313&lt;25%,"น้อยกว่า 25%",IF(J5313&gt;=25%,"มากกว่าหรือเท่ากับ 25%",IF(J5313&gt;=35%,"มากกว่าหรือเท่ากับ 35%")))</f>
        <v>18</v>
      </c>
    </row>
    <row r="5314" s="7" customFormat="1" ht="19.15" customHeight="1">
      <c r="A5314" t="s" s="16">
        <v>5229</v>
      </c>
      <c r="B5314" s="17">
        <v>7</v>
      </c>
      <c r="C5314" s="17">
        <v>25</v>
      </c>
      <c r="D5314" t="s" s="16">
        <v>5434</v>
      </c>
      <c r="E5314" t="s" s="16">
        <v>153</v>
      </c>
      <c r="F5314" s="37">
        <v>102</v>
      </c>
      <c r="G5314" s="17">
        <v>109</v>
      </c>
      <c r="H5314" s="18">
        <f>SUM(G5314-F5314)</f>
        <v>7</v>
      </c>
      <c r="I5314" s="19">
        <f>H5314/F5314</f>
        <v>0.0686274509803922</v>
      </c>
      <c r="J5314" s="19">
        <f>H5314/G5314</f>
        <v>0.06422018348623849</v>
      </c>
      <c r="K5314" t="s" s="21">
        <f>IF(J5314&lt;25%,"น้อยกว่า 25%",IF(J5314&gt;=25%,"มากกว่าหรือเท่ากับ 25%",IF(J5314&gt;=35%,"มากกว่าหรือเท่ากับ 35%")))</f>
        <v>18</v>
      </c>
    </row>
    <row r="5315" s="7" customFormat="1" ht="19.15" customHeight="1">
      <c r="A5315" t="s" s="16">
        <v>5229</v>
      </c>
      <c r="B5315" s="17">
        <v>7</v>
      </c>
      <c r="C5315" s="17">
        <v>11</v>
      </c>
      <c r="D5315" t="s" s="16">
        <v>5435</v>
      </c>
      <c r="E5315" t="s" s="16">
        <v>30</v>
      </c>
      <c r="F5315" s="37">
        <v>102</v>
      </c>
      <c r="G5315" s="17">
        <v>105</v>
      </c>
      <c r="H5315" s="18">
        <f>SUM(G5315-F5315)</f>
        <v>3</v>
      </c>
      <c r="I5315" s="19">
        <f>H5315/F5315</f>
        <v>0.0294117647058824</v>
      </c>
      <c r="J5315" s="19">
        <f>H5315/G5315</f>
        <v>0.0285714285714286</v>
      </c>
      <c r="K5315" t="s" s="21">
        <f>IF(J5315&lt;25%,"น้อยกว่า 25%",IF(J5315&gt;=25%,"มากกว่าหรือเท่ากับ 25%",IF(J5315&gt;=35%,"มากกว่าหรือเท่ากับ 35%")))</f>
        <v>18</v>
      </c>
    </row>
    <row r="5316" s="7" customFormat="1" ht="19.15" customHeight="1">
      <c r="A5316" t="s" s="16">
        <v>5229</v>
      </c>
      <c r="B5316" s="17">
        <v>7</v>
      </c>
      <c r="C5316" s="17">
        <v>29</v>
      </c>
      <c r="D5316" t="s" s="16">
        <v>5436</v>
      </c>
      <c r="E5316" t="s" s="16">
        <v>375</v>
      </c>
      <c r="F5316" s="37">
        <v>95</v>
      </c>
      <c r="G5316" s="17">
        <v>102</v>
      </c>
      <c r="H5316" s="18">
        <f>SUM(G5316-F5316)</f>
        <v>7</v>
      </c>
      <c r="I5316" s="19">
        <f>H5316/F5316</f>
        <v>0.0736842105263158</v>
      </c>
      <c r="J5316" s="19">
        <f>H5316/G5316</f>
        <v>0.0686274509803922</v>
      </c>
      <c r="K5316" t="s" s="21">
        <f>IF(J5316&lt;25%,"น้อยกว่า 25%",IF(J5316&gt;=25%,"มากกว่าหรือเท่ากับ 25%",IF(J5316&gt;=35%,"มากกว่าหรือเท่ากับ 35%")))</f>
        <v>18</v>
      </c>
    </row>
    <row r="5317" s="7" customFormat="1" ht="19.15" customHeight="1">
      <c r="A5317" t="s" s="16">
        <v>5229</v>
      </c>
      <c r="B5317" s="17">
        <v>7</v>
      </c>
      <c r="C5317" s="17">
        <v>20</v>
      </c>
      <c r="D5317" t="s" s="16">
        <v>5437</v>
      </c>
      <c r="E5317" t="s" s="16">
        <v>106</v>
      </c>
      <c r="F5317" s="37">
        <v>66</v>
      </c>
      <c r="G5317" s="17">
        <v>73</v>
      </c>
      <c r="H5317" s="18">
        <f>SUM(G5317-F5317)</f>
        <v>7</v>
      </c>
      <c r="I5317" s="19">
        <f>H5317/F5317</f>
        <v>0.106060606060606</v>
      </c>
      <c r="J5317" s="19">
        <f>H5317/G5317</f>
        <v>0.0958904109589041</v>
      </c>
      <c r="K5317" t="s" s="21">
        <f>IF(J5317&lt;25%,"น้อยกว่า 25%",IF(J5317&gt;=25%,"มากกว่าหรือเท่ากับ 25%",IF(J5317&gt;=35%,"มากกว่าหรือเท่ากับ 35%")))</f>
        <v>18</v>
      </c>
    </row>
    <row r="5318" s="7" customFormat="1" ht="19.15" customHeight="1">
      <c r="A5318" t="s" s="16">
        <v>5229</v>
      </c>
      <c r="B5318" s="17">
        <v>7</v>
      </c>
      <c r="C5318" s="17">
        <v>17</v>
      </c>
      <c r="D5318" t="s" s="16">
        <v>5438</v>
      </c>
      <c r="E5318" t="s" s="16">
        <v>72</v>
      </c>
      <c r="F5318" s="37">
        <v>70</v>
      </c>
      <c r="G5318" s="17">
        <v>70</v>
      </c>
      <c r="H5318" s="18">
        <f>SUM(G5318-F5318)</f>
        <v>0</v>
      </c>
      <c r="I5318" s="19">
        <f>H5318/F5318</f>
        <v>0</v>
      </c>
      <c r="J5318" s="19">
        <f>H5318/G5318</f>
        <v>0</v>
      </c>
      <c r="K5318" t="s" s="21">
        <f>IF(J5318&lt;25%,"น้อยกว่า 25%",IF(J5318&gt;=25%,"มากกว่าหรือเท่ากับ 25%",IF(J5318&gt;=35%,"มากกว่าหรือเท่ากับ 35%")))</f>
        <v>18</v>
      </c>
    </row>
    <row r="5319" s="7" customFormat="1" ht="19.15" customHeight="1">
      <c r="A5319" t="s" s="16">
        <v>5229</v>
      </c>
      <c r="B5319" s="17">
        <v>7</v>
      </c>
      <c r="C5319" s="17">
        <v>15</v>
      </c>
      <c r="D5319" t="s" s="16">
        <v>5439</v>
      </c>
      <c r="E5319" t="s" s="16">
        <v>60</v>
      </c>
      <c r="F5319" s="37">
        <v>55</v>
      </c>
      <c r="G5319" s="17">
        <v>57</v>
      </c>
      <c r="H5319" s="18">
        <f>SUM(G5319-F5319)</f>
        <v>2</v>
      </c>
      <c r="I5319" s="19">
        <f>H5319/F5319</f>
        <v>0.0363636363636364</v>
      </c>
      <c r="J5319" s="19">
        <f>H5319/G5319</f>
        <v>0.0350877192982456</v>
      </c>
      <c r="K5319" t="s" s="21">
        <f>IF(J5319&lt;25%,"น้อยกว่า 25%",IF(J5319&gt;=25%,"มากกว่าหรือเท่ากับ 25%",IF(J5319&gt;=35%,"มากกว่าหรือเท่ากับ 35%")))</f>
        <v>18</v>
      </c>
    </row>
    <row r="5320" s="7" customFormat="1" ht="19.15" customHeight="1">
      <c r="A5320" t="s" s="16">
        <v>5229</v>
      </c>
      <c r="B5320" s="17">
        <v>7</v>
      </c>
      <c r="C5320" s="17">
        <v>18</v>
      </c>
      <c r="D5320" t="s" s="16">
        <v>5440</v>
      </c>
      <c r="E5320" t="s" s="16">
        <v>147</v>
      </c>
      <c r="F5320" s="37">
        <v>29</v>
      </c>
      <c r="G5320" s="17">
        <v>31</v>
      </c>
      <c r="H5320" s="18">
        <f>SUM(G5320-F5320)</f>
        <v>2</v>
      </c>
      <c r="I5320" s="19">
        <f>H5320/F5320</f>
        <v>0.0689655172413793</v>
      </c>
      <c r="J5320" s="19">
        <f>H5320/G5320</f>
        <v>0.0645161290322581</v>
      </c>
      <c r="K5320" t="s" s="21">
        <f>IF(J5320&lt;25%,"น้อยกว่า 25%",IF(J5320&gt;=25%,"มากกว่าหรือเท่ากับ 25%",IF(J5320&gt;=35%,"มากกว่าหรือเท่ากับ 35%")))</f>
        <v>18</v>
      </c>
    </row>
    <row r="5321" s="7" customFormat="1" ht="19.15" customHeight="1">
      <c r="A5321" t="s" s="16">
        <v>5229</v>
      </c>
      <c r="B5321" s="17">
        <v>7</v>
      </c>
      <c r="C5321" s="17">
        <v>28</v>
      </c>
      <c r="D5321" t="s" s="16">
        <v>5441</v>
      </c>
      <c r="E5321" t="s" s="16">
        <v>68</v>
      </c>
      <c r="F5321" s="37">
        <v>30</v>
      </c>
      <c r="G5321" s="17">
        <v>31</v>
      </c>
      <c r="H5321" s="18">
        <f>SUM(G5321-F5321)</f>
        <v>1</v>
      </c>
      <c r="I5321" s="19">
        <f>H5321/F5321</f>
        <v>0.0333333333333333</v>
      </c>
      <c r="J5321" s="19">
        <f>H5321/G5321</f>
        <v>0.032258064516129</v>
      </c>
      <c r="K5321" t="s" s="21">
        <f>IF(J5321&lt;25%,"น้อยกว่า 25%",IF(J5321&gt;=25%,"มากกว่าหรือเท่ากับ 25%",IF(J5321&gt;=35%,"มากกว่าหรือเท่ากับ 35%")))</f>
        <v>18</v>
      </c>
    </row>
    <row r="5322" s="7" customFormat="1" ht="19.15" customHeight="1">
      <c r="A5322" t="s" s="16">
        <v>5229</v>
      </c>
      <c r="B5322" s="17">
        <v>7</v>
      </c>
      <c r="C5322" s="17">
        <v>2</v>
      </c>
      <c r="D5322" t="s" s="16">
        <v>5442</v>
      </c>
      <c r="E5322" t="s" s="16">
        <v>380</v>
      </c>
      <c r="F5322" s="37">
        <v>0</v>
      </c>
      <c r="G5322" s="17">
        <v>0</v>
      </c>
      <c r="H5322" s="18">
        <f>SUM(G5322-F5322)</f>
        <v>0</v>
      </c>
      <c r="I5322" s="19">
        <f>H5322/F5322</f>
      </c>
      <c r="J5322" s="19">
        <f>H5322/G5322</f>
      </c>
      <c r="K5322" s="24">
        <f>IF(J5322&lt;25%,"น้อยกว่า 25%",IF(J5322&gt;=25%,"มากกว่าหรือเท่ากับ 25%",IF(J5322&gt;=35%,"มากกว่าหรือเท่ากับ 35%")))</f>
      </c>
    </row>
    <row r="5323" s="7" customFormat="1" ht="19.15" customHeight="1">
      <c r="A5323" t="s" s="16">
        <v>5229</v>
      </c>
      <c r="B5323" s="17">
        <v>7</v>
      </c>
      <c r="C5323" s="17">
        <v>12</v>
      </c>
      <c r="D5323" t="s" s="16">
        <v>5443</v>
      </c>
      <c r="E5323" t="s" s="16">
        <v>78</v>
      </c>
      <c r="F5323" s="37">
        <v>0</v>
      </c>
      <c r="G5323" s="17">
        <v>0</v>
      </c>
      <c r="H5323" s="18">
        <f>SUM(G5323-F5323)</f>
        <v>0</v>
      </c>
      <c r="I5323" s="19">
        <f>H5323/F5323</f>
      </c>
      <c r="J5323" s="19">
        <f>H5323/G5323</f>
      </c>
      <c r="K5323" s="24">
        <f>IF(J5323&lt;25%,"น้อยกว่า 25%",IF(J5323&gt;=25%,"มากกว่าหรือเท่ากับ 25%",IF(J5323&gt;=35%,"มากกว่าหรือเท่ากับ 35%")))</f>
      </c>
    </row>
    <row r="5324" s="7" customFormat="1" ht="19.15" customHeight="1">
      <c r="A5324" t="s" s="16">
        <v>5229</v>
      </c>
      <c r="B5324" s="17">
        <v>7</v>
      </c>
      <c r="C5324" s="17">
        <v>14</v>
      </c>
      <c r="D5324" t="s" s="16">
        <v>5444</v>
      </c>
      <c r="E5324" t="s" s="16">
        <v>44</v>
      </c>
      <c r="F5324" s="37">
        <v>0</v>
      </c>
      <c r="G5324" s="17">
        <v>0</v>
      </c>
      <c r="H5324" s="18">
        <f>SUM(G5324-F5324)</f>
        <v>0</v>
      </c>
      <c r="I5324" s="19">
        <f>H5324/F5324</f>
      </c>
      <c r="J5324" s="19">
        <f>H5324/G5324</f>
      </c>
      <c r="K5324" s="24">
        <f>IF(J5324&lt;25%,"น้อยกว่า 25%",IF(J5324&gt;=25%,"มากกว่าหรือเท่ากับ 25%",IF(J5324&gt;=35%,"มากกว่าหรือเท่ากับ 35%")))</f>
      </c>
    </row>
    <row r="5325" s="7" customFormat="1" ht="19.15" customHeight="1">
      <c r="A5325" t="s" s="16">
        <v>5229</v>
      </c>
      <c r="B5325" s="17">
        <v>8</v>
      </c>
      <c r="C5325" s="17">
        <v>3</v>
      </c>
      <c r="D5325" t="s" s="16">
        <v>5445</v>
      </c>
      <c r="E5325" t="s" s="16">
        <v>26</v>
      </c>
      <c r="F5325" s="37">
        <v>38549</v>
      </c>
      <c r="G5325" s="17">
        <v>40597</v>
      </c>
      <c r="H5325" s="18">
        <f>SUM(G5325-F5325)</f>
        <v>2048</v>
      </c>
      <c r="I5325" s="19">
        <f>H5325/F5325</f>
        <v>0.0531271887727308</v>
      </c>
      <c r="J5325" s="19">
        <f>H5325/G5325</f>
        <v>0.050447077370249</v>
      </c>
      <c r="K5325" t="s" s="21">
        <f>IF(J5325&lt;25%,"น้อยกว่า 25%",IF(J5325&gt;=25%,"มากกว่าหรือเท่ากับ 25%",IF(J5325&gt;=35%,"มากกว่าหรือเท่ากับ 35%")))</f>
        <v>18</v>
      </c>
    </row>
    <row r="5326" s="7" customFormat="1" ht="19.15" customHeight="1">
      <c r="A5326" t="s" s="16">
        <v>5229</v>
      </c>
      <c r="B5326" s="17">
        <v>8</v>
      </c>
      <c r="C5326" s="17">
        <v>17</v>
      </c>
      <c r="D5326" t="s" s="16">
        <v>5446</v>
      </c>
      <c r="E5326" t="s" s="16">
        <v>22</v>
      </c>
      <c r="F5326" s="37">
        <v>18526</v>
      </c>
      <c r="G5326" s="17">
        <v>19348</v>
      </c>
      <c r="H5326" s="18">
        <f>SUM(G5326-F5326)</f>
        <v>822</v>
      </c>
      <c r="I5326" s="19">
        <f>H5326/F5326</f>
        <v>0.0443700744899061</v>
      </c>
      <c r="J5326" s="19">
        <f>H5326/G5326</f>
        <v>0.0424850113706843</v>
      </c>
      <c r="K5326" t="s" s="21">
        <f>IF(J5326&lt;25%,"น้อยกว่า 25%",IF(J5326&gt;=25%,"มากกว่าหรือเท่ากับ 25%",IF(J5326&gt;=35%,"มากกว่าหรือเท่ากับ 35%")))</f>
        <v>18</v>
      </c>
    </row>
    <row r="5327" s="7" customFormat="1" ht="19.15" customHeight="1">
      <c r="A5327" t="s" s="16">
        <v>5229</v>
      </c>
      <c r="B5327" s="17">
        <v>8</v>
      </c>
      <c r="C5327" s="17">
        <v>12</v>
      </c>
      <c r="D5327" t="s" s="16">
        <v>5447</v>
      </c>
      <c r="E5327" t="s" s="16">
        <v>20</v>
      </c>
      <c r="F5327" s="37">
        <v>12625</v>
      </c>
      <c r="G5327" s="17">
        <v>13218</v>
      </c>
      <c r="H5327" s="18">
        <f>SUM(G5327-F5327)</f>
        <v>593</v>
      </c>
      <c r="I5327" s="19">
        <f>H5327/F5327</f>
        <v>0.046970297029703</v>
      </c>
      <c r="J5327" s="19">
        <f>H5327/G5327</f>
        <v>0.0448630655167196</v>
      </c>
      <c r="K5327" t="s" s="21">
        <f>IF(J5327&lt;25%,"น้อยกว่า 25%",IF(J5327&gt;=25%,"มากกว่าหรือเท่ากับ 25%",IF(J5327&gt;=35%,"มากกว่าหรือเท่ากับ 35%")))</f>
        <v>18</v>
      </c>
    </row>
    <row r="5328" s="7" customFormat="1" ht="19.15" customHeight="1">
      <c r="A5328" t="s" s="16">
        <v>5229</v>
      </c>
      <c r="B5328" s="17">
        <v>8</v>
      </c>
      <c r="C5328" s="17">
        <v>4</v>
      </c>
      <c r="D5328" t="s" s="16">
        <v>5448</v>
      </c>
      <c r="E5328" t="s" s="16">
        <v>38</v>
      </c>
      <c r="F5328" s="37">
        <v>3730</v>
      </c>
      <c r="G5328" s="17">
        <v>3858</v>
      </c>
      <c r="H5328" s="18">
        <f>SUM(G5328-F5328)</f>
        <v>128</v>
      </c>
      <c r="I5328" s="19">
        <f>H5328/F5328</f>
        <v>0.0343163538873995</v>
      </c>
      <c r="J5328" s="19">
        <f>H5328/G5328</f>
        <v>0.033177812337999</v>
      </c>
      <c r="K5328" t="s" s="21">
        <f>IF(J5328&lt;25%,"น้อยกว่า 25%",IF(J5328&gt;=25%,"มากกว่าหรือเท่ากับ 25%",IF(J5328&gt;=35%,"มากกว่าหรือเท่ากับ 35%")))</f>
        <v>18</v>
      </c>
    </row>
    <row r="5329" s="7" customFormat="1" ht="19.15" customHeight="1">
      <c r="A5329" t="s" s="16">
        <v>5229</v>
      </c>
      <c r="B5329" s="17">
        <v>8</v>
      </c>
      <c r="C5329" s="17">
        <v>1</v>
      </c>
      <c r="D5329" t="s" s="16">
        <v>5449</v>
      </c>
      <c r="E5329" t="s" s="16">
        <v>28</v>
      </c>
      <c r="F5329" s="37">
        <v>3251</v>
      </c>
      <c r="G5329" s="17">
        <v>3461</v>
      </c>
      <c r="H5329" s="18">
        <f>SUM(G5329-F5329)</f>
        <v>210</v>
      </c>
      <c r="I5329" s="19">
        <f>H5329/F5329</f>
        <v>0.064595509074131</v>
      </c>
      <c r="J5329" s="19">
        <f>H5329/G5329</f>
        <v>0.0606761051719156</v>
      </c>
      <c r="K5329" t="s" s="21">
        <f>IF(J5329&lt;25%,"น้อยกว่า 25%",IF(J5329&gt;=25%,"มากกว่าหรือเท่ากับ 25%",IF(J5329&gt;=35%,"มากกว่าหรือเท่ากับ 35%")))</f>
        <v>18</v>
      </c>
    </row>
    <row r="5330" s="7" customFormat="1" ht="19.15" customHeight="1">
      <c r="A5330" t="s" s="16">
        <v>5229</v>
      </c>
      <c r="B5330" s="17">
        <v>8</v>
      </c>
      <c r="C5330" s="17">
        <v>6</v>
      </c>
      <c r="D5330" t="s" s="16">
        <v>5450</v>
      </c>
      <c r="E5330" t="s" s="16">
        <v>17</v>
      </c>
      <c r="F5330" s="37">
        <v>2793</v>
      </c>
      <c r="G5330" s="17">
        <v>2899</v>
      </c>
      <c r="H5330" s="18">
        <f>SUM(G5330-F5330)</f>
        <v>106</v>
      </c>
      <c r="I5330" s="19">
        <f>H5330/F5330</f>
        <v>0.0379520229144289</v>
      </c>
      <c r="J5330" s="19">
        <f>H5330/G5330</f>
        <v>0.0365643325284581</v>
      </c>
      <c r="K5330" t="s" s="21">
        <f>IF(J5330&lt;25%,"น้อยกว่า 25%",IF(J5330&gt;=25%,"มากกว่าหรือเท่ากับ 25%",IF(J5330&gt;=35%,"มากกว่าหรือเท่ากับ 35%")))</f>
        <v>18</v>
      </c>
    </row>
    <row r="5331" s="7" customFormat="1" ht="19.15" customHeight="1">
      <c r="A5331" t="s" s="16">
        <v>5229</v>
      </c>
      <c r="B5331" s="17">
        <v>8</v>
      </c>
      <c r="C5331" s="17">
        <v>23</v>
      </c>
      <c r="D5331" t="s" s="16">
        <v>5451</v>
      </c>
      <c r="E5331" t="s" s="16">
        <v>147</v>
      </c>
      <c r="F5331" s="37">
        <v>915</v>
      </c>
      <c r="G5331" s="17">
        <v>975</v>
      </c>
      <c r="H5331" s="18">
        <f>SUM(G5331-F5331)</f>
        <v>60</v>
      </c>
      <c r="I5331" s="19">
        <f>H5331/F5331</f>
        <v>0.0655737704918033</v>
      </c>
      <c r="J5331" s="19">
        <f>H5331/G5331</f>
        <v>0.0615384615384615</v>
      </c>
      <c r="K5331" t="s" s="21">
        <f>IF(J5331&lt;25%,"น้อยกว่า 25%",IF(J5331&gt;=25%,"มากกว่าหรือเท่ากับ 25%",IF(J5331&gt;=35%,"มากกว่าหรือเท่ากับ 35%")))</f>
        <v>18</v>
      </c>
    </row>
    <row r="5332" s="7" customFormat="1" ht="19.15" customHeight="1">
      <c r="A5332" t="s" s="16">
        <v>5229</v>
      </c>
      <c r="B5332" s="17">
        <v>8</v>
      </c>
      <c r="C5332" s="17">
        <v>20</v>
      </c>
      <c r="D5332" t="s" s="16">
        <v>5452</v>
      </c>
      <c r="E5332" t="s" s="16">
        <v>36</v>
      </c>
      <c r="F5332" s="37">
        <v>488</v>
      </c>
      <c r="G5332" s="17">
        <v>643</v>
      </c>
      <c r="H5332" s="18">
        <f>SUM(G5332-F5332)</f>
        <v>155</v>
      </c>
      <c r="I5332" s="19">
        <f>H5332/F5332</f>
        <v>0.317622950819672</v>
      </c>
      <c r="J5332" s="19">
        <f>H5332/G5332</f>
        <v>0.241057542768274</v>
      </c>
      <c r="K5332" t="s" s="21">
        <f>IF(J5332&lt;25%,"น้อยกว่า 25%",IF(J5332&gt;=25%,"มากกว่าหรือเท่ากับ 25%",IF(J5332&gt;=35%,"มากกว่าหรือเท่ากับ 35%")))</f>
        <v>18</v>
      </c>
    </row>
    <row r="5333" s="7" customFormat="1" ht="19.15" customHeight="1">
      <c r="A5333" t="s" s="16">
        <v>5229</v>
      </c>
      <c r="B5333" s="17">
        <v>8</v>
      </c>
      <c r="C5333" s="17">
        <v>2</v>
      </c>
      <c r="D5333" t="s" s="16">
        <v>5453</v>
      </c>
      <c r="E5333" t="s" s="16">
        <v>48</v>
      </c>
      <c r="F5333" s="37">
        <v>476</v>
      </c>
      <c r="G5333" s="17">
        <v>533</v>
      </c>
      <c r="H5333" s="18">
        <f>SUM(G5333-F5333)</f>
        <v>57</v>
      </c>
      <c r="I5333" s="19">
        <f>H5333/F5333</f>
        <v>0.119747899159664</v>
      </c>
      <c r="J5333" s="19">
        <f>H5333/G5333</f>
        <v>0.106941838649156</v>
      </c>
      <c r="K5333" t="s" s="21">
        <f>IF(J5333&lt;25%,"น้อยกว่า 25%",IF(J5333&gt;=25%,"มากกว่าหรือเท่ากับ 25%",IF(J5333&gt;=35%,"มากกว่าหรือเท่ากับ 35%")))</f>
        <v>18</v>
      </c>
    </row>
    <row r="5334" s="7" customFormat="1" ht="19.15" customHeight="1">
      <c r="A5334" t="s" s="16">
        <v>5229</v>
      </c>
      <c r="B5334" s="17">
        <v>8</v>
      </c>
      <c r="C5334" s="17">
        <v>21</v>
      </c>
      <c r="D5334" t="s" s="16">
        <v>5454</v>
      </c>
      <c r="E5334" t="s" s="16">
        <v>72</v>
      </c>
      <c r="F5334" s="37">
        <v>465</v>
      </c>
      <c r="G5334" s="17">
        <v>477</v>
      </c>
      <c r="H5334" s="18">
        <f>SUM(G5334-F5334)</f>
        <v>12</v>
      </c>
      <c r="I5334" s="19">
        <f>H5334/F5334</f>
        <v>0.0258064516129032</v>
      </c>
      <c r="J5334" s="19">
        <f>H5334/G5334</f>
        <v>0.0251572327044025</v>
      </c>
      <c r="K5334" t="s" s="21">
        <f>IF(J5334&lt;25%,"น้อยกว่า 25%",IF(J5334&gt;=25%,"มากกว่าหรือเท่ากับ 25%",IF(J5334&gt;=35%,"มากกว่าหรือเท่ากับ 35%")))</f>
        <v>18</v>
      </c>
    </row>
    <row r="5335" s="7" customFormat="1" ht="19.15" customHeight="1">
      <c r="A5335" t="s" s="16">
        <v>5229</v>
      </c>
      <c r="B5335" s="17">
        <v>8</v>
      </c>
      <c r="C5335" s="17">
        <v>32</v>
      </c>
      <c r="D5335" t="s" s="16">
        <v>5455</v>
      </c>
      <c r="E5335" t="s" s="16">
        <v>103</v>
      </c>
      <c r="F5335" s="37">
        <v>419</v>
      </c>
      <c r="G5335" s="17">
        <v>458</v>
      </c>
      <c r="H5335" s="18">
        <f>SUM(G5335-F5335)</f>
        <v>39</v>
      </c>
      <c r="I5335" s="19">
        <f>H5335/F5335</f>
        <v>0.0930787589498807</v>
      </c>
      <c r="J5335" s="19">
        <f>H5335/G5335</f>
        <v>0.0851528384279476</v>
      </c>
      <c r="K5335" t="s" s="21">
        <f>IF(J5335&lt;25%,"น้อยกว่า 25%",IF(J5335&gt;=25%,"มากกว่าหรือเท่ากับ 25%",IF(J5335&gt;=35%,"มากกว่าหรือเท่ากับ 35%")))</f>
        <v>18</v>
      </c>
    </row>
    <row r="5336" s="7" customFormat="1" ht="19.15" customHeight="1">
      <c r="A5336" t="s" s="16">
        <v>5229</v>
      </c>
      <c r="B5336" s="17">
        <v>8</v>
      </c>
      <c r="C5336" s="17">
        <v>27</v>
      </c>
      <c r="D5336" t="s" s="16">
        <v>5456</v>
      </c>
      <c r="E5336" t="s" s="16">
        <v>42</v>
      </c>
      <c r="F5336" s="37">
        <v>434</v>
      </c>
      <c r="G5336" s="17">
        <v>450</v>
      </c>
      <c r="H5336" s="18">
        <f>SUM(G5336-F5336)</f>
        <v>16</v>
      </c>
      <c r="I5336" s="19">
        <f>H5336/F5336</f>
        <v>0.0368663594470046</v>
      </c>
      <c r="J5336" s="19">
        <f>H5336/G5336</f>
        <v>0.0355555555555556</v>
      </c>
      <c r="K5336" t="s" s="21">
        <f>IF(J5336&lt;25%,"น้อยกว่า 25%",IF(J5336&gt;=25%,"มากกว่าหรือเท่ากับ 25%",IF(J5336&gt;=35%,"มากกว่าหรือเท่ากับ 35%")))</f>
        <v>18</v>
      </c>
    </row>
    <row r="5337" s="7" customFormat="1" ht="19.15" customHeight="1">
      <c r="A5337" t="s" s="16">
        <v>5229</v>
      </c>
      <c r="B5337" s="17">
        <v>8</v>
      </c>
      <c r="C5337" s="17">
        <v>19</v>
      </c>
      <c r="D5337" t="s" s="16">
        <v>5457</v>
      </c>
      <c r="E5337" t="s" s="16">
        <v>34</v>
      </c>
      <c r="F5337" s="37">
        <v>402</v>
      </c>
      <c r="G5337" s="17">
        <v>434</v>
      </c>
      <c r="H5337" s="18">
        <f>SUM(G5337-F5337)</f>
        <v>32</v>
      </c>
      <c r="I5337" s="19">
        <f>H5337/F5337</f>
        <v>0.0796019900497512</v>
      </c>
      <c r="J5337" s="19">
        <f>H5337/G5337</f>
        <v>0.0737327188940092</v>
      </c>
      <c r="K5337" t="s" s="21">
        <f>IF(J5337&lt;25%,"น้อยกว่า 25%",IF(J5337&gt;=25%,"มากกว่าหรือเท่ากับ 25%",IF(J5337&gt;=35%,"มากกว่าหรือเท่ากับ 35%")))</f>
        <v>18</v>
      </c>
    </row>
    <row r="5338" s="7" customFormat="1" ht="19.15" customHeight="1">
      <c r="A5338" t="s" s="16">
        <v>5229</v>
      </c>
      <c r="B5338" s="17">
        <v>8</v>
      </c>
      <c r="C5338" s="17">
        <v>13</v>
      </c>
      <c r="D5338" t="s" s="16">
        <v>5458</v>
      </c>
      <c r="E5338" t="s" s="16">
        <v>44</v>
      </c>
      <c r="F5338" s="37">
        <v>330</v>
      </c>
      <c r="G5338" s="17">
        <v>351</v>
      </c>
      <c r="H5338" s="18">
        <f>SUM(G5338-F5338)</f>
        <v>21</v>
      </c>
      <c r="I5338" s="19">
        <f>H5338/F5338</f>
        <v>0.0636363636363636</v>
      </c>
      <c r="J5338" s="19">
        <f>H5338/G5338</f>
        <v>0.0598290598290598</v>
      </c>
      <c r="K5338" t="s" s="21">
        <f>IF(J5338&lt;25%,"น้อยกว่า 25%",IF(J5338&gt;=25%,"มากกว่าหรือเท่ากับ 25%",IF(J5338&gt;=35%,"มากกว่าหรือเท่ากับ 35%")))</f>
        <v>18</v>
      </c>
    </row>
    <row r="5339" s="7" customFormat="1" ht="19.15" customHeight="1">
      <c r="A5339" t="s" s="16">
        <v>5229</v>
      </c>
      <c r="B5339" s="17">
        <v>8</v>
      </c>
      <c r="C5339" s="17">
        <v>5</v>
      </c>
      <c r="D5339" t="s" s="16">
        <v>5459</v>
      </c>
      <c r="E5339" t="s" s="16">
        <v>30</v>
      </c>
      <c r="F5339" s="37">
        <v>283</v>
      </c>
      <c r="G5339" s="17">
        <v>301</v>
      </c>
      <c r="H5339" s="18">
        <f>SUM(G5339-F5339)</f>
        <v>18</v>
      </c>
      <c r="I5339" s="19">
        <f>H5339/F5339</f>
        <v>0.06360424028268551</v>
      </c>
      <c r="J5339" s="19">
        <f>H5339/G5339</f>
        <v>0.0598006644518272</v>
      </c>
      <c r="K5339" t="s" s="21">
        <f>IF(J5339&lt;25%,"น้อยกว่า 25%",IF(J5339&gt;=25%,"มากกว่าหรือเท่ากับ 25%",IF(J5339&gt;=35%,"มากกว่าหรือเท่ากับ 35%")))</f>
        <v>18</v>
      </c>
    </row>
    <row r="5340" s="7" customFormat="1" ht="19.15" customHeight="1">
      <c r="A5340" t="s" s="16">
        <v>5229</v>
      </c>
      <c r="B5340" s="17">
        <v>8</v>
      </c>
      <c r="C5340" s="17">
        <v>22</v>
      </c>
      <c r="D5340" t="s" s="16">
        <v>5460</v>
      </c>
      <c r="E5340" t="s" s="16">
        <v>116</v>
      </c>
      <c r="F5340" s="37">
        <v>278</v>
      </c>
      <c r="G5340" s="17">
        <v>289</v>
      </c>
      <c r="H5340" s="18">
        <f>SUM(G5340-F5340)</f>
        <v>11</v>
      </c>
      <c r="I5340" s="19">
        <f>H5340/F5340</f>
        <v>0.039568345323741</v>
      </c>
      <c r="J5340" s="19">
        <f>H5340/G5340</f>
        <v>0.0380622837370242</v>
      </c>
      <c r="K5340" t="s" s="21">
        <f>IF(J5340&lt;25%,"น้อยกว่า 25%",IF(J5340&gt;=25%,"มากกว่าหรือเท่ากับ 25%",IF(J5340&gt;=35%,"มากกว่าหรือเท่ากับ 35%")))</f>
        <v>18</v>
      </c>
    </row>
    <row r="5341" s="7" customFormat="1" ht="19.15" customHeight="1">
      <c r="A5341" t="s" s="16">
        <v>5229</v>
      </c>
      <c r="B5341" s="17">
        <v>8</v>
      </c>
      <c r="C5341" s="17">
        <v>30</v>
      </c>
      <c r="D5341" t="s" s="16">
        <v>5461</v>
      </c>
      <c r="E5341" t="s" s="16">
        <v>1427</v>
      </c>
      <c r="F5341" s="37">
        <v>278</v>
      </c>
      <c r="G5341" s="17">
        <v>286</v>
      </c>
      <c r="H5341" s="18">
        <f>SUM(G5341-F5341)</f>
        <v>8</v>
      </c>
      <c r="I5341" s="19">
        <f>H5341/F5341</f>
        <v>0.0287769784172662</v>
      </c>
      <c r="J5341" s="19">
        <f>H5341/G5341</f>
        <v>0.027972027972028</v>
      </c>
      <c r="K5341" t="s" s="21">
        <f>IF(J5341&lt;25%,"น้อยกว่า 25%",IF(J5341&gt;=25%,"มากกว่าหรือเท่ากับ 25%",IF(J5341&gt;=35%,"มากกว่าหรือเท่ากับ 35%")))</f>
        <v>18</v>
      </c>
    </row>
    <row r="5342" s="7" customFormat="1" ht="19.15" customHeight="1">
      <c r="A5342" t="s" s="16">
        <v>5229</v>
      </c>
      <c r="B5342" s="17">
        <v>8</v>
      </c>
      <c r="C5342" s="17">
        <v>11</v>
      </c>
      <c r="D5342" t="s" s="16">
        <v>5462</v>
      </c>
      <c r="E5342" t="s" s="16">
        <v>101</v>
      </c>
      <c r="F5342" s="37">
        <v>275</v>
      </c>
      <c r="G5342" s="17">
        <v>285</v>
      </c>
      <c r="H5342" s="18">
        <f>SUM(G5342-F5342)</f>
        <v>10</v>
      </c>
      <c r="I5342" s="19">
        <f>H5342/F5342</f>
        <v>0.0363636363636364</v>
      </c>
      <c r="J5342" s="19">
        <f>H5342/G5342</f>
        <v>0.0350877192982456</v>
      </c>
      <c r="K5342" t="s" s="21">
        <f>IF(J5342&lt;25%,"น้อยกว่า 25%",IF(J5342&gt;=25%,"มากกว่าหรือเท่ากับ 25%",IF(J5342&gt;=35%,"มากกว่าหรือเท่ากับ 35%")))</f>
        <v>18</v>
      </c>
    </row>
    <row r="5343" s="7" customFormat="1" ht="19.15" customHeight="1">
      <c r="A5343" t="s" s="16">
        <v>5229</v>
      </c>
      <c r="B5343" s="17">
        <v>8</v>
      </c>
      <c r="C5343" s="17">
        <v>34</v>
      </c>
      <c r="D5343" t="s" s="16">
        <v>5463</v>
      </c>
      <c r="E5343" t="s" s="16">
        <v>68</v>
      </c>
      <c r="F5343" s="37">
        <v>262</v>
      </c>
      <c r="G5343" s="17">
        <v>270</v>
      </c>
      <c r="H5343" s="18">
        <f>SUM(G5343-F5343)</f>
        <v>8</v>
      </c>
      <c r="I5343" s="19">
        <f>H5343/F5343</f>
        <v>0.0305343511450382</v>
      </c>
      <c r="J5343" s="19">
        <f>H5343/G5343</f>
        <v>0.0296296296296296</v>
      </c>
      <c r="K5343" t="s" s="21">
        <f>IF(J5343&lt;25%,"น้อยกว่า 25%",IF(J5343&gt;=25%,"มากกว่าหรือเท่ากับ 25%",IF(J5343&gt;=35%,"มากกว่าหรือเท่ากับ 35%")))</f>
        <v>18</v>
      </c>
    </row>
    <row r="5344" s="7" customFormat="1" ht="19.15" customHeight="1">
      <c r="A5344" t="s" s="16">
        <v>5229</v>
      </c>
      <c r="B5344" s="17">
        <v>8</v>
      </c>
      <c r="C5344" s="17">
        <v>18</v>
      </c>
      <c r="D5344" t="s" s="16">
        <v>5464</v>
      </c>
      <c r="E5344" t="s" s="16">
        <v>375</v>
      </c>
      <c r="F5344" s="37">
        <v>191</v>
      </c>
      <c r="G5344" s="17">
        <v>253</v>
      </c>
      <c r="H5344" s="18">
        <f>SUM(G5344-F5344)</f>
        <v>62</v>
      </c>
      <c r="I5344" s="19">
        <f>H5344/F5344</f>
        <v>0.324607329842932</v>
      </c>
      <c r="J5344" s="19">
        <f>H5344/G5344</f>
        <v>0.245059288537549</v>
      </c>
      <c r="K5344" t="s" s="21">
        <f>IF(J5344&lt;25%,"น้อยกว่า 25%",IF(J5344&gt;=25%,"มากกว่าหรือเท่ากับ 25%",IF(J5344&gt;=35%,"มากกว่าหรือเท่ากับ 35%")))</f>
        <v>18</v>
      </c>
    </row>
    <row r="5345" s="7" customFormat="1" ht="19.15" customHeight="1">
      <c r="A5345" t="s" s="16">
        <v>5229</v>
      </c>
      <c r="B5345" s="17">
        <v>8</v>
      </c>
      <c r="C5345" s="17">
        <v>16</v>
      </c>
      <c r="D5345" t="s" s="16">
        <v>5465</v>
      </c>
      <c r="E5345" t="s" s="16">
        <v>74</v>
      </c>
      <c r="F5345" s="37">
        <v>241</v>
      </c>
      <c r="G5345" s="17">
        <v>251</v>
      </c>
      <c r="H5345" s="18">
        <f>SUM(G5345-F5345)</f>
        <v>10</v>
      </c>
      <c r="I5345" s="19">
        <f>H5345/F5345</f>
        <v>0.04149377593361</v>
      </c>
      <c r="J5345" s="19">
        <f>H5345/G5345</f>
        <v>0.0398406374501992</v>
      </c>
      <c r="K5345" t="s" s="21">
        <f>IF(J5345&lt;25%,"น้อยกว่า 25%",IF(J5345&gt;=25%,"มากกว่าหรือเท่ากับ 25%",IF(J5345&gt;=35%,"มากกว่าหรือเท่ากับ 35%")))</f>
        <v>18</v>
      </c>
    </row>
    <row r="5346" s="7" customFormat="1" ht="19.15" customHeight="1">
      <c r="A5346" t="s" s="16">
        <v>5229</v>
      </c>
      <c r="B5346" s="17">
        <v>8</v>
      </c>
      <c r="C5346" s="17">
        <v>24</v>
      </c>
      <c r="D5346" t="s" s="16">
        <v>5466</v>
      </c>
      <c r="E5346" t="s" s="16">
        <v>46</v>
      </c>
      <c r="F5346" s="37">
        <v>163</v>
      </c>
      <c r="G5346" s="17">
        <v>167</v>
      </c>
      <c r="H5346" s="18">
        <f>SUM(G5346-F5346)</f>
        <v>4</v>
      </c>
      <c r="I5346" s="19">
        <f>H5346/F5346</f>
        <v>0.0245398773006135</v>
      </c>
      <c r="J5346" s="19">
        <f>H5346/G5346</f>
        <v>0.0239520958083832</v>
      </c>
      <c r="K5346" t="s" s="21">
        <f>IF(J5346&lt;25%,"น้อยกว่า 25%",IF(J5346&gt;=25%,"มากกว่าหรือเท่ากับ 25%",IF(J5346&gt;=35%,"มากกว่าหรือเท่ากับ 35%")))</f>
        <v>18</v>
      </c>
    </row>
    <row r="5347" s="7" customFormat="1" ht="19.15" customHeight="1">
      <c r="A5347" t="s" s="16">
        <v>5229</v>
      </c>
      <c r="B5347" s="17">
        <v>8</v>
      </c>
      <c r="C5347" s="17">
        <v>10</v>
      </c>
      <c r="D5347" t="s" s="16">
        <v>5467</v>
      </c>
      <c r="E5347" t="s" s="16">
        <v>40</v>
      </c>
      <c r="F5347" s="37">
        <v>152</v>
      </c>
      <c r="G5347" s="17">
        <v>155</v>
      </c>
      <c r="H5347" s="18">
        <f>SUM(G5347-F5347)</f>
        <v>3</v>
      </c>
      <c r="I5347" s="19">
        <f>H5347/F5347</f>
        <v>0.0197368421052632</v>
      </c>
      <c r="J5347" s="19">
        <f>H5347/G5347</f>
        <v>0.0193548387096774</v>
      </c>
      <c r="K5347" t="s" s="21">
        <f>IF(J5347&lt;25%,"น้อยกว่า 25%",IF(J5347&gt;=25%,"มากกว่าหรือเท่ากับ 25%",IF(J5347&gt;=35%,"มากกว่าหรือเท่ากับ 35%")))</f>
        <v>18</v>
      </c>
    </row>
    <row r="5348" s="7" customFormat="1" ht="19.15" customHeight="1">
      <c r="A5348" t="s" s="16">
        <v>5229</v>
      </c>
      <c r="B5348" s="17">
        <v>8</v>
      </c>
      <c r="C5348" s="17">
        <v>33</v>
      </c>
      <c r="D5348" t="s" s="16">
        <v>5468</v>
      </c>
      <c r="E5348" t="s" s="16">
        <v>173</v>
      </c>
      <c r="F5348" s="37">
        <v>138</v>
      </c>
      <c r="G5348" s="17">
        <v>140</v>
      </c>
      <c r="H5348" s="18">
        <f>SUM(G5348-F5348)</f>
        <v>2</v>
      </c>
      <c r="I5348" s="19">
        <f>H5348/F5348</f>
        <v>0.0144927536231884</v>
      </c>
      <c r="J5348" s="19">
        <f>H5348/G5348</f>
        <v>0.0142857142857143</v>
      </c>
      <c r="K5348" t="s" s="21">
        <f>IF(J5348&lt;25%,"น้อยกว่า 25%",IF(J5348&gt;=25%,"มากกว่าหรือเท่ากับ 25%",IF(J5348&gt;=35%,"มากกว่าหรือเท่ากับ 35%")))</f>
        <v>18</v>
      </c>
    </row>
    <row r="5349" s="7" customFormat="1" ht="19.15" customHeight="1">
      <c r="A5349" t="s" s="16">
        <v>5229</v>
      </c>
      <c r="B5349" s="17">
        <v>8</v>
      </c>
      <c r="C5349" s="17">
        <v>8</v>
      </c>
      <c r="D5349" t="s" s="16">
        <v>5469</v>
      </c>
      <c r="E5349" t="s" s="16">
        <v>76</v>
      </c>
      <c r="F5349" s="37">
        <v>134</v>
      </c>
      <c r="G5349" s="17">
        <v>137</v>
      </c>
      <c r="H5349" s="18">
        <f>SUM(G5349-F5349)</f>
        <v>3</v>
      </c>
      <c r="I5349" s="19">
        <f>H5349/F5349</f>
        <v>0.0223880597014925</v>
      </c>
      <c r="J5349" s="19">
        <f>H5349/G5349</f>
        <v>0.0218978102189781</v>
      </c>
      <c r="K5349" t="s" s="21">
        <f>IF(J5349&lt;25%,"น้อยกว่า 25%",IF(J5349&gt;=25%,"มากกว่าหรือเท่ากับ 25%",IF(J5349&gt;=35%,"มากกว่าหรือเท่ากับ 35%")))</f>
        <v>18</v>
      </c>
    </row>
    <row r="5350" s="7" customFormat="1" ht="19.15" customHeight="1">
      <c r="A5350" t="s" s="16">
        <v>5229</v>
      </c>
      <c r="B5350" s="17">
        <v>8</v>
      </c>
      <c r="C5350" s="17">
        <v>26</v>
      </c>
      <c r="D5350" t="s" s="16">
        <v>5470</v>
      </c>
      <c r="E5350" t="s" s="16">
        <v>52</v>
      </c>
      <c r="F5350" s="37">
        <v>127</v>
      </c>
      <c r="G5350" s="17">
        <v>129</v>
      </c>
      <c r="H5350" s="18">
        <f>SUM(G5350-F5350)</f>
        <v>2</v>
      </c>
      <c r="I5350" s="19">
        <f>H5350/F5350</f>
        <v>0.015748031496063</v>
      </c>
      <c r="J5350" s="19">
        <f>H5350/G5350</f>
        <v>0.0155038759689922</v>
      </c>
      <c r="K5350" t="s" s="21">
        <f>IF(J5350&lt;25%,"น้อยกว่า 25%",IF(J5350&gt;=25%,"มากกว่าหรือเท่ากับ 25%",IF(J5350&gt;=35%,"มากกว่าหรือเท่ากับ 35%")))</f>
        <v>18</v>
      </c>
    </row>
    <row r="5351" s="7" customFormat="1" ht="19.15" customHeight="1">
      <c r="A5351" t="s" s="16">
        <v>5229</v>
      </c>
      <c r="B5351" s="17">
        <v>8</v>
      </c>
      <c r="C5351" s="17">
        <v>14</v>
      </c>
      <c r="D5351" t="s" s="16">
        <v>5471</v>
      </c>
      <c r="E5351" t="s" s="16">
        <v>112</v>
      </c>
      <c r="F5351" s="37">
        <v>106</v>
      </c>
      <c r="G5351" s="17">
        <v>112</v>
      </c>
      <c r="H5351" s="18">
        <f>SUM(G5351-F5351)</f>
        <v>6</v>
      </c>
      <c r="I5351" s="19">
        <f>H5351/F5351</f>
        <v>0.0566037735849057</v>
      </c>
      <c r="J5351" s="19">
        <f>H5351/G5351</f>
        <v>0.0535714285714286</v>
      </c>
      <c r="K5351" t="s" s="21">
        <f>IF(J5351&lt;25%,"น้อยกว่า 25%",IF(J5351&gt;=25%,"มากกว่าหรือเท่ากับ 25%",IF(J5351&gt;=35%,"มากกว่าหรือเท่ากับ 35%")))</f>
        <v>18</v>
      </c>
    </row>
    <row r="5352" s="7" customFormat="1" ht="19.15" customHeight="1">
      <c r="A5352" t="s" s="16">
        <v>5229</v>
      </c>
      <c r="B5352" s="17">
        <v>8</v>
      </c>
      <c r="C5352" s="17">
        <v>25</v>
      </c>
      <c r="D5352" t="s" s="16">
        <v>5472</v>
      </c>
      <c r="E5352" t="s" s="16">
        <v>106</v>
      </c>
      <c r="F5352" s="37">
        <v>108</v>
      </c>
      <c r="G5352" s="17">
        <v>110</v>
      </c>
      <c r="H5352" s="18">
        <f>SUM(G5352-F5352)</f>
        <v>2</v>
      </c>
      <c r="I5352" s="19">
        <f>H5352/F5352</f>
        <v>0.0185185185185185</v>
      </c>
      <c r="J5352" s="19">
        <f>H5352/G5352</f>
        <v>0.0181818181818182</v>
      </c>
      <c r="K5352" t="s" s="21">
        <f>IF(J5352&lt;25%,"น้อยกว่า 25%",IF(J5352&gt;=25%,"มากกว่าหรือเท่ากับ 25%",IF(J5352&gt;=35%,"มากกว่าหรือเท่ากับ 35%")))</f>
        <v>18</v>
      </c>
    </row>
    <row r="5353" s="7" customFormat="1" ht="19.15" customHeight="1">
      <c r="A5353" t="s" s="16">
        <v>5229</v>
      </c>
      <c r="B5353" s="17">
        <v>8</v>
      </c>
      <c r="C5353" s="17">
        <v>28</v>
      </c>
      <c r="D5353" t="s" s="16">
        <v>5473</v>
      </c>
      <c r="E5353" t="s" s="16">
        <v>281</v>
      </c>
      <c r="F5353" s="37">
        <v>83</v>
      </c>
      <c r="G5353" s="17">
        <v>85</v>
      </c>
      <c r="H5353" s="18">
        <f>SUM(G5353-F5353)</f>
        <v>2</v>
      </c>
      <c r="I5353" s="19">
        <f>H5353/F5353</f>
        <v>0.0240963855421687</v>
      </c>
      <c r="J5353" s="19">
        <f>H5353/G5353</f>
        <v>0.0235294117647059</v>
      </c>
      <c r="K5353" t="s" s="21">
        <f>IF(J5353&lt;25%,"น้อยกว่า 25%",IF(J5353&gt;=25%,"มากกว่าหรือเท่ากับ 25%",IF(J5353&gt;=35%,"มากกว่าหรือเท่ากับ 35%")))</f>
        <v>18</v>
      </c>
    </row>
    <row r="5354" s="7" customFormat="1" ht="19.15" customHeight="1">
      <c r="A5354" t="s" s="16">
        <v>5229</v>
      </c>
      <c r="B5354" s="17">
        <v>8</v>
      </c>
      <c r="C5354" s="17">
        <v>15</v>
      </c>
      <c r="D5354" t="s" s="16">
        <v>5474</v>
      </c>
      <c r="E5354" t="s" s="16">
        <v>60</v>
      </c>
      <c r="F5354" s="37">
        <v>74</v>
      </c>
      <c r="G5354" s="17">
        <v>76</v>
      </c>
      <c r="H5354" s="18">
        <f>SUM(G5354-F5354)</f>
        <v>2</v>
      </c>
      <c r="I5354" s="19">
        <f>H5354/F5354</f>
        <v>0.027027027027027</v>
      </c>
      <c r="J5354" s="19">
        <f>H5354/G5354</f>
        <v>0.0263157894736842</v>
      </c>
      <c r="K5354" t="s" s="21">
        <f>IF(J5354&lt;25%,"น้อยกว่า 25%",IF(J5354&gt;=25%,"มากกว่าหรือเท่ากับ 25%",IF(J5354&gt;=35%,"มากกว่าหรือเท่ากับ 35%")))</f>
        <v>18</v>
      </c>
    </row>
    <row r="5355" s="7" customFormat="1" ht="19.15" customHeight="1">
      <c r="A5355" t="s" s="16">
        <v>5229</v>
      </c>
      <c r="B5355" s="17">
        <v>8</v>
      </c>
      <c r="C5355" s="17">
        <v>29</v>
      </c>
      <c r="D5355" t="s" s="16">
        <v>5475</v>
      </c>
      <c r="E5355" t="s" s="16">
        <v>119</v>
      </c>
      <c r="F5355" s="37">
        <v>64</v>
      </c>
      <c r="G5355" s="17">
        <v>64</v>
      </c>
      <c r="H5355" s="18">
        <f>SUM(G5355-F5355)</f>
        <v>0</v>
      </c>
      <c r="I5355" s="19">
        <f>H5355/F5355</f>
        <v>0</v>
      </c>
      <c r="J5355" s="19">
        <f>H5355/G5355</f>
        <v>0</v>
      </c>
      <c r="K5355" t="s" s="21">
        <f>IF(J5355&lt;25%,"น้อยกว่า 25%",IF(J5355&gt;=25%,"มากกว่าหรือเท่ากับ 25%",IF(J5355&gt;=35%,"มากกว่าหรือเท่ากับ 35%")))</f>
        <v>18</v>
      </c>
    </row>
    <row r="5356" s="7" customFormat="1" ht="19.15" customHeight="1">
      <c r="A5356" t="s" s="16">
        <v>5229</v>
      </c>
      <c r="B5356" s="17">
        <v>8</v>
      </c>
      <c r="C5356" s="17">
        <v>31</v>
      </c>
      <c r="D5356" t="s" s="16">
        <v>5476</v>
      </c>
      <c r="E5356" t="s" s="16">
        <v>153</v>
      </c>
      <c r="F5356" s="37">
        <v>40</v>
      </c>
      <c r="G5356" s="17">
        <v>41</v>
      </c>
      <c r="H5356" s="18">
        <f>SUM(G5356-F5356)</f>
        <v>1</v>
      </c>
      <c r="I5356" s="19">
        <f>H5356/F5356</f>
        <v>0.025</v>
      </c>
      <c r="J5356" s="19">
        <f>H5356/G5356</f>
        <v>0.024390243902439</v>
      </c>
      <c r="K5356" t="s" s="21">
        <f>IF(J5356&lt;25%,"น้อยกว่า 25%",IF(J5356&gt;=25%,"มากกว่าหรือเท่ากับ 25%",IF(J5356&gt;=35%,"มากกว่าหรือเท่ากับ 35%")))</f>
        <v>18</v>
      </c>
    </row>
    <row r="5357" s="7" customFormat="1" ht="19.15" customHeight="1">
      <c r="A5357" t="s" s="16">
        <v>5229</v>
      </c>
      <c r="B5357" s="17">
        <v>8</v>
      </c>
      <c r="C5357" s="17">
        <v>7</v>
      </c>
      <c r="D5357" t="s" s="16">
        <v>5477</v>
      </c>
      <c r="E5357" t="s" s="16">
        <v>380</v>
      </c>
      <c r="F5357" s="37">
        <v>0</v>
      </c>
      <c r="G5357" s="17">
        <v>0</v>
      </c>
      <c r="H5357" s="18">
        <f>SUM(G5357-F5357)</f>
        <v>0</v>
      </c>
      <c r="I5357" s="19">
        <f>H5357/F5357</f>
      </c>
      <c r="J5357" s="19">
        <f>H5357/G5357</f>
      </c>
      <c r="K5357" s="24">
        <f>IF(J5357&lt;25%,"น้อยกว่า 25%",IF(J5357&gt;=25%,"มากกว่าหรือเท่ากับ 25%",IF(J5357&gt;=35%,"มากกว่าหรือเท่ากับ 35%")))</f>
      </c>
    </row>
    <row r="5358" s="7" customFormat="1" ht="19.15" customHeight="1">
      <c r="A5358" t="s" s="16">
        <v>5229</v>
      </c>
      <c r="B5358" s="17">
        <v>8</v>
      </c>
      <c r="C5358" s="17">
        <v>9</v>
      </c>
      <c r="D5358" t="s" s="16">
        <v>5478</v>
      </c>
      <c r="E5358" t="s" s="16">
        <v>78</v>
      </c>
      <c r="F5358" s="37">
        <v>0</v>
      </c>
      <c r="G5358" s="17">
        <v>0</v>
      </c>
      <c r="H5358" s="18">
        <f>SUM(G5358-F5358)</f>
        <v>0</v>
      </c>
      <c r="I5358" s="19">
        <f>H5358/F5358</f>
      </c>
      <c r="J5358" s="19">
        <f>H5358/G5358</f>
      </c>
      <c r="K5358" s="24">
        <f>IF(J5358&lt;25%,"น้อยกว่า 25%",IF(J5358&gt;=25%,"มากกว่าหรือเท่ากับ 25%",IF(J5358&gt;=35%,"มากกว่าหรือเท่ากับ 35%")))</f>
      </c>
    </row>
    <row r="5359" s="7" customFormat="1" ht="19.15" customHeight="1">
      <c r="A5359" t="s" s="16">
        <v>5229</v>
      </c>
      <c r="B5359" s="17">
        <v>1</v>
      </c>
      <c r="C5359" s="17">
        <v>16</v>
      </c>
      <c r="D5359" t="s" s="16">
        <v>5479</v>
      </c>
      <c r="E5359" t="s" s="16">
        <v>60</v>
      </c>
      <c r="F5359" s="41">
        <v>99</v>
      </c>
      <c r="G5359" s="30">
        <v>136</v>
      </c>
      <c r="H5359" s="18">
        <f>SUM(G5359-F5359)</f>
        <v>37</v>
      </c>
      <c r="I5359" s="19">
        <f>H5359/F5359</f>
        <v>0.373737373737374</v>
      </c>
      <c r="J5359" s="19">
        <f>H5359/G5359</f>
        <v>0.272058823529412</v>
      </c>
      <c r="K5359" t="s" s="21">
        <f>IF(J5359&lt;25%,"น้อยกว่า 25%",IF(J5359&gt;=25%,"มากกว่าหรือเท่ากับ 25%",IF(J5359&gt;=35%,"มากกว่าหรือเท่ากับ 35%")))</f>
        <v>122</v>
      </c>
    </row>
    <row r="5360" s="7" customFormat="1" ht="19.15" customHeight="1">
      <c r="A5360" t="s" s="16">
        <v>5229</v>
      </c>
      <c r="B5360" s="17">
        <v>1</v>
      </c>
      <c r="C5360" s="17">
        <v>11</v>
      </c>
      <c r="D5360" t="s" s="16">
        <v>5480</v>
      </c>
      <c r="E5360" t="s" s="16">
        <v>48</v>
      </c>
      <c r="F5360" s="41">
        <v>94</v>
      </c>
      <c r="G5360" s="30">
        <v>126</v>
      </c>
      <c r="H5360" s="18">
        <f>SUM(G5360-F5360)</f>
        <v>32</v>
      </c>
      <c r="I5360" s="19">
        <f>H5360/F5360</f>
        <v>0.340425531914894</v>
      </c>
      <c r="J5360" s="19">
        <f>H5360/G5360</f>
        <v>0.253968253968254</v>
      </c>
      <c r="K5360" t="s" s="21">
        <f>IF(J5360&lt;25%,"น้อยกว่า 25%",IF(J5360&gt;=25%,"มากกว่าหรือเท่ากับ 25%",IF(J5360&gt;=35%,"มากกว่าหรือเท่ากับ 35%")))</f>
        <v>122</v>
      </c>
    </row>
    <row r="5361" s="7" customFormat="1" ht="19.15" customHeight="1">
      <c r="A5361" t="s" s="16">
        <v>5229</v>
      </c>
      <c r="B5361" s="17">
        <v>1</v>
      </c>
      <c r="C5361" s="17">
        <v>10</v>
      </c>
      <c r="D5361" t="s" s="16">
        <v>5481</v>
      </c>
      <c r="E5361" t="s" s="16">
        <v>101</v>
      </c>
      <c r="F5361" s="41">
        <v>84</v>
      </c>
      <c r="G5361" s="30">
        <v>114</v>
      </c>
      <c r="H5361" s="18">
        <f>SUM(G5361-F5361)</f>
        <v>30</v>
      </c>
      <c r="I5361" s="19">
        <f>H5361/F5361</f>
        <v>0.357142857142857</v>
      </c>
      <c r="J5361" s="19">
        <f>H5361/G5361</f>
        <v>0.263157894736842</v>
      </c>
      <c r="K5361" t="s" s="21">
        <f>IF(J5361&lt;25%,"น้อยกว่า 25%",IF(J5361&gt;=25%,"มากกว่าหรือเท่ากับ 25%",IF(J5361&gt;=35%,"มากกว่าหรือเท่ากับ 35%")))</f>
        <v>122</v>
      </c>
    </row>
    <row r="5362" s="7" customFormat="1" ht="19.15" customHeight="1">
      <c r="A5362" t="s" s="16">
        <v>5229</v>
      </c>
      <c r="B5362" s="17">
        <v>1</v>
      </c>
      <c r="C5362" s="17">
        <v>23</v>
      </c>
      <c r="D5362" t="s" s="16">
        <v>5482</v>
      </c>
      <c r="E5362" t="s" s="16">
        <v>72</v>
      </c>
      <c r="F5362" s="41">
        <v>60</v>
      </c>
      <c r="G5362" s="30">
        <v>82</v>
      </c>
      <c r="H5362" s="18">
        <f>SUM(G5362-F5362)</f>
        <v>22</v>
      </c>
      <c r="I5362" s="19">
        <f>H5362/F5362</f>
        <v>0.366666666666667</v>
      </c>
      <c r="J5362" s="19">
        <f>H5362/G5362</f>
        <v>0.268292682926829</v>
      </c>
      <c r="K5362" t="s" s="21">
        <f>IF(J5362&lt;25%,"น้อยกว่า 25%",IF(J5362&gt;=25%,"มากกว่าหรือเท่ากับ 25%",IF(J5362&gt;=35%,"มากกว่าหรือเท่ากับ 35%")))</f>
        <v>122</v>
      </c>
    </row>
    <row r="5363" s="7" customFormat="1" ht="19.15" customHeight="1">
      <c r="A5363" t="s" s="16">
        <v>5229</v>
      </c>
      <c r="B5363" s="17">
        <v>1</v>
      </c>
      <c r="C5363" s="17">
        <v>18</v>
      </c>
      <c r="D5363" t="s" s="16">
        <v>5483</v>
      </c>
      <c r="E5363" t="s" s="16">
        <v>116</v>
      </c>
      <c r="F5363" s="41">
        <v>43</v>
      </c>
      <c r="G5363" s="30">
        <v>63</v>
      </c>
      <c r="H5363" s="18">
        <f>SUM(G5363-F5363)</f>
        <v>20</v>
      </c>
      <c r="I5363" s="19">
        <f>H5363/F5363</f>
        <v>0.465116279069767</v>
      </c>
      <c r="J5363" s="19">
        <f>H5363/G5363</f>
        <v>0.317460317460317</v>
      </c>
      <c r="K5363" t="s" s="21">
        <f>IF(J5363&lt;25%,"น้อยกว่า 25%",IF(J5363&gt;=25%,"มากกว่าหรือเท่ากับ 25%",IF(J5363&gt;=35%,"มากกว่าหรือเท่ากับ 35%")))</f>
        <v>122</v>
      </c>
    </row>
    <row r="5364" s="7" customFormat="1" ht="19.15" customHeight="1">
      <c r="A5364" t="s" s="16">
        <v>5229</v>
      </c>
      <c r="B5364" s="17">
        <v>3</v>
      </c>
      <c r="C5364" s="17">
        <v>30</v>
      </c>
      <c r="D5364" t="s" s="16">
        <v>5484</v>
      </c>
      <c r="E5364" t="s" s="16">
        <v>68</v>
      </c>
      <c r="F5364" s="41">
        <v>38</v>
      </c>
      <c r="G5364" s="30">
        <v>58</v>
      </c>
      <c r="H5364" s="18">
        <f>SUM(G5364-F5364)</f>
        <v>20</v>
      </c>
      <c r="I5364" s="19">
        <f>H5364/F5364</f>
        <v>0.526315789473684</v>
      </c>
      <c r="J5364" s="19">
        <f>H5364/G5364</f>
        <v>0.344827586206897</v>
      </c>
      <c r="K5364" t="s" s="21">
        <f>IF(J5364&lt;25%,"น้อยกว่า 25%",IF(J5364&gt;=25%,"มากกว่าหรือเท่ากับ 25%",IF(J5364&gt;=35%,"มากกว่าหรือเท่ากับ 35%")))</f>
        <v>122</v>
      </c>
    </row>
    <row r="5365" s="7" customFormat="1" ht="20.15" customHeight="1">
      <c r="A5365" t="s" s="69">
        <v>5229</v>
      </c>
      <c r="B5365" s="70">
        <v>4</v>
      </c>
      <c r="C5365" s="70">
        <v>17</v>
      </c>
      <c r="D5365" t="s" s="69">
        <v>5485</v>
      </c>
      <c r="E5365" t="s" s="69">
        <v>112</v>
      </c>
      <c r="F5365" s="41">
        <v>47</v>
      </c>
      <c r="G5365" s="78">
        <v>65</v>
      </c>
      <c r="H5365" s="108">
        <f>SUM(G5365-F5365)</f>
        <v>18</v>
      </c>
      <c r="I5365" s="19">
        <f>H5365/F5365</f>
        <v>0.382978723404255</v>
      </c>
      <c r="J5365" s="19">
        <f>H5365/G5365</f>
        <v>0.276923076923077</v>
      </c>
      <c r="K5365" t="s" s="21">
        <f>IF(J5365&lt;25%,"น้อยกว่า 25%",IF(J5365&gt;=25%,"มากกว่าหรือเท่ากับ 25%",IF(J5365&gt;=35%,"มากกว่าหรือเท่ากับ 35%")))</f>
        <v>122</v>
      </c>
    </row>
    <row r="5366" s="7" customFormat="1" ht="20.15" customHeight="1">
      <c r="A5366" t="s" s="79">
        <v>5486</v>
      </c>
      <c r="B5366" s="80">
        <v>1</v>
      </c>
      <c r="C5366" s="80">
        <v>3</v>
      </c>
      <c r="D5366" t="s" s="79">
        <v>5487</v>
      </c>
      <c r="E5366" t="s" s="79">
        <v>44</v>
      </c>
      <c r="F5366" s="59">
        <v>272</v>
      </c>
      <c r="G5366" s="82">
        <v>654</v>
      </c>
      <c r="H5366" s="109">
        <f>SUM(G5366-F5366)</f>
        <v>382</v>
      </c>
      <c r="I5366" s="19">
        <f>H5366/F5366</f>
        <v>1.40441176470588</v>
      </c>
      <c r="J5366" s="19">
        <f>H5366/G5366</f>
        <v>0.584097859327217</v>
      </c>
      <c r="K5366" t="s" s="21">
        <f>IF(J5366&lt;25%,"น้อยกว่า 25%",IF(J5366&gt;=25%,"มากกว่าหรือเท่ากับ 25%",IF(J5366&gt;=35%,"มากกว่าหรือเท่ากับ 35%")))</f>
        <v>122</v>
      </c>
    </row>
    <row r="5367" s="7" customFormat="1" ht="19.15" customHeight="1">
      <c r="A5367" t="s" s="16">
        <v>5486</v>
      </c>
      <c r="B5367" s="17">
        <v>5</v>
      </c>
      <c r="C5367" s="17">
        <v>9</v>
      </c>
      <c r="D5367" t="s" s="16">
        <v>5488</v>
      </c>
      <c r="E5367" t="s" s="16">
        <v>44</v>
      </c>
      <c r="F5367" s="59">
        <v>182</v>
      </c>
      <c r="G5367" s="30">
        <v>476</v>
      </c>
      <c r="H5367" s="18">
        <f>SUM(G5367-F5367)</f>
        <v>294</v>
      </c>
      <c r="I5367" s="19">
        <f>H5367/F5367</f>
        <v>1.61538461538462</v>
      </c>
      <c r="J5367" s="19">
        <f>H5367/G5367</f>
        <v>0.617647058823529</v>
      </c>
      <c r="K5367" t="s" s="21">
        <f>IF(J5367&lt;25%,"น้อยกว่า 25%",IF(J5367&gt;=25%,"มากกว่าหรือเท่ากับ 25%",IF(J5367&gt;=35%,"มากกว่าหรือเท่ากับ 35%")))</f>
        <v>122</v>
      </c>
    </row>
    <row r="5368" s="7" customFormat="1" ht="19.15" customHeight="1">
      <c r="A5368" t="s" s="16">
        <v>5486</v>
      </c>
      <c r="B5368" s="17">
        <v>4</v>
      </c>
      <c r="C5368" s="17">
        <v>9</v>
      </c>
      <c r="D5368" t="s" s="16">
        <v>5489</v>
      </c>
      <c r="E5368" t="s" s="16">
        <v>101</v>
      </c>
      <c r="F5368" s="59">
        <v>231</v>
      </c>
      <c r="G5368" s="30">
        <v>464</v>
      </c>
      <c r="H5368" s="18">
        <f>SUM(G5368-F5368)</f>
        <v>233</v>
      </c>
      <c r="I5368" s="19">
        <f>H5368/F5368</f>
        <v>1.00865800865801</v>
      </c>
      <c r="J5368" s="19">
        <f>H5368/G5368</f>
        <v>0.502155172413793</v>
      </c>
      <c r="K5368" t="s" s="21">
        <f>IF(J5368&lt;25%,"น้อยกว่า 25%",IF(J5368&gt;=25%,"มากกว่าหรือเท่ากับ 25%",IF(J5368&gt;=35%,"มากกว่าหรือเท่ากับ 35%")))</f>
        <v>122</v>
      </c>
    </row>
    <row r="5369" s="7" customFormat="1" ht="19.15" customHeight="1">
      <c r="A5369" t="s" s="16">
        <v>5486</v>
      </c>
      <c r="B5369" s="17">
        <v>1</v>
      </c>
      <c r="C5369" s="17">
        <v>4</v>
      </c>
      <c r="D5369" t="s" s="16">
        <v>5490</v>
      </c>
      <c r="E5369" t="s" s="16">
        <v>84</v>
      </c>
      <c r="F5369" s="55">
        <v>40257</v>
      </c>
      <c r="G5369" s="17">
        <v>43437</v>
      </c>
      <c r="H5369" s="18">
        <f>SUM(G5369-F5369)</f>
        <v>3180</v>
      </c>
      <c r="I5369" s="19">
        <f>H5369/F5369</f>
        <v>0.0789924733586705</v>
      </c>
      <c r="J5369" s="19">
        <f>H5369/G5369</f>
        <v>0.0732094757925271</v>
      </c>
      <c r="K5369" t="s" s="21">
        <f>IF(J5369&lt;25%,"น้อยกว่า 25%",IF(J5369&gt;=25%,"มากกว่าหรือเท่ากับ 25%",IF(J5369&gt;=35%,"มากกว่าหรือเท่ากับ 35%")))</f>
        <v>18</v>
      </c>
    </row>
    <row r="5370" s="7" customFormat="1" ht="19.15" customHeight="1">
      <c r="A5370" t="s" s="16">
        <v>5486</v>
      </c>
      <c r="B5370" s="17">
        <v>1</v>
      </c>
      <c r="C5370" s="17">
        <v>1</v>
      </c>
      <c r="D5370" t="s" s="16">
        <v>5491</v>
      </c>
      <c r="E5370" t="s" s="16">
        <v>22</v>
      </c>
      <c r="F5370" s="55">
        <v>19776</v>
      </c>
      <c r="G5370" s="17">
        <v>21659</v>
      </c>
      <c r="H5370" s="18">
        <f>SUM(G5370-F5370)</f>
        <v>1883</v>
      </c>
      <c r="I5370" s="19">
        <f>H5370/F5370</f>
        <v>0.09521642394822009</v>
      </c>
      <c r="J5370" s="19">
        <f>H5370/G5370</f>
        <v>0.08693845514566691</v>
      </c>
      <c r="K5370" t="s" s="21">
        <f>IF(J5370&lt;25%,"น้อยกว่า 25%",IF(J5370&gt;=25%,"มากกว่าหรือเท่ากับ 25%",IF(J5370&gt;=35%,"มากกว่าหรือเท่ากับ 35%")))</f>
        <v>18</v>
      </c>
    </row>
    <row r="5371" s="7" customFormat="1" ht="19.15" customHeight="1">
      <c r="A5371" t="s" s="16">
        <v>5486</v>
      </c>
      <c r="B5371" s="17">
        <v>1</v>
      </c>
      <c r="C5371" s="17">
        <v>9</v>
      </c>
      <c r="D5371" t="s" s="16">
        <v>5492</v>
      </c>
      <c r="E5371" t="s" s="16">
        <v>20</v>
      </c>
      <c r="F5371" s="55">
        <v>17761</v>
      </c>
      <c r="G5371" s="17">
        <v>18720</v>
      </c>
      <c r="H5371" s="18">
        <f>SUM(G5371-F5371)</f>
        <v>959</v>
      </c>
      <c r="I5371" s="19">
        <f>H5371/F5371</f>
        <v>0.053994707505208</v>
      </c>
      <c r="J5371" s="19">
        <f>H5371/G5371</f>
        <v>0.0512286324786325</v>
      </c>
      <c r="K5371" t="s" s="21">
        <f>IF(J5371&lt;25%,"น้อยกว่า 25%",IF(J5371&gt;=25%,"มากกว่าหรือเท่ากับ 25%",IF(J5371&gt;=35%,"มากกว่าหรือเท่ากับ 35%")))</f>
        <v>18</v>
      </c>
    </row>
    <row r="5372" s="7" customFormat="1" ht="19.15" customHeight="1">
      <c r="A5372" t="s" s="16">
        <v>5486</v>
      </c>
      <c r="B5372" s="17">
        <v>1</v>
      </c>
      <c r="C5372" s="17">
        <v>8</v>
      </c>
      <c r="D5372" t="s" s="16">
        <v>5493</v>
      </c>
      <c r="E5372" t="s" s="16">
        <v>17</v>
      </c>
      <c r="F5372" s="55">
        <v>8784</v>
      </c>
      <c r="G5372" s="17">
        <v>9589</v>
      </c>
      <c r="H5372" s="18">
        <f>SUM(G5372-F5372)</f>
        <v>805</v>
      </c>
      <c r="I5372" s="19">
        <f>H5372/F5372</f>
        <v>0.091643897996357</v>
      </c>
      <c r="J5372" s="19">
        <f>H5372/G5372</f>
        <v>0.08395035978725621</v>
      </c>
      <c r="K5372" t="s" s="21">
        <f>IF(J5372&lt;25%,"น้อยกว่า 25%",IF(J5372&gt;=25%,"มากกว่าหรือเท่ากับ 25%",IF(J5372&gt;=35%,"มากกว่าหรือเท่ากับ 35%")))</f>
        <v>18</v>
      </c>
    </row>
    <row r="5373" s="7" customFormat="1" ht="19.15" customHeight="1">
      <c r="A5373" t="s" s="16">
        <v>5486</v>
      </c>
      <c r="B5373" s="17">
        <v>1</v>
      </c>
      <c r="C5373" s="17">
        <v>5</v>
      </c>
      <c r="D5373" t="s" s="16">
        <v>5494</v>
      </c>
      <c r="E5373" t="s" s="16">
        <v>26</v>
      </c>
      <c r="F5373" s="55">
        <v>8691</v>
      </c>
      <c r="G5373" s="17">
        <v>9411</v>
      </c>
      <c r="H5373" s="18">
        <f>SUM(G5373-F5373)</f>
        <v>720</v>
      </c>
      <c r="I5373" s="19">
        <f>H5373/F5373</f>
        <v>0.082844321712116</v>
      </c>
      <c r="J5373" s="19">
        <f>H5373/G5373</f>
        <v>0.0765062161300606</v>
      </c>
      <c r="K5373" t="s" s="21">
        <f>IF(J5373&lt;25%,"น้อยกว่า 25%",IF(J5373&gt;=25%,"มากกว่าหรือเท่ากับ 25%",IF(J5373&gt;=35%,"มากกว่าหรือเท่ากับ 35%")))</f>
        <v>18</v>
      </c>
    </row>
    <row r="5374" s="7" customFormat="1" ht="19.15" customHeight="1">
      <c r="A5374" t="s" s="16">
        <v>5486</v>
      </c>
      <c r="B5374" s="17">
        <v>1</v>
      </c>
      <c r="C5374" s="17">
        <v>2</v>
      </c>
      <c r="D5374" t="s" s="16">
        <v>5495</v>
      </c>
      <c r="E5374" t="s" s="16">
        <v>28</v>
      </c>
      <c r="F5374" s="55">
        <v>2452</v>
      </c>
      <c r="G5374" s="17">
        <v>2697</v>
      </c>
      <c r="H5374" s="18">
        <f>SUM(G5374-F5374)</f>
        <v>245</v>
      </c>
      <c r="I5374" s="19">
        <f>H5374/F5374</f>
        <v>0.0999184339314845</v>
      </c>
      <c r="J5374" s="19">
        <f>H5374/G5374</f>
        <v>0.0908416759362254</v>
      </c>
      <c r="K5374" t="s" s="21">
        <f>IF(J5374&lt;25%,"น้อยกว่า 25%",IF(J5374&gt;=25%,"มากกว่าหรือเท่ากับ 25%",IF(J5374&gt;=35%,"มากกว่าหรือเท่ากับ 35%")))</f>
        <v>18</v>
      </c>
    </row>
    <row r="5375" s="7" customFormat="1" ht="19.15" customHeight="1">
      <c r="A5375" t="s" s="16">
        <v>5486</v>
      </c>
      <c r="B5375" s="17">
        <v>1</v>
      </c>
      <c r="C5375" s="17">
        <v>13</v>
      </c>
      <c r="D5375" t="s" s="16">
        <v>5496</v>
      </c>
      <c r="E5375" t="s" s="16">
        <v>24</v>
      </c>
      <c r="F5375" s="55">
        <v>367</v>
      </c>
      <c r="G5375" s="17">
        <v>387</v>
      </c>
      <c r="H5375" s="18">
        <f>SUM(G5375-F5375)</f>
        <v>20</v>
      </c>
      <c r="I5375" s="19">
        <f>H5375/F5375</f>
        <v>0.0544959128065395</v>
      </c>
      <c r="J5375" s="19">
        <f>H5375/G5375</f>
        <v>0.0516795865633075</v>
      </c>
      <c r="K5375" t="s" s="21">
        <f>IF(J5375&lt;25%,"น้อยกว่า 25%",IF(J5375&gt;=25%,"มากกว่าหรือเท่ากับ 25%",IF(J5375&gt;=35%,"มากกว่าหรือเท่ากับ 35%")))</f>
        <v>18</v>
      </c>
    </row>
    <row r="5376" s="7" customFormat="1" ht="19.15" customHeight="1">
      <c r="A5376" t="s" s="16">
        <v>5486</v>
      </c>
      <c r="B5376" s="17">
        <v>1</v>
      </c>
      <c r="C5376" s="17">
        <v>7</v>
      </c>
      <c r="D5376" t="s" s="16">
        <v>5497</v>
      </c>
      <c r="E5376" t="s" s="16">
        <v>101</v>
      </c>
      <c r="F5376" s="55">
        <v>278</v>
      </c>
      <c r="G5376" s="17">
        <v>319</v>
      </c>
      <c r="H5376" s="18">
        <f>SUM(G5376-F5376)</f>
        <v>41</v>
      </c>
      <c r="I5376" s="19">
        <f>H5376/F5376</f>
        <v>0.147482014388489</v>
      </c>
      <c r="J5376" s="19">
        <f>H5376/G5376</f>
        <v>0.128526645768025</v>
      </c>
      <c r="K5376" t="s" s="21">
        <f>IF(J5376&lt;25%,"น้อยกว่า 25%",IF(J5376&gt;=25%,"มากกว่าหรือเท่ากับ 25%",IF(J5376&gt;=35%,"มากกว่าหรือเท่ากับ 35%")))</f>
        <v>18</v>
      </c>
    </row>
    <row r="5377" s="7" customFormat="1" ht="19.15" customHeight="1">
      <c r="A5377" t="s" s="16">
        <v>5486</v>
      </c>
      <c r="B5377" s="17">
        <v>1</v>
      </c>
      <c r="C5377" s="17">
        <v>11</v>
      </c>
      <c r="D5377" t="s" s="16">
        <v>5498</v>
      </c>
      <c r="E5377" t="s" s="16">
        <v>48</v>
      </c>
      <c r="F5377" s="55">
        <v>279</v>
      </c>
      <c r="G5377" s="17">
        <v>304</v>
      </c>
      <c r="H5377" s="18">
        <f>SUM(G5377-F5377)</f>
        <v>25</v>
      </c>
      <c r="I5377" s="19">
        <f>H5377/F5377</f>
        <v>0.0896057347670251</v>
      </c>
      <c r="J5377" s="19">
        <f>H5377/G5377</f>
        <v>0.08223684210526321</v>
      </c>
      <c r="K5377" t="s" s="21">
        <f>IF(J5377&lt;25%,"น้อยกว่า 25%",IF(J5377&gt;=25%,"มากกว่าหรือเท่ากับ 25%",IF(J5377&gt;=35%,"มากกว่าหรือเท่ากับ 35%")))</f>
        <v>18</v>
      </c>
    </row>
    <row r="5378" s="7" customFormat="1" ht="19.15" customHeight="1">
      <c r="A5378" t="s" s="16">
        <v>5486</v>
      </c>
      <c r="B5378" s="17">
        <v>1</v>
      </c>
      <c r="C5378" s="17">
        <v>14</v>
      </c>
      <c r="D5378" t="s" s="16">
        <v>5499</v>
      </c>
      <c r="E5378" t="s" s="16">
        <v>36</v>
      </c>
      <c r="F5378" s="55">
        <v>255</v>
      </c>
      <c r="G5378" s="17">
        <v>284</v>
      </c>
      <c r="H5378" s="18">
        <f>SUM(G5378-F5378)</f>
        <v>29</v>
      </c>
      <c r="I5378" s="19">
        <f>H5378/F5378</f>
        <v>0.113725490196078</v>
      </c>
      <c r="J5378" s="19">
        <f>H5378/G5378</f>
        <v>0.102112676056338</v>
      </c>
      <c r="K5378" t="s" s="21">
        <f>IF(J5378&lt;25%,"น้อยกว่า 25%",IF(J5378&gt;=25%,"มากกว่าหรือเท่ากับ 25%",IF(J5378&gt;=35%,"มากกว่าหรือเท่ากับ 35%")))</f>
        <v>18</v>
      </c>
    </row>
    <row r="5379" s="7" customFormat="1" ht="19.15" customHeight="1">
      <c r="A5379" t="s" s="16">
        <v>5486</v>
      </c>
      <c r="B5379" s="17">
        <v>1</v>
      </c>
      <c r="C5379" s="17">
        <v>19</v>
      </c>
      <c r="D5379" t="s" s="16">
        <v>5500</v>
      </c>
      <c r="E5379" t="s" s="16">
        <v>30</v>
      </c>
      <c r="F5379" s="55">
        <v>248</v>
      </c>
      <c r="G5379" s="17">
        <v>277</v>
      </c>
      <c r="H5379" s="18">
        <f>SUM(G5379-F5379)</f>
        <v>29</v>
      </c>
      <c r="I5379" s="19">
        <f>H5379/F5379</f>
        <v>0.116935483870968</v>
      </c>
      <c r="J5379" s="19">
        <f>H5379/G5379</f>
        <v>0.104693140794224</v>
      </c>
      <c r="K5379" t="s" s="21">
        <f>IF(J5379&lt;25%,"น้อยกว่า 25%",IF(J5379&gt;=25%,"มากกว่าหรือเท่ากับ 25%",IF(J5379&gt;=35%,"มากกว่าหรือเท่ากับ 35%")))</f>
        <v>18</v>
      </c>
    </row>
    <row r="5380" s="7" customFormat="1" ht="19.15" customHeight="1">
      <c r="A5380" t="s" s="16">
        <v>5486</v>
      </c>
      <c r="B5380" s="17">
        <v>1</v>
      </c>
      <c r="C5380" s="17">
        <v>10</v>
      </c>
      <c r="D5380" t="s" s="16">
        <v>5501</v>
      </c>
      <c r="E5380" t="s" s="16">
        <v>38</v>
      </c>
      <c r="F5380" s="55">
        <v>168</v>
      </c>
      <c r="G5380" s="17">
        <v>186</v>
      </c>
      <c r="H5380" s="18">
        <f>SUM(G5380-F5380)</f>
        <v>18</v>
      </c>
      <c r="I5380" s="19">
        <f>H5380/F5380</f>
        <v>0.107142857142857</v>
      </c>
      <c r="J5380" s="19">
        <f>H5380/G5380</f>
        <v>0.09677419354838709</v>
      </c>
      <c r="K5380" t="s" s="21">
        <f>IF(J5380&lt;25%,"น้อยกว่า 25%",IF(J5380&gt;=25%,"มากกว่าหรือเท่ากับ 25%",IF(J5380&gt;=35%,"มากกว่าหรือเท่ากับ 35%")))</f>
        <v>18</v>
      </c>
    </row>
    <row r="5381" s="7" customFormat="1" ht="19.15" customHeight="1">
      <c r="A5381" t="s" s="16">
        <v>5486</v>
      </c>
      <c r="B5381" s="17">
        <v>1</v>
      </c>
      <c r="C5381" s="17">
        <v>6</v>
      </c>
      <c r="D5381" t="s" s="16">
        <v>5502</v>
      </c>
      <c r="E5381" t="s" s="16">
        <v>60</v>
      </c>
      <c r="F5381" s="55">
        <v>144</v>
      </c>
      <c r="G5381" s="17">
        <v>165</v>
      </c>
      <c r="H5381" s="18">
        <f>SUM(G5381-F5381)</f>
        <v>21</v>
      </c>
      <c r="I5381" s="19">
        <f>H5381/F5381</f>
        <v>0.145833333333333</v>
      </c>
      <c r="J5381" s="19">
        <f>H5381/G5381</f>
        <v>0.127272727272727</v>
      </c>
      <c r="K5381" t="s" s="21">
        <f>IF(J5381&lt;25%,"น้อยกว่า 25%",IF(J5381&gt;=25%,"มากกว่าหรือเท่ากับ 25%",IF(J5381&gt;=35%,"มากกว่าหรือเท่ากับ 35%")))</f>
        <v>18</v>
      </c>
    </row>
    <row r="5382" s="7" customFormat="1" ht="19.15" customHeight="1">
      <c r="A5382" t="s" s="16">
        <v>5486</v>
      </c>
      <c r="B5382" s="17">
        <v>1</v>
      </c>
      <c r="C5382" s="17">
        <v>15</v>
      </c>
      <c r="D5382" t="s" s="16">
        <v>5503</v>
      </c>
      <c r="E5382" t="s" s="16">
        <v>76</v>
      </c>
      <c r="F5382" s="55">
        <v>107</v>
      </c>
      <c r="G5382" s="17">
        <v>112</v>
      </c>
      <c r="H5382" s="18">
        <f>SUM(G5382-F5382)</f>
        <v>5</v>
      </c>
      <c r="I5382" s="19">
        <f>H5382/F5382</f>
        <v>0.0467289719626168</v>
      </c>
      <c r="J5382" s="19">
        <f>H5382/G5382</f>
        <v>0.0446428571428571</v>
      </c>
      <c r="K5382" t="s" s="21">
        <f>IF(J5382&lt;25%,"น้อยกว่า 25%",IF(J5382&gt;=25%,"มากกว่าหรือเท่ากับ 25%",IF(J5382&gt;=35%,"มากกว่าหรือเท่ากับ 35%")))</f>
        <v>18</v>
      </c>
    </row>
    <row r="5383" s="7" customFormat="1" ht="19.15" customHeight="1">
      <c r="A5383" t="s" s="16">
        <v>5486</v>
      </c>
      <c r="B5383" s="17">
        <v>1</v>
      </c>
      <c r="C5383" s="17">
        <v>22</v>
      </c>
      <c r="D5383" t="s" s="16">
        <v>5504</v>
      </c>
      <c r="E5383" t="s" s="16">
        <v>68</v>
      </c>
      <c r="F5383" s="55">
        <v>102</v>
      </c>
      <c r="G5383" s="17">
        <v>110</v>
      </c>
      <c r="H5383" s="18">
        <f>SUM(G5383-F5383)</f>
        <v>8</v>
      </c>
      <c r="I5383" s="19">
        <f>H5383/F5383</f>
        <v>0.07843137254901961</v>
      </c>
      <c r="J5383" s="19">
        <f>H5383/G5383</f>
        <v>0.0727272727272727</v>
      </c>
      <c r="K5383" t="s" s="21">
        <f>IF(J5383&lt;25%,"น้อยกว่า 25%",IF(J5383&gt;=25%,"มากกว่าหรือเท่ากับ 25%",IF(J5383&gt;=35%,"มากกว่าหรือเท่ากับ 35%")))</f>
        <v>18</v>
      </c>
    </row>
    <row r="5384" s="7" customFormat="1" ht="19.15" customHeight="1">
      <c r="A5384" t="s" s="16">
        <v>5486</v>
      </c>
      <c r="B5384" s="17">
        <v>1</v>
      </c>
      <c r="C5384" s="17">
        <v>16</v>
      </c>
      <c r="D5384" t="s" s="16">
        <v>5505</v>
      </c>
      <c r="E5384" t="s" s="16">
        <v>248</v>
      </c>
      <c r="F5384" s="55">
        <v>78</v>
      </c>
      <c r="G5384" s="17">
        <v>84</v>
      </c>
      <c r="H5384" s="18">
        <f>SUM(G5384-F5384)</f>
        <v>6</v>
      </c>
      <c r="I5384" s="19">
        <f>H5384/F5384</f>
        <v>0.0769230769230769</v>
      </c>
      <c r="J5384" s="19">
        <f>H5384/G5384</f>
        <v>0.0714285714285714</v>
      </c>
      <c r="K5384" t="s" s="21">
        <f>IF(J5384&lt;25%,"น้อยกว่า 25%",IF(J5384&gt;=25%,"มากกว่าหรือเท่ากับ 25%",IF(J5384&gt;=35%,"มากกว่าหรือเท่ากับ 35%")))</f>
        <v>18</v>
      </c>
    </row>
    <row r="5385" s="7" customFormat="1" ht="19.15" customHeight="1">
      <c r="A5385" t="s" s="16">
        <v>5486</v>
      </c>
      <c r="B5385" s="17">
        <v>1</v>
      </c>
      <c r="C5385" s="17">
        <v>12</v>
      </c>
      <c r="D5385" t="s" s="16">
        <v>5506</v>
      </c>
      <c r="E5385" t="s" s="16">
        <v>66</v>
      </c>
      <c r="F5385" s="55">
        <v>46</v>
      </c>
      <c r="G5385" s="17">
        <v>51</v>
      </c>
      <c r="H5385" s="18">
        <f>SUM(G5385-F5385)</f>
        <v>5</v>
      </c>
      <c r="I5385" s="19">
        <f>H5385/F5385</f>
        <v>0.108695652173913</v>
      </c>
      <c r="J5385" s="19">
        <f>H5385/G5385</f>
        <v>0.09803921568627449</v>
      </c>
      <c r="K5385" t="s" s="21">
        <f>IF(J5385&lt;25%,"น้อยกว่า 25%",IF(J5385&gt;=25%,"มากกว่าหรือเท่ากับ 25%",IF(J5385&gt;=35%,"มากกว่าหรือเท่ากับ 35%")))</f>
        <v>18</v>
      </c>
    </row>
    <row r="5386" s="7" customFormat="1" ht="19.15" customHeight="1">
      <c r="A5386" t="s" s="16">
        <v>5486</v>
      </c>
      <c r="B5386" s="17">
        <v>1</v>
      </c>
      <c r="C5386" s="17">
        <v>21</v>
      </c>
      <c r="D5386" t="s" s="16">
        <v>5507</v>
      </c>
      <c r="E5386" t="s" s="16">
        <v>155</v>
      </c>
      <c r="F5386" s="55">
        <v>47</v>
      </c>
      <c r="G5386" s="17">
        <v>48</v>
      </c>
      <c r="H5386" s="18">
        <f>SUM(G5386-F5386)</f>
        <v>1</v>
      </c>
      <c r="I5386" s="19">
        <f>H5386/F5386</f>
        <v>0.0212765957446809</v>
      </c>
      <c r="J5386" s="19">
        <f>H5386/G5386</f>
        <v>0.0208333333333333</v>
      </c>
      <c r="K5386" t="s" s="21">
        <f>IF(J5386&lt;25%,"น้อยกว่า 25%",IF(J5386&gt;=25%,"มากกว่าหรือเท่ากับ 25%",IF(J5386&gt;=35%,"มากกว่าหรือเท่ากับ 35%")))</f>
        <v>18</v>
      </c>
    </row>
    <row r="5387" s="7" customFormat="1" ht="19.15" customHeight="1">
      <c r="A5387" t="s" s="16">
        <v>5486</v>
      </c>
      <c r="B5387" s="17">
        <v>1</v>
      </c>
      <c r="C5387" s="17">
        <v>18</v>
      </c>
      <c r="D5387" t="s" s="16">
        <v>5508</v>
      </c>
      <c r="E5387" t="s" s="16">
        <v>281</v>
      </c>
      <c r="F5387" s="55">
        <v>35</v>
      </c>
      <c r="G5387" s="17">
        <v>37</v>
      </c>
      <c r="H5387" s="18">
        <f>SUM(G5387-F5387)</f>
        <v>2</v>
      </c>
      <c r="I5387" s="19">
        <f>H5387/F5387</f>
        <v>0.0571428571428571</v>
      </c>
      <c r="J5387" s="19">
        <f>H5387/G5387</f>
        <v>0.0540540540540541</v>
      </c>
      <c r="K5387" t="s" s="21">
        <f>IF(J5387&lt;25%,"น้อยกว่า 25%",IF(J5387&gt;=25%,"มากกว่าหรือเท่ากับ 25%",IF(J5387&gt;=35%,"มากกว่าหรือเท่ากับ 35%")))</f>
        <v>18</v>
      </c>
    </row>
    <row r="5388" s="7" customFormat="1" ht="19.15" customHeight="1">
      <c r="A5388" t="s" s="16">
        <v>5486</v>
      </c>
      <c r="B5388" s="17">
        <v>1</v>
      </c>
      <c r="C5388" s="17">
        <v>20</v>
      </c>
      <c r="D5388" t="s" s="16">
        <v>5509</v>
      </c>
      <c r="E5388" t="s" s="16">
        <v>116</v>
      </c>
      <c r="F5388" s="55">
        <v>22</v>
      </c>
      <c r="G5388" s="17">
        <v>26</v>
      </c>
      <c r="H5388" s="18">
        <f>SUM(G5388-F5388)</f>
        <v>4</v>
      </c>
      <c r="I5388" s="19">
        <f>H5388/F5388</f>
        <v>0.181818181818182</v>
      </c>
      <c r="J5388" s="19">
        <f>H5388/G5388</f>
        <v>0.153846153846154</v>
      </c>
      <c r="K5388" t="s" s="21">
        <f>IF(J5388&lt;25%,"น้อยกว่า 25%",IF(J5388&gt;=25%,"มากกว่าหรือเท่ากับ 25%",IF(J5388&gt;=35%,"มากกว่าหรือเท่ากับ 35%")))</f>
        <v>18</v>
      </c>
    </row>
    <row r="5389" s="7" customFormat="1" ht="19.15" customHeight="1">
      <c r="A5389" t="s" s="16">
        <v>5486</v>
      </c>
      <c r="B5389" s="17">
        <v>1</v>
      </c>
      <c r="C5389" s="17">
        <v>17</v>
      </c>
      <c r="D5389" t="s" s="16">
        <v>5510</v>
      </c>
      <c r="E5389" t="s" s="16">
        <v>34</v>
      </c>
      <c r="F5389" s="37">
        <v>0</v>
      </c>
      <c r="G5389" s="17">
        <v>0</v>
      </c>
      <c r="H5389" s="104">
        <f>SUM(G5389-F5389)</f>
        <v>0</v>
      </c>
      <c r="I5389" s="19">
        <f>H5389/F5389</f>
      </c>
      <c r="J5389" s="19">
        <f>H5389/G5389</f>
      </c>
      <c r="K5389" s="24">
        <f>IF(J5389&lt;25%,"น้อยกว่า 25%",IF(J5389&gt;=25%,"มากกว่าหรือเท่ากับ 25%",IF(J5389&gt;=35%,"มากกว่าหรือเท่ากับ 35%")))</f>
      </c>
    </row>
    <row r="5390" s="7" customFormat="1" ht="19.15" customHeight="1">
      <c r="A5390" t="s" s="25">
        <v>5486</v>
      </c>
      <c r="B5390" s="26">
        <v>2</v>
      </c>
      <c r="C5390" s="26">
        <v>7</v>
      </c>
      <c r="D5390" t="s" s="25">
        <v>5511</v>
      </c>
      <c r="E5390" t="s" s="25">
        <v>84</v>
      </c>
      <c r="F5390" s="55">
        <v>39695</v>
      </c>
      <c r="G5390" s="26">
        <v>45443</v>
      </c>
      <c r="H5390" s="105">
        <f>SUM(G5390-F5390)</f>
        <v>5748</v>
      </c>
      <c r="I5390" s="106">
        <f>H5390/F5390</f>
        <v>0.144804131502708</v>
      </c>
      <c r="J5390" s="19">
        <f>H5390/G5390</f>
        <v>0.126488127984508</v>
      </c>
      <c r="K5390" t="s" s="21">
        <f>IF(J5390&lt;25%,"น้อยกว่า 25%",IF(J5390&gt;=25%,"มากกว่าหรือเท่ากับ 25%",IF(J5390&gt;=35%,"มากกว่าหรือเท่ากับ 35%")))</f>
        <v>18</v>
      </c>
    </row>
    <row r="5391" s="7" customFormat="1" ht="19.15" customHeight="1">
      <c r="A5391" t="s" s="25">
        <v>5486</v>
      </c>
      <c r="B5391" s="26">
        <v>2</v>
      </c>
      <c r="C5391" s="26">
        <v>2</v>
      </c>
      <c r="D5391" t="s" s="25">
        <v>5512</v>
      </c>
      <c r="E5391" t="s" s="25">
        <v>22</v>
      </c>
      <c r="F5391" s="55">
        <v>19340</v>
      </c>
      <c r="G5391" s="26">
        <v>22752</v>
      </c>
      <c r="H5391" s="105">
        <f>SUM(G5391-F5391)</f>
        <v>3412</v>
      </c>
      <c r="I5391" s="106">
        <f>H5391/F5391</f>
        <v>0.176421923474664</v>
      </c>
      <c r="J5391" s="19">
        <f>H5391/G5391</f>
        <v>0.149964838255977</v>
      </c>
      <c r="K5391" t="s" s="21">
        <f>IF(J5391&lt;25%,"น้อยกว่า 25%",IF(J5391&gt;=25%,"มากกว่าหรือเท่ากับ 25%",IF(J5391&gt;=35%,"มากกว่าหรือเท่ากับ 35%")))</f>
        <v>18</v>
      </c>
    </row>
    <row r="5392" s="7" customFormat="1" ht="19.15" customHeight="1">
      <c r="A5392" t="s" s="25">
        <v>5486</v>
      </c>
      <c r="B5392" s="26">
        <v>2</v>
      </c>
      <c r="C5392" s="26">
        <v>3</v>
      </c>
      <c r="D5392" t="s" s="25">
        <v>5513</v>
      </c>
      <c r="E5392" t="s" s="25">
        <v>20</v>
      </c>
      <c r="F5392" s="55">
        <v>17139</v>
      </c>
      <c r="G5392" s="26">
        <v>19864</v>
      </c>
      <c r="H5392" s="105">
        <f>SUM(G5392-F5392)</f>
        <v>2725</v>
      </c>
      <c r="I5392" s="106">
        <f>H5392/F5392</f>
        <v>0.15899410700741</v>
      </c>
      <c r="J5392" s="19">
        <f>H5392/G5392</f>
        <v>0.137182843334676</v>
      </c>
      <c r="K5392" t="s" s="21">
        <f>IF(J5392&lt;25%,"น้อยกว่า 25%",IF(J5392&gt;=25%,"มากกว่าหรือเท่ากับ 25%",IF(J5392&gt;=35%,"มากกว่าหรือเท่ากับ 35%")))</f>
        <v>18</v>
      </c>
    </row>
    <row r="5393" s="7" customFormat="1" ht="19.15" customHeight="1">
      <c r="A5393" t="s" s="25">
        <v>5486</v>
      </c>
      <c r="B5393" s="26">
        <v>2</v>
      </c>
      <c r="C5393" s="26">
        <v>4</v>
      </c>
      <c r="D5393" t="s" s="25">
        <v>5514</v>
      </c>
      <c r="E5393" t="s" s="25">
        <v>26</v>
      </c>
      <c r="F5393" s="55">
        <v>8158</v>
      </c>
      <c r="G5393" s="26">
        <v>9220</v>
      </c>
      <c r="H5393" s="105">
        <f>SUM(G5393-F5393)</f>
        <v>1062</v>
      </c>
      <c r="I5393" s="106">
        <f>H5393/F5393</f>
        <v>0.130178965432704</v>
      </c>
      <c r="J5393" s="19">
        <f>H5393/G5393</f>
        <v>0.115184381778742</v>
      </c>
      <c r="K5393" t="s" s="21">
        <f>IF(J5393&lt;25%,"น้อยกว่า 25%",IF(J5393&gt;=25%,"มากกว่าหรือเท่ากับ 25%",IF(J5393&gt;=35%,"มากกว่าหรือเท่ากับ 35%")))</f>
        <v>18</v>
      </c>
    </row>
    <row r="5394" s="7" customFormat="1" ht="19.15" customHeight="1">
      <c r="A5394" t="s" s="25">
        <v>5486</v>
      </c>
      <c r="B5394" s="26">
        <v>2</v>
      </c>
      <c r="C5394" s="26">
        <v>1</v>
      </c>
      <c r="D5394" t="s" s="25">
        <v>5515</v>
      </c>
      <c r="E5394" t="s" s="25">
        <v>17</v>
      </c>
      <c r="F5394" s="55">
        <v>7063</v>
      </c>
      <c r="G5394" s="26">
        <v>8560</v>
      </c>
      <c r="H5394" s="105">
        <f>SUM(G5394-F5394)</f>
        <v>1497</v>
      </c>
      <c r="I5394" s="106">
        <f>H5394/F5394</f>
        <v>0.211949596488744</v>
      </c>
      <c r="J5394" s="19">
        <f>H5394/G5394</f>
        <v>0.174883177570093</v>
      </c>
      <c r="K5394" t="s" s="21">
        <f>IF(J5394&lt;25%,"น้อยกว่า 25%",IF(J5394&gt;=25%,"มากกว่าหรือเท่ากับ 25%",IF(J5394&gt;=35%,"มากกว่าหรือเท่ากับ 35%")))</f>
        <v>18</v>
      </c>
    </row>
    <row r="5395" s="7" customFormat="1" ht="19.15" customHeight="1">
      <c r="A5395" t="s" s="25">
        <v>5486</v>
      </c>
      <c r="B5395" s="26">
        <v>2</v>
      </c>
      <c r="C5395" s="26">
        <v>8</v>
      </c>
      <c r="D5395" t="s" s="25">
        <v>5516</v>
      </c>
      <c r="E5395" t="s" s="25">
        <v>28</v>
      </c>
      <c r="F5395" s="55">
        <v>2480</v>
      </c>
      <c r="G5395" s="26">
        <v>3164</v>
      </c>
      <c r="H5395" s="105">
        <f>SUM(G5395-F5395)</f>
        <v>684</v>
      </c>
      <c r="I5395" s="106">
        <f>H5395/F5395</f>
        <v>0.275806451612903</v>
      </c>
      <c r="J5395" s="19">
        <f>H5395/G5395</f>
        <v>0.216182048040455</v>
      </c>
      <c r="K5395" t="s" s="21">
        <f>IF(J5395&lt;25%,"น้อยกว่า 25%",IF(J5395&gt;=25%,"มากกว่าหรือเท่ากับ 25%",IF(J5395&gt;=35%,"มากกว่าหรือเท่ากับ 35%")))</f>
        <v>18</v>
      </c>
    </row>
    <row r="5396" s="7" customFormat="1" ht="19.15" customHeight="1">
      <c r="A5396" t="s" s="25">
        <v>5486</v>
      </c>
      <c r="B5396" s="26">
        <v>2</v>
      </c>
      <c r="C5396" s="26">
        <v>6</v>
      </c>
      <c r="D5396" t="s" s="25">
        <v>5517</v>
      </c>
      <c r="E5396" t="s" s="25">
        <v>101</v>
      </c>
      <c r="F5396" s="55">
        <v>487</v>
      </c>
      <c r="G5396" s="26">
        <v>559</v>
      </c>
      <c r="H5396" s="105">
        <f>SUM(G5396-F5396)</f>
        <v>72</v>
      </c>
      <c r="I5396" s="106">
        <f>H5396/F5396</f>
        <v>0.147843942505133</v>
      </c>
      <c r="J5396" s="19">
        <f>H5396/G5396</f>
        <v>0.128801431127013</v>
      </c>
      <c r="K5396" t="s" s="21">
        <f>IF(J5396&lt;25%,"น้อยกว่า 25%",IF(J5396&gt;=25%,"มากกว่าหรือเท่ากับ 25%",IF(J5396&gt;=35%,"มากกว่าหรือเท่ากับ 35%")))</f>
        <v>18</v>
      </c>
    </row>
    <row r="5397" s="7" customFormat="1" ht="19.15" customHeight="1">
      <c r="A5397" t="s" s="25">
        <v>5486</v>
      </c>
      <c r="B5397" s="26">
        <v>2</v>
      </c>
      <c r="C5397" s="26">
        <v>11</v>
      </c>
      <c r="D5397" t="s" s="25">
        <v>5518</v>
      </c>
      <c r="E5397" t="s" s="25">
        <v>24</v>
      </c>
      <c r="F5397" s="55">
        <v>346</v>
      </c>
      <c r="G5397" s="26">
        <v>373</v>
      </c>
      <c r="H5397" s="105">
        <f>SUM(G5397-F5397)</f>
        <v>27</v>
      </c>
      <c r="I5397" s="106">
        <f>H5397/F5397</f>
        <v>0.0780346820809249</v>
      </c>
      <c r="J5397" s="19">
        <f>H5397/G5397</f>
        <v>0.0723860589812332</v>
      </c>
      <c r="K5397" t="s" s="21">
        <f>IF(J5397&lt;25%,"น้อยกว่า 25%",IF(J5397&gt;=25%,"มากกว่าหรือเท่ากับ 25%",IF(J5397&gt;=35%,"มากกว่าหรือเท่ากับ 35%")))</f>
        <v>18</v>
      </c>
    </row>
    <row r="5398" s="7" customFormat="1" ht="19.15" customHeight="1">
      <c r="A5398" t="s" s="25">
        <v>5486</v>
      </c>
      <c r="B5398" s="26">
        <v>2</v>
      </c>
      <c r="C5398" s="26">
        <v>5</v>
      </c>
      <c r="D5398" t="s" s="25">
        <v>5519</v>
      </c>
      <c r="E5398" t="s" s="25">
        <v>30</v>
      </c>
      <c r="F5398" s="55">
        <v>280</v>
      </c>
      <c r="G5398" s="26">
        <v>347</v>
      </c>
      <c r="H5398" s="105">
        <f>SUM(G5398-F5398)</f>
        <v>67</v>
      </c>
      <c r="I5398" s="106">
        <f>H5398/F5398</f>
        <v>0.239285714285714</v>
      </c>
      <c r="J5398" s="19">
        <f>H5398/G5398</f>
        <v>0.193083573487032</v>
      </c>
      <c r="K5398" t="s" s="21">
        <f>IF(J5398&lt;25%,"น้อยกว่า 25%",IF(J5398&gt;=25%,"มากกว่าหรือเท่ากับ 25%",IF(J5398&gt;=35%,"มากกว่าหรือเท่ากับ 35%")))</f>
        <v>18</v>
      </c>
    </row>
    <row r="5399" s="7" customFormat="1" ht="19.15" customHeight="1">
      <c r="A5399" t="s" s="25">
        <v>5486</v>
      </c>
      <c r="B5399" s="26">
        <v>2</v>
      </c>
      <c r="C5399" s="26">
        <v>15</v>
      </c>
      <c r="D5399" t="s" s="25">
        <v>5520</v>
      </c>
      <c r="E5399" t="s" s="25">
        <v>48</v>
      </c>
      <c r="F5399" s="55">
        <v>268</v>
      </c>
      <c r="G5399" s="26">
        <v>300</v>
      </c>
      <c r="H5399" s="105">
        <f>SUM(G5399-F5399)</f>
        <v>32</v>
      </c>
      <c r="I5399" s="106">
        <f>H5399/F5399</f>
        <v>0.119402985074627</v>
      </c>
      <c r="J5399" s="19">
        <f>H5399/G5399</f>
        <v>0.106666666666667</v>
      </c>
      <c r="K5399" t="s" s="21">
        <f>IF(J5399&lt;25%,"น้อยกว่า 25%",IF(J5399&gt;=25%,"มากกว่าหรือเท่ากับ 25%",IF(J5399&gt;=35%,"มากกว่าหรือเท่ากับ 35%")))</f>
        <v>18</v>
      </c>
    </row>
    <row r="5400" s="7" customFormat="1" ht="19.15" customHeight="1">
      <c r="A5400" t="s" s="25">
        <v>5486</v>
      </c>
      <c r="B5400" s="26">
        <v>2</v>
      </c>
      <c r="C5400" s="26">
        <v>10</v>
      </c>
      <c r="D5400" t="s" s="25">
        <v>5521</v>
      </c>
      <c r="E5400" t="s" s="25">
        <v>38</v>
      </c>
      <c r="F5400" s="55">
        <v>232</v>
      </c>
      <c r="G5400" s="26">
        <v>276</v>
      </c>
      <c r="H5400" s="105">
        <f>SUM(G5400-F5400)</f>
        <v>44</v>
      </c>
      <c r="I5400" s="106">
        <f>H5400/F5400</f>
        <v>0.189655172413793</v>
      </c>
      <c r="J5400" s="19">
        <f>H5400/G5400</f>
        <v>0.159420289855072</v>
      </c>
      <c r="K5400" t="s" s="21">
        <f>IF(J5400&lt;25%,"น้อยกว่า 25%",IF(J5400&gt;=25%,"มากกว่าหรือเท่ากับ 25%",IF(J5400&gt;=35%,"มากกว่าหรือเท่ากับ 35%")))</f>
        <v>18</v>
      </c>
    </row>
    <row r="5401" s="7" customFormat="1" ht="19.15" customHeight="1">
      <c r="A5401" t="s" s="25">
        <v>5486</v>
      </c>
      <c r="B5401" s="26">
        <v>2</v>
      </c>
      <c r="C5401" s="26">
        <v>14</v>
      </c>
      <c r="D5401" t="s" s="25">
        <v>5522</v>
      </c>
      <c r="E5401" t="s" s="25">
        <v>36</v>
      </c>
      <c r="F5401" s="55">
        <v>139</v>
      </c>
      <c r="G5401" s="26">
        <v>169</v>
      </c>
      <c r="H5401" s="105">
        <f>SUM(G5401-F5401)</f>
        <v>30</v>
      </c>
      <c r="I5401" s="106">
        <f>H5401/F5401</f>
        <v>0.215827338129496</v>
      </c>
      <c r="J5401" s="19">
        <f>H5401/G5401</f>
        <v>0.177514792899408</v>
      </c>
      <c r="K5401" t="s" s="21">
        <f>IF(J5401&lt;25%,"น้อยกว่า 25%",IF(J5401&gt;=25%,"มากกว่าหรือเท่ากับ 25%",IF(J5401&gt;=35%,"มากกว่าหรือเท่ากับ 35%")))</f>
        <v>18</v>
      </c>
    </row>
    <row r="5402" s="7" customFormat="1" ht="19.15" customHeight="1">
      <c r="A5402" t="s" s="25">
        <v>5486</v>
      </c>
      <c r="B5402" s="26">
        <v>2</v>
      </c>
      <c r="C5402" s="26">
        <v>9</v>
      </c>
      <c r="D5402" t="s" s="25">
        <v>5523</v>
      </c>
      <c r="E5402" t="s" s="25">
        <v>44</v>
      </c>
      <c r="F5402" s="55">
        <v>101</v>
      </c>
      <c r="G5402" s="26">
        <v>131</v>
      </c>
      <c r="H5402" s="105">
        <f>SUM(G5402-F5402)</f>
        <v>30</v>
      </c>
      <c r="I5402" s="106">
        <f>H5402/F5402</f>
        <v>0.297029702970297</v>
      </c>
      <c r="J5402" s="19">
        <f>H5402/G5402</f>
        <v>0.229007633587786</v>
      </c>
      <c r="K5402" t="s" s="21">
        <f>IF(J5402&lt;25%,"น้อยกว่า 25%",IF(J5402&gt;=25%,"มากกว่าหรือเท่ากับ 25%",IF(J5402&gt;=35%,"มากกว่าหรือเท่ากับ 35%")))</f>
        <v>18</v>
      </c>
    </row>
    <row r="5403" s="7" customFormat="1" ht="19.15" customHeight="1">
      <c r="A5403" t="s" s="25">
        <v>5486</v>
      </c>
      <c r="B5403" s="26">
        <v>2</v>
      </c>
      <c r="C5403" s="26">
        <v>22</v>
      </c>
      <c r="D5403" t="s" s="25">
        <v>5524</v>
      </c>
      <c r="E5403" t="s" s="25">
        <v>40</v>
      </c>
      <c r="F5403" s="55">
        <v>79</v>
      </c>
      <c r="G5403" s="26">
        <v>90</v>
      </c>
      <c r="H5403" s="105">
        <f>SUM(G5403-F5403)</f>
        <v>11</v>
      </c>
      <c r="I5403" s="106">
        <f>H5403/F5403</f>
        <v>0.139240506329114</v>
      </c>
      <c r="J5403" s="19">
        <f>H5403/G5403</f>
        <v>0.122222222222222</v>
      </c>
      <c r="K5403" t="s" s="21">
        <f>IF(J5403&lt;25%,"น้อยกว่า 25%",IF(J5403&gt;=25%,"มากกว่าหรือเท่ากับ 25%",IF(J5403&gt;=35%,"มากกว่าหรือเท่ากับ 35%")))</f>
        <v>18</v>
      </c>
    </row>
    <row r="5404" s="7" customFormat="1" ht="19.15" customHeight="1">
      <c r="A5404" t="s" s="25">
        <v>5486</v>
      </c>
      <c r="B5404" s="26">
        <v>2</v>
      </c>
      <c r="C5404" s="26">
        <v>17</v>
      </c>
      <c r="D5404" t="s" s="25">
        <v>5525</v>
      </c>
      <c r="E5404" t="s" s="25">
        <v>106</v>
      </c>
      <c r="F5404" s="55">
        <v>69</v>
      </c>
      <c r="G5404" s="26">
        <v>88</v>
      </c>
      <c r="H5404" s="105">
        <f>SUM(G5404-F5404)</f>
        <v>19</v>
      </c>
      <c r="I5404" s="106">
        <f>H5404/F5404</f>
        <v>0.27536231884058</v>
      </c>
      <c r="J5404" s="19">
        <f>H5404/G5404</f>
        <v>0.215909090909091</v>
      </c>
      <c r="K5404" t="s" s="21">
        <f>IF(J5404&lt;25%,"น้อยกว่า 25%",IF(J5404&gt;=25%,"มากกว่าหรือเท่ากับ 25%",IF(J5404&gt;=35%,"มากกว่าหรือเท่ากับ 35%")))</f>
        <v>18</v>
      </c>
    </row>
    <row r="5405" s="7" customFormat="1" ht="19.15" customHeight="1">
      <c r="A5405" t="s" s="25">
        <v>5486</v>
      </c>
      <c r="B5405" s="26">
        <v>2</v>
      </c>
      <c r="C5405" s="26">
        <v>24</v>
      </c>
      <c r="D5405" t="s" s="25">
        <v>5526</v>
      </c>
      <c r="E5405" t="s" s="25">
        <v>147</v>
      </c>
      <c r="F5405" s="55">
        <v>70</v>
      </c>
      <c r="G5405" s="26">
        <v>77</v>
      </c>
      <c r="H5405" s="105">
        <f>SUM(G5405-F5405)</f>
        <v>7</v>
      </c>
      <c r="I5405" s="106">
        <f>H5405/F5405</f>
        <v>0.1</v>
      </c>
      <c r="J5405" s="19">
        <f>H5405/G5405</f>
        <v>0.0909090909090909</v>
      </c>
      <c r="K5405" t="s" s="21">
        <f>IF(J5405&lt;25%,"น้อยกว่า 25%",IF(J5405&gt;=25%,"มากกว่าหรือเท่ากับ 25%",IF(J5405&gt;=35%,"มากกว่าหรือเท่ากับ 35%")))</f>
        <v>18</v>
      </c>
    </row>
    <row r="5406" s="7" customFormat="1" ht="19.15" customHeight="1">
      <c r="A5406" t="s" s="25">
        <v>5486</v>
      </c>
      <c r="B5406" s="26">
        <v>2</v>
      </c>
      <c r="C5406" s="26">
        <v>25</v>
      </c>
      <c r="D5406" t="s" s="25">
        <v>5527</v>
      </c>
      <c r="E5406" t="s" s="25">
        <v>119</v>
      </c>
      <c r="F5406" s="55">
        <v>66</v>
      </c>
      <c r="G5406" s="26">
        <v>77</v>
      </c>
      <c r="H5406" s="105">
        <f>SUM(G5406-F5406)</f>
        <v>11</v>
      </c>
      <c r="I5406" s="106">
        <f>H5406/F5406</f>
        <v>0.166666666666667</v>
      </c>
      <c r="J5406" s="19">
        <f>H5406/G5406</f>
        <v>0.142857142857143</v>
      </c>
      <c r="K5406" t="s" s="21">
        <f>IF(J5406&lt;25%,"น้อยกว่า 25%",IF(J5406&gt;=25%,"มากกว่าหรือเท่ากับ 25%",IF(J5406&gt;=35%,"มากกว่าหรือเท่ากับ 35%")))</f>
        <v>18</v>
      </c>
    </row>
    <row r="5407" s="7" customFormat="1" ht="19.15" customHeight="1">
      <c r="A5407" t="s" s="25">
        <v>5486</v>
      </c>
      <c r="B5407" s="26">
        <v>2</v>
      </c>
      <c r="C5407" s="26">
        <v>18</v>
      </c>
      <c r="D5407" t="s" s="25">
        <v>5528</v>
      </c>
      <c r="E5407" t="s" s="25">
        <v>60</v>
      </c>
      <c r="F5407" s="55">
        <v>59</v>
      </c>
      <c r="G5407" s="26">
        <v>71</v>
      </c>
      <c r="H5407" s="105">
        <f>SUM(G5407-F5407)</f>
        <v>12</v>
      </c>
      <c r="I5407" s="106">
        <f>H5407/F5407</f>
        <v>0.203389830508475</v>
      </c>
      <c r="J5407" s="19">
        <f>H5407/G5407</f>
        <v>0.169014084507042</v>
      </c>
      <c r="K5407" t="s" s="21">
        <f>IF(J5407&lt;25%,"น้อยกว่า 25%",IF(J5407&gt;=25%,"มากกว่าหรือเท่ากับ 25%",IF(J5407&gt;=35%,"มากกว่าหรือเท่ากับ 35%")))</f>
        <v>18</v>
      </c>
    </row>
    <row r="5408" s="7" customFormat="1" ht="19.15" customHeight="1">
      <c r="A5408" t="s" s="25">
        <v>5486</v>
      </c>
      <c r="B5408" s="26">
        <v>2</v>
      </c>
      <c r="C5408" s="26">
        <v>23</v>
      </c>
      <c r="D5408" t="s" s="25">
        <v>5529</v>
      </c>
      <c r="E5408" t="s" s="25">
        <v>281</v>
      </c>
      <c r="F5408" s="55">
        <v>65</v>
      </c>
      <c r="G5408" s="26">
        <v>71</v>
      </c>
      <c r="H5408" s="105">
        <f>SUM(G5408-F5408)</f>
        <v>6</v>
      </c>
      <c r="I5408" s="106">
        <f>H5408/F5408</f>
        <v>0.0923076923076923</v>
      </c>
      <c r="J5408" s="19">
        <f>H5408/G5408</f>
        <v>0.0845070422535211</v>
      </c>
      <c r="K5408" t="s" s="21">
        <f>IF(J5408&lt;25%,"น้อยกว่า 25%",IF(J5408&gt;=25%,"มากกว่าหรือเท่ากับ 25%",IF(J5408&gt;=35%,"มากกว่าหรือเท่ากับ 35%")))</f>
        <v>18</v>
      </c>
    </row>
    <row r="5409" s="7" customFormat="1" ht="19.15" customHeight="1">
      <c r="A5409" t="s" s="25">
        <v>5486</v>
      </c>
      <c r="B5409" s="26">
        <v>2</v>
      </c>
      <c r="C5409" s="26">
        <v>21</v>
      </c>
      <c r="D5409" t="s" s="25">
        <v>5530</v>
      </c>
      <c r="E5409" t="s" s="25">
        <v>116</v>
      </c>
      <c r="F5409" s="55">
        <v>61</v>
      </c>
      <c r="G5409" s="26">
        <v>70</v>
      </c>
      <c r="H5409" s="105">
        <f>SUM(G5409-F5409)</f>
        <v>9</v>
      </c>
      <c r="I5409" s="106">
        <f>H5409/F5409</f>
        <v>0.147540983606557</v>
      </c>
      <c r="J5409" s="19">
        <f>H5409/G5409</f>
        <v>0.128571428571429</v>
      </c>
      <c r="K5409" t="s" s="21">
        <f>IF(J5409&lt;25%,"น้อยกว่า 25%",IF(J5409&gt;=25%,"มากกว่าหรือเท่ากับ 25%",IF(J5409&gt;=35%,"มากกว่าหรือเท่ากับ 35%")))</f>
        <v>18</v>
      </c>
    </row>
    <row r="5410" s="7" customFormat="1" ht="19.15" customHeight="1">
      <c r="A5410" t="s" s="25">
        <v>5486</v>
      </c>
      <c r="B5410" s="26">
        <v>2</v>
      </c>
      <c r="C5410" s="26">
        <v>20</v>
      </c>
      <c r="D5410" t="s" s="25">
        <v>5531</v>
      </c>
      <c r="E5410" t="s" s="25">
        <v>248</v>
      </c>
      <c r="F5410" s="55">
        <v>59</v>
      </c>
      <c r="G5410" s="26">
        <v>63</v>
      </c>
      <c r="H5410" s="105">
        <f>SUM(G5410-F5410)</f>
        <v>4</v>
      </c>
      <c r="I5410" s="106">
        <f>H5410/F5410</f>
        <v>0.0677966101694915</v>
      </c>
      <c r="J5410" s="19">
        <f>H5410/G5410</f>
        <v>0.0634920634920635</v>
      </c>
      <c r="K5410" t="s" s="21">
        <f>IF(J5410&lt;25%,"น้อยกว่า 25%",IF(J5410&gt;=25%,"มากกว่าหรือเท่ากับ 25%",IF(J5410&gt;=35%,"มากกว่าหรือเท่ากับ 35%")))</f>
        <v>18</v>
      </c>
    </row>
    <row r="5411" s="7" customFormat="1" ht="19.15" customHeight="1">
      <c r="A5411" t="s" s="25">
        <v>5486</v>
      </c>
      <c r="B5411" s="26">
        <v>2</v>
      </c>
      <c r="C5411" s="26">
        <v>16</v>
      </c>
      <c r="D5411" t="s" s="25">
        <v>5532</v>
      </c>
      <c r="E5411" t="s" s="25">
        <v>66</v>
      </c>
      <c r="F5411" s="55">
        <v>33</v>
      </c>
      <c r="G5411" s="26">
        <v>39</v>
      </c>
      <c r="H5411" s="105">
        <f>SUM(G5411-F5411)</f>
        <v>6</v>
      </c>
      <c r="I5411" s="106">
        <f>H5411/F5411</f>
        <v>0.181818181818182</v>
      </c>
      <c r="J5411" s="19">
        <f>H5411/G5411</f>
        <v>0.153846153846154</v>
      </c>
      <c r="K5411" t="s" s="21">
        <f>IF(J5411&lt;25%,"น้อยกว่า 25%",IF(J5411&gt;=25%,"มากกว่าหรือเท่ากับ 25%",IF(J5411&gt;=35%,"มากกว่าหรือเท่ากับ 35%")))</f>
        <v>18</v>
      </c>
    </row>
    <row r="5412" s="7" customFormat="1" ht="19.15" customHeight="1">
      <c r="A5412" t="s" s="25">
        <v>5486</v>
      </c>
      <c r="B5412" s="26">
        <v>2</v>
      </c>
      <c r="C5412" s="26">
        <v>13</v>
      </c>
      <c r="D5412" t="s" s="25">
        <v>5533</v>
      </c>
      <c r="E5412" t="s" s="25">
        <v>380</v>
      </c>
      <c r="F5412" s="34">
        <v>0</v>
      </c>
      <c r="G5412" s="26">
        <v>0</v>
      </c>
      <c r="H5412" s="105">
        <f>SUM(G5412-F5412)</f>
        <v>0</v>
      </c>
      <c r="I5412" s="106">
        <f>H5412/F5412</f>
      </c>
      <c r="J5412" s="19">
        <f>H5412/G5412</f>
      </c>
      <c r="K5412" s="24">
        <f>IF(J5412&lt;25%,"น้อยกว่า 25%",IF(J5412&gt;=25%,"มากกว่าหรือเท่ากับ 25%",IF(J5412&gt;=35%,"มากกว่าหรือเท่ากับ 35%")))</f>
      </c>
    </row>
    <row r="5413" s="7" customFormat="1" ht="19.15" customHeight="1">
      <c r="A5413" t="s" s="25">
        <v>5486</v>
      </c>
      <c r="B5413" s="26">
        <v>2</v>
      </c>
      <c r="C5413" s="26">
        <v>19</v>
      </c>
      <c r="D5413" t="s" s="25">
        <v>5534</v>
      </c>
      <c r="E5413" t="s" s="25">
        <v>34</v>
      </c>
      <c r="F5413" s="34">
        <v>0</v>
      </c>
      <c r="G5413" s="26">
        <v>0</v>
      </c>
      <c r="H5413" s="105">
        <f>SUM(G5413-F5413)</f>
        <v>0</v>
      </c>
      <c r="I5413" s="106">
        <f>H5413/F5413</f>
      </c>
      <c r="J5413" s="19">
        <f>H5413/G5413</f>
      </c>
      <c r="K5413" s="24">
        <f>IF(J5413&lt;25%,"น้อยกว่า 25%",IF(J5413&gt;=25%,"มากกว่าหรือเท่ากับ 25%",IF(J5413&gt;=35%,"มากกว่าหรือเท่ากับ 35%")))</f>
      </c>
    </row>
    <row r="5414" s="7" customFormat="1" ht="19.15" customHeight="1">
      <c r="A5414" t="s" s="25">
        <v>5486</v>
      </c>
      <c r="B5414" s="26">
        <v>2</v>
      </c>
      <c r="C5414" s="26">
        <v>26</v>
      </c>
      <c r="D5414" t="s" s="25">
        <v>5535</v>
      </c>
      <c r="E5414" t="s" s="25">
        <v>78</v>
      </c>
      <c r="F5414" s="34">
        <v>0</v>
      </c>
      <c r="G5414" s="26">
        <v>0</v>
      </c>
      <c r="H5414" s="105">
        <f>SUM(G5414-F5414)</f>
        <v>0</v>
      </c>
      <c r="I5414" s="106">
        <f>H5414/F5414</f>
      </c>
      <c r="J5414" s="19">
        <f>H5414/G5414</f>
      </c>
      <c r="K5414" s="24">
        <f>IF(J5414&lt;25%,"น้อยกว่า 25%",IF(J5414&gt;=25%,"มากกว่าหรือเท่ากับ 25%",IF(J5414&gt;=35%,"มากกว่าหรือเท่ากับ 35%")))</f>
      </c>
    </row>
    <row r="5415" s="7" customFormat="1" ht="19.15" customHeight="1">
      <c r="A5415" t="s" s="16">
        <v>5486</v>
      </c>
      <c r="B5415" s="17">
        <v>3</v>
      </c>
      <c r="C5415" s="17">
        <v>10</v>
      </c>
      <c r="D5415" t="s" s="16">
        <v>5536</v>
      </c>
      <c r="E5415" t="s" s="16">
        <v>22</v>
      </c>
      <c r="F5415" s="55">
        <v>28576</v>
      </c>
      <c r="G5415" s="17">
        <v>32550</v>
      </c>
      <c r="H5415" s="107">
        <f>SUM(G5415-F5415)</f>
        <v>3974</v>
      </c>
      <c r="I5415" s="19">
        <f>H5415/F5415</f>
        <v>0.139067749160134</v>
      </c>
      <c r="J5415" s="19">
        <f>H5415/G5415</f>
        <v>0.122089093701997</v>
      </c>
      <c r="K5415" t="s" s="21">
        <f>IF(J5415&lt;25%,"น้อยกว่า 25%",IF(J5415&gt;=25%,"มากกว่าหรือเท่ากับ 25%",IF(J5415&gt;=35%,"มากกว่าหรือเท่ากับ 35%")))</f>
        <v>18</v>
      </c>
    </row>
    <row r="5416" s="7" customFormat="1" ht="19.15" customHeight="1">
      <c r="A5416" t="s" s="16">
        <v>5486</v>
      </c>
      <c r="B5416" s="17">
        <v>3</v>
      </c>
      <c r="C5416" s="17">
        <v>8</v>
      </c>
      <c r="D5416" t="s" s="16">
        <v>5537</v>
      </c>
      <c r="E5416" t="s" s="16">
        <v>84</v>
      </c>
      <c r="F5416" s="55">
        <v>27705</v>
      </c>
      <c r="G5416" s="17">
        <v>30372</v>
      </c>
      <c r="H5416" s="18">
        <f>SUM(G5416-F5416)</f>
        <v>2667</v>
      </c>
      <c r="I5416" s="19">
        <f>H5416/F5416</f>
        <v>0.09626421223605849</v>
      </c>
      <c r="J5416" s="19">
        <f>H5416/G5416</f>
        <v>0.0878111418411695</v>
      </c>
      <c r="K5416" t="s" s="21">
        <f>IF(J5416&lt;25%,"น้อยกว่า 25%",IF(J5416&gt;=25%,"มากกว่าหรือเท่ากับ 25%",IF(J5416&gt;=35%,"มากกว่าหรือเท่ากับ 35%")))</f>
        <v>18</v>
      </c>
    </row>
    <row r="5417" s="7" customFormat="1" ht="19.15" customHeight="1">
      <c r="A5417" t="s" s="16">
        <v>5486</v>
      </c>
      <c r="B5417" s="17">
        <v>3</v>
      </c>
      <c r="C5417" s="17">
        <v>7</v>
      </c>
      <c r="D5417" t="s" s="16">
        <v>5538</v>
      </c>
      <c r="E5417" t="s" s="16">
        <v>20</v>
      </c>
      <c r="F5417" s="55">
        <v>15649</v>
      </c>
      <c r="G5417" s="17">
        <v>17465</v>
      </c>
      <c r="H5417" s="18">
        <f>SUM(G5417-F5417)</f>
        <v>1816</v>
      </c>
      <c r="I5417" s="19">
        <f>H5417/F5417</f>
        <v>0.116045753722283</v>
      </c>
      <c r="J5417" s="19">
        <f>H5417/G5417</f>
        <v>0.103979387346121</v>
      </c>
      <c r="K5417" t="s" s="21">
        <f>IF(J5417&lt;25%,"น้อยกว่า 25%",IF(J5417&gt;=25%,"มากกว่าหรือเท่ากับ 25%",IF(J5417&gt;=35%,"มากกว่าหรือเท่ากับ 35%")))</f>
        <v>18</v>
      </c>
    </row>
    <row r="5418" s="7" customFormat="1" ht="19.15" customHeight="1">
      <c r="A5418" t="s" s="16">
        <v>5486</v>
      </c>
      <c r="B5418" s="17">
        <v>3</v>
      </c>
      <c r="C5418" s="17">
        <v>3</v>
      </c>
      <c r="D5418" t="s" s="16">
        <v>5539</v>
      </c>
      <c r="E5418" t="s" s="16">
        <v>26</v>
      </c>
      <c r="F5418" s="55">
        <v>5752</v>
      </c>
      <c r="G5418" s="17">
        <v>6426</v>
      </c>
      <c r="H5418" s="18">
        <f>SUM(G5418-F5418)</f>
        <v>674</v>
      </c>
      <c r="I5418" s="19">
        <f>H5418/F5418</f>
        <v>0.117176634214186</v>
      </c>
      <c r="J5418" s="19">
        <f>H5418/G5418</f>
        <v>0.104886399004046</v>
      </c>
      <c r="K5418" t="s" s="21">
        <f>IF(J5418&lt;25%,"น้อยกว่า 25%",IF(J5418&gt;=25%,"มากกว่าหรือเท่ากับ 25%",IF(J5418&gt;=35%,"มากกว่าหรือเท่ากับ 35%")))</f>
        <v>18</v>
      </c>
    </row>
    <row r="5419" s="7" customFormat="1" ht="19.15" customHeight="1">
      <c r="A5419" t="s" s="16">
        <v>5486</v>
      </c>
      <c r="B5419" s="17">
        <v>3</v>
      </c>
      <c r="C5419" s="17">
        <v>4</v>
      </c>
      <c r="D5419" t="s" s="16">
        <v>5540</v>
      </c>
      <c r="E5419" t="s" s="16">
        <v>17</v>
      </c>
      <c r="F5419" s="55">
        <v>5006</v>
      </c>
      <c r="G5419" s="17">
        <v>5608</v>
      </c>
      <c r="H5419" s="18">
        <f>SUM(G5419-F5419)</f>
        <v>602</v>
      </c>
      <c r="I5419" s="19">
        <f>H5419/F5419</f>
        <v>0.120255693168198</v>
      </c>
      <c r="J5419" s="19">
        <f>H5419/G5419</f>
        <v>0.10734664764622</v>
      </c>
      <c r="K5419" t="s" s="21">
        <f>IF(J5419&lt;25%,"น้อยกว่า 25%",IF(J5419&gt;=25%,"มากกว่าหรือเท่ากับ 25%",IF(J5419&gt;=35%,"มากกว่าหรือเท่ากับ 35%")))</f>
        <v>18</v>
      </c>
    </row>
    <row r="5420" s="7" customFormat="1" ht="19.15" customHeight="1">
      <c r="A5420" t="s" s="16">
        <v>5486</v>
      </c>
      <c r="B5420" s="17">
        <v>3</v>
      </c>
      <c r="C5420" s="17">
        <v>2</v>
      </c>
      <c r="D5420" t="s" s="16">
        <v>5541</v>
      </c>
      <c r="E5420" t="s" s="16">
        <v>28</v>
      </c>
      <c r="F5420" s="55">
        <v>2711</v>
      </c>
      <c r="G5420" s="17">
        <v>3030</v>
      </c>
      <c r="H5420" s="18">
        <f>SUM(G5420-F5420)</f>
        <v>319</v>
      </c>
      <c r="I5420" s="19">
        <f>H5420/F5420</f>
        <v>0.117668756916267</v>
      </c>
      <c r="J5420" s="19">
        <f>H5420/G5420</f>
        <v>0.105280528052805</v>
      </c>
      <c r="K5420" t="s" s="21">
        <f>IF(J5420&lt;25%,"น้อยกว่า 25%",IF(J5420&gt;=25%,"มากกว่าหรือเท่ากับ 25%",IF(J5420&gt;=35%,"มากกว่าหรือเท่ากับ 35%")))</f>
        <v>18</v>
      </c>
    </row>
    <row r="5421" s="7" customFormat="1" ht="19.15" customHeight="1">
      <c r="A5421" t="s" s="16">
        <v>5486</v>
      </c>
      <c r="B5421" s="17">
        <v>3</v>
      </c>
      <c r="C5421" s="17">
        <v>1</v>
      </c>
      <c r="D5421" t="s" s="16">
        <v>5542</v>
      </c>
      <c r="E5421" t="s" s="16">
        <v>101</v>
      </c>
      <c r="F5421" s="55">
        <v>569</v>
      </c>
      <c r="G5421" s="17">
        <v>627</v>
      </c>
      <c r="H5421" s="18">
        <f>SUM(G5421-F5421)</f>
        <v>58</v>
      </c>
      <c r="I5421" s="19">
        <f>H5421/F5421</f>
        <v>0.101933216168717</v>
      </c>
      <c r="J5421" s="19">
        <f>H5421/G5421</f>
        <v>0.0925039872408293</v>
      </c>
      <c r="K5421" t="s" s="21">
        <f>IF(J5421&lt;25%,"น้อยกว่า 25%",IF(J5421&gt;=25%,"มากกว่าหรือเท่ากับ 25%",IF(J5421&gt;=35%,"มากกว่าหรือเท่ากับ 35%")))</f>
        <v>18</v>
      </c>
    </row>
    <row r="5422" s="7" customFormat="1" ht="19.15" customHeight="1">
      <c r="A5422" t="s" s="16">
        <v>5486</v>
      </c>
      <c r="B5422" s="17">
        <v>3</v>
      </c>
      <c r="C5422" s="17">
        <v>11</v>
      </c>
      <c r="D5422" t="s" s="16">
        <v>5543</v>
      </c>
      <c r="E5422" t="s" s="16">
        <v>38</v>
      </c>
      <c r="F5422" s="55">
        <v>344</v>
      </c>
      <c r="G5422" s="17">
        <v>375</v>
      </c>
      <c r="H5422" s="18">
        <f>SUM(G5422-F5422)</f>
        <v>31</v>
      </c>
      <c r="I5422" s="19">
        <f>H5422/F5422</f>
        <v>0.09011627906976739</v>
      </c>
      <c r="J5422" s="19">
        <f>H5422/G5422</f>
        <v>0.08266666666666669</v>
      </c>
      <c r="K5422" t="s" s="21">
        <f>IF(J5422&lt;25%,"น้อยกว่า 25%",IF(J5422&gt;=25%,"มากกว่าหรือเท่ากับ 25%",IF(J5422&gt;=35%,"มากกว่าหรือเท่ากับ 35%")))</f>
        <v>18</v>
      </c>
    </row>
    <row r="5423" s="7" customFormat="1" ht="19.15" customHeight="1">
      <c r="A5423" t="s" s="16">
        <v>5486</v>
      </c>
      <c r="B5423" s="17">
        <v>3</v>
      </c>
      <c r="C5423" s="17">
        <v>9</v>
      </c>
      <c r="D5423" t="s" s="16">
        <v>5544</v>
      </c>
      <c r="E5423" t="s" s="16">
        <v>24</v>
      </c>
      <c r="F5423" s="55">
        <v>195</v>
      </c>
      <c r="G5423" s="17">
        <v>238</v>
      </c>
      <c r="H5423" s="18">
        <f>SUM(G5423-F5423)</f>
        <v>43</v>
      </c>
      <c r="I5423" s="19">
        <f>H5423/F5423</f>
        <v>0.220512820512821</v>
      </c>
      <c r="J5423" s="19">
        <f>H5423/G5423</f>
        <v>0.180672268907563</v>
      </c>
      <c r="K5423" t="s" s="21">
        <f>IF(J5423&lt;25%,"น้อยกว่า 25%",IF(J5423&gt;=25%,"มากกว่าหรือเท่ากับ 25%",IF(J5423&gt;=35%,"มากกว่าหรือเท่ากับ 35%")))</f>
        <v>18</v>
      </c>
    </row>
    <row r="5424" s="7" customFormat="1" ht="19.15" customHeight="1">
      <c r="A5424" t="s" s="16">
        <v>5486</v>
      </c>
      <c r="B5424" s="17">
        <v>3</v>
      </c>
      <c r="C5424" s="17">
        <v>17</v>
      </c>
      <c r="D5424" t="s" s="16">
        <v>5545</v>
      </c>
      <c r="E5424" t="s" s="16">
        <v>48</v>
      </c>
      <c r="F5424" s="55">
        <v>189</v>
      </c>
      <c r="G5424" s="17">
        <v>214</v>
      </c>
      <c r="H5424" s="18">
        <f>SUM(G5424-F5424)</f>
        <v>25</v>
      </c>
      <c r="I5424" s="19">
        <f>H5424/F5424</f>
        <v>0.132275132275132</v>
      </c>
      <c r="J5424" s="19">
        <f>H5424/G5424</f>
        <v>0.116822429906542</v>
      </c>
      <c r="K5424" t="s" s="21">
        <f>IF(J5424&lt;25%,"น้อยกว่า 25%",IF(J5424&gt;=25%,"มากกว่าหรือเท่ากับ 25%",IF(J5424&gt;=35%,"มากกว่าหรือเท่ากับ 35%")))</f>
        <v>18</v>
      </c>
    </row>
    <row r="5425" s="7" customFormat="1" ht="19.15" customHeight="1">
      <c r="A5425" t="s" s="16">
        <v>5486</v>
      </c>
      <c r="B5425" s="17">
        <v>3</v>
      </c>
      <c r="C5425" s="17">
        <v>23</v>
      </c>
      <c r="D5425" t="s" s="16">
        <v>5546</v>
      </c>
      <c r="E5425" t="s" s="16">
        <v>30</v>
      </c>
      <c r="F5425" s="55">
        <v>168</v>
      </c>
      <c r="G5425" s="17">
        <v>209</v>
      </c>
      <c r="H5425" s="18">
        <f>SUM(G5425-F5425)</f>
        <v>41</v>
      </c>
      <c r="I5425" s="19">
        <f>H5425/F5425</f>
        <v>0.244047619047619</v>
      </c>
      <c r="J5425" s="19">
        <f>H5425/G5425</f>
        <v>0.196172248803828</v>
      </c>
      <c r="K5425" t="s" s="21">
        <f>IF(J5425&lt;25%,"น้อยกว่า 25%",IF(J5425&gt;=25%,"มากกว่าหรือเท่ากับ 25%",IF(J5425&gt;=35%,"มากกว่าหรือเท่ากับ 35%")))</f>
        <v>18</v>
      </c>
    </row>
    <row r="5426" s="7" customFormat="1" ht="19.15" customHeight="1">
      <c r="A5426" t="s" s="16">
        <v>5486</v>
      </c>
      <c r="B5426" s="17">
        <v>3</v>
      </c>
      <c r="C5426" s="17">
        <v>12</v>
      </c>
      <c r="D5426" t="s" s="16">
        <v>5547</v>
      </c>
      <c r="E5426" t="s" s="16">
        <v>281</v>
      </c>
      <c r="F5426" s="55">
        <v>177</v>
      </c>
      <c r="G5426" s="17">
        <v>185</v>
      </c>
      <c r="H5426" s="18">
        <f>SUM(G5426-F5426)</f>
        <v>8</v>
      </c>
      <c r="I5426" s="19">
        <f>H5426/F5426</f>
        <v>0.0451977401129944</v>
      </c>
      <c r="J5426" s="19">
        <f>H5426/G5426</f>
        <v>0.0432432432432432</v>
      </c>
      <c r="K5426" t="s" s="21">
        <f>IF(J5426&lt;25%,"น้อยกว่า 25%",IF(J5426&gt;=25%,"มากกว่าหรือเท่ากับ 25%",IF(J5426&gt;=35%,"มากกว่าหรือเท่ากับ 35%")))</f>
        <v>18</v>
      </c>
    </row>
    <row r="5427" s="7" customFormat="1" ht="19.15" customHeight="1">
      <c r="A5427" t="s" s="16">
        <v>5486</v>
      </c>
      <c r="B5427" s="17">
        <v>3</v>
      </c>
      <c r="C5427" s="17">
        <v>5</v>
      </c>
      <c r="D5427" t="s" s="16">
        <v>5548</v>
      </c>
      <c r="E5427" t="s" s="16">
        <v>44</v>
      </c>
      <c r="F5427" s="55">
        <v>140</v>
      </c>
      <c r="G5427" s="17">
        <v>154</v>
      </c>
      <c r="H5427" s="18">
        <f>SUM(G5427-F5427)</f>
        <v>14</v>
      </c>
      <c r="I5427" s="19">
        <f>H5427/F5427</f>
        <v>0.1</v>
      </c>
      <c r="J5427" s="19">
        <f>H5427/G5427</f>
        <v>0.0909090909090909</v>
      </c>
      <c r="K5427" t="s" s="21">
        <f>IF(J5427&lt;25%,"น้อยกว่า 25%",IF(J5427&gt;=25%,"มากกว่าหรือเท่ากับ 25%",IF(J5427&gt;=35%,"มากกว่าหรือเท่ากับ 35%")))</f>
        <v>18</v>
      </c>
    </row>
    <row r="5428" s="7" customFormat="1" ht="19.15" customHeight="1">
      <c r="A5428" t="s" s="16">
        <v>5486</v>
      </c>
      <c r="B5428" s="17">
        <v>3</v>
      </c>
      <c r="C5428" s="17">
        <v>6</v>
      </c>
      <c r="D5428" t="s" s="16">
        <v>5549</v>
      </c>
      <c r="E5428" t="s" s="16">
        <v>66</v>
      </c>
      <c r="F5428" s="55">
        <v>124</v>
      </c>
      <c r="G5428" s="17">
        <v>136</v>
      </c>
      <c r="H5428" s="18">
        <f>SUM(G5428-F5428)</f>
        <v>12</v>
      </c>
      <c r="I5428" s="19">
        <f>H5428/F5428</f>
        <v>0.09677419354838709</v>
      </c>
      <c r="J5428" s="19">
        <f>H5428/G5428</f>
        <v>0.08823529411764711</v>
      </c>
      <c r="K5428" t="s" s="21">
        <f>IF(J5428&lt;25%,"น้อยกว่า 25%",IF(J5428&gt;=25%,"มากกว่าหรือเท่ากับ 25%",IF(J5428&gt;=35%,"มากกว่าหรือเท่ากับ 35%")))</f>
        <v>18</v>
      </c>
    </row>
    <row r="5429" s="7" customFormat="1" ht="19.15" customHeight="1">
      <c r="A5429" t="s" s="16">
        <v>5486</v>
      </c>
      <c r="B5429" s="17">
        <v>3</v>
      </c>
      <c r="C5429" s="17">
        <v>14</v>
      </c>
      <c r="D5429" t="s" s="16">
        <v>5550</v>
      </c>
      <c r="E5429" t="s" s="16">
        <v>60</v>
      </c>
      <c r="F5429" s="55">
        <v>123</v>
      </c>
      <c r="G5429" s="17">
        <v>131</v>
      </c>
      <c r="H5429" s="18">
        <f>SUM(G5429-F5429)</f>
        <v>8</v>
      </c>
      <c r="I5429" s="19">
        <f>H5429/F5429</f>
        <v>0.0650406504065041</v>
      </c>
      <c r="J5429" s="19">
        <f>H5429/G5429</f>
        <v>0.0610687022900763</v>
      </c>
      <c r="K5429" t="s" s="21">
        <f>IF(J5429&lt;25%,"น้อยกว่า 25%",IF(J5429&gt;=25%,"มากกว่าหรือเท่ากับ 25%",IF(J5429&gt;=35%,"มากกว่าหรือเท่ากับ 35%")))</f>
        <v>18</v>
      </c>
    </row>
    <row r="5430" s="7" customFormat="1" ht="19.15" customHeight="1">
      <c r="A5430" t="s" s="16">
        <v>5486</v>
      </c>
      <c r="B5430" s="17">
        <v>3</v>
      </c>
      <c r="C5430" s="17">
        <v>21</v>
      </c>
      <c r="D5430" t="s" s="16">
        <v>5551</v>
      </c>
      <c r="E5430" t="s" s="16">
        <v>72</v>
      </c>
      <c r="F5430" s="55">
        <v>87</v>
      </c>
      <c r="G5430" s="17">
        <v>111</v>
      </c>
      <c r="H5430" s="18">
        <f>SUM(G5430-F5430)</f>
        <v>24</v>
      </c>
      <c r="I5430" s="19">
        <f>H5430/F5430</f>
        <v>0.275862068965517</v>
      </c>
      <c r="J5430" s="19">
        <f>H5430/G5430</f>
        <v>0.216216216216216</v>
      </c>
      <c r="K5430" t="s" s="21">
        <f>IF(J5430&lt;25%,"น้อยกว่า 25%",IF(J5430&gt;=25%,"มากกว่าหรือเท่ากับ 25%",IF(J5430&gt;=35%,"มากกว่าหรือเท่ากับ 35%")))</f>
        <v>18</v>
      </c>
    </row>
    <row r="5431" s="7" customFormat="1" ht="19.15" customHeight="1">
      <c r="A5431" t="s" s="16">
        <v>5486</v>
      </c>
      <c r="B5431" s="17">
        <v>3</v>
      </c>
      <c r="C5431" s="17">
        <v>19</v>
      </c>
      <c r="D5431" t="s" s="16">
        <v>5552</v>
      </c>
      <c r="E5431" t="s" s="16">
        <v>119</v>
      </c>
      <c r="F5431" s="55">
        <v>77</v>
      </c>
      <c r="G5431" s="17">
        <v>95</v>
      </c>
      <c r="H5431" s="18">
        <f>SUM(G5431-F5431)</f>
        <v>18</v>
      </c>
      <c r="I5431" s="19">
        <f>H5431/F5431</f>
        <v>0.233766233766234</v>
      </c>
      <c r="J5431" s="19">
        <f>H5431/G5431</f>
        <v>0.189473684210526</v>
      </c>
      <c r="K5431" t="s" s="21">
        <f>IF(J5431&lt;25%,"น้อยกว่า 25%",IF(J5431&gt;=25%,"มากกว่าหรือเท่ากับ 25%",IF(J5431&gt;=35%,"มากกว่าหรือเท่ากับ 35%")))</f>
        <v>18</v>
      </c>
    </row>
    <row r="5432" s="7" customFormat="1" ht="19.15" customHeight="1">
      <c r="A5432" t="s" s="16">
        <v>5486</v>
      </c>
      <c r="B5432" s="17">
        <v>3</v>
      </c>
      <c r="C5432" s="17">
        <v>15</v>
      </c>
      <c r="D5432" t="s" s="16">
        <v>5553</v>
      </c>
      <c r="E5432" t="s" s="16">
        <v>40</v>
      </c>
      <c r="F5432" s="55">
        <v>85</v>
      </c>
      <c r="G5432" s="17">
        <v>90</v>
      </c>
      <c r="H5432" s="18">
        <f>SUM(G5432-F5432)</f>
        <v>5</v>
      </c>
      <c r="I5432" s="19">
        <f>H5432/F5432</f>
        <v>0.0588235294117647</v>
      </c>
      <c r="J5432" s="19">
        <f>H5432/G5432</f>
        <v>0.0555555555555556</v>
      </c>
      <c r="K5432" t="s" s="21">
        <f>IF(J5432&lt;25%,"น้อยกว่า 25%",IF(J5432&gt;=25%,"มากกว่าหรือเท่ากับ 25%",IF(J5432&gt;=35%,"มากกว่าหรือเท่ากับ 35%")))</f>
        <v>18</v>
      </c>
    </row>
    <row r="5433" s="7" customFormat="1" ht="19.15" customHeight="1">
      <c r="A5433" t="s" s="16">
        <v>5486</v>
      </c>
      <c r="B5433" s="17">
        <v>3</v>
      </c>
      <c r="C5433" s="17">
        <v>20</v>
      </c>
      <c r="D5433" t="s" s="16">
        <v>5554</v>
      </c>
      <c r="E5433" t="s" s="16">
        <v>106</v>
      </c>
      <c r="F5433" s="55">
        <v>55</v>
      </c>
      <c r="G5433" s="17">
        <v>59</v>
      </c>
      <c r="H5433" s="18">
        <f>SUM(G5433-F5433)</f>
        <v>4</v>
      </c>
      <c r="I5433" s="19">
        <f>H5433/F5433</f>
        <v>0.0727272727272727</v>
      </c>
      <c r="J5433" s="19">
        <f>H5433/G5433</f>
        <v>0.0677966101694915</v>
      </c>
      <c r="K5433" t="s" s="21">
        <f>IF(J5433&lt;25%,"น้อยกว่า 25%",IF(J5433&gt;=25%,"มากกว่าหรือเท่ากับ 25%",IF(J5433&gt;=35%,"มากกว่าหรือเท่ากับ 35%")))</f>
        <v>18</v>
      </c>
    </row>
    <row r="5434" s="7" customFormat="1" ht="19.15" customHeight="1">
      <c r="A5434" t="s" s="16">
        <v>5486</v>
      </c>
      <c r="B5434" s="17">
        <v>3</v>
      </c>
      <c r="C5434" s="17">
        <v>13</v>
      </c>
      <c r="D5434" t="s" s="16">
        <v>5555</v>
      </c>
      <c r="E5434" t="s" s="16">
        <v>116</v>
      </c>
      <c r="F5434" s="55">
        <v>47</v>
      </c>
      <c r="G5434" s="17">
        <v>54</v>
      </c>
      <c r="H5434" s="18">
        <f>SUM(G5434-F5434)</f>
        <v>7</v>
      </c>
      <c r="I5434" s="19">
        <f>H5434/F5434</f>
        <v>0.148936170212766</v>
      </c>
      <c r="J5434" s="19">
        <f>H5434/G5434</f>
        <v>0.12962962962963</v>
      </c>
      <c r="K5434" t="s" s="21">
        <f>IF(J5434&lt;25%,"น้อยกว่า 25%",IF(J5434&gt;=25%,"มากกว่าหรือเท่ากับ 25%",IF(J5434&gt;=35%,"มากกว่าหรือเท่ากับ 35%")))</f>
        <v>18</v>
      </c>
    </row>
    <row r="5435" s="7" customFormat="1" ht="19.15" customHeight="1">
      <c r="A5435" t="s" s="16">
        <v>5486</v>
      </c>
      <c r="B5435" s="17">
        <v>3</v>
      </c>
      <c r="C5435" s="17">
        <v>25</v>
      </c>
      <c r="D5435" t="s" s="16">
        <v>5556</v>
      </c>
      <c r="E5435" t="s" s="16">
        <v>68</v>
      </c>
      <c r="F5435" s="55">
        <v>41</v>
      </c>
      <c r="G5435" s="17">
        <v>42</v>
      </c>
      <c r="H5435" s="18">
        <f>SUM(G5435-F5435)</f>
        <v>1</v>
      </c>
      <c r="I5435" s="19">
        <f>H5435/F5435</f>
        <v>0.024390243902439</v>
      </c>
      <c r="J5435" s="19">
        <f>H5435/G5435</f>
        <v>0.0238095238095238</v>
      </c>
      <c r="K5435" t="s" s="21">
        <f>IF(J5435&lt;25%,"น้อยกว่า 25%",IF(J5435&gt;=25%,"มากกว่าหรือเท่ากับ 25%",IF(J5435&gt;=35%,"มากกว่าหรือเท่ากับ 35%")))</f>
        <v>18</v>
      </c>
    </row>
    <row r="5436" s="7" customFormat="1" ht="19.15" customHeight="1">
      <c r="A5436" t="s" s="16">
        <v>5486</v>
      </c>
      <c r="B5436" s="17">
        <v>3</v>
      </c>
      <c r="C5436" s="17">
        <v>18</v>
      </c>
      <c r="D5436" t="s" s="16">
        <v>5557</v>
      </c>
      <c r="E5436" t="s" s="16">
        <v>147</v>
      </c>
      <c r="F5436" s="55">
        <v>28</v>
      </c>
      <c r="G5436" s="17">
        <v>31</v>
      </c>
      <c r="H5436" s="18">
        <f>SUM(G5436-F5436)</f>
        <v>3</v>
      </c>
      <c r="I5436" s="19">
        <f>H5436/F5436</f>
        <v>0.107142857142857</v>
      </c>
      <c r="J5436" s="19">
        <f>H5436/G5436</f>
        <v>0.09677419354838709</v>
      </c>
      <c r="K5436" t="s" s="21">
        <f>IF(J5436&lt;25%,"น้อยกว่า 25%",IF(J5436&gt;=25%,"มากกว่าหรือเท่ากับ 25%",IF(J5436&gt;=35%,"มากกว่าหรือเท่ากับ 35%")))</f>
        <v>18</v>
      </c>
    </row>
    <row r="5437" s="7" customFormat="1" ht="19.15" customHeight="1">
      <c r="A5437" t="s" s="16">
        <v>5486</v>
      </c>
      <c r="B5437" s="17">
        <v>3</v>
      </c>
      <c r="C5437" s="17">
        <v>24</v>
      </c>
      <c r="D5437" t="s" s="16">
        <v>5558</v>
      </c>
      <c r="E5437" t="s" s="16">
        <v>155</v>
      </c>
      <c r="F5437" s="55">
        <v>18</v>
      </c>
      <c r="G5437" s="17">
        <v>20</v>
      </c>
      <c r="H5437" s="18">
        <f>SUM(G5437-F5437)</f>
        <v>2</v>
      </c>
      <c r="I5437" s="19">
        <f>H5437/F5437</f>
        <v>0.111111111111111</v>
      </c>
      <c r="J5437" s="19">
        <f>H5437/G5437</f>
        <v>0.1</v>
      </c>
      <c r="K5437" t="s" s="21">
        <f>IF(J5437&lt;25%,"น้อยกว่า 25%",IF(J5437&gt;=25%,"มากกว่าหรือเท่ากับ 25%",IF(J5437&gt;=35%,"มากกว่าหรือเท่ากับ 35%")))</f>
        <v>18</v>
      </c>
    </row>
    <row r="5438" s="7" customFormat="1" ht="19.15" customHeight="1">
      <c r="A5438" t="s" s="16">
        <v>5486</v>
      </c>
      <c r="B5438" s="17">
        <v>3</v>
      </c>
      <c r="C5438" s="17">
        <v>16</v>
      </c>
      <c r="D5438" t="s" s="16">
        <v>5559</v>
      </c>
      <c r="E5438" t="s" s="16">
        <v>34</v>
      </c>
      <c r="F5438" s="37">
        <v>0</v>
      </c>
      <c r="G5438" s="17">
        <v>0</v>
      </c>
      <c r="H5438" s="18">
        <f>SUM(G5438-F5438)</f>
        <v>0</v>
      </c>
      <c r="I5438" s="19">
        <f>H5438/F5438</f>
      </c>
      <c r="J5438" s="19">
        <f>H5438/G5438</f>
      </c>
      <c r="K5438" s="24">
        <f>IF(J5438&lt;25%,"น้อยกว่า 25%",IF(J5438&gt;=25%,"มากกว่าหรือเท่ากับ 25%",IF(J5438&gt;=35%,"มากกว่าหรือเท่ากับ 35%")))</f>
      </c>
    </row>
    <row r="5439" s="7" customFormat="1" ht="19.15" customHeight="1">
      <c r="A5439" t="s" s="16">
        <v>5486</v>
      </c>
      <c r="B5439" s="17">
        <v>4</v>
      </c>
      <c r="C5439" s="17">
        <v>4</v>
      </c>
      <c r="D5439" t="s" s="16">
        <v>5560</v>
      </c>
      <c r="E5439" t="s" s="16">
        <v>84</v>
      </c>
      <c r="F5439" s="55">
        <v>27307</v>
      </c>
      <c r="G5439" s="17">
        <v>28600</v>
      </c>
      <c r="H5439" s="18">
        <f>SUM(G5439-F5439)</f>
        <v>1293</v>
      </c>
      <c r="I5439" s="19">
        <f>H5439/F5439</f>
        <v>0.0473504962097631</v>
      </c>
      <c r="J5439" s="19">
        <f>H5439/G5439</f>
        <v>0.0452097902097902</v>
      </c>
      <c r="K5439" t="s" s="21">
        <f>IF(J5439&lt;25%,"น้อยกว่า 25%",IF(J5439&gt;=25%,"มากกว่าหรือเท่ากับ 25%",IF(J5439&gt;=35%,"มากกว่าหรือเท่ากับ 35%")))</f>
        <v>18</v>
      </c>
    </row>
    <row r="5440" s="7" customFormat="1" ht="19.15" customHeight="1">
      <c r="A5440" t="s" s="16">
        <v>5486</v>
      </c>
      <c r="B5440" s="17">
        <v>4</v>
      </c>
      <c r="C5440" s="17">
        <v>10</v>
      </c>
      <c r="D5440" t="s" s="16">
        <v>5561</v>
      </c>
      <c r="E5440" t="s" s="16">
        <v>22</v>
      </c>
      <c r="F5440" s="55">
        <v>26478</v>
      </c>
      <c r="G5440" s="17">
        <v>27330</v>
      </c>
      <c r="H5440" s="18">
        <f>SUM(G5440-F5440)</f>
        <v>852</v>
      </c>
      <c r="I5440" s="19">
        <f>H5440/F5440</f>
        <v>0.0321776569227283</v>
      </c>
      <c r="J5440" s="19">
        <f>H5440/G5440</f>
        <v>0.0311745334796926</v>
      </c>
      <c r="K5440" t="s" s="21">
        <f>IF(J5440&lt;25%,"น้อยกว่า 25%",IF(J5440&gt;=25%,"มากกว่าหรือเท่ากับ 25%",IF(J5440&gt;=35%,"มากกว่าหรือเท่ากับ 35%")))</f>
        <v>18</v>
      </c>
    </row>
    <row r="5441" s="7" customFormat="1" ht="19.15" customHeight="1">
      <c r="A5441" t="s" s="16">
        <v>5486</v>
      </c>
      <c r="B5441" s="17">
        <v>4</v>
      </c>
      <c r="C5441" s="17">
        <v>5</v>
      </c>
      <c r="D5441" t="s" s="16">
        <v>5562</v>
      </c>
      <c r="E5441" t="s" s="16">
        <v>20</v>
      </c>
      <c r="F5441" s="55">
        <v>20090</v>
      </c>
      <c r="G5441" s="17">
        <v>21085</v>
      </c>
      <c r="H5441" s="18">
        <f>SUM(G5441-F5441)</f>
        <v>995</v>
      </c>
      <c r="I5441" s="19">
        <f>H5441/F5441</f>
        <v>0.0495271279243405</v>
      </c>
      <c r="J5441" s="19">
        <f>H5441/G5441</f>
        <v>0.047189945458857</v>
      </c>
      <c r="K5441" t="s" s="21">
        <f>IF(J5441&lt;25%,"น้อยกว่า 25%",IF(J5441&gt;=25%,"มากกว่าหรือเท่ากับ 25%",IF(J5441&gt;=35%,"มากกว่าหรือเท่ากับ 35%")))</f>
        <v>18</v>
      </c>
    </row>
    <row r="5442" s="7" customFormat="1" ht="19.15" customHeight="1">
      <c r="A5442" t="s" s="16">
        <v>5486</v>
      </c>
      <c r="B5442" s="17">
        <v>4</v>
      </c>
      <c r="C5442" s="17">
        <v>6</v>
      </c>
      <c r="D5442" t="s" s="16">
        <v>5563</v>
      </c>
      <c r="E5442" t="s" s="16">
        <v>17</v>
      </c>
      <c r="F5442" s="55">
        <v>13413</v>
      </c>
      <c r="G5442" s="17">
        <v>14024</v>
      </c>
      <c r="H5442" s="18">
        <f>SUM(G5442-F5442)</f>
        <v>611</v>
      </c>
      <c r="I5442" s="19">
        <f>H5442/F5442</f>
        <v>0.045552821889212</v>
      </c>
      <c r="J5442" s="19">
        <f>H5442/G5442</f>
        <v>0.0435681688533942</v>
      </c>
      <c r="K5442" t="s" s="21">
        <f>IF(J5442&lt;25%,"น้อยกว่า 25%",IF(J5442&gt;=25%,"มากกว่าหรือเท่ากับ 25%",IF(J5442&gt;=35%,"มากกว่าหรือเท่ากับ 35%")))</f>
        <v>18</v>
      </c>
    </row>
    <row r="5443" s="7" customFormat="1" ht="19.15" customHeight="1">
      <c r="A5443" t="s" s="16">
        <v>5486</v>
      </c>
      <c r="B5443" s="17">
        <v>4</v>
      </c>
      <c r="C5443" s="17">
        <v>1</v>
      </c>
      <c r="D5443" t="s" s="16">
        <v>5564</v>
      </c>
      <c r="E5443" t="s" s="16">
        <v>26</v>
      </c>
      <c r="F5443" s="55">
        <v>9769</v>
      </c>
      <c r="G5443" s="17">
        <v>10221</v>
      </c>
      <c r="H5443" s="18">
        <f>SUM(G5443-F5443)</f>
        <v>452</v>
      </c>
      <c r="I5443" s="19">
        <f>H5443/F5443</f>
        <v>0.046268809499437</v>
      </c>
      <c r="J5443" s="19">
        <f>H5443/G5443</f>
        <v>0.044222678798552</v>
      </c>
      <c r="K5443" t="s" s="21">
        <f>IF(J5443&lt;25%,"น้อยกว่า 25%",IF(J5443&gt;=25%,"มากกว่าหรือเท่ากับ 25%",IF(J5443&gt;=35%,"มากกว่าหรือเท่ากับ 35%")))</f>
        <v>18</v>
      </c>
    </row>
    <row r="5444" s="7" customFormat="1" ht="19.15" customHeight="1">
      <c r="A5444" t="s" s="16">
        <v>5486</v>
      </c>
      <c r="B5444" s="17">
        <v>4</v>
      </c>
      <c r="C5444" s="17">
        <v>17</v>
      </c>
      <c r="D5444" t="s" s="16">
        <v>5565</v>
      </c>
      <c r="E5444" t="s" s="16">
        <v>34</v>
      </c>
      <c r="F5444" s="55">
        <v>3339</v>
      </c>
      <c r="G5444" s="17">
        <v>3478</v>
      </c>
      <c r="H5444" s="18">
        <f>SUM(G5444-F5444)</f>
        <v>139</v>
      </c>
      <c r="I5444" s="19">
        <f>H5444/F5444</f>
        <v>0.0416292303084756</v>
      </c>
      <c r="J5444" s="19">
        <f>H5444/G5444</f>
        <v>0.0399654974123059</v>
      </c>
      <c r="K5444" t="s" s="21">
        <f>IF(J5444&lt;25%,"น้อยกว่า 25%",IF(J5444&gt;=25%,"มากกว่าหรือเท่ากับ 25%",IF(J5444&gt;=35%,"มากกว่าหรือเท่ากับ 35%")))</f>
        <v>18</v>
      </c>
    </row>
    <row r="5445" s="7" customFormat="1" ht="19.15" customHeight="1">
      <c r="A5445" t="s" s="16">
        <v>5486</v>
      </c>
      <c r="B5445" s="17">
        <v>4</v>
      </c>
      <c r="C5445" s="17">
        <v>3</v>
      </c>
      <c r="D5445" t="s" s="16">
        <v>5566</v>
      </c>
      <c r="E5445" t="s" s="16">
        <v>28</v>
      </c>
      <c r="F5445" s="55">
        <v>2683</v>
      </c>
      <c r="G5445" s="17">
        <v>2797</v>
      </c>
      <c r="H5445" s="18">
        <f>SUM(G5445-F5445)</f>
        <v>114</v>
      </c>
      <c r="I5445" s="19">
        <f>H5445/F5445</f>
        <v>0.0424897502795378</v>
      </c>
      <c r="J5445" s="19">
        <f>H5445/G5445</f>
        <v>0.040757954951734</v>
      </c>
      <c r="K5445" t="s" s="21">
        <f>IF(J5445&lt;25%,"น้อยกว่า 25%",IF(J5445&gt;=25%,"มากกว่าหรือเท่ากับ 25%",IF(J5445&gt;=35%,"มากกว่าหรือเท่ากับ 35%")))</f>
        <v>18</v>
      </c>
    </row>
    <row r="5446" s="7" customFormat="1" ht="19.15" customHeight="1">
      <c r="A5446" t="s" s="16">
        <v>5486</v>
      </c>
      <c r="B5446" s="17">
        <v>4</v>
      </c>
      <c r="C5446" s="17">
        <v>25</v>
      </c>
      <c r="D5446" t="s" s="16">
        <v>5567</v>
      </c>
      <c r="E5446" t="s" s="16">
        <v>30</v>
      </c>
      <c r="F5446" s="55">
        <v>315</v>
      </c>
      <c r="G5446" s="17">
        <v>343</v>
      </c>
      <c r="H5446" s="18">
        <f>SUM(G5446-F5446)</f>
        <v>28</v>
      </c>
      <c r="I5446" s="19">
        <f>H5446/F5446</f>
        <v>0.08888888888888891</v>
      </c>
      <c r="J5446" s="19">
        <f>H5446/G5446</f>
        <v>0.0816326530612245</v>
      </c>
      <c r="K5446" t="s" s="21">
        <f>IF(J5446&lt;25%,"น้อยกว่า 25%",IF(J5446&gt;=25%,"มากกว่าหรือเท่ากับ 25%",IF(J5446&gt;=35%,"มากกว่าหรือเท่ากับ 35%")))</f>
        <v>18</v>
      </c>
    </row>
    <row r="5447" s="7" customFormat="1" ht="19.15" customHeight="1">
      <c r="A5447" t="s" s="16">
        <v>5486</v>
      </c>
      <c r="B5447" s="17">
        <v>4</v>
      </c>
      <c r="C5447" s="17">
        <v>16</v>
      </c>
      <c r="D5447" t="s" s="16">
        <v>5568</v>
      </c>
      <c r="E5447" t="s" s="16">
        <v>48</v>
      </c>
      <c r="F5447" s="55">
        <v>300</v>
      </c>
      <c r="G5447" s="17">
        <v>330</v>
      </c>
      <c r="H5447" s="18">
        <f>SUM(G5447-F5447)</f>
        <v>30</v>
      </c>
      <c r="I5447" s="19">
        <f>H5447/F5447</f>
        <v>0.1</v>
      </c>
      <c r="J5447" s="19">
        <f>H5447/G5447</f>
        <v>0.0909090909090909</v>
      </c>
      <c r="K5447" t="s" s="21">
        <f>IF(J5447&lt;25%,"น้อยกว่า 25%",IF(J5447&gt;=25%,"มากกว่าหรือเท่ากับ 25%",IF(J5447&gt;=35%,"มากกว่าหรือเท่ากับ 35%")))</f>
        <v>18</v>
      </c>
    </row>
    <row r="5448" s="7" customFormat="1" ht="19.15" customHeight="1">
      <c r="A5448" t="s" s="16">
        <v>5486</v>
      </c>
      <c r="B5448" s="17">
        <v>4</v>
      </c>
      <c r="C5448" s="17">
        <v>24</v>
      </c>
      <c r="D5448" t="s" s="16">
        <v>5569</v>
      </c>
      <c r="E5448" t="s" s="16">
        <v>42</v>
      </c>
      <c r="F5448" s="55">
        <v>184</v>
      </c>
      <c r="G5448" s="17">
        <v>191</v>
      </c>
      <c r="H5448" s="18">
        <f>SUM(G5448-F5448)</f>
        <v>7</v>
      </c>
      <c r="I5448" s="19">
        <f>H5448/F5448</f>
        <v>0.0380434782608696</v>
      </c>
      <c r="J5448" s="19">
        <f>H5448/G5448</f>
        <v>0.0366492146596859</v>
      </c>
      <c r="K5448" t="s" s="21">
        <f>IF(J5448&lt;25%,"น้อยกว่า 25%",IF(J5448&gt;=25%,"มากกว่าหรือเท่ากับ 25%",IF(J5448&gt;=35%,"มากกว่าหรือเท่ากับ 35%")))</f>
        <v>18</v>
      </c>
    </row>
    <row r="5449" s="7" customFormat="1" ht="19.15" customHeight="1">
      <c r="A5449" t="s" s="16">
        <v>5486</v>
      </c>
      <c r="B5449" s="17">
        <v>4</v>
      </c>
      <c r="C5449" s="17">
        <v>8</v>
      </c>
      <c r="D5449" t="s" s="16">
        <v>5570</v>
      </c>
      <c r="E5449" t="s" s="16">
        <v>185</v>
      </c>
      <c r="F5449" s="55">
        <v>119</v>
      </c>
      <c r="G5449" s="17">
        <v>127</v>
      </c>
      <c r="H5449" s="18">
        <f>SUM(G5449-F5449)</f>
        <v>8</v>
      </c>
      <c r="I5449" s="19">
        <f>H5449/F5449</f>
        <v>0.0672268907563025</v>
      </c>
      <c r="J5449" s="19">
        <f>H5449/G5449</f>
        <v>0.062992125984252</v>
      </c>
      <c r="K5449" t="s" s="21">
        <f>IF(J5449&lt;25%,"น้อยกว่า 25%",IF(J5449&gt;=25%,"มากกว่าหรือเท่ากับ 25%",IF(J5449&gt;=35%,"มากกว่าหรือเท่ากับ 35%")))</f>
        <v>18</v>
      </c>
    </row>
    <row r="5450" s="7" customFormat="1" ht="19.15" customHeight="1">
      <c r="A5450" t="s" s="16">
        <v>5486</v>
      </c>
      <c r="B5450" s="17">
        <v>4</v>
      </c>
      <c r="C5450" s="17">
        <v>2</v>
      </c>
      <c r="D5450" t="s" s="16">
        <v>5571</v>
      </c>
      <c r="E5450" t="s" s="16">
        <v>44</v>
      </c>
      <c r="F5450" s="55">
        <v>121</v>
      </c>
      <c r="G5450" s="17">
        <v>122</v>
      </c>
      <c r="H5450" s="18">
        <f>SUM(G5450-F5450)</f>
        <v>1</v>
      </c>
      <c r="I5450" s="19">
        <f>H5450/F5450</f>
        <v>0.008264462809917361</v>
      </c>
      <c r="J5450" s="19">
        <f>H5450/G5450</f>
        <v>0.00819672131147541</v>
      </c>
      <c r="K5450" t="s" s="21">
        <f>IF(J5450&lt;25%,"น้อยกว่า 25%",IF(J5450&gt;=25%,"มากกว่าหรือเท่ากับ 25%",IF(J5450&gt;=35%,"มากกว่าหรือเท่ากับ 35%")))</f>
        <v>18</v>
      </c>
    </row>
    <row r="5451" s="7" customFormat="1" ht="19.15" customHeight="1">
      <c r="A5451" t="s" s="16">
        <v>5486</v>
      </c>
      <c r="B5451" s="17">
        <v>4</v>
      </c>
      <c r="C5451" s="17">
        <v>12</v>
      </c>
      <c r="D5451" t="s" s="16">
        <v>5572</v>
      </c>
      <c r="E5451" t="s" s="16">
        <v>40</v>
      </c>
      <c r="F5451" s="55">
        <v>108</v>
      </c>
      <c r="G5451" s="17">
        <v>119</v>
      </c>
      <c r="H5451" s="18">
        <f>SUM(G5451-F5451)</f>
        <v>11</v>
      </c>
      <c r="I5451" s="19">
        <f>H5451/F5451</f>
        <v>0.101851851851852</v>
      </c>
      <c r="J5451" s="19">
        <f>H5451/G5451</f>
        <v>0.092436974789916</v>
      </c>
      <c r="K5451" t="s" s="21">
        <f>IF(J5451&lt;25%,"น้อยกว่า 25%",IF(J5451&gt;=25%,"มากกว่าหรือเท่ากับ 25%",IF(J5451&gt;=35%,"มากกว่าหรือเท่ากับ 35%")))</f>
        <v>18</v>
      </c>
    </row>
    <row r="5452" s="7" customFormat="1" ht="19.15" customHeight="1">
      <c r="A5452" t="s" s="16">
        <v>5486</v>
      </c>
      <c r="B5452" s="17">
        <v>4</v>
      </c>
      <c r="C5452" s="17">
        <v>23</v>
      </c>
      <c r="D5452" t="s" s="16">
        <v>5573</v>
      </c>
      <c r="E5452" t="s" s="16">
        <v>72</v>
      </c>
      <c r="F5452" s="55">
        <v>108</v>
      </c>
      <c r="G5452" s="17">
        <v>108</v>
      </c>
      <c r="H5452" s="18">
        <f>SUM(G5452-F5452)</f>
        <v>0</v>
      </c>
      <c r="I5452" s="19">
        <f>H5452/F5452</f>
        <v>0</v>
      </c>
      <c r="J5452" s="19">
        <f>H5452/G5452</f>
        <v>0</v>
      </c>
      <c r="K5452" t="s" s="21">
        <f>IF(J5452&lt;25%,"น้อยกว่า 25%",IF(J5452&gt;=25%,"มากกว่าหรือเท่ากับ 25%",IF(J5452&gt;=35%,"มากกว่าหรือเท่ากับ 35%")))</f>
        <v>18</v>
      </c>
    </row>
    <row r="5453" s="7" customFormat="1" ht="19.15" customHeight="1">
      <c r="A5453" t="s" s="16">
        <v>5486</v>
      </c>
      <c r="B5453" s="17">
        <v>4</v>
      </c>
      <c r="C5453" s="17">
        <v>11</v>
      </c>
      <c r="D5453" t="s" s="16">
        <v>5574</v>
      </c>
      <c r="E5453" t="s" s="16">
        <v>24</v>
      </c>
      <c r="F5453" s="55">
        <v>82</v>
      </c>
      <c r="G5453" s="17">
        <v>90</v>
      </c>
      <c r="H5453" s="18">
        <f>SUM(G5453-F5453)</f>
        <v>8</v>
      </c>
      <c r="I5453" s="19">
        <f>H5453/F5453</f>
        <v>0.0975609756097561</v>
      </c>
      <c r="J5453" s="19">
        <f>H5453/G5453</f>
        <v>0.08888888888888891</v>
      </c>
      <c r="K5453" t="s" s="21">
        <f>IF(J5453&lt;25%,"น้อยกว่า 25%",IF(J5453&gt;=25%,"มากกว่าหรือเท่ากับ 25%",IF(J5453&gt;=35%,"มากกว่าหรือเท่ากับ 35%")))</f>
        <v>18</v>
      </c>
    </row>
    <row r="5454" s="7" customFormat="1" ht="19.15" customHeight="1">
      <c r="A5454" t="s" s="16">
        <v>5486</v>
      </c>
      <c r="B5454" s="17">
        <v>4</v>
      </c>
      <c r="C5454" s="17">
        <v>21</v>
      </c>
      <c r="D5454" t="s" s="16">
        <v>5575</v>
      </c>
      <c r="E5454" t="s" s="16">
        <v>106</v>
      </c>
      <c r="F5454" s="55">
        <v>88</v>
      </c>
      <c r="G5454" s="17">
        <v>90</v>
      </c>
      <c r="H5454" s="18">
        <f>SUM(G5454-F5454)</f>
        <v>2</v>
      </c>
      <c r="I5454" s="19">
        <f>H5454/F5454</f>
        <v>0.0227272727272727</v>
      </c>
      <c r="J5454" s="19">
        <f>H5454/G5454</f>
        <v>0.0222222222222222</v>
      </c>
      <c r="K5454" t="s" s="21">
        <f>IF(J5454&lt;25%,"น้อยกว่า 25%",IF(J5454&gt;=25%,"มากกว่าหรือเท่ากับ 25%",IF(J5454&gt;=35%,"มากกว่าหรือเท่ากับ 35%")))</f>
        <v>18</v>
      </c>
    </row>
    <row r="5455" s="7" customFormat="1" ht="19.15" customHeight="1">
      <c r="A5455" t="s" s="16">
        <v>5486</v>
      </c>
      <c r="B5455" s="17">
        <v>4</v>
      </c>
      <c r="C5455" s="17">
        <v>13</v>
      </c>
      <c r="D5455" t="s" s="16">
        <v>5576</v>
      </c>
      <c r="E5455" t="s" s="16">
        <v>60</v>
      </c>
      <c r="F5455" s="55">
        <v>64</v>
      </c>
      <c r="G5455" s="17">
        <v>65</v>
      </c>
      <c r="H5455" s="18">
        <f>SUM(G5455-F5455)</f>
        <v>1</v>
      </c>
      <c r="I5455" s="19">
        <f>H5455/F5455</f>
        <v>0.015625</v>
      </c>
      <c r="J5455" s="19">
        <f>H5455/G5455</f>
        <v>0.0153846153846154</v>
      </c>
      <c r="K5455" t="s" s="21">
        <f>IF(J5455&lt;25%,"น้อยกว่า 25%",IF(J5455&gt;=25%,"มากกว่าหรือเท่ากับ 25%",IF(J5455&gt;=35%,"มากกว่าหรือเท่ากับ 35%")))</f>
        <v>18</v>
      </c>
    </row>
    <row r="5456" s="7" customFormat="1" ht="19.15" customHeight="1">
      <c r="A5456" t="s" s="16">
        <v>5486</v>
      </c>
      <c r="B5456" s="17">
        <v>4</v>
      </c>
      <c r="C5456" s="17">
        <v>20</v>
      </c>
      <c r="D5456" t="s" s="16">
        <v>5577</v>
      </c>
      <c r="E5456" t="s" s="16">
        <v>119</v>
      </c>
      <c r="F5456" s="55">
        <v>55</v>
      </c>
      <c r="G5456" s="17">
        <v>60</v>
      </c>
      <c r="H5456" s="18">
        <f>SUM(G5456-F5456)</f>
        <v>5</v>
      </c>
      <c r="I5456" s="19">
        <f>H5456/F5456</f>
        <v>0.0909090909090909</v>
      </c>
      <c r="J5456" s="19">
        <f>H5456/G5456</f>
        <v>0.0833333333333333</v>
      </c>
      <c r="K5456" t="s" s="21">
        <f>IF(J5456&lt;25%,"น้อยกว่า 25%",IF(J5456&gt;=25%,"มากกว่าหรือเท่ากับ 25%",IF(J5456&gt;=35%,"มากกว่าหรือเท่ากับ 35%")))</f>
        <v>18</v>
      </c>
    </row>
    <row r="5457" s="7" customFormat="1" ht="19.15" customHeight="1">
      <c r="A5457" t="s" s="16">
        <v>5486</v>
      </c>
      <c r="B5457" s="17">
        <v>4</v>
      </c>
      <c r="C5457" s="17">
        <v>14</v>
      </c>
      <c r="D5457" t="s" s="16">
        <v>5578</v>
      </c>
      <c r="E5457" t="s" s="16">
        <v>66</v>
      </c>
      <c r="F5457" s="55">
        <v>46</v>
      </c>
      <c r="G5457" s="17">
        <v>51</v>
      </c>
      <c r="H5457" s="18">
        <f>SUM(G5457-F5457)</f>
        <v>5</v>
      </c>
      <c r="I5457" s="19">
        <f>H5457/F5457</f>
        <v>0.108695652173913</v>
      </c>
      <c r="J5457" s="19">
        <f>H5457/G5457</f>
        <v>0.09803921568627449</v>
      </c>
      <c r="K5457" t="s" s="21">
        <f>IF(J5457&lt;25%,"น้อยกว่า 25%",IF(J5457&gt;=25%,"มากกว่าหรือเท่ากับ 25%",IF(J5457&gt;=35%,"มากกว่าหรือเท่ากับ 35%")))</f>
        <v>18</v>
      </c>
    </row>
    <row r="5458" s="7" customFormat="1" ht="19.15" customHeight="1">
      <c r="A5458" t="s" s="16">
        <v>5486</v>
      </c>
      <c r="B5458" s="17">
        <v>4</v>
      </c>
      <c r="C5458" s="17">
        <v>26</v>
      </c>
      <c r="D5458" t="s" s="16">
        <v>5579</v>
      </c>
      <c r="E5458" t="s" s="16">
        <v>68</v>
      </c>
      <c r="F5458" s="55">
        <v>44</v>
      </c>
      <c r="G5458" s="17">
        <v>46</v>
      </c>
      <c r="H5458" s="18">
        <f>SUM(G5458-F5458)</f>
        <v>2</v>
      </c>
      <c r="I5458" s="19">
        <f>H5458/F5458</f>
        <v>0.0454545454545455</v>
      </c>
      <c r="J5458" s="19">
        <f>H5458/G5458</f>
        <v>0.0434782608695652</v>
      </c>
      <c r="K5458" t="s" s="21">
        <f>IF(J5458&lt;25%,"น้อยกว่า 25%",IF(J5458&gt;=25%,"มากกว่าหรือเท่ากับ 25%",IF(J5458&gt;=35%,"มากกว่าหรือเท่ากับ 35%")))</f>
        <v>18</v>
      </c>
    </row>
    <row r="5459" s="7" customFormat="1" ht="19.15" customHeight="1">
      <c r="A5459" t="s" s="16">
        <v>5486</v>
      </c>
      <c r="B5459" s="17">
        <v>4</v>
      </c>
      <c r="C5459" s="17">
        <v>15</v>
      </c>
      <c r="D5459" t="s" s="16">
        <v>5580</v>
      </c>
      <c r="E5459" t="s" s="16">
        <v>281</v>
      </c>
      <c r="F5459" s="55">
        <v>34</v>
      </c>
      <c r="G5459" s="17">
        <v>40</v>
      </c>
      <c r="H5459" s="18">
        <f>SUM(G5459-F5459)</f>
        <v>6</v>
      </c>
      <c r="I5459" s="19">
        <f>H5459/F5459</f>
        <v>0.176470588235294</v>
      </c>
      <c r="J5459" s="19">
        <f>H5459/G5459</f>
        <v>0.15</v>
      </c>
      <c r="K5459" t="s" s="21">
        <f>IF(J5459&lt;25%,"น้อยกว่า 25%",IF(J5459&gt;=25%,"มากกว่าหรือเท่ากับ 25%",IF(J5459&gt;=35%,"มากกว่าหรือเท่ากับ 35%")))</f>
        <v>18</v>
      </c>
    </row>
    <row r="5460" s="7" customFormat="1" ht="19.15" customHeight="1">
      <c r="A5460" t="s" s="16">
        <v>5486</v>
      </c>
      <c r="B5460" s="17">
        <v>4</v>
      </c>
      <c r="C5460" s="17">
        <v>19</v>
      </c>
      <c r="D5460" t="s" s="16">
        <v>5581</v>
      </c>
      <c r="E5460" t="s" s="16">
        <v>147</v>
      </c>
      <c r="F5460" s="55">
        <v>28</v>
      </c>
      <c r="G5460" s="17">
        <v>28</v>
      </c>
      <c r="H5460" s="104">
        <f>SUM(G5460-F5460)</f>
        <v>0</v>
      </c>
      <c r="I5460" s="19">
        <f>H5460/F5460</f>
        <v>0</v>
      </c>
      <c r="J5460" s="19">
        <f>H5460/G5460</f>
        <v>0</v>
      </c>
      <c r="K5460" t="s" s="21">
        <f>IF(J5460&lt;25%,"น้อยกว่า 25%",IF(J5460&gt;=25%,"มากกว่าหรือเท่ากับ 25%",IF(J5460&gt;=35%,"มากกว่าหรือเท่ากับ 35%")))</f>
        <v>18</v>
      </c>
    </row>
    <row r="5461" s="7" customFormat="1" ht="19.15" customHeight="1">
      <c r="A5461" t="s" s="16">
        <v>5486</v>
      </c>
      <c r="B5461" s="17">
        <v>4</v>
      </c>
      <c r="C5461" s="17">
        <v>22</v>
      </c>
      <c r="D5461" t="s" s="16">
        <v>5582</v>
      </c>
      <c r="E5461" t="s" s="16">
        <v>46</v>
      </c>
      <c r="F5461" s="55">
        <v>28</v>
      </c>
      <c r="G5461" s="17">
        <v>28</v>
      </c>
      <c r="H5461" s="105">
        <f>SUM(G5461-F5461)</f>
        <v>0</v>
      </c>
      <c r="I5461" s="106">
        <f>H5461/F5461</f>
        <v>0</v>
      </c>
      <c r="J5461" s="19">
        <f>H5461/G5461</f>
        <v>0</v>
      </c>
      <c r="K5461" t="s" s="21">
        <f>IF(J5461&lt;25%,"น้อยกว่า 25%",IF(J5461&gt;=25%,"มากกว่าหรือเท่ากับ 25%",IF(J5461&gt;=35%,"มากกว่าหรือเท่ากับ 35%")))</f>
        <v>18</v>
      </c>
    </row>
    <row r="5462" s="7" customFormat="1" ht="19.15" customHeight="1">
      <c r="A5462" t="s" s="16">
        <v>5486</v>
      </c>
      <c r="B5462" s="17">
        <v>4</v>
      </c>
      <c r="C5462" s="17">
        <v>7</v>
      </c>
      <c r="D5462" t="s" s="16">
        <v>5583</v>
      </c>
      <c r="E5462" t="s" s="16">
        <v>38</v>
      </c>
      <c r="F5462" s="37">
        <v>0</v>
      </c>
      <c r="G5462" s="17">
        <v>0</v>
      </c>
      <c r="H5462" s="107">
        <f>SUM(G5462-F5462)</f>
        <v>0</v>
      </c>
      <c r="I5462" s="19">
        <f>H5462/F5462</f>
      </c>
      <c r="J5462" s="19">
        <f>H5462/G5462</f>
      </c>
      <c r="K5462" s="24">
        <f>IF(J5462&lt;25%,"น้อยกว่า 25%",IF(J5462&gt;=25%,"มากกว่าหรือเท่ากับ 25%",IF(J5462&gt;=35%,"มากกว่าหรือเท่ากับ 35%")))</f>
      </c>
    </row>
    <row r="5463" s="7" customFormat="1" ht="19.15" customHeight="1">
      <c r="A5463" t="s" s="16">
        <v>5486</v>
      </c>
      <c r="B5463" s="17">
        <v>5</v>
      </c>
      <c r="C5463" s="17">
        <v>10</v>
      </c>
      <c r="D5463" t="s" s="16">
        <v>5584</v>
      </c>
      <c r="E5463" t="s" s="16">
        <v>84</v>
      </c>
      <c r="F5463" s="55">
        <v>33534</v>
      </c>
      <c r="G5463" s="17">
        <v>35152</v>
      </c>
      <c r="H5463" s="18">
        <f>SUM(G5463-F5463)</f>
        <v>1618</v>
      </c>
      <c r="I5463" s="19">
        <f>H5463/F5463</f>
        <v>0.0482495377825491</v>
      </c>
      <c r="J5463" s="19">
        <f>H5463/G5463</f>
        <v>0.0460286754665453</v>
      </c>
      <c r="K5463" t="s" s="21">
        <f>IF(J5463&lt;25%,"น้อยกว่า 25%",IF(J5463&gt;=25%,"มากกว่าหรือเท่ากับ 25%",IF(J5463&gt;=35%,"มากกว่าหรือเท่ากับ 35%")))</f>
        <v>18</v>
      </c>
    </row>
    <row r="5464" s="7" customFormat="1" ht="19.15" customHeight="1">
      <c r="A5464" t="s" s="16">
        <v>5486</v>
      </c>
      <c r="B5464" s="17">
        <v>5</v>
      </c>
      <c r="C5464" s="17">
        <v>1</v>
      </c>
      <c r="D5464" t="s" s="16">
        <v>5585</v>
      </c>
      <c r="E5464" t="s" s="16">
        <v>22</v>
      </c>
      <c r="F5464" s="55">
        <v>24820</v>
      </c>
      <c r="G5464" s="17">
        <v>26837</v>
      </c>
      <c r="H5464" s="18">
        <f>SUM(G5464-F5464)</f>
        <v>2017</v>
      </c>
      <c r="I5464" s="19">
        <f>H5464/F5464</f>
        <v>0.0812651087832393</v>
      </c>
      <c r="J5464" s="19">
        <f>H5464/G5464</f>
        <v>0.075157431903715</v>
      </c>
      <c r="K5464" t="s" s="21">
        <f>IF(J5464&lt;25%,"น้อยกว่า 25%",IF(J5464&gt;=25%,"มากกว่าหรือเท่ากับ 25%",IF(J5464&gt;=35%,"มากกว่าหรือเท่ากับ 35%")))</f>
        <v>18</v>
      </c>
    </row>
    <row r="5465" s="7" customFormat="1" ht="19.15" customHeight="1">
      <c r="A5465" t="s" s="16">
        <v>5486</v>
      </c>
      <c r="B5465" s="17">
        <v>5</v>
      </c>
      <c r="C5465" s="17">
        <v>2</v>
      </c>
      <c r="D5465" t="s" s="16">
        <v>5586</v>
      </c>
      <c r="E5465" t="s" s="16">
        <v>20</v>
      </c>
      <c r="F5465" s="55">
        <v>19759</v>
      </c>
      <c r="G5465" s="17">
        <v>21149</v>
      </c>
      <c r="H5465" s="18">
        <f>SUM(G5465-F5465)</f>
        <v>1390</v>
      </c>
      <c r="I5465" s="19">
        <f>H5465/F5465</f>
        <v>0.0703476896604079</v>
      </c>
      <c r="J5465" s="19">
        <f>H5465/G5465</f>
        <v>0.0657241477138399</v>
      </c>
      <c r="K5465" t="s" s="21">
        <f>IF(J5465&lt;25%,"น้อยกว่า 25%",IF(J5465&gt;=25%,"มากกว่าหรือเท่ากับ 25%",IF(J5465&gt;=35%,"มากกว่าหรือเท่ากับ 35%")))</f>
        <v>18</v>
      </c>
    </row>
    <row r="5466" s="7" customFormat="1" ht="19.15" customHeight="1">
      <c r="A5466" t="s" s="16">
        <v>5486</v>
      </c>
      <c r="B5466" s="17">
        <v>5</v>
      </c>
      <c r="C5466" s="17">
        <v>3</v>
      </c>
      <c r="D5466" t="s" s="16">
        <v>5587</v>
      </c>
      <c r="E5466" t="s" s="16">
        <v>17</v>
      </c>
      <c r="F5466" s="55">
        <v>12814</v>
      </c>
      <c r="G5466" s="17">
        <v>13074</v>
      </c>
      <c r="H5466" s="18">
        <f>SUM(G5466-F5466)</f>
        <v>260</v>
      </c>
      <c r="I5466" s="19">
        <f>H5466/F5466</f>
        <v>0.0202903074761979</v>
      </c>
      <c r="J5466" s="19">
        <f>H5466/G5466</f>
        <v>0.0198867982254857</v>
      </c>
      <c r="K5466" t="s" s="21">
        <f>IF(J5466&lt;25%,"น้อยกว่า 25%",IF(J5466&gt;=25%,"มากกว่าหรือเท่ากับ 25%",IF(J5466&gt;=35%,"มากกว่าหรือเท่ากับ 35%")))</f>
        <v>18</v>
      </c>
    </row>
    <row r="5467" s="7" customFormat="1" ht="19.15" customHeight="1">
      <c r="A5467" t="s" s="16">
        <v>5486</v>
      </c>
      <c r="B5467" s="17">
        <v>5</v>
      </c>
      <c r="C5467" s="17">
        <v>4</v>
      </c>
      <c r="D5467" t="s" s="16">
        <v>5588</v>
      </c>
      <c r="E5467" t="s" s="16">
        <v>26</v>
      </c>
      <c r="F5467" s="55">
        <v>5026</v>
      </c>
      <c r="G5467" s="17">
        <v>5403</v>
      </c>
      <c r="H5467" s="18">
        <f>SUM(G5467-F5467)</f>
        <v>377</v>
      </c>
      <c r="I5467" s="19">
        <f>H5467/F5467</f>
        <v>0.0750099482690012</v>
      </c>
      <c r="J5467" s="19">
        <f>H5467/G5467</f>
        <v>0.0697760503424024</v>
      </c>
      <c r="K5467" t="s" s="21">
        <f>IF(J5467&lt;25%,"น้อยกว่า 25%",IF(J5467&gt;=25%,"มากกว่าหรือเท่ากับ 25%",IF(J5467&gt;=35%,"มากกว่าหรือเท่ากับ 35%")))</f>
        <v>18</v>
      </c>
    </row>
    <row r="5468" s="7" customFormat="1" ht="19.15" customHeight="1">
      <c r="A5468" t="s" s="16">
        <v>5486</v>
      </c>
      <c r="B5468" s="17">
        <v>5</v>
      </c>
      <c r="C5468" s="17">
        <v>6</v>
      </c>
      <c r="D5468" t="s" s="16">
        <v>5589</v>
      </c>
      <c r="E5468" t="s" s="16">
        <v>28</v>
      </c>
      <c r="F5468" s="55">
        <v>2332</v>
      </c>
      <c r="G5468" s="17">
        <v>2531</v>
      </c>
      <c r="H5468" s="18">
        <f>SUM(G5468-F5468)</f>
        <v>199</v>
      </c>
      <c r="I5468" s="19">
        <f>H5468/F5468</f>
        <v>0.08533447684391079</v>
      </c>
      <c r="J5468" s="19">
        <f>H5468/G5468</f>
        <v>0.07862504938759381</v>
      </c>
      <c r="K5468" t="s" s="21">
        <f>IF(J5468&lt;25%,"น้อยกว่า 25%",IF(J5468&gt;=25%,"มากกว่าหรือเท่ากับ 25%",IF(J5468&gt;=35%,"มากกว่าหรือเท่ากับ 35%")))</f>
        <v>18</v>
      </c>
    </row>
    <row r="5469" s="7" customFormat="1" ht="19.15" customHeight="1">
      <c r="A5469" t="s" s="16">
        <v>5486</v>
      </c>
      <c r="B5469" s="17">
        <v>5</v>
      </c>
      <c r="C5469" s="17">
        <v>5</v>
      </c>
      <c r="D5469" t="s" s="16">
        <v>5590</v>
      </c>
      <c r="E5469" t="s" s="16">
        <v>38</v>
      </c>
      <c r="F5469" s="55">
        <v>829</v>
      </c>
      <c r="G5469" s="17">
        <v>927</v>
      </c>
      <c r="H5469" s="18">
        <f>SUM(G5469-F5469)</f>
        <v>98</v>
      </c>
      <c r="I5469" s="19">
        <f>H5469/F5469</f>
        <v>0.118214716525935</v>
      </c>
      <c r="J5469" s="19">
        <f>H5469/G5469</f>
        <v>0.10571736785329</v>
      </c>
      <c r="K5469" t="s" s="21">
        <f>IF(J5469&lt;25%,"น้อยกว่า 25%",IF(J5469&gt;=25%,"มากกว่าหรือเท่ากับ 25%",IF(J5469&gt;=35%,"มากกว่าหรือเท่ากับ 35%")))</f>
        <v>18</v>
      </c>
    </row>
    <row r="5470" s="7" customFormat="1" ht="19.15" customHeight="1">
      <c r="A5470" t="s" s="16">
        <v>5486</v>
      </c>
      <c r="B5470" s="17">
        <v>5</v>
      </c>
      <c r="C5470" s="17">
        <v>11</v>
      </c>
      <c r="D5470" t="s" s="16">
        <v>5591</v>
      </c>
      <c r="E5470" t="s" s="16">
        <v>36</v>
      </c>
      <c r="F5470" s="55">
        <v>773</v>
      </c>
      <c r="G5470" s="17">
        <v>840</v>
      </c>
      <c r="H5470" s="18">
        <f>SUM(G5470-F5470)</f>
        <v>67</v>
      </c>
      <c r="I5470" s="19">
        <f>H5470/F5470</f>
        <v>0.0866752910737387</v>
      </c>
      <c r="J5470" s="19">
        <f>H5470/G5470</f>
        <v>0.0797619047619048</v>
      </c>
      <c r="K5470" t="s" s="21">
        <f>IF(J5470&lt;25%,"น้อยกว่า 25%",IF(J5470&gt;=25%,"มากกว่าหรือเท่ากับ 25%",IF(J5470&gt;=35%,"มากกว่าหรือเท่ากับ 35%")))</f>
        <v>18</v>
      </c>
    </row>
    <row r="5471" s="7" customFormat="1" ht="19.15" customHeight="1">
      <c r="A5471" t="s" s="16">
        <v>5486</v>
      </c>
      <c r="B5471" s="17">
        <v>5</v>
      </c>
      <c r="C5471" s="17">
        <v>14</v>
      </c>
      <c r="D5471" t="s" s="16">
        <v>5592</v>
      </c>
      <c r="E5471" t="s" s="16">
        <v>48</v>
      </c>
      <c r="F5471" s="55">
        <v>307</v>
      </c>
      <c r="G5471" s="17">
        <v>323</v>
      </c>
      <c r="H5471" s="18">
        <f>SUM(G5471-F5471)</f>
        <v>16</v>
      </c>
      <c r="I5471" s="19">
        <f>H5471/F5471</f>
        <v>0.0521172638436482</v>
      </c>
      <c r="J5471" s="19">
        <f>H5471/G5471</f>
        <v>0.0495356037151703</v>
      </c>
      <c r="K5471" t="s" s="21">
        <f>IF(J5471&lt;25%,"น้อยกว่า 25%",IF(J5471&gt;=25%,"มากกว่าหรือเท่ากับ 25%",IF(J5471&gt;=35%,"มากกว่าหรือเท่ากับ 35%")))</f>
        <v>18</v>
      </c>
    </row>
    <row r="5472" s="7" customFormat="1" ht="19.15" customHeight="1">
      <c r="A5472" t="s" s="16">
        <v>5486</v>
      </c>
      <c r="B5472" s="17">
        <v>5</v>
      </c>
      <c r="C5472" s="17">
        <v>12</v>
      </c>
      <c r="D5472" t="s" s="16">
        <v>5593</v>
      </c>
      <c r="E5472" t="s" s="16">
        <v>30</v>
      </c>
      <c r="F5472" s="55">
        <v>271</v>
      </c>
      <c r="G5472" s="17">
        <v>307</v>
      </c>
      <c r="H5472" s="18">
        <f>SUM(G5472-F5472)</f>
        <v>36</v>
      </c>
      <c r="I5472" s="19">
        <f>H5472/F5472</f>
        <v>0.132841328413284</v>
      </c>
      <c r="J5472" s="19">
        <f>H5472/G5472</f>
        <v>0.117263843648208</v>
      </c>
      <c r="K5472" t="s" s="21">
        <f>IF(J5472&lt;25%,"น้อยกว่า 25%",IF(J5472&gt;=25%,"มากกว่าหรือเท่ากับ 25%",IF(J5472&gt;=35%,"มากกว่าหรือเท่ากับ 35%")))</f>
        <v>18</v>
      </c>
    </row>
    <row r="5473" s="7" customFormat="1" ht="19.15" customHeight="1">
      <c r="A5473" t="s" s="16">
        <v>5486</v>
      </c>
      <c r="B5473" s="17">
        <v>5</v>
      </c>
      <c r="C5473" s="17">
        <v>7</v>
      </c>
      <c r="D5473" t="s" s="16">
        <v>5594</v>
      </c>
      <c r="E5473" t="s" s="16">
        <v>101</v>
      </c>
      <c r="F5473" s="55">
        <v>203</v>
      </c>
      <c r="G5473" s="17">
        <v>223</v>
      </c>
      <c r="H5473" s="18">
        <f>SUM(G5473-F5473)</f>
        <v>20</v>
      </c>
      <c r="I5473" s="19">
        <f>H5473/F5473</f>
        <v>0.09852216748768471</v>
      </c>
      <c r="J5473" s="19">
        <f>H5473/G5473</f>
        <v>0.0896860986547085</v>
      </c>
      <c r="K5473" t="s" s="21">
        <f>IF(J5473&lt;25%,"น้อยกว่า 25%",IF(J5473&gt;=25%,"มากกว่าหรือเท่ากับ 25%",IF(J5473&gt;=35%,"มากกว่าหรือเท่ากับ 35%")))</f>
        <v>18</v>
      </c>
    </row>
    <row r="5474" s="7" customFormat="1" ht="19.15" customHeight="1">
      <c r="A5474" t="s" s="16">
        <v>5486</v>
      </c>
      <c r="B5474" s="17">
        <v>5</v>
      </c>
      <c r="C5474" s="17">
        <v>8</v>
      </c>
      <c r="D5474" t="s" s="16">
        <v>5595</v>
      </c>
      <c r="E5474" t="s" s="16">
        <v>24</v>
      </c>
      <c r="F5474" s="55">
        <v>144</v>
      </c>
      <c r="G5474" s="17">
        <v>166</v>
      </c>
      <c r="H5474" s="18">
        <f>SUM(G5474-F5474)</f>
        <v>22</v>
      </c>
      <c r="I5474" s="19">
        <f>H5474/F5474</f>
        <v>0.152777777777778</v>
      </c>
      <c r="J5474" s="19">
        <f>H5474/G5474</f>
        <v>0.132530120481928</v>
      </c>
      <c r="K5474" t="s" s="21">
        <f>IF(J5474&lt;25%,"น้อยกว่า 25%",IF(J5474&gt;=25%,"มากกว่าหรือเท่ากับ 25%",IF(J5474&gt;=35%,"มากกว่าหรือเท่ากับ 35%")))</f>
        <v>18</v>
      </c>
    </row>
    <row r="5475" s="7" customFormat="1" ht="19.15" customHeight="1">
      <c r="A5475" t="s" s="16">
        <v>5486</v>
      </c>
      <c r="B5475" s="17">
        <v>5</v>
      </c>
      <c r="C5475" s="17">
        <v>25</v>
      </c>
      <c r="D5475" t="s" s="16">
        <v>5596</v>
      </c>
      <c r="E5475" t="s" s="16">
        <v>1287</v>
      </c>
      <c r="F5475" s="55">
        <v>150</v>
      </c>
      <c r="G5475" s="17">
        <v>164</v>
      </c>
      <c r="H5475" s="18">
        <f>SUM(G5475-F5475)</f>
        <v>14</v>
      </c>
      <c r="I5475" s="19">
        <f>H5475/F5475</f>
        <v>0.0933333333333333</v>
      </c>
      <c r="J5475" s="19">
        <f>H5475/G5475</f>
        <v>0.08536585365853661</v>
      </c>
      <c r="K5475" t="s" s="21">
        <f>IF(J5475&lt;25%,"น้อยกว่า 25%",IF(J5475&gt;=25%,"มากกว่าหรือเท่ากับ 25%",IF(J5475&gt;=35%,"มากกว่าหรือเท่ากับ 35%")))</f>
        <v>18</v>
      </c>
    </row>
    <row r="5476" s="7" customFormat="1" ht="19.15" customHeight="1">
      <c r="A5476" t="s" s="16">
        <v>5486</v>
      </c>
      <c r="B5476" s="17">
        <v>5</v>
      </c>
      <c r="C5476" s="17">
        <v>13</v>
      </c>
      <c r="D5476" t="s" s="16">
        <v>5597</v>
      </c>
      <c r="E5476" t="s" s="16">
        <v>40</v>
      </c>
      <c r="F5476" s="55">
        <v>91</v>
      </c>
      <c r="G5476" s="17">
        <v>112</v>
      </c>
      <c r="H5476" s="18">
        <f>SUM(G5476-F5476)</f>
        <v>21</v>
      </c>
      <c r="I5476" s="19">
        <f>H5476/F5476</f>
        <v>0.230769230769231</v>
      </c>
      <c r="J5476" s="19">
        <f>H5476/G5476</f>
        <v>0.1875</v>
      </c>
      <c r="K5476" t="s" s="21">
        <f>IF(J5476&lt;25%,"น้อยกว่า 25%",IF(J5476&gt;=25%,"มากกว่าหรือเท่ากับ 25%",IF(J5476&gt;=35%,"มากกว่าหรือเท่ากับ 35%")))</f>
        <v>18</v>
      </c>
    </row>
    <row r="5477" s="7" customFormat="1" ht="19.15" customHeight="1">
      <c r="A5477" t="s" s="16">
        <v>5486</v>
      </c>
      <c r="B5477" s="17">
        <v>5</v>
      </c>
      <c r="C5477" s="17">
        <v>22</v>
      </c>
      <c r="D5477" t="s" s="16">
        <v>5598</v>
      </c>
      <c r="E5477" t="s" s="16">
        <v>60</v>
      </c>
      <c r="F5477" s="55">
        <v>103</v>
      </c>
      <c r="G5477" s="17">
        <v>105</v>
      </c>
      <c r="H5477" s="18">
        <f>SUM(G5477-F5477)</f>
        <v>2</v>
      </c>
      <c r="I5477" s="19">
        <f>H5477/F5477</f>
        <v>0.0194174757281553</v>
      </c>
      <c r="J5477" s="19">
        <f>H5477/G5477</f>
        <v>0.019047619047619</v>
      </c>
      <c r="K5477" t="s" s="21">
        <f>IF(J5477&lt;25%,"น้อยกว่า 25%",IF(J5477&gt;=25%,"มากกว่าหรือเท่ากับ 25%",IF(J5477&gt;=35%,"มากกว่าหรือเท่ากับ 35%")))</f>
        <v>18</v>
      </c>
    </row>
    <row r="5478" s="7" customFormat="1" ht="19.15" customHeight="1">
      <c r="A5478" t="s" s="16">
        <v>5486</v>
      </c>
      <c r="B5478" s="17">
        <v>5</v>
      </c>
      <c r="C5478" s="17">
        <v>16</v>
      </c>
      <c r="D5478" t="s" s="16">
        <v>5599</v>
      </c>
      <c r="E5478" t="s" s="16">
        <v>76</v>
      </c>
      <c r="F5478" s="55">
        <v>87</v>
      </c>
      <c r="G5478" s="17">
        <v>95</v>
      </c>
      <c r="H5478" s="18">
        <f>SUM(G5478-F5478)</f>
        <v>8</v>
      </c>
      <c r="I5478" s="19">
        <f>H5478/F5478</f>
        <v>0.0919540229885057</v>
      </c>
      <c r="J5478" s="19">
        <f>H5478/G5478</f>
        <v>0.0842105263157895</v>
      </c>
      <c r="K5478" t="s" s="21">
        <f>IF(J5478&lt;25%,"น้อยกว่า 25%",IF(J5478&gt;=25%,"มากกว่าหรือเท่ากับ 25%",IF(J5478&gt;=35%,"มากกว่าหรือเท่ากับ 35%")))</f>
        <v>18</v>
      </c>
    </row>
    <row r="5479" s="7" customFormat="1" ht="19.15" customHeight="1">
      <c r="A5479" t="s" s="16">
        <v>5486</v>
      </c>
      <c r="B5479" s="17">
        <v>5</v>
      </c>
      <c r="C5479" s="17">
        <v>21</v>
      </c>
      <c r="D5479" t="s" s="16">
        <v>5600</v>
      </c>
      <c r="E5479" t="s" s="16">
        <v>106</v>
      </c>
      <c r="F5479" s="55">
        <v>67</v>
      </c>
      <c r="G5479" s="17">
        <v>75</v>
      </c>
      <c r="H5479" s="18">
        <f>SUM(G5479-F5479)</f>
        <v>8</v>
      </c>
      <c r="I5479" s="19">
        <f>H5479/F5479</f>
        <v>0.119402985074627</v>
      </c>
      <c r="J5479" s="19">
        <f>H5479/G5479</f>
        <v>0.106666666666667</v>
      </c>
      <c r="K5479" t="s" s="21">
        <f>IF(J5479&lt;25%,"น้อยกว่า 25%",IF(J5479&gt;=25%,"มากกว่าหรือเท่ากับ 25%",IF(J5479&gt;=35%,"มากกว่าหรือเท่ากับ 35%")))</f>
        <v>18</v>
      </c>
    </row>
    <row r="5480" s="7" customFormat="1" ht="19.15" customHeight="1">
      <c r="A5480" t="s" s="16">
        <v>5486</v>
      </c>
      <c r="B5480" s="17">
        <v>5</v>
      </c>
      <c r="C5480" s="17">
        <v>23</v>
      </c>
      <c r="D5480" t="s" s="16">
        <v>5601</v>
      </c>
      <c r="E5480" t="s" s="16">
        <v>119</v>
      </c>
      <c r="F5480" s="55">
        <v>52</v>
      </c>
      <c r="G5480" s="17">
        <v>59</v>
      </c>
      <c r="H5480" s="18">
        <f>SUM(G5480-F5480)</f>
        <v>7</v>
      </c>
      <c r="I5480" s="19">
        <f>H5480/F5480</f>
        <v>0.134615384615385</v>
      </c>
      <c r="J5480" s="19">
        <f>H5480/G5480</f>
        <v>0.11864406779661</v>
      </c>
      <c r="K5480" t="s" s="21">
        <f>IF(J5480&lt;25%,"น้อยกว่า 25%",IF(J5480&gt;=25%,"มากกว่าหรือเท่ากับ 25%",IF(J5480&gt;=35%,"มากกว่าหรือเท่ากับ 35%")))</f>
        <v>18</v>
      </c>
    </row>
    <row r="5481" s="7" customFormat="1" ht="19.15" customHeight="1">
      <c r="A5481" t="s" s="16">
        <v>5486</v>
      </c>
      <c r="B5481" s="17">
        <v>5</v>
      </c>
      <c r="C5481" s="17">
        <v>15</v>
      </c>
      <c r="D5481" t="s" s="16">
        <v>5602</v>
      </c>
      <c r="E5481" t="s" s="16">
        <v>66</v>
      </c>
      <c r="F5481" s="55">
        <v>52</v>
      </c>
      <c r="G5481" s="17">
        <v>58</v>
      </c>
      <c r="H5481" s="18">
        <f>SUM(G5481-F5481)</f>
        <v>6</v>
      </c>
      <c r="I5481" s="19">
        <f>H5481/F5481</f>
        <v>0.115384615384615</v>
      </c>
      <c r="J5481" s="19">
        <f>H5481/G5481</f>
        <v>0.103448275862069</v>
      </c>
      <c r="K5481" t="s" s="21">
        <f>IF(J5481&lt;25%,"น้อยกว่า 25%",IF(J5481&gt;=25%,"มากกว่าหรือเท่ากับ 25%",IF(J5481&gt;=35%,"มากกว่าหรือเท่ากับ 35%")))</f>
        <v>18</v>
      </c>
    </row>
    <row r="5482" s="7" customFormat="1" ht="19.15" customHeight="1">
      <c r="A5482" t="s" s="16">
        <v>5486</v>
      </c>
      <c r="B5482" s="17">
        <v>5</v>
      </c>
      <c r="C5482" s="17">
        <v>26</v>
      </c>
      <c r="D5482" t="s" s="16">
        <v>5603</v>
      </c>
      <c r="E5482" t="s" s="16">
        <v>68</v>
      </c>
      <c r="F5482" s="55">
        <v>47</v>
      </c>
      <c r="G5482" s="17">
        <v>52</v>
      </c>
      <c r="H5482" s="18">
        <f>SUM(G5482-F5482)</f>
        <v>5</v>
      </c>
      <c r="I5482" s="19">
        <f>H5482/F5482</f>
        <v>0.106382978723404</v>
      </c>
      <c r="J5482" s="19">
        <f>H5482/G5482</f>
        <v>0.0961538461538462</v>
      </c>
      <c r="K5482" t="s" s="21">
        <f>IF(J5482&lt;25%,"น้อยกว่า 25%",IF(J5482&gt;=25%,"มากกว่าหรือเท่ากับ 25%",IF(J5482&gt;=35%,"มากกว่าหรือเท่ากับ 35%")))</f>
        <v>18</v>
      </c>
    </row>
    <row r="5483" s="7" customFormat="1" ht="19.15" customHeight="1">
      <c r="A5483" t="s" s="16">
        <v>5486</v>
      </c>
      <c r="B5483" s="17">
        <v>5</v>
      </c>
      <c r="C5483" s="17">
        <v>20</v>
      </c>
      <c r="D5483" t="s" s="16">
        <v>5604</v>
      </c>
      <c r="E5483" t="s" s="16">
        <v>248</v>
      </c>
      <c r="F5483" s="55">
        <v>22</v>
      </c>
      <c r="G5483" s="17">
        <v>26</v>
      </c>
      <c r="H5483" s="18">
        <f>SUM(G5483-F5483)</f>
        <v>4</v>
      </c>
      <c r="I5483" s="19">
        <f>H5483/F5483</f>
        <v>0.181818181818182</v>
      </c>
      <c r="J5483" s="19">
        <f>H5483/G5483</f>
        <v>0.153846153846154</v>
      </c>
      <c r="K5483" t="s" s="21">
        <f>IF(J5483&lt;25%,"น้อยกว่า 25%",IF(J5483&gt;=25%,"มากกว่าหรือเท่ากับ 25%",IF(J5483&gt;=35%,"มากกว่าหรือเท่ากับ 35%")))</f>
        <v>18</v>
      </c>
    </row>
    <row r="5484" s="7" customFormat="1" ht="19.15" customHeight="1">
      <c r="A5484" t="s" s="16">
        <v>5486</v>
      </c>
      <c r="B5484" s="17">
        <v>5</v>
      </c>
      <c r="C5484" s="17">
        <v>18</v>
      </c>
      <c r="D5484" t="s" s="16">
        <v>5605</v>
      </c>
      <c r="E5484" t="s" s="16">
        <v>116</v>
      </c>
      <c r="F5484" s="55">
        <v>12</v>
      </c>
      <c r="G5484" s="17">
        <v>15</v>
      </c>
      <c r="H5484" s="18">
        <f>SUM(G5484-F5484)</f>
        <v>3</v>
      </c>
      <c r="I5484" s="19">
        <f>H5484/F5484</f>
        <v>0.25</v>
      </c>
      <c r="J5484" s="19">
        <f>H5484/G5484</f>
        <v>0.2</v>
      </c>
      <c r="K5484" t="s" s="21">
        <f>IF(J5484&lt;25%,"น้อยกว่า 25%",IF(J5484&gt;=25%,"มากกว่าหรือเท่ากับ 25%",IF(J5484&gt;=35%,"มากกว่าหรือเท่ากับ 35%")))</f>
        <v>18</v>
      </c>
    </row>
    <row r="5485" s="7" customFormat="1" ht="19.15" customHeight="1">
      <c r="A5485" t="s" s="16">
        <v>5486</v>
      </c>
      <c r="B5485" s="17">
        <v>5</v>
      </c>
      <c r="C5485" s="17">
        <v>17</v>
      </c>
      <c r="D5485" t="s" s="16">
        <v>5606</v>
      </c>
      <c r="E5485" t="s" s="16">
        <v>34</v>
      </c>
      <c r="F5485" s="37">
        <v>0</v>
      </c>
      <c r="G5485" s="17">
        <v>0</v>
      </c>
      <c r="H5485" s="18">
        <f>SUM(G5485-F5485)</f>
        <v>0</v>
      </c>
      <c r="I5485" s="19">
        <f>H5485/F5485</f>
      </c>
      <c r="J5485" s="19">
        <f>H5485/G5485</f>
      </c>
      <c r="K5485" s="24">
        <f>IF(J5485&lt;25%,"น้อยกว่า 25%",IF(J5485&gt;=25%,"มากกว่าหรือเท่ากับ 25%",IF(J5485&gt;=35%,"มากกว่าหรือเท่ากับ 35%")))</f>
      </c>
    </row>
    <row r="5486" s="7" customFormat="1" ht="19.15" customHeight="1">
      <c r="A5486" t="s" s="16">
        <v>5486</v>
      </c>
      <c r="B5486" s="17">
        <v>6</v>
      </c>
      <c r="C5486" s="17">
        <v>9</v>
      </c>
      <c r="D5486" t="s" s="16">
        <v>5607</v>
      </c>
      <c r="E5486" t="s" s="16">
        <v>26</v>
      </c>
      <c r="F5486" s="37">
        <v>29688</v>
      </c>
      <c r="G5486" s="17">
        <v>31496</v>
      </c>
      <c r="H5486" s="18">
        <f>SUM(G5486-F5486)</f>
        <v>1808</v>
      </c>
      <c r="I5486" s="19">
        <f>H5486/F5486</f>
        <v>0.0609000269469146</v>
      </c>
      <c r="J5486" s="19">
        <f>H5486/G5486</f>
        <v>0.0574041148082296</v>
      </c>
      <c r="K5486" t="s" s="21">
        <f>IF(J5486&lt;25%,"น้อยกว่า 25%",IF(J5486&gt;=25%,"มากกว่าหรือเท่ากับ 25%",IF(J5486&gt;=35%,"มากกว่าหรือเท่ากับ 35%")))</f>
        <v>18</v>
      </c>
    </row>
    <row r="5487" s="7" customFormat="1" ht="19.15" customHeight="1">
      <c r="A5487" t="s" s="16">
        <v>5486</v>
      </c>
      <c r="B5487" s="17">
        <v>6</v>
      </c>
      <c r="C5487" s="17">
        <v>1</v>
      </c>
      <c r="D5487" t="s" s="16">
        <v>5608</v>
      </c>
      <c r="E5487" t="s" s="16">
        <v>84</v>
      </c>
      <c r="F5487" s="37">
        <v>29659</v>
      </c>
      <c r="G5487" s="17">
        <v>30886</v>
      </c>
      <c r="H5487" s="18">
        <f>SUM(G5487-F5487)</f>
        <v>1227</v>
      </c>
      <c r="I5487" s="19">
        <f>H5487/F5487</f>
        <v>0.0413702417478674</v>
      </c>
      <c r="J5487" s="19">
        <f>H5487/G5487</f>
        <v>0.0397267370329599</v>
      </c>
      <c r="K5487" t="s" s="21">
        <f>IF(J5487&lt;25%,"น้อยกว่า 25%",IF(J5487&gt;=25%,"มากกว่าหรือเท่ากับ 25%",IF(J5487&gt;=35%,"มากกว่าหรือเท่ากับ 35%")))</f>
        <v>18</v>
      </c>
    </row>
    <row r="5488" s="7" customFormat="1" ht="19.15" customHeight="1">
      <c r="A5488" t="s" s="16">
        <v>5486</v>
      </c>
      <c r="B5488" s="17">
        <v>6</v>
      </c>
      <c r="C5488" s="17">
        <v>12</v>
      </c>
      <c r="D5488" t="s" s="16">
        <v>5609</v>
      </c>
      <c r="E5488" t="s" s="16">
        <v>22</v>
      </c>
      <c r="F5488" s="37">
        <v>15984</v>
      </c>
      <c r="G5488" s="17">
        <v>16589</v>
      </c>
      <c r="H5488" s="18">
        <f>SUM(G5488-F5488)</f>
        <v>605</v>
      </c>
      <c r="I5488" s="19">
        <f>H5488/F5488</f>
        <v>0.0378503503503504</v>
      </c>
      <c r="J5488" s="19">
        <f>H5488/G5488</f>
        <v>0.0364699499668455</v>
      </c>
      <c r="K5488" t="s" s="21">
        <f>IF(J5488&lt;25%,"น้อยกว่า 25%",IF(J5488&gt;=25%,"มากกว่าหรือเท่ากับ 25%",IF(J5488&gt;=35%,"มากกว่าหรือเท่ากับ 35%")))</f>
        <v>18</v>
      </c>
    </row>
    <row r="5489" s="7" customFormat="1" ht="19.15" customHeight="1">
      <c r="A5489" t="s" s="16">
        <v>5486</v>
      </c>
      <c r="B5489" s="17">
        <v>6</v>
      </c>
      <c r="C5489" s="17">
        <v>6</v>
      </c>
      <c r="D5489" t="s" s="16">
        <v>5610</v>
      </c>
      <c r="E5489" t="s" s="16">
        <v>20</v>
      </c>
      <c r="F5489" s="37">
        <v>12551</v>
      </c>
      <c r="G5489" s="17">
        <v>13353</v>
      </c>
      <c r="H5489" s="18">
        <f>SUM(G5489-F5489)</f>
        <v>802</v>
      </c>
      <c r="I5489" s="19">
        <f>H5489/F5489</f>
        <v>0.06389929089315589</v>
      </c>
      <c r="J5489" s="19">
        <f>H5489/G5489</f>
        <v>0.0600614094211039</v>
      </c>
      <c r="K5489" t="s" s="21">
        <f>IF(J5489&lt;25%,"น้อยกว่า 25%",IF(J5489&gt;=25%,"มากกว่าหรือเท่ากับ 25%",IF(J5489&gt;=35%,"มากกว่าหรือเท่ากับ 35%")))</f>
        <v>18</v>
      </c>
    </row>
    <row r="5490" s="7" customFormat="1" ht="19.15" customHeight="1">
      <c r="A5490" t="s" s="16">
        <v>5486</v>
      </c>
      <c r="B5490" s="17">
        <v>6</v>
      </c>
      <c r="C5490" s="17">
        <v>11</v>
      </c>
      <c r="D5490" t="s" s="16">
        <v>5611</v>
      </c>
      <c r="E5490" t="s" s="16">
        <v>17</v>
      </c>
      <c r="F5490" s="37">
        <v>3804</v>
      </c>
      <c r="G5490" s="17">
        <v>3949</v>
      </c>
      <c r="H5490" s="18">
        <f>SUM(G5490-F5490)</f>
        <v>145</v>
      </c>
      <c r="I5490" s="19">
        <f>H5490/F5490</f>
        <v>0.038117770767613</v>
      </c>
      <c r="J5490" s="19">
        <f>H5490/G5490</f>
        <v>0.0367181564953153</v>
      </c>
      <c r="K5490" t="s" s="21">
        <f>IF(J5490&lt;25%,"น้อยกว่า 25%",IF(J5490&gt;=25%,"มากกว่าหรือเท่ากับ 25%",IF(J5490&gt;=35%,"มากกว่าหรือเท่ากับ 35%")))</f>
        <v>18</v>
      </c>
    </row>
    <row r="5491" s="7" customFormat="1" ht="19.15" customHeight="1">
      <c r="A5491" t="s" s="16">
        <v>5486</v>
      </c>
      <c r="B5491" s="17">
        <v>6</v>
      </c>
      <c r="C5491" s="17">
        <v>16</v>
      </c>
      <c r="D5491" t="s" s="16">
        <v>5612</v>
      </c>
      <c r="E5491" t="s" s="16">
        <v>34</v>
      </c>
      <c r="F5491" s="37">
        <v>1810</v>
      </c>
      <c r="G5491" s="17">
        <v>1862</v>
      </c>
      <c r="H5491" s="18">
        <f>SUM(G5491-F5491)</f>
        <v>52</v>
      </c>
      <c r="I5491" s="19">
        <f>H5491/F5491</f>
        <v>0.0287292817679558</v>
      </c>
      <c r="J5491" s="19">
        <f>H5491/G5491</f>
        <v>0.0279269602577873</v>
      </c>
      <c r="K5491" t="s" s="21">
        <f>IF(J5491&lt;25%,"น้อยกว่า 25%",IF(J5491&gt;=25%,"มากกว่าหรือเท่ากับ 25%",IF(J5491&gt;=35%,"มากกว่าหรือเท่ากับ 35%")))</f>
        <v>18</v>
      </c>
    </row>
    <row r="5492" s="7" customFormat="1" ht="19.15" customHeight="1">
      <c r="A5492" t="s" s="16">
        <v>5486</v>
      </c>
      <c r="B5492" s="17">
        <v>6</v>
      </c>
      <c r="C5492" s="17">
        <v>10</v>
      </c>
      <c r="D5492" t="s" s="16">
        <v>5613</v>
      </c>
      <c r="E5492" t="s" s="16">
        <v>28</v>
      </c>
      <c r="F5492" s="37">
        <v>1660</v>
      </c>
      <c r="G5492" s="17">
        <v>1731</v>
      </c>
      <c r="H5492" s="18">
        <f>SUM(G5492-F5492)</f>
        <v>71</v>
      </c>
      <c r="I5492" s="19">
        <f>H5492/F5492</f>
        <v>0.0427710843373494</v>
      </c>
      <c r="J5492" s="19">
        <f>H5492/G5492</f>
        <v>0.0410167533217793</v>
      </c>
      <c r="K5492" t="s" s="21">
        <f>IF(J5492&lt;25%,"น้อยกว่า 25%",IF(J5492&gt;=25%,"มากกว่าหรือเท่ากับ 25%",IF(J5492&gt;=35%,"มากกว่าหรือเท่ากับ 35%")))</f>
        <v>18</v>
      </c>
    </row>
    <row r="5493" s="7" customFormat="1" ht="19.15" customHeight="1">
      <c r="A5493" t="s" s="16">
        <v>5486</v>
      </c>
      <c r="B5493" s="17">
        <v>6</v>
      </c>
      <c r="C5493" s="17">
        <v>8</v>
      </c>
      <c r="D5493" t="s" s="16">
        <v>5614</v>
      </c>
      <c r="E5493" t="s" s="16">
        <v>40</v>
      </c>
      <c r="F5493" s="37">
        <v>286</v>
      </c>
      <c r="G5493" s="17">
        <v>305</v>
      </c>
      <c r="H5493" s="18">
        <f>SUM(G5493-F5493)</f>
        <v>19</v>
      </c>
      <c r="I5493" s="19">
        <f>H5493/F5493</f>
        <v>0.0664335664335664</v>
      </c>
      <c r="J5493" s="19">
        <f>H5493/G5493</f>
        <v>0.0622950819672131</v>
      </c>
      <c r="K5493" t="s" s="21">
        <f>IF(J5493&lt;25%,"น้อยกว่า 25%",IF(J5493&gt;=25%,"มากกว่าหรือเท่ากับ 25%",IF(J5493&gt;=35%,"มากกว่าหรือเท่ากับ 35%")))</f>
        <v>18</v>
      </c>
    </row>
    <row r="5494" s="7" customFormat="1" ht="19.15" customHeight="1">
      <c r="A5494" t="s" s="16">
        <v>5486</v>
      </c>
      <c r="B5494" s="17">
        <v>6</v>
      </c>
      <c r="C5494" s="17">
        <v>21</v>
      </c>
      <c r="D5494" t="s" s="16">
        <v>5615</v>
      </c>
      <c r="E5494" t="s" s="16">
        <v>42</v>
      </c>
      <c r="F5494" s="37">
        <v>258</v>
      </c>
      <c r="G5494" s="17">
        <v>272</v>
      </c>
      <c r="H5494" s="18">
        <f>SUM(G5494-F5494)</f>
        <v>14</v>
      </c>
      <c r="I5494" s="19">
        <f>H5494/F5494</f>
        <v>0.0542635658914729</v>
      </c>
      <c r="J5494" s="19">
        <f>H5494/G5494</f>
        <v>0.0514705882352941</v>
      </c>
      <c r="K5494" t="s" s="21">
        <f>IF(J5494&lt;25%,"น้อยกว่า 25%",IF(J5494&gt;=25%,"มากกว่าหรือเท่ากับ 25%",IF(J5494&gt;=35%,"มากกว่าหรือเท่ากับ 35%")))</f>
        <v>18</v>
      </c>
    </row>
    <row r="5495" s="7" customFormat="1" ht="19.15" customHeight="1">
      <c r="A5495" t="s" s="16">
        <v>5486</v>
      </c>
      <c r="B5495" s="17">
        <v>6</v>
      </c>
      <c r="C5495" s="17">
        <v>3</v>
      </c>
      <c r="D5495" t="s" s="16">
        <v>5616</v>
      </c>
      <c r="E5495" t="s" s="16">
        <v>38</v>
      </c>
      <c r="F5495" s="37">
        <v>238</v>
      </c>
      <c r="G5495" s="17">
        <v>247</v>
      </c>
      <c r="H5495" s="18">
        <f>SUM(G5495-F5495)</f>
        <v>9</v>
      </c>
      <c r="I5495" s="19">
        <f>H5495/F5495</f>
        <v>0.0378151260504202</v>
      </c>
      <c r="J5495" s="19">
        <f>H5495/G5495</f>
        <v>0.0364372469635628</v>
      </c>
      <c r="K5495" t="s" s="21">
        <f>IF(J5495&lt;25%,"น้อยกว่า 25%",IF(J5495&gt;=25%,"มากกว่าหรือเท่ากับ 25%",IF(J5495&gt;=35%,"มากกว่าหรือเท่ากับ 35%")))</f>
        <v>18</v>
      </c>
    </row>
    <row r="5496" s="7" customFormat="1" ht="19.15" customHeight="1">
      <c r="A5496" t="s" s="16">
        <v>5486</v>
      </c>
      <c r="B5496" s="17">
        <v>6</v>
      </c>
      <c r="C5496" s="17">
        <v>7</v>
      </c>
      <c r="D5496" t="s" s="16">
        <v>5617</v>
      </c>
      <c r="E5496" t="s" s="16">
        <v>48</v>
      </c>
      <c r="F5496" s="37">
        <v>236</v>
      </c>
      <c r="G5496" s="17">
        <v>243</v>
      </c>
      <c r="H5496" s="18">
        <f>SUM(G5496-F5496)</f>
        <v>7</v>
      </c>
      <c r="I5496" s="19">
        <f>H5496/F5496</f>
        <v>0.0296610169491525</v>
      </c>
      <c r="J5496" s="19">
        <f>H5496/G5496</f>
        <v>0.0288065843621399</v>
      </c>
      <c r="K5496" t="s" s="21">
        <f>IF(J5496&lt;25%,"น้อยกว่า 25%",IF(J5496&gt;=25%,"มากกว่าหรือเท่ากับ 25%",IF(J5496&gt;=35%,"มากกว่าหรือเท่ากับ 35%")))</f>
        <v>18</v>
      </c>
    </row>
    <row r="5497" s="7" customFormat="1" ht="19.15" customHeight="1">
      <c r="A5497" t="s" s="16">
        <v>5486</v>
      </c>
      <c r="B5497" s="17">
        <v>6</v>
      </c>
      <c r="C5497" s="17">
        <v>13</v>
      </c>
      <c r="D5497" t="s" s="16">
        <v>5618</v>
      </c>
      <c r="E5497" t="s" s="16">
        <v>30</v>
      </c>
      <c r="F5497" s="37">
        <v>194</v>
      </c>
      <c r="G5497" s="17">
        <v>198</v>
      </c>
      <c r="H5497" s="18">
        <f>SUM(G5497-F5497)</f>
        <v>4</v>
      </c>
      <c r="I5497" s="19">
        <f>H5497/F5497</f>
        <v>0.0206185567010309</v>
      </c>
      <c r="J5497" s="19">
        <f>H5497/G5497</f>
        <v>0.0202020202020202</v>
      </c>
      <c r="K5497" t="s" s="21">
        <f>IF(J5497&lt;25%,"น้อยกว่า 25%",IF(J5497&gt;=25%,"มากกว่าหรือเท่ากับ 25%",IF(J5497&gt;=35%,"มากกว่าหรือเท่ากับ 35%")))</f>
        <v>18</v>
      </c>
    </row>
    <row r="5498" s="7" customFormat="1" ht="19.15" customHeight="1">
      <c r="A5498" t="s" s="16">
        <v>5486</v>
      </c>
      <c r="B5498" s="17">
        <v>6</v>
      </c>
      <c r="C5498" s="17">
        <v>19</v>
      </c>
      <c r="D5498" t="s" s="16">
        <v>5619</v>
      </c>
      <c r="E5498" t="s" s="16">
        <v>36</v>
      </c>
      <c r="F5498" s="37">
        <v>182</v>
      </c>
      <c r="G5498" s="17">
        <v>191</v>
      </c>
      <c r="H5498" s="18">
        <f>SUM(G5498-F5498)</f>
        <v>9</v>
      </c>
      <c r="I5498" s="19">
        <f>H5498/F5498</f>
        <v>0.0494505494505495</v>
      </c>
      <c r="J5498" s="19">
        <f>H5498/G5498</f>
        <v>0.0471204188481675</v>
      </c>
      <c r="K5498" t="s" s="21">
        <f>IF(J5498&lt;25%,"น้อยกว่า 25%",IF(J5498&gt;=25%,"มากกว่าหรือเท่ากับ 25%",IF(J5498&gt;=35%,"มากกว่าหรือเท่ากับ 35%")))</f>
        <v>18</v>
      </c>
    </row>
    <row r="5499" s="7" customFormat="1" ht="19.15" customHeight="1">
      <c r="A5499" t="s" s="16">
        <v>5486</v>
      </c>
      <c r="B5499" s="17">
        <v>6</v>
      </c>
      <c r="C5499" s="17">
        <v>25</v>
      </c>
      <c r="D5499" t="s" s="16">
        <v>5620</v>
      </c>
      <c r="E5499" t="s" s="16">
        <v>1091</v>
      </c>
      <c r="F5499" s="37">
        <v>173</v>
      </c>
      <c r="G5499" s="17">
        <v>189</v>
      </c>
      <c r="H5499" s="18">
        <f>SUM(G5499-F5499)</f>
        <v>16</v>
      </c>
      <c r="I5499" s="19">
        <f>H5499/F5499</f>
        <v>0.092485549132948</v>
      </c>
      <c r="J5499" s="19">
        <f>H5499/G5499</f>
        <v>0.08465608465608471</v>
      </c>
      <c r="K5499" t="s" s="21">
        <f>IF(J5499&lt;25%,"น้อยกว่า 25%",IF(J5499&gt;=25%,"มากกว่าหรือเท่ากับ 25%",IF(J5499&gt;=35%,"มากกว่าหรือเท่ากับ 35%")))</f>
        <v>18</v>
      </c>
    </row>
    <row r="5500" s="7" customFormat="1" ht="19.15" customHeight="1">
      <c r="A5500" t="s" s="16">
        <v>5486</v>
      </c>
      <c r="B5500" s="17">
        <v>6</v>
      </c>
      <c r="C5500" s="17">
        <v>5</v>
      </c>
      <c r="D5500" t="s" s="16">
        <v>5621</v>
      </c>
      <c r="E5500" t="s" s="16">
        <v>24</v>
      </c>
      <c r="F5500" s="37">
        <v>161</v>
      </c>
      <c r="G5500" s="17">
        <v>171</v>
      </c>
      <c r="H5500" s="18">
        <f>SUM(G5500-F5500)</f>
        <v>10</v>
      </c>
      <c r="I5500" s="19">
        <f>H5500/F5500</f>
        <v>0.062111801242236</v>
      </c>
      <c r="J5500" s="19">
        <f>H5500/G5500</f>
        <v>0.0584795321637427</v>
      </c>
      <c r="K5500" t="s" s="21">
        <f>IF(J5500&lt;25%,"น้อยกว่า 25%",IF(J5500&gt;=25%,"มากกว่าหรือเท่ากับ 25%",IF(J5500&gt;=35%,"มากกว่าหรือเท่ากับ 35%")))</f>
        <v>18</v>
      </c>
    </row>
    <row r="5501" s="7" customFormat="1" ht="19.15" customHeight="1">
      <c r="A5501" t="s" s="16">
        <v>5486</v>
      </c>
      <c r="B5501" s="17">
        <v>6</v>
      </c>
      <c r="C5501" s="17">
        <v>2</v>
      </c>
      <c r="D5501" t="s" s="16">
        <v>5622</v>
      </c>
      <c r="E5501" t="s" s="16">
        <v>60</v>
      </c>
      <c r="F5501" s="37">
        <v>118</v>
      </c>
      <c r="G5501" s="17">
        <v>123</v>
      </c>
      <c r="H5501" s="18">
        <f>SUM(G5501-F5501)</f>
        <v>5</v>
      </c>
      <c r="I5501" s="19">
        <f>H5501/F5501</f>
        <v>0.0423728813559322</v>
      </c>
      <c r="J5501" s="19">
        <f>H5501/G5501</f>
        <v>0.040650406504065</v>
      </c>
      <c r="K5501" t="s" s="21">
        <f>IF(J5501&lt;25%,"น้อยกว่า 25%",IF(J5501&gt;=25%,"มากกว่าหรือเท่ากับ 25%",IF(J5501&gt;=35%,"มากกว่าหรือเท่ากับ 35%")))</f>
        <v>18</v>
      </c>
    </row>
    <row r="5502" s="7" customFormat="1" ht="19.15" customHeight="1">
      <c r="A5502" t="s" s="16">
        <v>5486</v>
      </c>
      <c r="B5502" s="17">
        <v>6</v>
      </c>
      <c r="C5502" s="17">
        <v>20</v>
      </c>
      <c r="D5502" t="s" s="16">
        <v>5623</v>
      </c>
      <c r="E5502" t="s" s="16">
        <v>281</v>
      </c>
      <c r="F5502" s="37">
        <v>98</v>
      </c>
      <c r="G5502" s="17">
        <v>103</v>
      </c>
      <c r="H5502" s="18">
        <f>SUM(G5502-F5502)</f>
        <v>5</v>
      </c>
      <c r="I5502" s="19">
        <f>H5502/F5502</f>
        <v>0.0510204081632653</v>
      </c>
      <c r="J5502" s="19">
        <f>H5502/G5502</f>
        <v>0.0485436893203883</v>
      </c>
      <c r="K5502" t="s" s="21">
        <f>IF(J5502&lt;25%,"น้อยกว่า 25%",IF(J5502&gt;=25%,"มากกว่าหรือเท่ากับ 25%",IF(J5502&gt;=35%,"มากกว่าหรือเท่ากับ 35%")))</f>
        <v>18</v>
      </c>
    </row>
    <row r="5503" s="7" customFormat="1" ht="19.15" customHeight="1">
      <c r="A5503" t="s" s="16">
        <v>5486</v>
      </c>
      <c r="B5503" s="17">
        <v>6</v>
      </c>
      <c r="C5503" s="17">
        <v>14</v>
      </c>
      <c r="D5503" t="s" s="16">
        <v>5624</v>
      </c>
      <c r="E5503" t="s" s="16">
        <v>101</v>
      </c>
      <c r="F5503" s="37">
        <v>87</v>
      </c>
      <c r="G5503" s="17">
        <v>87</v>
      </c>
      <c r="H5503" s="18">
        <f>SUM(G5503-F5503)</f>
        <v>0</v>
      </c>
      <c r="I5503" s="19">
        <f>H5503/F5503</f>
        <v>0</v>
      </c>
      <c r="J5503" s="19">
        <f>H5503/G5503</f>
        <v>0</v>
      </c>
      <c r="K5503" t="s" s="21">
        <f>IF(J5503&lt;25%,"น้อยกว่า 25%",IF(J5503&gt;=25%,"มากกว่าหรือเท่ากับ 25%",IF(J5503&gt;=35%,"มากกว่าหรือเท่ากับ 35%")))</f>
        <v>18</v>
      </c>
    </row>
    <row r="5504" s="7" customFormat="1" ht="19.15" customHeight="1">
      <c r="A5504" t="s" s="16">
        <v>5486</v>
      </c>
      <c r="B5504" s="17">
        <v>6</v>
      </c>
      <c r="C5504" s="17">
        <v>4</v>
      </c>
      <c r="D5504" t="s" s="16">
        <v>5625</v>
      </c>
      <c r="E5504" t="s" s="16">
        <v>44</v>
      </c>
      <c r="F5504" s="37">
        <v>62</v>
      </c>
      <c r="G5504" s="17">
        <v>69</v>
      </c>
      <c r="H5504" s="18">
        <f>SUM(G5504-F5504)</f>
        <v>7</v>
      </c>
      <c r="I5504" s="19">
        <f>H5504/F5504</f>
        <v>0.112903225806452</v>
      </c>
      <c r="J5504" s="19">
        <f>H5504/G5504</f>
        <v>0.101449275362319</v>
      </c>
      <c r="K5504" t="s" s="21">
        <f>IF(J5504&lt;25%,"น้อยกว่า 25%",IF(J5504&gt;=25%,"มากกว่าหรือเท่ากับ 25%",IF(J5504&gt;=35%,"มากกว่าหรือเท่ากับ 35%")))</f>
        <v>18</v>
      </c>
    </row>
    <row r="5505" s="7" customFormat="1" ht="19.15" customHeight="1">
      <c r="A5505" t="s" s="16">
        <v>5486</v>
      </c>
      <c r="B5505" s="17">
        <v>6</v>
      </c>
      <c r="C5505" s="17">
        <v>26</v>
      </c>
      <c r="D5505" t="s" s="16">
        <v>5626</v>
      </c>
      <c r="E5505" t="s" s="16">
        <v>155</v>
      </c>
      <c r="F5505" s="37">
        <v>59</v>
      </c>
      <c r="G5505" s="17">
        <v>65</v>
      </c>
      <c r="H5505" s="18">
        <f>SUM(G5505-F5505)</f>
        <v>6</v>
      </c>
      <c r="I5505" s="19">
        <f>H5505/F5505</f>
        <v>0.101694915254237</v>
      </c>
      <c r="J5505" s="19">
        <f>H5505/G5505</f>
        <v>0.0923076923076923</v>
      </c>
      <c r="K5505" t="s" s="21">
        <f>IF(J5505&lt;25%,"น้อยกว่า 25%",IF(J5505&gt;=25%,"มากกว่าหรือเท่ากับ 25%",IF(J5505&gt;=35%,"มากกว่าหรือเท่ากับ 35%")))</f>
        <v>18</v>
      </c>
    </row>
    <row r="5506" s="7" customFormat="1" ht="19.15" customHeight="1">
      <c r="A5506" t="s" s="16">
        <v>5486</v>
      </c>
      <c r="B5506" s="17">
        <v>6</v>
      </c>
      <c r="C5506" s="17">
        <v>23</v>
      </c>
      <c r="D5506" t="s" s="16">
        <v>5627</v>
      </c>
      <c r="E5506" t="s" s="16">
        <v>119</v>
      </c>
      <c r="F5506" s="37">
        <v>59</v>
      </c>
      <c r="G5506" s="17">
        <v>60</v>
      </c>
      <c r="H5506" s="18">
        <f>SUM(G5506-F5506)</f>
        <v>1</v>
      </c>
      <c r="I5506" s="19">
        <f>H5506/F5506</f>
        <v>0.0169491525423729</v>
      </c>
      <c r="J5506" s="19">
        <f>H5506/G5506</f>
        <v>0.0166666666666667</v>
      </c>
      <c r="K5506" t="s" s="21">
        <f>IF(J5506&lt;25%,"น้อยกว่า 25%",IF(J5506&gt;=25%,"มากกว่าหรือเท่ากับ 25%",IF(J5506&gt;=35%,"มากกว่าหรือเท่ากับ 35%")))</f>
        <v>18</v>
      </c>
    </row>
    <row r="5507" s="7" customFormat="1" ht="19.15" customHeight="1">
      <c r="A5507" t="s" s="16">
        <v>5486</v>
      </c>
      <c r="B5507" s="17">
        <v>6</v>
      </c>
      <c r="C5507" s="17">
        <v>15</v>
      </c>
      <c r="D5507" t="s" s="16">
        <v>5628</v>
      </c>
      <c r="E5507" t="s" s="16">
        <v>76</v>
      </c>
      <c r="F5507" s="37">
        <v>50</v>
      </c>
      <c r="G5507" s="17">
        <v>53</v>
      </c>
      <c r="H5507" s="18">
        <f>SUM(G5507-F5507)</f>
        <v>3</v>
      </c>
      <c r="I5507" s="19">
        <f>H5507/F5507</f>
        <v>0.06</v>
      </c>
      <c r="J5507" s="19">
        <f>H5507/G5507</f>
        <v>0.0566037735849057</v>
      </c>
      <c r="K5507" t="s" s="21">
        <f>IF(J5507&lt;25%,"น้อยกว่า 25%",IF(J5507&gt;=25%,"มากกว่าหรือเท่ากับ 25%",IF(J5507&gt;=35%,"มากกว่าหรือเท่ากับ 35%")))</f>
        <v>18</v>
      </c>
    </row>
    <row r="5508" s="7" customFormat="1" ht="19.15" customHeight="1">
      <c r="A5508" t="s" s="16">
        <v>5486</v>
      </c>
      <c r="B5508" s="17">
        <v>6</v>
      </c>
      <c r="C5508" s="17">
        <v>22</v>
      </c>
      <c r="D5508" t="s" s="16">
        <v>5629</v>
      </c>
      <c r="E5508" t="s" s="16">
        <v>106</v>
      </c>
      <c r="F5508" s="37">
        <v>44</v>
      </c>
      <c r="G5508" s="17">
        <v>46</v>
      </c>
      <c r="H5508" s="18">
        <f>SUM(G5508-F5508)</f>
        <v>2</v>
      </c>
      <c r="I5508" s="19">
        <f>H5508/F5508</f>
        <v>0.0454545454545455</v>
      </c>
      <c r="J5508" s="19">
        <f>H5508/G5508</f>
        <v>0.0434782608695652</v>
      </c>
      <c r="K5508" t="s" s="21">
        <f>IF(J5508&lt;25%,"น้อยกว่า 25%",IF(J5508&gt;=25%,"มากกว่าหรือเท่ากับ 25%",IF(J5508&gt;=35%,"มากกว่าหรือเท่ากับ 35%")))</f>
        <v>18</v>
      </c>
    </row>
    <row r="5509" s="7" customFormat="1" ht="19.15" customHeight="1">
      <c r="A5509" t="s" s="16">
        <v>5486</v>
      </c>
      <c r="B5509" s="17">
        <v>6</v>
      </c>
      <c r="C5509" s="17">
        <v>27</v>
      </c>
      <c r="D5509" t="s" s="16">
        <v>5630</v>
      </c>
      <c r="E5509" t="s" s="16">
        <v>68</v>
      </c>
      <c r="F5509" s="37">
        <v>40</v>
      </c>
      <c r="G5509" s="17">
        <v>44</v>
      </c>
      <c r="H5509" s="18">
        <f>SUM(G5509-F5509)</f>
        <v>4</v>
      </c>
      <c r="I5509" s="19">
        <f>H5509/F5509</f>
        <v>0.1</v>
      </c>
      <c r="J5509" s="19">
        <f>H5509/G5509</f>
        <v>0.0909090909090909</v>
      </c>
      <c r="K5509" t="s" s="21">
        <f>IF(J5509&lt;25%,"น้อยกว่า 25%",IF(J5509&gt;=25%,"มากกว่าหรือเท่ากับ 25%",IF(J5509&gt;=35%,"มากกว่าหรือเท่ากับ 35%")))</f>
        <v>18</v>
      </c>
    </row>
    <row r="5510" s="7" customFormat="1" ht="19.15" customHeight="1">
      <c r="A5510" t="s" s="16">
        <v>5486</v>
      </c>
      <c r="B5510" s="17">
        <v>6</v>
      </c>
      <c r="C5510" s="17">
        <v>17</v>
      </c>
      <c r="D5510" t="s" s="16">
        <v>5631</v>
      </c>
      <c r="E5510" t="s" s="16">
        <v>116</v>
      </c>
      <c r="F5510" s="37">
        <v>40</v>
      </c>
      <c r="G5510" s="17">
        <v>41</v>
      </c>
      <c r="H5510" s="18">
        <f>SUM(G5510-F5510)</f>
        <v>1</v>
      </c>
      <c r="I5510" s="19">
        <f>H5510/F5510</f>
        <v>0.025</v>
      </c>
      <c r="J5510" s="19">
        <f>H5510/G5510</f>
        <v>0.024390243902439</v>
      </c>
      <c r="K5510" t="s" s="21">
        <f>IF(J5510&lt;25%,"น้อยกว่า 25%",IF(J5510&gt;=25%,"มากกว่าหรือเท่ากับ 25%",IF(J5510&gt;=35%,"มากกว่าหรือเท่ากับ 35%")))</f>
        <v>18</v>
      </c>
    </row>
    <row r="5511" s="7" customFormat="1" ht="19.15" customHeight="1">
      <c r="A5511" t="s" s="16">
        <v>5486</v>
      </c>
      <c r="B5511" s="17">
        <v>6</v>
      </c>
      <c r="C5511" s="17">
        <v>18</v>
      </c>
      <c r="D5511" t="s" s="16">
        <v>5632</v>
      </c>
      <c r="E5511" t="s" s="16">
        <v>66</v>
      </c>
      <c r="F5511" s="37">
        <v>29</v>
      </c>
      <c r="G5511" s="17">
        <v>31</v>
      </c>
      <c r="H5511" s="18">
        <f>SUM(G5511-F5511)</f>
        <v>2</v>
      </c>
      <c r="I5511" s="19">
        <f>H5511/F5511</f>
        <v>0.0689655172413793</v>
      </c>
      <c r="J5511" s="19">
        <f>H5511/G5511</f>
        <v>0.0645161290322581</v>
      </c>
      <c r="K5511" t="s" s="21">
        <f>IF(J5511&lt;25%,"น้อยกว่า 25%",IF(J5511&gt;=25%,"มากกว่าหรือเท่ากับ 25%",IF(J5511&gt;=35%,"มากกว่าหรือเท่ากับ 35%")))</f>
        <v>18</v>
      </c>
    </row>
    <row r="5512" s="7" customFormat="1" ht="19.15" customHeight="1">
      <c r="A5512" t="s" s="16">
        <v>5486</v>
      </c>
      <c r="B5512" s="17">
        <v>6</v>
      </c>
      <c r="C5512" s="17">
        <v>24</v>
      </c>
      <c r="D5512" t="s" s="16">
        <v>5633</v>
      </c>
      <c r="E5512" t="s" s="16">
        <v>46</v>
      </c>
      <c r="F5512" s="37">
        <v>28</v>
      </c>
      <c r="G5512" s="17">
        <v>29</v>
      </c>
      <c r="H5512" s="18">
        <f>SUM(G5512-F5512)</f>
        <v>1</v>
      </c>
      <c r="I5512" s="19">
        <f>H5512/F5512</f>
        <v>0.0357142857142857</v>
      </c>
      <c r="J5512" s="19">
        <f>H5512/G5512</f>
        <v>0.0344827586206897</v>
      </c>
      <c r="K5512" t="s" s="21">
        <f>IF(J5512&lt;25%,"น้อยกว่า 25%",IF(J5512&gt;=25%,"มากกว่าหรือเท่ากับ 25%",IF(J5512&gt;=35%,"มากกว่าหรือเท่ากับ 35%")))</f>
        <v>18</v>
      </c>
    </row>
    <row r="5513" s="7" customFormat="1" ht="19.15" customHeight="1">
      <c r="A5513" t="s" s="16">
        <v>5486</v>
      </c>
      <c r="B5513" s="17">
        <v>3</v>
      </c>
      <c r="C5513" s="17">
        <v>22</v>
      </c>
      <c r="D5513" t="s" s="16">
        <v>5634</v>
      </c>
      <c r="E5513" t="s" s="16">
        <v>248</v>
      </c>
      <c r="F5513" s="59">
        <v>132</v>
      </c>
      <c r="G5513" s="30">
        <v>195</v>
      </c>
      <c r="H5513" s="18">
        <f>SUM(G5513-F5513)</f>
        <v>63</v>
      </c>
      <c r="I5513" s="19">
        <f>H5513/F5513</f>
        <v>0.477272727272727</v>
      </c>
      <c r="J5513" s="19">
        <f>H5513/G5513</f>
        <v>0.323076923076923</v>
      </c>
      <c r="K5513" t="s" s="21">
        <f>IF(J5513&lt;25%,"น้อยกว่า 25%",IF(J5513&gt;=25%,"มากกว่าหรือเท่ากับ 25%",IF(J5513&gt;=35%,"มากกว่าหรือเท่ากับ 35%")))</f>
        <v>122</v>
      </c>
    </row>
    <row r="5514" s="7" customFormat="1" ht="19.15" customHeight="1">
      <c r="A5514" t="s" s="16">
        <v>5486</v>
      </c>
      <c r="B5514" s="17">
        <v>4</v>
      </c>
      <c r="C5514" s="17">
        <v>18</v>
      </c>
      <c r="D5514" t="s" s="16">
        <v>5635</v>
      </c>
      <c r="E5514" t="s" s="16">
        <v>116</v>
      </c>
      <c r="F5514" s="58">
        <v>37</v>
      </c>
      <c r="G5514" s="32">
        <v>31</v>
      </c>
      <c r="H5514" s="18">
        <f>SUM(G5514-F5514)</f>
        <v>-6</v>
      </c>
      <c r="I5514" s="19">
        <f>H5514/F5514</f>
        <v>-0.162162162162162</v>
      </c>
      <c r="J5514" s="19">
        <f>H5514/G5514</f>
        <v>-0.193548387096774</v>
      </c>
    </row>
    <row r="5515" s="7" customFormat="1" ht="19.15" customHeight="1">
      <c r="A5515" t="s" s="16">
        <v>5486</v>
      </c>
      <c r="B5515" s="17">
        <v>5</v>
      </c>
      <c r="C5515" s="17">
        <v>19</v>
      </c>
      <c r="D5515" t="s" s="16">
        <v>5636</v>
      </c>
      <c r="E5515" t="s" s="16">
        <v>281</v>
      </c>
      <c r="F5515" s="58">
        <v>116</v>
      </c>
      <c r="G5515" s="32">
        <v>114</v>
      </c>
      <c r="H5515" s="18">
        <f>SUM(G5515-F5515)</f>
        <v>-2</v>
      </c>
      <c r="I5515" s="19">
        <f>H5515/F5515</f>
        <v>-0.0172413793103448</v>
      </c>
      <c r="J5515" s="19">
        <f>H5515/G5515</f>
        <v>-0.0175438596491228</v>
      </c>
    </row>
    <row r="5516" s="7" customFormat="1" ht="19.15" customHeight="1">
      <c r="A5516" t="s" s="16">
        <v>5486</v>
      </c>
      <c r="B5516" s="17">
        <v>5</v>
      </c>
      <c r="C5516" s="17">
        <v>24</v>
      </c>
      <c r="D5516" t="s" s="16">
        <v>5637</v>
      </c>
      <c r="E5516" t="s" s="16">
        <v>1091</v>
      </c>
      <c r="F5516" s="58">
        <v>77</v>
      </c>
      <c r="G5516" s="32">
        <v>76</v>
      </c>
      <c r="H5516" s="104">
        <f>SUM(G5516-F5516)</f>
        <v>-1</v>
      </c>
      <c r="I5516" s="19">
        <f>H5516/F5516</f>
        <v>-0.012987012987013</v>
      </c>
      <c r="J5516" s="19">
        <f>H5516/G5516</f>
        <v>-0.0131578947368421</v>
      </c>
    </row>
    <row r="5517" s="7" customFormat="1" ht="19.15" customHeight="1">
      <c r="A5517" t="s" s="16">
        <v>5486</v>
      </c>
      <c r="B5517" s="17">
        <v>2</v>
      </c>
      <c r="C5517" s="17">
        <v>12</v>
      </c>
      <c r="D5517" t="s" s="16">
        <v>5638</v>
      </c>
      <c r="E5517" t="s" s="16">
        <v>76</v>
      </c>
      <c r="F5517" s="59">
        <v>55</v>
      </c>
      <c r="G5517" s="30">
        <v>76</v>
      </c>
      <c r="H5517" s="105">
        <f>SUM(G5517-F5517)</f>
        <v>21</v>
      </c>
      <c r="I5517" s="106">
        <f>H5517/F5517</f>
        <v>0.381818181818182</v>
      </c>
      <c r="J5517" s="19">
        <f>H5517/G5517</f>
        <v>0.276315789473684</v>
      </c>
      <c r="K5517" t="s" s="21">
        <f>IF(J5517&lt;25%,"น้อยกว่า 25%",IF(J5517&gt;=25%,"มากกว่าหรือเท่ากับ 25%",IF(J5517&gt;=35%,"มากกว่าหรือเท่ากับ 35%")))</f>
        <v>122</v>
      </c>
    </row>
    <row r="5518" s="7" customFormat="1" ht="19.15" customHeight="1">
      <c r="A5518" t="s" s="16">
        <v>5639</v>
      </c>
      <c r="B5518" s="17">
        <v>1</v>
      </c>
      <c r="C5518" s="17">
        <v>2</v>
      </c>
      <c r="D5518" t="s" s="16">
        <v>5640</v>
      </c>
      <c r="E5518" t="s" s="16">
        <v>30</v>
      </c>
      <c r="F5518" s="41">
        <v>180</v>
      </c>
      <c r="G5518" s="30">
        <v>507</v>
      </c>
      <c r="H5518" s="107">
        <f>SUM(G5518-F5518)</f>
        <v>327</v>
      </c>
      <c r="I5518" s="19">
        <f>H5518/F5518</f>
        <v>1.81666666666667</v>
      </c>
      <c r="J5518" s="19">
        <f>H5518/G5518</f>
        <v>0.644970414201183</v>
      </c>
      <c r="K5518" t="s" s="21">
        <f>IF(J5518&lt;25%,"น้อยกว่า 25%",IF(J5518&gt;=25%,"มากกว่าหรือเท่ากับ 25%",IF(J5518&gt;=35%,"มากกว่าหรือเท่ากับ 35%")))</f>
        <v>122</v>
      </c>
    </row>
    <row r="5519" s="7" customFormat="1" ht="19.15" customHeight="1">
      <c r="A5519" t="s" s="16">
        <v>5639</v>
      </c>
      <c r="B5519" s="17">
        <v>1</v>
      </c>
      <c r="C5519" s="17">
        <v>7</v>
      </c>
      <c r="D5519" t="s" s="16">
        <v>5641</v>
      </c>
      <c r="E5519" t="s" s="16">
        <v>17</v>
      </c>
      <c r="F5519" s="37">
        <v>27345</v>
      </c>
      <c r="G5519" s="17">
        <v>30114</v>
      </c>
      <c r="H5519" s="18">
        <f>SUM(G5519-F5519)</f>
        <v>2769</v>
      </c>
      <c r="I5519" s="19">
        <f>H5519/F5519</f>
        <v>0.101261656609984</v>
      </c>
      <c r="J5519" s="19">
        <f>H5519/G5519</f>
        <v>0.0919505877664873</v>
      </c>
      <c r="K5519" t="s" s="21">
        <f>IF(J5519&lt;25%,"น้อยกว่า 25%",IF(J5519&gt;=25%,"มากกว่าหรือเท่ากับ 25%",IF(J5519&gt;=35%,"มากกว่าหรือเท่ากับ 35%")))</f>
        <v>18</v>
      </c>
    </row>
    <row r="5520" s="7" customFormat="1" ht="19.15" customHeight="1">
      <c r="A5520" t="s" s="16">
        <v>5639</v>
      </c>
      <c r="B5520" s="17">
        <v>1</v>
      </c>
      <c r="C5520" s="17">
        <v>1</v>
      </c>
      <c r="D5520" t="s" s="16">
        <v>5642</v>
      </c>
      <c r="E5520" t="s" s="16">
        <v>84</v>
      </c>
      <c r="F5520" s="37">
        <v>20296</v>
      </c>
      <c r="G5520" s="17">
        <v>21108</v>
      </c>
      <c r="H5520" s="18">
        <f>SUM(G5520-F5520)</f>
        <v>812</v>
      </c>
      <c r="I5520" s="19">
        <f>H5520/F5520</f>
        <v>0.0400078833267639</v>
      </c>
      <c r="J5520" s="19">
        <f>H5520/G5520</f>
        <v>0.0384688269850294</v>
      </c>
      <c r="K5520" t="s" s="21">
        <f>IF(J5520&lt;25%,"น้อยกว่า 25%",IF(J5520&gt;=25%,"มากกว่าหรือเท่ากับ 25%",IF(J5520&gt;=35%,"มากกว่าหรือเท่ากับ 35%")))</f>
        <v>18</v>
      </c>
    </row>
    <row r="5521" s="7" customFormat="1" ht="19.15" customHeight="1">
      <c r="A5521" t="s" s="16">
        <v>5639</v>
      </c>
      <c r="B5521" s="17">
        <v>1</v>
      </c>
      <c r="C5521" s="17">
        <v>5</v>
      </c>
      <c r="D5521" t="s" s="16">
        <v>5643</v>
      </c>
      <c r="E5521" t="s" s="16">
        <v>26</v>
      </c>
      <c r="F5521" s="37">
        <v>17253</v>
      </c>
      <c r="G5521" s="17">
        <v>17723</v>
      </c>
      <c r="H5521" s="18">
        <f>SUM(G5521-F5521)</f>
        <v>470</v>
      </c>
      <c r="I5521" s="19">
        <f>H5521/F5521</f>
        <v>0.0272416391352229</v>
      </c>
      <c r="J5521" s="19">
        <f>H5521/G5521</f>
        <v>0.0265192123229702</v>
      </c>
      <c r="K5521" t="s" s="21">
        <f>IF(J5521&lt;25%,"น้อยกว่า 25%",IF(J5521&gt;=25%,"มากกว่าหรือเท่ากับ 25%",IF(J5521&gt;=35%,"มากกว่าหรือเท่ากับ 35%")))</f>
        <v>18</v>
      </c>
    </row>
    <row r="5522" s="7" customFormat="1" ht="19.15" customHeight="1">
      <c r="A5522" t="s" s="16">
        <v>5639</v>
      </c>
      <c r="B5522" s="17">
        <v>1</v>
      </c>
      <c r="C5522" s="17">
        <v>8</v>
      </c>
      <c r="D5522" t="s" s="16">
        <v>5644</v>
      </c>
      <c r="E5522" t="s" s="16">
        <v>20</v>
      </c>
      <c r="F5522" s="37">
        <v>14419</v>
      </c>
      <c r="G5522" s="17">
        <v>14862</v>
      </c>
      <c r="H5522" s="18">
        <f>SUM(G5522-F5522)</f>
        <v>443</v>
      </c>
      <c r="I5522" s="19">
        <f>H5522/F5522</f>
        <v>0.0307233511339205</v>
      </c>
      <c r="J5522" s="19">
        <f>H5522/G5522</f>
        <v>0.0298075629121249</v>
      </c>
      <c r="K5522" t="s" s="21">
        <f>IF(J5522&lt;25%,"น้อยกว่า 25%",IF(J5522&gt;=25%,"มากกว่าหรือเท่ากับ 25%",IF(J5522&gt;=35%,"มากกว่าหรือเท่ากับ 35%")))</f>
        <v>18</v>
      </c>
    </row>
    <row r="5523" s="7" customFormat="1" ht="19.15" customHeight="1">
      <c r="A5523" t="s" s="16">
        <v>5639</v>
      </c>
      <c r="B5523" s="17">
        <v>1</v>
      </c>
      <c r="C5523" s="17">
        <v>6</v>
      </c>
      <c r="D5523" t="s" s="16">
        <v>5645</v>
      </c>
      <c r="E5523" t="s" s="16">
        <v>22</v>
      </c>
      <c r="F5523" s="37">
        <v>9184</v>
      </c>
      <c r="G5523" s="17">
        <v>9872</v>
      </c>
      <c r="H5523" s="18">
        <f>SUM(G5523-F5523)</f>
        <v>688</v>
      </c>
      <c r="I5523" s="19">
        <f>H5523/F5523</f>
        <v>0.0749128919860627</v>
      </c>
      <c r="J5523" s="19">
        <f>H5523/G5523</f>
        <v>0.0696920583468395</v>
      </c>
      <c r="K5523" t="s" s="21">
        <f>IF(J5523&lt;25%,"น้อยกว่า 25%",IF(J5523&gt;=25%,"มากกว่าหรือเท่ากับ 25%",IF(J5523&gt;=35%,"มากกว่าหรือเท่ากับ 35%")))</f>
        <v>18</v>
      </c>
    </row>
    <row r="5524" s="7" customFormat="1" ht="19.15" customHeight="1">
      <c r="A5524" t="s" s="16">
        <v>5639</v>
      </c>
      <c r="B5524" s="17">
        <v>1</v>
      </c>
      <c r="C5524" s="17">
        <v>10</v>
      </c>
      <c r="D5524" t="s" s="16">
        <v>5646</v>
      </c>
      <c r="E5524" t="s" s="16">
        <v>28</v>
      </c>
      <c r="F5524" s="37">
        <v>1680</v>
      </c>
      <c r="G5524" s="17">
        <v>1740</v>
      </c>
      <c r="H5524" s="18">
        <f>SUM(G5524-F5524)</f>
        <v>60</v>
      </c>
      <c r="I5524" s="19">
        <f>H5524/F5524</f>
        <v>0.0357142857142857</v>
      </c>
      <c r="J5524" s="19">
        <f>H5524/G5524</f>
        <v>0.0344827586206897</v>
      </c>
      <c r="K5524" t="s" s="21">
        <f>IF(J5524&lt;25%,"น้อยกว่า 25%",IF(J5524&gt;=25%,"มากกว่าหรือเท่ากับ 25%",IF(J5524&gt;=35%,"มากกว่าหรือเท่ากับ 35%")))</f>
        <v>18</v>
      </c>
    </row>
    <row r="5525" s="7" customFormat="1" ht="19.15" customHeight="1">
      <c r="A5525" t="s" s="16">
        <v>5639</v>
      </c>
      <c r="B5525" s="17">
        <v>1</v>
      </c>
      <c r="C5525" s="17">
        <v>19</v>
      </c>
      <c r="D5525" t="s" s="16">
        <v>5647</v>
      </c>
      <c r="E5525" t="s" s="16">
        <v>1091</v>
      </c>
      <c r="F5525" s="37">
        <v>909</v>
      </c>
      <c r="G5525" s="17">
        <v>943</v>
      </c>
      <c r="H5525" s="18">
        <f>SUM(G5525-F5525)</f>
        <v>34</v>
      </c>
      <c r="I5525" s="19">
        <f>H5525/F5525</f>
        <v>0.0374037403740374</v>
      </c>
      <c r="J5525" s="19">
        <f>H5525/G5525</f>
        <v>0.0360551431601273</v>
      </c>
      <c r="K5525" t="s" s="21">
        <f>IF(J5525&lt;25%,"น้อยกว่า 25%",IF(J5525&gt;=25%,"มากกว่าหรือเท่ากับ 25%",IF(J5525&gt;=35%,"มากกว่าหรือเท่ากับ 35%")))</f>
        <v>18</v>
      </c>
    </row>
    <row r="5526" s="7" customFormat="1" ht="19.15" customHeight="1">
      <c r="A5526" t="s" s="16">
        <v>5639</v>
      </c>
      <c r="B5526" s="17">
        <v>1</v>
      </c>
      <c r="C5526" s="17">
        <v>4</v>
      </c>
      <c r="D5526" t="s" s="16">
        <v>5648</v>
      </c>
      <c r="E5526" t="s" s="16">
        <v>48</v>
      </c>
      <c r="F5526" s="37">
        <v>517</v>
      </c>
      <c r="G5526" s="17">
        <v>604</v>
      </c>
      <c r="H5526" s="18">
        <f>SUM(G5526-F5526)</f>
        <v>87</v>
      </c>
      <c r="I5526" s="19">
        <f>H5526/F5526</f>
        <v>0.168278529980658</v>
      </c>
      <c r="J5526" s="19">
        <f>H5526/G5526</f>
        <v>0.144039735099338</v>
      </c>
      <c r="K5526" t="s" s="21">
        <f>IF(J5526&lt;25%,"น้อยกว่า 25%",IF(J5526&gt;=25%,"มากกว่าหรือเท่ากับ 25%",IF(J5526&gt;=35%,"มากกว่าหรือเท่ากับ 35%")))</f>
        <v>18</v>
      </c>
    </row>
    <row r="5527" s="7" customFormat="1" ht="19.15" customHeight="1">
      <c r="A5527" t="s" s="16">
        <v>5639</v>
      </c>
      <c r="B5527" s="17">
        <v>1</v>
      </c>
      <c r="C5527" s="17">
        <v>11</v>
      </c>
      <c r="D5527" t="s" s="16">
        <v>5649</v>
      </c>
      <c r="E5527" t="s" s="16">
        <v>52</v>
      </c>
      <c r="F5527" s="41">
        <v>468</v>
      </c>
      <c r="G5527" s="30">
        <v>573</v>
      </c>
      <c r="H5527" s="18">
        <f>SUM(G5527-F5527)</f>
        <v>105</v>
      </c>
      <c r="I5527" s="19">
        <f>H5527/F5527</f>
        <v>0.224358974358974</v>
      </c>
      <c r="J5527" s="19">
        <f>H5527/G5527</f>
        <v>0.183246073298429</v>
      </c>
      <c r="K5527" t="s" s="21">
        <f>IF(J5527&lt;25%,"น้อยกว่า 25%",IF(J5527&gt;=25%,"มากกว่าหรือเท่ากับ 25%",IF(J5527&gt;=35%,"มากกว่าหรือเท่ากับ 35%")))</f>
        <v>18</v>
      </c>
    </row>
    <row r="5528" s="7" customFormat="1" ht="19.15" customHeight="1">
      <c r="A5528" t="s" s="16">
        <v>5639</v>
      </c>
      <c r="B5528" s="17">
        <v>1</v>
      </c>
      <c r="C5528" s="17">
        <v>9</v>
      </c>
      <c r="D5528" t="s" s="16">
        <v>5650</v>
      </c>
      <c r="E5528" t="s" s="16">
        <v>38</v>
      </c>
      <c r="F5528" s="37">
        <v>311</v>
      </c>
      <c r="G5528" s="17">
        <v>349</v>
      </c>
      <c r="H5528" s="18">
        <f>SUM(G5528-F5528)</f>
        <v>38</v>
      </c>
      <c r="I5528" s="19">
        <f>H5528/F5528</f>
        <v>0.122186495176849</v>
      </c>
      <c r="J5528" s="19">
        <f>H5528/G5528</f>
        <v>0.108882521489971</v>
      </c>
      <c r="K5528" t="s" s="21">
        <f>IF(J5528&lt;25%,"น้อยกว่า 25%",IF(J5528&gt;=25%,"มากกว่าหรือเท่ากับ 25%",IF(J5528&gt;=35%,"มากกว่าหรือเท่ากับ 35%")))</f>
        <v>18</v>
      </c>
    </row>
    <row r="5529" s="7" customFormat="1" ht="19.15" customHeight="1">
      <c r="A5529" t="s" s="16">
        <v>5639</v>
      </c>
      <c r="B5529" s="17">
        <v>1</v>
      </c>
      <c r="C5529" s="17">
        <v>21</v>
      </c>
      <c r="D5529" t="s" s="16">
        <v>5651</v>
      </c>
      <c r="E5529" t="s" s="16">
        <v>248</v>
      </c>
      <c r="F5529" s="37">
        <v>212</v>
      </c>
      <c r="G5529" s="17">
        <v>224</v>
      </c>
      <c r="H5529" s="18">
        <f>SUM(G5529-F5529)</f>
        <v>12</v>
      </c>
      <c r="I5529" s="19">
        <f>H5529/F5529</f>
        <v>0.0566037735849057</v>
      </c>
      <c r="J5529" s="19">
        <f>H5529/G5529</f>
        <v>0.0535714285714286</v>
      </c>
      <c r="K5529" t="s" s="21">
        <f>IF(J5529&lt;25%,"น้อยกว่า 25%",IF(J5529&gt;=25%,"มากกว่าหรือเท่ากับ 25%",IF(J5529&gt;=35%,"มากกว่าหรือเท่ากับ 35%")))</f>
        <v>18</v>
      </c>
    </row>
    <row r="5530" s="7" customFormat="1" ht="19.15" customHeight="1">
      <c r="A5530" t="s" s="16">
        <v>5639</v>
      </c>
      <c r="B5530" s="17">
        <v>1</v>
      </c>
      <c r="C5530" s="17">
        <v>12</v>
      </c>
      <c r="D5530" t="s" s="16">
        <v>5652</v>
      </c>
      <c r="E5530" t="s" s="16">
        <v>60</v>
      </c>
      <c r="F5530" s="37">
        <v>184</v>
      </c>
      <c r="G5530" s="17">
        <v>197</v>
      </c>
      <c r="H5530" s="18">
        <f>SUM(G5530-F5530)</f>
        <v>13</v>
      </c>
      <c r="I5530" s="19">
        <f>H5530/F5530</f>
        <v>0.0706521739130435</v>
      </c>
      <c r="J5530" s="19">
        <f>H5530/G5530</f>
        <v>0.065989847715736</v>
      </c>
      <c r="K5530" t="s" s="21">
        <f>IF(J5530&lt;25%,"น้อยกว่า 25%",IF(J5530&gt;=25%,"มากกว่าหรือเท่ากับ 25%",IF(J5530&gt;=35%,"มากกว่าหรือเท่ากับ 35%")))</f>
        <v>18</v>
      </c>
    </row>
    <row r="5531" s="7" customFormat="1" ht="19.15" customHeight="1">
      <c r="A5531" t="s" s="16">
        <v>5639</v>
      </c>
      <c r="B5531" s="17">
        <v>1</v>
      </c>
      <c r="C5531" s="17">
        <v>22</v>
      </c>
      <c r="D5531" t="s" s="16">
        <v>5653</v>
      </c>
      <c r="E5531" t="s" s="16">
        <v>68</v>
      </c>
      <c r="F5531" s="37">
        <v>146</v>
      </c>
      <c r="G5531" s="17">
        <v>153</v>
      </c>
      <c r="H5531" s="18">
        <f>SUM(G5531-F5531)</f>
        <v>7</v>
      </c>
      <c r="I5531" s="19">
        <f>H5531/F5531</f>
        <v>0.0479452054794521</v>
      </c>
      <c r="J5531" s="19">
        <f>H5531/G5531</f>
        <v>0.0457516339869281</v>
      </c>
      <c r="K5531" t="s" s="21">
        <f>IF(J5531&lt;25%,"น้อยกว่า 25%",IF(J5531&gt;=25%,"มากกว่าหรือเท่ากับ 25%",IF(J5531&gt;=35%,"มากกว่าหรือเท่ากับ 35%")))</f>
        <v>18</v>
      </c>
    </row>
    <row r="5532" s="7" customFormat="1" ht="19.15" customHeight="1">
      <c r="A5532" t="s" s="16">
        <v>5639</v>
      </c>
      <c r="B5532" s="17">
        <v>1</v>
      </c>
      <c r="C5532" s="17">
        <v>18</v>
      </c>
      <c r="D5532" t="s" s="16">
        <v>5654</v>
      </c>
      <c r="E5532" t="s" s="16">
        <v>72</v>
      </c>
      <c r="F5532" s="37">
        <v>145</v>
      </c>
      <c r="G5532" s="17">
        <v>149</v>
      </c>
      <c r="H5532" s="18">
        <f>SUM(G5532-F5532)</f>
        <v>4</v>
      </c>
      <c r="I5532" s="19">
        <f>H5532/F5532</f>
        <v>0.0275862068965517</v>
      </c>
      <c r="J5532" s="19">
        <f>H5532/G5532</f>
        <v>0.0268456375838926</v>
      </c>
      <c r="K5532" t="s" s="21">
        <f>IF(J5532&lt;25%,"น้อยกว่า 25%",IF(J5532&gt;=25%,"มากกว่าหรือเท่ากับ 25%",IF(J5532&gt;=35%,"มากกว่าหรือเท่ากับ 35%")))</f>
        <v>18</v>
      </c>
    </row>
    <row r="5533" s="7" customFormat="1" ht="19.15" customHeight="1">
      <c r="A5533" t="s" s="16">
        <v>5639</v>
      </c>
      <c r="B5533" s="17">
        <v>1</v>
      </c>
      <c r="C5533" s="17">
        <v>3</v>
      </c>
      <c r="D5533" t="s" s="16">
        <v>5655</v>
      </c>
      <c r="E5533" t="s" s="16">
        <v>66</v>
      </c>
      <c r="F5533" s="37">
        <v>102</v>
      </c>
      <c r="G5533" s="17">
        <v>118</v>
      </c>
      <c r="H5533" s="18">
        <f>SUM(G5533-F5533)</f>
        <v>16</v>
      </c>
      <c r="I5533" s="19">
        <f>H5533/F5533</f>
        <v>0.156862745098039</v>
      </c>
      <c r="J5533" s="19">
        <f>H5533/G5533</f>
        <v>0.135593220338983</v>
      </c>
      <c r="K5533" t="s" s="21">
        <f>IF(J5533&lt;25%,"น้อยกว่า 25%",IF(J5533&gt;=25%,"มากกว่าหรือเท่ากับ 25%",IF(J5533&gt;=35%,"มากกว่าหรือเท่ากับ 35%")))</f>
        <v>18</v>
      </c>
    </row>
    <row r="5534" s="7" customFormat="1" ht="19.15" customHeight="1">
      <c r="A5534" t="s" s="16">
        <v>5639</v>
      </c>
      <c r="B5534" s="17">
        <v>1</v>
      </c>
      <c r="C5534" s="17">
        <v>20</v>
      </c>
      <c r="D5534" t="s" s="16">
        <v>5656</v>
      </c>
      <c r="E5534" t="s" s="16">
        <v>153</v>
      </c>
      <c r="F5534" s="37">
        <v>105</v>
      </c>
      <c r="G5534" s="17">
        <v>105</v>
      </c>
      <c r="H5534" s="18">
        <f>SUM(G5534-F5534)</f>
        <v>0</v>
      </c>
      <c r="I5534" s="19">
        <f>H5534/F5534</f>
        <v>0</v>
      </c>
      <c r="J5534" s="19">
        <f>H5534/G5534</f>
        <v>0</v>
      </c>
      <c r="K5534" t="s" s="21">
        <f>IF(J5534&lt;25%,"น้อยกว่า 25%",IF(J5534&gt;=25%,"มากกว่าหรือเท่ากับ 25%",IF(J5534&gt;=35%,"มากกว่าหรือเท่ากับ 35%")))</f>
        <v>18</v>
      </c>
    </row>
    <row r="5535" s="7" customFormat="1" ht="19.15" customHeight="1">
      <c r="A5535" t="s" s="16">
        <v>5639</v>
      </c>
      <c r="B5535" s="17">
        <v>1</v>
      </c>
      <c r="C5535" s="17">
        <v>14</v>
      </c>
      <c r="D5535" t="s" s="16">
        <v>5657</v>
      </c>
      <c r="E5535" t="s" s="16">
        <v>58</v>
      </c>
      <c r="F5535" s="37">
        <v>67</v>
      </c>
      <c r="G5535" s="17">
        <v>72</v>
      </c>
      <c r="H5535" s="18">
        <f>SUM(G5535-F5535)</f>
        <v>5</v>
      </c>
      <c r="I5535" s="19">
        <f>H5535/F5535</f>
        <v>0.0746268656716418</v>
      </c>
      <c r="J5535" s="19">
        <f>H5535/G5535</f>
        <v>0.06944444444444441</v>
      </c>
      <c r="K5535" t="s" s="21">
        <f>IF(J5535&lt;25%,"น้อยกว่า 25%",IF(J5535&gt;=25%,"มากกว่าหรือเท่ากับ 25%",IF(J5535&gt;=35%,"มากกว่าหรือเท่ากับ 35%")))</f>
        <v>18</v>
      </c>
    </row>
    <row r="5536" s="7" customFormat="1" ht="19.15" customHeight="1">
      <c r="A5536" t="s" s="16">
        <v>5639</v>
      </c>
      <c r="B5536" s="17">
        <v>1</v>
      </c>
      <c r="C5536" s="17">
        <v>13</v>
      </c>
      <c r="D5536" t="s" s="16">
        <v>5658</v>
      </c>
      <c r="E5536" t="s" s="16">
        <v>116</v>
      </c>
      <c r="F5536" s="37">
        <v>58</v>
      </c>
      <c r="G5536" s="17">
        <v>58</v>
      </c>
      <c r="H5536" s="18">
        <f>SUM(G5536-F5536)</f>
        <v>0</v>
      </c>
      <c r="I5536" s="19">
        <f>H5536/F5536</f>
        <v>0</v>
      </c>
      <c r="J5536" s="19">
        <f>H5536/G5536</f>
        <v>0</v>
      </c>
      <c r="K5536" t="s" s="21">
        <f>IF(J5536&lt;25%,"น้อยกว่า 25%",IF(J5536&gt;=25%,"มากกว่าหรือเท่ากับ 25%",IF(J5536&gt;=35%,"มากกว่าหรือเท่ากับ 35%")))</f>
        <v>18</v>
      </c>
    </row>
    <row r="5537" s="7" customFormat="1" ht="19.15" customHeight="1">
      <c r="A5537" t="s" s="16">
        <v>5639</v>
      </c>
      <c r="B5537" s="17">
        <v>1</v>
      </c>
      <c r="C5537" s="17">
        <v>16</v>
      </c>
      <c r="D5537" t="s" s="16">
        <v>5659</v>
      </c>
      <c r="E5537" t="s" s="16">
        <v>281</v>
      </c>
      <c r="F5537" s="37">
        <v>55</v>
      </c>
      <c r="G5537" s="17">
        <v>56</v>
      </c>
      <c r="H5537" s="18">
        <f>SUM(G5537-F5537)</f>
        <v>1</v>
      </c>
      <c r="I5537" s="19">
        <f>H5537/F5537</f>
        <v>0.0181818181818182</v>
      </c>
      <c r="J5537" s="19">
        <f>H5537/G5537</f>
        <v>0.0178571428571429</v>
      </c>
      <c r="K5537" t="s" s="21">
        <f>IF(J5537&lt;25%,"น้อยกว่า 25%",IF(J5537&gt;=25%,"มากกว่าหรือเท่ากับ 25%",IF(J5537&gt;=35%,"มากกว่าหรือเท่ากับ 35%")))</f>
        <v>18</v>
      </c>
    </row>
    <row r="5538" s="7" customFormat="1" ht="19.15" customHeight="1">
      <c r="A5538" t="s" s="16">
        <v>5639</v>
      </c>
      <c r="B5538" s="17">
        <v>1</v>
      </c>
      <c r="C5538" s="17">
        <v>17</v>
      </c>
      <c r="D5538" t="s" s="16">
        <v>5660</v>
      </c>
      <c r="E5538" t="s" s="16">
        <v>44</v>
      </c>
      <c r="F5538" s="37">
        <v>39</v>
      </c>
      <c r="G5538" s="17">
        <v>41</v>
      </c>
      <c r="H5538" s="18">
        <f>SUM(G5538-F5538)</f>
        <v>2</v>
      </c>
      <c r="I5538" s="19">
        <f>H5538/F5538</f>
        <v>0.0512820512820513</v>
      </c>
      <c r="J5538" s="19">
        <f>H5538/G5538</f>
        <v>0.048780487804878</v>
      </c>
      <c r="K5538" t="s" s="21">
        <f>IF(J5538&lt;25%,"น้อยกว่า 25%",IF(J5538&gt;=25%,"มากกว่าหรือเท่ากับ 25%",IF(J5538&gt;=35%,"มากกว่าหรือเท่ากับ 35%")))</f>
        <v>18</v>
      </c>
    </row>
    <row r="5539" s="7" customFormat="1" ht="19.15" customHeight="1">
      <c r="A5539" t="s" s="16">
        <v>5639</v>
      </c>
      <c r="B5539" s="17">
        <v>2</v>
      </c>
      <c r="C5539" s="17">
        <v>6</v>
      </c>
      <c r="D5539" t="s" s="16">
        <v>5661</v>
      </c>
      <c r="E5539" t="s" s="110">
        <v>84</v>
      </c>
      <c r="F5539" s="57">
        <v>30872</v>
      </c>
      <c r="G5539" s="32">
        <v>32507</v>
      </c>
      <c r="H5539" s="18">
        <f>SUM(G5539-F5539)</f>
        <v>1635</v>
      </c>
      <c r="I5539" s="19">
        <f>H5539/F5539</f>
        <v>0.0529606115573983</v>
      </c>
      <c r="J5539" s="19">
        <f>H5539/G5539</f>
        <v>0.0502968591380318</v>
      </c>
      <c r="K5539" t="s" s="21">
        <f>IF(J5539&lt;25%,"น้อยกว่า 25%",IF(J5539&gt;=25%,"มากกว่าหรือเท่ากับ 25%",IF(J5539&gt;=35%,"มากกว่าหรือเท่ากับ 35%")))</f>
        <v>18</v>
      </c>
    </row>
    <row r="5540" s="7" customFormat="1" ht="19.15" customHeight="1">
      <c r="A5540" t="s" s="16">
        <v>5639</v>
      </c>
      <c r="B5540" s="17">
        <v>2</v>
      </c>
      <c r="C5540" s="17">
        <v>3</v>
      </c>
      <c r="D5540" t="s" s="16">
        <v>5662</v>
      </c>
      <c r="E5540" t="s" s="110">
        <v>17</v>
      </c>
      <c r="F5540" s="57">
        <v>31066</v>
      </c>
      <c r="G5540" s="32">
        <v>32401</v>
      </c>
      <c r="H5540" s="18">
        <f>SUM(G5540-F5540)</f>
        <v>1335</v>
      </c>
      <c r="I5540" s="19">
        <f>H5540/F5540</f>
        <v>0.042973025172214</v>
      </c>
      <c r="J5540" s="19">
        <f>H5540/G5540</f>
        <v>0.041202432023703</v>
      </c>
      <c r="K5540" t="s" s="21">
        <f>IF(J5540&lt;25%,"น้อยกว่า 25%",IF(J5540&gt;=25%,"มากกว่าหรือเท่ากับ 25%",IF(J5540&gt;=35%,"มากกว่าหรือเท่ากับ 35%")))</f>
        <v>18</v>
      </c>
    </row>
    <row r="5541" s="7" customFormat="1" ht="19.15" customHeight="1">
      <c r="A5541" t="s" s="16">
        <v>5639</v>
      </c>
      <c r="B5541" s="17">
        <v>2</v>
      </c>
      <c r="C5541" s="17">
        <v>7</v>
      </c>
      <c r="D5541" t="s" s="16">
        <v>5663</v>
      </c>
      <c r="E5541" t="s" s="16">
        <v>20</v>
      </c>
      <c r="F5541" s="37">
        <v>14553</v>
      </c>
      <c r="G5541" s="17">
        <v>15696</v>
      </c>
      <c r="H5541" s="18">
        <f>SUM(G5541-F5541)</f>
        <v>1143</v>
      </c>
      <c r="I5541" s="19">
        <f>H5541/F5541</f>
        <v>0.07854050711193571</v>
      </c>
      <c r="J5541" s="19">
        <f>H5541/G5541</f>
        <v>0.0728211009174312</v>
      </c>
      <c r="K5541" t="s" s="21">
        <f>IF(J5541&lt;25%,"น้อยกว่า 25%",IF(J5541&gt;=25%,"มากกว่าหรือเท่ากับ 25%",IF(J5541&gt;=35%,"มากกว่าหรือเท่ากับ 35%")))</f>
        <v>18</v>
      </c>
    </row>
    <row r="5542" s="7" customFormat="1" ht="19.15" customHeight="1">
      <c r="A5542" t="s" s="16">
        <v>5639</v>
      </c>
      <c r="B5542" s="17">
        <v>2</v>
      </c>
      <c r="C5542" s="17">
        <v>9</v>
      </c>
      <c r="D5542" t="s" s="16">
        <v>5664</v>
      </c>
      <c r="E5542" t="s" s="16">
        <v>22</v>
      </c>
      <c r="F5542" s="37">
        <v>13843</v>
      </c>
      <c r="G5542" s="17">
        <v>14925</v>
      </c>
      <c r="H5542" s="18">
        <f>SUM(G5542-F5542)</f>
        <v>1082</v>
      </c>
      <c r="I5542" s="19">
        <f>H5542/F5542</f>
        <v>0.0781622480676154</v>
      </c>
      <c r="J5542" s="19">
        <f>H5542/G5542</f>
        <v>0.0724958123953099</v>
      </c>
      <c r="K5542" t="s" s="21">
        <f>IF(J5542&lt;25%,"น้อยกว่า 25%",IF(J5542&gt;=25%,"มากกว่าหรือเท่ากับ 25%",IF(J5542&gt;=35%,"มากกว่าหรือเท่ากับ 35%")))</f>
        <v>18</v>
      </c>
    </row>
    <row r="5543" s="7" customFormat="1" ht="19.15" customHeight="1">
      <c r="A5543" t="s" s="16">
        <v>5639</v>
      </c>
      <c r="B5543" s="17">
        <v>2</v>
      </c>
      <c r="C5543" s="17">
        <v>8</v>
      </c>
      <c r="D5543" t="s" s="16">
        <v>5665</v>
      </c>
      <c r="E5543" t="s" s="16">
        <v>28</v>
      </c>
      <c r="F5543" s="37">
        <v>1961</v>
      </c>
      <c r="G5543" s="17">
        <v>2096</v>
      </c>
      <c r="H5543" s="18">
        <f>SUM(G5543-F5543)</f>
        <v>135</v>
      </c>
      <c r="I5543" s="19">
        <f>H5543/F5543</f>
        <v>0.06884242733299339</v>
      </c>
      <c r="J5543" s="19">
        <f>H5543/G5543</f>
        <v>0.0644083969465649</v>
      </c>
      <c r="K5543" t="s" s="21">
        <f>IF(J5543&lt;25%,"น้อยกว่า 25%",IF(J5543&gt;=25%,"มากกว่าหรือเท่ากับ 25%",IF(J5543&gt;=35%,"มากกว่าหรือเท่ากับ 35%")))</f>
        <v>18</v>
      </c>
    </row>
    <row r="5544" s="7" customFormat="1" ht="19.15" customHeight="1">
      <c r="A5544" t="s" s="16">
        <v>5639</v>
      </c>
      <c r="B5544" s="17">
        <v>2</v>
      </c>
      <c r="C5544" s="17">
        <v>14</v>
      </c>
      <c r="D5544" t="s" s="16">
        <v>5666</v>
      </c>
      <c r="E5544" t="s" s="16">
        <v>76</v>
      </c>
      <c r="F5544" s="37">
        <v>505</v>
      </c>
      <c r="G5544" s="17">
        <v>523</v>
      </c>
      <c r="H5544" s="18">
        <f>SUM(G5544-F5544)</f>
        <v>18</v>
      </c>
      <c r="I5544" s="19">
        <f>H5544/F5544</f>
        <v>0.0356435643564356</v>
      </c>
      <c r="J5544" s="19">
        <f>H5544/G5544</f>
        <v>0.0344168260038241</v>
      </c>
      <c r="K5544" t="s" s="21">
        <f>IF(J5544&lt;25%,"น้อยกว่า 25%",IF(J5544&gt;=25%,"มากกว่าหรือเท่ากับ 25%",IF(J5544&gt;=35%,"มากกว่าหรือเท่ากับ 35%")))</f>
        <v>18</v>
      </c>
    </row>
    <row r="5545" s="7" customFormat="1" ht="19.15" customHeight="1">
      <c r="A5545" t="s" s="16">
        <v>5639</v>
      </c>
      <c r="B5545" s="17">
        <v>2</v>
      </c>
      <c r="C5545" s="17">
        <v>2</v>
      </c>
      <c r="D5545" t="s" s="16">
        <v>5667</v>
      </c>
      <c r="E5545" t="s" s="16">
        <v>38</v>
      </c>
      <c r="F5545" s="37">
        <v>459</v>
      </c>
      <c r="G5545" s="17">
        <v>487</v>
      </c>
      <c r="H5545" s="18">
        <f>SUM(G5545-F5545)</f>
        <v>28</v>
      </c>
      <c r="I5545" s="19">
        <f>H5545/F5545</f>
        <v>0.0610021786492375</v>
      </c>
      <c r="J5545" s="19">
        <f>H5545/G5545</f>
        <v>0.0574948665297741</v>
      </c>
      <c r="K5545" t="s" s="21">
        <f>IF(J5545&lt;25%,"น้อยกว่า 25%",IF(J5545&gt;=25%,"มากกว่าหรือเท่ากับ 25%",IF(J5545&gt;=35%,"มากกว่าหรือเท่ากับ 35%")))</f>
        <v>18</v>
      </c>
    </row>
    <row r="5546" s="7" customFormat="1" ht="19.15" customHeight="1">
      <c r="A5546" t="s" s="16">
        <v>5639</v>
      </c>
      <c r="B5546" s="17">
        <v>2</v>
      </c>
      <c r="C5546" s="17">
        <v>18</v>
      </c>
      <c r="D5546" t="s" s="16">
        <v>5668</v>
      </c>
      <c r="E5546" t="s" s="16">
        <v>30</v>
      </c>
      <c r="F5546" s="37">
        <v>453</v>
      </c>
      <c r="G5546" s="17">
        <v>475</v>
      </c>
      <c r="H5546" s="18">
        <f>SUM(G5546-F5546)</f>
        <v>22</v>
      </c>
      <c r="I5546" s="19">
        <f>H5546/F5546</f>
        <v>0.0485651214128035</v>
      </c>
      <c r="J5546" s="19">
        <f>H5546/G5546</f>
        <v>0.0463157894736842</v>
      </c>
      <c r="K5546" t="s" s="21">
        <f>IF(J5546&lt;25%,"น้อยกว่า 25%",IF(J5546&gt;=25%,"มากกว่าหรือเท่ากับ 25%",IF(J5546&gt;=35%,"มากกว่าหรือเท่ากับ 35%")))</f>
        <v>18</v>
      </c>
    </row>
    <row r="5547" s="7" customFormat="1" ht="19.15" customHeight="1">
      <c r="A5547" t="s" s="16">
        <v>5639</v>
      </c>
      <c r="B5547" s="17">
        <v>2</v>
      </c>
      <c r="C5547" s="17">
        <v>11</v>
      </c>
      <c r="D5547" t="s" s="16">
        <v>5669</v>
      </c>
      <c r="E5547" t="s" s="16">
        <v>26</v>
      </c>
      <c r="F5547" s="37">
        <v>341</v>
      </c>
      <c r="G5547" s="17">
        <v>380</v>
      </c>
      <c r="H5547" s="18">
        <f>SUM(G5547-F5547)</f>
        <v>39</v>
      </c>
      <c r="I5547" s="19">
        <f>H5547/F5547</f>
        <v>0.114369501466276</v>
      </c>
      <c r="J5547" s="19">
        <f>H5547/G5547</f>
        <v>0.102631578947368</v>
      </c>
      <c r="K5547" t="s" s="21">
        <f>IF(J5547&lt;25%,"น้อยกว่า 25%",IF(J5547&gt;=25%,"มากกว่าหรือเท่ากับ 25%",IF(J5547&gt;=35%,"มากกว่าหรือเท่ากับ 35%")))</f>
        <v>18</v>
      </c>
    </row>
    <row r="5548" s="7" customFormat="1" ht="19.15" customHeight="1">
      <c r="A5548" t="s" s="16">
        <v>5639</v>
      </c>
      <c r="B5548" s="17">
        <v>2</v>
      </c>
      <c r="C5548" s="17">
        <v>12</v>
      </c>
      <c r="D5548" t="s" s="16">
        <v>5670</v>
      </c>
      <c r="E5548" t="s" s="16">
        <v>74</v>
      </c>
      <c r="F5548" s="37">
        <v>232</v>
      </c>
      <c r="G5548" s="17">
        <v>254</v>
      </c>
      <c r="H5548" s="18">
        <f>SUM(G5548-F5548)</f>
        <v>22</v>
      </c>
      <c r="I5548" s="19">
        <f>H5548/F5548</f>
        <v>0.0948275862068966</v>
      </c>
      <c r="J5548" s="19">
        <f>H5548/G5548</f>
        <v>0.0866141732283465</v>
      </c>
      <c r="K5548" t="s" s="21">
        <f>IF(J5548&lt;25%,"น้อยกว่า 25%",IF(J5548&gt;=25%,"มากกว่าหรือเท่ากับ 25%",IF(J5548&gt;=35%,"มากกว่าหรือเท่ากับ 35%")))</f>
        <v>18</v>
      </c>
    </row>
    <row r="5549" s="7" customFormat="1" ht="19.15" customHeight="1">
      <c r="A5549" t="s" s="16">
        <v>5639</v>
      </c>
      <c r="B5549" s="17">
        <v>2</v>
      </c>
      <c r="C5549" s="17">
        <v>1</v>
      </c>
      <c r="D5549" t="s" s="16">
        <v>5671</v>
      </c>
      <c r="E5549" t="s" s="16">
        <v>66</v>
      </c>
      <c r="F5549" s="37">
        <v>243</v>
      </c>
      <c r="G5549" s="17">
        <v>252</v>
      </c>
      <c r="H5549" s="18">
        <f>SUM(G5549-F5549)</f>
        <v>9</v>
      </c>
      <c r="I5549" s="19">
        <f>H5549/F5549</f>
        <v>0.037037037037037</v>
      </c>
      <c r="J5549" s="19">
        <f>H5549/G5549</f>
        <v>0.0357142857142857</v>
      </c>
      <c r="K5549" t="s" s="21">
        <f>IF(J5549&lt;25%,"น้อยกว่า 25%",IF(J5549&gt;=25%,"มากกว่าหรือเท่ากับ 25%",IF(J5549&gt;=35%,"มากกว่าหรือเท่ากับ 35%")))</f>
        <v>18</v>
      </c>
    </row>
    <row r="5550" s="7" customFormat="1" ht="19.15" customHeight="1">
      <c r="A5550" t="s" s="16">
        <v>5639</v>
      </c>
      <c r="B5550" s="17">
        <v>2</v>
      </c>
      <c r="C5550" s="17">
        <v>4</v>
      </c>
      <c r="D5550" t="s" s="16">
        <v>5672</v>
      </c>
      <c r="E5550" t="s" s="16">
        <v>52</v>
      </c>
      <c r="F5550" s="37">
        <v>239</v>
      </c>
      <c r="G5550" s="17">
        <v>252</v>
      </c>
      <c r="H5550" s="18">
        <f>SUM(G5550-F5550)</f>
        <v>13</v>
      </c>
      <c r="I5550" s="19">
        <f>H5550/F5550</f>
        <v>0.0543933054393305</v>
      </c>
      <c r="J5550" s="19">
        <f>H5550/G5550</f>
        <v>0.0515873015873016</v>
      </c>
      <c r="K5550" t="s" s="21">
        <f>IF(J5550&lt;25%,"น้อยกว่า 25%",IF(J5550&gt;=25%,"มากกว่าหรือเท่ากับ 25%",IF(J5550&gt;=35%,"มากกว่าหรือเท่ากับ 35%")))</f>
        <v>18</v>
      </c>
    </row>
    <row r="5551" s="7" customFormat="1" ht="19.15" customHeight="1">
      <c r="A5551" t="s" s="16">
        <v>5639</v>
      </c>
      <c r="B5551" s="17">
        <v>2</v>
      </c>
      <c r="C5551" s="17">
        <v>23</v>
      </c>
      <c r="D5551" t="s" s="16">
        <v>5673</v>
      </c>
      <c r="E5551" t="s" s="16">
        <v>44</v>
      </c>
      <c r="F5551" s="37">
        <v>234</v>
      </c>
      <c r="G5551" s="17">
        <v>240</v>
      </c>
      <c r="H5551" s="18">
        <f>SUM(G5551-F5551)</f>
        <v>6</v>
      </c>
      <c r="I5551" s="19">
        <f>H5551/F5551</f>
        <v>0.0256410256410256</v>
      </c>
      <c r="J5551" s="19">
        <f>H5551/G5551</f>
        <v>0.025</v>
      </c>
      <c r="K5551" t="s" s="21">
        <f>IF(J5551&lt;25%,"น้อยกว่า 25%",IF(J5551&gt;=25%,"มากกว่าหรือเท่ากับ 25%",IF(J5551&gt;=35%,"มากกว่าหรือเท่ากับ 35%")))</f>
        <v>18</v>
      </c>
    </row>
    <row r="5552" s="7" customFormat="1" ht="19.15" customHeight="1">
      <c r="A5552" t="s" s="16">
        <v>5639</v>
      </c>
      <c r="B5552" s="17">
        <v>2</v>
      </c>
      <c r="C5552" s="17">
        <v>5</v>
      </c>
      <c r="D5552" t="s" s="16">
        <v>5674</v>
      </c>
      <c r="E5552" t="s" s="16">
        <v>60</v>
      </c>
      <c r="F5552" s="37">
        <v>219</v>
      </c>
      <c r="G5552" s="17">
        <v>230</v>
      </c>
      <c r="H5552" s="18">
        <f>SUM(G5552-F5552)</f>
        <v>11</v>
      </c>
      <c r="I5552" s="19">
        <f>H5552/F5552</f>
        <v>0.0502283105022831</v>
      </c>
      <c r="J5552" s="19">
        <f>H5552/G5552</f>
        <v>0.0478260869565217</v>
      </c>
      <c r="K5552" t="s" s="21">
        <f>IF(J5552&lt;25%,"น้อยกว่า 25%",IF(J5552&gt;=25%,"มากกว่าหรือเท่ากับ 25%",IF(J5552&gt;=35%,"มากกว่าหรือเท่ากับ 35%")))</f>
        <v>18</v>
      </c>
    </row>
    <row r="5553" s="7" customFormat="1" ht="19.15" customHeight="1">
      <c r="A5553" t="s" s="16">
        <v>5639</v>
      </c>
      <c r="B5553" s="17">
        <v>2</v>
      </c>
      <c r="C5553" s="17">
        <v>22</v>
      </c>
      <c r="D5553" t="s" s="16">
        <v>5675</v>
      </c>
      <c r="E5553" t="s" s="16">
        <v>58</v>
      </c>
      <c r="F5553" s="37">
        <v>146</v>
      </c>
      <c r="G5553" s="17">
        <v>161</v>
      </c>
      <c r="H5553" s="18">
        <f>SUM(G5553-F5553)</f>
        <v>15</v>
      </c>
      <c r="I5553" s="19">
        <f>H5553/F5553</f>
        <v>0.102739726027397</v>
      </c>
      <c r="J5553" s="19">
        <f>H5553/G5553</f>
        <v>0.093167701863354</v>
      </c>
      <c r="K5553" t="s" s="21">
        <f>IF(J5553&lt;25%,"น้อยกว่า 25%",IF(J5553&gt;=25%,"มากกว่าหรือเท่ากับ 25%",IF(J5553&gt;=35%,"มากกว่าหรือเท่ากับ 35%")))</f>
        <v>18</v>
      </c>
    </row>
    <row r="5554" s="7" customFormat="1" ht="19.15" customHeight="1">
      <c r="A5554" t="s" s="16">
        <v>5639</v>
      </c>
      <c r="B5554" s="17">
        <v>2</v>
      </c>
      <c r="C5554" s="17">
        <v>13</v>
      </c>
      <c r="D5554" t="s" s="16">
        <v>5676</v>
      </c>
      <c r="E5554" t="s" s="16">
        <v>48</v>
      </c>
      <c r="F5554" s="37">
        <v>140</v>
      </c>
      <c r="G5554" s="17">
        <v>153</v>
      </c>
      <c r="H5554" s="18">
        <f>SUM(G5554-F5554)</f>
        <v>13</v>
      </c>
      <c r="I5554" s="19">
        <f>H5554/F5554</f>
        <v>0.0928571428571429</v>
      </c>
      <c r="J5554" s="19">
        <f>H5554/G5554</f>
        <v>0.0849673202614379</v>
      </c>
      <c r="K5554" t="s" s="21">
        <f>IF(J5554&lt;25%,"น้อยกว่า 25%",IF(J5554&gt;=25%,"มากกว่าหรือเท่ากับ 25%",IF(J5554&gt;=35%,"มากกว่าหรือเท่ากับ 35%")))</f>
        <v>18</v>
      </c>
    </row>
    <row r="5555" s="7" customFormat="1" ht="19.15" customHeight="1">
      <c r="A5555" t="s" s="16">
        <v>5639</v>
      </c>
      <c r="B5555" s="17">
        <v>2</v>
      </c>
      <c r="C5555" s="17">
        <v>20</v>
      </c>
      <c r="D5555" t="s" s="16">
        <v>5677</v>
      </c>
      <c r="E5555" t="s" s="16">
        <v>72</v>
      </c>
      <c r="F5555" s="37">
        <v>116</v>
      </c>
      <c r="G5555" s="17">
        <v>123</v>
      </c>
      <c r="H5555" s="18">
        <f>SUM(G5555-F5555)</f>
        <v>7</v>
      </c>
      <c r="I5555" s="19">
        <f>H5555/F5555</f>
        <v>0.0603448275862069</v>
      </c>
      <c r="J5555" s="19">
        <f>H5555/G5555</f>
        <v>0.0569105691056911</v>
      </c>
      <c r="K5555" t="s" s="21">
        <f>IF(J5555&lt;25%,"น้อยกว่า 25%",IF(J5555&gt;=25%,"มากกว่าหรือเท่ากับ 25%",IF(J5555&gt;=35%,"มากกว่าหรือเท่ากับ 35%")))</f>
        <v>18</v>
      </c>
    </row>
    <row r="5556" s="7" customFormat="1" ht="19.15" customHeight="1">
      <c r="A5556" t="s" s="16">
        <v>5639</v>
      </c>
      <c r="B5556" s="17">
        <v>2</v>
      </c>
      <c r="C5556" s="17">
        <v>21</v>
      </c>
      <c r="D5556" t="s" s="16">
        <v>5678</v>
      </c>
      <c r="E5556" t="s" s="16">
        <v>248</v>
      </c>
      <c r="F5556" s="37">
        <v>116</v>
      </c>
      <c r="G5556" s="17">
        <v>123</v>
      </c>
      <c r="H5556" s="18">
        <f>SUM(G5556-F5556)</f>
        <v>7</v>
      </c>
      <c r="I5556" s="19">
        <f>H5556/F5556</f>
        <v>0.0603448275862069</v>
      </c>
      <c r="J5556" s="19">
        <f>H5556/G5556</f>
        <v>0.0569105691056911</v>
      </c>
      <c r="K5556" t="s" s="21">
        <f>IF(J5556&lt;25%,"น้อยกว่า 25%",IF(J5556&gt;=25%,"มากกว่าหรือเท่ากับ 25%",IF(J5556&gt;=35%,"มากกว่าหรือเท่ากับ 35%")))</f>
        <v>18</v>
      </c>
    </row>
    <row r="5557" s="7" customFormat="1" ht="19.15" customHeight="1">
      <c r="A5557" t="s" s="16">
        <v>5639</v>
      </c>
      <c r="B5557" s="17">
        <v>2</v>
      </c>
      <c r="C5557" s="17">
        <v>19</v>
      </c>
      <c r="D5557" t="s" s="16">
        <v>5679</v>
      </c>
      <c r="E5557" t="s" s="16">
        <v>1091</v>
      </c>
      <c r="F5557" s="37">
        <v>102</v>
      </c>
      <c r="G5557" s="17">
        <v>104</v>
      </c>
      <c r="H5557" s="18">
        <f>SUM(G5557-F5557)</f>
        <v>2</v>
      </c>
      <c r="I5557" s="19">
        <f>H5557/F5557</f>
        <v>0.0196078431372549</v>
      </c>
      <c r="J5557" s="19">
        <f>H5557/G5557</f>
        <v>0.0192307692307692</v>
      </c>
      <c r="K5557" t="s" s="21">
        <f>IF(J5557&lt;25%,"น้อยกว่า 25%",IF(J5557&gt;=25%,"มากกว่าหรือเท่ากับ 25%",IF(J5557&gt;=35%,"มากกว่าหรือเท่ากับ 35%")))</f>
        <v>18</v>
      </c>
    </row>
    <row r="5558" s="7" customFormat="1" ht="19.15" customHeight="1">
      <c r="A5558" t="s" s="16">
        <v>5639</v>
      </c>
      <c r="B5558" s="17">
        <v>2</v>
      </c>
      <c r="C5558" s="17">
        <v>10</v>
      </c>
      <c r="D5558" t="s" s="16">
        <v>5680</v>
      </c>
      <c r="E5558" t="s" s="16">
        <v>24</v>
      </c>
      <c r="F5558" s="37">
        <v>86</v>
      </c>
      <c r="G5558" s="17">
        <v>93</v>
      </c>
      <c r="H5558" s="18">
        <f>SUM(G5558-F5558)</f>
        <v>7</v>
      </c>
      <c r="I5558" s="19">
        <f>H5558/F5558</f>
        <v>0.08139534883720929</v>
      </c>
      <c r="J5558" s="19">
        <f>H5558/G5558</f>
        <v>0.07526881720430111</v>
      </c>
      <c r="K5558" t="s" s="21">
        <f>IF(J5558&lt;25%,"น้อยกว่า 25%",IF(J5558&gt;=25%,"มากกว่าหรือเท่ากับ 25%",IF(J5558&gt;=35%,"มากกว่าหรือเท่ากับ 35%")))</f>
        <v>18</v>
      </c>
    </row>
    <row r="5559" s="7" customFormat="1" ht="19.15" customHeight="1">
      <c r="A5559" t="s" s="16">
        <v>5639</v>
      </c>
      <c r="B5559" s="17">
        <v>2</v>
      </c>
      <c r="C5559" s="17">
        <v>25</v>
      </c>
      <c r="D5559" t="s" s="16">
        <v>5681</v>
      </c>
      <c r="E5559" t="s" s="16">
        <v>68</v>
      </c>
      <c r="F5559" s="37">
        <v>66</v>
      </c>
      <c r="G5559" s="17">
        <v>72</v>
      </c>
      <c r="H5559" s="18">
        <f>SUM(G5559-F5559)</f>
        <v>6</v>
      </c>
      <c r="I5559" s="19">
        <f>H5559/F5559</f>
        <v>0.0909090909090909</v>
      </c>
      <c r="J5559" s="19">
        <f>H5559/G5559</f>
        <v>0.0833333333333333</v>
      </c>
      <c r="K5559" t="s" s="21">
        <f>IF(J5559&lt;25%,"น้อยกว่า 25%",IF(J5559&gt;=25%,"มากกว่าหรือเท่ากับ 25%",IF(J5559&gt;=35%,"มากกว่าหรือเท่ากับ 35%")))</f>
        <v>18</v>
      </c>
    </row>
    <row r="5560" s="7" customFormat="1" ht="19.15" customHeight="1">
      <c r="A5560" t="s" s="16">
        <v>5639</v>
      </c>
      <c r="B5560" s="17">
        <v>2</v>
      </c>
      <c r="C5560" s="17">
        <v>16</v>
      </c>
      <c r="D5560" t="s" s="16">
        <v>5682</v>
      </c>
      <c r="E5560" t="s" s="16">
        <v>281</v>
      </c>
      <c r="F5560" s="37">
        <v>58</v>
      </c>
      <c r="G5560" s="17">
        <v>62</v>
      </c>
      <c r="H5560" s="18">
        <f>SUM(G5560-F5560)</f>
        <v>4</v>
      </c>
      <c r="I5560" s="19">
        <f>H5560/F5560</f>
        <v>0.0689655172413793</v>
      </c>
      <c r="J5560" s="19">
        <f>H5560/G5560</f>
        <v>0.0645161290322581</v>
      </c>
      <c r="K5560" t="s" s="21">
        <f>IF(J5560&lt;25%,"น้อยกว่า 25%",IF(J5560&gt;=25%,"มากกว่าหรือเท่ากับ 25%",IF(J5560&gt;=35%,"มากกว่าหรือเท่ากับ 35%")))</f>
        <v>18</v>
      </c>
    </row>
    <row r="5561" s="7" customFormat="1" ht="19.15" customHeight="1">
      <c r="A5561" t="s" s="16">
        <v>5639</v>
      </c>
      <c r="B5561" s="17">
        <v>2</v>
      </c>
      <c r="C5561" s="17">
        <v>15</v>
      </c>
      <c r="D5561" t="s" s="16">
        <v>5683</v>
      </c>
      <c r="E5561" t="s" s="16">
        <v>116</v>
      </c>
      <c r="F5561" s="37">
        <v>43</v>
      </c>
      <c r="G5561" s="17">
        <v>46</v>
      </c>
      <c r="H5561" s="18">
        <f>SUM(G5561-F5561)</f>
        <v>3</v>
      </c>
      <c r="I5561" s="19">
        <f>H5561/F5561</f>
        <v>0.0697674418604651</v>
      </c>
      <c r="J5561" s="19">
        <f>H5561/G5561</f>
        <v>0.0652173913043478</v>
      </c>
      <c r="K5561" t="s" s="21">
        <f>IF(J5561&lt;25%,"น้อยกว่า 25%",IF(J5561&gt;=25%,"มากกว่าหรือเท่ากับ 25%",IF(J5561&gt;=35%,"มากกว่าหรือเท่ากับ 35%")))</f>
        <v>18</v>
      </c>
    </row>
    <row r="5562" s="7" customFormat="1" ht="19.15" customHeight="1">
      <c r="A5562" t="s" s="16">
        <v>5639</v>
      </c>
      <c r="B5562" s="17">
        <v>2</v>
      </c>
      <c r="C5562" s="17">
        <v>17</v>
      </c>
      <c r="D5562" t="s" s="16">
        <v>5684</v>
      </c>
      <c r="E5562" t="s" s="16">
        <v>237</v>
      </c>
      <c r="F5562" s="37">
        <v>34</v>
      </c>
      <c r="G5562" s="17">
        <v>36</v>
      </c>
      <c r="H5562" s="18">
        <f>SUM(G5562-F5562)</f>
        <v>2</v>
      </c>
      <c r="I5562" s="19">
        <f>H5562/F5562</f>
        <v>0.0588235294117647</v>
      </c>
      <c r="J5562" s="19">
        <f>H5562/G5562</f>
        <v>0.0555555555555556</v>
      </c>
      <c r="K5562" t="s" s="21">
        <f>IF(J5562&lt;25%,"น้อยกว่า 25%",IF(J5562&gt;=25%,"มากกว่าหรือเท่ากับ 25%",IF(J5562&gt;=35%,"มากกว่าหรือเท่ากับ 35%")))</f>
        <v>18</v>
      </c>
    </row>
    <row r="5563" s="7" customFormat="1" ht="19.15" customHeight="1">
      <c r="A5563" t="s" s="16">
        <v>5639</v>
      </c>
      <c r="B5563" s="17">
        <v>3</v>
      </c>
      <c r="C5563" s="17">
        <v>1</v>
      </c>
      <c r="D5563" t="s" s="16">
        <v>5685</v>
      </c>
      <c r="E5563" t="s" s="16">
        <v>17</v>
      </c>
      <c r="F5563" s="37">
        <v>26524</v>
      </c>
      <c r="G5563" s="17">
        <v>27656</v>
      </c>
      <c r="H5563" s="18">
        <f>SUM(G5563-F5563)</f>
        <v>1132</v>
      </c>
      <c r="I5563" s="19">
        <f>H5563/F5563</f>
        <v>0.0426783290604735</v>
      </c>
      <c r="J5563" s="19">
        <f>H5563/G5563</f>
        <v>0.0409314434480764</v>
      </c>
      <c r="K5563" t="s" s="21">
        <f>IF(J5563&lt;25%,"น้อยกว่า 25%",IF(J5563&gt;=25%,"มากกว่าหรือเท่ากับ 25%",IF(J5563&gt;=35%,"มากกว่าหรือเท่ากับ 35%")))</f>
        <v>18</v>
      </c>
    </row>
    <row r="5564" s="7" customFormat="1" ht="19.15" customHeight="1">
      <c r="A5564" t="s" s="16">
        <v>5639</v>
      </c>
      <c r="B5564" s="17">
        <v>3</v>
      </c>
      <c r="C5564" s="17">
        <v>9</v>
      </c>
      <c r="D5564" t="s" s="16">
        <v>5686</v>
      </c>
      <c r="E5564" t="s" s="16">
        <v>20</v>
      </c>
      <c r="F5564" s="37">
        <v>22814</v>
      </c>
      <c r="G5564" s="17">
        <v>23981</v>
      </c>
      <c r="H5564" s="18">
        <f>SUM(G5564-F5564)</f>
        <v>1167</v>
      </c>
      <c r="I5564" s="19">
        <f>H5564/F5564</f>
        <v>0.0511528009117209</v>
      </c>
      <c r="J5564" s="19">
        <f>H5564/G5564</f>
        <v>0.0486635252908553</v>
      </c>
      <c r="K5564" t="s" s="21">
        <f>IF(J5564&lt;25%,"น้อยกว่า 25%",IF(J5564&gt;=25%,"มากกว่าหรือเท่ากับ 25%",IF(J5564&gt;=35%,"มากกว่าหรือเท่ากับ 35%")))</f>
        <v>18</v>
      </c>
    </row>
    <row r="5565" s="7" customFormat="1" ht="19.15" customHeight="1">
      <c r="A5565" t="s" s="16">
        <v>5639</v>
      </c>
      <c r="B5565" s="17">
        <v>3</v>
      </c>
      <c r="C5565" s="17">
        <v>2</v>
      </c>
      <c r="D5565" t="s" s="16">
        <v>5687</v>
      </c>
      <c r="E5565" t="s" s="16">
        <v>26</v>
      </c>
      <c r="F5565" s="37">
        <v>13821</v>
      </c>
      <c r="G5565" s="17">
        <v>16202</v>
      </c>
      <c r="H5565" s="18">
        <f>SUM(G5565-F5565)</f>
        <v>2381</v>
      </c>
      <c r="I5565" s="19">
        <f>H5565/F5565</f>
        <v>0.172274075681933</v>
      </c>
      <c r="J5565" s="19">
        <f>H5565/G5565</f>
        <v>0.146957165782002</v>
      </c>
      <c r="K5565" t="s" s="21">
        <f>IF(J5565&lt;25%,"น้อยกว่า 25%",IF(J5565&gt;=25%,"มากกว่าหรือเท่ากับ 25%",IF(J5565&gt;=35%,"มากกว่าหรือเท่ากับ 35%")))</f>
        <v>18</v>
      </c>
    </row>
    <row r="5566" s="7" customFormat="1" ht="19.15" customHeight="1">
      <c r="A5566" t="s" s="16">
        <v>5639</v>
      </c>
      <c r="B5566" s="17">
        <v>3</v>
      </c>
      <c r="C5566" s="17">
        <v>16</v>
      </c>
      <c r="D5566" t="s" s="16">
        <v>5688</v>
      </c>
      <c r="E5566" t="s" s="16">
        <v>22</v>
      </c>
      <c r="F5566" s="37">
        <v>7751</v>
      </c>
      <c r="G5566" s="17">
        <v>8080</v>
      </c>
      <c r="H5566" s="18">
        <f>SUM(G5566-F5566)</f>
        <v>329</v>
      </c>
      <c r="I5566" s="19">
        <f>H5566/F5566</f>
        <v>0.0424461359824539</v>
      </c>
      <c r="J5566" s="19">
        <f>H5566/G5566</f>
        <v>0.0407178217821782</v>
      </c>
      <c r="K5566" t="s" s="21">
        <f>IF(J5566&lt;25%,"น้อยกว่า 25%",IF(J5566&gt;=25%,"มากกว่าหรือเท่ากับ 25%",IF(J5566&gt;=35%,"มากกว่าหรือเท่ากับ 35%")))</f>
        <v>18</v>
      </c>
    </row>
    <row r="5567" s="7" customFormat="1" ht="19.15" customHeight="1">
      <c r="A5567" t="s" s="16">
        <v>5639</v>
      </c>
      <c r="B5567" s="17">
        <v>3</v>
      </c>
      <c r="C5567" s="17">
        <v>12</v>
      </c>
      <c r="D5567" t="s" s="16">
        <v>5689</v>
      </c>
      <c r="E5567" t="s" s="16">
        <v>84</v>
      </c>
      <c r="F5567" s="37">
        <v>4821</v>
      </c>
      <c r="G5567" s="17">
        <v>5028</v>
      </c>
      <c r="H5567" s="18">
        <f>SUM(G5567-F5567)</f>
        <v>207</v>
      </c>
      <c r="I5567" s="19">
        <f>H5567/F5567</f>
        <v>0.0429371499688861</v>
      </c>
      <c r="J5567" s="19">
        <f>H5567/G5567</f>
        <v>0.0411694510739857</v>
      </c>
      <c r="K5567" t="s" s="21">
        <f>IF(J5567&lt;25%,"น้อยกว่า 25%",IF(J5567&gt;=25%,"มากกว่าหรือเท่ากับ 25%",IF(J5567&gt;=35%,"มากกว่าหรือเท่ากับ 35%")))</f>
        <v>18</v>
      </c>
    </row>
    <row r="5568" s="7" customFormat="1" ht="19.15" customHeight="1">
      <c r="A5568" t="s" s="16">
        <v>5639</v>
      </c>
      <c r="B5568" s="17">
        <v>3</v>
      </c>
      <c r="C5568" s="17">
        <v>7</v>
      </c>
      <c r="D5568" t="s" s="16">
        <v>5690</v>
      </c>
      <c r="E5568" t="s" s="16">
        <v>28</v>
      </c>
      <c r="F5568" s="37">
        <v>3316</v>
      </c>
      <c r="G5568" s="17">
        <v>3404</v>
      </c>
      <c r="H5568" s="18">
        <f>SUM(G5568-F5568)</f>
        <v>88</v>
      </c>
      <c r="I5568" s="19">
        <f>H5568/F5568</f>
        <v>0.0265379975874548</v>
      </c>
      <c r="J5568" s="19">
        <f>H5568/G5568</f>
        <v>0.0258519388954172</v>
      </c>
      <c r="K5568" t="s" s="21">
        <f>IF(J5568&lt;25%,"น้อยกว่า 25%",IF(J5568&gt;=25%,"มากกว่าหรือเท่ากับ 25%",IF(J5568&gt;=35%,"มากกว่าหรือเท่ากับ 35%")))</f>
        <v>18</v>
      </c>
    </row>
    <row r="5569" s="7" customFormat="1" ht="19.15" customHeight="1">
      <c r="A5569" t="s" s="16">
        <v>5639</v>
      </c>
      <c r="B5569" s="17">
        <v>3</v>
      </c>
      <c r="C5569" s="17">
        <v>8</v>
      </c>
      <c r="D5569" t="s" s="16">
        <v>5691</v>
      </c>
      <c r="E5569" t="s" s="16">
        <v>30</v>
      </c>
      <c r="F5569" s="37">
        <v>654</v>
      </c>
      <c r="G5569" s="17">
        <v>676</v>
      </c>
      <c r="H5569" s="18">
        <f>SUM(G5569-F5569)</f>
        <v>22</v>
      </c>
      <c r="I5569" s="19">
        <f>H5569/F5569</f>
        <v>0.0336391437308869</v>
      </c>
      <c r="J5569" s="19">
        <f>H5569/G5569</f>
        <v>0.0325443786982249</v>
      </c>
      <c r="K5569" t="s" s="21">
        <f>IF(J5569&lt;25%,"น้อยกว่า 25%",IF(J5569&gt;=25%,"มากกว่าหรือเท่ากับ 25%",IF(J5569&gt;=35%,"มากกว่าหรือเท่ากับ 35%")))</f>
        <v>18</v>
      </c>
    </row>
    <row r="5570" s="7" customFormat="1" ht="19.15" customHeight="1">
      <c r="A5570" t="s" s="16">
        <v>5639</v>
      </c>
      <c r="B5570" s="17">
        <v>3</v>
      </c>
      <c r="C5570" s="17">
        <v>13</v>
      </c>
      <c r="D5570" t="s" s="16">
        <v>5692</v>
      </c>
      <c r="E5570" t="s" s="16">
        <v>48</v>
      </c>
      <c r="F5570" s="37">
        <v>499</v>
      </c>
      <c r="G5570" s="17">
        <v>511</v>
      </c>
      <c r="H5570" s="18">
        <f>SUM(G5570-F5570)</f>
        <v>12</v>
      </c>
      <c r="I5570" s="19">
        <f>H5570/F5570</f>
        <v>0.0240480961923848</v>
      </c>
      <c r="J5570" s="19">
        <f>H5570/G5570</f>
        <v>0.0234833659491194</v>
      </c>
      <c r="K5570" t="s" s="21">
        <f>IF(J5570&lt;25%,"น้อยกว่า 25%",IF(J5570&gt;=25%,"มากกว่าหรือเท่ากับ 25%",IF(J5570&gt;=35%,"มากกว่าหรือเท่ากับ 35%")))</f>
        <v>18</v>
      </c>
    </row>
    <row r="5571" s="7" customFormat="1" ht="19.15" customHeight="1">
      <c r="A5571" t="s" s="16">
        <v>5639</v>
      </c>
      <c r="B5571" s="17">
        <v>3</v>
      </c>
      <c r="C5571" s="17">
        <v>15</v>
      </c>
      <c r="D5571" t="s" s="16">
        <v>5693</v>
      </c>
      <c r="E5571" t="s" s="16">
        <v>24</v>
      </c>
      <c r="F5571" s="37">
        <v>370</v>
      </c>
      <c r="G5571" s="17">
        <v>383</v>
      </c>
      <c r="H5571" s="18">
        <f>SUM(G5571-F5571)</f>
        <v>13</v>
      </c>
      <c r="I5571" s="19">
        <f>H5571/F5571</f>
        <v>0.0351351351351351</v>
      </c>
      <c r="J5571" s="19">
        <f>H5571/G5571</f>
        <v>0.0339425587467363</v>
      </c>
      <c r="K5571" t="s" s="21">
        <f>IF(J5571&lt;25%,"น้อยกว่า 25%",IF(J5571&gt;=25%,"มากกว่าหรือเท่ากับ 25%",IF(J5571&gt;=35%,"มากกว่าหรือเท่ากับ 35%")))</f>
        <v>18</v>
      </c>
    </row>
    <row r="5572" s="7" customFormat="1" ht="19.15" customHeight="1">
      <c r="A5572" t="s" s="16">
        <v>5639</v>
      </c>
      <c r="B5572" s="17">
        <v>3</v>
      </c>
      <c r="C5572" s="17">
        <v>27</v>
      </c>
      <c r="D5572" t="s" s="16">
        <v>5694</v>
      </c>
      <c r="E5572" t="s" s="16">
        <v>38</v>
      </c>
      <c r="F5572" s="37">
        <v>333</v>
      </c>
      <c r="G5572" s="17">
        <v>335</v>
      </c>
      <c r="H5572" s="18">
        <f>SUM(G5572-F5572)</f>
        <v>2</v>
      </c>
      <c r="I5572" s="19">
        <f>H5572/F5572</f>
        <v>0.00600600600600601</v>
      </c>
      <c r="J5572" s="19">
        <f>H5572/G5572</f>
        <v>0.00597014925373134</v>
      </c>
      <c r="K5572" t="s" s="21">
        <f>IF(J5572&lt;25%,"น้อยกว่า 25%",IF(J5572&gt;=25%,"มากกว่าหรือเท่ากับ 25%",IF(J5572&gt;=35%,"มากกว่าหรือเท่ากับ 35%")))</f>
        <v>18</v>
      </c>
    </row>
    <row r="5573" s="7" customFormat="1" ht="19.15" customHeight="1">
      <c r="A5573" t="s" s="16">
        <v>5639</v>
      </c>
      <c r="B5573" s="17">
        <v>3</v>
      </c>
      <c r="C5573" s="17">
        <v>6</v>
      </c>
      <c r="D5573" t="s" s="16">
        <v>5695</v>
      </c>
      <c r="E5573" t="s" s="16">
        <v>40</v>
      </c>
      <c r="F5573" s="37">
        <v>273</v>
      </c>
      <c r="G5573" s="17">
        <v>305</v>
      </c>
      <c r="H5573" s="18">
        <f>SUM(G5573-F5573)</f>
        <v>32</v>
      </c>
      <c r="I5573" s="19">
        <f>H5573/F5573</f>
        <v>0.117216117216117</v>
      </c>
      <c r="J5573" s="19">
        <f>H5573/G5573</f>
        <v>0.104918032786885</v>
      </c>
      <c r="K5573" t="s" s="21">
        <f>IF(J5573&lt;25%,"น้อยกว่า 25%",IF(J5573&gt;=25%,"มากกว่าหรือเท่ากับ 25%",IF(J5573&gt;=35%,"มากกว่าหรือเท่ากับ 35%")))</f>
        <v>18</v>
      </c>
    </row>
    <row r="5574" s="7" customFormat="1" ht="19.15" customHeight="1">
      <c r="A5574" t="s" s="16">
        <v>5639</v>
      </c>
      <c r="B5574" s="17">
        <v>3</v>
      </c>
      <c r="C5574" s="17">
        <v>21</v>
      </c>
      <c r="D5574" t="s" s="16">
        <v>5696</v>
      </c>
      <c r="E5574" t="s" s="16">
        <v>44</v>
      </c>
      <c r="F5574" s="37">
        <v>285</v>
      </c>
      <c r="G5574" s="17">
        <v>300</v>
      </c>
      <c r="H5574" s="18">
        <f>SUM(G5574-F5574)</f>
        <v>15</v>
      </c>
      <c r="I5574" s="19">
        <f>H5574/F5574</f>
        <v>0.0526315789473684</v>
      </c>
      <c r="J5574" s="19">
        <f>H5574/G5574</f>
        <v>0.05</v>
      </c>
      <c r="K5574" t="s" s="21">
        <f>IF(J5574&lt;25%,"น้อยกว่า 25%",IF(J5574&gt;=25%,"มากกว่าหรือเท่ากับ 25%",IF(J5574&gt;=35%,"มากกว่าหรือเท่ากับ 35%")))</f>
        <v>18</v>
      </c>
    </row>
    <row r="5575" s="7" customFormat="1" ht="19.15" customHeight="1">
      <c r="A5575" t="s" s="16">
        <v>5639</v>
      </c>
      <c r="B5575" s="17">
        <v>3</v>
      </c>
      <c r="C5575" s="17">
        <v>22</v>
      </c>
      <c r="D5575" t="s" s="16">
        <v>5697</v>
      </c>
      <c r="E5575" t="s" s="16">
        <v>72</v>
      </c>
      <c r="F5575" s="37">
        <v>206</v>
      </c>
      <c r="G5575" s="17">
        <v>225</v>
      </c>
      <c r="H5575" s="18">
        <f>SUM(G5575-F5575)</f>
        <v>19</v>
      </c>
      <c r="I5575" s="19">
        <f>H5575/F5575</f>
        <v>0.09223300970873791</v>
      </c>
      <c r="J5575" s="19">
        <f>H5575/G5575</f>
        <v>0.08444444444444441</v>
      </c>
      <c r="K5575" t="s" s="21">
        <f>IF(J5575&lt;25%,"น้อยกว่า 25%",IF(J5575&gt;=25%,"มากกว่าหรือเท่ากับ 25%",IF(J5575&gt;=35%,"มากกว่าหรือเท่ากับ 35%")))</f>
        <v>18</v>
      </c>
    </row>
    <row r="5576" s="7" customFormat="1" ht="19.15" customHeight="1">
      <c r="A5576" t="s" s="16">
        <v>5639</v>
      </c>
      <c r="B5576" s="17">
        <v>3</v>
      </c>
      <c r="C5576" s="17">
        <v>3</v>
      </c>
      <c r="D5576" t="s" s="16">
        <v>5698</v>
      </c>
      <c r="E5576" t="s" s="16">
        <v>64</v>
      </c>
      <c r="F5576" s="37">
        <v>192</v>
      </c>
      <c r="G5576" s="17">
        <v>205</v>
      </c>
      <c r="H5576" s="18">
        <f>SUM(G5576-F5576)</f>
        <v>13</v>
      </c>
      <c r="I5576" s="19">
        <f>H5576/F5576</f>
        <v>0.0677083333333333</v>
      </c>
      <c r="J5576" s="19">
        <f>H5576/G5576</f>
        <v>0.06341463414634151</v>
      </c>
      <c r="K5576" t="s" s="21">
        <f>IF(J5576&lt;25%,"น้อยกว่า 25%",IF(J5576&gt;=25%,"มากกว่าหรือเท่ากับ 25%",IF(J5576&gt;=35%,"มากกว่าหรือเท่ากับ 35%")))</f>
        <v>18</v>
      </c>
    </row>
    <row r="5577" s="7" customFormat="1" ht="19.15" customHeight="1">
      <c r="A5577" t="s" s="16">
        <v>5639</v>
      </c>
      <c r="B5577" s="17">
        <v>3</v>
      </c>
      <c r="C5577" s="17">
        <v>26</v>
      </c>
      <c r="D5577" t="s" s="16">
        <v>5699</v>
      </c>
      <c r="E5577" t="s" s="16">
        <v>248</v>
      </c>
      <c r="F5577" s="37">
        <v>196</v>
      </c>
      <c r="G5577" s="17">
        <v>197</v>
      </c>
      <c r="H5577" s="18">
        <f>SUM(G5577-F5577)</f>
        <v>1</v>
      </c>
      <c r="I5577" s="19">
        <f>H5577/F5577</f>
        <v>0.00510204081632653</v>
      </c>
      <c r="J5577" s="19">
        <f>H5577/G5577</f>
        <v>0.0050761421319797</v>
      </c>
      <c r="K5577" t="s" s="21">
        <f>IF(J5577&lt;25%,"น้อยกว่า 25%",IF(J5577&gt;=25%,"มากกว่าหรือเท่ากับ 25%",IF(J5577&gt;=35%,"มากกว่าหรือเท่ากับ 35%")))</f>
        <v>18</v>
      </c>
    </row>
    <row r="5578" s="7" customFormat="1" ht="19.15" customHeight="1">
      <c r="A5578" t="s" s="16">
        <v>5639</v>
      </c>
      <c r="B5578" s="17">
        <v>3</v>
      </c>
      <c r="C5578" s="17">
        <v>5</v>
      </c>
      <c r="D5578" t="s" s="16">
        <v>5700</v>
      </c>
      <c r="E5578" t="s" s="16">
        <v>60</v>
      </c>
      <c r="F5578" s="37">
        <v>187</v>
      </c>
      <c r="G5578" s="17">
        <v>195</v>
      </c>
      <c r="H5578" s="18">
        <f>SUM(G5578-F5578)</f>
        <v>8</v>
      </c>
      <c r="I5578" s="19">
        <f>H5578/F5578</f>
        <v>0.0427807486631016</v>
      </c>
      <c r="J5578" s="19">
        <f>H5578/G5578</f>
        <v>0.041025641025641</v>
      </c>
      <c r="K5578" t="s" s="21">
        <f>IF(J5578&lt;25%,"น้อยกว่า 25%",IF(J5578&gt;=25%,"มากกว่าหรือเท่ากับ 25%",IF(J5578&gt;=35%,"มากกว่าหรือเท่ากับ 35%")))</f>
        <v>18</v>
      </c>
    </row>
    <row r="5579" s="7" customFormat="1" ht="19.15" customHeight="1">
      <c r="A5579" t="s" s="16">
        <v>5639</v>
      </c>
      <c r="B5579" s="17">
        <v>3</v>
      </c>
      <c r="C5579" s="17">
        <v>24</v>
      </c>
      <c r="D5579" t="s" s="16">
        <v>5701</v>
      </c>
      <c r="E5579" t="s" s="16">
        <v>1091</v>
      </c>
      <c r="F5579" s="37">
        <v>188</v>
      </c>
      <c r="G5579" s="17">
        <v>195</v>
      </c>
      <c r="H5579" s="18">
        <f>SUM(G5579-F5579)</f>
        <v>7</v>
      </c>
      <c r="I5579" s="19">
        <f>H5579/F5579</f>
        <v>0.0372340425531915</v>
      </c>
      <c r="J5579" s="19">
        <f>H5579/G5579</f>
        <v>0.0358974358974359</v>
      </c>
      <c r="K5579" t="s" s="21">
        <f>IF(J5579&lt;25%,"น้อยกว่า 25%",IF(J5579&gt;=25%,"มากกว่าหรือเท่ากับ 25%",IF(J5579&gt;=35%,"มากกว่าหรือเท่ากับ 35%")))</f>
        <v>18</v>
      </c>
    </row>
    <row r="5580" s="7" customFormat="1" ht="19.15" customHeight="1">
      <c r="A5580" t="s" s="16">
        <v>5639</v>
      </c>
      <c r="B5580" s="17">
        <v>3</v>
      </c>
      <c r="C5580" s="17">
        <v>14</v>
      </c>
      <c r="D5580" t="s" s="16">
        <v>5702</v>
      </c>
      <c r="E5580" t="s" s="16">
        <v>52</v>
      </c>
      <c r="F5580" s="37">
        <v>155</v>
      </c>
      <c r="G5580" s="17">
        <v>172</v>
      </c>
      <c r="H5580" s="18">
        <f>SUM(G5580-F5580)</f>
        <v>17</v>
      </c>
      <c r="I5580" s="19">
        <f>H5580/F5580</f>
        <v>0.109677419354839</v>
      </c>
      <c r="J5580" s="19">
        <f>H5580/G5580</f>
        <v>0.0988372093023256</v>
      </c>
      <c r="K5580" t="s" s="21">
        <f>IF(J5580&lt;25%,"น้อยกว่า 25%",IF(J5580&gt;=25%,"มากกว่าหรือเท่ากับ 25%",IF(J5580&gt;=35%,"มากกว่าหรือเท่ากับ 35%")))</f>
        <v>18</v>
      </c>
    </row>
    <row r="5581" s="7" customFormat="1" ht="19.15" customHeight="1">
      <c r="A5581" t="s" s="16">
        <v>5639</v>
      </c>
      <c r="B5581" s="17">
        <v>3</v>
      </c>
      <c r="C5581" s="17">
        <v>10</v>
      </c>
      <c r="D5581" t="s" s="16">
        <v>5703</v>
      </c>
      <c r="E5581" t="s" s="16">
        <v>116</v>
      </c>
      <c r="F5581" s="37">
        <v>124</v>
      </c>
      <c r="G5581" s="17">
        <v>131</v>
      </c>
      <c r="H5581" s="18">
        <f>SUM(G5581-F5581)</f>
        <v>7</v>
      </c>
      <c r="I5581" s="19">
        <f>H5581/F5581</f>
        <v>0.0564516129032258</v>
      </c>
      <c r="J5581" s="19">
        <f>H5581/G5581</f>
        <v>0.0534351145038168</v>
      </c>
      <c r="K5581" t="s" s="21">
        <f>IF(J5581&lt;25%,"น้อยกว่า 25%",IF(J5581&gt;=25%,"มากกว่าหรือเท่ากับ 25%",IF(J5581&gt;=35%,"มากกว่าหรือเท่ากับ 35%")))</f>
        <v>18</v>
      </c>
    </row>
    <row r="5582" s="7" customFormat="1" ht="19.15" customHeight="1">
      <c r="A5582" t="s" s="16">
        <v>5639</v>
      </c>
      <c r="B5582" s="17">
        <v>3</v>
      </c>
      <c r="C5582" s="17">
        <v>17</v>
      </c>
      <c r="D5582" t="s" s="16">
        <v>5704</v>
      </c>
      <c r="E5582" t="s" s="16">
        <v>42</v>
      </c>
      <c r="F5582" s="37">
        <v>64</v>
      </c>
      <c r="G5582" s="17">
        <v>66</v>
      </c>
      <c r="H5582" s="18">
        <f>SUM(G5582-F5582)</f>
        <v>2</v>
      </c>
      <c r="I5582" s="19">
        <f>H5582/F5582</f>
        <v>0.03125</v>
      </c>
      <c r="J5582" s="19">
        <f>H5582/G5582</f>
        <v>0.0303030303030303</v>
      </c>
      <c r="K5582" t="s" s="21">
        <f>IF(J5582&lt;25%,"น้อยกว่า 25%",IF(J5582&gt;=25%,"มากกว่าหรือเท่ากับ 25%",IF(J5582&gt;=35%,"มากกว่าหรือเท่ากับ 35%")))</f>
        <v>18</v>
      </c>
    </row>
    <row r="5583" s="7" customFormat="1" ht="19.15" customHeight="1">
      <c r="A5583" t="s" s="16">
        <v>5639</v>
      </c>
      <c r="B5583" s="17">
        <v>3</v>
      </c>
      <c r="C5583" s="17">
        <v>11</v>
      </c>
      <c r="D5583" t="s" s="16">
        <v>5705</v>
      </c>
      <c r="E5583" t="s" s="16">
        <v>66</v>
      </c>
      <c r="F5583" s="37">
        <v>64</v>
      </c>
      <c r="G5583" s="17">
        <v>65</v>
      </c>
      <c r="H5583" s="18">
        <f>SUM(G5583-F5583)</f>
        <v>1</v>
      </c>
      <c r="I5583" s="19">
        <f>H5583/F5583</f>
        <v>0.015625</v>
      </c>
      <c r="J5583" s="19">
        <f>H5583/G5583</f>
        <v>0.0153846153846154</v>
      </c>
      <c r="K5583" t="s" s="21">
        <f>IF(J5583&lt;25%,"น้อยกว่า 25%",IF(J5583&gt;=25%,"มากกว่าหรือเท่ากับ 25%",IF(J5583&gt;=35%,"มากกว่าหรือเท่ากับ 35%")))</f>
        <v>18</v>
      </c>
    </row>
    <row r="5584" s="7" customFormat="1" ht="19.15" customHeight="1">
      <c r="A5584" t="s" s="16">
        <v>5639</v>
      </c>
      <c r="B5584" s="17">
        <v>3</v>
      </c>
      <c r="C5584" s="17">
        <v>19</v>
      </c>
      <c r="D5584" t="s" s="16">
        <v>5706</v>
      </c>
      <c r="E5584" t="s" s="16">
        <v>54</v>
      </c>
      <c r="F5584" s="37">
        <v>61</v>
      </c>
      <c r="G5584" s="17">
        <v>65</v>
      </c>
      <c r="H5584" s="18">
        <f>SUM(G5584-F5584)</f>
        <v>4</v>
      </c>
      <c r="I5584" s="19">
        <f>H5584/F5584</f>
        <v>0.0655737704918033</v>
      </c>
      <c r="J5584" s="19">
        <f>H5584/G5584</f>
        <v>0.0615384615384615</v>
      </c>
      <c r="K5584" t="s" s="21">
        <f>IF(J5584&lt;25%,"น้อยกว่า 25%",IF(J5584&gt;=25%,"มากกว่าหรือเท่ากับ 25%",IF(J5584&gt;=35%,"มากกว่าหรือเท่ากับ 35%")))</f>
        <v>18</v>
      </c>
    </row>
    <row r="5585" s="7" customFormat="1" ht="19.15" customHeight="1">
      <c r="A5585" t="s" s="16">
        <v>5639</v>
      </c>
      <c r="B5585" s="17">
        <v>3</v>
      </c>
      <c r="C5585" s="17">
        <v>20</v>
      </c>
      <c r="D5585" t="s" s="16">
        <v>5707</v>
      </c>
      <c r="E5585" t="s" s="16">
        <v>281</v>
      </c>
      <c r="F5585" s="37">
        <v>56</v>
      </c>
      <c r="G5585" s="17">
        <v>59</v>
      </c>
      <c r="H5585" s="18">
        <f>SUM(G5585-F5585)</f>
        <v>3</v>
      </c>
      <c r="I5585" s="19">
        <f>H5585/F5585</f>
        <v>0.0535714285714286</v>
      </c>
      <c r="J5585" s="19">
        <f>H5585/G5585</f>
        <v>0.0508474576271186</v>
      </c>
      <c r="K5585" t="s" s="21">
        <f>IF(J5585&lt;25%,"น้อยกว่า 25%",IF(J5585&gt;=25%,"มากกว่าหรือเท่ากับ 25%",IF(J5585&gt;=35%,"มากกว่าหรือเท่ากับ 35%")))</f>
        <v>18</v>
      </c>
    </row>
    <row r="5586" s="7" customFormat="1" ht="19.15" customHeight="1">
      <c r="A5586" t="s" s="16">
        <v>5639</v>
      </c>
      <c r="B5586" s="17">
        <v>3</v>
      </c>
      <c r="C5586" s="17">
        <v>23</v>
      </c>
      <c r="D5586" t="s" s="16">
        <v>5708</v>
      </c>
      <c r="E5586" t="s" s="16">
        <v>106</v>
      </c>
      <c r="F5586" s="37">
        <v>53</v>
      </c>
      <c r="G5586" s="17">
        <v>55</v>
      </c>
      <c r="H5586" s="18">
        <f>SUM(G5586-F5586)</f>
        <v>2</v>
      </c>
      <c r="I5586" s="19">
        <f>H5586/F5586</f>
        <v>0.0377358490566038</v>
      </c>
      <c r="J5586" s="19">
        <f>H5586/G5586</f>
        <v>0.0363636363636364</v>
      </c>
      <c r="K5586" t="s" s="21">
        <f>IF(J5586&lt;25%,"น้อยกว่า 25%",IF(J5586&gt;=25%,"มากกว่าหรือเท่ากับ 25%",IF(J5586&gt;=35%,"มากกว่าหรือเท่ากับ 35%")))</f>
        <v>18</v>
      </c>
    </row>
    <row r="5587" s="7" customFormat="1" ht="19.15" customHeight="1">
      <c r="A5587" t="s" s="16">
        <v>5639</v>
      </c>
      <c r="B5587" s="17">
        <v>3</v>
      </c>
      <c r="C5587" s="17">
        <v>28</v>
      </c>
      <c r="D5587" t="s" s="16">
        <v>5709</v>
      </c>
      <c r="E5587" t="s" s="16">
        <v>68</v>
      </c>
      <c r="F5587" s="37">
        <v>44</v>
      </c>
      <c r="G5587" s="17">
        <v>49</v>
      </c>
      <c r="H5587" s="18">
        <f>SUM(G5587-F5587)</f>
        <v>5</v>
      </c>
      <c r="I5587" s="19">
        <f>H5587/F5587</f>
        <v>0.113636363636364</v>
      </c>
      <c r="J5587" s="19">
        <f>H5587/G5587</f>
        <v>0.102040816326531</v>
      </c>
      <c r="K5587" t="s" s="21">
        <f>IF(J5587&lt;25%,"น้อยกว่า 25%",IF(J5587&gt;=25%,"มากกว่าหรือเท่ากับ 25%",IF(J5587&gt;=35%,"มากกว่าหรือเท่ากับ 35%")))</f>
        <v>18</v>
      </c>
    </row>
    <row r="5588" s="7" customFormat="1" ht="19.15" customHeight="1">
      <c r="A5588" t="s" s="16">
        <v>5639</v>
      </c>
      <c r="B5588" s="17">
        <v>3</v>
      </c>
      <c r="C5588" s="17">
        <v>18</v>
      </c>
      <c r="D5588" t="s" s="16">
        <v>5710</v>
      </c>
      <c r="E5588" t="s" s="16">
        <v>76</v>
      </c>
      <c r="F5588" s="37">
        <v>44</v>
      </c>
      <c r="G5588" s="17">
        <v>45</v>
      </c>
      <c r="H5588" s="18">
        <f>SUM(G5588-F5588)</f>
        <v>1</v>
      </c>
      <c r="I5588" s="19">
        <f>H5588/F5588</f>
        <v>0.0227272727272727</v>
      </c>
      <c r="J5588" s="19">
        <f>H5588/G5588</f>
        <v>0.0222222222222222</v>
      </c>
      <c r="K5588" t="s" s="21">
        <f>IF(J5588&lt;25%,"น้อยกว่า 25%",IF(J5588&gt;=25%,"มากกว่าหรือเท่ากับ 25%",IF(J5588&gt;=35%,"มากกว่าหรือเท่ากับ 35%")))</f>
        <v>18</v>
      </c>
    </row>
    <row r="5589" s="7" customFormat="1" ht="19.15" customHeight="1">
      <c r="A5589" t="s" s="16">
        <v>5639</v>
      </c>
      <c r="B5589" s="17">
        <v>3</v>
      </c>
      <c r="C5589" s="17">
        <v>25</v>
      </c>
      <c r="D5589" t="s" s="16">
        <v>5711</v>
      </c>
      <c r="E5589" t="s" s="16">
        <v>153</v>
      </c>
      <c r="F5589" s="37">
        <v>45</v>
      </c>
      <c r="G5589" s="17">
        <v>45</v>
      </c>
      <c r="H5589" s="18">
        <f>SUM(G5589-F5589)</f>
        <v>0</v>
      </c>
      <c r="I5589" s="19">
        <f>H5589/F5589</f>
        <v>0</v>
      </c>
      <c r="J5589" s="19">
        <f>H5589/G5589</f>
        <v>0</v>
      </c>
      <c r="K5589" t="s" s="21">
        <f>IF(J5589&lt;25%,"น้อยกว่า 25%",IF(J5589&gt;=25%,"มากกว่าหรือเท่ากับ 25%",IF(J5589&gt;=35%,"มากกว่าหรือเท่ากับ 35%")))</f>
        <v>18</v>
      </c>
    </row>
    <row r="5590" s="7" customFormat="1" ht="19.15" customHeight="1">
      <c r="A5590" t="s" s="16">
        <v>5639</v>
      </c>
      <c r="B5590" s="17">
        <v>3</v>
      </c>
      <c r="C5590" s="17">
        <v>4</v>
      </c>
      <c r="D5590" t="s" s="16">
        <v>5712</v>
      </c>
      <c r="E5590" t="s" s="16">
        <v>78</v>
      </c>
      <c r="F5590" s="37">
        <v>0</v>
      </c>
      <c r="G5590" s="17">
        <v>0</v>
      </c>
      <c r="H5590" s="18">
        <f>SUM(G5590-F5590)</f>
        <v>0</v>
      </c>
      <c r="I5590" s="19">
        <f>H5590/F5590</f>
      </c>
      <c r="J5590" s="19">
        <f>H5590/G5590</f>
      </c>
      <c r="K5590" s="24">
        <f>IF(J5590&lt;25%,"น้อยกว่า 25%",IF(J5590&gt;=25%,"มากกว่าหรือเท่ากับ 25%",IF(J5590&gt;=35%,"มากกว่าหรือเท่ากับ 35%")))</f>
      </c>
    </row>
    <row r="5591" s="7" customFormat="1" ht="19.15" customHeight="1">
      <c r="A5591" t="s" s="16">
        <v>5639</v>
      </c>
      <c r="B5591" s="17">
        <v>1</v>
      </c>
      <c r="C5591" s="17">
        <v>15</v>
      </c>
      <c r="D5591" t="s" s="16">
        <v>5713</v>
      </c>
      <c r="E5591" t="s" s="16">
        <v>76</v>
      </c>
      <c r="F5591" s="57">
        <v>69</v>
      </c>
      <c r="G5591" s="32">
        <v>61</v>
      </c>
      <c r="H5591" s="18">
        <f>SUM(G5591-F5591)</f>
        <v>-8</v>
      </c>
      <c r="I5591" s="19">
        <f>H5591/F5591</f>
        <v>-0.115942028985507</v>
      </c>
      <c r="J5591" s="19">
        <f>H5591/G5591</f>
        <v>-0.131147540983607</v>
      </c>
    </row>
    <row r="5592" s="7" customFormat="1" ht="19.15" customHeight="1">
      <c r="A5592" t="s" s="16">
        <v>5639</v>
      </c>
      <c r="B5592" s="17">
        <v>2</v>
      </c>
      <c r="C5592" s="17">
        <v>24</v>
      </c>
      <c r="D5592" t="s" s="16">
        <v>5714</v>
      </c>
      <c r="E5592" t="s" s="16">
        <v>153</v>
      </c>
      <c r="F5592" s="57">
        <v>22</v>
      </c>
      <c r="G5592" s="32">
        <v>21</v>
      </c>
      <c r="H5592" s="18">
        <f>SUM(G5592-F5592)</f>
        <v>-1</v>
      </c>
      <c r="I5592" s="19">
        <f>H5592/F5592</f>
        <v>-0.0454545454545455</v>
      </c>
      <c r="J5592" s="19">
        <f>H5592/G5592</f>
        <v>-0.0476190476190476</v>
      </c>
    </row>
    <row r="5593" s="7" customFormat="1" ht="19.15" customHeight="1">
      <c r="A5593" t="s" s="16">
        <v>5715</v>
      </c>
      <c r="B5593" s="17">
        <v>1</v>
      </c>
      <c r="C5593" s="17">
        <v>10</v>
      </c>
      <c r="D5593" t="s" s="16">
        <v>5716</v>
      </c>
      <c r="E5593" t="s" s="16">
        <v>26</v>
      </c>
      <c r="F5593" s="37">
        <v>36009</v>
      </c>
      <c r="G5593" s="17">
        <v>37454</v>
      </c>
      <c r="H5593" s="18">
        <f>SUM(G5593-F5593)</f>
        <v>1445</v>
      </c>
      <c r="I5593" s="19">
        <f>H5593/F5593</f>
        <v>0.0401288566747202</v>
      </c>
      <c r="J5593" s="19">
        <f>H5593/G5593</f>
        <v>0.0385806589416351</v>
      </c>
      <c r="K5593" t="s" s="21">
        <f>IF(J5593&lt;25%,"น้อยกว่า 25%",IF(J5593&gt;=25%,"มากกว่าหรือเท่ากับ 25%",IF(J5593&gt;=35%,"มากกว่าหรือเท่ากับ 35%")))</f>
        <v>18</v>
      </c>
    </row>
    <row r="5594" s="7" customFormat="1" ht="19.15" customHeight="1">
      <c r="A5594" t="s" s="16">
        <v>5715</v>
      </c>
      <c r="B5594" s="17">
        <v>1</v>
      </c>
      <c r="C5594" s="17">
        <v>11</v>
      </c>
      <c r="D5594" t="s" s="16">
        <v>5717</v>
      </c>
      <c r="E5594" t="s" s="16">
        <v>20</v>
      </c>
      <c r="F5594" s="37">
        <v>21833</v>
      </c>
      <c r="G5594" s="17">
        <v>22986</v>
      </c>
      <c r="H5594" s="18">
        <f>SUM(G5594-F5594)</f>
        <v>1153</v>
      </c>
      <c r="I5594" s="19">
        <f>H5594/F5594</f>
        <v>0.052809966564375</v>
      </c>
      <c r="J5594" s="19">
        <f>H5594/G5594</f>
        <v>0.0501609675454625</v>
      </c>
      <c r="K5594" t="s" s="21">
        <f>IF(J5594&lt;25%,"น้อยกว่า 25%",IF(J5594&gt;=25%,"มากกว่าหรือเท่ากับ 25%",IF(J5594&gt;=35%,"มากกว่าหรือเท่ากับ 35%")))</f>
        <v>18</v>
      </c>
    </row>
    <row r="5595" s="7" customFormat="1" ht="19.15" customHeight="1">
      <c r="A5595" t="s" s="16">
        <v>5715</v>
      </c>
      <c r="B5595" s="17">
        <v>1</v>
      </c>
      <c r="C5595" s="17">
        <v>8</v>
      </c>
      <c r="D5595" t="s" s="16">
        <v>5718</v>
      </c>
      <c r="E5595" t="s" s="16">
        <v>22</v>
      </c>
      <c r="F5595" s="37">
        <v>13188</v>
      </c>
      <c r="G5595" s="17">
        <v>13861</v>
      </c>
      <c r="H5595" s="18">
        <f>SUM(G5595-F5595)</f>
        <v>673</v>
      </c>
      <c r="I5595" s="19">
        <f>H5595/F5595</f>
        <v>0.0510312405216864</v>
      </c>
      <c r="J5595" s="19">
        <f>H5595/G5595</f>
        <v>0.048553495418801</v>
      </c>
      <c r="K5595" t="s" s="21">
        <f>IF(J5595&lt;25%,"น้อยกว่า 25%",IF(J5595&gt;=25%,"มากกว่าหรือเท่ากับ 25%",IF(J5595&gt;=35%,"มากกว่าหรือเท่ากับ 35%")))</f>
        <v>18</v>
      </c>
    </row>
    <row r="5596" s="7" customFormat="1" ht="19.15" customHeight="1">
      <c r="A5596" t="s" s="16">
        <v>5715</v>
      </c>
      <c r="B5596" s="17">
        <v>1</v>
      </c>
      <c r="C5596" s="17">
        <v>3</v>
      </c>
      <c r="D5596" t="s" s="16">
        <v>5719</v>
      </c>
      <c r="E5596" t="s" s="16">
        <v>84</v>
      </c>
      <c r="F5596" s="37">
        <v>12537</v>
      </c>
      <c r="G5596" s="17">
        <v>13232</v>
      </c>
      <c r="H5596" s="18">
        <f>SUM(G5596-F5596)</f>
        <v>695</v>
      </c>
      <c r="I5596" s="19">
        <f>H5596/F5596</f>
        <v>0.0554359097072665</v>
      </c>
      <c r="J5596" s="19">
        <f>H5596/G5596</f>
        <v>0.0525241837968561</v>
      </c>
      <c r="K5596" t="s" s="21">
        <f>IF(J5596&lt;25%,"น้อยกว่า 25%",IF(J5596&gt;=25%,"มากกว่าหรือเท่ากับ 25%",IF(J5596&gt;=35%,"มากกว่าหรือเท่ากับ 35%")))</f>
        <v>18</v>
      </c>
    </row>
    <row r="5597" s="7" customFormat="1" ht="19.15" customHeight="1">
      <c r="A5597" t="s" s="16">
        <v>5715</v>
      </c>
      <c r="B5597" s="17">
        <v>1</v>
      </c>
      <c r="C5597" s="17">
        <v>7</v>
      </c>
      <c r="D5597" t="s" s="16">
        <v>5720</v>
      </c>
      <c r="E5597" t="s" s="16">
        <v>17</v>
      </c>
      <c r="F5597" s="37">
        <v>3046</v>
      </c>
      <c r="G5597" s="17">
        <v>3170</v>
      </c>
      <c r="H5597" s="18">
        <f>SUM(G5597-F5597)</f>
        <v>124</v>
      </c>
      <c r="I5597" s="19">
        <f>H5597/F5597</f>
        <v>0.0407091267235719</v>
      </c>
      <c r="J5597" s="19">
        <f>H5597/G5597</f>
        <v>0.0391167192429022</v>
      </c>
      <c r="K5597" t="s" s="21">
        <f>IF(J5597&lt;25%,"น้อยกว่า 25%",IF(J5597&gt;=25%,"มากกว่าหรือเท่ากับ 25%",IF(J5597&gt;=35%,"มากกว่าหรือเท่ากับ 35%")))</f>
        <v>18</v>
      </c>
    </row>
    <row r="5598" s="7" customFormat="1" ht="19.15" customHeight="1">
      <c r="A5598" t="s" s="16">
        <v>5715</v>
      </c>
      <c r="B5598" s="17">
        <v>1</v>
      </c>
      <c r="C5598" s="17">
        <v>2</v>
      </c>
      <c r="D5598" t="s" s="16">
        <v>5721</v>
      </c>
      <c r="E5598" t="s" s="16">
        <v>28</v>
      </c>
      <c r="F5598" s="37">
        <v>1621</v>
      </c>
      <c r="G5598" s="17">
        <v>1702</v>
      </c>
      <c r="H5598" s="18">
        <f>SUM(G5598-F5598)</f>
        <v>81</v>
      </c>
      <c r="I5598" s="19">
        <f>H5598/F5598</f>
        <v>0.0499691548426897</v>
      </c>
      <c r="J5598" s="19">
        <f>H5598/G5598</f>
        <v>0.0475910693301998</v>
      </c>
      <c r="K5598" t="s" s="21">
        <f>IF(J5598&lt;25%,"น้อยกว่า 25%",IF(J5598&gt;=25%,"มากกว่าหรือเท่ากับ 25%",IF(J5598&gt;=35%,"มากกว่าหรือเท่ากับ 35%")))</f>
        <v>18</v>
      </c>
    </row>
    <row r="5599" s="7" customFormat="1" ht="19.15" customHeight="1">
      <c r="A5599" t="s" s="16">
        <v>5715</v>
      </c>
      <c r="B5599" s="17">
        <v>1</v>
      </c>
      <c r="C5599" s="17">
        <v>20</v>
      </c>
      <c r="D5599" t="s" s="16">
        <v>5722</v>
      </c>
      <c r="E5599" t="s" s="16">
        <v>34</v>
      </c>
      <c r="F5599" s="37">
        <v>1214</v>
      </c>
      <c r="G5599" s="17">
        <v>1248</v>
      </c>
      <c r="H5599" s="18">
        <f>SUM(G5599-F5599)</f>
        <v>34</v>
      </c>
      <c r="I5599" s="19">
        <f>H5599/F5599</f>
        <v>0.028006589785832</v>
      </c>
      <c r="J5599" s="19">
        <f>H5599/G5599</f>
        <v>0.0272435897435897</v>
      </c>
      <c r="K5599" t="s" s="21">
        <f>IF(J5599&lt;25%,"น้อยกว่า 25%",IF(J5599&gt;=25%,"มากกว่าหรือเท่ากับ 25%",IF(J5599&gt;=35%,"มากกว่าหรือเท่ากับ 35%")))</f>
        <v>18</v>
      </c>
    </row>
    <row r="5600" s="7" customFormat="1" ht="19.15" customHeight="1">
      <c r="A5600" t="s" s="16">
        <v>5715</v>
      </c>
      <c r="B5600" s="17">
        <v>1</v>
      </c>
      <c r="C5600" s="17">
        <v>9</v>
      </c>
      <c r="D5600" t="s" s="16">
        <v>5723</v>
      </c>
      <c r="E5600" t="s" s="16">
        <v>30</v>
      </c>
      <c r="F5600" s="37">
        <v>709</v>
      </c>
      <c r="G5600" s="17">
        <v>728</v>
      </c>
      <c r="H5600" s="18">
        <f>SUM(G5600-F5600)</f>
        <v>19</v>
      </c>
      <c r="I5600" s="19">
        <f>H5600/F5600</f>
        <v>0.0267983074753173</v>
      </c>
      <c r="J5600" s="19">
        <f>H5600/G5600</f>
        <v>0.0260989010989011</v>
      </c>
      <c r="K5600" t="s" s="21">
        <f>IF(J5600&lt;25%,"น้อยกว่า 25%",IF(J5600&gt;=25%,"มากกว่าหรือเท่ากับ 25%",IF(J5600&gt;=35%,"มากกว่าหรือเท่ากับ 35%")))</f>
        <v>18</v>
      </c>
    </row>
    <row r="5601" s="7" customFormat="1" ht="19.15" customHeight="1">
      <c r="A5601" t="s" s="16">
        <v>5715</v>
      </c>
      <c r="B5601" s="17">
        <v>1</v>
      </c>
      <c r="C5601" s="17">
        <v>1</v>
      </c>
      <c r="D5601" t="s" s="16">
        <v>5724</v>
      </c>
      <c r="E5601" t="s" s="16">
        <v>38</v>
      </c>
      <c r="F5601" s="37">
        <v>532</v>
      </c>
      <c r="G5601" s="17">
        <v>550</v>
      </c>
      <c r="H5601" s="18">
        <f>SUM(G5601-F5601)</f>
        <v>18</v>
      </c>
      <c r="I5601" s="19">
        <f>H5601/F5601</f>
        <v>0.0338345864661654</v>
      </c>
      <c r="J5601" s="19">
        <f>H5601/G5601</f>
        <v>0.0327272727272727</v>
      </c>
      <c r="K5601" t="s" s="21">
        <f>IF(J5601&lt;25%,"น้อยกว่า 25%",IF(J5601&gt;=25%,"มากกว่าหรือเท่ากับ 25%",IF(J5601&gt;=35%,"มากกว่าหรือเท่ากับ 35%")))</f>
        <v>18</v>
      </c>
    </row>
    <row r="5602" s="7" customFormat="1" ht="19.15" customHeight="1">
      <c r="A5602" t="s" s="16">
        <v>5715</v>
      </c>
      <c r="B5602" s="17">
        <v>1</v>
      </c>
      <c r="C5602" s="17">
        <v>4</v>
      </c>
      <c r="D5602" t="s" s="16">
        <v>5725</v>
      </c>
      <c r="E5602" t="s" s="16">
        <v>110</v>
      </c>
      <c r="F5602" s="37">
        <v>304</v>
      </c>
      <c r="G5602" s="17">
        <v>312</v>
      </c>
      <c r="H5602" s="18">
        <f>SUM(G5602-F5602)</f>
        <v>8</v>
      </c>
      <c r="I5602" s="19">
        <f>H5602/F5602</f>
        <v>0.0263157894736842</v>
      </c>
      <c r="J5602" s="19">
        <f>H5602/G5602</f>
        <v>0.0256410256410256</v>
      </c>
      <c r="K5602" t="s" s="21">
        <f>IF(J5602&lt;25%,"น้อยกว่า 25%",IF(J5602&gt;=25%,"มากกว่าหรือเท่ากับ 25%",IF(J5602&gt;=35%,"มากกว่าหรือเท่ากับ 35%")))</f>
        <v>18</v>
      </c>
    </row>
    <row r="5603" s="7" customFormat="1" ht="19.15" customHeight="1">
      <c r="A5603" t="s" s="16">
        <v>5715</v>
      </c>
      <c r="B5603" s="17">
        <v>1</v>
      </c>
      <c r="C5603" s="17">
        <v>16</v>
      </c>
      <c r="D5603" t="s" s="16">
        <v>5726</v>
      </c>
      <c r="E5603" t="s" s="16">
        <v>248</v>
      </c>
      <c r="F5603" s="37">
        <v>278</v>
      </c>
      <c r="G5603" s="17">
        <v>280</v>
      </c>
      <c r="H5603" s="18">
        <f>SUM(G5603-F5603)</f>
        <v>2</v>
      </c>
      <c r="I5603" s="19">
        <f>H5603/F5603</f>
        <v>0.00719424460431655</v>
      </c>
      <c r="J5603" s="19">
        <f>H5603/G5603</f>
        <v>0.00714285714285714</v>
      </c>
      <c r="K5603" t="s" s="21">
        <f>IF(J5603&lt;25%,"น้อยกว่า 25%",IF(J5603&gt;=25%,"มากกว่าหรือเท่ากับ 25%",IF(J5603&gt;=35%,"มากกว่าหรือเท่ากับ 35%")))</f>
        <v>18</v>
      </c>
    </row>
    <row r="5604" s="7" customFormat="1" ht="19.15" customHeight="1">
      <c r="A5604" t="s" s="16">
        <v>5715</v>
      </c>
      <c r="B5604" s="17">
        <v>1</v>
      </c>
      <c r="C5604" s="17">
        <v>14</v>
      </c>
      <c r="D5604" t="s" s="16">
        <v>5727</v>
      </c>
      <c r="E5604" t="s" s="16">
        <v>48</v>
      </c>
      <c r="F5604" s="37">
        <v>239</v>
      </c>
      <c r="G5604" s="17">
        <v>247</v>
      </c>
      <c r="H5604" s="18">
        <f>SUM(G5604-F5604)</f>
        <v>8</v>
      </c>
      <c r="I5604" s="19">
        <f>H5604/F5604</f>
        <v>0.0334728033472803</v>
      </c>
      <c r="J5604" s="19">
        <f>H5604/G5604</f>
        <v>0.0323886639676113</v>
      </c>
      <c r="K5604" t="s" s="21">
        <f>IF(J5604&lt;25%,"น้อยกว่า 25%",IF(J5604&gt;=25%,"มากกว่าหรือเท่ากับ 25%",IF(J5604&gt;=35%,"มากกว่าหรือเท่ากับ 35%")))</f>
        <v>18</v>
      </c>
    </row>
    <row r="5605" s="7" customFormat="1" ht="19.15" customHeight="1">
      <c r="A5605" t="s" s="16">
        <v>5715</v>
      </c>
      <c r="B5605" s="17">
        <v>1</v>
      </c>
      <c r="C5605" s="17">
        <v>5</v>
      </c>
      <c r="D5605" t="s" s="16">
        <v>5728</v>
      </c>
      <c r="E5605" t="s" s="16">
        <v>76</v>
      </c>
      <c r="F5605" s="37">
        <v>147</v>
      </c>
      <c r="G5605" s="17">
        <v>153</v>
      </c>
      <c r="H5605" s="18">
        <f>SUM(G5605-F5605)</f>
        <v>6</v>
      </c>
      <c r="I5605" s="19">
        <f>H5605/F5605</f>
        <v>0.0408163265306122</v>
      </c>
      <c r="J5605" s="19">
        <f>H5605/G5605</f>
        <v>0.0392156862745098</v>
      </c>
      <c r="K5605" t="s" s="21">
        <f>IF(J5605&lt;25%,"น้อยกว่า 25%",IF(J5605&gt;=25%,"มากกว่าหรือเท่ากับ 25%",IF(J5605&gt;=35%,"มากกว่าหรือเท่ากับ 35%")))</f>
        <v>18</v>
      </c>
    </row>
    <row r="5606" s="7" customFormat="1" ht="19.15" customHeight="1">
      <c r="A5606" t="s" s="16">
        <v>5715</v>
      </c>
      <c r="B5606" s="17">
        <v>1</v>
      </c>
      <c r="C5606" s="17">
        <v>12</v>
      </c>
      <c r="D5606" t="s" s="16">
        <v>5729</v>
      </c>
      <c r="E5606" t="s" s="16">
        <v>60</v>
      </c>
      <c r="F5606" s="37">
        <v>125</v>
      </c>
      <c r="G5606" s="17">
        <v>129</v>
      </c>
      <c r="H5606" s="18">
        <f>SUM(G5606-F5606)</f>
        <v>4</v>
      </c>
      <c r="I5606" s="19">
        <f>H5606/F5606</f>
        <v>0.032</v>
      </c>
      <c r="J5606" s="19">
        <f>H5606/G5606</f>
        <v>0.0310077519379845</v>
      </c>
      <c r="K5606" t="s" s="21">
        <f>IF(J5606&lt;25%,"น้อยกว่า 25%",IF(J5606&gt;=25%,"มากกว่าหรือเท่ากับ 25%",IF(J5606&gt;=35%,"มากกว่าหรือเท่ากับ 35%")))</f>
        <v>18</v>
      </c>
    </row>
    <row r="5607" s="7" customFormat="1" ht="19.15" customHeight="1">
      <c r="A5607" t="s" s="16">
        <v>5715</v>
      </c>
      <c r="B5607" s="17">
        <v>1</v>
      </c>
      <c r="C5607" s="17">
        <v>6</v>
      </c>
      <c r="D5607" t="s" s="16">
        <v>5730</v>
      </c>
      <c r="E5607" t="s" s="16">
        <v>44</v>
      </c>
      <c r="F5607" s="37">
        <v>114</v>
      </c>
      <c r="G5607" s="17">
        <v>119</v>
      </c>
      <c r="H5607" s="18">
        <f>SUM(G5607-F5607)</f>
        <v>5</v>
      </c>
      <c r="I5607" s="19">
        <f>H5607/F5607</f>
        <v>0.043859649122807</v>
      </c>
      <c r="J5607" s="19">
        <f>H5607/G5607</f>
        <v>0.0420168067226891</v>
      </c>
      <c r="K5607" t="s" s="21">
        <f>IF(J5607&lt;25%,"น้อยกว่า 25%",IF(J5607&gt;=25%,"มากกว่าหรือเท่ากับ 25%",IF(J5607&gt;=35%,"มากกว่าหรือเท่ากับ 35%")))</f>
        <v>18</v>
      </c>
    </row>
    <row r="5608" s="7" customFormat="1" ht="19.15" customHeight="1">
      <c r="A5608" t="s" s="16">
        <v>5715</v>
      </c>
      <c r="B5608" s="17">
        <v>1</v>
      </c>
      <c r="C5608" s="17">
        <v>17</v>
      </c>
      <c r="D5608" t="s" s="16">
        <v>5731</v>
      </c>
      <c r="E5608" t="s" s="16">
        <v>66</v>
      </c>
      <c r="F5608" s="37">
        <v>101</v>
      </c>
      <c r="G5608" s="17">
        <v>103</v>
      </c>
      <c r="H5608" s="18">
        <f>SUM(G5608-F5608)</f>
        <v>2</v>
      </c>
      <c r="I5608" s="19">
        <f>H5608/F5608</f>
        <v>0.0198019801980198</v>
      </c>
      <c r="J5608" s="19">
        <f>H5608/G5608</f>
        <v>0.0194174757281553</v>
      </c>
      <c r="K5608" t="s" s="21">
        <f>IF(J5608&lt;25%,"น้อยกว่า 25%",IF(J5608&gt;=25%,"มากกว่าหรือเท่ากับ 25%",IF(J5608&gt;=35%,"มากกว่าหรือเท่ากับ 35%")))</f>
        <v>18</v>
      </c>
    </row>
    <row r="5609" s="7" customFormat="1" ht="19.15" customHeight="1">
      <c r="A5609" t="s" s="16">
        <v>5715</v>
      </c>
      <c r="B5609" s="17">
        <v>1</v>
      </c>
      <c r="C5609" s="17">
        <v>23</v>
      </c>
      <c r="D5609" t="s" s="16">
        <v>5732</v>
      </c>
      <c r="E5609" t="s" s="16">
        <v>68</v>
      </c>
      <c r="F5609" s="37">
        <v>99</v>
      </c>
      <c r="G5609" s="17">
        <v>103</v>
      </c>
      <c r="H5609" s="18">
        <f>SUM(G5609-F5609)</f>
        <v>4</v>
      </c>
      <c r="I5609" s="19">
        <f>H5609/F5609</f>
        <v>0.0404040404040404</v>
      </c>
      <c r="J5609" s="19">
        <f>H5609/G5609</f>
        <v>0.0388349514563107</v>
      </c>
      <c r="K5609" t="s" s="21">
        <f>IF(J5609&lt;25%,"น้อยกว่า 25%",IF(J5609&gt;=25%,"มากกว่าหรือเท่ากับ 25%",IF(J5609&gt;=35%,"มากกว่าหรือเท่ากับ 35%")))</f>
        <v>18</v>
      </c>
    </row>
    <row r="5610" s="7" customFormat="1" ht="19.15" customHeight="1">
      <c r="A5610" t="s" s="16">
        <v>5715</v>
      </c>
      <c r="B5610" s="17">
        <v>1</v>
      </c>
      <c r="C5610" s="17">
        <v>18</v>
      </c>
      <c r="D5610" t="s" s="16">
        <v>5733</v>
      </c>
      <c r="E5610" t="s" s="16">
        <v>72</v>
      </c>
      <c r="F5610" s="37">
        <v>87</v>
      </c>
      <c r="G5610" s="17">
        <v>93</v>
      </c>
      <c r="H5610" s="18">
        <f>SUM(G5610-F5610)</f>
        <v>6</v>
      </c>
      <c r="I5610" s="19">
        <f>H5610/F5610</f>
        <v>0.0689655172413793</v>
      </c>
      <c r="J5610" s="19">
        <f>H5610/G5610</f>
        <v>0.0645161290322581</v>
      </c>
      <c r="K5610" t="s" s="21">
        <f>IF(J5610&lt;25%,"น้อยกว่า 25%",IF(J5610&gt;=25%,"มากกว่าหรือเท่ากับ 25%",IF(J5610&gt;=35%,"มากกว่าหรือเท่ากับ 35%")))</f>
        <v>18</v>
      </c>
    </row>
    <row r="5611" s="7" customFormat="1" ht="19.15" customHeight="1">
      <c r="A5611" t="s" s="16">
        <v>5715</v>
      </c>
      <c r="B5611" s="17">
        <v>1</v>
      </c>
      <c r="C5611" s="17">
        <v>15</v>
      </c>
      <c r="D5611" t="s" s="16">
        <v>5734</v>
      </c>
      <c r="E5611" t="s" s="16">
        <v>40</v>
      </c>
      <c r="F5611" s="37">
        <v>60</v>
      </c>
      <c r="G5611" s="17">
        <v>62</v>
      </c>
      <c r="H5611" s="18">
        <f>SUM(G5611-F5611)</f>
        <v>2</v>
      </c>
      <c r="I5611" s="19">
        <f>H5611/F5611</f>
        <v>0.0333333333333333</v>
      </c>
      <c r="J5611" s="19">
        <f>H5611/G5611</f>
        <v>0.032258064516129</v>
      </c>
      <c r="K5611" t="s" s="21">
        <f>IF(J5611&lt;25%,"น้อยกว่า 25%",IF(J5611&gt;=25%,"มากกว่าหรือเท่ากับ 25%",IF(J5611&gt;=35%,"มากกว่าหรือเท่ากับ 35%")))</f>
        <v>18</v>
      </c>
    </row>
    <row r="5612" s="7" customFormat="1" ht="19.15" customHeight="1">
      <c r="A5612" t="s" s="16">
        <v>5715</v>
      </c>
      <c r="B5612" s="17">
        <v>1</v>
      </c>
      <c r="C5612" s="17">
        <v>22</v>
      </c>
      <c r="D5612" t="s" s="16">
        <v>5735</v>
      </c>
      <c r="E5612" t="s" s="16">
        <v>375</v>
      </c>
      <c r="F5612" s="37">
        <v>53</v>
      </c>
      <c r="G5612" s="17">
        <v>55</v>
      </c>
      <c r="H5612" s="18">
        <f>SUM(G5612-F5612)</f>
        <v>2</v>
      </c>
      <c r="I5612" s="19">
        <f>H5612/F5612</f>
        <v>0.0377358490566038</v>
      </c>
      <c r="J5612" s="19">
        <f>H5612/G5612</f>
        <v>0.0363636363636364</v>
      </c>
      <c r="K5612" t="s" s="21">
        <f>IF(J5612&lt;25%,"น้อยกว่า 25%",IF(J5612&gt;=25%,"มากกว่าหรือเท่ากับ 25%",IF(J5612&gt;=35%,"มากกว่าหรือเท่ากับ 35%")))</f>
        <v>18</v>
      </c>
    </row>
    <row r="5613" s="7" customFormat="1" ht="19.15" customHeight="1">
      <c r="A5613" t="s" s="16">
        <v>5715</v>
      </c>
      <c r="B5613" s="17">
        <v>1</v>
      </c>
      <c r="C5613" s="17">
        <v>19</v>
      </c>
      <c r="D5613" t="s" s="16">
        <v>5736</v>
      </c>
      <c r="E5613" t="s" s="16">
        <v>52</v>
      </c>
      <c r="F5613" s="37">
        <v>47</v>
      </c>
      <c r="G5613" s="17">
        <v>48</v>
      </c>
      <c r="H5613" s="18">
        <f>SUM(G5613-F5613)</f>
        <v>1</v>
      </c>
      <c r="I5613" s="19">
        <f>H5613/F5613</f>
        <v>0.0212765957446809</v>
      </c>
      <c r="J5613" s="19">
        <f>H5613/G5613</f>
        <v>0.0208333333333333</v>
      </c>
      <c r="K5613" t="s" s="21">
        <f>IF(J5613&lt;25%,"น้อยกว่า 25%",IF(J5613&gt;=25%,"มากกว่าหรือเท่ากับ 25%",IF(J5613&gt;=35%,"มากกว่าหรือเท่ากับ 35%")))</f>
        <v>18</v>
      </c>
    </row>
    <row r="5614" s="7" customFormat="1" ht="19.15" customHeight="1">
      <c r="A5614" t="s" s="16">
        <v>5715</v>
      </c>
      <c r="B5614" s="17">
        <v>1</v>
      </c>
      <c r="C5614" s="17">
        <v>21</v>
      </c>
      <c r="D5614" t="s" s="16">
        <v>5737</v>
      </c>
      <c r="E5614" t="s" s="16">
        <v>147</v>
      </c>
      <c r="F5614" s="37">
        <v>40</v>
      </c>
      <c r="G5614" s="17">
        <v>47</v>
      </c>
      <c r="H5614" s="18">
        <f>SUM(G5614-F5614)</f>
        <v>7</v>
      </c>
      <c r="I5614" s="19">
        <f>H5614/F5614</f>
        <v>0.175</v>
      </c>
      <c r="J5614" s="19">
        <f>H5614/G5614</f>
        <v>0.148936170212766</v>
      </c>
      <c r="K5614" t="s" s="21">
        <f>IF(J5614&lt;25%,"น้อยกว่า 25%",IF(J5614&gt;=25%,"มากกว่าหรือเท่ากับ 25%",IF(J5614&gt;=35%,"มากกว่าหรือเท่ากับ 35%")))</f>
        <v>18</v>
      </c>
    </row>
    <row r="5615" s="7" customFormat="1" ht="19.15" customHeight="1">
      <c r="A5615" t="s" s="16">
        <v>5715</v>
      </c>
      <c r="B5615" s="17">
        <v>1</v>
      </c>
      <c r="C5615" s="17">
        <v>13</v>
      </c>
      <c r="D5615" t="s" s="16">
        <v>5738</v>
      </c>
      <c r="E5615" t="s" s="16">
        <v>84</v>
      </c>
      <c r="F5615" s="37">
        <v>0</v>
      </c>
      <c r="G5615" s="17">
        <v>0</v>
      </c>
      <c r="H5615" s="18">
        <f>SUM(G5615-F5615)</f>
        <v>0</v>
      </c>
      <c r="I5615" s="19">
        <f>H5615/F5615</f>
      </c>
      <c r="J5615" s="19">
        <f>H5615/G5615</f>
      </c>
      <c r="K5615" s="24">
        <f>IF(J5615&lt;25%,"น้อยกว่า 25%",IF(J5615&gt;=25%,"มากกว่าหรือเท่ากับ 25%",IF(J5615&gt;=35%,"มากกว่าหรือเท่ากับ 35%")))</f>
      </c>
    </row>
    <row r="5616" s="7" customFormat="1" ht="19.15" customHeight="1">
      <c r="A5616" t="s" s="16">
        <v>5715</v>
      </c>
      <c r="B5616" s="17">
        <v>2</v>
      </c>
      <c r="C5616" s="17">
        <v>6</v>
      </c>
      <c r="D5616" t="s" s="16">
        <v>5739</v>
      </c>
      <c r="E5616" t="s" s="16">
        <v>26</v>
      </c>
      <c r="F5616" s="37">
        <v>31685</v>
      </c>
      <c r="G5616" s="17">
        <v>34359</v>
      </c>
      <c r="H5616" s="18">
        <f>SUM(G5616-F5616)</f>
        <v>2674</v>
      </c>
      <c r="I5616" s="19">
        <f>H5616/F5616</f>
        <v>0.0843932460154647</v>
      </c>
      <c r="J5616" s="19">
        <f>H5616/G5616</f>
        <v>0.07782531505573501</v>
      </c>
      <c r="K5616" t="s" s="21">
        <f>IF(J5616&lt;25%,"น้อยกว่า 25%",IF(J5616&gt;=25%,"มากกว่าหรือเท่ากับ 25%",IF(J5616&gt;=35%,"มากกว่าหรือเท่ากับ 35%")))</f>
        <v>18</v>
      </c>
    </row>
    <row r="5617" s="7" customFormat="1" ht="19.15" customHeight="1">
      <c r="A5617" t="s" s="16">
        <v>5715</v>
      </c>
      <c r="B5617" s="17">
        <v>2</v>
      </c>
      <c r="C5617" s="17">
        <v>9</v>
      </c>
      <c r="D5617" t="s" s="16">
        <v>5740</v>
      </c>
      <c r="E5617" t="s" s="16">
        <v>84</v>
      </c>
      <c r="F5617" s="37">
        <v>17172</v>
      </c>
      <c r="G5617" s="17">
        <v>18298</v>
      </c>
      <c r="H5617" s="18">
        <f>SUM(G5617-F5617)</f>
        <v>1126</v>
      </c>
      <c r="I5617" s="19">
        <f>H5617/F5617</f>
        <v>0.06557186116934539</v>
      </c>
      <c r="J5617" s="19">
        <f>H5617/G5617</f>
        <v>0.0615367799759537</v>
      </c>
      <c r="K5617" t="s" s="21">
        <f>IF(J5617&lt;25%,"น้อยกว่า 25%",IF(J5617&gt;=25%,"มากกว่าหรือเท่ากับ 25%",IF(J5617&gt;=35%,"มากกว่าหรือเท่ากับ 35%")))</f>
        <v>18</v>
      </c>
    </row>
    <row r="5618" s="7" customFormat="1" ht="19.15" customHeight="1">
      <c r="A5618" t="s" s="16">
        <v>5715</v>
      </c>
      <c r="B5618" s="17">
        <v>2</v>
      </c>
      <c r="C5618" s="17">
        <v>5</v>
      </c>
      <c r="D5618" t="s" s="16">
        <v>5741</v>
      </c>
      <c r="E5618" t="s" s="16">
        <v>22</v>
      </c>
      <c r="F5618" s="37">
        <v>15012</v>
      </c>
      <c r="G5618" s="17">
        <v>16575</v>
      </c>
      <c r="H5618" s="18">
        <f>SUM(G5618-F5618)</f>
        <v>1563</v>
      </c>
      <c r="I5618" s="19">
        <f>H5618/F5618</f>
        <v>0.104116706634692</v>
      </c>
      <c r="J5618" s="19">
        <f>H5618/G5618</f>
        <v>0.0942986425339367</v>
      </c>
      <c r="K5618" t="s" s="21">
        <f>IF(J5618&lt;25%,"น้อยกว่า 25%",IF(J5618&gt;=25%,"มากกว่าหรือเท่ากับ 25%",IF(J5618&gt;=35%,"มากกว่าหรือเท่ากับ 35%")))</f>
        <v>18</v>
      </c>
    </row>
    <row r="5619" s="7" customFormat="1" ht="19.15" customHeight="1">
      <c r="A5619" t="s" s="16">
        <v>5715</v>
      </c>
      <c r="B5619" s="17">
        <v>2</v>
      </c>
      <c r="C5619" s="17">
        <v>10</v>
      </c>
      <c r="D5619" t="s" s="16">
        <v>5742</v>
      </c>
      <c r="E5619" t="s" s="16">
        <v>20</v>
      </c>
      <c r="F5619" s="37">
        <v>12447</v>
      </c>
      <c r="G5619" s="17">
        <v>13219</v>
      </c>
      <c r="H5619" s="18">
        <f>SUM(G5619-F5619)</f>
        <v>772</v>
      </c>
      <c r="I5619" s="19">
        <f>H5619/F5619</f>
        <v>0.0620229774242789</v>
      </c>
      <c r="J5619" s="19">
        <f>H5619/G5619</f>
        <v>0.05840078674635</v>
      </c>
      <c r="K5619" t="s" s="21">
        <f>IF(J5619&lt;25%,"น้อยกว่า 25%",IF(J5619&gt;=25%,"มากกว่าหรือเท่ากับ 25%",IF(J5619&gt;=35%,"มากกว่าหรือเท่ากับ 35%")))</f>
        <v>18</v>
      </c>
    </row>
    <row r="5620" s="7" customFormat="1" ht="19.15" customHeight="1">
      <c r="A5620" t="s" s="16">
        <v>5715</v>
      </c>
      <c r="B5620" s="17">
        <v>2</v>
      </c>
      <c r="C5620" s="17">
        <v>2</v>
      </c>
      <c r="D5620" t="s" s="16">
        <v>5743</v>
      </c>
      <c r="E5620" t="s" s="16">
        <v>17</v>
      </c>
      <c r="F5620" s="37">
        <v>7217</v>
      </c>
      <c r="G5620" s="17">
        <v>7902</v>
      </c>
      <c r="H5620" s="18">
        <f>SUM(G5620-F5620)</f>
        <v>685</v>
      </c>
      <c r="I5620" s="19">
        <f>H5620/F5620</f>
        <v>0.094914784536511</v>
      </c>
      <c r="J5620" s="19">
        <f>H5620/G5620</f>
        <v>0.0866869147051379</v>
      </c>
      <c r="K5620" t="s" s="21">
        <f>IF(J5620&lt;25%,"น้อยกว่า 25%",IF(J5620&gt;=25%,"มากกว่าหรือเท่ากับ 25%",IF(J5620&gt;=35%,"มากกว่าหรือเท่ากับ 35%")))</f>
        <v>18</v>
      </c>
    </row>
    <row r="5621" s="7" customFormat="1" ht="19.15" customHeight="1">
      <c r="A5621" t="s" s="16">
        <v>5715</v>
      </c>
      <c r="B5621" s="17">
        <v>2</v>
      </c>
      <c r="C5621" s="17">
        <v>1</v>
      </c>
      <c r="D5621" t="s" s="16">
        <v>5744</v>
      </c>
      <c r="E5621" t="s" s="16">
        <v>28</v>
      </c>
      <c r="F5621" s="37">
        <v>1994</v>
      </c>
      <c r="G5621" s="17">
        <v>2144</v>
      </c>
      <c r="H5621" s="18">
        <f>SUM(G5621-F5621)</f>
        <v>150</v>
      </c>
      <c r="I5621" s="19">
        <f>H5621/F5621</f>
        <v>0.0752256770310933</v>
      </c>
      <c r="J5621" s="19">
        <f>H5621/G5621</f>
        <v>0.0699626865671642</v>
      </c>
      <c r="K5621" t="s" s="21">
        <f>IF(J5621&lt;25%,"น้อยกว่า 25%",IF(J5621&gt;=25%,"มากกว่าหรือเท่ากับ 25%",IF(J5621&gt;=35%,"มากกว่าหรือเท่ากับ 35%")))</f>
        <v>18</v>
      </c>
    </row>
    <row r="5622" s="7" customFormat="1" ht="19.15" customHeight="1">
      <c r="A5622" t="s" s="16">
        <v>5715</v>
      </c>
      <c r="B5622" s="17">
        <v>2</v>
      </c>
      <c r="C5622" s="17">
        <v>22</v>
      </c>
      <c r="D5622" t="s" s="16">
        <v>5745</v>
      </c>
      <c r="E5622" t="s" s="16">
        <v>34</v>
      </c>
      <c r="F5622" s="37">
        <v>1014</v>
      </c>
      <c r="G5622" s="17">
        <v>1143</v>
      </c>
      <c r="H5622" s="18">
        <f>SUM(G5622-F5622)</f>
        <v>129</v>
      </c>
      <c r="I5622" s="19">
        <f>H5622/F5622</f>
        <v>0.127218934911243</v>
      </c>
      <c r="J5622" s="19">
        <f>H5622/G5622</f>
        <v>0.112860892388451</v>
      </c>
      <c r="K5622" t="s" s="21">
        <f>IF(J5622&lt;25%,"น้อยกว่า 25%",IF(J5622&gt;=25%,"มากกว่าหรือเท่ากับ 25%",IF(J5622&gt;=35%,"มากกว่าหรือเท่ากับ 35%")))</f>
        <v>18</v>
      </c>
    </row>
    <row r="5623" s="7" customFormat="1" ht="19.15" customHeight="1">
      <c r="A5623" t="s" s="16">
        <v>5715</v>
      </c>
      <c r="B5623" s="17">
        <v>2</v>
      </c>
      <c r="C5623" s="17">
        <v>8</v>
      </c>
      <c r="D5623" t="s" s="16">
        <v>5746</v>
      </c>
      <c r="E5623" t="s" s="16">
        <v>30</v>
      </c>
      <c r="F5623" s="37">
        <v>545</v>
      </c>
      <c r="G5623" s="17">
        <v>573</v>
      </c>
      <c r="H5623" s="18">
        <f>SUM(G5623-F5623)</f>
        <v>28</v>
      </c>
      <c r="I5623" s="19">
        <f>H5623/F5623</f>
        <v>0.0513761467889908</v>
      </c>
      <c r="J5623" s="19">
        <f>H5623/G5623</f>
        <v>0.0488656195462478</v>
      </c>
      <c r="K5623" t="s" s="21">
        <f>IF(J5623&lt;25%,"น้อยกว่า 25%",IF(J5623&gt;=25%,"มากกว่าหรือเท่ากับ 25%",IF(J5623&gt;=35%,"มากกว่าหรือเท่ากับ 35%")))</f>
        <v>18</v>
      </c>
    </row>
    <row r="5624" s="7" customFormat="1" ht="19.15" customHeight="1">
      <c r="A5624" t="s" s="16">
        <v>5715</v>
      </c>
      <c r="B5624" s="17">
        <v>2</v>
      </c>
      <c r="C5624" s="17">
        <v>26</v>
      </c>
      <c r="D5624" t="s" s="16">
        <v>5747</v>
      </c>
      <c r="E5624" t="s" s="16">
        <v>375</v>
      </c>
      <c r="F5624" s="37">
        <v>500</v>
      </c>
      <c r="G5624" s="17">
        <v>535</v>
      </c>
      <c r="H5624" s="18">
        <f>SUM(G5624-F5624)</f>
        <v>35</v>
      </c>
      <c r="I5624" s="19">
        <f>H5624/F5624</f>
        <v>0.07000000000000001</v>
      </c>
      <c r="J5624" s="19">
        <f>H5624/G5624</f>
        <v>0.0654205607476636</v>
      </c>
      <c r="K5624" t="s" s="21">
        <f>IF(J5624&lt;25%,"น้อยกว่า 25%",IF(J5624&gt;=25%,"มากกว่าหรือเท่ากับ 25%",IF(J5624&gt;=35%,"มากกว่าหรือเท่ากับ 35%")))</f>
        <v>18</v>
      </c>
    </row>
    <row r="5625" s="7" customFormat="1" ht="19.15" customHeight="1">
      <c r="A5625" t="s" s="16">
        <v>5715</v>
      </c>
      <c r="B5625" s="17">
        <v>2</v>
      </c>
      <c r="C5625" s="17">
        <v>3</v>
      </c>
      <c r="D5625" t="s" s="16">
        <v>5748</v>
      </c>
      <c r="E5625" t="s" s="16">
        <v>38</v>
      </c>
      <c r="F5625" s="37">
        <v>385</v>
      </c>
      <c r="G5625" s="17">
        <v>400</v>
      </c>
      <c r="H5625" s="18">
        <f>SUM(G5625-F5625)</f>
        <v>15</v>
      </c>
      <c r="I5625" s="19">
        <f>H5625/F5625</f>
        <v>0.038961038961039</v>
      </c>
      <c r="J5625" s="19">
        <f>H5625/G5625</f>
        <v>0.0375</v>
      </c>
      <c r="K5625" t="s" s="21">
        <f>IF(J5625&lt;25%,"น้อยกว่า 25%",IF(J5625&gt;=25%,"มากกว่าหรือเท่ากับ 25%",IF(J5625&gt;=35%,"มากกว่าหรือเท่ากับ 35%")))</f>
        <v>18</v>
      </c>
    </row>
    <row r="5626" s="7" customFormat="1" ht="19.15" customHeight="1">
      <c r="A5626" t="s" s="16">
        <v>5715</v>
      </c>
      <c r="B5626" s="17">
        <v>2</v>
      </c>
      <c r="C5626" s="17">
        <v>7</v>
      </c>
      <c r="D5626" t="s" s="16">
        <v>5749</v>
      </c>
      <c r="E5626" t="s" s="16">
        <v>110</v>
      </c>
      <c r="F5626" s="37">
        <v>293</v>
      </c>
      <c r="G5626" s="17">
        <v>317</v>
      </c>
      <c r="H5626" s="18">
        <f>SUM(G5626-F5626)</f>
        <v>24</v>
      </c>
      <c r="I5626" s="19">
        <f>H5626/F5626</f>
        <v>0.0819112627986348</v>
      </c>
      <c r="J5626" s="19">
        <f>H5626/G5626</f>
        <v>0.0757097791798107</v>
      </c>
      <c r="K5626" t="s" s="21">
        <f>IF(J5626&lt;25%,"น้อยกว่า 25%",IF(J5626&gt;=25%,"มากกว่าหรือเท่ากับ 25%",IF(J5626&gt;=35%,"มากกว่าหรือเท่ากับ 35%")))</f>
        <v>18</v>
      </c>
    </row>
    <row r="5627" s="7" customFormat="1" ht="19.15" customHeight="1">
      <c r="A5627" t="s" s="16">
        <v>5715</v>
      </c>
      <c r="B5627" s="17">
        <v>2</v>
      </c>
      <c r="C5627" s="17">
        <v>11</v>
      </c>
      <c r="D5627" t="s" s="16">
        <v>5750</v>
      </c>
      <c r="E5627" t="s" s="16">
        <v>60</v>
      </c>
      <c r="F5627" s="37">
        <v>238</v>
      </c>
      <c r="G5627" s="17">
        <v>249</v>
      </c>
      <c r="H5627" s="18">
        <f>SUM(G5627-F5627)</f>
        <v>11</v>
      </c>
      <c r="I5627" s="19">
        <f>H5627/F5627</f>
        <v>0.046218487394958</v>
      </c>
      <c r="J5627" s="19">
        <f>H5627/G5627</f>
        <v>0.0441767068273092</v>
      </c>
      <c r="K5627" t="s" s="21">
        <f>IF(J5627&lt;25%,"น้อยกว่า 25%",IF(J5627&gt;=25%,"มากกว่าหรือเท่ากับ 25%",IF(J5627&gt;=35%,"มากกว่าหรือเท่ากับ 35%")))</f>
        <v>18</v>
      </c>
    </row>
    <row r="5628" s="7" customFormat="1" ht="19.15" customHeight="1">
      <c r="A5628" t="s" s="16">
        <v>5715</v>
      </c>
      <c r="B5628" s="17">
        <v>2</v>
      </c>
      <c r="C5628" s="17">
        <v>4</v>
      </c>
      <c r="D5628" t="s" s="16">
        <v>5751</v>
      </c>
      <c r="E5628" t="s" s="16">
        <v>76</v>
      </c>
      <c r="F5628" s="37">
        <v>219</v>
      </c>
      <c r="G5628" s="17">
        <v>233</v>
      </c>
      <c r="H5628" s="18">
        <f>SUM(G5628-F5628)</f>
        <v>14</v>
      </c>
      <c r="I5628" s="19">
        <f>H5628/F5628</f>
        <v>0.0639269406392694</v>
      </c>
      <c r="J5628" s="19">
        <f>H5628/G5628</f>
        <v>0.0600858369098712</v>
      </c>
      <c r="K5628" t="s" s="21">
        <f>IF(J5628&lt;25%,"น้อยกว่า 25%",IF(J5628&gt;=25%,"มากกว่าหรือเท่ากับ 25%",IF(J5628&gt;=35%,"มากกว่าหรือเท่ากับ 35%")))</f>
        <v>18</v>
      </c>
    </row>
    <row r="5629" s="7" customFormat="1" ht="19.15" customHeight="1">
      <c r="A5629" t="s" s="16">
        <v>5715</v>
      </c>
      <c r="B5629" s="17">
        <v>2</v>
      </c>
      <c r="C5629" s="17">
        <v>15</v>
      </c>
      <c r="D5629" t="s" s="16">
        <v>5752</v>
      </c>
      <c r="E5629" t="s" s="16">
        <v>48</v>
      </c>
      <c r="F5629" s="37">
        <v>145</v>
      </c>
      <c r="G5629" s="17">
        <v>151</v>
      </c>
      <c r="H5629" s="18">
        <f>SUM(G5629-F5629)</f>
        <v>6</v>
      </c>
      <c r="I5629" s="19">
        <f>H5629/F5629</f>
        <v>0.0413793103448276</v>
      </c>
      <c r="J5629" s="19">
        <f>H5629/G5629</f>
        <v>0.0397350993377483</v>
      </c>
      <c r="K5629" t="s" s="21">
        <f>IF(J5629&lt;25%,"น้อยกว่า 25%",IF(J5629&gt;=25%,"มากกว่าหรือเท่ากับ 25%",IF(J5629&gt;=35%,"มากกว่าหรือเท่ากับ 35%")))</f>
        <v>18</v>
      </c>
    </row>
    <row r="5630" s="7" customFormat="1" ht="19.15" customHeight="1">
      <c r="A5630" t="s" s="16">
        <v>5715</v>
      </c>
      <c r="B5630" s="17">
        <v>2</v>
      </c>
      <c r="C5630" s="17">
        <v>21</v>
      </c>
      <c r="D5630" t="s" s="16">
        <v>5753</v>
      </c>
      <c r="E5630" t="s" s="16">
        <v>248</v>
      </c>
      <c r="F5630" s="37">
        <v>108</v>
      </c>
      <c r="G5630" s="17">
        <v>114</v>
      </c>
      <c r="H5630" s="18">
        <f>SUM(G5630-F5630)</f>
        <v>6</v>
      </c>
      <c r="I5630" s="19">
        <f>H5630/F5630</f>
        <v>0.0555555555555556</v>
      </c>
      <c r="J5630" s="19">
        <f>H5630/G5630</f>
        <v>0.0526315789473684</v>
      </c>
      <c r="K5630" t="s" s="21">
        <f>IF(J5630&lt;25%,"น้อยกว่า 25%",IF(J5630&gt;=25%,"มากกว่าหรือเท่ากับ 25%",IF(J5630&gt;=35%,"มากกว่าหรือเท่ากับ 35%")))</f>
        <v>18</v>
      </c>
    </row>
    <row r="5631" s="7" customFormat="1" ht="19.15" customHeight="1">
      <c r="A5631" t="s" s="16">
        <v>5715</v>
      </c>
      <c r="B5631" s="17">
        <v>2</v>
      </c>
      <c r="C5631" s="17">
        <v>20</v>
      </c>
      <c r="D5631" t="s" s="16">
        <v>5754</v>
      </c>
      <c r="E5631" t="s" s="16">
        <v>72</v>
      </c>
      <c r="F5631" s="37">
        <v>103</v>
      </c>
      <c r="G5631" s="17">
        <v>105</v>
      </c>
      <c r="H5631" s="18">
        <f>SUM(G5631-F5631)</f>
        <v>2</v>
      </c>
      <c r="I5631" s="19">
        <f>H5631/F5631</f>
        <v>0.0194174757281553</v>
      </c>
      <c r="J5631" s="19">
        <f>H5631/G5631</f>
        <v>0.019047619047619</v>
      </c>
      <c r="K5631" t="s" s="21">
        <f>IF(J5631&lt;25%,"น้อยกว่า 25%",IF(J5631&gt;=25%,"มากกว่าหรือเท่ากับ 25%",IF(J5631&gt;=35%,"มากกว่าหรือเท่ากับ 35%")))</f>
        <v>18</v>
      </c>
    </row>
    <row r="5632" s="7" customFormat="1" ht="19.15" customHeight="1">
      <c r="A5632" t="s" s="16">
        <v>5715</v>
      </c>
      <c r="B5632" s="17">
        <v>2</v>
      </c>
      <c r="C5632" s="17">
        <v>14</v>
      </c>
      <c r="D5632" t="s" s="16">
        <v>5755</v>
      </c>
      <c r="E5632" t="s" s="16">
        <v>44</v>
      </c>
      <c r="F5632" s="37">
        <v>84</v>
      </c>
      <c r="G5632" s="17">
        <v>84</v>
      </c>
      <c r="H5632" s="18">
        <f>SUM(G5632-F5632)</f>
        <v>0</v>
      </c>
      <c r="I5632" s="19">
        <f>H5632/F5632</f>
        <v>0</v>
      </c>
      <c r="J5632" s="19">
        <f>H5632/G5632</f>
        <v>0</v>
      </c>
      <c r="K5632" t="s" s="21">
        <f>IF(J5632&lt;25%,"น้อยกว่า 25%",IF(J5632&gt;=25%,"มากกว่าหรือเท่ากับ 25%",IF(J5632&gt;=35%,"มากกว่าหรือเท่ากับ 35%")))</f>
        <v>18</v>
      </c>
    </row>
    <row r="5633" s="7" customFormat="1" ht="19.15" customHeight="1">
      <c r="A5633" t="s" s="16">
        <v>5715</v>
      </c>
      <c r="B5633" s="17">
        <v>2</v>
      </c>
      <c r="C5633" s="17">
        <v>19</v>
      </c>
      <c r="D5633" t="s" s="16">
        <v>5756</v>
      </c>
      <c r="E5633" t="s" s="16">
        <v>40</v>
      </c>
      <c r="F5633" s="37">
        <v>74</v>
      </c>
      <c r="G5633" s="17">
        <v>83</v>
      </c>
      <c r="H5633" s="18">
        <f>SUM(G5633-F5633)</f>
        <v>9</v>
      </c>
      <c r="I5633" s="19">
        <f>H5633/F5633</f>
        <v>0.121621621621622</v>
      </c>
      <c r="J5633" s="19">
        <f>H5633/G5633</f>
        <v>0.108433734939759</v>
      </c>
      <c r="K5633" t="s" s="21">
        <f>IF(J5633&lt;25%,"น้อยกว่า 25%",IF(J5633&gt;=25%,"มากกว่าหรือเท่ากับ 25%",IF(J5633&gt;=35%,"มากกว่าหรือเท่ากับ 35%")))</f>
        <v>18</v>
      </c>
    </row>
    <row r="5634" s="7" customFormat="1" ht="19.15" customHeight="1">
      <c r="A5634" t="s" s="16">
        <v>5715</v>
      </c>
      <c r="B5634" s="17">
        <v>2</v>
      </c>
      <c r="C5634" s="17">
        <v>13</v>
      </c>
      <c r="D5634" t="s" s="16">
        <v>5757</v>
      </c>
      <c r="E5634" t="s" s="16">
        <v>54</v>
      </c>
      <c r="F5634" s="37">
        <v>79</v>
      </c>
      <c r="G5634" s="17">
        <v>82</v>
      </c>
      <c r="H5634" s="18">
        <f>SUM(G5634-F5634)</f>
        <v>3</v>
      </c>
      <c r="I5634" s="19">
        <f>H5634/F5634</f>
        <v>0.0379746835443038</v>
      </c>
      <c r="J5634" s="19">
        <f>H5634/G5634</f>
        <v>0.0365853658536585</v>
      </c>
      <c r="K5634" t="s" s="21">
        <f>IF(J5634&lt;25%,"น้อยกว่า 25%",IF(J5634&gt;=25%,"มากกว่าหรือเท่ากับ 25%",IF(J5634&gt;=35%,"มากกว่าหรือเท่ากับ 35%")))</f>
        <v>18</v>
      </c>
    </row>
    <row r="5635" s="7" customFormat="1" ht="19.15" customHeight="1">
      <c r="A5635" t="s" s="16">
        <v>5715</v>
      </c>
      <c r="B5635" s="17">
        <v>2</v>
      </c>
      <c r="C5635" s="17">
        <v>25</v>
      </c>
      <c r="D5635" t="s" s="16">
        <v>5758</v>
      </c>
      <c r="E5635" t="s" s="16">
        <v>68</v>
      </c>
      <c r="F5635" s="37">
        <v>68</v>
      </c>
      <c r="G5635" s="17">
        <v>70</v>
      </c>
      <c r="H5635" s="18">
        <f>SUM(G5635-F5635)</f>
        <v>2</v>
      </c>
      <c r="I5635" s="19">
        <f>H5635/F5635</f>
        <v>0.0294117647058824</v>
      </c>
      <c r="J5635" s="19">
        <f>H5635/G5635</f>
        <v>0.0285714285714286</v>
      </c>
      <c r="K5635" t="s" s="21">
        <f>IF(J5635&lt;25%,"น้อยกว่า 25%",IF(J5635&gt;=25%,"มากกว่าหรือเท่ากับ 25%",IF(J5635&gt;=35%,"มากกว่าหรือเท่ากับ 35%")))</f>
        <v>18</v>
      </c>
    </row>
    <row r="5636" s="7" customFormat="1" ht="19.15" customHeight="1">
      <c r="A5636" t="s" s="16">
        <v>5715</v>
      </c>
      <c r="B5636" s="17">
        <v>2</v>
      </c>
      <c r="C5636" s="17">
        <v>16</v>
      </c>
      <c r="D5636" t="s" s="16">
        <v>5759</v>
      </c>
      <c r="E5636" t="s" s="16">
        <v>74</v>
      </c>
      <c r="F5636" s="37">
        <v>56</v>
      </c>
      <c r="G5636" s="17">
        <v>60</v>
      </c>
      <c r="H5636" s="18">
        <f>SUM(G5636-F5636)</f>
        <v>4</v>
      </c>
      <c r="I5636" s="19">
        <f>H5636/F5636</f>
        <v>0.0714285714285714</v>
      </c>
      <c r="J5636" s="19">
        <f>H5636/G5636</f>
        <v>0.06666666666666669</v>
      </c>
      <c r="K5636" t="s" s="21">
        <f>IF(J5636&lt;25%,"น้อยกว่า 25%",IF(J5636&gt;=25%,"มากกว่าหรือเท่ากับ 25%",IF(J5636&gt;=35%,"มากกว่าหรือเท่ากับ 35%")))</f>
        <v>18</v>
      </c>
    </row>
    <row r="5637" s="7" customFormat="1" ht="19.15" customHeight="1">
      <c r="A5637" t="s" s="16">
        <v>5715</v>
      </c>
      <c r="B5637" s="17">
        <v>2</v>
      </c>
      <c r="C5637" s="17">
        <v>24</v>
      </c>
      <c r="D5637" t="s" s="16">
        <v>5760</v>
      </c>
      <c r="E5637" t="s" s="16">
        <v>52</v>
      </c>
      <c r="F5637" s="37">
        <v>54</v>
      </c>
      <c r="G5637" s="17">
        <v>55</v>
      </c>
      <c r="H5637" s="18">
        <f>SUM(G5637-F5637)</f>
        <v>1</v>
      </c>
      <c r="I5637" s="19">
        <f>H5637/F5637</f>
        <v>0.0185185185185185</v>
      </c>
      <c r="J5637" s="19">
        <f>H5637/G5637</f>
        <v>0.0181818181818182</v>
      </c>
      <c r="K5637" t="s" s="21">
        <f>IF(J5637&lt;25%,"น้อยกว่า 25%",IF(J5637&gt;=25%,"มากกว่าหรือเท่ากับ 25%",IF(J5637&gt;=35%,"มากกว่าหรือเท่ากับ 35%")))</f>
        <v>18</v>
      </c>
    </row>
    <row r="5638" s="7" customFormat="1" ht="19.15" customHeight="1">
      <c r="A5638" t="s" s="16">
        <v>5715</v>
      </c>
      <c r="B5638" s="17">
        <v>2</v>
      </c>
      <c r="C5638" s="17">
        <v>18</v>
      </c>
      <c r="D5638" t="s" s="16">
        <v>5761</v>
      </c>
      <c r="E5638" t="s" s="16">
        <v>66</v>
      </c>
      <c r="F5638" s="37">
        <v>34</v>
      </c>
      <c r="G5638" s="17">
        <v>34</v>
      </c>
      <c r="H5638" s="18">
        <f>SUM(G5638-F5638)</f>
        <v>0</v>
      </c>
      <c r="I5638" s="19">
        <f>H5638/F5638</f>
        <v>0</v>
      </c>
      <c r="J5638" s="19">
        <f>H5638/G5638</f>
        <v>0</v>
      </c>
      <c r="K5638" t="s" s="21">
        <f>IF(J5638&lt;25%,"น้อยกว่า 25%",IF(J5638&gt;=25%,"มากกว่าหรือเท่ากับ 25%",IF(J5638&gt;=35%,"มากกว่าหรือเท่ากับ 35%")))</f>
        <v>18</v>
      </c>
    </row>
    <row r="5639" s="7" customFormat="1" ht="19.15" customHeight="1">
      <c r="A5639" t="s" s="16">
        <v>5715</v>
      </c>
      <c r="B5639" s="17">
        <v>2</v>
      </c>
      <c r="C5639" s="17">
        <v>23</v>
      </c>
      <c r="D5639" t="s" s="16">
        <v>5762</v>
      </c>
      <c r="E5639" t="s" s="16">
        <v>147</v>
      </c>
      <c r="F5639" s="37">
        <v>31</v>
      </c>
      <c r="G5639" s="17">
        <v>34</v>
      </c>
      <c r="H5639" s="18">
        <f>SUM(G5639-F5639)</f>
        <v>3</v>
      </c>
      <c r="I5639" s="19">
        <f>H5639/F5639</f>
        <v>0.09677419354838709</v>
      </c>
      <c r="J5639" s="19">
        <f>H5639/G5639</f>
        <v>0.08823529411764711</v>
      </c>
      <c r="K5639" t="s" s="21">
        <f>IF(J5639&lt;25%,"น้อยกว่า 25%",IF(J5639&gt;=25%,"มากกว่าหรือเท่ากับ 25%",IF(J5639&gt;=35%,"มากกว่าหรือเท่ากับ 35%")))</f>
        <v>18</v>
      </c>
    </row>
    <row r="5640" s="7" customFormat="1" ht="19.15" customHeight="1">
      <c r="A5640" t="s" s="16">
        <v>5715</v>
      </c>
      <c r="B5640" s="17">
        <v>2</v>
      </c>
      <c r="C5640" s="17">
        <v>12</v>
      </c>
      <c r="D5640" t="s" s="16">
        <v>5763</v>
      </c>
      <c r="E5640" t="s" s="16">
        <v>78</v>
      </c>
      <c r="F5640" s="37">
        <v>0</v>
      </c>
      <c r="G5640" s="17">
        <v>0</v>
      </c>
      <c r="H5640" s="18">
        <f>SUM(G5640-F5640)</f>
        <v>0</v>
      </c>
      <c r="I5640" s="19">
        <f>H5640/F5640</f>
      </c>
      <c r="J5640" s="19">
        <f>H5640/G5640</f>
      </c>
      <c r="K5640" s="24">
        <f>IF(J5640&lt;25%,"น้อยกว่า 25%",IF(J5640&gt;=25%,"มากกว่าหรือเท่ากับ 25%",IF(J5640&gt;=35%,"มากกว่าหรือเท่ากับ 35%")))</f>
      </c>
    </row>
    <row r="5641" s="7" customFormat="1" ht="19.15" customHeight="1">
      <c r="A5641" t="s" s="16">
        <v>5715</v>
      </c>
      <c r="B5641" s="17">
        <v>2</v>
      </c>
      <c r="C5641" s="17">
        <v>17</v>
      </c>
      <c r="D5641" t="s" s="16">
        <v>5764</v>
      </c>
      <c r="E5641" t="s" s="16">
        <v>84</v>
      </c>
      <c r="F5641" s="37">
        <v>0</v>
      </c>
      <c r="G5641" s="17">
        <v>0</v>
      </c>
      <c r="H5641" s="18">
        <f>SUM(G5641-F5641)</f>
        <v>0</v>
      </c>
      <c r="I5641" s="19">
        <f>H5641/F5641</f>
      </c>
      <c r="J5641" s="19">
        <f>H5641/G5641</f>
      </c>
      <c r="K5641" s="24">
        <f>IF(J5641&lt;25%,"น้อยกว่า 25%",IF(J5641&gt;=25%,"มากกว่าหรือเท่ากับ 25%",IF(J5641&gt;=35%,"มากกว่าหรือเท่ากับ 35%")))</f>
      </c>
    </row>
    <row r="5642" s="7" customFormat="1" ht="19.15" customHeight="1">
      <c r="A5642" t="s" s="16">
        <v>5715</v>
      </c>
      <c r="B5642" s="17">
        <v>3</v>
      </c>
      <c r="C5642" s="17">
        <v>10</v>
      </c>
      <c r="D5642" t="s" s="16">
        <v>5765</v>
      </c>
      <c r="E5642" t="s" s="16">
        <v>26</v>
      </c>
      <c r="F5642" s="55">
        <v>33563</v>
      </c>
      <c r="G5642" s="17">
        <v>36266</v>
      </c>
      <c r="H5642" s="18">
        <f>SUM(G5642-F5642)</f>
        <v>2703</v>
      </c>
      <c r="I5642" s="19">
        <f>H5642/F5642</f>
        <v>0.0805351130709412</v>
      </c>
      <c r="J5642" s="19">
        <f>H5642/G5642</f>
        <v>0.074532620084928</v>
      </c>
      <c r="K5642" t="s" s="21">
        <f>IF(J5642&lt;25%,"น้อยกว่า 25%",IF(J5642&gt;=25%,"มากกว่าหรือเท่ากับ 25%",IF(J5642&gt;=35%,"มากกว่าหรือเท่ากับ 35%")))</f>
        <v>18</v>
      </c>
    </row>
    <row r="5643" s="7" customFormat="1" ht="19.15" customHeight="1">
      <c r="A5643" t="s" s="16">
        <v>5715</v>
      </c>
      <c r="B5643" s="17">
        <v>3</v>
      </c>
      <c r="C5643" s="17">
        <v>6</v>
      </c>
      <c r="D5643" t="s" s="16">
        <v>5766</v>
      </c>
      <c r="E5643" t="s" s="16">
        <v>84</v>
      </c>
      <c r="F5643" s="55">
        <v>20974</v>
      </c>
      <c r="G5643" s="17">
        <v>22160</v>
      </c>
      <c r="H5643" s="18">
        <f>SUM(G5643-F5643)</f>
        <v>1186</v>
      </c>
      <c r="I5643" s="19">
        <f>H5643/F5643</f>
        <v>0.0565462000572137</v>
      </c>
      <c r="J5643" s="19">
        <f>H5643/G5643</f>
        <v>0.0535198555956679</v>
      </c>
      <c r="K5643" t="s" s="21">
        <f>IF(J5643&lt;25%,"น้อยกว่า 25%",IF(J5643&gt;=25%,"มากกว่าหรือเท่ากับ 25%",IF(J5643&gt;=35%,"มากกว่าหรือเท่ากับ 35%")))</f>
        <v>18</v>
      </c>
    </row>
    <row r="5644" s="7" customFormat="1" ht="19.15" customHeight="1">
      <c r="A5644" t="s" s="16">
        <v>5715</v>
      </c>
      <c r="B5644" s="17">
        <v>3</v>
      </c>
      <c r="C5644" s="17">
        <v>8</v>
      </c>
      <c r="D5644" t="s" s="16">
        <v>5767</v>
      </c>
      <c r="E5644" t="s" s="16">
        <v>22</v>
      </c>
      <c r="F5644" s="55">
        <v>10133</v>
      </c>
      <c r="G5644" s="17">
        <v>10843</v>
      </c>
      <c r="H5644" s="18">
        <f>SUM(G5644-F5644)</f>
        <v>710</v>
      </c>
      <c r="I5644" s="19">
        <f>H5644/F5644</f>
        <v>0.07006809434520871</v>
      </c>
      <c r="J5644" s="19">
        <f>H5644/G5644</f>
        <v>0.06548003320114359</v>
      </c>
      <c r="K5644" t="s" s="21">
        <f>IF(J5644&lt;25%,"น้อยกว่า 25%",IF(J5644&gt;=25%,"มากกว่าหรือเท่ากับ 25%",IF(J5644&gt;=35%,"มากกว่าหรือเท่ากับ 35%")))</f>
        <v>18</v>
      </c>
    </row>
    <row r="5645" s="7" customFormat="1" ht="19.15" customHeight="1">
      <c r="A5645" t="s" s="16">
        <v>5715</v>
      </c>
      <c r="B5645" s="17">
        <v>3</v>
      </c>
      <c r="C5645" s="17">
        <v>5</v>
      </c>
      <c r="D5645" t="s" s="16">
        <v>5768</v>
      </c>
      <c r="E5645" t="s" s="16">
        <v>20</v>
      </c>
      <c r="F5645" s="55">
        <v>8585</v>
      </c>
      <c r="G5645" s="17">
        <v>9137</v>
      </c>
      <c r="H5645" s="18">
        <f>SUM(G5645-F5645)</f>
        <v>552</v>
      </c>
      <c r="I5645" s="19">
        <f>H5645/F5645</f>
        <v>0.0642981945253349</v>
      </c>
      <c r="J5645" s="19">
        <f>H5645/G5645</f>
        <v>0.0604137025281821</v>
      </c>
      <c r="K5645" t="s" s="21">
        <f>IF(J5645&lt;25%,"น้อยกว่า 25%",IF(J5645&gt;=25%,"มากกว่าหรือเท่ากับ 25%",IF(J5645&gt;=35%,"มากกว่าหรือเท่ากับ 35%")))</f>
        <v>18</v>
      </c>
    </row>
    <row r="5646" s="7" customFormat="1" ht="19.15" customHeight="1">
      <c r="A5646" t="s" s="16">
        <v>5715</v>
      </c>
      <c r="B5646" s="17">
        <v>3</v>
      </c>
      <c r="C5646" s="17">
        <v>3</v>
      </c>
      <c r="D5646" t="s" s="16">
        <v>5769</v>
      </c>
      <c r="E5646" t="s" s="16">
        <v>17</v>
      </c>
      <c r="F5646" s="55">
        <v>3123</v>
      </c>
      <c r="G5646" s="17">
        <v>3282</v>
      </c>
      <c r="H5646" s="18">
        <f>SUM(G5646-F5646)</f>
        <v>159</v>
      </c>
      <c r="I5646" s="19">
        <f>H5646/F5646</f>
        <v>0.0509125840537944</v>
      </c>
      <c r="J5646" s="19">
        <f>H5646/G5646</f>
        <v>0.0484460694698355</v>
      </c>
      <c r="K5646" t="s" s="21">
        <f>IF(J5646&lt;25%,"น้อยกว่า 25%",IF(J5646&gt;=25%,"มากกว่าหรือเท่ากับ 25%",IF(J5646&gt;=35%,"มากกว่าหรือเท่ากับ 35%")))</f>
        <v>18</v>
      </c>
    </row>
    <row r="5647" s="7" customFormat="1" ht="19.15" customHeight="1">
      <c r="A5647" t="s" s="16">
        <v>5715</v>
      </c>
      <c r="B5647" s="17">
        <v>3</v>
      </c>
      <c r="C5647" s="17">
        <v>12</v>
      </c>
      <c r="D5647" t="s" s="16">
        <v>5770</v>
      </c>
      <c r="E5647" t="s" s="16">
        <v>38</v>
      </c>
      <c r="F5647" s="55">
        <v>1968</v>
      </c>
      <c r="G5647" s="17">
        <v>2434</v>
      </c>
      <c r="H5647" s="18">
        <f>SUM(G5647-F5647)</f>
        <v>466</v>
      </c>
      <c r="I5647" s="19">
        <f>H5647/F5647</f>
        <v>0.236788617886179</v>
      </c>
      <c r="J5647" s="19">
        <f>H5647/G5647</f>
        <v>0.191454396055875</v>
      </c>
      <c r="K5647" t="s" s="21">
        <f>IF(J5647&lt;25%,"น้อยกว่า 25%",IF(J5647&gt;=25%,"มากกว่าหรือเท่ากับ 25%",IF(J5647&gt;=35%,"มากกว่าหรือเท่ากับ 35%")))</f>
        <v>18</v>
      </c>
    </row>
    <row r="5648" s="7" customFormat="1" ht="19.15" customHeight="1">
      <c r="A5648" t="s" s="16">
        <v>5715</v>
      </c>
      <c r="B5648" s="17">
        <v>3</v>
      </c>
      <c r="C5648" s="17">
        <v>9</v>
      </c>
      <c r="D5648" t="s" s="16">
        <v>5771</v>
      </c>
      <c r="E5648" t="s" s="16">
        <v>28</v>
      </c>
      <c r="F5648" s="55">
        <v>1259</v>
      </c>
      <c r="G5648" s="17">
        <v>1328</v>
      </c>
      <c r="H5648" s="18">
        <f>SUM(G5648-F5648)</f>
        <v>69</v>
      </c>
      <c r="I5648" s="19">
        <f>H5648/F5648</f>
        <v>0.0548054011119936</v>
      </c>
      <c r="J5648" s="19">
        <f>H5648/G5648</f>
        <v>0.0519578313253012</v>
      </c>
      <c r="K5648" t="s" s="21">
        <f>IF(J5648&lt;25%,"น้อยกว่า 25%",IF(J5648&gt;=25%,"มากกว่าหรือเท่ากับ 25%",IF(J5648&gt;=35%,"มากกว่าหรือเท่ากับ 35%")))</f>
        <v>18</v>
      </c>
    </row>
    <row r="5649" s="7" customFormat="1" ht="19.15" customHeight="1">
      <c r="A5649" t="s" s="16">
        <v>5715</v>
      </c>
      <c r="B5649" s="17">
        <v>3</v>
      </c>
      <c r="C5649" s="17">
        <v>1</v>
      </c>
      <c r="D5649" t="s" s="16">
        <v>5772</v>
      </c>
      <c r="E5649" t="s" s="16">
        <v>30</v>
      </c>
      <c r="F5649" s="55">
        <v>602</v>
      </c>
      <c r="G5649" s="17">
        <v>649</v>
      </c>
      <c r="H5649" s="18">
        <f>SUM(G5649-F5649)</f>
        <v>47</v>
      </c>
      <c r="I5649" s="19">
        <f>H5649/F5649</f>
        <v>0.0780730897009967</v>
      </c>
      <c r="J5649" s="19">
        <f>H5649/G5649</f>
        <v>0.0724191063174114</v>
      </c>
      <c r="K5649" t="s" s="21">
        <f>IF(J5649&lt;25%,"น้อยกว่า 25%",IF(J5649&gt;=25%,"มากกว่าหรือเท่ากับ 25%",IF(J5649&gt;=35%,"มากกว่าหรือเท่ากับ 35%")))</f>
        <v>18</v>
      </c>
    </row>
    <row r="5650" s="7" customFormat="1" ht="19.15" customHeight="1">
      <c r="A5650" t="s" s="16">
        <v>5715</v>
      </c>
      <c r="B5650" s="17">
        <v>3</v>
      </c>
      <c r="C5650" s="17">
        <v>19</v>
      </c>
      <c r="D5650" t="s" s="16">
        <v>5773</v>
      </c>
      <c r="E5650" t="s" s="16">
        <v>34</v>
      </c>
      <c r="F5650" s="55">
        <v>589</v>
      </c>
      <c r="G5650" s="17">
        <v>630</v>
      </c>
      <c r="H5650" s="18">
        <f>SUM(G5650-F5650)</f>
        <v>41</v>
      </c>
      <c r="I5650" s="19">
        <f>H5650/F5650</f>
        <v>0.0696095076400679</v>
      </c>
      <c r="J5650" s="19">
        <f>H5650/G5650</f>
        <v>0.0650793650793651</v>
      </c>
      <c r="K5650" t="s" s="21">
        <f>IF(J5650&lt;25%,"น้อยกว่า 25%",IF(J5650&gt;=25%,"มากกว่าหรือเท่ากับ 25%",IF(J5650&gt;=35%,"มากกว่าหรือเท่ากับ 35%")))</f>
        <v>18</v>
      </c>
    </row>
    <row r="5651" s="7" customFormat="1" ht="19.15" customHeight="1">
      <c r="A5651" t="s" s="16">
        <v>5715</v>
      </c>
      <c r="B5651" s="17">
        <v>3</v>
      </c>
      <c r="C5651" s="17">
        <v>2</v>
      </c>
      <c r="D5651" t="s" s="16">
        <v>5774</v>
      </c>
      <c r="E5651" t="s" s="16">
        <v>110</v>
      </c>
      <c r="F5651" s="55">
        <v>439</v>
      </c>
      <c r="G5651" s="17">
        <v>454</v>
      </c>
      <c r="H5651" s="18">
        <f>SUM(G5651-F5651)</f>
        <v>15</v>
      </c>
      <c r="I5651" s="19">
        <f>H5651/F5651</f>
        <v>0.0341685649202733</v>
      </c>
      <c r="J5651" s="19">
        <f>H5651/G5651</f>
        <v>0.0330396475770925</v>
      </c>
      <c r="K5651" t="s" s="21">
        <f>IF(J5651&lt;25%,"น้อยกว่า 25%",IF(J5651&gt;=25%,"มากกว่าหรือเท่ากับ 25%",IF(J5651&gt;=35%,"มากกว่าหรือเท่ากับ 35%")))</f>
        <v>18</v>
      </c>
    </row>
    <row r="5652" s="7" customFormat="1" ht="19.15" customHeight="1">
      <c r="A5652" t="s" s="16">
        <v>5715</v>
      </c>
      <c r="B5652" s="17">
        <v>3</v>
      </c>
      <c r="C5652" s="17">
        <v>7</v>
      </c>
      <c r="D5652" t="s" s="16">
        <v>5775</v>
      </c>
      <c r="E5652" t="s" s="16">
        <v>36</v>
      </c>
      <c r="F5652" s="55">
        <v>413</v>
      </c>
      <c r="G5652" s="17">
        <v>427</v>
      </c>
      <c r="H5652" s="18">
        <f>SUM(G5652-F5652)</f>
        <v>14</v>
      </c>
      <c r="I5652" s="19">
        <f>H5652/F5652</f>
        <v>0.0338983050847458</v>
      </c>
      <c r="J5652" s="19">
        <f>H5652/G5652</f>
        <v>0.0327868852459016</v>
      </c>
      <c r="K5652" t="s" s="21">
        <f>IF(J5652&lt;25%,"น้อยกว่า 25%",IF(J5652&gt;=25%,"มากกว่าหรือเท่ากับ 25%",IF(J5652&gt;=35%,"มากกว่าหรือเท่ากับ 35%")))</f>
        <v>18</v>
      </c>
    </row>
    <row r="5653" s="7" customFormat="1" ht="19.15" customHeight="1">
      <c r="A5653" t="s" s="16">
        <v>5715</v>
      </c>
      <c r="B5653" s="17">
        <v>3</v>
      </c>
      <c r="C5653" s="17">
        <v>4</v>
      </c>
      <c r="D5653" t="s" s="16">
        <v>5776</v>
      </c>
      <c r="E5653" t="s" s="16">
        <v>60</v>
      </c>
      <c r="F5653" s="55">
        <v>312</v>
      </c>
      <c r="G5653" s="17">
        <v>330</v>
      </c>
      <c r="H5653" s="18">
        <f>SUM(G5653-F5653)</f>
        <v>18</v>
      </c>
      <c r="I5653" s="19">
        <f>H5653/F5653</f>
        <v>0.0576923076923077</v>
      </c>
      <c r="J5653" s="19">
        <f>H5653/G5653</f>
        <v>0.0545454545454545</v>
      </c>
      <c r="K5653" t="s" s="21">
        <f>IF(J5653&lt;25%,"น้อยกว่า 25%",IF(J5653&gt;=25%,"มากกว่าหรือเท่ากับ 25%",IF(J5653&gt;=35%,"มากกว่าหรือเท่ากับ 35%")))</f>
        <v>18</v>
      </c>
    </row>
    <row r="5654" s="7" customFormat="1" ht="19.15" customHeight="1">
      <c r="A5654" t="s" s="16">
        <v>5715</v>
      </c>
      <c r="B5654" s="17">
        <v>3</v>
      </c>
      <c r="C5654" s="17">
        <v>14</v>
      </c>
      <c r="D5654" t="s" s="16">
        <v>5777</v>
      </c>
      <c r="E5654" t="s" s="16">
        <v>48</v>
      </c>
      <c r="F5654" s="55">
        <v>309</v>
      </c>
      <c r="G5654" s="17">
        <v>322</v>
      </c>
      <c r="H5654" s="18">
        <f>SUM(G5654-F5654)</f>
        <v>13</v>
      </c>
      <c r="I5654" s="19">
        <f>H5654/F5654</f>
        <v>0.0420711974110032</v>
      </c>
      <c r="J5654" s="19">
        <f>H5654/G5654</f>
        <v>0.0403726708074534</v>
      </c>
      <c r="K5654" t="s" s="21">
        <f>IF(J5654&lt;25%,"น้อยกว่า 25%",IF(J5654&gt;=25%,"มากกว่าหรือเท่ากับ 25%",IF(J5654&gt;=35%,"มากกว่าหรือเท่ากับ 35%")))</f>
        <v>18</v>
      </c>
    </row>
    <row r="5655" s="7" customFormat="1" ht="19.15" customHeight="1">
      <c r="A5655" t="s" s="16">
        <v>5715</v>
      </c>
      <c r="B5655" s="17">
        <v>3</v>
      </c>
      <c r="C5655" s="17">
        <v>11</v>
      </c>
      <c r="D5655" t="s" s="16">
        <v>5778</v>
      </c>
      <c r="E5655" t="s" s="16">
        <v>44</v>
      </c>
      <c r="F5655" s="55">
        <v>294</v>
      </c>
      <c r="G5655" s="17">
        <v>309</v>
      </c>
      <c r="H5655" s="18">
        <f>SUM(G5655-F5655)</f>
        <v>15</v>
      </c>
      <c r="I5655" s="19">
        <f>H5655/F5655</f>
        <v>0.0510204081632653</v>
      </c>
      <c r="J5655" s="19">
        <f>H5655/G5655</f>
        <v>0.0485436893203883</v>
      </c>
      <c r="K5655" t="s" s="21">
        <f>IF(J5655&lt;25%,"น้อยกว่า 25%",IF(J5655&gt;=25%,"มากกว่าหรือเท่ากับ 25%",IF(J5655&gt;=35%,"มากกว่าหรือเท่ากับ 35%")))</f>
        <v>18</v>
      </c>
    </row>
    <row r="5656" s="7" customFormat="1" ht="19.15" customHeight="1">
      <c r="A5656" t="s" s="16">
        <v>5715</v>
      </c>
      <c r="B5656" s="17">
        <v>3</v>
      </c>
      <c r="C5656" s="17">
        <v>23</v>
      </c>
      <c r="D5656" t="s" s="16">
        <v>5779</v>
      </c>
      <c r="E5656" t="s" s="16">
        <v>5047</v>
      </c>
      <c r="F5656" s="55">
        <v>199</v>
      </c>
      <c r="G5656" s="17">
        <v>208</v>
      </c>
      <c r="H5656" s="18">
        <f>SUM(G5656-F5656)</f>
        <v>9</v>
      </c>
      <c r="I5656" s="19">
        <f>H5656/F5656</f>
        <v>0.0452261306532663</v>
      </c>
      <c r="J5656" s="19">
        <f>H5656/G5656</f>
        <v>0.0432692307692308</v>
      </c>
      <c r="K5656" t="s" s="21">
        <f>IF(J5656&lt;25%,"น้อยกว่า 25%",IF(J5656&gt;=25%,"มากกว่าหรือเท่ากับ 25%",IF(J5656&gt;=35%,"มากกว่าหรือเท่ากับ 35%")))</f>
        <v>18</v>
      </c>
    </row>
    <row r="5657" s="7" customFormat="1" ht="19.15" customHeight="1">
      <c r="A5657" t="s" s="16">
        <v>5715</v>
      </c>
      <c r="B5657" s="17">
        <v>3</v>
      </c>
      <c r="C5657" s="17">
        <v>18</v>
      </c>
      <c r="D5657" t="s" s="16">
        <v>5780</v>
      </c>
      <c r="E5657" t="s" s="16">
        <v>248</v>
      </c>
      <c r="F5657" s="55">
        <v>176</v>
      </c>
      <c r="G5657" s="17">
        <v>181</v>
      </c>
      <c r="H5657" s="18">
        <f>SUM(G5657-F5657)</f>
        <v>5</v>
      </c>
      <c r="I5657" s="19">
        <f>H5657/F5657</f>
        <v>0.0284090909090909</v>
      </c>
      <c r="J5657" s="19">
        <f>H5657/G5657</f>
        <v>0.0276243093922652</v>
      </c>
      <c r="K5657" t="s" s="21">
        <f>IF(J5657&lt;25%,"น้อยกว่า 25%",IF(J5657&gt;=25%,"มากกว่าหรือเท่ากับ 25%",IF(J5657&gt;=35%,"มากกว่าหรือเท่ากับ 35%")))</f>
        <v>18</v>
      </c>
    </row>
    <row r="5658" s="7" customFormat="1" ht="19.15" customHeight="1">
      <c r="A5658" t="s" s="16">
        <v>5715</v>
      </c>
      <c r="B5658" s="17">
        <v>3</v>
      </c>
      <c r="C5658" s="17">
        <v>17</v>
      </c>
      <c r="D5658" t="s" s="16">
        <v>5781</v>
      </c>
      <c r="E5658" t="s" s="16">
        <v>173</v>
      </c>
      <c r="F5658" s="55">
        <v>138</v>
      </c>
      <c r="G5658" s="17">
        <v>143</v>
      </c>
      <c r="H5658" s="18">
        <f>SUM(G5658-F5658)</f>
        <v>5</v>
      </c>
      <c r="I5658" s="19">
        <f>H5658/F5658</f>
        <v>0.036231884057971</v>
      </c>
      <c r="J5658" s="19">
        <f>H5658/G5658</f>
        <v>0.034965034965035</v>
      </c>
      <c r="K5658" t="s" s="21">
        <f>IF(J5658&lt;25%,"น้อยกว่า 25%",IF(J5658&gt;=25%,"มากกว่าหรือเท่ากับ 25%",IF(J5658&gt;=35%,"มากกว่าหรือเท่ากับ 35%")))</f>
        <v>18</v>
      </c>
    </row>
    <row r="5659" s="7" customFormat="1" ht="19.15" customHeight="1">
      <c r="A5659" t="s" s="16">
        <v>5715</v>
      </c>
      <c r="B5659" s="17">
        <v>3</v>
      </c>
      <c r="C5659" s="17">
        <v>21</v>
      </c>
      <c r="D5659" t="s" s="16">
        <v>5782</v>
      </c>
      <c r="E5659" t="s" s="16">
        <v>52</v>
      </c>
      <c r="F5659" s="55">
        <v>135</v>
      </c>
      <c r="G5659" s="17">
        <v>140</v>
      </c>
      <c r="H5659" s="18">
        <f>SUM(G5659-F5659)</f>
        <v>5</v>
      </c>
      <c r="I5659" s="19">
        <f>H5659/F5659</f>
        <v>0.037037037037037</v>
      </c>
      <c r="J5659" s="19">
        <f>H5659/G5659</f>
        <v>0.0357142857142857</v>
      </c>
      <c r="K5659" t="s" s="21">
        <f>IF(J5659&lt;25%,"น้อยกว่า 25%",IF(J5659&gt;=25%,"มากกว่าหรือเท่ากับ 25%",IF(J5659&gt;=35%,"มากกว่าหรือเท่ากับ 35%")))</f>
        <v>18</v>
      </c>
    </row>
    <row r="5660" s="7" customFormat="1" ht="19.15" customHeight="1">
      <c r="A5660" t="s" s="16">
        <v>5715</v>
      </c>
      <c r="B5660" s="17">
        <v>3</v>
      </c>
      <c r="C5660" s="17">
        <v>13</v>
      </c>
      <c r="D5660" t="s" s="16">
        <v>5783</v>
      </c>
      <c r="E5660" t="s" s="16">
        <v>40</v>
      </c>
      <c r="F5660" s="55">
        <v>124</v>
      </c>
      <c r="G5660" s="17">
        <v>136</v>
      </c>
      <c r="H5660" s="18">
        <f>SUM(G5660-F5660)</f>
        <v>12</v>
      </c>
      <c r="I5660" s="19">
        <f>H5660/F5660</f>
        <v>0.09677419354838709</v>
      </c>
      <c r="J5660" s="19">
        <f>H5660/G5660</f>
        <v>0.08823529411764711</v>
      </c>
      <c r="K5660" t="s" s="21">
        <f>IF(J5660&lt;25%,"น้อยกว่า 25%",IF(J5660&gt;=25%,"มากกว่าหรือเท่ากับ 25%",IF(J5660&gt;=35%,"มากกว่าหรือเท่ากับ 35%")))</f>
        <v>18</v>
      </c>
    </row>
    <row r="5661" s="7" customFormat="1" ht="19.15" customHeight="1">
      <c r="A5661" t="s" s="16">
        <v>5715</v>
      </c>
      <c r="B5661" s="17">
        <v>3</v>
      </c>
      <c r="C5661" s="17">
        <v>20</v>
      </c>
      <c r="D5661" t="s" s="16">
        <v>5784</v>
      </c>
      <c r="E5661" t="s" s="16">
        <v>147</v>
      </c>
      <c r="F5661" s="55">
        <v>77</v>
      </c>
      <c r="G5661" s="17">
        <v>83</v>
      </c>
      <c r="H5661" s="18">
        <f>SUM(G5661-F5661)</f>
        <v>6</v>
      </c>
      <c r="I5661" s="19">
        <f>H5661/F5661</f>
        <v>0.07792207792207791</v>
      </c>
      <c r="J5661" s="19">
        <f>H5661/G5661</f>
        <v>0.07228915662650599</v>
      </c>
      <c r="K5661" t="s" s="21">
        <f>IF(J5661&lt;25%,"น้อยกว่า 25%",IF(J5661&gt;=25%,"มากกว่าหรือเท่ากับ 25%",IF(J5661&gt;=35%,"มากกว่าหรือเท่ากับ 35%")))</f>
        <v>18</v>
      </c>
    </row>
    <row r="5662" s="7" customFormat="1" ht="19.15" customHeight="1">
      <c r="A5662" t="s" s="16">
        <v>5715</v>
      </c>
      <c r="B5662" s="17">
        <v>3</v>
      </c>
      <c r="C5662" s="17">
        <v>16</v>
      </c>
      <c r="D5662" t="s" s="16">
        <v>5785</v>
      </c>
      <c r="E5662" t="s" s="16">
        <v>66</v>
      </c>
      <c r="F5662" s="55">
        <v>62</v>
      </c>
      <c r="G5662" s="17">
        <v>62</v>
      </c>
      <c r="H5662" s="18">
        <f>SUM(G5662-F5662)</f>
        <v>0</v>
      </c>
      <c r="I5662" s="19">
        <f>H5662/F5662</f>
        <v>0</v>
      </c>
      <c r="J5662" s="19">
        <f>H5662/G5662</f>
        <v>0</v>
      </c>
      <c r="K5662" t="s" s="21">
        <f>IF(J5662&lt;25%,"น้อยกว่า 25%",IF(J5662&gt;=25%,"มากกว่าหรือเท่ากับ 25%",IF(J5662&gt;=35%,"มากกว่าหรือเท่ากับ 35%")))</f>
        <v>18</v>
      </c>
    </row>
    <row r="5663" s="7" customFormat="1" ht="19.15" customHeight="1">
      <c r="A5663" t="s" s="16">
        <v>5715</v>
      </c>
      <c r="B5663" s="17">
        <v>3</v>
      </c>
      <c r="C5663" s="17">
        <v>22</v>
      </c>
      <c r="D5663" t="s" s="16">
        <v>5786</v>
      </c>
      <c r="E5663" t="s" s="16">
        <v>68</v>
      </c>
      <c r="F5663" s="55">
        <v>49</v>
      </c>
      <c r="G5663" s="17">
        <v>53</v>
      </c>
      <c r="H5663" s="18">
        <f>SUM(G5663-F5663)</f>
        <v>4</v>
      </c>
      <c r="I5663" s="19">
        <f>H5663/F5663</f>
        <v>0.0816326530612245</v>
      </c>
      <c r="J5663" s="19">
        <f>H5663/G5663</f>
        <v>0.0754716981132075</v>
      </c>
      <c r="K5663" t="s" s="21">
        <f>IF(J5663&lt;25%,"น้อยกว่า 25%",IF(J5663&gt;=25%,"มากกว่าหรือเท่ากับ 25%",IF(J5663&gt;=35%,"มากกว่าหรือเท่ากับ 35%")))</f>
        <v>18</v>
      </c>
    </row>
    <row r="5664" s="7" customFormat="1" ht="19.15" customHeight="1">
      <c r="A5664" t="s" s="16">
        <v>5715</v>
      </c>
      <c r="B5664" s="17">
        <v>3</v>
      </c>
      <c r="C5664" s="17">
        <v>15</v>
      </c>
      <c r="D5664" t="s" s="16">
        <v>5787</v>
      </c>
      <c r="E5664" t="s" s="16">
        <v>380</v>
      </c>
      <c r="F5664" s="37">
        <v>0</v>
      </c>
      <c r="G5664" s="17">
        <v>0</v>
      </c>
      <c r="H5664" s="18">
        <f>SUM(G5664-F5664)</f>
        <v>0</v>
      </c>
      <c r="I5664" s="19">
        <f>H5664/F5664</f>
      </c>
      <c r="J5664" s="19">
        <f>H5664/G5664</f>
      </c>
      <c r="K5664" s="24">
        <f>IF(J5664&lt;25%,"น้อยกว่า 25%",IF(J5664&gt;=25%,"มากกว่าหรือเท่ากับ 25%",IF(J5664&gt;=35%,"มากกว่าหรือเท่ากับ 35%")))</f>
      </c>
    </row>
    <row r="5665" s="7" customFormat="1" ht="19.15" customHeight="1">
      <c r="A5665" t="s" s="16">
        <v>5788</v>
      </c>
      <c r="B5665" s="17">
        <v>2</v>
      </c>
      <c r="C5665" s="17">
        <v>20</v>
      </c>
      <c r="D5665" t="s" s="16">
        <v>5789</v>
      </c>
      <c r="E5665" t="s" s="16">
        <v>52</v>
      </c>
      <c r="F5665" s="59">
        <v>297</v>
      </c>
      <c r="G5665" s="30">
        <v>499</v>
      </c>
      <c r="H5665" s="18">
        <f>SUM(G5665-F5665)</f>
        <v>202</v>
      </c>
      <c r="I5665" s="19">
        <f>H5665/F5665</f>
        <v>0.68013468013468</v>
      </c>
      <c r="J5665" s="19">
        <f>H5665/G5665</f>
        <v>0.404809619238477</v>
      </c>
      <c r="K5665" t="s" s="21">
        <f>IF(J5665&lt;25%,"น้อยกว่า 25%",IF(J5665&gt;=25%,"มากกว่าหรือเท่ากับ 25%",IF(J5665&gt;=35%,"มากกว่าหรือเท่ากับ 35%")))</f>
        <v>122</v>
      </c>
    </row>
    <row r="5666" s="7" customFormat="1" ht="19.15" customHeight="1">
      <c r="A5666" t="s" s="16">
        <v>5788</v>
      </c>
      <c r="B5666" s="17">
        <v>2</v>
      </c>
      <c r="C5666" s="17">
        <v>11</v>
      </c>
      <c r="D5666" t="s" s="16">
        <v>5790</v>
      </c>
      <c r="E5666" t="s" s="16">
        <v>48</v>
      </c>
      <c r="F5666" s="58">
        <v>239</v>
      </c>
      <c r="G5666" s="32">
        <v>187</v>
      </c>
      <c r="H5666" s="18">
        <f>SUM(G5666-F5666)</f>
        <v>-52</v>
      </c>
      <c r="I5666" s="19">
        <f>H5666/F5666</f>
        <v>-0.217573221757322</v>
      </c>
      <c r="J5666" s="19">
        <f>H5666/G5666</f>
        <v>-0.27807486631016</v>
      </c>
    </row>
    <row r="5667" s="7" customFormat="1" ht="19.15" customHeight="1">
      <c r="A5667" t="s" s="16">
        <v>5788</v>
      </c>
      <c r="B5667" s="17">
        <v>2</v>
      </c>
      <c r="C5667" s="17">
        <v>17</v>
      </c>
      <c r="D5667" t="s" s="16">
        <v>5791</v>
      </c>
      <c r="E5667" t="s" s="16">
        <v>44</v>
      </c>
      <c r="F5667" s="58">
        <v>100</v>
      </c>
      <c r="G5667" s="32">
        <v>81</v>
      </c>
      <c r="H5667" s="18">
        <f>SUM(G5667-F5667)</f>
        <v>-19</v>
      </c>
      <c r="I5667" s="19">
        <f>H5667/F5667</f>
        <v>-0.19</v>
      </c>
      <c r="J5667" s="19">
        <f>H5667/G5667</f>
        <v>-0.234567901234568</v>
      </c>
    </row>
    <row r="5668" s="7" customFormat="1" ht="19.15" customHeight="1">
      <c r="A5668" t="s" s="16">
        <v>5788</v>
      </c>
      <c r="B5668" s="17">
        <v>2</v>
      </c>
      <c r="C5668" s="17">
        <v>12</v>
      </c>
      <c r="D5668" t="s" s="16">
        <v>5792</v>
      </c>
      <c r="E5668" t="s" s="16">
        <v>38</v>
      </c>
      <c r="F5668" s="59">
        <v>99</v>
      </c>
      <c r="G5668" s="30">
        <v>188</v>
      </c>
      <c r="H5668" s="18">
        <f>SUM(G5668-F5668)</f>
        <v>89</v>
      </c>
      <c r="I5668" s="19">
        <f>H5668/F5668</f>
        <v>0.898989898989899</v>
      </c>
      <c r="J5668" s="19">
        <f>H5668/G5668</f>
        <v>0.473404255319149</v>
      </c>
      <c r="K5668" t="s" s="21">
        <f>IF(J5668&lt;25%,"น้อยกว่า 25%",IF(J5668&gt;=25%,"มากกว่าหรือเท่ากับ 25%",IF(J5668&gt;=35%,"มากกว่าหรือเท่ากับ 35%")))</f>
        <v>122</v>
      </c>
    </row>
    <row r="5669" s="7" customFormat="1" ht="19.15" customHeight="1">
      <c r="A5669" t="s" s="16">
        <v>5788</v>
      </c>
      <c r="B5669" s="17">
        <v>4</v>
      </c>
      <c r="C5669" s="17">
        <v>29</v>
      </c>
      <c r="D5669" t="s" s="16">
        <v>5793</v>
      </c>
      <c r="E5669" t="s" s="16">
        <v>173</v>
      </c>
      <c r="F5669" s="58">
        <v>171</v>
      </c>
      <c r="G5669" s="32">
        <v>162</v>
      </c>
      <c r="H5669" s="18">
        <f>SUM(G5669-F5669)</f>
        <v>-9</v>
      </c>
      <c r="I5669" s="19">
        <f>H5669/F5669</f>
        <v>-0.0526315789473684</v>
      </c>
      <c r="J5669" s="19">
        <f>H5669/G5669</f>
        <v>-0.0555555555555556</v>
      </c>
    </row>
    <row r="5670" s="7" customFormat="1" ht="19.15" customHeight="1">
      <c r="A5670" t="s" s="16">
        <v>5788</v>
      </c>
      <c r="B5670" s="17">
        <v>1</v>
      </c>
      <c r="C5670" s="17">
        <v>5</v>
      </c>
      <c r="D5670" t="s" s="16">
        <v>5794</v>
      </c>
      <c r="E5670" t="s" s="16">
        <v>17</v>
      </c>
      <c r="F5670" s="55">
        <v>18130</v>
      </c>
      <c r="G5670" s="17">
        <v>19883</v>
      </c>
      <c r="H5670" s="18">
        <f>SUM(G5670-F5670)</f>
        <v>1753</v>
      </c>
      <c r="I5670" s="19">
        <f>H5670/F5670</f>
        <v>0.09669056811913949</v>
      </c>
      <c r="J5670" s="19">
        <f>H5670/G5670</f>
        <v>0.0881657697530554</v>
      </c>
      <c r="K5670" t="s" s="21">
        <f>IF(J5670&lt;25%,"น้อยกว่า 25%",IF(J5670&gt;=25%,"มากกว่าหรือเท่ากับ 25%",IF(J5670&gt;=35%,"มากกว่าหรือเท่ากับ 35%")))</f>
        <v>18</v>
      </c>
    </row>
    <row r="5671" s="7" customFormat="1" ht="19.15" customHeight="1">
      <c r="A5671" t="s" s="16">
        <v>5788</v>
      </c>
      <c r="B5671" s="17">
        <v>1</v>
      </c>
      <c r="C5671" s="17">
        <v>1</v>
      </c>
      <c r="D5671" t="s" s="16">
        <v>5795</v>
      </c>
      <c r="E5671" t="s" s="16">
        <v>24</v>
      </c>
      <c r="F5671" s="55">
        <v>13361</v>
      </c>
      <c r="G5671" s="17">
        <v>15233</v>
      </c>
      <c r="H5671" s="18">
        <f>SUM(G5671-F5671)</f>
        <v>1872</v>
      </c>
      <c r="I5671" s="19">
        <f>H5671/F5671</f>
        <v>0.14010927325799</v>
      </c>
      <c r="J5671" s="19">
        <f>H5671/G5671</f>
        <v>0.12289109170879</v>
      </c>
      <c r="K5671" t="s" s="21">
        <f>IF(J5671&lt;25%,"น้อยกว่า 25%",IF(J5671&gt;=25%,"มากกว่าหรือเท่ากับ 25%",IF(J5671&gt;=35%,"มากกว่าหรือเท่ากับ 35%")))</f>
        <v>18</v>
      </c>
    </row>
    <row r="5672" s="7" customFormat="1" ht="19.15" customHeight="1">
      <c r="A5672" t="s" s="16">
        <v>5788</v>
      </c>
      <c r="B5672" s="17">
        <v>1</v>
      </c>
      <c r="C5672" s="17">
        <v>7</v>
      </c>
      <c r="D5672" t="s" s="16">
        <v>5796</v>
      </c>
      <c r="E5672" t="s" s="16">
        <v>36</v>
      </c>
      <c r="F5672" s="55">
        <v>12813</v>
      </c>
      <c r="G5672" s="17">
        <v>13614</v>
      </c>
      <c r="H5672" s="18">
        <f>SUM(G5672-F5672)</f>
        <v>801</v>
      </c>
      <c r="I5672" s="19">
        <f>H5672/F5672</f>
        <v>0.06251463357527511</v>
      </c>
      <c r="J5672" s="19">
        <f>H5672/G5672</f>
        <v>0.0588364918466285</v>
      </c>
      <c r="K5672" t="s" s="21">
        <f>IF(J5672&lt;25%,"น้อยกว่า 25%",IF(J5672&gt;=25%,"มากกว่าหรือเท่ากับ 25%",IF(J5672&gt;=35%,"มากกว่าหรือเท่ากับ 35%")))</f>
        <v>18</v>
      </c>
    </row>
    <row r="5673" s="7" customFormat="1" ht="19.15" customHeight="1">
      <c r="A5673" t="s" s="16">
        <v>5788</v>
      </c>
      <c r="B5673" s="17">
        <v>1</v>
      </c>
      <c r="C5673" s="17">
        <v>3</v>
      </c>
      <c r="D5673" t="s" s="16">
        <v>5797</v>
      </c>
      <c r="E5673" t="s" s="16">
        <v>26</v>
      </c>
      <c r="F5673" s="55">
        <v>12145</v>
      </c>
      <c r="G5673" s="17">
        <v>13487</v>
      </c>
      <c r="H5673" s="18">
        <f>SUM(G5673-F5673)</f>
        <v>1342</v>
      </c>
      <c r="I5673" s="19">
        <f>H5673/F5673</f>
        <v>0.110498147385755</v>
      </c>
      <c r="J5673" s="19">
        <f>H5673/G5673</f>
        <v>0.09950322532809371</v>
      </c>
      <c r="K5673" t="s" s="21">
        <f>IF(J5673&lt;25%,"น้อยกว่า 25%",IF(J5673&gt;=25%,"มากกว่าหรือเท่ากับ 25%",IF(J5673&gt;=35%,"มากกว่าหรือเท่ากับ 35%")))</f>
        <v>18</v>
      </c>
    </row>
    <row r="5674" s="7" customFormat="1" ht="19.15" customHeight="1">
      <c r="A5674" t="s" s="16">
        <v>5788</v>
      </c>
      <c r="B5674" s="17">
        <v>1</v>
      </c>
      <c r="C5674" s="17">
        <v>17</v>
      </c>
      <c r="D5674" t="s" s="16">
        <v>5798</v>
      </c>
      <c r="E5674" t="s" s="16">
        <v>22</v>
      </c>
      <c r="F5674" s="55">
        <v>9420</v>
      </c>
      <c r="G5674" s="17">
        <v>11951</v>
      </c>
      <c r="H5674" s="18">
        <f>SUM(G5674-F5674)</f>
        <v>2531</v>
      </c>
      <c r="I5674" s="19">
        <f>H5674/F5674</f>
        <v>0.268683651804671</v>
      </c>
      <c r="J5674" s="19">
        <f>H5674/G5674</f>
        <v>0.211781440883608</v>
      </c>
      <c r="K5674" t="s" s="21">
        <f>IF(J5674&lt;25%,"น้อยกว่า 25%",IF(J5674&gt;=25%,"มากกว่าหรือเท่ากับ 25%",IF(J5674&gt;=35%,"มากกว่าหรือเท่ากับ 35%")))</f>
        <v>18</v>
      </c>
    </row>
    <row r="5675" s="7" customFormat="1" ht="19.15" customHeight="1">
      <c r="A5675" t="s" s="16">
        <v>5788</v>
      </c>
      <c r="B5675" s="17">
        <v>1</v>
      </c>
      <c r="C5675" s="17">
        <v>6</v>
      </c>
      <c r="D5675" t="s" s="16">
        <v>5799</v>
      </c>
      <c r="E5675" t="s" s="16">
        <v>30</v>
      </c>
      <c r="F5675" s="55">
        <v>10378</v>
      </c>
      <c r="G5675" s="17">
        <v>11095</v>
      </c>
      <c r="H5675" s="18">
        <f>SUM(G5675-F5675)</f>
        <v>717</v>
      </c>
      <c r="I5675" s="19">
        <f>H5675/F5675</f>
        <v>0.0690884563499711</v>
      </c>
      <c r="J5675" s="19">
        <f>H5675/G5675</f>
        <v>0.06462370437133839</v>
      </c>
      <c r="K5675" t="s" s="21">
        <f>IF(J5675&lt;25%,"น้อยกว่า 25%",IF(J5675&gt;=25%,"มากกว่าหรือเท่ากับ 25%",IF(J5675&gt;=35%,"มากกว่าหรือเท่ากับ 35%")))</f>
        <v>18</v>
      </c>
    </row>
    <row r="5676" s="7" customFormat="1" ht="19.15" customHeight="1">
      <c r="A5676" t="s" s="16">
        <v>5788</v>
      </c>
      <c r="B5676" s="17">
        <v>1</v>
      </c>
      <c r="C5676" s="17">
        <v>9</v>
      </c>
      <c r="D5676" t="s" s="16">
        <v>5800</v>
      </c>
      <c r="E5676" t="s" s="16">
        <v>20</v>
      </c>
      <c r="F5676" s="55">
        <v>5063</v>
      </c>
      <c r="G5676" s="17">
        <v>5673</v>
      </c>
      <c r="H5676" s="18">
        <f>SUM(G5676-F5676)</f>
        <v>610</v>
      </c>
      <c r="I5676" s="19">
        <f>H5676/F5676</f>
        <v>0.120481927710843</v>
      </c>
      <c r="J5676" s="19">
        <f>H5676/G5676</f>
        <v>0.10752688172043</v>
      </c>
      <c r="K5676" t="s" s="21">
        <f>IF(J5676&lt;25%,"น้อยกว่า 25%",IF(J5676&gt;=25%,"มากกว่าหรือเท่ากับ 25%",IF(J5676&gt;=35%,"มากกว่าหรือเท่ากับ 35%")))</f>
        <v>18</v>
      </c>
    </row>
    <row r="5677" s="7" customFormat="1" ht="19.15" customHeight="1">
      <c r="A5677" t="s" s="16">
        <v>5788</v>
      </c>
      <c r="B5677" s="17">
        <v>1</v>
      </c>
      <c r="C5677" s="17">
        <v>11</v>
      </c>
      <c r="D5677" t="s" s="16">
        <v>5801</v>
      </c>
      <c r="E5677" t="s" s="16">
        <v>84</v>
      </c>
      <c r="F5677" s="55">
        <v>1193</v>
      </c>
      <c r="G5677" s="17">
        <v>1421</v>
      </c>
      <c r="H5677" s="18">
        <f>SUM(G5677-F5677)</f>
        <v>228</v>
      </c>
      <c r="I5677" s="19">
        <f>H5677/F5677</f>
        <v>0.191114836546521</v>
      </c>
      <c r="J5677" s="19">
        <f>H5677/G5677</f>
        <v>0.160450387051372</v>
      </c>
      <c r="K5677" t="s" s="21">
        <f>IF(J5677&lt;25%,"น้อยกว่า 25%",IF(J5677&gt;=25%,"มากกว่าหรือเท่ากับ 25%",IF(J5677&gt;=35%,"มากกว่าหรือเท่ากับ 35%")))</f>
        <v>18</v>
      </c>
    </row>
    <row r="5678" s="7" customFormat="1" ht="19.15" customHeight="1">
      <c r="A5678" t="s" s="16">
        <v>5788</v>
      </c>
      <c r="B5678" s="17">
        <v>1</v>
      </c>
      <c r="C5678" s="17">
        <v>14</v>
      </c>
      <c r="D5678" t="s" s="16">
        <v>5802</v>
      </c>
      <c r="E5678" t="s" s="16">
        <v>28</v>
      </c>
      <c r="F5678" s="55">
        <v>673</v>
      </c>
      <c r="G5678" s="17">
        <v>857</v>
      </c>
      <c r="H5678" s="18">
        <f>SUM(G5678-F5678)</f>
        <v>184</v>
      </c>
      <c r="I5678" s="19">
        <f>H5678/F5678</f>
        <v>0.273402674591382</v>
      </c>
      <c r="J5678" s="19">
        <f>H5678/G5678</f>
        <v>0.214702450408401</v>
      </c>
      <c r="K5678" t="s" s="21">
        <f>IF(J5678&lt;25%,"น้อยกว่า 25%",IF(J5678&gt;=25%,"มากกว่าหรือเท่ากับ 25%",IF(J5678&gt;=35%,"มากกว่าหรือเท่ากับ 35%")))</f>
        <v>18</v>
      </c>
    </row>
    <row r="5679" s="7" customFormat="1" ht="19.15" customHeight="1">
      <c r="A5679" t="s" s="16">
        <v>5788</v>
      </c>
      <c r="B5679" s="17">
        <v>1</v>
      </c>
      <c r="C5679" s="17">
        <v>27</v>
      </c>
      <c r="D5679" t="s" s="16">
        <v>5803</v>
      </c>
      <c r="E5679" t="s" s="16">
        <v>34</v>
      </c>
      <c r="F5679" s="55">
        <v>712</v>
      </c>
      <c r="G5679" s="17">
        <v>826</v>
      </c>
      <c r="H5679" s="18">
        <f>SUM(G5679-F5679)</f>
        <v>114</v>
      </c>
      <c r="I5679" s="19">
        <f>H5679/F5679</f>
        <v>0.160112359550562</v>
      </c>
      <c r="J5679" s="19">
        <f>H5679/G5679</f>
        <v>0.138014527845036</v>
      </c>
      <c r="K5679" t="s" s="21">
        <f>IF(J5679&lt;25%,"น้อยกว่า 25%",IF(J5679&gt;=25%,"มากกว่าหรือเท่ากับ 25%",IF(J5679&gt;=35%,"มากกว่าหรือเท่ากับ 35%")))</f>
        <v>18</v>
      </c>
    </row>
    <row r="5680" s="7" customFormat="1" ht="19.15" customHeight="1">
      <c r="A5680" t="s" s="16">
        <v>5788</v>
      </c>
      <c r="B5680" s="17">
        <v>1</v>
      </c>
      <c r="C5680" s="17">
        <v>8</v>
      </c>
      <c r="D5680" t="s" s="16">
        <v>5804</v>
      </c>
      <c r="E5680" t="s" s="16">
        <v>70</v>
      </c>
      <c r="F5680" s="55">
        <v>300</v>
      </c>
      <c r="G5680" s="17">
        <v>333</v>
      </c>
      <c r="H5680" s="18">
        <f>SUM(G5680-F5680)</f>
        <v>33</v>
      </c>
      <c r="I5680" s="19">
        <f>H5680/F5680</f>
        <v>0.11</v>
      </c>
      <c r="J5680" s="19">
        <f>H5680/G5680</f>
        <v>0.0990990990990991</v>
      </c>
      <c r="K5680" t="s" s="21">
        <f>IF(J5680&lt;25%,"น้อยกว่า 25%",IF(J5680&gt;=25%,"มากกว่าหรือเท่ากับ 25%",IF(J5680&gt;=35%,"มากกว่าหรือเท่ากับ 35%")))</f>
        <v>18</v>
      </c>
    </row>
    <row r="5681" s="7" customFormat="1" ht="19.15" customHeight="1">
      <c r="A5681" t="s" s="16">
        <v>5788</v>
      </c>
      <c r="B5681" s="17">
        <v>1</v>
      </c>
      <c r="C5681" s="17">
        <v>4</v>
      </c>
      <c r="D5681" t="s" s="16">
        <v>5805</v>
      </c>
      <c r="E5681" t="s" s="16">
        <v>60</v>
      </c>
      <c r="F5681" s="55">
        <v>279</v>
      </c>
      <c r="G5681" s="17">
        <v>292</v>
      </c>
      <c r="H5681" s="18">
        <f>SUM(G5681-F5681)</f>
        <v>13</v>
      </c>
      <c r="I5681" s="19">
        <f>H5681/F5681</f>
        <v>0.046594982078853</v>
      </c>
      <c r="J5681" s="19">
        <f>H5681/G5681</f>
        <v>0.0445205479452055</v>
      </c>
      <c r="K5681" t="s" s="21">
        <f>IF(J5681&lt;25%,"น้อยกว่า 25%",IF(J5681&gt;=25%,"มากกว่าหรือเท่ากับ 25%",IF(J5681&gt;=35%,"มากกว่าหรือเท่ากับ 35%")))</f>
        <v>18</v>
      </c>
    </row>
    <row r="5682" s="7" customFormat="1" ht="19.15" customHeight="1">
      <c r="A5682" t="s" s="16">
        <v>5788</v>
      </c>
      <c r="B5682" s="17">
        <v>1</v>
      </c>
      <c r="C5682" s="17">
        <v>2</v>
      </c>
      <c r="D5682" t="s" s="16">
        <v>5806</v>
      </c>
      <c r="E5682" t="s" s="16">
        <v>101</v>
      </c>
      <c r="F5682" s="55">
        <v>230</v>
      </c>
      <c r="G5682" s="17">
        <v>255</v>
      </c>
      <c r="H5682" s="18">
        <f>SUM(G5682-F5682)</f>
        <v>25</v>
      </c>
      <c r="I5682" s="19">
        <f>H5682/F5682</f>
        <v>0.108695652173913</v>
      </c>
      <c r="J5682" s="19">
        <f>H5682/G5682</f>
        <v>0.09803921568627449</v>
      </c>
      <c r="K5682" t="s" s="21">
        <f>IF(J5682&lt;25%,"น้อยกว่า 25%",IF(J5682&gt;=25%,"มากกว่าหรือเท่ากับ 25%",IF(J5682&gt;=35%,"มากกว่าหรือเท่ากับ 35%")))</f>
        <v>18</v>
      </c>
    </row>
    <row r="5683" s="7" customFormat="1" ht="19.15" customHeight="1">
      <c r="A5683" t="s" s="16">
        <v>5788</v>
      </c>
      <c r="B5683" s="17">
        <v>1</v>
      </c>
      <c r="C5683" s="17">
        <v>25</v>
      </c>
      <c r="D5683" t="s" s="16">
        <v>5807</v>
      </c>
      <c r="E5683" t="s" s="16">
        <v>56</v>
      </c>
      <c r="F5683" s="55">
        <v>173</v>
      </c>
      <c r="G5683" s="17">
        <v>178</v>
      </c>
      <c r="H5683" s="18">
        <f>SUM(G5683-F5683)</f>
        <v>5</v>
      </c>
      <c r="I5683" s="19">
        <f>H5683/F5683</f>
        <v>0.0289017341040462</v>
      </c>
      <c r="J5683" s="19">
        <f>H5683/G5683</f>
        <v>0.0280898876404494</v>
      </c>
      <c r="K5683" t="s" s="21">
        <f>IF(J5683&lt;25%,"น้อยกว่า 25%",IF(J5683&gt;=25%,"มากกว่าหรือเท่ากับ 25%",IF(J5683&gt;=35%,"มากกว่าหรือเท่ากับ 35%")))</f>
        <v>18</v>
      </c>
    </row>
    <row r="5684" s="7" customFormat="1" ht="19.15" customHeight="1">
      <c r="A5684" t="s" s="16">
        <v>5788</v>
      </c>
      <c r="B5684" s="17">
        <v>1</v>
      </c>
      <c r="C5684" s="17">
        <v>23</v>
      </c>
      <c r="D5684" t="s" s="16">
        <v>5808</v>
      </c>
      <c r="E5684" t="s" s="16">
        <v>72</v>
      </c>
      <c r="F5684" s="55">
        <v>128</v>
      </c>
      <c r="G5684" s="17">
        <v>136</v>
      </c>
      <c r="H5684" s="18">
        <f>SUM(G5684-F5684)</f>
        <v>8</v>
      </c>
      <c r="I5684" s="19">
        <f>H5684/F5684</f>
        <v>0.0625</v>
      </c>
      <c r="J5684" s="19">
        <f>H5684/G5684</f>
        <v>0.0588235294117647</v>
      </c>
      <c r="K5684" t="s" s="21">
        <f>IF(J5684&lt;25%,"น้อยกว่า 25%",IF(J5684&gt;=25%,"มากกว่าหรือเท่ากับ 25%",IF(J5684&gt;=35%,"มากกว่าหรือเท่ากับ 35%")))</f>
        <v>18</v>
      </c>
    </row>
    <row r="5685" s="7" customFormat="1" ht="19.15" customHeight="1">
      <c r="A5685" t="s" s="16">
        <v>5788</v>
      </c>
      <c r="B5685" s="17">
        <v>1</v>
      </c>
      <c r="C5685" s="17">
        <v>28</v>
      </c>
      <c r="D5685" t="s" s="16">
        <v>5809</v>
      </c>
      <c r="E5685" t="s" s="16">
        <v>74</v>
      </c>
      <c r="F5685" s="55">
        <v>122</v>
      </c>
      <c r="G5685" s="17">
        <v>132</v>
      </c>
      <c r="H5685" s="18">
        <f>SUM(G5685-F5685)</f>
        <v>10</v>
      </c>
      <c r="I5685" s="19">
        <f>H5685/F5685</f>
        <v>0.08196721311475411</v>
      </c>
      <c r="J5685" s="19">
        <f>H5685/G5685</f>
        <v>0.0757575757575758</v>
      </c>
      <c r="K5685" t="s" s="21">
        <f>IF(J5685&lt;25%,"น้อยกว่า 25%",IF(J5685&gt;=25%,"มากกว่าหรือเท่ากับ 25%",IF(J5685&gt;=35%,"มากกว่าหรือเท่ากับ 35%")))</f>
        <v>18</v>
      </c>
    </row>
    <row r="5686" s="7" customFormat="1" ht="19.15" customHeight="1">
      <c r="A5686" t="s" s="16">
        <v>5788</v>
      </c>
      <c r="B5686" s="17">
        <v>1</v>
      </c>
      <c r="C5686" s="17">
        <v>26</v>
      </c>
      <c r="D5686" t="s" s="16">
        <v>5810</v>
      </c>
      <c r="E5686" t="s" s="16">
        <v>42</v>
      </c>
      <c r="F5686" s="55">
        <v>121</v>
      </c>
      <c r="G5686" s="17">
        <v>128</v>
      </c>
      <c r="H5686" s="18">
        <f>SUM(G5686-F5686)</f>
        <v>7</v>
      </c>
      <c r="I5686" s="19">
        <f>H5686/F5686</f>
        <v>0.0578512396694215</v>
      </c>
      <c r="J5686" s="19">
        <f>H5686/G5686</f>
        <v>0.0546875</v>
      </c>
      <c r="K5686" t="s" s="21">
        <f>IF(J5686&lt;25%,"น้อยกว่า 25%",IF(J5686&gt;=25%,"มากกว่าหรือเท่ากับ 25%",IF(J5686&gt;=35%,"มากกว่าหรือเท่ากับ 35%")))</f>
        <v>18</v>
      </c>
    </row>
    <row r="5687" s="7" customFormat="1" ht="19.15" customHeight="1">
      <c r="A5687" t="s" s="16">
        <v>5788</v>
      </c>
      <c r="B5687" s="17">
        <v>1</v>
      </c>
      <c r="C5687" s="17">
        <v>21</v>
      </c>
      <c r="D5687" t="s" s="16">
        <v>5811</v>
      </c>
      <c r="E5687" t="s" s="16">
        <v>52</v>
      </c>
      <c r="F5687" s="55">
        <v>101</v>
      </c>
      <c r="G5687" s="17">
        <v>110</v>
      </c>
      <c r="H5687" s="18">
        <f>SUM(G5687-F5687)</f>
        <v>9</v>
      </c>
      <c r="I5687" s="19">
        <f>H5687/F5687</f>
        <v>0.0891089108910891</v>
      </c>
      <c r="J5687" s="19">
        <f>H5687/G5687</f>
        <v>0.0818181818181818</v>
      </c>
      <c r="K5687" t="s" s="21">
        <f>IF(J5687&lt;25%,"น้อยกว่า 25%",IF(J5687&gt;=25%,"มากกว่าหรือเท่ากับ 25%",IF(J5687&gt;=35%,"มากกว่าหรือเท่ากับ 35%")))</f>
        <v>18</v>
      </c>
    </row>
    <row r="5688" s="7" customFormat="1" ht="19.15" customHeight="1">
      <c r="A5688" t="s" s="16">
        <v>5788</v>
      </c>
      <c r="B5688" s="17">
        <v>1</v>
      </c>
      <c r="C5688" s="17">
        <v>33</v>
      </c>
      <c r="D5688" t="s" s="16">
        <v>5812</v>
      </c>
      <c r="E5688" t="s" s="16">
        <v>76</v>
      </c>
      <c r="F5688" s="55">
        <v>76</v>
      </c>
      <c r="G5688" s="17">
        <v>83</v>
      </c>
      <c r="H5688" s="18">
        <f>SUM(G5688-F5688)</f>
        <v>7</v>
      </c>
      <c r="I5688" s="19">
        <f>H5688/F5688</f>
        <v>0.0921052631578947</v>
      </c>
      <c r="J5688" s="19">
        <f>H5688/G5688</f>
        <v>0.0843373493975904</v>
      </c>
      <c r="K5688" t="s" s="21">
        <f>IF(J5688&lt;25%,"น้อยกว่า 25%",IF(J5688&gt;=25%,"มากกว่าหรือเท่ากับ 25%",IF(J5688&gt;=35%,"มากกว่าหรือเท่ากับ 35%")))</f>
        <v>18</v>
      </c>
    </row>
    <row r="5689" s="7" customFormat="1" ht="19.15" customHeight="1">
      <c r="A5689" t="s" s="16">
        <v>5788</v>
      </c>
      <c r="B5689" s="17">
        <v>1</v>
      </c>
      <c r="C5689" s="17">
        <v>16</v>
      </c>
      <c r="D5689" t="s" s="16">
        <v>5813</v>
      </c>
      <c r="E5689" t="s" s="16">
        <v>38</v>
      </c>
      <c r="F5689" s="55">
        <v>72</v>
      </c>
      <c r="G5689" s="17">
        <v>77</v>
      </c>
      <c r="H5689" s="18">
        <f>SUM(G5689-F5689)</f>
        <v>5</v>
      </c>
      <c r="I5689" s="19">
        <f>H5689/F5689</f>
        <v>0.06944444444444441</v>
      </c>
      <c r="J5689" s="19">
        <f>H5689/G5689</f>
        <v>0.0649350649350649</v>
      </c>
      <c r="K5689" t="s" s="21">
        <f>IF(J5689&lt;25%,"น้อยกว่า 25%",IF(J5689&gt;=25%,"มากกว่าหรือเท่ากับ 25%",IF(J5689&gt;=35%,"มากกว่าหรือเท่ากับ 35%")))</f>
        <v>18</v>
      </c>
    </row>
    <row r="5690" s="7" customFormat="1" ht="19.15" customHeight="1">
      <c r="A5690" t="s" s="16">
        <v>5788</v>
      </c>
      <c r="B5690" s="17">
        <v>1</v>
      </c>
      <c r="C5690" s="17">
        <v>22</v>
      </c>
      <c r="D5690" t="s" s="16">
        <v>5814</v>
      </c>
      <c r="E5690" t="s" s="16">
        <v>40</v>
      </c>
      <c r="F5690" s="55">
        <v>64</v>
      </c>
      <c r="G5690" s="17">
        <v>73</v>
      </c>
      <c r="H5690" s="18">
        <f>SUM(G5690-F5690)</f>
        <v>9</v>
      </c>
      <c r="I5690" s="19">
        <f>H5690/F5690</f>
        <v>0.140625</v>
      </c>
      <c r="J5690" s="19">
        <f>H5690/G5690</f>
        <v>0.123287671232877</v>
      </c>
      <c r="K5690" t="s" s="21">
        <f>IF(J5690&lt;25%,"น้อยกว่า 25%",IF(J5690&gt;=25%,"มากกว่าหรือเท่ากับ 25%",IF(J5690&gt;=35%,"มากกว่าหรือเท่ากับ 35%")))</f>
        <v>18</v>
      </c>
    </row>
    <row r="5691" s="7" customFormat="1" ht="19.15" customHeight="1">
      <c r="A5691" t="s" s="16">
        <v>5788</v>
      </c>
      <c r="B5691" s="17">
        <v>1</v>
      </c>
      <c r="C5691" s="17">
        <v>30</v>
      </c>
      <c r="D5691" t="s" s="16">
        <v>5815</v>
      </c>
      <c r="E5691" t="s" s="16">
        <v>248</v>
      </c>
      <c r="F5691" s="55">
        <v>67</v>
      </c>
      <c r="G5691" s="17">
        <v>73</v>
      </c>
      <c r="H5691" s="18">
        <f>SUM(G5691-F5691)</f>
        <v>6</v>
      </c>
      <c r="I5691" s="19">
        <f>H5691/F5691</f>
        <v>0.0895522388059701</v>
      </c>
      <c r="J5691" s="19">
        <f>H5691/G5691</f>
        <v>0.0821917808219178</v>
      </c>
      <c r="K5691" t="s" s="21">
        <f>IF(J5691&lt;25%,"น้อยกว่า 25%",IF(J5691&gt;=25%,"มากกว่าหรือเท่ากับ 25%",IF(J5691&gt;=35%,"มากกว่าหรือเท่ากับ 35%")))</f>
        <v>18</v>
      </c>
    </row>
    <row r="5692" s="7" customFormat="1" ht="19.15" customHeight="1">
      <c r="A5692" t="s" s="16">
        <v>5788</v>
      </c>
      <c r="B5692" s="17">
        <v>1</v>
      </c>
      <c r="C5692" s="17">
        <v>31</v>
      </c>
      <c r="D5692" t="s" s="16">
        <v>5816</v>
      </c>
      <c r="E5692" t="s" s="16">
        <v>106</v>
      </c>
      <c r="F5692" s="55">
        <v>50</v>
      </c>
      <c r="G5692" s="17">
        <v>61</v>
      </c>
      <c r="H5692" s="18">
        <f>SUM(G5692-F5692)</f>
        <v>11</v>
      </c>
      <c r="I5692" s="19">
        <f>H5692/F5692</f>
        <v>0.22</v>
      </c>
      <c r="J5692" s="19">
        <f>H5692/G5692</f>
        <v>0.180327868852459</v>
      </c>
      <c r="K5692" t="s" s="21">
        <f>IF(J5692&lt;25%,"น้อยกว่า 25%",IF(J5692&gt;=25%,"มากกว่าหรือเท่ากับ 25%",IF(J5692&gt;=35%,"มากกว่าหรือเท่ากับ 35%")))</f>
        <v>18</v>
      </c>
    </row>
    <row r="5693" s="7" customFormat="1" ht="19.15" customHeight="1">
      <c r="A5693" t="s" s="16">
        <v>5788</v>
      </c>
      <c r="B5693" s="17">
        <v>1</v>
      </c>
      <c r="C5693" s="17">
        <v>19</v>
      </c>
      <c r="D5693" t="s" s="16">
        <v>5817</v>
      </c>
      <c r="E5693" t="s" s="16">
        <v>48</v>
      </c>
      <c r="F5693" s="55">
        <v>49</v>
      </c>
      <c r="G5693" s="17">
        <v>59</v>
      </c>
      <c r="H5693" s="18">
        <f>SUM(G5693-F5693)</f>
        <v>10</v>
      </c>
      <c r="I5693" s="19">
        <f>H5693/F5693</f>
        <v>0.204081632653061</v>
      </c>
      <c r="J5693" s="19">
        <f>H5693/G5693</f>
        <v>0.169491525423729</v>
      </c>
      <c r="K5693" t="s" s="21">
        <f>IF(J5693&lt;25%,"น้อยกว่า 25%",IF(J5693&gt;=25%,"มากกว่าหรือเท่ากับ 25%",IF(J5693&gt;=35%,"มากกว่าหรือเท่ากับ 35%")))</f>
        <v>18</v>
      </c>
    </row>
    <row r="5694" s="7" customFormat="1" ht="19.15" customHeight="1">
      <c r="A5694" t="s" s="16">
        <v>5788</v>
      </c>
      <c r="B5694" s="17">
        <v>1</v>
      </c>
      <c r="C5694" s="17">
        <v>29</v>
      </c>
      <c r="D5694" t="s" s="16">
        <v>5818</v>
      </c>
      <c r="E5694" t="s" s="16">
        <v>46</v>
      </c>
      <c r="F5694" s="55">
        <v>53</v>
      </c>
      <c r="G5694" s="17">
        <v>58</v>
      </c>
      <c r="H5694" s="18">
        <f>SUM(G5694-F5694)</f>
        <v>5</v>
      </c>
      <c r="I5694" s="19">
        <f>H5694/F5694</f>
        <v>0.0943396226415094</v>
      </c>
      <c r="J5694" s="19">
        <f>H5694/G5694</f>
        <v>0.0862068965517241</v>
      </c>
      <c r="K5694" t="s" s="21">
        <f>IF(J5694&lt;25%,"น้อยกว่า 25%",IF(J5694&gt;=25%,"มากกว่าหรือเท่ากับ 25%",IF(J5694&gt;=35%,"มากกว่าหรือเท่ากับ 35%")))</f>
        <v>18</v>
      </c>
    </row>
    <row r="5695" s="7" customFormat="1" ht="19.15" customHeight="1">
      <c r="A5695" t="s" s="16">
        <v>5788</v>
      </c>
      <c r="B5695" s="17">
        <v>1</v>
      </c>
      <c r="C5695" s="17">
        <v>10</v>
      </c>
      <c r="D5695" t="s" s="16">
        <v>5819</v>
      </c>
      <c r="E5695" t="s" s="16">
        <v>66</v>
      </c>
      <c r="F5695" s="55">
        <v>43</v>
      </c>
      <c r="G5695" s="17">
        <v>55</v>
      </c>
      <c r="H5695" s="18">
        <f>SUM(G5695-F5695)</f>
        <v>12</v>
      </c>
      <c r="I5695" s="19">
        <f>H5695/F5695</f>
        <v>0.27906976744186</v>
      </c>
      <c r="J5695" s="19">
        <f>H5695/G5695</f>
        <v>0.218181818181818</v>
      </c>
      <c r="K5695" t="s" s="21">
        <f>IF(J5695&lt;25%,"น้อยกว่า 25%",IF(J5695&gt;=25%,"มากกว่าหรือเท่ากับ 25%",IF(J5695&gt;=35%,"มากกว่าหรือเท่ากับ 35%")))</f>
        <v>18</v>
      </c>
    </row>
    <row r="5696" s="7" customFormat="1" ht="19.15" customHeight="1">
      <c r="A5696" t="s" s="16">
        <v>5788</v>
      </c>
      <c r="B5696" s="17">
        <v>1</v>
      </c>
      <c r="C5696" s="17">
        <v>13</v>
      </c>
      <c r="D5696" t="s" s="16">
        <v>5820</v>
      </c>
      <c r="E5696" t="s" s="16">
        <v>44</v>
      </c>
      <c r="F5696" s="55">
        <v>44</v>
      </c>
      <c r="G5696" s="17">
        <v>52</v>
      </c>
      <c r="H5696" s="18">
        <f>SUM(G5696-F5696)</f>
        <v>8</v>
      </c>
      <c r="I5696" s="19">
        <f>H5696/F5696</f>
        <v>0.181818181818182</v>
      </c>
      <c r="J5696" s="19">
        <f>H5696/G5696</f>
        <v>0.153846153846154</v>
      </c>
      <c r="K5696" t="s" s="21">
        <f>IF(J5696&lt;25%,"น้อยกว่า 25%",IF(J5696&gt;=25%,"มากกว่าหรือเท่ากับ 25%",IF(J5696&gt;=35%,"มากกว่าหรือเท่ากับ 35%")))</f>
        <v>18</v>
      </c>
    </row>
    <row r="5697" s="7" customFormat="1" ht="19.15" customHeight="1">
      <c r="A5697" t="s" s="16">
        <v>5788</v>
      </c>
      <c r="B5697" s="17">
        <v>1</v>
      </c>
      <c r="C5697" s="17">
        <v>32</v>
      </c>
      <c r="D5697" t="s" s="16">
        <v>5821</v>
      </c>
      <c r="E5697" t="s" s="16">
        <v>173</v>
      </c>
      <c r="F5697" s="55">
        <v>40</v>
      </c>
      <c r="G5697" s="17">
        <v>46</v>
      </c>
      <c r="H5697" s="18">
        <f>SUM(G5697-F5697)</f>
        <v>6</v>
      </c>
      <c r="I5697" s="19">
        <f>H5697/F5697</f>
        <v>0.15</v>
      </c>
      <c r="J5697" s="19">
        <f>H5697/G5697</f>
        <v>0.130434782608696</v>
      </c>
      <c r="K5697" t="s" s="21">
        <f>IF(J5697&lt;25%,"น้อยกว่า 25%",IF(J5697&gt;=25%,"มากกว่าหรือเท่ากับ 25%",IF(J5697&gt;=35%,"มากกว่าหรือเท่ากับ 35%")))</f>
        <v>18</v>
      </c>
    </row>
    <row r="5698" s="7" customFormat="1" ht="19.15" customHeight="1">
      <c r="A5698" t="s" s="16">
        <v>5788</v>
      </c>
      <c r="B5698" s="17">
        <v>1</v>
      </c>
      <c r="C5698" s="17">
        <v>12</v>
      </c>
      <c r="D5698" t="s" s="16">
        <v>5822</v>
      </c>
      <c r="E5698" t="s" s="16">
        <v>2637</v>
      </c>
      <c r="F5698" s="55">
        <v>40</v>
      </c>
      <c r="G5698" s="17">
        <v>43</v>
      </c>
      <c r="H5698" s="18">
        <f>SUM(G5698-F5698)</f>
        <v>3</v>
      </c>
      <c r="I5698" s="19">
        <f>H5698/F5698</f>
        <v>0.075</v>
      </c>
      <c r="J5698" s="19">
        <f>H5698/G5698</f>
        <v>0.0697674418604651</v>
      </c>
      <c r="K5698" t="s" s="21">
        <f>IF(J5698&lt;25%,"น้อยกว่า 25%",IF(J5698&gt;=25%,"มากกว่าหรือเท่ากับ 25%",IF(J5698&gt;=35%,"มากกว่าหรือเท่ากับ 35%")))</f>
        <v>18</v>
      </c>
    </row>
    <row r="5699" s="7" customFormat="1" ht="19.15" customHeight="1">
      <c r="A5699" t="s" s="16">
        <v>5788</v>
      </c>
      <c r="B5699" s="17">
        <v>1</v>
      </c>
      <c r="C5699" s="17">
        <v>34</v>
      </c>
      <c r="D5699" t="s" s="16">
        <v>5823</v>
      </c>
      <c r="E5699" t="s" s="16">
        <v>1309</v>
      </c>
      <c r="F5699" s="55">
        <v>27</v>
      </c>
      <c r="G5699" s="17">
        <v>29</v>
      </c>
      <c r="H5699" s="18">
        <f>SUM(G5699-F5699)</f>
        <v>2</v>
      </c>
      <c r="I5699" s="19">
        <f>H5699/F5699</f>
        <v>0.0740740740740741</v>
      </c>
      <c r="J5699" s="19">
        <f>H5699/G5699</f>
        <v>0.0689655172413793</v>
      </c>
      <c r="K5699" t="s" s="21">
        <f>IF(J5699&lt;25%,"น้อยกว่า 25%",IF(J5699&gt;=25%,"มากกว่าหรือเท่ากับ 25%",IF(J5699&gt;=35%,"มากกว่าหรือเท่ากับ 35%")))</f>
        <v>18</v>
      </c>
    </row>
    <row r="5700" s="7" customFormat="1" ht="19.15" customHeight="1">
      <c r="A5700" t="s" s="16">
        <v>5788</v>
      </c>
      <c r="B5700" s="17">
        <v>1</v>
      </c>
      <c r="C5700" s="17">
        <v>35</v>
      </c>
      <c r="D5700" t="s" s="16">
        <v>5824</v>
      </c>
      <c r="E5700" t="s" s="16">
        <v>68</v>
      </c>
      <c r="F5700" s="55">
        <v>21</v>
      </c>
      <c r="G5700" s="17">
        <v>26</v>
      </c>
      <c r="H5700" s="18">
        <f>SUM(G5700-F5700)</f>
        <v>5</v>
      </c>
      <c r="I5700" s="19">
        <f>H5700/F5700</f>
        <v>0.238095238095238</v>
      </c>
      <c r="J5700" s="19">
        <f>H5700/G5700</f>
        <v>0.192307692307692</v>
      </c>
      <c r="K5700" t="s" s="21">
        <f>IF(J5700&lt;25%,"น้อยกว่า 25%",IF(J5700&gt;=25%,"มากกว่าหรือเท่ากับ 25%",IF(J5700&gt;=35%,"มากกว่าหรือเท่ากับ 35%")))</f>
        <v>18</v>
      </c>
    </row>
    <row r="5701" s="7" customFormat="1" ht="19.15" customHeight="1">
      <c r="A5701" t="s" s="16">
        <v>5788</v>
      </c>
      <c r="B5701" s="17">
        <v>1</v>
      </c>
      <c r="C5701" s="17">
        <v>24</v>
      </c>
      <c r="D5701" t="s" s="16">
        <v>5825</v>
      </c>
      <c r="E5701" t="s" s="16">
        <v>54</v>
      </c>
      <c r="F5701" s="55">
        <v>21</v>
      </c>
      <c r="G5701" s="17">
        <v>24</v>
      </c>
      <c r="H5701" s="18">
        <f>SUM(G5701-F5701)</f>
        <v>3</v>
      </c>
      <c r="I5701" s="19">
        <f>H5701/F5701</f>
        <v>0.142857142857143</v>
      </c>
      <c r="J5701" s="19">
        <f>H5701/G5701</f>
        <v>0.125</v>
      </c>
      <c r="K5701" t="s" s="21">
        <f>IF(J5701&lt;25%,"น้อยกว่า 25%",IF(J5701&gt;=25%,"มากกว่าหรือเท่ากับ 25%",IF(J5701&gt;=35%,"มากกว่าหรือเท่ากับ 35%")))</f>
        <v>18</v>
      </c>
    </row>
    <row r="5702" s="7" customFormat="1" ht="19.15" customHeight="1">
      <c r="A5702" t="s" s="16">
        <v>5788</v>
      </c>
      <c r="B5702" s="17">
        <v>1</v>
      </c>
      <c r="C5702" s="17">
        <v>18</v>
      </c>
      <c r="D5702" t="s" s="16">
        <v>5826</v>
      </c>
      <c r="E5702" t="s" s="16">
        <v>1375</v>
      </c>
      <c r="F5702" s="55">
        <v>17</v>
      </c>
      <c r="G5702" s="17">
        <v>20</v>
      </c>
      <c r="H5702" s="18">
        <f>SUM(G5702-F5702)</f>
        <v>3</v>
      </c>
      <c r="I5702" s="19">
        <f>H5702/F5702</f>
        <v>0.176470588235294</v>
      </c>
      <c r="J5702" s="19">
        <f>H5702/G5702</f>
        <v>0.15</v>
      </c>
      <c r="K5702" t="s" s="21">
        <f>IF(J5702&lt;25%,"น้อยกว่า 25%",IF(J5702&gt;=25%,"มากกว่าหรือเท่ากับ 25%",IF(J5702&gt;=35%,"มากกว่าหรือเท่ากับ 35%")))</f>
        <v>18</v>
      </c>
    </row>
    <row r="5703" s="7" customFormat="1" ht="19.15" customHeight="1">
      <c r="A5703" t="s" s="16">
        <v>5788</v>
      </c>
      <c r="B5703" s="17">
        <v>1</v>
      </c>
      <c r="C5703" s="17">
        <v>15</v>
      </c>
      <c r="D5703" t="s" s="16">
        <v>5827</v>
      </c>
      <c r="E5703" t="s" s="16">
        <v>78</v>
      </c>
      <c r="F5703" s="37">
        <v>0</v>
      </c>
      <c r="G5703" s="17">
        <v>0</v>
      </c>
      <c r="H5703" s="18">
        <f>SUM(G5703-F5703)</f>
        <v>0</v>
      </c>
      <c r="I5703" s="19">
        <f>H5703/F5703</f>
      </c>
      <c r="J5703" s="19">
        <f>H5703/G5703</f>
      </c>
      <c r="K5703" s="24">
        <f>IF(J5703&lt;25%,"น้อยกว่า 25%",IF(J5703&gt;=25%,"มากกว่าหรือเท่ากับ 25%",IF(J5703&gt;=35%,"มากกว่าหรือเท่ากับ 35%")))</f>
      </c>
    </row>
    <row r="5704" s="7" customFormat="1" ht="19.15" customHeight="1">
      <c r="A5704" t="s" s="16">
        <v>5788</v>
      </c>
      <c r="B5704" s="17">
        <v>1</v>
      </c>
      <c r="C5704" s="17">
        <v>36</v>
      </c>
      <c r="D5704" t="s" s="16">
        <v>5828</v>
      </c>
      <c r="E5704" t="s" s="16">
        <v>375</v>
      </c>
      <c r="F5704" s="37">
        <v>0</v>
      </c>
      <c r="G5704" s="17">
        <v>0</v>
      </c>
      <c r="H5704" s="18">
        <f>SUM(G5704-F5704)</f>
        <v>0</v>
      </c>
      <c r="I5704" s="19">
        <f>H5704/F5704</f>
      </c>
      <c r="J5704" s="19">
        <f>H5704/G5704</f>
      </c>
      <c r="K5704" s="24">
        <f>IF(J5704&lt;25%,"น้อยกว่า 25%",IF(J5704&gt;=25%,"มากกว่าหรือเท่ากับ 25%",IF(J5704&gt;=35%,"มากกว่าหรือเท่ากับ 35%")))</f>
      </c>
    </row>
    <row r="5705" s="7" customFormat="1" ht="19.15" customHeight="1">
      <c r="A5705" t="s" s="16">
        <v>5788</v>
      </c>
      <c r="B5705" s="17">
        <v>2</v>
      </c>
      <c r="C5705" s="17">
        <v>1</v>
      </c>
      <c r="D5705" t="s" s="16">
        <v>5829</v>
      </c>
      <c r="E5705" t="s" s="16">
        <v>26</v>
      </c>
      <c r="F5705" s="55">
        <v>16180</v>
      </c>
      <c r="G5705" s="17">
        <v>17652</v>
      </c>
      <c r="H5705" s="18">
        <f>SUM(G5705-F5705)</f>
        <v>1472</v>
      </c>
      <c r="I5705" s="19">
        <f>H5705/F5705</f>
        <v>0.0909765142150803</v>
      </c>
      <c r="J5705" s="19">
        <f>H5705/G5705</f>
        <v>0.08338998413777481</v>
      </c>
      <c r="K5705" t="s" s="21">
        <f>IF(J5705&lt;25%,"น้อยกว่า 25%",IF(J5705&gt;=25%,"มากกว่าหรือเท่ากับ 25%",IF(J5705&gt;=35%,"มากกว่าหรือเท่ากับ 35%")))</f>
        <v>18</v>
      </c>
    </row>
    <row r="5706" s="7" customFormat="1" ht="19.15" customHeight="1">
      <c r="A5706" t="s" s="16">
        <v>5788</v>
      </c>
      <c r="B5706" s="17">
        <v>2</v>
      </c>
      <c r="C5706" s="17">
        <v>7</v>
      </c>
      <c r="D5706" t="s" s="16">
        <v>5830</v>
      </c>
      <c r="E5706" t="s" s="16">
        <v>24</v>
      </c>
      <c r="F5706" s="55">
        <v>16146</v>
      </c>
      <c r="G5706" s="17">
        <v>17218</v>
      </c>
      <c r="H5706" s="18">
        <f>SUM(G5706-F5706)</f>
        <v>1072</v>
      </c>
      <c r="I5706" s="19">
        <f>H5706/F5706</f>
        <v>0.0663941533506751</v>
      </c>
      <c r="J5706" s="19">
        <f>H5706/G5706</f>
        <v>0.0622604251364851</v>
      </c>
      <c r="K5706" t="s" s="21">
        <f>IF(J5706&lt;25%,"น้อยกว่า 25%",IF(J5706&gt;=25%,"มากกว่าหรือเท่ากับ 25%",IF(J5706&gt;=35%,"มากกว่าหรือเท่ากับ 35%")))</f>
        <v>18</v>
      </c>
    </row>
    <row r="5707" s="7" customFormat="1" ht="19.15" customHeight="1">
      <c r="A5707" t="s" s="16">
        <v>5788</v>
      </c>
      <c r="B5707" s="17">
        <v>2</v>
      </c>
      <c r="C5707" s="17">
        <v>19</v>
      </c>
      <c r="D5707" t="s" s="16">
        <v>5831</v>
      </c>
      <c r="E5707" t="s" s="16">
        <v>30</v>
      </c>
      <c r="F5707" s="55">
        <v>14055</v>
      </c>
      <c r="G5707" s="17">
        <v>14918</v>
      </c>
      <c r="H5707" s="18">
        <f>SUM(G5707-F5707)</f>
        <v>863</v>
      </c>
      <c r="I5707" s="19">
        <f>H5707/F5707</f>
        <v>0.0614016364283173</v>
      </c>
      <c r="J5707" s="19">
        <f>H5707/G5707</f>
        <v>0.0578495776913795</v>
      </c>
      <c r="K5707" t="s" s="21">
        <f>IF(J5707&lt;25%,"น้อยกว่า 25%",IF(J5707&gt;=25%,"มากกว่าหรือเท่ากับ 25%",IF(J5707&gt;=35%,"มากกว่าหรือเท่ากับ 35%")))</f>
        <v>18</v>
      </c>
    </row>
    <row r="5708" s="7" customFormat="1" ht="19.15" customHeight="1">
      <c r="A5708" t="s" s="16">
        <v>5788</v>
      </c>
      <c r="B5708" s="17">
        <v>2</v>
      </c>
      <c r="C5708" s="17">
        <v>10</v>
      </c>
      <c r="D5708" t="s" s="16">
        <v>5832</v>
      </c>
      <c r="E5708" t="s" s="16">
        <v>17</v>
      </c>
      <c r="F5708" s="55">
        <v>12021</v>
      </c>
      <c r="G5708" s="17">
        <v>12885</v>
      </c>
      <c r="H5708" s="18">
        <f>SUM(G5708-F5708)</f>
        <v>864</v>
      </c>
      <c r="I5708" s="19">
        <f>H5708/F5708</f>
        <v>0.0718742201147991</v>
      </c>
      <c r="J5708" s="19">
        <f>H5708/G5708</f>
        <v>0.0670547147846333</v>
      </c>
      <c r="K5708" t="s" s="21">
        <f>IF(J5708&lt;25%,"น้อยกว่า 25%",IF(J5708&gt;=25%,"มากกว่าหรือเท่ากับ 25%",IF(J5708&gt;=35%,"มากกว่าหรือเท่ากับ 35%")))</f>
        <v>18</v>
      </c>
    </row>
    <row r="5709" s="7" customFormat="1" ht="19.15" customHeight="1">
      <c r="A5709" t="s" s="16">
        <v>5788</v>
      </c>
      <c r="B5709" s="17">
        <v>2</v>
      </c>
      <c r="C5709" s="17">
        <v>4</v>
      </c>
      <c r="D5709" t="s" s="16">
        <v>5833</v>
      </c>
      <c r="E5709" t="s" s="16">
        <v>22</v>
      </c>
      <c r="F5709" s="55">
        <v>6597</v>
      </c>
      <c r="G5709" s="17">
        <v>6936</v>
      </c>
      <c r="H5709" s="18">
        <f>SUM(G5709-F5709)</f>
        <v>339</v>
      </c>
      <c r="I5709" s="19">
        <f>H5709/F5709</f>
        <v>0.0513869940882219</v>
      </c>
      <c r="J5709" s="19">
        <f>H5709/G5709</f>
        <v>0.0488754325259516</v>
      </c>
      <c r="K5709" t="s" s="21">
        <f>IF(J5709&lt;25%,"น้อยกว่า 25%",IF(J5709&gt;=25%,"มากกว่าหรือเท่ากับ 25%",IF(J5709&gt;=35%,"มากกว่าหรือเท่ากับ 35%")))</f>
        <v>18</v>
      </c>
    </row>
    <row r="5710" s="7" customFormat="1" ht="19.15" customHeight="1">
      <c r="A5710" t="s" s="16">
        <v>5788</v>
      </c>
      <c r="B5710" s="17">
        <v>2</v>
      </c>
      <c r="C5710" s="17">
        <v>6</v>
      </c>
      <c r="D5710" t="s" s="16">
        <v>5834</v>
      </c>
      <c r="E5710" t="s" s="16">
        <v>60</v>
      </c>
      <c r="F5710" s="55">
        <v>4983</v>
      </c>
      <c r="G5710" s="17">
        <v>5667</v>
      </c>
      <c r="H5710" s="18">
        <f>SUM(G5710-F5710)</f>
        <v>684</v>
      </c>
      <c r="I5710" s="19">
        <f>H5710/F5710</f>
        <v>0.137266706803131</v>
      </c>
      <c r="J5710" s="19">
        <f>H5710/G5710</f>
        <v>0.120698782424563</v>
      </c>
      <c r="K5710" t="s" s="21">
        <f>IF(J5710&lt;25%,"น้อยกว่า 25%",IF(J5710&gt;=25%,"มากกว่าหรือเท่ากับ 25%",IF(J5710&gt;=35%,"มากกว่าหรือเท่ากับ 35%")))</f>
        <v>18</v>
      </c>
    </row>
    <row r="5711" s="7" customFormat="1" ht="19.15" customHeight="1">
      <c r="A5711" t="s" s="16">
        <v>5788</v>
      </c>
      <c r="B5711" s="17">
        <v>2</v>
      </c>
      <c r="C5711" s="17">
        <v>8</v>
      </c>
      <c r="D5711" t="s" s="16">
        <v>5835</v>
      </c>
      <c r="E5711" t="s" s="16">
        <v>20</v>
      </c>
      <c r="F5711" s="55">
        <v>3780</v>
      </c>
      <c r="G5711" s="17">
        <v>3923</v>
      </c>
      <c r="H5711" s="18">
        <f>SUM(G5711-F5711)</f>
        <v>143</v>
      </c>
      <c r="I5711" s="19">
        <f>H5711/F5711</f>
        <v>0.0378306878306878</v>
      </c>
      <c r="J5711" s="19">
        <f>H5711/G5711</f>
        <v>0.0364516951312771</v>
      </c>
      <c r="K5711" t="s" s="21">
        <f>IF(J5711&lt;25%,"น้อยกว่า 25%",IF(J5711&gt;=25%,"มากกว่าหรือเท่ากับ 25%",IF(J5711&gt;=35%,"มากกว่าหรือเท่ากับ 35%")))</f>
        <v>18</v>
      </c>
    </row>
    <row r="5712" s="7" customFormat="1" ht="19.15" customHeight="1">
      <c r="A5712" t="s" s="16">
        <v>5788</v>
      </c>
      <c r="B5712" s="17">
        <v>2</v>
      </c>
      <c r="C5712" s="17">
        <v>5</v>
      </c>
      <c r="D5712" t="s" s="16">
        <v>5836</v>
      </c>
      <c r="E5712" t="s" s="16">
        <v>28</v>
      </c>
      <c r="F5712" s="55">
        <v>1091</v>
      </c>
      <c r="G5712" s="17">
        <v>1137</v>
      </c>
      <c r="H5712" s="18">
        <f>SUM(G5712-F5712)</f>
        <v>46</v>
      </c>
      <c r="I5712" s="19">
        <f>H5712/F5712</f>
        <v>0.0421631530705775</v>
      </c>
      <c r="J5712" s="19">
        <f>H5712/G5712</f>
        <v>0.040457343887423</v>
      </c>
      <c r="K5712" t="s" s="21">
        <f>IF(J5712&lt;25%,"น้อยกว่า 25%",IF(J5712&gt;=25%,"มากกว่าหรือเท่ากับ 25%",IF(J5712&gt;=35%,"มากกว่าหรือเท่ากับ 35%")))</f>
        <v>18</v>
      </c>
    </row>
    <row r="5713" s="7" customFormat="1" ht="19.15" customHeight="1">
      <c r="A5713" t="s" s="16">
        <v>5788</v>
      </c>
      <c r="B5713" s="17">
        <v>2</v>
      </c>
      <c r="C5713" s="17">
        <v>14</v>
      </c>
      <c r="D5713" t="s" s="16">
        <v>5837</v>
      </c>
      <c r="E5713" t="s" s="16">
        <v>36</v>
      </c>
      <c r="F5713" s="55">
        <v>804</v>
      </c>
      <c r="G5713" s="17">
        <v>857</v>
      </c>
      <c r="H5713" s="18">
        <f>SUM(G5713-F5713)</f>
        <v>53</v>
      </c>
      <c r="I5713" s="19">
        <f>H5713/F5713</f>
        <v>0.0659203980099502</v>
      </c>
      <c r="J5713" s="19">
        <f>H5713/G5713</f>
        <v>0.0618436406067678</v>
      </c>
      <c r="K5713" t="s" s="21">
        <f>IF(J5713&lt;25%,"น้อยกว่า 25%",IF(J5713&gt;=25%,"มากกว่าหรือเท่ากับ 25%",IF(J5713&gt;=35%,"มากกว่าหรือเท่ากับ 35%")))</f>
        <v>18</v>
      </c>
    </row>
    <row r="5714" s="7" customFormat="1" ht="19.15" customHeight="1">
      <c r="A5714" t="s" s="16">
        <v>5788</v>
      </c>
      <c r="B5714" s="17">
        <v>2</v>
      </c>
      <c r="C5714" s="17">
        <v>26</v>
      </c>
      <c r="D5714" t="s" s="16">
        <v>5838</v>
      </c>
      <c r="E5714" t="s" s="16">
        <v>34</v>
      </c>
      <c r="F5714" s="55">
        <v>337</v>
      </c>
      <c r="G5714" s="17">
        <v>344</v>
      </c>
      <c r="H5714" s="18">
        <f>SUM(G5714-F5714)</f>
        <v>7</v>
      </c>
      <c r="I5714" s="19">
        <f>H5714/F5714</f>
        <v>0.0207715133531157</v>
      </c>
      <c r="J5714" s="19">
        <f>H5714/G5714</f>
        <v>0.0203488372093023</v>
      </c>
      <c r="K5714" t="s" s="21">
        <f>IF(J5714&lt;25%,"น้อยกว่า 25%",IF(J5714&gt;=25%,"มากกว่าหรือเท่ากับ 25%",IF(J5714&gt;=35%,"มากกว่าหรือเท่ากับ 35%")))</f>
        <v>18</v>
      </c>
    </row>
    <row r="5715" s="7" customFormat="1" ht="19.15" customHeight="1">
      <c r="A5715" t="s" s="16">
        <v>5788</v>
      </c>
      <c r="B5715" s="17">
        <v>2</v>
      </c>
      <c r="C5715" s="17">
        <v>21</v>
      </c>
      <c r="D5715" t="s" s="16">
        <v>5839</v>
      </c>
      <c r="E5715" t="s" s="16">
        <v>106</v>
      </c>
      <c r="F5715" s="55">
        <v>278</v>
      </c>
      <c r="G5715" s="17">
        <v>305</v>
      </c>
      <c r="H5715" s="18">
        <f>SUM(G5715-F5715)</f>
        <v>27</v>
      </c>
      <c r="I5715" s="19">
        <f>H5715/F5715</f>
        <v>0.0971223021582734</v>
      </c>
      <c r="J5715" s="19">
        <f>H5715/G5715</f>
        <v>0.08852459016393439</v>
      </c>
      <c r="K5715" t="s" s="21">
        <f>IF(J5715&lt;25%,"น้อยกว่า 25%",IF(J5715&gt;=25%,"มากกว่าหรือเท่ากับ 25%",IF(J5715&gt;=35%,"มากกว่าหรือเท่ากับ 35%")))</f>
        <v>18</v>
      </c>
    </row>
    <row r="5716" s="7" customFormat="1" ht="19.15" customHeight="1">
      <c r="A5716" t="s" s="16">
        <v>5788</v>
      </c>
      <c r="B5716" s="17">
        <v>2</v>
      </c>
      <c r="C5716" s="17">
        <v>2</v>
      </c>
      <c r="D5716" t="s" s="16">
        <v>5840</v>
      </c>
      <c r="E5716" t="s" s="16">
        <v>70</v>
      </c>
      <c r="F5716" s="55">
        <v>258</v>
      </c>
      <c r="G5716" s="17">
        <v>272</v>
      </c>
      <c r="H5716" s="18">
        <f>SUM(G5716-F5716)</f>
        <v>14</v>
      </c>
      <c r="I5716" s="19">
        <f>H5716/F5716</f>
        <v>0.0542635658914729</v>
      </c>
      <c r="J5716" s="19">
        <f>H5716/G5716</f>
        <v>0.0514705882352941</v>
      </c>
      <c r="K5716" t="s" s="21">
        <f>IF(J5716&lt;25%,"น้อยกว่า 25%",IF(J5716&gt;=25%,"มากกว่าหรือเท่ากับ 25%",IF(J5716&gt;=35%,"มากกว่าหรือเท่ากับ 35%")))</f>
        <v>18</v>
      </c>
    </row>
    <row r="5717" s="7" customFormat="1" ht="19.15" customHeight="1">
      <c r="A5717" t="s" s="16">
        <v>5788</v>
      </c>
      <c r="B5717" s="17">
        <v>2</v>
      </c>
      <c r="C5717" s="17">
        <v>3</v>
      </c>
      <c r="D5717" t="s" s="16">
        <v>5841</v>
      </c>
      <c r="E5717" t="s" s="16">
        <v>2637</v>
      </c>
      <c r="F5717" s="55">
        <v>250</v>
      </c>
      <c r="G5717" s="17">
        <v>267</v>
      </c>
      <c r="H5717" s="18">
        <f>SUM(G5717-F5717)</f>
        <v>17</v>
      </c>
      <c r="I5717" s="19">
        <f>H5717/F5717</f>
        <v>0.068</v>
      </c>
      <c r="J5717" s="19">
        <f>H5717/G5717</f>
        <v>0.0636704119850187</v>
      </c>
      <c r="K5717" t="s" s="21">
        <f>IF(J5717&lt;25%,"น้อยกว่า 25%",IF(J5717&gt;=25%,"มากกว่าหรือเท่ากับ 25%",IF(J5717&gt;=35%,"มากกว่าหรือเท่ากับ 35%")))</f>
        <v>18</v>
      </c>
    </row>
    <row r="5718" s="7" customFormat="1" ht="19.15" customHeight="1">
      <c r="A5718" t="s" s="16">
        <v>5788</v>
      </c>
      <c r="B5718" s="17">
        <v>2</v>
      </c>
      <c r="C5718" s="17">
        <v>27</v>
      </c>
      <c r="D5718" t="s" s="16">
        <v>5842</v>
      </c>
      <c r="E5718" t="s" s="16">
        <v>42</v>
      </c>
      <c r="F5718" s="55">
        <v>199</v>
      </c>
      <c r="G5718" s="17">
        <v>214</v>
      </c>
      <c r="H5718" s="18">
        <f>SUM(G5718-F5718)</f>
        <v>15</v>
      </c>
      <c r="I5718" s="19">
        <f>H5718/F5718</f>
        <v>0.0753768844221106</v>
      </c>
      <c r="J5718" s="19">
        <f>H5718/G5718</f>
        <v>0.0700934579439252</v>
      </c>
      <c r="K5718" t="s" s="21">
        <f>IF(J5718&lt;25%,"น้อยกว่า 25%",IF(J5718&gt;=25%,"มากกว่าหรือเท่ากับ 25%",IF(J5718&gt;=35%,"มากกว่าหรือเท่ากับ 35%")))</f>
        <v>18</v>
      </c>
    </row>
    <row r="5719" s="7" customFormat="1" ht="19.15" customHeight="1">
      <c r="A5719" t="s" s="16">
        <v>5788</v>
      </c>
      <c r="B5719" s="17">
        <v>2</v>
      </c>
      <c r="C5719" s="17">
        <v>24</v>
      </c>
      <c r="D5719" t="s" s="16">
        <v>5843</v>
      </c>
      <c r="E5719" t="s" s="16">
        <v>40</v>
      </c>
      <c r="F5719" s="55">
        <v>206</v>
      </c>
      <c r="G5719" s="17">
        <v>210</v>
      </c>
      <c r="H5719" s="18">
        <f>SUM(G5719-F5719)</f>
        <v>4</v>
      </c>
      <c r="I5719" s="19">
        <f>H5719/F5719</f>
        <v>0.0194174757281553</v>
      </c>
      <c r="J5719" s="19">
        <f>H5719/G5719</f>
        <v>0.019047619047619</v>
      </c>
      <c r="K5719" t="s" s="21">
        <f>IF(J5719&lt;25%,"น้อยกว่า 25%",IF(J5719&gt;=25%,"มากกว่าหรือเท่ากับ 25%",IF(J5719&gt;=35%,"มากกว่าหรือเท่ากับ 35%")))</f>
        <v>18</v>
      </c>
    </row>
    <row r="5720" s="7" customFormat="1" ht="19.15" customHeight="1">
      <c r="A5720" t="s" s="16">
        <v>5788</v>
      </c>
      <c r="B5720" s="17">
        <v>2</v>
      </c>
      <c r="C5720" s="17">
        <v>29</v>
      </c>
      <c r="D5720" t="s" s="16">
        <v>5844</v>
      </c>
      <c r="E5720" t="s" s="16">
        <v>173</v>
      </c>
      <c r="F5720" s="55">
        <v>193</v>
      </c>
      <c r="G5720" s="17">
        <v>197</v>
      </c>
      <c r="H5720" s="18">
        <f>SUM(G5720-F5720)</f>
        <v>4</v>
      </c>
      <c r="I5720" s="19">
        <f>H5720/F5720</f>
        <v>0.0207253886010363</v>
      </c>
      <c r="J5720" s="19">
        <f>H5720/G5720</f>
        <v>0.0203045685279188</v>
      </c>
      <c r="K5720" t="s" s="21">
        <f>IF(J5720&lt;25%,"น้อยกว่า 25%",IF(J5720&gt;=25%,"มากกว่าหรือเท่ากับ 25%",IF(J5720&gt;=35%,"มากกว่าหรือเท่ากับ 35%")))</f>
        <v>18</v>
      </c>
    </row>
    <row r="5721" s="7" customFormat="1" ht="19.15" customHeight="1">
      <c r="A5721" t="s" s="16">
        <v>5788</v>
      </c>
      <c r="B5721" s="17">
        <v>2</v>
      </c>
      <c r="C5721" s="17">
        <v>33</v>
      </c>
      <c r="D5721" t="s" s="16">
        <v>5845</v>
      </c>
      <c r="E5721" t="s" s="16">
        <v>68</v>
      </c>
      <c r="F5721" s="55">
        <v>177</v>
      </c>
      <c r="G5721" s="17">
        <v>183</v>
      </c>
      <c r="H5721" s="18">
        <f>SUM(G5721-F5721)</f>
        <v>6</v>
      </c>
      <c r="I5721" s="19">
        <f>H5721/F5721</f>
        <v>0.0338983050847458</v>
      </c>
      <c r="J5721" s="19">
        <f>H5721/G5721</f>
        <v>0.0327868852459016</v>
      </c>
      <c r="K5721" t="s" s="21">
        <f>IF(J5721&lt;25%,"น้อยกว่า 25%",IF(J5721&gt;=25%,"มากกว่าหรือเท่ากับ 25%",IF(J5721&gt;=35%,"มากกว่าหรือเท่ากับ 35%")))</f>
        <v>18</v>
      </c>
    </row>
    <row r="5722" s="7" customFormat="1" ht="19.15" customHeight="1">
      <c r="A5722" t="s" s="16">
        <v>5788</v>
      </c>
      <c r="B5722" s="17">
        <v>2</v>
      </c>
      <c r="C5722" s="17">
        <v>18</v>
      </c>
      <c r="D5722" t="s" s="16">
        <v>5846</v>
      </c>
      <c r="E5722" t="s" s="16">
        <v>56</v>
      </c>
      <c r="F5722" s="55">
        <v>139</v>
      </c>
      <c r="G5722" s="17">
        <v>177</v>
      </c>
      <c r="H5722" s="18">
        <f>SUM(G5722-F5722)</f>
        <v>38</v>
      </c>
      <c r="I5722" s="19">
        <f>H5722/F5722</f>
        <v>0.273381294964029</v>
      </c>
      <c r="J5722" s="19">
        <f>H5722/G5722</f>
        <v>0.214689265536723</v>
      </c>
      <c r="K5722" t="s" s="21">
        <f>IF(J5722&lt;25%,"น้อยกว่า 25%",IF(J5722&gt;=25%,"มากกว่าหรือเท่ากับ 25%",IF(J5722&gt;=35%,"มากกว่าหรือเท่ากับ 35%")))</f>
        <v>18</v>
      </c>
    </row>
    <row r="5723" s="7" customFormat="1" ht="19.15" customHeight="1">
      <c r="A5723" t="s" s="16">
        <v>5788</v>
      </c>
      <c r="B5723" s="17">
        <v>2</v>
      </c>
      <c r="C5723" s="17">
        <v>30</v>
      </c>
      <c r="D5723" t="s" s="16">
        <v>5847</v>
      </c>
      <c r="E5723" t="s" s="16">
        <v>74</v>
      </c>
      <c r="F5723" s="55">
        <v>138</v>
      </c>
      <c r="G5723" s="17">
        <v>150</v>
      </c>
      <c r="H5723" s="18">
        <f>SUM(G5723-F5723)</f>
        <v>12</v>
      </c>
      <c r="I5723" s="19">
        <f>H5723/F5723</f>
        <v>0.0869565217391304</v>
      </c>
      <c r="J5723" s="19">
        <f>H5723/G5723</f>
        <v>0.08</v>
      </c>
      <c r="K5723" t="s" s="21">
        <f>IF(J5723&lt;25%,"น้อยกว่า 25%",IF(J5723&gt;=25%,"มากกว่าหรือเท่ากับ 25%",IF(J5723&gt;=35%,"มากกว่าหรือเท่ากับ 35%")))</f>
        <v>18</v>
      </c>
    </row>
    <row r="5724" s="7" customFormat="1" ht="19.15" customHeight="1">
      <c r="A5724" t="s" s="16">
        <v>5788</v>
      </c>
      <c r="B5724" s="17">
        <v>2</v>
      </c>
      <c r="C5724" s="17">
        <v>15</v>
      </c>
      <c r="D5724" t="s" s="16">
        <v>5848</v>
      </c>
      <c r="E5724" t="s" s="16">
        <v>424</v>
      </c>
      <c r="F5724" s="55">
        <v>97</v>
      </c>
      <c r="G5724" s="17">
        <v>116</v>
      </c>
      <c r="H5724" s="18">
        <f>SUM(G5724-F5724)</f>
        <v>19</v>
      </c>
      <c r="I5724" s="19">
        <f>H5724/F5724</f>
        <v>0.195876288659794</v>
      </c>
      <c r="J5724" s="19">
        <f>H5724/G5724</f>
        <v>0.163793103448276</v>
      </c>
      <c r="K5724" t="s" s="21">
        <f>IF(J5724&lt;25%,"น้อยกว่า 25%",IF(J5724&gt;=25%,"มากกว่าหรือเท่ากับ 25%",IF(J5724&gt;=35%,"มากกว่าหรือเท่ากับ 35%")))</f>
        <v>18</v>
      </c>
    </row>
    <row r="5725" s="7" customFormat="1" ht="19.15" customHeight="1">
      <c r="A5725" t="s" s="16">
        <v>5788</v>
      </c>
      <c r="B5725" s="17">
        <v>2</v>
      </c>
      <c r="C5725" s="17">
        <v>22</v>
      </c>
      <c r="D5725" t="s" s="16">
        <v>5849</v>
      </c>
      <c r="E5725" t="s" s="16">
        <v>72</v>
      </c>
      <c r="F5725" s="55">
        <v>89</v>
      </c>
      <c r="G5725" s="17">
        <v>94</v>
      </c>
      <c r="H5725" s="18">
        <f>SUM(G5725-F5725)</f>
        <v>5</v>
      </c>
      <c r="I5725" s="19">
        <f>H5725/F5725</f>
        <v>0.0561797752808989</v>
      </c>
      <c r="J5725" s="19">
        <f>H5725/G5725</f>
        <v>0.0531914893617021</v>
      </c>
      <c r="K5725" t="s" s="21">
        <f>IF(J5725&lt;25%,"น้อยกว่า 25%",IF(J5725&gt;=25%,"มากกว่าหรือเท่ากับ 25%",IF(J5725&gt;=35%,"มากกว่าหรือเท่ากับ 35%")))</f>
        <v>18</v>
      </c>
    </row>
    <row r="5726" s="7" customFormat="1" ht="19.15" customHeight="1">
      <c r="A5726" t="s" s="16">
        <v>5788</v>
      </c>
      <c r="B5726" s="17">
        <v>2</v>
      </c>
      <c r="C5726" s="17">
        <v>13</v>
      </c>
      <c r="D5726" t="s" s="16">
        <v>5850</v>
      </c>
      <c r="E5726" t="s" s="16">
        <v>116</v>
      </c>
      <c r="F5726" s="55">
        <v>76</v>
      </c>
      <c r="G5726" s="17">
        <v>84</v>
      </c>
      <c r="H5726" s="18">
        <f>SUM(G5726-F5726)</f>
        <v>8</v>
      </c>
      <c r="I5726" s="19">
        <f>H5726/F5726</f>
        <v>0.105263157894737</v>
      </c>
      <c r="J5726" s="19">
        <f>H5726/G5726</f>
        <v>0.09523809523809521</v>
      </c>
      <c r="K5726" t="s" s="21">
        <f>IF(J5726&lt;25%,"น้อยกว่า 25%",IF(J5726&gt;=25%,"มากกว่าหรือเท่ากับ 25%",IF(J5726&gt;=35%,"มากกว่าหรือเท่ากับ 35%")))</f>
        <v>18</v>
      </c>
    </row>
    <row r="5727" s="7" customFormat="1" ht="19.15" customHeight="1">
      <c r="A5727" t="s" s="16">
        <v>5788</v>
      </c>
      <c r="B5727" s="17">
        <v>2</v>
      </c>
      <c r="C5727" s="17">
        <v>16</v>
      </c>
      <c r="D5727" t="s" s="16">
        <v>5851</v>
      </c>
      <c r="E5727" t="s" s="16">
        <v>1375</v>
      </c>
      <c r="F5727" s="55">
        <v>68</v>
      </c>
      <c r="G5727" s="17">
        <v>76</v>
      </c>
      <c r="H5727" s="18">
        <f>SUM(G5727-F5727)</f>
        <v>8</v>
      </c>
      <c r="I5727" s="19">
        <f>H5727/F5727</f>
        <v>0.117647058823529</v>
      </c>
      <c r="J5727" s="19">
        <f>H5727/G5727</f>
        <v>0.105263157894737</v>
      </c>
      <c r="K5727" t="s" s="21">
        <f>IF(J5727&lt;25%,"น้อยกว่า 25%",IF(J5727&gt;=25%,"มากกว่าหรือเท่ากับ 25%",IF(J5727&gt;=35%,"มากกว่าหรือเท่ากับ 35%")))</f>
        <v>18</v>
      </c>
    </row>
    <row r="5728" s="7" customFormat="1" ht="19.15" customHeight="1">
      <c r="A5728" t="s" s="16">
        <v>5788</v>
      </c>
      <c r="B5728" s="17">
        <v>2</v>
      </c>
      <c r="C5728" s="17">
        <v>28</v>
      </c>
      <c r="D5728" t="s" s="16">
        <v>5852</v>
      </c>
      <c r="E5728" t="s" s="16">
        <v>119</v>
      </c>
      <c r="F5728" s="55">
        <v>75</v>
      </c>
      <c r="G5728" s="17">
        <v>75</v>
      </c>
      <c r="H5728" s="18">
        <f>SUM(G5728-F5728)</f>
        <v>0</v>
      </c>
      <c r="I5728" s="19">
        <f>H5728/F5728</f>
        <v>0</v>
      </c>
      <c r="J5728" s="19">
        <f>H5728/G5728</f>
        <v>0</v>
      </c>
      <c r="K5728" t="s" s="21">
        <f>IF(J5728&lt;25%,"น้อยกว่า 25%",IF(J5728&gt;=25%,"มากกว่าหรือเท่ากับ 25%",IF(J5728&gt;=35%,"มากกว่าหรือเท่ากับ 35%")))</f>
        <v>18</v>
      </c>
    </row>
    <row r="5729" s="7" customFormat="1" ht="19.15" customHeight="1">
      <c r="A5729" t="s" s="16">
        <v>5788</v>
      </c>
      <c r="B5729" s="17">
        <v>2</v>
      </c>
      <c r="C5729" s="17">
        <v>34</v>
      </c>
      <c r="D5729" t="s" s="16">
        <v>5853</v>
      </c>
      <c r="E5729" t="s" s="16">
        <v>375</v>
      </c>
      <c r="F5729" s="55">
        <v>65</v>
      </c>
      <c r="G5729" s="17">
        <v>66</v>
      </c>
      <c r="H5729" s="18">
        <f>SUM(G5729-F5729)</f>
        <v>1</v>
      </c>
      <c r="I5729" s="19">
        <f>H5729/F5729</f>
        <v>0.0153846153846154</v>
      </c>
      <c r="J5729" s="19">
        <f>H5729/G5729</f>
        <v>0.0151515151515152</v>
      </c>
      <c r="K5729" t="s" s="21">
        <f>IF(J5729&lt;25%,"น้อยกว่า 25%",IF(J5729&gt;=25%,"มากกว่าหรือเท่ากับ 25%",IF(J5729&gt;=35%,"มากกว่าหรือเท่ากับ 35%")))</f>
        <v>18</v>
      </c>
    </row>
    <row r="5730" s="7" customFormat="1" ht="19.15" customHeight="1">
      <c r="A5730" t="s" s="16">
        <v>5788</v>
      </c>
      <c r="B5730" s="17">
        <v>2</v>
      </c>
      <c r="C5730" s="17">
        <v>25</v>
      </c>
      <c r="D5730" t="s" s="16">
        <v>5854</v>
      </c>
      <c r="E5730" t="s" s="16">
        <v>66</v>
      </c>
      <c r="F5730" s="55">
        <v>49</v>
      </c>
      <c r="G5730" s="17">
        <v>56</v>
      </c>
      <c r="H5730" s="18">
        <f>SUM(G5730-F5730)</f>
        <v>7</v>
      </c>
      <c r="I5730" s="19">
        <f>H5730/F5730</f>
        <v>0.142857142857143</v>
      </c>
      <c r="J5730" s="19">
        <f>H5730/G5730</f>
        <v>0.125</v>
      </c>
      <c r="K5730" t="s" s="21">
        <f>IF(J5730&lt;25%,"น้อยกว่า 25%",IF(J5730&gt;=25%,"มากกว่าหรือเท่ากับ 25%",IF(J5730&gt;=35%,"มากกว่าหรือเท่ากับ 35%")))</f>
        <v>18</v>
      </c>
    </row>
    <row r="5731" s="7" customFormat="1" ht="19.15" customHeight="1">
      <c r="A5731" t="s" s="16">
        <v>5788</v>
      </c>
      <c r="B5731" s="17">
        <v>2</v>
      </c>
      <c r="C5731" s="17">
        <v>31</v>
      </c>
      <c r="D5731" t="s" s="16">
        <v>5855</v>
      </c>
      <c r="E5731" t="s" s="16">
        <v>1309</v>
      </c>
      <c r="F5731" s="55">
        <v>49</v>
      </c>
      <c r="G5731" s="17">
        <v>50</v>
      </c>
      <c r="H5731" s="18">
        <f>SUM(G5731-F5731)</f>
        <v>1</v>
      </c>
      <c r="I5731" s="19">
        <f>H5731/F5731</f>
        <v>0.0204081632653061</v>
      </c>
      <c r="J5731" s="19">
        <f>H5731/G5731</f>
        <v>0.02</v>
      </c>
      <c r="K5731" t="s" s="21">
        <f>IF(J5731&lt;25%,"น้อยกว่า 25%",IF(J5731&gt;=25%,"มากกว่าหรือเท่ากับ 25%",IF(J5731&gt;=35%,"มากกว่าหรือเท่ากับ 35%")))</f>
        <v>18</v>
      </c>
    </row>
    <row r="5732" s="7" customFormat="1" ht="19.15" customHeight="1">
      <c r="A5732" t="s" s="16">
        <v>5788</v>
      </c>
      <c r="B5732" s="17">
        <v>2</v>
      </c>
      <c r="C5732" s="17">
        <v>32</v>
      </c>
      <c r="D5732" t="s" s="16">
        <v>5856</v>
      </c>
      <c r="E5732" t="s" s="16">
        <v>46</v>
      </c>
      <c r="F5732" s="55">
        <v>26</v>
      </c>
      <c r="G5732" s="17">
        <v>30</v>
      </c>
      <c r="H5732" s="18">
        <f>SUM(G5732-F5732)</f>
        <v>4</v>
      </c>
      <c r="I5732" s="19">
        <f>H5732/F5732</f>
        <v>0.153846153846154</v>
      </c>
      <c r="J5732" s="19">
        <f>H5732/G5732</f>
        <v>0.133333333333333</v>
      </c>
      <c r="K5732" t="s" s="21">
        <f>IF(J5732&lt;25%,"น้อยกว่า 25%",IF(J5732&gt;=25%,"มากกว่าหรือเท่ากับ 25%",IF(J5732&gt;=35%,"มากกว่าหรือเท่ากับ 35%")))</f>
        <v>18</v>
      </c>
    </row>
    <row r="5733" s="7" customFormat="1" ht="19.15" customHeight="1">
      <c r="A5733" t="s" s="16">
        <v>5788</v>
      </c>
      <c r="B5733" s="17">
        <v>2</v>
      </c>
      <c r="C5733" s="17">
        <v>23</v>
      </c>
      <c r="D5733" t="s" s="16">
        <v>5857</v>
      </c>
      <c r="E5733" t="s" s="16">
        <v>54</v>
      </c>
      <c r="F5733" s="55">
        <v>21</v>
      </c>
      <c r="G5733" s="17">
        <v>24</v>
      </c>
      <c r="H5733" s="18">
        <f>SUM(G5733-F5733)</f>
        <v>3</v>
      </c>
      <c r="I5733" s="19">
        <f>H5733/F5733</f>
        <v>0.142857142857143</v>
      </c>
      <c r="J5733" s="19">
        <f>H5733/G5733</f>
        <v>0.125</v>
      </c>
      <c r="K5733" t="s" s="21">
        <f>IF(J5733&lt;25%,"น้อยกว่า 25%",IF(J5733&gt;=25%,"มากกว่าหรือเท่ากับ 25%",IF(J5733&gt;=35%,"มากกว่าหรือเท่ากับ 35%")))</f>
        <v>18</v>
      </c>
    </row>
    <row r="5734" s="7" customFormat="1" ht="19.15" customHeight="1">
      <c r="A5734" t="s" s="16">
        <v>5788</v>
      </c>
      <c r="B5734" s="17">
        <v>2</v>
      </c>
      <c r="C5734" s="17">
        <v>9</v>
      </c>
      <c r="D5734" t="s" s="16">
        <v>5858</v>
      </c>
      <c r="E5734" t="s" s="16">
        <v>78</v>
      </c>
      <c r="F5734" s="37">
        <v>0</v>
      </c>
      <c r="G5734" s="17">
        <v>0</v>
      </c>
      <c r="H5734" s="18">
        <f>SUM(G5734-F5734)</f>
        <v>0</v>
      </c>
      <c r="I5734" s="19">
        <f>H5734/F5734</f>
      </c>
      <c r="J5734" s="19">
        <f>H5734/G5734</f>
      </c>
      <c r="K5734" s="24">
        <f>IF(J5734&lt;25%,"น้อยกว่า 25%",IF(J5734&gt;=25%,"มากกว่าหรือเท่ากับ 25%",IF(J5734&gt;=35%,"มากกว่าหรือเท่ากับ 35%")))</f>
      </c>
    </row>
    <row r="5735" s="7" customFormat="1" ht="19.15" customHeight="1">
      <c r="A5735" t="s" s="16">
        <v>5788</v>
      </c>
      <c r="B5735" s="17">
        <v>3</v>
      </c>
      <c r="C5735" s="17">
        <v>3</v>
      </c>
      <c r="D5735" t="s" s="16">
        <v>5859</v>
      </c>
      <c r="E5735" t="s" s="16">
        <v>24</v>
      </c>
      <c r="F5735" s="55">
        <v>35253</v>
      </c>
      <c r="G5735" s="17">
        <v>36799</v>
      </c>
      <c r="H5735" s="18">
        <f>SUM(G5735-F5735)</f>
        <v>1546</v>
      </c>
      <c r="I5735" s="19">
        <f>H5735/F5735</f>
        <v>0.0438544237369869</v>
      </c>
      <c r="J5735" s="19">
        <f>H5735/G5735</f>
        <v>0.0420120111959564</v>
      </c>
      <c r="K5735" t="s" s="21">
        <f>IF(J5735&lt;25%,"น้อยกว่า 25%",IF(J5735&gt;=25%,"มากกว่าหรือเท่ากับ 25%",IF(J5735&gt;=35%,"มากกว่าหรือเท่ากับ 35%")))</f>
        <v>18</v>
      </c>
    </row>
    <row r="5736" s="7" customFormat="1" ht="19.15" customHeight="1">
      <c r="A5736" t="s" s="16">
        <v>5788</v>
      </c>
      <c r="B5736" s="17">
        <v>3</v>
      </c>
      <c r="C5736" s="17">
        <v>14</v>
      </c>
      <c r="D5736" t="s" s="16">
        <v>5860</v>
      </c>
      <c r="E5736" t="s" s="16">
        <v>26</v>
      </c>
      <c r="F5736" s="55">
        <v>17267</v>
      </c>
      <c r="G5736" s="17">
        <v>18109</v>
      </c>
      <c r="H5736" s="18">
        <f>SUM(G5736-F5736)</f>
        <v>842</v>
      </c>
      <c r="I5736" s="19">
        <f>H5736/F5736</f>
        <v>0.0487635373834482</v>
      </c>
      <c r="J5736" s="19">
        <f>H5736/G5736</f>
        <v>0.0464962173504887</v>
      </c>
      <c r="K5736" t="s" s="21">
        <f>IF(J5736&lt;25%,"น้อยกว่า 25%",IF(J5736&gt;=25%,"มากกว่าหรือเท่ากับ 25%",IF(J5736&gt;=35%,"มากกว่าหรือเท่ากับ 35%")))</f>
        <v>18</v>
      </c>
    </row>
    <row r="5737" s="7" customFormat="1" ht="19.15" customHeight="1">
      <c r="A5737" t="s" s="16">
        <v>5788</v>
      </c>
      <c r="B5737" s="17">
        <v>3</v>
      </c>
      <c r="C5737" s="17">
        <v>10</v>
      </c>
      <c r="D5737" t="s" s="16">
        <v>5861</v>
      </c>
      <c r="E5737" t="s" s="16">
        <v>20</v>
      </c>
      <c r="F5737" s="55">
        <v>10930</v>
      </c>
      <c r="G5737" s="17">
        <v>11740</v>
      </c>
      <c r="H5737" s="18">
        <f>SUM(G5737-F5737)</f>
        <v>810</v>
      </c>
      <c r="I5737" s="19">
        <f>H5737/F5737</f>
        <v>0.07410795974382429</v>
      </c>
      <c r="J5737" s="19">
        <f>H5737/G5737</f>
        <v>0.0689948892674617</v>
      </c>
      <c r="K5737" t="s" s="21">
        <f>IF(J5737&lt;25%,"น้อยกว่า 25%",IF(J5737&gt;=25%,"มากกว่าหรือเท่ากับ 25%",IF(J5737&gt;=35%,"มากกว่าหรือเท่ากับ 35%")))</f>
        <v>18</v>
      </c>
    </row>
    <row r="5738" s="7" customFormat="1" ht="19.15" customHeight="1">
      <c r="A5738" t="s" s="16">
        <v>5788</v>
      </c>
      <c r="B5738" s="17">
        <v>3</v>
      </c>
      <c r="C5738" s="17">
        <v>6</v>
      </c>
      <c r="D5738" t="s" s="16">
        <v>5862</v>
      </c>
      <c r="E5738" t="s" s="16">
        <v>17</v>
      </c>
      <c r="F5738" s="55">
        <v>9517</v>
      </c>
      <c r="G5738" s="17">
        <v>9980</v>
      </c>
      <c r="H5738" s="18">
        <f>SUM(G5738-F5738)</f>
        <v>463</v>
      </c>
      <c r="I5738" s="19">
        <f>H5738/F5738</f>
        <v>0.0486497845959861</v>
      </c>
      <c r="J5738" s="19">
        <f>H5738/G5738</f>
        <v>0.0463927855711423</v>
      </c>
      <c r="K5738" t="s" s="21">
        <f>IF(J5738&lt;25%,"น้อยกว่า 25%",IF(J5738&gt;=25%,"มากกว่าหรือเท่ากับ 25%",IF(J5738&gt;=35%,"มากกว่าหรือเท่ากับ 35%")))</f>
        <v>18</v>
      </c>
    </row>
    <row r="5739" s="7" customFormat="1" ht="19.15" customHeight="1">
      <c r="A5739" t="s" s="16">
        <v>5788</v>
      </c>
      <c r="B5739" s="17">
        <v>3</v>
      </c>
      <c r="C5739" s="17">
        <v>13</v>
      </c>
      <c r="D5739" t="s" s="16">
        <v>5863</v>
      </c>
      <c r="E5739" t="s" s="16">
        <v>22</v>
      </c>
      <c r="F5739" s="55">
        <v>6480</v>
      </c>
      <c r="G5739" s="17">
        <v>6742</v>
      </c>
      <c r="H5739" s="18">
        <f>SUM(G5739-F5739)</f>
        <v>262</v>
      </c>
      <c r="I5739" s="19">
        <f>H5739/F5739</f>
        <v>0.0404320987654321</v>
      </c>
      <c r="J5739" s="19">
        <f>H5739/G5739</f>
        <v>0.0388608721447642</v>
      </c>
      <c r="K5739" t="s" s="21">
        <f>IF(J5739&lt;25%,"น้อยกว่า 25%",IF(J5739&gt;=25%,"มากกว่าหรือเท่ากับ 25%",IF(J5739&gt;=35%,"มากกว่าหรือเท่ากับ 35%")))</f>
        <v>18</v>
      </c>
    </row>
    <row r="5740" s="7" customFormat="1" ht="19.15" customHeight="1">
      <c r="A5740" t="s" s="16">
        <v>5788</v>
      </c>
      <c r="B5740" s="17">
        <v>3</v>
      </c>
      <c r="C5740" s="17">
        <v>15</v>
      </c>
      <c r="D5740" t="s" s="16">
        <v>5864</v>
      </c>
      <c r="E5740" t="s" s="16">
        <v>30</v>
      </c>
      <c r="F5740" s="55">
        <v>2297</v>
      </c>
      <c r="G5740" s="17">
        <v>2322</v>
      </c>
      <c r="H5740" s="18">
        <f>SUM(G5740-F5740)</f>
        <v>25</v>
      </c>
      <c r="I5740" s="19">
        <f>H5740/F5740</f>
        <v>0.0108837614279495</v>
      </c>
      <c r="J5740" s="19">
        <f>H5740/G5740</f>
        <v>0.0107665805340224</v>
      </c>
      <c r="K5740" t="s" s="21">
        <f>IF(J5740&lt;25%,"น้อยกว่า 25%",IF(J5740&gt;=25%,"มากกว่าหรือเท่ากับ 25%",IF(J5740&gt;=35%,"มากกว่าหรือเท่ากับ 35%")))</f>
        <v>18</v>
      </c>
    </row>
    <row r="5741" s="7" customFormat="1" ht="19.15" customHeight="1">
      <c r="A5741" t="s" s="16">
        <v>5788</v>
      </c>
      <c r="B5741" s="17">
        <v>3</v>
      </c>
      <c r="C5741" s="17">
        <v>5</v>
      </c>
      <c r="D5741" t="s" s="16">
        <v>5865</v>
      </c>
      <c r="E5741" t="s" s="16">
        <v>84</v>
      </c>
      <c r="F5741" s="55">
        <v>778</v>
      </c>
      <c r="G5741" s="17">
        <v>810</v>
      </c>
      <c r="H5741" s="18">
        <f>SUM(G5741-F5741)</f>
        <v>32</v>
      </c>
      <c r="I5741" s="19">
        <f>H5741/F5741</f>
        <v>0.0411311053984576</v>
      </c>
      <c r="J5741" s="19">
        <f>H5741/G5741</f>
        <v>0.0395061728395062</v>
      </c>
      <c r="K5741" t="s" s="21">
        <f>IF(J5741&lt;25%,"น้อยกว่า 25%",IF(J5741&gt;=25%,"มากกว่าหรือเท่ากับ 25%",IF(J5741&gt;=35%,"มากกว่าหรือเท่ากับ 35%")))</f>
        <v>18</v>
      </c>
    </row>
    <row r="5742" s="7" customFormat="1" ht="19.15" customHeight="1">
      <c r="A5742" t="s" s="16">
        <v>5788</v>
      </c>
      <c r="B5742" s="17">
        <v>3</v>
      </c>
      <c r="C5742" s="17">
        <v>1</v>
      </c>
      <c r="D5742" t="s" s="16">
        <v>5866</v>
      </c>
      <c r="E5742" t="s" s="16">
        <v>28</v>
      </c>
      <c r="F5742" s="55">
        <v>624</v>
      </c>
      <c r="G5742" s="17">
        <v>632</v>
      </c>
      <c r="H5742" s="18">
        <f>SUM(G5742-F5742)</f>
        <v>8</v>
      </c>
      <c r="I5742" s="19">
        <f>H5742/F5742</f>
        <v>0.0128205128205128</v>
      </c>
      <c r="J5742" s="19">
        <f>H5742/G5742</f>
        <v>0.0126582278481013</v>
      </c>
      <c r="K5742" t="s" s="21">
        <f>IF(J5742&lt;25%,"น้อยกว่า 25%",IF(J5742&gt;=25%,"มากกว่าหรือเท่ากับ 25%",IF(J5742&gt;=35%,"มากกว่าหรือเท่ากับ 35%")))</f>
        <v>18</v>
      </c>
    </row>
    <row r="5743" s="7" customFormat="1" ht="19.15" customHeight="1">
      <c r="A5743" t="s" s="16">
        <v>5788</v>
      </c>
      <c r="B5743" s="17">
        <v>3</v>
      </c>
      <c r="C5743" s="17">
        <v>18</v>
      </c>
      <c r="D5743" t="s" s="16">
        <v>5867</v>
      </c>
      <c r="E5743" t="s" s="16">
        <v>36</v>
      </c>
      <c r="F5743" s="55">
        <v>449</v>
      </c>
      <c r="G5743" s="17">
        <v>483</v>
      </c>
      <c r="H5743" s="18">
        <f>SUM(G5743-F5743)</f>
        <v>34</v>
      </c>
      <c r="I5743" s="19">
        <f>H5743/F5743</f>
        <v>0.07572383073496659</v>
      </c>
      <c r="J5743" s="19">
        <f>H5743/G5743</f>
        <v>0.0703933747412008</v>
      </c>
      <c r="K5743" t="s" s="21">
        <f>IF(J5743&lt;25%,"น้อยกว่า 25%",IF(J5743&gt;=25%,"มากกว่าหรือเท่ากับ 25%",IF(J5743&gt;=35%,"มากกว่าหรือเท่ากับ 35%")))</f>
        <v>18</v>
      </c>
    </row>
    <row r="5744" s="7" customFormat="1" ht="19.15" customHeight="1">
      <c r="A5744" t="s" s="16">
        <v>5788</v>
      </c>
      <c r="B5744" s="17">
        <v>3</v>
      </c>
      <c r="C5744" s="17">
        <v>23</v>
      </c>
      <c r="D5744" t="s" s="16">
        <v>5868</v>
      </c>
      <c r="E5744" t="s" s="16">
        <v>106</v>
      </c>
      <c r="F5744" s="55">
        <v>450</v>
      </c>
      <c r="G5744" s="17">
        <v>459</v>
      </c>
      <c r="H5744" s="18">
        <f>SUM(G5744-F5744)</f>
        <v>9</v>
      </c>
      <c r="I5744" s="19">
        <f>H5744/F5744</f>
        <v>0.02</v>
      </c>
      <c r="J5744" s="19">
        <f>H5744/G5744</f>
        <v>0.0196078431372549</v>
      </c>
      <c r="K5744" t="s" s="21">
        <f>IF(J5744&lt;25%,"น้อยกว่า 25%",IF(J5744&gt;=25%,"มากกว่าหรือเท่ากับ 25%",IF(J5744&gt;=35%,"มากกว่าหรือเท่ากับ 35%")))</f>
        <v>18</v>
      </c>
    </row>
    <row r="5745" s="7" customFormat="1" ht="19.15" customHeight="1">
      <c r="A5745" t="s" s="16">
        <v>5788</v>
      </c>
      <c r="B5745" s="17">
        <v>3</v>
      </c>
      <c r="C5745" s="17">
        <v>11</v>
      </c>
      <c r="D5745" t="s" s="16">
        <v>5869</v>
      </c>
      <c r="E5745" t="s" s="16">
        <v>60</v>
      </c>
      <c r="F5745" s="55">
        <v>279</v>
      </c>
      <c r="G5745" s="17">
        <v>282</v>
      </c>
      <c r="H5745" s="18">
        <f>SUM(G5745-F5745)</f>
        <v>3</v>
      </c>
      <c r="I5745" s="19">
        <f>H5745/F5745</f>
        <v>0.010752688172043</v>
      </c>
      <c r="J5745" s="19">
        <f>H5745/G5745</f>
        <v>0.0106382978723404</v>
      </c>
      <c r="K5745" t="s" s="21">
        <f>IF(J5745&lt;25%,"น้อยกว่า 25%",IF(J5745&gt;=25%,"มากกว่าหรือเท่ากับ 25%",IF(J5745&gt;=35%,"มากกว่าหรือเท่ากับ 35%")))</f>
        <v>18</v>
      </c>
    </row>
    <row r="5746" s="7" customFormat="1" ht="19.15" customHeight="1">
      <c r="A5746" t="s" s="16">
        <v>5788</v>
      </c>
      <c r="B5746" s="17">
        <v>3</v>
      </c>
      <c r="C5746" s="17">
        <v>8</v>
      </c>
      <c r="D5746" t="s" s="16">
        <v>5870</v>
      </c>
      <c r="E5746" t="s" s="16">
        <v>101</v>
      </c>
      <c r="F5746" s="55">
        <v>257</v>
      </c>
      <c r="G5746" s="17">
        <v>269</v>
      </c>
      <c r="H5746" s="18">
        <f>SUM(G5746-F5746)</f>
        <v>12</v>
      </c>
      <c r="I5746" s="19">
        <f>H5746/F5746</f>
        <v>0.0466926070038911</v>
      </c>
      <c r="J5746" s="19">
        <f>H5746/G5746</f>
        <v>0.0446096654275093</v>
      </c>
      <c r="K5746" t="s" s="21">
        <f>IF(J5746&lt;25%,"น้อยกว่า 25%",IF(J5746&gt;=25%,"มากกว่าหรือเท่ากับ 25%",IF(J5746&gt;=35%,"มากกว่าหรือเท่ากับ 35%")))</f>
        <v>18</v>
      </c>
    </row>
    <row r="5747" s="7" customFormat="1" ht="19.15" customHeight="1">
      <c r="A5747" t="s" s="16">
        <v>5788</v>
      </c>
      <c r="B5747" s="17">
        <v>3</v>
      </c>
      <c r="C5747" s="17">
        <v>30</v>
      </c>
      <c r="D5747" t="s" s="16">
        <v>5871</v>
      </c>
      <c r="E5747" t="s" s="16">
        <v>74</v>
      </c>
      <c r="F5747" s="55">
        <v>221</v>
      </c>
      <c r="G5747" s="17">
        <v>232</v>
      </c>
      <c r="H5747" s="18">
        <f>SUM(G5747-F5747)</f>
        <v>11</v>
      </c>
      <c r="I5747" s="19">
        <f>H5747/F5747</f>
        <v>0.0497737556561086</v>
      </c>
      <c r="J5747" s="19">
        <f>H5747/G5747</f>
        <v>0.0474137931034483</v>
      </c>
      <c r="K5747" t="s" s="21">
        <f>IF(J5747&lt;25%,"น้อยกว่า 25%",IF(J5747&gt;=25%,"มากกว่าหรือเท่ากับ 25%",IF(J5747&gt;=35%,"มากกว่าหรือเท่ากับ 35%")))</f>
        <v>18</v>
      </c>
    </row>
    <row r="5748" s="7" customFormat="1" ht="19.15" customHeight="1">
      <c r="A5748" t="s" s="16">
        <v>5788</v>
      </c>
      <c r="B5748" s="17">
        <v>3</v>
      </c>
      <c r="C5748" s="17">
        <v>4</v>
      </c>
      <c r="D5748" t="s" s="16">
        <v>5872</v>
      </c>
      <c r="E5748" t="s" s="16">
        <v>48</v>
      </c>
      <c r="F5748" s="55">
        <v>206</v>
      </c>
      <c r="G5748" s="17">
        <v>211</v>
      </c>
      <c r="H5748" s="18">
        <f>SUM(G5748-F5748)</f>
        <v>5</v>
      </c>
      <c r="I5748" s="19">
        <f>H5748/F5748</f>
        <v>0.0242718446601942</v>
      </c>
      <c r="J5748" s="19">
        <f>H5748/G5748</f>
        <v>0.023696682464455</v>
      </c>
      <c r="K5748" t="s" s="21">
        <f>IF(J5748&lt;25%,"น้อยกว่า 25%",IF(J5748&gt;=25%,"มากกว่าหรือเท่ากับ 25%",IF(J5748&gt;=35%,"มากกว่าหรือเท่ากับ 35%")))</f>
        <v>18</v>
      </c>
    </row>
    <row r="5749" s="7" customFormat="1" ht="19.15" customHeight="1">
      <c r="A5749" t="s" s="16">
        <v>5788</v>
      </c>
      <c r="B5749" s="17">
        <v>3</v>
      </c>
      <c r="C5749" s="17">
        <v>26</v>
      </c>
      <c r="D5749" t="s" s="16">
        <v>5873</v>
      </c>
      <c r="E5749" t="s" s="16">
        <v>52</v>
      </c>
      <c r="F5749" s="55">
        <v>164</v>
      </c>
      <c r="G5749" s="17">
        <v>177</v>
      </c>
      <c r="H5749" s="18">
        <f>SUM(G5749-F5749)</f>
        <v>13</v>
      </c>
      <c r="I5749" s="19">
        <f>H5749/F5749</f>
        <v>0.0792682926829268</v>
      </c>
      <c r="J5749" s="19">
        <f>H5749/G5749</f>
        <v>0.07344632768361579</v>
      </c>
      <c r="K5749" t="s" s="21">
        <f>IF(J5749&lt;25%,"น้อยกว่า 25%",IF(J5749&gt;=25%,"มากกว่าหรือเท่ากับ 25%",IF(J5749&gt;=35%,"มากกว่าหรือเท่ากับ 35%")))</f>
        <v>18</v>
      </c>
    </row>
    <row r="5750" s="7" customFormat="1" ht="19.15" customHeight="1">
      <c r="A5750" t="s" s="16">
        <v>5788</v>
      </c>
      <c r="B5750" s="17">
        <v>3</v>
      </c>
      <c r="C5750" s="17">
        <v>34</v>
      </c>
      <c r="D5750" t="s" s="16">
        <v>5874</v>
      </c>
      <c r="E5750" t="s" s="16">
        <v>1309</v>
      </c>
      <c r="F5750" s="55">
        <v>161</v>
      </c>
      <c r="G5750" s="17">
        <v>168</v>
      </c>
      <c r="H5750" s="18">
        <f>SUM(G5750-F5750)</f>
        <v>7</v>
      </c>
      <c r="I5750" s="19">
        <f>H5750/F5750</f>
        <v>0.0434782608695652</v>
      </c>
      <c r="J5750" s="19">
        <f>H5750/G5750</f>
        <v>0.0416666666666667</v>
      </c>
      <c r="K5750" t="s" s="21">
        <f>IF(J5750&lt;25%,"น้อยกว่า 25%",IF(J5750&gt;=25%,"มากกว่าหรือเท่ากับ 25%",IF(J5750&gt;=35%,"มากกว่าหรือเท่ากับ 35%")))</f>
        <v>18</v>
      </c>
    </row>
    <row r="5751" s="7" customFormat="1" ht="19.15" customHeight="1">
      <c r="A5751" t="s" s="16">
        <v>5788</v>
      </c>
      <c r="B5751" s="17">
        <v>3</v>
      </c>
      <c r="C5751" s="17">
        <v>29</v>
      </c>
      <c r="D5751" t="s" s="16">
        <v>5875</v>
      </c>
      <c r="E5751" t="s" s="16">
        <v>34</v>
      </c>
      <c r="F5751" s="55">
        <v>155</v>
      </c>
      <c r="G5751" s="17">
        <v>160</v>
      </c>
      <c r="H5751" s="18">
        <f>SUM(G5751-F5751)</f>
        <v>5</v>
      </c>
      <c r="I5751" s="19">
        <f>H5751/F5751</f>
        <v>0.032258064516129</v>
      </c>
      <c r="J5751" s="19">
        <f>H5751/G5751</f>
        <v>0.03125</v>
      </c>
      <c r="K5751" t="s" s="21">
        <f>IF(J5751&lt;25%,"น้อยกว่า 25%",IF(J5751&gt;=25%,"มากกว่าหรือเท่ากับ 25%",IF(J5751&gt;=35%,"มากกว่าหรือเท่ากับ 35%")))</f>
        <v>18</v>
      </c>
    </row>
    <row r="5752" s="7" customFormat="1" ht="19.15" customHeight="1">
      <c r="A5752" t="s" s="16">
        <v>5788</v>
      </c>
      <c r="B5752" s="17">
        <v>3</v>
      </c>
      <c r="C5752" s="17">
        <v>9</v>
      </c>
      <c r="D5752" t="s" s="16">
        <v>5876</v>
      </c>
      <c r="E5752" t="s" s="16">
        <v>44</v>
      </c>
      <c r="F5752" s="55">
        <v>131</v>
      </c>
      <c r="G5752" s="17">
        <v>150</v>
      </c>
      <c r="H5752" s="18">
        <f>SUM(G5752-F5752)</f>
        <v>19</v>
      </c>
      <c r="I5752" s="19">
        <f>H5752/F5752</f>
        <v>0.145038167938931</v>
      </c>
      <c r="J5752" s="19">
        <f>H5752/G5752</f>
        <v>0.126666666666667</v>
      </c>
      <c r="K5752" t="s" s="21">
        <f>IF(J5752&lt;25%,"น้อยกว่า 25%",IF(J5752&gt;=25%,"มากกว่าหรือเท่ากับ 25%",IF(J5752&gt;=35%,"มากกว่าหรือเท่ากับ 35%")))</f>
        <v>18</v>
      </c>
    </row>
    <row r="5753" s="7" customFormat="1" ht="19.15" customHeight="1">
      <c r="A5753" t="s" s="16">
        <v>5788</v>
      </c>
      <c r="B5753" s="17">
        <v>3</v>
      </c>
      <c r="C5753" s="17">
        <v>16</v>
      </c>
      <c r="D5753" t="s" s="16">
        <v>5877</v>
      </c>
      <c r="E5753" t="s" s="16">
        <v>38</v>
      </c>
      <c r="F5753" s="55">
        <v>135</v>
      </c>
      <c r="G5753" s="17">
        <v>140</v>
      </c>
      <c r="H5753" s="18">
        <f>SUM(G5753-F5753)</f>
        <v>5</v>
      </c>
      <c r="I5753" s="19">
        <f>H5753/F5753</f>
        <v>0.037037037037037</v>
      </c>
      <c r="J5753" s="19">
        <f>H5753/G5753</f>
        <v>0.0357142857142857</v>
      </c>
      <c r="K5753" t="s" s="21">
        <f>IF(J5753&lt;25%,"น้อยกว่า 25%",IF(J5753&gt;=25%,"มากกว่าหรือเท่ากับ 25%",IF(J5753&gt;=35%,"มากกว่าหรือเท่ากับ 35%")))</f>
        <v>18</v>
      </c>
    </row>
    <row r="5754" s="7" customFormat="1" ht="19.15" customHeight="1">
      <c r="A5754" t="s" s="16">
        <v>5788</v>
      </c>
      <c r="B5754" s="17">
        <v>3</v>
      </c>
      <c r="C5754" s="17">
        <v>7</v>
      </c>
      <c r="D5754" t="s" s="16">
        <v>5878</v>
      </c>
      <c r="E5754" t="s" s="16">
        <v>70</v>
      </c>
      <c r="F5754" s="55">
        <v>95</v>
      </c>
      <c r="G5754" s="17">
        <v>97</v>
      </c>
      <c r="H5754" s="18">
        <f>SUM(G5754-F5754)</f>
        <v>2</v>
      </c>
      <c r="I5754" s="19">
        <f>H5754/F5754</f>
        <v>0.0210526315789474</v>
      </c>
      <c r="J5754" s="19">
        <f>H5754/G5754</f>
        <v>0.0206185567010309</v>
      </c>
      <c r="K5754" t="s" s="21">
        <f>IF(J5754&lt;25%,"น้อยกว่า 25%",IF(J5754&gt;=25%,"มากกว่าหรือเท่ากับ 25%",IF(J5754&gt;=35%,"มากกว่าหรือเท่ากับ 35%")))</f>
        <v>18</v>
      </c>
    </row>
    <row r="5755" s="7" customFormat="1" ht="19.15" customHeight="1">
      <c r="A5755" t="s" s="16">
        <v>5788</v>
      </c>
      <c r="B5755" s="17">
        <v>3</v>
      </c>
      <c r="C5755" s="17">
        <v>33</v>
      </c>
      <c r="D5755" t="s" s="16">
        <v>5879</v>
      </c>
      <c r="E5755" t="s" s="16">
        <v>173</v>
      </c>
      <c r="F5755" s="55">
        <v>79</v>
      </c>
      <c r="G5755" s="17">
        <v>83</v>
      </c>
      <c r="H5755" s="18">
        <f>SUM(G5755-F5755)</f>
        <v>4</v>
      </c>
      <c r="I5755" s="19">
        <f>H5755/F5755</f>
        <v>0.0506329113924051</v>
      </c>
      <c r="J5755" s="19">
        <f>H5755/G5755</f>
        <v>0.0481927710843373</v>
      </c>
      <c r="K5755" t="s" s="21">
        <f>IF(J5755&lt;25%,"น้อยกว่า 25%",IF(J5755&gt;=25%,"มากกว่าหรือเท่ากับ 25%",IF(J5755&gt;=35%,"มากกว่าหรือเท่ากับ 35%")))</f>
        <v>18</v>
      </c>
    </row>
    <row r="5756" s="7" customFormat="1" ht="19.15" customHeight="1">
      <c r="A5756" t="s" s="16">
        <v>5788</v>
      </c>
      <c r="B5756" s="17">
        <v>3</v>
      </c>
      <c r="C5756" s="17">
        <v>12</v>
      </c>
      <c r="D5756" t="s" s="16">
        <v>5880</v>
      </c>
      <c r="E5756" t="s" s="16">
        <v>2637</v>
      </c>
      <c r="F5756" s="55">
        <v>67</v>
      </c>
      <c r="G5756" s="17">
        <v>69</v>
      </c>
      <c r="H5756" s="18">
        <f>SUM(G5756-F5756)</f>
        <v>2</v>
      </c>
      <c r="I5756" s="19">
        <f>H5756/F5756</f>
        <v>0.0298507462686567</v>
      </c>
      <c r="J5756" s="19">
        <f>H5756/G5756</f>
        <v>0.0289855072463768</v>
      </c>
      <c r="K5756" t="s" s="21">
        <f>IF(J5756&lt;25%,"น้อยกว่า 25%",IF(J5756&gt;=25%,"มากกว่าหรือเท่ากับ 25%",IF(J5756&gt;=35%,"มากกว่าหรือเท่ากับ 35%")))</f>
        <v>18</v>
      </c>
    </row>
    <row r="5757" s="7" customFormat="1" ht="19.15" customHeight="1">
      <c r="A5757" t="s" s="16">
        <v>5788</v>
      </c>
      <c r="B5757" s="17">
        <v>3</v>
      </c>
      <c r="C5757" s="17">
        <v>28</v>
      </c>
      <c r="D5757" t="s" s="16">
        <v>5881</v>
      </c>
      <c r="E5757" t="s" s="16">
        <v>110</v>
      </c>
      <c r="F5757" s="55">
        <v>61</v>
      </c>
      <c r="G5757" s="17">
        <v>63</v>
      </c>
      <c r="H5757" s="18">
        <f>SUM(G5757-F5757)</f>
        <v>2</v>
      </c>
      <c r="I5757" s="19">
        <f>H5757/F5757</f>
        <v>0.0327868852459016</v>
      </c>
      <c r="J5757" s="19">
        <f>H5757/G5757</f>
        <v>0.0317460317460317</v>
      </c>
      <c r="K5757" t="s" s="21">
        <f>IF(J5757&lt;25%,"น้อยกว่า 25%",IF(J5757&gt;=25%,"มากกว่าหรือเท่ากับ 25%",IF(J5757&gt;=35%,"มากกว่าหรือเท่ากับ 35%")))</f>
        <v>18</v>
      </c>
    </row>
    <row r="5758" s="7" customFormat="1" ht="19.15" customHeight="1">
      <c r="A5758" t="s" s="16">
        <v>5788</v>
      </c>
      <c r="B5758" s="17">
        <v>3</v>
      </c>
      <c r="C5758" s="17">
        <v>17</v>
      </c>
      <c r="D5758" t="s" s="16">
        <v>5882</v>
      </c>
      <c r="E5758" t="s" s="16">
        <v>1375</v>
      </c>
      <c r="F5758" s="55">
        <v>52</v>
      </c>
      <c r="G5758" s="17">
        <v>62</v>
      </c>
      <c r="H5758" s="18">
        <f>SUM(G5758-F5758)</f>
        <v>10</v>
      </c>
      <c r="I5758" s="19">
        <f>H5758/F5758</f>
        <v>0.192307692307692</v>
      </c>
      <c r="J5758" s="19">
        <f>H5758/G5758</f>
        <v>0.161290322580645</v>
      </c>
      <c r="K5758" t="s" s="21">
        <f>IF(J5758&lt;25%,"น้อยกว่า 25%",IF(J5758&gt;=25%,"มากกว่าหรือเท่ากับ 25%",IF(J5758&gt;=35%,"มากกว่าหรือเท่ากับ 35%")))</f>
        <v>18</v>
      </c>
    </row>
    <row r="5759" s="7" customFormat="1" ht="19.15" customHeight="1">
      <c r="A5759" t="s" s="16">
        <v>5788</v>
      </c>
      <c r="B5759" s="17">
        <v>3</v>
      </c>
      <c r="C5759" s="17">
        <v>27</v>
      </c>
      <c r="D5759" t="s" s="16">
        <v>5883</v>
      </c>
      <c r="E5759" t="s" s="16">
        <v>42</v>
      </c>
      <c r="F5759" s="55">
        <v>54</v>
      </c>
      <c r="G5759" s="17">
        <v>60</v>
      </c>
      <c r="H5759" s="18">
        <f>SUM(G5759-F5759)</f>
        <v>6</v>
      </c>
      <c r="I5759" s="19">
        <f>H5759/F5759</f>
        <v>0.111111111111111</v>
      </c>
      <c r="J5759" s="19">
        <f>H5759/G5759</f>
        <v>0.1</v>
      </c>
      <c r="K5759" t="s" s="21">
        <f>IF(J5759&lt;25%,"น้อยกว่า 25%",IF(J5759&gt;=25%,"มากกว่าหรือเท่ากับ 25%",IF(J5759&gt;=35%,"มากกว่าหรือเท่ากับ 35%")))</f>
        <v>18</v>
      </c>
    </row>
    <row r="5760" s="7" customFormat="1" ht="19.15" customHeight="1">
      <c r="A5760" t="s" s="16">
        <v>5788</v>
      </c>
      <c r="B5760" s="17">
        <v>3</v>
      </c>
      <c r="C5760" s="17">
        <v>21</v>
      </c>
      <c r="D5760" t="s" s="16">
        <v>5884</v>
      </c>
      <c r="E5760" t="s" s="16">
        <v>56</v>
      </c>
      <c r="F5760" s="55">
        <v>51</v>
      </c>
      <c r="G5760" s="17">
        <v>52</v>
      </c>
      <c r="H5760" s="18">
        <f>SUM(G5760-F5760)</f>
        <v>1</v>
      </c>
      <c r="I5760" s="19">
        <f>H5760/F5760</f>
        <v>0.0196078431372549</v>
      </c>
      <c r="J5760" s="19">
        <f>H5760/G5760</f>
        <v>0.0192307692307692</v>
      </c>
      <c r="K5760" t="s" s="21">
        <f>IF(J5760&lt;25%,"น้อยกว่า 25%",IF(J5760&gt;=25%,"มากกว่าหรือเท่ากับ 25%",IF(J5760&gt;=35%,"มากกว่าหรือเท่ากับ 35%")))</f>
        <v>18</v>
      </c>
    </row>
    <row r="5761" s="7" customFormat="1" ht="19.15" customHeight="1">
      <c r="A5761" t="s" s="16">
        <v>5788</v>
      </c>
      <c r="B5761" s="17">
        <v>3</v>
      </c>
      <c r="C5761" s="17">
        <v>22</v>
      </c>
      <c r="D5761" t="s" s="16">
        <v>5885</v>
      </c>
      <c r="E5761" t="s" s="16">
        <v>58</v>
      </c>
      <c r="F5761" s="55">
        <v>50</v>
      </c>
      <c r="G5761" s="17">
        <v>50</v>
      </c>
      <c r="H5761" s="18">
        <f>SUM(G5761-F5761)</f>
        <v>0</v>
      </c>
      <c r="I5761" s="19">
        <f>H5761/F5761</f>
        <v>0</v>
      </c>
      <c r="J5761" s="19">
        <f>H5761/G5761</f>
        <v>0</v>
      </c>
      <c r="K5761" t="s" s="21">
        <f>IF(J5761&lt;25%,"น้อยกว่า 25%",IF(J5761&gt;=25%,"มากกว่าหรือเท่ากับ 25%",IF(J5761&gt;=35%,"มากกว่าหรือเท่ากับ 35%")))</f>
        <v>18</v>
      </c>
    </row>
    <row r="5762" s="7" customFormat="1" ht="19.15" customHeight="1">
      <c r="A5762" t="s" s="16">
        <v>5788</v>
      </c>
      <c r="B5762" s="17">
        <v>3</v>
      </c>
      <c r="C5762" s="17">
        <v>24</v>
      </c>
      <c r="D5762" t="s" s="16">
        <v>5886</v>
      </c>
      <c r="E5762" t="s" s="16">
        <v>72</v>
      </c>
      <c r="F5762" s="55">
        <v>47</v>
      </c>
      <c r="G5762" s="17">
        <v>49</v>
      </c>
      <c r="H5762" s="18">
        <f>SUM(G5762-F5762)</f>
        <v>2</v>
      </c>
      <c r="I5762" s="19">
        <f>H5762/F5762</f>
        <v>0.0425531914893617</v>
      </c>
      <c r="J5762" s="19">
        <f>H5762/G5762</f>
        <v>0.0408163265306122</v>
      </c>
      <c r="K5762" t="s" s="21">
        <f>IF(J5762&lt;25%,"น้อยกว่า 25%",IF(J5762&gt;=25%,"มากกว่าหรือเท่ากับ 25%",IF(J5762&gt;=35%,"มากกว่าหรือเท่ากับ 35%")))</f>
        <v>18</v>
      </c>
    </row>
    <row r="5763" s="7" customFormat="1" ht="19.15" customHeight="1">
      <c r="A5763" t="s" s="16">
        <v>5788</v>
      </c>
      <c r="B5763" s="17">
        <v>3</v>
      </c>
      <c r="C5763" s="17">
        <v>25</v>
      </c>
      <c r="D5763" t="s" s="16">
        <v>5887</v>
      </c>
      <c r="E5763" t="s" s="16">
        <v>40</v>
      </c>
      <c r="F5763" s="55">
        <v>47</v>
      </c>
      <c r="G5763" s="17">
        <v>47</v>
      </c>
      <c r="H5763" s="18">
        <f>SUM(G5763-F5763)</f>
        <v>0</v>
      </c>
      <c r="I5763" s="19">
        <f>H5763/F5763</f>
        <v>0</v>
      </c>
      <c r="J5763" s="19">
        <f>H5763/G5763</f>
        <v>0</v>
      </c>
      <c r="K5763" t="s" s="21">
        <f>IF(J5763&lt;25%,"น้อยกว่า 25%",IF(J5763&gt;=25%,"มากกว่าหรือเท่ากับ 25%",IF(J5763&gt;=35%,"มากกว่าหรือเท่ากับ 35%")))</f>
        <v>18</v>
      </c>
    </row>
    <row r="5764" s="7" customFormat="1" ht="19.15" customHeight="1">
      <c r="A5764" t="s" s="16">
        <v>5788</v>
      </c>
      <c r="B5764" s="17">
        <v>3</v>
      </c>
      <c r="C5764" s="17">
        <v>36</v>
      </c>
      <c r="D5764" t="s" s="16">
        <v>5888</v>
      </c>
      <c r="E5764" t="s" s="16">
        <v>375</v>
      </c>
      <c r="F5764" s="55">
        <v>44</v>
      </c>
      <c r="G5764" s="17">
        <v>45</v>
      </c>
      <c r="H5764" s="18">
        <f>SUM(G5764-F5764)</f>
        <v>1</v>
      </c>
      <c r="I5764" s="19">
        <f>H5764/F5764</f>
        <v>0.0227272727272727</v>
      </c>
      <c r="J5764" s="19">
        <f>H5764/G5764</f>
        <v>0.0222222222222222</v>
      </c>
      <c r="K5764" t="s" s="21">
        <f>IF(J5764&lt;25%,"น้อยกว่า 25%",IF(J5764&gt;=25%,"มากกว่าหรือเท่ากับ 25%",IF(J5764&gt;=35%,"มากกว่าหรือเท่ากับ 35%")))</f>
        <v>18</v>
      </c>
    </row>
    <row r="5765" s="7" customFormat="1" ht="19.15" customHeight="1">
      <c r="A5765" t="s" s="16">
        <v>5788</v>
      </c>
      <c r="B5765" s="17">
        <v>3</v>
      </c>
      <c r="C5765" s="17">
        <v>35</v>
      </c>
      <c r="D5765" t="s" s="16">
        <v>5889</v>
      </c>
      <c r="E5765" t="s" s="16">
        <v>68</v>
      </c>
      <c r="F5765" s="55">
        <v>41</v>
      </c>
      <c r="G5765" s="17">
        <v>42</v>
      </c>
      <c r="H5765" s="18">
        <f>SUM(G5765-F5765)</f>
        <v>1</v>
      </c>
      <c r="I5765" s="19">
        <f>H5765/F5765</f>
        <v>0.024390243902439</v>
      </c>
      <c r="J5765" s="19">
        <f>H5765/G5765</f>
        <v>0.0238095238095238</v>
      </c>
      <c r="K5765" t="s" s="21">
        <f>IF(J5765&lt;25%,"น้อยกว่า 25%",IF(J5765&gt;=25%,"มากกว่าหรือเท่ากับ 25%",IF(J5765&gt;=35%,"มากกว่าหรือเท่ากับ 35%")))</f>
        <v>18</v>
      </c>
    </row>
    <row r="5766" s="7" customFormat="1" ht="19.15" customHeight="1">
      <c r="A5766" t="s" s="16">
        <v>5788</v>
      </c>
      <c r="B5766" s="17">
        <v>3</v>
      </c>
      <c r="C5766" s="17">
        <v>31</v>
      </c>
      <c r="D5766" t="s" s="16">
        <v>5890</v>
      </c>
      <c r="E5766" t="s" s="16">
        <v>54</v>
      </c>
      <c r="F5766" s="55">
        <v>39</v>
      </c>
      <c r="G5766" s="17">
        <v>39</v>
      </c>
      <c r="H5766" s="18">
        <f>SUM(G5766-F5766)</f>
        <v>0</v>
      </c>
      <c r="I5766" s="19">
        <f>H5766/F5766</f>
        <v>0</v>
      </c>
      <c r="J5766" s="19">
        <f>H5766/G5766</f>
        <v>0</v>
      </c>
      <c r="K5766" t="s" s="21">
        <f>IF(J5766&lt;25%,"น้อยกว่า 25%",IF(J5766&gt;=25%,"มากกว่าหรือเท่ากับ 25%",IF(J5766&gt;=35%,"มากกว่าหรือเท่ากับ 35%")))</f>
        <v>18</v>
      </c>
    </row>
    <row r="5767" s="7" customFormat="1" ht="19.15" customHeight="1">
      <c r="A5767" t="s" s="16">
        <v>5788</v>
      </c>
      <c r="B5767" s="17">
        <v>3</v>
      </c>
      <c r="C5767" s="17">
        <v>19</v>
      </c>
      <c r="D5767" t="s" s="16">
        <v>5891</v>
      </c>
      <c r="E5767" t="s" s="16">
        <v>116</v>
      </c>
      <c r="F5767" s="55">
        <v>33</v>
      </c>
      <c r="G5767" s="17">
        <v>35</v>
      </c>
      <c r="H5767" s="18">
        <f>SUM(G5767-F5767)</f>
        <v>2</v>
      </c>
      <c r="I5767" s="19">
        <f>H5767/F5767</f>
        <v>0.0606060606060606</v>
      </c>
      <c r="J5767" s="19">
        <f>H5767/G5767</f>
        <v>0.0571428571428571</v>
      </c>
      <c r="K5767" t="s" s="21">
        <f>IF(J5767&lt;25%,"น้อยกว่า 25%",IF(J5767&gt;=25%,"มากกว่าหรือเท่ากับ 25%",IF(J5767&gt;=35%,"มากกว่าหรือเท่ากับ 35%")))</f>
        <v>18</v>
      </c>
    </row>
    <row r="5768" s="7" customFormat="1" ht="19.15" customHeight="1">
      <c r="A5768" t="s" s="16">
        <v>5788</v>
      </c>
      <c r="B5768" s="17">
        <v>3</v>
      </c>
      <c r="C5768" s="17">
        <v>20</v>
      </c>
      <c r="D5768" t="s" s="16">
        <v>5892</v>
      </c>
      <c r="E5768" t="s" s="16">
        <v>66</v>
      </c>
      <c r="F5768" s="55">
        <v>20</v>
      </c>
      <c r="G5768" s="17">
        <v>23</v>
      </c>
      <c r="H5768" s="18">
        <f>SUM(G5768-F5768)</f>
        <v>3</v>
      </c>
      <c r="I5768" s="19">
        <f>H5768/F5768</f>
        <v>0.15</v>
      </c>
      <c r="J5768" s="19">
        <f>H5768/G5768</f>
        <v>0.130434782608696</v>
      </c>
      <c r="K5768" t="s" s="21">
        <f>IF(J5768&lt;25%,"น้อยกว่า 25%",IF(J5768&gt;=25%,"มากกว่าหรือเท่ากับ 25%",IF(J5768&gt;=35%,"มากกว่าหรือเท่ากับ 35%")))</f>
        <v>18</v>
      </c>
    </row>
    <row r="5769" s="7" customFormat="1" ht="19.15" customHeight="1">
      <c r="A5769" t="s" s="16">
        <v>5788</v>
      </c>
      <c r="B5769" s="17">
        <v>3</v>
      </c>
      <c r="C5769" s="17">
        <v>2</v>
      </c>
      <c r="D5769" t="s" s="16">
        <v>5893</v>
      </c>
      <c r="E5769" t="s" s="16">
        <v>78</v>
      </c>
      <c r="F5769" s="37">
        <v>0</v>
      </c>
      <c r="G5769" s="17">
        <v>0</v>
      </c>
      <c r="H5769" s="18">
        <f>SUM(G5769-F5769)</f>
        <v>0</v>
      </c>
      <c r="I5769" s="19">
        <f>H5769/F5769</f>
      </c>
      <c r="J5769" s="19">
        <f>H5769/G5769</f>
      </c>
      <c r="K5769" s="24">
        <f>IF(J5769&lt;25%,"น้อยกว่า 25%",IF(J5769&gt;=25%,"มากกว่าหรือเท่ากับ 25%",IF(J5769&gt;=35%,"มากกว่าหรือเท่ากับ 35%")))</f>
      </c>
    </row>
    <row r="5770" s="7" customFormat="1" ht="19.15" customHeight="1">
      <c r="A5770" t="s" s="16">
        <v>5788</v>
      </c>
      <c r="B5770" s="17">
        <v>4</v>
      </c>
      <c r="C5770" s="17">
        <v>6</v>
      </c>
      <c r="D5770" t="s" s="16">
        <v>5894</v>
      </c>
      <c r="E5770" t="s" s="16">
        <v>24</v>
      </c>
      <c r="F5770" s="55">
        <v>27419</v>
      </c>
      <c r="G5770" s="17">
        <v>29323</v>
      </c>
      <c r="H5770" s="18">
        <f>SUM(G5770-F5770)</f>
        <v>1904</v>
      </c>
      <c r="I5770" s="19">
        <f>H5770/F5770</f>
        <v>0.0694408986469237</v>
      </c>
      <c r="J5770" s="19">
        <f>H5770/G5770</f>
        <v>0.06493196466937221</v>
      </c>
      <c r="K5770" t="s" s="21">
        <f>IF(J5770&lt;25%,"น้อยกว่า 25%",IF(J5770&gt;=25%,"มากกว่าหรือเท่ากับ 25%",IF(J5770&gt;=35%,"มากกว่าหรือเท่ากับ 35%")))</f>
        <v>18</v>
      </c>
    </row>
    <row r="5771" s="7" customFormat="1" ht="19.15" customHeight="1">
      <c r="A5771" t="s" s="16">
        <v>5788</v>
      </c>
      <c r="B5771" s="17">
        <v>4</v>
      </c>
      <c r="C5771" s="17">
        <v>4</v>
      </c>
      <c r="D5771" t="s" s="16">
        <v>5895</v>
      </c>
      <c r="E5771" t="s" s="16">
        <v>20</v>
      </c>
      <c r="F5771" s="55">
        <v>15013</v>
      </c>
      <c r="G5771" s="17">
        <v>15718</v>
      </c>
      <c r="H5771" s="18">
        <f>SUM(G5771-F5771)</f>
        <v>705</v>
      </c>
      <c r="I5771" s="19">
        <f>H5771/F5771</f>
        <v>0.0469593019383201</v>
      </c>
      <c r="J5771" s="19">
        <f>H5771/G5771</f>
        <v>0.0448530347372439</v>
      </c>
      <c r="K5771" t="s" s="21">
        <f>IF(J5771&lt;25%,"น้อยกว่า 25%",IF(J5771&gt;=25%,"มากกว่าหรือเท่ากับ 25%",IF(J5771&gt;=35%,"มากกว่าหรือเท่ากับ 35%")))</f>
        <v>18</v>
      </c>
    </row>
    <row r="5772" s="7" customFormat="1" ht="19.15" customHeight="1">
      <c r="A5772" t="s" s="16">
        <v>5788</v>
      </c>
      <c r="B5772" s="17">
        <v>4</v>
      </c>
      <c r="C5772" s="17">
        <v>5</v>
      </c>
      <c r="D5772" t="s" s="16">
        <v>5896</v>
      </c>
      <c r="E5772" t="s" s="16">
        <v>26</v>
      </c>
      <c r="F5772" s="55">
        <v>12220</v>
      </c>
      <c r="G5772" s="17">
        <v>12623</v>
      </c>
      <c r="H5772" s="18">
        <f>SUM(G5772-F5772)</f>
        <v>403</v>
      </c>
      <c r="I5772" s="19">
        <f>H5772/F5772</f>
        <v>0.0329787234042553</v>
      </c>
      <c r="J5772" s="19">
        <f>H5772/G5772</f>
        <v>0.0319258496395469</v>
      </c>
      <c r="K5772" t="s" s="21">
        <f>IF(J5772&lt;25%,"น้อยกว่า 25%",IF(J5772&gt;=25%,"มากกว่าหรือเท่ากับ 25%",IF(J5772&gt;=35%,"มากกว่าหรือเท่ากับ 35%")))</f>
        <v>18</v>
      </c>
    </row>
    <row r="5773" s="7" customFormat="1" ht="19.15" customHeight="1">
      <c r="A5773" t="s" s="16">
        <v>5788</v>
      </c>
      <c r="B5773" s="17">
        <v>4</v>
      </c>
      <c r="C5773" s="17">
        <v>9</v>
      </c>
      <c r="D5773" t="s" s="16">
        <v>5897</v>
      </c>
      <c r="E5773" t="s" s="16">
        <v>30</v>
      </c>
      <c r="F5773" s="55">
        <v>8217</v>
      </c>
      <c r="G5773" s="17">
        <v>8636</v>
      </c>
      <c r="H5773" s="18">
        <f>SUM(G5773-F5773)</f>
        <v>419</v>
      </c>
      <c r="I5773" s="19">
        <f>H5773/F5773</f>
        <v>0.0509918461725691</v>
      </c>
      <c r="J5773" s="19">
        <f>H5773/G5773</f>
        <v>0.0485178323297823</v>
      </c>
      <c r="K5773" t="s" s="21">
        <f>IF(J5773&lt;25%,"น้อยกว่า 25%",IF(J5773&gt;=25%,"มากกว่าหรือเท่ากับ 25%",IF(J5773&gt;=35%,"มากกว่าหรือเท่ากับ 35%")))</f>
        <v>18</v>
      </c>
    </row>
    <row r="5774" s="7" customFormat="1" ht="19.15" customHeight="1">
      <c r="A5774" t="s" s="16">
        <v>5788</v>
      </c>
      <c r="B5774" s="17">
        <v>4</v>
      </c>
      <c r="C5774" s="17">
        <v>8</v>
      </c>
      <c r="D5774" t="s" s="16">
        <v>5898</v>
      </c>
      <c r="E5774" t="s" s="16">
        <v>17</v>
      </c>
      <c r="F5774" s="55">
        <v>6821</v>
      </c>
      <c r="G5774" s="17">
        <v>7685</v>
      </c>
      <c r="H5774" s="18">
        <f>SUM(G5774-F5774)</f>
        <v>864</v>
      </c>
      <c r="I5774" s="19">
        <f>H5774/F5774</f>
        <v>0.126667644040463</v>
      </c>
      <c r="J5774" s="19">
        <f>H5774/G5774</f>
        <v>0.112426805465192</v>
      </c>
      <c r="K5774" t="s" s="21">
        <f>IF(J5774&lt;25%,"น้อยกว่า 25%",IF(J5774&gt;=25%,"มากกว่าหรือเท่ากับ 25%",IF(J5774&gt;=35%,"มากกว่าหรือเท่ากับ 35%")))</f>
        <v>18</v>
      </c>
    </row>
    <row r="5775" s="7" customFormat="1" ht="19.15" customHeight="1">
      <c r="A5775" t="s" s="16">
        <v>5788</v>
      </c>
      <c r="B5775" s="17">
        <v>4</v>
      </c>
      <c r="C5775" s="17">
        <v>10</v>
      </c>
      <c r="D5775" t="s" s="16">
        <v>5899</v>
      </c>
      <c r="E5775" t="s" s="16">
        <v>22</v>
      </c>
      <c r="F5775" s="55">
        <v>6335</v>
      </c>
      <c r="G5775" s="17">
        <v>6741</v>
      </c>
      <c r="H5775" s="18">
        <f>SUM(G5775-F5775)</f>
        <v>406</v>
      </c>
      <c r="I5775" s="19">
        <f>H5775/F5775</f>
        <v>0.06408839779005519</v>
      </c>
      <c r="J5775" s="19">
        <f>H5775/G5775</f>
        <v>0.0602284527518172</v>
      </c>
      <c r="K5775" t="s" s="21">
        <f>IF(J5775&lt;25%,"น้อยกว่า 25%",IF(J5775&gt;=25%,"มากกว่าหรือเท่ากับ 25%",IF(J5775&gt;=35%,"มากกว่าหรือเท่ากับ 35%")))</f>
        <v>18</v>
      </c>
    </row>
    <row r="5776" s="7" customFormat="1" ht="19.15" customHeight="1">
      <c r="A5776" t="s" s="16">
        <v>5788</v>
      </c>
      <c r="B5776" s="17">
        <v>4</v>
      </c>
      <c r="C5776" s="17">
        <v>3</v>
      </c>
      <c r="D5776" t="s" s="16">
        <v>5900</v>
      </c>
      <c r="E5776" t="s" s="16">
        <v>28</v>
      </c>
      <c r="F5776" s="55">
        <v>461</v>
      </c>
      <c r="G5776" s="17">
        <v>485</v>
      </c>
      <c r="H5776" s="18">
        <f>SUM(G5776-F5776)</f>
        <v>24</v>
      </c>
      <c r="I5776" s="19">
        <f>H5776/F5776</f>
        <v>0.052060737527115</v>
      </c>
      <c r="J5776" s="19">
        <f>H5776/G5776</f>
        <v>0.0494845360824742</v>
      </c>
      <c r="K5776" t="s" s="21">
        <f>IF(J5776&lt;25%,"น้อยกว่า 25%",IF(J5776&gt;=25%,"มากกว่าหรือเท่ากับ 25%",IF(J5776&gt;=35%,"มากกว่าหรือเท่ากับ 35%")))</f>
        <v>18</v>
      </c>
    </row>
    <row r="5777" s="7" customFormat="1" ht="19.15" customHeight="1">
      <c r="A5777" t="s" s="16">
        <v>5788</v>
      </c>
      <c r="B5777" s="17">
        <v>4</v>
      </c>
      <c r="C5777" s="17">
        <v>19</v>
      </c>
      <c r="D5777" t="s" s="16">
        <v>5901</v>
      </c>
      <c r="E5777" t="s" s="16">
        <v>36</v>
      </c>
      <c r="F5777" s="55">
        <v>379</v>
      </c>
      <c r="G5777" s="17">
        <v>392</v>
      </c>
      <c r="H5777" s="18">
        <f>SUM(G5777-F5777)</f>
        <v>13</v>
      </c>
      <c r="I5777" s="19">
        <f>H5777/F5777</f>
        <v>0.0343007915567282</v>
      </c>
      <c r="J5777" s="19">
        <f>H5777/G5777</f>
        <v>0.0331632653061224</v>
      </c>
      <c r="K5777" t="s" s="21">
        <f>IF(J5777&lt;25%,"น้อยกว่า 25%",IF(J5777&gt;=25%,"มากกว่าหรือเท่ากับ 25%",IF(J5777&gt;=35%,"มากกว่าหรือเท่ากับ 35%")))</f>
        <v>18</v>
      </c>
    </row>
    <row r="5778" s="7" customFormat="1" ht="19.15" customHeight="1">
      <c r="A5778" t="s" s="16">
        <v>5788</v>
      </c>
      <c r="B5778" s="17">
        <v>4</v>
      </c>
      <c r="C5778" s="17">
        <v>24</v>
      </c>
      <c r="D5778" t="s" s="16">
        <v>5902</v>
      </c>
      <c r="E5778" t="s" s="16">
        <v>34</v>
      </c>
      <c r="F5778" s="55">
        <v>309</v>
      </c>
      <c r="G5778" s="17">
        <v>328</v>
      </c>
      <c r="H5778" s="18">
        <f>SUM(G5778-F5778)</f>
        <v>19</v>
      </c>
      <c r="I5778" s="19">
        <f>H5778/F5778</f>
        <v>0.0614886731391586</v>
      </c>
      <c r="J5778" s="19">
        <f>H5778/G5778</f>
        <v>0.0579268292682927</v>
      </c>
      <c r="K5778" t="s" s="21">
        <f>IF(J5778&lt;25%,"น้อยกว่า 25%",IF(J5778&gt;=25%,"มากกว่าหรือเท่ากับ 25%",IF(J5778&gt;=35%,"มากกว่าหรือเท่ากับ 35%")))</f>
        <v>18</v>
      </c>
    </row>
    <row r="5779" s="7" customFormat="1" ht="19.15" customHeight="1">
      <c r="A5779" t="s" s="16">
        <v>5788</v>
      </c>
      <c r="B5779" s="17">
        <v>4</v>
      </c>
      <c r="C5779" s="17">
        <v>1</v>
      </c>
      <c r="D5779" t="s" s="16">
        <v>5903</v>
      </c>
      <c r="E5779" t="s" s="16">
        <v>101</v>
      </c>
      <c r="F5779" s="55">
        <v>300</v>
      </c>
      <c r="G5779" s="17">
        <v>326</v>
      </c>
      <c r="H5779" s="18">
        <f>SUM(G5779-F5779)</f>
        <v>26</v>
      </c>
      <c r="I5779" s="19">
        <f>H5779/F5779</f>
        <v>0.0866666666666667</v>
      </c>
      <c r="J5779" s="19">
        <f>H5779/G5779</f>
        <v>0.0797546012269939</v>
      </c>
      <c r="K5779" t="s" s="21">
        <f>IF(J5779&lt;25%,"น้อยกว่า 25%",IF(J5779&gt;=25%,"มากกว่าหรือเท่ากับ 25%",IF(J5779&gt;=35%,"มากกว่าหรือเท่ากับ 35%")))</f>
        <v>18</v>
      </c>
    </row>
    <row r="5780" s="7" customFormat="1" ht="19.15" customHeight="1">
      <c r="A5780" t="s" s="16">
        <v>5788</v>
      </c>
      <c r="B5780" s="17">
        <v>4</v>
      </c>
      <c r="C5780" s="17">
        <v>7</v>
      </c>
      <c r="D5780" t="s" s="16">
        <v>5904</v>
      </c>
      <c r="E5780" t="s" s="16">
        <v>60</v>
      </c>
      <c r="F5780" s="55">
        <v>288</v>
      </c>
      <c r="G5780" s="17">
        <v>309</v>
      </c>
      <c r="H5780" s="18">
        <f>SUM(G5780-F5780)</f>
        <v>21</v>
      </c>
      <c r="I5780" s="19">
        <f>H5780/F5780</f>
        <v>0.0729166666666667</v>
      </c>
      <c r="J5780" s="19">
        <f>H5780/G5780</f>
        <v>0.0679611650485437</v>
      </c>
      <c r="K5780" t="s" s="21">
        <f>IF(J5780&lt;25%,"น้อยกว่า 25%",IF(J5780&gt;=25%,"มากกว่าหรือเท่ากับ 25%",IF(J5780&gt;=35%,"มากกว่าหรือเท่ากับ 35%")))</f>
        <v>18</v>
      </c>
    </row>
    <row r="5781" s="7" customFormat="1" ht="19.15" customHeight="1">
      <c r="A5781" t="s" s="16">
        <v>5788</v>
      </c>
      <c r="B5781" s="17">
        <v>4</v>
      </c>
      <c r="C5781" s="17">
        <v>26</v>
      </c>
      <c r="D5781" t="s" s="16">
        <v>5905</v>
      </c>
      <c r="E5781" t="s" s="16">
        <v>72</v>
      </c>
      <c r="F5781" s="55">
        <v>214</v>
      </c>
      <c r="G5781" s="17">
        <v>228</v>
      </c>
      <c r="H5781" s="18">
        <f>SUM(G5781-F5781)</f>
        <v>14</v>
      </c>
      <c r="I5781" s="19">
        <f>H5781/F5781</f>
        <v>0.0654205607476636</v>
      </c>
      <c r="J5781" s="19">
        <f>H5781/G5781</f>
        <v>0.0614035087719298</v>
      </c>
      <c r="K5781" t="s" s="21">
        <f>IF(J5781&lt;25%,"น้อยกว่า 25%",IF(J5781&gt;=25%,"มากกว่าหรือเท่ากับ 25%",IF(J5781&gt;=35%,"มากกว่าหรือเท่ากับ 35%")))</f>
        <v>18</v>
      </c>
    </row>
    <row r="5782" s="7" customFormat="1" ht="19.15" customHeight="1">
      <c r="A5782" t="s" s="16">
        <v>5788</v>
      </c>
      <c r="B5782" s="17">
        <v>4</v>
      </c>
      <c r="C5782" s="17">
        <v>25</v>
      </c>
      <c r="D5782" t="s" s="16">
        <v>5906</v>
      </c>
      <c r="E5782" t="s" s="16">
        <v>40</v>
      </c>
      <c r="F5782" s="55">
        <v>192</v>
      </c>
      <c r="G5782" s="17">
        <v>222</v>
      </c>
      <c r="H5782" s="18">
        <f>SUM(G5782-F5782)</f>
        <v>30</v>
      </c>
      <c r="I5782" s="19">
        <f>H5782/F5782</f>
        <v>0.15625</v>
      </c>
      <c r="J5782" s="19">
        <f>H5782/G5782</f>
        <v>0.135135135135135</v>
      </c>
      <c r="K5782" t="s" s="21">
        <f>IF(J5782&lt;25%,"น้อยกว่า 25%",IF(J5782&gt;=25%,"มากกว่าหรือเท่ากับ 25%",IF(J5782&gt;=35%,"มากกว่าหรือเท่ากับ 35%")))</f>
        <v>18</v>
      </c>
    </row>
    <row r="5783" s="7" customFormat="1" ht="19.15" customHeight="1">
      <c r="A5783" t="s" s="16">
        <v>5788</v>
      </c>
      <c r="B5783" s="17">
        <v>4</v>
      </c>
      <c r="C5783" s="17">
        <v>17</v>
      </c>
      <c r="D5783" t="s" s="16">
        <v>5907</v>
      </c>
      <c r="E5783" t="s" s="16">
        <v>1375</v>
      </c>
      <c r="F5783" s="55">
        <v>207</v>
      </c>
      <c r="G5783" s="17">
        <v>207</v>
      </c>
      <c r="H5783" s="18">
        <f>SUM(G5783-F5783)</f>
        <v>0</v>
      </c>
      <c r="I5783" s="19">
        <f>H5783/F5783</f>
        <v>0</v>
      </c>
      <c r="J5783" s="19">
        <f>H5783/G5783</f>
        <v>0</v>
      </c>
      <c r="K5783" t="s" s="21">
        <f>IF(J5783&lt;25%,"น้อยกว่า 25%",IF(J5783&gt;=25%,"มากกว่าหรือเท่ากับ 25%",IF(J5783&gt;=35%,"มากกว่าหรือเท่ากับ 35%")))</f>
        <v>18</v>
      </c>
    </row>
    <row r="5784" s="7" customFormat="1" ht="19.15" customHeight="1">
      <c r="A5784" t="s" s="16">
        <v>5788</v>
      </c>
      <c r="B5784" s="17">
        <v>4</v>
      </c>
      <c r="C5784" s="17">
        <v>12</v>
      </c>
      <c r="D5784" t="s" s="16">
        <v>5908</v>
      </c>
      <c r="E5784" t="s" s="16">
        <v>38</v>
      </c>
      <c r="F5784" s="55">
        <v>141</v>
      </c>
      <c r="G5784" s="17">
        <v>147</v>
      </c>
      <c r="H5784" s="18">
        <f>SUM(G5784-F5784)</f>
        <v>6</v>
      </c>
      <c r="I5784" s="19">
        <f>H5784/F5784</f>
        <v>0.0425531914893617</v>
      </c>
      <c r="J5784" s="19">
        <f>H5784/G5784</f>
        <v>0.0408163265306122</v>
      </c>
      <c r="K5784" t="s" s="21">
        <f>IF(J5784&lt;25%,"น้อยกว่า 25%",IF(J5784&gt;=25%,"มากกว่าหรือเท่ากับ 25%",IF(J5784&gt;=35%,"มากกว่าหรือเท่ากับ 35%")))</f>
        <v>18</v>
      </c>
    </row>
    <row r="5785" s="7" customFormat="1" ht="19.15" customHeight="1">
      <c r="A5785" t="s" s="16">
        <v>5788</v>
      </c>
      <c r="B5785" s="17">
        <v>4</v>
      </c>
      <c r="C5785" s="17">
        <v>28</v>
      </c>
      <c r="D5785" t="s" s="16">
        <v>5909</v>
      </c>
      <c r="E5785" t="s" s="16">
        <v>46</v>
      </c>
      <c r="F5785" s="55">
        <v>116</v>
      </c>
      <c r="G5785" s="17">
        <v>135</v>
      </c>
      <c r="H5785" s="18">
        <f>SUM(G5785-F5785)</f>
        <v>19</v>
      </c>
      <c r="I5785" s="19">
        <f>H5785/F5785</f>
        <v>0.163793103448276</v>
      </c>
      <c r="J5785" s="19">
        <f>H5785/G5785</f>
        <v>0.140740740740741</v>
      </c>
      <c r="K5785" t="s" s="21">
        <f>IF(J5785&lt;25%,"น้อยกว่า 25%",IF(J5785&gt;=25%,"มากกว่าหรือเท่ากับ 25%",IF(J5785&gt;=35%,"มากกว่าหรือเท่ากับ 35%")))</f>
        <v>18</v>
      </c>
    </row>
    <row r="5786" s="7" customFormat="1" ht="19.15" customHeight="1">
      <c r="A5786" t="s" s="16">
        <v>5788</v>
      </c>
      <c r="B5786" s="17">
        <v>4</v>
      </c>
      <c r="C5786" s="17">
        <v>2</v>
      </c>
      <c r="D5786" t="s" s="16">
        <v>5910</v>
      </c>
      <c r="E5786" t="s" s="16">
        <v>48</v>
      </c>
      <c r="F5786" s="55">
        <v>125</v>
      </c>
      <c r="G5786" s="17">
        <v>132</v>
      </c>
      <c r="H5786" s="18">
        <f>SUM(G5786-F5786)</f>
        <v>7</v>
      </c>
      <c r="I5786" s="19">
        <f>H5786/F5786</f>
        <v>0.056</v>
      </c>
      <c r="J5786" s="19">
        <f>H5786/G5786</f>
        <v>0.053030303030303</v>
      </c>
      <c r="K5786" t="s" s="21">
        <f>IF(J5786&lt;25%,"น้อยกว่า 25%",IF(J5786&gt;=25%,"มากกว่าหรือเท่ากับ 25%",IF(J5786&gt;=35%,"มากกว่าหรือเท่ากับ 35%")))</f>
        <v>18</v>
      </c>
    </row>
    <row r="5787" s="7" customFormat="1" ht="19.15" customHeight="1">
      <c r="A5787" t="s" s="16">
        <v>5788</v>
      </c>
      <c r="B5787" s="17">
        <v>4</v>
      </c>
      <c r="C5787" s="17">
        <v>11</v>
      </c>
      <c r="D5787" t="s" s="16">
        <v>5911</v>
      </c>
      <c r="E5787" t="s" s="16">
        <v>2637</v>
      </c>
      <c r="F5787" s="55">
        <v>115</v>
      </c>
      <c r="G5787" s="17">
        <v>117</v>
      </c>
      <c r="H5787" s="18">
        <f>SUM(G5787-F5787)</f>
        <v>2</v>
      </c>
      <c r="I5787" s="19">
        <f>H5787/F5787</f>
        <v>0.0173913043478261</v>
      </c>
      <c r="J5787" s="19">
        <f>H5787/G5787</f>
        <v>0.0170940170940171</v>
      </c>
      <c r="K5787" t="s" s="21">
        <f>IF(J5787&lt;25%,"น้อยกว่า 25%",IF(J5787&gt;=25%,"มากกว่าหรือเท่ากับ 25%",IF(J5787&gt;=35%,"มากกว่าหรือเท่ากับ 35%")))</f>
        <v>18</v>
      </c>
    </row>
    <row r="5788" s="7" customFormat="1" ht="19.15" customHeight="1">
      <c r="A5788" t="s" s="16">
        <v>5788</v>
      </c>
      <c r="B5788" s="17">
        <v>4</v>
      </c>
      <c r="C5788" s="17">
        <v>27</v>
      </c>
      <c r="D5788" t="s" s="16">
        <v>5912</v>
      </c>
      <c r="E5788" t="s" s="16">
        <v>42</v>
      </c>
      <c r="F5788" s="55">
        <v>90</v>
      </c>
      <c r="G5788" s="17">
        <v>95</v>
      </c>
      <c r="H5788" s="18">
        <f>SUM(G5788-F5788)</f>
        <v>5</v>
      </c>
      <c r="I5788" s="19">
        <f>H5788/F5788</f>
        <v>0.0555555555555556</v>
      </c>
      <c r="J5788" s="19">
        <f>H5788/G5788</f>
        <v>0.0526315789473684</v>
      </c>
      <c r="K5788" t="s" s="21">
        <f>IF(J5788&lt;25%,"น้อยกว่า 25%",IF(J5788&gt;=25%,"มากกว่าหรือเท่ากับ 25%",IF(J5788&gt;=35%,"มากกว่าหรือเท่ากับ 35%")))</f>
        <v>18</v>
      </c>
    </row>
    <row r="5789" s="7" customFormat="1" ht="19.15" customHeight="1">
      <c r="A5789" t="s" s="16">
        <v>5788</v>
      </c>
      <c r="B5789" s="17">
        <v>4</v>
      </c>
      <c r="C5789" s="17">
        <v>14</v>
      </c>
      <c r="D5789" t="s" s="16">
        <v>5913</v>
      </c>
      <c r="E5789" t="s" s="16">
        <v>70</v>
      </c>
      <c r="F5789" s="55">
        <v>91</v>
      </c>
      <c r="G5789" s="17">
        <v>91</v>
      </c>
      <c r="H5789" s="18">
        <f>SUM(G5789-F5789)</f>
        <v>0</v>
      </c>
      <c r="I5789" s="19">
        <f>H5789/F5789</f>
        <v>0</v>
      </c>
      <c r="J5789" s="19">
        <f>H5789/G5789</f>
        <v>0</v>
      </c>
      <c r="K5789" t="s" s="21">
        <f>IF(J5789&lt;25%,"น้อยกว่า 25%",IF(J5789&gt;=25%,"มากกว่าหรือเท่ากับ 25%",IF(J5789&gt;=35%,"มากกว่าหรือเท่ากับ 35%")))</f>
        <v>18</v>
      </c>
    </row>
    <row r="5790" s="7" customFormat="1" ht="19.15" customHeight="1">
      <c r="A5790" t="s" s="16">
        <v>5788</v>
      </c>
      <c r="B5790" s="17">
        <v>4</v>
      </c>
      <c r="C5790" s="17">
        <v>30</v>
      </c>
      <c r="D5790" t="s" s="16">
        <v>5914</v>
      </c>
      <c r="E5790" t="s" s="16">
        <v>248</v>
      </c>
      <c r="F5790" s="55">
        <v>83</v>
      </c>
      <c r="G5790" s="17">
        <v>85</v>
      </c>
      <c r="H5790" s="18">
        <f>SUM(G5790-F5790)</f>
        <v>2</v>
      </c>
      <c r="I5790" s="19">
        <f>H5790/F5790</f>
        <v>0.0240963855421687</v>
      </c>
      <c r="J5790" s="19">
        <f>H5790/G5790</f>
        <v>0.0235294117647059</v>
      </c>
      <c r="K5790" t="s" s="21">
        <f>IF(J5790&lt;25%,"น้อยกว่า 25%",IF(J5790&gt;=25%,"มากกว่าหรือเท่ากับ 25%",IF(J5790&gt;=35%,"มากกว่าหรือเท่ากับ 35%")))</f>
        <v>18</v>
      </c>
    </row>
    <row r="5791" s="7" customFormat="1" ht="19.15" customHeight="1">
      <c r="A5791" t="s" s="16">
        <v>5788</v>
      </c>
      <c r="B5791" s="17">
        <v>4</v>
      </c>
      <c r="C5791" s="17">
        <v>15</v>
      </c>
      <c r="D5791" t="s" s="16">
        <v>5915</v>
      </c>
      <c r="E5791" t="s" s="16">
        <v>116</v>
      </c>
      <c r="F5791" s="55">
        <v>73</v>
      </c>
      <c r="G5791" s="17">
        <v>75</v>
      </c>
      <c r="H5791" s="18">
        <f>SUM(G5791-F5791)</f>
        <v>2</v>
      </c>
      <c r="I5791" s="19">
        <f>H5791/F5791</f>
        <v>0.0273972602739726</v>
      </c>
      <c r="J5791" s="19">
        <f>H5791/G5791</f>
        <v>0.0266666666666667</v>
      </c>
      <c r="K5791" t="s" s="21">
        <f>IF(J5791&lt;25%,"น้อยกว่า 25%",IF(J5791&gt;=25%,"มากกว่าหรือเท่ากับ 25%",IF(J5791&gt;=35%,"มากกว่าหรือเท่ากับ 35%")))</f>
        <v>18</v>
      </c>
    </row>
    <row r="5792" s="7" customFormat="1" ht="19.15" customHeight="1">
      <c r="A5792" t="s" s="16">
        <v>5788</v>
      </c>
      <c r="B5792" s="17">
        <v>4</v>
      </c>
      <c r="C5792" s="17">
        <v>13</v>
      </c>
      <c r="D5792" t="s" s="16">
        <v>5916</v>
      </c>
      <c r="E5792" t="s" s="16">
        <v>66</v>
      </c>
      <c r="F5792" s="55">
        <v>54</v>
      </c>
      <c r="G5792" s="17">
        <v>60</v>
      </c>
      <c r="H5792" s="18">
        <f>SUM(G5792-F5792)</f>
        <v>6</v>
      </c>
      <c r="I5792" s="19">
        <f>H5792/F5792</f>
        <v>0.111111111111111</v>
      </c>
      <c r="J5792" s="19">
        <f>H5792/G5792</f>
        <v>0.1</v>
      </c>
      <c r="K5792" t="s" s="21">
        <f>IF(J5792&lt;25%,"น้อยกว่า 25%",IF(J5792&gt;=25%,"มากกว่าหรือเท่ากับ 25%",IF(J5792&gt;=35%,"มากกว่าหรือเท่ากับ 35%")))</f>
        <v>18</v>
      </c>
    </row>
    <row r="5793" s="7" customFormat="1" ht="19.15" customHeight="1">
      <c r="A5793" t="s" s="16">
        <v>5788</v>
      </c>
      <c r="B5793" s="17">
        <v>4</v>
      </c>
      <c r="C5793" s="17">
        <v>16</v>
      </c>
      <c r="D5793" t="s" s="16">
        <v>5917</v>
      </c>
      <c r="E5793" t="s" s="16">
        <v>44</v>
      </c>
      <c r="F5793" s="55">
        <v>55</v>
      </c>
      <c r="G5793" s="17">
        <v>58</v>
      </c>
      <c r="H5793" s="18">
        <f>SUM(G5793-F5793)</f>
        <v>3</v>
      </c>
      <c r="I5793" s="19">
        <f>H5793/F5793</f>
        <v>0.0545454545454545</v>
      </c>
      <c r="J5793" s="19">
        <f>H5793/G5793</f>
        <v>0.0517241379310345</v>
      </c>
      <c r="K5793" t="s" s="21">
        <f>IF(J5793&lt;25%,"น้อยกว่า 25%",IF(J5793&gt;=25%,"มากกว่าหรือเท่ากับ 25%",IF(J5793&gt;=35%,"มากกว่าหรือเท่ากับ 35%")))</f>
        <v>18</v>
      </c>
    </row>
    <row r="5794" s="7" customFormat="1" ht="19.15" customHeight="1">
      <c r="A5794" t="s" s="16">
        <v>5788</v>
      </c>
      <c r="B5794" s="17">
        <v>4</v>
      </c>
      <c r="C5794" s="17">
        <v>21</v>
      </c>
      <c r="D5794" t="s" s="16">
        <v>5918</v>
      </c>
      <c r="E5794" t="s" s="16">
        <v>56</v>
      </c>
      <c r="F5794" s="55">
        <v>48</v>
      </c>
      <c r="G5794" s="17">
        <v>49</v>
      </c>
      <c r="H5794" s="18">
        <f>SUM(G5794-F5794)</f>
        <v>1</v>
      </c>
      <c r="I5794" s="19">
        <f>H5794/F5794</f>
        <v>0.0208333333333333</v>
      </c>
      <c r="J5794" s="19">
        <f>H5794/G5794</f>
        <v>0.0204081632653061</v>
      </c>
      <c r="K5794" t="s" s="21">
        <f>IF(J5794&lt;25%,"น้อยกว่า 25%",IF(J5794&gt;=25%,"มากกว่าหรือเท่ากับ 25%",IF(J5794&gt;=35%,"มากกว่าหรือเท่ากับ 35%")))</f>
        <v>18</v>
      </c>
    </row>
    <row r="5795" s="7" customFormat="1" ht="19.15" customHeight="1">
      <c r="A5795" t="s" s="16">
        <v>5788</v>
      </c>
      <c r="B5795" s="17">
        <v>4</v>
      </c>
      <c r="C5795" s="17">
        <v>34</v>
      </c>
      <c r="D5795" t="s" s="16">
        <v>5919</v>
      </c>
      <c r="E5795" t="s" s="16">
        <v>375</v>
      </c>
      <c r="F5795" s="55">
        <v>37</v>
      </c>
      <c r="G5795" s="17">
        <v>39</v>
      </c>
      <c r="H5795" s="18">
        <f>SUM(G5795-F5795)</f>
        <v>2</v>
      </c>
      <c r="I5795" s="19">
        <f>H5795/F5795</f>
        <v>0.0540540540540541</v>
      </c>
      <c r="J5795" s="19">
        <f>H5795/G5795</f>
        <v>0.0512820512820513</v>
      </c>
      <c r="K5795" t="s" s="21">
        <f>IF(J5795&lt;25%,"น้อยกว่า 25%",IF(J5795&gt;=25%,"มากกว่าหรือเท่ากับ 25%",IF(J5795&gt;=35%,"มากกว่าหรือเท่ากับ 35%")))</f>
        <v>18</v>
      </c>
    </row>
    <row r="5796" s="7" customFormat="1" ht="19.15" customHeight="1">
      <c r="A5796" t="s" s="16">
        <v>5788</v>
      </c>
      <c r="B5796" s="17">
        <v>4</v>
      </c>
      <c r="C5796" s="17">
        <v>23</v>
      </c>
      <c r="D5796" t="s" s="16">
        <v>5920</v>
      </c>
      <c r="E5796" t="s" s="16">
        <v>106</v>
      </c>
      <c r="F5796" s="55">
        <v>30</v>
      </c>
      <c r="G5796" s="17">
        <v>34</v>
      </c>
      <c r="H5796" s="18">
        <f>SUM(G5796-F5796)</f>
        <v>4</v>
      </c>
      <c r="I5796" s="19">
        <f>H5796/F5796</f>
        <v>0.133333333333333</v>
      </c>
      <c r="J5796" s="19">
        <f>H5796/G5796</f>
        <v>0.117647058823529</v>
      </c>
      <c r="K5796" t="s" s="21">
        <f>IF(J5796&lt;25%,"น้อยกว่า 25%",IF(J5796&gt;=25%,"มากกว่าหรือเท่ากับ 25%",IF(J5796&gt;=35%,"มากกว่าหรือเท่ากับ 35%")))</f>
        <v>18</v>
      </c>
    </row>
    <row r="5797" s="7" customFormat="1" ht="19.15" customHeight="1">
      <c r="A5797" t="s" s="16">
        <v>5788</v>
      </c>
      <c r="B5797" s="17">
        <v>4</v>
      </c>
      <c r="C5797" s="17">
        <v>32</v>
      </c>
      <c r="D5797" t="s" s="16">
        <v>5921</v>
      </c>
      <c r="E5797" t="s" s="16">
        <v>58</v>
      </c>
      <c r="F5797" s="55">
        <v>24</v>
      </c>
      <c r="G5797" s="17">
        <v>26</v>
      </c>
      <c r="H5797" s="18">
        <f>SUM(G5797-F5797)</f>
        <v>2</v>
      </c>
      <c r="I5797" s="19">
        <f>H5797/F5797</f>
        <v>0.0833333333333333</v>
      </c>
      <c r="J5797" s="19">
        <f>H5797/G5797</f>
        <v>0.0769230769230769</v>
      </c>
      <c r="K5797" t="s" s="21">
        <f>IF(J5797&lt;25%,"น้อยกว่า 25%",IF(J5797&gt;=25%,"มากกว่าหรือเท่ากับ 25%",IF(J5797&gt;=35%,"มากกว่าหรือเท่ากับ 35%")))</f>
        <v>18</v>
      </c>
    </row>
    <row r="5798" s="7" customFormat="1" ht="19.15" customHeight="1">
      <c r="A5798" t="s" s="16">
        <v>5788</v>
      </c>
      <c r="B5798" s="17">
        <v>4</v>
      </c>
      <c r="C5798" s="17">
        <v>33</v>
      </c>
      <c r="D5798" t="s" s="16">
        <v>5922</v>
      </c>
      <c r="E5798" t="s" s="16">
        <v>68</v>
      </c>
      <c r="F5798" s="55">
        <v>25</v>
      </c>
      <c r="G5798" s="17">
        <v>25</v>
      </c>
      <c r="H5798" s="18">
        <f>SUM(G5798-F5798)</f>
        <v>0</v>
      </c>
      <c r="I5798" s="19">
        <f>H5798/F5798</f>
        <v>0</v>
      </c>
      <c r="J5798" s="19">
        <f>H5798/G5798</f>
        <v>0</v>
      </c>
      <c r="K5798" t="s" s="21">
        <f>IF(J5798&lt;25%,"น้อยกว่า 25%",IF(J5798&gt;=25%,"มากกว่าหรือเท่ากับ 25%",IF(J5798&gt;=35%,"มากกว่าหรือเท่ากับ 35%")))</f>
        <v>18</v>
      </c>
    </row>
    <row r="5799" s="7" customFormat="1" ht="19.15" customHeight="1">
      <c r="A5799" t="s" s="16">
        <v>5788</v>
      </c>
      <c r="B5799" s="17">
        <v>4</v>
      </c>
      <c r="C5799" s="17">
        <v>31</v>
      </c>
      <c r="D5799" t="s" s="16">
        <v>5923</v>
      </c>
      <c r="E5799" t="s" s="16">
        <v>54</v>
      </c>
      <c r="F5799" s="55">
        <v>11</v>
      </c>
      <c r="G5799" s="17">
        <v>12</v>
      </c>
      <c r="H5799" s="18">
        <f>SUM(G5799-F5799)</f>
        <v>1</v>
      </c>
      <c r="I5799" s="19">
        <f>H5799/F5799</f>
        <v>0.0909090909090909</v>
      </c>
      <c r="J5799" s="19">
        <f>H5799/G5799</f>
        <v>0.0833333333333333</v>
      </c>
      <c r="K5799" t="s" s="21">
        <f>IF(J5799&lt;25%,"น้อยกว่า 25%",IF(J5799&gt;=25%,"มากกว่าหรือเท่ากับ 25%",IF(J5799&gt;=35%,"มากกว่าหรือเท่ากับ 35%")))</f>
        <v>18</v>
      </c>
    </row>
    <row r="5800" s="7" customFormat="1" ht="19.15" customHeight="1">
      <c r="A5800" t="s" s="16">
        <v>5788</v>
      </c>
      <c r="B5800" s="17">
        <v>4</v>
      </c>
      <c r="C5800" s="17">
        <v>18</v>
      </c>
      <c r="D5800" t="s" s="16">
        <v>5924</v>
      </c>
      <c r="E5800" t="s" s="16">
        <v>78</v>
      </c>
      <c r="F5800" s="37">
        <v>0</v>
      </c>
      <c r="G5800" s="17">
        <v>0</v>
      </c>
      <c r="H5800" s="18">
        <f>SUM(G5800-F5800)</f>
        <v>0</v>
      </c>
      <c r="I5800" s="19">
        <f>H5800/F5800</f>
      </c>
      <c r="J5800" s="19">
        <f>H5800/G5800</f>
      </c>
      <c r="K5800" s="24">
        <f>IF(J5800&lt;25%,"น้อยกว่า 25%",IF(J5800&gt;=25%,"มากกว่าหรือเท่ากับ 25%",IF(J5800&gt;=35%,"มากกว่าหรือเท่ากับ 35%")))</f>
      </c>
    </row>
    <row r="5801" s="7" customFormat="1" ht="19.15" customHeight="1">
      <c r="A5801" t="s" s="16">
        <v>5788</v>
      </c>
      <c r="B5801" s="17">
        <v>4</v>
      </c>
      <c r="C5801" s="17">
        <v>22</v>
      </c>
      <c r="D5801" t="s" s="16">
        <v>5925</v>
      </c>
      <c r="E5801" t="s" s="16">
        <v>52</v>
      </c>
      <c r="F5801" s="58">
        <v>114</v>
      </c>
      <c r="G5801" s="32">
        <v>110</v>
      </c>
      <c r="H5801" s="18">
        <f>SUM(G5801-F5801)</f>
        <v>-4</v>
      </c>
      <c r="I5801" s="19">
        <f>H5801/F5801</f>
        <v>-0.0350877192982456</v>
      </c>
      <c r="J5801" s="19">
        <f>H5801/G5801</f>
        <v>-0.0363636363636364</v>
      </c>
    </row>
    <row r="5802" s="7" customFormat="1" ht="19.15" customHeight="1">
      <c r="A5802" t="s" s="16">
        <v>5788</v>
      </c>
      <c r="B5802" s="17">
        <v>3</v>
      </c>
      <c r="C5802" s="17">
        <v>32</v>
      </c>
      <c r="D5802" t="s" s="16">
        <v>5926</v>
      </c>
      <c r="E5802" t="s" s="16">
        <v>248</v>
      </c>
      <c r="F5802" s="59">
        <v>14</v>
      </c>
      <c r="G5802" s="30">
        <v>26</v>
      </c>
      <c r="H5802" s="18">
        <f>SUM(G5802-F5802)</f>
        <v>12</v>
      </c>
      <c r="I5802" s="19">
        <f>H5802/F5802</f>
        <v>0.857142857142857</v>
      </c>
      <c r="J5802" s="19">
        <f>H5802/G5802</f>
        <v>0.461538461538462</v>
      </c>
      <c r="K5802" t="s" s="21">
        <f>IF(J5802&lt;25%,"น้อยกว่า 25%",IF(J5802&gt;=25%,"มากกว่าหรือเท่ากับ 25%",IF(J5802&gt;=35%,"มากกว่าหรือเท่ากับ 35%")))</f>
        <v>122</v>
      </c>
    </row>
    <row r="5803" s="7" customFormat="1" ht="19.15" customHeight="1">
      <c r="A5803" t="s" s="16">
        <v>5788</v>
      </c>
      <c r="B5803" s="17">
        <v>4</v>
      </c>
      <c r="C5803" s="17">
        <v>20</v>
      </c>
      <c r="D5803" t="s" s="16">
        <v>5927</v>
      </c>
      <c r="E5803" t="s" s="16">
        <v>74</v>
      </c>
      <c r="F5803" s="59">
        <v>25</v>
      </c>
      <c r="G5803" s="30">
        <v>34</v>
      </c>
      <c r="H5803" s="18">
        <f>SUM(G5803-F5803)</f>
        <v>9</v>
      </c>
      <c r="I5803" s="19">
        <f>H5803/F5803</f>
        <v>0.36</v>
      </c>
      <c r="J5803" s="19">
        <f>H5803/G5803</f>
        <v>0.264705882352941</v>
      </c>
      <c r="K5803" t="s" s="21">
        <f>IF(J5803&lt;25%,"น้อยกว่า 25%",IF(J5803&gt;=25%,"มากกว่าหรือเท่ากับ 25%",IF(J5803&gt;=35%,"มากกว่าหรือเท่ากับ 35%")))</f>
        <v>122</v>
      </c>
    </row>
    <row r="5804" s="7" customFormat="1" ht="19.15" customHeight="1">
      <c r="A5804" t="s" s="16">
        <v>5788</v>
      </c>
      <c r="B5804" s="17">
        <v>1</v>
      </c>
      <c r="C5804" s="17">
        <v>20</v>
      </c>
      <c r="D5804" t="s" s="16">
        <v>5928</v>
      </c>
      <c r="E5804" t="s" s="16">
        <v>58</v>
      </c>
      <c r="F5804" s="59">
        <v>12</v>
      </c>
      <c r="G5804" s="30">
        <v>17</v>
      </c>
      <c r="H5804" s="18">
        <f>SUM(G5804-F5804)</f>
        <v>5</v>
      </c>
      <c r="I5804" s="19">
        <f>H5804/F5804</f>
        <v>0.416666666666667</v>
      </c>
      <c r="J5804" s="19">
        <f>H5804/G5804</f>
        <v>0.294117647058824</v>
      </c>
      <c r="K5804" t="s" s="21">
        <f>IF(J5804&lt;25%,"น้อยกว่า 25%",IF(J5804&gt;=25%,"มากกว่าหรือเท่ากับ 25%",IF(J5804&gt;=35%,"มากกว่าหรือเท่ากับ 35%")))</f>
        <v>122</v>
      </c>
    </row>
    <row r="5805" s="7" customFormat="1" ht="19.15" customHeight="1">
      <c r="A5805" t="s" s="16">
        <v>5929</v>
      </c>
      <c r="B5805" s="17">
        <v>3</v>
      </c>
      <c r="C5805" s="17">
        <v>10</v>
      </c>
      <c r="D5805" t="s" s="16">
        <v>5930</v>
      </c>
      <c r="E5805" t="s" s="16">
        <v>24</v>
      </c>
      <c r="F5805" s="59">
        <v>144</v>
      </c>
      <c r="G5805" s="30">
        <v>259</v>
      </c>
      <c r="H5805" s="18">
        <f>SUM(G5805-F5805)</f>
        <v>115</v>
      </c>
      <c r="I5805" s="19">
        <f>H5805/F5805</f>
        <v>0.798611111111111</v>
      </c>
      <c r="J5805" s="19">
        <f>H5805/G5805</f>
        <v>0.444015444015444</v>
      </c>
      <c r="K5805" t="s" s="21">
        <f>IF(J5805&lt;25%,"น้อยกว่า 25%",IF(J5805&gt;=25%,"มากกว่าหรือเท่ากับ 25%",IF(J5805&gt;=35%,"มากกว่าหรือเท่ากับ 35%")))</f>
        <v>122</v>
      </c>
    </row>
    <row r="5806" s="7" customFormat="1" ht="19.15" customHeight="1">
      <c r="A5806" t="s" s="16">
        <v>5929</v>
      </c>
      <c r="B5806" s="17">
        <v>2</v>
      </c>
      <c r="C5806" s="17">
        <v>12</v>
      </c>
      <c r="D5806" t="s" s="16">
        <v>5931</v>
      </c>
      <c r="E5806" t="s" s="16">
        <v>66</v>
      </c>
      <c r="F5806" s="59">
        <v>94</v>
      </c>
      <c r="G5806" s="30">
        <v>192</v>
      </c>
      <c r="H5806" s="18">
        <f>SUM(G5806-F5806)</f>
        <v>98</v>
      </c>
      <c r="I5806" s="19">
        <f>H5806/F5806</f>
        <v>1.04255319148936</v>
      </c>
      <c r="J5806" s="19">
        <f>H5806/G5806</f>
        <v>0.510416666666667</v>
      </c>
      <c r="K5806" t="s" s="21">
        <f>IF(J5806&lt;25%,"น้อยกว่า 25%",IF(J5806&gt;=25%,"มากกว่าหรือเท่ากับ 25%",IF(J5806&gt;=35%,"มากกว่าหรือเท่ากับ 35%")))</f>
        <v>122</v>
      </c>
    </row>
    <row r="5807" s="7" customFormat="1" ht="19.15" customHeight="1">
      <c r="A5807" t="s" s="16">
        <v>5929</v>
      </c>
      <c r="B5807" s="17">
        <v>1</v>
      </c>
      <c r="C5807" s="17">
        <v>3</v>
      </c>
      <c r="D5807" t="s" s="16">
        <v>5932</v>
      </c>
      <c r="E5807" t="s" s="16">
        <v>26</v>
      </c>
      <c r="F5807" s="55">
        <v>31878</v>
      </c>
      <c r="G5807" s="17">
        <v>33632</v>
      </c>
      <c r="H5807" s="18">
        <f>SUM(G5807-F5807)</f>
        <v>1754</v>
      </c>
      <c r="I5807" s="19">
        <f>H5807/F5807</f>
        <v>0.0550222724135768</v>
      </c>
      <c r="J5807" s="19">
        <f>H5807/G5807</f>
        <v>0.0521527117031399</v>
      </c>
      <c r="K5807" t="s" s="21">
        <f>IF(J5807&lt;25%,"น้อยกว่า 25%",IF(J5807&gt;=25%,"มากกว่าหรือเท่ากับ 25%",IF(J5807&gt;=35%,"มากกว่าหรือเท่ากับ 35%")))</f>
        <v>18</v>
      </c>
    </row>
    <row r="5808" s="7" customFormat="1" ht="19.15" customHeight="1">
      <c r="A5808" t="s" s="16">
        <v>5929</v>
      </c>
      <c r="B5808" s="17">
        <v>1</v>
      </c>
      <c r="C5808" s="17">
        <v>1</v>
      </c>
      <c r="D5808" t="s" s="16">
        <v>5933</v>
      </c>
      <c r="E5808" t="s" s="16">
        <v>84</v>
      </c>
      <c r="F5808" s="55">
        <v>23500</v>
      </c>
      <c r="G5808" s="17">
        <v>25164</v>
      </c>
      <c r="H5808" s="18">
        <f>SUM(G5808-F5808)</f>
        <v>1664</v>
      </c>
      <c r="I5808" s="19">
        <f>H5808/F5808</f>
        <v>0.07080851063829791</v>
      </c>
      <c r="J5808" s="19">
        <f>H5808/G5808</f>
        <v>0.0661262120489588</v>
      </c>
      <c r="K5808" t="s" s="21">
        <f>IF(J5808&lt;25%,"น้อยกว่า 25%",IF(J5808&gt;=25%,"มากกว่าหรือเท่ากับ 25%",IF(J5808&gt;=35%,"มากกว่าหรือเท่ากับ 35%")))</f>
        <v>18</v>
      </c>
    </row>
    <row r="5809" s="7" customFormat="1" ht="19.15" customHeight="1">
      <c r="A5809" t="s" s="16">
        <v>5929</v>
      </c>
      <c r="B5809" s="17">
        <v>1</v>
      </c>
      <c r="C5809" s="17">
        <v>10</v>
      </c>
      <c r="D5809" t="s" s="16">
        <v>5934</v>
      </c>
      <c r="E5809" t="s" s="16">
        <v>22</v>
      </c>
      <c r="F5809" s="55">
        <v>20583</v>
      </c>
      <c r="G5809" s="17">
        <v>22016</v>
      </c>
      <c r="H5809" s="18">
        <f>SUM(G5809-F5809)</f>
        <v>1433</v>
      </c>
      <c r="I5809" s="19">
        <f>H5809/F5809</f>
        <v>0.0696205606568527</v>
      </c>
      <c r="J5809" s="19">
        <f>H5809/G5809</f>
        <v>0.06508902616279071</v>
      </c>
      <c r="K5809" t="s" s="21">
        <f>IF(J5809&lt;25%,"น้อยกว่า 25%",IF(J5809&gt;=25%,"มากกว่าหรือเท่ากับ 25%",IF(J5809&gt;=35%,"มากกว่าหรือเท่ากับ 35%")))</f>
        <v>18</v>
      </c>
    </row>
    <row r="5810" s="7" customFormat="1" ht="19.15" customHeight="1">
      <c r="A5810" t="s" s="16">
        <v>5929</v>
      </c>
      <c r="B5810" s="17">
        <v>1</v>
      </c>
      <c r="C5810" s="17">
        <v>9</v>
      </c>
      <c r="D5810" t="s" s="16">
        <v>5935</v>
      </c>
      <c r="E5810" t="s" s="16">
        <v>28</v>
      </c>
      <c r="F5810" s="55">
        <v>5910</v>
      </c>
      <c r="G5810" s="17">
        <v>6261</v>
      </c>
      <c r="H5810" s="18">
        <f>SUM(G5810-F5810)</f>
        <v>351</v>
      </c>
      <c r="I5810" s="19">
        <f>H5810/F5810</f>
        <v>0.0593908629441624</v>
      </c>
      <c r="J5810" s="19">
        <f>H5810/G5810</f>
        <v>0.0560613320555822</v>
      </c>
      <c r="K5810" t="s" s="21">
        <f>IF(J5810&lt;25%,"น้อยกว่า 25%",IF(J5810&gt;=25%,"มากกว่าหรือเท่ากับ 25%",IF(J5810&gt;=35%,"มากกว่าหรือเท่ากับ 35%")))</f>
        <v>18</v>
      </c>
    </row>
    <row r="5811" s="7" customFormat="1" ht="19.15" customHeight="1">
      <c r="A5811" t="s" s="16">
        <v>5929</v>
      </c>
      <c r="B5811" s="17">
        <v>1</v>
      </c>
      <c r="C5811" s="17">
        <v>2</v>
      </c>
      <c r="D5811" t="s" s="16">
        <v>5936</v>
      </c>
      <c r="E5811" t="s" s="16">
        <v>17</v>
      </c>
      <c r="F5811" s="55">
        <v>5912</v>
      </c>
      <c r="G5811" s="17">
        <v>6198</v>
      </c>
      <c r="H5811" s="18">
        <f>SUM(G5811-F5811)</f>
        <v>286</v>
      </c>
      <c r="I5811" s="19">
        <f>H5811/F5811</f>
        <v>0.0483761840324763</v>
      </c>
      <c r="J5811" s="19">
        <f>H5811/G5811</f>
        <v>0.0461439173927073</v>
      </c>
      <c r="K5811" t="s" s="21">
        <f>IF(J5811&lt;25%,"น้อยกว่า 25%",IF(J5811&gt;=25%,"มากกว่าหรือเท่ากับ 25%",IF(J5811&gt;=35%,"มากกว่าหรือเท่ากับ 35%")))</f>
        <v>18</v>
      </c>
    </row>
    <row r="5812" s="7" customFormat="1" ht="19.15" customHeight="1">
      <c r="A5812" t="s" s="16">
        <v>5929</v>
      </c>
      <c r="B5812" s="17">
        <v>1</v>
      </c>
      <c r="C5812" s="17">
        <v>7</v>
      </c>
      <c r="D5812" t="s" s="16">
        <v>5937</v>
      </c>
      <c r="E5812" t="s" s="16">
        <v>30</v>
      </c>
      <c r="F5812" s="55">
        <v>3332</v>
      </c>
      <c r="G5812" s="17">
        <v>3490</v>
      </c>
      <c r="H5812" s="18">
        <f>SUM(G5812-F5812)</f>
        <v>158</v>
      </c>
      <c r="I5812" s="19">
        <f>H5812/F5812</f>
        <v>0.0474189675870348</v>
      </c>
      <c r="J5812" s="19">
        <f>H5812/G5812</f>
        <v>0.0452722063037249</v>
      </c>
      <c r="K5812" t="s" s="21">
        <f>IF(J5812&lt;25%,"น้อยกว่า 25%",IF(J5812&gt;=25%,"มากกว่าหรือเท่ากับ 25%",IF(J5812&gt;=35%,"มากกว่าหรือเท่ากับ 35%")))</f>
        <v>18</v>
      </c>
    </row>
    <row r="5813" s="7" customFormat="1" ht="19.15" customHeight="1">
      <c r="A5813" t="s" s="16">
        <v>5929</v>
      </c>
      <c r="B5813" s="17">
        <v>1</v>
      </c>
      <c r="C5813" s="17">
        <v>15</v>
      </c>
      <c r="D5813" t="s" s="16">
        <v>5938</v>
      </c>
      <c r="E5813" t="s" s="16">
        <v>62</v>
      </c>
      <c r="F5813" s="55">
        <v>460</v>
      </c>
      <c r="G5813" s="17">
        <v>506</v>
      </c>
      <c r="H5813" s="18">
        <f>SUM(G5813-F5813)</f>
        <v>46</v>
      </c>
      <c r="I5813" s="19">
        <f>H5813/F5813</f>
        <v>0.1</v>
      </c>
      <c r="J5813" s="19">
        <f>H5813/G5813</f>
        <v>0.0909090909090909</v>
      </c>
      <c r="K5813" t="s" s="21">
        <f>IF(J5813&lt;25%,"น้อยกว่า 25%",IF(J5813&gt;=25%,"มากกว่าหรือเท่ากับ 25%",IF(J5813&gt;=35%,"มากกว่าหรือเท่ากับ 35%")))</f>
        <v>18</v>
      </c>
    </row>
    <row r="5814" s="7" customFormat="1" ht="19.15" customHeight="1">
      <c r="A5814" t="s" s="16">
        <v>5929</v>
      </c>
      <c r="B5814" s="17">
        <v>1</v>
      </c>
      <c r="C5814" s="17">
        <v>23</v>
      </c>
      <c r="D5814" t="s" s="16">
        <v>5939</v>
      </c>
      <c r="E5814" t="s" s="16">
        <v>36</v>
      </c>
      <c r="F5814" s="55">
        <v>399</v>
      </c>
      <c r="G5814" s="17">
        <v>422</v>
      </c>
      <c r="H5814" s="18">
        <f>SUM(G5814-F5814)</f>
        <v>23</v>
      </c>
      <c r="I5814" s="19">
        <f>H5814/F5814</f>
        <v>0.0576441102756892</v>
      </c>
      <c r="J5814" s="19">
        <f>H5814/G5814</f>
        <v>0.0545023696682464</v>
      </c>
      <c r="K5814" t="s" s="21">
        <f>IF(J5814&lt;25%,"น้อยกว่า 25%",IF(J5814&gt;=25%,"มากกว่าหรือเท่ากับ 25%",IF(J5814&gt;=35%,"มากกว่าหรือเท่ากับ 35%")))</f>
        <v>18</v>
      </c>
    </row>
    <row r="5815" s="7" customFormat="1" ht="19.15" customHeight="1">
      <c r="A5815" t="s" s="16">
        <v>5929</v>
      </c>
      <c r="B5815" s="17">
        <v>1</v>
      </c>
      <c r="C5815" s="17">
        <v>21</v>
      </c>
      <c r="D5815" t="s" s="16">
        <v>5940</v>
      </c>
      <c r="E5815" t="s" s="16">
        <v>116</v>
      </c>
      <c r="F5815" s="55">
        <v>322</v>
      </c>
      <c r="G5815" s="17">
        <v>330</v>
      </c>
      <c r="H5815" s="18">
        <f>SUM(G5815-F5815)</f>
        <v>8</v>
      </c>
      <c r="I5815" s="19">
        <f>H5815/F5815</f>
        <v>0.0248447204968944</v>
      </c>
      <c r="J5815" s="19">
        <f>H5815/G5815</f>
        <v>0.0242424242424242</v>
      </c>
      <c r="K5815" t="s" s="21">
        <f>IF(J5815&lt;25%,"น้อยกว่า 25%",IF(J5815&gt;=25%,"มากกว่าหรือเท่ากับ 25%",IF(J5815&gt;=35%,"มากกว่าหรือเท่ากับ 35%")))</f>
        <v>18</v>
      </c>
    </row>
    <row r="5816" s="7" customFormat="1" ht="19.15" customHeight="1">
      <c r="A5816" t="s" s="16">
        <v>5929</v>
      </c>
      <c r="B5816" s="17">
        <v>1</v>
      </c>
      <c r="C5816" s="17">
        <v>22</v>
      </c>
      <c r="D5816" t="s" s="16">
        <v>5941</v>
      </c>
      <c r="E5816" t="s" s="16">
        <v>1091</v>
      </c>
      <c r="F5816" s="55">
        <v>294</v>
      </c>
      <c r="G5816" s="17">
        <v>302</v>
      </c>
      <c r="H5816" s="18">
        <f>SUM(G5816-F5816)</f>
        <v>8</v>
      </c>
      <c r="I5816" s="19">
        <f>H5816/F5816</f>
        <v>0.0272108843537415</v>
      </c>
      <c r="J5816" s="19">
        <f>H5816/G5816</f>
        <v>0.0264900662251656</v>
      </c>
      <c r="K5816" t="s" s="21">
        <f>IF(J5816&lt;25%,"น้อยกว่า 25%",IF(J5816&gt;=25%,"มากกว่าหรือเท่ากับ 25%",IF(J5816&gt;=35%,"มากกว่าหรือเท่ากับ 35%")))</f>
        <v>18</v>
      </c>
    </row>
    <row r="5817" s="7" customFormat="1" ht="19.15" customHeight="1">
      <c r="A5817" t="s" s="16">
        <v>5929</v>
      </c>
      <c r="B5817" s="17">
        <v>1</v>
      </c>
      <c r="C5817" s="17">
        <v>4</v>
      </c>
      <c r="D5817" t="s" s="16">
        <v>5942</v>
      </c>
      <c r="E5817" t="s" s="16">
        <v>60</v>
      </c>
      <c r="F5817" s="55">
        <v>255</v>
      </c>
      <c r="G5817" s="17">
        <v>269</v>
      </c>
      <c r="H5817" s="18">
        <f>SUM(G5817-F5817)</f>
        <v>14</v>
      </c>
      <c r="I5817" s="19">
        <f>H5817/F5817</f>
        <v>0.0549019607843137</v>
      </c>
      <c r="J5817" s="19">
        <f>H5817/G5817</f>
        <v>0.0520446096654275</v>
      </c>
      <c r="K5817" t="s" s="21">
        <f>IF(J5817&lt;25%,"น้อยกว่า 25%",IF(J5817&gt;=25%,"มากกว่าหรือเท่ากับ 25%",IF(J5817&gt;=35%,"มากกว่าหรือเท่ากับ 35%")))</f>
        <v>18</v>
      </c>
    </row>
    <row r="5818" s="7" customFormat="1" ht="19.15" customHeight="1">
      <c r="A5818" t="s" s="16">
        <v>5929</v>
      </c>
      <c r="B5818" s="17">
        <v>1</v>
      </c>
      <c r="C5818" s="17">
        <v>17</v>
      </c>
      <c r="D5818" t="s" s="16">
        <v>5943</v>
      </c>
      <c r="E5818" t="s" s="16">
        <v>48</v>
      </c>
      <c r="F5818" s="55">
        <v>258</v>
      </c>
      <c r="G5818" s="17">
        <v>269</v>
      </c>
      <c r="H5818" s="18">
        <f>SUM(G5818-F5818)</f>
        <v>11</v>
      </c>
      <c r="I5818" s="19">
        <f>H5818/F5818</f>
        <v>0.0426356589147287</v>
      </c>
      <c r="J5818" s="19">
        <f>H5818/G5818</f>
        <v>0.0408921933085502</v>
      </c>
      <c r="K5818" t="s" s="21">
        <f>IF(J5818&lt;25%,"น้อยกว่า 25%",IF(J5818&gt;=25%,"มากกว่าหรือเท่ากับ 25%",IF(J5818&gt;=35%,"มากกว่าหรือเท่ากับ 35%")))</f>
        <v>18</v>
      </c>
    </row>
    <row r="5819" s="7" customFormat="1" ht="19.15" customHeight="1">
      <c r="A5819" t="s" s="16">
        <v>5929</v>
      </c>
      <c r="B5819" s="17">
        <v>1</v>
      </c>
      <c r="C5819" s="17">
        <v>13</v>
      </c>
      <c r="D5819" t="s" s="16">
        <v>5944</v>
      </c>
      <c r="E5819" t="s" s="16">
        <v>101</v>
      </c>
      <c r="F5819" s="55">
        <v>239</v>
      </c>
      <c r="G5819" s="17">
        <v>255</v>
      </c>
      <c r="H5819" s="18">
        <f>SUM(G5819-F5819)</f>
        <v>16</v>
      </c>
      <c r="I5819" s="19">
        <f>H5819/F5819</f>
        <v>0.06694560669456071</v>
      </c>
      <c r="J5819" s="19">
        <f>H5819/G5819</f>
        <v>0.0627450980392157</v>
      </c>
      <c r="K5819" t="s" s="21">
        <f>IF(J5819&lt;25%,"น้อยกว่า 25%",IF(J5819&gt;=25%,"มากกว่าหรือเท่ากับ 25%",IF(J5819&gt;=35%,"มากกว่าหรือเท่ากับ 35%")))</f>
        <v>18</v>
      </c>
    </row>
    <row r="5820" s="7" customFormat="1" ht="19.15" customHeight="1">
      <c r="A5820" t="s" s="16">
        <v>5929</v>
      </c>
      <c r="B5820" s="17">
        <v>1</v>
      </c>
      <c r="C5820" s="17">
        <v>5</v>
      </c>
      <c r="D5820" t="s" s="16">
        <v>5945</v>
      </c>
      <c r="E5820" t="s" s="16">
        <v>40</v>
      </c>
      <c r="F5820" s="55">
        <v>230</v>
      </c>
      <c r="G5820" s="17">
        <v>246</v>
      </c>
      <c r="H5820" s="18">
        <f>SUM(G5820-F5820)</f>
        <v>16</v>
      </c>
      <c r="I5820" s="19">
        <f>H5820/F5820</f>
        <v>0.06956521739130429</v>
      </c>
      <c r="J5820" s="19">
        <f>H5820/G5820</f>
        <v>0.0650406504065041</v>
      </c>
      <c r="K5820" t="s" s="21">
        <f>IF(J5820&lt;25%,"น้อยกว่า 25%",IF(J5820&gt;=25%,"มากกว่าหรือเท่ากับ 25%",IF(J5820&gt;=35%,"มากกว่าหรือเท่ากับ 35%")))</f>
        <v>18</v>
      </c>
    </row>
    <row r="5821" s="7" customFormat="1" ht="19.15" customHeight="1">
      <c r="A5821" t="s" s="16">
        <v>5929</v>
      </c>
      <c r="B5821" s="17">
        <v>1</v>
      </c>
      <c r="C5821" s="17">
        <v>14</v>
      </c>
      <c r="D5821" t="s" s="16">
        <v>5946</v>
      </c>
      <c r="E5821" t="s" s="16">
        <v>76</v>
      </c>
      <c r="F5821" s="55">
        <v>202</v>
      </c>
      <c r="G5821" s="17">
        <v>207</v>
      </c>
      <c r="H5821" s="18">
        <f>SUM(G5821-F5821)</f>
        <v>5</v>
      </c>
      <c r="I5821" s="19">
        <f>H5821/F5821</f>
        <v>0.0247524752475248</v>
      </c>
      <c r="J5821" s="19">
        <f>H5821/G5821</f>
        <v>0.0241545893719807</v>
      </c>
      <c r="K5821" t="s" s="21">
        <f>IF(J5821&lt;25%,"น้อยกว่า 25%",IF(J5821&gt;=25%,"มากกว่าหรือเท่ากับ 25%",IF(J5821&gt;=35%,"มากกว่าหรือเท่ากับ 35%")))</f>
        <v>18</v>
      </c>
    </row>
    <row r="5822" s="7" customFormat="1" ht="19.15" customHeight="1">
      <c r="A5822" t="s" s="16">
        <v>5929</v>
      </c>
      <c r="B5822" s="17">
        <v>1</v>
      </c>
      <c r="C5822" s="17">
        <v>18</v>
      </c>
      <c r="D5822" t="s" s="16">
        <v>5947</v>
      </c>
      <c r="E5822" t="s" s="16">
        <v>52</v>
      </c>
      <c r="F5822" s="55">
        <v>170</v>
      </c>
      <c r="G5822" s="17">
        <v>177</v>
      </c>
      <c r="H5822" s="18">
        <f>SUM(G5822-F5822)</f>
        <v>7</v>
      </c>
      <c r="I5822" s="19">
        <f>H5822/F5822</f>
        <v>0.0411764705882353</v>
      </c>
      <c r="J5822" s="19">
        <f>H5822/G5822</f>
        <v>0.0395480225988701</v>
      </c>
      <c r="K5822" t="s" s="21">
        <f>IF(J5822&lt;25%,"น้อยกว่า 25%",IF(J5822&gt;=25%,"มากกว่าหรือเท่ากับ 25%",IF(J5822&gt;=35%,"มากกว่าหรือเท่ากับ 35%")))</f>
        <v>18</v>
      </c>
    </row>
    <row r="5823" s="7" customFormat="1" ht="19.15" customHeight="1">
      <c r="A5823" t="s" s="16">
        <v>5929</v>
      </c>
      <c r="B5823" s="17">
        <v>1</v>
      </c>
      <c r="C5823" s="17">
        <v>24</v>
      </c>
      <c r="D5823" t="s" s="16">
        <v>5948</v>
      </c>
      <c r="E5823" t="s" s="16">
        <v>38</v>
      </c>
      <c r="F5823" s="55">
        <v>94</v>
      </c>
      <c r="G5823" s="17">
        <v>102</v>
      </c>
      <c r="H5823" s="18">
        <f>SUM(G5823-F5823)</f>
        <v>8</v>
      </c>
      <c r="I5823" s="19">
        <f>H5823/F5823</f>
        <v>0.0851063829787234</v>
      </c>
      <c r="J5823" s="19">
        <f>H5823/G5823</f>
        <v>0.07843137254901961</v>
      </c>
      <c r="K5823" t="s" s="21">
        <f>IF(J5823&lt;25%,"น้อยกว่า 25%",IF(J5823&gt;=25%,"มากกว่าหรือเท่ากับ 25%",IF(J5823&gt;=35%,"มากกว่าหรือเท่ากับ 35%")))</f>
        <v>18</v>
      </c>
    </row>
    <row r="5824" s="7" customFormat="1" ht="19.15" customHeight="1">
      <c r="A5824" t="s" s="16">
        <v>5929</v>
      </c>
      <c r="B5824" s="17">
        <v>1</v>
      </c>
      <c r="C5824" s="17">
        <v>20</v>
      </c>
      <c r="D5824" t="s" s="16">
        <v>5949</v>
      </c>
      <c r="E5824" t="s" s="16">
        <v>1680</v>
      </c>
      <c r="F5824" s="55">
        <v>96</v>
      </c>
      <c r="G5824" s="17">
        <v>98</v>
      </c>
      <c r="H5824" s="18">
        <f>SUM(G5824-F5824)</f>
        <v>2</v>
      </c>
      <c r="I5824" s="19">
        <f>H5824/F5824</f>
        <v>0.0208333333333333</v>
      </c>
      <c r="J5824" s="19">
        <f>H5824/G5824</f>
        <v>0.0204081632653061</v>
      </c>
      <c r="K5824" t="s" s="21">
        <f>IF(J5824&lt;25%,"น้อยกว่า 25%",IF(J5824&gt;=25%,"มากกว่าหรือเท่ากับ 25%",IF(J5824&gt;=35%,"มากกว่าหรือเท่ากับ 35%")))</f>
        <v>18</v>
      </c>
    </row>
    <row r="5825" s="7" customFormat="1" ht="19.15" customHeight="1">
      <c r="A5825" t="s" s="16">
        <v>5929</v>
      </c>
      <c r="B5825" s="17">
        <v>1</v>
      </c>
      <c r="C5825" s="17">
        <v>27</v>
      </c>
      <c r="D5825" t="s" s="16">
        <v>5950</v>
      </c>
      <c r="E5825" t="s" s="16">
        <v>153</v>
      </c>
      <c r="F5825" s="55">
        <v>92</v>
      </c>
      <c r="G5825" s="17">
        <v>97</v>
      </c>
      <c r="H5825" s="18">
        <f>SUM(G5825-F5825)</f>
        <v>5</v>
      </c>
      <c r="I5825" s="19">
        <f>H5825/F5825</f>
        <v>0.0543478260869565</v>
      </c>
      <c r="J5825" s="19">
        <f>H5825/G5825</f>
        <v>0.0515463917525773</v>
      </c>
      <c r="K5825" t="s" s="21">
        <f>IF(J5825&lt;25%,"น้อยกว่า 25%",IF(J5825&gt;=25%,"มากกว่าหรือเท่ากับ 25%",IF(J5825&gt;=35%,"มากกว่าหรือเท่ากับ 35%")))</f>
        <v>18</v>
      </c>
    </row>
    <row r="5826" s="7" customFormat="1" ht="19.15" customHeight="1">
      <c r="A5826" t="s" s="16">
        <v>5929</v>
      </c>
      <c r="B5826" s="17">
        <v>1</v>
      </c>
      <c r="C5826" s="17">
        <v>25</v>
      </c>
      <c r="D5826" t="s" s="16">
        <v>5951</v>
      </c>
      <c r="E5826" t="s" s="16">
        <v>2381</v>
      </c>
      <c r="F5826" s="55">
        <v>82</v>
      </c>
      <c r="G5826" s="17">
        <v>88</v>
      </c>
      <c r="H5826" s="18">
        <f>SUM(G5826-F5826)</f>
        <v>6</v>
      </c>
      <c r="I5826" s="19">
        <f>H5826/F5826</f>
        <v>0.0731707317073171</v>
      </c>
      <c r="J5826" s="19">
        <f>H5826/G5826</f>
        <v>0.0681818181818182</v>
      </c>
      <c r="K5826" t="s" s="21">
        <f>IF(J5826&lt;25%,"น้อยกว่า 25%",IF(J5826&gt;=25%,"มากกว่าหรือเท่ากับ 25%",IF(J5826&gt;=35%,"มากกว่าหรือเท่ากับ 35%")))</f>
        <v>18</v>
      </c>
    </row>
    <row r="5827" s="7" customFormat="1" ht="19.15" customHeight="1">
      <c r="A5827" t="s" s="16">
        <v>5929</v>
      </c>
      <c r="B5827" s="17">
        <v>1</v>
      </c>
      <c r="C5827" s="17">
        <v>26</v>
      </c>
      <c r="D5827" t="s" s="16">
        <v>5952</v>
      </c>
      <c r="E5827" t="s" s="16">
        <v>68</v>
      </c>
      <c r="F5827" s="55">
        <v>73</v>
      </c>
      <c r="G5827" s="17">
        <v>78</v>
      </c>
      <c r="H5827" s="18">
        <f>SUM(G5827-F5827)</f>
        <v>5</v>
      </c>
      <c r="I5827" s="19">
        <f>H5827/F5827</f>
        <v>0.0684931506849315</v>
      </c>
      <c r="J5827" s="19">
        <f>H5827/G5827</f>
        <v>0.0641025641025641</v>
      </c>
      <c r="K5827" t="s" s="21">
        <f>IF(J5827&lt;25%,"น้อยกว่า 25%",IF(J5827&gt;=25%,"มากกว่าหรือเท่ากับ 25%",IF(J5827&gt;=35%,"มากกว่าหรือเท่ากับ 35%")))</f>
        <v>18</v>
      </c>
    </row>
    <row r="5828" s="7" customFormat="1" ht="19.15" customHeight="1">
      <c r="A5828" t="s" s="16">
        <v>5929</v>
      </c>
      <c r="B5828" s="17">
        <v>1</v>
      </c>
      <c r="C5828" s="17">
        <v>11</v>
      </c>
      <c r="D5828" t="s" s="16">
        <v>5953</v>
      </c>
      <c r="E5828" t="s" s="16">
        <v>44</v>
      </c>
      <c r="F5828" s="55">
        <v>66</v>
      </c>
      <c r="G5828" s="17">
        <v>72</v>
      </c>
      <c r="H5828" s="18">
        <f>SUM(G5828-F5828)</f>
        <v>6</v>
      </c>
      <c r="I5828" s="19">
        <f>H5828/F5828</f>
        <v>0.0909090909090909</v>
      </c>
      <c r="J5828" s="19">
        <f>H5828/G5828</f>
        <v>0.0833333333333333</v>
      </c>
      <c r="K5828" t="s" s="21">
        <f>IF(J5828&lt;25%,"น้อยกว่า 25%",IF(J5828&gt;=25%,"มากกว่าหรือเท่ากับ 25%",IF(J5828&gt;=35%,"มากกว่าหรือเท่ากับ 35%")))</f>
        <v>18</v>
      </c>
    </row>
    <row r="5829" s="7" customFormat="1" ht="19.15" customHeight="1">
      <c r="A5829" t="s" s="16">
        <v>5929</v>
      </c>
      <c r="B5829" s="17">
        <v>1</v>
      </c>
      <c r="C5829" s="17">
        <v>12</v>
      </c>
      <c r="D5829" t="s" s="16">
        <v>5954</v>
      </c>
      <c r="E5829" t="s" s="16">
        <v>66</v>
      </c>
      <c r="F5829" s="55">
        <v>52</v>
      </c>
      <c r="G5829" s="17">
        <v>53</v>
      </c>
      <c r="H5829" s="18">
        <f>SUM(G5829-F5829)</f>
        <v>1</v>
      </c>
      <c r="I5829" s="19">
        <f>H5829/F5829</f>
        <v>0.0192307692307692</v>
      </c>
      <c r="J5829" s="19">
        <f>H5829/G5829</f>
        <v>0.0188679245283019</v>
      </c>
      <c r="K5829" t="s" s="21">
        <f>IF(J5829&lt;25%,"น้อยกว่า 25%",IF(J5829&gt;=25%,"มากกว่าหรือเท่ากับ 25%",IF(J5829&gt;=35%,"มากกว่าหรือเท่ากับ 35%")))</f>
        <v>18</v>
      </c>
    </row>
    <row r="5830" s="7" customFormat="1" ht="19.15" customHeight="1">
      <c r="A5830" t="s" s="16">
        <v>5929</v>
      </c>
      <c r="B5830" s="17">
        <v>1</v>
      </c>
      <c r="C5830" s="17">
        <v>19</v>
      </c>
      <c r="D5830" t="s" s="16">
        <v>5955</v>
      </c>
      <c r="E5830" t="s" s="16">
        <v>1375</v>
      </c>
      <c r="F5830" s="55">
        <v>38</v>
      </c>
      <c r="G5830" s="17">
        <v>40</v>
      </c>
      <c r="H5830" s="18">
        <f>SUM(G5830-F5830)</f>
        <v>2</v>
      </c>
      <c r="I5830" s="19">
        <f>H5830/F5830</f>
        <v>0.0526315789473684</v>
      </c>
      <c r="J5830" s="19">
        <f>H5830/G5830</f>
        <v>0.05</v>
      </c>
      <c r="K5830" t="s" s="21">
        <f>IF(J5830&lt;25%,"น้อยกว่า 25%",IF(J5830&gt;=25%,"มากกว่าหรือเท่ากับ 25%",IF(J5830&gt;=35%,"มากกว่าหรือเท่ากับ 35%")))</f>
        <v>18</v>
      </c>
    </row>
    <row r="5831" s="7" customFormat="1" ht="19.15" customHeight="1">
      <c r="A5831" t="s" s="16">
        <v>5929</v>
      </c>
      <c r="B5831" s="17">
        <v>1</v>
      </c>
      <c r="C5831" s="17">
        <v>16</v>
      </c>
      <c r="D5831" t="s" s="16">
        <v>5956</v>
      </c>
      <c r="E5831" t="s" s="16">
        <v>54</v>
      </c>
      <c r="F5831" s="55">
        <v>36</v>
      </c>
      <c r="G5831" s="17">
        <v>37</v>
      </c>
      <c r="H5831" s="18">
        <f>SUM(G5831-F5831)</f>
        <v>1</v>
      </c>
      <c r="I5831" s="19">
        <f>H5831/F5831</f>
        <v>0.0277777777777778</v>
      </c>
      <c r="J5831" s="19">
        <f>H5831/G5831</f>
        <v>0.027027027027027</v>
      </c>
      <c r="K5831" t="s" s="21">
        <f>IF(J5831&lt;25%,"น้อยกว่า 25%",IF(J5831&gt;=25%,"มากกว่าหรือเท่ากับ 25%",IF(J5831&gt;=35%,"มากกว่าหรือเท่ากับ 35%")))</f>
        <v>18</v>
      </c>
    </row>
    <row r="5832" s="7" customFormat="1" ht="19.15" customHeight="1">
      <c r="A5832" t="s" s="16">
        <v>5929</v>
      </c>
      <c r="B5832" s="17">
        <v>1</v>
      </c>
      <c r="C5832" s="17">
        <v>6</v>
      </c>
      <c r="D5832" t="s" s="16">
        <v>5957</v>
      </c>
      <c r="E5832" t="s" s="111">
        <v>20</v>
      </c>
      <c r="F5832" s="112">
        <v>0</v>
      </c>
      <c r="G5832" s="113">
        <v>0</v>
      </c>
      <c r="H5832" s="18">
        <f>SUM(G5832-F5832)</f>
        <v>0</v>
      </c>
      <c r="I5832" s="19">
        <f>H5832/F5832</f>
      </c>
      <c r="J5832" s="19">
        <f>H5832/G5832</f>
      </c>
      <c r="K5832" s="24">
        <f>IF(J5832&lt;25%,"น้อยกว่า 25%",IF(J5832&gt;=25%,"มากกว่าหรือเท่ากับ 25%",IF(J5832&gt;=35%,"มากกว่าหรือเท่ากับ 35%")))</f>
      </c>
    </row>
    <row r="5833" s="7" customFormat="1" ht="19.15" customHeight="1">
      <c r="A5833" t="s" s="16">
        <v>5929</v>
      </c>
      <c r="B5833" s="17">
        <v>1</v>
      </c>
      <c r="C5833" s="17">
        <v>8</v>
      </c>
      <c r="D5833" t="s" s="16">
        <v>5958</v>
      </c>
      <c r="E5833" t="s" s="16">
        <v>380</v>
      </c>
      <c r="F5833" s="37">
        <v>0</v>
      </c>
      <c r="G5833" s="17">
        <v>0</v>
      </c>
      <c r="H5833" s="18">
        <f>SUM(G5833-F5833)</f>
        <v>0</v>
      </c>
      <c r="I5833" s="19">
        <f>H5833/F5833</f>
      </c>
      <c r="J5833" s="19">
        <f>H5833/G5833</f>
      </c>
      <c r="K5833" s="24">
        <f>IF(J5833&lt;25%,"น้อยกว่า 25%",IF(J5833&gt;=25%,"มากกว่าหรือเท่ากับ 25%",IF(J5833&gt;=35%,"มากกว่าหรือเท่ากับ 35%")))</f>
      </c>
    </row>
    <row r="5834" s="7" customFormat="1" ht="19.15" customHeight="1">
      <c r="A5834" t="s" s="16">
        <v>5929</v>
      </c>
      <c r="B5834" s="17">
        <v>2</v>
      </c>
      <c r="C5834" s="17">
        <v>9</v>
      </c>
      <c r="D5834" t="s" s="16">
        <v>5959</v>
      </c>
      <c r="E5834" t="s" s="16">
        <v>84</v>
      </c>
      <c r="F5834" s="55">
        <v>32958</v>
      </c>
      <c r="G5834" s="17">
        <v>34309</v>
      </c>
      <c r="H5834" s="18">
        <f>SUM(G5834-F5834)</f>
        <v>1351</v>
      </c>
      <c r="I5834" s="19">
        <f>H5834/F5834</f>
        <v>0.0409915650221494</v>
      </c>
      <c r="J5834" s="19">
        <f>H5834/G5834</f>
        <v>0.0393774228336588</v>
      </c>
      <c r="K5834" t="s" s="21">
        <f>IF(J5834&lt;25%,"น้อยกว่า 25%",IF(J5834&gt;=25%,"มากกว่าหรือเท่ากับ 25%",IF(J5834&gt;=35%,"มากกว่าหรือเท่ากับ 35%")))</f>
        <v>18</v>
      </c>
    </row>
    <row r="5835" s="7" customFormat="1" ht="19.15" customHeight="1">
      <c r="A5835" t="s" s="16">
        <v>5929</v>
      </c>
      <c r="B5835" s="17">
        <v>2</v>
      </c>
      <c r="C5835" s="17">
        <v>2</v>
      </c>
      <c r="D5835" t="s" s="16">
        <v>5960</v>
      </c>
      <c r="E5835" t="s" s="16">
        <v>26</v>
      </c>
      <c r="F5835" s="55">
        <v>26482</v>
      </c>
      <c r="G5835" s="17">
        <v>27423</v>
      </c>
      <c r="H5835" s="18">
        <f>SUM(G5835-F5835)</f>
        <v>941</v>
      </c>
      <c r="I5835" s="19">
        <f>H5835/F5835</f>
        <v>0.0355335699720565</v>
      </c>
      <c r="J5835" s="19">
        <f>H5835/G5835</f>
        <v>0.0343142617510849</v>
      </c>
      <c r="K5835" t="s" s="21">
        <f>IF(J5835&lt;25%,"น้อยกว่า 25%",IF(J5835&gt;=25%,"มากกว่าหรือเท่ากับ 25%",IF(J5835&gt;=35%,"มากกว่าหรือเท่ากับ 35%")))</f>
        <v>18</v>
      </c>
    </row>
    <row r="5836" s="7" customFormat="1" ht="19.15" customHeight="1">
      <c r="A5836" t="s" s="16">
        <v>5929</v>
      </c>
      <c r="B5836" s="17">
        <v>2</v>
      </c>
      <c r="C5836" s="17">
        <v>7</v>
      </c>
      <c r="D5836" t="s" s="16">
        <v>5961</v>
      </c>
      <c r="E5836" t="s" s="16">
        <v>20</v>
      </c>
      <c r="F5836" s="55">
        <v>22020</v>
      </c>
      <c r="G5836" s="17">
        <v>24831</v>
      </c>
      <c r="H5836" s="18">
        <f>SUM(G5836-F5836)</f>
        <v>2811</v>
      </c>
      <c r="I5836" s="19">
        <f>H5836/F5836</f>
        <v>0.127656675749319</v>
      </c>
      <c r="J5836" s="19">
        <f>H5836/G5836</f>
        <v>0.113205267609037</v>
      </c>
      <c r="K5836" t="s" s="21">
        <f>IF(J5836&lt;25%,"น้อยกว่า 25%",IF(J5836&gt;=25%,"มากกว่าหรือเท่ากับ 25%",IF(J5836&gt;=35%,"มากกว่าหรือเท่ากับ 35%")))</f>
        <v>18</v>
      </c>
    </row>
    <row r="5837" s="7" customFormat="1" ht="19.15" customHeight="1">
      <c r="A5837" t="s" s="16">
        <v>5929</v>
      </c>
      <c r="B5837" s="17">
        <v>2</v>
      </c>
      <c r="C5837" s="17">
        <v>1</v>
      </c>
      <c r="D5837" t="s" s="16">
        <v>5962</v>
      </c>
      <c r="E5837" t="s" s="16">
        <v>22</v>
      </c>
      <c r="F5837" s="55">
        <v>17206</v>
      </c>
      <c r="G5837" s="17">
        <v>17995</v>
      </c>
      <c r="H5837" s="18">
        <f>SUM(G5837-F5837)</f>
        <v>789</v>
      </c>
      <c r="I5837" s="19">
        <f>H5837/F5837</f>
        <v>0.0458560967104498</v>
      </c>
      <c r="J5837" s="19">
        <f>H5837/G5837</f>
        <v>0.0438455126424007</v>
      </c>
      <c r="K5837" t="s" s="21">
        <f>IF(J5837&lt;25%,"น้อยกว่า 25%",IF(J5837&gt;=25%,"มากกว่าหรือเท่ากับ 25%",IF(J5837&gt;=35%,"มากกว่าหรือเท่ากับ 35%")))</f>
        <v>18</v>
      </c>
    </row>
    <row r="5838" s="7" customFormat="1" ht="19.15" customHeight="1">
      <c r="A5838" t="s" s="16">
        <v>5929</v>
      </c>
      <c r="B5838" s="17">
        <v>2</v>
      </c>
      <c r="C5838" s="17">
        <v>10</v>
      </c>
      <c r="D5838" t="s" s="16">
        <v>5963</v>
      </c>
      <c r="E5838" t="s" s="16">
        <v>17</v>
      </c>
      <c r="F5838" s="55">
        <v>3202</v>
      </c>
      <c r="G5838" s="17">
        <v>3342</v>
      </c>
      <c r="H5838" s="18">
        <f>SUM(G5838-F5838)</f>
        <v>140</v>
      </c>
      <c r="I5838" s="19">
        <f>H5838/F5838</f>
        <v>0.0437226733291693</v>
      </c>
      <c r="J5838" s="19">
        <f>H5838/G5838</f>
        <v>0.0418910831837223</v>
      </c>
      <c r="K5838" t="s" s="21">
        <f>IF(J5838&lt;25%,"น้อยกว่า 25%",IF(J5838&gt;=25%,"มากกว่าหรือเท่ากับ 25%",IF(J5838&gt;=35%,"มากกว่าหรือเท่ากับ 35%")))</f>
        <v>18</v>
      </c>
    </row>
    <row r="5839" s="7" customFormat="1" ht="19.15" customHeight="1">
      <c r="A5839" t="s" s="16">
        <v>5929</v>
      </c>
      <c r="B5839" s="17">
        <v>2</v>
      </c>
      <c r="C5839" s="17">
        <v>5</v>
      </c>
      <c r="D5839" t="s" s="16">
        <v>5964</v>
      </c>
      <c r="E5839" t="s" s="16">
        <v>28</v>
      </c>
      <c r="F5839" s="55">
        <v>1637</v>
      </c>
      <c r="G5839" s="17">
        <v>1703</v>
      </c>
      <c r="H5839" s="18">
        <f>SUM(G5839-F5839)</f>
        <v>66</v>
      </c>
      <c r="I5839" s="19">
        <f>H5839/F5839</f>
        <v>0.0403176542455712</v>
      </c>
      <c r="J5839" s="19">
        <f>H5839/G5839</f>
        <v>0.0387551379917792</v>
      </c>
      <c r="K5839" t="s" s="21">
        <f>IF(J5839&lt;25%,"น้อยกว่า 25%",IF(J5839&gt;=25%,"มากกว่าหรือเท่ากับ 25%",IF(J5839&gt;=35%,"มากกว่าหรือเท่ากับ 35%")))</f>
        <v>18</v>
      </c>
    </row>
    <row r="5840" s="7" customFormat="1" ht="19.15" customHeight="1">
      <c r="A5840" t="s" s="16">
        <v>5929</v>
      </c>
      <c r="B5840" s="17">
        <v>2</v>
      </c>
      <c r="C5840" s="17">
        <v>22</v>
      </c>
      <c r="D5840" t="s" s="16">
        <v>5965</v>
      </c>
      <c r="E5840" t="s" s="16">
        <v>34</v>
      </c>
      <c r="F5840" s="55">
        <v>1507</v>
      </c>
      <c r="G5840" s="17">
        <v>1568</v>
      </c>
      <c r="H5840" s="18">
        <f>SUM(G5840-F5840)</f>
        <v>61</v>
      </c>
      <c r="I5840" s="19">
        <f>H5840/F5840</f>
        <v>0.0404777704047777</v>
      </c>
      <c r="J5840" s="19">
        <f>H5840/G5840</f>
        <v>0.0389030612244898</v>
      </c>
      <c r="K5840" t="s" s="21">
        <f>IF(J5840&lt;25%,"น้อยกว่า 25%",IF(J5840&gt;=25%,"มากกว่าหรือเท่ากับ 25%",IF(J5840&gt;=35%,"มากกว่าหรือเท่ากับ 35%")))</f>
        <v>18</v>
      </c>
    </row>
    <row r="5841" s="7" customFormat="1" ht="19.15" customHeight="1">
      <c r="A5841" t="s" s="16">
        <v>5929</v>
      </c>
      <c r="B5841" s="17">
        <v>2</v>
      </c>
      <c r="C5841" s="17">
        <v>6</v>
      </c>
      <c r="D5841" t="s" s="16">
        <v>5966</v>
      </c>
      <c r="E5841" t="s" s="16">
        <v>36</v>
      </c>
      <c r="F5841" s="55">
        <v>624</v>
      </c>
      <c r="G5841" s="17">
        <v>640</v>
      </c>
      <c r="H5841" s="18">
        <f>SUM(G5841-F5841)</f>
        <v>16</v>
      </c>
      <c r="I5841" s="19">
        <f>H5841/F5841</f>
        <v>0.0256410256410256</v>
      </c>
      <c r="J5841" s="19">
        <f>H5841/G5841</f>
        <v>0.025</v>
      </c>
      <c r="K5841" t="s" s="21">
        <f>IF(J5841&lt;25%,"น้อยกว่า 25%",IF(J5841&gt;=25%,"มากกว่าหรือเท่ากับ 25%",IF(J5841&gt;=35%,"มากกว่าหรือเท่ากับ 35%")))</f>
        <v>18</v>
      </c>
    </row>
    <row r="5842" s="7" customFormat="1" ht="19.15" customHeight="1">
      <c r="A5842" t="s" s="16">
        <v>5929</v>
      </c>
      <c r="B5842" s="17">
        <v>2</v>
      </c>
      <c r="C5842" s="17">
        <v>8</v>
      </c>
      <c r="D5842" t="s" s="16">
        <v>5967</v>
      </c>
      <c r="E5842" t="s" s="16">
        <v>110</v>
      </c>
      <c r="F5842" s="55">
        <v>480</v>
      </c>
      <c r="G5842" s="17">
        <v>590</v>
      </c>
      <c r="H5842" s="18">
        <f>SUM(G5842-F5842)</f>
        <v>110</v>
      </c>
      <c r="I5842" s="19">
        <f>H5842/F5842</f>
        <v>0.229166666666667</v>
      </c>
      <c r="J5842" s="19">
        <f>H5842/G5842</f>
        <v>0.186440677966102</v>
      </c>
      <c r="K5842" t="s" s="21">
        <f>IF(J5842&lt;25%,"น้อยกว่า 25%",IF(J5842&gt;=25%,"มากกว่าหรือเท่ากับ 25%",IF(J5842&gt;=35%,"มากกว่าหรือเท่ากับ 35%")))</f>
        <v>18</v>
      </c>
    </row>
    <row r="5843" s="7" customFormat="1" ht="19.15" customHeight="1">
      <c r="A5843" t="s" s="16">
        <v>5929</v>
      </c>
      <c r="B5843" s="17">
        <v>2</v>
      </c>
      <c r="C5843" s="17">
        <v>13</v>
      </c>
      <c r="D5843" t="s" s="16">
        <v>5968</v>
      </c>
      <c r="E5843" t="s" s="16">
        <v>1680</v>
      </c>
      <c r="F5843" s="55">
        <v>441</v>
      </c>
      <c r="G5843" s="17">
        <v>445</v>
      </c>
      <c r="H5843" s="18">
        <f>SUM(G5843-F5843)</f>
        <v>4</v>
      </c>
      <c r="I5843" s="19">
        <f>H5843/F5843</f>
        <v>0.009070294784580501</v>
      </c>
      <c r="J5843" s="19">
        <f>H5843/G5843</f>
        <v>0.008988764044943819</v>
      </c>
      <c r="K5843" t="s" s="21">
        <f>IF(J5843&lt;25%,"น้อยกว่า 25%",IF(J5843&gt;=25%,"มากกว่าหรือเท่ากับ 25%",IF(J5843&gt;=35%,"มากกว่าหรือเท่ากับ 35%")))</f>
        <v>18</v>
      </c>
    </row>
    <row r="5844" s="7" customFormat="1" ht="19.15" customHeight="1">
      <c r="A5844" t="s" s="16">
        <v>5929</v>
      </c>
      <c r="B5844" s="17">
        <v>2</v>
      </c>
      <c r="C5844" s="17">
        <v>3</v>
      </c>
      <c r="D5844" t="s" s="16">
        <v>5969</v>
      </c>
      <c r="E5844" t="s" s="16">
        <v>60</v>
      </c>
      <c r="F5844" s="55">
        <v>329</v>
      </c>
      <c r="G5844" s="17">
        <v>346</v>
      </c>
      <c r="H5844" s="18">
        <f>SUM(G5844-F5844)</f>
        <v>17</v>
      </c>
      <c r="I5844" s="19">
        <f>H5844/F5844</f>
        <v>0.0516717325227964</v>
      </c>
      <c r="J5844" s="19">
        <f>H5844/G5844</f>
        <v>0.0491329479768786</v>
      </c>
      <c r="K5844" t="s" s="21">
        <f>IF(J5844&lt;25%,"น้อยกว่า 25%",IF(J5844&gt;=25%,"มากกว่าหรือเท่ากับ 25%",IF(J5844&gt;=35%,"มากกว่าหรือเท่ากับ 35%")))</f>
        <v>18</v>
      </c>
    </row>
    <row r="5845" s="7" customFormat="1" ht="19.15" customHeight="1">
      <c r="A5845" t="s" s="16">
        <v>5929</v>
      </c>
      <c r="B5845" s="17">
        <v>2</v>
      </c>
      <c r="C5845" s="17">
        <v>27</v>
      </c>
      <c r="D5845" t="s" s="16">
        <v>5970</v>
      </c>
      <c r="E5845" t="s" s="16">
        <v>68</v>
      </c>
      <c r="F5845" s="55">
        <v>282</v>
      </c>
      <c r="G5845" s="17">
        <v>333</v>
      </c>
      <c r="H5845" s="18">
        <f>SUM(G5845-F5845)</f>
        <v>51</v>
      </c>
      <c r="I5845" s="19">
        <f>H5845/F5845</f>
        <v>0.180851063829787</v>
      </c>
      <c r="J5845" s="19">
        <f>H5845/G5845</f>
        <v>0.153153153153153</v>
      </c>
      <c r="K5845" t="s" s="21">
        <f>IF(J5845&lt;25%,"น้อยกว่า 25%",IF(J5845&gt;=25%,"มากกว่าหรือเท่ากับ 25%",IF(J5845&gt;=35%,"มากกว่าหรือเท่ากับ 35%")))</f>
        <v>18</v>
      </c>
    </row>
    <row r="5846" s="7" customFormat="1" ht="19.15" customHeight="1">
      <c r="A5846" t="s" s="16">
        <v>5929</v>
      </c>
      <c r="B5846" s="17">
        <v>2</v>
      </c>
      <c r="C5846" s="17">
        <v>4</v>
      </c>
      <c r="D5846" t="s" s="16">
        <v>5971</v>
      </c>
      <c r="E5846" t="s" s="16">
        <v>30</v>
      </c>
      <c r="F5846" s="55">
        <v>232</v>
      </c>
      <c r="G5846" s="17">
        <v>243</v>
      </c>
      <c r="H5846" s="18">
        <f>SUM(G5846-F5846)</f>
        <v>11</v>
      </c>
      <c r="I5846" s="19">
        <f>H5846/F5846</f>
        <v>0.0474137931034483</v>
      </c>
      <c r="J5846" s="19">
        <f>H5846/G5846</f>
        <v>0.0452674897119342</v>
      </c>
      <c r="K5846" t="s" s="21">
        <f>IF(J5846&lt;25%,"น้อยกว่า 25%",IF(J5846&gt;=25%,"มากกว่าหรือเท่ากับ 25%",IF(J5846&gt;=35%,"มากกว่าหรือเท่ากับ 35%")))</f>
        <v>18</v>
      </c>
    </row>
    <row r="5847" s="7" customFormat="1" ht="19.15" customHeight="1">
      <c r="A5847" t="s" s="16">
        <v>5929</v>
      </c>
      <c r="B5847" s="17">
        <v>2</v>
      </c>
      <c r="C5847" s="17">
        <v>25</v>
      </c>
      <c r="D5847" t="s" s="16">
        <v>5972</v>
      </c>
      <c r="E5847" t="s" s="16">
        <v>1546</v>
      </c>
      <c r="F5847" s="55">
        <v>218</v>
      </c>
      <c r="G5847" s="17">
        <v>226</v>
      </c>
      <c r="H5847" s="18">
        <f>SUM(G5847-F5847)</f>
        <v>8</v>
      </c>
      <c r="I5847" s="19">
        <f>H5847/F5847</f>
        <v>0.036697247706422</v>
      </c>
      <c r="J5847" s="19">
        <f>H5847/G5847</f>
        <v>0.0353982300884956</v>
      </c>
      <c r="K5847" t="s" s="21">
        <f>IF(J5847&lt;25%,"น้อยกว่า 25%",IF(J5847&gt;=25%,"มากกว่าหรือเท่ากับ 25%",IF(J5847&gt;=35%,"มากกว่าหรือเท่ากับ 35%")))</f>
        <v>18</v>
      </c>
    </row>
    <row r="5848" s="7" customFormat="1" ht="19.15" customHeight="1">
      <c r="A5848" t="s" s="16">
        <v>5929</v>
      </c>
      <c r="B5848" s="17">
        <v>2</v>
      </c>
      <c r="C5848" s="17">
        <v>20</v>
      </c>
      <c r="D5848" t="s" s="16">
        <v>5973</v>
      </c>
      <c r="E5848" t="s" s="16">
        <v>248</v>
      </c>
      <c r="F5848" s="55">
        <v>220</v>
      </c>
      <c r="G5848" s="17">
        <v>224</v>
      </c>
      <c r="H5848" s="18">
        <f>SUM(G5848-F5848)</f>
        <v>4</v>
      </c>
      <c r="I5848" s="19">
        <f>H5848/F5848</f>
        <v>0.0181818181818182</v>
      </c>
      <c r="J5848" s="19">
        <f>H5848/G5848</f>
        <v>0.0178571428571429</v>
      </c>
      <c r="K5848" t="s" s="21">
        <f>IF(J5848&lt;25%,"น้อยกว่า 25%",IF(J5848&gt;=25%,"มากกว่าหรือเท่ากับ 25%",IF(J5848&gt;=35%,"มากกว่าหรือเท่ากับ 35%")))</f>
        <v>18</v>
      </c>
    </row>
    <row r="5849" s="7" customFormat="1" ht="19.15" customHeight="1">
      <c r="A5849" t="s" s="16">
        <v>5929</v>
      </c>
      <c r="B5849" s="17">
        <v>2</v>
      </c>
      <c r="C5849" s="17">
        <v>15</v>
      </c>
      <c r="D5849" t="s" s="16">
        <v>5974</v>
      </c>
      <c r="E5849" t="s" s="16">
        <v>48</v>
      </c>
      <c r="F5849" s="55">
        <v>207</v>
      </c>
      <c r="G5849" s="17">
        <v>221</v>
      </c>
      <c r="H5849" s="18">
        <f>SUM(G5849-F5849)</f>
        <v>14</v>
      </c>
      <c r="I5849" s="19">
        <f>H5849/F5849</f>
        <v>0.0676328502415459</v>
      </c>
      <c r="J5849" s="19">
        <f>H5849/G5849</f>
        <v>0.0633484162895928</v>
      </c>
      <c r="K5849" t="s" s="21">
        <f>IF(J5849&lt;25%,"น้อยกว่า 25%",IF(J5849&gt;=25%,"มากกว่าหรือเท่ากับ 25%",IF(J5849&gt;=35%,"มากกว่าหรือเท่ากับ 35%")))</f>
        <v>18</v>
      </c>
    </row>
    <row r="5850" s="7" customFormat="1" ht="19.15" customHeight="1">
      <c r="A5850" t="s" s="16">
        <v>5929</v>
      </c>
      <c r="B5850" s="17">
        <v>2</v>
      </c>
      <c r="C5850" s="17">
        <v>18</v>
      </c>
      <c r="D5850" t="s" s="16">
        <v>5975</v>
      </c>
      <c r="E5850" t="s" s="16">
        <v>54</v>
      </c>
      <c r="F5850" s="55">
        <v>191</v>
      </c>
      <c r="G5850" s="17">
        <v>192</v>
      </c>
      <c r="H5850" s="18">
        <f>SUM(G5850-F5850)</f>
        <v>1</v>
      </c>
      <c r="I5850" s="19">
        <f>H5850/F5850</f>
        <v>0.00523560209424084</v>
      </c>
      <c r="J5850" s="19">
        <f>H5850/G5850</f>
        <v>0.00520833333333333</v>
      </c>
      <c r="K5850" t="s" s="21">
        <f>IF(J5850&lt;25%,"น้อยกว่า 25%",IF(J5850&gt;=25%,"มากกว่าหรือเท่ากับ 25%",IF(J5850&gt;=35%,"มากกว่าหรือเท่ากับ 35%")))</f>
        <v>18</v>
      </c>
    </row>
    <row r="5851" s="7" customFormat="1" ht="19.15" customHeight="1">
      <c r="A5851" t="s" s="16">
        <v>5929</v>
      </c>
      <c r="B5851" s="17">
        <v>2</v>
      </c>
      <c r="C5851" s="17">
        <v>21</v>
      </c>
      <c r="D5851" t="s" s="16">
        <v>5976</v>
      </c>
      <c r="E5851" t="s" s="16">
        <v>52</v>
      </c>
      <c r="F5851" s="55">
        <v>180</v>
      </c>
      <c r="G5851" s="17">
        <v>186</v>
      </c>
      <c r="H5851" s="18">
        <f>SUM(G5851-F5851)</f>
        <v>6</v>
      </c>
      <c r="I5851" s="19">
        <f>H5851/F5851</f>
        <v>0.0333333333333333</v>
      </c>
      <c r="J5851" s="19">
        <f>H5851/G5851</f>
        <v>0.032258064516129</v>
      </c>
      <c r="K5851" t="s" s="21">
        <f>IF(J5851&lt;25%,"น้อยกว่า 25%",IF(J5851&gt;=25%,"มากกว่าหรือเท่ากับ 25%",IF(J5851&gt;=35%,"มากกว่าหรือเท่ากับ 35%")))</f>
        <v>18</v>
      </c>
    </row>
    <row r="5852" s="7" customFormat="1" ht="19.15" customHeight="1">
      <c r="A5852" t="s" s="16">
        <v>5929</v>
      </c>
      <c r="B5852" s="17">
        <v>2</v>
      </c>
      <c r="C5852" s="17">
        <v>11</v>
      </c>
      <c r="D5852" t="s" s="16">
        <v>5977</v>
      </c>
      <c r="E5852" t="s" s="16">
        <v>101</v>
      </c>
      <c r="F5852" s="55">
        <v>166</v>
      </c>
      <c r="G5852" s="17">
        <v>171</v>
      </c>
      <c r="H5852" s="18">
        <f>SUM(G5852-F5852)</f>
        <v>5</v>
      </c>
      <c r="I5852" s="19">
        <f>H5852/F5852</f>
        <v>0.0301204819277108</v>
      </c>
      <c r="J5852" s="19">
        <f>H5852/G5852</f>
        <v>0.0292397660818713</v>
      </c>
      <c r="K5852" t="s" s="21">
        <f>IF(J5852&lt;25%,"น้อยกว่า 25%",IF(J5852&gt;=25%,"มากกว่าหรือเท่ากับ 25%",IF(J5852&gt;=35%,"มากกว่าหรือเท่ากับ 35%")))</f>
        <v>18</v>
      </c>
    </row>
    <row r="5853" s="7" customFormat="1" ht="19.15" customHeight="1">
      <c r="A5853" t="s" s="16">
        <v>5929</v>
      </c>
      <c r="B5853" s="17">
        <v>2</v>
      </c>
      <c r="C5853" s="17">
        <v>24</v>
      </c>
      <c r="D5853" t="s" s="16">
        <v>5978</v>
      </c>
      <c r="E5853" t="s" s="16">
        <v>38</v>
      </c>
      <c r="F5853" s="55">
        <v>151</v>
      </c>
      <c r="G5853" s="17">
        <v>158</v>
      </c>
      <c r="H5853" s="18">
        <f>SUM(G5853-F5853)</f>
        <v>7</v>
      </c>
      <c r="I5853" s="19">
        <f>H5853/F5853</f>
        <v>0.0463576158940397</v>
      </c>
      <c r="J5853" s="19">
        <f>H5853/G5853</f>
        <v>0.0443037974683544</v>
      </c>
      <c r="K5853" t="s" s="21">
        <f>IF(J5853&lt;25%,"น้อยกว่า 25%",IF(J5853&gt;=25%,"มากกว่าหรือเท่ากับ 25%",IF(J5853&gt;=35%,"มากกว่าหรือเท่ากับ 35%")))</f>
        <v>18</v>
      </c>
    </row>
    <row r="5854" s="7" customFormat="1" ht="19.15" customHeight="1">
      <c r="A5854" t="s" s="16">
        <v>5929</v>
      </c>
      <c r="B5854" s="17">
        <v>2</v>
      </c>
      <c r="C5854" s="17">
        <v>19</v>
      </c>
      <c r="D5854" t="s" s="16">
        <v>5979</v>
      </c>
      <c r="E5854" t="s" s="16">
        <v>173</v>
      </c>
      <c r="F5854" s="55">
        <v>97</v>
      </c>
      <c r="G5854" s="17">
        <v>105</v>
      </c>
      <c r="H5854" s="18">
        <f>SUM(G5854-F5854)</f>
        <v>8</v>
      </c>
      <c r="I5854" s="19">
        <f>H5854/F5854</f>
        <v>0.0824742268041237</v>
      </c>
      <c r="J5854" s="19">
        <f>H5854/G5854</f>
        <v>0.0761904761904762</v>
      </c>
      <c r="K5854" t="s" s="21">
        <f>IF(J5854&lt;25%,"น้อยกว่า 25%",IF(J5854&gt;=25%,"มากกว่าหรือเท่ากับ 25%",IF(J5854&gt;=35%,"มากกว่าหรือเท่ากับ 35%")))</f>
        <v>18</v>
      </c>
    </row>
    <row r="5855" s="7" customFormat="1" ht="19.15" customHeight="1">
      <c r="A5855" t="s" s="16">
        <v>5929</v>
      </c>
      <c r="B5855" s="17">
        <v>2</v>
      </c>
      <c r="C5855" s="17">
        <v>23</v>
      </c>
      <c r="D5855" t="s" s="16">
        <v>5980</v>
      </c>
      <c r="E5855" t="s" s="16">
        <v>1091</v>
      </c>
      <c r="F5855" s="55">
        <v>97</v>
      </c>
      <c r="G5855" s="17">
        <v>99</v>
      </c>
      <c r="H5855" s="18">
        <f>SUM(G5855-F5855)</f>
        <v>2</v>
      </c>
      <c r="I5855" s="19">
        <f>H5855/F5855</f>
        <v>0.0206185567010309</v>
      </c>
      <c r="J5855" s="19">
        <f>H5855/G5855</f>
        <v>0.0202020202020202</v>
      </c>
      <c r="K5855" t="s" s="21">
        <f>IF(J5855&lt;25%,"น้อยกว่า 25%",IF(J5855&gt;=25%,"มากกว่าหรือเท่ากับ 25%",IF(J5855&gt;=35%,"มากกว่าหรือเท่ากับ 35%")))</f>
        <v>18</v>
      </c>
    </row>
    <row r="5856" s="7" customFormat="1" ht="19.15" customHeight="1">
      <c r="A5856" t="s" s="16">
        <v>5929</v>
      </c>
      <c r="B5856" s="17">
        <v>2</v>
      </c>
      <c r="C5856" s="17">
        <v>17</v>
      </c>
      <c r="D5856" t="s" s="16">
        <v>5981</v>
      </c>
      <c r="E5856" t="s" s="16">
        <v>76</v>
      </c>
      <c r="F5856" s="55">
        <v>66</v>
      </c>
      <c r="G5856" s="17">
        <v>69</v>
      </c>
      <c r="H5856" s="18">
        <f>SUM(G5856-F5856)</f>
        <v>3</v>
      </c>
      <c r="I5856" s="19">
        <f>H5856/F5856</f>
        <v>0.0454545454545455</v>
      </c>
      <c r="J5856" s="19">
        <f>H5856/G5856</f>
        <v>0.0434782608695652</v>
      </c>
      <c r="K5856" t="s" s="21">
        <f>IF(J5856&lt;25%,"น้อยกว่า 25%",IF(J5856&gt;=25%,"มากกว่าหรือเท่ากับ 25%",IF(J5856&gt;=35%,"มากกว่าหรือเท่ากับ 35%")))</f>
        <v>18</v>
      </c>
    </row>
    <row r="5857" s="7" customFormat="1" ht="19.15" customHeight="1">
      <c r="A5857" t="s" s="16">
        <v>5929</v>
      </c>
      <c r="B5857" s="17">
        <v>2</v>
      </c>
      <c r="C5857" s="17">
        <v>16</v>
      </c>
      <c r="D5857" t="s" s="16">
        <v>5982</v>
      </c>
      <c r="E5857" t="s" s="16">
        <v>40</v>
      </c>
      <c r="F5857" s="55">
        <v>66</v>
      </c>
      <c r="G5857" s="17">
        <v>66</v>
      </c>
      <c r="H5857" s="18">
        <f>SUM(G5857-F5857)</f>
        <v>0</v>
      </c>
      <c r="I5857" s="19">
        <f>H5857/F5857</f>
        <v>0</v>
      </c>
      <c r="J5857" s="19">
        <f>H5857/G5857</f>
        <v>0</v>
      </c>
      <c r="K5857" t="s" s="21">
        <f>IF(J5857&lt;25%,"น้อยกว่า 25%",IF(J5857&gt;=25%,"มากกว่าหรือเท่ากับ 25%",IF(J5857&gt;=35%,"มากกว่าหรือเท่ากับ 35%")))</f>
        <v>18</v>
      </c>
    </row>
    <row r="5858" s="7" customFormat="1" ht="19.15" customHeight="1">
      <c r="A5858" t="s" s="16">
        <v>5929</v>
      </c>
      <c r="B5858" s="17">
        <v>2</v>
      </c>
      <c r="C5858" s="17">
        <v>26</v>
      </c>
      <c r="D5858" t="s" s="16">
        <v>5983</v>
      </c>
      <c r="E5858" t="s" s="16">
        <v>116</v>
      </c>
      <c r="F5858" s="55">
        <v>49</v>
      </c>
      <c r="G5858" s="17">
        <v>51</v>
      </c>
      <c r="H5858" s="18">
        <f>SUM(G5858-F5858)</f>
        <v>2</v>
      </c>
      <c r="I5858" s="19">
        <f>H5858/F5858</f>
        <v>0.0408163265306122</v>
      </c>
      <c r="J5858" s="19">
        <f>H5858/G5858</f>
        <v>0.0392156862745098</v>
      </c>
      <c r="K5858" t="s" s="21">
        <f>IF(J5858&lt;25%,"น้อยกว่า 25%",IF(J5858&gt;=25%,"มากกว่าหรือเท่ากับ 25%",IF(J5858&gt;=35%,"มากกว่าหรือเท่ากับ 35%")))</f>
        <v>18</v>
      </c>
    </row>
    <row r="5859" s="7" customFormat="1" ht="19.15" customHeight="1">
      <c r="A5859" t="s" s="16">
        <v>5929</v>
      </c>
      <c r="B5859" s="17">
        <v>2</v>
      </c>
      <c r="C5859" s="17">
        <v>14</v>
      </c>
      <c r="D5859" t="s" s="16">
        <v>5984</v>
      </c>
      <c r="E5859" t="s" s="16">
        <v>44</v>
      </c>
      <c r="F5859" s="55">
        <v>46</v>
      </c>
      <c r="G5859" s="17">
        <v>49</v>
      </c>
      <c r="H5859" s="18">
        <f>SUM(G5859-F5859)</f>
        <v>3</v>
      </c>
      <c r="I5859" s="19">
        <f>H5859/F5859</f>
        <v>0.0652173913043478</v>
      </c>
      <c r="J5859" s="19">
        <f>H5859/G5859</f>
        <v>0.0612244897959184</v>
      </c>
      <c r="K5859" t="s" s="21">
        <f>IF(J5859&lt;25%,"น้อยกว่า 25%",IF(J5859&gt;=25%,"มากกว่าหรือเท่ากับ 25%",IF(J5859&gt;=35%,"มากกว่าหรือเท่ากับ 35%")))</f>
        <v>18</v>
      </c>
    </row>
    <row r="5860" s="7" customFormat="1" ht="19.15" customHeight="1">
      <c r="A5860" t="s" s="16">
        <v>5929</v>
      </c>
      <c r="B5860" s="17">
        <v>3</v>
      </c>
      <c r="C5860" s="17">
        <v>8</v>
      </c>
      <c r="D5860" t="s" s="16">
        <v>5985</v>
      </c>
      <c r="E5860" t="s" s="16">
        <v>26</v>
      </c>
      <c r="F5860" s="55">
        <v>54628</v>
      </c>
      <c r="G5860" s="17">
        <v>61916</v>
      </c>
      <c r="H5860" s="18">
        <f>SUM(G5860-F5860)</f>
        <v>7288</v>
      </c>
      <c r="I5860" s="19">
        <f>H5860/F5860</f>
        <v>0.133411437358131</v>
      </c>
      <c r="J5860" s="19">
        <f>H5860/G5860</f>
        <v>0.117707862265004</v>
      </c>
      <c r="K5860" t="s" s="21">
        <f>IF(J5860&lt;25%,"น้อยกว่า 25%",IF(J5860&gt;=25%,"มากกว่าหรือเท่ากับ 25%",IF(J5860&gt;=35%,"มากกว่าหรือเท่ากับ 35%")))</f>
        <v>18</v>
      </c>
    </row>
    <row r="5861" s="7" customFormat="1" ht="19.15" customHeight="1">
      <c r="A5861" t="s" s="16">
        <v>5929</v>
      </c>
      <c r="B5861" s="17">
        <v>3</v>
      </c>
      <c r="C5861" s="17">
        <v>7</v>
      </c>
      <c r="D5861" t="s" s="16">
        <v>5986</v>
      </c>
      <c r="E5861" t="s" s="16">
        <v>84</v>
      </c>
      <c r="F5861" s="55">
        <v>34206</v>
      </c>
      <c r="G5861" s="17">
        <v>37635</v>
      </c>
      <c r="H5861" s="18">
        <f>SUM(G5861-F5861)</f>
        <v>3429</v>
      </c>
      <c r="I5861" s="19">
        <f>H5861/F5861</f>
        <v>0.100245570952464</v>
      </c>
      <c r="J5861" s="19">
        <f>H5861/G5861</f>
        <v>0.0911119968114787</v>
      </c>
      <c r="K5861" t="s" s="21">
        <f>IF(J5861&lt;25%,"น้อยกว่า 25%",IF(J5861&gt;=25%,"มากกว่าหรือเท่ากับ 25%",IF(J5861&gt;=35%,"มากกว่าหรือเท่ากับ 35%")))</f>
        <v>18</v>
      </c>
    </row>
    <row r="5862" s="7" customFormat="1" ht="19.15" customHeight="1">
      <c r="A5862" t="s" s="16">
        <v>5929</v>
      </c>
      <c r="B5862" s="17">
        <v>3</v>
      </c>
      <c r="C5862" s="17">
        <v>12</v>
      </c>
      <c r="D5862" t="s" s="16">
        <v>5987</v>
      </c>
      <c r="E5862" t="s" s="16">
        <v>22</v>
      </c>
      <c r="F5862" s="55">
        <v>18646</v>
      </c>
      <c r="G5862" s="17">
        <v>20442</v>
      </c>
      <c r="H5862" s="18">
        <f>SUM(G5862-F5862)</f>
        <v>1796</v>
      </c>
      <c r="I5862" s="19">
        <f>H5862/F5862</f>
        <v>0.0963209267403196</v>
      </c>
      <c r="J5862" s="19">
        <f>H5862/G5862</f>
        <v>0.0878583308873887</v>
      </c>
      <c r="K5862" t="s" s="21">
        <f>IF(J5862&lt;25%,"น้อยกว่า 25%",IF(J5862&gt;=25%,"มากกว่าหรือเท่ากับ 25%",IF(J5862&gt;=35%,"มากกว่าหรือเท่ากับ 35%")))</f>
        <v>18</v>
      </c>
    </row>
    <row r="5863" s="7" customFormat="1" ht="19.15" customHeight="1">
      <c r="A5863" t="s" s="16">
        <v>5929</v>
      </c>
      <c r="B5863" s="17">
        <v>3</v>
      </c>
      <c r="C5863" s="17">
        <v>3</v>
      </c>
      <c r="D5863" t="s" s="16">
        <v>5988</v>
      </c>
      <c r="E5863" t="s" s="16">
        <v>20</v>
      </c>
      <c r="F5863" s="55">
        <v>10503</v>
      </c>
      <c r="G5863" s="17">
        <v>11610</v>
      </c>
      <c r="H5863" s="18">
        <f>SUM(G5863-F5863)</f>
        <v>1107</v>
      </c>
      <c r="I5863" s="19">
        <f>H5863/F5863</f>
        <v>0.105398457583548</v>
      </c>
      <c r="J5863" s="19">
        <f>H5863/G5863</f>
        <v>0.0953488372093023</v>
      </c>
      <c r="K5863" t="s" s="21">
        <f>IF(J5863&lt;25%,"น้อยกว่า 25%",IF(J5863&gt;=25%,"มากกว่าหรือเท่ากับ 25%",IF(J5863&gt;=35%,"มากกว่าหรือเท่ากับ 35%")))</f>
        <v>18</v>
      </c>
    </row>
    <row r="5864" s="7" customFormat="1" ht="19.15" customHeight="1">
      <c r="A5864" t="s" s="16">
        <v>5929</v>
      </c>
      <c r="B5864" s="17">
        <v>3</v>
      </c>
      <c r="C5864" s="17">
        <v>11</v>
      </c>
      <c r="D5864" t="s" s="16">
        <v>5989</v>
      </c>
      <c r="E5864" t="s" s="16">
        <v>17</v>
      </c>
      <c r="F5864" s="55">
        <v>3474</v>
      </c>
      <c r="G5864" s="17">
        <v>3907</v>
      </c>
      <c r="H5864" s="18">
        <f>SUM(G5864-F5864)</f>
        <v>433</v>
      </c>
      <c r="I5864" s="19">
        <f>H5864/F5864</f>
        <v>0.124640184225676</v>
      </c>
      <c r="J5864" s="19">
        <f>H5864/G5864</f>
        <v>0.110826721269516</v>
      </c>
      <c r="K5864" t="s" s="21">
        <f>IF(J5864&lt;25%,"น้อยกว่า 25%",IF(J5864&gt;=25%,"มากกว่าหรือเท่ากับ 25%",IF(J5864&gt;=35%,"มากกว่าหรือเท่ากับ 35%")))</f>
        <v>18</v>
      </c>
    </row>
    <row r="5865" s="7" customFormat="1" ht="19.15" customHeight="1">
      <c r="A5865" t="s" s="16">
        <v>5929</v>
      </c>
      <c r="B5865" s="17">
        <v>3</v>
      </c>
      <c r="C5865" s="17">
        <v>4</v>
      </c>
      <c r="D5865" t="s" s="16">
        <v>5990</v>
      </c>
      <c r="E5865" t="s" s="16">
        <v>28</v>
      </c>
      <c r="F5865" s="55">
        <v>1883</v>
      </c>
      <c r="G5865" s="17">
        <v>2116</v>
      </c>
      <c r="H5865" s="18">
        <f>SUM(G5865-F5865)</f>
        <v>233</v>
      </c>
      <c r="I5865" s="19">
        <f>H5865/F5865</f>
        <v>0.123738714816782</v>
      </c>
      <c r="J5865" s="19">
        <f>H5865/G5865</f>
        <v>0.110113421550095</v>
      </c>
      <c r="K5865" t="s" s="21">
        <f>IF(J5865&lt;25%,"น้อยกว่า 25%",IF(J5865&gt;=25%,"มากกว่าหรือเท่ากับ 25%",IF(J5865&gt;=35%,"มากกว่าหรือเท่ากับ 35%")))</f>
        <v>18</v>
      </c>
    </row>
    <row r="5866" s="7" customFormat="1" ht="19.15" customHeight="1">
      <c r="A5866" t="s" s="16">
        <v>5929</v>
      </c>
      <c r="B5866" s="17">
        <v>3</v>
      </c>
      <c r="C5866" s="17">
        <v>6</v>
      </c>
      <c r="D5866" t="s" s="16">
        <v>5991</v>
      </c>
      <c r="E5866" t="s" s="16">
        <v>30</v>
      </c>
      <c r="F5866" s="55">
        <v>431</v>
      </c>
      <c r="G5866" s="17">
        <v>431</v>
      </c>
      <c r="H5866" s="18">
        <f>SUM(G5866-F5866)</f>
        <v>0</v>
      </c>
      <c r="I5866" s="19">
        <f>H5866/F5866</f>
        <v>0</v>
      </c>
      <c r="J5866" s="19">
        <f>H5866/G5866</f>
        <v>0</v>
      </c>
      <c r="K5866" t="s" s="21">
        <f>IF(J5866&lt;25%,"น้อยกว่า 25%",IF(J5866&gt;=25%,"มากกว่าหรือเท่ากับ 25%",IF(J5866&gt;=35%,"มากกว่าหรือเท่ากับ 35%")))</f>
        <v>18</v>
      </c>
    </row>
    <row r="5867" s="7" customFormat="1" ht="19.15" customHeight="1">
      <c r="A5867" t="s" s="16">
        <v>5929</v>
      </c>
      <c r="B5867" s="17">
        <v>3</v>
      </c>
      <c r="C5867" s="17">
        <v>1</v>
      </c>
      <c r="D5867" t="s" s="16">
        <v>5992</v>
      </c>
      <c r="E5867" t="s" s="16">
        <v>60</v>
      </c>
      <c r="F5867" s="55">
        <v>337</v>
      </c>
      <c r="G5867" s="17">
        <v>410</v>
      </c>
      <c r="H5867" s="18">
        <f>SUM(G5867-F5867)</f>
        <v>73</v>
      </c>
      <c r="I5867" s="19">
        <f>H5867/F5867</f>
        <v>0.216617210682493</v>
      </c>
      <c r="J5867" s="19">
        <f>H5867/G5867</f>
        <v>0.178048780487805</v>
      </c>
      <c r="K5867" t="s" s="21">
        <f>IF(J5867&lt;25%,"น้อยกว่า 25%",IF(J5867&gt;=25%,"มากกว่าหรือเท่ากับ 25%",IF(J5867&gt;=35%,"มากกว่าหรือเท่ากับ 35%")))</f>
        <v>18</v>
      </c>
    </row>
    <row r="5868" s="7" customFormat="1" ht="19.15" customHeight="1">
      <c r="A5868" t="s" s="16">
        <v>5929</v>
      </c>
      <c r="B5868" s="17">
        <v>3</v>
      </c>
      <c r="C5868" s="17">
        <v>18</v>
      </c>
      <c r="D5868" t="s" s="16">
        <v>5993</v>
      </c>
      <c r="E5868" t="s" s="16">
        <v>62</v>
      </c>
      <c r="F5868" s="55">
        <v>349</v>
      </c>
      <c r="G5868" s="17">
        <v>375</v>
      </c>
      <c r="H5868" s="18">
        <f>SUM(G5868-F5868)</f>
        <v>26</v>
      </c>
      <c r="I5868" s="19">
        <f>H5868/F5868</f>
        <v>0.0744985673352436</v>
      </c>
      <c r="J5868" s="19">
        <f>H5868/G5868</f>
        <v>0.0693333333333333</v>
      </c>
      <c r="K5868" t="s" s="21">
        <f>IF(J5868&lt;25%,"น้อยกว่า 25%",IF(J5868&gt;=25%,"มากกว่าหรือเท่ากับ 25%",IF(J5868&gt;=35%,"มากกว่าหรือเท่ากับ 35%")))</f>
        <v>18</v>
      </c>
    </row>
    <row r="5869" s="7" customFormat="1" ht="19.15" customHeight="1">
      <c r="A5869" t="s" s="16">
        <v>5929</v>
      </c>
      <c r="B5869" s="17">
        <v>3</v>
      </c>
      <c r="C5869" s="17">
        <v>9</v>
      </c>
      <c r="D5869" t="s" s="16">
        <v>5994</v>
      </c>
      <c r="E5869" t="s" s="16">
        <v>48</v>
      </c>
      <c r="F5869" s="55">
        <v>290</v>
      </c>
      <c r="G5869" s="17">
        <v>334</v>
      </c>
      <c r="H5869" s="18">
        <f>SUM(G5869-F5869)</f>
        <v>44</v>
      </c>
      <c r="I5869" s="19">
        <f>H5869/F5869</f>
        <v>0.151724137931034</v>
      </c>
      <c r="J5869" s="19">
        <f>H5869/G5869</f>
        <v>0.131736526946108</v>
      </c>
      <c r="K5869" t="s" s="21">
        <f>IF(J5869&lt;25%,"น้อยกว่า 25%",IF(J5869&gt;=25%,"มากกว่าหรือเท่ากับ 25%",IF(J5869&gt;=35%,"มากกว่าหรือเท่ากับ 35%")))</f>
        <v>18</v>
      </c>
    </row>
    <row r="5870" s="7" customFormat="1" ht="19.15" customHeight="1">
      <c r="A5870" t="s" s="16">
        <v>5929</v>
      </c>
      <c r="B5870" s="17">
        <v>3</v>
      </c>
      <c r="C5870" s="17">
        <v>2</v>
      </c>
      <c r="D5870" t="s" s="16">
        <v>5995</v>
      </c>
      <c r="E5870" t="s" s="16">
        <v>101</v>
      </c>
      <c r="F5870" s="55">
        <v>203</v>
      </c>
      <c r="G5870" s="17">
        <v>217</v>
      </c>
      <c r="H5870" s="18">
        <f>SUM(G5870-F5870)</f>
        <v>14</v>
      </c>
      <c r="I5870" s="19">
        <f>H5870/F5870</f>
        <v>0.0689655172413793</v>
      </c>
      <c r="J5870" s="19">
        <f>H5870/G5870</f>
        <v>0.0645161290322581</v>
      </c>
      <c r="K5870" t="s" s="21">
        <f>IF(J5870&lt;25%,"น้อยกว่า 25%",IF(J5870&gt;=25%,"มากกว่าหรือเท่ากับ 25%",IF(J5870&gt;=35%,"มากกว่าหรือเท่ากับ 35%")))</f>
        <v>18</v>
      </c>
    </row>
    <row r="5871" s="7" customFormat="1" ht="19.15" customHeight="1">
      <c r="A5871" t="s" s="16">
        <v>5929</v>
      </c>
      <c r="B5871" s="17">
        <v>3</v>
      </c>
      <c r="C5871" s="17">
        <v>5</v>
      </c>
      <c r="D5871" t="s" s="16">
        <v>5996</v>
      </c>
      <c r="E5871" t="s" s="16">
        <v>44</v>
      </c>
      <c r="F5871" s="55">
        <v>128</v>
      </c>
      <c r="G5871" s="17">
        <v>155</v>
      </c>
      <c r="H5871" s="18">
        <f>SUM(G5871-F5871)</f>
        <v>27</v>
      </c>
      <c r="I5871" s="19">
        <f>H5871/F5871</f>
        <v>0.2109375</v>
      </c>
      <c r="J5871" s="19">
        <f>H5871/G5871</f>
        <v>0.174193548387097</v>
      </c>
      <c r="K5871" t="s" s="21">
        <f>IF(J5871&lt;25%,"น้อยกว่า 25%",IF(J5871&gt;=25%,"มากกว่าหรือเท่ากับ 25%",IF(J5871&gt;=35%,"มากกว่าหรือเท่ากับ 35%")))</f>
        <v>18</v>
      </c>
    </row>
    <row r="5872" s="7" customFormat="1" ht="19.15" customHeight="1">
      <c r="A5872" t="s" s="16">
        <v>5929</v>
      </c>
      <c r="B5872" s="17">
        <v>3</v>
      </c>
      <c r="C5872" s="17">
        <v>23</v>
      </c>
      <c r="D5872" t="s" s="16">
        <v>5997</v>
      </c>
      <c r="E5872" t="s" s="16">
        <v>38</v>
      </c>
      <c r="F5872" s="55">
        <v>138</v>
      </c>
      <c r="G5872" s="17">
        <v>155</v>
      </c>
      <c r="H5872" s="18">
        <f>SUM(G5872-F5872)</f>
        <v>17</v>
      </c>
      <c r="I5872" s="19">
        <f>H5872/F5872</f>
        <v>0.123188405797101</v>
      </c>
      <c r="J5872" s="19">
        <f>H5872/G5872</f>
        <v>0.109677419354839</v>
      </c>
      <c r="K5872" t="s" s="21">
        <f>IF(J5872&lt;25%,"น้อยกว่า 25%",IF(J5872&gt;=25%,"มากกว่าหรือเท่ากับ 25%",IF(J5872&gt;=35%,"มากกว่าหรือเท่ากับ 35%")))</f>
        <v>18</v>
      </c>
    </row>
    <row r="5873" s="7" customFormat="1" ht="19.15" customHeight="1">
      <c r="A5873" t="s" s="16">
        <v>5929</v>
      </c>
      <c r="B5873" s="17">
        <v>3</v>
      </c>
      <c r="C5873" s="17">
        <v>15</v>
      </c>
      <c r="D5873" t="s" s="16">
        <v>5998</v>
      </c>
      <c r="E5873" t="s" s="16">
        <v>1680</v>
      </c>
      <c r="F5873" s="55">
        <v>127</v>
      </c>
      <c r="G5873" s="17">
        <v>133</v>
      </c>
      <c r="H5873" s="18">
        <f>SUM(G5873-F5873)</f>
        <v>6</v>
      </c>
      <c r="I5873" s="19">
        <f>H5873/F5873</f>
        <v>0.047244094488189</v>
      </c>
      <c r="J5873" s="19">
        <f>H5873/G5873</f>
        <v>0.0451127819548872</v>
      </c>
      <c r="K5873" t="s" s="21">
        <f>IF(J5873&lt;25%,"น้อยกว่า 25%",IF(J5873&gt;=25%,"มากกว่าหรือเท่ากับ 25%",IF(J5873&gt;=35%,"มากกว่าหรือเท่ากับ 35%")))</f>
        <v>18</v>
      </c>
    </row>
    <row r="5874" s="7" customFormat="1" ht="19.15" customHeight="1">
      <c r="A5874" t="s" s="16">
        <v>5929</v>
      </c>
      <c r="B5874" s="17">
        <v>3</v>
      </c>
      <c r="C5874" s="17">
        <v>13</v>
      </c>
      <c r="D5874" t="s" s="16">
        <v>5999</v>
      </c>
      <c r="E5874" t="s" s="16">
        <v>173</v>
      </c>
      <c r="F5874" s="55">
        <v>119</v>
      </c>
      <c r="G5874" s="17">
        <v>130</v>
      </c>
      <c r="H5874" s="18">
        <f>SUM(G5874-F5874)</f>
        <v>11</v>
      </c>
      <c r="I5874" s="19">
        <f>H5874/F5874</f>
        <v>0.092436974789916</v>
      </c>
      <c r="J5874" s="19">
        <f>H5874/G5874</f>
        <v>0.08461538461538461</v>
      </c>
      <c r="K5874" t="s" s="21">
        <f>IF(J5874&lt;25%,"น้อยกว่า 25%",IF(J5874&gt;=25%,"มากกว่าหรือเท่ากับ 25%",IF(J5874&gt;=35%,"มากกว่าหรือเท่ากับ 35%")))</f>
        <v>18</v>
      </c>
    </row>
    <row r="5875" s="7" customFormat="1" ht="19.15" customHeight="1">
      <c r="A5875" t="s" s="16">
        <v>5929</v>
      </c>
      <c r="B5875" s="17">
        <v>3</v>
      </c>
      <c r="C5875" s="17">
        <v>20</v>
      </c>
      <c r="D5875" t="s" s="16">
        <v>6000</v>
      </c>
      <c r="E5875" t="s" s="16">
        <v>36</v>
      </c>
      <c r="F5875" s="55">
        <v>112</v>
      </c>
      <c r="G5875" s="17">
        <v>122</v>
      </c>
      <c r="H5875" s="18">
        <f>SUM(G5875-F5875)</f>
        <v>10</v>
      </c>
      <c r="I5875" s="19">
        <f>H5875/F5875</f>
        <v>0.0892857142857143</v>
      </c>
      <c r="J5875" s="19">
        <f>H5875/G5875</f>
        <v>0.08196721311475411</v>
      </c>
      <c r="K5875" t="s" s="21">
        <f>IF(J5875&lt;25%,"น้อยกว่า 25%",IF(J5875&gt;=25%,"มากกว่าหรือเท่ากับ 25%",IF(J5875&gt;=35%,"มากกว่าหรือเท่ากับ 35%")))</f>
        <v>18</v>
      </c>
    </row>
    <row r="5876" s="7" customFormat="1" ht="19.15" customHeight="1">
      <c r="A5876" t="s" s="16">
        <v>5929</v>
      </c>
      <c r="B5876" s="17">
        <v>3</v>
      </c>
      <c r="C5876" s="17">
        <v>21</v>
      </c>
      <c r="D5876" t="s" s="16">
        <v>6001</v>
      </c>
      <c r="E5876" t="s" s="16">
        <v>1091</v>
      </c>
      <c r="F5876" s="55">
        <v>102</v>
      </c>
      <c r="G5876" s="17">
        <v>112</v>
      </c>
      <c r="H5876" s="18">
        <f>SUM(G5876-F5876)</f>
        <v>10</v>
      </c>
      <c r="I5876" s="19">
        <f>H5876/F5876</f>
        <v>0.09803921568627449</v>
      </c>
      <c r="J5876" s="19">
        <f>H5876/G5876</f>
        <v>0.0892857142857143</v>
      </c>
      <c r="K5876" t="s" s="21">
        <f>IF(J5876&lt;25%,"น้อยกว่า 25%",IF(J5876&gt;=25%,"มากกว่าหรือเท่ากับ 25%",IF(J5876&gt;=35%,"มากกว่าหรือเท่ากับ 35%")))</f>
        <v>18</v>
      </c>
    </row>
    <row r="5877" s="7" customFormat="1" ht="19.15" customHeight="1">
      <c r="A5877" t="s" s="16">
        <v>5929</v>
      </c>
      <c r="B5877" s="17">
        <v>3</v>
      </c>
      <c r="C5877" s="17">
        <v>17</v>
      </c>
      <c r="D5877" t="s" s="16">
        <v>6002</v>
      </c>
      <c r="E5877" t="s" s="16">
        <v>40</v>
      </c>
      <c r="F5877" s="55">
        <v>77</v>
      </c>
      <c r="G5877" s="17">
        <v>94</v>
      </c>
      <c r="H5877" s="18">
        <f>SUM(G5877-F5877)</f>
        <v>17</v>
      </c>
      <c r="I5877" s="19">
        <f>H5877/F5877</f>
        <v>0.220779220779221</v>
      </c>
      <c r="J5877" s="19">
        <f>H5877/G5877</f>
        <v>0.180851063829787</v>
      </c>
      <c r="K5877" t="s" s="21">
        <f>IF(J5877&lt;25%,"น้อยกว่า 25%",IF(J5877&gt;=25%,"มากกว่าหรือเท่ากับ 25%",IF(J5877&gt;=35%,"มากกว่าหรือเท่ากับ 35%")))</f>
        <v>18</v>
      </c>
    </row>
    <row r="5878" s="7" customFormat="1" ht="19.15" customHeight="1">
      <c r="A5878" t="s" s="16">
        <v>5929</v>
      </c>
      <c r="B5878" s="17">
        <v>3</v>
      </c>
      <c r="C5878" s="17">
        <v>19</v>
      </c>
      <c r="D5878" t="s" s="16">
        <v>6003</v>
      </c>
      <c r="E5878" t="s" s="16">
        <v>52</v>
      </c>
      <c r="F5878" s="55">
        <v>79</v>
      </c>
      <c r="G5878" s="17">
        <v>85</v>
      </c>
      <c r="H5878" s="18">
        <f>SUM(G5878-F5878)</f>
        <v>6</v>
      </c>
      <c r="I5878" s="19">
        <f>H5878/F5878</f>
        <v>0.0759493670886076</v>
      </c>
      <c r="J5878" s="19">
        <f>H5878/G5878</f>
        <v>0.0705882352941176</v>
      </c>
      <c r="K5878" t="s" s="21">
        <f>IF(J5878&lt;25%,"น้อยกว่า 25%",IF(J5878&gt;=25%,"มากกว่าหรือเท่ากับ 25%",IF(J5878&gt;=35%,"มากกว่าหรือเท่ากับ 35%")))</f>
        <v>18</v>
      </c>
    </row>
    <row r="5879" s="7" customFormat="1" ht="19.15" customHeight="1">
      <c r="A5879" t="s" s="16">
        <v>5929</v>
      </c>
      <c r="B5879" s="17">
        <v>3</v>
      </c>
      <c r="C5879" s="17">
        <v>26</v>
      </c>
      <c r="D5879" t="s" s="16">
        <v>6004</v>
      </c>
      <c r="E5879" t="s" s="16">
        <v>281</v>
      </c>
      <c r="F5879" s="55">
        <v>73</v>
      </c>
      <c r="G5879" s="17">
        <v>80</v>
      </c>
      <c r="H5879" s="18">
        <f>SUM(G5879-F5879)</f>
        <v>7</v>
      </c>
      <c r="I5879" s="19">
        <f>H5879/F5879</f>
        <v>0.0958904109589041</v>
      </c>
      <c r="J5879" s="19">
        <f>H5879/G5879</f>
        <v>0.08749999999999999</v>
      </c>
      <c r="K5879" t="s" s="21">
        <f>IF(J5879&lt;25%,"น้อยกว่า 25%",IF(J5879&gt;=25%,"มากกว่าหรือเท่ากับ 25%",IF(J5879&gt;=35%,"มากกว่าหรือเท่ากับ 35%")))</f>
        <v>18</v>
      </c>
    </row>
    <row r="5880" s="7" customFormat="1" ht="19.15" customHeight="1">
      <c r="A5880" t="s" s="16">
        <v>5929</v>
      </c>
      <c r="B5880" s="17">
        <v>3</v>
      </c>
      <c r="C5880" s="17">
        <v>25</v>
      </c>
      <c r="D5880" t="s" s="16">
        <v>6005</v>
      </c>
      <c r="E5880" t="s" s="16">
        <v>68</v>
      </c>
      <c r="F5880" s="55">
        <v>64</v>
      </c>
      <c r="G5880" s="17">
        <v>70</v>
      </c>
      <c r="H5880" s="18">
        <f>SUM(G5880-F5880)</f>
        <v>6</v>
      </c>
      <c r="I5880" s="19">
        <f>H5880/F5880</f>
        <v>0.09375</v>
      </c>
      <c r="J5880" s="19">
        <f>H5880/G5880</f>
        <v>0.0857142857142857</v>
      </c>
      <c r="K5880" t="s" s="21">
        <f>IF(J5880&lt;25%,"น้อยกว่า 25%",IF(J5880&gt;=25%,"มากกว่าหรือเท่ากับ 25%",IF(J5880&gt;=35%,"มากกว่าหรือเท่ากับ 35%")))</f>
        <v>18</v>
      </c>
    </row>
    <row r="5881" s="7" customFormat="1" ht="19.15" customHeight="1">
      <c r="A5881" t="s" s="16">
        <v>5929</v>
      </c>
      <c r="B5881" s="17">
        <v>3</v>
      </c>
      <c r="C5881" s="17">
        <v>22</v>
      </c>
      <c r="D5881" t="s" s="16">
        <v>6006</v>
      </c>
      <c r="E5881" t="s" s="16">
        <v>116</v>
      </c>
      <c r="F5881" s="55">
        <v>51</v>
      </c>
      <c r="G5881" s="17">
        <v>57</v>
      </c>
      <c r="H5881" s="18">
        <f>SUM(G5881-F5881)</f>
        <v>6</v>
      </c>
      <c r="I5881" s="19">
        <f>H5881/F5881</f>
        <v>0.117647058823529</v>
      </c>
      <c r="J5881" s="19">
        <f>H5881/G5881</f>
        <v>0.105263157894737</v>
      </c>
      <c r="K5881" t="s" s="21">
        <f>IF(J5881&lt;25%,"น้อยกว่า 25%",IF(J5881&gt;=25%,"มากกว่าหรือเท่ากับ 25%",IF(J5881&gt;=35%,"มากกว่าหรือเท่ากับ 35%")))</f>
        <v>18</v>
      </c>
    </row>
    <row r="5882" s="7" customFormat="1" ht="19.15" customHeight="1">
      <c r="A5882" t="s" s="16">
        <v>5929</v>
      </c>
      <c r="B5882" s="17">
        <v>3</v>
      </c>
      <c r="C5882" s="17">
        <v>14</v>
      </c>
      <c r="D5882" t="s" s="16">
        <v>6007</v>
      </c>
      <c r="E5882" t="s" s="16">
        <v>66</v>
      </c>
      <c r="F5882" s="55">
        <v>46</v>
      </c>
      <c r="G5882" s="17">
        <v>52</v>
      </c>
      <c r="H5882" s="18">
        <f>SUM(G5882-F5882)</f>
        <v>6</v>
      </c>
      <c r="I5882" s="19">
        <f>H5882/F5882</f>
        <v>0.130434782608696</v>
      </c>
      <c r="J5882" s="19">
        <f>H5882/G5882</f>
        <v>0.115384615384615</v>
      </c>
      <c r="K5882" t="s" s="21">
        <f>IF(J5882&lt;25%,"น้อยกว่า 25%",IF(J5882&gt;=25%,"มากกว่าหรือเท่ากับ 25%",IF(J5882&gt;=35%,"มากกว่าหรือเท่ากับ 35%")))</f>
        <v>18</v>
      </c>
    </row>
    <row r="5883" s="7" customFormat="1" ht="19.15" customHeight="1">
      <c r="A5883" t="s" s="16">
        <v>5929</v>
      </c>
      <c r="B5883" s="17">
        <v>3</v>
      </c>
      <c r="C5883" s="17">
        <v>16</v>
      </c>
      <c r="D5883" t="s" s="16">
        <v>6008</v>
      </c>
      <c r="E5883" t="s" s="16">
        <v>76</v>
      </c>
      <c r="F5883" s="55">
        <v>45</v>
      </c>
      <c r="G5883" s="17">
        <v>50</v>
      </c>
      <c r="H5883" s="18">
        <f>SUM(G5883-F5883)</f>
        <v>5</v>
      </c>
      <c r="I5883" s="19">
        <f>H5883/F5883</f>
        <v>0.111111111111111</v>
      </c>
      <c r="J5883" s="19">
        <f>H5883/G5883</f>
        <v>0.1</v>
      </c>
      <c r="K5883" t="s" s="21">
        <f>IF(J5883&lt;25%,"น้อยกว่า 25%",IF(J5883&gt;=25%,"มากกว่าหรือเท่ากับ 25%",IF(J5883&gt;=35%,"มากกว่าหรือเท่ากับ 35%")))</f>
        <v>18</v>
      </c>
    </row>
    <row r="5884" s="7" customFormat="1" ht="19.15" customHeight="1">
      <c r="A5884" t="s" s="16">
        <v>5929</v>
      </c>
      <c r="B5884" s="17">
        <v>3</v>
      </c>
      <c r="C5884" s="17">
        <v>24</v>
      </c>
      <c r="D5884" t="s" s="16">
        <v>6009</v>
      </c>
      <c r="E5884" t="s" s="16">
        <v>153</v>
      </c>
      <c r="F5884" s="55">
        <v>36</v>
      </c>
      <c r="G5884" s="17">
        <v>38</v>
      </c>
      <c r="H5884" s="18">
        <f>SUM(G5884-F5884)</f>
        <v>2</v>
      </c>
      <c r="I5884" s="19">
        <f>H5884/F5884</f>
        <v>0.0555555555555556</v>
      </c>
      <c r="J5884" s="19">
        <f>H5884/G5884</f>
        <v>0.0526315789473684</v>
      </c>
      <c r="K5884" t="s" s="21">
        <f>IF(J5884&lt;25%,"น้อยกว่า 25%",IF(J5884&gt;=25%,"มากกว่าหรือเท่ากับ 25%",IF(J5884&gt;=35%,"มากกว่าหรือเท่ากับ 35%")))</f>
        <v>18</v>
      </c>
    </row>
    <row r="5885" s="7" customFormat="1" ht="19.15" customHeight="1">
      <c r="A5885" t="s" s="16">
        <v>5929</v>
      </c>
      <c r="B5885" s="17">
        <v>4</v>
      </c>
      <c r="C5885" s="17">
        <v>11</v>
      </c>
      <c r="D5885" t="s" s="16">
        <v>6010</v>
      </c>
      <c r="E5885" t="s" s="16">
        <v>84</v>
      </c>
      <c r="F5885" s="55">
        <v>47667</v>
      </c>
      <c r="G5885" s="17">
        <v>50646</v>
      </c>
      <c r="H5885" s="18">
        <f>SUM(G5885-F5885)</f>
        <v>2979</v>
      </c>
      <c r="I5885" s="19">
        <f>H5885/F5885</f>
        <v>0.0624960664610737</v>
      </c>
      <c r="J5885" s="19">
        <f>H5885/G5885</f>
        <v>0.0588200450183628</v>
      </c>
      <c r="K5885" t="s" s="21">
        <f>IF(J5885&lt;25%,"น้อยกว่า 25%",IF(J5885&gt;=25%,"มากกว่าหรือเท่ากับ 25%",IF(J5885&gt;=35%,"มากกว่าหรือเท่ากับ 35%")))</f>
        <v>18</v>
      </c>
    </row>
    <row r="5886" s="7" customFormat="1" ht="19.15" customHeight="1">
      <c r="A5886" t="s" s="16">
        <v>5929</v>
      </c>
      <c r="B5886" s="17">
        <v>4</v>
      </c>
      <c r="C5886" s="17">
        <v>7</v>
      </c>
      <c r="D5886" t="s" s="16">
        <v>6011</v>
      </c>
      <c r="E5886" t="s" s="16">
        <v>20</v>
      </c>
      <c r="F5886" s="55">
        <v>32780</v>
      </c>
      <c r="G5886" s="17">
        <v>34105</v>
      </c>
      <c r="H5886" s="18">
        <f>SUM(G5886-F5886)</f>
        <v>1325</v>
      </c>
      <c r="I5886" s="19">
        <f>H5886/F5886</f>
        <v>0.0404209884075656</v>
      </c>
      <c r="J5886" s="19">
        <f>H5886/G5886</f>
        <v>0.0388506084151884</v>
      </c>
      <c r="K5886" t="s" s="21">
        <f>IF(J5886&lt;25%,"น้อยกว่า 25%",IF(J5886&gt;=25%,"มากกว่าหรือเท่ากับ 25%",IF(J5886&gt;=35%,"มากกว่าหรือเท่ากับ 35%")))</f>
        <v>18</v>
      </c>
    </row>
    <row r="5887" s="7" customFormat="1" ht="19.15" customHeight="1">
      <c r="A5887" t="s" s="16">
        <v>5929</v>
      </c>
      <c r="B5887" s="17">
        <v>4</v>
      </c>
      <c r="C5887" s="17">
        <v>1</v>
      </c>
      <c r="D5887" t="s" s="16">
        <v>6012</v>
      </c>
      <c r="E5887" t="s" s="16">
        <v>22</v>
      </c>
      <c r="F5887" s="55">
        <v>15883</v>
      </c>
      <c r="G5887" s="17">
        <v>16938</v>
      </c>
      <c r="H5887" s="18">
        <f>SUM(G5887-F5887)</f>
        <v>1055</v>
      </c>
      <c r="I5887" s="19">
        <f>H5887/F5887</f>
        <v>0.06642321979474911</v>
      </c>
      <c r="J5887" s="19">
        <f>H5887/G5887</f>
        <v>0.0622859841775889</v>
      </c>
      <c r="K5887" t="s" s="21">
        <f>IF(J5887&lt;25%,"น้อยกว่า 25%",IF(J5887&gt;=25%,"มากกว่าหรือเท่ากับ 25%",IF(J5887&gt;=35%,"มากกว่าหรือเท่ากับ 35%")))</f>
        <v>18</v>
      </c>
    </row>
    <row r="5888" s="7" customFormat="1" ht="19.15" customHeight="1">
      <c r="A5888" t="s" s="16">
        <v>5929</v>
      </c>
      <c r="B5888" s="17">
        <v>4</v>
      </c>
      <c r="C5888" s="17">
        <v>12</v>
      </c>
      <c r="D5888" t="s" s="16">
        <v>6013</v>
      </c>
      <c r="E5888" t="s" s="16">
        <v>17</v>
      </c>
      <c r="F5888" s="55">
        <v>3772</v>
      </c>
      <c r="G5888" s="17">
        <v>4002</v>
      </c>
      <c r="H5888" s="18">
        <f>SUM(G5888-F5888)</f>
        <v>230</v>
      </c>
      <c r="I5888" s="19">
        <f>H5888/F5888</f>
        <v>0.0609756097560976</v>
      </c>
      <c r="J5888" s="19">
        <f>H5888/G5888</f>
        <v>0.0574712643678161</v>
      </c>
      <c r="K5888" t="s" s="21">
        <f>IF(J5888&lt;25%,"น้อยกว่า 25%",IF(J5888&gt;=25%,"มากกว่าหรือเท่ากับ 25%",IF(J5888&gt;=35%,"มากกว่าหรือเท่ากับ 35%")))</f>
        <v>18</v>
      </c>
    </row>
    <row r="5889" s="7" customFormat="1" ht="19.15" customHeight="1">
      <c r="A5889" t="s" s="16">
        <v>5929</v>
      </c>
      <c r="B5889" s="17">
        <v>4</v>
      </c>
      <c r="C5889" s="17">
        <v>9</v>
      </c>
      <c r="D5889" t="s" s="16">
        <v>6014</v>
      </c>
      <c r="E5889" t="s" s="16">
        <v>28</v>
      </c>
      <c r="F5889" s="55">
        <v>1973</v>
      </c>
      <c r="G5889" s="17">
        <v>2056</v>
      </c>
      <c r="H5889" s="18">
        <f>SUM(G5889-F5889)</f>
        <v>83</v>
      </c>
      <c r="I5889" s="19">
        <f>H5889/F5889</f>
        <v>0.042067916877851</v>
      </c>
      <c r="J5889" s="19">
        <f>H5889/G5889</f>
        <v>0.0403696498054475</v>
      </c>
      <c r="K5889" t="s" s="21">
        <f>IF(J5889&lt;25%,"น้อยกว่า 25%",IF(J5889&gt;=25%,"มากกว่าหรือเท่ากับ 25%",IF(J5889&gt;=35%,"มากกว่าหรือเท่ากับ 35%")))</f>
        <v>18</v>
      </c>
    </row>
    <row r="5890" s="7" customFormat="1" ht="19.15" customHeight="1">
      <c r="A5890" t="s" s="16">
        <v>5929</v>
      </c>
      <c r="B5890" s="17">
        <v>4</v>
      </c>
      <c r="C5890" s="17">
        <v>8</v>
      </c>
      <c r="D5890" t="s" s="16">
        <v>6015</v>
      </c>
      <c r="E5890" t="s" s="16">
        <v>26</v>
      </c>
      <c r="F5890" s="55">
        <v>1938</v>
      </c>
      <c r="G5890" s="17">
        <v>1975</v>
      </c>
      <c r="H5890" s="18">
        <f>SUM(G5890-F5890)</f>
        <v>37</v>
      </c>
      <c r="I5890" s="19">
        <f>H5890/F5890</f>
        <v>0.0190918472652219</v>
      </c>
      <c r="J5890" s="19">
        <f>H5890/G5890</f>
        <v>0.0187341772151899</v>
      </c>
      <c r="K5890" t="s" s="21">
        <f>IF(J5890&lt;25%,"น้อยกว่า 25%",IF(J5890&gt;=25%,"มากกว่าหรือเท่ากับ 25%",IF(J5890&gt;=35%,"มากกว่าหรือเท่ากับ 35%")))</f>
        <v>18</v>
      </c>
    </row>
    <row r="5891" s="7" customFormat="1" ht="19.15" customHeight="1">
      <c r="A5891" t="s" s="16">
        <v>5929</v>
      </c>
      <c r="B5891" s="17">
        <v>4</v>
      </c>
      <c r="C5891" s="17">
        <v>28</v>
      </c>
      <c r="D5891" t="s" s="16">
        <v>6016</v>
      </c>
      <c r="E5891" t="s" s="16">
        <v>34</v>
      </c>
      <c r="F5891" s="55">
        <v>1101</v>
      </c>
      <c r="G5891" s="17">
        <v>1150</v>
      </c>
      <c r="H5891" s="18">
        <f>SUM(G5891-F5891)</f>
        <v>49</v>
      </c>
      <c r="I5891" s="19">
        <f>H5891/F5891</f>
        <v>0.0445049954586739</v>
      </c>
      <c r="J5891" s="19">
        <f>H5891/G5891</f>
        <v>0.0426086956521739</v>
      </c>
      <c r="K5891" t="s" s="21">
        <f>IF(J5891&lt;25%,"น้อยกว่า 25%",IF(J5891&gt;=25%,"มากกว่าหรือเท่ากับ 25%",IF(J5891&gt;=35%,"มากกว่าหรือเท่ากับ 35%")))</f>
        <v>18</v>
      </c>
    </row>
    <row r="5892" s="7" customFormat="1" ht="19.15" customHeight="1">
      <c r="A5892" t="s" s="16">
        <v>5929</v>
      </c>
      <c r="B5892" s="17">
        <v>4</v>
      </c>
      <c r="C5892" s="17">
        <v>10</v>
      </c>
      <c r="D5892" t="s" s="16">
        <v>6017</v>
      </c>
      <c r="E5892" t="s" s="16">
        <v>30</v>
      </c>
      <c r="F5892" s="55">
        <v>670</v>
      </c>
      <c r="G5892" s="17">
        <v>720</v>
      </c>
      <c r="H5892" s="18">
        <f>SUM(G5892-F5892)</f>
        <v>50</v>
      </c>
      <c r="I5892" s="19">
        <f>H5892/F5892</f>
        <v>0.0746268656716418</v>
      </c>
      <c r="J5892" s="19">
        <f>H5892/G5892</f>
        <v>0.06944444444444441</v>
      </c>
      <c r="K5892" t="s" s="21">
        <f>IF(J5892&lt;25%,"น้อยกว่า 25%",IF(J5892&gt;=25%,"มากกว่าหรือเท่ากับ 25%",IF(J5892&gt;=35%,"มากกว่าหรือเท่ากับ 35%")))</f>
        <v>18</v>
      </c>
    </row>
    <row r="5893" s="7" customFormat="1" ht="19.15" customHeight="1">
      <c r="A5893" t="s" s="16">
        <v>5929</v>
      </c>
      <c r="B5893" s="17">
        <v>4</v>
      </c>
      <c r="C5893" s="17">
        <v>3</v>
      </c>
      <c r="D5893" t="s" s="16">
        <v>6018</v>
      </c>
      <c r="E5893" t="s" s="16">
        <v>101</v>
      </c>
      <c r="F5893" s="55">
        <v>651</v>
      </c>
      <c r="G5893" s="17">
        <v>671</v>
      </c>
      <c r="H5893" s="18">
        <f>SUM(G5893-F5893)</f>
        <v>20</v>
      </c>
      <c r="I5893" s="19">
        <f>H5893/F5893</f>
        <v>0.0307219662058372</v>
      </c>
      <c r="J5893" s="19">
        <f>H5893/G5893</f>
        <v>0.029806259314456</v>
      </c>
      <c r="K5893" t="s" s="21">
        <f>IF(J5893&lt;25%,"น้อยกว่า 25%",IF(J5893&gt;=25%,"มากกว่าหรือเท่ากับ 25%",IF(J5893&gt;=35%,"มากกว่าหรือเท่ากับ 35%")))</f>
        <v>18</v>
      </c>
    </row>
    <row r="5894" s="7" customFormat="1" ht="19.15" customHeight="1">
      <c r="A5894" t="s" s="16">
        <v>5929</v>
      </c>
      <c r="B5894" s="17">
        <v>4</v>
      </c>
      <c r="C5894" s="17">
        <v>4</v>
      </c>
      <c r="D5894" t="s" s="16">
        <v>6019</v>
      </c>
      <c r="E5894" t="s" s="16">
        <v>60</v>
      </c>
      <c r="F5894" s="55">
        <v>602</v>
      </c>
      <c r="G5894" s="17">
        <v>616</v>
      </c>
      <c r="H5894" s="18">
        <f>SUM(G5894-F5894)</f>
        <v>14</v>
      </c>
      <c r="I5894" s="19">
        <f>H5894/F5894</f>
        <v>0.0232558139534884</v>
      </c>
      <c r="J5894" s="19">
        <f>H5894/G5894</f>
        <v>0.0227272727272727</v>
      </c>
      <c r="K5894" t="s" s="21">
        <f>IF(J5894&lt;25%,"น้อยกว่า 25%",IF(J5894&gt;=25%,"มากกว่าหรือเท่ากับ 25%",IF(J5894&gt;=35%,"มากกว่าหรือเท่ากับ 35%")))</f>
        <v>18</v>
      </c>
    </row>
    <row r="5895" s="7" customFormat="1" ht="19.15" customHeight="1">
      <c r="A5895" t="s" s="16">
        <v>5929</v>
      </c>
      <c r="B5895" s="17">
        <v>4</v>
      </c>
      <c r="C5895" s="17">
        <v>13</v>
      </c>
      <c r="D5895" t="s" s="16">
        <v>6020</v>
      </c>
      <c r="E5895" t="s" s="16">
        <v>110</v>
      </c>
      <c r="F5895" s="55">
        <v>529</v>
      </c>
      <c r="G5895" s="17">
        <v>544</v>
      </c>
      <c r="H5895" s="18">
        <f>SUM(G5895-F5895)</f>
        <v>15</v>
      </c>
      <c r="I5895" s="19">
        <f>H5895/F5895</f>
        <v>0.0283553875236295</v>
      </c>
      <c r="J5895" s="19">
        <f>H5895/G5895</f>
        <v>0.0275735294117647</v>
      </c>
      <c r="K5895" t="s" s="21">
        <f>IF(J5895&lt;25%,"น้อยกว่า 25%",IF(J5895&gt;=25%,"มากกว่าหรือเท่ากับ 25%",IF(J5895&gt;=35%,"มากกว่าหรือเท่ากับ 35%")))</f>
        <v>18</v>
      </c>
    </row>
    <row r="5896" s="7" customFormat="1" ht="19.15" customHeight="1">
      <c r="A5896" t="s" s="16">
        <v>5929</v>
      </c>
      <c r="B5896" s="17">
        <v>4</v>
      </c>
      <c r="C5896" s="17">
        <v>27</v>
      </c>
      <c r="D5896" t="s" s="16">
        <v>6021</v>
      </c>
      <c r="E5896" t="s" s="16">
        <v>58</v>
      </c>
      <c r="F5896" s="55">
        <v>408</v>
      </c>
      <c r="G5896" s="17">
        <v>430</v>
      </c>
      <c r="H5896" s="18">
        <f>SUM(G5896-F5896)</f>
        <v>22</v>
      </c>
      <c r="I5896" s="19">
        <f>H5896/F5896</f>
        <v>0.053921568627451</v>
      </c>
      <c r="J5896" s="19">
        <f>H5896/G5896</f>
        <v>0.0511627906976744</v>
      </c>
      <c r="K5896" t="s" s="21">
        <f>IF(J5896&lt;25%,"น้อยกว่า 25%",IF(J5896&gt;=25%,"มากกว่าหรือเท่ากับ 25%",IF(J5896&gt;=35%,"มากกว่าหรือเท่ากับ 35%")))</f>
        <v>18</v>
      </c>
    </row>
    <row r="5897" s="7" customFormat="1" ht="19.15" customHeight="1">
      <c r="A5897" t="s" s="16">
        <v>5929</v>
      </c>
      <c r="B5897" s="17">
        <v>4</v>
      </c>
      <c r="C5897" s="17">
        <v>5</v>
      </c>
      <c r="D5897" t="s" s="16">
        <v>6022</v>
      </c>
      <c r="E5897" t="s" s="16">
        <v>1680</v>
      </c>
      <c r="F5897" s="55">
        <v>314</v>
      </c>
      <c r="G5897" s="17">
        <v>319</v>
      </c>
      <c r="H5897" s="18">
        <f>SUM(G5897-F5897)</f>
        <v>5</v>
      </c>
      <c r="I5897" s="19">
        <f>H5897/F5897</f>
        <v>0.0159235668789809</v>
      </c>
      <c r="J5897" s="19">
        <f>H5897/G5897</f>
        <v>0.0156739811912226</v>
      </c>
      <c r="K5897" t="s" s="21">
        <f>IF(J5897&lt;25%,"น้อยกว่า 25%",IF(J5897&gt;=25%,"มากกว่าหรือเท่ากับ 25%",IF(J5897&gt;=35%,"มากกว่าหรือเท่ากับ 35%")))</f>
        <v>18</v>
      </c>
    </row>
    <row r="5898" s="7" customFormat="1" ht="19.15" customHeight="1">
      <c r="A5898" t="s" s="16">
        <v>5929</v>
      </c>
      <c r="B5898" s="17">
        <v>4</v>
      </c>
      <c r="C5898" s="17">
        <v>6</v>
      </c>
      <c r="D5898" t="s" s="16">
        <v>6023</v>
      </c>
      <c r="E5898" t="s" s="16">
        <v>44</v>
      </c>
      <c r="F5898" s="55">
        <v>233</v>
      </c>
      <c r="G5898" s="17">
        <v>244</v>
      </c>
      <c r="H5898" s="18">
        <f>SUM(G5898-F5898)</f>
        <v>11</v>
      </c>
      <c r="I5898" s="19">
        <f>H5898/F5898</f>
        <v>0.0472103004291845</v>
      </c>
      <c r="J5898" s="19">
        <f>H5898/G5898</f>
        <v>0.0450819672131148</v>
      </c>
      <c r="K5898" t="s" s="21">
        <f>IF(J5898&lt;25%,"น้อยกว่า 25%",IF(J5898&gt;=25%,"มากกว่าหรือเท่ากับ 25%",IF(J5898&gt;=35%,"มากกว่าหรือเท่ากับ 35%")))</f>
        <v>18</v>
      </c>
    </row>
    <row r="5899" s="7" customFormat="1" ht="19.15" customHeight="1">
      <c r="A5899" t="s" s="16">
        <v>5929</v>
      </c>
      <c r="B5899" s="17">
        <v>4</v>
      </c>
      <c r="C5899" s="17">
        <v>20</v>
      </c>
      <c r="D5899" t="s" s="16">
        <v>6024</v>
      </c>
      <c r="E5899" t="s" s="16">
        <v>36</v>
      </c>
      <c r="F5899" s="55">
        <v>174</v>
      </c>
      <c r="G5899" s="17">
        <v>191</v>
      </c>
      <c r="H5899" s="18">
        <f>SUM(G5899-F5899)</f>
        <v>17</v>
      </c>
      <c r="I5899" s="19">
        <f>H5899/F5899</f>
        <v>0.0977011494252874</v>
      </c>
      <c r="J5899" s="19">
        <f>H5899/G5899</f>
        <v>0.0890052356020942</v>
      </c>
      <c r="K5899" t="s" s="21">
        <f>IF(J5899&lt;25%,"น้อยกว่า 25%",IF(J5899&gt;=25%,"มากกว่าหรือเท่ากับ 25%",IF(J5899&gt;=35%,"มากกว่าหรือเท่ากับ 35%")))</f>
        <v>18</v>
      </c>
    </row>
    <row r="5900" s="7" customFormat="1" ht="19.15" customHeight="1">
      <c r="A5900" t="s" s="16">
        <v>5929</v>
      </c>
      <c r="B5900" s="17">
        <v>4</v>
      </c>
      <c r="C5900" s="17">
        <v>17</v>
      </c>
      <c r="D5900" t="s" s="16">
        <v>6025</v>
      </c>
      <c r="E5900" t="s" s="16">
        <v>76</v>
      </c>
      <c r="F5900" s="55">
        <v>176</v>
      </c>
      <c r="G5900" s="17">
        <v>183</v>
      </c>
      <c r="H5900" s="18">
        <f>SUM(G5900-F5900)</f>
        <v>7</v>
      </c>
      <c r="I5900" s="19">
        <f>H5900/F5900</f>
        <v>0.0397727272727273</v>
      </c>
      <c r="J5900" s="19">
        <f>H5900/G5900</f>
        <v>0.0382513661202186</v>
      </c>
      <c r="K5900" t="s" s="21">
        <f>IF(J5900&lt;25%,"น้อยกว่า 25%",IF(J5900&gt;=25%,"มากกว่าหรือเท่ากับ 25%",IF(J5900&gt;=35%,"มากกว่าหรือเท่ากับ 35%")))</f>
        <v>18</v>
      </c>
    </row>
    <row r="5901" s="7" customFormat="1" ht="19.15" customHeight="1">
      <c r="A5901" t="s" s="16">
        <v>5929</v>
      </c>
      <c r="B5901" s="17">
        <v>4</v>
      </c>
      <c r="C5901" s="17">
        <v>2</v>
      </c>
      <c r="D5901" t="s" s="16">
        <v>6026</v>
      </c>
      <c r="E5901" t="s" s="16">
        <v>66</v>
      </c>
      <c r="F5901" s="55">
        <v>162</v>
      </c>
      <c r="G5901" s="17">
        <v>172</v>
      </c>
      <c r="H5901" s="18">
        <f>SUM(G5901-F5901)</f>
        <v>10</v>
      </c>
      <c r="I5901" s="19">
        <f>H5901/F5901</f>
        <v>0.0617283950617284</v>
      </c>
      <c r="J5901" s="19">
        <f>H5901/G5901</f>
        <v>0.0581395348837209</v>
      </c>
      <c r="K5901" t="s" s="21">
        <f>IF(J5901&lt;25%,"น้อยกว่า 25%",IF(J5901&gt;=25%,"มากกว่าหรือเท่ากับ 25%",IF(J5901&gt;=35%,"มากกว่าหรือเท่ากับ 35%")))</f>
        <v>18</v>
      </c>
    </row>
    <row r="5902" s="7" customFormat="1" ht="19.15" customHeight="1">
      <c r="A5902" t="s" s="16">
        <v>5929</v>
      </c>
      <c r="B5902" s="17">
        <v>4</v>
      </c>
      <c r="C5902" s="17">
        <v>21</v>
      </c>
      <c r="D5902" t="s" s="16">
        <v>6027</v>
      </c>
      <c r="E5902" t="s" s="16">
        <v>1091</v>
      </c>
      <c r="F5902" s="55">
        <v>160</v>
      </c>
      <c r="G5902" s="17">
        <v>171</v>
      </c>
      <c r="H5902" s="18">
        <f>SUM(G5902-F5902)</f>
        <v>11</v>
      </c>
      <c r="I5902" s="19">
        <f>H5902/F5902</f>
        <v>0.06875000000000001</v>
      </c>
      <c r="J5902" s="19">
        <f>H5902/G5902</f>
        <v>0.064327485380117</v>
      </c>
      <c r="K5902" t="s" s="21">
        <f>IF(J5902&lt;25%,"น้อยกว่า 25%",IF(J5902&gt;=25%,"มากกว่าหรือเท่ากับ 25%",IF(J5902&gt;=35%,"มากกว่าหรือเท่ากับ 35%")))</f>
        <v>18</v>
      </c>
    </row>
    <row r="5903" s="7" customFormat="1" ht="19.15" customHeight="1">
      <c r="A5903" t="s" s="16">
        <v>5929</v>
      </c>
      <c r="B5903" s="17">
        <v>4</v>
      </c>
      <c r="C5903" s="17">
        <v>14</v>
      </c>
      <c r="D5903" t="s" s="16">
        <v>6028</v>
      </c>
      <c r="E5903" t="s" s="16">
        <v>40</v>
      </c>
      <c r="F5903" s="55">
        <v>149</v>
      </c>
      <c r="G5903" s="17">
        <v>154</v>
      </c>
      <c r="H5903" s="18">
        <f>SUM(G5903-F5903)</f>
        <v>5</v>
      </c>
      <c r="I5903" s="19">
        <f>H5903/F5903</f>
        <v>0.0335570469798658</v>
      </c>
      <c r="J5903" s="19">
        <f>H5903/G5903</f>
        <v>0.0324675324675325</v>
      </c>
      <c r="K5903" t="s" s="21">
        <f>IF(J5903&lt;25%,"น้อยกว่า 25%",IF(J5903&gt;=25%,"มากกว่าหรือเท่ากับ 25%",IF(J5903&gt;=35%,"มากกว่าหรือเท่ากับ 35%")))</f>
        <v>18</v>
      </c>
    </row>
    <row r="5904" s="7" customFormat="1" ht="19.15" customHeight="1">
      <c r="A5904" t="s" s="16">
        <v>5929</v>
      </c>
      <c r="B5904" s="17">
        <v>4</v>
      </c>
      <c r="C5904" s="17">
        <v>18</v>
      </c>
      <c r="D5904" t="s" s="16">
        <v>6029</v>
      </c>
      <c r="E5904" t="s" s="16">
        <v>48</v>
      </c>
      <c r="F5904" s="55">
        <v>147</v>
      </c>
      <c r="G5904" s="17">
        <v>151</v>
      </c>
      <c r="H5904" s="18">
        <f>SUM(G5904-F5904)</f>
        <v>4</v>
      </c>
      <c r="I5904" s="19">
        <f>H5904/F5904</f>
        <v>0.0272108843537415</v>
      </c>
      <c r="J5904" s="19">
        <f>H5904/G5904</f>
        <v>0.0264900662251656</v>
      </c>
      <c r="K5904" t="s" s="21">
        <f>IF(J5904&lt;25%,"น้อยกว่า 25%",IF(J5904&gt;=25%,"มากกว่าหรือเท่ากับ 25%",IF(J5904&gt;=35%,"มากกว่าหรือเท่ากับ 35%")))</f>
        <v>18</v>
      </c>
    </row>
    <row r="5905" s="7" customFormat="1" ht="19.15" customHeight="1">
      <c r="A5905" t="s" s="16">
        <v>5929</v>
      </c>
      <c r="B5905" s="17">
        <v>4</v>
      </c>
      <c r="C5905" s="17">
        <v>15</v>
      </c>
      <c r="D5905" t="s" s="16">
        <v>6030</v>
      </c>
      <c r="E5905" t="s" s="16">
        <v>173</v>
      </c>
      <c r="F5905" s="55">
        <v>142</v>
      </c>
      <c r="G5905" s="17">
        <v>146</v>
      </c>
      <c r="H5905" s="18">
        <f>SUM(G5905-F5905)</f>
        <v>4</v>
      </c>
      <c r="I5905" s="19">
        <f>H5905/F5905</f>
        <v>0.028169014084507</v>
      </c>
      <c r="J5905" s="19">
        <f>H5905/G5905</f>
        <v>0.0273972602739726</v>
      </c>
      <c r="K5905" t="s" s="21">
        <f>IF(J5905&lt;25%,"น้อยกว่า 25%",IF(J5905&gt;=25%,"มากกว่าหรือเท่ากับ 25%",IF(J5905&gt;=35%,"มากกว่าหรือเท่ากับ 35%")))</f>
        <v>18</v>
      </c>
    </row>
    <row r="5906" s="7" customFormat="1" ht="19.15" customHeight="1">
      <c r="A5906" t="s" s="16">
        <v>5929</v>
      </c>
      <c r="B5906" s="17">
        <v>4</v>
      </c>
      <c r="C5906" s="17">
        <v>22</v>
      </c>
      <c r="D5906" t="s" s="16">
        <v>6031</v>
      </c>
      <c r="E5906" t="s" s="16">
        <v>116</v>
      </c>
      <c r="F5906" s="55">
        <v>138</v>
      </c>
      <c r="G5906" s="17">
        <v>141</v>
      </c>
      <c r="H5906" s="18">
        <f>SUM(G5906-F5906)</f>
        <v>3</v>
      </c>
      <c r="I5906" s="19">
        <f>H5906/F5906</f>
        <v>0.0217391304347826</v>
      </c>
      <c r="J5906" s="19">
        <f>H5906/G5906</f>
        <v>0.0212765957446809</v>
      </c>
      <c r="K5906" t="s" s="21">
        <f>IF(J5906&lt;25%,"น้อยกว่า 25%",IF(J5906&gt;=25%,"มากกว่าหรือเท่ากับ 25%",IF(J5906&gt;=35%,"มากกว่าหรือเท่ากับ 35%")))</f>
        <v>18</v>
      </c>
    </row>
    <row r="5907" s="7" customFormat="1" ht="19.15" customHeight="1">
      <c r="A5907" t="s" s="16">
        <v>5929</v>
      </c>
      <c r="B5907" s="17">
        <v>4</v>
      </c>
      <c r="C5907" s="17">
        <v>24</v>
      </c>
      <c r="D5907" t="s" s="16">
        <v>6032</v>
      </c>
      <c r="E5907" t="s" s="16">
        <v>375</v>
      </c>
      <c r="F5907" s="55">
        <v>102</v>
      </c>
      <c r="G5907" s="17">
        <v>127</v>
      </c>
      <c r="H5907" s="18">
        <f>SUM(G5907-F5907)</f>
        <v>25</v>
      </c>
      <c r="I5907" s="19">
        <f>H5907/F5907</f>
        <v>0.245098039215686</v>
      </c>
      <c r="J5907" s="19">
        <f>H5907/G5907</f>
        <v>0.196850393700787</v>
      </c>
      <c r="K5907" t="s" s="21">
        <f>IF(J5907&lt;25%,"น้อยกว่า 25%",IF(J5907&gt;=25%,"มากกว่าหรือเท่ากับ 25%",IF(J5907&gt;=35%,"มากกว่าหรือเท่ากับ 35%")))</f>
        <v>18</v>
      </c>
    </row>
    <row r="5908" s="7" customFormat="1" ht="19.15" customHeight="1">
      <c r="A5908" t="s" s="16">
        <v>5929</v>
      </c>
      <c r="B5908" s="17">
        <v>4</v>
      </c>
      <c r="C5908" s="17">
        <v>16</v>
      </c>
      <c r="D5908" t="s" s="16">
        <v>6033</v>
      </c>
      <c r="E5908" t="s" s="16">
        <v>38</v>
      </c>
      <c r="F5908" s="55">
        <v>111</v>
      </c>
      <c r="G5908" s="17">
        <v>120</v>
      </c>
      <c r="H5908" s="18">
        <f>SUM(G5908-F5908)</f>
        <v>9</v>
      </c>
      <c r="I5908" s="19">
        <f>H5908/F5908</f>
        <v>0.0810810810810811</v>
      </c>
      <c r="J5908" s="19">
        <f>H5908/G5908</f>
        <v>0.075</v>
      </c>
      <c r="K5908" t="s" s="21">
        <f>IF(J5908&lt;25%,"น้อยกว่า 25%",IF(J5908&gt;=25%,"มากกว่าหรือเท่ากับ 25%",IF(J5908&gt;=35%,"มากกว่าหรือเท่ากับ 35%")))</f>
        <v>18</v>
      </c>
    </row>
    <row r="5909" s="7" customFormat="1" ht="19.15" customHeight="1">
      <c r="A5909" t="s" s="16">
        <v>5929</v>
      </c>
      <c r="B5909" s="17">
        <v>4</v>
      </c>
      <c r="C5909" s="17">
        <v>26</v>
      </c>
      <c r="D5909" t="s" s="16">
        <v>6034</v>
      </c>
      <c r="E5909" t="s" s="16">
        <v>68</v>
      </c>
      <c r="F5909" s="55">
        <v>79</v>
      </c>
      <c r="G5909" s="17">
        <v>83</v>
      </c>
      <c r="H5909" s="18">
        <f>SUM(G5909-F5909)</f>
        <v>4</v>
      </c>
      <c r="I5909" s="19">
        <f>H5909/F5909</f>
        <v>0.0506329113924051</v>
      </c>
      <c r="J5909" s="19">
        <f>H5909/G5909</f>
        <v>0.0481927710843373</v>
      </c>
      <c r="K5909" t="s" s="21">
        <f>IF(J5909&lt;25%,"น้อยกว่า 25%",IF(J5909&gt;=25%,"มากกว่าหรือเท่ากับ 25%",IF(J5909&gt;=35%,"มากกว่าหรือเท่ากับ 35%")))</f>
        <v>18</v>
      </c>
    </row>
    <row r="5910" s="7" customFormat="1" ht="19.15" customHeight="1">
      <c r="A5910" t="s" s="16">
        <v>5929</v>
      </c>
      <c r="B5910" s="17">
        <v>4</v>
      </c>
      <c r="C5910" s="17">
        <v>25</v>
      </c>
      <c r="D5910" t="s" s="16">
        <v>6035</v>
      </c>
      <c r="E5910" t="s" s="16">
        <v>153</v>
      </c>
      <c r="F5910" s="55">
        <v>55</v>
      </c>
      <c r="G5910" s="17">
        <v>57</v>
      </c>
      <c r="H5910" s="18">
        <f>SUM(G5910-F5910)</f>
        <v>2</v>
      </c>
      <c r="I5910" s="19">
        <f>H5910/F5910</f>
        <v>0.0363636363636364</v>
      </c>
      <c r="J5910" s="19">
        <f>H5910/G5910</f>
        <v>0.0350877192982456</v>
      </c>
      <c r="K5910" t="s" s="21">
        <f>IF(J5910&lt;25%,"น้อยกว่า 25%",IF(J5910&gt;=25%,"มากกว่าหรือเท่ากับ 25%",IF(J5910&gt;=35%,"มากกว่าหรือเท่ากับ 35%")))</f>
        <v>18</v>
      </c>
    </row>
    <row r="5911" s="7" customFormat="1" ht="19.15" customHeight="1">
      <c r="A5911" t="s" s="16">
        <v>5929</v>
      </c>
      <c r="B5911" s="17">
        <v>4</v>
      </c>
      <c r="C5911" s="17">
        <v>23</v>
      </c>
      <c r="D5911" t="s" s="16">
        <v>6036</v>
      </c>
      <c r="E5911" t="s" s="16">
        <v>380</v>
      </c>
      <c r="F5911" s="37">
        <v>0</v>
      </c>
      <c r="G5911" s="17">
        <v>0</v>
      </c>
      <c r="H5911" s="18">
        <f>SUM(G5911-F5911)</f>
        <v>0</v>
      </c>
      <c r="I5911" s="19">
        <f>H5911/F5911</f>
      </c>
      <c r="J5911" s="19">
        <f>H5911/G5911</f>
      </c>
      <c r="K5911" s="24">
        <f>IF(J5911&lt;25%,"น้อยกว่า 25%",IF(J5911&gt;=25%,"มากกว่าหรือเท่ากับ 25%",IF(J5911&gt;=35%,"มากกว่าหรือเท่ากับ 35%")))</f>
      </c>
    </row>
    <row r="5912" s="7" customFormat="1" ht="19.15" customHeight="1">
      <c r="A5912" t="s" s="16">
        <v>5929</v>
      </c>
      <c r="B5912" s="17">
        <v>4</v>
      </c>
      <c r="C5912" s="17">
        <v>19</v>
      </c>
      <c r="D5912" t="s" s="16">
        <v>6037</v>
      </c>
      <c r="E5912" t="s" s="16">
        <v>52</v>
      </c>
      <c r="F5912" s="58">
        <v>181</v>
      </c>
      <c r="G5912" s="32">
        <v>179</v>
      </c>
      <c r="H5912" s="18">
        <f>SUM(G5912-F5912)</f>
        <v>-2</v>
      </c>
      <c r="I5912" s="19">
        <f>H5912/F5912</f>
        <v>-0.0110497237569061</v>
      </c>
      <c r="J5912" s="19">
        <f>H5912/G5912</f>
        <v>-0.0111731843575419</v>
      </c>
    </row>
    <row r="5913" s="7" customFormat="1" ht="19.15" customHeight="1">
      <c r="A5913" t="s" s="16">
        <v>6038</v>
      </c>
      <c r="B5913" s="17">
        <v>1</v>
      </c>
      <c r="C5913" s="17">
        <v>6</v>
      </c>
      <c r="D5913" t="s" s="16">
        <v>6039</v>
      </c>
      <c r="E5913" t="s" s="16">
        <v>60</v>
      </c>
      <c r="F5913" s="58">
        <v>373</v>
      </c>
      <c r="G5913" s="32">
        <v>253</v>
      </c>
      <c r="H5913" s="18">
        <f>SUM(G5913-F5913)</f>
        <v>-120</v>
      </c>
      <c r="I5913" s="19">
        <f>H5913/F5913</f>
        <v>-0.32171581769437</v>
      </c>
      <c r="J5913" s="19">
        <f>H5913/G5913</f>
        <v>-0.474308300395257</v>
      </c>
    </row>
    <row r="5914" s="7" customFormat="1" ht="19.15" customHeight="1">
      <c r="A5914" t="s" s="16">
        <v>6038</v>
      </c>
      <c r="B5914" s="17">
        <v>3</v>
      </c>
      <c r="C5914" s="17">
        <v>13</v>
      </c>
      <c r="D5914" t="s" s="16">
        <v>6040</v>
      </c>
      <c r="E5914" t="s" s="16">
        <v>281</v>
      </c>
      <c r="F5914" s="59">
        <v>330</v>
      </c>
      <c r="G5914" s="30">
        <v>469</v>
      </c>
      <c r="H5914" s="18">
        <f>SUM(G5914-F5914)</f>
        <v>139</v>
      </c>
      <c r="I5914" s="19">
        <f>H5914/F5914</f>
        <v>0.421212121212121</v>
      </c>
      <c r="J5914" s="19">
        <f>H5914/G5914</f>
        <v>0.29637526652452</v>
      </c>
      <c r="K5914" t="s" s="21">
        <f>IF(J5914&lt;25%,"น้อยกว่า 25%",IF(J5914&gt;=25%,"มากกว่าหรือเท่ากับ 25%",IF(J5914&gt;=35%,"มากกว่าหรือเท่ากับ 35%")))</f>
        <v>122</v>
      </c>
    </row>
    <row r="5915" s="7" customFormat="1" ht="19.15" customHeight="1">
      <c r="A5915" t="s" s="16">
        <v>6038</v>
      </c>
      <c r="B5915" s="17">
        <v>1</v>
      </c>
      <c r="C5915" s="17">
        <v>15</v>
      </c>
      <c r="D5915" t="s" s="16">
        <v>6041</v>
      </c>
      <c r="E5915" t="s" s="16">
        <v>20</v>
      </c>
      <c r="F5915" s="55">
        <v>50291</v>
      </c>
      <c r="G5915" s="17">
        <v>52417</v>
      </c>
      <c r="H5915" s="18">
        <f>SUM(G5915-F5915)</f>
        <v>2126</v>
      </c>
      <c r="I5915" s="19">
        <f>H5915/F5915</f>
        <v>0.0422739655206697</v>
      </c>
      <c r="J5915" s="19">
        <f>H5915/G5915</f>
        <v>0.0405593605128107</v>
      </c>
      <c r="K5915" t="s" s="21">
        <f>IF(J5915&lt;25%,"น้อยกว่า 25%",IF(J5915&gt;=25%,"มากกว่าหรือเท่ากับ 25%",IF(J5915&gt;=35%,"มากกว่าหรือเท่ากับ 35%")))</f>
        <v>18</v>
      </c>
    </row>
    <row r="5916" s="7" customFormat="1" ht="19.15" customHeight="1">
      <c r="A5916" t="s" s="16">
        <v>6038</v>
      </c>
      <c r="B5916" s="17">
        <v>1</v>
      </c>
      <c r="C5916" s="17">
        <v>7</v>
      </c>
      <c r="D5916" t="s" s="16">
        <v>6042</v>
      </c>
      <c r="E5916" t="s" s="16">
        <v>84</v>
      </c>
      <c r="F5916" s="55">
        <v>20904</v>
      </c>
      <c r="G5916" s="17">
        <v>21971</v>
      </c>
      <c r="H5916" s="18">
        <f>SUM(G5916-F5916)</f>
        <v>1067</v>
      </c>
      <c r="I5916" s="19">
        <f>H5916/F5916</f>
        <v>0.0510428626100268</v>
      </c>
      <c r="J5916" s="19">
        <f>H5916/G5916</f>
        <v>0.0485640162031769</v>
      </c>
      <c r="K5916" t="s" s="21">
        <f>IF(J5916&lt;25%,"น้อยกว่า 25%",IF(J5916&gt;=25%,"มากกว่าหรือเท่ากับ 25%",IF(J5916&gt;=35%,"มากกว่าหรือเท่ากับ 35%")))</f>
        <v>18</v>
      </c>
    </row>
    <row r="5917" s="7" customFormat="1" ht="19.15" customHeight="1">
      <c r="A5917" t="s" s="16">
        <v>6038</v>
      </c>
      <c r="B5917" s="17">
        <v>1</v>
      </c>
      <c r="C5917" s="17">
        <v>2</v>
      </c>
      <c r="D5917" t="s" s="16">
        <v>6043</v>
      </c>
      <c r="E5917" t="s" s="16">
        <v>22</v>
      </c>
      <c r="F5917" s="55">
        <v>15799</v>
      </c>
      <c r="G5917" s="17">
        <v>16326</v>
      </c>
      <c r="H5917" s="18">
        <f>SUM(G5917-F5917)</f>
        <v>527</v>
      </c>
      <c r="I5917" s="19">
        <f>H5917/F5917</f>
        <v>0.0333565415532629</v>
      </c>
      <c r="J5917" s="19">
        <f>H5917/G5917</f>
        <v>0.0322797990934705</v>
      </c>
      <c r="K5917" t="s" s="21">
        <f>IF(J5917&lt;25%,"น้อยกว่า 25%",IF(J5917&gt;=25%,"มากกว่าหรือเท่ากับ 25%",IF(J5917&gt;=35%,"มากกว่าหรือเท่ากับ 35%")))</f>
        <v>18</v>
      </c>
    </row>
    <row r="5918" s="7" customFormat="1" ht="19.15" customHeight="1">
      <c r="A5918" t="s" s="16">
        <v>6038</v>
      </c>
      <c r="B5918" s="17">
        <v>1</v>
      </c>
      <c r="C5918" s="17">
        <v>9</v>
      </c>
      <c r="D5918" t="s" s="16">
        <v>6044</v>
      </c>
      <c r="E5918" t="s" s="16">
        <v>17</v>
      </c>
      <c r="F5918" s="55">
        <v>2350</v>
      </c>
      <c r="G5918" s="17">
        <v>2462</v>
      </c>
      <c r="H5918" s="18">
        <f>SUM(G5918-F5918)</f>
        <v>112</v>
      </c>
      <c r="I5918" s="19">
        <f>H5918/F5918</f>
        <v>0.0476595744680851</v>
      </c>
      <c r="J5918" s="19">
        <f>H5918/G5918</f>
        <v>0.0454914703493095</v>
      </c>
      <c r="K5918" t="s" s="21">
        <f>IF(J5918&lt;25%,"น้อยกว่า 25%",IF(J5918&gt;=25%,"มากกว่าหรือเท่ากับ 25%",IF(J5918&gt;=35%,"มากกว่าหรือเท่ากับ 35%")))</f>
        <v>18</v>
      </c>
    </row>
    <row r="5919" s="7" customFormat="1" ht="19.15" customHeight="1">
      <c r="A5919" t="s" s="16">
        <v>6038</v>
      </c>
      <c r="B5919" s="17">
        <v>1</v>
      </c>
      <c r="C5919" s="17">
        <v>11</v>
      </c>
      <c r="D5919" t="s" s="16">
        <v>6045</v>
      </c>
      <c r="E5919" t="s" s="16">
        <v>28</v>
      </c>
      <c r="F5919" s="55">
        <v>1148</v>
      </c>
      <c r="G5919" s="17">
        <v>1220</v>
      </c>
      <c r="H5919" s="18">
        <f>SUM(G5919-F5919)</f>
        <v>72</v>
      </c>
      <c r="I5919" s="19">
        <f>H5919/F5919</f>
        <v>0.0627177700348432</v>
      </c>
      <c r="J5919" s="19">
        <f>H5919/G5919</f>
        <v>0.059016393442623</v>
      </c>
      <c r="K5919" t="s" s="21">
        <f>IF(J5919&lt;25%,"น้อยกว่า 25%",IF(J5919&gt;=25%,"มากกว่าหรือเท่ากับ 25%",IF(J5919&gt;=35%,"มากกว่าหรือเท่ากับ 35%")))</f>
        <v>18</v>
      </c>
    </row>
    <row r="5920" s="7" customFormat="1" ht="19.15" customHeight="1">
      <c r="A5920" t="s" s="16">
        <v>6038</v>
      </c>
      <c r="B5920" s="17">
        <v>1</v>
      </c>
      <c r="C5920" s="17">
        <v>24</v>
      </c>
      <c r="D5920" t="s" s="16">
        <v>6046</v>
      </c>
      <c r="E5920" t="s" s="16">
        <v>34</v>
      </c>
      <c r="F5920" s="55">
        <v>769</v>
      </c>
      <c r="G5920" s="17">
        <v>798</v>
      </c>
      <c r="H5920" s="18">
        <f>SUM(G5920-F5920)</f>
        <v>29</v>
      </c>
      <c r="I5920" s="19">
        <f>H5920/F5920</f>
        <v>0.0377113133940182</v>
      </c>
      <c r="J5920" s="19">
        <f>H5920/G5920</f>
        <v>0.0363408521303258</v>
      </c>
      <c r="K5920" t="s" s="21">
        <f>IF(J5920&lt;25%,"น้อยกว่า 25%",IF(J5920&gt;=25%,"มากกว่าหรือเท่ากับ 25%",IF(J5920&gt;=35%,"มากกว่าหรือเท่ากับ 35%")))</f>
        <v>18</v>
      </c>
    </row>
    <row r="5921" s="7" customFormat="1" ht="19.15" customHeight="1">
      <c r="A5921" t="s" s="16">
        <v>6038</v>
      </c>
      <c r="B5921" s="17">
        <v>1</v>
      </c>
      <c r="C5921" s="17">
        <v>14</v>
      </c>
      <c r="D5921" t="s" s="16">
        <v>6047</v>
      </c>
      <c r="E5921" t="s" s="16">
        <v>74</v>
      </c>
      <c r="F5921" s="55">
        <v>397</v>
      </c>
      <c r="G5921" s="17">
        <v>414</v>
      </c>
      <c r="H5921" s="18">
        <f>SUM(G5921-F5921)</f>
        <v>17</v>
      </c>
      <c r="I5921" s="19">
        <f>H5921/F5921</f>
        <v>0.0428211586901763</v>
      </c>
      <c r="J5921" s="19">
        <f>H5921/G5921</f>
        <v>0.0410628019323671</v>
      </c>
      <c r="K5921" t="s" s="21">
        <f>IF(J5921&lt;25%,"น้อยกว่า 25%",IF(J5921&gt;=25%,"มากกว่าหรือเท่ากับ 25%",IF(J5921&gt;=35%,"มากกว่าหรือเท่ากับ 35%")))</f>
        <v>18</v>
      </c>
    </row>
    <row r="5922" s="7" customFormat="1" ht="19.15" customHeight="1">
      <c r="A5922" t="s" s="16">
        <v>6038</v>
      </c>
      <c r="B5922" s="17">
        <v>1</v>
      </c>
      <c r="C5922" s="17">
        <v>3</v>
      </c>
      <c r="D5922" t="s" s="16">
        <v>6048</v>
      </c>
      <c r="E5922" t="s" s="16">
        <v>38</v>
      </c>
      <c r="F5922" s="55">
        <v>292</v>
      </c>
      <c r="G5922" s="17">
        <v>304</v>
      </c>
      <c r="H5922" s="18">
        <f>SUM(G5922-F5922)</f>
        <v>12</v>
      </c>
      <c r="I5922" s="19">
        <f>H5922/F5922</f>
        <v>0.0410958904109589</v>
      </c>
      <c r="J5922" s="19">
        <f>H5922/G5922</f>
        <v>0.0394736842105263</v>
      </c>
      <c r="K5922" t="s" s="21">
        <f>IF(J5922&lt;25%,"น้อยกว่า 25%",IF(J5922&gt;=25%,"มากกว่าหรือเท่ากับ 25%",IF(J5922&gt;=35%,"มากกว่าหรือเท่ากับ 35%")))</f>
        <v>18</v>
      </c>
    </row>
    <row r="5923" s="7" customFormat="1" ht="19.15" customHeight="1">
      <c r="A5923" t="s" s="16">
        <v>6038</v>
      </c>
      <c r="B5923" s="17">
        <v>1</v>
      </c>
      <c r="C5923" s="17">
        <v>23</v>
      </c>
      <c r="D5923" t="s" s="16">
        <v>6049</v>
      </c>
      <c r="E5923" t="s" s="16">
        <v>26</v>
      </c>
      <c r="F5923" s="55">
        <v>245</v>
      </c>
      <c r="G5923" s="17">
        <v>260</v>
      </c>
      <c r="H5923" s="18">
        <f>SUM(G5923-F5923)</f>
        <v>15</v>
      </c>
      <c r="I5923" s="19">
        <f>H5923/F5923</f>
        <v>0.0612244897959184</v>
      </c>
      <c r="J5923" s="19">
        <f>H5923/G5923</f>
        <v>0.0576923076923077</v>
      </c>
      <c r="K5923" t="s" s="21">
        <f>IF(J5923&lt;25%,"น้อยกว่า 25%",IF(J5923&gt;=25%,"มากกว่าหรือเท่ากับ 25%",IF(J5923&gt;=35%,"มากกว่าหรือเท่ากับ 35%")))</f>
        <v>18</v>
      </c>
    </row>
    <row r="5924" s="7" customFormat="1" ht="19.15" customHeight="1">
      <c r="A5924" t="s" s="16">
        <v>6038</v>
      </c>
      <c r="B5924" s="17">
        <v>1</v>
      </c>
      <c r="C5924" s="17">
        <v>10</v>
      </c>
      <c r="D5924" t="s" s="16">
        <v>6050</v>
      </c>
      <c r="E5924" t="s" s="16">
        <v>1680</v>
      </c>
      <c r="F5924" s="55">
        <v>228</v>
      </c>
      <c r="G5924" s="17">
        <v>242</v>
      </c>
      <c r="H5924" s="18">
        <f>SUM(G5924-F5924)</f>
        <v>14</v>
      </c>
      <c r="I5924" s="19">
        <f>H5924/F5924</f>
        <v>0.0614035087719298</v>
      </c>
      <c r="J5924" s="19">
        <f>H5924/G5924</f>
        <v>0.0578512396694215</v>
      </c>
      <c r="K5924" t="s" s="21">
        <f>IF(J5924&lt;25%,"น้อยกว่า 25%",IF(J5924&gt;=25%,"มากกว่าหรือเท่ากับ 25%",IF(J5924&gt;=35%,"มากกว่าหรือเท่ากับ 35%")))</f>
        <v>18</v>
      </c>
    </row>
    <row r="5925" s="7" customFormat="1" ht="19.15" customHeight="1">
      <c r="A5925" t="s" s="16">
        <v>6038</v>
      </c>
      <c r="B5925" s="17">
        <v>1</v>
      </c>
      <c r="C5925" s="17">
        <v>1</v>
      </c>
      <c r="D5925" t="s" s="16">
        <v>6051</v>
      </c>
      <c r="E5925" t="s" s="16">
        <v>44</v>
      </c>
      <c r="F5925" s="55">
        <v>201</v>
      </c>
      <c r="G5925" s="17">
        <v>208</v>
      </c>
      <c r="H5925" s="18">
        <f>SUM(G5925-F5925)</f>
        <v>7</v>
      </c>
      <c r="I5925" s="19">
        <f>H5925/F5925</f>
        <v>0.0348258706467662</v>
      </c>
      <c r="J5925" s="19">
        <f>H5925/G5925</f>
        <v>0.0336538461538462</v>
      </c>
      <c r="K5925" t="s" s="21">
        <f>IF(J5925&lt;25%,"น้อยกว่า 25%",IF(J5925&gt;=25%,"มากกว่าหรือเท่ากับ 25%",IF(J5925&gt;=35%,"มากกว่าหรือเท่ากับ 35%")))</f>
        <v>18</v>
      </c>
    </row>
    <row r="5926" s="7" customFormat="1" ht="19.15" customHeight="1">
      <c r="A5926" t="s" s="16">
        <v>6038</v>
      </c>
      <c r="B5926" s="17">
        <v>1</v>
      </c>
      <c r="C5926" s="17">
        <v>5</v>
      </c>
      <c r="D5926" t="s" s="16">
        <v>6052</v>
      </c>
      <c r="E5926" t="s" s="16">
        <v>106</v>
      </c>
      <c r="F5926" s="55">
        <v>189</v>
      </c>
      <c r="G5926" s="17">
        <v>199</v>
      </c>
      <c r="H5926" s="18">
        <f>SUM(G5926-F5926)</f>
        <v>10</v>
      </c>
      <c r="I5926" s="19">
        <f>H5926/F5926</f>
        <v>0.0529100529100529</v>
      </c>
      <c r="J5926" s="19">
        <f>H5926/G5926</f>
        <v>0.050251256281407</v>
      </c>
      <c r="K5926" t="s" s="21">
        <f>IF(J5926&lt;25%,"น้อยกว่า 25%",IF(J5926&gt;=25%,"มากกว่าหรือเท่ากับ 25%",IF(J5926&gt;=35%,"มากกว่าหรือเท่ากับ 35%")))</f>
        <v>18</v>
      </c>
    </row>
    <row r="5927" s="7" customFormat="1" ht="19.15" customHeight="1">
      <c r="A5927" t="s" s="16">
        <v>6038</v>
      </c>
      <c r="B5927" s="17">
        <v>1</v>
      </c>
      <c r="C5927" s="17">
        <v>20</v>
      </c>
      <c r="D5927" t="s" s="16">
        <v>6053</v>
      </c>
      <c r="E5927" t="s" s="16">
        <v>72</v>
      </c>
      <c r="F5927" s="55">
        <v>173</v>
      </c>
      <c r="G5927" s="17">
        <v>181</v>
      </c>
      <c r="H5927" s="18">
        <f>SUM(G5927-F5927)</f>
        <v>8</v>
      </c>
      <c r="I5927" s="19">
        <f>H5927/F5927</f>
        <v>0.046242774566474</v>
      </c>
      <c r="J5927" s="19">
        <f>H5927/G5927</f>
        <v>0.0441988950276243</v>
      </c>
      <c r="K5927" t="s" s="21">
        <f>IF(J5927&lt;25%,"น้อยกว่า 25%",IF(J5927&gt;=25%,"มากกว่าหรือเท่ากับ 25%",IF(J5927&gt;=35%,"มากกว่าหรือเท่ากับ 35%")))</f>
        <v>18</v>
      </c>
    </row>
    <row r="5928" s="7" customFormat="1" ht="19.15" customHeight="1">
      <c r="A5928" t="s" s="16">
        <v>6038</v>
      </c>
      <c r="B5928" s="17">
        <v>1</v>
      </c>
      <c r="C5928" s="17">
        <v>19</v>
      </c>
      <c r="D5928" t="s" s="16">
        <v>6054</v>
      </c>
      <c r="E5928" t="s" s="16">
        <v>62</v>
      </c>
      <c r="F5928" s="55">
        <v>163</v>
      </c>
      <c r="G5928" s="17">
        <v>167</v>
      </c>
      <c r="H5928" s="18">
        <f>SUM(G5928-F5928)</f>
        <v>4</v>
      </c>
      <c r="I5928" s="19">
        <f>H5928/F5928</f>
        <v>0.0245398773006135</v>
      </c>
      <c r="J5928" s="19">
        <f>H5928/G5928</f>
        <v>0.0239520958083832</v>
      </c>
      <c r="K5928" t="s" s="21">
        <f>IF(J5928&lt;25%,"น้อยกว่า 25%",IF(J5928&gt;=25%,"มากกว่าหรือเท่ากับ 25%",IF(J5928&gt;=35%,"มากกว่าหรือเท่ากับ 35%")))</f>
        <v>18</v>
      </c>
    </row>
    <row r="5929" s="7" customFormat="1" ht="19.15" customHeight="1">
      <c r="A5929" t="s" s="16">
        <v>6038</v>
      </c>
      <c r="B5929" s="17">
        <v>1</v>
      </c>
      <c r="C5929" s="17">
        <v>16</v>
      </c>
      <c r="D5929" t="s" s="16">
        <v>6055</v>
      </c>
      <c r="E5929" t="s" s="16">
        <v>54</v>
      </c>
      <c r="F5929" s="55">
        <v>150</v>
      </c>
      <c r="G5929" s="17">
        <v>157</v>
      </c>
      <c r="H5929" s="18">
        <f>SUM(G5929-F5929)</f>
        <v>7</v>
      </c>
      <c r="I5929" s="19">
        <f>H5929/F5929</f>
        <v>0.0466666666666667</v>
      </c>
      <c r="J5929" s="19">
        <f>H5929/G5929</f>
        <v>0.0445859872611465</v>
      </c>
      <c r="K5929" t="s" s="21">
        <f>IF(J5929&lt;25%,"น้อยกว่า 25%",IF(J5929&gt;=25%,"มากกว่าหรือเท่ากับ 25%",IF(J5929&gt;=35%,"มากกว่าหรือเท่ากับ 35%")))</f>
        <v>18</v>
      </c>
    </row>
    <row r="5930" s="7" customFormat="1" ht="19.15" customHeight="1">
      <c r="A5930" t="s" s="16">
        <v>6038</v>
      </c>
      <c r="B5930" s="17">
        <v>1</v>
      </c>
      <c r="C5930" s="17">
        <v>25</v>
      </c>
      <c r="D5930" t="s" s="16">
        <v>6056</v>
      </c>
      <c r="E5930" t="s" s="16">
        <v>265</v>
      </c>
      <c r="F5930" s="55">
        <v>148</v>
      </c>
      <c r="G5930" s="17">
        <v>156</v>
      </c>
      <c r="H5930" s="18">
        <f>SUM(G5930-F5930)</f>
        <v>8</v>
      </c>
      <c r="I5930" s="19">
        <f>H5930/F5930</f>
        <v>0.0540540540540541</v>
      </c>
      <c r="J5930" s="19">
        <f>H5930/G5930</f>
        <v>0.0512820512820513</v>
      </c>
      <c r="K5930" t="s" s="21">
        <f>IF(J5930&lt;25%,"น้อยกว่า 25%",IF(J5930&gt;=25%,"มากกว่าหรือเท่ากับ 25%",IF(J5930&gt;=35%,"มากกว่าหรือเท่ากับ 35%")))</f>
        <v>18</v>
      </c>
    </row>
    <row r="5931" s="7" customFormat="1" ht="19.15" customHeight="1">
      <c r="A5931" t="s" s="16">
        <v>6038</v>
      </c>
      <c r="B5931" s="17">
        <v>1</v>
      </c>
      <c r="C5931" s="17">
        <v>4</v>
      </c>
      <c r="D5931" t="s" s="16">
        <v>6057</v>
      </c>
      <c r="E5931" t="s" s="16">
        <v>48</v>
      </c>
      <c r="F5931" s="55">
        <v>144</v>
      </c>
      <c r="G5931" s="17">
        <v>154</v>
      </c>
      <c r="H5931" s="18">
        <f>SUM(G5931-F5931)</f>
        <v>10</v>
      </c>
      <c r="I5931" s="19">
        <f>H5931/F5931</f>
        <v>0.06944444444444441</v>
      </c>
      <c r="J5931" s="19">
        <f>H5931/G5931</f>
        <v>0.0649350649350649</v>
      </c>
      <c r="K5931" t="s" s="21">
        <f>IF(J5931&lt;25%,"น้อยกว่า 25%",IF(J5931&gt;=25%,"มากกว่าหรือเท่ากับ 25%",IF(J5931&gt;=35%,"มากกว่าหรือเท่ากับ 35%")))</f>
        <v>18</v>
      </c>
    </row>
    <row r="5932" s="7" customFormat="1" ht="19.15" customHeight="1">
      <c r="A5932" t="s" s="16">
        <v>6038</v>
      </c>
      <c r="B5932" s="17">
        <v>1</v>
      </c>
      <c r="C5932" s="17">
        <v>22</v>
      </c>
      <c r="D5932" t="s" s="16">
        <v>6058</v>
      </c>
      <c r="E5932" t="s" s="16">
        <v>42</v>
      </c>
      <c r="F5932" s="55">
        <v>138</v>
      </c>
      <c r="G5932" s="17">
        <v>142</v>
      </c>
      <c r="H5932" s="18">
        <f>SUM(G5932-F5932)</f>
        <v>4</v>
      </c>
      <c r="I5932" s="19">
        <f>H5932/F5932</f>
        <v>0.0289855072463768</v>
      </c>
      <c r="J5932" s="19">
        <f>H5932/G5932</f>
        <v>0.028169014084507</v>
      </c>
      <c r="K5932" t="s" s="21">
        <f>IF(J5932&lt;25%,"น้อยกว่า 25%",IF(J5932&gt;=25%,"มากกว่าหรือเท่ากับ 25%",IF(J5932&gt;=35%,"มากกว่าหรือเท่ากับ 35%")))</f>
        <v>18</v>
      </c>
    </row>
    <row r="5933" s="7" customFormat="1" ht="19.15" customHeight="1">
      <c r="A5933" t="s" s="16">
        <v>6038</v>
      </c>
      <c r="B5933" s="17">
        <v>1</v>
      </c>
      <c r="C5933" s="17">
        <v>27</v>
      </c>
      <c r="D5933" t="s" s="16">
        <v>6059</v>
      </c>
      <c r="E5933" t="s" s="16">
        <v>116</v>
      </c>
      <c r="F5933" s="55">
        <v>130</v>
      </c>
      <c r="G5933" s="17">
        <v>135</v>
      </c>
      <c r="H5933" s="18">
        <f>SUM(G5933-F5933)</f>
        <v>5</v>
      </c>
      <c r="I5933" s="19">
        <f>H5933/F5933</f>
        <v>0.0384615384615385</v>
      </c>
      <c r="J5933" s="19">
        <f>H5933/G5933</f>
        <v>0.037037037037037</v>
      </c>
      <c r="K5933" t="s" s="21">
        <f>IF(J5933&lt;25%,"น้อยกว่า 25%",IF(J5933&gt;=25%,"มากกว่าหรือเท่ากับ 25%",IF(J5933&gt;=35%,"มากกว่าหรือเท่ากับ 35%")))</f>
        <v>18</v>
      </c>
    </row>
    <row r="5934" s="7" customFormat="1" ht="19.15" customHeight="1">
      <c r="A5934" t="s" s="16">
        <v>6038</v>
      </c>
      <c r="B5934" s="17">
        <v>1</v>
      </c>
      <c r="C5934" s="17">
        <v>13</v>
      </c>
      <c r="D5934" t="s" s="16">
        <v>6060</v>
      </c>
      <c r="E5934" t="s" s="16">
        <v>66</v>
      </c>
      <c r="F5934" s="55">
        <v>125</v>
      </c>
      <c r="G5934" s="17">
        <v>134</v>
      </c>
      <c r="H5934" s="18">
        <f>SUM(G5934-F5934)</f>
        <v>9</v>
      </c>
      <c r="I5934" s="19">
        <f>H5934/F5934</f>
        <v>0.07199999999999999</v>
      </c>
      <c r="J5934" s="19">
        <f>H5934/G5934</f>
        <v>0.0671641791044776</v>
      </c>
      <c r="K5934" t="s" s="21">
        <f>IF(J5934&lt;25%,"น้อยกว่า 25%",IF(J5934&gt;=25%,"มากกว่าหรือเท่ากับ 25%",IF(J5934&gt;=35%,"มากกว่าหรือเท่ากับ 35%")))</f>
        <v>18</v>
      </c>
    </row>
    <row r="5935" s="7" customFormat="1" ht="19.15" customHeight="1">
      <c r="A5935" t="s" s="16">
        <v>6038</v>
      </c>
      <c r="B5935" s="17">
        <v>1</v>
      </c>
      <c r="C5935" s="17">
        <v>21</v>
      </c>
      <c r="D5935" t="s" s="16">
        <v>6061</v>
      </c>
      <c r="E5935" t="s" s="16">
        <v>76</v>
      </c>
      <c r="F5935" s="55">
        <v>115</v>
      </c>
      <c r="G5935" s="17">
        <v>117</v>
      </c>
      <c r="H5935" s="18">
        <f>SUM(G5935-F5935)</f>
        <v>2</v>
      </c>
      <c r="I5935" s="19">
        <f>H5935/F5935</f>
        <v>0.0173913043478261</v>
      </c>
      <c r="J5935" s="19">
        <f>H5935/G5935</f>
        <v>0.0170940170940171</v>
      </c>
      <c r="K5935" t="s" s="21">
        <f>IF(J5935&lt;25%,"น้อยกว่า 25%",IF(J5935&gt;=25%,"มากกว่าหรือเท่ากับ 25%",IF(J5935&gt;=35%,"มากกว่าหรือเท่ากับ 35%")))</f>
        <v>18</v>
      </c>
    </row>
    <row r="5936" s="7" customFormat="1" ht="19.15" customHeight="1">
      <c r="A5936" t="s" s="16">
        <v>6038</v>
      </c>
      <c r="B5936" s="17">
        <v>1</v>
      </c>
      <c r="C5936" s="17">
        <v>12</v>
      </c>
      <c r="D5936" t="s" s="16">
        <v>6062</v>
      </c>
      <c r="E5936" t="s" s="16">
        <v>30</v>
      </c>
      <c r="F5936" s="55">
        <v>110</v>
      </c>
      <c r="G5936" s="17">
        <v>115</v>
      </c>
      <c r="H5936" s="18">
        <f>SUM(G5936-F5936)</f>
        <v>5</v>
      </c>
      <c r="I5936" s="19">
        <f>H5936/F5936</f>
        <v>0.0454545454545455</v>
      </c>
      <c r="J5936" s="19">
        <f>H5936/G5936</f>
        <v>0.0434782608695652</v>
      </c>
      <c r="K5936" t="s" s="21">
        <f>IF(J5936&lt;25%,"น้อยกว่า 25%",IF(J5936&gt;=25%,"มากกว่าหรือเท่ากับ 25%",IF(J5936&gt;=35%,"มากกว่าหรือเท่ากับ 35%")))</f>
        <v>18</v>
      </c>
    </row>
    <row r="5937" s="7" customFormat="1" ht="19.15" customHeight="1">
      <c r="A5937" t="s" s="16">
        <v>6038</v>
      </c>
      <c r="B5937" s="17">
        <v>1</v>
      </c>
      <c r="C5937" s="17">
        <v>17</v>
      </c>
      <c r="D5937" t="s" s="16">
        <v>6063</v>
      </c>
      <c r="E5937" t="s" s="16">
        <v>52</v>
      </c>
      <c r="F5937" s="55">
        <v>110</v>
      </c>
      <c r="G5937" s="17">
        <v>112</v>
      </c>
      <c r="H5937" s="18">
        <f>SUM(G5937-F5937)</f>
        <v>2</v>
      </c>
      <c r="I5937" s="19">
        <f>H5937/F5937</f>
        <v>0.0181818181818182</v>
      </c>
      <c r="J5937" s="19">
        <f>H5937/G5937</f>
        <v>0.0178571428571429</v>
      </c>
      <c r="K5937" t="s" s="21">
        <f>IF(J5937&lt;25%,"น้อยกว่า 25%",IF(J5937&gt;=25%,"มากกว่าหรือเท่ากับ 25%",IF(J5937&gt;=35%,"มากกว่าหรือเท่ากับ 35%")))</f>
        <v>18</v>
      </c>
    </row>
    <row r="5938" s="7" customFormat="1" ht="19.15" customHeight="1">
      <c r="A5938" t="s" s="16">
        <v>6038</v>
      </c>
      <c r="B5938" s="17">
        <v>1</v>
      </c>
      <c r="C5938" s="17">
        <v>18</v>
      </c>
      <c r="D5938" t="s" s="16">
        <v>6064</v>
      </c>
      <c r="E5938" t="s" s="16">
        <v>237</v>
      </c>
      <c r="F5938" s="55">
        <v>25</v>
      </c>
      <c r="G5938" s="17">
        <v>28</v>
      </c>
      <c r="H5938" s="18">
        <f>SUM(G5938-F5938)</f>
        <v>3</v>
      </c>
      <c r="I5938" s="19">
        <f>H5938/F5938</f>
        <v>0.12</v>
      </c>
      <c r="J5938" s="19">
        <f>H5938/G5938</f>
        <v>0.107142857142857</v>
      </c>
      <c r="K5938" t="s" s="21">
        <f>IF(J5938&lt;25%,"น้อยกว่า 25%",IF(J5938&gt;=25%,"มากกว่าหรือเท่ากับ 25%",IF(J5938&gt;=35%,"มากกว่าหรือเท่ากับ 35%")))</f>
        <v>18</v>
      </c>
    </row>
    <row r="5939" s="7" customFormat="1" ht="19.15" customHeight="1">
      <c r="A5939" t="s" s="16">
        <v>6038</v>
      </c>
      <c r="B5939" s="17">
        <v>1</v>
      </c>
      <c r="C5939" s="17">
        <v>26</v>
      </c>
      <c r="D5939" t="s" s="16">
        <v>6065</v>
      </c>
      <c r="E5939" t="s" s="16">
        <v>68</v>
      </c>
      <c r="F5939" s="55">
        <v>28</v>
      </c>
      <c r="G5939" s="17">
        <v>28</v>
      </c>
      <c r="H5939" s="18">
        <f>SUM(G5939-F5939)</f>
        <v>0</v>
      </c>
      <c r="I5939" s="19">
        <f>H5939/F5939</f>
        <v>0</v>
      </c>
      <c r="J5939" s="19">
        <f>H5939/G5939</f>
        <v>0</v>
      </c>
      <c r="K5939" t="s" s="21">
        <f>IF(J5939&lt;25%,"น้อยกว่า 25%",IF(J5939&gt;=25%,"มากกว่าหรือเท่ากับ 25%",IF(J5939&gt;=35%,"มากกว่าหรือเท่ากับ 35%")))</f>
        <v>18</v>
      </c>
    </row>
    <row r="5940" s="7" customFormat="1" ht="19.15" customHeight="1">
      <c r="A5940" t="s" s="16">
        <v>6038</v>
      </c>
      <c r="B5940" s="17">
        <v>2</v>
      </c>
      <c r="C5940" s="17">
        <v>4</v>
      </c>
      <c r="D5940" t="s" s="16">
        <v>6066</v>
      </c>
      <c r="E5940" t="s" s="16">
        <v>84</v>
      </c>
      <c r="F5940" s="55">
        <v>35763</v>
      </c>
      <c r="G5940" s="17">
        <v>37503</v>
      </c>
      <c r="H5940" s="18">
        <f>SUM(G5940-F5940)</f>
        <v>1740</v>
      </c>
      <c r="I5940" s="19">
        <f>H5940/F5940</f>
        <v>0.048653636439896</v>
      </c>
      <c r="J5940" s="19">
        <f>H5940/G5940</f>
        <v>0.0463962882969362</v>
      </c>
      <c r="K5940" t="s" s="21">
        <f>IF(J5940&lt;25%,"น้อยกว่า 25%",IF(J5940&gt;=25%,"มากกว่าหรือเท่ากับ 25%",IF(J5940&gt;=35%,"มากกว่าหรือเท่ากับ 35%")))</f>
        <v>18</v>
      </c>
    </row>
    <row r="5941" s="7" customFormat="1" ht="19.15" customHeight="1">
      <c r="A5941" t="s" s="16">
        <v>6038</v>
      </c>
      <c r="B5941" s="17">
        <v>2</v>
      </c>
      <c r="C5941" s="17">
        <v>16</v>
      </c>
      <c r="D5941" t="s" s="16">
        <v>6067</v>
      </c>
      <c r="E5941" t="s" s="16">
        <v>20</v>
      </c>
      <c r="F5941" s="55">
        <v>25452</v>
      </c>
      <c r="G5941" s="17">
        <v>27017</v>
      </c>
      <c r="H5941" s="18">
        <f>SUM(G5941-F5941)</f>
        <v>1565</v>
      </c>
      <c r="I5941" s="19">
        <f>H5941/F5941</f>
        <v>0.0614882916863115</v>
      </c>
      <c r="J5941" s="19">
        <f>H5941/G5941</f>
        <v>0.0579264907280601</v>
      </c>
      <c r="K5941" t="s" s="21">
        <f>IF(J5941&lt;25%,"น้อยกว่า 25%",IF(J5941&gt;=25%,"มากกว่าหรือเท่ากับ 25%",IF(J5941&gt;=35%,"มากกว่าหรือเท่ากับ 35%")))</f>
        <v>18</v>
      </c>
    </row>
    <row r="5942" s="7" customFormat="1" ht="19.15" customHeight="1">
      <c r="A5942" t="s" s="16">
        <v>6038</v>
      </c>
      <c r="B5942" s="17">
        <v>2</v>
      </c>
      <c r="C5942" s="17">
        <v>12</v>
      </c>
      <c r="D5942" t="s" s="16">
        <v>6068</v>
      </c>
      <c r="E5942" t="s" s="16">
        <v>22</v>
      </c>
      <c r="F5942" s="55">
        <v>18061</v>
      </c>
      <c r="G5942" s="17">
        <v>19008</v>
      </c>
      <c r="H5942" s="18">
        <f>SUM(G5942-F5942)</f>
        <v>947</v>
      </c>
      <c r="I5942" s="19">
        <f>H5942/F5942</f>
        <v>0.0524334200764077</v>
      </c>
      <c r="J5942" s="19">
        <f>H5942/G5942</f>
        <v>0.0498211279461279</v>
      </c>
      <c r="K5942" t="s" s="21">
        <f>IF(J5942&lt;25%,"น้อยกว่า 25%",IF(J5942&gt;=25%,"มากกว่าหรือเท่ากับ 25%",IF(J5942&gt;=35%,"มากกว่าหรือเท่ากับ 35%")))</f>
        <v>18</v>
      </c>
    </row>
    <row r="5943" s="7" customFormat="1" ht="19.15" customHeight="1">
      <c r="A5943" t="s" s="16">
        <v>6038</v>
      </c>
      <c r="B5943" s="17">
        <v>2</v>
      </c>
      <c r="C5943" s="17">
        <v>1</v>
      </c>
      <c r="D5943" t="s" s="16">
        <v>6069</v>
      </c>
      <c r="E5943" t="s" s="16">
        <v>28</v>
      </c>
      <c r="F5943" s="55">
        <v>1909</v>
      </c>
      <c r="G5943" s="17">
        <v>2026</v>
      </c>
      <c r="H5943" s="18">
        <f>SUM(G5943-F5943)</f>
        <v>117</v>
      </c>
      <c r="I5943" s="19">
        <f>H5943/F5943</f>
        <v>0.0612886327920377</v>
      </c>
      <c r="J5943" s="19">
        <f>H5943/G5943</f>
        <v>0.0577492596248766</v>
      </c>
      <c r="K5943" t="s" s="21">
        <f>IF(J5943&lt;25%,"น้อยกว่า 25%",IF(J5943&gt;=25%,"มากกว่าหรือเท่ากับ 25%",IF(J5943&gt;=35%,"มากกว่าหรือเท่ากับ 35%")))</f>
        <v>18</v>
      </c>
    </row>
    <row r="5944" s="7" customFormat="1" ht="19.15" customHeight="1">
      <c r="A5944" t="s" s="16">
        <v>6038</v>
      </c>
      <c r="B5944" s="17">
        <v>2</v>
      </c>
      <c r="C5944" s="17">
        <v>10</v>
      </c>
      <c r="D5944" t="s" s="16">
        <v>6070</v>
      </c>
      <c r="E5944" t="s" s="16">
        <v>17</v>
      </c>
      <c r="F5944" s="55">
        <v>1952</v>
      </c>
      <c r="G5944" s="17">
        <v>2023</v>
      </c>
      <c r="H5944" s="18">
        <f>SUM(G5944-F5944)</f>
        <v>71</v>
      </c>
      <c r="I5944" s="19">
        <f>H5944/F5944</f>
        <v>0.0363729508196721</v>
      </c>
      <c r="J5944" s="19">
        <f>H5944/G5944</f>
        <v>0.0350963914977756</v>
      </c>
      <c r="K5944" t="s" s="21">
        <f>IF(J5944&lt;25%,"น้อยกว่า 25%",IF(J5944&gt;=25%,"มากกว่าหรือเท่ากับ 25%",IF(J5944&gt;=35%,"มากกว่าหรือเท่ากับ 35%")))</f>
        <v>18</v>
      </c>
    </row>
    <row r="5945" s="7" customFormat="1" ht="19.15" customHeight="1">
      <c r="A5945" t="s" s="16">
        <v>6038</v>
      </c>
      <c r="B5945" s="17">
        <v>2</v>
      </c>
      <c r="C5945" s="17">
        <v>24</v>
      </c>
      <c r="D5945" t="s" s="16">
        <v>6071</v>
      </c>
      <c r="E5945" t="s" s="16">
        <v>34</v>
      </c>
      <c r="F5945" s="55">
        <v>852</v>
      </c>
      <c r="G5945" s="17">
        <v>883</v>
      </c>
      <c r="H5945" s="18">
        <f>SUM(G5945-F5945)</f>
        <v>31</v>
      </c>
      <c r="I5945" s="19">
        <f>H5945/F5945</f>
        <v>0.0363849765258216</v>
      </c>
      <c r="J5945" s="19">
        <f>H5945/G5945</f>
        <v>0.0351075877689694</v>
      </c>
      <c r="K5945" t="s" s="21">
        <f>IF(J5945&lt;25%,"น้อยกว่า 25%",IF(J5945&gt;=25%,"มากกว่าหรือเท่ากับ 25%",IF(J5945&gt;=35%,"มากกว่าหรือเท่ากับ 35%")))</f>
        <v>18</v>
      </c>
    </row>
    <row r="5946" s="7" customFormat="1" ht="19.15" customHeight="1">
      <c r="A5946" t="s" s="16">
        <v>6038</v>
      </c>
      <c r="B5946" s="17">
        <v>2</v>
      </c>
      <c r="C5946" s="17">
        <v>6</v>
      </c>
      <c r="D5946" t="s" s="16">
        <v>6072</v>
      </c>
      <c r="E5946" t="s" s="16">
        <v>24</v>
      </c>
      <c r="F5946" s="55">
        <v>512</v>
      </c>
      <c r="G5946" s="17">
        <v>602</v>
      </c>
      <c r="H5946" s="18">
        <f>SUM(G5946-F5946)</f>
        <v>90</v>
      </c>
      <c r="I5946" s="19">
        <f>H5946/F5946</f>
        <v>0.17578125</v>
      </c>
      <c r="J5946" s="19">
        <f>H5946/G5946</f>
        <v>0.149501661129568</v>
      </c>
      <c r="K5946" t="s" s="21">
        <f>IF(J5946&lt;25%,"น้อยกว่า 25%",IF(J5946&gt;=25%,"มากกว่าหรือเท่ากับ 25%",IF(J5946&gt;=35%,"มากกว่าหรือเท่ากับ 35%")))</f>
        <v>18</v>
      </c>
    </row>
    <row r="5947" s="7" customFormat="1" ht="19.15" customHeight="1">
      <c r="A5947" t="s" s="16">
        <v>6038</v>
      </c>
      <c r="B5947" s="17">
        <v>2</v>
      </c>
      <c r="C5947" s="17">
        <v>9</v>
      </c>
      <c r="D5947" t="s" s="16">
        <v>6073</v>
      </c>
      <c r="E5947" t="s" s="16">
        <v>38</v>
      </c>
      <c r="F5947" s="55">
        <v>525</v>
      </c>
      <c r="G5947" s="17">
        <v>542</v>
      </c>
      <c r="H5947" s="18">
        <f>SUM(G5947-F5947)</f>
        <v>17</v>
      </c>
      <c r="I5947" s="19">
        <f>H5947/F5947</f>
        <v>0.0323809523809524</v>
      </c>
      <c r="J5947" s="19">
        <f>H5947/G5947</f>
        <v>0.0313653136531365</v>
      </c>
      <c r="K5947" t="s" s="21">
        <f>IF(J5947&lt;25%,"น้อยกว่า 25%",IF(J5947&gt;=25%,"มากกว่าหรือเท่ากับ 25%",IF(J5947&gt;=35%,"มากกว่าหรือเท่ากับ 35%")))</f>
        <v>18</v>
      </c>
    </row>
    <row r="5948" s="7" customFormat="1" ht="19.15" customHeight="1">
      <c r="A5948" t="s" s="16">
        <v>6038</v>
      </c>
      <c r="B5948" s="17">
        <v>2</v>
      </c>
      <c r="C5948" s="17">
        <v>15</v>
      </c>
      <c r="D5948" t="s" s="16">
        <v>6074</v>
      </c>
      <c r="E5948" t="s" s="16">
        <v>54</v>
      </c>
      <c r="F5948" s="55">
        <v>413</v>
      </c>
      <c r="G5948" s="17">
        <v>429</v>
      </c>
      <c r="H5948" s="18">
        <f>SUM(G5948-F5948)</f>
        <v>16</v>
      </c>
      <c r="I5948" s="19">
        <f>H5948/F5948</f>
        <v>0.0387409200968523</v>
      </c>
      <c r="J5948" s="19">
        <f>H5948/G5948</f>
        <v>0.0372960372960373</v>
      </c>
      <c r="K5948" t="s" s="21">
        <f>IF(J5948&lt;25%,"น้อยกว่า 25%",IF(J5948&gt;=25%,"มากกว่าหรือเท่ากับ 25%",IF(J5948&gt;=35%,"มากกว่าหรือเท่ากับ 35%")))</f>
        <v>18</v>
      </c>
    </row>
    <row r="5949" s="7" customFormat="1" ht="19.15" customHeight="1">
      <c r="A5949" t="s" s="16">
        <v>6038</v>
      </c>
      <c r="B5949" s="17">
        <v>2</v>
      </c>
      <c r="C5949" s="17">
        <v>7</v>
      </c>
      <c r="D5949" t="s" s="16">
        <v>6075</v>
      </c>
      <c r="E5949" t="s" s="16">
        <v>60</v>
      </c>
      <c r="F5949" s="55">
        <v>409</v>
      </c>
      <c r="G5949" s="17">
        <v>420</v>
      </c>
      <c r="H5949" s="18">
        <f>SUM(G5949-F5949)</f>
        <v>11</v>
      </c>
      <c r="I5949" s="19">
        <f>H5949/F5949</f>
        <v>0.0268948655256724</v>
      </c>
      <c r="J5949" s="19">
        <f>H5949/G5949</f>
        <v>0.0261904761904762</v>
      </c>
      <c r="K5949" t="s" s="21">
        <f>IF(J5949&lt;25%,"น้อยกว่า 25%",IF(J5949&gt;=25%,"มากกว่าหรือเท่ากับ 25%",IF(J5949&gt;=35%,"มากกว่าหรือเท่ากับ 35%")))</f>
        <v>18</v>
      </c>
    </row>
    <row r="5950" s="7" customFormat="1" ht="19.15" customHeight="1">
      <c r="A5950" t="s" s="16">
        <v>6038</v>
      </c>
      <c r="B5950" s="17">
        <v>2</v>
      </c>
      <c r="C5950" s="17">
        <v>3</v>
      </c>
      <c r="D5950" t="s" s="16">
        <v>6076</v>
      </c>
      <c r="E5950" t="s" s="16">
        <v>30</v>
      </c>
      <c r="F5950" s="55">
        <v>321</v>
      </c>
      <c r="G5950" s="17">
        <v>329</v>
      </c>
      <c r="H5950" s="18">
        <f>SUM(G5950-F5950)</f>
        <v>8</v>
      </c>
      <c r="I5950" s="19">
        <f>H5950/F5950</f>
        <v>0.0249221183800623</v>
      </c>
      <c r="J5950" s="19">
        <f>H5950/G5950</f>
        <v>0.0243161094224924</v>
      </c>
      <c r="K5950" t="s" s="21">
        <f>IF(J5950&lt;25%,"น้อยกว่า 25%",IF(J5950&gt;=25%,"มากกว่าหรือเท่ากับ 25%",IF(J5950&gt;=35%,"มากกว่าหรือเท่ากับ 35%")))</f>
        <v>18</v>
      </c>
    </row>
    <row r="5951" s="7" customFormat="1" ht="19.15" customHeight="1">
      <c r="A5951" t="s" s="16">
        <v>6038</v>
      </c>
      <c r="B5951" s="17">
        <v>2</v>
      </c>
      <c r="C5951" s="17">
        <v>26</v>
      </c>
      <c r="D5951" t="s" s="16">
        <v>6077</v>
      </c>
      <c r="E5951" t="s" s="16">
        <v>265</v>
      </c>
      <c r="F5951" s="55">
        <v>301</v>
      </c>
      <c r="G5951" s="17">
        <v>312</v>
      </c>
      <c r="H5951" s="18">
        <f>SUM(G5951-F5951)</f>
        <v>11</v>
      </c>
      <c r="I5951" s="19">
        <f>H5951/F5951</f>
        <v>0.0365448504983389</v>
      </c>
      <c r="J5951" s="19">
        <f>H5951/G5951</f>
        <v>0.0352564102564103</v>
      </c>
      <c r="K5951" t="s" s="21">
        <f>IF(J5951&lt;25%,"น้อยกว่า 25%",IF(J5951&gt;=25%,"มากกว่าหรือเท่ากับ 25%",IF(J5951&gt;=35%,"มากกว่าหรือเท่ากับ 35%")))</f>
        <v>18</v>
      </c>
    </row>
    <row r="5952" s="7" customFormat="1" ht="19.15" customHeight="1">
      <c r="A5952" t="s" s="16">
        <v>6038</v>
      </c>
      <c r="B5952" s="17">
        <v>2</v>
      </c>
      <c r="C5952" s="17">
        <v>22</v>
      </c>
      <c r="D5952" t="s" s="16">
        <v>6078</v>
      </c>
      <c r="E5952" t="s" s="16">
        <v>26</v>
      </c>
      <c r="F5952" s="55">
        <v>283</v>
      </c>
      <c r="G5952" s="17">
        <v>287</v>
      </c>
      <c r="H5952" s="18">
        <f>SUM(G5952-F5952)</f>
        <v>4</v>
      </c>
      <c r="I5952" s="19">
        <f>H5952/F5952</f>
        <v>0.0141342756183746</v>
      </c>
      <c r="J5952" s="19">
        <f>H5952/G5952</f>
        <v>0.0139372822299652</v>
      </c>
      <c r="K5952" t="s" s="21">
        <f>IF(J5952&lt;25%,"น้อยกว่า 25%",IF(J5952&gt;=25%,"มากกว่าหรือเท่ากับ 25%",IF(J5952&gt;=35%,"มากกว่าหรือเท่ากับ 35%")))</f>
        <v>18</v>
      </c>
    </row>
    <row r="5953" s="7" customFormat="1" ht="19.15" customHeight="1">
      <c r="A5953" t="s" s="16">
        <v>6038</v>
      </c>
      <c r="B5953" s="17">
        <v>2</v>
      </c>
      <c r="C5953" s="17">
        <v>2</v>
      </c>
      <c r="D5953" t="s" s="16">
        <v>6079</v>
      </c>
      <c r="E5953" t="s" s="16">
        <v>281</v>
      </c>
      <c r="F5953" s="55">
        <v>218</v>
      </c>
      <c r="G5953" s="17">
        <v>234</v>
      </c>
      <c r="H5953" s="18">
        <f>SUM(G5953-F5953)</f>
        <v>16</v>
      </c>
      <c r="I5953" s="19">
        <f>H5953/F5953</f>
        <v>0.073394495412844</v>
      </c>
      <c r="J5953" s="19">
        <f>H5953/G5953</f>
        <v>0.0683760683760684</v>
      </c>
      <c r="K5953" t="s" s="21">
        <f>IF(J5953&lt;25%,"น้อยกว่า 25%",IF(J5953&gt;=25%,"มากกว่าหรือเท่ากับ 25%",IF(J5953&gt;=35%,"มากกว่าหรือเท่ากับ 35%")))</f>
        <v>18</v>
      </c>
    </row>
    <row r="5954" s="7" customFormat="1" ht="19.15" customHeight="1">
      <c r="A5954" t="s" s="16">
        <v>6038</v>
      </c>
      <c r="B5954" s="17">
        <v>2</v>
      </c>
      <c r="C5954" s="17">
        <v>11</v>
      </c>
      <c r="D5954" t="s" s="16">
        <v>6080</v>
      </c>
      <c r="E5954" t="s" s="16">
        <v>48</v>
      </c>
      <c r="F5954" s="55">
        <v>208</v>
      </c>
      <c r="G5954" s="17">
        <v>212</v>
      </c>
      <c r="H5954" s="18">
        <f>SUM(G5954-F5954)</f>
        <v>4</v>
      </c>
      <c r="I5954" s="19">
        <f>H5954/F5954</f>
        <v>0.0192307692307692</v>
      </c>
      <c r="J5954" s="19">
        <f>H5954/G5954</f>
        <v>0.0188679245283019</v>
      </c>
      <c r="K5954" t="s" s="21">
        <f>IF(J5954&lt;25%,"น้อยกว่า 25%",IF(J5954&gt;=25%,"มากกว่าหรือเท่ากับ 25%",IF(J5954&gt;=35%,"มากกว่าหรือเท่ากับ 35%")))</f>
        <v>18</v>
      </c>
    </row>
    <row r="5955" s="7" customFormat="1" ht="19.15" customHeight="1">
      <c r="A5955" t="s" s="16">
        <v>6038</v>
      </c>
      <c r="B5955" s="17">
        <v>2</v>
      </c>
      <c r="C5955" s="17">
        <v>5</v>
      </c>
      <c r="D5955" t="s" s="16">
        <v>6081</v>
      </c>
      <c r="E5955" t="s" s="16">
        <v>44</v>
      </c>
      <c r="F5955" s="55">
        <v>203</v>
      </c>
      <c r="G5955" s="17">
        <v>211</v>
      </c>
      <c r="H5955" s="18">
        <f>SUM(G5955-F5955)</f>
        <v>8</v>
      </c>
      <c r="I5955" s="19">
        <f>H5955/F5955</f>
        <v>0.0394088669950739</v>
      </c>
      <c r="J5955" s="19">
        <f>H5955/G5955</f>
        <v>0.037914691943128</v>
      </c>
      <c r="K5955" t="s" s="21">
        <f>IF(J5955&lt;25%,"น้อยกว่า 25%",IF(J5955&gt;=25%,"มากกว่าหรือเท่ากับ 25%",IF(J5955&gt;=35%,"มากกว่าหรือเท่ากับ 35%")))</f>
        <v>18</v>
      </c>
    </row>
    <row r="5956" s="7" customFormat="1" ht="19.15" customHeight="1">
      <c r="A5956" t="s" s="16">
        <v>6038</v>
      </c>
      <c r="B5956" s="17">
        <v>2</v>
      </c>
      <c r="C5956" s="17">
        <v>17</v>
      </c>
      <c r="D5956" t="s" s="16">
        <v>6082</v>
      </c>
      <c r="E5956" t="s" s="16">
        <v>52</v>
      </c>
      <c r="F5956" s="55">
        <v>155</v>
      </c>
      <c r="G5956" s="17">
        <v>170</v>
      </c>
      <c r="H5956" s="18">
        <f>SUM(G5956-F5956)</f>
        <v>15</v>
      </c>
      <c r="I5956" s="19">
        <f>H5956/F5956</f>
        <v>0.09677419354838709</v>
      </c>
      <c r="J5956" s="19">
        <f>H5956/G5956</f>
        <v>0.08823529411764711</v>
      </c>
      <c r="K5956" t="s" s="21">
        <f>IF(J5956&lt;25%,"น้อยกว่า 25%",IF(J5956&gt;=25%,"มากกว่าหรือเท่ากับ 25%",IF(J5956&gt;=35%,"มากกว่าหรือเท่ากับ 35%")))</f>
        <v>18</v>
      </c>
    </row>
    <row r="5957" s="7" customFormat="1" ht="19.15" customHeight="1">
      <c r="A5957" t="s" s="16">
        <v>6038</v>
      </c>
      <c r="B5957" s="17">
        <v>2</v>
      </c>
      <c r="C5957" s="17">
        <v>21</v>
      </c>
      <c r="D5957" t="s" s="16">
        <v>6083</v>
      </c>
      <c r="E5957" t="s" s="16">
        <v>62</v>
      </c>
      <c r="F5957" s="55">
        <v>160</v>
      </c>
      <c r="G5957" s="17">
        <v>170</v>
      </c>
      <c r="H5957" s="18">
        <f>SUM(G5957-F5957)</f>
        <v>10</v>
      </c>
      <c r="I5957" s="19">
        <f>H5957/F5957</f>
        <v>0.0625</v>
      </c>
      <c r="J5957" s="19">
        <f>H5957/G5957</f>
        <v>0.0588235294117647</v>
      </c>
      <c r="K5957" t="s" s="21">
        <f>IF(J5957&lt;25%,"น้อยกว่า 25%",IF(J5957&gt;=25%,"มากกว่าหรือเท่ากับ 25%",IF(J5957&gt;=35%,"มากกว่าหรือเท่ากับ 35%")))</f>
        <v>18</v>
      </c>
    </row>
    <row r="5958" s="7" customFormat="1" ht="19.15" customHeight="1">
      <c r="A5958" t="s" s="16">
        <v>6038</v>
      </c>
      <c r="B5958" s="17">
        <v>2</v>
      </c>
      <c r="C5958" s="17">
        <v>14</v>
      </c>
      <c r="D5958" t="s" s="16">
        <v>6084</v>
      </c>
      <c r="E5958" t="s" s="16">
        <v>1680</v>
      </c>
      <c r="F5958" s="55">
        <v>154</v>
      </c>
      <c r="G5958" s="17">
        <v>158</v>
      </c>
      <c r="H5958" s="18">
        <f>SUM(G5958-F5958)</f>
        <v>4</v>
      </c>
      <c r="I5958" s="19">
        <f>H5958/F5958</f>
        <v>0.025974025974026</v>
      </c>
      <c r="J5958" s="19">
        <f>H5958/G5958</f>
        <v>0.0253164556962025</v>
      </c>
      <c r="K5958" t="s" s="21">
        <f>IF(J5958&lt;25%,"น้อยกว่า 25%",IF(J5958&gt;=25%,"มากกว่าหรือเท่ากับ 25%",IF(J5958&gt;=35%,"มากกว่าหรือเท่ากับ 35%")))</f>
        <v>18</v>
      </c>
    </row>
    <row r="5959" s="7" customFormat="1" ht="19.15" customHeight="1">
      <c r="A5959" t="s" s="16">
        <v>6038</v>
      </c>
      <c r="B5959" s="17">
        <v>2</v>
      </c>
      <c r="C5959" s="17">
        <v>8</v>
      </c>
      <c r="D5959" t="s" s="16">
        <v>6085</v>
      </c>
      <c r="E5959" t="s" s="16">
        <v>66</v>
      </c>
      <c r="F5959" s="55">
        <v>142</v>
      </c>
      <c r="G5959" s="17">
        <v>147</v>
      </c>
      <c r="H5959" s="18">
        <f>SUM(G5959-F5959)</f>
        <v>5</v>
      </c>
      <c r="I5959" s="19">
        <f>H5959/F5959</f>
        <v>0.0352112676056338</v>
      </c>
      <c r="J5959" s="19">
        <f>H5959/G5959</f>
        <v>0.0340136054421769</v>
      </c>
      <c r="K5959" t="s" s="21">
        <f>IF(J5959&lt;25%,"น้อยกว่า 25%",IF(J5959&gt;=25%,"มากกว่าหรือเท่ากับ 25%",IF(J5959&gt;=35%,"มากกว่าหรือเท่ากับ 35%")))</f>
        <v>18</v>
      </c>
    </row>
    <row r="5960" s="7" customFormat="1" ht="19.15" customHeight="1">
      <c r="A5960" t="s" s="16">
        <v>6038</v>
      </c>
      <c r="B5960" s="17">
        <v>2</v>
      </c>
      <c r="C5960" s="17">
        <v>19</v>
      </c>
      <c r="D5960" t="s" s="16">
        <v>6086</v>
      </c>
      <c r="E5960" t="s" s="16">
        <v>72</v>
      </c>
      <c r="F5960" s="55">
        <v>136</v>
      </c>
      <c r="G5960" s="17">
        <v>147</v>
      </c>
      <c r="H5960" s="18">
        <f>SUM(G5960-F5960)</f>
        <v>11</v>
      </c>
      <c r="I5960" s="19">
        <f>H5960/F5960</f>
        <v>0.0808823529411765</v>
      </c>
      <c r="J5960" s="19">
        <f>H5960/G5960</f>
        <v>0.0748299319727891</v>
      </c>
      <c r="K5960" t="s" s="21">
        <f>IF(J5960&lt;25%,"น้อยกว่า 25%",IF(J5960&gt;=25%,"มากกว่าหรือเท่ากับ 25%",IF(J5960&gt;=35%,"มากกว่าหรือเท่ากับ 35%")))</f>
        <v>18</v>
      </c>
    </row>
    <row r="5961" s="7" customFormat="1" ht="19.15" customHeight="1">
      <c r="A5961" t="s" s="16">
        <v>6038</v>
      </c>
      <c r="B5961" s="17">
        <v>2</v>
      </c>
      <c r="C5961" s="17">
        <v>23</v>
      </c>
      <c r="D5961" t="s" s="16">
        <v>6087</v>
      </c>
      <c r="E5961" t="s" s="16">
        <v>42</v>
      </c>
      <c r="F5961" s="55">
        <v>127</v>
      </c>
      <c r="G5961" s="17">
        <v>131</v>
      </c>
      <c r="H5961" s="18">
        <f>SUM(G5961-F5961)</f>
        <v>4</v>
      </c>
      <c r="I5961" s="19">
        <f>H5961/F5961</f>
        <v>0.031496062992126</v>
      </c>
      <c r="J5961" s="19">
        <f>H5961/G5961</f>
        <v>0.0305343511450382</v>
      </c>
      <c r="K5961" t="s" s="21">
        <f>IF(J5961&lt;25%,"น้อยกว่า 25%",IF(J5961&gt;=25%,"มากกว่าหรือเท่ากับ 25%",IF(J5961&gt;=35%,"มากกว่าหรือเท่ากับ 35%")))</f>
        <v>18</v>
      </c>
    </row>
    <row r="5962" s="7" customFormat="1" ht="19.15" customHeight="1">
      <c r="A5962" t="s" s="16">
        <v>6038</v>
      </c>
      <c r="B5962" s="17">
        <v>2</v>
      </c>
      <c r="C5962" s="17">
        <v>18</v>
      </c>
      <c r="D5962" t="s" s="16">
        <v>6088</v>
      </c>
      <c r="E5962" t="s" s="16">
        <v>237</v>
      </c>
      <c r="F5962" s="55">
        <v>125</v>
      </c>
      <c r="G5962" s="17">
        <v>128</v>
      </c>
      <c r="H5962" s="18">
        <f>SUM(G5962-F5962)</f>
        <v>3</v>
      </c>
      <c r="I5962" s="19">
        <f>H5962/F5962</f>
        <v>0.024</v>
      </c>
      <c r="J5962" s="19">
        <f>H5962/G5962</f>
        <v>0.0234375</v>
      </c>
      <c r="K5962" t="s" s="21">
        <f>IF(J5962&lt;25%,"น้อยกว่า 25%",IF(J5962&gt;=25%,"มากกว่าหรือเท่ากับ 25%",IF(J5962&gt;=35%,"มากกว่าหรือเท่ากับ 35%")))</f>
        <v>18</v>
      </c>
    </row>
    <row r="5963" s="7" customFormat="1" ht="19.15" customHeight="1">
      <c r="A5963" t="s" s="16">
        <v>6038</v>
      </c>
      <c r="B5963" s="17">
        <v>2</v>
      </c>
      <c r="C5963" s="17">
        <v>20</v>
      </c>
      <c r="D5963" t="s" s="16">
        <v>6089</v>
      </c>
      <c r="E5963" t="s" s="16">
        <v>76</v>
      </c>
      <c r="F5963" s="55">
        <v>91</v>
      </c>
      <c r="G5963" s="17">
        <v>97</v>
      </c>
      <c r="H5963" s="18">
        <f>SUM(G5963-F5963)</f>
        <v>6</v>
      </c>
      <c r="I5963" s="19">
        <f>H5963/F5963</f>
        <v>0.06593406593406589</v>
      </c>
      <c r="J5963" s="19">
        <f>H5963/G5963</f>
        <v>0.0618556701030928</v>
      </c>
      <c r="K5963" t="s" s="21">
        <f>IF(J5963&lt;25%,"น้อยกว่า 25%",IF(J5963&gt;=25%,"มากกว่าหรือเท่ากับ 25%",IF(J5963&gt;=35%,"มากกว่าหรือเท่ากับ 35%")))</f>
        <v>18</v>
      </c>
    </row>
    <row r="5964" s="7" customFormat="1" ht="19.15" customHeight="1">
      <c r="A5964" t="s" s="16">
        <v>6038</v>
      </c>
      <c r="B5964" s="17">
        <v>2</v>
      </c>
      <c r="C5964" s="17">
        <v>13</v>
      </c>
      <c r="D5964" t="s" s="16">
        <v>6090</v>
      </c>
      <c r="E5964" t="s" s="16">
        <v>74</v>
      </c>
      <c r="F5964" s="55">
        <v>77</v>
      </c>
      <c r="G5964" s="17">
        <v>81</v>
      </c>
      <c r="H5964" s="18">
        <f>SUM(G5964-F5964)</f>
        <v>4</v>
      </c>
      <c r="I5964" s="19">
        <f>H5964/F5964</f>
        <v>0.0519480519480519</v>
      </c>
      <c r="J5964" s="19">
        <f>H5964/G5964</f>
        <v>0.0493827160493827</v>
      </c>
      <c r="K5964" t="s" s="21">
        <f>IF(J5964&lt;25%,"น้อยกว่า 25%",IF(J5964&gt;=25%,"มากกว่าหรือเท่ากับ 25%",IF(J5964&gt;=35%,"มากกว่าหรือเท่ากับ 35%")))</f>
        <v>18</v>
      </c>
    </row>
    <row r="5965" s="7" customFormat="1" ht="19.15" customHeight="1">
      <c r="A5965" t="s" s="16">
        <v>6038</v>
      </c>
      <c r="B5965" s="17">
        <v>2</v>
      </c>
      <c r="C5965" s="17">
        <v>28</v>
      </c>
      <c r="D5965" t="s" s="16">
        <v>6091</v>
      </c>
      <c r="E5965" t="s" s="16">
        <v>68</v>
      </c>
      <c r="F5965" s="55">
        <v>64</v>
      </c>
      <c r="G5965" s="17">
        <v>79</v>
      </c>
      <c r="H5965" s="18">
        <f>SUM(G5965-F5965)</f>
        <v>15</v>
      </c>
      <c r="I5965" s="19">
        <f>H5965/F5965</f>
        <v>0.234375</v>
      </c>
      <c r="J5965" s="19">
        <f>H5965/G5965</f>
        <v>0.189873417721519</v>
      </c>
      <c r="K5965" t="s" s="21">
        <f>IF(J5965&lt;25%,"น้อยกว่า 25%",IF(J5965&gt;=25%,"มากกว่าหรือเท่ากับ 25%",IF(J5965&gt;=35%,"มากกว่าหรือเท่ากับ 35%")))</f>
        <v>18</v>
      </c>
    </row>
    <row r="5966" s="7" customFormat="1" ht="19.15" customHeight="1">
      <c r="A5966" t="s" s="16">
        <v>6038</v>
      </c>
      <c r="B5966" s="17">
        <v>2</v>
      </c>
      <c r="C5966" s="17">
        <v>27</v>
      </c>
      <c r="D5966" t="s" s="16">
        <v>6092</v>
      </c>
      <c r="E5966" t="s" s="16">
        <v>173</v>
      </c>
      <c r="F5966" s="55">
        <v>73</v>
      </c>
      <c r="G5966" s="17">
        <v>75</v>
      </c>
      <c r="H5966" s="18">
        <f>SUM(G5966-F5966)</f>
        <v>2</v>
      </c>
      <c r="I5966" s="19">
        <f>H5966/F5966</f>
        <v>0.0273972602739726</v>
      </c>
      <c r="J5966" s="19">
        <f>H5966/G5966</f>
        <v>0.0266666666666667</v>
      </c>
      <c r="K5966" t="s" s="21">
        <f>IF(J5966&lt;25%,"น้อยกว่า 25%",IF(J5966&gt;=25%,"มากกว่าหรือเท่ากับ 25%",IF(J5966&gt;=35%,"มากกว่าหรือเท่ากับ 35%")))</f>
        <v>18</v>
      </c>
    </row>
    <row r="5967" s="7" customFormat="1" ht="19.15" customHeight="1">
      <c r="A5967" t="s" s="16">
        <v>6038</v>
      </c>
      <c r="B5967" s="17">
        <v>2</v>
      </c>
      <c r="C5967" s="17">
        <v>25</v>
      </c>
      <c r="D5967" t="s" s="16">
        <v>6093</v>
      </c>
      <c r="E5967" t="s" s="16">
        <v>2848</v>
      </c>
      <c r="F5967" s="55">
        <v>46</v>
      </c>
      <c r="G5967" s="17">
        <v>49</v>
      </c>
      <c r="H5967" s="18">
        <f>SUM(G5967-F5967)</f>
        <v>3</v>
      </c>
      <c r="I5967" s="19">
        <f>H5967/F5967</f>
        <v>0.0652173913043478</v>
      </c>
      <c r="J5967" s="19">
        <f>H5967/G5967</f>
        <v>0.0612244897959184</v>
      </c>
      <c r="K5967" t="s" s="21">
        <f>IF(J5967&lt;25%,"น้อยกว่า 25%",IF(J5967&gt;=25%,"มากกว่าหรือเท่ากับ 25%",IF(J5967&gt;=35%,"มากกว่าหรือเท่ากับ 35%")))</f>
        <v>18</v>
      </c>
    </row>
    <row r="5968" s="7" customFormat="1" ht="19.15" customHeight="1">
      <c r="A5968" t="s" s="16">
        <v>6038</v>
      </c>
      <c r="B5968" s="17">
        <v>3</v>
      </c>
      <c r="C5968" s="17">
        <v>15</v>
      </c>
      <c r="D5968" t="s" s="16">
        <v>6094</v>
      </c>
      <c r="E5968" t="s" s="16">
        <v>20</v>
      </c>
      <c r="F5968" s="55">
        <v>39744</v>
      </c>
      <c r="G5968" s="17">
        <v>41755</v>
      </c>
      <c r="H5968" s="18">
        <f>SUM(G5968-F5968)</f>
        <v>2011</v>
      </c>
      <c r="I5968" s="19">
        <f>H5968/F5968</f>
        <v>0.0505988325281804</v>
      </c>
      <c r="J5968" s="19">
        <f>H5968/G5968</f>
        <v>0.0481618967788289</v>
      </c>
      <c r="K5968" t="s" s="21">
        <f>IF(J5968&lt;25%,"น้อยกว่า 25%",IF(J5968&gt;=25%,"มากกว่าหรือเท่ากับ 25%",IF(J5968&gt;=35%,"มากกว่าหรือเท่ากับ 35%")))</f>
        <v>18</v>
      </c>
    </row>
    <row r="5969" s="7" customFormat="1" ht="19.15" customHeight="1">
      <c r="A5969" t="s" s="16">
        <v>6038</v>
      </c>
      <c r="B5969" s="17">
        <v>3</v>
      </c>
      <c r="C5969" s="17">
        <v>11</v>
      </c>
      <c r="D5969" t="s" s="16">
        <v>6095</v>
      </c>
      <c r="E5969" t="s" s="16">
        <v>84</v>
      </c>
      <c r="F5969" s="55">
        <v>28914</v>
      </c>
      <c r="G5969" s="17">
        <v>30761</v>
      </c>
      <c r="H5969" s="18">
        <f>SUM(G5969-F5969)</f>
        <v>1847</v>
      </c>
      <c r="I5969" s="19">
        <f>H5969/F5969</f>
        <v>0.0638790897143252</v>
      </c>
      <c r="J5969" s="19">
        <f>H5969/G5969</f>
        <v>0.0600435616527421</v>
      </c>
      <c r="K5969" t="s" s="21">
        <f>IF(J5969&lt;25%,"น้อยกว่า 25%",IF(J5969&gt;=25%,"มากกว่าหรือเท่ากับ 25%",IF(J5969&gt;=35%,"มากกว่าหรือเท่ากับ 35%")))</f>
        <v>18</v>
      </c>
    </row>
    <row r="5970" s="7" customFormat="1" ht="19.15" customHeight="1">
      <c r="A5970" t="s" s="16">
        <v>6038</v>
      </c>
      <c r="B5970" s="17">
        <v>3</v>
      </c>
      <c r="C5970" s="17">
        <v>1</v>
      </c>
      <c r="D5970" t="s" s="16">
        <v>6096</v>
      </c>
      <c r="E5970" t="s" s="16">
        <v>22</v>
      </c>
      <c r="F5970" s="55">
        <v>12639</v>
      </c>
      <c r="G5970" s="17">
        <v>13259</v>
      </c>
      <c r="H5970" s="18">
        <f>SUM(G5970-F5970)</f>
        <v>620</v>
      </c>
      <c r="I5970" s="19">
        <f>H5970/F5970</f>
        <v>0.049054513806472</v>
      </c>
      <c r="J5970" s="19">
        <f>H5970/G5970</f>
        <v>0.0467606908514971</v>
      </c>
      <c r="K5970" t="s" s="21">
        <f>IF(J5970&lt;25%,"น้อยกว่า 25%",IF(J5970&gt;=25%,"มากกว่าหรือเท่ากับ 25%",IF(J5970&gt;=35%,"มากกว่าหรือเท่ากับ 35%")))</f>
        <v>18</v>
      </c>
    </row>
    <row r="5971" s="7" customFormat="1" ht="19.15" customHeight="1">
      <c r="A5971" t="s" s="16">
        <v>6038</v>
      </c>
      <c r="B5971" s="17">
        <v>3</v>
      </c>
      <c r="C5971" s="17">
        <v>12</v>
      </c>
      <c r="D5971" t="s" s="16">
        <v>6097</v>
      </c>
      <c r="E5971" t="s" s="16">
        <v>17</v>
      </c>
      <c r="F5971" s="55">
        <v>3141</v>
      </c>
      <c r="G5971" s="17">
        <v>3244</v>
      </c>
      <c r="H5971" s="18">
        <f>SUM(G5971-F5971)</f>
        <v>103</v>
      </c>
      <c r="I5971" s="19">
        <f>H5971/F5971</f>
        <v>0.0327921044253422</v>
      </c>
      <c r="J5971" s="19">
        <f>H5971/G5971</f>
        <v>0.031750924784217</v>
      </c>
      <c r="K5971" t="s" s="21">
        <f>IF(J5971&lt;25%,"น้อยกว่า 25%",IF(J5971&gt;=25%,"มากกว่าหรือเท่ากับ 25%",IF(J5971&gt;=35%,"มากกว่าหรือเท่ากับ 35%")))</f>
        <v>18</v>
      </c>
    </row>
    <row r="5972" s="7" customFormat="1" ht="19.15" customHeight="1">
      <c r="A5972" t="s" s="16">
        <v>6038</v>
      </c>
      <c r="B5972" s="17">
        <v>3</v>
      </c>
      <c r="C5972" s="17">
        <v>4</v>
      </c>
      <c r="D5972" t="s" s="16">
        <v>6098</v>
      </c>
      <c r="E5972" t="s" s="16">
        <v>38</v>
      </c>
      <c r="F5972" s="55">
        <v>2336</v>
      </c>
      <c r="G5972" s="17">
        <v>2426</v>
      </c>
      <c r="H5972" s="18">
        <f>SUM(G5972-F5972)</f>
        <v>90</v>
      </c>
      <c r="I5972" s="19">
        <f>H5972/F5972</f>
        <v>0.038527397260274</v>
      </c>
      <c r="J5972" s="19">
        <f>H5972/G5972</f>
        <v>0.0370981038746908</v>
      </c>
      <c r="K5972" t="s" s="21">
        <f>IF(J5972&lt;25%,"น้อยกว่า 25%",IF(J5972&gt;=25%,"มากกว่าหรือเท่ากับ 25%",IF(J5972&gt;=35%,"มากกว่าหรือเท่ากับ 35%")))</f>
        <v>18</v>
      </c>
    </row>
    <row r="5973" s="7" customFormat="1" ht="19.15" customHeight="1">
      <c r="A5973" t="s" s="16">
        <v>6038</v>
      </c>
      <c r="B5973" s="17">
        <v>3</v>
      </c>
      <c r="C5973" s="17">
        <v>8</v>
      </c>
      <c r="D5973" t="s" s="16">
        <v>6099</v>
      </c>
      <c r="E5973" t="s" s="16">
        <v>28</v>
      </c>
      <c r="F5973" s="55">
        <v>927</v>
      </c>
      <c r="G5973" s="17">
        <v>969</v>
      </c>
      <c r="H5973" s="18">
        <f>SUM(G5973-F5973)</f>
        <v>42</v>
      </c>
      <c r="I5973" s="19">
        <f>H5973/F5973</f>
        <v>0.0453074433656958</v>
      </c>
      <c r="J5973" s="19">
        <f>H5973/G5973</f>
        <v>0.043343653250774</v>
      </c>
      <c r="K5973" t="s" s="21">
        <f>IF(J5973&lt;25%,"น้อยกว่า 25%",IF(J5973&gt;=25%,"มากกว่าหรือเท่ากับ 25%",IF(J5973&gt;=35%,"มากกว่าหรือเท่ากับ 35%")))</f>
        <v>18</v>
      </c>
    </row>
    <row r="5974" s="7" customFormat="1" ht="19.15" customHeight="1">
      <c r="A5974" t="s" s="16">
        <v>6038</v>
      </c>
      <c r="B5974" s="17">
        <v>3</v>
      </c>
      <c r="C5974" s="17">
        <v>25</v>
      </c>
      <c r="D5974" t="s" s="16">
        <v>6100</v>
      </c>
      <c r="E5974" t="s" s="16">
        <v>34</v>
      </c>
      <c r="F5974" s="55">
        <v>566</v>
      </c>
      <c r="G5974" s="17">
        <v>596</v>
      </c>
      <c r="H5974" s="18">
        <f>SUM(G5974-F5974)</f>
        <v>30</v>
      </c>
      <c r="I5974" s="19">
        <f>H5974/F5974</f>
        <v>0.0530035335689046</v>
      </c>
      <c r="J5974" s="19">
        <f>H5974/G5974</f>
        <v>0.0503355704697987</v>
      </c>
      <c r="K5974" t="s" s="21">
        <f>IF(J5974&lt;25%,"น้อยกว่า 25%",IF(J5974&gt;=25%,"มากกว่าหรือเท่ากับ 25%",IF(J5974&gt;=35%,"มากกว่าหรือเท่ากับ 35%")))</f>
        <v>18</v>
      </c>
    </row>
    <row r="5975" s="7" customFormat="1" ht="19.15" customHeight="1">
      <c r="A5975" t="s" s="16">
        <v>6038</v>
      </c>
      <c r="B5975" s="17">
        <v>3</v>
      </c>
      <c r="C5975" s="17">
        <v>5</v>
      </c>
      <c r="D5975" t="s" s="16">
        <v>6101</v>
      </c>
      <c r="E5975" t="s" s="16">
        <v>24</v>
      </c>
      <c r="F5975" s="55">
        <v>491</v>
      </c>
      <c r="G5975" s="17">
        <v>497</v>
      </c>
      <c r="H5975" s="18">
        <f>SUM(G5975-F5975)</f>
        <v>6</v>
      </c>
      <c r="I5975" s="19">
        <f>H5975/F5975</f>
        <v>0.0122199592668024</v>
      </c>
      <c r="J5975" s="19">
        <f>H5975/G5975</f>
        <v>0.0120724346076459</v>
      </c>
      <c r="K5975" t="s" s="21">
        <f>IF(J5975&lt;25%,"น้อยกว่า 25%",IF(J5975&gt;=25%,"มากกว่าหรือเท่ากับ 25%",IF(J5975&gt;=35%,"มากกว่าหรือเท่ากับ 35%")))</f>
        <v>18</v>
      </c>
    </row>
    <row r="5976" s="7" customFormat="1" ht="19.15" customHeight="1">
      <c r="A5976" t="s" s="16">
        <v>6038</v>
      </c>
      <c r="B5976" s="17">
        <v>3</v>
      </c>
      <c r="C5976" s="17">
        <v>10</v>
      </c>
      <c r="D5976" t="s" s="16">
        <v>6102</v>
      </c>
      <c r="E5976" t="s" s="16">
        <v>74</v>
      </c>
      <c r="F5976" s="55">
        <v>422</v>
      </c>
      <c r="G5976" s="17">
        <v>445</v>
      </c>
      <c r="H5976" s="18">
        <f>SUM(G5976-F5976)</f>
        <v>23</v>
      </c>
      <c r="I5976" s="19">
        <f>H5976/F5976</f>
        <v>0.0545023696682464</v>
      </c>
      <c r="J5976" s="19">
        <f>H5976/G5976</f>
        <v>0.051685393258427</v>
      </c>
      <c r="K5976" t="s" s="21">
        <f>IF(J5976&lt;25%,"น้อยกว่า 25%",IF(J5976&gt;=25%,"มากกว่าหรือเท่ากับ 25%",IF(J5976&gt;=35%,"มากกว่าหรือเท่ากับ 35%")))</f>
        <v>18</v>
      </c>
    </row>
    <row r="5977" s="7" customFormat="1" ht="19.15" customHeight="1">
      <c r="A5977" t="s" s="16">
        <v>6038</v>
      </c>
      <c r="B5977" s="17">
        <v>3</v>
      </c>
      <c r="C5977" s="17">
        <v>9</v>
      </c>
      <c r="D5977" t="s" s="16">
        <v>6103</v>
      </c>
      <c r="E5977" t="s" s="16">
        <v>60</v>
      </c>
      <c r="F5977" s="55">
        <v>369</v>
      </c>
      <c r="G5977" s="17">
        <v>374</v>
      </c>
      <c r="H5977" s="18">
        <f>SUM(G5977-F5977)</f>
        <v>5</v>
      </c>
      <c r="I5977" s="19">
        <f>H5977/F5977</f>
        <v>0.013550135501355</v>
      </c>
      <c r="J5977" s="19">
        <f>H5977/G5977</f>
        <v>0.0133689839572193</v>
      </c>
      <c r="K5977" t="s" s="21">
        <f>IF(J5977&lt;25%,"น้อยกว่า 25%",IF(J5977&gt;=25%,"มากกว่าหรือเท่ากับ 25%",IF(J5977&gt;=35%,"มากกว่าหรือเท่ากับ 35%")))</f>
        <v>18</v>
      </c>
    </row>
    <row r="5978" s="7" customFormat="1" ht="19.15" customHeight="1">
      <c r="A5978" t="s" s="16">
        <v>6038</v>
      </c>
      <c r="B5978" s="17">
        <v>3</v>
      </c>
      <c r="C5978" s="17">
        <v>6</v>
      </c>
      <c r="D5978" t="s" s="16">
        <v>6104</v>
      </c>
      <c r="E5978" t="s" s="16">
        <v>1680</v>
      </c>
      <c r="F5978" s="55">
        <v>297</v>
      </c>
      <c r="G5978" s="17">
        <v>310</v>
      </c>
      <c r="H5978" s="18">
        <f>SUM(G5978-F5978)</f>
        <v>13</v>
      </c>
      <c r="I5978" s="19">
        <f>H5978/F5978</f>
        <v>0.0437710437710438</v>
      </c>
      <c r="J5978" s="19">
        <f>H5978/G5978</f>
        <v>0.0419354838709677</v>
      </c>
      <c r="K5978" t="s" s="21">
        <f>IF(J5978&lt;25%,"น้อยกว่า 25%",IF(J5978&gt;=25%,"มากกว่าหรือเท่ากับ 25%",IF(J5978&gt;=35%,"มากกว่าหรือเท่ากับ 35%")))</f>
        <v>18</v>
      </c>
    </row>
    <row r="5979" s="7" customFormat="1" ht="19.15" customHeight="1">
      <c r="A5979" t="s" s="16">
        <v>6038</v>
      </c>
      <c r="B5979" s="17">
        <v>3</v>
      </c>
      <c r="C5979" s="17">
        <v>21</v>
      </c>
      <c r="D5979" t="s" s="16">
        <v>6105</v>
      </c>
      <c r="E5979" t="s" s="16">
        <v>66</v>
      </c>
      <c r="F5979" s="55">
        <v>286</v>
      </c>
      <c r="G5979" s="17">
        <v>292</v>
      </c>
      <c r="H5979" s="18">
        <f>SUM(G5979-F5979)</f>
        <v>6</v>
      </c>
      <c r="I5979" s="19">
        <f>H5979/F5979</f>
        <v>0.020979020979021</v>
      </c>
      <c r="J5979" s="19">
        <f>H5979/G5979</f>
        <v>0.0205479452054795</v>
      </c>
      <c r="K5979" t="s" s="21">
        <f>IF(J5979&lt;25%,"น้อยกว่า 25%",IF(J5979&gt;=25%,"มากกว่าหรือเท่ากับ 25%",IF(J5979&gt;=35%,"มากกว่าหรือเท่ากับ 35%")))</f>
        <v>18</v>
      </c>
    </row>
    <row r="5980" s="7" customFormat="1" ht="19.15" customHeight="1">
      <c r="A5980" t="s" s="16">
        <v>6038</v>
      </c>
      <c r="B5980" s="17">
        <v>3</v>
      </c>
      <c r="C5980" s="17">
        <v>24</v>
      </c>
      <c r="D5980" t="s" s="16">
        <v>6106</v>
      </c>
      <c r="E5980" t="s" s="16">
        <v>26</v>
      </c>
      <c r="F5980" s="55">
        <v>219</v>
      </c>
      <c r="G5980" s="17">
        <v>230</v>
      </c>
      <c r="H5980" s="18">
        <f>SUM(G5980-F5980)</f>
        <v>11</v>
      </c>
      <c r="I5980" s="19">
        <f>H5980/F5980</f>
        <v>0.0502283105022831</v>
      </c>
      <c r="J5980" s="19">
        <f>H5980/G5980</f>
        <v>0.0478260869565217</v>
      </c>
      <c r="K5980" t="s" s="21">
        <f>IF(J5980&lt;25%,"น้อยกว่า 25%",IF(J5980&gt;=25%,"มากกว่าหรือเท่ากับ 25%",IF(J5980&gt;=35%,"มากกว่าหรือเท่ากับ 35%")))</f>
        <v>18</v>
      </c>
    </row>
    <row r="5981" s="7" customFormat="1" ht="19.15" customHeight="1">
      <c r="A5981" t="s" s="16">
        <v>6038</v>
      </c>
      <c r="B5981" s="17">
        <v>3</v>
      </c>
      <c r="C5981" s="17">
        <v>3</v>
      </c>
      <c r="D5981" t="s" s="16">
        <v>6107</v>
      </c>
      <c r="E5981" t="s" s="16">
        <v>30</v>
      </c>
      <c r="F5981" s="55">
        <v>212</v>
      </c>
      <c r="G5981" s="17">
        <v>219</v>
      </c>
      <c r="H5981" s="18">
        <f>SUM(G5981-F5981)</f>
        <v>7</v>
      </c>
      <c r="I5981" s="19">
        <f>H5981/F5981</f>
        <v>0.0330188679245283</v>
      </c>
      <c r="J5981" s="19">
        <f>H5981/G5981</f>
        <v>0.0319634703196347</v>
      </c>
      <c r="K5981" t="s" s="21">
        <f>IF(J5981&lt;25%,"น้อยกว่า 25%",IF(J5981&gt;=25%,"มากกว่าหรือเท่ากับ 25%",IF(J5981&gt;=35%,"มากกว่าหรือเท่ากับ 35%")))</f>
        <v>18</v>
      </c>
    </row>
    <row r="5982" s="7" customFormat="1" ht="19.15" customHeight="1">
      <c r="A5982" t="s" s="16">
        <v>6038</v>
      </c>
      <c r="B5982" s="17">
        <v>3</v>
      </c>
      <c r="C5982" s="17">
        <v>16</v>
      </c>
      <c r="D5982" t="s" s="16">
        <v>6108</v>
      </c>
      <c r="E5982" t="s" s="16">
        <v>52</v>
      </c>
      <c r="F5982" s="55">
        <v>208</v>
      </c>
      <c r="G5982" s="17">
        <v>215</v>
      </c>
      <c r="H5982" s="18">
        <f>SUM(G5982-F5982)</f>
        <v>7</v>
      </c>
      <c r="I5982" s="19">
        <f>H5982/F5982</f>
        <v>0.0336538461538462</v>
      </c>
      <c r="J5982" s="19">
        <f>H5982/G5982</f>
        <v>0.0325581395348837</v>
      </c>
      <c r="K5982" t="s" s="21">
        <f>IF(J5982&lt;25%,"น้อยกว่า 25%",IF(J5982&gt;=25%,"มากกว่าหรือเท่ากับ 25%",IF(J5982&gt;=35%,"มากกว่าหรือเท่ากับ 35%")))</f>
        <v>18</v>
      </c>
    </row>
    <row r="5983" s="7" customFormat="1" ht="19.15" customHeight="1">
      <c r="A5983" t="s" s="16">
        <v>6038</v>
      </c>
      <c r="B5983" s="17">
        <v>3</v>
      </c>
      <c r="C5983" s="17">
        <v>2</v>
      </c>
      <c r="D5983" t="s" s="16">
        <v>6109</v>
      </c>
      <c r="E5983" t="s" s="16">
        <v>54</v>
      </c>
      <c r="F5983" s="55">
        <v>180</v>
      </c>
      <c r="G5983" s="17">
        <v>188</v>
      </c>
      <c r="H5983" s="18">
        <f>SUM(G5983-F5983)</f>
        <v>8</v>
      </c>
      <c r="I5983" s="19">
        <f>H5983/F5983</f>
        <v>0.0444444444444444</v>
      </c>
      <c r="J5983" s="19">
        <f>H5983/G5983</f>
        <v>0.0425531914893617</v>
      </c>
      <c r="K5983" t="s" s="21">
        <f>IF(J5983&lt;25%,"น้อยกว่า 25%",IF(J5983&gt;=25%,"มากกว่าหรือเท่ากับ 25%",IF(J5983&gt;=35%,"มากกว่าหรือเท่ากับ 35%")))</f>
        <v>18</v>
      </c>
    </row>
    <row r="5984" s="7" customFormat="1" ht="19.15" customHeight="1">
      <c r="A5984" t="s" s="16">
        <v>6038</v>
      </c>
      <c r="B5984" s="17">
        <v>3</v>
      </c>
      <c r="C5984" s="17">
        <v>7</v>
      </c>
      <c r="D5984" t="s" s="16">
        <v>6110</v>
      </c>
      <c r="E5984" t="s" s="16">
        <v>48</v>
      </c>
      <c r="F5984" s="55">
        <v>171</v>
      </c>
      <c r="G5984" s="17">
        <v>178</v>
      </c>
      <c r="H5984" s="18">
        <f>SUM(G5984-F5984)</f>
        <v>7</v>
      </c>
      <c r="I5984" s="19">
        <f>H5984/F5984</f>
        <v>0.0409356725146199</v>
      </c>
      <c r="J5984" s="19">
        <f>H5984/G5984</f>
        <v>0.0393258426966292</v>
      </c>
      <c r="K5984" t="s" s="21">
        <f>IF(J5984&lt;25%,"น้อยกว่า 25%",IF(J5984&gt;=25%,"มากกว่าหรือเท่ากับ 25%",IF(J5984&gt;=35%,"มากกว่าหรือเท่ากับ 35%")))</f>
        <v>18</v>
      </c>
    </row>
    <row r="5985" s="7" customFormat="1" ht="19.15" customHeight="1">
      <c r="A5985" t="s" s="16">
        <v>6038</v>
      </c>
      <c r="B5985" s="17">
        <v>3</v>
      </c>
      <c r="C5985" s="17">
        <v>19</v>
      </c>
      <c r="D5985" t="s" s="16">
        <v>6111</v>
      </c>
      <c r="E5985" t="s" s="16">
        <v>72</v>
      </c>
      <c r="F5985" s="55">
        <v>159</v>
      </c>
      <c r="G5985" s="17">
        <v>166</v>
      </c>
      <c r="H5985" s="18">
        <f>SUM(G5985-F5985)</f>
        <v>7</v>
      </c>
      <c r="I5985" s="19">
        <f>H5985/F5985</f>
        <v>0.0440251572327044</v>
      </c>
      <c r="J5985" s="19">
        <f>H5985/G5985</f>
        <v>0.0421686746987952</v>
      </c>
      <c r="K5985" t="s" s="21">
        <f>IF(J5985&lt;25%,"น้อยกว่า 25%",IF(J5985&gt;=25%,"มากกว่าหรือเท่ากับ 25%",IF(J5985&gt;=35%,"มากกว่าหรือเท่ากับ 35%")))</f>
        <v>18</v>
      </c>
    </row>
    <row r="5986" s="7" customFormat="1" ht="19.15" customHeight="1">
      <c r="A5986" t="s" s="16">
        <v>6038</v>
      </c>
      <c r="B5986" s="17">
        <v>3</v>
      </c>
      <c r="C5986" s="17">
        <v>22</v>
      </c>
      <c r="D5986" t="s" s="16">
        <v>6112</v>
      </c>
      <c r="E5986" t="s" s="16">
        <v>62</v>
      </c>
      <c r="F5986" s="55">
        <v>146</v>
      </c>
      <c r="G5986" s="17">
        <v>150</v>
      </c>
      <c r="H5986" s="18">
        <f>SUM(G5986-F5986)</f>
        <v>4</v>
      </c>
      <c r="I5986" s="19">
        <f>H5986/F5986</f>
        <v>0.0273972602739726</v>
      </c>
      <c r="J5986" s="19">
        <f>H5986/G5986</f>
        <v>0.0266666666666667</v>
      </c>
      <c r="K5986" t="s" s="21">
        <f>IF(J5986&lt;25%,"น้อยกว่า 25%",IF(J5986&gt;=25%,"มากกว่าหรือเท่ากับ 25%",IF(J5986&gt;=35%,"มากกว่าหรือเท่ากับ 35%")))</f>
        <v>18</v>
      </c>
    </row>
    <row r="5987" s="7" customFormat="1" ht="19.15" customHeight="1">
      <c r="A5987" t="s" s="16">
        <v>6038</v>
      </c>
      <c r="B5987" s="17">
        <v>3</v>
      </c>
      <c r="C5987" s="17">
        <v>30</v>
      </c>
      <c r="D5987" t="s" s="16">
        <v>6113</v>
      </c>
      <c r="E5987" t="s" s="16">
        <v>1427</v>
      </c>
      <c r="F5987" s="55">
        <v>122</v>
      </c>
      <c r="G5987" s="17">
        <v>124</v>
      </c>
      <c r="H5987" s="18">
        <f>SUM(G5987-F5987)</f>
        <v>2</v>
      </c>
      <c r="I5987" s="19">
        <f>H5987/F5987</f>
        <v>0.0163934426229508</v>
      </c>
      <c r="J5987" s="19">
        <f>H5987/G5987</f>
        <v>0.0161290322580645</v>
      </c>
      <c r="K5987" t="s" s="21">
        <f>IF(J5987&lt;25%,"น้อยกว่า 25%",IF(J5987&gt;=25%,"มากกว่าหรือเท่ากับ 25%",IF(J5987&gt;=35%,"มากกว่าหรือเท่ากับ 35%")))</f>
        <v>18</v>
      </c>
    </row>
    <row r="5988" s="7" customFormat="1" ht="19.15" customHeight="1">
      <c r="A5988" t="s" s="16">
        <v>6038</v>
      </c>
      <c r="B5988" s="17">
        <v>3</v>
      </c>
      <c r="C5988" s="17">
        <v>18</v>
      </c>
      <c r="D5988" t="s" s="16">
        <v>6114</v>
      </c>
      <c r="E5988" t="s" s="16">
        <v>42</v>
      </c>
      <c r="F5988" s="55">
        <v>114</v>
      </c>
      <c r="G5988" s="17">
        <v>115</v>
      </c>
      <c r="H5988" s="18">
        <f>SUM(G5988-F5988)</f>
        <v>1</v>
      </c>
      <c r="I5988" s="19">
        <f>H5988/F5988</f>
        <v>0.0087719298245614</v>
      </c>
      <c r="J5988" s="19">
        <f>H5988/G5988</f>
        <v>0.00869565217391304</v>
      </c>
      <c r="K5988" t="s" s="21">
        <f>IF(J5988&lt;25%,"น้อยกว่า 25%",IF(J5988&gt;=25%,"มากกว่าหรือเท่ากับ 25%",IF(J5988&gt;=35%,"มากกว่าหรือเท่ากับ 35%")))</f>
        <v>18</v>
      </c>
    </row>
    <row r="5989" s="7" customFormat="1" ht="19.15" customHeight="1">
      <c r="A5989" t="s" s="16">
        <v>6038</v>
      </c>
      <c r="B5989" s="17">
        <v>3</v>
      </c>
      <c r="C5989" s="17">
        <v>23</v>
      </c>
      <c r="D5989" t="s" s="16">
        <v>6115</v>
      </c>
      <c r="E5989" t="s" s="16">
        <v>76</v>
      </c>
      <c r="F5989" s="55">
        <v>97</v>
      </c>
      <c r="G5989" s="17">
        <v>101</v>
      </c>
      <c r="H5989" s="18">
        <f>SUM(G5989-F5989)</f>
        <v>4</v>
      </c>
      <c r="I5989" s="19">
        <f>H5989/F5989</f>
        <v>0.0412371134020619</v>
      </c>
      <c r="J5989" s="19">
        <f>H5989/G5989</f>
        <v>0.0396039603960396</v>
      </c>
      <c r="K5989" t="s" s="21">
        <f>IF(J5989&lt;25%,"น้อยกว่า 25%",IF(J5989&gt;=25%,"มากกว่าหรือเท่ากับ 25%",IF(J5989&gt;=35%,"มากกว่าหรือเท่ากับ 35%")))</f>
        <v>18</v>
      </c>
    </row>
    <row r="5990" s="7" customFormat="1" ht="19.15" customHeight="1">
      <c r="A5990" t="s" s="16">
        <v>6038</v>
      </c>
      <c r="B5990" s="17">
        <v>3</v>
      </c>
      <c r="C5990" s="17">
        <v>26</v>
      </c>
      <c r="D5990" t="s" s="16">
        <v>6116</v>
      </c>
      <c r="E5990" t="s" s="16">
        <v>265</v>
      </c>
      <c r="F5990" s="55">
        <v>83</v>
      </c>
      <c r="G5990" s="17">
        <v>87</v>
      </c>
      <c r="H5990" s="18">
        <f>SUM(G5990-F5990)</f>
        <v>4</v>
      </c>
      <c r="I5990" s="19">
        <f>H5990/F5990</f>
        <v>0.0481927710843373</v>
      </c>
      <c r="J5990" s="19">
        <f>H5990/G5990</f>
        <v>0.0459770114942529</v>
      </c>
      <c r="K5990" t="s" s="21">
        <f>IF(J5990&lt;25%,"น้อยกว่า 25%",IF(J5990&gt;=25%,"มากกว่าหรือเท่ากับ 25%",IF(J5990&gt;=35%,"มากกว่าหรือเท่ากับ 35%")))</f>
        <v>18</v>
      </c>
    </row>
    <row r="5991" s="7" customFormat="1" ht="19.15" customHeight="1">
      <c r="A5991" t="s" s="16">
        <v>6038</v>
      </c>
      <c r="B5991" s="17">
        <v>3</v>
      </c>
      <c r="C5991" s="17">
        <v>29</v>
      </c>
      <c r="D5991" t="s" s="16">
        <v>6117</v>
      </c>
      <c r="E5991" t="s" s="16">
        <v>68</v>
      </c>
      <c r="F5991" s="55">
        <v>86</v>
      </c>
      <c r="G5991" s="17">
        <v>86</v>
      </c>
      <c r="H5991" s="18">
        <f>SUM(G5991-F5991)</f>
        <v>0</v>
      </c>
      <c r="I5991" s="19">
        <f>H5991/F5991</f>
        <v>0</v>
      </c>
      <c r="J5991" s="19">
        <f>H5991/G5991</f>
        <v>0</v>
      </c>
      <c r="K5991" t="s" s="21">
        <f>IF(J5991&lt;25%,"น้อยกว่า 25%",IF(J5991&gt;=25%,"มากกว่าหรือเท่ากับ 25%",IF(J5991&gt;=35%,"มากกว่าหรือเท่ากับ 35%")))</f>
        <v>18</v>
      </c>
    </row>
    <row r="5992" s="7" customFormat="1" ht="19.15" customHeight="1">
      <c r="A5992" t="s" s="16">
        <v>6038</v>
      </c>
      <c r="B5992" s="17">
        <v>3</v>
      </c>
      <c r="C5992" s="17">
        <v>27</v>
      </c>
      <c r="D5992" t="s" s="16">
        <v>6118</v>
      </c>
      <c r="E5992" t="s" s="16">
        <v>173</v>
      </c>
      <c r="F5992" s="55">
        <v>81</v>
      </c>
      <c r="G5992" s="17">
        <v>83</v>
      </c>
      <c r="H5992" s="18">
        <f>SUM(G5992-F5992)</f>
        <v>2</v>
      </c>
      <c r="I5992" s="19">
        <f>H5992/F5992</f>
        <v>0.0246913580246914</v>
      </c>
      <c r="J5992" s="19">
        <f>H5992/G5992</f>
        <v>0.0240963855421687</v>
      </c>
      <c r="K5992" t="s" s="21">
        <f>IF(J5992&lt;25%,"น้อยกว่า 25%",IF(J5992&gt;=25%,"มากกว่าหรือเท่ากับ 25%",IF(J5992&gt;=35%,"มากกว่าหรือเท่ากับ 35%")))</f>
        <v>18</v>
      </c>
    </row>
    <row r="5993" s="7" customFormat="1" ht="19.15" customHeight="1">
      <c r="A5993" t="s" s="16">
        <v>6038</v>
      </c>
      <c r="B5993" s="17">
        <v>3</v>
      </c>
      <c r="C5993" s="17">
        <v>28</v>
      </c>
      <c r="D5993" t="s" s="16">
        <v>6119</v>
      </c>
      <c r="E5993" t="s" s="16">
        <v>375</v>
      </c>
      <c r="F5993" s="55">
        <v>79</v>
      </c>
      <c r="G5993" s="17">
        <v>79</v>
      </c>
      <c r="H5993" s="18">
        <f>SUM(G5993-F5993)</f>
        <v>0</v>
      </c>
      <c r="I5993" s="19">
        <f>H5993/F5993</f>
        <v>0</v>
      </c>
      <c r="J5993" s="19">
        <f>H5993/G5993</f>
        <v>0</v>
      </c>
      <c r="K5993" t="s" s="21">
        <f>IF(J5993&lt;25%,"น้อยกว่า 25%",IF(J5993&gt;=25%,"มากกว่าหรือเท่ากับ 25%",IF(J5993&gt;=35%,"มากกว่าหรือเท่ากับ 35%")))</f>
        <v>18</v>
      </c>
    </row>
    <row r="5994" s="7" customFormat="1" ht="19.15" customHeight="1">
      <c r="A5994" t="s" s="16">
        <v>6038</v>
      </c>
      <c r="B5994" s="17">
        <v>3</v>
      </c>
      <c r="C5994" s="17">
        <v>17</v>
      </c>
      <c r="D5994" t="s" s="16">
        <v>6120</v>
      </c>
      <c r="E5994" t="s" s="16">
        <v>237</v>
      </c>
      <c r="F5994" s="55">
        <v>67</v>
      </c>
      <c r="G5994" s="17">
        <v>69</v>
      </c>
      <c r="H5994" s="18">
        <f>SUM(G5994-F5994)</f>
        <v>2</v>
      </c>
      <c r="I5994" s="19">
        <f>H5994/F5994</f>
        <v>0.0298507462686567</v>
      </c>
      <c r="J5994" s="19">
        <f>H5994/G5994</f>
        <v>0.0289855072463768</v>
      </c>
      <c r="K5994" t="s" s="21">
        <f>IF(J5994&lt;25%,"น้อยกว่า 25%",IF(J5994&gt;=25%,"มากกว่าหรือเท่ากับ 25%",IF(J5994&gt;=35%,"มากกว่าหรือเท่ากับ 35%")))</f>
        <v>18</v>
      </c>
    </row>
    <row r="5995" s="7" customFormat="1" ht="19.15" customHeight="1">
      <c r="A5995" t="s" s="16">
        <v>6038</v>
      </c>
      <c r="B5995" s="17">
        <v>3</v>
      </c>
      <c r="C5995" s="17">
        <v>20</v>
      </c>
      <c r="D5995" t="s" s="16">
        <v>6121</v>
      </c>
      <c r="E5995" t="s" s="16">
        <v>116</v>
      </c>
      <c r="F5995" s="55">
        <v>58</v>
      </c>
      <c r="G5995" s="17">
        <v>60</v>
      </c>
      <c r="H5995" s="18">
        <f>SUM(G5995-F5995)</f>
        <v>2</v>
      </c>
      <c r="I5995" s="19">
        <f>H5995/F5995</f>
        <v>0.0344827586206897</v>
      </c>
      <c r="J5995" s="19">
        <f>H5995/G5995</f>
        <v>0.0333333333333333</v>
      </c>
      <c r="K5995" t="s" s="21">
        <f>IF(J5995&lt;25%,"น้อยกว่า 25%",IF(J5995&gt;=25%,"มากกว่าหรือเท่ากับ 25%",IF(J5995&gt;=35%,"มากกว่าหรือเท่ากับ 35%")))</f>
        <v>18</v>
      </c>
    </row>
    <row r="5996" s="7" customFormat="1" ht="19.15" customHeight="1">
      <c r="A5996" t="s" s="16">
        <v>6038</v>
      </c>
      <c r="B5996" s="17">
        <v>3</v>
      </c>
      <c r="C5996" s="17">
        <v>14</v>
      </c>
      <c r="D5996" t="s" s="16">
        <v>6122</v>
      </c>
      <c r="E5996" t="s" s="16">
        <v>44</v>
      </c>
      <c r="F5996" s="37">
        <v>0</v>
      </c>
      <c r="G5996" s="17">
        <v>0</v>
      </c>
      <c r="H5996" s="18">
        <f>SUM(G5996-F5996)</f>
        <v>0</v>
      </c>
      <c r="I5996" s="19">
        <f>H5996/F5996</f>
      </c>
      <c r="J5996" s="19">
        <f>H5996/G5996</f>
      </c>
      <c r="K5996" s="24">
        <f>IF(J5996&lt;25%,"น้อยกว่า 25%",IF(J5996&gt;=25%,"มากกว่าหรือเท่ากับ 25%",IF(J5996&gt;=35%,"มากกว่าหรือเท่ากับ 35%")))</f>
      </c>
    </row>
    <row r="5997" s="7" customFormat="1" ht="19.15" customHeight="1">
      <c r="A5997" t="s" s="16">
        <v>6038</v>
      </c>
      <c r="B5997" s="17">
        <v>1</v>
      </c>
      <c r="C5997" s="17">
        <v>8</v>
      </c>
      <c r="D5997" t="s" s="16">
        <v>6123</v>
      </c>
      <c r="E5997" t="s" s="16">
        <v>281</v>
      </c>
      <c r="F5997" s="58">
        <v>223</v>
      </c>
      <c r="G5997" s="32">
        <v>221</v>
      </c>
      <c r="H5997" s="18">
        <f>SUM(G5997-F5997)</f>
        <v>-2</v>
      </c>
      <c r="I5997" s="19">
        <f>H5997/F5997</f>
        <v>-0.00896860986547085</v>
      </c>
      <c r="J5997" s="19">
        <f>H5997/G5997</f>
        <v>-0.009049773755656109</v>
      </c>
    </row>
    <row r="5998" s="7" customFormat="1" ht="19.15" customHeight="1">
      <c r="A5998" t="s" s="16">
        <v>6124</v>
      </c>
      <c r="B5998" s="17">
        <v>1</v>
      </c>
      <c r="C5998" s="17">
        <v>8</v>
      </c>
      <c r="D5998" t="s" s="16">
        <v>6125</v>
      </c>
      <c r="E5998" t="s" s="16">
        <v>17</v>
      </c>
      <c r="F5998" s="55">
        <v>56865</v>
      </c>
      <c r="G5998" s="17">
        <v>59816</v>
      </c>
      <c r="H5998" s="18">
        <f>SUM(G5998-F5998)</f>
        <v>2951</v>
      </c>
      <c r="I5998" s="19">
        <f>H5998/F5998</f>
        <v>0.05189483865295</v>
      </c>
      <c r="J5998" s="19">
        <f>H5998/G5998</f>
        <v>0.0493346261869734</v>
      </c>
      <c r="K5998" t="s" s="21">
        <f>IF(J5998&lt;25%,"น้อยกว่า 25%",IF(J5998&gt;=25%,"มากกว่าหรือเท่ากับ 25%",IF(J5998&gt;=35%,"มากกว่าหรือเท่ากับ 35%")))</f>
        <v>18</v>
      </c>
    </row>
    <row r="5999" s="7" customFormat="1" ht="19.15" customHeight="1">
      <c r="A5999" t="s" s="16">
        <v>6124</v>
      </c>
      <c r="B5999" s="17">
        <v>1</v>
      </c>
      <c r="C5999" s="17">
        <v>15</v>
      </c>
      <c r="D5999" t="s" s="16">
        <v>6126</v>
      </c>
      <c r="E5999" t="s" s="16">
        <v>20</v>
      </c>
      <c r="F5999" s="55">
        <v>29977</v>
      </c>
      <c r="G5999" s="17">
        <v>31793</v>
      </c>
      <c r="H5999" s="18">
        <f>SUM(G5999-F5999)</f>
        <v>1816</v>
      </c>
      <c r="I5999" s="19">
        <f>H5999/F5999</f>
        <v>0.0605797778296694</v>
      </c>
      <c r="J5999" s="19">
        <f>H5999/G5999</f>
        <v>0.0571194917120121</v>
      </c>
      <c r="K5999" t="s" s="21">
        <f>IF(J5999&lt;25%,"น้อยกว่า 25%",IF(J5999&gt;=25%,"มากกว่าหรือเท่ากับ 25%",IF(J5999&gt;=35%,"มากกว่าหรือเท่ากับ 35%")))</f>
        <v>18</v>
      </c>
    </row>
    <row r="6000" s="7" customFormat="1" ht="19.15" customHeight="1">
      <c r="A6000" t="s" s="16">
        <v>6124</v>
      </c>
      <c r="B6000" s="17">
        <v>1</v>
      </c>
      <c r="C6000" s="17">
        <v>20</v>
      </c>
      <c r="D6000" t="s" s="16">
        <v>6127</v>
      </c>
      <c r="E6000" t="s" s="16">
        <v>22</v>
      </c>
      <c r="F6000" s="55">
        <v>22894</v>
      </c>
      <c r="G6000" s="17">
        <v>24296</v>
      </c>
      <c r="H6000" s="18">
        <f>SUM(G6000-F6000)</f>
        <v>1402</v>
      </c>
      <c r="I6000" s="19">
        <f>H6000/F6000</f>
        <v>0.0612387525115751</v>
      </c>
      <c r="J6000" s="19">
        <f>H6000/G6000</f>
        <v>0.0577049720118538</v>
      </c>
      <c r="K6000" t="s" s="21">
        <f>IF(J6000&lt;25%,"น้อยกว่า 25%",IF(J6000&gt;=25%,"มากกว่าหรือเท่ากับ 25%",IF(J6000&gt;=35%,"มากกว่าหรือเท่ากับ 35%")))</f>
        <v>18</v>
      </c>
    </row>
    <row r="6001" s="7" customFormat="1" ht="19.15" customHeight="1">
      <c r="A6001" t="s" s="16">
        <v>6124</v>
      </c>
      <c r="B6001" s="17">
        <v>1</v>
      </c>
      <c r="C6001" s="17">
        <v>4</v>
      </c>
      <c r="D6001" t="s" s="16">
        <v>6128</v>
      </c>
      <c r="E6001" t="s" s="16">
        <v>28</v>
      </c>
      <c r="F6001" s="55">
        <v>3968</v>
      </c>
      <c r="G6001" s="17">
        <v>4332</v>
      </c>
      <c r="H6001" s="18">
        <f>SUM(G6001-F6001)</f>
        <v>364</v>
      </c>
      <c r="I6001" s="19">
        <f>H6001/F6001</f>
        <v>0.0917338709677419</v>
      </c>
      <c r="J6001" s="19">
        <f>H6001/G6001</f>
        <v>0.0840258541089566</v>
      </c>
      <c r="K6001" t="s" s="21">
        <f>IF(J6001&lt;25%,"น้อยกว่า 25%",IF(J6001&gt;=25%,"มากกว่าหรือเท่ากับ 25%",IF(J6001&gt;=35%,"มากกว่าหรือเท่ากับ 35%")))</f>
        <v>18</v>
      </c>
    </row>
    <row r="6002" s="7" customFormat="1" ht="19.15" customHeight="1">
      <c r="A6002" t="s" s="16">
        <v>6124</v>
      </c>
      <c r="B6002" s="17">
        <v>1</v>
      </c>
      <c r="C6002" s="17">
        <v>11</v>
      </c>
      <c r="D6002" t="s" s="16">
        <v>6129</v>
      </c>
      <c r="E6002" t="s" s="16">
        <v>24</v>
      </c>
      <c r="F6002" s="55">
        <v>4065</v>
      </c>
      <c r="G6002" s="17">
        <v>4094</v>
      </c>
      <c r="H6002" s="18">
        <f>SUM(G6002-F6002)</f>
        <v>29</v>
      </c>
      <c r="I6002" s="19">
        <f>H6002/F6002</f>
        <v>0.00713407134071341</v>
      </c>
      <c r="J6002" s="19">
        <f>H6002/G6002</f>
        <v>0.00708353688324377</v>
      </c>
      <c r="K6002" t="s" s="21">
        <f>IF(J6002&lt;25%,"น้อยกว่า 25%",IF(J6002&gt;=25%,"มากกว่าหรือเท่ากับ 25%",IF(J6002&gt;=35%,"มากกว่าหรือเท่ากับ 35%")))</f>
        <v>18</v>
      </c>
    </row>
    <row r="6003" s="7" customFormat="1" ht="19.15" customHeight="1">
      <c r="A6003" t="s" s="16">
        <v>6124</v>
      </c>
      <c r="B6003" s="17">
        <v>1</v>
      </c>
      <c r="C6003" s="17">
        <v>2</v>
      </c>
      <c r="D6003" t="s" s="16">
        <v>6130</v>
      </c>
      <c r="E6003" t="s" s="16">
        <v>26</v>
      </c>
      <c r="F6003" s="55">
        <v>3148</v>
      </c>
      <c r="G6003" s="17">
        <v>3299</v>
      </c>
      <c r="H6003" s="18">
        <f>SUM(G6003-F6003)</f>
        <v>151</v>
      </c>
      <c r="I6003" s="19">
        <f>H6003/F6003</f>
        <v>0.0479669631512071</v>
      </c>
      <c r="J6003" s="19">
        <f>H6003/G6003</f>
        <v>0.0457714458926948</v>
      </c>
      <c r="K6003" t="s" s="21">
        <f>IF(J6003&lt;25%,"น้อยกว่า 25%",IF(J6003&gt;=25%,"มากกว่าหรือเท่ากับ 25%",IF(J6003&gt;=35%,"มากกว่าหรือเท่ากับ 35%")))</f>
        <v>18</v>
      </c>
    </row>
    <row r="6004" s="7" customFormat="1" ht="19.15" customHeight="1">
      <c r="A6004" t="s" s="16">
        <v>6124</v>
      </c>
      <c r="B6004" s="17">
        <v>1</v>
      </c>
      <c r="C6004" s="17">
        <v>1</v>
      </c>
      <c r="D6004" t="s" s="16">
        <v>6131</v>
      </c>
      <c r="E6004" t="s" s="16">
        <v>38</v>
      </c>
      <c r="F6004" s="55">
        <v>2030</v>
      </c>
      <c r="G6004" s="17">
        <v>2123</v>
      </c>
      <c r="H6004" s="18">
        <f>SUM(G6004-F6004)</f>
        <v>93</v>
      </c>
      <c r="I6004" s="19">
        <f>H6004/F6004</f>
        <v>0.0458128078817734</v>
      </c>
      <c r="J6004" s="19">
        <f>H6004/G6004</f>
        <v>0.0438059349976448</v>
      </c>
      <c r="K6004" t="s" s="21">
        <f>IF(J6004&lt;25%,"น้อยกว่า 25%",IF(J6004&gt;=25%,"มากกว่าหรือเท่ากับ 25%",IF(J6004&gt;=35%,"มากกว่าหรือเท่ากับ 35%")))</f>
        <v>18</v>
      </c>
    </row>
    <row r="6005" s="7" customFormat="1" ht="19.15" customHeight="1">
      <c r="A6005" t="s" s="16">
        <v>6124</v>
      </c>
      <c r="B6005" s="17">
        <v>1</v>
      </c>
      <c r="C6005" s="17">
        <v>29</v>
      </c>
      <c r="D6005" t="s" s="16">
        <v>6132</v>
      </c>
      <c r="E6005" t="s" s="16">
        <v>34</v>
      </c>
      <c r="F6005" s="55">
        <v>1768</v>
      </c>
      <c r="G6005" s="17">
        <v>1874</v>
      </c>
      <c r="H6005" s="18">
        <f>SUM(G6005-F6005)</f>
        <v>106</v>
      </c>
      <c r="I6005" s="19">
        <f>H6005/F6005</f>
        <v>0.0599547511312217</v>
      </c>
      <c r="J6005" s="19">
        <f>H6005/G6005</f>
        <v>0.0565635005336179</v>
      </c>
      <c r="K6005" t="s" s="21">
        <f>IF(J6005&lt;25%,"น้อยกว่า 25%",IF(J6005&gt;=25%,"มากกว่าหรือเท่ากับ 25%",IF(J6005&gt;=35%,"มากกว่าหรือเท่ากับ 35%")))</f>
        <v>18</v>
      </c>
    </row>
    <row r="6006" s="7" customFormat="1" ht="19.15" customHeight="1">
      <c r="A6006" t="s" s="16">
        <v>6124</v>
      </c>
      <c r="B6006" s="17">
        <v>1</v>
      </c>
      <c r="C6006" s="17">
        <v>19</v>
      </c>
      <c r="D6006" t="s" s="16">
        <v>6133</v>
      </c>
      <c r="E6006" t="s" s="16">
        <v>30</v>
      </c>
      <c r="F6006" s="55">
        <v>1496</v>
      </c>
      <c r="G6006" s="17">
        <v>1701</v>
      </c>
      <c r="H6006" s="18">
        <f>SUM(G6006-F6006)</f>
        <v>205</v>
      </c>
      <c r="I6006" s="19">
        <f>H6006/F6006</f>
        <v>0.137032085561497</v>
      </c>
      <c r="J6006" s="19">
        <f>H6006/G6006</f>
        <v>0.120517342739565</v>
      </c>
      <c r="K6006" t="s" s="21">
        <f>IF(J6006&lt;25%,"น้อยกว่า 25%",IF(J6006&gt;=25%,"มากกว่าหรือเท่ากับ 25%",IF(J6006&gt;=35%,"มากกว่าหรือเท่ากับ 35%")))</f>
        <v>18</v>
      </c>
    </row>
    <row r="6007" s="7" customFormat="1" ht="19.15" customHeight="1">
      <c r="A6007" t="s" s="16">
        <v>6124</v>
      </c>
      <c r="B6007" s="17">
        <v>1</v>
      </c>
      <c r="C6007" s="17">
        <v>9</v>
      </c>
      <c r="D6007" t="s" s="16">
        <v>6134</v>
      </c>
      <c r="E6007" t="s" s="16">
        <v>48</v>
      </c>
      <c r="F6007" s="55">
        <v>1167</v>
      </c>
      <c r="G6007" s="17">
        <v>1433</v>
      </c>
      <c r="H6007" s="18">
        <f>SUM(G6007-F6007)</f>
        <v>266</v>
      </c>
      <c r="I6007" s="19">
        <f>H6007/F6007</f>
        <v>0.227934875749786</v>
      </c>
      <c r="J6007" s="19">
        <f>H6007/G6007</f>
        <v>0.185624563852059</v>
      </c>
      <c r="K6007" t="s" s="21">
        <f>IF(J6007&lt;25%,"น้อยกว่า 25%",IF(J6007&gt;=25%,"มากกว่าหรือเท่ากับ 25%",IF(J6007&gt;=35%,"มากกว่าหรือเท่ากับ 35%")))</f>
        <v>18</v>
      </c>
    </row>
    <row r="6008" s="7" customFormat="1" ht="19.15" customHeight="1">
      <c r="A6008" t="s" s="16">
        <v>6124</v>
      </c>
      <c r="B6008" s="17">
        <v>1</v>
      </c>
      <c r="C6008" s="17">
        <v>14</v>
      </c>
      <c r="D6008" t="s" s="16">
        <v>6135</v>
      </c>
      <c r="E6008" t="s" s="16">
        <v>36</v>
      </c>
      <c r="F6008" s="55">
        <v>1163</v>
      </c>
      <c r="G6008" s="17">
        <v>1257</v>
      </c>
      <c r="H6008" s="18">
        <f>SUM(G6008-F6008)</f>
        <v>94</v>
      </c>
      <c r="I6008" s="19">
        <f>H6008/F6008</f>
        <v>0.0808254514187446</v>
      </c>
      <c r="J6008" s="19">
        <f>H6008/G6008</f>
        <v>0.07478122513922041</v>
      </c>
      <c r="K6008" t="s" s="21">
        <f>IF(J6008&lt;25%,"น้อยกว่า 25%",IF(J6008&gt;=25%,"มากกว่าหรือเท่ากับ 25%",IF(J6008&gt;=35%,"มากกว่าหรือเท่ากับ 35%")))</f>
        <v>18</v>
      </c>
    </row>
    <row r="6009" s="7" customFormat="1" ht="19.15" customHeight="1">
      <c r="A6009" t="s" s="16">
        <v>6124</v>
      </c>
      <c r="B6009" s="17">
        <v>1</v>
      </c>
      <c r="C6009" s="17">
        <v>10</v>
      </c>
      <c r="D6009" t="s" s="16">
        <v>6136</v>
      </c>
      <c r="E6009" t="s" s="16">
        <v>66</v>
      </c>
      <c r="F6009" s="55">
        <v>1063</v>
      </c>
      <c r="G6009" s="17">
        <v>1107</v>
      </c>
      <c r="H6009" s="18">
        <f>SUM(G6009-F6009)</f>
        <v>44</v>
      </c>
      <c r="I6009" s="19">
        <f>H6009/F6009</f>
        <v>0.0413922859830668</v>
      </c>
      <c r="J6009" s="19">
        <f>H6009/G6009</f>
        <v>0.039747064137308</v>
      </c>
      <c r="K6009" t="s" s="21">
        <f>IF(J6009&lt;25%,"น้อยกว่า 25%",IF(J6009&gt;=25%,"มากกว่าหรือเท่ากับ 25%",IF(J6009&gt;=35%,"มากกว่าหรือเท่ากับ 35%")))</f>
        <v>18</v>
      </c>
    </row>
    <row r="6010" s="7" customFormat="1" ht="19.15" customHeight="1">
      <c r="A6010" t="s" s="16">
        <v>6124</v>
      </c>
      <c r="B6010" s="17">
        <v>1</v>
      </c>
      <c r="C6010" s="17">
        <v>18</v>
      </c>
      <c r="D6010" t="s" s="16">
        <v>6137</v>
      </c>
      <c r="E6010" t="s" s="16">
        <v>112</v>
      </c>
      <c r="F6010" s="55">
        <v>628</v>
      </c>
      <c r="G6010" s="17">
        <v>687</v>
      </c>
      <c r="H6010" s="18">
        <f>SUM(G6010-F6010)</f>
        <v>59</v>
      </c>
      <c r="I6010" s="19">
        <f>H6010/F6010</f>
        <v>0.0939490445859873</v>
      </c>
      <c r="J6010" s="19">
        <f>H6010/G6010</f>
        <v>0.0858806404657933</v>
      </c>
      <c r="K6010" t="s" s="21">
        <f>IF(J6010&lt;25%,"น้อยกว่า 25%",IF(J6010&gt;=25%,"มากกว่าหรือเท่ากับ 25%",IF(J6010&gt;=35%,"มากกว่าหรือเท่ากับ 35%")))</f>
        <v>18</v>
      </c>
    </row>
    <row r="6011" s="7" customFormat="1" ht="19.15" customHeight="1">
      <c r="A6011" t="s" s="16">
        <v>6124</v>
      </c>
      <c r="B6011" s="17">
        <v>1</v>
      </c>
      <c r="C6011" s="17">
        <v>12</v>
      </c>
      <c r="D6011" t="s" s="16">
        <v>6138</v>
      </c>
      <c r="E6011" t="s" s="16">
        <v>60</v>
      </c>
      <c r="F6011" s="55">
        <v>504</v>
      </c>
      <c r="G6011" s="17">
        <v>614</v>
      </c>
      <c r="H6011" s="18">
        <f>SUM(G6011-F6011)</f>
        <v>110</v>
      </c>
      <c r="I6011" s="19">
        <f>H6011/F6011</f>
        <v>0.218253968253968</v>
      </c>
      <c r="J6011" s="19">
        <f>H6011/G6011</f>
        <v>0.179153094462541</v>
      </c>
      <c r="K6011" t="s" s="21">
        <f>IF(J6011&lt;25%,"น้อยกว่า 25%",IF(J6011&gt;=25%,"มากกว่าหรือเท่ากับ 25%",IF(J6011&gt;=35%,"มากกว่าหรือเท่ากับ 35%")))</f>
        <v>18</v>
      </c>
    </row>
    <row r="6012" s="7" customFormat="1" ht="19.15" customHeight="1">
      <c r="A6012" t="s" s="16">
        <v>6124</v>
      </c>
      <c r="B6012" s="17">
        <v>1</v>
      </c>
      <c r="C6012" s="17">
        <v>21</v>
      </c>
      <c r="D6012" t="s" s="16">
        <v>6139</v>
      </c>
      <c r="E6012" t="s" s="16">
        <v>52</v>
      </c>
      <c r="F6012" s="55">
        <v>483</v>
      </c>
      <c r="G6012" s="17">
        <v>569</v>
      </c>
      <c r="H6012" s="18">
        <f>SUM(G6012-F6012)</f>
        <v>86</v>
      </c>
      <c r="I6012" s="19">
        <f>H6012/F6012</f>
        <v>0.178053830227743</v>
      </c>
      <c r="J6012" s="19">
        <f>H6012/G6012</f>
        <v>0.151142355008787</v>
      </c>
      <c r="K6012" t="s" s="21">
        <f>IF(J6012&lt;25%,"น้อยกว่า 25%",IF(J6012&gt;=25%,"มากกว่าหรือเท่ากับ 25%",IF(J6012&gt;=35%,"มากกว่าหรือเท่ากับ 35%")))</f>
        <v>18</v>
      </c>
    </row>
    <row r="6013" s="7" customFormat="1" ht="19.15" customHeight="1">
      <c r="A6013" t="s" s="16">
        <v>6124</v>
      </c>
      <c r="B6013" s="17">
        <v>1</v>
      </c>
      <c r="C6013" s="17">
        <v>16</v>
      </c>
      <c r="D6013" t="s" s="16">
        <v>6140</v>
      </c>
      <c r="E6013" t="s" s="16">
        <v>281</v>
      </c>
      <c r="F6013" s="55">
        <v>551</v>
      </c>
      <c r="G6013" s="17">
        <v>557</v>
      </c>
      <c r="H6013" s="18">
        <f>SUM(G6013-F6013)</f>
        <v>6</v>
      </c>
      <c r="I6013" s="19">
        <f>H6013/F6013</f>
        <v>0.0108892921960073</v>
      </c>
      <c r="J6013" s="19">
        <f>H6013/G6013</f>
        <v>0.0107719928186715</v>
      </c>
      <c r="K6013" t="s" s="21">
        <f>IF(J6013&lt;25%,"น้อยกว่า 25%",IF(J6013&gt;=25%,"มากกว่าหรือเท่ากับ 25%",IF(J6013&gt;=35%,"มากกว่าหรือเท่ากับ 35%")))</f>
        <v>18</v>
      </c>
    </row>
    <row r="6014" s="7" customFormat="1" ht="19.15" customHeight="1">
      <c r="A6014" t="s" s="16">
        <v>6124</v>
      </c>
      <c r="B6014" s="17">
        <v>1</v>
      </c>
      <c r="C6014" s="17">
        <v>28</v>
      </c>
      <c r="D6014" t="s" s="16">
        <v>6141</v>
      </c>
      <c r="E6014" t="s" s="16">
        <v>56</v>
      </c>
      <c r="F6014" s="55">
        <v>505</v>
      </c>
      <c r="G6014" s="17">
        <v>535</v>
      </c>
      <c r="H6014" s="18">
        <f>SUM(G6014-F6014)</f>
        <v>30</v>
      </c>
      <c r="I6014" s="19">
        <f>H6014/F6014</f>
        <v>0.0594059405940594</v>
      </c>
      <c r="J6014" s="19">
        <f>H6014/G6014</f>
        <v>0.0560747663551402</v>
      </c>
      <c r="K6014" t="s" s="21">
        <f>IF(J6014&lt;25%,"น้อยกว่า 25%",IF(J6014&gt;=25%,"มากกว่าหรือเท่ากับ 25%",IF(J6014&gt;=35%,"มากกว่าหรือเท่ากับ 35%")))</f>
        <v>18</v>
      </c>
    </row>
    <row r="6015" s="7" customFormat="1" ht="19.15" customHeight="1">
      <c r="A6015" t="s" s="16">
        <v>6124</v>
      </c>
      <c r="B6015" s="17">
        <v>1</v>
      </c>
      <c r="C6015" s="17">
        <v>17</v>
      </c>
      <c r="D6015" t="s" s="16">
        <v>6142</v>
      </c>
      <c r="E6015" t="s" s="16">
        <v>42</v>
      </c>
      <c r="F6015" s="55">
        <v>458</v>
      </c>
      <c r="G6015" s="17">
        <v>533</v>
      </c>
      <c r="H6015" s="18">
        <f>SUM(G6015-F6015)</f>
        <v>75</v>
      </c>
      <c r="I6015" s="19">
        <f>H6015/F6015</f>
        <v>0.163755458515284</v>
      </c>
      <c r="J6015" s="19">
        <f>H6015/G6015</f>
        <v>0.140712945590994</v>
      </c>
      <c r="K6015" t="s" s="21">
        <f>IF(J6015&lt;25%,"น้อยกว่า 25%",IF(J6015&gt;=25%,"มากกว่าหรือเท่ากับ 25%",IF(J6015&gt;=35%,"มากกว่าหรือเท่ากับ 35%")))</f>
        <v>18</v>
      </c>
    </row>
    <row r="6016" s="7" customFormat="1" ht="19.15" customHeight="1">
      <c r="A6016" t="s" s="16">
        <v>6124</v>
      </c>
      <c r="B6016" s="17">
        <v>1</v>
      </c>
      <c r="C6016" s="17">
        <v>7</v>
      </c>
      <c r="D6016" t="s" s="16">
        <v>6143</v>
      </c>
      <c r="E6016" t="s" s="16">
        <v>44</v>
      </c>
      <c r="F6016" s="55">
        <v>466</v>
      </c>
      <c r="G6016" s="17">
        <v>489</v>
      </c>
      <c r="H6016" s="18">
        <f>SUM(G6016-F6016)</f>
        <v>23</v>
      </c>
      <c r="I6016" s="19">
        <f>H6016/F6016</f>
        <v>0.0493562231759657</v>
      </c>
      <c r="J6016" s="19">
        <f>H6016/G6016</f>
        <v>0.0470347648261759</v>
      </c>
      <c r="K6016" t="s" s="21">
        <f>IF(J6016&lt;25%,"น้อยกว่า 25%",IF(J6016&gt;=25%,"มากกว่าหรือเท่ากับ 25%",IF(J6016&gt;=35%,"มากกว่าหรือเท่ากับ 35%")))</f>
        <v>18</v>
      </c>
    </row>
    <row r="6017" s="7" customFormat="1" ht="19.15" customHeight="1">
      <c r="A6017" t="s" s="16">
        <v>6124</v>
      </c>
      <c r="B6017" s="17">
        <v>1</v>
      </c>
      <c r="C6017" s="17">
        <v>23</v>
      </c>
      <c r="D6017" t="s" s="16">
        <v>6144</v>
      </c>
      <c r="E6017" t="s" s="16">
        <v>62</v>
      </c>
      <c r="F6017" s="55">
        <v>416</v>
      </c>
      <c r="G6017" s="17">
        <v>435</v>
      </c>
      <c r="H6017" s="18">
        <f>SUM(G6017-F6017)</f>
        <v>19</v>
      </c>
      <c r="I6017" s="19">
        <f>H6017/F6017</f>
        <v>0.0456730769230769</v>
      </c>
      <c r="J6017" s="19">
        <f>H6017/G6017</f>
        <v>0.0436781609195402</v>
      </c>
      <c r="K6017" t="s" s="21">
        <f>IF(J6017&lt;25%,"น้อยกว่า 25%",IF(J6017&gt;=25%,"มากกว่าหรือเท่ากับ 25%",IF(J6017&gt;=35%,"มากกว่าหรือเท่ากับ 35%")))</f>
        <v>18</v>
      </c>
    </row>
    <row r="6018" s="7" customFormat="1" ht="19.15" customHeight="1">
      <c r="A6018" t="s" s="16">
        <v>6124</v>
      </c>
      <c r="B6018" s="17">
        <v>1</v>
      </c>
      <c r="C6018" s="17">
        <v>22</v>
      </c>
      <c r="D6018" t="s" s="16">
        <v>6145</v>
      </c>
      <c r="E6018" t="s" s="16">
        <v>76</v>
      </c>
      <c r="F6018" s="55">
        <v>415</v>
      </c>
      <c r="G6018" s="17">
        <v>429</v>
      </c>
      <c r="H6018" s="18">
        <f>SUM(G6018-F6018)</f>
        <v>14</v>
      </c>
      <c r="I6018" s="19">
        <f>H6018/F6018</f>
        <v>0.0337349397590361</v>
      </c>
      <c r="J6018" s="19">
        <f>H6018/G6018</f>
        <v>0.0326340326340326</v>
      </c>
      <c r="K6018" t="s" s="21">
        <f>IF(J6018&lt;25%,"น้อยกว่า 25%",IF(J6018&gt;=25%,"มากกว่าหรือเท่ากับ 25%",IF(J6018&gt;=35%,"มากกว่าหรือเท่ากับ 35%")))</f>
        <v>18</v>
      </c>
    </row>
    <row r="6019" s="7" customFormat="1" ht="19.15" customHeight="1">
      <c r="A6019" t="s" s="16">
        <v>6124</v>
      </c>
      <c r="B6019" s="17">
        <v>1</v>
      </c>
      <c r="C6019" s="17">
        <v>6</v>
      </c>
      <c r="D6019" t="s" s="16">
        <v>6146</v>
      </c>
      <c r="E6019" t="s" s="16">
        <v>64</v>
      </c>
      <c r="F6019" s="55">
        <v>417</v>
      </c>
      <c r="G6019" s="17">
        <v>427</v>
      </c>
      <c r="H6019" s="18">
        <f>SUM(G6019-F6019)</f>
        <v>10</v>
      </c>
      <c r="I6019" s="19">
        <f>H6019/F6019</f>
        <v>0.0239808153477218</v>
      </c>
      <c r="J6019" s="19">
        <f>H6019/G6019</f>
        <v>0.0234192037470726</v>
      </c>
      <c r="K6019" t="s" s="21">
        <f>IF(J6019&lt;25%,"น้อยกว่า 25%",IF(J6019&gt;=25%,"มากกว่าหรือเท่ากับ 25%",IF(J6019&gt;=35%,"มากกว่าหรือเท่ากับ 35%")))</f>
        <v>18</v>
      </c>
    </row>
    <row r="6020" s="7" customFormat="1" ht="19.15" customHeight="1">
      <c r="A6020" t="s" s="16">
        <v>6124</v>
      </c>
      <c r="B6020" s="17">
        <v>1</v>
      </c>
      <c r="C6020" s="17">
        <v>3</v>
      </c>
      <c r="D6020" t="s" s="16">
        <v>6147</v>
      </c>
      <c r="E6020" t="s" s="16">
        <v>74</v>
      </c>
      <c r="F6020" s="55">
        <v>394</v>
      </c>
      <c r="G6020" s="17">
        <v>421</v>
      </c>
      <c r="H6020" s="18">
        <f>SUM(G6020-F6020)</f>
        <v>27</v>
      </c>
      <c r="I6020" s="19">
        <f>H6020/F6020</f>
        <v>0.0685279187817259</v>
      </c>
      <c r="J6020" s="19">
        <f>H6020/G6020</f>
        <v>0.0641330166270784</v>
      </c>
      <c r="K6020" t="s" s="21">
        <f>IF(J6020&lt;25%,"น้อยกว่า 25%",IF(J6020&gt;=25%,"มากกว่าหรือเท่ากับ 25%",IF(J6020&gt;=35%,"มากกว่าหรือเท่ากับ 35%")))</f>
        <v>18</v>
      </c>
    </row>
    <row r="6021" s="7" customFormat="1" ht="19.15" customHeight="1">
      <c r="A6021" t="s" s="16">
        <v>6124</v>
      </c>
      <c r="B6021" s="17">
        <v>1</v>
      </c>
      <c r="C6021" s="17">
        <v>27</v>
      </c>
      <c r="D6021" t="s" s="16">
        <v>6148</v>
      </c>
      <c r="E6021" t="s" s="16">
        <v>119</v>
      </c>
      <c r="F6021" s="55">
        <v>399</v>
      </c>
      <c r="G6021" s="17">
        <v>402</v>
      </c>
      <c r="H6021" s="18">
        <f>SUM(G6021-F6021)</f>
        <v>3</v>
      </c>
      <c r="I6021" s="19">
        <f>H6021/F6021</f>
        <v>0.0075187969924812</v>
      </c>
      <c r="J6021" s="19">
        <f>H6021/G6021</f>
        <v>0.00746268656716418</v>
      </c>
      <c r="K6021" t="s" s="21">
        <f>IF(J6021&lt;25%,"น้อยกว่า 25%",IF(J6021&gt;=25%,"มากกว่าหรือเท่ากับ 25%",IF(J6021&gt;=35%,"มากกว่าหรือเท่ากับ 35%")))</f>
        <v>18</v>
      </c>
    </row>
    <row r="6022" s="7" customFormat="1" ht="19.15" customHeight="1">
      <c r="A6022" t="s" s="16">
        <v>6124</v>
      </c>
      <c r="B6022" s="17">
        <v>1</v>
      </c>
      <c r="C6022" s="17">
        <v>24</v>
      </c>
      <c r="D6022" t="s" s="16">
        <v>6149</v>
      </c>
      <c r="E6022" t="s" s="16">
        <v>54</v>
      </c>
      <c r="F6022" s="55">
        <v>307</v>
      </c>
      <c r="G6022" s="17">
        <v>314</v>
      </c>
      <c r="H6022" s="18">
        <f>SUM(G6022-F6022)</f>
        <v>7</v>
      </c>
      <c r="I6022" s="19">
        <f>H6022/F6022</f>
        <v>0.0228013029315961</v>
      </c>
      <c r="J6022" s="19">
        <f>H6022/G6022</f>
        <v>0.0222929936305732</v>
      </c>
      <c r="K6022" t="s" s="21">
        <f>IF(J6022&lt;25%,"น้อยกว่า 25%",IF(J6022&gt;=25%,"มากกว่าหรือเท่ากับ 25%",IF(J6022&gt;=35%,"มากกว่าหรือเท่ากับ 35%")))</f>
        <v>18</v>
      </c>
    </row>
    <row r="6023" s="7" customFormat="1" ht="19.15" customHeight="1">
      <c r="A6023" t="s" s="16">
        <v>6124</v>
      </c>
      <c r="B6023" s="17">
        <v>1</v>
      </c>
      <c r="C6023" s="17">
        <v>26</v>
      </c>
      <c r="D6023" t="s" s="16">
        <v>6150</v>
      </c>
      <c r="E6023" t="s" s="16">
        <v>46</v>
      </c>
      <c r="F6023" s="55">
        <v>284</v>
      </c>
      <c r="G6023" s="17">
        <v>287</v>
      </c>
      <c r="H6023" s="18">
        <f>SUM(G6023-F6023)</f>
        <v>3</v>
      </c>
      <c r="I6023" s="19">
        <f>H6023/F6023</f>
        <v>0.0105633802816901</v>
      </c>
      <c r="J6023" s="19">
        <f>H6023/G6023</f>
        <v>0.0104529616724739</v>
      </c>
      <c r="K6023" t="s" s="21">
        <f>IF(J6023&lt;25%,"น้อยกว่า 25%",IF(J6023&gt;=25%,"มากกว่าหรือเท่ากับ 25%",IF(J6023&gt;=35%,"มากกว่าหรือเท่ากับ 35%")))</f>
        <v>18</v>
      </c>
    </row>
    <row r="6024" s="7" customFormat="1" ht="19.15" customHeight="1">
      <c r="A6024" t="s" s="16">
        <v>6124</v>
      </c>
      <c r="B6024" s="17">
        <v>1</v>
      </c>
      <c r="C6024" s="17">
        <v>25</v>
      </c>
      <c r="D6024" t="s" s="16">
        <v>6151</v>
      </c>
      <c r="E6024" t="s" s="16">
        <v>72</v>
      </c>
      <c r="F6024" s="55">
        <v>232</v>
      </c>
      <c r="G6024" s="17">
        <v>238</v>
      </c>
      <c r="H6024" s="18">
        <f>SUM(G6024-F6024)</f>
        <v>6</v>
      </c>
      <c r="I6024" s="19">
        <f>H6024/F6024</f>
        <v>0.0258620689655172</v>
      </c>
      <c r="J6024" s="19">
        <f>H6024/G6024</f>
        <v>0.0252100840336134</v>
      </c>
      <c r="K6024" t="s" s="21">
        <f>IF(J6024&lt;25%,"น้อยกว่า 25%",IF(J6024&gt;=25%,"มากกว่าหรือเท่ากับ 25%",IF(J6024&gt;=35%,"มากกว่าหรือเท่ากับ 35%")))</f>
        <v>18</v>
      </c>
    </row>
    <row r="6025" s="7" customFormat="1" ht="19.15" customHeight="1">
      <c r="A6025" t="s" s="16">
        <v>6124</v>
      </c>
      <c r="B6025" s="17">
        <v>1</v>
      </c>
      <c r="C6025" s="17">
        <v>32</v>
      </c>
      <c r="D6025" t="s" s="16">
        <v>6152</v>
      </c>
      <c r="E6025" t="s" s="16">
        <v>50</v>
      </c>
      <c r="F6025" s="55">
        <v>219</v>
      </c>
      <c r="G6025" s="17">
        <v>228</v>
      </c>
      <c r="H6025" s="18">
        <f>SUM(G6025-F6025)</f>
        <v>9</v>
      </c>
      <c r="I6025" s="19">
        <f>H6025/F6025</f>
        <v>0.0410958904109589</v>
      </c>
      <c r="J6025" s="19">
        <f>H6025/G6025</f>
        <v>0.0394736842105263</v>
      </c>
      <c r="K6025" t="s" s="21">
        <f>IF(J6025&lt;25%,"น้อยกว่า 25%",IF(J6025&gt;=25%,"มากกว่าหรือเท่ากับ 25%",IF(J6025&gt;=35%,"มากกว่าหรือเท่ากับ 35%")))</f>
        <v>18</v>
      </c>
    </row>
    <row r="6026" s="7" customFormat="1" ht="19.15" customHeight="1">
      <c r="A6026" t="s" s="16">
        <v>6124</v>
      </c>
      <c r="B6026" s="17">
        <v>1</v>
      </c>
      <c r="C6026" s="17">
        <v>33</v>
      </c>
      <c r="D6026" t="s" s="16">
        <v>6153</v>
      </c>
      <c r="E6026" t="s" s="16">
        <v>103</v>
      </c>
      <c r="F6026" s="55">
        <v>167</v>
      </c>
      <c r="G6026" s="17">
        <v>175</v>
      </c>
      <c r="H6026" s="18">
        <f>SUM(G6026-F6026)</f>
        <v>8</v>
      </c>
      <c r="I6026" s="19">
        <f>H6026/F6026</f>
        <v>0.0479041916167665</v>
      </c>
      <c r="J6026" s="19">
        <f>H6026/G6026</f>
        <v>0.0457142857142857</v>
      </c>
      <c r="K6026" t="s" s="21">
        <f>IF(J6026&lt;25%,"น้อยกว่า 25%",IF(J6026&gt;=25%,"มากกว่าหรือเท่ากับ 25%",IF(J6026&gt;=35%,"มากกว่าหรือเท่ากับ 35%")))</f>
        <v>18</v>
      </c>
    </row>
    <row r="6027" s="7" customFormat="1" ht="19.15" customHeight="1">
      <c r="A6027" t="s" s="16">
        <v>6124</v>
      </c>
      <c r="B6027" s="17">
        <v>1</v>
      </c>
      <c r="C6027" s="17">
        <v>30</v>
      </c>
      <c r="D6027" t="s" s="16">
        <v>6154</v>
      </c>
      <c r="E6027" t="s" s="16">
        <v>70</v>
      </c>
      <c r="F6027" s="55">
        <v>166</v>
      </c>
      <c r="G6027" s="17">
        <v>170</v>
      </c>
      <c r="H6027" s="18">
        <f>SUM(G6027-F6027)</f>
        <v>4</v>
      </c>
      <c r="I6027" s="19">
        <f>H6027/F6027</f>
        <v>0.0240963855421687</v>
      </c>
      <c r="J6027" s="19">
        <f>H6027/G6027</f>
        <v>0.0235294117647059</v>
      </c>
      <c r="K6027" t="s" s="21">
        <f>IF(J6027&lt;25%,"น้อยกว่า 25%",IF(J6027&gt;=25%,"มากกว่าหรือเท่ากับ 25%",IF(J6027&gt;=35%,"มากกว่าหรือเท่ากับ 35%")))</f>
        <v>18</v>
      </c>
    </row>
    <row r="6028" s="7" customFormat="1" ht="19.15" customHeight="1">
      <c r="A6028" t="s" s="16">
        <v>6124</v>
      </c>
      <c r="B6028" s="17">
        <v>1</v>
      </c>
      <c r="C6028" s="17">
        <v>31</v>
      </c>
      <c r="D6028" t="s" s="16">
        <v>6155</v>
      </c>
      <c r="E6028" t="s" s="16">
        <v>68</v>
      </c>
      <c r="F6028" s="55">
        <v>131</v>
      </c>
      <c r="G6028" s="17">
        <v>158</v>
      </c>
      <c r="H6028" s="18">
        <f>SUM(G6028-F6028)</f>
        <v>27</v>
      </c>
      <c r="I6028" s="19">
        <f>H6028/F6028</f>
        <v>0.206106870229008</v>
      </c>
      <c r="J6028" s="19">
        <f>H6028/G6028</f>
        <v>0.170886075949367</v>
      </c>
      <c r="K6028" t="s" s="21">
        <f>IF(J6028&lt;25%,"น้อยกว่า 25%",IF(J6028&gt;=25%,"มากกว่าหรือเท่ากับ 25%",IF(J6028&gt;=35%,"มากกว่าหรือเท่ากับ 35%")))</f>
        <v>18</v>
      </c>
    </row>
    <row r="6029" s="7" customFormat="1" ht="19.15" customHeight="1">
      <c r="A6029" t="s" s="16">
        <v>6124</v>
      </c>
      <c r="B6029" s="17">
        <v>1</v>
      </c>
      <c r="C6029" s="17">
        <v>5</v>
      </c>
      <c r="D6029" t="s" s="16">
        <v>6156</v>
      </c>
      <c r="E6029" t="s" s="16">
        <v>78</v>
      </c>
      <c r="F6029" s="37">
        <v>0</v>
      </c>
      <c r="G6029" s="17">
        <v>0</v>
      </c>
      <c r="H6029" s="18">
        <f>SUM(G6029-F6029)</f>
        <v>0</v>
      </c>
      <c r="I6029" s="19">
        <f>H6029/F6029</f>
      </c>
      <c r="J6029" s="19">
        <f>H6029/G6029</f>
      </c>
      <c r="K6029" s="24">
        <f>IF(J6029&lt;25%,"น้อยกว่า 25%",IF(J6029&gt;=25%,"มากกว่าหรือเท่ากับ 25%",IF(J6029&gt;=35%,"มากกว่าหรือเท่ากับ 35%")))</f>
      </c>
    </row>
    <row r="6030" s="7" customFormat="1" ht="19.15" customHeight="1">
      <c r="A6030" t="s" s="16">
        <v>6124</v>
      </c>
      <c r="B6030" s="17">
        <v>1</v>
      </c>
      <c r="C6030" s="17">
        <v>13</v>
      </c>
      <c r="D6030" t="s" s="16">
        <v>6157</v>
      </c>
      <c r="E6030" t="s" s="16">
        <v>2637</v>
      </c>
      <c r="F6030" s="37">
        <v>0</v>
      </c>
      <c r="G6030" s="17">
        <v>0</v>
      </c>
      <c r="H6030" s="18">
        <f>SUM(G6030-F6030)</f>
        <v>0</v>
      </c>
      <c r="I6030" s="19">
        <f>H6030/F6030</f>
      </c>
      <c r="J6030" s="19">
        <f>H6030/G6030</f>
      </c>
      <c r="K6030" s="24">
        <f>IF(J6030&lt;25%,"น้อยกว่า 25%",IF(J6030&gt;=25%,"มากกว่าหรือเท่ากับ 25%",IF(J6030&gt;=35%,"มากกว่าหรือเท่ากับ 35%")))</f>
      </c>
    </row>
    <row r="6031" s="7" customFormat="1" ht="19.15" customHeight="1">
      <c r="A6031" t="s" s="16">
        <v>6158</v>
      </c>
      <c r="B6031" s="17">
        <v>1</v>
      </c>
      <c r="C6031" s="17">
        <v>15</v>
      </c>
      <c r="D6031" t="s" s="16">
        <v>6159</v>
      </c>
      <c r="E6031" t="s" s="16">
        <v>66</v>
      </c>
      <c r="F6031" s="58">
        <v>287</v>
      </c>
      <c r="G6031" s="32">
        <v>159</v>
      </c>
      <c r="H6031" s="18">
        <f>SUM(G6031-F6031)</f>
        <v>-128</v>
      </c>
      <c r="I6031" s="19">
        <f>H6031/F6031</f>
        <v>-0.445993031358885</v>
      </c>
      <c r="J6031" s="19">
        <f>H6031/G6031</f>
        <v>-0.805031446540881</v>
      </c>
    </row>
    <row r="6032" s="7" customFormat="1" ht="19.15" customHeight="1">
      <c r="A6032" t="s" s="16">
        <v>6158</v>
      </c>
      <c r="B6032" s="17">
        <v>1</v>
      </c>
      <c r="C6032" s="17">
        <v>29</v>
      </c>
      <c r="D6032" t="s" s="16">
        <v>6160</v>
      </c>
      <c r="E6032" t="s" s="16">
        <v>52</v>
      </c>
      <c r="F6032" s="58">
        <v>403</v>
      </c>
      <c r="G6032" s="32">
        <v>305</v>
      </c>
      <c r="H6032" s="18">
        <f>SUM(G6032-F6032)</f>
        <v>-98</v>
      </c>
      <c r="I6032" s="19">
        <f>H6032/F6032</f>
        <v>-0.24317617866005</v>
      </c>
      <c r="J6032" s="19">
        <f>H6032/G6032</f>
        <v>-0.321311475409836</v>
      </c>
    </row>
    <row r="6033" s="7" customFormat="1" ht="19.15" customHeight="1">
      <c r="A6033" t="s" s="16">
        <v>6158</v>
      </c>
      <c r="B6033" s="17">
        <v>2</v>
      </c>
      <c r="C6033" s="17">
        <v>10</v>
      </c>
      <c r="D6033" t="s" s="16">
        <v>6161</v>
      </c>
      <c r="E6033" t="s" s="16">
        <v>30</v>
      </c>
      <c r="F6033" s="59">
        <v>375</v>
      </c>
      <c r="G6033" s="30">
        <v>652</v>
      </c>
      <c r="H6033" s="18">
        <f>SUM(G6033-F6033)</f>
        <v>277</v>
      </c>
      <c r="I6033" s="19">
        <f>H6033/F6033</f>
        <v>0.738666666666667</v>
      </c>
      <c r="J6033" s="19">
        <f>H6033/G6033</f>
        <v>0.424846625766871</v>
      </c>
      <c r="K6033" t="s" s="21">
        <f>IF(J6033&lt;25%,"น้อยกว่า 25%",IF(J6033&gt;=25%,"มากกว่าหรือเท่ากับ 25%",IF(J6033&gt;=35%,"มากกว่าหรือเท่ากับ 35%")))</f>
        <v>122</v>
      </c>
    </row>
    <row r="6034" s="7" customFormat="1" ht="19.15" customHeight="1">
      <c r="A6034" t="s" s="16">
        <v>6158</v>
      </c>
      <c r="B6034" s="17">
        <v>1</v>
      </c>
      <c r="C6034" s="17">
        <v>12</v>
      </c>
      <c r="D6034" t="s" s="16">
        <v>6162</v>
      </c>
      <c r="E6034" t="s" s="16">
        <v>70</v>
      </c>
      <c r="F6034" s="58">
        <v>856</v>
      </c>
      <c r="G6034" s="32">
        <v>812</v>
      </c>
      <c r="H6034" s="18">
        <f>SUM(G6034-F6034)</f>
        <v>-44</v>
      </c>
      <c r="I6034" s="19">
        <f>H6034/F6034</f>
        <v>-0.0514018691588785</v>
      </c>
      <c r="J6034" s="19">
        <f>H6034/G6034</f>
        <v>-0.0541871921182266</v>
      </c>
    </row>
    <row r="6035" s="7" customFormat="1" ht="19.15" customHeight="1">
      <c r="A6035" t="s" s="16">
        <v>6158</v>
      </c>
      <c r="B6035" s="17">
        <v>3</v>
      </c>
      <c r="C6035" s="17">
        <v>26</v>
      </c>
      <c r="D6035" t="s" s="16">
        <v>6163</v>
      </c>
      <c r="E6035" t="s" s="16">
        <v>56</v>
      </c>
      <c r="F6035" s="58">
        <v>157</v>
      </c>
      <c r="G6035" s="32">
        <v>141</v>
      </c>
      <c r="H6035" s="18">
        <f>SUM(G6035-F6035)</f>
        <v>-16</v>
      </c>
      <c r="I6035" s="19">
        <f>H6035/F6035</f>
        <v>-0.101910828025478</v>
      </c>
      <c r="J6035" s="19">
        <f>H6035/G6035</f>
        <v>-0.113475177304965</v>
      </c>
    </row>
    <row r="6036" s="7" customFormat="1" ht="19.15" customHeight="1">
      <c r="A6036" t="s" s="16">
        <v>6158</v>
      </c>
      <c r="B6036" s="17">
        <v>1</v>
      </c>
      <c r="C6036" s="17">
        <v>14</v>
      </c>
      <c r="D6036" t="s" s="16">
        <v>6164</v>
      </c>
      <c r="E6036" t="s" s="16">
        <v>26</v>
      </c>
      <c r="F6036" s="55">
        <v>38097</v>
      </c>
      <c r="G6036" s="17">
        <v>40518</v>
      </c>
      <c r="H6036" s="18">
        <f>SUM(G6036-F6036)</f>
        <v>2421</v>
      </c>
      <c r="I6036" s="19">
        <f>H6036/F6036</f>
        <v>0.0635483108906213</v>
      </c>
      <c r="J6036" s="19">
        <f>H6036/G6036</f>
        <v>0.0597512216792537</v>
      </c>
      <c r="K6036" t="s" s="21">
        <f>IF(J6036&lt;25%,"น้อยกว่า 25%",IF(J6036&gt;=25%,"มากกว่าหรือเท่ากับ 25%",IF(J6036&gt;=35%,"มากกว่าหรือเท่ากับ 35%")))</f>
        <v>18</v>
      </c>
    </row>
    <row r="6037" s="7" customFormat="1" ht="19.15" customHeight="1">
      <c r="A6037" t="s" s="16">
        <v>6158</v>
      </c>
      <c r="B6037" s="17">
        <v>1</v>
      </c>
      <c r="C6037" s="17">
        <v>11</v>
      </c>
      <c r="D6037" t="s" s="16">
        <v>6165</v>
      </c>
      <c r="E6037" t="s" s="16">
        <v>17</v>
      </c>
      <c r="F6037" s="55">
        <v>28618</v>
      </c>
      <c r="G6037" s="17">
        <v>30760</v>
      </c>
      <c r="H6037" s="18">
        <f>SUM(G6037-F6037)</f>
        <v>2142</v>
      </c>
      <c r="I6037" s="19">
        <f>H6037/F6037</f>
        <v>0.0748479977636453</v>
      </c>
      <c r="J6037" s="19">
        <f>H6037/G6037</f>
        <v>0.0696358907672302</v>
      </c>
      <c r="K6037" t="s" s="21">
        <f>IF(J6037&lt;25%,"น้อยกว่า 25%",IF(J6037&gt;=25%,"มากกว่าหรือเท่ากับ 25%",IF(J6037&gt;=35%,"มากกว่าหรือเท่ากับ 35%")))</f>
        <v>18</v>
      </c>
    </row>
    <row r="6038" s="7" customFormat="1" ht="19.15" customHeight="1">
      <c r="A6038" t="s" s="16">
        <v>6158</v>
      </c>
      <c r="B6038" s="17">
        <v>1</v>
      </c>
      <c r="C6038" s="17">
        <v>26</v>
      </c>
      <c r="D6038" t="s" s="16">
        <v>6166</v>
      </c>
      <c r="E6038" t="s" s="16">
        <v>20</v>
      </c>
      <c r="F6038" s="55">
        <v>11744</v>
      </c>
      <c r="G6038" s="17">
        <v>12168</v>
      </c>
      <c r="H6038" s="18">
        <f>SUM(G6038-F6038)</f>
        <v>424</v>
      </c>
      <c r="I6038" s="19">
        <f>H6038/F6038</f>
        <v>0.0361035422343324</v>
      </c>
      <c r="J6038" s="19">
        <f>H6038/G6038</f>
        <v>0.0348454963839579</v>
      </c>
      <c r="K6038" t="s" s="21">
        <f>IF(J6038&lt;25%,"น้อยกว่า 25%",IF(J6038&gt;=25%,"มากกว่าหรือเท่ากับ 25%",IF(J6038&gt;=35%,"มากกว่าหรือเท่ากับ 35%")))</f>
        <v>18</v>
      </c>
    </row>
    <row r="6039" s="7" customFormat="1" ht="19.15" customHeight="1">
      <c r="A6039" t="s" s="16">
        <v>6158</v>
      </c>
      <c r="B6039" s="17">
        <v>1</v>
      </c>
      <c r="C6039" s="17">
        <v>3</v>
      </c>
      <c r="D6039" t="s" s="16">
        <v>6167</v>
      </c>
      <c r="E6039" t="s" s="16">
        <v>22</v>
      </c>
      <c r="F6039" s="55">
        <v>9378</v>
      </c>
      <c r="G6039" s="17">
        <v>9753</v>
      </c>
      <c r="H6039" s="18">
        <f>SUM(G6039-F6039)</f>
        <v>375</v>
      </c>
      <c r="I6039" s="19">
        <f>H6039/F6039</f>
        <v>0.0399872040946897</v>
      </c>
      <c r="J6039" s="19">
        <f>H6039/G6039</f>
        <v>0.0384497077822209</v>
      </c>
      <c r="K6039" t="s" s="21">
        <f>IF(J6039&lt;25%,"น้อยกว่า 25%",IF(J6039&gt;=25%,"มากกว่าหรือเท่ากับ 25%",IF(J6039&gt;=35%,"มากกว่าหรือเท่ากับ 35%")))</f>
        <v>18</v>
      </c>
    </row>
    <row r="6040" s="7" customFormat="1" ht="19.15" customHeight="1">
      <c r="A6040" t="s" s="16">
        <v>6158</v>
      </c>
      <c r="B6040" s="17">
        <v>1</v>
      </c>
      <c r="C6040" s="17">
        <v>2</v>
      </c>
      <c r="D6040" t="s" s="16">
        <v>6168</v>
      </c>
      <c r="E6040" t="s" s="16">
        <v>28</v>
      </c>
      <c r="F6040" s="55">
        <v>1220</v>
      </c>
      <c r="G6040" s="17">
        <v>1256</v>
      </c>
      <c r="H6040" s="18">
        <f>SUM(G6040-F6040)</f>
        <v>36</v>
      </c>
      <c r="I6040" s="19">
        <f>H6040/F6040</f>
        <v>0.0295081967213115</v>
      </c>
      <c r="J6040" s="19">
        <f>H6040/G6040</f>
        <v>0.0286624203821656</v>
      </c>
      <c r="K6040" t="s" s="21">
        <f>IF(J6040&lt;25%,"น้อยกว่า 25%",IF(J6040&gt;=25%,"มากกว่าหรือเท่ากับ 25%",IF(J6040&gt;=35%,"มากกว่าหรือเท่ากับ 35%")))</f>
        <v>18</v>
      </c>
    </row>
    <row r="6041" s="7" customFormat="1" ht="19.15" customHeight="1">
      <c r="A6041" t="s" s="16">
        <v>6158</v>
      </c>
      <c r="B6041" s="17">
        <v>1</v>
      </c>
      <c r="C6041" s="17">
        <v>4</v>
      </c>
      <c r="D6041" t="s" s="16">
        <v>6169</v>
      </c>
      <c r="E6041" t="s" s="16">
        <v>30</v>
      </c>
      <c r="F6041" s="55">
        <v>889</v>
      </c>
      <c r="G6041" s="17">
        <v>916</v>
      </c>
      <c r="H6041" s="18">
        <f>SUM(G6041-F6041)</f>
        <v>27</v>
      </c>
      <c r="I6041" s="19">
        <f>H6041/F6041</f>
        <v>0.0303712035995501</v>
      </c>
      <c r="J6041" s="19">
        <f>H6041/G6041</f>
        <v>0.0294759825327511</v>
      </c>
      <c r="K6041" t="s" s="21">
        <f>IF(J6041&lt;25%,"น้อยกว่า 25%",IF(J6041&gt;=25%,"มากกว่าหรือเท่ากับ 25%",IF(J6041&gt;=35%,"มากกว่าหรือเท่ากับ 35%")))</f>
        <v>18</v>
      </c>
    </row>
    <row r="6042" s="7" customFormat="1" ht="19.15" customHeight="1">
      <c r="A6042" t="s" s="16">
        <v>6158</v>
      </c>
      <c r="B6042" s="17">
        <v>1</v>
      </c>
      <c r="C6042" s="17">
        <v>21</v>
      </c>
      <c r="D6042" t="s" s="16">
        <v>6170</v>
      </c>
      <c r="E6042" t="s" s="16">
        <v>34</v>
      </c>
      <c r="F6042" s="55">
        <v>810</v>
      </c>
      <c r="G6042" s="17">
        <v>848</v>
      </c>
      <c r="H6042" s="18">
        <f>SUM(G6042-F6042)</f>
        <v>38</v>
      </c>
      <c r="I6042" s="19">
        <f>H6042/F6042</f>
        <v>0.0469135802469136</v>
      </c>
      <c r="J6042" s="19">
        <f>H6042/G6042</f>
        <v>0.044811320754717</v>
      </c>
      <c r="K6042" t="s" s="21">
        <f>IF(J6042&lt;25%,"น้อยกว่า 25%",IF(J6042&gt;=25%,"มากกว่าหรือเท่ากับ 25%",IF(J6042&gt;=35%,"มากกว่าหรือเท่ากับ 35%")))</f>
        <v>18</v>
      </c>
    </row>
    <row r="6043" s="7" customFormat="1" ht="19.15" customHeight="1">
      <c r="A6043" t="s" s="16">
        <v>6158</v>
      </c>
      <c r="B6043" s="17">
        <v>1</v>
      </c>
      <c r="C6043" s="17">
        <v>1</v>
      </c>
      <c r="D6043" t="s" s="16">
        <v>6171</v>
      </c>
      <c r="E6043" t="s" s="16">
        <v>36</v>
      </c>
      <c r="F6043" s="55">
        <v>637</v>
      </c>
      <c r="G6043" s="17">
        <v>666</v>
      </c>
      <c r="H6043" s="18">
        <f>SUM(G6043-F6043)</f>
        <v>29</v>
      </c>
      <c r="I6043" s="19">
        <f>H6043/F6043</f>
        <v>0.0455259026687598</v>
      </c>
      <c r="J6043" s="19">
        <f>H6043/G6043</f>
        <v>0.0435435435435435</v>
      </c>
      <c r="K6043" t="s" s="21">
        <f>IF(J6043&lt;25%,"น้อยกว่า 25%",IF(J6043&gt;=25%,"มากกว่าหรือเท่ากับ 25%",IF(J6043&gt;=35%,"มากกว่าหรือเท่ากับ 35%")))</f>
        <v>18</v>
      </c>
    </row>
    <row r="6044" s="7" customFormat="1" ht="19.15" customHeight="1">
      <c r="A6044" t="s" s="16">
        <v>6158</v>
      </c>
      <c r="B6044" s="17">
        <v>1</v>
      </c>
      <c r="C6044" s="17">
        <v>9</v>
      </c>
      <c r="D6044" t="s" s="16">
        <v>6172</v>
      </c>
      <c r="E6044" t="s" s="16">
        <v>60</v>
      </c>
      <c r="F6044" s="55">
        <v>428</v>
      </c>
      <c r="G6044" s="17">
        <v>475</v>
      </c>
      <c r="H6044" s="18">
        <f>SUM(G6044-F6044)</f>
        <v>47</v>
      </c>
      <c r="I6044" s="19">
        <f>H6044/F6044</f>
        <v>0.10981308411215</v>
      </c>
      <c r="J6044" s="19">
        <f>H6044/G6044</f>
        <v>0.0989473684210526</v>
      </c>
      <c r="K6044" t="s" s="21">
        <f>IF(J6044&lt;25%,"น้อยกว่า 25%",IF(J6044&gt;=25%,"มากกว่าหรือเท่ากับ 25%",IF(J6044&gt;=35%,"มากกว่าหรือเท่ากับ 35%")))</f>
        <v>18</v>
      </c>
    </row>
    <row r="6045" s="7" customFormat="1" ht="19.15" customHeight="1">
      <c r="A6045" t="s" s="16">
        <v>6158</v>
      </c>
      <c r="B6045" s="17">
        <v>1</v>
      </c>
      <c r="C6045" s="17">
        <v>6</v>
      </c>
      <c r="D6045" t="s" s="16">
        <v>6173</v>
      </c>
      <c r="E6045" t="s" s="16">
        <v>2637</v>
      </c>
      <c r="F6045" s="55">
        <v>421</v>
      </c>
      <c r="G6045" s="17">
        <v>432</v>
      </c>
      <c r="H6045" s="18">
        <f>SUM(G6045-F6045)</f>
        <v>11</v>
      </c>
      <c r="I6045" s="19">
        <f>H6045/F6045</f>
        <v>0.0261282660332542</v>
      </c>
      <c r="J6045" s="19">
        <f>H6045/G6045</f>
        <v>0.025462962962963</v>
      </c>
      <c r="K6045" t="s" s="21">
        <f>IF(J6045&lt;25%,"น้อยกว่า 25%",IF(J6045&gt;=25%,"มากกว่าหรือเท่ากับ 25%",IF(J6045&gt;=35%,"มากกว่าหรือเท่ากับ 35%")))</f>
        <v>18</v>
      </c>
    </row>
    <row r="6046" s="7" customFormat="1" ht="19.15" customHeight="1">
      <c r="A6046" t="s" s="16">
        <v>6158</v>
      </c>
      <c r="B6046" s="17">
        <v>1</v>
      </c>
      <c r="C6046" s="17">
        <v>5</v>
      </c>
      <c r="D6046" t="s" s="16">
        <v>6174</v>
      </c>
      <c r="E6046" t="s" s="16">
        <v>24</v>
      </c>
      <c r="F6046" s="55">
        <v>367</v>
      </c>
      <c r="G6046" s="17">
        <v>370</v>
      </c>
      <c r="H6046" s="18">
        <f>SUM(G6046-F6046)</f>
        <v>3</v>
      </c>
      <c r="I6046" s="19">
        <f>H6046/F6046</f>
        <v>0.008174386920980929</v>
      </c>
      <c r="J6046" s="19">
        <f>H6046/G6046</f>
        <v>0.00810810810810811</v>
      </c>
      <c r="K6046" t="s" s="21">
        <f>IF(J6046&lt;25%,"น้อยกว่า 25%",IF(J6046&gt;=25%,"มากกว่าหรือเท่ากับ 25%",IF(J6046&gt;=35%,"มากกว่าหรือเท่ากับ 35%")))</f>
        <v>18</v>
      </c>
    </row>
    <row r="6047" s="7" customFormat="1" ht="19.15" customHeight="1">
      <c r="A6047" t="s" s="16">
        <v>6158</v>
      </c>
      <c r="B6047" s="17">
        <v>1</v>
      </c>
      <c r="C6047" s="17">
        <v>36</v>
      </c>
      <c r="D6047" t="s" s="16">
        <v>6175</v>
      </c>
      <c r="E6047" t="s" s="16">
        <v>1309</v>
      </c>
      <c r="F6047" s="55">
        <v>360</v>
      </c>
      <c r="G6047" s="17">
        <v>364</v>
      </c>
      <c r="H6047" s="18">
        <f>SUM(G6047-F6047)</f>
        <v>4</v>
      </c>
      <c r="I6047" s="19">
        <f>H6047/F6047</f>
        <v>0.0111111111111111</v>
      </c>
      <c r="J6047" s="19">
        <f>H6047/G6047</f>
        <v>0.010989010989011</v>
      </c>
      <c r="K6047" t="s" s="21">
        <f>IF(J6047&lt;25%,"น้อยกว่า 25%",IF(J6047&gt;=25%,"มากกว่าหรือเท่ากับ 25%",IF(J6047&gt;=35%,"มากกว่าหรือเท่ากับ 35%")))</f>
        <v>18</v>
      </c>
    </row>
    <row r="6048" s="7" customFormat="1" ht="19.15" customHeight="1">
      <c r="A6048" t="s" s="16">
        <v>6158</v>
      </c>
      <c r="B6048" s="17">
        <v>1</v>
      </c>
      <c r="C6048" s="17">
        <v>24</v>
      </c>
      <c r="D6048" t="s" s="16">
        <v>6176</v>
      </c>
      <c r="E6048" t="s" s="16">
        <v>119</v>
      </c>
      <c r="F6048" s="55">
        <v>346</v>
      </c>
      <c r="G6048" s="17">
        <v>357</v>
      </c>
      <c r="H6048" s="18">
        <f>SUM(G6048-F6048)</f>
        <v>11</v>
      </c>
      <c r="I6048" s="19">
        <f>H6048/F6048</f>
        <v>0.0317919075144509</v>
      </c>
      <c r="J6048" s="19">
        <f>H6048/G6048</f>
        <v>0.030812324929972</v>
      </c>
      <c r="K6048" t="s" s="21">
        <f>IF(J6048&lt;25%,"น้อยกว่า 25%",IF(J6048&gt;=25%,"มากกว่าหรือเท่ากับ 25%",IF(J6048&gt;=35%,"มากกว่าหรือเท่ากับ 35%")))</f>
        <v>18</v>
      </c>
    </row>
    <row r="6049" s="7" customFormat="1" ht="19.15" customHeight="1">
      <c r="A6049" t="s" s="16">
        <v>6158</v>
      </c>
      <c r="B6049" s="17">
        <v>1</v>
      </c>
      <c r="C6049" s="17">
        <v>31</v>
      </c>
      <c r="D6049" t="s" s="16">
        <v>6177</v>
      </c>
      <c r="E6049" t="s" s="16">
        <v>46</v>
      </c>
      <c r="F6049" s="55">
        <v>330</v>
      </c>
      <c r="G6049" s="17">
        <v>351</v>
      </c>
      <c r="H6049" s="18">
        <f>SUM(G6049-F6049)</f>
        <v>21</v>
      </c>
      <c r="I6049" s="19">
        <f>H6049/F6049</f>
        <v>0.0636363636363636</v>
      </c>
      <c r="J6049" s="19">
        <f>H6049/G6049</f>
        <v>0.0598290598290598</v>
      </c>
      <c r="K6049" t="s" s="21">
        <f>IF(J6049&lt;25%,"น้อยกว่า 25%",IF(J6049&gt;=25%,"มากกว่าหรือเท่ากับ 25%",IF(J6049&gt;=35%,"มากกว่าหรือเท่ากับ 35%")))</f>
        <v>18</v>
      </c>
    </row>
    <row r="6050" s="7" customFormat="1" ht="19.15" customHeight="1">
      <c r="A6050" t="s" s="16">
        <v>6158</v>
      </c>
      <c r="B6050" s="17">
        <v>1</v>
      </c>
      <c r="C6050" s="17">
        <v>25</v>
      </c>
      <c r="D6050" t="s" s="16">
        <v>6178</v>
      </c>
      <c r="E6050" t="s" s="16">
        <v>62</v>
      </c>
      <c r="F6050" s="55">
        <v>329</v>
      </c>
      <c r="G6050" s="17">
        <v>341</v>
      </c>
      <c r="H6050" s="18">
        <f>SUM(G6050-F6050)</f>
        <v>12</v>
      </c>
      <c r="I6050" s="19">
        <f>H6050/F6050</f>
        <v>0.0364741641337386</v>
      </c>
      <c r="J6050" s="19">
        <f>H6050/G6050</f>
        <v>0.0351906158357771</v>
      </c>
      <c r="K6050" t="s" s="21">
        <f>IF(J6050&lt;25%,"น้อยกว่า 25%",IF(J6050&gt;=25%,"มากกว่าหรือเท่ากับ 25%",IF(J6050&gt;=35%,"มากกว่าหรือเท่ากับ 35%")))</f>
        <v>18</v>
      </c>
    </row>
    <row r="6051" s="7" customFormat="1" ht="19.15" customHeight="1">
      <c r="A6051" t="s" s="16">
        <v>6158</v>
      </c>
      <c r="B6051" s="17">
        <v>1</v>
      </c>
      <c r="C6051" s="17">
        <v>34</v>
      </c>
      <c r="D6051" t="s" s="16">
        <v>6179</v>
      </c>
      <c r="E6051" t="s" s="16">
        <v>103</v>
      </c>
      <c r="F6051" s="55">
        <v>321</v>
      </c>
      <c r="G6051" s="17">
        <v>337</v>
      </c>
      <c r="H6051" s="18">
        <f>SUM(G6051-F6051)</f>
        <v>16</v>
      </c>
      <c r="I6051" s="19">
        <f>H6051/F6051</f>
        <v>0.0498442367601246</v>
      </c>
      <c r="J6051" s="19">
        <f>H6051/G6051</f>
        <v>0.0474777448071217</v>
      </c>
      <c r="K6051" t="s" s="21">
        <f>IF(J6051&lt;25%,"น้อยกว่า 25%",IF(J6051&gt;=25%,"มากกว่าหรือเท่ากับ 25%",IF(J6051&gt;=35%,"มากกว่าหรือเท่ากับ 35%")))</f>
        <v>18</v>
      </c>
    </row>
    <row r="6052" s="7" customFormat="1" ht="19.15" customHeight="1">
      <c r="A6052" t="s" s="16">
        <v>6158</v>
      </c>
      <c r="B6052" s="17">
        <v>1</v>
      </c>
      <c r="C6052" s="17">
        <v>13</v>
      </c>
      <c r="D6052" t="s" s="16">
        <v>6180</v>
      </c>
      <c r="E6052" t="s" s="16">
        <v>44</v>
      </c>
      <c r="F6052" s="55">
        <v>241</v>
      </c>
      <c r="G6052" s="17">
        <v>254</v>
      </c>
      <c r="H6052" s="18">
        <f>SUM(G6052-F6052)</f>
        <v>13</v>
      </c>
      <c r="I6052" s="19">
        <f>H6052/F6052</f>
        <v>0.0539419087136929</v>
      </c>
      <c r="J6052" s="19">
        <f>H6052/G6052</f>
        <v>0.0511811023622047</v>
      </c>
      <c r="K6052" t="s" s="21">
        <f>IF(J6052&lt;25%,"น้อยกว่า 25%",IF(J6052&gt;=25%,"มากกว่าหรือเท่ากับ 25%",IF(J6052&gt;=35%,"มากกว่าหรือเท่ากับ 35%")))</f>
        <v>18</v>
      </c>
    </row>
    <row r="6053" s="7" customFormat="1" ht="19.15" customHeight="1">
      <c r="A6053" t="s" s="16">
        <v>6158</v>
      </c>
      <c r="B6053" s="17">
        <v>1</v>
      </c>
      <c r="C6053" s="17">
        <v>7</v>
      </c>
      <c r="D6053" t="s" s="16">
        <v>6181</v>
      </c>
      <c r="E6053" t="s" s="16">
        <v>38</v>
      </c>
      <c r="F6053" s="55">
        <v>179</v>
      </c>
      <c r="G6053" s="17">
        <v>185</v>
      </c>
      <c r="H6053" s="18">
        <f>SUM(G6053-F6053)</f>
        <v>6</v>
      </c>
      <c r="I6053" s="19">
        <f>H6053/F6053</f>
        <v>0.0335195530726257</v>
      </c>
      <c r="J6053" s="19">
        <f>H6053/G6053</f>
        <v>0.0324324324324324</v>
      </c>
      <c r="K6053" t="s" s="21">
        <f>IF(J6053&lt;25%,"น้อยกว่า 25%",IF(J6053&gt;=25%,"มากกว่าหรือเท่ากับ 25%",IF(J6053&gt;=35%,"มากกว่าหรือเท่ากับ 35%")))</f>
        <v>18</v>
      </c>
    </row>
    <row r="6054" s="7" customFormat="1" ht="19.15" customHeight="1">
      <c r="A6054" t="s" s="16">
        <v>6158</v>
      </c>
      <c r="B6054" s="17">
        <v>1</v>
      </c>
      <c r="C6054" s="17">
        <v>27</v>
      </c>
      <c r="D6054" t="s" s="16">
        <v>6182</v>
      </c>
      <c r="E6054" t="s" s="16">
        <v>42</v>
      </c>
      <c r="F6054" s="55">
        <v>130</v>
      </c>
      <c r="G6054" s="17">
        <v>136</v>
      </c>
      <c r="H6054" s="18">
        <f>SUM(G6054-F6054)</f>
        <v>6</v>
      </c>
      <c r="I6054" s="19">
        <f>H6054/F6054</f>
        <v>0.0461538461538462</v>
      </c>
      <c r="J6054" s="19">
        <f>H6054/G6054</f>
        <v>0.0441176470588235</v>
      </c>
      <c r="K6054" t="s" s="21">
        <f>IF(J6054&lt;25%,"น้อยกว่า 25%",IF(J6054&gt;=25%,"มากกว่าหรือเท่ากับ 25%",IF(J6054&gt;=35%,"มากกว่าหรือเท่ากับ 35%")))</f>
        <v>18</v>
      </c>
    </row>
    <row r="6055" s="7" customFormat="1" ht="19.15" customHeight="1">
      <c r="A6055" t="s" s="16">
        <v>6158</v>
      </c>
      <c r="B6055" s="17">
        <v>1</v>
      </c>
      <c r="C6055" s="17">
        <v>22</v>
      </c>
      <c r="D6055" t="s" s="16">
        <v>6183</v>
      </c>
      <c r="E6055" t="s" s="16">
        <v>72</v>
      </c>
      <c r="F6055" s="55">
        <v>92</v>
      </c>
      <c r="G6055" s="17">
        <v>104</v>
      </c>
      <c r="H6055" s="18">
        <f>SUM(G6055-F6055)</f>
        <v>12</v>
      </c>
      <c r="I6055" s="19">
        <f>H6055/F6055</f>
        <v>0.130434782608696</v>
      </c>
      <c r="J6055" s="19">
        <f>H6055/G6055</f>
        <v>0.115384615384615</v>
      </c>
      <c r="K6055" t="s" s="21">
        <f>IF(J6055&lt;25%,"น้อยกว่า 25%",IF(J6055&gt;=25%,"มากกว่าหรือเท่ากับ 25%",IF(J6055&gt;=35%,"มากกว่าหรือเท่ากับ 35%")))</f>
        <v>18</v>
      </c>
    </row>
    <row r="6056" s="7" customFormat="1" ht="19.15" customHeight="1">
      <c r="A6056" t="s" s="16">
        <v>6158</v>
      </c>
      <c r="B6056" s="17">
        <v>1</v>
      </c>
      <c r="C6056" s="17">
        <v>32</v>
      </c>
      <c r="D6056" t="s" s="16">
        <v>6184</v>
      </c>
      <c r="E6056" t="s" s="16">
        <v>248</v>
      </c>
      <c r="F6056" s="55">
        <v>103</v>
      </c>
      <c r="G6056" s="17">
        <v>104</v>
      </c>
      <c r="H6056" s="18">
        <f>SUM(G6056-F6056)</f>
        <v>1</v>
      </c>
      <c r="I6056" s="19">
        <f>H6056/F6056</f>
        <v>0.009708737864077671</v>
      </c>
      <c r="J6056" s="19">
        <f>H6056/G6056</f>
        <v>0.009615384615384619</v>
      </c>
      <c r="K6056" t="s" s="21">
        <f>IF(J6056&lt;25%,"น้อยกว่า 25%",IF(J6056&gt;=25%,"มากกว่าหรือเท่ากับ 25%",IF(J6056&gt;=35%,"มากกว่าหรือเท่ากับ 35%")))</f>
        <v>18</v>
      </c>
    </row>
    <row r="6057" s="7" customFormat="1" ht="19.15" customHeight="1">
      <c r="A6057" t="s" s="16">
        <v>6158</v>
      </c>
      <c r="B6057" s="17">
        <v>1</v>
      </c>
      <c r="C6057" s="17">
        <v>18</v>
      </c>
      <c r="D6057" t="s" s="16">
        <v>6185</v>
      </c>
      <c r="E6057" t="s" s="16">
        <v>74</v>
      </c>
      <c r="F6057" s="55">
        <v>100</v>
      </c>
      <c r="G6057" s="17">
        <v>102</v>
      </c>
      <c r="H6057" s="18">
        <f>SUM(G6057-F6057)</f>
        <v>2</v>
      </c>
      <c r="I6057" s="19">
        <f>H6057/F6057</f>
        <v>0.02</v>
      </c>
      <c r="J6057" s="19">
        <f>H6057/G6057</f>
        <v>0.0196078431372549</v>
      </c>
      <c r="K6057" t="s" s="21">
        <f>IF(J6057&lt;25%,"น้อยกว่า 25%",IF(J6057&gt;=25%,"มากกว่าหรือเท่ากับ 25%",IF(J6057&gt;=35%,"มากกว่าหรือเท่ากับ 35%")))</f>
        <v>18</v>
      </c>
    </row>
    <row r="6058" s="7" customFormat="1" ht="19.15" customHeight="1">
      <c r="A6058" t="s" s="16">
        <v>6158</v>
      </c>
      <c r="B6058" s="17">
        <v>1</v>
      </c>
      <c r="C6058" s="17">
        <v>8</v>
      </c>
      <c r="D6058" t="s" s="16">
        <v>6186</v>
      </c>
      <c r="E6058" t="s" s="16">
        <v>101</v>
      </c>
      <c r="F6058" s="55">
        <v>95</v>
      </c>
      <c r="G6058" s="17">
        <v>96</v>
      </c>
      <c r="H6058" s="18">
        <f>SUM(G6058-F6058)</f>
        <v>1</v>
      </c>
      <c r="I6058" s="19">
        <f>H6058/F6058</f>
        <v>0.0105263157894737</v>
      </c>
      <c r="J6058" s="19">
        <f>H6058/G6058</f>
        <v>0.0104166666666667</v>
      </c>
      <c r="K6058" t="s" s="21">
        <f>IF(J6058&lt;25%,"น้อยกว่า 25%",IF(J6058&gt;=25%,"มากกว่าหรือเท่ากับ 25%",IF(J6058&gt;=35%,"มากกว่าหรือเท่ากับ 35%")))</f>
        <v>18</v>
      </c>
    </row>
    <row r="6059" s="7" customFormat="1" ht="19.15" customHeight="1">
      <c r="A6059" t="s" s="16">
        <v>6158</v>
      </c>
      <c r="B6059" s="17">
        <v>1</v>
      </c>
      <c r="C6059" s="17">
        <v>19</v>
      </c>
      <c r="D6059" t="s" s="16">
        <v>6187</v>
      </c>
      <c r="E6059" t="s" s="16">
        <v>76</v>
      </c>
      <c r="F6059" s="55">
        <v>92</v>
      </c>
      <c r="G6059" s="17">
        <v>95</v>
      </c>
      <c r="H6059" s="18">
        <f>SUM(G6059-F6059)</f>
        <v>3</v>
      </c>
      <c r="I6059" s="19">
        <f>H6059/F6059</f>
        <v>0.0326086956521739</v>
      </c>
      <c r="J6059" s="19">
        <f>H6059/G6059</f>
        <v>0.0315789473684211</v>
      </c>
      <c r="K6059" t="s" s="21">
        <f>IF(J6059&lt;25%,"น้อยกว่า 25%",IF(J6059&gt;=25%,"มากกว่าหรือเท่ากับ 25%",IF(J6059&gt;=35%,"มากกว่าหรือเท่ากับ 35%")))</f>
        <v>18</v>
      </c>
    </row>
    <row r="6060" s="7" customFormat="1" ht="19.15" customHeight="1">
      <c r="A6060" t="s" s="16">
        <v>6158</v>
      </c>
      <c r="B6060" s="17">
        <v>1</v>
      </c>
      <c r="C6060" s="17">
        <v>17</v>
      </c>
      <c r="D6060" t="s" s="16">
        <v>6188</v>
      </c>
      <c r="E6060" t="s" s="16">
        <v>64</v>
      </c>
      <c r="F6060" s="55">
        <v>85</v>
      </c>
      <c r="G6060" s="17">
        <v>86</v>
      </c>
      <c r="H6060" s="18">
        <f>SUM(G6060-F6060)</f>
        <v>1</v>
      </c>
      <c r="I6060" s="19">
        <f>H6060/F6060</f>
        <v>0.0117647058823529</v>
      </c>
      <c r="J6060" s="19">
        <f>H6060/G6060</f>
        <v>0.0116279069767442</v>
      </c>
      <c r="K6060" t="s" s="21">
        <f>IF(J6060&lt;25%,"น้อยกว่า 25%",IF(J6060&gt;=25%,"มากกว่าหรือเท่ากับ 25%",IF(J6060&gt;=35%,"มากกว่าหรือเท่ากับ 35%")))</f>
        <v>18</v>
      </c>
    </row>
    <row r="6061" s="7" customFormat="1" ht="19.15" customHeight="1">
      <c r="A6061" t="s" s="16">
        <v>6158</v>
      </c>
      <c r="B6061" s="17">
        <v>1</v>
      </c>
      <c r="C6061" s="17">
        <v>23</v>
      </c>
      <c r="D6061" t="s" s="16">
        <v>6189</v>
      </c>
      <c r="E6061" t="s" s="16">
        <v>56</v>
      </c>
      <c r="F6061" s="55">
        <v>54</v>
      </c>
      <c r="G6061" s="17">
        <v>57</v>
      </c>
      <c r="H6061" s="18">
        <f>SUM(G6061-F6061)</f>
        <v>3</v>
      </c>
      <c r="I6061" s="19">
        <f>H6061/F6061</f>
        <v>0.0555555555555556</v>
      </c>
      <c r="J6061" s="19">
        <f>H6061/G6061</f>
        <v>0.0526315789473684</v>
      </c>
      <c r="K6061" t="s" s="21">
        <f>IF(J6061&lt;25%,"น้อยกว่า 25%",IF(J6061&gt;=25%,"มากกว่าหรือเท่ากับ 25%",IF(J6061&gt;=35%,"มากกว่าหรือเท่ากับ 35%")))</f>
        <v>18</v>
      </c>
    </row>
    <row r="6062" s="7" customFormat="1" ht="19.15" customHeight="1">
      <c r="A6062" t="s" s="16">
        <v>6158</v>
      </c>
      <c r="B6062" s="17">
        <v>1</v>
      </c>
      <c r="C6062" s="17">
        <v>33</v>
      </c>
      <c r="D6062" t="s" s="16">
        <v>6190</v>
      </c>
      <c r="E6062" t="s" s="16">
        <v>116</v>
      </c>
      <c r="F6062" s="55">
        <v>44</v>
      </c>
      <c r="G6062" s="17">
        <v>46</v>
      </c>
      <c r="H6062" s="18">
        <f>SUM(G6062-F6062)</f>
        <v>2</v>
      </c>
      <c r="I6062" s="19">
        <f>H6062/F6062</f>
        <v>0.0454545454545455</v>
      </c>
      <c r="J6062" s="19">
        <f>H6062/G6062</f>
        <v>0.0434782608695652</v>
      </c>
      <c r="K6062" t="s" s="21">
        <f>IF(J6062&lt;25%,"น้อยกว่า 25%",IF(J6062&gt;=25%,"มากกว่าหรือเท่ากับ 25%",IF(J6062&gt;=35%,"มากกว่าหรือเท่ากับ 35%")))</f>
        <v>18</v>
      </c>
    </row>
    <row r="6063" s="7" customFormat="1" ht="19.15" customHeight="1">
      <c r="A6063" t="s" s="16">
        <v>6158</v>
      </c>
      <c r="B6063" s="17">
        <v>1</v>
      </c>
      <c r="C6063" s="17">
        <v>10</v>
      </c>
      <c r="D6063" t="s" s="16">
        <v>6191</v>
      </c>
      <c r="E6063" t="s" s="16">
        <v>78</v>
      </c>
      <c r="F6063" s="37">
        <v>0</v>
      </c>
      <c r="G6063" s="17">
        <v>0</v>
      </c>
      <c r="H6063" s="18">
        <f>SUM(G6063-F6063)</f>
        <v>0</v>
      </c>
      <c r="I6063" s="19">
        <f>H6063/F6063</f>
      </c>
      <c r="J6063" s="19">
        <f>H6063/G6063</f>
      </c>
      <c r="K6063" s="24">
        <f>IF(J6063&lt;25%,"น้อยกว่า 25%",IF(J6063&gt;=25%,"มากกว่าหรือเท่ากับ 25%",IF(J6063&gt;=35%,"มากกว่าหรือเท่ากับ 35%")))</f>
      </c>
    </row>
    <row r="6064" s="7" customFormat="1" ht="19.15" customHeight="1">
      <c r="A6064" t="s" s="16">
        <v>6158</v>
      </c>
      <c r="B6064" s="17">
        <v>1</v>
      </c>
      <c r="C6064" s="17">
        <v>16</v>
      </c>
      <c r="D6064" t="s" s="16">
        <v>6192</v>
      </c>
      <c r="E6064" t="s" s="16">
        <v>48</v>
      </c>
      <c r="F6064" s="37">
        <v>0</v>
      </c>
      <c r="G6064" s="17">
        <v>0</v>
      </c>
      <c r="H6064" s="18">
        <f>SUM(G6064-F6064)</f>
        <v>0</v>
      </c>
      <c r="I6064" s="19">
        <f>H6064/F6064</f>
      </c>
      <c r="J6064" s="19">
        <f>H6064/G6064</f>
      </c>
      <c r="K6064" s="24">
        <f>IF(J6064&lt;25%,"น้อยกว่า 25%",IF(J6064&gt;=25%,"มากกว่าหรือเท่ากับ 25%",IF(J6064&gt;=35%,"มากกว่าหรือเท่ากับ 35%")))</f>
      </c>
    </row>
    <row r="6065" s="7" customFormat="1" ht="19.15" customHeight="1">
      <c r="A6065" t="s" s="16">
        <v>6158</v>
      </c>
      <c r="B6065" s="17">
        <v>1</v>
      </c>
      <c r="C6065" s="17">
        <v>20</v>
      </c>
      <c r="D6065" t="s" s="16">
        <v>6193</v>
      </c>
      <c r="E6065" t="s" s="16">
        <v>375</v>
      </c>
      <c r="F6065" s="37">
        <v>0</v>
      </c>
      <c r="G6065" s="17">
        <v>0</v>
      </c>
      <c r="H6065" s="18">
        <f>SUM(G6065-F6065)</f>
        <v>0</v>
      </c>
      <c r="I6065" s="19">
        <f>H6065/F6065</f>
      </c>
      <c r="J6065" s="19">
        <f>H6065/G6065</f>
      </c>
      <c r="K6065" s="24">
        <f>IF(J6065&lt;25%,"น้อยกว่า 25%",IF(J6065&gt;=25%,"มากกว่าหรือเท่ากับ 25%",IF(J6065&gt;=35%,"มากกว่าหรือเท่ากับ 35%")))</f>
      </c>
    </row>
    <row r="6066" s="7" customFormat="1" ht="19.15" customHeight="1">
      <c r="A6066" t="s" s="16">
        <v>6158</v>
      </c>
      <c r="B6066" s="17">
        <v>2</v>
      </c>
      <c r="C6066" s="17">
        <v>9</v>
      </c>
      <c r="D6066" t="s" s="16">
        <v>6194</v>
      </c>
      <c r="E6066" t="s" s="16">
        <v>26</v>
      </c>
      <c r="F6066" s="55">
        <v>45678</v>
      </c>
      <c r="G6066" s="17">
        <v>47584</v>
      </c>
      <c r="H6066" s="18">
        <f>SUM(G6066-F6066)</f>
        <v>1906</v>
      </c>
      <c r="I6066" s="19">
        <f>H6066/F6066</f>
        <v>0.041726870703621</v>
      </c>
      <c r="J6066" s="19">
        <f>H6066/G6066</f>
        <v>0.0400554808338937</v>
      </c>
      <c r="K6066" t="s" s="21">
        <f>IF(J6066&lt;25%,"น้อยกว่า 25%",IF(J6066&gt;=25%,"มากกว่าหรือเท่ากับ 25%",IF(J6066&gt;=35%,"มากกว่าหรือเท่ากับ 35%")))</f>
        <v>18</v>
      </c>
    </row>
    <row r="6067" s="7" customFormat="1" ht="19.15" customHeight="1">
      <c r="A6067" t="s" s="16">
        <v>6158</v>
      </c>
      <c r="B6067" s="17">
        <v>2</v>
      </c>
      <c r="C6067" s="17">
        <v>3</v>
      </c>
      <c r="D6067" t="s" s="16">
        <v>6195</v>
      </c>
      <c r="E6067" t="s" s="16">
        <v>17</v>
      </c>
      <c r="F6067" s="55">
        <v>21449</v>
      </c>
      <c r="G6067" s="17">
        <v>22428</v>
      </c>
      <c r="H6067" s="18">
        <f>SUM(G6067-F6067)</f>
        <v>979</v>
      </c>
      <c r="I6067" s="19">
        <f>H6067/F6067</f>
        <v>0.045643153526971</v>
      </c>
      <c r="J6067" s="19">
        <f>H6067/G6067</f>
        <v>0.0436507936507937</v>
      </c>
      <c r="K6067" t="s" s="21">
        <f>IF(J6067&lt;25%,"น้อยกว่า 25%",IF(J6067&gt;=25%,"มากกว่าหรือเท่ากับ 25%",IF(J6067&gt;=35%,"มากกว่าหรือเท่ากับ 35%")))</f>
        <v>18</v>
      </c>
    </row>
    <row r="6068" s="7" customFormat="1" ht="19.15" customHeight="1">
      <c r="A6068" t="s" s="16">
        <v>6158</v>
      </c>
      <c r="B6068" s="17">
        <v>2</v>
      </c>
      <c r="C6068" s="17">
        <v>25</v>
      </c>
      <c r="D6068" t="s" s="16">
        <v>6196</v>
      </c>
      <c r="E6068" t="s" s="16">
        <v>20</v>
      </c>
      <c r="F6068" s="55">
        <v>9981</v>
      </c>
      <c r="G6068" s="17">
        <v>10309</v>
      </c>
      <c r="H6068" s="18">
        <f>SUM(G6068-F6068)</f>
        <v>328</v>
      </c>
      <c r="I6068" s="19">
        <f>H6068/F6068</f>
        <v>0.0328624386334035</v>
      </c>
      <c r="J6068" s="19">
        <f>H6068/G6068</f>
        <v>0.0318168590551945</v>
      </c>
      <c r="K6068" t="s" s="21">
        <f>IF(J6068&lt;25%,"น้อยกว่า 25%",IF(J6068&gt;=25%,"มากกว่าหรือเท่ากับ 25%",IF(J6068&gt;=35%,"มากกว่าหรือเท่ากับ 35%")))</f>
        <v>18</v>
      </c>
    </row>
    <row r="6069" s="7" customFormat="1" ht="19.15" customHeight="1">
      <c r="A6069" t="s" s="16">
        <v>6158</v>
      </c>
      <c r="B6069" s="17">
        <v>2</v>
      </c>
      <c r="C6069" s="17">
        <v>7</v>
      </c>
      <c r="D6069" t="s" s="16">
        <v>6197</v>
      </c>
      <c r="E6069" t="s" s="16">
        <v>22</v>
      </c>
      <c r="F6069" s="55">
        <v>6290</v>
      </c>
      <c r="G6069" s="17">
        <v>6539</v>
      </c>
      <c r="H6069" s="18">
        <f>SUM(G6069-F6069)</f>
        <v>249</v>
      </c>
      <c r="I6069" s="19">
        <f>H6069/F6069</f>
        <v>0.0395866454689984</v>
      </c>
      <c r="J6069" s="19">
        <f>H6069/G6069</f>
        <v>0.0380792170056584</v>
      </c>
      <c r="K6069" t="s" s="21">
        <f>IF(J6069&lt;25%,"น้อยกว่า 25%",IF(J6069&gt;=25%,"มากกว่าหรือเท่ากับ 25%",IF(J6069&gt;=35%,"มากกว่าหรือเท่ากับ 35%")))</f>
        <v>18</v>
      </c>
    </row>
    <row r="6070" s="7" customFormat="1" ht="19.15" customHeight="1">
      <c r="A6070" t="s" s="16">
        <v>6158</v>
      </c>
      <c r="B6070" s="17">
        <v>2</v>
      </c>
      <c r="C6070" s="17">
        <v>17</v>
      </c>
      <c r="D6070" t="s" s="16">
        <v>6198</v>
      </c>
      <c r="E6070" t="s" s="16">
        <v>84</v>
      </c>
      <c r="F6070" s="55">
        <v>3006</v>
      </c>
      <c r="G6070" s="17">
        <v>3297</v>
      </c>
      <c r="H6070" s="18">
        <f>SUM(G6070-F6070)</f>
        <v>291</v>
      </c>
      <c r="I6070" s="19">
        <f>H6070/F6070</f>
        <v>0.09680638722554891</v>
      </c>
      <c r="J6070" s="19">
        <f>H6070/G6070</f>
        <v>0.0882620564149227</v>
      </c>
      <c r="K6070" t="s" s="21">
        <f>IF(J6070&lt;25%,"น้อยกว่า 25%",IF(J6070&gt;=25%,"มากกว่าหรือเท่ากับ 25%",IF(J6070&gt;=35%,"มากกว่าหรือเท่ากับ 35%")))</f>
        <v>18</v>
      </c>
    </row>
    <row r="6071" s="7" customFormat="1" ht="19.15" customHeight="1">
      <c r="A6071" t="s" s="16">
        <v>6158</v>
      </c>
      <c r="B6071" s="17">
        <v>2</v>
      </c>
      <c r="C6071" s="17">
        <v>13</v>
      </c>
      <c r="D6071" t="s" s="16">
        <v>6199</v>
      </c>
      <c r="E6071" t="s" s="16">
        <v>28</v>
      </c>
      <c r="F6071" s="55">
        <v>2601</v>
      </c>
      <c r="G6071" s="17">
        <v>2606</v>
      </c>
      <c r="H6071" s="18">
        <f>SUM(G6071-F6071)</f>
        <v>5</v>
      </c>
      <c r="I6071" s="19">
        <f>H6071/F6071</f>
        <v>0.00192233756247597</v>
      </c>
      <c r="J6071" s="19">
        <f>H6071/G6071</f>
        <v>0.00191864927091328</v>
      </c>
      <c r="K6071" t="s" s="21">
        <f>IF(J6071&lt;25%,"น้อยกว่า 25%",IF(J6071&gt;=25%,"มากกว่าหรือเท่ากับ 25%",IF(J6071&gt;=35%,"มากกว่าหรือเท่ากับ 35%")))</f>
        <v>18</v>
      </c>
    </row>
    <row r="6072" s="7" customFormat="1" ht="19.15" customHeight="1">
      <c r="A6072" t="s" s="16">
        <v>6158</v>
      </c>
      <c r="B6072" s="17">
        <v>2</v>
      </c>
      <c r="C6072" s="17">
        <v>2</v>
      </c>
      <c r="D6072" t="s" s="16">
        <v>6200</v>
      </c>
      <c r="E6072" t="s" s="16">
        <v>70</v>
      </c>
      <c r="F6072" s="55">
        <v>1964</v>
      </c>
      <c r="G6072" s="17">
        <v>1978</v>
      </c>
      <c r="H6072" s="18">
        <f>SUM(G6072-F6072)</f>
        <v>14</v>
      </c>
      <c r="I6072" s="19">
        <f>H6072/F6072</f>
        <v>0.00712830957230143</v>
      </c>
      <c r="J6072" s="19">
        <f>H6072/G6072</f>
        <v>0.0070778564206269</v>
      </c>
      <c r="K6072" t="s" s="21">
        <f>IF(J6072&lt;25%,"น้อยกว่า 25%",IF(J6072&gt;=25%,"มากกว่าหรือเท่ากับ 25%",IF(J6072&gt;=35%,"มากกว่าหรือเท่ากับ 35%")))</f>
        <v>18</v>
      </c>
    </row>
    <row r="6073" s="7" customFormat="1" ht="19.15" customHeight="1">
      <c r="A6073" t="s" s="16">
        <v>6158</v>
      </c>
      <c r="B6073" s="17">
        <v>2</v>
      </c>
      <c r="C6073" s="17">
        <v>4</v>
      </c>
      <c r="D6073" t="s" s="16">
        <v>6201</v>
      </c>
      <c r="E6073" t="s" s="16">
        <v>24</v>
      </c>
      <c r="F6073" s="55">
        <v>1660</v>
      </c>
      <c r="G6073" s="17">
        <v>1688</v>
      </c>
      <c r="H6073" s="18">
        <f>SUM(G6073-F6073)</f>
        <v>28</v>
      </c>
      <c r="I6073" s="19">
        <f>H6073/F6073</f>
        <v>0.0168674698795181</v>
      </c>
      <c r="J6073" s="19">
        <f>H6073/G6073</f>
        <v>0.0165876777251185</v>
      </c>
      <c r="K6073" t="s" s="21">
        <f>IF(J6073&lt;25%,"น้อยกว่า 25%",IF(J6073&gt;=25%,"มากกว่าหรือเท่ากับ 25%",IF(J6073&gt;=35%,"มากกว่าหรือเท่ากับ 35%")))</f>
        <v>18</v>
      </c>
    </row>
    <row r="6074" s="7" customFormat="1" ht="19.15" customHeight="1">
      <c r="A6074" t="s" s="16">
        <v>6158</v>
      </c>
      <c r="B6074" s="17">
        <v>2</v>
      </c>
      <c r="C6074" s="17">
        <v>29</v>
      </c>
      <c r="D6074" t="s" s="16">
        <v>6202</v>
      </c>
      <c r="E6074" t="s" s="16">
        <v>34</v>
      </c>
      <c r="F6074" s="55">
        <v>1026</v>
      </c>
      <c r="G6074" s="17">
        <v>1060</v>
      </c>
      <c r="H6074" s="18">
        <f>SUM(G6074-F6074)</f>
        <v>34</v>
      </c>
      <c r="I6074" s="19">
        <f>H6074/F6074</f>
        <v>0.0331384015594542</v>
      </c>
      <c r="J6074" s="19">
        <f>H6074/G6074</f>
        <v>0.0320754716981132</v>
      </c>
      <c r="K6074" t="s" s="21">
        <f>IF(J6074&lt;25%,"น้อยกว่า 25%",IF(J6074&gt;=25%,"มากกว่าหรือเท่ากับ 25%",IF(J6074&gt;=35%,"มากกว่าหรือเท่ากับ 35%")))</f>
        <v>18</v>
      </c>
    </row>
    <row r="6075" s="7" customFormat="1" ht="19.15" customHeight="1">
      <c r="A6075" t="s" s="16">
        <v>6158</v>
      </c>
      <c r="B6075" s="17">
        <v>2</v>
      </c>
      <c r="C6075" s="17">
        <v>11</v>
      </c>
      <c r="D6075" t="s" s="16">
        <v>6203</v>
      </c>
      <c r="E6075" t="s" s="16">
        <v>36</v>
      </c>
      <c r="F6075" s="55">
        <v>946</v>
      </c>
      <c r="G6075" s="17">
        <v>974</v>
      </c>
      <c r="H6075" s="18">
        <f>SUM(G6075-F6075)</f>
        <v>28</v>
      </c>
      <c r="I6075" s="19">
        <f>H6075/F6075</f>
        <v>0.0295983086680761</v>
      </c>
      <c r="J6075" s="19">
        <f>H6075/G6075</f>
        <v>0.0287474332648871</v>
      </c>
      <c r="K6075" t="s" s="21">
        <f>IF(J6075&lt;25%,"น้อยกว่า 25%",IF(J6075&gt;=25%,"มากกว่าหรือเท่ากับ 25%",IF(J6075&gt;=35%,"มากกว่าหรือเท่ากับ 35%")))</f>
        <v>18</v>
      </c>
    </row>
    <row r="6076" s="7" customFormat="1" ht="19.15" customHeight="1">
      <c r="A6076" t="s" s="16">
        <v>6158</v>
      </c>
      <c r="B6076" s="17">
        <v>2</v>
      </c>
      <c r="C6076" s="17">
        <v>12</v>
      </c>
      <c r="D6076" t="s" s="16">
        <v>6204</v>
      </c>
      <c r="E6076" t="s" s="16">
        <v>101</v>
      </c>
      <c r="F6076" s="55">
        <v>747</v>
      </c>
      <c r="G6076" s="17">
        <v>804</v>
      </c>
      <c r="H6076" s="18">
        <f>SUM(G6076-F6076)</f>
        <v>57</v>
      </c>
      <c r="I6076" s="19">
        <f>H6076/F6076</f>
        <v>0.0763052208835341</v>
      </c>
      <c r="J6076" s="19">
        <f>H6076/G6076</f>
        <v>0.0708955223880597</v>
      </c>
      <c r="K6076" t="s" s="21">
        <f>IF(J6076&lt;25%,"น้อยกว่า 25%",IF(J6076&gt;=25%,"มากกว่าหรือเท่ากับ 25%",IF(J6076&gt;=35%,"มากกว่าหรือเท่ากับ 35%")))</f>
        <v>18</v>
      </c>
    </row>
    <row r="6077" s="7" customFormat="1" ht="19.15" customHeight="1">
      <c r="A6077" t="s" s="16">
        <v>6158</v>
      </c>
      <c r="B6077" s="17">
        <v>2</v>
      </c>
      <c r="C6077" s="17">
        <v>1</v>
      </c>
      <c r="D6077" t="s" s="16">
        <v>6205</v>
      </c>
      <c r="E6077" t="s" s="16">
        <v>60</v>
      </c>
      <c r="F6077" s="55">
        <v>592</v>
      </c>
      <c r="G6077" s="17">
        <v>597</v>
      </c>
      <c r="H6077" s="18">
        <f>SUM(G6077-F6077)</f>
        <v>5</v>
      </c>
      <c r="I6077" s="19">
        <f>H6077/F6077</f>
        <v>0.00844594594594595</v>
      </c>
      <c r="J6077" s="19">
        <f>H6077/G6077</f>
        <v>0.00837520938023451</v>
      </c>
      <c r="K6077" t="s" s="21">
        <f>IF(J6077&lt;25%,"น้อยกว่า 25%",IF(J6077&gt;=25%,"มากกว่าหรือเท่ากับ 25%",IF(J6077&gt;=35%,"มากกว่าหรือเท่ากับ 35%")))</f>
        <v>18</v>
      </c>
    </row>
    <row r="6078" s="7" customFormat="1" ht="19.15" customHeight="1">
      <c r="A6078" t="s" s="16">
        <v>6158</v>
      </c>
      <c r="B6078" s="17">
        <v>2</v>
      </c>
      <c r="C6078" s="17">
        <v>28</v>
      </c>
      <c r="D6078" t="s" s="16">
        <v>6206</v>
      </c>
      <c r="E6078" t="s" s="16">
        <v>52</v>
      </c>
      <c r="F6078" s="55">
        <v>498</v>
      </c>
      <c r="G6078" s="17">
        <v>502</v>
      </c>
      <c r="H6078" s="18">
        <f>SUM(G6078-F6078)</f>
        <v>4</v>
      </c>
      <c r="I6078" s="19">
        <f>H6078/F6078</f>
        <v>0.008032128514056221</v>
      </c>
      <c r="J6078" s="19">
        <f>H6078/G6078</f>
        <v>0.00796812749003984</v>
      </c>
      <c r="K6078" t="s" s="21">
        <f>IF(J6078&lt;25%,"น้อยกว่า 25%",IF(J6078&gt;=25%,"มากกว่าหรือเท่ากับ 25%",IF(J6078&gt;=35%,"มากกว่าหรือเท่ากับ 35%")))</f>
        <v>18</v>
      </c>
    </row>
    <row r="6079" s="7" customFormat="1" ht="19.15" customHeight="1">
      <c r="A6079" t="s" s="16">
        <v>6158</v>
      </c>
      <c r="B6079" s="17">
        <v>2</v>
      </c>
      <c r="C6079" s="17">
        <v>30</v>
      </c>
      <c r="D6079" t="s" s="16">
        <v>6207</v>
      </c>
      <c r="E6079" t="s" s="16">
        <v>64</v>
      </c>
      <c r="F6079" s="55">
        <v>440</v>
      </c>
      <c r="G6079" s="17">
        <v>452</v>
      </c>
      <c r="H6079" s="18">
        <f>SUM(G6079-F6079)</f>
        <v>12</v>
      </c>
      <c r="I6079" s="19">
        <f>H6079/F6079</f>
        <v>0.0272727272727273</v>
      </c>
      <c r="J6079" s="19">
        <f>H6079/G6079</f>
        <v>0.0265486725663717</v>
      </c>
      <c r="K6079" t="s" s="21">
        <f>IF(J6079&lt;25%,"น้อยกว่า 25%",IF(J6079&gt;=25%,"มากกว่าหรือเท่ากับ 25%",IF(J6079&gt;=35%,"มากกว่าหรือเท่ากับ 35%")))</f>
        <v>18</v>
      </c>
    </row>
    <row r="6080" s="7" customFormat="1" ht="19.15" customHeight="1">
      <c r="A6080" t="s" s="16">
        <v>6158</v>
      </c>
      <c r="B6080" s="17">
        <v>2</v>
      </c>
      <c r="C6080" s="17">
        <v>24</v>
      </c>
      <c r="D6080" t="s" s="16">
        <v>6208</v>
      </c>
      <c r="E6080" t="s" s="16">
        <v>119</v>
      </c>
      <c r="F6080" s="55">
        <v>420</v>
      </c>
      <c r="G6080" s="17">
        <v>428</v>
      </c>
      <c r="H6080" s="18">
        <f>SUM(G6080-F6080)</f>
        <v>8</v>
      </c>
      <c r="I6080" s="19">
        <f>H6080/F6080</f>
        <v>0.019047619047619</v>
      </c>
      <c r="J6080" s="19">
        <f>H6080/G6080</f>
        <v>0.0186915887850467</v>
      </c>
      <c r="K6080" t="s" s="21">
        <f>IF(J6080&lt;25%,"น้อยกว่า 25%",IF(J6080&gt;=25%,"มากกว่าหรือเท่ากับ 25%",IF(J6080&gt;=35%,"มากกว่าหรือเท่ากับ 35%")))</f>
        <v>18</v>
      </c>
    </row>
    <row r="6081" s="7" customFormat="1" ht="19.15" customHeight="1">
      <c r="A6081" t="s" s="16">
        <v>6158</v>
      </c>
      <c r="B6081" s="17">
        <v>2</v>
      </c>
      <c r="C6081" s="17">
        <v>5</v>
      </c>
      <c r="D6081" t="s" s="16">
        <v>6209</v>
      </c>
      <c r="E6081" t="s" s="16">
        <v>116</v>
      </c>
      <c r="F6081" s="55">
        <v>398</v>
      </c>
      <c r="G6081" s="17">
        <v>406</v>
      </c>
      <c r="H6081" s="18">
        <f>SUM(G6081-F6081)</f>
        <v>8</v>
      </c>
      <c r="I6081" s="19">
        <f>H6081/F6081</f>
        <v>0.0201005025125628</v>
      </c>
      <c r="J6081" s="19">
        <f>H6081/G6081</f>
        <v>0.0197044334975369</v>
      </c>
      <c r="K6081" t="s" s="21">
        <f>IF(J6081&lt;25%,"น้อยกว่า 25%",IF(J6081&gt;=25%,"มากกว่าหรือเท่ากับ 25%",IF(J6081&gt;=35%,"มากกว่าหรือเท่ากับ 35%")))</f>
        <v>18</v>
      </c>
    </row>
    <row r="6082" s="7" customFormat="1" ht="19.15" customHeight="1">
      <c r="A6082" t="s" s="16">
        <v>6158</v>
      </c>
      <c r="B6082" s="17">
        <v>2</v>
      </c>
      <c r="C6082" s="17">
        <v>15</v>
      </c>
      <c r="D6082" t="s" s="16">
        <v>6210</v>
      </c>
      <c r="E6082" t="s" s="16">
        <v>48</v>
      </c>
      <c r="F6082" s="55">
        <v>326</v>
      </c>
      <c r="G6082" s="17">
        <v>334</v>
      </c>
      <c r="H6082" s="18">
        <f>SUM(G6082-F6082)</f>
        <v>8</v>
      </c>
      <c r="I6082" s="19">
        <f>H6082/F6082</f>
        <v>0.0245398773006135</v>
      </c>
      <c r="J6082" s="19">
        <f>H6082/G6082</f>
        <v>0.0239520958083832</v>
      </c>
      <c r="K6082" t="s" s="21">
        <f>IF(J6082&lt;25%,"น้อยกว่า 25%",IF(J6082&gt;=25%,"มากกว่าหรือเท่ากับ 25%",IF(J6082&gt;=35%,"มากกว่าหรือเท่ากับ 35%")))</f>
        <v>18</v>
      </c>
    </row>
    <row r="6083" s="7" customFormat="1" ht="19.15" customHeight="1">
      <c r="A6083" t="s" s="16">
        <v>6158</v>
      </c>
      <c r="B6083" s="17">
        <v>2</v>
      </c>
      <c r="C6083" s="17">
        <v>23</v>
      </c>
      <c r="D6083" t="s" s="16">
        <v>6211</v>
      </c>
      <c r="E6083" t="s" s="16">
        <v>62</v>
      </c>
      <c r="F6083" s="55">
        <v>270</v>
      </c>
      <c r="G6083" s="17">
        <v>287</v>
      </c>
      <c r="H6083" s="18">
        <f>SUM(G6083-F6083)</f>
        <v>17</v>
      </c>
      <c r="I6083" s="19">
        <f>H6083/F6083</f>
        <v>0.062962962962963</v>
      </c>
      <c r="J6083" s="19">
        <f>H6083/G6083</f>
        <v>0.0592334494773519</v>
      </c>
      <c r="K6083" t="s" s="21">
        <f>IF(J6083&lt;25%,"น้อยกว่า 25%",IF(J6083&gt;=25%,"มากกว่าหรือเท่ากับ 25%",IF(J6083&gt;=35%,"มากกว่าหรือเท่ากับ 35%")))</f>
        <v>18</v>
      </c>
    </row>
    <row r="6084" s="7" customFormat="1" ht="19.15" customHeight="1">
      <c r="A6084" t="s" s="16">
        <v>6158</v>
      </c>
      <c r="B6084" s="17">
        <v>2</v>
      </c>
      <c r="C6084" s="17">
        <v>22</v>
      </c>
      <c r="D6084" t="s" s="16">
        <v>6212</v>
      </c>
      <c r="E6084" t="s" s="16">
        <v>281</v>
      </c>
      <c r="F6084" s="55">
        <v>248</v>
      </c>
      <c r="G6084" s="17">
        <v>251</v>
      </c>
      <c r="H6084" s="18">
        <f>SUM(G6084-F6084)</f>
        <v>3</v>
      </c>
      <c r="I6084" s="19">
        <f>H6084/F6084</f>
        <v>0.0120967741935484</v>
      </c>
      <c r="J6084" s="19">
        <f>H6084/G6084</f>
        <v>0.0119521912350598</v>
      </c>
      <c r="K6084" t="s" s="21">
        <f>IF(J6084&lt;25%,"น้อยกว่า 25%",IF(J6084&gt;=25%,"มากกว่าหรือเท่ากับ 25%",IF(J6084&gt;=35%,"มากกว่าหรือเท่ากับ 35%")))</f>
        <v>18</v>
      </c>
    </row>
    <row r="6085" s="7" customFormat="1" ht="19.15" customHeight="1">
      <c r="A6085" t="s" s="16">
        <v>6158</v>
      </c>
      <c r="B6085" s="17">
        <v>2</v>
      </c>
      <c r="C6085" s="17">
        <v>26</v>
      </c>
      <c r="D6085" t="s" s="16">
        <v>6213</v>
      </c>
      <c r="E6085" t="s" s="16">
        <v>46</v>
      </c>
      <c r="F6085" s="55">
        <v>236</v>
      </c>
      <c r="G6085" s="17">
        <v>239</v>
      </c>
      <c r="H6085" s="18">
        <f>SUM(G6085-F6085)</f>
        <v>3</v>
      </c>
      <c r="I6085" s="19">
        <f>H6085/F6085</f>
        <v>0.0127118644067797</v>
      </c>
      <c r="J6085" s="19">
        <f>H6085/G6085</f>
        <v>0.0125523012552301</v>
      </c>
      <c r="K6085" t="s" s="21">
        <f>IF(J6085&lt;25%,"น้อยกว่า 25%",IF(J6085&gt;=25%,"มากกว่าหรือเท่ากับ 25%",IF(J6085&gt;=35%,"มากกว่าหรือเท่ากับ 35%")))</f>
        <v>18</v>
      </c>
    </row>
    <row r="6086" s="7" customFormat="1" ht="19.15" customHeight="1">
      <c r="A6086" t="s" s="16">
        <v>6158</v>
      </c>
      <c r="B6086" s="17">
        <v>2</v>
      </c>
      <c r="C6086" s="17">
        <v>6</v>
      </c>
      <c r="D6086" t="s" s="16">
        <v>6214</v>
      </c>
      <c r="E6086" t="s" s="16">
        <v>2637</v>
      </c>
      <c r="F6086" s="55">
        <v>138</v>
      </c>
      <c r="G6086" s="17">
        <v>173</v>
      </c>
      <c r="H6086" s="18">
        <f>SUM(G6086-F6086)</f>
        <v>35</v>
      </c>
      <c r="I6086" s="19">
        <f>H6086/F6086</f>
        <v>0.253623188405797</v>
      </c>
      <c r="J6086" s="19">
        <f>H6086/G6086</f>
        <v>0.202312138728324</v>
      </c>
      <c r="K6086" t="s" s="21">
        <f>IF(J6086&lt;25%,"น้อยกว่า 25%",IF(J6086&gt;=25%,"มากกว่าหรือเท่ากับ 25%",IF(J6086&gt;=35%,"มากกว่าหรือเท่ากับ 35%")))</f>
        <v>18</v>
      </c>
    </row>
    <row r="6087" s="7" customFormat="1" ht="19.15" customHeight="1">
      <c r="A6087" t="s" s="16">
        <v>6158</v>
      </c>
      <c r="B6087" s="17">
        <v>2</v>
      </c>
      <c r="C6087" s="17">
        <v>20</v>
      </c>
      <c r="D6087" t="s" s="16">
        <v>6215</v>
      </c>
      <c r="E6087" t="s" s="16">
        <v>66</v>
      </c>
      <c r="F6087" s="55">
        <v>160</v>
      </c>
      <c r="G6087" s="17">
        <v>160</v>
      </c>
      <c r="H6087" s="18">
        <f>SUM(G6087-F6087)</f>
        <v>0</v>
      </c>
      <c r="I6087" s="19">
        <f>H6087/F6087</f>
        <v>0</v>
      </c>
      <c r="J6087" s="19">
        <f>H6087/G6087</f>
        <v>0</v>
      </c>
      <c r="K6087" t="s" s="21">
        <f>IF(J6087&lt;25%,"น้อยกว่า 25%",IF(J6087&gt;=25%,"มากกว่าหรือเท่ากับ 25%",IF(J6087&gt;=35%,"มากกว่าหรือเท่ากับ 35%")))</f>
        <v>18</v>
      </c>
    </row>
    <row r="6088" s="7" customFormat="1" ht="19.15" customHeight="1">
      <c r="A6088" t="s" s="16">
        <v>6158</v>
      </c>
      <c r="B6088" s="17">
        <v>2</v>
      </c>
      <c r="C6088" s="17">
        <v>14</v>
      </c>
      <c r="D6088" t="s" s="16">
        <v>6216</v>
      </c>
      <c r="E6088" t="s" s="16">
        <v>38</v>
      </c>
      <c r="F6088" s="55">
        <v>122</v>
      </c>
      <c r="G6088" s="17">
        <v>125</v>
      </c>
      <c r="H6088" s="18">
        <f>SUM(G6088-F6088)</f>
        <v>3</v>
      </c>
      <c r="I6088" s="19">
        <f>H6088/F6088</f>
        <v>0.0245901639344262</v>
      </c>
      <c r="J6088" s="19">
        <f>H6088/G6088</f>
        <v>0.024</v>
      </c>
      <c r="K6088" t="s" s="21">
        <f>IF(J6088&lt;25%,"น้อยกว่า 25%",IF(J6088&gt;=25%,"มากกว่าหรือเท่ากับ 25%",IF(J6088&gt;=35%,"มากกว่าหรือเท่ากับ 35%")))</f>
        <v>18</v>
      </c>
    </row>
    <row r="6089" s="7" customFormat="1" ht="19.15" customHeight="1">
      <c r="A6089" t="s" s="16">
        <v>6158</v>
      </c>
      <c r="B6089" s="17">
        <v>2</v>
      </c>
      <c r="C6089" s="17">
        <v>35</v>
      </c>
      <c r="D6089" t="s" s="16">
        <v>6217</v>
      </c>
      <c r="E6089" t="s" s="16">
        <v>103</v>
      </c>
      <c r="F6089" s="55">
        <v>87</v>
      </c>
      <c r="G6089" s="17">
        <v>92</v>
      </c>
      <c r="H6089" s="18">
        <f>SUM(G6089-F6089)</f>
        <v>5</v>
      </c>
      <c r="I6089" s="19">
        <f>H6089/F6089</f>
        <v>0.0574712643678161</v>
      </c>
      <c r="J6089" s="19">
        <f>H6089/G6089</f>
        <v>0.0543478260869565</v>
      </c>
      <c r="K6089" t="s" s="21">
        <f>IF(J6089&lt;25%,"น้อยกว่า 25%",IF(J6089&gt;=25%,"มากกว่าหรือเท่ากับ 25%",IF(J6089&gt;=35%,"มากกว่าหรือเท่ากับ 35%")))</f>
        <v>18</v>
      </c>
    </row>
    <row r="6090" s="7" customFormat="1" ht="19.15" customHeight="1">
      <c r="A6090" t="s" s="16">
        <v>6158</v>
      </c>
      <c r="B6090" s="17">
        <v>2</v>
      </c>
      <c r="C6090" s="17">
        <v>27</v>
      </c>
      <c r="D6090" t="s" s="16">
        <v>6218</v>
      </c>
      <c r="E6090" t="s" s="16">
        <v>72</v>
      </c>
      <c r="F6090" s="55">
        <v>86</v>
      </c>
      <c r="G6090" s="17">
        <v>91</v>
      </c>
      <c r="H6090" s="18">
        <f>SUM(G6090-F6090)</f>
        <v>5</v>
      </c>
      <c r="I6090" s="19">
        <f>H6090/F6090</f>
        <v>0.0581395348837209</v>
      </c>
      <c r="J6090" s="19">
        <f>H6090/G6090</f>
        <v>0.0549450549450549</v>
      </c>
      <c r="K6090" t="s" s="21">
        <f>IF(J6090&lt;25%,"น้อยกว่า 25%",IF(J6090&gt;=25%,"มากกว่าหรือเท่ากับ 25%",IF(J6090&gt;=35%,"มากกว่าหรือเท่ากับ 35%")))</f>
        <v>18</v>
      </c>
    </row>
    <row r="6091" s="7" customFormat="1" ht="19.15" customHeight="1">
      <c r="A6091" t="s" s="16">
        <v>6158</v>
      </c>
      <c r="B6091" s="17">
        <v>2</v>
      </c>
      <c r="C6091" s="17">
        <v>31</v>
      </c>
      <c r="D6091" t="s" s="16">
        <v>6219</v>
      </c>
      <c r="E6091" t="s" s="16">
        <v>32</v>
      </c>
      <c r="F6091" s="55">
        <v>84</v>
      </c>
      <c r="G6091" s="17">
        <v>84</v>
      </c>
      <c r="H6091" s="18">
        <f>SUM(G6091-F6091)</f>
        <v>0</v>
      </c>
      <c r="I6091" s="19">
        <f>H6091/F6091</f>
        <v>0</v>
      </c>
      <c r="J6091" s="19">
        <f>H6091/G6091</f>
        <v>0</v>
      </c>
      <c r="K6091" t="s" s="21">
        <f>IF(J6091&lt;25%,"น้อยกว่า 25%",IF(J6091&gt;=25%,"มากกว่าหรือเท่ากับ 25%",IF(J6091&gt;=35%,"มากกว่าหรือเท่ากับ 35%")))</f>
        <v>18</v>
      </c>
    </row>
    <row r="6092" s="7" customFormat="1" ht="19.15" customHeight="1">
      <c r="A6092" t="s" s="16">
        <v>6158</v>
      </c>
      <c r="B6092" s="17">
        <v>2</v>
      </c>
      <c r="C6092" s="17">
        <v>21</v>
      </c>
      <c r="D6092" t="s" s="16">
        <v>6220</v>
      </c>
      <c r="E6092" t="s" s="16">
        <v>375</v>
      </c>
      <c r="F6092" s="55">
        <v>72</v>
      </c>
      <c r="G6092" s="17">
        <v>76</v>
      </c>
      <c r="H6092" s="18">
        <f>SUM(G6092-F6092)</f>
        <v>4</v>
      </c>
      <c r="I6092" s="19">
        <f>H6092/F6092</f>
        <v>0.0555555555555556</v>
      </c>
      <c r="J6092" s="19">
        <f>H6092/G6092</f>
        <v>0.0526315789473684</v>
      </c>
      <c r="K6092" t="s" s="21">
        <f>IF(J6092&lt;25%,"น้อยกว่า 25%",IF(J6092&gt;=25%,"มากกว่าหรือเท่ากับ 25%",IF(J6092&gt;=35%,"มากกว่าหรือเท่ากับ 35%")))</f>
        <v>18</v>
      </c>
    </row>
    <row r="6093" s="7" customFormat="1" ht="19.15" customHeight="1">
      <c r="A6093" t="s" s="16">
        <v>6158</v>
      </c>
      <c r="B6093" s="17">
        <v>2</v>
      </c>
      <c r="C6093" s="17">
        <v>19</v>
      </c>
      <c r="D6093" t="s" s="16">
        <v>6221</v>
      </c>
      <c r="E6093" t="s" s="16">
        <v>76</v>
      </c>
      <c r="F6093" s="55">
        <v>60</v>
      </c>
      <c r="G6093" s="17">
        <v>63</v>
      </c>
      <c r="H6093" s="18">
        <f>SUM(G6093-F6093)</f>
        <v>3</v>
      </c>
      <c r="I6093" s="19">
        <f>H6093/F6093</f>
        <v>0.05</v>
      </c>
      <c r="J6093" s="19">
        <f>H6093/G6093</f>
        <v>0.0476190476190476</v>
      </c>
      <c r="K6093" t="s" s="21">
        <f>IF(J6093&lt;25%,"น้อยกว่า 25%",IF(J6093&gt;=25%,"มากกว่าหรือเท่ากับ 25%",IF(J6093&gt;=35%,"มากกว่าหรือเท่ากับ 35%")))</f>
        <v>18</v>
      </c>
    </row>
    <row r="6094" s="7" customFormat="1" ht="19.15" customHeight="1">
      <c r="A6094" t="s" s="16">
        <v>6158</v>
      </c>
      <c r="B6094" s="17">
        <v>2</v>
      </c>
      <c r="C6094" s="17">
        <v>18</v>
      </c>
      <c r="D6094" t="s" s="16">
        <v>6222</v>
      </c>
      <c r="E6094" t="s" s="16">
        <v>44</v>
      </c>
      <c r="F6094" s="55">
        <v>52</v>
      </c>
      <c r="G6094" s="17">
        <v>55</v>
      </c>
      <c r="H6094" s="18">
        <f>SUM(G6094-F6094)</f>
        <v>3</v>
      </c>
      <c r="I6094" s="19">
        <f>H6094/F6094</f>
        <v>0.0576923076923077</v>
      </c>
      <c r="J6094" s="19">
        <f>H6094/G6094</f>
        <v>0.0545454545454545</v>
      </c>
      <c r="K6094" t="s" s="21">
        <f>IF(J6094&lt;25%,"น้อยกว่า 25%",IF(J6094&gt;=25%,"มากกว่าหรือเท่ากับ 25%",IF(J6094&gt;=35%,"มากกว่าหรือเท่ากับ 35%")))</f>
        <v>18</v>
      </c>
    </row>
    <row r="6095" s="7" customFormat="1" ht="19.15" customHeight="1">
      <c r="A6095" t="s" s="16">
        <v>6158</v>
      </c>
      <c r="B6095" s="17">
        <v>2</v>
      </c>
      <c r="C6095" s="17">
        <v>32</v>
      </c>
      <c r="D6095" t="s" s="16">
        <v>6223</v>
      </c>
      <c r="E6095" t="s" s="16">
        <v>153</v>
      </c>
      <c r="F6095" s="55">
        <v>48</v>
      </c>
      <c r="G6095" s="17">
        <v>52</v>
      </c>
      <c r="H6095" s="18">
        <f>SUM(G6095-F6095)</f>
        <v>4</v>
      </c>
      <c r="I6095" s="19">
        <f>H6095/F6095</f>
        <v>0.0833333333333333</v>
      </c>
      <c r="J6095" s="19">
        <f>H6095/G6095</f>
        <v>0.0769230769230769</v>
      </c>
      <c r="K6095" t="s" s="21">
        <f>IF(J6095&lt;25%,"น้อยกว่า 25%",IF(J6095&gt;=25%,"มากกว่าหรือเท่ากับ 25%",IF(J6095&gt;=35%,"มากกว่าหรือเท่ากับ 35%")))</f>
        <v>18</v>
      </c>
    </row>
    <row r="6096" s="7" customFormat="1" ht="19.15" customHeight="1">
      <c r="A6096" t="s" s="16">
        <v>6158</v>
      </c>
      <c r="B6096" s="17">
        <v>2</v>
      </c>
      <c r="C6096" s="17">
        <v>33</v>
      </c>
      <c r="D6096" t="s" s="16">
        <v>6224</v>
      </c>
      <c r="E6096" t="s" s="16">
        <v>42</v>
      </c>
      <c r="F6096" s="55">
        <v>46</v>
      </c>
      <c r="G6096" s="17">
        <v>46</v>
      </c>
      <c r="H6096" s="18">
        <f>SUM(G6096-F6096)</f>
        <v>0</v>
      </c>
      <c r="I6096" s="19">
        <f>H6096/F6096</f>
        <v>0</v>
      </c>
      <c r="J6096" s="19">
        <f>H6096/G6096</f>
        <v>0</v>
      </c>
      <c r="K6096" t="s" s="21">
        <f>IF(J6096&lt;25%,"น้อยกว่า 25%",IF(J6096&gt;=25%,"มากกว่าหรือเท่ากับ 25%",IF(J6096&gt;=35%,"มากกว่าหรือเท่ากับ 35%")))</f>
        <v>18</v>
      </c>
    </row>
    <row r="6097" s="7" customFormat="1" ht="19.15" customHeight="1">
      <c r="A6097" t="s" s="16">
        <v>6158</v>
      </c>
      <c r="B6097" s="17">
        <v>2</v>
      </c>
      <c r="C6097" s="17">
        <v>34</v>
      </c>
      <c r="D6097" t="s" s="16">
        <v>6225</v>
      </c>
      <c r="E6097" t="s" s="16">
        <v>68</v>
      </c>
      <c r="F6097" s="55">
        <v>38</v>
      </c>
      <c r="G6097" s="17">
        <v>39</v>
      </c>
      <c r="H6097" s="18">
        <f>SUM(G6097-F6097)</f>
        <v>1</v>
      </c>
      <c r="I6097" s="19">
        <f>H6097/F6097</f>
        <v>0.0263157894736842</v>
      </c>
      <c r="J6097" s="19">
        <f>H6097/G6097</f>
        <v>0.0256410256410256</v>
      </c>
      <c r="K6097" t="s" s="21">
        <f>IF(J6097&lt;25%,"น้อยกว่า 25%",IF(J6097&gt;=25%,"มากกว่าหรือเท่ากับ 25%",IF(J6097&gt;=35%,"มากกว่าหรือเท่ากับ 35%")))</f>
        <v>18</v>
      </c>
    </row>
    <row r="6098" s="7" customFormat="1" ht="19.15" customHeight="1">
      <c r="A6098" t="s" s="16">
        <v>6158</v>
      </c>
      <c r="B6098" s="17">
        <v>2</v>
      </c>
      <c r="C6098" s="17">
        <v>8</v>
      </c>
      <c r="D6098" t="s" s="16">
        <v>6226</v>
      </c>
      <c r="E6098" t="s" s="16">
        <v>78</v>
      </c>
      <c r="F6098" s="37">
        <v>0</v>
      </c>
      <c r="G6098" s="17">
        <v>0</v>
      </c>
      <c r="H6098" s="18">
        <f>SUM(G6098-F6098)</f>
        <v>0</v>
      </c>
      <c r="I6098" s="19">
        <f>H6098/F6098</f>
      </c>
      <c r="J6098" s="19">
        <f>H6098/G6098</f>
      </c>
      <c r="K6098" s="24">
        <f>IF(J6098&lt;25%,"น้อยกว่า 25%",IF(J6098&gt;=25%,"มากกว่าหรือเท่ากับ 25%",IF(J6098&gt;=35%,"มากกว่าหรือเท่ากับ 35%")))</f>
      </c>
    </row>
    <row r="6099" s="7" customFormat="1" ht="19.15" customHeight="1">
      <c r="A6099" t="s" s="16">
        <v>6158</v>
      </c>
      <c r="B6099" s="17">
        <v>3</v>
      </c>
      <c r="C6099" s="17">
        <v>3</v>
      </c>
      <c r="D6099" t="s" s="16">
        <v>6227</v>
      </c>
      <c r="E6099" t="s" s="16">
        <v>17</v>
      </c>
      <c r="F6099" s="55">
        <v>33093</v>
      </c>
      <c r="G6099" s="17">
        <v>34406</v>
      </c>
      <c r="H6099" s="18">
        <f>SUM(G6099-F6099)</f>
        <v>1313</v>
      </c>
      <c r="I6099" s="19">
        <f>H6099/F6099</f>
        <v>0.0396760644245006</v>
      </c>
      <c r="J6099" s="19">
        <f>H6099/G6099</f>
        <v>0.0381619484973551</v>
      </c>
      <c r="K6099" t="s" s="21">
        <f>IF(J6099&lt;25%,"น้อยกว่า 25%",IF(J6099&gt;=25%,"มากกว่าหรือเท่ากับ 25%",IF(J6099&gt;=35%,"มากกว่าหรือเท่ากับ 35%")))</f>
        <v>18</v>
      </c>
    </row>
    <row r="6100" s="7" customFormat="1" ht="19.15" customHeight="1">
      <c r="A6100" t="s" s="16">
        <v>6158</v>
      </c>
      <c r="B6100" s="17">
        <v>3</v>
      </c>
      <c r="C6100" s="17">
        <v>14</v>
      </c>
      <c r="D6100" t="s" s="16">
        <v>6228</v>
      </c>
      <c r="E6100" t="s" s="16">
        <v>26</v>
      </c>
      <c r="F6100" s="55">
        <v>29587</v>
      </c>
      <c r="G6100" s="17">
        <v>31555</v>
      </c>
      <c r="H6100" s="18">
        <f>SUM(G6100-F6100)</f>
        <v>1968</v>
      </c>
      <c r="I6100" s="19">
        <f>H6100/F6100</f>
        <v>0.0665156994626018</v>
      </c>
      <c r="J6100" s="19">
        <f>H6100/G6100</f>
        <v>0.0623672951988591</v>
      </c>
      <c r="K6100" t="s" s="21">
        <f>IF(J6100&lt;25%,"น้อยกว่า 25%",IF(J6100&gt;=25%,"มากกว่าหรือเท่ากับ 25%",IF(J6100&gt;=35%,"มากกว่าหรือเท่ากับ 35%")))</f>
        <v>18</v>
      </c>
    </row>
    <row r="6101" s="7" customFormat="1" ht="19.15" customHeight="1">
      <c r="A6101" t="s" s="16">
        <v>6158</v>
      </c>
      <c r="B6101" s="17">
        <v>3</v>
      </c>
      <c r="C6101" s="17">
        <v>27</v>
      </c>
      <c r="D6101" t="s" s="16">
        <v>6229</v>
      </c>
      <c r="E6101" t="s" s="16">
        <v>20</v>
      </c>
      <c r="F6101" s="55">
        <v>13250</v>
      </c>
      <c r="G6101" s="17">
        <v>14144</v>
      </c>
      <c r="H6101" s="18">
        <f>SUM(G6101-F6101)</f>
        <v>894</v>
      </c>
      <c r="I6101" s="19">
        <f>H6101/F6101</f>
        <v>0.0674716981132075</v>
      </c>
      <c r="J6101" s="19">
        <f>H6101/G6101</f>
        <v>0.0632070135746606</v>
      </c>
      <c r="K6101" t="s" s="21">
        <f>IF(J6101&lt;25%,"น้อยกว่า 25%",IF(J6101&gt;=25%,"มากกว่าหรือเท่ากับ 25%",IF(J6101&gt;=35%,"มากกว่าหรือเท่ากับ 35%")))</f>
        <v>18</v>
      </c>
    </row>
    <row r="6102" s="7" customFormat="1" ht="19.15" customHeight="1">
      <c r="A6102" t="s" s="16">
        <v>6158</v>
      </c>
      <c r="B6102" s="17">
        <v>3</v>
      </c>
      <c r="C6102" s="17">
        <v>13</v>
      </c>
      <c r="D6102" t="s" s="16">
        <v>6230</v>
      </c>
      <c r="E6102" t="s" s="16">
        <v>22</v>
      </c>
      <c r="F6102" s="55">
        <v>8537</v>
      </c>
      <c r="G6102" s="17">
        <v>8766</v>
      </c>
      <c r="H6102" s="18">
        <f>SUM(G6102-F6102)</f>
        <v>229</v>
      </c>
      <c r="I6102" s="19">
        <f>H6102/F6102</f>
        <v>0.0268244113857327</v>
      </c>
      <c r="J6102" s="19">
        <f>H6102/G6102</f>
        <v>0.0261236595938855</v>
      </c>
      <c r="K6102" t="s" s="21">
        <f>IF(J6102&lt;25%,"น้อยกว่า 25%",IF(J6102&gt;=25%,"มากกว่าหรือเท่ากับ 25%",IF(J6102&gt;=35%,"มากกว่าหรือเท่ากับ 35%")))</f>
        <v>18</v>
      </c>
    </row>
    <row r="6103" s="7" customFormat="1" ht="19.15" customHeight="1">
      <c r="A6103" t="s" s="16">
        <v>6158</v>
      </c>
      <c r="B6103" s="17">
        <v>3</v>
      </c>
      <c r="C6103" s="17">
        <v>16</v>
      </c>
      <c r="D6103" t="s" s="16">
        <v>6231</v>
      </c>
      <c r="E6103" t="s" s="16">
        <v>248</v>
      </c>
      <c r="F6103" s="55">
        <v>5025</v>
      </c>
      <c r="G6103" s="17">
        <v>5127</v>
      </c>
      <c r="H6103" s="18">
        <f>SUM(G6103-F6103)</f>
        <v>102</v>
      </c>
      <c r="I6103" s="19">
        <f>H6103/F6103</f>
        <v>0.0202985074626866</v>
      </c>
      <c r="J6103" s="19">
        <f>H6103/G6103</f>
        <v>0.0198946752486834</v>
      </c>
      <c r="K6103" t="s" s="21">
        <f>IF(J6103&lt;25%,"น้อยกว่า 25%",IF(J6103&gt;=25%,"มากกว่าหรือเท่ากับ 25%",IF(J6103&gt;=35%,"มากกว่าหรือเท่ากับ 35%")))</f>
        <v>18</v>
      </c>
    </row>
    <row r="6104" s="7" customFormat="1" ht="19.15" customHeight="1">
      <c r="A6104" t="s" s="16">
        <v>6158</v>
      </c>
      <c r="B6104" s="17">
        <v>3</v>
      </c>
      <c r="C6104" s="17">
        <v>8</v>
      </c>
      <c r="D6104" t="s" s="16">
        <v>6232</v>
      </c>
      <c r="E6104" t="s" s="16">
        <v>24</v>
      </c>
      <c r="F6104" s="55">
        <v>4261</v>
      </c>
      <c r="G6104" s="17">
        <v>4282</v>
      </c>
      <c r="H6104" s="18">
        <f>SUM(G6104-F6104)</f>
        <v>21</v>
      </c>
      <c r="I6104" s="19">
        <f>H6104/F6104</f>
        <v>0.00492842055855433</v>
      </c>
      <c r="J6104" s="19">
        <f>H6104/G6104</f>
        <v>0.0049042503503036</v>
      </c>
      <c r="K6104" t="s" s="21">
        <f>IF(J6104&lt;25%,"น้อยกว่า 25%",IF(J6104&gt;=25%,"มากกว่าหรือเท่ากับ 25%",IF(J6104&gt;=35%,"มากกว่าหรือเท่ากับ 35%")))</f>
        <v>18</v>
      </c>
    </row>
    <row r="6105" s="7" customFormat="1" ht="19.15" customHeight="1">
      <c r="A6105" t="s" s="16">
        <v>6158</v>
      </c>
      <c r="B6105" s="17">
        <v>3</v>
      </c>
      <c r="C6105" s="17">
        <v>12</v>
      </c>
      <c r="D6105" t="s" s="16">
        <v>6233</v>
      </c>
      <c r="E6105" t="s" s="16">
        <v>36</v>
      </c>
      <c r="F6105" s="55">
        <v>2523</v>
      </c>
      <c r="G6105" s="17">
        <v>2582</v>
      </c>
      <c r="H6105" s="18">
        <f>SUM(G6105-F6105)</f>
        <v>59</v>
      </c>
      <c r="I6105" s="19">
        <f>H6105/F6105</f>
        <v>0.0233848592944907</v>
      </c>
      <c r="J6105" s="19">
        <f>H6105/G6105</f>
        <v>0.02285050348567</v>
      </c>
      <c r="K6105" t="s" s="21">
        <f>IF(J6105&lt;25%,"น้อยกว่า 25%",IF(J6105&gt;=25%,"มากกว่าหรือเท่ากับ 25%",IF(J6105&gt;=35%,"มากกว่าหรือเท่ากับ 35%")))</f>
        <v>18</v>
      </c>
    </row>
    <row r="6106" s="7" customFormat="1" ht="19.15" customHeight="1">
      <c r="A6106" t="s" s="16">
        <v>6158</v>
      </c>
      <c r="B6106" s="17">
        <v>3</v>
      </c>
      <c r="C6106" s="17">
        <v>11</v>
      </c>
      <c r="D6106" t="s" s="16">
        <v>6234</v>
      </c>
      <c r="E6106" t="s" s="16">
        <v>28</v>
      </c>
      <c r="F6106" s="55">
        <v>1950</v>
      </c>
      <c r="G6106" s="17">
        <v>1997</v>
      </c>
      <c r="H6106" s="18">
        <f>SUM(G6106-F6106)</f>
        <v>47</v>
      </c>
      <c r="I6106" s="19">
        <f>H6106/F6106</f>
        <v>0.0241025641025641</v>
      </c>
      <c r="J6106" s="19">
        <f>H6106/G6106</f>
        <v>0.0235353029544316</v>
      </c>
      <c r="K6106" t="s" s="21">
        <f>IF(J6106&lt;25%,"น้อยกว่า 25%",IF(J6106&gt;=25%,"มากกว่าหรือเท่ากับ 25%",IF(J6106&gt;=35%,"มากกว่าหรือเท่ากับ 35%")))</f>
        <v>18</v>
      </c>
    </row>
    <row r="6107" s="7" customFormat="1" ht="19.15" customHeight="1">
      <c r="A6107" t="s" s="16">
        <v>6158</v>
      </c>
      <c r="B6107" s="17">
        <v>3</v>
      </c>
      <c r="C6107" s="17">
        <v>10</v>
      </c>
      <c r="D6107" t="s" s="16">
        <v>6235</v>
      </c>
      <c r="E6107" t="s" s="16">
        <v>60</v>
      </c>
      <c r="F6107" s="55">
        <v>1258</v>
      </c>
      <c r="G6107" s="17">
        <v>1308</v>
      </c>
      <c r="H6107" s="18">
        <f>SUM(G6107-F6107)</f>
        <v>50</v>
      </c>
      <c r="I6107" s="19">
        <f>H6107/F6107</f>
        <v>0.0397456279809221</v>
      </c>
      <c r="J6107" s="19">
        <f>H6107/G6107</f>
        <v>0.0382262996941896</v>
      </c>
      <c r="K6107" t="s" s="21">
        <f>IF(J6107&lt;25%,"น้อยกว่า 25%",IF(J6107&gt;=25%,"มากกว่าหรือเท่ากับ 25%",IF(J6107&gt;=35%,"มากกว่าหรือเท่ากับ 35%")))</f>
        <v>18</v>
      </c>
    </row>
    <row r="6108" s="7" customFormat="1" ht="19.15" customHeight="1">
      <c r="A6108" t="s" s="16">
        <v>6158</v>
      </c>
      <c r="B6108" s="17">
        <v>3</v>
      </c>
      <c r="C6108" s="17">
        <v>22</v>
      </c>
      <c r="D6108" t="s" s="16">
        <v>6236</v>
      </c>
      <c r="E6108" t="s" s="16">
        <v>34</v>
      </c>
      <c r="F6108" s="55">
        <v>932</v>
      </c>
      <c r="G6108" s="17">
        <v>955</v>
      </c>
      <c r="H6108" s="18">
        <f>SUM(G6108-F6108)</f>
        <v>23</v>
      </c>
      <c r="I6108" s="19">
        <f>H6108/F6108</f>
        <v>0.0246781115879828</v>
      </c>
      <c r="J6108" s="19">
        <f>H6108/G6108</f>
        <v>0.0240837696335079</v>
      </c>
      <c r="K6108" t="s" s="21">
        <f>IF(J6108&lt;25%,"น้อยกว่า 25%",IF(J6108&gt;=25%,"มากกว่าหรือเท่ากับ 25%",IF(J6108&gt;=35%,"มากกว่าหรือเท่ากับ 35%")))</f>
        <v>18</v>
      </c>
    </row>
    <row r="6109" s="7" customFormat="1" ht="19.15" customHeight="1">
      <c r="A6109" t="s" s="16">
        <v>6158</v>
      </c>
      <c r="B6109" s="17">
        <v>3</v>
      </c>
      <c r="C6109" s="17">
        <v>7</v>
      </c>
      <c r="D6109" t="s" s="16">
        <v>6237</v>
      </c>
      <c r="E6109" t="s" s="16">
        <v>30</v>
      </c>
      <c r="F6109" s="55">
        <v>811</v>
      </c>
      <c r="G6109" s="17">
        <v>841</v>
      </c>
      <c r="H6109" s="18">
        <f>SUM(G6109-F6109)</f>
        <v>30</v>
      </c>
      <c r="I6109" s="19">
        <f>H6109/F6109</f>
        <v>0.0369913686806412</v>
      </c>
      <c r="J6109" s="19">
        <f>H6109/G6109</f>
        <v>0.0356718192627824</v>
      </c>
      <c r="K6109" t="s" s="21">
        <f>IF(J6109&lt;25%,"น้อยกว่า 25%",IF(J6109&gt;=25%,"มากกว่าหรือเท่ากับ 25%",IF(J6109&gt;=35%,"มากกว่าหรือเท่ากับ 35%")))</f>
        <v>18</v>
      </c>
    </row>
    <row r="6110" s="7" customFormat="1" ht="19.15" customHeight="1">
      <c r="A6110" t="s" s="16">
        <v>6158</v>
      </c>
      <c r="B6110" s="17">
        <v>3</v>
      </c>
      <c r="C6110" s="17">
        <v>19</v>
      </c>
      <c r="D6110" t="s" s="16">
        <v>6238</v>
      </c>
      <c r="E6110" t="s" s="16">
        <v>116</v>
      </c>
      <c r="F6110" s="55">
        <v>777</v>
      </c>
      <c r="G6110" s="17">
        <v>780</v>
      </c>
      <c r="H6110" s="18">
        <f>SUM(G6110-F6110)</f>
        <v>3</v>
      </c>
      <c r="I6110" s="19">
        <f>H6110/F6110</f>
        <v>0.00386100386100386</v>
      </c>
      <c r="J6110" s="19">
        <f>H6110/G6110</f>
        <v>0.00384615384615385</v>
      </c>
      <c r="K6110" t="s" s="21">
        <f>IF(J6110&lt;25%,"น้อยกว่า 25%",IF(J6110&gt;=25%,"มากกว่าหรือเท่ากับ 25%",IF(J6110&gt;=35%,"มากกว่าหรือเท่ากับ 35%")))</f>
        <v>18</v>
      </c>
    </row>
    <row r="6111" s="7" customFormat="1" ht="19.15" customHeight="1">
      <c r="A6111" t="s" s="16">
        <v>6158</v>
      </c>
      <c r="B6111" s="17">
        <v>3</v>
      </c>
      <c r="C6111" s="17">
        <v>32</v>
      </c>
      <c r="D6111" t="s" s="16">
        <v>6239</v>
      </c>
      <c r="E6111" t="s" s="16">
        <v>32</v>
      </c>
      <c r="F6111" s="55">
        <v>440</v>
      </c>
      <c r="G6111" s="17">
        <v>503</v>
      </c>
      <c r="H6111" s="18">
        <f>SUM(G6111-F6111)</f>
        <v>63</v>
      </c>
      <c r="I6111" s="19">
        <f>H6111/F6111</f>
        <v>0.143181818181818</v>
      </c>
      <c r="J6111" s="19">
        <f>H6111/G6111</f>
        <v>0.125248508946322</v>
      </c>
      <c r="K6111" t="s" s="21">
        <f>IF(J6111&lt;25%,"น้อยกว่า 25%",IF(J6111&gt;=25%,"มากกว่าหรือเท่ากับ 25%",IF(J6111&gt;=35%,"มากกว่าหรือเท่ากับ 35%")))</f>
        <v>18</v>
      </c>
    </row>
    <row r="6112" s="7" customFormat="1" ht="19.15" customHeight="1">
      <c r="A6112" t="s" s="16">
        <v>6158</v>
      </c>
      <c r="B6112" s="17">
        <v>3</v>
      </c>
      <c r="C6112" s="17">
        <v>2</v>
      </c>
      <c r="D6112" t="s" s="16">
        <v>6240</v>
      </c>
      <c r="E6112" t="s" s="16">
        <v>70</v>
      </c>
      <c r="F6112" s="55">
        <v>459</v>
      </c>
      <c r="G6112" s="17">
        <v>481</v>
      </c>
      <c r="H6112" s="18">
        <f>SUM(G6112-F6112)</f>
        <v>22</v>
      </c>
      <c r="I6112" s="19">
        <f>H6112/F6112</f>
        <v>0.0479302832244009</v>
      </c>
      <c r="J6112" s="19">
        <f>H6112/G6112</f>
        <v>0.0457380457380457</v>
      </c>
      <c r="K6112" t="s" s="21">
        <f>IF(J6112&lt;25%,"น้อยกว่า 25%",IF(J6112&gt;=25%,"มากกว่าหรือเท่ากับ 25%",IF(J6112&gt;=35%,"มากกว่าหรือเท่ากับ 35%")))</f>
        <v>18</v>
      </c>
    </row>
    <row r="6113" s="7" customFormat="1" ht="19.15" customHeight="1">
      <c r="A6113" t="s" s="16">
        <v>6158</v>
      </c>
      <c r="B6113" s="17">
        <v>3</v>
      </c>
      <c r="C6113" s="17">
        <v>23</v>
      </c>
      <c r="D6113" t="s" s="16">
        <v>6241</v>
      </c>
      <c r="E6113" t="s" s="16">
        <v>375</v>
      </c>
      <c r="F6113" s="55">
        <v>460</v>
      </c>
      <c r="G6113" s="17">
        <v>469</v>
      </c>
      <c r="H6113" s="18">
        <f>SUM(G6113-F6113)</f>
        <v>9</v>
      </c>
      <c r="I6113" s="19">
        <f>H6113/F6113</f>
        <v>0.0195652173913043</v>
      </c>
      <c r="J6113" s="19">
        <f>H6113/G6113</f>
        <v>0.0191897654584222</v>
      </c>
      <c r="K6113" t="s" s="21">
        <f>IF(J6113&lt;25%,"น้อยกว่า 25%",IF(J6113&gt;=25%,"มากกว่าหรือเท่ากับ 25%",IF(J6113&gt;=35%,"มากกว่าหรือเท่ากับ 35%")))</f>
        <v>18</v>
      </c>
    </row>
    <row r="6114" s="7" customFormat="1" ht="19.15" customHeight="1">
      <c r="A6114" t="s" s="16">
        <v>6158</v>
      </c>
      <c r="B6114" s="17">
        <v>3</v>
      </c>
      <c r="C6114" s="17">
        <v>6</v>
      </c>
      <c r="D6114" t="s" s="16">
        <v>6242</v>
      </c>
      <c r="E6114" t="s" s="16">
        <v>110</v>
      </c>
      <c r="F6114" s="55">
        <v>401</v>
      </c>
      <c r="G6114" s="17">
        <v>406</v>
      </c>
      <c r="H6114" s="18">
        <f>SUM(G6114-F6114)</f>
        <v>5</v>
      </c>
      <c r="I6114" s="19">
        <f>H6114/F6114</f>
        <v>0.0124688279301746</v>
      </c>
      <c r="J6114" s="19">
        <f>H6114/G6114</f>
        <v>0.0123152709359606</v>
      </c>
      <c r="K6114" t="s" s="21">
        <f>IF(J6114&lt;25%,"น้อยกว่า 25%",IF(J6114&gt;=25%,"มากกว่าหรือเท่ากับ 25%",IF(J6114&gt;=35%,"มากกว่าหรือเท่ากับ 35%")))</f>
        <v>18</v>
      </c>
    </row>
    <row r="6115" s="7" customFormat="1" ht="19.15" customHeight="1">
      <c r="A6115" t="s" s="16">
        <v>6158</v>
      </c>
      <c r="B6115" s="17">
        <v>3</v>
      </c>
      <c r="C6115" s="17">
        <v>5</v>
      </c>
      <c r="D6115" t="s" s="16">
        <v>6243</v>
      </c>
      <c r="E6115" t="s" s="16">
        <v>101</v>
      </c>
      <c r="F6115" s="55">
        <v>376</v>
      </c>
      <c r="G6115" s="17">
        <v>381</v>
      </c>
      <c r="H6115" s="18">
        <f>SUM(G6115-F6115)</f>
        <v>5</v>
      </c>
      <c r="I6115" s="19">
        <f>H6115/F6115</f>
        <v>0.0132978723404255</v>
      </c>
      <c r="J6115" s="19">
        <f>H6115/G6115</f>
        <v>0.0131233595800525</v>
      </c>
      <c r="K6115" t="s" s="21">
        <f>IF(J6115&lt;25%,"น้อยกว่า 25%",IF(J6115&gt;=25%,"มากกว่าหรือเท่ากับ 25%",IF(J6115&gt;=35%,"มากกว่าหรือเท่ากับ 35%")))</f>
        <v>18</v>
      </c>
    </row>
    <row r="6116" s="7" customFormat="1" ht="19.15" customHeight="1">
      <c r="A6116" t="s" s="16">
        <v>6158</v>
      </c>
      <c r="B6116" s="17">
        <v>3</v>
      </c>
      <c r="C6116" s="17">
        <v>17</v>
      </c>
      <c r="D6116" t="s" s="16">
        <v>6244</v>
      </c>
      <c r="E6116" t="s" s="16">
        <v>64</v>
      </c>
      <c r="F6116" s="55">
        <v>342</v>
      </c>
      <c r="G6116" s="17">
        <v>348</v>
      </c>
      <c r="H6116" s="18">
        <f>SUM(G6116-F6116)</f>
        <v>6</v>
      </c>
      <c r="I6116" s="19">
        <f>H6116/F6116</f>
        <v>0.0175438596491228</v>
      </c>
      <c r="J6116" s="19">
        <f>H6116/G6116</f>
        <v>0.0172413793103448</v>
      </c>
      <c r="K6116" t="s" s="21">
        <f>IF(J6116&lt;25%,"น้อยกว่า 25%",IF(J6116&gt;=25%,"มากกว่าหรือเท่ากับ 25%",IF(J6116&gt;=35%,"มากกว่าหรือเท่ากับ 35%")))</f>
        <v>18</v>
      </c>
    </row>
    <row r="6117" s="7" customFormat="1" ht="19.15" customHeight="1">
      <c r="A6117" t="s" s="16">
        <v>6158</v>
      </c>
      <c r="B6117" s="17">
        <v>3</v>
      </c>
      <c r="C6117" s="17">
        <v>30</v>
      </c>
      <c r="D6117" t="s" s="16">
        <v>6245</v>
      </c>
      <c r="E6117" t="s" s="16">
        <v>119</v>
      </c>
      <c r="F6117" s="55">
        <v>340</v>
      </c>
      <c r="G6117" s="17">
        <v>344</v>
      </c>
      <c r="H6117" s="18">
        <f>SUM(G6117-F6117)</f>
        <v>4</v>
      </c>
      <c r="I6117" s="19">
        <f>H6117/F6117</f>
        <v>0.0117647058823529</v>
      </c>
      <c r="J6117" s="19">
        <f>H6117/G6117</f>
        <v>0.0116279069767442</v>
      </c>
      <c r="K6117" t="s" s="21">
        <f>IF(J6117&lt;25%,"น้อยกว่า 25%",IF(J6117&gt;=25%,"มากกว่าหรือเท่ากับ 25%",IF(J6117&gt;=35%,"มากกว่าหรือเท่ากับ 35%")))</f>
        <v>18</v>
      </c>
    </row>
    <row r="6118" s="7" customFormat="1" ht="19.15" customHeight="1">
      <c r="A6118" t="s" s="16">
        <v>6158</v>
      </c>
      <c r="B6118" s="17">
        <v>3</v>
      </c>
      <c r="C6118" s="17">
        <v>9</v>
      </c>
      <c r="D6118" t="s" s="16">
        <v>6246</v>
      </c>
      <c r="E6118" t="s" s="16">
        <v>38</v>
      </c>
      <c r="F6118" s="55">
        <v>285</v>
      </c>
      <c r="G6118" s="17">
        <v>294</v>
      </c>
      <c r="H6118" s="18">
        <f>SUM(G6118-F6118)</f>
        <v>9</v>
      </c>
      <c r="I6118" s="19">
        <f>H6118/F6118</f>
        <v>0.0315789473684211</v>
      </c>
      <c r="J6118" s="19">
        <f>H6118/G6118</f>
        <v>0.0306122448979592</v>
      </c>
      <c r="K6118" t="s" s="21">
        <f>IF(J6118&lt;25%,"น้อยกว่า 25%",IF(J6118&gt;=25%,"มากกว่าหรือเท่ากับ 25%",IF(J6118&gt;=35%,"มากกว่าหรือเท่ากับ 35%")))</f>
        <v>18</v>
      </c>
    </row>
    <row r="6119" s="7" customFormat="1" ht="19.15" customHeight="1">
      <c r="A6119" t="s" s="16">
        <v>6158</v>
      </c>
      <c r="B6119" s="17">
        <v>3</v>
      </c>
      <c r="C6119" s="17">
        <v>24</v>
      </c>
      <c r="D6119" t="s" s="16">
        <v>6247</v>
      </c>
      <c r="E6119" t="s" s="16">
        <v>2381</v>
      </c>
      <c r="F6119" s="55">
        <v>250</v>
      </c>
      <c r="G6119" s="17">
        <v>261</v>
      </c>
      <c r="H6119" s="18">
        <f>SUM(G6119-F6119)</f>
        <v>11</v>
      </c>
      <c r="I6119" s="19">
        <f>H6119/F6119</f>
        <v>0.044</v>
      </c>
      <c r="J6119" s="19">
        <f>H6119/G6119</f>
        <v>0.0421455938697318</v>
      </c>
      <c r="K6119" t="s" s="21">
        <f>IF(J6119&lt;25%,"น้อยกว่า 25%",IF(J6119&gt;=25%,"มากกว่าหรือเท่ากับ 25%",IF(J6119&gt;=35%,"มากกว่าหรือเท่ากับ 35%")))</f>
        <v>18</v>
      </c>
    </row>
    <row r="6120" s="7" customFormat="1" ht="19.15" customHeight="1">
      <c r="A6120" t="s" s="16">
        <v>6158</v>
      </c>
      <c r="B6120" s="17">
        <v>3</v>
      </c>
      <c r="C6120" s="17">
        <v>20</v>
      </c>
      <c r="D6120" t="s" s="16">
        <v>6248</v>
      </c>
      <c r="E6120" t="s" s="16">
        <v>74</v>
      </c>
      <c r="F6120" s="55">
        <v>213</v>
      </c>
      <c r="G6120" s="17">
        <v>222</v>
      </c>
      <c r="H6120" s="18">
        <f>SUM(G6120-F6120)</f>
        <v>9</v>
      </c>
      <c r="I6120" s="19">
        <f>H6120/F6120</f>
        <v>0.0422535211267606</v>
      </c>
      <c r="J6120" s="19">
        <f>H6120/G6120</f>
        <v>0.0405405405405405</v>
      </c>
      <c r="K6120" t="s" s="21">
        <f>IF(J6120&lt;25%,"น้อยกว่า 25%",IF(J6120&gt;=25%,"มากกว่าหรือเท่ากับ 25%",IF(J6120&gt;=35%,"มากกว่าหรือเท่ากับ 35%")))</f>
        <v>18</v>
      </c>
    </row>
    <row r="6121" s="7" customFormat="1" ht="19.15" customHeight="1">
      <c r="A6121" t="s" s="16">
        <v>6158</v>
      </c>
      <c r="B6121" s="17">
        <v>3</v>
      </c>
      <c r="C6121" s="17">
        <v>1</v>
      </c>
      <c r="D6121" t="s" s="16">
        <v>6249</v>
      </c>
      <c r="E6121" t="s" s="16">
        <v>44</v>
      </c>
      <c r="F6121" s="55">
        <v>209</v>
      </c>
      <c r="G6121" s="17">
        <v>214</v>
      </c>
      <c r="H6121" s="18">
        <f>SUM(G6121-F6121)</f>
        <v>5</v>
      </c>
      <c r="I6121" s="19">
        <f>H6121/F6121</f>
        <v>0.0239234449760766</v>
      </c>
      <c r="J6121" s="19">
        <f>H6121/G6121</f>
        <v>0.0233644859813084</v>
      </c>
      <c r="K6121" t="s" s="21">
        <f>IF(J6121&lt;25%,"น้อยกว่า 25%",IF(J6121&gt;=25%,"มากกว่าหรือเท่ากับ 25%",IF(J6121&gt;=35%,"มากกว่าหรือเท่ากับ 35%")))</f>
        <v>18</v>
      </c>
    </row>
    <row r="6122" s="7" customFormat="1" ht="19.15" customHeight="1">
      <c r="A6122" t="s" s="16">
        <v>6158</v>
      </c>
      <c r="B6122" s="17">
        <v>3</v>
      </c>
      <c r="C6122" s="17">
        <v>21</v>
      </c>
      <c r="D6122" t="s" s="16">
        <v>6250</v>
      </c>
      <c r="E6122" t="s" s="16">
        <v>76</v>
      </c>
      <c r="F6122" s="55">
        <v>140</v>
      </c>
      <c r="G6122" s="17">
        <v>142</v>
      </c>
      <c r="H6122" s="18">
        <f>SUM(G6122-F6122)</f>
        <v>2</v>
      </c>
      <c r="I6122" s="19">
        <f>H6122/F6122</f>
        <v>0.0142857142857143</v>
      </c>
      <c r="J6122" s="19">
        <f>H6122/G6122</f>
        <v>0.0140845070422535</v>
      </c>
      <c r="K6122" t="s" s="21">
        <f>IF(J6122&lt;25%,"น้อยกว่า 25%",IF(J6122&gt;=25%,"มากกว่าหรือเท่ากับ 25%",IF(J6122&gt;=35%,"มากกว่าหรือเท่ากับ 35%")))</f>
        <v>18</v>
      </c>
    </row>
    <row r="6123" s="7" customFormat="1" ht="19.15" customHeight="1">
      <c r="A6123" t="s" s="16">
        <v>6158</v>
      </c>
      <c r="B6123" s="17">
        <v>3</v>
      </c>
      <c r="C6123" s="17">
        <v>36</v>
      </c>
      <c r="D6123" t="s" s="16">
        <v>6251</v>
      </c>
      <c r="E6123" t="s" s="16">
        <v>68</v>
      </c>
      <c r="F6123" s="55">
        <v>132</v>
      </c>
      <c r="G6123" s="17">
        <v>138</v>
      </c>
      <c r="H6123" s="18">
        <f>SUM(G6123-F6123)</f>
        <v>6</v>
      </c>
      <c r="I6123" s="19">
        <f>H6123/F6123</f>
        <v>0.0454545454545455</v>
      </c>
      <c r="J6123" s="19">
        <f>H6123/G6123</f>
        <v>0.0434782608695652</v>
      </c>
      <c r="K6123" t="s" s="21">
        <f>IF(J6123&lt;25%,"น้อยกว่า 25%",IF(J6123&gt;=25%,"มากกว่าหรือเท่ากับ 25%",IF(J6123&gt;=35%,"มากกว่าหรือเท่ากับ 35%")))</f>
        <v>18</v>
      </c>
    </row>
    <row r="6124" s="7" customFormat="1" ht="19.15" customHeight="1">
      <c r="A6124" t="s" s="16">
        <v>6158</v>
      </c>
      <c r="B6124" s="17">
        <v>3</v>
      </c>
      <c r="C6124" s="17">
        <v>28</v>
      </c>
      <c r="D6124" t="s" s="16">
        <v>6252</v>
      </c>
      <c r="E6124" t="s" s="16">
        <v>46</v>
      </c>
      <c r="F6124" s="55">
        <v>126</v>
      </c>
      <c r="G6124" s="17">
        <v>134</v>
      </c>
      <c r="H6124" s="18">
        <f>SUM(G6124-F6124)</f>
        <v>8</v>
      </c>
      <c r="I6124" s="19">
        <f>H6124/F6124</f>
        <v>0.0634920634920635</v>
      </c>
      <c r="J6124" s="19">
        <f>H6124/G6124</f>
        <v>0.0597014925373134</v>
      </c>
      <c r="K6124" t="s" s="21">
        <f>IF(J6124&lt;25%,"น้อยกว่า 25%",IF(J6124&gt;=25%,"มากกว่าหรือเท่ากับ 25%",IF(J6124&gt;=35%,"มากกว่าหรือเท่ากับ 35%")))</f>
        <v>18</v>
      </c>
    </row>
    <row r="6125" s="7" customFormat="1" ht="19.15" customHeight="1">
      <c r="A6125" t="s" s="16">
        <v>6158</v>
      </c>
      <c r="B6125" s="17">
        <v>3</v>
      </c>
      <c r="C6125" s="17">
        <v>18</v>
      </c>
      <c r="D6125" t="s" s="16">
        <v>6253</v>
      </c>
      <c r="E6125" t="s" s="16">
        <v>48</v>
      </c>
      <c r="F6125" s="55">
        <v>122</v>
      </c>
      <c r="G6125" s="17">
        <v>127</v>
      </c>
      <c r="H6125" s="18">
        <f>SUM(G6125-F6125)</f>
        <v>5</v>
      </c>
      <c r="I6125" s="19">
        <f>H6125/F6125</f>
        <v>0.040983606557377</v>
      </c>
      <c r="J6125" s="19">
        <f>H6125/G6125</f>
        <v>0.0393700787401575</v>
      </c>
      <c r="K6125" t="s" s="21">
        <f>IF(J6125&lt;25%,"น้อยกว่า 25%",IF(J6125&gt;=25%,"มากกว่าหรือเท่ากับ 25%",IF(J6125&gt;=35%,"มากกว่าหรือเท่ากับ 35%")))</f>
        <v>18</v>
      </c>
    </row>
    <row r="6126" s="7" customFormat="1" ht="19.15" customHeight="1">
      <c r="A6126" t="s" s="16">
        <v>6158</v>
      </c>
      <c r="B6126" s="17">
        <v>3</v>
      </c>
      <c r="C6126" s="17">
        <v>29</v>
      </c>
      <c r="D6126" t="s" s="16">
        <v>6254</v>
      </c>
      <c r="E6126" t="s" s="16">
        <v>72</v>
      </c>
      <c r="F6126" s="55">
        <v>97</v>
      </c>
      <c r="G6126" s="17">
        <v>101</v>
      </c>
      <c r="H6126" s="18">
        <f>SUM(G6126-F6126)</f>
        <v>4</v>
      </c>
      <c r="I6126" s="19">
        <f>H6126/F6126</f>
        <v>0.0412371134020619</v>
      </c>
      <c r="J6126" s="19">
        <f>H6126/G6126</f>
        <v>0.0396039603960396</v>
      </c>
      <c r="K6126" t="s" s="21">
        <f>IF(J6126&lt;25%,"น้อยกว่า 25%",IF(J6126&gt;=25%,"มากกว่าหรือเท่ากับ 25%",IF(J6126&gt;=35%,"มากกว่าหรือเท่ากับ 35%")))</f>
        <v>18</v>
      </c>
    </row>
    <row r="6127" s="7" customFormat="1" ht="19.15" customHeight="1">
      <c r="A6127" t="s" s="16">
        <v>6158</v>
      </c>
      <c r="B6127" s="17">
        <v>3</v>
      </c>
      <c r="C6127" s="17">
        <v>35</v>
      </c>
      <c r="D6127" t="s" s="16">
        <v>6255</v>
      </c>
      <c r="E6127" t="s" s="16">
        <v>103</v>
      </c>
      <c r="F6127" s="55">
        <v>90</v>
      </c>
      <c r="G6127" s="17">
        <v>92</v>
      </c>
      <c r="H6127" s="18">
        <f>SUM(G6127-F6127)</f>
        <v>2</v>
      </c>
      <c r="I6127" s="19">
        <f>H6127/F6127</f>
        <v>0.0222222222222222</v>
      </c>
      <c r="J6127" s="19">
        <f>H6127/G6127</f>
        <v>0.0217391304347826</v>
      </c>
      <c r="K6127" t="s" s="21">
        <f>IF(J6127&lt;25%,"น้อยกว่า 25%",IF(J6127&gt;=25%,"มากกว่าหรือเท่ากับ 25%",IF(J6127&gt;=35%,"มากกว่าหรือเท่ากับ 35%")))</f>
        <v>18</v>
      </c>
    </row>
    <row r="6128" s="7" customFormat="1" ht="19.15" customHeight="1">
      <c r="A6128" t="s" s="16">
        <v>6158</v>
      </c>
      <c r="B6128" s="17">
        <v>3</v>
      </c>
      <c r="C6128" s="17">
        <v>25</v>
      </c>
      <c r="D6128" t="s" s="16">
        <v>6256</v>
      </c>
      <c r="E6128" t="s" s="16">
        <v>66</v>
      </c>
      <c r="F6128" s="55">
        <v>77</v>
      </c>
      <c r="G6128" s="17">
        <v>77</v>
      </c>
      <c r="H6128" s="18">
        <f>SUM(G6128-F6128)</f>
        <v>0</v>
      </c>
      <c r="I6128" s="19">
        <f>H6128/F6128</f>
        <v>0</v>
      </c>
      <c r="J6128" s="19">
        <f>H6128/G6128</f>
        <v>0</v>
      </c>
      <c r="K6128" t="s" s="21">
        <f>IF(J6128&lt;25%,"น้อยกว่า 25%",IF(J6128&gt;=25%,"มากกว่าหรือเท่ากับ 25%",IF(J6128&gt;=35%,"มากกว่าหรือเท่ากับ 35%")))</f>
        <v>18</v>
      </c>
    </row>
    <row r="6129" s="7" customFormat="1" ht="19.15" customHeight="1">
      <c r="A6129" t="s" s="16">
        <v>6158</v>
      </c>
      <c r="B6129" s="17">
        <v>3</v>
      </c>
      <c r="C6129" s="17">
        <v>4</v>
      </c>
      <c r="D6129" t="s" s="16">
        <v>6257</v>
      </c>
      <c r="E6129" t="s" s="16">
        <v>78</v>
      </c>
      <c r="F6129" s="37">
        <v>0</v>
      </c>
      <c r="G6129" s="17">
        <v>0</v>
      </c>
      <c r="H6129" s="18">
        <f>SUM(G6129-F6129)</f>
        <v>0</v>
      </c>
      <c r="I6129" s="19">
        <f>H6129/F6129</f>
      </c>
      <c r="J6129" s="19">
        <f>H6129/G6129</f>
      </c>
      <c r="K6129" s="24">
        <f>IF(J6129&lt;25%,"น้อยกว่า 25%",IF(J6129&gt;=25%,"มากกว่าหรือเท่ากับ 25%",IF(J6129&gt;=35%,"มากกว่าหรือเท่ากับ 35%")))</f>
      </c>
    </row>
    <row r="6130" s="7" customFormat="1" ht="19.15" customHeight="1">
      <c r="A6130" t="s" s="16">
        <v>6158</v>
      </c>
      <c r="B6130" s="17">
        <v>3</v>
      </c>
      <c r="C6130" s="17">
        <v>33</v>
      </c>
      <c r="D6130" t="s" s="16">
        <v>6258</v>
      </c>
      <c r="E6130" t="s" s="16">
        <v>42</v>
      </c>
      <c r="F6130" s="37">
        <v>0</v>
      </c>
      <c r="G6130" s="17">
        <v>0</v>
      </c>
      <c r="H6130" s="18">
        <f>SUM(G6130-F6130)</f>
        <v>0</v>
      </c>
      <c r="I6130" s="19">
        <f>H6130/F6130</f>
      </c>
      <c r="J6130" s="19">
        <f>H6130/G6130</f>
      </c>
      <c r="K6130" s="24">
        <f>IF(J6130&lt;25%,"น้อยกว่า 25%",IF(J6130&gt;=25%,"มากกว่าหรือเท่ากับ 25%",IF(J6130&gt;=35%,"มากกว่าหรือเท่ากับ 35%")))</f>
      </c>
    </row>
    <row r="6131" s="7" customFormat="1" ht="19.15" customHeight="1">
      <c r="A6131" t="s" s="16">
        <v>6158</v>
      </c>
      <c r="B6131" s="17">
        <v>3</v>
      </c>
      <c r="C6131" s="17">
        <v>34</v>
      </c>
      <c r="D6131" t="s" s="16">
        <v>6259</v>
      </c>
      <c r="E6131" t="s" s="16">
        <v>1309</v>
      </c>
      <c r="F6131" s="37">
        <v>0</v>
      </c>
      <c r="G6131" s="17">
        <v>0</v>
      </c>
      <c r="H6131" s="18">
        <f>SUM(G6131-F6131)</f>
        <v>0</v>
      </c>
      <c r="I6131" s="19">
        <f>H6131/F6131</f>
      </c>
      <c r="J6131" s="19">
        <f>H6131/G6131</f>
      </c>
      <c r="K6131" s="24">
        <f>IF(J6131&lt;25%,"น้อยกว่า 25%",IF(J6131&gt;=25%,"มากกว่าหรือเท่ากับ 25%",IF(J6131&gt;=35%,"มากกว่าหรือเท่ากับ 35%")))</f>
      </c>
    </row>
    <row r="6132" s="7" customFormat="1" ht="19.15" customHeight="1">
      <c r="A6132" t="s" s="16">
        <v>6158</v>
      </c>
      <c r="B6132" s="17">
        <v>1</v>
      </c>
      <c r="C6132" s="17">
        <v>28</v>
      </c>
      <c r="D6132" t="s" s="16">
        <v>6260</v>
      </c>
      <c r="E6132" t="s" s="16">
        <v>281</v>
      </c>
      <c r="F6132" s="58">
        <v>30</v>
      </c>
      <c r="G6132" s="32">
        <v>26</v>
      </c>
      <c r="H6132" s="18">
        <f>SUM(G6132-F6132)</f>
        <v>-4</v>
      </c>
      <c r="I6132" s="19">
        <f>H6132/F6132</f>
        <v>-0.133333333333333</v>
      </c>
      <c r="J6132" s="19">
        <f>H6132/G6132</f>
        <v>-0.153846153846154</v>
      </c>
    </row>
    <row r="6133" s="7" customFormat="1" ht="19.15" customHeight="1">
      <c r="A6133" t="s" s="16">
        <v>6158</v>
      </c>
      <c r="B6133" s="17">
        <v>2</v>
      </c>
      <c r="C6133" s="17">
        <v>16</v>
      </c>
      <c r="D6133" t="s" s="16">
        <v>6261</v>
      </c>
      <c r="E6133" t="s" s="16">
        <v>74</v>
      </c>
      <c r="F6133" s="59">
        <v>80</v>
      </c>
      <c r="G6133" s="30">
        <v>126</v>
      </c>
      <c r="H6133" s="18">
        <f>SUM(G6133-F6133)</f>
        <v>46</v>
      </c>
      <c r="I6133" s="19">
        <f>H6133/F6133</f>
        <v>0.575</v>
      </c>
      <c r="J6133" s="19">
        <f>H6133/G6133</f>
        <v>0.365079365079365</v>
      </c>
      <c r="K6133" t="s" s="21">
        <f>IF(J6133&lt;25%,"น้อยกว่า 25%",IF(J6133&gt;=25%,"มากกว่าหรือเท่ากับ 25%",IF(J6133&gt;=35%,"มากกว่าหรือเท่ากับ 35%")))</f>
        <v>122</v>
      </c>
    </row>
    <row r="6134" s="7" customFormat="1" ht="19.15" customHeight="1">
      <c r="A6134" t="s" s="16">
        <v>6158</v>
      </c>
      <c r="B6134" s="17">
        <v>3</v>
      </c>
      <c r="C6134" s="17">
        <v>15</v>
      </c>
      <c r="D6134" t="s" s="16">
        <v>6262</v>
      </c>
      <c r="E6134" t="s" s="16">
        <v>2637</v>
      </c>
      <c r="F6134" s="58">
        <v>200</v>
      </c>
      <c r="G6134" s="32">
        <v>198</v>
      </c>
      <c r="H6134" s="18">
        <f>SUM(G6134-F6134)</f>
        <v>-2</v>
      </c>
      <c r="I6134" s="19">
        <f>H6134/F6134</f>
        <v>-0.01</v>
      </c>
      <c r="J6134" s="19">
        <f>H6134/G6134</f>
        <v>-0.0101010101010101</v>
      </c>
    </row>
    <row r="6135" s="7" customFormat="1" ht="19.15" customHeight="1">
      <c r="A6135" t="s" s="16">
        <v>6158</v>
      </c>
      <c r="B6135" s="17">
        <v>1</v>
      </c>
      <c r="C6135" s="17">
        <v>30</v>
      </c>
      <c r="D6135" t="s" s="16">
        <v>6263</v>
      </c>
      <c r="E6135" t="s" s="16">
        <v>32</v>
      </c>
      <c r="F6135" s="58">
        <v>42</v>
      </c>
      <c r="G6135" s="32">
        <v>41</v>
      </c>
      <c r="H6135" s="18">
        <f>SUM(G6135-F6135)</f>
        <v>-1</v>
      </c>
      <c r="I6135" s="19">
        <f>H6135/F6135</f>
        <v>-0.0238095238095238</v>
      </c>
      <c r="J6135" s="19">
        <f>H6135/G6135</f>
        <v>-0.024390243902439</v>
      </c>
    </row>
    <row r="6136" s="7" customFormat="1" ht="19.15" customHeight="1">
      <c r="A6136" t="s" s="16">
        <v>6158</v>
      </c>
      <c r="B6136" s="17">
        <v>3</v>
      </c>
      <c r="C6136" s="17">
        <v>31</v>
      </c>
      <c r="D6136" t="s" s="16">
        <v>6264</v>
      </c>
      <c r="E6136" t="s" s="16">
        <v>52</v>
      </c>
      <c r="F6136" s="58">
        <v>935</v>
      </c>
      <c r="G6136" s="32">
        <v>934</v>
      </c>
      <c r="H6136" s="18">
        <f>SUM(G6136-F6136)</f>
        <v>-1</v>
      </c>
      <c r="I6136" s="19">
        <f>H6136/F6136</f>
        <v>-0.00106951871657754</v>
      </c>
      <c r="J6136" s="19">
        <f>H6136/G6136</f>
        <v>-0.00107066381156317</v>
      </c>
    </row>
    <row r="6137" s="7" customFormat="1" ht="20.15" customHeight="1">
      <c r="A6137" t="s" s="69">
        <v>6158</v>
      </c>
      <c r="B6137" s="70">
        <v>1</v>
      </c>
      <c r="C6137" s="70">
        <v>35</v>
      </c>
      <c r="D6137" t="s" s="69">
        <v>6265</v>
      </c>
      <c r="E6137" t="s" s="69">
        <v>68</v>
      </c>
      <c r="F6137" s="77">
        <v>31</v>
      </c>
      <c r="G6137" s="78">
        <v>42</v>
      </c>
      <c r="H6137" s="108">
        <f>SUM(G6137-F6137)</f>
        <v>11</v>
      </c>
      <c r="I6137" s="19">
        <f>H6137/F6137</f>
        <v>0.354838709677419</v>
      </c>
      <c r="J6137" s="19">
        <f>H6137/G6137</f>
        <v>0.261904761904762</v>
      </c>
      <c r="K6137" t="s" s="21">
        <f>IF(J6137&lt;25%,"น้อยกว่า 25%",IF(J6137&gt;=25%,"มากกว่าหรือเท่ากับ 25%",IF(J6137&gt;=35%,"มากกว่าหรือเท่ากับ 35%")))</f>
        <v>122</v>
      </c>
    </row>
    <row r="6138" s="7" customFormat="1" ht="20.15" customHeight="1">
      <c r="A6138" t="s" s="79">
        <v>6266</v>
      </c>
      <c r="B6138" s="80">
        <v>1</v>
      </c>
      <c r="C6138" s="80">
        <v>15</v>
      </c>
      <c r="D6138" t="s" s="79">
        <v>6267</v>
      </c>
      <c r="E6138" t="s" s="79">
        <v>74</v>
      </c>
      <c r="F6138" s="81">
        <v>243</v>
      </c>
      <c r="G6138" s="82">
        <v>611</v>
      </c>
      <c r="H6138" s="109">
        <f>SUM(G6138-F6138)</f>
        <v>368</v>
      </c>
      <c r="I6138" s="19">
        <f>H6138/F6138</f>
        <v>1.51440329218107</v>
      </c>
      <c r="J6138" s="19">
        <f>H6138/G6138</f>
        <v>0.602291325695581</v>
      </c>
      <c r="K6138" t="s" s="21">
        <f>IF(J6138&lt;25%,"น้อยกว่า 25%",IF(J6138&gt;=25%,"มากกว่าหรือเท่ากับ 25%",IF(J6138&gt;=35%,"มากกว่าหรือเท่ากับ 35%")))</f>
        <v>122</v>
      </c>
    </row>
    <row r="6139" s="7" customFormat="1" ht="19.15" customHeight="1">
      <c r="A6139" t="s" s="16">
        <v>6266</v>
      </c>
      <c r="B6139" s="17">
        <v>2</v>
      </c>
      <c r="C6139" s="17">
        <v>21</v>
      </c>
      <c r="D6139" t="s" s="16">
        <v>6268</v>
      </c>
      <c r="E6139" t="s" s="16">
        <v>54</v>
      </c>
      <c r="F6139" s="58">
        <v>174</v>
      </c>
      <c r="G6139" s="32">
        <v>154</v>
      </c>
      <c r="H6139" s="18">
        <f>SUM(G6139-F6139)</f>
        <v>-20</v>
      </c>
      <c r="I6139" s="19">
        <f>H6139/F6139</f>
        <v>-0.114942528735632</v>
      </c>
      <c r="J6139" s="19">
        <f>H6139/G6139</f>
        <v>-0.12987012987013</v>
      </c>
    </row>
    <row r="6140" s="7" customFormat="1" ht="19.15" customHeight="1">
      <c r="A6140" t="s" s="16">
        <v>6266</v>
      </c>
      <c r="B6140" s="17">
        <v>1</v>
      </c>
      <c r="C6140" s="17">
        <v>1</v>
      </c>
      <c r="D6140" t="s" s="16">
        <v>6269</v>
      </c>
      <c r="E6140" t="s" s="16">
        <v>20</v>
      </c>
      <c r="F6140" s="55">
        <v>24127</v>
      </c>
      <c r="G6140" s="17">
        <v>24781</v>
      </c>
      <c r="H6140" s="18">
        <f>SUM(G6140-F6140)</f>
        <v>654</v>
      </c>
      <c r="I6140" s="19">
        <f>H6140/F6140</f>
        <v>0.0271065611141045</v>
      </c>
      <c r="J6140" s="19">
        <f>H6140/G6140</f>
        <v>0.0263911867963359</v>
      </c>
      <c r="K6140" t="s" s="21">
        <f>IF(J6140&lt;25%,"น้อยกว่า 25%",IF(J6140&gt;=25%,"มากกว่าหรือเท่ากับ 25%",IF(J6140&gt;=35%,"มากกว่าหรือเท่ากับ 35%")))</f>
        <v>18</v>
      </c>
    </row>
    <row r="6141" s="7" customFormat="1" ht="19.15" customHeight="1">
      <c r="A6141" t="s" s="16">
        <v>6266</v>
      </c>
      <c r="B6141" s="17">
        <v>1</v>
      </c>
      <c r="C6141" s="17">
        <v>16</v>
      </c>
      <c r="D6141" t="s" s="16">
        <v>6270</v>
      </c>
      <c r="E6141" t="s" s="16">
        <v>28</v>
      </c>
      <c r="F6141" s="55">
        <v>20062</v>
      </c>
      <c r="G6141" s="17">
        <v>20375</v>
      </c>
      <c r="H6141" s="18">
        <f>SUM(G6141-F6141)</f>
        <v>313</v>
      </c>
      <c r="I6141" s="19">
        <f>H6141/F6141</f>
        <v>0.0156016349317117</v>
      </c>
      <c r="J6141" s="19">
        <f>H6141/G6141</f>
        <v>0.015361963190184</v>
      </c>
      <c r="K6141" t="s" s="21">
        <f>IF(J6141&lt;25%,"น้อยกว่า 25%",IF(J6141&gt;=25%,"มากกว่าหรือเท่ากับ 25%",IF(J6141&gt;=35%,"มากกว่าหรือเท่ากับ 35%")))</f>
        <v>18</v>
      </c>
    </row>
    <row r="6142" s="7" customFormat="1" ht="19.15" customHeight="1">
      <c r="A6142" t="s" s="16">
        <v>6266</v>
      </c>
      <c r="B6142" s="17">
        <v>1</v>
      </c>
      <c r="C6142" s="17">
        <v>4</v>
      </c>
      <c r="D6142" t="s" s="16">
        <v>6271</v>
      </c>
      <c r="E6142" t="s" s="16">
        <v>22</v>
      </c>
      <c r="F6142" s="55">
        <v>18067</v>
      </c>
      <c r="G6142" s="17">
        <v>18947</v>
      </c>
      <c r="H6142" s="18">
        <f>SUM(G6142-F6142)</f>
        <v>880</v>
      </c>
      <c r="I6142" s="19">
        <f>H6142/F6142</f>
        <v>0.0487075884208778</v>
      </c>
      <c r="J6142" s="19">
        <f>H6142/G6142</f>
        <v>0.0464453475484246</v>
      </c>
      <c r="K6142" t="s" s="21">
        <f>IF(J6142&lt;25%,"น้อยกว่า 25%",IF(J6142&gt;=25%,"มากกว่าหรือเท่ากับ 25%",IF(J6142&gt;=35%,"มากกว่าหรือเท่ากับ 35%")))</f>
        <v>18</v>
      </c>
    </row>
    <row r="6143" s="7" customFormat="1" ht="19.15" customHeight="1">
      <c r="A6143" t="s" s="16">
        <v>6266</v>
      </c>
      <c r="B6143" s="17">
        <v>1</v>
      </c>
      <c r="C6143" s="17">
        <v>3</v>
      </c>
      <c r="D6143" t="s" s="16">
        <v>6272</v>
      </c>
      <c r="E6143" t="s" s="16">
        <v>17</v>
      </c>
      <c r="F6143" s="55">
        <v>11081</v>
      </c>
      <c r="G6143" s="17">
        <v>11983</v>
      </c>
      <c r="H6143" s="18">
        <f>SUM(G6143-F6143)</f>
        <v>902</v>
      </c>
      <c r="I6143" s="19">
        <f>H6143/F6143</f>
        <v>0.0814005956141142</v>
      </c>
      <c r="J6143" s="19">
        <f>H6143/G6143</f>
        <v>0.0752733038471167</v>
      </c>
      <c r="K6143" t="s" s="21">
        <f>IF(J6143&lt;25%,"น้อยกว่า 25%",IF(J6143&gt;=25%,"มากกว่าหรือเท่ากับ 25%",IF(J6143&gt;=35%,"มากกว่าหรือเท่ากับ 35%")))</f>
        <v>18</v>
      </c>
    </row>
    <row r="6144" s="7" customFormat="1" ht="19.15" customHeight="1">
      <c r="A6144" t="s" s="16">
        <v>6266</v>
      </c>
      <c r="B6144" s="17">
        <v>1</v>
      </c>
      <c r="C6144" s="17">
        <v>10</v>
      </c>
      <c r="D6144" t="s" s="16">
        <v>6273</v>
      </c>
      <c r="E6144" t="s" s="16">
        <v>26</v>
      </c>
      <c r="F6144" s="55">
        <v>11344</v>
      </c>
      <c r="G6144" s="17">
        <v>11580</v>
      </c>
      <c r="H6144" s="18">
        <f>SUM(G6144-F6144)</f>
        <v>236</v>
      </c>
      <c r="I6144" s="19">
        <f>H6144/F6144</f>
        <v>0.0208039492242595</v>
      </c>
      <c r="J6144" s="19">
        <f>H6144/G6144</f>
        <v>0.0203799654576857</v>
      </c>
      <c r="K6144" t="s" s="21">
        <f>IF(J6144&lt;25%,"น้อยกว่า 25%",IF(J6144&gt;=25%,"มากกว่าหรือเท่ากับ 25%",IF(J6144&gt;=35%,"มากกว่าหรือเท่ากับ 35%")))</f>
        <v>18</v>
      </c>
    </row>
    <row r="6145" s="7" customFormat="1" ht="19.15" customHeight="1">
      <c r="A6145" t="s" s="16">
        <v>6266</v>
      </c>
      <c r="B6145" s="17">
        <v>1</v>
      </c>
      <c r="C6145" s="17">
        <v>17</v>
      </c>
      <c r="D6145" t="s" s="16">
        <v>6274</v>
      </c>
      <c r="E6145" t="s" s="16">
        <v>34</v>
      </c>
      <c r="F6145" s="55">
        <v>905</v>
      </c>
      <c r="G6145" s="17">
        <v>939</v>
      </c>
      <c r="H6145" s="18">
        <f>SUM(G6145-F6145)</f>
        <v>34</v>
      </c>
      <c r="I6145" s="19">
        <f>H6145/F6145</f>
        <v>0.0375690607734807</v>
      </c>
      <c r="J6145" s="19">
        <f>H6145/G6145</f>
        <v>0.0362087326943557</v>
      </c>
      <c r="K6145" t="s" s="21">
        <f>IF(J6145&lt;25%,"น้อยกว่า 25%",IF(J6145&gt;=25%,"มากกว่าหรือเท่ากับ 25%",IF(J6145&gt;=35%,"มากกว่าหรือเท่ากับ 35%")))</f>
        <v>18</v>
      </c>
    </row>
    <row r="6146" s="7" customFormat="1" ht="19.15" customHeight="1">
      <c r="A6146" t="s" s="16">
        <v>6266</v>
      </c>
      <c r="B6146" s="17">
        <v>1</v>
      </c>
      <c r="C6146" s="17">
        <v>21</v>
      </c>
      <c r="D6146" t="s" s="16">
        <v>6275</v>
      </c>
      <c r="E6146" t="s" s="16">
        <v>52</v>
      </c>
      <c r="F6146" s="55">
        <v>844</v>
      </c>
      <c r="G6146" s="17">
        <v>876</v>
      </c>
      <c r="H6146" s="18">
        <f>SUM(G6146-F6146)</f>
        <v>32</v>
      </c>
      <c r="I6146" s="19">
        <f>H6146/F6146</f>
        <v>0.037914691943128</v>
      </c>
      <c r="J6146" s="19">
        <f>H6146/G6146</f>
        <v>0.0365296803652968</v>
      </c>
      <c r="K6146" t="s" s="21">
        <f>IF(J6146&lt;25%,"น้อยกว่า 25%",IF(J6146&gt;=25%,"มากกว่าหรือเท่ากับ 25%",IF(J6146&gt;=35%,"มากกว่าหรือเท่ากับ 35%")))</f>
        <v>18</v>
      </c>
    </row>
    <row r="6147" s="7" customFormat="1" ht="19.15" customHeight="1">
      <c r="A6147" t="s" s="16">
        <v>6266</v>
      </c>
      <c r="B6147" s="17">
        <v>1</v>
      </c>
      <c r="C6147" s="17">
        <v>8</v>
      </c>
      <c r="D6147" t="s" s="16">
        <v>6276</v>
      </c>
      <c r="E6147" t="s" s="16">
        <v>38</v>
      </c>
      <c r="F6147" s="55">
        <v>681</v>
      </c>
      <c r="G6147" s="17">
        <v>788</v>
      </c>
      <c r="H6147" s="18">
        <f>SUM(G6147-F6147)</f>
        <v>107</v>
      </c>
      <c r="I6147" s="19">
        <f>H6147/F6147</f>
        <v>0.15712187958884</v>
      </c>
      <c r="J6147" s="19">
        <f>H6147/G6147</f>
        <v>0.135786802030457</v>
      </c>
      <c r="K6147" t="s" s="21">
        <f>IF(J6147&lt;25%,"น้อยกว่า 25%",IF(J6147&gt;=25%,"มากกว่าหรือเท่ากับ 25%",IF(J6147&gt;=35%,"มากกว่าหรือเท่ากับ 35%")))</f>
        <v>18</v>
      </c>
    </row>
    <row r="6148" s="7" customFormat="1" ht="19.15" customHeight="1">
      <c r="A6148" t="s" s="16">
        <v>6266</v>
      </c>
      <c r="B6148" s="17">
        <v>1</v>
      </c>
      <c r="C6148" s="17">
        <v>23</v>
      </c>
      <c r="D6148" t="s" s="16">
        <v>6277</v>
      </c>
      <c r="E6148" t="s" s="16">
        <v>42</v>
      </c>
      <c r="F6148" s="55">
        <v>477</v>
      </c>
      <c r="G6148" s="17">
        <v>499</v>
      </c>
      <c r="H6148" s="18">
        <f>SUM(G6148-F6148)</f>
        <v>22</v>
      </c>
      <c r="I6148" s="19">
        <f>H6148/F6148</f>
        <v>0.0461215932914046</v>
      </c>
      <c r="J6148" s="19">
        <f>H6148/G6148</f>
        <v>0.0440881763527054</v>
      </c>
      <c r="K6148" t="s" s="21">
        <f>IF(J6148&lt;25%,"น้อยกว่า 25%",IF(J6148&gt;=25%,"มากกว่าหรือเท่ากับ 25%",IF(J6148&gt;=35%,"มากกว่าหรือเท่ากับ 35%")))</f>
        <v>18</v>
      </c>
    </row>
    <row r="6149" s="7" customFormat="1" ht="19.15" customHeight="1">
      <c r="A6149" t="s" s="16">
        <v>6266</v>
      </c>
      <c r="B6149" s="17">
        <v>1</v>
      </c>
      <c r="C6149" s="17">
        <v>25</v>
      </c>
      <c r="D6149" t="s" s="16">
        <v>6278</v>
      </c>
      <c r="E6149" t="s" s="16">
        <v>1450</v>
      </c>
      <c r="F6149" s="55">
        <v>326</v>
      </c>
      <c r="G6149" s="17">
        <v>346</v>
      </c>
      <c r="H6149" s="18">
        <f>SUM(G6149-F6149)</f>
        <v>20</v>
      </c>
      <c r="I6149" s="19">
        <f>H6149/F6149</f>
        <v>0.0613496932515337</v>
      </c>
      <c r="J6149" s="19">
        <f>H6149/G6149</f>
        <v>0.0578034682080925</v>
      </c>
      <c r="K6149" t="s" s="21">
        <f>IF(J6149&lt;25%,"น้อยกว่า 25%",IF(J6149&gt;=25%,"มากกว่าหรือเท่ากับ 25%",IF(J6149&gt;=35%,"มากกว่าหรือเท่ากับ 35%")))</f>
        <v>18</v>
      </c>
    </row>
    <row r="6150" s="7" customFormat="1" ht="19.15" customHeight="1">
      <c r="A6150" t="s" s="16">
        <v>6266</v>
      </c>
      <c r="B6150" s="17">
        <v>1</v>
      </c>
      <c r="C6150" s="17">
        <v>6</v>
      </c>
      <c r="D6150" t="s" s="16">
        <v>6279</v>
      </c>
      <c r="E6150" t="s" s="16">
        <v>30</v>
      </c>
      <c r="F6150" s="55">
        <v>315</v>
      </c>
      <c r="G6150" s="17">
        <v>336</v>
      </c>
      <c r="H6150" s="18">
        <f>SUM(G6150-F6150)</f>
        <v>21</v>
      </c>
      <c r="I6150" s="19">
        <f>H6150/F6150</f>
        <v>0.06666666666666669</v>
      </c>
      <c r="J6150" s="19">
        <f>H6150/G6150</f>
        <v>0.0625</v>
      </c>
      <c r="K6150" t="s" s="21">
        <f>IF(J6150&lt;25%,"น้อยกว่า 25%",IF(J6150&gt;=25%,"มากกว่าหรือเท่ากับ 25%",IF(J6150&gt;=35%,"มากกว่าหรือเท่ากับ 35%")))</f>
        <v>18</v>
      </c>
    </row>
    <row r="6151" s="7" customFormat="1" ht="19.15" customHeight="1">
      <c r="A6151" t="s" s="16">
        <v>6266</v>
      </c>
      <c r="B6151" s="17">
        <v>1</v>
      </c>
      <c r="C6151" s="17">
        <v>24</v>
      </c>
      <c r="D6151" t="s" s="16">
        <v>6280</v>
      </c>
      <c r="E6151" t="s" s="16">
        <v>1546</v>
      </c>
      <c r="F6151" s="55">
        <v>298</v>
      </c>
      <c r="G6151" s="17">
        <v>314</v>
      </c>
      <c r="H6151" s="18">
        <f>SUM(G6151-F6151)</f>
        <v>16</v>
      </c>
      <c r="I6151" s="19">
        <f>H6151/F6151</f>
        <v>0.0536912751677852</v>
      </c>
      <c r="J6151" s="19">
        <f>H6151/G6151</f>
        <v>0.0509554140127389</v>
      </c>
      <c r="K6151" t="s" s="21">
        <f>IF(J6151&lt;25%,"น้อยกว่า 25%",IF(J6151&gt;=25%,"มากกว่าหรือเท่ากับ 25%",IF(J6151&gt;=35%,"มากกว่าหรือเท่ากับ 35%")))</f>
        <v>18</v>
      </c>
    </row>
    <row r="6152" s="7" customFormat="1" ht="19.15" customHeight="1">
      <c r="A6152" t="s" s="16">
        <v>6266</v>
      </c>
      <c r="B6152" s="17">
        <v>1</v>
      </c>
      <c r="C6152" s="17">
        <v>9</v>
      </c>
      <c r="D6152" t="s" s="16">
        <v>6281</v>
      </c>
      <c r="E6152" t="s" s="16">
        <v>48</v>
      </c>
      <c r="F6152" s="55">
        <v>299</v>
      </c>
      <c r="G6152" s="17">
        <v>306</v>
      </c>
      <c r="H6152" s="18">
        <f>SUM(G6152-F6152)</f>
        <v>7</v>
      </c>
      <c r="I6152" s="19">
        <f>H6152/F6152</f>
        <v>0.0234113712374582</v>
      </c>
      <c r="J6152" s="19">
        <f>H6152/G6152</f>
        <v>0.0228758169934641</v>
      </c>
      <c r="K6152" t="s" s="21">
        <f>IF(J6152&lt;25%,"น้อยกว่า 25%",IF(J6152&gt;=25%,"มากกว่าหรือเท่ากับ 25%",IF(J6152&gt;=35%,"มากกว่าหรือเท่ากับ 35%")))</f>
        <v>18</v>
      </c>
    </row>
    <row r="6153" s="7" customFormat="1" ht="19.15" customHeight="1">
      <c r="A6153" t="s" s="16">
        <v>6266</v>
      </c>
      <c r="B6153" s="17">
        <v>1</v>
      </c>
      <c r="C6153" s="17">
        <v>11</v>
      </c>
      <c r="D6153" t="s" s="16">
        <v>6282</v>
      </c>
      <c r="E6153" t="s" s="16">
        <v>281</v>
      </c>
      <c r="F6153" s="55">
        <v>275</v>
      </c>
      <c r="G6153" s="17">
        <v>280</v>
      </c>
      <c r="H6153" s="18">
        <f>SUM(G6153-F6153)</f>
        <v>5</v>
      </c>
      <c r="I6153" s="19">
        <f>H6153/F6153</f>
        <v>0.0181818181818182</v>
      </c>
      <c r="J6153" s="19">
        <f>H6153/G6153</f>
        <v>0.0178571428571429</v>
      </c>
      <c r="K6153" t="s" s="21">
        <f>IF(J6153&lt;25%,"น้อยกว่า 25%",IF(J6153&gt;=25%,"มากกว่าหรือเท่ากับ 25%",IF(J6153&gt;=35%,"มากกว่าหรือเท่ากับ 35%")))</f>
        <v>18</v>
      </c>
    </row>
    <row r="6154" s="7" customFormat="1" ht="19.15" customHeight="1">
      <c r="A6154" t="s" s="16">
        <v>6266</v>
      </c>
      <c r="B6154" s="17">
        <v>1</v>
      </c>
      <c r="C6154" s="17">
        <v>5</v>
      </c>
      <c r="D6154" t="s" s="16">
        <v>6283</v>
      </c>
      <c r="E6154" t="s" s="16">
        <v>72</v>
      </c>
      <c r="F6154" s="55">
        <v>235</v>
      </c>
      <c r="G6154" s="17">
        <v>270</v>
      </c>
      <c r="H6154" s="18">
        <f>SUM(G6154-F6154)</f>
        <v>35</v>
      </c>
      <c r="I6154" s="19">
        <f>H6154/F6154</f>
        <v>0.148936170212766</v>
      </c>
      <c r="J6154" s="19">
        <f>H6154/G6154</f>
        <v>0.12962962962963</v>
      </c>
      <c r="K6154" t="s" s="21">
        <f>IF(J6154&lt;25%,"น้อยกว่า 25%",IF(J6154&gt;=25%,"มากกว่าหรือเท่ากับ 25%",IF(J6154&gt;=35%,"มากกว่าหรือเท่ากับ 35%")))</f>
        <v>18</v>
      </c>
    </row>
    <row r="6155" s="7" customFormat="1" ht="19.15" customHeight="1">
      <c r="A6155" t="s" s="16">
        <v>6266</v>
      </c>
      <c r="B6155" s="17">
        <v>1</v>
      </c>
      <c r="C6155" s="17">
        <v>26</v>
      </c>
      <c r="D6155" t="s" s="16">
        <v>6284</v>
      </c>
      <c r="E6155" t="s" s="16">
        <v>1287</v>
      </c>
      <c r="F6155" s="55">
        <v>207</v>
      </c>
      <c r="G6155" s="17">
        <v>220</v>
      </c>
      <c r="H6155" s="18">
        <f>SUM(G6155-F6155)</f>
        <v>13</v>
      </c>
      <c r="I6155" s="19">
        <f>H6155/F6155</f>
        <v>0.0628019323671498</v>
      </c>
      <c r="J6155" s="19">
        <f>H6155/G6155</f>
        <v>0.0590909090909091</v>
      </c>
      <c r="K6155" t="s" s="21">
        <f>IF(J6155&lt;25%,"น้อยกว่า 25%",IF(J6155&gt;=25%,"มากกว่าหรือเท่ากับ 25%",IF(J6155&gt;=35%,"มากกว่าหรือเท่ากับ 35%")))</f>
        <v>18</v>
      </c>
    </row>
    <row r="6156" s="7" customFormat="1" ht="19.15" customHeight="1">
      <c r="A6156" t="s" s="16">
        <v>6266</v>
      </c>
      <c r="B6156" s="17">
        <v>1</v>
      </c>
      <c r="C6156" s="17">
        <v>28</v>
      </c>
      <c r="D6156" t="s" s="16">
        <v>6285</v>
      </c>
      <c r="E6156" t="s" s="16">
        <v>173</v>
      </c>
      <c r="F6156" s="55">
        <v>185</v>
      </c>
      <c r="G6156" s="17">
        <v>196</v>
      </c>
      <c r="H6156" s="18">
        <f>SUM(G6156-F6156)</f>
        <v>11</v>
      </c>
      <c r="I6156" s="19">
        <f>H6156/F6156</f>
        <v>0.0594594594594595</v>
      </c>
      <c r="J6156" s="19">
        <f>H6156/G6156</f>
        <v>0.0561224489795918</v>
      </c>
      <c r="K6156" t="s" s="21">
        <f>IF(J6156&lt;25%,"น้อยกว่า 25%",IF(J6156&gt;=25%,"มากกว่าหรือเท่ากับ 25%",IF(J6156&gt;=35%,"มากกว่าหรือเท่ากับ 35%")))</f>
        <v>18</v>
      </c>
    </row>
    <row r="6157" s="7" customFormat="1" ht="19.15" customHeight="1">
      <c r="A6157" t="s" s="16">
        <v>6266</v>
      </c>
      <c r="B6157" s="17">
        <v>1</v>
      </c>
      <c r="C6157" s="17">
        <v>13</v>
      </c>
      <c r="D6157" t="s" s="16">
        <v>6286</v>
      </c>
      <c r="E6157" t="s" s="16">
        <v>60</v>
      </c>
      <c r="F6157" s="55">
        <v>179</v>
      </c>
      <c r="G6157" s="17">
        <v>190</v>
      </c>
      <c r="H6157" s="18">
        <f>SUM(G6157-F6157)</f>
        <v>11</v>
      </c>
      <c r="I6157" s="19">
        <f>H6157/F6157</f>
        <v>0.0614525139664804</v>
      </c>
      <c r="J6157" s="19">
        <f>H6157/G6157</f>
        <v>0.0578947368421053</v>
      </c>
      <c r="K6157" t="s" s="21">
        <f>IF(J6157&lt;25%,"น้อยกว่า 25%",IF(J6157&gt;=25%,"มากกว่าหรือเท่ากับ 25%",IF(J6157&gt;=35%,"มากกว่าหรือเท่ากับ 35%")))</f>
        <v>18</v>
      </c>
    </row>
    <row r="6158" s="7" customFormat="1" ht="19.15" customHeight="1">
      <c r="A6158" t="s" s="16">
        <v>6266</v>
      </c>
      <c r="B6158" s="17">
        <v>1</v>
      </c>
      <c r="C6158" s="17">
        <v>2</v>
      </c>
      <c r="D6158" t="s" s="16">
        <v>6287</v>
      </c>
      <c r="E6158" t="s" s="16">
        <v>66</v>
      </c>
      <c r="F6158" s="55">
        <v>179</v>
      </c>
      <c r="G6158" s="17">
        <v>189</v>
      </c>
      <c r="H6158" s="18">
        <f>SUM(G6158-F6158)</f>
        <v>10</v>
      </c>
      <c r="I6158" s="19">
        <f>H6158/F6158</f>
        <v>0.0558659217877095</v>
      </c>
      <c r="J6158" s="19">
        <f>H6158/G6158</f>
        <v>0.0529100529100529</v>
      </c>
      <c r="K6158" t="s" s="21">
        <f>IF(J6158&lt;25%,"น้อยกว่า 25%",IF(J6158&gt;=25%,"มากกว่าหรือเท่ากับ 25%",IF(J6158&gt;=35%,"มากกว่าหรือเท่ากับ 35%")))</f>
        <v>18</v>
      </c>
    </row>
    <row r="6159" s="7" customFormat="1" ht="19.15" customHeight="1">
      <c r="A6159" t="s" s="16">
        <v>6266</v>
      </c>
      <c r="B6159" s="17">
        <v>1</v>
      </c>
      <c r="C6159" s="17">
        <v>14</v>
      </c>
      <c r="D6159" t="s" s="16">
        <v>6288</v>
      </c>
      <c r="E6159" t="s" s="16">
        <v>44</v>
      </c>
      <c r="F6159" s="55">
        <v>174</v>
      </c>
      <c r="G6159" s="17">
        <v>181</v>
      </c>
      <c r="H6159" s="18">
        <f>SUM(G6159-F6159)</f>
        <v>7</v>
      </c>
      <c r="I6159" s="19">
        <f>H6159/F6159</f>
        <v>0.0402298850574713</v>
      </c>
      <c r="J6159" s="19">
        <f>H6159/G6159</f>
        <v>0.0386740331491713</v>
      </c>
      <c r="K6159" t="s" s="21">
        <f>IF(J6159&lt;25%,"น้อยกว่า 25%",IF(J6159&gt;=25%,"มากกว่าหรือเท่ากับ 25%",IF(J6159&gt;=35%,"มากกว่าหรือเท่ากับ 35%")))</f>
        <v>18</v>
      </c>
    </row>
    <row r="6160" s="7" customFormat="1" ht="19.15" customHeight="1">
      <c r="A6160" t="s" s="16">
        <v>6266</v>
      </c>
      <c r="B6160" s="17">
        <v>1</v>
      </c>
      <c r="C6160" s="17">
        <v>7</v>
      </c>
      <c r="D6160" t="s" s="16">
        <v>6289</v>
      </c>
      <c r="E6160" t="s" s="16">
        <v>24</v>
      </c>
      <c r="F6160" s="55">
        <v>156</v>
      </c>
      <c r="G6160" s="17">
        <v>159</v>
      </c>
      <c r="H6160" s="18">
        <f>SUM(G6160-F6160)</f>
        <v>3</v>
      </c>
      <c r="I6160" s="19">
        <f>H6160/F6160</f>
        <v>0.0192307692307692</v>
      </c>
      <c r="J6160" s="19">
        <f>H6160/G6160</f>
        <v>0.0188679245283019</v>
      </c>
      <c r="K6160" t="s" s="21">
        <f>IF(J6160&lt;25%,"น้อยกว่า 25%",IF(J6160&gt;=25%,"มากกว่าหรือเท่ากับ 25%",IF(J6160&gt;=35%,"มากกว่าหรือเท่ากับ 35%")))</f>
        <v>18</v>
      </c>
    </row>
    <row r="6161" s="7" customFormat="1" ht="19.15" customHeight="1">
      <c r="A6161" t="s" s="16">
        <v>6266</v>
      </c>
      <c r="B6161" s="17">
        <v>1</v>
      </c>
      <c r="C6161" s="17">
        <v>20</v>
      </c>
      <c r="D6161" t="s" s="16">
        <v>6290</v>
      </c>
      <c r="E6161" t="s" s="16">
        <v>54</v>
      </c>
      <c r="F6161" s="55">
        <v>48</v>
      </c>
      <c r="G6161" s="17">
        <v>61</v>
      </c>
      <c r="H6161" s="18">
        <f>SUM(G6161-F6161)</f>
        <v>13</v>
      </c>
      <c r="I6161" s="19">
        <f>H6161/F6161</f>
        <v>0.270833333333333</v>
      </c>
      <c r="J6161" s="19">
        <f>H6161/G6161</f>
        <v>0.213114754098361</v>
      </c>
      <c r="K6161" t="s" s="21">
        <f>IF(J6161&lt;25%,"น้อยกว่า 25%",IF(J6161&gt;=25%,"มากกว่าหรือเท่ากับ 25%",IF(J6161&gt;=35%,"มากกว่าหรือเท่ากับ 35%")))</f>
        <v>18</v>
      </c>
    </row>
    <row r="6162" s="7" customFormat="1" ht="19.15" customHeight="1">
      <c r="A6162" t="s" s="16">
        <v>6266</v>
      </c>
      <c r="B6162" s="17">
        <v>1</v>
      </c>
      <c r="C6162" s="17">
        <v>19</v>
      </c>
      <c r="D6162" t="s" s="16">
        <v>6291</v>
      </c>
      <c r="E6162" t="s" s="16">
        <v>76</v>
      </c>
      <c r="F6162" s="55">
        <v>54</v>
      </c>
      <c r="G6162" s="17">
        <v>56</v>
      </c>
      <c r="H6162" s="18">
        <f>SUM(G6162-F6162)</f>
        <v>2</v>
      </c>
      <c r="I6162" s="19">
        <f>H6162/F6162</f>
        <v>0.037037037037037</v>
      </c>
      <c r="J6162" s="19">
        <f>H6162/G6162</f>
        <v>0.0357142857142857</v>
      </c>
      <c r="K6162" t="s" s="21">
        <f>IF(J6162&lt;25%,"น้อยกว่า 25%",IF(J6162&gt;=25%,"มากกว่าหรือเท่ากับ 25%",IF(J6162&gt;=35%,"มากกว่าหรือเท่ากับ 35%")))</f>
        <v>18</v>
      </c>
    </row>
    <row r="6163" s="7" customFormat="1" ht="19.15" customHeight="1">
      <c r="A6163" t="s" s="16">
        <v>6266</v>
      </c>
      <c r="B6163" s="17">
        <v>1</v>
      </c>
      <c r="C6163" s="17">
        <v>27</v>
      </c>
      <c r="D6163" t="s" s="16">
        <v>6292</v>
      </c>
      <c r="E6163" t="s" s="16">
        <v>68</v>
      </c>
      <c r="F6163" s="55">
        <v>51</v>
      </c>
      <c r="G6163" s="17">
        <v>51</v>
      </c>
      <c r="H6163" s="18">
        <f>SUM(G6163-F6163)</f>
        <v>0</v>
      </c>
      <c r="I6163" s="19">
        <f>H6163/F6163</f>
        <v>0</v>
      </c>
      <c r="J6163" s="19">
        <f>H6163/G6163</f>
        <v>0</v>
      </c>
      <c r="K6163" t="s" s="21">
        <f>IF(J6163&lt;25%,"น้อยกว่า 25%",IF(J6163&gt;=25%,"มากกว่าหรือเท่ากับ 25%",IF(J6163&gt;=35%,"มากกว่าหรือเท่ากับ 35%")))</f>
        <v>18</v>
      </c>
    </row>
    <row r="6164" s="7" customFormat="1" ht="19.15" customHeight="1">
      <c r="A6164" t="s" s="16">
        <v>6266</v>
      </c>
      <c r="B6164" s="17">
        <v>1</v>
      </c>
      <c r="C6164" s="17">
        <v>22</v>
      </c>
      <c r="D6164" t="s" s="16">
        <v>6293</v>
      </c>
      <c r="E6164" t="s" s="16">
        <v>46</v>
      </c>
      <c r="F6164" s="55">
        <v>35</v>
      </c>
      <c r="G6164" s="17">
        <v>37</v>
      </c>
      <c r="H6164" s="18">
        <f>SUM(G6164-F6164)</f>
        <v>2</v>
      </c>
      <c r="I6164" s="19">
        <f>H6164/F6164</f>
        <v>0.0571428571428571</v>
      </c>
      <c r="J6164" s="19">
        <f>H6164/G6164</f>
        <v>0.0540540540540541</v>
      </c>
      <c r="K6164" t="s" s="21">
        <f>IF(J6164&lt;25%,"น้อยกว่า 25%",IF(J6164&gt;=25%,"มากกว่าหรือเท่ากับ 25%",IF(J6164&gt;=35%,"มากกว่าหรือเท่ากับ 35%")))</f>
        <v>18</v>
      </c>
    </row>
    <row r="6165" s="7" customFormat="1" ht="19.15" customHeight="1">
      <c r="A6165" t="s" s="16">
        <v>6266</v>
      </c>
      <c r="B6165" s="17">
        <v>1</v>
      </c>
      <c r="C6165" s="17">
        <v>12</v>
      </c>
      <c r="D6165" t="s" s="16">
        <v>6294</v>
      </c>
      <c r="E6165" t="s" s="16">
        <v>78</v>
      </c>
      <c r="F6165" s="37">
        <v>0</v>
      </c>
      <c r="G6165" s="17">
        <v>0</v>
      </c>
      <c r="H6165" s="18">
        <f>SUM(G6165-F6165)</f>
        <v>0</v>
      </c>
      <c r="I6165" s="19">
        <f>H6165/F6165</f>
      </c>
      <c r="J6165" s="19">
        <f>H6165/G6165</f>
      </c>
      <c r="K6165" s="24">
        <f>IF(J6165&lt;25%,"น้อยกว่า 25%",IF(J6165&gt;=25%,"มากกว่าหรือเท่ากับ 25%",IF(J6165&gt;=35%,"มากกว่าหรือเท่ากับ 35%")))</f>
      </c>
    </row>
    <row r="6166" s="7" customFormat="1" ht="19.15" customHeight="1">
      <c r="A6166" t="s" s="16">
        <v>6266</v>
      </c>
      <c r="B6166" s="17">
        <v>1</v>
      </c>
      <c r="C6166" s="17">
        <v>18</v>
      </c>
      <c r="D6166" t="s" s="16">
        <v>6295</v>
      </c>
      <c r="E6166" t="s" s="16">
        <v>380</v>
      </c>
      <c r="F6166" s="37">
        <v>0</v>
      </c>
      <c r="G6166" s="17">
        <v>0</v>
      </c>
      <c r="H6166" s="18">
        <f>SUM(G6166-F6166)</f>
        <v>0</v>
      </c>
      <c r="I6166" s="19">
        <f>H6166/F6166</f>
      </c>
      <c r="J6166" s="19">
        <f>H6166/G6166</f>
      </c>
      <c r="K6166" s="24">
        <f>IF(J6166&lt;25%,"น้อยกว่า 25%",IF(J6166&gt;=25%,"มากกว่าหรือเท่ากับ 25%",IF(J6166&gt;=35%,"มากกว่าหรือเท่ากับ 35%")))</f>
      </c>
    </row>
    <row r="6167" s="7" customFormat="1" ht="19.15" customHeight="1">
      <c r="A6167" t="s" s="16">
        <v>6266</v>
      </c>
      <c r="B6167" s="17">
        <v>2</v>
      </c>
      <c r="C6167" s="17">
        <v>6</v>
      </c>
      <c r="D6167" t="s" s="16">
        <v>6296</v>
      </c>
      <c r="E6167" t="s" s="16">
        <v>20</v>
      </c>
      <c r="F6167" s="55">
        <v>21102</v>
      </c>
      <c r="G6167" s="17">
        <v>21466</v>
      </c>
      <c r="H6167" s="18">
        <f>SUM(G6167-F6167)</f>
        <v>364</v>
      </c>
      <c r="I6167" s="19">
        <f>H6167/F6167</f>
        <v>0.0172495498057056</v>
      </c>
      <c r="J6167" s="19">
        <f>H6167/G6167</f>
        <v>0.016957048355539</v>
      </c>
      <c r="K6167" t="s" s="21">
        <f>IF(J6167&lt;25%,"น้อยกว่า 25%",IF(J6167&gt;=25%,"มากกว่าหรือเท่ากับ 25%",IF(J6167&gt;=35%,"มากกว่าหรือเท่ากับ 35%")))</f>
        <v>18</v>
      </c>
    </row>
    <row r="6168" s="7" customFormat="1" ht="19.15" customHeight="1">
      <c r="A6168" t="s" s="16">
        <v>6266</v>
      </c>
      <c r="B6168" s="17">
        <v>2</v>
      </c>
      <c r="C6168" s="17">
        <v>14</v>
      </c>
      <c r="D6168" t="s" s="16">
        <v>6297</v>
      </c>
      <c r="E6168" t="s" s="16">
        <v>22</v>
      </c>
      <c r="F6168" s="55">
        <v>18244</v>
      </c>
      <c r="G6168" s="17">
        <v>18845</v>
      </c>
      <c r="H6168" s="18">
        <f>SUM(G6168-F6168)</f>
        <v>601</v>
      </c>
      <c r="I6168" s="19">
        <f>H6168/F6168</f>
        <v>0.0329423372067529</v>
      </c>
      <c r="J6168" s="19">
        <f>H6168/G6168</f>
        <v>0.0318917484743964</v>
      </c>
      <c r="K6168" t="s" s="21">
        <f>IF(J6168&lt;25%,"น้อยกว่า 25%",IF(J6168&gt;=25%,"มากกว่าหรือเท่ากับ 25%",IF(J6168&gt;=35%,"มากกว่าหรือเท่ากับ 35%")))</f>
        <v>18</v>
      </c>
    </row>
    <row r="6169" s="7" customFormat="1" ht="19.15" customHeight="1">
      <c r="A6169" t="s" s="16">
        <v>6266</v>
      </c>
      <c r="B6169" s="17">
        <v>2</v>
      </c>
      <c r="C6169" s="17">
        <v>4</v>
      </c>
      <c r="D6169" t="s" s="16">
        <v>6298</v>
      </c>
      <c r="E6169" t="s" s="16">
        <v>26</v>
      </c>
      <c r="F6169" s="55">
        <v>15623</v>
      </c>
      <c r="G6169" s="17">
        <v>16821</v>
      </c>
      <c r="H6169" s="18">
        <f>SUM(G6169-F6169)</f>
        <v>1198</v>
      </c>
      <c r="I6169" s="19">
        <f>H6169/F6169</f>
        <v>0.0766818152723549</v>
      </c>
      <c r="J6169" s="19">
        <f>H6169/G6169</f>
        <v>0.0712204981867903</v>
      </c>
      <c r="K6169" t="s" s="21">
        <f>IF(J6169&lt;25%,"น้อยกว่า 25%",IF(J6169&gt;=25%,"มากกว่าหรือเท่ากับ 25%",IF(J6169&gt;=35%,"มากกว่าหรือเท่ากับ 35%")))</f>
        <v>18</v>
      </c>
    </row>
    <row r="6170" s="7" customFormat="1" ht="19.15" customHeight="1">
      <c r="A6170" t="s" s="16">
        <v>6266</v>
      </c>
      <c r="B6170" s="17">
        <v>2</v>
      </c>
      <c r="C6170" s="17">
        <v>13</v>
      </c>
      <c r="D6170" t="s" s="16">
        <v>6299</v>
      </c>
      <c r="E6170" t="s" s="16">
        <v>28</v>
      </c>
      <c r="F6170" s="55">
        <v>10055</v>
      </c>
      <c r="G6170" s="17">
        <v>10464</v>
      </c>
      <c r="H6170" s="18">
        <f>SUM(G6170-F6170)</f>
        <v>409</v>
      </c>
      <c r="I6170" s="19">
        <f>H6170/F6170</f>
        <v>0.0406762804574838</v>
      </c>
      <c r="J6170" s="19">
        <f>H6170/G6170</f>
        <v>0.0390863914373089</v>
      </c>
      <c r="K6170" t="s" s="21">
        <f>IF(J6170&lt;25%,"น้อยกว่า 25%",IF(J6170&gt;=25%,"มากกว่าหรือเท่ากับ 25%",IF(J6170&gt;=35%,"มากกว่าหรือเท่ากับ 35%")))</f>
        <v>18</v>
      </c>
    </row>
    <row r="6171" s="7" customFormat="1" ht="19.15" customHeight="1">
      <c r="A6171" t="s" s="16">
        <v>6266</v>
      </c>
      <c r="B6171" s="17">
        <v>2</v>
      </c>
      <c r="C6171" s="17">
        <v>15</v>
      </c>
      <c r="D6171" t="s" s="16">
        <v>6300</v>
      </c>
      <c r="E6171" t="s" s="16">
        <v>17</v>
      </c>
      <c r="F6171" s="55">
        <v>5477</v>
      </c>
      <c r="G6171" s="17">
        <v>5651</v>
      </c>
      <c r="H6171" s="18">
        <f>SUM(G6171-F6171)</f>
        <v>174</v>
      </c>
      <c r="I6171" s="19">
        <f>H6171/F6171</f>
        <v>0.0317692167244842</v>
      </c>
      <c r="J6171" s="19">
        <f>H6171/G6171</f>
        <v>0.03079101044063</v>
      </c>
      <c r="K6171" t="s" s="21">
        <f>IF(J6171&lt;25%,"น้อยกว่า 25%",IF(J6171&gt;=25%,"มากกว่าหรือเท่ากับ 25%",IF(J6171&gt;=35%,"มากกว่าหรือเท่ากับ 35%")))</f>
        <v>18</v>
      </c>
    </row>
    <row r="6172" s="7" customFormat="1" ht="19.15" customHeight="1">
      <c r="A6172" t="s" s="16">
        <v>6266</v>
      </c>
      <c r="B6172" s="17">
        <v>2</v>
      </c>
      <c r="C6172" s="17">
        <v>3</v>
      </c>
      <c r="D6172" t="s" s="16">
        <v>6301</v>
      </c>
      <c r="E6172" t="s" s="16">
        <v>36</v>
      </c>
      <c r="F6172" s="55">
        <v>4387</v>
      </c>
      <c r="G6172" s="17">
        <v>4469</v>
      </c>
      <c r="H6172" s="18">
        <f>SUM(G6172-F6172)</f>
        <v>82</v>
      </c>
      <c r="I6172" s="19">
        <f>H6172/F6172</f>
        <v>0.0186915887850467</v>
      </c>
      <c r="J6172" s="19">
        <f>H6172/G6172</f>
        <v>0.018348623853211</v>
      </c>
      <c r="K6172" t="s" s="21">
        <f>IF(J6172&lt;25%,"น้อยกว่า 25%",IF(J6172&gt;=25%,"มากกว่าหรือเท่ากับ 25%",IF(J6172&gt;=35%,"มากกว่าหรือเท่ากับ 35%")))</f>
        <v>18</v>
      </c>
    </row>
    <row r="6173" s="7" customFormat="1" ht="19.15" customHeight="1">
      <c r="A6173" t="s" s="16">
        <v>6266</v>
      </c>
      <c r="B6173" s="17">
        <v>2</v>
      </c>
      <c r="C6173" s="17">
        <v>8</v>
      </c>
      <c r="D6173" t="s" s="16">
        <v>6302</v>
      </c>
      <c r="E6173" t="s" s="16">
        <v>38</v>
      </c>
      <c r="F6173" s="55">
        <v>1473</v>
      </c>
      <c r="G6173" s="17">
        <v>1545</v>
      </c>
      <c r="H6173" s="18">
        <f>SUM(G6173-F6173)</f>
        <v>72</v>
      </c>
      <c r="I6173" s="19">
        <f>H6173/F6173</f>
        <v>0.0488798370672098</v>
      </c>
      <c r="J6173" s="19">
        <f>H6173/G6173</f>
        <v>0.0466019417475728</v>
      </c>
      <c r="K6173" t="s" s="21">
        <f>IF(J6173&lt;25%,"น้อยกว่า 25%",IF(J6173&gt;=25%,"มากกว่าหรือเท่ากับ 25%",IF(J6173&gt;=35%,"มากกว่าหรือเท่ากับ 35%")))</f>
        <v>18</v>
      </c>
    </row>
    <row r="6174" s="7" customFormat="1" ht="19.15" customHeight="1">
      <c r="A6174" t="s" s="16">
        <v>6266</v>
      </c>
      <c r="B6174" s="17">
        <v>2</v>
      </c>
      <c r="C6174" s="17">
        <v>20</v>
      </c>
      <c r="D6174" t="s" s="16">
        <v>6303</v>
      </c>
      <c r="E6174" t="s" s="16">
        <v>34</v>
      </c>
      <c r="F6174" s="55">
        <v>897</v>
      </c>
      <c r="G6174" s="17">
        <v>952</v>
      </c>
      <c r="H6174" s="18">
        <f>SUM(G6174-F6174)</f>
        <v>55</v>
      </c>
      <c r="I6174" s="19">
        <f>H6174/F6174</f>
        <v>0.0613154960981048</v>
      </c>
      <c r="J6174" s="19">
        <f>H6174/G6174</f>
        <v>0.0577731092436975</v>
      </c>
      <c r="K6174" t="s" s="21">
        <f>IF(J6174&lt;25%,"น้อยกว่า 25%",IF(J6174&gt;=25%,"มากกว่าหรือเท่ากับ 25%",IF(J6174&gt;=35%,"มากกว่าหรือเท่ากับ 35%")))</f>
        <v>18</v>
      </c>
    </row>
    <row r="6175" s="7" customFormat="1" ht="19.15" customHeight="1">
      <c r="A6175" t="s" s="16">
        <v>6266</v>
      </c>
      <c r="B6175" s="17">
        <v>2</v>
      </c>
      <c r="C6175" s="17">
        <v>11</v>
      </c>
      <c r="D6175" t="s" s="16">
        <v>6304</v>
      </c>
      <c r="E6175" t="s" s="16">
        <v>281</v>
      </c>
      <c r="F6175" s="55">
        <v>919</v>
      </c>
      <c r="G6175" s="17">
        <v>932</v>
      </c>
      <c r="H6175" s="18">
        <f>SUM(G6175-F6175)</f>
        <v>13</v>
      </c>
      <c r="I6175" s="19">
        <f>H6175/F6175</f>
        <v>0.014145810663765</v>
      </c>
      <c r="J6175" s="19">
        <f>H6175/G6175</f>
        <v>0.0139484978540773</v>
      </c>
      <c r="K6175" t="s" s="21">
        <f>IF(J6175&lt;25%,"น้อยกว่า 25%",IF(J6175&gt;=25%,"มากกว่าหรือเท่ากับ 25%",IF(J6175&gt;=35%,"มากกว่าหรือเท่ากับ 35%")))</f>
        <v>18</v>
      </c>
    </row>
    <row r="6176" s="7" customFormat="1" ht="19.15" customHeight="1">
      <c r="A6176" t="s" s="16">
        <v>6266</v>
      </c>
      <c r="B6176" s="17">
        <v>2</v>
      </c>
      <c r="C6176" s="17">
        <v>24</v>
      </c>
      <c r="D6176" t="s" s="16">
        <v>6305</v>
      </c>
      <c r="E6176" t="s" s="16">
        <v>52</v>
      </c>
      <c r="F6176" s="55">
        <v>624</v>
      </c>
      <c r="G6176" s="17">
        <v>678</v>
      </c>
      <c r="H6176" s="18">
        <f>SUM(G6176-F6176)</f>
        <v>54</v>
      </c>
      <c r="I6176" s="19">
        <f>H6176/F6176</f>
        <v>0.08653846153846149</v>
      </c>
      <c r="J6176" s="19">
        <f>H6176/G6176</f>
        <v>0.079646017699115</v>
      </c>
      <c r="K6176" t="s" s="21">
        <f>IF(J6176&lt;25%,"น้อยกว่า 25%",IF(J6176&gt;=25%,"มากกว่าหรือเท่ากับ 25%",IF(J6176&gt;=35%,"มากกว่าหรือเท่ากับ 35%")))</f>
        <v>18</v>
      </c>
    </row>
    <row r="6177" s="7" customFormat="1" ht="19.15" customHeight="1">
      <c r="A6177" t="s" s="16">
        <v>6266</v>
      </c>
      <c r="B6177" s="17">
        <v>2</v>
      </c>
      <c r="C6177" s="17">
        <v>29</v>
      </c>
      <c r="D6177" t="s" s="16">
        <v>6306</v>
      </c>
      <c r="E6177" t="s" s="16">
        <v>42</v>
      </c>
      <c r="F6177" s="55">
        <v>438</v>
      </c>
      <c r="G6177" s="17">
        <v>575</v>
      </c>
      <c r="H6177" s="18">
        <f>SUM(G6177-F6177)</f>
        <v>137</v>
      </c>
      <c r="I6177" s="19">
        <f>H6177/F6177</f>
        <v>0.312785388127854</v>
      </c>
      <c r="J6177" s="19">
        <f>H6177/G6177</f>
        <v>0.238260869565217</v>
      </c>
      <c r="K6177" t="s" s="21">
        <f>IF(J6177&lt;25%,"น้อยกว่า 25%",IF(J6177&gt;=25%,"มากกว่าหรือเท่ากับ 25%",IF(J6177&gt;=35%,"มากกว่าหรือเท่ากับ 35%")))</f>
        <v>18</v>
      </c>
    </row>
    <row r="6178" s="7" customFormat="1" ht="19.15" customHeight="1">
      <c r="A6178" t="s" s="16">
        <v>6266</v>
      </c>
      <c r="B6178" s="17">
        <v>2</v>
      </c>
      <c r="C6178" s="17">
        <v>26</v>
      </c>
      <c r="D6178" t="s" s="16">
        <v>6307</v>
      </c>
      <c r="E6178" t="s" s="16">
        <v>46</v>
      </c>
      <c r="F6178" s="55">
        <v>487</v>
      </c>
      <c r="G6178" s="17">
        <v>494</v>
      </c>
      <c r="H6178" s="18">
        <f>SUM(G6178-F6178)</f>
        <v>7</v>
      </c>
      <c r="I6178" s="19">
        <f>H6178/F6178</f>
        <v>0.0143737166324435</v>
      </c>
      <c r="J6178" s="19">
        <f>H6178/G6178</f>
        <v>0.01417004048583</v>
      </c>
      <c r="K6178" t="s" s="21">
        <f>IF(J6178&lt;25%,"น้อยกว่า 25%",IF(J6178&gt;=25%,"มากกว่าหรือเท่ากับ 25%",IF(J6178&gt;=35%,"มากกว่าหรือเท่ากับ 35%")))</f>
        <v>18</v>
      </c>
    </row>
    <row r="6179" s="7" customFormat="1" ht="19.15" customHeight="1">
      <c r="A6179" t="s" s="16">
        <v>6266</v>
      </c>
      <c r="B6179" s="17">
        <v>2</v>
      </c>
      <c r="C6179" s="17">
        <v>5</v>
      </c>
      <c r="D6179" t="s" s="16">
        <v>6308</v>
      </c>
      <c r="E6179" t="s" s="16">
        <v>48</v>
      </c>
      <c r="F6179" s="55">
        <v>444</v>
      </c>
      <c r="G6179" s="17">
        <v>451</v>
      </c>
      <c r="H6179" s="18">
        <f>SUM(G6179-F6179)</f>
        <v>7</v>
      </c>
      <c r="I6179" s="19">
        <f>H6179/F6179</f>
        <v>0.0157657657657658</v>
      </c>
      <c r="J6179" s="19">
        <f>H6179/G6179</f>
        <v>0.0155210643015521</v>
      </c>
      <c r="K6179" t="s" s="21">
        <f>IF(J6179&lt;25%,"น้อยกว่า 25%",IF(J6179&gt;=25%,"มากกว่าหรือเท่ากับ 25%",IF(J6179&gt;=35%,"มากกว่าหรือเท่ากับ 35%")))</f>
        <v>18</v>
      </c>
    </row>
    <row r="6180" s="7" customFormat="1" ht="19.15" customHeight="1">
      <c r="A6180" t="s" s="16">
        <v>6266</v>
      </c>
      <c r="B6180" s="17">
        <v>2</v>
      </c>
      <c r="C6180" s="17">
        <v>1</v>
      </c>
      <c r="D6180" t="s" s="16">
        <v>6309</v>
      </c>
      <c r="E6180" t="s" s="16">
        <v>24</v>
      </c>
      <c r="F6180" s="55">
        <v>380</v>
      </c>
      <c r="G6180" s="17">
        <v>399</v>
      </c>
      <c r="H6180" s="18">
        <f>SUM(G6180-F6180)</f>
        <v>19</v>
      </c>
      <c r="I6180" s="19">
        <f>H6180/F6180</f>
        <v>0.05</v>
      </c>
      <c r="J6180" s="19">
        <f>H6180/G6180</f>
        <v>0.0476190476190476</v>
      </c>
      <c r="K6180" t="s" s="21">
        <f>IF(J6180&lt;25%,"น้อยกว่า 25%",IF(J6180&gt;=25%,"มากกว่าหรือเท่ากับ 25%",IF(J6180&gt;=35%,"มากกว่าหรือเท่ากับ 35%")))</f>
        <v>18</v>
      </c>
    </row>
    <row r="6181" s="7" customFormat="1" ht="19.15" customHeight="1">
      <c r="A6181" t="s" s="16">
        <v>6266</v>
      </c>
      <c r="B6181" s="17">
        <v>2</v>
      </c>
      <c r="C6181" s="17">
        <v>12</v>
      </c>
      <c r="D6181" t="s" s="16">
        <v>6310</v>
      </c>
      <c r="E6181" t="s" s="16">
        <v>40</v>
      </c>
      <c r="F6181" s="55">
        <v>328</v>
      </c>
      <c r="G6181" s="17">
        <v>337</v>
      </c>
      <c r="H6181" s="18">
        <f>SUM(G6181-F6181)</f>
        <v>9</v>
      </c>
      <c r="I6181" s="19">
        <f>H6181/F6181</f>
        <v>0.0274390243902439</v>
      </c>
      <c r="J6181" s="19">
        <f>H6181/G6181</f>
        <v>0.0267062314540059</v>
      </c>
      <c r="K6181" t="s" s="21">
        <f>IF(J6181&lt;25%,"น้อยกว่า 25%",IF(J6181&gt;=25%,"มากกว่าหรือเท่ากับ 25%",IF(J6181&gt;=35%,"มากกว่าหรือเท่ากับ 35%")))</f>
        <v>18</v>
      </c>
    </row>
    <row r="6182" s="7" customFormat="1" ht="19.15" customHeight="1">
      <c r="A6182" t="s" s="16">
        <v>6266</v>
      </c>
      <c r="B6182" s="17">
        <v>2</v>
      </c>
      <c r="C6182" s="17">
        <v>16</v>
      </c>
      <c r="D6182" t="s" s="16">
        <v>6311</v>
      </c>
      <c r="E6182" t="s" s="16">
        <v>74</v>
      </c>
      <c r="F6182" s="55">
        <v>315</v>
      </c>
      <c r="G6182" s="17">
        <v>327</v>
      </c>
      <c r="H6182" s="18">
        <f>SUM(G6182-F6182)</f>
        <v>12</v>
      </c>
      <c r="I6182" s="19">
        <f>H6182/F6182</f>
        <v>0.0380952380952381</v>
      </c>
      <c r="J6182" s="19">
        <f>H6182/G6182</f>
        <v>0.036697247706422</v>
      </c>
      <c r="K6182" t="s" s="21">
        <f>IF(J6182&lt;25%,"น้อยกว่า 25%",IF(J6182&gt;=25%,"มากกว่าหรือเท่ากับ 25%",IF(J6182&gt;=35%,"มากกว่าหรือเท่ากับ 35%")))</f>
        <v>18</v>
      </c>
    </row>
    <row r="6183" s="7" customFormat="1" ht="19.15" customHeight="1">
      <c r="A6183" t="s" s="16">
        <v>6266</v>
      </c>
      <c r="B6183" s="17">
        <v>2</v>
      </c>
      <c r="C6183" s="17">
        <v>17</v>
      </c>
      <c r="D6183" t="s" s="16">
        <v>6312</v>
      </c>
      <c r="E6183" t="s" s="16">
        <v>60</v>
      </c>
      <c r="F6183" s="55">
        <v>318</v>
      </c>
      <c r="G6183" s="17">
        <v>324</v>
      </c>
      <c r="H6183" s="18">
        <f>SUM(G6183-F6183)</f>
        <v>6</v>
      </c>
      <c r="I6183" s="19">
        <f>H6183/F6183</f>
        <v>0.0188679245283019</v>
      </c>
      <c r="J6183" s="19">
        <f>H6183/G6183</f>
        <v>0.0185185185185185</v>
      </c>
      <c r="K6183" t="s" s="21">
        <f>IF(J6183&lt;25%,"น้อยกว่า 25%",IF(J6183&gt;=25%,"มากกว่าหรือเท่ากับ 25%",IF(J6183&gt;=35%,"มากกว่าหรือเท่ากับ 35%")))</f>
        <v>18</v>
      </c>
    </row>
    <row r="6184" s="7" customFormat="1" ht="19.15" customHeight="1">
      <c r="A6184" t="s" s="16">
        <v>6266</v>
      </c>
      <c r="B6184" s="17">
        <v>2</v>
      </c>
      <c r="C6184" s="17">
        <v>10</v>
      </c>
      <c r="D6184" t="s" s="16">
        <v>6313</v>
      </c>
      <c r="E6184" t="s" s="16">
        <v>30</v>
      </c>
      <c r="F6184" s="55">
        <v>222</v>
      </c>
      <c r="G6184" s="17">
        <v>232</v>
      </c>
      <c r="H6184" s="18">
        <f>SUM(G6184-F6184)</f>
        <v>10</v>
      </c>
      <c r="I6184" s="19">
        <f>H6184/F6184</f>
        <v>0.045045045045045</v>
      </c>
      <c r="J6184" s="19">
        <f>H6184/G6184</f>
        <v>0.0431034482758621</v>
      </c>
      <c r="K6184" t="s" s="21">
        <f>IF(J6184&lt;25%,"น้อยกว่า 25%",IF(J6184&gt;=25%,"มากกว่าหรือเท่ากับ 25%",IF(J6184&gt;=35%,"มากกว่าหรือเท่ากับ 35%")))</f>
        <v>18</v>
      </c>
    </row>
    <row r="6185" s="7" customFormat="1" ht="19.15" customHeight="1">
      <c r="A6185" t="s" s="16">
        <v>6266</v>
      </c>
      <c r="B6185" s="17">
        <v>2</v>
      </c>
      <c r="C6185" s="17">
        <v>2</v>
      </c>
      <c r="D6185" t="s" s="16">
        <v>6314</v>
      </c>
      <c r="E6185" t="s" s="16">
        <v>66</v>
      </c>
      <c r="F6185" s="55">
        <v>208</v>
      </c>
      <c r="G6185" s="17">
        <v>223</v>
      </c>
      <c r="H6185" s="18">
        <f>SUM(G6185-F6185)</f>
        <v>15</v>
      </c>
      <c r="I6185" s="19">
        <f>H6185/F6185</f>
        <v>0.0721153846153846</v>
      </c>
      <c r="J6185" s="19">
        <f>H6185/G6185</f>
        <v>0.0672645739910314</v>
      </c>
      <c r="K6185" t="s" s="21">
        <f>IF(J6185&lt;25%,"น้อยกว่า 25%",IF(J6185&gt;=25%,"มากกว่าหรือเท่ากับ 25%",IF(J6185&gt;=35%,"มากกว่าหรือเท่ากับ 35%")))</f>
        <v>18</v>
      </c>
    </row>
    <row r="6186" s="7" customFormat="1" ht="19.15" customHeight="1">
      <c r="A6186" t="s" s="16">
        <v>6266</v>
      </c>
      <c r="B6186" s="17">
        <v>2</v>
      </c>
      <c r="C6186" s="17">
        <v>22</v>
      </c>
      <c r="D6186" t="s" s="16">
        <v>6315</v>
      </c>
      <c r="E6186" t="s" s="16">
        <v>44</v>
      </c>
      <c r="F6186" s="55">
        <v>191</v>
      </c>
      <c r="G6186" s="17">
        <v>200</v>
      </c>
      <c r="H6186" s="18">
        <f>SUM(G6186-F6186)</f>
        <v>9</v>
      </c>
      <c r="I6186" s="19">
        <f>H6186/F6186</f>
        <v>0.0471204188481675</v>
      </c>
      <c r="J6186" s="19">
        <f>H6186/G6186</f>
        <v>0.045</v>
      </c>
      <c r="K6186" t="s" s="21">
        <f>IF(J6186&lt;25%,"น้อยกว่า 25%",IF(J6186&gt;=25%,"มากกว่าหรือเท่ากับ 25%",IF(J6186&gt;=35%,"มากกว่าหรือเท่ากับ 35%")))</f>
        <v>18</v>
      </c>
    </row>
    <row r="6187" s="7" customFormat="1" ht="19.15" customHeight="1">
      <c r="A6187" t="s" s="16">
        <v>6266</v>
      </c>
      <c r="B6187" s="17">
        <v>2</v>
      </c>
      <c r="C6187" s="17">
        <v>31</v>
      </c>
      <c r="D6187" t="s" s="16">
        <v>6316</v>
      </c>
      <c r="E6187" t="s" s="16">
        <v>1287</v>
      </c>
      <c r="F6187" s="55">
        <v>194</v>
      </c>
      <c r="G6187" s="17">
        <v>196</v>
      </c>
      <c r="H6187" s="18">
        <f>SUM(G6187-F6187)</f>
        <v>2</v>
      </c>
      <c r="I6187" s="19">
        <f>H6187/F6187</f>
        <v>0.0103092783505155</v>
      </c>
      <c r="J6187" s="19">
        <f>H6187/G6187</f>
        <v>0.0102040816326531</v>
      </c>
      <c r="K6187" t="s" s="21">
        <f>IF(J6187&lt;25%,"น้อยกว่า 25%",IF(J6187&gt;=25%,"มากกว่าหรือเท่ากับ 25%",IF(J6187&gt;=35%,"มากกว่าหรือเท่ากับ 35%")))</f>
        <v>18</v>
      </c>
    </row>
    <row r="6188" s="7" customFormat="1" ht="19.15" customHeight="1">
      <c r="A6188" t="s" s="16">
        <v>6266</v>
      </c>
      <c r="B6188" s="17">
        <v>2</v>
      </c>
      <c r="C6188" s="17">
        <v>23</v>
      </c>
      <c r="D6188" t="s" s="16">
        <v>6317</v>
      </c>
      <c r="E6188" t="s" s="16">
        <v>72</v>
      </c>
      <c r="F6188" s="55">
        <v>164</v>
      </c>
      <c r="G6188" s="17">
        <v>170</v>
      </c>
      <c r="H6188" s="18">
        <f>SUM(G6188-F6188)</f>
        <v>6</v>
      </c>
      <c r="I6188" s="19">
        <f>H6188/F6188</f>
        <v>0.0365853658536585</v>
      </c>
      <c r="J6188" s="19">
        <f>H6188/G6188</f>
        <v>0.0352941176470588</v>
      </c>
      <c r="K6188" t="s" s="21">
        <f>IF(J6188&lt;25%,"น้อยกว่า 25%",IF(J6188&gt;=25%,"มากกว่าหรือเท่ากับ 25%",IF(J6188&gt;=35%,"มากกว่าหรือเท่ากับ 35%")))</f>
        <v>18</v>
      </c>
    </row>
    <row r="6189" s="7" customFormat="1" ht="19.15" customHeight="1">
      <c r="A6189" t="s" s="16">
        <v>6266</v>
      </c>
      <c r="B6189" s="17">
        <v>2</v>
      </c>
      <c r="C6189" s="17">
        <v>19</v>
      </c>
      <c r="D6189" t="s" s="16">
        <v>6318</v>
      </c>
      <c r="E6189" t="s" s="16">
        <v>62</v>
      </c>
      <c r="F6189" s="55">
        <v>157</v>
      </c>
      <c r="G6189" s="17">
        <v>162</v>
      </c>
      <c r="H6189" s="18">
        <f>SUM(G6189-F6189)</f>
        <v>5</v>
      </c>
      <c r="I6189" s="19">
        <f>H6189/F6189</f>
        <v>0.0318471337579618</v>
      </c>
      <c r="J6189" s="19">
        <f>H6189/G6189</f>
        <v>0.0308641975308642</v>
      </c>
      <c r="K6189" t="s" s="21">
        <f>IF(J6189&lt;25%,"น้อยกว่า 25%",IF(J6189&gt;=25%,"มากกว่าหรือเท่ากับ 25%",IF(J6189&gt;=35%,"มากกว่าหรือเท่ากับ 35%")))</f>
        <v>18</v>
      </c>
    </row>
    <row r="6190" s="7" customFormat="1" ht="19.15" customHeight="1">
      <c r="A6190" t="s" s="16">
        <v>6266</v>
      </c>
      <c r="B6190" s="17">
        <v>2</v>
      </c>
      <c r="C6190" s="17">
        <v>9</v>
      </c>
      <c r="D6190" t="s" s="16">
        <v>6319</v>
      </c>
      <c r="E6190" t="s" s="16">
        <v>76</v>
      </c>
      <c r="F6190" s="55">
        <v>139</v>
      </c>
      <c r="G6190" s="17">
        <v>153</v>
      </c>
      <c r="H6190" s="18">
        <f>SUM(G6190-F6190)</f>
        <v>14</v>
      </c>
      <c r="I6190" s="19">
        <f>H6190/F6190</f>
        <v>0.100719424460432</v>
      </c>
      <c r="J6190" s="19">
        <f>H6190/G6190</f>
        <v>0.0915032679738562</v>
      </c>
      <c r="K6190" t="s" s="21">
        <f>IF(J6190&lt;25%,"น้อยกว่า 25%",IF(J6190&gt;=25%,"มากกว่าหรือเท่ากับ 25%",IF(J6190&gt;=35%,"มากกว่าหรือเท่ากับ 35%")))</f>
        <v>18</v>
      </c>
    </row>
    <row r="6191" s="7" customFormat="1" ht="19.15" customHeight="1">
      <c r="A6191" t="s" s="16">
        <v>6266</v>
      </c>
      <c r="B6191" s="17">
        <v>2</v>
      </c>
      <c r="C6191" s="17">
        <v>28</v>
      </c>
      <c r="D6191" t="s" s="16">
        <v>6320</v>
      </c>
      <c r="E6191" t="s" s="16">
        <v>1450</v>
      </c>
      <c r="F6191" s="55">
        <v>144</v>
      </c>
      <c r="G6191" s="17">
        <v>146</v>
      </c>
      <c r="H6191" s="18">
        <f>SUM(G6191-F6191)</f>
        <v>2</v>
      </c>
      <c r="I6191" s="19">
        <f>H6191/F6191</f>
        <v>0.0138888888888889</v>
      </c>
      <c r="J6191" s="19">
        <f>H6191/G6191</f>
        <v>0.0136986301369863</v>
      </c>
      <c r="K6191" t="s" s="21">
        <f>IF(J6191&lt;25%,"น้อยกว่า 25%",IF(J6191&gt;=25%,"มากกว่าหรือเท่ากับ 25%",IF(J6191&gt;=35%,"มากกว่าหรือเท่ากับ 35%")))</f>
        <v>18</v>
      </c>
    </row>
    <row r="6192" s="7" customFormat="1" ht="19.15" customHeight="1">
      <c r="A6192" t="s" s="16">
        <v>6266</v>
      </c>
      <c r="B6192" s="17">
        <v>2</v>
      </c>
      <c r="C6192" s="17">
        <v>25</v>
      </c>
      <c r="D6192" t="s" s="16">
        <v>6321</v>
      </c>
      <c r="E6192" t="s" s="16">
        <v>1091</v>
      </c>
      <c r="F6192" s="55">
        <v>132</v>
      </c>
      <c r="G6192" s="17">
        <v>139</v>
      </c>
      <c r="H6192" s="18">
        <f>SUM(G6192-F6192)</f>
        <v>7</v>
      </c>
      <c r="I6192" s="19">
        <f>H6192/F6192</f>
        <v>0.053030303030303</v>
      </c>
      <c r="J6192" s="19">
        <f>H6192/G6192</f>
        <v>0.0503597122302158</v>
      </c>
      <c r="K6192" t="s" s="21">
        <f>IF(J6192&lt;25%,"น้อยกว่า 25%",IF(J6192&gt;=25%,"มากกว่าหรือเท่ากับ 25%",IF(J6192&gt;=35%,"มากกว่าหรือเท่ากับ 35%")))</f>
        <v>18</v>
      </c>
    </row>
    <row r="6193" s="7" customFormat="1" ht="19.15" customHeight="1">
      <c r="A6193" t="s" s="16">
        <v>6266</v>
      </c>
      <c r="B6193" s="17">
        <v>2</v>
      </c>
      <c r="C6193" s="17">
        <v>27</v>
      </c>
      <c r="D6193" t="s" s="16">
        <v>6322</v>
      </c>
      <c r="E6193" t="s" s="16">
        <v>1546</v>
      </c>
      <c r="F6193" s="55">
        <v>77</v>
      </c>
      <c r="G6193" s="17">
        <v>80</v>
      </c>
      <c r="H6193" s="18">
        <f>SUM(G6193-F6193)</f>
        <v>3</v>
      </c>
      <c r="I6193" s="19">
        <f>H6193/F6193</f>
        <v>0.038961038961039</v>
      </c>
      <c r="J6193" s="19">
        <f>H6193/G6193</f>
        <v>0.0375</v>
      </c>
      <c r="K6193" t="s" s="21">
        <f>IF(J6193&lt;25%,"น้อยกว่า 25%",IF(J6193&gt;=25%,"มากกว่าหรือเท่ากับ 25%",IF(J6193&gt;=35%,"มากกว่าหรือเท่ากับ 35%")))</f>
        <v>18</v>
      </c>
    </row>
    <row r="6194" s="7" customFormat="1" ht="19.15" customHeight="1">
      <c r="A6194" t="s" s="16">
        <v>6266</v>
      </c>
      <c r="B6194" s="17">
        <v>2</v>
      </c>
      <c r="C6194" s="17">
        <v>30</v>
      </c>
      <c r="D6194" t="s" s="16">
        <v>6323</v>
      </c>
      <c r="E6194" t="s" s="16">
        <v>68</v>
      </c>
      <c r="F6194" s="55">
        <v>25</v>
      </c>
      <c r="G6194" s="17">
        <v>29</v>
      </c>
      <c r="H6194" s="18">
        <f>SUM(G6194-F6194)</f>
        <v>4</v>
      </c>
      <c r="I6194" s="19">
        <f>H6194/F6194</f>
        <v>0.16</v>
      </c>
      <c r="J6194" s="19">
        <f>H6194/G6194</f>
        <v>0.137931034482759</v>
      </c>
      <c r="K6194" t="s" s="21">
        <f>IF(J6194&lt;25%,"น้อยกว่า 25%",IF(J6194&gt;=25%,"มากกว่าหรือเท่ากับ 25%",IF(J6194&gt;=35%,"มากกว่าหรือเท่ากับ 35%")))</f>
        <v>18</v>
      </c>
    </row>
    <row r="6195" s="7" customFormat="1" ht="19.15" customHeight="1">
      <c r="A6195" t="s" s="16">
        <v>6266</v>
      </c>
      <c r="B6195" s="17">
        <v>2</v>
      </c>
      <c r="C6195" s="17">
        <v>7</v>
      </c>
      <c r="D6195" t="s" s="16">
        <v>6324</v>
      </c>
      <c r="E6195" t="s" s="16">
        <v>78</v>
      </c>
      <c r="F6195" s="37">
        <v>0</v>
      </c>
      <c r="G6195" s="17">
        <v>0</v>
      </c>
      <c r="H6195" s="18">
        <f>SUM(G6195-F6195)</f>
        <v>0</v>
      </c>
      <c r="I6195" s="19">
        <f>H6195/F6195</f>
      </c>
      <c r="J6195" s="19">
        <f>H6195/G6195</f>
      </c>
      <c r="K6195" s="24">
        <f>IF(J6195&lt;25%,"น้อยกว่า 25%",IF(J6195&gt;=25%,"มากกว่าหรือเท่ากับ 25%",IF(J6195&gt;=35%,"มากกว่าหรือเท่ากับ 35%")))</f>
      </c>
    </row>
    <row r="6196" s="7" customFormat="1" ht="19.15" customHeight="1">
      <c r="A6196" t="s" s="16">
        <v>6266</v>
      </c>
      <c r="B6196" s="17">
        <v>2</v>
      </c>
      <c r="C6196" s="17">
        <v>18</v>
      </c>
      <c r="D6196" t="s" s="16">
        <v>6325</v>
      </c>
      <c r="E6196" t="s" s="16">
        <v>380</v>
      </c>
      <c r="F6196" s="37">
        <v>0</v>
      </c>
      <c r="G6196" s="17">
        <v>0</v>
      </c>
      <c r="H6196" s="18">
        <f>SUM(G6196-F6196)</f>
        <v>0</v>
      </c>
      <c r="I6196" s="19">
        <f>H6196/F6196</f>
      </c>
      <c r="J6196" s="19">
        <f>H6196/G6196</f>
      </c>
      <c r="K6196" s="24">
        <f>IF(J6196&lt;25%,"น้อยกว่า 25%",IF(J6196&gt;=25%,"มากกว่าหรือเท่ากับ 25%",IF(J6196&gt;=35%,"มากกว่าหรือเท่ากับ 35%")))</f>
      </c>
    </row>
    <row r="6197" s="7" customFormat="1" ht="19.15" customHeight="1">
      <c r="A6197" t="s" s="16">
        <v>6266</v>
      </c>
      <c r="B6197" s="17">
        <v>3</v>
      </c>
      <c r="C6197" s="17">
        <v>5</v>
      </c>
      <c r="D6197" t="s" s="16">
        <v>6326</v>
      </c>
      <c r="E6197" t="s" s="16">
        <v>20</v>
      </c>
      <c r="F6197" s="55">
        <v>28944</v>
      </c>
      <c r="G6197" s="17">
        <v>30325</v>
      </c>
      <c r="H6197" s="18">
        <f>SUM(G6197-F6197)</f>
        <v>1381</v>
      </c>
      <c r="I6197" s="19">
        <f>H6197/F6197</f>
        <v>0.0477128247650636</v>
      </c>
      <c r="J6197" s="19">
        <f>H6197/G6197</f>
        <v>0.0455399835119538</v>
      </c>
      <c r="K6197" t="s" s="21">
        <f>IF(J6197&lt;25%,"น้อยกว่า 25%",IF(J6197&gt;=25%,"มากกว่าหรือเท่ากับ 25%",IF(J6197&gt;=35%,"มากกว่าหรือเท่ากับ 35%")))</f>
        <v>18</v>
      </c>
    </row>
    <row r="6198" s="7" customFormat="1" ht="19.15" customHeight="1">
      <c r="A6198" t="s" s="16">
        <v>6266</v>
      </c>
      <c r="B6198" s="17">
        <v>3</v>
      </c>
      <c r="C6198" s="17">
        <v>2</v>
      </c>
      <c r="D6198" t="s" s="16">
        <v>6327</v>
      </c>
      <c r="E6198" t="s" s="16">
        <v>26</v>
      </c>
      <c r="F6198" s="55">
        <v>27900</v>
      </c>
      <c r="G6198" s="17">
        <v>29535</v>
      </c>
      <c r="H6198" s="18">
        <f>SUM(G6198-F6198)</f>
        <v>1635</v>
      </c>
      <c r="I6198" s="19">
        <f>H6198/F6198</f>
        <v>0.0586021505376344</v>
      </c>
      <c r="J6198" s="19">
        <f>H6198/G6198</f>
        <v>0.0553580497714576</v>
      </c>
      <c r="K6198" t="s" s="21">
        <f>IF(J6198&lt;25%,"น้อยกว่า 25%",IF(J6198&gt;=25%,"มากกว่าหรือเท่ากับ 25%",IF(J6198&gt;=35%,"มากกว่าหรือเท่ากับ 35%")))</f>
        <v>18</v>
      </c>
    </row>
    <row r="6199" s="7" customFormat="1" ht="19.15" customHeight="1">
      <c r="A6199" t="s" s="16">
        <v>6266</v>
      </c>
      <c r="B6199" s="17">
        <v>3</v>
      </c>
      <c r="C6199" s="17">
        <v>10</v>
      </c>
      <c r="D6199" t="s" s="16">
        <v>6328</v>
      </c>
      <c r="E6199" t="s" s="16">
        <v>22</v>
      </c>
      <c r="F6199" s="55">
        <v>16312</v>
      </c>
      <c r="G6199" s="17">
        <v>16768</v>
      </c>
      <c r="H6199" s="18">
        <f>SUM(G6199-F6199)</f>
        <v>456</v>
      </c>
      <c r="I6199" s="19">
        <f>H6199/F6199</f>
        <v>0.0279548798430603</v>
      </c>
      <c r="J6199" s="19">
        <f>H6199/G6199</f>
        <v>0.0271946564885496</v>
      </c>
      <c r="K6199" t="s" s="21">
        <f>IF(J6199&lt;25%,"น้อยกว่า 25%",IF(J6199&gt;=25%,"มากกว่าหรือเท่ากับ 25%",IF(J6199&gt;=35%,"มากกว่าหรือเท่ากับ 35%")))</f>
        <v>18</v>
      </c>
    </row>
    <row r="6200" s="7" customFormat="1" ht="19.15" customHeight="1">
      <c r="A6200" t="s" s="16">
        <v>6266</v>
      </c>
      <c r="B6200" s="17">
        <v>3</v>
      </c>
      <c r="C6200" s="17">
        <v>4</v>
      </c>
      <c r="D6200" t="s" s="16">
        <v>6329</v>
      </c>
      <c r="E6200" t="s" s="16">
        <v>17</v>
      </c>
      <c r="F6200" s="55">
        <v>5754</v>
      </c>
      <c r="G6200" s="17">
        <v>6241</v>
      </c>
      <c r="H6200" s="18">
        <f>SUM(G6200-F6200)</f>
        <v>487</v>
      </c>
      <c r="I6200" s="19">
        <f>H6200/F6200</f>
        <v>0.0846367744177963</v>
      </c>
      <c r="J6200" s="19">
        <f>H6200/G6200</f>
        <v>0.0780323666079154</v>
      </c>
      <c r="K6200" t="s" s="21">
        <f>IF(J6200&lt;25%,"น้อยกว่า 25%",IF(J6200&gt;=25%,"มากกว่าหรือเท่ากับ 25%",IF(J6200&gt;=35%,"มากกว่าหรือเท่ากับ 35%")))</f>
        <v>18</v>
      </c>
    </row>
    <row r="6201" s="7" customFormat="1" ht="19.15" customHeight="1">
      <c r="A6201" t="s" s="16">
        <v>6266</v>
      </c>
      <c r="B6201" s="17">
        <v>3</v>
      </c>
      <c r="C6201" s="17">
        <v>3</v>
      </c>
      <c r="D6201" t="s" s="16">
        <v>6330</v>
      </c>
      <c r="E6201" t="s" s="16">
        <v>28</v>
      </c>
      <c r="F6201" s="55">
        <v>3148</v>
      </c>
      <c r="G6201" s="17">
        <v>3222</v>
      </c>
      <c r="H6201" s="18">
        <f>SUM(G6201-F6201)</f>
        <v>74</v>
      </c>
      <c r="I6201" s="19">
        <f>H6201/F6201</f>
        <v>0.0235069885641677</v>
      </c>
      <c r="J6201" s="19">
        <f>H6201/G6201</f>
        <v>0.0229671011793917</v>
      </c>
      <c r="K6201" t="s" s="21">
        <f>IF(J6201&lt;25%,"น้อยกว่า 25%",IF(J6201&gt;=25%,"มากกว่าหรือเท่ากับ 25%",IF(J6201&gt;=35%,"มากกว่าหรือเท่ากับ 35%")))</f>
        <v>18</v>
      </c>
    </row>
    <row r="6202" s="7" customFormat="1" ht="19.15" customHeight="1">
      <c r="A6202" t="s" s="16">
        <v>6266</v>
      </c>
      <c r="B6202" s="17">
        <v>3</v>
      </c>
      <c r="C6202" s="17">
        <v>1</v>
      </c>
      <c r="D6202" t="s" s="16">
        <v>6331</v>
      </c>
      <c r="E6202" t="s" s="16">
        <v>60</v>
      </c>
      <c r="F6202" s="55">
        <v>1780</v>
      </c>
      <c r="G6202" s="17">
        <v>1875</v>
      </c>
      <c r="H6202" s="18">
        <f>SUM(G6202-F6202)</f>
        <v>95</v>
      </c>
      <c r="I6202" s="19">
        <f>H6202/F6202</f>
        <v>0.0533707865168539</v>
      </c>
      <c r="J6202" s="19">
        <f>H6202/G6202</f>
        <v>0.0506666666666667</v>
      </c>
      <c r="K6202" t="s" s="21">
        <f>IF(J6202&lt;25%,"น้อยกว่า 25%",IF(J6202&gt;=25%,"มากกว่าหรือเท่ากับ 25%",IF(J6202&gt;=35%,"มากกว่าหรือเท่ากับ 35%")))</f>
        <v>18</v>
      </c>
    </row>
    <row r="6203" s="7" customFormat="1" ht="19.15" customHeight="1">
      <c r="A6203" t="s" s="16">
        <v>6266</v>
      </c>
      <c r="B6203" s="17">
        <v>3</v>
      </c>
      <c r="C6203" s="17">
        <v>12</v>
      </c>
      <c r="D6203" t="s" s="16">
        <v>6332</v>
      </c>
      <c r="E6203" t="s" s="16">
        <v>38</v>
      </c>
      <c r="F6203" s="55">
        <v>739</v>
      </c>
      <c r="G6203" s="17">
        <v>744</v>
      </c>
      <c r="H6203" s="18">
        <f>SUM(G6203-F6203)</f>
        <v>5</v>
      </c>
      <c r="I6203" s="19">
        <f>H6203/F6203</f>
        <v>0.006765899864682</v>
      </c>
      <c r="J6203" s="19">
        <f>H6203/G6203</f>
        <v>0.00672043010752688</v>
      </c>
      <c r="K6203" t="s" s="21">
        <f>IF(J6203&lt;25%,"น้อยกว่า 25%",IF(J6203&gt;=25%,"มากกว่าหรือเท่ากับ 25%",IF(J6203&gt;=35%,"มากกว่าหรือเท่ากับ 35%")))</f>
        <v>18</v>
      </c>
    </row>
    <row r="6204" s="7" customFormat="1" ht="19.15" customHeight="1">
      <c r="A6204" t="s" s="16">
        <v>6266</v>
      </c>
      <c r="B6204" s="17">
        <v>3</v>
      </c>
      <c r="C6204" s="17">
        <v>16</v>
      </c>
      <c r="D6204" t="s" s="16">
        <v>6333</v>
      </c>
      <c r="E6204" t="s" s="16">
        <v>34</v>
      </c>
      <c r="F6204" s="55">
        <v>685</v>
      </c>
      <c r="G6204" s="17">
        <v>699</v>
      </c>
      <c r="H6204" s="18">
        <f>SUM(G6204-F6204)</f>
        <v>14</v>
      </c>
      <c r="I6204" s="19">
        <f>H6204/F6204</f>
        <v>0.0204379562043796</v>
      </c>
      <c r="J6204" s="19">
        <f>H6204/G6204</f>
        <v>0.0200286123032904</v>
      </c>
      <c r="K6204" t="s" s="21">
        <f>IF(J6204&lt;25%,"น้อยกว่า 25%",IF(J6204&gt;=25%,"มากกว่าหรือเท่ากับ 25%",IF(J6204&gt;=35%,"มากกว่าหรือเท่ากับ 35%")))</f>
        <v>18</v>
      </c>
    </row>
    <row r="6205" s="7" customFormat="1" ht="19.15" customHeight="1">
      <c r="A6205" t="s" s="16">
        <v>6266</v>
      </c>
      <c r="B6205" s="17">
        <v>3</v>
      </c>
      <c r="C6205" s="17">
        <v>22</v>
      </c>
      <c r="D6205" t="s" s="16">
        <v>6334</v>
      </c>
      <c r="E6205" t="s" s="16">
        <v>76</v>
      </c>
      <c r="F6205" s="55">
        <v>602</v>
      </c>
      <c r="G6205" s="17">
        <v>627</v>
      </c>
      <c r="H6205" s="18">
        <f>SUM(G6205-F6205)</f>
        <v>25</v>
      </c>
      <c r="I6205" s="19">
        <f>H6205/F6205</f>
        <v>0.0415282392026578</v>
      </c>
      <c r="J6205" s="19">
        <f>H6205/G6205</f>
        <v>0.0398724082934609</v>
      </c>
      <c r="K6205" t="s" s="21">
        <f>IF(J6205&lt;25%,"น้อยกว่า 25%",IF(J6205&gt;=25%,"มากกว่าหรือเท่ากับ 25%",IF(J6205&gt;=35%,"มากกว่าหรือเท่ากับ 35%")))</f>
        <v>18</v>
      </c>
    </row>
    <row r="6206" s="7" customFormat="1" ht="19.15" customHeight="1">
      <c r="A6206" t="s" s="16">
        <v>6266</v>
      </c>
      <c r="B6206" s="17">
        <v>3</v>
      </c>
      <c r="C6206" s="17">
        <v>25</v>
      </c>
      <c r="D6206" t="s" s="16">
        <v>6335</v>
      </c>
      <c r="E6206" t="s" s="16">
        <v>1091</v>
      </c>
      <c r="F6206" s="55">
        <v>548</v>
      </c>
      <c r="G6206" s="17">
        <v>602</v>
      </c>
      <c r="H6206" s="18">
        <f>SUM(G6206-F6206)</f>
        <v>54</v>
      </c>
      <c r="I6206" s="19">
        <f>H6206/F6206</f>
        <v>0.09854014598540151</v>
      </c>
      <c r="J6206" s="19">
        <f>H6206/G6206</f>
        <v>0.0897009966777409</v>
      </c>
      <c r="K6206" t="s" s="21">
        <f>IF(J6206&lt;25%,"น้อยกว่า 25%",IF(J6206&gt;=25%,"มากกว่าหรือเท่ากับ 25%",IF(J6206&gt;=35%,"มากกว่าหรือเท่ากับ 35%")))</f>
        <v>18</v>
      </c>
    </row>
    <row r="6207" s="7" customFormat="1" ht="19.15" customHeight="1">
      <c r="A6207" t="s" s="16">
        <v>6266</v>
      </c>
      <c r="B6207" s="17">
        <v>3</v>
      </c>
      <c r="C6207" s="17">
        <v>14</v>
      </c>
      <c r="D6207" t="s" s="16">
        <v>6336</v>
      </c>
      <c r="E6207" t="s" s="16">
        <v>36</v>
      </c>
      <c r="F6207" s="55">
        <v>435</v>
      </c>
      <c r="G6207" s="17">
        <v>438</v>
      </c>
      <c r="H6207" s="18">
        <f>SUM(G6207-F6207)</f>
        <v>3</v>
      </c>
      <c r="I6207" s="19">
        <f>H6207/F6207</f>
        <v>0.00689655172413793</v>
      </c>
      <c r="J6207" s="19">
        <f>H6207/G6207</f>
        <v>0.00684931506849315</v>
      </c>
      <c r="K6207" t="s" s="21">
        <f>IF(J6207&lt;25%,"น้อยกว่า 25%",IF(J6207&gt;=25%,"มากกว่าหรือเท่ากับ 25%",IF(J6207&gt;=35%,"มากกว่าหรือเท่ากับ 35%")))</f>
        <v>18</v>
      </c>
    </row>
    <row r="6208" s="7" customFormat="1" ht="19.15" customHeight="1">
      <c r="A6208" t="s" s="16">
        <v>6266</v>
      </c>
      <c r="B6208" s="17">
        <v>3</v>
      </c>
      <c r="C6208" s="17">
        <v>7</v>
      </c>
      <c r="D6208" t="s" s="16">
        <v>6337</v>
      </c>
      <c r="E6208" t="s" s="16">
        <v>24</v>
      </c>
      <c r="F6208" s="55">
        <v>293</v>
      </c>
      <c r="G6208" s="17">
        <v>296</v>
      </c>
      <c r="H6208" s="18">
        <f>SUM(G6208-F6208)</f>
        <v>3</v>
      </c>
      <c r="I6208" s="19">
        <f>H6208/F6208</f>
        <v>0.0102389078498294</v>
      </c>
      <c r="J6208" s="19">
        <f>H6208/G6208</f>
        <v>0.0101351351351351</v>
      </c>
      <c r="K6208" t="s" s="21">
        <f>IF(J6208&lt;25%,"น้อยกว่า 25%",IF(J6208&gt;=25%,"มากกว่าหรือเท่ากับ 25%",IF(J6208&gt;=35%,"มากกว่าหรือเท่ากับ 35%")))</f>
        <v>18</v>
      </c>
    </row>
    <row r="6209" s="7" customFormat="1" ht="19.15" customHeight="1">
      <c r="A6209" t="s" s="16">
        <v>6266</v>
      </c>
      <c r="B6209" s="17">
        <v>3</v>
      </c>
      <c r="C6209" s="17">
        <v>9</v>
      </c>
      <c r="D6209" t="s" s="16">
        <v>6338</v>
      </c>
      <c r="E6209" t="s" s="16">
        <v>30</v>
      </c>
      <c r="F6209" s="55">
        <v>218</v>
      </c>
      <c r="G6209" s="17">
        <v>248</v>
      </c>
      <c r="H6209" s="18">
        <f>SUM(G6209-F6209)</f>
        <v>30</v>
      </c>
      <c r="I6209" s="19">
        <f>H6209/F6209</f>
        <v>0.137614678899083</v>
      </c>
      <c r="J6209" s="19">
        <f>H6209/G6209</f>
        <v>0.120967741935484</v>
      </c>
      <c r="K6209" t="s" s="21">
        <f>IF(J6209&lt;25%,"น้อยกว่า 25%",IF(J6209&gt;=25%,"มากกว่าหรือเท่ากับ 25%",IF(J6209&gt;=35%,"มากกว่าหรือเท่ากับ 35%")))</f>
        <v>18</v>
      </c>
    </row>
    <row r="6210" s="7" customFormat="1" ht="19.15" customHeight="1">
      <c r="A6210" t="s" s="16">
        <v>6266</v>
      </c>
      <c r="B6210" s="17">
        <v>3</v>
      </c>
      <c r="C6210" s="17">
        <v>24</v>
      </c>
      <c r="D6210" t="s" s="16">
        <v>6339</v>
      </c>
      <c r="E6210" t="s" s="16">
        <v>46</v>
      </c>
      <c r="F6210" s="55">
        <v>227</v>
      </c>
      <c r="G6210" s="17">
        <v>243</v>
      </c>
      <c r="H6210" s="18">
        <f>SUM(G6210-F6210)</f>
        <v>16</v>
      </c>
      <c r="I6210" s="19">
        <f>H6210/F6210</f>
        <v>0.07048458149779741</v>
      </c>
      <c r="J6210" s="19">
        <f>H6210/G6210</f>
        <v>0.065843621399177</v>
      </c>
      <c r="K6210" t="s" s="21">
        <f>IF(J6210&lt;25%,"น้อยกว่า 25%",IF(J6210&gt;=25%,"มากกว่าหรือเท่ากับ 25%",IF(J6210&gt;=35%,"มากกว่าหรือเท่ากับ 35%")))</f>
        <v>18</v>
      </c>
    </row>
    <row r="6211" s="7" customFormat="1" ht="19.15" customHeight="1">
      <c r="A6211" t="s" s="16">
        <v>6266</v>
      </c>
      <c r="B6211" s="17">
        <v>3</v>
      </c>
      <c r="C6211" s="17">
        <v>6</v>
      </c>
      <c r="D6211" t="s" s="16">
        <v>6340</v>
      </c>
      <c r="E6211" t="s" s="16">
        <v>66</v>
      </c>
      <c r="F6211" s="55">
        <v>206</v>
      </c>
      <c r="G6211" s="17">
        <v>238</v>
      </c>
      <c r="H6211" s="18">
        <f>SUM(G6211-F6211)</f>
        <v>32</v>
      </c>
      <c r="I6211" s="19">
        <f>H6211/F6211</f>
        <v>0.155339805825243</v>
      </c>
      <c r="J6211" s="19">
        <f>H6211/G6211</f>
        <v>0.134453781512605</v>
      </c>
      <c r="K6211" t="s" s="21">
        <f>IF(J6211&lt;25%,"น้อยกว่า 25%",IF(J6211&gt;=25%,"มากกว่าหรือเท่ากับ 25%",IF(J6211&gt;=35%,"มากกว่าหรือเท่ากับ 35%")))</f>
        <v>18</v>
      </c>
    </row>
    <row r="6212" s="7" customFormat="1" ht="19.15" customHeight="1">
      <c r="A6212" t="s" s="16">
        <v>6266</v>
      </c>
      <c r="B6212" s="17">
        <v>3</v>
      </c>
      <c r="C6212" s="17">
        <v>27</v>
      </c>
      <c r="D6212" t="s" s="16">
        <v>6341</v>
      </c>
      <c r="E6212" t="s" s="16">
        <v>42</v>
      </c>
      <c r="F6212" s="55">
        <v>190</v>
      </c>
      <c r="G6212" s="17">
        <v>193</v>
      </c>
      <c r="H6212" s="18">
        <f>SUM(G6212-F6212)</f>
        <v>3</v>
      </c>
      <c r="I6212" s="19">
        <f>H6212/F6212</f>
        <v>0.0157894736842105</v>
      </c>
      <c r="J6212" s="19">
        <f>H6212/G6212</f>
        <v>0.0155440414507772</v>
      </c>
      <c r="K6212" t="s" s="21">
        <f>IF(J6212&lt;25%,"น้อยกว่า 25%",IF(J6212&gt;=25%,"มากกว่าหรือเท่ากับ 25%",IF(J6212&gt;=35%,"มากกว่าหรือเท่ากับ 35%")))</f>
        <v>18</v>
      </c>
    </row>
    <row r="6213" s="7" customFormat="1" ht="19.15" customHeight="1">
      <c r="A6213" t="s" s="16">
        <v>6266</v>
      </c>
      <c r="B6213" s="17">
        <v>3</v>
      </c>
      <c r="C6213" s="17">
        <v>11</v>
      </c>
      <c r="D6213" t="s" s="16">
        <v>6342</v>
      </c>
      <c r="E6213" t="s" s="16">
        <v>72</v>
      </c>
      <c r="F6213" s="55">
        <v>156</v>
      </c>
      <c r="G6213" s="17">
        <v>158</v>
      </c>
      <c r="H6213" s="18">
        <f>SUM(G6213-F6213)</f>
        <v>2</v>
      </c>
      <c r="I6213" s="19">
        <f>H6213/F6213</f>
        <v>0.0128205128205128</v>
      </c>
      <c r="J6213" s="19">
        <f>H6213/G6213</f>
        <v>0.0126582278481013</v>
      </c>
      <c r="K6213" t="s" s="21">
        <f>IF(J6213&lt;25%,"น้อยกว่า 25%",IF(J6213&gt;=25%,"มากกว่าหรือเท่ากับ 25%",IF(J6213&gt;=35%,"มากกว่าหรือเท่ากับ 35%")))</f>
        <v>18</v>
      </c>
    </row>
    <row r="6214" s="7" customFormat="1" ht="19.15" customHeight="1">
      <c r="A6214" t="s" s="16">
        <v>6266</v>
      </c>
      <c r="B6214" s="17">
        <v>3</v>
      </c>
      <c r="C6214" s="17">
        <v>18</v>
      </c>
      <c r="D6214" t="s" s="16">
        <v>6343</v>
      </c>
      <c r="E6214" t="s" s="16">
        <v>62</v>
      </c>
      <c r="F6214" s="55">
        <v>141</v>
      </c>
      <c r="G6214" s="17">
        <v>144</v>
      </c>
      <c r="H6214" s="18">
        <f>SUM(G6214-F6214)</f>
        <v>3</v>
      </c>
      <c r="I6214" s="19">
        <f>H6214/F6214</f>
        <v>0.0212765957446809</v>
      </c>
      <c r="J6214" s="19">
        <f>H6214/G6214</f>
        <v>0.0208333333333333</v>
      </c>
      <c r="K6214" t="s" s="21">
        <f>IF(J6214&lt;25%,"น้อยกว่า 25%",IF(J6214&gt;=25%,"มากกว่าหรือเท่ากับ 25%",IF(J6214&gt;=35%,"มากกว่าหรือเท่ากับ 35%")))</f>
        <v>18</v>
      </c>
    </row>
    <row r="6215" s="7" customFormat="1" ht="19.15" customHeight="1">
      <c r="A6215" t="s" s="16">
        <v>6266</v>
      </c>
      <c r="B6215" s="17">
        <v>3</v>
      </c>
      <c r="C6215" s="17">
        <v>15</v>
      </c>
      <c r="D6215" t="s" s="16">
        <v>6344</v>
      </c>
      <c r="E6215" t="s" s="16">
        <v>48</v>
      </c>
      <c r="F6215" s="55">
        <v>128</v>
      </c>
      <c r="G6215" s="17">
        <v>137</v>
      </c>
      <c r="H6215" s="18">
        <f>SUM(G6215-F6215)</f>
        <v>9</v>
      </c>
      <c r="I6215" s="19">
        <f>H6215/F6215</f>
        <v>0.0703125</v>
      </c>
      <c r="J6215" s="19">
        <f>H6215/G6215</f>
        <v>0.0656934306569343</v>
      </c>
      <c r="K6215" t="s" s="21">
        <f>IF(J6215&lt;25%,"น้อยกว่า 25%",IF(J6215&gt;=25%,"มากกว่าหรือเท่ากับ 25%",IF(J6215&gt;=35%,"มากกว่าหรือเท่ากับ 35%")))</f>
        <v>18</v>
      </c>
    </row>
    <row r="6216" s="7" customFormat="1" ht="19.15" customHeight="1">
      <c r="A6216" t="s" s="16">
        <v>6266</v>
      </c>
      <c r="B6216" s="17">
        <v>3</v>
      </c>
      <c r="C6216" s="17">
        <v>23</v>
      </c>
      <c r="D6216" t="s" s="16">
        <v>6345</v>
      </c>
      <c r="E6216" t="s" s="16">
        <v>52</v>
      </c>
      <c r="F6216" s="55">
        <v>117</v>
      </c>
      <c r="G6216" s="17">
        <v>125</v>
      </c>
      <c r="H6216" s="18">
        <f>SUM(G6216-F6216)</f>
        <v>8</v>
      </c>
      <c r="I6216" s="19">
        <f>H6216/F6216</f>
        <v>0.0683760683760684</v>
      </c>
      <c r="J6216" s="19">
        <f>H6216/G6216</f>
        <v>0.064</v>
      </c>
      <c r="K6216" t="s" s="21">
        <f>IF(J6216&lt;25%,"น้อยกว่า 25%",IF(J6216&gt;=25%,"มากกว่าหรือเท่ากับ 25%",IF(J6216&gt;=35%,"มากกว่าหรือเท่ากับ 35%")))</f>
        <v>18</v>
      </c>
    </row>
    <row r="6217" s="7" customFormat="1" ht="19.15" customHeight="1">
      <c r="A6217" t="s" s="16">
        <v>6266</v>
      </c>
      <c r="B6217" s="17">
        <v>3</v>
      </c>
      <c r="C6217" s="17">
        <v>17</v>
      </c>
      <c r="D6217" t="s" s="16">
        <v>6346</v>
      </c>
      <c r="E6217" t="s" s="16">
        <v>44</v>
      </c>
      <c r="F6217" s="55">
        <v>114</v>
      </c>
      <c r="G6217" s="17">
        <v>120</v>
      </c>
      <c r="H6217" s="18">
        <f>SUM(G6217-F6217)</f>
        <v>6</v>
      </c>
      <c r="I6217" s="19">
        <f>H6217/F6217</f>
        <v>0.0526315789473684</v>
      </c>
      <c r="J6217" s="19">
        <f>H6217/G6217</f>
        <v>0.05</v>
      </c>
      <c r="K6217" t="s" s="21">
        <f>IF(J6217&lt;25%,"น้อยกว่า 25%",IF(J6217&gt;=25%,"มากกว่าหรือเท่ากับ 25%",IF(J6217&gt;=35%,"มากกว่าหรือเท่ากับ 35%")))</f>
        <v>18</v>
      </c>
    </row>
    <row r="6218" s="7" customFormat="1" ht="19.15" customHeight="1">
      <c r="A6218" t="s" s="16">
        <v>6266</v>
      </c>
      <c r="B6218" s="17">
        <v>3</v>
      </c>
      <c r="C6218" s="17">
        <v>21</v>
      </c>
      <c r="D6218" t="s" s="16">
        <v>6347</v>
      </c>
      <c r="E6218" t="s" s="16">
        <v>74</v>
      </c>
      <c r="F6218" s="55">
        <v>105</v>
      </c>
      <c r="G6218" s="17">
        <v>116</v>
      </c>
      <c r="H6218" s="18">
        <f>SUM(G6218-F6218)</f>
        <v>11</v>
      </c>
      <c r="I6218" s="19">
        <f>H6218/F6218</f>
        <v>0.104761904761905</v>
      </c>
      <c r="J6218" s="19">
        <f>H6218/G6218</f>
        <v>0.0948275862068966</v>
      </c>
      <c r="K6218" t="s" s="21">
        <f>IF(J6218&lt;25%,"น้อยกว่า 25%",IF(J6218&gt;=25%,"มากกว่าหรือเท่ากับ 25%",IF(J6218&gt;=35%,"มากกว่าหรือเท่ากับ 35%")))</f>
        <v>18</v>
      </c>
    </row>
    <row r="6219" s="7" customFormat="1" ht="19.15" customHeight="1">
      <c r="A6219" t="s" s="16">
        <v>6266</v>
      </c>
      <c r="B6219" s="17">
        <v>3</v>
      </c>
      <c r="C6219" s="17">
        <v>13</v>
      </c>
      <c r="D6219" t="s" s="16">
        <v>6348</v>
      </c>
      <c r="E6219" t="s" s="16">
        <v>281</v>
      </c>
      <c r="F6219" s="55">
        <v>95</v>
      </c>
      <c r="G6219" s="17">
        <v>100</v>
      </c>
      <c r="H6219" s="18">
        <f>SUM(G6219-F6219)</f>
        <v>5</v>
      </c>
      <c r="I6219" s="19">
        <f>H6219/F6219</f>
        <v>0.0526315789473684</v>
      </c>
      <c r="J6219" s="19">
        <f>H6219/G6219</f>
        <v>0.05</v>
      </c>
      <c r="K6219" t="s" s="21">
        <f>IF(J6219&lt;25%,"น้อยกว่า 25%",IF(J6219&gt;=25%,"มากกว่าหรือเท่ากับ 25%",IF(J6219&gt;=35%,"มากกว่าหรือเท่ากับ 35%")))</f>
        <v>18</v>
      </c>
    </row>
    <row r="6220" s="7" customFormat="1" ht="19.15" customHeight="1">
      <c r="A6220" t="s" s="16">
        <v>6266</v>
      </c>
      <c r="B6220" s="17">
        <v>3</v>
      </c>
      <c r="C6220" s="17">
        <v>26</v>
      </c>
      <c r="D6220" t="s" s="16">
        <v>6349</v>
      </c>
      <c r="E6220" t="s" s="16">
        <v>1546</v>
      </c>
      <c r="F6220" s="55">
        <v>97</v>
      </c>
      <c r="G6220" s="17">
        <v>100</v>
      </c>
      <c r="H6220" s="18">
        <f>SUM(G6220-F6220)</f>
        <v>3</v>
      </c>
      <c r="I6220" s="19">
        <f>H6220/F6220</f>
        <v>0.0309278350515464</v>
      </c>
      <c r="J6220" s="19">
        <f>H6220/G6220</f>
        <v>0.03</v>
      </c>
      <c r="K6220" t="s" s="21">
        <f>IF(J6220&lt;25%,"น้อยกว่า 25%",IF(J6220&gt;=25%,"มากกว่าหรือเท่ากับ 25%",IF(J6220&gt;=35%,"มากกว่าหรือเท่ากับ 35%")))</f>
        <v>18</v>
      </c>
    </row>
    <row r="6221" s="7" customFormat="1" ht="19.15" customHeight="1">
      <c r="A6221" t="s" s="16">
        <v>6266</v>
      </c>
      <c r="B6221" s="17">
        <v>3</v>
      </c>
      <c r="C6221" s="17">
        <v>29</v>
      </c>
      <c r="D6221" t="s" s="16">
        <v>6350</v>
      </c>
      <c r="E6221" t="s" s="16">
        <v>1287</v>
      </c>
      <c r="F6221" s="55">
        <v>67</v>
      </c>
      <c r="G6221" s="17">
        <v>69</v>
      </c>
      <c r="H6221" s="18">
        <f>SUM(G6221-F6221)</f>
        <v>2</v>
      </c>
      <c r="I6221" s="19">
        <f>H6221/F6221</f>
        <v>0.0298507462686567</v>
      </c>
      <c r="J6221" s="19">
        <f>H6221/G6221</f>
        <v>0.0289855072463768</v>
      </c>
      <c r="K6221" t="s" s="21">
        <f>IF(J6221&lt;25%,"น้อยกว่า 25%",IF(J6221&gt;=25%,"มากกว่าหรือเท่ากับ 25%",IF(J6221&gt;=35%,"มากกว่าหรือเท่ากับ 35%")))</f>
        <v>18</v>
      </c>
    </row>
    <row r="6222" s="7" customFormat="1" ht="19.15" customHeight="1">
      <c r="A6222" t="s" s="16">
        <v>6266</v>
      </c>
      <c r="B6222" s="17">
        <v>3</v>
      </c>
      <c r="C6222" s="17">
        <v>28</v>
      </c>
      <c r="D6222" t="s" s="16">
        <v>6351</v>
      </c>
      <c r="E6222" t="s" s="16">
        <v>68</v>
      </c>
      <c r="F6222" s="55">
        <v>38</v>
      </c>
      <c r="G6222" s="17">
        <v>41</v>
      </c>
      <c r="H6222" s="18">
        <f>SUM(G6222-F6222)</f>
        <v>3</v>
      </c>
      <c r="I6222" s="19">
        <f>H6222/F6222</f>
        <v>0.0789473684210526</v>
      </c>
      <c r="J6222" s="19">
        <f>H6222/G6222</f>
        <v>0.0731707317073171</v>
      </c>
      <c r="K6222" t="s" s="21">
        <f>IF(J6222&lt;25%,"น้อยกว่า 25%",IF(J6222&gt;=25%,"มากกว่าหรือเท่ากับ 25%",IF(J6222&gt;=35%,"มากกว่าหรือเท่ากับ 35%")))</f>
        <v>18</v>
      </c>
    </row>
    <row r="6223" s="7" customFormat="1" ht="19.15" customHeight="1">
      <c r="A6223" t="s" s="16">
        <v>6266</v>
      </c>
      <c r="B6223" s="17">
        <v>3</v>
      </c>
      <c r="C6223" s="17">
        <v>20</v>
      </c>
      <c r="D6223" t="s" s="16">
        <v>6352</v>
      </c>
      <c r="E6223" t="s" s="16">
        <v>54</v>
      </c>
      <c r="F6223" s="55">
        <v>38</v>
      </c>
      <c r="G6223" s="17">
        <v>39</v>
      </c>
      <c r="H6223" s="18">
        <f>SUM(G6223-F6223)</f>
        <v>1</v>
      </c>
      <c r="I6223" s="19">
        <f>H6223/F6223</f>
        <v>0.0263157894736842</v>
      </c>
      <c r="J6223" s="19">
        <f>H6223/G6223</f>
        <v>0.0256410256410256</v>
      </c>
      <c r="K6223" t="s" s="21">
        <f>IF(J6223&lt;25%,"น้อยกว่า 25%",IF(J6223&gt;=25%,"มากกว่าหรือเท่ากับ 25%",IF(J6223&gt;=35%,"มากกว่าหรือเท่ากับ 35%")))</f>
        <v>18</v>
      </c>
    </row>
    <row r="6224" s="7" customFormat="1" ht="19.15" customHeight="1">
      <c r="A6224" t="s" s="16">
        <v>6266</v>
      </c>
      <c r="B6224" s="17">
        <v>3</v>
      </c>
      <c r="C6224" s="17">
        <v>8</v>
      </c>
      <c r="D6224" t="s" s="16">
        <v>6353</v>
      </c>
      <c r="E6224" t="s" s="16">
        <v>78</v>
      </c>
      <c r="F6224" s="37">
        <v>0</v>
      </c>
      <c r="G6224" s="17">
        <v>0</v>
      </c>
      <c r="H6224" s="18">
        <f>SUM(G6224-F6224)</f>
        <v>0</v>
      </c>
      <c r="I6224" s="19">
        <f>H6224/F6224</f>
      </c>
      <c r="J6224" s="19">
        <f>H6224/G6224</f>
      </c>
      <c r="K6224" s="24">
        <f>IF(J6224&lt;25%,"น้อยกว่า 25%",IF(J6224&gt;=25%,"มากกว่าหรือเท่ากับ 25%",IF(J6224&gt;=35%,"มากกว่าหรือเท่ากับ 35%")))</f>
      </c>
    </row>
    <row r="6225" s="7" customFormat="1" ht="19.15" customHeight="1">
      <c r="A6225" t="s" s="16">
        <v>6266</v>
      </c>
      <c r="B6225" s="17">
        <v>3</v>
      </c>
      <c r="C6225" s="17">
        <v>19</v>
      </c>
      <c r="D6225" t="s" s="16">
        <v>6354</v>
      </c>
      <c r="E6225" t="s" s="16">
        <v>380</v>
      </c>
      <c r="F6225" s="37">
        <v>0</v>
      </c>
      <c r="G6225" s="17">
        <v>0</v>
      </c>
      <c r="H6225" s="18">
        <f>SUM(G6225-F6225)</f>
        <v>0</v>
      </c>
      <c r="I6225" s="19">
        <f>H6225/F6225</f>
      </c>
      <c r="J6225" s="19">
        <f>H6225/G6225</f>
      </c>
      <c r="K6225" s="24">
        <f>IF(J6225&lt;25%,"น้อยกว่า 25%",IF(J6225&gt;=25%,"มากกว่าหรือเท่ากับ 25%",IF(J6225&gt;=35%,"มากกว่าหรือเท่ากับ 35%")))</f>
      </c>
    </row>
    <row r="6226" s="7" customFormat="1" ht="19.15" customHeight="1">
      <c r="A6226" t="s" s="16">
        <v>6355</v>
      </c>
      <c r="B6226" s="17">
        <v>1</v>
      </c>
      <c r="C6226" s="17">
        <v>18</v>
      </c>
      <c r="D6226" t="s" s="16">
        <v>6356</v>
      </c>
      <c r="E6226" t="s" s="16">
        <v>1546</v>
      </c>
      <c r="F6226" s="58">
        <v>312</v>
      </c>
      <c r="G6226" s="32">
        <v>191</v>
      </c>
      <c r="H6226" s="18">
        <f>SUM(G6226-F6226)</f>
        <v>-121</v>
      </c>
      <c r="I6226" s="19">
        <f>H6226/F6226</f>
        <v>-0.387820512820513</v>
      </c>
      <c r="J6226" s="19">
        <f>H6226/G6226</f>
        <v>-0.633507853403141</v>
      </c>
    </row>
    <row r="6227" s="7" customFormat="1" ht="19.15" customHeight="1">
      <c r="A6227" t="s" s="16">
        <v>6355</v>
      </c>
      <c r="B6227" s="17">
        <v>5</v>
      </c>
      <c r="C6227" s="17">
        <v>15</v>
      </c>
      <c r="D6227" t="s" s="16">
        <v>6357</v>
      </c>
      <c r="E6227" t="s" s="16">
        <v>52</v>
      </c>
      <c r="F6227" s="58">
        <v>684</v>
      </c>
      <c r="G6227" s="32">
        <v>583</v>
      </c>
      <c r="H6227" s="18">
        <f>SUM(G6227-F6227)</f>
        <v>-101</v>
      </c>
      <c r="I6227" s="19">
        <f>H6227/F6227</f>
        <v>-0.14766081871345</v>
      </c>
      <c r="J6227" s="19">
        <f>H6227/G6227</f>
        <v>-0.173241852487136</v>
      </c>
    </row>
    <row r="6228" s="7" customFormat="1" ht="19.15" customHeight="1">
      <c r="A6228" t="s" s="16">
        <v>6355</v>
      </c>
      <c r="B6228" s="17">
        <v>5</v>
      </c>
      <c r="C6228" s="17">
        <v>10</v>
      </c>
      <c r="D6228" t="s" s="16">
        <v>6358</v>
      </c>
      <c r="E6228" t="s" s="16">
        <v>30</v>
      </c>
      <c r="F6228" s="59">
        <v>242</v>
      </c>
      <c r="G6228" s="30">
        <v>367</v>
      </c>
      <c r="H6228" s="18">
        <f>SUM(G6228-F6228)</f>
        <v>125</v>
      </c>
      <c r="I6228" s="19">
        <f>H6228/F6228</f>
        <v>0.516528925619835</v>
      </c>
      <c r="J6228" s="19">
        <f>H6228/G6228</f>
        <v>0.340599455040872</v>
      </c>
      <c r="K6228" t="s" s="21">
        <f>IF(J6228&lt;25%,"น้อยกว่า 25%",IF(J6228&gt;=25%,"มากกว่าหรือเท่ากับ 25%",IF(J6228&gt;=35%,"มากกว่าหรือเท่ากับ 35%")))</f>
        <v>122</v>
      </c>
    </row>
    <row r="6229" s="7" customFormat="1" ht="19.15" customHeight="1">
      <c r="A6229" t="s" s="16">
        <v>6355</v>
      </c>
      <c r="B6229" s="17">
        <v>1</v>
      </c>
      <c r="C6229" s="17">
        <v>21</v>
      </c>
      <c r="D6229" t="s" s="16">
        <v>6359</v>
      </c>
      <c r="E6229" t="s" s="16">
        <v>74</v>
      </c>
      <c r="F6229" s="58">
        <v>154</v>
      </c>
      <c r="G6229" s="32">
        <v>145</v>
      </c>
      <c r="H6229" s="18">
        <f>SUM(G6229-F6229)</f>
        <v>-9</v>
      </c>
      <c r="I6229" s="19">
        <f>H6229/F6229</f>
        <v>-0.0584415584415584</v>
      </c>
      <c r="J6229" s="19">
        <f>H6229/G6229</f>
        <v>-0.0620689655172414</v>
      </c>
    </row>
    <row r="6230" s="7" customFormat="1" ht="19.15" customHeight="1">
      <c r="A6230" t="s" s="16">
        <v>6355</v>
      </c>
      <c r="B6230" s="17">
        <v>1</v>
      </c>
      <c r="C6230" s="17">
        <v>2</v>
      </c>
      <c r="D6230" t="s" s="16">
        <v>6360</v>
      </c>
      <c r="E6230" t="s" s="16">
        <v>22</v>
      </c>
      <c r="F6230" s="55">
        <v>34091</v>
      </c>
      <c r="G6230" s="17">
        <v>35579</v>
      </c>
      <c r="H6230" s="18">
        <f>SUM(G6230-F6230)</f>
        <v>1488</v>
      </c>
      <c r="I6230" s="19">
        <f>H6230/F6230</f>
        <v>0.0436478836056437</v>
      </c>
      <c r="J6230" s="19">
        <f>H6230/G6230</f>
        <v>0.0418224233396104</v>
      </c>
      <c r="K6230" t="s" s="21">
        <f>IF(J6230&lt;25%,"น้อยกว่า 25%",IF(J6230&gt;=25%,"มากกว่าหรือเท่ากับ 25%",IF(J6230&gt;=35%,"มากกว่าหรือเท่ากับ 35%")))</f>
        <v>18</v>
      </c>
    </row>
    <row r="6231" s="7" customFormat="1" ht="19.15" customHeight="1">
      <c r="A6231" t="s" s="16">
        <v>6355</v>
      </c>
      <c r="B6231" s="17">
        <v>1</v>
      </c>
      <c r="C6231" s="17">
        <v>17</v>
      </c>
      <c r="D6231" t="s" s="16">
        <v>6361</v>
      </c>
      <c r="E6231" t="s" s="16">
        <v>20</v>
      </c>
      <c r="F6231" s="55">
        <v>22380</v>
      </c>
      <c r="G6231" s="17">
        <v>23682</v>
      </c>
      <c r="H6231" s="18">
        <f>SUM(G6231-F6231)</f>
        <v>1302</v>
      </c>
      <c r="I6231" s="19">
        <f>H6231/F6231</f>
        <v>0.0581769436997319</v>
      </c>
      <c r="J6231" s="19">
        <f>H6231/G6231</f>
        <v>0.0549784646567013</v>
      </c>
      <c r="K6231" t="s" s="21">
        <f>IF(J6231&lt;25%,"น้อยกว่า 25%",IF(J6231&gt;=25%,"มากกว่าหรือเท่ากับ 25%",IF(J6231&gt;=35%,"มากกว่าหรือเท่ากับ 35%")))</f>
        <v>18</v>
      </c>
    </row>
    <row r="6232" s="7" customFormat="1" ht="19.15" customHeight="1">
      <c r="A6232" t="s" s="16">
        <v>6355</v>
      </c>
      <c r="B6232" s="17">
        <v>1</v>
      </c>
      <c r="C6232" s="17">
        <v>5</v>
      </c>
      <c r="D6232" t="s" s="16">
        <v>6362</v>
      </c>
      <c r="E6232" t="s" s="16">
        <v>17</v>
      </c>
      <c r="F6232" s="55">
        <v>17923</v>
      </c>
      <c r="G6232" s="17">
        <v>18613</v>
      </c>
      <c r="H6232" s="18">
        <f>SUM(G6232-F6232)</f>
        <v>690</v>
      </c>
      <c r="I6232" s="19">
        <f>H6232/F6232</f>
        <v>0.0384980193048039</v>
      </c>
      <c r="J6232" s="19">
        <f>H6232/G6232</f>
        <v>0.0370708644495783</v>
      </c>
      <c r="K6232" t="s" s="21">
        <f>IF(J6232&lt;25%,"น้อยกว่า 25%",IF(J6232&gt;=25%,"มากกว่าหรือเท่ากับ 25%",IF(J6232&gt;=35%,"มากกว่าหรือเท่ากับ 35%")))</f>
        <v>18</v>
      </c>
    </row>
    <row r="6233" s="7" customFormat="1" ht="19.15" customHeight="1">
      <c r="A6233" t="s" s="16">
        <v>6355</v>
      </c>
      <c r="B6233" s="17">
        <v>1</v>
      </c>
      <c r="C6233" s="17">
        <v>3</v>
      </c>
      <c r="D6233" t="s" s="16">
        <v>6363</v>
      </c>
      <c r="E6233" t="s" s="16">
        <v>28</v>
      </c>
      <c r="F6233" s="55">
        <v>4962</v>
      </c>
      <c r="G6233" s="17">
        <v>5114</v>
      </c>
      <c r="H6233" s="18">
        <f>SUM(G6233-F6233)</f>
        <v>152</v>
      </c>
      <c r="I6233" s="19">
        <f>H6233/F6233</f>
        <v>0.0306328093510681</v>
      </c>
      <c r="J6233" s="19">
        <f>H6233/G6233</f>
        <v>0.0297223308564724</v>
      </c>
      <c r="K6233" t="s" s="21">
        <f>IF(J6233&lt;25%,"น้อยกว่า 25%",IF(J6233&gt;=25%,"มากกว่าหรือเท่ากับ 25%",IF(J6233&gt;=35%,"มากกว่าหรือเท่ากับ 35%")))</f>
        <v>18</v>
      </c>
    </row>
    <row r="6234" s="7" customFormat="1" ht="19.15" customHeight="1">
      <c r="A6234" t="s" s="16">
        <v>6355</v>
      </c>
      <c r="B6234" s="17">
        <v>1</v>
      </c>
      <c r="C6234" s="17">
        <v>20</v>
      </c>
      <c r="D6234" t="s" s="16">
        <v>6364</v>
      </c>
      <c r="E6234" t="s" s="16">
        <v>34</v>
      </c>
      <c r="F6234" s="55">
        <v>2578</v>
      </c>
      <c r="G6234" s="17">
        <v>2762</v>
      </c>
      <c r="H6234" s="18">
        <f>SUM(G6234-F6234)</f>
        <v>184</v>
      </c>
      <c r="I6234" s="19">
        <f>H6234/F6234</f>
        <v>0.0713731574864236</v>
      </c>
      <c r="J6234" s="19">
        <f>H6234/G6234</f>
        <v>0.0666183924692252</v>
      </c>
      <c r="K6234" t="s" s="21">
        <f>IF(J6234&lt;25%,"น้อยกว่า 25%",IF(J6234&gt;=25%,"มากกว่าหรือเท่ากับ 25%",IF(J6234&gt;=35%,"มากกว่าหรือเท่ากับ 35%")))</f>
        <v>18</v>
      </c>
    </row>
    <row r="6235" s="7" customFormat="1" ht="19.15" customHeight="1">
      <c r="A6235" t="s" s="16">
        <v>6355</v>
      </c>
      <c r="B6235" s="17">
        <v>1</v>
      </c>
      <c r="C6235" s="17">
        <v>13</v>
      </c>
      <c r="D6235" t="s" s="16">
        <v>6365</v>
      </c>
      <c r="E6235" t="s" s="16">
        <v>26</v>
      </c>
      <c r="F6235" s="55">
        <v>2089</v>
      </c>
      <c r="G6235" s="17">
        <v>2184</v>
      </c>
      <c r="H6235" s="18">
        <f>SUM(G6235-F6235)</f>
        <v>95</v>
      </c>
      <c r="I6235" s="19">
        <f>H6235/F6235</f>
        <v>0.0454763044518909</v>
      </c>
      <c r="J6235" s="19">
        <f>H6235/G6235</f>
        <v>0.0434981684981685</v>
      </c>
      <c r="K6235" t="s" s="21">
        <f>IF(J6235&lt;25%,"น้อยกว่า 25%",IF(J6235&gt;=25%,"มากกว่าหรือเท่ากับ 25%",IF(J6235&gt;=35%,"มากกว่าหรือเท่ากับ 35%")))</f>
        <v>18</v>
      </c>
    </row>
    <row r="6236" s="7" customFormat="1" ht="19.15" customHeight="1">
      <c r="A6236" t="s" s="16">
        <v>6355</v>
      </c>
      <c r="B6236" s="17">
        <v>1</v>
      </c>
      <c r="C6236" s="17">
        <v>16</v>
      </c>
      <c r="D6236" t="s" s="16">
        <v>6366</v>
      </c>
      <c r="E6236" t="s" s="16">
        <v>38</v>
      </c>
      <c r="F6236" s="55">
        <v>1535</v>
      </c>
      <c r="G6236" s="17">
        <v>1608</v>
      </c>
      <c r="H6236" s="18">
        <f>SUM(G6236-F6236)</f>
        <v>73</v>
      </c>
      <c r="I6236" s="19">
        <f>H6236/F6236</f>
        <v>0.047557003257329</v>
      </c>
      <c r="J6236" s="19">
        <f>H6236/G6236</f>
        <v>0.0453980099502488</v>
      </c>
      <c r="K6236" t="s" s="21">
        <f>IF(J6236&lt;25%,"น้อยกว่า 25%",IF(J6236&gt;=25%,"มากกว่าหรือเท่ากับ 25%",IF(J6236&gt;=35%,"มากกว่าหรือเท่ากับ 35%")))</f>
        <v>18</v>
      </c>
    </row>
    <row r="6237" s="7" customFormat="1" ht="19.15" customHeight="1">
      <c r="A6237" t="s" s="16">
        <v>6355</v>
      </c>
      <c r="B6237" s="17">
        <v>1</v>
      </c>
      <c r="C6237" s="17">
        <v>15</v>
      </c>
      <c r="D6237" t="s" s="16">
        <v>6367</v>
      </c>
      <c r="E6237" t="s" s="16">
        <v>281</v>
      </c>
      <c r="F6237" s="55">
        <v>719</v>
      </c>
      <c r="G6237" s="17">
        <v>750</v>
      </c>
      <c r="H6237" s="18">
        <f>SUM(G6237-F6237)</f>
        <v>31</v>
      </c>
      <c r="I6237" s="19">
        <f>H6237/F6237</f>
        <v>0.043115438108484</v>
      </c>
      <c r="J6237" s="19">
        <f>H6237/G6237</f>
        <v>0.0413333333333333</v>
      </c>
      <c r="K6237" t="s" s="21">
        <f>IF(J6237&lt;25%,"น้อยกว่า 25%",IF(J6237&gt;=25%,"มากกว่าหรือเท่ากับ 25%",IF(J6237&gt;=35%,"มากกว่าหรือเท่ากับ 35%")))</f>
        <v>18</v>
      </c>
    </row>
    <row r="6238" s="7" customFormat="1" ht="19.15" customHeight="1">
      <c r="A6238" t="s" s="16">
        <v>6355</v>
      </c>
      <c r="B6238" s="17">
        <v>1</v>
      </c>
      <c r="C6238" s="17">
        <v>9</v>
      </c>
      <c r="D6238" t="s" s="16">
        <v>6368</v>
      </c>
      <c r="E6238" t="s" s="16">
        <v>30</v>
      </c>
      <c r="F6238" s="55">
        <v>675</v>
      </c>
      <c r="G6238" s="17">
        <v>707</v>
      </c>
      <c r="H6238" s="18">
        <f>SUM(G6238-F6238)</f>
        <v>32</v>
      </c>
      <c r="I6238" s="19">
        <f>H6238/F6238</f>
        <v>0.0474074074074074</v>
      </c>
      <c r="J6238" s="19">
        <f>H6238/G6238</f>
        <v>0.0452616690240453</v>
      </c>
      <c r="K6238" t="s" s="21">
        <f>IF(J6238&lt;25%,"น้อยกว่า 25%",IF(J6238&gt;=25%,"มากกว่าหรือเท่ากับ 25%",IF(J6238&gt;=35%,"มากกว่าหรือเท่ากับ 35%")))</f>
        <v>18</v>
      </c>
    </row>
    <row r="6239" s="7" customFormat="1" ht="19.15" customHeight="1">
      <c r="A6239" t="s" s="16">
        <v>6355</v>
      </c>
      <c r="B6239" s="17">
        <v>1</v>
      </c>
      <c r="C6239" s="17">
        <v>25</v>
      </c>
      <c r="D6239" t="s" s="16">
        <v>6369</v>
      </c>
      <c r="E6239" t="s" s="16">
        <v>42</v>
      </c>
      <c r="F6239" s="55">
        <v>589</v>
      </c>
      <c r="G6239" s="17">
        <v>612</v>
      </c>
      <c r="H6239" s="18">
        <f>SUM(G6239-F6239)</f>
        <v>23</v>
      </c>
      <c r="I6239" s="19">
        <f>H6239/F6239</f>
        <v>0.0390492359932088</v>
      </c>
      <c r="J6239" s="19">
        <f>H6239/G6239</f>
        <v>0.0375816993464052</v>
      </c>
      <c r="K6239" t="s" s="21">
        <f>IF(J6239&lt;25%,"น้อยกว่า 25%",IF(J6239&gt;=25%,"มากกว่าหรือเท่ากับ 25%",IF(J6239&gt;=35%,"มากกว่าหรือเท่ากับ 35%")))</f>
        <v>18</v>
      </c>
    </row>
    <row r="6240" s="7" customFormat="1" ht="19.15" customHeight="1">
      <c r="A6240" t="s" s="16">
        <v>6355</v>
      </c>
      <c r="B6240" s="17">
        <v>1</v>
      </c>
      <c r="C6240" s="17">
        <v>19</v>
      </c>
      <c r="D6240" t="s" s="16">
        <v>6370</v>
      </c>
      <c r="E6240" t="s" s="16">
        <v>62</v>
      </c>
      <c r="F6240" s="55">
        <v>351</v>
      </c>
      <c r="G6240" s="17">
        <v>366</v>
      </c>
      <c r="H6240" s="18">
        <f>SUM(G6240-F6240)</f>
        <v>15</v>
      </c>
      <c r="I6240" s="19">
        <f>H6240/F6240</f>
        <v>0.0427350427350427</v>
      </c>
      <c r="J6240" s="19">
        <f>H6240/G6240</f>
        <v>0.040983606557377</v>
      </c>
      <c r="K6240" t="s" s="21">
        <f>IF(J6240&lt;25%,"น้อยกว่า 25%",IF(J6240&gt;=25%,"มากกว่าหรือเท่ากับ 25%",IF(J6240&gt;=35%,"มากกว่าหรือเท่ากับ 35%")))</f>
        <v>18</v>
      </c>
    </row>
    <row r="6241" s="7" customFormat="1" ht="19.15" customHeight="1">
      <c r="A6241" t="s" s="16">
        <v>6355</v>
      </c>
      <c r="B6241" s="17">
        <v>1</v>
      </c>
      <c r="C6241" s="17">
        <v>22</v>
      </c>
      <c r="D6241" t="s" s="16">
        <v>6371</v>
      </c>
      <c r="E6241" t="s" s="16">
        <v>36</v>
      </c>
      <c r="F6241" s="55">
        <v>334</v>
      </c>
      <c r="G6241" s="17">
        <v>353</v>
      </c>
      <c r="H6241" s="18">
        <f>SUM(G6241-F6241)</f>
        <v>19</v>
      </c>
      <c r="I6241" s="19">
        <f>H6241/F6241</f>
        <v>0.0568862275449102</v>
      </c>
      <c r="J6241" s="19">
        <f>H6241/G6241</f>
        <v>0.0538243626062323</v>
      </c>
      <c r="K6241" t="s" s="21">
        <f>IF(J6241&lt;25%,"น้อยกว่า 25%",IF(J6241&gt;=25%,"มากกว่าหรือเท่ากับ 25%",IF(J6241&gt;=35%,"มากกว่าหรือเท่ากับ 35%")))</f>
        <v>18</v>
      </c>
    </row>
    <row r="6242" s="7" customFormat="1" ht="19.15" customHeight="1">
      <c r="A6242" t="s" s="16">
        <v>6355</v>
      </c>
      <c r="B6242" s="17">
        <v>1</v>
      </c>
      <c r="C6242" s="17">
        <v>11</v>
      </c>
      <c r="D6242" t="s" s="16">
        <v>6372</v>
      </c>
      <c r="E6242" t="s" s="16">
        <v>48</v>
      </c>
      <c r="F6242" s="55">
        <v>308</v>
      </c>
      <c r="G6242" s="17">
        <v>331</v>
      </c>
      <c r="H6242" s="18">
        <f>SUM(G6242-F6242)</f>
        <v>23</v>
      </c>
      <c r="I6242" s="19">
        <f>H6242/F6242</f>
        <v>0.0746753246753247</v>
      </c>
      <c r="J6242" s="19">
        <f>H6242/G6242</f>
        <v>0.0694864048338369</v>
      </c>
      <c r="K6242" t="s" s="21">
        <f>IF(J6242&lt;25%,"น้อยกว่า 25%",IF(J6242&gt;=25%,"มากกว่าหรือเท่ากับ 25%",IF(J6242&gt;=35%,"มากกว่าหรือเท่ากับ 35%")))</f>
        <v>18</v>
      </c>
    </row>
    <row r="6243" s="7" customFormat="1" ht="19.15" customHeight="1">
      <c r="A6243" t="s" s="16">
        <v>6355</v>
      </c>
      <c r="B6243" s="17">
        <v>1</v>
      </c>
      <c r="C6243" s="17">
        <v>24</v>
      </c>
      <c r="D6243" t="s" s="16">
        <v>6373</v>
      </c>
      <c r="E6243" t="s" s="16">
        <v>248</v>
      </c>
      <c r="F6243" s="55">
        <v>280</v>
      </c>
      <c r="G6243" s="17">
        <v>307</v>
      </c>
      <c r="H6243" s="18">
        <f>SUM(G6243-F6243)</f>
        <v>27</v>
      </c>
      <c r="I6243" s="19">
        <f>H6243/F6243</f>
        <v>0.09642857142857141</v>
      </c>
      <c r="J6243" s="19">
        <f>H6243/G6243</f>
        <v>0.0879478827361564</v>
      </c>
      <c r="K6243" t="s" s="21">
        <f>IF(J6243&lt;25%,"น้อยกว่า 25%",IF(J6243&gt;=25%,"มากกว่าหรือเท่ากับ 25%",IF(J6243&gt;=35%,"มากกว่าหรือเท่ากับ 35%")))</f>
        <v>18</v>
      </c>
    </row>
    <row r="6244" s="7" customFormat="1" ht="19.15" customHeight="1">
      <c r="A6244" t="s" s="16">
        <v>6355</v>
      </c>
      <c r="B6244" s="17">
        <v>1</v>
      </c>
      <c r="C6244" s="17">
        <v>1</v>
      </c>
      <c r="D6244" t="s" s="16">
        <v>6374</v>
      </c>
      <c r="E6244" t="s" s="16">
        <v>44</v>
      </c>
      <c r="F6244" s="55">
        <v>295</v>
      </c>
      <c r="G6244" s="17">
        <v>302</v>
      </c>
      <c r="H6244" s="18">
        <f>SUM(G6244-F6244)</f>
        <v>7</v>
      </c>
      <c r="I6244" s="19">
        <f>H6244/F6244</f>
        <v>0.023728813559322</v>
      </c>
      <c r="J6244" s="19">
        <f>H6244/G6244</f>
        <v>0.0231788079470199</v>
      </c>
      <c r="K6244" t="s" s="21">
        <f>IF(J6244&lt;25%,"น้อยกว่า 25%",IF(J6244&gt;=25%,"มากกว่าหรือเท่ากับ 25%",IF(J6244&gt;=35%,"มากกว่าหรือเท่ากับ 35%")))</f>
        <v>18</v>
      </c>
    </row>
    <row r="6245" s="7" customFormat="1" ht="19.15" customHeight="1">
      <c r="A6245" t="s" s="16">
        <v>6355</v>
      </c>
      <c r="B6245" s="17">
        <v>1</v>
      </c>
      <c r="C6245" s="17">
        <v>12</v>
      </c>
      <c r="D6245" t="s" s="16">
        <v>6375</v>
      </c>
      <c r="E6245" t="s" s="16">
        <v>101</v>
      </c>
      <c r="F6245" s="55">
        <v>283</v>
      </c>
      <c r="G6245" s="17">
        <v>299</v>
      </c>
      <c r="H6245" s="18">
        <f>SUM(G6245-F6245)</f>
        <v>16</v>
      </c>
      <c r="I6245" s="19">
        <f>H6245/F6245</f>
        <v>0.0565371024734982</v>
      </c>
      <c r="J6245" s="19">
        <f>H6245/G6245</f>
        <v>0.0535117056856187</v>
      </c>
      <c r="K6245" t="s" s="21">
        <f>IF(J6245&lt;25%,"น้อยกว่า 25%",IF(J6245&gt;=25%,"มากกว่าหรือเท่ากับ 25%",IF(J6245&gt;=35%,"มากกว่าหรือเท่ากับ 35%")))</f>
        <v>18</v>
      </c>
    </row>
    <row r="6246" s="7" customFormat="1" ht="19.15" customHeight="1">
      <c r="A6246" t="s" s="16">
        <v>6355</v>
      </c>
      <c r="B6246" s="17">
        <v>1</v>
      </c>
      <c r="C6246" s="17">
        <v>8</v>
      </c>
      <c r="D6246" t="s" s="16">
        <v>6376</v>
      </c>
      <c r="E6246" t="s" s="16">
        <v>40</v>
      </c>
      <c r="F6246" s="55">
        <v>223</v>
      </c>
      <c r="G6246" s="17">
        <v>235</v>
      </c>
      <c r="H6246" s="18">
        <f>SUM(G6246-F6246)</f>
        <v>12</v>
      </c>
      <c r="I6246" s="19">
        <f>H6246/F6246</f>
        <v>0.0538116591928251</v>
      </c>
      <c r="J6246" s="19">
        <f>H6246/G6246</f>
        <v>0.051063829787234</v>
      </c>
      <c r="K6246" t="s" s="21">
        <f>IF(J6246&lt;25%,"น้อยกว่า 25%",IF(J6246&gt;=25%,"มากกว่าหรือเท่ากับ 25%",IF(J6246&gt;=35%,"มากกว่าหรือเท่ากับ 35%")))</f>
        <v>18</v>
      </c>
    </row>
    <row r="6247" s="7" customFormat="1" ht="19.15" customHeight="1">
      <c r="A6247" t="s" s="16">
        <v>6355</v>
      </c>
      <c r="B6247" s="17">
        <v>1</v>
      </c>
      <c r="C6247" s="17">
        <v>7</v>
      </c>
      <c r="D6247" t="s" s="16">
        <v>6377</v>
      </c>
      <c r="E6247" t="s" s="16">
        <v>60</v>
      </c>
      <c r="F6247" s="55">
        <v>210</v>
      </c>
      <c r="G6247" s="17">
        <v>223</v>
      </c>
      <c r="H6247" s="18">
        <f>SUM(G6247-F6247)</f>
        <v>13</v>
      </c>
      <c r="I6247" s="19">
        <f>H6247/F6247</f>
        <v>0.0619047619047619</v>
      </c>
      <c r="J6247" s="19">
        <f>H6247/G6247</f>
        <v>0.0582959641255605</v>
      </c>
      <c r="K6247" t="s" s="21">
        <f>IF(J6247&lt;25%,"น้อยกว่า 25%",IF(J6247&gt;=25%,"มากกว่าหรือเท่ากับ 25%",IF(J6247&gt;=35%,"มากกว่าหรือเท่ากับ 35%")))</f>
        <v>18</v>
      </c>
    </row>
    <row r="6248" s="7" customFormat="1" ht="19.15" customHeight="1">
      <c r="A6248" t="s" s="16">
        <v>6355</v>
      </c>
      <c r="B6248" s="17">
        <v>1</v>
      </c>
      <c r="C6248" s="17">
        <v>6</v>
      </c>
      <c r="D6248" t="s" s="16">
        <v>6378</v>
      </c>
      <c r="E6248" t="s" s="16">
        <v>66</v>
      </c>
      <c r="F6248" s="55">
        <v>205</v>
      </c>
      <c r="G6248" s="17">
        <v>213</v>
      </c>
      <c r="H6248" s="18">
        <f>SUM(G6248-F6248)</f>
        <v>8</v>
      </c>
      <c r="I6248" s="19">
        <f>H6248/F6248</f>
        <v>0.0390243902439024</v>
      </c>
      <c r="J6248" s="19">
        <f>H6248/G6248</f>
        <v>0.0375586854460094</v>
      </c>
      <c r="K6248" t="s" s="21">
        <f>IF(J6248&lt;25%,"น้อยกว่า 25%",IF(J6248&gt;=25%,"มากกว่าหรือเท่ากับ 25%",IF(J6248&gt;=35%,"มากกว่าหรือเท่ากับ 35%")))</f>
        <v>18</v>
      </c>
    </row>
    <row r="6249" s="7" customFormat="1" ht="19.15" customHeight="1">
      <c r="A6249" t="s" s="16">
        <v>6355</v>
      </c>
      <c r="B6249" s="17">
        <v>1</v>
      </c>
      <c r="C6249" s="17">
        <v>4</v>
      </c>
      <c r="D6249" t="s" s="16">
        <v>6379</v>
      </c>
      <c r="E6249" t="s" s="16">
        <v>54</v>
      </c>
      <c r="F6249" s="55">
        <v>173</v>
      </c>
      <c r="G6249" s="17">
        <v>181</v>
      </c>
      <c r="H6249" s="18">
        <f>SUM(G6249-F6249)</f>
        <v>8</v>
      </c>
      <c r="I6249" s="19">
        <f>H6249/F6249</f>
        <v>0.046242774566474</v>
      </c>
      <c r="J6249" s="19">
        <f>H6249/G6249</f>
        <v>0.0441988950276243</v>
      </c>
      <c r="K6249" t="s" s="21">
        <f>IF(J6249&lt;25%,"น้อยกว่า 25%",IF(J6249&gt;=25%,"มากกว่าหรือเท่ากับ 25%",IF(J6249&gt;=35%,"มากกว่าหรือเท่ากับ 35%")))</f>
        <v>18</v>
      </c>
    </row>
    <row r="6250" s="7" customFormat="1" ht="19.15" customHeight="1">
      <c r="A6250" t="s" s="16">
        <v>6355</v>
      </c>
      <c r="B6250" s="17">
        <v>1</v>
      </c>
      <c r="C6250" s="17">
        <v>31</v>
      </c>
      <c r="D6250" t="s" s="16">
        <v>6380</v>
      </c>
      <c r="E6250" t="s" s="16">
        <v>68</v>
      </c>
      <c r="F6250" s="55">
        <v>138</v>
      </c>
      <c r="G6250" s="17">
        <v>144</v>
      </c>
      <c r="H6250" s="18">
        <f>SUM(G6250-F6250)</f>
        <v>6</v>
      </c>
      <c r="I6250" s="19">
        <f>H6250/F6250</f>
        <v>0.0434782608695652</v>
      </c>
      <c r="J6250" s="19">
        <f>H6250/G6250</f>
        <v>0.0416666666666667</v>
      </c>
      <c r="K6250" t="s" s="21">
        <f>IF(J6250&lt;25%,"น้อยกว่า 25%",IF(J6250&gt;=25%,"มากกว่าหรือเท่ากับ 25%",IF(J6250&gt;=35%,"มากกว่าหรือเท่ากับ 35%")))</f>
        <v>18</v>
      </c>
    </row>
    <row r="6251" s="7" customFormat="1" ht="19.15" customHeight="1">
      <c r="A6251" t="s" s="16">
        <v>6355</v>
      </c>
      <c r="B6251" s="17">
        <v>1</v>
      </c>
      <c r="C6251" s="17">
        <v>27</v>
      </c>
      <c r="D6251" t="s" s="16">
        <v>6381</v>
      </c>
      <c r="E6251" t="s" s="16">
        <v>52</v>
      </c>
      <c r="F6251" s="55">
        <v>131</v>
      </c>
      <c r="G6251" s="17">
        <v>139</v>
      </c>
      <c r="H6251" s="18">
        <f>SUM(G6251-F6251)</f>
        <v>8</v>
      </c>
      <c r="I6251" s="19">
        <f>H6251/F6251</f>
        <v>0.0610687022900763</v>
      </c>
      <c r="J6251" s="19">
        <f>H6251/G6251</f>
        <v>0.0575539568345324</v>
      </c>
      <c r="K6251" t="s" s="21">
        <f>IF(J6251&lt;25%,"น้อยกว่า 25%",IF(J6251&gt;=25%,"มากกว่าหรือเท่ากับ 25%",IF(J6251&gt;=35%,"มากกว่าหรือเท่ากับ 35%")))</f>
        <v>18</v>
      </c>
    </row>
    <row r="6252" s="7" customFormat="1" ht="19.15" customHeight="1">
      <c r="A6252" t="s" s="16">
        <v>6355</v>
      </c>
      <c r="B6252" s="17">
        <v>1</v>
      </c>
      <c r="C6252" s="17">
        <v>10</v>
      </c>
      <c r="D6252" t="s" s="16">
        <v>6382</v>
      </c>
      <c r="E6252" t="s" s="16">
        <v>72</v>
      </c>
      <c r="F6252" s="55">
        <v>119</v>
      </c>
      <c r="G6252" s="17">
        <v>121</v>
      </c>
      <c r="H6252" s="18">
        <f>SUM(G6252-F6252)</f>
        <v>2</v>
      </c>
      <c r="I6252" s="19">
        <f>H6252/F6252</f>
        <v>0.0168067226890756</v>
      </c>
      <c r="J6252" s="19">
        <f>H6252/G6252</f>
        <v>0.0165289256198347</v>
      </c>
      <c r="K6252" t="s" s="21">
        <f>IF(J6252&lt;25%,"น้อยกว่า 25%",IF(J6252&gt;=25%,"มากกว่าหรือเท่ากับ 25%",IF(J6252&gt;=35%,"มากกว่าหรือเท่ากับ 35%")))</f>
        <v>18</v>
      </c>
    </row>
    <row r="6253" s="7" customFormat="1" ht="19.15" customHeight="1">
      <c r="A6253" t="s" s="16">
        <v>6355</v>
      </c>
      <c r="B6253" s="17">
        <v>1</v>
      </c>
      <c r="C6253" s="17">
        <v>23</v>
      </c>
      <c r="D6253" t="s" s="16">
        <v>6383</v>
      </c>
      <c r="E6253" t="s" s="16">
        <v>76</v>
      </c>
      <c r="F6253" s="55">
        <v>110</v>
      </c>
      <c r="G6253" s="17">
        <v>115</v>
      </c>
      <c r="H6253" s="18">
        <f>SUM(G6253-F6253)</f>
        <v>5</v>
      </c>
      <c r="I6253" s="19">
        <f>H6253/F6253</f>
        <v>0.0454545454545455</v>
      </c>
      <c r="J6253" s="19">
        <f>H6253/G6253</f>
        <v>0.0434782608695652</v>
      </c>
      <c r="K6253" t="s" s="21">
        <f>IF(J6253&lt;25%,"น้อยกว่า 25%",IF(J6253&gt;=25%,"มากกว่าหรือเท่ากับ 25%",IF(J6253&gt;=35%,"มากกว่าหรือเท่ากับ 35%")))</f>
        <v>18</v>
      </c>
    </row>
    <row r="6254" s="7" customFormat="1" ht="19.15" customHeight="1">
      <c r="A6254" t="s" s="16">
        <v>6355</v>
      </c>
      <c r="B6254" s="17">
        <v>1</v>
      </c>
      <c r="C6254" s="17">
        <v>26</v>
      </c>
      <c r="D6254" t="s" s="16">
        <v>6384</v>
      </c>
      <c r="E6254" t="s" s="16">
        <v>106</v>
      </c>
      <c r="F6254" s="55">
        <v>90</v>
      </c>
      <c r="G6254" s="17">
        <v>91</v>
      </c>
      <c r="H6254" s="18">
        <f>SUM(G6254-F6254)</f>
        <v>1</v>
      </c>
      <c r="I6254" s="19">
        <f>H6254/F6254</f>
        <v>0.0111111111111111</v>
      </c>
      <c r="J6254" s="19">
        <f>H6254/G6254</f>
        <v>0.010989010989011</v>
      </c>
      <c r="K6254" t="s" s="21">
        <f>IF(J6254&lt;25%,"น้อยกว่า 25%",IF(J6254&gt;=25%,"มากกว่าหรือเท่ากับ 25%",IF(J6254&gt;=35%,"มากกว่าหรือเท่ากับ 35%")))</f>
        <v>18</v>
      </c>
    </row>
    <row r="6255" s="7" customFormat="1" ht="19.15" customHeight="1">
      <c r="A6255" t="s" s="16">
        <v>6355</v>
      </c>
      <c r="B6255" s="17">
        <v>1</v>
      </c>
      <c r="C6255" s="17">
        <v>28</v>
      </c>
      <c r="D6255" t="s" s="16">
        <v>6385</v>
      </c>
      <c r="E6255" t="s" s="16">
        <v>147</v>
      </c>
      <c r="F6255" s="55">
        <v>44</v>
      </c>
      <c r="G6255" s="17">
        <v>44</v>
      </c>
      <c r="H6255" s="18">
        <f>SUM(G6255-F6255)</f>
        <v>0</v>
      </c>
      <c r="I6255" s="19">
        <f>H6255/F6255</f>
        <v>0</v>
      </c>
      <c r="J6255" s="19">
        <f>H6255/G6255</f>
        <v>0</v>
      </c>
      <c r="K6255" t="s" s="21">
        <f>IF(J6255&lt;25%,"น้อยกว่า 25%",IF(J6255&gt;=25%,"มากกว่าหรือเท่ากับ 25%",IF(J6255&gt;=35%,"มากกว่าหรือเท่ากับ 35%")))</f>
        <v>18</v>
      </c>
    </row>
    <row r="6256" s="7" customFormat="1" ht="19.15" customHeight="1">
      <c r="A6256" t="s" s="16">
        <v>6355</v>
      </c>
      <c r="B6256" s="17">
        <v>1</v>
      </c>
      <c r="C6256" s="17">
        <v>30</v>
      </c>
      <c r="D6256" t="s" s="16">
        <v>6386</v>
      </c>
      <c r="E6256" t="s" s="16">
        <v>32</v>
      </c>
      <c r="F6256" s="55">
        <v>39</v>
      </c>
      <c r="G6256" s="17">
        <v>41</v>
      </c>
      <c r="H6256" s="18">
        <f>SUM(G6256-F6256)</f>
        <v>2</v>
      </c>
      <c r="I6256" s="19">
        <f>H6256/F6256</f>
        <v>0.0512820512820513</v>
      </c>
      <c r="J6256" s="19">
        <f>H6256/G6256</f>
        <v>0.048780487804878</v>
      </c>
      <c r="K6256" t="s" s="21">
        <f>IF(J6256&lt;25%,"น้อยกว่า 25%",IF(J6256&gt;=25%,"มากกว่าหรือเท่ากับ 25%",IF(J6256&gt;=35%,"มากกว่าหรือเท่ากับ 35%")))</f>
        <v>18</v>
      </c>
    </row>
    <row r="6257" s="7" customFormat="1" ht="19.15" customHeight="1">
      <c r="A6257" t="s" s="16">
        <v>6355</v>
      </c>
      <c r="B6257" s="17">
        <v>1</v>
      </c>
      <c r="C6257" s="17">
        <v>29</v>
      </c>
      <c r="D6257" t="s" s="16">
        <v>6387</v>
      </c>
      <c r="E6257" t="s" s="16">
        <v>116</v>
      </c>
      <c r="F6257" s="55">
        <v>32</v>
      </c>
      <c r="G6257" s="17">
        <v>34</v>
      </c>
      <c r="H6257" s="18">
        <f>SUM(G6257-F6257)</f>
        <v>2</v>
      </c>
      <c r="I6257" s="19">
        <f>H6257/F6257</f>
        <v>0.0625</v>
      </c>
      <c r="J6257" s="19">
        <f>H6257/G6257</f>
        <v>0.0588235294117647</v>
      </c>
      <c r="K6257" t="s" s="21">
        <f>IF(J6257&lt;25%,"น้อยกว่า 25%",IF(J6257&gt;=25%,"มากกว่าหรือเท่ากับ 25%",IF(J6257&gt;=35%,"มากกว่าหรือเท่ากับ 35%")))</f>
        <v>18</v>
      </c>
    </row>
    <row r="6258" s="7" customFormat="1" ht="19.15" customHeight="1">
      <c r="A6258" t="s" s="16">
        <v>6355</v>
      </c>
      <c r="B6258" s="17">
        <v>1</v>
      </c>
      <c r="C6258" s="17">
        <v>14</v>
      </c>
      <c r="D6258" t="s" s="16">
        <v>6388</v>
      </c>
      <c r="E6258" t="s" s="16">
        <v>78</v>
      </c>
      <c r="F6258" s="37">
        <v>0</v>
      </c>
      <c r="G6258" s="17">
        <v>0</v>
      </c>
      <c r="H6258" s="18">
        <f>SUM(G6258-F6258)</f>
        <v>0</v>
      </c>
      <c r="I6258" s="19">
        <f>H6258/F6258</f>
      </c>
      <c r="J6258" s="19">
        <f>H6258/G6258</f>
      </c>
      <c r="K6258" s="24">
        <f>IF(J6258&lt;25%,"น้อยกว่า 25%",IF(J6258&gt;=25%,"มากกว่าหรือเท่ากับ 25%",IF(J6258&gt;=35%,"มากกว่าหรือเท่ากับ 35%")))</f>
      </c>
    </row>
    <row r="6259" s="7" customFormat="1" ht="19.15" customHeight="1">
      <c r="A6259" t="s" s="16">
        <v>6355</v>
      </c>
      <c r="B6259" s="17">
        <v>2</v>
      </c>
      <c r="C6259" s="17">
        <v>14</v>
      </c>
      <c r="D6259" t="s" s="16">
        <v>6389</v>
      </c>
      <c r="E6259" t="s" s="16">
        <v>84</v>
      </c>
      <c r="F6259" s="55">
        <v>28343</v>
      </c>
      <c r="G6259" s="17">
        <v>32965</v>
      </c>
      <c r="H6259" s="18">
        <f>SUM(G6259-F6259)</f>
        <v>4622</v>
      </c>
      <c r="I6259" s="19">
        <f>H6259/F6259</f>
        <v>0.163073774829764</v>
      </c>
      <c r="J6259" s="19">
        <f>H6259/G6259</f>
        <v>0.140209312907629</v>
      </c>
      <c r="K6259" t="s" s="21">
        <f>IF(J6259&lt;25%,"น้อยกว่า 25%",IF(J6259&gt;=25%,"มากกว่าหรือเท่ากับ 25%",IF(J6259&gt;=35%,"มากกว่าหรือเท่ากับ 35%")))</f>
        <v>18</v>
      </c>
    </row>
    <row r="6260" s="7" customFormat="1" ht="19.15" customHeight="1">
      <c r="A6260" t="s" s="16">
        <v>6355</v>
      </c>
      <c r="B6260" s="17">
        <v>2</v>
      </c>
      <c r="C6260" s="17">
        <v>5</v>
      </c>
      <c r="D6260" t="s" s="16">
        <v>6390</v>
      </c>
      <c r="E6260" t="s" s="16">
        <v>20</v>
      </c>
      <c r="F6260" s="55">
        <v>24607</v>
      </c>
      <c r="G6260" s="17">
        <v>27603</v>
      </c>
      <c r="H6260" s="18">
        <f>SUM(G6260-F6260)</f>
        <v>2996</v>
      </c>
      <c r="I6260" s="19">
        <f>H6260/F6260</f>
        <v>0.121753972446865</v>
      </c>
      <c r="J6260" s="19">
        <f>H6260/G6260</f>
        <v>0.108538926928232</v>
      </c>
      <c r="K6260" t="s" s="21">
        <f>IF(J6260&lt;25%,"น้อยกว่า 25%",IF(J6260&gt;=25%,"มากกว่าหรือเท่ากับ 25%",IF(J6260&gt;=35%,"มากกว่าหรือเท่ากับ 35%")))</f>
        <v>18</v>
      </c>
    </row>
    <row r="6261" s="7" customFormat="1" ht="19.15" customHeight="1">
      <c r="A6261" t="s" s="16">
        <v>6355</v>
      </c>
      <c r="B6261" s="17">
        <v>2</v>
      </c>
      <c r="C6261" s="17">
        <v>3</v>
      </c>
      <c r="D6261" t="s" s="16">
        <v>6391</v>
      </c>
      <c r="E6261" t="s" s="16">
        <v>22</v>
      </c>
      <c r="F6261" s="55">
        <v>11842</v>
      </c>
      <c r="G6261" s="17">
        <v>14725</v>
      </c>
      <c r="H6261" s="18">
        <f>SUM(G6261-F6261)</f>
        <v>2883</v>
      </c>
      <c r="I6261" s="19">
        <f>H6261/F6261</f>
        <v>0.243455497382199</v>
      </c>
      <c r="J6261" s="19">
        <f>H6261/G6261</f>
        <v>0.195789473684211</v>
      </c>
      <c r="K6261" t="s" s="21">
        <f>IF(J6261&lt;25%,"น้อยกว่า 25%",IF(J6261&gt;=25%,"มากกว่าหรือเท่ากับ 25%",IF(J6261&gt;=35%,"มากกว่าหรือเท่ากับ 35%")))</f>
        <v>18</v>
      </c>
    </row>
    <row r="6262" s="7" customFormat="1" ht="19.15" customHeight="1">
      <c r="A6262" t="s" s="16">
        <v>6355</v>
      </c>
      <c r="B6262" s="17">
        <v>2</v>
      </c>
      <c r="C6262" s="17">
        <v>2</v>
      </c>
      <c r="D6262" t="s" s="16">
        <v>6392</v>
      </c>
      <c r="E6262" t="s" s="16">
        <v>17</v>
      </c>
      <c r="F6262" s="55">
        <v>13383</v>
      </c>
      <c r="G6262" s="17">
        <v>14680</v>
      </c>
      <c r="H6262" s="18">
        <f>SUM(G6262-F6262)</f>
        <v>1297</v>
      </c>
      <c r="I6262" s="19">
        <f>H6262/F6262</f>
        <v>0.09691399536725701</v>
      </c>
      <c r="J6262" s="19">
        <f>H6262/G6262</f>
        <v>0.08835149863760219</v>
      </c>
      <c r="K6262" t="s" s="21">
        <f>IF(J6262&lt;25%,"น้อยกว่า 25%",IF(J6262&gt;=25%,"มากกว่าหรือเท่ากับ 25%",IF(J6262&gt;=35%,"มากกว่าหรือเท่ากับ 35%")))</f>
        <v>18</v>
      </c>
    </row>
    <row r="6263" s="7" customFormat="1" ht="19.15" customHeight="1">
      <c r="A6263" t="s" s="16">
        <v>6355</v>
      </c>
      <c r="B6263" s="17">
        <v>2</v>
      </c>
      <c r="C6263" s="17">
        <v>4</v>
      </c>
      <c r="D6263" t="s" s="16">
        <v>6393</v>
      </c>
      <c r="E6263" t="s" s="16">
        <v>28</v>
      </c>
      <c r="F6263" s="55">
        <v>1561</v>
      </c>
      <c r="G6263" s="17">
        <v>1912</v>
      </c>
      <c r="H6263" s="18">
        <f>SUM(G6263-F6263)</f>
        <v>351</v>
      </c>
      <c r="I6263" s="19">
        <f>H6263/F6263</f>
        <v>0.224855861627162</v>
      </c>
      <c r="J6263" s="19">
        <f>H6263/G6263</f>
        <v>0.183577405857741</v>
      </c>
      <c r="K6263" t="s" s="21">
        <f>IF(J6263&lt;25%,"น้อยกว่า 25%",IF(J6263&gt;=25%,"มากกว่าหรือเท่ากับ 25%",IF(J6263&gt;=35%,"มากกว่าหรือเท่ากับ 35%")))</f>
        <v>18</v>
      </c>
    </row>
    <row r="6264" s="7" customFormat="1" ht="19.15" customHeight="1">
      <c r="A6264" t="s" s="16">
        <v>6355</v>
      </c>
      <c r="B6264" s="17">
        <v>2</v>
      </c>
      <c r="C6264" s="17">
        <v>22</v>
      </c>
      <c r="D6264" t="s" s="16">
        <v>6394</v>
      </c>
      <c r="E6264" t="s" s="16">
        <v>34</v>
      </c>
      <c r="F6264" s="55">
        <v>1254</v>
      </c>
      <c r="G6264" s="17">
        <v>1448</v>
      </c>
      <c r="H6264" s="18">
        <f>SUM(G6264-F6264)</f>
        <v>194</v>
      </c>
      <c r="I6264" s="19">
        <f>H6264/F6264</f>
        <v>0.154704944178628</v>
      </c>
      <c r="J6264" s="19">
        <f>H6264/G6264</f>
        <v>0.133977900552486</v>
      </c>
      <c r="K6264" t="s" s="21">
        <f>IF(J6264&lt;25%,"น้อยกว่า 25%",IF(J6264&gt;=25%,"มากกว่าหรือเท่ากับ 25%",IF(J6264&gt;=35%,"มากกว่าหรือเท่ากับ 35%")))</f>
        <v>18</v>
      </c>
    </row>
    <row r="6265" s="7" customFormat="1" ht="19.15" customHeight="1">
      <c r="A6265" t="s" s="16">
        <v>6355</v>
      </c>
      <c r="B6265" s="17">
        <v>2</v>
      </c>
      <c r="C6265" s="17">
        <v>15</v>
      </c>
      <c r="D6265" t="s" s="16">
        <v>6395</v>
      </c>
      <c r="E6265" t="s" s="16">
        <v>38</v>
      </c>
      <c r="F6265" s="55">
        <v>916</v>
      </c>
      <c r="G6265" s="17">
        <v>1112</v>
      </c>
      <c r="H6265" s="18">
        <f>SUM(G6265-F6265)</f>
        <v>196</v>
      </c>
      <c r="I6265" s="19">
        <f>H6265/F6265</f>
        <v>0.213973799126638</v>
      </c>
      <c r="J6265" s="19">
        <f>H6265/G6265</f>
        <v>0.176258992805755</v>
      </c>
      <c r="K6265" t="s" s="21">
        <f>IF(J6265&lt;25%,"น้อยกว่า 25%",IF(J6265&gt;=25%,"มากกว่าหรือเท่ากับ 25%",IF(J6265&gt;=35%,"มากกว่าหรือเท่ากับ 35%")))</f>
        <v>18</v>
      </c>
    </row>
    <row r="6266" s="7" customFormat="1" ht="19.15" customHeight="1">
      <c r="A6266" t="s" s="16">
        <v>6355</v>
      </c>
      <c r="B6266" s="17">
        <v>2</v>
      </c>
      <c r="C6266" s="17">
        <v>9</v>
      </c>
      <c r="D6266" t="s" s="16">
        <v>6396</v>
      </c>
      <c r="E6266" t="s" s="16">
        <v>101</v>
      </c>
      <c r="F6266" s="55">
        <v>836</v>
      </c>
      <c r="G6266" s="17">
        <v>966</v>
      </c>
      <c r="H6266" s="18">
        <f>SUM(G6266-F6266)</f>
        <v>130</v>
      </c>
      <c r="I6266" s="19">
        <f>H6266/F6266</f>
        <v>0.155502392344498</v>
      </c>
      <c r="J6266" s="19">
        <f>H6266/G6266</f>
        <v>0.134575569358178</v>
      </c>
      <c r="K6266" t="s" s="21">
        <f>IF(J6266&lt;25%,"น้อยกว่า 25%",IF(J6266&gt;=25%,"มากกว่าหรือเท่ากับ 25%",IF(J6266&gt;=35%,"มากกว่าหรือเท่ากับ 35%")))</f>
        <v>18</v>
      </c>
    </row>
    <row r="6267" s="7" customFormat="1" ht="19.15" customHeight="1">
      <c r="A6267" t="s" s="16">
        <v>6355</v>
      </c>
      <c r="B6267" s="17">
        <v>2</v>
      </c>
      <c r="C6267" s="17">
        <v>12</v>
      </c>
      <c r="D6267" t="s" s="16">
        <v>6397</v>
      </c>
      <c r="E6267" t="s" s="16">
        <v>40</v>
      </c>
      <c r="F6267" s="55">
        <v>389</v>
      </c>
      <c r="G6267" s="17">
        <v>429</v>
      </c>
      <c r="H6267" s="18">
        <f>SUM(G6267-F6267)</f>
        <v>40</v>
      </c>
      <c r="I6267" s="19">
        <f>H6267/F6267</f>
        <v>0.102827763496144</v>
      </c>
      <c r="J6267" s="19">
        <f>H6267/G6267</f>
        <v>0.09324009324009321</v>
      </c>
      <c r="K6267" t="s" s="21">
        <f>IF(J6267&lt;25%,"น้อยกว่า 25%",IF(J6267&gt;=25%,"มากกว่าหรือเท่ากับ 25%",IF(J6267&gt;=35%,"มากกว่าหรือเท่ากับ 35%")))</f>
        <v>18</v>
      </c>
    </row>
    <row r="6268" s="7" customFormat="1" ht="19.15" customHeight="1">
      <c r="A6268" t="s" s="16">
        <v>6355</v>
      </c>
      <c r="B6268" s="17">
        <v>2</v>
      </c>
      <c r="C6268" s="17">
        <v>11</v>
      </c>
      <c r="D6268" t="s" s="16">
        <v>6398</v>
      </c>
      <c r="E6268" t="s" s="16">
        <v>26</v>
      </c>
      <c r="F6268" s="55">
        <v>296</v>
      </c>
      <c r="G6268" s="17">
        <v>390</v>
      </c>
      <c r="H6268" s="18">
        <f>SUM(G6268-F6268)</f>
        <v>94</v>
      </c>
      <c r="I6268" s="19">
        <f>H6268/F6268</f>
        <v>0.317567567567568</v>
      </c>
      <c r="J6268" s="19">
        <f>H6268/G6268</f>
        <v>0.241025641025641</v>
      </c>
      <c r="K6268" t="s" s="21">
        <f>IF(J6268&lt;25%,"น้อยกว่า 25%",IF(J6268&gt;=25%,"มากกว่าหรือเท่ากับ 25%",IF(J6268&gt;=35%,"มากกว่าหรือเท่ากับ 35%")))</f>
        <v>18</v>
      </c>
    </row>
    <row r="6269" s="7" customFormat="1" ht="19.15" customHeight="1">
      <c r="A6269" t="s" s="16">
        <v>6355</v>
      </c>
      <c r="B6269" s="17">
        <v>2</v>
      </c>
      <c r="C6269" s="17">
        <v>7</v>
      </c>
      <c r="D6269" t="s" s="16">
        <v>6399</v>
      </c>
      <c r="E6269" t="s" s="16">
        <v>30</v>
      </c>
      <c r="F6269" s="55">
        <v>280</v>
      </c>
      <c r="G6269" s="17">
        <v>340</v>
      </c>
      <c r="H6269" s="18">
        <f>SUM(G6269-F6269)</f>
        <v>60</v>
      </c>
      <c r="I6269" s="19">
        <f>H6269/F6269</f>
        <v>0.214285714285714</v>
      </c>
      <c r="J6269" s="19">
        <f>H6269/G6269</f>
        <v>0.176470588235294</v>
      </c>
      <c r="K6269" t="s" s="21">
        <f>IF(J6269&lt;25%,"น้อยกว่า 25%",IF(J6269&gt;=25%,"มากกว่าหรือเท่ากับ 25%",IF(J6269&gt;=35%,"มากกว่าหรือเท่ากับ 35%")))</f>
        <v>18</v>
      </c>
    </row>
    <row r="6270" s="7" customFormat="1" ht="19.15" customHeight="1">
      <c r="A6270" t="s" s="16">
        <v>6355</v>
      </c>
      <c r="B6270" s="17">
        <v>2</v>
      </c>
      <c r="C6270" s="17">
        <v>34</v>
      </c>
      <c r="D6270" t="s" s="16">
        <v>6400</v>
      </c>
      <c r="E6270" t="s" s="16">
        <v>68</v>
      </c>
      <c r="F6270" s="55">
        <v>307</v>
      </c>
      <c r="G6270" s="17">
        <v>339</v>
      </c>
      <c r="H6270" s="18">
        <f>SUM(G6270-F6270)</f>
        <v>32</v>
      </c>
      <c r="I6270" s="19">
        <f>H6270/F6270</f>
        <v>0.104234527687296</v>
      </c>
      <c r="J6270" s="19">
        <f>H6270/G6270</f>
        <v>0.0943952802359882</v>
      </c>
      <c r="K6270" t="s" s="21">
        <f>IF(J6270&lt;25%,"น้อยกว่า 25%",IF(J6270&gt;=25%,"มากกว่าหรือเท่ากับ 25%",IF(J6270&gt;=35%,"มากกว่าหรือเท่ากับ 35%")))</f>
        <v>18</v>
      </c>
    </row>
    <row r="6271" s="7" customFormat="1" ht="19.15" customHeight="1">
      <c r="A6271" t="s" s="16">
        <v>6355</v>
      </c>
      <c r="B6271" s="17">
        <v>2</v>
      </c>
      <c r="C6271" s="17">
        <v>1</v>
      </c>
      <c r="D6271" t="s" s="16">
        <v>6401</v>
      </c>
      <c r="E6271" t="s" s="16">
        <v>44</v>
      </c>
      <c r="F6271" s="55">
        <v>307</v>
      </c>
      <c r="G6271" s="17">
        <v>331</v>
      </c>
      <c r="H6271" s="18">
        <f>SUM(G6271-F6271)</f>
        <v>24</v>
      </c>
      <c r="I6271" s="19">
        <f>H6271/F6271</f>
        <v>0.07817589576547231</v>
      </c>
      <c r="J6271" s="19">
        <f>H6271/G6271</f>
        <v>0.0725075528700906</v>
      </c>
      <c r="K6271" t="s" s="21">
        <f>IF(J6271&lt;25%,"น้อยกว่า 25%",IF(J6271&gt;=25%,"มากกว่าหรือเท่ากับ 25%",IF(J6271&gt;=35%,"มากกว่าหรือเท่ากับ 35%")))</f>
        <v>18</v>
      </c>
    </row>
    <row r="6272" s="7" customFormat="1" ht="19.15" customHeight="1">
      <c r="A6272" t="s" s="16">
        <v>6355</v>
      </c>
      <c r="B6272" s="17">
        <v>2</v>
      </c>
      <c r="C6272" s="17">
        <v>16</v>
      </c>
      <c r="D6272" t="s" s="16">
        <v>6402</v>
      </c>
      <c r="E6272" t="s" s="16">
        <v>48</v>
      </c>
      <c r="F6272" s="55">
        <v>222</v>
      </c>
      <c r="G6272" s="17">
        <v>251</v>
      </c>
      <c r="H6272" s="18">
        <f>SUM(G6272-F6272)</f>
        <v>29</v>
      </c>
      <c r="I6272" s="19">
        <f>H6272/F6272</f>
        <v>0.130630630630631</v>
      </c>
      <c r="J6272" s="19">
        <f>H6272/G6272</f>
        <v>0.115537848605578</v>
      </c>
      <c r="K6272" t="s" s="21">
        <f>IF(J6272&lt;25%,"น้อยกว่า 25%",IF(J6272&gt;=25%,"มากกว่าหรือเท่ากับ 25%",IF(J6272&gt;=35%,"มากกว่าหรือเท่ากับ 35%")))</f>
        <v>18</v>
      </c>
    </row>
    <row r="6273" s="7" customFormat="1" ht="19.15" customHeight="1">
      <c r="A6273" t="s" s="16">
        <v>6355</v>
      </c>
      <c r="B6273" s="17">
        <v>2</v>
      </c>
      <c r="C6273" s="17">
        <v>6</v>
      </c>
      <c r="D6273" t="s" s="16">
        <v>6403</v>
      </c>
      <c r="E6273" t="s" s="16">
        <v>60</v>
      </c>
      <c r="F6273" s="55">
        <v>194</v>
      </c>
      <c r="G6273" s="17">
        <v>240</v>
      </c>
      <c r="H6273" s="18">
        <f>SUM(G6273-F6273)</f>
        <v>46</v>
      </c>
      <c r="I6273" s="19">
        <f>H6273/F6273</f>
        <v>0.237113402061856</v>
      </c>
      <c r="J6273" s="19">
        <f>H6273/G6273</f>
        <v>0.191666666666667</v>
      </c>
      <c r="K6273" t="s" s="21">
        <f>IF(J6273&lt;25%,"น้อยกว่า 25%",IF(J6273&gt;=25%,"มากกว่าหรือเท่ากับ 25%",IF(J6273&gt;=35%,"มากกว่าหรือเท่ากับ 35%")))</f>
        <v>18</v>
      </c>
    </row>
    <row r="6274" s="7" customFormat="1" ht="19.15" customHeight="1">
      <c r="A6274" t="s" s="16">
        <v>6355</v>
      </c>
      <c r="B6274" s="17">
        <v>2</v>
      </c>
      <c r="C6274" s="17">
        <v>24</v>
      </c>
      <c r="D6274" t="s" s="16">
        <v>6404</v>
      </c>
      <c r="E6274" t="s" s="16">
        <v>248</v>
      </c>
      <c r="F6274" s="55">
        <v>218</v>
      </c>
      <c r="G6274" s="17">
        <v>240</v>
      </c>
      <c r="H6274" s="18">
        <f>SUM(G6274-F6274)</f>
        <v>22</v>
      </c>
      <c r="I6274" s="19">
        <f>H6274/F6274</f>
        <v>0.100917431192661</v>
      </c>
      <c r="J6274" s="19">
        <f>H6274/G6274</f>
        <v>0.0916666666666667</v>
      </c>
      <c r="K6274" t="s" s="21">
        <f>IF(J6274&lt;25%,"น้อยกว่า 25%",IF(J6274&gt;=25%,"มากกว่าหรือเท่ากับ 25%",IF(J6274&gt;=35%,"มากกว่าหรือเท่ากับ 35%")))</f>
        <v>18</v>
      </c>
    </row>
    <row r="6275" s="7" customFormat="1" ht="19.15" customHeight="1">
      <c r="A6275" t="s" s="16">
        <v>6355</v>
      </c>
      <c r="B6275" s="17">
        <v>2</v>
      </c>
      <c r="C6275" s="17">
        <v>13</v>
      </c>
      <c r="D6275" t="s" s="16">
        <v>6405</v>
      </c>
      <c r="E6275" t="s" s="16">
        <v>76</v>
      </c>
      <c r="F6275" s="55">
        <v>210</v>
      </c>
      <c r="G6275" s="17">
        <v>237</v>
      </c>
      <c r="H6275" s="18">
        <f>SUM(G6275-F6275)</f>
        <v>27</v>
      </c>
      <c r="I6275" s="19">
        <f>H6275/F6275</f>
        <v>0.128571428571429</v>
      </c>
      <c r="J6275" s="19">
        <f>H6275/G6275</f>
        <v>0.113924050632911</v>
      </c>
      <c r="K6275" t="s" s="21">
        <f>IF(J6275&lt;25%,"น้อยกว่า 25%",IF(J6275&gt;=25%,"มากกว่าหรือเท่ากับ 25%",IF(J6275&gt;=35%,"มากกว่าหรือเท่ากับ 35%")))</f>
        <v>18</v>
      </c>
    </row>
    <row r="6276" s="7" customFormat="1" ht="19.15" customHeight="1">
      <c r="A6276" t="s" s="16">
        <v>6355</v>
      </c>
      <c r="B6276" s="17">
        <v>2</v>
      </c>
      <c r="C6276" s="17">
        <v>19</v>
      </c>
      <c r="D6276" t="s" s="16">
        <v>6406</v>
      </c>
      <c r="E6276" t="s" s="16">
        <v>62</v>
      </c>
      <c r="F6276" s="55">
        <v>184</v>
      </c>
      <c r="G6276" s="17">
        <v>215</v>
      </c>
      <c r="H6276" s="18">
        <f>SUM(G6276-F6276)</f>
        <v>31</v>
      </c>
      <c r="I6276" s="19">
        <f>H6276/F6276</f>
        <v>0.168478260869565</v>
      </c>
      <c r="J6276" s="19">
        <f>H6276/G6276</f>
        <v>0.144186046511628</v>
      </c>
      <c r="K6276" t="s" s="21">
        <f>IF(J6276&lt;25%,"น้อยกว่า 25%",IF(J6276&gt;=25%,"มากกว่าหรือเท่ากับ 25%",IF(J6276&gt;=35%,"มากกว่าหรือเท่ากับ 35%")))</f>
        <v>18</v>
      </c>
    </row>
    <row r="6277" s="7" customFormat="1" ht="19.15" customHeight="1">
      <c r="A6277" t="s" s="16">
        <v>6355</v>
      </c>
      <c r="B6277" s="17">
        <v>2</v>
      </c>
      <c r="C6277" s="17">
        <v>18</v>
      </c>
      <c r="D6277" t="s" s="16">
        <v>6407</v>
      </c>
      <c r="E6277" t="s" s="16">
        <v>36</v>
      </c>
      <c r="F6277" s="55">
        <v>161</v>
      </c>
      <c r="G6277" s="17">
        <v>206</v>
      </c>
      <c r="H6277" s="18">
        <f>SUM(G6277-F6277)</f>
        <v>45</v>
      </c>
      <c r="I6277" s="19">
        <f>H6277/F6277</f>
        <v>0.279503105590062</v>
      </c>
      <c r="J6277" s="19">
        <f>H6277/G6277</f>
        <v>0.218446601941748</v>
      </c>
      <c r="K6277" t="s" s="21">
        <f>IF(J6277&lt;25%,"น้อยกว่า 25%",IF(J6277&gt;=25%,"มากกว่าหรือเท่ากับ 25%",IF(J6277&gt;=35%,"มากกว่าหรือเท่ากับ 35%")))</f>
        <v>18</v>
      </c>
    </row>
    <row r="6278" s="7" customFormat="1" ht="19.15" customHeight="1">
      <c r="A6278" t="s" s="16">
        <v>6355</v>
      </c>
      <c r="B6278" s="17">
        <v>2</v>
      </c>
      <c r="C6278" s="17">
        <v>17</v>
      </c>
      <c r="D6278" t="s" s="16">
        <v>6408</v>
      </c>
      <c r="E6278" t="s" s="16">
        <v>74</v>
      </c>
      <c r="F6278" s="55">
        <v>137</v>
      </c>
      <c r="G6278" s="17">
        <v>159</v>
      </c>
      <c r="H6278" s="18">
        <f>SUM(G6278-F6278)</f>
        <v>22</v>
      </c>
      <c r="I6278" s="19">
        <f>H6278/F6278</f>
        <v>0.160583941605839</v>
      </c>
      <c r="J6278" s="19">
        <f>H6278/G6278</f>
        <v>0.138364779874214</v>
      </c>
      <c r="K6278" t="s" s="21">
        <f>IF(J6278&lt;25%,"น้อยกว่า 25%",IF(J6278&gt;=25%,"มากกว่าหรือเท่ากับ 25%",IF(J6278&gt;=35%,"มากกว่าหรือเท่ากับ 35%")))</f>
        <v>18</v>
      </c>
    </row>
    <row r="6279" s="7" customFormat="1" ht="19.15" customHeight="1">
      <c r="A6279" t="s" s="16">
        <v>6355</v>
      </c>
      <c r="B6279" s="17">
        <v>2</v>
      </c>
      <c r="C6279" s="17">
        <v>28</v>
      </c>
      <c r="D6279" t="s" s="16">
        <v>6409</v>
      </c>
      <c r="E6279" t="s" s="16">
        <v>42</v>
      </c>
      <c r="F6279" s="55">
        <v>93</v>
      </c>
      <c r="G6279" s="17">
        <v>121</v>
      </c>
      <c r="H6279" s="18">
        <f>SUM(G6279-F6279)</f>
        <v>28</v>
      </c>
      <c r="I6279" s="19">
        <f>H6279/F6279</f>
        <v>0.301075268817204</v>
      </c>
      <c r="J6279" s="19">
        <f>H6279/G6279</f>
        <v>0.231404958677686</v>
      </c>
      <c r="K6279" t="s" s="21">
        <f>IF(J6279&lt;25%,"น้อยกว่า 25%",IF(J6279&gt;=25%,"มากกว่าหรือเท่ากับ 25%",IF(J6279&gt;=35%,"มากกว่าหรือเท่ากับ 35%")))</f>
        <v>18</v>
      </c>
    </row>
    <row r="6280" s="7" customFormat="1" ht="19.15" customHeight="1">
      <c r="A6280" t="s" s="16">
        <v>6355</v>
      </c>
      <c r="B6280" s="17">
        <v>2</v>
      </c>
      <c r="C6280" s="17">
        <v>8</v>
      </c>
      <c r="D6280" t="s" s="16">
        <v>6410</v>
      </c>
      <c r="E6280" t="s" s="16">
        <v>66</v>
      </c>
      <c r="F6280" s="55">
        <v>84</v>
      </c>
      <c r="G6280" s="17">
        <v>102</v>
      </c>
      <c r="H6280" s="18">
        <f>SUM(G6280-F6280)</f>
        <v>18</v>
      </c>
      <c r="I6280" s="19">
        <f>H6280/F6280</f>
        <v>0.214285714285714</v>
      </c>
      <c r="J6280" s="19">
        <f>H6280/G6280</f>
        <v>0.176470588235294</v>
      </c>
      <c r="K6280" t="s" s="21">
        <f>IF(J6280&lt;25%,"น้อยกว่า 25%",IF(J6280&gt;=25%,"มากกว่าหรือเท่ากับ 25%",IF(J6280&gt;=35%,"มากกว่าหรือเท่ากับ 35%")))</f>
        <v>18</v>
      </c>
    </row>
    <row r="6281" s="7" customFormat="1" ht="19.15" customHeight="1">
      <c r="A6281" t="s" s="16">
        <v>6355</v>
      </c>
      <c r="B6281" s="17">
        <v>2</v>
      </c>
      <c r="C6281" s="17">
        <v>26</v>
      </c>
      <c r="D6281" t="s" s="16">
        <v>6411</v>
      </c>
      <c r="E6281" t="s" s="16">
        <v>281</v>
      </c>
      <c r="F6281" s="55">
        <v>85</v>
      </c>
      <c r="G6281" s="17">
        <v>98</v>
      </c>
      <c r="H6281" s="18">
        <f>SUM(G6281-F6281)</f>
        <v>13</v>
      </c>
      <c r="I6281" s="19">
        <f>H6281/F6281</f>
        <v>0.152941176470588</v>
      </c>
      <c r="J6281" s="19">
        <f>H6281/G6281</f>
        <v>0.13265306122449</v>
      </c>
      <c r="K6281" t="s" s="21">
        <f>IF(J6281&lt;25%,"น้อยกว่า 25%",IF(J6281&gt;=25%,"มากกว่าหรือเท่ากับ 25%",IF(J6281&gt;=35%,"มากกว่าหรือเท่ากับ 35%")))</f>
        <v>18</v>
      </c>
    </row>
    <row r="6282" s="7" customFormat="1" ht="19.15" customHeight="1">
      <c r="A6282" t="s" s="16">
        <v>6355</v>
      </c>
      <c r="B6282" s="17">
        <v>2</v>
      </c>
      <c r="C6282" s="17">
        <v>20</v>
      </c>
      <c r="D6282" t="s" s="16">
        <v>6412</v>
      </c>
      <c r="E6282" t="s" s="16">
        <v>52</v>
      </c>
      <c r="F6282" s="55">
        <v>70</v>
      </c>
      <c r="G6282" s="17">
        <v>88</v>
      </c>
      <c r="H6282" s="18">
        <f>SUM(G6282-F6282)</f>
        <v>18</v>
      </c>
      <c r="I6282" s="19">
        <f>H6282/F6282</f>
        <v>0.257142857142857</v>
      </c>
      <c r="J6282" s="19">
        <f>H6282/G6282</f>
        <v>0.204545454545455</v>
      </c>
      <c r="K6282" t="s" s="21">
        <f>IF(J6282&lt;25%,"น้อยกว่า 25%",IF(J6282&gt;=25%,"มากกว่าหรือเท่ากับ 25%",IF(J6282&gt;=35%,"มากกว่าหรือเท่ากับ 35%")))</f>
        <v>18</v>
      </c>
    </row>
    <row r="6283" s="7" customFormat="1" ht="19.15" customHeight="1">
      <c r="A6283" t="s" s="16">
        <v>6355</v>
      </c>
      <c r="B6283" s="17">
        <v>2</v>
      </c>
      <c r="C6283" s="17">
        <v>10</v>
      </c>
      <c r="D6283" t="s" s="16">
        <v>6413</v>
      </c>
      <c r="E6283" t="s" s="16">
        <v>72</v>
      </c>
      <c r="F6283" s="55">
        <v>75</v>
      </c>
      <c r="G6283" s="17">
        <v>87</v>
      </c>
      <c r="H6283" s="18">
        <f>SUM(G6283-F6283)</f>
        <v>12</v>
      </c>
      <c r="I6283" s="19">
        <f>H6283/F6283</f>
        <v>0.16</v>
      </c>
      <c r="J6283" s="19">
        <f>H6283/G6283</f>
        <v>0.137931034482759</v>
      </c>
      <c r="K6283" t="s" s="21">
        <f>IF(J6283&lt;25%,"น้อยกว่า 25%",IF(J6283&gt;=25%,"มากกว่าหรือเท่ากับ 25%",IF(J6283&gt;=35%,"มากกว่าหรือเท่ากับ 35%")))</f>
        <v>18</v>
      </c>
    </row>
    <row r="6284" s="7" customFormat="1" ht="19.15" customHeight="1">
      <c r="A6284" t="s" s="16">
        <v>6355</v>
      </c>
      <c r="B6284" s="17">
        <v>2</v>
      </c>
      <c r="C6284" s="17">
        <v>23</v>
      </c>
      <c r="D6284" t="s" s="16">
        <v>6414</v>
      </c>
      <c r="E6284" t="s" s="16">
        <v>112</v>
      </c>
      <c r="F6284" s="55">
        <v>67</v>
      </c>
      <c r="G6284" s="17">
        <v>81</v>
      </c>
      <c r="H6284" s="18">
        <f>SUM(G6284-F6284)</f>
        <v>14</v>
      </c>
      <c r="I6284" s="19">
        <f>H6284/F6284</f>
        <v>0.208955223880597</v>
      </c>
      <c r="J6284" s="19">
        <f>H6284/G6284</f>
        <v>0.17283950617284</v>
      </c>
      <c r="K6284" t="s" s="21">
        <f>IF(J6284&lt;25%,"น้อยกว่า 25%",IF(J6284&gt;=25%,"มากกว่าหรือเท่ากับ 25%",IF(J6284&gt;=35%,"มากกว่าหรือเท่ากับ 35%")))</f>
        <v>18</v>
      </c>
    </row>
    <row r="6285" s="7" customFormat="1" ht="19.15" customHeight="1">
      <c r="A6285" t="s" s="16">
        <v>6355</v>
      </c>
      <c r="B6285" s="17">
        <v>2</v>
      </c>
      <c r="C6285" s="17">
        <v>29</v>
      </c>
      <c r="D6285" t="s" s="16">
        <v>6415</v>
      </c>
      <c r="E6285" t="s" s="16">
        <v>106</v>
      </c>
      <c r="F6285" s="55">
        <v>45</v>
      </c>
      <c r="G6285" s="17">
        <v>51</v>
      </c>
      <c r="H6285" s="18">
        <f>SUM(G6285-F6285)</f>
        <v>6</v>
      </c>
      <c r="I6285" s="19">
        <f>H6285/F6285</f>
        <v>0.133333333333333</v>
      </c>
      <c r="J6285" s="19">
        <f>H6285/G6285</f>
        <v>0.117647058823529</v>
      </c>
      <c r="K6285" t="s" s="21">
        <f>IF(J6285&lt;25%,"น้อยกว่า 25%",IF(J6285&gt;=25%,"มากกว่าหรือเท่ากับ 25%",IF(J6285&gt;=35%,"มากกว่าหรือเท่ากับ 35%")))</f>
        <v>18</v>
      </c>
    </row>
    <row r="6286" s="7" customFormat="1" ht="19.15" customHeight="1">
      <c r="A6286" t="s" s="16">
        <v>6355</v>
      </c>
      <c r="B6286" s="17">
        <v>2</v>
      </c>
      <c r="C6286" s="17">
        <v>33</v>
      </c>
      <c r="D6286" t="s" s="16">
        <v>6416</v>
      </c>
      <c r="E6286" t="s" s="16">
        <v>32</v>
      </c>
      <c r="F6286" s="55">
        <v>46</v>
      </c>
      <c r="G6286" s="17">
        <v>50</v>
      </c>
      <c r="H6286" s="18">
        <f>SUM(G6286-F6286)</f>
        <v>4</v>
      </c>
      <c r="I6286" s="19">
        <f>H6286/F6286</f>
        <v>0.0869565217391304</v>
      </c>
      <c r="J6286" s="19">
        <f>H6286/G6286</f>
        <v>0.08</v>
      </c>
      <c r="K6286" t="s" s="21">
        <f>IF(J6286&lt;25%,"น้อยกว่า 25%",IF(J6286&gt;=25%,"มากกว่าหรือเท่ากับ 25%",IF(J6286&gt;=35%,"มากกว่าหรือเท่ากับ 35%")))</f>
        <v>18</v>
      </c>
    </row>
    <row r="6287" s="7" customFormat="1" ht="19.15" customHeight="1">
      <c r="A6287" t="s" s="16">
        <v>6355</v>
      </c>
      <c r="B6287" s="17">
        <v>2</v>
      </c>
      <c r="C6287" s="17">
        <v>27</v>
      </c>
      <c r="D6287" t="s" s="16">
        <v>6417</v>
      </c>
      <c r="E6287" t="s" s="16">
        <v>1546</v>
      </c>
      <c r="F6287" s="55">
        <v>40</v>
      </c>
      <c r="G6287" s="17">
        <v>47</v>
      </c>
      <c r="H6287" s="18">
        <f>SUM(G6287-F6287)</f>
        <v>7</v>
      </c>
      <c r="I6287" s="19">
        <f>H6287/F6287</f>
        <v>0.175</v>
      </c>
      <c r="J6287" s="19">
        <f>H6287/G6287</f>
        <v>0.148936170212766</v>
      </c>
      <c r="K6287" t="s" s="21">
        <f>IF(J6287&lt;25%,"น้อยกว่า 25%",IF(J6287&gt;=25%,"มากกว่าหรือเท่ากับ 25%",IF(J6287&gt;=35%,"มากกว่าหรือเท่ากับ 35%")))</f>
        <v>18</v>
      </c>
    </row>
    <row r="6288" s="7" customFormat="1" ht="19.15" customHeight="1">
      <c r="A6288" t="s" s="16">
        <v>6355</v>
      </c>
      <c r="B6288" s="17">
        <v>2</v>
      </c>
      <c r="C6288" s="17">
        <v>31</v>
      </c>
      <c r="D6288" t="s" s="16">
        <v>6418</v>
      </c>
      <c r="E6288" t="s" s="16">
        <v>46</v>
      </c>
      <c r="F6288" s="55">
        <v>30</v>
      </c>
      <c r="G6288" s="17">
        <v>37</v>
      </c>
      <c r="H6288" s="18">
        <f>SUM(G6288-F6288)</f>
        <v>7</v>
      </c>
      <c r="I6288" s="19">
        <f>H6288/F6288</f>
        <v>0.233333333333333</v>
      </c>
      <c r="J6288" s="19">
        <f>H6288/G6288</f>
        <v>0.189189189189189</v>
      </c>
      <c r="K6288" t="s" s="21">
        <f>IF(J6288&lt;25%,"น้อยกว่า 25%",IF(J6288&gt;=25%,"มากกว่าหรือเท่ากับ 25%",IF(J6288&gt;=35%,"มากกว่าหรือเท่ากับ 35%")))</f>
        <v>18</v>
      </c>
    </row>
    <row r="6289" s="7" customFormat="1" ht="19.15" customHeight="1">
      <c r="A6289" t="s" s="16">
        <v>6355</v>
      </c>
      <c r="B6289" s="17">
        <v>2</v>
      </c>
      <c r="C6289" s="17">
        <v>32</v>
      </c>
      <c r="D6289" t="s" s="16">
        <v>6419</v>
      </c>
      <c r="E6289" t="s" s="16">
        <v>116</v>
      </c>
      <c r="F6289" s="55">
        <v>26</v>
      </c>
      <c r="G6289" s="17">
        <v>33</v>
      </c>
      <c r="H6289" s="18">
        <f>SUM(G6289-F6289)</f>
        <v>7</v>
      </c>
      <c r="I6289" s="19">
        <f>H6289/F6289</f>
        <v>0.269230769230769</v>
      </c>
      <c r="J6289" s="19">
        <f>H6289/G6289</f>
        <v>0.212121212121212</v>
      </c>
      <c r="K6289" t="s" s="21">
        <f>IF(J6289&lt;25%,"น้อยกว่า 25%",IF(J6289&gt;=25%,"มากกว่าหรือเท่ากับ 25%",IF(J6289&gt;=35%,"มากกว่าหรือเท่ากับ 35%")))</f>
        <v>18</v>
      </c>
    </row>
    <row r="6290" s="7" customFormat="1" ht="19.15" customHeight="1">
      <c r="A6290" t="s" s="16">
        <v>6355</v>
      </c>
      <c r="B6290" s="17">
        <v>2</v>
      </c>
      <c r="C6290" s="17">
        <v>30</v>
      </c>
      <c r="D6290" t="s" s="16">
        <v>6420</v>
      </c>
      <c r="E6290" t="s" s="16">
        <v>147</v>
      </c>
      <c r="F6290" s="55">
        <v>21</v>
      </c>
      <c r="G6290" s="17">
        <v>23</v>
      </c>
      <c r="H6290" s="18">
        <f>SUM(G6290-F6290)</f>
        <v>2</v>
      </c>
      <c r="I6290" s="19">
        <f>H6290/F6290</f>
        <v>0.09523809523809521</v>
      </c>
      <c r="J6290" s="19">
        <f>H6290/G6290</f>
        <v>0.0869565217391304</v>
      </c>
      <c r="K6290" t="s" s="21">
        <f>IF(J6290&lt;25%,"น้อยกว่า 25%",IF(J6290&gt;=25%,"มากกว่าหรือเท่ากับ 25%",IF(J6290&gt;=35%,"มากกว่าหรือเท่ากับ 35%")))</f>
        <v>18</v>
      </c>
    </row>
    <row r="6291" s="7" customFormat="1" ht="19.15" customHeight="1">
      <c r="A6291" t="s" s="16">
        <v>6355</v>
      </c>
      <c r="B6291" s="17">
        <v>2</v>
      </c>
      <c r="C6291" s="17">
        <v>25</v>
      </c>
      <c r="D6291" t="s" s="16">
        <v>6421</v>
      </c>
      <c r="E6291" t="s" s="16">
        <v>173</v>
      </c>
      <c r="F6291" s="37">
        <v>0</v>
      </c>
      <c r="G6291" s="17">
        <v>0</v>
      </c>
      <c r="H6291" s="18">
        <f>SUM(G6291-F6291)</f>
        <v>0</v>
      </c>
      <c r="I6291" s="19">
        <f>H6291/F6291</f>
      </c>
      <c r="J6291" s="19">
        <f>H6291/G6291</f>
      </c>
      <c r="K6291" s="24">
        <f>IF(J6291&lt;25%,"น้อยกว่า 25%",IF(J6291&gt;=25%,"มากกว่าหรือเท่ากับ 25%",IF(J6291&gt;=35%,"มากกว่าหรือเท่ากับ 35%")))</f>
      </c>
    </row>
    <row r="6292" s="7" customFormat="1" ht="19.15" customHeight="1">
      <c r="A6292" t="s" s="16">
        <v>6355</v>
      </c>
      <c r="B6292" s="17">
        <v>3</v>
      </c>
      <c r="C6292" s="17">
        <v>8</v>
      </c>
      <c r="D6292" t="s" s="16">
        <v>6422</v>
      </c>
      <c r="E6292" t="s" s="16">
        <v>20</v>
      </c>
      <c r="F6292" s="55">
        <v>23770</v>
      </c>
      <c r="G6292" s="17">
        <v>25207</v>
      </c>
      <c r="H6292" s="18">
        <f>SUM(G6292-F6292)</f>
        <v>1437</v>
      </c>
      <c r="I6292" s="19">
        <f>H6292/F6292</f>
        <v>0.0604543542280185</v>
      </c>
      <c r="J6292" s="19">
        <f>H6292/G6292</f>
        <v>0.057007973975483</v>
      </c>
      <c r="K6292" t="s" s="21">
        <f>IF(J6292&lt;25%,"น้อยกว่า 25%",IF(J6292&gt;=25%,"มากกว่าหรือเท่ากับ 25%",IF(J6292&gt;=35%,"มากกว่าหรือเท่ากับ 35%")))</f>
        <v>18</v>
      </c>
    </row>
    <row r="6293" s="7" customFormat="1" ht="19.15" customHeight="1">
      <c r="A6293" t="s" s="16">
        <v>6355</v>
      </c>
      <c r="B6293" s="17">
        <v>3</v>
      </c>
      <c r="C6293" s="17">
        <v>4</v>
      </c>
      <c r="D6293" t="s" s="16">
        <v>6423</v>
      </c>
      <c r="E6293" t="s" s="16">
        <v>17</v>
      </c>
      <c r="F6293" s="55">
        <v>23614</v>
      </c>
      <c r="G6293" s="17">
        <v>25003</v>
      </c>
      <c r="H6293" s="18">
        <f>SUM(G6293-F6293)</f>
        <v>1389</v>
      </c>
      <c r="I6293" s="19">
        <f>H6293/F6293</f>
        <v>0.0588210383670704</v>
      </c>
      <c r="J6293" s="19">
        <f>H6293/G6293</f>
        <v>0.055553333599968</v>
      </c>
      <c r="K6293" t="s" s="21">
        <f>IF(J6293&lt;25%,"น้อยกว่า 25%",IF(J6293&gt;=25%,"มากกว่าหรือเท่ากับ 25%",IF(J6293&gt;=35%,"มากกว่าหรือเท่ากับ 35%")))</f>
        <v>18</v>
      </c>
    </row>
    <row r="6294" s="7" customFormat="1" ht="19.15" customHeight="1">
      <c r="A6294" t="s" s="16">
        <v>6355</v>
      </c>
      <c r="B6294" s="17">
        <v>3</v>
      </c>
      <c r="C6294" s="17">
        <v>6</v>
      </c>
      <c r="D6294" t="s" s="16">
        <v>6424</v>
      </c>
      <c r="E6294" t="s" s="16">
        <v>22</v>
      </c>
      <c r="F6294" s="55">
        <v>17964</v>
      </c>
      <c r="G6294" s="17">
        <v>18820</v>
      </c>
      <c r="H6294" s="18">
        <f>SUM(G6294-F6294)</f>
        <v>856</v>
      </c>
      <c r="I6294" s="19">
        <f>H6294/F6294</f>
        <v>0.0476508572700957</v>
      </c>
      <c r="J6294" s="19">
        <f>H6294/G6294</f>
        <v>0.0454835281615303</v>
      </c>
      <c r="K6294" t="s" s="21">
        <f>IF(J6294&lt;25%,"น้อยกว่า 25%",IF(J6294&gt;=25%,"มากกว่าหรือเท่ากับ 25%",IF(J6294&gt;=35%,"มากกว่าหรือเท่ากับ 35%")))</f>
        <v>18</v>
      </c>
    </row>
    <row r="6295" s="7" customFormat="1" ht="19.15" customHeight="1">
      <c r="A6295" t="s" s="16">
        <v>6355</v>
      </c>
      <c r="B6295" s="17">
        <v>3</v>
      </c>
      <c r="C6295" s="17">
        <v>10</v>
      </c>
      <c r="D6295" t="s" s="16">
        <v>6425</v>
      </c>
      <c r="E6295" t="s" s="16">
        <v>38</v>
      </c>
      <c r="F6295" s="55">
        <v>5229</v>
      </c>
      <c r="G6295" s="17">
        <v>5680</v>
      </c>
      <c r="H6295" s="18">
        <f>SUM(G6295-F6295)</f>
        <v>451</v>
      </c>
      <c r="I6295" s="19">
        <f>H6295/F6295</f>
        <v>0.0862497609485561</v>
      </c>
      <c r="J6295" s="19">
        <f>H6295/G6295</f>
        <v>0.0794014084507042</v>
      </c>
      <c r="K6295" t="s" s="21">
        <f>IF(J6295&lt;25%,"น้อยกว่า 25%",IF(J6295&gt;=25%,"มากกว่าหรือเท่ากับ 25%",IF(J6295&gt;=35%,"มากกว่าหรือเท่ากับ 35%")))</f>
        <v>18</v>
      </c>
    </row>
    <row r="6296" s="7" customFormat="1" ht="19.15" customHeight="1">
      <c r="A6296" t="s" s="16">
        <v>6355</v>
      </c>
      <c r="B6296" s="17">
        <v>3</v>
      </c>
      <c r="C6296" s="17">
        <v>13</v>
      </c>
      <c r="D6296" t="s" s="16">
        <v>6426</v>
      </c>
      <c r="E6296" t="s" s="16">
        <v>28</v>
      </c>
      <c r="F6296" s="55">
        <v>3338</v>
      </c>
      <c r="G6296" s="17">
        <v>3554</v>
      </c>
      <c r="H6296" s="18">
        <f>SUM(G6296-F6296)</f>
        <v>216</v>
      </c>
      <c r="I6296" s="19">
        <f>H6296/F6296</f>
        <v>0.0647094068304374</v>
      </c>
      <c r="J6296" s="19">
        <f>H6296/G6296</f>
        <v>0.0607765897580191</v>
      </c>
      <c r="K6296" t="s" s="21">
        <f>IF(J6296&lt;25%,"น้อยกว่า 25%",IF(J6296&gt;=25%,"มากกว่าหรือเท่ากับ 25%",IF(J6296&gt;=35%,"มากกว่าหรือเท่ากับ 35%")))</f>
        <v>18</v>
      </c>
    </row>
    <row r="6297" s="7" customFormat="1" ht="19.15" customHeight="1">
      <c r="A6297" t="s" s="16">
        <v>6355</v>
      </c>
      <c r="B6297" s="17">
        <v>3</v>
      </c>
      <c r="C6297" s="17">
        <v>9</v>
      </c>
      <c r="D6297" t="s" s="16">
        <v>6427</v>
      </c>
      <c r="E6297" t="s" s="16">
        <v>34</v>
      </c>
      <c r="F6297" s="55">
        <v>1246</v>
      </c>
      <c r="G6297" s="17">
        <v>1284</v>
      </c>
      <c r="H6297" s="18">
        <f>SUM(G6297-F6297)</f>
        <v>38</v>
      </c>
      <c r="I6297" s="19">
        <f>H6297/F6297</f>
        <v>0.0304975922953451</v>
      </c>
      <c r="J6297" s="19">
        <f>H6297/G6297</f>
        <v>0.029595015576324</v>
      </c>
      <c r="K6297" t="s" s="21">
        <f>IF(J6297&lt;25%,"น้อยกว่า 25%",IF(J6297&gt;=25%,"มากกว่าหรือเท่ากับ 25%",IF(J6297&gt;=35%,"มากกว่าหรือเท่ากับ 35%")))</f>
        <v>18</v>
      </c>
    </row>
    <row r="6298" s="7" customFormat="1" ht="19.15" customHeight="1">
      <c r="A6298" t="s" s="16">
        <v>6355</v>
      </c>
      <c r="B6298" s="17">
        <v>3</v>
      </c>
      <c r="C6298" s="17">
        <v>25</v>
      </c>
      <c r="D6298" t="s" s="16">
        <v>6428</v>
      </c>
      <c r="E6298" t="s" s="16">
        <v>42</v>
      </c>
      <c r="F6298" s="55">
        <v>673</v>
      </c>
      <c r="G6298" s="17">
        <v>707</v>
      </c>
      <c r="H6298" s="18">
        <f>SUM(G6298-F6298)</f>
        <v>34</v>
      </c>
      <c r="I6298" s="19">
        <f>H6298/F6298</f>
        <v>0.050520059435364</v>
      </c>
      <c r="J6298" s="19">
        <f>H6298/G6298</f>
        <v>0.0480905233380481</v>
      </c>
      <c r="K6298" t="s" s="21">
        <f>IF(J6298&lt;25%,"น้อยกว่า 25%",IF(J6298&gt;=25%,"มากกว่าหรือเท่ากับ 25%",IF(J6298&gt;=35%,"มากกว่าหรือเท่ากับ 35%")))</f>
        <v>18</v>
      </c>
    </row>
    <row r="6299" s="7" customFormat="1" ht="19.15" customHeight="1">
      <c r="A6299" t="s" s="16">
        <v>6355</v>
      </c>
      <c r="B6299" s="17">
        <v>3</v>
      </c>
      <c r="C6299" s="17">
        <v>1</v>
      </c>
      <c r="D6299" t="s" s="16">
        <v>6429</v>
      </c>
      <c r="E6299" t="s" s="16">
        <v>44</v>
      </c>
      <c r="F6299" s="55">
        <v>570</v>
      </c>
      <c r="G6299" s="17">
        <v>585</v>
      </c>
      <c r="H6299" s="18">
        <f>SUM(G6299-F6299)</f>
        <v>15</v>
      </c>
      <c r="I6299" s="19">
        <f>H6299/F6299</f>
        <v>0.0263157894736842</v>
      </c>
      <c r="J6299" s="19">
        <f>H6299/G6299</f>
        <v>0.0256410256410256</v>
      </c>
      <c r="K6299" t="s" s="21">
        <f>IF(J6299&lt;25%,"น้อยกว่า 25%",IF(J6299&gt;=25%,"มากกว่าหรือเท่ากับ 25%",IF(J6299&gt;=35%,"มากกว่าหรือเท่ากับ 35%")))</f>
        <v>18</v>
      </c>
    </row>
    <row r="6300" s="7" customFormat="1" ht="19.15" customHeight="1">
      <c r="A6300" t="s" s="16">
        <v>6355</v>
      </c>
      <c r="B6300" s="17">
        <v>3</v>
      </c>
      <c r="C6300" s="17">
        <v>28</v>
      </c>
      <c r="D6300" t="s" s="16">
        <v>6430</v>
      </c>
      <c r="E6300" t="s" s="16">
        <v>32</v>
      </c>
      <c r="F6300" s="55">
        <v>542</v>
      </c>
      <c r="G6300" s="17">
        <v>579</v>
      </c>
      <c r="H6300" s="18">
        <f>SUM(G6300-F6300)</f>
        <v>37</v>
      </c>
      <c r="I6300" s="19">
        <f>H6300/F6300</f>
        <v>0.0682656826568266</v>
      </c>
      <c r="J6300" s="19">
        <f>H6300/G6300</f>
        <v>0.0639032815198618</v>
      </c>
      <c r="K6300" t="s" s="21">
        <f>IF(J6300&lt;25%,"น้อยกว่า 25%",IF(J6300&gt;=25%,"มากกว่าหรือเท่ากับ 25%",IF(J6300&gt;=35%,"มากกว่าหรือเท่ากับ 35%")))</f>
        <v>18</v>
      </c>
    </row>
    <row r="6301" s="7" customFormat="1" ht="19.15" customHeight="1">
      <c r="A6301" t="s" s="16">
        <v>6355</v>
      </c>
      <c r="B6301" s="17">
        <v>3</v>
      </c>
      <c r="C6301" s="17">
        <v>12</v>
      </c>
      <c r="D6301" t="s" s="16">
        <v>6431</v>
      </c>
      <c r="E6301" t="s" s="16">
        <v>30</v>
      </c>
      <c r="F6301" s="55">
        <v>529</v>
      </c>
      <c r="G6301" s="17">
        <v>575</v>
      </c>
      <c r="H6301" s="18">
        <f>SUM(G6301-F6301)</f>
        <v>46</v>
      </c>
      <c r="I6301" s="19">
        <f>H6301/F6301</f>
        <v>0.0869565217391304</v>
      </c>
      <c r="J6301" s="19">
        <f>H6301/G6301</f>
        <v>0.08</v>
      </c>
      <c r="K6301" t="s" s="21">
        <f>IF(J6301&lt;25%,"น้อยกว่า 25%",IF(J6301&gt;=25%,"มากกว่าหรือเท่ากับ 25%",IF(J6301&gt;=35%,"มากกว่าหรือเท่ากับ 35%")))</f>
        <v>18</v>
      </c>
    </row>
    <row r="6302" s="7" customFormat="1" ht="19.15" customHeight="1">
      <c r="A6302" t="s" s="16">
        <v>6355</v>
      </c>
      <c r="B6302" s="17">
        <v>3</v>
      </c>
      <c r="C6302" s="17">
        <v>3</v>
      </c>
      <c r="D6302" t="s" s="16">
        <v>6432</v>
      </c>
      <c r="E6302" t="s" s="16">
        <v>54</v>
      </c>
      <c r="F6302" s="55">
        <v>513</v>
      </c>
      <c r="G6302" s="17">
        <v>526</v>
      </c>
      <c r="H6302" s="18">
        <f>SUM(G6302-F6302)</f>
        <v>13</v>
      </c>
      <c r="I6302" s="19">
        <f>H6302/F6302</f>
        <v>0.0253411306042885</v>
      </c>
      <c r="J6302" s="19">
        <f>H6302/G6302</f>
        <v>0.0247148288973384</v>
      </c>
      <c r="K6302" t="s" s="21">
        <f>IF(J6302&lt;25%,"น้อยกว่า 25%",IF(J6302&gt;=25%,"มากกว่าหรือเท่ากับ 25%",IF(J6302&gt;=35%,"มากกว่าหรือเท่ากับ 35%")))</f>
        <v>18</v>
      </c>
    </row>
    <row r="6303" s="7" customFormat="1" ht="19.15" customHeight="1">
      <c r="A6303" t="s" s="16">
        <v>6355</v>
      </c>
      <c r="B6303" s="17">
        <v>3</v>
      </c>
      <c r="C6303" s="17">
        <v>18</v>
      </c>
      <c r="D6303" t="s" s="16">
        <v>6433</v>
      </c>
      <c r="E6303" t="s" s="16">
        <v>26</v>
      </c>
      <c r="F6303" s="55">
        <v>485</v>
      </c>
      <c r="G6303" s="17">
        <v>505</v>
      </c>
      <c r="H6303" s="18">
        <f>SUM(G6303-F6303)</f>
        <v>20</v>
      </c>
      <c r="I6303" s="19">
        <f>H6303/F6303</f>
        <v>0.0412371134020619</v>
      </c>
      <c r="J6303" s="19">
        <f>H6303/G6303</f>
        <v>0.0396039603960396</v>
      </c>
      <c r="K6303" t="s" s="21">
        <f>IF(J6303&lt;25%,"น้อยกว่า 25%",IF(J6303&gt;=25%,"มากกว่าหรือเท่ากับ 25%",IF(J6303&gt;=35%,"มากกว่าหรือเท่ากับ 35%")))</f>
        <v>18</v>
      </c>
    </row>
    <row r="6304" s="7" customFormat="1" ht="19.15" customHeight="1">
      <c r="A6304" t="s" s="16">
        <v>6355</v>
      </c>
      <c r="B6304" s="17">
        <v>3</v>
      </c>
      <c r="C6304" s="17">
        <v>24</v>
      </c>
      <c r="D6304" t="s" s="16">
        <v>6434</v>
      </c>
      <c r="E6304" t="s" s="16">
        <v>1546</v>
      </c>
      <c r="F6304" s="55">
        <v>465</v>
      </c>
      <c r="G6304" s="17">
        <v>500</v>
      </c>
      <c r="H6304" s="18">
        <f>SUM(G6304-F6304)</f>
        <v>35</v>
      </c>
      <c r="I6304" s="19">
        <f>H6304/F6304</f>
        <v>0.07526881720430111</v>
      </c>
      <c r="J6304" s="19">
        <f>H6304/G6304</f>
        <v>0.07000000000000001</v>
      </c>
      <c r="K6304" t="s" s="21">
        <f>IF(J6304&lt;25%,"น้อยกว่า 25%",IF(J6304&gt;=25%,"มากกว่าหรือเท่ากับ 25%",IF(J6304&gt;=35%,"มากกว่าหรือเท่ากับ 35%")))</f>
        <v>18</v>
      </c>
    </row>
    <row r="6305" s="7" customFormat="1" ht="19.15" customHeight="1">
      <c r="A6305" t="s" s="16">
        <v>6355</v>
      </c>
      <c r="B6305" s="17">
        <v>3</v>
      </c>
      <c r="C6305" s="17">
        <v>5</v>
      </c>
      <c r="D6305" t="s" s="16">
        <v>6435</v>
      </c>
      <c r="E6305" t="s" s="16">
        <v>60</v>
      </c>
      <c r="F6305" s="55">
        <v>411</v>
      </c>
      <c r="G6305" s="17">
        <v>424</v>
      </c>
      <c r="H6305" s="18">
        <f>SUM(G6305-F6305)</f>
        <v>13</v>
      </c>
      <c r="I6305" s="19">
        <f>H6305/F6305</f>
        <v>0.0316301703163017</v>
      </c>
      <c r="J6305" s="19">
        <f>H6305/G6305</f>
        <v>0.0306603773584906</v>
      </c>
      <c r="K6305" t="s" s="21">
        <f>IF(J6305&lt;25%,"น้อยกว่า 25%",IF(J6305&gt;=25%,"มากกว่าหรือเท่ากับ 25%",IF(J6305&gt;=35%,"มากกว่าหรือเท่ากับ 35%")))</f>
        <v>18</v>
      </c>
    </row>
    <row r="6306" s="7" customFormat="1" ht="19.15" customHeight="1">
      <c r="A6306" t="s" s="16">
        <v>6355</v>
      </c>
      <c r="B6306" s="17">
        <v>3</v>
      </c>
      <c r="C6306" s="17">
        <v>20</v>
      </c>
      <c r="D6306" t="s" s="16">
        <v>6436</v>
      </c>
      <c r="E6306" t="s" s="16">
        <v>52</v>
      </c>
      <c r="F6306" s="55">
        <v>415</v>
      </c>
      <c r="G6306" s="17">
        <v>424</v>
      </c>
      <c r="H6306" s="18">
        <f>SUM(G6306-F6306)</f>
        <v>9</v>
      </c>
      <c r="I6306" s="19">
        <f>H6306/F6306</f>
        <v>0.0216867469879518</v>
      </c>
      <c r="J6306" s="19">
        <f>H6306/G6306</f>
        <v>0.0212264150943396</v>
      </c>
      <c r="K6306" t="s" s="21">
        <f>IF(J6306&lt;25%,"น้อยกว่า 25%",IF(J6306&gt;=25%,"มากกว่าหรือเท่ากับ 25%",IF(J6306&gt;=35%,"มากกว่าหรือเท่ากับ 35%")))</f>
        <v>18</v>
      </c>
    </row>
    <row r="6307" s="7" customFormat="1" ht="19.15" customHeight="1">
      <c r="A6307" t="s" s="16">
        <v>6355</v>
      </c>
      <c r="B6307" s="17">
        <v>3</v>
      </c>
      <c r="C6307" s="17">
        <v>21</v>
      </c>
      <c r="D6307" t="s" s="16">
        <v>6437</v>
      </c>
      <c r="E6307" t="s" s="16">
        <v>112</v>
      </c>
      <c r="F6307" s="55">
        <v>262</v>
      </c>
      <c r="G6307" s="17">
        <v>309</v>
      </c>
      <c r="H6307" s="18">
        <f>SUM(G6307-F6307)</f>
        <v>47</v>
      </c>
      <c r="I6307" s="19">
        <f>H6307/F6307</f>
        <v>0.179389312977099</v>
      </c>
      <c r="J6307" s="19">
        <f>H6307/G6307</f>
        <v>0.15210355987055</v>
      </c>
      <c r="K6307" t="s" s="21">
        <f>IF(J6307&lt;25%,"น้อยกว่า 25%",IF(J6307&gt;=25%,"มากกว่าหรือเท่ากับ 25%",IF(J6307&gt;=35%,"มากกว่าหรือเท่ากับ 35%")))</f>
        <v>18</v>
      </c>
    </row>
    <row r="6308" s="7" customFormat="1" ht="19.15" customHeight="1">
      <c r="A6308" t="s" s="16">
        <v>6355</v>
      </c>
      <c r="B6308" s="17">
        <v>3</v>
      </c>
      <c r="C6308" s="17">
        <v>2</v>
      </c>
      <c r="D6308" t="s" s="16">
        <v>6438</v>
      </c>
      <c r="E6308" t="s" s="16">
        <v>72</v>
      </c>
      <c r="F6308" s="55">
        <v>281</v>
      </c>
      <c r="G6308" s="17">
        <v>288</v>
      </c>
      <c r="H6308" s="18">
        <f>SUM(G6308-F6308)</f>
        <v>7</v>
      </c>
      <c r="I6308" s="19">
        <f>H6308/F6308</f>
        <v>0.0249110320284698</v>
      </c>
      <c r="J6308" s="19">
        <f>H6308/G6308</f>
        <v>0.0243055555555556</v>
      </c>
      <c r="K6308" t="s" s="21">
        <f>IF(J6308&lt;25%,"น้อยกว่า 25%",IF(J6308&gt;=25%,"มากกว่าหรือเท่ากับ 25%",IF(J6308&gt;=35%,"มากกว่าหรือเท่ากับ 35%")))</f>
        <v>18</v>
      </c>
    </row>
    <row r="6309" s="7" customFormat="1" ht="19.15" customHeight="1">
      <c r="A6309" t="s" s="16">
        <v>6355</v>
      </c>
      <c r="B6309" s="17">
        <v>3</v>
      </c>
      <c r="C6309" s="17">
        <v>19</v>
      </c>
      <c r="D6309" t="s" s="16">
        <v>6439</v>
      </c>
      <c r="E6309" t="s" s="16">
        <v>62</v>
      </c>
      <c r="F6309" s="55">
        <v>238</v>
      </c>
      <c r="G6309" s="17">
        <v>254</v>
      </c>
      <c r="H6309" s="18">
        <f>SUM(G6309-F6309)</f>
        <v>16</v>
      </c>
      <c r="I6309" s="19">
        <f>H6309/F6309</f>
        <v>0.0672268907563025</v>
      </c>
      <c r="J6309" s="19">
        <f>H6309/G6309</f>
        <v>0.062992125984252</v>
      </c>
      <c r="K6309" t="s" s="21">
        <f>IF(J6309&lt;25%,"น้อยกว่า 25%",IF(J6309&gt;=25%,"มากกว่าหรือเท่ากับ 25%",IF(J6309&gt;=35%,"มากกว่าหรือเท่ากับ 35%")))</f>
        <v>18</v>
      </c>
    </row>
    <row r="6310" s="7" customFormat="1" ht="19.15" customHeight="1">
      <c r="A6310" t="s" s="16">
        <v>6355</v>
      </c>
      <c r="B6310" s="17">
        <v>3</v>
      </c>
      <c r="C6310" s="17">
        <v>14</v>
      </c>
      <c r="D6310" t="s" s="16">
        <v>6440</v>
      </c>
      <c r="E6310" t="s" s="16">
        <v>40</v>
      </c>
      <c r="F6310" s="55">
        <v>218</v>
      </c>
      <c r="G6310" s="17">
        <v>230</v>
      </c>
      <c r="H6310" s="18">
        <f>SUM(G6310-F6310)</f>
        <v>12</v>
      </c>
      <c r="I6310" s="19">
        <f>H6310/F6310</f>
        <v>0.055045871559633</v>
      </c>
      <c r="J6310" s="19">
        <f>H6310/G6310</f>
        <v>0.0521739130434783</v>
      </c>
      <c r="K6310" t="s" s="21">
        <f>IF(J6310&lt;25%,"น้อยกว่า 25%",IF(J6310&gt;=25%,"มากกว่าหรือเท่ากับ 25%",IF(J6310&gt;=35%,"มากกว่าหรือเท่ากับ 35%")))</f>
        <v>18</v>
      </c>
    </row>
    <row r="6311" s="7" customFormat="1" ht="19.15" customHeight="1">
      <c r="A6311" t="s" s="16">
        <v>6355</v>
      </c>
      <c r="B6311" s="17">
        <v>3</v>
      </c>
      <c r="C6311" s="17">
        <v>16</v>
      </c>
      <c r="D6311" t="s" s="16">
        <v>6441</v>
      </c>
      <c r="E6311" t="s" s="16">
        <v>48</v>
      </c>
      <c r="F6311" s="55">
        <v>176</v>
      </c>
      <c r="G6311" s="17">
        <v>187</v>
      </c>
      <c r="H6311" s="18">
        <f>SUM(G6311-F6311)</f>
        <v>11</v>
      </c>
      <c r="I6311" s="19">
        <f>H6311/F6311</f>
        <v>0.0625</v>
      </c>
      <c r="J6311" s="19">
        <f>H6311/G6311</f>
        <v>0.0588235294117647</v>
      </c>
      <c r="K6311" t="s" s="21">
        <f>IF(J6311&lt;25%,"น้อยกว่า 25%",IF(J6311&gt;=25%,"มากกว่าหรือเท่ากับ 25%",IF(J6311&gt;=35%,"มากกว่าหรือเท่ากับ 35%")))</f>
        <v>18</v>
      </c>
    </row>
    <row r="6312" s="7" customFormat="1" ht="19.15" customHeight="1">
      <c r="A6312" t="s" s="16">
        <v>6355</v>
      </c>
      <c r="B6312" s="17">
        <v>3</v>
      </c>
      <c r="C6312" s="17">
        <v>11</v>
      </c>
      <c r="D6312" t="s" s="16">
        <v>6442</v>
      </c>
      <c r="E6312" t="s" s="16">
        <v>76</v>
      </c>
      <c r="F6312" s="55">
        <v>152</v>
      </c>
      <c r="G6312" s="17">
        <v>156</v>
      </c>
      <c r="H6312" s="18">
        <f>SUM(G6312-F6312)</f>
        <v>4</v>
      </c>
      <c r="I6312" s="19">
        <f>H6312/F6312</f>
        <v>0.0263157894736842</v>
      </c>
      <c r="J6312" s="19">
        <f>H6312/G6312</f>
        <v>0.0256410256410256</v>
      </c>
      <c r="K6312" t="s" s="21">
        <f>IF(J6312&lt;25%,"น้อยกว่า 25%",IF(J6312&gt;=25%,"มากกว่าหรือเท่ากับ 25%",IF(J6312&gt;=35%,"มากกว่าหรือเท่ากับ 35%")))</f>
        <v>18</v>
      </c>
    </row>
    <row r="6313" s="7" customFormat="1" ht="19.15" customHeight="1">
      <c r="A6313" t="s" s="16">
        <v>6355</v>
      </c>
      <c r="B6313" s="17">
        <v>3</v>
      </c>
      <c r="C6313" s="17">
        <v>17</v>
      </c>
      <c r="D6313" t="s" s="16">
        <v>6443</v>
      </c>
      <c r="E6313" t="s" s="16">
        <v>74</v>
      </c>
      <c r="F6313" s="55">
        <v>139</v>
      </c>
      <c r="G6313" s="17">
        <v>146</v>
      </c>
      <c r="H6313" s="18">
        <f>SUM(G6313-F6313)</f>
        <v>7</v>
      </c>
      <c r="I6313" s="19">
        <f>H6313/F6313</f>
        <v>0.0503597122302158</v>
      </c>
      <c r="J6313" s="19">
        <f>H6313/G6313</f>
        <v>0.0479452054794521</v>
      </c>
      <c r="K6313" t="s" s="21">
        <f>IF(J6313&lt;25%,"น้อยกว่า 25%",IF(J6313&gt;=25%,"มากกว่าหรือเท่ากับ 25%",IF(J6313&gt;=35%,"มากกว่าหรือเท่ากับ 35%")))</f>
        <v>18</v>
      </c>
    </row>
    <row r="6314" s="7" customFormat="1" ht="19.15" customHeight="1">
      <c r="A6314" t="s" s="16">
        <v>6355</v>
      </c>
      <c r="B6314" s="17">
        <v>3</v>
      </c>
      <c r="C6314" s="17">
        <v>26</v>
      </c>
      <c r="D6314" t="s" s="16">
        <v>6444</v>
      </c>
      <c r="E6314" t="s" s="16">
        <v>46</v>
      </c>
      <c r="F6314" s="55">
        <v>125</v>
      </c>
      <c r="G6314" s="17">
        <v>135</v>
      </c>
      <c r="H6314" s="18">
        <f>SUM(G6314-F6314)</f>
        <v>10</v>
      </c>
      <c r="I6314" s="19">
        <f>H6314/F6314</f>
        <v>0.08</v>
      </c>
      <c r="J6314" s="19">
        <f>H6314/G6314</f>
        <v>0.0740740740740741</v>
      </c>
      <c r="K6314" t="s" s="21">
        <f>IF(J6314&lt;25%,"น้อยกว่า 25%",IF(J6314&gt;=25%,"มากกว่าหรือเท่ากับ 25%",IF(J6314&gt;=35%,"มากกว่าหรือเท่ากับ 35%")))</f>
        <v>18</v>
      </c>
    </row>
    <row r="6315" s="7" customFormat="1" ht="19.15" customHeight="1">
      <c r="A6315" t="s" s="16">
        <v>6355</v>
      </c>
      <c r="B6315" s="17">
        <v>3</v>
      </c>
      <c r="C6315" s="17">
        <v>15</v>
      </c>
      <c r="D6315" t="s" s="16">
        <v>6445</v>
      </c>
      <c r="E6315" t="s" s="16">
        <v>66</v>
      </c>
      <c r="F6315" s="55">
        <v>126</v>
      </c>
      <c r="G6315" s="17">
        <v>133</v>
      </c>
      <c r="H6315" s="18">
        <f>SUM(G6315-F6315)</f>
        <v>7</v>
      </c>
      <c r="I6315" s="19">
        <f>H6315/F6315</f>
        <v>0.0555555555555556</v>
      </c>
      <c r="J6315" s="19">
        <f>H6315/G6315</f>
        <v>0.0526315789473684</v>
      </c>
      <c r="K6315" t="s" s="21">
        <f>IF(J6315&lt;25%,"น้อยกว่า 25%",IF(J6315&gt;=25%,"มากกว่าหรือเท่ากับ 25%",IF(J6315&gt;=35%,"มากกว่าหรือเท่ากับ 35%")))</f>
        <v>18</v>
      </c>
    </row>
    <row r="6316" s="7" customFormat="1" ht="19.15" customHeight="1">
      <c r="A6316" t="s" s="16">
        <v>6355</v>
      </c>
      <c r="B6316" s="17">
        <v>3</v>
      </c>
      <c r="C6316" s="17">
        <v>31</v>
      </c>
      <c r="D6316" t="s" s="16">
        <v>6446</v>
      </c>
      <c r="E6316" t="s" s="16">
        <v>68</v>
      </c>
      <c r="F6316" s="55">
        <v>117</v>
      </c>
      <c r="G6316" s="17">
        <v>125</v>
      </c>
      <c r="H6316" s="18">
        <f>SUM(G6316-F6316)</f>
        <v>8</v>
      </c>
      <c r="I6316" s="19">
        <f>H6316/F6316</f>
        <v>0.0683760683760684</v>
      </c>
      <c r="J6316" s="19">
        <f>H6316/G6316</f>
        <v>0.064</v>
      </c>
      <c r="K6316" t="s" s="21">
        <f>IF(J6316&lt;25%,"น้อยกว่า 25%",IF(J6316&gt;=25%,"มากกว่าหรือเท่ากับ 25%",IF(J6316&gt;=35%,"มากกว่าหรือเท่ากับ 35%")))</f>
        <v>18</v>
      </c>
    </row>
    <row r="6317" s="7" customFormat="1" ht="19.15" customHeight="1">
      <c r="A6317" t="s" s="16">
        <v>6355</v>
      </c>
      <c r="B6317" s="17">
        <v>3</v>
      </c>
      <c r="C6317" s="17">
        <v>23</v>
      </c>
      <c r="D6317" t="s" s="16">
        <v>6447</v>
      </c>
      <c r="E6317" t="s" s="16">
        <v>281</v>
      </c>
      <c r="F6317" s="55">
        <v>105</v>
      </c>
      <c r="G6317" s="17">
        <v>114</v>
      </c>
      <c r="H6317" s="18">
        <f>SUM(G6317-F6317)</f>
        <v>9</v>
      </c>
      <c r="I6317" s="19">
        <f>H6317/F6317</f>
        <v>0.0857142857142857</v>
      </c>
      <c r="J6317" s="19">
        <f>H6317/G6317</f>
        <v>0.0789473684210526</v>
      </c>
      <c r="K6317" t="s" s="21">
        <f>IF(J6317&lt;25%,"น้อยกว่า 25%",IF(J6317&gt;=25%,"มากกว่าหรือเท่ากับ 25%",IF(J6317&gt;=35%,"มากกว่าหรือเท่ากับ 35%")))</f>
        <v>18</v>
      </c>
    </row>
    <row r="6318" s="7" customFormat="1" ht="19.15" customHeight="1">
      <c r="A6318" t="s" s="16">
        <v>6355</v>
      </c>
      <c r="B6318" s="17">
        <v>3</v>
      </c>
      <c r="C6318" s="17">
        <v>22</v>
      </c>
      <c r="D6318" t="s" s="16">
        <v>6448</v>
      </c>
      <c r="E6318" t="s" s="16">
        <v>248</v>
      </c>
      <c r="F6318" s="55">
        <v>87</v>
      </c>
      <c r="G6318" s="17">
        <v>92</v>
      </c>
      <c r="H6318" s="18">
        <f>SUM(G6318-F6318)</f>
        <v>5</v>
      </c>
      <c r="I6318" s="19">
        <f>H6318/F6318</f>
        <v>0.0574712643678161</v>
      </c>
      <c r="J6318" s="19">
        <f>H6318/G6318</f>
        <v>0.0543478260869565</v>
      </c>
      <c r="K6318" t="s" s="21">
        <f>IF(J6318&lt;25%,"น้อยกว่า 25%",IF(J6318&gt;=25%,"มากกว่าหรือเท่ากับ 25%",IF(J6318&gt;=35%,"มากกว่าหรือเท่ากับ 35%")))</f>
        <v>18</v>
      </c>
    </row>
    <row r="6319" s="7" customFormat="1" ht="19.15" customHeight="1">
      <c r="A6319" t="s" s="16">
        <v>6355</v>
      </c>
      <c r="B6319" s="17">
        <v>3</v>
      </c>
      <c r="C6319" s="17">
        <v>29</v>
      </c>
      <c r="D6319" t="s" s="16">
        <v>6449</v>
      </c>
      <c r="E6319" t="s" s="16">
        <v>116</v>
      </c>
      <c r="F6319" s="55">
        <v>67</v>
      </c>
      <c r="G6319" s="17">
        <v>74</v>
      </c>
      <c r="H6319" s="18">
        <f>SUM(G6319-F6319)</f>
        <v>7</v>
      </c>
      <c r="I6319" s="19">
        <f>H6319/F6319</f>
        <v>0.104477611940299</v>
      </c>
      <c r="J6319" s="19">
        <f>H6319/G6319</f>
        <v>0.0945945945945946</v>
      </c>
      <c r="K6319" t="s" s="21">
        <f>IF(J6319&lt;25%,"น้อยกว่า 25%",IF(J6319&gt;=25%,"มากกว่าหรือเท่ากับ 25%",IF(J6319&gt;=35%,"มากกว่าหรือเท่ากับ 35%")))</f>
        <v>18</v>
      </c>
    </row>
    <row r="6320" s="7" customFormat="1" ht="19.15" customHeight="1">
      <c r="A6320" t="s" s="16">
        <v>6355</v>
      </c>
      <c r="B6320" s="17">
        <v>3</v>
      </c>
      <c r="C6320" s="17">
        <v>27</v>
      </c>
      <c r="D6320" t="s" s="16">
        <v>6450</v>
      </c>
      <c r="E6320" t="s" s="16">
        <v>147</v>
      </c>
      <c r="F6320" s="55">
        <v>54</v>
      </c>
      <c r="G6320" s="17">
        <v>56</v>
      </c>
      <c r="H6320" s="18">
        <f>SUM(G6320-F6320)</f>
        <v>2</v>
      </c>
      <c r="I6320" s="19">
        <f>H6320/F6320</f>
        <v>0.037037037037037</v>
      </c>
      <c r="J6320" s="19">
        <f>H6320/G6320</f>
        <v>0.0357142857142857</v>
      </c>
      <c r="K6320" t="s" s="21">
        <f>IF(J6320&lt;25%,"น้อยกว่า 25%",IF(J6320&gt;=25%,"มากกว่าหรือเท่ากับ 25%",IF(J6320&gt;=35%,"มากกว่าหรือเท่ากับ 35%")))</f>
        <v>18</v>
      </c>
    </row>
    <row r="6321" s="7" customFormat="1" ht="19.15" customHeight="1">
      <c r="A6321" t="s" s="16">
        <v>6355</v>
      </c>
      <c r="B6321" s="17">
        <v>3</v>
      </c>
      <c r="C6321" s="17">
        <v>7</v>
      </c>
      <c r="D6321" t="s" s="16">
        <v>6451</v>
      </c>
      <c r="E6321" t="s" s="16">
        <v>78</v>
      </c>
      <c r="F6321" s="37">
        <v>0</v>
      </c>
      <c r="G6321" s="17">
        <v>0</v>
      </c>
      <c r="H6321" s="18">
        <f>SUM(G6321-F6321)</f>
        <v>0</v>
      </c>
      <c r="I6321" s="19">
        <f>H6321/F6321</f>
      </c>
      <c r="J6321" s="19">
        <f>H6321/G6321</f>
      </c>
      <c r="K6321" s="24">
        <f>IF(J6321&lt;25%,"น้อยกว่า 25%",IF(J6321&gt;=25%,"มากกว่าหรือเท่ากับ 25%",IF(J6321&gt;=35%,"มากกว่าหรือเท่ากับ 35%")))</f>
      </c>
    </row>
    <row r="6322" s="7" customFormat="1" ht="19.15" customHeight="1">
      <c r="A6322" t="s" s="16">
        <v>6355</v>
      </c>
      <c r="B6322" s="17">
        <v>3</v>
      </c>
      <c r="C6322" s="17">
        <v>30</v>
      </c>
      <c r="D6322" t="s" s="16">
        <v>6452</v>
      </c>
      <c r="E6322" t="s" s="16">
        <v>173</v>
      </c>
      <c r="F6322" s="37">
        <v>0</v>
      </c>
      <c r="G6322" s="17">
        <v>0</v>
      </c>
      <c r="H6322" s="18">
        <f>SUM(G6322-F6322)</f>
        <v>0</v>
      </c>
      <c r="I6322" s="19">
        <f>H6322/F6322</f>
      </c>
      <c r="J6322" s="19">
        <f>H6322/G6322</f>
      </c>
      <c r="K6322" s="24">
        <f>IF(J6322&lt;25%,"น้อยกว่า 25%",IF(J6322&gt;=25%,"มากกว่าหรือเท่ากับ 25%",IF(J6322&gt;=35%,"มากกว่าหรือเท่ากับ 35%")))</f>
      </c>
    </row>
    <row r="6323" s="7" customFormat="1" ht="19.15" customHeight="1">
      <c r="A6323" t="s" s="16">
        <v>6355</v>
      </c>
      <c r="B6323" s="17">
        <v>4</v>
      </c>
      <c r="C6323" s="17">
        <v>9</v>
      </c>
      <c r="D6323" t="s" s="16">
        <v>6453</v>
      </c>
      <c r="E6323" t="s" s="16">
        <v>84</v>
      </c>
      <c r="F6323" s="55">
        <v>36190</v>
      </c>
      <c r="G6323" s="17">
        <v>40252</v>
      </c>
      <c r="H6323" s="18">
        <f>SUM(G6323-F6323)</f>
        <v>4062</v>
      </c>
      <c r="I6323" s="19">
        <f>H6323/F6323</f>
        <v>0.112240950538823</v>
      </c>
      <c r="J6323" s="19">
        <f>H6323/G6323</f>
        <v>0.100914240286197</v>
      </c>
      <c r="K6323" t="s" s="21">
        <f>IF(J6323&lt;25%,"น้อยกว่า 25%",IF(J6323&gt;=25%,"มากกว่าหรือเท่ากับ 25%",IF(J6323&gt;=35%,"มากกว่าหรือเท่ากับ 35%")))</f>
        <v>18</v>
      </c>
    </row>
    <row r="6324" s="7" customFormat="1" ht="19.15" customHeight="1">
      <c r="A6324" t="s" s="16">
        <v>6355</v>
      </c>
      <c r="B6324" s="17">
        <v>4</v>
      </c>
      <c r="C6324" s="17">
        <v>13</v>
      </c>
      <c r="D6324" t="s" s="16">
        <v>6454</v>
      </c>
      <c r="E6324" t="s" s="16">
        <v>22</v>
      </c>
      <c r="F6324" s="55">
        <v>14977</v>
      </c>
      <c r="G6324" s="17">
        <v>18180</v>
      </c>
      <c r="H6324" s="18">
        <f>SUM(G6324-F6324)</f>
        <v>3203</v>
      </c>
      <c r="I6324" s="19">
        <f>H6324/F6324</f>
        <v>0.213861253922681</v>
      </c>
      <c r="J6324" s="19">
        <f>H6324/G6324</f>
        <v>0.176182618261826</v>
      </c>
      <c r="K6324" t="s" s="21">
        <f>IF(J6324&lt;25%,"น้อยกว่า 25%",IF(J6324&gt;=25%,"มากกว่าหรือเท่ากับ 25%",IF(J6324&gt;=35%,"มากกว่าหรือเท่ากับ 35%")))</f>
        <v>18</v>
      </c>
    </row>
    <row r="6325" s="7" customFormat="1" ht="19.15" customHeight="1">
      <c r="A6325" t="s" s="16">
        <v>6355</v>
      </c>
      <c r="B6325" s="17">
        <v>4</v>
      </c>
      <c r="C6325" s="17">
        <v>10</v>
      </c>
      <c r="D6325" t="s" s="16">
        <v>6455</v>
      </c>
      <c r="E6325" t="s" s="16">
        <v>17</v>
      </c>
      <c r="F6325" s="55">
        <v>15717</v>
      </c>
      <c r="G6325" s="17">
        <v>17276</v>
      </c>
      <c r="H6325" s="18">
        <f>SUM(G6325-F6325)</f>
        <v>1559</v>
      </c>
      <c r="I6325" s="19">
        <f>H6325/F6325</f>
        <v>0.0991919577527518</v>
      </c>
      <c r="J6325" s="19">
        <f>H6325/G6325</f>
        <v>0.0902407964806668</v>
      </c>
      <c r="K6325" t="s" s="21">
        <f>IF(J6325&lt;25%,"น้อยกว่า 25%",IF(J6325&gt;=25%,"มากกว่าหรือเท่ากับ 25%",IF(J6325&gt;=35%,"มากกว่าหรือเท่ากับ 35%")))</f>
        <v>18</v>
      </c>
    </row>
    <row r="6326" s="7" customFormat="1" ht="19.15" customHeight="1">
      <c r="A6326" t="s" s="16">
        <v>6355</v>
      </c>
      <c r="B6326" s="17">
        <v>4</v>
      </c>
      <c r="C6326" s="17">
        <v>6</v>
      </c>
      <c r="D6326" t="s" s="16">
        <v>6456</v>
      </c>
      <c r="E6326" t="s" s="16">
        <v>20</v>
      </c>
      <c r="F6326" s="55">
        <v>8704</v>
      </c>
      <c r="G6326" s="17">
        <v>10035</v>
      </c>
      <c r="H6326" s="18">
        <f>SUM(G6326-F6326)</f>
        <v>1331</v>
      </c>
      <c r="I6326" s="19">
        <f>H6326/F6326</f>
        <v>0.152918198529412</v>
      </c>
      <c r="J6326" s="19">
        <f>H6326/G6326</f>
        <v>0.132635774788241</v>
      </c>
      <c r="K6326" t="s" s="21">
        <f>IF(J6326&lt;25%,"น้อยกว่า 25%",IF(J6326&gt;=25%,"มากกว่าหรือเท่ากับ 25%",IF(J6326&gt;=35%,"มากกว่าหรือเท่ากับ 35%")))</f>
        <v>18</v>
      </c>
    </row>
    <row r="6327" s="7" customFormat="1" ht="19.15" customHeight="1">
      <c r="A6327" t="s" s="16">
        <v>6355</v>
      </c>
      <c r="B6327" s="17">
        <v>4</v>
      </c>
      <c r="C6327" s="17">
        <v>5</v>
      </c>
      <c r="D6327" t="s" s="16">
        <v>6457</v>
      </c>
      <c r="E6327" t="s" s="16">
        <v>101</v>
      </c>
      <c r="F6327" s="55">
        <v>1522</v>
      </c>
      <c r="G6327" s="17">
        <v>1745</v>
      </c>
      <c r="H6327" s="18">
        <f>SUM(G6327-F6327)</f>
        <v>223</v>
      </c>
      <c r="I6327" s="19">
        <f>H6327/F6327</f>
        <v>0.146517739816032</v>
      </c>
      <c r="J6327" s="19">
        <f>H6327/G6327</f>
        <v>0.127793696275072</v>
      </c>
      <c r="K6327" t="s" s="21">
        <f>IF(J6327&lt;25%,"น้อยกว่า 25%",IF(J6327&gt;=25%,"มากกว่าหรือเท่ากับ 25%",IF(J6327&gt;=35%,"มากกว่าหรือเท่ากับ 35%")))</f>
        <v>18</v>
      </c>
    </row>
    <row r="6328" s="7" customFormat="1" ht="19.15" customHeight="1">
      <c r="A6328" t="s" s="16">
        <v>6355</v>
      </c>
      <c r="B6328" s="17">
        <v>4</v>
      </c>
      <c r="C6328" s="17">
        <v>8</v>
      </c>
      <c r="D6328" t="s" s="16">
        <v>6458</v>
      </c>
      <c r="E6328" t="s" s="16">
        <v>28</v>
      </c>
      <c r="F6328" s="55">
        <v>1019</v>
      </c>
      <c r="G6328" s="17">
        <v>1285</v>
      </c>
      <c r="H6328" s="18">
        <f>SUM(G6328-F6328)</f>
        <v>266</v>
      </c>
      <c r="I6328" s="19">
        <f>H6328/F6328</f>
        <v>0.261040235525025</v>
      </c>
      <c r="J6328" s="19">
        <f>H6328/G6328</f>
        <v>0.207003891050584</v>
      </c>
      <c r="K6328" t="s" s="21">
        <f>IF(J6328&lt;25%,"น้อยกว่า 25%",IF(J6328&gt;=25%,"มากกว่าหรือเท่ากับ 25%",IF(J6328&gt;=35%,"มากกว่าหรือเท่ากับ 35%")))</f>
        <v>18</v>
      </c>
    </row>
    <row r="6329" s="7" customFormat="1" ht="19.15" customHeight="1">
      <c r="A6329" t="s" s="16">
        <v>6355</v>
      </c>
      <c r="B6329" s="17">
        <v>4</v>
      </c>
      <c r="C6329" s="17">
        <v>17</v>
      </c>
      <c r="D6329" t="s" s="16">
        <v>6459</v>
      </c>
      <c r="E6329" t="s" s="16">
        <v>34</v>
      </c>
      <c r="F6329" s="55">
        <v>873</v>
      </c>
      <c r="G6329" s="17">
        <v>993</v>
      </c>
      <c r="H6329" s="18">
        <f>SUM(G6329-F6329)</f>
        <v>120</v>
      </c>
      <c r="I6329" s="19">
        <f>H6329/F6329</f>
        <v>0.13745704467354</v>
      </c>
      <c r="J6329" s="19">
        <f>H6329/G6329</f>
        <v>0.120845921450151</v>
      </c>
      <c r="K6329" t="s" s="21">
        <f>IF(J6329&lt;25%,"น้อยกว่า 25%",IF(J6329&gt;=25%,"มากกว่าหรือเท่ากับ 25%",IF(J6329&gt;=35%,"มากกว่าหรือเท่ากับ 35%")))</f>
        <v>18</v>
      </c>
    </row>
    <row r="6330" s="7" customFormat="1" ht="19.15" customHeight="1">
      <c r="A6330" t="s" s="16">
        <v>6355</v>
      </c>
      <c r="B6330" s="17">
        <v>4</v>
      </c>
      <c r="C6330" s="17">
        <v>1</v>
      </c>
      <c r="D6330" t="s" s="16">
        <v>6460</v>
      </c>
      <c r="E6330" t="s" s="16">
        <v>30</v>
      </c>
      <c r="F6330" s="55">
        <v>504</v>
      </c>
      <c r="G6330" s="17">
        <v>574</v>
      </c>
      <c r="H6330" s="18">
        <f>SUM(G6330-F6330)</f>
        <v>70</v>
      </c>
      <c r="I6330" s="19">
        <f>H6330/F6330</f>
        <v>0.138888888888889</v>
      </c>
      <c r="J6330" s="19">
        <f>H6330/G6330</f>
        <v>0.121951219512195</v>
      </c>
      <c r="K6330" t="s" s="21">
        <f>IF(J6330&lt;25%,"น้อยกว่า 25%",IF(J6330&gt;=25%,"มากกว่าหรือเท่ากับ 25%",IF(J6330&gt;=35%,"มากกว่าหรือเท่ากับ 35%")))</f>
        <v>18</v>
      </c>
    </row>
    <row r="6331" s="7" customFormat="1" ht="19.15" customHeight="1">
      <c r="A6331" t="s" s="16">
        <v>6355</v>
      </c>
      <c r="B6331" s="17">
        <v>4</v>
      </c>
      <c r="C6331" s="17">
        <v>21</v>
      </c>
      <c r="D6331" t="s" s="16">
        <v>6461</v>
      </c>
      <c r="E6331" t="s" s="16">
        <v>62</v>
      </c>
      <c r="F6331" s="55">
        <v>536</v>
      </c>
      <c r="G6331" s="17">
        <v>573</v>
      </c>
      <c r="H6331" s="18">
        <f>SUM(G6331-F6331)</f>
        <v>37</v>
      </c>
      <c r="I6331" s="19">
        <f>H6331/F6331</f>
        <v>0.0690298507462687</v>
      </c>
      <c r="J6331" s="19">
        <f>H6331/G6331</f>
        <v>0.0645724258289703</v>
      </c>
      <c r="K6331" t="s" s="21">
        <f>IF(J6331&lt;25%,"น้อยกว่า 25%",IF(J6331&gt;=25%,"มากกว่าหรือเท่ากับ 25%",IF(J6331&gt;=35%,"มากกว่าหรือเท่ากับ 35%")))</f>
        <v>18</v>
      </c>
    </row>
    <row r="6332" s="7" customFormat="1" ht="19.15" customHeight="1">
      <c r="A6332" t="s" s="16">
        <v>6355</v>
      </c>
      <c r="B6332" s="17">
        <v>4</v>
      </c>
      <c r="C6332" s="17">
        <v>29</v>
      </c>
      <c r="D6332" t="s" s="16">
        <v>6462</v>
      </c>
      <c r="E6332" t="s" s="16">
        <v>375</v>
      </c>
      <c r="F6332" s="55">
        <v>473</v>
      </c>
      <c r="G6332" s="17">
        <v>499</v>
      </c>
      <c r="H6332" s="18">
        <f>SUM(G6332-F6332)</f>
        <v>26</v>
      </c>
      <c r="I6332" s="19">
        <f>H6332/F6332</f>
        <v>0.0549682875264271</v>
      </c>
      <c r="J6332" s="19">
        <f>H6332/G6332</f>
        <v>0.0521042084168337</v>
      </c>
      <c r="K6332" t="s" s="21">
        <f>IF(J6332&lt;25%,"น้อยกว่า 25%",IF(J6332&gt;=25%,"มากกว่าหรือเท่ากับ 25%",IF(J6332&gt;=35%,"มากกว่าหรือเท่ากับ 35%")))</f>
        <v>18</v>
      </c>
    </row>
    <row r="6333" s="7" customFormat="1" ht="19.15" customHeight="1">
      <c r="A6333" t="s" s="16">
        <v>6355</v>
      </c>
      <c r="B6333" s="17">
        <v>4</v>
      </c>
      <c r="C6333" s="17">
        <v>4</v>
      </c>
      <c r="D6333" t="s" s="16">
        <v>6463</v>
      </c>
      <c r="E6333" t="s" s="16">
        <v>26</v>
      </c>
      <c r="F6333" s="55">
        <v>376</v>
      </c>
      <c r="G6333" s="17">
        <v>438</v>
      </c>
      <c r="H6333" s="18">
        <f>SUM(G6333-F6333)</f>
        <v>62</v>
      </c>
      <c r="I6333" s="19">
        <f>H6333/F6333</f>
        <v>0.164893617021277</v>
      </c>
      <c r="J6333" s="19">
        <f>H6333/G6333</f>
        <v>0.141552511415525</v>
      </c>
      <c r="K6333" t="s" s="21">
        <f>IF(J6333&lt;25%,"น้อยกว่า 25%",IF(J6333&gt;=25%,"มากกว่าหรือเท่ากับ 25%",IF(J6333&gt;=35%,"มากกว่าหรือเท่ากับ 35%")))</f>
        <v>18</v>
      </c>
    </row>
    <row r="6334" s="7" customFormat="1" ht="19.15" customHeight="1">
      <c r="A6334" t="s" s="16">
        <v>6355</v>
      </c>
      <c r="B6334" s="17">
        <v>4</v>
      </c>
      <c r="C6334" s="17">
        <v>2</v>
      </c>
      <c r="D6334" t="s" s="16">
        <v>6464</v>
      </c>
      <c r="E6334" t="s" s="16">
        <v>66</v>
      </c>
      <c r="F6334" s="55">
        <v>274</v>
      </c>
      <c r="G6334" s="17">
        <v>314</v>
      </c>
      <c r="H6334" s="18">
        <f>SUM(G6334-F6334)</f>
        <v>40</v>
      </c>
      <c r="I6334" s="19">
        <f>H6334/F6334</f>
        <v>0.145985401459854</v>
      </c>
      <c r="J6334" s="19">
        <f>H6334/G6334</f>
        <v>0.127388535031847</v>
      </c>
      <c r="K6334" t="s" s="21">
        <f>IF(J6334&lt;25%,"น้อยกว่า 25%",IF(J6334&gt;=25%,"มากกว่าหรือเท่ากับ 25%",IF(J6334&gt;=35%,"มากกว่าหรือเท่ากับ 35%")))</f>
        <v>18</v>
      </c>
    </row>
    <row r="6335" s="7" customFormat="1" ht="19.15" customHeight="1">
      <c r="A6335" t="s" s="16">
        <v>6355</v>
      </c>
      <c r="B6335" s="17">
        <v>4</v>
      </c>
      <c r="C6335" s="17">
        <v>26</v>
      </c>
      <c r="D6335" t="s" s="16">
        <v>6465</v>
      </c>
      <c r="E6335" t="s" s="16">
        <v>52</v>
      </c>
      <c r="F6335" s="55">
        <v>286</v>
      </c>
      <c r="G6335" s="17">
        <v>305</v>
      </c>
      <c r="H6335" s="18">
        <f>SUM(G6335-F6335)</f>
        <v>19</v>
      </c>
      <c r="I6335" s="19">
        <f>H6335/F6335</f>
        <v>0.0664335664335664</v>
      </c>
      <c r="J6335" s="19">
        <f>H6335/G6335</f>
        <v>0.0622950819672131</v>
      </c>
      <c r="K6335" t="s" s="21">
        <f>IF(J6335&lt;25%,"น้อยกว่า 25%",IF(J6335&gt;=25%,"มากกว่าหรือเท่ากับ 25%",IF(J6335&gt;=35%,"มากกว่าหรือเท่ากับ 35%")))</f>
        <v>18</v>
      </c>
    </row>
    <row r="6336" s="7" customFormat="1" ht="19.15" customHeight="1">
      <c r="A6336" t="s" s="16">
        <v>6355</v>
      </c>
      <c r="B6336" s="17">
        <v>4</v>
      </c>
      <c r="C6336" s="17">
        <v>12</v>
      </c>
      <c r="D6336" t="s" s="16">
        <v>6466</v>
      </c>
      <c r="E6336" t="s" s="16">
        <v>48</v>
      </c>
      <c r="F6336" s="55">
        <v>186</v>
      </c>
      <c r="G6336" s="17">
        <v>235</v>
      </c>
      <c r="H6336" s="18">
        <f>SUM(G6336-F6336)</f>
        <v>49</v>
      </c>
      <c r="I6336" s="19">
        <f>H6336/F6336</f>
        <v>0.263440860215054</v>
      </c>
      <c r="J6336" s="19">
        <f>H6336/G6336</f>
        <v>0.208510638297872</v>
      </c>
      <c r="K6336" t="s" s="21">
        <f>IF(J6336&lt;25%,"น้อยกว่า 25%",IF(J6336&gt;=25%,"มากกว่าหรือเท่ากับ 25%",IF(J6336&gt;=35%,"มากกว่าหรือเท่ากับ 35%")))</f>
        <v>18</v>
      </c>
    </row>
    <row r="6337" s="7" customFormat="1" ht="19.15" customHeight="1">
      <c r="A6337" t="s" s="16">
        <v>6355</v>
      </c>
      <c r="B6337" s="17">
        <v>4</v>
      </c>
      <c r="C6337" s="17">
        <v>25</v>
      </c>
      <c r="D6337" t="s" s="16">
        <v>6467</v>
      </c>
      <c r="E6337" t="s" s="16">
        <v>42</v>
      </c>
      <c r="F6337" s="55">
        <v>160</v>
      </c>
      <c r="G6337" s="17">
        <v>201</v>
      </c>
      <c r="H6337" s="18">
        <f>SUM(G6337-F6337)</f>
        <v>41</v>
      </c>
      <c r="I6337" s="19">
        <f>H6337/F6337</f>
        <v>0.25625</v>
      </c>
      <c r="J6337" s="19">
        <f>H6337/G6337</f>
        <v>0.203980099502488</v>
      </c>
      <c r="K6337" t="s" s="21">
        <f>IF(J6337&lt;25%,"น้อยกว่า 25%",IF(J6337&gt;=25%,"มากกว่าหรือเท่ากับ 25%",IF(J6337&gt;=35%,"มากกว่าหรือเท่ากับ 35%")))</f>
        <v>18</v>
      </c>
    </row>
    <row r="6338" s="7" customFormat="1" ht="19.15" customHeight="1">
      <c r="A6338" t="s" s="16">
        <v>6355</v>
      </c>
      <c r="B6338" s="17">
        <v>4</v>
      </c>
      <c r="C6338" s="17">
        <v>7</v>
      </c>
      <c r="D6338" t="s" s="16">
        <v>6468</v>
      </c>
      <c r="E6338" t="s" s="16">
        <v>60</v>
      </c>
      <c r="F6338" s="55">
        <v>154</v>
      </c>
      <c r="G6338" s="17">
        <v>170</v>
      </c>
      <c r="H6338" s="18">
        <f>SUM(G6338-F6338)</f>
        <v>16</v>
      </c>
      <c r="I6338" s="19">
        <f>H6338/F6338</f>
        <v>0.103896103896104</v>
      </c>
      <c r="J6338" s="19">
        <f>H6338/G6338</f>
        <v>0.0941176470588235</v>
      </c>
      <c r="K6338" t="s" s="21">
        <f>IF(J6338&lt;25%,"น้อยกว่า 25%",IF(J6338&gt;=25%,"มากกว่าหรือเท่ากับ 25%",IF(J6338&gt;=35%,"มากกว่าหรือเท่ากับ 35%")))</f>
        <v>18</v>
      </c>
    </row>
    <row r="6339" s="7" customFormat="1" ht="19.15" customHeight="1">
      <c r="A6339" t="s" s="16">
        <v>6355</v>
      </c>
      <c r="B6339" s="17">
        <v>4</v>
      </c>
      <c r="C6339" s="17">
        <v>11</v>
      </c>
      <c r="D6339" t="s" s="16">
        <v>6469</v>
      </c>
      <c r="E6339" t="s" s="16">
        <v>72</v>
      </c>
      <c r="F6339" s="55">
        <v>142</v>
      </c>
      <c r="G6339" s="17">
        <v>159</v>
      </c>
      <c r="H6339" s="18">
        <f>SUM(G6339-F6339)</f>
        <v>17</v>
      </c>
      <c r="I6339" s="19">
        <f>H6339/F6339</f>
        <v>0.119718309859155</v>
      </c>
      <c r="J6339" s="19">
        <f>H6339/G6339</f>
        <v>0.106918238993711</v>
      </c>
      <c r="K6339" t="s" s="21">
        <f>IF(J6339&lt;25%,"น้อยกว่า 25%",IF(J6339&gt;=25%,"มากกว่าหรือเท่ากับ 25%",IF(J6339&gt;=35%,"มากกว่าหรือเท่ากับ 35%")))</f>
        <v>18</v>
      </c>
    </row>
    <row r="6340" s="7" customFormat="1" ht="19.15" customHeight="1">
      <c r="A6340" t="s" s="16">
        <v>6355</v>
      </c>
      <c r="B6340" s="17">
        <v>4</v>
      </c>
      <c r="C6340" s="17">
        <v>15</v>
      </c>
      <c r="D6340" t="s" s="16">
        <v>6470</v>
      </c>
      <c r="E6340" t="s" s="16">
        <v>40</v>
      </c>
      <c r="F6340" s="55">
        <v>132</v>
      </c>
      <c r="G6340" s="17">
        <v>148</v>
      </c>
      <c r="H6340" s="18">
        <f>SUM(G6340-F6340)</f>
        <v>16</v>
      </c>
      <c r="I6340" s="19">
        <f>H6340/F6340</f>
        <v>0.121212121212121</v>
      </c>
      <c r="J6340" s="19">
        <f>H6340/G6340</f>
        <v>0.108108108108108</v>
      </c>
      <c r="K6340" t="s" s="21">
        <f>IF(J6340&lt;25%,"น้อยกว่า 25%",IF(J6340&gt;=25%,"มากกว่าหรือเท่ากับ 25%",IF(J6340&gt;=35%,"มากกว่าหรือเท่ากับ 35%")))</f>
        <v>18</v>
      </c>
    </row>
    <row r="6341" s="7" customFormat="1" ht="19.15" customHeight="1">
      <c r="A6341" t="s" s="16">
        <v>6355</v>
      </c>
      <c r="B6341" s="17">
        <v>4</v>
      </c>
      <c r="C6341" s="17">
        <v>20</v>
      </c>
      <c r="D6341" t="s" s="16">
        <v>6471</v>
      </c>
      <c r="E6341" t="s" s="16">
        <v>38</v>
      </c>
      <c r="F6341" s="55">
        <v>117</v>
      </c>
      <c r="G6341" s="17">
        <v>127</v>
      </c>
      <c r="H6341" s="18">
        <f>SUM(G6341-F6341)</f>
        <v>10</v>
      </c>
      <c r="I6341" s="19">
        <f>H6341/F6341</f>
        <v>0.0854700854700855</v>
      </c>
      <c r="J6341" s="19">
        <f>H6341/G6341</f>
        <v>0.078740157480315</v>
      </c>
      <c r="K6341" t="s" s="21">
        <f>IF(J6341&lt;25%,"น้อยกว่า 25%",IF(J6341&gt;=25%,"มากกว่าหรือเท่ากับ 25%",IF(J6341&gt;=35%,"มากกว่าหรือเท่ากับ 35%")))</f>
        <v>18</v>
      </c>
    </row>
    <row r="6342" s="7" customFormat="1" ht="19.15" customHeight="1">
      <c r="A6342" t="s" s="16">
        <v>6355</v>
      </c>
      <c r="B6342" s="17">
        <v>4</v>
      </c>
      <c r="C6342" s="17">
        <v>3</v>
      </c>
      <c r="D6342" t="s" s="16">
        <v>6472</v>
      </c>
      <c r="E6342" t="s" s="16">
        <v>76</v>
      </c>
      <c r="F6342" s="55">
        <v>98</v>
      </c>
      <c r="G6342" s="17">
        <v>108</v>
      </c>
      <c r="H6342" s="18">
        <f>SUM(G6342-F6342)</f>
        <v>10</v>
      </c>
      <c r="I6342" s="19">
        <f>H6342/F6342</f>
        <v>0.102040816326531</v>
      </c>
      <c r="J6342" s="19">
        <f>H6342/G6342</f>
        <v>0.0925925925925926</v>
      </c>
      <c r="K6342" t="s" s="21">
        <f>IF(J6342&lt;25%,"น้อยกว่า 25%",IF(J6342&gt;=25%,"มากกว่าหรือเท่ากับ 25%",IF(J6342&gt;=35%,"มากกว่าหรือเท่ากับ 35%")))</f>
        <v>18</v>
      </c>
    </row>
    <row r="6343" s="7" customFormat="1" ht="19.15" customHeight="1">
      <c r="A6343" t="s" s="16">
        <v>6355</v>
      </c>
      <c r="B6343" s="17">
        <v>4</v>
      </c>
      <c r="C6343" s="17">
        <v>16</v>
      </c>
      <c r="D6343" t="s" s="16">
        <v>6473</v>
      </c>
      <c r="E6343" t="s" s="16">
        <v>36</v>
      </c>
      <c r="F6343" s="55">
        <v>81</v>
      </c>
      <c r="G6343" s="17">
        <v>103</v>
      </c>
      <c r="H6343" s="18">
        <f>SUM(G6343-F6343)</f>
        <v>22</v>
      </c>
      <c r="I6343" s="19">
        <f>H6343/F6343</f>
        <v>0.271604938271605</v>
      </c>
      <c r="J6343" s="19">
        <f>H6343/G6343</f>
        <v>0.213592233009709</v>
      </c>
      <c r="K6343" t="s" s="21">
        <f>IF(J6343&lt;25%,"น้อยกว่า 25%",IF(J6343&gt;=25%,"มากกว่าหรือเท่ากับ 25%",IF(J6343&gt;=35%,"มากกว่าหรือเท่ากับ 35%")))</f>
        <v>18</v>
      </c>
    </row>
    <row r="6344" s="7" customFormat="1" ht="19.15" customHeight="1">
      <c r="A6344" t="s" s="16">
        <v>6355</v>
      </c>
      <c r="B6344" s="17">
        <v>4</v>
      </c>
      <c r="C6344" s="17">
        <v>23</v>
      </c>
      <c r="D6344" t="s" s="16">
        <v>6474</v>
      </c>
      <c r="E6344" t="s" s="16">
        <v>281</v>
      </c>
      <c r="F6344" s="55">
        <v>93</v>
      </c>
      <c r="G6344" s="17">
        <v>98</v>
      </c>
      <c r="H6344" s="18">
        <f>SUM(G6344-F6344)</f>
        <v>5</v>
      </c>
      <c r="I6344" s="19">
        <f>H6344/F6344</f>
        <v>0.0537634408602151</v>
      </c>
      <c r="J6344" s="19">
        <f>H6344/G6344</f>
        <v>0.0510204081632653</v>
      </c>
      <c r="K6344" t="s" s="21">
        <f>IF(J6344&lt;25%,"น้อยกว่า 25%",IF(J6344&gt;=25%,"มากกว่าหรือเท่ากับ 25%",IF(J6344&gt;=35%,"มากกว่าหรือเท่ากับ 35%")))</f>
        <v>18</v>
      </c>
    </row>
    <row r="6345" s="7" customFormat="1" ht="19.15" customHeight="1">
      <c r="A6345" t="s" s="16">
        <v>6355</v>
      </c>
      <c r="B6345" s="17">
        <v>4</v>
      </c>
      <c r="C6345" s="17">
        <v>28</v>
      </c>
      <c r="D6345" t="s" s="16">
        <v>6475</v>
      </c>
      <c r="E6345" t="s" s="16">
        <v>32</v>
      </c>
      <c r="F6345" s="55">
        <v>83</v>
      </c>
      <c r="G6345" s="17">
        <v>85</v>
      </c>
      <c r="H6345" s="18">
        <f>SUM(G6345-F6345)</f>
        <v>2</v>
      </c>
      <c r="I6345" s="19">
        <f>H6345/F6345</f>
        <v>0.0240963855421687</v>
      </c>
      <c r="J6345" s="19">
        <f>H6345/G6345</f>
        <v>0.0235294117647059</v>
      </c>
      <c r="K6345" t="s" s="21">
        <f>IF(J6345&lt;25%,"น้อยกว่า 25%",IF(J6345&gt;=25%,"มากกว่าหรือเท่ากับ 25%",IF(J6345&gt;=35%,"มากกว่าหรือเท่ากับ 35%")))</f>
        <v>18</v>
      </c>
    </row>
    <row r="6346" s="7" customFormat="1" ht="19.15" customHeight="1">
      <c r="A6346" t="s" s="16">
        <v>6355</v>
      </c>
      <c r="B6346" s="17">
        <v>4</v>
      </c>
      <c r="C6346" s="17">
        <v>14</v>
      </c>
      <c r="D6346" t="s" s="16">
        <v>6476</v>
      </c>
      <c r="E6346" t="s" s="16">
        <v>44</v>
      </c>
      <c r="F6346" s="55">
        <v>73</v>
      </c>
      <c r="G6346" s="17">
        <v>80</v>
      </c>
      <c r="H6346" s="18">
        <f>SUM(G6346-F6346)</f>
        <v>7</v>
      </c>
      <c r="I6346" s="19">
        <f>H6346/F6346</f>
        <v>0.0958904109589041</v>
      </c>
      <c r="J6346" s="19">
        <f>H6346/G6346</f>
        <v>0.08749999999999999</v>
      </c>
      <c r="K6346" t="s" s="21">
        <f>IF(J6346&lt;25%,"น้อยกว่า 25%",IF(J6346&gt;=25%,"มากกว่าหรือเท่ากับ 25%",IF(J6346&gt;=35%,"มากกว่าหรือเท่ากับ 35%")))</f>
        <v>18</v>
      </c>
    </row>
    <row r="6347" s="7" customFormat="1" ht="19.15" customHeight="1">
      <c r="A6347" t="s" s="16">
        <v>6355</v>
      </c>
      <c r="B6347" s="17">
        <v>4</v>
      </c>
      <c r="C6347" s="17">
        <v>24</v>
      </c>
      <c r="D6347" t="s" s="16">
        <v>6477</v>
      </c>
      <c r="E6347" t="s" s="16">
        <v>1546</v>
      </c>
      <c r="F6347" s="55">
        <v>55</v>
      </c>
      <c r="G6347" s="17">
        <v>61</v>
      </c>
      <c r="H6347" s="18">
        <f>SUM(G6347-F6347)</f>
        <v>6</v>
      </c>
      <c r="I6347" s="19">
        <f>H6347/F6347</f>
        <v>0.109090909090909</v>
      </c>
      <c r="J6347" s="19">
        <f>H6347/G6347</f>
        <v>0.0983606557377049</v>
      </c>
      <c r="K6347" t="s" s="21">
        <f>IF(J6347&lt;25%,"น้อยกว่า 25%",IF(J6347&gt;=25%,"มากกว่าหรือเท่ากับ 25%",IF(J6347&gt;=35%,"มากกว่าหรือเท่ากับ 35%")))</f>
        <v>18</v>
      </c>
    </row>
    <row r="6348" s="7" customFormat="1" ht="19.15" customHeight="1">
      <c r="A6348" t="s" s="16">
        <v>6355</v>
      </c>
      <c r="B6348" s="17">
        <v>4</v>
      </c>
      <c r="C6348" s="17">
        <v>19</v>
      </c>
      <c r="D6348" t="s" s="16">
        <v>6478</v>
      </c>
      <c r="E6348" t="s" s="16">
        <v>74</v>
      </c>
      <c r="F6348" s="55">
        <v>46</v>
      </c>
      <c r="G6348" s="17">
        <v>51</v>
      </c>
      <c r="H6348" s="18">
        <f>SUM(G6348-F6348)</f>
        <v>5</v>
      </c>
      <c r="I6348" s="19">
        <f>H6348/F6348</f>
        <v>0.108695652173913</v>
      </c>
      <c r="J6348" s="19">
        <f>H6348/G6348</f>
        <v>0.09803921568627449</v>
      </c>
      <c r="K6348" t="s" s="21">
        <f>IF(J6348&lt;25%,"น้อยกว่า 25%",IF(J6348&gt;=25%,"มากกว่าหรือเท่ากับ 25%",IF(J6348&gt;=35%,"มากกว่าหรือเท่ากับ 35%")))</f>
        <v>18</v>
      </c>
    </row>
    <row r="6349" s="7" customFormat="1" ht="19.15" customHeight="1">
      <c r="A6349" t="s" s="16">
        <v>6355</v>
      </c>
      <c r="B6349" s="17">
        <v>4</v>
      </c>
      <c r="C6349" s="17">
        <v>18</v>
      </c>
      <c r="D6349" t="s" s="16">
        <v>6479</v>
      </c>
      <c r="E6349" t="s" s="16">
        <v>112</v>
      </c>
      <c r="F6349" s="55">
        <v>37</v>
      </c>
      <c r="G6349" s="17">
        <v>41</v>
      </c>
      <c r="H6349" s="18">
        <f>SUM(G6349-F6349)</f>
        <v>4</v>
      </c>
      <c r="I6349" s="19">
        <f>H6349/F6349</f>
        <v>0.108108108108108</v>
      </c>
      <c r="J6349" s="19">
        <f>H6349/G6349</f>
        <v>0.0975609756097561</v>
      </c>
      <c r="K6349" t="s" s="21">
        <f>IF(J6349&lt;25%,"น้อยกว่า 25%",IF(J6349&gt;=25%,"มากกว่าหรือเท่ากับ 25%",IF(J6349&gt;=35%,"มากกว่าหรือเท่ากับ 35%")))</f>
        <v>18</v>
      </c>
    </row>
    <row r="6350" s="7" customFormat="1" ht="19.15" customHeight="1">
      <c r="A6350" t="s" s="16">
        <v>6355</v>
      </c>
      <c r="B6350" s="17">
        <v>4</v>
      </c>
      <c r="C6350" s="17">
        <v>27</v>
      </c>
      <c r="D6350" t="s" s="16">
        <v>6480</v>
      </c>
      <c r="E6350" t="s" s="16">
        <v>147</v>
      </c>
      <c r="F6350" s="55">
        <v>30</v>
      </c>
      <c r="G6350" s="17">
        <v>33</v>
      </c>
      <c r="H6350" s="18">
        <f>SUM(G6350-F6350)</f>
        <v>3</v>
      </c>
      <c r="I6350" s="19">
        <f>H6350/F6350</f>
        <v>0.1</v>
      </c>
      <c r="J6350" s="19">
        <f>H6350/G6350</f>
        <v>0.0909090909090909</v>
      </c>
      <c r="K6350" t="s" s="21">
        <f>IF(J6350&lt;25%,"น้อยกว่า 25%",IF(J6350&gt;=25%,"มากกว่าหรือเท่ากับ 25%",IF(J6350&gt;=35%,"มากกว่าหรือเท่ากับ 35%")))</f>
        <v>18</v>
      </c>
    </row>
    <row r="6351" s="7" customFormat="1" ht="19.15" customHeight="1">
      <c r="A6351" t="s" s="16">
        <v>6355</v>
      </c>
      <c r="B6351" s="17">
        <v>4</v>
      </c>
      <c r="C6351" s="17">
        <v>22</v>
      </c>
      <c r="D6351" t="s" s="16">
        <v>6481</v>
      </c>
      <c r="E6351" t="s" s="16">
        <v>54</v>
      </c>
      <c r="F6351" s="37">
        <v>0</v>
      </c>
      <c r="G6351" s="17">
        <v>0</v>
      </c>
      <c r="H6351" s="18">
        <f>SUM(G6351-F6351)</f>
        <v>0</v>
      </c>
      <c r="I6351" s="19">
        <f>H6351/F6351</f>
      </c>
      <c r="J6351" s="19">
        <f>H6351/G6351</f>
      </c>
      <c r="K6351" s="24">
        <f>IF(J6351&lt;25%,"น้อยกว่า 25%",IF(J6351&gt;=25%,"มากกว่าหรือเท่ากับ 25%",IF(J6351&gt;=35%,"มากกว่าหรือเท่ากับ 35%")))</f>
      </c>
    </row>
    <row r="6352" s="7" customFormat="1" ht="19.15" customHeight="1">
      <c r="A6352" t="s" s="16">
        <v>6355</v>
      </c>
      <c r="B6352" s="17">
        <v>4</v>
      </c>
      <c r="C6352" s="17">
        <v>30</v>
      </c>
      <c r="D6352" t="s" s="16">
        <v>6482</v>
      </c>
      <c r="E6352" t="s" s="16">
        <v>68</v>
      </c>
      <c r="F6352" s="37">
        <v>0</v>
      </c>
      <c r="G6352" s="17">
        <v>0</v>
      </c>
      <c r="H6352" s="18">
        <f>SUM(G6352-F6352)</f>
        <v>0</v>
      </c>
      <c r="I6352" s="19">
        <f>H6352/F6352</f>
      </c>
      <c r="J6352" s="19">
        <f>H6352/G6352</f>
      </c>
      <c r="K6352" s="24">
        <f>IF(J6352&lt;25%,"น้อยกว่า 25%",IF(J6352&gt;=25%,"มากกว่าหรือเท่ากับ 25%",IF(J6352&gt;=35%,"มากกว่าหรือเท่ากับ 35%")))</f>
      </c>
    </row>
    <row r="6353" s="7" customFormat="1" ht="19.15" customHeight="1">
      <c r="A6353" t="s" s="16">
        <v>6355</v>
      </c>
      <c r="B6353" s="17">
        <v>5</v>
      </c>
      <c r="C6353" s="17">
        <v>16</v>
      </c>
      <c r="D6353" t="s" s="16">
        <v>6483</v>
      </c>
      <c r="E6353" t="s" s="16">
        <v>20</v>
      </c>
      <c r="F6353" s="55">
        <v>26066</v>
      </c>
      <c r="G6353" s="17">
        <v>28952</v>
      </c>
      <c r="H6353" s="18">
        <f>SUM(G6353-F6353)</f>
        <v>2886</v>
      </c>
      <c r="I6353" s="19">
        <f>H6353/F6353</f>
        <v>0.110718944218522</v>
      </c>
      <c r="J6353" s="19">
        <f>H6353/G6353</f>
        <v>0.0996822326609561</v>
      </c>
      <c r="K6353" t="s" s="21">
        <f>IF(J6353&lt;25%,"น้อยกว่า 25%",IF(J6353&gt;=25%,"มากกว่าหรือเท่ากับ 25%",IF(J6353&gt;=35%,"มากกว่าหรือเท่ากับ 35%")))</f>
        <v>18</v>
      </c>
    </row>
    <row r="6354" s="7" customFormat="1" ht="19.15" customHeight="1">
      <c r="A6354" t="s" s="16">
        <v>6355</v>
      </c>
      <c r="B6354" s="17">
        <v>5</v>
      </c>
      <c r="C6354" s="17">
        <v>8</v>
      </c>
      <c r="D6354" t="s" s="16">
        <v>6484</v>
      </c>
      <c r="E6354" t="s" s="16">
        <v>17</v>
      </c>
      <c r="F6354" s="55">
        <v>22788</v>
      </c>
      <c r="G6354" s="17">
        <v>25002</v>
      </c>
      <c r="H6354" s="18">
        <f>SUM(G6354-F6354)</f>
        <v>2214</v>
      </c>
      <c r="I6354" s="19">
        <f>H6354/F6354</f>
        <v>0.09715639810426541</v>
      </c>
      <c r="J6354" s="19">
        <f>H6354/G6354</f>
        <v>0.0885529157667387</v>
      </c>
      <c r="K6354" t="s" s="21">
        <f>IF(J6354&lt;25%,"น้อยกว่า 25%",IF(J6354&gt;=25%,"มากกว่าหรือเท่ากับ 25%",IF(J6354&gt;=35%,"มากกว่าหรือเท่ากับ 35%")))</f>
        <v>18</v>
      </c>
    </row>
    <row r="6355" s="7" customFormat="1" ht="19.15" customHeight="1">
      <c r="A6355" t="s" s="16">
        <v>6355</v>
      </c>
      <c r="B6355" s="17">
        <v>5</v>
      </c>
      <c r="C6355" s="17">
        <v>11</v>
      </c>
      <c r="D6355" t="s" s="16">
        <v>6485</v>
      </c>
      <c r="E6355" t="s" s="16">
        <v>84</v>
      </c>
      <c r="F6355" s="55">
        <v>14691</v>
      </c>
      <c r="G6355" s="17">
        <v>16113</v>
      </c>
      <c r="H6355" s="18">
        <f>SUM(G6355-F6355)</f>
        <v>1422</v>
      </c>
      <c r="I6355" s="19">
        <f>H6355/F6355</f>
        <v>0.0967939554829487</v>
      </c>
      <c r="J6355" s="19">
        <f>H6355/G6355</f>
        <v>0.0882517222118786</v>
      </c>
      <c r="K6355" t="s" s="21">
        <f>IF(J6355&lt;25%,"น้อยกว่า 25%",IF(J6355&gt;=25%,"มากกว่าหรือเท่ากับ 25%",IF(J6355&gt;=35%,"มากกว่าหรือเท่ากับ 35%")))</f>
        <v>18</v>
      </c>
    </row>
    <row r="6356" s="7" customFormat="1" ht="19.15" customHeight="1">
      <c r="A6356" t="s" s="16">
        <v>6355</v>
      </c>
      <c r="B6356" s="17">
        <v>5</v>
      </c>
      <c r="C6356" s="17">
        <v>6</v>
      </c>
      <c r="D6356" t="s" s="16">
        <v>6486</v>
      </c>
      <c r="E6356" t="s" s="16">
        <v>22</v>
      </c>
      <c r="F6356" s="55">
        <v>9828</v>
      </c>
      <c r="G6356" s="17">
        <v>10643</v>
      </c>
      <c r="H6356" s="18">
        <f>SUM(G6356-F6356)</f>
        <v>815</v>
      </c>
      <c r="I6356" s="19">
        <f>H6356/F6356</f>
        <v>0.0829263329263329</v>
      </c>
      <c r="J6356" s="19">
        <f>H6356/G6356</f>
        <v>0.07657615334022359</v>
      </c>
      <c r="K6356" t="s" s="21">
        <f>IF(J6356&lt;25%,"น้อยกว่า 25%",IF(J6356&gt;=25%,"มากกว่าหรือเท่ากับ 25%",IF(J6356&gt;=35%,"มากกว่าหรือเท่ากับ 35%")))</f>
        <v>18</v>
      </c>
    </row>
    <row r="6357" s="7" customFormat="1" ht="19.15" customHeight="1">
      <c r="A6357" t="s" s="16">
        <v>6355</v>
      </c>
      <c r="B6357" s="17">
        <v>5</v>
      </c>
      <c r="C6357" s="17">
        <v>36</v>
      </c>
      <c r="D6357" t="s" s="16">
        <v>6487</v>
      </c>
      <c r="E6357" t="s" s="16">
        <v>2848</v>
      </c>
      <c r="F6357" s="55">
        <v>782</v>
      </c>
      <c r="G6357" s="17">
        <v>860</v>
      </c>
      <c r="H6357" s="18">
        <f>SUM(G6357-F6357)</f>
        <v>78</v>
      </c>
      <c r="I6357" s="19">
        <f>H6357/F6357</f>
        <v>0.0997442455242967</v>
      </c>
      <c r="J6357" s="19">
        <f>H6357/G6357</f>
        <v>0.0906976744186047</v>
      </c>
      <c r="K6357" t="s" s="21">
        <f>IF(J6357&lt;25%,"น้อยกว่า 25%",IF(J6357&gt;=25%,"มากกว่าหรือเท่ากับ 25%",IF(J6357&gt;=35%,"มากกว่าหรือเท่ากับ 35%")))</f>
        <v>18</v>
      </c>
    </row>
    <row r="6358" s="7" customFormat="1" ht="19.15" customHeight="1">
      <c r="A6358" t="s" s="16">
        <v>6355</v>
      </c>
      <c r="B6358" s="17">
        <v>5</v>
      </c>
      <c r="C6358" s="17">
        <v>12</v>
      </c>
      <c r="D6358" t="s" s="16">
        <v>6488</v>
      </c>
      <c r="E6358" t="s" s="16">
        <v>28</v>
      </c>
      <c r="F6358" s="55">
        <v>698</v>
      </c>
      <c r="G6358" s="17">
        <v>759</v>
      </c>
      <c r="H6358" s="18">
        <f>SUM(G6358-F6358)</f>
        <v>61</v>
      </c>
      <c r="I6358" s="19">
        <f>H6358/F6358</f>
        <v>0.0873925501432665</v>
      </c>
      <c r="J6358" s="19">
        <f>H6358/G6358</f>
        <v>0.080368906455863</v>
      </c>
      <c r="K6358" t="s" s="21">
        <f>IF(J6358&lt;25%,"น้อยกว่า 25%",IF(J6358&gt;=25%,"มากกว่าหรือเท่ากับ 25%",IF(J6358&gt;=35%,"มากกว่าหรือเท่ากับ 35%")))</f>
        <v>18</v>
      </c>
    </row>
    <row r="6359" s="7" customFormat="1" ht="19.15" customHeight="1">
      <c r="A6359" t="s" s="16">
        <v>6355</v>
      </c>
      <c r="B6359" s="17">
        <v>5</v>
      </c>
      <c r="C6359" s="17">
        <v>28</v>
      </c>
      <c r="D6359" t="s" s="16">
        <v>6489</v>
      </c>
      <c r="E6359" t="s" s="16">
        <v>42</v>
      </c>
      <c r="F6359" s="55">
        <v>691</v>
      </c>
      <c r="G6359" s="17">
        <v>748</v>
      </c>
      <c r="H6359" s="18">
        <f>SUM(G6359-F6359)</f>
        <v>57</v>
      </c>
      <c r="I6359" s="19">
        <f>H6359/F6359</f>
        <v>0.08248914616497829</v>
      </c>
      <c r="J6359" s="19">
        <f>H6359/G6359</f>
        <v>0.0762032085561497</v>
      </c>
      <c r="K6359" t="s" s="21">
        <f>IF(J6359&lt;25%,"น้อยกว่า 25%",IF(J6359&gt;=25%,"มากกว่าหรือเท่ากับ 25%",IF(J6359&gt;=35%,"มากกว่าหรือเท่ากับ 35%")))</f>
        <v>18</v>
      </c>
    </row>
    <row r="6360" s="7" customFormat="1" ht="19.15" customHeight="1">
      <c r="A6360" t="s" s="16">
        <v>6355</v>
      </c>
      <c r="B6360" s="17">
        <v>5</v>
      </c>
      <c r="C6360" s="17">
        <v>7</v>
      </c>
      <c r="D6360" t="s" s="16">
        <v>6490</v>
      </c>
      <c r="E6360" t="s" s="16">
        <v>101</v>
      </c>
      <c r="F6360" s="55">
        <v>553</v>
      </c>
      <c r="G6360" s="17">
        <v>605</v>
      </c>
      <c r="H6360" s="18">
        <f>SUM(G6360-F6360)</f>
        <v>52</v>
      </c>
      <c r="I6360" s="19">
        <f>H6360/F6360</f>
        <v>0.0940325497287523</v>
      </c>
      <c r="J6360" s="19">
        <f>H6360/G6360</f>
        <v>0.0859504132231405</v>
      </c>
      <c r="K6360" t="s" s="21">
        <f>IF(J6360&lt;25%,"น้อยกว่า 25%",IF(J6360&gt;=25%,"มากกว่าหรือเท่ากับ 25%",IF(J6360&gt;=35%,"มากกว่าหรือเท่ากับ 35%")))</f>
        <v>18</v>
      </c>
    </row>
    <row r="6361" s="7" customFormat="1" ht="19.15" customHeight="1">
      <c r="A6361" t="s" s="16">
        <v>6355</v>
      </c>
      <c r="B6361" s="17">
        <v>5</v>
      </c>
      <c r="C6361" s="17">
        <v>21</v>
      </c>
      <c r="D6361" t="s" s="16">
        <v>6491</v>
      </c>
      <c r="E6361" t="s" s="16">
        <v>34</v>
      </c>
      <c r="F6361" s="55">
        <v>521</v>
      </c>
      <c r="G6361" s="17">
        <v>577</v>
      </c>
      <c r="H6361" s="18">
        <f>SUM(G6361-F6361)</f>
        <v>56</v>
      </c>
      <c r="I6361" s="19">
        <f>H6361/F6361</f>
        <v>0.107485604606526</v>
      </c>
      <c r="J6361" s="19">
        <f>H6361/G6361</f>
        <v>0.09705372616984401</v>
      </c>
      <c r="K6361" t="s" s="21">
        <f>IF(J6361&lt;25%,"น้อยกว่า 25%",IF(J6361&gt;=25%,"มากกว่าหรือเท่ากับ 25%",IF(J6361&gt;=35%,"มากกว่าหรือเท่ากับ 35%")))</f>
        <v>18</v>
      </c>
    </row>
    <row r="6362" s="7" customFormat="1" ht="19.15" customHeight="1">
      <c r="A6362" t="s" s="16">
        <v>6355</v>
      </c>
      <c r="B6362" s="17">
        <v>5</v>
      </c>
      <c r="C6362" s="17">
        <v>9</v>
      </c>
      <c r="D6362" t="s" s="16">
        <v>6492</v>
      </c>
      <c r="E6362" t="s" s="16">
        <v>26</v>
      </c>
      <c r="F6362" s="55">
        <v>420</v>
      </c>
      <c r="G6362" s="17">
        <v>486</v>
      </c>
      <c r="H6362" s="18">
        <f>SUM(G6362-F6362)</f>
        <v>66</v>
      </c>
      <c r="I6362" s="19">
        <f>H6362/F6362</f>
        <v>0.157142857142857</v>
      </c>
      <c r="J6362" s="19">
        <f>H6362/G6362</f>
        <v>0.135802469135802</v>
      </c>
      <c r="K6362" t="s" s="21">
        <f>IF(J6362&lt;25%,"น้อยกว่า 25%",IF(J6362&gt;=25%,"มากกว่าหรือเท่ากับ 25%",IF(J6362&gt;=35%,"มากกว่าหรือเท่ากับ 35%")))</f>
        <v>18</v>
      </c>
    </row>
    <row r="6363" s="7" customFormat="1" ht="19.15" customHeight="1">
      <c r="A6363" t="s" s="16">
        <v>6355</v>
      </c>
      <c r="B6363" s="17">
        <v>5</v>
      </c>
      <c r="C6363" s="17">
        <v>26</v>
      </c>
      <c r="D6363" t="s" s="16">
        <v>6493</v>
      </c>
      <c r="E6363" t="s" s="16">
        <v>248</v>
      </c>
      <c r="F6363" s="55">
        <v>360</v>
      </c>
      <c r="G6363" s="17">
        <v>392</v>
      </c>
      <c r="H6363" s="18">
        <f>SUM(G6363-F6363)</f>
        <v>32</v>
      </c>
      <c r="I6363" s="19">
        <f>H6363/F6363</f>
        <v>0.08888888888888891</v>
      </c>
      <c r="J6363" s="19">
        <f>H6363/G6363</f>
        <v>0.0816326530612245</v>
      </c>
      <c r="K6363" t="s" s="21">
        <f>IF(J6363&lt;25%,"น้อยกว่า 25%",IF(J6363&gt;=25%,"มากกว่าหรือเท่ากับ 25%",IF(J6363&gt;=35%,"มากกว่าหรือเท่ากับ 35%")))</f>
        <v>18</v>
      </c>
    </row>
    <row r="6364" s="7" customFormat="1" ht="19.15" customHeight="1">
      <c r="A6364" t="s" s="16">
        <v>6355</v>
      </c>
      <c r="B6364" s="17">
        <v>5</v>
      </c>
      <c r="C6364" s="17">
        <v>1</v>
      </c>
      <c r="D6364" t="s" s="16">
        <v>6494</v>
      </c>
      <c r="E6364" t="s" s="16">
        <v>54</v>
      </c>
      <c r="F6364" s="55">
        <v>322</v>
      </c>
      <c r="G6364" s="17">
        <v>365</v>
      </c>
      <c r="H6364" s="18">
        <f>SUM(G6364-F6364)</f>
        <v>43</v>
      </c>
      <c r="I6364" s="19">
        <f>H6364/F6364</f>
        <v>0.133540372670807</v>
      </c>
      <c r="J6364" s="19">
        <f>H6364/G6364</f>
        <v>0.117808219178082</v>
      </c>
      <c r="K6364" t="s" s="21">
        <f>IF(J6364&lt;25%,"น้อยกว่า 25%",IF(J6364&gt;=25%,"มากกว่าหรือเท่ากับ 25%",IF(J6364&gt;=35%,"มากกว่าหรือเท่ากับ 35%")))</f>
        <v>18</v>
      </c>
    </row>
    <row r="6365" s="7" customFormat="1" ht="19.15" customHeight="1">
      <c r="A6365" t="s" s="16">
        <v>6355</v>
      </c>
      <c r="B6365" s="17">
        <v>5</v>
      </c>
      <c r="C6365" s="17">
        <v>31</v>
      </c>
      <c r="D6365" t="s" s="16">
        <v>6495</v>
      </c>
      <c r="E6365" t="s" s="16">
        <v>237</v>
      </c>
      <c r="F6365" s="55">
        <v>290</v>
      </c>
      <c r="G6365" s="17">
        <v>324</v>
      </c>
      <c r="H6365" s="18">
        <f>SUM(G6365-F6365)</f>
        <v>34</v>
      </c>
      <c r="I6365" s="19">
        <f>H6365/F6365</f>
        <v>0.117241379310345</v>
      </c>
      <c r="J6365" s="19">
        <f>H6365/G6365</f>
        <v>0.104938271604938</v>
      </c>
      <c r="K6365" t="s" s="21">
        <f>IF(J6365&lt;25%,"น้อยกว่า 25%",IF(J6365&gt;=25%,"มากกว่าหรือเท่ากับ 25%",IF(J6365&gt;=35%,"มากกว่าหรือเท่ากับ 35%")))</f>
        <v>18</v>
      </c>
    </row>
    <row r="6366" s="7" customFormat="1" ht="19.15" customHeight="1">
      <c r="A6366" t="s" s="16">
        <v>6355</v>
      </c>
      <c r="B6366" s="17">
        <v>5</v>
      </c>
      <c r="C6366" s="17">
        <v>19</v>
      </c>
      <c r="D6366" t="s" s="16">
        <v>6496</v>
      </c>
      <c r="E6366" t="s" s="16">
        <v>24</v>
      </c>
      <c r="F6366" s="55">
        <v>283</v>
      </c>
      <c r="G6366" s="17">
        <v>321</v>
      </c>
      <c r="H6366" s="18">
        <f>SUM(G6366-F6366)</f>
        <v>38</v>
      </c>
      <c r="I6366" s="19">
        <f>H6366/F6366</f>
        <v>0.134275618374558</v>
      </c>
      <c r="J6366" s="19">
        <f>H6366/G6366</f>
        <v>0.118380062305296</v>
      </c>
      <c r="K6366" t="s" s="21">
        <f>IF(J6366&lt;25%,"น้อยกว่า 25%",IF(J6366&gt;=25%,"มากกว่าหรือเท่ากับ 25%",IF(J6366&gt;=35%,"มากกว่าหรือเท่ากับ 35%")))</f>
        <v>18</v>
      </c>
    </row>
    <row r="6367" s="7" customFormat="1" ht="19.15" customHeight="1">
      <c r="A6367" t="s" s="16">
        <v>6355</v>
      </c>
      <c r="B6367" s="17">
        <v>5</v>
      </c>
      <c r="C6367" s="17">
        <v>18</v>
      </c>
      <c r="D6367" t="s" s="16">
        <v>6497</v>
      </c>
      <c r="E6367" t="s" s="16">
        <v>48</v>
      </c>
      <c r="F6367" s="55">
        <v>300</v>
      </c>
      <c r="G6367" s="17">
        <v>310</v>
      </c>
      <c r="H6367" s="18">
        <f>SUM(G6367-F6367)</f>
        <v>10</v>
      </c>
      <c r="I6367" s="19">
        <f>H6367/F6367</f>
        <v>0.0333333333333333</v>
      </c>
      <c r="J6367" s="19">
        <f>H6367/G6367</f>
        <v>0.032258064516129</v>
      </c>
      <c r="K6367" t="s" s="21">
        <f>IF(J6367&lt;25%,"น้อยกว่า 25%",IF(J6367&gt;=25%,"มากกว่าหรือเท่ากับ 25%",IF(J6367&gt;=35%,"มากกว่าหรือเท่ากับ 35%")))</f>
        <v>18</v>
      </c>
    </row>
    <row r="6368" s="7" customFormat="1" ht="19.15" customHeight="1">
      <c r="A6368" t="s" s="16">
        <v>6355</v>
      </c>
      <c r="B6368" s="17">
        <v>5</v>
      </c>
      <c r="C6368" s="17">
        <v>4</v>
      </c>
      <c r="D6368" t="s" s="16">
        <v>6498</v>
      </c>
      <c r="E6368" t="s" s="16">
        <v>60</v>
      </c>
      <c r="F6368" s="55">
        <v>230</v>
      </c>
      <c r="G6368" s="17">
        <v>271</v>
      </c>
      <c r="H6368" s="18">
        <f>SUM(G6368-F6368)</f>
        <v>41</v>
      </c>
      <c r="I6368" s="19">
        <f>H6368/F6368</f>
        <v>0.178260869565217</v>
      </c>
      <c r="J6368" s="19">
        <f>H6368/G6368</f>
        <v>0.151291512915129</v>
      </c>
      <c r="K6368" t="s" s="21">
        <f>IF(J6368&lt;25%,"น้อยกว่า 25%",IF(J6368&gt;=25%,"มากกว่าหรือเท่ากับ 25%",IF(J6368&gt;=35%,"มากกว่าหรือเท่ากับ 35%")))</f>
        <v>18</v>
      </c>
    </row>
    <row r="6369" s="7" customFormat="1" ht="19.15" customHeight="1">
      <c r="A6369" t="s" s="16">
        <v>6355</v>
      </c>
      <c r="B6369" s="17">
        <v>5</v>
      </c>
      <c r="C6369" s="17">
        <v>20</v>
      </c>
      <c r="D6369" t="s" s="16">
        <v>6499</v>
      </c>
      <c r="E6369" t="s" s="16">
        <v>1546</v>
      </c>
      <c r="F6369" s="55">
        <v>218</v>
      </c>
      <c r="G6369" s="17">
        <v>235</v>
      </c>
      <c r="H6369" s="18">
        <f>SUM(G6369-F6369)</f>
        <v>17</v>
      </c>
      <c r="I6369" s="19">
        <f>H6369/F6369</f>
        <v>0.07798165137614679</v>
      </c>
      <c r="J6369" s="19">
        <f>H6369/G6369</f>
        <v>0.0723404255319149</v>
      </c>
      <c r="K6369" t="s" s="21">
        <f>IF(J6369&lt;25%,"น้อยกว่า 25%",IF(J6369&gt;=25%,"มากกว่าหรือเท่ากับ 25%",IF(J6369&gt;=35%,"มากกว่าหรือเท่ากับ 35%")))</f>
        <v>18</v>
      </c>
    </row>
    <row r="6370" s="7" customFormat="1" ht="19.15" customHeight="1">
      <c r="A6370" t="s" s="16">
        <v>6355</v>
      </c>
      <c r="B6370" s="17">
        <v>5</v>
      </c>
      <c r="C6370" s="17">
        <v>17</v>
      </c>
      <c r="D6370" t="s" s="16">
        <v>6500</v>
      </c>
      <c r="E6370" t="s" s="16">
        <v>40</v>
      </c>
      <c r="F6370" s="55">
        <v>203</v>
      </c>
      <c r="G6370" s="17">
        <v>231</v>
      </c>
      <c r="H6370" s="18">
        <f>SUM(G6370-F6370)</f>
        <v>28</v>
      </c>
      <c r="I6370" s="19">
        <f>H6370/F6370</f>
        <v>0.137931034482759</v>
      </c>
      <c r="J6370" s="19">
        <f>H6370/G6370</f>
        <v>0.121212121212121</v>
      </c>
      <c r="K6370" t="s" s="21">
        <f>IF(J6370&lt;25%,"น้อยกว่า 25%",IF(J6370&gt;=25%,"มากกว่าหรือเท่ากับ 25%",IF(J6370&gt;=35%,"มากกว่าหรือเท่ากับ 35%")))</f>
        <v>18</v>
      </c>
    </row>
    <row r="6371" s="7" customFormat="1" ht="19.15" customHeight="1">
      <c r="A6371" t="s" s="16">
        <v>6355</v>
      </c>
      <c r="B6371" s="17">
        <v>5</v>
      </c>
      <c r="C6371" s="17">
        <v>5</v>
      </c>
      <c r="D6371" t="s" s="16">
        <v>6501</v>
      </c>
      <c r="E6371" t="s" s="16">
        <v>2024</v>
      </c>
      <c r="F6371" s="55">
        <v>206</v>
      </c>
      <c r="G6371" s="17">
        <v>230</v>
      </c>
      <c r="H6371" s="18">
        <f>SUM(G6371-F6371)</f>
        <v>24</v>
      </c>
      <c r="I6371" s="19">
        <f>H6371/F6371</f>
        <v>0.116504854368932</v>
      </c>
      <c r="J6371" s="19">
        <f>H6371/G6371</f>
        <v>0.104347826086957</v>
      </c>
      <c r="K6371" t="s" s="21">
        <f>IF(J6371&lt;25%,"น้อยกว่า 25%",IF(J6371&gt;=25%,"มากกว่าหรือเท่ากับ 25%",IF(J6371&gt;=35%,"มากกว่าหรือเท่ากับ 35%")))</f>
        <v>18</v>
      </c>
    </row>
    <row r="6372" s="7" customFormat="1" ht="19.15" customHeight="1">
      <c r="A6372" t="s" s="16">
        <v>6355</v>
      </c>
      <c r="B6372" s="17">
        <v>5</v>
      </c>
      <c r="C6372" s="17">
        <v>3</v>
      </c>
      <c r="D6372" t="s" s="16">
        <v>6502</v>
      </c>
      <c r="E6372" t="s" s="16">
        <v>38</v>
      </c>
      <c r="F6372" s="55">
        <v>192</v>
      </c>
      <c r="G6372" s="17">
        <v>214</v>
      </c>
      <c r="H6372" s="18">
        <f>SUM(G6372-F6372)</f>
        <v>22</v>
      </c>
      <c r="I6372" s="19">
        <f>H6372/F6372</f>
        <v>0.114583333333333</v>
      </c>
      <c r="J6372" s="19">
        <f>H6372/G6372</f>
        <v>0.102803738317757</v>
      </c>
      <c r="K6372" t="s" s="21">
        <f>IF(J6372&lt;25%,"น้อยกว่า 25%",IF(J6372&gt;=25%,"มากกว่าหรือเท่ากับ 25%",IF(J6372&gt;=35%,"มากกว่าหรือเท่ากับ 35%")))</f>
        <v>18</v>
      </c>
    </row>
    <row r="6373" s="7" customFormat="1" ht="19.15" customHeight="1">
      <c r="A6373" t="s" s="16">
        <v>6355</v>
      </c>
      <c r="B6373" s="17">
        <v>5</v>
      </c>
      <c r="C6373" s="17">
        <v>2</v>
      </c>
      <c r="D6373" t="s" s="16">
        <v>6503</v>
      </c>
      <c r="E6373" t="s" s="16">
        <v>66</v>
      </c>
      <c r="F6373" s="55">
        <v>147</v>
      </c>
      <c r="G6373" s="17">
        <v>166</v>
      </c>
      <c r="H6373" s="18">
        <f>SUM(G6373-F6373)</f>
        <v>19</v>
      </c>
      <c r="I6373" s="19">
        <f>H6373/F6373</f>
        <v>0.129251700680272</v>
      </c>
      <c r="J6373" s="19">
        <f>H6373/G6373</f>
        <v>0.114457831325301</v>
      </c>
      <c r="K6373" t="s" s="21">
        <f>IF(J6373&lt;25%,"น้อยกว่า 25%",IF(J6373&gt;=25%,"มากกว่าหรือเท่ากับ 25%",IF(J6373&gt;=35%,"มากกว่าหรือเท่ากับ 35%")))</f>
        <v>18</v>
      </c>
    </row>
    <row r="6374" s="7" customFormat="1" ht="19.15" customHeight="1">
      <c r="A6374" t="s" s="16">
        <v>6355</v>
      </c>
      <c r="B6374" s="17">
        <v>5</v>
      </c>
      <c r="C6374" s="17">
        <v>33</v>
      </c>
      <c r="D6374" t="s" s="16">
        <v>6504</v>
      </c>
      <c r="E6374" t="s" s="16">
        <v>62</v>
      </c>
      <c r="F6374" s="55">
        <v>149</v>
      </c>
      <c r="G6374" s="17">
        <v>157</v>
      </c>
      <c r="H6374" s="18">
        <f>SUM(G6374-F6374)</f>
        <v>8</v>
      </c>
      <c r="I6374" s="19">
        <f>H6374/F6374</f>
        <v>0.0536912751677852</v>
      </c>
      <c r="J6374" s="19">
        <f>H6374/G6374</f>
        <v>0.0509554140127389</v>
      </c>
      <c r="K6374" t="s" s="21">
        <f>IF(J6374&lt;25%,"น้อยกว่า 25%",IF(J6374&gt;=25%,"มากกว่าหรือเท่ากับ 25%",IF(J6374&gt;=35%,"มากกว่าหรือเท่ากับ 35%")))</f>
        <v>18</v>
      </c>
    </row>
    <row r="6375" s="7" customFormat="1" ht="19.15" customHeight="1">
      <c r="A6375" t="s" s="16">
        <v>6355</v>
      </c>
      <c r="B6375" s="17">
        <v>5</v>
      </c>
      <c r="C6375" s="17">
        <v>14</v>
      </c>
      <c r="D6375" t="s" s="16">
        <v>6505</v>
      </c>
      <c r="E6375" t="s" s="16">
        <v>44</v>
      </c>
      <c r="F6375" s="55">
        <v>129</v>
      </c>
      <c r="G6375" s="17">
        <v>146</v>
      </c>
      <c r="H6375" s="18">
        <f>SUM(G6375-F6375)</f>
        <v>17</v>
      </c>
      <c r="I6375" s="19">
        <f>H6375/F6375</f>
        <v>0.131782945736434</v>
      </c>
      <c r="J6375" s="19">
        <f>H6375/G6375</f>
        <v>0.116438356164384</v>
      </c>
      <c r="K6375" t="s" s="21">
        <f>IF(J6375&lt;25%,"น้อยกว่า 25%",IF(J6375&gt;=25%,"มากกว่าหรือเท่ากับ 25%",IF(J6375&gt;=35%,"มากกว่าหรือเท่ากับ 35%")))</f>
        <v>18</v>
      </c>
    </row>
    <row r="6376" s="7" customFormat="1" ht="19.15" customHeight="1">
      <c r="A6376" t="s" s="16">
        <v>6355</v>
      </c>
      <c r="B6376" s="17">
        <v>5</v>
      </c>
      <c r="C6376" s="17">
        <v>13</v>
      </c>
      <c r="D6376" t="s" s="16">
        <v>6506</v>
      </c>
      <c r="E6376" t="s" s="16">
        <v>74</v>
      </c>
      <c r="F6376" s="55">
        <v>107</v>
      </c>
      <c r="G6376" s="17">
        <v>136</v>
      </c>
      <c r="H6376" s="18">
        <f>SUM(G6376-F6376)</f>
        <v>29</v>
      </c>
      <c r="I6376" s="19">
        <f>H6376/F6376</f>
        <v>0.271028037383178</v>
      </c>
      <c r="J6376" s="19">
        <f>H6376/G6376</f>
        <v>0.213235294117647</v>
      </c>
      <c r="K6376" t="s" s="21">
        <f>IF(J6376&lt;25%,"น้อยกว่า 25%",IF(J6376&gt;=25%,"มากกว่าหรือเท่ากับ 25%",IF(J6376&gt;=35%,"มากกว่าหรือเท่ากับ 35%")))</f>
        <v>18</v>
      </c>
    </row>
    <row r="6377" s="7" customFormat="1" ht="19.15" customHeight="1">
      <c r="A6377" t="s" s="16">
        <v>6355</v>
      </c>
      <c r="B6377" s="17">
        <v>5</v>
      </c>
      <c r="C6377" s="17">
        <v>27</v>
      </c>
      <c r="D6377" t="s" s="16">
        <v>6507</v>
      </c>
      <c r="E6377" t="s" s="16">
        <v>281</v>
      </c>
      <c r="F6377" s="55">
        <v>125</v>
      </c>
      <c r="G6377" s="17">
        <v>136</v>
      </c>
      <c r="H6377" s="18">
        <f>SUM(G6377-F6377)</f>
        <v>11</v>
      </c>
      <c r="I6377" s="19">
        <f>H6377/F6377</f>
        <v>0.08799999999999999</v>
      </c>
      <c r="J6377" s="19">
        <f>H6377/G6377</f>
        <v>0.0808823529411765</v>
      </c>
      <c r="K6377" t="s" s="21">
        <f>IF(J6377&lt;25%,"น้อยกว่า 25%",IF(J6377&gt;=25%,"มากกว่าหรือเท่ากับ 25%",IF(J6377&gt;=35%,"มากกว่าหรือเท่ากับ 35%")))</f>
        <v>18</v>
      </c>
    </row>
    <row r="6378" s="7" customFormat="1" ht="19.15" customHeight="1">
      <c r="A6378" t="s" s="16">
        <v>6355</v>
      </c>
      <c r="B6378" s="17">
        <v>5</v>
      </c>
      <c r="C6378" s="17">
        <v>24</v>
      </c>
      <c r="D6378" t="s" s="16">
        <v>6508</v>
      </c>
      <c r="E6378" t="s" s="16">
        <v>36</v>
      </c>
      <c r="F6378" s="55">
        <v>99</v>
      </c>
      <c r="G6378" s="17">
        <v>124</v>
      </c>
      <c r="H6378" s="18">
        <f>SUM(G6378-F6378)</f>
        <v>25</v>
      </c>
      <c r="I6378" s="19">
        <f>H6378/F6378</f>
        <v>0.252525252525253</v>
      </c>
      <c r="J6378" s="19">
        <f>H6378/G6378</f>
        <v>0.201612903225806</v>
      </c>
      <c r="K6378" t="s" s="21">
        <f>IF(J6378&lt;25%,"น้อยกว่า 25%",IF(J6378&gt;=25%,"มากกว่าหรือเท่ากับ 25%",IF(J6378&gt;=35%,"มากกว่าหรือเท่ากับ 35%")))</f>
        <v>18</v>
      </c>
    </row>
    <row r="6379" s="7" customFormat="1" ht="19.15" customHeight="1">
      <c r="A6379" t="s" s="16">
        <v>6355</v>
      </c>
      <c r="B6379" s="17">
        <v>5</v>
      </c>
      <c r="C6379" s="17">
        <v>30</v>
      </c>
      <c r="D6379" t="s" s="16">
        <v>6509</v>
      </c>
      <c r="E6379" t="s" s="16">
        <v>245</v>
      </c>
      <c r="F6379" s="55">
        <v>104</v>
      </c>
      <c r="G6379" s="17">
        <v>117</v>
      </c>
      <c r="H6379" s="18">
        <f>SUM(G6379-F6379)</f>
        <v>13</v>
      </c>
      <c r="I6379" s="19">
        <f>H6379/F6379</f>
        <v>0.125</v>
      </c>
      <c r="J6379" s="19">
        <f>H6379/G6379</f>
        <v>0.111111111111111</v>
      </c>
      <c r="K6379" t="s" s="21">
        <f>IF(J6379&lt;25%,"น้อยกว่า 25%",IF(J6379&gt;=25%,"มากกว่าหรือเท่ากับ 25%",IF(J6379&gt;=35%,"มากกว่าหรือเท่ากับ 35%")))</f>
        <v>18</v>
      </c>
    </row>
    <row r="6380" s="7" customFormat="1" ht="19.15" customHeight="1">
      <c r="A6380" t="s" s="16">
        <v>6355</v>
      </c>
      <c r="B6380" s="17">
        <v>5</v>
      </c>
      <c r="C6380" s="17">
        <v>37</v>
      </c>
      <c r="D6380" t="s" s="16">
        <v>6510</v>
      </c>
      <c r="E6380" t="s" s="16">
        <v>110</v>
      </c>
      <c r="F6380" s="55">
        <v>80</v>
      </c>
      <c r="G6380" s="17">
        <v>99</v>
      </c>
      <c r="H6380" s="18">
        <f>SUM(G6380-F6380)</f>
        <v>19</v>
      </c>
      <c r="I6380" s="19">
        <f>H6380/F6380</f>
        <v>0.2375</v>
      </c>
      <c r="J6380" s="19">
        <f>H6380/G6380</f>
        <v>0.191919191919192</v>
      </c>
      <c r="K6380" t="s" s="21">
        <f>IF(J6380&lt;25%,"น้อยกว่า 25%",IF(J6380&gt;=25%,"มากกว่าหรือเท่ากับ 25%",IF(J6380&gt;=35%,"มากกว่าหรือเท่ากับ 35%")))</f>
        <v>18</v>
      </c>
    </row>
    <row r="6381" s="7" customFormat="1" ht="19.15" customHeight="1">
      <c r="A6381" t="s" s="16">
        <v>6355</v>
      </c>
      <c r="B6381" s="17">
        <v>5</v>
      </c>
      <c r="C6381" s="17">
        <v>29</v>
      </c>
      <c r="D6381" t="s" s="16">
        <v>6511</v>
      </c>
      <c r="E6381" t="s" s="16">
        <v>106</v>
      </c>
      <c r="F6381" s="55">
        <v>72</v>
      </c>
      <c r="G6381" s="17">
        <v>82</v>
      </c>
      <c r="H6381" s="18">
        <f>SUM(G6381-F6381)</f>
        <v>10</v>
      </c>
      <c r="I6381" s="19">
        <f>H6381/F6381</f>
        <v>0.138888888888889</v>
      </c>
      <c r="J6381" s="19">
        <f>H6381/G6381</f>
        <v>0.121951219512195</v>
      </c>
      <c r="K6381" t="s" s="21">
        <f>IF(J6381&lt;25%,"น้อยกว่า 25%",IF(J6381&gt;=25%,"มากกว่าหรือเท่ากับ 25%",IF(J6381&gt;=35%,"มากกว่าหรือเท่ากับ 35%")))</f>
        <v>18</v>
      </c>
    </row>
    <row r="6382" s="7" customFormat="1" ht="19.15" customHeight="1">
      <c r="A6382" t="s" s="16">
        <v>6355</v>
      </c>
      <c r="B6382" s="17">
        <v>5</v>
      </c>
      <c r="C6382" s="17">
        <v>22</v>
      </c>
      <c r="D6382" t="s" s="16">
        <v>6512</v>
      </c>
      <c r="E6382" t="s" s="16">
        <v>72</v>
      </c>
      <c r="F6382" s="55">
        <v>71</v>
      </c>
      <c r="G6382" s="17">
        <v>78</v>
      </c>
      <c r="H6382" s="18">
        <f>SUM(G6382-F6382)</f>
        <v>7</v>
      </c>
      <c r="I6382" s="19">
        <f>H6382/F6382</f>
        <v>0.0985915492957746</v>
      </c>
      <c r="J6382" s="19">
        <f>H6382/G6382</f>
        <v>0.0897435897435897</v>
      </c>
      <c r="K6382" t="s" s="21">
        <f>IF(J6382&lt;25%,"น้อยกว่า 25%",IF(J6382&gt;=25%,"มากกว่าหรือเท่ากับ 25%",IF(J6382&gt;=35%,"มากกว่าหรือเท่ากับ 35%")))</f>
        <v>18</v>
      </c>
    </row>
    <row r="6383" s="7" customFormat="1" ht="19.15" customHeight="1">
      <c r="A6383" t="s" s="16">
        <v>6355</v>
      </c>
      <c r="B6383" s="17">
        <v>5</v>
      </c>
      <c r="C6383" s="17">
        <v>35</v>
      </c>
      <c r="D6383" t="s" s="16">
        <v>6513</v>
      </c>
      <c r="E6383" t="s" s="16">
        <v>32</v>
      </c>
      <c r="F6383" s="55">
        <v>66</v>
      </c>
      <c r="G6383" s="17">
        <v>74</v>
      </c>
      <c r="H6383" s="18">
        <f>SUM(G6383-F6383)</f>
        <v>8</v>
      </c>
      <c r="I6383" s="19">
        <f>H6383/F6383</f>
        <v>0.121212121212121</v>
      </c>
      <c r="J6383" s="19">
        <f>H6383/G6383</f>
        <v>0.108108108108108</v>
      </c>
      <c r="K6383" t="s" s="21">
        <f>IF(J6383&lt;25%,"น้อยกว่า 25%",IF(J6383&gt;=25%,"มากกว่าหรือเท่ากับ 25%",IF(J6383&gt;=35%,"มากกว่าหรือเท่ากับ 35%")))</f>
        <v>18</v>
      </c>
    </row>
    <row r="6384" s="7" customFormat="1" ht="19.15" customHeight="1">
      <c r="A6384" t="s" s="16">
        <v>6355</v>
      </c>
      <c r="B6384" s="17">
        <v>5</v>
      </c>
      <c r="C6384" s="17">
        <v>25</v>
      </c>
      <c r="D6384" t="s" s="16">
        <v>6514</v>
      </c>
      <c r="E6384" t="s" s="16">
        <v>76</v>
      </c>
      <c r="F6384" s="55">
        <v>62</v>
      </c>
      <c r="G6384" s="17">
        <v>70</v>
      </c>
      <c r="H6384" s="18">
        <f>SUM(G6384-F6384)</f>
        <v>8</v>
      </c>
      <c r="I6384" s="19">
        <f>H6384/F6384</f>
        <v>0.129032258064516</v>
      </c>
      <c r="J6384" s="19">
        <f>H6384/G6384</f>
        <v>0.114285714285714</v>
      </c>
      <c r="K6384" t="s" s="21">
        <f>IF(J6384&lt;25%,"น้อยกว่า 25%",IF(J6384&gt;=25%,"มากกว่าหรือเท่ากับ 25%",IF(J6384&gt;=35%,"มากกว่าหรือเท่ากับ 35%")))</f>
        <v>18</v>
      </c>
    </row>
    <row r="6385" s="7" customFormat="1" ht="19.15" customHeight="1">
      <c r="A6385" t="s" s="16">
        <v>6355</v>
      </c>
      <c r="B6385" s="17">
        <v>5</v>
      </c>
      <c r="C6385" s="17">
        <v>34</v>
      </c>
      <c r="D6385" t="s" s="16">
        <v>6515</v>
      </c>
      <c r="E6385" t="s" s="16">
        <v>116</v>
      </c>
      <c r="F6385" s="55">
        <v>46</v>
      </c>
      <c r="G6385" s="17">
        <v>47</v>
      </c>
      <c r="H6385" s="18">
        <f>SUM(G6385-F6385)</f>
        <v>1</v>
      </c>
      <c r="I6385" s="19">
        <f>H6385/F6385</f>
        <v>0.0217391304347826</v>
      </c>
      <c r="J6385" s="19">
        <f>H6385/G6385</f>
        <v>0.0212765957446809</v>
      </c>
      <c r="K6385" t="s" s="21">
        <f>IF(J6385&lt;25%,"น้อยกว่า 25%",IF(J6385&gt;=25%,"มากกว่าหรือเท่ากับ 25%",IF(J6385&gt;=35%,"มากกว่าหรือเท่ากับ 35%")))</f>
        <v>18</v>
      </c>
    </row>
    <row r="6386" s="7" customFormat="1" ht="19.15" customHeight="1">
      <c r="A6386" t="s" s="16">
        <v>6355</v>
      </c>
      <c r="B6386" s="17">
        <v>5</v>
      </c>
      <c r="C6386" s="17">
        <v>32</v>
      </c>
      <c r="D6386" t="s" s="16">
        <v>6516</v>
      </c>
      <c r="E6386" t="s" s="16">
        <v>147</v>
      </c>
      <c r="F6386" s="55">
        <v>41</v>
      </c>
      <c r="G6386" s="17">
        <v>43</v>
      </c>
      <c r="H6386" s="18">
        <f>SUM(G6386-F6386)</f>
        <v>2</v>
      </c>
      <c r="I6386" s="19">
        <f>H6386/F6386</f>
        <v>0.048780487804878</v>
      </c>
      <c r="J6386" s="19">
        <f>H6386/G6386</f>
        <v>0.0465116279069767</v>
      </c>
      <c r="K6386" t="s" s="21">
        <f>IF(J6386&lt;25%,"น้อยกว่า 25%",IF(J6386&gt;=25%,"มากกว่าหรือเท่ากับ 25%",IF(J6386&gt;=35%,"มากกว่าหรือเท่ากับ 35%")))</f>
        <v>18</v>
      </c>
    </row>
    <row r="6387" s="7" customFormat="1" ht="19.15" customHeight="1">
      <c r="A6387" t="s" s="16">
        <v>6355</v>
      </c>
      <c r="B6387" s="17">
        <v>5</v>
      </c>
      <c r="C6387" s="17">
        <v>23</v>
      </c>
      <c r="D6387" t="s" s="16">
        <v>6517</v>
      </c>
      <c r="E6387" t="s" s="16">
        <v>112</v>
      </c>
      <c r="F6387" s="55">
        <v>40</v>
      </c>
      <c r="G6387" s="17">
        <v>42</v>
      </c>
      <c r="H6387" s="18">
        <f>SUM(G6387-F6387)</f>
        <v>2</v>
      </c>
      <c r="I6387" s="19">
        <f>H6387/F6387</f>
        <v>0.05</v>
      </c>
      <c r="J6387" s="19">
        <f>H6387/G6387</f>
        <v>0.0476190476190476</v>
      </c>
      <c r="K6387" t="s" s="21">
        <f>IF(J6387&lt;25%,"น้อยกว่า 25%",IF(J6387&gt;=25%,"มากกว่าหรือเท่ากับ 25%",IF(J6387&gt;=35%,"มากกว่าหรือเท่ากับ 35%")))</f>
        <v>18</v>
      </c>
    </row>
    <row r="6388" s="7" customFormat="1" ht="19.15" customHeight="1">
      <c r="A6388" t="s" s="16">
        <v>6355</v>
      </c>
      <c r="B6388" s="17">
        <v>5</v>
      </c>
      <c r="C6388" s="17">
        <v>38</v>
      </c>
      <c r="D6388" t="s" s="16">
        <v>6518</v>
      </c>
      <c r="E6388" t="s" s="16">
        <v>68</v>
      </c>
      <c r="F6388" s="37">
        <v>0</v>
      </c>
      <c r="G6388" s="17">
        <v>0</v>
      </c>
      <c r="H6388" s="18">
        <f>SUM(G6388-F6388)</f>
        <v>0</v>
      </c>
      <c r="I6388" s="19">
        <f>H6388/F6388</f>
      </c>
      <c r="J6388" s="19">
        <f>H6388/G6388</f>
      </c>
      <c r="K6388" s="24">
        <f>IF(J6388&lt;25%,"น้อยกว่า 25%",IF(J6388&gt;=25%,"มากกว่าหรือเท่ากับ 25%",IF(J6388&gt;=35%,"มากกว่าหรือเท่ากับ 35%")))</f>
      </c>
    </row>
    <row r="6389" s="7" customFormat="1" ht="19.15" customHeight="1">
      <c r="A6389" t="s" s="16">
        <v>6355</v>
      </c>
      <c r="B6389" s="17">
        <v>2</v>
      </c>
      <c r="C6389" s="17">
        <v>21</v>
      </c>
      <c r="D6389" t="s" s="16">
        <v>6519</v>
      </c>
      <c r="E6389" t="s" s="16">
        <v>54</v>
      </c>
      <c r="F6389" s="59">
        <v>102</v>
      </c>
      <c r="G6389" s="30">
        <v>136</v>
      </c>
      <c r="H6389" s="18">
        <f>SUM(G6389-F6389)</f>
        <v>34</v>
      </c>
      <c r="I6389" s="19">
        <f>H6389/F6389</f>
        <v>0.333333333333333</v>
      </c>
      <c r="J6389" s="19">
        <f>H6389/G6389</f>
        <v>0.25</v>
      </c>
      <c r="K6389" t="s" s="21">
        <f>IF(J6389&lt;25%,"น้อยกว่า 25%",IF(J6389&gt;=25%,"มากกว่าหรือเท่ากับ 25%",IF(J6389&gt;=35%,"มากกว่าหรือเท่ากับ 35%")))</f>
        <v>122</v>
      </c>
    </row>
    <row r="6390" s="7" customFormat="1" ht="19.15" customHeight="1">
      <c r="A6390" t="s" s="16">
        <v>6520</v>
      </c>
      <c r="B6390" s="17">
        <v>3</v>
      </c>
      <c r="C6390" s="17">
        <v>6</v>
      </c>
      <c r="D6390" t="s" s="16">
        <v>6521</v>
      </c>
      <c r="E6390" t="s" s="16">
        <v>30</v>
      </c>
      <c r="F6390" s="58">
        <v>971</v>
      </c>
      <c r="G6390" s="32">
        <v>864</v>
      </c>
      <c r="H6390" s="18">
        <f>SUM(G6390-F6390)</f>
        <v>-107</v>
      </c>
      <c r="I6390" s="19">
        <f>H6390/F6390</f>
        <v>-0.110195674562307</v>
      </c>
      <c r="J6390" s="19">
        <f>H6390/G6390</f>
        <v>-0.123842592592593</v>
      </c>
    </row>
    <row r="6391" s="7" customFormat="1" ht="19.15" customHeight="1">
      <c r="A6391" t="s" s="16">
        <v>6520</v>
      </c>
      <c r="B6391" s="17">
        <v>1</v>
      </c>
      <c r="C6391" s="17">
        <v>2</v>
      </c>
      <c r="D6391" t="s" s="16">
        <v>6522</v>
      </c>
      <c r="E6391" t="s" s="16">
        <v>116</v>
      </c>
      <c r="F6391" s="59">
        <v>568</v>
      </c>
      <c r="G6391" s="30">
        <v>1082</v>
      </c>
      <c r="H6391" s="18">
        <f>SUM(G6391-F6391)</f>
        <v>514</v>
      </c>
      <c r="I6391" s="19">
        <f>H6391/F6391</f>
        <v>0.904929577464789</v>
      </c>
      <c r="J6391" s="19">
        <f>H6391/G6391</f>
        <v>0.475046210720887</v>
      </c>
      <c r="K6391" t="s" s="21">
        <f>IF(J6391&lt;25%,"น้อยกว่า 25%",IF(J6391&gt;=25%,"มากกว่าหรือเท่ากับ 25%",IF(J6391&gt;=35%,"มากกว่าหรือเท่ากับ 35%")))</f>
        <v>122</v>
      </c>
    </row>
    <row r="6392" s="7" customFormat="1" ht="19.15" customHeight="1">
      <c r="A6392" t="s" s="16">
        <v>6520</v>
      </c>
      <c r="B6392" s="17">
        <v>3</v>
      </c>
      <c r="C6392" s="17">
        <v>4</v>
      </c>
      <c r="D6392" t="s" s="16">
        <v>6523</v>
      </c>
      <c r="E6392" t="s" s="16">
        <v>60</v>
      </c>
      <c r="F6392" s="58">
        <v>1528</v>
      </c>
      <c r="G6392" s="32">
        <v>1469</v>
      </c>
      <c r="H6392" s="18">
        <f>SUM(G6392-F6392)</f>
        <v>-59</v>
      </c>
      <c r="I6392" s="19">
        <f>H6392/F6392</f>
        <v>-0.0386125654450262</v>
      </c>
      <c r="J6392" s="19">
        <f>H6392/G6392</f>
        <v>-0.0401633764465623</v>
      </c>
    </row>
    <row r="6393" s="7" customFormat="1" ht="19.15" customHeight="1">
      <c r="A6393" t="s" s="16">
        <v>6520</v>
      </c>
      <c r="B6393" s="17">
        <v>3</v>
      </c>
      <c r="C6393" s="17">
        <v>15</v>
      </c>
      <c r="D6393" t="s" s="16">
        <v>6524</v>
      </c>
      <c r="E6393" t="s" s="16">
        <v>112</v>
      </c>
      <c r="F6393" s="59">
        <v>157</v>
      </c>
      <c r="G6393" s="30">
        <v>293</v>
      </c>
      <c r="H6393" s="18">
        <f>SUM(G6393-F6393)</f>
        <v>136</v>
      </c>
      <c r="I6393" s="19">
        <f>H6393/F6393</f>
        <v>0.866242038216561</v>
      </c>
      <c r="J6393" s="19">
        <f>H6393/G6393</f>
        <v>0.464163822525597</v>
      </c>
      <c r="K6393" t="s" s="21">
        <f>IF(J6393&lt;25%,"น้อยกว่า 25%",IF(J6393&gt;=25%,"มากกว่าหรือเท่ากับ 25%",IF(J6393&gt;=35%,"มากกว่าหรือเท่ากับ 35%")))</f>
        <v>122</v>
      </c>
    </row>
    <row r="6394" s="7" customFormat="1" ht="19.15" customHeight="1">
      <c r="A6394" t="s" s="16">
        <v>6520</v>
      </c>
      <c r="B6394" s="17">
        <v>3</v>
      </c>
      <c r="C6394" s="17">
        <v>19</v>
      </c>
      <c r="D6394" t="s" s="16">
        <v>6525</v>
      </c>
      <c r="E6394" t="s" s="16">
        <v>48</v>
      </c>
      <c r="F6394" s="59">
        <v>302</v>
      </c>
      <c r="G6394" s="30">
        <v>427</v>
      </c>
      <c r="H6394" s="18">
        <f>SUM(G6394-F6394)</f>
        <v>125</v>
      </c>
      <c r="I6394" s="19">
        <f>H6394/F6394</f>
        <v>0.413907284768212</v>
      </c>
      <c r="J6394" s="19">
        <f>H6394/G6394</f>
        <v>0.292740046838407</v>
      </c>
      <c r="K6394" t="s" s="21">
        <f>IF(J6394&lt;25%,"น้อยกว่า 25%",IF(J6394&gt;=25%,"มากกว่าหรือเท่ากับ 25%",IF(J6394&gt;=35%,"มากกว่าหรือเท่ากับ 35%")))</f>
        <v>122</v>
      </c>
    </row>
    <row r="6395" s="7" customFormat="1" ht="19.15" customHeight="1">
      <c r="A6395" t="s" s="16">
        <v>6520</v>
      </c>
      <c r="B6395" s="17">
        <v>1</v>
      </c>
      <c r="C6395" s="17">
        <v>9</v>
      </c>
      <c r="D6395" t="s" s="16">
        <v>6526</v>
      </c>
      <c r="E6395" t="s" s="16">
        <v>20</v>
      </c>
      <c r="F6395" s="55">
        <v>33195</v>
      </c>
      <c r="G6395" s="17">
        <v>35106</v>
      </c>
      <c r="H6395" s="18">
        <f>SUM(G6395-F6395)</f>
        <v>1911</v>
      </c>
      <c r="I6395" s="19">
        <f>H6395/F6395</f>
        <v>0.0575689109805694</v>
      </c>
      <c r="J6395" s="19">
        <f>H6395/G6395</f>
        <v>0.0544351392924286</v>
      </c>
      <c r="K6395" t="s" s="21">
        <f>IF(J6395&lt;25%,"น้อยกว่า 25%",IF(J6395&gt;=25%,"มากกว่าหรือเท่ากับ 25%",IF(J6395&gt;=35%,"มากกว่าหรือเท่ากับ 35%")))</f>
        <v>18</v>
      </c>
    </row>
    <row r="6396" s="7" customFormat="1" ht="19.15" customHeight="1">
      <c r="A6396" t="s" s="16">
        <v>6520</v>
      </c>
      <c r="B6396" s="17">
        <v>1</v>
      </c>
      <c r="C6396" s="17">
        <v>10</v>
      </c>
      <c r="D6396" t="s" s="16">
        <v>6527</v>
      </c>
      <c r="E6396" t="s" s="16">
        <v>17</v>
      </c>
      <c r="F6396" s="55">
        <v>15595</v>
      </c>
      <c r="G6396" s="17">
        <v>16555</v>
      </c>
      <c r="H6396" s="18">
        <f>SUM(G6396-F6396)</f>
        <v>960</v>
      </c>
      <c r="I6396" s="19">
        <f>H6396/F6396</f>
        <v>0.061558191728118</v>
      </c>
      <c r="J6396" s="19">
        <f>H6396/G6396</f>
        <v>0.0579885231048022</v>
      </c>
      <c r="K6396" t="s" s="21">
        <f>IF(J6396&lt;25%,"น้อยกว่า 25%",IF(J6396&gt;=25%,"มากกว่าหรือเท่ากับ 25%",IF(J6396&gt;=35%,"มากกว่าหรือเท่ากับ 35%")))</f>
        <v>18</v>
      </c>
    </row>
    <row r="6397" s="7" customFormat="1" ht="19.15" customHeight="1">
      <c r="A6397" t="s" s="16">
        <v>6520</v>
      </c>
      <c r="B6397" s="17">
        <v>1</v>
      </c>
      <c r="C6397" s="17">
        <v>6</v>
      </c>
      <c r="D6397" t="s" s="16">
        <v>6528</v>
      </c>
      <c r="E6397" t="s" s="16">
        <v>36</v>
      </c>
      <c r="F6397" s="55">
        <v>15920</v>
      </c>
      <c r="G6397" s="17">
        <v>16474</v>
      </c>
      <c r="H6397" s="18">
        <f>SUM(G6397-F6397)</f>
        <v>554</v>
      </c>
      <c r="I6397" s="19">
        <f>H6397/F6397</f>
        <v>0.0347989949748744</v>
      </c>
      <c r="J6397" s="19">
        <f>H6397/G6397</f>
        <v>0.0336287483307029</v>
      </c>
      <c r="K6397" t="s" s="21">
        <f>IF(J6397&lt;25%,"น้อยกว่า 25%",IF(J6397&gt;=25%,"มากกว่าหรือเท่ากับ 25%",IF(J6397&gt;=35%,"มากกว่าหรือเท่ากับ 35%")))</f>
        <v>18</v>
      </c>
    </row>
    <row r="6398" s="7" customFormat="1" ht="19.15" customHeight="1">
      <c r="A6398" t="s" s="16">
        <v>6520</v>
      </c>
      <c r="B6398" s="17">
        <v>1</v>
      </c>
      <c r="C6398" s="17">
        <v>1</v>
      </c>
      <c r="D6398" t="s" s="16">
        <v>6529</v>
      </c>
      <c r="E6398" t="s" s="16">
        <v>22</v>
      </c>
      <c r="F6398" s="55">
        <v>14380</v>
      </c>
      <c r="G6398" s="17">
        <v>14874</v>
      </c>
      <c r="H6398" s="18">
        <f>SUM(G6398-F6398)</f>
        <v>494</v>
      </c>
      <c r="I6398" s="19">
        <f>H6398/F6398</f>
        <v>0.0343532684283727</v>
      </c>
      <c r="J6398" s="19">
        <f>H6398/G6398</f>
        <v>0.0332123167944063</v>
      </c>
      <c r="K6398" t="s" s="21">
        <f>IF(J6398&lt;25%,"น้อยกว่า 25%",IF(J6398&gt;=25%,"มากกว่าหรือเท่ากับ 25%",IF(J6398&gt;=35%,"มากกว่าหรือเท่ากับ 35%")))</f>
        <v>18</v>
      </c>
    </row>
    <row r="6399" s="7" customFormat="1" ht="19.15" customHeight="1">
      <c r="A6399" t="s" s="16">
        <v>6520</v>
      </c>
      <c r="B6399" s="17">
        <v>1</v>
      </c>
      <c r="C6399" s="17">
        <v>11</v>
      </c>
      <c r="D6399" t="s" s="16">
        <v>6530</v>
      </c>
      <c r="E6399" t="s" s="16">
        <v>28</v>
      </c>
      <c r="F6399" s="55">
        <v>2268</v>
      </c>
      <c r="G6399" s="17">
        <v>2345</v>
      </c>
      <c r="H6399" s="18">
        <f>SUM(G6399-F6399)</f>
        <v>77</v>
      </c>
      <c r="I6399" s="19">
        <f>H6399/F6399</f>
        <v>0.0339506172839506</v>
      </c>
      <c r="J6399" s="19">
        <f>H6399/G6399</f>
        <v>0.0328358208955224</v>
      </c>
      <c r="K6399" t="s" s="21">
        <f>IF(J6399&lt;25%,"น้อยกว่า 25%",IF(J6399&gt;=25%,"มากกว่าหรือเท่ากับ 25%",IF(J6399&gt;=35%,"มากกว่าหรือเท่ากับ 35%")))</f>
        <v>18</v>
      </c>
    </row>
    <row r="6400" s="7" customFormat="1" ht="19.15" customHeight="1">
      <c r="A6400" t="s" s="16">
        <v>6520</v>
      </c>
      <c r="B6400" s="17">
        <v>1</v>
      </c>
      <c r="C6400" s="17">
        <v>25</v>
      </c>
      <c r="D6400" t="s" s="16">
        <v>6531</v>
      </c>
      <c r="E6400" t="s" s="16">
        <v>34</v>
      </c>
      <c r="F6400" s="55">
        <v>1492</v>
      </c>
      <c r="G6400" s="17">
        <v>1530</v>
      </c>
      <c r="H6400" s="18">
        <f>SUM(G6400-F6400)</f>
        <v>38</v>
      </c>
      <c r="I6400" s="19">
        <f>H6400/F6400</f>
        <v>0.0254691689008043</v>
      </c>
      <c r="J6400" s="19">
        <f>H6400/G6400</f>
        <v>0.0248366013071895</v>
      </c>
      <c r="K6400" t="s" s="21">
        <f>IF(J6400&lt;25%,"น้อยกว่า 25%",IF(J6400&gt;=25%,"มากกว่าหรือเท่ากับ 25%",IF(J6400&gt;=35%,"มากกว่าหรือเท่ากับ 35%")))</f>
        <v>18</v>
      </c>
    </row>
    <row r="6401" s="7" customFormat="1" ht="19.15" customHeight="1">
      <c r="A6401" t="s" s="16">
        <v>6520</v>
      </c>
      <c r="B6401" s="17">
        <v>1</v>
      </c>
      <c r="C6401" s="17">
        <v>13</v>
      </c>
      <c r="D6401" t="s" s="16">
        <v>6532</v>
      </c>
      <c r="E6401" t="s" s="16">
        <v>281</v>
      </c>
      <c r="F6401" s="55">
        <v>1062</v>
      </c>
      <c r="G6401" s="17">
        <v>1084</v>
      </c>
      <c r="H6401" s="18">
        <f>SUM(G6401-F6401)</f>
        <v>22</v>
      </c>
      <c r="I6401" s="19">
        <f>H6401/F6401</f>
        <v>0.0207156308851224</v>
      </c>
      <c r="J6401" s="19">
        <f>H6401/G6401</f>
        <v>0.0202952029520295</v>
      </c>
      <c r="K6401" t="s" s="21">
        <f>IF(J6401&lt;25%,"น้อยกว่า 25%",IF(J6401&gt;=25%,"มากกว่าหรือเท่ากับ 25%",IF(J6401&gt;=35%,"มากกว่าหรือเท่ากับ 35%")))</f>
        <v>18</v>
      </c>
    </row>
    <row r="6402" s="7" customFormat="1" ht="19.15" customHeight="1">
      <c r="A6402" t="s" s="16">
        <v>6520</v>
      </c>
      <c r="B6402" s="17">
        <v>1</v>
      </c>
      <c r="C6402" s="17">
        <v>3</v>
      </c>
      <c r="D6402" t="s" s="16">
        <v>6533</v>
      </c>
      <c r="E6402" t="s" s="16">
        <v>26</v>
      </c>
      <c r="F6402" s="55">
        <v>825</v>
      </c>
      <c r="G6402" s="17">
        <v>856</v>
      </c>
      <c r="H6402" s="18">
        <f>SUM(G6402-F6402)</f>
        <v>31</v>
      </c>
      <c r="I6402" s="19">
        <f>H6402/F6402</f>
        <v>0.0375757575757576</v>
      </c>
      <c r="J6402" s="19">
        <f>H6402/G6402</f>
        <v>0.036214953271028</v>
      </c>
      <c r="K6402" t="s" s="21">
        <f>IF(J6402&lt;25%,"น้อยกว่า 25%",IF(J6402&gt;=25%,"มากกว่าหรือเท่ากับ 25%",IF(J6402&gt;=35%,"มากกว่าหรือเท่ากับ 35%")))</f>
        <v>18</v>
      </c>
    </row>
    <row r="6403" s="7" customFormat="1" ht="19.15" customHeight="1">
      <c r="A6403" t="s" s="16">
        <v>6520</v>
      </c>
      <c r="B6403" s="17">
        <v>1</v>
      </c>
      <c r="C6403" s="17">
        <v>8</v>
      </c>
      <c r="D6403" t="s" s="16">
        <v>6534</v>
      </c>
      <c r="E6403" t="s" s="16">
        <v>60</v>
      </c>
      <c r="F6403" s="55">
        <v>629</v>
      </c>
      <c r="G6403" s="17">
        <v>645</v>
      </c>
      <c r="H6403" s="18">
        <f>SUM(G6403-F6403)</f>
        <v>16</v>
      </c>
      <c r="I6403" s="19">
        <f>H6403/F6403</f>
        <v>0.0254372019077901</v>
      </c>
      <c r="J6403" s="19">
        <f>H6403/G6403</f>
        <v>0.0248062015503876</v>
      </c>
      <c r="K6403" t="s" s="21">
        <f>IF(J6403&lt;25%,"น้อยกว่า 25%",IF(J6403&gt;=25%,"มากกว่าหรือเท่ากับ 25%",IF(J6403&gt;=35%,"มากกว่าหรือเท่ากับ 35%")))</f>
        <v>18</v>
      </c>
    </row>
    <row r="6404" s="7" customFormat="1" ht="19.15" customHeight="1">
      <c r="A6404" t="s" s="16">
        <v>6520</v>
      </c>
      <c r="B6404" s="17">
        <v>1</v>
      </c>
      <c r="C6404" s="17">
        <v>18</v>
      </c>
      <c r="D6404" t="s" s="16">
        <v>6535</v>
      </c>
      <c r="E6404" t="s" s="16">
        <v>38</v>
      </c>
      <c r="F6404" s="55">
        <v>398</v>
      </c>
      <c r="G6404" s="17">
        <v>411</v>
      </c>
      <c r="H6404" s="18">
        <f>SUM(G6404-F6404)</f>
        <v>13</v>
      </c>
      <c r="I6404" s="19">
        <f>H6404/F6404</f>
        <v>0.0326633165829146</v>
      </c>
      <c r="J6404" s="19">
        <f>H6404/G6404</f>
        <v>0.0316301703163017</v>
      </c>
      <c r="K6404" t="s" s="21">
        <f>IF(J6404&lt;25%,"น้อยกว่า 25%",IF(J6404&gt;=25%,"มากกว่าหรือเท่ากับ 25%",IF(J6404&gt;=35%,"มากกว่าหรือเท่ากับ 35%")))</f>
        <v>18</v>
      </c>
    </row>
    <row r="6405" s="7" customFormat="1" ht="19.15" customHeight="1">
      <c r="A6405" t="s" s="16">
        <v>6520</v>
      </c>
      <c r="B6405" s="17">
        <v>1</v>
      </c>
      <c r="C6405" s="17">
        <v>12</v>
      </c>
      <c r="D6405" t="s" s="16">
        <v>6536</v>
      </c>
      <c r="E6405" t="s" s="16">
        <v>48</v>
      </c>
      <c r="F6405" s="55">
        <v>199</v>
      </c>
      <c r="G6405" s="17">
        <v>205</v>
      </c>
      <c r="H6405" s="18">
        <f>SUM(G6405-F6405)</f>
        <v>6</v>
      </c>
      <c r="I6405" s="19">
        <f>H6405/F6405</f>
        <v>0.0301507537688442</v>
      </c>
      <c r="J6405" s="19">
        <f>H6405/G6405</f>
        <v>0.0292682926829268</v>
      </c>
      <c r="K6405" t="s" s="21">
        <f>IF(J6405&lt;25%,"น้อยกว่า 25%",IF(J6405&gt;=25%,"มากกว่าหรือเท่ากับ 25%",IF(J6405&gt;=35%,"มากกว่าหรือเท่ากับ 35%")))</f>
        <v>18</v>
      </c>
    </row>
    <row r="6406" s="7" customFormat="1" ht="19.15" customHeight="1">
      <c r="A6406" t="s" s="16">
        <v>6520</v>
      </c>
      <c r="B6406" s="17">
        <v>1</v>
      </c>
      <c r="C6406" s="17">
        <v>17</v>
      </c>
      <c r="D6406" t="s" s="16">
        <v>6537</v>
      </c>
      <c r="E6406" t="s" s="16">
        <v>58</v>
      </c>
      <c r="F6406" s="55">
        <v>182</v>
      </c>
      <c r="G6406" s="17">
        <v>187</v>
      </c>
      <c r="H6406" s="18">
        <f>SUM(G6406-F6406)</f>
        <v>5</v>
      </c>
      <c r="I6406" s="19">
        <f>H6406/F6406</f>
        <v>0.0274725274725275</v>
      </c>
      <c r="J6406" s="19">
        <f>H6406/G6406</f>
        <v>0.0267379679144385</v>
      </c>
      <c r="K6406" t="s" s="21">
        <f>IF(J6406&lt;25%,"น้อยกว่า 25%",IF(J6406&gt;=25%,"มากกว่าหรือเท่ากับ 25%",IF(J6406&gt;=35%,"มากกว่าหรือเท่ากับ 35%")))</f>
        <v>18</v>
      </c>
    </row>
    <row r="6407" s="7" customFormat="1" ht="19.15" customHeight="1">
      <c r="A6407" t="s" s="16">
        <v>6520</v>
      </c>
      <c r="B6407" s="17">
        <v>1</v>
      </c>
      <c r="C6407" s="17">
        <v>20</v>
      </c>
      <c r="D6407" t="s" s="16">
        <v>6538</v>
      </c>
      <c r="E6407" t="s" s="16">
        <v>153</v>
      </c>
      <c r="F6407" s="55">
        <v>146</v>
      </c>
      <c r="G6407" s="17">
        <v>150</v>
      </c>
      <c r="H6407" s="18">
        <f>SUM(G6407-F6407)</f>
        <v>4</v>
      </c>
      <c r="I6407" s="19">
        <f>H6407/F6407</f>
        <v>0.0273972602739726</v>
      </c>
      <c r="J6407" s="19">
        <f>H6407/G6407</f>
        <v>0.0266666666666667</v>
      </c>
      <c r="K6407" t="s" s="21">
        <f>IF(J6407&lt;25%,"น้อยกว่า 25%",IF(J6407&gt;=25%,"มากกว่าหรือเท่ากับ 25%",IF(J6407&gt;=35%,"มากกว่าหรือเท่ากับ 35%")))</f>
        <v>18</v>
      </c>
    </row>
    <row r="6408" s="7" customFormat="1" ht="19.15" customHeight="1">
      <c r="A6408" t="s" s="16">
        <v>6520</v>
      </c>
      <c r="B6408" s="17">
        <v>1</v>
      </c>
      <c r="C6408" s="17">
        <v>19</v>
      </c>
      <c r="D6408" t="s" s="16">
        <v>6539</v>
      </c>
      <c r="E6408" t="s" s="16">
        <v>72</v>
      </c>
      <c r="F6408" s="55">
        <v>142</v>
      </c>
      <c r="G6408" s="17">
        <v>149</v>
      </c>
      <c r="H6408" s="18">
        <f>SUM(G6408-F6408)</f>
        <v>7</v>
      </c>
      <c r="I6408" s="19">
        <f>H6408/F6408</f>
        <v>0.0492957746478873</v>
      </c>
      <c r="J6408" s="19">
        <f>H6408/G6408</f>
        <v>0.0469798657718121</v>
      </c>
      <c r="K6408" t="s" s="21">
        <f>IF(J6408&lt;25%,"น้อยกว่า 25%",IF(J6408&gt;=25%,"มากกว่าหรือเท่ากับ 25%",IF(J6408&gt;=35%,"มากกว่าหรือเท่ากับ 35%")))</f>
        <v>18</v>
      </c>
    </row>
    <row r="6409" s="7" customFormat="1" ht="19.15" customHeight="1">
      <c r="A6409" t="s" s="16">
        <v>6520</v>
      </c>
      <c r="B6409" s="17">
        <v>1</v>
      </c>
      <c r="C6409" s="17">
        <v>21</v>
      </c>
      <c r="D6409" t="s" s="16">
        <v>6540</v>
      </c>
      <c r="E6409" t="s" s="16">
        <v>52</v>
      </c>
      <c r="F6409" s="55">
        <v>122</v>
      </c>
      <c r="G6409" s="17">
        <v>129</v>
      </c>
      <c r="H6409" s="18">
        <f>SUM(G6409-F6409)</f>
        <v>7</v>
      </c>
      <c r="I6409" s="19">
        <f>H6409/F6409</f>
        <v>0.0573770491803279</v>
      </c>
      <c r="J6409" s="19">
        <f>H6409/G6409</f>
        <v>0.0542635658914729</v>
      </c>
      <c r="K6409" t="s" s="21">
        <f>IF(J6409&lt;25%,"น้อยกว่า 25%",IF(J6409&gt;=25%,"มากกว่าหรือเท่ากับ 25%",IF(J6409&gt;=35%,"มากกว่าหรือเท่ากับ 35%")))</f>
        <v>18</v>
      </c>
    </row>
    <row r="6410" s="7" customFormat="1" ht="19.15" customHeight="1">
      <c r="A6410" t="s" s="16">
        <v>6520</v>
      </c>
      <c r="B6410" s="17">
        <v>1</v>
      </c>
      <c r="C6410" s="17">
        <v>4</v>
      </c>
      <c r="D6410" t="s" s="16">
        <v>6541</v>
      </c>
      <c r="E6410" t="s" s="16">
        <v>66</v>
      </c>
      <c r="F6410" s="55">
        <v>110</v>
      </c>
      <c r="G6410" s="17">
        <v>115</v>
      </c>
      <c r="H6410" s="18">
        <f>SUM(G6410-F6410)</f>
        <v>5</v>
      </c>
      <c r="I6410" s="19">
        <f>H6410/F6410</f>
        <v>0.0454545454545455</v>
      </c>
      <c r="J6410" s="19">
        <f>H6410/G6410</f>
        <v>0.0434782608695652</v>
      </c>
      <c r="K6410" t="s" s="21">
        <f>IF(J6410&lt;25%,"น้อยกว่า 25%",IF(J6410&gt;=25%,"มากกว่าหรือเท่ากับ 25%",IF(J6410&gt;=35%,"มากกว่าหรือเท่ากับ 35%")))</f>
        <v>18</v>
      </c>
    </row>
    <row r="6411" s="7" customFormat="1" ht="19.15" customHeight="1">
      <c r="A6411" t="s" s="16">
        <v>6520</v>
      </c>
      <c r="B6411" s="17">
        <v>1</v>
      </c>
      <c r="C6411" s="17">
        <v>24</v>
      </c>
      <c r="D6411" t="s" s="16">
        <v>6542</v>
      </c>
      <c r="E6411" t="s" s="16">
        <v>106</v>
      </c>
      <c r="F6411" s="55">
        <v>114</v>
      </c>
      <c r="G6411" s="17">
        <v>115</v>
      </c>
      <c r="H6411" s="18">
        <f>SUM(G6411-F6411)</f>
        <v>1</v>
      </c>
      <c r="I6411" s="19">
        <f>H6411/F6411</f>
        <v>0.0087719298245614</v>
      </c>
      <c r="J6411" s="19">
        <f>H6411/G6411</f>
        <v>0.00869565217391304</v>
      </c>
      <c r="K6411" t="s" s="21">
        <f>IF(J6411&lt;25%,"น้อยกว่า 25%",IF(J6411&gt;=25%,"มากกว่าหรือเท่ากับ 25%",IF(J6411&gt;=35%,"มากกว่าหรือเท่ากับ 35%")))</f>
        <v>18</v>
      </c>
    </row>
    <row r="6412" s="7" customFormat="1" ht="19.15" customHeight="1">
      <c r="A6412" t="s" s="16">
        <v>6520</v>
      </c>
      <c r="B6412" s="17">
        <v>1</v>
      </c>
      <c r="C6412" s="17">
        <v>15</v>
      </c>
      <c r="D6412" t="s" s="16">
        <v>6543</v>
      </c>
      <c r="E6412" t="s" s="16">
        <v>112</v>
      </c>
      <c r="F6412" s="55">
        <v>71</v>
      </c>
      <c r="G6412" s="17">
        <v>72</v>
      </c>
      <c r="H6412" s="18">
        <f>SUM(G6412-F6412)</f>
        <v>1</v>
      </c>
      <c r="I6412" s="19">
        <f>H6412/F6412</f>
        <v>0.0140845070422535</v>
      </c>
      <c r="J6412" s="19">
        <f>H6412/G6412</f>
        <v>0.0138888888888889</v>
      </c>
      <c r="K6412" t="s" s="21">
        <f>IF(J6412&lt;25%,"น้อยกว่า 25%",IF(J6412&gt;=25%,"มากกว่าหรือเท่ากับ 25%",IF(J6412&gt;=35%,"มากกว่าหรือเท่ากับ 35%")))</f>
        <v>18</v>
      </c>
    </row>
    <row r="6413" s="7" customFormat="1" ht="19.15" customHeight="1">
      <c r="A6413" t="s" s="16">
        <v>6520</v>
      </c>
      <c r="B6413" s="17">
        <v>1</v>
      </c>
      <c r="C6413" s="17">
        <v>16</v>
      </c>
      <c r="D6413" t="s" s="16">
        <v>6544</v>
      </c>
      <c r="E6413" t="s" s="16">
        <v>44</v>
      </c>
      <c r="F6413" s="55">
        <v>42</v>
      </c>
      <c r="G6413" s="17">
        <v>46</v>
      </c>
      <c r="H6413" s="18">
        <f>SUM(G6413-F6413)</f>
        <v>4</v>
      </c>
      <c r="I6413" s="19">
        <f>H6413/F6413</f>
        <v>0.09523809523809521</v>
      </c>
      <c r="J6413" s="19">
        <f>H6413/G6413</f>
        <v>0.0869565217391304</v>
      </c>
      <c r="K6413" t="s" s="21">
        <f>IF(J6413&lt;25%,"น้อยกว่า 25%",IF(J6413&gt;=25%,"มากกว่าหรือเท่ากับ 25%",IF(J6413&gt;=35%,"มากกว่าหรือเท่ากับ 35%")))</f>
        <v>18</v>
      </c>
    </row>
    <row r="6414" s="7" customFormat="1" ht="19.15" customHeight="1">
      <c r="A6414" t="s" s="16">
        <v>6520</v>
      </c>
      <c r="B6414" s="17">
        <v>1</v>
      </c>
      <c r="C6414" s="17">
        <v>22</v>
      </c>
      <c r="D6414" t="s" s="16">
        <v>6545</v>
      </c>
      <c r="E6414" t="s" s="16">
        <v>119</v>
      </c>
      <c r="F6414" s="55">
        <v>34</v>
      </c>
      <c r="G6414" s="17">
        <v>44</v>
      </c>
      <c r="H6414" s="18">
        <f>SUM(G6414-F6414)</f>
        <v>10</v>
      </c>
      <c r="I6414" s="19">
        <f>H6414/F6414</f>
        <v>0.294117647058824</v>
      </c>
      <c r="J6414" s="19">
        <f>H6414/G6414</f>
        <v>0.227272727272727</v>
      </c>
      <c r="K6414" t="s" s="21">
        <f>IF(J6414&lt;25%,"น้อยกว่า 25%",IF(J6414&gt;=25%,"มากกว่าหรือเท่ากับ 25%",IF(J6414&gt;=35%,"มากกว่าหรือเท่ากับ 35%")))</f>
        <v>18</v>
      </c>
    </row>
    <row r="6415" s="7" customFormat="1" ht="19.15" customHeight="1">
      <c r="A6415" t="s" s="16">
        <v>6520</v>
      </c>
      <c r="B6415" s="17">
        <v>1</v>
      </c>
      <c r="C6415" s="17">
        <v>5</v>
      </c>
      <c r="D6415" t="s" s="16">
        <v>6546</v>
      </c>
      <c r="E6415" t="s" s="16">
        <v>78</v>
      </c>
      <c r="F6415" s="37">
        <v>0</v>
      </c>
      <c r="G6415" s="17">
        <v>0</v>
      </c>
      <c r="H6415" s="18">
        <f>SUM(G6415-F6415)</f>
        <v>0</v>
      </c>
      <c r="I6415" s="19">
        <f>H6415/F6415</f>
      </c>
      <c r="J6415" s="19">
        <f>H6415/G6415</f>
      </c>
      <c r="K6415" s="24">
        <f>IF(J6415&lt;25%,"น้อยกว่า 25%",IF(J6415&gt;=25%,"มากกว่าหรือเท่ากับ 25%",IF(J6415&gt;=35%,"มากกว่าหรือเท่ากับ 35%")))</f>
      </c>
    </row>
    <row r="6416" s="7" customFormat="1" ht="19.15" customHeight="1">
      <c r="A6416" t="s" s="16">
        <v>6520</v>
      </c>
      <c r="B6416" s="17">
        <v>1</v>
      </c>
      <c r="C6416" s="17">
        <v>7</v>
      </c>
      <c r="D6416" t="s" s="16">
        <v>6547</v>
      </c>
      <c r="E6416" t="s" s="16">
        <v>30</v>
      </c>
      <c r="F6416" s="37">
        <v>0</v>
      </c>
      <c r="G6416" s="17">
        <v>0</v>
      </c>
      <c r="H6416" s="18">
        <f>SUM(G6416-F6416)</f>
        <v>0</v>
      </c>
      <c r="I6416" s="19">
        <f>H6416/F6416</f>
      </c>
      <c r="J6416" s="19">
        <f>H6416/G6416</f>
      </c>
      <c r="K6416" s="24">
        <f>IF(J6416&lt;25%,"น้อยกว่า 25%",IF(J6416&gt;=25%,"มากกว่าหรือเท่ากับ 25%",IF(J6416&gt;=35%,"มากกว่าหรือเท่ากับ 35%")))</f>
      </c>
    </row>
    <row r="6417" s="7" customFormat="1" ht="19.15" customHeight="1">
      <c r="A6417" t="s" s="16">
        <v>6520</v>
      </c>
      <c r="B6417" s="17">
        <v>1</v>
      </c>
      <c r="C6417" s="17">
        <v>14</v>
      </c>
      <c r="D6417" t="s" s="16">
        <v>6548</v>
      </c>
      <c r="E6417" t="s" s="16">
        <v>380</v>
      </c>
      <c r="F6417" s="37">
        <v>0</v>
      </c>
      <c r="G6417" s="17">
        <v>0</v>
      </c>
      <c r="H6417" s="18">
        <f>SUM(G6417-F6417)</f>
        <v>0</v>
      </c>
      <c r="I6417" s="19">
        <f>H6417/F6417</f>
      </c>
      <c r="J6417" s="19">
        <f>H6417/G6417</f>
      </c>
      <c r="K6417" s="24">
        <f>IF(J6417&lt;25%,"น้อยกว่า 25%",IF(J6417&gt;=25%,"มากกว่าหรือเท่ากับ 25%",IF(J6417&gt;=35%,"มากกว่าหรือเท่ากับ 35%")))</f>
      </c>
    </row>
    <row r="6418" s="7" customFormat="1" ht="19.15" customHeight="1">
      <c r="A6418" t="s" s="16">
        <v>6520</v>
      </c>
      <c r="B6418" s="17">
        <v>1</v>
      </c>
      <c r="C6418" s="17">
        <v>23</v>
      </c>
      <c r="D6418" t="s" s="16">
        <v>6549</v>
      </c>
      <c r="E6418" t="s" s="16">
        <v>46</v>
      </c>
      <c r="F6418" s="37">
        <v>0</v>
      </c>
      <c r="G6418" s="17">
        <v>0</v>
      </c>
      <c r="H6418" s="18">
        <f>SUM(G6418-F6418)</f>
        <v>0</v>
      </c>
      <c r="I6418" s="19">
        <f>H6418/F6418</f>
      </c>
      <c r="J6418" s="19">
        <f>H6418/G6418</f>
      </c>
      <c r="K6418" s="24">
        <f>IF(J6418&lt;25%,"น้อยกว่า 25%",IF(J6418&gt;=25%,"มากกว่าหรือเท่ากับ 25%",IF(J6418&gt;=35%,"มากกว่าหรือเท่ากับ 35%")))</f>
      </c>
    </row>
    <row r="6419" s="7" customFormat="1" ht="19.15" customHeight="1">
      <c r="A6419" t="s" s="16">
        <v>6520</v>
      </c>
      <c r="B6419" s="17">
        <v>2</v>
      </c>
      <c r="C6419" s="17">
        <v>5</v>
      </c>
      <c r="D6419" t="s" s="16">
        <v>6550</v>
      </c>
      <c r="E6419" t="s" s="16">
        <v>20</v>
      </c>
      <c r="F6419" s="55">
        <v>32827</v>
      </c>
      <c r="G6419" s="17">
        <v>34637</v>
      </c>
      <c r="H6419" s="18">
        <f>SUM(G6419-F6419)</f>
        <v>1810</v>
      </c>
      <c r="I6419" s="19">
        <f>H6419/F6419</f>
        <v>0.0551375392207634</v>
      </c>
      <c r="J6419" s="19">
        <f>H6419/G6419</f>
        <v>0.0522562577590438</v>
      </c>
      <c r="K6419" t="s" s="21">
        <f>IF(J6419&lt;25%,"น้อยกว่า 25%",IF(J6419&gt;=25%,"มากกว่าหรือเท่ากับ 25%",IF(J6419&gt;=35%,"มากกว่าหรือเท่ากับ 35%")))</f>
        <v>18</v>
      </c>
    </row>
    <row r="6420" s="7" customFormat="1" ht="19.15" customHeight="1">
      <c r="A6420" t="s" s="16">
        <v>6520</v>
      </c>
      <c r="B6420" s="17">
        <v>2</v>
      </c>
      <c r="C6420" s="17">
        <v>1</v>
      </c>
      <c r="D6420" t="s" s="16">
        <v>6551</v>
      </c>
      <c r="E6420" t="s" s="16">
        <v>26</v>
      </c>
      <c r="F6420" s="55">
        <v>24766</v>
      </c>
      <c r="G6420" s="17">
        <v>25657</v>
      </c>
      <c r="H6420" s="18">
        <f>SUM(G6420-F6420)</f>
        <v>891</v>
      </c>
      <c r="I6420" s="19">
        <f>H6420/F6420</f>
        <v>0.0359767423080029</v>
      </c>
      <c r="J6420" s="19">
        <f>H6420/G6420</f>
        <v>0.0347273648516974</v>
      </c>
      <c r="K6420" t="s" s="21">
        <f>IF(J6420&lt;25%,"น้อยกว่า 25%",IF(J6420&gt;=25%,"มากกว่าหรือเท่ากับ 25%",IF(J6420&gt;=35%,"มากกว่าหรือเท่ากับ 35%")))</f>
        <v>18</v>
      </c>
    </row>
    <row r="6421" s="7" customFormat="1" ht="19.15" customHeight="1">
      <c r="A6421" t="s" s="16">
        <v>6520</v>
      </c>
      <c r="B6421" s="17">
        <v>2</v>
      </c>
      <c r="C6421" s="17">
        <v>10</v>
      </c>
      <c r="D6421" t="s" s="16">
        <v>6552</v>
      </c>
      <c r="E6421" t="s" s="16">
        <v>17</v>
      </c>
      <c r="F6421" s="55">
        <v>14039</v>
      </c>
      <c r="G6421" s="17">
        <v>14670</v>
      </c>
      <c r="H6421" s="18">
        <f>SUM(G6421-F6421)</f>
        <v>631</v>
      </c>
      <c r="I6421" s="19">
        <f>H6421/F6421</f>
        <v>0.0449462212408291</v>
      </c>
      <c r="J6421" s="19">
        <f>H6421/G6421</f>
        <v>0.0430129516019087</v>
      </c>
      <c r="K6421" t="s" s="21">
        <f>IF(J6421&lt;25%,"น้อยกว่า 25%",IF(J6421&gt;=25%,"มากกว่าหรือเท่ากับ 25%",IF(J6421&gt;=35%,"มากกว่าหรือเท่ากับ 35%")))</f>
        <v>18</v>
      </c>
    </row>
    <row r="6422" s="7" customFormat="1" ht="19.15" customHeight="1">
      <c r="A6422" t="s" s="16">
        <v>6520</v>
      </c>
      <c r="B6422" s="17">
        <v>2</v>
      </c>
      <c r="C6422" s="17">
        <v>11</v>
      </c>
      <c r="D6422" t="s" s="16">
        <v>6553</v>
      </c>
      <c r="E6422" t="s" s="16">
        <v>22</v>
      </c>
      <c r="F6422" s="55">
        <v>11755</v>
      </c>
      <c r="G6422" s="17">
        <v>12141</v>
      </c>
      <c r="H6422" s="18">
        <f>SUM(G6422-F6422)</f>
        <v>386</v>
      </c>
      <c r="I6422" s="19">
        <f>H6422/F6422</f>
        <v>0.0328370905997448</v>
      </c>
      <c r="J6422" s="19">
        <f>H6422/G6422</f>
        <v>0.0317930977678939</v>
      </c>
      <c r="K6422" t="s" s="21">
        <f>IF(J6422&lt;25%,"น้อยกว่า 25%",IF(J6422&gt;=25%,"มากกว่าหรือเท่ากับ 25%",IF(J6422&gt;=35%,"มากกว่าหรือเท่ากับ 35%")))</f>
        <v>18</v>
      </c>
    </row>
    <row r="6423" s="7" customFormat="1" ht="19.15" customHeight="1">
      <c r="A6423" t="s" s="16">
        <v>6520</v>
      </c>
      <c r="B6423" s="17">
        <v>2</v>
      </c>
      <c r="C6423" s="17">
        <v>13</v>
      </c>
      <c r="D6423" t="s" s="16">
        <v>6554</v>
      </c>
      <c r="E6423" t="s" s="16">
        <v>28</v>
      </c>
      <c r="F6423" s="55">
        <v>2546</v>
      </c>
      <c r="G6423" s="17">
        <v>2638</v>
      </c>
      <c r="H6423" s="18">
        <f>SUM(G6423-F6423)</f>
        <v>92</v>
      </c>
      <c r="I6423" s="19">
        <f>H6423/F6423</f>
        <v>0.0361351139041634</v>
      </c>
      <c r="J6423" s="19">
        <f>H6423/G6423</f>
        <v>0.0348749052312358</v>
      </c>
      <c r="K6423" t="s" s="21">
        <f>IF(J6423&lt;25%,"น้อยกว่า 25%",IF(J6423&gt;=25%,"มากกว่าหรือเท่ากับ 25%",IF(J6423&gt;=35%,"มากกว่าหรือเท่ากับ 35%")))</f>
        <v>18</v>
      </c>
    </row>
    <row r="6424" s="7" customFormat="1" ht="19.15" customHeight="1">
      <c r="A6424" t="s" s="16">
        <v>6520</v>
      </c>
      <c r="B6424" s="17">
        <v>2</v>
      </c>
      <c r="C6424" s="17">
        <v>21</v>
      </c>
      <c r="D6424" t="s" s="16">
        <v>6555</v>
      </c>
      <c r="E6424" t="s" s="16">
        <v>34</v>
      </c>
      <c r="F6424" s="55">
        <v>1728</v>
      </c>
      <c r="G6424" s="17">
        <v>1797</v>
      </c>
      <c r="H6424" s="18">
        <f>SUM(G6424-F6424)</f>
        <v>69</v>
      </c>
      <c r="I6424" s="19">
        <f>H6424/F6424</f>
        <v>0.0399305555555556</v>
      </c>
      <c r="J6424" s="19">
        <f>H6424/G6424</f>
        <v>0.0383973288814691</v>
      </c>
      <c r="K6424" t="s" s="21">
        <f>IF(J6424&lt;25%,"น้อยกว่า 25%",IF(J6424&gt;=25%,"มากกว่าหรือเท่ากับ 25%",IF(J6424&gt;=35%,"มากกว่าหรือเท่ากับ 35%")))</f>
        <v>18</v>
      </c>
    </row>
    <row r="6425" s="7" customFormat="1" ht="19.15" customHeight="1">
      <c r="A6425" t="s" s="16">
        <v>6520</v>
      </c>
      <c r="B6425" s="17">
        <v>2</v>
      </c>
      <c r="C6425" s="17">
        <v>20</v>
      </c>
      <c r="D6425" t="s" s="16">
        <v>6556</v>
      </c>
      <c r="E6425" t="s" s="16">
        <v>38</v>
      </c>
      <c r="F6425" s="55">
        <v>689</v>
      </c>
      <c r="G6425" s="17">
        <v>717</v>
      </c>
      <c r="H6425" s="18">
        <f>SUM(G6425-F6425)</f>
        <v>28</v>
      </c>
      <c r="I6425" s="19">
        <f>H6425/F6425</f>
        <v>0.0406386066763425</v>
      </c>
      <c r="J6425" s="19">
        <f>H6425/G6425</f>
        <v>0.0390516039051604</v>
      </c>
      <c r="K6425" t="s" s="21">
        <f>IF(J6425&lt;25%,"น้อยกว่า 25%",IF(J6425&gt;=25%,"มากกว่าหรือเท่ากับ 25%",IF(J6425&gt;=35%,"มากกว่าหรือเท่ากับ 35%")))</f>
        <v>18</v>
      </c>
    </row>
    <row r="6426" s="7" customFormat="1" ht="19.15" customHeight="1">
      <c r="A6426" t="s" s="16">
        <v>6520</v>
      </c>
      <c r="B6426" s="17">
        <v>2</v>
      </c>
      <c r="C6426" s="17">
        <v>14</v>
      </c>
      <c r="D6426" t="s" s="16">
        <v>6557</v>
      </c>
      <c r="E6426" t="s" s="16">
        <v>74</v>
      </c>
      <c r="F6426" s="55">
        <v>682</v>
      </c>
      <c r="G6426" s="17">
        <v>698</v>
      </c>
      <c r="H6426" s="18">
        <f>SUM(G6426-F6426)</f>
        <v>16</v>
      </c>
      <c r="I6426" s="19">
        <f>H6426/F6426</f>
        <v>0.0234604105571848</v>
      </c>
      <c r="J6426" s="19">
        <f>H6426/G6426</f>
        <v>0.0229226361031519</v>
      </c>
      <c r="K6426" t="s" s="21">
        <f>IF(J6426&lt;25%,"น้อยกว่า 25%",IF(J6426&gt;=25%,"มากกว่าหรือเท่ากับ 25%",IF(J6426&gt;=35%,"มากกว่าหรือเท่ากับ 35%")))</f>
        <v>18</v>
      </c>
    </row>
    <row r="6427" s="7" customFormat="1" ht="19.15" customHeight="1">
      <c r="A6427" t="s" s="16">
        <v>6520</v>
      </c>
      <c r="B6427" s="17">
        <v>2</v>
      </c>
      <c r="C6427" s="17">
        <v>25</v>
      </c>
      <c r="D6427" t="s" s="16">
        <v>6558</v>
      </c>
      <c r="E6427" t="s" s="16">
        <v>153</v>
      </c>
      <c r="F6427" s="55">
        <v>629</v>
      </c>
      <c r="G6427" s="17">
        <v>650</v>
      </c>
      <c r="H6427" s="18">
        <f>SUM(G6427-F6427)</f>
        <v>21</v>
      </c>
      <c r="I6427" s="19">
        <f>H6427/F6427</f>
        <v>0.0333863275039746</v>
      </c>
      <c r="J6427" s="19">
        <f>H6427/G6427</f>
        <v>0.0323076923076923</v>
      </c>
      <c r="K6427" t="s" s="21">
        <f>IF(J6427&lt;25%,"น้อยกว่า 25%",IF(J6427&gt;=25%,"มากกว่าหรือเท่ากับ 25%",IF(J6427&gt;=35%,"มากกว่าหรือเท่ากับ 35%")))</f>
        <v>18</v>
      </c>
    </row>
    <row r="6428" s="7" customFormat="1" ht="19.15" customHeight="1">
      <c r="A6428" t="s" s="16">
        <v>6520</v>
      </c>
      <c r="B6428" s="17">
        <v>2</v>
      </c>
      <c r="C6428" s="17">
        <v>8</v>
      </c>
      <c r="D6428" t="s" s="16">
        <v>6559</v>
      </c>
      <c r="E6428" t="s" s="16">
        <v>281</v>
      </c>
      <c r="F6428" s="55">
        <v>644</v>
      </c>
      <c r="G6428" s="17">
        <v>649</v>
      </c>
      <c r="H6428" s="18">
        <f>SUM(G6428-F6428)</f>
        <v>5</v>
      </c>
      <c r="I6428" s="19">
        <f>H6428/F6428</f>
        <v>0.0077639751552795</v>
      </c>
      <c r="J6428" s="19">
        <f>H6428/G6428</f>
        <v>0.00770416024653313</v>
      </c>
      <c r="K6428" t="s" s="21">
        <f>IF(J6428&lt;25%,"น้อยกว่า 25%",IF(J6428&gt;=25%,"มากกว่าหรือเท่ากับ 25%",IF(J6428&gt;=35%,"มากกว่าหรือเท่ากับ 35%")))</f>
        <v>18</v>
      </c>
    </row>
    <row r="6429" s="7" customFormat="1" ht="19.15" customHeight="1">
      <c r="A6429" t="s" s="16">
        <v>6520</v>
      </c>
      <c r="B6429" s="17">
        <v>2</v>
      </c>
      <c r="C6429" s="17">
        <v>6</v>
      </c>
      <c r="D6429" t="s" s="16">
        <v>6560</v>
      </c>
      <c r="E6429" t="s" s="16">
        <v>36</v>
      </c>
      <c r="F6429" s="55">
        <v>568</v>
      </c>
      <c r="G6429" s="17">
        <v>613</v>
      </c>
      <c r="H6429" s="18">
        <f>SUM(G6429-F6429)</f>
        <v>45</v>
      </c>
      <c r="I6429" s="19">
        <f>H6429/F6429</f>
        <v>0.0792253521126761</v>
      </c>
      <c r="J6429" s="19">
        <f>H6429/G6429</f>
        <v>0.07340946166394779</v>
      </c>
      <c r="K6429" t="s" s="21">
        <f>IF(J6429&lt;25%,"น้อยกว่า 25%",IF(J6429&gt;=25%,"มากกว่าหรือเท่ากับ 25%",IF(J6429&gt;=35%,"มากกว่าหรือเท่ากับ 35%")))</f>
        <v>18</v>
      </c>
    </row>
    <row r="6430" s="7" customFormat="1" ht="19.15" customHeight="1">
      <c r="A6430" t="s" s="16">
        <v>6520</v>
      </c>
      <c r="B6430" s="17">
        <v>2</v>
      </c>
      <c r="C6430" s="17">
        <v>12</v>
      </c>
      <c r="D6430" t="s" s="16">
        <v>6561</v>
      </c>
      <c r="E6430" t="s" s="16">
        <v>60</v>
      </c>
      <c r="F6430" s="55">
        <v>404</v>
      </c>
      <c r="G6430" s="17">
        <v>453</v>
      </c>
      <c r="H6430" s="18">
        <f>SUM(G6430-F6430)</f>
        <v>49</v>
      </c>
      <c r="I6430" s="19">
        <f>H6430/F6430</f>
        <v>0.121287128712871</v>
      </c>
      <c r="J6430" s="19">
        <f>H6430/G6430</f>
        <v>0.108167770419426</v>
      </c>
      <c r="K6430" t="s" s="21">
        <f>IF(J6430&lt;25%,"น้อยกว่า 25%",IF(J6430&gt;=25%,"มากกว่าหรือเท่ากับ 25%",IF(J6430&gt;=35%,"มากกว่าหรือเท่ากับ 35%")))</f>
        <v>18</v>
      </c>
    </row>
    <row r="6431" s="7" customFormat="1" ht="19.15" customHeight="1">
      <c r="A6431" t="s" s="16">
        <v>6520</v>
      </c>
      <c r="B6431" s="17">
        <v>2</v>
      </c>
      <c r="C6431" s="17">
        <v>15</v>
      </c>
      <c r="D6431" t="s" s="16">
        <v>6562</v>
      </c>
      <c r="E6431" t="s" s="16">
        <v>48</v>
      </c>
      <c r="F6431" s="55">
        <v>290</v>
      </c>
      <c r="G6431" s="17">
        <v>357</v>
      </c>
      <c r="H6431" s="18">
        <f>SUM(G6431-F6431)</f>
        <v>67</v>
      </c>
      <c r="I6431" s="19">
        <f>H6431/F6431</f>
        <v>0.231034482758621</v>
      </c>
      <c r="J6431" s="19">
        <f>H6431/G6431</f>
        <v>0.187675070028011</v>
      </c>
      <c r="K6431" t="s" s="21">
        <f>IF(J6431&lt;25%,"น้อยกว่า 25%",IF(J6431&gt;=25%,"มากกว่าหรือเท่ากับ 25%",IF(J6431&gt;=35%,"มากกว่าหรือเท่ากับ 35%")))</f>
        <v>18</v>
      </c>
    </row>
    <row r="6432" s="7" customFormat="1" ht="19.15" customHeight="1">
      <c r="A6432" t="s" s="16">
        <v>6520</v>
      </c>
      <c r="B6432" s="17">
        <v>2</v>
      </c>
      <c r="C6432" s="17">
        <v>4</v>
      </c>
      <c r="D6432" t="s" s="16">
        <v>6563</v>
      </c>
      <c r="E6432" t="s" s="16">
        <v>1680</v>
      </c>
      <c r="F6432" s="55">
        <v>336</v>
      </c>
      <c r="G6432" s="17">
        <v>356</v>
      </c>
      <c r="H6432" s="18">
        <f>SUM(G6432-F6432)</f>
        <v>20</v>
      </c>
      <c r="I6432" s="19">
        <f>H6432/F6432</f>
        <v>0.0595238095238095</v>
      </c>
      <c r="J6432" s="19">
        <f>H6432/G6432</f>
        <v>0.0561797752808989</v>
      </c>
      <c r="K6432" t="s" s="21">
        <f>IF(J6432&lt;25%,"น้อยกว่า 25%",IF(J6432&gt;=25%,"มากกว่าหรือเท่ากับ 25%",IF(J6432&gt;=35%,"มากกว่าหรือเท่ากับ 35%")))</f>
        <v>18</v>
      </c>
    </row>
    <row r="6433" s="7" customFormat="1" ht="19.15" customHeight="1">
      <c r="A6433" t="s" s="16">
        <v>6520</v>
      </c>
      <c r="B6433" s="17">
        <v>2</v>
      </c>
      <c r="C6433" s="17">
        <v>9</v>
      </c>
      <c r="D6433" t="s" s="16">
        <v>6564</v>
      </c>
      <c r="E6433" t="s" s="16">
        <v>116</v>
      </c>
      <c r="F6433" s="55">
        <v>219</v>
      </c>
      <c r="G6433" s="17">
        <v>288</v>
      </c>
      <c r="H6433" s="18">
        <f>SUM(G6433-F6433)</f>
        <v>69</v>
      </c>
      <c r="I6433" s="19">
        <f>H6433/F6433</f>
        <v>0.315068493150685</v>
      </c>
      <c r="J6433" s="19">
        <f>H6433/G6433</f>
        <v>0.239583333333333</v>
      </c>
      <c r="K6433" t="s" s="21">
        <f>IF(J6433&lt;25%,"น้อยกว่า 25%",IF(J6433&gt;=25%,"มากกว่าหรือเท่ากับ 25%",IF(J6433&gt;=35%,"มากกว่าหรือเท่ากับ 35%")))</f>
        <v>18</v>
      </c>
    </row>
    <row r="6434" s="7" customFormat="1" ht="19.15" customHeight="1">
      <c r="A6434" t="s" s="16">
        <v>6520</v>
      </c>
      <c r="B6434" s="17">
        <v>2</v>
      </c>
      <c r="C6434" s="17">
        <v>18</v>
      </c>
      <c r="D6434" t="s" s="16">
        <v>6565</v>
      </c>
      <c r="E6434" t="s" s="16">
        <v>58</v>
      </c>
      <c r="F6434" s="55">
        <v>236</v>
      </c>
      <c r="G6434" s="17">
        <v>243</v>
      </c>
      <c r="H6434" s="18">
        <f>SUM(G6434-F6434)</f>
        <v>7</v>
      </c>
      <c r="I6434" s="19">
        <f>H6434/F6434</f>
        <v>0.0296610169491525</v>
      </c>
      <c r="J6434" s="19">
        <f>H6434/G6434</f>
        <v>0.0288065843621399</v>
      </c>
      <c r="K6434" t="s" s="21">
        <f>IF(J6434&lt;25%,"น้อยกว่า 25%",IF(J6434&gt;=25%,"มากกว่าหรือเท่ากับ 25%",IF(J6434&gt;=35%,"มากกว่าหรือเท่ากับ 35%")))</f>
        <v>18</v>
      </c>
    </row>
    <row r="6435" s="7" customFormat="1" ht="19.15" customHeight="1">
      <c r="A6435" t="s" s="16">
        <v>6520</v>
      </c>
      <c r="B6435" s="17">
        <v>2</v>
      </c>
      <c r="C6435" s="17">
        <v>22</v>
      </c>
      <c r="D6435" t="s" s="16">
        <v>6566</v>
      </c>
      <c r="E6435" t="s" s="16">
        <v>40</v>
      </c>
      <c r="F6435" s="55">
        <v>179</v>
      </c>
      <c r="G6435" s="17">
        <v>183</v>
      </c>
      <c r="H6435" s="18">
        <f>SUM(G6435-F6435)</f>
        <v>4</v>
      </c>
      <c r="I6435" s="19">
        <f>H6435/F6435</f>
        <v>0.0223463687150838</v>
      </c>
      <c r="J6435" s="19">
        <f>H6435/G6435</f>
        <v>0.0218579234972678</v>
      </c>
      <c r="K6435" t="s" s="21">
        <f>IF(J6435&lt;25%,"น้อยกว่า 25%",IF(J6435&gt;=25%,"มากกว่าหรือเท่ากับ 25%",IF(J6435&gt;=35%,"มากกว่าหรือเท่ากับ 35%")))</f>
        <v>18</v>
      </c>
    </row>
    <row r="6436" s="7" customFormat="1" ht="19.15" customHeight="1">
      <c r="A6436" t="s" s="16">
        <v>6520</v>
      </c>
      <c r="B6436" s="17">
        <v>2</v>
      </c>
      <c r="C6436" s="17">
        <v>7</v>
      </c>
      <c r="D6436" t="s" s="16">
        <v>6567</v>
      </c>
      <c r="E6436" t="s" s="16">
        <v>248</v>
      </c>
      <c r="F6436" s="55">
        <v>162</v>
      </c>
      <c r="G6436" s="17">
        <v>165</v>
      </c>
      <c r="H6436" s="18">
        <f>SUM(G6436-F6436)</f>
        <v>3</v>
      </c>
      <c r="I6436" s="19">
        <f>H6436/F6436</f>
        <v>0.0185185185185185</v>
      </c>
      <c r="J6436" s="19">
        <f>H6436/G6436</f>
        <v>0.0181818181818182</v>
      </c>
      <c r="K6436" t="s" s="21">
        <f>IF(J6436&lt;25%,"น้อยกว่า 25%",IF(J6436&gt;=25%,"มากกว่าหรือเท่ากับ 25%",IF(J6436&gt;=35%,"มากกว่าหรือเท่ากับ 35%")))</f>
        <v>18</v>
      </c>
    </row>
    <row r="6437" s="7" customFormat="1" ht="19.15" customHeight="1">
      <c r="A6437" t="s" s="16">
        <v>6520</v>
      </c>
      <c r="B6437" s="17">
        <v>2</v>
      </c>
      <c r="C6437" s="17">
        <v>27</v>
      </c>
      <c r="D6437" t="s" s="16">
        <v>6568</v>
      </c>
      <c r="E6437" t="s" s="16">
        <v>112</v>
      </c>
      <c r="F6437" s="55">
        <v>146</v>
      </c>
      <c r="G6437" s="17">
        <v>156</v>
      </c>
      <c r="H6437" s="18">
        <f>SUM(G6437-F6437)</f>
        <v>10</v>
      </c>
      <c r="I6437" s="19">
        <f>H6437/F6437</f>
        <v>0.0684931506849315</v>
      </c>
      <c r="J6437" s="19">
        <f>H6437/G6437</f>
        <v>0.0641025641025641</v>
      </c>
      <c r="K6437" t="s" s="21">
        <f>IF(J6437&lt;25%,"น้อยกว่า 25%",IF(J6437&gt;=25%,"มากกว่าหรือเท่ากับ 25%",IF(J6437&gt;=35%,"มากกว่าหรือเท่ากับ 35%")))</f>
        <v>18</v>
      </c>
    </row>
    <row r="6438" s="7" customFormat="1" ht="19.15" customHeight="1">
      <c r="A6438" t="s" s="16">
        <v>6520</v>
      </c>
      <c r="B6438" s="17">
        <v>2</v>
      </c>
      <c r="C6438" s="17">
        <v>3</v>
      </c>
      <c r="D6438" t="s" s="16">
        <v>6569</v>
      </c>
      <c r="E6438" t="s" s="16">
        <v>66</v>
      </c>
      <c r="F6438" s="55">
        <v>119</v>
      </c>
      <c r="G6438" s="17">
        <v>127</v>
      </c>
      <c r="H6438" s="18">
        <f>SUM(G6438-F6438)</f>
        <v>8</v>
      </c>
      <c r="I6438" s="19">
        <f>H6438/F6438</f>
        <v>0.0672268907563025</v>
      </c>
      <c r="J6438" s="19">
        <f>H6438/G6438</f>
        <v>0.062992125984252</v>
      </c>
      <c r="K6438" t="s" s="21">
        <f>IF(J6438&lt;25%,"น้อยกว่า 25%",IF(J6438&gt;=25%,"มากกว่าหรือเท่ากับ 25%",IF(J6438&gt;=35%,"มากกว่าหรือเท่ากับ 35%")))</f>
        <v>18</v>
      </c>
    </row>
    <row r="6439" s="7" customFormat="1" ht="19.15" customHeight="1">
      <c r="A6439" t="s" s="16">
        <v>6520</v>
      </c>
      <c r="B6439" s="17">
        <v>2</v>
      </c>
      <c r="C6439" s="17">
        <v>24</v>
      </c>
      <c r="D6439" t="s" s="16">
        <v>6570</v>
      </c>
      <c r="E6439" t="s" s="16">
        <v>72</v>
      </c>
      <c r="F6439" s="55">
        <v>100</v>
      </c>
      <c r="G6439" s="17">
        <v>106</v>
      </c>
      <c r="H6439" s="18">
        <f>SUM(G6439-F6439)</f>
        <v>6</v>
      </c>
      <c r="I6439" s="19">
        <f>H6439/F6439</f>
        <v>0.06</v>
      </c>
      <c r="J6439" s="19">
        <f>H6439/G6439</f>
        <v>0.0566037735849057</v>
      </c>
      <c r="K6439" t="s" s="21">
        <f>IF(J6439&lt;25%,"น้อยกว่า 25%",IF(J6439&gt;=25%,"มากกว่าหรือเท่ากับ 25%",IF(J6439&gt;=35%,"มากกว่าหรือเท่ากับ 35%")))</f>
        <v>18</v>
      </c>
    </row>
    <row r="6440" s="7" customFormat="1" ht="19.15" customHeight="1">
      <c r="A6440" t="s" s="16">
        <v>6520</v>
      </c>
      <c r="B6440" s="17">
        <v>2</v>
      </c>
      <c r="C6440" s="17">
        <v>26</v>
      </c>
      <c r="D6440" t="s" s="16">
        <v>6571</v>
      </c>
      <c r="E6440" t="s" s="16">
        <v>52</v>
      </c>
      <c r="F6440" s="55">
        <v>68</v>
      </c>
      <c r="G6440" s="17">
        <v>68</v>
      </c>
      <c r="H6440" s="18">
        <f>SUM(G6440-F6440)</f>
        <v>0</v>
      </c>
      <c r="I6440" s="19">
        <f>H6440/F6440</f>
        <v>0</v>
      </c>
      <c r="J6440" s="19">
        <f>H6440/G6440</f>
        <v>0</v>
      </c>
      <c r="K6440" t="s" s="21">
        <f>IF(J6440&lt;25%,"น้อยกว่า 25%",IF(J6440&gt;=25%,"มากกว่าหรือเท่ากับ 25%",IF(J6440&gt;=35%,"มากกว่าหรือเท่ากับ 35%")))</f>
        <v>18</v>
      </c>
    </row>
    <row r="6441" s="7" customFormat="1" ht="19.15" customHeight="1">
      <c r="A6441" t="s" s="16">
        <v>6520</v>
      </c>
      <c r="B6441" s="17">
        <v>2</v>
      </c>
      <c r="C6441" s="17">
        <v>23</v>
      </c>
      <c r="D6441" t="s" s="16">
        <v>6572</v>
      </c>
      <c r="E6441" t="s" s="16">
        <v>119</v>
      </c>
      <c r="F6441" s="55">
        <v>53</v>
      </c>
      <c r="G6441" s="17">
        <v>55</v>
      </c>
      <c r="H6441" s="18">
        <f>SUM(G6441-F6441)</f>
        <v>2</v>
      </c>
      <c r="I6441" s="19">
        <f>H6441/F6441</f>
        <v>0.0377358490566038</v>
      </c>
      <c r="J6441" s="19">
        <f>H6441/G6441</f>
        <v>0.0363636363636364</v>
      </c>
      <c r="K6441" t="s" s="21">
        <f>IF(J6441&lt;25%,"น้อยกว่า 25%",IF(J6441&gt;=25%,"มากกว่าหรือเท่ากับ 25%",IF(J6441&gt;=35%,"มากกว่าหรือเท่ากับ 35%")))</f>
        <v>18</v>
      </c>
    </row>
    <row r="6442" s="7" customFormat="1" ht="19.15" customHeight="1">
      <c r="A6442" t="s" s="16">
        <v>6520</v>
      </c>
      <c r="B6442" s="17">
        <v>2</v>
      </c>
      <c r="C6442" s="17">
        <v>17</v>
      </c>
      <c r="D6442" t="s" s="16">
        <v>6573</v>
      </c>
      <c r="E6442" t="s" s="16">
        <v>44</v>
      </c>
      <c r="F6442" s="55">
        <v>35</v>
      </c>
      <c r="G6442" s="17">
        <v>39</v>
      </c>
      <c r="H6442" s="18">
        <f>SUM(G6442-F6442)</f>
        <v>4</v>
      </c>
      <c r="I6442" s="19">
        <f>H6442/F6442</f>
        <v>0.114285714285714</v>
      </c>
      <c r="J6442" s="19">
        <f>H6442/G6442</f>
        <v>0.102564102564103</v>
      </c>
      <c r="K6442" t="s" s="21">
        <f>IF(J6442&lt;25%,"น้อยกว่า 25%",IF(J6442&gt;=25%,"มากกว่าหรือเท่ากับ 25%",IF(J6442&gt;=35%,"มากกว่าหรือเท่ากับ 35%")))</f>
        <v>18</v>
      </c>
    </row>
    <row r="6443" s="7" customFormat="1" ht="19.15" customHeight="1">
      <c r="A6443" t="s" s="16">
        <v>6520</v>
      </c>
      <c r="B6443" s="17">
        <v>2</v>
      </c>
      <c r="C6443" s="17">
        <v>2</v>
      </c>
      <c r="D6443" t="s" s="16">
        <v>6574</v>
      </c>
      <c r="E6443" t="s" s="16">
        <v>30</v>
      </c>
      <c r="F6443" s="37">
        <v>0</v>
      </c>
      <c r="G6443" s="17">
        <v>0</v>
      </c>
      <c r="H6443" s="18">
        <f>SUM(G6443-F6443)</f>
        <v>0</v>
      </c>
      <c r="I6443" s="19">
        <f>H6443/F6443</f>
      </c>
      <c r="J6443" s="19">
        <f>H6443/G6443</f>
      </c>
      <c r="K6443" s="24">
        <f>IF(J6443&lt;25%,"น้อยกว่า 25%",IF(J6443&gt;=25%,"มากกว่าหรือเท่ากับ 25%",IF(J6443&gt;=35%,"มากกว่าหรือเท่ากับ 35%")))</f>
      </c>
    </row>
    <row r="6444" s="7" customFormat="1" ht="19.15" customHeight="1">
      <c r="A6444" t="s" s="16">
        <v>6520</v>
      </c>
      <c r="B6444" s="17">
        <v>2</v>
      </c>
      <c r="C6444" s="17">
        <v>16</v>
      </c>
      <c r="D6444" t="s" s="16">
        <v>6575</v>
      </c>
      <c r="E6444" t="s" s="16">
        <v>380</v>
      </c>
      <c r="F6444" s="37">
        <v>0</v>
      </c>
      <c r="G6444" s="17">
        <v>0</v>
      </c>
      <c r="H6444" s="18">
        <f>SUM(G6444-F6444)</f>
        <v>0</v>
      </c>
      <c r="I6444" s="19">
        <f>H6444/F6444</f>
      </c>
      <c r="J6444" s="19">
        <f>H6444/G6444</f>
      </c>
      <c r="K6444" s="24">
        <f>IF(J6444&lt;25%,"น้อยกว่า 25%",IF(J6444&gt;=25%,"มากกว่าหรือเท่ากับ 25%",IF(J6444&gt;=35%,"มากกว่าหรือเท่ากับ 35%")))</f>
      </c>
    </row>
    <row r="6445" s="7" customFormat="1" ht="19.15" customHeight="1">
      <c r="A6445" t="s" s="16">
        <v>6520</v>
      </c>
      <c r="B6445" s="17">
        <v>2</v>
      </c>
      <c r="C6445" s="17">
        <v>19</v>
      </c>
      <c r="D6445" t="s" s="16">
        <v>6576</v>
      </c>
      <c r="E6445" t="s" s="16">
        <v>78</v>
      </c>
      <c r="F6445" s="37">
        <v>0</v>
      </c>
      <c r="G6445" s="17">
        <v>0</v>
      </c>
      <c r="H6445" s="18">
        <f>SUM(G6445-F6445)</f>
        <v>0</v>
      </c>
      <c r="I6445" s="19">
        <f>H6445/F6445</f>
      </c>
      <c r="J6445" s="19">
        <f>H6445/G6445</f>
      </c>
      <c r="K6445" s="24">
        <f>IF(J6445&lt;25%,"น้อยกว่า 25%",IF(J6445&gt;=25%,"มากกว่าหรือเท่ากับ 25%",IF(J6445&gt;=35%,"มากกว่าหรือเท่ากับ 35%")))</f>
      </c>
    </row>
    <row r="6446" s="7" customFormat="1" ht="19.15" customHeight="1">
      <c r="A6446" t="s" s="16">
        <v>6520</v>
      </c>
      <c r="B6446" s="17">
        <v>3</v>
      </c>
      <c r="C6446" s="17">
        <v>7</v>
      </c>
      <c r="D6446" t="s" s="16">
        <v>6577</v>
      </c>
      <c r="E6446" t="s" s="16">
        <v>20</v>
      </c>
      <c r="F6446" s="55">
        <v>45215</v>
      </c>
      <c r="G6446" s="17">
        <v>46901</v>
      </c>
      <c r="H6446" s="18">
        <f>SUM(G6446-F6446)</f>
        <v>1686</v>
      </c>
      <c r="I6446" s="19">
        <f>H6446/F6446</f>
        <v>0.0372885104500719</v>
      </c>
      <c r="J6446" s="19">
        <f>H6446/G6446</f>
        <v>0.035948060808938</v>
      </c>
      <c r="K6446" t="s" s="21">
        <f>IF(J6446&lt;25%,"น้อยกว่า 25%",IF(J6446&gt;=25%,"มากกว่าหรือเท่ากับ 25%",IF(J6446&gt;=35%,"มากกว่าหรือเท่ากับ 35%")))</f>
        <v>18</v>
      </c>
    </row>
    <row r="6447" s="7" customFormat="1" ht="19.15" customHeight="1">
      <c r="A6447" t="s" s="16">
        <v>6520</v>
      </c>
      <c r="B6447" s="17">
        <v>3</v>
      </c>
      <c r="C6447" s="17">
        <v>5</v>
      </c>
      <c r="D6447" t="s" s="16">
        <v>6578</v>
      </c>
      <c r="E6447" t="s" s="16">
        <v>17</v>
      </c>
      <c r="F6447" s="55">
        <v>20750</v>
      </c>
      <c r="G6447" s="17">
        <v>21978</v>
      </c>
      <c r="H6447" s="18">
        <f>SUM(G6447-F6447)</f>
        <v>1228</v>
      </c>
      <c r="I6447" s="19">
        <f>H6447/F6447</f>
        <v>0.0591807228915663</v>
      </c>
      <c r="J6447" s="19">
        <f>H6447/G6447</f>
        <v>0.0558740558740559</v>
      </c>
      <c r="K6447" t="s" s="21">
        <f>IF(J6447&lt;25%,"น้อยกว่า 25%",IF(J6447&gt;=25%,"มากกว่าหรือเท่ากับ 25%",IF(J6447&gt;=35%,"มากกว่าหรือเท่ากับ 35%")))</f>
        <v>18</v>
      </c>
    </row>
    <row r="6448" s="7" customFormat="1" ht="19.15" customHeight="1">
      <c r="A6448" t="s" s="16">
        <v>6520</v>
      </c>
      <c r="B6448" s="17">
        <v>3</v>
      </c>
      <c r="C6448" s="17">
        <v>10</v>
      </c>
      <c r="D6448" t="s" s="16">
        <v>6579</v>
      </c>
      <c r="E6448" t="s" s="16">
        <v>22</v>
      </c>
      <c r="F6448" s="55">
        <v>12818</v>
      </c>
      <c r="G6448" s="17">
        <v>13311</v>
      </c>
      <c r="H6448" s="18">
        <f>SUM(G6448-F6448)</f>
        <v>493</v>
      </c>
      <c r="I6448" s="19">
        <f>H6448/F6448</f>
        <v>0.0384615384615385</v>
      </c>
      <c r="J6448" s="19">
        <f>H6448/G6448</f>
        <v>0.037037037037037</v>
      </c>
      <c r="K6448" t="s" s="21">
        <f>IF(J6448&lt;25%,"น้อยกว่า 25%",IF(J6448&gt;=25%,"มากกว่าหรือเท่ากับ 25%",IF(J6448&gt;=35%,"มากกว่าหรือเท่ากับ 35%")))</f>
        <v>18</v>
      </c>
    </row>
    <row r="6449" s="7" customFormat="1" ht="19.15" customHeight="1">
      <c r="A6449" t="s" s="16">
        <v>6520</v>
      </c>
      <c r="B6449" s="17">
        <v>3</v>
      </c>
      <c r="C6449" s="17">
        <v>13</v>
      </c>
      <c r="D6449" t="s" s="16">
        <v>6580</v>
      </c>
      <c r="E6449" t="s" s="16">
        <v>26</v>
      </c>
      <c r="F6449" s="55">
        <v>2665</v>
      </c>
      <c r="G6449" s="17">
        <v>2754</v>
      </c>
      <c r="H6449" s="18">
        <f>SUM(G6449-F6449)</f>
        <v>89</v>
      </c>
      <c r="I6449" s="19">
        <f>H6449/F6449</f>
        <v>0.0333958724202627</v>
      </c>
      <c r="J6449" s="19">
        <f>H6449/G6449</f>
        <v>0.032316630355846</v>
      </c>
      <c r="K6449" t="s" s="21">
        <f>IF(J6449&lt;25%,"น้อยกว่า 25%",IF(J6449&gt;=25%,"มากกว่าหรือเท่ากับ 25%",IF(J6449&gt;=35%,"มากกว่าหรือเท่ากับ 35%")))</f>
        <v>18</v>
      </c>
    </row>
    <row r="6450" s="7" customFormat="1" ht="19.15" customHeight="1">
      <c r="A6450" t="s" s="16">
        <v>6520</v>
      </c>
      <c r="B6450" s="17">
        <v>3</v>
      </c>
      <c r="C6450" s="17">
        <v>3</v>
      </c>
      <c r="D6450" t="s" s="16">
        <v>6581</v>
      </c>
      <c r="E6450" t="s" s="16">
        <v>28</v>
      </c>
      <c r="F6450" s="55">
        <v>2216</v>
      </c>
      <c r="G6450" s="17">
        <v>2265</v>
      </c>
      <c r="H6450" s="18">
        <f>SUM(G6450-F6450)</f>
        <v>49</v>
      </c>
      <c r="I6450" s="19">
        <f>H6450/F6450</f>
        <v>0.0221119133574007</v>
      </c>
      <c r="J6450" s="19">
        <f>H6450/G6450</f>
        <v>0.0216335540838852</v>
      </c>
      <c r="K6450" t="s" s="21">
        <f>IF(J6450&lt;25%,"น้อยกว่า 25%",IF(J6450&gt;=25%,"มากกว่าหรือเท่ากับ 25%",IF(J6450&gt;=35%,"มากกว่าหรือเท่ากับ 35%")))</f>
        <v>18</v>
      </c>
    </row>
    <row r="6451" s="7" customFormat="1" ht="19.15" customHeight="1">
      <c r="A6451" t="s" s="16">
        <v>6520</v>
      </c>
      <c r="B6451" s="17">
        <v>3</v>
      </c>
      <c r="C6451" s="17">
        <v>9</v>
      </c>
      <c r="D6451" t="s" s="16">
        <v>6582</v>
      </c>
      <c r="E6451" t="s" s="16">
        <v>36</v>
      </c>
      <c r="F6451" s="55">
        <v>1128</v>
      </c>
      <c r="G6451" s="17">
        <v>1285</v>
      </c>
      <c r="H6451" s="18">
        <f>SUM(G6451-F6451)</f>
        <v>157</v>
      </c>
      <c r="I6451" s="19">
        <f>H6451/F6451</f>
        <v>0.139184397163121</v>
      </c>
      <c r="J6451" s="19">
        <f>H6451/G6451</f>
        <v>0.122178988326848</v>
      </c>
      <c r="K6451" t="s" s="21">
        <f>IF(J6451&lt;25%,"น้อยกว่า 25%",IF(J6451&gt;=25%,"มากกว่าหรือเท่ากับ 25%",IF(J6451&gt;=35%,"มากกว่าหรือเท่ากับ 35%")))</f>
        <v>18</v>
      </c>
    </row>
    <row r="6452" s="7" customFormat="1" ht="19.15" customHeight="1">
      <c r="A6452" t="s" s="16">
        <v>6520</v>
      </c>
      <c r="B6452" s="17">
        <v>3</v>
      </c>
      <c r="C6452" s="17">
        <v>28</v>
      </c>
      <c r="D6452" t="s" s="16">
        <v>6583</v>
      </c>
      <c r="E6452" t="s" s="16">
        <v>34</v>
      </c>
      <c r="F6452" s="55">
        <v>1146</v>
      </c>
      <c r="G6452" s="17">
        <v>1177</v>
      </c>
      <c r="H6452" s="18">
        <f>SUM(G6452-F6452)</f>
        <v>31</v>
      </c>
      <c r="I6452" s="19">
        <f>H6452/F6452</f>
        <v>0.0270506108202443</v>
      </c>
      <c r="J6452" s="19">
        <f>H6452/G6452</f>
        <v>0.0263381478334749</v>
      </c>
      <c r="K6452" t="s" s="21">
        <f>IF(J6452&lt;25%,"น้อยกว่า 25%",IF(J6452&gt;=25%,"มากกว่าหรือเท่ากับ 25%",IF(J6452&gt;=35%,"มากกว่าหรือเท่ากับ 35%")))</f>
        <v>18</v>
      </c>
    </row>
    <row r="6453" s="7" customFormat="1" ht="19.15" customHeight="1">
      <c r="A6453" t="s" s="16">
        <v>6520</v>
      </c>
      <c r="B6453" s="17">
        <v>3</v>
      </c>
      <c r="C6453" s="17">
        <v>1</v>
      </c>
      <c r="D6453" t="s" s="16">
        <v>6584</v>
      </c>
      <c r="E6453" t="s" s="16">
        <v>281</v>
      </c>
      <c r="F6453" s="55">
        <v>622</v>
      </c>
      <c r="G6453" s="17">
        <v>649</v>
      </c>
      <c r="H6453" s="18">
        <f>SUM(G6453-F6453)</f>
        <v>27</v>
      </c>
      <c r="I6453" s="19">
        <f>H6453/F6453</f>
        <v>0.0434083601286174</v>
      </c>
      <c r="J6453" s="19">
        <f>H6453/G6453</f>
        <v>0.0416024653312789</v>
      </c>
      <c r="K6453" t="s" s="21">
        <f>IF(J6453&lt;25%,"น้อยกว่า 25%",IF(J6453&gt;=25%,"มากกว่าหรือเท่ากับ 25%",IF(J6453&gt;=35%,"มากกว่าหรือเท่ากับ 35%")))</f>
        <v>18</v>
      </c>
    </row>
    <row r="6454" s="7" customFormat="1" ht="19.15" customHeight="1">
      <c r="A6454" t="s" s="16">
        <v>6520</v>
      </c>
      <c r="B6454" s="17">
        <v>3</v>
      </c>
      <c r="C6454" s="17">
        <v>27</v>
      </c>
      <c r="D6454" t="s" s="16">
        <v>6585</v>
      </c>
      <c r="E6454" t="s" s="16">
        <v>106</v>
      </c>
      <c r="F6454" s="55">
        <v>518</v>
      </c>
      <c r="G6454" s="17">
        <v>532</v>
      </c>
      <c r="H6454" s="18">
        <f>SUM(G6454-F6454)</f>
        <v>14</v>
      </c>
      <c r="I6454" s="19">
        <f>H6454/F6454</f>
        <v>0.027027027027027</v>
      </c>
      <c r="J6454" s="19">
        <f>H6454/G6454</f>
        <v>0.0263157894736842</v>
      </c>
      <c r="K6454" t="s" s="21">
        <f>IF(J6454&lt;25%,"น้อยกว่า 25%",IF(J6454&gt;=25%,"มากกว่าหรือเท่ากับ 25%",IF(J6454&gt;=35%,"มากกว่าหรือเท่ากับ 35%")))</f>
        <v>18</v>
      </c>
    </row>
    <row r="6455" s="7" customFormat="1" ht="19.15" customHeight="1">
      <c r="A6455" t="s" s="16">
        <v>6520</v>
      </c>
      <c r="B6455" s="17">
        <v>3</v>
      </c>
      <c r="C6455" s="17">
        <v>8</v>
      </c>
      <c r="D6455" t="s" s="16">
        <v>6586</v>
      </c>
      <c r="E6455" t="s" s="16">
        <v>74</v>
      </c>
      <c r="F6455" s="55">
        <v>322</v>
      </c>
      <c r="G6455" s="17">
        <v>347</v>
      </c>
      <c r="H6455" s="18">
        <f>SUM(G6455-F6455)</f>
        <v>25</v>
      </c>
      <c r="I6455" s="19">
        <f>H6455/F6455</f>
        <v>0.077639751552795</v>
      </c>
      <c r="J6455" s="19">
        <f>H6455/G6455</f>
        <v>0.0720461095100865</v>
      </c>
      <c r="K6455" t="s" s="21">
        <f>IF(J6455&lt;25%,"น้อยกว่า 25%",IF(J6455&gt;=25%,"มากกว่าหรือเท่ากับ 25%",IF(J6455&gt;=35%,"มากกว่าหรือเท่ากับ 35%")))</f>
        <v>18</v>
      </c>
    </row>
    <row r="6456" s="7" customFormat="1" ht="19.15" customHeight="1">
      <c r="A6456" t="s" s="16">
        <v>6520</v>
      </c>
      <c r="B6456" s="17">
        <v>3</v>
      </c>
      <c r="C6456" s="17">
        <v>25</v>
      </c>
      <c r="D6456" t="s" s="16">
        <v>6587</v>
      </c>
      <c r="E6456" t="s" s="16">
        <v>119</v>
      </c>
      <c r="F6456" s="55">
        <v>304</v>
      </c>
      <c r="G6456" s="17">
        <v>325</v>
      </c>
      <c r="H6456" s="18">
        <f>SUM(G6456-F6456)</f>
        <v>21</v>
      </c>
      <c r="I6456" s="19">
        <f>H6456/F6456</f>
        <v>0.0690789473684211</v>
      </c>
      <c r="J6456" s="19">
        <f>H6456/G6456</f>
        <v>0.0646153846153846</v>
      </c>
      <c r="K6456" t="s" s="21">
        <f>IF(J6456&lt;25%,"น้อยกว่า 25%",IF(J6456&gt;=25%,"มากกว่าหรือเท่ากับ 25%",IF(J6456&gt;=35%,"มากกว่าหรือเท่ากับ 35%")))</f>
        <v>18</v>
      </c>
    </row>
    <row r="6457" s="7" customFormat="1" ht="19.15" customHeight="1">
      <c r="A6457" t="s" s="16">
        <v>6520</v>
      </c>
      <c r="B6457" s="17">
        <v>3</v>
      </c>
      <c r="C6457" s="17">
        <v>18</v>
      </c>
      <c r="D6457" t="s" s="16">
        <v>6588</v>
      </c>
      <c r="E6457" t="s" s="16">
        <v>38</v>
      </c>
      <c r="F6457" s="55">
        <v>309</v>
      </c>
      <c r="G6457" s="17">
        <v>319</v>
      </c>
      <c r="H6457" s="18">
        <f>SUM(G6457-F6457)</f>
        <v>10</v>
      </c>
      <c r="I6457" s="19">
        <f>H6457/F6457</f>
        <v>0.0323624595469256</v>
      </c>
      <c r="J6457" s="19">
        <f>H6457/G6457</f>
        <v>0.0313479623824451</v>
      </c>
      <c r="K6457" t="s" s="21">
        <f>IF(J6457&lt;25%,"น้อยกว่า 25%",IF(J6457&gt;=25%,"มากกว่าหรือเท่ากับ 25%",IF(J6457&gt;=35%,"มากกว่าหรือเท่ากับ 35%")))</f>
        <v>18</v>
      </c>
    </row>
    <row r="6458" s="7" customFormat="1" ht="19.15" customHeight="1">
      <c r="A6458" t="s" s="16">
        <v>6520</v>
      </c>
      <c r="B6458" s="17">
        <v>3</v>
      </c>
      <c r="C6458" s="17">
        <v>23</v>
      </c>
      <c r="D6458" t="s" s="16">
        <v>6589</v>
      </c>
      <c r="E6458" t="s" s="16">
        <v>153</v>
      </c>
      <c r="F6458" s="55">
        <v>273</v>
      </c>
      <c r="G6458" s="17">
        <v>309</v>
      </c>
      <c r="H6458" s="18">
        <f>SUM(G6458-F6458)</f>
        <v>36</v>
      </c>
      <c r="I6458" s="19">
        <f>H6458/F6458</f>
        <v>0.131868131868132</v>
      </c>
      <c r="J6458" s="19">
        <f>H6458/G6458</f>
        <v>0.116504854368932</v>
      </c>
      <c r="K6458" t="s" s="21">
        <f>IF(J6458&lt;25%,"น้อยกว่า 25%",IF(J6458&gt;=25%,"มากกว่าหรือเท่ากับ 25%",IF(J6458&gt;=35%,"มากกว่าหรือเท่ากับ 35%")))</f>
        <v>18</v>
      </c>
    </row>
    <row r="6459" s="7" customFormat="1" ht="19.15" customHeight="1">
      <c r="A6459" t="s" s="16">
        <v>6520</v>
      </c>
      <c r="B6459" s="17">
        <v>3</v>
      </c>
      <c r="C6459" s="17">
        <v>21</v>
      </c>
      <c r="D6459" t="s" s="16">
        <v>6590</v>
      </c>
      <c r="E6459" t="s" s="16">
        <v>40</v>
      </c>
      <c r="F6459" s="55">
        <v>196</v>
      </c>
      <c r="G6459" s="17">
        <v>207</v>
      </c>
      <c r="H6459" s="18">
        <f>SUM(G6459-F6459)</f>
        <v>11</v>
      </c>
      <c r="I6459" s="19">
        <f>H6459/F6459</f>
        <v>0.0561224489795918</v>
      </c>
      <c r="J6459" s="19">
        <f>H6459/G6459</f>
        <v>0.0531400966183575</v>
      </c>
      <c r="K6459" t="s" s="21">
        <f>IF(J6459&lt;25%,"น้อยกว่า 25%",IF(J6459&gt;=25%,"มากกว่าหรือเท่ากับ 25%",IF(J6459&gt;=35%,"มากกว่าหรือเท่ากับ 35%")))</f>
        <v>18</v>
      </c>
    </row>
    <row r="6460" s="7" customFormat="1" ht="19.15" customHeight="1">
      <c r="A6460" t="s" s="16">
        <v>6520</v>
      </c>
      <c r="B6460" s="17">
        <v>3</v>
      </c>
      <c r="C6460" s="17">
        <v>17</v>
      </c>
      <c r="D6460" t="s" s="16">
        <v>6591</v>
      </c>
      <c r="E6460" t="s" s="16">
        <v>58</v>
      </c>
      <c r="F6460" s="55">
        <v>160</v>
      </c>
      <c r="G6460" s="17">
        <v>185</v>
      </c>
      <c r="H6460" s="18">
        <f>SUM(G6460-F6460)</f>
        <v>25</v>
      </c>
      <c r="I6460" s="19">
        <f>H6460/F6460</f>
        <v>0.15625</v>
      </c>
      <c r="J6460" s="19">
        <f>H6460/G6460</f>
        <v>0.135135135135135</v>
      </c>
      <c r="K6460" t="s" s="21">
        <f>IF(J6460&lt;25%,"น้อยกว่า 25%",IF(J6460&gt;=25%,"มากกว่าหรือเท่ากับ 25%",IF(J6460&gt;=35%,"มากกว่าหรือเท่ากับ 35%")))</f>
        <v>18</v>
      </c>
    </row>
    <row r="6461" s="7" customFormat="1" ht="19.15" customHeight="1">
      <c r="A6461" t="s" s="16">
        <v>6520</v>
      </c>
      <c r="B6461" s="17">
        <v>3</v>
      </c>
      <c r="C6461" s="17">
        <v>14</v>
      </c>
      <c r="D6461" t="s" s="16">
        <v>6592</v>
      </c>
      <c r="E6461" t="s" s="16">
        <v>248</v>
      </c>
      <c r="F6461" s="55">
        <v>172</v>
      </c>
      <c r="G6461" s="17">
        <v>182</v>
      </c>
      <c r="H6461" s="18">
        <f>SUM(G6461-F6461)</f>
        <v>10</v>
      </c>
      <c r="I6461" s="19">
        <f>H6461/F6461</f>
        <v>0.0581395348837209</v>
      </c>
      <c r="J6461" s="19">
        <f>H6461/G6461</f>
        <v>0.0549450549450549</v>
      </c>
      <c r="K6461" t="s" s="21">
        <f>IF(J6461&lt;25%,"น้อยกว่า 25%",IF(J6461&gt;=25%,"มากกว่าหรือเท่ากับ 25%",IF(J6461&gt;=35%,"มากกว่าหรือเท่ากับ 35%")))</f>
        <v>18</v>
      </c>
    </row>
    <row r="6462" s="7" customFormat="1" ht="19.15" customHeight="1">
      <c r="A6462" t="s" s="16">
        <v>6520</v>
      </c>
      <c r="B6462" s="17">
        <v>3</v>
      </c>
      <c r="C6462" s="17">
        <v>11</v>
      </c>
      <c r="D6462" t="s" s="16">
        <v>6593</v>
      </c>
      <c r="E6462" t="s" s="16">
        <v>116</v>
      </c>
      <c r="F6462" s="55">
        <v>148</v>
      </c>
      <c r="G6462" s="17">
        <v>154</v>
      </c>
      <c r="H6462" s="18">
        <f>SUM(G6462-F6462)</f>
        <v>6</v>
      </c>
      <c r="I6462" s="19">
        <f>H6462/F6462</f>
        <v>0.0405405405405405</v>
      </c>
      <c r="J6462" s="19">
        <f>H6462/G6462</f>
        <v>0.038961038961039</v>
      </c>
      <c r="K6462" t="s" s="21">
        <f>IF(J6462&lt;25%,"น้อยกว่า 25%",IF(J6462&gt;=25%,"มากกว่าหรือเท่ากับ 25%",IF(J6462&gt;=35%,"มากกว่าหรือเท่ากับ 35%")))</f>
        <v>18</v>
      </c>
    </row>
    <row r="6463" s="7" customFormat="1" ht="19.15" customHeight="1">
      <c r="A6463" t="s" s="16">
        <v>6520</v>
      </c>
      <c r="B6463" s="17">
        <v>3</v>
      </c>
      <c r="C6463" s="17">
        <v>12</v>
      </c>
      <c r="D6463" t="s" s="16">
        <v>6594</v>
      </c>
      <c r="E6463" t="s" s="16">
        <v>66</v>
      </c>
      <c r="F6463" s="55">
        <v>138</v>
      </c>
      <c r="G6463" s="17">
        <v>142</v>
      </c>
      <c r="H6463" s="18">
        <f>SUM(G6463-F6463)</f>
        <v>4</v>
      </c>
      <c r="I6463" s="19">
        <f>H6463/F6463</f>
        <v>0.0289855072463768</v>
      </c>
      <c r="J6463" s="19">
        <f>H6463/G6463</f>
        <v>0.028169014084507</v>
      </c>
      <c r="K6463" t="s" s="21">
        <f>IF(J6463&lt;25%,"น้อยกว่า 25%",IF(J6463&gt;=25%,"มากกว่าหรือเท่ากับ 25%",IF(J6463&gt;=35%,"มากกว่าหรือเท่ากับ 35%")))</f>
        <v>18</v>
      </c>
    </row>
    <row r="6464" s="7" customFormat="1" ht="19.15" customHeight="1">
      <c r="A6464" t="s" s="16">
        <v>6520</v>
      </c>
      <c r="B6464" s="17">
        <v>3</v>
      </c>
      <c r="C6464" s="17">
        <v>22</v>
      </c>
      <c r="D6464" t="s" s="16">
        <v>6595</v>
      </c>
      <c r="E6464" t="s" s="16">
        <v>72</v>
      </c>
      <c r="F6464" s="55">
        <v>93</v>
      </c>
      <c r="G6464" s="17">
        <v>98</v>
      </c>
      <c r="H6464" s="18">
        <f>SUM(G6464-F6464)</f>
        <v>5</v>
      </c>
      <c r="I6464" s="19">
        <f>H6464/F6464</f>
        <v>0.0537634408602151</v>
      </c>
      <c r="J6464" s="19">
        <f>H6464/G6464</f>
        <v>0.0510204081632653</v>
      </c>
      <c r="K6464" t="s" s="21">
        <f>IF(J6464&lt;25%,"น้อยกว่า 25%",IF(J6464&gt;=25%,"มากกว่าหรือเท่ากับ 25%",IF(J6464&gt;=35%,"มากกว่าหรือเท่ากับ 35%")))</f>
        <v>18</v>
      </c>
    </row>
    <row r="6465" s="7" customFormat="1" ht="19.15" customHeight="1">
      <c r="A6465" t="s" s="16">
        <v>6520</v>
      </c>
      <c r="B6465" s="17">
        <v>3</v>
      </c>
      <c r="C6465" s="17">
        <v>24</v>
      </c>
      <c r="D6465" t="s" s="16">
        <v>6596</v>
      </c>
      <c r="E6465" t="s" s="16">
        <v>52</v>
      </c>
      <c r="F6465" s="55">
        <v>84</v>
      </c>
      <c r="G6465" s="17">
        <v>88</v>
      </c>
      <c r="H6465" s="18">
        <f>SUM(G6465-F6465)</f>
        <v>4</v>
      </c>
      <c r="I6465" s="19">
        <f>H6465/F6465</f>
        <v>0.0476190476190476</v>
      </c>
      <c r="J6465" s="19">
        <f>H6465/G6465</f>
        <v>0.0454545454545455</v>
      </c>
      <c r="K6465" t="s" s="21">
        <f>IF(J6465&lt;25%,"น้อยกว่า 25%",IF(J6465&gt;=25%,"มากกว่าหรือเท่ากับ 25%",IF(J6465&gt;=35%,"มากกว่าหรือเท่ากับ 35%")))</f>
        <v>18</v>
      </c>
    </row>
    <row r="6466" s="7" customFormat="1" ht="19.15" customHeight="1">
      <c r="A6466" t="s" s="16">
        <v>6520</v>
      </c>
      <c r="B6466" s="17">
        <v>3</v>
      </c>
      <c r="C6466" s="17">
        <v>16</v>
      </c>
      <c r="D6466" t="s" s="16">
        <v>6597</v>
      </c>
      <c r="E6466" t="s" s="16">
        <v>44</v>
      </c>
      <c r="F6466" s="55">
        <v>74</v>
      </c>
      <c r="G6466" s="17">
        <v>82</v>
      </c>
      <c r="H6466" s="18">
        <f>SUM(G6466-F6466)</f>
        <v>8</v>
      </c>
      <c r="I6466" s="19">
        <f>H6466/F6466</f>
        <v>0.108108108108108</v>
      </c>
      <c r="J6466" s="19">
        <f>H6466/G6466</f>
        <v>0.0975609756097561</v>
      </c>
      <c r="K6466" t="s" s="21">
        <f>IF(J6466&lt;25%,"น้อยกว่า 25%",IF(J6466&gt;=25%,"มากกว่าหรือเท่ากับ 25%",IF(J6466&gt;=35%,"มากกว่าหรือเท่ากับ 35%")))</f>
        <v>18</v>
      </c>
    </row>
    <row r="6467" s="7" customFormat="1" ht="19.15" customHeight="1">
      <c r="A6467" t="s" s="16">
        <v>6520</v>
      </c>
      <c r="B6467" s="17">
        <v>3</v>
      </c>
      <c r="C6467" s="17">
        <v>26</v>
      </c>
      <c r="D6467" t="s" s="16">
        <v>6598</v>
      </c>
      <c r="E6467" t="s" s="16">
        <v>375</v>
      </c>
      <c r="F6467" s="55">
        <v>64</v>
      </c>
      <c r="G6467" s="17">
        <v>69</v>
      </c>
      <c r="H6467" s="18">
        <f>SUM(G6467-F6467)</f>
        <v>5</v>
      </c>
      <c r="I6467" s="19">
        <f>H6467/F6467</f>
        <v>0.078125</v>
      </c>
      <c r="J6467" s="19">
        <f>H6467/G6467</f>
        <v>0.072463768115942</v>
      </c>
      <c r="K6467" t="s" s="21">
        <f>IF(J6467&lt;25%,"น้อยกว่า 25%",IF(J6467&gt;=25%,"มากกว่าหรือเท่ากับ 25%",IF(J6467&gt;=35%,"มากกว่าหรือเท่ากับ 35%")))</f>
        <v>18</v>
      </c>
    </row>
    <row r="6468" s="7" customFormat="1" ht="19.15" customHeight="1">
      <c r="A6468" t="s" s="16">
        <v>6520</v>
      </c>
      <c r="B6468" s="17">
        <v>3</v>
      </c>
      <c r="C6468" s="17">
        <v>2</v>
      </c>
      <c r="D6468" t="s" s="16">
        <v>6599</v>
      </c>
      <c r="E6468" t="s" s="16">
        <v>78</v>
      </c>
      <c r="F6468" s="37">
        <v>0</v>
      </c>
      <c r="G6468" s="17">
        <v>0</v>
      </c>
      <c r="H6468" s="18">
        <f>SUM(G6468-F6468)</f>
        <v>0</v>
      </c>
      <c r="I6468" s="19">
        <f>H6468/F6468</f>
      </c>
      <c r="J6468" s="19">
        <f>H6468/G6468</f>
      </c>
      <c r="K6468" s="24">
        <f>IF(J6468&lt;25%,"น้อยกว่า 25%",IF(J6468&gt;=25%,"มากกว่าหรือเท่ากับ 25%",IF(J6468&gt;=35%,"มากกว่าหรือเท่ากับ 35%")))</f>
      </c>
    </row>
    <row r="6469" s="7" customFormat="1" ht="19.15" customHeight="1">
      <c r="A6469" t="s" s="16">
        <v>6520</v>
      </c>
      <c r="B6469" s="17">
        <v>3</v>
      </c>
      <c r="C6469" s="17">
        <v>20</v>
      </c>
      <c r="D6469" t="s" s="16">
        <v>6600</v>
      </c>
      <c r="E6469" t="s" s="16">
        <v>84</v>
      </c>
      <c r="F6469" s="37">
        <v>0</v>
      </c>
      <c r="G6469" s="17">
        <v>0</v>
      </c>
      <c r="H6469" s="18">
        <f>SUM(G6469-F6469)</f>
        <v>0</v>
      </c>
      <c r="I6469" s="19">
        <f>H6469/F6469</f>
      </c>
      <c r="J6469" s="19">
        <f>H6469/G6469</f>
      </c>
      <c r="K6469" s="24">
        <f>IF(J6469&lt;25%,"น้อยกว่า 25%",IF(J6469&gt;=25%,"มากกว่าหรือเท่ากับ 25%",IF(J6469&gt;=35%,"มากกว่าหรือเท่ากับ 35%")))</f>
      </c>
    </row>
    <row r="6470" s="7" customFormat="1" ht="19.15" customHeight="1">
      <c r="A6470" t="s" s="16">
        <v>6601</v>
      </c>
      <c r="B6470" s="17">
        <v>2</v>
      </c>
      <c r="C6470" s="17">
        <v>5</v>
      </c>
      <c r="D6470" t="s" s="16">
        <v>6602</v>
      </c>
      <c r="E6470" t="s" s="16">
        <v>22</v>
      </c>
      <c r="F6470" s="58">
        <v>15117</v>
      </c>
      <c r="G6470" s="32">
        <v>12336</v>
      </c>
      <c r="H6470" s="18">
        <f>SUM(G6470-F6470)</f>
        <v>-2781</v>
      </c>
      <c r="I6470" s="19">
        <f>H6470/F6470</f>
        <v>-0.183965072435007</v>
      </c>
      <c r="J6470" s="19">
        <f>H6470/G6470</f>
        <v>-0.225437743190661</v>
      </c>
    </row>
    <row r="6471" s="7" customFormat="1" ht="19.15" customHeight="1">
      <c r="A6471" t="s" s="16">
        <v>6601</v>
      </c>
      <c r="B6471" s="17">
        <v>2</v>
      </c>
      <c r="C6471" s="17">
        <v>10</v>
      </c>
      <c r="D6471" t="s" s="16">
        <v>6603</v>
      </c>
      <c r="E6471" t="s" s="16">
        <v>28</v>
      </c>
      <c r="F6471" s="58">
        <v>2335</v>
      </c>
      <c r="G6471" s="32">
        <v>2024</v>
      </c>
      <c r="H6471" s="18">
        <f>SUM(G6471-F6471)</f>
        <v>-311</v>
      </c>
      <c r="I6471" s="19">
        <f>H6471/F6471</f>
        <v>-0.133190578158458</v>
      </c>
      <c r="J6471" s="19">
        <f>H6471/G6471</f>
        <v>-0.153656126482213</v>
      </c>
    </row>
    <row r="6472" s="7" customFormat="1" ht="19.15" customHeight="1">
      <c r="A6472" t="s" s="16">
        <v>6601</v>
      </c>
      <c r="B6472" s="17">
        <v>2</v>
      </c>
      <c r="C6472" s="17">
        <v>11</v>
      </c>
      <c r="D6472" t="s" s="16">
        <v>6604</v>
      </c>
      <c r="E6472" t="s" s="16">
        <v>38</v>
      </c>
      <c r="F6472" s="58">
        <v>2438</v>
      </c>
      <c r="G6472" s="32">
        <v>2250</v>
      </c>
      <c r="H6472" s="18">
        <f>SUM(G6472-F6472)</f>
        <v>-188</v>
      </c>
      <c r="I6472" s="19">
        <f>H6472/F6472</f>
        <v>-0.0771123872026251</v>
      </c>
      <c r="J6472" s="19">
        <f>H6472/G6472</f>
        <v>-0.08355555555555561</v>
      </c>
    </row>
    <row r="6473" s="7" customFormat="1" ht="19.15" customHeight="1">
      <c r="A6473" t="s" s="16">
        <v>6601</v>
      </c>
      <c r="B6473" s="17">
        <v>1</v>
      </c>
      <c r="C6473" s="17">
        <v>6</v>
      </c>
      <c r="D6473" t="s" s="16">
        <v>6605</v>
      </c>
      <c r="E6473" t="s" s="16">
        <v>60</v>
      </c>
      <c r="F6473" s="58">
        <v>742</v>
      </c>
      <c r="G6473" s="32">
        <v>595</v>
      </c>
      <c r="H6473" s="18">
        <f>SUM(G6473-F6473)</f>
        <v>-147</v>
      </c>
      <c r="I6473" s="19">
        <f>H6473/F6473</f>
        <v>-0.19811320754717</v>
      </c>
      <c r="J6473" s="19">
        <f>H6473/G6473</f>
        <v>-0.247058823529412</v>
      </c>
    </row>
    <row r="6474" s="7" customFormat="1" ht="19.15" customHeight="1">
      <c r="A6474" t="s" s="16">
        <v>6601</v>
      </c>
      <c r="B6474" s="17">
        <v>2</v>
      </c>
      <c r="C6474" s="17">
        <v>18</v>
      </c>
      <c r="D6474" t="s" s="16">
        <v>6606</v>
      </c>
      <c r="E6474" t="s" s="16">
        <v>34</v>
      </c>
      <c r="F6474" s="58">
        <v>580</v>
      </c>
      <c r="G6474" s="32">
        <v>496</v>
      </c>
      <c r="H6474" s="18">
        <f>SUM(G6474-F6474)</f>
        <v>-84</v>
      </c>
      <c r="I6474" s="19">
        <f>H6474/F6474</f>
        <v>-0.144827586206897</v>
      </c>
      <c r="J6474" s="19">
        <f>H6474/G6474</f>
        <v>-0.169354838709677</v>
      </c>
    </row>
    <row r="6475" s="7" customFormat="1" ht="19.15" customHeight="1">
      <c r="A6475" t="s" s="16">
        <v>6601</v>
      </c>
      <c r="B6475" s="17">
        <v>1</v>
      </c>
      <c r="C6475" s="17">
        <v>13</v>
      </c>
      <c r="D6475" t="s" s="16">
        <v>6607</v>
      </c>
      <c r="E6475" t="s" s="16">
        <v>40</v>
      </c>
      <c r="F6475" s="59">
        <v>387</v>
      </c>
      <c r="G6475" s="30">
        <v>679</v>
      </c>
      <c r="H6475" s="18">
        <f>SUM(G6475-F6475)</f>
        <v>292</v>
      </c>
      <c r="I6475" s="19">
        <f>H6475/F6475</f>
        <v>0.754521963824289</v>
      </c>
      <c r="J6475" s="19">
        <f>H6475/G6475</f>
        <v>0.430044182621502</v>
      </c>
      <c r="K6475" t="s" s="21">
        <f>IF(J6475&lt;25%,"น้อยกว่า 25%",IF(J6475&gt;=25%,"มากกว่าหรือเท่ากับ 25%",IF(J6475&gt;=35%,"มากกว่าหรือเท่ากับ 35%")))</f>
        <v>122</v>
      </c>
    </row>
    <row r="6476" s="7" customFormat="1" ht="19.15" customHeight="1">
      <c r="A6476" t="s" s="16">
        <v>6601</v>
      </c>
      <c r="B6476" s="17">
        <v>1</v>
      </c>
      <c r="C6476" s="17">
        <v>11</v>
      </c>
      <c r="D6476" t="s" s="16">
        <v>6608</v>
      </c>
      <c r="E6476" t="s" s="16">
        <v>44</v>
      </c>
      <c r="F6476" s="59">
        <v>341</v>
      </c>
      <c r="G6476" s="30">
        <v>623</v>
      </c>
      <c r="H6476" s="18">
        <f>SUM(G6476-F6476)</f>
        <v>282</v>
      </c>
      <c r="I6476" s="19">
        <f>H6476/F6476</f>
        <v>0.826979472140762</v>
      </c>
      <c r="J6476" s="19">
        <f>H6476/G6476</f>
        <v>0.452648475120385</v>
      </c>
      <c r="K6476" t="s" s="21">
        <f>IF(J6476&lt;25%,"น้อยกว่า 25%",IF(J6476&gt;=25%,"มากกว่าหรือเท่ากับ 25%",IF(J6476&gt;=35%,"มากกว่าหรือเท่ากับ 35%")))</f>
        <v>122</v>
      </c>
    </row>
    <row r="6477" s="7" customFormat="1" ht="19.15" customHeight="1">
      <c r="A6477" t="s" s="16">
        <v>6601</v>
      </c>
      <c r="B6477" s="17">
        <v>2</v>
      </c>
      <c r="C6477" s="17">
        <v>4</v>
      </c>
      <c r="D6477" t="s" s="16">
        <v>6609</v>
      </c>
      <c r="E6477" t="s" s="16">
        <v>17</v>
      </c>
      <c r="F6477" s="58">
        <v>27978</v>
      </c>
      <c r="G6477" s="32">
        <v>27918</v>
      </c>
      <c r="H6477" s="18">
        <f>SUM(G6477-F6477)</f>
        <v>-60</v>
      </c>
      <c r="I6477" s="19">
        <f>H6477/F6477</f>
        <v>-0.00214454214025306</v>
      </c>
      <c r="J6477" s="19">
        <f>H6477/G6477</f>
        <v>-0.0021491510853213</v>
      </c>
    </row>
    <row r="6478" s="7" customFormat="1" ht="19.15" customHeight="1">
      <c r="A6478" t="s" s="16">
        <v>6601</v>
      </c>
      <c r="B6478" s="17">
        <v>2</v>
      </c>
      <c r="C6478" s="17">
        <v>1</v>
      </c>
      <c r="D6478" t="s" s="16">
        <v>6610</v>
      </c>
      <c r="E6478" t="s" s="16">
        <v>20</v>
      </c>
      <c r="F6478" s="58">
        <v>49789</v>
      </c>
      <c r="G6478" s="32">
        <v>49741</v>
      </c>
      <c r="H6478" s="18">
        <f>SUM(G6478-F6478)</f>
        <v>-48</v>
      </c>
      <c r="I6478" s="19">
        <f>H6478/F6478</f>
        <v>-0.000964068368515134</v>
      </c>
      <c r="J6478" s="19">
        <f>H6478/G6478</f>
        <v>-0.000964998693230936</v>
      </c>
    </row>
    <row r="6479" s="7" customFormat="1" ht="19.15" customHeight="1">
      <c r="A6479" t="s" s="16">
        <v>6601</v>
      </c>
      <c r="B6479" s="17">
        <v>2</v>
      </c>
      <c r="C6479" s="17">
        <v>12</v>
      </c>
      <c r="D6479" t="s" s="16">
        <v>6611</v>
      </c>
      <c r="E6479" t="s" s="16">
        <v>36</v>
      </c>
      <c r="F6479" s="58">
        <v>340</v>
      </c>
      <c r="G6479" s="32">
        <v>300</v>
      </c>
      <c r="H6479" s="18">
        <f>SUM(G6479-F6479)</f>
        <v>-40</v>
      </c>
      <c r="I6479" s="19">
        <f>H6479/F6479</f>
        <v>-0.117647058823529</v>
      </c>
      <c r="J6479" s="19">
        <f>H6479/G6479</f>
        <v>-0.133333333333333</v>
      </c>
    </row>
    <row r="6480" s="7" customFormat="1" ht="19.15" customHeight="1">
      <c r="A6480" t="s" s="16">
        <v>6601</v>
      </c>
      <c r="B6480" s="17">
        <v>2</v>
      </c>
      <c r="C6480" s="17">
        <v>9</v>
      </c>
      <c r="D6480" t="s" s="16">
        <v>6612</v>
      </c>
      <c r="E6480" t="s" s="16">
        <v>30</v>
      </c>
      <c r="F6480" s="58">
        <v>233</v>
      </c>
      <c r="G6480" s="32">
        <v>196</v>
      </c>
      <c r="H6480" s="18">
        <f>SUM(G6480-F6480)</f>
        <v>-37</v>
      </c>
      <c r="I6480" s="19">
        <f>H6480/F6480</f>
        <v>-0.158798283261803</v>
      </c>
      <c r="J6480" s="19">
        <f>H6480/G6480</f>
        <v>-0.188775510204082</v>
      </c>
    </row>
    <row r="6481" s="7" customFormat="1" ht="19.15" customHeight="1">
      <c r="A6481" t="s" s="16">
        <v>6601</v>
      </c>
      <c r="B6481" s="17">
        <v>2</v>
      </c>
      <c r="C6481" s="17">
        <v>15</v>
      </c>
      <c r="D6481" t="s" s="16">
        <v>6613</v>
      </c>
      <c r="E6481" t="s" s="16">
        <v>1287</v>
      </c>
      <c r="F6481" s="59">
        <v>145</v>
      </c>
      <c r="G6481" s="30">
        <v>297</v>
      </c>
      <c r="H6481" s="18">
        <f>SUM(G6481-F6481)</f>
        <v>152</v>
      </c>
      <c r="I6481" s="19">
        <f>H6481/F6481</f>
        <v>1.04827586206897</v>
      </c>
      <c r="J6481" s="19">
        <f>H6481/G6481</f>
        <v>0.511784511784512</v>
      </c>
      <c r="K6481" t="s" s="21">
        <f>IF(J6481&lt;25%,"น้อยกว่า 25%",IF(J6481&gt;=25%,"มากกว่าหรือเท่ากับ 25%",IF(J6481&gt;=35%,"มากกว่าหรือเท่ากับ 35%")))</f>
        <v>122</v>
      </c>
    </row>
    <row r="6482" s="7" customFormat="1" ht="19.15" customHeight="1">
      <c r="A6482" t="s" s="16">
        <v>6601</v>
      </c>
      <c r="B6482" s="17">
        <v>2</v>
      </c>
      <c r="C6482" s="17">
        <v>13</v>
      </c>
      <c r="D6482" t="s" s="16">
        <v>6614</v>
      </c>
      <c r="E6482" t="s" s="16">
        <v>110</v>
      </c>
      <c r="F6482" s="58">
        <v>132</v>
      </c>
      <c r="G6482" s="32">
        <v>116</v>
      </c>
      <c r="H6482" s="18">
        <f>SUM(G6482-F6482)</f>
        <v>-16</v>
      </c>
      <c r="I6482" s="19">
        <f>H6482/F6482</f>
        <v>-0.121212121212121</v>
      </c>
      <c r="J6482" s="19">
        <f>H6482/G6482</f>
        <v>-0.137931034482759</v>
      </c>
    </row>
    <row r="6483" s="7" customFormat="1" ht="19.15" customHeight="1">
      <c r="A6483" t="s" s="16">
        <v>6601</v>
      </c>
      <c r="B6483" s="17">
        <v>2</v>
      </c>
      <c r="C6483" s="17">
        <v>7</v>
      </c>
      <c r="D6483" t="s" s="16">
        <v>6615</v>
      </c>
      <c r="E6483" t="s" s="16">
        <v>60</v>
      </c>
      <c r="F6483" s="58">
        <v>266</v>
      </c>
      <c r="G6483" s="32">
        <v>253</v>
      </c>
      <c r="H6483" s="18">
        <f>SUM(G6483-F6483)</f>
        <v>-13</v>
      </c>
      <c r="I6483" s="19">
        <f>H6483/F6483</f>
        <v>-0.0488721804511278</v>
      </c>
      <c r="J6483" s="19">
        <f>H6483/G6483</f>
        <v>-0.0513833992094862</v>
      </c>
    </row>
    <row r="6484" s="7" customFormat="1" ht="19.15" customHeight="1">
      <c r="A6484" t="s" s="16">
        <v>6601</v>
      </c>
      <c r="B6484" s="17">
        <v>3</v>
      </c>
      <c r="C6484" s="17">
        <v>7</v>
      </c>
      <c r="D6484" t="s" s="16">
        <v>6616</v>
      </c>
      <c r="E6484" t="s" s="16">
        <v>30</v>
      </c>
      <c r="F6484" s="59">
        <v>289</v>
      </c>
      <c r="G6484" s="30">
        <v>402</v>
      </c>
      <c r="H6484" s="18">
        <f>SUM(G6484-F6484)</f>
        <v>113</v>
      </c>
      <c r="I6484" s="19">
        <f>H6484/F6484</f>
        <v>0.391003460207612</v>
      </c>
      <c r="J6484" s="19">
        <f>H6484/G6484</f>
        <v>0.281094527363184</v>
      </c>
      <c r="K6484" t="s" s="21">
        <f>IF(J6484&lt;25%,"น้อยกว่า 25%",IF(J6484&gt;=25%,"มากกว่าหรือเท่ากับ 25%",IF(J6484&gt;=35%,"มากกว่าหรือเท่ากับ 35%")))</f>
        <v>122</v>
      </c>
    </row>
    <row r="6485" s="7" customFormat="1" ht="19.15" customHeight="1">
      <c r="A6485" t="s" s="16">
        <v>6601</v>
      </c>
      <c r="B6485" s="17">
        <v>2</v>
      </c>
      <c r="C6485" s="17">
        <v>14</v>
      </c>
      <c r="D6485" t="s" s="16">
        <v>6617</v>
      </c>
      <c r="E6485" t="s" s="16">
        <v>74</v>
      </c>
      <c r="F6485" s="58">
        <v>69</v>
      </c>
      <c r="G6485" s="32">
        <v>58</v>
      </c>
      <c r="H6485" s="18">
        <f>SUM(G6485-F6485)</f>
        <v>-11</v>
      </c>
      <c r="I6485" s="19">
        <f>H6485/F6485</f>
        <v>-0.159420289855072</v>
      </c>
      <c r="J6485" s="19">
        <f>H6485/G6485</f>
        <v>-0.189655172413793</v>
      </c>
    </row>
    <row r="6486" s="7" customFormat="1" ht="19.15" customHeight="1">
      <c r="A6486" t="s" s="16">
        <v>6601</v>
      </c>
      <c r="B6486" s="17">
        <v>2</v>
      </c>
      <c r="C6486" s="17">
        <v>6</v>
      </c>
      <c r="D6486" t="s" s="16">
        <v>6618</v>
      </c>
      <c r="E6486" t="s" s="16">
        <v>48</v>
      </c>
      <c r="F6486" s="58">
        <v>171</v>
      </c>
      <c r="G6486" s="32">
        <v>162</v>
      </c>
      <c r="H6486" s="18">
        <f>SUM(G6486-F6486)</f>
        <v>-9</v>
      </c>
      <c r="I6486" s="19">
        <f>H6486/F6486</f>
        <v>-0.0526315789473684</v>
      </c>
      <c r="J6486" s="19">
        <f>H6486/G6486</f>
        <v>-0.0555555555555556</v>
      </c>
    </row>
    <row r="6487" s="7" customFormat="1" ht="19.15" customHeight="1">
      <c r="A6487" t="s" s="16">
        <v>6601</v>
      </c>
      <c r="B6487" s="17">
        <v>2</v>
      </c>
      <c r="C6487" s="17">
        <v>25</v>
      </c>
      <c r="D6487" t="s" s="16">
        <v>6619</v>
      </c>
      <c r="E6487" t="s" s="16">
        <v>173</v>
      </c>
      <c r="F6487" s="58">
        <v>114</v>
      </c>
      <c r="G6487" s="32">
        <v>106</v>
      </c>
      <c r="H6487" s="18">
        <f>SUM(G6487-F6487)</f>
        <v>-8</v>
      </c>
      <c r="I6487" s="19">
        <f>H6487/F6487</f>
        <v>-0.0701754385964912</v>
      </c>
      <c r="J6487" s="19">
        <f>H6487/G6487</f>
        <v>-0.0754716981132075</v>
      </c>
    </row>
    <row r="6488" s="7" customFormat="1" ht="19.15" customHeight="1">
      <c r="A6488" t="s" s="16">
        <v>6601</v>
      </c>
      <c r="B6488" s="17">
        <v>2</v>
      </c>
      <c r="C6488" s="17">
        <v>23</v>
      </c>
      <c r="D6488" t="s" s="16">
        <v>6620</v>
      </c>
      <c r="E6488" t="s" s="16">
        <v>66</v>
      </c>
      <c r="F6488" s="58">
        <v>101</v>
      </c>
      <c r="G6488" s="32">
        <v>95</v>
      </c>
      <c r="H6488" s="18">
        <f>SUM(G6488-F6488)</f>
        <v>-6</v>
      </c>
      <c r="I6488" s="19">
        <f>H6488/F6488</f>
        <v>-0.0594059405940594</v>
      </c>
      <c r="J6488" s="19">
        <f>H6488/G6488</f>
        <v>-0.06315789473684209</v>
      </c>
    </row>
    <row r="6489" s="7" customFormat="1" ht="19.15" customHeight="1">
      <c r="A6489" t="s" s="16">
        <v>6601</v>
      </c>
      <c r="B6489" s="17">
        <v>5</v>
      </c>
      <c r="C6489" s="17">
        <v>23</v>
      </c>
      <c r="D6489" t="s" s="16">
        <v>6621</v>
      </c>
      <c r="E6489" t="s" s="16">
        <v>66</v>
      </c>
      <c r="F6489" s="58">
        <v>83</v>
      </c>
      <c r="G6489" s="32">
        <v>77</v>
      </c>
      <c r="H6489" s="18">
        <f>SUM(G6489-F6489)</f>
        <v>-6</v>
      </c>
      <c r="I6489" s="19">
        <f>H6489/F6489</f>
        <v>-0.07228915662650599</v>
      </c>
      <c r="J6489" s="19">
        <f>H6489/G6489</f>
        <v>-0.07792207792207791</v>
      </c>
    </row>
    <row r="6490" s="7" customFormat="1" ht="19.15" customHeight="1">
      <c r="A6490" t="s" s="16">
        <v>6601</v>
      </c>
      <c r="B6490" s="17">
        <v>1</v>
      </c>
      <c r="C6490" s="17">
        <v>12</v>
      </c>
      <c r="D6490" t="s" s="16">
        <v>6622</v>
      </c>
      <c r="E6490" t="s" s="16">
        <v>20</v>
      </c>
      <c r="F6490" s="55">
        <v>32339</v>
      </c>
      <c r="G6490" s="17">
        <v>37011</v>
      </c>
      <c r="H6490" s="18">
        <f>SUM(G6490-F6490)</f>
        <v>4672</v>
      </c>
      <c r="I6490" s="19">
        <f>H6490/F6490</f>
        <v>0.144469525959368</v>
      </c>
      <c r="J6490" s="19">
        <f>H6490/G6490</f>
        <v>0.126232741617357</v>
      </c>
      <c r="K6490" t="s" s="21">
        <f>IF(J6490&lt;25%,"น้อยกว่า 25%",IF(J6490&gt;=25%,"มากกว่าหรือเท่ากับ 25%",IF(J6490&gt;=35%,"มากกว่าหรือเท่ากับ 35%")))</f>
        <v>18</v>
      </c>
    </row>
    <row r="6491" s="7" customFormat="1" ht="19.15" customHeight="1">
      <c r="A6491" t="s" s="16">
        <v>6601</v>
      </c>
      <c r="B6491" s="17">
        <v>1</v>
      </c>
      <c r="C6491" s="17">
        <v>3</v>
      </c>
      <c r="D6491" t="s" s="16">
        <v>6623</v>
      </c>
      <c r="E6491" t="s" s="16">
        <v>17</v>
      </c>
      <c r="F6491" s="55">
        <v>12858</v>
      </c>
      <c r="G6491" s="17">
        <v>15119</v>
      </c>
      <c r="H6491" s="18">
        <f>SUM(G6491-F6491)</f>
        <v>2261</v>
      </c>
      <c r="I6491" s="19">
        <f>H6491/F6491</f>
        <v>0.17584383263338</v>
      </c>
      <c r="J6491" s="19">
        <f>H6491/G6491</f>
        <v>0.149546927706859</v>
      </c>
      <c r="K6491" t="s" s="21">
        <f>IF(J6491&lt;25%,"น้อยกว่า 25%",IF(J6491&gt;=25%,"มากกว่าหรือเท่ากับ 25%",IF(J6491&gt;=35%,"มากกว่าหรือเท่ากับ 35%")))</f>
        <v>18</v>
      </c>
    </row>
    <row r="6492" s="7" customFormat="1" ht="19.15" customHeight="1">
      <c r="A6492" t="s" s="16">
        <v>6601</v>
      </c>
      <c r="B6492" s="17">
        <v>1</v>
      </c>
      <c r="C6492" s="17">
        <v>4</v>
      </c>
      <c r="D6492" t="s" s="16">
        <v>6624</v>
      </c>
      <c r="E6492" t="s" s="16">
        <v>36</v>
      </c>
      <c r="F6492" s="55">
        <v>12259</v>
      </c>
      <c r="G6492" s="17">
        <v>14716</v>
      </c>
      <c r="H6492" s="18">
        <f>SUM(G6492-F6492)</f>
        <v>2457</v>
      </c>
      <c r="I6492" s="19">
        <f>H6492/F6492</f>
        <v>0.200424178154825</v>
      </c>
      <c r="J6492" s="19">
        <f>H6492/G6492</f>
        <v>0.166961130742049</v>
      </c>
      <c r="K6492" t="s" s="21">
        <f>IF(J6492&lt;25%,"น้อยกว่า 25%",IF(J6492&gt;=25%,"มากกว่าหรือเท่ากับ 25%",IF(J6492&gt;=35%,"มากกว่าหรือเท่ากับ 35%")))</f>
        <v>18</v>
      </c>
    </row>
    <row r="6493" s="7" customFormat="1" ht="19.15" customHeight="1">
      <c r="A6493" t="s" s="16">
        <v>6601</v>
      </c>
      <c r="B6493" s="17">
        <v>1</v>
      </c>
      <c r="C6493" s="17">
        <v>10</v>
      </c>
      <c r="D6493" t="s" s="16">
        <v>6625</v>
      </c>
      <c r="E6493" t="s" s="16">
        <v>84</v>
      </c>
      <c r="F6493" s="55">
        <v>12778</v>
      </c>
      <c r="G6493" s="17">
        <v>14432</v>
      </c>
      <c r="H6493" s="18">
        <f>SUM(G6493-F6493)</f>
        <v>1654</v>
      </c>
      <c r="I6493" s="19">
        <f>H6493/F6493</f>
        <v>0.129441227109094</v>
      </c>
      <c r="J6493" s="19">
        <f>H6493/G6493</f>
        <v>0.114606430155211</v>
      </c>
      <c r="K6493" t="s" s="21">
        <f>IF(J6493&lt;25%,"น้อยกว่า 25%",IF(J6493&gt;=25%,"มากกว่าหรือเท่ากับ 25%",IF(J6493&gt;=35%,"มากกว่าหรือเท่ากับ 35%")))</f>
        <v>18</v>
      </c>
    </row>
    <row r="6494" s="7" customFormat="1" ht="19.15" customHeight="1">
      <c r="A6494" t="s" s="16">
        <v>6601</v>
      </c>
      <c r="B6494" s="17">
        <v>1</v>
      </c>
      <c r="C6494" s="17">
        <v>8</v>
      </c>
      <c r="D6494" t="s" s="16">
        <v>6626</v>
      </c>
      <c r="E6494" t="s" s="16">
        <v>22</v>
      </c>
      <c r="F6494" s="55">
        <v>12527</v>
      </c>
      <c r="G6494" s="17">
        <v>14178</v>
      </c>
      <c r="H6494" s="18">
        <f>SUM(G6494-F6494)</f>
        <v>1651</v>
      </c>
      <c r="I6494" s="19">
        <f>H6494/F6494</f>
        <v>0.131795322104255</v>
      </c>
      <c r="J6494" s="19">
        <f>H6494/G6494</f>
        <v>0.116448018056143</v>
      </c>
      <c r="K6494" t="s" s="21">
        <f>IF(J6494&lt;25%,"น้อยกว่า 25%",IF(J6494&gt;=25%,"มากกว่าหรือเท่ากับ 25%",IF(J6494&gt;=35%,"มากกว่าหรือเท่ากับ 35%")))</f>
        <v>18</v>
      </c>
    </row>
    <row r="6495" s="7" customFormat="1" ht="19.15" customHeight="1">
      <c r="A6495" t="s" s="16">
        <v>6601</v>
      </c>
      <c r="B6495" s="17">
        <v>1</v>
      </c>
      <c r="C6495" s="17">
        <v>5</v>
      </c>
      <c r="D6495" t="s" s="16">
        <v>6627</v>
      </c>
      <c r="E6495" t="s" s="16">
        <v>28</v>
      </c>
      <c r="F6495" s="55">
        <v>1293</v>
      </c>
      <c r="G6495" s="17">
        <v>1587</v>
      </c>
      <c r="H6495" s="18">
        <f>SUM(G6495-F6495)</f>
        <v>294</v>
      </c>
      <c r="I6495" s="19">
        <f>H6495/F6495</f>
        <v>0.22737819025522</v>
      </c>
      <c r="J6495" s="19">
        <f>H6495/G6495</f>
        <v>0.185255198487713</v>
      </c>
      <c r="K6495" t="s" s="21">
        <f>IF(J6495&lt;25%,"น้อยกว่า 25%",IF(J6495&gt;=25%,"มากกว่าหรือเท่ากับ 25%",IF(J6495&gt;=35%,"มากกว่าหรือเท่ากับ 35%")))</f>
        <v>18</v>
      </c>
    </row>
    <row r="6496" s="7" customFormat="1" ht="19.15" customHeight="1">
      <c r="A6496" t="s" s="16">
        <v>6601</v>
      </c>
      <c r="B6496" s="17">
        <v>1</v>
      </c>
      <c r="C6496" s="17">
        <v>20</v>
      </c>
      <c r="D6496" t="s" s="16">
        <v>6628</v>
      </c>
      <c r="E6496" t="s" s="16">
        <v>34</v>
      </c>
      <c r="F6496" s="55">
        <v>936</v>
      </c>
      <c r="G6496" s="17">
        <v>1065</v>
      </c>
      <c r="H6496" s="18">
        <f>SUM(G6496-F6496)</f>
        <v>129</v>
      </c>
      <c r="I6496" s="19">
        <f>H6496/F6496</f>
        <v>0.137820512820513</v>
      </c>
      <c r="J6496" s="19">
        <f>H6496/G6496</f>
        <v>0.12112676056338</v>
      </c>
      <c r="K6496" t="s" s="21">
        <f>IF(J6496&lt;25%,"น้อยกว่า 25%",IF(J6496&gt;=25%,"มากกว่าหรือเท่ากับ 25%",IF(J6496&gt;=35%,"มากกว่าหรือเท่ากับ 35%")))</f>
        <v>18</v>
      </c>
    </row>
    <row r="6497" s="7" customFormat="1" ht="19.15" customHeight="1">
      <c r="A6497" t="s" s="16">
        <v>6601</v>
      </c>
      <c r="B6497" s="17">
        <v>1</v>
      </c>
      <c r="C6497" s="17">
        <v>2</v>
      </c>
      <c r="D6497" t="s" s="16">
        <v>6629</v>
      </c>
      <c r="E6497" t="s" s="16">
        <v>24</v>
      </c>
      <c r="F6497" s="55">
        <v>543</v>
      </c>
      <c r="G6497" s="17">
        <v>646</v>
      </c>
      <c r="H6497" s="18">
        <f>SUM(G6497-F6497)</f>
        <v>103</v>
      </c>
      <c r="I6497" s="19">
        <f>H6497/F6497</f>
        <v>0.189686924493554</v>
      </c>
      <c r="J6497" s="19">
        <f>H6497/G6497</f>
        <v>0.159442724458204</v>
      </c>
      <c r="K6497" t="s" s="21">
        <f>IF(J6497&lt;25%,"น้อยกว่า 25%",IF(J6497&gt;=25%,"มากกว่าหรือเท่ากับ 25%",IF(J6497&gt;=35%,"มากกว่าหรือเท่ากับ 35%")))</f>
        <v>18</v>
      </c>
    </row>
    <row r="6498" s="7" customFormat="1" ht="19.15" customHeight="1">
      <c r="A6498" t="s" s="16">
        <v>6601</v>
      </c>
      <c r="B6498" s="17">
        <v>1</v>
      </c>
      <c r="C6498" s="17">
        <v>1</v>
      </c>
      <c r="D6498" t="s" s="16">
        <v>6630</v>
      </c>
      <c r="E6498" t="s" s="16">
        <v>48</v>
      </c>
      <c r="F6498" s="55">
        <v>565</v>
      </c>
      <c r="G6498" s="17">
        <v>644</v>
      </c>
      <c r="H6498" s="18">
        <f>SUM(G6498-F6498)</f>
        <v>79</v>
      </c>
      <c r="I6498" s="19">
        <f>H6498/F6498</f>
        <v>0.139823008849558</v>
      </c>
      <c r="J6498" s="19">
        <f>H6498/G6498</f>
        <v>0.122670807453416</v>
      </c>
      <c r="K6498" t="s" s="21">
        <f>IF(J6498&lt;25%,"น้อยกว่า 25%",IF(J6498&gt;=25%,"มากกว่าหรือเท่ากับ 25%",IF(J6498&gt;=35%,"มากกว่าหรือเท่ากับ 35%")))</f>
        <v>18</v>
      </c>
    </row>
    <row r="6499" s="7" customFormat="1" ht="19.15" customHeight="1">
      <c r="A6499" t="s" s="16">
        <v>6601</v>
      </c>
      <c r="B6499" s="17">
        <v>1</v>
      </c>
      <c r="C6499" s="17">
        <v>21</v>
      </c>
      <c r="D6499" t="s" s="16">
        <v>6631</v>
      </c>
      <c r="E6499" t="s" s="16">
        <v>116</v>
      </c>
      <c r="F6499" s="55">
        <v>420</v>
      </c>
      <c r="G6499" s="17">
        <v>475</v>
      </c>
      <c r="H6499" s="18">
        <f>SUM(G6499-F6499)</f>
        <v>55</v>
      </c>
      <c r="I6499" s="19">
        <f>H6499/F6499</f>
        <v>0.130952380952381</v>
      </c>
      <c r="J6499" s="19">
        <f>H6499/G6499</f>
        <v>0.115789473684211</v>
      </c>
      <c r="K6499" t="s" s="21">
        <f>IF(J6499&lt;25%,"น้อยกว่า 25%",IF(J6499&gt;=25%,"มากกว่าหรือเท่ากับ 25%",IF(J6499&gt;=35%,"มากกว่าหรือเท่ากับ 35%")))</f>
        <v>18</v>
      </c>
    </row>
    <row r="6500" s="7" customFormat="1" ht="19.15" customHeight="1">
      <c r="A6500" t="s" s="16">
        <v>6601</v>
      </c>
      <c r="B6500" s="17">
        <v>1</v>
      </c>
      <c r="C6500" s="17">
        <v>14</v>
      </c>
      <c r="D6500" t="s" s="16">
        <v>6632</v>
      </c>
      <c r="E6500" t="s" s="16">
        <v>30</v>
      </c>
      <c r="F6500" s="55">
        <v>383</v>
      </c>
      <c r="G6500" s="17">
        <v>443</v>
      </c>
      <c r="H6500" s="18">
        <f>SUM(G6500-F6500)</f>
        <v>60</v>
      </c>
      <c r="I6500" s="19">
        <f>H6500/F6500</f>
        <v>0.156657963446475</v>
      </c>
      <c r="J6500" s="19">
        <f>H6500/G6500</f>
        <v>0.135440180586907</v>
      </c>
      <c r="K6500" t="s" s="21">
        <f>IF(J6500&lt;25%,"น้อยกว่า 25%",IF(J6500&gt;=25%,"มากกว่าหรือเท่ากับ 25%",IF(J6500&gt;=35%,"มากกว่าหรือเท่ากับ 35%")))</f>
        <v>18</v>
      </c>
    </row>
    <row r="6501" s="7" customFormat="1" ht="19.15" customHeight="1">
      <c r="A6501" t="s" s="16">
        <v>6601</v>
      </c>
      <c r="B6501" s="17">
        <v>1</v>
      </c>
      <c r="C6501" s="17">
        <v>17</v>
      </c>
      <c r="D6501" t="s" s="16">
        <v>6633</v>
      </c>
      <c r="E6501" t="s" s="16">
        <v>26</v>
      </c>
      <c r="F6501" s="55">
        <v>368</v>
      </c>
      <c r="G6501" s="17">
        <v>397</v>
      </c>
      <c r="H6501" s="18">
        <f>SUM(G6501-F6501)</f>
        <v>29</v>
      </c>
      <c r="I6501" s="19">
        <f>H6501/F6501</f>
        <v>0.078804347826087</v>
      </c>
      <c r="J6501" s="19">
        <f>H6501/G6501</f>
        <v>0.0730478589420655</v>
      </c>
      <c r="K6501" t="s" s="21">
        <f>IF(J6501&lt;25%,"น้อยกว่า 25%",IF(J6501&gt;=25%,"มากกว่าหรือเท่ากับ 25%",IF(J6501&gt;=35%,"มากกว่าหรือเท่ากับ 35%")))</f>
        <v>18</v>
      </c>
    </row>
    <row r="6502" s="7" customFormat="1" ht="19.15" customHeight="1">
      <c r="A6502" t="s" s="16">
        <v>6601</v>
      </c>
      <c r="B6502" s="17">
        <v>1</v>
      </c>
      <c r="C6502" s="17">
        <v>23</v>
      </c>
      <c r="D6502" t="s" s="16">
        <v>6634</v>
      </c>
      <c r="E6502" t="s" s="16">
        <v>6635</v>
      </c>
      <c r="F6502" s="55">
        <v>287</v>
      </c>
      <c r="G6502" s="17">
        <v>339</v>
      </c>
      <c r="H6502" s="18">
        <f>SUM(G6502-F6502)</f>
        <v>52</v>
      </c>
      <c r="I6502" s="19">
        <f>H6502/F6502</f>
        <v>0.181184668989547</v>
      </c>
      <c r="J6502" s="19">
        <f>H6502/G6502</f>
        <v>0.153392330383481</v>
      </c>
      <c r="K6502" t="s" s="21">
        <f>IF(J6502&lt;25%,"น้อยกว่า 25%",IF(J6502&gt;=25%,"มากกว่าหรือเท่ากับ 25%",IF(J6502&gt;=35%,"มากกว่าหรือเท่ากับ 35%")))</f>
        <v>18</v>
      </c>
    </row>
    <row r="6503" s="7" customFormat="1" ht="19.15" customHeight="1">
      <c r="A6503" t="s" s="16">
        <v>6601</v>
      </c>
      <c r="B6503" s="17">
        <v>1</v>
      </c>
      <c r="C6503" s="17">
        <v>9</v>
      </c>
      <c r="D6503" t="s" s="16">
        <v>6636</v>
      </c>
      <c r="E6503" t="s" s="16">
        <v>110</v>
      </c>
      <c r="F6503" s="55">
        <v>244</v>
      </c>
      <c r="G6503" s="17">
        <v>306</v>
      </c>
      <c r="H6503" s="18">
        <f>SUM(G6503-F6503)</f>
        <v>62</v>
      </c>
      <c r="I6503" s="19">
        <f>H6503/F6503</f>
        <v>0.254098360655738</v>
      </c>
      <c r="J6503" s="19">
        <f>H6503/G6503</f>
        <v>0.202614379084967</v>
      </c>
      <c r="K6503" t="s" s="21">
        <f>IF(J6503&lt;25%,"น้อยกว่า 25%",IF(J6503&gt;=25%,"มากกว่าหรือเท่ากับ 25%",IF(J6503&gt;=35%,"มากกว่าหรือเท่ากับ 35%")))</f>
        <v>18</v>
      </c>
    </row>
    <row r="6504" s="7" customFormat="1" ht="19.15" customHeight="1">
      <c r="A6504" t="s" s="16">
        <v>6601</v>
      </c>
      <c r="B6504" s="17">
        <v>1</v>
      </c>
      <c r="C6504" s="17">
        <v>7</v>
      </c>
      <c r="D6504" t="s" s="16">
        <v>6637</v>
      </c>
      <c r="E6504" t="s" s="16">
        <v>38</v>
      </c>
      <c r="F6504" s="55">
        <v>265</v>
      </c>
      <c r="G6504" s="17">
        <v>300</v>
      </c>
      <c r="H6504" s="18">
        <f>SUM(G6504-F6504)</f>
        <v>35</v>
      </c>
      <c r="I6504" s="19">
        <f>H6504/F6504</f>
        <v>0.132075471698113</v>
      </c>
      <c r="J6504" s="19">
        <f>H6504/G6504</f>
        <v>0.116666666666667</v>
      </c>
      <c r="K6504" t="s" s="21">
        <f>IF(J6504&lt;25%,"น้อยกว่า 25%",IF(J6504&gt;=25%,"มากกว่าหรือเท่ากับ 25%",IF(J6504&gt;=35%,"มากกว่าหรือเท่ากับ 35%")))</f>
        <v>18</v>
      </c>
    </row>
    <row r="6505" s="7" customFormat="1" ht="19.15" customHeight="1">
      <c r="A6505" t="s" s="16">
        <v>6601</v>
      </c>
      <c r="B6505" s="17">
        <v>1</v>
      </c>
      <c r="C6505" s="17">
        <v>24</v>
      </c>
      <c r="D6505" t="s" s="16">
        <v>6638</v>
      </c>
      <c r="E6505" t="s" s="16">
        <v>72</v>
      </c>
      <c r="F6505" s="55">
        <v>212</v>
      </c>
      <c r="G6505" s="17">
        <v>259</v>
      </c>
      <c r="H6505" s="18">
        <f>SUM(G6505-F6505)</f>
        <v>47</v>
      </c>
      <c r="I6505" s="19">
        <f>H6505/F6505</f>
        <v>0.221698113207547</v>
      </c>
      <c r="J6505" s="19">
        <f>H6505/G6505</f>
        <v>0.181467181467181</v>
      </c>
      <c r="K6505" t="s" s="21">
        <f>IF(J6505&lt;25%,"น้อยกว่า 25%",IF(J6505&gt;=25%,"มากกว่าหรือเท่ากับ 25%",IF(J6505&gt;=35%,"มากกว่าหรือเท่ากับ 35%")))</f>
        <v>18</v>
      </c>
    </row>
    <row r="6506" s="7" customFormat="1" ht="19.15" customHeight="1">
      <c r="A6506" t="s" s="16">
        <v>6601</v>
      </c>
      <c r="B6506" s="17">
        <v>1</v>
      </c>
      <c r="C6506" s="17">
        <v>22</v>
      </c>
      <c r="D6506" t="s" s="16">
        <v>6639</v>
      </c>
      <c r="E6506" t="s" s="16">
        <v>281</v>
      </c>
      <c r="F6506" s="55">
        <v>202</v>
      </c>
      <c r="G6506" s="17">
        <v>229</v>
      </c>
      <c r="H6506" s="18">
        <f>SUM(G6506-F6506)</f>
        <v>27</v>
      </c>
      <c r="I6506" s="19">
        <f>H6506/F6506</f>
        <v>0.133663366336634</v>
      </c>
      <c r="J6506" s="19">
        <f>H6506/G6506</f>
        <v>0.117903930131004</v>
      </c>
      <c r="K6506" t="s" s="21">
        <f>IF(J6506&lt;25%,"น้อยกว่า 25%",IF(J6506&gt;=25%,"มากกว่าหรือเท่ากับ 25%",IF(J6506&gt;=35%,"มากกว่าหรือเท่ากับ 35%")))</f>
        <v>18</v>
      </c>
    </row>
    <row r="6507" s="7" customFormat="1" ht="19.15" customHeight="1">
      <c r="A6507" t="s" s="16">
        <v>6601</v>
      </c>
      <c r="B6507" s="17">
        <v>1</v>
      </c>
      <c r="C6507" s="17">
        <v>30</v>
      </c>
      <c r="D6507" t="s" s="16">
        <v>6640</v>
      </c>
      <c r="E6507" t="s" s="16">
        <v>1427</v>
      </c>
      <c r="F6507" s="55">
        <v>136</v>
      </c>
      <c r="G6507" s="17">
        <v>148</v>
      </c>
      <c r="H6507" s="18">
        <f>SUM(G6507-F6507)</f>
        <v>12</v>
      </c>
      <c r="I6507" s="19">
        <f>H6507/F6507</f>
        <v>0.08823529411764711</v>
      </c>
      <c r="J6507" s="19">
        <f>H6507/G6507</f>
        <v>0.0810810810810811</v>
      </c>
      <c r="K6507" t="s" s="21">
        <f>IF(J6507&lt;25%,"น้อยกว่า 25%",IF(J6507&gt;=25%,"มากกว่าหรือเท่ากับ 25%",IF(J6507&gt;=35%,"มากกว่าหรือเท่ากับ 35%")))</f>
        <v>18</v>
      </c>
    </row>
    <row r="6508" s="7" customFormat="1" ht="19.15" customHeight="1">
      <c r="A6508" t="s" s="16">
        <v>6601</v>
      </c>
      <c r="B6508" s="17">
        <v>1</v>
      </c>
      <c r="C6508" s="17">
        <v>18</v>
      </c>
      <c r="D6508" t="s" s="16">
        <v>6641</v>
      </c>
      <c r="E6508" t="s" s="16">
        <v>74</v>
      </c>
      <c r="F6508" s="55">
        <v>89</v>
      </c>
      <c r="G6508" s="17">
        <v>111</v>
      </c>
      <c r="H6508" s="18">
        <f>SUM(G6508-F6508)</f>
        <v>22</v>
      </c>
      <c r="I6508" s="19">
        <f>H6508/F6508</f>
        <v>0.247191011235955</v>
      </c>
      <c r="J6508" s="19">
        <f>H6508/G6508</f>
        <v>0.198198198198198</v>
      </c>
      <c r="K6508" t="s" s="21">
        <f>IF(J6508&lt;25%,"น้อยกว่า 25%",IF(J6508&gt;=25%,"มากกว่าหรือเท่ากับ 25%",IF(J6508&gt;=35%,"มากกว่าหรือเท่ากับ 35%")))</f>
        <v>18</v>
      </c>
    </row>
    <row r="6509" s="7" customFormat="1" ht="19.15" customHeight="1">
      <c r="A6509" t="s" s="16">
        <v>6601</v>
      </c>
      <c r="B6509" s="17">
        <v>1</v>
      </c>
      <c r="C6509" s="17">
        <v>31</v>
      </c>
      <c r="D6509" t="s" s="16">
        <v>6642</v>
      </c>
      <c r="E6509" t="s" s="16">
        <v>68</v>
      </c>
      <c r="F6509" s="55">
        <v>81</v>
      </c>
      <c r="G6509" s="17">
        <v>82</v>
      </c>
      <c r="H6509" s="18">
        <f>SUM(G6509-F6509)</f>
        <v>1</v>
      </c>
      <c r="I6509" s="19">
        <f>H6509/F6509</f>
        <v>0.0123456790123457</v>
      </c>
      <c r="J6509" s="19">
        <f>H6509/G6509</f>
        <v>0.0121951219512195</v>
      </c>
      <c r="K6509" t="s" s="21">
        <f>IF(J6509&lt;25%,"น้อยกว่า 25%",IF(J6509&gt;=25%,"มากกว่าหรือเท่ากับ 25%",IF(J6509&gt;=35%,"มากกว่าหรือเท่ากับ 35%")))</f>
        <v>18</v>
      </c>
    </row>
    <row r="6510" s="7" customFormat="1" ht="19.15" customHeight="1">
      <c r="A6510" t="s" s="16">
        <v>6601</v>
      </c>
      <c r="B6510" s="17">
        <v>1</v>
      </c>
      <c r="C6510" s="17">
        <v>28</v>
      </c>
      <c r="D6510" t="s" s="16">
        <v>6643</v>
      </c>
      <c r="E6510" t="s" s="16">
        <v>173</v>
      </c>
      <c r="F6510" s="55">
        <v>75</v>
      </c>
      <c r="G6510" s="17">
        <v>77</v>
      </c>
      <c r="H6510" s="18">
        <f>SUM(G6510-F6510)</f>
        <v>2</v>
      </c>
      <c r="I6510" s="19">
        <f>H6510/F6510</f>
        <v>0.0266666666666667</v>
      </c>
      <c r="J6510" s="19">
        <f>H6510/G6510</f>
        <v>0.025974025974026</v>
      </c>
      <c r="K6510" t="s" s="21">
        <f>IF(J6510&lt;25%,"น้อยกว่า 25%",IF(J6510&gt;=25%,"มากกว่าหรือเท่ากับ 25%",IF(J6510&gt;=35%,"มากกว่าหรือเท่ากับ 35%")))</f>
        <v>18</v>
      </c>
    </row>
    <row r="6511" s="7" customFormat="1" ht="19.15" customHeight="1">
      <c r="A6511" t="s" s="16">
        <v>6601</v>
      </c>
      <c r="B6511" s="17">
        <v>1</v>
      </c>
      <c r="C6511" s="17">
        <v>16</v>
      </c>
      <c r="D6511" t="s" s="16">
        <v>6644</v>
      </c>
      <c r="E6511" t="s" s="16">
        <v>76</v>
      </c>
      <c r="F6511" s="55">
        <v>52</v>
      </c>
      <c r="G6511" s="17">
        <v>65</v>
      </c>
      <c r="H6511" s="18">
        <f>SUM(G6511-F6511)</f>
        <v>13</v>
      </c>
      <c r="I6511" s="19">
        <f>H6511/F6511</f>
        <v>0.25</v>
      </c>
      <c r="J6511" s="19">
        <f>H6511/G6511</f>
        <v>0.2</v>
      </c>
      <c r="K6511" t="s" s="21">
        <f>IF(J6511&lt;25%,"น้อยกว่า 25%",IF(J6511&gt;=25%,"มากกว่าหรือเท่ากับ 25%",IF(J6511&gt;=35%,"มากกว่าหรือเท่ากับ 35%")))</f>
        <v>18</v>
      </c>
    </row>
    <row r="6512" s="7" customFormat="1" ht="19.15" customHeight="1">
      <c r="A6512" t="s" s="16">
        <v>6601</v>
      </c>
      <c r="B6512" s="17">
        <v>1</v>
      </c>
      <c r="C6512" s="17">
        <v>27</v>
      </c>
      <c r="D6512" t="s" s="16">
        <v>6645</v>
      </c>
      <c r="E6512" t="s" s="16">
        <v>54</v>
      </c>
      <c r="F6512" s="55">
        <v>22</v>
      </c>
      <c r="G6512" s="17">
        <v>26</v>
      </c>
      <c r="H6512" s="18">
        <f>SUM(G6512-F6512)</f>
        <v>4</v>
      </c>
      <c r="I6512" s="19">
        <f>H6512/F6512</f>
        <v>0.181818181818182</v>
      </c>
      <c r="J6512" s="19">
        <f>H6512/G6512</f>
        <v>0.153846153846154</v>
      </c>
      <c r="K6512" t="s" s="21">
        <f>IF(J6512&lt;25%,"น้อยกว่า 25%",IF(J6512&gt;=25%,"มากกว่าหรือเท่ากับ 25%",IF(J6512&gt;=35%,"มากกว่าหรือเท่ากับ 35%")))</f>
        <v>18</v>
      </c>
    </row>
    <row r="6513" s="7" customFormat="1" ht="19.15" customHeight="1">
      <c r="A6513" t="s" s="16">
        <v>6601</v>
      </c>
      <c r="B6513" s="17">
        <v>1</v>
      </c>
      <c r="C6513" s="17">
        <v>19</v>
      </c>
      <c r="D6513" t="s" s="16">
        <v>6646</v>
      </c>
      <c r="E6513" t="s" s="16">
        <v>380</v>
      </c>
      <c r="F6513" s="37">
        <v>0</v>
      </c>
      <c r="G6513" s="17">
        <v>0</v>
      </c>
      <c r="H6513" s="18">
        <f>SUM(G6513-F6513)</f>
        <v>0</v>
      </c>
      <c r="I6513" s="19">
        <f>H6513/F6513</f>
      </c>
      <c r="J6513" s="19">
        <f>H6513/G6513</f>
      </c>
      <c r="K6513" s="24">
        <f>IF(J6513&lt;25%,"น้อยกว่า 25%",IF(J6513&gt;=25%,"มากกว่าหรือเท่ากับ 25%",IF(J6513&gt;=35%,"มากกว่าหรือเท่ากับ 35%")))</f>
      </c>
    </row>
    <row r="6514" s="7" customFormat="1" ht="19.15" customHeight="1">
      <c r="A6514" t="s" s="16">
        <v>6601</v>
      </c>
      <c r="B6514" s="17">
        <v>2</v>
      </c>
      <c r="C6514" s="17">
        <v>2</v>
      </c>
      <c r="D6514" t="s" s="16">
        <v>6647</v>
      </c>
      <c r="E6514" t="s" s="16">
        <v>26</v>
      </c>
      <c r="F6514" s="55">
        <v>6431</v>
      </c>
      <c r="G6514" s="17">
        <v>6439</v>
      </c>
      <c r="H6514" s="18">
        <f>SUM(G6514-F6514)</f>
        <v>8</v>
      </c>
      <c r="I6514" s="19">
        <f>H6514/F6514</f>
        <v>0.00124397449852278</v>
      </c>
      <c r="J6514" s="19">
        <f>H6514/G6514</f>
        <v>0.0012424289485945</v>
      </c>
      <c r="K6514" t="s" s="21">
        <f>IF(J6514&lt;25%,"น้อยกว่า 25%",IF(J6514&gt;=25%,"มากกว่าหรือเท่ากับ 25%",IF(J6514&gt;=35%,"มากกว่าหรือเท่ากับ 35%")))</f>
        <v>18</v>
      </c>
    </row>
    <row r="6515" s="7" customFormat="1" ht="19.15" customHeight="1">
      <c r="A6515" t="s" s="16">
        <v>6601</v>
      </c>
      <c r="B6515" s="17">
        <v>2</v>
      </c>
      <c r="C6515" s="17">
        <v>21</v>
      </c>
      <c r="D6515" t="s" s="16">
        <v>6648</v>
      </c>
      <c r="E6515" t="s" s="16">
        <v>72</v>
      </c>
      <c r="F6515" s="55">
        <v>664</v>
      </c>
      <c r="G6515" s="17">
        <v>675</v>
      </c>
      <c r="H6515" s="18">
        <f>SUM(G6515-F6515)</f>
        <v>11</v>
      </c>
      <c r="I6515" s="19">
        <f>H6515/F6515</f>
        <v>0.016566265060241</v>
      </c>
      <c r="J6515" s="19">
        <f>H6515/G6515</f>
        <v>0.0162962962962963</v>
      </c>
      <c r="K6515" t="s" s="21">
        <f>IF(J6515&lt;25%,"น้อยกว่า 25%",IF(J6515&gt;=25%,"มากกว่าหรือเท่ากับ 25%",IF(J6515&gt;=35%,"มากกว่าหรือเท่ากับ 35%")))</f>
        <v>18</v>
      </c>
    </row>
    <row r="6516" s="7" customFormat="1" ht="19.15" customHeight="1">
      <c r="A6516" t="s" s="16">
        <v>6601</v>
      </c>
      <c r="B6516" s="17">
        <v>2</v>
      </c>
      <c r="C6516" s="17">
        <v>24</v>
      </c>
      <c r="D6516" t="s" s="16">
        <v>6649</v>
      </c>
      <c r="E6516" t="s" s="16">
        <v>54</v>
      </c>
      <c r="F6516" s="55">
        <v>346</v>
      </c>
      <c r="G6516" s="17">
        <v>372</v>
      </c>
      <c r="H6516" s="18">
        <f>SUM(G6516-F6516)</f>
        <v>26</v>
      </c>
      <c r="I6516" s="19">
        <f>H6516/F6516</f>
        <v>0.07514450867052019</v>
      </c>
      <c r="J6516" s="19">
        <f>H6516/G6516</f>
        <v>0.0698924731182796</v>
      </c>
      <c r="K6516" t="s" s="21">
        <f>IF(J6516&lt;25%,"น้อยกว่า 25%",IF(J6516&gt;=25%,"มากกว่าหรือเท่ากับ 25%",IF(J6516&gt;=35%,"มากกว่าหรือเท่ากับ 35%")))</f>
        <v>18</v>
      </c>
    </row>
    <row r="6517" s="7" customFormat="1" ht="19.15" customHeight="1">
      <c r="A6517" t="s" s="16">
        <v>6601</v>
      </c>
      <c r="B6517" s="17">
        <v>2</v>
      </c>
      <c r="C6517" s="17">
        <v>3</v>
      </c>
      <c r="D6517" t="s" s="16">
        <v>6650</v>
      </c>
      <c r="E6517" t="s" s="16">
        <v>44</v>
      </c>
      <c r="F6517" s="55">
        <v>301</v>
      </c>
      <c r="G6517" s="17">
        <v>303</v>
      </c>
      <c r="H6517" s="18">
        <f>SUM(G6517-F6517)</f>
        <v>2</v>
      </c>
      <c r="I6517" s="19">
        <f>H6517/F6517</f>
        <v>0.00664451827242525</v>
      </c>
      <c r="J6517" s="19">
        <f>H6517/G6517</f>
        <v>0.0066006600660066</v>
      </c>
      <c r="K6517" t="s" s="21">
        <f>IF(J6517&lt;25%,"น้อยกว่า 25%",IF(J6517&gt;=25%,"มากกว่าหรือเท่ากับ 25%",IF(J6517&gt;=35%,"มากกว่าหรือเท่ากับ 35%")))</f>
        <v>18</v>
      </c>
    </row>
    <row r="6518" s="7" customFormat="1" ht="19.15" customHeight="1">
      <c r="A6518" t="s" s="16">
        <v>6601</v>
      </c>
      <c r="B6518" s="17">
        <v>2</v>
      </c>
      <c r="C6518" s="17">
        <v>17</v>
      </c>
      <c r="D6518" t="s" s="16">
        <v>6651</v>
      </c>
      <c r="E6518" t="s" s="16">
        <v>116</v>
      </c>
      <c r="F6518" s="55">
        <v>239</v>
      </c>
      <c r="G6518" s="17">
        <v>245</v>
      </c>
      <c r="H6518" s="18">
        <f>SUM(G6518-F6518)</f>
        <v>6</v>
      </c>
      <c r="I6518" s="19">
        <f>H6518/F6518</f>
        <v>0.0251046025104603</v>
      </c>
      <c r="J6518" s="19">
        <f>H6518/G6518</f>
        <v>0.0244897959183673</v>
      </c>
      <c r="K6518" t="s" s="21">
        <f>IF(J6518&lt;25%,"น้อยกว่า 25%",IF(J6518&gt;=25%,"มากกว่าหรือเท่ากับ 25%",IF(J6518&gt;=35%,"มากกว่าหรือเท่ากับ 35%")))</f>
        <v>18</v>
      </c>
    </row>
    <row r="6519" s="7" customFormat="1" ht="19.15" customHeight="1">
      <c r="A6519" t="s" s="16">
        <v>6601</v>
      </c>
      <c r="B6519" s="17">
        <v>2</v>
      </c>
      <c r="C6519" s="17">
        <v>16</v>
      </c>
      <c r="D6519" t="s" s="16">
        <v>6652</v>
      </c>
      <c r="E6519" t="s" s="16">
        <v>52</v>
      </c>
      <c r="F6519" s="55">
        <v>175</v>
      </c>
      <c r="G6519" s="17">
        <v>189</v>
      </c>
      <c r="H6519" s="18">
        <f>SUM(G6519-F6519)</f>
        <v>14</v>
      </c>
      <c r="I6519" s="19">
        <f>H6519/F6519</f>
        <v>0.08</v>
      </c>
      <c r="J6519" s="19">
        <f>H6519/G6519</f>
        <v>0.0740740740740741</v>
      </c>
      <c r="K6519" t="s" s="21">
        <f>IF(J6519&lt;25%,"น้อยกว่า 25%",IF(J6519&gt;=25%,"มากกว่าหรือเท่ากับ 25%",IF(J6519&gt;=35%,"มากกว่าหรือเท่ากับ 35%")))</f>
        <v>18</v>
      </c>
    </row>
    <row r="6520" s="7" customFormat="1" ht="19.15" customHeight="1">
      <c r="A6520" t="s" s="16">
        <v>6601</v>
      </c>
      <c r="B6520" s="17">
        <v>2</v>
      </c>
      <c r="C6520" s="17">
        <v>22</v>
      </c>
      <c r="D6520" t="s" s="16">
        <v>6653</v>
      </c>
      <c r="E6520" t="s" s="16">
        <v>76</v>
      </c>
      <c r="F6520" s="55">
        <v>136</v>
      </c>
      <c r="G6520" s="17">
        <v>140</v>
      </c>
      <c r="H6520" s="18">
        <f>SUM(G6520-F6520)</f>
        <v>4</v>
      </c>
      <c r="I6520" s="19">
        <f>H6520/F6520</f>
        <v>0.0294117647058824</v>
      </c>
      <c r="J6520" s="19">
        <f>H6520/G6520</f>
        <v>0.0285714285714286</v>
      </c>
      <c r="K6520" t="s" s="21">
        <f>IF(J6520&lt;25%,"น้อยกว่า 25%",IF(J6520&gt;=25%,"มากกว่าหรือเท่ากับ 25%",IF(J6520&gt;=35%,"มากกว่าหรือเท่ากับ 35%")))</f>
        <v>18</v>
      </c>
    </row>
    <row r="6521" s="7" customFormat="1" ht="19.15" customHeight="1">
      <c r="A6521" t="s" s="16">
        <v>6601</v>
      </c>
      <c r="B6521" s="17">
        <v>2</v>
      </c>
      <c r="C6521" s="17">
        <v>19</v>
      </c>
      <c r="D6521" t="s" s="16">
        <v>6654</v>
      </c>
      <c r="E6521" t="s" s="16">
        <v>281</v>
      </c>
      <c r="F6521" s="55">
        <v>63</v>
      </c>
      <c r="G6521" s="17">
        <v>63</v>
      </c>
      <c r="H6521" s="18">
        <f>SUM(G6521-F6521)</f>
        <v>0</v>
      </c>
      <c r="I6521" s="19">
        <f>H6521/F6521</f>
        <v>0</v>
      </c>
      <c r="J6521" s="19">
        <f>H6521/G6521</f>
        <v>0</v>
      </c>
      <c r="K6521" t="s" s="21">
        <f>IF(J6521&lt;25%,"น้อยกว่า 25%",IF(J6521&gt;=25%,"มากกว่าหรือเท่ากับ 25%",IF(J6521&gt;=35%,"มากกว่าหรือเท่ากับ 35%")))</f>
        <v>18</v>
      </c>
    </row>
    <row r="6522" s="7" customFormat="1" ht="19.15" customHeight="1">
      <c r="A6522" t="s" s="16">
        <v>6601</v>
      </c>
      <c r="B6522" s="17">
        <v>2</v>
      </c>
      <c r="C6522" s="17">
        <v>26</v>
      </c>
      <c r="D6522" t="s" s="16">
        <v>6655</v>
      </c>
      <c r="E6522" t="s" s="16">
        <v>40</v>
      </c>
      <c r="F6522" s="55">
        <v>43</v>
      </c>
      <c r="G6522" s="17">
        <v>43</v>
      </c>
      <c r="H6522" s="18">
        <f>SUM(G6522-F6522)</f>
        <v>0</v>
      </c>
      <c r="I6522" s="19">
        <f>H6522/F6522</f>
        <v>0</v>
      </c>
      <c r="J6522" s="19">
        <f>H6522/G6522</f>
        <v>0</v>
      </c>
      <c r="K6522" t="s" s="21">
        <f>IF(J6522&lt;25%,"น้อยกว่า 25%",IF(J6522&gt;=25%,"มากกว่าหรือเท่ากับ 25%",IF(J6522&gt;=35%,"มากกว่าหรือเท่ากับ 35%")))</f>
        <v>18</v>
      </c>
    </row>
    <row r="6523" s="7" customFormat="1" ht="19.15" customHeight="1">
      <c r="A6523" t="s" s="16">
        <v>6601</v>
      </c>
      <c r="B6523" s="17">
        <v>2</v>
      </c>
      <c r="C6523" s="17">
        <v>8</v>
      </c>
      <c r="D6523" t="s" s="16">
        <v>6656</v>
      </c>
      <c r="E6523" t="s" s="16">
        <v>78</v>
      </c>
      <c r="F6523" s="37">
        <v>0</v>
      </c>
      <c r="G6523" s="17">
        <v>0</v>
      </c>
      <c r="H6523" s="18">
        <f>SUM(G6523-F6523)</f>
        <v>0</v>
      </c>
      <c r="I6523" s="19">
        <f>H6523/F6523</f>
      </c>
      <c r="J6523" s="19">
        <f>H6523/G6523</f>
      </c>
      <c r="K6523" s="24">
        <f>IF(J6523&lt;25%,"น้อยกว่า 25%",IF(J6523&gt;=25%,"มากกว่าหรือเท่ากับ 25%",IF(J6523&gt;=35%,"มากกว่าหรือเท่ากับ 35%")))</f>
      </c>
    </row>
    <row r="6524" s="7" customFormat="1" ht="19.15" customHeight="1">
      <c r="A6524" t="s" s="16">
        <v>6601</v>
      </c>
      <c r="B6524" s="17">
        <v>3</v>
      </c>
      <c r="C6524" s="17">
        <v>12</v>
      </c>
      <c r="D6524" t="s" s="16">
        <v>6657</v>
      </c>
      <c r="E6524" t="s" s="16">
        <v>20</v>
      </c>
      <c r="F6524" s="55">
        <v>41957</v>
      </c>
      <c r="G6524" s="17">
        <v>43242</v>
      </c>
      <c r="H6524" s="18">
        <f>SUM(G6524-F6524)</f>
        <v>1285</v>
      </c>
      <c r="I6524" s="19">
        <f>H6524/F6524</f>
        <v>0.0306265938937484</v>
      </c>
      <c r="J6524" s="19">
        <f>H6524/G6524</f>
        <v>0.0297164793487813</v>
      </c>
      <c r="K6524" t="s" s="21">
        <f>IF(J6524&lt;25%,"น้อยกว่า 25%",IF(J6524&gt;=25%,"มากกว่าหรือเท่ากับ 25%",IF(J6524&gt;=35%,"มากกว่าหรือเท่ากับ 35%")))</f>
        <v>18</v>
      </c>
    </row>
    <row r="6525" s="7" customFormat="1" ht="19.15" customHeight="1">
      <c r="A6525" t="s" s="16">
        <v>6601</v>
      </c>
      <c r="B6525" s="17">
        <v>3</v>
      </c>
      <c r="C6525" s="17">
        <v>9</v>
      </c>
      <c r="D6525" t="s" s="16">
        <v>6658</v>
      </c>
      <c r="E6525" t="s" s="16">
        <v>84</v>
      </c>
      <c r="F6525" s="55">
        <v>24981</v>
      </c>
      <c r="G6525" s="17">
        <v>26655</v>
      </c>
      <c r="H6525" s="18">
        <f>SUM(G6525-F6525)</f>
        <v>1674</v>
      </c>
      <c r="I6525" s="19">
        <f>H6525/F6525</f>
        <v>0.0670109283055122</v>
      </c>
      <c r="J6525" s="19">
        <f>H6525/G6525</f>
        <v>0.0628024760832864</v>
      </c>
      <c r="K6525" t="s" s="21">
        <f>IF(J6525&lt;25%,"น้อยกว่า 25%",IF(J6525&gt;=25%,"มากกว่าหรือเท่ากับ 25%",IF(J6525&gt;=35%,"มากกว่าหรือเท่ากับ 35%")))</f>
        <v>18</v>
      </c>
    </row>
    <row r="6526" s="7" customFormat="1" ht="19.15" customHeight="1">
      <c r="A6526" t="s" s="16">
        <v>6601</v>
      </c>
      <c r="B6526" s="17">
        <v>3</v>
      </c>
      <c r="C6526" s="17">
        <v>11</v>
      </c>
      <c r="D6526" t="s" s="16">
        <v>6659</v>
      </c>
      <c r="E6526" t="s" s="16">
        <v>22</v>
      </c>
      <c r="F6526" s="55">
        <v>10354</v>
      </c>
      <c r="G6526" s="17">
        <v>10723</v>
      </c>
      <c r="H6526" s="18">
        <f>SUM(G6526-F6526)</f>
        <v>369</v>
      </c>
      <c r="I6526" s="19">
        <f>H6526/F6526</f>
        <v>0.0356384006181186</v>
      </c>
      <c r="J6526" s="19">
        <f>H6526/G6526</f>
        <v>0.034412011563928</v>
      </c>
      <c r="K6526" t="s" s="21">
        <f>IF(J6526&lt;25%,"น้อยกว่า 25%",IF(J6526&gt;=25%,"มากกว่าหรือเท่ากับ 25%",IF(J6526&gt;=35%,"มากกว่าหรือเท่ากับ 35%")))</f>
        <v>18</v>
      </c>
    </row>
    <row r="6527" s="7" customFormat="1" ht="19.15" customHeight="1">
      <c r="A6527" t="s" s="16">
        <v>6601</v>
      </c>
      <c r="B6527" s="17">
        <v>3</v>
      </c>
      <c r="C6527" s="17">
        <v>2</v>
      </c>
      <c r="D6527" t="s" s="16">
        <v>6660</v>
      </c>
      <c r="E6527" t="s" s="16">
        <v>17</v>
      </c>
      <c r="F6527" s="55">
        <v>5630</v>
      </c>
      <c r="G6527" s="17">
        <v>5797</v>
      </c>
      <c r="H6527" s="18">
        <f>SUM(G6527-F6527)</f>
        <v>167</v>
      </c>
      <c r="I6527" s="19">
        <f>H6527/F6527</f>
        <v>0.0296625222024867</v>
      </c>
      <c r="J6527" s="19">
        <f>H6527/G6527</f>
        <v>0.0288080041400725</v>
      </c>
      <c r="K6527" t="s" s="21">
        <f>IF(J6527&lt;25%,"น้อยกว่า 25%",IF(J6527&gt;=25%,"มากกว่าหรือเท่ากับ 25%",IF(J6527&gt;=35%,"มากกว่าหรือเท่ากับ 35%")))</f>
        <v>18</v>
      </c>
    </row>
    <row r="6528" s="7" customFormat="1" ht="19.15" customHeight="1">
      <c r="A6528" t="s" s="16">
        <v>6601</v>
      </c>
      <c r="B6528" s="17">
        <v>3</v>
      </c>
      <c r="C6528" s="17">
        <v>8</v>
      </c>
      <c r="D6528" t="s" s="16">
        <v>6661</v>
      </c>
      <c r="E6528" t="s" s="16">
        <v>36</v>
      </c>
      <c r="F6528" s="55">
        <v>2515</v>
      </c>
      <c r="G6528" s="17">
        <v>2597</v>
      </c>
      <c r="H6528" s="18">
        <f>SUM(G6528-F6528)</f>
        <v>82</v>
      </c>
      <c r="I6528" s="19">
        <f>H6528/F6528</f>
        <v>0.0326043737574553</v>
      </c>
      <c r="J6528" s="19">
        <f>H6528/G6528</f>
        <v>0.0315748941085868</v>
      </c>
      <c r="K6528" t="s" s="21">
        <f>IF(J6528&lt;25%,"น้อยกว่า 25%",IF(J6528&gt;=25%,"มากกว่าหรือเท่ากับ 25%",IF(J6528&gt;=35%,"มากกว่าหรือเท่ากับ 35%")))</f>
        <v>18</v>
      </c>
    </row>
    <row r="6529" s="7" customFormat="1" ht="19.15" customHeight="1">
      <c r="A6529" t="s" s="16">
        <v>6601</v>
      </c>
      <c r="B6529" s="17">
        <v>3</v>
      </c>
      <c r="C6529" s="17">
        <v>10</v>
      </c>
      <c r="D6529" t="s" s="16">
        <v>6662</v>
      </c>
      <c r="E6529" t="s" s="16">
        <v>28</v>
      </c>
      <c r="F6529" s="55">
        <v>1514</v>
      </c>
      <c r="G6529" s="17">
        <v>1725</v>
      </c>
      <c r="H6529" s="18">
        <f>SUM(G6529-F6529)</f>
        <v>211</v>
      </c>
      <c r="I6529" s="19">
        <f>H6529/F6529</f>
        <v>0.139365918097754</v>
      </c>
      <c r="J6529" s="19">
        <f>H6529/G6529</f>
        <v>0.12231884057971</v>
      </c>
      <c r="K6529" t="s" s="21">
        <f>IF(J6529&lt;25%,"น้อยกว่า 25%",IF(J6529&gt;=25%,"มากกว่าหรือเท่ากับ 25%",IF(J6529&gt;=35%,"มากกว่าหรือเท่ากับ 35%")))</f>
        <v>18</v>
      </c>
    </row>
    <row r="6530" s="7" customFormat="1" ht="19.15" customHeight="1">
      <c r="A6530" t="s" s="16">
        <v>6601</v>
      </c>
      <c r="B6530" s="17">
        <v>3</v>
      </c>
      <c r="C6530" s="17">
        <v>1</v>
      </c>
      <c r="D6530" t="s" s="16">
        <v>6663</v>
      </c>
      <c r="E6530" t="s" s="16">
        <v>26</v>
      </c>
      <c r="F6530" s="55">
        <v>1253</v>
      </c>
      <c r="G6530" s="17">
        <v>1329</v>
      </c>
      <c r="H6530" s="18">
        <f>SUM(G6530-F6530)</f>
        <v>76</v>
      </c>
      <c r="I6530" s="19">
        <f>H6530/F6530</f>
        <v>0.0606544293695132</v>
      </c>
      <c r="J6530" s="19">
        <f>H6530/G6530</f>
        <v>0.0571858540255831</v>
      </c>
      <c r="K6530" t="s" s="21">
        <f>IF(J6530&lt;25%,"น้อยกว่า 25%",IF(J6530&gt;=25%,"มากกว่าหรือเท่ากับ 25%",IF(J6530&gt;=35%,"มากกว่าหรือเท่ากับ 35%")))</f>
        <v>18</v>
      </c>
    </row>
    <row r="6531" s="7" customFormat="1" ht="19.15" customHeight="1">
      <c r="A6531" t="s" s="16">
        <v>6601</v>
      </c>
      <c r="B6531" s="17">
        <v>3</v>
      </c>
      <c r="C6531" s="17">
        <v>20</v>
      </c>
      <c r="D6531" t="s" s="16">
        <v>6664</v>
      </c>
      <c r="E6531" t="s" s="16">
        <v>34</v>
      </c>
      <c r="F6531" s="55">
        <v>794</v>
      </c>
      <c r="G6531" s="17">
        <v>844</v>
      </c>
      <c r="H6531" s="18">
        <f>SUM(G6531-F6531)</f>
        <v>50</v>
      </c>
      <c r="I6531" s="19">
        <f>H6531/F6531</f>
        <v>0.0629722921914358</v>
      </c>
      <c r="J6531" s="19">
        <f>H6531/G6531</f>
        <v>0.0592417061611374</v>
      </c>
      <c r="K6531" t="s" s="21">
        <f>IF(J6531&lt;25%,"น้อยกว่า 25%",IF(J6531&gt;=25%,"มากกว่าหรือเท่ากับ 25%",IF(J6531&gt;=35%,"มากกว่าหรือเท่ากับ 35%")))</f>
        <v>18</v>
      </c>
    </row>
    <row r="6532" s="7" customFormat="1" ht="19.15" customHeight="1">
      <c r="A6532" t="s" s="16">
        <v>6601</v>
      </c>
      <c r="B6532" s="17">
        <v>3</v>
      </c>
      <c r="C6532" s="17">
        <v>21</v>
      </c>
      <c r="D6532" t="s" s="16">
        <v>6665</v>
      </c>
      <c r="E6532" t="s" s="16">
        <v>281</v>
      </c>
      <c r="F6532" s="55">
        <v>638</v>
      </c>
      <c r="G6532" s="17">
        <v>670</v>
      </c>
      <c r="H6532" s="18">
        <f>SUM(G6532-F6532)</f>
        <v>32</v>
      </c>
      <c r="I6532" s="19">
        <f>H6532/F6532</f>
        <v>0.0501567398119122</v>
      </c>
      <c r="J6532" s="19">
        <f>H6532/G6532</f>
        <v>0.0477611940298507</v>
      </c>
      <c r="K6532" t="s" s="21">
        <f>IF(J6532&lt;25%,"น้อยกว่า 25%",IF(J6532&gt;=25%,"มากกว่าหรือเท่ากับ 25%",IF(J6532&gt;=35%,"มากกว่าหรือเท่ากับ 35%")))</f>
        <v>18</v>
      </c>
    </row>
    <row r="6533" s="7" customFormat="1" ht="19.15" customHeight="1">
      <c r="A6533" t="s" s="16">
        <v>6601</v>
      </c>
      <c r="B6533" s="17">
        <v>3</v>
      </c>
      <c r="C6533" s="17">
        <v>13</v>
      </c>
      <c r="D6533" t="s" s="16">
        <v>6666</v>
      </c>
      <c r="E6533" t="s" s="16">
        <v>44</v>
      </c>
      <c r="F6533" s="55">
        <v>395</v>
      </c>
      <c r="G6533" s="17">
        <v>412</v>
      </c>
      <c r="H6533" s="18">
        <f>SUM(G6533-F6533)</f>
        <v>17</v>
      </c>
      <c r="I6533" s="19">
        <f>H6533/F6533</f>
        <v>0.0430379746835443</v>
      </c>
      <c r="J6533" s="19">
        <f>H6533/G6533</f>
        <v>0.0412621359223301</v>
      </c>
      <c r="K6533" t="s" s="21">
        <f>IF(J6533&lt;25%,"น้อยกว่า 25%",IF(J6533&gt;=25%,"มากกว่าหรือเท่ากับ 25%",IF(J6533&gt;=35%,"มากกว่าหรือเท่ากับ 35%")))</f>
        <v>18</v>
      </c>
    </row>
    <row r="6534" s="7" customFormat="1" ht="19.15" customHeight="1">
      <c r="A6534" t="s" s="16">
        <v>6601</v>
      </c>
      <c r="B6534" s="17">
        <v>3</v>
      </c>
      <c r="C6534" s="17">
        <v>22</v>
      </c>
      <c r="D6534" t="s" s="16">
        <v>6667</v>
      </c>
      <c r="E6534" t="s" s="16">
        <v>6635</v>
      </c>
      <c r="F6534" s="55">
        <v>381</v>
      </c>
      <c r="G6534" s="17">
        <v>386</v>
      </c>
      <c r="H6534" s="18">
        <f>SUM(G6534-F6534)</f>
        <v>5</v>
      </c>
      <c r="I6534" s="19">
        <f>H6534/F6534</f>
        <v>0.0131233595800525</v>
      </c>
      <c r="J6534" s="19">
        <f>H6534/G6534</f>
        <v>0.0129533678756477</v>
      </c>
      <c r="K6534" t="s" s="21">
        <f>IF(J6534&lt;25%,"น้อยกว่า 25%",IF(J6534&gt;=25%,"มากกว่าหรือเท่ากับ 25%",IF(J6534&gt;=35%,"มากกว่าหรือเท่ากับ 35%")))</f>
        <v>18</v>
      </c>
    </row>
    <row r="6535" s="7" customFormat="1" ht="19.15" customHeight="1">
      <c r="A6535" t="s" s="16">
        <v>6601</v>
      </c>
      <c r="B6535" s="17">
        <v>3</v>
      </c>
      <c r="C6535" s="17">
        <v>4</v>
      </c>
      <c r="D6535" t="s" s="16">
        <v>6668</v>
      </c>
      <c r="E6535" t="s" s="16">
        <v>76</v>
      </c>
      <c r="F6535" s="55">
        <v>263</v>
      </c>
      <c r="G6535" s="17">
        <v>333</v>
      </c>
      <c r="H6535" s="18">
        <f>SUM(G6535-F6535)</f>
        <v>70</v>
      </c>
      <c r="I6535" s="19">
        <f>H6535/F6535</f>
        <v>0.26615969581749</v>
      </c>
      <c r="J6535" s="19">
        <f>H6535/G6535</f>
        <v>0.21021021021021</v>
      </c>
      <c r="K6535" t="s" s="21">
        <f>IF(J6535&lt;25%,"น้อยกว่า 25%",IF(J6535&gt;=25%,"มากกว่าหรือเท่ากับ 25%",IF(J6535&gt;=35%,"มากกว่าหรือเท่ากับ 35%")))</f>
        <v>18</v>
      </c>
    </row>
    <row r="6536" s="7" customFormat="1" ht="19.15" customHeight="1">
      <c r="A6536" t="s" s="16">
        <v>6601</v>
      </c>
      <c r="B6536" s="17">
        <v>3</v>
      </c>
      <c r="C6536" s="17">
        <v>3</v>
      </c>
      <c r="D6536" t="s" s="16">
        <v>6669</v>
      </c>
      <c r="E6536" t="s" s="16">
        <v>66</v>
      </c>
      <c r="F6536" s="55">
        <v>302</v>
      </c>
      <c r="G6536" s="17">
        <v>308</v>
      </c>
      <c r="H6536" s="18">
        <f>SUM(G6536-F6536)</f>
        <v>6</v>
      </c>
      <c r="I6536" s="19">
        <f>H6536/F6536</f>
        <v>0.0198675496688742</v>
      </c>
      <c r="J6536" s="19">
        <f>H6536/G6536</f>
        <v>0.0194805194805195</v>
      </c>
      <c r="K6536" t="s" s="21">
        <f>IF(J6536&lt;25%,"น้อยกว่า 25%",IF(J6536&gt;=25%,"มากกว่าหรือเท่ากับ 25%",IF(J6536&gt;=35%,"มากกว่าหรือเท่ากับ 35%")))</f>
        <v>18</v>
      </c>
    </row>
    <row r="6537" s="7" customFormat="1" ht="19.15" customHeight="1">
      <c r="A6537" t="s" s="16">
        <v>6601</v>
      </c>
      <c r="B6537" s="17">
        <v>3</v>
      </c>
      <c r="C6537" s="17">
        <v>17</v>
      </c>
      <c r="D6537" t="s" s="16">
        <v>6670</v>
      </c>
      <c r="E6537" t="s" s="16">
        <v>101</v>
      </c>
      <c r="F6537" s="55">
        <v>300</v>
      </c>
      <c r="G6537" s="17">
        <v>304</v>
      </c>
      <c r="H6537" s="18">
        <f>SUM(G6537-F6537)</f>
        <v>4</v>
      </c>
      <c r="I6537" s="19">
        <f>H6537/F6537</f>
        <v>0.0133333333333333</v>
      </c>
      <c r="J6537" s="19">
        <f>H6537/G6537</f>
        <v>0.0131578947368421</v>
      </c>
      <c r="K6537" t="s" s="21">
        <f>IF(J6537&lt;25%,"น้อยกว่า 25%",IF(J6537&gt;=25%,"มากกว่าหรือเท่ากับ 25%",IF(J6537&gt;=35%,"มากกว่าหรือเท่ากับ 35%")))</f>
        <v>18</v>
      </c>
    </row>
    <row r="6538" s="7" customFormat="1" ht="19.15" customHeight="1">
      <c r="A6538" t="s" s="16">
        <v>6601</v>
      </c>
      <c r="B6538" s="17">
        <v>3</v>
      </c>
      <c r="C6538" s="17">
        <v>29</v>
      </c>
      <c r="D6538" t="s" s="16">
        <v>6671</v>
      </c>
      <c r="E6538" t="s" s="16">
        <v>173</v>
      </c>
      <c r="F6538" s="55">
        <v>287</v>
      </c>
      <c r="G6538" s="17">
        <v>304</v>
      </c>
      <c r="H6538" s="18">
        <f>SUM(G6538-F6538)</f>
        <v>17</v>
      </c>
      <c r="I6538" s="19">
        <f>H6538/F6538</f>
        <v>0.0592334494773519</v>
      </c>
      <c r="J6538" s="19">
        <f>H6538/G6538</f>
        <v>0.0559210526315789</v>
      </c>
      <c r="K6538" t="s" s="21">
        <f>IF(J6538&lt;25%,"น้อยกว่า 25%",IF(J6538&gt;=25%,"มากกว่าหรือเท่ากับ 25%",IF(J6538&gt;=35%,"มากกว่าหรือเท่ากับ 35%")))</f>
        <v>18</v>
      </c>
    </row>
    <row r="6539" s="7" customFormat="1" ht="19.15" customHeight="1">
      <c r="A6539" t="s" s="16">
        <v>6601</v>
      </c>
      <c r="B6539" s="17">
        <v>3</v>
      </c>
      <c r="C6539" s="17">
        <v>6</v>
      </c>
      <c r="D6539" t="s" s="16">
        <v>6672</v>
      </c>
      <c r="E6539" t="s" s="16">
        <v>38</v>
      </c>
      <c r="F6539" s="55">
        <v>268</v>
      </c>
      <c r="G6539" s="17">
        <v>287</v>
      </c>
      <c r="H6539" s="18">
        <f>SUM(G6539-F6539)</f>
        <v>19</v>
      </c>
      <c r="I6539" s="19">
        <f>H6539/F6539</f>
        <v>0.0708955223880597</v>
      </c>
      <c r="J6539" s="19">
        <f>H6539/G6539</f>
        <v>0.06620209059233451</v>
      </c>
      <c r="K6539" t="s" s="21">
        <f>IF(J6539&lt;25%,"น้อยกว่า 25%",IF(J6539&gt;=25%,"มากกว่าหรือเท่ากับ 25%",IF(J6539&gt;=35%,"มากกว่าหรือเท่ากับ 35%")))</f>
        <v>18</v>
      </c>
    </row>
    <row r="6540" s="7" customFormat="1" ht="19.15" customHeight="1">
      <c r="A6540" t="s" s="16">
        <v>6601</v>
      </c>
      <c r="B6540" s="17">
        <v>3</v>
      </c>
      <c r="C6540" s="17">
        <v>14</v>
      </c>
      <c r="D6540" t="s" s="16">
        <v>6673</v>
      </c>
      <c r="E6540" t="s" s="16">
        <v>48</v>
      </c>
      <c r="F6540" s="55">
        <v>206</v>
      </c>
      <c r="G6540" s="17">
        <v>219</v>
      </c>
      <c r="H6540" s="18">
        <f>SUM(G6540-F6540)</f>
        <v>13</v>
      </c>
      <c r="I6540" s="19">
        <f>H6540/F6540</f>
        <v>0.0631067961165049</v>
      </c>
      <c r="J6540" s="19">
        <f>H6540/G6540</f>
        <v>0.0593607305936073</v>
      </c>
      <c r="K6540" t="s" s="21">
        <f>IF(J6540&lt;25%,"น้อยกว่า 25%",IF(J6540&gt;=25%,"มากกว่าหรือเท่ากับ 25%",IF(J6540&gt;=35%,"มากกว่าหรือเท่ากับ 35%")))</f>
        <v>18</v>
      </c>
    </row>
    <row r="6541" s="7" customFormat="1" ht="19.15" customHeight="1">
      <c r="A6541" t="s" s="16">
        <v>6601</v>
      </c>
      <c r="B6541" s="17">
        <v>3</v>
      </c>
      <c r="C6541" s="17">
        <v>23</v>
      </c>
      <c r="D6541" t="s" s="16">
        <v>6674</v>
      </c>
      <c r="E6541" t="s" s="16">
        <v>52</v>
      </c>
      <c r="F6541" s="55">
        <v>189</v>
      </c>
      <c r="G6541" s="17">
        <v>189</v>
      </c>
      <c r="H6541" s="18">
        <f>SUM(G6541-F6541)</f>
        <v>0</v>
      </c>
      <c r="I6541" s="19">
        <f>H6541/F6541</f>
        <v>0</v>
      </c>
      <c r="J6541" s="19">
        <f>H6541/G6541</f>
        <v>0</v>
      </c>
      <c r="K6541" t="s" s="21">
        <f>IF(J6541&lt;25%,"น้อยกว่า 25%",IF(J6541&gt;=25%,"มากกว่าหรือเท่ากับ 25%",IF(J6541&gt;=35%,"มากกว่าหรือเท่ากับ 35%")))</f>
        <v>18</v>
      </c>
    </row>
    <row r="6542" s="7" customFormat="1" ht="19.15" customHeight="1">
      <c r="A6542" t="s" s="16">
        <v>6601</v>
      </c>
      <c r="B6542" s="17">
        <v>3</v>
      </c>
      <c r="C6542" s="17">
        <v>25</v>
      </c>
      <c r="D6542" t="s" s="16">
        <v>6675</v>
      </c>
      <c r="E6542" t="s" s="16">
        <v>72</v>
      </c>
      <c r="F6542" s="55">
        <v>165</v>
      </c>
      <c r="G6542" s="17">
        <v>170</v>
      </c>
      <c r="H6542" s="18">
        <f>SUM(G6542-F6542)</f>
        <v>5</v>
      </c>
      <c r="I6542" s="19">
        <f>H6542/F6542</f>
        <v>0.0303030303030303</v>
      </c>
      <c r="J6542" s="19">
        <f>H6542/G6542</f>
        <v>0.0294117647058824</v>
      </c>
      <c r="K6542" t="s" s="21">
        <f>IF(J6542&lt;25%,"น้อยกว่า 25%",IF(J6542&gt;=25%,"มากกว่าหรือเท่ากับ 25%",IF(J6542&gt;=35%,"มากกว่าหรือเท่ากับ 35%")))</f>
        <v>18</v>
      </c>
    </row>
    <row r="6543" s="7" customFormat="1" ht="19.15" customHeight="1">
      <c r="A6543" t="s" s="16">
        <v>6601</v>
      </c>
      <c r="B6543" s="17">
        <v>3</v>
      </c>
      <c r="C6543" s="17">
        <v>5</v>
      </c>
      <c r="D6543" t="s" s="16">
        <v>6676</v>
      </c>
      <c r="E6543" t="s" s="16">
        <v>60</v>
      </c>
      <c r="F6543" s="55">
        <v>139</v>
      </c>
      <c r="G6543" s="17">
        <v>144</v>
      </c>
      <c r="H6543" s="18">
        <f>SUM(G6543-F6543)</f>
        <v>5</v>
      </c>
      <c r="I6543" s="19">
        <f>H6543/F6543</f>
        <v>0.0359712230215827</v>
      </c>
      <c r="J6543" s="19">
        <f>H6543/G6543</f>
        <v>0.0347222222222222</v>
      </c>
      <c r="K6543" t="s" s="21">
        <f>IF(J6543&lt;25%,"น้อยกว่า 25%",IF(J6543&gt;=25%,"มากกว่าหรือเท่ากับ 25%",IF(J6543&gt;=35%,"มากกว่าหรือเท่ากับ 35%")))</f>
        <v>18</v>
      </c>
    </row>
    <row r="6544" s="7" customFormat="1" ht="19.15" customHeight="1">
      <c r="A6544" t="s" s="16">
        <v>6601</v>
      </c>
      <c r="B6544" s="17">
        <v>3</v>
      </c>
      <c r="C6544" s="17">
        <v>28</v>
      </c>
      <c r="D6544" t="s" s="16">
        <v>6677</v>
      </c>
      <c r="E6544" t="s" s="16">
        <v>40</v>
      </c>
      <c r="F6544" s="55">
        <v>131</v>
      </c>
      <c r="G6544" s="17">
        <v>139</v>
      </c>
      <c r="H6544" s="18">
        <f>SUM(G6544-F6544)</f>
        <v>8</v>
      </c>
      <c r="I6544" s="19">
        <f>H6544/F6544</f>
        <v>0.0610687022900763</v>
      </c>
      <c r="J6544" s="19">
        <f>H6544/G6544</f>
        <v>0.0575539568345324</v>
      </c>
      <c r="K6544" t="s" s="21">
        <f>IF(J6544&lt;25%,"น้อยกว่า 25%",IF(J6544&gt;=25%,"มากกว่าหรือเท่ากับ 25%",IF(J6544&gt;=35%,"มากกว่าหรือเท่ากับ 35%")))</f>
        <v>18</v>
      </c>
    </row>
    <row r="6545" s="7" customFormat="1" ht="19.15" customHeight="1">
      <c r="A6545" t="s" s="16">
        <v>6601</v>
      </c>
      <c r="B6545" s="17">
        <v>3</v>
      </c>
      <c r="C6545" s="17">
        <v>15</v>
      </c>
      <c r="D6545" t="s" s="16">
        <v>6678</v>
      </c>
      <c r="E6545" t="s" s="16">
        <v>54</v>
      </c>
      <c r="F6545" s="55">
        <v>111</v>
      </c>
      <c r="G6545" s="17">
        <v>116</v>
      </c>
      <c r="H6545" s="18">
        <f>SUM(G6545-F6545)</f>
        <v>5</v>
      </c>
      <c r="I6545" s="19">
        <f>H6545/F6545</f>
        <v>0.045045045045045</v>
      </c>
      <c r="J6545" s="19">
        <f>H6545/G6545</f>
        <v>0.0431034482758621</v>
      </c>
      <c r="K6545" t="s" s="21">
        <f>IF(J6545&lt;25%,"น้อยกว่า 25%",IF(J6545&gt;=25%,"มากกว่าหรือเท่ากับ 25%",IF(J6545&gt;=35%,"มากกว่าหรือเท่ากับ 35%")))</f>
        <v>18</v>
      </c>
    </row>
    <row r="6546" s="7" customFormat="1" ht="19.15" customHeight="1">
      <c r="A6546" t="s" s="16">
        <v>6601</v>
      </c>
      <c r="B6546" s="17">
        <v>3</v>
      </c>
      <c r="C6546" s="17">
        <v>31</v>
      </c>
      <c r="D6546" t="s" s="16">
        <v>6679</v>
      </c>
      <c r="E6546" t="s" s="16">
        <v>68</v>
      </c>
      <c r="F6546" s="55">
        <v>88</v>
      </c>
      <c r="G6546" s="17">
        <v>92</v>
      </c>
      <c r="H6546" s="18">
        <f>SUM(G6546-F6546)</f>
        <v>4</v>
      </c>
      <c r="I6546" s="19">
        <f>H6546/F6546</f>
        <v>0.0454545454545455</v>
      </c>
      <c r="J6546" s="19">
        <f>H6546/G6546</f>
        <v>0.0434782608695652</v>
      </c>
      <c r="K6546" t="s" s="21">
        <f>IF(J6546&lt;25%,"น้อยกว่า 25%",IF(J6546&gt;=25%,"มากกว่าหรือเท่ากับ 25%",IF(J6546&gt;=35%,"มากกว่าหรือเท่ากับ 35%")))</f>
        <v>18</v>
      </c>
    </row>
    <row r="6547" s="7" customFormat="1" ht="19.15" customHeight="1">
      <c r="A6547" t="s" s="16">
        <v>6601</v>
      </c>
      <c r="B6547" s="17">
        <v>3</v>
      </c>
      <c r="C6547" s="17">
        <v>24</v>
      </c>
      <c r="D6547" t="s" s="16">
        <v>6680</v>
      </c>
      <c r="E6547" t="s" s="16">
        <v>119</v>
      </c>
      <c r="F6547" s="55">
        <v>80</v>
      </c>
      <c r="G6547" s="17">
        <v>85</v>
      </c>
      <c r="H6547" s="18">
        <f>SUM(G6547-F6547)</f>
        <v>5</v>
      </c>
      <c r="I6547" s="19">
        <f>H6547/F6547</f>
        <v>0.0625</v>
      </c>
      <c r="J6547" s="19">
        <f>H6547/G6547</f>
        <v>0.0588235294117647</v>
      </c>
      <c r="K6547" t="s" s="21">
        <f>IF(J6547&lt;25%,"น้อยกว่า 25%",IF(J6547&gt;=25%,"มากกว่าหรือเท่ากับ 25%",IF(J6547&gt;=35%,"มากกว่าหรือเท่ากับ 35%")))</f>
        <v>18</v>
      </c>
    </row>
    <row r="6548" s="7" customFormat="1" ht="19.15" customHeight="1">
      <c r="A6548" t="s" s="16">
        <v>6601</v>
      </c>
      <c r="B6548" s="17">
        <v>3</v>
      </c>
      <c r="C6548" s="17">
        <v>19</v>
      </c>
      <c r="D6548" t="s" s="16">
        <v>6681</v>
      </c>
      <c r="E6548" t="s" s="16">
        <v>116</v>
      </c>
      <c r="F6548" s="55">
        <v>69</v>
      </c>
      <c r="G6548" s="17">
        <v>82</v>
      </c>
      <c r="H6548" s="18">
        <f>SUM(G6548-F6548)</f>
        <v>13</v>
      </c>
      <c r="I6548" s="19">
        <f>H6548/F6548</f>
        <v>0.188405797101449</v>
      </c>
      <c r="J6548" s="19">
        <f>H6548/G6548</f>
        <v>0.158536585365854</v>
      </c>
      <c r="K6548" t="s" s="21">
        <f>IF(J6548&lt;25%,"น้อยกว่า 25%",IF(J6548&gt;=25%,"มากกว่าหรือเท่ากับ 25%",IF(J6548&gt;=35%,"มากกว่าหรือเท่ากับ 35%")))</f>
        <v>18</v>
      </c>
    </row>
    <row r="6549" s="7" customFormat="1" ht="19.15" customHeight="1">
      <c r="A6549" t="s" s="16">
        <v>6601</v>
      </c>
      <c r="B6549" s="17">
        <v>3</v>
      </c>
      <c r="C6549" s="17">
        <v>18</v>
      </c>
      <c r="D6549" t="s" s="16">
        <v>6682</v>
      </c>
      <c r="E6549" t="s" s="16">
        <v>248</v>
      </c>
      <c r="F6549" s="55">
        <v>75</v>
      </c>
      <c r="G6549" s="17">
        <v>75</v>
      </c>
      <c r="H6549" s="18">
        <f>SUM(G6549-F6549)</f>
        <v>0</v>
      </c>
      <c r="I6549" s="19">
        <f>H6549/F6549</f>
        <v>0</v>
      </c>
      <c r="J6549" s="19">
        <f>H6549/G6549</f>
        <v>0</v>
      </c>
      <c r="K6549" t="s" s="21">
        <f>IF(J6549&lt;25%,"น้อยกว่า 25%",IF(J6549&gt;=25%,"มากกว่าหรือเท่ากับ 25%",IF(J6549&gt;=35%,"มากกว่าหรือเท่ากับ 35%")))</f>
        <v>18</v>
      </c>
    </row>
    <row r="6550" s="7" customFormat="1" ht="19.15" customHeight="1">
      <c r="A6550" t="s" s="16">
        <v>6601</v>
      </c>
      <c r="B6550" s="17">
        <v>3</v>
      </c>
      <c r="C6550" s="17">
        <v>30</v>
      </c>
      <c r="D6550" t="s" s="16">
        <v>6683</v>
      </c>
      <c r="E6550" t="s" s="16">
        <v>1427</v>
      </c>
      <c r="F6550" s="55">
        <v>69</v>
      </c>
      <c r="G6550" s="17">
        <v>72</v>
      </c>
      <c r="H6550" s="18">
        <f>SUM(G6550-F6550)</f>
        <v>3</v>
      </c>
      <c r="I6550" s="19">
        <f>H6550/F6550</f>
        <v>0.0434782608695652</v>
      </c>
      <c r="J6550" s="19">
        <f>H6550/G6550</f>
        <v>0.0416666666666667</v>
      </c>
      <c r="K6550" t="s" s="21">
        <f>IF(J6550&lt;25%,"น้อยกว่า 25%",IF(J6550&gt;=25%,"มากกว่าหรือเท่ากับ 25%",IF(J6550&gt;=35%,"มากกว่าหรือเท่ากับ 35%")))</f>
        <v>18</v>
      </c>
    </row>
    <row r="6551" s="7" customFormat="1" ht="19.15" customHeight="1">
      <c r="A6551" t="s" s="16">
        <v>6601</v>
      </c>
      <c r="B6551" s="17">
        <v>3</v>
      </c>
      <c r="C6551" s="17">
        <v>16</v>
      </c>
      <c r="D6551" t="s" s="16">
        <v>6684</v>
      </c>
      <c r="E6551" t="s" s="16">
        <v>74</v>
      </c>
      <c r="F6551" s="55">
        <v>52</v>
      </c>
      <c r="G6551" s="17">
        <v>58</v>
      </c>
      <c r="H6551" s="18">
        <f>SUM(G6551-F6551)</f>
        <v>6</v>
      </c>
      <c r="I6551" s="19">
        <f>H6551/F6551</f>
        <v>0.115384615384615</v>
      </c>
      <c r="J6551" s="19">
        <f>H6551/G6551</f>
        <v>0.103448275862069</v>
      </c>
      <c r="K6551" t="s" s="21">
        <f>IF(J6551&lt;25%,"น้อยกว่า 25%",IF(J6551&gt;=25%,"มากกว่าหรือเท่ากับ 25%",IF(J6551&gt;=35%,"มากกว่าหรือเท่ากับ 35%")))</f>
        <v>18</v>
      </c>
    </row>
    <row r="6552" s="7" customFormat="1" ht="19.15" customHeight="1">
      <c r="A6552" t="s" s="16">
        <v>6601</v>
      </c>
      <c r="B6552" s="17">
        <v>3</v>
      </c>
      <c r="C6552" s="17">
        <v>26</v>
      </c>
      <c r="D6552" t="s" s="16">
        <v>6685</v>
      </c>
      <c r="E6552" t="s" s="16">
        <v>106</v>
      </c>
      <c r="F6552" s="55">
        <v>49</v>
      </c>
      <c r="G6552" s="17">
        <v>50</v>
      </c>
      <c r="H6552" s="18">
        <f>SUM(G6552-F6552)</f>
        <v>1</v>
      </c>
      <c r="I6552" s="19">
        <f>H6552/F6552</f>
        <v>0.0204081632653061</v>
      </c>
      <c r="J6552" s="19">
        <f>H6552/G6552</f>
        <v>0.02</v>
      </c>
      <c r="K6552" t="s" s="21">
        <f>IF(J6552&lt;25%,"น้อยกว่า 25%",IF(J6552&gt;=25%,"มากกว่าหรือเท่ากับ 25%",IF(J6552&gt;=35%,"มากกว่าหรือเท่ากับ 35%")))</f>
        <v>18</v>
      </c>
    </row>
    <row r="6553" s="7" customFormat="1" ht="19.15" customHeight="1">
      <c r="A6553" t="s" s="16">
        <v>6601</v>
      </c>
      <c r="B6553" s="17">
        <v>3</v>
      </c>
      <c r="C6553" s="17">
        <v>27</v>
      </c>
      <c r="D6553" t="s" s="16">
        <v>6686</v>
      </c>
      <c r="E6553" t="s" s="16">
        <v>237</v>
      </c>
      <c r="F6553" s="55">
        <v>45</v>
      </c>
      <c r="G6553" s="17">
        <v>46</v>
      </c>
      <c r="H6553" s="18">
        <f>SUM(G6553-F6553)</f>
        <v>1</v>
      </c>
      <c r="I6553" s="19">
        <f>H6553/F6553</f>
        <v>0.0222222222222222</v>
      </c>
      <c r="J6553" s="19">
        <f>H6553/G6553</f>
        <v>0.0217391304347826</v>
      </c>
      <c r="K6553" t="s" s="21">
        <f>IF(J6553&lt;25%,"น้อยกว่า 25%",IF(J6553&gt;=25%,"มากกว่าหรือเท่ากับ 25%",IF(J6553&gt;=35%,"มากกว่าหรือเท่ากับ 35%")))</f>
        <v>18</v>
      </c>
    </row>
    <row r="6554" s="7" customFormat="1" ht="19.15" customHeight="1">
      <c r="A6554" t="s" s="16">
        <v>6601</v>
      </c>
      <c r="B6554" s="17">
        <v>4</v>
      </c>
      <c r="C6554" s="17">
        <v>13</v>
      </c>
      <c r="D6554" t="s" s="16">
        <v>6687</v>
      </c>
      <c r="E6554" t="s" s="16">
        <v>20</v>
      </c>
      <c r="F6554" s="55">
        <v>32404</v>
      </c>
      <c r="G6554" s="17">
        <v>35225</v>
      </c>
      <c r="H6554" s="18">
        <f>SUM(G6554-F6554)</f>
        <v>2821</v>
      </c>
      <c r="I6554" s="19">
        <f>H6554/F6554</f>
        <v>0.0870571534378472</v>
      </c>
      <c r="J6554" s="19">
        <f>H6554/G6554</f>
        <v>0.08008516678495391</v>
      </c>
      <c r="K6554" t="s" s="21">
        <f>IF(J6554&lt;25%,"น้อยกว่า 25%",IF(J6554&gt;=25%,"มากกว่าหรือเท่ากับ 25%",IF(J6554&gt;=35%,"มากกว่าหรือเท่ากับ 35%")))</f>
        <v>18</v>
      </c>
    </row>
    <row r="6555" s="7" customFormat="1" ht="19.15" customHeight="1">
      <c r="A6555" t="s" s="16">
        <v>6601</v>
      </c>
      <c r="B6555" s="17">
        <v>4</v>
      </c>
      <c r="C6555" s="17">
        <v>9</v>
      </c>
      <c r="D6555" t="s" s="16">
        <v>6688</v>
      </c>
      <c r="E6555" t="s" s="16">
        <v>84</v>
      </c>
      <c r="F6555" s="55">
        <v>26656</v>
      </c>
      <c r="G6555" s="17">
        <v>27842</v>
      </c>
      <c r="H6555" s="18">
        <f>SUM(G6555-F6555)</f>
        <v>1186</v>
      </c>
      <c r="I6555" s="19">
        <f>H6555/F6555</f>
        <v>0.0444927971188475</v>
      </c>
      <c r="J6555" s="19">
        <f>H6555/G6555</f>
        <v>0.0425975145463688</v>
      </c>
      <c r="K6555" t="s" s="21">
        <f>IF(J6555&lt;25%,"น้อยกว่า 25%",IF(J6555&gt;=25%,"มากกว่าหรือเท่ากับ 25%",IF(J6555&gt;=35%,"มากกว่าหรือเท่ากับ 35%")))</f>
        <v>18</v>
      </c>
    </row>
    <row r="6556" s="7" customFormat="1" ht="19.15" customHeight="1">
      <c r="A6556" t="s" s="16">
        <v>6601</v>
      </c>
      <c r="B6556" s="17">
        <v>4</v>
      </c>
      <c r="C6556" s="17">
        <v>10</v>
      </c>
      <c r="D6556" t="s" s="16">
        <v>6689</v>
      </c>
      <c r="E6556" t="s" s="16">
        <v>22</v>
      </c>
      <c r="F6556" s="55">
        <v>11099</v>
      </c>
      <c r="G6556" s="17">
        <v>11906</v>
      </c>
      <c r="H6556" s="18">
        <f>SUM(G6556-F6556)</f>
        <v>807</v>
      </c>
      <c r="I6556" s="19">
        <f>H6556/F6556</f>
        <v>0.0727092530858636</v>
      </c>
      <c r="J6556" s="19">
        <f>H6556/G6556</f>
        <v>0.0677809507811188</v>
      </c>
      <c r="K6556" t="s" s="21">
        <f>IF(J6556&lt;25%,"น้อยกว่า 25%",IF(J6556&gt;=25%,"มากกว่าหรือเท่ากับ 25%",IF(J6556&gt;=35%,"มากกว่าหรือเท่ากับ 35%")))</f>
        <v>18</v>
      </c>
    </row>
    <row r="6557" s="7" customFormat="1" ht="19.15" customHeight="1">
      <c r="A6557" t="s" s="16">
        <v>6601</v>
      </c>
      <c r="B6557" s="17">
        <v>4</v>
      </c>
      <c r="C6557" s="17">
        <v>8</v>
      </c>
      <c r="D6557" t="s" s="16">
        <v>6690</v>
      </c>
      <c r="E6557" t="s" s="16">
        <v>26</v>
      </c>
      <c r="F6557" s="55">
        <v>10067</v>
      </c>
      <c r="G6557" s="17">
        <v>10246</v>
      </c>
      <c r="H6557" s="18">
        <f>SUM(G6557-F6557)</f>
        <v>179</v>
      </c>
      <c r="I6557" s="19">
        <f>H6557/F6557</f>
        <v>0.0177808681831727</v>
      </c>
      <c r="J6557" s="19">
        <f>H6557/G6557</f>
        <v>0.0174702322857701</v>
      </c>
      <c r="K6557" t="s" s="21">
        <f>IF(J6557&lt;25%,"น้อยกว่า 25%",IF(J6557&gt;=25%,"มากกว่าหรือเท่ากับ 25%",IF(J6557&gt;=35%,"มากกว่าหรือเท่ากับ 35%")))</f>
        <v>18</v>
      </c>
    </row>
    <row r="6558" s="7" customFormat="1" ht="19.15" customHeight="1">
      <c r="A6558" t="s" s="16">
        <v>6601</v>
      </c>
      <c r="B6558" s="17">
        <v>4</v>
      </c>
      <c r="C6558" s="17">
        <v>4</v>
      </c>
      <c r="D6558" t="s" s="16">
        <v>6691</v>
      </c>
      <c r="E6558" t="s" s="16">
        <v>17</v>
      </c>
      <c r="F6558" s="55">
        <v>3561</v>
      </c>
      <c r="G6558" s="17">
        <v>3875</v>
      </c>
      <c r="H6558" s="18">
        <f>SUM(G6558-F6558)</f>
        <v>314</v>
      </c>
      <c r="I6558" s="19">
        <f>H6558/F6558</f>
        <v>0.0881774782364504</v>
      </c>
      <c r="J6558" s="19">
        <f>H6558/G6558</f>
        <v>0.0810322580645161</v>
      </c>
      <c r="K6558" t="s" s="21">
        <f>IF(J6558&lt;25%,"น้อยกว่า 25%",IF(J6558&gt;=25%,"มากกว่าหรือเท่ากับ 25%",IF(J6558&gt;=35%,"มากกว่าหรือเท่ากับ 35%")))</f>
        <v>18</v>
      </c>
    </row>
    <row r="6559" s="7" customFormat="1" ht="19.15" customHeight="1">
      <c r="A6559" t="s" s="16">
        <v>6601</v>
      </c>
      <c r="B6559" s="17">
        <v>4</v>
      </c>
      <c r="C6559" s="17">
        <v>11</v>
      </c>
      <c r="D6559" t="s" s="16">
        <v>6692</v>
      </c>
      <c r="E6559" t="s" s="16">
        <v>28</v>
      </c>
      <c r="F6559" s="55">
        <v>1469</v>
      </c>
      <c r="G6559" s="17">
        <v>1643</v>
      </c>
      <c r="H6559" s="18">
        <f>SUM(G6559-F6559)</f>
        <v>174</v>
      </c>
      <c r="I6559" s="19">
        <f>H6559/F6559</f>
        <v>0.118447923757658</v>
      </c>
      <c r="J6559" s="19">
        <f>H6559/G6559</f>
        <v>0.105903834449178</v>
      </c>
      <c r="K6559" t="s" s="21">
        <f>IF(J6559&lt;25%,"น้อยกว่า 25%",IF(J6559&gt;=25%,"มากกว่าหรือเท่ากับ 25%",IF(J6559&gt;=35%,"มากกว่าหรือเท่ากับ 35%")))</f>
        <v>18</v>
      </c>
    </row>
    <row r="6560" s="7" customFormat="1" ht="19.15" customHeight="1">
      <c r="A6560" t="s" s="16">
        <v>6601</v>
      </c>
      <c r="B6560" s="17">
        <v>4</v>
      </c>
      <c r="C6560" s="17">
        <v>12</v>
      </c>
      <c r="D6560" t="s" s="16">
        <v>6693</v>
      </c>
      <c r="E6560" t="s" s="16">
        <v>281</v>
      </c>
      <c r="F6560" s="55">
        <v>1151</v>
      </c>
      <c r="G6560" s="17">
        <v>1187</v>
      </c>
      <c r="H6560" s="18">
        <f>SUM(G6560-F6560)</f>
        <v>36</v>
      </c>
      <c r="I6560" s="19">
        <f>H6560/F6560</f>
        <v>0.0312771503040834</v>
      </c>
      <c r="J6560" s="19">
        <f>H6560/G6560</f>
        <v>0.0303285593934288</v>
      </c>
      <c r="K6560" t="s" s="21">
        <f>IF(J6560&lt;25%,"น้อยกว่า 25%",IF(J6560&gt;=25%,"มากกว่าหรือเท่ากับ 25%",IF(J6560&gt;=35%,"มากกว่าหรือเท่ากับ 35%")))</f>
        <v>18</v>
      </c>
    </row>
    <row r="6561" s="7" customFormat="1" ht="19.15" customHeight="1">
      <c r="A6561" t="s" s="16">
        <v>6601</v>
      </c>
      <c r="B6561" s="17">
        <v>4</v>
      </c>
      <c r="C6561" s="17">
        <v>23</v>
      </c>
      <c r="D6561" t="s" s="16">
        <v>6694</v>
      </c>
      <c r="E6561" t="s" s="16">
        <v>34</v>
      </c>
      <c r="F6561" s="55">
        <v>553</v>
      </c>
      <c r="G6561" s="17">
        <v>622</v>
      </c>
      <c r="H6561" s="18">
        <f>SUM(G6561-F6561)</f>
        <v>69</v>
      </c>
      <c r="I6561" s="19">
        <f>H6561/F6561</f>
        <v>0.124773960216998</v>
      </c>
      <c r="J6561" s="19">
        <f>H6561/G6561</f>
        <v>0.110932475884244</v>
      </c>
      <c r="K6561" t="s" s="21">
        <f>IF(J6561&lt;25%,"น้อยกว่า 25%",IF(J6561&gt;=25%,"มากกว่าหรือเท่ากับ 25%",IF(J6561&gt;=35%,"มากกว่าหรือเท่ากับ 35%")))</f>
        <v>18</v>
      </c>
    </row>
    <row r="6562" s="7" customFormat="1" ht="19.15" customHeight="1">
      <c r="A6562" t="s" s="16">
        <v>6601</v>
      </c>
      <c r="B6562" s="17">
        <v>4</v>
      </c>
      <c r="C6562" s="17">
        <v>3</v>
      </c>
      <c r="D6562" t="s" s="16">
        <v>6695</v>
      </c>
      <c r="E6562" t="s" s="16">
        <v>60</v>
      </c>
      <c r="F6562" s="55">
        <v>515</v>
      </c>
      <c r="G6562" s="17">
        <v>523</v>
      </c>
      <c r="H6562" s="18">
        <f>SUM(G6562-F6562)</f>
        <v>8</v>
      </c>
      <c r="I6562" s="19">
        <f>H6562/F6562</f>
        <v>0.0155339805825243</v>
      </c>
      <c r="J6562" s="19">
        <f>H6562/G6562</f>
        <v>0.0152963671128107</v>
      </c>
      <c r="K6562" t="s" s="21">
        <f>IF(J6562&lt;25%,"น้อยกว่า 25%",IF(J6562&gt;=25%,"มากกว่าหรือเท่ากับ 25%",IF(J6562&gt;=35%,"มากกว่าหรือเท่ากับ 35%")))</f>
        <v>18</v>
      </c>
    </row>
    <row r="6563" s="7" customFormat="1" ht="19.15" customHeight="1">
      <c r="A6563" t="s" s="16">
        <v>6601</v>
      </c>
      <c r="B6563" s="17">
        <v>4</v>
      </c>
      <c r="C6563" s="17">
        <v>14</v>
      </c>
      <c r="D6563" t="s" s="16">
        <v>6696</v>
      </c>
      <c r="E6563" t="s" s="16">
        <v>36</v>
      </c>
      <c r="F6563" s="55">
        <v>465</v>
      </c>
      <c r="G6563" s="17">
        <v>522</v>
      </c>
      <c r="H6563" s="18">
        <f>SUM(G6563-F6563)</f>
        <v>57</v>
      </c>
      <c r="I6563" s="19">
        <f>H6563/F6563</f>
        <v>0.12258064516129</v>
      </c>
      <c r="J6563" s="19">
        <f>H6563/G6563</f>
        <v>0.109195402298851</v>
      </c>
      <c r="K6563" t="s" s="21">
        <f>IF(J6563&lt;25%,"น้อยกว่า 25%",IF(J6563&gt;=25%,"มากกว่าหรือเท่ากับ 25%",IF(J6563&gt;=35%,"มากกว่าหรือเท่ากับ 35%")))</f>
        <v>18</v>
      </c>
    </row>
    <row r="6564" s="7" customFormat="1" ht="19.15" customHeight="1">
      <c r="A6564" t="s" s="16">
        <v>6601</v>
      </c>
      <c r="B6564" s="17">
        <v>4</v>
      </c>
      <c r="C6564" s="17">
        <v>15</v>
      </c>
      <c r="D6564" t="s" s="16">
        <v>6697</v>
      </c>
      <c r="E6564" t="s" s="16">
        <v>52</v>
      </c>
      <c r="F6564" s="55">
        <v>397</v>
      </c>
      <c r="G6564" s="17">
        <v>481</v>
      </c>
      <c r="H6564" s="18">
        <f>SUM(G6564-F6564)</f>
        <v>84</v>
      </c>
      <c r="I6564" s="19">
        <f>H6564/F6564</f>
        <v>0.211586901763224</v>
      </c>
      <c r="J6564" s="19">
        <f>H6564/G6564</f>
        <v>0.174636174636175</v>
      </c>
      <c r="K6564" t="s" s="21">
        <f>IF(J6564&lt;25%,"น้อยกว่า 25%",IF(J6564&gt;=25%,"มากกว่าหรือเท่ากับ 25%",IF(J6564&gt;=35%,"มากกว่าหรือเท่ากับ 35%")))</f>
        <v>18</v>
      </c>
    </row>
    <row r="6565" s="7" customFormat="1" ht="19.15" customHeight="1">
      <c r="A6565" t="s" s="16">
        <v>6601</v>
      </c>
      <c r="B6565" s="17">
        <v>4</v>
      </c>
      <c r="C6565" s="17">
        <v>29</v>
      </c>
      <c r="D6565" t="s" s="16">
        <v>6698</v>
      </c>
      <c r="E6565" t="s" s="16">
        <v>173</v>
      </c>
      <c r="F6565" s="55">
        <v>389</v>
      </c>
      <c r="G6565" s="17">
        <v>399</v>
      </c>
      <c r="H6565" s="18">
        <f>SUM(G6565-F6565)</f>
        <v>10</v>
      </c>
      <c r="I6565" s="19">
        <f>H6565/F6565</f>
        <v>0.025706940874036</v>
      </c>
      <c r="J6565" s="19">
        <f>H6565/G6565</f>
        <v>0.025062656641604</v>
      </c>
      <c r="K6565" t="s" s="21">
        <f>IF(J6565&lt;25%,"น้อยกว่า 25%",IF(J6565&gt;=25%,"มากกว่าหรือเท่ากับ 25%",IF(J6565&gt;=35%,"มากกว่าหรือเท่ากับ 35%")))</f>
        <v>18</v>
      </c>
    </row>
    <row r="6566" s="7" customFormat="1" ht="19.15" customHeight="1">
      <c r="A6566" t="s" s="16">
        <v>6601</v>
      </c>
      <c r="B6566" s="17">
        <v>4</v>
      </c>
      <c r="C6566" s="17">
        <v>7</v>
      </c>
      <c r="D6566" t="s" s="16">
        <v>6699</v>
      </c>
      <c r="E6566" t="s" s="16">
        <v>30</v>
      </c>
      <c r="F6566" s="55">
        <v>345</v>
      </c>
      <c r="G6566" s="17">
        <v>361</v>
      </c>
      <c r="H6566" s="18">
        <f>SUM(G6566-F6566)</f>
        <v>16</v>
      </c>
      <c r="I6566" s="19">
        <f>H6566/F6566</f>
        <v>0.0463768115942029</v>
      </c>
      <c r="J6566" s="19">
        <f>H6566/G6566</f>
        <v>0.0443213296398892</v>
      </c>
      <c r="K6566" t="s" s="21">
        <f>IF(J6566&lt;25%,"น้อยกว่า 25%",IF(J6566&gt;=25%,"มากกว่าหรือเท่ากับ 25%",IF(J6566&gt;=35%,"มากกว่าหรือเท่ากับ 35%")))</f>
        <v>18</v>
      </c>
    </row>
    <row r="6567" s="7" customFormat="1" ht="19.15" customHeight="1">
      <c r="A6567" t="s" s="16">
        <v>6601</v>
      </c>
      <c r="B6567" s="17">
        <v>4</v>
      </c>
      <c r="C6567" s="17">
        <v>31</v>
      </c>
      <c r="D6567" t="s" s="16">
        <v>6700</v>
      </c>
      <c r="E6567" t="s" s="16">
        <v>1427</v>
      </c>
      <c r="F6567" s="55">
        <v>301</v>
      </c>
      <c r="G6567" s="17">
        <v>322</v>
      </c>
      <c r="H6567" s="18">
        <f>SUM(G6567-F6567)</f>
        <v>21</v>
      </c>
      <c r="I6567" s="19">
        <f>H6567/F6567</f>
        <v>0.0697674418604651</v>
      </c>
      <c r="J6567" s="19">
        <f>H6567/G6567</f>
        <v>0.0652173913043478</v>
      </c>
      <c r="K6567" t="s" s="21">
        <f>IF(J6567&lt;25%,"น้อยกว่า 25%",IF(J6567&gt;=25%,"มากกว่าหรือเท่ากับ 25%",IF(J6567&gt;=35%,"มากกว่าหรือเท่ากับ 35%")))</f>
        <v>18</v>
      </c>
    </row>
    <row r="6568" s="7" customFormat="1" ht="19.15" customHeight="1">
      <c r="A6568" t="s" s="16">
        <v>6601</v>
      </c>
      <c r="B6568" s="17">
        <v>4</v>
      </c>
      <c r="C6568" s="17">
        <v>21</v>
      </c>
      <c r="D6568" t="s" s="16">
        <v>6701</v>
      </c>
      <c r="E6568" t="s" s="16">
        <v>248</v>
      </c>
      <c r="F6568" s="55">
        <v>264</v>
      </c>
      <c r="G6568" s="17">
        <v>269</v>
      </c>
      <c r="H6568" s="18">
        <f>SUM(G6568-F6568)</f>
        <v>5</v>
      </c>
      <c r="I6568" s="19">
        <f>H6568/F6568</f>
        <v>0.0189393939393939</v>
      </c>
      <c r="J6568" s="19">
        <f>H6568/G6568</f>
        <v>0.0185873605947955</v>
      </c>
      <c r="K6568" t="s" s="21">
        <f>IF(J6568&lt;25%,"น้อยกว่า 25%",IF(J6568&gt;=25%,"มากกว่าหรือเท่ากับ 25%",IF(J6568&gt;=35%,"มากกว่าหรือเท่ากับ 35%")))</f>
        <v>18</v>
      </c>
    </row>
    <row r="6569" s="7" customFormat="1" ht="19.15" customHeight="1">
      <c r="A6569" t="s" s="16">
        <v>6601</v>
      </c>
      <c r="B6569" s="17">
        <v>4</v>
      </c>
      <c r="C6569" s="17">
        <v>28</v>
      </c>
      <c r="D6569" t="s" s="16">
        <v>6702</v>
      </c>
      <c r="E6569" t="s" s="16">
        <v>54</v>
      </c>
      <c r="F6569" s="55">
        <v>229</v>
      </c>
      <c r="G6569" s="17">
        <v>231</v>
      </c>
      <c r="H6569" s="18">
        <f>SUM(G6569-F6569)</f>
        <v>2</v>
      </c>
      <c r="I6569" s="19">
        <f>H6569/F6569</f>
        <v>0.008733624454148469</v>
      </c>
      <c r="J6569" s="19">
        <f>H6569/G6569</f>
        <v>0.00865800865800866</v>
      </c>
      <c r="K6569" t="s" s="21">
        <f>IF(J6569&lt;25%,"น้อยกว่า 25%",IF(J6569&gt;=25%,"มากกว่าหรือเท่ากับ 25%",IF(J6569&gt;=35%,"มากกว่าหรือเท่ากับ 35%")))</f>
        <v>18</v>
      </c>
    </row>
    <row r="6570" s="7" customFormat="1" ht="19.15" customHeight="1">
      <c r="A6570" t="s" s="16">
        <v>6601</v>
      </c>
      <c r="B6570" s="17">
        <v>4</v>
      </c>
      <c r="C6570" s="17">
        <v>5</v>
      </c>
      <c r="D6570" t="s" s="16">
        <v>6703</v>
      </c>
      <c r="E6570" t="s" s="16">
        <v>48</v>
      </c>
      <c r="F6570" s="55">
        <v>191</v>
      </c>
      <c r="G6570" s="17">
        <v>206</v>
      </c>
      <c r="H6570" s="18">
        <f>SUM(G6570-F6570)</f>
        <v>15</v>
      </c>
      <c r="I6570" s="19">
        <f>H6570/F6570</f>
        <v>0.07853403141361261</v>
      </c>
      <c r="J6570" s="19">
        <f>H6570/G6570</f>
        <v>0.07281553398058251</v>
      </c>
      <c r="K6570" t="s" s="21">
        <f>IF(J6570&lt;25%,"น้อยกว่า 25%",IF(J6570&gt;=25%,"มากกว่าหรือเท่ากับ 25%",IF(J6570&gt;=35%,"มากกว่าหรือเท่ากับ 35%")))</f>
        <v>18</v>
      </c>
    </row>
    <row r="6571" s="7" customFormat="1" ht="19.15" customHeight="1">
      <c r="A6571" t="s" s="16">
        <v>6601</v>
      </c>
      <c r="B6571" s="17">
        <v>4</v>
      </c>
      <c r="C6571" s="17">
        <v>2</v>
      </c>
      <c r="D6571" t="s" s="16">
        <v>6704</v>
      </c>
      <c r="E6571" t="s" s="16">
        <v>76</v>
      </c>
      <c r="F6571" s="55">
        <v>149</v>
      </c>
      <c r="G6571" s="17">
        <v>153</v>
      </c>
      <c r="H6571" s="18">
        <f>SUM(G6571-F6571)</f>
        <v>4</v>
      </c>
      <c r="I6571" s="19">
        <f>H6571/F6571</f>
        <v>0.0268456375838926</v>
      </c>
      <c r="J6571" s="19">
        <f>H6571/G6571</f>
        <v>0.0261437908496732</v>
      </c>
      <c r="K6571" t="s" s="21">
        <f>IF(J6571&lt;25%,"น้อยกว่า 25%",IF(J6571&gt;=25%,"มากกว่าหรือเท่ากับ 25%",IF(J6571&gt;=35%,"มากกว่าหรือเท่ากับ 35%")))</f>
        <v>18</v>
      </c>
    </row>
    <row r="6572" s="7" customFormat="1" ht="19.15" customHeight="1">
      <c r="A6572" t="s" s="16">
        <v>6601</v>
      </c>
      <c r="B6572" s="17">
        <v>4</v>
      </c>
      <c r="C6572" s="17">
        <v>19</v>
      </c>
      <c r="D6572" t="s" s="16">
        <v>6705</v>
      </c>
      <c r="E6572" t="s" s="16">
        <v>110</v>
      </c>
      <c r="F6572" s="55">
        <v>131</v>
      </c>
      <c r="G6572" s="17">
        <v>150</v>
      </c>
      <c r="H6572" s="18">
        <f>SUM(G6572-F6572)</f>
        <v>19</v>
      </c>
      <c r="I6572" s="19">
        <f>H6572/F6572</f>
        <v>0.145038167938931</v>
      </c>
      <c r="J6572" s="19">
        <f>H6572/G6572</f>
        <v>0.126666666666667</v>
      </c>
      <c r="K6572" t="s" s="21">
        <f>IF(J6572&lt;25%,"น้อยกว่า 25%",IF(J6572&gt;=25%,"มากกว่าหรือเท่ากับ 25%",IF(J6572&gt;=35%,"มากกว่าหรือเท่ากับ 35%")))</f>
        <v>18</v>
      </c>
    </row>
    <row r="6573" s="7" customFormat="1" ht="19.15" customHeight="1">
      <c r="A6573" t="s" s="16">
        <v>6601</v>
      </c>
      <c r="B6573" s="17">
        <v>4</v>
      </c>
      <c r="C6573" s="17">
        <v>32</v>
      </c>
      <c r="D6573" t="s" s="16">
        <v>6706</v>
      </c>
      <c r="E6573" t="s" s="16">
        <v>68</v>
      </c>
      <c r="F6573" s="55">
        <v>131</v>
      </c>
      <c r="G6573" s="17">
        <v>137</v>
      </c>
      <c r="H6573" s="18">
        <f>SUM(G6573-F6573)</f>
        <v>6</v>
      </c>
      <c r="I6573" s="19">
        <f>H6573/F6573</f>
        <v>0.0458015267175573</v>
      </c>
      <c r="J6573" s="19">
        <f>H6573/G6573</f>
        <v>0.0437956204379562</v>
      </c>
      <c r="K6573" t="s" s="21">
        <f>IF(J6573&lt;25%,"น้อยกว่า 25%",IF(J6573&gt;=25%,"มากกว่าหรือเท่ากับ 25%",IF(J6573&gt;=35%,"มากกว่าหรือเท่ากับ 35%")))</f>
        <v>18</v>
      </c>
    </row>
    <row r="6574" s="7" customFormat="1" ht="19.15" customHeight="1">
      <c r="A6574" t="s" s="16">
        <v>6601</v>
      </c>
      <c r="B6574" s="17">
        <v>4</v>
      </c>
      <c r="C6574" s="17">
        <v>17</v>
      </c>
      <c r="D6574" t="s" s="16">
        <v>6707</v>
      </c>
      <c r="E6574" t="s" s="16">
        <v>38</v>
      </c>
      <c r="F6574" s="55">
        <v>119</v>
      </c>
      <c r="G6574" s="17">
        <v>131</v>
      </c>
      <c r="H6574" s="18">
        <f>SUM(G6574-F6574)</f>
        <v>12</v>
      </c>
      <c r="I6574" s="19">
        <f>H6574/F6574</f>
        <v>0.100840336134454</v>
      </c>
      <c r="J6574" s="19">
        <f>H6574/G6574</f>
        <v>0.0916030534351145</v>
      </c>
      <c r="K6574" t="s" s="21">
        <f>IF(J6574&lt;25%,"น้อยกว่า 25%",IF(J6574&gt;=25%,"มากกว่าหรือเท่ากับ 25%",IF(J6574&gt;=35%,"มากกว่าหรือเท่ากับ 35%")))</f>
        <v>18</v>
      </c>
    </row>
    <row r="6575" s="7" customFormat="1" ht="19.15" customHeight="1">
      <c r="A6575" t="s" s="16">
        <v>6601</v>
      </c>
      <c r="B6575" s="17">
        <v>4</v>
      </c>
      <c r="C6575" s="17">
        <v>22</v>
      </c>
      <c r="D6575" t="s" s="16">
        <v>6708</v>
      </c>
      <c r="E6575" t="s" s="16">
        <v>116</v>
      </c>
      <c r="F6575" s="55">
        <v>124</v>
      </c>
      <c r="G6575" s="17">
        <v>129</v>
      </c>
      <c r="H6575" s="18">
        <f>SUM(G6575-F6575)</f>
        <v>5</v>
      </c>
      <c r="I6575" s="19">
        <f>H6575/F6575</f>
        <v>0.0403225806451613</v>
      </c>
      <c r="J6575" s="19">
        <f>H6575/G6575</f>
        <v>0.0387596899224806</v>
      </c>
      <c r="K6575" t="s" s="21">
        <f>IF(J6575&lt;25%,"น้อยกว่า 25%",IF(J6575&gt;=25%,"มากกว่าหรือเท่ากับ 25%",IF(J6575&gt;=35%,"มากกว่าหรือเท่ากับ 35%")))</f>
        <v>18</v>
      </c>
    </row>
    <row r="6576" s="7" customFormat="1" ht="19.15" customHeight="1">
      <c r="A6576" t="s" s="16">
        <v>6601</v>
      </c>
      <c r="B6576" s="17">
        <v>4</v>
      </c>
      <c r="C6576" s="17">
        <v>24</v>
      </c>
      <c r="D6576" t="s" s="16">
        <v>6709</v>
      </c>
      <c r="E6576" t="s" s="16">
        <v>64</v>
      </c>
      <c r="F6576" s="55">
        <v>116</v>
      </c>
      <c r="G6576" s="17">
        <v>122</v>
      </c>
      <c r="H6576" s="18">
        <f>SUM(G6576-F6576)</f>
        <v>6</v>
      </c>
      <c r="I6576" s="19">
        <f>H6576/F6576</f>
        <v>0.0517241379310345</v>
      </c>
      <c r="J6576" s="19">
        <f>H6576/G6576</f>
        <v>0.0491803278688525</v>
      </c>
      <c r="K6576" t="s" s="21">
        <f>IF(J6576&lt;25%,"น้อยกว่า 25%",IF(J6576&gt;=25%,"มากกว่าหรือเท่ากับ 25%",IF(J6576&gt;=35%,"มากกว่าหรือเท่ากับ 35%")))</f>
        <v>18</v>
      </c>
    </row>
    <row r="6577" s="7" customFormat="1" ht="19.15" customHeight="1">
      <c r="A6577" t="s" s="16">
        <v>6601</v>
      </c>
      <c r="B6577" s="17">
        <v>4</v>
      </c>
      <c r="C6577" s="17">
        <v>30</v>
      </c>
      <c r="D6577" t="s" s="16">
        <v>6710</v>
      </c>
      <c r="E6577" t="s" s="16">
        <v>237</v>
      </c>
      <c r="F6577" s="55">
        <v>115</v>
      </c>
      <c r="G6577" s="17">
        <v>116</v>
      </c>
      <c r="H6577" s="18">
        <f>SUM(G6577-F6577)</f>
        <v>1</v>
      </c>
      <c r="I6577" s="19">
        <f>H6577/F6577</f>
        <v>0.00869565217391304</v>
      </c>
      <c r="J6577" s="19">
        <f>H6577/G6577</f>
        <v>0.00862068965517241</v>
      </c>
      <c r="K6577" t="s" s="21">
        <f>IF(J6577&lt;25%,"น้อยกว่า 25%",IF(J6577&gt;=25%,"มากกว่าหรือเท่ากับ 25%",IF(J6577&gt;=35%,"มากกว่าหรือเท่ากับ 35%")))</f>
        <v>18</v>
      </c>
    </row>
    <row r="6578" s="7" customFormat="1" ht="19.15" customHeight="1">
      <c r="A6578" t="s" s="16">
        <v>6601</v>
      </c>
      <c r="B6578" s="17">
        <v>4</v>
      </c>
      <c r="C6578" s="17">
        <v>25</v>
      </c>
      <c r="D6578" t="s" s="16">
        <v>6711</v>
      </c>
      <c r="E6578" t="s" s="16">
        <v>6635</v>
      </c>
      <c r="F6578" s="55">
        <v>84</v>
      </c>
      <c r="G6578" s="17">
        <v>104</v>
      </c>
      <c r="H6578" s="18">
        <f>SUM(G6578-F6578)</f>
        <v>20</v>
      </c>
      <c r="I6578" s="19">
        <f>H6578/F6578</f>
        <v>0.238095238095238</v>
      </c>
      <c r="J6578" s="19">
        <f>H6578/G6578</f>
        <v>0.192307692307692</v>
      </c>
      <c r="K6578" t="s" s="21">
        <f>IF(J6578&lt;25%,"น้อยกว่า 25%",IF(J6578&gt;=25%,"มากกว่าหรือเท่ากับ 25%",IF(J6578&gt;=35%,"มากกว่าหรือเท่ากับ 35%")))</f>
        <v>18</v>
      </c>
    </row>
    <row r="6579" s="7" customFormat="1" ht="19.15" customHeight="1">
      <c r="A6579" t="s" s="16">
        <v>6601</v>
      </c>
      <c r="B6579" s="17">
        <v>4</v>
      </c>
      <c r="C6579" s="17">
        <v>27</v>
      </c>
      <c r="D6579" t="s" s="16">
        <v>6712</v>
      </c>
      <c r="E6579" t="s" s="16">
        <v>66</v>
      </c>
      <c r="F6579" s="55">
        <v>85</v>
      </c>
      <c r="G6579" s="17">
        <v>92</v>
      </c>
      <c r="H6579" s="18">
        <f>SUM(G6579-F6579)</f>
        <v>7</v>
      </c>
      <c r="I6579" s="19">
        <f>H6579/F6579</f>
        <v>0.0823529411764706</v>
      </c>
      <c r="J6579" s="19">
        <f>H6579/G6579</f>
        <v>0.07608695652173909</v>
      </c>
      <c r="K6579" t="s" s="21">
        <f>IF(J6579&lt;25%,"น้อยกว่า 25%",IF(J6579&gt;=25%,"มากกว่าหรือเท่ากับ 25%",IF(J6579&gt;=35%,"มากกว่าหรือเท่ากับ 35%")))</f>
        <v>18</v>
      </c>
    </row>
    <row r="6580" s="7" customFormat="1" ht="19.15" customHeight="1">
      <c r="A6580" t="s" s="16">
        <v>6601</v>
      </c>
      <c r="B6580" s="17">
        <v>4</v>
      </c>
      <c r="C6580" s="17">
        <v>16</v>
      </c>
      <c r="D6580" t="s" s="16">
        <v>6713</v>
      </c>
      <c r="E6580" t="s" s="16">
        <v>40</v>
      </c>
      <c r="F6580" s="55">
        <v>55</v>
      </c>
      <c r="G6580" s="17">
        <v>62</v>
      </c>
      <c r="H6580" s="18">
        <f>SUM(G6580-F6580)</f>
        <v>7</v>
      </c>
      <c r="I6580" s="19">
        <f>H6580/F6580</f>
        <v>0.127272727272727</v>
      </c>
      <c r="J6580" s="19">
        <f>H6580/G6580</f>
        <v>0.112903225806452</v>
      </c>
      <c r="K6580" t="s" s="21">
        <f>IF(J6580&lt;25%,"น้อยกว่า 25%",IF(J6580&gt;=25%,"มากกว่าหรือเท่ากับ 25%",IF(J6580&gt;=35%,"มากกว่าหรือเท่ากับ 35%")))</f>
        <v>18</v>
      </c>
    </row>
    <row r="6581" s="7" customFormat="1" ht="19.15" customHeight="1">
      <c r="A6581" t="s" s="16">
        <v>6601</v>
      </c>
      <c r="B6581" s="17">
        <v>4</v>
      </c>
      <c r="C6581" s="17">
        <v>26</v>
      </c>
      <c r="D6581" t="s" s="16">
        <v>6714</v>
      </c>
      <c r="E6581" t="s" s="16">
        <v>72</v>
      </c>
      <c r="F6581" s="55">
        <v>53</v>
      </c>
      <c r="G6581" s="17">
        <v>60</v>
      </c>
      <c r="H6581" s="18">
        <f>SUM(G6581-F6581)</f>
        <v>7</v>
      </c>
      <c r="I6581" s="19">
        <f>H6581/F6581</f>
        <v>0.132075471698113</v>
      </c>
      <c r="J6581" s="19">
        <f>H6581/G6581</f>
        <v>0.116666666666667</v>
      </c>
      <c r="K6581" t="s" s="21">
        <f>IF(J6581&lt;25%,"น้อยกว่า 25%",IF(J6581&gt;=25%,"มากกว่าหรือเท่ากับ 25%",IF(J6581&gt;=35%,"มากกว่าหรือเท่ากับ 35%")))</f>
        <v>18</v>
      </c>
    </row>
    <row r="6582" s="7" customFormat="1" ht="19.15" customHeight="1">
      <c r="A6582" t="s" s="16">
        <v>6601</v>
      </c>
      <c r="B6582" s="17">
        <v>4</v>
      </c>
      <c r="C6582" s="17">
        <v>18</v>
      </c>
      <c r="D6582" t="s" s="16">
        <v>6715</v>
      </c>
      <c r="E6582" t="s" s="16">
        <v>74</v>
      </c>
      <c r="F6582" s="55">
        <v>41</v>
      </c>
      <c r="G6582" s="17">
        <v>43</v>
      </c>
      <c r="H6582" s="18">
        <f>SUM(G6582-F6582)</f>
        <v>2</v>
      </c>
      <c r="I6582" s="19">
        <f>H6582/F6582</f>
        <v>0.048780487804878</v>
      </c>
      <c r="J6582" s="19">
        <f>H6582/G6582</f>
        <v>0.0465116279069767</v>
      </c>
      <c r="K6582" t="s" s="21">
        <f>IF(J6582&lt;25%,"น้อยกว่า 25%",IF(J6582&gt;=25%,"มากกว่าหรือเท่ากับ 25%",IF(J6582&gt;=35%,"มากกว่าหรือเท่ากับ 35%")))</f>
        <v>18</v>
      </c>
    </row>
    <row r="6583" s="7" customFormat="1" ht="19.15" customHeight="1">
      <c r="A6583" t="s" s="16">
        <v>6601</v>
      </c>
      <c r="B6583" s="17">
        <v>4</v>
      </c>
      <c r="C6583" s="17">
        <v>1</v>
      </c>
      <c r="D6583" t="s" s="16">
        <v>6716</v>
      </c>
      <c r="E6583" t="s" s="16">
        <v>78</v>
      </c>
      <c r="F6583" s="37">
        <v>0</v>
      </c>
      <c r="G6583" s="17">
        <v>0</v>
      </c>
      <c r="H6583" s="18">
        <f>SUM(G6583-F6583)</f>
        <v>0</v>
      </c>
      <c r="I6583" s="19">
        <f>H6583/F6583</f>
      </c>
      <c r="J6583" s="19">
        <f>H6583/G6583</f>
      </c>
      <c r="K6583" s="24">
        <f>IF(J6583&lt;25%,"น้อยกว่า 25%",IF(J6583&gt;=25%,"มากกว่าหรือเท่ากับ 25%",IF(J6583&gt;=35%,"มากกว่าหรือเท่ากับ 35%")))</f>
      </c>
    </row>
    <row r="6584" s="7" customFormat="1" ht="19.15" customHeight="1">
      <c r="A6584" t="s" s="16">
        <v>6601</v>
      </c>
      <c r="B6584" s="17">
        <v>4</v>
      </c>
      <c r="C6584" s="17">
        <v>6</v>
      </c>
      <c r="D6584" t="s" s="16">
        <v>6717</v>
      </c>
      <c r="E6584" t="s" s="16">
        <v>44</v>
      </c>
      <c r="F6584" s="37">
        <v>0</v>
      </c>
      <c r="G6584" s="17">
        <v>0</v>
      </c>
      <c r="H6584" s="18">
        <f>SUM(G6584-F6584)</f>
        <v>0</v>
      </c>
      <c r="I6584" s="19">
        <f>H6584/F6584</f>
      </c>
      <c r="J6584" s="19">
        <f>H6584/G6584</f>
      </c>
      <c r="K6584" s="24">
        <f>IF(J6584&lt;25%,"น้อยกว่า 25%",IF(J6584&gt;=25%,"มากกว่าหรือเท่ากับ 25%",IF(J6584&gt;=35%,"มากกว่าหรือเท่ากับ 35%")))</f>
      </c>
    </row>
    <row r="6585" s="7" customFormat="1" ht="19.15" customHeight="1">
      <c r="A6585" t="s" s="16">
        <v>6601</v>
      </c>
      <c r="B6585" s="17">
        <v>4</v>
      </c>
      <c r="C6585" s="17">
        <v>20</v>
      </c>
      <c r="D6585" t="s" s="16">
        <v>6718</v>
      </c>
      <c r="E6585" t="s" s="16">
        <v>380</v>
      </c>
      <c r="F6585" s="37">
        <v>0</v>
      </c>
      <c r="G6585" s="17">
        <v>0</v>
      </c>
      <c r="H6585" s="18">
        <f>SUM(G6585-F6585)</f>
        <v>0</v>
      </c>
      <c r="I6585" s="19">
        <f>H6585/F6585</f>
      </c>
      <c r="J6585" s="19">
        <f>H6585/G6585</f>
      </c>
      <c r="K6585" s="24">
        <f>IF(J6585&lt;25%,"น้อยกว่า 25%",IF(J6585&gt;=25%,"มากกว่าหรือเท่ากับ 25%",IF(J6585&gt;=35%,"มากกว่าหรือเท่ากับ 35%")))</f>
      </c>
    </row>
    <row r="6586" s="7" customFormat="1" ht="19.15" customHeight="1">
      <c r="A6586" t="s" s="16">
        <v>6601</v>
      </c>
      <c r="B6586" s="17">
        <v>5</v>
      </c>
      <c r="C6586" s="17">
        <v>1</v>
      </c>
      <c r="D6586" t="s" s="16">
        <v>6719</v>
      </c>
      <c r="E6586" t="s" s="16">
        <v>20</v>
      </c>
      <c r="F6586" s="55">
        <v>34279</v>
      </c>
      <c r="G6586" s="17">
        <v>36034</v>
      </c>
      <c r="H6586" s="18">
        <f>SUM(G6586-F6586)</f>
        <v>1755</v>
      </c>
      <c r="I6586" s="19">
        <f>H6586/F6586</f>
        <v>0.0511975261822107</v>
      </c>
      <c r="J6586" s="19">
        <f>H6586/G6586</f>
        <v>0.0487040017761003</v>
      </c>
      <c r="K6586" t="s" s="21">
        <f>IF(J6586&lt;25%,"น้อยกว่า 25%",IF(J6586&gt;=25%,"มากกว่าหรือเท่ากับ 25%",IF(J6586&gt;=35%,"มากกว่าหรือเท่ากับ 35%")))</f>
        <v>18</v>
      </c>
    </row>
    <row r="6587" s="7" customFormat="1" ht="19.15" customHeight="1">
      <c r="A6587" t="s" s="16">
        <v>6601</v>
      </c>
      <c r="B6587" s="17">
        <v>5</v>
      </c>
      <c r="C6587" s="17">
        <v>2</v>
      </c>
      <c r="D6587" t="s" s="16">
        <v>6720</v>
      </c>
      <c r="E6587" t="s" s="16">
        <v>22</v>
      </c>
      <c r="F6587" s="55">
        <v>29052</v>
      </c>
      <c r="G6587" s="17">
        <v>30371</v>
      </c>
      <c r="H6587" s="18">
        <f>SUM(G6587-F6587)</f>
        <v>1319</v>
      </c>
      <c r="I6587" s="19">
        <f>H6587/F6587</f>
        <v>0.045401349304695</v>
      </c>
      <c r="J6587" s="19">
        <f>H6587/G6587</f>
        <v>0.0434295874353824</v>
      </c>
      <c r="K6587" t="s" s="21">
        <f>IF(J6587&lt;25%,"น้อยกว่า 25%",IF(J6587&gt;=25%,"มากกว่าหรือเท่ากับ 25%",IF(J6587&gt;=35%,"มากกว่าหรือเท่ากับ 35%")))</f>
        <v>18</v>
      </c>
    </row>
    <row r="6588" s="7" customFormat="1" ht="19.15" customHeight="1">
      <c r="A6588" t="s" s="16">
        <v>6601</v>
      </c>
      <c r="B6588" s="17">
        <v>5</v>
      </c>
      <c r="C6588" s="17">
        <v>8</v>
      </c>
      <c r="D6588" t="s" s="16">
        <v>6721</v>
      </c>
      <c r="E6588" t="s" s="16">
        <v>38</v>
      </c>
      <c r="F6588" s="55">
        <v>5696</v>
      </c>
      <c r="G6588" s="17">
        <v>5858</v>
      </c>
      <c r="H6588" s="18">
        <f>SUM(G6588-F6588)</f>
        <v>162</v>
      </c>
      <c r="I6588" s="19">
        <f>H6588/F6588</f>
        <v>0.0284410112359551</v>
      </c>
      <c r="J6588" s="19">
        <f>H6588/G6588</f>
        <v>0.0276544895868897</v>
      </c>
      <c r="K6588" t="s" s="21">
        <f>IF(J6588&lt;25%,"น้อยกว่า 25%",IF(J6588&gt;=25%,"มากกว่าหรือเท่ากับ 25%",IF(J6588&gt;=35%,"มากกว่าหรือเท่ากับ 35%")))</f>
        <v>18</v>
      </c>
    </row>
    <row r="6589" s="7" customFormat="1" ht="19.15" customHeight="1">
      <c r="A6589" t="s" s="16">
        <v>6601</v>
      </c>
      <c r="B6589" s="17">
        <v>5</v>
      </c>
      <c r="C6589" s="17">
        <v>9</v>
      </c>
      <c r="D6589" t="s" s="16">
        <v>6722</v>
      </c>
      <c r="E6589" t="s" s="16">
        <v>17</v>
      </c>
      <c r="F6589" s="55">
        <v>4882</v>
      </c>
      <c r="G6589" s="17">
        <v>5162</v>
      </c>
      <c r="H6589" s="18">
        <f>SUM(G6589-F6589)</f>
        <v>280</v>
      </c>
      <c r="I6589" s="19">
        <f>H6589/F6589</f>
        <v>0.05735354362966</v>
      </c>
      <c r="J6589" s="19">
        <f>H6589/G6589</f>
        <v>0.0542425416505231</v>
      </c>
      <c r="K6589" t="s" s="21">
        <f>IF(J6589&lt;25%,"น้อยกว่า 25%",IF(J6589&gt;=25%,"มากกว่าหรือเท่ากับ 25%",IF(J6589&gt;=35%,"มากกว่าหรือเท่ากับ 35%")))</f>
        <v>18</v>
      </c>
    </row>
    <row r="6590" s="7" customFormat="1" ht="19.15" customHeight="1">
      <c r="A6590" t="s" s="16">
        <v>6601</v>
      </c>
      <c r="B6590" s="17">
        <v>5</v>
      </c>
      <c r="C6590" s="17">
        <v>5</v>
      </c>
      <c r="D6590" t="s" s="16">
        <v>6723</v>
      </c>
      <c r="E6590" t="s" s="16">
        <v>26</v>
      </c>
      <c r="F6590" s="55">
        <v>4083</v>
      </c>
      <c r="G6590" s="17">
        <v>4134</v>
      </c>
      <c r="H6590" s="18">
        <f>SUM(G6590-F6590)</f>
        <v>51</v>
      </c>
      <c r="I6590" s="19">
        <f>H6590/F6590</f>
        <v>0.0124908155767818</v>
      </c>
      <c r="J6590" s="19">
        <f>H6590/G6590</f>
        <v>0.0123367198838897</v>
      </c>
      <c r="K6590" t="s" s="21">
        <f>IF(J6590&lt;25%,"น้อยกว่า 25%",IF(J6590&gt;=25%,"มากกว่าหรือเท่ากับ 25%",IF(J6590&gt;=35%,"มากกว่าหรือเท่ากับ 35%")))</f>
        <v>18</v>
      </c>
    </row>
    <row r="6591" s="7" customFormat="1" ht="19.15" customHeight="1">
      <c r="A6591" t="s" s="16">
        <v>6601</v>
      </c>
      <c r="B6591" s="17">
        <v>5</v>
      </c>
      <c r="C6591" s="17">
        <v>4</v>
      </c>
      <c r="D6591" t="s" s="16">
        <v>6724</v>
      </c>
      <c r="E6591" t="s" s="16">
        <v>28</v>
      </c>
      <c r="F6591" s="55">
        <v>3590</v>
      </c>
      <c r="G6591" s="17">
        <v>3718</v>
      </c>
      <c r="H6591" s="18">
        <f>SUM(G6591-F6591)</f>
        <v>128</v>
      </c>
      <c r="I6591" s="19">
        <f>H6591/F6591</f>
        <v>0.0356545961002786</v>
      </c>
      <c r="J6591" s="19">
        <f>H6591/G6591</f>
        <v>0.0344271113501883</v>
      </c>
      <c r="K6591" t="s" s="21">
        <f>IF(J6591&lt;25%,"น้อยกว่า 25%",IF(J6591&gt;=25%,"มากกว่าหรือเท่ากับ 25%",IF(J6591&gt;=35%,"มากกว่าหรือเท่ากับ 35%")))</f>
        <v>18</v>
      </c>
    </row>
    <row r="6592" s="7" customFormat="1" ht="19.15" customHeight="1">
      <c r="A6592" t="s" s="16">
        <v>6601</v>
      </c>
      <c r="B6592" s="17">
        <v>5</v>
      </c>
      <c r="C6592" s="17">
        <v>7</v>
      </c>
      <c r="D6592" t="s" s="16">
        <v>6725</v>
      </c>
      <c r="E6592" t="s" s="16">
        <v>32</v>
      </c>
      <c r="F6592" s="55">
        <v>1872</v>
      </c>
      <c r="G6592" s="17">
        <v>1877</v>
      </c>
      <c r="H6592" s="18">
        <f>SUM(G6592-F6592)</f>
        <v>5</v>
      </c>
      <c r="I6592" s="19">
        <f>H6592/F6592</f>
        <v>0.00267094017094017</v>
      </c>
      <c r="J6592" s="19">
        <f>H6592/G6592</f>
        <v>0.0026638252530634</v>
      </c>
      <c r="K6592" t="s" s="21">
        <f>IF(J6592&lt;25%,"น้อยกว่า 25%",IF(J6592&gt;=25%,"มากกว่าหรือเท่ากับ 25%",IF(J6592&gt;=35%,"มากกว่าหรือเท่ากับ 35%")))</f>
        <v>18</v>
      </c>
    </row>
    <row r="6593" s="7" customFormat="1" ht="19.15" customHeight="1">
      <c r="A6593" t="s" s="16">
        <v>6601</v>
      </c>
      <c r="B6593" s="17">
        <v>5</v>
      </c>
      <c r="C6593" s="17">
        <v>19</v>
      </c>
      <c r="D6593" t="s" s="16">
        <v>6726</v>
      </c>
      <c r="E6593" t="s" s="16">
        <v>281</v>
      </c>
      <c r="F6593" s="55">
        <v>1044</v>
      </c>
      <c r="G6593" s="17">
        <v>1119</v>
      </c>
      <c r="H6593" s="18">
        <f>SUM(G6593-F6593)</f>
        <v>75</v>
      </c>
      <c r="I6593" s="19">
        <f>H6593/F6593</f>
        <v>0.0718390804597701</v>
      </c>
      <c r="J6593" s="19">
        <f>H6593/G6593</f>
        <v>0.06702412868632709</v>
      </c>
      <c r="K6593" t="s" s="21">
        <f>IF(J6593&lt;25%,"น้อยกว่า 25%",IF(J6593&gt;=25%,"มากกว่าหรือเท่ากับ 25%",IF(J6593&gt;=35%,"มากกว่าหรือเท่ากับ 35%")))</f>
        <v>18</v>
      </c>
    </row>
    <row r="6594" s="7" customFormat="1" ht="19.15" customHeight="1">
      <c r="A6594" t="s" s="16">
        <v>6601</v>
      </c>
      <c r="B6594" s="17">
        <v>5</v>
      </c>
      <c r="C6594" s="17">
        <v>22</v>
      </c>
      <c r="D6594" t="s" s="16">
        <v>6727</v>
      </c>
      <c r="E6594" t="s" s="16">
        <v>34</v>
      </c>
      <c r="F6594" s="55">
        <v>770</v>
      </c>
      <c r="G6594" s="17">
        <v>828</v>
      </c>
      <c r="H6594" s="18">
        <f>SUM(G6594-F6594)</f>
        <v>58</v>
      </c>
      <c r="I6594" s="19">
        <f>H6594/F6594</f>
        <v>0.07532467532467529</v>
      </c>
      <c r="J6594" s="19">
        <f>H6594/G6594</f>
        <v>0.07004830917874399</v>
      </c>
      <c r="K6594" t="s" s="21">
        <f>IF(J6594&lt;25%,"น้อยกว่า 25%",IF(J6594&gt;=25%,"มากกว่าหรือเท่ากับ 25%",IF(J6594&gt;=35%,"มากกว่าหรือเท่ากับ 35%")))</f>
        <v>18</v>
      </c>
    </row>
    <row r="6595" s="7" customFormat="1" ht="19.15" customHeight="1">
      <c r="A6595" t="s" s="16">
        <v>6601</v>
      </c>
      <c r="B6595" s="17">
        <v>5</v>
      </c>
      <c r="C6595" s="17">
        <v>21</v>
      </c>
      <c r="D6595" t="s" s="16">
        <v>6728</v>
      </c>
      <c r="E6595" t="s" s="16">
        <v>72</v>
      </c>
      <c r="F6595" s="55">
        <v>770</v>
      </c>
      <c r="G6595" s="17">
        <v>798</v>
      </c>
      <c r="H6595" s="18">
        <f>SUM(G6595-F6595)</f>
        <v>28</v>
      </c>
      <c r="I6595" s="19">
        <f>H6595/F6595</f>
        <v>0.0363636363636364</v>
      </c>
      <c r="J6595" s="19">
        <f>H6595/G6595</f>
        <v>0.0350877192982456</v>
      </c>
      <c r="K6595" t="s" s="21">
        <f>IF(J6595&lt;25%,"น้อยกว่า 25%",IF(J6595&gt;=25%,"มากกว่าหรือเท่ากับ 25%",IF(J6595&gt;=35%,"มากกว่าหรือเท่ากับ 35%")))</f>
        <v>18</v>
      </c>
    </row>
    <row r="6596" s="7" customFormat="1" ht="19.15" customHeight="1">
      <c r="A6596" t="s" s="16">
        <v>6601</v>
      </c>
      <c r="B6596" s="17">
        <v>5</v>
      </c>
      <c r="C6596" s="17">
        <v>3</v>
      </c>
      <c r="D6596" t="s" s="16">
        <v>6729</v>
      </c>
      <c r="E6596" t="s" s="16">
        <v>30</v>
      </c>
      <c r="F6596" s="55">
        <v>681</v>
      </c>
      <c r="G6596" s="17">
        <v>706</v>
      </c>
      <c r="H6596" s="18">
        <f>SUM(G6596-F6596)</f>
        <v>25</v>
      </c>
      <c r="I6596" s="19">
        <f>H6596/F6596</f>
        <v>0.0367107195301028</v>
      </c>
      <c r="J6596" s="19">
        <f>H6596/G6596</f>
        <v>0.0354107648725212</v>
      </c>
      <c r="K6596" t="s" s="21">
        <f>IF(J6596&lt;25%,"น้อยกว่า 25%",IF(J6596&gt;=25%,"มากกว่าหรือเท่ากับ 25%",IF(J6596&gt;=35%,"มากกว่าหรือเท่ากับ 35%")))</f>
        <v>18</v>
      </c>
    </row>
    <row r="6597" s="7" customFormat="1" ht="19.15" customHeight="1">
      <c r="A6597" t="s" s="16">
        <v>6601</v>
      </c>
      <c r="B6597" s="17">
        <v>5</v>
      </c>
      <c r="C6597" s="17">
        <v>12</v>
      </c>
      <c r="D6597" t="s" s="16">
        <v>6730</v>
      </c>
      <c r="E6597" t="s" s="16">
        <v>52</v>
      </c>
      <c r="F6597" s="55">
        <v>654</v>
      </c>
      <c r="G6597" s="17">
        <v>667</v>
      </c>
      <c r="H6597" s="18">
        <f>SUM(G6597-F6597)</f>
        <v>13</v>
      </c>
      <c r="I6597" s="19">
        <f>H6597/F6597</f>
        <v>0.0198776758409786</v>
      </c>
      <c r="J6597" s="19">
        <f>H6597/G6597</f>
        <v>0.0194902548725637</v>
      </c>
      <c r="K6597" t="s" s="21">
        <f>IF(J6597&lt;25%,"น้อยกว่า 25%",IF(J6597&gt;=25%,"มากกว่าหรือเท่ากับ 25%",IF(J6597&gt;=35%,"มากกว่าหรือเท่ากับ 35%")))</f>
        <v>18</v>
      </c>
    </row>
    <row r="6598" s="7" customFormat="1" ht="19.15" customHeight="1">
      <c r="A6598" t="s" s="16">
        <v>6601</v>
      </c>
      <c r="B6598" s="17">
        <v>5</v>
      </c>
      <c r="C6598" s="17">
        <v>13</v>
      </c>
      <c r="D6598" t="s" s="16">
        <v>6731</v>
      </c>
      <c r="E6598" t="s" s="16">
        <v>40</v>
      </c>
      <c r="F6598" s="55">
        <v>585</v>
      </c>
      <c r="G6598" s="17">
        <v>601</v>
      </c>
      <c r="H6598" s="18">
        <f>SUM(G6598-F6598)</f>
        <v>16</v>
      </c>
      <c r="I6598" s="19">
        <f>H6598/F6598</f>
        <v>0.0273504273504274</v>
      </c>
      <c r="J6598" s="19">
        <f>H6598/G6598</f>
        <v>0.0266222961730449</v>
      </c>
      <c r="K6598" t="s" s="21">
        <f>IF(J6598&lt;25%,"น้อยกว่า 25%",IF(J6598&gt;=25%,"มากกว่าหรือเท่ากับ 25%",IF(J6598&gt;=35%,"มากกว่าหรือเท่ากับ 35%")))</f>
        <v>18</v>
      </c>
    </row>
    <row r="6599" s="7" customFormat="1" ht="19.15" customHeight="1">
      <c r="A6599" t="s" s="16">
        <v>6601</v>
      </c>
      <c r="B6599" s="17">
        <v>5</v>
      </c>
      <c r="C6599" s="17">
        <v>18</v>
      </c>
      <c r="D6599" t="s" s="16">
        <v>6732</v>
      </c>
      <c r="E6599" t="s" s="16">
        <v>248</v>
      </c>
      <c r="F6599" s="55">
        <v>396</v>
      </c>
      <c r="G6599" s="17">
        <v>497</v>
      </c>
      <c r="H6599" s="18">
        <f>SUM(G6599-F6599)</f>
        <v>101</v>
      </c>
      <c r="I6599" s="19">
        <f>H6599/F6599</f>
        <v>0.255050505050505</v>
      </c>
      <c r="J6599" s="19">
        <f>H6599/G6599</f>
        <v>0.203219315895372</v>
      </c>
      <c r="K6599" t="s" s="21">
        <f>IF(J6599&lt;25%,"น้อยกว่า 25%",IF(J6599&gt;=25%,"มากกว่าหรือเท่ากับ 25%",IF(J6599&gt;=35%,"มากกว่าหรือเท่ากับ 35%")))</f>
        <v>18</v>
      </c>
    </row>
    <row r="6600" s="7" customFormat="1" ht="19.15" customHeight="1">
      <c r="A6600" t="s" s="16">
        <v>6601</v>
      </c>
      <c r="B6600" s="17">
        <v>5</v>
      </c>
      <c r="C6600" s="17">
        <v>28</v>
      </c>
      <c r="D6600" t="s" s="16">
        <v>6733</v>
      </c>
      <c r="E6600" t="s" s="16">
        <v>68</v>
      </c>
      <c r="F6600" s="55">
        <v>463</v>
      </c>
      <c r="G6600" s="17">
        <v>487</v>
      </c>
      <c r="H6600" s="18">
        <f>SUM(G6600-F6600)</f>
        <v>24</v>
      </c>
      <c r="I6600" s="19">
        <f>H6600/F6600</f>
        <v>0.0518358531317495</v>
      </c>
      <c r="J6600" s="19">
        <f>H6600/G6600</f>
        <v>0.0492813141683778</v>
      </c>
      <c r="K6600" t="s" s="21">
        <f>IF(J6600&lt;25%,"น้อยกว่า 25%",IF(J6600&gt;=25%,"มากกว่าหรือเท่ากับ 25%",IF(J6600&gt;=35%,"มากกว่าหรือเท่ากับ 35%")))</f>
        <v>18</v>
      </c>
    </row>
    <row r="6601" s="7" customFormat="1" ht="19.15" customHeight="1">
      <c r="A6601" t="s" s="16">
        <v>6601</v>
      </c>
      <c r="B6601" s="17">
        <v>5</v>
      </c>
      <c r="C6601" s="17">
        <v>16</v>
      </c>
      <c r="D6601" t="s" s="16">
        <v>6734</v>
      </c>
      <c r="E6601" t="s" s="16">
        <v>74</v>
      </c>
      <c r="F6601" s="55">
        <v>246</v>
      </c>
      <c r="G6601" s="17">
        <v>251</v>
      </c>
      <c r="H6601" s="18">
        <f>SUM(G6601-F6601)</f>
        <v>5</v>
      </c>
      <c r="I6601" s="19">
        <f>H6601/F6601</f>
        <v>0.0203252032520325</v>
      </c>
      <c r="J6601" s="19">
        <f>H6601/G6601</f>
        <v>0.0199203187250996</v>
      </c>
      <c r="K6601" t="s" s="21">
        <f>IF(J6601&lt;25%,"น้อยกว่า 25%",IF(J6601&gt;=25%,"มากกว่าหรือเท่ากับ 25%",IF(J6601&gt;=35%,"มากกว่าหรือเท่ากับ 35%")))</f>
        <v>18</v>
      </c>
    </row>
    <row r="6602" s="7" customFormat="1" ht="19.15" customHeight="1">
      <c r="A6602" t="s" s="16">
        <v>6601</v>
      </c>
      <c r="B6602" s="17">
        <v>5</v>
      </c>
      <c r="C6602" s="17">
        <v>6</v>
      </c>
      <c r="D6602" t="s" s="16">
        <v>6735</v>
      </c>
      <c r="E6602" t="s" s="16">
        <v>44</v>
      </c>
      <c r="F6602" s="55">
        <v>243</v>
      </c>
      <c r="G6602" s="17">
        <v>247</v>
      </c>
      <c r="H6602" s="18">
        <f>SUM(G6602-F6602)</f>
        <v>4</v>
      </c>
      <c r="I6602" s="19">
        <f>H6602/F6602</f>
        <v>0.0164609053497942</v>
      </c>
      <c r="J6602" s="19">
        <f>H6602/G6602</f>
        <v>0.0161943319838057</v>
      </c>
      <c r="K6602" t="s" s="21">
        <f>IF(J6602&lt;25%,"น้อยกว่า 25%",IF(J6602&gt;=25%,"มากกว่าหรือเท่ากับ 25%",IF(J6602&gt;=35%,"มากกว่าหรือเท่ากับ 35%")))</f>
        <v>18</v>
      </c>
    </row>
    <row r="6603" s="7" customFormat="1" ht="19.15" customHeight="1">
      <c r="A6603" t="s" s="16">
        <v>6601</v>
      </c>
      <c r="B6603" s="17">
        <v>5</v>
      </c>
      <c r="C6603" s="17">
        <v>24</v>
      </c>
      <c r="D6603" t="s" s="16">
        <v>6736</v>
      </c>
      <c r="E6603" t="s" s="16">
        <v>173</v>
      </c>
      <c r="F6603" s="55">
        <v>184</v>
      </c>
      <c r="G6603" s="17">
        <v>194</v>
      </c>
      <c r="H6603" s="18">
        <f>SUM(G6603-F6603)</f>
        <v>10</v>
      </c>
      <c r="I6603" s="19">
        <f>H6603/F6603</f>
        <v>0.0543478260869565</v>
      </c>
      <c r="J6603" s="19">
        <f>H6603/G6603</f>
        <v>0.0515463917525773</v>
      </c>
      <c r="K6603" t="s" s="21">
        <f>IF(J6603&lt;25%,"น้อยกว่า 25%",IF(J6603&gt;=25%,"มากกว่าหรือเท่ากับ 25%",IF(J6603&gt;=35%,"มากกว่าหรือเท่ากับ 35%")))</f>
        <v>18</v>
      </c>
    </row>
    <row r="6604" s="7" customFormat="1" ht="19.15" customHeight="1">
      <c r="A6604" t="s" s="16">
        <v>6601</v>
      </c>
      <c r="B6604" s="17">
        <v>5</v>
      </c>
      <c r="C6604" s="17">
        <v>14</v>
      </c>
      <c r="D6604" t="s" s="16">
        <v>6737</v>
      </c>
      <c r="E6604" t="s" s="16">
        <v>48</v>
      </c>
      <c r="F6604" s="55">
        <v>180</v>
      </c>
      <c r="G6604" s="17">
        <v>189</v>
      </c>
      <c r="H6604" s="18">
        <f>SUM(G6604-F6604)</f>
        <v>9</v>
      </c>
      <c r="I6604" s="19">
        <f>H6604/F6604</f>
        <v>0.05</v>
      </c>
      <c r="J6604" s="19">
        <f>H6604/G6604</f>
        <v>0.0476190476190476</v>
      </c>
      <c r="K6604" t="s" s="21">
        <f>IF(J6604&lt;25%,"น้อยกว่า 25%",IF(J6604&gt;=25%,"มากกว่าหรือเท่ากับ 25%",IF(J6604&gt;=35%,"มากกว่าหรือเท่ากับ 35%")))</f>
        <v>18</v>
      </c>
    </row>
    <row r="6605" s="7" customFormat="1" ht="19.15" customHeight="1">
      <c r="A6605" t="s" s="16">
        <v>6601</v>
      </c>
      <c r="B6605" s="17">
        <v>5</v>
      </c>
      <c r="C6605" s="17">
        <v>27</v>
      </c>
      <c r="D6605" t="s" s="16">
        <v>6738</v>
      </c>
      <c r="E6605" t="s" s="16">
        <v>1427</v>
      </c>
      <c r="F6605" s="55">
        <v>143</v>
      </c>
      <c r="G6605" s="17">
        <v>149</v>
      </c>
      <c r="H6605" s="18">
        <f>SUM(G6605-F6605)</f>
        <v>6</v>
      </c>
      <c r="I6605" s="19">
        <f>H6605/F6605</f>
        <v>0.041958041958042</v>
      </c>
      <c r="J6605" s="19">
        <f>H6605/G6605</f>
        <v>0.0402684563758389</v>
      </c>
      <c r="K6605" t="s" s="21">
        <f>IF(J6605&lt;25%,"น้อยกว่า 25%",IF(J6605&gt;=25%,"มากกว่าหรือเท่ากับ 25%",IF(J6605&gt;=35%,"มากกว่าหรือเท่ากับ 35%")))</f>
        <v>18</v>
      </c>
    </row>
    <row r="6606" s="7" customFormat="1" ht="19.15" customHeight="1">
      <c r="A6606" t="s" s="16">
        <v>6601</v>
      </c>
      <c r="B6606" s="17">
        <v>5</v>
      </c>
      <c r="C6606" s="17">
        <v>10</v>
      </c>
      <c r="D6606" t="s" s="16">
        <v>6739</v>
      </c>
      <c r="E6606" t="s" s="16">
        <v>76</v>
      </c>
      <c r="F6606" s="55">
        <v>142</v>
      </c>
      <c r="G6606" s="17">
        <v>146</v>
      </c>
      <c r="H6606" s="18">
        <f>SUM(G6606-F6606)</f>
        <v>4</v>
      </c>
      <c r="I6606" s="19">
        <f>H6606/F6606</f>
        <v>0.028169014084507</v>
      </c>
      <c r="J6606" s="19">
        <f>H6606/G6606</f>
        <v>0.0273972602739726</v>
      </c>
      <c r="K6606" t="s" s="21">
        <f>IF(J6606&lt;25%,"น้อยกว่า 25%",IF(J6606&gt;=25%,"มากกว่าหรือเท่ากับ 25%",IF(J6606&gt;=35%,"มากกว่าหรือเท่ากับ 35%")))</f>
        <v>18</v>
      </c>
    </row>
    <row r="6607" s="7" customFormat="1" ht="19.15" customHeight="1">
      <c r="A6607" t="s" s="16">
        <v>6601</v>
      </c>
      <c r="B6607" s="17">
        <v>5</v>
      </c>
      <c r="C6607" s="17">
        <v>20</v>
      </c>
      <c r="D6607" t="s" s="16">
        <v>6740</v>
      </c>
      <c r="E6607" t="s" s="16">
        <v>6635</v>
      </c>
      <c r="F6607" s="55">
        <v>97</v>
      </c>
      <c r="G6607" s="17">
        <v>99</v>
      </c>
      <c r="H6607" s="18">
        <f>SUM(G6607-F6607)</f>
        <v>2</v>
      </c>
      <c r="I6607" s="19">
        <f>H6607/F6607</f>
        <v>0.0206185567010309</v>
      </c>
      <c r="J6607" s="19">
        <f>H6607/G6607</f>
        <v>0.0202020202020202</v>
      </c>
      <c r="K6607" t="s" s="21">
        <f>IF(J6607&lt;25%,"น้อยกว่า 25%",IF(J6607&gt;=25%,"มากกว่าหรือเท่ากับ 25%",IF(J6607&gt;=35%,"มากกว่าหรือเท่ากับ 35%")))</f>
        <v>18</v>
      </c>
    </row>
    <row r="6608" s="7" customFormat="1" ht="19.15" customHeight="1">
      <c r="A6608" t="s" s="16">
        <v>6601</v>
      </c>
      <c r="B6608" s="17">
        <v>5</v>
      </c>
      <c r="C6608" s="17">
        <v>15</v>
      </c>
      <c r="D6608" t="s" s="16">
        <v>6741</v>
      </c>
      <c r="E6608" t="s" s="16">
        <v>60</v>
      </c>
      <c r="F6608" s="55">
        <v>96</v>
      </c>
      <c r="G6608" s="17">
        <v>97</v>
      </c>
      <c r="H6608" s="18">
        <f>SUM(G6608-F6608)</f>
        <v>1</v>
      </c>
      <c r="I6608" s="19">
        <f>H6608/F6608</f>
        <v>0.0104166666666667</v>
      </c>
      <c r="J6608" s="19">
        <f>H6608/G6608</f>
        <v>0.0103092783505155</v>
      </c>
      <c r="K6608" t="s" s="21">
        <f>IF(J6608&lt;25%,"น้อยกว่า 25%",IF(J6608&gt;=25%,"มากกว่าหรือเท่ากับ 25%",IF(J6608&gt;=35%,"มากกว่าหรือเท่ากับ 35%")))</f>
        <v>18</v>
      </c>
    </row>
    <row r="6609" s="7" customFormat="1" ht="19.15" customHeight="1">
      <c r="A6609" t="s" s="16">
        <v>6601</v>
      </c>
      <c r="B6609" s="17">
        <v>5</v>
      </c>
      <c r="C6609" s="17">
        <v>25</v>
      </c>
      <c r="D6609" t="s" s="16">
        <v>6742</v>
      </c>
      <c r="E6609" t="s" s="16">
        <v>237</v>
      </c>
      <c r="F6609" s="55">
        <v>84</v>
      </c>
      <c r="G6609" s="17">
        <v>87</v>
      </c>
      <c r="H6609" s="18">
        <f>SUM(G6609-F6609)</f>
        <v>3</v>
      </c>
      <c r="I6609" s="19">
        <f>H6609/F6609</f>
        <v>0.0357142857142857</v>
      </c>
      <c r="J6609" s="19">
        <f>H6609/G6609</f>
        <v>0.0344827586206897</v>
      </c>
      <c r="K6609" t="s" s="21">
        <f>IF(J6609&lt;25%,"น้อยกว่า 25%",IF(J6609&gt;=25%,"มากกว่าหรือเท่ากับ 25%",IF(J6609&gt;=35%,"มากกว่าหรือเท่ากับ 35%")))</f>
        <v>18</v>
      </c>
    </row>
    <row r="6610" s="7" customFormat="1" ht="19.15" customHeight="1">
      <c r="A6610" t="s" s="16">
        <v>6601</v>
      </c>
      <c r="B6610" s="17">
        <v>5</v>
      </c>
      <c r="C6610" s="17">
        <v>17</v>
      </c>
      <c r="D6610" t="s" s="16">
        <v>6743</v>
      </c>
      <c r="E6610" t="s" s="16">
        <v>116</v>
      </c>
      <c r="F6610" s="55">
        <v>51</v>
      </c>
      <c r="G6610" s="17">
        <v>55</v>
      </c>
      <c r="H6610" s="18">
        <f>SUM(G6610-F6610)</f>
        <v>4</v>
      </c>
      <c r="I6610" s="19">
        <f>H6610/F6610</f>
        <v>0.07843137254901961</v>
      </c>
      <c r="J6610" s="19">
        <f>H6610/G6610</f>
        <v>0.0727272727272727</v>
      </c>
      <c r="K6610" t="s" s="21">
        <f>IF(J6610&lt;25%,"น้อยกว่า 25%",IF(J6610&gt;=25%,"มากกว่าหรือเท่ากับ 25%",IF(J6610&gt;=35%,"มากกว่าหรือเท่ากับ 35%")))</f>
        <v>18</v>
      </c>
    </row>
    <row r="6611" s="7" customFormat="1" ht="19.15" customHeight="1">
      <c r="A6611" t="s" s="16">
        <v>6601</v>
      </c>
      <c r="B6611" s="17">
        <v>5</v>
      </c>
      <c r="C6611" s="17">
        <v>26</v>
      </c>
      <c r="D6611" t="s" s="16">
        <v>6744</v>
      </c>
      <c r="E6611" t="s" s="16">
        <v>54</v>
      </c>
      <c r="F6611" s="55">
        <v>37</v>
      </c>
      <c r="G6611" s="17">
        <v>37</v>
      </c>
      <c r="H6611" s="18">
        <f>SUM(G6611-F6611)</f>
        <v>0</v>
      </c>
      <c r="I6611" s="19">
        <f>H6611/F6611</f>
        <v>0</v>
      </c>
      <c r="J6611" s="19">
        <f>H6611/G6611</f>
        <v>0</v>
      </c>
      <c r="K6611" t="s" s="21">
        <f>IF(J6611&lt;25%,"น้อยกว่า 25%",IF(J6611&gt;=25%,"มากกว่าหรือเท่ากับ 25%",IF(J6611&gt;=35%,"มากกว่าหรือเท่ากับ 35%")))</f>
        <v>18</v>
      </c>
    </row>
    <row r="6612" s="7" customFormat="1" ht="19.15" customHeight="1">
      <c r="A6612" t="s" s="16">
        <v>6601</v>
      </c>
      <c r="B6612" s="17">
        <v>5</v>
      </c>
      <c r="C6612" s="17">
        <v>11</v>
      </c>
      <c r="D6612" t="s" s="16">
        <v>6745</v>
      </c>
      <c r="E6612" t="s" s="16">
        <v>78</v>
      </c>
      <c r="F6612" s="37">
        <v>0</v>
      </c>
      <c r="G6612" s="17">
        <v>0</v>
      </c>
      <c r="H6612" s="18">
        <f>SUM(G6612-F6612)</f>
        <v>0</v>
      </c>
      <c r="I6612" s="19">
        <f>H6612/F6612</f>
      </c>
      <c r="J6612" s="19">
        <f>H6612/G6612</f>
      </c>
      <c r="K6612" s="24">
        <f>IF(J6612&lt;25%,"น้อยกว่า 25%",IF(J6612&gt;=25%,"มากกว่าหรือเท่ากับ 25%",IF(J6612&gt;=35%,"มากกว่าหรือเท่ากับ 35%")))</f>
      </c>
    </row>
    <row r="6613" s="7" customFormat="1" ht="19.15" customHeight="1">
      <c r="A6613" t="s" s="16">
        <v>6601</v>
      </c>
      <c r="B6613" s="17">
        <v>2</v>
      </c>
      <c r="C6613" s="17">
        <v>20</v>
      </c>
      <c r="D6613" t="s" s="16">
        <v>6746</v>
      </c>
      <c r="E6613" t="s" s="16">
        <v>6635</v>
      </c>
      <c r="F6613" s="58">
        <v>155</v>
      </c>
      <c r="G6613" s="32">
        <v>151</v>
      </c>
      <c r="H6613" s="18">
        <f>SUM(G6613-F6613)</f>
        <v>-4</v>
      </c>
      <c r="I6613" s="19">
        <f>H6613/F6613</f>
        <v>-0.0258064516129032</v>
      </c>
      <c r="J6613" s="19">
        <f>H6613/G6613</f>
        <v>-0.0264900662251656</v>
      </c>
    </row>
    <row r="6614" s="7" customFormat="1" ht="19.15" customHeight="1">
      <c r="A6614" t="s" s="16">
        <v>6601</v>
      </c>
      <c r="B6614" s="17">
        <v>1</v>
      </c>
      <c r="C6614" s="17">
        <v>25</v>
      </c>
      <c r="D6614" t="s" s="16">
        <v>6747</v>
      </c>
      <c r="E6614" t="s" s="16">
        <v>52</v>
      </c>
      <c r="F6614" s="58">
        <v>189</v>
      </c>
      <c r="G6614" s="32">
        <v>186</v>
      </c>
      <c r="H6614" s="18">
        <f>SUM(G6614-F6614)</f>
        <v>-3</v>
      </c>
      <c r="I6614" s="19">
        <f>H6614/F6614</f>
        <v>-0.0158730158730159</v>
      </c>
      <c r="J6614" s="19">
        <f>H6614/G6614</f>
        <v>-0.0161290322580645</v>
      </c>
    </row>
    <row r="6615" s="7" customFormat="1" ht="19.15" customHeight="1">
      <c r="A6615" t="s" s="16">
        <v>6601</v>
      </c>
      <c r="B6615" s="17">
        <v>1</v>
      </c>
      <c r="C6615" s="17">
        <v>15</v>
      </c>
      <c r="D6615" t="s" s="16">
        <v>6748</v>
      </c>
      <c r="E6615" t="s" s="16">
        <v>66</v>
      </c>
      <c r="F6615" s="59">
        <v>68</v>
      </c>
      <c r="G6615" s="30">
        <v>93</v>
      </c>
      <c r="H6615" s="18">
        <f>SUM(G6615-F6615)</f>
        <v>25</v>
      </c>
      <c r="I6615" s="19">
        <f>H6615/F6615</f>
        <v>0.367647058823529</v>
      </c>
      <c r="J6615" s="19">
        <f>H6615/G6615</f>
        <v>0.268817204301075</v>
      </c>
      <c r="K6615" t="s" s="21">
        <f>IF(J6615&lt;25%,"น้อยกว่า 25%",IF(J6615&gt;=25%,"มากกว่าหรือเท่ากับ 25%",IF(J6615&gt;=35%,"มากกว่าหรือเท่ากับ 35%")))</f>
        <v>122</v>
      </c>
    </row>
    <row r="6616" s="7" customFormat="1" ht="19.15" customHeight="1">
      <c r="A6616" t="s" s="16">
        <v>6601</v>
      </c>
      <c r="B6616" s="17">
        <v>1</v>
      </c>
      <c r="C6616" s="17">
        <v>26</v>
      </c>
      <c r="D6616" t="s" s="16">
        <v>6749</v>
      </c>
      <c r="E6616" t="s" s="16">
        <v>106</v>
      </c>
      <c r="F6616" s="58">
        <v>45</v>
      </c>
      <c r="G6616" s="32">
        <v>44</v>
      </c>
      <c r="H6616" s="18">
        <f>SUM(G6616-F6616)</f>
        <v>-1</v>
      </c>
      <c r="I6616" s="19">
        <f>H6616/F6616</f>
        <v>-0.0222222222222222</v>
      </c>
      <c r="J6616" s="19">
        <f>H6616/G6616</f>
        <v>-0.0227272727272727</v>
      </c>
    </row>
    <row r="6617" s="7" customFormat="1" ht="19.15" customHeight="1">
      <c r="A6617" t="s" s="16">
        <v>6601</v>
      </c>
      <c r="B6617" s="17">
        <v>2</v>
      </c>
      <c r="C6617" s="17">
        <v>27</v>
      </c>
      <c r="D6617" t="s" s="16">
        <v>6750</v>
      </c>
      <c r="E6617" t="s" s="16">
        <v>68</v>
      </c>
      <c r="F6617" s="58">
        <v>100</v>
      </c>
      <c r="G6617" s="32">
        <v>99</v>
      </c>
      <c r="H6617" s="18">
        <f>SUM(G6617-F6617)</f>
        <v>-1</v>
      </c>
      <c r="I6617" s="19">
        <f>H6617/F6617</f>
        <v>-0.01</v>
      </c>
      <c r="J6617" s="19">
        <f>H6617/G6617</f>
        <v>-0.0101010101010101</v>
      </c>
    </row>
    <row r="6618" s="7" customFormat="1" ht="19.15" customHeight="1">
      <c r="A6618" t="s" s="16">
        <v>6601</v>
      </c>
      <c r="B6618" s="17">
        <v>1</v>
      </c>
      <c r="C6618" s="17">
        <v>29</v>
      </c>
      <c r="D6618" t="s" s="16">
        <v>6751</v>
      </c>
      <c r="E6618" t="s" s="16">
        <v>237</v>
      </c>
      <c r="F6618" s="59">
        <v>25</v>
      </c>
      <c r="G6618" s="30">
        <v>36</v>
      </c>
      <c r="H6618" s="18">
        <f>SUM(G6618-F6618)</f>
        <v>11</v>
      </c>
      <c r="I6618" s="19">
        <f>H6618/F6618</f>
        <v>0.44</v>
      </c>
      <c r="J6618" s="19">
        <f>H6618/G6618</f>
        <v>0.305555555555556</v>
      </c>
      <c r="K6618" t="s" s="21">
        <f>IF(J6618&lt;25%,"น้อยกว่า 25%",IF(J6618&gt;=25%,"มากกว่าหรือเท่ากับ 25%",IF(J6618&gt;=35%,"มากกว่าหรือเท่ากับ 35%")))</f>
        <v>122</v>
      </c>
    </row>
    <row r="6619" s="7" customFormat="1" ht="19.15" customHeight="1">
      <c r="A6619" t="s" s="16">
        <v>6752</v>
      </c>
      <c r="B6619" s="17">
        <v>1</v>
      </c>
      <c r="C6619" s="17">
        <v>23</v>
      </c>
      <c r="D6619" t="s" s="16">
        <v>6753</v>
      </c>
      <c r="E6619" t="s" s="16">
        <v>74</v>
      </c>
      <c r="F6619" s="59">
        <v>137</v>
      </c>
      <c r="G6619" s="30">
        <v>190</v>
      </c>
      <c r="H6619" s="18">
        <f>SUM(G6619-F6619)</f>
        <v>53</v>
      </c>
      <c r="I6619" s="19">
        <f>H6619/F6619</f>
        <v>0.386861313868613</v>
      </c>
      <c r="J6619" s="19">
        <f>H6619/G6619</f>
        <v>0.278947368421053</v>
      </c>
      <c r="K6619" t="s" s="21">
        <f>IF(J6619&lt;25%,"น้อยกว่า 25%",IF(J6619&gt;=25%,"มากกว่าหรือเท่ากับ 25%",IF(J6619&gt;=35%,"มากกว่าหรือเท่ากับ 35%")))</f>
        <v>122</v>
      </c>
    </row>
    <row r="6620" s="7" customFormat="1" ht="19.15" customHeight="1">
      <c r="A6620" t="s" s="16">
        <v>6752</v>
      </c>
      <c r="B6620" s="17">
        <v>1</v>
      </c>
      <c r="C6620" s="17">
        <v>7</v>
      </c>
      <c r="D6620" t="s" s="16">
        <v>6754</v>
      </c>
      <c r="E6620" t="s" s="16">
        <v>22</v>
      </c>
      <c r="F6620" s="55">
        <v>69279</v>
      </c>
      <c r="G6620" s="17">
        <v>72016</v>
      </c>
      <c r="H6620" s="18">
        <f>SUM(G6620-F6620)</f>
        <v>2737</v>
      </c>
      <c r="I6620" s="19">
        <f>H6620/F6620</f>
        <v>0.0395069212892796</v>
      </c>
      <c r="J6620" s="19">
        <f>H6620/G6620</f>
        <v>0.0380054432348367</v>
      </c>
      <c r="K6620" t="s" s="21">
        <f>IF(J6620&lt;25%,"น้อยกว่า 25%",IF(J6620&gt;=25%,"มากกว่าหรือเท่ากับ 25%",IF(J6620&gt;=35%,"มากกว่าหรือเท่ากับ 35%")))</f>
        <v>18</v>
      </c>
    </row>
    <row r="6621" s="7" customFormat="1" ht="19.15" customHeight="1">
      <c r="A6621" t="s" s="16">
        <v>6752</v>
      </c>
      <c r="B6621" s="17">
        <v>1</v>
      </c>
      <c r="C6621" s="17">
        <v>9</v>
      </c>
      <c r="D6621" t="s" s="16">
        <v>6755</v>
      </c>
      <c r="E6621" t="s" s="16">
        <v>17</v>
      </c>
      <c r="F6621" s="55">
        <v>36298</v>
      </c>
      <c r="G6621" s="17">
        <v>38035</v>
      </c>
      <c r="H6621" s="18">
        <f>SUM(G6621-F6621)</f>
        <v>1737</v>
      </c>
      <c r="I6621" s="19">
        <f>H6621/F6621</f>
        <v>0.0478538762466252</v>
      </c>
      <c r="J6621" s="19">
        <f>H6621/G6621</f>
        <v>0.045668463257526</v>
      </c>
      <c r="K6621" t="s" s="21">
        <f>IF(J6621&lt;25%,"น้อยกว่า 25%",IF(J6621&gt;=25%,"มากกว่าหรือเท่ากับ 25%",IF(J6621&gt;=35%,"มากกว่าหรือเท่ากับ 35%")))</f>
        <v>18</v>
      </c>
    </row>
    <row r="6622" s="7" customFormat="1" ht="19.15" customHeight="1">
      <c r="A6622" t="s" s="16">
        <v>6752</v>
      </c>
      <c r="B6622" s="17">
        <v>1</v>
      </c>
      <c r="C6622" s="17">
        <v>1</v>
      </c>
      <c r="D6622" t="s" s="16">
        <v>6756</v>
      </c>
      <c r="E6622" t="s" s="16">
        <v>20</v>
      </c>
      <c r="F6622" s="55">
        <v>15085</v>
      </c>
      <c r="G6622" s="17">
        <v>15399</v>
      </c>
      <c r="H6622" s="18">
        <f>SUM(G6622-F6622)</f>
        <v>314</v>
      </c>
      <c r="I6622" s="19">
        <f>H6622/F6622</f>
        <v>0.0208153795160756</v>
      </c>
      <c r="J6622" s="19">
        <f>H6622/G6622</f>
        <v>0.0203909344762647</v>
      </c>
      <c r="K6622" t="s" s="21">
        <f>IF(J6622&lt;25%,"น้อยกว่า 25%",IF(J6622&gt;=25%,"มากกว่าหรือเท่ากับ 25%",IF(J6622&gt;=35%,"มากกว่าหรือเท่ากับ 35%")))</f>
        <v>18</v>
      </c>
    </row>
    <row r="6623" s="7" customFormat="1" ht="19.15" customHeight="1">
      <c r="A6623" t="s" s="16">
        <v>6752</v>
      </c>
      <c r="B6623" s="17">
        <v>1</v>
      </c>
      <c r="C6623" s="17">
        <v>3</v>
      </c>
      <c r="D6623" t="s" s="16">
        <v>6757</v>
      </c>
      <c r="E6623" t="s" s="16">
        <v>28</v>
      </c>
      <c r="F6623" s="55">
        <v>5189</v>
      </c>
      <c r="G6623" s="17">
        <v>5379</v>
      </c>
      <c r="H6623" s="18">
        <f>SUM(G6623-F6623)</f>
        <v>190</v>
      </c>
      <c r="I6623" s="19">
        <f>H6623/F6623</f>
        <v>0.0366159182886876</v>
      </c>
      <c r="J6623" s="19">
        <f>H6623/G6623</f>
        <v>0.035322550659974</v>
      </c>
      <c r="K6623" t="s" s="21">
        <f>IF(J6623&lt;25%,"น้อยกว่า 25%",IF(J6623&gt;=25%,"มากกว่าหรือเท่ากับ 25%",IF(J6623&gt;=35%,"มากกว่าหรือเท่ากับ 35%")))</f>
        <v>18</v>
      </c>
    </row>
    <row r="6624" s="7" customFormat="1" ht="19.15" customHeight="1">
      <c r="A6624" t="s" s="16">
        <v>6752</v>
      </c>
      <c r="B6624" s="17">
        <v>1</v>
      </c>
      <c r="C6624" s="17">
        <v>2</v>
      </c>
      <c r="D6624" t="s" s="16">
        <v>6758</v>
      </c>
      <c r="E6624" t="s" s="16">
        <v>34</v>
      </c>
      <c r="F6624" s="55">
        <v>3376</v>
      </c>
      <c r="G6624" s="17">
        <v>3511</v>
      </c>
      <c r="H6624" s="18">
        <f>SUM(G6624-F6624)</f>
        <v>135</v>
      </c>
      <c r="I6624" s="19">
        <f>H6624/F6624</f>
        <v>0.0399881516587678</v>
      </c>
      <c r="J6624" s="19">
        <f>H6624/G6624</f>
        <v>0.0384505838792367</v>
      </c>
      <c r="K6624" t="s" s="21">
        <f>IF(J6624&lt;25%,"น้อยกว่า 25%",IF(J6624&gt;=25%,"มากกว่าหรือเท่ากับ 25%",IF(J6624&gt;=35%,"มากกว่าหรือเท่ากับ 35%")))</f>
        <v>18</v>
      </c>
    </row>
    <row r="6625" s="7" customFormat="1" ht="19.15" customHeight="1">
      <c r="A6625" t="s" s="16">
        <v>6752</v>
      </c>
      <c r="B6625" s="17">
        <v>1</v>
      </c>
      <c r="C6625" s="17">
        <v>4</v>
      </c>
      <c r="D6625" t="s" s="16">
        <v>6759</v>
      </c>
      <c r="E6625" t="s" s="16">
        <v>38</v>
      </c>
      <c r="F6625" s="55">
        <v>2865</v>
      </c>
      <c r="G6625" s="17">
        <v>3044</v>
      </c>
      <c r="H6625" s="18">
        <f>SUM(G6625-F6625)</f>
        <v>179</v>
      </c>
      <c r="I6625" s="19">
        <f>H6625/F6625</f>
        <v>0.062478184991274</v>
      </c>
      <c r="J6625" s="19">
        <f>H6625/G6625</f>
        <v>0.0588042049934297</v>
      </c>
      <c r="K6625" t="s" s="21">
        <f>IF(J6625&lt;25%,"น้อยกว่า 25%",IF(J6625&gt;=25%,"มากกว่าหรือเท่ากับ 25%",IF(J6625&gt;=35%,"มากกว่าหรือเท่ากับ 35%")))</f>
        <v>18</v>
      </c>
    </row>
    <row r="6626" s="7" customFormat="1" ht="19.15" customHeight="1">
      <c r="A6626" t="s" s="16">
        <v>6752</v>
      </c>
      <c r="B6626" s="17">
        <v>1</v>
      </c>
      <c r="C6626" s="17">
        <v>8</v>
      </c>
      <c r="D6626" t="s" s="16">
        <v>6760</v>
      </c>
      <c r="E6626" t="s" s="16">
        <v>60</v>
      </c>
      <c r="F6626" s="55">
        <v>949</v>
      </c>
      <c r="G6626" s="17">
        <v>983</v>
      </c>
      <c r="H6626" s="18">
        <f>SUM(G6626-F6626)</f>
        <v>34</v>
      </c>
      <c r="I6626" s="19">
        <f>H6626/F6626</f>
        <v>0.035827186512118</v>
      </c>
      <c r="J6626" s="19">
        <f>H6626/G6626</f>
        <v>0.034587995930824</v>
      </c>
      <c r="K6626" t="s" s="21">
        <f>IF(J6626&lt;25%,"น้อยกว่า 25%",IF(J6626&gt;=25%,"มากกว่าหรือเท่ากับ 25%",IF(J6626&gt;=35%,"มากกว่าหรือเท่ากับ 35%")))</f>
        <v>18</v>
      </c>
    </row>
    <row r="6627" s="7" customFormat="1" ht="19.15" customHeight="1">
      <c r="A6627" t="s" s="16">
        <v>6752</v>
      </c>
      <c r="B6627" s="17">
        <v>1</v>
      </c>
      <c r="C6627" s="17">
        <v>11</v>
      </c>
      <c r="D6627" t="s" s="16">
        <v>6761</v>
      </c>
      <c r="E6627" t="s" s="16">
        <v>48</v>
      </c>
      <c r="F6627" s="55">
        <v>612</v>
      </c>
      <c r="G6627" s="17">
        <v>620</v>
      </c>
      <c r="H6627" s="18">
        <f>SUM(G6627-F6627)</f>
        <v>8</v>
      </c>
      <c r="I6627" s="19">
        <f>H6627/F6627</f>
        <v>0.0130718954248366</v>
      </c>
      <c r="J6627" s="19">
        <f>H6627/G6627</f>
        <v>0.0129032258064516</v>
      </c>
      <c r="K6627" t="s" s="21">
        <f>IF(J6627&lt;25%,"น้อยกว่า 25%",IF(J6627&gt;=25%,"มากกว่าหรือเท่ากับ 25%",IF(J6627&gt;=35%,"มากกว่าหรือเท่ากับ 35%")))</f>
        <v>18</v>
      </c>
    </row>
    <row r="6628" s="7" customFormat="1" ht="19.15" customHeight="1">
      <c r="A6628" t="s" s="16">
        <v>6752</v>
      </c>
      <c r="B6628" s="17">
        <v>1</v>
      </c>
      <c r="C6628" s="17">
        <v>24</v>
      </c>
      <c r="D6628" t="s" s="16">
        <v>6762</v>
      </c>
      <c r="E6628" t="s" s="16">
        <v>42</v>
      </c>
      <c r="F6628" s="55">
        <v>533</v>
      </c>
      <c r="G6628" s="17">
        <v>553</v>
      </c>
      <c r="H6628" s="18">
        <f>SUM(G6628-F6628)</f>
        <v>20</v>
      </c>
      <c r="I6628" s="19">
        <f>H6628/F6628</f>
        <v>0.0375234521575985</v>
      </c>
      <c r="J6628" s="19">
        <f>H6628/G6628</f>
        <v>0.0361663652802893</v>
      </c>
      <c r="K6628" t="s" s="21">
        <f>IF(J6628&lt;25%,"น้อยกว่า 25%",IF(J6628&gt;=25%,"มากกว่าหรือเท่ากับ 25%",IF(J6628&gt;=35%,"มากกว่าหรือเท่ากับ 35%")))</f>
        <v>18</v>
      </c>
    </row>
    <row r="6629" s="7" customFormat="1" ht="19.15" customHeight="1">
      <c r="A6629" t="s" s="16">
        <v>6752</v>
      </c>
      <c r="B6629" s="17">
        <v>1</v>
      </c>
      <c r="C6629" s="17">
        <v>21</v>
      </c>
      <c r="D6629" t="s" s="16">
        <v>6763</v>
      </c>
      <c r="E6629" t="s" s="16">
        <v>52</v>
      </c>
      <c r="F6629" s="55">
        <v>518</v>
      </c>
      <c r="G6629" s="17">
        <v>529</v>
      </c>
      <c r="H6629" s="18">
        <f>SUM(G6629-F6629)</f>
        <v>11</v>
      </c>
      <c r="I6629" s="19">
        <f>H6629/F6629</f>
        <v>0.0212355212355212</v>
      </c>
      <c r="J6629" s="19">
        <f>H6629/G6629</f>
        <v>0.0207939508506616</v>
      </c>
      <c r="K6629" t="s" s="21">
        <f>IF(J6629&lt;25%,"น้อยกว่า 25%",IF(J6629&gt;=25%,"มากกว่าหรือเท่ากับ 25%",IF(J6629&gt;=35%,"มากกว่าหรือเท่ากับ 35%")))</f>
        <v>18</v>
      </c>
    </row>
    <row r="6630" s="7" customFormat="1" ht="19.15" customHeight="1">
      <c r="A6630" t="s" s="16">
        <v>6752</v>
      </c>
      <c r="B6630" s="17">
        <v>1</v>
      </c>
      <c r="C6630" s="17">
        <v>27</v>
      </c>
      <c r="D6630" t="s" s="16">
        <v>6764</v>
      </c>
      <c r="E6630" t="s" s="16">
        <v>116</v>
      </c>
      <c r="F6630" s="55">
        <v>491</v>
      </c>
      <c r="G6630" s="17">
        <v>506</v>
      </c>
      <c r="H6630" s="18">
        <f>SUM(G6630-F6630)</f>
        <v>15</v>
      </c>
      <c r="I6630" s="19">
        <f>H6630/F6630</f>
        <v>0.0305498981670061</v>
      </c>
      <c r="J6630" s="19">
        <f>H6630/G6630</f>
        <v>0.0296442687747036</v>
      </c>
      <c r="K6630" t="s" s="21">
        <f>IF(J6630&lt;25%,"น้อยกว่า 25%",IF(J6630&gt;=25%,"มากกว่าหรือเท่ากับ 25%",IF(J6630&gt;=35%,"มากกว่าหรือเท่ากับ 35%")))</f>
        <v>18</v>
      </c>
    </row>
    <row r="6631" s="7" customFormat="1" ht="19.15" customHeight="1">
      <c r="A6631" t="s" s="16">
        <v>6752</v>
      </c>
      <c r="B6631" s="17">
        <v>1</v>
      </c>
      <c r="C6631" s="17">
        <v>5</v>
      </c>
      <c r="D6631" t="s" s="16">
        <v>6765</v>
      </c>
      <c r="E6631" t="s" s="16">
        <v>64</v>
      </c>
      <c r="F6631" s="55">
        <v>487</v>
      </c>
      <c r="G6631" s="17">
        <v>502</v>
      </c>
      <c r="H6631" s="18">
        <f>SUM(G6631-F6631)</f>
        <v>15</v>
      </c>
      <c r="I6631" s="19">
        <f>H6631/F6631</f>
        <v>0.0308008213552361</v>
      </c>
      <c r="J6631" s="19">
        <f>H6631/G6631</f>
        <v>0.0298804780876494</v>
      </c>
      <c r="K6631" t="s" s="21">
        <f>IF(J6631&lt;25%,"น้อยกว่า 25%",IF(J6631&gt;=25%,"มากกว่าหรือเท่ากับ 25%",IF(J6631&gt;=35%,"มากกว่าหรือเท่ากับ 35%")))</f>
        <v>18</v>
      </c>
    </row>
    <row r="6632" s="7" customFormat="1" ht="19.15" customHeight="1">
      <c r="A6632" t="s" s="16">
        <v>6752</v>
      </c>
      <c r="B6632" s="17">
        <v>1</v>
      </c>
      <c r="C6632" s="17">
        <v>6</v>
      </c>
      <c r="D6632" t="s" s="16">
        <v>6766</v>
      </c>
      <c r="E6632" t="s" s="16">
        <v>44</v>
      </c>
      <c r="F6632" s="55">
        <v>353</v>
      </c>
      <c r="G6632" s="17">
        <v>367</v>
      </c>
      <c r="H6632" s="18">
        <f>SUM(G6632-F6632)</f>
        <v>14</v>
      </c>
      <c r="I6632" s="19">
        <f>H6632/F6632</f>
        <v>0.0396600566572238</v>
      </c>
      <c r="J6632" s="19">
        <f>H6632/G6632</f>
        <v>0.0381471389645777</v>
      </c>
      <c r="K6632" t="s" s="21">
        <f>IF(J6632&lt;25%,"น้อยกว่า 25%",IF(J6632&gt;=25%,"มากกว่าหรือเท่ากับ 25%",IF(J6632&gt;=35%,"มากกว่าหรือเท่ากับ 35%")))</f>
        <v>18</v>
      </c>
    </row>
    <row r="6633" s="7" customFormat="1" ht="19.15" customHeight="1">
      <c r="A6633" t="s" s="16">
        <v>6752</v>
      </c>
      <c r="B6633" s="17">
        <v>1</v>
      </c>
      <c r="C6633" s="17">
        <v>25</v>
      </c>
      <c r="D6633" t="s" s="16">
        <v>6767</v>
      </c>
      <c r="E6633" t="s" s="16">
        <v>26</v>
      </c>
      <c r="F6633" s="55">
        <v>353</v>
      </c>
      <c r="G6633" s="17">
        <v>363</v>
      </c>
      <c r="H6633" s="18">
        <f>SUM(G6633-F6633)</f>
        <v>10</v>
      </c>
      <c r="I6633" s="19">
        <f>H6633/F6633</f>
        <v>0.028328611898017</v>
      </c>
      <c r="J6633" s="19">
        <f>H6633/G6633</f>
        <v>0.0275482093663912</v>
      </c>
      <c r="K6633" t="s" s="21">
        <f>IF(J6633&lt;25%,"น้อยกว่า 25%",IF(J6633&gt;=25%,"มากกว่าหรือเท่ากับ 25%",IF(J6633&gt;=35%,"มากกว่าหรือเท่ากับ 35%")))</f>
        <v>18</v>
      </c>
    </row>
    <row r="6634" s="7" customFormat="1" ht="19.15" customHeight="1">
      <c r="A6634" t="s" s="16">
        <v>6752</v>
      </c>
      <c r="B6634" s="17">
        <v>1</v>
      </c>
      <c r="C6634" s="17">
        <v>13</v>
      </c>
      <c r="D6634" t="s" s="16">
        <v>6768</v>
      </c>
      <c r="E6634" t="s" s="16">
        <v>30</v>
      </c>
      <c r="F6634" s="55">
        <v>263</v>
      </c>
      <c r="G6634" s="17">
        <v>269</v>
      </c>
      <c r="H6634" s="18">
        <f>SUM(G6634-F6634)</f>
        <v>6</v>
      </c>
      <c r="I6634" s="19">
        <f>H6634/F6634</f>
        <v>0.0228136882129278</v>
      </c>
      <c r="J6634" s="19">
        <f>H6634/G6634</f>
        <v>0.0223048327137546</v>
      </c>
      <c r="K6634" t="s" s="21">
        <f>IF(J6634&lt;25%,"น้อยกว่า 25%",IF(J6634&gt;=25%,"มากกว่าหรือเท่ากับ 25%",IF(J6634&gt;=35%,"มากกว่าหรือเท่ากับ 35%")))</f>
        <v>18</v>
      </c>
    </row>
    <row r="6635" s="7" customFormat="1" ht="19.15" customHeight="1">
      <c r="A6635" t="s" s="16">
        <v>6752</v>
      </c>
      <c r="B6635" s="17">
        <v>1</v>
      </c>
      <c r="C6635" s="17">
        <v>16</v>
      </c>
      <c r="D6635" t="s" s="16">
        <v>6769</v>
      </c>
      <c r="E6635" t="s" s="16">
        <v>281</v>
      </c>
      <c r="F6635" s="55">
        <v>267</v>
      </c>
      <c r="G6635" s="17">
        <v>267</v>
      </c>
      <c r="H6635" s="18">
        <f>SUM(G6635-F6635)</f>
        <v>0</v>
      </c>
      <c r="I6635" s="19">
        <f>H6635/F6635</f>
        <v>0</v>
      </c>
      <c r="J6635" s="19">
        <f>H6635/G6635</f>
        <v>0</v>
      </c>
      <c r="K6635" t="s" s="21">
        <f>IF(J6635&lt;25%,"น้อยกว่า 25%",IF(J6635&gt;=25%,"มากกว่าหรือเท่ากับ 25%",IF(J6635&gt;=35%,"มากกว่าหรือเท่ากับ 35%")))</f>
        <v>18</v>
      </c>
    </row>
    <row r="6636" s="7" customFormat="1" ht="19.15" customHeight="1">
      <c r="A6636" t="s" s="16">
        <v>6752</v>
      </c>
      <c r="B6636" s="17">
        <v>1</v>
      </c>
      <c r="C6636" s="17">
        <v>19</v>
      </c>
      <c r="D6636" t="s" s="16">
        <v>6770</v>
      </c>
      <c r="E6636" t="s" s="16">
        <v>265</v>
      </c>
      <c r="F6636" s="55">
        <v>149</v>
      </c>
      <c r="G6636" s="17">
        <v>151</v>
      </c>
      <c r="H6636" s="18">
        <f>SUM(G6636-F6636)</f>
        <v>2</v>
      </c>
      <c r="I6636" s="19">
        <f>H6636/F6636</f>
        <v>0.0134228187919463</v>
      </c>
      <c r="J6636" s="19">
        <f>H6636/G6636</f>
        <v>0.0132450331125828</v>
      </c>
      <c r="K6636" t="s" s="21">
        <f>IF(J6636&lt;25%,"น้อยกว่า 25%",IF(J6636&gt;=25%,"มากกว่าหรือเท่ากับ 25%",IF(J6636&gt;=35%,"มากกว่าหรือเท่ากับ 35%")))</f>
        <v>18</v>
      </c>
    </row>
    <row r="6637" s="7" customFormat="1" ht="19.15" customHeight="1">
      <c r="A6637" t="s" s="16">
        <v>6752</v>
      </c>
      <c r="B6637" s="17">
        <v>1</v>
      </c>
      <c r="C6637" s="17">
        <v>12</v>
      </c>
      <c r="D6637" t="s" s="16">
        <v>6771</v>
      </c>
      <c r="E6637" t="s" s="16">
        <v>40</v>
      </c>
      <c r="F6637" s="55">
        <v>137</v>
      </c>
      <c r="G6637" s="17">
        <v>148</v>
      </c>
      <c r="H6637" s="18">
        <f>SUM(G6637-F6637)</f>
        <v>11</v>
      </c>
      <c r="I6637" s="19">
        <f>H6637/F6637</f>
        <v>0.08029197080291969</v>
      </c>
      <c r="J6637" s="19">
        <f>H6637/G6637</f>
        <v>0.0743243243243243</v>
      </c>
      <c r="K6637" t="s" s="21">
        <f>IF(J6637&lt;25%,"น้อยกว่า 25%",IF(J6637&gt;=25%,"มากกว่าหรือเท่ากับ 25%",IF(J6637&gt;=35%,"มากกว่าหรือเท่ากับ 35%")))</f>
        <v>18</v>
      </c>
    </row>
    <row r="6638" s="7" customFormat="1" ht="19.15" customHeight="1">
      <c r="A6638" t="s" s="16">
        <v>6752</v>
      </c>
      <c r="B6638" s="17">
        <v>1</v>
      </c>
      <c r="C6638" s="17">
        <v>20</v>
      </c>
      <c r="D6638" t="s" s="16">
        <v>6772</v>
      </c>
      <c r="E6638" t="s" s="16">
        <v>147</v>
      </c>
      <c r="F6638" s="55">
        <v>134</v>
      </c>
      <c r="G6638" s="17">
        <v>139</v>
      </c>
      <c r="H6638" s="18">
        <f>SUM(G6638-F6638)</f>
        <v>5</v>
      </c>
      <c r="I6638" s="19">
        <f>H6638/F6638</f>
        <v>0.0373134328358209</v>
      </c>
      <c r="J6638" s="19">
        <f>H6638/G6638</f>
        <v>0.0359712230215827</v>
      </c>
      <c r="K6638" t="s" s="21">
        <f>IF(J6638&lt;25%,"น้อยกว่า 25%",IF(J6638&gt;=25%,"มากกว่าหรือเท่ากับ 25%",IF(J6638&gt;=35%,"มากกว่าหรือเท่ากับ 35%")))</f>
        <v>18</v>
      </c>
    </row>
    <row r="6639" s="7" customFormat="1" ht="19.15" customHeight="1">
      <c r="A6639" t="s" s="16">
        <v>6752</v>
      </c>
      <c r="B6639" s="17">
        <v>1</v>
      </c>
      <c r="C6639" s="17">
        <v>18</v>
      </c>
      <c r="D6639" t="s" s="16">
        <v>6773</v>
      </c>
      <c r="E6639" t="s" s="16">
        <v>237</v>
      </c>
      <c r="F6639" s="55">
        <v>137</v>
      </c>
      <c r="G6639" s="17">
        <v>137</v>
      </c>
      <c r="H6639" s="18">
        <f>SUM(G6639-F6639)</f>
        <v>0</v>
      </c>
      <c r="I6639" s="19">
        <f>H6639/F6639</f>
        <v>0</v>
      </c>
      <c r="J6639" s="19">
        <f>H6639/G6639</f>
        <v>0</v>
      </c>
      <c r="K6639" t="s" s="21">
        <f>IF(J6639&lt;25%,"น้อยกว่า 25%",IF(J6639&gt;=25%,"มากกว่าหรือเท่ากับ 25%",IF(J6639&gt;=35%,"มากกว่าหรือเท่ากับ 35%")))</f>
        <v>18</v>
      </c>
    </row>
    <row r="6640" s="7" customFormat="1" ht="19.15" customHeight="1">
      <c r="A6640" t="s" s="16">
        <v>6752</v>
      </c>
      <c r="B6640" s="17">
        <v>1</v>
      </c>
      <c r="C6640" s="17">
        <v>22</v>
      </c>
      <c r="D6640" t="s" s="16">
        <v>6774</v>
      </c>
      <c r="E6640" t="s" s="16">
        <v>72</v>
      </c>
      <c r="F6640" s="55">
        <v>114</v>
      </c>
      <c r="G6640" s="17">
        <v>116</v>
      </c>
      <c r="H6640" s="18">
        <f>SUM(G6640-F6640)</f>
        <v>2</v>
      </c>
      <c r="I6640" s="19">
        <f>H6640/F6640</f>
        <v>0.0175438596491228</v>
      </c>
      <c r="J6640" s="19">
        <f>H6640/G6640</f>
        <v>0.0172413793103448</v>
      </c>
      <c r="K6640" t="s" s="21">
        <f>IF(J6640&lt;25%,"น้อยกว่า 25%",IF(J6640&gt;=25%,"มากกว่าหรือเท่ากับ 25%",IF(J6640&gt;=35%,"มากกว่าหรือเท่ากับ 35%")))</f>
        <v>18</v>
      </c>
    </row>
    <row r="6641" s="7" customFormat="1" ht="19.15" customHeight="1">
      <c r="A6641" t="s" s="16">
        <v>6752</v>
      </c>
      <c r="B6641" s="17">
        <v>1</v>
      </c>
      <c r="C6641" s="17">
        <v>17</v>
      </c>
      <c r="D6641" t="s" s="16">
        <v>6775</v>
      </c>
      <c r="E6641" t="s" s="16">
        <v>54</v>
      </c>
      <c r="F6641" s="55">
        <v>95</v>
      </c>
      <c r="G6641" s="17">
        <v>97</v>
      </c>
      <c r="H6641" s="18">
        <f>SUM(G6641-F6641)</f>
        <v>2</v>
      </c>
      <c r="I6641" s="19">
        <f>H6641/F6641</f>
        <v>0.0210526315789474</v>
      </c>
      <c r="J6641" s="19">
        <f>H6641/G6641</f>
        <v>0.0206185567010309</v>
      </c>
      <c r="K6641" t="s" s="21">
        <f>IF(J6641&lt;25%,"น้อยกว่า 25%",IF(J6641&gt;=25%,"มากกว่าหรือเท่ากับ 25%",IF(J6641&gt;=35%,"มากกว่าหรือเท่ากับ 35%")))</f>
        <v>18</v>
      </c>
    </row>
    <row r="6642" s="7" customFormat="1" ht="19.15" customHeight="1">
      <c r="A6642" t="s" s="16">
        <v>6752</v>
      </c>
      <c r="B6642" s="17">
        <v>1</v>
      </c>
      <c r="C6642" s="17">
        <v>14</v>
      </c>
      <c r="D6642" t="s" s="16">
        <v>6776</v>
      </c>
      <c r="E6642" t="s" s="16">
        <v>76</v>
      </c>
      <c r="F6642" s="55">
        <v>76</v>
      </c>
      <c r="G6642" s="17">
        <v>78</v>
      </c>
      <c r="H6642" s="18">
        <f>SUM(G6642-F6642)</f>
        <v>2</v>
      </c>
      <c r="I6642" s="19">
        <f>H6642/F6642</f>
        <v>0.0263157894736842</v>
      </c>
      <c r="J6642" s="19">
        <f>H6642/G6642</f>
        <v>0.0256410256410256</v>
      </c>
      <c r="K6642" t="s" s="21">
        <f>IF(J6642&lt;25%,"น้อยกว่า 25%",IF(J6642&gt;=25%,"มากกว่าหรือเท่ากับ 25%",IF(J6642&gt;=35%,"มากกว่าหรือเท่ากับ 35%")))</f>
        <v>18</v>
      </c>
    </row>
    <row r="6643" s="7" customFormat="1" ht="19.15" customHeight="1">
      <c r="A6643" t="s" s="16">
        <v>6752</v>
      </c>
      <c r="B6643" s="17">
        <v>1</v>
      </c>
      <c r="C6643" s="17">
        <v>26</v>
      </c>
      <c r="D6643" t="s" s="16">
        <v>6777</v>
      </c>
      <c r="E6643" t="s" s="16">
        <v>1948</v>
      </c>
      <c r="F6643" s="55">
        <v>41</v>
      </c>
      <c r="G6643" s="17">
        <v>44</v>
      </c>
      <c r="H6643" s="18">
        <f>SUM(G6643-F6643)</f>
        <v>3</v>
      </c>
      <c r="I6643" s="19">
        <f>H6643/F6643</f>
        <v>0.0731707317073171</v>
      </c>
      <c r="J6643" s="19">
        <f>H6643/G6643</f>
        <v>0.0681818181818182</v>
      </c>
      <c r="K6643" t="s" s="21">
        <f>IF(J6643&lt;25%,"น้อยกว่า 25%",IF(J6643&gt;=25%,"มากกว่าหรือเท่ากับ 25%",IF(J6643&gt;=35%,"มากกว่าหรือเท่ากับ 35%")))</f>
        <v>18</v>
      </c>
    </row>
    <row r="6644" s="7" customFormat="1" ht="19.15" customHeight="1">
      <c r="A6644" t="s" s="16">
        <v>6752</v>
      </c>
      <c r="B6644" s="17">
        <v>1</v>
      </c>
      <c r="C6644" s="17">
        <v>10</v>
      </c>
      <c r="D6644" t="s" s="16">
        <v>6778</v>
      </c>
      <c r="E6644" t="s" s="16">
        <v>78</v>
      </c>
      <c r="F6644" s="37">
        <v>0</v>
      </c>
      <c r="G6644" s="17">
        <v>0</v>
      </c>
      <c r="H6644" s="18">
        <f>SUM(G6644-F6644)</f>
        <v>0</v>
      </c>
      <c r="I6644" s="19">
        <f>H6644/F6644</f>
      </c>
      <c r="J6644" s="19">
        <f>H6644/G6644</f>
      </c>
      <c r="K6644" s="24">
        <f>IF(J6644&lt;25%,"น้อยกว่า 25%",IF(J6644&gt;=25%,"มากกว่าหรือเท่ากับ 25%",IF(J6644&gt;=35%,"มากกว่าหรือเท่ากับ 35%")))</f>
      </c>
    </row>
    <row r="6645" s="7" customFormat="1" ht="19.15" customHeight="1">
      <c r="A6645" t="s" s="16">
        <v>6752</v>
      </c>
      <c r="B6645" s="17">
        <v>2</v>
      </c>
      <c r="C6645" s="17">
        <v>7</v>
      </c>
      <c r="D6645" t="s" s="16">
        <v>6779</v>
      </c>
      <c r="E6645" t="s" s="16">
        <v>22</v>
      </c>
      <c r="F6645" s="55">
        <v>54363</v>
      </c>
      <c r="G6645" s="17">
        <v>55695</v>
      </c>
      <c r="H6645" s="18">
        <f>SUM(G6645-F6645)</f>
        <v>1332</v>
      </c>
      <c r="I6645" s="19">
        <f>H6645/F6645</f>
        <v>0.0245019590530324</v>
      </c>
      <c r="J6645" s="19">
        <f>H6645/G6645</f>
        <v>0.0239159709130083</v>
      </c>
      <c r="K6645" t="s" s="21">
        <f>IF(J6645&lt;25%,"น้อยกว่า 25%",IF(J6645&gt;=25%,"มากกว่าหรือเท่ากับ 25%",IF(J6645&gt;=35%,"มากกว่าหรือเท่ากับ 35%")))</f>
        <v>18</v>
      </c>
    </row>
    <row r="6646" s="7" customFormat="1" ht="19.15" customHeight="1">
      <c r="A6646" t="s" s="16">
        <v>6752</v>
      </c>
      <c r="B6646" s="17">
        <v>2</v>
      </c>
      <c r="C6646" s="17">
        <v>1</v>
      </c>
      <c r="D6646" t="s" s="16">
        <v>6780</v>
      </c>
      <c r="E6646" t="s" s="16">
        <v>20</v>
      </c>
      <c r="F6646" s="55">
        <v>26189</v>
      </c>
      <c r="G6646" s="17">
        <v>28223</v>
      </c>
      <c r="H6646" s="18">
        <f>SUM(G6646-F6646)</f>
        <v>2034</v>
      </c>
      <c r="I6646" s="19">
        <f>H6646/F6646</f>
        <v>0.0776661957310321</v>
      </c>
      <c r="J6646" s="19">
        <f>H6646/G6646</f>
        <v>0.0720688799914963</v>
      </c>
      <c r="K6646" t="s" s="21">
        <f>IF(J6646&lt;25%,"น้อยกว่า 25%",IF(J6646&gt;=25%,"มากกว่าหรือเท่ากับ 25%",IF(J6646&gt;=35%,"มากกว่าหรือเท่ากับ 35%")))</f>
        <v>18</v>
      </c>
    </row>
    <row r="6647" s="7" customFormat="1" ht="19.15" customHeight="1">
      <c r="A6647" t="s" s="16">
        <v>6752</v>
      </c>
      <c r="B6647" s="17">
        <v>2</v>
      </c>
      <c r="C6647" s="17">
        <v>9</v>
      </c>
      <c r="D6647" t="s" s="16">
        <v>6781</v>
      </c>
      <c r="E6647" t="s" s="16">
        <v>17</v>
      </c>
      <c r="F6647" s="55">
        <v>13558</v>
      </c>
      <c r="G6647" s="17">
        <v>14312</v>
      </c>
      <c r="H6647" s="18">
        <f>SUM(G6647-F6647)</f>
        <v>754</v>
      </c>
      <c r="I6647" s="19">
        <f>H6647/F6647</f>
        <v>0.0556129222599203</v>
      </c>
      <c r="J6647" s="19">
        <f>H6647/G6647</f>
        <v>0.0526830631637786</v>
      </c>
      <c r="K6647" t="s" s="21">
        <f>IF(J6647&lt;25%,"น้อยกว่า 25%",IF(J6647&gt;=25%,"มากกว่าหรือเท่ากับ 25%",IF(J6647&gt;=35%,"มากกว่าหรือเท่ากับ 35%")))</f>
        <v>18</v>
      </c>
    </row>
    <row r="6648" s="7" customFormat="1" ht="19.15" customHeight="1">
      <c r="A6648" t="s" s="16">
        <v>6752</v>
      </c>
      <c r="B6648" s="17">
        <v>2</v>
      </c>
      <c r="C6648" s="17">
        <v>3</v>
      </c>
      <c r="D6648" t="s" s="16">
        <v>6782</v>
      </c>
      <c r="E6648" t="s" s="16">
        <v>28</v>
      </c>
      <c r="F6648" s="55">
        <v>5267</v>
      </c>
      <c r="G6648" s="17">
        <v>5329</v>
      </c>
      <c r="H6648" s="18">
        <f>SUM(G6648-F6648)</f>
        <v>62</v>
      </c>
      <c r="I6648" s="19">
        <f>H6648/F6648</f>
        <v>0.0117714068729827</v>
      </c>
      <c r="J6648" s="19">
        <f>H6648/G6648</f>
        <v>0.0116344529930569</v>
      </c>
      <c r="K6648" t="s" s="21">
        <f>IF(J6648&lt;25%,"น้อยกว่า 25%",IF(J6648&gt;=25%,"มากกว่าหรือเท่ากับ 25%",IF(J6648&gt;=35%,"มากกว่าหรือเท่ากับ 35%")))</f>
        <v>18</v>
      </c>
    </row>
    <row r="6649" s="7" customFormat="1" ht="19.15" customHeight="1">
      <c r="A6649" t="s" s="16">
        <v>6752</v>
      </c>
      <c r="B6649" s="17">
        <v>2</v>
      </c>
      <c r="C6649" s="17">
        <v>4</v>
      </c>
      <c r="D6649" t="s" s="16">
        <v>6783</v>
      </c>
      <c r="E6649" t="s" s="16">
        <v>38</v>
      </c>
      <c r="F6649" s="55">
        <v>3776</v>
      </c>
      <c r="G6649" s="17">
        <v>3821</v>
      </c>
      <c r="H6649" s="18">
        <f>SUM(G6649-F6649)</f>
        <v>45</v>
      </c>
      <c r="I6649" s="19">
        <f>H6649/F6649</f>
        <v>0.0119173728813559</v>
      </c>
      <c r="J6649" s="19">
        <f>H6649/G6649</f>
        <v>0.0117770217220623</v>
      </c>
      <c r="K6649" t="s" s="21">
        <f>IF(J6649&lt;25%,"น้อยกว่า 25%",IF(J6649&gt;=25%,"มากกว่าหรือเท่ากับ 25%",IF(J6649&gt;=35%,"มากกว่าหรือเท่ากับ 35%")))</f>
        <v>18</v>
      </c>
    </row>
    <row r="6650" s="7" customFormat="1" ht="19.15" customHeight="1">
      <c r="A6650" t="s" s="16">
        <v>6752</v>
      </c>
      <c r="B6650" s="17">
        <v>2</v>
      </c>
      <c r="C6650" s="17">
        <v>13</v>
      </c>
      <c r="D6650" t="s" s="16">
        <v>6784</v>
      </c>
      <c r="E6650" t="s" s="16">
        <v>30</v>
      </c>
      <c r="F6650" s="55">
        <v>2348</v>
      </c>
      <c r="G6650" s="17">
        <v>2454</v>
      </c>
      <c r="H6650" s="18">
        <f>SUM(G6650-F6650)</f>
        <v>106</v>
      </c>
      <c r="I6650" s="19">
        <f>H6650/F6650</f>
        <v>0.045144804088586</v>
      </c>
      <c r="J6650" s="19">
        <f>H6650/G6650</f>
        <v>0.0431947840260799</v>
      </c>
      <c r="K6650" t="s" s="21">
        <f>IF(J6650&lt;25%,"น้อยกว่า 25%",IF(J6650&gt;=25%,"มากกว่าหรือเท่ากับ 25%",IF(J6650&gt;=35%,"มากกว่าหรือเท่ากับ 35%")))</f>
        <v>18</v>
      </c>
    </row>
    <row r="6651" s="7" customFormat="1" ht="19.15" customHeight="1">
      <c r="A6651" t="s" s="16">
        <v>6752</v>
      </c>
      <c r="B6651" s="17">
        <v>2</v>
      </c>
      <c r="C6651" s="17">
        <v>2</v>
      </c>
      <c r="D6651" t="s" s="16">
        <v>6785</v>
      </c>
      <c r="E6651" t="s" s="16">
        <v>281</v>
      </c>
      <c r="F6651" s="55">
        <v>1630</v>
      </c>
      <c r="G6651" s="17">
        <v>1666</v>
      </c>
      <c r="H6651" s="18">
        <f>SUM(G6651-F6651)</f>
        <v>36</v>
      </c>
      <c r="I6651" s="19">
        <f>H6651/F6651</f>
        <v>0.0220858895705521</v>
      </c>
      <c r="J6651" s="19">
        <f>H6651/G6651</f>
        <v>0.021608643457383</v>
      </c>
      <c r="K6651" t="s" s="21">
        <f>IF(J6651&lt;25%,"น้อยกว่า 25%",IF(J6651&gt;=25%,"มากกว่าหรือเท่ากับ 25%",IF(J6651&gt;=35%,"มากกว่าหรือเท่ากับ 35%")))</f>
        <v>18</v>
      </c>
    </row>
    <row r="6652" s="7" customFormat="1" ht="19.15" customHeight="1">
      <c r="A6652" t="s" s="16">
        <v>6752</v>
      </c>
      <c r="B6652" s="17">
        <v>2</v>
      </c>
      <c r="C6652" s="17">
        <v>12</v>
      </c>
      <c r="D6652" t="s" s="16">
        <v>6786</v>
      </c>
      <c r="E6652" t="s" s="16">
        <v>34</v>
      </c>
      <c r="F6652" s="55">
        <v>1453</v>
      </c>
      <c r="G6652" s="17">
        <v>1481</v>
      </c>
      <c r="H6652" s="18">
        <f>SUM(G6652-F6652)</f>
        <v>28</v>
      </c>
      <c r="I6652" s="19">
        <f>H6652/F6652</f>
        <v>0.0192704748795595</v>
      </c>
      <c r="J6652" s="19">
        <f>H6652/G6652</f>
        <v>0.0189061444969615</v>
      </c>
      <c r="K6652" t="s" s="21">
        <f>IF(J6652&lt;25%,"น้อยกว่า 25%",IF(J6652&gt;=25%,"มากกว่าหรือเท่ากับ 25%",IF(J6652&gt;=35%,"มากกว่าหรือเท่ากับ 35%")))</f>
        <v>18</v>
      </c>
    </row>
    <row r="6653" s="7" customFormat="1" ht="19.15" customHeight="1">
      <c r="A6653" t="s" s="16">
        <v>6752</v>
      </c>
      <c r="B6653" s="17">
        <v>2</v>
      </c>
      <c r="C6653" s="17">
        <v>21</v>
      </c>
      <c r="D6653" t="s" s="16">
        <v>6787</v>
      </c>
      <c r="E6653" t="s" s="16">
        <v>26</v>
      </c>
      <c r="F6653" s="55">
        <v>1176</v>
      </c>
      <c r="G6653" s="17">
        <v>1251</v>
      </c>
      <c r="H6653" s="18">
        <f>SUM(G6653-F6653)</f>
        <v>75</v>
      </c>
      <c r="I6653" s="19">
        <f>H6653/F6653</f>
        <v>0.06377551020408161</v>
      </c>
      <c r="J6653" s="19">
        <f>H6653/G6653</f>
        <v>0.0599520383693046</v>
      </c>
      <c r="K6653" t="s" s="21">
        <f>IF(J6653&lt;25%,"น้อยกว่า 25%",IF(J6653&gt;=25%,"มากกว่าหรือเท่ากับ 25%",IF(J6653&gt;=35%,"มากกว่าหรือเท่ากับ 35%")))</f>
        <v>18</v>
      </c>
    </row>
    <row r="6654" s="7" customFormat="1" ht="19.15" customHeight="1">
      <c r="A6654" t="s" s="16">
        <v>6752</v>
      </c>
      <c r="B6654" s="17">
        <v>2</v>
      </c>
      <c r="C6654" s="17">
        <v>24</v>
      </c>
      <c r="D6654" t="s" s="16">
        <v>6788</v>
      </c>
      <c r="E6654" t="s" s="16">
        <v>42</v>
      </c>
      <c r="F6654" s="55">
        <v>722</v>
      </c>
      <c r="G6654" s="17">
        <v>737</v>
      </c>
      <c r="H6654" s="18">
        <f>SUM(G6654-F6654)</f>
        <v>15</v>
      </c>
      <c r="I6654" s="19">
        <f>H6654/F6654</f>
        <v>0.0207756232686981</v>
      </c>
      <c r="J6654" s="19">
        <f>H6654/G6654</f>
        <v>0.0203527815468114</v>
      </c>
      <c r="K6654" t="s" s="21">
        <f>IF(J6654&lt;25%,"น้อยกว่า 25%",IF(J6654&gt;=25%,"มากกว่าหรือเท่ากับ 25%",IF(J6654&gt;=35%,"มากกว่าหรือเท่ากับ 35%")))</f>
        <v>18</v>
      </c>
    </row>
    <row r="6655" s="7" customFormat="1" ht="19.15" customHeight="1">
      <c r="A6655" t="s" s="16">
        <v>6752</v>
      </c>
      <c r="B6655" s="17">
        <v>2</v>
      </c>
      <c r="C6655" s="17">
        <v>6</v>
      </c>
      <c r="D6655" t="s" s="16">
        <v>6789</v>
      </c>
      <c r="E6655" t="s" s="16">
        <v>44</v>
      </c>
      <c r="F6655" s="55">
        <v>461</v>
      </c>
      <c r="G6655" s="17">
        <v>535</v>
      </c>
      <c r="H6655" s="18">
        <f>SUM(G6655-F6655)</f>
        <v>74</v>
      </c>
      <c r="I6655" s="19">
        <f>H6655/F6655</f>
        <v>0.160520607375271</v>
      </c>
      <c r="J6655" s="19">
        <f>H6655/G6655</f>
        <v>0.138317757009346</v>
      </c>
      <c r="K6655" t="s" s="21">
        <f>IF(J6655&lt;25%,"น้อยกว่า 25%",IF(J6655&gt;=25%,"มากกว่าหรือเท่ากับ 25%",IF(J6655&gt;=35%,"มากกว่าหรือเท่ากับ 35%")))</f>
        <v>18</v>
      </c>
    </row>
    <row r="6656" s="7" customFormat="1" ht="19.15" customHeight="1">
      <c r="A6656" t="s" s="16">
        <v>6752</v>
      </c>
      <c r="B6656" s="17">
        <v>2</v>
      </c>
      <c r="C6656" s="17">
        <v>26</v>
      </c>
      <c r="D6656" t="s" s="16">
        <v>6790</v>
      </c>
      <c r="E6656" t="s" s="16">
        <v>40</v>
      </c>
      <c r="F6656" s="55">
        <v>482</v>
      </c>
      <c r="G6656" s="17">
        <v>501</v>
      </c>
      <c r="H6656" s="18">
        <f>SUM(G6656-F6656)</f>
        <v>19</v>
      </c>
      <c r="I6656" s="19">
        <f>H6656/F6656</f>
        <v>0.0394190871369295</v>
      </c>
      <c r="J6656" s="19">
        <f>H6656/G6656</f>
        <v>0.0379241516966068</v>
      </c>
      <c r="K6656" t="s" s="21">
        <f>IF(J6656&lt;25%,"น้อยกว่า 25%",IF(J6656&gt;=25%,"มากกว่าหรือเท่ากับ 25%",IF(J6656&gt;=35%,"มากกว่าหรือเท่ากับ 35%")))</f>
        <v>18</v>
      </c>
    </row>
    <row r="6657" s="7" customFormat="1" ht="19.15" customHeight="1">
      <c r="A6657" t="s" s="16">
        <v>6752</v>
      </c>
      <c r="B6657" s="17">
        <v>2</v>
      </c>
      <c r="C6657" s="17">
        <v>8</v>
      </c>
      <c r="D6657" t="s" s="16">
        <v>6791</v>
      </c>
      <c r="E6657" t="s" s="16">
        <v>60</v>
      </c>
      <c r="F6657" s="55">
        <v>436</v>
      </c>
      <c r="G6657" s="17">
        <v>480</v>
      </c>
      <c r="H6657" s="18">
        <f>SUM(G6657-F6657)</f>
        <v>44</v>
      </c>
      <c r="I6657" s="19">
        <f>H6657/F6657</f>
        <v>0.100917431192661</v>
      </c>
      <c r="J6657" s="19">
        <f>H6657/G6657</f>
        <v>0.0916666666666667</v>
      </c>
      <c r="K6657" t="s" s="21">
        <f>IF(J6657&lt;25%,"น้อยกว่า 25%",IF(J6657&gt;=25%,"มากกว่าหรือเท่ากับ 25%",IF(J6657&gt;=35%,"มากกว่าหรือเท่ากับ 35%")))</f>
        <v>18</v>
      </c>
    </row>
    <row r="6658" s="7" customFormat="1" ht="19.15" customHeight="1">
      <c r="A6658" t="s" s="16">
        <v>6752</v>
      </c>
      <c r="B6658" s="17">
        <v>2</v>
      </c>
      <c r="C6658" s="17">
        <v>5</v>
      </c>
      <c r="D6658" t="s" s="16">
        <v>6792</v>
      </c>
      <c r="E6658" t="s" s="16">
        <v>64</v>
      </c>
      <c r="F6658" s="55">
        <v>314</v>
      </c>
      <c r="G6658" s="17">
        <v>321</v>
      </c>
      <c r="H6658" s="18">
        <f>SUM(G6658-F6658)</f>
        <v>7</v>
      </c>
      <c r="I6658" s="19">
        <f>H6658/F6658</f>
        <v>0.0222929936305732</v>
      </c>
      <c r="J6658" s="19">
        <f>H6658/G6658</f>
        <v>0.0218068535825545</v>
      </c>
      <c r="K6658" t="s" s="21">
        <f>IF(J6658&lt;25%,"น้อยกว่า 25%",IF(J6658&gt;=25%,"มากกว่าหรือเท่ากับ 25%",IF(J6658&gt;=35%,"มากกว่าหรือเท่ากับ 35%")))</f>
        <v>18</v>
      </c>
    </row>
    <row r="6659" s="7" customFormat="1" ht="19.15" customHeight="1">
      <c r="A6659" t="s" s="16">
        <v>6752</v>
      </c>
      <c r="B6659" s="17">
        <v>2</v>
      </c>
      <c r="C6659" s="17">
        <v>23</v>
      </c>
      <c r="D6659" t="s" s="16">
        <v>6793</v>
      </c>
      <c r="E6659" t="s" s="16">
        <v>237</v>
      </c>
      <c r="F6659" s="55">
        <v>178</v>
      </c>
      <c r="G6659" s="17">
        <v>185</v>
      </c>
      <c r="H6659" s="18">
        <f>SUM(G6659-F6659)</f>
        <v>7</v>
      </c>
      <c r="I6659" s="19">
        <f>H6659/F6659</f>
        <v>0.0393258426966292</v>
      </c>
      <c r="J6659" s="19">
        <f>H6659/G6659</f>
        <v>0.0378378378378378</v>
      </c>
      <c r="K6659" t="s" s="21">
        <f>IF(J6659&lt;25%,"น้อยกว่า 25%",IF(J6659&gt;=25%,"มากกว่าหรือเท่ากับ 25%",IF(J6659&gt;=35%,"มากกว่าหรือเท่ากับ 35%")))</f>
        <v>18</v>
      </c>
    </row>
    <row r="6660" s="7" customFormat="1" ht="19.15" customHeight="1">
      <c r="A6660" t="s" s="16">
        <v>6752</v>
      </c>
      <c r="B6660" s="17">
        <v>2</v>
      </c>
      <c r="C6660" s="17">
        <v>22</v>
      </c>
      <c r="D6660" t="s" s="16">
        <v>6794</v>
      </c>
      <c r="E6660" t="s" s="16">
        <v>1948</v>
      </c>
      <c r="F6660" s="55">
        <v>126</v>
      </c>
      <c r="G6660" s="17">
        <v>140</v>
      </c>
      <c r="H6660" s="18">
        <f>SUM(G6660-F6660)</f>
        <v>14</v>
      </c>
      <c r="I6660" s="19">
        <f>H6660/F6660</f>
        <v>0.111111111111111</v>
      </c>
      <c r="J6660" s="19">
        <f>H6660/G6660</f>
        <v>0.1</v>
      </c>
      <c r="K6660" t="s" s="21">
        <f>IF(J6660&lt;25%,"น้อยกว่า 25%",IF(J6660&gt;=25%,"มากกว่าหรือเท่ากับ 25%",IF(J6660&gt;=35%,"มากกว่าหรือเท่ากับ 35%")))</f>
        <v>18</v>
      </c>
    </row>
    <row r="6661" s="7" customFormat="1" ht="19.15" customHeight="1">
      <c r="A6661" t="s" s="16">
        <v>6752</v>
      </c>
      <c r="B6661" s="17">
        <v>2</v>
      </c>
      <c r="C6661" s="17">
        <v>17</v>
      </c>
      <c r="D6661" t="s" s="16">
        <v>6795</v>
      </c>
      <c r="E6661" t="s" s="16">
        <v>74</v>
      </c>
      <c r="F6661" s="55">
        <v>128</v>
      </c>
      <c r="G6661" s="17">
        <v>134</v>
      </c>
      <c r="H6661" s="18">
        <f>SUM(G6661-F6661)</f>
        <v>6</v>
      </c>
      <c r="I6661" s="19">
        <f>H6661/F6661</f>
        <v>0.046875</v>
      </c>
      <c r="J6661" s="19">
        <f>H6661/G6661</f>
        <v>0.0447761194029851</v>
      </c>
      <c r="K6661" t="s" s="21">
        <f>IF(J6661&lt;25%,"น้อยกว่า 25%",IF(J6661&gt;=25%,"มากกว่าหรือเท่ากับ 25%",IF(J6661&gt;=35%,"มากกว่าหรือเท่ากับ 35%")))</f>
        <v>18</v>
      </c>
    </row>
    <row r="6662" s="7" customFormat="1" ht="19.15" customHeight="1">
      <c r="A6662" t="s" s="16">
        <v>6752</v>
      </c>
      <c r="B6662" s="17">
        <v>2</v>
      </c>
      <c r="C6662" s="17">
        <v>25</v>
      </c>
      <c r="D6662" t="s" s="16">
        <v>6796</v>
      </c>
      <c r="E6662" t="s" s="16">
        <v>116</v>
      </c>
      <c r="F6662" s="55">
        <v>103</v>
      </c>
      <c r="G6662" s="17">
        <v>106</v>
      </c>
      <c r="H6662" s="18">
        <f>SUM(G6662-F6662)</f>
        <v>3</v>
      </c>
      <c r="I6662" s="19">
        <f>H6662/F6662</f>
        <v>0.029126213592233</v>
      </c>
      <c r="J6662" s="19">
        <f>H6662/G6662</f>
        <v>0.0283018867924528</v>
      </c>
      <c r="K6662" t="s" s="21">
        <f>IF(J6662&lt;25%,"น้อยกว่า 25%",IF(J6662&gt;=25%,"มากกว่าหรือเท่ากับ 25%",IF(J6662&gt;=35%,"มากกว่าหรือเท่ากับ 35%")))</f>
        <v>18</v>
      </c>
    </row>
    <row r="6663" s="7" customFormat="1" ht="19.15" customHeight="1">
      <c r="A6663" t="s" s="16">
        <v>6752</v>
      </c>
      <c r="B6663" s="17">
        <v>2</v>
      </c>
      <c r="C6663" s="17">
        <v>16</v>
      </c>
      <c r="D6663" t="s" s="16">
        <v>6797</v>
      </c>
      <c r="E6663" t="s" s="16">
        <v>54</v>
      </c>
      <c r="F6663" s="55">
        <v>101</v>
      </c>
      <c r="G6663" s="17">
        <v>105</v>
      </c>
      <c r="H6663" s="18">
        <f>SUM(G6663-F6663)</f>
        <v>4</v>
      </c>
      <c r="I6663" s="19">
        <f>H6663/F6663</f>
        <v>0.0396039603960396</v>
      </c>
      <c r="J6663" s="19">
        <f>H6663/G6663</f>
        <v>0.0380952380952381</v>
      </c>
      <c r="K6663" t="s" s="21">
        <f>IF(J6663&lt;25%,"น้อยกว่า 25%",IF(J6663&gt;=25%,"มากกว่าหรือเท่ากับ 25%",IF(J6663&gt;=35%,"มากกว่าหรือเท่ากับ 35%")))</f>
        <v>18</v>
      </c>
    </row>
    <row r="6664" s="7" customFormat="1" ht="19.15" customHeight="1">
      <c r="A6664" t="s" s="16">
        <v>6752</v>
      </c>
      <c r="B6664" s="17">
        <v>2</v>
      </c>
      <c r="C6664" s="17">
        <v>18</v>
      </c>
      <c r="D6664" t="s" s="16">
        <v>6798</v>
      </c>
      <c r="E6664" t="s" s="16">
        <v>52</v>
      </c>
      <c r="F6664" s="55">
        <v>99</v>
      </c>
      <c r="G6664" s="17">
        <v>104</v>
      </c>
      <c r="H6664" s="18">
        <f>SUM(G6664-F6664)</f>
        <v>5</v>
      </c>
      <c r="I6664" s="19">
        <f>H6664/F6664</f>
        <v>0.0505050505050505</v>
      </c>
      <c r="J6664" s="19">
        <f>H6664/G6664</f>
        <v>0.0480769230769231</v>
      </c>
      <c r="K6664" t="s" s="21">
        <f>IF(J6664&lt;25%,"น้อยกว่า 25%",IF(J6664&gt;=25%,"มากกว่าหรือเท่ากับ 25%",IF(J6664&gt;=35%,"มากกว่าหรือเท่ากับ 35%")))</f>
        <v>18</v>
      </c>
    </row>
    <row r="6665" s="7" customFormat="1" ht="19.15" customHeight="1">
      <c r="A6665" t="s" s="16">
        <v>6752</v>
      </c>
      <c r="B6665" s="17">
        <v>2</v>
      </c>
      <c r="C6665" s="17">
        <v>19</v>
      </c>
      <c r="D6665" t="s" s="16">
        <v>6799</v>
      </c>
      <c r="E6665" t="s" s="16">
        <v>265</v>
      </c>
      <c r="F6665" s="55">
        <v>90</v>
      </c>
      <c r="G6665" s="17">
        <v>100</v>
      </c>
      <c r="H6665" s="18">
        <f>SUM(G6665-F6665)</f>
        <v>10</v>
      </c>
      <c r="I6665" s="19">
        <f>H6665/F6665</f>
        <v>0.111111111111111</v>
      </c>
      <c r="J6665" s="19">
        <f>H6665/G6665</f>
        <v>0.1</v>
      </c>
      <c r="K6665" t="s" s="21">
        <f>IF(J6665&lt;25%,"น้อยกว่า 25%",IF(J6665&gt;=25%,"มากกว่าหรือเท่ากับ 25%",IF(J6665&gt;=35%,"มากกว่าหรือเท่ากับ 35%")))</f>
        <v>18</v>
      </c>
    </row>
    <row r="6666" s="7" customFormat="1" ht="19.15" customHeight="1">
      <c r="A6666" t="s" s="16">
        <v>6752</v>
      </c>
      <c r="B6666" s="17">
        <v>2</v>
      </c>
      <c r="C6666" s="17">
        <v>14</v>
      </c>
      <c r="D6666" t="s" s="16">
        <v>6800</v>
      </c>
      <c r="E6666" t="s" s="16">
        <v>76</v>
      </c>
      <c r="F6666" s="55">
        <v>75</v>
      </c>
      <c r="G6666" s="17">
        <v>77</v>
      </c>
      <c r="H6666" s="18">
        <f>SUM(G6666-F6666)</f>
        <v>2</v>
      </c>
      <c r="I6666" s="19">
        <f>H6666/F6666</f>
        <v>0.0266666666666667</v>
      </c>
      <c r="J6666" s="19">
        <f>H6666/G6666</f>
        <v>0.025974025974026</v>
      </c>
      <c r="K6666" t="s" s="21">
        <f>IF(J6666&lt;25%,"น้อยกว่า 25%",IF(J6666&gt;=25%,"มากกว่าหรือเท่ากับ 25%",IF(J6666&gt;=35%,"มากกว่าหรือเท่ากับ 35%")))</f>
        <v>18</v>
      </c>
    </row>
    <row r="6667" s="7" customFormat="1" ht="19.15" customHeight="1">
      <c r="A6667" t="s" s="16">
        <v>6752</v>
      </c>
      <c r="B6667" s="17">
        <v>2</v>
      </c>
      <c r="C6667" s="17">
        <v>15</v>
      </c>
      <c r="D6667" t="s" s="16">
        <v>6801</v>
      </c>
      <c r="E6667" t="s" s="16">
        <v>68</v>
      </c>
      <c r="F6667" s="55">
        <v>45</v>
      </c>
      <c r="G6667" s="17">
        <v>49</v>
      </c>
      <c r="H6667" s="18">
        <f>SUM(G6667-F6667)</f>
        <v>4</v>
      </c>
      <c r="I6667" s="19">
        <f>H6667/F6667</f>
        <v>0.08888888888888891</v>
      </c>
      <c r="J6667" s="19">
        <f>H6667/G6667</f>
        <v>0.0816326530612245</v>
      </c>
      <c r="K6667" t="s" s="21">
        <f>IF(J6667&lt;25%,"น้อยกว่า 25%",IF(J6667&gt;=25%,"มากกว่าหรือเท่ากับ 25%",IF(J6667&gt;=35%,"มากกว่าหรือเท่ากับ 35%")))</f>
        <v>18</v>
      </c>
    </row>
    <row r="6668" s="7" customFormat="1" ht="19.15" customHeight="1">
      <c r="A6668" t="s" s="16">
        <v>6752</v>
      </c>
      <c r="B6668" s="17">
        <v>2</v>
      </c>
      <c r="C6668" s="17">
        <v>10</v>
      </c>
      <c r="D6668" t="s" s="16">
        <v>6802</v>
      </c>
      <c r="E6668" t="s" s="16">
        <v>78</v>
      </c>
      <c r="F6668" s="37">
        <v>0</v>
      </c>
      <c r="G6668" s="17">
        <v>0</v>
      </c>
      <c r="H6668" s="18">
        <f>SUM(G6668-F6668)</f>
        <v>0</v>
      </c>
      <c r="I6668" s="19">
        <f>H6668/F6668</f>
      </c>
      <c r="J6668" s="19">
        <f>H6668/G6668</f>
      </c>
      <c r="K6668" s="24">
        <f>IF(J6668&lt;25%,"น้อยกว่า 25%",IF(J6668&gt;=25%,"มากกว่าหรือเท่ากับ 25%",IF(J6668&gt;=35%,"มากกว่าหรือเท่ากับ 35%")))</f>
      </c>
    </row>
    <row r="6669" s="7" customFormat="1" ht="19.15" customHeight="1">
      <c r="A6669" t="s" s="16">
        <v>6752</v>
      </c>
      <c r="B6669" s="17">
        <v>2</v>
      </c>
      <c r="C6669" s="17">
        <v>11</v>
      </c>
      <c r="D6669" t="s" s="16">
        <v>6803</v>
      </c>
      <c r="E6669" t="s" s="16">
        <v>48</v>
      </c>
      <c r="F6669" s="37">
        <v>0</v>
      </c>
      <c r="G6669" s="17">
        <v>0</v>
      </c>
      <c r="H6669" s="18">
        <f>SUM(G6669-F6669)</f>
        <v>0</v>
      </c>
      <c r="I6669" s="19">
        <f>H6669/F6669</f>
      </c>
      <c r="J6669" s="19">
        <f>H6669/G6669</f>
      </c>
      <c r="K6669" s="24">
        <f>IF(J6669&lt;25%,"น้อยกว่า 25%",IF(J6669&gt;=25%,"มากกว่าหรือเท่ากับ 25%",IF(J6669&gt;=35%,"มากกว่าหรือเท่ากับ 35%")))</f>
      </c>
    </row>
    <row r="6670" s="7" customFormat="1" ht="19.15" customHeight="1">
      <c r="A6670" t="s" s="16">
        <v>6752</v>
      </c>
      <c r="B6670" s="17">
        <v>2</v>
      </c>
      <c r="C6670" s="17">
        <v>20</v>
      </c>
      <c r="D6670" t="s" s="16">
        <v>6804</v>
      </c>
      <c r="E6670" t="s" s="16">
        <v>72</v>
      </c>
      <c r="F6670" s="37">
        <v>0</v>
      </c>
      <c r="G6670" s="17">
        <v>0</v>
      </c>
      <c r="H6670" s="18">
        <f>SUM(G6670-F6670)</f>
        <v>0</v>
      </c>
      <c r="I6670" s="19">
        <f>H6670/F6670</f>
      </c>
      <c r="J6670" s="19">
        <f>H6670/G6670</f>
      </c>
      <c r="K6670" s="24">
        <f>IF(J6670&lt;25%,"น้อยกว่า 25%",IF(J6670&gt;=25%,"มากกว่าหรือเท่ากับ 25%",IF(J6670&gt;=35%,"มากกว่าหรือเท่ากับ 35%")))</f>
      </c>
    </row>
    <row r="6671" s="7" customFormat="1" ht="19.15" customHeight="1">
      <c r="A6671" t="s" s="16">
        <v>6752</v>
      </c>
      <c r="B6671" s="17">
        <v>1</v>
      </c>
      <c r="C6671" s="17">
        <v>15</v>
      </c>
      <c r="D6671" t="s" s="16">
        <v>6805</v>
      </c>
      <c r="E6671" t="s" s="16">
        <v>68</v>
      </c>
      <c r="F6671" s="59">
        <v>134</v>
      </c>
      <c r="G6671" s="30">
        <v>180</v>
      </c>
      <c r="H6671" s="18">
        <f>SUM(G6671-F6671)</f>
        <v>46</v>
      </c>
      <c r="I6671" s="19">
        <f>H6671/F6671</f>
        <v>0.343283582089552</v>
      </c>
      <c r="J6671" s="19">
        <f>H6671/G6671</f>
        <v>0.255555555555556</v>
      </c>
      <c r="K6671" t="s" s="21">
        <f>IF(J6671&lt;25%,"น้อยกว่า 25%",IF(J6671&gt;=25%,"มากกว่าหรือเท่ากับ 25%",IF(J6671&gt;=35%,"มากกว่าหรือเท่ากับ 35%")))</f>
        <v>122</v>
      </c>
    </row>
    <row r="6672" s="7" customFormat="1" ht="19.15" customHeight="1">
      <c r="A6672" t="s" s="16">
        <v>6806</v>
      </c>
      <c r="B6672" s="17">
        <v>1</v>
      </c>
      <c r="C6672" s="17">
        <v>17</v>
      </c>
      <c r="D6672" t="s" s="16">
        <v>6807</v>
      </c>
      <c r="E6672" t="s" s="16">
        <v>20</v>
      </c>
      <c r="F6672" s="55">
        <v>30791</v>
      </c>
      <c r="G6672" s="17">
        <v>32338</v>
      </c>
      <c r="H6672" s="18">
        <f>SUM(G6672-F6672)</f>
        <v>1547</v>
      </c>
      <c r="I6672" s="19">
        <f>H6672/F6672</f>
        <v>0.050241953817674</v>
      </c>
      <c r="J6672" s="19">
        <f>H6672/G6672</f>
        <v>0.0478384563052755</v>
      </c>
      <c r="K6672" t="s" s="21">
        <f>IF(J6672&lt;25%,"น้อยกว่า 25%",IF(J6672&gt;=25%,"มากกว่าหรือเท่ากับ 25%",IF(J6672&gt;=35%,"มากกว่าหรือเท่ากับ 35%")))</f>
        <v>18</v>
      </c>
    </row>
    <row r="6673" s="7" customFormat="1" ht="19.15" customHeight="1">
      <c r="A6673" t="s" s="16">
        <v>6806</v>
      </c>
      <c r="B6673" s="17">
        <v>1</v>
      </c>
      <c r="C6673" s="17">
        <v>13</v>
      </c>
      <c r="D6673" t="s" s="16">
        <v>6808</v>
      </c>
      <c r="E6673" t="s" s="16">
        <v>17</v>
      </c>
      <c r="F6673" s="55">
        <v>24173</v>
      </c>
      <c r="G6673" s="17">
        <v>25194</v>
      </c>
      <c r="H6673" s="18">
        <f>SUM(G6673-F6673)</f>
        <v>1021</v>
      </c>
      <c r="I6673" s="19">
        <f>H6673/F6673</f>
        <v>0.0422372068009763</v>
      </c>
      <c r="J6673" s="19">
        <f>H6673/G6673</f>
        <v>0.0405255219496706</v>
      </c>
      <c r="K6673" t="s" s="21">
        <f>IF(J6673&lt;25%,"น้อยกว่า 25%",IF(J6673&gt;=25%,"มากกว่าหรือเท่ากับ 25%",IF(J6673&gt;=35%,"มากกว่าหรือเท่ากับ 35%")))</f>
        <v>18</v>
      </c>
    </row>
    <row r="6674" s="7" customFormat="1" ht="19.15" customHeight="1">
      <c r="A6674" t="s" s="16">
        <v>6806</v>
      </c>
      <c r="B6674" s="17">
        <v>1</v>
      </c>
      <c r="C6674" s="17">
        <v>8</v>
      </c>
      <c r="D6674" t="s" s="16">
        <v>6809</v>
      </c>
      <c r="E6674" t="s" s="16">
        <v>22</v>
      </c>
      <c r="F6674" s="55">
        <v>21817</v>
      </c>
      <c r="G6674" s="17">
        <v>22599</v>
      </c>
      <c r="H6674" s="18">
        <f>SUM(G6674-F6674)</f>
        <v>782</v>
      </c>
      <c r="I6674" s="19">
        <f>H6674/F6674</f>
        <v>0.0358436081954439</v>
      </c>
      <c r="J6674" s="19">
        <f>H6674/G6674</f>
        <v>0.0346033010310191</v>
      </c>
      <c r="K6674" t="s" s="21">
        <f>IF(J6674&lt;25%,"น้อยกว่า 25%",IF(J6674&gt;=25%,"มากกว่าหรือเท่ากับ 25%",IF(J6674&gt;=35%,"มากกว่าหรือเท่ากับ 35%")))</f>
        <v>18</v>
      </c>
    </row>
    <row r="6675" s="7" customFormat="1" ht="19.15" customHeight="1">
      <c r="A6675" t="s" s="16">
        <v>6806</v>
      </c>
      <c r="B6675" s="17">
        <v>1</v>
      </c>
      <c r="C6675" s="17">
        <v>25</v>
      </c>
      <c r="D6675" t="s" s="16">
        <v>6810</v>
      </c>
      <c r="E6675" t="s" s="16">
        <v>34</v>
      </c>
      <c r="F6675" s="55">
        <v>3643</v>
      </c>
      <c r="G6675" s="17">
        <v>3829</v>
      </c>
      <c r="H6675" s="18">
        <f>SUM(G6675-F6675)</f>
        <v>186</v>
      </c>
      <c r="I6675" s="19">
        <f>H6675/F6675</f>
        <v>0.0510568213011254</v>
      </c>
      <c r="J6675" s="19">
        <f>H6675/G6675</f>
        <v>0.0485766518673283</v>
      </c>
      <c r="K6675" t="s" s="21">
        <f>IF(J6675&lt;25%,"น้อยกว่า 25%",IF(J6675&gt;=25%,"มากกว่าหรือเท่ากับ 25%",IF(J6675&gt;=35%,"มากกว่าหรือเท่ากับ 35%")))</f>
        <v>18</v>
      </c>
    </row>
    <row r="6676" s="7" customFormat="1" ht="19.15" customHeight="1">
      <c r="A6676" t="s" s="16">
        <v>6806</v>
      </c>
      <c r="B6676" s="17">
        <v>1</v>
      </c>
      <c r="C6676" s="17">
        <v>3</v>
      </c>
      <c r="D6676" t="s" s="16">
        <v>6811</v>
      </c>
      <c r="E6676" t="s" s="16">
        <v>28</v>
      </c>
      <c r="F6676" s="55">
        <v>3638</v>
      </c>
      <c r="G6676" s="17">
        <v>3749</v>
      </c>
      <c r="H6676" s="18">
        <f>SUM(G6676-F6676)</f>
        <v>111</v>
      </c>
      <c r="I6676" s="19">
        <f>H6676/F6676</f>
        <v>0.0305112699285322</v>
      </c>
      <c r="J6676" s="19">
        <f>H6676/G6676</f>
        <v>0.0296078954387837</v>
      </c>
      <c r="K6676" t="s" s="21">
        <f>IF(J6676&lt;25%,"น้อยกว่า 25%",IF(J6676&gt;=25%,"มากกว่าหรือเท่ากับ 25%",IF(J6676&gt;=35%,"มากกว่าหรือเท่ากับ 35%")))</f>
        <v>18</v>
      </c>
    </row>
    <row r="6677" s="7" customFormat="1" ht="19.15" customHeight="1">
      <c r="A6677" t="s" s="16">
        <v>6806</v>
      </c>
      <c r="B6677" s="17">
        <v>1</v>
      </c>
      <c r="C6677" s="17">
        <v>2</v>
      </c>
      <c r="D6677" t="s" s="16">
        <v>6812</v>
      </c>
      <c r="E6677" t="s" s="16">
        <v>42</v>
      </c>
      <c r="F6677" s="55">
        <v>1195</v>
      </c>
      <c r="G6677" s="17">
        <v>1230</v>
      </c>
      <c r="H6677" s="18">
        <f>SUM(G6677-F6677)</f>
        <v>35</v>
      </c>
      <c r="I6677" s="19">
        <f>H6677/F6677</f>
        <v>0.0292887029288703</v>
      </c>
      <c r="J6677" s="19">
        <f>H6677/G6677</f>
        <v>0.0284552845528455</v>
      </c>
      <c r="K6677" t="s" s="21">
        <f>IF(J6677&lt;25%,"น้อยกว่า 25%",IF(J6677&gt;=25%,"มากกว่าหรือเท่ากับ 25%",IF(J6677&gt;=35%,"มากกว่าหรือเท่ากับ 35%")))</f>
        <v>18</v>
      </c>
    </row>
    <row r="6678" s="7" customFormat="1" ht="19.15" customHeight="1">
      <c r="A6678" t="s" s="16">
        <v>6806</v>
      </c>
      <c r="B6678" s="17">
        <v>1</v>
      </c>
      <c r="C6678" s="17">
        <v>7</v>
      </c>
      <c r="D6678" t="s" s="16">
        <v>6813</v>
      </c>
      <c r="E6678" t="s" s="16">
        <v>30</v>
      </c>
      <c r="F6678" s="55">
        <v>1161</v>
      </c>
      <c r="G6678" s="17">
        <v>1207</v>
      </c>
      <c r="H6678" s="18">
        <f>SUM(G6678-F6678)</f>
        <v>46</v>
      </c>
      <c r="I6678" s="19">
        <f>H6678/F6678</f>
        <v>0.0396210163652024</v>
      </c>
      <c r="J6678" s="19">
        <f>H6678/G6678</f>
        <v>0.0381110190555095</v>
      </c>
      <c r="K6678" t="s" s="21">
        <f>IF(J6678&lt;25%,"น้อยกว่า 25%",IF(J6678&gt;=25%,"มากกว่าหรือเท่ากับ 25%",IF(J6678&gt;=35%,"มากกว่าหรือเท่ากับ 35%")))</f>
        <v>18</v>
      </c>
    </row>
    <row r="6679" s="7" customFormat="1" ht="19.15" customHeight="1">
      <c r="A6679" t="s" s="16">
        <v>6806</v>
      </c>
      <c r="B6679" s="17">
        <v>1</v>
      </c>
      <c r="C6679" s="17">
        <v>14</v>
      </c>
      <c r="D6679" t="s" s="16">
        <v>6814</v>
      </c>
      <c r="E6679" t="s" s="16">
        <v>26</v>
      </c>
      <c r="F6679" s="55">
        <v>1004</v>
      </c>
      <c r="G6679" s="17">
        <v>1041</v>
      </c>
      <c r="H6679" s="18">
        <f>SUM(G6679-F6679)</f>
        <v>37</v>
      </c>
      <c r="I6679" s="19">
        <f>H6679/F6679</f>
        <v>0.0368525896414343</v>
      </c>
      <c r="J6679" s="19">
        <f>H6679/G6679</f>
        <v>0.0355427473583093</v>
      </c>
      <c r="K6679" t="s" s="21">
        <f>IF(J6679&lt;25%,"น้อยกว่า 25%",IF(J6679&gt;=25%,"มากกว่าหรือเท่ากับ 25%",IF(J6679&gt;=35%,"มากกว่าหรือเท่ากับ 35%")))</f>
        <v>18</v>
      </c>
    </row>
    <row r="6680" s="7" customFormat="1" ht="19.15" customHeight="1">
      <c r="A6680" t="s" s="16">
        <v>6806</v>
      </c>
      <c r="B6680" s="17">
        <v>1</v>
      </c>
      <c r="C6680" s="17">
        <v>4</v>
      </c>
      <c r="D6680" t="s" s="16">
        <v>6815</v>
      </c>
      <c r="E6680" t="s" s="16">
        <v>24</v>
      </c>
      <c r="F6680" s="55">
        <v>786</v>
      </c>
      <c r="G6680" s="17">
        <v>799</v>
      </c>
      <c r="H6680" s="18">
        <f>SUM(G6680-F6680)</f>
        <v>13</v>
      </c>
      <c r="I6680" s="19">
        <f>H6680/F6680</f>
        <v>0.0165394402035623</v>
      </c>
      <c r="J6680" s="19">
        <f>H6680/G6680</f>
        <v>0.016270337922403</v>
      </c>
      <c r="K6680" t="s" s="21">
        <f>IF(J6680&lt;25%,"น้อยกว่า 25%",IF(J6680&gt;=25%,"มากกว่าหรือเท่ากับ 25%",IF(J6680&gt;=35%,"มากกว่าหรือเท่ากับ 35%")))</f>
        <v>18</v>
      </c>
    </row>
    <row r="6681" s="7" customFormat="1" ht="19.15" customHeight="1">
      <c r="A6681" t="s" s="16">
        <v>6806</v>
      </c>
      <c r="B6681" s="17">
        <v>1</v>
      </c>
      <c r="C6681" s="17">
        <v>6</v>
      </c>
      <c r="D6681" t="s" s="16">
        <v>6816</v>
      </c>
      <c r="E6681" t="s" s="16">
        <v>36</v>
      </c>
      <c r="F6681" s="55">
        <v>743</v>
      </c>
      <c r="G6681" s="17">
        <v>760</v>
      </c>
      <c r="H6681" s="18">
        <f>SUM(G6681-F6681)</f>
        <v>17</v>
      </c>
      <c r="I6681" s="19">
        <f>H6681/F6681</f>
        <v>0.0228802153432032</v>
      </c>
      <c r="J6681" s="19">
        <f>H6681/G6681</f>
        <v>0.0223684210526316</v>
      </c>
      <c r="K6681" t="s" s="21">
        <f>IF(J6681&lt;25%,"น้อยกว่า 25%",IF(J6681&gt;=25%,"มากกว่าหรือเท่ากับ 25%",IF(J6681&gt;=35%,"มากกว่าหรือเท่ากับ 35%")))</f>
        <v>18</v>
      </c>
    </row>
    <row r="6682" s="7" customFormat="1" ht="19.15" customHeight="1">
      <c r="A6682" t="s" s="16">
        <v>6806</v>
      </c>
      <c r="B6682" s="17">
        <v>1</v>
      </c>
      <c r="C6682" s="17">
        <v>12</v>
      </c>
      <c r="D6682" t="s" s="16">
        <v>6817</v>
      </c>
      <c r="E6682" t="s" s="16">
        <v>38</v>
      </c>
      <c r="F6682" s="55">
        <v>720</v>
      </c>
      <c r="G6682" s="17">
        <v>746</v>
      </c>
      <c r="H6682" s="18">
        <f>SUM(G6682-F6682)</f>
        <v>26</v>
      </c>
      <c r="I6682" s="19">
        <f>H6682/F6682</f>
        <v>0.0361111111111111</v>
      </c>
      <c r="J6682" s="19">
        <f>H6682/G6682</f>
        <v>0.0348525469168901</v>
      </c>
      <c r="K6682" t="s" s="21">
        <f>IF(J6682&lt;25%,"น้อยกว่า 25%",IF(J6682&gt;=25%,"มากกว่าหรือเท่ากับ 25%",IF(J6682&gt;=35%,"มากกว่าหรือเท่ากับ 35%")))</f>
        <v>18</v>
      </c>
    </row>
    <row r="6683" s="7" customFormat="1" ht="19.15" customHeight="1">
      <c r="A6683" t="s" s="16">
        <v>6806</v>
      </c>
      <c r="B6683" s="17">
        <v>1</v>
      </c>
      <c r="C6683" s="17">
        <v>16</v>
      </c>
      <c r="D6683" t="s" s="16">
        <v>6818</v>
      </c>
      <c r="E6683" t="s" s="16">
        <v>70</v>
      </c>
      <c r="F6683" s="55">
        <v>313</v>
      </c>
      <c r="G6683" s="17">
        <v>358</v>
      </c>
      <c r="H6683" s="18">
        <f>SUM(G6683-F6683)</f>
        <v>45</v>
      </c>
      <c r="I6683" s="19">
        <f>H6683/F6683</f>
        <v>0.143769968051118</v>
      </c>
      <c r="J6683" s="19">
        <f>H6683/G6683</f>
        <v>0.125698324022346</v>
      </c>
      <c r="K6683" t="s" s="21">
        <f>IF(J6683&lt;25%,"น้อยกว่า 25%",IF(J6683&gt;=25%,"มากกว่าหรือเท่ากับ 25%",IF(J6683&gt;=35%,"มากกว่าหรือเท่ากับ 35%")))</f>
        <v>18</v>
      </c>
    </row>
    <row r="6684" s="7" customFormat="1" ht="19.15" customHeight="1">
      <c r="A6684" t="s" s="16">
        <v>6806</v>
      </c>
      <c r="B6684" s="17">
        <v>1</v>
      </c>
      <c r="C6684" s="17">
        <v>11</v>
      </c>
      <c r="D6684" t="s" s="16">
        <v>6819</v>
      </c>
      <c r="E6684" t="s" s="16">
        <v>64</v>
      </c>
      <c r="F6684" s="55">
        <v>329</v>
      </c>
      <c r="G6684" s="17">
        <v>341</v>
      </c>
      <c r="H6684" s="18">
        <f>SUM(G6684-F6684)</f>
        <v>12</v>
      </c>
      <c r="I6684" s="19">
        <f>H6684/F6684</f>
        <v>0.0364741641337386</v>
      </c>
      <c r="J6684" s="19">
        <f>H6684/G6684</f>
        <v>0.0351906158357771</v>
      </c>
      <c r="K6684" t="s" s="21">
        <f>IF(J6684&lt;25%,"น้อยกว่า 25%",IF(J6684&gt;=25%,"มากกว่าหรือเท่ากับ 25%",IF(J6684&gt;=35%,"มากกว่าหรือเท่ากับ 35%")))</f>
        <v>18</v>
      </c>
    </row>
    <row r="6685" s="7" customFormat="1" ht="19.15" customHeight="1">
      <c r="A6685" t="s" s="16">
        <v>6806</v>
      </c>
      <c r="B6685" s="17">
        <v>1</v>
      </c>
      <c r="C6685" s="17">
        <v>1</v>
      </c>
      <c r="D6685" t="s" s="16">
        <v>6820</v>
      </c>
      <c r="E6685" t="s" s="16">
        <v>60</v>
      </c>
      <c r="F6685" s="55">
        <v>278</v>
      </c>
      <c r="G6685" s="17">
        <v>280</v>
      </c>
      <c r="H6685" s="18">
        <f>SUM(G6685-F6685)</f>
        <v>2</v>
      </c>
      <c r="I6685" s="19">
        <f>H6685/F6685</f>
        <v>0.00719424460431655</v>
      </c>
      <c r="J6685" s="19">
        <f>H6685/G6685</f>
        <v>0.00714285714285714</v>
      </c>
      <c r="K6685" t="s" s="21">
        <f>IF(J6685&lt;25%,"น้อยกว่า 25%",IF(J6685&gt;=25%,"มากกว่าหรือเท่ากับ 25%",IF(J6685&gt;=35%,"มากกว่าหรือเท่ากับ 35%")))</f>
        <v>18</v>
      </c>
    </row>
    <row r="6686" s="7" customFormat="1" ht="19.15" customHeight="1">
      <c r="A6686" t="s" s="16">
        <v>6806</v>
      </c>
      <c r="B6686" s="17">
        <v>1</v>
      </c>
      <c r="C6686" s="17">
        <v>26</v>
      </c>
      <c r="D6686" t="s" s="16">
        <v>6821</v>
      </c>
      <c r="E6686" t="s" s="16">
        <v>54</v>
      </c>
      <c r="F6686" s="55">
        <v>252</v>
      </c>
      <c r="G6686" s="17">
        <v>255</v>
      </c>
      <c r="H6686" s="18">
        <f>SUM(G6686-F6686)</f>
        <v>3</v>
      </c>
      <c r="I6686" s="19">
        <f>H6686/F6686</f>
        <v>0.0119047619047619</v>
      </c>
      <c r="J6686" s="19">
        <f>H6686/G6686</f>
        <v>0.0117647058823529</v>
      </c>
      <c r="K6686" t="s" s="21">
        <f>IF(J6686&lt;25%,"น้อยกว่า 25%",IF(J6686&gt;=25%,"มากกว่าหรือเท่ากับ 25%",IF(J6686&gt;=35%,"มากกว่าหรือเท่ากับ 35%")))</f>
        <v>18</v>
      </c>
    </row>
    <row r="6687" s="7" customFormat="1" ht="19.15" customHeight="1">
      <c r="A6687" t="s" s="16">
        <v>6806</v>
      </c>
      <c r="B6687" s="17">
        <v>1</v>
      </c>
      <c r="C6687" s="17">
        <v>21</v>
      </c>
      <c r="D6687" t="s" s="16">
        <v>6822</v>
      </c>
      <c r="E6687" t="s" s="16">
        <v>110</v>
      </c>
      <c r="F6687" s="55">
        <v>240</v>
      </c>
      <c r="G6687" s="17">
        <v>246</v>
      </c>
      <c r="H6687" s="18">
        <f>SUM(G6687-F6687)</f>
        <v>6</v>
      </c>
      <c r="I6687" s="19">
        <f>H6687/F6687</f>
        <v>0.025</v>
      </c>
      <c r="J6687" s="19">
        <f>H6687/G6687</f>
        <v>0.024390243902439</v>
      </c>
      <c r="K6687" t="s" s="21">
        <f>IF(J6687&lt;25%,"น้อยกว่า 25%",IF(J6687&gt;=25%,"มากกว่าหรือเท่ากับ 25%",IF(J6687&gt;=35%,"มากกว่าหรือเท่ากับ 35%")))</f>
        <v>18</v>
      </c>
    </row>
    <row r="6688" s="7" customFormat="1" ht="19.15" customHeight="1">
      <c r="A6688" t="s" s="16">
        <v>6806</v>
      </c>
      <c r="B6688" s="17">
        <v>1</v>
      </c>
      <c r="C6688" s="17">
        <v>5</v>
      </c>
      <c r="D6688" t="s" s="16">
        <v>6823</v>
      </c>
      <c r="E6688" t="s" s="16">
        <v>48</v>
      </c>
      <c r="F6688" s="55">
        <v>215</v>
      </c>
      <c r="G6688" s="17">
        <v>222</v>
      </c>
      <c r="H6688" s="18">
        <f>SUM(G6688-F6688)</f>
        <v>7</v>
      </c>
      <c r="I6688" s="19">
        <f>H6688/F6688</f>
        <v>0.0325581395348837</v>
      </c>
      <c r="J6688" s="19">
        <f>H6688/G6688</f>
        <v>0.0315315315315315</v>
      </c>
      <c r="K6688" t="s" s="21">
        <f>IF(J6688&lt;25%,"น้อยกว่า 25%",IF(J6688&gt;=25%,"มากกว่าหรือเท่ากับ 25%",IF(J6688&gt;=35%,"มากกว่าหรือเท่ากับ 35%")))</f>
        <v>18</v>
      </c>
    </row>
    <row r="6689" s="7" customFormat="1" ht="19.15" customHeight="1">
      <c r="A6689" t="s" s="16">
        <v>6806</v>
      </c>
      <c r="B6689" s="17">
        <v>1</v>
      </c>
      <c r="C6689" s="17">
        <v>18</v>
      </c>
      <c r="D6689" t="s" s="16">
        <v>6824</v>
      </c>
      <c r="E6689" t="s" s="16">
        <v>76</v>
      </c>
      <c r="F6689" s="55">
        <v>187</v>
      </c>
      <c r="G6689" s="17">
        <v>198</v>
      </c>
      <c r="H6689" s="18">
        <f>SUM(G6689-F6689)</f>
        <v>11</v>
      </c>
      <c r="I6689" s="19">
        <f>H6689/F6689</f>
        <v>0.0588235294117647</v>
      </c>
      <c r="J6689" s="19">
        <f>H6689/G6689</f>
        <v>0.0555555555555556</v>
      </c>
      <c r="K6689" t="s" s="21">
        <f>IF(J6689&lt;25%,"น้อยกว่า 25%",IF(J6689&gt;=25%,"มากกว่าหรือเท่ากับ 25%",IF(J6689&gt;=35%,"มากกว่าหรือเท่ากับ 35%")))</f>
        <v>18</v>
      </c>
    </row>
    <row r="6690" s="7" customFormat="1" ht="19.15" customHeight="1">
      <c r="A6690" t="s" s="16">
        <v>6806</v>
      </c>
      <c r="B6690" s="17">
        <v>1</v>
      </c>
      <c r="C6690" s="17">
        <v>10</v>
      </c>
      <c r="D6690" t="s" s="16">
        <v>6825</v>
      </c>
      <c r="E6690" t="s" s="16">
        <v>66</v>
      </c>
      <c r="F6690" s="55">
        <v>157</v>
      </c>
      <c r="G6690" s="17">
        <v>160</v>
      </c>
      <c r="H6690" s="18">
        <f>SUM(G6690-F6690)</f>
        <v>3</v>
      </c>
      <c r="I6690" s="19">
        <f>H6690/F6690</f>
        <v>0.0191082802547771</v>
      </c>
      <c r="J6690" s="19">
        <f>H6690/G6690</f>
        <v>0.01875</v>
      </c>
      <c r="K6690" t="s" s="21">
        <f>IF(J6690&lt;25%,"น้อยกว่า 25%",IF(J6690&gt;=25%,"มากกว่าหรือเท่ากับ 25%",IF(J6690&gt;=35%,"มากกว่าหรือเท่ากับ 35%")))</f>
        <v>18</v>
      </c>
    </row>
    <row r="6691" s="7" customFormat="1" ht="19.15" customHeight="1">
      <c r="A6691" t="s" s="16">
        <v>6806</v>
      </c>
      <c r="B6691" s="17">
        <v>1</v>
      </c>
      <c r="C6691" s="17">
        <v>28</v>
      </c>
      <c r="D6691" t="s" s="16">
        <v>6826</v>
      </c>
      <c r="E6691" t="s" s="16">
        <v>68</v>
      </c>
      <c r="F6691" s="55">
        <v>130</v>
      </c>
      <c r="G6691" s="17">
        <v>133</v>
      </c>
      <c r="H6691" s="18">
        <f>SUM(G6691-F6691)</f>
        <v>3</v>
      </c>
      <c r="I6691" s="19">
        <f>H6691/F6691</f>
        <v>0.0230769230769231</v>
      </c>
      <c r="J6691" s="19">
        <f>H6691/G6691</f>
        <v>0.0225563909774436</v>
      </c>
      <c r="K6691" t="s" s="21">
        <f>IF(J6691&lt;25%,"น้อยกว่า 25%",IF(J6691&gt;=25%,"มากกว่าหรือเท่ากับ 25%",IF(J6691&gt;=35%,"มากกว่าหรือเท่ากับ 35%")))</f>
        <v>18</v>
      </c>
    </row>
    <row r="6692" s="7" customFormat="1" ht="19.15" customHeight="1">
      <c r="A6692" t="s" s="16">
        <v>6806</v>
      </c>
      <c r="B6692" s="17">
        <v>1</v>
      </c>
      <c r="C6692" s="17">
        <v>15</v>
      </c>
      <c r="D6692" t="s" s="16">
        <v>6827</v>
      </c>
      <c r="E6692" t="s" s="16">
        <v>44</v>
      </c>
      <c r="F6692" s="55">
        <v>99</v>
      </c>
      <c r="G6692" s="17">
        <v>106</v>
      </c>
      <c r="H6692" s="18">
        <f>SUM(G6692-F6692)</f>
        <v>7</v>
      </c>
      <c r="I6692" s="19">
        <f>H6692/F6692</f>
        <v>0.0707070707070707</v>
      </c>
      <c r="J6692" s="19">
        <f>H6692/G6692</f>
        <v>0.0660377358490566</v>
      </c>
      <c r="K6692" t="s" s="21">
        <f>IF(J6692&lt;25%,"น้อยกว่า 25%",IF(J6692&gt;=25%,"มากกว่าหรือเท่ากับ 25%",IF(J6692&gt;=35%,"มากกว่าหรือเท่ากับ 35%")))</f>
        <v>18</v>
      </c>
    </row>
    <row r="6693" s="7" customFormat="1" ht="19.15" customHeight="1">
      <c r="A6693" t="s" s="16">
        <v>6806</v>
      </c>
      <c r="B6693" s="17">
        <v>1</v>
      </c>
      <c r="C6693" s="17">
        <v>20</v>
      </c>
      <c r="D6693" t="s" s="16">
        <v>6828</v>
      </c>
      <c r="E6693" t="s" s="16">
        <v>72</v>
      </c>
      <c r="F6693" s="55">
        <v>103</v>
      </c>
      <c r="G6693" s="17">
        <v>106</v>
      </c>
      <c r="H6693" s="18">
        <f>SUM(G6693-F6693)</f>
        <v>3</v>
      </c>
      <c r="I6693" s="19">
        <f>H6693/F6693</f>
        <v>0.029126213592233</v>
      </c>
      <c r="J6693" s="19">
        <f>H6693/G6693</f>
        <v>0.0283018867924528</v>
      </c>
      <c r="K6693" t="s" s="21">
        <f>IF(J6693&lt;25%,"น้อยกว่า 25%",IF(J6693&gt;=25%,"มากกว่าหรือเท่ากับ 25%",IF(J6693&gt;=35%,"มากกว่าหรือเท่ากับ 35%")))</f>
        <v>18</v>
      </c>
    </row>
    <row r="6694" s="7" customFormat="1" ht="19.15" customHeight="1">
      <c r="A6694" t="s" s="16">
        <v>6806</v>
      </c>
      <c r="B6694" s="17">
        <v>1</v>
      </c>
      <c r="C6694" s="17">
        <v>23</v>
      </c>
      <c r="D6694" t="s" s="16">
        <v>6829</v>
      </c>
      <c r="E6694" t="s" s="16">
        <v>3198</v>
      </c>
      <c r="F6694" s="55">
        <v>96</v>
      </c>
      <c r="G6694" s="17">
        <v>100</v>
      </c>
      <c r="H6694" s="18">
        <f>SUM(G6694-F6694)</f>
        <v>4</v>
      </c>
      <c r="I6694" s="19">
        <f>H6694/F6694</f>
        <v>0.0416666666666667</v>
      </c>
      <c r="J6694" s="19">
        <f>H6694/G6694</f>
        <v>0.04</v>
      </c>
      <c r="K6694" t="s" s="21">
        <f>IF(J6694&lt;25%,"น้อยกว่า 25%",IF(J6694&gt;=25%,"มากกว่าหรือเท่ากับ 25%",IF(J6694&gt;=35%,"มากกว่าหรือเท่ากับ 35%")))</f>
        <v>18</v>
      </c>
    </row>
    <row r="6695" s="7" customFormat="1" ht="19.15" customHeight="1">
      <c r="A6695" t="s" s="16">
        <v>6806</v>
      </c>
      <c r="B6695" s="17">
        <v>1</v>
      </c>
      <c r="C6695" s="17">
        <v>24</v>
      </c>
      <c r="D6695" t="s" s="16">
        <v>6830</v>
      </c>
      <c r="E6695" t="s" s="16">
        <v>103</v>
      </c>
      <c r="F6695" s="55">
        <v>81</v>
      </c>
      <c r="G6695" s="17">
        <v>82</v>
      </c>
      <c r="H6695" s="18">
        <f>SUM(G6695-F6695)</f>
        <v>1</v>
      </c>
      <c r="I6695" s="19">
        <f>H6695/F6695</f>
        <v>0.0123456790123457</v>
      </c>
      <c r="J6695" s="19">
        <f>H6695/G6695</f>
        <v>0.0121951219512195</v>
      </c>
      <c r="K6695" t="s" s="21">
        <f>IF(J6695&lt;25%,"น้อยกว่า 25%",IF(J6695&gt;=25%,"มากกว่าหรือเท่ากับ 25%",IF(J6695&gt;=35%,"มากกว่าหรือเท่ากับ 35%")))</f>
        <v>18</v>
      </c>
    </row>
    <row r="6696" s="7" customFormat="1" ht="19.15" customHeight="1">
      <c r="A6696" t="s" s="16">
        <v>6806</v>
      </c>
      <c r="B6696" s="17">
        <v>1</v>
      </c>
      <c r="C6696" s="17">
        <v>22</v>
      </c>
      <c r="D6696" t="s" s="16">
        <v>6831</v>
      </c>
      <c r="E6696" t="s" s="16">
        <v>116</v>
      </c>
      <c r="F6696" s="55">
        <v>56</v>
      </c>
      <c r="G6696" s="17">
        <v>58</v>
      </c>
      <c r="H6696" s="18">
        <f>SUM(G6696-F6696)</f>
        <v>2</v>
      </c>
      <c r="I6696" s="19">
        <f>H6696/F6696</f>
        <v>0.0357142857142857</v>
      </c>
      <c r="J6696" s="19">
        <f>H6696/G6696</f>
        <v>0.0344827586206897</v>
      </c>
      <c r="K6696" t="s" s="21">
        <f>IF(J6696&lt;25%,"น้อยกว่า 25%",IF(J6696&gt;=25%,"มากกว่าหรือเท่ากับ 25%",IF(J6696&gt;=35%,"มากกว่าหรือเท่ากับ 35%")))</f>
        <v>18</v>
      </c>
    </row>
    <row r="6697" s="7" customFormat="1" ht="19.15" customHeight="1">
      <c r="A6697" t="s" s="16">
        <v>6806</v>
      </c>
      <c r="B6697" s="17">
        <v>1</v>
      </c>
      <c r="C6697" s="17">
        <v>19</v>
      </c>
      <c r="D6697" t="s" s="16">
        <v>6832</v>
      </c>
      <c r="E6697" t="s" s="16">
        <v>281</v>
      </c>
      <c r="F6697" s="55">
        <v>49</v>
      </c>
      <c r="G6697" s="17">
        <v>49</v>
      </c>
      <c r="H6697" s="18">
        <f>SUM(G6697-F6697)</f>
        <v>0</v>
      </c>
      <c r="I6697" s="19">
        <f>H6697/F6697</f>
        <v>0</v>
      </c>
      <c r="J6697" s="19">
        <f>H6697/G6697</f>
        <v>0</v>
      </c>
      <c r="K6697" t="s" s="21">
        <f>IF(J6697&lt;25%,"น้อยกว่า 25%",IF(J6697&gt;=25%,"มากกว่าหรือเท่ากับ 25%",IF(J6697&gt;=35%,"มากกว่าหรือเท่ากับ 35%")))</f>
        <v>18</v>
      </c>
    </row>
    <row r="6698" s="7" customFormat="1" ht="19.15" customHeight="1">
      <c r="A6698" t="s" s="16">
        <v>6806</v>
      </c>
      <c r="B6698" s="17">
        <v>1</v>
      </c>
      <c r="C6698" s="17">
        <v>9</v>
      </c>
      <c r="D6698" t="s" s="16">
        <v>6833</v>
      </c>
      <c r="E6698" t="s" s="16">
        <v>78</v>
      </c>
      <c r="F6698" s="37">
        <v>0</v>
      </c>
      <c r="G6698" s="17">
        <v>0</v>
      </c>
      <c r="H6698" s="18">
        <f>SUM(G6698-F6698)</f>
        <v>0</v>
      </c>
      <c r="I6698" s="19">
        <f>H6698/F6698</f>
      </c>
      <c r="J6698" s="19">
        <f>H6698/G6698</f>
      </c>
      <c r="K6698" s="24">
        <f>IF(J6698&lt;25%,"น้อยกว่า 25%",IF(J6698&gt;=25%,"มากกว่าหรือเท่ากับ 25%",IF(J6698&gt;=35%,"มากกว่าหรือเท่ากับ 35%")))</f>
      </c>
    </row>
    <row r="6699" s="7" customFormat="1" ht="19.15" customHeight="1">
      <c r="A6699" t="s" s="16">
        <v>6806</v>
      </c>
      <c r="B6699" s="17">
        <v>1</v>
      </c>
      <c r="C6699" s="17">
        <v>27</v>
      </c>
      <c r="D6699" t="s" s="16">
        <v>6834</v>
      </c>
      <c r="E6699" t="s" s="16">
        <v>1427</v>
      </c>
      <c r="F6699" s="37">
        <v>0</v>
      </c>
      <c r="G6699" s="17">
        <v>0</v>
      </c>
      <c r="H6699" s="18">
        <f>SUM(G6699-F6699)</f>
        <v>0</v>
      </c>
      <c r="I6699" s="19">
        <f>H6699/F6699</f>
      </c>
      <c r="J6699" s="19">
        <f>H6699/G6699</f>
      </c>
      <c r="K6699" s="24">
        <f>IF(J6699&lt;25%,"น้อยกว่า 25%",IF(J6699&gt;=25%,"มากกว่าหรือเท่ากับ 25%",IF(J6699&gt;=35%,"มากกว่าหรือเท่ากับ 35%")))</f>
      </c>
    </row>
    <row r="6700" s="7" customFormat="1" ht="19.15" customHeight="1">
      <c r="A6700" t="s" s="16">
        <v>6806</v>
      </c>
      <c r="B6700" s="17">
        <v>2</v>
      </c>
      <c r="C6700" s="17">
        <v>2</v>
      </c>
      <c r="D6700" t="s" s="16">
        <v>6835</v>
      </c>
      <c r="E6700" t="s" s="16">
        <v>20</v>
      </c>
      <c r="F6700" s="55">
        <v>25133</v>
      </c>
      <c r="G6700" s="17">
        <v>27267</v>
      </c>
      <c r="H6700" s="18">
        <f>SUM(G6700-F6700)</f>
        <v>2134</v>
      </c>
      <c r="I6700" s="19">
        <f>H6700/F6700</f>
        <v>0.0849082879083277</v>
      </c>
      <c r="J6700" s="19">
        <f>H6700/G6700</f>
        <v>0.0782631019180695</v>
      </c>
      <c r="K6700" t="s" s="21">
        <f>IF(J6700&lt;25%,"น้อยกว่า 25%",IF(J6700&gt;=25%,"มากกว่าหรือเท่ากับ 25%",IF(J6700&gt;=35%,"มากกว่าหรือเท่ากับ 35%")))</f>
        <v>18</v>
      </c>
    </row>
    <row r="6701" s="7" customFormat="1" ht="19.15" customHeight="1">
      <c r="A6701" t="s" s="16">
        <v>6806</v>
      </c>
      <c r="B6701" s="17">
        <v>2</v>
      </c>
      <c r="C6701" s="17">
        <v>11</v>
      </c>
      <c r="D6701" t="s" s="16">
        <v>6836</v>
      </c>
      <c r="E6701" t="s" s="16">
        <v>17</v>
      </c>
      <c r="F6701" s="55">
        <v>22495</v>
      </c>
      <c r="G6701" s="17">
        <v>23958</v>
      </c>
      <c r="H6701" s="18">
        <f>SUM(G6701-F6701)</f>
        <v>1463</v>
      </c>
      <c r="I6701" s="19">
        <f>H6701/F6701</f>
        <v>0.06503667481662589</v>
      </c>
      <c r="J6701" s="19">
        <f>H6701/G6701</f>
        <v>0.0610651974288338</v>
      </c>
      <c r="K6701" t="s" s="21">
        <f>IF(J6701&lt;25%,"น้อยกว่า 25%",IF(J6701&gt;=25%,"มากกว่าหรือเท่ากับ 25%",IF(J6701&gt;=35%,"มากกว่าหรือเท่ากับ 35%")))</f>
        <v>18</v>
      </c>
    </row>
    <row r="6702" s="7" customFormat="1" ht="19.15" customHeight="1">
      <c r="A6702" t="s" s="16">
        <v>6806</v>
      </c>
      <c r="B6702" s="17">
        <v>2</v>
      </c>
      <c r="C6702" s="17">
        <v>6</v>
      </c>
      <c r="D6702" t="s" s="16">
        <v>6837</v>
      </c>
      <c r="E6702" t="s" s="16">
        <v>22</v>
      </c>
      <c r="F6702" s="55">
        <v>18962</v>
      </c>
      <c r="G6702" s="17">
        <v>19963</v>
      </c>
      <c r="H6702" s="18">
        <f>SUM(G6702-F6702)</f>
        <v>1001</v>
      </c>
      <c r="I6702" s="19">
        <f>H6702/F6702</f>
        <v>0.0527897901065288</v>
      </c>
      <c r="J6702" s="19">
        <f>H6702/G6702</f>
        <v>0.0501427641136102</v>
      </c>
      <c r="K6702" t="s" s="21">
        <f>IF(J6702&lt;25%,"น้อยกว่า 25%",IF(J6702&gt;=25%,"มากกว่าหรือเท่ากับ 25%",IF(J6702&gt;=35%,"มากกว่าหรือเท่ากับ 35%")))</f>
        <v>18</v>
      </c>
    </row>
    <row r="6703" s="7" customFormat="1" ht="19.15" customHeight="1">
      <c r="A6703" t="s" s="16">
        <v>6806</v>
      </c>
      <c r="B6703" s="17">
        <v>2</v>
      </c>
      <c r="C6703" s="17">
        <v>7</v>
      </c>
      <c r="D6703" t="s" s="16">
        <v>6838</v>
      </c>
      <c r="E6703" t="s" s="16">
        <v>84</v>
      </c>
      <c r="F6703" s="55">
        <v>7012</v>
      </c>
      <c r="G6703" s="17">
        <v>7449</v>
      </c>
      <c r="H6703" s="18">
        <f>SUM(G6703-F6703)</f>
        <v>437</v>
      </c>
      <c r="I6703" s="19">
        <f>H6703/F6703</f>
        <v>0.0623217341699943</v>
      </c>
      <c r="J6703" s="19">
        <f>H6703/G6703</f>
        <v>0.0586655926970063</v>
      </c>
      <c r="K6703" t="s" s="21">
        <f>IF(J6703&lt;25%,"น้อยกว่า 25%",IF(J6703&gt;=25%,"มากกว่าหรือเท่ากับ 25%",IF(J6703&gt;=35%,"มากกว่าหรือเท่ากับ 35%")))</f>
        <v>18</v>
      </c>
    </row>
    <row r="6704" s="7" customFormat="1" ht="19.15" customHeight="1">
      <c r="A6704" t="s" s="16">
        <v>6806</v>
      </c>
      <c r="B6704" s="17">
        <v>2</v>
      </c>
      <c r="C6704" s="17">
        <v>13</v>
      </c>
      <c r="D6704" t="s" s="16">
        <v>6839</v>
      </c>
      <c r="E6704" t="s" s="16">
        <v>26</v>
      </c>
      <c r="F6704" s="55">
        <v>3614</v>
      </c>
      <c r="G6704" s="17">
        <v>4068</v>
      </c>
      <c r="H6704" s="18">
        <f>SUM(G6704-F6704)</f>
        <v>454</v>
      </c>
      <c r="I6704" s="19">
        <f>H6704/F6704</f>
        <v>0.125622578859989</v>
      </c>
      <c r="J6704" s="19">
        <f>H6704/G6704</f>
        <v>0.111602753195674</v>
      </c>
      <c r="K6704" t="s" s="21">
        <f>IF(J6704&lt;25%,"น้อยกว่า 25%",IF(J6704&gt;=25%,"มากกว่าหรือเท่ากับ 25%",IF(J6704&gt;=35%,"มากกว่าหรือเท่ากับ 35%")))</f>
        <v>18</v>
      </c>
    </row>
    <row r="6705" s="7" customFormat="1" ht="19.15" customHeight="1">
      <c r="A6705" t="s" s="16">
        <v>6806</v>
      </c>
      <c r="B6705" s="17">
        <v>2</v>
      </c>
      <c r="C6705" s="17">
        <v>24</v>
      </c>
      <c r="D6705" t="s" s="16">
        <v>6840</v>
      </c>
      <c r="E6705" t="s" s="16">
        <v>34</v>
      </c>
      <c r="F6705" s="55">
        <v>2942</v>
      </c>
      <c r="G6705" s="17">
        <v>3138</v>
      </c>
      <c r="H6705" s="18">
        <f>SUM(G6705-F6705)</f>
        <v>196</v>
      </c>
      <c r="I6705" s="19">
        <f>H6705/F6705</f>
        <v>0.0666213460231135</v>
      </c>
      <c r="J6705" s="19">
        <f>H6705/G6705</f>
        <v>0.0624601657106437</v>
      </c>
      <c r="K6705" t="s" s="21">
        <f>IF(J6705&lt;25%,"น้อยกว่า 25%",IF(J6705&gt;=25%,"มากกว่าหรือเท่ากับ 25%",IF(J6705&gt;=35%,"มากกว่าหรือเท่ากับ 35%")))</f>
        <v>18</v>
      </c>
    </row>
    <row r="6706" s="7" customFormat="1" ht="19.15" customHeight="1">
      <c r="A6706" t="s" s="16">
        <v>6806</v>
      </c>
      <c r="B6706" s="17">
        <v>2</v>
      </c>
      <c r="C6706" s="17">
        <v>28</v>
      </c>
      <c r="D6706" t="s" s="16">
        <v>6841</v>
      </c>
      <c r="E6706" t="s" s="16">
        <v>54</v>
      </c>
      <c r="F6706" s="55">
        <v>3012</v>
      </c>
      <c r="G6706" s="17">
        <v>3031</v>
      </c>
      <c r="H6706" s="18">
        <f>SUM(G6706-F6706)</f>
        <v>19</v>
      </c>
      <c r="I6706" s="19">
        <f>H6706/F6706</f>
        <v>0.00630810092961487</v>
      </c>
      <c r="J6706" s="19">
        <f>H6706/G6706</f>
        <v>0.00626855823160673</v>
      </c>
      <c r="K6706" t="s" s="21">
        <f>IF(J6706&lt;25%,"น้อยกว่า 25%",IF(J6706&gt;=25%,"มากกว่าหรือเท่ากับ 25%",IF(J6706&gt;=35%,"มากกว่าหรือเท่ากับ 35%")))</f>
        <v>18</v>
      </c>
    </row>
    <row r="6707" s="7" customFormat="1" ht="19.15" customHeight="1">
      <c r="A6707" t="s" s="16">
        <v>6806</v>
      </c>
      <c r="B6707" s="17">
        <v>2</v>
      </c>
      <c r="C6707" s="17">
        <v>5</v>
      </c>
      <c r="D6707" t="s" s="16">
        <v>6842</v>
      </c>
      <c r="E6707" t="s" s="16">
        <v>24</v>
      </c>
      <c r="F6707" s="55">
        <v>2411</v>
      </c>
      <c r="G6707" s="17">
        <v>2489</v>
      </c>
      <c r="H6707" s="18">
        <f>SUM(G6707-F6707)</f>
        <v>78</v>
      </c>
      <c r="I6707" s="19">
        <f>H6707/F6707</f>
        <v>0.0323517212774782</v>
      </c>
      <c r="J6707" s="19">
        <f>H6707/G6707</f>
        <v>0.0313378867014865</v>
      </c>
      <c r="K6707" t="s" s="21">
        <f>IF(J6707&lt;25%,"น้อยกว่า 25%",IF(J6707&gt;=25%,"มากกว่าหรือเท่ากับ 25%",IF(J6707&gt;=35%,"มากกว่าหรือเท่ากับ 35%")))</f>
        <v>18</v>
      </c>
    </row>
    <row r="6708" s="7" customFormat="1" ht="19.15" customHeight="1">
      <c r="A6708" t="s" s="16">
        <v>6806</v>
      </c>
      <c r="B6708" s="17">
        <v>2</v>
      </c>
      <c r="C6708" s="17">
        <v>16</v>
      </c>
      <c r="D6708" t="s" s="16">
        <v>6843</v>
      </c>
      <c r="E6708" t="s" s="16">
        <v>28</v>
      </c>
      <c r="F6708" s="55">
        <v>2001</v>
      </c>
      <c r="G6708" s="17">
        <v>2111</v>
      </c>
      <c r="H6708" s="18">
        <f>SUM(G6708-F6708)</f>
        <v>110</v>
      </c>
      <c r="I6708" s="19">
        <f>H6708/F6708</f>
        <v>0.0549725137431284</v>
      </c>
      <c r="J6708" s="19">
        <f>H6708/G6708</f>
        <v>0.0521080056845097</v>
      </c>
      <c r="K6708" t="s" s="21">
        <f>IF(J6708&lt;25%,"น้อยกว่า 25%",IF(J6708&gt;=25%,"มากกว่าหรือเท่ากับ 25%",IF(J6708&gt;=35%,"มากกว่าหรือเท่ากับ 35%")))</f>
        <v>18</v>
      </c>
    </row>
    <row r="6709" s="7" customFormat="1" ht="19.15" customHeight="1">
      <c r="A6709" t="s" s="16">
        <v>6806</v>
      </c>
      <c r="B6709" s="17">
        <v>2</v>
      </c>
      <c r="C6709" s="17">
        <v>4</v>
      </c>
      <c r="D6709" t="s" s="16">
        <v>6844</v>
      </c>
      <c r="E6709" t="s" s="16">
        <v>36</v>
      </c>
      <c r="F6709" s="55">
        <v>1478</v>
      </c>
      <c r="G6709" s="17">
        <v>1516</v>
      </c>
      <c r="H6709" s="18">
        <f>SUM(G6709-F6709)</f>
        <v>38</v>
      </c>
      <c r="I6709" s="19">
        <f>H6709/F6709</f>
        <v>0.0257104194857916</v>
      </c>
      <c r="J6709" s="19">
        <f>H6709/G6709</f>
        <v>0.025065963060686</v>
      </c>
      <c r="K6709" t="s" s="21">
        <f>IF(J6709&lt;25%,"น้อยกว่า 25%",IF(J6709&gt;=25%,"มากกว่าหรือเท่ากับ 25%",IF(J6709&gt;=35%,"มากกว่าหรือเท่ากับ 35%")))</f>
        <v>18</v>
      </c>
    </row>
    <row r="6710" s="7" customFormat="1" ht="19.15" customHeight="1">
      <c r="A6710" t="s" s="16">
        <v>6806</v>
      </c>
      <c r="B6710" s="17">
        <v>2</v>
      </c>
      <c r="C6710" s="17">
        <v>15</v>
      </c>
      <c r="D6710" t="s" s="16">
        <v>6845</v>
      </c>
      <c r="E6710" t="s" s="16">
        <v>60</v>
      </c>
      <c r="F6710" s="55">
        <v>824</v>
      </c>
      <c r="G6710" s="17">
        <v>876</v>
      </c>
      <c r="H6710" s="18">
        <f>SUM(G6710-F6710)</f>
        <v>52</v>
      </c>
      <c r="I6710" s="19">
        <f>H6710/F6710</f>
        <v>0.0631067961165049</v>
      </c>
      <c r="J6710" s="19">
        <f>H6710/G6710</f>
        <v>0.0593607305936073</v>
      </c>
      <c r="K6710" t="s" s="21">
        <f>IF(J6710&lt;25%,"น้อยกว่า 25%",IF(J6710&gt;=25%,"มากกว่าหรือเท่ากับ 25%",IF(J6710&gt;=35%,"มากกว่าหรือเท่ากับ 35%")))</f>
        <v>18</v>
      </c>
    </row>
    <row r="6711" s="7" customFormat="1" ht="19.15" customHeight="1">
      <c r="A6711" t="s" s="16">
        <v>6806</v>
      </c>
      <c r="B6711" s="17">
        <v>2</v>
      </c>
      <c r="C6711" s="17">
        <v>9</v>
      </c>
      <c r="D6711" t="s" s="16">
        <v>6846</v>
      </c>
      <c r="E6711" t="s" s="16">
        <v>30</v>
      </c>
      <c r="F6711" s="55">
        <v>651</v>
      </c>
      <c r="G6711" s="17">
        <v>682</v>
      </c>
      <c r="H6711" s="18">
        <f>SUM(G6711-F6711)</f>
        <v>31</v>
      </c>
      <c r="I6711" s="19">
        <f>H6711/F6711</f>
        <v>0.0476190476190476</v>
      </c>
      <c r="J6711" s="19">
        <f>H6711/G6711</f>
        <v>0.0454545454545455</v>
      </c>
      <c r="K6711" t="s" s="21">
        <f>IF(J6711&lt;25%,"น้อยกว่า 25%",IF(J6711&gt;=25%,"มากกว่าหรือเท่ากับ 25%",IF(J6711&gt;=35%,"มากกว่าหรือเท่ากับ 35%")))</f>
        <v>18</v>
      </c>
    </row>
    <row r="6712" s="7" customFormat="1" ht="19.15" customHeight="1">
      <c r="A6712" t="s" s="16">
        <v>6806</v>
      </c>
      <c r="B6712" s="17">
        <v>2</v>
      </c>
      <c r="C6712" s="17">
        <v>3</v>
      </c>
      <c r="D6712" t="s" s="16">
        <v>6847</v>
      </c>
      <c r="E6712" t="s" s="16">
        <v>66</v>
      </c>
      <c r="F6712" s="55">
        <v>505</v>
      </c>
      <c r="G6712" s="17">
        <v>523</v>
      </c>
      <c r="H6712" s="18">
        <f>SUM(G6712-F6712)</f>
        <v>18</v>
      </c>
      <c r="I6712" s="19">
        <f>H6712/F6712</f>
        <v>0.0356435643564356</v>
      </c>
      <c r="J6712" s="19">
        <f>H6712/G6712</f>
        <v>0.0344168260038241</v>
      </c>
      <c r="K6712" t="s" s="21">
        <f>IF(J6712&lt;25%,"น้อยกว่า 25%",IF(J6712&gt;=25%,"มากกว่าหรือเท่ากับ 25%",IF(J6712&gt;=35%,"มากกว่าหรือเท่ากับ 35%")))</f>
        <v>18</v>
      </c>
    </row>
    <row r="6713" s="7" customFormat="1" ht="19.15" customHeight="1">
      <c r="A6713" t="s" s="16">
        <v>6806</v>
      </c>
      <c r="B6713" s="17">
        <v>2</v>
      </c>
      <c r="C6713" s="17">
        <v>19</v>
      </c>
      <c r="D6713" t="s" s="16">
        <v>6848</v>
      </c>
      <c r="E6713" t="s" s="16">
        <v>52</v>
      </c>
      <c r="F6713" s="55">
        <v>383</v>
      </c>
      <c r="G6713" s="17">
        <v>426</v>
      </c>
      <c r="H6713" s="18">
        <f>SUM(G6713-F6713)</f>
        <v>43</v>
      </c>
      <c r="I6713" s="19">
        <f>H6713/F6713</f>
        <v>0.112271540469974</v>
      </c>
      <c r="J6713" s="19">
        <f>H6713/G6713</f>
        <v>0.10093896713615</v>
      </c>
      <c r="K6713" t="s" s="21">
        <f>IF(J6713&lt;25%,"น้อยกว่า 25%",IF(J6713&gt;=25%,"มากกว่าหรือเท่ากับ 25%",IF(J6713&gt;=35%,"มากกว่าหรือเท่ากับ 35%")))</f>
        <v>18</v>
      </c>
    </row>
    <row r="6714" s="7" customFormat="1" ht="19.15" customHeight="1">
      <c r="A6714" t="s" s="16">
        <v>6806</v>
      </c>
      <c r="B6714" s="17">
        <v>2</v>
      </c>
      <c r="C6714" s="17">
        <v>17</v>
      </c>
      <c r="D6714" t="s" s="16">
        <v>6849</v>
      </c>
      <c r="E6714" t="s" s="16">
        <v>48</v>
      </c>
      <c r="F6714" s="55">
        <v>353</v>
      </c>
      <c r="G6714" s="17">
        <v>374</v>
      </c>
      <c r="H6714" s="18">
        <f>SUM(G6714-F6714)</f>
        <v>21</v>
      </c>
      <c r="I6714" s="19">
        <f>H6714/F6714</f>
        <v>0.0594900849858357</v>
      </c>
      <c r="J6714" s="19">
        <f>H6714/G6714</f>
        <v>0.0561497326203209</v>
      </c>
      <c r="K6714" t="s" s="21">
        <f>IF(J6714&lt;25%,"น้อยกว่า 25%",IF(J6714&gt;=25%,"มากกว่าหรือเท่ากับ 25%",IF(J6714&gt;=35%,"มากกว่าหรือเท่ากับ 35%")))</f>
        <v>18</v>
      </c>
    </row>
    <row r="6715" s="7" customFormat="1" ht="19.15" customHeight="1">
      <c r="A6715" t="s" s="16">
        <v>6806</v>
      </c>
      <c r="B6715" s="17">
        <v>2</v>
      </c>
      <c r="C6715" s="17">
        <v>10</v>
      </c>
      <c r="D6715" t="s" s="16">
        <v>6850</v>
      </c>
      <c r="E6715" t="s" s="16">
        <v>281</v>
      </c>
      <c r="F6715" s="55">
        <v>312</v>
      </c>
      <c r="G6715" s="17">
        <v>317</v>
      </c>
      <c r="H6715" s="18">
        <f>SUM(G6715-F6715)</f>
        <v>5</v>
      </c>
      <c r="I6715" s="19">
        <f>H6715/F6715</f>
        <v>0.016025641025641</v>
      </c>
      <c r="J6715" s="19">
        <f>H6715/G6715</f>
        <v>0.0157728706624606</v>
      </c>
      <c r="K6715" t="s" s="21">
        <f>IF(J6715&lt;25%,"น้อยกว่า 25%",IF(J6715&gt;=25%,"มากกว่าหรือเท่ากับ 25%",IF(J6715&gt;=35%,"มากกว่าหรือเท่ากับ 35%")))</f>
        <v>18</v>
      </c>
    </row>
    <row r="6716" s="7" customFormat="1" ht="19.15" customHeight="1">
      <c r="A6716" t="s" s="16">
        <v>6806</v>
      </c>
      <c r="B6716" s="17">
        <v>2</v>
      </c>
      <c r="C6716" s="17">
        <v>30</v>
      </c>
      <c r="D6716" t="s" s="16">
        <v>6851</v>
      </c>
      <c r="E6716" t="s" s="16">
        <v>1427</v>
      </c>
      <c r="F6716" s="55">
        <v>263</v>
      </c>
      <c r="G6716" s="17">
        <v>284</v>
      </c>
      <c r="H6716" s="18">
        <f>SUM(G6716-F6716)</f>
        <v>21</v>
      </c>
      <c r="I6716" s="19">
        <f>H6716/F6716</f>
        <v>0.0798479087452471</v>
      </c>
      <c r="J6716" s="19">
        <f>H6716/G6716</f>
        <v>0.073943661971831</v>
      </c>
      <c r="K6716" t="s" s="21">
        <f>IF(J6716&lt;25%,"น้อยกว่า 25%",IF(J6716&gt;=25%,"มากกว่าหรือเท่ากับ 25%",IF(J6716&gt;=35%,"มากกว่าหรือเท่ากับ 35%")))</f>
        <v>18</v>
      </c>
    </row>
    <row r="6717" s="7" customFormat="1" ht="19.15" customHeight="1">
      <c r="A6717" t="s" s="16">
        <v>6806</v>
      </c>
      <c r="B6717" s="17">
        <v>2</v>
      </c>
      <c r="C6717" s="17">
        <v>22</v>
      </c>
      <c r="D6717" t="s" s="16">
        <v>6852</v>
      </c>
      <c r="E6717" t="s" s="16">
        <v>64</v>
      </c>
      <c r="F6717" s="55">
        <v>263</v>
      </c>
      <c r="G6717" s="17">
        <v>278</v>
      </c>
      <c r="H6717" s="18">
        <f>SUM(G6717-F6717)</f>
        <v>15</v>
      </c>
      <c r="I6717" s="19">
        <f>H6717/F6717</f>
        <v>0.0570342205323194</v>
      </c>
      <c r="J6717" s="19">
        <f>H6717/G6717</f>
        <v>0.0539568345323741</v>
      </c>
      <c r="K6717" t="s" s="21">
        <f>IF(J6717&lt;25%,"น้อยกว่า 25%",IF(J6717&gt;=25%,"มากกว่าหรือเท่ากับ 25%",IF(J6717&gt;=35%,"มากกว่าหรือเท่ากับ 35%")))</f>
        <v>18</v>
      </c>
    </row>
    <row r="6718" s="7" customFormat="1" ht="19.15" customHeight="1">
      <c r="A6718" t="s" s="16">
        <v>6806</v>
      </c>
      <c r="B6718" s="17">
        <v>2</v>
      </c>
      <c r="C6718" s="17">
        <v>8</v>
      </c>
      <c r="D6718" t="s" s="16">
        <v>6853</v>
      </c>
      <c r="E6718" t="s" s="16">
        <v>44</v>
      </c>
      <c r="F6718" s="55">
        <v>263</v>
      </c>
      <c r="G6718" s="17">
        <v>276</v>
      </c>
      <c r="H6718" s="18">
        <f>SUM(G6718-F6718)</f>
        <v>13</v>
      </c>
      <c r="I6718" s="19">
        <f>H6718/F6718</f>
        <v>0.0494296577946768</v>
      </c>
      <c r="J6718" s="19">
        <f>H6718/G6718</f>
        <v>0.0471014492753623</v>
      </c>
      <c r="K6718" t="s" s="21">
        <f>IF(J6718&lt;25%,"น้อยกว่า 25%",IF(J6718&gt;=25%,"มากกว่าหรือเท่ากับ 25%",IF(J6718&gt;=35%,"มากกว่าหรือเท่ากับ 35%")))</f>
        <v>18</v>
      </c>
    </row>
    <row r="6719" s="7" customFormat="1" ht="19.15" customHeight="1">
      <c r="A6719" t="s" s="16">
        <v>6806</v>
      </c>
      <c r="B6719" s="17">
        <v>2</v>
      </c>
      <c r="C6719" s="17">
        <v>21</v>
      </c>
      <c r="D6719" t="s" s="16">
        <v>6854</v>
      </c>
      <c r="E6719" t="s" s="16">
        <v>110</v>
      </c>
      <c r="F6719" s="55">
        <v>235</v>
      </c>
      <c r="G6719" s="17">
        <v>238</v>
      </c>
      <c r="H6719" s="18">
        <f>SUM(G6719-F6719)</f>
        <v>3</v>
      </c>
      <c r="I6719" s="19">
        <f>H6719/F6719</f>
        <v>0.0127659574468085</v>
      </c>
      <c r="J6719" s="19">
        <f>H6719/G6719</f>
        <v>0.0126050420168067</v>
      </c>
      <c r="K6719" t="s" s="21">
        <f>IF(J6719&lt;25%,"น้อยกว่า 25%",IF(J6719&gt;=25%,"มากกว่าหรือเท่ากับ 25%",IF(J6719&gt;=35%,"มากกว่าหรือเท่ากับ 35%")))</f>
        <v>18</v>
      </c>
    </row>
    <row r="6720" s="7" customFormat="1" ht="19.15" customHeight="1">
      <c r="A6720" t="s" s="16">
        <v>6806</v>
      </c>
      <c r="B6720" s="17">
        <v>2</v>
      </c>
      <c r="C6720" s="17">
        <v>29</v>
      </c>
      <c r="D6720" t="s" s="16">
        <v>6855</v>
      </c>
      <c r="E6720" t="s" s="16">
        <v>42</v>
      </c>
      <c r="F6720" s="55">
        <v>165</v>
      </c>
      <c r="G6720" s="17">
        <v>176</v>
      </c>
      <c r="H6720" s="18">
        <f>SUM(G6720-F6720)</f>
        <v>11</v>
      </c>
      <c r="I6720" s="19">
        <f>H6720/F6720</f>
        <v>0.06666666666666669</v>
      </c>
      <c r="J6720" s="19">
        <f>H6720/G6720</f>
        <v>0.0625</v>
      </c>
      <c r="K6720" t="s" s="21">
        <f>IF(J6720&lt;25%,"น้อยกว่า 25%",IF(J6720&gt;=25%,"มากกว่าหรือเท่ากับ 25%",IF(J6720&gt;=35%,"มากกว่าหรือเท่ากับ 35%")))</f>
        <v>18</v>
      </c>
    </row>
    <row r="6721" s="7" customFormat="1" ht="19.15" customHeight="1">
      <c r="A6721" t="s" s="16">
        <v>6806</v>
      </c>
      <c r="B6721" s="17">
        <v>2</v>
      </c>
      <c r="C6721" s="17">
        <v>12</v>
      </c>
      <c r="D6721" t="s" s="16">
        <v>6856</v>
      </c>
      <c r="E6721" t="s" s="16">
        <v>70</v>
      </c>
      <c r="F6721" s="55">
        <v>153</v>
      </c>
      <c r="G6721" s="17">
        <v>159</v>
      </c>
      <c r="H6721" s="18">
        <f>SUM(G6721-F6721)</f>
        <v>6</v>
      </c>
      <c r="I6721" s="19">
        <f>H6721/F6721</f>
        <v>0.0392156862745098</v>
      </c>
      <c r="J6721" s="19">
        <f>H6721/G6721</f>
        <v>0.0377358490566038</v>
      </c>
      <c r="K6721" t="s" s="21">
        <f>IF(J6721&lt;25%,"น้อยกว่า 25%",IF(J6721&gt;=25%,"มากกว่าหรือเท่ากับ 25%",IF(J6721&gt;=35%,"มากกว่าหรือเท่ากับ 35%")))</f>
        <v>18</v>
      </c>
    </row>
    <row r="6722" s="7" customFormat="1" ht="19.15" customHeight="1">
      <c r="A6722" t="s" s="16">
        <v>6806</v>
      </c>
      <c r="B6722" s="17">
        <v>2</v>
      </c>
      <c r="C6722" s="17">
        <v>14</v>
      </c>
      <c r="D6722" t="s" s="16">
        <v>6857</v>
      </c>
      <c r="E6722" t="s" s="16">
        <v>38</v>
      </c>
      <c r="F6722" s="55">
        <v>143</v>
      </c>
      <c r="G6722" s="17">
        <v>148</v>
      </c>
      <c r="H6722" s="18">
        <f>SUM(G6722-F6722)</f>
        <v>5</v>
      </c>
      <c r="I6722" s="19">
        <f>H6722/F6722</f>
        <v>0.034965034965035</v>
      </c>
      <c r="J6722" s="19">
        <f>H6722/G6722</f>
        <v>0.0337837837837838</v>
      </c>
      <c r="K6722" t="s" s="21">
        <f>IF(J6722&lt;25%,"น้อยกว่า 25%",IF(J6722&gt;=25%,"มากกว่าหรือเท่ากับ 25%",IF(J6722&gt;=35%,"มากกว่าหรือเท่ากับ 35%")))</f>
        <v>18</v>
      </c>
    </row>
    <row r="6723" s="7" customFormat="1" ht="19.15" customHeight="1">
      <c r="A6723" t="s" s="16">
        <v>6806</v>
      </c>
      <c r="B6723" s="17">
        <v>2</v>
      </c>
      <c r="C6723" s="17">
        <v>31</v>
      </c>
      <c r="D6723" t="s" s="16">
        <v>6858</v>
      </c>
      <c r="E6723" t="s" s="16">
        <v>68</v>
      </c>
      <c r="F6723" s="55">
        <v>136</v>
      </c>
      <c r="G6723" s="17">
        <v>140</v>
      </c>
      <c r="H6723" s="18">
        <f>SUM(G6723-F6723)</f>
        <v>4</v>
      </c>
      <c r="I6723" s="19">
        <f>H6723/F6723</f>
        <v>0.0294117647058824</v>
      </c>
      <c r="J6723" s="19">
        <f>H6723/G6723</f>
        <v>0.0285714285714286</v>
      </c>
      <c r="K6723" t="s" s="21">
        <f>IF(J6723&lt;25%,"น้อยกว่า 25%",IF(J6723&gt;=25%,"มากกว่าหรือเท่ากับ 25%",IF(J6723&gt;=35%,"มากกว่าหรือเท่ากับ 35%")))</f>
        <v>18</v>
      </c>
    </row>
    <row r="6724" s="7" customFormat="1" ht="19.15" customHeight="1">
      <c r="A6724" t="s" s="16">
        <v>6806</v>
      </c>
      <c r="B6724" s="17">
        <v>2</v>
      </c>
      <c r="C6724" s="17">
        <v>20</v>
      </c>
      <c r="D6724" t="s" s="16">
        <v>6859</v>
      </c>
      <c r="E6724" t="s" s="16">
        <v>72</v>
      </c>
      <c r="F6724" s="55">
        <v>126</v>
      </c>
      <c r="G6724" s="17">
        <v>131</v>
      </c>
      <c r="H6724" s="18">
        <f>SUM(G6724-F6724)</f>
        <v>5</v>
      </c>
      <c r="I6724" s="19">
        <f>H6724/F6724</f>
        <v>0.0396825396825397</v>
      </c>
      <c r="J6724" s="19">
        <f>H6724/G6724</f>
        <v>0.0381679389312977</v>
      </c>
      <c r="K6724" t="s" s="21">
        <f>IF(J6724&lt;25%,"น้อยกว่า 25%",IF(J6724&gt;=25%,"มากกว่าหรือเท่ากับ 25%",IF(J6724&gt;=35%,"มากกว่าหรือเท่ากับ 35%")))</f>
        <v>18</v>
      </c>
    </row>
    <row r="6725" s="7" customFormat="1" ht="19.15" customHeight="1">
      <c r="A6725" t="s" s="16">
        <v>6806</v>
      </c>
      <c r="B6725" s="17">
        <v>2</v>
      </c>
      <c r="C6725" s="17">
        <v>23</v>
      </c>
      <c r="D6725" t="s" s="16">
        <v>6860</v>
      </c>
      <c r="E6725" t="s" s="16">
        <v>3198</v>
      </c>
      <c r="F6725" s="55">
        <v>127</v>
      </c>
      <c r="G6725" s="17">
        <v>129</v>
      </c>
      <c r="H6725" s="18">
        <f>SUM(G6725-F6725)</f>
        <v>2</v>
      </c>
      <c r="I6725" s="19">
        <f>H6725/F6725</f>
        <v>0.015748031496063</v>
      </c>
      <c r="J6725" s="19">
        <f>H6725/G6725</f>
        <v>0.0155038759689922</v>
      </c>
      <c r="K6725" t="s" s="21">
        <f>IF(J6725&lt;25%,"น้อยกว่า 25%",IF(J6725&gt;=25%,"มากกว่าหรือเท่ากับ 25%",IF(J6725&gt;=35%,"มากกว่าหรือเท่ากับ 35%")))</f>
        <v>18</v>
      </c>
    </row>
    <row r="6726" s="7" customFormat="1" ht="19.15" customHeight="1">
      <c r="A6726" t="s" s="16">
        <v>6806</v>
      </c>
      <c r="B6726" s="17">
        <v>2</v>
      </c>
      <c r="C6726" s="17">
        <v>18</v>
      </c>
      <c r="D6726" t="s" s="16">
        <v>6861</v>
      </c>
      <c r="E6726" t="s" s="16">
        <v>76</v>
      </c>
      <c r="F6726" s="55">
        <v>115</v>
      </c>
      <c r="G6726" s="17">
        <v>127</v>
      </c>
      <c r="H6726" s="18">
        <f>SUM(G6726-F6726)</f>
        <v>12</v>
      </c>
      <c r="I6726" s="19">
        <f>H6726/F6726</f>
        <v>0.104347826086957</v>
      </c>
      <c r="J6726" s="19">
        <f>H6726/G6726</f>
        <v>0.09448818897637799</v>
      </c>
      <c r="K6726" t="s" s="21">
        <f>IF(J6726&lt;25%,"น้อยกว่า 25%",IF(J6726&gt;=25%,"มากกว่าหรือเท่ากับ 25%",IF(J6726&gt;=35%,"มากกว่าหรือเท่ากับ 35%")))</f>
        <v>18</v>
      </c>
    </row>
    <row r="6727" s="7" customFormat="1" ht="19.15" customHeight="1">
      <c r="A6727" t="s" s="16">
        <v>6806</v>
      </c>
      <c r="B6727" s="17">
        <v>2</v>
      </c>
      <c r="C6727" s="17">
        <v>26</v>
      </c>
      <c r="D6727" t="s" s="16">
        <v>6862</v>
      </c>
      <c r="E6727" t="s" s="16">
        <v>116</v>
      </c>
      <c r="F6727" s="55">
        <v>78</v>
      </c>
      <c r="G6727" s="17">
        <v>81</v>
      </c>
      <c r="H6727" s="18">
        <f>SUM(G6727-F6727)</f>
        <v>3</v>
      </c>
      <c r="I6727" s="19">
        <f>H6727/F6727</f>
        <v>0.0384615384615385</v>
      </c>
      <c r="J6727" s="19">
        <f>H6727/G6727</f>
        <v>0.037037037037037</v>
      </c>
      <c r="K6727" t="s" s="21">
        <f>IF(J6727&lt;25%,"น้อยกว่า 25%",IF(J6727&gt;=25%,"มากกว่าหรือเท่ากับ 25%",IF(J6727&gt;=35%,"มากกว่าหรือเท่ากับ 35%")))</f>
        <v>18</v>
      </c>
    </row>
    <row r="6728" s="7" customFormat="1" ht="19.15" customHeight="1">
      <c r="A6728" t="s" s="16">
        <v>6806</v>
      </c>
      <c r="B6728" s="17">
        <v>2</v>
      </c>
      <c r="C6728" s="17">
        <v>27</v>
      </c>
      <c r="D6728" t="s" s="16">
        <v>6863</v>
      </c>
      <c r="E6728" t="s" s="16">
        <v>46</v>
      </c>
      <c r="F6728" s="55">
        <v>79</v>
      </c>
      <c r="G6728" s="17">
        <v>80</v>
      </c>
      <c r="H6728" s="18">
        <f>SUM(G6728-F6728)</f>
        <v>1</v>
      </c>
      <c r="I6728" s="19">
        <f>H6728/F6728</f>
        <v>0.0126582278481013</v>
      </c>
      <c r="J6728" s="19">
        <f>H6728/G6728</f>
        <v>0.0125</v>
      </c>
      <c r="K6728" t="s" s="21">
        <f>IF(J6728&lt;25%,"น้อยกว่า 25%",IF(J6728&gt;=25%,"มากกว่าหรือเท่ากับ 25%",IF(J6728&gt;=35%,"มากกว่าหรือเท่ากับ 35%")))</f>
        <v>18</v>
      </c>
    </row>
    <row r="6729" s="7" customFormat="1" ht="19.15" customHeight="1">
      <c r="A6729" t="s" s="16">
        <v>6806</v>
      </c>
      <c r="B6729" s="17">
        <v>2</v>
      </c>
      <c r="C6729" s="17">
        <v>25</v>
      </c>
      <c r="D6729" t="s" s="16">
        <v>6864</v>
      </c>
      <c r="E6729" t="s" s="16">
        <v>103</v>
      </c>
      <c r="F6729" s="55">
        <v>55</v>
      </c>
      <c r="G6729" s="17">
        <v>58</v>
      </c>
      <c r="H6729" s="18">
        <f>SUM(G6729-F6729)</f>
        <v>3</v>
      </c>
      <c r="I6729" s="19">
        <f>H6729/F6729</f>
        <v>0.0545454545454545</v>
      </c>
      <c r="J6729" s="19">
        <f>H6729/G6729</f>
        <v>0.0517241379310345</v>
      </c>
      <c r="K6729" t="s" s="21">
        <f>IF(J6729&lt;25%,"น้อยกว่า 25%",IF(J6729&gt;=25%,"มากกว่าหรือเท่ากับ 25%",IF(J6729&gt;=35%,"มากกว่าหรือเท่ากับ 35%")))</f>
        <v>18</v>
      </c>
    </row>
    <row r="6730" s="7" customFormat="1" ht="19.15" customHeight="1">
      <c r="A6730" t="s" s="16">
        <v>6806</v>
      </c>
      <c r="B6730" s="17">
        <v>2</v>
      </c>
      <c r="C6730" s="17">
        <v>1</v>
      </c>
      <c r="D6730" t="s" s="16">
        <v>6865</v>
      </c>
      <c r="E6730" t="s" s="16">
        <v>78</v>
      </c>
      <c r="F6730" s="37">
        <v>0</v>
      </c>
      <c r="G6730" s="17">
        <v>0</v>
      </c>
      <c r="H6730" s="18">
        <f>SUM(G6730-F6730)</f>
        <v>0</v>
      </c>
      <c r="I6730" s="19">
        <f>H6730/F6730</f>
      </c>
      <c r="J6730" s="19">
        <f>H6730/G6730</f>
      </c>
      <c r="K6730" s="24">
        <f>IF(J6730&lt;25%,"น้อยกว่า 25%",IF(J6730&gt;=25%,"มากกว่าหรือเท่ากับ 25%",IF(J6730&gt;=35%,"มากกว่าหรือเท่ากับ 35%")))</f>
      </c>
    </row>
    <row r="6731" s="7" customFormat="1" ht="19.15" customHeight="1">
      <c r="A6731" t="s" s="16">
        <v>6866</v>
      </c>
      <c r="B6731" s="17">
        <v>1</v>
      </c>
      <c r="C6731" s="17">
        <v>17</v>
      </c>
      <c r="D6731" t="s" s="16">
        <v>6867</v>
      </c>
      <c r="E6731" t="s" s="16">
        <v>424</v>
      </c>
      <c r="F6731" s="58">
        <v>686</v>
      </c>
      <c r="G6731" s="32">
        <v>186</v>
      </c>
      <c r="H6731" s="18">
        <f>SUM(G6731-F6731)</f>
        <v>-500</v>
      </c>
      <c r="I6731" s="19">
        <f>H6731/F6731</f>
        <v>-0.728862973760933</v>
      </c>
      <c r="J6731" s="19">
        <f>H6731/G6731</f>
        <v>-2.68817204301075</v>
      </c>
    </row>
    <row r="6732" s="7" customFormat="1" ht="19.15" customHeight="1">
      <c r="A6732" t="s" s="16">
        <v>6866</v>
      </c>
      <c r="B6732" s="17">
        <v>3</v>
      </c>
      <c r="C6732" s="17">
        <v>5</v>
      </c>
      <c r="D6732" t="s" s="16">
        <v>6868</v>
      </c>
      <c r="E6732" t="s" s="16">
        <v>22</v>
      </c>
      <c r="F6732" s="41">
        <v>7797</v>
      </c>
      <c r="G6732" s="30">
        <v>10617</v>
      </c>
      <c r="H6732" s="18">
        <f>SUM(G6732-F6732)</f>
        <v>2820</v>
      </c>
      <c r="I6732" s="19">
        <f>H6732/F6732</f>
        <v>0.361677568295498</v>
      </c>
      <c r="J6732" s="19">
        <f>H6732/G6732</f>
        <v>0.265611754732975</v>
      </c>
      <c r="K6732" t="s" s="21">
        <f>IF(J6732&lt;25%,"น้อยกว่า 25%",IF(J6732&gt;=25%,"มากกว่าหรือเท่ากับ 25%",IF(J6732&gt;=35%,"มากกว่าหรือเท่ากับ 35%")))</f>
        <v>122</v>
      </c>
    </row>
    <row r="6733" s="7" customFormat="1" ht="19.15" customHeight="1">
      <c r="A6733" t="s" s="16">
        <v>6866</v>
      </c>
      <c r="B6733" s="17">
        <v>2</v>
      </c>
      <c r="C6733" s="17">
        <v>14</v>
      </c>
      <c r="D6733" t="s" s="16">
        <v>6869</v>
      </c>
      <c r="E6733" t="s" s="16">
        <v>60</v>
      </c>
      <c r="F6733" s="59">
        <v>264</v>
      </c>
      <c r="G6733" s="30">
        <v>684</v>
      </c>
      <c r="H6733" s="18">
        <f>SUM(G6733-F6733)</f>
        <v>420</v>
      </c>
      <c r="I6733" s="19">
        <f>H6733/F6733</f>
        <v>1.59090909090909</v>
      </c>
      <c r="J6733" s="19">
        <f>H6733/G6733</f>
        <v>0.614035087719298</v>
      </c>
      <c r="K6733" t="s" s="21">
        <f>IF(J6733&lt;25%,"น้อยกว่า 25%",IF(J6733&gt;=25%,"มากกว่าหรือเท่ากับ 25%",IF(J6733&gt;=35%,"มากกว่าหรือเท่ากับ 35%")))</f>
        <v>122</v>
      </c>
    </row>
    <row r="6734" s="7" customFormat="1" ht="19.15" customHeight="1">
      <c r="A6734" t="s" s="16">
        <v>6866</v>
      </c>
      <c r="B6734" s="17">
        <v>2</v>
      </c>
      <c r="C6734" s="17">
        <v>13</v>
      </c>
      <c r="D6734" t="s" s="16">
        <v>6870</v>
      </c>
      <c r="E6734" t="s" s="16">
        <v>17</v>
      </c>
      <c r="F6734" s="59">
        <v>846</v>
      </c>
      <c r="G6734" s="30">
        <v>1133</v>
      </c>
      <c r="H6734" s="18">
        <f>SUM(G6734-F6734)</f>
        <v>287</v>
      </c>
      <c r="I6734" s="19">
        <f>H6734/F6734</f>
        <v>0.339243498817967</v>
      </c>
      <c r="J6734" s="19">
        <f>H6734/G6734</f>
        <v>0.253309796999117</v>
      </c>
      <c r="K6734" t="s" s="21">
        <f>IF(J6734&lt;25%,"น้อยกว่า 25%",IF(J6734&gt;=25%,"มากกว่าหรือเท่ากับ 25%",IF(J6734&gt;=35%,"มากกว่าหรือเท่ากับ 35%")))</f>
        <v>122</v>
      </c>
    </row>
    <row r="6735" s="7" customFormat="1" ht="19.15" customHeight="1">
      <c r="A6735" t="s" s="16">
        <v>6866</v>
      </c>
      <c r="B6735" s="17">
        <v>5</v>
      </c>
      <c r="C6735" s="17">
        <v>4</v>
      </c>
      <c r="D6735" t="s" s="16">
        <v>6871</v>
      </c>
      <c r="E6735" t="s" s="16">
        <v>424</v>
      </c>
      <c r="F6735" s="41">
        <v>218</v>
      </c>
      <c r="G6735" s="30">
        <v>393</v>
      </c>
      <c r="H6735" s="18">
        <f>SUM(G6735-F6735)</f>
        <v>175</v>
      </c>
      <c r="I6735" s="19">
        <f>H6735/F6735</f>
        <v>0.8027522935779819</v>
      </c>
      <c r="J6735" s="19">
        <f>H6735/G6735</f>
        <v>0.44529262086514</v>
      </c>
      <c r="K6735" t="s" s="21">
        <f>IF(J6735&lt;25%,"น้อยกว่า 25%",IF(J6735&gt;=25%,"มากกว่าหรือเท่ากับ 25%",IF(J6735&gt;=35%,"มากกว่าหรือเท่ากับ 35%")))</f>
        <v>122</v>
      </c>
    </row>
    <row r="6736" s="7" customFormat="1" ht="19.15" customHeight="1">
      <c r="A6736" t="s" s="16">
        <v>6866</v>
      </c>
      <c r="B6736" s="17">
        <v>1</v>
      </c>
      <c r="C6736" s="17">
        <v>5</v>
      </c>
      <c r="D6736" t="s" s="16">
        <v>6872</v>
      </c>
      <c r="E6736" t="s" s="16">
        <v>66</v>
      </c>
      <c r="F6736" s="59">
        <v>120</v>
      </c>
      <c r="G6736" s="30">
        <v>284</v>
      </c>
      <c r="H6736" s="18">
        <f>SUM(G6736-F6736)</f>
        <v>164</v>
      </c>
      <c r="I6736" s="19">
        <f>H6736/F6736</f>
        <v>1.36666666666667</v>
      </c>
      <c r="J6736" s="19">
        <f>H6736/G6736</f>
        <v>0.577464788732394</v>
      </c>
      <c r="K6736" t="s" s="21">
        <f>IF(J6736&lt;25%,"น้อยกว่า 25%",IF(J6736&gt;=25%,"มากกว่าหรือเท่ากับ 25%",IF(J6736&gt;=35%,"มากกว่าหรือเท่ากับ 35%")))</f>
        <v>122</v>
      </c>
    </row>
    <row r="6737" s="7" customFormat="1" ht="19.15" customHeight="1">
      <c r="A6737" t="s" s="16">
        <v>6866</v>
      </c>
      <c r="B6737" s="17">
        <v>1</v>
      </c>
      <c r="C6737" s="17">
        <v>11</v>
      </c>
      <c r="D6737" t="s" s="16">
        <v>6873</v>
      </c>
      <c r="E6737" t="s" s="16">
        <v>1284</v>
      </c>
      <c r="F6737" s="59">
        <v>326</v>
      </c>
      <c r="G6737" s="30">
        <v>461</v>
      </c>
      <c r="H6737" s="18">
        <f>SUM(G6737-F6737)</f>
        <v>135</v>
      </c>
      <c r="I6737" s="19">
        <f>H6737/F6737</f>
        <v>0.414110429447853</v>
      </c>
      <c r="J6737" s="19">
        <f>H6737/G6737</f>
        <v>0.292841648590022</v>
      </c>
      <c r="K6737" t="s" s="21">
        <f>IF(J6737&lt;25%,"น้อยกว่า 25%",IF(J6737&gt;=25%,"มากกว่าหรือเท่ากับ 25%",IF(J6737&gt;=35%,"มากกว่าหรือเท่ากับ 35%")))</f>
        <v>122</v>
      </c>
    </row>
    <row r="6738" s="7" customFormat="1" ht="19.15" customHeight="1">
      <c r="A6738" t="s" s="16">
        <v>6866</v>
      </c>
      <c r="B6738" s="17">
        <v>4</v>
      </c>
      <c r="C6738" s="17">
        <v>37</v>
      </c>
      <c r="D6738" t="s" s="16">
        <v>6874</v>
      </c>
      <c r="E6738" t="s" s="16">
        <v>281</v>
      </c>
      <c r="F6738" s="41">
        <v>126</v>
      </c>
      <c r="G6738" s="30">
        <v>235</v>
      </c>
      <c r="H6738" s="18">
        <f>SUM(G6738-F6738)</f>
        <v>109</v>
      </c>
      <c r="I6738" s="19">
        <f>H6738/F6738</f>
        <v>0.865079365079365</v>
      </c>
      <c r="J6738" s="19">
        <f>H6738/G6738</f>
        <v>0.463829787234043</v>
      </c>
      <c r="K6738" t="s" s="21">
        <f>IF(J6738&lt;25%,"น้อยกว่า 25%",IF(J6738&gt;=25%,"มากกว่าหรือเท่ากับ 25%",IF(J6738&gt;=35%,"มากกว่าหรือเท่ากับ 35%")))</f>
        <v>122</v>
      </c>
    </row>
    <row r="6739" s="7" customFormat="1" ht="19.15" customHeight="1">
      <c r="A6739" t="s" s="16">
        <v>6866</v>
      </c>
      <c r="B6739" s="17">
        <v>5</v>
      </c>
      <c r="C6739" s="17">
        <v>12</v>
      </c>
      <c r="D6739" t="s" s="16">
        <v>6875</v>
      </c>
      <c r="E6739" t="s" s="16">
        <v>48</v>
      </c>
      <c r="F6739" s="41">
        <v>148</v>
      </c>
      <c r="G6739" s="30">
        <v>217</v>
      </c>
      <c r="H6739" s="18">
        <f>SUM(G6739-F6739)</f>
        <v>69</v>
      </c>
      <c r="I6739" s="19">
        <f>H6739/F6739</f>
        <v>0.466216216216216</v>
      </c>
      <c r="J6739" s="19">
        <f>H6739/G6739</f>
        <v>0.317972350230415</v>
      </c>
      <c r="K6739" t="s" s="21">
        <f>IF(J6739&lt;25%,"น้อยกว่า 25%",IF(J6739&gt;=25%,"มากกว่าหรือเท่ากับ 25%",IF(J6739&gt;=35%,"มากกว่าหรือเท่ากับ 35%")))</f>
        <v>122</v>
      </c>
    </row>
    <row r="6740" s="7" customFormat="1" ht="19.15" customHeight="1">
      <c r="A6740" t="s" s="16">
        <v>6866</v>
      </c>
      <c r="B6740" s="17">
        <v>5</v>
      </c>
      <c r="C6740" s="17">
        <v>28</v>
      </c>
      <c r="D6740" t="s" s="16">
        <v>6876</v>
      </c>
      <c r="E6740" t="s" s="16">
        <v>42</v>
      </c>
      <c r="F6740" s="41">
        <v>58</v>
      </c>
      <c r="G6740" s="30">
        <v>122</v>
      </c>
      <c r="H6740" s="18">
        <f>SUM(G6740-F6740)</f>
        <v>64</v>
      </c>
      <c r="I6740" s="19">
        <f>H6740/F6740</f>
        <v>1.10344827586207</v>
      </c>
      <c r="J6740" s="19">
        <f>H6740/G6740</f>
        <v>0.524590163934426</v>
      </c>
      <c r="K6740" t="s" s="21">
        <f>IF(J6740&lt;25%,"น้อยกว่า 25%",IF(J6740&gt;=25%,"มากกว่าหรือเท่ากับ 25%",IF(J6740&gt;=35%,"มากกว่าหรือเท่ากับ 35%")))</f>
        <v>122</v>
      </c>
    </row>
    <row r="6741" s="7" customFormat="1" ht="19.15" customHeight="1">
      <c r="A6741" t="s" s="16">
        <v>6866</v>
      </c>
      <c r="B6741" s="17">
        <v>1</v>
      </c>
      <c r="C6741" s="17">
        <v>16</v>
      </c>
      <c r="D6741" t="s" s="16">
        <v>6877</v>
      </c>
      <c r="E6741" t="s" s="16">
        <v>84</v>
      </c>
      <c r="F6741" s="55">
        <v>38308</v>
      </c>
      <c r="G6741" s="17">
        <v>45366</v>
      </c>
      <c r="H6741" s="18">
        <f>SUM(G6741-F6741)</f>
        <v>7058</v>
      </c>
      <c r="I6741" s="19">
        <f>H6741/F6741</f>
        <v>0.184243500052208</v>
      </c>
      <c r="J6741" s="19">
        <f>H6741/G6741</f>
        <v>0.155579068024512</v>
      </c>
      <c r="K6741" t="s" s="21">
        <f>IF(J6741&lt;25%,"น้อยกว่า 25%",IF(J6741&gt;=25%,"มากกว่าหรือเท่ากับ 25%",IF(J6741&gt;=35%,"มากกว่าหรือเท่ากับ 35%")))</f>
        <v>18</v>
      </c>
    </row>
    <row r="6742" s="7" customFormat="1" ht="19.15" customHeight="1">
      <c r="A6742" t="s" s="16">
        <v>6866</v>
      </c>
      <c r="B6742" s="17">
        <v>1</v>
      </c>
      <c r="C6742" s="17">
        <v>1</v>
      </c>
      <c r="D6742" t="s" s="16">
        <v>6878</v>
      </c>
      <c r="E6742" t="s" s="16">
        <v>22</v>
      </c>
      <c r="F6742" s="55">
        <v>20031</v>
      </c>
      <c r="G6742" s="17">
        <v>23679</v>
      </c>
      <c r="H6742" s="18">
        <f>SUM(G6742-F6742)</f>
        <v>3648</v>
      </c>
      <c r="I6742" s="19">
        <f>H6742/F6742</f>
        <v>0.182117717537816</v>
      </c>
      <c r="J6742" s="19">
        <f>H6742/G6742</f>
        <v>0.154060559989864</v>
      </c>
      <c r="K6742" t="s" s="21">
        <f>IF(J6742&lt;25%,"น้อยกว่า 25%",IF(J6742&gt;=25%,"มากกว่าหรือเท่ากับ 25%",IF(J6742&gt;=35%,"มากกว่าหรือเท่ากับ 35%")))</f>
        <v>18</v>
      </c>
    </row>
    <row r="6743" s="7" customFormat="1" ht="19.15" customHeight="1">
      <c r="A6743" t="s" s="16">
        <v>6866</v>
      </c>
      <c r="B6743" s="17">
        <v>1</v>
      </c>
      <c r="C6743" s="17">
        <v>3</v>
      </c>
      <c r="D6743" t="s" s="16">
        <v>6879</v>
      </c>
      <c r="E6743" t="s" s="16">
        <v>20</v>
      </c>
      <c r="F6743" s="55">
        <v>20705</v>
      </c>
      <c r="G6743" s="17">
        <v>22805</v>
      </c>
      <c r="H6743" s="18">
        <f>SUM(G6743-F6743)</f>
        <v>2100</v>
      </c>
      <c r="I6743" s="19">
        <f>H6743/F6743</f>
        <v>0.101424776624004</v>
      </c>
      <c r="J6743" s="19">
        <f>H6743/G6743</f>
        <v>0.0920850690638018</v>
      </c>
      <c r="K6743" t="s" s="21">
        <f>IF(J6743&lt;25%,"น้อยกว่า 25%",IF(J6743&gt;=25%,"มากกว่าหรือเท่ากับ 25%",IF(J6743&gt;=35%,"มากกว่าหรือเท่ากับ 35%")))</f>
        <v>18</v>
      </c>
    </row>
    <row r="6744" s="7" customFormat="1" ht="19.15" customHeight="1">
      <c r="A6744" t="s" s="16">
        <v>6866</v>
      </c>
      <c r="B6744" s="17">
        <v>1</v>
      </c>
      <c r="C6744" s="17">
        <v>6</v>
      </c>
      <c r="D6744" t="s" s="16">
        <v>6880</v>
      </c>
      <c r="E6744" t="s" s="16">
        <v>26</v>
      </c>
      <c r="F6744" s="55">
        <v>8813</v>
      </c>
      <c r="G6744" s="17">
        <v>9526</v>
      </c>
      <c r="H6744" s="18">
        <f>SUM(G6744-F6744)</f>
        <v>713</v>
      </c>
      <c r="I6744" s="19">
        <f>H6744/F6744</f>
        <v>0.08090321116532399</v>
      </c>
      <c r="J6744" s="19">
        <f>H6744/G6744</f>
        <v>0.0748477850094478</v>
      </c>
      <c r="K6744" t="s" s="21">
        <f>IF(J6744&lt;25%,"น้อยกว่า 25%",IF(J6744&gt;=25%,"มากกว่าหรือเท่ากับ 25%",IF(J6744&gt;=35%,"มากกว่าหรือเท่ากับ 35%")))</f>
        <v>18</v>
      </c>
    </row>
    <row r="6745" s="7" customFormat="1" ht="19.15" customHeight="1">
      <c r="A6745" t="s" s="16">
        <v>6866</v>
      </c>
      <c r="B6745" s="17">
        <v>1</v>
      </c>
      <c r="C6745" s="17">
        <v>12</v>
      </c>
      <c r="D6745" t="s" s="16">
        <v>6881</v>
      </c>
      <c r="E6745" t="s" s="16">
        <v>24</v>
      </c>
      <c r="F6745" s="55">
        <v>2822</v>
      </c>
      <c r="G6745" s="17">
        <v>3057</v>
      </c>
      <c r="H6745" s="18">
        <f>SUM(G6745-F6745)</f>
        <v>235</v>
      </c>
      <c r="I6745" s="19">
        <f>H6745/F6745</f>
        <v>0.0832742735648476</v>
      </c>
      <c r="J6745" s="19">
        <f>H6745/G6745</f>
        <v>0.07687275106313381</v>
      </c>
      <c r="K6745" t="s" s="21">
        <f>IF(J6745&lt;25%,"น้อยกว่า 25%",IF(J6745&gt;=25%,"มากกว่าหรือเท่ากับ 25%",IF(J6745&gt;=35%,"มากกว่าหรือเท่ากับ 35%")))</f>
        <v>18</v>
      </c>
    </row>
    <row r="6746" s="7" customFormat="1" ht="19.15" customHeight="1">
      <c r="A6746" t="s" s="16">
        <v>6866</v>
      </c>
      <c r="B6746" s="17">
        <v>1</v>
      </c>
      <c r="C6746" s="17">
        <v>8</v>
      </c>
      <c r="D6746" t="s" s="16">
        <v>6882</v>
      </c>
      <c r="E6746" t="s" s="16">
        <v>17</v>
      </c>
      <c r="F6746" s="55">
        <v>2108</v>
      </c>
      <c r="G6746" s="17">
        <v>2468</v>
      </c>
      <c r="H6746" s="18">
        <f>SUM(G6746-F6746)</f>
        <v>360</v>
      </c>
      <c r="I6746" s="19">
        <f>H6746/F6746</f>
        <v>0.170777988614801</v>
      </c>
      <c r="J6746" s="19">
        <f>H6746/G6746</f>
        <v>0.145867098865478</v>
      </c>
      <c r="K6746" t="s" s="21">
        <f>IF(J6746&lt;25%,"น้อยกว่า 25%",IF(J6746&gt;=25%,"มากกว่าหรือเท่ากับ 25%",IF(J6746&gt;=35%,"มากกว่าหรือเท่ากับ 35%")))</f>
        <v>18</v>
      </c>
    </row>
    <row r="6747" s="7" customFormat="1" ht="19.15" customHeight="1">
      <c r="A6747" t="s" s="16">
        <v>6866</v>
      </c>
      <c r="B6747" s="17">
        <v>1</v>
      </c>
      <c r="C6747" s="17">
        <v>4</v>
      </c>
      <c r="D6747" t="s" s="16">
        <v>6883</v>
      </c>
      <c r="E6747" t="s" s="16">
        <v>28</v>
      </c>
      <c r="F6747" s="55">
        <v>1169</v>
      </c>
      <c r="G6747" s="17">
        <v>1550</v>
      </c>
      <c r="H6747" s="18">
        <f>SUM(G6747-F6747)</f>
        <v>381</v>
      </c>
      <c r="I6747" s="19">
        <f>H6747/F6747</f>
        <v>0.325919589392643</v>
      </c>
      <c r="J6747" s="19">
        <f>H6747/G6747</f>
        <v>0.245806451612903</v>
      </c>
      <c r="K6747" t="s" s="21">
        <f>IF(J6747&lt;25%,"น้อยกว่า 25%",IF(J6747&gt;=25%,"มากกว่าหรือเท่ากับ 25%",IF(J6747&gt;=35%,"มากกว่าหรือเท่ากับ 35%")))</f>
        <v>18</v>
      </c>
    </row>
    <row r="6748" s="7" customFormat="1" ht="19.15" customHeight="1">
      <c r="A6748" t="s" s="16">
        <v>6866</v>
      </c>
      <c r="B6748" s="17">
        <v>1</v>
      </c>
      <c r="C6748" s="17">
        <v>26</v>
      </c>
      <c r="D6748" t="s" s="16">
        <v>6884</v>
      </c>
      <c r="E6748" t="s" s="16">
        <v>34</v>
      </c>
      <c r="F6748" s="55">
        <v>970</v>
      </c>
      <c r="G6748" s="17">
        <v>1068</v>
      </c>
      <c r="H6748" s="18">
        <f>SUM(G6748-F6748)</f>
        <v>98</v>
      </c>
      <c r="I6748" s="19">
        <f>H6748/F6748</f>
        <v>0.101030927835052</v>
      </c>
      <c r="J6748" s="19">
        <f>H6748/G6748</f>
        <v>0.09176029962546819</v>
      </c>
      <c r="K6748" t="s" s="21">
        <f>IF(J6748&lt;25%,"น้อยกว่า 25%",IF(J6748&gt;=25%,"มากกว่าหรือเท่ากับ 25%",IF(J6748&gt;=35%,"มากกว่าหรือเท่ากับ 35%")))</f>
        <v>18</v>
      </c>
    </row>
    <row r="6749" s="7" customFormat="1" ht="19.15" customHeight="1">
      <c r="A6749" t="s" s="16">
        <v>6866</v>
      </c>
      <c r="B6749" s="17">
        <v>1</v>
      </c>
      <c r="C6749" s="17">
        <v>28</v>
      </c>
      <c r="D6749" t="s" s="16">
        <v>6885</v>
      </c>
      <c r="E6749" t="s" s="16">
        <v>147</v>
      </c>
      <c r="F6749" s="55">
        <v>307</v>
      </c>
      <c r="G6749" s="17">
        <v>331</v>
      </c>
      <c r="H6749" s="18">
        <f>SUM(G6749-F6749)</f>
        <v>24</v>
      </c>
      <c r="I6749" s="19">
        <f>H6749/F6749</f>
        <v>0.07817589576547231</v>
      </c>
      <c r="J6749" s="19">
        <f>H6749/G6749</f>
        <v>0.0725075528700906</v>
      </c>
      <c r="K6749" t="s" s="21">
        <f>IF(J6749&lt;25%,"น้อยกว่า 25%",IF(J6749&gt;=25%,"มากกว่าหรือเท่ากับ 25%",IF(J6749&gt;=35%,"มากกว่าหรือเท่ากับ 35%")))</f>
        <v>18</v>
      </c>
    </row>
    <row r="6750" s="7" customFormat="1" ht="19.15" customHeight="1">
      <c r="A6750" t="s" s="16">
        <v>6866</v>
      </c>
      <c r="B6750" s="17">
        <v>1</v>
      </c>
      <c r="C6750" s="17">
        <v>2</v>
      </c>
      <c r="D6750" t="s" s="16">
        <v>6886</v>
      </c>
      <c r="E6750" t="s" s="16">
        <v>44</v>
      </c>
      <c r="F6750" s="55">
        <v>262</v>
      </c>
      <c r="G6750" s="17">
        <v>288</v>
      </c>
      <c r="H6750" s="18">
        <f>SUM(G6750-F6750)</f>
        <v>26</v>
      </c>
      <c r="I6750" s="19">
        <f>H6750/F6750</f>
        <v>0.099236641221374</v>
      </c>
      <c r="J6750" s="19">
        <f>H6750/G6750</f>
        <v>0.0902777777777778</v>
      </c>
      <c r="K6750" t="s" s="21">
        <f>IF(J6750&lt;25%,"น้อยกว่า 25%",IF(J6750&gt;=25%,"มากกว่าหรือเท่ากับ 25%",IF(J6750&gt;=35%,"มากกว่าหรือเท่ากับ 35%")))</f>
        <v>18</v>
      </c>
    </row>
    <row r="6751" s="7" customFormat="1" ht="19.15" customHeight="1">
      <c r="A6751" t="s" s="16">
        <v>6866</v>
      </c>
      <c r="B6751" s="17">
        <v>1</v>
      </c>
      <c r="C6751" s="17">
        <v>13</v>
      </c>
      <c r="D6751" t="s" s="16">
        <v>6887</v>
      </c>
      <c r="E6751" t="s" s="16">
        <v>40</v>
      </c>
      <c r="F6751" s="55">
        <v>216</v>
      </c>
      <c r="G6751" s="17">
        <v>258</v>
      </c>
      <c r="H6751" s="18">
        <f>SUM(G6751-F6751)</f>
        <v>42</v>
      </c>
      <c r="I6751" s="19">
        <f>H6751/F6751</f>
        <v>0.194444444444444</v>
      </c>
      <c r="J6751" s="19">
        <f>H6751/G6751</f>
        <v>0.162790697674419</v>
      </c>
      <c r="K6751" t="s" s="21">
        <f>IF(J6751&lt;25%,"น้อยกว่า 25%",IF(J6751&gt;=25%,"มากกว่าหรือเท่ากับ 25%",IF(J6751&gt;=35%,"มากกว่าหรือเท่ากับ 35%")))</f>
        <v>18</v>
      </c>
    </row>
    <row r="6752" s="7" customFormat="1" ht="19.15" customHeight="1">
      <c r="A6752" t="s" s="16">
        <v>6866</v>
      </c>
      <c r="B6752" s="17">
        <v>1</v>
      </c>
      <c r="C6752" s="17">
        <v>41</v>
      </c>
      <c r="D6752" t="s" s="16">
        <v>6888</v>
      </c>
      <c r="E6752" t="s" s="16">
        <v>32</v>
      </c>
      <c r="F6752" s="55">
        <v>237</v>
      </c>
      <c r="G6752" s="17">
        <v>258</v>
      </c>
      <c r="H6752" s="18">
        <f>SUM(G6752-F6752)</f>
        <v>21</v>
      </c>
      <c r="I6752" s="19">
        <f>H6752/F6752</f>
        <v>0.0886075949367089</v>
      </c>
      <c r="J6752" s="19">
        <f>H6752/G6752</f>
        <v>0.08139534883720929</v>
      </c>
      <c r="K6752" t="s" s="21">
        <f>IF(J6752&lt;25%,"น้อยกว่า 25%",IF(J6752&gt;=25%,"มากกว่าหรือเท่ากับ 25%",IF(J6752&gt;=35%,"มากกว่าหรือเท่ากับ 35%")))</f>
        <v>18</v>
      </c>
    </row>
    <row r="6753" s="7" customFormat="1" ht="19.15" customHeight="1">
      <c r="A6753" t="s" s="16">
        <v>6866</v>
      </c>
      <c r="B6753" s="17">
        <v>1</v>
      </c>
      <c r="C6753" s="17">
        <v>7</v>
      </c>
      <c r="D6753" t="s" s="16">
        <v>6889</v>
      </c>
      <c r="E6753" t="s" s="16">
        <v>101</v>
      </c>
      <c r="F6753" s="55">
        <v>179</v>
      </c>
      <c r="G6753" s="17">
        <v>235</v>
      </c>
      <c r="H6753" s="18">
        <f>SUM(G6753-F6753)</f>
        <v>56</v>
      </c>
      <c r="I6753" s="19">
        <f>H6753/F6753</f>
        <v>0.312849162011173</v>
      </c>
      <c r="J6753" s="19">
        <f>H6753/G6753</f>
        <v>0.238297872340426</v>
      </c>
      <c r="K6753" t="s" s="21">
        <f>IF(J6753&lt;25%,"น้อยกว่า 25%",IF(J6753&gt;=25%,"มากกว่าหรือเท่ากับ 25%",IF(J6753&gt;=35%,"มากกว่าหรือเท่ากับ 35%")))</f>
        <v>18</v>
      </c>
    </row>
    <row r="6754" s="7" customFormat="1" ht="19.15" customHeight="1">
      <c r="A6754" t="s" s="16">
        <v>6866</v>
      </c>
      <c r="B6754" s="17">
        <v>1</v>
      </c>
      <c r="C6754" s="17">
        <v>19</v>
      </c>
      <c r="D6754" t="s" s="16">
        <v>6890</v>
      </c>
      <c r="E6754" t="s" s="16">
        <v>60</v>
      </c>
      <c r="F6754" s="55">
        <v>169</v>
      </c>
      <c r="G6754" s="17">
        <v>209</v>
      </c>
      <c r="H6754" s="18">
        <f>SUM(G6754-F6754)</f>
        <v>40</v>
      </c>
      <c r="I6754" s="19">
        <f>H6754/F6754</f>
        <v>0.236686390532544</v>
      </c>
      <c r="J6754" s="19">
        <f>H6754/G6754</f>
        <v>0.191387559808612</v>
      </c>
      <c r="K6754" t="s" s="21">
        <f>IF(J6754&lt;25%,"น้อยกว่า 25%",IF(J6754&gt;=25%,"มากกว่าหรือเท่ากับ 25%",IF(J6754&gt;=35%,"มากกว่าหรือเท่ากับ 35%")))</f>
        <v>18</v>
      </c>
    </row>
    <row r="6755" s="7" customFormat="1" ht="19.15" customHeight="1">
      <c r="A6755" t="s" s="16">
        <v>6866</v>
      </c>
      <c r="B6755" s="17">
        <v>1</v>
      </c>
      <c r="C6755" s="17">
        <v>39</v>
      </c>
      <c r="D6755" t="s" s="16">
        <v>6891</v>
      </c>
      <c r="E6755" t="s" s="16">
        <v>248</v>
      </c>
      <c r="F6755" s="55">
        <v>165</v>
      </c>
      <c r="G6755" s="17">
        <v>182</v>
      </c>
      <c r="H6755" s="18">
        <f>SUM(G6755-F6755)</f>
        <v>17</v>
      </c>
      <c r="I6755" s="19">
        <f>H6755/F6755</f>
        <v>0.103030303030303</v>
      </c>
      <c r="J6755" s="19">
        <f>H6755/G6755</f>
        <v>0.09340659340659339</v>
      </c>
      <c r="K6755" t="s" s="21">
        <f>IF(J6755&lt;25%,"น้อยกว่า 25%",IF(J6755&gt;=25%,"มากกว่าหรือเท่ากับ 25%",IF(J6755&gt;=35%,"มากกว่าหรือเท่ากับ 35%")))</f>
        <v>18</v>
      </c>
    </row>
    <row r="6756" s="7" customFormat="1" ht="19.15" customHeight="1">
      <c r="A6756" t="s" s="16">
        <v>6866</v>
      </c>
      <c r="B6756" s="17">
        <v>1</v>
      </c>
      <c r="C6756" s="17">
        <v>9</v>
      </c>
      <c r="D6756" t="s" s="16">
        <v>6892</v>
      </c>
      <c r="E6756" t="s" s="16">
        <v>48</v>
      </c>
      <c r="F6756" s="55">
        <v>150</v>
      </c>
      <c r="G6756" s="17">
        <v>181</v>
      </c>
      <c r="H6756" s="18">
        <f>SUM(G6756-F6756)</f>
        <v>31</v>
      </c>
      <c r="I6756" s="19">
        <f>H6756/F6756</f>
        <v>0.206666666666667</v>
      </c>
      <c r="J6756" s="19">
        <f>H6756/G6756</f>
        <v>0.171270718232044</v>
      </c>
      <c r="K6756" t="s" s="21">
        <f>IF(J6756&lt;25%,"น้อยกว่า 25%",IF(J6756&gt;=25%,"มากกว่าหรือเท่ากับ 25%",IF(J6756&gt;=35%,"มากกว่าหรือเท่ากับ 35%")))</f>
        <v>18</v>
      </c>
    </row>
    <row r="6757" s="7" customFormat="1" ht="19.15" customHeight="1">
      <c r="A6757" t="s" s="16">
        <v>6866</v>
      </c>
      <c r="B6757" s="17">
        <v>1</v>
      </c>
      <c r="C6757" s="17">
        <v>18</v>
      </c>
      <c r="D6757" t="s" s="16">
        <v>6893</v>
      </c>
      <c r="E6757" t="s" s="16">
        <v>38</v>
      </c>
      <c r="F6757" s="55">
        <v>157</v>
      </c>
      <c r="G6757" s="17">
        <v>174</v>
      </c>
      <c r="H6757" s="18">
        <f>SUM(G6757-F6757)</f>
        <v>17</v>
      </c>
      <c r="I6757" s="19">
        <f>H6757/F6757</f>
        <v>0.10828025477707</v>
      </c>
      <c r="J6757" s="19">
        <f>H6757/G6757</f>
        <v>0.0977011494252874</v>
      </c>
      <c r="K6757" t="s" s="21">
        <f>IF(J6757&lt;25%,"น้อยกว่า 25%",IF(J6757&gt;=25%,"มากกว่าหรือเท่ากับ 25%",IF(J6757&gt;=35%,"มากกว่าหรือเท่ากับ 35%")))</f>
        <v>18</v>
      </c>
    </row>
    <row r="6758" s="7" customFormat="1" ht="19.15" customHeight="1">
      <c r="A6758" t="s" s="16">
        <v>6866</v>
      </c>
      <c r="B6758" s="17">
        <v>1</v>
      </c>
      <c r="C6758" s="17">
        <v>20</v>
      </c>
      <c r="D6758" t="s" s="16">
        <v>6894</v>
      </c>
      <c r="E6758" t="s" s="16">
        <v>30</v>
      </c>
      <c r="F6758" s="55">
        <v>129</v>
      </c>
      <c r="G6758" s="17">
        <v>140</v>
      </c>
      <c r="H6758" s="18">
        <f>SUM(G6758-F6758)</f>
        <v>11</v>
      </c>
      <c r="I6758" s="19">
        <f>H6758/F6758</f>
        <v>0.0852713178294574</v>
      </c>
      <c r="J6758" s="19">
        <f>H6758/G6758</f>
        <v>0.0785714285714286</v>
      </c>
      <c r="K6758" t="s" s="21">
        <f>IF(J6758&lt;25%,"น้อยกว่า 25%",IF(J6758&gt;=25%,"มากกว่าหรือเท่ากับ 25%",IF(J6758&gt;=35%,"มากกว่าหรือเท่ากับ 35%")))</f>
        <v>18</v>
      </c>
    </row>
    <row r="6759" s="7" customFormat="1" ht="19.15" customHeight="1">
      <c r="A6759" t="s" s="16">
        <v>6866</v>
      </c>
      <c r="B6759" s="17">
        <v>1</v>
      </c>
      <c r="C6759" s="17">
        <v>33</v>
      </c>
      <c r="D6759" t="s" s="16">
        <v>6895</v>
      </c>
      <c r="E6759" t="s" s="16">
        <v>281</v>
      </c>
      <c r="F6759" s="55">
        <v>125</v>
      </c>
      <c r="G6759" s="17">
        <v>140</v>
      </c>
      <c r="H6759" s="18">
        <f>SUM(G6759-F6759)</f>
        <v>15</v>
      </c>
      <c r="I6759" s="19">
        <f>H6759/F6759</f>
        <v>0.12</v>
      </c>
      <c r="J6759" s="19">
        <f>H6759/G6759</f>
        <v>0.107142857142857</v>
      </c>
      <c r="K6759" t="s" s="21">
        <f>IF(J6759&lt;25%,"น้อยกว่า 25%",IF(J6759&gt;=25%,"มากกว่าหรือเท่ากับ 25%",IF(J6759&gt;=35%,"มากกว่าหรือเท่ากับ 35%")))</f>
        <v>18</v>
      </c>
    </row>
    <row r="6760" s="7" customFormat="1" ht="19.15" customHeight="1">
      <c r="A6760" t="s" s="16">
        <v>6866</v>
      </c>
      <c r="B6760" s="17">
        <v>1</v>
      </c>
      <c r="C6760" s="17">
        <v>23</v>
      </c>
      <c r="D6760" t="s" s="16">
        <v>6896</v>
      </c>
      <c r="E6760" t="s" s="16">
        <v>62</v>
      </c>
      <c r="F6760" s="55">
        <v>98</v>
      </c>
      <c r="G6760" s="17">
        <v>121</v>
      </c>
      <c r="H6760" s="18">
        <f>SUM(G6760-F6760)</f>
        <v>23</v>
      </c>
      <c r="I6760" s="19">
        <f>H6760/F6760</f>
        <v>0.23469387755102</v>
      </c>
      <c r="J6760" s="19">
        <f>H6760/G6760</f>
        <v>0.190082644628099</v>
      </c>
      <c r="K6760" t="s" s="21">
        <f>IF(J6760&lt;25%,"น้อยกว่า 25%",IF(J6760&gt;=25%,"มากกว่าหรือเท่ากับ 25%",IF(J6760&gt;=35%,"มากกว่าหรือเท่ากับ 35%")))</f>
        <v>18</v>
      </c>
    </row>
    <row r="6761" s="7" customFormat="1" ht="19.15" customHeight="1">
      <c r="A6761" t="s" s="16">
        <v>6866</v>
      </c>
      <c r="B6761" s="17">
        <v>1</v>
      </c>
      <c r="C6761" s="17">
        <v>21</v>
      </c>
      <c r="D6761" t="s" s="16">
        <v>6897</v>
      </c>
      <c r="E6761" t="s" s="16">
        <v>185</v>
      </c>
      <c r="F6761" s="55">
        <v>107</v>
      </c>
      <c r="G6761" s="17">
        <v>113</v>
      </c>
      <c r="H6761" s="18">
        <f>SUM(G6761-F6761)</f>
        <v>6</v>
      </c>
      <c r="I6761" s="19">
        <f>H6761/F6761</f>
        <v>0.0560747663551402</v>
      </c>
      <c r="J6761" s="19">
        <f>H6761/G6761</f>
        <v>0.0530973451327434</v>
      </c>
      <c r="K6761" t="s" s="21">
        <f>IF(J6761&lt;25%,"น้อยกว่า 25%",IF(J6761&gt;=25%,"มากกว่าหรือเท่ากับ 25%",IF(J6761&gt;=35%,"มากกว่าหรือเท่ากับ 35%")))</f>
        <v>18</v>
      </c>
    </row>
    <row r="6762" s="7" customFormat="1" ht="19.15" customHeight="1">
      <c r="A6762" t="s" s="16">
        <v>6866</v>
      </c>
      <c r="B6762" s="17">
        <v>1</v>
      </c>
      <c r="C6762" s="17">
        <v>14</v>
      </c>
      <c r="D6762" t="s" s="16">
        <v>6898</v>
      </c>
      <c r="E6762" t="s" s="16">
        <v>76</v>
      </c>
      <c r="F6762" s="55">
        <v>78</v>
      </c>
      <c r="G6762" s="17">
        <v>88</v>
      </c>
      <c r="H6762" s="18">
        <f>SUM(G6762-F6762)</f>
        <v>10</v>
      </c>
      <c r="I6762" s="19">
        <f>H6762/F6762</f>
        <v>0.128205128205128</v>
      </c>
      <c r="J6762" s="19">
        <f>H6762/G6762</f>
        <v>0.113636363636364</v>
      </c>
      <c r="K6762" t="s" s="21">
        <f>IF(J6762&lt;25%,"น้อยกว่า 25%",IF(J6762&gt;=25%,"มากกว่าหรือเท่ากับ 25%",IF(J6762&gt;=35%,"มากกว่าหรือเท่ากับ 35%")))</f>
        <v>18</v>
      </c>
    </row>
    <row r="6763" s="7" customFormat="1" ht="19.15" customHeight="1">
      <c r="A6763" t="s" s="16">
        <v>6866</v>
      </c>
      <c r="B6763" s="17">
        <v>1</v>
      </c>
      <c r="C6763" s="17">
        <v>10</v>
      </c>
      <c r="D6763" t="s" s="16">
        <v>6899</v>
      </c>
      <c r="E6763" t="s" s="16">
        <v>106</v>
      </c>
      <c r="F6763" s="55">
        <v>74</v>
      </c>
      <c r="G6763" s="17">
        <v>84</v>
      </c>
      <c r="H6763" s="18">
        <f>SUM(G6763-F6763)</f>
        <v>10</v>
      </c>
      <c r="I6763" s="19">
        <f>H6763/F6763</f>
        <v>0.135135135135135</v>
      </c>
      <c r="J6763" s="19">
        <f>H6763/G6763</f>
        <v>0.119047619047619</v>
      </c>
      <c r="K6763" t="s" s="21">
        <f>IF(J6763&lt;25%,"น้อยกว่า 25%",IF(J6763&gt;=25%,"มากกว่าหรือเท่ากับ 25%",IF(J6763&gt;=35%,"มากกว่าหรือเท่ากับ 35%")))</f>
        <v>18</v>
      </c>
    </row>
    <row r="6764" s="7" customFormat="1" ht="19.15" customHeight="1">
      <c r="A6764" t="s" s="16">
        <v>6866</v>
      </c>
      <c r="B6764" s="17">
        <v>1</v>
      </c>
      <c r="C6764" s="17">
        <v>37</v>
      </c>
      <c r="D6764" t="s" s="16">
        <v>6900</v>
      </c>
      <c r="E6764" t="s" s="16">
        <v>153</v>
      </c>
      <c r="F6764" s="55">
        <v>62</v>
      </c>
      <c r="G6764" s="17">
        <v>69</v>
      </c>
      <c r="H6764" s="18">
        <f>SUM(G6764-F6764)</f>
        <v>7</v>
      </c>
      <c r="I6764" s="19">
        <f>H6764/F6764</f>
        <v>0.112903225806452</v>
      </c>
      <c r="J6764" s="19">
        <f>H6764/G6764</f>
        <v>0.101449275362319</v>
      </c>
      <c r="K6764" t="s" s="21">
        <f>IF(J6764&lt;25%,"น้อยกว่า 25%",IF(J6764&gt;=25%,"มากกว่าหรือเท่ากับ 25%",IF(J6764&gt;=35%,"มากกว่าหรือเท่ากับ 35%")))</f>
        <v>18</v>
      </c>
    </row>
    <row r="6765" s="7" customFormat="1" ht="19.15" customHeight="1">
      <c r="A6765" t="s" s="16">
        <v>6866</v>
      </c>
      <c r="B6765" s="17">
        <v>1</v>
      </c>
      <c r="C6765" s="17">
        <v>22</v>
      </c>
      <c r="D6765" t="s" s="16">
        <v>6901</v>
      </c>
      <c r="E6765" t="s" s="16">
        <v>1537</v>
      </c>
      <c r="F6765" s="55">
        <v>46</v>
      </c>
      <c r="G6765" s="17">
        <v>56</v>
      </c>
      <c r="H6765" s="18">
        <f>SUM(G6765-F6765)</f>
        <v>10</v>
      </c>
      <c r="I6765" s="19">
        <f>H6765/F6765</f>
        <v>0.217391304347826</v>
      </c>
      <c r="J6765" s="19">
        <f>H6765/G6765</f>
        <v>0.178571428571429</v>
      </c>
      <c r="K6765" t="s" s="21">
        <f>IF(J6765&lt;25%,"น้อยกว่า 25%",IF(J6765&gt;=25%,"มากกว่าหรือเท่ากับ 25%",IF(J6765&gt;=35%,"มากกว่าหรือเท่ากับ 35%")))</f>
        <v>18</v>
      </c>
    </row>
    <row r="6766" s="7" customFormat="1" ht="19.15" customHeight="1">
      <c r="A6766" t="s" s="16">
        <v>6866</v>
      </c>
      <c r="B6766" s="17">
        <v>1</v>
      </c>
      <c r="C6766" s="17">
        <v>27</v>
      </c>
      <c r="D6766" t="s" s="16">
        <v>6902</v>
      </c>
      <c r="E6766" t="s" s="16">
        <v>72</v>
      </c>
      <c r="F6766" s="55">
        <v>45</v>
      </c>
      <c r="G6766" s="17">
        <v>55</v>
      </c>
      <c r="H6766" s="18">
        <f>SUM(G6766-F6766)</f>
        <v>10</v>
      </c>
      <c r="I6766" s="19">
        <f>H6766/F6766</f>
        <v>0.222222222222222</v>
      </c>
      <c r="J6766" s="19">
        <f>H6766/G6766</f>
        <v>0.181818181818182</v>
      </c>
      <c r="K6766" t="s" s="21">
        <f>IF(J6766&lt;25%,"น้อยกว่า 25%",IF(J6766&gt;=25%,"มากกว่าหรือเท่ากับ 25%",IF(J6766&gt;=35%,"มากกว่าหรือเท่ากับ 35%")))</f>
        <v>18</v>
      </c>
    </row>
    <row r="6767" s="7" customFormat="1" ht="19.15" customHeight="1">
      <c r="A6767" t="s" s="16">
        <v>6866</v>
      </c>
      <c r="B6767" s="17">
        <v>1</v>
      </c>
      <c r="C6767" s="17">
        <v>36</v>
      </c>
      <c r="D6767" t="s" s="16">
        <v>6903</v>
      </c>
      <c r="E6767" t="s" s="16">
        <v>1427</v>
      </c>
      <c r="F6767" s="55">
        <v>52</v>
      </c>
      <c r="G6767" s="17">
        <v>55</v>
      </c>
      <c r="H6767" s="18">
        <f>SUM(G6767-F6767)</f>
        <v>3</v>
      </c>
      <c r="I6767" s="19">
        <f>H6767/F6767</f>
        <v>0.0576923076923077</v>
      </c>
      <c r="J6767" s="19">
        <f>H6767/G6767</f>
        <v>0.0545454545454545</v>
      </c>
      <c r="K6767" t="s" s="21">
        <f>IF(J6767&lt;25%,"น้อยกว่า 25%",IF(J6767&gt;=25%,"มากกว่าหรือเท่ากับ 25%",IF(J6767&gt;=35%,"มากกว่าหรือเท่ากับ 35%")))</f>
        <v>18</v>
      </c>
    </row>
    <row r="6768" s="7" customFormat="1" ht="19.15" customHeight="1">
      <c r="A6768" t="s" s="16">
        <v>6866</v>
      </c>
      <c r="B6768" s="17">
        <v>1</v>
      </c>
      <c r="C6768" s="17">
        <v>40</v>
      </c>
      <c r="D6768" t="s" s="16">
        <v>6904</v>
      </c>
      <c r="E6768" t="s" s="16">
        <v>173</v>
      </c>
      <c r="F6768" s="55">
        <v>32</v>
      </c>
      <c r="G6768" s="17">
        <v>42</v>
      </c>
      <c r="H6768" s="18">
        <f>SUM(G6768-F6768)</f>
        <v>10</v>
      </c>
      <c r="I6768" s="19">
        <f>H6768/F6768</f>
        <v>0.3125</v>
      </c>
      <c r="J6768" s="19">
        <f>H6768/G6768</f>
        <v>0.238095238095238</v>
      </c>
      <c r="K6768" t="s" s="21">
        <f>IF(J6768&lt;25%,"น้อยกว่า 25%",IF(J6768&gt;=25%,"มากกว่าหรือเท่ากับ 25%",IF(J6768&gt;=35%,"มากกว่าหรือเท่ากับ 35%")))</f>
        <v>18</v>
      </c>
    </row>
    <row r="6769" s="7" customFormat="1" ht="19.15" customHeight="1">
      <c r="A6769" t="s" s="16">
        <v>6866</v>
      </c>
      <c r="B6769" s="17">
        <v>1</v>
      </c>
      <c r="C6769" s="17">
        <v>35</v>
      </c>
      <c r="D6769" t="s" s="16">
        <v>6905</v>
      </c>
      <c r="E6769" t="s" s="16">
        <v>46</v>
      </c>
      <c r="F6769" s="55">
        <v>30</v>
      </c>
      <c r="G6769" s="17">
        <v>31</v>
      </c>
      <c r="H6769" s="18">
        <f>SUM(G6769-F6769)</f>
        <v>1</v>
      </c>
      <c r="I6769" s="19">
        <f>H6769/F6769</f>
        <v>0.0333333333333333</v>
      </c>
      <c r="J6769" s="19">
        <f>H6769/G6769</f>
        <v>0.032258064516129</v>
      </c>
      <c r="K6769" t="s" s="21">
        <f>IF(J6769&lt;25%,"น้อยกว่า 25%",IF(J6769&gt;=25%,"มากกว่าหรือเท่ากับ 25%",IF(J6769&gt;=35%,"มากกว่าหรือเท่ากับ 35%")))</f>
        <v>18</v>
      </c>
    </row>
    <row r="6770" s="7" customFormat="1" ht="19.15" customHeight="1">
      <c r="A6770" t="s" s="16">
        <v>6866</v>
      </c>
      <c r="B6770" s="17">
        <v>1</v>
      </c>
      <c r="C6770" s="17">
        <v>24</v>
      </c>
      <c r="D6770" t="s" s="16">
        <v>6906</v>
      </c>
      <c r="E6770" t="s" s="16">
        <v>116</v>
      </c>
      <c r="F6770" s="55">
        <v>17</v>
      </c>
      <c r="G6770" s="17">
        <v>21</v>
      </c>
      <c r="H6770" s="18">
        <f>SUM(G6770-F6770)</f>
        <v>4</v>
      </c>
      <c r="I6770" s="19">
        <f>H6770/F6770</f>
        <v>0.235294117647059</v>
      </c>
      <c r="J6770" s="19">
        <f>H6770/G6770</f>
        <v>0.19047619047619</v>
      </c>
      <c r="K6770" t="s" s="21">
        <f>IF(J6770&lt;25%,"น้อยกว่า 25%",IF(J6770&gt;=25%,"มากกว่าหรือเท่ากับ 25%",IF(J6770&gt;=35%,"มากกว่าหรือเท่ากับ 35%")))</f>
        <v>18</v>
      </c>
    </row>
    <row r="6771" s="7" customFormat="1" ht="19.15" customHeight="1">
      <c r="A6771" t="s" s="16">
        <v>6866</v>
      </c>
      <c r="B6771" s="17">
        <v>1</v>
      </c>
      <c r="C6771" s="17">
        <v>25</v>
      </c>
      <c r="D6771" t="s" s="16">
        <v>6907</v>
      </c>
      <c r="E6771" t="s" s="16">
        <v>237</v>
      </c>
      <c r="F6771" s="55">
        <v>10</v>
      </c>
      <c r="G6771" s="17">
        <v>12</v>
      </c>
      <c r="H6771" s="18">
        <f>SUM(G6771-F6771)</f>
        <v>2</v>
      </c>
      <c r="I6771" s="19">
        <f>H6771/F6771</f>
        <v>0.2</v>
      </c>
      <c r="J6771" s="19">
        <f>H6771/G6771</f>
        <v>0.166666666666667</v>
      </c>
      <c r="K6771" t="s" s="21">
        <f>IF(J6771&lt;25%,"น้อยกว่า 25%",IF(J6771&gt;=25%,"มากกว่าหรือเท่ากับ 25%",IF(J6771&gt;=35%,"มากกว่าหรือเท่ากับ 35%")))</f>
        <v>18</v>
      </c>
    </row>
    <row r="6772" s="7" customFormat="1" ht="19.15" customHeight="1">
      <c r="A6772" t="s" s="16">
        <v>6866</v>
      </c>
      <c r="B6772" s="17">
        <v>1</v>
      </c>
      <c r="C6772" s="17">
        <v>15</v>
      </c>
      <c r="D6772" t="s" s="16">
        <v>6908</v>
      </c>
      <c r="E6772" t="s" s="16">
        <v>380</v>
      </c>
      <c r="F6772" s="37">
        <v>0</v>
      </c>
      <c r="G6772" s="17">
        <v>0</v>
      </c>
      <c r="H6772" s="18">
        <f>SUM(G6772-F6772)</f>
        <v>0</v>
      </c>
      <c r="I6772" s="19">
        <f>H6772/F6772</f>
      </c>
      <c r="J6772" s="19">
        <f>H6772/G6772</f>
      </c>
      <c r="K6772" s="24">
        <f>IF(J6772&lt;25%,"น้อยกว่า 25%",IF(J6772&gt;=25%,"มากกว่าหรือเท่ากับ 25%",IF(J6772&gt;=35%,"มากกว่าหรือเท่ากับ 35%")))</f>
      </c>
    </row>
    <row r="6773" s="7" customFormat="1" ht="19.15" customHeight="1">
      <c r="A6773" t="s" s="16">
        <v>6866</v>
      </c>
      <c r="B6773" s="17">
        <v>1</v>
      </c>
      <c r="C6773" s="17">
        <v>31</v>
      </c>
      <c r="D6773" t="s" s="16">
        <v>6909</v>
      </c>
      <c r="E6773" t="s" s="16">
        <v>78</v>
      </c>
      <c r="F6773" s="37">
        <v>0</v>
      </c>
      <c r="G6773" s="17">
        <v>0</v>
      </c>
      <c r="H6773" s="18">
        <f>SUM(G6773-F6773)</f>
        <v>0</v>
      </c>
      <c r="I6773" s="19">
        <f>H6773/F6773</f>
      </c>
      <c r="J6773" s="19">
        <f>H6773/G6773</f>
      </c>
      <c r="K6773" s="24">
        <f>IF(J6773&lt;25%,"น้อยกว่า 25%",IF(J6773&gt;=25%,"มากกว่าหรือเท่ากับ 25%",IF(J6773&gt;=35%,"มากกว่าหรือเท่ากับ 35%")))</f>
      </c>
    </row>
    <row r="6774" s="7" customFormat="1" ht="19.15" customHeight="1">
      <c r="A6774" t="s" s="16">
        <v>6866</v>
      </c>
      <c r="B6774" s="17">
        <v>2</v>
      </c>
      <c r="C6774" s="17">
        <v>15</v>
      </c>
      <c r="D6774" t="s" s="16">
        <v>6910</v>
      </c>
      <c r="E6774" t="s" s="16">
        <v>84</v>
      </c>
      <c r="F6774" s="55">
        <v>33039</v>
      </c>
      <c r="G6774" s="17">
        <v>39758</v>
      </c>
      <c r="H6774" s="18">
        <f>SUM(G6774-F6774)</f>
        <v>6719</v>
      </c>
      <c r="I6774" s="19">
        <f>H6774/F6774</f>
        <v>0.203365719301432</v>
      </c>
      <c r="J6774" s="19">
        <f>H6774/G6774</f>
        <v>0.168997434478596</v>
      </c>
      <c r="K6774" t="s" s="21">
        <f>IF(J6774&lt;25%,"น้อยกว่า 25%",IF(J6774&gt;=25%,"มากกว่าหรือเท่ากับ 25%",IF(J6774&gt;=35%,"มากกว่าหรือเท่ากับ 35%")))</f>
        <v>18</v>
      </c>
    </row>
    <row r="6775" s="7" customFormat="1" ht="19.15" customHeight="1">
      <c r="A6775" t="s" s="16">
        <v>6866</v>
      </c>
      <c r="B6775" s="17">
        <v>2</v>
      </c>
      <c r="C6775" s="17">
        <v>12</v>
      </c>
      <c r="D6775" t="s" s="16">
        <v>6911</v>
      </c>
      <c r="E6775" t="s" s="16">
        <v>26</v>
      </c>
      <c r="F6775" s="55">
        <v>23239</v>
      </c>
      <c r="G6775" s="17">
        <v>25324</v>
      </c>
      <c r="H6775" s="18">
        <f>SUM(G6775-F6775)</f>
        <v>2085</v>
      </c>
      <c r="I6775" s="19">
        <f>H6775/F6775</f>
        <v>0.08971986746417659</v>
      </c>
      <c r="J6775" s="19">
        <f>H6775/G6775</f>
        <v>0.0823329647764966</v>
      </c>
      <c r="K6775" t="s" s="21">
        <f>IF(J6775&lt;25%,"น้อยกว่า 25%",IF(J6775&gt;=25%,"มากกว่าหรือเท่ากับ 25%",IF(J6775&gt;=35%,"มากกว่าหรือเท่ากับ 35%")))</f>
        <v>18</v>
      </c>
    </row>
    <row r="6776" s="7" customFormat="1" ht="19.15" customHeight="1">
      <c r="A6776" t="s" s="16">
        <v>6866</v>
      </c>
      <c r="B6776" s="17">
        <v>2</v>
      </c>
      <c r="C6776" s="17">
        <v>11</v>
      </c>
      <c r="D6776" t="s" s="16">
        <v>6912</v>
      </c>
      <c r="E6776" t="s" s="16">
        <v>20</v>
      </c>
      <c r="F6776" s="55">
        <v>11187</v>
      </c>
      <c r="G6776" s="17">
        <v>12869</v>
      </c>
      <c r="H6776" s="18">
        <f>SUM(G6776-F6776)</f>
        <v>1682</v>
      </c>
      <c r="I6776" s="19">
        <f>H6776/F6776</f>
        <v>0.150353088406186</v>
      </c>
      <c r="J6776" s="19">
        <f>H6776/G6776</f>
        <v>0.130701686222706</v>
      </c>
      <c r="K6776" t="s" s="21">
        <f>IF(J6776&lt;25%,"น้อยกว่า 25%",IF(J6776&gt;=25%,"มากกว่าหรือเท่ากับ 25%",IF(J6776&gt;=35%,"มากกว่าหรือเท่ากับ 35%")))</f>
        <v>18</v>
      </c>
    </row>
    <row r="6777" s="7" customFormat="1" ht="19.15" customHeight="1">
      <c r="A6777" t="s" s="16">
        <v>6866</v>
      </c>
      <c r="B6777" s="17">
        <v>2</v>
      </c>
      <c r="C6777" s="17">
        <v>6</v>
      </c>
      <c r="D6777" t="s" s="16">
        <v>6913</v>
      </c>
      <c r="E6777" t="s" s="16">
        <v>22</v>
      </c>
      <c r="F6777" s="55">
        <v>9525</v>
      </c>
      <c r="G6777" s="17">
        <v>12642</v>
      </c>
      <c r="H6777" s="18">
        <f>SUM(G6777-F6777)</f>
        <v>3117</v>
      </c>
      <c r="I6777" s="19">
        <f>H6777/F6777</f>
        <v>0.327244094488189</v>
      </c>
      <c r="J6777" s="19">
        <f>H6777/G6777</f>
        <v>0.24655908875178</v>
      </c>
      <c r="K6777" t="s" s="21">
        <f>IF(J6777&lt;25%,"น้อยกว่า 25%",IF(J6777&gt;=25%,"มากกว่าหรือเท่ากับ 25%",IF(J6777&gt;=35%,"มากกว่าหรือเท่ากับ 35%")))</f>
        <v>18</v>
      </c>
    </row>
    <row r="6778" s="7" customFormat="1" ht="19.15" customHeight="1">
      <c r="A6778" t="s" s="16">
        <v>6866</v>
      </c>
      <c r="B6778" s="17">
        <v>2</v>
      </c>
      <c r="C6778" s="17">
        <v>2</v>
      </c>
      <c r="D6778" t="s" s="16">
        <v>6914</v>
      </c>
      <c r="E6778" t="s" s="16">
        <v>28</v>
      </c>
      <c r="F6778" s="55">
        <v>709</v>
      </c>
      <c r="G6778" s="17">
        <v>934</v>
      </c>
      <c r="H6778" s="18">
        <f>SUM(G6778-F6778)</f>
        <v>225</v>
      </c>
      <c r="I6778" s="19">
        <f>H6778/F6778</f>
        <v>0.317348377997179</v>
      </c>
      <c r="J6778" s="19">
        <f>H6778/G6778</f>
        <v>0.240899357601713</v>
      </c>
      <c r="K6778" t="s" s="21">
        <f>IF(J6778&lt;25%,"น้อยกว่า 25%",IF(J6778&gt;=25%,"มากกว่าหรือเท่ากับ 25%",IF(J6778&gt;=35%,"มากกว่าหรือเท่ากับ 35%")))</f>
        <v>18</v>
      </c>
    </row>
    <row r="6779" s="7" customFormat="1" ht="19.15" customHeight="1">
      <c r="A6779" t="s" s="16">
        <v>6866</v>
      </c>
      <c r="B6779" s="17">
        <v>2</v>
      </c>
      <c r="C6779" s="17">
        <v>7</v>
      </c>
      <c r="D6779" t="s" s="16">
        <v>6915</v>
      </c>
      <c r="E6779" t="s" s="16">
        <v>34</v>
      </c>
      <c r="F6779" s="55">
        <v>704</v>
      </c>
      <c r="G6779" s="17">
        <v>871</v>
      </c>
      <c r="H6779" s="18">
        <f>SUM(G6779-F6779)</f>
        <v>167</v>
      </c>
      <c r="I6779" s="19">
        <f>H6779/F6779</f>
        <v>0.237215909090909</v>
      </c>
      <c r="J6779" s="19">
        <f>H6779/G6779</f>
        <v>0.191733639494834</v>
      </c>
      <c r="K6779" t="s" s="21">
        <f>IF(J6779&lt;25%,"น้อยกว่า 25%",IF(J6779&gt;=25%,"มากกว่าหรือเท่ากับ 25%",IF(J6779&gt;=35%,"มากกว่าหรือเท่ากับ 35%")))</f>
        <v>18</v>
      </c>
    </row>
    <row r="6780" s="7" customFormat="1" ht="19.15" customHeight="1">
      <c r="A6780" t="s" s="16">
        <v>6866</v>
      </c>
      <c r="B6780" s="17">
        <v>2</v>
      </c>
      <c r="C6780" s="17">
        <v>32</v>
      </c>
      <c r="D6780" t="s" s="16">
        <v>6916</v>
      </c>
      <c r="E6780" t="s" s="16">
        <v>46</v>
      </c>
      <c r="F6780" s="55">
        <v>636</v>
      </c>
      <c r="G6780" s="17">
        <v>669</v>
      </c>
      <c r="H6780" s="18">
        <f>SUM(G6780-F6780)</f>
        <v>33</v>
      </c>
      <c r="I6780" s="19">
        <f>H6780/F6780</f>
        <v>0.0518867924528302</v>
      </c>
      <c r="J6780" s="19">
        <f>H6780/G6780</f>
        <v>0.0493273542600897</v>
      </c>
      <c r="K6780" t="s" s="21">
        <f>IF(J6780&lt;25%,"น้อยกว่า 25%",IF(J6780&gt;=25%,"มากกว่าหรือเท่ากับ 25%",IF(J6780&gt;=35%,"มากกว่าหรือเท่ากับ 35%")))</f>
        <v>18</v>
      </c>
    </row>
    <row r="6781" s="7" customFormat="1" ht="19.15" customHeight="1">
      <c r="A6781" t="s" s="16">
        <v>6866</v>
      </c>
      <c r="B6781" s="17">
        <v>2</v>
      </c>
      <c r="C6781" s="17">
        <v>35</v>
      </c>
      <c r="D6781" t="s" s="16">
        <v>6917</v>
      </c>
      <c r="E6781" t="s" s="16">
        <v>68</v>
      </c>
      <c r="F6781" s="55">
        <v>586</v>
      </c>
      <c r="G6781" s="17">
        <v>628</v>
      </c>
      <c r="H6781" s="18">
        <f>SUM(G6781-F6781)</f>
        <v>42</v>
      </c>
      <c r="I6781" s="19">
        <f>H6781/F6781</f>
        <v>0.0716723549488055</v>
      </c>
      <c r="J6781" s="19">
        <f>H6781/G6781</f>
        <v>0.0668789808917197</v>
      </c>
      <c r="K6781" t="s" s="21">
        <f>IF(J6781&lt;25%,"น้อยกว่า 25%",IF(J6781&gt;=25%,"มากกว่าหรือเท่ากับ 25%",IF(J6781&gt;=35%,"มากกว่าหรือเท่ากับ 35%")))</f>
        <v>18</v>
      </c>
    </row>
    <row r="6782" s="7" customFormat="1" ht="19.15" customHeight="1">
      <c r="A6782" t="s" s="16">
        <v>6866</v>
      </c>
      <c r="B6782" s="17">
        <v>2</v>
      </c>
      <c r="C6782" s="17">
        <v>8</v>
      </c>
      <c r="D6782" t="s" s="16">
        <v>6918</v>
      </c>
      <c r="E6782" t="s" s="16">
        <v>1284</v>
      </c>
      <c r="F6782" s="55">
        <v>484</v>
      </c>
      <c r="G6782" s="17">
        <v>516</v>
      </c>
      <c r="H6782" s="18">
        <f>SUM(G6782-F6782)</f>
        <v>32</v>
      </c>
      <c r="I6782" s="19">
        <f>H6782/F6782</f>
        <v>0.0661157024793388</v>
      </c>
      <c r="J6782" s="19">
        <f>H6782/G6782</f>
        <v>0.062015503875969</v>
      </c>
      <c r="K6782" t="s" s="21">
        <f>IF(J6782&lt;25%,"น้อยกว่า 25%",IF(J6782&gt;=25%,"มากกว่าหรือเท่ากับ 25%",IF(J6782&gt;=35%,"มากกว่าหรือเท่ากับ 35%")))</f>
        <v>18</v>
      </c>
    </row>
    <row r="6783" s="7" customFormat="1" ht="19.15" customHeight="1">
      <c r="A6783" t="s" s="16">
        <v>6866</v>
      </c>
      <c r="B6783" s="17">
        <v>2</v>
      </c>
      <c r="C6783" s="17">
        <v>5</v>
      </c>
      <c r="D6783" t="s" s="16">
        <v>6919</v>
      </c>
      <c r="E6783" t="s" s="16">
        <v>101</v>
      </c>
      <c r="F6783" s="55">
        <v>429</v>
      </c>
      <c r="G6783" s="17">
        <v>508</v>
      </c>
      <c r="H6783" s="18">
        <f>SUM(G6783-F6783)</f>
        <v>79</v>
      </c>
      <c r="I6783" s="19">
        <f>H6783/F6783</f>
        <v>0.184149184149184</v>
      </c>
      <c r="J6783" s="19">
        <f>H6783/G6783</f>
        <v>0.155511811023622</v>
      </c>
      <c r="K6783" t="s" s="21">
        <f>IF(J6783&lt;25%,"น้อยกว่า 25%",IF(J6783&gt;=25%,"มากกว่าหรือเท่ากับ 25%",IF(J6783&gt;=35%,"มากกว่าหรือเท่ากับ 35%")))</f>
        <v>18</v>
      </c>
    </row>
    <row r="6784" s="7" customFormat="1" ht="19.15" customHeight="1">
      <c r="A6784" t="s" s="16">
        <v>6866</v>
      </c>
      <c r="B6784" s="17">
        <v>2</v>
      </c>
      <c r="C6784" s="17">
        <v>31</v>
      </c>
      <c r="D6784" t="s" s="16">
        <v>6920</v>
      </c>
      <c r="E6784" t="s" s="16">
        <v>1427</v>
      </c>
      <c r="F6784" s="55">
        <v>395</v>
      </c>
      <c r="G6784" s="17">
        <v>430</v>
      </c>
      <c r="H6784" s="18">
        <f>SUM(G6784-F6784)</f>
        <v>35</v>
      </c>
      <c r="I6784" s="19">
        <f>H6784/F6784</f>
        <v>0.0886075949367089</v>
      </c>
      <c r="J6784" s="19">
        <f>H6784/G6784</f>
        <v>0.08139534883720929</v>
      </c>
      <c r="K6784" t="s" s="21">
        <f>IF(J6784&lt;25%,"น้อยกว่า 25%",IF(J6784&gt;=25%,"มากกว่าหรือเท่ากับ 25%",IF(J6784&gt;=35%,"มากกว่าหรือเท่ากับ 35%")))</f>
        <v>18</v>
      </c>
    </row>
    <row r="6785" s="7" customFormat="1" ht="19.15" customHeight="1">
      <c r="A6785" t="s" s="16">
        <v>6866</v>
      </c>
      <c r="B6785" s="17">
        <v>2</v>
      </c>
      <c r="C6785" s="17">
        <v>16</v>
      </c>
      <c r="D6785" t="s" s="16">
        <v>6921</v>
      </c>
      <c r="E6785" t="s" s="16">
        <v>38</v>
      </c>
      <c r="F6785" s="55">
        <v>263</v>
      </c>
      <c r="G6785" s="17">
        <v>298</v>
      </c>
      <c r="H6785" s="18">
        <f>SUM(G6785-F6785)</f>
        <v>35</v>
      </c>
      <c r="I6785" s="19">
        <f>H6785/F6785</f>
        <v>0.133079847908745</v>
      </c>
      <c r="J6785" s="19">
        <f>H6785/G6785</f>
        <v>0.11744966442953</v>
      </c>
      <c r="K6785" t="s" s="21">
        <f>IF(J6785&lt;25%,"น้อยกว่า 25%",IF(J6785&gt;=25%,"มากกว่าหรือเท่ากับ 25%",IF(J6785&gt;=35%,"มากกว่าหรือเท่ากับ 35%")))</f>
        <v>18</v>
      </c>
    </row>
    <row r="6786" s="7" customFormat="1" ht="19.15" customHeight="1">
      <c r="A6786" t="s" s="16">
        <v>6866</v>
      </c>
      <c r="B6786" s="17">
        <v>2</v>
      </c>
      <c r="C6786" s="17">
        <v>21</v>
      </c>
      <c r="D6786" t="s" s="16">
        <v>6922</v>
      </c>
      <c r="E6786" t="s" s="16">
        <v>42</v>
      </c>
      <c r="F6786" s="55">
        <v>231</v>
      </c>
      <c r="G6786" s="17">
        <v>284</v>
      </c>
      <c r="H6786" s="18">
        <f>SUM(G6786-F6786)</f>
        <v>53</v>
      </c>
      <c r="I6786" s="19">
        <f>H6786/F6786</f>
        <v>0.229437229437229</v>
      </c>
      <c r="J6786" s="19">
        <f>H6786/G6786</f>
        <v>0.186619718309859</v>
      </c>
      <c r="K6786" t="s" s="21">
        <f>IF(J6786&lt;25%,"น้อยกว่า 25%",IF(J6786&gt;=25%,"มากกว่าหรือเท่ากับ 25%",IF(J6786&gt;=35%,"มากกว่าหรือเท่ากับ 35%")))</f>
        <v>18</v>
      </c>
    </row>
    <row r="6787" s="7" customFormat="1" ht="19.15" customHeight="1">
      <c r="A6787" t="s" s="16">
        <v>6866</v>
      </c>
      <c r="B6787" s="17">
        <v>2</v>
      </c>
      <c r="C6787" s="17">
        <v>19</v>
      </c>
      <c r="D6787" t="s" s="16">
        <v>6923</v>
      </c>
      <c r="E6787" t="s" s="16">
        <v>116</v>
      </c>
      <c r="F6787" s="55">
        <v>246</v>
      </c>
      <c r="G6787" s="17">
        <v>269</v>
      </c>
      <c r="H6787" s="18">
        <f>SUM(G6787-F6787)</f>
        <v>23</v>
      </c>
      <c r="I6787" s="19">
        <f>H6787/F6787</f>
        <v>0.0934959349593496</v>
      </c>
      <c r="J6787" s="19">
        <f>H6787/G6787</f>
        <v>0.08550185873605951</v>
      </c>
      <c r="K6787" t="s" s="21">
        <f>IF(J6787&lt;25%,"น้อยกว่า 25%",IF(J6787&gt;=25%,"มากกว่าหรือเท่ากับ 25%",IF(J6787&gt;=35%,"มากกว่าหรือเท่ากับ 35%")))</f>
        <v>18</v>
      </c>
    </row>
    <row r="6788" s="7" customFormat="1" ht="19.15" customHeight="1">
      <c r="A6788" t="s" s="16">
        <v>6866</v>
      </c>
      <c r="B6788" s="17">
        <v>2</v>
      </c>
      <c r="C6788" s="17">
        <v>9</v>
      </c>
      <c r="D6788" t="s" s="16">
        <v>6924</v>
      </c>
      <c r="E6788" t="s" s="16">
        <v>66</v>
      </c>
      <c r="F6788" s="55">
        <v>219</v>
      </c>
      <c r="G6788" s="17">
        <v>253</v>
      </c>
      <c r="H6788" s="18">
        <f>SUM(G6788-F6788)</f>
        <v>34</v>
      </c>
      <c r="I6788" s="19">
        <f>H6788/F6788</f>
        <v>0.155251141552511</v>
      </c>
      <c r="J6788" s="19">
        <f>H6788/G6788</f>
        <v>0.134387351778656</v>
      </c>
      <c r="K6788" t="s" s="21">
        <f>IF(J6788&lt;25%,"น้อยกว่า 25%",IF(J6788&gt;=25%,"มากกว่าหรือเท่ากับ 25%",IF(J6788&gt;=35%,"มากกว่าหรือเท่ากับ 35%")))</f>
        <v>18</v>
      </c>
    </row>
    <row r="6789" s="7" customFormat="1" ht="19.15" customHeight="1">
      <c r="A6789" t="s" s="16">
        <v>6866</v>
      </c>
      <c r="B6789" s="17">
        <v>2</v>
      </c>
      <c r="C6789" s="17">
        <v>10</v>
      </c>
      <c r="D6789" t="s" s="16">
        <v>6925</v>
      </c>
      <c r="E6789" t="s" s="16">
        <v>48</v>
      </c>
      <c r="F6789" s="55">
        <v>222</v>
      </c>
      <c r="G6789" s="17">
        <v>225</v>
      </c>
      <c r="H6789" s="18">
        <f>SUM(G6789-F6789)</f>
        <v>3</v>
      </c>
      <c r="I6789" s="19">
        <f>H6789/F6789</f>
        <v>0.0135135135135135</v>
      </c>
      <c r="J6789" s="19">
        <f>H6789/G6789</f>
        <v>0.0133333333333333</v>
      </c>
      <c r="K6789" t="s" s="21">
        <f>IF(J6789&lt;25%,"น้อยกว่า 25%",IF(J6789&gt;=25%,"มากกว่าหรือเท่ากับ 25%",IF(J6789&gt;=35%,"มากกว่าหรือเท่ากับ 35%")))</f>
        <v>18</v>
      </c>
    </row>
    <row r="6790" s="7" customFormat="1" ht="19.15" customHeight="1">
      <c r="A6790" t="s" s="16">
        <v>6866</v>
      </c>
      <c r="B6790" s="17">
        <v>2</v>
      </c>
      <c r="C6790" s="17">
        <v>17</v>
      </c>
      <c r="D6790" t="s" s="16">
        <v>6926</v>
      </c>
      <c r="E6790" t="s" s="16">
        <v>30</v>
      </c>
      <c r="F6790" s="55">
        <v>136</v>
      </c>
      <c r="G6790" s="17">
        <v>164</v>
      </c>
      <c r="H6790" s="18">
        <f>SUM(G6790-F6790)</f>
        <v>28</v>
      </c>
      <c r="I6790" s="19">
        <f>H6790/F6790</f>
        <v>0.205882352941176</v>
      </c>
      <c r="J6790" s="19">
        <f>H6790/G6790</f>
        <v>0.170731707317073</v>
      </c>
      <c r="K6790" t="s" s="21">
        <f>IF(J6790&lt;25%,"น้อยกว่า 25%",IF(J6790&gt;=25%,"มากกว่าหรือเท่ากับ 25%",IF(J6790&gt;=35%,"มากกว่าหรือเท่ากับ 35%")))</f>
        <v>18</v>
      </c>
    </row>
    <row r="6791" s="7" customFormat="1" ht="19.15" customHeight="1">
      <c r="A6791" t="s" s="16">
        <v>6866</v>
      </c>
      <c r="B6791" s="17">
        <v>2</v>
      </c>
      <c r="C6791" s="17">
        <v>22</v>
      </c>
      <c r="D6791" t="s" s="16">
        <v>6927</v>
      </c>
      <c r="E6791" t="s" s="16">
        <v>62</v>
      </c>
      <c r="F6791" s="55">
        <v>122</v>
      </c>
      <c r="G6791" s="17">
        <v>156</v>
      </c>
      <c r="H6791" s="18">
        <f>SUM(G6791-F6791)</f>
        <v>34</v>
      </c>
      <c r="I6791" s="19">
        <f>H6791/F6791</f>
        <v>0.278688524590164</v>
      </c>
      <c r="J6791" s="19">
        <f>H6791/G6791</f>
        <v>0.217948717948718</v>
      </c>
      <c r="K6791" t="s" s="21">
        <f>IF(J6791&lt;25%,"น้อยกว่า 25%",IF(J6791&gt;=25%,"มากกว่าหรือเท่ากับ 25%",IF(J6791&gt;=35%,"มากกว่าหรือเท่ากับ 35%")))</f>
        <v>18</v>
      </c>
    </row>
    <row r="6792" s="7" customFormat="1" ht="19.15" customHeight="1">
      <c r="A6792" t="s" s="16">
        <v>6866</v>
      </c>
      <c r="B6792" s="17">
        <v>2</v>
      </c>
      <c r="C6792" s="17">
        <v>3</v>
      </c>
      <c r="D6792" t="s" s="16">
        <v>6928</v>
      </c>
      <c r="E6792" t="s" s="16">
        <v>44</v>
      </c>
      <c r="F6792" s="55">
        <v>121</v>
      </c>
      <c r="G6792" s="17">
        <v>153</v>
      </c>
      <c r="H6792" s="18">
        <f>SUM(G6792-F6792)</f>
        <v>32</v>
      </c>
      <c r="I6792" s="19">
        <f>H6792/F6792</f>
        <v>0.264462809917355</v>
      </c>
      <c r="J6792" s="19">
        <f>H6792/G6792</f>
        <v>0.209150326797386</v>
      </c>
      <c r="K6792" t="s" s="21">
        <f>IF(J6792&lt;25%,"น้อยกว่า 25%",IF(J6792&gt;=25%,"มากกว่าหรือเท่ากับ 25%",IF(J6792&gt;=35%,"มากกว่าหรือเท่ากับ 35%")))</f>
        <v>18</v>
      </c>
    </row>
    <row r="6793" s="7" customFormat="1" ht="19.15" customHeight="1">
      <c r="A6793" t="s" s="16">
        <v>6866</v>
      </c>
      <c r="B6793" s="17">
        <v>2</v>
      </c>
      <c r="C6793" s="17">
        <v>28</v>
      </c>
      <c r="D6793" t="s" s="16">
        <v>6929</v>
      </c>
      <c r="E6793" t="s" s="16">
        <v>248</v>
      </c>
      <c r="F6793" s="55">
        <v>118</v>
      </c>
      <c r="G6793" s="17">
        <v>125</v>
      </c>
      <c r="H6793" s="18">
        <f>SUM(G6793-F6793)</f>
        <v>7</v>
      </c>
      <c r="I6793" s="19">
        <f>H6793/F6793</f>
        <v>0.0593220338983051</v>
      </c>
      <c r="J6793" s="19">
        <f>H6793/G6793</f>
        <v>0.056</v>
      </c>
      <c r="K6793" t="s" s="21">
        <f>IF(J6793&lt;25%,"น้อยกว่า 25%",IF(J6793&gt;=25%,"มากกว่าหรือเท่ากับ 25%",IF(J6793&gt;=35%,"มากกว่าหรือเท่ากับ 35%")))</f>
        <v>18</v>
      </c>
    </row>
    <row r="6794" s="7" customFormat="1" ht="19.15" customHeight="1">
      <c r="A6794" t="s" s="16">
        <v>6866</v>
      </c>
      <c r="B6794" s="17">
        <v>2</v>
      </c>
      <c r="C6794" s="17">
        <v>27</v>
      </c>
      <c r="D6794" t="s" s="16">
        <v>6930</v>
      </c>
      <c r="E6794" t="s" s="16">
        <v>52</v>
      </c>
      <c r="F6794" s="55">
        <v>104</v>
      </c>
      <c r="G6794" s="17">
        <v>114</v>
      </c>
      <c r="H6794" s="18">
        <f>SUM(G6794-F6794)</f>
        <v>10</v>
      </c>
      <c r="I6794" s="19">
        <f>H6794/F6794</f>
        <v>0.0961538461538462</v>
      </c>
      <c r="J6794" s="19">
        <f>H6794/G6794</f>
        <v>0.087719298245614</v>
      </c>
      <c r="K6794" t="s" s="21">
        <f>IF(J6794&lt;25%,"น้อยกว่า 25%",IF(J6794&gt;=25%,"มากกว่าหรือเท่ากับ 25%",IF(J6794&gt;=35%,"มากกว่าหรือเท่ากับ 35%")))</f>
        <v>18</v>
      </c>
    </row>
    <row r="6795" s="7" customFormat="1" ht="19.15" customHeight="1">
      <c r="A6795" t="s" s="16">
        <v>6866</v>
      </c>
      <c r="B6795" s="17">
        <v>2</v>
      </c>
      <c r="C6795" s="17">
        <v>25</v>
      </c>
      <c r="D6795" t="s" s="16">
        <v>6931</v>
      </c>
      <c r="E6795" t="s" s="16">
        <v>1091</v>
      </c>
      <c r="F6795" s="55">
        <v>97</v>
      </c>
      <c r="G6795" s="17">
        <v>107</v>
      </c>
      <c r="H6795" s="18">
        <f>SUM(G6795-F6795)</f>
        <v>10</v>
      </c>
      <c r="I6795" s="19">
        <f>H6795/F6795</f>
        <v>0.103092783505155</v>
      </c>
      <c r="J6795" s="19">
        <f>H6795/G6795</f>
        <v>0.0934579439252336</v>
      </c>
      <c r="K6795" t="s" s="21">
        <f>IF(J6795&lt;25%,"น้อยกว่า 25%",IF(J6795&gt;=25%,"มากกว่าหรือเท่ากับ 25%",IF(J6795&gt;=35%,"มากกว่าหรือเท่ากับ 35%")))</f>
        <v>18</v>
      </c>
    </row>
    <row r="6796" s="7" customFormat="1" ht="19.15" customHeight="1">
      <c r="A6796" t="s" s="16">
        <v>6866</v>
      </c>
      <c r="B6796" s="17">
        <v>2</v>
      </c>
      <c r="C6796" s="17">
        <v>20</v>
      </c>
      <c r="D6796" t="s" s="16">
        <v>6932</v>
      </c>
      <c r="E6796" t="s" s="16">
        <v>1537</v>
      </c>
      <c r="F6796" s="55">
        <v>83</v>
      </c>
      <c r="G6796" s="17">
        <v>106</v>
      </c>
      <c r="H6796" s="18">
        <f>SUM(G6796-F6796)</f>
        <v>23</v>
      </c>
      <c r="I6796" s="19">
        <f>H6796/F6796</f>
        <v>0.27710843373494</v>
      </c>
      <c r="J6796" s="19">
        <f>H6796/G6796</f>
        <v>0.216981132075472</v>
      </c>
      <c r="K6796" t="s" s="21">
        <f>IF(J6796&lt;25%,"น้อยกว่า 25%",IF(J6796&gt;=25%,"มากกว่าหรือเท่ากับ 25%",IF(J6796&gt;=35%,"มากกว่าหรือเท่ากับ 35%")))</f>
        <v>18</v>
      </c>
    </row>
    <row r="6797" s="7" customFormat="1" ht="19.15" customHeight="1">
      <c r="A6797" t="s" s="16">
        <v>6866</v>
      </c>
      <c r="B6797" s="17">
        <v>2</v>
      </c>
      <c r="C6797" s="17">
        <v>18</v>
      </c>
      <c r="D6797" t="s" s="16">
        <v>6933</v>
      </c>
      <c r="E6797" t="s" s="16">
        <v>36</v>
      </c>
      <c r="F6797" s="55">
        <v>84</v>
      </c>
      <c r="G6797" s="17">
        <v>104</v>
      </c>
      <c r="H6797" s="18">
        <f>SUM(G6797-F6797)</f>
        <v>20</v>
      </c>
      <c r="I6797" s="19">
        <f>H6797/F6797</f>
        <v>0.238095238095238</v>
      </c>
      <c r="J6797" s="19">
        <f>H6797/G6797</f>
        <v>0.192307692307692</v>
      </c>
      <c r="K6797" t="s" s="21">
        <f>IF(J6797&lt;25%,"น้อยกว่า 25%",IF(J6797&gt;=25%,"มากกว่าหรือเท่ากับ 25%",IF(J6797&gt;=35%,"มากกว่าหรือเท่ากับ 35%")))</f>
        <v>18</v>
      </c>
    </row>
    <row r="6798" s="7" customFormat="1" ht="19.15" customHeight="1">
      <c r="A6798" t="s" s="16">
        <v>6866</v>
      </c>
      <c r="B6798" s="17">
        <v>2</v>
      </c>
      <c r="C6798" s="17">
        <v>26</v>
      </c>
      <c r="D6798" t="s" s="16">
        <v>6934</v>
      </c>
      <c r="E6798" t="s" s="16">
        <v>119</v>
      </c>
      <c r="F6798" s="55">
        <v>97</v>
      </c>
      <c r="G6798" s="17">
        <v>102</v>
      </c>
      <c r="H6798" s="18">
        <f>SUM(G6798-F6798)</f>
        <v>5</v>
      </c>
      <c r="I6798" s="19">
        <f>H6798/F6798</f>
        <v>0.0515463917525773</v>
      </c>
      <c r="J6798" s="19">
        <f>H6798/G6798</f>
        <v>0.0490196078431373</v>
      </c>
      <c r="K6798" t="s" s="21">
        <f>IF(J6798&lt;25%,"น้อยกว่า 25%",IF(J6798&gt;=25%,"มากกว่าหรือเท่ากับ 25%",IF(J6798&gt;=35%,"มากกว่าหรือเท่ากับ 35%")))</f>
        <v>18</v>
      </c>
    </row>
    <row r="6799" s="7" customFormat="1" ht="19.15" customHeight="1">
      <c r="A6799" t="s" s="16">
        <v>6866</v>
      </c>
      <c r="B6799" s="17">
        <v>2</v>
      </c>
      <c r="C6799" s="17">
        <v>34</v>
      </c>
      <c r="D6799" t="s" s="16">
        <v>6935</v>
      </c>
      <c r="E6799" t="s" s="16">
        <v>173</v>
      </c>
      <c r="F6799" s="55">
        <v>81</v>
      </c>
      <c r="G6799" s="17">
        <v>98</v>
      </c>
      <c r="H6799" s="18">
        <f>SUM(G6799-F6799)</f>
        <v>17</v>
      </c>
      <c r="I6799" s="19">
        <f>H6799/F6799</f>
        <v>0.209876543209877</v>
      </c>
      <c r="J6799" s="19">
        <f>H6799/G6799</f>
        <v>0.173469387755102</v>
      </c>
      <c r="K6799" t="s" s="21">
        <f>IF(J6799&lt;25%,"น้อยกว่า 25%",IF(J6799&gt;=25%,"มากกว่าหรือเท่ากับ 25%",IF(J6799&gt;=35%,"มากกว่าหรือเท่ากับ 35%")))</f>
        <v>18</v>
      </c>
    </row>
    <row r="6800" s="7" customFormat="1" ht="19.15" customHeight="1">
      <c r="A6800" t="s" s="16">
        <v>6866</v>
      </c>
      <c r="B6800" s="17">
        <v>2</v>
      </c>
      <c r="C6800" s="17">
        <v>4</v>
      </c>
      <c r="D6800" t="s" s="16">
        <v>6936</v>
      </c>
      <c r="E6800" t="s" s="16">
        <v>76</v>
      </c>
      <c r="F6800" s="55">
        <v>53</v>
      </c>
      <c r="G6800" s="17">
        <v>67</v>
      </c>
      <c r="H6800" s="18">
        <f>SUM(G6800-F6800)</f>
        <v>14</v>
      </c>
      <c r="I6800" s="19">
        <f>H6800/F6800</f>
        <v>0.264150943396226</v>
      </c>
      <c r="J6800" s="19">
        <f>H6800/G6800</f>
        <v>0.208955223880597</v>
      </c>
      <c r="K6800" t="s" s="21">
        <f>IF(J6800&lt;25%,"น้อยกว่า 25%",IF(J6800&gt;=25%,"มากกว่าหรือเท่ากับ 25%",IF(J6800&gt;=35%,"มากกว่าหรือเท่ากับ 35%")))</f>
        <v>18</v>
      </c>
    </row>
    <row r="6801" s="7" customFormat="1" ht="19.15" customHeight="1">
      <c r="A6801" t="s" s="16">
        <v>6866</v>
      </c>
      <c r="B6801" s="17">
        <v>2</v>
      </c>
      <c r="C6801" s="17">
        <v>24</v>
      </c>
      <c r="D6801" t="s" s="16">
        <v>6937</v>
      </c>
      <c r="E6801" t="s" s="16">
        <v>72</v>
      </c>
      <c r="F6801" s="55">
        <v>55</v>
      </c>
      <c r="G6801" s="17">
        <v>66</v>
      </c>
      <c r="H6801" s="18">
        <f>SUM(G6801-F6801)</f>
        <v>11</v>
      </c>
      <c r="I6801" s="19">
        <f>H6801/F6801</f>
        <v>0.2</v>
      </c>
      <c r="J6801" s="19">
        <f>H6801/G6801</f>
        <v>0.166666666666667</v>
      </c>
      <c r="K6801" t="s" s="21">
        <f>IF(J6801&lt;25%,"น้อยกว่า 25%",IF(J6801&gt;=25%,"มากกว่าหรือเท่ากับ 25%",IF(J6801&gt;=35%,"มากกว่าหรือเท่ากับ 35%")))</f>
        <v>18</v>
      </c>
    </row>
    <row r="6802" s="7" customFormat="1" ht="19.15" customHeight="1">
      <c r="A6802" t="s" s="16">
        <v>6866</v>
      </c>
      <c r="B6802" s="17">
        <v>2</v>
      </c>
      <c r="C6802" s="17">
        <v>38</v>
      </c>
      <c r="D6802" t="s" s="16">
        <v>6938</v>
      </c>
      <c r="E6802" t="s" s="16">
        <v>281</v>
      </c>
      <c r="F6802" s="55">
        <v>53</v>
      </c>
      <c r="G6802" s="17">
        <v>59</v>
      </c>
      <c r="H6802" s="18">
        <f>SUM(G6802-F6802)</f>
        <v>6</v>
      </c>
      <c r="I6802" s="19">
        <f>H6802/F6802</f>
        <v>0.113207547169811</v>
      </c>
      <c r="J6802" s="19">
        <f>H6802/G6802</f>
        <v>0.101694915254237</v>
      </c>
      <c r="K6802" t="s" s="21">
        <f>IF(J6802&lt;25%,"น้อยกว่า 25%",IF(J6802&gt;=25%,"มากกว่าหรือเท่ากับ 25%",IF(J6802&gt;=35%,"มากกว่าหรือเท่ากับ 35%")))</f>
        <v>18</v>
      </c>
    </row>
    <row r="6803" s="7" customFormat="1" ht="19.15" customHeight="1">
      <c r="A6803" t="s" s="16">
        <v>6866</v>
      </c>
      <c r="B6803" s="17">
        <v>2</v>
      </c>
      <c r="C6803" s="17">
        <v>36</v>
      </c>
      <c r="D6803" t="s" s="16">
        <v>6939</v>
      </c>
      <c r="E6803" t="s" s="16">
        <v>110</v>
      </c>
      <c r="F6803" s="55">
        <v>35</v>
      </c>
      <c r="G6803" s="17">
        <v>40</v>
      </c>
      <c r="H6803" s="18">
        <f>SUM(G6803-F6803)</f>
        <v>5</v>
      </c>
      <c r="I6803" s="19">
        <f>H6803/F6803</f>
        <v>0.142857142857143</v>
      </c>
      <c r="J6803" s="19">
        <f>H6803/G6803</f>
        <v>0.125</v>
      </c>
      <c r="K6803" t="s" s="21">
        <f>IF(J6803&lt;25%,"น้อยกว่า 25%",IF(J6803&gt;=25%,"มากกว่าหรือเท่ากับ 25%",IF(J6803&gt;=35%,"มากกว่าหรือเท่ากับ 35%")))</f>
        <v>18</v>
      </c>
    </row>
    <row r="6804" s="7" customFormat="1" ht="19.15" customHeight="1">
      <c r="A6804" t="s" s="16">
        <v>6866</v>
      </c>
      <c r="B6804" s="17">
        <v>2</v>
      </c>
      <c r="C6804" s="17">
        <v>30</v>
      </c>
      <c r="D6804" t="s" s="16">
        <v>6940</v>
      </c>
      <c r="E6804" t="s" s="16">
        <v>2848</v>
      </c>
      <c r="F6804" s="55">
        <v>30</v>
      </c>
      <c r="G6804" s="17">
        <v>37</v>
      </c>
      <c r="H6804" s="18">
        <f>SUM(G6804-F6804)</f>
        <v>7</v>
      </c>
      <c r="I6804" s="19">
        <f>H6804/F6804</f>
        <v>0.233333333333333</v>
      </c>
      <c r="J6804" s="19">
        <f>H6804/G6804</f>
        <v>0.189189189189189</v>
      </c>
      <c r="K6804" t="s" s="21">
        <f>IF(J6804&lt;25%,"น้อยกว่า 25%",IF(J6804&gt;=25%,"มากกว่าหรือเท่ากับ 25%",IF(J6804&gt;=35%,"มากกว่าหรือเท่ากับ 35%")))</f>
        <v>18</v>
      </c>
    </row>
    <row r="6805" s="7" customFormat="1" ht="19.15" customHeight="1">
      <c r="A6805" t="s" s="16">
        <v>6866</v>
      </c>
      <c r="B6805" s="17">
        <v>2</v>
      </c>
      <c r="C6805" s="17">
        <v>33</v>
      </c>
      <c r="D6805" t="s" s="16">
        <v>6941</v>
      </c>
      <c r="E6805" t="s" s="16">
        <v>153</v>
      </c>
      <c r="F6805" s="55">
        <v>33</v>
      </c>
      <c r="G6805" s="17">
        <v>37</v>
      </c>
      <c r="H6805" s="18">
        <f>SUM(G6805-F6805)</f>
        <v>4</v>
      </c>
      <c r="I6805" s="19">
        <f>H6805/F6805</f>
        <v>0.121212121212121</v>
      </c>
      <c r="J6805" s="19">
        <f>H6805/G6805</f>
        <v>0.108108108108108</v>
      </c>
      <c r="K6805" t="s" s="21">
        <f>IF(J6805&lt;25%,"น้อยกว่า 25%",IF(J6805&gt;=25%,"มากกว่าหรือเท่ากับ 25%",IF(J6805&gt;=35%,"มากกว่าหรือเท่ากับ 35%")))</f>
        <v>18</v>
      </c>
    </row>
    <row r="6806" s="7" customFormat="1" ht="19.15" customHeight="1">
      <c r="A6806" t="s" s="16">
        <v>6866</v>
      </c>
      <c r="B6806" s="17">
        <v>2</v>
      </c>
      <c r="C6806" s="17">
        <v>37</v>
      </c>
      <c r="D6806" t="s" s="16">
        <v>6942</v>
      </c>
      <c r="E6806" t="s" s="16">
        <v>106</v>
      </c>
      <c r="F6806" s="55">
        <v>33</v>
      </c>
      <c r="G6806" s="17">
        <v>35</v>
      </c>
      <c r="H6806" s="18">
        <f>SUM(G6806-F6806)</f>
        <v>2</v>
      </c>
      <c r="I6806" s="19">
        <f>H6806/F6806</f>
        <v>0.0606060606060606</v>
      </c>
      <c r="J6806" s="19">
        <f>H6806/G6806</f>
        <v>0.0571428571428571</v>
      </c>
      <c r="K6806" t="s" s="21">
        <f>IF(J6806&lt;25%,"น้อยกว่า 25%",IF(J6806&gt;=25%,"มากกว่าหรือเท่ากับ 25%",IF(J6806&gt;=35%,"มากกว่าหรือเท่ากับ 35%")))</f>
        <v>18</v>
      </c>
    </row>
    <row r="6807" s="7" customFormat="1" ht="19.15" customHeight="1">
      <c r="A6807" t="s" s="16">
        <v>6866</v>
      </c>
      <c r="B6807" s="17">
        <v>2</v>
      </c>
      <c r="C6807" s="17">
        <v>1</v>
      </c>
      <c r="D6807" t="s" s="16">
        <v>6943</v>
      </c>
      <c r="E6807" t="s" s="16">
        <v>380</v>
      </c>
      <c r="F6807" s="37">
        <v>0</v>
      </c>
      <c r="G6807" s="17">
        <v>0</v>
      </c>
      <c r="H6807" s="18">
        <f>SUM(G6807-F6807)</f>
        <v>0</v>
      </c>
      <c r="I6807" s="19">
        <f>H6807/F6807</f>
      </c>
      <c r="J6807" s="19">
        <f>H6807/G6807</f>
      </c>
      <c r="K6807" s="24">
        <f>IF(J6807&lt;25%,"น้อยกว่า 25%",IF(J6807&gt;=25%,"มากกว่าหรือเท่ากับ 25%",IF(J6807&gt;=35%,"มากกว่าหรือเท่ากับ 35%")))</f>
      </c>
    </row>
    <row r="6808" s="7" customFormat="1" ht="19.15" customHeight="1">
      <c r="A6808" t="s" s="16">
        <v>6866</v>
      </c>
      <c r="B6808" s="17">
        <v>2</v>
      </c>
      <c r="C6808" s="17">
        <v>29</v>
      </c>
      <c r="D6808" t="s" s="16">
        <v>6944</v>
      </c>
      <c r="E6808" t="s" s="16">
        <v>78</v>
      </c>
      <c r="F6808" s="37">
        <v>0</v>
      </c>
      <c r="G6808" s="17">
        <v>0</v>
      </c>
      <c r="H6808" s="18">
        <f>SUM(G6808-F6808)</f>
        <v>0</v>
      </c>
      <c r="I6808" s="19">
        <f>H6808/F6808</f>
      </c>
      <c r="J6808" s="19">
        <f>H6808/G6808</f>
      </c>
      <c r="K6808" s="24">
        <f>IF(J6808&lt;25%,"น้อยกว่า 25%",IF(J6808&gt;=25%,"มากกว่าหรือเท่ากับ 25%",IF(J6808&gt;=35%,"มากกว่าหรือเท่ากับ 35%")))</f>
      </c>
    </row>
    <row r="6809" s="7" customFormat="1" ht="19.15" customHeight="1">
      <c r="A6809" t="s" s="16">
        <v>6866</v>
      </c>
      <c r="B6809" s="17">
        <v>2</v>
      </c>
      <c r="C6809" s="17">
        <v>39</v>
      </c>
      <c r="D6809" t="s" s="16">
        <v>6945</v>
      </c>
      <c r="E6809" t="s" s="16">
        <v>32</v>
      </c>
      <c r="F6809" s="37">
        <v>0</v>
      </c>
      <c r="G6809" s="17">
        <v>0</v>
      </c>
      <c r="H6809" s="18">
        <f>SUM(G6809-F6809)</f>
        <v>0</v>
      </c>
      <c r="I6809" s="19">
        <f>H6809/F6809</f>
      </c>
      <c r="J6809" s="19">
        <f>H6809/G6809</f>
      </c>
      <c r="K6809" s="24">
        <f>IF(J6809&lt;25%,"น้อยกว่า 25%",IF(J6809&gt;=25%,"มากกว่าหรือเท่ากับ 25%",IF(J6809&gt;=35%,"มากกว่าหรือเท่ากับ 35%")))</f>
      </c>
    </row>
    <row r="6810" s="7" customFormat="1" ht="19.15" customHeight="1">
      <c r="A6810" t="s" s="16">
        <v>6866</v>
      </c>
      <c r="B6810" s="17">
        <v>3</v>
      </c>
      <c r="C6810" s="17">
        <v>9</v>
      </c>
      <c r="D6810" t="s" s="16">
        <v>6946</v>
      </c>
      <c r="E6810" t="s" s="16">
        <v>84</v>
      </c>
      <c r="F6810" s="37">
        <v>29735</v>
      </c>
      <c r="G6810" s="17">
        <v>36310</v>
      </c>
      <c r="H6810" s="18">
        <f>SUM(G6810-F6810)</f>
        <v>6575</v>
      </c>
      <c r="I6810" s="19">
        <f>H6810/F6810</f>
        <v>0.221119892382714</v>
      </c>
      <c r="J6810" s="19">
        <f>H6810/G6810</f>
        <v>0.181079592398788</v>
      </c>
      <c r="K6810" t="s" s="21">
        <f>IF(J6810&lt;25%,"น้อยกว่า 25%",IF(J6810&gt;=25%,"มากกว่าหรือเท่ากับ 25%",IF(J6810&gt;=35%,"มากกว่าหรือเท่ากับ 35%")))</f>
        <v>18</v>
      </c>
    </row>
    <row r="6811" s="7" customFormat="1" ht="19.15" customHeight="1">
      <c r="A6811" t="s" s="16">
        <v>6866</v>
      </c>
      <c r="B6811" s="17">
        <v>3</v>
      </c>
      <c r="C6811" s="17">
        <v>3</v>
      </c>
      <c r="D6811" t="s" s="16">
        <v>6947</v>
      </c>
      <c r="E6811" t="s" s="16">
        <v>26</v>
      </c>
      <c r="F6811" s="37">
        <v>24624</v>
      </c>
      <c r="G6811" s="17">
        <v>26738</v>
      </c>
      <c r="H6811" s="18">
        <f>SUM(G6811-F6811)</f>
        <v>2114</v>
      </c>
      <c r="I6811" s="19">
        <f>H6811/F6811</f>
        <v>0.0858512020792723</v>
      </c>
      <c r="J6811" s="19">
        <f>H6811/G6811</f>
        <v>0.0790635051237939</v>
      </c>
      <c r="K6811" t="s" s="21">
        <f>IF(J6811&lt;25%,"น้อยกว่า 25%",IF(J6811&gt;=25%,"มากกว่าหรือเท่ากับ 25%",IF(J6811&gt;=35%,"มากกว่าหรือเท่ากับ 35%")))</f>
        <v>18</v>
      </c>
    </row>
    <row r="6812" s="7" customFormat="1" ht="19.15" customHeight="1">
      <c r="A6812" t="s" s="16">
        <v>6866</v>
      </c>
      <c r="B6812" s="17">
        <v>3</v>
      </c>
      <c r="C6812" s="17">
        <v>11</v>
      </c>
      <c r="D6812" t="s" s="16">
        <v>6948</v>
      </c>
      <c r="E6812" t="s" s="16">
        <v>20</v>
      </c>
      <c r="F6812" s="37">
        <v>14617</v>
      </c>
      <c r="G6812" s="17">
        <v>16586</v>
      </c>
      <c r="H6812" s="18">
        <f>SUM(G6812-F6812)</f>
        <v>1969</v>
      </c>
      <c r="I6812" s="19">
        <f>H6812/F6812</f>
        <v>0.134706164055552</v>
      </c>
      <c r="J6812" s="19">
        <f>H6812/G6812</f>
        <v>0.118714578560232</v>
      </c>
      <c r="K6812" t="s" s="21">
        <f>IF(J6812&lt;25%,"น้อยกว่า 25%",IF(J6812&gt;=25%,"มากกว่าหรือเท่ากับ 25%",IF(J6812&gt;=35%,"มากกว่าหรือเท่ากับ 35%")))</f>
        <v>18</v>
      </c>
    </row>
    <row r="6813" s="7" customFormat="1" ht="19.15" customHeight="1">
      <c r="A6813" t="s" s="16">
        <v>6866</v>
      </c>
      <c r="B6813" s="17">
        <v>3</v>
      </c>
      <c r="C6813" s="17">
        <v>2</v>
      </c>
      <c r="D6813" t="s" s="16">
        <v>6949</v>
      </c>
      <c r="E6813" t="s" s="16">
        <v>28</v>
      </c>
      <c r="F6813" s="37">
        <v>1280</v>
      </c>
      <c r="G6813" s="17">
        <v>1603</v>
      </c>
      <c r="H6813" s="18">
        <f>SUM(G6813-F6813)</f>
        <v>323</v>
      </c>
      <c r="I6813" s="19">
        <f>H6813/F6813</f>
        <v>0.25234375</v>
      </c>
      <c r="J6813" s="19">
        <f>H6813/G6813</f>
        <v>0.201497192763568</v>
      </c>
      <c r="K6813" t="s" s="21">
        <f>IF(J6813&lt;25%,"น้อยกว่า 25%",IF(J6813&gt;=25%,"มากกว่าหรือเท่ากับ 25%",IF(J6813&gt;=35%,"มากกว่าหรือเท่ากับ 35%")))</f>
        <v>18</v>
      </c>
    </row>
    <row r="6814" s="7" customFormat="1" ht="19.15" customHeight="1">
      <c r="A6814" t="s" s="16">
        <v>6866</v>
      </c>
      <c r="B6814" s="17">
        <v>3</v>
      </c>
      <c r="C6814" s="17">
        <v>13</v>
      </c>
      <c r="D6814" t="s" s="16">
        <v>6950</v>
      </c>
      <c r="E6814" t="s" s="16">
        <v>17</v>
      </c>
      <c r="F6814" s="37">
        <v>1150</v>
      </c>
      <c r="G6814" s="17">
        <v>1518</v>
      </c>
      <c r="H6814" s="18">
        <f>SUM(G6814-F6814)</f>
        <v>368</v>
      </c>
      <c r="I6814" s="19">
        <f>H6814/F6814</f>
        <v>0.32</v>
      </c>
      <c r="J6814" s="19">
        <f>H6814/G6814</f>
        <v>0.242424242424242</v>
      </c>
      <c r="K6814" t="s" s="21">
        <f>IF(J6814&lt;25%,"น้อยกว่า 25%",IF(J6814&gt;=25%,"มากกว่าหรือเท่ากับ 25%",IF(J6814&gt;=35%,"มากกว่าหรือเท่ากับ 35%")))</f>
        <v>18</v>
      </c>
    </row>
    <row r="6815" s="7" customFormat="1" ht="19.15" customHeight="1">
      <c r="A6815" t="s" s="16">
        <v>6866</v>
      </c>
      <c r="B6815" s="17">
        <v>3</v>
      </c>
      <c r="C6815" s="17">
        <v>29</v>
      </c>
      <c r="D6815" t="s" s="16">
        <v>6951</v>
      </c>
      <c r="E6815" t="s" s="16">
        <v>46</v>
      </c>
      <c r="F6815" s="37">
        <v>573</v>
      </c>
      <c r="G6815" s="17">
        <v>643</v>
      </c>
      <c r="H6815" s="18">
        <f>SUM(G6815-F6815)</f>
        <v>70</v>
      </c>
      <c r="I6815" s="19">
        <f>H6815/F6815</f>
        <v>0.12216404886562</v>
      </c>
      <c r="J6815" s="19">
        <f>H6815/G6815</f>
        <v>0.108864696734059</v>
      </c>
      <c r="K6815" t="s" s="21">
        <f>IF(J6815&lt;25%,"น้อยกว่า 25%",IF(J6815&gt;=25%,"มากกว่าหรือเท่ากับ 25%",IF(J6815&gt;=35%,"มากกว่าหรือเท่ากับ 35%")))</f>
        <v>18</v>
      </c>
    </row>
    <row r="6816" s="7" customFormat="1" ht="19.15" customHeight="1">
      <c r="A6816" t="s" s="16">
        <v>6866</v>
      </c>
      <c r="B6816" s="17">
        <v>3</v>
      </c>
      <c r="C6816" s="17">
        <v>23</v>
      </c>
      <c r="D6816" t="s" s="16">
        <v>6952</v>
      </c>
      <c r="E6816" t="s" s="16">
        <v>147</v>
      </c>
      <c r="F6816" s="37">
        <v>573</v>
      </c>
      <c r="G6816" s="17">
        <v>609</v>
      </c>
      <c r="H6816" s="18">
        <f>SUM(G6816-F6816)</f>
        <v>36</v>
      </c>
      <c r="I6816" s="19">
        <f>H6816/F6816</f>
        <v>0.0628272251308901</v>
      </c>
      <c r="J6816" s="19">
        <f>H6816/G6816</f>
        <v>0.0591133004926108</v>
      </c>
      <c r="K6816" t="s" s="21">
        <f>IF(J6816&lt;25%,"น้อยกว่า 25%",IF(J6816&gt;=25%,"มากกว่าหรือเท่ากับ 25%",IF(J6816&gt;=35%,"มากกว่าหรือเท่ากับ 35%")))</f>
        <v>18</v>
      </c>
    </row>
    <row r="6817" s="7" customFormat="1" ht="19.15" customHeight="1">
      <c r="A6817" t="s" s="16">
        <v>6866</v>
      </c>
      <c r="B6817" s="17">
        <v>3</v>
      </c>
      <c r="C6817" s="17">
        <v>12</v>
      </c>
      <c r="D6817" t="s" s="16">
        <v>6953</v>
      </c>
      <c r="E6817" t="s" s="16">
        <v>34</v>
      </c>
      <c r="F6817" s="37">
        <v>448</v>
      </c>
      <c r="G6817" s="17">
        <v>546</v>
      </c>
      <c r="H6817" s="18">
        <f>SUM(G6817-F6817)</f>
        <v>98</v>
      </c>
      <c r="I6817" s="19">
        <f>H6817/F6817</f>
        <v>0.21875</v>
      </c>
      <c r="J6817" s="19">
        <f>H6817/G6817</f>
        <v>0.179487179487179</v>
      </c>
      <c r="K6817" t="s" s="21">
        <f>IF(J6817&lt;25%,"น้อยกว่า 25%",IF(J6817&gt;=25%,"มากกว่าหรือเท่ากับ 25%",IF(J6817&gt;=35%,"มากกว่าหรือเท่ากับ 35%")))</f>
        <v>18</v>
      </c>
    </row>
    <row r="6818" s="7" customFormat="1" ht="19.15" customHeight="1">
      <c r="A6818" t="s" s="16">
        <v>6866</v>
      </c>
      <c r="B6818" s="17">
        <v>3</v>
      </c>
      <c r="C6818" s="17">
        <v>7</v>
      </c>
      <c r="D6818" t="s" s="16">
        <v>6954</v>
      </c>
      <c r="E6818" t="s" s="16">
        <v>1284</v>
      </c>
      <c r="F6818" s="37">
        <v>445</v>
      </c>
      <c r="G6818" s="17">
        <v>533</v>
      </c>
      <c r="H6818" s="18">
        <f>SUM(G6818-F6818)</f>
        <v>88</v>
      </c>
      <c r="I6818" s="19">
        <f>H6818/F6818</f>
        <v>0.197752808988764</v>
      </c>
      <c r="J6818" s="19">
        <f>H6818/G6818</f>
        <v>0.165103189493433</v>
      </c>
      <c r="K6818" t="s" s="21">
        <f>IF(J6818&lt;25%,"น้อยกว่า 25%",IF(J6818&gt;=25%,"มากกว่าหรือเท่ากับ 25%",IF(J6818&gt;=35%,"มากกว่าหรือเท่ากับ 35%")))</f>
        <v>18</v>
      </c>
    </row>
    <row r="6819" s="7" customFormat="1" ht="19.15" customHeight="1">
      <c r="A6819" t="s" s="16">
        <v>6866</v>
      </c>
      <c r="B6819" s="17">
        <v>3</v>
      </c>
      <c r="C6819" s="17">
        <v>6</v>
      </c>
      <c r="D6819" t="s" s="16">
        <v>6955</v>
      </c>
      <c r="E6819" t="s" s="16">
        <v>101</v>
      </c>
      <c r="F6819" s="37">
        <v>412</v>
      </c>
      <c r="G6819" s="17">
        <v>470</v>
      </c>
      <c r="H6819" s="18">
        <f>SUM(G6819-F6819)</f>
        <v>58</v>
      </c>
      <c r="I6819" s="19">
        <f>H6819/F6819</f>
        <v>0.140776699029126</v>
      </c>
      <c r="J6819" s="19">
        <f>H6819/G6819</f>
        <v>0.123404255319149</v>
      </c>
      <c r="K6819" t="s" s="21">
        <f>IF(J6819&lt;25%,"น้อยกว่า 25%",IF(J6819&gt;=25%,"มากกว่าหรือเท่ากับ 25%",IF(J6819&gt;=35%,"มากกว่าหรือเท่ากับ 35%")))</f>
        <v>18</v>
      </c>
    </row>
    <row r="6820" s="7" customFormat="1" ht="19.15" customHeight="1">
      <c r="A6820" t="s" s="16">
        <v>6866</v>
      </c>
      <c r="B6820" s="17">
        <v>3</v>
      </c>
      <c r="C6820" s="17">
        <v>31</v>
      </c>
      <c r="D6820" t="s" s="16">
        <v>6956</v>
      </c>
      <c r="E6820" t="s" s="16">
        <v>1427</v>
      </c>
      <c r="F6820" s="37">
        <v>334</v>
      </c>
      <c r="G6820" s="17">
        <v>363</v>
      </c>
      <c r="H6820" s="18">
        <f>SUM(G6820-F6820)</f>
        <v>29</v>
      </c>
      <c r="I6820" s="19">
        <f>H6820/F6820</f>
        <v>0.0868263473053892</v>
      </c>
      <c r="J6820" s="19">
        <f>H6820/G6820</f>
        <v>0.0798898071625344</v>
      </c>
      <c r="K6820" t="s" s="21">
        <f>IF(J6820&lt;25%,"น้อยกว่า 25%",IF(J6820&gt;=25%,"มากกว่าหรือเท่ากับ 25%",IF(J6820&gt;=35%,"มากกว่าหรือเท่ากับ 35%")))</f>
        <v>18</v>
      </c>
    </row>
    <row r="6821" s="7" customFormat="1" ht="19.15" customHeight="1">
      <c r="A6821" t="s" s="16">
        <v>6866</v>
      </c>
      <c r="B6821" s="17">
        <v>3</v>
      </c>
      <c r="C6821" s="17">
        <v>10</v>
      </c>
      <c r="D6821" t="s" s="16">
        <v>6957</v>
      </c>
      <c r="E6821" t="s" s="16">
        <v>110</v>
      </c>
      <c r="F6821" s="37">
        <v>283</v>
      </c>
      <c r="G6821" s="17">
        <v>361</v>
      </c>
      <c r="H6821" s="18">
        <f>SUM(G6821-F6821)</f>
        <v>78</v>
      </c>
      <c r="I6821" s="19">
        <f>H6821/F6821</f>
        <v>0.275618374558304</v>
      </c>
      <c r="J6821" s="19">
        <f>H6821/G6821</f>
        <v>0.21606648199446</v>
      </c>
      <c r="K6821" t="s" s="21">
        <f>IF(J6821&lt;25%,"น้อยกว่า 25%",IF(J6821&gt;=25%,"มากกว่าหรือเท่ากับ 25%",IF(J6821&gt;=35%,"มากกว่าหรือเท่ากับ 35%")))</f>
        <v>18</v>
      </c>
    </row>
    <row r="6822" s="7" customFormat="1" ht="19.15" customHeight="1">
      <c r="A6822" t="s" s="16">
        <v>6866</v>
      </c>
      <c r="B6822" s="17">
        <v>3</v>
      </c>
      <c r="C6822" s="17">
        <v>4</v>
      </c>
      <c r="D6822" t="s" s="16">
        <v>6958</v>
      </c>
      <c r="E6822" t="s" s="16">
        <v>60</v>
      </c>
      <c r="F6822" s="37">
        <v>243</v>
      </c>
      <c r="G6822" s="17">
        <v>280</v>
      </c>
      <c r="H6822" s="18">
        <f>SUM(G6822-F6822)</f>
        <v>37</v>
      </c>
      <c r="I6822" s="19">
        <f>H6822/F6822</f>
        <v>0.152263374485597</v>
      </c>
      <c r="J6822" s="19">
        <f>H6822/G6822</f>
        <v>0.132142857142857</v>
      </c>
      <c r="K6822" t="s" s="21">
        <f>IF(J6822&lt;25%,"น้อยกว่า 25%",IF(J6822&gt;=25%,"มากกว่าหรือเท่ากับ 25%",IF(J6822&gt;=35%,"มากกว่าหรือเท่ากับ 35%")))</f>
        <v>18</v>
      </c>
    </row>
    <row r="6823" s="7" customFormat="1" ht="19.15" customHeight="1">
      <c r="A6823" t="s" s="16">
        <v>6866</v>
      </c>
      <c r="B6823" s="17">
        <v>3</v>
      </c>
      <c r="C6823" s="17">
        <v>8</v>
      </c>
      <c r="D6823" t="s" s="16">
        <v>6959</v>
      </c>
      <c r="E6823" t="s" s="16">
        <v>44</v>
      </c>
      <c r="F6823" s="37">
        <v>212</v>
      </c>
      <c r="G6823" s="17">
        <v>251</v>
      </c>
      <c r="H6823" s="18">
        <f>SUM(G6823-F6823)</f>
        <v>39</v>
      </c>
      <c r="I6823" s="19">
        <f>H6823/F6823</f>
        <v>0.183962264150943</v>
      </c>
      <c r="J6823" s="19">
        <f>H6823/G6823</f>
        <v>0.155378486055777</v>
      </c>
      <c r="K6823" t="s" s="21">
        <f>IF(J6823&lt;25%,"น้อยกว่า 25%",IF(J6823&gt;=25%,"มากกว่าหรือเท่ากับ 25%",IF(J6823&gt;=35%,"มากกว่าหรือเท่ากับ 35%")))</f>
        <v>18</v>
      </c>
    </row>
    <row r="6824" s="7" customFormat="1" ht="19.15" customHeight="1">
      <c r="A6824" t="s" s="16">
        <v>6866</v>
      </c>
      <c r="B6824" s="17">
        <v>3</v>
      </c>
      <c r="C6824" s="17">
        <v>1</v>
      </c>
      <c r="D6824" t="s" s="16">
        <v>6960</v>
      </c>
      <c r="E6824" t="s" s="16">
        <v>424</v>
      </c>
      <c r="F6824" s="37">
        <v>197</v>
      </c>
      <c r="G6824" s="17">
        <v>249</v>
      </c>
      <c r="H6824" s="18">
        <f>SUM(G6824-F6824)</f>
        <v>52</v>
      </c>
      <c r="I6824" s="19">
        <f>H6824/F6824</f>
        <v>0.263959390862944</v>
      </c>
      <c r="J6824" s="19">
        <f>H6824/G6824</f>
        <v>0.208835341365462</v>
      </c>
      <c r="K6824" t="s" s="21">
        <f>IF(J6824&lt;25%,"น้อยกว่า 25%",IF(J6824&gt;=25%,"มากกว่าหรือเท่ากับ 25%",IF(J6824&gt;=35%,"มากกว่าหรือเท่ากับ 35%")))</f>
        <v>18</v>
      </c>
    </row>
    <row r="6825" s="7" customFormat="1" ht="19.15" customHeight="1">
      <c r="A6825" t="s" s="16">
        <v>6866</v>
      </c>
      <c r="B6825" s="17">
        <v>3</v>
      </c>
      <c r="C6825" s="17">
        <v>26</v>
      </c>
      <c r="D6825" t="s" s="16">
        <v>6961</v>
      </c>
      <c r="E6825" t="s" s="16">
        <v>52</v>
      </c>
      <c r="F6825" s="37">
        <v>230</v>
      </c>
      <c r="G6825" s="17">
        <v>246</v>
      </c>
      <c r="H6825" s="18">
        <f>SUM(G6825-F6825)</f>
        <v>16</v>
      </c>
      <c r="I6825" s="19">
        <f>H6825/F6825</f>
        <v>0.06956521739130429</v>
      </c>
      <c r="J6825" s="19">
        <f>H6825/G6825</f>
        <v>0.0650406504065041</v>
      </c>
      <c r="K6825" t="s" s="21">
        <f>IF(J6825&lt;25%,"น้อยกว่า 25%",IF(J6825&gt;=25%,"มากกว่าหรือเท่ากับ 25%",IF(J6825&gt;=35%,"มากกว่าหรือเท่ากับ 35%")))</f>
        <v>18</v>
      </c>
    </row>
    <row r="6826" s="7" customFormat="1" ht="19.15" customHeight="1">
      <c r="A6826" t="s" s="16">
        <v>6866</v>
      </c>
      <c r="B6826" s="17">
        <v>3</v>
      </c>
      <c r="C6826" s="17">
        <v>24</v>
      </c>
      <c r="D6826" t="s" s="16">
        <v>6962</v>
      </c>
      <c r="E6826" t="s" s="16">
        <v>72</v>
      </c>
      <c r="F6826" s="37">
        <v>168</v>
      </c>
      <c r="G6826" s="17">
        <v>187</v>
      </c>
      <c r="H6826" s="18">
        <f>SUM(G6826-F6826)</f>
        <v>19</v>
      </c>
      <c r="I6826" s="19">
        <f>H6826/F6826</f>
        <v>0.113095238095238</v>
      </c>
      <c r="J6826" s="19">
        <f>H6826/G6826</f>
        <v>0.101604278074866</v>
      </c>
      <c r="K6826" t="s" s="21">
        <f>IF(J6826&lt;25%,"น้อยกว่า 25%",IF(J6826&gt;=25%,"มากกว่าหรือเท่ากับ 25%",IF(J6826&gt;=35%,"มากกว่าหรือเท่ากับ 35%")))</f>
        <v>18</v>
      </c>
    </row>
    <row r="6827" s="7" customFormat="1" ht="19.15" customHeight="1">
      <c r="A6827" t="s" s="16">
        <v>6866</v>
      </c>
      <c r="B6827" s="17">
        <v>3</v>
      </c>
      <c r="C6827" s="17">
        <v>16</v>
      </c>
      <c r="D6827" t="s" s="16">
        <v>6963</v>
      </c>
      <c r="E6827" t="s" s="16">
        <v>30</v>
      </c>
      <c r="F6827" s="37">
        <v>141</v>
      </c>
      <c r="G6827" s="17">
        <v>165</v>
      </c>
      <c r="H6827" s="18">
        <f>SUM(G6827-F6827)</f>
        <v>24</v>
      </c>
      <c r="I6827" s="19">
        <f>H6827/F6827</f>
        <v>0.170212765957447</v>
      </c>
      <c r="J6827" s="19">
        <f>H6827/G6827</f>
        <v>0.145454545454545</v>
      </c>
      <c r="K6827" t="s" s="21">
        <f>IF(J6827&lt;25%,"น้อยกว่า 25%",IF(J6827&gt;=25%,"มากกว่าหรือเท่ากับ 25%",IF(J6827&gt;=35%,"มากกว่าหรือเท่ากับ 35%")))</f>
        <v>18</v>
      </c>
    </row>
    <row r="6828" s="7" customFormat="1" ht="19.15" customHeight="1">
      <c r="A6828" t="s" s="16">
        <v>6866</v>
      </c>
      <c r="B6828" s="17">
        <v>3</v>
      </c>
      <c r="C6828" s="17">
        <v>22</v>
      </c>
      <c r="D6828" t="s" s="16">
        <v>6964</v>
      </c>
      <c r="E6828" t="s" s="16">
        <v>38</v>
      </c>
      <c r="F6828" s="37">
        <v>103</v>
      </c>
      <c r="G6828" s="17">
        <v>135</v>
      </c>
      <c r="H6828" s="18">
        <f>SUM(G6828-F6828)</f>
        <v>32</v>
      </c>
      <c r="I6828" s="19">
        <f>H6828/F6828</f>
        <v>0.310679611650485</v>
      </c>
      <c r="J6828" s="19">
        <f>H6828/G6828</f>
        <v>0.237037037037037</v>
      </c>
      <c r="K6828" t="s" s="21">
        <f>IF(J6828&lt;25%,"น้อยกว่า 25%",IF(J6828&gt;=25%,"มากกว่าหรือเท่ากับ 25%",IF(J6828&gt;=35%,"มากกว่าหรือเท่ากับ 35%")))</f>
        <v>18</v>
      </c>
    </row>
    <row r="6829" s="7" customFormat="1" ht="19.15" customHeight="1">
      <c r="A6829" t="s" s="16">
        <v>6866</v>
      </c>
      <c r="B6829" s="17">
        <v>3</v>
      </c>
      <c r="C6829" s="17">
        <v>32</v>
      </c>
      <c r="D6829" t="s" s="16">
        <v>6965</v>
      </c>
      <c r="E6829" t="s" s="16">
        <v>248</v>
      </c>
      <c r="F6829" s="37">
        <v>115</v>
      </c>
      <c r="G6829" s="17">
        <v>119</v>
      </c>
      <c r="H6829" s="18">
        <f>SUM(G6829-F6829)</f>
        <v>4</v>
      </c>
      <c r="I6829" s="19">
        <f>H6829/F6829</f>
        <v>0.0347826086956522</v>
      </c>
      <c r="J6829" s="19">
        <f>H6829/G6829</f>
        <v>0.0336134453781513</v>
      </c>
      <c r="K6829" t="s" s="21">
        <f>IF(J6829&lt;25%,"น้อยกว่า 25%",IF(J6829&gt;=25%,"มากกว่าหรือเท่ากับ 25%",IF(J6829&gt;=35%,"มากกว่าหรือเท่ากับ 35%")))</f>
        <v>18</v>
      </c>
    </row>
    <row r="6830" s="7" customFormat="1" ht="19.15" customHeight="1">
      <c r="A6830" t="s" s="16">
        <v>6866</v>
      </c>
      <c r="B6830" s="17">
        <v>3</v>
      </c>
      <c r="C6830" s="17">
        <v>21</v>
      </c>
      <c r="D6830" t="s" s="16">
        <v>6966</v>
      </c>
      <c r="E6830" t="s" s="16">
        <v>116</v>
      </c>
      <c r="F6830" s="37">
        <v>101</v>
      </c>
      <c r="G6830" s="17">
        <v>113</v>
      </c>
      <c r="H6830" s="18">
        <f>SUM(G6830-F6830)</f>
        <v>12</v>
      </c>
      <c r="I6830" s="19">
        <f>H6830/F6830</f>
        <v>0.118811881188119</v>
      </c>
      <c r="J6830" s="19">
        <f>H6830/G6830</f>
        <v>0.106194690265487</v>
      </c>
      <c r="K6830" t="s" s="21">
        <f>IF(J6830&lt;25%,"น้อยกว่า 25%",IF(J6830&gt;=25%,"มากกว่าหรือเท่ากับ 25%",IF(J6830&gt;=35%,"มากกว่าหรือเท่ากับ 35%")))</f>
        <v>18</v>
      </c>
    </row>
    <row r="6831" s="7" customFormat="1" ht="19.15" customHeight="1">
      <c r="A6831" t="s" s="16">
        <v>6866</v>
      </c>
      <c r="B6831" s="17">
        <v>3</v>
      </c>
      <c r="C6831" s="17">
        <v>28</v>
      </c>
      <c r="D6831" t="s" s="16">
        <v>6967</v>
      </c>
      <c r="E6831" t="s" s="16">
        <v>281</v>
      </c>
      <c r="F6831" s="37">
        <v>46</v>
      </c>
      <c r="G6831" s="17">
        <v>58</v>
      </c>
      <c r="H6831" s="18">
        <f>SUM(G6831-F6831)</f>
        <v>12</v>
      </c>
      <c r="I6831" s="19">
        <f>H6831/F6831</f>
        <v>0.260869565217391</v>
      </c>
      <c r="J6831" s="19">
        <f>H6831/G6831</f>
        <v>0.206896551724138</v>
      </c>
      <c r="K6831" t="s" s="21">
        <f>IF(J6831&lt;25%,"น้อยกว่า 25%",IF(J6831&gt;=25%,"มากกว่าหรือเท่ากับ 25%",IF(J6831&gt;=35%,"มากกว่าหรือเท่ากับ 35%")))</f>
        <v>18</v>
      </c>
    </row>
    <row r="6832" s="7" customFormat="1" ht="19.15" customHeight="1">
      <c r="A6832" t="s" s="16">
        <v>6866</v>
      </c>
      <c r="B6832" s="17">
        <v>3</v>
      </c>
      <c r="C6832" s="17">
        <v>17</v>
      </c>
      <c r="D6832" t="s" s="16">
        <v>6968</v>
      </c>
      <c r="E6832" t="s" s="16">
        <v>48</v>
      </c>
      <c r="F6832" s="37">
        <v>41</v>
      </c>
      <c r="G6832" s="17">
        <v>51</v>
      </c>
      <c r="H6832" s="18">
        <f>SUM(G6832-F6832)</f>
        <v>10</v>
      </c>
      <c r="I6832" s="19">
        <f>H6832/F6832</f>
        <v>0.24390243902439</v>
      </c>
      <c r="J6832" s="19">
        <f>H6832/G6832</f>
        <v>0.196078431372549</v>
      </c>
      <c r="K6832" t="s" s="21">
        <f>IF(J6832&lt;25%,"น้อยกว่า 25%",IF(J6832&gt;=25%,"มากกว่าหรือเท่ากับ 25%",IF(J6832&gt;=35%,"มากกว่าหรือเท่ากับ 35%")))</f>
        <v>18</v>
      </c>
    </row>
    <row r="6833" s="7" customFormat="1" ht="19.15" customHeight="1">
      <c r="A6833" t="s" s="16">
        <v>6866</v>
      </c>
      <c r="B6833" s="17">
        <v>3</v>
      </c>
      <c r="C6833" s="17">
        <v>30</v>
      </c>
      <c r="D6833" t="s" s="16">
        <v>6969</v>
      </c>
      <c r="E6833" t="s" s="16">
        <v>153</v>
      </c>
      <c r="F6833" s="37">
        <v>40</v>
      </c>
      <c r="G6833" s="17">
        <v>50</v>
      </c>
      <c r="H6833" s="18">
        <f>SUM(G6833-F6833)</f>
        <v>10</v>
      </c>
      <c r="I6833" s="19">
        <f>H6833/F6833</f>
        <v>0.25</v>
      </c>
      <c r="J6833" s="19">
        <f>H6833/G6833</f>
        <v>0.2</v>
      </c>
      <c r="K6833" t="s" s="21">
        <f>IF(J6833&lt;25%,"น้อยกว่า 25%",IF(J6833&gt;=25%,"มากกว่าหรือเท่ากับ 25%",IF(J6833&gt;=35%,"มากกว่าหรือเท่ากับ 35%")))</f>
        <v>18</v>
      </c>
    </row>
    <row r="6834" s="7" customFormat="1" ht="19.15" customHeight="1">
      <c r="A6834" t="s" s="16">
        <v>6866</v>
      </c>
      <c r="B6834" s="17">
        <v>3</v>
      </c>
      <c r="C6834" s="17">
        <v>20</v>
      </c>
      <c r="D6834" t="s" s="16">
        <v>6970</v>
      </c>
      <c r="E6834" t="s" s="16">
        <v>1537</v>
      </c>
      <c r="F6834" s="37">
        <v>37</v>
      </c>
      <c r="G6834" s="17">
        <v>49</v>
      </c>
      <c r="H6834" s="18">
        <f>SUM(G6834-F6834)</f>
        <v>12</v>
      </c>
      <c r="I6834" s="19">
        <f>H6834/F6834</f>
        <v>0.324324324324324</v>
      </c>
      <c r="J6834" s="19">
        <f>H6834/G6834</f>
        <v>0.244897959183673</v>
      </c>
      <c r="K6834" t="s" s="21">
        <f>IF(J6834&lt;25%,"น้อยกว่า 25%",IF(J6834&gt;=25%,"มากกว่าหรือเท่ากับ 25%",IF(J6834&gt;=35%,"มากกว่าหรือเท่ากับ 35%")))</f>
        <v>18</v>
      </c>
    </row>
    <row r="6835" s="7" customFormat="1" ht="19.15" customHeight="1">
      <c r="A6835" t="s" s="16">
        <v>6866</v>
      </c>
      <c r="B6835" s="17">
        <v>3</v>
      </c>
      <c r="C6835" s="17">
        <v>27</v>
      </c>
      <c r="D6835" t="s" s="16">
        <v>6971</v>
      </c>
      <c r="E6835" t="s" s="16">
        <v>36</v>
      </c>
      <c r="F6835" s="37">
        <v>35</v>
      </c>
      <c r="G6835" s="17">
        <v>40</v>
      </c>
      <c r="H6835" s="18">
        <f>SUM(G6835-F6835)</f>
        <v>5</v>
      </c>
      <c r="I6835" s="19">
        <f>H6835/F6835</f>
        <v>0.142857142857143</v>
      </c>
      <c r="J6835" s="19">
        <f>H6835/G6835</f>
        <v>0.125</v>
      </c>
      <c r="K6835" t="s" s="21">
        <f>IF(J6835&lt;25%,"น้อยกว่า 25%",IF(J6835&gt;=25%,"มากกว่าหรือเท่ากับ 25%",IF(J6835&gt;=35%,"มากกว่าหรือเท่ากับ 35%")))</f>
        <v>18</v>
      </c>
    </row>
    <row r="6836" s="7" customFormat="1" ht="19.15" customHeight="1">
      <c r="A6836" t="s" s="16">
        <v>6866</v>
      </c>
      <c r="B6836" s="17">
        <v>3</v>
      </c>
      <c r="C6836" s="17">
        <v>33</v>
      </c>
      <c r="D6836" t="s" s="16">
        <v>6972</v>
      </c>
      <c r="E6836" t="s" s="16">
        <v>68</v>
      </c>
      <c r="F6836" s="37">
        <v>37</v>
      </c>
      <c r="G6836" s="17">
        <v>38</v>
      </c>
      <c r="H6836" s="18">
        <f>SUM(G6836-F6836)</f>
        <v>1</v>
      </c>
      <c r="I6836" s="19">
        <f>H6836/F6836</f>
        <v>0.027027027027027</v>
      </c>
      <c r="J6836" s="19">
        <f>H6836/G6836</f>
        <v>0.0263157894736842</v>
      </c>
      <c r="K6836" t="s" s="21">
        <f>IF(J6836&lt;25%,"น้อยกว่า 25%",IF(J6836&gt;=25%,"มากกว่าหรือเท่ากับ 25%",IF(J6836&gt;=35%,"มากกว่าหรือเท่ากับ 35%")))</f>
        <v>18</v>
      </c>
    </row>
    <row r="6837" s="7" customFormat="1" ht="19.15" customHeight="1">
      <c r="A6837" t="s" s="16">
        <v>6866</v>
      </c>
      <c r="B6837" s="17">
        <v>3</v>
      </c>
      <c r="C6837" s="17">
        <v>34</v>
      </c>
      <c r="D6837" t="s" s="16">
        <v>6973</v>
      </c>
      <c r="E6837" t="s" s="16">
        <v>32</v>
      </c>
      <c r="F6837" s="37">
        <v>27</v>
      </c>
      <c r="G6837" s="17">
        <v>31</v>
      </c>
      <c r="H6837" s="18">
        <f>SUM(G6837-F6837)</f>
        <v>4</v>
      </c>
      <c r="I6837" s="19">
        <f>H6837/F6837</f>
        <v>0.148148148148148</v>
      </c>
      <c r="J6837" s="19">
        <f>H6837/G6837</f>
        <v>0.129032258064516</v>
      </c>
      <c r="K6837" t="s" s="21">
        <f>IF(J6837&lt;25%,"น้อยกว่า 25%",IF(J6837&gt;=25%,"มากกว่าหรือเท่ากับ 25%",IF(J6837&gt;=35%,"มากกว่าหรือเท่ากับ 35%")))</f>
        <v>18</v>
      </c>
    </row>
    <row r="6838" s="7" customFormat="1" ht="19.15" customHeight="1">
      <c r="A6838" t="s" s="16">
        <v>6866</v>
      </c>
      <c r="B6838" s="17">
        <v>3</v>
      </c>
      <c r="C6838" s="17">
        <v>19</v>
      </c>
      <c r="D6838" t="s" s="16">
        <v>6974</v>
      </c>
      <c r="E6838" t="s" s="16">
        <v>380</v>
      </c>
      <c r="F6838" s="37">
        <v>0</v>
      </c>
      <c r="G6838" s="17">
        <v>0</v>
      </c>
      <c r="H6838" s="18">
        <f>SUM(G6838-F6838)</f>
        <v>0</v>
      </c>
      <c r="I6838" s="19">
        <f>H6838/F6838</f>
      </c>
      <c r="J6838" s="19">
        <f>H6838/G6838</f>
      </c>
      <c r="K6838" s="24">
        <f>IF(J6838&lt;25%,"น้อยกว่า 25%",IF(J6838&gt;=25%,"มากกว่าหรือเท่ากับ 25%",IF(J6838&gt;=35%,"มากกว่าหรือเท่ากับ 35%")))</f>
      </c>
    </row>
    <row r="6839" s="7" customFormat="1" ht="19.15" customHeight="1">
      <c r="A6839" t="s" s="16">
        <v>6866</v>
      </c>
      <c r="B6839" s="17">
        <v>3</v>
      </c>
      <c r="C6839" s="17">
        <v>25</v>
      </c>
      <c r="D6839" t="s" s="16">
        <v>6975</v>
      </c>
      <c r="E6839" t="s" s="16">
        <v>78</v>
      </c>
      <c r="F6839" s="37">
        <v>0</v>
      </c>
      <c r="G6839" s="17">
        <v>0</v>
      </c>
      <c r="H6839" s="18">
        <f>SUM(G6839-F6839)</f>
        <v>0</v>
      </c>
      <c r="I6839" s="19">
        <f>H6839/F6839</f>
      </c>
      <c r="J6839" s="19">
        <f>H6839/G6839</f>
      </c>
      <c r="K6839" s="24">
        <f>IF(J6839&lt;25%,"น้อยกว่า 25%",IF(J6839&gt;=25%,"มากกว่าหรือเท่ากับ 25%",IF(J6839&gt;=35%,"มากกว่าหรือเท่ากับ 35%")))</f>
      </c>
    </row>
    <row r="6840" s="7" customFormat="1" ht="19.15" customHeight="1">
      <c r="A6840" t="s" s="16">
        <v>6866</v>
      </c>
      <c r="B6840" s="17">
        <v>4</v>
      </c>
      <c r="C6840" s="17">
        <v>11</v>
      </c>
      <c r="D6840" t="s" s="16">
        <v>6976</v>
      </c>
      <c r="E6840" t="s" s="16">
        <v>84</v>
      </c>
      <c r="F6840" s="37">
        <v>39620</v>
      </c>
      <c r="G6840" s="17">
        <v>43368</v>
      </c>
      <c r="H6840" s="18">
        <f>SUM(G6840-F6840)</f>
        <v>3748</v>
      </c>
      <c r="I6840" s="19">
        <f>H6840/F6840</f>
        <v>0.09459868753154969</v>
      </c>
      <c r="J6840" s="19">
        <f>H6840/G6840</f>
        <v>0.0864231691569821</v>
      </c>
      <c r="K6840" t="s" s="21">
        <f>IF(J6840&lt;25%,"น้อยกว่า 25%",IF(J6840&gt;=25%,"มากกว่าหรือเท่ากับ 25%",IF(J6840&gt;=35%,"มากกว่าหรือเท่ากับ 35%")))</f>
        <v>18</v>
      </c>
    </row>
    <row r="6841" s="7" customFormat="1" ht="19.15" customHeight="1">
      <c r="A6841" t="s" s="16">
        <v>6866</v>
      </c>
      <c r="B6841" s="17">
        <v>4</v>
      </c>
      <c r="C6841" s="17">
        <v>8</v>
      </c>
      <c r="D6841" t="s" s="16">
        <v>6977</v>
      </c>
      <c r="E6841" t="s" s="16">
        <v>20</v>
      </c>
      <c r="F6841" s="37">
        <v>19197</v>
      </c>
      <c r="G6841" s="17">
        <v>21195</v>
      </c>
      <c r="H6841" s="18">
        <f>SUM(G6841-F6841)</f>
        <v>1998</v>
      </c>
      <c r="I6841" s="19">
        <f>H6841/F6841</f>
        <v>0.10407876230661</v>
      </c>
      <c r="J6841" s="19">
        <f>H6841/G6841</f>
        <v>0.0942675159235669</v>
      </c>
      <c r="K6841" t="s" s="21">
        <f>IF(J6841&lt;25%,"น้อยกว่า 25%",IF(J6841&gt;=25%,"มากกว่าหรือเท่ากับ 25%",IF(J6841&gt;=35%,"มากกว่าหรือเท่ากับ 35%")))</f>
        <v>18</v>
      </c>
    </row>
    <row r="6842" s="7" customFormat="1" ht="19.15" customHeight="1">
      <c r="A6842" t="s" s="16">
        <v>6866</v>
      </c>
      <c r="B6842" s="17">
        <v>4</v>
      </c>
      <c r="C6842" s="17">
        <v>14</v>
      </c>
      <c r="D6842" t="s" s="16">
        <v>6978</v>
      </c>
      <c r="E6842" t="s" s="16">
        <v>22</v>
      </c>
      <c r="F6842" s="37">
        <v>13564</v>
      </c>
      <c r="G6842" s="17">
        <v>14909</v>
      </c>
      <c r="H6842" s="18">
        <f>SUM(G6842-F6842)</f>
        <v>1345</v>
      </c>
      <c r="I6842" s="19">
        <f>H6842/F6842</f>
        <v>0.0991595399587142</v>
      </c>
      <c r="J6842" s="19">
        <f>H6842/G6842</f>
        <v>0.0902139647192971</v>
      </c>
      <c r="K6842" t="s" s="21">
        <f>IF(J6842&lt;25%,"น้อยกว่า 25%",IF(J6842&gt;=25%,"มากกว่าหรือเท่ากับ 25%",IF(J6842&gt;=35%,"มากกว่าหรือเท่ากับ 35%")))</f>
        <v>18</v>
      </c>
    </row>
    <row r="6843" s="7" customFormat="1" ht="19.15" customHeight="1">
      <c r="A6843" t="s" s="16">
        <v>6866</v>
      </c>
      <c r="B6843" s="17">
        <v>4</v>
      </c>
      <c r="C6843" s="17">
        <v>24</v>
      </c>
      <c r="D6843" t="s" s="16">
        <v>6979</v>
      </c>
      <c r="E6843" t="s" s="16">
        <v>38</v>
      </c>
      <c r="F6843" s="37">
        <v>8869</v>
      </c>
      <c r="G6843" s="17">
        <v>9744</v>
      </c>
      <c r="H6843" s="18">
        <f>SUM(G6843-F6843)</f>
        <v>875</v>
      </c>
      <c r="I6843" s="19">
        <f>H6843/F6843</f>
        <v>0.0986582478295185</v>
      </c>
      <c r="J6843" s="19">
        <f>H6843/G6843</f>
        <v>0.0897988505747126</v>
      </c>
      <c r="K6843" t="s" s="21">
        <f>IF(J6843&lt;25%,"น้อยกว่า 25%",IF(J6843&gt;=25%,"มากกว่าหรือเท่ากับ 25%",IF(J6843&gt;=35%,"มากกว่าหรือเท่ากับ 35%")))</f>
        <v>18</v>
      </c>
    </row>
    <row r="6844" s="7" customFormat="1" ht="19.15" customHeight="1">
      <c r="A6844" t="s" s="16">
        <v>6866</v>
      </c>
      <c r="B6844" s="17">
        <v>4</v>
      </c>
      <c r="C6844" s="17">
        <v>5</v>
      </c>
      <c r="D6844" t="s" s="16">
        <v>6980</v>
      </c>
      <c r="E6844" t="s" s="16">
        <v>26</v>
      </c>
      <c r="F6844" s="37">
        <v>1676</v>
      </c>
      <c r="G6844" s="17">
        <v>1913</v>
      </c>
      <c r="H6844" s="18">
        <f>SUM(G6844-F6844)</f>
        <v>237</v>
      </c>
      <c r="I6844" s="19">
        <f>H6844/F6844</f>
        <v>0.141408114558473</v>
      </c>
      <c r="J6844" s="19">
        <f>H6844/G6844</f>
        <v>0.12388917929953</v>
      </c>
      <c r="K6844" t="s" s="21">
        <f>IF(J6844&lt;25%,"น้อยกว่า 25%",IF(J6844&gt;=25%,"มากกว่าหรือเท่ากับ 25%",IF(J6844&gt;=35%,"มากกว่าหรือเท่ากับ 35%")))</f>
        <v>18</v>
      </c>
    </row>
    <row r="6845" s="7" customFormat="1" ht="19.15" customHeight="1">
      <c r="A6845" t="s" s="16">
        <v>6866</v>
      </c>
      <c r="B6845" s="17">
        <v>4</v>
      </c>
      <c r="C6845" s="17">
        <v>12</v>
      </c>
      <c r="D6845" t="s" s="16">
        <v>6981</v>
      </c>
      <c r="E6845" t="s" s="16">
        <v>17</v>
      </c>
      <c r="F6845" s="37">
        <v>1440</v>
      </c>
      <c r="G6845" s="17">
        <v>1542</v>
      </c>
      <c r="H6845" s="18">
        <f>SUM(G6845-F6845)</f>
        <v>102</v>
      </c>
      <c r="I6845" s="19">
        <f>H6845/F6845</f>
        <v>0.0708333333333333</v>
      </c>
      <c r="J6845" s="19">
        <f>H6845/G6845</f>
        <v>0.066147859922179</v>
      </c>
      <c r="K6845" t="s" s="21">
        <f>IF(J6845&lt;25%,"น้อยกว่า 25%",IF(J6845&gt;=25%,"มากกว่าหรือเท่ากับ 25%",IF(J6845&gt;=35%,"มากกว่าหรือเท่ากับ 35%")))</f>
        <v>18</v>
      </c>
    </row>
    <row r="6846" s="7" customFormat="1" ht="19.15" customHeight="1">
      <c r="A6846" t="s" s="16">
        <v>6866</v>
      </c>
      <c r="B6846" s="17">
        <v>4</v>
      </c>
      <c r="C6846" s="17">
        <v>4</v>
      </c>
      <c r="D6846" t="s" s="16">
        <v>6982</v>
      </c>
      <c r="E6846" t="s" s="16">
        <v>34</v>
      </c>
      <c r="F6846" s="37">
        <v>1185</v>
      </c>
      <c r="G6846" s="17">
        <v>1309</v>
      </c>
      <c r="H6846" s="18">
        <f>SUM(G6846-F6846)</f>
        <v>124</v>
      </c>
      <c r="I6846" s="19">
        <f>H6846/F6846</f>
        <v>0.10464135021097</v>
      </c>
      <c r="J6846" s="19">
        <f>H6846/G6846</f>
        <v>0.0947288006111536</v>
      </c>
      <c r="K6846" t="s" s="21">
        <f>IF(J6846&lt;25%,"น้อยกว่า 25%",IF(J6846&gt;=25%,"มากกว่าหรือเท่ากับ 25%",IF(J6846&gt;=35%,"มากกว่าหรือเท่ากับ 35%")))</f>
        <v>18</v>
      </c>
    </row>
    <row r="6847" s="7" customFormat="1" ht="19.15" customHeight="1">
      <c r="A6847" t="s" s="16">
        <v>6866</v>
      </c>
      <c r="B6847" s="17">
        <v>4</v>
      </c>
      <c r="C6847" s="17">
        <v>13</v>
      </c>
      <c r="D6847" t="s" s="16">
        <v>6983</v>
      </c>
      <c r="E6847" t="s" s="16">
        <v>28</v>
      </c>
      <c r="F6847" s="37">
        <v>1176</v>
      </c>
      <c r="G6847" s="17">
        <v>1277</v>
      </c>
      <c r="H6847" s="18">
        <f>SUM(G6847-F6847)</f>
        <v>101</v>
      </c>
      <c r="I6847" s="19">
        <f>H6847/F6847</f>
        <v>0.0858843537414966</v>
      </c>
      <c r="J6847" s="19">
        <f>H6847/G6847</f>
        <v>0.0790916209866875</v>
      </c>
      <c r="K6847" t="s" s="21">
        <f>IF(J6847&lt;25%,"น้อยกว่า 25%",IF(J6847&gt;=25%,"มากกว่าหรือเท่ากับ 25%",IF(J6847&gt;=35%,"มากกว่าหรือเท่ากับ 35%")))</f>
        <v>18</v>
      </c>
    </row>
    <row r="6848" s="7" customFormat="1" ht="19.15" customHeight="1">
      <c r="A6848" t="s" s="16">
        <v>6866</v>
      </c>
      <c r="B6848" s="17">
        <v>4</v>
      </c>
      <c r="C6848" s="17">
        <v>30</v>
      </c>
      <c r="D6848" t="s" s="16">
        <v>6984</v>
      </c>
      <c r="E6848" t="s" s="16">
        <v>52</v>
      </c>
      <c r="F6848" s="37">
        <v>942</v>
      </c>
      <c r="G6848" s="17">
        <v>950</v>
      </c>
      <c r="H6848" s="18">
        <f>SUM(G6848-F6848)</f>
        <v>8</v>
      </c>
      <c r="I6848" s="19">
        <f>H6848/F6848</f>
        <v>0.00849256900212314</v>
      </c>
      <c r="J6848" s="19">
        <f>H6848/G6848</f>
        <v>0.008421052631578951</v>
      </c>
      <c r="K6848" t="s" s="21">
        <f>IF(J6848&lt;25%,"น้อยกว่า 25%",IF(J6848&gt;=25%,"มากกว่าหรือเท่ากับ 25%",IF(J6848&gt;=35%,"มากกว่าหรือเท่ากับ 35%")))</f>
        <v>18</v>
      </c>
    </row>
    <row r="6849" s="7" customFormat="1" ht="19.15" customHeight="1">
      <c r="A6849" t="s" s="16">
        <v>6866</v>
      </c>
      <c r="B6849" s="17">
        <v>4</v>
      </c>
      <c r="C6849" s="17">
        <v>31</v>
      </c>
      <c r="D6849" t="s" s="16">
        <v>6985</v>
      </c>
      <c r="E6849" t="s" s="16">
        <v>248</v>
      </c>
      <c r="F6849" s="37">
        <v>671</v>
      </c>
      <c r="G6849" s="17">
        <v>715</v>
      </c>
      <c r="H6849" s="18">
        <f>SUM(G6849-F6849)</f>
        <v>44</v>
      </c>
      <c r="I6849" s="19">
        <f>H6849/F6849</f>
        <v>0.0655737704918033</v>
      </c>
      <c r="J6849" s="19">
        <f>H6849/G6849</f>
        <v>0.0615384615384615</v>
      </c>
      <c r="K6849" t="s" s="21">
        <f>IF(J6849&lt;25%,"น้อยกว่า 25%",IF(J6849&gt;=25%,"มากกว่าหรือเท่ากับ 25%",IF(J6849&gt;=35%,"มากกว่าหรือเท่ากับ 35%")))</f>
        <v>18</v>
      </c>
    </row>
    <row r="6850" s="7" customFormat="1" ht="19.15" customHeight="1">
      <c r="A6850" t="s" s="16">
        <v>6866</v>
      </c>
      <c r="B6850" s="17">
        <v>4</v>
      </c>
      <c r="C6850" s="17">
        <v>28</v>
      </c>
      <c r="D6850" t="s" s="16">
        <v>6986</v>
      </c>
      <c r="E6850" t="s" s="16">
        <v>119</v>
      </c>
      <c r="F6850" s="37">
        <v>514</v>
      </c>
      <c r="G6850" s="17">
        <v>562</v>
      </c>
      <c r="H6850" s="18">
        <f>SUM(G6850-F6850)</f>
        <v>48</v>
      </c>
      <c r="I6850" s="19">
        <f>H6850/F6850</f>
        <v>0.0933852140077821</v>
      </c>
      <c r="J6850" s="19">
        <f>H6850/G6850</f>
        <v>0.08540925266903911</v>
      </c>
      <c r="K6850" t="s" s="21">
        <f>IF(J6850&lt;25%,"น้อยกว่า 25%",IF(J6850&gt;=25%,"มากกว่าหรือเท่ากับ 25%",IF(J6850&gt;=35%,"มากกว่าหรือเท่ากับ 35%")))</f>
        <v>18</v>
      </c>
    </row>
    <row r="6851" s="7" customFormat="1" ht="19.15" customHeight="1">
      <c r="A6851" t="s" s="16">
        <v>6866</v>
      </c>
      <c r="B6851" s="17">
        <v>4</v>
      </c>
      <c r="C6851" s="17">
        <v>9</v>
      </c>
      <c r="D6851" t="s" s="16">
        <v>6987</v>
      </c>
      <c r="E6851" t="s" s="16">
        <v>44</v>
      </c>
      <c r="F6851" s="37">
        <v>327</v>
      </c>
      <c r="G6851" s="17">
        <v>346</v>
      </c>
      <c r="H6851" s="18">
        <f>SUM(G6851-F6851)</f>
        <v>19</v>
      </c>
      <c r="I6851" s="19">
        <f>H6851/F6851</f>
        <v>0.0581039755351682</v>
      </c>
      <c r="J6851" s="19">
        <f>H6851/G6851</f>
        <v>0.0549132947976879</v>
      </c>
      <c r="K6851" t="s" s="21">
        <f>IF(J6851&lt;25%,"น้อยกว่า 25%",IF(J6851&gt;=25%,"มากกว่าหรือเท่ากับ 25%",IF(J6851&gt;=35%,"มากกว่าหรือเท่ากับ 35%")))</f>
        <v>18</v>
      </c>
    </row>
    <row r="6852" s="7" customFormat="1" ht="19.15" customHeight="1">
      <c r="A6852" t="s" s="16">
        <v>6866</v>
      </c>
      <c r="B6852" s="17">
        <v>4</v>
      </c>
      <c r="C6852" s="17">
        <v>1</v>
      </c>
      <c r="D6852" t="s" s="16">
        <v>6988</v>
      </c>
      <c r="E6852" t="s" s="16">
        <v>101</v>
      </c>
      <c r="F6852" s="37">
        <v>319</v>
      </c>
      <c r="G6852" s="17">
        <v>334</v>
      </c>
      <c r="H6852" s="18">
        <f>SUM(G6852-F6852)</f>
        <v>15</v>
      </c>
      <c r="I6852" s="19">
        <f>H6852/F6852</f>
        <v>0.0470219435736677</v>
      </c>
      <c r="J6852" s="19">
        <f>H6852/G6852</f>
        <v>0.0449101796407186</v>
      </c>
      <c r="K6852" t="s" s="21">
        <f>IF(J6852&lt;25%,"น้อยกว่า 25%",IF(J6852&gt;=25%,"มากกว่าหรือเท่ากับ 25%",IF(J6852&gt;=35%,"มากกว่าหรือเท่ากับ 35%")))</f>
        <v>18</v>
      </c>
    </row>
    <row r="6853" s="7" customFormat="1" ht="19.15" customHeight="1">
      <c r="A6853" t="s" s="16">
        <v>6866</v>
      </c>
      <c r="B6853" s="17">
        <v>4</v>
      </c>
      <c r="C6853" s="17">
        <v>23</v>
      </c>
      <c r="D6853" t="s" s="16">
        <v>6989</v>
      </c>
      <c r="E6853" t="s" s="16">
        <v>42</v>
      </c>
      <c r="F6853" s="37">
        <v>293</v>
      </c>
      <c r="G6853" s="17">
        <v>328</v>
      </c>
      <c r="H6853" s="18">
        <f>SUM(G6853-F6853)</f>
        <v>35</v>
      </c>
      <c r="I6853" s="19">
        <f>H6853/F6853</f>
        <v>0.119453924914676</v>
      </c>
      <c r="J6853" s="19">
        <f>H6853/G6853</f>
        <v>0.106707317073171</v>
      </c>
      <c r="K6853" t="s" s="21">
        <f>IF(J6853&lt;25%,"น้อยกว่า 25%",IF(J6853&gt;=25%,"มากกว่าหรือเท่ากับ 25%",IF(J6853&gt;=35%,"มากกว่าหรือเท่ากับ 35%")))</f>
        <v>18</v>
      </c>
    </row>
    <row r="6854" s="7" customFormat="1" ht="19.15" customHeight="1">
      <c r="A6854" t="s" s="16">
        <v>6866</v>
      </c>
      <c r="B6854" s="17">
        <v>4</v>
      </c>
      <c r="C6854" s="17">
        <v>10</v>
      </c>
      <c r="D6854" t="s" s="16">
        <v>3873</v>
      </c>
      <c r="E6854" t="s" s="16">
        <v>76</v>
      </c>
      <c r="F6854" s="37">
        <v>292</v>
      </c>
      <c r="G6854" s="17">
        <v>326</v>
      </c>
      <c r="H6854" s="18">
        <f>SUM(G6854-F6854)</f>
        <v>34</v>
      </c>
      <c r="I6854" s="19">
        <f>H6854/F6854</f>
        <v>0.116438356164384</v>
      </c>
      <c r="J6854" s="19">
        <f>H6854/G6854</f>
        <v>0.104294478527607</v>
      </c>
      <c r="K6854" t="s" s="21">
        <f>IF(J6854&lt;25%,"น้อยกว่า 25%",IF(J6854&gt;=25%,"มากกว่าหรือเท่ากับ 25%",IF(J6854&gt;=35%,"มากกว่าหรือเท่ากับ 35%")))</f>
        <v>18</v>
      </c>
    </row>
    <row r="6855" s="7" customFormat="1" ht="19.15" customHeight="1">
      <c r="A6855" t="s" s="16">
        <v>6866</v>
      </c>
      <c r="B6855" s="17">
        <v>4</v>
      </c>
      <c r="C6855" s="17">
        <v>15</v>
      </c>
      <c r="D6855" t="s" s="16">
        <v>6990</v>
      </c>
      <c r="E6855" t="s" s="16">
        <v>62</v>
      </c>
      <c r="F6855" s="37">
        <v>242</v>
      </c>
      <c r="G6855" s="17">
        <v>283</v>
      </c>
      <c r="H6855" s="18">
        <f>SUM(G6855-F6855)</f>
        <v>41</v>
      </c>
      <c r="I6855" s="19">
        <f>H6855/F6855</f>
        <v>0.169421487603306</v>
      </c>
      <c r="J6855" s="19">
        <f>H6855/G6855</f>
        <v>0.144876325088339</v>
      </c>
      <c r="K6855" t="s" s="21">
        <f>IF(J6855&lt;25%,"น้อยกว่า 25%",IF(J6855&gt;=25%,"มากกว่าหรือเท่ากับ 25%",IF(J6855&gt;=35%,"มากกว่าหรือเท่ากับ 35%")))</f>
        <v>18</v>
      </c>
    </row>
    <row r="6856" s="7" customFormat="1" ht="19.15" customHeight="1">
      <c r="A6856" t="s" s="16">
        <v>6866</v>
      </c>
      <c r="B6856" s="17">
        <v>4</v>
      </c>
      <c r="C6856" s="17">
        <v>6</v>
      </c>
      <c r="D6856" t="s" s="16">
        <v>6991</v>
      </c>
      <c r="E6856" t="s" s="16">
        <v>110</v>
      </c>
      <c r="F6856" s="37">
        <v>236</v>
      </c>
      <c r="G6856" s="17">
        <v>253</v>
      </c>
      <c r="H6856" s="18">
        <f>SUM(G6856-F6856)</f>
        <v>17</v>
      </c>
      <c r="I6856" s="19">
        <f>H6856/F6856</f>
        <v>0.07203389830508471</v>
      </c>
      <c r="J6856" s="19">
        <f>H6856/G6856</f>
        <v>0.06719367588932811</v>
      </c>
      <c r="K6856" t="s" s="21">
        <f>IF(J6856&lt;25%,"น้อยกว่า 25%",IF(J6856&gt;=25%,"มากกว่าหรือเท่ากับ 25%",IF(J6856&gt;=35%,"มากกว่าหรือเท่ากับ 35%")))</f>
        <v>18</v>
      </c>
    </row>
    <row r="6857" s="7" customFormat="1" ht="19.15" customHeight="1">
      <c r="A6857" t="s" s="16">
        <v>6866</v>
      </c>
      <c r="B6857" s="17">
        <v>4</v>
      </c>
      <c r="C6857" s="17">
        <v>34</v>
      </c>
      <c r="D6857" t="s" s="16">
        <v>6992</v>
      </c>
      <c r="E6857" t="s" s="16">
        <v>46</v>
      </c>
      <c r="F6857" s="37">
        <v>179</v>
      </c>
      <c r="G6857" s="17">
        <v>200</v>
      </c>
      <c r="H6857" s="18">
        <f>SUM(G6857-F6857)</f>
        <v>21</v>
      </c>
      <c r="I6857" s="19">
        <f>H6857/F6857</f>
        <v>0.11731843575419</v>
      </c>
      <c r="J6857" s="19">
        <f>H6857/G6857</f>
        <v>0.105</v>
      </c>
      <c r="K6857" t="s" s="21">
        <f>IF(J6857&lt;25%,"น้อยกว่า 25%",IF(J6857&gt;=25%,"มากกว่าหรือเท่ากับ 25%",IF(J6857&gt;=35%,"มากกว่าหรือเท่ากับ 35%")))</f>
        <v>18</v>
      </c>
    </row>
    <row r="6858" s="7" customFormat="1" ht="19.15" customHeight="1">
      <c r="A6858" t="s" s="16">
        <v>6866</v>
      </c>
      <c r="B6858" s="17">
        <v>4</v>
      </c>
      <c r="C6858" s="17">
        <v>2</v>
      </c>
      <c r="D6858" t="s" s="16">
        <v>6993</v>
      </c>
      <c r="E6858" t="s" s="16">
        <v>60</v>
      </c>
      <c r="F6858" s="37">
        <v>160</v>
      </c>
      <c r="G6858" s="17">
        <v>166</v>
      </c>
      <c r="H6858" s="18">
        <f>SUM(G6858-F6858)</f>
        <v>6</v>
      </c>
      <c r="I6858" s="19">
        <f>H6858/F6858</f>
        <v>0.0375</v>
      </c>
      <c r="J6858" s="19">
        <f>H6858/G6858</f>
        <v>0.036144578313253</v>
      </c>
      <c r="K6858" t="s" s="21">
        <f>IF(J6858&lt;25%,"น้อยกว่า 25%",IF(J6858&gt;=25%,"มากกว่าหรือเท่ากับ 25%",IF(J6858&gt;=35%,"มากกว่าหรือเท่ากับ 35%")))</f>
        <v>18</v>
      </c>
    </row>
    <row r="6859" s="7" customFormat="1" ht="19.15" customHeight="1">
      <c r="A6859" t="s" s="16">
        <v>6866</v>
      </c>
      <c r="B6859" s="17">
        <v>4</v>
      </c>
      <c r="C6859" s="17">
        <v>16</v>
      </c>
      <c r="D6859" t="s" s="16">
        <v>6994</v>
      </c>
      <c r="E6859" t="s" s="16">
        <v>30</v>
      </c>
      <c r="F6859" s="37">
        <v>141</v>
      </c>
      <c r="G6859" s="17">
        <v>163</v>
      </c>
      <c r="H6859" s="18">
        <f>SUM(G6859-F6859)</f>
        <v>22</v>
      </c>
      <c r="I6859" s="19">
        <f>H6859/F6859</f>
        <v>0.156028368794326</v>
      </c>
      <c r="J6859" s="19">
        <f>H6859/G6859</f>
        <v>0.134969325153374</v>
      </c>
      <c r="K6859" t="s" s="21">
        <f>IF(J6859&lt;25%,"น้อยกว่า 25%",IF(J6859&gt;=25%,"มากกว่าหรือเท่ากับ 25%",IF(J6859&gt;=35%,"มากกว่าหรือเท่ากับ 35%")))</f>
        <v>18</v>
      </c>
    </row>
    <row r="6860" s="7" customFormat="1" ht="19.15" customHeight="1">
      <c r="A6860" t="s" s="16">
        <v>6866</v>
      </c>
      <c r="B6860" s="17">
        <v>4</v>
      </c>
      <c r="C6860" s="17">
        <v>22</v>
      </c>
      <c r="D6860" t="s" s="16">
        <v>6995</v>
      </c>
      <c r="E6860" t="s" s="16">
        <v>173</v>
      </c>
      <c r="F6860" s="37">
        <v>135</v>
      </c>
      <c r="G6860" s="17">
        <v>158</v>
      </c>
      <c r="H6860" s="18">
        <f>SUM(G6860-F6860)</f>
        <v>23</v>
      </c>
      <c r="I6860" s="19">
        <f>H6860/F6860</f>
        <v>0.17037037037037</v>
      </c>
      <c r="J6860" s="19">
        <f>H6860/G6860</f>
        <v>0.145569620253165</v>
      </c>
      <c r="K6860" t="s" s="21">
        <f>IF(J6860&lt;25%,"น้อยกว่า 25%",IF(J6860&gt;=25%,"มากกว่าหรือเท่ากับ 25%",IF(J6860&gt;=35%,"มากกว่าหรือเท่ากับ 35%")))</f>
        <v>18</v>
      </c>
    </row>
    <row r="6861" s="7" customFormat="1" ht="19.15" customHeight="1">
      <c r="A6861" t="s" s="16">
        <v>6866</v>
      </c>
      <c r="B6861" s="17">
        <v>4</v>
      </c>
      <c r="C6861" s="17">
        <v>17</v>
      </c>
      <c r="D6861" t="s" s="16">
        <v>6996</v>
      </c>
      <c r="E6861" t="s" s="16">
        <v>48</v>
      </c>
      <c r="F6861" s="37">
        <v>136</v>
      </c>
      <c r="G6861" s="17">
        <v>141</v>
      </c>
      <c r="H6861" s="18">
        <f>SUM(G6861-F6861)</f>
        <v>5</v>
      </c>
      <c r="I6861" s="19">
        <f>H6861/F6861</f>
        <v>0.0367647058823529</v>
      </c>
      <c r="J6861" s="19">
        <f>H6861/G6861</f>
        <v>0.0354609929078014</v>
      </c>
      <c r="K6861" t="s" s="21">
        <f>IF(J6861&lt;25%,"น้อยกว่า 25%",IF(J6861&gt;=25%,"มากกว่าหรือเท่ากับ 25%",IF(J6861&gt;=35%,"มากกว่าหรือเท่ากับ 35%")))</f>
        <v>18</v>
      </c>
    </row>
    <row r="6862" s="7" customFormat="1" ht="19.15" customHeight="1">
      <c r="A6862" t="s" s="16">
        <v>6866</v>
      </c>
      <c r="B6862" s="17">
        <v>4</v>
      </c>
      <c r="C6862" s="17">
        <v>36</v>
      </c>
      <c r="D6862" t="s" s="16">
        <v>6997</v>
      </c>
      <c r="E6862" t="s" s="16">
        <v>68</v>
      </c>
      <c r="F6862" s="37">
        <v>95</v>
      </c>
      <c r="G6862" s="17">
        <v>99</v>
      </c>
      <c r="H6862" s="18">
        <f>SUM(G6862-F6862)</f>
        <v>4</v>
      </c>
      <c r="I6862" s="19">
        <f>H6862/F6862</f>
        <v>0.0421052631578947</v>
      </c>
      <c r="J6862" s="19">
        <f>H6862/G6862</f>
        <v>0.0404040404040404</v>
      </c>
      <c r="K6862" t="s" s="21">
        <f>IF(J6862&lt;25%,"น้อยกว่า 25%",IF(J6862&gt;=25%,"มากกว่าหรือเท่ากับ 25%",IF(J6862&gt;=35%,"มากกว่าหรือเท่ากับ 35%")))</f>
        <v>18</v>
      </c>
    </row>
    <row r="6863" s="7" customFormat="1" ht="19.15" customHeight="1">
      <c r="A6863" t="s" s="16">
        <v>6866</v>
      </c>
      <c r="B6863" s="17">
        <v>4</v>
      </c>
      <c r="C6863" s="17">
        <v>19</v>
      </c>
      <c r="D6863" t="s" s="16">
        <v>6998</v>
      </c>
      <c r="E6863" t="s" s="16">
        <v>36</v>
      </c>
      <c r="F6863" s="37">
        <v>86</v>
      </c>
      <c r="G6863" s="17">
        <v>94</v>
      </c>
      <c r="H6863" s="18">
        <f>SUM(G6863-F6863)</f>
        <v>8</v>
      </c>
      <c r="I6863" s="19">
        <f>H6863/F6863</f>
        <v>0.0930232558139535</v>
      </c>
      <c r="J6863" s="19">
        <f>H6863/G6863</f>
        <v>0.0851063829787234</v>
      </c>
      <c r="K6863" t="s" s="21">
        <f>IF(J6863&lt;25%,"น้อยกว่า 25%",IF(J6863&gt;=25%,"มากกว่าหรือเท่ากับ 25%",IF(J6863&gt;=35%,"มากกว่าหรือเท่ากับ 35%")))</f>
        <v>18</v>
      </c>
    </row>
    <row r="6864" s="7" customFormat="1" ht="19.15" customHeight="1">
      <c r="A6864" t="s" s="16">
        <v>6866</v>
      </c>
      <c r="B6864" s="17">
        <v>4</v>
      </c>
      <c r="C6864" s="17">
        <v>25</v>
      </c>
      <c r="D6864" t="s" s="16">
        <v>6999</v>
      </c>
      <c r="E6864" t="s" s="16">
        <v>237</v>
      </c>
      <c r="F6864" s="37">
        <v>80</v>
      </c>
      <c r="G6864" s="17">
        <v>87</v>
      </c>
      <c r="H6864" s="18">
        <f>SUM(G6864-F6864)</f>
        <v>7</v>
      </c>
      <c r="I6864" s="19">
        <f>H6864/F6864</f>
        <v>0.08749999999999999</v>
      </c>
      <c r="J6864" s="19">
        <f>H6864/G6864</f>
        <v>0.0804597701149425</v>
      </c>
      <c r="K6864" t="s" s="21">
        <f>IF(J6864&lt;25%,"น้อยกว่า 25%",IF(J6864&gt;=25%,"มากกว่าหรือเท่ากับ 25%",IF(J6864&gt;=35%,"มากกว่าหรือเท่ากับ 35%")))</f>
        <v>18</v>
      </c>
    </row>
    <row r="6865" s="7" customFormat="1" ht="19.15" customHeight="1">
      <c r="A6865" t="s" s="16">
        <v>6866</v>
      </c>
      <c r="B6865" s="17">
        <v>4</v>
      </c>
      <c r="C6865" s="17">
        <v>18</v>
      </c>
      <c r="D6865" t="s" s="16">
        <v>7000</v>
      </c>
      <c r="E6865" t="s" s="16">
        <v>424</v>
      </c>
      <c r="F6865" s="37">
        <v>70</v>
      </c>
      <c r="G6865" s="17">
        <v>75</v>
      </c>
      <c r="H6865" s="18">
        <f>SUM(G6865-F6865)</f>
        <v>5</v>
      </c>
      <c r="I6865" s="19">
        <f>H6865/F6865</f>
        <v>0.0714285714285714</v>
      </c>
      <c r="J6865" s="19">
        <f>H6865/G6865</f>
        <v>0.06666666666666669</v>
      </c>
      <c r="K6865" t="s" s="21">
        <f>IF(J6865&lt;25%,"น้อยกว่า 25%",IF(J6865&gt;=25%,"มากกว่าหรือเท่ากับ 25%",IF(J6865&gt;=35%,"มากกว่าหรือเท่ากับ 35%")))</f>
        <v>18</v>
      </c>
    </row>
    <row r="6866" s="7" customFormat="1" ht="19.15" customHeight="1">
      <c r="A6866" t="s" s="16">
        <v>6866</v>
      </c>
      <c r="B6866" s="17">
        <v>4</v>
      </c>
      <c r="C6866" s="17">
        <v>21</v>
      </c>
      <c r="D6866" t="s" s="16">
        <v>7001</v>
      </c>
      <c r="E6866" t="s" s="16">
        <v>66</v>
      </c>
      <c r="F6866" s="37">
        <v>63</v>
      </c>
      <c r="G6866" s="17">
        <v>67</v>
      </c>
      <c r="H6866" s="18">
        <f>SUM(G6866-F6866)</f>
        <v>4</v>
      </c>
      <c r="I6866" s="19">
        <f>H6866/F6866</f>
        <v>0.0634920634920635</v>
      </c>
      <c r="J6866" s="19">
        <f>H6866/G6866</f>
        <v>0.0597014925373134</v>
      </c>
      <c r="K6866" t="s" s="21">
        <f>IF(J6866&lt;25%,"น้อยกว่า 25%",IF(J6866&gt;=25%,"มากกว่าหรือเท่ากับ 25%",IF(J6866&gt;=35%,"มากกว่าหรือเท่ากับ 35%")))</f>
        <v>18</v>
      </c>
    </row>
    <row r="6867" s="7" customFormat="1" ht="19.15" customHeight="1">
      <c r="A6867" t="s" s="16">
        <v>6866</v>
      </c>
      <c r="B6867" s="17">
        <v>4</v>
      </c>
      <c r="C6867" s="17">
        <v>29</v>
      </c>
      <c r="D6867" t="s" s="16">
        <v>7002</v>
      </c>
      <c r="E6867" t="s" s="16">
        <v>185</v>
      </c>
      <c r="F6867" s="37">
        <v>56</v>
      </c>
      <c r="G6867" s="17">
        <v>60</v>
      </c>
      <c r="H6867" s="18">
        <f>SUM(G6867-F6867)</f>
        <v>4</v>
      </c>
      <c r="I6867" s="19">
        <f>H6867/F6867</f>
        <v>0.0714285714285714</v>
      </c>
      <c r="J6867" s="19">
        <f>H6867/G6867</f>
        <v>0.06666666666666669</v>
      </c>
      <c r="K6867" t="s" s="21">
        <f>IF(J6867&lt;25%,"น้อยกว่า 25%",IF(J6867&gt;=25%,"มากกว่าหรือเท่ากับ 25%",IF(J6867&gt;=35%,"มากกว่าหรือเท่ากับ 35%")))</f>
        <v>18</v>
      </c>
    </row>
    <row r="6868" s="7" customFormat="1" ht="19.15" customHeight="1">
      <c r="A6868" t="s" s="16">
        <v>6866</v>
      </c>
      <c r="B6868" s="17">
        <v>4</v>
      </c>
      <c r="C6868" s="17">
        <v>39</v>
      </c>
      <c r="D6868" t="s" s="16">
        <v>7003</v>
      </c>
      <c r="E6868" t="s" s="16">
        <v>32</v>
      </c>
      <c r="F6868" s="37">
        <v>51</v>
      </c>
      <c r="G6868" s="17">
        <v>57</v>
      </c>
      <c r="H6868" s="18">
        <f>SUM(G6868-F6868)</f>
        <v>6</v>
      </c>
      <c r="I6868" s="19">
        <f>H6868/F6868</f>
        <v>0.117647058823529</v>
      </c>
      <c r="J6868" s="19">
        <f>H6868/G6868</f>
        <v>0.105263157894737</v>
      </c>
      <c r="K6868" t="s" s="21">
        <f>IF(J6868&lt;25%,"น้อยกว่า 25%",IF(J6868&gt;=25%,"มากกว่าหรือเท่ากับ 25%",IF(J6868&gt;=35%,"มากกว่าหรือเท่ากับ 35%")))</f>
        <v>18</v>
      </c>
    </row>
    <row r="6869" s="7" customFormat="1" ht="19.15" customHeight="1">
      <c r="A6869" t="s" s="16">
        <v>6866</v>
      </c>
      <c r="B6869" s="17">
        <v>4</v>
      </c>
      <c r="C6869" s="17">
        <v>26</v>
      </c>
      <c r="D6869" t="s" s="16">
        <v>7004</v>
      </c>
      <c r="E6869" t="s" s="16">
        <v>72</v>
      </c>
      <c r="F6869" s="37">
        <v>51</v>
      </c>
      <c r="G6869" s="17">
        <v>56</v>
      </c>
      <c r="H6869" s="18">
        <f>SUM(G6869-F6869)</f>
        <v>5</v>
      </c>
      <c r="I6869" s="19">
        <f>H6869/F6869</f>
        <v>0.09803921568627449</v>
      </c>
      <c r="J6869" s="19">
        <f>H6869/G6869</f>
        <v>0.0892857142857143</v>
      </c>
      <c r="K6869" t="s" s="21">
        <f>IF(J6869&lt;25%,"น้อยกว่า 25%",IF(J6869&gt;=25%,"มากกว่าหรือเท่ากับ 25%",IF(J6869&gt;=35%,"มากกว่าหรือเท่ากับ 35%")))</f>
        <v>18</v>
      </c>
    </row>
    <row r="6870" s="7" customFormat="1" ht="19.15" customHeight="1">
      <c r="A6870" t="s" s="16">
        <v>6866</v>
      </c>
      <c r="B6870" s="17">
        <v>4</v>
      </c>
      <c r="C6870" s="17">
        <v>27</v>
      </c>
      <c r="D6870" t="s" s="16">
        <v>7005</v>
      </c>
      <c r="E6870" t="s" s="16">
        <v>147</v>
      </c>
      <c r="F6870" s="37">
        <v>50</v>
      </c>
      <c r="G6870" s="17">
        <v>55</v>
      </c>
      <c r="H6870" s="18">
        <f>SUM(G6870-F6870)</f>
        <v>5</v>
      </c>
      <c r="I6870" s="19">
        <f>H6870/F6870</f>
        <v>0.1</v>
      </c>
      <c r="J6870" s="19">
        <f>H6870/G6870</f>
        <v>0.0909090909090909</v>
      </c>
      <c r="K6870" t="s" s="21">
        <f>IF(J6870&lt;25%,"น้อยกว่า 25%",IF(J6870&gt;=25%,"มากกว่าหรือเท่ากับ 25%",IF(J6870&gt;=35%,"มากกว่าหรือเท่ากับ 35%")))</f>
        <v>18</v>
      </c>
    </row>
    <row r="6871" s="7" customFormat="1" ht="19.15" customHeight="1">
      <c r="A6871" t="s" s="16">
        <v>6866</v>
      </c>
      <c r="B6871" s="17">
        <v>4</v>
      </c>
      <c r="C6871" s="17">
        <v>33</v>
      </c>
      <c r="D6871" t="s" s="16">
        <v>7006</v>
      </c>
      <c r="E6871" t="s" s="16">
        <v>153</v>
      </c>
      <c r="F6871" s="37">
        <v>42</v>
      </c>
      <c r="G6871" s="17">
        <v>46</v>
      </c>
      <c r="H6871" s="18">
        <f>SUM(G6871-F6871)</f>
        <v>4</v>
      </c>
      <c r="I6871" s="19">
        <f>H6871/F6871</f>
        <v>0.09523809523809521</v>
      </c>
      <c r="J6871" s="19">
        <f>H6871/G6871</f>
        <v>0.0869565217391304</v>
      </c>
      <c r="K6871" t="s" s="21">
        <f>IF(J6871&lt;25%,"น้อยกว่า 25%",IF(J6871&gt;=25%,"มากกว่าหรือเท่ากับ 25%",IF(J6871&gt;=35%,"มากกว่าหรือเท่ากับ 35%")))</f>
        <v>18</v>
      </c>
    </row>
    <row r="6872" s="7" customFormat="1" ht="19.15" customHeight="1">
      <c r="A6872" t="s" s="16">
        <v>6866</v>
      </c>
      <c r="B6872" s="17">
        <v>4</v>
      </c>
      <c r="C6872" s="17">
        <v>38</v>
      </c>
      <c r="D6872" t="s" s="16">
        <v>7007</v>
      </c>
      <c r="E6872" t="s" s="16">
        <v>1309</v>
      </c>
      <c r="F6872" s="37">
        <v>38</v>
      </c>
      <c r="G6872" s="17">
        <v>44</v>
      </c>
      <c r="H6872" s="18">
        <f>SUM(G6872-F6872)</f>
        <v>6</v>
      </c>
      <c r="I6872" s="19">
        <f>H6872/F6872</f>
        <v>0.157894736842105</v>
      </c>
      <c r="J6872" s="19">
        <f>H6872/G6872</f>
        <v>0.136363636363636</v>
      </c>
      <c r="K6872" t="s" s="21">
        <f>IF(J6872&lt;25%,"น้อยกว่า 25%",IF(J6872&gt;=25%,"มากกว่าหรือเท่ากับ 25%",IF(J6872&gt;=35%,"มากกว่าหรือเท่ากับ 35%")))</f>
        <v>18</v>
      </c>
    </row>
    <row r="6873" s="7" customFormat="1" ht="19.15" customHeight="1">
      <c r="A6873" t="s" s="16">
        <v>6866</v>
      </c>
      <c r="B6873" s="17">
        <v>4</v>
      </c>
      <c r="C6873" s="17">
        <v>35</v>
      </c>
      <c r="D6873" t="s" s="16">
        <v>7008</v>
      </c>
      <c r="E6873" t="s" s="16">
        <v>1427</v>
      </c>
      <c r="F6873" s="37">
        <v>33</v>
      </c>
      <c r="G6873" s="17">
        <v>42</v>
      </c>
      <c r="H6873" s="18">
        <f>SUM(G6873-F6873)</f>
        <v>9</v>
      </c>
      <c r="I6873" s="19">
        <f>H6873/F6873</f>
        <v>0.272727272727273</v>
      </c>
      <c r="J6873" s="19">
        <f>H6873/G6873</f>
        <v>0.214285714285714</v>
      </c>
      <c r="K6873" t="s" s="21">
        <f>IF(J6873&lt;25%,"น้อยกว่า 25%",IF(J6873&gt;=25%,"มากกว่าหรือเท่ากับ 25%",IF(J6873&gt;=35%,"มากกว่าหรือเท่ากับ 35%")))</f>
        <v>18</v>
      </c>
    </row>
    <row r="6874" s="7" customFormat="1" ht="19.15" customHeight="1">
      <c r="A6874" t="s" s="16">
        <v>6866</v>
      </c>
      <c r="B6874" s="17">
        <v>4</v>
      </c>
      <c r="C6874" s="17">
        <v>32</v>
      </c>
      <c r="D6874" t="s" s="16">
        <v>7009</v>
      </c>
      <c r="E6874" t="s" s="16">
        <v>1091</v>
      </c>
      <c r="F6874" s="37">
        <v>31</v>
      </c>
      <c r="G6874" s="17">
        <v>32</v>
      </c>
      <c r="H6874" s="18">
        <f>SUM(G6874-F6874)</f>
        <v>1</v>
      </c>
      <c r="I6874" s="19">
        <f>H6874/F6874</f>
        <v>0.032258064516129</v>
      </c>
      <c r="J6874" s="19">
        <f>H6874/G6874</f>
        <v>0.03125</v>
      </c>
      <c r="K6874" t="s" s="21">
        <f>IF(J6874&lt;25%,"น้อยกว่า 25%",IF(J6874&gt;=25%,"มากกว่าหรือเท่ากับ 25%",IF(J6874&gt;=35%,"มากกว่าหรือเท่ากับ 35%")))</f>
        <v>18</v>
      </c>
    </row>
    <row r="6875" s="7" customFormat="1" ht="19.15" customHeight="1">
      <c r="A6875" t="s" s="16">
        <v>6866</v>
      </c>
      <c r="B6875" s="17">
        <v>4</v>
      </c>
      <c r="C6875" s="17">
        <v>20</v>
      </c>
      <c r="D6875" t="s" s="16">
        <v>7010</v>
      </c>
      <c r="E6875" t="s" s="16">
        <v>116</v>
      </c>
      <c r="F6875" s="37">
        <v>25</v>
      </c>
      <c r="G6875" s="17">
        <v>26</v>
      </c>
      <c r="H6875" s="18">
        <f>SUM(G6875-F6875)</f>
        <v>1</v>
      </c>
      <c r="I6875" s="19">
        <f>H6875/F6875</f>
        <v>0.04</v>
      </c>
      <c r="J6875" s="19">
        <f>H6875/G6875</f>
        <v>0.0384615384615385</v>
      </c>
      <c r="K6875" t="s" s="21">
        <f>IF(J6875&lt;25%,"น้อยกว่า 25%",IF(J6875&gt;=25%,"มากกว่าหรือเท่ากับ 25%",IF(J6875&gt;=35%,"มากกว่าหรือเท่ากับ 35%")))</f>
        <v>18</v>
      </c>
    </row>
    <row r="6876" s="7" customFormat="1" ht="19.15" customHeight="1">
      <c r="A6876" t="s" s="16">
        <v>6866</v>
      </c>
      <c r="B6876" s="17">
        <v>4</v>
      </c>
      <c r="C6876" s="17">
        <v>3</v>
      </c>
      <c r="D6876" t="s" s="16">
        <v>7011</v>
      </c>
      <c r="E6876" t="s" s="16">
        <v>78</v>
      </c>
      <c r="F6876" s="37">
        <v>0</v>
      </c>
      <c r="G6876" s="17">
        <v>0</v>
      </c>
      <c r="H6876" s="18">
        <f>SUM(G6876-F6876)</f>
        <v>0</v>
      </c>
      <c r="I6876" s="19">
        <f>H6876/F6876</f>
      </c>
      <c r="J6876" s="19">
        <f>H6876/G6876</f>
      </c>
      <c r="K6876" s="24">
        <f>IF(J6876&lt;25%,"น้อยกว่า 25%",IF(J6876&gt;=25%,"มากกว่าหรือเท่ากับ 25%",IF(J6876&gt;=35%,"มากกว่าหรือเท่ากับ 35%")))</f>
      </c>
    </row>
    <row r="6877" s="7" customFormat="1" ht="19.15" customHeight="1">
      <c r="A6877" t="s" s="16">
        <v>6866</v>
      </c>
      <c r="B6877" s="17">
        <v>4</v>
      </c>
      <c r="C6877" s="17">
        <v>7</v>
      </c>
      <c r="D6877" t="s" s="16">
        <v>7012</v>
      </c>
      <c r="E6877" t="s" s="16">
        <v>380</v>
      </c>
      <c r="F6877" s="37">
        <v>0</v>
      </c>
      <c r="G6877" s="17">
        <v>0</v>
      </c>
      <c r="H6877" s="18">
        <f>SUM(G6877-F6877)</f>
        <v>0</v>
      </c>
      <c r="I6877" s="19">
        <f>H6877/F6877</f>
      </c>
      <c r="J6877" s="19">
        <f>H6877/G6877</f>
      </c>
      <c r="K6877" s="24">
        <f>IF(J6877&lt;25%,"น้อยกว่า 25%",IF(J6877&gt;=25%,"มากกว่าหรือเท่ากับ 25%",IF(J6877&gt;=35%,"มากกว่าหรือเท่ากับ 35%")))</f>
      </c>
    </row>
    <row r="6878" s="7" customFormat="1" ht="19.15" customHeight="1">
      <c r="A6878" t="s" s="16">
        <v>6866</v>
      </c>
      <c r="B6878" s="17">
        <v>5</v>
      </c>
      <c r="C6878" s="17">
        <v>3</v>
      </c>
      <c r="D6878" t="s" s="16">
        <v>7013</v>
      </c>
      <c r="E6878" t="s" s="16">
        <v>84</v>
      </c>
      <c r="F6878" s="37">
        <v>44233</v>
      </c>
      <c r="G6878" s="17">
        <v>51230</v>
      </c>
      <c r="H6878" s="18">
        <f>SUM(G6878-F6878)</f>
        <v>6997</v>
      </c>
      <c r="I6878" s="19">
        <f>H6878/F6878</f>
        <v>0.158185065448873</v>
      </c>
      <c r="J6878" s="19">
        <f>H6878/G6878</f>
        <v>0.136580128830763</v>
      </c>
      <c r="K6878" t="s" s="21">
        <f>IF(J6878&lt;25%,"น้อยกว่า 25%",IF(J6878&gt;=25%,"มากกว่าหรือเท่ากับ 25%",IF(J6878&gt;=35%,"มากกว่าหรือเท่ากับ 35%")))</f>
        <v>18</v>
      </c>
    </row>
    <row r="6879" s="7" customFormat="1" ht="19.15" customHeight="1">
      <c r="A6879" t="s" s="16">
        <v>6866</v>
      </c>
      <c r="B6879" s="17">
        <v>5</v>
      </c>
      <c r="C6879" s="17">
        <v>11</v>
      </c>
      <c r="D6879" t="s" s="16">
        <v>7014</v>
      </c>
      <c r="E6879" t="s" s="16">
        <v>26</v>
      </c>
      <c r="F6879" s="37">
        <v>22187</v>
      </c>
      <c r="G6879" s="17">
        <v>23826</v>
      </c>
      <c r="H6879" s="18">
        <f>SUM(G6879-F6879)</f>
        <v>1639</v>
      </c>
      <c r="I6879" s="19">
        <f>H6879/F6879</f>
        <v>0.07387208725830439</v>
      </c>
      <c r="J6879" s="19">
        <f>H6879/G6879</f>
        <v>0.0687903970452447</v>
      </c>
      <c r="K6879" t="s" s="21">
        <f>IF(J6879&lt;25%,"น้อยกว่า 25%",IF(J6879&gt;=25%,"มากกว่าหรือเท่ากับ 25%",IF(J6879&gt;=35%,"มากกว่าหรือเท่ากับ 35%")))</f>
        <v>18</v>
      </c>
    </row>
    <row r="6880" s="7" customFormat="1" ht="19.15" customHeight="1">
      <c r="A6880" t="s" s="16">
        <v>6866</v>
      </c>
      <c r="B6880" s="17">
        <v>5</v>
      </c>
      <c r="C6880" s="17">
        <v>1</v>
      </c>
      <c r="D6880" t="s" s="16">
        <v>7015</v>
      </c>
      <c r="E6880" t="s" s="16">
        <v>22</v>
      </c>
      <c r="F6880" s="37">
        <v>14662</v>
      </c>
      <c r="G6880" s="17">
        <v>18303</v>
      </c>
      <c r="H6880" s="18">
        <f>SUM(G6880-F6880)</f>
        <v>3641</v>
      </c>
      <c r="I6880" s="19">
        <f>H6880/F6880</f>
        <v>0.248329013777111</v>
      </c>
      <c r="J6880" s="19">
        <f>H6880/G6880</f>
        <v>0.198929137299896</v>
      </c>
      <c r="K6880" t="s" s="21">
        <f>IF(J6880&lt;25%,"น้อยกว่า 25%",IF(J6880&gt;=25%,"มากกว่าหรือเท่ากับ 25%",IF(J6880&gt;=35%,"มากกว่าหรือเท่ากับ 35%")))</f>
        <v>18</v>
      </c>
    </row>
    <row r="6881" s="7" customFormat="1" ht="19.15" customHeight="1">
      <c r="A6881" t="s" s="16">
        <v>6866</v>
      </c>
      <c r="B6881" s="17">
        <v>5</v>
      </c>
      <c r="C6881" s="17">
        <v>10</v>
      </c>
      <c r="D6881" t="s" s="16">
        <v>7016</v>
      </c>
      <c r="E6881" t="s" s="16">
        <v>20</v>
      </c>
      <c r="F6881" s="37">
        <v>7631</v>
      </c>
      <c r="G6881" s="17">
        <v>8984</v>
      </c>
      <c r="H6881" s="18">
        <f>SUM(G6881-F6881)</f>
        <v>1353</v>
      </c>
      <c r="I6881" s="19">
        <f>H6881/F6881</f>
        <v>0.17730310575285</v>
      </c>
      <c r="J6881" s="19">
        <f>H6881/G6881</f>
        <v>0.15060106856634</v>
      </c>
      <c r="K6881" t="s" s="21">
        <f>IF(J6881&lt;25%,"น้อยกว่า 25%",IF(J6881&gt;=25%,"มากกว่าหรือเท่ากับ 25%",IF(J6881&gt;=35%,"มากกว่าหรือเท่ากับ 35%")))</f>
        <v>18</v>
      </c>
    </row>
    <row r="6882" s="7" customFormat="1" ht="19.15" customHeight="1">
      <c r="A6882" t="s" s="16">
        <v>6866</v>
      </c>
      <c r="B6882" s="17">
        <v>5</v>
      </c>
      <c r="C6882" s="17">
        <v>6</v>
      </c>
      <c r="D6882" t="s" s="16">
        <v>7017</v>
      </c>
      <c r="E6882" t="s" s="16">
        <v>28</v>
      </c>
      <c r="F6882" s="37">
        <v>987</v>
      </c>
      <c r="G6882" s="17">
        <v>1289</v>
      </c>
      <c r="H6882" s="18">
        <f>SUM(G6882-F6882)</f>
        <v>302</v>
      </c>
      <c r="I6882" s="19">
        <f>H6882/F6882</f>
        <v>0.305977710233029</v>
      </c>
      <c r="J6882" s="19">
        <f>H6882/G6882</f>
        <v>0.234290147401086</v>
      </c>
      <c r="K6882" t="s" s="21">
        <f>IF(J6882&lt;25%,"น้อยกว่า 25%",IF(J6882&gt;=25%,"มากกว่าหรือเท่ากับ 25%",IF(J6882&gt;=35%,"มากกว่าหรือเท่ากับ 35%")))</f>
        <v>18</v>
      </c>
    </row>
    <row r="6883" s="7" customFormat="1" ht="19.15" customHeight="1">
      <c r="A6883" t="s" s="16">
        <v>6866</v>
      </c>
      <c r="B6883" s="17">
        <v>5</v>
      </c>
      <c r="C6883" s="17">
        <v>2</v>
      </c>
      <c r="D6883" t="s" s="16">
        <v>7018</v>
      </c>
      <c r="E6883" t="s" s="16">
        <v>17</v>
      </c>
      <c r="F6883" s="37">
        <v>986</v>
      </c>
      <c r="G6883" s="17">
        <v>1272</v>
      </c>
      <c r="H6883" s="18">
        <f>SUM(G6883-F6883)</f>
        <v>286</v>
      </c>
      <c r="I6883" s="19">
        <f>H6883/F6883</f>
        <v>0.290060851926978</v>
      </c>
      <c r="J6883" s="19">
        <f>H6883/G6883</f>
        <v>0.224842767295597</v>
      </c>
      <c r="K6883" t="s" s="21">
        <f>IF(J6883&lt;25%,"น้อยกว่า 25%",IF(J6883&gt;=25%,"มากกว่าหรือเท่ากับ 25%",IF(J6883&gt;=35%,"มากกว่าหรือเท่ากับ 35%")))</f>
        <v>18</v>
      </c>
    </row>
    <row r="6884" s="7" customFormat="1" ht="19.15" customHeight="1">
      <c r="A6884" t="s" s="16">
        <v>6866</v>
      </c>
      <c r="B6884" s="17">
        <v>5</v>
      </c>
      <c r="C6884" s="17">
        <v>8</v>
      </c>
      <c r="D6884" t="s" s="16">
        <v>7019</v>
      </c>
      <c r="E6884" t="s" s="16">
        <v>38</v>
      </c>
      <c r="F6884" s="37">
        <v>889</v>
      </c>
      <c r="G6884" s="17">
        <v>988</v>
      </c>
      <c r="H6884" s="18">
        <f>SUM(G6884-F6884)</f>
        <v>99</v>
      </c>
      <c r="I6884" s="19">
        <f>H6884/F6884</f>
        <v>0.111361079865017</v>
      </c>
      <c r="J6884" s="19">
        <f>H6884/G6884</f>
        <v>0.100202429149798</v>
      </c>
      <c r="K6884" t="s" s="21">
        <f>IF(J6884&lt;25%,"น้อยกว่า 25%",IF(J6884&gt;=25%,"มากกว่าหรือเท่ากับ 25%",IF(J6884&gt;=35%,"มากกว่าหรือเท่ากับ 35%")))</f>
        <v>18</v>
      </c>
    </row>
    <row r="6885" s="7" customFormat="1" ht="19.15" customHeight="1">
      <c r="A6885" t="s" s="16">
        <v>6866</v>
      </c>
      <c r="B6885" s="17">
        <v>5</v>
      </c>
      <c r="C6885" s="17">
        <v>15</v>
      </c>
      <c r="D6885" t="s" s="16">
        <v>7020</v>
      </c>
      <c r="E6885" t="s" s="16">
        <v>34</v>
      </c>
      <c r="F6885" s="37">
        <v>499</v>
      </c>
      <c r="G6885" s="17">
        <v>597</v>
      </c>
      <c r="H6885" s="18">
        <f>SUM(G6885-F6885)</f>
        <v>98</v>
      </c>
      <c r="I6885" s="19">
        <f>H6885/F6885</f>
        <v>0.196392785571142</v>
      </c>
      <c r="J6885" s="19">
        <f>H6885/G6885</f>
        <v>0.164154103852596</v>
      </c>
      <c r="K6885" t="s" s="21">
        <f>IF(J6885&lt;25%,"น้อยกว่า 25%",IF(J6885&gt;=25%,"มากกว่าหรือเท่ากับ 25%",IF(J6885&gt;=35%,"มากกว่าหรือเท่ากับ 35%")))</f>
        <v>18</v>
      </c>
    </row>
    <row r="6886" s="7" customFormat="1" ht="19.15" customHeight="1">
      <c r="A6886" t="s" s="16">
        <v>6866</v>
      </c>
      <c r="B6886" s="17">
        <v>5</v>
      </c>
      <c r="C6886" s="17">
        <v>23</v>
      </c>
      <c r="D6886" t="s" s="16">
        <v>7021</v>
      </c>
      <c r="E6886" t="s" s="16">
        <v>106</v>
      </c>
      <c r="F6886" s="37">
        <v>544</v>
      </c>
      <c r="G6886" s="17">
        <v>571</v>
      </c>
      <c r="H6886" s="18">
        <f>SUM(G6886-F6886)</f>
        <v>27</v>
      </c>
      <c r="I6886" s="19">
        <f>H6886/F6886</f>
        <v>0.0496323529411765</v>
      </c>
      <c r="J6886" s="19">
        <f>H6886/G6886</f>
        <v>0.0472854640980736</v>
      </c>
      <c r="K6886" t="s" s="21">
        <f>IF(J6886&lt;25%,"น้อยกว่า 25%",IF(J6886&gt;=25%,"มากกว่าหรือเท่ากับ 25%",IF(J6886&gt;=35%,"มากกว่าหรือเท่ากับ 35%")))</f>
        <v>18</v>
      </c>
    </row>
    <row r="6887" s="7" customFormat="1" ht="19.15" customHeight="1">
      <c r="A6887" t="s" s="16">
        <v>6866</v>
      </c>
      <c r="B6887" s="17">
        <v>5</v>
      </c>
      <c r="C6887" s="17">
        <v>31</v>
      </c>
      <c r="D6887" t="s" s="16">
        <v>7022</v>
      </c>
      <c r="E6887" t="s" s="16">
        <v>1427</v>
      </c>
      <c r="F6887" s="37">
        <v>379</v>
      </c>
      <c r="G6887" s="17">
        <v>401</v>
      </c>
      <c r="H6887" s="18">
        <f>SUM(G6887-F6887)</f>
        <v>22</v>
      </c>
      <c r="I6887" s="19">
        <f>H6887/F6887</f>
        <v>0.0580474934036939</v>
      </c>
      <c r="J6887" s="19">
        <f>H6887/G6887</f>
        <v>0.0548628428927681</v>
      </c>
      <c r="K6887" t="s" s="21">
        <f>IF(J6887&lt;25%,"น้อยกว่า 25%",IF(J6887&gt;=25%,"มากกว่าหรือเท่ากับ 25%",IF(J6887&gt;=35%,"มากกว่าหรือเท่ากับ 35%")))</f>
        <v>18</v>
      </c>
    </row>
    <row r="6888" s="7" customFormat="1" ht="19.15" customHeight="1">
      <c r="A6888" t="s" s="16">
        <v>6866</v>
      </c>
      <c r="B6888" s="17">
        <v>5</v>
      </c>
      <c r="C6888" s="17">
        <v>9</v>
      </c>
      <c r="D6888" t="s" s="16">
        <v>7023</v>
      </c>
      <c r="E6888" t="s" s="16">
        <v>44</v>
      </c>
      <c r="F6888" s="37">
        <v>276</v>
      </c>
      <c r="G6888" s="17">
        <v>354</v>
      </c>
      <c r="H6888" s="18">
        <f>SUM(G6888-F6888)</f>
        <v>78</v>
      </c>
      <c r="I6888" s="19">
        <f>H6888/F6888</f>
        <v>0.282608695652174</v>
      </c>
      <c r="J6888" s="19">
        <f>H6888/G6888</f>
        <v>0.220338983050847</v>
      </c>
      <c r="K6888" t="s" s="21">
        <f>IF(J6888&lt;25%,"น้อยกว่า 25%",IF(J6888&gt;=25%,"มากกว่าหรือเท่ากับ 25%",IF(J6888&gt;=35%,"มากกว่าหรือเท่ากับ 35%")))</f>
        <v>18</v>
      </c>
    </row>
    <row r="6889" s="7" customFormat="1" ht="19.15" customHeight="1">
      <c r="A6889" t="s" s="16">
        <v>6866</v>
      </c>
      <c r="B6889" s="17">
        <v>5</v>
      </c>
      <c r="C6889" s="17">
        <v>33</v>
      </c>
      <c r="D6889" t="s" s="16">
        <v>7024</v>
      </c>
      <c r="E6889" t="s" s="16">
        <v>248</v>
      </c>
      <c r="F6889" s="37">
        <v>259</v>
      </c>
      <c r="G6889" s="17">
        <v>295</v>
      </c>
      <c r="H6889" s="18">
        <f>SUM(G6889-F6889)</f>
        <v>36</v>
      </c>
      <c r="I6889" s="19">
        <f>H6889/F6889</f>
        <v>0.138996138996139</v>
      </c>
      <c r="J6889" s="19">
        <f>H6889/G6889</f>
        <v>0.122033898305085</v>
      </c>
      <c r="K6889" t="s" s="21">
        <f>IF(J6889&lt;25%,"น้อยกว่า 25%",IF(J6889&gt;=25%,"มากกว่าหรือเท่ากับ 25%",IF(J6889&gt;=35%,"มากกว่าหรือเท่ากับ 35%")))</f>
        <v>18</v>
      </c>
    </row>
    <row r="6890" s="7" customFormat="1" ht="19.15" customHeight="1">
      <c r="A6890" t="s" s="16">
        <v>6866</v>
      </c>
      <c r="B6890" s="17">
        <v>5</v>
      </c>
      <c r="C6890" s="17">
        <v>13</v>
      </c>
      <c r="D6890" t="s" s="16">
        <v>7025</v>
      </c>
      <c r="E6890" t="s" s="16">
        <v>1284</v>
      </c>
      <c r="F6890" s="37">
        <v>198</v>
      </c>
      <c r="G6890" s="17">
        <v>231</v>
      </c>
      <c r="H6890" s="18">
        <f>SUM(G6890-F6890)</f>
        <v>33</v>
      </c>
      <c r="I6890" s="19">
        <f>H6890/F6890</f>
        <v>0.166666666666667</v>
      </c>
      <c r="J6890" s="19">
        <f>H6890/G6890</f>
        <v>0.142857142857143</v>
      </c>
      <c r="K6890" t="s" s="21">
        <f>IF(J6890&lt;25%,"น้อยกว่า 25%",IF(J6890&gt;=25%,"มากกว่าหรือเท่ากับ 25%",IF(J6890&gt;=35%,"มากกว่าหรือเท่ากับ 35%")))</f>
        <v>18</v>
      </c>
    </row>
    <row r="6891" s="7" customFormat="1" ht="19.15" customHeight="1">
      <c r="A6891" t="s" s="16">
        <v>6866</v>
      </c>
      <c r="B6891" s="17">
        <v>5</v>
      </c>
      <c r="C6891" s="17">
        <v>22</v>
      </c>
      <c r="D6891" t="s" s="16">
        <v>7026</v>
      </c>
      <c r="E6891" t="s" s="16">
        <v>116</v>
      </c>
      <c r="F6891" s="37">
        <v>181</v>
      </c>
      <c r="G6891" s="17">
        <v>206</v>
      </c>
      <c r="H6891" s="18">
        <f>SUM(G6891-F6891)</f>
        <v>25</v>
      </c>
      <c r="I6891" s="19">
        <f>H6891/F6891</f>
        <v>0.138121546961326</v>
      </c>
      <c r="J6891" s="19">
        <f>H6891/G6891</f>
        <v>0.121359223300971</v>
      </c>
      <c r="K6891" t="s" s="21">
        <f>IF(J6891&lt;25%,"น้อยกว่า 25%",IF(J6891&gt;=25%,"มากกว่าหรือเท่ากับ 25%",IF(J6891&gt;=35%,"มากกว่าหรือเท่ากับ 35%")))</f>
        <v>18</v>
      </c>
    </row>
    <row r="6892" s="7" customFormat="1" ht="19.15" customHeight="1">
      <c r="A6892" t="s" s="16">
        <v>6866</v>
      </c>
      <c r="B6892" s="17">
        <v>5</v>
      </c>
      <c r="C6892" s="17">
        <v>19</v>
      </c>
      <c r="D6892" t="s" s="16">
        <v>7027</v>
      </c>
      <c r="E6892" t="s" s="16">
        <v>2381</v>
      </c>
      <c r="F6892" s="37">
        <v>166</v>
      </c>
      <c r="G6892" s="17">
        <v>199</v>
      </c>
      <c r="H6892" s="18">
        <f>SUM(G6892-F6892)</f>
        <v>33</v>
      </c>
      <c r="I6892" s="19">
        <f>H6892/F6892</f>
        <v>0.198795180722892</v>
      </c>
      <c r="J6892" s="19">
        <f>H6892/G6892</f>
        <v>0.165829145728643</v>
      </c>
      <c r="K6892" t="s" s="21">
        <f>IF(J6892&lt;25%,"น้อยกว่า 25%",IF(J6892&gt;=25%,"มากกว่าหรือเท่ากับ 25%",IF(J6892&gt;=35%,"มากกว่าหรือเท่ากับ 35%")))</f>
        <v>18</v>
      </c>
    </row>
    <row r="6893" s="7" customFormat="1" ht="19.15" customHeight="1">
      <c r="A6893" t="s" s="16">
        <v>6866</v>
      </c>
      <c r="B6893" s="17">
        <v>5</v>
      </c>
      <c r="C6893" s="17">
        <v>35</v>
      </c>
      <c r="D6893" t="s" s="16">
        <v>7028</v>
      </c>
      <c r="E6893" t="s" s="16">
        <v>237</v>
      </c>
      <c r="F6893" s="37">
        <v>135</v>
      </c>
      <c r="G6893" s="17">
        <v>150</v>
      </c>
      <c r="H6893" s="18">
        <f>SUM(G6893-F6893)</f>
        <v>15</v>
      </c>
      <c r="I6893" s="19">
        <f>H6893/F6893</f>
        <v>0.111111111111111</v>
      </c>
      <c r="J6893" s="19">
        <f>H6893/G6893</f>
        <v>0.1</v>
      </c>
      <c r="K6893" t="s" s="21">
        <f>IF(J6893&lt;25%,"น้อยกว่า 25%",IF(J6893&gt;=25%,"มากกว่าหรือเท่ากับ 25%",IF(J6893&gt;=35%,"มากกว่าหรือเท่ากับ 35%")))</f>
        <v>18</v>
      </c>
    </row>
    <row r="6894" s="7" customFormat="1" ht="19.15" customHeight="1">
      <c r="A6894" t="s" s="16">
        <v>6866</v>
      </c>
      <c r="B6894" s="17">
        <v>5</v>
      </c>
      <c r="C6894" s="17">
        <v>14</v>
      </c>
      <c r="D6894" t="s" s="16">
        <v>7029</v>
      </c>
      <c r="E6894" t="s" s="16">
        <v>60</v>
      </c>
      <c r="F6894" s="37">
        <v>119</v>
      </c>
      <c r="G6894" s="17">
        <v>148</v>
      </c>
      <c r="H6894" s="18">
        <f>SUM(G6894-F6894)</f>
        <v>29</v>
      </c>
      <c r="I6894" s="19">
        <f>H6894/F6894</f>
        <v>0.243697478991597</v>
      </c>
      <c r="J6894" s="19">
        <f>H6894/G6894</f>
        <v>0.195945945945946</v>
      </c>
      <c r="K6894" t="s" s="21">
        <f>IF(J6894&lt;25%,"น้อยกว่า 25%",IF(J6894&gt;=25%,"มากกว่าหรือเท่ากับ 25%",IF(J6894&gt;=35%,"มากกว่าหรือเท่ากับ 35%")))</f>
        <v>18</v>
      </c>
    </row>
    <row r="6895" s="7" customFormat="1" ht="19.15" customHeight="1">
      <c r="A6895" t="s" s="16">
        <v>6866</v>
      </c>
      <c r="B6895" s="17">
        <v>5</v>
      </c>
      <c r="C6895" s="17">
        <v>30</v>
      </c>
      <c r="D6895" t="s" s="16">
        <v>7030</v>
      </c>
      <c r="E6895" t="s" s="16">
        <v>153</v>
      </c>
      <c r="F6895" s="37">
        <v>118</v>
      </c>
      <c r="G6895" s="17">
        <v>139</v>
      </c>
      <c r="H6895" s="18">
        <f>SUM(G6895-F6895)</f>
        <v>21</v>
      </c>
      <c r="I6895" s="19">
        <f>H6895/F6895</f>
        <v>0.177966101694915</v>
      </c>
      <c r="J6895" s="19">
        <f>H6895/G6895</f>
        <v>0.151079136690647</v>
      </c>
      <c r="K6895" t="s" s="21">
        <f>IF(J6895&lt;25%,"น้อยกว่า 25%",IF(J6895&gt;=25%,"มากกว่าหรือเท่ากับ 25%",IF(J6895&gt;=35%,"มากกว่าหรือเท่ากับ 35%")))</f>
        <v>18</v>
      </c>
    </row>
    <row r="6896" s="7" customFormat="1" ht="19.15" customHeight="1">
      <c r="A6896" t="s" s="16">
        <v>6866</v>
      </c>
      <c r="B6896" s="17">
        <v>5</v>
      </c>
      <c r="C6896" s="17">
        <v>16</v>
      </c>
      <c r="D6896" t="s" s="16">
        <v>7031</v>
      </c>
      <c r="E6896" t="s" s="16">
        <v>110</v>
      </c>
      <c r="F6896" s="37">
        <v>96</v>
      </c>
      <c r="G6896" s="17">
        <v>114</v>
      </c>
      <c r="H6896" s="18">
        <f>SUM(G6896-F6896)</f>
        <v>18</v>
      </c>
      <c r="I6896" s="19">
        <f>H6896/F6896</f>
        <v>0.1875</v>
      </c>
      <c r="J6896" s="19">
        <f>H6896/G6896</f>
        <v>0.157894736842105</v>
      </c>
      <c r="K6896" t="s" s="21">
        <f>IF(J6896&lt;25%,"น้อยกว่า 25%",IF(J6896&gt;=25%,"มากกว่าหรือเท่ากับ 25%",IF(J6896&gt;=35%,"มากกว่าหรือเท่ากับ 35%")))</f>
        <v>18</v>
      </c>
    </row>
    <row r="6897" s="7" customFormat="1" ht="19.15" customHeight="1">
      <c r="A6897" t="s" s="16">
        <v>6866</v>
      </c>
      <c r="B6897" s="17">
        <v>5</v>
      </c>
      <c r="C6897" s="17">
        <v>7</v>
      </c>
      <c r="D6897" t="s" s="16">
        <v>7032</v>
      </c>
      <c r="E6897" t="s" s="16">
        <v>30</v>
      </c>
      <c r="F6897" s="37">
        <v>88</v>
      </c>
      <c r="G6897" s="17">
        <v>109</v>
      </c>
      <c r="H6897" s="18">
        <f>SUM(G6897-F6897)</f>
        <v>21</v>
      </c>
      <c r="I6897" s="19">
        <f>H6897/F6897</f>
        <v>0.238636363636364</v>
      </c>
      <c r="J6897" s="19">
        <f>H6897/G6897</f>
        <v>0.192660550458716</v>
      </c>
      <c r="K6897" t="s" s="21">
        <f>IF(J6897&lt;25%,"น้อยกว่า 25%",IF(J6897&gt;=25%,"มากกว่าหรือเท่ากับ 25%",IF(J6897&gt;=35%,"มากกว่าหรือเท่ากับ 35%")))</f>
        <v>18</v>
      </c>
    </row>
    <row r="6898" s="7" customFormat="1" ht="19.15" customHeight="1">
      <c r="A6898" t="s" s="16">
        <v>6866</v>
      </c>
      <c r="B6898" s="17">
        <v>5</v>
      </c>
      <c r="C6898" s="17">
        <v>24</v>
      </c>
      <c r="D6898" t="s" s="16">
        <v>7033</v>
      </c>
      <c r="E6898" t="s" s="16">
        <v>72</v>
      </c>
      <c r="F6898" s="37">
        <v>84</v>
      </c>
      <c r="G6898" s="17">
        <v>98</v>
      </c>
      <c r="H6898" s="18">
        <f>SUM(G6898-F6898)</f>
        <v>14</v>
      </c>
      <c r="I6898" s="19">
        <f>H6898/F6898</f>
        <v>0.166666666666667</v>
      </c>
      <c r="J6898" s="19">
        <f>H6898/G6898</f>
        <v>0.142857142857143</v>
      </c>
      <c r="K6898" t="s" s="21">
        <f>IF(J6898&lt;25%,"น้อยกว่า 25%",IF(J6898&gt;=25%,"มากกว่าหรือเท่ากับ 25%",IF(J6898&gt;=35%,"มากกว่าหรือเท่ากับ 35%")))</f>
        <v>18</v>
      </c>
    </row>
    <row r="6899" s="7" customFormat="1" ht="19.15" customHeight="1">
      <c r="A6899" t="s" s="16">
        <v>6866</v>
      </c>
      <c r="B6899" s="17">
        <v>5</v>
      </c>
      <c r="C6899" s="17">
        <v>21</v>
      </c>
      <c r="D6899" t="s" s="16">
        <v>7034</v>
      </c>
      <c r="E6899" t="s" s="16">
        <v>66</v>
      </c>
      <c r="F6899" s="37">
        <v>79</v>
      </c>
      <c r="G6899" s="17">
        <v>91</v>
      </c>
      <c r="H6899" s="18">
        <f>SUM(G6899-F6899)</f>
        <v>12</v>
      </c>
      <c r="I6899" s="19">
        <f>H6899/F6899</f>
        <v>0.151898734177215</v>
      </c>
      <c r="J6899" s="19">
        <f>H6899/G6899</f>
        <v>0.131868131868132</v>
      </c>
      <c r="K6899" t="s" s="21">
        <f>IF(J6899&lt;25%,"น้อยกว่า 25%",IF(J6899&gt;=25%,"มากกว่าหรือเท่ากับ 25%",IF(J6899&gt;=35%,"มากกว่าหรือเท่ากับ 35%")))</f>
        <v>18</v>
      </c>
    </row>
    <row r="6900" s="7" customFormat="1" ht="19.15" customHeight="1">
      <c r="A6900" t="s" s="16">
        <v>6866</v>
      </c>
      <c r="B6900" s="17">
        <v>5</v>
      </c>
      <c r="C6900" s="17">
        <v>5</v>
      </c>
      <c r="D6900" t="s" s="16">
        <v>7035</v>
      </c>
      <c r="E6900" t="s" s="16">
        <v>76</v>
      </c>
      <c r="F6900" s="37">
        <v>66</v>
      </c>
      <c r="G6900" s="17">
        <v>80</v>
      </c>
      <c r="H6900" s="18">
        <f>SUM(G6900-F6900)</f>
        <v>14</v>
      </c>
      <c r="I6900" s="19">
        <f>H6900/F6900</f>
        <v>0.212121212121212</v>
      </c>
      <c r="J6900" s="19">
        <f>H6900/G6900</f>
        <v>0.175</v>
      </c>
      <c r="K6900" t="s" s="21">
        <f>IF(J6900&lt;25%,"น้อยกว่า 25%",IF(J6900&gt;=25%,"มากกว่าหรือเท่ากับ 25%",IF(J6900&gt;=35%,"มากกว่าหรือเท่ากับ 35%")))</f>
        <v>18</v>
      </c>
    </row>
    <row r="6901" s="7" customFormat="1" ht="19.15" customHeight="1">
      <c r="A6901" t="s" s="16">
        <v>6866</v>
      </c>
      <c r="B6901" s="17">
        <v>5</v>
      </c>
      <c r="C6901" s="17">
        <v>34</v>
      </c>
      <c r="D6901" t="s" s="16">
        <v>7036</v>
      </c>
      <c r="E6901" t="s" s="16">
        <v>173</v>
      </c>
      <c r="F6901" s="37">
        <v>60</v>
      </c>
      <c r="G6901" s="17">
        <v>65</v>
      </c>
      <c r="H6901" s="18">
        <f>SUM(G6901-F6901)</f>
        <v>5</v>
      </c>
      <c r="I6901" s="19">
        <f>H6901/F6901</f>
        <v>0.0833333333333333</v>
      </c>
      <c r="J6901" s="19">
        <f>H6901/G6901</f>
        <v>0.0769230769230769</v>
      </c>
      <c r="K6901" t="s" s="21">
        <f>IF(J6901&lt;25%,"น้อยกว่า 25%",IF(J6901&gt;=25%,"มากกว่าหรือเท่ากับ 25%",IF(J6901&gt;=35%,"มากกว่าหรือเท่ากับ 35%")))</f>
        <v>18</v>
      </c>
    </row>
    <row r="6902" s="7" customFormat="1" ht="19.15" customHeight="1">
      <c r="A6902" t="s" s="16">
        <v>6866</v>
      </c>
      <c r="B6902" s="17">
        <v>5</v>
      </c>
      <c r="C6902" s="17">
        <v>36</v>
      </c>
      <c r="D6902" t="s" s="16">
        <v>7037</v>
      </c>
      <c r="E6902" t="s" s="16">
        <v>32</v>
      </c>
      <c r="F6902" s="37">
        <v>59</v>
      </c>
      <c r="G6902" s="17">
        <v>65</v>
      </c>
      <c r="H6902" s="18">
        <f>SUM(G6902-F6902)</f>
        <v>6</v>
      </c>
      <c r="I6902" s="19">
        <f>H6902/F6902</f>
        <v>0.101694915254237</v>
      </c>
      <c r="J6902" s="19">
        <f>H6902/G6902</f>
        <v>0.0923076923076923</v>
      </c>
      <c r="K6902" t="s" s="21">
        <f>IF(J6902&lt;25%,"น้อยกว่า 25%",IF(J6902&gt;=25%,"มากกว่าหรือเท่ากับ 25%",IF(J6902&gt;=35%,"มากกว่าหรือเท่ากับ 35%")))</f>
        <v>18</v>
      </c>
    </row>
    <row r="6903" s="7" customFormat="1" ht="19.15" customHeight="1">
      <c r="A6903" t="s" s="16">
        <v>6866</v>
      </c>
      <c r="B6903" s="17">
        <v>5</v>
      </c>
      <c r="C6903" s="17">
        <v>26</v>
      </c>
      <c r="D6903" t="s" s="16">
        <v>7038</v>
      </c>
      <c r="E6903" t="s" s="16">
        <v>281</v>
      </c>
      <c r="F6903" s="37">
        <v>37</v>
      </c>
      <c r="G6903" s="17">
        <v>43</v>
      </c>
      <c r="H6903" s="18">
        <f>SUM(G6903-F6903)</f>
        <v>6</v>
      </c>
      <c r="I6903" s="19">
        <f>H6903/F6903</f>
        <v>0.162162162162162</v>
      </c>
      <c r="J6903" s="19">
        <f>H6903/G6903</f>
        <v>0.13953488372093</v>
      </c>
      <c r="K6903" t="s" s="21">
        <f>IF(J6903&lt;25%,"น้อยกว่า 25%",IF(J6903&gt;=25%,"มากกว่าหรือเท่ากับ 25%",IF(J6903&gt;=35%,"มากกว่าหรือเท่ากับ 35%")))</f>
        <v>18</v>
      </c>
    </row>
    <row r="6904" s="7" customFormat="1" ht="19.15" customHeight="1">
      <c r="A6904" t="s" s="16">
        <v>6866</v>
      </c>
      <c r="B6904" s="17">
        <v>5</v>
      </c>
      <c r="C6904" s="17">
        <v>32</v>
      </c>
      <c r="D6904" t="s" s="16">
        <v>7039</v>
      </c>
      <c r="E6904" t="s" s="16">
        <v>68</v>
      </c>
      <c r="F6904" s="37">
        <v>33</v>
      </c>
      <c r="G6904" s="17">
        <v>39</v>
      </c>
      <c r="H6904" s="18">
        <f>SUM(G6904-F6904)</f>
        <v>6</v>
      </c>
      <c r="I6904" s="19">
        <f>H6904/F6904</f>
        <v>0.181818181818182</v>
      </c>
      <c r="J6904" s="19">
        <f>H6904/G6904</f>
        <v>0.153846153846154</v>
      </c>
      <c r="K6904" t="s" s="21">
        <f>IF(J6904&lt;25%,"น้อยกว่า 25%",IF(J6904&gt;=25%,"มากกว่าหรือเท่ากับ 25%",IF(J6904&gt;=35%,"มากกว่าหรือเท่ากับ 35%")))</f>
        <v>18</v>
      </c>
    </row>
    <row r="6905" s="7" customFormat="1" ht="19.15" customHeight="1">
      <c r="A6905" t="s" s="16">
        <v>6866</v>
      </c>
      <c r="B6905" s="17">
        <v>5</v>
      </c>
      <c r="C6905" s="17">
        <v>17</v>
      </c>
      <c r="D6905" t="s" s="16">
        <v>7040</v>
      </c>
      <c r="E6905" t="s" s="16">
        <v>101</v>
      </c>
      <c r="F6905" s="41">
        <v>81</v>
      </c>
      <c r="G6905" s="30">
        <v>121</v>
      </c>
      <c r="H6905" s="18">
        <f>SUM(G6905-F6905)</f>
        <v>40</v>
      </c>
      <c r="I6905" s="19">
        <f>H6905/F6905</f>
        <v>0.493827160493827</v>
      </c>
      <c r="J6905" s="19">
        <f>H6905/G6905</f>
        <v>0.330578512396694</v>
      </c>
      <c r="K6905" t="s" s="21">
        <f>IF(J6905&lt;25%,"น้อยกว่า 25%",IF(J6905&gt;=25%,"มากกว่าหรือเท่ากับ 25%",IF(J6905&gt;=35%,"มากกว่าหรือเท่ากับ 35%")))</f>
        <v>122</v>
      </c>
    </row>
    <row r="6906" s="7" customFormat="1" ht="19.15" customHeight="1">
      <c r="A6906" t="s" s="16">
        <v>6866</v>
      </c>
      <c r="B6906" s="17">
        <v>5</v>
      </c>
      <c r="C6906" s="17">
        <v>27</v>
      </c>
      <c r="D6906" t="s" s="16">
        <v>7041</v>
      </c>
      <c r="E6906" t="s" s="16">
        <v>52</v>
      </c>
      <c r="F6906" s="37">
        <v>22</v>
      </c>
      <c r="G6906" s="17">
        <v>24</v>
      </c>
      <c r="H6906" s="18">
        <f>SUM(G6906-F6906)</f>
        <v>2</v>
      </c>
      <c r="I6906" s="19">
        <f>H6906/F6906</f>
        <v>0.0909090909090909</v>
      </c>
      <c r="J6906" s="19">
        <f>H6906/G6906</f>
        <v>0.0833333333333333</v>
      </c>
      <c r="K6906" t="s" s="21">
        <f>IF(J6906&lt;25%,"น้อยกว่า 25%",IF(J6906&gt;=25%,"มากกว่าหรือเท่ากับ 25%",IF(J6906&gt;=35%,"มากกว่าหรือเท่ากับ 35%")))</f>
        <v>18</v>
      </c>
    </row>
    <row r="6907" s="7" customFormat="1" ht="19.15" customHeight="1">
      <c r="A6907" t="s" s="16">
        <v>6866</v>
      </c>
      <c r="B6907" s="17">
        <v>5</v>
      </c>
      <c r="C6907" s="17">
        <v>25</v>
      </c>
      <c r="D6907" t="s" s="16">
        <v>7042</v>
      </c>
      <c r="E6907" t="s" s="16">
        <v>147</v>
      </c>
      <c r="F6907" s="37">
        <v>15</v>
      </c>
      <c r="G6907" s="17">
        <v>19</v>
      </c>
      <c r="H6907" s="18">
        <f>SUM(G6907-F6907)</f>
        <v>4</v>
      </c>
      <c r="I6907" s="19">
        <f>H6907/F6907</f>
        <v>0.266666666666667</v>
      </c>
      <c r="J6907" s="19">
        <f>H6907/G6907</f>
        <v>0.210526315789474</v>
      </c>
      <c r="K6907" t="s" s="21">
        <f>IF(J6907&lt;25%,"น้อยกว่า 25%",IF(J6907&gt;=25%,"มากกว่าหรือเท่ากับ 25%",IF(J6907&gt;=35%,"มากกว่าหรือเท่ากับ 35%")))</f>
        <v>18</v>
      </c>
    </row>
    <row r="6908" s="7" customFormat="1" ht="19.15" customHeight="1">
      <c r="A6908" t="s" s="16">
        <v>6866</v>
      </c>
      <c r="B6908" s="17">
        <v>5</v>
      </c>
      <c r="C6908" s="17">
        <v>29</v>
      </c>
      <c r="D6908" t="s" s="16">
        <v>7043</v>
      </c>
      <c r="E6908" t="s" s="16">
        <v>78</v>
      </c>
      <c r="F6908" s="37">
        <v>0</v>
      </c>
      <c r="G6908" s="17">
        <v>0</v>
      </c>
      <c r="H6908" s="18">
        <f>SUM(G6908-F6908)</f>
        <v>0</v>
      </c>
      <c r="I6908" s="19">
        <f>H6908/F6908</f>
      </c>
      <c r="J6908" s="19">
        <f>H6908/G6908</f>
      </c>
      <c r="K6908" s="24">
        <f>IF(J6908&lt;25%,"น้อยกว่า 25%",IF(J6908&gt;=25%,"มากกว่าหรือเท่ากับ 25%",IF(J6908&gt;=35%,"มากกว่าหรือเท่ากับ 35%")))</f>
      </c>
    </row>
    <row r="6909" s="7" customFormat="1" ht="19.15" customHeight="1">
      <c r="A6909" t="s" s="16">
        <v>6866</v>
      </c>
      <c r="B6909" s="17">
        <v>3</v>
      </c>
      <c r="C6909" s="17">
        <v>18</v>
      </c>
      <c r="D6909" t="s" s="16">
        <v>7044</v>
      </c>
      <c r="E6909" t="s" s="16">
        <v>62</v>
      </c>
      <c r="F6909" s="41">
        <v>65</v>
      </c>
      <c r="G6909" s="30">
        <v>100</v>
      </c>
      <c r="H6909" s="18">
        <f>SUM(G6909-F6909)</f>
        <v>35</v>
      </c>
      <c r="I6909" s="19">
        <f>H6909/F6909</f>
        <v>0.538461538461538</v>
      </c>
      <c r="J6909" s="19">
        <f>H6909/G6909</f>
        <v>0.35</v>
      </c>
      <c r="K6909" t="s" s="21">
        <f>IF(J6909&lt;25%,"น้อยกว่า 25%",IF(J6909&gt;=25%,"มากกว่าหรือเท่ากับ 25%",IF(J6909&gt;=35%,"มากกว่าหรือเท่ากับ 35%")))</f>
        <v>122</v>
      </c>
    </row>
    <row r="6910" s="7" customFormat="1" ht="19.15" customHeight="1">
      <c r="A6910" t="s" s="16">
        <v>6866</v>
      </c>
      <c r="B6910" s="17">
        <v>5</v>
      </c>
      <c r="C6910" s="17">
        <v>20</v>
      </c>
      <c r="D6910" t="s" s="16">
        <v>7045</v>
      </c>
      <c r="E6910" t="s" s="16">
        <v>62</v>
      </c>
      <c r="F6910" s="41">
        <v>67</v>
      </c>
      <c r="G6910" s="30">
        <v>92</v>
      </c>
      <c r="H6910" s="18">
        <f>SUM(G6910-F6910)</f>
        <v>25</v>
      </c>
      <c r="I6910" s="19">
        <f>H6910/F6910</f>
        <v>0.373134328358209</v>
      </c>
      <c r="J6910" s="19">
        <f>H6910/G6910</f>
        <v>0.271739130434783</v>
      </c>
      <c r="K6910" t="s" s="21">
        <f>IF(J6910&lt;25%,"น้อยกว่า 25%",IF(J6910&gt;=25%,"มากกว่าหรือเท่ากับ 25%",IF(J6910&gt;=35%,"มากกว่าหรือเท่ากับ 35%")))</f>
        <v>122</v>
      </c>
    </row>
    <row r="6911" s="7" customFormat="1" ht="19.15" customHeight="1">
      <c r="A6911" t="s" s="16">
        <v>6866</v>
      </c>
      <c r="B6911" s="17">
        <v>2</v>
      </c>
      <c r="C6911" s="17">
        <v>23</v>
      </c>
      <c r="D6911" t="s" s="16">
        <v>7046</v>
      </c>
      <c r="E6911" t="s" s="16">
        <v>147</v>
      </c>
      <c r="F6911" s="58">
        <v>31</v>
      </c>
      <c r="G6911" s="32">
        <v>30</v>
      </c>
      <c r="H6911" s="18">
        <f>SUM(G6911-F6911)</f>
        <v>-1</v>
      </c>
      <c r="I6911" s="19">
        <f>H6911/F6911</f>
        <v>-0.032258064516129</v>
      </c>
      <c r="J6911" s="19">
        <f>H6911/G6911</f>
        <v>-0.0333333333333333</v>
      </c>
    </row>
    <row r="6912" s="7" customFormat="1" ht="19.15" customHeight="1">
      <c r="A6912" t="s" s="16">
        <v>6866</v>
      </c>
      <c r="B6912" s="17">
        <v>1</v>
      </c>
      <c r="C6912" s="17">
        <v>32</v>
      </c>
      <c r="D6912" t="s" s="16">
        <v>7047</v>
      </c>
      <c r="E6912" t="s" s="16">
        <v>42</v>
      </c>
      <c r="F6912" s="59">
        <v>39</v>
      </c>
      <c r="G6912" s="30">
        <v>60</v>
      </c>
      <c r="H6912" s="18">
        <f>SUM(G6912-F6912)</f>
        <v>21</v>
      </c>
      <c r="I6912" s="19">
        <f>H6912/F6912</f>
        <v>0.538461538461538</v>
      </c>
      <c r="J6912" s="19">
        <f>H6912/G6912</f>
        <v>0.35</v>
      </c>
      <c r="K6912" t="s" s="21">
        <f>IF(J6912&lt;25%,"น้อยกว่า 25%",IF(J6912&gt;=25%,"มากกว่าหรือเท่ากับ 25%",IF(J6912&gt;=35%,"มากกว่าหรือเท่ากับ 35%")))</f>
        <v>122</v>
      </c>
    </row>
    <row r="6913" s="7" customFormat="1" ht="19.15" customHeight="1">
      <c r="A6913" t="s" s="16">
        <v>6866</v>
      </c>
      <c r="B6913" s="17">
        <v>1</v>
      </c>
      <c r="C6913" s="17">
        <v>34</v>
      </c>
      <c r="D6913" t="s" s="16">
        <v>7048</v>
      </c>
      <c r="E6913" t="s" s="16">
        <v>36</v>
      </c>
      <c r="F6913" s="59">
        <v>39</v>
      </c>
      <c r="G6913" s="30">
        <v>57</v>
      </c>
      <c r="H6913" s="18">
        <f>SUM(G6913-F6913)</f>
        <v>18</v>
      </c>
      <c r="I6913" s="19">
        <f>H6913/F6913</f>
        <v>0.461538461538462</v>
      </c>
      <c r="J6913" s="19">
        <f>H6913/G6913</f>
        <v>0.315789473684211</v>
      </c>
      <c r="K6913" t="s" s="21">
        <f>IF(J6913&lt;25%,"น้อยกว่า 25%",IF(J6913&gt;=25%,"มากกว่าหรือเท่ากับ 25%",IF(J6913&gt;=35%,"มากกว่าหรือเท่ากับ 35%")))</f>
        <v>122</v>
      </c>
    </row>
    <row r="6914" s="7" customFormat="1" ht="19.15" customHeight="1">
      <c r="A6914" t="s" s="16">
        <v>6866</v>
      </c>
      <c r="B6914" s="17">
        <v>5</v>
      </c>
      <c r="C6914" s="17">
        <v>18</v>
      </c>
      <c r="D6914" t="s" s="16">
        <v>7049</v>
      </c>
      <c r="E6914" t="s" s="16">
        <v>36</v>
      </c>
      <c r="F6914" s="41">
        <v>16</v>
      </c>
      <c r="G6914" s="30">
        <v>31</v>
      </c>
      <c r="H6914" s="18">
        <f>SUM(G6914-F6914)</f>
        <v>15</v>
      </c>
      <c r="I6914" s="19">
        <f>H6914/F6914</f>
        <v>0.9375</v>
      </c>
      <c r="J6914" s="19">
        <f>H6914/G6914</f>
        <v>0.483870967741935</v>
      </c>
      <c r="K6914" t="s" s="21">
        <f>IF(J6914&lt;25%,"น้อยกว่า 25%",IF(J6914&gt;=25%,"มากกว่าหรือเท่ากับ 25%",IF(J6914&gt;=35%,"มากกว่าหรือเท่ากับ 35%")))</f>
        <v>122</v>
      </c>
    </row>
    <row r="6915" s="7" customFormat="1" ht="19.15" customHeight="1">
      <c r="A6915" t="s" s="16">
        <v>6866</v>
      </c>
      <c r="B6915" s="17">
        <v>3</v>
      </c>
      <c r="C6915" s="17">
        <v>14</v>
      </c>
      <c r="D6915" t="s" s="16">
        <v>7050</v>
      </c>
      <c r="E6915" t="s" s="16">
        <v>66</v>
      </c>
      <c r="F6915" s="41">
        <v>25</v>
      </c>
      <c r="G6915" s="30">
        <v>35</v>
      </c>
      <c r="H6915" s="18">
        <f>SUM(G6915-F6915)</f>
        <v>10</v>
      </c>
      <c r="I6915" s="19">
        <f>H6915/F6915</f>
        <v>0.4</v>
      </c>
      <c r="J6915" s="19">
        <f>H6915/G6915</f>
        <v>0.285714285714286</v>
      </c>
      <c r="K6915" t="s" s="21">
        <f>IF(J6915&lt;25%,"น้อยกว่า 25%",IF(J6915&gt;=25%,"มากกว่าหรือเท่ากับ 25%",IF(J6915&gt;=35%,"มากกว่าหรือเท่ากับ 35%")))</f>
        <v>122</v>
      </c>
    </row>
    <row r="6916" s="7" customFormat="1" ht="19.15" customHeight="1">
      <c r="A6916" t="s" s="16">
        <v>6866</v>
      </c>
      <c r="B6916" s="17">
        <v>3</v>
      </c>
      <c r="C6916" s="17">
        <v>15</v>
      </c>
      <c r="D6916" t="s" s="16">
        <v>7051</v>
      </c>
      <c r="E6916" t="s" s="16">
        <v>76</v>
      </c>
      <c r="F6916" s="41">
        <v>23</v>
      </c>
      <c r="G6916" s="30">
        <v>32</v>
      </c>
      <c r="H6916" s="18">
        <f>SUM(G6916-F6916)</f>
        <v>9</v>
      </c>
      <c r="I6916" s="19">
        <f>H6916/F6916</f>
        <v>0.391304347826087</v>
      </c>
      <c r="J6916" s="19">
        <f>H6916/G6916</f>
        <v>0.28125</v>
      </c>
      <c r="K6916" t="s" s="21">
        <f>IF(J6916&lt;25%,"น้อยกว่า 25%",IF(J6916&gt;=25%,"มากกว่าหรือเท่ากับ 25%",IF(J6916&gt;=35%,"มากกว่าหรือเท่ากับ 35%")))</f>
        <v>122</v>
      </c>
    </row>
    <row r="6917" s="7" customFormat="1" ht="19.15" customHeight="1">
      <c r="A6917" t="s" s="16">
        <v>6866</v>
      </c>
      <c r="B6917" s="17">
        <v>1</v>
      </c>
      <c r="C6917" s="17">
        <v>30</v>
      </c>
      <c r="D6917" t="s" s="16">
        <v>7052</v>
      </c>
      <c r="E6917" t="s" s="16">
        <v>52</v>
      </c>
      <c r="F6917" s="59">
        <v>24</v>
      </c>
      <c r="G6917" s="30">
        <v>32</v>
      </c>
      <c r="H6917" s="18">
        <f>SUM(G6917-F6917)</f>
        <v>8</v>
      </c>
      <c r="I6917" s="19">
        <f>H6917/F6917</f>
        <v>0.333333333333333</v>
      </c>
      <c r="J6917" s="19">
        <f>H6917/G6917</f>
        <v>0.25</v>
      </c>
      <c r="K6917" t="s" s="21">
        <f>IF(J6917&lt;25%,"น้อยกว่า 25%",IF(J6917&gt;=25%,"มากกว่าหรือเท่ากับ 25%",IF(J6917&gt;=35%,"มากกว่าหรือเท่ากับ 35%")))</f>
        <v>122</v>
      </c>
    </row>
    <row r="6918" s="7" customFormat="1" ht="19.15" customHeight="1">
      <c r="A6918" t="s" s="16">
        <v>6866</v>
      </c>
      <c r="B6918" s="17">
        <v>1</v>
      </c>
      <c r="C6918" s="17">
        <v>29</v>
      </c>
      <c r="D6918" t="s" s="16">
        <v>7053</v>
      </c>
      <c r="E6918" t="s" s="16">
        <v>119</v>
      </c>
      <c r="F6918" s="59">
        <v>18</v>
      </c>
      <c r="G6918" s="30">
        <v>25</v>
      </c>
      <c r="H6918" s="18">
        <f>SUM(G6918-F6918)</f>
        <v>7</v>
      </c>
      <c r="I6918" s="19">
        <f>H6918/F6918</f>
        <v>0.388888888888889</v>
      </c>
      <c r="J6918" s="19">
        <f>H6918/G6918</f>
        <v>0.28</v>
      </c>
      <c r="K6918" t="s" s="21">
        <f>IF(J6918&lt;25%,"น้อยกว่า 25%",IF(J6918&gt;=25%,"มากกว่าหรือเท่ากับ 25%",IF(J6918&gt;=35%,"มากกว่าหรือเท่ากับ 35%")))</f>
        <v>122</v>
      </c>
    </row>
    <row r="6919" s="7" customFormat="1" ht="19.15" customHeight="1">
      <c r="A6919" t="s" s="16">
        <v>6866</v>
      </c>
      <c r="B6919" s="17">
        <v>1</v>
      </c>
      <c r="C6919" s="17">
        <v>38</v>
      </c>
      <c r="D6919" t="s" s="16">
        <v>7054</v>
      </c>
      <c r="E6919" t="s" s="16">
        <v>68</v>
      </c>
      <c r="F6919" s="59">
        <v>14</v>
      </c>
      <c r="G6919" s="30">
        <v>20</v>
      </c>
      <c r="H6919" s="18">
        <f>SUM(G6919-F6919)</f>
        <v>6</v>
      </c>
      <c r="I6919" s="19">
        <f>H6919/F6919</f>
        <v>0.428571428571429</v>
      </c>
      <c r="J6919" s="19">
        <f>H6919/G6919</f>
        <v>0.3</v>
      </c>
      <c r="K6919" t="s" s="21">
        <f>IF(J6919&lt;25%,"น้อยกว่า 25%",IF(J6919&gt;=25%,"มากกว่าหรือเท่ากับ 25%",IF(J6919&gt;=35%,"มากกว่าหรือเท่ากับ 35%")))</f>
        <v>122</v>
      </c>
    </row>
    <row r="6920" s="7" customFormat="1" ht="19.15" customHeight="1">
      <c r="A6920" t="s" s="16">
        <v>7055</v>
      </c>
      <c r="B6920" s="17">
        <v>1</v>
      </c>
      <c r="C6920" s="17">
        <v>15</v>
      </c>
      <c r="D6920" t="s" s="16">
        <v>7056</v>
      </c>
      <c r="E6920" t="s" s="16">
        <v>84</v>
      </c>
      <c r="F6920" s="37">
        <v>34718</v>
      </c>
      <c r="G6920" s="17">
        <v>37937</v>
      </c>
      <c r="H6920" s="18">
        <f>SUM(G6920-F6920)</f>
        <v>3219</v>
      </c>
      <c r="I6920" s="19">
        <f>H6920/F6920</f>
        <v>0.09271847456650729</v>
      </c>
      <c r="J6920" s="19">
        <f>H6920/G6920</f>
        <v>0.08485120067480301</v>
      </c>
      <c r="K6920" t="s" s="21">
        <f>IF(J6920&lt;25%,"น้อยกว่า 25%",IF(J6920&gt;=25%,"มากกว่าหรือเท่ากับ 25%",IF(J6920&gt;=35%,"มากกว่าหรือเท่ากับ 35%")))</f>
        <v>18</v>
      </c>
    </row>
    <row r="6921" s="7" customFormat="1" ht="19.15" customHeight="1">
      <c r="A6921" t="s" s="16">
        <v>7055</v>
      </c>
      <c r="B6921" s="17">
        <v>1</v>
      </c>
      <c r="C6921" s="17">
        <v>2</v>
      </c>
      <c r="D6921" t="s" s="16">
        <v>7057</v>
      </c>
      <c r="E6921" t="s" s="16">
        <v>20</v>
      </c>
      <c r="F6921" s="37">
        <v>20332</v>
      </c>
      <c r="G6921" s="17">
        <v>22884</v>
      </c>
      <c r="H6921" s="18">
        <f>SUM(G6921-F6921)</f>
        <v>2552</v>
      </c>
      <c r="I6921" s="19">
        <f>H6921/F6921</f>
        <v>0.125516427306709</v>
      </c>
      <c r="J6921" s="19">
        <f>H6921/G6921</f>
        <v>0.111518965215871</v>
      </c>
      <c r="K6921" t="s" s="21">
        <f>IF(J6921&lt;25%,"น้อยกว่า 25%",IF(J6921&gt;=25%,"มากกว่าหรือเท่ากับ 25%",IF(J6921&gt;=35%,"มากกว่าหรือเท่ากับ 35%")))</f>
        <v>18</v>
      </c>
    </row>
    <row r="6922" s="7" customFormat="1" ht="19.15" customHeight="1">
      <c r="A6922" t="s" s="16">
        <v>7055</v>
      </c>
      <c r="B6922" s="17">
        <v>1</v>
      </c>
      <c r="C6922" s="17">
        <v>9</v>
      </c>
      <c r="D6922" t="s" s="16">
        <v>7058</v>
      </c>
      <c r="E6922" t="s" s="16">
        <v>22</v>
      </c>
      <c r="F6922" s="37">
        <v>17302</v>
      </c>
      <c r="G6922" s="17">
        <v>18663</v>
      </c>
      <c r="H6922" s="18">
        <f>SUM(G6922-F6922)</f>
        <v>1361</v>
      </c>
      <c r="I6922" s="19">
        <f>H6922/F6922</f>
        <v>0.0786614264246908</v>
      </c>
      <c r="J6922" s="19">
        <f>H6922/G6922</f>
        <v>0.0729250388469164</v>
      </c>
      <c r="K6922" t="s" s="21">
        <f>IF(J6922&lt;25%,"น้อยกว่า 25%",IF(J6922&gt;=25%,"มากกว่าหรือเท่ากับ 25%",IF(J6922&gt;=35%,"มากกว่าหรือเท่ากับ 35%")))</f>
        <v>18</v>
      </c>
    </row>
    <row r="6923" s="7" customFormat="1" ht="19.15" customHeight="1">
      <c r="A6923" t="s" s="16">
        <v>7055</v>
      </c>
      <c r="B6923" s="17">
        <v>1</v>
      </c>
      <c r="C6923" s="17">
        <v>3</v>
      </c>
      <c r="D6923" t="s" s="16">
        <v>7059</v>
      </c>
      <c r="E6923" t="s" s="16">
        <v>28</v>
      </c>
      <c r="F6923" s="37">
        <v>5498</v>
      </c>
      <c r="G6923" s="17">
        <v>6160</v>
      </c>
      <c r="H6923" s="18">
        <f>SUM(G6923-F6923)</f>
        <v>662</v>
      </c>
      <c r="I6923" s="19">
        <f>H6923/F6923</f>
        <v>0.12040742088032</v>
      </c>
      <c r="J6923" s="19">
        <f>H6923/G6923</f>
        <v>0.107467532467532</v>
      </c>
      <c r="K6923" t="s" s="21">
        <f>IF(J6923&lt;25%,"น้อยกว่า 25%",IF(J6923&gt;=25%,"มากกว่าหรือเท่ากับ 25%",IF(J6923&gt;=35%,"มากกว่าหรือเท่ากับ 35%")))</f>
        <v>18</v>
      </c>
    </row>
    <row r="6924" s="7" customFormat="1" ht="19.15" customHeight="1">
      <c r="A6924" t="s" s="16">
        <v>7055</v>
      </c>
      <c r="B6924" s="17">
        <v>1</v>
      </c>
      <c r="C6924" s="17">
        <v>16</v>
      </c>
      <c r="D6924" t="s" s="16">
        <v>7060</v>
      </c>
      <c r="E6924" t="s" s="16">
        <v>26</v>
      </c>
      <c r="F6924" s="37">
        <v>1083</v>
      </c>
      <c r="G6924" s="17">
        <v>1165</v>
      </c>
      <c r="H6924" s="18">
        <f>SUM(G6924-F6924)</f>
        <v>82</v>
      </c>
      <c r="I6924" s="19">
        <f>H6924/F6924</f>
        <v>0.0757156048014774</v>
      </c>
      <c r="J6924" s="19">
        <f>H6924/G6924</f>
        <v>0.0703862660944206</v>
      </c>
      <c r="K6924" t="s" s="21">
        <f>IF(J6924&lt;25%,"น้อยกว่า 25%",IF(J6924&gt;=25%,"มากกว่าหรือเท่ากับ 25%",IF(J6924&gt;=35%,"มากกว่าหรือเท่ากับ 35%")))</f>
        <v>18</v>
      </c>
    </row>
    <row r="6925" s="7" customFormat="1" ht="19.15" customHeight="1">
      <c r="A6925" t="s" s="16">
        <v>7055</v>
      </c>
      <c r="B6925" s="17">
        <v>1</v>
      </c>
      <c r="C6925" s="17">
        <v>1</v>
      </c>
      <c r="D6925" t="s" s="16">
        <v>7061</v>
      </c>
      <c r="E6925" t="s" s="16">
        <v>281</v>
      </c>
      <c r="F6925" s="37">
        <v>854</v>
      </c>
      <c r="G6925" s="17">
        <v>921</v>
      </c>
      <c r="H6925" s="18">
        <f>SUM(G6925-F6925)</f>
        <v>67</v>
      </c>
      <c r="I6925" s="19">
        <f>H6925/F6925</f>
        <v>0.0784543325526932</v>
      </c>
      <c r="J6925" s="19">
        <f>H6925/G6925</f>
        <v>0.0727470141150923</v>
      </c>
      <c r="K6925" t="s" s="21">
        <f>IF(J6925&lt;25%,"น้อยกว่า 25%",IF(J6925&gt;=25%,"มากกว่าหรือเท่ากับ 25%",IF(J6925&gt;=35%,"มากกว่าหรือเท่ากับ 35%")))</f>
        <v>18</v>
      </c>
    </row>
    <row r="6926" s="7" customFormat="1" ht="19.15" customHeight="1">
      <c r="A6926" t="s" s="16">
        <v>7055</v>
      </c>
      <c r="B6926" s="17">
        <v>1</v>
      </c>
      <c r="C6926" s="17">
        <v>18</v>
      </c>
      <c r="D6926" t="s" s="16">
        <v>7062</v>
      </c>
      <c r="E6926" t="s" s="16">
        <v>17</v>
      </c>
      <c r="F6926" s="37">
        <v>780</v>
      </c>
      <c r="G6926" s="17">
        <v>826</v>
      </c>
      <c r="H6926" s="18">
        <f>SUM(G6926-F6926)</f>
        <v>46</v>
      </c>
      <c r="I6926" s="19">
        <f>H6926/F6926</f>
        <v>0.058974358974359</v>
      </c>
      <c r="J6926" s="19">
        <f>H6926/G6926</f>
        <v>0.0556900726392252</v>
      </c>
      <c r="K6926" t="s" s="21">
        <f>IF(J6926&lt;25%,"น้อยกว่า 25%",IF(J6926&gt;=25%,"มากกว่าหรือเท่ากับ 25%",IF(J6926&gt;=35%,"มากกว่าหรือเท่ากับ 35%")))</f>
        <v>18</v>
      </c>
    </row>
    <row r="6927" s="7" customFormat="1" ht="19.15" customHeight="1">
      <c r="A6927" t="s" s="16">
        <v>7055</v>
      </c>
      <c r="B6927" s="17">
        <v>1</v>
      </c>
      <c r="C6927" s="17">
        <v>13</v>
      </c>
      <c r="D6927" t="s" s="16">
        <v>7063</v>
      </c>
      <c r="E6927" t="s" s="16">
        <v>38</v>
      </c>
      <c r="F6927" s="37">
        <v>773</v>
      </c>
      <c r="G6927" s="17">
        <v>813</v>
      </c>
      <c r="H6927" s="18">
        <f>SUM(G6927-F6927)</f>
        <v>40</v>
      </c>
      <c r="I6927" s="19">
        <f>H6927/F6927</f>
        <v>0.0517464424320828</v>
      </c>
      <c r="J6927" s="19">
        <f>H6927/G6927</f>
        <v>0.04920049200492</v>
      </c>
      <c r="K6927" t="s" s="21">
        <f>IF(J6927&lt;25%,"น้อยกว่า 25%",IF(J6927&gt;=25%,"มากกว่าหรือเท่ากับ 25%",IF(J6927&gt;=35%,"มากกว่าหรือเท่ากับ 35%")))</f>
        <v>18</v>
      </c>
    </row>
    <row r="6928" s="7" customFormat="1" ht="19.15" customHeight="1">
      <c r="A6928" t="s" s="16">
        <v>7055</v>
      </c>
      <c r="B6928" s="17">
        <v>1</v>
      </c>
      <c r="C6928" s="17">
        <v>17</v>
      </c>
      <c r="D6928" t="s" s="16">
        <v>7064</v>
      </c>
      <c r="E6928" t="s" s="16">
        <v>34</v>
      </c>
      <c r="F6928" s="37">
        <v>689</v>
      </c>
      <c r="G6928" s="17">
        <v>708</v>
      </c>
      <c r="H6928" s="18">
        <f>SUM(G6928-F6928)</f>
        <v>19</v>
      </c>
      <c r="I6928" s="19">
        <f>H6928/F6928</f>
        <v>0.0275761973875181</v>
      </c>
      <c r="J6928" s="19">
        <f>H6928/G6928</f>
        <v>0.0268361581920904</v>
      </c>
      <c r="K6928" t="s" s="21">
        <f>IF(J6928&lt;25%,"น้อยกว่า 25%",IF(J6928&gt;=25%,"มากกว่าหรือเท่ากับ 25%",IF(J6928&gt;=35%,"มากกว่าหรือเท่ากับ 35%")))</f>
        <v>18</v>
      </c>
    </row>
    <row r="6929" s="7" customFormat="1" ht="19.15" customHeight="1">
      <c r="A6929" t="s" s="16">
        <v>7055</v>
      </c>
      <c r="B6929" s="17">
        <v>1</v>
      </c>
      <c r="C6929" s="17">
        <v>4</v>
      </c>
      <c r="D6929" t="s" s="16">
        <v>7065</v>
      </c>
      <c r="E6929" t="s" s="16">
        <v>1284</v>
      </c>
      <c r="F6929" s="37">
        <v>495</v>
      </c>
      <c r="G6929" s="17">
        <v>605</v>
      </c>
      <c r="H6929" s="18">
        <f>SUM(G6929-F6929)</f>
        <v>110</v>
      </c>
      <c r="I6929" s="19">
        <f>H6929/F6929</f>
        <v>0.222222222222222</v>
      </c>
      <c r="J6929" s="19">
        <f>H6929/G6929</f>
        <v>0.181818181818182</v>
      </c>
      <c r="K6929" t="s" s="21">
        <f>IF(J6929&lt;25%,"น้อยกว่า 25%",IF(J6929&gt;=25%,"มากกว่าหรือเท่ากับ 25%",IF(J6929&gt;=35%,"มากกว่าหรือเท่ากับ 35%")))</f>
        <v>18</v>
      </c>
    </row>
    <row r="6930" s="7" customFormat="1" ht="19.15" customHeight="1">
      <c r="A6930" t="s" s="16">
        <v>7055</v>
      </c>
      <c r="B6930" s="17">
        <v>1</v>
      </c>
      <c r="C6930" s="17">
        <v>22</v>
      </c>
      <c r="D6930" t="s" s="16">
        <v>7066</v>
      </c>
      <c r="E6930" t="s" s="16">
        <v>74</v>
      </c>
      <c r="F6930" s="37">
        <v>372</v>
      </c>
      <c r="G6930" s="17">
        <v>426</v>
      </c>
      <c r="H6930" s="18">
        <f>SUM(G6930-F6930)</f>
        <v>54</v>
      </c>
      <c r="I6930" s="19">
        <f>H6930/F6930</f>
        <v>0.145161290322581</v>
      </c>
      <c r="J6930" s="19">
        <f>H6930/G6930</f>
        <v>0.126760563380282</v>
      </c>
      <c r="K6930" t="s" s="21">
        <f>IF(J6930&lt;25%,"น้อยกว่า 25%",IF(J6930&gt;=25%,"มากกว่าหรือเท่ากับ 25%",IF(J6930&gt;=35%,"มากกว่าหรือเท่ากับ 35%")))</f>
        <v>18</v>
      </c>
    </row>
    <row r="6931" s="7" customFormat="1" ht="19.15" customHeight="1">
      <c r="A6931" t="s" s="16">
        <v>7055</v>
      </c>
      <c r="B6931" s="17">
        <v>1</v>
      </c>
      <c r="C6931" s="17">
        <v>26</v>
      </c>
      <c r="D6931" t="s" s="16">
        <v>7067</v>
      </c>
      <c r="E6931" t="s" s="16">
        <v>62</v>
      </c>
      <c r="F6931" s="37">
        <v>390</v>
      </c>
      <c r="G6931" s="17">
        <v>412</v>
      </c>
      <c r="H6931" s="18">
        <f>SUM(G6931-F6931)</f>
        <v>22</v>
      </c>
      <c r="I6931" s="19">
        <f>H6931/F6931</f>
        <v>0.0564102564102564</v>
      </c>
      <c r="J6931" s="19">
        <f>H6931/G6931</f>
        <v>0.0533980582524272</v>
      </c>
      <c r="K6931" t="s" s="21">
        <f>IF(J6931&lt;25%,"น้อยกว่า 25%",IF(J6931&gt;=25%,"มากกว่าหรือเท่ากับ 25%",IF(J6931&gt;=35%,"มากกว่าหรือเท่ากับ 35%")))</f>
        <v>18</v>
      </c>
    </row>
    <row r="6932" s="7" customFormat="1" ht="19.15" customHeight="1">
      <c r="A6932" t="s" s="16">
        <v>7055</v>
      </c>
      <c r="B6932" s="17">
        <v>1</v>
      </c>
      <c r="C6932" s="17">
        <v>10</v>
      </c>
      <c r="D6932" t="s" s="16">
        <v>7068</v>
      </c>
      <c r="E6932" t="s" s="16">
        <v>42</v>
      </c>
      <c r="F6932" s="37">
        <v>312</v>
      </c>
      <c r="G6932" s="17">
        <v>334</v>
      </c>
      <c r="H6932" s="18">
        <f>SUM(G6932-F6932)</f>
        <v>22</v>
      </c>
      <c r="I6932" s="19">
        <f>H6932/F6932</f>
        <v>0.0705128205128205</v>
      </c>
      <c r="J6932" s="19">
        <f>H6932/G6932</f>
        <v>0.0658682634730539</v>
      </c>
      <c r="K6932" t="s" s="21">
        <f>IF(J6932&lt;25%,"น้อยกว่า 25%",IF(J6932&gt;=25%,"มากกว่าหรือเท่ากับ 25%",IF(J6932&gt;=35%,"มากกว่าหรือเท่ากับ 35%")))</f>
        <v>18</v>
      </c>
    </row>
    <row r="6933" s="7" customFormat="1" ht="19.15" customHeight="1">
      <c r="A6933" t="s" s="16">
        <v>7055</v>
      </c>
      <c r="B6933" s="17">
        <v>1</v>
      </c>
      <c r="C6933" s="17">
        <v>30</v>
      </c>
      <c r="D6933" t="s" s="16">
        <v>7069</v>
      </c>
      <c r="E6933" t="s" s="16">
        <v>72</v>
      </c>
      <c r="F6933" s="37">
        <v>320</v>
      </c>
      <c r="G6933" s="17">
        <v>325</v>
      </c>
      <c r="H6933" s="18">
        <f>SUM(G6933-F6933)</f>
        <v>5</v>
      </c>
      <c r="I6933" s="19">
        <f>H6933/F6933</f>
        <v>0.015625</v>
      </c>
      <c r="J6933" s="19">
        <f>H6933/G6933</f>
        <v>0.0153846153846154</v>
      </c>
      <c r="K6933" t="s" s="21">
        <f>IF(J6933&lt;25%,"น้อยกว่า 25%",IF(J6933&gt;=25%,"มากกว่าหรือเท่ากับ 25%",IF(J6933&gt;=35%,"มากกว่าหรือเท่ากับ 35%")))</f>
        <v>18</v>
      </c>
    </row>
    <row r="6934" s="7" customFormat="1" ht="19.15" customHeight="1">
      <c r="A6934" t="s" s="16">
        <v>7055</v>
      </c>
      <c r="B6934" s="17">
        <v>1</v>
      </c>
      <c r="C6934" s="17">
        <v>14</v>
      </c>
      <c r="D6934" t="s" s="16">
        <v>7070</v>
      </c>
      <c r="E6934" t="s" s="16">
        <v>66</v>
      </c>
      <c r="F6934" s="37">
        <v>288</v>
      </c>
      <c r="G6934" s="17">
        <v>309</v>
      </c>
      <c r="H6934" s="18">
        <f>SUM(G6934-F6934)</f>
        <v>21</v>
      </c>
      <c r="I6934" s="19">
        <f>H6934/F6934</f>
        <v>0.0729166666666667</v>
      </c>
      <c r="J6934" s="19">
        <f>H6934/G6934</f>
        <v>0.0679611650485437</v>
      </c>
      <c r="K6934" t="s" s="21">
        <f>IF(J6934&lt;25%,"น้อยกว่า 25%",IF(J6934&gt;=25%,"มากกว่าหรือเท่ากับ 25%",IF(J6934&gt;=35%,"มากกว่าหรือเท่ากับ 35%")))</f>
        <v>18</v>
      </c>
    </row>
    <row r="6935" s="7" customFormat="1" ht="19.15" customHeight="1">
      <c r="A6935" t="s" s="16">
        <v>7055</v>
      </c>
      <c r="B6935" s="17">
        <v>1</v>
      </c>
      <c r="C6935" s="17">
        <v>35</v>
      </c>
      <c r="D6935" t="s" s="16">
        <v>7071</v>
      </c>
      <c r="E6935" t="s" s="16">
        <v>2848</v>
      </c>
      <c r="F6935" s="37">
        <v>277</v>
      </c>
      <c r="G6935" s="17">
        <v>306</v>
      </c>
      <c r="H6935" s="18">
        <f>SUM(G6935-F6935)</f>
        <v>29</v>
      </c>
      <c r="I6935" s="19">
        <f>H6935/F6935</f>
        <v>0.104693140794224</v>
      </c>
      <c r="J6935" s="19">
        <f>H6935/G6935</f>
        <v>0.0947712418300654</v>
      </c>
      <c r="K6935" t="s" s="21">
        <f>IF(J6935&lt;25%,"น้อยกว่า 25%",IF(J6935&gt;=25%,"มากกว่าหรือเท่ากับ 25%",IF(J6935&gt;=35%,"มากกว่าหรือเท่ากับ 35%")))</f>
        <v>18</v>
      </c>
    </row>
    <row r="6936" s="7" customFormat="1" ht="19.15" customHeight="1">
      <c r="A6936" t="s" s="16">
        <v>7055</v>
      </c>
      <c r="B6936" s="17">
        <v>1</v>
      </c>
      <c r="C6936" s="17">
        <v>23</v>
      </c>
      <c r="D6936" t="s" s="16">
        <v>7072</v>
      </c>
      <c r="E6936" t="s" s="16">
        <v>36</v>
      </c>
      <c r="F6936" s="37">
        <v>260</v>
      </c>
      <c r="G6936" s="17">
        <v>268</v>
      </c>
      <c r="H6936" s="18">
        <f>SUM(G6936-F6936)</f>
        <v>8</v>
      </c>
      <c r="I6936" s="19">
        <f>H6936/F6936</f>
        <v>0.0307692307692308</v>
      </c>
      <c r="J6936" s="19">
        <f>H6936/G6936</f>
        <v>0.0298507462686567</v>
      </c>
      <c r="K6936" t="s" s="21">
        <f>IF(J6936&lt;25%,"น้อยกว่า 25%",IF(J6936&gt;=25%,"มากกว่าหรือเท่ากับ 25%",IF(J6936&gt;=35%,"มากกว่าหรือเท่ากับ 35%")))</f>
        <v>18</v>
      </c>
    </row>
    <row r="6937" s="7" customFormat="1" ht="19.15" customHeight="1">
      <c r="A6937" t="s" s="16">
        <v>7055</v>
      </c>
      <c r="B6937" s="17">
        <v>1</v>
      </c>
      <c r="C6937" s="17">
        <v>5</v>
      </c>
      <c r="D6937" t="s" s="16">
        <v>7073</v>
      </c>
      <c r="E6937" t="s" s="16">
        <v>24</v>
      </c>
      <c r="F6937" s="37">
        <v>216</v>
      </c>
      <c r="G6937" s="17">
        <v>228</v>
      </c>
      <c r="H6937" s="18">
        <f>SUM(G6937-F6937)</f>
        <v>12</v>
      </c>
      <c r="I6937" s="19">
        <f>H6937/F6937</f>
        <v>0.0555555555555556</v>
      </c>
      <c r="J6937" s="19">
        <f>H6937/G6937</f>
        <v>0.0526315789473684</v>
      </c>
      <c r="K6937" t="s" s="21">
        <f>IF(J6937&lt;25%,"น้อยกว่า 25%",IF(J6937&gt;=25%,"มากกว่าหรือเท่ากับ 25%",IF(J6937&gt;=35%,"มากกว่าหรือเท่ากับ 35%")))</f>
        <v>18</v>
      </c>
    </row>
    <row r="6938" s="7" customFormat="1" ht="19.15" customHeight="1">
      <c r="A6938" t="s" s="16">
        <v>7055</v>
      </c>
      <c r="B6938" s="17">
        <v>1</v>
      </c>
      <c r="C6938" s="17">
        <v>8</v>
      </c>
      <c r="D6938" t="s" s="16">
        <v>7074</v>
      </c>
      <c r="E6938" t="s" s="16">
        <v>52</v>
      </c>
      <c r="F6938" s="37">
        <v>179</v>
      </c>
      <c r="G6938" s="17">
        <v>220</v>
      </c>
      <c r="H6938" s="18">
        <f>SUM(G6938-F6938)</f>
        <v>41</v>
      </c>
      <c r="I6938" s="19">
        <f>H6938/F6938</f>
        <v>0.229050279329609</v>
      </c>
      <c r="J6938" s="19">
        <f>H6938/G6938</f>
        <v>0.186363636363636</v>
      </c>
      <c r="K6938" t="s" s="21">
        <f>IF(J6938&lt;25%,"น้อยกว่า 25%",IF(J6938&gt;=25%,"มากกว่าหรือเท่ากับ 25%",IF(J6938&gt;=35%,"มากกว่าหรือเท่ากับ 35%")))</f>
        <v>18</v>
      </c>
    </row>
    <row r="6939" s="7" customFormat="1" ht="19.15" customHeight="1">
      <c r="A6939" t="s" s="16">
        <v>7055</v>
      </c>
      <c r="B6939" s="17">
        <v>1</v>
      </c>
      <c r="C6939" s="17">
        <v>6</v>
      </c>
      <c r="D6939" t="s" s="16">
        <v>7075</v>
      </c>
      <c r="E6939" t="s" s="16">
        <v>60</v>
      </c>
      <c r="F6939" s="37">
        <v>171</v>
      </c>
      <c r="G6939" s="17">
        <v>196</v>
      </c>
      <c r="H6939" s="18">
        <f>SUM(G6939-F6939)</f>
        <v>25</v>
      </c>
      <c r="I6939" s="19">
        <f>H6939/F6939</f>
        <v>0.146198830409357</v>
      </c>
      <c r="J6939" s="19">
        <f>H6939/G6939</f>
        <v>0.127551020408163</v>
      </c>
      <c r="K6939" t="s" s="21">
        <f>IF(J6939&lt;25%,"น้อยกว่า 25%",IF(J6939&gt;=25%,"มากกว่าหรือเท่ากับ 25%",IF(J6939&gt;=35%,"มากกว่าหรือเท่ากับ 35%")))</f>
        <v>18</v>
      </c>
    </row>
    <row r="6940" s="7" customFormat="1" ht="19.15" customHeight="1">
      <c r="A6940" t="s" s="16">
        <v>7055</v>
      </c>
      <c r="B6940" s="17">
        <v>1</v>
      </c>
      <c r="C6940" s="17">
        <v>25</v>
      </c>
      <c r="D6940" t="s" s="16">
        <v>7076</v>
      </c>
      <c r="E6940" t="s" s="16">
        <v>116</v>
      </c>
      <c r="F6940" s="37">
        <v>169</v>
      </c>
      <c r="G6940" s="17">
        <v>184</v>
      </c>
      <c r="H6940" s="18">
        <f>SUM(G6940-F6940)</f>
        <v>15</v>
      </c>
      <c r="I6940" s="19">
        <f>H6940/F6940</f>
        <v>0.0887573964497041</v>
      </c>
      <c r="J6940" s="19">
        <f>H6940/G6940</f>
        <v>0.0815217391304348</v>
      </c>
      <c r="K6940" t="s" s="21">
        <f>IF(J6940&lt;25%,"น้อยกว่า 25%",IF(J6940&gt;=25%,"มากกว่าหรือเท่ากับ 25%",IF(J6940&gt;=35%,"มากกว่าหรือเท่ากับ 35%")))</f>
        <v>18</v>
      </c>
    </row>
    <row r="6941" s="7" customFormat="1" ht="19.15" customHeight="1">
      <c r="A6941" t="s" s="16">
        <v>7055</v>
      </c>
      <c r="B6941" s="17">
        <v>1</v>
      </c>
      <c r="C6941" s="17">
        <v>21</v>
      </c>
      <c r="D6941" t="s" s="16">
        <v>7077</v>
      </c>
      <c r="E6941" t="s" s="16">
        <v>1680</v>
      </c>
      <c r="F6941" s="37">
        <v>176</v>
      </c>
      <c r="G6941" s="17">
        <v>183</v>
      </c>
      <c r="H6941" s="18">
        <f>SUM(G6941-F6941)</f>
        <v>7</v>
      </c>
      <c r="I6941" s="19">
        <f>H6941/F6941</f>
        <v>0.0397727272727273</v>
      </c>
      <c r="J6941" s="19">
        <f>H6941/G6941</f>
        <v>0.0382513661202186</v>
      </c>
      <c r="K6941" t="s" s="21">
        <f>IF(J6941&lt;25%,"น้อยกว่า 25%",IF(J6941&gt;=25%,"มากกว่าหรือเท่ากับ 25%",IF(J6941&gt;=35%,"มากกว่าหรือเท่ากับ 35%")))</f>
        <v>18</v>
      </c>
    </row>
    <row r="6942" s="7" customFormat="1" ht="19.15" customHeight="1">
      <c r="A6942" t="s" s="16">
        <v>7055</v>
      </c>
      <c r="B6942" s="17">
        <v>1</v>
      </c>
      <c r="C6942" s="17">
        <v>12</v>
      </c>
      <c r="D6942" t="s" s="16">
        <v>7078</v>
      </c>
      <c r="E6942" t="s" s="16">
        <v>64</v>
      </c>
      <c r="F6942" s="37">
        <v>143</v>
      </c>
      <c r="G6942" s="17">
        <v>152</v>
      </c>
      <c r="H6942" s="18">
        <f>SUM(G6942-F6942)</f>
        <v>9</v>
      </c>
      <c r="I6942" s="19">
        <f>H6942/F6942</f>
        <v>0.0629370629370629</v>
      </c>
      <c r="J6942" s="19">
        <f>H6942/G6942</f>
        <v>0.0592105263157895</v>
      </c>
      <c r="K6942" t="s" s="21">
        <f>IF(J6942&lt;25%,"น้อยกว่า 25%",IF(J6942&gt;=25%,"มากกว่าหรือเท่ากับ 25%",IF(J6942&gt;=35%,"มากกว่าหรือเท่ากับ 35%")))</f>
        <v>18</v>
      </c>
    </row>
    <row r="6943" s="7" customFormat="1" ht="19.15" customHeight="1">
      <c r="A6943" t="s" s="16">
        <v>7055</v>
      </c>
      <c r="B6943" s="17">
        <v>1</v>
      </c>
      <c r="C6943" s="17">
        <v>29</v>
      </c>
      <c r="D6943" t="s" s="16">
        <v>7079</v>
      </c>
      <c r="E6943" t="s" s="16">
        <v>76</v>
      </c>
      <c r="F6943" s="37">
        <v>99</v>
      </c>
      <c r="G6943" s="17">
        <v>105</v>
      </c>
      <c r="H6943" s="18">
        <f>SUM(G6943-F6943)</f>
        <v>6</v>
      </c>
      <c r="I6943" s="19">
        <f>H6943/F6943</f>
        <v>0.0606060606060606</v>
      </c>
      <c r="J6943" s="19">
        <f>H6943/G6943</f>
        <v>0.0571428571428571</v>
      </c>
      <c r="K6943" t="s" s="21">
        <f>IF(J6943&lt;25%,"น้อยกว่า 25%",IF(J6943&gt;=25%,"มากกว่าหรือเท่ากับ 25%",IF(J6943&gt;=35%,"มากกว่าหรือเท่ากับ 35%")))</f>
        <v>18</v>
      </c>
    </row>
    <row r="6944" s="7" customFormat="1" ht="19.15" customHeight="1">
      <c r="A6944" t="s" s="16">
        <v>7055</v>
      </c>
      <c r="B6944" s="17">
        <v>1</v>
      </c>
      <c r="C6944" s="17">
        <v>19</v>
      </c>
      <c r="D6944" t="s" s="16">
        <v>7080</v>
      </c>
      <c r="E6944" t="s" s="16">
        <v>44</v>
      </c>
      <c r="F6944" s="37">
        <v>87</v>
      </c>
      <c r="G6944" s="17">
        <v>99</v>
      </c>
      <c r="H6944" s="18">
        <f>SUM(G6944-F6944)</f>
        <v>12</v>
      </c>
      <c r="I6944" s="19">
        <f>H6944/F6944</f>
        <v>0.137931034482759</v>
      </c>
      <c r="J6944" s="19">
        <f>H6944/G6944</f>
        <v>0.121212121212121</v>
      </c>
      <c r="K6944" t="s" s="21">
        <f>IF(J6944&lt;25%,"น้อยกว่า 25%",IF(J6944&gt;=25%,"มากกว่าหรือเท่ากับ 25%",IF(J6944&gt;=35%,"มากกว่าหรือเท่ากับ 35%")))</f>
        <v>18</v>
      </c>
    </row>
    <row r="6945" s="7" customFormat="1" ht="19.15" customHeight="1">
      <c r="A6945" t="s" s="16">
        <v>7055</v>
      </c>
      <c r="B6945" s="17">
        <v>1</v>
      </c>
      <c r="C6945" s="17">
        <v>24</v>
      </c>
      <c r="D6945" t="s" s="16">
        <v>7081</v>
      </c>
      <c r="E6945" t="s" s="16">
        <v>48</v>
      </c>
      <c r="F6945" s="37">
        <v>82</v>
      </c>
      <c r="G6945" s="17">
        <v>84</v>
      </c>
      <c r="H6945" s="18">
        <f>SUM(G6945-F6945)</f>
        <v>2</v>
      </c>
      <c r="I6945" s="19">
        <f>H6945/F6945</f>
        <v>0.024390243902439</v>
      </c>
      <c r="J6945" s="19">
        <f>H6945/G6945</f>
        <v>0.0238095238095238</v>
      </c>
      <c r="K6945" t="s" s="21">
        <f>IF(J6945&lt;25%,"น้อยกว่า 25%",IF(J6945&gt;=25%,"มากกว่าหรือเท่ากับ 25%",IF(J6945&gt;=35%,"มากกว่าหรือเท่ากับ 35%")))</f>
        <v>18</v>
      </c>
    </row>
    <row r="6946" s="7" customFormat="1" ht="19.15" customHeight="1">
      <c r="A6946" t="s" s="16">
        <v>7055</v>
      </c>
      <c r="B6946" s="17">
        <v>1</v>
      </c>
      <c r="C6946" s="17">
        <v>27</v>
      </c>
      <c r="D6946" t="s" s="16">
        <v>7082</v>
      </c>
      <c r="E6946" t="s" s="16">
        <v>40</v>
      </c>
      <c r="F6946" s="37">
        <v>58</v>
      </c>
      <c r="G6946" s="17">
        <v>63</v>
      </c>
      <c r="H6946" s="18">
        <f>SUM(G6946-F6946)</f>
        <v>5</v>
      </c>
      <c r="I6946" s="19">
        <f>H6946/F6946</f>
        <v>0.0862068965517241</v>
      </c>
      <c r="J6946" s="19">
        <f>H6946/G6946</f>
        <v>0.0793650793650794</v>
      </c>
      <c r="K6946" t="s" s="21">
        <f>IF(J6946&lt;25%,"น้อยกว่า 25%",IF(J6946&gt;=25%,"มากกว่าหรือเท่ากับ 25%",IF(J6946&gt;=35%,"มากกว่าหรือเท่ากับ 35%")))</f>
        <v>18</v>
      </c>
    </row>
    <row r="6947" s="7" customFormat="1" ht="19.15" customHeight="1">
      <c r="A6947" t="s" s="16">
        <v>7055</v>
      </c>
      <c r="B6947" s="17">
        <v>1</v>
      </c>
      <c r="C6947" s="17">
        <v>20</v>
      </c>
      <c r="D6947" t="s" s="16">
        <v>7083</v>
      </c>
      <c r="E6947" t="s" s="16">
        <v>101</v>
      </c>
      <c r="F6947" s="37">
        <v>53</v>
      </c>
      <c r="G6947" s="17">
        <v>56</v>
      </c>
      <c r="H6947" s="18">
        <f>SUM(G6947-F6947)</f>
        <v>3</v>
      </c>
      <c r="I6947" s="19">
        <f>H6947/F6947</f>
        <v>0.0566037735849057</v>
      </c>
      <c r="J6947" s="19">
        <f>H6947/G6947</f>
        <v>0.0535714285714286</v>
      </c>
      <c r="K6947" t="s" s="21">
        <f>IF(J6947&lt;25%,"น้อยกว่า 25%",IF(J6947&gt;=25%,"มากกว่าหรือเท่ากับ 25%",IF(J6947&gt;=35%,"มากกว่าหรือเท่ากับ 35%")))</f>
        <v>18</v>
      </c>
    </row>
    <row r="6948" s="7" customFormat="1" ht="19.15" customHeight="1">
      <c r="A6948" t="s" s="16">
        <v>7055</v>
      </c>
      <c r="B6948" s="17">
        <v>1</v>
      </c>
      <c r="C6948" s="17">
        <v>34</v>
      </c>
      <c r="D6948" t="s" s="16">
        <v>7084</v>
      </c>
      <c r="E6948" t="s" s="16">
        <v>1309</v>
      </c>
      <c r="F6948" s="37">
        <v>50</v>
      </c>
      <c r="G6948" s="17">
        <v>51</v>
      </c>
      <c r="H6948" s="18">
        <f>SUM(G6948-F6948)</f>
        <v>1</v>
      </c>
      <c r="I6948" s="19">
        <f>H6948/F6948</f>
        <v>0.02</v>
      </c>
      <c r="J6948" s="19">
        <f>H6948/G6948</f>
        <v>0.0196078431372549</v>
      </c>
      <c r="K6948" t="s" s="21">
        <f>IF(J6948&lt;25%,"น้อยกว่า 25%",IF(J6948&gt;=25%,"มากกว่าหรือเท่ากับ 25%",IF(J6948&gt;=35%,"มากกว่าหรือเท่ากับ 35%")))</f>
        <v>18</v>
      </c>
    </row>
    <row r="6949" s="7" customFormat="1" ht="19.15" customHeight="1">
      <c r="A6949" t="s" s="16">
        <v>7055</v>
      </c>
      <c r="B6949" s="17">
        <v>1</v>
      </c>
      <c r="C6949" s="17">
        <v>33</v>
      </c>
      <c r="D6949" t="s" s="16">
        <v>7085</v>
      </c>
      <c r="E6949" t="s" s="16">
        <v>68</v>
      </c>
      <c r="F6949" s="37">
        <v>36</v>
      </c>
      <c r="G6949" s="17">
        <v>41</v>
      </c>
      <c r="H6949" s="18">
        <f>SUM(G6949-F6949)</f>
        <v>5</v>
      </c>
      <c r="I6949" s="19">
        <f>H6949/F6949</f>
        <v>0.138888888888889</v>
      </c>
      <c r="J6949" s="19">
        <f>H6949/G6949</f>
        <v>0.121951219512195</v>
      </c>
      <c r="K6949" t="s" s="21">
        <f>IF(J6949&lt;25%,"น้อยกว่า 25%",IF(J6949&gt;=25%,"มากกว่าหรือเท่ากับ 25%",IF(J6949&gt;=35%,"มากกว่าหรือเท่ากับ 35%")))</f>
        <v>18</v>
      </c>
    </row>
    <row r="6950" s="7" customFormat="1" ht="19.15" customHeight="1">
      <c r="A6950" t="s" s="16">
        <v>7055</v>
      </c>
      <c r="B6950" s="17">
        <v>1</v>
      </c>
      <c r="C6950" s="17">
        <v>7</v>
      </c>
      <c r="D6950" t="s" s="16">
        <v>7086</v>
      </c>
      <c r="E6950" t="s" s="16">
        <v>84</v>
      </c>
      <c r="F6950" s="37">
        <v>0</v>
      </c>
      <c r="G6950" s="17">
        <v>0</v>
      </c>
      <c r="H6950" s="18">
        <f>SUM(G6950-F6950)</f>
        <v>0</v>
      </c>
      <c r="I6950" s="19">
        <f>H6950/F6950</f>
      </c>
      <c r="J6950" s="19">
        <f>H6950/G6950</f>
      </c>
      <c r="K6950" s="24">
        <f>IF(J6950&lt;25%,"น้อยกว่า 25%",IF(J6950&gt;=25%,"มากกว่าหรือเท่ากับ 25%",IF(J6950&gt;=35%,"มากกว่าหรือเท่ากับ 35%")))</f>
      </c>
    </row>
    <row r="6951" s="7" customFormat="1" ht="19.15" customHeight="1">
      <c r="A6951" t="s" s="16">
        <v>7055</v>
      </c>
      <c r="B6951" s="17">
        <v>1</v>
      </c>
      <c r="C6951" s="17">
        <v>31</v>
      </c>
      <c r="D6951" t="s" s="16">
        <v>7087</v>
      </c>
      <c r="E6951" t="s" s="16">
        <v>78</v>
      </c>
      <c r="F6951" s="37">
        <v>0</v>
      </c>
      <c r="G6951" s="17">
        <v>0</v>
      </c>
      <c r="H6951" s="18">
        <f>SUM(G6951-F6951)</f>
        <v>0</v>
      </c>
      <c r="I6951" s="19">
        <f>H6951/F6951</f>
      </c>
      <c r="J6951" s="19">
        <f>H6951/G6951</f>
      </c>
      <c r="K6951" s="24">
        <f>IF(J6951&lt;25%,"น้อยกว่า 25%",IF(J6951&gt;=25%,"มากกว่าหรือเท่ากับ 25%",IF(J6951&gt;=35%,"มากกว่าหรือเท่ากับ 35%")))</f>
      </c>
    </row>
    <row r="6952" s="7" customFormat="1" ht="19.15" customHeight="1">
      <c r="A6952" t="s" s="16">
        <v>7055</v>
      </c>
      <c r="B6952" s="17">
        <v>2</v>
      </c>
      <c r="C6952" s="17">
        <v>14</v>
      </c>
      <c r="D6952" t="s" s="16">
        <v>7088</v>
      </c>
      <c r="E6952" t="s" s="16">
        <v>84</v>
      </c>
      <c r="F6952" s="37">
        <v>32817</v>
      </c>
      <c r="G6952" s="17">
        <v>34040</v>
      </c>
      <c r="H6952" s="18">
        <f>SUM(G6952-F6952)</f>
        <v>1223</v>
      </c>
      <c r="I6952" s="19">
        <f>H6952/F6952</f>
        <v>0.0372672700124935</v>
      </c>
      <c r="J6952" s="19">
        <f>H6952/G6952</f>
        <v>0.0359283196239718</v>
      </c>
      <c r="K6952" t="s" s="21">
        <f>IF(J6952&lt;25%,"น้อยกว่า 25%",IF(J6952&gt;=25%,"มากกว่าหรือเท่ากับ 25%",IF(J6952&gt;=35%,"มากกว่าหรือเท่ากับ 35%")))</f>
        <v>18</v>
      </c>
    </row>
    <row r="6953" s="7" customFormat="1" ht="19.15" customHeight="1">
      <c r="A6953" t="s" s="16">
        <v>7055</v>
      </c>
      <c r="B6953" s="17">
        <v>2</v>
      </c>
      <c r="C6953" s="17">
        <v>1</v>
      </c>
      <c r="D6953" t="s" s="16">
        <v>7089</v>
      </c>
      <c r="E6953" t="s" s="16">
        <v>20</v>
      </c>
      <c r="F6953" s="37">
        <v>17346</v>
      </c>
      <c r="G6953" s="17">
        <v>18327</v>
      </c>
      <c r="H6953" s="18">
        <f>SUM(G6953-F6953)</f>
        <v>981</v>
      </c>
      <c r="I6953" s="19">
        <f>H6953/F6953</f>
        <v>0.0565548253199585</v>
      </c>
      <c r="J6953" s="19">
        <f>H6953/G6953</f>
        <v>0.0535275822556883</v>
      </c>
      <c r="K6953" t="s" s="21">
        <f>IF(J6953&lt;25%,"น้อยกว่า 25%",IF(J6953&gt;=25%,"มากกว่าหรือเท่ากับ 25%",IF(J6953&gt;=35%,"มากกว่าหรือเท่ากับ 35%")))</f>
        <v>18</v>
      </c>
    </row>
    <row r="6954" s="7" customFormat="1" ht="19.15" customHeight="1">
      <c r="A6954" t="s" s="16">
        <v>7055</v>
      </c>
      <c r="B6954" s="17">
        <v>2</v>
      </c>
      <c r="C6954" s="17">
        <v>2</v>
      </c>
      <c r="D6954" t="s" s="16">
        <v>7090</v>
      </c>
      <c r="E6954" t="s" s="16">
        <v>22</v>
      </c>
      <c r="F6954" s="37">
        <v>13014</v>
      </c>
      <c r="G6954" s="17">
        <v>13620</v>
      </c>
      <c r="H6954" s="18">
        <f>SUM(G6954-F6954)</f>
        <v>606</v>
      </c>
      <c r="I6954" s="19">
        <f>H6954/F6954</f>
        <v>0.0465652374366067</v>
      </c>
      <c r="J6954" s="19">
        <f>H6954/G6954</f>
        <v>0.0444933920704846</v>
      </c>
      <c r="K6954" t="s" s="21">
        <f>IF(J6954&lt;25%,"น้อยกว่า 25%",IF(J6954&gt;=25%,"มากกว่าหรือเท่ากับ 25%",IF(J6954&gt;=35%,"มากกว่าหรือเท่ากับ 35%")))</f>
        <v>18</v>
      </c>
    </row>
    <row r="6955" s="7" customFormat="1" ht="19.15" customHeight="1">
      <c r="A6955" t="s" s="16">
        <v>7055</v>
      </c>
      <c r="B6955" s="17">
        <v>2</v>
      </c>
      <c r="C6955" s="17">
        <v>13</v>
      </c>
      <c r="D6955" t="s" s="16">
        <v>7091</v>
      </c>
      <c r="E6955" t="s" s="16">
        <v>38</v>
      </c>
      <c r="F6955" s="37">
        <v>7817</v>
      </c>
      <c r="G6955" s="17">
        <v>7954</v>
      </c>
      <c r="H6955" s="18">
        <f>SUM(G6955-F6955)</f>
        <v>137</v>
      </c>
      <c r="I6955" s="19">
        <f>H6955/F6955</f>
        <v>0.0175259050786747</v>
      </c>
      <c r="J6955" s="19">
        <f>H6955/G6955</f>
        <v>0.0172240382197636</v>
      </c>
      <c r="K6955" t="s" s="21">
        <f>IF(J6955&lt;25%,"น้อยกว่า 25%",IF(J6955&gt;=25%,"มากกว่าหรือเท่ากับ 25%",IF(J6955&gt;=35%,"มากกว่าหรือเท่ากับ 35%")))</f>
        <v>18</v>
      </c>
    </row>
    <row r="6956" s="7" customFormat="1" ht="19.15" customHeight="1">
      <c r="A6956" t="s" s="16">
        <v>7055</v>
      </c>
      <c r="B6956" s="17">
        <v>2</v>
      </c>
      <c r="C6956" s="17">
        <v>3</v>
      </c>
      <c r="D6956" t="s" s="16">
        <v>7092</v>
      </c>
      <c r="E6956" t="s" s="16">
        <v>26</v>
      </c>
      <c r="F6956" s="37">
        <v>3473</v>
      </c>
      <c r="G6956" s="17">
        <v>3675</v>
      </c>
      <c r="H6956" s="18">
        <f>SUM(G6956-F6956)</f>
        <v>202</v>
      </c>
      <c r="I6956" s="19">
        <f>H6956/F6956</f>
        <v>0.0581629714943853</v>
      </c>
      <c r="J6956" s="19">
        <f>H6956/G6956</f>
        <v>0.0549659863945578</v>
      </c>
      <c r="K6956" t="s" s="21">
        <f>IF(J6956&lt;25%,"น้อยกว่า 25%",IF(J6956&gt;=25%,"มากกว่าหรือเท่ากับ 25%",IF(J6956&gt;=35%,"มากกว่าหรือเท่ากับ 35%")))</f>
        <v>18</v>
      </c>
    </row>
    <row r="6957" s="7" customFormat="1" ht="19.15" customHeight="1">
      <c r="A6957" t="s" s="16">
        <v>7055</v>
      </c>
      <c r="B6957" s="17">
        <v>2</v>
      </c>
      <c r="C6957" s="17">
        <v>17</v>
      </c>
      <c r="D6957" t="s" s="16">
        <v>7093</v>
      </c>
      <c r="E6957" t="s" s="16">
        <v>36</v>
      </c>
      <c r="F6957" s="37">
        <v>3466</v>
      </c>
      <c r="G6957" s="17">
        <v>3495</v>
      </c>
      <c r="H6957" s="18">
        <f>SUM(G6957-F6957)</f>
        <v>29</v>
      </c>
      <c r="I6957" s="19">
        <f>H6957/F6957</f>
        <v>0.0083669936526255</v>
      </c>
      <c r="J6957" s="19">
        <f>H6957/G6957</f>
        <v>0.008297567954220309</v>
      </c>
      <c r="K6957" t="s" s="21">
        <f>IF(J6957&lt;25%,"น้อยกว่า 25%",IF(J6957&gt;=25%,"มากกว่าหรือเท่ากับ 25%",IF(J6957&gt;=35%,"มากกว่าหรือเท่ากับ 35%")))</f>
        <v>18</v>
      </c>
    </row>
    <row r="6958" s="7" customFormat="1" ht="19.15" customHeight="1">
      <c r="A6958" t="s" s="16">
        <v>7055</v>
      </c>
      <c r="B6958" s="17">
        <v>2</v>
      </c>
      <c r="C6958" s="17">
        <v>7</v>
      </c>
      <c r="D6958" t="s" s="16">
        <v>7094</v>
      </c>
      <c r="E6958" t="s" s="16">
        <v>28</v>
      </c>
      <c r="F6958" s="37">
        <v>3043</v>
      </c>
      <c r="G6958" s="17">
        <v>3133</v>
      </c>
      <c r="H6958" s="18">
        <f>SUM(G6958-F6958)</f>
        <v>90</v>
      </c>
      <c r="I6958" s="19">
        <f>H6958/F6958</f>
        <v>0.0295760762405521</v>
      </c>
      <c r="J6958" s="19">
        <f>H6958/G6958</f>
        <v>0.02872646026173</v>
      </c>
      <c r="K6958" t="s" s="21">
        <f>IF(J6958&lt;25%,"น้อยกว่า 25%",IF(J6958&gt;=25%,"มากกว่าหรือเท่ากับ 25%",IF(J6958&gt;=35%,"มากกว่าหรือเท่ากับ 35%")))</f>
        <v>18</v>
      </c>
    </row>
    <row r="6959" s="7" customFormat="1" ht="19.15" customHeight="1">
      <c r="A6959" t="s" s="16">
        <v>7055</v>
      </c>
      <c r="B6959" s="17">
        <v>2</v>
      </c>
      <c r="C6959" s="17">
        <v>10</v>
      </c>
      <c r="D6959" t="s" s="16">
        <v>7095</v>
      </c>
      <c r="E6959" t="s" s="16">
        <v>17</v>
      </c>
      <c r="F6959" s="37">
        <v>1106</v>
      </c>
      <c r="G6959" s="17">
        <v>1134</v>
      </c>
      <c r="H6959" s="18">
        <f>SUM(G6959-F6959)</f>
        <v>28</v>
      </c>
      <c r="I6959" s="19">
        <f>H6959/F6959</f>
        <v>0.0253164556962025</v>
      </c>
      <c r="J6959" s="19">
        <f>H6959/G6959</f>
        <v>0.0246913580246914</v>
      </c>
      <c r="K6959" t="s" s="21">
        <f>IF(J6959&lt;25%,"น้อยกว่า 25%",IF(J6959&gt;=25%,"มากกว่าหรือเท่ากับ 25%",IF(J6959&gt;=35%,"มากกว่าหรือเท่ากับ 35%")))</f>
        <v>18</v>
      </c>
    </row>
    <row r="6960" s="7" customFormat="1" ht="19.15" customHeight="1">
      <c r="A6960" t="s" s="16">
        <v>7055</v>
      </c>
      <c r="B6960" s="17">
        <v>2</v>
      </c>
      <c r="C6960" s="17">
        <v>6</v>
      </c>
      <c r="D6960" t="s" s="16">
        <v>7096</v>
      </c>
      <c r="E6960" t="s" s="16">
        <v>34</v>
      </c>
      <c r="F6960" s="37">
        <v>1072</v>
      </c>
      <c r="G6960" s="17">
        <v>1095</v>
      </c>
      <c r="H6960" s="18">
        <f>SUM(G6960-F6960)</f>
        <v>23</v>
      </c>
      <c r="I6960" s="19">
        <f>H6960/F6960</f>
        <v>0.021455223880597</v>
      </c>
      <c r="J6960" s="19">
        <f>H6960/G6960</f>
        <v>0.0210045662100457</v>
      </c>
      <c r="K6960" t="s" s="21">
        <f>IF(J6960&lt;25%,"น้อยกว่า 25%",IF(J6960&gt;=25%,"มากกว่าหรือเท่ากับ 25%",IF(J6960&gt;=35%,"มากกว่าหรือเท่ากับ 35%")))</f>
        <v>18</v>
      </c>
    </row>
    <row r="6961" s="7" customFormat="1" ht="19.15" customHeight="1">
      <c r="A6961" t="s" s="16">
        <v>7055</v>
      </c>
      <c r="B6961" s="17">
        <v>2</v>
      </c>
      <c r="C6961" s="17">
        <v>21</v>
      </c>
      <c r="D6961" t="s" s="16">
        <v>7097</v>
      </c>
      <c r="E6961" t="s" s="16">
        <v>1680</v>
      </c>
      <c r="F6961" s="37">
        <v>989</v>
      </c>
      <c r="G6961" s="17">
        <v>1034</v>
      </c>
      <c r="H6961" s="18">
        <f>SUM(G6961-F6961)</f>
        <v>45</v>
      </c>
      <c r="I6961" s="19">
        <f>H6961/F6961</f>
        <v>0.0455005055611729</v>
      </c>
      <c r="J6961" s="19">
        <f>H6961/G6961</f>
        <v>0.0435203094777563</v>
      </c>
      <c r="K6961" t="s" s="21">
        <f>IF(J6961&lt;25%,"น้อยกว่า 25%",IF(J6961&gt;=25%,"มากกว่าหรือเท่ากับ 25%",IF(J6961&gt;=35%,"มากกว่าหรือเท่ากับ 35%")))</f>
        <v>18</v>
      </c>
    </row>
    <row r="6962" s="7" customFormat="1" ht="19.15" customHeight="1">
      <c r="A6962" t="s" s="16">
        <v>7055</v>
      </c>
      <c r="B6962" s="17">
        <v>2</v>
      </c>
      <c r="C6962" s="17">
        <v>28</v>
      </c>
      <c r="D6962" t="s" s="16">
        <v>7098</v>
      </c>
      <c r="E6962" t="s" s="16">
        <v>72</v>
      </c>
      <c r="F6962" s="37">
        <v>481</v>
      </c>
      <c r="G6962" s="17">
        <v>546</v>
      </c>
      <c r="H6962" s="18">
        <f>SUM(G6962-F6962)</f>
        <v>65</v>
      </c>
      <c r="I6962" s="19">
        <f>H6962/F6962</f>
        <v>0.135135135135135</v>
      </c>
      <c r="J6962" s="19">
        <f>H6962/G6962</f>
        <v>0.119047619047619</v>
      </c>
      <c r="K6962" t="s" s="21">
        <f>IF(J6962&lt;25%,"น้อยกว่า 25%",IF(J6962&gt;=25%,"มากกว่าหรือเท่ากับ 25%",IF(J6962&gt;=35%,"มากกว่าหรือเท่ากับ 35%")))</f>
        <v>18</v>
      </c>
    </row>
    <row r="6963" s="7" customFormat="1" ht="19.15" customHeight="1">
      <c r="A6963" t="s" s="16">
        <v>7055</v>
      </c>
      <c r="B6963" s="17">
        <v>2</v>
      </c>
      <c r="C6963" s="17">
        <v>8</v>
      </c>
      <c r="D6963" t="s" s="16">
        <v>7099</v>
      </c>
      <c r="E6963" t="s" s="16">
        <v>1284</v>
      </c>
      <c r="F6963" s="37">
        <v>530</v>
      </c>
      <c r="G6963" s="17">
        <v>538</v>
      </c>
      <c r="H6963" s="18">
        <f>SUM(G6963-F6963)</f>
        <v>8</v>
      </c>
      <c r="I6963" s="19">
        <f>H6963/F6963</f>
        <v>0.0150943396226415</v>
      </c>
      <c r="J6963" s="19">
        <f>H6963/G6963</f>
        <v>0.0148698884758364</v>
      </c>
      <c r="K6963" t="s" s="21">
        <f>IF(J6963&lt;25%,"น้อยกว่า 25%",IF(J6963&gt;=25%,"มากกว่าหรือเท่ากับ 25%",IF(J6963&gt;=35%,"มากกว่าหรือเท่ากับ 35%")))</f>
        <v>18</v>
      </c>
    </row>
    <row r="6964" s="7" customFormat="1" ht="19.15" customHeight="1">
      <c r="A6964" t="s" s="16">
        <v>7055</v>
      </c>
      <c r="B6964" s="17">
        <v>2</v>
      </c>
      <c r="C6964" s="17">
        <v>34</v>
      </c>
      <c r="D6964" t="s" s="16">
        <v>7100</v>
      </c>
      <c r="E6964" t="s" s="16">
        <v>2848</v>
      </c>
      <c r="F6964" s="37">
        <v>513</v>
      </c>
      <c r="G6964" s="17">
        <v>526</v>
      </c>
      <c r="H6964" s="18">
        <f>SUM(G6964-F6964)</f>
        <v>13</v>
      </c>
      <c r="I6964" s="19">
        <f>H6964/F6964</f>
        <v>0.0253411306042885</v>
      </c>
      <c r="J6964" s="19">
        <f>H6964/G6964</f>
        <v>0.0247148288973384</v>
      </c>
      <c r="K6964" t="s" s="21">
        <f>IF(J6964&lt;25%,"น้อยกว่า 25%",IF(J6964&gt;=25%,"มากกว่าหรือเท่ากับ 25%",IF(J6964&gt;=35%,"มากกว่าหรือเท่ากับ 35%")))</f>
        <v>18</v>
      </c>
    </row>
    <row r="6965" s="7" customFormat="1" ht="19.15" customHeight="1">
      <c r="A6965" t="s" s="16">
        <v>7055</v>
      </c>
      <c r="B6965" s="17">
        <v>2</v>
      </c>
      <c r="C6965" s="17">
        <v>38</v>
      </c>
      <c r="D6965" t="s" s="16">
        <v>7101</v>
      </c>
      <c r="E6965" t="s" s="16">
        <v>50</v>
      </c>
      <c r="F6965" s="37">
        <v>323</v>
      </c>
      <c r="G6965" s="17">
        <v>375</v>
      </c>
      <c r="H6965" s="18">
        <f>SUM(G6965-F6965)</f>
        <v>52</v>
      </c>
      <c r="I6965" s="19">
        <f>H6965/F6965</f>
        <v>0.160990712074303</v>
      </c>
      <c r="J6965" s="19">
        <f>H6965/G6965</f>
        <v>0.138666666666667</v>
      </c>
      <c r="K6965" t="s" s="21">
        <f>IF(J6965&lt;25%,"น้อยกว่า 25%",IF(J6965&gt;=25%,"มากกว่าหรือเท่ากับ 25%",IF(J6965&gt;=35%,"มากกว่าหรือเท่ากับ 35%")))</f>
        <v>18</v>
      </c>
    </row>
    <row r="6966" s="7" customFormat="1" ht="19.15" customHeight="1">
      <c r="A6966" t="s" s="16">
        <v>7055</v>
      </c>
      <c r="B6966" s="17">
        <v>2</v>
      </c>
      <c r="C6966" s="17">
        <v>12</v>
      </c>
      <c r="D6966" t="s" s="16">
        <v>7102</v>
      </c>
      <c r="E6966" t="s" s="16">
        <v>66</v>
      </c>
      <c r="F6966" s="37">
        <v>328</v>
      </c>
      <c r="G6966" s="17">
        <v>333</v>
      </c>
      <c r="H6966" s="18">
        <f>SUM(G6966-F6966)</f>
        <v>5</v>
      </c>
      <c r="I6966" s="19">
        <f>H6966/F6966</f>
        <v>0.0152439024390244</v>
      </c>
      <c r="J6966" s="19">
        <f>H6966/G6966</f>
        <v>0.015015015015015</v>
      </c>
      <c r="K6966" t="s" s="21">
        <f>IF(J6966&lt;25%,"น้อยกว่า 25%",IF(J6966&gt;=25%,"มากกว่าหรือเท่ากับ 25%",IF(J6966&gt;=35%,"มากกว่าหรือเท่ากับ 35%")))</f>
        <v>18</v>
      </c>
    </row>
    <row r="6967" s="7" customFormat="1" ht="19.15" customHeight="1">
      <c r="A6967" t="s" s="16">
        <v>7055</v>
      </c>
      <c r="B6967" s="17">
        <v>2</v>
      </c>
      <c r="C6967" s="17">
        <v>4</v>
      </c>
      <c r="D6967" t="s" s="16">
        <v>7103</v>
      </c>
      <c r="E6967" t="s" s="16">
        <v>24</v>
      </c>
      <c r="F6967" s="37">
        <v>326</v>
      </c>
      <c r="G6967" s="17">
        <v>332</v>
      </c>
      <c r="H6967" s="18">
        <f>SUM(G6967-F6967)</f>
        <v>6</v>
      </c>
      <c r="I6967" s="19">
        <f>H6967/F6967</f>
        <v>0.0184049079754601</v>
      </c>
      <c r="J6967" s="19">
        <f>H6967/G6967</f>
        <v>0.0180722891566265</v>
      </c>
      <c r="K6967" t="s" s="21">
        <f>IF(J6967&lt;25%,"น้อยกว่า 25%",IF(J6967&gt;=25%,"มากกว่าหรือเท่ากับ 25%",IF(J6967&gt;=35%,"มากกว่าหรือเท่ากับ 35%")))</f>
        <v>18</v>
      </c>
    </row>
    <row r="6968" s="7" customFormat="1" ht="19.15" customHeight="1">
      <c r="A6968" t="s" s="16">
        <v>7055</v>
      </c>
      <c r="B6968" s="17">
        <v>2</v>
      </c>
      <c r="C6968" s="17">
        <v>15</v>
      </c>
      <c r="D6968" t="s" s="16">
        <v>7104</v>
      </c>
      <c r="E6968" t="s" s="16">
        <v>40</v>
      </c>
      <c r="F6968" s="37">
        <v>248</v>
      </c>
      <c r="G6968" s="17">
        <v>253</v>
      </c>
      <c r="H6968" s="18">
        <f>SUM(G6968-F6968)</f>
        <v>5</v>
      </c>
      <c r="I6968" s="19">
        <f>H6968/F6968</f>
        <v>0.0201612903225806</v>
      </c>
      <c r="J6968" s="19">
        <f>H6968/G6968</f>
        <v>0.0197628458498024</v>
      </c>
      <c r="K6968" t="s" s="21">
        <f>IF(J6968&lt;25%,"น้อยกว่า 25%",IF(J6968&gt;=25%,"มากกว่าหรือเท่ากับ 25%",IF(J6968&gt;=35%,"มากกว่าหรือเท่ากับ 35%")))</f>
        <v>18</v>
      </c>
    </row>
    <row r="6969" s="7" customFormat="1" ht="19.15" customHeight="1">
      <c r="A6969" t="s" s="16">
        <v>7055</v>
      </c>
      <c r="B6969" s="17">
        <v>2</v>
      </c>
      <c r="C6969" s="17">
        <v>9</v>
      </c>
      <c r="D6969" t="s" s="16">
        <v>7105</v>
      </c>
      <c r="E6969" t="s" s="16">
        <v>60</v>
      </c>
      <c r="F6969" s="37">
        <v>229</v>
      </c>
      <c r="G6969" s="17">
        <v>230</v>
      </c>
      <c r="H6969" s="18">
        <f>SUM(G6969-F6969)</f>
        <v>1</v>
      </c>
      <c r="I6969" s="19">
        <f>H6969/F6969</f>
        <v>0.00436681222707424</v>
      </c>
      <c r="J6969" s="19">
        <f>H6969/G6969</f>
        <v>0.00434782608695652</v>
      </c>
      <c r="K6969" t="s" s="21">
        <f>IF(J6969&lt;25%,"น้อยกว่า 25%",IF(J6969&gt;=25%,"มากกว่าหรือเท่ากับ 25%",IF(J6969&gt;=35%,"มากกว่าหรือเท่ากับ 35%")))</f>
        <v>18</v>
      </c>
    </row>
    <row r="6970" s="7" customFormat="1" ht="19.15" customHeight="1">
      <c r="A6970" t="s" s="16">
        <v>7055</v>
      </c>
      <c r="B6970" s="17">
        <v>2</v>
      </c>
      <c r="C6970" s="17">
        <v>29</v>
      </c>
      <c r="D6970" t="s" s="16">
        <v>7106</v>
      </c>
      <c r="E6970" t="s" s="16">
        <v>52</v>
      </c>
      <c r="F6970" s="37">
        <v>223</v>
      </c>
      <c r="G6970" s="17">
        <v>225</v>
      </c>
      <c r="H6970" s="18">
        <f>SUM(G6970-F6970)</f>
        <v>2</v>
      </c>
      <c r="I6970" s="19">
        <f>H6970/F6970</f>
        <v>0.00896860986547085</v>
      </c>
      <c r="J6970" s="19">
        <f>H6970/G6970</f>
        <v>0.008888888888888891</v>
      </c>
      <c r="K6970" t="s" s="21">
        <f>IF(J6970&lt;25%,"น้อยกว่า 25%",IF(J6970&gt;=25%,"มากกว่าหรือเท่ากับ 25%",IF(J6970&gt;=35%,"มากกว่าหรือเท่ากับ 35%")))</f>
        <v>18</v>
      </c>
    </row>
    <row r="6971" s="7" customFormat="1" ht="19.15" customHeight="1">
      <c r="A6971" t="s" s="16">
        <v>7055</v>
      </c>
      <c r="B6971" s="17">
        <v>2</v>
      </c>
      <c r="C6971" s="17">
        <v>16</v>
      </c>
      <c r="D6971" t="s" s="16">
        <v>7107</v>
      </c>
      <c r="E6971" t="s" s="16">
        <v>42</v>
      </c>
      <c r="F6971" s="37">
        <v>215</v>
      </c>
      <c r="G6971" s="17">
        <v>221</v>
      </c>
      <c r="H6971" s="18">
        <f>SUM(G6971-F6971)</f>
        <v>6</v>
      </c>
      <c r="I6971" s="19">
        <f>H6971/F6971</f>
        <v>0.027906976744186</v>
      </c>
      <c r="J6971" s="19">
        <f>H6971/G6971</f>
        <v>0.0271493212669683</v>
      </c>
      <c r="K6971" t="s" s="21">
        <f>IF(J6971&lt;25%,"น้อยกว่า 25%",IF(J6971&gt;=25%,"มากกว่าหรือเท่ากับ 25%",IF(J6971&gt;=35%,"มากกว่าหรือเท่ากับ 35%")))</f>
        <v>18</v>
      </c>
    </row>
    <row r="6972" s="7" customFormat="1" ht="19.15" customHeight="1">
      <c r="A6972" t="s" s="16">
        <v>7055</v>
      </c>
      <c r="B6972" s="17">
        <v>2</v>
      </c>
      <c r="C6972" s="17">
        <v>33</v>
      </c>
      <c r="D6972" t="s" s="16">
        <v>7108</v>
      </c>
      <c r="E6972" t="s" s="16">
        <v>1309</v>
      </c>
      <c r="F6972" s="37">
        <v>187</v>
      </c>
      <c r="G6972" s="17">
        <v>212</v>
      </c>
      <c r="H6972" s="18">
        <f>SUM(G6972-F6972)</f>
        <v>25</v>
      </c>
      <c r="I6972" s="19">
        <f>H6972/F6972</f>
        <v>0.133689839572193</v>
      </c>
      <c r="J6972" s="19">
        <f>H6972/G6972</f>
        <v>0.117924528301887</v>
      </c>
      <c r="K6972" t="s" s="21">
        <f>IF(J6972&lt;25%,"น้อยกว่า 25%",IF(J6972&gt;=25%,"มากกว่าหรือเท่ากับ 25%",IF(J6972&gt;=35%,"มากกว่าหรือเท่ากับ 35%")))</f>
        <v>18</v>
      </c>
    </row>
    <row r="6973" s="7" customFormat="1" ht="19.15" customHeight="1">
      <c r="A6973" t="s" s="16">
        <v>7055</v>
      </c>
      <c r="B6973" s="17">
        <v>2</v>
      </c>
      <c r="C6973" s="17">
        <v>20</v>
      </c>
      <c r="D6973" t="s" s="16">
        <v>7109</v>
      </c>
      <c r="E6973" t="s" s="16">
        <v>281</v>
      </c>
      <c r="F6973" s="37">
        <v>203</v>
      </c>
      <c r="G6973" s="17">
        <v>207</v>
      </c>
      <c r="H6973" s="18">
        <f>SUM(G6973-F6973)</f>
        <v>4</v>
      </c>
      <c r="I6973" s="19">
        <f>H6973/F6973</f>
        <v>0.0197044334975369</v>
      </c>
      <c r="J6973" s="19">
        <f>H6973/G6973</f>
        <v>0.0193236714975845</v>
      </c>
      <c r="K6973" t="s" s="21">
        <f>IF(J6973&lt;25%,"น้อยกว่า 25%",IF(J6973&gt;=25%,"มากกว่าหรือเท่ากับ 25%",IF(J6973&gt;=35%,"มากกว่าหรือเท่ากับ 35%")))</f>
        <v>18</v>
      </c>
    </row>
    <row r="6974" s="7" customFormat="1" ht="19.15" customHeight="1">
      <c r="A6974" t="s" s="16">
        <v>7055</v>
      </c>
      <c r="B6974" s="17">
        <v>2</v>
      </c>
      <c r="C6974" s="17">
        <v>32</v>
      </c>
      <c r="D6974" t="s" s="16">
        <v>7110</v>
      </c>
      <c r="E6974" t="s" s="16">
        <v>1224</v>
      </c>
      <c r="F6974" s="37">
        <v>199</v>
      </c>
      <c r="G6974" s="17">
        <v>201</v>
      </c>
      <c r="H6974" s="18">
        <f>SUM(G6974-F6974)</f>
        <v>2</v>
      </c>
      <c r="I6974" s="19">
        <f>H6974/F6974</f>
        <v>0.0100502512562814</v>
      </c>
      <c r="J6974" s="19">
        <f>H6974/G6974</f>
        <v>0.00995024875621891</v>
      </c>
      <c r="K6974" t="s" s="21">
        <f>IF(J6974&lt;25%,"น้อยกว่า 25%",IF(J6974&gt;=25%,"มากกว่าหรือเท่ากับ 25%",IF(J6974&gt;=35%,"มากกว่าหรือเท่ากับ 35%")))</f>
        <v>18</v>
      </c>
    </row>
    <row r="6975" s="7" customFormat="1" ht="19.15" customHeight="1">
      <c r="A6975" t="s" s="16">
        <v>7055</v>
      </c>
      <c r="B6975" s="17">
        <v>2</v>
      </c>
      <c r="C6975" s="17">
        <v>23</v>
      </c>
      <c r="D6975" t="s" s="16">
        <v>7111</v>
      </c>
      <c r="E6975" t="s" s="16">
        <v>116</v>
      </c>
      <c r="F6975" s="37">
        <v>146</v>
      </c>
      <c r="G6975" s="17">
        <v>155</v>
      </c>
      <c r="H6975" s="18">
        <f>SUM(G6975-F6975)</f>
        <v>9</v>
      </c>
      <c r="I6975" s="19">
        <f>H6975/F6975</f>
        <v>0.0616438356164384</v>
      </c>
      <c r="J6975" s="19">
        <f>H6975/G6975</f>
        <v>0.0580645161290323</v>
      </c>
      <c r="K6975" t="s" s="21">
        <f>IF(J6975&lt;25%,"น้อยกว่า 25%",IF(J6975&gt;=25%,"มากกว่าหรือเท่ากับ 25%",IF(J6975&gt;=35%,"มากกว่าหรือเท่ากับ 35%")))</f>
        <v>18</v>
      </c>
    </row>
    <row r="6976" s="7" customFormat="1" ht="19.15" customHeight="1">
      <c r="A6976" t="s" s="16">
        <v>7055</v>
      </c>
      <c r="B6976" s="17">
        <v>2</v>
      </c>
      <c r="C6976" s="17">
        <v>11</v>
      </c>
      <c r="D6976" t="s" s="16">
        <v>7112</v>
      </c>
      <c r="E6976" t="s" s="16">
        <v>64</v>
      </c>
      <c r="F6976" s="37">
        <v>133</v>
      </c>
      <c r="G6976" s="17">
        <v>149</v>
      </c>
      <c r="H6976" s="18">
        <f>SUM(G6976-F6976)</f>
        <v>16</v>
      </c>
      <c r="I6976" s="19">
        <f>H6976/F6976</f>
        <v>0.120300751879699</v>
      </c>
      <c r="J6976" s="19">
        <f>H6976/G6976</f>
        <v>0.10738255033557</v>
      </c>
      <c r="K6976" t="s" s="21">
        <f>IF(J6976&lt;25%,"น้อยกว่า 25%",IF(J6976&gt;=25%,"มากกว่าหรือเท่ากับ 25%",IF(J6976&gt;=35%,"มากกว่าหรือเท่ากับ 35%")))</f>
        <v>18</v>
      </c>
    </row>
    <row r="6977" s="7" customFormat="1" ht="19.15" customHeight="1">
      <c r="A6977" t="s" s="16">
        <v>7055</v>
      </c>
      <c r="B6977" s="17">
        <v>2</v>
      </c>
      <c r="C6977" s="17">
        <v>5</v>
      </c>
      <c r="D6977" t="s" s="16">
        <v>7113</v>
      </c>
      <c r="E6977" t="s" s="16">
        <v>101</v>
      </c>
      <c r="F6977" s="37">
        <v>145</v>
      </c>
      <c r="G6977" s="17">
        <v>148</v>
      </c>
      <c r="H6977" s="18">
        <f>SUM(G6977-F6977)</f>
        <v>3</v>
      </c>
      <c r="I6977" s="19">
        <f>H6977/F6977</f>
        <v>0.0206896551724138</v>
      </c>
      <c r="J6977" s="19">
        <f>H6977/G6977</f>
        <v>0.0202702702702703</v>
      </c>
      <c r="K6977" t="s" s="21">
        <f>IF(J6977&lt;25%,"น้อยกว่า 25%",IF(J6977&gt;=25%,"มากกว่าหรือเท่ากับ 25%",IF(J6977&gt;=35%,"มากกว่าหรือเท่ากับ 35%")))</f>
        <v>18</v>
      </c>
    </row>
    <row r="6978" s="7" customFormat="1" ht="19.15" customHeight="1">
      <c r="A6978" t="s" s="16">
        <v>7055</v>
      </c>
      <c r="B6978" s="17">
        <v>2</v>
      </c>
      <c r="C6978" s="17">
        <v>22</v>
      </c>
      <c r="D6978" t="s" s="16">
        <v>7114</v>
      </c>
      <c r="E6978" t="s" s="16">
        <v>44</v>
      </c>
      <c r="F6978" s="37">
        <v>139</v>
      </c>
      <c r="G6978" s="17">
        <v>144</v>
      </c>
      <c r="H6978" s="18">
        <f>SUM(G6978-F6978)</f>
        <v>5</v>
      </c>
      <c r="I6978" s="19">
        <f>H6978/F6978</f>
        <v>0.0359712230215827</v>
      </c>
      <c r="J6978" s="19">
        <f>H6978/G6978</f>
        <v>0.0347222222222222</v>
      </c>
      <c r="K6978" t="s" s="21">
        <f>IF(J6978&lt;25%,"น้อยกว่า 25%",IF(J6978&gt;=25%,"มากกว่าหรือเท่ากับ 25%",IF(J6978&gt;=35%,"มากกว่าหรือเท่ากับ 35%")))</f>
        <v>18</v>
      </c>
    </row>
    <row r="6979" s="7" customFormat="1" ht="19.15" customHeight="1">
      <c r="A6979" t="s" s="16">
        <v>7055</v>
      </c>
      <c r="B6979" s="17">
        <v>2</v>
      </c>
      <c r="C6979" s="17">
        <v>27</v>
      </c>
      <c r="D6979" t="s" s="16">
        <v>7115</v>
      </c>
      <c r="E6979" t="s" s="16">
        <v>76</v>
      </c>
      <c r="F6979" s="37">
        <v>125</v>
      </c>
      <c r="G6979" s="17">
        <v>128</v>
      </c>
      <c r="H6979" s="18">
        <f>SUM(G6979-F6979)</f>
        <v>3</v>
      </c>
      <c r="I6979" s="19">
        <f>H6979/F6979</f>
        <v>0.024</v>
      </c>
      <c r="J6979" s="19">
        <f>H6979/G6979</f>
        <v>0.0234375</v>
      </c>
      <c r="K6979" t="s" s="21">
        <f>IF(J6979&lt;25%,"น้อยกว่า 25%",IF(J6979&gt;=25%,"มากกว่าหรือเท่ากับ 25%",IF(J6979&gt;=35%,"มากกว่าหรือเท่ากับ 35%")))</f>
        <v>18</v>
      </c>
    </row>
    <row r="6980" s="7" customFormat="1" ht="19.15" customHeight="1">
      <c r="A6980" t="s" s="16">
        <v>7055</v>
      </c>
      <c r="B6980" s="17">
        <v>2</v>
      </c>
      <c r="C6980" s="17">
        <v>18</v>
      </c>
      <c r="D6980" t="s" s="16">
        <v>7116</v>
      </c>
      <c r="E6980" t="s" s="16">
        <v>30</v>
      </c>
      <c r="F6980" s="37">
        <v>101</v>
      </c>
      <c r="G6980" s="17">
        <v>105</v>
      </c>
      <c r="H6980" s="18">
        <f>SUM(G6980-F6980)</f>
        <v>4</v>
      </c>
      <c r="I6980" s="19">
        <f>H6980/F6980</f>
        <v>0.0396039603960396</v>
      </c>
      <c r="J6980" s="19">
        <f>H6980/G6980</f>
        <v>0.0380952380952381</v>
      </c>
      <c r="K6980" t="s" s="21">
        <f>IF(J6980&lt;25%,"น้อยกว่า 25%",IF(J6980&gt;=25%,"มากกว่าหรือเท่ากับ 25%",IF(J6980&gt;=35%,"มากกว่าหรือเท่ากับ 35%")))</f>
        <v>18</v>
      </c>
    </row>
    <row r="6981" s="7" customFormat="1" ht="19.15" customHeight="1">
      <c r="A6981" t="s" s="16">
        <v>7055</v>
      </c>
      <c r="B6981" s="17">
        <v>2</v>
      </c>
      <c r="C6981" s="17">
        <v>37</v>
      </c>
      <c r="D6981" t="s" s="16">
        <v>7117</v>
      </c>
      <c r="E6981" t="s" s="16">
        <v>68</v>
      </c>
      <c r="F6981" s="37">
        <v>83</v>
      </c>
      <c r="G6981" s="17">
        <v>84</v>
      </c>
      <c r="H6981" s="18">
        <f>SUM(G6981-F6981)</f>
        <v>1</v>
      </c>
      <c r="I6981" s="19">
        <f>H6981/F6981</f>
        <v>0.0120481927710843</v>
      </c>
      <c r="J6981" s="19">
        <f>H6981/G6981</f>
        <v>0.0119047619047619</v>
      </c>
      <c r="K6981" t="s" s="21">
        <f>IF(J6981&lt;25%,"น้อยกว่า 25%",IF(J6981&gt;=25%,"มากกว่าหรือเท่ากับ 25%",IF(J6981&gt;=35%,"มากกว่าหรือเท่ากับ 35%")))</f>
        <v>18</v>
      </c>
    </row>
    <row r="6982" s="7" customFormat="1" ht="19.15" customHeight="1">
      <c r="A6982" t="s" s="16">
        <v>7055</v>
      </c>
      <c r="B6982" s="17">
        <v>2</v>
      </c>
      <c r="C6982" s="17">
        <v>31</v>
      </c>
      <c r="D6982" t="s" s="16">
        <v>7118</v>
      </c>
      <c r="E6982" t="s" s="16">
        <v>48</v>
      </c>
      <c r="F6982" s="37">
        <v>77</v>
      </c>
      <c r="G6982" s="17">
        <v>81</v>
      </c>
      <c r="H6982" s="18">
        <f>SUM(G6982-F6982)</f>
        <v>4</v>
      </c>
      <c r="I6982" s="19">
        <f>H6982/F6982</f>
        <v>0.0519480519480519</v>
      </c>
      <c r="J6982" s="19">
        <f>H6982/G6982</f>
        <v>0.0493827160493827</v>
      </c>
      <c r="K6982" t="s" s="21">
        <f>IF(J6982&lt;25%,"น้อยกว่า 25%",IF(J6982&gt;=25%,"มากกว่าหรือเท่ากับ 25%",IF(J6982&gt;=35%,"มากกว่าหรือเท่ากับ 35%")))</f>
        <v>18</v>
      </c>
    </row>
    <row r="6983" s="7" customFormat="1" ht="19.15" customHeight="1">
      <c r="A6983" t="s" s="16">
        <v>7055</v>
      </c>
      <c r="B6983" s="17">
        <v>2</v>
      </c>
      <c r="C6983" s="17">
        <v>26</v>
      </c>
      <c r="D6983" t="s" s="16">
        <v>7119</v>
      </c>
      <c r="E6983" t="s" s="16">
        <v>375</v>
      </c>
      <c r="F6983" s="37">
        <v>76</v>
      </c>
      <c r="G6983" s="17">
        <v>77</v>
      </c>
      <c r="H6983" s="18">
        <f>SUM(G6983-F6983)</f>
        <v>1</v>
      </c>
      <c r="I6983" s="19">
        <f>H6983/F6983</f>
        <v>0.0131578947368421</v>
      </c>
      <c r="J6983" s="19">
        <f>H6983/G6983</f>
        <v>0.012987012987013</v>
      </c>
      <c r="K6983" t="s" s="21">
        <f>IF(J6983&lt;25%,"น้อยกว่า 25%",IF(J6983&gt;=25%,"มากกว่าหรือเท่ากับ 25%",IF(J6983&gt;=35%,"มากกว่าหรือเท่ากับ 35%")))</f>
        <v>18</v>
      </c>
    </row>
    <row r="6984" s="7" customFormat="1" ht="19.15" customHeight="1">
      <c r="A6984" t="s" s="16">
        <v>7055</v>
      </c>
      <c r="B6984" s="17">
        <v>2</v>
      </c>
      <c r="C6984" s="17">
        <v>30</v>
      </c>
      <c r="D6984" t="s" s="16">
        <v>7120</v>
      </c>
      <c r="E6984" t="s" s="16">
        <v>110</v>
      </c>
      <c r="F6984" s="37">
        <v>60</v>
      </c>
      <c r="G6984" s="17">
        <v>60</v>
      </c>
      <c r="H6984" s="18">
        <f>SUM(G6984-F6984)</f>
        <v>0</v>
      </c>
      <c r="I6984" s="19">
        <f>H6984/F6984</f>
        <v>0</v>
      </c>
      <c r="J6984" s="19">
        <f>H6984/G6984</f>
        <v>0</v>
      </c>
      <c r="K6984" t="s" s="21">
        <f>IF(J6984&lt;25%,"น้อยกว่า 25%",IF(J6984&gt;=25%,"มากกว่าหรือเท่ากับ 25%",IF(J6984&gt;=35%,"มากกว่าหรือเท่ากับ 35%")))</f>
        <v>18</v>
      </c>
    </row>
    <row r="6985" s="7" customFormat="1" ht="19.15" customHeight="1">
      <c r="A6985" t="s" s="16">
        <v>7055</v>
      </c>
      <c r="B6985" s="17">
        <v>2</v>
      </c>
      <c r="C6985" s="17">
        <v>35</v>
      </c>
      <c r="D6985" t="s" s="16">
        <v>7121</v>
      </c>
      <c r="E6985" t="s" s="16">
        <v>173</v>
      </c>
      <c r="F6985" s="37">
        <v>51</v>
      </c>
      <c r="G6985" s="17">
        <v>51</v>
      </c>
      <c r="H6985" s="18">
        <f>SUM(G6985-F6985)</f>
        <v>0</v>
      </c>
      <c r="I6985" s="19">
        <f>H6985/F6985</f>
        <v>0</v>
      </c>
      <c r="J6985" s="19">
        <f>H6985/G6985</f>
        <v>0</v>
      </c>
      <c r="K6985" t="s" s="21">
        <f>IF(J6985&lt;25%,"น้อยกว่า 25%",IF(J6985&gt;=25%,"มากกว่าหรือเท่ากับ 25%",IF(J6985&gt;=35%,"มากกว่าหรือเท่ากับ 35%")))</f>
        <v>18</v>
      </c>
    </row>
    <row r="6986" s="7" customFormat="1" ht="19.15" customHeight="1">
      <c r="A6986" t="s" s="16">
        <v>7055</v>
      </c>
      <c r="B6986" s="17">
        <v>2</v>
      </c>
      <c r="C6986" s="17">
        <v>25</v>
      </c>
      <c r="D6986" t="s" s="16">
        <v>7122</v>
      </c>
      <c r="E6986" t="s" s="16">
        <v>248</v>
      </c>
      <c r="F6986" s="37">
        <v>29</v>
      </c>
      <c r="G6986" s="17">
        <v>29</v>
      </c>
      <c r="H6986" s="18">
        <f>SUM(G6986-F6986)</f>
        <v>0</v>
      </c>
      <c r="I6986" s="19">
        <f>H6986/F6986</f>
        <v>0</v>
      </c>
      <c r="J6986" s="19">
        <f>H6986/G6986</f>
        <v>0</v>
      </c>
      <c r="K6986" t="s" s="21">
        <f>IF(J6986&lt;25%,"น้อยกว่า 25%",IF(J6986&gt;=25%,"มากกว่าหรือเท่ากับ 25%",IF(J6986&gt;=35%,"มากกว่าหรือเท่ากับ 35%")))</f>
        <v>18</v>
      </c>
    </row>
    <row r="6987" s="7" customFormat="1" ht="19.15" customHeight="1">
      <c r="A6987" t="s" s="16">
        <v>7055</v>
      </c>
      <c r="B6987" s="17">
        <v>2</v>
      </c>
      <c r="C6987" s="17">
        <v>36</v>
      </c>
      <c r="D6987" t="s" s="16">
        <v>7123</v>
      </c>
      <c r="E6987" t="s" s="16">
        <v>1427</v>
      </c>
      <c r="F6987" s="37">
        <v>21</v>
      </c>
      <c r="G6987" s="17">
        <v>22</v>
      </c>
      <c r="H6987" s="18">
        <f>SUM(G6987-F6987)</f>
        <v>1</v>
      </c>
      <c r="I6987" s="19">
        <f>H6987/F6987</f>
        <v>0.0476190476190476</v>
      </c>
      <c r="J6987" s="19">
        <f>H6987/G6987</f>
        <v>0.0454545454545455</v>
      </c>
      <c r="K6987" t="s" s="21">
        <f>IF(J6987&lt;25%,"น้อยกว่า 25%",IF(J6987&gt;=25%,"มากกว่าหรือเท่ากับ 25%",IF(J6987&gt;=35%,"มากกว่าหรือเท่ากับ 35%")))</f>
        <v>18</v>
      </c>
    </row>
    <row r="6988" s="7" customFormat="1" ht="19.15" customHeight="1">
      <c r="A6988" t="s" s="16">
        <v>7055</v>
      </c>
      <c r="B6988" s="17">
        <v>2</v>
      </c>
      <c r="C6988" s="17">
        <v>19</v>
      </c>
      <c r="D6988" t="s" s="16">
        <v>7124</v>
      </c>
      <c r="E6988" t="s" s="16">
        <v>380</v>
      </c>
      <c r="F6988" s="37">
        <v>0</v>
      </c>
      <c r="G6988" s="17">
        <v>0</v>
      </c>
      <c r="H6988" s="18">
        <f>SUM(G6988-F6988)</f>
        <v>0</v>
      </c>
      <c r="I6988" s="19">
        <f>H6988/F6988</f>
      </c>
      <c r="J6988" s="19">
        <f>H6988/G6988</f>
      </c>
      <c r="K6988" s="24">
        <f>IF(J6988&lt;25%,"น้อยกว่า 25%",IF(J6988&gt;=25%,"มากกว่าหรือเท่ากับ 25%",IF(J6988&gt;=35%,"มากกว่าหรือเท่ากับ 35%")))</f>
      </c>
    </row>
    <row r="6989" s="7" customFormat="1" ht="19.15" customHeight="1">
      <c r="A6989" t="s" s="16">
        <v>7055</v>
      </c>
      <c r="B6989" s="17">
        <v>1</v>
      </c>
      <c r="C6989" s="17">
        <v>28</v>
      </c>
      <c r="D6989" t="s" s="16">
        <v>7125</v>
      </c>
      <c r="E6989" t="s" s="16">
        <v>248</v>
      </c>
      <c r="F6989" s="41">
        <v>104</v>
      </c>
      <c r="G6989" s="30">
        <v>141</v>
      </c>
      <c r="H6989" s="18">
        <f>SUM(G6989-F6989)</f>
        <v>37</v>
      </c>
      <c r="I6989" s="19">
        <f>H6989/F6989</f>
        <v>0.355769230769231</v>
      </c>
      <c r="J6989" s="19">
        <f>H6989/G6989</f>
        <v>0.26241134751773</v>
      </c>
      <c r="K6989" t="s" s="21">
        <f>IF(J6989&lt;25%,"น้อยกว่า 25%",IF(J6989&gt;=25%,"มากกว่าหรือเท่ากับ 25%",IF(J6989&gt;=35%,"มากกว่าหรือเท่ากับ 35%")))</f>
        <v>122</v>
      </c>
    </row>
    <row r="6990" s="7" customFormat="1" ht="19.15" customHeight="1">
      <c r="A6990" t="s" s="16">
        <v>7055</v>
      </c>
      <c r="B6990" s="17">
        <v>2</v>
      </c>
      <c r="C6990" s="17">
        <v>24</v>
      </c>
      <c r="D6990" t="s" s="16">
        <v>7126</v>
      </c>
      <c r="E6990" t="s" s="16">
        <v>62</v>
      </c>
      <c r="F6990" s="57">
        <v>234</v>
      </c>
      <c r="G6990" s="32">
        <v>232</v>
      </c>
      <c r="H6990" s="18">
        <f>SUM(G6990-F6990)</f>
        <v>-2</v>
      </c>
      <c r="I6990" s="19">
        <f>H6990/F6990</f>
        <v>-0.00854700854700855</v>
      </c>
      <c r="J6990" s="19">
        <f>H6990/G6990</f>
        <v>-0.00862068965517241</v>
      </c>
    </row>
    <row r="6991" s="7" customFormat="1" ht="19.15" customHeight="1">
      <c r="A6991" t="s" s="16">
        <v>7055</v>
      </c>
      <c r="B6991" s="17">
        <v>1</v>
      </c>
      <c r="C6991" s="17">
        <v>11</v>
      </c>
      <c r="D6991" t="s" s="16">
        <v>7127</v>
      </c>
      <c r="E6991" t="s" s="16">
        <v>30</v>
      </c>
      <c r="F6991" s="57">
        <v>156</v>
      </c>
      <c r="G6991" s="32">
        <v>155</v>
      </c>
      <c r="H6991" s="18">
        <f>SUM(G6991-F6991)</f>
        <v>-1</v>
      </c>
      <c r="I6991" s="19">
        <f>H6991/F6991</f>
        <v>-0.00641025641025641</v>
      </c>
      <c r="J6991" s="19">
        <f>H6991/G6991</f>
        <v>-0.00645161290322581</v>
      </c>
    </row>
    <row r="6992" s="7" customFormat="1" ht="19.15" customHeight="1">
      <c r="A6992" t="s" s="16">
        <v>7055</v>
      </c>
      <c r="B6992" s="17">
        <v>1</v>
      </c>
      <c r="C6992" s="17">
        <v>32</v>
      </c>
      <c r="D6992" t="s" s="16">
        <v>7128</v>
      </c>
      <c r="E6992" t="s" s="16">
        <v>46</v>
      </c>
      <c r="F6992" s="57">
        <v>119</v>
      </c>
      <c r="G6992" s="32">
        <v>118</v>
      </c>
      <c r="H6992" s="18">
        <f>SUM(G6992-F6992)</f>
        <v>-1</v>
      </c>
      <c r="I6992" s="19">
        <f>H6992/F6992</f>
        <v>-0.00840336134453782</v>
      </c>
      <c r="J6992" s="19">
        <f>H6992/G6992</f>
        <v>-0.008474576271186441</v>
      </c>
    </row>
    <row r="6993" s="7" customFormat="1" ht="19.15" customHeight="1">
      <c r="A6993" t="s" s="16">
        <v>7129</v>
      </c>
      <c r="B6993" s="17">
        <v>1</v>
      </c>
      <c r="C6993" s="17">
        <v>18</v>
      </c>
      <c r="D6993" t="s" s="16">
        <v>7130</v>
      </c>
      <c r="E6993" t="s" s="16">
        <v>66</v>
      </c>
      <c r="F6993" s="41">
        <v>130</v>
      </c>
      <c r="G6993" s="30">
        <v>190</v>
      </c>
      <c r="H6993" s="18">
        <f>SUM(G6993-F6993)</f>
        <v>60</v>
      </c>
      <c r="I6993" s="19">
        <f>H6993/F6993</f>
        <v>0.461538461538462</v>
      </c>
      <c r="J6993" s="19">
        <f>H6993/G6993</f>
        <v>0.315789473684211</v>
      </c>
      <c r="K6993" t="s" s="21">
        <f>IF(J6993&lt;25%,"น้อยกว่า 25%",IF(J6993&gt;=25%,"มากกว่าหรือเท่ากับ 25%",IF(J6993&gt;=35%,"มากกว่าหรือเท่ากับ 35%")))</f>
        <v>122</v>
      </c>
    </row>
    <row r="6994" s="7" customFormat="1" ht="19.15" customHeight="1">
      <c r="A6994" t="s" s="16">
        <v>7129</v>
      </c>
      <c r="B6994" s="17">
        <v>1</v>
      </c>
      <c r="C6994" s="17">
        <v>12</v>
      </c>
      <c r="D6994" t="s" s="16">
        <v>7131</v>
      </c>
      <c r="E6994" t="s" s="16">
        <v>20</v>
      </c>
      <c r="F6994" s="37">
        <v>27932</v>
      </c>
      <c r="G6994" s="17">
        <v>29754</v>
      </c>
      <c r="H6994" s="18">
        <f>SUM(G6994-F6994)</f>
        <v>1822</v>
      </c>
      <c r="I6994" s="19">
        <f>H6994/F6994</f>
        <v>0.06522984390663041</v>
      </c>
      <c r="J6994" s="19">
        <f>H6994/G6994</f>
        <v>0.0612354641392754</v>
      </c>
      <c r="K6994" t="s" s="21">
        <f>IF(J6994&lt;25%,"น้อยกว่า 25%",IF(J6994&gt;=25%,"มากกว่าหรือเท่ากับ 25%",IF(J6994&gt;=35%,"มากกว่าหรือเท่ากับ 35%")))</f>
        <v>18</v>
      </c>
    </row>
    <row r="6995" s="7" customFormat="1" ht="19.15" customHeight="1">
      <c r="A6995" t="s" s="16">
        <v>7129</v>
      </c>
      <c r="B6995" s="17">
        <v>1</v>
      </c>
      <c r="C6995" s="17">
        <v>15</v>
      </c>
      <c r="D6995" t="s" s="16">
        <v>7132</v>
      </c>
      <c r="E6995" t="s" s="16">
        <v>17</v>
      </c>
      <c r="F6995" s="37">
        <v>22512</v>
      </c>
      <c r="G6995" s="17">
        <v>23050</v>
      </c>
      <c r="H6995" s="18">
        <f>SUM(G6995-F6995)</f>
        <v>538</v>
      </c>
      <c r="I6995" s="19">
        <f>H6995/F6995</f>
        <v>0.0238983653162758</v>
      </c>
      <c r="J6995" s="19">
        <f>H6995/G6995</f>
        <v>0.0233405639913232</v>
      </c>
      <c r="K6995" t="s" s="21">
        <f>IF(J6995&lt;25%,"น้อยกว่า 25%",IF(J6995&gt;=25%,"มากกว่าหรือเท่ากับ 25%",IF(J6995&gt;=35%,"มากกว่าหรือเท่ากับ 35%")))</f>
        <v>18</v>
      </c>
    </row>
    <row r="6996" s="7" customFormat="1" ht="19.15" customHeight="1">
      <c r="A6996" t="s" s="16">
        <v>7129</v>
      </c>
      <c r="B6996" s="17">
        <v>1</v>
      </c>
      <c r="C6996" s="17">
        <v>20</v>
      </c>
      <c r="D6996" t="s" s="16">
        <v>7133</v>
      </c>
      <c r="E6996" t="s" s="16">
        <v>22</v>
      </c>
      <c r="F6996" s="37">
        <v>16982</v>
      </c>
      <c r="G6996" s="17">
        <v>17148</v>
      </c>
      <c r="H6996" s="18">
        <f>SUM(G6996-F6996)</f>
        <v>166</v>
      </c>
      <c r="I6996" s="19">
        <f>H6996/F6996</f>
        <v>0.00977505594158521</v>
      </c>
      <c r="J6996" s="19">
        <f>H6996/G6996</f>
        <v>0.009680429204571959</v>
      </c>
      <c r="K6996" t="s" s="21">
        <f>IF(J6996&lt;25%,"น้อยกว่า 25%",IF(J6996&gt;=25%,"มากกว่าหรือเท่ากับ 25%",IF(J6996&gt;=35%,"มากกว่าหรือเท่ากับ 35%")))</f>
        <v>18</v>
      </c>
    </row>
    <row r="6997" s="7" customFormat="1" ht="19.15" customHeight="1">
      <c r="A6997" t="s" s="16">
        <v>7129</v>
      </c>
      <c r="B6997" s="17">
        <v>1</v>
      </c>
      <c r="C6997" s="17">
        <v>4</v>
      </c>
      <c r="D6997" t="s" s="16">
        <v>7134</v>
      </c>
      <c r="E6997" t="s" s="16">
        <v>84</v>
      </c>
      <c r="F6997" s="37">
        <v>16486</v>
      </c>
      <c r="G6997" s="17">
        <v>16747</v>
      </c>
      <c r="H6997" s="18">
        <f>SUM(G6997-F6997)</f>
        <v>261</v>
      </c>
      <c r="I6997" s="19">
        <f>H6997/F6997</f>
        <v>0.0158316147033847</v>
      </c>
      <c r="J6997" s="19">
        <f>H6997/G6997</f>
        <v>0.0155848808741864</v>
      </c>
      <c r="K6997" t="s" s="21">
        <f>IF(J6997&lt;25%,"น้อยกว่า 25%",IF(J6997&gt;=25%,"มากกว่าหรือเท่ากับ 25%",IF(J6997&gt;=35%,"มากกว่าหรือเท่ากับ 35%")))</f>
        <v>18</v>
      </c>
    </row>
    <row r="6998" s="7" customFormat="1" ht="19.15" customHeight="1">
      <c r="A6998" t="s" s="16">
        <v>7129</v>
      </c>
      <c r="B6998" s="17">
        <v>1</v>
      </c>
      <c r="C6998" s="17">
        <v>9</v>
      </c>
      <c r="D6998" t="s" s="16">
        <v>7135</v>
      </c>
      <c r="E6998" t="s" s="16">
        <v>26</v>
      </c>
      <c r="F6998" s="37">
        <v>13880</v>
      </c>
      <c r="G6998" s="17">
        <v>14264</v>
      </c>
      <c r="H6998" s="18">
        <f>SUM(G6998-F6998)</f>
        <v>384</v>
      </c>
      <c r="I6998" s="19">
        <f>H6998/F6998</f>
        <v>0.0276657060518732</v>
      </c>
      <c r="J6998" s="19">
        <f>H6998/G6998</f>
        <v>0.0269209197980931</v>
      </c>
      <c r="K6998" t="s" s="21">
        <f>IF(J6998&lt;25%,"น้อยกว่า 25%",IF(J6998&gt;=25%,"มากกว่าหรือเท่ากับ 25%",IF(J6998&gt;=35%,"มากกว่าหรือเท่ากับ 35%")))</f>
        <v>18</v>
      </c>
    </row>
    <row r="6999" s="7" customFormat="1" ht="19.15" customHeight="1">
      <c r="A6999" t="s" s="16">
        <v>7129</v>
      </c>
      <c r="B6999" s="17">
        <v>1</v>
      </c>
      <c r="C6999" s="17">
        <v>14</v>
      </c>
      <c r="D6999" t="s" s="16">
        <v>7136</v>
      </c>
      <c r="E6999" t="s" s="16">
        <v>101</v>
      </c>
      <c r="F6999" s="37">
        <v>13776</v>
      </c>
      <c r="G6999" s="17">
        <v>13872</v>
      </c>
      <c r="H6999" s="18">
        <f>SUM(G6999-F6999)</f>
        <v>96</v>
      </c>
      <c r="I6999" s="19">
        <f>H6999/F6999</f>
        <v>0.00696864111498258</v>
      </c>
      <c r="J6999" s="19">
        <f>H6999/G6999</f>
        <v>0.00692041522491349</v>
      </c>
      <c r="K6999" t="s" s="21">
        <f>IF(J6999&lt;25%,"น้อยกว่า 25%",IF(J6999&gt;=25%,"มากกว่าหรือเท่ากับ 25%",IF(J6999&gt;=35%,"มากกว่าหรือเท่ากับ 35%")))</f>
        <v>18</v>
      </c>
    </row>
    <row r="7000" s="7" customFormat="1" ht="19.15" customHeight="1">
      <c r="A7000" t="s" s="16">
        <v>7129</v>
      </c>
      <c r="B7000" s="17">
        <v>1</v>
      </c>
      <c r="C7000" s="17">
        <v>7</v>
      </c>
      <c r="D7000" t="s" s="16">
        <v>7137</v>
      </c>
      <c r="E7000" t="s" s="16">
        <v>36</v>
      </c>
      <c r="F7000" s="37">
        <v>3237</v>
      </c>
      <c r="G7000" s="17">
        <v>3402</v>
      </c>
      <c r="H7000" s="18">
        <f>SUM(G7000-F7000)</f>
        <v>165</v>
      </c>
      <c r="I7000" s="19">
        <f>H7000/F7000</f>
        <v>0.0509731232622799</v>
      </c>
      <c r="J7000" s="19">
        <f>H7000/G7000</f>
        <v>0.0485008818342152</v>
      </c>
      <c r="K7000" t="s" s="21">
        <f>IF(J7000&lt;25%,"น้อยกว่า 25%",IF(J7000&gt;=25%,"มากกว่าหรือเท่ากับ 25%",IF(J7000&gt;=35%,"มากกว่าหรือเท่ากับ 35%")))</f>
        <v>18</v>
      </c>
    </row>
    <row r="7001" s="7" customFormat="1" ht="19.15" customHeight="1">
      <c r="A7001" t="s" s="16">
        <v>7129</v>
      </c>
      <c r="B7001" s="17">
        <v>1</v>
      </c>
      <c r="C7001" s="17">
        <v>13</v>
      </c>
      <c r="D7001" t="s" s="16">
        <v>7138</v>
      </c>
      <c r="E7001" t="s" s="16">
        <v>28</v>
      </c>
      <c r="F7001" s="37">
        <v>1599</v>
      </c>
      <c r="G7001" s="17">
        <v>1724</v>
      </c>
      <c r="H7001" s="18">
        <f>SUM(G7001-F7001)</f>
        <v>125</v>
      </c>
      <c r="I7001" s="19">
        <f>H7001/F7001</f>
        <v>0.0781738586616635</v>
      </c>
      <c r="J7001" s="19">
        <f>H7001/G7001</f>
        <v>0.0725058004640371</v>
      </c>
      <c r="K7001" t="s" s="21">
        <f>IF(J7001&lt;25%,"น้อยกว่า 25%",IF(J7001&gt;=25%,"มากกว่าหรือเท่ากับ 25%",IF(J7001&gt;=35%,"มากกว่าหรือเท่ากับ 35%")))</f>
        <v>18</v>
      </c>
    </row>
    <row r="7002" s="7" customFormat="1" ht="19.15" customHeight="1">
      <c r="A7002" t="s" s="16">
        <v>7129</v>
      </c>
      <c r="B7002" s="17">
        <v>1</v>
      </c>
      <c r="C7002" s="17">
        <v>1</v>
      </c>
      <c r="D7002" t="s" s="16">
        <v>7139</v>
      </c>
      <c r="E7002" t="s" s="16">
        <v>30</v>
      </c>
      <c r="F7002" s="37">
        <v>1585</v>
      </c>
      <c r="G7002" s="17">
        <v>1612</v>
      </c>
      <c r="H7002" s="18">
        <f>SUM(G7002-F7002)</f>
        <v>27</v>
      </c>
      <c r="I7002" s="19">
        <f>H7002/F7002</f>
        <v>0.0170347003154574</v>
      </c>
      <c r="J7002" s="19">
        <f>H7002/G7002</f>
        <v>0.0167493796526055</v>
      </c>
      <c r="K7002" t="s" s="21">
        <f>IF(J7002&lt;25%,"น้อยกว่า 25%",IF(J7002&gt;=25%,"มากกว่าหรือเท่ากับ 25%",IF(J7002&gt;=35%,"มากกว่าหรือเท่ากับ 35%")))</f>
        <v>18</v>
      </c>
    </row>
    <row r="7003" s="7" customFormat="1" ht="19.15" customHeight="1">
      <c r="A7003" t="s" s="16">
        <v>7129</v>
      </c>
      <c r="B7003" s="17">
        <v>1</v>
      </c>
      <c r="C7003" s="17">
        <v>11</v>
      </c>
      <c r="D7003" t="s" s="16">
        <v>7140</v>
      </c>
      <c r="E7003" t="s" s="16">
        <v>60</v>
      </c>
      <c r="F7003" s="37">
        <v>1289</v>
      </c>
      <c r="G7003" s="17">
        <v>1407</v>
      </c>
      <c r="H7003" s="18">
        <f>SUM(G7003-F7003)</f>
        <v>118</v>
      </c>
      <c r="I7003" s="19">
        <f>H7003/F7003</f>
        <v>0.09154383242823889</v>
      </c>
      <c r="J7003" s="19">
        <f>H7003/G7003</f>
        <v>0.0838663823738451</v>
      </c>
      <c r="K7003" t="s" s="21">
        <f>IF(J7003&lt;25%,"น้อยกว่า 25%",IF(J7003&gt;=25%,"มากกว่าหรือเท่ากับ 25%",IF(J7003&gt;=35%,"มากกว่าหรือเท่ากับ 35%")))</f>
        <v>18</v>
      </c>
    </row>
    <row r="7004" s="7" customFormat="1" ht="19.15" customHeight="1">
      <c r="A7004" t="s" s="16">
        <v>7129</v>
      </c>
      <c r="B7004" s="17">
        <v>1</v>
      </c>
      <c r="C7004" s="17">
        <v>21</v>
      </c>
      <c r="D7004" t="s" s="16">
        <v>7141</v>
      </c>
      <c r="E7004" t="s" s="16">
        <v>34</v>
      </c>
      <c r="F7004" s="37">
        <v>1040</v>
      </c>
      <c r="G7004" s="17">
        <v>1057</v>
      </c>
      <c r="H7004" s="18">
        <f>SUM(G7004-F7004)</f>
        <v>17</v>
      </c>
      <c r="I7004" s="19">
        <f>H7004/F7004</f>
        <v>0.0163461538461538</v>
      </c>
      <c r="J7004" s="19">
        <f>H7004/G7004</f>
        <v>0.0160832544938505</v>
      </c>
      <c r="K7004" t="s" s="21">
        <f>IF(J7004&lt;25%,"น้อยกว่า 25%",IF(J7004&gt;=25%,"มากกว่าหรือเท่ากับ 25%",IF(J7004&gt;=35%,"มากกว่าหรือเท่ากับ 35%")))</f>
        <v>18</v>
      </c>
    </row>
    <row r="7005" s="7" customFormat="1" ht="19.15" customHeight="1">
      <c r="A7005" t="s" s="16">
        <v>7129</v>
      </c>
      <c r="B7005" s="17">
        <v>1</v>
      </c>
      <c r="C7005" s="17">
        <v>5</v>
      </c>
      <c r="D7005" t="s" s="16">
        <v>7142</v>
      </c>
      <c r="E7005" t="s" s="16">
        <v>24</v>
      </c>
      <c r="F7005" s="37">
        <v>926</v>
      </c>
      <c r="G7005" s="17">
        <v>943</v>
      </c>
      <c r="H7005" s="18">
        <f>SUM(G7005-F7005)</f>
        <v>17</v>
      </c>
      <c r="I7005" s="19">
        <f>H7005/F7005</f>
        <v>0.0183585313174946</v>
      </c>
      <c r="J7005" s="19">
        <f>H7005/G7005</f>
        <v>0.0180275715800636</v>
      </c>
      <c r="K7005" t="s" s="21">
        <f>IF(J7005&lt;25%,"น้อยกว่า 25%",IF(J7005&gt;=25%,"มากกว่าหรือเท่ากับ 25%",IF(J7005&gt;=35%,"มากกว่าหรือเท่ากับ 35%")))</f>
        <v>18</v>
      </c>
    </row>
    <row r="7006" s="7" customFormat="1" ht="19.15" customHeight="1">
      <c r="A7006" t="s" s="16">
        <v>7129</v>
      </c>
      <c r="B7006" s="17">
        <v>1</v>
      </c>
      <c r="C7006" s="17">
        <v>8</v>
      </c>
      <c r="D7006" t="s" s="16">
        <v>7143</v>
      </c>
      <c r="E7006" t="s" s="16">
        <v>64</v>
      </c>
      <c r="F7006" s="37">
        <v>858</v>
      </c>
      <c r="G7006" s="17">
        <v>863</v>
      </c>
      <c r="H7006" s="18">
        <f>SUM(G7006-F7006)</f>
        <v>5</v>
      </c>
      <c r="I7006" s="19">
        <f>H7006/F7006</f>
        <v>0.00582750582750583</v>
      </c>
      <c r="J7006" s="19">
        <f>H7006/G7006</f>
        <v>0.00579374275782155</v>
      </c>
      <c r="K7006" t="s" s="21">
        <f>IF(J7006&lt;25%,"น้อยกว่า 25%",IF(J7006&gt;=25%,"มากกว่าหรือเท่ากับ 25%",IF(J7006&gt;=35%,"มากกว่าหรือเท่ากับ 35%")))</f>
        <v>18</v>
      </c>
    </row>
    <row r="7007" s="7" customFormat="1" ht="19.15" customHeight="1">
      <c r="A7007" t="s" s="16">
        <v>7129</v>
      </c>
      <c r="B7007" s="17">
        <v>1</v>
      </c>
      <c r="C7007" s="17">
        <v>10</v>
      </c>
      <c r="D7007" t="s" s="16">
        <v>7144</v>
      </c>
      <c r="E7007" t="s" s="16">
        <v>44</v>
      </c>
      <c r="F7007" s="37">
        <v>685</v>
      </c>
      <c r="G7007" s="17">
        <v>825</v>
      </c>
      <c r="H7007" s="18">
        <f>SUM(G7007-F7007)</f>
        <v>140</v>
      </c>
      <c r="I7007" s="19">
        <f>H7007/F7007</f>
        <v>0.204379562043796</v>
      </c>
      <c r="J7007" s="19">
        <f>H7007/G7007</f>
        <v>0.16969696969697</v>
      </c>
      <c r="K7007" t="s" s="21">
        <f>IF(J7007&lt;25%,"น้อยกว่า 25%",IF(J7007&gt;=25%,"มากกว่าหรือเท่ากับ 25%",IF(J7007&gt;=35%,"มากกว่าหรือเท่ากับ 35%")))</f>
        <v>18</v>
      </c>
    </row>
    <row r="7008" s="7" customFormat="1" ht="19.15" customHeight="1">
      <c r="A7008" t="s" s="16">
        <v>7129</v>
      </c>
      <c r="B7008" s="17">
        <v>1</v>
      </c>
      <c r="C7008" s="17">
        <v>2</v>
      </c>
      <c r="D7008" t="s" s="16">
        <v>7145</v>
      </c>
      <c r="E7008" t="s" s="16">
        <v>110</v>
      </c>
      <c r="F7008" s="37">
        <v>800</v>
      </c>
      <c r="G7008" s="17">
        <v>823</v>
      </c>
      <c r="H7008" s="18">
        <f>SUM(G7008-F7008)</f>
        <v>23</v>
      </c>
      <c r="I7008" s="19">
        <f>H7008/F7008</f>
        <v>0.02875</v>
      </c>
      <c r="J7008" s="19">
        <f>H7008/G7008</f>
        <v>0.0279465370595383</v>
      </c>
      <c r="K7008" t="s" s="21">
        <f>IF(J7008&lt;25%,"น้อยกว่า 25%",IF(J7008&gt;=25%,"มากกว่าหรือเท่ากับ 25%",IF(J7008&gt;=35%,"มากกว่าหรือเท่ากับ 35%")))</f>
        <v>18</v>
      </c>
    </row>
    <row r="7009" s="7" customFormat="1" ht="19.15" customHeight="1">
      <c r="A7009" t="s" s="16">
        <v>7129</v>
      </c>
      <c r="B7009" s="17">
        <v>1</v>
      </c>
      <c r="C7009" s="17">
        <v>24</v>
      </c>
      <c r="D7009" t="s" s="16">
        <v>7146</v>
      </c>
      <c r="E7009" t="s" s="16">
        <v>116</v>
      </c>
      <c r="F7009" s="37">
        <v>680</v>
      </c>
      <c r="G7009" s="17">
        <v>805</v>
      </c>
      <c r="H7009" s="18">
        <f>SUM(G7009-F7009)</f>
        <v>125</v>
      </c>
      <c r="I7009" s="19">
        <f>H7009/F7009</f>
        <v>0.183823529411765</v>
      </c>
      <c r="J7009" s="19">
        <f>H7009/G7009</f>
        <v>0.15527950310559</v>
      </c>
      <c r="K7009" t="s" s="21">
        <f>IF(J7009&lt;25%,"น้อยกว่า 25%",IF(J7009&gt;=25%,"มากกว่าหรือเท่ากับ 25%",IF(J7009&gt;=35%,"มากกว่าหรือเท่ากับ 35%")))</f>
        <v>18</v>
      </c>
    </row>
    <row r="7010" s="7" customFormat="1" ht="19.15" customHeight="1">
      <c r="A7010" t="s" s="16">
        <v>7129</v>
      </c>
      <c r="B7010" s="17">
        <v>1</v>
      </c>
      <c r="C7010" s="17">
        <v>3</v>
      </c>
      <c r="D7010" t="s" s="16">
        <v>7147</v>
      </c>
      <c r="E7010" t="s" s="16">
        <v>38</v>
      </c>
      <c r="F7010" s="37">
        <v>739</v>
      </c>
      <c r="G7010" s="17">
        <v>753</v>
      </c>
      <c r="H7010" s="18">
        <f>SUM(G7010-F7010)</f>
        <v>14</v>
      </c>
      <c r="I7010" s="19">
        <f>H7010/F7010</f>
        <v>0.0189445196211096</v>
      </c>
      <c r="J7010" s="19">
        <f>H7010/G7010</f>
        <v>0.0185922974767596</v>
      </c>
      <c r="K7010" t="s" s="21">
        <f>IF(J7010&lt;25%,"น้อยกว่า 25%",IF(J7010&gt;=25%,"มากกว่าหรือเท่ากับ 25%",IF(J7010&gt;=35%,"มากกว่าหรือเท่ากับ 35%")))</f>
        <v>18</v>
      </c>
    </row>
    <row r="7011" s="7" customFormat="1" ht="19.15" customHeight="1">
      <c r="A7011" t="s" s="16">
        <v>7129</v>
      </c>
      <c r="B7011" s="17">
        <v>1</v>
      </c>
      <c r="C7011" s="17">
        <v>6</v>
      </c>
      <c r="D7011" t="s" s="16">
        <v>7148</v>
      </c>
      <c r="E7011" t="s" s="16">
        <v>106</v>
      </c>
      <c r="F7011" s="37">
        <v>617</v>
      </c>
      <c r="G7011" s="17">
        <v>644</v>
      </c>
      <c r="H7011" s="18">
        <f>SUM(G7011-F7011)</f>
        <v>27</v>
      </c>
      <c r="I7011" s="19">
        <f>H7011/F7011</f>
        <v>0.0437601296596434</v>
      </c>
      <c r="J7011" s="19">
        <f>H7011/G7011</f>
        <v>0.0419254658385093</v>
      </c>
      <c r="K7011" t="s" s="21">
        <f>IF(J7011&lt;25%,"น้อยกว่า 25%",IF(J7011&gt;=25%,"มากกว่าหรือเท่ากับ 25%",IF(J7011&gt;=35%,"มากกว่าหรือเท่ากับ 35%")))</f>
        <v>18</v>
      </c>
    </row>
    <row r="7012" s="7" customFormat="1" ht="19.15" customHeight="1">
      <c r="A7012" t="s" s="16">
        <v>7129</v>
      </c>
      <c r="B7012" s="17">
        <v>1</v>
      </c>
      <c r="C7012" s="17">
        <v>22</v>
      </c>
      <c r="D7012" t="s" s="16">
        <v>7149</v>
      </c>
      <c r="E7012" t="s" s="16">
        <v>52</v>
      </c>
      <c r="F7012" s="37">
        <v>621</v>
      </c>
      <c r="G7012" s="17">
        <v>638</v>
      </c>
      <c r="H7012" s="18">
        <f>SUM(G7012-F7012)</f>
        <v>17</v>
      </c>
      <c r="I7012" s="19">
        <f>H7012/F7012</f>
        <v>0.0273752012882448</v>
      </c>
      <c r="J7012" s="19">
        <f>H7012/G7012</f>
        <v>0.0266457680250784</v>
      </c>
      <c r="K7012" t="s" s="21">
        <f>IF(J7012&lt;25%,"น้อยกว่า 25%",IF(J7012&gt;=25%,"มากกว่าหรือเท่ากับ 25%",IF(J7012&gt;=35%,"มากกว่าหรือเท่ากับ 35%")))</f>
        <v>18</v>
      </c>
    </row>
    <row r="7013" s="7" customFormat="1" ht="19.15" customHeight="1">
      <c r="A7013" t="s" s="16">
        <v>7129</v>
      </c>
      <c r="B7013" s="17">
        <v>1</v>
      </c>
      <c r="C7013" s="17">
        <v>16</v>
      </c>
      <c r="D7013" t="s" s="16">
        <v>7150</v>
      </c>
      <c r="E7013" t="s" s="16">
        <v>48</v>
      </c>
      <c r="F7013" s="37">
        <v>501</v>
      </c>
      <c r="G7013" s="17">
        <v>549</v>
      </c>
      <c r="H7013" s="18">
        <f>SUM(G7013-F7013)</f>
        <v>48</v>
      </c>
      <c r="I7013" s="19">
        <f>H7013/F7013</f>
        <v>0.0958083832335329</v>
      </c>
      <c r="J7013" s="19">
        <f>H7013/G7013</f>
        <v>0.087431693989071</v>
      </c>
      <c r="K7013" t="s" s="21">
        <f>IF(J7013&lt;25%,"น้อยกว่า 25%",IF(J7013&gt;=25%,"มากกว่าหรือเท่ากับ 25%",IF(J7013&gt;=35%,"มากกว่าหรือเท่ากับ 35%")))</f>
        <v>18</v>
      </c>
    </row>
    <row r="7014" s="7" customFormat="1" ht="19.15" customHeight="1">
      <c r="A7014" t="s" s="16">
        <v>7129</v>
      </c>
      <c r="B7014" s="17">
        <v>1</v>
      </c>
      <c r="C7014" s="17">
        <v>25</v>
      </c>
      <c r="D7014" t="s" s="16">
        <v>7151</v>
      </c>
      <c r="E7014" t="s" s="16">
        <v>62</v>
      </c>
      <c r="F7014" s="37">
        <v>444</v>
      </c>
      <c r="G7014" s="17">
        <v>453</v>
      </c>
      <c r="H7014" s="18">
        <f>SUM(G7014-F7014)</f>
        <v>9</v>
      </c>
      <c r="I7014" s="19">
        <f>H7014/F7014</f>
        <v>0.0202702702702703</v>
      </c>
      <c r="J7014" s="19">
        <f>H7014/G7014</f>
        <v>0.0198675496688742</v>
      </c>
      <c r="K7014" t="s" s="21">
        <f>IF(J7014&lt;25%,"น้อยกว่า 25%",IF(J7014&gt;=25%,"มากกว่าหรือเท่ากับ 25%",IF(J7014&gt;=35%,"มากกว่าหรือเท่ากับ 35%")))</f>
        <v>18</v>
      </c>
    </row>
    <row r="7015" s="7" customFormat="1" ht="19.15" customHeight="1">
      <c r="A7015" t="s" s="16">
        <v>7129</v>
      </c>
      <c r="B7015" s="17">
        <v>1</v>
      </c>
      <c r="C7015" s="17">
        <v>29</v>
      </c>
      <c r="D7015" t="s" s="16">
        <v>7152</v>
      </c>
      <c r="E7015" t="s" s="16">
        <v>1948</v>
      </c>
      <c r="F7015" s="37">
        <v>352</v>
      </c>
      <c r="G7015" s="17">
        <v>368</v>
      </c>
      <c r="H7015" s="18">
        <f>SUM(G7015-F7015)</f>
        <v>16</v>
      </c>
      <c r="I7015" s="19">
        <f>H7015/F7015</f>
        <v>0.0454545454545455</v>
      </c>
      <c r="J7015" s="19">
        <f>H7015/G7015</f>
        <v>0.0434782608695652</v>
      </c>
      <c r="K7015" t="s" s="21">
        <f>IF(J7015&lt;25%,"น้อยกว่า 25%",IF(J7015&gt;=25%,"มากกว่าหรือเท่ากับ 25%",IF(J7015&gt;=35%,"มากกว่าหรือเท่ากับ 35%")))</f>
        <v>18</v>
      </c>
    </row>
    <row r="7016" s="7" customFormat="1" ht="19.15" customHeight="1">
      <c r="A7016" t="s" s="16">
        <v>7129</v>
      </c>
      <c r="B7016" s="17">
        <v>1</v>
      </c>
      <c r="C7016" s="17">
        <v>19</v>
      </c>
      <c r="D7016" t="s" s="16">
        <v>7153</v>
      </c>
      <c r="E7016" t="s" s="16">
        <v>74</v>
      </c>
      <c r="F7016" s="37">
        <v>302</v>
      </c>
      <c r="G7016" s="17">
        <v>323</v>
      </c>
      <c r="H7016" s="18">
        <f>SUM(G7016-F7016)</f>
        <v>21</v>
      </c>
      <c r="I7016" s="19">
        <f>H7016/F7016</f>
        <v>0.0695364238410596</v>
      </c>
      <c r="J7016" s="19">
        <f>H7016/G7016</f>
        <v>0.06501547987616101</v>
      </c>
      <c r="K7016" t="s" s="21">
        <f>IF(J7016&lt;25%,"น้อยกว่า 25%",IF(J7016&gt;=25%,"มากกว่าหรือเท่ากับ 25%",IF(J7016&gt;=35%,"มากกว่าหรือเท่ากับ 35%")))</f>
        <v>18</v>
      </c>
    </row>
    <row r="7017" s="7" customFormat="1" ht="19.15" customHeight="1">
      <c r="A7017" t="s" s="16">
        <v>7129</v>
      </c>
      <c r="B7017" s="17">
        <v>1</v>
      </c>
      <c r="C7017" s="17">
        <v>17</v>
      </c>
      <c r="D7017" t="s" s="16">
        <v>7154</v>
      </c>
      <c r="E7017" t="s" s="16">
        <v>54</v>
      </c>
      <c r="F7017" s="37">
        <v>266</v>
      </c>
      <c r="G7017" s="17">
        <v>274</v>
      </c>
      <c r="H7017" s="18">
        <f>SUM(G7017-F7017)</f>
        <v>8</v>
      </c>
      <c r="I7017" s="19">
        <f>H7017/F7017</f>
        <v>0.0300751879699248</v>
      </c>
      <c r="J7017" s="19">
        <f>H7017/G7017</f>
        <v>0.0291970802919708</v>
      </c>
      <c r="K7017" t="s" s="21">
        <f>IF(J7017&lt;25%,"น้อยกว่า 25%",IF(J7017&gt;=25%,"มากกว่าหรือเท่ากับ 25%",IF(J7017&gt;=35%,"มากกว่าหรือเท่ากับ 35%")))</f>
        <v>18</v>
      </c>
    </row>
    <row r="7018" s="7" customFormat="1" ht="19.15" customHeight="1">
      <c r="A7018" t="s" s="16">
        <v>7129</v>
      </c>
      <c r="B7018" s="17">
        <v>1</v>
      </c>
      <c r="C7018" s="17">
        <v>23</v>
      </c>
      <c r="D7018" t="s" s="16">
        <v>7155</v>
      </c>
      <c r="E7018" t="s" s="16">
        <v>72</v>
      </c>
      <c r="F7018" s="37">
        <v>263</v>
      </c>
      <c r="G7018" s="17">
        <v>273</v>
      </c>
      <c r="H7018" s="18">
        <f>SUM(G7018-F7018)</f>
        <v>10</v>
      </c>
      <c r="I7018" s="19">
        <f>H7018/F7018</f>
        <v>0.0380228136882129</v>
      </c>
      <c r="J7018" s="19">
        <f>H7018/G7018</f>
        <v>0.0366300366300366</v>
      </c>
      <c r="K7018" t="s" s="21">
        <f>IF(J7018&lt;25%,"น้อยกว่า 25%",IF(J7018&gt;=25%,"มากกว่าหรือเท่ากับ 25%",IF(J7018&gt;=35%,"มากกว่าหรือเท่ากับ 35%")))</f>
        <v>18</v>
      </c>
    </row>
    <row r="7019" s="7" customFormat="1" ht="19.15" customHeight="1">
      <c r="A7019" t="s" s="16">
        <v>7129</v>
      </c>
      <c r="B7019" s="17">
        <v>1</v>
      </c>
      <c r="C7019" s="17">
        <v>30</v>
      </c>
      <c r="D7019" t="s" s="16">
        <v>7156</v>
      </c>
      <c r="E7019" t="s" s="16">
        <v>42</v>
      </c>
      <c r="F7019" s="37">
        <v>249</v>
      </c>
      <c r="G7019" s="17">
        <v>256</v>
      </c>
      <c r="H7019" s="18">
        <f>SUM(G7019-F7019)</f>
        <v>7</v>
      </c>
      <c r="I7019" s="19">
        <f>H7019/F7019</f>
        <v>0.0281124497991968</v>
      </c>
      <c r="J7019" s="19">
        <f>H7019/G7019</f>
        <v>0.02734375</v>
      </c>
      <c r="K7019" t="s" s="21">
        <f>IF(J7019&lt;25%,"น้อยกว่า 25%",IF(J7019&gt;=25%,"มากกว่าหรือเท่ากับ 25%",IF(J7019&gt;=35%,"มากกว่าหรือเท่ากับ 35%")))</f>
        <v>18</v>
      </c>
    </row>
    <row r="7020" s="7" customFormat="1" ht="19.15" customHeight="1">
      <c r="A7020" t="s" s="16">
        <v>7129</v>
      </c>
      <c r="B7020" s="17">
        <v>1</v>
      </c>
      <c r="C7020" s="17">
        <v>27</v>
      </c>
      <c r="D7020" t="s" s="16">
        <v>7157</v>
      </c>
      <c r="E7020" t="s" s="16">
        <v>281</v>
      </c>
      <c r="F7020" s="37">
        <v>196</v>
      </c>
      <c r="G7020" s="17">
        <v>206</v>
      </c>
      <c r="H7020" s="18">
        <f>SUM(G7020-F7020)</f>
        <v>10</v>
      </c>
      <c r="I7020" s="19">
        <f>H7020/F7020</f>
        <v>0.0510204081632653</v>
      </c>
      <c r="J7020" s="19">
        <f>H7020/G7020</f>
        <v>0.0485436893203883</v>
      </c>
      <c r="K7020" t="s" s="21">
        <f>IF(J7020&lt;25%,"น้อยกว่า 25%",IF(J7020&gt;=25%,"มากกว่าหรือเท่ากับ 25%",IF(J7020&gt;=35%,"มากกว่าหรือเท่ากับ 35%")))</f>
        <v>18</v>
      </c>
    </row>
    <row r="7021" s="7" customFormat="1" ht="19.15" customHeight="1">
      <c r="A7021" t="s" s="16">
        <v>7129</v>
      </c>
      <c r="B7021" s="17">
        <v>1</v>
      </c>
      <c r="C7021" s="17">
        <v>26</v>
      </c>
      <c r="D7021" t="s" s="16">
        <v>7158</v>
      </c>
      <c r="E7021" t="s" s="16">
        <v>265</v>
      </c>
      <c r="F7021" s="37">
        <v>196</v>
      </c>
      <c r="G7021" s="17">
        <v>200</v>
      </c>
      <c r="H7021" s="18">
        <f>SUM(G7021-F7021)</f>
        <v>4</v>
      </c>
      <c r="I7021" s="19">
        <f>H7021/F7021</f>
        <v>0.0204081632653061</v>
      </c>
      <c r="J7021" s="19">
        <f>H7021/G7021</f>
        <v>0.02</v>
      </c>
      <c r="K7021" t="s" s="21">
        <f>IF(J7021&lt;25%,"น้อยกว่า 25%",IF(J7021&gt;=25%,"มากกว่าหรือเท่ากับ 25%",IF(J7021&gt;=35%,"มากกว่าหรือเท่ากับ 35%")))</f>
        <v>18</v>
      </c>
    </row>
    <row r="7022" s="7" customFormat="1" ht="19.15" customHeight="1">
      <c r="A7022" t="s" s="16">
        <v>7129</v>
      </c>
      <c r="B7022" s="17">
        <v>1</v>
      </c>
      <c r="C7022" s="17">
        <v>28</v>
      </c>
      <c r="D7022" t="s" s="16">
        <v>7159</v>
      </c>
      <c r="E7022" t="s" s="16">
        <v>68</v>
      </c>
      <c r="F7022" s="37">
        <v>151</v>
      </c>
      <c r="G7022" s="17">
        <v>194</v>
      </c>
      <c r="H7022" s="18">
        <f>SUM(G7022-F7022)</f>
        <v>43</v>
      </c>
      <c r="I7022" s="19">
        <f>H7022/F7022</f>
        <v>0.28476821192053</v>
      </c>
      <c r="J7022" s="19">
        <f>H7022/G7022</f>
        <v>0.221649484536082</v>
      </c>
      <c r="K7022" t="s" s="21">
        <f>IF(J7022&lt;25%,"น้อยกว่า 25%",IF(J7022&gt;=25%,"มากกว่าหรือเท่ากับ 25%",IF(J7022&gt;=35%,"มากกว่าหรือเท่ากับ 35%")))</f>
        <v>18</v>
      </c>
    </row>
    <row r="7023" s="7" customFormat="1" ht="19.15" customHeight="1">
      <c r="A7023" t="s" s="16">
        <v>7160</v>
      </c>
      <c r="B7023" s="17">
        <v>3</v>
      </c>
      <c r="C7023" s="17">
        <v>3</v>
      </c>
      <c r="D7023" t="s" s="16">
        <v>7161</v>
      </c>
      <c r="E7023" t="s" s="16">
        <v>22</v>
      </c>
      <c r="F7023" s="59">
        <v>5894</v>
      </c>
      <c r="G7023" s="30">
        <v>8433</v>
      </c>
      <c r="H7023" s="18">
        <f>SUM(G7023-F7023)</f>
        <v>2539</v>
      </c>
      <c r="I7023" s="19">
        <f>H7023/F7023</f>
        <v>0.430777061418392</v>
      </c>
      <c r="J7023" s="19">
        <f>H7023/G7023</f>
        <v>0.301079094035337</v>
      </c>
      <c r="K7023" t="s" s="21">
        <f>IF(J7023&lt;25%,"น้อยกว่า 25%",IF(J7023&gt;=25%,"มากกว่าหรือเท่ากับ 25%",IF(J7023&gt;=35%,"มากกว่าหรือเท่ากับ 35%")))</f>
        <v>122</v>
      </c>
    </row>
    <row r="7024" s="7" customFormat="1" ht="19.15" customHeight="1">
      <c r="A7024" t="s" s="16">
        <v>7160</v>
      </c>
      <c r="B7024" s="17">
        <v>2</v>
      </c>
      <c r="C7024" s="17">
        <v>15</v>
      </c>
      <c r="D7024" t="s" s="16">
        <v>7162</v>
      </c>
      <c r="E7024" t="s" s="16">
        <v>22</v>
      </c>
      <c r="F7024" s="59">
        <v>4738</v>
      </c>
      <c r="G7024" s="30">
        <v>7236</v>
      </c>
      <c r="H7024" s="18">
        <f>SUM(G7024-F7024)</f>
        <v>2498</v>
      </c>
      <c r="I7024" s="19">
        <f>H7024/F7024</f>
        <v>0.527226677923174</v>
      </c>
      <c r="J7024" s="19">
        <f>H7024/G7024</f>
        <v>0.345218352681039</v>
      </c>
      <c r="K7024" t="s" s="21">
        <f>IF(J7024&lt;25%,"น้อยกว่า 25%",IF(J7024&gt;=25%,"มากกว่าหรือเท่ากับ 25%",IF(J7024&gt;=35%,"มากกว่าหรือเท่ากับ 35%")))</f>
        <v>122</v>
      </c>
    </row>
    <row r="7025" s="7" customFormat="1" ht="19.15" customHeight="1">
      <c r="A7025" t="s" s="16">
        <v>7160</v>
      </c>
      <c r="B7025" s="17">
        <v>2</v>
      </c>
      <c r="C7025" s="17">
        <v>2</v>
      </c>
      <c r="D7025" t="s" s="16">
        <v>7163</v>
      </c>
      <c r="E7025" t="s" s="16">
        <v>17</v>
      </c>
      <c r="F7025" s="59">
        <v>845</v>
      </c>
      <c r="G7025" s="30">
        <v>1136</v>
      </c>
      <c r="H7025" s="18">
        <f>SUM(G7025-F7025)</f>
        <v>291</v>
      </c>
      <c r="I7025" s="19">
        <f>H7025/F7025</f>
        <v>0.344378698224852</v>
      </c>
      <c r="J7025" s="19">
        <f>H7025/G7025</f>
        <v>0.256161971830986</v>
      </c>
      <c r="K7025" t="s" s="21">
        <f>IF(J7025&lt;25%,"น้อยกว่า 25%",IF(J7025&gt;=25%,"มากกว่าหรือเท่ากับ 25%",IF(J7025&gt;=35%,"มากกว่าหรือเท่ากับ 35%")))</f>
        <v>122</v>
      </c>
    </row>
    <row r="7026" s="7" customFormat="1" ht="19.15" customHeight="1">
      <c r="A7026" t="s" s="16">
        <v>7160</v>
      </c>
      <c r="B7026" s="17">
        <v>3</v>
      </c>
      <c r="C7026" s="17">
        <v>4</v>
      </c>
      <c r="D7026" t="s" s="16">
        <v>7164</v>
      </c>
      <c r="E7026" t="s" s="16">
        <v>28</v>
      </c>
      <c r="F7026" s="59">
        <v>635</v>
      </c>
      <c r="G7026" s="30">
        <v>891</v>
      </c>
      <c r="H7026" s="18">
        <f>SUM(G7026-F7026)</f>
        <v>256</v>
      </c>
      <c r="I7026" s="19">
        <f>H7026/F7026</f>
        <v>0.403149606299213</v>
      </c>
      <c r="J7026" s="19">
        <f>H7026/G7026</f>
        <v>0.287317620650954</v>
      </c>
      <c r="K7026" t="s" s="21">
        <f>IF(J7026&lt;25%,"น้อยกว่า 25%",IF(J7026&gt;=25%,"มากกว่าหรือเท่ากับ 25%",IF(J7026&gt;=35%,"มากกว่าหรือเท่ากับ 35%")))</f>
        <v>122</v>
      </c>
    </row>
    <row r="7027" s="7" customFormat="1" ht="19.15" customHeight="1">
      <c r="A7027" t="s" s="16">
        <v>7160</v>
      </c>
      <c r="B7027" s="17">
        <v>3</v>
      </c>
      <c r="C7027" s="17">
        <v>6</v>
      </c>
      <c r="D7027" t="s" s="16">
        <v>7165</v>
      </c>
      <c r="E7027" t="s" s="16">
        <v>17</v>
      </c>
      <c r="F7027" s="59">
        <v>577</v>
      </c>
      <c r="G7027" s="30">
        <v>790</v>
      </c>
      <c r="H7027" s="18">
        <f>SUM(G7027-F7027)</f>
        <v>213</v>
      </c>
      <c r="I7027" s="19">
        <f>H7027/F7027</f>
        <v>0.369150779896014</v>
      </c>
      <c r="J7027" s="19">
        <f>H7027/G7027</f>
        <v>0.269620253164557</v>
      </c>
      <c r="K7027" t="s" s="21">
        <f>IF(J7027&lt;25%,"น้อยกว่า 25%",IF(J7027&gt;=25%,"มากกว่าหรือเท่ากับ 25%",IF(J7027&gt;=35%,"มากกว่าหรือเท่ากับ 35%")))</f>
        <v>122</v>
      </c>
    </row>
    <row r="7028" s="7" customFormat="1" ht="19.15" customHeight="1">
      <c r="A7028" t="s" s="16">
        <v>7160</v>
      </c>
      <c r="B7028" s="17">
        <v>2</v>
      </c>
      <c r="C7028" s="17">
        <v>17</v>
      </c>
      <c r="D7028" t="s" s="16">
        <v>7166</v>
      </c>
      <c r="E7028" t="s" s="16">
        <v>28</v>
      </c>
      <c r="F7028" s="59">
        <v>420</v>
      </c>
      <c r="G7028" s="30">
        <v>602</v>
      </c>
      <c r="H7028" s="18">
        <f>SUM(G7028-F7028)</f>
        <v>182</v>
      </c>
      <c r="I7028" s="19">
        <f>H7028/F7028</f>
        <v>0.433333333333333</v>
      </c>
      <c r="J7028" s="19">
        <f>H7028/G7028</f>
        <v>0.302325581395349</v>
      </c>
      <c r="K7028" t="s" s="21">
        <f>IF(J7028&lt;25%,"น้อยกว่า 25%",IF(J7028&gt;=25%,"มากกว่าหรือเท่ากับ 25%",IF(J7028&gt;=35%,"มากกว่าหรือเท่ากับ 35%")))</f>
        <v>122</v>
      </c>
    </row>
    <row r="7029" s="7" customFormat="1" ht="19.15" customHeight="1">
      <c r="A7029" t="s" s="16">
        <v>7160</v>
      </c>
      <c r="B7029" s="17">
        <v>1</v>
      </c>
      <c r="C7029" s="17">
        <v>8</v>
      </c>
      <c r="D7029" t="s" s="16">
        <v>7167</v>
      </c>
      <c r="E7029" t="s" s="16">
        <v>42</v>
      </c>
      <c r="F7029" s="41">
        <v>251</v>
      </c>
      <c r="G7029" s="30">
        <v>408</v>
      </c>
      <c r="H7029" s="18">
        <f>SUM(G7029-F7029)</f>
        <v>157</v>
      </c>
      <c r="I7029" s="19">
        <f>H7029/F7029</f>
        <v>0.625498007968127</v>
      </c>
      <c r="J7029" s="19">
        <f>H7029/G7029</f>
        <v>0.384803921568627</v>
      </c>
      <c r="K7029" t="s" s="21">
        <f>IF(J7029&lt;25%,"น้อยกว่า 25%",IF(J7029&gt;=25%,"มากกว่าหรือเท่ากับ 25%",IF(J7029&gt;=35%,"มากกว่าหรือเท่ากับ 35%")))</f>
        <v>122</v>
      </c>
    </row>
    <row r="7030" s="7" customFormat="1" ht="19.15" customHeight="1">
      <c r="A7030" t="s" s="16">
        <v>7160</v>
      </c>
      <c r="B7030" s="17">
        <v>2</v>
      </c>
      <c r="C7030" s="17">
        <v>3</v>
      </c>
      <c r="D7030" t="s" s="16">
        <v>7168</v>
      </c>
      <c r="E7030" t="s" s="16">
        <v>42</v>
      </c>
      <c r="F7030" s="59">
        <v>230</v>
      </c>
      <c r="G7030" s="30">
        <v>342</v>
      </c>
      <c r="H7030" s="18">
        <f>SUM(G7030-F7030)</f>
        <v>112</v>
      </c>
      <c r="I7030" s="19">
        <f>H7030/F7030</f>
        <v>0.48695652173913</v>
      </c>
      <c r="J7030" s="19">
        <f>H7030/G7030</f>
        <v>0.327485380116959</v>
      </c>
      <c r="K7030" t="s" s="21">
        <f>IF(J7030&lt;25%,"น้อยกว่า 25%",IF(J7030&gt;=25%,"มากกว่าหรือเท่ากับ 25%",IF(J7030&gt;=35%,"มากกว่าหรือเท่ากับ 35%")))</f>
        <v>122</v>
      </c>
    </row>
    <row r="7031" s="7" customFormat="1" ht="19.15" customHeight="1">
      <c r="A7031" t="s" s="16">
        <v>7160</v>
      </c>
      <c r="B7031" s="17">
        <v>3</v>
      </c>
      <c r="C7031" s="17">
        <v>21</v>
      </c>
      <c r="D7031" t="s" s="16">
        <v>7169</v>
      </c>
      <c r="E7031" t="s" s="16">
        <v>34</v>
      </c>
      <c r="F7031" s="59">
        <v>152</v>
      </c>
      <c r="G7031" s="30">
        <v>212</v>
      </c>
      <c r="H7031" s="18">
        <f>SUM(G7031-F7031)</f>
        <v>60</v>
      </c>
      <c r="I7031" s="19">
        <f>H7031/F7031</f>
        <v>0.394736842105263</v>
      </c>
      <c r="J7031" s="19">
        <f>H7031/G7031</f>
        <v>0.283018867924528</v>
      </c>
      <c r="K7031" t="s" s="21">
        <f>IF(J7031&lt;25%,"น้อยกว่า 25%",IF(J7031&gt;=25%,"มากกว่าหรือเท่ากับ 25%",IF(J7031&gt;=35%,"มากกว่าหรือเท่ากับ 35%")))</f>
        <v>122</v>
      </c>
    </row>
    <row r="7032" s="7" customFormat="1" ht="19.15" customHeight="1">
      <c r="A7032" t="s" s="16">
        <v>7160</v>
      </c>
      <c r="B7032" s="17">
        <v>3</v>
      </c>
      <c r="C7032" s="17">
        <v>15</v>
      </c>
      <c r="D7032" t="s" s="16">
        <v>7170</v>
      </c>
      <c r="E7032" t="s" s="16">
        <v>40</v>
      </c>
      <c r="F7032" s="58">
        <v>135</v>
      </c>
      <c r="G7032" s="32">
        <v>130</v>
      </c>
      <c r="H7032" s="18">
        <f>SUM(G7032-F7032)</f>
        <v>-5</v>
      </c>
      <c r="I7032" s="19">
        <f>H7032/F7032</f>
        <v>-0.037037037037037</v>
      </c>
      <c r="J7032" s="19">
        <f>H7032/G7032</f>
        <v>-0.0384615384615385</v>
      </c>
    </row>
    <row r="7033" s="7" customFormat="1" ht="19.15" customHeight="1">
      <c r="A7033" t="s" s="16">
        <v>7160</v>
      </c>
      <c r="B7033" s="17">
        <v>1</v>
      </c>
      <c r="C7033" s="17">
        <v>4</v>
      </c>
      <c r="D7033" t="s" s="16">
        <v>7171</v>
      </c>
      <c r="E7033" t="s" s="16">
        <v>84</v>
      </c>
      <c r="F7033" s="37">
        <v>32090</v>
      </c>
      <c r="G7033" s="17">
        <v>38473</v>
      </c>
      <c r="H7033" s="18">
        <f>SUM(G7033-F7033)</f>
        <v>6383</v>
      </c>
      <c r="I7033" s="19">
        <f>H7033/F7033</f>
        <v>0.198909317544406</v>
      </c>
      <c r="J7033" s="19">
        <f>H7033/G7033</f>
        <v>0.165908559249344</v>
      </c>
      <c r="K7033" t="s" s="21">
        <f>IF(J7033&lt;25%,"น้อยกว่า 25%",IF(J7033&gt;=25%,"มากกว่าหรือเท่ากับ 25%",IF(J7033&gt;=35%,"มากกว่าหรือเท่ากับ 35%")))</f>
        <v>18</v>
      </c>
    </row>
    <row r="7034" s="7" customFormat="1" ht="19.15" customHeight="1">
      <c r="A7034" t="s" s="16">
        <v>7160</v>
      </c>
      <c r="B7034" s="17">
        <v>1</v>
      </c>
      <c r="C7034" s="17">
        <v>11</v>
      </c>
      <c r="D7034" t="s" s="16">
        <v>7172</v>
      </c>
      <c r="E7034" t="s" s="16">
        <v>20</v>
      </c>
      <c r="F7034" s="37">
        <v>20838</v>
      </c>
      <c r="G7034" s="17">
        <v>23004</v>
      </c>
      <c r="H7034" s="18">
        <f>SUM(G7034-F7034)</f>
        <v>2166</v>
      </c>
      <c r="I7034" s="19">
        <f>H7034/F7034</f>
        <v>0.10394471638353</v>
      </c>
      <c r="J7034" s="19">
        <f>H7034/G7034</f>
        <v>0.0941575378195097</v>
      </c>
      <c r="K7034" t="s" s="21">
        <f>IF(J7034&lt;25%,"น้อยกว่า 25%",IF(J7034&gt;=25%,"มากกว่าหรือเท่ากับ 25%",IF(J7034&gt;=35%,"มากกว่าหรือเท่ากับ 35%")))</f>
        <v>18</v>
      </c>
    </row>
    <row r="7035" s="7" customFormat="1" ht="19.15" customHeight="1">
      <c r="A7035" t="s" s="16">
        <v>7160</v>
      </c>
      <c r="B7035" s="17">
        <v>1</v>
      </c>
      <c r="C7035" s="17">
        <v>1</v>
      </c>
      <c r="D7035" t="s" s="16">
        <v>7173</v>
      </c>
      <c r="E7035" t="s" s="16">
        <v>22</v>
      </c>
      <c r="F7035" s="37">
        <v>12212</v>
      </c>
      <c r="G7035" s="17">
        <v>15656</v>
      </c>
      <c r="H7035" s="18">
        <f>SUM(G7035-F7035)</f>
        <v>3444</v>
      </c>
      <c r="I7035" s="19">
        <f>H7035/F7035</f>
        <v>0.282017687520472</v>
      </c>
      <c r="J7035" s="19">
        <f>H7035/G7035</f>
        <v>0.219979560551865</v>
      </c>
      <c r="K7035" t="s" s="21">
        <f>IF(J7035&lt;25%,"น้อยกว่า 25%",IF(J7035&gt;=25%,"มากกว่าหรือเท่ากับ 25%",IF(J7035&gt;=35%,"มากกว่าหรือเท่ากับ 35%")))</f>
        <v>18</v>
      </c>
    </row>
    <row r="7036" s="7" customFormat="1" ht="19.15" customHeight="1">
      <c r="A7036" t="s" s="16">
        <v>7160</v>
      </c>
      <c r="B7036" s="17">
        <v>1</v>
      </c>
      <c r="C7036" s="17">
        <v>9</v>
      </c>
      <c r="D7036" t="s" s="16">
        <v>7174</v>
      </c>
      <c r="E7036" t="s" s="16">
        <v>26</v>
      </c>
      <c r="F7036" s="37">
        <v>13878</v>
      </c>
      <c r="G7036" s="17">
        <v>15113</v>
      </c>
      <c r="H7036" s="18">
        <f>SUM(G7036-F7036)</f>
        <v>1235</v>
      </c>
      <c r="I7036" s="19">
        <f>H7036/F7036</f>
        <v>0.0889897679780948</v>
      </c>
      <c r="J7036" s="19">
        <f>H7036/G7036</f>
        <v>0.081717726460663</v>
      </c>
      <c r="K7036" t="s" s="21">
        <f>IF(J7036&lt;25%,"น้อยกว่า 25%",IF(J7036&gt;=25%,"มากกว่าหรือเท่ากับ 25%",IF(J7036&gt;=35%,"มากกว่าหรือเท่ากับ 35%")))</f>
        <v>18</v>
      </c>
    </row>
    <row r="7037" s="7" customFormat="1" ht="19.15" customHeight="1">
      <c r="A7037" t="s" s="16">
        <v>7160</v>
      </c>
      <c r="B7037" s="17">
        <v>1</v>
      </c>
      <c r="C7037" s="17">
        <v>7</v>
      </c>
      <c r="D7037" t="s" s="16">
        <v>7175</v>
      </c>
      <c r="E7037" t="s" s="16">
        <v>17</v>
      </c>
      <c r="F7037" s="37">
        <v>1031</v>
      </c>
      <c r="G7037" s="17">
        <v>1307</v>
      </c>
      <c r="H7037" s="18">
        <f>SUM(G7037-F7037)</f>
        <v>276</v>
      </c>
      <c r="I7037" s="19">
        <f>H7037/F7037</f>
        <v>0.267701260911736</v>
      </c>
      <c r="J7037" s="19">
        <f>H7037/G7037</f>
        <v>0.211170619739862</v>
      </c>
      <c r="K7037" t="s" s="21">
        <f>IF(J7037&lt;25%,"น้อยกว่า 25%",IF(J7037&gt;=25%,"มากกว่าหรือเท่ากับ 25%",IF(J7037&gt;=35%,"มากกว่าหรือเท่ากับ 35%")))</f>
        <v>18</v>
      </c>
    </row>
    <row r="7038" s="7" customFormat="1" ht="19.15" customHeight="1">
      <c r="A7038" t="s" s="16">
        <v>7160</v>
      </c>
      <c r="B7038" s="17">
        <v>1</v>
      </c>
      <c r="C7038" s="17">
        <v>13</v>
      </c>
      <c r="D7038" t="s" s="16">
        <v>7176</v>
      </c>
      <c r="E7038" t="s" s="16">
        <v>28</v>
      </c>
      <c r="F7038" s="37">
        <v>829</v>
      </c>
      <c r="G7038" s="17">
        <v>1070</v>
      </c>
      <c r="H7038" s="18">
        <f>SUM(G7038-F7038)</f>
        <v>241</v>
      </c>
      <c r="I7038" s="19">
        <f>H7038/F7038</f>
        <v>0.290711700844391</v>
      </c>
      <c r="J7038" s="19">
        <f>H7038/G7038</f>
        <v>0.225233644859813</v>
      </c>
      <c r="K7038" t="s" s="21">
        <f>IF(J7038&lt;25%,"น้อยกว่า 25%",IF(J7038&gt;=25%,"มากกว่าหรือเท่ากับ 25%",IF(J7038&gt;=35%,"มากกว่าหรือเท่ากับ 35%")))</f>
        <v>18</v>
      </c>
    </row>
    <row r="7039" s="7" customFormat="1" ht="19.15" customHeight="1">
      <c r="A7039" t="s" s="16">
        <v>7160</v>
      </c>
      <c r="B7039" s="17">
        <v>1</v>
      </c>
      <c r="C7039" s="17">
        <v>3</v>
      </c>
      <c r="D7039" t="s" s="16">
        <v>7177</v>
      </c>
      <c r="E7039" t="s" s="16">
        <v>38</v>
      </c>
      <c r="F7039" s="37">
        <v>594</v>
      </c>
      <c r="G7039" s="17">
        <v>697</v>
      </c>
      <c r="H7039" s="18">
        <f>SUM(G7039-F7039)</f>
        <v>103</v>
      </c>
      <c r="I7039" s="19">
        <f>H7039/F7039</f>
        <v>0.173400673400673</v>
      </c>
      <c r="J7039" s="19">
        <f>H7039/G7039</f>
        <v>0.147776183644189</v>
      </c>
      <c r="K7039" t="s" s="21">
        <f>IF(J7039&lt;25%,"น้อยกว่า 25%",IF(J7039&gt;=25%,"มากกว่าหรือเท่ากับ 25%",IF(J7039&gt;=35%,"มากกว่าหรือเท่ากับ 35%")))</f>
        <v>18</v>
      </c>
    </row>
    <row r="7040" s="7" customFormat="1" ht="19.15" customHeight="1">
      <c r="A7040" t="s" s="16">
        <v>7160</v>
      </c>
      <c r="B7040" s="17">
        <v>1</v>
      </c>
      <c r="C7040" s="17">
        <v>2</v>
      </c>
      <c r="D7040" t="s" s="16">
        <v>7178</v>
      </c>
      <c r="E7040" t="s" s="16">
        <v>101</v>
      </c>
      <c r="F7040" s="37">
        <v>528</v>
      </c>
      <c r="G7040" s="17">
        <v>584</v>
      </c>
      <c r="H7040" s="18">
        <f>SUM(G7040-F7040)</f>
        <v>56</v>
      </c>
      <c r="I7040" s="19">
        <f>H7040/F7040</f>
        <v>0.106060606060606</v>
      </c>
      <c r="J7040" s="19">
        <f>H7040/G7040</f>
        <v>0.0958904109589041</v>
      </c>
      <c r="K7040" t="s" s="21">
        <f>IF(J7040&lt;25%,"น้อยกว่า 25%",IF(J7040&gt;=25%,"มากกว่าหรือเท่ากับ 25%",IF(J7040&gt;=35%,"มากกว่าหรือเท่ากับ 35%")))</f>
        <v>18</v>
      </c>
    </row>
    <row r="7041" s="7" customFormat="1" ht="19.15" customHeight="1">
      <c r="A7041" t="s" s="16">
        <v>7160</v>
      </c>
      <c r="B7041" s="17">
        <v>1</v>
      </c>
      <c r="C7041" s="17">
        <v>24</v>
      </c>
      <c r="D7041" t="s" s="16">
        <v>7179</v>
      </c>
      <c r="E7041" t="s" s="16">
        <v>62</v>
      </c>
      <c r="F7041" s="37">
        <v>444</v>
      </c>
      <c r="G7041" s="17">
        <v>498</v>
      </c>
      <c r="H7041" s="18">
        <f>SUM(G7041-F7041)</f>
        <v>54</v>
      </c>
      <c r="I7041" s="19">
        <f>H7041/F7041</f>
        <v>0.121621621621622</v>
      </c>
      <c r="J7041" s="19">
        <f>H7041/G7041</f>
        <v>0.108433734939759</v>
      </c>
      <c r="K7041" t="s" s="21">
        <f>IF(J7041&lt;25%,"น้อยกว่า 25%",IF(J7041&gt;=25%,"มากกว่าหรือเท่ากับ 25%",IF(J7041&gt;=35%,"มากกว่าหรือเท่ากับ 35%")))</f>
        <v>18</v>
      </c>
    </row>
    <row r="7042" s="7" customFormat="1" ht="19.15" customHeight="1">
      <c r="A7042" t="s" s="16">
        <v>7160</v>
      </c>
      <c r="B7042" s="17">
        <v>1</v>
      </c>
      <c r="C7042" s="17">
        <v>19</v>
      </c>
      <c r="D7042" t="s" s="16">
        <v>7180</v>
      </c>
      <c r="E7042" t="s" s="16">
        <v>34</v>
      </c>
      <c r="F7042" s="37">
        <v>396</v>
      </c>
      <c r="G7042" s="17">
        <v>480</v>
      </c>
      <c r="H7042" s="18">
        <f>SUM(G7042-F7042)</f>
        <v>84</v>
      </c>
      <c r="I7042" s="19">
        <f>H7042/F7042</f>
        <v>0.212121212121212</v>
      </c>
      <c r="J7042" s="19">
        <f>H7042/G7042</f>
        <v>0.175</v>
      </c>
      <c r="K7042" t="s" s="21">
        <f>IF(J7042&lt;25%,"น้อยกว่า 25%",IF(J7042&gt;=25%,"มากกว่าหรือเท่ากับ 25%",IF(J7042&gt;=35%,"มากกว่าหรือเท่ากับ 35%")))</f>
        <v>18</v>
      </c>
    </row>
    <row r="7043" s="7" customFormat="1" ht="19.15" customHeight="1">
      <c r="A7043" t="s" s="16">
        <v>7160</v>
      </c>
      <c r="B7043" s="17">
        <v>1</v>
      </c>
      <c r="C7043" s="17">
        <v>31</v>
      </c>
      <c r="D7043" t="s" s="16">
        <v>7181</v>
      </c>
      <c r="E7043" t="s" s="16">
        <v>2381</v>
      </c>
      <c r="F7043" s="37">
        <v>337</v>
      </c>
      <c r="G7043" s="17">
        <v>352</v>
      </c>
      <c r="H7043" s="18">
        <f>SUM(G7043-F7043)</f>
        <v>15</v>
      </c>
      <c r="I7043" s="19">
        <f>H7043/F7043</f>
        <v>0.0445103857566766</v>
      </c>
      <c r="J7043" s="19">
        <f>H7043/G7043</f>
        <v>0.0426136363636364</v>
      </c>
      <c r="K7043" t="s" s="21">
        <f>IF(J7043&lt;25%,"น้อยกว่า 25%",IF(J7043&gt;=25%,"มากกว่าหรือเท่ากับ 25%",IF(J7043&gt;=35%,"มากกว่าหรือเท่ากับ 35%")))</f>
        <v>18</v>
      </c>
    </row>
    <row r="7044" s="7" customFormat="1" ht="19.15" customHeight="1">
      <c r="A7044" t="s" s="16">
        <v>7160</v>
      </c>
      <c r="B7044" s="17">
        <v>1</v>
      </c>
      <c r="C7044" s="17">
        <v>27</v>
      </c>
      <c r="D7044" t="s" s="16">
        <v>7182</v>
      </c>
      <c r="E7044" t="s" s="16">
        <v>2848</v>
      </c>
      <c r="F7044" s="37">
        <v>290</v>
      </c>
      <c r="G7044" s="17">
        <v>308</v>
      </c>
      <c r="H7044" s="18">
        <f>SUM(G7044-F7044)</f>
        <v>18</v>
      </c>
      <c r="I7044" s="19">
        <f>H7044/F7044</f>
        <v>0.0620689655172414</v>
      </c>
      <c r="J7044" s="19">
        <f>H7044/G7044</f>
        <v>0.0584415584415584</v>
      </c>
      <c r="K7044" t="s" s="21">
        <f>IF(J7044&lt;25%,"น้อยกว่า 25%",IF(J7044&gt;=25%,"มากกว่าหรือเท่ากับ 25%",IF(J7044&gt;=35%,"มากกว่าหรือเท่ากับ 35%")))</f>
        <v>18</v>
      </c>
    </row>
    <row r="7045" s="7" customFormat="1" ht="19.15" customHeight="1">
      <c r="A7045" t="s" s="16">
        <v>7160</v>
      </c>
      <c r="B7045" s="17">
        <v>1</v>
      </c>
      <c r="C7045" s="17">
        <v>29</v>
      </c>
      <c r="D7045" t="s" s="16">
        <v>7183</v>
      </c>
      <c r="E7045" t="s" s="16">
        <v>68</v>
      </c>
      <c r="F7045" s="37">
        <v>273</v>
      </c>
      <c r="G7045" s="17">
        <v>299</v>
      </c>
      <c r="H7045" s="18">
        <f>SUM(G7045-F7045)</f>
        <v>26</v>
      </c>
      <c r="I7045" s="19">
        <f>H7045/F7045</f>
        <v>0.09523809523809521</v>
      </c>
      <c r="J7045" s="19">
        <f>H7045/G7045</f>
        <v>0.0869565217391304</v>
      </c>
      <c r="K7045" t="s" s="21">
        <f>IF(J7045&lt;25%,"น้อยกว่า 25%",IF(J7045&gt;=25%,"มากกว่าหรือเท่ากับ 25%",IF(J7045&gt;=35%,"มากกว่าหรือเท่ากับ 35%")))</f>
        <v>18</v>
      </c>
    </row>
    <row r="7046" s="7" customFormat="1" ht="19.15" customHeight="1">
      <c r="A7046" t="s" s="16">
        <v>7160</v>
      </c>
      <c r="B7046" s="17">
        <v>1</v>
      </c>
      <c r="C7046" s="17">
        <v>16</v>
      </c>
      <c r="D7046" t="s" s="16">
        <v>7184</v>
      </c>
      <c r="E7046" t="s" s="16">
        <v>30</v>
      </c>
      <c r="F7046" s="37">
        <v>206</v>
      </c>
      <c r="G7046" s="17">
        <v>231</v>
      </c>
      <c r="H7046" s="18">
        <f>SUM(G7046-F7046)</f>
        <v>25</v>
      </c>
      <c r="I7046" s="19">
        <f>H7046/F7046</f>
        <v>0.121359223300971</v>
      </c>
      <c r="J7046" s="19">
        <f>H7046/G7046</f>
        <v>0.108225108225108</v>
      </c>
      <c r="K7046" t="s" s="21">
        <f>IF(J7046&lt;25%,"น้อยกว่า 25%",IF(J7046&gt;=25%,"มากกว่าหรือเท่ากับ 25%",IF(J7046&gt;=35%,"มากกว่าหรือเท่ากับ 35%")))</f>
        <v>18</v>
      </c>
    </row>
    <row r="7047" s="7" customFormat="1" ht="19.15" customHeight="1">
      <c r="A7047" t="s" s="16">
        <v>7160</v>
      </c>
      <c r="B7047" s="17">
        <v>1</v>
      </c>
      <c r="C7047" s="17">
        <v>17</v>
      </c>
      <c r="D7047" t="s" s="16">
        <v>7185</v>
      </c>
      <c r="E7047" t="s" s="16">
        <v>60</v>
      </c>
      <c r="F7047" s="37">
        <v>198</v>
      </c>
      <c r="G7047" s="17">
        <v>217</v>
      </c>
      <c r="H7047" s="18">
        <f>SUM(G7047-F7047)</f>
        <v>19</v>
      </c>
      <c r="I7047" s="19">
        <f>H7047/F7047</f>
        <v>0.09595959595959599</v>
      </c>
      <c r="J7047" s="19">
        <f>H7047/G7047</f>
        <v>0.0875576036866359</v>
      </c>
      <c r="K7047" t="s" s="21">
        <f>IF(J7047&lt;25%,"น้อยกว่า 25%",IF(J7047&gt;=25%,"มากกว่าหรือเท่ากับ 25%",IF(J7047&gt;=35%,"มากกว่าหรือเท่ากับ 35%")))</f>
        <v>18</v>
      </c>
    </row>
    <row r="7048" s="7" customFormat="1" ht="19.15" customHeight="1">
      <c r="A7048" t="s" s="16">
        <v>7160</v>
      </c>
      <c r="B7048" s="17">
        <v>1</v>
      </c>
      <c r="C7048" s="17">
        <v>22</v>
      </c>
      <c r="D7048" t="s" s="16">
        <v>7186</v>
      </c>
      <c r="E7048" t="s" s="16">
        <v>40</v>
      </c>
      <c r="F7048" s="37">
        <v>191</v>
      </c>
      <c r="G7048" s="17">
        <v>214</v>
      </c>
      <c r="H7048" s="18">
        <f>SUM(G7048-F7048)</f>
        <v>23</v>
      </c>
      <c r="I7048" s="19">
        <f>H7048/F7048</f>
        <v>0.120418848167539</v>
      </c>
      <c r="J7048" s="19">
        <f>H7048/G7048</f>
        <v>0.107476635514019</v>
      </c>
      <c r="K7048" t="s" s="21">
        <f>IF(J7048&lt;25%,"น้อยกว่า 25%",IF(J7048&gt;=25%,"มากกว่าหรือเท่ากับ 25%",IF(J7048&gt;=35%,"มากกว่าหรือเท่ากับ 35%")))</f>
        <v>18</v>
      </c>
    </row>
    <row r="7049" s="7" customFormat="1" ht="19.15" customHeight="1">
      <c r="A7049" t="s" s="16">
        <v>7160</v>
      </c>
      <c r="B7049" s="17">
        <v>1</v>
      </c>
      <c r="C7049" s="17">
        <v>26</v>
      </c>
      <c r="D7049" t="s" s="16">
        <v>7187</v>
      </c>
      <c r="E7049" t="s" s="16">
        <v>1287</v>
      </c>
      <c r="F7049" s="37">
        <v>164</v>
      </c>
      <c r="G7049" s="17">
        <v>192</v>
      </c>
      <c r="H7049" s="18">
        <f>SUM(G7049-F7049)</f>
        <v>28</v>
      </c>
      <c r="I7049" s="19">
        <f>H7049/F7049</f>
        <v>0.170731707317073</v>
      </c>
      <c r="J7049" s="19">
        <f>H7049/G7049</f>
        <v>0.145833333333333</v>
      </c>
      <c r="K7049" t="s" s="21">
        <f>IF(J7049&lt;25%,"น้อยกว่า 25%",IF(J7049&gt;=25%,"มากกว่าหรือเท่ากับ 25%",IF(J7049&gt;=35%,"มากกว่าหรือเท่ากับ 35%")))</f>
        <v>18</v>
      </c>
    </row>
    <row r="7050" s="7" customFormat="1" ht="19.15" customHeight="1">
      <c r="A7050" t="s" s="16">
        <v>7160</v>
      </c>
      <c r="B7050" s="17">
        <v>1</v>
      </c>
      <c r="C7050" s="17">
        <v>6</v>
      </c>
      <c r="D7050" t="s" s="16">
        <v>7188</v>
      </c>
      <c r="E7050" t="s" s="16">
        <v>36</v>
      </c>
      <c r="F7050" s="37">
        <v>127</v>
      </c>
      <c r="G7050" s="17">
        <v>164</v>
      </c>
      <c r="H7050" s="18">
        <f>SUM(G7050-F7050)</f>
        <v>37</v>
      </c>
      <c r="I7050" s="19">
        <f>H7050/F7050</f>
        <v>0.291338582677165</v>
      </c>
      <c r="J7050" s="19">
        <f>H7050/G7050</f>
        <v>0.225609756097561</v>
      </c>
      <c r="K7050" t="s" s="21">
        <f>IF(J7050&lt;25%,"น้อยกว่า 25%",IF(J7050&gt;=25%,"มากกว่าหรือเท่ากับ 25%",IF(J7050&gt;=35%,"มากกว่าหรือเท่ากับ 35%")))</f>
        <v>18</v>
      </c>
    </row>
    <row r="7051" s="7" customFormat="1" ht="19.15" customHeight="1">
      <c r="A7051" t="s" s="16">
        <v>7160</v>
      </c>
      <c r="B7051" s="17">
        <v>1</v>
      </c>
      <c r="C7051" s="17">
        <v>21</v>
      </c>
      <c r="D7051" t="s" s="16">
        <v>7189</v>
      </c>
      <c r="E7051" t="s" s="16">
        <v>74</v>
      </c>
      <c r="F7051" s="37">
        <v>130</v>
      </c>
      <c r="G7051" s="17">
        <v>138</v>
      </c>
      <c r="H7051" s="18">
        <f>SUM(G7051-F7051)</f>
        <v>8</v>
      </c>
      <c r="I7051" s="19">
        <f>H7051/F7051</f>
        <v>0.0615384615384615</v>
      </c>
      <c r="J7051" s="19">
        <f>H7051/G7051</f>
        <v>0.0579710144927536</v>
      </c>
      <c r="K7051" t="s" s="21">
        <f>IF(J7051&lt;25%,"น้อยกว่า 25%",IF(J7051&gt;=25%,"มากกว่าหรือเท่ากับ 25%",IF(J7051&gt;=35%,"มากกว่าหรือเท่ากับ 35%")))</f>
        <v>18</v>
      </c>
    </row>
    <row r="7052" s="7" customFormat="1" ht="19.15" customHeight="1">
      <c r="A7052" t="s" s="16">
        <v>7160</v>
      </c>
      <c r="B7052" s="17">
        <v>1</v>
      </c>
      <c r="C7052" s="17">
        <v>12</v>
      </c>
      <c r="D7052" t="s" s="16">
        <v>7190</v>
      </c>
      <c r="E7052" t="s" s="16">
        <v>76</v>
      </c>
      <c r="F7052" s="37">
        <v>113</v>
      </c>
      <c r="G7052" s="17">
        <v>124</v>
      </c>
      <c r="H7052" s="18">
        <f>SUM(G7052-F7052)</f>
        <v>11</v>
      </c>
      <c r="I7052" s="19">
        <f>H7052/F7052</f>
        <v>0.0973451327433628</v>
      </c>
      <c r="J7052" s="19">
        <f>H7052/G7052</f>
        <v>0.0887096774193548</v>
      </c>
      <c r="K7052" t="s" s="21">
        <f>IF(J7052&lt;25%,"น้อยกว่า 25%",IF(J7052&gt;=25%,"มากกว่าหรือเท่ากับ 25%",IF(J7052&gt;=35%,"มากกว่าหรือเท่ากับ 35%")))</f>
        <v>18</v>
      </c>
    </row>
    <row r="7053" s="7" customFormat="1" ht="19.15" customHeight="1">
      <c r="A7053" t="s" s="16">
        <v>7160</v>
      </c>
      <c r="B7053" s="17">
        <v>1</v>
      </c>
      <c r="C7053" s="17">
        <v>20</v>
      </c>
      <c r="D7053" t="s" s="16">
        <v>7191</v>
      </c>
      <c r="E7053" t="s" s="16">
        <v>52</v>
      </c>
      <c r="F7053" s="37">
        <v>115</v>
      </c>
      <c r="G7053" s="17">
        <v>122</v>
      </c>
      <c r="H7053" s="18">
        <f>SUM(G7053-F7053)</f>
        <v>7</v>
      </c>
      <c r="I7053" s="19">
        <f>H7053/F7053</f>
        <v>0.0608695652173913</v>
      </c>
      <c r="J7053" s="19">
        <f>H7053/G7053</f>
        <v>0.0573770491803279</v>
      </c>
      <c r="K7053" t="s" s="21">
        <f>IF(J7053&lt;25%,"น้อยกว่า 25%",IF(J7053&gt;=25%,"มากกว่าหรือเท่ากับ 25%",IF(J7053&gt;=35%,"มากกว่าหรือเท่ากับ 35%")))</f>
        <v>18</v>
      </c>
    </row>
    <row r="7054" s="7" customFormat="1" ht="19.15" customHeight="1">
      <c r="A7054" t="s" s="16">
        <v>7160</v>
      </c>
      <c r="B7054" s="17">
        <v>1</v>
      </c>
      <c r="C7054" s="17">
        <v>18</v>
      </c>
      <c r="D7054" t="s" s="16">
        <v>7192</v>
      </c>
      <c r="E7054" t="s" s="16">
        <v>64</v>
      </c>
      <c r="F7054" s="37">
        <v>99</v>
      </c>
      <c r="G7054" s="17">
        <v>104</v>
      </c>
      <c r="H7054" s="18">
        <f>SUM(G7054-F7054)</f>
        <v>5</v>
      </c>
      <c r="I7054" s="19">
        <f>H7054/F7054</f>
        <v>0.0505050505050505</v>
      </c>
      <c r="J7054" s="19">
        <f>H7054/G7054</f>
        <v>0.0480769230769231</v>
      </c>
      <c r="K7054" t="s" s="21">
        <f>IF(J7054&lt;25%,"น้อยกว่า 25%",IF(J7054&gt;=25%,"มากกว่าหรือเท่ากับ 25%",IF(J7054&gt;=35%,"มากกว่าหรือเท่ากับ 35%")))</f>
        <v>18</v>
      </c>
    </row>
    <row r="7055" s="7" customFormat="1" ht="19.15" customHeight="1">
      <c r="A7055" t="s" s="16">
        <v>7160</v>
      </c>
      <c r="B7055" s="17">
        <v>1</v>
      </c>
      <c r="C7055" s="17">
        <v>14</v>
      </c>
      <c r="D7055" t="s" s="16">
        <v>7193</v>
      </c>
      <c r="E7055" t="s" s="16">
        <v>66</v>
      </c>
      <c r="F7055" s="37">
        <v>97</v>
      </c>
      <c r="G7055" s="17">
        <v>101</v>
      </c>
      <c r="H7055" s="18">
        <f>SUM(G7055-F7055)</f>
        <v>4</v>
      </c>
      <c r="I7055" s="19">
        <f>H7055/F7055</f>
        <v>0.0412371134020619</v>
      </c>
      <c r="J7055" s="19">
        <f>H7055/G7055</f>
        <v>0.0396039603960396</v>
      </c>
      <c r="K7055" t="s" s="21">
        <f>IF(J7055&lt;25%,"น้อยกว่า 25%",IF(J7055&gt;=25%,"มากกว่าหรือเท่ากับ 25%",IF(J7055&gt;=35%,"มากกว่าหรือเท่ากับ 35%")))</f>
        <v>18</v>
      </c>
    </row>
    <row r="7056" s="7" customFormat="1" ht="19.15" customHeight="1">
      <c r="A7056" t="s" s="16">
        <v>7160</v>
      </c>
      <c r="B7056" s="17">
        <v>1</v>
      </c>
      <c r="C7056" s="17">
        <v>25</v>
      </c>
      <c r="D7056" t="s" s="16">
        <v>7194</v>
      </c>
      <c r="E7056" t="s" s="16">
        <v>112</v>
      </c>
      <c r="F7056" s="37">
        <v>83</v>
      </c>
      <c r="G7056" s="17">
        <v>92</v>
      </c>
      <c r="H7056" s="18">
        <f>SUM(G7056-F7056)</f>
        <v>9</v>
      </c>
      <c r="I7056" s="19">
        <f>H7056/F7056</f>
        <v>0.108433734939759</v>
      </c>
      <c r="J7056" s="19">
        <f>H7056/G7056</f>
        <v>0.0978260869565217</v>
      </c>
      <c r="K7056" t="s" s="21">
        <f>IF(J7056&lt;25%,"น้อยกว่า 25%",IF(J7056&gt;=25%,"มากกว่าหรือเท่ากับ 25%",IF(J7056&gt;=35%,"มากกว่าหรือเท่ากับ 35%")))</f>
        <v>18</v>
      </c>
    </row>
    <row r="7057" s="7" customFormat="1" ht="19.15" customHeight="1">
      <c r="A7057" t="s" s="16">
        <v>7160</v>
      </c>
      <c r="B7057" s="17">
        <v>1</v>
      </c>
      <c r="C7057" s="17">
        <v>23</v>
      </c>
      <c r="D7057" t="s" s="16">
        <v>7195</v>
      </c>
      <c r="E7057" t="s" s="16">
        <v>116</v>
      </c>
      <c r="F7057" s="37">
        <v>76</v>
      </c>
      <c r="G7057" s="17">
        <v>85</v>
      </c>
      <c r="H7057" s="18">
        <f>SUM(G7057-F7057)</f>
        <v>9</v>
      </c>
      <c r="I7057" s="19">
        <f>H7057/F7057</f>
        <v>0.118421052631579</v>
      </c>
      <c r="J7057" s="19">
        <f>H7057/G7057</f>
        <v>0.105882352941176</v>
      </c>
      <c r="K7057" t="s" s="21">
        <f>IF(J7057&lt;25%,"น้อยกว่า 25%",IF(J7057&gt;=25%,"มากกว่าหรือเท่ากับ 25%",IF(J7057&gt;=35%,"มากกว่าหรือเท่ากับ 35%")))</f>
        <v>18</v>
      </c>
    </row>
    <row r="7058" s="7" customFormat="1" ht="19.15" customHeight="1">
      <c r="A7058" t="s" s="16">
        <v>7160</v>
      </c>
      <c r="B7058" s="17">
        <v>1</v>
      </c>
      <c r="C7058" s="17">
        <v>28</v>
      </c>
      <c r="D7058" t="s" s="16">
        <v>7196</v>
      </c>
      <c r="E7058" t="s" s="16">
        <v>48</v>
      </c>
      <c r="F7058" s="37">
        <v>63</v>
      </c>
      <c r="G7058" s="17">
        <v>74</v>
      </c>
      <c r="H7058" s="18">
        <f>SUM(G7058-F7058)</f>
        <v>11</v>
      </c>
      <c r="I7058" s="19">
        <f>H7058/F7058</f>
        <v>0.174603174603175</v>
      </c>
      <c r="J7058" s="19">
        <f>H7058/G7058</f>
        <v>0.148648648648649</v>
      </c>
      <c r="K7058" t="s" s="21">
        <f>IF(J7058&lt;25%,"น้อยกว่า 25%",IF(J7058&gt;=25%,"มากกว่าหรือเท่ากับ 25%",IF(J7058&gt;=35%,"มากกว่าหรือเท่ากับ 35%")))</f>
        <v>18</v>
      </c>
    </row>
    <row r="7059" s="7" customFormat="1" ht="19.15" customHeight="1">
      <c r="A7059" t="s" s="16">
        <v>7160</v>
      </c>
      <c r="B7059" s="17">
        <v>1</v>
      </c>
      <c r="C7059" s="17">
        <v>33</v>
      </c>
      <c r="D7059" t="s" s="16">
        <v>7197</v>
      </c>
      <c r="E7059" t="s" s="16">
        <v>1716</v>
      </c>
      <c r="F7059" s="37">
        <v>50</v>
      </c>
      <c r="G7059" s="17">
        <v>55</v>
      </c>
      <c r="H7059" s="18">
        <f>SUM(G7059-F7059)</f>
        <v>5</v>
      </c>
      <c r="I7059" s="19">
        <f>H7059/F7059</f>
        <v>0.1</v>
      </c>
      <c r="J7059" s="19">
        <f>H7059/G7059</f>
        <v>0.0909090909090909</v>
      </c>
      <c r="K7059" t="s" s="21">
        <f>IF(J7059&lt;25%,"น้อยกว่า 25%",IF(J7059&gt;=25%,"มากกว่าหรือเท่ากับ 25%",IF(J7059&gt;=35%,"มากกว่าหรือเท่ากับ 35%")))</f>
        <v>18</v>
      </c>
    </row>
    <row r="7060" s="7" customFormat="1" ht="19.15" customHeight="1">
      <c r="A7060" t="s" s="16">
        <v>7160</v>
      </c>
      <c r="B7060" s="17">
        <v>1</v>
      </c>
      <c r="C7060" s="17">
        <v>32</v>
      </c>
      <c r="D7060" t="s" s="16">
        <v>7198</v>
      </c>
      <c r="E7060" t="s" s="16">
        <v>72</v>
      </c>
      <c r="F7060" s="37">
        <v>37</v>
      </c>
      <c r="G7060" s="17">
        <v>49</v>
      </c>
      <c r="H7060" s="18">
        <f>SUM(G7060-F7060)</f>
        <v>12</v>
      </c>
      <c r="I7060" s="19">
        <f>H7060/F7060</f>
        <v>0.324324324324324</v>
      </c>
      <c r="J7060" s="19">
        <f>H7060/G7060</f>
        <v>0.244897959183673</v>
      </c>
      <c r="K7060" t="s" s="21">
        <f>IF(J7060&lt;25%,"น้อยกว่า 25%",IF(J7060&gt;=25%,"มากกว่าหรือเท่ากับ 25%",IF(J7060&gt;=35%,"มากกว่าหรือเท่ากับ 35%")))</f>
        <v>18</v>
      </c>
    </row>
    <row r="7061" s="7" customFormat="1" ht="19.15" customHeight="1">
      <c r="A7061" t="s" s="16">
        <v>7160</v>
      </c>
      <c r="B7061" s="17">
        <v>1</v>
      </c>
      <c r="C7061" s="17">
        <v>15</v>
      </c>
      <c r="D7061" t="s" s="16">
        <v>7199</v>
      </c>
      <c r="E7061" t="s" s="16">
        <v>44</v>
      </c>
      <c r="F7061" s="37">
        <v>41</v>
      </c>
      <c r="G7061" s="17">
        <v>45</v>
      </c>
      <c r="H7061" s="18">
        <f>SUM(G7061-F7061)</f>
        <v>4</v>
      </c>
      <c r="I7061" s="19">
        <f>H7061/F7061</f>
        <v>0.0975609756097561</v>
      </c>
      <c r="J7061" s="19">
        <f>H7061/G7061</f>
        <v>0.08888888888888891</v>
      </c>
      <c r="K7061" t="s" s="21">
        <f>IF(J7061&lt;25%,"น้อยกว่า 25%",IF(J7061&gt;=25%,"มากกว่าหรือเท่ากับ 25%",IF(J7061&gt;=35%,"มากกว่าหรือเท่ากับ 35%")))</f>
        <v>18</v>
      </c>
    </row>
    <row r="7062" s="7" customFormat="1" ht="19.15" customHeight="1">
      <c r="A7062" t="s" s="16">
        <v>7160</v>
      </c>
      <c r="B7062" s="17">
        <v>1</v>
      </c>
      <c r="C7062" s="17">
        <v>30</v>
      </c>
      <c r="D7062" t="s" s="16">
        <v>7200</v>
      </c>
      <c r="E7062" t="s" s="16">
        <v>153</v>
      </c>
      <c r="F7062" s="37">
        <v>23</v>
      </c>
      <c r="G7062" s="17">
        <v>26</v>
      </c>
      <c r="H7062" s="18">
        <f>SUM(G7062-F7062)</f>
        <v>3</v>
      </c>
      <c r="I7062" s="19">
        <f>H7062/F7062</f>
        <v>0.130434782608696</v>
      </c>
      <c r="J7062" s="19">
        <f>H7062/G7062</f>
        <v>0.115384615384615</v>
      </c>
      <c r="K7062" t="s" s="21">
        <f>IF(J7062&lt;25%,"น้อยกว่า 25%",IF(J7062&gt;=25%,"มากกว่าหรือเท่ากับ 25%",IF(J7062&gt;=35%,"มากกว่าหรือเท่ากับ 35%")))</f>
        <v>18</v>
      </c>
    </row>
    <row r="7063" s="7" customFormat="1" ht="19.15" customHeight="1">
      <c r="A7063" t="s" s="16">
        <v>7160</v>
      </c>
      <c r="B7063" s="17">
        <v>1</v>
      </c>
      <c r="C7063" s="17">
        <v>5</v>
      </c>
      <c r="D7063" t="s" s="16">
        <v>7201</v>
      </c>
      <c r="E7063" t="s" s="16">
        <v>380</v>
      </c>
      <c r="F7063" s="37">
        <v>0</v>
      </c>
      <c r="G7063" s="17">
        <v>0</v>
      </c>
      <c r="H7063" s="18">
        <f>SUM(G7063-F7063)</f>
        <v>0</v>
      </c>
      <c r="I7063" s="19">
        <f>H7063/F7063</f>
      </c>
      <c r="J7063" s="19">
        <f>H7063/G7063</f>
      </c>
      <c r="K7063" s="24">
        <f>IF(J7063&lt;25%,"น้อยกว่า 25%",IF(J7063&gt;=25%,"มากกว่าหรือเท่ากับ 25%",IF(J7063&gt;=35%,"มากกว่าหรือเท่ากับ 35%")))</f>
      </c>
    </row>
    <row r="7064" s="7" customFormat="1" ht="19.15" customHeight="1">
      <c r="A7064" t="s" s="16">
        <v>7160</v>
      </c>
      <c r="B7064" s="17">
        <v>1</v>
      </c>
      <c r="C7064" s="17">
        <v>10</v>
      </c>
      <c r="D7064" t="s" s="16">
        <v>7202</v>
      </c>
      <c r="E7064" t="s" s="16">
        <v>424</v>
      </c>
      <c r="F7064" s="37">
        <v>0</v>
      </c>
      <c r="G7064" s="17">
        <v>0</v>
      </c>
      <c r="H7064" s="18">
        <f>SUM(G7064-F7064)</f>
        <v>0</v>
      </c>
      <c r="I7064" s="19">
        <f>H7064/F7064</f>
      </c>
      <c r="J7064" s="19">
        <f>H7064/G7064</f>
      </c>
      <c r="K7064" s="24">
        <f>IF(J7064&lt;25%,"น้อยกว่า 25%",IF(J7064&gt;=25%,"มากกว่าหรือเท่ากับ 25%",IF(J7064&gt;=35%,"มากกว่าหรือเท่ากับ 35%")))</f>
      </c>
    </row>
    <row r="7065" s="7" customFormat="1" ht="19.15" customHeight="1">
      <c r="A7065" t="s" s="16">
        <v>7160</v>
      </c>
      <c r="B7065" s="17">
        <v>2</v>
      </c>
      <c r="C7065" s="17">
        <v>9</v>
      </c>
      <c r="D7065" t="s" s="16">
        <v>7203</v>
      </c>
      <c r="E7065" t="s" s="16">
        <v>84</v>
      </c>
      <c r="F7065" s="55">
        <v>42946</v>
      </c>
      <c r="G7065" s="17">
        <v>50584</v>
      </c>
      <c r="H7065" s="18">
        <f>SUM(G7065-F7065)</f>
        <v>7638</v>
      </c>
      <c r="I7065" s="19">
        <f>H7065/F7065</f>
        <v>0.1778512550645</v>
      </c>
      <c r="J7065" s="19">
        <f>H7065/G7065</f>
        <v>0.150996362486162</v>
      </c>
      <c r="K7065" t="s" s="21">
        <f>IF(J7065&lt;25%,"น้อยกว่า 25%",IF(J7065&gt;=25%,"มากกว่าหรือเท่ากับ 25%",IF(J7065&gt;=35%,"มากกว่าหรือเท่ากับ 35%")))</f>
        <v>18</v>
      </c>
    </row>
    <row r="7066" s="7" customFormat="1" ht="19.15" customHeight="1">
      <c r="A7066" t="s" s="16">
        <v>7160</v>
      </c>
      <c r="B7066" s="17">
        <v>2</v>
      </c>
      <c r="C7066" s="17">
        <v>1</v>
      </c>
      <c r="D7066" t="s" s="16">
        <v>7204</v>
      </c>
      <c r="E7066" t="s" s="16">
        <v>20</v>
      </c>
      <c r="F7066" s="55">
        <v>12459</v>
      </c>
      <c r="G7066" s="17">
        <v>14292</v>
      </c>
      <c r="H7066" s="18">
        <f>SUM(G7066-F7066)</f>
        <v>1833</v>
      </c>
      <c r="I7066" s="19">
        <f>H7066/F7066</f>
        <v>0.147122562003371</v>
      </c>
      <c r="J7066" s="19">
        <f>H7066/G7066</f>
        <v>0.128253568429891</v>
      </c>
      <c r="K7066" t="s" s="21">
        <f>IF(J7066&lt;25%,"น้อยกว่า 25%",IF(J7066&gt;=25%,"มากกว่าหรือเท่ากับ 25%",IF(J7066&gt;=35%,"มากกว่าหรือเท่ากับ 35%")))</f>
        <v>18</v>
      </c>
    </row>
    <row r="7067" s="7" customFormat="1" ht="19.15" customHeight="1">
      <c r="A7067" t="s" s="16">
        <v>7160</v>
      </c>
      <c r="B7067" s="17">
        <v>2</v>
      </c>
      <c r="C7067" s="17">
        <v>6</v>
      </c>
      <c r="D7067" t="s" s="16">
        <v>7205</v>
      </c>
      <c r="E7067" t="s" s="16">
        <v>26</v>
      </c>
      <c r="F7067" s="55">
        <v>10911</v>
      </c>
      <c r="G7067" s="17">
        <v>12176</v>
      </c>
      <c r="H7067" s="18">
        <f>SUM(G7067-F7067)</f>
        <v>1265</v>
      </c>
      <c r="I7067" s="19">
        <f>H7067/F7067</f>
        <v>0.115938044175603</v>
      </c>
      <c r="J7067" s="19">
        <f>H7067/G7067</f>
        <v>0.103892904073587</v>
      </c>
      <c r="K7067" t="s" s="21">
        <f>IF(J7067&lt;25%,"น้อยกว่า 25%",IF(J7067&gt;=25%,"มากกว่าหรือเท่ากับ 25%",IF(J7067&gt;=35%,"มากกว่าหรือเท่ากับ 35%")))</f>
        <v>18</v>
      </c>
    </row>
    <row r="7068" s="7" customFormat="1" ht="19.15" customHeight="1">
      <c r="A7068" t="s" s="16">
        <v>7160</v>
      </c>
      <c r="B7068" s="17">
        <v>2</v>
      </c>
      <c r="C7068" s="17">
        <v>8</v>
      </c>
      <c r="D7068" t="s" s="16">
        <v>7206</v>
      </c>
      <c r="E7068" t="s" s="16">
        <v>1680</v>
      </c>
      <c r="F7068" s="55">
        <v>1559</v>
      </c>
      <c r="G7068" s="17">
        <v>1768</v>
      </c>
      <c r="H7068" s="18">
        <f>SUM(G7068-F7068)</f>
        <v>209</v>
      </c>
      <c r="I7068" s="19">
        <f>H7068/F7068</f>
        <v>0.134060295060936</v>
      </c>
      <c r="J7068" s="19">
        <f>H7068/G7068</f>
        <v>0.118212669683258</v>
      </c>
      <c r="K7068" t="s" s="21">
        <f>IF(J7068&lt;25%,"น้อยกว่า 25%",IF(J7068&gt;=25%,"มากกว่าหรือเท่ากับ 25%",IF(J7068&gt;=35%,"มากกว่าหรือเท่ากับ 35%")))</f>
        <v>18</v>
      </c>
    </row>
    <row r="7069" s="7" customFormat="1" ht="19.15" customHeight="1">
      <c r="A7069" t="s" s="16">
        <v>7160</v>
      </c>
      <c r="B7069" s="17">
        <v>2</v>
      </c>
      <c r="C7069" s="17">
        <v>29</v>
      </c>
      <c r="D7069" t="s" s="16">
        <v>7207</v>
      </c>
      <c r="E7069" t="s" s="16">
        <v>52</v>
      </c>
      <c r="F7069" s="55">
        <v>655</v>
      </c>
      <c r="G7069" s="17">
        <v>690</v>
      </c>
      <c r="H7069" s="18">
        <f>SUM(G7069-F7069)</f>
        <v>35</v>
      </c>
      <c r="I7069" s="19">
        <f>H7069/F7069</f>
        <v>0.0534351145038168</v>
      </c>
      <c r="J7069" s="19">
        <f>H7069/G7069</f>
        <v>0.0507246376811594</v>
      </c>
      <c r="K7069" t="s" s="21">
        <f>IF(J7069&lt;25%,"น้อยกว่า 25%",IF(J7069&gt;=25%,"มากกว่าหรือเท่ากับ 25%",IF(J7069&gt;=35%,"มากกว่าหรือเท่ากับ 35%")))</f>
        <v>18</v>
      </c>
    </row>
    <row r="7070" s="7" customFormat="1" ht="19.15" customHeight="1">
      <c r="A7070" t="s" s="16">
        <v>7160</v>
      </c>
      <c r="B7070" s="17">
        <v>2</v>
      </c>
      <c r="C7070" s="17">
        <v>5</v>
      </c>
      <c r="D7070" t="s" s="16">
        <v>7208</v>
      </c>
      <c r="E7070" t="s" s="16">
        <v>101</v>
      </c>
      <c r="F7070" s="55">
        <v>394</v>
      </c>
      <c r="G7070" s="17">
        <v>457</v>
      </c>
      <c r="H7070" s="18">
        <f>SUM(G7070-F7070)</f>
        <v>63</v>
      </c>
      <c r="I7070" s="19">
        <f>H7070/F7070</f>
        <v>0.15989847715736</v>
      </c>
      <c r="J7070" s="19">
        <f>H7070/G7070</f>
        <v>0.137855579868709</v>
      </c>
      <c r="K7070" t="s" s="21">
        <f>IF(J7070&lt;25%,"น้อยกว่า 25%",IF(J7070&gt;=25%,"มากกว่าหรือเท่ากับ 25%",IF(J7070&gt;=35%,"มากกว่าหรือเท่ากับ 35%")))</f>
        <v>18</v>
      </c>
    </row>
    <row r="7071" s="7" customFormat="1" ht="19.15" customHeight="1">
      <c r="A7071" t="s" s="16">
        <v>7160</v>
      </c>
      <c r="B7071" s="17">
        <v>2</v>
      </c>
      <c r="C7071" s="17">
        <v>21</v>
      </c>
      <c r="D7071" t="s" s="16">
        <v>7209</v>
      </c>
      <c r="E7071" t="s" s="16">
        <v>62</v>
      </c>
      <c r="F7071" s="55">
        <v>316</v>
      </c>
      <c r="G7071" s="17">
        <v>350</v>
      </c>
      <c r="H7071" s="18">
        <f>SUM(G7071-F7071)</f>
        <v>34</v>
      </c>
      <c r="I7071" s="19">
        <f>H7071/F7071</f>
        <v>0.107594936708861</v>
      </c>
      <c r="J7071" s="19">
        <f>H7071/G7071</f>
        <v>0.0971428571428571</v>
      </c>
      <c r="K7071" t="s" s="21">
        <f>IF(J7071&lt;25%,"น้อยกว่า 25%",IF(J7071&gt;=25%,"มากกว่าหรือเท่ากับ 25%",IF(J7071&gt;=35%,"มากกว่าหรือเท่ากับ 35%")))</f>
        <v>18</v>
      </c>
    </row>
    <row r="7072" s="7" customFormat="1" ht="19.15" customHeight="1">
      <c r="A7072" t="s" s="16">
        <v>7160</v>
      </c>
      <c r="B7072" s="17">
        <v>2</v>
      </c>
      <c r="C7072" s="17">
        <v>25</v>
      </c>
      <c r="D7072" t="s" s="16">
        <v>7210</v>
      </c>
      <c r="E7072" t="s" s="16">
        <v>34</v>
      </c>
      <c r="F7072" s="55">
        <v>195</v>
      </c>
      <c r="G7072" s="17">
        <v>256</v>
      </c>
      <c r="H7072" s="18">
        <f>SUM(G7072-F7072)</f>
        <v>61</v>
      </c>
      <c r="I7072" s="19">
        <f>H7072/F7072</f>
        <v>0.312820512820513</v>
      </c>
      <c r="J7072" s="19">
        <f>H7072/G7072</f>
        <v>0.23828125</v>
      </c>
      <c r="K7072" t="s" s="21">
        <f>IF(J7072&lt;25%,"น้อยกว่า 25%",IF(J7072&gt;=25%,"มากกว่าหรือเท่ากับ 25%",IF(J7072&gt;=35%,"มากกว่าหรือเท่ากับ 35%")))</f>
        <v>18</v>
      </c>
    </row>
    <row r="7073" s="7" customFormat="1" ht="19.15" customHeight="1">
      <c r="A7073" t="s" s="16">
        <v>7160</v>
      </c>
      <c r="B7073" s="17">
        <v>2</v>
      </c>
      <c r="C7073" s="17">
        <v>26</v>
      </c>
      <c r="D7073" t="s" s="16">
        <v>7211</v>
      </c>
      <c r="E7073" t="s" s="16">
        <v>48</v>
      </c>
      <c r="F7073" s="55">
        <v>194</v>
      </c>
      <c r="G7073" s="17">
        <v>212</v>
      </c>
      <c r="H7073" s="18">
        <f>SUM(G7073-F7073)</f>
        <v>18</v>
      </c>
      <c r="I7073" s="19">
        <f>H7073/F7073</f>
        <v>0.09278350515463921</v>
      </c>
      <c r="J7073" s="19">
        <f>H7073/G7073</f>
        <v>0.0849056603773585</v>
      </c>
      <c r="K7073" t="s" s="21">
        <f>IF(J7073&lt;25%,"น้อยกว่า 25%",IF(J7073&gt;=25%,"มากกว่าหรือเท่ากับ 25%",IF(J7073&gt;=35%,"มากกว่าหรือเท่ากับ 35%")))</f>
        <v>18</v>
      </c>
    </row>
    <row r="7074" s="7" customFormat="1" ht="19.15" customHeight="1">
      <c r="A7074" t="s" s="16">
        <v>7160</v>
      </c>
      <c r="B7074" s="17">
        <v>2</v>
      </c>
      <c r="C7074" s="17">
        <v>4</v>
      </c>
      <c r="D7074" t="s" s="16">
        <v>7212</v>
      </c>
      <c r="E7074" t="s" s="16">
        <v>60</v>
      </c>
      <c r="F7074" s="55">
        <v>116</v>
      </c>
      <c r="G7074" s="17">
        <v>142</v>
      </c>
      <c r="H7074" s="18">
        <f>SUM(G7074-F7074)</f>
        <v>26</v>
      </c>
      <c r="I7074" s="19">
        <f>H7074/F7074</f>
        <v>0.224137931034483</v>
      </c>
      <c r="J7074" s="19">
        <f>H7074/G7074</f>
        <v>0.183098591549296</v>
      </c>
      <c r="K7074" t="s" s="21">
        <f>IF(J7074&lt;25%,"น้อยกว่า 25%",IF(J7074&gt;=25%,"มากกว่าหรือเท่ากับ 25%",IF(J7074&gt;=35%,"มากกว่าหรือเท่ากับ 35%")))</f>
        <v>18</v>
      </c>
    </row>
    <row r="7075" s="7" customFormat="1" ht="19.15" customHeight="1">
      <c r="A7075" t="s" s="16">
        <v>7160</v>
      </c>
      <c r="B7075" s="17">
        <v>2</v>
      </c>
      <c r="C7075" s="17">
        <v>14</v>
      </c>
      <c r="D7075" t="s" s="16">
        <v>7213</v>
      </c>
      <c r="E7075" t="s" s="16">
        <v>66</v>
      </c>
      <c r="F7075" s="55">
        <v>105</v>
      </c>
      <c r="G7075" s="17">
        <v>138</v>
      </c>
      <c r="H7075" s="18">
        <f>SUM(G7075-F7075)</f>
        <v>33</v>
      </c>
      <c r="I7075" s="19">
        <f>H7075/F7075</f>
        <v>0.314285714285714</v>
      </c>
      <c r="J7075" s="19">
        <f>H7075/G7075</f>
        <v>0.239130434782609</v>
      </c>
      <c r="K7075" t="s" s="21">
        <f>IF(J7075&lt;25%,"น้อยกว่า 25%",IF(J7075&gt;=25%,"มากกว่าหรือเท่ากับ 25%",IF(J7075&gt;=35%,"มากกว่าหรือเท่ากับ 35%")))</f>
        <v>18</v>
      </c>
    </row>
    <row r="7076" s="7" customFormat="1" ht="19.15" customHeight="1">
      <c r="A7076" t="s" s="16">
        <v>7160</v>
      </c>
      <c r="B7076" s="17">
        <v>2</v>
      </c>
      <c r="C7076" s="17">
        <v>13</v>
      </c>
      <c r="D7076" t="s" s="16">
        <v>7214</v>
      </c>
      <c r="E7076" t="s" s="16">
        <v>30</v>
      </c>
      <c r="F7076" s="55">
        <v>101</v>
      </c>
      <c r="G7076" s="17">
        <v>122</v>
      </c>
      <c r="H7076" s="18">
        <f>SUM(G7076-F7076)</f>
        <v>21</v>
      </c>
      <c r="I7076" s="19">
        <f>H7076/F7076</f>
        <v>0.207920792079208</v>
      </c>
      <c r="J7076" s="19">
        <f>H7076/G7076</f>
        <v>0.172131147540984</v>
      </c>
      <c r="K7076" t="s" s="21">
        <f>IF(J7076&lt;25%,"น้อยกว่า 25%",IF(J7076&gt;=25%,"มากกว่าหรือเท่ากับ 25%",IF(J7076&gt;=35%,"มากกว่าหรือเท่ากับ 35%")))</f>
        <v>18</v>
      </c>
    </row>
    <row r="7077" s="7" customFormat="1" ht="19.15" customHeight="1">
      <c r="A7077" t="s" s="16">
        <v>7160</v>
      </c>
      <c r="B7077" s="17">
        <v>2</v>
      </c>
      <c r="C7077" s="17">
        <v>16</v>
      </c>
      <c r="D7077" t="s" s="16">
        <v>7215</v>
      </c>
      <c r="E7077" t="s" s="16">
        <v>64</v>
      </c>
      <c r="F7077" s="55">
        <v>80</v>
      </c>
      <c r="G7077" s="17">
        <v>88</v>
      </c>
      <c r="H7077" s="18">
        <f>SUM(G7077-F7077)</f>
        <v>8</v>
      </c>
      <c r="I7077" s="19">
        <f>H7077/F7077</f>
        <v>0.1</v>
      </c>
      <c r="J7077" s="19">
        <f>H7077/G7077</f>
        <v>0.0909090909090909</v>
      </c>
      <c r="K7077" t="s" s="21">
        <f>IF(J7077&lt;25%,"น้อยกว่า 25%",IF(J7077&gt;=25%,"มากกว่าหรือเท่ากับ 25%",IF(J7077&gt;=35%,"มากกว่าหรือเท่ากับ 35%")))</f>
        <v>18</v>
      </c>
    </row>
    <row r="7078" s="7" customFormat="1" ht="19.15" customHeight="1">
      <c r="A7078" t="s" s="16">
        <v>7160</v>
      </c>
      <c r="B7078" s="17">
        <v>2</v>
      </c>
      <c r="C7078" s="17">
        <v>12</v>
      </c>
      <c r="D7078" t="s" s="16">
        <v>7216</v>
      </c>
      <c r="E7078" t="s" s="16">
        <v>44</v>
      </c>
      <c r="F7078" s="55">
        <v>75</v>
      </c>
      <c r="G7078" s="17">
        <v>84</v>
      </c>
      <c r="H7078" s="18">
        <f>SUM(G7078-F7078)</f>
        <v>9</v>
      </c>
      <c r="I7078" s="19">
        <f>H7078/F7078</f>
        <v>0.12</v>
      </c>
      <c r="J7078" s="19">
        <f>H7078/G7078</f>
        <v>0.107142857142857</v>
      </c>
      <c r="K7078" t="s" s="21">
        <f>IF(J7078&lt;25%,"น้อยกว่า 25%",IF(J7078&gt;=25%,"มากกว่าหรือเท่ากับ 25%",IF(J7078&gt;=35%,"มากกว่าหรือเท่ากับ 35%")))</f>
        <v>18</v>
      </c>
    </row>
    <row r="7079" s="7" customFormat="1" ht="19.15" customHeight="1">
      <c r="A7079" t="s" s="16">
        <v>7160</v>
      </c>
      <c r="B7079" s="17">
        <v>2</v>
      </c>
      <c r="C7079" s="17">
        <v>28</v>
      </c>
      <c r="D7079" t="s" s="16">
        <v>7217</v>
      </c>
      <c r="E7079" t="s" s="16">
        <v>103</v>
      </c>
      <c r="F7079" s="55">
        <v>81</v>
      </c>
      <c r="G7079" s="17">
        <v>82</v>
      </c>
      <c r="H7079" s="18">
        <f>SUM(G7079-F7079)</f>
        <v>1</v>
      </c>
      <c r="I7079" s="19">
        <f>H7079/F7079</f>
        <v>0.0123456790123457</v>
      </c>
      <c r="J7079" s="19">
        <f>H7079/G7079</f>
        <v>0.0121951219512195</v>
      </c>
      <c r="K7079" t="s" s="21">
        <f>IF(J7079&lt;25%,"น้อยกว่า 25%",IF(J7079&gt;=25%,"มากกว่าหรือเท่ากับ 25%",IF(J7079&gt;=35%,"มากกว่าหรือเท่ากับ 35%")))</f>
        <v>18</v>
      </c>
    </row>
    <row r="7080" s="7" customFormat="1" ht="19.15" customHeight="1">
      <c r="A7080" t="s" s="16">
        <v>7160</v>
      </c>
      <c r="B7080" s="17">
        <v>2</v>
      </c>
      <c r="C7080" s="17">
        <v>19</v>
      </c>
      <c r="D7080" t="s" s="16">
        <v>7218</v>
      </c>
      <c r="E7080" t="s" s="16">
        <v>72</v>
      </c>
      <c r="F7080" s="55">
        <v>58</v>
      </c>
      <c r="G7080" s="17">
        <v>68</v>
      </c>
      <c r="H7080" s="18">
        <f>SUM(G7080-F7080)</f>
        <v>10</v>
      </c>
      <c r="I7080" s="19">
        <f>H7080/F7080</f>
        <v>0.172413793103448</v>
      </c>
      <c r="J7080" s="19">
        <f>H7080/G7080</f>
        <v>0.147058823529412</v>
      </c>
      <c r="K7080" t="s" s="21">
        <f>IF(J7080&lt;25%,"น้อยกว่า 25%",IF(J7080&gt;=25%,"มากกว่าหรือเท่ากับ 25%",IF(J7080&gt;=35%,"มากกว่าหรือเท่ากับ 35%")))</f>
        <v>18</v>
      </c>
    </row>
    <row r="7081" s="7" customFormat="1" ht="19.15" customHeight="1">
      <c r="A7081" t="s" s="16">
        <v>7160</v>
      </c>
      <c r="B7081" s="17">
        <v>2</v>
      </c>
      <c r="C7081" s="17">
        <v>20</v>
      </c>
      <c r="D7081" t="s" s="16">
        <v>7219</v>
      </c>
      <c r="E7081" t="s" s="16">
        <v>112</v>
      </c>
      <c r="F7081" s="55">
        <v>47</v>
      </c>
      <c r="G7081" s="17">
        <v>51</v>
      </c>
      <c r="H7081" s="18">
        <f>SUM(G7081-F7081)</f>
        <v>4</v>
      </c>
      <c r="I7081" s="19">
        <f>H7081/F7081</f>
        <v>0.0851063829787234</v>
      </c>
      <c r="J7081" s="19">
        <f>H7081/G7081</f>
        <v>0.07843137254901961</v>
      </c>
      <c r="K7081" t="s" s="21">
        <f>IF(J7081&lt;25%,"น้อยกว่า 25%",IF(J7081&gt;=25%,"มากกว่าหรือเท่ากับ 25%",IF(J7081&gt;=35%,"มากกว่าหรือเท่ากับ 35%")))</f>
        <v>18</v>
      </c>
    </row>
    <row r="7082" s="7" customFormat="1" ht="19.15" customHeight="1">
      <c r="A7082" t="s" s="16">
        <v>7160</v>
      </c>
      <c r="B7082" s="17">
        <v>2</v>
      </c>
      <c r="C7082" s="17">
        <v>27</v>
      </c>
      <c r="D7082" t="s" s="16">
        <v>7220</v>
      </c>
      <c r="E7082" t="s" s="16">
        <v>153</v>
      </c>
      <c r="F7082" s="55">
        <v>43</v>
      </c>
      <c r="G7082" s="17">
        <v>50</v>
      </c>
      <c r="H7082" s="18">
        <f>SUM(G7082-F7082)</f>
        <v>7</v>
      </c>
      <c r="I7082" s="19">
        <f>H7082/F7082</f>
        <v>0.162790697674419</v>
      </c>
      <c r="J7082" s="19">
        <f>H7082/G7082</f>
        <v>0.14</v>
      </c>
      <c r="K7082" t="s" s="21">
        <f>IF(J7082&lt;25%,"น้อยกว่า 25%",IF(J7082&gt;=25%,"มากกว่าหรือเท่ากับ 25%",IF(J7082&gt;=35%,"มากกว่าหรือเท่ากับ 35%")))</f>
        <v>18</v>
      </c>
    </row>
    <row r="7083" s="7" customFormat="1" ht="19.15" customHeight="1">
      <c r="A7083" t="s" s="16">
        <v>7160</v>
      </c>
      <c r="B7083" s="17">
        <v>2</v>
      </c>
      <c r="C7083" s="17">
        <v>23</v>
      </c>
      <c r="D7083" t="s" s="16">
        <v>7221</v>
      </c>
      <c r="E7083" t="s" s="16">
        <v>68</v>
      </c>
      <c r="F7083" s="55">
        <v>41</v>
      </c>
      <c r="G7083" s="17">
        <v>43</v>
      </c>
      <c r="H7083" s="18">
        <f>SUM(G7083-F7083)</f>
        <v>2</v>
      </c>
      <c r="I7083" s="19">
        <f>H7083/F7083</f>
        <v>0.048780487804878</v>
      </c>
      <c r="J7083" s="19">
        <f>H7083/G7083</f>
        <v>0.0465116279069767</v>
      </c>
      <c r="K7083" t="s" s="21">
        <f>IF(J7083&lt;25%,"น้อยกว่า 25%",IF(J7083&gt;=25%,"มากกว่าหรือเท่ากับ 25%",IF(J7083&gt;=35%,"มากกว่าหรือเท่ากับ 35%")))</f>
        <v>18</v>
      </c>
    </row>
    <row r="7084" s="7" customFormat="1" ht="19.15" customHeight="1">
      <c r="A7084" t="s" s="16">
        <v>7160</v>
      </c>
      <c r="B7084" s="17">
        <v>2</v>
      </c>
      <c r="C7084" s="17">
        <v>24</v>
      </c>
      <c r="D7084" t="s" s="16">
        <v>7222</v>
      </c>
      <c r="E7084" t="s" s="16">
        <v>40</v>
      </c>
      <c r="F7084" s="55">
        <v>36</v>
      </c>
      <c r="G7084" s="17">
        <v>43</v>
      </c>
      <c r="H7084" s="18">
        <f>SUM(G7084-F7084)</f>
        <v>7</v>
      </c>
      <c r="I7084" s="19">
        <f>H7084/F7084</f>
        <v>0.194444444444444</v>
      </c>
      <c r="J7084" s="19">
        <f>H7084/G7084</f>
        <v>0.162790697674419</v>
      </c>
      <c r="K7084" t="s" s="21">
        <f>IF(J7084&lt;25%,"น้อยกว่า 25%",IF(J7084&gt;=25%,"มากกว่าหรือเท่ากับ 25%",IF(J7084&gt;=35%,"มากกว่าหรือเท่ากับ 35%")))</f>
        <v>18</v>
      </c>
    </row>
    <row r="7085" s="7" customFormat="1" ht="19.15" customHeight="1">
      <c r="A7085" t="s" s="16">
        <v>7160</v>
      </c>
      <c r="B7085" s="17">
        <v>2</v>
      </c>
      <c r="C7085" s="17">
        <v>22</v>
      </c>
      <c r="D7085" t="s" s="16">
        <v>7223</v>
      </c>
      <c r="E7085" t="s" s="16">
        <v>54</v>
      </c>
      <c r="F7085" s="55">
        <v>33</v>
      </c>
      <c r="G7085" s="17">
        <v>39</v>
      </c>
      <c r="H7085" s="18">
        <f>SUM(G7085-F7085)</f>
        <v>6</v>
      </c>
      <c r="I7085" s="19">
        <f>H7085/F7085</f>
        <v>0.181818181818182</v>
      </c>
      <c r="J7085" s="19">
        <f>H7085/G7085</f>
        <v>0.153846153846154</v>
      </c>
      <c r="K7085" t="s" s="21">
        <f>IF(J7085&lt;25%,"น้อยกว่า 25%",IF(J7085&gt;=25%,"มากกว่าหรือเท่ากับ 25%",IF(J7085&gt;=35%,"มากกว่าหรือเท่ากับ 35%")))</f>
        <v>18</v>
      </c>
    </row>
    <row r="7086" s="7" customFormat="1" ht="19.15" customHeight="1">
      <c r="A7086" t="s" s="16">
        <v>7160</v>
      </c>
      <c r="B7086" s="17">
        <v>2</v>
      </c>
      <c r="C7086" s="17">
        <v>30</v>
      </c>
      <c r="D7086" t="s" s="16">
        <v>7224</v>
      </c>
      <c r="E7086" t="s" s="16">
        <v>173</v>
      </c>
      <c r="F7086" s="55">
        <v>33</v>
      </c>
      <c r="G7086" s="17">
        <v>37</v>
      </c>
      <c r="H7086" s="18">
        <f>SUM(G7086-F7086)</f>
        <v>4</v>
      </c>
      <c r="I7086" s="19">
        <f>H7086/F7086</f>
        <v>0.121212121212121</v>
      </c>
      <c r="J7086" s="19">
        <f>H7086/G7086</f>
        <v>0.108108108108108</v>
      </c>
      <c r="K7086" t="s" s="21">
        <f>IF(J7086&lt;25%,"น้อยกว่า 25%",IF(J7086&gt;=25%,"มากกว่าหรือเท่ากับ 25%",IF(J7086&gt;=35%,"มากกว่าหรือเท่ากับ 35%")))</f>
        <v>18</v>
      </c>
    </row>
    <row r="7087" s="7" customFormat="1" ht="19.15" customHeight="1">
      <c r="A7087" t="s" s="16">
        <v>7160</v>
      </c>
      <c r="B7087" s="17">
        <v>2</v>
      </c>
      <c r="C7087" s="17">
        <v>7</v>
      </c>
      <c r="D7087" t="s" s="16">
        <v>7225</v>
      </c>
      <c r="E7087" t="s" s="16">
        <v>380</v>
      </c>
      <c r="F7087" s="37">
        <v>0</v>
      </c>
      <c r="G7087" s="17">
        <v>0</v>
      </c>
      <c r="H7087" s="18">
        <f>SUM(G7087-F7087)</f>
        <v>0</v>
      </c>
      <c r="I7087" s="19">
        <f>H7087/F7087</f>
      </c>
      <c r="J7087" s="19">
        <f>H7087/G7087</f>
      </c>
      <c r="K7087" s="24">
        <f>IF(J7087&lt;25%,"น้อยกว่า 25%",IF(J7087&gt;=25%,"มากกว่าหรือเท่ากับ 25%",IF(J7087&gt;=35%,"มากกว่าหรือเท่ากับ 35%")))</f>
      </c>
    </row>
    <row r="7088" s="7" customFormat="1" ht="19.15" customHeight="1">
      <c r="A7088" t="s" s="16">
        <v>7160</v>
      </c>
      <c r="B7088" s="17">
        <v>2</v>
      </c>
      <c r="C7088" s="17">
        <v>10</v>
      </c>
      <c r="D7088" t="s" s="16">
        <v>7226</v>
      </c>
      <c r="E7088" t="s" s="16">
        <v>38</v>
      </c>
      <c r="F7088" s="37">
        <v>0</v>
      </c>
      <c r="G7088" s="17">
        <v>0</v>
      </c>
      <c r="H7088" s="18">
        <f>SUM(G7088-F7088)</f>
        <v>0</v>
      </c>
      <c r="I7088" s="19">
        <f>H7088/F7088</f>
      </c>
      <c r="J7088" s="19">
        <f>H7088/G7088</f>
      </c>
      <c r="K7088" s="24">
        <f>IF(J7088&lt;25%,"น้อยกว่า 25%",IF(J7088&gt;=25%,"มากกว่าหรือเท่ากับ 25%",IF(J7088&gt;=35%,"มากกว่าหรือเท่ากับ 35%")))</f>
      </c>
    </row>
    <row r="7089" s="7" customFormat="1" ht="19.15" customHeight="1">
      <c r="A7089" t="s" s="16">
        <v>7160</v>
      </c>
      <c r="B7089" s="17">
        <v>3</v>
      </c>
      <c r="C7089" s="17">
        <v>9</v>
      </c>
      <c r="D7089" t="s" s="16">
        <v>7227</v>
      </c>
      <c r="E7089" t="s" s="16">
        <v>84</v>
      </c>
      <c r="F7089" s="55">
        <v>34178</v>
      </c>
      <c r="G7089" s="17">
        <v>40612</v>
      </c>
      <c r="H7089" s="18">
        <f>SUM(G7089-F7089)</f>
        <v>6434</v>
      </c>
      <c r="I7089" s="19">
        <f>H7089/F7089</f>
        <v>0.188249751302007</v>
      </c>
      <c r="J7089" s="19">
        <f>H7089/G7089</f>
        <v>0.158426080961292</v>
      </c>
      <c r="K7089" t="s" s="21">
        <f>IF(J7089&lt;25%,"น้อยกว่า 25%",IF(J7089&gt;=25%,"มากกว่าหรือเท่ากับ 25%",IF(J7089&gt;=35%,"มากกว่าหรือเท่ากับ 35%")))</f>
        <v>18</v>
      </c>
    </row>
    <row r="7090" s="7" customFormat="1" ht="19.15" customHeight="1">
      <c r="A7090" t="s" s="16">
        <v>7160</v>
      </c>
      <c r="B7090" s="17">
        <v>3</v>
      </c>
      <c r="C7090" s="17">
        <v>5</v>
      </c>
      <c r="D7090" t="s" s="16">
        <v>7228</v>
      </c>
      <c r="E7090" t="s" s="16">
        <v>20</v>
      </c>
      <c r="F7090" s="55">
        <v>21964</v>
      </c>
      <c r="G7090" s="17">
        <v>24383</v>
      </c>
      <c r="H7090" s="18">
        <f>SUM(G7090-F7090)</f>
        <v>2419</v>
      </c>
      <c r="I7090" s="19">
        <f>H7090/F7090</f>
        <v>0.110134765980696</v>
      </c>
      <c r="J7090" s="19">
        <f>H7090/G7090</f>
        <v>0.0992084649140795</v>
      </c>
      <c r="K7090" t="s" s="21">
        <f>IF(J7090&lt;25%,"น้อยกว่า 25%",IF(J7090&gt;=25%,"มากกว่าหรือเท่ากับ 25%",IF(J7090&gt;=35%,"มากกว่าหรือเท่ากับ 35%")))</f>
        <v>18</v>
      </c>
    </row>
    <row r="7091" s="7" customFormat="1" ht="19.15" customHeight="1">
      <c r="A7091" t="s" s="16">
        <v>7160</v>
      </c>
      <c r="B7091" s="17">
        <v>3</v>
      </c>
      <c r="C7091" s="17">
        <v>14</v>
      </c>
      <c r="D7091" t="s" s="16">
        <v>7229</v>
      </c>
      <c r="E7091" t="s" s="16">
        <v>26</v>
      </c>
      <c r="F7091" s="55">
        <v>12554</v>
      </c>
      <c r="G7091" s="17">
        <v>13555</v>
      </c>
      <c r="H7091" s="18">
        <f>SUM(G7091-F7091)</f>
        <v>1001</v>
      </c>
      <c r="I7091" s="19">
        <f>H7091/F7091</f>
        <v>0.0797355424565875</v>
      </c>
      <c r="J7091" s="19">
        <f>H7091/G7091</f>
        <v>0.0738472888233124</v>
      </c>
      <c r="K7091" t="s" s="21">
        <f>IF(J7091&lt;25%,"น้อยกว่า 25%",IF(J7091&gt;=25%,"มากกว่าหรือเท่ากับ 25%",IF(J7091&gt;=35%,"มากกว่าหรือเท่ากับ 35%")))</f>
        <v>18</v>
      </c>
    </row>
    <row r="7092" s="7" customFormat="1" ht="19.15" customHeight="1">
      <c r="A7092" t="s" s="16">
        <v>7160</v>
      </c>
      <c r="B7092" s="17">
        <v>3</v>
      </c>
      <c r="C7092" s="17">
        <v>8</v>
      </c>
      <c r="D7092" t="s" s="16">
        <v>7230</v>
      </c>
      <c r="E7092" t="s" s="16">
        <v>38</v>
      </c>
      <c r="F7092" s="55">
        <v>1511</v>
      </c>
      <c r="G7092" s="17">
        <v>1882</v>
      </c>
      <c r="H7092" s="18">
        <f>SUM(G7092-F7092)</f>
        <v>371</v>
      </c>
      <c r="I7092" s="19">
        <f>H7092/F7092</f>
        <v>0.245532759761747</v>
      </c>
      <c r="J7092" s="19">
        <f>H7092/G7092</f>
        <v>0.197130712008502</v>
      </c>
      <c r="K7092" t="s" s="21">
        <f>IF(J7092&lt;25%,"น้อยกว่า 25%",IF(J7092&gt;=25%,"มากกว่าหรือเท่ากับ 25%",IF(J7092&gt;=35%,"มากกว่าหรือเท่ากับ 35%")))</f>
        <v>18</v>
      </c>
    </row>
    <row r="7093" s="7" customFormat="1" ht="19.15" customHeight="1">
      <c r="A7093" t="s" s="16">
        <v>7160</v>
      </c>
      <c r="B7093" s="17">
        <v>3</v>
      </c>
      <c r="C7093" s="17">
        <v>13</v>
      </c>
      <c r="D7093" t="s" s="16">
        <v>7231</v>
      </c>
      <c r="E7093" t="s" s="16">
        <v>52</v>
      </c>
      <c r="F7093" s="55">
        <v>1188</v>
      </c>
      <c r="G7093" s="17">
        <v>1385</v>
      </c>
      <c r="H7093" s="18">
        <f>SUM(G7093-F7093)</f>
        <v>197</v>
      </c>
      <c r="I7093" s="19">
        <f>H7093/F7093</f>
        <v>0.165824915824916</v>
      </c>
      <c r="J7093" s="19">
        <f>H7093/G7093</f>
        <v>0.142238267148014</v>
      </c>
      <c r="K7093" t="s" s="21">
        <f>IF(J7093&lt;25%,"น้อยกว่า 25%",IF(J7093&gt;=25%,"มากกว่าหรือเท่ากับ 25%",IF(J7093&gt;=35%,"มากกว่าหรือเท่ากับ 35%")))</f>
        <v>18</v>
      </c>
    </row>
    <row r="7094" s="7" customFormat="1" ht="19.15" customHeight="1">
      <c r="A7094" t="s" s="16">
        <v>7160</v>
      </c>
      <c r="B7094" s="17">
        <v>3</v>
      </c>
      <c r="C7094" s="17">
        <v>16</v>
      </c>
      <c r="D7094" t="s" s="16">
        <v>7232</v>
      </c>
      <c r="E7094" t="s" s="16">
        <v>36</v>
      </c>
      <c r="F7094" s="55">
        <v>758</v>
      </c>
      <c r="G7094" s="17">
        <v>889</v>
      </c>
      <c r="H7094" s="18">
        <f>SUM(G7094-F7094)</f>
        <v>131</v>
      </c>
      <c r="I7094" s="19">
        <f>H7094/F7094</f>
        <v>0.172823218997361</v>
      </c>
      <c r="J7094" s="19">
        <f>H7094/G7094</f>
        <v>0.147356580427447</v>
      </c>
      <c r="K7094" t="s" s="21">
        <f>IF(J7094&lt;25%,"น้อยกว่า 25%",IF(J7094&gt;=25%,"มากกว่าหรือเท่ากับ 25%",IF(J7094&gt;=35%,"มากกว่าหรือเท่ากับ 35%")))</f>
        <v>18</v>
      </c>
    </row>
    <row r="7095" s="7" customFormat="1" ht="19.15" customHeight="1">
      <c r="A7095" t="s" s="16">
        <v>7160</v>
      </c>
      <c r="B7095" s="17">
        <v>3</v>
      </c>
      <c r="C7095" s="17">
        <v>29</v>
      </c>
      <c r="D7095" t="s" s="16">
        <v>7233</v>
      </c>
      <c r="E7095" t="s" s="16">
        <v>54</v>
      </c>
      <c r="F7095" s="55">
        <v>532</v>
      </c>
      <c r="G7095" s="17">
        <v>571</v>
      </c>
      <c r="H7095" s="18">
        <f>SUM(G7095-F7095)</f>
        <v>39</v>
      </c>
      <c r="I7095" s="19">
        <f>H7095/F7095</f>
        <v>0.0733082706766917</v>
      </c>
      <c r="J7095" s="19">
        <f>H7095/G7095</f>
        <v>0.0683012259194396</v>
      </c>
      <c r="K7095" t="s" s="21">
        <f>IF(J7095&lt;25%,"น้อยกว่า 25%",IF(J7095&gt;=25%,"มากกว่าหรือเท่ากับ 25%",IF(J7095&gt;=35%,"มากกว่าหรือเท่ากับ 35%")))</f>
        <v>18</v>
      </c>
    </row>
    <row r="7096" s="7" customFormat="1" ht="19.15" customHeight="1">
      <c r="A7096" t="s" s="16">
        <v>7160</v>
      </c>
      <c r="B7096" s="17">
        <v>3</v>
      </c>
      <c r="C7096" s="17">
        <v>25</v>
      </c>
      <c r="D7096" t="s" s="16">
        <v>7234</v>
      </c>
      <c r="E7096" t="s" s="16">
        <v>116</v>
      </c>
      <c r="F7096" s="55">
        <v>454</v>
      </c>
      <c r="G7096" s="17">
        <v>490</v>
      </c>
      <c r="H7096" s="18">
        <f>SUM(G7096-F7096)</f>
        <v>36</v>
      </c>
      <c r="I7096" s="19">
        <f>H7096/F7096</f>
        <v>0.079295154185022</v>
      </c>
      <c r="J7096" s="19">
        <f>H7096/G7096</f>
        <v>0.07346938775510201</v>
      </c>
      <c r="K7096" t="s" s="21">
        <f>IF(J7096&lt;25%,"น้อยกว่า 25%",IF(J7096&gt;=25%,"มากกว่าหรือเท่ากับ 25%",IF(J7096&gt;=35%,"มากกว่าหรือเท่ากับ 35%")))</f>
        <v>18</v>
      </c>
    </row>
    <row r="7097" s="7" customFormat="1" ht="19.15" customHeight="1">
      <c r="A7097" t="s" s="16">
        <v>7160</v>
      </c>
      <c r="B7097" s="17">
        <v>3</v>
      </c>
      <c r="C7097" s="17">
        <v>24</v>
      </c>
      <c r="D7097" t="s" s="16">
        <v>7235</v>
      </c>
      <c r="E7097" t="s" s="16">
        <v>1284</v>
      </c>
      <c r="F7097" s="55">
        <v>259</v>
      </c>
      <c r="G7097" s="17">
        <v>284</v>
      </c>
      <c r="H7097" s="18">
        <f>SUM(G7097-F7097)</f>
        <v>25</v>
      </c>
      <c r="I7097" s="19">
        <f>H7097/F7097</f>
        <v>0.0965250965250965</v>
      </c>
      <c r="J7097" s="19">
        <f>H7097/G7097</f>
        <v>0.0880281690140845</v>
      </c>
      <c r="K7097" t="s" s="21">
        <f>IF(J7097&lt;25%,"น้อยกว่า 25%",IF(J7097&gt;=25%,"มากกว่าหรือเท่ากับ 25%",IF(J7097&gt;=35%,"มากกว่าหรือเท่ากับ 35%")))</f>
        <v>18</v>
      </c>
    </row>
    <row r="7098" s="7" customFormat="1" ht="19.15" customHeight="1">
      <c r="A7098" t="s" s="16">
        <v>7160</v>
      </c>
      <c r="B7098" s="17">
        <v>3</v>
      </c>
      <c r="C7098" s="17">
        <v>1</v>
      </c>
      <c r="D7098" t="s" s="16">
        <v>7236</v>
      </c>
      <c r="E7098" t="s" s="16">
        <v>24</v>
      </c>
      <c r="F7098" s="55">
        <v>200</v>
      </c>
      <c r="G7098" s="17">
        <v>233</v>
      </c>
      <c r="H7098" s="18">
        <f>SUM(G7098-F7098)</f>
        <v>33</v>
      </c>
      <c r="I7098" s="19">
        <f>H7098/F7098</f>
        <v>0.165</v>
      </c>
      <c r="J7098" s="19">
        <f>H7098/G7098</f>
        <v>0.141630901287554</v>
      </c>
      <c r="K7098" t="s" s="21">
        <f>IF(J7098&lt;25%,"น้อยกว่า 25%",IF(J7098&gt;=25%,"มากกว่าหรือเท่ากับ 25%",IF(J7098&gt;=35%,"มากกว่าหรือเท่ากับ 35%")))</f>
        <v>18</v>
      </c>
    </row>
    <row r="7099" s="7" customFormat="1" ht="19.15" customHeight="1">
      <c r="A7099" t="s" s="16">
        <v>7160</v>
      </c>
      <c r="B7099" s="17">
        <v>3</v>
      </c>
      <c r="C7099" s="17">
        <v>34</v>
      </c>
      <c r="D7099" t="s" s="16">
        <v>7237</v>
      </c>
      <c r="E7099" t="s" s="16">
        <v>1716</v>
      </c>
      <c r="F7099" s="55">
        <v>172</v>
      </c>
      <c r="G7099" s="17">
        <v>199</v>
      </c>
      <c r="H7099" s="18">
        <f>SUM(G7099-F7099)</f>
        <v>27</v>
      </c>
      <c r="I7099" s="19">
        <f>H7099/F7099</f>
        <v>0.156976744186047</v>
      </c>
      <c r="J7099" s="19">
        <f>H7099/G7099</f>
        <v>0.135678391959799</v>
      </c>
      <c r="K7099" t="s" s="21">
        <f>IF(J7099&lt;25%,"น้อยกว่า 25%",IF(J7099&gt;=25%,"มากกว่าหรือเท่ากับ 25%",IF(J7099&gt;=35%,"มากกว่าหรือเท่ากับ 35%")))</f>
        <v>18</v>
      </c>
    </row>
    <row r="7100" s="7" customFormat="1" ht="19.15" customHeight="1">
      <c r="A7100" t="s" s="16">
        <v>7160</v>
      </c>
      <c r="B7100" s="17">
        <v>3</v>
      </c>
      <c r="C7100" s="17">
        <v>10</v>
      </c>
      <c r="D7100" t="s" s="16">
        <v>7238</v>
      </c>
      <c r="E7100" t="s" s="16">
        <v>101</v>
      </c>
      <c r="F7100" s="55">
        <v>137</v>
      </c>
      <c r="G7100" s="17">
        <v>172</v>
      </c>
      <c r="H7100" s="18">
        <f>SUM(G7100-F7100)</f>
        <v>35</v>
      </c>
      <c r="I7100" s="19">
        <f>H7100/F7100</f>
        <v>0.255474452554745</v>
      </c>
      <c r="J7100" s="19">
        <f>H7100/G7100</f>
        <v>0.203488372093023</v>
      </c>
      <c r="K7100" t="s" s="21">
        <f>IF(J7100&lt;25%,"น้อยกว่า 25%",IF(J7100&gt;=25%,"มากกว่าหรือเท่ากับ 25%",IF(J7100&gt;=35%,"มากกว่าหรือเท่ากับ 35%")))</f>
        <v>18</v>
      </c>
    </row>
    <row r="7101" s="7" customFormat="1" ht="19.15" customHeight="1">
      <c r="A7101" t="s" s="16">
        <v>7160</v>
      </c>
      <c r="B7101" s="17">
        <v>3</v>
      </c>
      <c r="C7101" s="17">
        <v>7</v>
      </c>
      <c r="D7101" t="s" s="16">
        <v>7239</v>
      </c>
      <c r="E7101" t="s" s="16">
        <v>30</v>
      </c>
      <c r="F7101" s="55">
        <v>98</v>
      </c>
      <c r="G7101" s="17">
        <v>118</v>
      </c>
      <c r="H7101" s="18">
        <f>SUM(G7101-F7101)</f>
        <v>20</v>
      </c>
      <c r="I7101" s="19">
        <f>H7101/F7101</f>
        <v>0.204081632653061</v>
      </c>
      <c r="J7101" s="19">
        <f>H7101/G7101</f>
        <v>0.169491525423729</v>
      </c>
      <c r="K7101" t="s" s="21">
        <f>IF(J7101&lt;25%,"น้อยกว่า 25%",IF(J7101&gt;=25%,"มากกว่าหรือเท่ากับ 25%",IF(J7101&gt;=35%,"มากกว่าหรือเท่ากับ 35%")))</f>
        <v>18</v>
      </c>
    </row>
    <row r="7102" s="7" customFormat="1" ht="19.15" customHeight="1">
      <c r="A7102" t="s" s="16">
        <v>7160</v>
      </c>
      <c r="B7102" s="17">
        <v>3</v>
      </c>
      <c r="C7102" s="17">
        <v>28</v>
      </c>
      <c r="D7102" t="s" s="16">
        <v>7240</v>
      </c>
      <c r="E7102" t="s" s="16">
        <v>112</v>
      </c>
      <c r="F7102" s="55">
        <v>101</v>
      </c>
      <c r="G7102" s="17">
        <v>110</v>
      </c>
      <c r="H7102" s="18">
        <f>SUM(G7102-F7102)</f>
        <v>9</v>
      </c>
      <c r="I7102" s="19">
        <f>H7102/F7102</f>
        <v>0.0891089108910891</v>
      </c>
      <c r="J7102" s="19">
        <f>H7102/G7102</f>
        <v>0.0818181818181818</v>
      </c>
      <c r="K7102" t="s" s="21">
        <f>IF(J7102&lt;25%,"น้อยกว่า 25%",IF(J7102&gt;=25%,"มากกว่าหรือเท่ากับ 25%",IF(J7102&gt;=35%,"มากกว่าหรือเท่ากับ 35%")))</f>
        <v>18</v>
      </c>
    </row>
    <row r="7103" s="7" customFormat="1" ht="19.15" customHeight="1">
      <c r="A7103" t="s" s="16">
        <v>7160</v>
      </c>
      <c r="B7103" s="17">
        <v>3</v>
      </c>
      <c r="C7103" s="17">
        <v>11</v>
      </c>
      <c r="D7103" t="s" s="16">
        <v>7241</v>
      </c>
      <c r="E7103" t="s" s="16">
        <v>44</v>
      </c>
      <c r="F7103" s="55">
        <v>81</v>
      </c>
      <c r="G7103" s="17">
        <v>90</v>
      </c>
      <c r="H7103" s="18">
        <f>SUM(G7103-F7103)</f>
        <v>9</v>
      </c>
      <c r="I7103" s="19">
        <f>H7103/F7103</f>
        <v>0.111111111111111</v>
      </c>
      <c r="J7103" s="19">
        <f>H7103/G7103</f>
        <v>0.1</v>
      </c>
      <c r="K7103" t="s" s="21">
        <f>IF(J7103&lt;25%,"น้อยกว่า 25%",IF(J7103&gt;=25%,"มากกว่าหรือเท่ากับ 25%",IF(J7103&gt;=35%,"มากกว่าหรือเท่ากับ 35%")))</f>
        <v>18</v>
      </c>
    </row>
    <row r="7104" s="7" customFormat="1" ht="19.15" customHeight="1">
      <c r="A7104" t="s" s="16">
        <v>7160</v>
      </c>
      <c r="B7104" s="17">
        <v>3</v>
      </c>
      <c r="C7104" s="17">
        <v>2</v>
      </c>
      <c r="D7104" t="s" s="16">
        <v>7242</v>
      </c>
      <c r="E7104" t="s" s="16">
        <v>48</v>
      </c>
      <c r="F7104" s="55">
        <v>72</v>
      </c>
      <c r="G7104" s="17">
        <v>88</v>
      </c>
      <c r="H7104" s="18">
        <f>SUM(G7104-F7104)</f>
        <v>16</v>
      </c>
      <c r="I7104" s="19">
        <f>H7104/F7104</f>
        <v>0.222222222222222</v>
      </c>
      <c r="J7104" s="19">
        <f>H7104/G7104</f>
        <v>0.181818181818182</v>
      </c>
      <c r="K7104" t="s" s="21">
        <f>IF(J7104&lt;25%,"น้อยกว่า 25%",IF(J7104&gt;=25%,"มากกว่าหรือเท่ากับ 25%",IF(J7104&gt;=35%,"มากกว่าหรือเท่ากับ 35%")))</f>
        <v>18</v>
      </c>
    </row>
    <row r="7105" s="7" customFormat="1" ht="19.15" customHeight="1">
      <c r="A7105" t="s" s="16">
        <v>7160</v>
      </c>
      <c r="B7105" s="17">
        <v>3</v>
      </c>
      <c r="C7105" s="17">
        <v>33</v>
      </c>
      <c r="D7105" t="s" s="16">
        <v>7243</v>
      </c>
      <c r="E7105" t="s" s="16">
        <v>119</v>
      </c>
      <c r="F7105" s="55">
        <v>85</v>
      </c>
      <c r="G7105" s="17">
        <v>86</v>
      </c>
      <c r="H7105" s="18">
        <f>SUM(G7105-F7105)</f>
        <v>1</v>
      </c>
      <c r="I7105" s="19">
        <f>H7105/F7105</f>
        <v>0.0117647058823529</v>
      </c>
      <c r="J7105" s="19">
        <f>H7105/G7105</f>
        <v>0.0116279069767442</v>
      </c>
      <c r="K7105" t="s" s="21">
        <f>IF(J7105&lt;25%,"น้อยกว่า 25%",IF(J7105&gt;=25%,"มากกว่าหรือเท่ากับ 25%",IF(J7105&gt;=35%,"มากกว่าหรือเท่ากับ 35%")))</f>
        <v>18</v>
      </c>
    </row>
    <row r="7106" s="7" customFormat="1" ht="19.15" customHeight="1">
      <c r="A7106" t="s" s="16">
        <v>7160</v>
      </c>
      <c r="B7106" s="17">
        <v>3</v>
      </c>
      <c r="C7106" s="17">
        <v>30</v>
      </c>
      <c r="D7106" t="s" s="16">
        <v>7244</v>
      </c>
      <c r="E7106" t="s" s="16">
        <v>1309</v>
      </c>
      <c r="F7106" s="55">
        <v>59</v>
      </c>
      <c r="G7106" s="17">
        <v>70</v>
      </c>
      <c r="H7106" s="18">
        <f>SUM(G7106-F7106)</f>
        <v>11</v>
      </c>
      <c r="I7106" s="19">
        <f>H7106/F7106</f>
        <v>0.186440677966102</v>
      </c>
      <c r="J7106" s="19">
        <f>H7106/G7106</f>
        <v>0.157142857142857</v>
      </c>
      <c r="K7106" t="s" s="21">
        <f>IF(J7106&lt;25%,"น้อยกว่า 25%",IF(J7106&gt;=25%,"มากกว่าหรือเท่ากับ 25%",IF(J7106&gt;=35%,"มากกว่าหรือเท่ากับ 35%")))</f>
        <v>18</v>
      </c>
    </row>
    <row r="7107" s="7" customFormat="1" ht="19.15" customHeight="1">
      <c r="A7107" t="s" s="16">
        <v>7160</v>
      </c>
      <c r="B7107" s="17">
        <v>3</v>
      </c>
      <c r="C7107" s="17">
        <v>17</v>
      </c>
      <c r="D7107" t="s" s="16">
        <v>7245</v>
      </c>
      <c r="E7107" t="s" s="16">
        <v>424</v>
      </c>
      <c r="F7107" s="55">
        <v>59</v>
      </c>
      <c r="G7107" s="17">
        <v>66</v>
      </c>
      <c r="H7107" s="18">
        <f>SUM(G7107-F7107)</f>
        <v>7</v>
      </c>
      <c r="I7107" s="19">
        <f>H7107/F7107</f>
        <v>0.11864406779661</v>
      </c>
      <c r="J7107" s="19">
        <f>H7107/G7107</f>
        <v>0.106060606060606</v>
      </c>
      <c r="K7107" t="s" s="21">
        <f>IF(J7107&lt;25%,"น้อยกว่า 25%",IF(J7107&gt;=25%,"มากกว่าหรือเท่ากับ 25%",IF(J7107&gt;=35%,"มากกว่าหรือเท่ากับ 35%")))</f>
        <v>18</v>
      </c>
    </row>
    <row r="7108" s="7" customFormat="1" ht="19.15" customHeight="1">
      <c r="A7108" t="s" s="16">
        <v>7160</v>
      </c>
      <c r="B7108" s="17">
        <v>3</v>
      </c>
      <c r="C7108" s="17">
        <v>23</v>
      </c>
      <c r="D7108" t="s" s="16">
        <v>7246</v>
      </c>
      <c r="E7108" t="s" s="16">
        <v>60</v>
      </c>
      <c r="F7108" s="55">
        <v>58</v>
      </c>
      <c r="G7108" s="17">
        <v>65</v>
      </c>
      <c r="H7108" s="18">
        <f>SUM(G7108-F7108)</f>
        <v>7</v>
      </c>
      <c r="I7108" s="19">
        <f>H7108/F7108</f>
        <v>0.120689655172414</v>
      </c>
      <c r="J7108" s="19">
        <f>H7108/G7108</f>
        <v>0.107692307692308</v>
      </c>
      <c r="K7108" t="s" s="21">
        <f>IF(J7108&lt;25%,"น้อยกว่า 25%",IF(J7108&gt;=25%,"มากกว่าหรือเท่ากับ 25%",IF(J7108&gt;=35%,"มากกว่าหรือเท่ากับ 35%")))</f>
        <v>18</v>
      </c>
    </row>
    <row r="7109" s="7" customFormat="1" ht="19.15" customHeight="1">
      <c r="A7109" t="s" s="16">
        <v>7160</v>
      </c>
      <c r="B7109" s="17">
        <v>3</v>
      </c>
      <c r="C7109" s="17">
        <v>22</v>
      </c>
      <c r="D7109" t="s" s="16">
        <v>7247</v>
      </c>
      <c r="E7109" t="s" s="16">
        <v>64</v>
      </c>
      <c r="F7109" s="55">
        <v>42</v>
      </c>
      <c r="G7109" s="17">
        <v>52</v>
      </c>
      <c r="H7109" s="18">
        <f>SUM(G7109-F7109)</f>
        <v>10</v>
      </c>
      <c r="I7109" s="19">
        <f>H7109/F7109</f>
        <v>0.238095238095238</v>
      </c>
      <c r="J7109" s="19">
        <f>H7109/G7109</f>
        <v>0.192307692307692</v>
      </c>
      <c r="K7109" t="s" s="21">
        <f>IF(J7109&lt;25%,"น้อยกว่า 25%",IF(J7109&gt;=25%,"มากกว่าหรือเท่ากับ 25%",IF(J7109&gt;=35%,"มากกว่าหรือเท่ากับ 35%")))</f>
        <v>18</v>
      </c>
    </row>
    <row r="7110" s="7" customFormat="1" ht="19.15" customHeight="1">
      <c r="A7110" t="s" s="16">
        <v>7160</v>
      </c>
      <c r="B7110" s="17">
        <v>3</v>
      </c>
      <c r="C7110" s="17">
        <v>26</v>
      </c>
      <c r="D7110" t="s" s="16">
        <v>7248</v>
      </c>
      <c r="E7110" t="s" s="16">
        <v>72</v>
      </c>
      <c r="F7110" s="55">
        <v>46</v>
      </c>
      <c r="G7110" s="17">
        <v>50</v>
      </c>
      <c r="H7110" s="18">
        <f>SUM(G7110-F7110)</f>
        <v>4</v>
      </c>
      <c r="I7110" s="19">
        <f>H7110/F7110</f>
        <v>0.0869565217391304</v>
      </c>
      <c r="J7110" s="19">
        <f>H7110/G7110</f>
        <v>0.08</v>
      </c>
      <c r="K7110" t="s" s="21">
        <f>IF(J7110&lt;25%,"น้อยกว่า 25%",IF(J7110&gt;=25%,"มากกว่าหรือเท่ากับ 25%",IF(J7110&gt;=35%,"มากกว่าหรือเท่ากับ 35%")))</f>
        <v>18</v>
      </c>
    </row>
    <row r="7111" s="7" customFormat="1" ht="19.15" customHeight="1">
      <c r="A7111" t="s" s="16">
        <v>7160</v>
      </c>
      <c r="B7111" s="17">
        <v>3</v>
      </c>
      <c r="C7111" s="17">
        <v>18</v>
      </c>
      <c r="D7111" t="s" s="16">
        <v>7249</v>
      </c>
      <c r="E7111" t="s" s="16">
        <v>66</v>
      </c>
      <c r="F7111" s="55">
        <v>36</v>
      </c>
      <c r="G7111" s="17">
        <v>40</v>
      </c>
      <c r="H7111" s="18">
        <f>SUM(G7111-F7111)</f>
        <v>4</v>
      </c>
      <c r="I7111" s="19">
        <f>H7111/F7111</f>
        <v>0.111111111111111</v>
      </c>
      <c r="J7111" s="19">
        <f>H7111/G7111</f>
        <v>0.1</v>
      </c>
      <c r="K7111" t="s" s="21">
        <f>IF(J7111&lt;25%,"น้อยกว่า 25%",IF(J7111&gt;=25%,"มากกว่าหรือเท่ากับ 25%",IF(J7111&gt;=35%,"มากกว่าหรือเท่ากับ 35%")))</f>
        <v>18</v>
      </c>
    </row>
    <row r="7112" s="7" customFormat="1" ht="19.15" customHeight="1">
      <c r="A7112" t="s" s="16">
        <v>7160</v>
      </c>
      <c r="B7112" s="17">
        <v>3</v>
      </c>
      <c r="C7112" s="17">
        <v>19</v>
      </c>
      <c r="D7112" t="s" s="16">
        <v>7250</v>
      </c>
      <c r="E7112" t="s" s="16">
        <v>76</v>
      </c>
      <c r="F7112" s="55">
        <v>34</v>
      </c>
      <c r="G7112" s="17">
        <v>40</v>
      </c>
      <c r="H7112" s="18">
        <f>SUM(G7112-F7112)</f>
        <v>6</v>
      </c>
      <c r="I7112" s="19">
        <f>H7112/F7112</f>
        <v>0.176470588235294</v>
      </c>
      <c r="J7112" s="19">
        <f>H7112/G7112</f>
        <v>0.15</v>
      </c>
      <c r="K7112" t="s" s="21">
        <f>IF(J7112&lt;25%,"น้อยกว่า 25%",IF(J7112&gt;=25%,"มากกว่าหรือเท่ากับ 25%",IF(J7112&gt;=35%,"มากกว่าหรือเท่ากับ 35%")))</f>
        <v>18</v>
      </c>
    </row>
    <row r="7113" s="7" customFormat="1" ht="19.15" customHeight="1">
      <c r="A7113" t="s" s="16">
        <v>7160</v>
      </c>
      <c r="B7113" s="17">
        <v>3</v>
      </c>
      <c r="C7113" s="17">
        <v>31</v>
      </c>
      <c r="D7113" t="s" s="16">
        <v>7251</v>
      </c>
      <c r="E7113" t="s" s="16">
        <v>68</v>
      </c>
      <c r="F7113" s="55">
        <v>18</v>
      </c>
      <c r="G7113" s="17">
        <v>21</v>
      </c>
      <c r="H7113" s="18">
        <f>SUM(G7113-F7113)</f>
        <v>3</v>
      </c>
      <c r="I7113" s="19">
        <f>H7113/F7113</f>
        <v>0.166666666666667</v>
      </c>
      <c r="J7113" s="19">
        <f>H7113/G7113</f>
        <v>0.142857142857143</v>
      </c>
      <c r="K7113" t="s" s="21">
        <f>IF(J7113&lt;25%,"น้อยกว่า 25%",IF(J7113&gt;=25%,"มากกว่าหรือเท่ากับ 25%",IF(J7113&gt;=35%,"มากกว่าหรือเท่ากับ 35%")))</f>
        <v>18</v>
      </c>
    </row>
    <row r="7114" s="7" customFormat="1" ht="19.15" customHeight="1">
      <c r="A7114" t="s" s="16">
        <v>7160</v>
      </c>
      <c r="B7114" s="17">
        <v>3</v>
      </c>
      <c r="C7114" s="17">
        <v>32</v>
      </c>
      <c r="D7114" t="s" s="16">
        <v>7252</v>
      </c>
      <c r="E7114" t="s" s="16">
        <v>173</v>
      </c>
      <c r="F7114" s="55">
        <v>18</v>
      </c>
      <c r="G7114" s="17">
        <v>21</v>
      </c>
      <c r="H7114" s="18">
        <f>SUM(G7114-F7114)</f>
        <v>3</v>
      </c>
      <c r="I7114" s="19">
        <f>H7114/F7114</f>
        <v>0.166666666666667</v>
      </c>
      <c r="J7114" s="19">
        <f>H7114/G7114</f>
        <v>0.142857142857143</v>
      </c>
      <c r="K7114" t="s" s="21">
        <f>IF(J7114&lt;25%,"น้อยกว่า 25%",IF(J7114&gt;=25%,"มากกว่าหรือเท่ากับ 25%",IF(J7114&gt;=35%,"มากกว่าหรือเท่ากับ 35%")))</f>
        <v>18</v>
      </c>
    </row>
    <row r="7115" s="7" customFormat="1" ht="19.15" customHeight="1">
      <c r="A7115" t="s" s="16">
        <v>7160</v>
      </c>
      <c r="B7115" s="17">
        <v>3</v>
      </c>
      <c r="C7115" s="17">
        <v>12</v>
      </c>
      <c r="D7115" t="s" s="16">
        <v>7253</v>
      </c>
      <c r="E7115" t="s" s="16">
        <v>380</v>
      </c>
      <c r="F7115" s="37">
        <v>0</v>
      </c>
      <c r="G7115" s="17">
        <v>0</v>
      </c>
      <c r="H7115" s="18">
        <f>SUM(G7115-F7115)</f>
        <v>0</v>
      </c>
      <c r="I7115" s="19">
        <f>H7115/F7115</f>
      </c>
      <c r="J7115" s="19">
        <f>H7115/G7115</f>
      </c>
      <c r="K7115" s="24">
        <f>IF(J7115&lt;25%,"น้อยกว่า 25%",IF(J7115&gt;=25%,"มากกว่าหรือเท่ากับ 25%",IF(J7115&gt;=35%,"มากกว่าหรือเท่ากับ 35%")))</f>
      </c>
    </row>
    <row r="7116" s="7" customFormat="1" ht="19.15" customHeight="1">
      <c r="A7116" t="s" s="16">
        <v>7160</v>
      </c>
      <c r="B7116" s="17">
        <v>2</v>
      </c>
      <c r="C7116" s="17">
        <v>11</v>
      </c>
      <c r="D7116" t="s" s="16">
        <v>7254</v>
      </c>
      <c r="E7116" t="s" s="16">
        <v>76</v>
      </c>
      <c r="F7116" s="59">
        <v>81</v>
      </c>
      <c r="G7116" s="30">
        <v>108</v>
      </c>
      <c r="H7116" s="18">
        <f>SUM(G7116-F7116)</f>
        <v>27</v>
      </c>
      <c r="I7116" s="19">
        <f>H7116/F7116</f>
        <v>0.333333333333333</v>
      </c>
      <c r="J7116" s="19">
        <f>H7116/G7116</f>
        <v>0.25</v>
      </c>
      <c r="K7116" t="s" s="21">
        <f>IF(J7116&lt;25%,"น้อยกว่า 25%",IF(J7116&gt;=25%,"มากกว่าหรือเท่ากับ 25%",IF(J7116&gt;=35%,"มากกว่าหรือเท่ากับ 35%")))</f>
        <v>122</v>
      </c>
    </row>
    <row r="7117" s="7" customFormat="1" ht="19.15" customHeight="1">
      <c r="A7117" t="s" s="16">
        <v>7160</v>
      </c>
      <c r="B7117" s="17">
        <v>3</v>
      </c>
      <c r="C7117" s="17">
        <v>27</v>
      </c>
      <c r="D7117" t="s" s="16">
        <v>7255</v>
      </c>
      <c r="E7117" t="s" s="16">
        <v>62</v>
      </c>
      <c r="F7117" s="59">
        <v>57</v>
      </c>
      <c r="G7117" s="30">
        <v>81</v>
      </c>
      <c r="H7117" s="18">
        <f>SUM(G7117-F7117)</f>
        <v>24</v>
      </c>
      <c r="I7117" s="19">
        <f>H7117/F7117</f>
        <v>0.421052631578947</v>
      </c>
      <c r="J7117" s="19">
        <f>H7117/G7117</f>
        <v>0.296296296296296</v>
      </c>
      <c r="K7117" t="s" s="21">
        <f>IF(J7117&lt;25%,"น้อยกว่า 25%",IF(J7117&gt;=25%,"มากกว่าหรือเท่ากับ 25%",IF(J7117&gt;=35%,"มากกว่าหรือเท่ากับ 35%")))</f>
        <v>122</v>
      </c>
    </row>
    <row r="7118" s="7" customFormat="1" ht="19.15" customHeight="1">
      <c r="A7118" t="s" s="16">
        <v>7160</v>
      </c>
      <c r="B7118" s="17">
        <v>2</v>
      </c>
      <c r="C7118" s="17">
        <v>18</v>
      </c>
      <c r="D7118" t="s" s="16">
        <v>7256</v>
      </c>
      <c r="E7118" t="s" s="16">
        <v>74</v>
      </c>
      <c r="F7118" s="59">
        <v>19</v>
      </c>
      <c r="G7118" s="30">
        <v>32</v>
      </c>
      <c r="H7118" s="18">
        <f>SUM(G7118-F7118)</f>
        <v>13</v>
      </c>
      <c r="I7118" s="19">
        <f>H7118/F7118</f>
        <v>0.684210526315789</v>
      </c>
      <c r="J7118" s="19">
        <f>H7118/G7118</f>
        <v>0.40625</v>
      </c>
      <c r="K7118" t="s" s="21">
        <f>IF(J7118&lt;25%,"น้อยกว่า 25%",IF(J7118&gt;=25%,"มากกว่าหรือเท่ากับ 25%",IF(J7118&gt;=35%,"มากกว่าหรือเท่ากับ 35%")))</f>
        <v>122</v>
      </c>
    </row>
    <row r="7119" s="7" customFormat="1" ht="19.15" customHeight="1">
      <c r="A7119" t="s" s="16">
        <v>7160</v>
      </c>
      <c r="B7119" s="17">
        <v>3</v>
      </c>
      <c r="C7119" s="17">
        <v>20</v>
      </c>
      <c r="D7119" t="s" s="16">
        <v>7257</v>
      </c>
      <c r="E7119" t="s" s="16">
        <v>74</v>
      </c>
      <c r="F7119" s="59">
        <v>32</v>
      </c>
      <c r="G7119" s="30">
        <v>45</v>
      </c>
      <c r="H7119" s="18">
        <f>SUM(G7119-F7119)</f>
        <v>13</v>
      </c>
      <c r="I7119" s="19">
        <f>H7119/F7119</f>
        <v>0.40625</v>
      </c>
      <c r="J7119" s="19">
        <f>H7119/G7119</f>
        <v>0.288888888888889</v>
      </c>
      <c r="K7119" t="s" s="21">
        <f>IF(J7119&lt;25%,"น้อยกว่า 25%",IF(J7119&gt;=25%,"มากกว่าหรือเท่ากับ 25%",IF(J7119&gt;=35%,"มากกว่าหรือเท่ากับ 35%")))</f>
        <v>122</v>
      </c>
    </row>
    <row r="7120" s="7" customFormat="1" ht="19.15" customHeight="1">
      <c r="A7120" t="s" s="16">
        <v>7258</v>
      </c>
      <c r="B7120" s="17">
        <v>1</v>
      </c>
      <c r="C7120" s="17">
        <v>4</v>
      </c>
      <c r="D7120" t="s" s="16">
        <v>7259</v>
      </c>
      <c r="E7120" t="s" s="16">
        <v>20</v>
      </c>
      <c r="F7120" s="55">
        <v>23187</v>
      </c>
      <c r="G7120" s="17">
        <v>23745</v>
      </c>
      <c r="H7120" s="18">
        <f>SUM(G7120-F7120)</f>
        <v>558</v>
      </c>
      <c r="I7120" s="19">
        <f>H7120/F7120</f>
        <v>0.0240652089532928</v>
      </c>
      <c r="J7120" s="19">
        <f>H7120/G7120</f>
        <v>0.0234996841440303</v>
      </c>
      <c r="K7120" t="s" s="21">
        <f>IF(J7120&lt;25%,"น้อยกว่า 25%",IF(J7120&gt;=25%,"มากกว่าหรือเท่ากับ 25%",IF(J7120&gt;=35%,"มากกว่าหรือเท่ากับ 35%")))</f>
        <v>18</v>
      </c>
    </row>
    <row r="7121" s="7" customFormat="1" ht="19.15" customHeight="1">
      <c r="A7121" t="s" s="16">
        <v>7258</v>
      </c>
      <c r="B7121" s="17">
        <v>1</v>
      </c>
      <c r="C7121" s="17">
        <v>2</v>
      </c>
      <c r="D7121" t="s" s="16">
        <v>7260</v>
      </c>
      <c r="E7121" t="s" s="16">
        <v>24</v>
      </c>
      <c r="F7121" s="55">
        <v>21269</v>
      </c>
      <c r="G7121" s="17">
        <v>22515</v>
      </c>
      <c r="H7121" s="18">
        <f>SUM(G7121-F7121)</f>
        <v>1246</v>
      </c>
      <c r="I7121" s="19">
        <f>H7121/F7121</f>
        <v>0.0585829141003338</v>
      </c>
      <c r="J7121" s="19">
        <f>H7121/G7121</f>
        <v>0.0553408838552076</v>
      </c>
      <c r="K7121" t="s" s="21">
        <f>IF(J7121&lt;25%,"น้อยกว่า 25%",IF(J7121&gt;=25%,"มากกว่าหรือเท่ากับ 25%",IF(J7121&gt;=35%,"มากกว่าหรือเท่ากับ 35%")))</f>
        <v>18</v>
      </c>
    </row>
    <row r="7122" s="7" customFormat="1" ht="19.15" customHeight="1">
      <c r="A7122" t="s" s="16">
        <v>7258</v>
      </c>
      <c r="B7122" s="17">
        <v>1</v>
      </c>
      <c r="C7122" s="17">
        <v>8</v>
      </c>
      <c r="D7122" t="s" s="16">
        <v>7261</v>
      </c>
      <c r="E7122" t="s" s="16">
        <v>17</v>
      </c>
      <c r="F7122" s="55">
        <v>18805</v>
      </c>
      <c r="G7122" s="17">
        <v>19705</v>
      </c>
      <c r="H7122" s="18">
        <f>SUM(G7122-F7122)</f>
        <v>900</v>
      </c>
      <c r="I7122" s="19">
        <f>H7122/F7122</f>
        <v>0.0478596118053709</v>
      </c>
      <c r="J7122" s="19">
        <f>H7122/G7122</f>
        <v>0.0456736868815022</v>
      </c>
      <c r="K7122" t="s" s="21">
        <f>IF(J7122&lt;25%,"น้อยกว่า 25%",IF(J7122&gt;=25%,"มากกว่าหรือเท่ากับ 25%",IF(J7122&gt;=35%,"มากกว่าหรือเท่ากับ 35%")))</f>
        <v>18</v>
      </c>
    </row>
    <row r="7123" s="7" customFormat="1" ht="19.15" customHeight="1">
      <c r="A7123" t="s" s="16">
        <v>7258</v>
      </c>
      <c r="B7123" s="17">
        <v>1</v>
      </c>
      <c r="C7123" s="17">
        <v>5</v>
      </c>
      <c r="D7123" t="s" s="16">
        <v>7262</v>
      </c>
      <c r="E7123" t="s" s="16">
        <v>22</v>
      </c>
      <c r="F7123" s="55">
        <v>12797</v>
      </c>
      <c r="G7123" s="17">
        <v>13229</v>
      </c>
      <c r="H7123" s="18">
        <f>SUM(G7123-F7123)</f>
        <v>432</v>
      </c>
      <c r="I7123" s="19">
        <f>H7123/F7123</f>
        <v>0.0337579120106275</v>
      </c>
      <c r="J7123" s="19">
        <f>H7123/G7123</f>
        <v>0.0326555295184821</v>
      </c>
      <c r="K7123" t="s" s="21">
        <f>IF(J7123&lt;25%,"น้อยกว่า 25%",IF(J7123&gt;=25%,"มากกว่าหรือเท่ากับ 25%",IF(J7123&gt;=35%,"มากกว่าหรือเท่ากับ 35%")))</f>
        <v>18</v>
      </c>
    </row>
    <row r="7124" s="7" customFormat="1" ht="19.15" customHeight="1">
      <c r="A7124" t="s" s="16">
        <v>7258</v>
      </c>
      <c r="B7124" s="17">
        <v>1</v>
      </c>
      <c r="C7124" s="17">
        <v>12</v>
      </c>
      <c r="D7124" t="s" s="16">
        <v>7263</v>
      </c>
      <c r="E7124" t="s" s="16">
        <v>30</v>
      </c>
      <c r="F7124" s="55">
        <v>2965</v>
      </c>
      <c r="G7124" s="17">
        <v>2996</v>
      </c>
      <c r="H7124" s="18">
        <f>SUM(G7124-F7124)</f>
        <v>31</v>
      </c>
      <c r="I7124" s="19">
        <f>H7124/F7124</f>
        <v>0.0104553119730185</v>
      </c>
      <c r="J7124" s="19">
        <f>H7124/G7124</f>
        <v>0.010347129506008</v>
      </c>
      <c r="K7124" t="s" s="21">
        <f>IF(J7124&lt;25%,"น้อยกว่า 25%",IF(J7124&gt;=25%,"มากกว่าหรือเท่ากับ 25%",IF(J7124&gt;=35%,"มากกว่าหรือเท่ากับ 35%")))</f>
        <v>18</v>
      </c>
    </row>
    <row r="7125" s="7" customFormat="1" ht="19.15" customHeight="1">
      <c r="A7125" t="s" s="16">
        <v>7258</v>
      </c>
      <c r="B7125" s="17">
        <v>1</v>
      </c>
      <c r="C7125" s="17">
        <v>14</v>
      </c>
      <c r="D7125" t="s" s="16">
        <v>7264</v>
      </c>
      <c r="E7125" t="s" s="16">
        <v>28</v>
      </c>
      <c r="F7125" s="55">
        <v>1633</v>
      </c>
      <c r="G7125" s="17">
        <v>1659</v>
      </c>
      <c r="H7125" s="18">
        <f>SUM(G7125-F7125)</f>
        <v>26</v>
      </c>
      <c r="I7125" s="19">
        <f>H7125/F7125</f>
        <v>0.0159216166564605</v>
      </c>
      <c r="J7125" s="19">
        <f>H7125/G7125</f>
        <v>0.0156720916214587</v>
      </c>
      <c r="K7125" t="s" s="21">
        <f>IF(J7125&lt;25%,"น้อยกว่า 25%",IF(J7125&gt;=25%,"มากกว่าหรือเท่ากับ 25%",IF(J7125&gt;=35%,"มากกว่าหรือเท่ากับ 35%")))</f>
        <v>18</v>
      </c>
    </row>
    <row r="7126" s="7" customFormat="1" ht="19.15" customHeight="1">
      <c r="A7126" t="s" s="16">
        <v>7258</v>
      </c>
      <c r="B7126" s="17">
        <v>1</v>
      </c>
      <c r="C7126" s="17">
        <v>6</v>
      </c>
      <c r="D7126" t="s" s="16">
        <v>7265</v>
      </c>
      <c r="E7126" t="s" s="16">
        <v>26</v>
      </c>
      <c r="F7126" s="55">
        <v>808</v>
      </c>
      <c r="G7126" s="17">
        <v>832</v>
      </c>
      <c r="H7126" s="18">
        <f>SUM(G7126-F7126)</f>
        <v>24</v>
      </c>
      <c r="I7126" s="19">
        <f>H7126/F7126</f>
        <v>0.0297029702970297</v>
      </c>
      <c r="J7126" s="19">
        <f>H7126/G7126</f>
        <v>0.0288461538461538</v>
      </c>
      <c r="K7126" t="s" s="21">
        <f>IF(J7126&lt;25%,"น้อยกว่า 25%",IF(J7126&gt;=25%,"มากกว่าหรือเท่ากับ 25%",IF(J7126&gt;=35%,"มากกว่าหรือเท่ากับ 35%")))</f>
        <v>18</v>
      </c>
    </row>
    <row r="7127" s="7" customFormat="1" ht="19.15" customHeight="1">
      <c r="A7127" t="s" s="16">
        <v>7258</v>
      </c>
      <c r="B7127" s="17">
        <v>1</v>
      </c>
      <c r="C7127" s="17">
        <v>22</v>
      </c>
      <c r="D7127" t="s" s="16">
        <v>7266</v>
      </c>
      <c r="E7127" t="s" s="16">
        <v>34</v>
      </c>
      <c r="F7127" s="55">
        <v>741</v>
      </c>
      <c r="G7127" s="17">
        <v>759</v>
      </c>
      <c r="H7127" s="18">
        <f>SUM(G7127-F7127)</f>
        <v>18</v>
      </c>
      <c r="I7127" s="19">
        <f>H7127/F7127</f>
        <v>0.0242914979757085</v>
      </c>
      <c r="J7127" s="19">
        <f>H7127/G7127</f>
        <v>0.0237154150197628</v>
      </c>
      <c r="K7127" t="s" s="21">
        <f>IF(J7127&lt;25%,"น้อยกว่า 25%",IF(J7127&gt;=25%,"มากกว่าหรือเท่ากับ 25%",IF(J7127&gt;=35%,"มากกว่าหรือเท่ากับ 35%")))</f>
        <v>18</v>
      </c>
    </row>
    <row r="7128" s="7" customFormat="1" ht="19.15" customHeight="1">
      <c r="A7128" t="s" s="16">
        <v>7258</v>
      </c>
      <c r="B7128" s="17">
        <v>1</v>
      </c>
      <c r="C7128" s="17">
        <v>1</v>
      </c>
      <c r="D7128" t="s" s="16">
        <v>7267</v>
      </c>
      <c r="E7128" t="s" s="16">
        <v>36</v>
      </c>
      <c r="F7128" s="55">
        <v>375</v>
      </c>
      <c r="G7128" s="17">
        <v>387</v>
      </c>
      <c r="H7128" s="18">
        <f>SUM(G7128-F7128)</f>
        <v>12</v>
      </c>
      <c r="I7128" s="19">
        <f>H7128/F7128</f>
        <v>0.032</v>
      </c>
      <c r="J7128" s="19">
        <f>H7128/G7128</f>
        <v>0.0310077519379845</v>
      </c>
      <c r="K7128" t="s" s="21">
        <f>IF(J7128&lt;25%,"น้อยกว่า 25%",IF(J7128&gt;=25%,"มากกว่าหรือเท่ากับ 25%",IF(J7128&gt;=35%,"มากกว่าหรือเท่ากับ 35%")))</f>
        <v>18</v>
      </c>
    </row>
    <row r="7129" s="7" customFormat="1" ht="19.15" customHeight="1">
      <c r="A7129" t="s" s="16">
        <v>7258</v>
      </c>
      <c r="B7129" s="17">
        <v>1</v>
      </c>
      <c r="C7129" s="17">
        <v>13</v>
      </c>
      <c r="D7129" t="s" s="16">
        <v>7268</v>
      </c>
      <c r="E7129" t="s" s="16">
        <v>424</v>
      </c>
      <c r="F7129" s="55">
        <v>311</v>
      </c>
      <c r="G7129" s="17">
        <v>313</v>
      </c>
      <c r="H7129" s="18">
        <f>SUM(G7129-F7129)</f>
        <v>2</v>
      </c>
      <c r="I7129" s="19">
        <f>H7129/F7129</f>
        <v>0.00643086816720257</v>
      </c>
      <c r="J7129" s="19">
        <f>H7129/G7129</f>
        <v>0.00638977635782748</v>
      </c>
      <c r="K7129" t="s" s="21">
        <f>IF(J7129&lt;25%,"น้อยกว่า 25%",IF(J7129&gt;=25%,"มากกว่าหรือเท่ากับ 25%",IF(J7129&gt;=35%,"มากกว่าหรือเท่ากับ 35%")))</f>
        <v>18</v>
      </c>
    </row>
    <row r="7130" s="7" customFormat="1" ht="19.15" customHeight="1">
      <c r="A7130" t="s" s="16">
        <v>7258</v>
      </c>
      <c r="B7130" s="17">
        <v>1</v>
      </c>
      <c r="C7130" s="17">
        <v>7</v>
      </c>
      <c r="D7130" t="s" s="16">
        <v>7269</v>
      </c>
      <c r="E7130" t="s" s="16">
        <v>2637</v>
      </c>
      <c r="F7130" s="55">
        <v>253</v>
      </c>
      <c r="G7130" s="17">
        <v>277</v>
      </c>
      <c r="H7130" s="18">
        <f>SUM(G7130-F7130)</f>
        <v>24</v>
      </c>
      <c r="I7130" s="19">
        <f>H7130/F7130</f>
        <v>0.0948616600790514</v>
      </c>
      <c r="J7130" s="19">
        <f>H7130/G7130</f>
        <v>0.08664259927797829</v>
      </c>
      <c r="K7130" t="s" s="21">
        <f>IF(J7130&lt;25%,"น้อยกว่า 25%",IF(J7130&gt;=25%,"มากกว่าหรือเท่ากับ 25%",IF(J7130&gt;=35%,"มากกว่าหรือเท่ากับ 35%")))</f>
        <v>18</v>
      </c>
    </row>
    <row r="7131" s="7" customFormat="1" ht="19.15" customHeight="1">
      <c r="A7131" t="s" s="16">
        <v>7258</v>
      </c>
      <c r="B7131" s="17">
        <v>1</v>
      </c>
      <c r="C7131" s="17">
        <v>24</v>
      </c>
      <c r="D7131" t="s" s="16">
        <v>7270</v>
      </c>
      <c r="E7131" t="s" s="16">
        <v>281</v>
      </c>
      <c r="F7131" s="55">
        <v>200</v>
      </c>
      <c r="G7131" s="17">
        <v>203</v>
      </c>
      <c r="H7131" s="18">
        <f>SUM(G7131-F7131)</f>
        <v>3</v>
      </c>
      <c r="I7131" s="19">
        <f>H7131/F7131</f>
        <v>0.015</v>
      </c>
      <c r="J7131" s="19">
        <f>H7131/G7131</f>
        <v>0.0147783251231527</v>
      </c>
      <c r="K7131" t="s" s="21">
        <f>IF(J7131&lt;25%,"น้อยกว่า 25%",IF(J7131&gt;=25%,"มากกว่าหรือเท่ากับ 25%",IF(J7131&gt;=35%,"มากกว่าหรือเท่ากับ 35%")))</f>
        <v>18</v>
      </c>
    </row>
    <row r="7132" s="7" customFormat="1" ht="19.15" customHeight="1">
      <c r="A7132" t="s" s="16">
        <v>7258</v>
      </c>
      <c r="B7132" s="17">
        <v>1</v>
      </c>
      <c r="C7132" s="17">
        <v>28</v>
      </c>
      <c r="D7132" t="s" s="16">
        <v>7271</v>
      </c>
      <c r="E7132" t="s" s="16">
        <v>112</v>
      </c>
      <c r="F7132" s="55">
        <v>167</v>
      </c>
      <c r="G7132" s="17">
        <v>178</v>
      </c>
      <c r="H7132" s="18">
        <f>SUM(G7132-F7132)</f>
        <v>11</v>
      </c>
      <c r="I7132" s="19">
        <f>H7132/F7132</f>
        <v>0.0658682634730539</v>
      </c>
      <c r="J7132" s="19">
        <f>H7132/G7132</f>
        <v>0.0617977528089888</v>
      </c>
      <c r="K7132" t="s" s="21">
        <f>IF(J7132&lt;25%,"น้อยกว่า 25%",IF(J7132&gt;=25%,"มากกว่าหรือเท่ากับ 25%",IF(J7132&gt;=35%,"มากกว่าหรือเท่ากับ 35%")))</f>
        <v>18</v>
      </c>
    </row>
    <row r="7133" s="7" customFormat="1" ht="19.15" customHeight="1">
      <c r="A7133" t="s" s="16">
        <v>7258</v>
      </c>
      <c r="B7133" s="17">
        <v>1</v>
      </c>
      <c r="C7133" s="17">
        <v>9</v>
      </c>
      <c r="D7133" t="s" s="16">
        <v>7272</v>
      </c>
      <c r="E7133" t="s" s="16">
        <v>60</v>
      </c>
      <c r="F7133" s="55">
        <v>164</v>
      </c>
      <c r="G7133" s="17">
        <v>176</v>
      </c>
      <c r="H7133" s="18">
        <f>SUM(G7133-F7133)</f>
        <v>12</v>
      </c>
      <c r="I7133" s="19">
        <f>H7133/F7133</f>
        <v>0.0731707317073171</v>
      </c>
      <c r="J7133" s="19">
        <f>H7133/G7133</f>
        <v>0.0681818181818182</v>
      </c>
      <c r="K7133" t="s" s="21">
        <f>IF(J7133&lt;25%,"น้อยกว่า 25%",IF(J7133&gt;=25%,"มากกว่าหรือเท่ากับ 25%",IF(J7133&gt;=35%,"มากกว่าหรือเท่ากับ 35%")))</f>
        <v>18</v>
      </c>
    </row>
    <row r="7134" s="7" customFormat="1" ht="19.15" customHeight="1">
      <c r="A7134" t="s" s="16">
        <v>7258</v>
      </c>
      <c r="B7134" s="17">
        <v>1</v>
      </c>
      <c r="C7134" s="17">
        <v>11</v>
      </c>
      <c r="D7134" t="s" s="16">
        <v>7273</v>
      </c>
      <c r="E7134" t="s" s="16">
        <v>1284</v>
      </c>
      <c r="F7134" s="55">
        <v>149</v>
      </c>
      <c r="G7134" s="17">
        <v>156</v>
      </c>
      <c r="H7134" s="18">
        <f>SUM(G7134-F7134)</f>
        <v>7</v>
      </c>
      <c r="I7134" s="19">
        <f>H7134/F7134</f>
        <v>0.0469798657718121</v>
      </c>
      <c r="J7134" s="19">
        <f>H7134/G7134</f>
        <v>0.0448717948717949</v>
      </c>
      <c r="K7134" t="s" s="21">
        <f>IF(J7134&lt;25%,"น้อยกว่า 25%",IF(J7134&gt;=25%,"มากกว่าหรือเท่ากับ 25%",IF(J7134&gt;=35%,"มากกว่าหรือเท่ากับ 35%")))</f>
        <v>18</v>
      </c>
    </row>
    <row r="7135" s="7" customFormat="1" ht="19.15" customHeight="1">
      <c r="A7135" t="s" s="16">
        <v>7258</v>
      </c>
      <c r="B7135" s="17">
        <v>1</v>
      </c>
      <c r="C7135" s="17">
        <v>3</v>
      </c>
      <c r="D7135" t="s" s="16">
        <v>7274</v>
      </c>
      <c r="E7135" t="s" s="16">
        <v>44</v>
      </c>
      <c r="F7135" s="55">
        <v>147</v>
      </c>
      <c r="G7135" s="17">
        <v>155</v>
      </c>
      <c r="H7135" s="18">
        <f>SUM(G7135-F7135)</f>
        <v>8</v>
      </c>
      <c r="I7135" s="19">
        <f>H7135/F7135</f>
        <v>0.054421768707483</v>
      </c>
      <c r="J7135" s="19">
        <f>H7135/G7135</f>
        <v>0.0516129032258065</v>
      </c>
      <c r="K7135" t="s" s="21">
        <f>IF(J7135&lt;25%,"น้อยกว่า 25%",IF(J7135&gt;=25%,"มากกว่าหรือเท่ากับ 25%",IF(J7135&gt;=35%,"มากกว่าหรือเท่ากับ 35%")))</f>
        <v>18</v>
      </c>
    </row>
    <row r="7136" s="7" customFormat="1" ht="19.15" customHeight="1">
      <c r="A7136" t="s" s="16">
        <v>7258</v>
      </c>
      <c r="B7136" s="17">
        <v>1</v>
      </c>
      <c r="C7136" s="17">
        <v>18</v>
      </c>
      <c r="D7136" t="s" s="16">
        <v>7275</v>
      </c>
      <c r="E7136" t="s" s="16">
        <v>76</v>
      </c>
      <c r="F7136" s="55">
        <v>149</v>
      </c>
      <c r="G7136" s="17">
        <v>150</v>
      </c>
      <c r="H7136" s="18">
        <f>SUM(G7136-F7136)</f>
        <v>1</v>
      </c>
      <c r="I7136" s="19">
        <f>H7136/F7136</f>
        <v>0.00671140939597315</v>
      </c>
      <c r="J7136" s="19">
        <f>H7136/G7136</f>
        <v>0.00666666666666667</v>
      </c>
      <c r="K7136" t="s" s="21">
        <f>IF(J7136&lt;25%,"น้อยกว่า 25%",IF(J7136&gt;=25%,"มากกว่าหรือเท่ากับ 25%",IF(J7136&gt;=35%,"มากกว่าหรือเท่ากับ 35%")))</f>
        <v>18</v>
      </c>
    </row>
    <row r="7137" s="7" customFormat="1" ht="19.15" customHeight="1">
      <c r="A7137" t="s" s="16">
        <v>7258</v>
      </c>
      <c r="B7137" s="17">
        <v>1</v>
      </c>
      <c r="C7137" s="17">
        <v>15</v>
      </c>
      <c r="D7137" t="s" s="16">
        <v>7276</v>
      </c>
      <c r="E7137" t="s" s="16">
        <v>101</v>
      </c>
      <c r="F7137" s="55">
        <v>146</v>
      </c>
      <c r="G7137" s="17">
        <v>148</v>
      </c>
      <c r="H7137" s="18">
        <f>SUM(G7137-F7137)</f>
        <v>2</v>
      </c>
      <c r="I7137" s="19">
        <f>H7137/F7137</f>
        <v>0.0136986301369863</v>
      </c>
      <c r="J7137" s="19">
        <f>H7137/G7137</f>
        <v>0.0135135135135135</v>
      </c>
      <c r="K7137" t="s" s="21">
        <f>IF(J7137&lt;25%,"น้อยกว่า 25%",IF(J7137&gt;=25%,"มากกว่าหรือเท่ากับ 25%",IF(J7137&gt;=35%,"มากกว่าหรือเท่ากับ 35%")))</f>
        <v>18</v>
      </c>
    </row>
    <row r="7138" s="7" customFormat="1" ht="19.15" customHeight="1">
      <c r="A7138" t="s" s="16">
        <v>7258</v>
      </c>
      <c r="B7138" s="17">
        <v>1</v>
      </c>
      <c r="C7138" s="17">
        <v>16</v>
      </c>
      <c r="D7138" t="s" s="16">
        <v>7277</v>
      </c>
      <c r="E7138" t="s" s="16">
        <v>38</v>
      </c>
      <c r="F7138" s="55">
        <v>126</v>
      </c>
      <c r="G7138" s="17">
        <v>127</v>
      </c>
      <c r="H7138" s="18">
        <f>SUM(G7138-F7138)</f>
        <v>1</v>
      </c>
      <c r="I7138" s="19">
        <f>H7138/F7138</f>
        <v>0.00793650793650794</v>
      </c>
      <c r="J7138" s="19">
        <f>H7138/G7138</f>
        <v>0.007874015748031499</v>
      </c>
      <c r="K7138" t="s" s="21">
        <f>IF(J7138&lt;25%,"น้อยกว่า 25%",IF(J7138&gt;=25%,"มากกว่าหรือเท่ากับ 25%",IF(J7138&gt;=35%,"มากกว่าหรือเท่ากับ 35%")))</f>
        <v>18</v>
      </c>
    </row>
    <row r="7139" s="7" customFormat="1" ht="19.15" customHeight="1">
      <c r="A7139" t="s" s="16">
        <v>7258</v>
      </c>
      <c r="B7139" s="17">
        <v>1</v>
      </c>
      <c r="C7139" s="17">
        <v>25</v>
      </c>
      <c r="D7139" t="s" s="16">
        <v>7278</v>
      </c>
      <c r="E7139" t="s" s="16">
        <v>40</v>
      </c>
      <c r="F7139" s="55">
        <v>81</v>
      </c>
      <c r="G7139" s="17">
        <v>84</v>
      </c>
      <c r="H7139" s="18">
        <f>SUM(G7139-F7139)</f>
        <v>3</v>
      </c>
      <c r="I7139" s="19">
        <f>H7139/F7139</f>
        <v>0.037037037037037</v>
      </c>
      <c r="J7139" s="19">
        <f>H7139/G7139</f>
        <v>0.0357142857142857</v>
      </c>
      <c r="K7139" t="s" s="21">
        <f>IF(J7139&lt;25%,"น้อยกว่า 25%",IF(J7139&gt;=25%,"มากกว่าหรือเท่ากับ 25%",IF(J7139&gt;=35%,"มากกว่าหรือเท่ากับ 35%")))</f>
        <v>18</v>
      </c>
    </row>
    <row r="7140" s="7" customFormat="1" ht="19.15" customHeight="1">
      <c r="A7140" t="s" s="16">
        <v>7258</v>
      </c>
      <c r="B7140" s="17">
        <v>1</v>
      </c>
      <c r="C7140" s="17">
        <v>20</v>
      </c>
      <c r="D7140" t="s" s="16">
        <v>7279</v>
      </c>
      <c r="E7140" t="s" s="16">
        <v>52</v>
      </c>
      <c r="F7140" s="55">
        <v>65</v>
      </c>
      <c r="G7140" s="17">
        <v>68</v>
      </c>
      <c r="H7140" s="18">
        <f>SUM(G7140-F7140)</f>
        <v>3</v>
      </c>
      <c r="I7140" s="19">
        <f>H7140/F7140</f>
        <v>0.0461538461538462</v>
      </c>
      <c r="J7140" s="19">
        <f>H7140/G7140</f>
        <v>0.0441176470588235</v>
      </c>
      <c r="K7140" t="s" s="21">
        <f>IF(J7140&lt;25%,"น้อยกว่า 25%",IF(J7140&gt;=25%,"มากกว่าหรือเท่ากับ 25%",IF(J7140&gt;=35%,"มากกว่าหรือเท่ากับ 35%")))</f>
        <v>18</v>
      </c>
    </row>
    <row r="7141" s="7" customFormat="1" ht="19.15" customHeight="1">
      <c r="A7141" t="s" s="16">
        <v>7258</v>
      </c>
      <c r="B7141" s="17">
        <v>1</v>
      </c>
      <c r="C7141" s="17">
        <v>35</v>
      </c>
      <c r="D7141" t="s" s="16">
        <v>7280</v>
      </c>
      <c r="E7141" t="s" s="16">
        <v>106</v>
      </c>
      <c r="F7141" s="55">
        <v>66</v>
      </c>
      <c r="G7141" s="17">
        <v>66</v>
      </c>
      <c r="H7141" s="18">
        <f>SUM(G7141-F7141)</f>
        <v>0</v>
      </c>
      <c r="I7141" s="19">
        <f>H7141/F7141</f>
        <v>0</v>
      </c>
      <c r="J7141" s="19">
        <f>H7141/G7141</f>
        <v>0</v>
      </c>
      <c r="K7141" t="s" s="21">
        <f>IF(J7141&lt;25%,"น้อยกว่า 25%",IF(J7141&gt;=25%,"มากกว่าหรือเท่ากับ 25%",IF(J7141&gt;=35%,"มากกว่าหรือเท่ากับ 35%")))</f>
        <v>18</v>
      </c>
    </row>
    <row r="7142" s="7" customFormat="1" ht="19.15" customHeight="1">
      <c r="A7142" t="s" s="16">
        <v>7258</v>
      </c>
      <c r="B7142" s="17">
        <v>1</v>
      </c>
      <c r="C7142" s="17">
        <v>30</v>
      </c>
      <c r="D7142" t="s" s="16">
        <v>7281</v>
      </c>
      <c r="E7142" t="s" s="16">
        <v>248</v>
      </c>
      <c r="F7142" s="55">
        <v>59</v>
      </c>
      <c r="G7142" s="17">
        <v>59</v>
      </c>
      <c r="H7142" s="18">
        <f>SUM(G7142-F7142)</f>
        <v>0</v>
      </c>
      <c r="I7142" s="19">
        <f>H7142/F7142</f>
        <v>0</v>
      </c>
      <c r="J7142" s="19">
        <f>H7142/G7142</f>
        <v>0</v>
      </c>
      <c r="K7142" t="s" s="21">
        <f>IF(J7142&lt;25%,"น้อยกว่า 25%",IF(J7142&gt;=25%,"มากกว่าหรือเท่ากับ 25%",IF(J7142&gt;=35%,"มากกว่าหรือเท่ากับ 35%")))</f>
        <v>18</v>
      </c>
    </row>
    <row r="7143" s="7" customFormat="1" ht="19.15" customHeight="1">
      <c r="A7143" t="s" s="16">
        <v>7258</v>
      </c>
      <c r="B7143" s="17">
        <v>1</v>
      </c>
      <c r="C7143" s="17">
        <v>27</v>
      </c>
      <c r="D7143" t="s" s="16">
        <v>7282</v>
      </c>
      <c r="E7143" t="s" s="16">
        <v>3198</v>
      </c>
      <c r="F7143" s="55">
        <v>57</v>
      </c>
      <c r="G7143" s="17">
        <v>57</v>
      </c>
      <c r="H7143" s="18">
        <f>SUM(G7143-F7143)</f>
        <v>0</v>
      </c>
      <c r="I7143" s="19">
        <f>H7143/F7143</f>
        <v>0</v>
      </c>
      <c r="J7143" s="19">
        <f>H7143/G7143</f>
        <v>0</v>
      </c>
      <c r="K7143" t="s" s="21">
        <f>IF(J7143&lt;25%,"น้อยกว่า 25%",IF(J7143&gt;=25%,"มากกว่าหรือเท่ากับ 25%",IF(J7143&gt;=35%,"มากกว่าหรือเท่ากับ 35%")))</f>
        <v>18</v>
      </c>
    </row>
    <row r="7144" s="7" customFormat="1" ht="19.15" customHeight="1">
      <c r="A7144" t="s" s="16">
        <v>7258</v>
      </c>
      <c r="B7144" s="17">
        <v>1</v>
      </c>
      <c r="C7144" s="17">
        <v>21</v>
      </c>
      <c r="D7144" t="s" s="16">
        <v>7283</v>
      </c>
      <c r="E7144" t="s" s="16">
        <v>70</v>
      </c>
      <c r="F7144" s="55">
        <v>54</v>
      </c>
      <c r="G7144" s="17">
        <v>55</v>
      </c>
      <c r="H7144" s="18">
        <f>SUM(G7144-F7144)</f>
        <v>1</v>
      </c>
      <c r="I7144" s="19">
        <f>H7144/F7144</f>
        <v>0.0185185185185185</v>
      </c>
      <c r="J7144" s="19">
        <f>H7144/G7144</f>
        <v>0.0181818181818182</v>
      </c>
      <c r="K7144" t="s" s="21">
        <f>IF(J7144&lt;25%,"น้อยกว่า 25%",IF(J7144&gt;=25%,"มากกว่าหรือเท่ากับ 25%",IF(J7144&gt;=35%,"มากกว่าหรือเท่ากับ 35%")))</f>
        <v>18</v>
      </c>
    </row>
    <row r="7145" s="7" customFormat="1" ht="19.15" customHeight="1">
      <c r="A7145" t="s" s="16">
        <v>7258</v>
      </c>
      <c r="B7145" s="17">
        <v>1</v>
      </c>
      <c r="C7145" s="17">
        <v>29</v>
      </c>
      <c r="D7145" t="s" s="16">
        <v>7284</v>
      </c>
      <c r="E7145" t="s" s="16">
        <v>46</v>
      </c>
      <c r="F7145" s="55">
        <v>54</v>
      </c>
      <c r="G7145" s="17">
        <v>55</v>
      </c>
      <c r="H7145" s="18">
        <f>SUM(G7145-F7145)</f>
        <v>1</v>
      </c>
      <c r="I7145" s="19">
        <f>H7145/F7145</f>
        <v>0.0185185185185185</v>
      </c>
      <c r="J7145" s="19">
        <f>H7145/G7145</f>
        <v>0.0181818181818182</v>
      </c>
      <c r="K7145" t="s" s="21">
        <f>IF(J7145&lt;25%,"น้อยกว่า 25%",IF(J7145&gt;=25%,"มากกว่าหรือเท่ากับ 25%",IF(J7145&gt;=35%,"มากกว่าหรือเท่ากับ 35%")))</f>
        <v>18</v>
      </c>
    </row>
    <row r="7146" s="7" customFormat="1" ht="19.15" customHeight="1">
      <c r="A7146" t="s" s="16">
        <v>7258</v>
      </c>
      <c r="B7146" s="17">
        <v>1</v>
      </c>
      <c r="C7146" s="17">
        <v>17</v>
      </c>
      <c r="D7146" t="s" s="16">
        <v>7285</v>
      </c>
      <c r="E7146" t="s" s="16">
        <v>48</v>
      </c>
      <c r="F7146" s="55">
        <v>45</v>
      </c>
      <c r="G7146" s="17">
        <v>45</v>
      </c>
      <c r="H7146" s="18">
        <f>SUM(G7146-F7146)</f>
        <v>0</v>
      </c>
      <c r="I7146" s="19">
        <f>H7146/F7146</f>
        <v>0</v>
      </c>
      <c r="J7146" s="19">
        <f>H7146/G7146</f>
        <v>0</v>
      </c>
      <c r="K7146" t="s" s="21">
        <f>IF(J7146&lt;25%,"น้อยกว่า 25%",IF(J7146&gt;=25%,"มากกว่าหรือเท่ากับ 25%",IF(J7146&gt;=35%,"มากกว่าหรือเท่ากับ 35%")))</f>
        <v>18</v>
      </c>
    </row>
    <row r="7147" s="7" customFormat="1" ht="19.15" customHeight="1">
      <c r="A7147" t="s" s="16">
        <v>7258</v>
      </c>
      <c r="B7147" s="17">
        <v>1</v>
      </c>
      <c r="C7147" s="17">
        <v>23</v>
      </c>
      <c r="D7147" t="s" s="16">
        <v>7286</v>
      </c>
      <c r="E7147" t="s" s="16">
        <v>72</v>
      </c>
      <c r="F7147" s="55">
        <v>40</v>
      </c>
      <c r="G7147" s="17">
        <v>40</v>
      </c>
      <c r="H7147" s="18">
        <f>SUM(G7147-F7147)</f>
        <v>0</v>
      </c>
      <c r="I7147" s="19">
        <f>H7147/F7147</f>
        <v>0</v>
      </c>
      <c r="J7147" s="19">
        <f>H7147/G7147</f>
        <v>0</v>
      </c>
      <c r="K7147" t="s" s="21">
        <f>IF(J7147&lt;25%,"น้อยกว่า 25%",IF(J7147&gt;=25%,"มากกว่าหรือเท่ากับ 25%",IF(J7147&gt;=35%,"มากกว่าหรือเท่ากับ 35%")))</f>
        <v>18</v>
      </c>
    </row>
    <row r="7148" s="7" customFormat="1" ht="19.15" customHeight="1">
      <c r="A7148" t="s" s="16">
        <v>7258</v>
      </c>
      <c r="B7148" s="17">
        <v>1</v>
      </c>
      <c r="C7148" s="17">
        <v>31</v>
      </c>
      <c r="D7148" t="s" s="16">
        <v>7287</v>
      </c>
      <c r="E7148" t="s" s="16">
        <v>42</v>
      </c>
      <c r="F7148" s="55">
        <v>38</v>
      </c>
      <c r="G7148" s="17">
        <v>39</v>
      </c>
      <c r="H7148" s="18">
        <f>SUM(G7148-F7148)</f>
        <v>1</v>
      </c>
      <c r="I7148" s="19">
        <f>H7148/F7148</f>
        <v>0.0263157894736842</v>
      </c>
      <c r="J7148" s="19">
        <f>H7148/G7148</f>
        <v>0.0256410256410256</v>
      </c>
      <c r="K7148" t="s" s="21">
        <f>IF(J7148&lt;25%,"น้อยกว่า 25%",IF(J7148&gt;=25%,"มากกว่าหรือเท่ากับ 25%",IF(J7148&gt;=35%,"มากกว่าหรือเท่ากับ 35%")))</f>
        <v>18</v>
      </c>
    </row>
    <row r="7149" s="7" customFormat="1" ht="19.15" customHeight="1">
      <c r="A7149" t="s" s="16">
        <v>7258</v>
      </c>
      <c r="B7149" s="17">
        <v>1</v>
      </c>
      <c r="C7149" s="17">
        <v>32</v>
      </c>
      <c r="D7149" t="s" s="16">
        <v>7288</v>
      </c>
      <c r="E7149" t="s" s="16">
        <v>119</v>
      </c>
      <c r="F7149" s="55">
        <v>36</v>
      </c>
      <c r="G7149" s="17">
        <v>36</v>
      </c>
      <c r="H7149" s="18">
        <f>SUM(G7149-F7149)</f>
        <v>0</v>
      </c>
      <c r="I7149" s="19">
        <f>H7149/F7149</f>
        <v>0</v>
      </c>
      <c r="J7149" s="19">
        <f>H7149/G7149</f>
        <v>0</v>
      </c>
      <c r="K7149" t="s" s="21">
        <f>IF(J7149&lt;25%,"น้อยกว่า 25%",IF(J7149&gt;=25%,"มากกว่าหรือเท่ากับ 25%",IF(J7149&gt;=35%,"มากกว่าหรือเท่ากับ 35%")))</f>
        <v>18</v>
      </c>
    </row>
    <row r="7150" s="7" customFormat="1" ht="19.15" customHeight="1">
      <c r="A7150" t="s" s="16">
        <v>7258</v>
      </c>
      <c r="B7150" s="17">
        <v>1</v>
      </c>
      <c r="C7150" s="17">
        <v>26</v>
      </c>
      <c r="D7150" t="s" s="16">
        <v>7289</v>
      </c>
      <c r="E7150" t="s" s="16">
        <v>54</v>
      </c>
      <c r="F7150" s="55">
        <v>21</v>
      </c>
      <c r="G7150" s="17">
        <v>21</v>
      </c>
      <c r="H7150" s="18">
        <f>SUM(G7150-F7150)</f>
        <v>0</v>
      </c>
      <c r="I7150" s="19">
        <f>H7150/F7150</f>
        <v>0</v>
      </c>
      <c r="J7150" s="19">
        <f>H7150/G7150</f>
        <v>0</v>
      </c>
      <c r="K7150" t="s" s="21">
        <f>IF(J7150&lt;25%,"น้อยกว่า 25%",IF(J7150&gt;=25%,"มากกว่าหรือเท่ากับ 25%",IF(J7150&gt;=35%,"มากกว่าหรือเท่ากับ 35%")))</f>
        <v>18</v>
      </c>
    </row>
    <row r="7151" s="7" customFormat="1" ht="19.15" customHeight="1">
      <c r="A7151" t="s" s="16">
        <v>7258</v>
      </c>
      <c r="B7151" s="17">
        <v>1</v>
      </c>
      <c r="C7151" s="17">
        <v>34</v>
      </c>
      <c r="D7151" t="s" s="16">
        <v>7290</v>
      </c>
      <c r="E7151" t="s" s="16">
        <v>147</v>
      </c>
      <c r="F7151" s="55">
        <v>18</v>
      </c>
      <c r="G7151" s="17">
        <v>19</v>
      </c>
      <c r="H7151" s="18">
        <f>SUM(G7151-F7151)</f>
        <v>1</v>
      </c>
      <c r="I7151" s="19">
        <f>H7151/F7151</f>
        <v>0.0555555555555556</v>
      </c>
      <c r="J7151" s="19">
        <f>H7151/G7151</f>
        <v>0.0526315789473684</v>
      </c>
      <c r="K7151" t="s" s="21">
        <f>IF(J7151&lt;25%,"น้อยกว่า 25%",IF(J7151&gt;=25%,"มากกว่าหรือเท่ากับ 25%",IF(J7151&gt;=35%,"มากกว่าหรือเท่ากับ 35%")))</f>
        <v>18</v>
      </c>
    </row>
    <row r="7152" s="7" customFormat="1" ht="19.15" customHeight="1">
      <c r="A7152" t="s" s="16">
        <v>7258</v>
      </c>
      <c r="B7152" s="17">
        <v>1</v>
      </c>
      <c r="C7152" s="17">
        <v>36</v>
      </c>
      <c r="D7152" t="s" s="16">
        <v>7291</v>
      </c>
      <c r="E7152" t="s" s="16">
        <v>110</v>
      </c>
      <c r="F7152" s="55">
        <v>18</v>
      </c>
      <c r="G7152" s="17">
        <v>19</v>
      </c>
      <c r="H7152" s="18">
        <f>SUM(G7152-F7152)</f>
        <v>1</v>
      </c>
      <c r="I7152" s="19">
        <f>H7152/F7152</f>
        <v>0.0555555555555556</v>
      </c>
      <c r="J7152" s="19">
        <f>H7152/G7152</f>
        <v>0.0526315789473684</v>
      </c>
      <c r="K7152" t="s" s="21">
        <f>IF(J7152&lt;25%,"น้อยกว่า 25%",IF(J7152&gt;=25%,"มากกว่าหรือเท่ากับ 25%",IF(J7152&gt;=35%,"มากกว่าหรือเท่ากับ 35%")))</f>
        <v>18</v>
      </c>
    </row>
    <row r="7153" s="7" customFormat="1" ht="19.15" customHeight="1">
      <c r="A7153" t="s" s="16">
        <v>7258</v>
      </c>
      <c r="B7153" s="17">
        <v>1</v>
      </c>
      <c r="C7153" s="17">
        <v>33</v>
      </c>
      <c r="D7153" t="s" s="16">
        <v>7292</v>
      </c>
      <c r="E7153" t="s" s="16">
        <v>116</v>
      </c>
      <c r="F7153" s="55">
        <v>17</v>
      </c>
      <c r="G7153" s="17">
        <v>17</v>
      </c>
      <c r="H7153" s="18">
        <f>SUM(G7153-F7153)</f>
        <v>0</v>
      </c>
      <c r="I7153" s="19">
        <f>H7153/F7153</f>
        <v>0</v>
      </c>
      <c r="J7153" s="19">
        <f>H7153/G7153</f>
        <v>0</v>
      </c>
      <c r="K7153" t="s" s="21">
        <f>IF(J7153&lt;25%,"น้อยกว่า 25%",IF(J7153&gt;=25%,"มากกว่าหรือเท่ากับ 25%",IF(J7153&gt;=35%,"มากกว่าหรือเท่ากับ 35%")))</f>
        <v>18</v>
      </c>
    </row>
    <row r="7154" s="7" customFormat="1" ht="19.15" customHeight="1">
      <c r="A7154" t="s" s="16">
        <v>7258</v>
      </c>
      <c r="B7154" s="17">
        <v>1</v>
      </c>
      <c r="C7154" s="17">
        <v>10</v>
      </c>
      <c r="D7154" t="s" s="16">
        <v>7293</v>
      </c>
      <c r="E7154" t="s" s="16">
        <v>78</v>
      </c>
      <c r="F7154" s="37">
        <v>0</v>
      </c>
      <c r="G7154" s="17">
        <v>0</v>
      </c>
      <c r="H7154" s="18">
        <f>SUM(G7154-F7154)</f>
        <v>0</v>
      </c>
      <c r="I7154" s="19">
        <f>H7154/F7154</f>
      </c>
      <c r="J7154" s="19">
        <f>H7154/G7154</f>
      </c>
      <c r="K7154" s="24">
        <f>IF(J7154&lt;25%,"น้อยกว่า 25%",IF(J7154&gt;=25%,"มากกว่าหรือเท่ากับ 25%",IF(J7154&gt;=35%,"มากกว่าหรือเท่ากับ 35%")))</f>
      </c>
    </row>
    <row r="7155" s="7" customFormat="1" ht="19.15" customHeight="1">
      <c r="A7155" t="s" s="16">
        <v>7258</v>
      </c>
      <c r="B7155" s="17">
        <v>1</v>
      </c>
      <c r="C7155" s="17">
        <v>19</v>
      </c>
      <c r="D7155" t="s" s="16">
        <v>7294</v>
      </c>
      <c r="E7155" t="s" s="16">
        <v>56</v>
      </c>
      <c r="F7155" s="37">
        <v>0</v>
      </c>
      <c r="G7155" s="17">
        <v>0</v>
      </c>
      <c r="H7155" s="18">
        <f>SUM(G7155-F7155)</f>
        <v>0</v>
      </c>
      <c r="I7155" s="19">
        <f>H7155/F7155</f>
      </c>
      <c r="J7155" s="19">
        <f>H7155/G7155</f>
      </c>
      <c r="K7155" s="24">
        <f>IF(J7155&lt;25%,"น้อยกว่า 25%",IF(J7155&gt;=25%,"มากกว่าหรือเท่ากับ 25%",IF(J7155&gt;=35%,"มากกว่าหรือเท่ากับ 35%")))</f>
      </c>
    </row>
    <row r="7156" s="7" customFormat="1" ht="19.15" customHeight="1">
      <c r="A7156" t="s" s="16">
        <v>7258</v>
      </c>
      <c r="B7156" s="17">
        <v>1</v>
      </c>
      <c r="C7156" s="17">
        <v>37</v>
      </c>
      <c r="D7156" t="s" s="16">
        <v>7295</v>
      </c>
      <c r="E7156" t="s" s="16">
        <v>68</v>
      </c>
      <c r="F7156" s="37">
        <v>0</v>
      </c>
      <c r="G7156" s="17">
        <v>0</v>
      </c>
      <c r="H7156" s="18">
        <f>SUM(G7156-F7156)</f>
        <v>0</v>
      </c>
      <c r="I7156" s="19">
        <f>H7156/F7156</f>
      </c>
      <c r="J7156" s="19">
        <f>H7156/G7156</f>
      </c>
      <c r="K7156" s="24">
        <f>IF(J7156&lt;25%,"น้อยกว่า 25%",IF(J7156&gt;=25%,"มากกว่าหรือเท่ากับ 25%",IF(J7156&gt;=35%,"มากกว่าหรือเท่ากับ 35%")))</f>
      </c>
    </row>
    <row r="7157" s="7" customFormat="1" ht="19.15" customHeight="1">
      <c r="A7157" t="s" s="16">
        <v>7258</v>
      </c>
      <c r="B7157" s="17">
        <v>2</v>
      </c>
      <c r="C7157" s="17">
        <v>8</v>
      </c>
      <c r="D7157" t="s" s="16">
        <v>7296</v>
      </c>
      <c r="E7157" t="s" s="16">
        <v>24</v>
      </c>
      <c r="F7157" s="55">
        <v>36213</v>
      </c>
      <c r="G7157" s="17">
        <v>37368</v>
      </c>
      <c r="H7157" s="18">
        <f>SUM(G7157-F7157)</f>
        <v>1155</v>
      </c>
      <c r="I7157" s="19">
        <f>H7157/F7157</f>
        <v>0.0318946234777566</v>
      </c>
      <c r="J7157" s="19">
        <f>H7157/G7157</f>
        <v>0.0309087989723828</v>
      </c>
      <c r="K7157" t="s" s="21">
        <f>IF(J7157&lt;25%,"น้อยกว่า 25%",IF(J7157&gt;=25%,"มากกว่าหรือเท่ากับ 25%",IF(J7157&gt;=35%,"มากกว่าหรือเท่ากับ 35%")))</f>
        <v>18</v>
      </c>
    </row>
    <row r="7158" s="7" customFormat="1" ht="19.15" customHeight="1">
      <c r="A7158" t="s" s="16">
        <v>7258</v>
      </c>
      <c r="B7158" s="17">
        <v>2</v>
      </c>
      <c r="C7158" s="17">
        <v>4</v>
      </c>
      <c r="D7158" t="s" s="16">
        <v>7297</v>
      </c>
      <c r="E7158" t="s" s="16">
        <v>26</v>
      </c>
      <c r="F7158" s="55">
        <v>26117</v>
      </c>
      <c r="G7158" s="17">
        <v>26638</v>
      </c>
      <c r="H7158" s="18">
        <f>SUM(G7158-F7158)</f>
        <v>521</v>
      </c>
      <c r="I7158" s="19">
        <f>H7158/F7158</f>
        <v>0.01994869242256</v>
      </c>
      <c r="J7158" s="19">
        <f>H7158/G7158</f>
        <v>0.0195585254148209</v>
      </c>
      <c r="K7158" t="s" s="21">
        <f>IF(J7158&lt;25%,"น้อยกว่า 25%",IF(J7158&gt;=25%,"มากกว่าหรือเท่ากับ 25%",IF(J7158&gt;=35%,"มากกว่าหรือเท่ากับ 35%")))</f>
        <v>18</v>
      </c>
    </row>
    <row r="7159" s="7" customFormat="1" ht="19.15" customHeight="1">
      <c r="A7159" t="s" s="16">
        <v>7258</v>
      </c>
      <c r="B7159" s="17">
        <v>2</v>
      </c>
      <c r="C7159" s="17">
        <v>11</v>
      </c>
      <c r="D7159" t="s" s="16">
        <v>7298</v>
      </c>
      <c r="E7159" t="s" s="16">
        <v>17</v>
      </c>
      <c r="F7159" s="55">
        <v>8388</v>
      </c>
      <c r="G7159" s="17">
        <v>9279</v>
      </c>
      <c r="H7159" s="18">
        <f>SUM(G7159-F7159)</f>
        <v>891</v>
      </c>
      <c r="I7159" s="19">
        <f>H7159/F7159</f>
        <v>0.106223175965665</v>
      </c>
      <c r="J7159" s="19">
        <f>H7159/G7159</f>
        <v>0.0960232783705141</v>
      </c>
      <c r="K7159" t="s" s="21">
        <f>IF(J7159&lt;25%,"น้อยกว่า 25%",IF(J7159&gt;=25%,"มากกว่าหรือเท่ากับ 25%",IF(J7159&gt;=35%,"มากกว่าหรือเท่ากับ 35%")))</f>
        <v>18</v>
      </c>
    </row>
    <row r="7160" s="7" customFormat="1" ht="19.15" customHeight="1">
      <c r="A7160" t="s" s="16">
        <v>7258</v>
      </c>
      <c r="B7160" s="17">
        <v>2</v>
      </c>
      <c r="C7160" s="17">
        <v>5</v>
      </c>
      <c r="D7160" t="s" s="16">
        <v>7299</v>
      </c>
      <c r="E7160" t="s" s="16">
        <v>30</v>
      </c>
      <c r="F7160" s="55">
        <v>6719</v>
      </c>
      <c r="G7160" s="17">
        <v>7126</v>
      </c>
      <c r="H7160" s="18">
        <f>SUM(G7160-F7160)</f>
        <v>407</v>
      </c>
      <c r="I7160" s="19">
        <f>H7160/F7160</f>
        <v>0.0605744902515255</v>
      </c>
      <c r="J7160" s="19">
        <f>H7160/G7160</f>
        <v>0.0571147909065394</v>
      </c>
      <c r="K7160" t="s" s="21">
        <f>IF(J7160&lt;25%,"น้อยกว่า 25%",IF(J7160&gt;=25%,"มากกว่าหรือเท่ากับ 25%",IF(J7160&gt;=35%,"มากกว่าหรือเท่ากับ 35%")))</f>
        <v>18</v>
      </c>
    </row>
    <row r="7161" s="7" customFormat="1" ht="19.15" customHeight="1">
      <c r="A7161" t="s" s="16">
        <v>7258</v>
      </c>
      <c r="B7161" s="17">
        <v>2</v>
      </c>
      <c r="C7161" s="17">
        <v>2</v>
      </c>
      <c r="D7161" t="s" s="16">
        <v>7300</v>
      </c>
      <c r="E7161" t="s" s="16">
        <v>22</v>
      </c>
      <c r="F7161" s="55">
        <v>6168</v>
      </c>
      <c r="G7161" s="17">
        <v>6340</v>
      </c>
      <c r="H7161" s="18">
        <f>SUM(G7161-F7161)</f>
        <v>172</v>
      </c>
      <c r="I7161" s="19">
        <f>H7161/F7161</f>
        <v>0.0278858625162127</v>
      </c>
      <c r="J7161" s="19">
        <f>H7161/G7161</f>
        <v>0.0271293375394322</v>
      </c>
      <c r="K7161" t="s" s="21">
        <f>IF(J7161&lt;25%,"น้อยกว่า 25%",IF(J7161&gt;=25%,"มากกว่าหรือเท่ากับ 25%",IF(J7161&gt;=35%,"มากกว่าหรือเท่ากับ 35%")))</f>
        <v>18</v>
      </c>
    </row>
    <row r="7162" s="7" customFormat="1" ht="19.15" customHeight="1">
      <c r="A7162" t="s" s="16">
        <v>7258</v>
      </c>
      <c r="B7162" s="17">
        <v>2</v>
      </c>
      <c r="C7162" s="17">
        <v>1</v>
      </c>
      <c r="D7162" t="s" s="16">
        <v>7301</v>
      </c>
      <c r="E7162" t="s" s="16">
        <v>20</v>
      </c>
      <c r="F7162" s="55">
        <v>1725</v>
      </c>
      <c r="G7162" s="17">
        <v>1850</v>
      </c>
      <c r="H7162" s="18">
        <f>SUM(G7162-F7162)</f>
        <v>125</v>
      </c>
      <c r="I7162" s="19">
        <f>H7162/F7162</f>
        <v>0.072463768115942</v>
      </c>
      <c r="J7162" s="19">
        <f>H7162/G7162</f>
        <v>0.0675675675675676</v>
      </c>
      <c r="K7162" t="s" s="21">
        <f>IF(J7162&lt;25%,"น้อยกว่า 25%",IF(J7162&gt;=25%,"มากกว่าหรือเท่ากับ 25%",IF(J7162&gt;=35%,"มากกว่าหรือเท่ากับ 35%")))</f>
        <v>18</v>
      </c>
    </row>
    <row r="7163" s="7" customFormat="1" ht="19.15" customHeight="1">
      <c r="A7163" t="s" s="16">
        <v>7258</v>
      </c>
      <c r="B7163" s="17">
        <v>2</v>
      </c>
      <c r="C7163" s="17">
        <v>3</v>
      </c>
      <c r="D7163" t="s" s="16">
        <v>7302</v>
      </c>
      <c r="E7163" t="s" s="16">
        <v>28</v>
      </c>
      <c r="F7163" s="55">
        <v>479</v>
      </c>
      <c r="G7163" s="17">
        <v>514</v>
      </c>
      <c r="H7163" s="18">
        <f>SUM(G7163-F7163)</f>
        <v>35</v>
      </c>
      <c r="I7163" s="19">
        <f>H7163/F7163</f>
        <v>0.0730688935281837</v>
      </c>
      <c r="J7163" s="19">
        <f>H7163/G7163</f>
        <v>0.0680933852140078</v>
      </c>
      <c r="K7163" t="s" s="21">
        <f>IF(J7163&lt;25%,"น้อยกว่า 25%",IF(J7163&gt;=25%,"มากกว่าหรือเท่ากับ 25%",IF(J7163&gt;=35%,"มากกว่าหรือเท่ากับ 35%")))</f>
        <v>18</v>
      </c>
    </row>
    <row r="7164" s="7" customFormat="1" ht="19.15" customHeight="1">
      <c r="A7164" t="s" s="16">
        <v>7258</v>
      </c>
      <c r="B7164" s="17">
        <v>2</v>
      </c>
      <c r="C7164" s="17">
        <v>7</v>
      </c>
      <c r="D7164" t="s" s="16">
        <v>7303</v>
      </c>
      <c r="E7164" t="s" s="16">
        <v>60</v>
      </c>
      <c r="F7164" s="55">
        <v>470</v>
      </c>
      <c r="G7164" s="17">
        <v>477</v>
      </c>
      <c r="H7164" s="18">
        <f>SUM(G7164-F7164)</f>
        <v>7</v>
      </c>
      <c r="I7164" s="19">
        <f>H7164/F7164</f>
        <v>0.0148936170212766</v>
      </c>
      <c r="J7164" s="19">
        <f>H7164/G7164</f>
        <v>0.0146750524109015</v>
      </c>
      <c r="K7164" t="s" s="21">
        <f>IF(J7164&lt;25%,"น้อยกว่า 25%",IF(J7164&gt;=25%,"มากกว่าหรือเท่ากับ 25%",IF(J7164&gt;=35%,"มากกว่าหรือเท่ากับ 35%")))</f>
        <v>18</v>
      </c>
    </row>
    <row r="7165" s="7" customFormat="1" ht="19.15" customHeight="1">
      <c r="A7165" t="s" s="16">
        <v>7258</v>
      </c>
      <c r="B7165" s="17">
        <v>2</v>
      </c>
      <c r="C7165" s="17">
        <v>28</v>
      </c>
      <c r="D7165" t="s" s="16">
        <v>7304</v>
      </c>
      <c r="E7165" t="s" s="16">
        <v>76</v>
      </c>
      <c r="F7165" s="55">
        <v>317</v>
      </c>
      <c r="G7165" s="17">
        <v>329</v>
      </c>
      <c r="H7165" s="18">
        <f>SUM(G7165-F7165)</f>
        <v>12</v>
      </c>
      <c r="I7165" s="19">
        <f>H7165/F7165</f>
        <v>0.0378548895899054</v>
      </c>
      <c r="J7165" s="19">
        <f>H7165/G7165</f>
        <v>0.0364741641337386</v>
      </c>
      <c r="K7165" t="s" s="21">
        <f>IF(J7165&lt;25%,"น้อยกว่า 25%",IF(J7165&gt;=25%,"มากกว่าหรือเท่ากับ 25%",IF(J7165&gt;=35%,"มากกว่าหรือเท่ากับ 35%")))</f>
        <v>18</v>
      </c>
    </row>
    <row r="7166" s="7" customFormat="1" ht="19.15" customHeight="1">
      <c r="A7166" t="s" s="16">
        <v>7258</v>
      </c>
      <c r="B7166" s="17">
        <v>2</v>
      </c>
      <c r="C7166" s="17">
        <v>9</v>
      </c>
      <c r="D7166" t="s" s="16">
        <v>7305</v>
      </c>
      <c r="E7166" t="s" s="16">
        <v>1284</v>
      </c>
      <c r="F7166" s="55">
        <v>257</v>
      </c>
      <c r="G7166" s="17">
        <v>270</v>
      </c>
      <c r="H7166" s="18">
        <f>SUM(G7166-F7166)</f>
        <v>13</v>
      </c>
      <c r="I7166" s="19">
        <f>H7166/F7166</f>
        <v>0.0505836575875486</v>
      </c>
      <c r="J7166" s="19">
        <f>H7166/G7166</f>
        <v>0.0481481481481481</v>
      </c>
      <c r="K7166" t="s" s="21">
        <f>IF(J7166&lt;25%,"น้อยกว่า 25%",IF(J7166&gt;=25%,"มากกว่าหรือเท่ากับ 25%",IF(J7166&gt;=35%,"มากกว่าหรือเท่ากับ 35%")))</f>
        <v>18</v>
      </c>
    </row>
    <row r="7167" s="7" customFormat="1" ht="19.15" customHeight="1">
      <c r="A7167" t="s" s="16">
        <v>7258</v>
      </c>
      <c r="B7167" s="17">
        <v>2</v>
      </c>
      <c r="C7167" s="17">
        <v>16</v>
      </c>
      <c r="D7167" t="s" s="16">
        <v>7306</v>
      </c>
      <c r="E7167" t="s" s="16">
        <v>38</v>
      </c>
      <c r="F7167" s="55">
        <v>185</v>
      </c>
      <c r="G7167" s="17">
        <v>202</v>
      </c>
      <c r="H7167" s="18">
        <f>SUM(G7167-F7167)</f>
        <v>17</v>
      </c>
      <c r="I7167" s="19">
        <f>H7167/F7167</f>
        <v>0.0918918918918919</v>
      </c>
      <c r="J7167" s="19">
        <f>H7167/G7167</f>
        <v>0.08415841584158421</v>
      </c>
      <c r="K7167" t="s" s="21">
        <f>IF(J7167&lt;25%,"น้อยกว่า 25%",IF(J7167&gt;=25%,"มากกว่าหรือเท่ากับ 25%",IF(J7167&gt;=35%,"มากกว่าหรือเท่ากับ 35%")))</f>
        <v>18</v>
      </c>
    </row>
    <row r="7168" s="7" customFormat="1" ht="19.15" customHeight="1">
      <c r="A7168" t="s" s="16">
        <v>7258</v>
      </c>
      <c r="B7168" s="17">
        <v>2</v>
      </c>
      <c r="C7168" s="17">
        <v>10</v>
      </c>
      <c r="D7168" t="s" s="16">
        <v>7307</v>
      </c>
      <c r="E7168" t="s" s="16">
        <v>70</v>
      </c>
      <c r="F7168" s="55">
        <v>160</v>
      </c>
      <c r="G7168" s="17">
        <v>173</v>
      </c>
      <c r="H7168" s="18">
        <f>SUM(G7168-F7168)</f>
        <v>13</v>
      </c>
      <c r="I7168" s="19">
        <f>H7168/F7168</f>
        <v>0.08125</v>
      </c>
      <c r="J7168" s="19">
        <f>H7168/G7168</f>
        <v>0.07514450867052019</v>
      </c>
      <c r="K7168" t="s" s="21">
        <f>IF(J7168&lt;25%,"น้อยกว่า 25%",IF(J7168&gt;=25%,"มากกว่าหรือเท่ากับ 25%",IF(J7168&gt;=35%,"มากกว่าหรือเท่ากับ 35%")))</f>
        <v>18</v>
      </c>
    </row>
    <row r="7169" s="7" customFormat="1" ht="19.15" customHeight="1">
      <c r="A7169" t="s" s="16">
        <v>7258</v>
      </c>
      <c r="B7169" s="17">
        <v>2</v>
      </c>
      <c r="C7169" s="17">
        <v>13</v>
      </c>
      <c r="D7169" t="s" s="16">
        <v>7308</v>
      </c>
      <c r="E7169" t="s" s="16">
        <v>36</v>
      </c>
      <c r="F7169" s="55">
        <v>156</v>
      </c>
      <c r="G7169" s="17">
        <v>163</v>
      </c>
      <c r="H7169" s="18">
        <f>SUM(G7169-F7169)</f>
        <v>7</v>
      </c>
      <c r="I7169" s="19">
        <f>H7169/F7169</f>
        <v>0.0448717948717949</v>
      </c>
      <c r="J7169" s="19">
        <f>H7169/G7169</f>
        <v>0.0429447852760736</v>
      </c>
      <c r="K7169" t="s" s="21">
        <f>IF(J7169&lt;25%,"น้อยกว่า 25%",IF(J7169&gt;=25%,"มากกว่าหรือเท่ากับ 25%",IF(J7169&gt;=35%,"มากกว่าหรือเท่ากับ 35%")))</f>
        <v>18</v>
      </c>
    </row>
    <row r="7170" s="7" customFormat="1" ht="19.15" customHeight="1">
      <c r="A7170" t="s" s="16">
        <v>7258</v>
      </c>
      <c r="B7170" s="17">
        <v>2</v>
      </c>
      <c r="C7170" s="17">
        <v>6</v>
      </c>
      <c r="D7170" t="s" s="16">
        <v>7309</v>
      </c>
      <c r="E7170" t="s" s="16">
        <v>44</v>
      </c>
      <c r="F7170" s="55">
        <v>139</v>
      </c>
      <c r="G7170" s="17">
        <v>144</v>
      </c>
      <c r="H7170" s="18">
        <f>SUM(G7170-F7170)</f>
        <v>5</v>
      </c>
      <c r="I7170" s="19">
        <f>H7170/F7170</f>
        <v>0.0359712230215827</v>
      </c>
      <c r="J7170" s="19">
        <f>H7170/G7170</f>
        <v>0.0347222222222222</v>
      </c>
      <c r="K7170" t="s" s="21">
        <f>IF(J7170&lt;25%,"น้อยกว่า 25%",IF(J7170&gt;=25%,"มากกว่าหรือเท่ากับ 25%",IF(J7170&gt;=35%,"มากกว่าหรือเท่ากับ 35%")))</f>
        <v>18</v>
      </c>
    </row>
    <row r="7171" s="7" customFormat="1" ht="19.15" customHeight="1">
      <c r="A7171" t="s" s="16">
        <v>7258</v>
      </c>
      <c r="B7171" s="17">
        <v>2</v>
      </c>
      <c r="C7171" s="17">
        <v>14</v>
      </c>
      <c r="D7171" t="s" s="16">
        <v>7310</v>
      </c>
      <c r="E7171" t="s" s="16">
        <v>2637</v>
      </c>
      <c r="F7171" s="55">
        <v>137</v>
      </c>
      <c r="G7171" s="17">
        <v>141</v>
      </c>
      <c r="H7171" s="18">
        <f>SUM(G7171-F7171)</f>
        <v>4</v>
      </c>
      <c r="I7171" s="19">
        <f>H7171/F7171</f>
        <v>0.0291970802919708</v>
      </c>
      <c r="J7171" s="19">
        <f>H7171/G7171</f>
        <v>0.0283687943262411</v>
      </c>
      <c r="K7171" t="s" s="21">
        <f>IF(J7171&lt;25%,"น้อยกว่า 25%",IF(J7171&gt;=25%,"มากกว่าหรือเท่ากับ 25%",IF(J7171&gt;=35%,"มากกว่าหรือเท่ากับ 35%")))</f>
        <v>18</v>
      </c>
    </row>
    <row r="7172" s="7" customFormat="1" ht="19.15" customHeight="1">
      <c r="A7172" t="s" s="16">
        <v>7258</v>
      </c>
      <c r="B7172" s="17">
        <v>2</v>
      </c>
      <c r="C7172" s="17">
        <v>25</v>
      </c>
      <c r="D7172" t="s" s="16">
        <v>7311</v>
      </c>
      <c r="E7172" t="s" s="16">
        <v>46</v>
      </c>
      <c r="F7172" s="55">
        <v>131</v>
      </c>
      <c r="G7172" s="17">
        <v>141</v>
      </c>
      <c r="H7172" s="18">
        <f>SUM(G7172-F7172)</f>
        <v>10</v>
      </c>
      <c r="I7172" s="19">
        <f>H7172/F7172</f>
        <v>0.07633587786259539</v>
      </c>
      <c r="J7172" s="19">
        <f>H7172/G7172</f>
        <v>0.0709219858156028</v>
      </c>
      <c r="K7172" t="s" s="21">
        <f>IF(J7172&lt;25%,"น้อยกว่า 25%",IF(J7172&gt;=25%,"มากกว่าหรือเท่ากับ 25%",IF(J7172&gt;=35%,"มากกว่าหรือเท่ากับ 35%")))</f>
        <v>18</v>
      </c>
    </row>
    <row r="7173" s="7" customFormat="1" ht="19.15" customHeight="1">
      <c r="A7173" t="s" s="16">
        <v>7258</v>
      </c>
      <c r="B7173" s="17">
        <v>2</v>
      </c>
      <c r="C7173" s="17">
        <v>31</v>
      </c>
      <c r="D7173" t="s" s="16">
        <v>7312</v>
      </c>
      <c r="E7173" t="s" s="16">
        <v>147</v>
      </c>
      <c r="F7173" s="55">
        <v>100</v>
      </c>
      <c r="G7173" s="17">
        <v>109</v>
      </c>
      <c r="H7173" s="18">
        <f>SUM(G7173-F7173)</f>
        <v>9</v>
      </c>
      <c r="I7173" s="19">
        <f>H7173/F7173</f>
        <v>0.09</v>
      </c>
      <c r="J7173" s="19">
        <f>H7173/G7173</f>
        <v>0.0825688073394495</v>
      </c>
      <c r="K7173" t="s" s="21">
        <f>IF(J7173&lt;25%,"น้อยกว่า 25%",IF(J7173&gt;=25%,"มากกว่าหรือเท่ากับ 25%",IF(J7173&gt;=35%,"มากกว่าหรือเท่ากับ 35%")))</f>
        <v>18</v>
      </c>
    </row>
    <row r="7174" s="7" customFormat="1" ht="19.15" customHeight="1">
      <c r="A7174" t="s" s="16">
        <v>7258</v>
      </c>
      <c r="B7174" s="17">
        <v>2</v>
      </c>
      <c r="C7174" s="17">
        <v>20</v>
      </c>
      <c r="D7174" t="s" s="16">
        <v>7313</v>
      </c>
      <c r="E7174" t="s" s="16">
        <v>52</v>
      </c>
      <c r="F7174" s="55">
        <v>85</v>
      </c>
      <c r="G7174" s="17">
        <v>86</v>
      </c>
      <c r="H7174" s="18">
        <f>SUM(G7174-F7174)</f>
        <v>1</v>
      </c>
      <c r="I7174" s="19">
        <f>H7174/F7174</f>
        <v>0.0117647058823529</v>
      </c>
      <c r="J7174" s="19">
        <f>H7174/G7174</f>
        <v>0.0116279069767442</v>
      </c>
      <c r="K7174" t="s" s="21">
        <f>IF(J7174&lt;25%,"น้อยกว่า 25%",IF(J7174&gt;=25%,"มากกว่าหรือเท่ากับ 25%",IF(J7174&gt;=35%,"มากกว่าหรือเท่ากับ 35%")))</f>
        <v>18</v>
      </c>
    </row>
    <row r="7175" s="7" customFormat="1" ht="19.15" customHeight="1">
      <c r="A7175" t="s" s="16">
        <v>7258</v>
      </c>
      <c r="B7175" s="17">
        <v>2</v>
      </c>
      <c r="C7175" s="17">
        <v>29</v>
      </c>
      <c r="D7175" t="s" s="16">
        <v>7314</v>
      </c>
      <c r="E7175" t="s" s="16">
        <v>116</v>
      </c>
      <c r="F7175" s="55">
        <v>77</v>
      </c>
      <c r="G7175" s="17">
        <v>80</v>
      </c>
      <c r="H7175" s="18">
        <f>SUM(G7175-F7175)</f>
        <v>3</v>
      </c>
      <c r="I7175" s="19">
        <f>H7175/F7175</f>
        <v>0.038961038961039</v>
      </c>
      <c r="J7175" s="19">
        <f>H7175/G7175</f>
        <v>0.0375</v>
      </c>
      <c r="K7175" t="s" s="21">
        <f>IF(J7175&lt;25%,"น้อยกว่า 25%",IF(J7175&gt;=25%,"มากกว่าหรือเท่ากับ 25%",IF(J7175&gt;=35%,"มากกว่าหรือเท่ากับ 35%")))</f>
        <v>18</v>
      </c>
    </row>
    <row r="7176" s="7" customFormat="1" ht="19.15" customHeight="1">
      <c r="A7176" t="s" s="16">
        <v>7258</v>
      </c>
      <c r="B7176" s="17">
        <v>2</v>
      </c>
      <c r="C7176" s="17">
        <v>34</v>
      </c>
      <c r="D7176" t="s" s="16">
        <v>7315</v>
      </c>
      <c r="E7176" t="s" s="16">
        <v>68</v>
      </c>
      <c r="F7176" s="55">
        <v>76</v>
      </c>
      <c r="G7176" s="17">
        <v>77</v>
      </c>
      <c r="H7176" s="18">
        <f>SUM(G7176-F7176)</f>
        <v>1</v>
      </c>
      <c r="I7176" s="19">
        <f>H7176/F7176</f>
        <v>0.0131578947368421</v>
      </c>
      <c r="J7176" s="19">
        <f>H7176/G7176</f>
        <v>0.012987012987013</v>
      </c>
      <c r="K7176" t="s" s="21">
        <f>IF(J7176&lt;25%,"น้อยกว่า 25%",IF(J7176&gt;=25%,"มากกว่าหรือเท่ากับ 25%",IF(J7176&gt;=35%,"มากกว่าหรือเท่ากับ 35%")))</f>
        <v>18</v>
      </c>
    </row>
    <row r="7177" s="7" customFormat="1" ht="19.15" customHeight="1">
      <c r="A7177" t="s" s="16">
        <v>7258</v>
      </c>
      <c r="B7177" s="17">
        <v>2</v>
      </c>
      <c r="C7177" s="17">
        <v>18</v>
      </c>
      <c r="D7177" t="s" s="16">
        <v>7316</v>
      </c>
      <c r="E7177" t="s" s="16">
        <v>58</v>
      </c>
      <c r="F7177" s="55">
        <v>70</v>
      </c>
      <c r="G7177" s="17">
        <v>71</v>
      </c>
      <c r="H7177" s="18">
        <f>SUM(G7177-F7177)</f>
        <v>1</v>
      </c>
      <c r="I7177" s="19">
        <f>H7177/F7177</f>
        <v>0.0142857142857143</v>
      </c>
      <c r="J7177" s="19">
        <f>H7177/G7177</f>
        <v>0.0140845070422535</v>
      </c>
      <c r="K7177" t="s" s="21">
        <f>IF(J7177&lt;25%,"น้อยกว่า 25%",IF(J7177&gt;=25%,"มากกว่าหรือเท่ากับ 25%",IF(J7177&gt;=35%,"มากกว่าหรือเท่ากับ 35%")))</f>
        <v>18</v>
      </c>
    </row>
    <row r="7178" s="7" customFormat="1" ht="19.15" customHeight="1">
      <c r="A7178" t="s" s="16">
        <v>7258</v>
      </c>
      <c r="B7178" s="17">
        <v>2</v>
      </c>
      <c r="C7178" s="17">
        <v>27</v>
      </c>
      <c r="D7178" t="s" s="16">
        <v>7317</v>
      </c>
      <c r="E7178" t="s" s="16">
        <v>248</v>
      </c>
      <c r="F7178" s="55">
        <v>69</v>
      </c>
      <c r="G7178" s="17">
        <v>69</v>
      </c>
      <c r="H7178" s="18">
        <f>SUM(G7178-F7178)</f>
        <v>0</v>
      </c>
      <c r="I7178" s="19">
        <f>H7178/F7178</f>
        <v>0</v>
      </c>
      <c r="J7178" s="19">
        <f>H7178/G7178</f>
        <v>0</v>
      </c>
      <c r="K7178" t="s" s="21">
        <f>IF(J7178&lt;25%,"น้อยกว่า 25%",IF(J7178&gt;=25%,"มากกว่าหรือเท่ากับ 25%",IF(J7178&gt;=35%,"มากกว่าหรือเท่ากับ 35%")))</f>
        <v>18</v>
      </c>
    </row>
    <row r="7179" s="7" customFormat="1" ht="19.15" customHeight="1">
      <c r="A7179" t="s" s="16">
        <v>7258</v>
      </c>
      <c r="B7179" s="17">
        <v>2</v>
      </c>
      <c r="C7179" s="17">
        <v>33</v>
      </c>
      <c r="D7179" t="s" s="16">
        <v>7318</v>
      </c>
      <c r="E7179" t="s" s="16">
        <v>1309</v>
      </c>
      <c r="F7179" s="55">
        <v>67</v>
      </c>
      <c r="G7179" s="17">
        <v>68</v>
      </c>
      <c r="H7179" s="18">
        <f>SUM(G7179-F7179)</f>
        <v>1</v>
      </c>
      <c r="I7179" s="19">
        <f>H7179/F7179</f>
        <v>0.0149253731343284</v>
      </c>
      <c r="J7179" s="19">
        <f>H7179/G7179</f>
        <v>0.0147058823529412</v>
      </c>
      <c r="K7179" t="s" s="21">
        <f>IF(J7179&lt;25%,"น้อยกว่า 25%",IF(J7179&gt;=25%,"มากกว่าหรือเท่ากับ 25%",IF(J7179&gt;=35%,"มากกว่าหรือเท่ากับ 35%")))</f>
        <v>18</v>
      </c>
    </row>
    <row r="7180" s="7" customFormat="1" ht="19.15" customHeight="1">
      <c r="A7180" t="s" s="16">
        <v>7258</v>
      </c>
      <c r="B7180" s="17">
        <v>2</v>
      </c>
      <c r="C7180" s="17">
        <v>17</v>
      </c>
      <c r="D7180" t="s" s="16">
        <v>7319</v>
      </c>
      <c r="E7180" t="s" s="16">
        <v>48</v>
      </c>
      <c r="F7180" s="55">
        <v>63</v>
      </c>
      <c r="G7180" s="17">
        <v>64</v>
      </c>
      <c r="H7180" s="18">
        <f>SUM(G7180-F7180)</f>
        <v>1</v>
      </c>
      <c r="I7180" s="19">
        <f>H7180/F7180</f>
        <v>0.0158730158730159</v>
      </c>
      <c r="J7180" s="19">
        <f>H7180/G7180</f>
        <v>0.015625</v>
      </c>
      <c r="K7180" t="s" s="21">
        <f>IF(J7180&lt;25%,"น้อยกว่า 25%",IF(J7180&gt;=25%,"มากกว่าหรือเท่ากับ 25%",IF(J7180&gt;=35%,"มากกว่าหรือเท่ากับ 35%")))</f>
        <v>18</v>
      </c>
    </row>
    <row r="7181" s="7" customFormat="1" ht="19.15" customHeight="1">
      <c r="A7181" t="s" s="16">
        <v>7258</v>
      </c>
      <c r="B7181" s="17">
        <v>2</v>
      </c>
      <c r="C7181" s="17">
        <v>22</v>
      </c>
      <c r="D7181" t="s" s="16">
        <v>7320</v>
      </c>
      <c r="E7181" t="s" s="16">
        <v>40</v>
      </c>
      <c r="F7181" s="55">
        <v>57</v>
      </c>
      <c r="G7181" s="17">
        <v>60</v>
      </c>
      <c r="H7181" s="18">
        <f>SUM(G7181-F7181)</f>
        <v>3</v>
      </c>
      <c r="I7181" s="19">
        <f>H7181/F7181</f>
        <v>0.0526315789473684</v>
      </c>
      <c r="J7181" s="19">
        <f>H7181/G7181</f>
        <v>0.05</v>
      </c>
      <c r="K7181" t="s" s="21">
        <f>IF(J7181&lt;25%,"น้อยกว่า 25%",IF(J7181&gt;=25%,"มากกว่าหรือเท่ากับ 25%",IF(J7181&gt;=35%,"มากกว่าหรือเท่ากับ 35%")))</f>
        <v>18</v>
      </c>
    </row>
    <row r="7182" s="7" customFormat="1" ht="19.15" customHeight="1">
      <c r="A7182" t="s" s="16">
        <v>7258</v>
      </c>
      <c r="B7182" s="17">
        <v>2</v>
      </c>
      <c r="C7182" s="17">
        <v>21</v>
      </c>
      <c r="D7182" t="s" s="16">
        <v>7321</v>
      </c>
      <c r="E7182" t="s" s="16">
        <v>72</v>
      </c>
      <c r="F7182" s="55">
        <v>54</v>
      </c>
      <c r="G7182" s="17">
        <v>59</v>
      </c>
      <c r="H7182" s="18">
        <f>SUM(G7182-F7182)</f>
        <v>5</v>
      </c>
      <c r="I7182" s="19">
        <f>H7182/F7182</f>
        <v>0.0925925925925926</v>
      </c>
      <c r="J7182" s="19">
        <f>H7182/G7182</f>
        <v>0.0847457627118644</v>
      </c>
      <c r="K7182" t="s" s="21">
        <f>IF(J7182&lt;25%,"น้อยกว่า 25%",IF(J7182&gt;=25%,"มากกว่าหรือเท่ากับ 25%",IF(J7182&gt;=35%,"มากกว่าหรือเท่ากับ 35%")))</f>
        <v>18</v>
      </c>
    </row>
    <row r="7183" s="7" customFormat="1" ht="19.15" customHeight="1">
      <c r="A7183" t="s" s="16">
        <v>7258</v>
      </c>
      <c r="B7183" s="17">
        <v>2</v>
      </c>
      <c r="C7183" s="17">
        <v>19</v>
      </c>
      <c r="D7183" t="s" s="16">
        <v>7322</v>
      </c>
      <c r="E7183" t="s" s="16">
        <v>56</v>
      </c>
      <c r="F7183" s="55">
        <v>41</v>
      </c>
      <c r="G7183" s="17">
        <v>42</v>
      </c>
      <c r="H7183" s="18">
        <f>SUM(G7183-F7183)</f>
        <v>1</v>
      </c>
      <c r="I7183" s="19">
        <f>H7183/F7183</f>
        <v>0.024390243902439</v>
      </c>
      <c r="J7183" s="19">
        <f>H7183/G7183</f>
        <v>0.0238095238095238</v>
      </c>
      <c r="K7183" t="s" s="21">
        <f>IF(J7183&lt;25%,"น้อยกว่า 25%",IF(J7183&gt;=25%,"มากกว่าหรือเท่ากับ 25%",IF(J7183&gt;=35%,"มากกว่าหรือเท่ากับ 35%")))</f>
        <v>18</v>
      </c>
    </row>
    <row r="7184" s="7" customFormat="1" ht="19.15" customHeight="1">
      <c r="A7184" t="s" s="16">
        <v>7258</v>
      </c>
      <c r="B7184" s="17">
        <v>2</v>
      </c>
      <c r="C7184" s="17">
        <v>15</v>
      </c>
      <c r="D7184" t="s" s="16">
        <v>7323</v>
      </c>
      <c r="E7184" t="s" s="16">
        <v>101</v>
      </c>
      <c r="F7184" s="55">
        <v>36</v>
      </c>
      <c r="G7184" s="17">
        <v>36</v>
      </c>
      <c r="H7184" s="18">
        <f>SUM(G7184-F7184)</f>
        <v>0</v>
      </c>
      <c r="I7184" s="19">
        <f>H7184/F7184</f>
        <v>0</v>
      </c>
      <c r="J7184" s="19">
        <f>H7184/G7184</f>
        <v>0</v>
      </c>
      <c r="K7184" t="s" s="21">
        <f>IF(J7184&lt;25%,"น้อยกว่า 25%",IF(J7184&gt;=25%,"มากกว่าหรือเท่ากับ 25%",IF(J7184&gt;=35%,"มากกว่าหรือเท่ากับ 35%")))</f>
        <v>18</v>
      </c>
    </row>
    <row r="7185" s="7" customFormat="1" ht="19.15" customHeight="1">
      <c r="A7185" t="s" s="16">
        <v>7258</v>
      </c>
      <c r="B7185" s="17">
        <v>2</v>
      </c>
      <c r="C7185" s="17">
        <v>23</v>
      </c>
      <c r="D7185" t="s" s="16">
        <v>7324</v>
      </c>
      <c r="E7185" t="s" s="16">
        <v>281</v>
      </c>
      <c r="F7185" s="55">
        <v>34</v>
      </c>
      <c r="G7185" s="17">
        <v>36</v>
      </c>
      <c r="H7185" s="18">
        <f>SUM(G7185-F7185)</f>
        <v>2</v>
      </c>
      <c r="I7185" s="19">
        <f>H7185/F7185</f>
        <v>0.0588235294117647</v>
      </c>
      <c r="J7185" s="19">
        <f>H7185/G7185</f>
        <v>0.0555555555555556</v>
      </c>
      <c r="K7185" t="s" s="21">
        <f>IF(J7185&lt;25%,"น้อยกว่า 25%",IF(J7185&gt;=25%,"มากกว่าหรือเท่ากับ 25%",IF(J7185&gt;=35%,"มากกว่าหรือเท่ากับ 35%")))</f>
        <v>18</v>
      </c>
    </row>
    <row r="7186" s="7" customFormat="1" ht="19.15" customHeight="1">
      <c r="A7186" t="s" s="16">
        <v>7258</v>
      </c>
      <c r="B7186" s="17">
        <v>2</v>
      </c>
      <c r="C7186" s="17">
        <v>32</v>
      </c>
      <c r="D7186" t="s" s="16">
        <v>7325</v>
      </c>
      <c r="E7186" t="s" s="16">
        <v>106</v>
      </c>
      <c r="F7186" s="55">
        <v>28</v>
      </c>
      <c r="G7186" s="17">
        <v>36</v>
      </c>
      <c r="H7186" s="18">
        <f>SUM(G7186-F7186)</f>
        <v>8</v>
      </c>
      <c r="I7186" s="19">
        <f>H7186/F7186</f>
        <v>0.285714285714286</v>
      </c>
      <c r="J7186" s="19">
        <f>H7186/G7186</f>
        <v>0.222222222222222</v>
      </c>
      <c r="K7186" t="s" s="21">
        <f>IF(J7186&lt;25%,"น้อยกว่า 25%",IF(J7186&gt;=25%,"มากกว่าหรือเท่ากับ 25%",IF(J7186&gt;=35%,"มากกว่าหรือเท่ากับ 35%")))</f>
        <v>18</v>
      </c>
    </row>
    <row r="7187" s="7" customFormat="1" ht="19.15" customHeight="1">
      <c r="A7187" t="s" s="16">
        <v>7258</v>
      </c>
      <c r="B7187" s="17">
        <v>2</v>
      </c>
      <c r="C7187" s="17">
        <v>30</v>
      </c>
      <c r="D7187" t="s" s="16">
        <v>7326</v>
      </c>
      <c r="E7187" t="s" s="16">
        <v>119</v>
      </c>
      <c r="F7187" s="55">
        <v>33</v>
      </c>
      <c r="G7187" s="17">
        <v>35</v>
      </c>
      <c r="H7187" s="18">
        <f>SUM(G7187-F7187)</f>
        <v>2</v>
      </c>
      <c r="I7187" s="19">
        <f>H7187/F7187</f>
        <v>0.0606060606060606</v>
      </c>
      <c r="J7187" s="19">
        <f>H7187/G7187</f>
        <v>0.0571428571428571</v>
      </c>
      <c r="K7187" t="s" s="21">
        <f>IF(J7187&lt;25%,"น้อยกว่า 25%",IF(J7187&gt;=25%,"มากกว่าหรือเท่ากับ 25%",IF(J7187&gt;=35%,"มากกว่าหรือเท่ากับ 35%")))</f>
        <v>18</v>
      </c>
    </row>
    <row r="7188" s="7" customFormat="1" ht="19.15" customHeight="1">
      <c r="A7188" t="s" s="16">
        <v>7258</v>
      </c>
      <c r="B7188" s="17">
        <v>2</v>
      </c>
      <c r="C7188" s="17">
        <v>12</v>
      </c>
      <c r="D7188" t="s" s="16">
        <v>7327</v>
      </c>
      <c r="E7188" t="s" s="16">
        <v>78</v>
      </c>
      <c r="F7188" s="37">
        <v>0</v>
      </c>
      <c r="G7188" s="17">
        <v>0</v>
      </c>
      <c r="H7188" s="18">
        <f>SUM(G7188-F7188)</f>
        <v>0</v>
      </c>
      <c r="I7188" s="19">
        <f>H7188/F7188</f>
      </c>
      <c r="J7188" s="19">
        <f>H7188/G7188</f>
      </c>
      <c r="K7188" s="24">
        <f>IF(J7188&lt;25%,"น้อยกว่า 25%",IF(J7188&gt;=25%,"มากกว่าหรือเท่ากับ 25%",IF(J7188&gt;=35%,"มากกว่าหรือเท่ากับ 35%")))</f>
      </c>
    </row>
    <row r="7189" s="7" customFormat="1" ht="19.15" customHeight="1">
      <c r="A7189" t="s" s="16">
        <v>7258</v>
      </c>
      <c r="B7189" s="17">
        <v>2</v>
      </c>
      <c r="C7189" s="17">
        <v>24</v>
      </c>
      <c r="D7189" t="s" s="16">
        <v>7328</v>
      </c>
      <c r="E7189" t="s" s="16">
        <v>34</v>
      </c>
      <c r="F7189" s="37">
        <v>0</v>
      </c>
      <c r="G7189" s="17">
        <v>0</v>
      </c>
      <c r="H7189" s="18">
        <f>SUM(G7189-F7189)</f>
        <v>0</v>
      </c>
      <c r="I7189" s="19">
        <f>H7189/F7189</f>
      </c>
      <c r="J7189" s="19">
        <f>H7189/G7189</f>
      </c>
      <c r="K7189" s="24">
        <f>IF(J7189&lt;25%,"น้อยกว่า 25%",IF(J7189&gt;=25%,"มากกว่าหรือเท่ากับ 25%",IF(J7189&gt;=35%,"มากกว่าหรือเท่ากับ 35%")))</f>
      </c>
    </row>
    <row r="7190" s="7" customFormat="1" ht="19.15" customHeight="1">
      <c r="A7190" t="s" s="16">
        <v>7258</v>
      </c>
      <c r="B7190" s="17">
        <v>2</v>
      </c>
      <c r="C7190" s="17">
        <v>26</v>
      </c>
      <c r="D7190" t="s" s="16">
        <v>7329</v>
      </c>
      <c r="E7190" t="s" s="16">
        <v>173</v>
      </c>
      <c r="F7190" s="37">
        <v>0</v>
      </c>
      <c r="G7190" s="17">
        <v>0</v>
      </c>
      <c r="H7190" s="18">
        <f>SUM(G7190-F7190)</f>
        <v>0</v>
      </c>
      <c r="I7190" s="19">
        <f>H7190/F7190</f>
      </c>
      <c r="J7190" s="19">
        <f>H7190/G7190</f>
      </c>
      <c r="K7190" s="24">
        <f>IF(J7190&lt;25%,"น้อยกว่า 25%",IF(J7190&gt;=25%,"มากกว่าหรือเท่ากับ 25%",IF(J7190&gt;=35%,"มากกว่าหรือเท่ากับ 35%")))</f>
      </c>
    </row>
    <row r="7191" s="7" customFormat="1" ht="19.15" customHeight="1">
      <c r="A7191" t="s" s="16">
        <v>7258</v>
      </c>
      <c r="B7191" s="17">
        <v>3</v>
      </c>
      <c r="C7191" s="17">
        <v>9</v>
      </c>
      <c r="D7191" t="s" s="16">
        <v>7330</v>
      </c>
      <c r="E7191" t="s" s="16">
        <v>24</v>
      </c>
      <c r="F7191" s="55">
        <v>35439</v>
      </c>
      <c r="G7191" s="17">
        <v>38666</v>
      </c>
      <c r="H7191" s="18">
        <f>SUM(G7191-F7191)</f>
        <v>3227</v>
      </c>
      <c r="I7191" s="19">
        <f>H7191/F7191</f>
        <v>0.09105787409351281</v>
      </c>
      <c r="J7191" s="19">
        <f>H7191/G7191</f>
        <v>0.0834583354885429</v>
      </c>
      <c r="K7191" t="s" s="21">
        <f>IF(J7191&lt;25%,"น้อยกว่า 25%",IF(J7191&gt;=25%,"มากกว่าหรือเท่ากับ 25%",IF(J7191&gt;=35%,"มากกว่าหรือเท่ากับ 35%")))</f>
        <v>18</v>
      </c>
    </row>
    <row r="7192" s="7" customFormat="1" ht="19.15" customHeight="1">
      <c r="A7192" t="s" s="16">
        <v>7258</v>
      </c>
      <c r="B7192" s="17">
        <v>3</v>
      </c>
      <c r="C7192" s="17">
        <v>12</v>
      </c>
      <c r="D7192" t="s" s="16">
        <v>7331</v>
      </c>
      <c r="E7192" t="s" s="16">
        <v>17</v>
      </c>
      <c r="F7192" s="55">
        <v>15767</v>
      </c>
      <c r="G7192" s="17">
        <v>16816</v>
      </c>
      <c r="H7192" s="18">
        <f>SUM(G7192-F7192)</f>
        <v>1049</v>
      </c>
      <c r="I7192" s="19">
        <f>H7192/F7192</f>
        <v>0.0665313629732987</v>
      </c>
      <c r="J7192" s="19">
        <f>H7192/G7192</f>
        <v>0.0623810656517602</v>
      </c>
      <c r="K7192" t="s" s="21">
        <f>IF(J7192&lt;25%,"น้อยกว่า 25%",IF(J7192&gt;=25%,"มากกว่าหรือเท่ากับ 25%",IF(J7192&gt;=35%,"มากกว่าหรือเท่ากับ 35%")))</f>
        <v>18</v>
      </c>
    </row>
    <row r="7193" s="7" customFormat="1" ht="19.15" customHeight="1">
      <c r="A7193" t="s" s="16">
        <v>7258</v>
      </c>
      <c r="B7193" s="17">
        <v>3</v>
      </c>
      <c r="C7193" s="17">
        <v>3</v>
      </c>
      <c r="D7193" t="s" s="16">
        <v>7332</v>
      </c>
      <c r="E7193" t="s" s="16">
        <v>20</v>
      </c>
      <c r="F7193" s="55">
        <v>11980</v>
      </c>
      <c r="G7193" s="17">
        <v>12541</v>
      </c>
      <c r="H7193" s="18">
        <f>SUM(G7193-F7193)</f>
        <v>561</v>
      </c>
      <c r="I7193" s="19">
        <f>H7193/F7193</f>
        <v>0.0468280467445743</v>
      </c>
      <c r="J7193" s="19">
        <f>H7193/G7193</f>
        <v>0.0447332748584642</v>
      </c>
      <c r="K7193" t="s" s="21">
        <f>IF(J7193&lt;25%,"น้อยกว่า 25%",IF(J7193&gt;=25%,"มากกว่าหรือเท่ากับ 25%",IF(J7193&gt;=35%,"มากกว่าหรือเท่ากับ 35%")))</f>
        <v>18</v>
      </c>
    </row>
    <row r="7194" s="7" customFormat="1" ht="19.15" customHeight="1">
      <c r="A7194" t="s" s="16">
        <v>7258</v>
      </c>
      <c r="B7194" s="17">
        <v>3</v>
      </c>
      <c r="C7194" s="17">
        <v>17</v>
      </c>
      <c r="D7194" t="s" s="16">
        <v>7333</v>
      </c>
      <c r="E7194" t="s" s="16">
        <v>22</v>
      </c>
      <c r="F7194" s="55">
        <v>9071</v>
      </c>
      <c r="G7194" s="17">
        <v>9399</v>
      </c>
      <c r="H7194" s="18">
        <f>SUM(G7194-F7194)</f>
        <v>328</v>
      </c>
      <c r="I7194" s="19">
        <f>H7194/F7194</f>
        <v>0.0361591886230846</v>
      </c>
      <c r="J7194" s="19">
        <f>H7194/G7194</f>
        <v>0.0348973295031386</v>
      </c>
      <c r="K7194" t="s" s="21">
        <f>IF(J7194&lt;25%,"น้อยกว่า 25%",IF(J7194&gt;=25%,"มากกว่าหรือเท่ากับ 25%",IF(J7194&gt;=35%,"มากกว่าหรือเท่ากับ 35%")))</f>
        <v>18</v>
      </c>
    </row>
    <row r="7195" s="7" customFormat="1" ht="19.15" customHeight="1">
      <c r="A7195" t="s" s="16">
        <v>7258</v>
      </c>
      <c r="B7195" s="17">
        <v>3</v>
      </c>
      <c r="C7195" s="17">
        <v>13</v>
      </c>
      <c r="D7195" t="s" s="16">
        <v>7334</v>
      </c>
      <c r="E7195" t="s" s="16">
        <v>101</v>
      </c>
      <c r="F7195" s="55">
        <v>2391</v>
      </c>
      <c r="G7195" s="17">
        <v>2396</v>
      </c>
      <c r="H7195" s="18">
        <f>SUM(G7195-F7195)</f>
        <v>5</v>
      </c>
      <c r="I7195" s="19">
        <f>H7195/F7195</f>
        <v>0.00209117524048515</v>
      </c>
      <c r="J7195" s="19">
        <f>H7195/G7195</f>
        <v>0.00208681135225376</v>
      </c>
      <c r="K7195" t="s" s="21">
        <f>IF(J7195&lt;25%,"น้อยกว่า 25%",IF(J7195&gt;=25%,"มากกว่าหรือเท่ากับ 25%",IF(J7195&gt;=35%,"มากกว่าหรือเท่ากับ 35%")))</f>
        <v>18</v>
      </c>
    </row>
    <row r="7196" s="7" customFormat="1" ht="19.15" customHeight="1">
      <c r="A7196" t="s" s="16">
        <v>7258</v>
      </c>
      <c r="B7196" s="17">
        <v>3</v>
      </c>
      <c r="C7196" s="17">
        <v>4</v>
      </c>
      <c r="D7196" t="s" s="16">
        <v>7335</v>
      </c>
      <c r="E7196" t="s" s="16">
        <v>30</v>
      </c>
      <c r="F7196" s="55">
        <v>928</v>
      </c>
      <c r="G7196" s="17">
        <v>1088</v>
      </c>
      <c r="H7196" s="18">
        <f>SUM(G7196-F7196)</f>
        <v>160</v>
      </c>
      <c r="I7196" s="19">
        <f>H7196/F7196</f>
        <v>0.172413793103448</v>
      </c>
      <c r="J7196" s="19">
        <f>H7196/G7196</f>
        <v>0.147058823529412</v>
      </c>
      <c r="K7196" t="s" s="21">
        <f>IF(J7196&lt;25%,"น้อยกว่า 25%",IF(J7196&gt;=25%,"มากกว่าหรือเท่ากับ 25%",IF(J7196&gt;=35%,"มากกว่าหรือเท่ากับ 35%")))</f>
        <v>18</v>
      </c>
    </row>
    <row r="7197" s="7" customFormat="1" ht="19.15" customHeight="1">
      <c r="A7197" t="s" s="16">
        <v>7258</v>
      </c>
      <c r="B7197" s="17">
        <v>3</v>
      </c>
      <c r="C7197" s="17">
        <v>2</v>
      </c>
      <c r="D7197" t="s" s="16">
        <v>7336</v>
      </c>
      <c r="E7197" t="s" s="16">
        <v>26</v>
      </c>
      <c r="F7197" s="55">
        <v>870</v>
      </c>
      <c r="G7197" s="17">
        <v>917</v>
      </c>
      <c r="H7197" s="18">
        <f>SUM(G7197-F7197)</f>
        <v>47</v>
      </c>
      <c r="I7197" s="19">
        <f>H7197/F7197</f>
        <v>0.0540229885057471</v>
      </c>
      <c r="J7197" s="19">
        <f>H7197/G7197</f>
        <v>0.0512540894220284</v>
      </c>
      <c r="K7197" t="s" s="21">
        <f>IF(J7197&lt;25%,"น้อยกว่า 25%",IF(J7197&gt;=25%,"มากกว่าหรือเท่ากับ 25%",IF(J7197&gt;=35%,"มากกว่าหรือเท่ากับ 35%")))</f>
        <v>18</v>
      </c>
    </row>
    <row r="7198" s="7" customFormat="1" ht="19.15" customHeight="1">
      <c r="A7198" t="s" s="16">
        <v>7258</v>
      </c>
      <c r="B7198" s="17">
        <v>3</v>
      </c>
      <c r="C7198" s="17">
        <v>8</v>
      </c>
      <c r="D7198" t="s" s="16">
        <v>7337</v>
      </c>
      <c r="E7198" t="s" s="16">
        <v>2637</v>
      </c>
      <c r="F7198" s="55">
        <v>762</v>
      </c>
      <c r="G7198" s="17">
        <v>808</v>
      </c>
      <c r="H7198" s="18">
        <f>SUM(G7198-F7198)</f>
        <v>46</v>
      </c>
      <c r="I7198" s="19">
        <f>H7198/F7198</f>
        <v>0.0603674540682415</v>
      </c>
      <c r="J7198" s="19">
        <f>H7198/G7198</f>
        <v>0.0569306930693069</v>
      </c>
      <c r="K7198" t="s" s="21">
        <f>IF(J7198&lt;25%,"น้อยกว่า 25%",IF(J7198&gt;=25%,"มากกว่าหรือเท่ากับ 25%",IF(J7198&gt;=35%,"มากกว่าหรือเท่ากับ 35%")))</f>
        <v>18</v>
      </c>
    </row>
    <row r="7199" s="7" customFormat="1" ht="19.15" customHeight="1">
      <c r="A7199" t="s" s="16">
        <v>7258</v>
      </c>
      <c r="B7199" s="17">
        <v>3</v>
      </c>
      <c r="C7199" s="17">
        <v>7</v>
      </c>
      <c r="D7199" t="s" s="16">
        <v>7338</v>
      </c>
      <c r="E7199" t="s" s="16">
        <v>28</v>
      </c>
      <c r="F7199" s="55">
        <v>725</v>
      </c>
      <c r="G7199" s="17">
        <v>738</v>
      </c>
      <c r="H7199" s="18">
        <f>SUM(G7199-F7199)</f>
        <v>13</v>
      </c>
      <c r="I7199" s="19">
        <f>H7199/F7199</f>
        <v>0.0179310344827586</v>
      </c>
      <c r="J7199" s="19">
        <f>H7199/G7199</f>
        <v>0.0176151761517615</v>
      </c>
      <c r="K7199" t="s" s="21">
        <f>IF(J7199&lt;25%,"น้อยกว่า 25%",IF(J7199&gt;=25%,"มากกว่าหรือเท่ากับ 25%",IF(J7199&gt;=35%,"มากกว่าหรือเท่ากับ 35%")))</f>
        <v>18</v>
      </c>
    </row>
    <row r="7200" s="7" customFormat="1" ht="19.15" customHeight="1">
      <c r="A7200" t="s" s="16">
        <v>7258</v>
      </c>
      <c r="B7200" s="17">
        <v>3</v>
      </c>
      <c r="C7200" s="17">
        <v>30</v>
      </c>
      <c r="D7200" t="s" s="16">
        <v>7339</v>
      </c>
      <c r="E7200" t="s" s="16">
        <v>173</v>
      </c>
      <c r="F7200" s="55">
        <v>668</v>
      </c>
      <c r="G7200" s="17">
        <v>701</v>
      </c>
      <c r="H7200" s="18">
        <f>SUM(G7200-F7200)</f>
        <v>33</v>
      </c>
      <c r="I7200" s="19">
        <f>H7200/F7200</f>
        <v>0.0494011976047904</v>
      </c>
      <c r="J7200" s="19">
        <f>H7200/G7200</f>
        <v>0.0470756062767475</v>
      </c>
      <c r="K7200" t="s" s="21">
        <f>IF(J7200&lt;25%,"น้อยกว่า 25%",IF(J7200&gt;=25%,"มากกว่าหรือเท่ากับ 25%",IF(J7200&gt;=35%,"มากกว่าหรือเท่ากับ 35%")))</f>
        <v>18</v>
      </c>
    </row>
    <row r="7201" s="7" customFormat="1" ht="19.15" customHeight="1">
      <c r="A7201" t="s" s="16">
        <v>7258</v>
      </c>
      <c r="B7201" s="17">
        <v>3</v>
      </c>
      <c r="C7201" s="17">
        <v>1</v>
      </c>
      <c r="D7201" t="s" s="16">
        <v>7340</v>
      </c>
      <c r="E7201" t="s" s="16">
        <v>1284</v>
      </c>
      <c r="F7201" s="55">
        <v>627</v>
      </c>
      <c r="G7201" s="17">
        <v>651</v>
      </c>
      <c r="H7201" s="18">
        <f>SUM(G7201-F7201)</f>
        <v>24</v>
      </c>
      <c r="I7201" s="19">
        <f>H7201/F7201</f>
        <v>0.0382775119617225</v>
      </c>
      <c r="J7201" s="19">
        <f>H7201/G7201</f>
        <v>0.0368663594470046</v>
      </c>
      <c r="K7201" t="s" s="21">
        <f>IF(J7201&lt;25%,"น้อยกว่า 25%",IF(J7201&gt;=25%,"มากกว่าหรือเท่ากับ 25%",IF(J7201&gt;=35%,"มากกว่าหรือเท่ากับ 35%")))</f>
        <v>18</v>
      </c>
    </row>
    <row r="7202" s="7" customFormat="1" ht="19.15" customHeight="1">
      <c r="A7202" t="s" s="16">
        <v>7258</v>
      </c>
      <c r="B7202" s="17">
        <v>3</v>
      </c>
      <c r="C7202" s="17">
        <v>27</v>
      </c>
      <c r="D7202" t="s" s="16">
        <v>7341</v>
      </c>
      <c r="E7202" t="s" s="16">
        <v>34</v>
      </c>
      <c r="F7202" s="55">
        <v>490</v>
      </c>
      <c r="G7202" s="17">
        <v>515</v>
      </c>
      <c r="H7202" s="18">
        <f>SUM(G7202-F7202)</f>
        <v>25</v>
      </c>
      <c r="I7202" s="19">
        <f>H7202/F7202</f>
        <v>0.0510204081632653</v>
      </c>
      <c r="J7202" s="19">
        <f>H7202/G7202</f>
        <v>0.0485436893203883</v>
      </c>
      <c r="K7202" t="s" s="21">
        <f>IF(J7202&lt;25%,"น้อยกว่า 25%",IF(J7202&gt;=25%,"มากกว่าหรือเท่ากับ 25%",IF(J7202&gt;=35%,"มากกว่าหรือเท่ากับ 35%")))</f>
        <v>18</v>
      </c>
    </row>
    <row r="7203" s="7" customFormat="1" ht="19.15" customHeight="1">
      <c r="A7203" t="s" s="16">
        <v>7258</v>
      </c>
      <c r="B7203" s="17">
        <v>3</v>
      </c>
      <c r="C7203" s="17">
        <v>6</v>
      </c>
      <c r="D7203" t="s" s="16">
        <v>7342</v>
      </c>
      <c r="E7203" t="s" s="16">
        <v>36</v>
      </c>
      <c r="F7203" s="55">
        <v>419</v>
      </c>
      <c r="G7203" s="17">
        <v>430</v>
      </c>
      <c r="H7203" s="18">
        <f>SUM(G7203-F7203)</f>
        <v>11</v>
      </c>
      <c r="I7203" s="19">
        <f>H7203/F7203</f>
        <v>0.0262529832935561</v>
      </c>
      <c r="J7203" s="19">
        <f>H7203/G7203</f>
        <v>0.0255813953488372</v>
      </c>
      <c r="K7203" t="s" s="21">
        <f>IF(J7203&lt;25%,"น้อยกว่า 25%",IF(J7203&gt;=25%,"มากกว่าหรือเท่ากับ 25%",IF(J7203&gt;=35%,"มากกว่าหรือเท่ากับ 35%")))</f>
        <v>18</v>
      </c>
    </row>
    <row r="7204" s="7" customFormat="1" ht="19.15" customHeight="1">
      <c r="A7204" t="s" s="16">
        <v>7258</v>
      </c>
      <c r="B7204" s="17">
        <v>3</v>
      </c>
      <c r="C7204" s="17">
        <v>29</v>
      </c>
      <c r="D7204" t="s" s="16">
        <v>7343</v>
      </c>
      <c r="E7204" t="s" s="16">
        <v>106</v>
      </c>
      <c r="F7204" s="55">
        <v>368</v>
      </c>
      <c r="G7204" s="17">
        <v>393</v>
      </c>
      <c r="H7204" s="18">
        <f>SUM(G7204-F7204)</f>
        <v>25</v>
      </c>
      <c r="I7204" s="19">
        <f>H7204/F7204</f>
        <v>0.0679347826086957</v>
      </c>
      <c r="J7204" s="19">
        <f>H7204/G7204</f>
        <v>0.06361323155216279</v>
      </c>
      <c r="K7204" t="s" s="21">
        <f>IF(J7204&lt;25%,"น้อยกว่า 25%",IF(J7204&gt;=25%,"มากกว่าหรือเท่ากับ 25%",IF(J7204&gt;=35%,"มากกว่าหรือเท่ากับ 35%")))</f>
        <v>18</v>
      </c>
    </row>
    <row r="7205" s="7" customFormat="1" ht="19.15" customHeight="1">
      <c r="A7205" t="s" s="16">
        <v>7258</v>
      </c>
      <c r="B7205" s="17">
        <v>3</v>
      </c>
      <c r="C7205" s="17">
        <v>16</v>
      </c>
      <c r="D7205" t="s" s="16">
        <v>7344</v>
      </c>
      <c r="E7205" t="s" s="16">
        <v>38</v>
      </c>
      <c r="F7205" s="55">
        <v>221</v>
      </c>
      <c r="G7205" s="17">
        <v>227</v>
      </c>
      <c r="H7205" s="18">
        <f>SUM(G7205-F7205)</f>
        <v>6</v>
      </c>
      <c r="I7205" s="19">
        <f>H7205/F7205</f>
        <v>0.0271493212669683</v>
      </c>
      <c r="J7205" s="19">
        <f>H7205/G7205</f>
        <v>0.026431718061674</v>
      </c>
      <c r="K7205" t="s" s="21">
        <f>IF(J7205&lt;25%,"น้อยกว่า 25%",IF(J7205&gt;=25%,"มากกว่าหรือเท่ากับ 25%",IF(J7205&gt;=35%,"มากกว่าหรือเท่ากับ 35%")))</f>
        <v>18</v>
      </c>
    </row>
    <row r="7206" s="7" customFormat="1" ht="19.15" customHeight="1">
      <c r="A7206" t="s" s="16">
        <v>7258</v>
      </c>
      <c r="B7206" s="17">
        <v>3</v>
      </c>
      <c r="C7206" s="17">
        <v>11</v>
      </c>
      <c r="D7206" t="s" s="16">
        <v>7345</v>
      </c>
      <c r="E7206" t="s" s="16">
        <v>70</v>
      </c>
      <c r="F7206" s="55">
        <v>206</v>
      </c>
      <c r="G7206" s="17">
        <v>221</v>
      </c>
      <c r="H7206" s="18">
        <f>SUM(G7206-F7206)</f>
        <v>15</v>
      </c>
      <c r="I7206" s="19">
        <f>H7206/F7206</f>
        <v>0.07281553398058251</v>
      </c>
      <c r="J7206" s="19">
        <f>H7206/G7206</f>
        <v>0.0678733031674208</v>
      </c>
      <c r="K7206" t="s" s="21">
        <f>IF(J7206&lt;25%,"น้อยกว่า 25%",IF(J7206&gt;=25%,"มากกว่าหรือเท่ากับ 25%",IF(J7206&gt;=35%,"มากกว่าหรือเท่ากับ 35%")))</f>
        <v>18</v>
      </c>
    </row>
    <row r="7207" s="7" customFormat="1" ht="19.15" customHeight="1">
      <c r="A7207" t="s" s="16">
        <v>7258</v>
      </c>
      <c r="B7207" s="17">
        <v>3</v>
      </c>
      <c r="C7207" s="17">
        <v>20</v>
      </c>
      <c r="D7207" t="s" s="16">
        <v>7346</v>
      </c>
      <c r="E7207" t="s" s="16">
        <v>60</v>
      </c>
      <c r="F7207" s="55">
        <v>141</v>
      </c>
      <c r="G7207" s="17">
        <v>147</v>
      </c>
      <c r="H7207" s="18">
        <f>SUM(G7207-F7207)</f>
        <v>6</v>
      </c>
      <c r="I7207" s="19">
        <f>H7207/F7207</f>
        <v>0.0425531914893617</v>
      </c>
      <c r="J7207" s="19">
        <f>H7207/G7207</f>
        <v>0.0408163265306122</v>
      </c>
      <c r="K7207" t="s" s="21">
        <f>IF(J7207&lt;25%,"น้อยกว่า 25%",IF(J7207&gt;=25%,"มากกว่าหรือเท่ากับ 25%",IF(J7207&gt;=35%,"มากกว่าหรือเท่ากับ 35%")))</f>
        <v>18</v>
      </c>
    </row>
    <row r="7208" s="7" customFormat="1" ht="19.15" customHeight="1">
      <c r="A7208" t="s" s="16">
        <v>7258</v>
      </c>
      <c r="B7208" s="17">
        <v>3</v>
      </c>
      <c r="C7208" s="17">
        <v>23</v>
      </c>
      <c r="D7208" t="s" s="16">
        <v>7347</v>
      </c>
      <c r="E7208" t="s" s="16">
        <v>281</v>
      </c>
      <c r="F7208" s="55">
        <v>137</v>
      </c>
      <c r="G7208" s="17">
        <v>146</v>
      </c>
      <c r="H7208" s="18">
        <f>SUM(G7208-F7208)</f>
        <v>9</v>
      </c>
      <c r="I7208" s="19">
        <f>H7208/F7208</f>
        <v>0.0656934306569343</v>
      </c>
      <c r="J7208" s="19">
        <f>H7208/G7208</f>
        <v>0.0616438356164384</v>
      </c>
      <c r="K7208" t="s" s="21">
        <f>IF(J7208&lt;25%,"น้อยกว่า 25%",IF(J7208&gt;=25%,"มากกว่าหรือเท่ากับ 25%",IF(J7208&gt;=35%,"มากกว่าหรือเท่ากับ 35%")))</f>
        <v>18</v>
      </c>
    </row>
    <row r="7209" s="7" customFormat="1" ht="19.15" customHeight="1">
      <c r="A7209" t="s" s="16">
        <v>7258</v>
      </c>
      <c r="B7209" s="17">
        <v>3</v>
      </c>
      <c r="C7209" s="17">
        <v>32</v>
      </c>
      <c r="D7209" t="s" s="16">
        <v>7348</v>
      </c>
      <c r="E7209" t="s" s="16">
        <v>42</v>
      </c>
      <c r="F7209" s="55">
        <v>132</v>
      </c>
      <c r="G7209" s="17">
        <v>136</v>
      </c>
      <c r="H7209" s="18">
        <f>SUM(G7209-F7209)</f>
        <v>4</v>
      </c>
      <c r="I7209" s="19">
        <f>H7209/F7209</f>
        <v>0.0303030303030303</v>
      </c>
      <c r="J7209" s="19">
        <f>H7209/G7209</f>
        <v>0.0294117647058824</v>
      </c>
      <c r="K7209" t="s" s="21">
        <f>IF(J7209&lt;25%,"น้อยกว่า 25%",IF(J7209&gt;=25%,"มากกว่าหรือเท่ากับ 25%",IF(J7209&gt;=35%,"มากกว่าหรือเท่ากับ 35%")))</f>
        <v>18</v>
      </c>
    </row>
    <row r="7210" s="7" customFormat="1" ht="19.15" customHeight="1">
      <c r="A7210" t="s" s="16">
        <v>7258</v>
      </c>
      <c r="B7210" s="17">
        <v>3</v>
      </c>
      <c r="C7210" s="17">
        <v>28</v>
      </c>
      <c r="D7210" t="s" s="16">
        <v>7349</v>
      </c>
      <c r="E7210" t="s" s="16">
        <v>46</v>
      </c>
      <c r="F7210" s="55">
        <v>130</v>
      </c>
      <c r="G7210" s="17">
        <v>134</v>
      </c>
      <c r="H7210" s="18">
        <f>SUM(G7210-F7210)</f>
        <v>4</v>
      </c>
      <c r="I7210" s="19">
        <f>H7210/F7210</f>
        <v>0.0307692307692308</v>
      </c>
      <c r="J7210" s="19">
        <f>H7210/G7210</f>
        <v>0.0298507462686567</v>
      </c>
      <c r="K7210" t="s" s="21">
        <f>IF(J7210&lt;25%,"น้อยกว่า 25%",IF(J7210&gt;=25%,"มากกว่าหรือเท่ากับ 25%",IF(J7210&gt;=35%,"มากกว่าหรือเท่ากับ 35%")))</f>
        <v>18</v>
      </c>
    </row>
    <row r="7211" s="7" customFormat="1" ht="19.15" customHeight="1">
      <c r="A7211" t="s" s="16">
        <v>7258</v>
      </c>
      <c r="B7211" s="17">
        <v>3</v>
      </c>
      <c r="C7211" s="17">
        <v>5</v>
      </c>
      <c r="D7211" t="s" s="16">
        <v>7350</v>
      </c>
      <c r="E7211" t="s" s="16">
        <v>44</v>
      </c>
      <c r="F7211" s="55">
        <v>117</v>
      </c>
      <c r="G7211" s="17">
        <v>124</v>
      </c>
      <c r="H7211" s="18">
        <f>SUM(G7211-F7211)</f>
        <v>7</v>
      </c>
      <c r="I7211" s="19">
        <f>H7211/F7211</f>
        <v>0.0598290598290598</v>
      </c>
      <c r="J7211" s="19">
        <f>H7211/G7211</f>
        <v>0.0564516129032258</v>
      </c>
      <c r="K7211" t="s" s="21">
        <f>IF(J7211&lt;25%,"น้อยกว่า 25%",IF(J7211&gt;=25%,"มากกว่าหรือเท่ากับ 25%",IF(J7211&gt;=35%,"มากกว่าหรือเท่ากับ 35%")))</f>
        <v>18</v>
      </c>
    </row>
    <row r="7212" s="7" customFormat="1" ht="19.15" customHeight="1">
      <c r="A7212" t="s" s="16">
        <v>7258</v>
      </c>
      <c r="B7212" s="17">
        <v>3</v>
      </c>
      <c r="C7212" s="17">
        <v>10</v>
      </c>
      <c r="D7212" t="s" s="16">
        <v>7351</v>
      </c>
      <c r="E7212" t="s" s="16">
        <v>424</v>
      </c>
      <c r="F7212" s="55">
        <v>113</v>
      </c>
      <c r="G7212" s="17">
        <v>121</v>
      </c>
      <c r="H7212" s="18">
        <f>SUM(G7212-F7212)</f>
        <v>8</v>
      </c>
      <c r="I7212" s="19">
        <f>H7212/F7212</f>
        <v>0.0707964601769912</v>
      </c>
      <c r="J7212" s="19">
        <f>H7212/G7212</f>
        <v>0.0661157024793388</v>
      </c>
      <c r="K7212" t="s" s="21">
        <f>IF(J7212&lt;25%,"น้อยกว่า 25%",IF(J7212&gt;=25%,"มากกว่าหรือเท่ากับ 25%",IF(J7212&gt;=35%,"มากกว่าหรือเท่ากับ 35%")))</f>
        <v>18</v>
      </c>
    </row>
    <row r="7213" s="7" customFormat="1" ht="19.15" customHeight="1">
      <c r="A7213" t="s" s="16">
        <v>7258</v>
      </c>
      <c r="B7213" s="17">
        <v>3</v>
      </c>
      <c r="C7213" s="17">
        <v>31</v>
      </c>
      <c r="D7213" t="s" s="16">
        <v>7352</v>
      </c>
      <c r="E7213" t="s" s="16">
        <v>116</v>
      </c>
      <c r="F7213" s="55">
        <v>119</v>
      </c>
      <c r="G7213" s="17">
        <v>120</v>
      </c>
      <c r="H7213" s="18">
        <f>SUM(G7213-F7213)</f>
        <v>1</v>
      </c>
      <c r="I7213" s="19">
        <f>H7213/F7213</f>
        <v>0.00840336134453782</v>
      </c>
      <c r="J7213" s="19">
        <f>H7213/G7213</f>
        <v>0.00833333333333333</v>
      </c>
      <c r="K7213" t="s" s="21">
        <f>IF(J7213&lt;25%,"น้อยกว่า 25%",IF(J7213&gt;=25%,"มากกว่าหรือเท่ากับ 25%",IF(J7213&gt;=35%,"มากกว่าหรือเท่ากับ 35%")))</f>
        <v>18</v>
      </c>
    </row>
    <row r="7214" s="7" customFormat="1" ht="19.15" customHeight="1">
      <c r="A7214" t="s" s="16">
        <v>7258</v>
      </c>
      <c r="B7214" s="17">
        <v>3</v>
      </c>
      <c r="C7214" s="17">
        <v>26</v>
      </c>
      <c r="D7214" t="s" s="16">
        <v>7353</v>
      </c>
      <c r="E7214" t="s" s="16">
        <v>112</v>
      </c>
      <c r="F7214" s="55">
        <v>115</v>
      </c>
      <c r="G7214" s="17">
        <v>118</v>
      </c>
      <c r="H7214" s="18">
        <f>SUM(G7214-F7214)</f>
        <v>3</v>
      </c>
      <c r="I7214" s="19">
        <f>H7214/F7214</f>
        <v>0.0260869565217391</v>
      </c>
      <c r="J7214" s="19">
        <f>H7214/G7214</f>
        <v>0.0254237288135593</v>
      </c>
      <c r="K7214" t="s" s="21">
        <f>IF(J7214&lt;25%,"น้อยกว่า 25%",IF(J7214&gt;=25%,"มากกว่าหรือเท่ากับ 25%",IF(J7214&gt;=35%,"มากกว่าหรือเท่ากับ 35%")))</f>
        <v>18</v>
      </c>
    </row>
    <row r="7215" s="7" customFormat="1" ht="19.15" customHeight="1">
      <c r="A7215" t="s" s="16">
        <v>7258</v>
      </c>
      <c r="B7215" s="17">
        <v>3</v>
      </c>
      <c r="C7215" s="17">
        <v>19</v>
      </c>
      <c r="D7215" t="s" s="16">
        <v>7354</v>
      </c>
      <c r="E7215" t="s" s="16">
        <v>52</v>
      </c>
      <c r="F7215" s="55">
        <v>103</v>
      </c>
      <c r="G7215" s="17">
        <v>104</v>
      </c>
      <c r="H7215" s="18">
        <f>SUM(G7215-F7215)</f>
        <v>1</v>
      </c>
      <c r="I7215" s="19">
        <f>H7215/F7215</f>
        <v>0.009708737864077671</v>
      </c>
      <c r="J7215" s="19">
        <f>H7215/G7215</f>
        <v>0.009615384615384619</v>
      </c>
      <c r="K7215" t="s" s="21">
        <f>IF(J7215&lt;25%,"น้อยกว่า 25%",IF(J7215&gt;=25%,"มากกว่าหรือเท่ากับ 25%",IF(J7215&gt;=35%,"มากกว่าหรือเท่ากับ 35%")))</f>
        <v>18</v>
      </c>
    </row>
    <row r="7216" s="7" customFormat="1" ht="19.15" customHeight="1">
      <c r="A7216" t="s" s="16">
        <v>7258</v>
      </c>
      <c r="B7216" s="17">
        <v>3</v>
      </c>
      <c r="C7216" s="17">
        <v>24</v>
      </c>
      <c r="D7216" t="s" s="16">
        <v>7355</v>
      </c>
      <c r="E7216" t="s" s="16">
        <v>40</v>
      </c>
      <c r="F7216" s="55">
        <v>91</v>
      </c>
      <c r="G7216" s="17">
        <v>93</v>
      </c>
      <c r="H7216" s="18">
        <f>SUM(G7216-F7216)</f>
        <v>2</v>
      </c>
      <c r="I7216" s="19">
        <f>H7216/F7216</f>
        <v>0.021978021978022</v>
      </c>
      <c r="J7216" s="19">
        <f>H7216/G7216</f>
        <v>0.021505376344086</v>
      </c>
      <c r="K7216" t="s" s="21">
        <f>IF(J7216&lt;25%,"น้อยกว่า 25%",IF(J7216&gt;=25%,"มากกว่าหรือเท่ากับ 25%",IF(J7216&gt;=35%,"มากกว่าหรือเท่ากับ 35%")))</f>
        <v>18</v>
      </c>
    </row>
    <row r="7217" s="7" customFormat="1" ht="19.15" customHeight="1">
      <c r="A7217" t="s" s="16">
        <v>7258</v>
      </c>
      <c r="B7217" s="17">
        <v>3</v>
      </c>
      <c r="C7217" s="17">
        <v>25</v>
      </c>
      <c r="D7217" t="s" s="16">
        <v>7356</v>
      </c>
      <c r="E7217" t="s" s="16">
        <v>54</v>
      </c>
      <c r="F7217" s="55">
        <v>78</v>
      </c>
      <c r="G7217" s="17">
        <v>79</v>
      </c>
      <c r="H7217" s="18">
        <f>SUM(G7217-F7217)</f>
        <v>1</v>
      </c>
      <c r="I7217" s="19">
        <f>H7217/F7217</f>
        <v>0.0128205128205128</v>
      </c>
      <c r="J7217" s="19">
        <f>H7217/G7217</f>
        <v>0.0126582278481013</v>
      </c>
      <c r="K7217" t="s" s="21">
        <f>IF(J7217&lt;25%,"น้อยกว่า 25%",IF(J7217&gt;=25%,"มากกว่าหรือเท่ากับ 25%",IF(J7217&gt;=35%,"มากกว่าหรือเท่ากับ 35%")))</f>
        <v>18</v>
      </c>
    </row>
    <row r="7218" s="7" customFormat="1" ht="19.15" customHeight="1">
      <c r="A7218" t="s" s="16">
        <v>7258</v>
      </c>
      <c r="B7218" s="17">
        <v>3</v>
      </c>
      <c r="C7218" s="17">
        <v>22</v>
      </c>
      <c r="D7218" t="s" s="16">
        <v>7357</v>
      </c>
      <c r="E7218" t="s" s="16">
        <v>72</v>
      </c>
      <c r="F7218" s="55">
        <v>61</v>
      </c>
      <c r="G7218" s="17">
        <v>66</v>
      </c>
      <c r="H7218" s="18">
        <f>SUM(G7218-F7218)</f>
        <v>5</v>
      </c>
      <c r="I7218" s="19">
        <f>H7218/F7218</f>
        <v>0.08196721311475411</v>
      </c>
      <c r="J7218" s="19">
        <f>H7218/G7218</f>
        <v>0.0757575757575758</v>
      </c>
      <c r="K7218" t="s" s="21">
        <f>IF(J7218&lt;25%,"น้อยกว่า 25%",IF(J7218&gt;=25%,"มากกว่าหรือเท่ากับ 25%",IF(J7218&gt;=35%,"มากกว่าหรือเท่ากับ 35%")))</f>
        <v>18</v>
      </c>
    </row>
    <row r="7219" s="7" customFormat="1" ht="19.15" customHeight="1">
      <c r="A7219" t="s" s="16">
        <v>7258</v>
      </c>
      <c r="B7219" s="17">
        <v>3</v>
      </c>
      <c r="C7219" s="17">
        <v>18</v>
      </c>
      <c r="D7219" t="s" s="16">
        <v>7358</v>
      </c>
      <c r="E7219" t="s" s="16">
        <v>76</v>
      </c>
      <c r="F7219" s="55">
        <v>56</v>
      </c>
      <c r="G7219" s="17">
        <v>58</v>
      </c>
      <c r="H7219" s="18">
        <f>SUM(G7219-F7219)</f>
        <v>2</v>
      </c>
      <c r="I7219" s="19">
        <f>H7219/F7219</f>
        <v>0.0357142857142857</v>
      </c>
      <c r="J7219" s="19">
        <f>H7219/G7219</f>
        <v>0.0344827586206897</v>
      </c>
      <c r="K7219" t="s" s="21">
        <f>IF(J7219&lt;25%,"น้อยกว่า 25%",IF(J7219&gt;=25%,"มากกว่าหรือเท่ากับ 25%",IF(J7219&gt;=35%,"มากกว่าหรือเท่ากับ 35%")))</f>
        <v>18</v>
      </c>
    </row>
    <row r="7220" s="7" customFormat="1" ht="19.15" customHeight="1">
      <c r="A7220" t="s" s="16">
        <v>7258</v>
      </c>
      <c r="B7220" s="17">
        <v>3</v>
      </c>
      <c r="C7220" s="17">
        <v>15</v>
      </c>
      <c r="D7220" t="s" s="16">
        <v>7359</v>
      </c>
      <c r="E7220" t="s" s="16">
        <v>48</v>
      </c>
      <c r="F7220" s="55">
        <v>32</v>
      </c>
      <c r="G7220" s="17">
        <v>35</v>
      </c>
      <c r="H7220" s="18">
        <f>SUM(G7220-F7220)</f>
        <v>3</v>
      </c>
      <c r="I7220" s="19">
        <f>H7220/F7220</f>
        <v>0.09375</v>
      </c>
      <c r="J7220" s="19">
        <f>H7220/G7220</f>
        <v>0.0857142857142857</v>
      </c>
      <c r="K7220" t="s" s="21">
        <f>IF(J7220&lt;25%,"น้อยกว่า 25%",IF(J7220&gt;=25%,"มากกว่าหรือเท่ากับ 25%",IF(J7220&gt;=35%,"มากกว่าหรือเท่ากับ 35%")))</f>
        <v>18</v>
      </c>
    </row>
    <row r="7221" s="7" customFormat="1" ht="19.15" customHeight="1">
      <c r="A7221" t="s" s="16">
        <v>7258</v>
      </c>
      <c r="B7221" s="17">
        <v>3</v>
      </c>
      <c r="C7221" s="17">
        <v>34</v>
      </c>
      <c r="D7221" t="s" s="16">
        <v>7360</v>
      </c>
      <c r="E7221" t="s" s="16">
        <v>68</v>
      </c>
      <c r="F7221" s="55">
        <v>27</v>
      </c>
      <c r="G7221" s="17">
        <v>33</v>
      </c>
      <c r="H7221" s="18">
        <f>SUM(G7221-F7221)</f>
        <v>6</v>
      </c>
      <c r="I7221" s="19">
        <f>H7221/F7221</f>
        <v>0.222222222222222</v>
      </c>
      <c r="J7221" s="19">
        <f>H7221/G7221</f>
        <v>0.181818181818182</v>
      </c>
      <c r="K7221" t="s" s="21">
        <f>IF(J7221&lt;25%,"น้อยกว่า 25%",IF(J7221&gt;=25%,"มากกว่าหรือเท่ากับ 25%",IF(J7221&gt;=35%,"มากกว่าหรือเท่ากับ 35%")))</f>
        <v>18</v>
      </c>
    </row>
    <row r="7222" s="7" customFormat="1" ht="19.15" customHeight="1">
      <c r="A7222" t="s" s="16">
        <v>7258</v>
      </c>
      <c r="B7222" s="17">
        <v>3</v>
      </c>
      <c r="C7222" s="17">
        <v>33</v>
      </c>
      <c r="D7222" t="s" s="16">
        <v>7361</v>
      </c>
      <c r="E7222" t="s" s="16">
        <v>1309</v>
      </c>
      <c r="F7222" s="55">
        <v>26</v>
      </c>
      <c r="G7222" s="17">
        <v>28</v>
      </c>
      <c r="H7222" s="18">
        <f>SUM(G7222-F7222)</f>
        <v>2</v>
      </c>
      <c r="I7222" s="19">
        <f>H7222/F7222</f>
        <v>0.0769230769230769</v>
      </c>
      <c r="J7222" s="19">
        <f>H7222/G7222</f>
        <v>0.0714285714285714</v>
      </c>
      <c r="K7222" t="s" s="21">
        <f>IF(J7222&lt;25%,"น้อยกว่า 25%",IF(J7222&gt;=25%,"มากกว่าหรือเท่ากับ 25%",IF(J7222&gt;=35%,"มากกว่าหรือเท่ากับ 35%")))</f>
        <v>18</v>
      </c>
    </row>
    <row r="7223" s="7" customFormat="1" ht="19.15" customHeight="1">
      <c r="A7223" t="s" s="16">
        <v>7258</v>
      </c>
      <c r="B7223" s="17">
        <v>3</v>
      </c>
      <c r="C7223" s="17">
        <v>14</v>
      </c>
      <c r="D7223" t="s" s="16">
        <v>7362</v>
      </c>
      <c r="E7223" t="s" s="16">
        <v>78</v>
      </c>
      <c r="F7223" s="37">
        <v>0</v>
      </c>
      <c r="G7223" s="17">
        <v>0</v>
      </c>
      <c r="H7223" s="18">
        <f>SUM(G7223-F7223)</f>
        <v>0</v>
      </c>
      <c r="I7223" s="19">
        <f>H7223/F7223</f>
      </c>
      <c r="J7223" s="19">
        <f>H7223/G7223</f>
      </c>
      <c r="K7223" s="24">
        <f>IF(J7223&lt;25%,"น้อยกว่า 25%",IF(J7223&gt;=25%,"มากกว่าหรือเท่ากับ 25%",IF(J7223&gt;=35%,"มากกว่าหรือเท่ากับ 35%")))</f>
      </c>
    </row>
    <row r="7224" s="7" customFormat="1" ht="19.15" customHeight="1">
      <c r="A7224" t="s" s="16">
        <v>7258</v>
      </c>
      <c r="B7224" s="17">
        <v>3</v>
      </c>
      <c r="C7224" s="17">
        <v>21</v>
      </c>
      <c r="D7224" t="s" s="16">
        <v>7363</v>
      </c>
      <c r="E7224" t="s" s="16">
        <v>56</v>
      </c>
      <c r="F7224" s="37">
        <v>0</v>
      </c>
      <c r="G7224" s="17">
        <v>0</v>
      </c>
      <c r="H7224" s="18">
        <f>SUM(G7224-F7224)</f>
        <v>0</v>
      </c>
      <c r="I7224" s="19">
        <f>H7224/F7224</f>
      </c>
      <c r="J7224" s="19">
        <f>H7224/G7224</f>
      </c>
      <c r="K7224" s="24">
        <f>IF(J7224&lt;25%,"น้อยกว่า 25%",IF(J7224&gt;=25%,"มากกว่าหรือเท่ากับ 25%",IF(J7224&gt;=35%,"มากกว่าหรือเท่ากับ 35%")))</f>
      </c>
    </row>
    <row r="7225" s="7" customFormat="1" ht="19.15" customHeight="1">
      <c r="A7225" t="s" s="16">
        <v>7364</v>
      </c>
      <c r="B7225" s="17">
        <v>1</v>
      </c>
      <c r="C7225" s="17">
        <v>23</v>
      </c>
      <c r="D7225" t="s" s="16">
        <v>7365</v>
      </c>
      <c r="E7225" t="s" s="16">
        <v>22</v>
      </c>
      <c r="F7225" s="59">
        <v>10236</v>
      </c>
      <c r="G7225" s="30">
        <v>14263</v>
      </c>
      <c r="H7225" s="18">
        <f>SUM(G7225-F7225)</f>
        <v>4027</v>
      </c>
      <c r="I7225" s="19">
        <f>H7225/F7225</f>
        <v>0.393415396639312</v>
      </c>
      <c r="J7225" s="19">
        <f>H7225/G7225</f>
        <v>0.282338918881021</v>
      </c>
      <c r="K7225" t="s" s="21">
        <f>IF(J7225&lt;25%,"น้อยกว่า 25%",IF(J7225&gt;=25%,"มากกว่าหรือเท่ากับ 25%",IF(J7225&gt;=35%,"มากกว่าหรือเท่ากับ 35%")))</f>
        <v>122</v>
      </c>
    </row>
    <row r="7226" s="7" customFormat="1" ht="19.15" customHeight="1">
      <c r="A7226" t="s" s="16">
        <v>7364</v>
      </c>
      <c r="B7226" s="17">
        <v>7</v>
      </c>
      <c r="C7226" s="17">
        <v>20</v>
      </c>
      <c r="D7226" t="s" s="16">
        <v>7366</v>
      </c>
      <c r="E7226" t="s" s="16">
        <v>22</v>
      </c>
      <c r="F7226" s="59">
        <v>8293</v>
      </c>
      <c r="G7226" s="30">
        <v>11802</v>
      </c>
      <c r="H7226" s="18">
        <f>SUM(G7226-F7226)</f>
        <v>3509</v>
      </c>
      <c r="I7226" s="19">
        <f>H7226/F7226</f>
        <v>0.423127939225853</v>
      </c>
      <c r="J7226" s="19">
        <f>H7226/G7226</f>
        <v>0.297322487713947</v>
      </c>
      <c r="K7226" t="s" s="21">
        <f>IF(J7226&lt;25%,"น้อยกว่า 25%",IF(J7226&gt;=25%,"มากกว่าหรือเท่ากับ 25%",IF(J7226&gt;=35%,"มากกว่าหรือเท่ากับ 35%")))</f>
        <v>122</v>
      </c>
    </row>
    <row r="7227" s="7" customFormat="1" ht="19.15" customHeight="1">
      <c r="A7227" t="s" s="16">
        <v>7364</v>
      </c>
      <c r="B7227" s="17">
        <v>7</v>
      </c>
      <c r="C7227" s="17">
        <v>8</v>
      </c>
      <c r="D7227" t="s" s="16">
        <v>7367</v>
      </c>
      <c r="E7227" t="s" s="16">
        <v>28</v>
      </c>
      <c r="F7227" s="59">
        <v>1362</v>
      </c>
      <c r="G7227" s="30">
        <v>1883</v>
      </c>
      <c r="H7227" s="18">
        <f>SUM(G7227-F7227)</f>
        <v>521</v>
      </c>
      <c r="I7227" s="19">
        <f>H7227/F7227</f>
        <v>0.382525697503671</v>
      </c>
      <c r="J7227" s="19">
        <f>H7227/G7227</f>
        <v>0.276686139139671</v>
      </c>
      <c r="K7227" t="s" s="21">
        <f>IF(J7227&lt;25%,"น้อยกว่า 25%",IF(J7227&gt;=25%,"มากกว่าหรือเท่ากับ 25%",IF(J7227&gt;=35%,"มากกว่าหรือเท่ากับ 35%")))</f>
        <v>122</v>
      </c>
    </row>
    <row r="7228" s="7" customFormat="1" ht="19.15" customHeight="1">
      <c r="A7228" t="s" s="16">
        <v>7364</v>
      </c>
      <c r="B7228" s="17">
        <v>1</v>
      </c>
      <c r="C7228" s="17">
        <v>17</v>
      </c>
      <c r="D7228" t="s" s="16">
        <v>7368</v>
      </c>
      <c r="E7228" t="s" s="16">
        <v>17</v>
      </c>
      <c r="F7228" s="59">
        <v>1273</v>
      </c>
      <c r="G7228" s="30">
        <v>1749</v>
      </c>
      <c r="H7228" s="18">
        <f>SUM(G7228-F7228)</f>
        <v>476</v>
      </c>
      <c r="I7228" s="19">
        <f>H7228/F7228</f>
        <v>0.373919874312647</v>
      </c>
      <c r="J7228" s="19">
        <f>H7228/G7228</f>
        <v>0.272155517438536</v>
      </c>
      <c r="K7228" t="s" s="21">
        <f>IF(J7228&lt;25%,"น้อยกว่า 25%",IF(J7228&gt;=25%,"มากกว่าหรือเท่ากับ 25%",IF(J7228&gt;=35%,"มากกว่าหรือเท่ากับ 35%")))</f>
        <v>122</v>
      </c>
    </row>
    <row r="7229" s="7" customFormat="1" ht="19.15" customHeight="1">
      <c r="A7229" t="s" s="16">
        <v>7364</v>
      </c>
      <c r="B7229" s="17">
        <v>2</v>
      </c>
      <c r="C7229" s="17">
        <v>17</v>
      </c>
      <c r="D7229" t="s" s="16">
        <v>7369</v>
      </c>
      <c r="E7229" t="s" s="16">
        <v>30</v>
      </c>
      <c r="F7229" s="58">
        <v>465</v>
      </c>
      <c r="G7229" s="32">
        <v>390</v>
      </c>
      <c r="H7229" s="18">
        <f>SUM(G7229-F7229)</f>
        <v>-75</v>
      </c>
      <c r="I7229" s="19">
        <f>H7229/F7229</f>
        <v>-0.161290322580645</v>
      </c>
      <c r="J7229" s="19">
        <f>H7229/G7229</f>
        <v>-0.192307692307692</v>
      </c>
    </row>
    <row r="7230" s="7" customFormat="1" ht="19.15" customHeight="1">
      <c r="A7230" t="s" s="16">
        <v>7364</v>
      </c>
      <c r="B7230" s="17">
        <v>7</v>
      </c>
      <c r="C7230" s="17">
        <v>4</v>
      </c>
      <c r="D7230" t="s" s="16">
        <v>7370</v>
      </c>
      <c r="E7230" t="s" s="16">
        <v>17</v>
      </c>
      <c r="F7230" s="59">
        <v>315</v>
      </c>
      <c r="G7230" s="30">
        <v>550</v>
      </c>
      <c r="H7230" s="18">
        <f>SUM(G7230-F7230)</f>
        <v>235</v>
      </c>
      <c r="I7230" s="19">
        <f>H7230/F7230</f>
        <v>0.746031746031746</v>
      </c>
      <c r="J7230" s="19">
        <f>H7230/G7230</f>
        <v>0.427272727272727</v>
      </c>
      <c r="K7230" t="s" s="21">
        <f>IF(J7230&lt;25%,"น้อยกว่า 25%",IF(J7230&gt;=25%,"มากกว่าหรือเท่ากับ 25%",IF(J7230&gt;=35%,"มากกว่าหรือเท่ากับ 35%")))</f>
        <v>122</v>
      </c>
    </row>
    <row r="7231" s="7" customFormat="1" ht="19.15" customHeight="1">
      <c r="A7231" t="s" s="16">
        <v>7364</v>
      </c>
      <c r="B7231" s="17">
        <v>4</v>
      </c>
      <c r="C7231" s="17">
        <v>2</v>
      </c>
      <c r="D7231" t="s" s="16">
        <v>7371</v>
      </c>
      <c r="E7231" t="s" s="16">
        <v>60</v>
      </c>
      <c r="F7231" s="59">
        <v>473</v>
      </c>
      <c r="G7231" s="30">
        <v>664</v>
      </c>
      <c r="H7231" s="18">
        <f>SUM(G7231-F7231)</f>
        <v>191</v>
      </c>
      <c r="I7231" s="19">
        <f>H7231/F7231</f>
        <v>0.403805496828753</v>
      </c>
      <c r="J7231" s="19">
        <f>H7231/G7231</f>
        <v>0.287650602409639</v>
      </c>
      <c r="K7231" t="s" s="21">
        <f>IF(J7231&lt;25%,"น้อยกว่า 25%",IF(J7231&gt;=25%,"มากกว่าหรือเท่ากับ 25%",IF(J7231&gt;=35%,"มากกว่าหรือเท่ากับ 35%")))</f>
        <v>122</v>
      </c>
    </row>
    <row r="7232" s="7" customFormat="1" ht="19.15" customHeight="1">
      <c r="A7232" t="s" s="16">
        <v>7364</v>
      </c>
      <c r="B7232" s="17">
        <v>1</v>
      </c>
      <c r="C7232" s="17">
        <v>4</v>
      </c>
      <c r="D7232" t="s" s="16">
        <v>7372</v>
      </c>
      <c r="E7232" t="s" s="16">
        <v>26</v>
      </c>
      <c r="F7232" s="59">
        <v>359</v>
      </c>
      <c r="G7232" s="30">
        <v>483</v>
      </c>
      <c r="H7232" s="18">
        <f>SUM(G7232-F7232)</f>
        <v>124</v>
      </c>
      <c r="I7232" s="19">
        <f>H7232/F7232</f>
        <v>0.345403899721448</v>
      </c>
      <c r="J7232" s="19">
        <f>H7232/G7232</f>
        <v>0.256728778467909</v>
      </c>
      <c r="K7232" t="s" s="21">
        <f>IF(J7232&lt;25%,"น้อยกว่า 25%",IF(J7232&gt;=25%,"มากกว่าหรือเท่ากับ 25%",IF(J7232&gt;=35%,"มากกว่าหรือเท่ากับ 35%")))</f>
        <v>122</v>
      </c>
    </row>
    <row r="7233" s="7" customFormat="1" ht="19.15" customHeight="1">
      <c r="A7233" t="s" s="16">
        <v>7364</v>
      </c>
      <c r="B7233" s="17">
        <v>1</v>
      </c>
      <c r="C7233" s="17">
        <v>8</v>
      </c>
      <c r="D7233" t="s" s="16">
        <v>7373</v>
      </c>
      <c r="E7233" t="s" s="16">
        <v>60</v>
      </c>
      <c r="F7233" s="59">
        <v>147</v>
      </c>
      <c r="G7233" s="30">
        <v>218</v>
      </c>
      <c r="H7233" s="18">
        <f>SUM(G7233-F7233)</f>
        <v>71</v>
      </c>
      <c r="I7233" s="19">
        <f>H7233/F7233</f>
        <v>0.482993197278912</v>
      </c>
      <c r="J7233" s="19">
        <f>H7233/G7233</f>
        <v>0.325688073394495</v>
      </c>
      <c r="K7233" t="s" s="21">
        <f>IF(J7233&lt;25%,"น้อยกว่า 25%",IF(J7233&gt;=25%,"มากกว่าหรือเท่ากับ 25%",IF(J7233&gt;=35%,"มากกว่าหรือเท่ากับ 35%")))</f>
        <v>122</v>
      </c>
    </row>
    <row r="7234" s="7" customFormat="1" ht="19.15" customHeight="1">
      <c r="A7234" t="s" s="16">
        <v>7364</v>
      </c>
      <c r="B7234" s="17">
        <v>7</v>
      </c>
      <c r="C7234" s="17">
        <v>7</v>
      </c>
      <c r="D7234" t="s" s="16">
        <v>7374</v>
      </c>
      <c r="E7234" t="s" s="16">
        <v>48</v>
      </c>
      <c r="F7234" s="59">
        <v>147</v>
      </c>
      <c r="G7234" s="30">
        <v>199</v>
      </c>
      <c r="H7234" s="18">
        <f>SUM(G7234-F7234)</f>
        <v>52</v>
      </c>
      <c r="I7234" s="19">
        <f>H7234/F7234</f>
        <v>0.353741496598639</v>
      </c>
      <c r="J7234" s="19">
        <f>H7234/G7234</f>
        <v>0.261306532663317</v>
      </c>
      <c r="K7234" t="s" s="21">
        <f>IF(J7234&lt;25%,"น้อยกว่า 25%",IF(J7234&gt;=25%,"มากกว่าหรือเท่ากับ 25%",IF(J7234&gt;=35%,"มากกว่าหรือเท่ากับ 35%")))</f>
        <v>122</v>
      </c>
    </row>
    <row r="7235" s="7" customFormat="1" ht="19.15" customHeight="1">
      <c r="A7235" t="s" s="16">
        <v>7364</v>
      </c>
      <c r="B7235" s="17">
        <v>3</v>
      </c>
      <c r="C7235" s="17">
        <v>28</v>
      </c>
      <c r="D7235" t="s" s="16">
        <v>7375</v>
      </c>
      <c r="E7235" t="s" s="16">
        <v>110</v>
      </c>
      <c r="F7235" s="58">
        <v>376</v>
      </c>
      <c r="G7235" s="32">
        <v>371</v>
      </c>
      <c r="H7235" s="18">
        <f>SUM(G7235-F7235)</f>
        <v>-5</v>
      </c>
      <c r="I7235" s="19">
        <f>H7235/F7235</f>
        <v>-0.0132978723404255</v>
      </c>
      <c r="J7235" s="19">
        <f>H7235/G7235</f>
        <v>-0.0134770889487871</v>
      </c>
    </row>
    <row r="7236" s="7" customFormat="1" ht="19.15" customHeight="1">
      <c r="A7236" t="s" s="16">
        <v>7364</v>
      </c>
      <c r="B7236" s="17">
        <v>1</v>
      </c>
      <c r="C7236" s="17">
        <v>18</v>
      </c>
      <c r="D7236" t="s" s="16">
        <v>7376</v>
      </c>
      <c r="E7236" t="s" s="16">
        <v>30</v>
      </c>
      <c r="F7236" s="59">
        <v>104</v>
      </c>
      <c r="G7236" s="30">
        <v>151</v>
      </c>
      <c r="H7236" s="18">
        <f>SUM(G7236-F7236)</f>
        <v>47</v>
      </c>
      <c r="I7236" s="19">
        <f>H7236/F7236</f>
        <v>0.451923076923077</v>
      </c>
      <c r="J7236" s="19">
        <f>H7236/G7236</f>
        <v>0.311258278145695</v>
      </c>
      <c r="K7236" t="s" s="21">
        <f>IF(J7236&lt;25%,"น้อยกว่า 25%",IF(J7236&gt;=25%,"มากกว่าหรือเท่ากับ 25%",IF(J7236&gt;=35%,"มากกว่าหรือเท่ากับ 35%")))</f>
        <v>122</v>
      </c>
    </row>
    <row r="7237" s="7" customFormat="1" ht="19.15" customHeight="1">
      <c r="A7237" t="s" s="16">
        <v>7364</v>
      </c>
      <c r="B7237" s="17">
        <v>7</v>
      </c>
      <c r="C7237" s="17">
        <v>2</v>
      </c>
      <c r="D7237" t="s" s="16">
        <v>7377</v>
      </c>
      <c r="E7237" t="s" s="16">
        <v>44</v>
      </c>
      <c r="F7237" s="59">
        <v>87</v>
      </c>
      <c r="G7237" s="30">
        <v>124</v>
      </c>
      <c r="H7237" s="18">
        <f>SUM(G7237-F7237)</f>
        <v>37</v>
      </c>
      <c r="I7237" s="19">
        <f>H7237/F7237</f>
        <v>0.425287356321839</v>
      </c>
      <c r="J7237" s="19">
        <f>H7237/G7237</f>
        <v>0.298387096774194</v>
      </c>
      <c r="K7237" t="s" s="21">
        <f>IF(J7237&lt;25%,"น้อยกว่า 25%",IF(J7237&gt;=25%,"มากกว่าหรือเท่ากับ 25%",IF(J7237&gt;=35%,"มากกว่าหรือเท่ากับ 35%")))</f>
        <v>122</v>
      </c>
    </row>
    <row r="7238" s="7" customFormat="1" ht="19.15" customHeight="1">
      <c r="A7238" t="s" s="16">
        <v>7364</v>
      </c>
      <c r="B7238" s="17">
        <v>1</v>
      </c>
      <c r="C7238" s="17">
        <v>1</v>
      </c>
      <c r="D7238" t="s" s="16">
        <v>7378</v>
      </c>
      <c r="E7238" t="s" s="16">
        <v>36</v>
      </c>
      <c r="F7238" s="55">
        <v>38744</v>
      </c>
      <c r="G7238" s="17">
        <v>44899</v>
      </c>
      <c r="H7238" s="18">
        <f>SUM(G7238-F7238)</f>
        <v>6155</v>
      </c>
      <c r="I7238" s="19">
        <f>H7238/F7238</f>
        <v>0.158863307867025</v>
      </c>
      <c r="J7238" s="19">
        <f>H7238/G7238</f>
        <v>0.137085458473463</v>
      </c>
      <c r="K7238" t="s" s="21">
        <f>IF(J7238&lt;25%,"น้อยกว่า 25%",IF(J7238&gt;=25%,"มากกว่าหรือเท่ากับ 25%",IF(J7238&gt;=35%,"มากกว่าหรือเท่ากับ 35%")))</f>
        <v>18</v>
      </c>
    </row>
    <row r="7239" s="7" customFormat="1" ht="19.15" customHeight="1">
      <c r="A7239" t="s" s="16">
        <v>7364</v>
      </c>
      <c r="B7239" s="17">
        <v>1</v>
      </c>
      <c r="C7239" s="17">
        <v>14</v>
      </c>
      <c r="D7239" t="s" s="16">
        <v>7379</v>
      </c>
      <c r="E7239" t="s" s="16">
        <v>84</v>
      </c>
      <c r="F7239" s="55">
        <v>18036</v>
      </c>
      <c r="G7239" s="17">
        <v>24000</v>
      </c>
      <c r="H7239" s="18">
        <f>SUM(G7239-F7239)</f>
        <v>5964</v>
      </c>
      <c r="I7239" s="19">
        <f>H7239/F7239</f>
        <v>0.330671989354624</v>
      </c>
      <c r="J7239" s="19">
        <f>H7239/G7239</f>
        <v>0.2485</v>
      </c>
      <c r="K7239" t="s" s="21">
        <f>IF(J7239&lt;25%,"น้อยกว่า 25%",IF(J7239&gt;=25%,"มากกว่าหรือเท่ากับ 25%",IF(J7239&gt;=35%,"มากกว่าหรือเท่ากับ 35%")))</f>
        <v>18</v>
      </c>
    </row>
    <row r="7240" s="7" customFormat="1" ht="19.15" customHeight="1">
      <c r="A7240" t="s" s="16">
        <v>7364</v>
      </c>
      <c r="B7240" s="17">
        <v>1</v>
      </c>
      <c r="C7240" s="17">
        <v>3</v>
      </c>
      <c r="D7240" t="s" s="16">
        <v>7380</v>
      </c>
      <c r="E7240" t="s" s="16">
        <v>20</v>
      </c>
      <c r="F7240" s="55">
        <v>14682</v>
      </c>
      <c r="G7240" s="17">
        <v>17993</v>
      </c>
      <c r="H7240" s="18">
        <f>SUM(G7240-F7240)</f>
        <v>3311</v>
      </c>
      <c r="I7240" s="19">
        <f>H7240/F7240</f>
        <v>0.225514235117831</v>
      </c>
      <c r="J7240" s="19">
        <f>H7240/G7240</f>
        <v>0.184016006224643</v>
      </c>
      <c r="K7240" t="s" s="21">
        <f>IF(J7240&lt;25%,"น้อยกว่า 25%",IF(J7240&gt;=25%,"มากกว่าหรือเท่ากับ 25%",IF(J7240&gt;=35%,"มากกว่าหรือเท่ากับ 35%")))</f>
        <v>18</v>
      </c>
    </row>
    <row r="7241" s="7" customFormat="1" ht="19.15" customHeight="1">
      <c r="A7241" t="s" s="16">
        <v>7364</v>
      </c>
      <c r="B7241" s="17">
        <v>1</v>
      </c>
      <c r="C7241" s="17">
        <v>13</v>
      </c>
      <c r="D7241" t="s" s="16">
        <v>7381</v>
      </c>
      <c r="E7241" t="s" s="16">
        <v>28</v>
      </c>
      <c r="F7241" s="55">
        <v>2507</v>
      </c>
      <c r="G7241" s="17">
        <v>3244</v>
      </c>
      <c r="H7241" s="18">
        <f>SUM(G7241-F7241)</f>
        <v>737</v>
      </c>
      <c r="I7241" s="19">
        <f>H7241/F7241</f>
        <v>0.29397686477862</v>
      </c>
      <c r="J7241" s="19">
        <f>H7241/G7241</f>
        <v>0.227188655980271</v>
      </c>
      <c r="K7241" t="s" s="21">
        <f>IF(J7241&lt;25%,"น้อยกว่า 25%",IF(J7241&gt;=25%,"มากกว่าหรือเท่ากับ 25%",IF(J7241&gt;=35%,"มากกว่าหรือเท่ากับ 35%")))</f>
        <v>18</v>
      </c>
    </row>
    <row r="7242" s="7" customFormat="1" ht="19.15" customHeight="1">
      <c r="A7242" t="s" s="16">
        <v>7364</v>
      </c>
      <c r="B7242" s="17">
        <v>1</v>
      </c>
      <c r="C7242" s="17">
        <v>21</v>
      </c>
      <c r="D7242" t="s" s="16">
        <v>7382</v>
      </c>
      <c r="E7242" t="s" s="16">
        <v>101</v>
      </c>
      <c r="F7242" s="55">
        <v>896</v>
      </c>
      <c r="G7242" s="17">
        <v>1016</v>
      </c>
      <c r="H7242" s="18">
        <f>SUM(G7242-F7242)</f>
        <v>120</v>
      </c>
      <c r="I7242" s="19">
        <f>H7242/F7242</f>
        <v>0.133928571428571</v>
      </c>
      <c r="J7242" s="19">
        <f>H7242/G7242</f>
        <v>0.118110236220472</v>
      </c>
      <c r="K7242" t="s" s="21">
        <f>IF(J7242&lt;25%,"น้อยกว่า 25%",IF(J7242&gt;=25%,"มากกว่าหรือเท่ากับ 25%",IF(J7242&gt;=35%,"มากกว่าหรือเท่ากับ 35%")))</f>
        <v>18</v>
      </c>
    </row>
    <row r="7243" s="7" customFormat="1" ht="19.15" customHeight="1">
      <c r="A7243" t="s" s="16">
        <v>7364</v>
      </c>
      <c r="B7243" s="17">
        <v>1</v>
      </c>
      <c r="C7243" s="17">
        <v>7</v>
      </c>
      <c r="D7243" t="s" s="16">
        <v>7383</v>
      </c>
      <c r="E7243" t="s" s="16">
        <v>34</v>
      </c>
      <c r="F7243" s="55">
        <v>631</v>
      </c>
      <c r="G7243" s="17">
        <v>814</v>
      </c>
      <c r="H7243" s="18">
        <f>SUM(G7243-F7243)</f>
        <v>183</v>
      </c>
      <c r="I7243" s="19">
        <f>H7243/F7243</f>
        <v>0.290015847860539</v>
      </c>
      <c r="J7243" s="19">
        <f>H7243/G7243</f>
        <v>0.224815724815725</v>
      </c>
      <c r="K7243" t="s" s="21">
        <f>IF(J7243&lt;25%,"น้อยกว่า 25%",IF(J7243&gt;=25%,"มากกว่าหรือเท่ากับ 25%",IF(J7243&gt;=35%,"มากกว่าหรือเท่ากับ 35%")))</f>
        <v>18</v>
      </c>
    </row>
    <row r="7244" s="7" customFormat="1" ht="19.15" customHeight="1">
      <c r="A7244" t="s" s="16">
        <v>7364</v>
      </c>
      <c r="B7244" s="17">
        <v>1</v>
      </c>
      <c r="C7244" s="17">
        <v>19</v>
      </c>
      <c r="D7244" t="s" s="16">
        <v>7384</v>
      </c>
      <c r="E7244" t="s" s="16">
        <v>38</v>
      </c>
      <c r="F7244" s="55">
        <v>207</v>
      </c>
      <c r="G7244" s="17">
        <v>261</v>
      </c>
      <c r="H7244" s="18">
        <f>SUM(G7244-F7244)</f>
        <v>54</v>
      </c>
      <c r="I7244" s="19">
        <f>H7244/F7244</f>
        <v>0.260869565217391</v>
      </c>
      <c r="J7244" s="19">
        <f>H7244/G7244</f>
        <v>0.206896551724138</v>
      </c>
      <c r="K7244" t="s" s="21">
        <f>IF(J7244&lt;25%,"น้อยกว่า 25%",IF(J7244&gt;=25%,"มากกว่าหรือเท่ากับ 25%",IF(J7244&gt;=35%,"มากกว่าหรือเท่ากับ 35%")))</f>
        <v>18</v>
      </c>
    </row>
    <row r="7245" s="7" customFormat="1" ht="19.15" customHeight="1">
      <c r="A7245" t="s" s="16">
        <v>7364</v>
      </c>
      <c r="B7245" s="17">
        <v>1</v>
      </c>
      <c r="C7245" s="17">
        <v>2</v>
      </c>
      <c r="D7245" t="s" s="16">
        <v>7385</v>
      </c>
      <c r="E7245" t="s" s="16">
        <v>76</v>
      </c>
      <c r="F7245" s="55">
        <v>227</v>
      </c>
      <c r="G7245" s="17">
        <v>259</v>
      </c>
      <c r="H7245" s="18">
        <f>SUM(G7245-F7245)</f>
        <v>32</v>
      </c>
      <c r="I7245" s="19">
        <f>H7245/F7245</f>
        <v>0.140969162995595</v>
      </c>
      <c r="J7245" s="19">
        <f>H7245/G7245</f>
        <v>0.123552123552124</v>
      </c>
      <c r="K7245" t="s" s="21">
        <f>IF(J7245&lt;25%,"น้อยกว่า 25%",IF(J7245&gt;=25%,"มากกว่าหรือเท่ากับ 25%",IF(J7245&gt;=35%,"มากกว่าหรือเท่ากับ 35%")))</f>
        <v>18</v>
      </c>
    </row>
    <row r="7246" s="7" customFormat="1" ht="19.15" customHeight="1">
      <c r="A7246" t="s" s="16">
        <v>7364</v>
      </c>
      <c r="B7246" s="17">
        <v>1</v>
      </c>
      <c r="C7246" s="17">
        <v>6</v>
      </c>
      <c r="D7246" t="s" s="16">
        <v>7386</v>
      </c>
      <c r="E7246" t="s" s="16">
        <v>24</v>
      </c>
      <c r="F7246" s="55">
        <v>208</v>
      </c>
      <c r="G7246" s="17">
        <v>223</v>
      </c>
      <c r="H7246" s="18">
        <f>SUM(G7246-F7246)</f>
        <v>15</v>
      </c>
      <c r="I7246" s="19">
        <f>H7246/F7246</f>
        <v>0.0721153846153846</v>
      </c>
      <c r="J7246" s="19">
        <f>H7246/G7246</f>
        <v>0.0672645739910314</v>
      </c>
      <c r="K7246" t="s" s="21">
        <f>IF(J7246&lt;25%,"น้อยกว่า 25%",IF(J7246&gt;=25%,"มากกว่าหรือเท่ากับ 25%",IF(J7246&gt;=35%,"มากกว่าหรือเท่ากับ 35%")))</f>
        <v>18</v>
      </c>
    </row>
    <row r="7247" s="7" customFormat="1" ht="19.15" customHeight="1">
      <c r="A7247" t="s" s="16">
        <v>7364</v>
      </c>
      <c r="B7247" s="17">
        <v>1</v>
      </c>
      <c r="C7247" s="17">
        <v>34</v>
      </c>
      <c r="D7247" t="s" s="16">
        <v>7387</v>
      </c>
      <c r="E7247" t="s" s="16">
        <v>46</v>
      </c>
      <c r="F7247" s="55">
        <v>199</v>
      </c>
      <c r="G7247" s="17">
        <v>222</v>
      </c>
      <c r="H7247" s="18">
        <f>SUM(G7247-F7247)</f>
        <v>23</v>
      </c>
      <c r="I7247" s="19">
        <f>H7247/F7247</f>
        <v>0.115577889447236</v>
      </c>
      <c r="J7247" s="19">
        <f>H7247/G7247</f>
        <v>0.103603603603604</v>
      </c>
      <c r="K7247" t="s" s="21">
        <f>IF(J7247&lt;25%,"น้อยกว่า 25%",IF(J7247&gt;=25%,"มากกว่าหรือเท่ากับ 25%",IF(J7247&gt;=35%,"มากกว่าหรือเท่ากับ 35%")))</f>
        <v>18</v>
      </c>
    </row>
    <row r="7248" s="7" customFormat="1" ht="19.15" customHeight="1">
      <c r="A7248" t="s" s="16">
        <v>7364</v>
      </c>
      <c r="B7248" s="17">
        <v>1</v>
      </c>
      <c r="C7248" s="17">
        <v>10</v>
      </c>
      <c r="D7248" t="s" s="16">
        <v>7388</v>
      </c>
      <c r="E7248" t="s" s="16">
        <v>1375</v>
      </c>
      <c r="F7248" s="55">
        <v>116</v>
      </c>
      <c r="G7248" s="17">
        <v>146</v>
      </c>
      <c r="H7248" s="18">
        <f>SUM(G7248-F7248)</f>
        <v>30</v>
      </c>
      <c r="I7248" s="19">
        <f>H7248/F7248</f>
        <v>0.258620689655172</v>
      </c>
      <c r="J7248" s="19">
        <f>H7248/G7248</f>
        <v>0.205479452054795</v>
      </c>
      <c r="K7248" t="s" s="21">
        <f>IF(J7248&lt;25%,"น้อยกว่า 25%",IF(J7248&gt;=25%,"มากกว่าหรือเท่ากับ 25%",IF(J7248&gt;=35%,"มากกว่าหรือเท่ากับ 35%")))</f>
        <v>18</v>
      </c>
    </row>
    <row r="7249" s="7" customFormat="1" ht="19.15" customHeight="1">
      <c r="A7249" t="s" s="16">
        <v>7364</v>
      </c>
      <c r="B7249" s="17">
        <v>1</v>
      </c>
      <c r="C7249" s="17">
        <v>16</v>
      </c>
      <c r="D7249" t="s" s="16">
        <v>7389</v>
      </c>
      <c r="E7249" t="s" s="16">
        <v>66</v>
      </c>
      <c r="F7249" s="55">
        <v>108</v>
      </c>
      <c r="G7249" s="17">
        <v>143</v>
      </c>
      <c r="H7249" s="18">
        <f>SUM(G7249-F7249)</f>
        <v>35</v>
      </c>
      <c r="I7249" s="19">
        <f>H7249/F7249</f>
        <v>0.324074074074074</v>
      </c>
      <c r="J7249" s="19">
        <f>H7249/G7249</f>
        <v>0.244755244755245</v>
      </c>
      <c r="K7249" t="s" s="21">
        <f>IF(J7249&lt;25%,"น้อยกว่า 25%",IF(J7249&gt;=25%,"มากกว่าหรือเท่ากับ 25%",IF(J7249&gt;=35%,"มากกว่าหรือเท่ากับ 35%")))</f>
        <v>18</v>
      </c>
    </row>
    <row r="7250" s="7" customFormat="1" ht="19.15" customHeight="1">
      <c r="A7250" t="s" s="16">
        <v>7364</v>
      </c>
      <c r="B7250" s="17">
        <v>1</v>
      </c>
      <c r="C7250" s="17">
        <v>9</v>
      </c>
      <c r="D7250" t="s" s="16">
        <v>7390</v>
      </c>
      <c r="E7250" t="s" s="16">
        <v>64</v>
      </c>
      <c r="F7250" s="55">
        <v>118</v>
      </c>
      <c r="G7250" s="17">
        <v>139</v>
      </c>
      <c r="H7250" s="18">
        <f>SUM(G7250-F7250)</f>
        <v>21</v>
      </c>
      <c r="I7250" s="19">
        <f>H7250/F7250</f>
        <v>0.177966101694915</v>
      </c>
      <c r="J7250" s="19">
        <f>H7250/G7250</f>
        <v>0.151079136690647</v>
      </c>
      <c r="K7250" t="s" s="21">
        <f>IF(J7250&lt;25%,"น้อยกว่า 25%",IF(J7250&gt;=25%,"มากกว่าหรือเท่ากับ 25%",IF(J7250&gt;=35%,"มากกว่าหรือเท่ากับ 35%")))</f>
        <v>18</v>
      </c>
    </row>
    <row r="7251" s="7" customFormat="1" ht="19.15" customHeight="1">
      <c r="A7251" t="s" s="16">
        <v>7364</v>
      </c>
      <c r="B7251" s="17">
        <v>1</v>
      </c>
      <c r="C7251" s="17">
        <v>24</v>
      </c>
      <c r="D7251" t="s" s="16">
        <v>7391</v>
      </c>
      <c r="E7251" t="s" s="16">
        <v>52</v>
      </c>
      <c r="F7251" s="55">
        <v>103</v>
      </c>
      <c r="G7251" s="17">
        <v>128</v>
      </c>
      <c r="H7251" s="18">
        <f>SUM(G7251-F7251)</f>
        <v>25</v>
      </c>
      <c r="I7251" s="19">
        <f>H7251/F7251</f>
        <v>0.242718446601942</v>
      </c>
      <c r="J7251" s="19">
        <f>H7251/G7251</f>
        <v>0.1953125</v>
      </c>
      <c r="K7251" t="s" s="21">
        <f>IF(J7251&lt;25%,"น้อยกว่า 25%",IF(J7251&gt;=25%,"มากกว่าหรือเท่ากับ 25%",IF(J7251&gt;=35%,"มากกว่าหรือเท่ากับ 35%")))</f>
        <v>18</v>
      </c>
    </row>
    <row r="7252" s="7" customFormat="1" ht="19.15" customHeight="1">
      <c r="A7252" t="s" s="16">
        <v>7364</v>
      </c>
      <c r="B7252" s="17">
        <v>1</v>
      </c>
      <c r="C7252" s="17">
        <v>33</v>
      </c>
      <c r="D7252" t="s" s="16">
        <v>7392</v>
      </c>
      <c r="E7252" t="s" s="16">
        <v>248</v>
      </c>
      <c r="F7252" s="55">
        <v>106</v>
      </c>
      <c r="G7252" s="17">
        <v>127</v>
      </c>
      <c r="H7252" s="18">
        <f>SUM(G7252-F7252)</f>
        <v>21</v>
      </c>
      <c r="I7252" s="19">
        <f>H7252/F7252</f>
        <v>0.19811320754717</v>
      </c>
      <c r="J7252" s="19">
        <f>H7252/G7252</f>
        <v>0.165354330708661</v>
      </c>
      <c r="K7252" t="s" s="21">
        <f>IF(J7252&lt;25%,"น้อยกว่า 25%",IF(J7252&gt;=25%,"มากกว่าหรือเท่ากับ 25%",IF(J7252&gt;=35%,"มากกว่าหรือเท่ากับ 35%")))</f>
        <v>18</v>
      </c>
    </row>
    <row r="7253" s="7" customFormat="1" ht="19.15" customHeight="1">
      <c r="A7253" t="s" s="16">
        <v>7364</v>
      </c>
      <c r="B7253" s="17">
        <v>1</v>
      </c>
      <c r="C7253" s="17">
        <v>39</v>
      </c>
      <c r="D7253" t="s" s="16">
        <v>7393</v>
      </c>
      <c r="E7253" t="s" s="16">
        <v>68</v>
      </c>
      <c r="F7253" s="55">
        <v>96</v>
      </c>
      <c r="G7253" s="17">
        <v>110</v>
      </c>
      <c r="H7253" s="18">
        <f>SUM(G7253-F7253)</f>
        <v>14</v>
      </c>
      <c r="I7253" s="19">
        <f>H7253/F7253</f>
        <v>0.145833333333333</v>
      </c>
      <c r="J7253" s="19">
        <f>H7253/G7253</f>
        <v>0.127272727272727</v>
      </c>
      <c r="K7253" t="s" s="21">
        <f>IF(J7253&lt;25%,"น้อยกว่า 25%",IF(J7253&gt;=25%,"มากกว่าหรือเท่ากับ 25%",IF(J7253&gt;=35%,"มากกว่าหรือเท่ากับ 35%")))</f>
        <v>18</v>
      </c>
    </row>
    <row r="7254" s="7" customFormat="1" ht="19.15" customHeight="1">
      <c r="A7254" t="s" s="16">
        <v>7364</v>
      </c>
      <c r="B7254" s="17">
        <v>1</v>
      </c>
      <c r="C7254" s="17">
        <v>22</v>
      </c>
      <c r="D7254" t="s" s="16">
        <v>7394</v>
      </c>
      <c r="E7254" t="s" s="16">
        <v>1680</v>
      </c>
      <c r="F7254" s="55">
        <v>83</v>
      </c>
      <c r="G7254" s="17">
        <v>108</v>
      </c>
      <c r="H7254" s="18">
        <f>SUM(G7254-F7254)</f>
        <v>25</v>
      </c>
      <c r="I7254" s="19">
        <f>H7254/F7254</f>
        <v>0.301204819277108</v>
      </c>
      <c r="J7254" s="19">
        <f>H7254/G7254</f>
        <v>0.231481481481481</v>
      </c>
      <c r="K7254" t="s" s="21">
        <f>IF(J7254&lt;25%,"น้อยกว่า 25%",IF(J7254&gt;=25%,"มากกว่าหรือเท่ากับ 25%",IF(J7254&gt;=35%,"มากกว่าหรือเท่ากับ 35%")))</f>
        <v>18</v>
      </c>
    </row>
    <row r="7255" s="7" customFormat="1" ht="19.15" customHeight="1">
      <c r="A7255" t="s" s="16">
        <v>7364</v>
      </c>
      <c r="B7255" s="17">
        <v>1</v>
      </c>
      <c r="C7255" s="17">
        <v>20</v>
      </c>
      <c r="D7255" t="s" s="16">
        <v>7395</v>
      </c>
      <c r="E7255" t="s" s="16">
        <v>116</v>
      </c>
      <c r="F7255" s="55">
        <v>92</v>
      </c>
      <c r="G7255" s="17">
        <v>103</v>
      </c>
      <c r="H7255" s="18">
        <f>SUM(G7255-F7255)</f>
        <v>11</v>
      </c>
      <c r="I7255" s="19">
        <f>H7255/F7255</f>
        <v>0.119565217391304</v>
      </c>
      <c r="J7255" s="19">
        <f>H7255/G7255</f>
        <v>0.106796116504854</v>
      </c>
      <c r="K7255" t="s" s="21">
        <f>IF(J7255&lt;25%,"น้อยกว่า 25%",IF(J7255&gt;=25%,"มากกว่าหรือเท่ากับ 25%",IF(J7255&gt;=35%,"มากกว่าหรือเท่ากับ 35%")))</f>
        <v>18</v>
      </c>
    </row>
    <row r="7256" s="7" customFormat="1" ht="19.15" customHeight="1">
      <c r="A7256" t="s" s="16">
        <v>7364</v>
      </c>
      <c r="B7256" s="17">
        <v>1</v>
      </c>
      <c r="C7256" s="17">
        <v>29</v>
      </c>
      <c r="D7256" t="s" s="16">
        <v>7396</v>
      </c>
      <c r="E7256" t="s" s="16">
        <v>74</v>
      </c>
      <c r="F7256" s="55">
        <v>36</v>
      </c>
      <c r="G7256" s="17">
        <v>44</v>
      </c>
      <c r="H7256" s="18">
        <f>SUM(G7256-F7256)</f>
        <v>8</v>
      </c>
      <c r="I7256" s="19">
        <f>H7256/F7256</f>
        <v>0.222222222222222</v>
      </c>
      <c r="J7256" s="19">
        <f>H7256/G7256</f>
        <v>0.181818181818182</v>
      </c>
      <c r="K7256" t="s" s="21">
        <f>IF(J7256&lt;25%,"น้อยกว่า 25%",IF(J7256&gt;=25%,"มากกว่าหรือเท่ากับ 25%",IF(J7256&gt;=35%,"มากกว่าหรือเท่ากับ 35%")))</f>
        <v>18</v>
      </c>
    </row>
    <row r="7257" s="7" customFormat="1" ht="19.15" customHeight="1">
      <c r="A7257" t="s" s="16">
        <v>7364</v>
      </c>
      <c r="B7257" s="17">
        <v>1</v>
      </c>
      <c r="C7257" s="17">
        <v>38</v>
      </c>
      <c r="D7257" t="s" s="16">
        <v>7397</v>
      </c>
      <c r="E7257" t="s" s="16">
        <v>1224</v>
      </c>
      <c r="F7257" s="55">
        <v>30</v>
      </c>
      <c r="G7257" s="17">
        <v>36</v>
      </c>
      <c r="H7257" s="18">
        <f>SUM(G7257-F7257)</f>
        <v>6</v>
      </c>
      <c r="I7257" s="19">
        <f>H7257/F7257</f>
        <v>0.2</v>
      </c>
      <c r="J7257" s="19">
        <f>H7257/G7257</f>
        <v>0.166666666666667</v>
      </c>
      <c r="K7257" t="s" s="21">
        <f>IF(J7257&lt;25%,"น้อยกว่า 25%",IF(J7257&gt;=25%,"มากกว่าหรือเท่ากับ 25%",IF(J7257&gt;=35%,"มากกว่าหรือเท่ากับ 35%")))</f>
        <v>18</v>
      </c>
    </row>
    <row r="7258" s="7" customFormat="1" ht="19.15" customHeight="1">
      <c r="A7258" t="s" s="16">
        <v>7364</v>
      </c>
      <c r="B7258" s="17">
        <v>1</v>
      </c>
      <c r="C7258" s="17">
        <v>35</v>
      </c>
      <c r="D7258" t="s" s="16">
        <v>7398</v>
      </c>
      <c r="E7258" t="s" s="16">
        <v>54</v>
      </c>
      <c r="F7258" s="55">
        <v>31</v>
      </c>
      <c r="G7258" s="17">
        <v>32</v>
      </c>
      <c r="H7258" s="18">
        <f>SUM(G7258-F7258)</f>
        <v>1</v>
      </c>
      <c r="I7258" s="19">
        <f>H7258/F7258</f>
        <v>0.032258064516129</v>
      </c>
      <c r="J7258" s="19">
        <f>H7258/G7258</f>
        <v>0.03125</v>
      </c>
      <c r="K7258" t="s" s="21">
        <f>IF(J7258&lt;25%,"น้อยกว่า 25%",IF(J7258&gt;=25%,"มากกว่าหรือเท่ากับ 25%",IF(J7258&gt;=35%,"มากกว่าหรือเท่ากับ 35%")))</f>
        <v>18</v>
      </c>
    </row>
    <row r="7259" s="7" customFormat="1" ht="19.15" customHeight="1">
      <c r="A7259" t="s" s="16">
        <v>7364</v>
      </c>
      <c r="B7259" s="17">
        <v>1</v>
      </c>
      <c r="C7259" s="17">
        <v>37</v>
      </c>
      <c r="D7259" t="s" s="16">
        <v>7399</v>
      </c>
      <c r="E7259" t="s" s="16">
        <v>1427</v>
      </c>
      <c r="F7259" s="55">
        <v>19</v>
      </c>
      <c r="G7259" s="17">
        <v>25</v>
      </c>
      <c r="H7259" s="18">
        <f>SUM(G7259-F7259)</f>
        <v>6</v>
      </c>
      <c r="I7259" s="19">
        <f>H7259/F7259</f>
        <v>0.315789473684211</v>
      </c>
      <c r="J7259" s="19">
        <f>H7259/G7259</f>
        <v>0.24</v>
      </c>
      <c r="K7259" t="s" s="21">
        <f>IF(J7259&lt;25%,"น้อยกว่า 25%",IF(J7259&gt;=25%,"มากกว่าหรือเท่ากับ 25%",IF(J7259&gt;=35%,"มากกว่าหรือเท่ากับ 35%")))</f>
        <v>18</v>
      </c>
    </row>
    <row r="7260" s="7" customFormat="1" ht="19.15" customHeight="1">
      <c r="A7260" t="s" s="16">
        <v>7364</v>
      </c>
      <c r="B7260" s="17">
        <v>1</v>
      </c>
      <c r="C7260" s="17">
        <v>27</v>
      </c>
      <c r="D7260" t="s" s="16">
        <v>7400</v>
      </c>
      <c r="E7260" t="s" s="16">
        <v>245</v>
      </c>
      <c r="F7260" s="55">
        <v>20</v>
      </c>
      <c r="G7260" s="17">
        <v>24</v>
      </c>
      <c r="H7260" s="18">
        <f>SUM(G7260-F7260)</f>
        <v>4</v>
      </c>
      <c r="I7260" s="19">
        <f>H7260/F7260</f>
        <v>0.2</v>
      </c>
      <c r="J7260" s="19">
        <f>H7260/G7260</f>
        <v>0.166666666666667</v>
      </c>
      <c r="K7260" t="s" s="21">
        <f>IF(J7260&lt;25%,"น้อยกว่า 25%",IF(J7260&gt;=25%,"มากกว่าหรือเท่ากับ 25%",IF(J7260&gt;=35%,"มากกว่าหรือเท่ากับ 35%")))</f>
        <v>18</v>
      </c>
    </row>
    <row r="7261" s="7" customFormat="1" ht="19.15" customHeight="1">
      <c r="A7261" t="s" s="16">
        <v>7364</v>
      </c>
      <c r="B7261" s="17">
        <v>1</v>
      </c>
      <c r="C7261" s="17">
        <v>11</v>
      </c>
      <c r="D7261" t="s" s="16">
        <v>7401</v>
      </c>
      <c r="E7261" t="s" s="16">
        <v>44</v>
      </c>
      <c r="F7261" s="37">
        <v>0</v>
      </c>
      <c r="G7261" s="17">
        <v>0</v>
      </c>
      <c r="H7261" s="18">
        <f>SUM(G7261-F7261)</f>
        <v>0</v>
      </c>
      <c r="I7261" s="19">
        <f>H7261/F7261</f>
      </c>
      <c r="J7261" s="19">
        <f>H7261/G7261</f>
      </c>
      <c r="K7261" s="24">
        <f>IF(J7261&lt;25%,"น้อยกว่า 25%",IF(J7261&gt;=25%,"มากกว่าหรือเท่ากับ 25%",IF(J7261&gt;=35%,"มากกว่าหรือเท่ากับ 35%")))</f>
      </c>
    </row>
    <row r="7262" s="7" customFormat="1" ht="19.15" customHeight="1">
      <c r="A7262" t="s" s="16">
        <v>7364</v>
      </c>
      <c r="B7262" s="17">
        <v>1</v>
      </c>
      <c r="C7262" s="17">
        <v>12</v>
      </c>
      <c r="D7262" t="s" s="16">
        <v>7402</v>
      </c>
      <c r="E7262" t="s" s="16">
        <v>380</v>
      </c>
      <c r="F7262" s="37">
        <v>0</v>
      </c>
      <c r="G7262" s="17">
        <v>0</v>
      </c>
      <c r="H7262" s="18">
        <f>SUM(G7262-F7262)</f>
        <v>0</v>
      </c>
      <c r="I7262" s="19">
        <f>H7262/F7262</f>
      </c>
      <c r="J7262" s="19">
        <f>H7262/G7262</f>
      </c>
      <c r="K7262" s="24">
        <f>IF(J7262&lt;25%,"น้อยกว่า 25%",IF(J7262&gt;=25%,"มากกว่าหรือเท่ากับ 25%",IF(J7262&gt;=35%,"มากกว่าหรือเท่ากับ 35%")))</f>
      </c>
    </row>
    <row r="7263" s="7" customFormat="1" ht="19.15" customHeight="1">
      <c r="A7263" t="s" s="16">
        <v>7364</v>
      </c>
      <c r="B7263" s="17">
        <v>1</v>
      </c>
      <c r="C7263" s="17">
        <v>15</v>
      </c>
      <c r="D7263" t="s" s="16">
        <v>7403</v>
      </c>
      <c r="E7263" t="s" s="16">
        <v>375</v>
      </c>
      <c r="F7263" s="37">
        <v>0</v>
      </c>
      <c r="G7263" s="17">
        <v>0</v>
      </c>
      <c r="H7263" s="18">
        <f>SUM(G7263-F7263)</f>
        <v>0</v>
      </c>
      <c r="I7263" s="19">
        <f>H7263/F7263</f>
      </c>
      <c r="J7263" s="19">
        <f>H7263/G7263</f>
      </c>
      <c r="K7263" s="24">
        <f>IF(J7263&lt;25%,"น้อยกว่า 25%",IF(J7263&gt;=25%,"มากกว่าหรือเท่ากับ 25%",IF(J7263&gt;=35%,"มากกว่าหรือเท่ากับ 35%")))</f>
      </c>
    </row>
    <row r="7264" s="7" customFormat="1" ht="19.15" customHeight="1">
      <c r="A7264" t="s" s="16">
        <v>7364</v>
      </c>
      <c r="B7264" s="17">
        <v>1</v>
      </c>
      <c r="C7264" s="17">
        <v>25</v>
      </c>
      <c r="D7264" t="s" s="16">
        <v>7404</v>
      </c>
      <c r="E7264" t="s" s="16">
        <v>2381</v>
      </c>
      <c r="F7264" s="37">
        <v>0</v>
      </c>
      <c r="G7264" s="17">
        <v>0</v>
      </c>
      <c r="H7264" s="18">
        <f>SUM(G7264-F7264)</f>
        <v>0</v>
      </c>
      <c r="I7264" s="19">
        <f>H7264/F7264</f>
      </c>
      <c r="J7264" s="19">
        <f>H7264/G7264</f>
      </c>
      <c r="K7264" s="24">
        <f>IF(J7264&lt;25%,"น้อยกว่า 25%",IF(J7264&gt;=25%,"มากกว่าหรือเท่ากับ 25%",IF(J7264&gt;=35%,"มากกว่าหรือเท่ากับ 35%")))</f>
      </c>
    </row>
    <row r="7265" s="7" customFormat="1" ht="19.15" customHeight="1">
      <c r="A7265" t="s" s="16">
        <v>7364</v>
      </c>
      <c r="B7265" s="17">
        <v>1</v>
      </c>
      <c r="C7265" s="17">
        <v>26</v>
      </c>
      <c r="D7265" t="s" s="16">
        <v>7405</v>
      </c>
      <c r="E7265" t="s" s="16">
        <v>72</v>
      </c>
      <c r="F7265" s="37">
        <v>0</v>
      </c>
      <c r="G7265" s="17">
        <v>0</v>
      </c>
      <c r="H7265" s="18">
        <f>SUM(G7265-F7265)</f>
        <v>0</v>
      </c>
      <c r="I7265" s="19">
        <f>H7265/F7265</f>
      </c>
      <c r="J7265" s="19">
        <f>H7265/G7265</f>
      </c>
      <c r="K7265" s="24">
        <f>IF(J7265&lt;25%,"น้อยกว่า 25%",IF(J7265&gt;=25%,"มากกว่าหรือเท่ากับ 25%",IF(J7265&gt;=35%,"มากกว่าหรือเท่ากับ 35%")))</f>
      </c>
    </row>
    <row r="7266" s="7" customFormat="1" ht="19.15" customHeight="1">
      <c r="A7266" t="s" s="16">
        <v>7364</v>
      </c>
      <c r="B7266" s="17">
        <v>1</v>
      </c>
      <c r="C7266" s="17">
        <v>30</v>
      </c>
      <c r="D7266" t="s" s="16">
        <v>7406</v>
      </c>
      <c r="E7266" t="s" s="16">
        <v>147</v>
      </c>
      <c r="F7266" s="37">
        <v>0</v>
      </c>
      <c r="G7266" s="17">
        <v>0</v>
      </c>
      <c r="H7266" s="18">
        <f>SUM(G7266-F7266)</f>
        <v>0</v>
      </c>
      <c r="I7266" s="19">
        <f>H7266/F7266</f>
      </c>
      <c r="J7266" s="19">
        <f>H7266/G7266</f>
      </c>
      <c r="K7266" s="24">
        <f>IF(J7266&lt;25%,"น้อยกว่า 25%",IF(J7266&gt;=25%,"มากกว่าหรือเท่ากับ 25%",IF(J7266&gt;=35%,"มากกว่าหรือเท่ากับ 35%")))</f>
      </c>
    </row>
    <row r="7267" s="7" customFormat="1" ht="19.15" customHeight="1">
      <c r="A7267" t="s" s="16">
        <v>7364</v>
      </c>
      <c r="B7267" s="17">
        <v>2</v>
      </c>
      <c r="C7267" s="17">
        <v>16</v>
      </c>
      <c r="D7267" t="s" s="16">
        <v>7407</v>
      </c>
      <c r="E7267" t="s" s="16">
        <v>84</v>
      </c>
      <c r="F7267" s="55">
        <v>46241</v>
      </c>
      <c r="G7267" s="17">
        <v>47826</v>
      </c>
      <c r="H7267" s="18">
        <f>SUM(G7267-F7267)</f>
        <v>1585</v>
      </c>
      <c r="I7267" s="19">
        <f>H7267/F7267</f>
        <v>0.034276940377587</v>
      </c>
      <c r="J7267" s="19">
        <f>H7267/G7267</f>
        <v>0.033140969347217</v>
      </c>
      <c r="K7267" t="s" s="21">
        <f>IF(J7267&lt;25%,"น้อยกว่า 25%",IF(J7267&gt;=25%,"มากกว่าหรือเท่ากับ 25%",IF(J7267&gt;=35%,"มากกว่าหรือเท่ากับ 35%")))</f>
        <v>18</v>
      </c>
    </row>
    <row r="7268" s="7" customFormat="1" ht="19.15" customHeight="1">
      <c r="A7268" t="s" s="16">
        <v>7364</v>
      </c>
      <c r="B7268" s="17">
        <v>2</v>
      </c>
      <c r="C7268" s="17">
        <v>15</v>
      </c>
      <c r="D7268" t="s" s="16">
        <v>7408</v>
      </c>
      <c r="E7268" t="s" s="16">
        <v>20</v>
      </c>
      <c r="F7268" s="55">
        <v>20810</v>
      </c>
      <c r="G7268" s="17">
        <v>21701</v>
      </c>
      <c r="H7268" s="18">
        <f>SUM(G7268-F7268)</f>
        <v>891</v>
      </c>
      <c r="I7268" s="19">
        <f>H7268/F7268</f>
        <v>0.0428159538683325</v>
      </c>
      <c r="J7268" s="19">
        <f>H7268/G7268</f>
        <v>0.0410580157596424</v>
      </c>
      <c r="K7268" t="s" s="21">
        <f>IF(J7268&lt;25%,"น้อยกว่า 25%",IF(J7268&gt;=25%,"มากกว่าหรือเท่ากับ 25%",IF(J7268&gt;=35%,"มากกว่าหรือเท่ากับ 35%")))</f>
        <v>18</v>
      </c>
    </row>
    <row r="7269" s="7" customFormat="1" ht="19.15" customHeight="1">
      <c r="A7269" t="s" s="16">
        <v>7364</v>
      </c>
      <c r="B7269" s="17">
        <v>2</v>
      </c>
      <c r="C7269" s="17">
        <v>1</v>
      </c>
      <c r="D7269" t="s" s="16">
        <v>7409</v>
      </c>
      <c r="E7269" t="s" s="16">
        <v>22</v>
      </c>
      <c r="F7269" s="55">
        <v>11866</v>
      </c>
      <c r="G7269" s="17">
        <v>12220</v>
      </c>
      <c r="H7269" s="18">
        <f>SUM(G7269-F7269)</f>
        <v>354</v>
      </c>
      <c r="I7269" s="19">
        <f>H7269/F7269</f>
        <v>0.0298331366930726</v>
      </c>
      <c r="J7269" s="19">
        <f>H7269/G7269</f>
        <v>0.0289689034369885</v>
      </c>
      <c r="K7269" t="s" s="21">
        <f>IF(J7269&lt;25%,"น้อยกว่า 25%",IF(J7269&gt;=25%,"มากกว่าหรือเท่ากับ 25%",IF(J7269&gt;=35%,"มากกว่าหรือเท่ากับ 35%")))</f>
        <v>18</v>
      </c>
    </row>
    <row r="7270" s="7" customFormat="1" ht="19.15" customHeight="1">
      <c r="A7270" t="s" s="16">
        <v>7364</v>
      </c>
      <c r="B7270" s="17">
        <v>2</v>
      </c>
      <c r="C7270" s="17">
        <v>6</v>
      </c>
      <c r="D7270" t="s" s="16">
        <v>7410</v>
      </c>
      <c r="E7270" t="s" s="16">
        <v>17</v>
      </c>
      <c r="F7270" s="55">
        <v>6866</v>
      </c>
      <c r="G7270" s="17">
        <v>7079</v>
      </c>
      <c r="H7270" s="18">
        <f>SUM(G7270-F7270)</f>
        <v>213</v>
      </c>
      <c r="I7270" s="19">
        <f>H7270/F7270</f>
        <v>0.031022429362074</v>
      </c>
      <c r="J7270" s="19">
        <f>H7270/G7270</f>
        <v>0.0300889956208504</v>
      </c>
      <c r="K7270" t="s" s="21">
        <f>IF(J7270&lt;25%,"น้อยกว่า 25%",IF(J7270&gt;=25%,"มากกว่าหรือเท่ากับ 25%",IF(J7270&gt;=35%,"มากกว่าหรือเท่ากับ 35%")))</f>
        <v>18</v>
      </c>
    </row>
    <row r="7271" s="7" customFormat="1" ht="19.15" customHeight="1">
      <c r="A7271" t="s" s="16">
        <v>7364</v>
      </c>
      <c r="B7271" s="17">
        <v>2</v>
      </c>
      <c r="C7271" s="17">
        <v>7</v>
      </c>
      <c r="D7271" t="s" s="16">
        <v>7411</v>
      </c>
      <c r="E7271" t="s" s="16">
        <v>28</v>
      </c>
      <c r="F7271" s="55">
        <v>1128</v>
      </c>
      <c r="G7271" s="17">
        <v>1162</v>
      </c>
      <c r="H7271" s="18">
        <f>SUM(G7271-F7271)</f>
        <v>34</v>
      </c>
      <c r="I7271" s="19">
        <f>H7271/F7271</f>
        <v>0.0301418439716312</v>
      </c>
      <c r="J7271" s="19">
        <f>H7271/G7271</f>
        <v>0.0292598967297762</v>
      </c>
      <c r="K7271" t="s" s="21">
        <f>IF(J7271&lt;25%,"น้อยกว่า 25%",IF(J7271&gt;=25%,"มากกว่าหรือเท่ากับ 25%",IF(J7271&gt;=35%,"มากกว่าหรือเท่ากับ 35%")))</f>
        <v>18</v>
      </c>
    </row>
    <row r="7272" s="7" customFormat="1" ht="19.15" customHeight="1">
      <c r="A7272" t="s" s="16">
        <v>7364</v>
      </c>
      <c r="B7272" s="17">
        <v>2</v>
      </c>
      <c r="C7272" s="17">
        <v>13</v>
      </c>
      <c r="D7272" t="s" s="16">
        <v>7412</v>
      </c>
      <c r="E7272" t="s" s="16">
        <v>38</v>
      </c>
      <c r="F7272" s="55">
        <v>925</v>
      </c>
      <c r="G7272" s="17">
        <v>967</v>
      </c>
      <c r="H7272" s="18">
        <f>SUM(G7272-F7272)</f>
        <v>42</v>
      </c>
      <c r="I7272" s="19">
        <f>H7272/F7272</f>
        <v>0.0454054054054054</v>
      </c>
      <c r="J7272" s="19">
        <f>H7272/G7272</f>
        <v>0.0434332988624612</v>
      </c>
      <c r="K7272" t="s" s="21">
        <f>IF(J7272&lt;25%,"น้อยกว่า 25%",IF(J7272&gt;=25%,"มากกว่าหรือเท่ากับ 25%",IF(J7272&gt;=35%,"มากกว่าหรือเท่ากับ 35%")))</f>
        <v>18</v>
      </c>
    </row>
    <row r="7273" s="7" customFormat="1" ht="19.15" customHeight="1">
      <c r="A7273" t="s" s="16">
        <v>7364</v>
      </c>
      <c r="B7273" s="17">
        <v>2</v>
      </c>
      <c r="C7273" s="17">
        <v>12</v>
      </c>
      <c r="D7273" t="s" s="16">
        <v>7413</v>
      </c>
      <c r="E7273" t="s" s="16">
        <v>44</v>
      </c>
      <c r="F7273" s="55">
        <v>880</v>
      </c>
      <c r="G7273" s="17">
        <v>932</v>
      </c>
      <c r="H7273" s="18">
        <f>SUM(G7273-F7273)</f>
        <v>52</v>
      </c>
      <c r="I7273" s="19">
        <f>H7273/F7273</f>
        <v>0.0590909090909091</v>
      </c>
      <c r="J7273" s="19">
        <f>H7273/G7273</f>
        <v>0.055793991416309</v>
      </c>
      <c r="K7273" t="s" s="21">
        <f>IF(J7273&lt;25%,"น้อยกว่า 25%",IF(J7273&gt;=25%,"มากกว่าหรือเท่ากับ 25%",IF(J7273&gt;=35%,"มากกว่าหรือเท่ากับ 35%")))</f>
        <v>18</v>
      </c>
    </row>
    <row r="7274" s="7" customFormat="1" ht="19.15" customHeight="1">
      <c r="A7274" t="s" s="16">
        <v>7364</v>
      </c>
      <c r="B7274" s="17">
        <v>2</v>
      </c>
      <c r="C7274" s="17">
        <v>3</v>
      </c>
      <c r="D7274" t="s" s="16">
        <v>7414</v>
      </c>
      <c r="E7274" t="s" s="16">
        <v>34</v>
      </c>
      <c r="F7274" s="55">
        <v>661</v>
      </c>
      <c r="G7274" s="17">
        <v>688</v>
      </c>
      <c r="H7274" s="18">
        <f>SUM(G7274-F7274)</f>
        <v>27</v>
      </c>
      <c r="I7274" s="19">
        <f>H7274/F7274</f>
        <v>0.0408472012102874</v>
      </c>
      <c r="J7274" s="19">
        <f>H7274/G7274</f>
        <v>0.0392441860465116</v>
      </c>
      <c r="K7274" t="s" s="21">
        <f>IF(J7274&lt;25%,"น้อยกว่า 25%",IF(J7274&gt;=25%,"มากกว่าหรือเท่ากับ 25%",IF(J7274&gt;=35%,"มากกว่าหรือเท่ากับ 35%")))</f>
        <v>18</v>
      </c>
    </row>
    <row r="7275" s="7" customFormat="1" ht="19.15" customHeight="1">
      <c r="A7275" t="s" s="16">
        <v>7364</v>
      </c>
      <c r="B7275" s="17">
        <v>2</v>
      </c>
      <c r="C7275" s="17">
        <v>5</v>
      </c>
      <c r="D7275" t="s" s="16">
        <v>7415</v>
      </c>
      <c r="E7275" t="s" s="16">
        <v>36</v>
      </c>
      <c r="F7275" s="55">
        <v>636</v>
      </c>
      <c r="G7275" s="17">
        <v>658</v>
      </c>
      <c r="H7275" s="18">
        <f>SUM(G7275-F7275)</f>
        <v>22</v>
      </c>
      <c r="I7275" s="19">
        <f>H7275/F7275</f>
        <v>0.0345911949685535</v>
      </c>
      <c r="J7275" s="19">
        <f>H7275/G7275</f>
        <v>0.0334346504559271</v>
      </c>
      <c r="K7275" t="s" s="21">
        <f>IF(J7275&lt;25%,"น้อยกว่า 25%",IF(J7275&gt;=25%,"มากกว่าหรือเท่ากับ 25%",IF(J7275&gt;=35%,"มากกว่าหรือเท่ากับ 35%")))</f>
        <v>18</v>
      </c>
    </row>
    <row r="7276" s="7" customFormat="1" ht="19.15" customHeight="1">
      <c r="A7276" t="s" s="16">
        <v>7364</v>
      </c>
      <c r="B7276" s="17">
        <v>2</v>
      </c>
      <c r="C7276" s="17">
        <v>36</v>
      </c>
      <c r="D7276" t="s" s="16">
        <v>7416</v>
      </c>
      <c r="E7276" t="s" s="16">
        <v>281</v>
      </c>
      <c r="F7276" s="55">
        <v>524</v>
      </c>
      <c r="G7276" s="17">
        <v>534</v>
      </c>
      <c r="H7276" s="18">
        <f>SUM(G7276-F7276)</f>
        <v>10</v>
      </c>
      <c r="I7276" s="19">
        <f>H7276/F7276</f>
        <v>0.0190839694656489</v>
      </c>
      <c r="J7276" s="19">
        <f>H7276/G7276</f>
        <v>0.0187265917602996</v>
      </c>
      <c r="K7276" t="s" s="21">
        <f>IF(J7276&lt;25%,"น้อยกว่า 25%",IF(J7276&gt;=25%,"มากกว่าหรือเท่ากับ 25%",IF(J7276&gt;=35%,"มากกว่าหรือเท่ากับ 35%")))</f>
        <v>18</v>
      </c>
    </row>
    <row r="7277" s="7" customFormat="1" ht="19.15" customHeight="1">
      <c r="A7277" t="s" s="16">
        <v>7364</v>
      </c>
      <c r="B7277" s="17">
        <v>2</v>
      </c>
      <c r="C7277" s="17">
        <v>35</v>
      </c>
      <c r="D7277" t="s" s="16">
        <v>7417</v>
      </c>
      <c r="E7277" t="s" s="16">
        <v>54</v>
      </c>
      <c r="F7277" s="55">
        <v>405</v>
      </c>
      <c r="G7277" s="17">
        <v>416</v>
      </c>
      <c r="H7277" s="18">
        <f>SUM(G7277-F7277)</f>
        <v>11</v>
      </c>
      <c r="I7277" s="19">
        <f>H7277/F7277</f>
        <v>0.0271604938271605</v>
      </c>
      <c r="J7277" s="19">
        <f>H7277/G7277</f>
        <v>0.0264423076923077</v>
      </c>
      <c r="K7277" t="s" s="21">
        <f>IF(J7277&lt;25%,"น้อยกว่า 25%",IF(J7277&gt;=25%,"มากกว่าหรือเท่ากับ 25%",IF(J7277&gt;=35%,"มากกว่าหรือเท่ากับ 35%")))</f>
        <v>18</v>
      </c>
    </row>
    <row r="7278" s="7" customFormat="1" ht="19.15" customHeight="1">
      <c r="A7278" t="s" s="16">
        <v>7364</v>
      </c>
      <c r="B7278" s="17">
        <v>2</v>
      </c>
      <c r="C7278" s="17">
        <v>18</v>
      </c>
      <c r="D7278" t="s" s="16">
        <v>7418</v>
      </c>
      <c r="E7278" t="s" s="16">
        <v>60</v>
      </c>
      <c r="F7278" s="55">
        <v>317</v>
      </c>
      <c r="G7278" s="17">
        <v>353</v>
      </c>
      <c r="H7278" s="18">
        <f>SUM(G7278-F7278)</f>
        <v>36</v>
      </c>
      <c r="I7278" s="19">
        <f>H7278/F7278</f>
        <v>0.113564668769716</v>
      </c>
      <c r="J7278" s="19">
        <f>H7278/G7278</f>
        <v>0.101983002832861</v>
      </c>
      <c r="K7278" t="s" s="21">
        <f>IF(J7278&lt;25%,"น้อยกว่า 25%",IF(J7278&gt;=25%,"มากกว่าหรือเท่ากับ 25%",IF(J7278&gt;=35%,"มากกว่าหรือเท่ากับ 35%")))</f>
        <v>18</v>
      </c>
    </row>
    <row r="7279" s="7" customFormat="1" ht="19.15" customHeight="1">
      <c r="A7279" t="s" s="16">
        <v>7364</v>
      </c>
      <c r="B7279" s="17">
        <v>2</v>
      </c>
      <c r="C7279" s="17">
        <v>26</v>
      </c>
      <c r="D7279" t="s" s="16">
        <v>7419</v>
      </c>
      <c r="E7279" t="s" s="16">
        <v>112</v>
      </c>
      <c r="F7279" s="55">
        <v>289</v>
      </c>
      <c r="G7279" s="17">
        <v>294</v>
      </c>
      <c r="H7279" s="18">
        <f>SUM(G7279-F7279)</f>
        <v>5</v>
      </c>
      <c r="I7279" s="19">
        <f>H7279/F7279</f>
        <v>0.0173010380622837</v>
      </c>
      <c r="J7279" s="19">
        <f>H7279/G7279</f>
        <v>0.0170068027210884</v>
      </c>
      <c r="K7279" t="s" s="21">
        <f>IF(J7279&lt;25%,"น้อยกว่า 25%",IF(J7279&gt;=25%,"มากกว่าหรือเท่ากับ 25%",IF(J7279&gt;=35%,"มากกว่าหรือเท่ากับ 35%")))</f>
        <v>18</v>
      </c>
    </row>
    <row r="7280" s="7" customFormat="1" ht="19.15" customHeight="1">
      <c r="A7280" t="s" s="16">
        <v>7364</v>
      </c>
      <c r="B7280" s="17">
        <v>2</v>
      </c>
      <c r="C7280" s="17">
        <v>25</v>
      </c>
      <c r="D7280" t="s" s="16">
        <v>7420</v>
      </c>
      <c r="E7280" t="s" s="16">
        <v>26</v>
      </c>
      <c r="F7280" s="55">
        <v>251</v>
      </c>
      <c r="G7280" s="17">
        <v>259</v>
      </c>
      <c r="H7280" s="18">
        <f>SUM(G7280-F7280)</f>
        <v>8</v>
      </c>
      <c r="I7280" s="19">
        <f>H7280/F7280</f>
        <v>0.0318725099601594</v>
      </c>
      <c r="J7280" s="19">
        <f>H7280/G7280</f>
        <v>0.0308880308880309</v>
      </c>
      <c r="K7280" t="s" s="21">
        <f>IF(J7280&lt;25%,"น้อยกว่า 25%",IF(J7280&gt;=25%,"มากกว่าหรือเท่ากับ 25%",IF(J7280&gt;=35%,"มากกว่าหรือเท่ากับ 35%")))</f>
        <v>18</v>
      </c>
    </row>
    <row r="7281" s="7" customFormat="1" ht="19.15" customHeight="1">
      <c r="A7281" t="s" s="16">
        <v>7364</v>
      </c>
      <c r="B7281" s="17">
        <v>2</v>
      </c>
      <c r="C7281" s="17">
        <v>2</v>
      </c>
      <c r="D7281" t="s" s="16">
        <v>7421</v>
      </c>
      <c r="E7281" t="s" s="16">
        <v>1375</v>
      </c>
      <c r="F7281" s="55">
        <v>195</v>
      </c>
      <c r="G7281" s="17">
        <v>197</v>
      </c>
      <c r="H7281" s="18">
        <f>SUM(G7281-F7281)</f>
        <v>2</v>
      </c>
      <c r="I7281" s="19">
        <f>H7281/F7281</f>
        <v>0.0102564102564103</v>
      </c>
      <c r="J7281" s="19">
        <f>H7281/G7281</f>
        <v>0.0101522842639594</v>
      </c>
      <c r="K7281" t="s" s="21">
        <f>IF(J7281&lt;25%,"น้อยกว่า 25%",IF(J7281&gt;=25%,"มากกว่าหรือเท่ากับ 25%",IF(J7281&gt;=35%,"มากกว่าหรือเท่ากับ 35%")))</f>
        <v>18</v>
      </c>
    </row>
    <row r="7282" s="7" customFormat="1" ht="19.15" customHeight="1">
      <c r="A7282" t="s" s="16">
        <v>7364</v>
      </c>
      <c r="B7282" s="17">
        <v>2</v>
      </c>
      <c r="C7282" s="17">
        <v>19</v>
      </c>
      <c r="D7282" t="s" s="16">
        <v>7422</v>
      </c>
      <c r="E7282" t="s" s="16">
        <v>48</v>
      </c>
      <c r="F7282" s="55">
        <v>164</v>
      </c>
      <c r="G7282" s="17">
        <v>164</v>
      </c>
      <c r="H7282" s="18">
        <f>SUM(G7282-F7282)</f>
        <v>0</v>
      </c>
      <c r="I7282" s="19">
        <f>H7282/F7282</f>
        <v>0</v>
      </c>
      <c r="J7282" s="19">
        <f>H7282/G7282</f>
        <v>0</v>
      </c>
      <c r="K7282" t="s" s="21">
        <f>IF(J7282&lt;25%,"น้อยกว่า 25%",IF(J7282&gt;=25%,"มากกว่าหรือเท่ากับ 25%",IF(J7282&gt;=35%,"มากกว่าหรือเท่ากับ 35%")))</f>
        <v>18</v>
      </c>
    </row>
    <row r="7283" s="7" customFormat="1" ht="19.15" customHeight="1">
      <c r="A7283" t="s" s="16">
        <v>7364</v>
      </c>
      <c r="B7283" s="17">
        <v>2</v>
      </c>
      <c r="C7283" s="17">
        <v>21</v>
      </c>
      <c r="D7283" t="s" s="16">
        <v>7423</v>
      </c>
      <c r="E7283" t="s" s="16">
        <v>40</v>
      </c>
      <c r="F7283" s="55">
        <v>131</v>
      </c>
      <c r="G7283" s="17">
        <v>142</v>
      </c>
      <c r="H7283" s="18">
        <f>SUM(G7283-F7283)</f>
        <v>11</v>
      </c>
      <c r="I7283" s="19">
        <f>H7283/F7283</f>
        <v>0.083969465648855</v>
      </c>
      <c r="J7283" s="19">
        <f>H7283/G7283</f>
        <v>0.0774647887323944</v>
      </c>
      <c r="K7283" t="s" s="21">
        <f>IF(J7283&lt;25%,"น้อยกว่า 25%",IF(J7283&gt;=25%,"มากกว่าหรือเท่ากับ 25%",IF(J7283&gt;=35%,"มากกว่าหรือเท่ากับ 35%")))</f>
        <v>18</v>
      </c>
    </row>
    <row r="7284" s="7" customFormat="1" ht="19.15" customHeight="1">
      <c r="A7284" t="s" s="16">
        <v>7364</v>
      </c>
      <c r="B7284" s="17">
        <v>2</v>
      </c>
      <c r="C7284" s="17">
        <v>24</v>
      </c>
      <c r="D7284" t="s" s="16">
        <v>7424</v>
      </c>
      <c r="E7284" t="s" s="16">
        <v>62</v>
      </c>
      <c r="F7284" s="55">
        <v>137</v>
      </c>
      <c r="G7284" s="17">
        <v>140</v>
      </c>
      <c r="H7284" s="18">
        <f>SUM(G7284-F7284)</f>
        <v>3</v>
      </c>
      <c r="I7284" s="19">
        <f>H7284/F7284</f>
        <v>0.0218978102189781</v>
      </c>
      <c r="J7284" s="19">
        <f>H7284/G7284</f>
        <v>0.0214285714285714</v>
      </c>
      <c r="K7284" t="s" s="21">
        <f>IF(J7284&lt;25%,"น้อยกว่า 25%",IF(J7284&gt;=25%,"มากกว่าหรือเท่ากับ 25%",IF(J7284&gt;=35%,"มากกว่าหรือเท่ากับ 35%")))</f>
        <v>18</v>
      </c>
    </row>
    <row r="7285" s="7" customFormat="1" ht="19.15" customHeight="1">
      <c r="A7285" t="s" s="16">
        <v>7364</v>
      </c>
      <c r="B7285" s="17">
        <v>2</v>
      </c>
      <c r="C7285" s="17">
        <v>4</v>
      </c>
      <c r="D7285" t="s" s="16">
        <v>7425</v>
      </c>
      <c r="E7285" t="s" s="16">
        <v>101</v>
      </c>
      <c r="F7285" s="55">
        <v>131</v>
      </c>
      <c r="G7285" s="17">
        <v>139</v>
      </c>
      <c r="H7285" s="18">
        <f>SUM(G7285-F7285)</f>
        <v>8</v>
      </c>
      <c r="I7285" s="19">
        <f>H7285/F7285</f>
        <v>0.0610687022900763</v>
      </c>
      <c r="J7285" s="19">
        <f>H7285/G7285</f>
        <v>0.0575539568345324</v>
      </c>
      <c r="K7285" t="s" s="21">
        <f>IF(J7285&lt;25%,"น้อยกว่า 25%",IF(J7285&gt;=25%,"มากกว่าหรือเท่ากับ 25%",IF(J7285&gt;=35%,"มากกว่าหรือเท่ากับ 35%")))</f>
        <v>18</v>
      </c>
    </row>
    <row r="7286" s="7" customFormat="1" ht="19.15" customHeight="1">
      <c r="A7286" t="s" s="16">
        <v>7364</v>
      </c>
      <c r="B7286" s="17">
        <v>2</v>
      </c>
      <c r="C7286" s="17">
        <v>33</v>
      </c>
      <c r="D7286" t="s" s="16">
        <v>7426</v>
      </c>
      <c r="E7286" t="s" s="16">
        <v>46</v>
      </c>
      <c r="F7286" s="55">
        <v>121</v>
      </c>
      <c r="G7286" s="17">
        <v>122</v>
      </c>
      <c r="H7286" s="18">
        <f>SUM(G7286-F7286)</f>
        <v>1</v>
      </c>
      <c r="I7286" s="19">
        <f>H7286/F7286</f>
        <v>0.008264462809917361</v>
      </c>
      <c r="J7286" s="19">
        <f>H7286/G7286</f>
        <v>0.00819672131147541</v>
      </c>
      <c r="K7286" t="s" s="21">
        <f>IF(J7286&lt;25%,"น้อยกว่า 25%",IF(J7286&gt;=25%,"มากกว่าหรือเท่ากับ 25%",IF(J7286&gt;=35%,"มากกว่าหรือเท่ากับ 35%")))</f>
        <v>18</v>
      </c>
    </row>
    <row r="7287" s="7" customFormat="1" ht="19.15" customHeight="1">
      <c r="A7287" t="s" s="16">
        <v>7364</v>
      </c>
      <c r="B7287" s="17">
        <v>2</v>
      </c>
      <c r="C7287" s="17">
        <v>31</v>
      </c>
      <c r="D7287" t="s" s="16">
        <v>7427</v>
      </c>
      <c r="E7287" t="s" s="16">
        <v>42</v>
      </c>
      <c r="F7287" s="55">
        <v>111</v>
      </c>
      <c r="G7287" s="17">
        <v>115</v>
      </c>
      <c r="H7287" s="18">
        <f>SUM(G7287-F7287)</f>
        <v>4</v>
      </c>
      <c r="I7287" s="19">
        <f>H7287/F7287</f>
        <v>0.036036036036036</v>
      </c>
      <c r="J7287" s="19">
        <f>H7287/G7287</f>
        <v>0.0347826086956522</v>
      </c>
      <c r="K7287" t="s" s="21">
        <f>IF(J7287&lt;25%,"น้อยกว่า 25%",IF(J7287&gt;=25%,"มากกว่าหรือเท่ากับ 25%",IF(J7287&gt;=35%,"มากกว่าหรือเท่ากับ 35%")))</f>
        <v>18</v>
      </c>
    </row>
    <row r="7288" s="7" customFormat="1" ht="19.15" customHeight="1">
      <c r="A7288" t="s" s="16">
        <v>7364</v>
      </c>
      <c r="B7288" s="17">
        <v>2</v>
      </c>
      <c r="C7288" s="17">
        <v>11</v>
      </c>
      <c r="D7288" t="s" s="16">
        <v>7428</v>
      </c>
      <c r="E7288" t="s" s="16">
        <v>64</v>
      </c>
      <c r="F7288" s="55">
        <v>101</v>
      </c>
      <c r="G7288" s="17">
        <v>111</v>
      </c>
      <c r="H7288" s="18">
        <f>SUM(G7288-F7288)</f>
        <v>10</v>
      </c>
      <c r="I7288" s="19">
        <f>H7288/F7288</f>
        <v>0.099009900990099</v>
      </c>
      <c r="J7288" s="19">
        <f>H7288/G7288</f>
        <v>0.0900900900900901</v>
      </c>
      <c r="K7288" t="s" s="21">
        <f>IF(J7288&lt;25%,"น้อยกว่า 25%",IF(J7288&gt;=25%,"มากกว่าหรือเท่ากับ 25%",IF(J7288&gt;=35%,"มากกว่าหรือเท่ากับ 35%")))</f>
        <v>18</v>
      </c>
    </row>
    <row r="7289" s="7" customFormat="1" ht="19.15" customHeight="1">
      <c r="A7289" t="s" s="16">
        <v>7364</v>
      </c>
      <c r="B7289" s="17">
        <v>2</v>
      </c>
      <c r="C7289" s="17">
        <v>10</v>
      </c>
      <c r="D7289" t="s" s="16">
        <v>7429</v>
      </c>
      <c r="E7289" t="s" s="16">
        <v>66</v>
      </c>
      <c r="F7289" s="55">
        <v>104</v>
      </c>
      <c r="G7289" s="17">
        <v>107</v>
      </c>
      <c r="H7289" s="18">
        <f>SUM(G7289-F7289)</f>
        <v>3</v>
      </c>
      <c r="I7289" s="19">
        <f>H7289/F7289</f>
        <v>0.0288461538461538</v>
      </c>
      <c r="J7289" s="19">
        <f>H7289/G7289</f>
        <v>0.0280373831775701</v>
      </c>
      <c r="K7289" t="s" s="21">
        <f>IF(J7289&lt;25%,"น้อยกว่า 25%",IF(J7289&gt;=25%,"มากกว่าหรือเท่ากับ 25%",IF(J7289&gt;=35%,"มากกว่าหรือเท่ากับ 35%")))</f>
        <v>18</v>
      </c>
    </row>
    <row r="7290" s="7" customFormat="1" ht="19.15" customHeight="1">
      <c r="A7290" t="s" s="16">
        <v>7364</v>
      </c>
      <c r="B7290" s="17">
        <v>2</v>
      </c>
      <c r="C7290" s="17">
        <v>38</v>
      </c>
      <c r="D7290" t="s" s="16">
        <v>7430</v>
      </c>
      <c r="E7290" t="s" s="16">
        <v>1224</v>
      </c>
      <c r="F7290" s="55">
        <v>98</v>
      </c>
      <c r="G7290" s="17">
        <v>100</v>
      </c>
      <c r="H7290" s="18">
        <f>SUM(G7290-F7290)</f>
        <v>2</v>
      </c>
      <c r="I7290" s="19">
        <f>H7290/F7290</f>
        <v>0.0204081632653061</v>
      </c>
      <c r="J7290" s="19">
        <f>H7290/G7290</f>
        <v>0.02</v>
      </c>
      <c r="K7290" t="s" s="21">
        <f>IF(J7290&lt;25%,"น้อยกว่า 25%",IF(J7290&gt;=25%,"มากกว่าหรือเท่ากับ 25%",IF(J7290&gt;=35%,"มากกว่าหรือเท่ากับ 35%")))</f>
        <v>18</v>
      </c>
    </row>
    <row r="7291" s="7" customFormat="1" ht="19.15" customHeight="1">
      <c r="A7291" t="s" s="16">
        <v>7364</v>
      </c>
      <c r="B7291" s="17">
        <v>2</v>
      </c>
      <c r="C7291" s="17">
        <v>28</v>
      </c>
      <c r="D7291" t="s" s="16">
        <v>7431</v>
      </c>
      <c r="E7291" t="s" s="16">
        <v>72</v>
      </c>
      <c r="F7291" s="55">
        <v>71</v>
      </c>
      <c r="G7291" s="17">
        <v>79</v>
      </c>
      <c r="H7291" s="18">
        <f>SUM(G7291-F7291)</f>
        <v>8</v>
      </c>
      <c r="I7291" s="19">
        <f>H7291/F7291</f>
        <v>0.112676056338028</v>
      </c>
      <c r="J7291" s="19">
        <f>H7291/G7291</f>
        <v>0.10126582278481</v>
      </c>
      <c r="K7291" t="s" s="21">
        <f>IF(J7291&lt;25%,"น้อยกว่า 25%",IF(J7291&gt;=25%,"มากกว่าหรือเท่ากับ 25%",IF(J7291&gt;=35%,"มากกว่าหรือเท่ากับ 35%")))</f>
        <v>18</v>
      </c>
    </row>
    <row r="7292" s="7" customFormat="1" ht="19.15" customHeight="1">
      <c r="A7292" t="s" s="16">
        <v>7364</v>
      </c>
      <c r="B7292" s="17">
        <v>2</v>
      </c>
      <c r="C7292" s="17">
        <v>9</v>
      </c>
      <c r="D7292" t="s" s="16">
        <v>7432</v>
      </c>
      <c r="E7292" t="s" s="16">
        <v>74</v>
      </c>
      <c r="F7292" s="55">
        <v>75</v>
      </c>
      <c r="G7292" s="17">
        <v>78</v>
      </c>
      <c r="H7292" s="18">
        <f>SUM(G7292-F7292)</f>
        <v>3</v>
      </c>
      <c r="I7292" s="19">
        <f>H7292/F7292</f>
        <v>0.04</v>
      </c>
      <c r="J7292" s="19">
        <f>H7292/G7292</f>
        <v>0.0384615384615385</v>
      </c>
      <c r="K7292" t="s" s="21">
        <f>IF(J7292&lt;25%,"น้อยกว่า 25%",IF(J7292&gt;=25%,"มากกว่าหรือเท่ากับ 25%",IF(J7292&gt;=35%,"มากกว่าหรือเท่ากับ 35%")))</f>
        <v>18</v>
      </c>
    </row>
    <row r="7293" s="7" customFormat="1" ht="19.15" customHeight="1">
      <c r="A7293" t="s" s="16">
        <v>7364</v>
      </c>
      <c r="B7293" s="17">
        <v>2</v>
      </c>
      <c r="C7293" s="17">
        <v>34</v>
      </c>
      <c r="D7293" t="s" s="16">
        <v>7433</v>
      </c>
      <c r="E7293" t="s" s="16">
        <v>153</v>
      </c>
      <c r="F7293" s="55">
        <v>73</v>
      </c>
      <c r="G7293" s="17">
        <v>78</v>
      </c>
      <c r="H7293" s="18">
        <f>SUM(G7293-F7293)</f>
        <v>5</v>
      </c>
      <c r="I7293" s="19">
        <f>H7293/F7293</f>
        <v>0.0684931506849315</v>
      </c>
      <c r="J7293" s="19">
        <f>H7293/G7293</f>
        <v>0.0641025641025641</v>
      </c>
      <c r="K7293" t="s" s="21">
        <f>IF(J7293&lt;25%,"น้อยกว่า 25%",IF(J7293&gt;=25%,"มากกว่าหรือเท่ากับ 25%",IF(J7293&gt;=35%,"มากกว่าหรือเท่ากับ 35%")))</f>
        <v>18</v>
      </c>
    </row>
    <row r="7294" s="7" customFormat="1" ht="19.15" customHeight="1">
      <c r="A7294" t="s" s="16">
        <v>7364</v>
      </c>
      <c r="B7294" s="17">
        <v>1</v>
      </c>
      <c r="C7294" s="17">
        <v>32</v>
      </c>
      <c r="D7294" t="s" s="16">
        <v>7434</v>
      </c>
      <c r="E7294" t="s" s="16">
        <v>42</v>
      </c>
      <c r="F7294" s="59">
        <v>52</v>
      </c>
      <c r="G7294" s="30">
        <v>84</v>
      </c>
      <c r="H7294" s="18">
        <f>SUM(G7294-F7294)</f>
        <v>32</v>
      </c>
      <c r="I7294" s="19">
        <f>H7294/F7294</f>
        <v>0.615384615384615</v>
      </c>
      <c r="J7294" s="19">
        <f>H7294/G7294</f>
        <v>0.380952380952381</v>
      </c>
      <c r="K7294" t="s" s="21">
        <f>IF(J7294&lt;25%,"น้อยกว่า 25%",IF(J7294&gt;=25%,"มากกว่าหรือเท่ากับ 25%",IF(J7294&gt;=35%,"มากกว่าหรือเท่ากับ 35%")))</f>
        <v>122</v>
      </c>
    </row>
    <row r="7295" s="7" customFormat="1" ht="19.15" customHeight="1">
      <c r="A7295" t="s" s="16">
        <v>7364</v>
      </c>
      <c r="B7295" s="17">
        <v>2</v>
      </c>
      <c r="C7295" s="17">
        <v>8</v>
      </c>
      <c r="D7295" t="s" s="16">
        <v>7435</v>
      </c>
      <c r="E7295" t="s" s="16">
        <v>424</v>
      </c>
      <c r="F7295" s="55">
        <v>63</v>
      </c>
      <c r="G7295" s="17">
        <v>64</v>
      </c>
      <c r="H7295" s="18">
        <f>SUM(G7295-F7295)</f>
        <v>1</v>
      </c>
      <c r="I7295" s="19">
        <f>H7295/F7295</f>
        <v>0.0158730158730159</v>
      </c>
      <c r="J7295" s="19">
        <f>H7295/G7295</f>
        <v>0.015625</v>
      </c>
      <c r="K7295" t="s" s="21">
        <f>IF(J7295&lt;25%,"น้อยกว่า 25%",IF(J7295&gt;=25%,"มากกว่าหรือเท่ากับ 25%",IF(J7295&gt;=35%,"มากกว่าหรือเท่ากับ 35%")))</f>
        <v>18</v>
      </c>
    </row>
    <row r="7296" s="7" customFormat="1" ht="19.15" customHeight="1">
      <c r="A7296" t="s" s="16">
        <v>7364</v>
      </c>
      <c r="B7296" s="17">
        <v>2</v>
      </c>
      <c r="C7296" s="17">
        <v>32</v>
      </c>
      <c r="D7296" t="s" s="16">
        <v>7436</v>
      </c>
      <c r="E7296" t="s" s="16">
        <v>52</v>
      </c>
      <c r="F7296" s="55">
        <v>50</v>
      </c>
      <c r="G7296" s="17">
        <v>51</v>
      </c>
      <c r="H7296" s="18">
        <f>SUM(G7296-F7296)</f>
        <v>1</v>
      </c>
      <c r="I7296" s="19">
        <f>H7296/F7296</f>
        <v>0.02</v>
      </c>
      <c r="J7296" s="19">
        <f>H7296/G7296</f>
        <v>0.0196078431372549</v>
      </c>
      <c r="K7296" t="s" s="21">
        <f>IF(J7296&lt;25%,"น้อยกว่า 25%",IF(J7296&gt;=25%,"มากกว่าหรือเท่ากับ 25%",IF(J7296&gt;=35%,"มากกว่าหรือเท่ากับ 35%")))</f>
        <v>18</v>
      </c>
    </row>
    <row r="7297" s="7" customFormat="1" ht="19.15" customHeight="1">
      <c r="A7297" t="s" s="16">
        <v>7364</v>
      </c>
      <c r="B7297" s="17">
        <v>2</v>
      </c>
      <c r="C7297" s="17">
        <v>23</v>
      </c>
      <c r="D7297" t="s" s="16">
        <v>7437</v>
      </c>
      <c r="E7297" t="s" s="16">
        <v>116</v>
      </c>
      <c r="F7297" s="55">
        <v>42</v>
      </c>
      <c r="G7297" s="17">
        <v>44</v>
      </c>
      <c r="H7297" s="18">
        <f>SUM(G7297-F7297)</f>
        <v>2</v>
      </c>
      <c r="I7297" s="19">
        <f>H7297/F7297</f>
        <v>0.0476190476190476</v>
      </c>
      <c r="J7297" s="19">
        <f>H7297/G7297</f>
        <v>0.0454545454545455</v>
      </c>
      <c r="K7297" t="s" s="21">
        <f>IF(J7297&lt;25%,"น้อยกว่า 25%",IF(J7297&gt;=25%,"มากกว่าหรือเท่ากับ 25%",IF(J7297&gt;=35%,"มากกว่าหรือเท่ากับ 35%")))</f>
        <v>18</v>
      </c>
    </row>
    <row r="7298" s="7" customFormat="1" ht="19.15" customHeight="1">
      <c r="A7298" t="s" s="16">
        <v>7364</v>
      </c>
      <c r="B7298" s="17">
        <v>2</v>
      </c>
      <c r="C7298" s="17">
        <v>37</v>
      </c>
      <c r="D7298" t="s" s="16">
        <v>7438</v>
      </c>
      <c r="E7298" t="s" s="16">
        <v>1427</v>
      </c>
      <c r="F7298" s="55">
        <v>32</v>
      </c>
      <c r="G7298" s="17">
        <v>34</v>
      </c>
      <c r="H7298" s="18">
        <f>SUM(G7298-F7298)</f>
        <v>2</v>
      </c>
      <c r="I7298" s="19">
        <f>H7298/F7298</f>
        <v>0.0625</v>
      </c>
      <c r="J7298" s="19">
        <f>H7298/G7298</f>
        <v>0.0588235294117647</v>
      </c>
      <c r="K7298" t="s" s="21">
        <f>IF(J7298&lt;25%,"น้อยกว่า 25%",IF(J7298&gt;=25%,"มากกว่าหรือเท่ากับ 25%",IF(J7298&gt;=35%,"มากกว่าหรือเท่ากับ 35%")))</f>
        <v>18</v>
      </c>
    </row>
    <row r="7299" s="7" customFormat="1" ht="19.15" customHeight="1">
      <c r="A7299" t="s" s="16">
        <v>7364</v>
      </c>
      <c r="B7299" s="17">
        <v>2</v>
      </c>
      <c r="C7299" s="17">
        <v>20</v>
      </c>
      <c r="D7299" t="s" s="16">
        <v>7439</v>
      </c>
      <c r="E7299" t="s" s="16">
        <v>76</v>
      </c>
      <c r="F7299" s="55">
        <v>27</v>
      </c>
      <c r="G7299" s="17">
        <v>27</v>
      </c>
      <c r="H7299" s="18">
        <f>SUM(G7299-F7299)</f>
        <v>0</v>
      </c>
      <c r="I7299" s="19">
        <f>H7299/F7299</f>
        <v>0</v>
      </c>
      <c r="J7299" s="19">
        <f>H7299/G7299</f>
        <v>0</v>
      </c>
      <c r="K7299" t="s" s="21">
        <f>IF(J7299&lt;25%,"น้อยกว่า 25%",IF(J7299&gt;=25%,"มากกว่าหรือเท่ากับ 25%",IF(J7299&gt;=35%,"มากกว่าหรือเท่ากับ 35%")))</f>
        <v>18</v>
      </c>
    </row>
    <row r="7300" s="7" customFormat="1" ht="19.15" customHeight="1">
      <c r="A7300" t="s" s="16">
        <v>7364</v>
      </c>
      <c r="B7300" s="17">
        <v>2</v>
      </c>
      <c r="C7300" s="17">
        <v>14</v>
      </c>
      <c r="D7300" t="s" s="16">
        <v>7440</v>
      </c>
      <c r="E7300" t="s" s="16">
        <v>380</v>
      </c>
      <c r="F7300" s="37">
        <v>0</v>
      </c>
      <c r="G7300" s="17">
        <v>0</v>
      </c>
      <c r="H7300" s="18">
        <f>SUM(G7300-F7300)</f>
        <v>0</v>
      </c>
      <c r="I7300" s="19">
        <f>H7300/F7300</f>
      </c>
      <c r="J7300" s="19">
        <f>H7300/G7300</f>
      </c>
      <c r="K7300" s="24">
        <f>IF(J7300&lt;25%,"น้อยกว่า 25%",IF(J7300&gt;=25%,"มากกว่าหรือเท่ากับ 25%",IF(J7300&gt;=35%,"มากกว่าหรือเท่ากับ 35%")))</f>
      </c>
    </row>
    <row r="7301" s="7" customFormat="1" ht="19.15" customHeight="1">
      <c r="A7301" t="s" s="16">
        <v>7364</v>
      </c>
      <c r="B7301" s="17">
        <v>2</v>
      </c>
      <c r="C7301" s="17">
        <v>22</v>
      </c>
      <c r="D7301" t="s" s="16">
        <v>7441</v>
      </c>
      <c r="E7301" t="s" s="16">
        <v>375</v>
      </c>
      <c r="F7301" s="37">
        <v>0</v>
      </c>
      <c r="G7301" s="17">
        <v>0</v>
      </c>
      <c r="H7301" s="18">
        <f>SUM(G7301-F7301)</f>
        <v>0</v>
      </c>
      <c r="I7301" s="19">
        <f>H7301/F7301</f>
      </c>
      <c r="J7301" s="19">
        <f>H7301/G7301</f>
      </c>
      <c r="K7301" s="24">
        <f>IF(J7301&lt;25%,"น้อยกว่า 25%",IF(J7301&gt;=25%,"มากกว่าหรือเท่ากับ 25%",IF(J7301&gt;=35%,"มากกว่าหรือเท่ากับ 35%")))</f>
      </c>
    </row>
    <row r="7302" s="7" customFormat="1" ht="19.15" customHeight="1">
      <c r="A7302" t="s" s="16">
        <v>7364</v>
      </c>
      <c r="B7302" s="17">
        <v>2</v>
      </c>
      <c r="C7302" s="17">
        <v>27</v>
      </c>
      <c r="D7302" t="s" s="16">
        <v>7442</v>
      </c>
      <c r="E7302" t="s" s="16">
        <v>2381</v>
      </c>
      <c r="F7302" s="37">
        <v>0</v>
      </c>
      <c r="G7302" s="17">
        <v>0</v>
      </c>
      <c r="H7302" s="18">
        <f>SUM(G7302-F7302)</f>
        <v>0</v>
      </c>
      <c r="I7302" s="19">
        <f>H7302/F7302</f>
      </c>
      <c r="J7302" s="19">
        <f>H7302/G7302</f>
      </c>
      <c r="K7302" s="24">
        <f>IF(J7302&lt;25%,"น้อยกว่า 25%",IF(J7302&gt;=25%,"มากกว่าหรือเท่ากับ 25%",IF(J7302&gt;=35%,"มากกว่าหรือเท่ากับ 35%")))</f>
      </c>
    </row>
    <row r="7303" s="7" customFormat="1" ht="19.15" customHeight="1">
      <c r="A7303" t="s" s="16">
        <v>7364</v>
      </c>
      <c r="B7303" s="17">
        <v>2</v>
      </c>
      <c r="C7303" s="17">
        <v>30</v>
      </c>
      <c r="D7303" t="s" s="16">
        <v>7443</v>
      </c>
      <c r="E7303" t="s" s="16">
        <v>147</v>
      </c>
      <c r="F7303" s="37">
        <v>0</v>
      </c>
      <c r="G7303" s="17">
        <v>0</v>
      </c>
      <c r="H7303" s="18">
        <f>SUM(G7303-F7303)</f>
        <v>0</v>
      </c>
      <c r="I7303" s="19">
        <f>H7303/F7303</f>
      </c>
      <c r="J7303" s="19">
        <f>H7303/G7303</f>
      </c>
      <c r="K7303" s="24">
        <f>IF(J7303&lt;25%,"น้อยกว่า 25%",IF(J7303&gt;=25%,"มากกว่าหรือเท่ากับ 25%",IF(J7303&gt;=35%,"มากกว่าหรือเท่ากับ 35%")))</f>
      </c>
    </row>
    <row r="7304" s="7" customFormat="1" ht="19.15" customHeight="1">
      <c r="A7304" t="s" s="16">
        <v>7364</v>
      </c>
      <c r="B7304" s="17">
        <v>3</v>
      </c>
      <c r="C7304" s="17">
        <v>9</v>
      </c>
      <c r="D7304" t="s" s="16">
        <v>7444</v>
      </c>
      <c r="E7304" t="s" s="16">
        <v>84</v>
      </c>
      <c r="F7304" s="55">
        <v>36707</v>
      </c>
      <c r="G7304" s="17">
        <v>37385</v>
      </c>
      <c r="H7304" s="18">
        <f>SUM(G7304-F7304)</f>
        <v>678</v>
      </c>
      <c r="I7304" s="19">
        <f>H7304/F7304</f>
        <v>0.0184705914403247</v>
      </c>
      <c r="J7304" s="19">
        <f>H7304/G7304</f>
        <v>0.0181356158887254</v>
      </c>
      <c r="K7304" t="s" s="21">
        <f>IF(J7304&lt;25%,"น้อยกว่า 25%",IF(J7304&gt;=25%,"มากกว่าหรือเท่ากับ 25%",IF(J7304&gt;=35%,"มากกว่าหรือเท่ากับ 35%")))</f>
        <v>18</v>
      </c>
    </row>
    <row r="7305" s="7" customFormat="1" ht="19.15" customHeight="1">
      <c r="A7305" t="s" s="16">
        <v>7364</v>
      </c>
      <c r="B7305" s="17">
        <v>3</v>
      </c>
      <c r="C7305" s="17">
        <v>12</v>
      </c>
      <c r="D7305" t="s" s="16">
        <v>7445</v>
      </c>
      <c r="E7305" t="s" s="16">
        <v>20</v>
      </c>
      <c r="F7305" s="55">
        <v>29977</v>
      </c>
      <c r="G7305" s="17">
        <v>32715</v>
      </c>
      <c r="H7305" s="18">
        <f>SUM(G7305-F7305)</f>
        <v>2738</v>
      </c>
      <c r="I7305" s="19">
        <f>H7305/F7305</f>
        <v>0.0913366914634553</v>
      </c>
      <c r="J7305" s="19">
        <f>H7305/G7305</f>
        <v>0.083692495797035</v>
      </c>
      <c r="K7305" t="s" s="21">
        <f>IF(J7305&lt;25%,"น้อยกว่า 25%",IF(J7305&gt;=25%,"มากกว่าหรือเท่ากับ 25%",IF(J7305&gt;=35%,"มากกว่าหรือเท่ากับ 35%")))</f>
        <v>18</v>
      </c>
    </row>
    <row r="7306" s="7" customFormat="1" ht="19.15" customHeight="1">
      <c r="A7306" t="s" s="16">
        <v>7364</v>
      </c>
      <c r="B7306" s="17">
        <v>3</v>
      </c>
      <c r="C7306" s="17">
        <v>5</v>
      </c>
      <c r="D7306" t="s" s="16">
        <v>7446</v>
      </c>
      <c r="E7306" t="s" s="16">
        <v>22</v>
      </c>
      <c r="F7306" s="55">
        <v>12386</v>
      </c>
      <c r="G7306" s="17">
        <v>12881</v>
      </c>
      <c r="H7306" s="18">
        <f>SUM(G7306-F7306)</f>
        <v>495</v>
      </c>
      <c r="I7306" s="19">
        <f>H7306/F7306</f>
        <v>0.0399644760213144</v>
      </c>
      <c r="J7306" s="19">
        <f>H7306/G7306</f>
        <v>0.0384286934244236</v>
      </c>
      <c r="K7306" t="s" s="21">
        <f>IF(J7306&lt;25%,"น้อยกว่า 25%",IF(J7306&gt;=25%,"มากกว่าหรือเท่ากับ 25%",IF(J7306&gt;=35%,"มากกว่าหรือเท่ากับ 35%")))</f>
        <v>18</v>
      </c>
    </row>
    <row r="7307" s="7" customFormat="1" ht="19.15" customHeight="1">
      <c r="A7307" t="s" s="16">
        <v>7364</v>
      </c>
      <c r="B7307" s="17">
        <v>3</v>
      </c>
      <c r="C7307" s="17">
        <v>16</v>
      </c>
      <c r="D7307" t="s" s="16">
        <v>7447</v>
      </c>
      <c r="E7307" t="s" s="16">
        <v>36</v>
      </c>
      <c r="F7307" s="55">
        <v>2336</v>
      </c>
      <c r="G7307" s="17">
        <v>2384</v>
      </c>
      <c r="H7307" s="18">
        <f>SUM(G7307-F7307)</f>
        <v>48</v>
      </c>
      <c r="I7307" s="19">
        <f>H7307/F7307</f>
        <v>0.0205479452054795</v>
      </c>
      <c r="J7307" s="19">
        <f>H7307/G7307</f>
        <v>0.0201342281879195</v>
      </c>
      <c r="K7307" t="s" s="21">
        <f>IF(J7307&lt;25%,"น้อยกว่า 25%",IF(J7307&gt;=25%,"มากกว่าหรือเท่ากับ 25%",IF(J7307&gt;=35%,"มากกว่าหรือเท่ากับ 35%")))</f>
        <v>18</v>
      </c>
    </row>
    <row r="7308" s="7" customFormat="1" ht="19.15" customHeight="1">
      <c r="A7308" t="s" s="16">
        <v>7364</v>
      </c>
      <c r="B7308" s="17">
        <v>3</v>
      </c>
      <c r="C7308" s="17">
        <v>17</v>
      </c>
      <c r="D7308" t="s" s="16">
        <v>7448</v>
      </c>
      <c r="E7308" t="s" s="16">
        <v>28</v>
      </c>
      <c r="F7308" s="55">
        <v>895</v>
      </c>
      <c r="G7308" s="17">
        <v>949</v>
      </c>
      <c r="H7308" s="18">
        <f>SUM(G7308-F7308)</f>
        <v>54</v>
      </c>
      <c r="I7308" s="19">
        <f>H7308/F7308</f>
        <v>0.0603351955307263</v>
      </c>
      <c r="J7308" s="19">
        <f>H7308/G7308</f>
        <v>0.0569020021074816</v>
      </c>
      <c r="K7308" t="s" s="21">
        <f>IF(J7308&lt;25%,"น้อยกว่า 25%",IF(J7308&gt;=25%,"มากกว่าหรือเท่ากับ 25%",IF(J7308&gt;=35%,"มากกว่าหรือเท่ากับ 35%")))</f>
        <v>18</v>
      </c>
    </row>
    <row r="7309" s="7" customFormat="1" ht="19.15" customHeight="1">
      <c r="A7309" t="s" s="16">
        <v>7364</v>
      </c>
      <c r="B7309" s="17">
        <v>3</v>
      </c>
      <c r="C7309" s="17">
        <v>7</v>
      </c>
      <c r="D7309" t="s" s="16">
        <v>7449</v>
      </c>
      <c r="E7309" t="s" s="16">
        <v>38</v>
      </c>
      <c r="F7309" s="55">
        <v>904</v>
      </c>
      <c r="G7309" s="17">
        <v>940</v>
      </c>
      <c r="H7309" s="18">
        <f>SUM(G7309-F7309)</f>
        <v>36</v>
      </c>
      <c r="I7309" s="19">
        <f>H7309/F7309</f>
        <v>0.0398230088495575</v>
      </c>
      <c r="J7309" s="19">
        <f>H7309/G7309</f>
        <v>0.0382978723404255</v>
      </c>
      <c r="K7309" t="s" s="21">
        <f>IF(J7309&lt;25%,"น้อยกว่า 25%",IF(J7309&gt;=25%,"มากกว่าหรือเท่ากับ 25%",IF(J7309&gt;=35%,"มากกว่าหรือเท่ากับ 35%")))</f>
        <v>18</v>
      </c>
    </row>
    <row r="7310" s="7" customFormat="1" ht="19.15" customHeight="1">
      <c r="A7310" t="s" s="16">
        <v>7364</v>
      </c>
      <c r="B7310" s="17">
        <v>3</v>
      </c>
      <c r="C7310" s="17">
        <v>10</v>
      </c>
      <c r="D7310" t="s" s="16">
        <v>7450</v>
      </c>
      <c r="E7310" t="s" s="16">
        <v>17</v>
      </c>
      <c r="F7310" s="55">
        <v>859</v>
      </c>
      <c r="G7310" s="17">
        <v>881</v>
      </c>
      <c r="H7310" s="18">
        <f>SUM(G7310-F7310)</f>
        <v>22</v>
      </c>
      <c r="I7310" s="19">
        <f>H7310/F7310</f>
        <v>0.0256111757857974</v>
      </c>
      <c r="J7310" s="19">
        <f>H7310/G7310</f>
        <v>0.0249716231555051</v>
      </c>
      <c r="K7310" t="s" s="21">
        <f>IF(J7310&lt;25%,"น้อยกว่า 25%",IF(J7310&gt;=25%,"มากกว่าหรือเท่ากับ 25%",IF(J7310&gt;=35%,"มากกว่าหรือเท่ากับ 35%")))</f>
        <v>18</v>
      </c>
    </row>
    <row r="7311" s="7" customFormat="1" ht="19.15" customHeight="1">
      <c r="A7311" t="s" s="16">
        <v>7364</v>
      </c>
      <c r="B7311" s="17">
        <v>3</v>
      </c>
      <c r="C7311" s="17">
        <v>6</v>
      </c>
      <c r="D7311" t="s" s="16">
        <v>7451</v>
      </c>
      <c r="E7311" t="s" s="16">
        <v>424</v>
      </c>
      <c r="F7311" s="55">
        <v>634</v>
      </c>
      <c r="G7311" s="17">
        <v>649</v>
      </c>
      <c r="H7311" s="18">
        <f>SUM(G7311-F7311)</f>
        <v>15</v>
      </c>
      <c r="I7311" s="19">
        <f>H7311/F7311</f>
        <v>0.0236593059936909</v>
      </c>
      <c r="J7311" s="19">
        <f>H7311/G7311</f>
        <v>0.0231124807395994</v>
      </c>
      <c r="K7311" t="s" s="21">
        <f>IF(J7311&lt;25%,"น้อยกว่า 25%",IF(J7311&gt;=25%,"มากกว่าหรือเท่ากับ 25%",IF(J7311&gt;=35%,"มากกว่าหรือเท่ากับ 35%")))</f>
        <v>18</v>
      </c>
    </row>
    <row r="7312" s="7" customFormat="1" ht="19.15" customHeight="1">
      <c r="A7312" t="s" s="16">
        <v>7364</v>
      </c>
      <c r="B7312" s="17">
        <v>3</v>
      </c>
      <c r="C7312" s="17">
        <v>8</v>
      </c>
      <c r="D7312" t="s" s="16">
        <v>7452</v>
      </c>
      <c r="E7312" t="s" s="16">
        <v>101</v>
      </c>
      <c r="F7312" s="55">
        <v>441</v>
      </c>
      <c r="G7312" s="17">
        <v>583</v>
      </c>
      <c r="H7312" s="18">
        <f>SUM(G7312-F7312)</f>
        <v>142</v>
      </c>
      <c r="I7312" s="19">
        <f>H7312/F7312</f>
        <v>0.321995464852608</v>
      </c>
      <c r="J7312" s="19">
        <f>H7312/G7312</f>
        <v>0.243567753001715</v>
      </c>
      <c r="K7312" t="s" s="21">
        <f>IF(J7312&lt;25%,"น้อยกว่า 25%",IF(J7312&gt;=25%,"มากกว่าหรือเท่ากับ 25%",IF(J7312&gt;=35%,"มากกว่าหรือเท่ากับ 35%")))</f>
        <v>18</v>
      </c>
    </row>
    <row r="7313" s="7" customFormat="1" ht="19.15" customHeight="1">
      <c r="A7313" t="s" s="16">
        <v>7364</v>
      </c>
      <c r="B7313" s="17">
        <v>3</v>
      </c>
      <c r="C7313" s="17">
        <v>32</v>
      </c>
      <c r="D7313" t="s" s="16">
        <v>7453</v>
      </c>
      <c r="E7313" t="s" s="16">
        <v>248</v>
      </c>
      <c r="F7313" s="55">
        <v>452</v>
      </c>
      <c r="G7313" s="17">
        <v>482</v>
      </c>
      <c r="H7313" s="18">
        <f>SUM(G7313-F7313)</f>
        <v>30</v>
      </c>
      <c r="I7313" s="19">
        <f>H7313/F7313</f>
        <v>0.0663716814159292</v>
      </c>
      <c r="J7313" s="19">
        <f>H7313/G7313</f>
        <v>0.0622406639004149</v>
      </c>
      <c r="K7313" t="s" s="21">
        <f>IF(J7313&lt;25%,"น้อยกว่า 25%",IF(J7313&gt;=25%,"มากกว่าหรือเท่ากับ 25%",IF(J7313&gt;=35%,"มากกว่าหรือเท่ากับ 35%")))</f>
        <v>18</v>
      </c>
    </row>
    <row r="7314" s="7" customFormat="1" ht="19.15" customHeight="1">
      <c r="A7314" t="s" s="16">
        <v>7364</v>
      </c>
      <c r="B7314" s="17">
        <v>3</v>
      </c>
      <c r="C7314" s="17">
        <v>2</v>
      </c>
      <c r="D7314" t="s" s="16">
        <v>7454</v>
      </c>
      <c r="E7314" t="s" s="16">
        <v>26</v>
      </c>
      <c r="F7314" s="55">
        <v>449</v>
      </c>
      <c r="G7314" s="17">
        <v>462</v>
      </c>
      <c r="H7314" s="18">
        <f>SUM(G7314-F7314)</f>
        <v>13</v>
      </c>
      <c r="I7314" s="19">
        <f>H7314/F7314</f>
        <v>0.0289532293986637</v>
      </c>
      <c r="J7314" s="19">
        <f>H7314/G7314</f>
        <v>0.0281385281385281</v>
      </c>
      <c r="K7314" t="s" s="21">
        <f>IF(J7314&lt;25%,"น้อยกว่า 25%",IF(J7314&gt;=25%,"มากกว่าหรือเท่ากับ 25%",IF(J7314&gt;=35%,"มากกว่าหรือเท่ากับ 35%")))</f>
        <v>18</v>
      </c>
    </row>
    <row r="7315" s="7" customFormat="1" ht="19.15" customHeight="1">
      <c r="A7315" t="s" s="16">
        <v>7364</v>
      </c>
      <c r="B7315" s="17">
        <v>3</v>
      </c>
      <c r="C7315" s="17">
        <v>13</v>
      </c>
      <c r="D7315" t="s" s="16">
        <v>7455</v>
      </c>
      <c r="E7315" t="s" s="16">
        <v>34</v>
      </c>
      <c r="F7315" s="55">
        <v>402</v>
      </c>
      <c r="G7315" s="17">
        <v>422</v>
      </c>
      <c r="H7315" s="18">
        <f>SUM(G7315-F7315)</f>
        <v>20</v>
      </c>
      <c r="I7315" s="19">
        <f>H7315/F7315</f>
        <v>0.0497512437810945</v>
      </c>
      <c r="J7315" s="19">
        <f>H7315/G7315</f>
        <v>0.04739336492891</v>
      </c>
      <c r="K7315" t="s" s="21">
        <f>IF(J7315&lt;25%,"น้อยกว่า 25%",IF(J7315&gt;=25%,"มากกว่าหรือเท่ากับ 25%",IF(J7315&gt;=35%,"มากกว่าหรือเท่ากับ 35%")))</f>
        <v>18</v>
      </c>
    </row>
    <row r="7316" s="7" customFormat="1" ht="19.15" customHeight="1">
      <c r="A7316" t="s" s="16">
        <v>7364</v>
      </c>
      <c r="B7316" s="17">
        <v>3</v>
      </c>
      <c r="C7316" s="17">
        <v>1</v>
      </c>
      <c r="D7316" t="s" s="16">
        <v>7456</v>
      </c>
      <c r="E7316" t="s" s="16">
        <v>30</v>
      </c>
      <c r="F7316" s="55">
        <v>364</v>
      </c>
      <c r="G7316" s="17">
        <v>379</v>
      </c>
      <c r="H7316" s="18">
        <f>SUM(G7316-F7316)</f>
        <v>15</v>
      </c>
      <c r="I7316" s="19">
        <f>H7316/F7316</f>
        <v>0.0412087912087912</v>
      </c>
      <c r="J7316" s="19">
        <f>H7316/G7316</f>
        <v>0.0395778364116095</v>
      </c>
      <c r="K7316" t="s" s="21">
        <f>IF(J7316&lt;25%,"น้อยกว่า 25%",IF(J7316&gt;=25%,"มากกว่าหรือเท่ากับ 25%",IF(J7316&gt;=35%,"มากกว่าหรือเท่ากับ 35%")))</f>
        <v>18</v>
      </c>
    </row>
    <row r="7317" s="7" customFormat="1" ht="19.15" customHeight="1">
      <c r="A7317" t="s" s="16">
        <v>7364</v>
      </c>
      <c r="B7317" s="17">
        <v>3</v>
      </c>
      <c r="C7317" s="17">
        <v>27</v>
      </c>
      <c r="D7317" t="s" s="16">
        <v>7457</v>
      </c>
      <c r="E7317" t="s" s="16">
        <v>1546</v>
      </c>
      <c r="F7317" s="55">
        <v>252</v>
      </c>
      <c r="G7317" s="17">
        <v>255</v>
      </c>
      <c r="H7317" s="18">
        <f>SUM(G7317-F7317)</f>
        <v>3</v>
      </c>
      <c r="I7317" s="19">
        <f>H7317/F7317</f>
        <v>0.0119047619047619</v>
      </c>
      <c r="J7317" s="19">
        <f>H7317/G7317</f>
        <v>0.0117647058823529</v>
      </c>
      <c r="K7317" t="s" s="21">
        <f>IF(J7317&lt;25%,"น้อยกว่า 25%",IF(J7317&gt;=25%,"มากกว่าหรือเท่ากับ 25%",IF(J7317&gt;=35%,"มากกว่าหรือเท่ากับ 35%")))</f>
        <v>18</v>
      </c>
    </row>
    <row r="7318" s="7" customFormat="1" ht="19.15" customHeight="1">
      <c r="A7318" t="s" s="16">
        <v>7364</v>
      </c>
      <c r="B7318" s="17">
        <v>3</v>
      </c>
      <c r="C7318" s="17">
        <v>11</v>
      </c>
      <c r="D7318" t="s" s="16">
        <v>7458</v>
      </c>
      <c r="E7318" t="s" s="16">
        <v>64</v>
      </c>
      <c r="F7318" s="55">
        <v>228</v>
      </c>
      <c r="G7318" s="17">
        <v>250</v>
      </c>
      <c r="H7318" s="18">
        <f>SUM(G7318-F7318)</f>
        <v>22</v>
      </c>
      <c r="I7318" s="19">
        <f>H7318/F7318</f>
        <v>0.09649122807017541</v>
      </c>
      <c r="J7318" s="19">
        <f>H7318/G7318</f>
        <v>0.08799999999999999</v>
      </c>
      <c r="K7318" t="s" s="21">
        <f>IF(J7318&lt;25%,"น้อยกว่า 25%",IF(J7318&gt;=25%,"มากกว่าหรือเท่ากับ 25%",IF(J7318&gt;=35%,"มากกว่าหรือเท่ากับ 35%")))</f>
        <v>18</v>
      </c>
    </row>
    <row r="7319" s="7" customFormat="1" ht="19.15" customHeight="1">
      <c r="A7319" t="s" s="16">
        <v>7364</v>
      </c>
      <c r="B7319" s="17">
        <v>3</v>
      </c>
      <c r="C7319" s="17">
        <v>36</v>
      </c>
      <c r="D7319" t="s" s="16">
        <v>7459</v>
      </c>
      <c r="E7319" t="s" s="16">
        <v>1427</v>
      </c>
      <c r="F7319" s="55">
        <v>196</v>
      </c>
      <c r="G7319" s="17">
        <v>199</v>
      </c>
      <c r="H7319" s="18">
        <f>SUM(G7319-F7319)</f>
        <v>3</v>
      </c>
      <c r="I7319" s="19">
        <f>H7319/F7319</f>
        <v>0.0153061224489796</v>
      </c>
      <c r="J7319" s="19">
        <f>H7319/G7319</f>
        <v>0.0150753768844221</v>
      </c>
      <c r="K7319" t="s" s="21">
        <f>IF(J7319&lt;25%,"น้อยกว่า 25%",IF(J7319&gt;=25%,"มากกว่าหรือเท่ากับ 25%",IF(J7319&gt;=35%,"มากกว่าหรือเท่ากับ 35%")))</f>
        <v>18</v>
      </c>
    </row>
    <row r="7320" s="7" customFormat="1" ht="19.15" customHeight="1">
      <c r="A7320" t="s" s="16">
        <v>7364</v>
      </c>
      <c r="B7320" s="17">
        <v>3</v>
      </c>
      <c r="C7320" s="17">
        <v>39</v>
      </c>
      <c r="D7320" t="s" s="16">
        <v>7460</v>
      </c>
      <c r="E7320" t="s" s="16">
        <v>173</v>
      </c>
      <c r="F7320" s="55">
        <v>162</v>
      </c>
      <c r="G7320" s="17">
        <v>162</v>
      </c>
      <c r="H7320" s="18">
        <f>SUM(G7320-F7320)</f>
        <v>0</v>
      </c>
      <c r="I7320" s="19">
        <f>H7320/F7320</f>
        <v>0</v>
      </c>
      <c r="J7320" s="19">
        <f>H7320/G7320</f>
        <v>0</v>
      </c>
      <c r="K7320" t="s" s="21">
        <f>IF(J7320&lt;25%,"น้อยกว่า 25%",IF(J7320&gt;=25%,"มากกว่าหรือเท่ากับ 25%",IF(J7320&gt;=35%,"มากกว่าหรือเท่ากับ 35%")))</f>
        <v>18</v>
      </c>
    </row>
    <row r="7321" s="7" customFormat="1" ht="19.15" customHeight="1">
      <c r="A7321" t="s" s="16">
        <v>7364</v>
      </c>
      <c r="B7321" s="17">
        <v>3</v>
      </c>
      <c r="C7321" s="17">
        <v>21</v>
      </c>
      <c r="D7321" t="s" s="16">
        <v>7461</v>
      </c>
      <c r="E7321" t="s" s="16">
        <v>74</v>
      </c>
      <c r="F7321" s="55">
        <v>126</v>
      </c>
      <c r="G7321" s="17">
        <v>136</v>
      </c>
      <c r="H7321" s="18">
        <f>SUM(G7321-F7321)</f>
        <v>10</v>
      </c>
      <c r="I7321" s="19">
        <f>H7321/F7321</f>
        <v>0.0793650793650794</v>
      </c>
      <c r="J7321" s="19">
        <f>H7321/G7321</f>
        <v>0.0735294117647059</v>
      </c>
      <c r="K7321" t="s" s="21">
        <f>IF(J7321&lt;25%,"น้อยกว่า 25%",IF(J7321&gt;=25%,"มากกว่าหรือเท่ากับ 25%",IF(J7321&gt;=35%,"มากกว่าหรือเท่ากับ 35%")))</f>
        <v>18</v>
      </c>
    </row>
    <row r="7322" s="7" customFormat="1" ht="19.15" customHeight="1">
      <c r="A7322" t="s" s="16">
        <v>7364</v>
      </c>
      <c r="B7322" s="17">
        <v>3</v>
      </c>
      <c r="C7322" s="17">
        <v>22</v>
      </c>
      <c r="D7322" t="s" s="16">
        <v>7462</v>
      </c>
      <c r="E7322" t="s" s="16">
        <v>116</v>
      </c>
      <c r="F7322" s="55">
        <v>106</v>
      </c>
      <c r="G7322" s="17">
        <v>109</v>
      </c>
      <c r="H7322" s="18">
        <f>SUM(G7322-F7322)</f>
        <v>3</v>
      </c>
      <c r="I7322" s="19">
        <f>H7322/F7322</f>
        <v>0.0283018867924528</v>
      </c>
      <c r="J7322" s="19">
        <f>H7322/G7322</f>
        <v>0.0275229357798165</v>
      </c>
      <c r="K7322" t="s" s="21">
        <f>IF(J7322&lt;25%,"น้อยกว่า 25%",IF(J7322&gt;=25%,"มากกว่าหรือเท่ากับ 25%",IF(J7322&gt;=35%,"มากกว่าหรือเท่ากับ 35%")))</f>
        <v>18</v>
      </c>
    </row>
    <row r="7323" s="7" customFormat="1" ht="19.15" customHeight="1">
      <c r="A7323" t="s" s="16">
        <v>7364</v>
      </c>
      <c r="B7323" s="17">
        <v>3</v>
      </c>
      <c r="C7323" s="17">
        <v>18</v>
      </c>
      <c r="D7323" t="s" s="16">
        <v>7463</v>
      </c>
      <c r="E7323" t="s" s="16">
        <v>60</v>
      </c>
      <c r="F7323" s="55">
        <v>96</v>
      </c>
      <c r="G7323" s="17">
        <v>102</v>
      </c>
      <c r="H7323" s="18">
        <f>SUM(G7323-F7323)</f>
        <v>6</v>
      </c>
      <c r="I7323" s="19">
        <f>H7323/F7323</f>
        <v>0.0625</v>
      </c>
      <c r="J7323" s="19">
        <f>H7323/G7323</f>
        <v>0.0588235294117647</v>
      </c>
      <c r="K7323" t="s" s="21">
        <f>IF(J7323&lt;25%,"น้อยกว่า 25%",IF(J7323&gt;=25%,"มากกว่าหรือเท่ากับ 25%",IF(J7323&gt;=35%,"มากกว่าหรือเท่ากับ 35%")))</f>
        <v>18</v>
      </c>
    </row>
    <row r="7324" s="7" customFormat="1" ht="19.15" customHeight="1">
      <c r="A7324" t="s" s="16">
        <v>7364</v>
      </c>
      <c r="B7324" s="17">
        <v>3</v>
      </c>
      <c r="C7324" s="17">
        <v>31</v>
      </c>
      <c r="D7324" t="s" s="16">
        <v>7464</v>
      </c>
      <c r="E7324" t="s" s="16">
        <v>42</v>
      </c>
      <c r="F7324" s="55">
        <v>93</v>
      </c>
      <c r="G7324" s="17">
        <v>96</v>
      </c>
      <c r="H7324" s="18">
        <f>SUM(G7324-F7324)</f>
        <v>3</v>
      </c>
      <c r="I7324" s="19">
        <f>H7324/F7324</f>
        <v>0.032258064516129</v>
      </c>
      <c r="J7324" s="19">
        <f>H7324/G7324</f>
        <v>0.03125</v>
      </c>
      <c r="K7324" t="s" s="21">
        <f>IF(J7324&lt;25%,"น้อยกว่า 25%",IF(J7324&gt;=25%,"มากกว่าหรือเท่ากับ 25%",IF(J7324&gt;=35%,"มากกว่าหรือเท่ากับ 35%")))</f>
        <v>18</v>
      </c>
    </row>
    <row r="7325" s="7" customFormat="1" ht="19.15" customHeight="1">
      <c r="A7325" t="s" s="16">
        <v>7364</v>
      </c>
      <c r="B7325" s="17">
        <v>3</v>
      </c>
      <c r="C7325" s="17">
        <v>3</v>
      </c>
      <c r="D7325" t="s" s="16">
        <v>7465</v>
      </c>
      <c r="E7325" t="s" s="16">
        <v>48</v>
      </c>
      <c r="F7325" s="55">
        <v>89</v>
      </c>
      <c r="G7325" s="17">
        <v>92</v>
      </c>
      <c r="H7325" s="18">
        <f>SUM(G7325-F7325)</f>
        <v>3</v>
      </c>
      <c r="I7325" s="19">
        <f>H7325/F7325</f>
        <v>0.0337078651685393</v>
      </c>
      <c r="J7325" s="19">
        <f>H7325/G7325</f>
        <v>0.0326086956521739</v>
      </c>
      <c r="K7325" t="s" s="21">
        <f>IF(J7325&lt;25%,"น้อยกว่า 25%",IF(J7325&gt;=25%,"มากกว่าหรือเท่ากับ 25%",IF(J7325&gt;=35%,"มากกว่าหรือเท่ากับ 35%")))</f>
        <v>18</v>
      </c>
    </row>
    <row r="7326" s="7" customFormat="1" ht="19.15" customHeight="1">
      <c r="A7326" t="s" s="16">
        <v>7364</v>
      </c>
      <c r="B7326" s="17">
        <v>3</v>
      </c>
      <c r="C7326" s="17">
        <v>15</v>
      </c>
      <c r="D7326" t="s" s="16">
        <v>7466</v>
      </c>
      <c r="E7326" t="s" s="16">
        <v>44</v>
      </c>
      <c r="F7326" s="55">
        <v>84</v>
      </c>
      <c r="G7326" s="17">
        <v>88</v>
      </c>
      <c r="H7326" s="18">
        <f>SUM(G7326-F7326)</f>
        <v>4</v>
      </c>
      <c r="I7326" s="19">
        <f>H7326/F7326</f>
        <v>0.0476190476190476</v>
      </c>
      <c r="J7326" s="19">
        <f>H7326/G7326</f>
        <v>0.0454545454545455</v>
      </c>
      <c r="K7326" t="s" s="21">
        <f>IF(J7326&lt;25%,"น้อยกว่า 25%",IF(J7326&gt;=25%,"มากกว่าหรือเท่ากับ 25%",IF(J7326&gt;=35%,"มากกว่าหรือเท่ากับ 35%")))</f>
        <v>18</v>
      </c>
    </row>
    <row r="7327" s="7" customFormat="1" ht="19.15" customHeight="1">
      <c r="A7327" t="s" s="16">
        <v>7364</v>
      </c>
      <c r="B7327" s="17">
        <v>3</v>
      </c>
      <c r="C7327" s="17">
        <v>24</v>
      </c>
      <c r="D7327" t="s" s="16">
        <v>7467</v>
      </c>
      <c r="E7327" t="s" s="16">
        <v>112</v>
      </c>
      <c r="F7327" s="55">
        <v>79</v>
      </c>
      <c r="G7327" s="17">
        <v>82</v>
      </c>
      <c r="H7327" s="18">
        <f>SUM(G7327-F7327)</f>
        <v>3</v>
      </c>
      <c r="I7327" s="19">
        <f>H7327/F7327</f>
        <v>0.0379746835443038</v>
      </c>
      <c r="J7327" s="19">
        <f>H7327/G7327</f>
        <v>0.0365853658536585</v>
      </c>
      <c r="K7327" t="s" s="21">
        <f>IF(J7327&lt;25%,"น้อยกว่า 25%",IF(J7327&gt;=25%,"มากกว่าหรือเท่ากับ 25%",IF(J7327&gt;=35%,"มากกว่าหรือเท่ากับ 35%")))</f>
        <v>18</v>
      </c>
    </row>
    <row r="7328" s="7" customFormat="1" ht="19.15" customHeight="1">
      <c r="A7328" t="s" s="16">
        <v>7364</v>
      </c>
      <c r="B7328" s="17">
        <v>3</v>
      </c>
      <c r="C7328" s="17">
        <v>37</v>
      </c>
      <c r="D7328" t="s" s="16">
        <v>7468</v>
      </c>
      <c r="E7328" t="s" s="16">
        <v>62</v>
      </c>
      <c r="F7328" s="55">
        <v>55</v>
      </c>
      <c r="G7328" s="17">
        <v>57</v>
      </c>
      <c r="H7328" s="18">
        <f>SUM(G7328-F7328)</f>
        <v>2</v>
      </c>
      <c r="I7328" s="19">
        <f>H7328/F7328</f>
        <v>0.0363636363636364</v>
      </c>
      <c r="J7328" s="19">
        <f>H7328/G7328</f>
        <v>0.0350877192982456</v>
      </c>
      <c r="K7328" t="s" s="21">
        <f>IF(J7328&lt;25%,"น้อยกว่า 25%",IF(J7328&gt;=25%,"มากกว่าหรือเท่ากับ 25%",IF(J7328&gt;=35%,"มากกว่าหรือเท่ากับ 35%")))</f>
        <v>18</v>
      </c>
    </row>
    <row r="7329" s="7" customFormat="1" ht="19.15" customHeight="1">
      <c r="A7329" t="s" s="16">
        <v>7364</v>
      </c>
      <c r="B7329" s="17">
        <v>3</v>
      </c>
      <c r="C7329" s="17">
        <v>4</v>
      </c>
      <c r="D7329" t="s" s="16">
        <v>7469</v>
      </c>
      <c r="E7329" t="s" s="16">
        <v>1375</v>
      </c>
      <c r="F7329" s="55">
        <v>48</v>
      </c>
      <c r="G7329" s="17">
        <v>51</v>
      </c>
      <c r="H7329" s="18">
        <f>SUM(G7329-F7329)</f>
        <v>3</v>
      </c>
      <c r="I7329" s="19">
        <f>H7329/F7329</f>
        <v>0.0625</v>
      </c>
      <c r="J7329" s="19">
        <f>H7329/G7329</f>
        <v>0.0588235294117647</v>
      </c>
      <c r="K7329" t="s" s="21">
        <f>IF(J7329&lt;25%,"น้อยกว่า 25%",IF(J7329&gt;=25%,"มากกว่าหรือเท่ากับ 25%",IF(J7329&gt;=35%,"มากกว่าหรือเท่ากับ 35%")))</f>
        <v>18</v>
      </c>
    </row>
    <row r="7330" s="7" customFormat="1" ht="19.15" customHeight="1">
      <c r="A7330" t="s" s="16">
        <v>7364</v>
      </c>
      <c r="B7330" s="17">
        <v>3</v>
      </c>
      <c r="C7330" s="17">
        <v>26</v>
      </c>
      <c r="D7330" t="s" s="16">
        <v>7470</v>
      </c>
      <c r="E7330" t="s" s="16">
        <v>72</v>
      </c>
      <c r="F7330" s="55">
        <v>44</v>
      </c>
      <c r="G7330" s="17">
        <v>47</v>
      </c>
      <c r="H7330" s="18">
        <f>SUM(G7330-F7330)</f>
        <v>3</v>
      </c>
      <c r="I7330" s="19">
        <f>H7330/F7330</f>
        <v>0.0681818181818182</v>
      </c>
      <c r="J7330" s="19">
        <f>H7330/G7330</f>
        <v>0.0638297872340426</v>
      </c>
      <c r="K7330" t="s" s="21">
        <f>IF(J7330&lt;25%,"น้อยกว่า 25%",IF(J7330&gt;=25%,"มากกว่าหรือเท่ากับ 25%",IF(J7330&gt;=35%,"มากกว่าหรือเท่ากับ 35%")))</f>
        <v>18</v>
      </c>
    </row>
    <row r="7331" s="7" customFormat="1" ht="19.15" customHeight="1">
      <c r="A7331" t="s" s="16">
        <v>7364</v>
      </c>
      <c r="B7331" s="17">
        <v>3</v>
      </c>
      <c r="C7331" s="17">
        <v>20</v>
      </c>
      <c r="D7331" t="s" s="16">
        <v>7471</v>
      </c>
      <c r="E7331" t="s" s="16">
        <v>66</v>
      </c>
      <c r="F7331" s="55">
        <v>45</v>
      </c>
      <c r="G7331" s="17">
        <v>46</v>
      </c>
      <c r="H7331" s="18">
        <f>SUM(G7331-F7331)</f>
        <v>1</v>
      </c>
      <c r="I7331" s="19">
        <f>H7331/F7331</f>
        <v>0.0222222222222222</v>
      </c>
      <c r="J7331" s="19">
        <f>H7331/G7331</f>
        <v>0.0217391304347826</v>
      </c>
      <c r="K7331" t="s" s="21">
        <f>IF(J7331&lt;25%,"น้อยกว่า 25%",IF(J7331&gt;=25%,"มากกว่าหรือเท่ากับ 25%",IF(J7331&gt;=35%,"มากกว่าหรือเท่ากับ 35%")))</f>
        <v>18</v>
      </c>
    </row>
    <row r="7332" s="7" customFormat="1" ht="19.15" customHeight="1">
      <c r="A7332" t="s" s="16">
        <v>7364</v>
      </c>
      <c r="B7332" s="17">
        <v>3</v>
      </c>
      <c r="C7332" s="17">
        <v>30</v>
      </c>
      <c r="D7332" t="s" s="16">
        <v>7472</v>
      </c>
      <c r="E7332" t="s" s="16">
        <v>106</v>
      </c>
      <c r="F7332" s="55">
        <v>40</v>
      </c>
      <c r="G7332" s="17">
        <v>40</v>
      </c>
      <c r="H7332" s="18">
        <f>SUM(G7332-F7332)</f>
        <v>0</v>
      </c>
      <c r="I7332" s="19">
        <f>H7332/F7332</f>
        <v>0</v>
      </c>
      <c r="J7332" s="19">
        <f>H7332/G7332</f>
        <v>0</v>
      </c>
      <c r="K7332" t="s" s="21">
        <f>IF(J7332&lt;25%,"น้อยกว่า 25%",IF(J7332&gt;=25%,"มากกว่าหรือเท่ากับ 25%",IF(J7332&gt;=35%,"มากกว่าหรือเท่ากับ 35%")))</f>
        <v>18</v>
      </c>
    </row>
    <row r="7333" s="7" customFormat="1" ht="19.15" customHeight="1">
      <c r="A7333" t="s" s="16">
        <v>7364</v>
      </c>
      <c r="B7333" s="17">
        <v>3</v>
      </c>
      <c r="C7333" s="17">
        <v>23</v>
      </c>
      <c r="D7333" t="s" s="16">
        <v>7473</v>
      </c>
      <c r="E7333" t="s" s="16">
        <v>237</v>
      </c>
      <c r="F7333" s="55">
        <v>30</v>
      </c>
      <c r="G7333" s="17">
        <v>31</v>
      </c>
      <c r="H7333" s="18">
        <f>SUM(G7333-F7333)</f>
        <v>1</v>
      </c>
      <c r="I7333" s="19">
        <f>H7333/F7333</f>
        <v>0.0333333333333333</v>
      </c>
      <c r="J7333" s="19">
        <f>H7333/G7333</f>
        <v>0.032258064516129</v>
      </c>
      <c r="K7333" t="s" s="21">
        <f>IF(J7333&lt;25%,"น้อยกว่า 25%",IF(J7333&gt;=25%,"มากกว่าหรือเท่ากับ 25%",IF(J7333&gt;=35%,"มากกว่าหรือเท่ากับ 35%")))</f>
        <v>18</v>
      </c>
    </row>
    <row r="7334" s="7" customFormat="1" ht="19.15" customHeight="1">
      <c r="A7334" t="s" s="16">
        <v>7364</v>
      </c>
      <c r="B7334" s="17">
        <v>7</v>
      </c>
      <c r="C7334" s="17">
        <v>6</v>
      </c>
      <c r="D7334" t="s" s="16">
        <v>7474</v>
      </c>
      <c r="E7334" t="s" s="16">
        <v>30</v>
      </c>
      <c r="F7334" s="59">
        <v>87</v>
      </c>
      <c r="G7334" s="30">
        <v>119</v>
      </c>
      <c r="H7334" s="18">
        <f>SUM(G7334-F7334)</f>
        <v>32</v>
      </c>
      <c r="I7334" s="19">
        <f>H7334/F7334</f>
        <v>0.367816091954023</v>
      </c>
      <c r="J7334" s="19">
        <f>H7334/G7334</f>
        <v>0.26890756302521</v>
      </c>
      <c r="K7334" t="s" s="21">
        <f>IF(J7334&lt;25%,"น้อยกว่า 25%",IF(J7334&gt;=25%,"มากกว่าหรือเท่ากับ 25%",IF(J7334&gt;=35%,"มากกว่าหรือเท่ากับ 35%")))</f>
        <v>122</v>
      </c>
    </row>
    <row r="7335" s="7" customFormat="1" ht="19.15" customHeight="1">
      <c r="A7335" t="s" s="16">
        <v>7364</v>
      </c>
      <c r="B7335" s="17">
        <v>3</v>
      </c>
      <c r="C7335" s="17">
        <v>34</v>
      </c>
      <c r="D7335" t="s" s="16">
        <v>7475</v>
      </c>
      <c r="E7335" t="s" s="16">
        <v>245</v>
      </c>
      <c r="F7335" s="55">
        <v>8</v>
      </c>
      <c r="G7335" s="17">
        <v>8</v>
      </c>
      <c r="H7335" s="18">
        <f>SUM(G7335-F7335)</f>
        <v>0</v>
      </c>
      <c r="I7335" s="19">
        <f>H7335/F7335</f>
        <v>0</v>
      </c>
      <c r="J7335" s="19">
        <f>H7335/G7335</f>
        <v>0</v>
      </c>
      <c r="K7335" t="s" s="21">
        <f>IF(J7335&lt;25%,"น้อยกว่า 25%",IF(J7335&gt;=25%,"มากกว่าหรือเท่ากับ 25%",IF(J7335&gt;=35%,"มากกว่าหรือเท่ากับ 35%")))</f>
        <v>18</v>
      </c>
    </row>
    <row r="7336" s="7" customFormat="1" ht="19.15" customHeight="1">
      <c r="A7336" t="s" s="16">
        <v>7364</v>
      </c>
      <c r="B7336" s="17">
        <v>3</v>
      </c>
      <c r="C7336" s="17">
        <v>14</v>
      </c>
      <c r="D7336" t="s" s="16">
        <v>7476</v>
      </c>
      <c r="E7336" t="s" s="16">
        <v>76</v>
      </c>
      <c r="F7336" s="37">
        <v>0</v>
      </c>
      <c r="G7336" s="17">
        <v>0</v>
      </c>
      <c r="H7336" s="18">
        <f>SUM(G7336-F7336)</f>
        <v>0</v>
      </c>
      <c r="I7336" s="19">
        <f>H7336/F7336</f>
      </c>
      <c r="J7336" s="19">
        <f>H7336/G7336</f>
      </c>
      <c r="K7336" s="24">
        <f>IF(J7336&lt;25%,"น้อยกว่า 25%",IF(J7336&gt;=25%,"มากกว่าหรือเท่ากับ 25%",IF(J7336&gt;=35%,"มากกว่าหรือเท่ากับ 35%")))</f>
      </c>
    </row>
    <row r="7337" s="7" customFormat="1" ht="19.15" customHeight="1">
      <c r="A7337" t="s" s="16">
        <v>7364</v>
      </c>
      <c r="B7337" s="17">
        <v>3</v>
      </c>
      <c r="C7337" s="17">
        <v>19</v>
      </c>
      <c r="D7337" t="s" s="16">
        <v>7477</v>
      </c>
      <c r="E7337" t="s" s="16">
        <v>380</v>
      </c>
      <c r="F7337" s="37">
        <v>0</v>
      </c>
      <c r="G7337" s="17">
        <v>0</v>
      </c>
      <c r="H7337" s="18">
        <f>SUM(G7337-F7337)</f>
        <v>0</v>
      </c>
      <c r="I7337" s="19">
        <f>H7337/F7337</f>
      </c>
      <c r="J7337" s="19">
        <f>H7337/G7337</f>
      </c>
      <c r="K7337" s="24">
        <f>IF(J7337&lt;25%,"น้อยกว่า 25%",IF(J7337&gt;=25%,"มากกว่าหรือเท่ากับ 25%",IF(J7337&gt;=35%,"มากกว่าหรือเท่ากับ 35%")))</f>
      </c>
    </row>
    <row r="7338" s="7" customFormat="1" ht="19.15" customHeight="1">
      <c r="A7338" t="s" s="16">
        <v>7364</v>
      </c>
      <c r="B7338" s="17">
        <v>3</v>
      </c>
      <c r="C7338" s="17">
        <v>29</v>
      </c>
      <c r="D7338" t="s" s="16">
        <v>7478</v>
      </c>
      <c r="E7338" t="s" s="16">
        <v>147</v>
      </c>
      <c r="F7338" s="37">
        <v>0</v>
      </c>
      <c r="G7338" s="17">
        <v>0</v>
      </c>
      <c r="H7338" s="18">
        <f>SUM(G7338-F7338)</f>
        <v>0</v>
      </c>
      <c r="I7338" s="19">
        <f>H7338/F7338</f>
      </c>
      <c r="J7338" s="19">
        <f>H7338/G7338</f>
      </c>
      <c r="K7338" s="24">
        <f>IF(J7338&lt;25%,"น้อยกว่า 25%",IF(J7338&gt;=25%,"มากกว่าหรือเท่ากับ 25%",IF(J7338&gt;=35%,"มากกว่าหรือเท่ากับ 35%")))</f>
      </c>
    </row>
    <row r="7339" s="7" customFormat="1" ht="19.15" customHeight="1">
      <c r="A7339" t="s" s="16">
        <v>7364</v>
      </c>
      <c r="B7339" s="17">
        <v>3</v>
      </c>
      <c r="C7339" s="17">
        <v>38</v>
      </c>
      <c r="D7339" t="s" s="16">
        <v>7479</v>
      </c>
      <c r="E7339" t="s" s="16">
        <v>1716</v>
      </c>
      <c r="F7339" s="37">
        <v>0</v>
      </c>
      <c r="G7339" s="17">
        <v>0</v>
      </c>
      <c r="H7339" s="18">
        <f>SUM(G7339-F7339)</f>
        <v>0</v>
      </c>
      <c r="I7339" s="19">
        <f>H7339/F7339</f>
      </c>
      <c r="J7339" s="19">
        <f>H7339/G7339</f>
      </c>
      <c r="K7339" s="24">
        <f>IF(J7339&lt;25%,"น้อยกว่า 25%",IF(J7339&gt;=25%,"มากกว่าหรือเท่ากับ 25%",IF(J7339&gt;=35%,"มากกว่าหรือเท่ากับ 35%")))</f>
      </c>
    </row>
    <row r="7340" s="7" customFormat="1" ht="19.15" customHeight="1">
      <c r="A7340" t="s" s="16">
        <v>7364</v>
      </c>
      <c r="B7340" s="17">
        <v>4</v>
      </c>
      <c r="C7340" s="17">
        <v>14</v>
      </c>
      <c r="D7340" t="s" s="16">
        <v>7480</v>
      </c>
      <c r="E7340" t="s" s="16">
        <v>84</v>
      </c>
      <c r="F7340" s="55">
        <v>48184</v>
      </c>
      <c r="G7340" s="17">
        <v>50072</v>
      </c>
      <c r="H7340" s="18">
        <f>SUM(G7340-F7340)</f>
        <v>1888</v>
      </c>
      <c r="I7340" s="19">
        <f>H7340/F7340</f>
        <v>0.039183131329902</v>
      </c>
      <c r="J7340" s="19">
        <f>H7340/G7340</f>
        <v>0.0377057037865474</v>
      </c>
      <c r="K7340" t="s" s="21">
        <f>IF(J7340&lt;25%,"น้อยกว่า 25%",IF(J7340&gt;=25%,"มากกว่าหรือเท่ากับ 25%",IF(J7340&gt;=35%,"มากกว่าหรือเท่ากับ 35%")))</f>
        <v>18</v>
      </c>
    </row>
    <row r="7341" s="7" customFormat="1" ht="19.15" customHeight="1">
      <c r="A7341" t="s" s="16">
        <v>7364</v>
      </c>
      <c r="B7341" s="17">
        <v>4</v>
      </c>
      <c r="C7341" s="17">
        <v>13</v>
      </c>
      <c r="D7341" t="s" s="16">
        <v>7481</v>
      </c>
      <c r="E7341" t="s" s="16">
        <v>20</v>
      </c>
      <c r="F7341" s="55">
        <v>17889</v>
      </c>
      <c r="G7341" s="17">
        <v>18408</v>
      </c>
      <c r="H7341" s="18">
        <f>SUM(G7341-F7341)</f>
        <v>519</v>
      </c>
      <c r="I7341" s="19">
        <f>H7341/F7341</f>
        <v>0.0290122421599866</v>
      </c>
      <c r="J7341" s="19">
        <f>H7341/G7341</f>
        <v>0.0281942633637549</v>
      </c>
      <c r="K7341" t="s" s="21">
        <f>IF(J7341&lt;25%,"น้อยกว่า 25%",IF(J7341&gt;=25%,"มากกว่าหรือเท่ากับ 25%",IF(J7341&gt;=35%,"มากกว่าหรือเท่ากับ 35%")))</f>
        <v>18</v>
      </c>
    </row>
    <row r="7342" s="7" customFormat="1" ht="19.15" customHeight="1">
      <c r="A7342" t="s" s="16">
        <v>7364</v>
      </c>
      <c r="B7342" s="17">
        <v>4</v>
      </c>
      <c r="C7342" s="17">
        <v>10</v>
      </c>
      <c r="D7342" t="s" s="16">
        <v>7482</v>
      </c>
      <c r="E7342" t="s" s="16">
        <v>22</v>
      </c>
      <c r="F7342" s="55">
        <v>12635</v>
      </c>
      <c r="G7342" s="17">
        <v>12965</v>
      </c>
      <c r="H7342" s="18">
        <f>SUM(G7342-F7342)</f>
        <v>330</v>
      </c>
      <c r="I7342" s="19">
        <f>H7342/F7342</f>
        <v>0.0261179263949347</v>
      </c>
      <c r="J7342" s="19">
        <f>H7342/G7342</f>
        <v>0.0254531430775164</v>
      </c>
      <c r="K7342" t="s" s="21">
        <f>IF(J7342&lt;25%,"น้อยกว่า 25%",IF(J7342&gt;=25%,"มากกว่าหรือเท่ากับ 25%",IF(J7342&gt;=35%,"มากกว่าหรือเท่ากับ 35%")))</f>
        <v>18</v>
      </c>
    </row>
    <row r="7343" s="7" customFormat="1" ht="19.15" customHeight="1">
      <c r="A7343" t="s" s="16">
        <v>7364</v>
      </c>
      <c r="B7343" s="17">
        <v>4</v>
      </c>
      <c r="C7343" s="17">
        <v>1</v>
      </c>
      <c r="D7343" t="s" s="16">
        <v>7483</v>
      </c>
      <c r="E7343" t="s" s="16">
        <v>26</v>
      </c>
      <c r="F7343" s="55">
        <v>5622</v>
      </c>
      <c r="G7343" s="17">
        <v>5971</v>
      </c>
      <c r="H7343" s="18">
        <f>SUM(G7343-F7343)</f>
        <v>349</v>
      </c>
      <c r="I7343" s="19">
        <f>H7343/F7343</f>
        <v>0.0620775524724297</v>
      </c>
      <c r="J7343" s="19">
        <f>H7343/G7343</f>
        <v>0.0584491709931335</v>
      </c>
      <c r="K7343" t="s" s="21">
        <f>IF(J7343&lt;25%,"น้อยกว่า 25%",IF(J7343&gt;=25%,"มากกว่าหรือเท่ากับ 25%",IF(J7343&gt;=35%,"มากกว่าหรือเท่ากับ 35%")))</f>
        <v>18</v>
      </c>
    </row>
    <row r="7344" s="7" customFormat="1" ht="19.15" customHeight="1">
      <c r="A7344" t="s" s="16">
        <v>7364</v>
      </c>
      <c r="B7344" s="17">
        <v>4</v>
      </c>
      <c r="C7344" s="17">
        <v>16</v>
      </c>
      <c r="D7344" t="s" s="16">
        <v>7484</v>
      </c>
      <c r="E7344" t="s" s="16">
        <v>17</v>
      </c>
      <c r="F7344" s="55">
        <v>818</v>
      </c>
      <c r="G7344" s="17">
        <v>835</v>
      </c>
      <c r="H7344" s="18">
        <f>SUM(G7344-F7344)</f>
        <v>17</v>
      </c>
      <c r="I7344" s="19">
        <f>H7344/F7344</f>
        <v>0.0207823960880196</v>
      </c>
      <c r="J7344" s="19">
        <f>H7344/G7344</f>
        <v>0.0203592814371257</v>
      </c>
      <c r="K7344" t="s" s="21">
        <f>IF(J7344&lt;25%,"น้อยกว่า 25%",IF(J7344&gt;=25%,"มากกว่าหรือเท่ากับ 25%",IF(J7344&gt;=35%,"มากกว่าหรือเท่ากับ 35%")))</f>
        <v>18</v>
      </c>
    </row>
    <row r="7345" s="7" customFormat="1" ht="19.15" customHeight="1">
      <c r="A7345" t="s" s="16">
        <v>7364</v>
      </c>
      <c r="B7345" s="17">
        <v>4</v>
      </c>
      <c r="C7345" s="17">
        <v>6</v>
      </c>
      <c r="D7345" t="s" s="16">
        <v>7485</v>
      </c>
      <c r="E7345" t="s" s="16">
        <v>28</v>
      </c>
      <c r="F7345" s="55">
        <v>801</v>
      </c>
      <c r="G7345" s="17">
        <v>809</v>
      </c>
      <c r="H7345" s="18">
        <f>SUM(G7345-F7345)</f>
        <v>8</v>
      </c>
      <c r="I7345" s="19">
        <f>H7345/F7345</f>
        <v>0.00998751560549313</v>
      </c>
      <c r="J7345" s="19">
        <f>H7345/G7345</f>
        <v>0.00988875154511743</v>
      </c>
      <c r="K7345" t="s" s="21">
        <f>IF(J7345&lt;25%,"น้อยกว่า 25%",IF(J7345&gt;=25%,"มากกว่าหรือเท่ากับ 25%",IF(J7345&gt;=35%,"มากกว่าหรือเท่ากับ 35%")))</f>
        <v>18</v>
      </c>
    </row>
    <row r="7346" s="7" customFormat="1" ht="19.15" customHeight="1">
      <c r="A7346" t="s" s="16">
        <v>7364</v>
      </c>
      <c r="B7346" s="17">
        <v>4</v>
      </c>
      <c r="C7346" s="17">
        <v>22</v>
      </c>
      <c r="D7346" t="s" s="16">
        <v>7486</v>
      </c>
      <c r="E7346" t="s" s="16">
        <v>34</v>
      </c>
      <c r="F7346" s="55">
        <v>461</v>
      </c>
      <c r="G7346" s="17">
        <v>468</v>
      </c>
      <c r="H7346" s="18">
        <f>SUM(G7346-F7346)</f>
        <v>7</v>
      </c>
      <c r="I7346" s="19">
        <f>H7346/F7346</f>
        <v>0.0151843817787419</v>
      </c>
      <c r="J7346" s="19">
        <f>H7346/G7346</f>
        <v>0.014957264957265</v>
      </c>
      <c r="K7346" t="s" s="21">
        <f>IF(J7346&lt;25%,"น้อยกว่า 25%",IF(J7346&gt;=25%,"มากกว่าหรือเท่ากับ 25%",IF(J7346&gt;=35%,"มากกว่าหรือเท่ากับ 35%")))</f>
        <v>18</v>
      </c>
    </row>
    <row r="7347" s="7" customFormat="1" ht="19.15" customHeight="1">
      <c r="A7347" t="s" s="16">
        <v>7364</v>
      </c>
      <c r="B7347" s="17">
        <v>4</v>
      </c>
      <c r="C7347" s="17">
        <v>33</v>
      </c>
      <c r="D7347" t="s" s="16">
        <v>7487</v>
      </c>
      <c r="E7347" t="s" s="16">
        <v>42</v>
      </c>
      <c r="F7347" s="55">
        <v>409</v>
      </c>
      <c r="G7347" s="17">
        <v>418</v>
      </c>
      <c r="H7347" s="18">
        <f>SUM(G7347-F7347)</f>
        <v>9</v>
      </c>
      <c r="I7347" s="19">
        <f>H7347/F7347</f>
        <v>0.0220048899755501</v>
      </c>
      <c r="J7347" s="19">
        <f>H7347/G7347</f>
        <v>0.0215311004784689</v>
      </c>
      <c r="K7347" t="s" s="21">
        <f>IF(J7347&lt;25%,"น้อยกว่า 25%",IF(J7347&gt;=25%,"มากกว่าหรือเท่ากับ 25%",IF(J7347&gt;=35%,"มากกว่าหรือเท่ากับ 35%")))</f>
        <v>18</v>
      </c>
    </row>
    <row r="7348" s="7" customFormat="1" ht="19.15" customHeight="1">
      <c r="A7348" t="s" s="16">
        <v>7364</v>
      </c>
      <c r="B7348" s="17">
        <v>4</v>
      </c>
      <c r="C7348" s="17">
        <v>12</v>
      </c>
      <c r="D7348" t="s" s="16">
        <v>7488</v>
      </c>
      <c r="E7348" t="s" s="16">
        <v>64</v>
      </c>
      <c r="F7348" s="55">
        <v>263</v>
      </c>
      <c r="G7348" s="17">
        <v>266</v>
      </c>
      <c r="H7348" s="18">
        <f>SUM(G7348-F7348)</f>
        <v>3</v>
      </c>
      <c r="I7348" s="19">
        <f>H7348/F7348</f>
        <v>0.0114068441064639</v>
      </c>
      <c r="J7348" s="19">
        <f>H7348/G7348</f>
        <v>0.0112781954887218</v>
      </c>
      <c r="K7348" t="s" s="21">
        <f>IF(J7348&lt;25%,"น้อยกว่า 25%",IF(J7348&gt;=25%,"มากกว่าหรือเท่ากับ 25%",IF(J7348&gt;=35%,"มากกว่าหรือเท่ากับ 35%")))</f>
        <v>18</v>
      </c>
    </row>
    <row r="7349" s="7" customFormat="1" ht="19.15" customHeight="1">
      <c r="A7349" t="s" s="16">
        <v>7364</v>
      </c>
      <c r="B7349" s="17">
        <v>4</v>
      </c>
      <c r="C7349" s="17">
        <v>7</v>
      </c>
      <c r="D7349" t="s" s="16">
        <v>7489</v>
      </c>
      <c r="E7349" t="s" s="16">
        <v>24</v>
      </c>
      <c r="F7349" s="55">
        <v>209</v>
      </c>
      <c r="G7349" s="17">
        <v>215</v>
      </c>
      <c r="H7349" s="18">
        <f>SUM(G7349-F7349)</f>
        <v>6</v>
      </c>
      <c r="I7349" s="19">
        <f>H7349/F7349</f>
        <v>0.0287081339712919</v>
      </c>
      <c r="J7349" s="19">
        <f>H7349/G7349</f>
        <v>0.027906976744186</v>
      </c>
      <c r="K7349" t="s" s="21">
        <f>IF(J7349&lt;25%,"น้อยกว่า 25%",IF(J7349&gt;=25%,"มากกว่าหรือเท่ากับ 25%",IF(J7349&gt;=35%,"มากกว่าหรือเท่ากับ 35%")))</f>
        <v>18</v>
      </c>
    </row>
    <row r="7350" s="7" customFormat="1" ht="19.15" customHeight="1">
      <c r="A7350" t="s" s="16">
        <v>7364</v>
      </c>
      <c r="B7350" s="17">
        <v>4</v>
      </c>
      <c r="C7350" s="17">
        <v>11</v>
      </c>
      <c r="D7350" t="s" s="16">
        <v>7490</v>
      </c>
      <c r="E7350" t="s" s="16">
        <v>48</v>
      </c>
      <c r="F7350" s="55">
        <v>205</v>
      </c>
      <c r="G7350" s="17">
        <v>215</v>
      </c>
      <c r="H7350" s="18">
        <f>SUM(G7350-F7350)</f>
        <v>10</v>
      </c>
      <c r="I7350" s="19">
        <f>H7350/F7350</f>
        <v>0.048780487804878</v>
      </c>
      <c r="J7350" s="19">
        <f>H7350/G7350</f>
        <v>0.0465116279069767</v>
      </c>
      <c r="K7350" t="s" s="21">
        <f>IF(J7350&lt;25%,"น้อยกว่า 25%",IF(J7350&gt;=25%,"มากกว่าหรือเท่ากับ 25%",IF(J7350&gt;=35%,"มากกว่าหรือเท่ากับ 35%")))</f>
        <v>18</v>
      </c>
    </row>
    <row r="7351" s="7" customFormat="1" ht="19.15" customHeight="1">
      <c r="A7351" t="s" s="16">
        <v>7364</v>
      </c>
      <c r="B7351" s="17">
        <v>4</v>
      </c>
      <c r="C7351" s="17">
        <v>24</v>
      </c>
      <c r="D7351" t="s" s="16">
        <v>7491</v>
      </c>
      <c r="E7351" t="s" s="16">
        <v>62</v>
      </c>
      <c r="F7351" s="55">
        <v>182</v>
      </c>
      <c r="G7351" s="17">
        <v>193</v>
      </c>
      <c r="H7351" s="18">
        <f>SUM(G7351-F7351)</f>
        <v>11</v>
      </c>
      <c r="I7351" s="19">
        <f>H7351/F7351</f>
        <v>0.0604395604395604</v>
      </c>
      <c r="J7351" s="19">
        <f>H7351/G7351</f>
        <v>0.0569948186528497</v>
      </c>
      <c r="K7351" t="s" s="21">
        <f>IF(J7351&lt;25%,"น้อยกว่า 25%",IF(J7351&gt;=25%,"มากกว่าหรือเท่ากับ 25%",IF(J7351&gt;=35%,"มากกว่าหรือเท่ากับ 35%")))</f>
        <v>18</v>
      </c>
    </row>
    <row r="7352" s="7" customFormat="1" ht="19.15" customHeight="1">
      <c r="A7352" t="s" s="16">
        <v>7364</v>
      </c>
      <c r="B7352" s="17">
        <v>4</v>
      </c>
      <c r="C7352" s="17">
        <v>29</v>
      </c>
      <c r="D7352" t="s" s="16">
        <v>7492</v>
      </c>
      <c r="E7352" t="s" s="16">
        <v>1546</v>
      </c>
      <c r="F7352" s="55">
        <v>188</v>
      </c>
      <c r="G7352" s="17">
        <v>189</v>
      </c>
      <c r="H7352" s="18">
        <f>SUM(G7352-F7352)</f>
        <v>1</v>
      </c>
      <c r="I7352" s="19">
        <f>H7352/F7352</f>
        <v>0.00531914893617021</v>
      </c>
      <c r="J7352" s="19">
        <f>H7352/G7352</f>
        <v>0.00529100529100529</v>
      </c>
      <c r="K7352" t="s" s="21">
        <f>IF(J7352&lt;25%,"น้อยกว่า 25%",IF(J7352&gt;=25%,"มากกว่าหรือเท่ากับ 25%",IF(J7352&gt;=35%,"มากกว่าหรือเท่ากับ 35%")))</f>
        <v>18</v>
      </c>
    </row>
    <row r="7353" s="7" customFormat="1" ht="19.15" customHeight="1">
      <c r="A7353" t="s" s="16">
        <v>7364</v>
      </c>
      <c r="B7353" s="17">
        <v>4</v>
      </c>
      <c r="C7353" s="17">
        <v>17</v>
      </c>
      <c r="D7353" t="s" s="16">
        <v>7493</v>
      </c>
      <c r="E7353" t="s" s="16">
        <v>36</v>
      </c>
      <c r="F7353" s="55">
        <v>179</v>
      </c>
      <c r="G7353" s="17">
        <v>187</v>
      </c>
      <c r="H7353" s="18">
        <f>SUM(G7353-F7353)</f>
        <v>8</v>
      </c>
      <c r="I7353" s="19">
        <f>H7353/F7353</f>
        <v>0.0446927374301676</v>
      </c>
      <c r="J7353" s="19">
        <f>H7353/G7353</f>
        <v>0.0427807486631016</v>
      </c>
      <c r="K7353" t="s" s="21">
        <f>IF(J7353&lt;25%,"น้อยกว่า 25%",IF(J7353&gt;=25%,"มากกว่าหรือเท่ากับ 25%",IF(J7353&gt;=35%,"มากกว่าหรือเท่ากับ 35%")))</f>
        <v>18</v>
      </c>
    </row>
    <row r="7354" s="7" customFormat="1" ht="19.15" customHeight="1">
      <c r="A7354" t="s" s="16">
        <v>7364</v>
      </c>
      <c r="B7354" s="17">
        <v>4</v>
      </c>
      <c r="C7354" s="17">
        <v>20</v>
      </c>
      <c r="D7354" t="s" s="16">
        <v>7494</v>
      </c>
      <c r="E7354" t="s" s="16">
        <v>30</v>
      </c>
      <c r="F7354" s="55">
        <v>165</v>
      </c>
      <c r="G7354" s="17">
        <v>170</v>
      </c>
      <c r="H7354" s="18">
        <f>SUM(G7354-F7354)</f>
        <v>5</v>
      </c>
      <c r="I7354" s="19">
        <f>H7354/F7354</f>
        <v>0.0303030303030303</v>
      </c>
      <c r="J7354" s="19">
        <f>H7354/G7354</f>
        <v>0.0294117647058824</v>
      </c>
      <c r="K7354" t="s" s="21">
        <f>IF(J7354&lt;25%,"น้อยกว่า 25%",IF(J7354&gt;=25%,"มากกว่าหรือเท่ากับ 25%",IF(J7354&gt;=35%,"มากกว่าหรือเท่ากับ 35%")))</f>
        <v>18</v>
      </c>
    </row>
    <row r="7355" s="7" customFormat="1" ht="19.15" customHeight="1">
      <c r="A7355" t="s" s="16">
        <v>7364</v>
      </c>
      <c r="B7355" s="17">
        <v>4</v>
      </c>
      <c r="C7355" s="17">
        <v>21</v>
      </c>
      <c r="D7355" t="s" s="16">
        <v>7495</v>
      </c>
      <c r="E7355" t="s" s="16">
        <v>66</v>
      </c>
      <c r="F7355" s="55">
        <v>154</v>
      </c>
      <c r="G7355" s="17">
        <v>159</v>
      </c>
      <c r="H7355" s="18">
        <f>SUM(G7355-F7355)</f>
        <v>5</v>
      </c>
      <c r="I7355" s="19">
        <f>H7355/F7355</f>
        <v>0.0324675324675325</v>
      </c>
      <c r="J7355" s="19">
        <f>H7355/G7355</f>
        <v>0.0314465408805031</v>
      </c>
      <c r="K7355" t="s" s="21">
        <f>IF(J7355&lt;25%,"น้อยกว่า 25%",IF(J7355&gt;=25%,"มากกว่าหรือเท่ากับ 25%",IF(J7355&gt;=35%,"มากกว่าหรือเท่ากับ 35%")))</f>
        <v>18</v>
      </c>
    </row>
    <row r="7356" s="7" customFormat="1" ht="19.15" customHeight="1">
      <c r="A7356" t="s" s="16">
        <v>7364</v>
      </c>
      <c r="B7356" s="17">
        <v>4</v>
      </c>
      <c r="C7356" s="17">
        <v>31</v>
      </c>
      <c r="D7356" t="s" s="16">
        <v>7496</v>
      </c>
      <c r="E7356" t="s" s="16">
        <v>110</v>
      </c>
      <c r="F7356" s="55">
        <v>138</v>
      </c>
      <c r="G7356" s="17">
        <v>139</v>
      </c>
      <c r="H7356" s="18">
        <f>SUM(G7356-F7356)</f>
        <v>1</v>
      </c>
      <c r="I7356" s="19">
        <f>H7356/F7356</f>
        <v>0.0072463768115942</v>
      </c>
      <c r="J7356" s="19">
        <f>H7356/G7356</f>
        <v>0.00719424460431655</v>
      </c>
      <c r="K7356" t="s" s="21">
        <f>IF(J7356&lt;25%,"น้อยกว่า 25%",IF(J7356&gt;=25%,"มากกว่าหรือเท่ากับ 25%",IF(J7356&gt;=35%,"มากกว่าหรือเท่ากับ 35%")))</f>
        <v>18</v>
      </c>
    </row>
    <row r="7357" s="7" customFormat="1" ht="19.15" customHeight="1">
      <c r="A7357" t="s" s="16">
        <v>7364</v>
      </c>
      <c r="B7357" s="17">
        <v>4</v>
      </c>
      <c r="C7357" s="17">
        <v>4</v>
      </c>
      <c r="D7357" t="s" s="16">
        <v>7497</v>
      </c>
      <c r="E7357" t="s" s="16">
        <v>74</v>
      </c>
      <c r="F7357" s="55">
        <v>109</v>
      </c>
      <c r="G7357" s="17">
        <v>115</v>
      </c>
      <c r="H7357" s="18">
        <f>SUM(G7357-F7357)</f>
        <v>6</v>
      </c>
      <c r="I7357" s="19">
        <f>H7357/F7357</f>
        <v>0.055045871559633</v>
      </c>
      <c r="J7357" s="19">
        <f>H7357/G7357</f>
        <v>0.0521739130434783</v>
      </c>
      <c r="K7357" t="s" s="21">
        <f>IF(J7357&lt;25%,"น้อยกว่า 25%",IF(J7357&gt;=25%,"มากกว่าหรือเท่ากับ 25%",IF(J7357&gt;=35%,"มากกว่าหรือเท่ากับ 35%")))</f>
        <v>18</v>
      </c>
    </row>
    <row r="7358" s="7" customFormat="1" ht="19.15" customHeight="1">
      <c r="A7358" t="s" s="16">
        <v>7364</v>
      </c>
      <c r="B7358" s="17">
        <v>4</v>
      </c>
      <c r="C7358" s="17">
        <v>9</v>
      </c>
      <c r="D7358" t="s" s="16">
        <v>7498</v>
      </c>
      <c r="E7358" t="s" s="16">
        <v>1375</v>
      </c>
      <c r="F7358" s="55">
        <v>111</v>
      </c>
      <c r="G7358" s="17">
        <v>113</v>
      </c>
      <c r="H7358" s="18">
        <f>SUM(G7358-F7358)</f>
        <v>2</v>
      </c>
      <c r="I7358" s="19">
        <f>H7358/F7358</f>
        <v>0.018018018018018</v>
      </c>
      <c r="J7358" s="19">
        <f>H7358/G7358</f>
        <v>0.0176991150442478</v>
      </c>
      <c r="K7358" t="s" s="21">
        <f>IF(J7358&lt;25%,"น้อยกว่า 25%",IF(J7358&gt;=25%,"มากกว่าหรือเท่ากับ 25%",IF(J7358&gt;=35%,"มากกว่าหรือเท่ากับ 35%")))</f>
        <v>18</v>
      </c>
    </row>
    <row r="7359" s="7" customFormat="1" ht="19.15" customHeight="1">
      <c r="A7359" t="s" s="16">
        <v>7364</v>
      </c>
      <c r="B7359" s="17">
        <v>4</v>
      </c>
      <c r="C7359" s="17">
        <v>26</v>
      </c>
      <c r="D7359" t="s" s="16">
        <v>7499</v>
      </c>
      <c r="E7359" t="s" s="16">
        <v>281</v>
      </c>
      <c r="F7359" s="55">
        <v>87</v>
      </c>
      <c r="G7359" s="17">
        <v>90</v>
      </c>
      <c r="H7359" s="18">
        <f>SUM(G7359-F7359)</f>
        <v>3</v>
      </c>
      <c r="I7359" s="19">
        <f>H7359/F7359</f>
        <v>0.0344827586206897</v>
      </c>
      <c r="J7359" s="19">
        <f>H7359/G7359</f>
        <v>0.0333333333333333</v>
      </c>
      <c r="K7359" t="s" s="21">
        <f>IF(J7359&lt;25%,"น้อยกว่า 25%",IF(J7359&gt;=25%,"มากกว่าหรือเท่ากับ 25%",IF(J7359&gt;=35%,"มากกว่าหรือเท่ากับ 35%")))</f>
        <v>18</v>
      </c>
    </row>
    <row r="7360" s="7" customFormat="1" ht="19.15" customHeight="1">
      <c r="A7360" t="s" s="16">
        <v>7364</v>
      </c>
      <c r="B7360" s="17">
        <v>4</v>
      </c>
      <c r="C7360" s="17">
        <v>5</v>
      </c>
      <c r="D7360" t="s" s="16">
        <v>7500</v>
      </c>
      <c r="E7360" t="s" s="16">
        <v>44</v>
      </c>
      <c r="F7360" s="55">
        <v>77</v>
      </c>
      <c r="G7360" s="17">
        <v>85</v>
      </c>
      <c r="H7360" s="18">
        <f>SUM(G7360-F7360)</f>
        <v>8</v>
      </c>
      <c r="I7360" s="19">
        <f>H7360/F7360</f>
        <v>0.103896103896104</v>
      </c>
      <c r="J7360" s="19">
        <f>H7360/G7360</f>
        <v>0.0941176470588235</v>
      </c>
      <c r="K7360" t="s" s="21">
        <f>IF(J7360&lt;25%,"น้อยกว่า 25%",IF(J7360&gt;=25%,"มากกว่าหรือเท่ากับ 25%",IF(J7360&gt;=35%,"มากกว่าหรือเท่ากับ 35%")))</f>
        <v>18</v>
      </c>
    </row>
    <row r="7361" s="7" customFormat="1" ht="19.15" customHeight="1">
      <c r="A7361" t="s" s="16">
        <v>7364</v>
      </c>
      <c r="B7361" s="17">
        <v>4</v>
      </c>
      <c r="C7361" s="17">
        <v>23</v>
      </c>
      <c r="D7361" t="s" s="16">
        <v>7501</v>
      </c>
      <c r="E7361" t="s" s="16">
        <v>116</v>
      </c>
      <c r="F7361" s="55">
        <v>76</v>
      </c>
      <c r="G7361" s="17">
        <v>78</v>
      </c>
      <c r="H7361" s="18">
        <f>SUM(G7361-F7361)</f>
        <v>2</v>
      </c>
      <c r="I7361" s="19">
        <f>H7361/F7361</f>
        <v>0.0263157894736842</v>
      </c>
      <c r="J7361" s="19">
        <f>H7361/G7361</f>
        <v>0.0256410256410256</v>
      </c>
      <c r="K7361" t="s" s="21">
        <f>IF(J7361&lt;25%,"น้อยกว่า 25%",IF(J7361&gt;=25%,"มากกว่าหรือเท่ากับ 25%",IF(J7361&gt;=35%,"มากกว่าหรือเท่ากับ 35%")))</f>
        <v>18</v>
      </c>
    </row>
    <row r="7362" s="7" customFormat="1" ht="19.15" customHeight="1">
      <c r="A7362" t="s" s="16">
        <v>7364</v>
      </c>
      <c r="B7362" s="17">
        <v>4</v>
      </c>
      <c r="C7362" s="17">
        <v>32</v>
      </c>
      <c r="D7362" t="s" s="16">
        <v>7502</v>
      </c>
      <c r="E7362" t="s" s="16">
        <v>106</v>
      </c>
      <c r="F7362" s="55">
        <v>66</v>
      </c>
      <c r="G7362" s="17">
        <v>75</v>
      </c>
      <c r="H7362" s="18">
        <f>SUM(G7362-F7362)</f>
        <v>9</v>
      </c>
      <c r="I7362" s="19">
        <f>H7362/F7362</f>
        <v>0.136363636363636</v>
      </c>
      <c r="J7362" s="19">
        <f>H7362/G7362</f>
        <v>0.12</v>
      </c>
      <c r="K7362" t="s" s="21">
        <f>IF(J7362&lt;25%,"น้อยกว่า 25%",IF(J7362&gt;=25%,"มากกว่าหรือเท่ากับ 25%",IF(J7362&gt;=35%,"มากกว่าหรือเท่ากับ 35%")))</f>
        <v>18</v>
      </c>
    </row>
    <row r="7363" s="7" customFormat="1" ht="19.15" customHeight="1">
      <c r="A7363" t="s" s="16">
        <v>7364</v>
      </c>
      <c r="B7363" s="17">
        <v>4</v>
      </c>
      <c r="C7363" s="17">
        <v>25</v>
      </c>
      <c r="D7363" t="s" s="16">
        <v>7503</v>
      </c>
      <c r="E7363" t="s" s="16">
        <v>112</v>
      </c>
      <c r="F7363" s="55">
        <v>57</v>
      </c>
      <c r="G7363" s="17">
        <v>60</v>
      </c>
      <c r="H7363" s="18">
        <f>SUM(G7363-F7363)</f>
        <v>3</v>
      </c>
      <c r="I7363" s="19">
        <f>H7363/F7363</f>
        <v>0.0526315789473684</v>
      </c>
      <c r="J7363" s="19">
        <f>H7363/G7363</f>
        <v>0.05</v>
      </c>
      <c r="K7363" t="s" s="21">
        <f>IF(J7363&lt;25%,"น้อยกว่า 25%",IF(J7363&gt;=25%,"มากกว่าหรือเท่ากับ 25%",IF(J7363&gt;=35%,"มากกว่าหรือเท่ากับ 35%")))</f>
        <v>18</v>
      </c>
    </row>
    <row r="7364" s="7" customFormat="1" ht="19.15" customHeight="1">
      <c r="A7364" t="s" s="16">
        <v>7364</v>
      </c>
      <c r="B7364" s="17">
        <v>4</v>
      </c>
      <c r="C7364" s="17">
        <v>8</v>
      </c>
      <c r="D7364" t="s" s="16">
        <v>7504</v>
      </c>
      <c r="E7364" t="s" s="16">
        <v>76</v>
      </c>
      <c r="F7364" s="55">
        <v>34</v>
      </c>
      <c r="G7364" s="17">
        <v>36</v>
      </c>
      <c r="H7364" s="18">
        <f>SUM(G7364-F7364)</f>
        <v>2</v>
      </c>
      <c r="I7364" s="19">
        <f>H7364/F7364</f>
        <v>0.0588235294117647</v>
      </c>
      <c r="J7364" s="19">
        <f>H7364/G7364</f>
        <v>0.0555555555555556</v>
      </c>
      <c r="K7364" t="s" s="21">
        <f>IF(J7364&lt;25%,"น้อยกว่า 25%",IF(J7364&gt;=25%,"มากกว่าหรือเท่ากับ 25%",IF(J7364&gt;=35%,"มากกว่าหรือเท่ากับ 35%")))</f>
        <v>18</v>
      </c>
    </row>
    <row r="7365" s="7" customFormat="1" ht="19.15" customHeight="1">
      <c r="A7365" t="s" s="16">
        <v>7364</v>
      </c>
      <c r="B7365" s="17">
        <v>6</v>
      </c>
      <c r="C7365" s="17">
        <v>14</v>
      </c>
      <c r="D7365" t="s" s="16">
        <v>7505</v>
      </c>
      <c r="E7365" t="s" s="16">
        <v>44</v>
      </c>
      <c r="F7365" s="59">
        <v>85</v>
      </c>
      <c r="G7365" s="30">
        <v>116</v>
      </c>
      <c r="H7365" s="18">
        <f>SUM(G7365-F7365)</f>
        <v>31</v>
      </c>
      <c r="I7365" s="19">
        <f>H7365/F7365</f>
        <v>0.364705882352941</v>
      </c>
      <c r="J7365" s="19">
        <f>H7365/G7365</f>
        <v>0.267241379310345</v>
      </c>
      <c r="K7365" t="s" s="21">
        <f>IF(J7365&lt;25%,"น้อยกว่า 25%",IF(J7365&gt;=25%,"มากกว่าหรือเท่ากับ 25%",IF(J7365&gt;=35%,"มากกว่าหรือเท่ากับ 35%")))</f>
        <v>122</v>
      </c>
    </row>
    <row r="7366" s="7" customFormat="1" ht="19.15" customHeight="1">
      <c r="A7366" t="s" s="16">
        <v>7364</v>
      </c>
      <c r="B7366" s="17">
        <v>4</v>
      </c>
      <c r="C7366" s="17">
        <v>27</v>
      </c>
      <c r="D7366" t="s" s="16">
        <v>7506</v>
      </c>
      <c r="E7366" t="s" s="16">
        <v>72</v>
      </c>
      <c r="F7366" s="55">
        <v>28</v>
      </c>
      <c r="G7366" s="17">
        <v>28</v>
      </c>
      <c r="H7366" s="18">
        <f>SUM(G7366-F7366)</f>
        <v>0</v>
      </c>
      <c r="I7366" s="19">
        <f>H7366/F7366</f>
        <v>0</v>
      </c>
      <c r="J7366" s="19">
        <f>H7366/G7366</f>
        <v>0</v>
      </c>
      <c r="K7366" t="s" s="21">
        <f>IF(J7366&lt;25%,"น้อยกว่า 25%",IF(J7366&gt;=25%,"มากกว่าหรือเท่ากับ 25%",IF(J7366&gt;=35%,"มากกว่าหรือเท่ากับ 35%")))</f>
        <v>18</v>
      </c>
    </row>
    <row r="7367" s="7" customFormat="1" ht="19.15" customHeight="1">
      <c r="A7367" t="s" s="16">
        <v>7364</v>
      </c>
      <c r="B7367" s="17">
        <v>4</v>
      </c>
      <c r="C7367" s="17">
        <v>36</v>
      </c>
      <c r="D7367" t="s" s="16">
        <v>7507</v>
      </c>
      <c r="E7367" t="s" s="16">
        <v>103</v>
      </c>
      <c r="F7367" s="55">
        <v>25</v>
      </c>
      <c r="G7367" s="17">
        <v>25</v>
      </c>
      <c r="H7367" s="18">
        <f>SUM(G7367-F7367)</f>
        <v>0</v>
      </c>
      <c r="I7367" s="19">
        <f>H7367/F7367</f>
        <v>0</v>
      </c>
      <c r="J7367" s="19">
        <f>H7367/G7367</f>
        <v>0</v>
      </c>
      <c r="K7367" t="s" s="21">
        <f>IF(J7367&lt;25%,"น้อยกว่า 25%",IF(J7367&gt;=25%,"มากกว่าหรือเท่ากับ 25%",IF(J7367&gt;=35%,"มากกว่าหรือเท่ากับ 35%")))</f>
        <v>18</v>
      </c>
    </row>
    <row r="7368" s="7" customFormat="1" ht="19.15" customHeight="1">
      <c r="A7368" t="s" s="16">
        <v>7364</v>
      </c>
      <c r="B7368" s="17">
        <v>4</v>
      </c>
      <c r="C7368" s="17">
        <v>28</v>
      </c>
      <c r="D7368" t="s" s="16">
        <v>7508</v>
      </c>
      <c r="E7368" t="s" s="16">
        <v>52</v>
      </c>
      <c r="F7368" s="55">
        <v>21</v>
      </c>
      <c r="G7368" s="17">
        <v>21</v>
      </c>
      <c r="H7368" s="18">
        <f>SUM(G7368-F7368)</f>
        <v>0</v>
      </c>
      <c r="I7368" s="19">
        <f>H7368/F7368</f>
        <v>0</v>
      </c>
      <c r="J7368" s="19">
        <f>H7368/G7368</f>
        <v>0</v>
      </c>
      <c r="K7368" t="s" s="21">
        <f>IF(J7368&lt;25%,"น้อยกว่า 25%",IF(J7368&gt;=25%,"มากกว่าหรือเท่ากับ 25%",IF(J7368&gt;=35%,"มากกว่าหรือเท่ากับ 35%")))</f>
        <v>18</v>
      </c>
    </row>
    <row r="7369" s="7" customFormat="1" ht="19.15" customHeight="1">
      <c r="A7369" t="s" s="16">
        <v>7364</v>
      </c>
      <c r="B7369" s="17">
        <v>4</v>
      </c>
      <c r="C7369" s="17">
        <v>18</v>
      </c>
      <c r="D7369" t="s" s="16">
        <v>7509</v>
      </c>
      <c r="E7369" t="s" s="16">
        <v>424</v>
      </c>
      <c r="F7369" s="55">
        <v>16</v>
      </c>
      <c r="G7369" s="17">
        <v>19</v>
      </c>
      <c r="H7369" s="18">
        <f>SUM(G7369-F7369)</f>
        <v>3</v>
      </c>
      <c r="I7369" s="19">
        <f>H7369/F7369</f>
        <v>0.1875</v>
      </c>
      <c r="J7369" s="19">
        <f>H7369/G7369</f>
        <v>0.157894736842105</v>
      </c>
      <c r="K7369" t="s" s="21">
        <f>IF(J7369&lt;25%,"น้อยกว่า 25%",IF(J7369&gt;=25%,"มากกว่าหรือเท่ากับ 25%",IF(J7369&gt;=35%,"มากกว่าหรือเท่ากับ 35%")))</f>
        <v>18</v>
      </c>
    </row>
    <row r="7370" s="7" customFormat="1" ht="19.15" customHeight="1">
      <c r="A7370" t="s" s="16">
        <v>7364</v>
      </c>
      <c r="B7370" s="17">
        <v>4</v>
      </c>
      <c r="C7370" s="17">
        <v>3</v>
      </c>
      <c r="D7370" t="s" s="16">
        <v>7510</v>
      </c>
      <c r="E7370" t="s" s="16">
        <v>101</v>
      </c>
      <c r="F7370" s="37">
        <v>0</v>
      </c>
      <c r="G7370" s="17">
        <v>0</v>
      </c>
      <c r="H7370" s="18">
        <f>SUM(G7370-F7370)</f>
        <v>0</v>
      </c>
      <c r="I7370" s="19">
        <f>H7370/F7370</f>
      </c>
      <c r="J7370" s="19">
        <f>H7370/G7370</f>
      </c>
      <c r="K7370" s="24">
        <f>IF(J7370&lt;25%,"น้อยกว่า 25%",IF(J7370&gt;=25%,"มากกว่าหรือเท่ากับ 25%",IF(J7370&gt;=35%,"มากกว่าหรือเท่ากับ 35%")))</f>
      </c>
    </row>
    <row r="7371" s="7" customFormat="1" ht="19.15" customHeight="1">
      <c r="A7371" t="s" s="16">
        <v>7364</v>
      </c>
      <c r="B7371" s="17">
        <v>4</v>
      </c>
      <c r="C7371" s="17">
        <v>15</v>
      </c>
      <c r="D7371" t="s" s="16">
        <v>7511</v>
      </c>
      <c r="E7371" t="s" s="16">
        <v>380</v>
      </c>
      <c r="F7371" s="37">
        <v>0</v>
      </c>
      <c r="G7371" s="17">
        <v>0</v>
      </c>
      <c r="H7371" s="18">
        <f>SUM(G7371-F7371)</f>
        <v>0</v>
      </c>
      <c r="I7371" s="19">
        <f>H7371/F7371</f>
      </c>
      <c r="J7371" s="19">
        <f>H7371/G7371</f>
      </c>
      <c r="K7371" s="24">
        <f>IF(J7371&lt;25%,"น้อยกว่า 25%",IF(J7371&gt;=25%,"มากกว่าหรือเท่ากับ 25%",IF(J7371&gt;=35%,"มากกว่าหรือเท่ากับ 35%")))</f>
      </c>
    </row>
    <row r="7372" s="7" customFormat="1" ht="19.15" customHeight="1">
      <c r="A7372" t="s" s="16">
        <v>7364</v>
      </c>
      <c r="B7372" s="17">
        <v>4</v>
      </c>
      <c r="C7372" s="17">
        <v>30</v>
      </c>
      <c r="D7372" t="s" s="16">
        <v>7512</v>
      </c>
      <c r="E7372" t="s" s="16">
        <v>147</v>
      </c>
      <c r="F7372" s="37">
        <v>0</v>
      </c>
      <c r="G7372" s="17">
        <v>0</v>
      </c>
      <c r="H7372" s="18">
        <f>SUM(G7372-F7372)</f>
        <v>0</v>
      </c>
      <c r="I7372" s="19">
        <f>H7372/F7372</f>
      </c>
      <c r="J7372" s="19">
        <f>H7372/G7372</f>
      </c>
      <c r="K7372" s="24">
        <f>IF(J7372&lt;25%,"น้อยกว่า 25%",IF(J7372&gt;=25%,"มากกว่าหรือเท่ากับ 25%",IF(J7372&gt;=35%,"มากกว่าหรือเท่ากับ 35%")))</f>
      </c>
    </row>
    <row r="7373" s="7" customFormat="1" ht="19.15" customHeight="1">
      <c r="A7373" t="s" s="16">
        <v>7364</v>
      </c>
      <c r="B7373" s="17">
        <v>4</v>
      </c>
      <c r="C7373" s="17">
        <v>34</v>
      </c>
      <c r="D7373" t="s" s="16">
        <v>7513</v>
      </c>
      <c r="E7373" t="s" s="16">
        <v>78</v>
      </c>
      <c r="F7373" s="37">
        <v>0</v>
      </c>
      <c r="G7373" s="17">
        <v>0</v>
      </c>
      <c r="H7373" s="18">
        <f>SUM(G7373-F7373)</f>
        <v>0</v>
      </c>
      <c r="I7373" s="19">
        <f>H7373/F7373</f>
      </c>
      <c r="J7373" s="19">
        <f>H7373/G7373</f>
      </c>
      <c r="K7373" s="24">
        <f>IF(J7373&lt;25%,"น้อยกว่า 25%",IF(J7373&gt;=25%,"มากกว่าหรือเท่ากับ 25%",IF(J7373&gt;=35%,"มากกว่าหรือเท่ากับ 35%")))</f>
      </c>
    </row>
    <row r="7374" s="7" customFormat="1" ht="19.15" customHeight="1">
      <c r="A7374" t="s" s="16">
        <v>7364</v>
      </c>
      <c r="B7374" s="17">
        <v>5</v>
      </c>
      <c r="C7374" s="17">
        <v>2</v>
      </c>
      <c r="D7374" t="s" s="16">
        <v>7514</v>
      </c>
      <c r="E7374" t="s" s="16">
        <v>84</v>
      </c>
      <c r="F7374" s="55">
        <v>55971</v>
      </c>
      <c r="G7374" s="17">
        <v>58842</v>
      </c>
      <c r="H7374" s="18">
        <f>SUM(G7374-F7374)</f>
        <v>2871</v>
      </c>
      <c r="I7374" s="19">
        <f>H7374/F7374</f>
        <v>0.0512944203248111</v>
      </c>
      <c r="J7374" s="19">
        <f>H7374/G7374</f>
        <v>0.0487916794126644</v>
      </c>
      <c r="K7374" t="s" s="21">
        <f>IF(J7374&lt;25%,"น้อยกว่า 25%",IF(J7374&gt;=25%,"มากกว่าหรือเท่ากับ 25%",IF(J7374&gt;=35%,"มากกว่าหรือเท่ากับ 35%")))</f>
        <v>18</v>
      </c>
    </row>
    <row r="7375" s="7" customFormat="1" ht="19.15" customHeight="1">
      <c r="A7375" t="s" s="16">
        <v>7364</v>
      </c>
      <c r="B7375" s="17">
        <v>5</v>
      </c>
      <c r="C7375" s="17">
        <v>14</v>
      </c>
      <c r="D7375" t="s" s="16">
        <v>7515</v>
      </c>
      <c r="E7375" t="s" s="16">
        <v>22</v>
      </c>
      <c r="F7375" s="55">
        <v>10805</v>
      </c>
      <c r="G7375" s="17">
        <v>11172</v>
      </c>
      <c r="H7375" s="18">
        <f>SUM(G7375-F7375)</f>
        <v>367</v>
      </c>
      <c r="I7375" s="19">
        <f>H7375/F7375</f>
        <v>0.0339657565941694</v>
      </c>
      <c r="J7375" s="19">
        <f>H7375/G7375</f>
        <v>0.0328499820981024</v>
      </c>
      <c r="K7375" t="s" s="21">
        <f>IF(J7375&lt;25%,"น้อยกว่า 25%",IF(J7375&gt;=25%,"มากกว่าหรือเท่ากับ 25%",IF(J7375&gt;=35%,"มากกว่าหรือเท่ากับ 35%")))</f>
        <v>18</v>
      </c>
    </row>
    <row r="7376" s="7" customFormat="1" ht="19.15" customHeight="1">
      <c r="A7376" t="s" s="16">
        <v>7364</v>
      </c>
      <c r="B7376" s="17">
        <v>5</v>
      </c>
      <c r="C7376" s="17">
        <v>12</v>
      </c>
      <c r="D7376" t="s" s="16">
        <v>7516</v>
      </c>
      <c r="E7376" t="s" s="16">
        <v>20</v>
      </c>
      <c r="F7376" s="55">
        <v>9340</v>
      </c>
      <c r="G7376" s="17">
        <v>9686</v>
      </c>
      <c r="H7376" s="18">
        <f>SUM(G7376-F7376)</f>
        <v>346</v>
      </c>
      <c r="I7376" s="19">
        <f>H7376/F7376</f>
        <v>0.0370449678800857</v>
      </c>
      <c r="J7376" s="19">
        <f>H7376/G7376</f>
        <v>0.0357216601280198</v>
      </c>
      <c r="K7376" t="s" s="21">
        <f>IF(J7376&lt;25%,"น้อยกว่า 25%",IF(J7376&gt;=25%,"มากกว่าหรือเท่ากับ 25%",IF(J7376&gt;=35%,"มากกว่าหรือเท่ากับ 35%")))</f>
        <v>18</v>
      </c>
    </row>
    <row r="7377" s="7" customFormat="1" ht="19.15" customHeight="1">
      <c r="A7377" t="s" s="16">
        <v>7364</v>
      </c>
      <c r="B7377" s="17">
        <v>5</v>
      </c>
      <c r="C7377" s="17">
        <v>9</v>
      </c>
      <c r="D7377" t="s" s="16">
        <v>7517</v>
      </c>
      <c r="E7377" t="s" s="16">
        <v>36</v>
      </c>
      <c r="F7377" s="55">
        <v>3669</v>
      </c>
      <c r="G7377" s="17">
        <v>3743</v>
      </c>
      <c r="H7377" s="18">
        <f>SUM(G7377-F7377)</f>
        <v>74</v>
      </c>
      <c r="I7377" s="19">
        <f>H7377/F7377</f>
        <v>0.0201689833742164</v>
      </c>
      <c r="J7377" s="19">
        <f>H7377/G7377</f>
        <v>0.0197702377771841</v>
      </c>
      <c r="K7377" t="s" s="21">
        <f>IF(J7377&lt;25%,"น้อยกว่า 25%",IF(J7377&gt;=25%,"มากกว่าหรือเท่ากับ 25%",IF(J7377&gt;=35%,"มากกว่าหรือเท่ากับ 35%")))</f>
        <v>18</v>
      </c>
    </row>
    <row r="7378" s="7" customFormat="1" ht="19.15" customHeight="1">
      <c r="A7378" t="s" s="16">
        <v>7364</v>
      </c>
      <c r="B7378" s="17">
        <v>5</v>
      </c>
      <c r="C7378" s="17">
        <v>21</v>
      </c>
      <c r="D7378" t="s" s="16">
        <v>7518</v>
      </c>
      <c r="E7378" t="s" s="16">
        <v>28</v>
      </c>
      <c r="F7378" s="55">
        <v>1587</v>
      </c>
      <c r="G7378" s="17">
        <v>1708</v>
      </c>
      <c r="H7378" s="18">
        <f>SUM(G7378-F7378)</f>
        <v>121</v>
      </c>
      <c r="I7378" s="19">
        <f>H7378/F7378</f>
        <v>0.076244486452426</v>
      </c>
      <c r="J7378" s="19">
        <f>H7378/G7378</f>
        <v>0.0708430913348946</v>
      </c>
      <c r="K7378" t="s" s="21">
        <f>IF(J7378&lt;25%,"น้อยกว่า 25%",IF(J7378&gt;=25%,"มากกว่าหรือเท่ากับ 25%",IF(J7378&gt;=35%,"มากกว่าหรือเท่ากับ 35%")))</f>
        <v>18</v>
      </c>
    </row>
    <row r="7379" s="7" customFormat="1" ht="19.15" customHeight="1">
      <c r="A7379" t="s" s="16">
        <v>7364</v>
      </c>
      <c r="B7379" s="17">
        <v>5</v>
      </c>
      <c r="C7379" s="17">
        <v>5</v>
      </c>
      <c r="D7379" t="s" s="16">
        <v>7519</v>
      </c>
      <c r="E7379" t="s" s="16">
        <v>17</v>
      </c>
      <c r="F7379" s="55">
        <v>1050</v>
      </c>
      <c r="G7379" s="17">
        <v>1065</v>
      </c>
      <c r="H7379" s="18">
        <f>SUM(G7379-F7379)</f>
        <v>15</v>
      </c>
      <c r="I7379" s="19">
        <f>H7379/F7379</f>
        <v>0.0142857142857143</v>
      </c>
      <c r="J7379" s="19">
        <f>H7379/G7379</f>
        <v>0.0140845070422535</v>
      </c>
      <c r="K7379" t="s" s="21">
        <f>IF(J7379&lt;25%,"น้อยกว่า 25%",IF(J7379&gt;=25%,"มากกว่าหรือเท่ากับ 25%",IF(J7379&gt;=35%,"มากกว่าหรือเท่ากับ 35%")))</f>
        <v>18</v>
      </c>
    </row>
    <row r="7380" s="7" customFormat="1" ht="19.15" customHeight="1">
      <c r="A7380" t="s" s="16">
        <v>7364</v>
      </c>
      <c r="B7380" s="17">
        <v>5</v>
      </c>
      <c r="C7380" s="17">
        <v>22</v>
      </c>
      <c r="D7380" t="s" s="16">
        <v>7520</v>
      </c>
      <c r="E7380" t="s" s="16">
        <v>103</v>
      </c>
      <c r="F7380" s="55">
        <v>931</v>
      </c>
      <c r="G7380" s="17">
        <v>982</v>
      </c>
      <c r="H7380" s="18">
        <f>SUM(G7380-F7380)</f>
        <v>51</v>
      </c>
      <c r="I7380" s="19">
        <f>H7380/F7380</f>
        <v>0.0547798066595059</v>
      </c>
      <c r="J7380" s="19">
        <f>H7380/G7380</f>
        <v>0.0519348268839104</v>
      </c>
      <c r="K7380" t="s" s="21">
        <f>IF(J7380&lt;25%,"น้อยกว่า 25%",IF(J7380&gt;=25%,"มากกว่าหรือเท่ากับ 25%",IF(J7380&gt;=35%,"มากกว่าหรือเท่ากับ 35%")))</f>
        <v>18</v>
      </c>
    </row>
    <row r="7381" s="7" customFormat="1" ht="19.15" customHeight="1">
      <c r="A7381" t="s" s="16">
        <v>7364</v>
      </c>
      <c r="B7381" s="17">
        <v>5</v>
      </c>
      <c r="C7381" s="17">
        <v>15</v>
      </c>
      <c r="D7381" t="s" s="16">
        <v>7521</v>
      </c>
      <c r="E7381" t="s" s="16">
        <v>42</v>
      </c>
      <c r="F7381" s="55">
        <v>911</v>
      </c>
      <c r="G7381" s="17">
        <v>955</v>
      </c>
      <c r="H7381" s="18">
        <f>SUM(G7381-F7381)</f>
        <v>44</v>
      </c>
      <c r="I7381" s="19">
        <f>H7381/F7381</f>
        <v>0.0482985729967069</v>
      </c>
      <c r="J7381" s="19">
        <f>H7381/G7381</f>
        <v>0.0460732984293194</v>
      </c>
      <c r="K7381" t="s" s="21">
        <f>IF(J7381&lt;25%,"น้อยกว่า 25%",IF(J7381&gt;=25%,"มากกว่าหรือเท่ากับ 25%",IF(J7381&gt;=35%,"มากกว่าหรือเท่ากับ 35%")))</f>
        <v>18</v>
      </c>
    </row>
    <row r="7382" s="7" customFormat="1" ht="19.15" customHeight="1">
      <c r="A7382" t="s" s="16">
        <v>7364</v>
      </c>
      <c r="B7382" s="17">
        <v>5</v>
      </c>
      <c r="C7382" s="17">
        <v>1</v>
      </c>
      <c r="D7382" t="s" s="16">
        <v>7522</v>
      </c>
      <c r="E7382" t="s" s="16">
        <v>30</v>
      </c>
      <c r="F7382" s="55">
        <v>813</v>
      </c>
      <c r="G7382" s="17">
        <v>839</v>
      </c>
      <c r="H7382" s="18">
        <f>SUM(G7382-F7382)</f>
        <v>26</v>
      </c>
      <c r="I7382" s="19">
        <f>H7382/F7382</f>
        <v>0.031980319803198</v>
      </c>
      <c r="J7382" s="19">
        <f>H7382/G7382</f>
        <v>0.0309892729439809</v>
      </c>
      <c r="K7382" t="s" s="21">
        <f>IF(J7382&lt;25%,"น้อยกว่า 25%",IF(J7382&gt;=25%,"มากกว่าหรือเท่ากับ 25%",IF(J7382&gt;=35%,"มากกว่าหรือเท่ากับ 35%")))</f>
        <v>18</v>
      </c>
    </row>
    <row r="7383" s="7" customFormat="1" ht="19.15" customHeight="1">
      <c r="A7383" t="s" s="16">
        <v>7364</v>
      </c>
      <c r="B7383" s="17">
        <v>5</v>
      </c>
      <c r="C7383" s="17">
        <v>3</v>
      </c>
      <c r="D7383" t="s" s="16">
        <v>7523</v>
      </c>
      <c r="E7383" t="s" s="16">
        <v>38</v>
      </c>
      <c r="F7383" s="55">
        <v>496</v>
      </c>
      <c r="G7383" s="17">
        <v>521</v>
      </c>
      <c r="H7383" s="18">
        <f>SUM(G7383-F7383)</f>
        <v>25</v>
      </c>
      <c r="I7383" s="19">
        <f>H7383/F7383</f>
        <v>0.0504032258064516</v>
      </c>
      <c r="J7383" s="19">
        <f>H7383/G7383</f>
        <v>0.0479846449136276</v>
      </c>
      <c r="K7383" t="s" s="21">
        <f>IF(J7383&lt;25%,"น้อยกว่า 25%",IF(J7383&gt;=25%,"มากกว่าหรือเท่ากับ 25%",IF(J7383&gt;=35%,"มากกว่าหรือเท่ากับ 35%")))</f>
        <v>18</v>
      </c>
    </row>
    <row r="7384" s="7" customFormat="1" ht="19.15" customHeight="1">
      <c r="A7384" t="s" s="16">
        <v>7364</v>
      </c>
      <c r="B7384" s="17">
        <v>5</v>
      </c>
      <c r="C7384" s="17">
        <v>13</v>
      </c>
      <c r="D7384" t="s" s="16">
        <v>7524</v>
      </c>
      <c r="E7384" t="s" s="16">
        <v>60</v>
      </c>
      <c r="F7384" s="55">
        <v>398</v>
      </c>
      <c r="G7384" s="17">
        <v>403</v>
      </c>
      <c r="H7384" s="18">
        <f>SUM(G7384-F7384)</f>
        <v>5</v>
      </c>
      <c r="I7384" s="19">
        <f>H7384/F7384</f>
        <v>0.0125628140703518</v>
      </c>
      <c r="J7384" s="19">
        <f>H7384/G7384</f>
        <v>0.0124069478908189</v>
      </c>
      <c r="K7384" t="s" s="21">
        <f>IF(J7384&lt;25%,"น้อยกว่า 25%",IF(J7384&gt;=25%,"มากกว่าหรือเท่ากับ 25%",IF(J7384&gt;=35%,"มากกว่าหรือเท่ากับ 35%")))</f>
        <v>18</v>
      </c>
    </row>
    <row r="7385" s="7" customFormat="1" ht="19.15" customHeight="1">
      <c r="A7385" t="s" s="16">
        <v>7364</v>
      </c>
      <c r="B7385" s="17">
        <v>5</v>
      </c>
      <c r="C7385" s="17">
        <v>7</v>
      </c>
      <c r="D7385" t="s" s="16">
        <v>7525</v>
      </c>
      <c r="E7385" t="s" s="16">
        <v>26</v>
      </c>
      <c r="F7385" s="55">
        <v>387</v>
      </c>
      <c r="G7385" s="17">
        <v>393</v>
      </c>
      <c r="H7385" s="18">
        <f>SUM(G7385-F7385)</f>
        <v>6</v>
      </c>
      <c r="I7385" s="19">
        <f>H7385/F7385</f>
        <v>0.0155038759689922</v>
      </c>
      <c r="J7385" s="19">
        <f>H7385/G7385</f>
        <v>0.0152671755725191</v>
      </c>
      <c r="K7385" t="s" s="21">
        <f>IF(J7385&lt;25%,"น้อยกว่า 25%",IF(J7385&gt;=25%,"มากกว่าหรือเท่ากับ 25%",IF(J7385&gt;=35%,"มากกว่าหรือเท่ากับ 35%")))</f>
        <v>18</v>
      </c>
    </row>
    <row r="7386" s="7" customFormat="1" ht="19.15" customHeight="1">
      <c r="A7386" t="s" s="16">
        <v>7364</v>
      </c>
      <c r="B7386" s="17">
        <v>5</v>
      </c>
      <c r="C7386" s="17">
        <v>6</v>
      </c>
      <c r="D7386" t="s" s="16">
        <v>7526</v>
      </c>
      <c r="E7386" t="s" s="16">
        <v>34</v>
      </c>
      <c r="F7386" s="55">
        <v>310</v>
      </c>
      <c r="G7386" s="17">
        <v>316</v>
      </c>
      <c r="H7386" s="18">
        <f>SUM(G7386-F7386)</f>
        <v>6</v>
      </c>
      <c r="I7386" s="19">
        <f>H7386/F7386</f>
        <v>0.0193548387096774</v>
      </c>
      <c r="J7386" s="19">
        <f>H7386/G7386</f>
        <v>0.0189873417721519</v>
      </c>
      <c r="K7386" t="s" s="21">
        <f>IF(J7386&lt;25%,"น้อยกว่า 25%",IF(J7386&gt;=25%,"มากกว่าหรือเท่ากับ 25%",IF(J7386&gt;=35%,"มากกว่าหรือเท่ากับ 35%")))</f>
        <v>18</v>
      </c>
    </row>
    <row r="7387" s="7" customFormat="1" ht="19.15" customHeight="1">
      <c r="A7387" t="s" s="16">
        <v>7364</v>
      </c>
      <c r="B7387" s="17">
        <v>5</v>
      </c>
      <c r="C7387" s="17">
        <v>29</v>
      </c>
      <c r="D7387" t="s" s="16">
        <v>7527</v>
      </c>
      <c r="E7387" t="s" s="16">
        <v>46</v>
      </c>
      <c r="F7387" s="55">
        <v>282</v>
      </c>
      <c r="G7387" s="17">
        <v>285</v>
      </c>
      <c r="H7387" s="18">
        <f>SUM(G7387-F7387)</f>
        <v>3</v>
      </c>
      <c r="I7387" s="19">
        <f>H7387/F7387</f>
        <v>0.0106382978723404</v>
      </c>
      <c r="J7387" s="19">
        <f>H7387/G7387</f>
        <v>0.0105263157894737</v>
      </c>
      <c r="K7387" t="s" s="21">
        <f>IF(J7387&lt;25%,"น้อยกว่า 25%",IF(J7387&gt;=25%,"มากกว่าหรือเท่ากับ 25%",IF(J7387&gt;=35%,"มากกว่าหรือเท่ากับ 35%")))</f>
        <v>18</v>
      </c>
    </row>
    <row r="7388" s="7" customFormat="1" ht="19.15" customHeight="1">
      <c r="A7388" t="s" s="16">
        <v>7364</v>
      </c>
      <c r="B7388" s="17">
        <v>5</v>
      </c>
      <c r="C7388" s="17">
        <v>19</v>
      </c>
      <c r="D7388" t="s" s="16">
        <v>7528</v>
      </c>
      <c r="E7388" t="s" s="16">
        <v>116</v>
      </c>
      <c r="F7388" s="55">
        <v>229</v>
      </c>
      <c r="G7388" s="17">
        <v>233</v>
      </c>
      <c r="H7388" s="18">
        <f>SUM(G7388-F7388)</f>
        <v>4</v>
      </c>
      <c r="I7388" s="19">
        <f>H7388/F7388</f>
        <v>0.0174672489082969</v>
      </c>
      <c r="J7388" s="19">
        <f>H7388/G7388</f>
        <v>0.0171673819742489</v>
      </c>
      <c r="K7388" t="s" s="21">
        <f>IF(J7388&lt;25%,"น้อยกว่า 25%",IF(J7388&gt;=25%,"มากกว่าหรือเท่ากับ 25%",IF(J7388&gt;=35%,"มากกว่าหรือเท่ากับ 35%")))</f>
        <v>18</v>
      </c>
    </row>
    <row r="7389" s="7" customFormat="1" ht="19.15" customHeight="1">
      <c r="A7389" t="s" s="16">
        <v>7364</v>
      </c>
      <c r="B7389" s="17">
        <v>5</v>
      </c>
      <c r="C7389" s="17">
        <v>34</v>
      </c>
      <c r="D7389" t="s" s="16">
        <v>7529</v>
      </c>
      <c r="E7389" t="s" s="16">
        <v>173</v>
      </c>
      <c r="F7389" s="55">
        <v>152</v>
      </c>
      <c r="G7389" s="17">
        <v>159</v>
      </c>
      <c r="H7389" s="18">
        <f>SUM(G7389-F7389)</f>
        <v>7</v>
      </c>
      <c r="I7389" s="19">
        <f>H7389/F7389</f>
        <v>0.0460526315789474</v>
      </c>
      <c r="J7389" s="19">
        <f>H7389/G7389</f>
        <v>0.0440251572327044</v>
      </c>
      <c r="K7389" t="s" s="21">
        <f>IF(J7389&lt;25%,"น้อยกว่า 25%",IF(J7389&gt;=25%,"มากกว่าหรือเท่ากับ 25%",IF(J7389&gt;=35%,"มากกว่าหรือเท่ากับ 35%")))</f>
        <v>18</v>
      </c>
    </row>
    <row r="7390" s="7" customFormat="1" ht="19.15" customHeight="1">
      <c r="A7390" t="s" s="16">
        <v>7364</v>
      </c>
      <c r="B7390" s="17">
        <v>5</v>
      </c>
      <c r="C7390" s="17">
        <v>32</v>
      </c>
      <c r="D7390" t="s" s="16">
        <v>7530</v>
      </c>
      <c r="E7390" t="s" s="16">
        <v>1427</v>
      </c>
      <c r="F7390" s="55">
        <v>151</v>
      </c>
      <c r="G7390" s="17">
        <v>156</v>
      </c>
      <c r="H7390" s="18">
        <f>SUM(G7390-F7390)</f>
        <v>5</v>
      </c>
      <c r="I7390" s="19">
        <f>H7390/F7390</f>
        <v>0.033112582781457</v>
      </c>
      <c r="J7390" s="19">
        <f>H7390/G7390</f>
        <v>0.0320512820512821</v>
      </c>
      <c r="K7390" t="s" s="21">
        <f>IF(J7390&lt;25%,"น้อยกว่า 25%",IF(J7390&gt;=25%,"มากกว่าหรือเท่ากับ 25%",IF(J7390&gt;=35%,"มากกว่าหรือเท่ากับ 35%")))</f>
        <v>18</v>
      </c>
    </row>
    <row r="7391" s="7" customFormat="1" ht="19.15" customHeight="1">
      <c r="A7391" t="s" s="16">
        <v>7364</v>
      </c>
      <c r="B7391" s="17">
        <v>5</v>
      </c>
      <c r="C7391" s="17">
        <v>26</v>
      </c>
      <c r="D7391" t="s" s="16">
        <v>7531</v>
      </c>
      <c r="E7391" t="s" s="16">
        <v>110</v>
      </c>
      <c r="F7391" s="55">
        <v>147</v>
      </c>
      <c r="G7391" s="17">
        <v>152</v>
      </c>
      <c r="H7391" s="18">
        <f>SUM(G7391-F7391)</f>
        <v>5</v>
      </c>
      <c r="I7391" s="19">
        <f>H7391/F7391</f>
        <v>0.0340136054421769</v>
      </c>
      <c r="J7391" s="19">
        <f>H7391/G7391</f>
        <v>0.0328947368421053</v>
      </c>
      <c r="K7391" t="s" s="21">
        <f>IF(J7391&lt;25%,"น้อยกว่า 25%",IF(J7391&gt;=25%,"มากกว่าหรือเท่ากับ 25%",IF(J7391&gt;=35%,"มากกว่าหรือเท่ากับ 35%")))</f>
        <v>18</v>
      </c>
    </row>
    <row r="7392" s="7" customFormat="1" ht="19.15" customHeight="1">
      <c r="A7392" t="s" s="16">
        <v>7364</v>
      </c>
      <c r="B7392" s="17">
        <v>5</v>
      </c>
      <c r="C7392" s="17">
        <v>4</v>
      </c>
      <c r="D7392" t="s" s="16">
        <v>7532</v>
      </c>
      <c r="E7392" t="s" s="16">
        <v>64</v>
      </c>
      <c r="F7392" s="55">
        <v>123</v>
      </c>
      <c r="G7392" s="17">
        <v>126</v>
      </c>
      <c r="H7392" s="18">
        <f>SUM(G7392-F7392)</f>
        <v>3</v>
      </c>
      <c r="I7392" s="19">
        <f>H7392/F7392</f>
        <v>0.024390243902439</v>
      </c>
      <c r="J7392" s="19">
        <f>H7392/G7392</f>
        <v>0.0238095238095238</v>
      </c>
      <c r="K7392" t="s" s="21">
        <f>IF(J7392&lt;25%,"น้อยกว่า 25%",IF(J7392&gt;=25%,"มากกว่าหรือเท่ากับ 25%",IF(J7392&gt;=35%,"มากกว่าหรือเท่ากับ 35%")))</f>
        <v>18</v>
      </c>
    </row>
    <row r="7393" s="7" customFormat="1" ht="19.15" customHeight="1">
      <c r="A7393" t="s" s="16">
        <v>7364</v>
      </c>
      <c r="B7393" s="17">
        <v>5</v>
      </c>
      <c r="C7393" s="17">
        <v>30</v>
      </c>
      <c r="D7393" t="s" s="16">
        <v>7533</v>
      </c>
      <c r="E7393" t="s" s="16">
        <v>48</v>
      </c>
      <c r="F7393" s="55">
        <v>95</v>
      </c>
      <c r="G7393" s="17">
        <v>100</v>
      </c>
      <c r="H7393" s="18">
        <f>SUM(G7393-F7393)</f>
        <v>5</v>
      </c>
      <c r="I7393" s="19">
        <f>H7393/F7393</f>
        <v>0.0526315789473684</v>
      </c>
      <c r="J7393" s="19">
        <f>H7393/G7393</f>
        <v>0.05</v>
      </c>
      <c r="K7393" t="s" s="21">
        <f>IF(J7393&lt;25%,"น้อยกว่า 25%",IF(J7393&gt;=25%,"มากกว่าหรือเท่ากับ 25%",IF(J7393&gt;=35%,"มากกว่าหรือเท่ากับ 35%")))</f>
        <v>18</v>
      </c>
    </row>
    <row r="7394" s="7" customFormat="1" ht="19.15" customHeight="1">
      <c r="A7394" t="s" s="16">
        <v>7364</v>
      </c>
      <c r="B7394" s="17">
        <v>5</v>
      </c>
      <c r="C7394" s="17">
        <v>18</v>
      </c>
      <c r="D7394" t="s" s="16">
        <v>7534</v>
      </c>
      <c r="E7394" t="s" s="16">
        <v>74</v>
      </c>
      <c r="F7394" s="55">
        <v>92</v>
      </c>
      <c r="G7394" s="17">
        <v>93</v>
      </c>
      <c r="H7394" s="18">
        <f>SUM(G7394-F7394)</f>
        <v>1</v>
      </c>
      <c r="I7394" s="19">
        <f>H7394/F7394</f>
        <v>0.0108695652173913</v>
      </c>
      <c r="J7394" s="19">
        <f>H7394/G7394</f>
        <v>0.010752688172043</v>
      </c>
      <c r="K7394" t="s" s="21">
        <f>IF(J7394&lt;25%,"น้อยกว่า 25%",IF(J7394&gt;=25%,"มากกว่าหรือเท่ากับ 25%",IF(J7394&gt;=35%,"มากกว่าหรือเท่ากับ 35%")))</f>
        <v>18</v>
      </c>
    </row>
    <row r="7395" s="7" customFormat="1" ht="19.15" customHeight="1">
      <c r="A7395" t="s" s="16">
        <v>7364</v>
      </c>
      <c r="B7395" s="17">
        <v>5</v>
      </c>
      <c r="C7395" s="17">
        <v>23</v>
      </c>
      <c r="D7395" t="s" s="16">
        <v>7535</v>
      </c>
      <c r="E7395" t="s" s="16">
        <v>62</v>
      </c>
      <c r="F7395" s="55">
        <v>77</v>
      </c>
      <c r="G7395" s="17">
        <v>78</v>
      </c>
      <c r="H7395" s="18">
        <f>SUM(G7395-F7395)</f>
        <v>1</v>
      </c>
      <c r="I7395" s="19">
        <f>H7395/F7395</f>
        <v>0.012987012987013</v>
      </c>
      <c r="J7395" s="19">
        <f>H7395/G7395</f>
        <v>0.0128205128205128</v>
      </c>
      <c r="K7395" t="s" s="21">
        <f>IF(J7395&lt;25%,"น้อยกว่า 25%",IF(J7395&gt;=25%,"มากกว่าหรือเท่ากับ 25%",IF(J7395&gt;=35%,"มากกว่าหรือเท่ากับ 35%")))</f>
        <v>18</v>
      </c>
    </row>
    <row r="7396" s="7" customFormat="1" ht="19.15" customHeight="1">
      <c r="A7396" t="s" s="16">
        <v>7364</v>
      </c>
      <c r="B7396" s="17">
        <v>5</v>
      </c>
      <c r="C7396" s="17">
        <v>28</v>
      </c>
      <c r="D7396" t="s" s="16">
        <v>7536</v>
      </c>
      <c r="E7396" t="s" s="16">
        <v>1546</v>
      </c>
      <c r="F7396" s="55">
        <v>68</v>
      </c>
      <c r="G7396" s="17">
        <v>74</v>
      </c>
      <c r="H7396" s="18">
        <f>SUM(G7396-F7396)</f>
        <v>6</v>
      </c>
      <c r="I7396" s="19">
        <f>H7396/F7396</f>
        <v>0.08823529411764711</v>
      </c>
      <c r="J7396" s="19">
        <f>H7396/G7396</f>
        <v>0.0810810810810811</v>
      </c>
      <c r="K7396" t="s" s="21">
        <f>IF(J7396&lt;25%,"น้อยกว่า 25%",IF(J7396&gt;=25%,"มากกว่าหรือเท่ากับ 25%",IF(J7396&gt;=35%,"มากกว่าหรือเท่ากับ 35%")))</f>
        <v>18</v>
      </c>
    </row>
    <row r="7397" s="7" customFormat="1" ht="19.15" customHeight="1">
      <c r="A7397" t="s" s="16">
        <v>7364</v>
      </c>
      <c r="B7397" s="17">
        <v>5</v>
      </c>
      <c r="C7397" s="17">
        <v>16</v>
      </c>
      <c r="D7397" t="s" s="16">
        <v>7537</v>
      </c>
      <c r="E7397" t="s" s="16">
        <v>76</v>
      </c>
      <c r="F7397" s="55">
        <v>61</v>
      </c>
      <c r="G7397" s="17">
        <v>61</v>
      </c>
      <c r="H7397" s="18">
        <f>SUM(G7397-F7397)</f>
        <v>0</v>
      </c>
      <c r="I7397" s="19">
        <f>H7397/F7397</f>
        <v>0</v>
      </c>
      <c r="J7397" s="19">
        <f>H7397/G7397</f>
        <v>0</v>
      </c>
      <c r="K7397" t="s" s="21">
        <f>IF(J7397&lt;25%,"น้อยกว่า 25%",IF(J7397&gt;=25%,"มากกว่าหรือเท่ากับ 25%",IF(J7397&gt;=35%,"มากกว่าหรือเท่ากับ 35%")))</f>
        <v>18</v>
      </c>
    </row>
    <row r="7398" s="7" customFormat="1" ht="19.15" customHeight="1">
      <c r="A7398" t="s" s="16">
        <v>7364</v>
      </c>
      <c r="B7398" s="17">
        <v>5</v>
      </c>
      <c r="C7398" s="17">
        <v>10</v>
      </c>
      <c r="D7398" t="s" s="16">
        <v>7538</v>
      </c>
      <c r="E7398" t="s" s="16">
        <v>44</v>
      </c>
      <c r="F7398" s="55">
        <v>59</v>
      </c>
      <c r="G7398" s="17">
        <v>59</v>
      </c>
      <c r="H7398" s="18">
        <f>SUM(G7398-F7398)</f>
        <v>0</v>
      </c>
      <c r="I7398" s="19">
        <f>H7398/F7398</f>
        <v>0</v>
      </c>
      <c r="J7398" s="19">
        <f>H7398/G7398</f>
        <v>0</v>
      </c>
      <c r="K7398" t="s" s="21">
        <f>IF(J7398&lt;25%,"น้อยกว่า 25%",IF(J7398&gt;=25%,"มากกว่าหรือเท่ากับ 25%",IF(J7398&gt;=35%,"มากกว่าหรือเท่ากับ 35%")))</f>
        <v>18</v>
      </c>
    </row>
    <row r="7399" s="7" customFormat="1" ht="19.15" customHeight="1">
      <c r="A7399" t="s" s="16">
        <v>7364</v>
      </c>
      <c r="B7399" s="17">
        <v>5</v>
      </c>
      <c r="C7399" s="17">
        <v>20</v>
      </c>
      <c r="D7399" t="s" s="16">
        <v>7539</v>
      </c>
      <c r="E7399" t="s" s="16">
        <v>1375</v>
      </c>
      <c r="F7399" s="55">
        <v>51</v>
      </c>
      <c r="G7399" s="17">
        <v>51</v>
      </c>
      <c r="H7399" s="18">
        <f>SUM(G7399-F7399)</f>
        <v>0</v>
      </c>
      <c r="I7399" s="19">
        <f>H7399/F7399</f>
        <v>0</v>
      </c>
      <c r="J7399" s="19">
        <f>H7399/G7399</f>
        <v>0</v>
      </c>
      <c r="K7399" t="s" s="21">
        <f>IF(J7399&lt;25%,"น้อยกว่า 25%",IF(J7399&gt;=25%,"มากกว่าหรือเท่ากับ 25%",IF(J7399&gt;=35%,"มากกว่าหรือเท่ากับ 35%")))</f>
        <v>18</v>
      </c>
    </row>
    <row r="7400" s="7" customFormat="1" ht="19.15" customHeight="1">
      <c r="A7400" t="s" s="16">
        <v>7364</v>
      </c>
      <c r="B7400" s="17">
        <v>5</v>
      </c>
      <c r="C7400" s="17">
        <v>8</v>
      </c>
      <c r="D7400" t="s" s="16">
        <v>7540</v>
      </c>
      <c r="E7400" t="s" s="16">
        <v>66</v>
      </c>
      <c r="F7400" s="55">
        <v>46</v>
      </c>
      <c r="G7400" s="17">
        <v>47</v>
      </c>
      <c r="H7400" s="18">
        <f>SUM(G7400-F7400)</f>
        <v>1</v>
      </c>
      <c r="I7400" s="19">
        <f>H7400/F7400</f>
        <v>0.0217391304347826</v>
      </c>
      <c r="J7400" s="19">
        <f>H7400/G7400</f>
        <v>0.0212765957446809</v>
      </c>
      <c r="K7400" t="s" s="21">
        <f>IF(J7400&lt;25%,"น้อยกว่า 25%",IF(J7400&gt;=25%,"มากกว่าหรือเท่ากับ 25%",IF(J7400&gt;=35%,"มากกว่าหรือเท่ากับ 35%")))</f>
        <v>18</v>
      </c>
    </row>
    <row r="7401" s="7" customFormat="1" ht="19.15" customHeight="1">
      <c r="A7401" t="s" s="16">
        <v>7364</v>
      </c>
      <c r="B7401" s="17">
        <v>5</v>
      </c>
      <c r="C7401" s="17">
        <v>24</v>
      </c>
      <c r="D7401" t="s" s="16">
        <v>7541</v>
      </c>
      <c r="E7401" t="s" s="16">
        <v>72</v>
      </c>
      <c r="F7401" s="55">
        <v>38</v>
      </c>
      <c r="G7401" s="17">
        <v>38</v>
      </c>
      <c r="H7401" s="18">
        <f>SUM(G7401-F7401)</f>
        <v>0</v>
      </c>
      <c r="I7401" s="19">
        <f>H7401/F7401</f>
        <v>0</v>
      </c>
      <c r="J7401" s="19">
        <f>H7401/G7401</f>
        <v>0</v>
      </c>
      <c r="K7401" t="s" s="21">
        <f>IF(J7401&lt;25%,"น้อยกว่า 25%",IF(J7401&gt;=25%,"มากกว่าหรือเท่ากับ 25%",IF(J7401&gt;=35%,"มากกว่าหรือเท่ากับ 35%")))</f>
        <v>18</v>
      </c>
    </row>
    <row r="7402" s="7" customFormat="1" ht="19.15" customHeight="1">
      <c r="A7402" t="s" s="16">
        <v>7364</v>
      </c>
      <c r="B7402" s="17">
        <v>5</v>
      </c>
      <c r="C7402" s="17">
        <v>17</v>
      </c>
      <c r="D7402" t="s" s="16">
        <v>7542</v>
      </c>
      <c r="E7402" t="s" s="16">
        <v>101</v>
      </c>
      <c r="F7402" s="55">
        <v>32</v>
      </c>
      <c r="G7402" s="17">
        <v>32</v>
      </c>
      <c r="H7402" s="18">
        <f>SUM(G7402-F7402)</f>
        <v>0</v>
      </c>
      <c r="I7402" s="19">
        <f>H7402/F7402</f>
        <v>0</v>
      </c>
      <c r="J7402" s="19">
        <f>H7402/G7402</f>
        <v>0</v>
      </c>
      <c r="K7402" t="s" s="21">
        <f>IF(J7402&lt;25%,"น้อยกว่า 25%",IF(J7402&gt;=25%,"มากกว่าหรือเท่ากับ 25%",IF(J7402&gt;=35%,"มากกว่าหรือเท่ากับ 35%")))</f>
        <v>18</v>
      </c>
    </row>
    <row r="7403" s="7" customFormat="1" ht="19.15" customHeight="1">
      <c r="A7403" t="s" s="16">
        <v>7364</v>
      </c>
      <c r="B7403" s="17">
        <v>5</v>
      </c>
      <c r="C7403" s="17">
        <v>33</v>
      </c>
      <c r="D7403" t="s" s="16">
        <v>7543</v>
      </c>
      <c r="E7403" t="s" s="16">
        <v>1224</v>
      </c>
      <c r="F7403" s="55">
        <v>31</v>
      </c>
      <c r="G7403" s="17">
        <v>31</v>
      </c>
      <c r="H7403" s="18">
        <f>SUM(G7403-F7403)</f>
        <v>0</v>
      </c>
      <c r="I7403" s="19">
        <f>H7403/F7403</f>
        <v>0</v>
      </c>
      <c r="J7403" s="19">
        <f>H7403/G7403</f>
        <v>0</v>
      </c>
      <c r="K7403" t="s" s="21">
        <f>IF(J7403&lt;25%,"น้อยกว่า 25%",IF(J7403&gt;=25%,"มากกว่าหรือเท่ากับ 25%",IF(J7403&gt;=35%,"มากกว่าหรือเท่ากับ 35%")))</f>
        <v>18</v>
      </c>
    </row>
    <row r="7404" s="7" customFormat="1" ht="19.15" customHeight="1">
      <c r="A7404" t="s" s="16">
        <v>7364</v>
      </c>
      <c r="B7404" s="17">
        <v>5</v>
      </c>
      <c r="C7404" s="17">
        <v>25</v>
      </c>
      <c r="D7404" t="s" s="16">
        <v>7544</v>
      </c>
      <c r="E7404" t="s" s="16">
        <v>119</v>
      </c>
      <c r="F7404" s="55">
        <v>28</v>
      </c>
      <c r="G7404" s="17">
        <v>29</v>
      </c>
      <c r="H7404" s="18">
        <f>SUM(G7404-F7404)</f>
        <v>1</v>
      </c>
      <c r="I7404" s="19">
        <f>H7404/F7404</f>
        <v>0.0357142857142857</v>
      </c>
      <c r="J7404" s="19">
        <f>H7404/G7404</f>
        <v>0.0344827586206897</v>
      </c>
      <c r="K7404" t="s" s="21">
        <f>IF(J7404&lt;25%,"น้อยกว่า 25%",IF(J7404&gt;=25%,"มากกว่าหรือเท่ากับ 25%",IF(J7404&gt;=35%,"มากกว่าหรือเท่ากับ 35%")))</f>
        <v>18</v>
      </c>
    </row>
    <row r="7405" s="7" customFormat="1" ht="19.15" customHeight="1">
      <c r="A7405" t="s" s="16">
        <v>7364</v>
      </c>
      <c r="B7405" s="17">
        <v>5</v>
      </c>
      <c r="C7405" s="17">
        <v>11</v>
      </c>
      <c r="D7405" t="s" s="16">
        <v>7545</v>
      </c>
      <c r="E7405" t="s" s="16">
        <v>84</v>
      </c>
      <c r="F7405" s="37">
        <v>0</v>
      </c>
      <c r="G7405" s="17">
        <v>0</v>
      </c>
      <c r="H7405" s="18">
        <f>SUM(G7405-F7405)</f>
        <v>0</v>
      </c>
      <c r="I7405" s="19">
        <f>H7405/F7405</f>
      </c>
      <c r="J7405" s="19">
        <f>H7405/G7405</f>
      </c>
      <c r="K7405" s="24">
        <f>IF(J7405&lt;25%,"น้อยกว่า 25%",IF(J7405&gt;=25%,"มากกว่าหรือเท่ากับ 25%",IF(J7405&gt;=35%,"มากกว่าหรือเท่ากับ 35%")))</f>
      </c>
    </row>
    <row r="7406" s="7" customFormat="1" ht="19.15" customHeight="1">
      <c r="A7406" t="s" s="16">
        <v>7364</v>
      </c>
      <c r="B7406" s="17">
        <v>5</v>
      </c>
      <c r="C7406" s="17">
        <v>27</v>
      </c>
      <c r="D7406" t="s" s="16">
        <v>7546</v>
      </c>
      <c r="E7406" t="s" s="16">
        <v>147</v>
      </c>
      <c r="F7406" s="37">
        <v>0</v>
      </c>
      <c r="G7406" s="17">
        <v>0</v>
      </c>
      <c r="H7406" s="18">
        <f>SUM(G7406-F7406)</f>
        <v>0</v>
      </c>
      <c r="I7406" s="19">
        <f>H7406/F7406</f>
      </c>
      <c r="J7406" s="19">
        <f>H7406/G7406</f>
      </c>
      <c r="K7406" s="24">
        <f>IF(J7406&lt;25%,"น้อยกว่า 25%",IF(J7406&gt;=25%,"มากกว่าหรือเท่ากับ 25%",IF(J7406&gt;=35%,"มากกว่าหรือเท่ากับ 35%")))</f>
      </c>
    </row>
    <row r="7407" s="7" customFormat="1" ht="19.15" customHeight="1">
      <c r="A7407" t="s" s="16">
        <v>7364</v>
      </c>
      <c r="B7407" s="17">
        <v>5</v>
      </c>
      <c r="C7407" s="17">
        <v>31</v>
      </c>
      <c r="D7407" t="s" s="16">
        <v>7547</v>
      </c>
      <c r="E7407" t="s" s="16">
        <v>2381</v>
      </c>
      <c r="F7407" s="37">
        <v>0</v>
      </c>
      <c r="G7407" s="17">
        <v>0</v>
      </c>
      <c r="H7407" s="18">
        <f>SUM(G7407-F7407)</f>
        <v>0</v>
      </c>
      <c r="I7407" s="19">
        <f>H7407/F7407</f>
      </c>
      <c r="J7407" s="19">
        <f>H7407/G7407</f>
      </c>
      <c r="K7407" s="24">
        <f>IF(J7407&lt;25%,"น้อยกว่า 25%",IF(J7407&gt;=25%,"มากกว่าหรือเท่ากับ 25%",IF(J7407&gt;=35%,"มากกว่าหรือเท่ากับ 35%")))</f>
      </c>
    </row>
    <row r="7408" s="7" customFormat="1" ht="19.15" customHeight="1">
      <c r="A7408" t="s" s="16">
        <v>7364</v>
      </c>
      <c r="B7408" s="17">
        <v>6</v>
      </c>
      <c r="C7408" s="17">
        <v>7</v>
      </c>
      <c r="D7408" t="s" s="16">
        <v>7548</v>
      </c>
      <c r="E7408" t="s" s="16">
        <v>84</v>
      </c>
      <c r="F7408" s="55">
        <v>50569</v>
      </c>
      <c r="G7408" s="17">
        <v>52734</v>
      </c>
      <c r="H7408" s="18">
        <f>SUM(G7408-F7408)</f>
        <v>2165</v>
      </c>
      <c r="I7408" s="19">
        <f>H7408/F7408</f>
        <v>0.0428127904447389</v>
      </c>
      <c r="J7408" s="19">
        <f>H7408/G7408</f>
        <v>0.0410551067622407</v>
      </c>
      <c r="K7408" t="s" s="21">
        <f>IF(J7408&lt;25%,"น้อยกว่า 25%",IF(J7408&gt;=25%,"มากกว่าหรือเท่ากับ 25%",IF(J7408&gt;=35%,"มากกว่าหรือเท่ากับ 35%")))</f>
        <v>18</v>
      </c>
    </row>
    <row r="7409" s="7" customFormat="1" ht="19.15" customHeight="1">
      <c r="A7409" t="s" s="16">
        <v>7364</v>
      </c>
      <c r="B7409" s="17">
        <v>6</v>
      </c>
      <c r="C7409" s="17">
        <v>4</v>
      </c>
      <c r="D7409" t="s" s="16">
        <v>7549</v>
      </c>
      <c r="E7409" t="s" s="16">
        <v>22</v>
      </c>
      <c r="F7409" s="55">
        <v>13843</v>
      </c>
      <c r="G7409" s="17">
        <v>14325</v>
      </c>
      <c r="H7409" s="18">
        <f>SUM(G7409-F7409)</f>
        <v>482</v>
      </c>
      <c r="I7409" s="19">
        <f>H7409/F7409</f>
        <v>0.0348190421151485</v>
      </c>
      <c r="J7409" s="19">
        <f>H7409/G7409</f>
        <v>0.0336474694589878</v>
      </c>
      <c r="K7409" t="s" s="21">
        <f>IF(J7409&lt;25%,"น้อยกว่า 25%",IF(J7409&gt;=25%,"มากกว่าหรือเท่ากับ 25%",IF(J7409&gt;=35%,"มากกว่าหรือเท่ากับ 35%")))</f>
        <v>18</v>
      </c>
    </row>
    <row r="7410" s="7" customFormat="1" ht="19.15" customHeight="1">
      <c r="A7410" t="s" s="16">
        <v>7364</v>
      </c>
      <c r="B7410" s="17">
        <v>6</v>
      </c>
      <c r="C7410" s="17">
        <v>2</v>
      </c>
      <c r="D7410" t="s" s="16">
        <v>7550</v>
      </c>
      <c r="E7410" t="s" s="16">
        <v>20</v>
      </c>
      <c r="F7410" s="55">
        <v>13187</v>
      </c>
      <c r="G7410" s="17">
        <v>13801</v>
      </c>
      <c r="H7410" s="18">
        <f>SUM(G7410-F7410)</f>
        <v>614</v>
      </c>
      <c r="I7410" s="19">
        <f>H7410/F7410</f>
        <v>0.0465610070524001</v>
      </c>
      <c r="J7410" s="19">
        <f>H7410/G7410</f>
        <v>0.0444895297442214</v>
      </c>
      <c r="K7410" t="s" s="21">
        <f>IF(J7410&lt;25%,"น้อยกว่า 25%",IF(J7410&gt;=25%,"มากกว่าหรือเท่ากับ 25%",IF(J7410&gt;=35%,"มากกว่าหรือเท่ากับ 35%")))</f>
        <v>18</v>
      </c>
    </row>
    <row r="7411" s="7" customFormat="1" ht="19.15" customHeight="1">
      <c r="A7411" t="s" s="16">
        <v>7364</v>
      </c>
      <c r="B7411" s="17">
        <v>6</v>
      </c>
      <c r="C7411" s="17">
        <v>15</v>
      </c>
      <c r="D7411" t="s" s="16">
        <v>7551</v>
      </c>
      <c r="E7411" t="s" s="16">
        <v>26</v>
      </c>
      <c r="F7411" s="55">
        <v>3705</v>
      </c>
      <c r="G7411" s="17">
        <v>3922</v>
      </c>
      <c r="H7411" s="18">
        <f>SUM(G7411-F7411)</f>
        <v>217</v>
      </c>
      <c r="I7411" s="19">
        <f>H7411/F7411</f>
        <v>0.0585695006747638</v>
      </c>
      <c r="J7411" s="19">
        <f>H7411/G7411</f>
        <v>0.0553289138194799</v>
      </c>
      <c r="K7411" t="s" s="21">
        <f>IF(J7411&lt;25%,"น้อยกว่า 25%",IF(J7411&gt;=25%,"มากกว่าหรือเท่ากับ 25%",IF(J7411&gt;=35%,"มากกว่าหรือเท่ากับ 35%")))</f>
        <v>18</v>
      </c>
    </row>
    <row r="7412" s="7" customFormat="1" ht="19.15" customHeight="1">
      <c r="A7412" t="s" s="16">
        <v>7364</v>
      </c>
      <c r="B7412" s="17">
        <v>6</v>
      </c>
      <c r="C7412" s="17">
        <v>3</v>
      </c>
      <c r="D7412" t="s" s="16">
        <v>7552</v>
      </c>
      <c r="E7412" t="s" s="16">
        <v>28</v>
      </c>
      <c r="F7412" s="55">
        <v>1647</v>
      </c>
      <c r="G7412" s="17">
        <v>1763</v>
      </c>
      <c r="H7412" s="18">
        <f>SUM(G7412-F7412)</f>
        <v>116</v>
      </c>
      <c r="I7412" s="19">
        <f>H7412/F7412</f>
        <v>0.07043108682452939</v>
      </c>
      <c r="J7412" s="19">
        <f>H7412/G7412</f>
        <v>0.0657969370391378</v>
      </c>
      <c r="K7412" t="s" s="21">
        <f>IF(J7412&lt;25%,"น้อยกว่า 25%",IF(J7412&gt;=25%,"มากกว่าหรือเท่ากับ 25%",IF(J7412&gt;=35%,"มากกว่าหรือเท่ากับ 35%")))</f>
        <v>18</v>
      </c>
    </row>
    <row r="7413" s="7" customFormat="1" ht="19.15" customHeight="1">
      <c r="A7413" t="s" s="16">
        <v>7364</v>
      </c>
      <c r="B7413" s="17">
        <v>6</v>
      </c>
      <c r="C7413" s="17">
        <v>24</v>
      </c>
      <c r="D7413" t="s" s="16">
        <v>7553</v>
      </c>
      <c r="E7413" t="s" s="16">
        <v>116</v>
      </c>
      <c r="F7413" s="55">
        <v>1049</v>
      </c>
      <c r="G7413" s="17">
        <v>1057</v>
      </c>
      <c r="H7413" s="18">
        <f>SUM(G7413-F7413)</f>
        <v>8</v>
      </c>
      <c r="I7413" s="19">
        <f>H7413/F7413</f>
        <v>0.00762631077216397</v>
      </c>
      <c r="J7413" s="19">
        <f>H7413/G7413</f>
        <v>0.0075685903500473</v>
      </c>
      <c r="K7413" t="s" s="21">
        <f>IF(J7413&lt;25%,"น้อยกว่า 25%",IF(J7413&gt;=25%,"มากกว่าหรือเท่ากับ 25%",IF(J7413&gt;=35%,"มากกว่าหรือเท่ากับ 35%")))</f>
        <v>18</v>
      </c>
    </row>
    <row r="7414" s="7" customFormat="1" ht="19.15" customHeight="1">
      <c r="A7414" t="s" s="16">
        <v>7364</v>
      </c>
      <c r="B7414" s="17">
        <v>6</v>
      </c>
      <c r="C7414" s="17">
        <v>19</v>
      </c>
      <c r="D7414" t="s" s="16">
        <v>7554</v>
      </c>
      <c r="E7414" t="s" s="16">
        <v>17</v>
      </c>
      <c r="F7414" s="55">
        <v>1000</v>
      </c>
      <c r="G7414" s="17">
        <v>1032</v>
      </c>
      <c r="H7414" s="18">
        <f>SUM(G7414-F7414)</f>
        <v>32</v>
      </c>
      <c r="I7414" s="19">
        <f>H7414/F7414</f>
        <v>0.032</v>
      </c>
      <c r="J7414" s="19">
        <f>H7414/G7414</f>
        <v>0.0310077519379845</v>
      </c>
      <c r="K7414" t="s" s="21">
        <f>IF(J7414&lt;25%,"น้อยกว่า 25%",IF(J7414&gt;=25%,"มากกว่าหรือเท่ากับ 25%",IF(J7414&gt;=35%,"มากกว่าหรือเท่ากับ 35%")))</f>
        <v>18</v>
      </c>
    </row>
    <row r="7415" s="7" customFormat="1" ht="19.15" customHeight="1">
      <c r="A7415" t="s" s="16">
        <v>7364</v>
      </c>
      <c r="B7415" s="17">
        <v>6</v>
      </c>
      <c r="C7415" s="17">
        <v>21</v>
      </c>
      <c r="D7415" t="s" s="16">
        <v>7555</v>
      </c>
      <c r="E7415" t="s" s="16">
        <v>281</v>
      </c>
      <c r="F7415" s="55">
        <v>1003</v>
      </c>
      <c r="G7415" s="17">
        <v>1003</v>
      </c>
      <c r="H7415" s="18">
        <f>SUM(G7415-F7415)</f>
        <v>0</v>
      </c>
      <c r="I7415" s="19">
        <f>H7415/F7415</f>
        <v>0</v>
      </c>
      <c r="J7415" s="19">
        <f>H7415/G7415</f>
        <v>0</v>
      </c>
      <c r="K7415" t="s" s="21">
        <f>IF(J7415&lt;25%,"น้อยกว่า 25%",IF(J7415&gt;=25%,"มากกว่าหรือเท่ากับ 25%",IF(J7415&gt;=35%,"มากกว่าหรือเท่ากับ 35%")))</f>
        <v>18</v>
      </c>
    </row>
    <row r="7416" s="7" customFormat="1" ht="19.15" customHeight="1">
      <c r="A7416" t="s" s="16">
        <v>7364</v>
      </c>
      <c r="B7416" s="17">
        <v>6</v>
      </c>
      <c r="C7416" s="17">
        <v>32</v>
      </c>
      <c r="D7416" t="s" s="16">
        <v>7556</v>
      </c>
      <c r="E7416" t="s" s="16">
        <v>110</v>
      </c>
      <c r="F7416" s="55">
        <v>878</v>
      </c>
      <c r="G7416" s="17">
        <v>898</v>
      </c>
      <c r="H7416" s="18">
        <f>SUM(G7416-F7416)</f>
        <v>20</v>
      </c>
      <c r="I7416" s="19">
        <f>H7416/F7416</f>
        <v>0.0227790432801822</v>
      </c>
      <c r="J7416" s="19">
        <f>H7416/G7416</f>
        <v>0.022271714922049</v>
      </c>
      <c r="K7416" t="s" s="21">
        <f>IF(J7416&lt;25%,"น้อยกว่า 25%",IF(J7416&gt;=25%,"มากกว่าหรือเท่ากับ 25%",IF(J7416&gt;=35%,"มากกว่าหรือเท่ากับ 35%")))</f>
        <v>18</v>
      </c>
    </row>
    <row r="7417" s="7" customFormat="1" ht="19.15" customHeight="1">
      <c r="A7417" t="s" s="16">
        <v>7364</v>
      </c>
      <c r="B7417" s="17">
        <v>6</v>
      </c>
      <c r="C7417" s="17">
        <v>5</v>
      </c>
      <c r="D7417" t="s" s="16">
        <v>7557</v>
      </c>
      <c r="E7417" t="s" s="16">
        <v>36</v>
      </c>
      <c r="F7417" s="55">
        <v>448</v>
      </c>
      <c r="G7417" s="17">
        <v>458</v>
      </c>
      <c r="H7417" s="18">
        <f>SUM(G7417-F7417)</f>
        <v>10</v>
      </c>
      <c r="I7417" s="19">
        <f>H7417/F7417</f>
        <v>0.0223214285714286</v>
      </c>
      <c r="J7417" s="19">
        <f>H7417/G7417</f>
        <v>0.0218340611353712</v>
      </c>
      <c r="K7417" t="s" s="21">
        <f>IF(J7417&lt;25%,"น้อยกว่า 25%",IF(J7417&gt;=25%,"มากกว่าหรือเท่ากับ 25%",IF(J7417&gt;=35%,"มากกว่าหรือเท่ากับ 35%")))</f>
        <v>18</v>
      </c>
    </row>
    <row r="7418" s="7" customFormat="1" ht="19.15" customHeight="1">
      <c r="A7418" t="s" s="16">
        <v>7364</v>
      </c>
      <c r="B7418" s="17">
        <v>6</v>
      </c>
      <c r="C7418" s="17">
        <v>27</v>
      </c>
      <c r="D7418" t="s" s="16">
        <v>7558</v>
      </c>
      <c r="E7418" t="s" s="16">
        <v>76</v>
      </c>
      <c r="F7418" s="55">
        <v>377</v>
      </c>
      <c r="G7418" s="17">
        <v>385</v>
      </c>
      <c r="H7418" s="18">
        <f>SUM(G7418-F7418)</f>
        <v>8</v>
      </c>
      <c r="I7418" s="19">
        <f>H7418/F7418</f>
        <v>0.0212201591511936</v>
      </c>
      <c r="J7418" s="19">
        <f>H7418/G7418</f>
        <v>0.0207792207792208</v>
      </c>
      <c r="K7418" t="s" s="21">
        <f>IF(J7418&lt;25%,"น้อยกว่า 25%",IF(J7418&gt;=25%,"มากกว่าหรือเท่ากับ 25%",IF(J7418&gt;=35%,"มากกว่าหรือเท่ากับ 35%")))</f>
        <v>18</v>
      </c>
    </row>
    <row r="7419" s="7" customFormat="1" ht="19.15" customHeight="1">
      <c r="A7419" t="s" s="16">
        <v>7364</v>
      </c>
      <c r="B7419" s="17">
        <v>6</v>
      </c>
      <c r="C7419" s="17">
        <v>12</v>
      </c>
      <c r="D7419" t="s" s="16">
        <v>7559</v>
      </c>
      <c r="E7419" t="s" s="16">
        <v>42</v>
      </c>
      <c r="F7419" s="55">
        <v>358</v>
      </c>
      <c r="G7419" s="17">
        <v>364</v>
      </c>
      <c r="H7419" s="18">
        <f>SUM(G7419-F7419)</f>
        <v>6</v>
      </c>
      <c r="I7419" s="19">
        <f>H7419/F7419</f>
        <v>0.0167597765363128</v>
      </c>
      <c r="J7419" s="19">
        <f>H7419/G7419</f>
        <v>0.0164835164835165</v>
      </c>
      <c r="K7419" t="s" s="21">
        <f>IF(J7419&lt;25%,"น้อยกว่า 25%",IF(J7419&gt;=25%,"มากกว่าหรือเท่ากับ 25%",IF(J7419&gt;=35%,"มากกว่าหรือเท่ากับ 35%")))</f>
        <v>18</v>
      </c>
    </row>
    <row r="7420" s="7" customFormat="1" ht="19.15" customHeight="1">
      <c r="A7420" t="s" s="16">
        <v>7364</v>
      </c>
      <c r="B7420" s="17">
        <v>6</v>
      </c>
      <c r="C7420" s="17">
        <v>26</v>
      </c>
      <c r="D7420" t="s" s="16">
        <v>7560</v>
      </c>
      <c r="E7420" t="s" s="16">
        <v>34</v>
      </c>
      <c r="F7420" s="55">
        <v>314</v>
      </c>
      <c r="G7420" s="17">
        <v>324</v>
      </c>
      <c r="H7420" s="18">
        <f>SUM(G7420-F7420)</f>
        <v>10</v>
      </c>
      <c r="I7420" s="19">
        <f>H7420/F7420</f>
        <v>0.0318471337579618</v>
      </c>
      <c r="J7420" s="19">
        <f>H7420/G7420</f>
        <v>0.0308641975308642</v>
      </c>
      <c r="K7420" t="s" s="21">
        <f>IF(J7420&lt;25%,"น้อยกว่า 25%",IF(J7420&gt;=25%,"มากกว่าหรือเท่ากับ 25%",IF(J7420&gt;=35%,"มากกว่าหรือเท่ากับ 35%")))</f>
        <v>18</v>
      </c>
    </row>
    <row r="7421" s="7" customFormat="1" ht="19.15" customHeight="1">
      <c r="A7421" t="s" s="16">
        <v>7364</v>
      </c>
      <c r="B7421" s="17">
        <v>6</v>
      </c>
      <c r="C7421" s="17">
        <v>6</v>
      </c>
      <c r="D7421" t="s" s="16">
        <v>7561</v>
      </c>
      <c r="E7421" t="s" s="16">
        <v>30</v>
      </c>
      <c r="F7421" s="55">
        <v>304</v>
      </c>
      <c r="G7421" s="17">
        <v>323</v>
      </c>
      <c r="H7421" s="18">
        <f>SUM(G7421-F7421)</f>
        <v>19</v>
      </c>
      <c r="I7421" s="19">
        <f>H7421/F7421</f>
        <v>0.0625</v>
      </c>
      <c r="J7421" s="19">
        <f>H7421/G7421</f>
        <v>0.0588235294117647</v>
      </c>
      <c r="K7421" t="s" s="21">
        <f>IF(J7421&lt;25%,"น้อยกว่า 25%",IF(J7421&gt;=25%,"มากกว่าหรือเท่ากับ 25%",IF(J7421&gt;=35%,"มากกว่าหรือเท่ากับ 35%")))</f>
        <v>18</v>
      </c>
    </row>
    <row r="7422" s="7" customFormat="1" ht="19.15" customHeight="1">
      <c r="A7422" t="s" s="16">
        <v>7364</v>
      </c>
      <c r="B7422" s="17">
        <v>6</v>
      </c>
      <c r="C7422" s="17">
        <v>29</v>
      </c>
      <c r="D7422" t="s" s="16">
        <v>7562</v>
      </c>
      <c r="E7422" t="s" s="16">
        <v>74</v>
      </c>
      <c r="F7422" s="55">
        <v>309</v>
      </c>
      <c r="G7422" s="17">
        <v>312</v>
      </c>
      <c r="H7422" s="18">
        <f>SUM(G7422-F7422)</f>
        <v>3</v>
      </c>
      <c r="I7422" s="19">
        <f>H7422/F7422</f>
        <v>0.009708737864077671</v>
      </c>
      <c r="J7422" s="19">
        <f>H7422/G7422</f>
        <v>0.009615384615384619</v>
      </c>
      <c r="K7422" t="s" s="21">
        <f>IF(J7422&lt;25%,"น้อยกว่า 25%",IF(J7422&gt;=25%,"มากกว่าหรือเท่ากับ 25%",IF(J7422&gt;=35%,"มากกว่าหรือเท่ากับ 35%")))</f>
        <v>18</v>
      </c>
    </row>
    <row r="7423" s="7" customFormat="1" ht="19.15" customHeight="1">
      <c r="A7423" t="s" s="16">
        <v>7364</v>
      </c>
      <c r="B7423" s="17">
        <v>6</v>
      </c>
      <c r="C7423" s="17">
        <v>16</v>
      </c>
      <c r="D7423" t="s" s="16">
        <v>7563</v>
      </c>
      <c r="E7423" t="s" s="16">
        <v>60</v>
      </c>
      <c r="F7423" s="55">
        <v>289</v>
      </c>
      <c r="G7423" s="17">
        <v>300</v>
      </c>
      <c r="H7423" s="18">
        <f>SUM(G7423-F7423)</f>
        <v>11</v>
      </c>
      <c r="I7423" s="19">
        <f>H7423/F7423</f>
        <v>0.0380622837370242</v>
      </c>
      <c r="J7423" s="19">
        <f>H7423/G7423</f>
        <v>0.0366666666666667</v>
      </c>
      <c r="K7423" t="s" s="21">
        <f>IF(J7423&lt;25%,"น้อยกว่า 25%",IF(J7423&gt;=25%,"มากกว่าหรือเท่ากับ 25%",IF(J7423&gt;=35%,"มากกว่าหรือเท่ากับ 35%")))</f>
        <v>18</v>
      </c>
    </row>
    <row r="7424" s="7" customFormat="1" ht="19.15" customHeight="1">
      <c r="A7424" t="s" s="16">
        <v>7364</v>
      </c>
      <c r="B7424" s="17">
        <v>6</v>
      </c>
      <c r="C7424" s="17">
        <v>17</v>
      </c>
      <c r="D7424" t="s" s="16">
        <v>7564</v>
      </c>
      <c r="E7424" t="s" s="16">
        <v>48</v>
      </c>
      <c r="F7424" s="55">
        <v>289</v>
      </c>
      <c r="G7424" s="17">
        <v>296</v>
      </c>
      <c r="H7424" s="18">
        <f>SUM(G7424-F7424)</f>
        <v>7</v>
      </c>
      <c r="I7424" s="19">
        <f>H7424/F7424</f>
        <v>0.0242214532871972</v>
      </c>
      <c r="J7424" s="19">
        <f>H7424/G7424</f>
        <v>0.0236486486486486</v>
      </c>
      <c r="K7424" t="s" s="21">
        <f>IF(J7424&lt;25%,"น้อยกว่า 25%",IF(J7424&gt;=25%,"มากกว่าหรือเท่ากับ 25%",IF(J7424&gt;=35%,"มากกว่าหรือเท่ากับ 35%")))</f>
        <v>18</v>
      </c>
    </row>
    <row r="7425" s="7" customFormat="1" ht="19.15" customHeight="1">
      <c r="A7425" t="s" s="16">
        <v>7364</v>
      </c>
      <c r="B7425" s="17">
        <v>6</v>
      </c>
      <c r="C7425" s="17">
        <v>8</v>
      </c>
      <c r="D7425" t="s" s="16">
        <v>7565</v>
      </c>
      <c r="E7425" t="s" s="16">
        <v>101</v>
      </c>
      <c r="F7425" s="55">
        <v>229</v>
      </c>
      <c r="G7425" s="17">
        <v>257</v>
      </c>
      <c r="H7425" s="18">
        <f>SUM(G7425-F7425)</f>
        <v>28</v>
      </c>
      <c r="I7425" s="19">
        <f>H7425/F7425</f>
        <v>0.122270742358079</v>
      </c>
      <c r="J7425" s="19">
        <f>H7425/G7425</f>
        <v>0.108949416342412</v>
      </c>
      <c r="K7425" t="s" s="21">
        <f>IF(J7425&lt;25%,"น้อยกว่า 25%",IF(J7425&gt;=25%,"มากกว่าหรือเท่ากับ 25%",IF(J7425&gt;=35%,"มากกว่าหรือเท่ากับ 35%")))</f>
        <v>18</v>
      </c>
    </row>
    <row r="7426" s="7" customFormat="1" ht="19.15" customHeight="1">
      <c r="A7426" t="s" s="16">
        <v>7364</v>
      </c>
      <c r="B7426" s="17">
        <v>6</v>
      </c>
      <c r="C7426" s="17">
        <v>31</v>
      </c>
      <c r="D7426" t="s" s="16">
        <v>7566</v>
      </c>
      <c r="E7426" t="s" s="16">
        <v>119</v>
      </c>
      <c r="F7426" s="55">
        <v>236</v>
      </c>
      <c r="G7426" s="17">
        <v>241</v>
      </c>
      <c r="H7426" s="18">
        <f>SUM(G7426-F7426)</f>
        <v>5</v>
      </c>
      <c r="I7426" s="19">
        <f>H7426/F7426</f>
        <v>0.0211864406779661</v>
      </c>
      <c r="J7426" s="19">
        <f>H7426/G7426</f>
        <v>0.020746887966805</v>
      </c>
      <c r="K7426" t="s" s="21">
        <f>IF(J7426&lt;25%,"น้อยกว่า 25%",IF(J7426&gt;=25%,"มากกว่าหรือเท่ากับ 25%",IF(J7426&gt;=35%,"มากกว่าหรือเท่ากับ 35%")))</f>
        <v>18</v>
      </c>
    </row>
    <row r="7427" s="7" customFormat="1" ht="19.15" customHeight="1">
      <c r="A7427" t="s" s="16">
        <v>7364</v>
      </c>
      <c r="B7427" s="17">
        <v>6</v>
      </c>
      <c r="C7427" s="17">
        <v>34</v>
      </c>
      <c r="D7427" t="s" s="16">
        <v>7567</v>
      </c>
      <c r="E7427" t="s" s="16">
        <v>103</v>
      </c>
      <c r="F7427" s="55">
        <v>151</v>
      </c>
      <c r="G7427" s="17">
        <v>151</v>
      </c>
      <c r="H7427" s="18">
        <f>SUM(G7427-F7427)</f>
        <v>0</v>
      </c>
      <c r="I7427" s="19">
        <f>H7427/F7427</f>
        <v>0</v>
      </c>
      <c r="J7427" s="19">
        <f>H7427/G7427</f>
        <v>0</v>
      </c>
      <c r="K7427" t="s" s="21">
        <f>IF(J7427&lt;25%,"น้อยกว่า 25%",IF(J7427&gt;=25%,"มากกว่าหรือเท่ากับ 25%",IF(J7427&gt;=35%,"มากกว่าหรือเท่ากับ 35%")))</f>
        <v>18</v>
      </c>
    </row>
    <row r="7428" s="7" customFormat="1" ht="19.15" customHeight="1">
      <c r="A7428" t="s" s="16">
        <v>7364</v>
      </c>
      <c r="B7428" s="17">
        <v>6</v>
      </c>
      <c r="C7428" s="17">
        <v>9</v>
      </c>
      <c r="D7428" t="s" s="16">
        <v>7568</v>
      </c>
      <c r="E7428" t="s" s="16">
        <v>424</v>
      </c>
      <c r="F7428" s="55">
        <v>141</v>
      </c>
      <c r="G7428" s="17">
        <v>150</v>
      </c>
      <c r="H7428" s="18">
        <f>SUM(G7428-F7428)</f>
        <v>9</v>
      </c>
      <c r="I7428" s="19">
        <f>H7428/F7428</f>
        <v>0.0638297872340426</v>
      </c>
      <c r="J7428" s="19">
        <f>H7428/G7428</f>
        <v>0.06</v>
      </c>
      <c r="K7428" t="s" s="21">
        <f>IF(J7428&lt;25%,"น้อยกว่า 25%",IF(J7428&gt;=25%,"มากกว่าหรือเท่ากับ 25%",IF(J7428&gt;=35%,"มากกว่าหรือเท่ากับ 35%")))</f>
        <v>18</v>
      </c>
    </row>
    <row r="7429" s="7" customFormat="1" ht="19.15" customHeight="1">
      <c r="A7429" t="s" s="16">
        <v>7364</v>
      </c>
      <c r="B7429" s="17">
        <v>6</v>
      </c>
      <c r="C7429" s="17">
        <v>13</v>
      </c>
      <c r="D7429" t="s" s="16">
        <v>7569</v>
      </c>
      <c r="E7429" t="s" s="16">
        <v>64</v>
      </c>
      <c r="F7429" s="55">
        <v>110</v>
      </c>
      <c r="G7429" s="17">
        <v>121</v>
      </c>
      <c r="H7429" s="18">
        <f>SUM(G7429-F7429)</f>
        <v>11</v>
      </c>
      <c r="I7429" s="19">
        <f>H7429/F7429</f>
        <v>0.1</v>
      </c>
      <c r="J7429" s="19">
        <f>H7429/G7429</f>
        <v>0.0909090909090909</v>
      </c>
      <c r="K7429" t="s" s="21">
        <f>IF(J7429&lt;25%,"น้อยกว่า 25%",IF(J7429&gt;=25%,"มากกว่าหรือเท่ากับ 25%",IF(J7429&gt;=35%,"มากกว่าหรือเท่ากับ 35%")))</f>
        <v>18</v>
      </c>
    </row>
    <row r="7430" s="7" customFormat="1" ht="19.15" customHeight="1">
      <c r="A7430" t="s" s="16">
        <v>7364</v>
      </c>
      <c r="B7430" s="17">
        <v>6</v>
      </c>
      <c r="C7430" s="17">
        <v>20</v>
      </c>
      <c r="D7430" t="s" s="16">
        <v>7570</v>
      </c>
      <c r="E7430" t="s" s="16">
        <v>66</v>
      </c>
      <c r="F7430" s="55">
        <v>120</v>
      </c>
      <c r="G7430" s="17">
        <v>120</v>
      </c>
      <c r="H7430" s="18">
        <f>SUM(G7430-F7430)</f>
        <v>0</v>
      </c>
      <c r="I7430" s="19">
        <f>H7430/F7430</f>
        <v>0</v>
      </c>
      <c r="J7430" s="19">
        <f>H7430/G7430</f>
        <v>0</v>
      </c>
      <c r="K7430" t="s" s="21">
        <f>IF(J7430&lt;25%,"น้อยกว่า 25%",IF(J7430&gt;=25%,"มากกว่าหรือเท่ากับ 25%",IF(J7430&gt;=35%,"มากกว่าหรือเท่ากับ 35%")))</f>
        <v>18</v>
      </c>
    </row>
    <row r="7431" s="7" customFormat="1" ht="19.15" customHeight="1">
      <c r="A7431" t="s" s="16">
        <v>7364</v>
      </c>
      <c r="B7431" s="17">
        <v>6</v>
      </c>
      <c r="C7431" s="17">
        <v>40</v>
      </c>
      <c r="D7431" t="s" s="16">
        <v>7571</v>
      </c>
      <c r="E7431" t="s" s="16">
        <v>1224</v>
      </c>
      <c r="F7431" s="55">
        <v>115</v>
      </c>
      <c r="G7431" s="17">
        <v>119</v>
      </c>
      <c r="H7431" s="18">
        <f>SUM(G7431-F7431)</f>
        <v>4</v>
      </c>
      <c r="I7431" s="19">
        <f>H7431/F7431</f>
        <v>0.0347826086956522</v>
      </c>
      <c r="J7431" s="19">
        <f>H7431/G7431</f>
        <v>0.0336134453781513</v>
      </c>
      <c r="K7431" t="s" s="21">
        <f>IF(J7431&lt;25%,"น้อยกว่า 25%",IF(J7431&gt;=25%,"มากกว่าหรือเท่ากับ 25%",IF(J7431&gt;=35%,"มากกว่าหรือเท่ากับ 35%")))</f>
        <v>18</v>
      </c>
    </row>
    <row r="7432" s="7" customFormat="1" ht="19.15" customHeight="1">
      <c r="A7432" t="s" s="16">
        <v>7364</v>
      </c>
      <c r="B7432" s="17">
        <v>6</v>
      </c>
      <c r="C7432" s="17">
        <v>22</v>
      </c>
      <c r="D7432" t="s" s="16">
        <v>7572</v>
      </c>
      <c r="E7432" t="s" s="16">
        <v>62</v>
      </c>
      <c r="F7432" s="55">
        <v>113</v>
      </c>
      <c r="G7432" s="17">
        <v>118</v>
      </c>
      <c r="H7432" s="18">
        <f>SUM(G7432-F7432)</f>
        <v>5</v>
      </c>
      <c r="I7432" s="19">
        <f>H7432/F7432</f>
        <v>0.0442477876106195</v>
      </c>
      <c r="J7432" s="19">
        <f>H7432/G7432</f>
        <v>0.0423728813559322</v>
      </c>
      <c r="K7432" t="s" s="21">
        <f>IF(J7432&lt;25%,"น้อยกว่า 25%",IF(J7432&gt;=25%,"มากกว่าหรือเท่ากับ 25%",IF(J7432&gt;=35%,"มากกว่าหรือเท่ากับ 35%")))</f>
        <v>18</v>
      </c>
    </row>
    <row r="7433" s="7" customFormat="1" ht="19.15" customHeight="1">
      <c r="A7433" t="s" s="16">
        <v>7364</v>
      </c>
      <c r="B7433" s="17">
        <v>6</v>
      </c>
      <c r="C7433" s="17">
        <v>11</v>
      </c>
      <c r="D7433" t="s" s="16">
        <v>7573</v>
      </c>
      <c r="E7433" t="s" s="16">
        <v>54</v>
      </c>
      <c r="F7433" s="55">
        <v>104</v>
      </c>
      <c r="G7433" s="17">
        <v>107</v>
      </c>
      <c r="H7433" s="18">
        <f>SUM(G7433-F7433)</f>
        <v>3</v>
      </c>
      <c r="I7433" s="19">
        <f>H7433/F7433</f>
        <v>0.0288461538461538</v>
      </c>
      <c r="J7433" s="19">
        <f>H7433/G7433</f>
        <v>0.0280373831775701</v>
      </c>
      <c r="K7433" t="s" s="21">
        <f>IF(J7433&lt;25%,"น้อยกว่า 25%",IF(J7433&gt;=25%,"มากกว่าหรือเท่ากับ 25%",IF(J7433&gt;=35%,"มากกว่าหรือเท่ากับ 35%")))</f>
        <v>18</v>
      </c>
    </row>
    <row r="7434" s="7" customFormat="1" ht="19.15" customHeight="1">
      <c r="A7434" t="s" s="16">
        <v>7364</v>
      </c>
      <c r="B7434" s="17">
        <v>6</v>
      </c>
      <c r="C7434" s="17">
        <v>28</v>
      </c>
      <c r="D7434" t="s" s="16">
        <v>7574</v>
      </c>
      <c r="E7434" t="s" s="16">
        <v>52</v>
      </c>
      <c r="F7434" s="55">
        <v>65</v>
      </c>
      <c r="G7434" s="17">
        <v>67</v>
      </c>
      <c r="H7434" s="18">
        <f>SUM(G7434-F7434)</f>
        <v>2</v>
      </c>
      <c r="I7434" s="19">
        <f>H7434/F7434</f>
        <v>0.0307692307692308</v>
      </c>
      <c r="J7434" s="19">
        <f>H7434/G7434</f>
        <v>0.0298507462686567</v>
      </c>
      <c r="K7434" t="s" s="21">
        <f>IF(J7434&lt;25%,"น้อยกว่า 25%",IF(J7434&gt;=25%,"มากกว่าหรือเท่ากับ 25%",IF(J7434&gt;=35%,"มากกว่าหรือเท่ากับ 35%")))</f>
        <v>18</v>
      </c>
    </row>
    <row r="7435" s="7" customFormat="1" ht="19.15" customHeight="1">
      <c r="A7435" t="s" s="16">
        <v>7364</v>
      </c>
      <c r="B7435" s="17">
        <v>6</v>
      </c>
      <c r="C7435" s="17">
        <v>33</v>
      </c>
      <c r="D7435" t="s" s="16">
        <v>7575</v>
      </c>
      <c r="E7435" t="s" s="16">
        <v>106</v>
      </c>
      <c r="F7435" s="55">
        <v>40</v>
      </c>
      <c r="G7435" s="17">
        <v>53</v>
      </c>
      <c r="H7435" s="18">
        <f>SUM(G7435-F7435)</f>
        <v>13</v>
      </c>
      <c r="I7435" s="19">
        <f>H7435/F7435</f>
        <v>0.325</v>
      </c>
      <c r="J7435" s="19">
        <f>H7435/G7435</f>
        <v>0.245283018867925</v>
      </c>
      <c r="K7435" t="s" s="21">
        <f>IF(J7435&lt;25%,"น้อยกว่า 25%",IF(J7435&gt;=25%,"มากกว่าหรือเท่ากับ 25%",IF(J7435&gt;=35%,"มากกว่าหรือเท่ากับ 35%")))</f>
        <v>18</v>
      </c>
    </row>
    <row r="7436" s="7" customFormat="1" ht="19.15" customHeight="1">
      <c r="A7436" t="s" s="16">
        <v>7364</v>
      </c>
      <c r="B7436" s="17">
        <v>6</v>
      </c>
      <c r="C7436" s="17">
        <v>25</v>
      </c>
      <c r="D7436" t="s" s="16">
        <v>7576</v>
      </c>
      <c r="E7436" t="s" s="16">
        <v>112</v>
      </c>
      <c r="F7436" s="55">
        <v>49</v>
      </c>
      <c r="G7436" s="17">
        <v>51</v>
      </c>
      <c r="H7436" s="18">
        <f>SUM(G7436-F7436)</f>
        <v>2</v>
      </c>
      <c r="I7436" s="19">
        <f>H7436/F7436</f>
        <v>0.0408163265306122</v>
      </c>
      <c r="J7436" s="19">
        <f>H7436/G7436</f>
        <v>0.0392156862745098</v>
      </c>
      <c r="K7436" t="s" s="21">
        <f>IF(J7436&lt;25%,"น้อยกว่า 25%",IF(J7436&gt;=25%,"มากกว่าหรือเท่ากับ 25%",IF(J7436&gt;=35%,"มากกว่าหรือเท่ากับ 35%")))</f>
        <v>18</v>
      </c>
    </row>
    <row r="7437" s="7" customFormat="1" ht="19.15" customHeight="1">
      <c r="A7437" t="s" s="16">
        <v>7364</v>
      </c>
      <c r="B7437" s="17">
        <v>6</v>
      </c>
      <c r="C7437" s="17">
        <v>41</v>
      </c>
      <c r="D7437" t="s" s="16">
        <v>7577</v>
      </c>
      <c r="E7437" t="s" s="16">
        <v>68</v>
      </c>
      <c r="F7437" s="55">
        <v>45</v>
      </c>
      <c r="G7437" s="17">
        <v>49</v>
      </c>
      <c r="H7437" s="18">
        <f>SUM(G7437-F7437)</f>
        <v>4</v>
      </c>
      <c r="I7437" s="19">
        <f>H7437/F7437</f>
        <v>0.08888888888888891</v>
      </c>
      <c r="J7437" s="19">
        <f>H7437/G7437</f>
        <v>0.0816326530612245</v>
      </c>
      <c r="K7437" t="s" s="21">
        <f>IF(J7437&lt;25%,"น้อยกว่า 25%",IF(J7437&gt;=25%,"มากกว่าหรือเท่ากับ 25%",IF(J7437&gt;=35%,"มากกว่าหรือเท่ากับ 35%")))</f>
        <v>18</v>
      </c>
    </row>
    <row r="7438" s="7" customFormat="1" ht="19.15" customHeight="1">
      <c r="A7438" t="s" s="16">
        <v>7364</v>
      </c>
      <c r="B7438" s="17">
        <v>6</v>
      </c>
      <c r="C7438" s="17">
        <v>37</v>
      </c>
      <c r="D7438" t="s" s="16">
        <v>7578</v>
      </c>
      <c r="E7438" t="s" s="16">
        <v>153</v>
      </c>
      <c r="F7438" s="55">
        <v>33</v>
      </c>
      <c r="G7438" s="17">
        <v>37</v>
      </c>
      <c r="H7438" s="18">
        <f>SUM(G7438-F7438)</f>
        <v>4</v>
      </c>
      <c r="I7438" s="19">
        <f>H7438/F7438</f>
        <v>0.121212121212121</v>
      </c>
      <c r="J7438" s="19">
        <f>H7438/G7438</f>
        <v>0.108108108108108</v>
      </c>
      <c r="K7438" t="s" s="21">
        <f>IF(J7438&lt;25%,"น้อยกว่า 25%",IF(J7438&gt;=25%,"มากกว่าหรือเท่ากับ 25%",IF(J7438&gt;=35%,"มากกว่าหรือเท่ากับ 35%")))</f>
        <v>18</v>
      </c>
    </row>
    <row r="7439" s="7" customFormat="1" ht="19.15" customHeight="1">
      <c r="A7439" t="s" s="16">
        <v>7364</v>
      </c>
      <c r="B7439" s="17">
        <v>6</v>
      </c>
      <c r="C7439" s="17">
        <v>39</v>
      </c>
      <c r="D7439" t="s" s="16">
        <v>7579</v>
      </c>
      <c r="E7439" t="s" s="16">
        <v>1427</v>
      </c>
      <c r="F7439" s="55">
        <v>19</v>
      </c>
      <c r="G7439" s="17">
        <v>19</v>
      </c>
      <c r="H7439" s="18">
        <f>SUM(G7439-F7439)</f>
        <v>0</v>
      </c>
      <c r="I7439" s="19">
        <f>H7439/F7439</f>
        <v>0</v>
      </c>
      <c r="J7439" s="19">
        <f>H7439/G7439</f>
        <v>0</v>
      </c>
      <c r="K7439" t="s" s="21">
        <f>IF(J7439&lt;25%,"น้อยกว่า 25%",IF(J7439&gt;=25%,"มากกว่าหรือเท่ากับ 25%",IF(J7439&gt;=35%,"มากกว่าหรือเท่ากับ 35%")))</f>
        <v>18</v>
      </c>
    </row>
    <row r="7440" s="7" customFormat="1" ht="19.15" customHeight="1">
      <c r="A7440" t="s" s="16">
        <v>7364</v>
      </c>
      <c r="B7440" s="17">
        <v>6</v>
      </c>
      <c r="C7440" s="17">
        <v>38</v>
      </c>
      <c r="D7440" t="s" s="16">
        <v>7580</v>
      </c>
      <c r="E7440" t="s" s="16">
        <v>46</v>
      </c>
      <c r="F7440" s="55">
        <v>5</v>
      </c>
      <c r="G7440" s="17">
        <v>6</v>
      </c>
      <c r="H7440" s="18">
        <f>SUM(G7440-F7440)</f>
        <v>1</v>
      </c>
      <c r="I7440" s="19">
        <f>H7440/F7440</f>
        <v>0.2</v>
      </c>
      <c r="J7440" s="19">
        <f>H7440/G7440</f>
        <v>0.166666666666667</v>
      </c>
      <c r="K7440" t="s" s="21">
        <f>IF(J7440&lt;25%,"น้อยกว่า 25%",IF(J7440&gt;=25%,"มากกว่าหรือเท่ากับ 25%",IF(J7440&gt;=35%,"มากกว่าหรือเท่ากับ 35%")))</f>
        <v>18</v>
      </c>
    </row>
    <row r="7441" s="7" customFormat="1" ht="19.15" customHeight="1">
      <c r="A7441" t="s" s="16">
        <v>7364</v>
      </c>
      <c r="B7441" s="17">
        <v>6</v>
      </c>
      <c r="C7441" s="17">
        <v>1</v>
      </c>
      <c r="D7441" t="s" s="16">
        <v>7581</v>
      </c>
      <c r="E7441" t="s" s="16">
        <v>24</v>
      </c>
      <c r="F7441" s="37">
        <v>0</v>
      </c>
      <c r="G7441" s="17">
        <v>0</v>
      </c>
      <c r="H7441" s="18">
        <f>SUM(G7441-F7441)</f>
        <v>0</v>
      </c>
      <c r="I7441" s="19">
        <f>H7441/F7441</f>
      </c>
      <c r="J7441" s="19">
        <f>H7441/G7441</f>
      </c>
      <c r="K7441" s="24">
        <f>IF(J7441&lt;25%,"น้อยกว่า 25%",IF(J7441&gt;=25%,"มากกว่าหรือเท่ากับ 25%",IF(J7441&gt;=35%,"มากกว่าหรือเท่ากับ 35%")))</f>
      </c>
    </row>
    <row r="7442" s="7" customFormat="1" ht="19.15" customHeight="1">
      <c r="A7442" t="s" s="16">
        <v>7364</v>
      </c>
      <c r="B7442" s="17">
        <v>6</v>
      </c>
      <c r="C7442" s="17">
        <v>10</v>
      </c>
      <c r="D7442" t="s" s="16">
        <v>7582</v>
      </c>
      <c r="E7442" t="s" s="16">
        <v>84</v>
      </c>
      <c r="F7442" s="37">
        <v>0</v>
      </c>
      <c r="G7442" s="17">
        <v>0</v>
      </c>
      <c r="H7442" s="18">
        <f>SUM(G7442-F7442)</f>
        <v>0</v>
      </c>
      <c r="I7442" s="19">
        <f>H7442/F7442</f>
      </c>
      <c r="J7442" s="19">
        <f>H7442/G7442</f>
      </c>
      <c r="K7442" s="24">
        <f>IF(J7442&lt;25%,"น้อยกว่า 25%",IF(J7442&gt;=25%,"มากกว่าหรือเท่ากับ 25%",IF(J7442&gt;=35%,"มากกว่าหรือเท่ากับ 35%")))</f>
      </c>
    </row>
    <row r="7443" s="7" customFormat="1" ht="19.15" customHeight="1">
      <c r="A7443" t="s" s="16">
        <v>7364</v>
      </c>
      <c r="B7443" s="17">
        <v>6</v>
      </c>
      <c r="C7443" s="17">
        <v>18</v>
      </c>
      <c r="D7443" t="s" s="16">
        <v>7583</v>
      </c>
      <c r="E7443" t="s" s="16">
        <v>38</v>
      </c>
      <c r="F7443" s="37">
        <v>0</v>
      </c>
      <c r="G7443" s="17">
        <v>0</v>
      </c>
      <c r="H7443" s="18">
        <f>SUM(G7443-F7443)</f>
        <v>0</v>
      </c>
      <c r="I7443" s="19">
        <f>H7443/F7443</f>
      </c>
      <c r="J7443" s="19">
        <f>H7443/G7443</f>
      </c>
      <c r="K7443" s="24">
        <f>IF(J7443&lt;25%,"น้อยกว่า 25%",IF(J7443&gt;=25%,"มากกว่าหรือเท่ากับ 25%",IF(J7443&gt;=35%,"มากกว่าหรือเท่ากับ 35%")))</f>
      </c>
    </row>
    <row r="7444" s="7" customFormat="1" ht="19.15" customHeight="1">
      <c r="A7444" t="s" s="16">
        <v>7364</v>
      </c>
      <c r="B7444" s="17">
        <v>6</v>
      </c>
      <c r="C7444" s="17">
        <v>23</v>
      </c>
      <c r="D7444" t="s" s="16">
        <v>7584</v>
      </c>
      <c r="E7444" t="s" s="16">
        <v>237</v>
      </c>
      <c r="F7444" s="37">
        <v>0</v>
      </c>
      <c r="G7444" s="17">
        <v>0</v>
      </c>
      <c r="H7444" s="18">
        <f>SUM(G7444-F7444)</f>
        <v>0</v>
      </c>
      <c r="I7444" s="19">
        <f>H7444/F7444</f>
      </c>
      <c r="J7444" s="19">
        <f>H7444/G7444</f>
      </c>
      <c r="K7444" s="24">
        <f>IF(J7444&lt;25%,"น้อยกว่า 25%",IF(J7444&gt;=25%,"มากกว่าหรือเท่ากับ 25%",IF(J7444&gt;=35%,"มากกว่าหรือเท่ากับ 35%")))</f>
      </c>
    </row>
    <row r="7445" s="7" customFormat="1" ht="19.15" customHeight="1">
      <c r="A7445" t="s" s="16">
        <v>7364</v>
      </c>
      <c r="B7445" s="17">
        <v>6</v>
      </c>
      <c r="C7445" s="17">
        <v>30</v>
      </c>
      <c r="D7445" t="s" s="16">
        <v>7585</v>
      </c>
      <c r="E7445" t="s" s="16">
        <v>72</v>
      </c>
      <c r="F7445" s="37">
        <v>0</v>
      </c>
      <c r="G7445" s="17">
        <v>0</v>
      </c>
      <c r="H7445" s="18">
        <f>SUM(G7445-F7445)</f>
        <v>0</v>
      </c>
      <c r="I7445" s="19">
        <f>H7445/F7445</f>
      </c>
      <c r="J7445" s="19">
        <f>H7445/G7445</f>
      </c>
      <c r="K7445" s="24">
        <f>IF(J7445&lt;25%,"น้อยกว่า 25%",IF(J7445&gt;=25%,"มากกว่าหรือเท่ากับ 25%",IF(J7445&gt;=35%,"มากกว่าหรือเท่ากับ 35%")))</f>
      </c>
    </row>
    <row r="7446" s="7" customFormat="1" ht="19.15" customHeight="1">
      <c r="A7446" t="s" s="16">
        <v>7364</v>
      </c>
      <c r="B7446" s="17">
        <v>6</v>
      </c>
      <c r="C7446" s="17">
        <v>35</v>
      </c>
      <c r="D7446" t="s" s="16">
        <v>7586</v>
      </c>
      <c r="E7446" t="s" s="16">
        <v>78</v>
      </c>
      <c r="F7446" s="37">
        <v>0</v>
      </c>
      <c r="G7446" s="17">
        <v>0</v>
      </c>
      <c r="H7446" s="18">
        <f>SUM(G7446-F7446)</f>
        <v>0</v>
      </c>
      <c r="I7446" s="19">
        <f>H7446/F7446</f>
      </c>
      <c r="J7446" s="19">
        <f>H7446/G7446</f>
      </c>
      <c r="K7446" s="24">
        <f>IF(J7446&lt;25%,"น้อยกว่า 25%",IF(J7446&gt;=25%,"มากกว่าหรือเท่ากับ 25%",IF(J7446&gt;=35%,"มากกว่าหรือเท่ากับ 35%")))</f>
      </c>
    </row>
    <row r="7447" s="7" customFormat="1" ht="19.15" customHeight="1">
      <c r="A7447" t="s" s="16">
        <v>7364</v>
      </c>
      <c r="B7447" s="17">
        <v>7</v>
      </c>
      <c r="C7447" s="17">
        <v>18</v>
      </c>
      <c r="D7447" t="s" s="16">
        <v>7587</v>
      </c>
      <c r="E7447" t="s" s="16">
        <v>84</v>
      </c>
      <c r="F7447" s="55">
        <v>39121</v>
      </c>
      <c r="G7447" s="17">
        <v>51049</v>
      </c>
      <c r="H7447" s="18">
        <f>SUM(G7447-F7447)</f>
        <v>11928</v>
      </c>
      <c r="I7447" s="19">
        <f>H7447/F7447</f>
        <v>0.304900181488203</v>
      </c>
      <c r="J7447" s="19">
        <f>H7447/G7447</f>
        <v>0.2336578581363</v>
      </c>
      <c r="K7447" t="s" s="21">
        <f>IF(J7447&lt;25%,"น้อยกว่า 25%",IF(J7447&gt;=25%,"มากกว่าหรือเท่ากับ 25%",IF(J7447&gt;=35%,"มากกว่าหรือเท่ากับ 35%")))</f>
        <v>18</v>
      </c>
    </row>
    <row r="7448" s="7" customFormat="1" ht="19.15" customHeight="1">
      <c r="A7448" t="s" s="16">
        <v>7364</v>
      </c>
      <c r="B7448" s="17">
        <v>7</v>
      </c>
      <c r="C7448" s="17">
        <v>17</v>
      </c>
      <c r="D7448" t="s" s="16">
        <v>7588</v>
      </c>
      <c r="E7448" t="s" s="16">
        <v>20</v>
      </c>
      <c r="F7448" s="55">
        <v>15240</v>
      </c>
      <c r="G7448" s="17">
        <v>18024</v>
      </c>
      <c r="H7448" s="18">
        <f>SUM(G7448-F7448)</f>
        <v>2784</v>
      </c>
      <c r="I7448" s="19">
        <f>H7448/F7448</f>
        <v>0.182677165354331</v>
      </c>
      <c r="J7448" s="19">
        <f>H7448/G7448</f>
        <v>0.154460719041278</v>
      </c>
      <c r="K7448" t="s" s="21">
        <f>IF(J7448&lt;25%,"น้อยกว่า 25%",IF(J7448&gt;=25%,"มากกว่าหรือเท่ากับ 25%",IF(J7448&gt;=35%,"มากกว่าหรือเท่ากับ 35%")))</f>
        <v>18</v>
      </c>
    </row>
    <row r="7449" s="7" customFormat="1" ht="19.15" customHeight="1">
      <c r="A7449" t="s" s="16">
        <v>7364</v>
      </c>
      <c r="B7449" s="17">
        <v>7</v>
      </c>
      <c r="C7449" s="17">
        <v>19</v>
      </c>
      <c r="D7449" t="s" s="16">
        <v>7589</v>
      </c>
      <c r="E7449" t="s" s="16">
        <v>36</v>
      </c>
      <c r="F7449" s="55">
        <v>5883</v>
      </c>
      <c r="G7449" s="17">
        <v>6507</v>
      </c>
      <c r="H7449" s="18">
        <f>SUM(G7449-F7449)</f>
        <v>624</v>
      </c>
      <c r="I7449" s="19">
        <f>H7449/F7449</f>
        <v>0.106068332483427</v>
      </c>
      <c r="J7449" s="19">
        <f>H7449/G7449</f>
        <v>0.0958967266021208</v>
      </c>
      <c r="K7449" t="s" s="21">
        <f>IF(J7449&lt;25%,"น้อยกว่า 25%",IF(J7449&gt;=25%,"มากกว่าหรือเท่ากับ 25%",IF(J7449&gt;=35%,"มากกว่าหรือเท่ากับ 35%")))</f>
        <v>18</v>
      </c>
    </row>
    <row r="7450" s="7" customFormat="1" ht="19.15" customHeight="1">
      <c r="A7450" t="s" s="16">
        <v>7364</v>
      </c>
      <c r="B7450" s="17">
        <v>7</v>
      </c>
      <c r="C7450" s="17">
        <v>10</v>
      </c>
      <c r="D7450" t="s" s="16">
        <v>7590</v>
      </c>
      <c r="E7450" t="s" s="16">
        <v>26</v>
      </c>
      <c r="F7450" s="55">
        <v>2817</v>
      </c>
      <c r="G7450" s="17">
        <v>3444</v>
      </c>
      <c r="H7450" s="18">
        <f>SUM(G7450-F7450)</f>
        <v>627</v>
      </c>
      <c r="I7450" s="19">
        <f>H7450/F7450</f>
        <v>0.222577209797657</v>
      </c>
      <c r="J7450" s="19">
        <f>H7450/G7450</f>
        <v>0.18205574912892</v>
      </c>
      <c r="K7450" t="s" s="21">
        <f>IF(J7450&lt;25%,"น้อยกว่า 25%",IF(J7450&gt;=25%,"มากกว่าหรือเท่ากับ 25%",IF(J7450&gt;=35%,"มากกว่าหรือเท่ากับ 35%")))</f>
        <v>18</v>
      </c>
    </row>
    <row r="7451" s="7" customFormat="1" ht="19.15" customHeight="1">
      <c r="A7451" t="s" s="16">
        <v>7364</v>
      </c>
      <c r="B7451" s="17">
        <v>7</v>
      </c>
      <c r="C7451" s="17">
        <v>37</v>
      </c>
      <c r="D7451" t="s" s="16">
        <v>7591</v>
      </c>
      <c r="E7451" t="s" s="16">
        <v>68</v>
      </c>
      <c r="F7451" s="55">
        <v>593</v>
      </c>
      <c r="G7451" s="17">
        <v>657</v>
      </c>
      <c r="H7451" s="18">
        <f>SUM(G7451-F7451)</f>
        <v>64</v>
      </c>
      <c r="I7451" s="19">
        <f>H7451/F7451</f>
        <v>0.107925801011804</v>
      </c>
      <c r="J7451" s="19">
        <f>H7451/G7451</f>
        <v>0.0974124809741248</v>
      </c>
      <c r="K7451" t="s" s="21">
        <f>IF(J7451&lt;25%,"น้อยกว่า 25%",IF(J7451&gt;=25%,"มากกว่าหรือเท่ากับ 25%",IF(J7451&gt;=35%,"มากกว่าหรือเท่ากับ 35%")))</f>
        <v>18</v>
      </c>
    </row>
    <row r="7452" s="7" customFormat="1" ht="19.15" customHeight="1">
      <c r="A7452" t="s" s="16">
        <v>7364</v>
      </c>
      <c r="B7452" s="17">
        <v>7</v>
      </c>
      <c r="C7452" s="17">
        <v>11</v>
      </c>
      <c r="D7452" t="s" s="16">
        <v>7592</v>
      </c>
      <c r="E7452" t="s" s="16">
        <v>34</v>
      </c>
      <c r="F7452" s="55">
        <v>514</v>
      </c>
      <c r="G7452" s="17">
        <v>645</v>
      </c>
      <c r="H7452" s="18">
        <f>SUM(G7452-F7452)</f>
        <v>131</v>
      </c>
      <c r="I7452" s="19">
        <f>H7452/F7452</f>
        <v>0.254863813229572</v>
      </c>
      <c r="J7452" s="19">
        <f>H7452/G7452</f>
        <v>0.203100775193798</v>
      </c>
      <c r="K7452" t="s" s="21">
        <f>IF(J7452&lt;25%,"น้อยกว่า 25%",IF(J7452&gt;=25%,"มากกว่าหรือเท่ากับ 25%",IF(J7452&gt;=35%,"มากกว่าหรือเท่ากับ 35%")))</f>
        <v>18</v>
      </c>
    </row>
    <row r="7453" s="7" customFormat="1" ht="19.15" customHeight="1">
      <c r="A7453" t="s" s="16">
        <v>7364</v>
      </c>
      <c r="B7453" s="17">
        <v>7</v>
      </c>
      <c r="C7453" s="17">
        <v>3</v>
      </c>
      <c r="D7453" t="s" s="16">
        <v>7593</v>
      </c>
      <c r="E7453" t="s" s="16">
        <v>38</v>
      </c>
      <c r="F7453" s="55">
        <v>358</v>
      </c>
      <c r="G7453" s="17">
        <v>462</v>
      </c>
      <c r="H7453" s="18">
        <f>SUM(G7453-F7453)</f>
        <v>104</v>
      </c>
      <c r="I7453" s="19">
        <f>H7453/F7453</f>
        <v>0.290502793296089</v>
      </c>
      <c r="J7453" s="19">
        <f>H7453/G7453</f>
        <v>0.225108225108225</v>
      </c>
      <c r="K7453" t="s" s="21">
        <f>IF(J7453&lt;25%,"น้อยกว่า 25%",IF(J7453&gt;=25%,"มากกว่าหรือเท่ากับ 25%",IF(J7453&gt;=35%,"มากกว่าหรือเท่ากับ 35%")))</f>
        <v>18</v>
      </c>
    </row>
    <row r="7454" s="7" customFormat="1" ht="19.15" customHeight="1">
      <c r="A7454" t="s" s="16">
        <v>7364</v>
      </c>
      <c r="B7454" s="17">
        <v>7</v>
      </c>
      <c r="C7454" s="17">
        <v>21</v>
      </c>
      <c r="D7454" t="s" s="16">
        <v>7594</v>
      </c>
      <c r="E7454" t="s" s="16">
        <v>60</v>
      </c>
      <c r="F7454" s="55">
        <v>321</v>
      </c>
      <c r="G7454" s="17">
        <v>406</v>
      </c>
      <c r="H7454" s="18">
        <f>SUM(G7454-F7454)</f>
        <v>85</v>
      </c>
      <c r="I7454" s="19">
        <f>H7454/F7454</f>
        <v>0.264797507788162</v>
      </c>
      <c r="J7454" s="19">
        <f>H7454/G7454</f>
        <v>0.20935960591133</v>
      </c>
      <c r="K7454" t="s" s="21">
        <f>IF(J7454&lt;25%,"น้อยกว่า 25%",IF(J7454&gt;=25%,"มากกว่าหรือเท่ากับ 25%",IF(J7454&gt;=35%,"มากกว่าหรือเท่ากับ 35%")))</f>
        <v>18</v>
      </c>
    </row>
    <row r="7455" s="7" customFormat="1" ht="19.15" customHeight="1">
      <c r="A7455" t="s" s="16">
        <v>7364</v>
      </c>
      <c r="B7455" s="17">
        <v>7</v>
      </c>
      <c r="C7455" s="17">
        <v>23</v>
      </c>
      <c r="D7455" t="s" s="16">
        <v>7595</v>
      </c>
      <c r="E7455" t="s" s="16">
        <v>52</v>
      </c>
      <c r="F7455" s="55">
        <v>301</v>
      </c>
      <c r="G7455" s="17">
        <v>354</v>
      </c>
      <c r="H7455" s="18">
        <f>SUM(G7455-F7455)</f>
        <v>53</v>
      </c>
      <c r="I7455" s="19">
        <f>H7455/F7455</f>
        <v>0.176079734219269</v>
      </c>
      <c r="J7455" s="19">
        <f>H7455/G7455</f>
        <v>0.149717514124294</v>
      </c>
      <c r="K7455" t="s" s="21">
        <f>IF(J7455&lt;25%,"น้อยกว่า 25%",IF(J7455&gt;=25%,"มากกว่าหรือเท่ากับ 25%",IF(J7455&gt;=35%,"มากกว่าหรือเท่ากับ 35%")))</f>
        <v>18</v>
      </c>
    </row>
    <row r="7456" s="7" customFormat="1" ht="19.15" customHeight="1">
      <c r="A7456" t="s" s="16">
        <v>7364</v>
      </c>
      <c r="B7456" s="17">
        <v>7</v>
      </c>
      <c r="C7456" s="17">
        <v>16</v>
      </c>
      <c r="D7456" t="s" s="16">
        <v>7596</v>
      </c>
      <c r="E7456" t="s" s="16">
        <v>76</v>
      </c>
      <c r="F7456" s="55">
        <v>230</v>
      </c>
      <c r="G7456" s="17">
        <v>301</v>
      </c>
      <c r="H7456" s="18">
        <f>SUM(G7456-F7456)</f>
        <v>71</v>
      </c>
      <c r="I7456" s="19">
        <f>H7456/F7456</f>
        <v>0.308695652173913</v>
      </c>
      <c r="J7456" s="19">
        <f>H7456/G7456</f>
        <v>0.235880398671096</v>
      </c>
      <c r="K7456" t="s" s="21">
        <f>IF(J7456&lt;25%,"น้อยกว่า 25%",IF(J7456&gt;=25%,"มากกว่าหรือเท่ากับ 25%",IF(J7456&gt;=35%,"มากกว่าหรือเท่ากับ 35%")))</f>
        <v>18</v>
      </c>
    </row>
    <row r="7457" s="7" customFormat="1" ht="19.15" customHeight="1">
      <c r="A7457" t="s" s="16">
        <v>7364</v>
      </c>
      <c r="B7457" s="17">
        <v>7</v>
      </c>
      <c r="C7457" s="17">
        <v>28</v>
      </c>
      <c r="D7457" t="s" s="16">
        <v>7597</v>
      </c>
      <c r="E7457" t="s" s="16">
        <v>72</v>
      </c>
      <c r="F7457" s="55">
        <v>223</v>
      </c>
      <c r="G7457" s="17">
        <v>269</v>
      </c>
      <c r="H7457" s="18">
        <f>SUM(G7457-F7457)</f>
        <v>46</v>
      </c>
      <c r="I7457" s="19">
        <f>H7457/F7457</f>
        <v>0.20627802690583</v>
      </c>
      <c r="J7457" s="19">
        <f>H7457/G7457</f>
        <v>0.171003717472119</v>
      </c>
      <c r="K7457" t="s" s="21">
        <f>IF(J7457&lt;25%,"น้อยกว่า 25%",IF(J7457&gt;=25%,"มากกว่าหรือเท่ากับ 25%",IF(J7457&gt;=35%,"มากกว่าหรือเท่ากับ 35%")))</f>
        <v>18</v>
      </c>
    </row>
    <row r="7458" s="7" customFormat="1" ht="19.15" customHeight="1">
      <c r="A7458" t="s" s="16">
        <v>7364</v>
      </c>
      <c r="B7458" s="17">
        <v>7</v>
      </c>
      <c r="C7458" s="17">
        <v>1</v>
      </c>
      <c r="D7458" t="s" s="16">
        <v>7598</v>
      </c>
      <c r="E7458" t="s" s="16">
        <v>74</v>
      </c>
      <c r="F7458" s="55">
        <v>205</v>
      </c>
      <c r="G7458" s="17">
        <v>254</v>
      </c>
      <c r="H7458" s="18">
        <f>SUM(G7458-F7458)</f>
        <v>49</v>
      </c>
      <c r="I7458" s="19">
        <f>H7458/F7458</f>
        <v>0.239024390243902</v>
      </c>
      <c r="J7458" s="19">
        <f>H7458/G7458</f>
        <v>0.192913385826772</v>
      </c>
      <c r="K7458" t="s" s="21">
        <f>IF(J7458&lt;25%,"น้อยกว่า 25%",IF(J7458&gt;=25%,"มากกว่าหรือเท่ากับ 25%",IF(J7458&gt;=35%,"มากกว่าหรือเท่ากับ 35%")))</f>
        <v>18</v>
      </c>
    </row>
    <row r="7459" s="7" customFormat="1" ht="19.15" customHeight="1">
      <c r="A7459" t="s" s="16">
        <v>7364</v>
      </c>
      <c r="B7459" s="17">
        <v>7</v>
      </c>
      <c r="C7459" s="17">
        <v>14</v>
      </c>
      <c r="D7459" t="s" s="16">
        <v>7599</v>
      </c>
      <c r="E7459" t="s" s="16">
        <v>24</v>
      </c>
      <c r="F7459" s="55">
        <v>212</v>
      </c>
      <c r="G7459" s="17">
        <v>249</v>
      </c>
      <c r="H7459" s="18">
        <f>SUM(G7459-F7459)</f>
        <v>37</v>
      </c>
      <c r="I7459" s="19">
        <f>H7459/F7459</f>
        <v>0.174528301886792</v>
      </c>
      <c r="J7459" s="19">
        <f>H7459/G7459</f>
        <v>0.14859437751004</v>
      </c>
      <c r="K7459" t="s" s="21">
        <f>IF(J7459&lt;25%,"น้อยกว่า 25%",IF(J7459&gt;=25%,"มากกว่าหรือเท่ากับ 25%",IF(J7459&gt;=35%,"มากกว่าหรือเท่ากับ 35%")))</f>
        <v>18</v>
      </c>
    </row>
    <row r="7460" s="7" customFormat="1" ht="19.15" customHeight="1">
      <c r="A7460" t="s" s="16">
        <v>7364</v>
      </c>
      <c r="B7460" s="17">
        <v>7</v>
      </c>
      <c r="C7460" s="17">
        <v>9</v>
      </c>
      <c r="D7460" t="s" s="16">
        <v>7600</v>
      </c>
      <c r="E7460" t="s" s="16">
        <v>66</v>
      </c>
      <c r="F7460" s="55">
        <v>193</v>
      </c>
      <c r="G7460" s="17">
        <v>230</v>
      </c>
      <c r="H7460" s="18">
        <f>SUM(G7460-F7460)</f>
        <v>37</v>
      </c>
      <c r="I7460" s="19">
        <f>H7460/F7460</f>
        <v>0.191709844559585</v>
      </c>
      <c r="J7460" s="19">
        <f>H7460/G7460</f>
        <v>0.160869565217391</v>
      </c>
      <c r="K7460" t="s" s="21">
        <f>IF(J7460&lt;25%,"น้อยกว่า 25%",IF(J7460&gt;=25%,"มากกว่าหรือเท่ากับ 25%",IF(J7460&gt;=35%,"มากกว่าหรือเท่ากับ 35%")))</f>
        <v>18</v>
      </c>
    </row>
    <row r="7461" s="7" customFormat="1" ht="19.15" customHeight="1">
      <c r="A7461" t="s" s="16">
        <v>7364</v>
      </c>
      <c r="B7461" s="17">
        <v>7</v>
      </c>
      <c r="C7461" s="17">
        <v>5</v>
      </c>
      <c r="D7461" t="s" s="16">
        <v>7601</v>
      </c>
      <c r="E7461" t="s" s="16">
        <v>424</v>
      </c>
      <c r="F7461" s="55">
        <v>170</v>
      </c>
      <c r="G7461" s="17">
        <v>201</v>
      </c>
      <c r="H7461" s="18">
        <f>SUM(G7461-F7461)</f>
        <v>31</v>
      </c>
      <c r="I7461" s="19">
        <f>H7461/F7461</f>
        <v>0.182352941176471</v>
      </c>
      <c r="J7461" s="19">
        <f>H7461/G7461</f>
        <v>0.154228855721393</v>
      </c>
      <c r="K7461" t="s" s="21">
        <f>IF(J7461&lt;25%,"น้อยกว่า 25%",IF(J7461&gt;=25%,"มากกว่าหรือเท่ากับ 25%",IF(J7461&gt;=35%,"มากกว่าหรือเท่ากับ 35%")))</f>
        <v>18</v>
      </c>
    </row>
    <row r="7462" s="7" customFormat="1" ht="19.15" customHeight="1">
      <c r="A7462" t="s" s="16">
        <v>7364</v>
      </c>
      <c r="B7462" s="17">
        <v>7</v>
      </c>
      <c r="C7462" s="17">
        <v>12</v>
      </c>
      <c r="D7462" t="s" s="16">
        <v>7602</v>
      </c>
      <c r="E7462" t="s" s="16">
        <v>64</v>
      </c>
      <c r="F7462" s="55">
        <v>136</v>
      </c>
      <c r="G7462" s="17">
        <v>169</v>
      </c>
      <c r="H7462" s="18">
        <f>SUM(G7462-F7462)</f>
        <v>33</v>
      </c>
      <c r="I7462" s="19">
        <f>H7462/F7462</f>
        <v>0.242647058823529</v>
      </c>
      <c r="J7462" s="19">
        <f>H7462/G7462</f>
        <v>0.195266272189349</v>
      </c>
      <c r="K7462" t="s" s="21">
        <f>IF(J7462&lt;25%,"น้อยกว่า 25%",IF(J7462&gt;=25%,"มากกว่าหรือเท่ากับ 25%",IF(J7462&gt;=35%,"มากกว่าหรือเท่ากับ 35%")))</f>
        <v>18</v>
      </c>
    </row>
    <row r="7463" s="7" customFormat="1" ht="19.15" customHeight="1">
      <c r="A7463" t="s" s="16">
        <v>7364</v>
      </c>
      <c r="B7463" s="17">
        <v>7</v>
      </c>
      <c r="C7463" s="17">
        <v>27</v>
      </c>
      <c r="D7463" t="s" s="16">
        <v>7603</v>
      </c>
      <c r="E7463" t="s" s="16">
        <v>112</v>
      </c>
      <c r="F7463" s="55">
        <v>136</v>
      </c>
      <c r="G7463" s="17">
        <v>152</v>
      </c>
      <c r="H7463" s="18">
        <f>SUM(G7463-F7463)</f>
        <v>16</v>
      </c>
      <c r="I7463" s="19">
        <f>H7463/F7463</f>
        <v>0.117647058823529</v>
      </c>
      <c r="J7463" s="19">
        <f>H7463/G7463</f>
        <v>0.105263157894737</v>
      </c>
      <c r="K7463" t="s" s="21">
        <f>IF(J7463&lt;25%,"น้อยกว่า 25%",IF(J7463&gt;=25%,"มากกว่าหรือเท่ากับ 25%",IF(J7463&gt;=35%,"มากกว่าหรือเท่ากับ 35%")))</f>
        <v>18</v>
      </c>
    </row>
    <row r="7464" s="7" customFormat="1" ht="19.15" customHeight="1">
      <c r="A7464" t="s" s="16">
        <v>7364</v>
      </c>
      <c r="B7464" s="17">
        <v>7</v>
      </c>
      <c r="C7464" s="17">
        <v>33</v>
      </c>
      <c r="D7464" t="s" s="16">
        <v>7604</v>
      </c>
      <c r="E7464" t="s" s="16">
        <v>42</v>
      </c>
      <c r="F7464" s="55">
        <v>116</v>
      </c>
      <c r="G7464" s="17">
        <v>147</v>
      </c>
      <c r="H7464" s="18">
        <f>SUM(G7464-F7464)</f>
        <v>31</v>
      </c>
      <c r="I7464" s="19">
        <f>H7464/F7464</f>
        <v>0.267241379310345</v>
      </c>
      <c r="J7464" s="19">
        <f>H7464/G7464</f>
        <v>0.210884353741497</v>
      </c>
      <c r="K7464" t="s" s="21">
        <f>IF(J7464&lt;25%,"น้อยกว่า 25%",IF(J7464&gt;=25%,"มากกว่าหรือเท่ากับ 25%",IF(J7464&gt;=35%,"มากกว่าหรือเท่ากับ 35%")))</f>
        <v>18</v>
      </c>
    </row>
    <row r="7465" s="7" customFormat="1" ht="19.15" customHeight="1">
      <c r="A7465" t="s" s="16">
        <v>7364</v>
      </c>
      <c r="B7465" s="17">
        <v>7</v>
      </c>
      <c r="C7465" s="17">
        <v>15</v>
      </c>
      <c r="D7465" t="s" s="16">
        <v>7605</v>
      </c>
      <c r="E7465" t="s" s="16">
        <v>101</v>
      </c>
      <c r="F7465" s="55">
        <v>115</v>
      </c>
      <c r="G7465" s="17">
        <v>138</v>
      </c>
      <c r="H7465" s="18">
        <f>SUM(G7465-F7465)</f>
        <v>23</v>
      </c>
      <c r="I7465" s="19">
        <f>H7465/F7465</f>
        <v>0.2</v>
      </c>
      <c r="J7465" s="19">
        <f>H7465/G7465</f>
        <v>0.166666666666667</v>
      </c>
      <c r="K7465" t="s" s="21">
        <f>IF(J7465&lt;25%,"น้อยกว่า 25%",IF(J7465&gt;=25%,"มากกว่าหรือเท่ากับ 25%",IF(J7465&gt;=35%,"มากกว่าหรือเท่ากับ 35%")))</f>
        <v>18</v>
      </c>
    </row>
    <row r="7466" s="7" customFormat="1" ht="19.15" customHeight="1">
      <c r="A7466" t="s" s="16">
        <v>7364</v>
      </c>
      <c r="B7466" s="17">
        <v>7</v>
      </c>
      <c r="C7466" s="17">
        <v>24</v>
      </c>
      <c r="D7466" t="s" s="16">
        <v>7606</v>
      </c>
      <c r="E7466" t="s" s="16">
        <v>40</v>
      </c>
      <c r="F7466" s="55">
        <v>124</v>
      </c>
      <c r="G7466" s="17">
        <v>138</v>
      </c>
      <c r="H7466" s="18">
        <f>SUM(G7466-F7466)</f>
        <v>14</v>
      </c>
      <c r="I7466" s="19">
        <f>H7466/F7466</f>
        <v>0.112903225806452</v>
      </c>
      <c r="J7466" s="19">
        <f>H7466/G7466</f>
        <v>0.101449275362319</v>
      </c>
      <c r="K7466" t="s" s="21">
        <f>IF(J7466&lt;25%,"น้อยกว่า 25%",IF(J7466&gt;=25%,"มากกว่าหรือเท่ากับ 25%",IF(J7466&gt;=35%,"มากกว่าหรือเท่ากับ 35%")))</f>
        <v>18</v>
      </c>
    </row>
    <row r="7467" s="7" customFormat="1" ht="19.15" customHeight="1">
      <c r="A7467" t="s" s="16">
        <v>7364</v>
      </c>
      <c r="B7467" s="17">
        <v>7</v>
      </c>
      <c r="C7467" s="17">
        <v>30</v>
      </c>
      <c r="D7467" t="s" s="16">
        <v>7607</v>
      </c>
      <c r="E7467" t="s" s="16">
        <v>110</v>
      </c>
      <c r="F7467" s="55">
        <v>84</v>
      </c>
      <c r="G7467" s="17">
        <v>111</v>
      </c>
      <c r="H7467" s="18">
        <f>SUM(G7467-F7467)</f>
        <v>27</v>
      </c>
      <c r="I7467" s="19">
        <f>H7467/F7467</f>
        <v>0.321428571428571</v>
      </c>
      <c r="J7467" s="19">
        <f>H7467/G7467</f>
        <v>0.243243243243243</v>
      </c>
      <c r="K7467" t="s" s="21">
        <f>IF(J7467&lt;25%,"น้อยกว่า 25%",IF(J7467&gt;=25%,"มากกว่าหรือเท่ากับ 25%",IF(J7467&gt;=35%,"มากกว่าหรือเท่ากับ 35%")))</f>
        <v>18</v>
      </c>
    </row>
    <row r="7468" s="7" customFormat="1" ht="19.15" customHeight="1">
      <c r="A7468" t="s" s="16">
        <v>7364</v>
      </c>
      <c r="B7468" s="17">
        <v>7</v>
      </c>
      <c r="C7468" s="17">
        <v>29</v>
      </c>
      <c r="D7468" t="s" s="16">
        <v>7608</v>
      </c>
      <c r="E7468" t="s" s="16">
        <v>119</v>
      </c>
      <c r="F7468" s="55">
        <v>77</v>
      </c>
      <c r="G7468" s="17">
        <v>90</v>
      </c>
      <c r="H7468" s="18">
        <f>SUM(G7468-F7468)</f>
        <v>13</v>
      </c>
      <c r="I7468" s="19">
        <f>H7468/F7468</f>
        <v>0.168831168831169</v>
      </c>
      <c r="J7468" s="19">
        <f>H7468/G7468</f>
        <v>0.144444444444444</v>
      </c>
      <c r="K7468" t="s" s="21">
        <f>IF(J7468&lt;25%,"น้อยกว่า 25%",IF(J7468&gt;=25%,"มากกว่าหรือเท่ากับ 25%",IF(J7468&gt;=35%,"มากกว่าหรือเท่ากับ 35%")))</f>
        <v>18</v>
      </c>
    </row>
    <row r="7469" s="7" customFormat="1" ht="19.15" customHeight="1">
      <c r="A7469" t="s" s="16">
        <v>7364</v>
      </c>
      <c r="B7469" s="17">
        <v>7</v>
      </c>
      <c r="C7469" s="17">
        <v>13</v>
      </c>
      <c r="D7469" t="s" s="16">
        <v>7609</v>
      </c>
      <c r="E7469" t="s" s="16">
        <v>1375</v>
      </c>
      <c r="F7469" s="55">
        <v>62</v>
      </c>
      <c r="G7469" s="17">
        <v>64</v>
      </c>
      <c r="H7469" s="18">
        <f>SUM(G7469-F7469)</f>
        <v>2</v>
      </c>
      <c r="I7469" s="19">
        <f>H7469/F7469</f>
        <v>0.032258064516129</v>
      </c>
      <c r="J7469" s="19">
        <f>H7469/G7469</f>
        <v>0.03125</v>
      </c>
      <c r="K7469" t="s" s="21">
        <f>IF(J7469&lt;25%,"น้อยกว่า 25%",IF(J7469&gt;=25%,"มากกว่าหรือเท่ากับ 25%",IF(J7469&gt;=35%,"มากกว่าหรือเท่ากับ 35%")))</f>
        <v>18</v>
      </c>
    </row>
    <row r="7470" s="7" customFormat="1" ht="19.15" customHeight="1">
      <c r="A7470" t="s" s="16">
        <v>7364</v>
      </c>
      <c r="B7470" s="17">
        <v>7</v>
      </c>
      <c r="C7470" s="17">
        <v>36</v>
      </c>
      <c r="D7470" t="s" s="16">
        <v>7610</v>
      </c>
      <c r="E7470" t="s" s="16">
        <v>1224</v>
      </c>
      <c r="F7470" s="55">
        <v>42</v>
      </c>
      <c r="G7470" s="17">
        <v>49</v>
      </c>
      <c r="H7470" s="18">
        <f>SUM(G7470-F7470)</f>
        <v>7</v>
      </c>
      <c r="I7470" s="19">
        <f>H7470/F7470</f>
        <v>0.166666666666667</v>
      </c>
      <c r="J7470" s="19">
        <f>H7470/G7470</f>
        <v>0.142857142857143</v>
      </c>
      <c r="K7470" t="s" s="21">
        <f>IF(J7470&lt;25%,"น้อยกว่า 25%",IF(J7470&gt;=25%,"มากกว่าหรือเท่ากับ 25%",IF(J7470&gt;=35%,"มากกว่าหรือเท่ากับ 35%")))</f>
        <v>18</v>
      </c>
    </row>
    <row r="7471" s="7" customFormat="1" ht="19.15" customHeight="1">
      <c r="A7471" t="s" s="16">
        <v>7364</v>
      </c>
      <c r="B7471" s="17">
        <v>7</v>
      </c>
      <c r="C7471" s="17">
        <v>35</v>
      </c>
      <c r="D7471" t="s" s="16">
        <v>7611</v>
      </c>
      <c r="E7471" t="s" s="16">
        <v>281</v>
      </c>
      <c r="F7471" s="55">
        <v>25</v>
      </c>
      <c r="G7471" s="17">
        <v>26</v>
      </c>
      <c r="H7471" s="18">
        <f>SUM(G7471-F7471)</f>
        <v>1</v>
      </c>
      <c r="I7471" s="19">
        <f>H7471/F7471</f>
        <v>0.04</v>
      </c>
      <c r="J7471" s="19">
        <f>H7471/G7471</f>
        <v>0.0384615384615385</v>
      </c>
      <c r="K7471" t="s" s="21">
        <f>IF(J7471&lt;25%,"น้อยกว่า 25%",IF(J7471&gt;=25%,"มากกว่าหรือเท่ากับ 25%",IF(J7471&gt;=35%,"มากกว่าหรือเท่ากับ 35%")))</f>
        <v>18</v>
      </c>
    </row>
    <row r="7472" s="7" customFormat="1" ht="19.15" customHeight="1">
      <c r="A7472" t="s" s="16">
        <v>7364</v>
      </c>
      <c r="B7472" s="17">
        <v>7</v>
      </c>
      <c r="C7472" s="17">
        <v>34</v>
      </c>
      <c r="D7472" t="s" s="16">
        <v>7612</v>
      </c>
      <c r="E7472" t="s" s="16">
        <v>46</v>
      </c>
      <c r="F7472" s="55">
        <v>13</v>
      </c>
      <c r="G7472" s="17">
        <v>16</v>
      </c>
      <c r="H7472" s="18">
        <f>SUM(G7472-F7472)</f>
        <v>3</v>
      </c>
      <c r="I7472" s="19">
        <f>H7472/F7472</f>
        <v>0.230769230769231</v>
      </c>
      <c r="J7472" s="19">
        <f>H7472/G7472</f>
        <v>0.1875</v>
      </c>
      <c r="K7472" t="s" s="21">
        <f>IF(J7472&lt;25%,"น้อยกว่า 25%",IF(J7472&gt;=25%,"มากกว่าหรือเท่ากับ 25%",IF(J7472&gt;=35%,"มากกว่าหรือเท่ากับ 35%")))</f>
        <v>18</v>
      </c>
    </row>
    <row r="7473" s="7" customFormat="1" ht="19.15" customHeight="1">
      <c r="A7473" t="s" s="16">
        <v>7364</v>
      </c>
      <c r="B7473" s="17">
        <v>7</v>
      </c>
      <c r="C7473" s="17">
        <v>22</v>
      </c>
      <c r="D7473" t="s" s="16">
        <v>7613</v>
      </c>
      <c r="E7473" t="s" s="16">
        <v>380</v>
      </c>
      <c r="F7473" s="37">
        <v>0</v>
      </c>
      <c r="G7473" s="17">
        <v>0</v>
      </c>
      <c r="H7473" s="18">
        <f>SUM(G7473-F7473)</f>
        <v>0</v>
      </c>
      <c r="I7473" s="19">
        <f>H7473/F7473</f>
      </c>
      <c r="J7473" s="19">
        <f>H7473/G7473</f>
      </c>
      <c r="K7473" s="24">
        <f>IF(J7473&lt;25%,"น้อยกว่า 25%",IF(J7473&gt;=25%,"มากกว่าหรือเท่ากับ 25%",IF(J7473&gt;=35%,"มากกว่าหรือเท่ากับ 35%")))</f>
      </c>
    </row>
    <row r="7474" s="7" customFormat="1" ht="19.15" customHeight="1">
      <c r="A7474" t="s" s="16">
        <v>7364</v>
      </c>
      <c r="B7474" s="17">
        <v>7</v>
      </c>
      <c r="C7474" s="17">
        <v>25</v>
      </c>
      <c r="D7474" t="s" s="16">
        <v>7614</v>
      </c>
      <c r="E7474" t="s" s="16">
        <v>237</v>
      </c>
      <c r="F7474" s="37">
        <v>0</v>
      </c>
      <c r="G7474" s="17">
        <v>0</v>
      </c>
      <c r="H7474" s="18">
        <f>SUM(G7474-F7474)</f>
        <v>0</v>
      </c>
      <c r="I7474" s="19">
        <f>H7474/F7474</f>
      </c>
      <c r="J7474" s="19">
        <f>H7474/G7474</f>
      </c>
      <c r="K7474" s="24">
        <f>IF(J7474&lt;25%,"น้อยกว่า 25%",IF(J7474&gt;=25%,"มากกว่าหรือเท่ากับ 25%",IF(J7474&gt;=35%,"มากกว่าหรือเท่ากับ 35%")))</f>
      </c>
    </row>
    <row r="7475" s="7" customFormat="1" ht="19.15" customHeight="1">
      <c r="A7475" t="s" s="16">
        <v>7364</v>
      </c>
      <c r="B7475" s="17">
        <v>7</v>
      </c>
      <c r="C7475" s="17">
        <v>31</v>
      </c>
      <c r="D7475" t="s" s="16">
        <v>7615</v>
      </c>
      <c r="E7475" t="s" s="16">
        <v>78</v>
      </c>
      <c r="F7475" s="37">
        <v>0</v>
      </c>
      <c r="G7475" s="17">
        <v>0</v>
      </c>
      <c r="H7475" s="18">
        <f>SUM(G7475-F7475)</f>
        <v>0</v>
      </c>
      <c r="I7475" s="19">
        <f>H7475/F7475</f>
      </c>
      <c r="J7475" s="19">
        <f>H7475/G7475</f>
      </c>
      <c r="K7475" s="24">
        <f>IF(J7475&lt;25%,"น้อยกว่า 25%",IF(J7475&gt;=25%,"มากกว่าหรือเท่ากับ 25%",IF(J7475&gt;=35%,"มากกว่าหรือเท่ากับ 35%")))</f>
      </c>
    </row>
    <row r="7476" s="7" customFormat="1" ht="19.15" customHeight="1">
      <c r="A7476" t="s" s="16">
        <v>7364</v>
      </c>
      <c r="B7476" s="17">
        <v>3</v>
      </c>
      <c r="C7476" s="17">
        <v>35</v>
      </c>
      <c r="D7476" t="s" s="16">
        <v>7616</v>
      </c>
      <c r="E7476" t="s" s="16">
        <v>103</v>
      </c>
      <c r="F7476" s="58">
        <v>30</v>
      </c>
      <c r="G7476" s="32">
        <v>27</v>
      </c>
      <c r="H7476" s="18">
        <f>SUM(G7476-F7476)</f>
        <v>-3</v>
      </c>
      <c r="I7476" s="19">
        <f>H7476/F7476</f>
        <v>-0.1</v>
      </c>
      <c r="J7476" s="19">
        <f>H7476/G7476</f>
        <v>-0.111111111111111</v>
      </c>
    </row>
    <row r="7477" s="7" customFormat="1" ht="19.15" customHeight="1">
      <c r="A7477" t="s" s="16">
        <v>7364</v>
      </c>
      <c r="B7477" s="17">
        <v>6</v>
      </c>
      <c r="C7477" s="17">
        <v>36</v>
      </c>
      <c r="D7477" t="s" s="16">
        <v>7617</v>
      </c>
      <c r="E7477" t="s" s="16">
        <v>1375</v>
      </c>
      <c r="F7477" s="58">
        <v>49</v>
      </c>
      <c r="G7477" s="32">
        <v>46</v>
      </c>
      <c r="H7477" s="18">
        <f>SUM(G7477-F7477)</f>
        <v>-3</v>
      </c>
      <c r="I7477" s="19">
        <f>H7477/F7477</f>
        <v>-0.0612244897959184</v>
      </c>
      <c r="J7477" s="19">
        <f>H7477/G7477</f>
        <v>-0.0652173913043478</v>
      </c>
    </row>
    <row r="7478" s="7" customFormat="1" ht="19.15" customHeight="1">
      <c r="A7478" t="s" s="16">
        <v>7364</v>
      </c>
      <c r="B7478" s="17">
        <v>1</v>
      </c>
      <c r="C7478" s="17">
        <v>36</v>
      </c>
      <c r="D7478" t="s" s="16">
        <v>7618</v>
      </c>
      <c r="E7478" t="s" s="16">
        <v>62</v>
      </c>
      <c r="F7478" s="59">
        <v>71</v>
      </c>
      <c r="G7478" s="30">
        <v>98</v>
      </c>
      <c r="H7478" s="18">
        <f>SUM(G7478-F7478)</f>
        <v>27</v>
      </c>
      <c r="I7478" s="19">
        <f>H7478/F7478</f>
        <v>0.380281690140845</v>
      </c>
      <c r="J7478" s="19">
        <f>H7478/G7478</f>
        <v>0.275510204081633</v>
      </c>
      <c r="K7478" t="s" s="21">
        <f>IF(J7478&lt;25%,"น้อยกว่า 25%",IF(J7478&gt;=25%,"มากกว่าหรือเท่ากับ 25%",IF(J7478&gt;=35%,"มากกว่าหรือเท่ากับ 35%")))</f>
        <v>122</v>
      </c>
    </row>
    <row r="7479" s="7" customFormat="1" ht="19.15" customHeight="1">
      <c r="A7479" t="s" s="16">
        <v>7364</v>
      </c>
      <c r="B7479" s="17">
        <v>1</v>
      </c>
      <c r="C7479" s="17">
        <v>5</v>
      </c>
      <c r="D7479" t="s" s="16">
        <v>7619</v>
      </c>
      <c r="E7479" t="s" s="16">
        <v>48</v>
      </c>
      <c r="F7479" s="59">
        <v>70</v>
      </c>
      <c r="G7479" s="30">
        <v>97</v>
      </c>
      <c r="H7479" s="18">
        <f>SUM(G7479-F7479)</f>
        <v>27</v>
      </c>
      <c r="I7479" s="19">
        <f>H7479/F7479</f>
        <v>0.385714285714286</v>
      </c>
      <c r="J7479" s="19">
        <f>H7479/G7479</f>
        <v>0.278350515463918</v>
      </c>
      <c r="K7479" t="s" s="21">
        <f>IF(J7479&lt;25%,"น้อยกว่า 25%",IF(J7479&gt;=25%,"มากกว่าหรือเท่ากับ 25%",IF(J7479&gt;=35%,"มากกว่าหรือเท่ากับ 35%")))</f>
        <v>122</v>
      </c>
    </row>
    <row r="7480" s="7" customFormat="1" ht="19.15" customHeight="1">
      <c r="A7480" t="s" s="16">
        <v>7364</v>
      </c>
      <c r="B7480" s="17">
        <v>7</v>
      </c>
      <c r="C7480" s="17">
        <v>26</v>
      </c>
      <c r="D7480" t="s" s="16">
        <v>7620</v>
      </c>
      <c r="E7480" t="s" s="16">
        <v>62</v>
      </c>
      <c r="F7480" s="59">
        <v>55</v>
      </c>
      <c r="G7480" s="30">
        <v>77</v>
      </c>
      <c r="H7480" s="18">
        <f>SUM(G7480-F7480)</f>
        <v>22</v>
      </c>
      <c r="I7480" s="19">
        <f>H7480/F7480</f>
        <v>0.4</v>
      </c>
      <c r="J7480" s="19">
        <f>H7480/G7480</f>
        <v>0.285714285714286</v>
      </c>
      <c r="K7480" t="s" s="21">
        <f>IF(J7480&lt;25%,"น้อยกว่า 25%",IF(J7480&gt;=25%,"มากกว่าหรือเท่ากับ 25%",IF(J7480&gt;=35%,"มากกว่าหรือเท่ากับ 35%")))</f>
        <v>122</v>
      </c>
    </row>
    <row r="7481" s="7" customFormat="1" ht="19.15" customHeight="1">
      <c r="A7481" t="s" s="16">
        <v>7364</v>
      </c>
      <c r="B7481" s="17">
        <v>3</v>
      </c>
      <c r="C7481" s="17">
        <v>25</v>
      </c>
      <c r="D7481" t="s" s="16">
        <v>7621</v>
      </c>
      <c r="E7481" t="s" s="16">
        <v>52</v>
      </c>
      <c r="F7481" s="58">
        <v>198</v>
      </c>
      <c r="G7481" s="32">
        <v>197</v>
      </c>
      <c r="H7481" s="18">
        <f>SUM(G7481-F7481)</f>
        <v>-1</v>
      </c>
      <c r="I7481" s="19">
        <f>H7481/F7481</f>
        <v>-0.00505050505050505</v>
      </c>
      <c r="J7481" s="19">
        <f>H7481/G7481</f>
        <v>-0.0050761421319797</v>
      </c>
    </row>
    <row r="7482" s="7" customFormat="1" ht="19.15" customHeight="1">
      <c r="A7482" t="s" s="16">
        <v>7364</v>
      </c>
      <c r="B7482" s="17">
        <v>4</v>
      </c>
      <c r="C7482" s="17">
        <v>19</v>
      </c>
      <c r="D7482" t="s" s="16">
        <v>7622</v>
      </c>
      <c r="E7482" t="s" s="16">
        <v>38</v>
      </c>
      <c r="F7482" s="58">
        <v>218</v>
      </c>
      <c r="G7482" s="32">
        <v>217</v>
      </c>
      <c r="H7482" s="18">
        <f>SUM(G7482-F7482)</f>
        <v>-1</v>
      </c>
      <c r="I7482" s="19">
        <f>H7482/F7482</f>
        <v>-0.00458715596330275</v>
      </c>
      <c r="J7482" s="19">
        <f>H7482/G7482</f>
        <v>-0.00460829493087558</v>
      </c>
    </row>
    <row r="7483" s="7" customFormat="1" ht="19.15" customHeight="1">
      <c r="A7483" t="s" s="16">
        <v>7364</v>
      </c>
      <c r="B7483" s="17">
        <v>2</v>
      </c>
      <c r="C7483" s="17">
        <v>29</v>
      </c>
      <c r="D7483" t="s" s="16">
        <v>7623</v>
      </c>
      <c r="E7483" t="s" s="16">
        <v>245</v>
      </c>
      <c r="F7483" s="59">
        <v>47</v>
      </c>
      <c r="G7483" s="30">
        <v>68</v>
      </c>
      <c r="H7483" s="18">
        <f>SUM(G7483-F7483)</f>
        <v>21</v>
      </c>
      <c r="I7483" s="19">
        <f>H7483/F7483</f>
        <v>0.446808510638298</v>
      </c>
      <c r="J7483" s="19">
        <f>H7483/G7483</f>
        <v>0.308823529411765</v>
      </c>
      <c r="K7483" t="s" s="21">
        <f>IF(J7483&lt;25%,"น้อยกว่า 25%",IF(J7483&gt;=25%,"มากกว่าหรือเท่ากับ 25%",IF(J7483&gt;=35%,"มากกว่าหรือเท่ากับ 35%")))</f>
        <v>122</v>
      </c>
    </row>
    <row r="7484" s="7" customFormat="1" ht="19.15" customHeight="1">
      <c r="A7484" t="s" s="16">
        <v>7364</v>
      </c>
      <c r="B7484" s="17">
        <v>1</v>
      </c>
      <c r="C7484" s="17">
        <v>28</v>
      </c>
      <c r="D7484" t="s" s="16">
        <v>7624</v>
      </c>
      <c r="E7484" t="s" s="16">
        <v>119</v>
      </c>
      <c r="F7484" s="59">
        <v>22</v>
      </c>
      <c r="G7484" s="30">
        <v>38</v>
      </c>
      <c r="H7484" s="18">
        <f>SUM(G7484-F7484)</f>
        <v>16</v>
      </c>
      <c r="I7484" s="19">
        <f>H7484/F7484</f>
        <v>0.727272727272727</v>
      </c>
      <c r="J7484" s="19">
        <f>H7484/G7484</f>
        <v>0.421052631578947</v>
      </c>
      <c r="K7484" t="s" s="21">
        <f>IF(J7484&lt;25%,"น้อยกว่า 25%",IF(J7484&gt;=25%,"มากกว่าหรือเท่ากับ 25%",IF(J7484&gt;=35%,"มากกว่าหรือเท่ากับ 35%")))</f>
        <v>122</v>
      </c>
    </row>
    <row r="7485" s="7" customFormat="1" ht="19.15" customHeight="1">
      <c r="A7485" t="s" s="16">
        <v>7364</v>
      </c>
      <c r="B7485" s="17">
        <v>4</v>
      </c>
      <c r="C7485" s="17">
        <v>35</v>
      </c>
      <c r="D7485" t="s" s="16">
        <v>7625</v>
      </c>
      <c r="E7485" t="s" s="16">
        <v>153</v>
      </c>
      <c r="F7485" s="59">
        <v>17</v>
      </c>
      <c r="G7485" s="30">
        <v>30</v>
      </c>
      <c r="H7485" s="18">
        <f>SUM(G7485-F7485)</f>
        <v>13</v>
      </c>
      <c r="I7485" s="19">
        <f>H7485/F7485</f>
        <v>0.764705882352941</v>
      </c>
      <c r="J7485" s="19">
        <f>H7485/G7485</f>
        <v>0.433333333333333</v>
      </c>
      <c r="K7485" t="s" s="21">
        <f>IF(J7485&lt;25%,"น้อยกว่า 25%",IF(J7485&gt;=25%,"มากกว่าหรือเท่ากับ 25%",IF(J7485&gt;=35%,"มากกว่าหรือเท่ากับ 35%")))</f>
        <v>122</v>
      </c>
    </row>
    <row r="7486" s="7" customFormat="1" ht="19.15" customHeight="1">
      <c r="A7486" t="s" s="16">
        <v>7364</v>
      </c>
      <c r="B7486" s="17">
        <v>7</v>
      </c>
      <c r="C7486" s="17">
        <v>32</v>
      </c>
      <c r="D7486" t="s" s="16">
        <v>7626</v>
      </c>
      <c r="E7486" t="s" s="16">
        <v>103</v>
      </c>
      <c r="F7486" s="59">
        <v>30</v>
      </c>
      <c r="G7486" s="30">
        <v>40</v>
      </c>
      <c r="H7486" s="18">
        <f>SUM(G7486-F7486)</f>
        <v>10</v>
      </c>
      <c r="I7486" s="19">
        <f>H7486/F7486</f>
        <v>0.333333333333333</v>
      </c>
      <c r="J7486" s="19">
        <f>H7486/G7486</f>
        <v>0.25</v>
      </c>
      <c r="K7486" t="s" s="21">
        <f>IF(J7486&lt;25%,"น้อยกว่า 25%",IF(J7486&gt;=25%,"มากกว่าหรือเท่ากับ 25%",IF(J7486&gt;=35%,"มากกว่าหรือเท่ากับ 35%")))</f>
        <v>122</v>
      </c>
    </row>
    <row r="7487" s="7" customFormat="1" ht="19.15" customHeight="1">
      <c r="A7487" t="s" s="16">
        <v>7364</v>
      </c>
      <c r="B7487" s="17">
        <v>3</v>
      </c>
      <c r="C7487" s="17">
        <v>33</v>
      </c>
      <c r="D7487" t="s" s="16">
        <v>7627</v>
      </c>
      <c r="E7487" t="s" s="16">
        <v>46</v>
      </c>
      <c r="F7487" s="59">
        <v>13</v>
      </c>
      <c r="G7487" s="30">
        <v>18</v>
      </c>
      <c r="H7487" s="18">
        <f>SUM(G7487-F7487)</f>
        <v>5</v>
      </c>
      <c r="I7487" s="19">
        <f>H7487/F7487</f>
        <v>0.384615384615385</v>
      </c>
      <c r="J7487" s="19">
        <f>H7487/G7487</f>
        <v>0.277777777777778</v>
      </c>
      <c r="K7487" t="s" s="21">
        <f>IF(J7487&lt;25%,"น้อยกว่า 25%",IF(J7487&gt;=25%,"มากกว่าหรือเท่ากับ 25%",IF(J7487&gt;=35%,"มากกว่าหรือเท่ากับ 35%")))</f>
        <v>122</v>
      </c>
    </row>
    <row r="7488" s="7" customFormat="1" ht="19.15" customHeight="1">
      <c r="A7488" t="s" s="16">
        <v>7364</v>
      </c>
      <c r="B7488" s="17">
        <v>1</v>
      </c>
      <c r="C7488" s="17">
        <v>31</v>
      </c>
      <c r="D7488" t="s" s="16">
        <v>7628</v>
      </c>
      <c r="E7488" t="s" s="16">
        <v>106</v>
      </c>
      <c r="F7488" s="59">
        <v>7</v>
      </c>
      <c r="G7488" s="30">
        <v>11</v>
      </c>
      <c r="H7488" s="18">
        <f>SUM(G7488-F7488)</f>
        <v>4</v>
      </c>
      <c r="I7488" s="19">
        <f>H7488/F7488</f>
        <v>0.571428571428571</v>
      </c>
      <c r="J7488" s="19">
        <f>H7488/G7488</f>
        <v>0.363636363636364</v>
      </c>
      <c r="K7488" t="s" s="21">
        <f>IF(J7488&lt;25%,"น้อยกว่า 25%",IF(J7488&gt;=25%,"มากกว่าหรือเท่ากับ 25%",IF(J7488&gt;=35%,"มากกว่าหรือเท่ากับ 35%")))</f>
        <v>122</v>
      </c>
    </row>
    <row r="7489" s="7" customFormat="1" ht="19.15" customHeight="1">
      <c r="A7489" t="s" s="16">
        <v>7629</v>
      </c>
      <c r="B7489" s="17">
        <v>1</v>
      </c>
      <c r="C7489" s="17">
        <v>3</v>
      </c>
      <c r="D7489" t="s" s="16">
        <v>7630</v>
      </c>
      <c r="E7489" t="s" s="16">
        <v>26</v>
      </c>
      <c r="F7489" s="55">
        <v>35132</v>
      </c>
      <c r="G7489" s="17">
        <v>36361</v>
      </c>
      <c r="H7489" s="18">
        <f>SUM(G7489-F7489)</f>
        <v>1229</v>
      </c>
      <c r="I7489" s="19">
        <f>H7489/F7489</f>
        <v>0.0349823522714335</v>
      </c>
      <c r="J7489" s="19">
        <f>H7489/G7489</f>
        <v>0.033799950496411</v>
      </c>
      <c r="K7489" t="s" s="21">
        <f>IF(J7489&lt;25%,"น้อยกว่า 25%",IF(J7489&gt;=25%,"มากกว่าหรือเท่ากับ 25%",IF(J7489&gt;=35%,"มากกว่าหรือเท่ากับ 35%")))</f>
        <v>18</v>
      </c>
    </row>
    <row r="7490" s="7" customFormat="1" ht="19.15" customHeight="1">
      <c r="A7490" t="s" s="16">
        <v>7629</v>
      </c>
      <c r="B7490" s="17">
        <v>1</v>
      </c>
      <c r="C7490" s="17">
        <v>12</v>
      </c>
      <c r="D7490" t="s" s="16">
        <v>7631</v>
      </c>
      <c r="E7490" t="s" s="16">
        <v>20</v>
      </c>
      <c r="F7490" s="55">
        <v>21093</v>
      </c>
      <c r="G7490" s="17">
        <v>21943</v>
      </c>
      <c r="H7490" s="18">
        <f>SUM(G7490-F7490)</f>
        <v>850</v>
      </c>
      <c r="I7490" s="19">
        <f>H7490/F7490</f>
        <v>0.0402977291044422</v>
      </c>
      <c r="J7490" s="19">
        <f>H7490/G7490</f>
        <v>0.0387367269744338</v>
      </c>
      <c r="K7490" t="s" s="21">
        <f>IF(J7490&lt;25%,"น้อยกว่า 25%",IF(J7490&gt;=25%,"มากกว่าหรือเท่ากับ 25%",IF(J7490&gt;=35%,"มากกว่าหรือเท่ากับ 35%")))</f>
        <v>18</v>
      </c>
    </row>
    <row r="7491" s="7" customFormat="1" ht="19.15" customHeight="1">
      <c r="A7491" t="s" s="16">
        <v>7629</v>
      </c>
      <c r="B7491" s="17">
        <v>1</v>
      </c>
      <c r="C7491" s="17">
        <v>14</v>
      </c>
      <c r="D7491" t="s" s="16">
        <v>7632</v>
      </c>
      <c r="E7491" t="s" s="16">
        <v>17</v>
      </c>
      <c r="F7491" s="55">
        <v>16907</v>
      </c>
      <c r="G7491" s="17">
        <v>17606</v>
      </c>
      <c r="H7491" s="18">
        <f>SUM(G7491-F7491)</f>
        <v>699</v>
      </c>
      <c r="I7491" s="19">
        <f>H7491/F7491</f>
        <v>0.0413438220855267</v>
      </c>
      <c r="J7491" s="19">
        <f>H7491/G7491</f>
        <v>0.0397023741906168</v>
      </c>
      <c r="K7491" t="s" s="21">
        <f>IF(J7491&lt;25%,"น้อยกว่า 25%",IF(J7491&gt;=25%,"มากกว่าหรือเท่ากับ 25%",IF(J7491&gt;=35%,"มากกว่าหรือเท่ากับ 35%")))</f>
        <v>18</v>
      </c>
    </row>
    <row r="7492" s="7" customFormat="1" ht="19.15" customHeight="1">
      <c r="A7492" t="s" s="16">
        <v>7629</v>
      </c>
      <c r="B7492" s="17">
        <v>1</v>
      </c>
      <c r="C7492" s="17">
        <v>6</v>
      </c>
      <c r="D7492" t="s" s="16">
        <v>7633</v>
      </c>
      <c r="E7492" t="s" s="16">
        <v>22</v>
      </c>
      <c r="F7492" s="55">
        <v>8307</v>
      </c>
      <c r="G7492" s="17">
        <v>8541</v>
      </c>
      <c r="H7492" s="18">
        <f>SUM(G7492-F7492)</f>
        <v>234</v>
      </c>
      <c r="I7492" s="19">
        <f>H7492/F7492</f>
        <v>0.028169014084507</v>
      </c>
      <c r="J7492" s="19">
        <f>H7492/G7492</f>
        <v>0.0273972602739726</v>
      </c>
      <c r="K7492" t="s" s="21">
        <f>IF(J7492&lt;25%,"น้อยกว่า 25%",IF(J7492&gt;=25%,"มากกว่าหรือเท่ากับ 25%",IF(J7492&gt;=35%,"มากกว่าหรือเท่ากับ 35%")))</f>
        <v>18</v>
      </c>
    </row>
    <row r="7493" s="7" customFormat="1" ht="19.15" customHeight="1">
      <c r="A7493" t="s" s="16">
        <v>7629</v>
      </c>
      <c r="B7493" s="17">
        <v>1</v>
      </c>
      <c r="C7493" s="17">
        <v>5</v>
      </c>
      <c r="D7493" t="s" s="16">
        <v>7634</v>
      </c>
      <c r="E7493" t="s" s="16">
        <v>28</v>
      </c>
      <c r="F7493" s="55">
        <v>1449</v>
      </c>
      <c r="G7493" s="17">
        <v>1475</v>
      </c>
      <c r="H7493" s="18">
        <f>SUM(G7493-F7493)</f>
        <v>26</v>
      </c>
      <c r="I7493" s="19">
        <f>H7493/F7493</f>
        <v>0.0179434092477571</v>
      </c>
      <c r="J7493" s="19">
        <f>H7493/G7493</f>
        <v>0.0176271186440678</v>
      </c>
      <c r="K7493" t="s" s="21">
        <f>IF(J7493&lt;25%,"น้อยกว่า 25%",IF(J7493&gt;=25%,"มากกว่าหรือเท่ากับ 25%",IF(J7493&gt;=35%,"มากกว่าหรือเท่ากับ 35%")))</f>
        <v>18</v>
      </c>
    </row>
    <row r="7494" s="7" customFormat="1" ht="19.15" customHeight="1">
      <c r="A7494" t="s" s="16">
        <v>7629</v>
      </c>
      <c r="B7494" s="17">
        <v>1</v>
      </c>
      <c r="C7494" s="17">
        <v>18</v>
      </c>
      <c r="D7494" t="s" s="16">
        <v>7635</v>
      </c>
      <c r="E7494" t="s" s="16">
        <v>34</v>
      </c>
      <c r="F7494" s="55">
        <v>916</v>
      </c>
      <c r="G7494" s="17">
        <v>927</v>
      </c>
      <c r="H7494" s="18">
        <f>SUM(G7494-F7494)</f>
        <v>11</v>
      </c>
      <c r="I7494" s="19">
        <f>H7494/F7494</f>
        <v>0.0120087336244541</v>
      </c>
      <c r="J7494" s="19">
        <f>H7494/G7494</f>
        <v>0.011866235167206</v>
      </c>
      <c r="K7494" t="s" s="21">
        <f>IF(J7494&lt;25%,"น้อยกว่า 25%",IF(J7494&gt;=25%,"มากกว่าหรือเท่ากับ 25%",IF(J7494&gt;=35%,"มากกว่าหรือเท่ากับ 35%")))</f>
        <v>18</v>
      </c>
    </row>
    <row r="7495" s="7" customFormat="1" ht="19.15" customHeight="1">
      <c r="A7495" t="s" s="16">
        <v>7629</v>
      </c>
      <c r="B7495" s="17">
        <v>1</v>
      </c>
      <c r="C7495" s="17">
        <v>1</v>
      </c>
      <c r="D7495" t="s" s="16">
        <v>7636</v>
      </c>
      <c r="E7495" t="s" s="16">
        <v>112</v>
      </c>
      <c r="F7495" s="55">
        <v>833</v>
      </c>
      <c r="G7495" s="17">
        <v>885</v>
      </c>
      <c r="H7495" s="18">
        <f>SUM(G7495-F7495)</f>
        <v>52</v>
      </c>
      <c r="I7495" s="19">
        <f>H7495/F7495</f>
        <v>0.0624249699879952</v>
      </c>
      <c r="J7495" s="19">
        <f>H7495/G7495</f>
        <v>0.0587570621468927</v>
      </c>
      <c r="K7495" t="s" s="21">
        <f>IF(J7495&lt;25%,"น้อยกว่า 25%",IF(J7495&gt;=25%,"มากกว่าหรือเท่ากับ 25%",IF(J7495&gt;=35%,"มากกว่าหรือเท่ากับ 35%")))</f>
        <v>18</v>
      </c>
    </row>
    <row r="7496" s="7" customFormat="1" ht="19.15" customHeight="1">
      <c r="A7496" t="s" s="16">
        <v>7629</v>
      </c>
      <c r="B7496" s="17">
        <v>1</v>
      </c>
      <c r="C7496" s="17">
        <v>13</v>
      </c>
      <c r="D7496" t="s" s="16">
        <v>7637</v>
      </c>
      <c r="E7496" t="s" s="16">
        <v>44</v>
      </c>
      <c r="F7496" s="55">
        <v>652</v>
      </c>
      <c r="G7496" s="17">
        <v>799</v>
      </c>
      <c r="H7496" s="18">
        <f>SUM(G7496-F7496)</f>
        <v>147</v>
      </c>
      <c r="I7496" s="19">
        <f>H7496/F7496</f>
        <v>0.225460122699387</v>
      </c>
      <c r="J7496" s="19">
        <f>H7496/G7496</f>
        <v>0.183979974968711</v>
      </c>
      <c r="K7496" t="s" s="21">
        <f>IF(J7496&lt;25%,"น้อยกว่า 25%",IF(J7496&gt;=25%,"มากกว่าหรือเท่ากับ 25%",IF(J7496&gt;=35%,"มากกว่าหรือเท่ากับ 35%")))</f>
        <v>18</v>
      </c>
    </row>
    <row r="7497" s="7" customFormat="1" ht="19.15" customHeight="1">
      <c r="A7497" t="s" s="16">
        <v>7629</v>
      </c>
      <c r="B7497" s="17">
        <v>1</v>
      </c>
      <c r="C7497" s="17">
        <v>8</v>
      </c>
      <c r="D7497" t="s" s="16">
        <v>7638</v>
      </c>
      <c r="E7497" t="s" s="16">
        <v>30</v>
      </c>
      <c r="F7497" s="55">
        <v>760</v>
      </c>
      <c r="G7497" s="17">
        <v>784</v>
      </c>
      <c r="H7497" s="18">
        <f>SUM(G7497-F7497)</f>
        <v>24</v>
      </c>
      <c r="I7497" s="19">
        <f>H7497/F7497</f>
        <v>0.0315789473684211</v>
      </c>
      <c r="J7497" s="19">
        <f>H7497/G7497</f>
        <v>0.0306122448979592</v>
      </c>
      <c r="K7497" t="s" s="21">
        <f>IF(J7497&lt;25%,"น้อยกว่า 25%",IF(J7497&gt;=25%,"มากกว่าหรือเท่ากับ 25%",IF(J7497&gt;=35%,"มากกว่าหรือเท่ากับ 35%")))</f>
        <v>18</v>
      </c>
    </row>
    <row r="7498" s="7" customFormat="1" ht="19.15" customHeight="1">
      <c r="A7498" t="s" s="16">
        <v>7629</v>
      </c>
      <c r="B7498" s="17">
        <v>1</v>
      </c>
      <c r="C7498" s="17">
        <v>2</v>
      </c>
      <c r="D7498" t="s" s="16">
        <v>7639</v>
      </c>
      <c r="E7498" t="s" s="16">
        <v>101</v>
      </c>
      <c r="F7498" s="55">
        <v>680</v>
      </c>
      <c r="G7498" s="17">
        <v>689</v>
      </c>
      <c r="H7498" s="18">
        <f>SUM(G7498-F7498)</f>
        <v>9</v>
      </c>
      <c r="I7498" s="19">
        <f>H7498/F7498</f>
        <v>0.0132352941176471</v>
      </c>
      <c r="J7498" s="19">
        <f>H7498/G7498</f>
        <v>0.0130624092888244</v>
      </c>
      <c r="K7498" t="s" s="21">
        <f>IF(J7498&lt;25%,"น้อยกว่า 25%",IF(J7498&gt;=25%,"มากกว่าหรือเท่ากับ 25%",IF(J7498&gt;=35%,"มากกว่าหรือเท่ากับ 35%")))</f>
        <v>18</v>
      </c>
    </row>
    <row r="7499" s="7" customFormat="1" ht="19.15" customHeight="1">
      <c r="A7499" t="s" s="16">
        <v>7629</v>
      </c>
      <c r="B7499" s="17">
        <v>1</v>
      </c>
      <c r="C7499" s="17">
        <v>7</v>
      </c>
      <c r="D7499" t="s" s="16">
        <v>7640</v>
      </c>
      <c r="E7499" t="s" s="16">
        <v>24</v>
      </c>
      <c r="F7499" s="55">
        <v>565</v>
      </c>
      <c r="G7499" s="17">
        <v>611</v>
      </c>
      <c r="H7499" s="18">
        <f>SUM(G7499-F7499)</f>
        <v>46</v>
      </c>
      <c r="I7499" s="19">
        <f>H7499/F7499</f>
        <v>0.08141592920353979</v>
      </c>
      <c r="J7499" s="19">
        <f>H7499/G7499</f>
        <v>0.07528641571194759</v>
      </c>
      <c r="K7499" t="s" s="21">
        <f>IF(J7499&lt;25%,"น้อยกว่า 25%",IF(J7499&gt;=25%,"มากกว่าหรือเท่ากับ 25%",IF(J7499&gt;=35%,"มากกว่าหรือเท่ากับ 35%")))</f>
        <v>18</v>
      </c>
    </row>
    <row r="7500" s="7" customFormat="1" ht="19.15" customHeight="1">
      <c r="A7500" t="s" s="16">
        <v>7629</v>
      </c>
      <c r="B7500" s="17">
        <v>1</v>
      </c>
      <c r="C7500" s="17">
        <v>15</v>
      </c>
      <c r="D7500" t="s" s="16">
        <v>7641</v>
      </c>
      <c r="E7500" t="s" s="16">
        <v>38</v>
      </c>
      <c r="F7500" s="55">
        <v>472</v>
      </c>
      <c r="G7500" s="17">
        <v>492</v>
      </c>
      <c r="H7500" s="18">
        <f>SUM(G7500-F7500)</f>
        <v>20</v>
      </c>
      <c r="I7500" s="19">
        <f>H7500/F7500</f>
        <v>0.0423728813559322</v>
      </c>
      <c r="J7500" s="19">
        <f>H7500/G7500</f>
        <v>0.040650406504065</v>
      </c>
      <c r="K7500" t="s" s="21">
        <f>IF(J7500&lt;25%,"น้อยกว่า 25%",IF(J7500&gt;=25%,"มากกว่าหรือเท่ากับ 25%",IF(J7500&gt;=35%,"มากกว่าหรือเท่ากับ 35%")))</f>
        <v>18</v>
      </c>
    </row>
    <row r="7501" s="7" customFormat="1" ht="19.15" customHeight="1">
      <c r="A7501" t="s" s="16">
        <v>7629</v>
      </c>
      <c r="B7501" s="17">
        <v>1</v>
      </c>
      <c r="C7501" s="17">
        <v>4</v>
      </c>
      <c r="D7501" t="s" s="16">
        <v>7642</v>
      </c>
      <c r="E7501" t="s" s="16">
        <v>48</v>
      </c>
      <c r="F7501" s="55">
        <v>456</v>
      </c>
      <c r="G7501" s="17">
        <v>478</v>
      </c>
      <c r="H7501" s="18">
        <f>SUM(G7501-F7501)</f>
        <v>22</v>
      </c>
      <c r="I7501" s="19">
        <f>H7501/F7501</f>
        <v>0.0482456140350877</v>
      </c>
      <c r="J7501" s="19">
        <f>H7501/G7501</f>
        <v>0.0460251046025105</v>
      </c>
      <c r="K7501" t="s" s="21">
        <f>IF(J7501&lt;25%,"น้อยกว่า 25%",IF(J7501&gt;=25%,"มากกว่าหรือเท่ากับ 25%",IF(J7501&gt;=35%,"มากกว่าหรือเท่ากับ 35%")))</f>
        <v>18</v>
      </c>
    </row>
    <row r="7502" s="7" customFormat="1" ht="19.15" customHeight="1">
      <c r="A7502" t="s" s="16">
        <v>7629</v>
      </c>
      <c r="B7502" s="17">
        <v>1</v>
      </c>
      <c r="C7502" s="17">
        <v>23</v>
      </c>
      <c r="D7502" t="s" s="16">
        <v>7643</v>
      </c>
      <c r="E7502" t="s" s="16">
        <v>58</v>
      </c>
      <c r="F7502" s="55">
        <v>418</v>
      </c>
      <c r="G7502" s="17">
        <v>425</v>
      </c>
      <c r="H7502" s="18">
        <f>SUM(G7502-F7502)</f>
        <v>7</v>
      </c>
      <c r="I7502" s="19">
        <f>H7502/F7502</f>
        <v>0.0167464114832536</v>
      </c>
      <c r="J7502" s="19">
        <f>H7502/G7502</f>
        <v>0.0164705882352941</v>
      </c>
      <c r="K7502" t="s" s="21">
        <f>IF(J7502&lt;25%,"น้อยกว่า 25%",IF(J7502&gt;=25%,"มากกว่าหรือเท่ากับ 25%",IF(J7502&gt;=35%,"มากกว่าหรือเท่ากับ 35%")))</f>
        <v>18</v>
      </c>
    </row>
    <row r="7503" s="7" customFormat="1" ht="19.15" customHeight="1">
      <c r="A7503" t="s" s="16">
        <v>7629</v>
      </c>
      <c r="B7503" s="17">
        <v>1</v>
      </c>
      <c r="C7503" s="17">
        <v>16</v>
      </c>
      <c r="D7503" t="s" s="16">
        <v>7644</v>
      </c>
      <c r="E7503" t="s" s="16">
        <v>66</v>
      </c>
      <c r="F7503" s="55">
        <v>398</v>
      </c>
      <c r="G7503" s="17">
        <v>406</v>
      </c>
      <c r="H7503" s="18">
        <f>SUM(G7503-F7503)</f>
        <v>8</v>
      </c>
      <c r="I7503" s="19">
        <f>H7503/F7503</f>
        <v>0.0201005025125628</v>
      </c>
      <c r="J7503" s="19">
        <f>H7503/G7503</f>
        <v>0.0197044334975369</v>
      </c>
      <c r="K7503" t="s" s="21">
        <f>IF(J7503&lt;25%,"น้อยกว่า 25%",IF(J7503&gt;=25%,"มากกว่าหรือเท่ากับ 25%",IF(J7503&gt;=35%,"มากกว่าหรือเท่ากับ 35%")))</f>
        <v>18</v>
      </c>
    </row>
    <row r="7504" s="7" customFormat="1" ht="19.15" customHeight="1">
      <c r="A7504" t="s" s="16">
        <v>7629</v>
      </c>
      <c r="B7504" s="17">
        <v>1</v>
      </c>
      <c r="C7504" s="17">
        <v>28</v>
      </c>
      <c r="D7504" t="s" s="16">
        <v>7645</v>
      </c>
      <c r="E7504" t="s" s="16">
        <v>52</v>
      </c>
      <c r="F7504" s="55">
        <v>303</v>
      </c>
      <c r="G7504" s="17">
        <v>316</v>
      </c>
      <c r="H7504" s="18">
        <f>SUM(G7504-F7504)</f>
        <v>13</v>
      </c>
      <c r="I7504" s="19">
        <f>H7504/F7504</f>
        <v>0.0429042904290429</v>
      </c>
      <c r="J7504" s="19">
        <f>H7504/G7504</f>
        <v>0.0411392405063291</v>
      </c>
      <c r="K7504" t="s" s="21">
        <f>IF(J7504&lt;25%,"น้อยกว่า 25%",IF(J7504&gt;=25%,"มากกว่าหรือเท่ากับ 25%",IF(J7504&gt;=35%,"มากกว่าหรือเท่ากับ 35%")))</f>
        <v>18</v>
      </c>
    </row>
    <row r="7505" s="7" customFormat="1" ht="19.15" customHeight="1">
      <c r="A7505" t="s" s="16">
        <v>7629</v>
      </c>
      <c r="B7505" s="17">
        <v>1</v>
      </c>
      <c r="C7505" s="17">
        <v>19</v>
      </c>
      <c r="D7505" t="s" s="16">
        <v>7646</v>
      </c>
      <c r="E7505" t="s" s="16">
        <v>36</v>
      </c>
      <c r="F7505" s="55">
        <v>296</v>
      </c>
      <c r="G7505" s="17">
        <v>302</v>
      </c>
      <c r="H7505" s="18">
        <f>SUM(G7505-F7505)</f>
        <v>6</v>
      </c>
      <c r="I7505" s="19">
        <f>H7505/F7505</f>
        <v>0.0202702702702703</v>
      </c>
      <c r="J7505" s="19">
        <f>H7505/G7505</f>
        <v>0.0198675496688742</v>
      </c>
      <c r="K7505" t="s" s="21">
        <f>IF(J7505&lt;25%,"น้อยกว่า 25%",IF(J7505&gt;=25%,"มากกว่าหรือเท่ากับ 25%",IF(J7505&gt;=35%,"มากกว่าหรือเท่ากับ 35%")))</f>
        <v>18</v>
      </c>
    </row>
    <row r="7506" s="7" customFormat="1" ht="19.15" customHeight="1">
      <c r="A7506" t="s" s="16">
        <v>7629</v>
      </c>
      <c r="B7506" s="17">
        <v>1</v>
      </c>
      <c r="C7506" s="17">
        <v>17</v>
      </c>
      <c r="D7506" t="s" s="16">
        <v>7647</v>
      </c>
      <c r="E7506" t="s" s="16">
        <v>60</v>
      </c>
      <c r="F7506" s="55">
        <v>263</v>
      </c>
      <c r="G7506" s="17">
        <v>274</v>
      </c>
      <c r="H7506" s="18">
        <f>SUM(G7506-F7506)</f>
        <v>11</v>
      </c>
      <c r="I7506" s="19">
        <f>H7506/F7506</f>
        <v>0.0418250950570342</v>
      </c>
      <c r="J7506" s="19">
        <f>H7506/G7506</f>
        <v>0.0401459854014599</v>
      </c>
      <c r="K7506" t="s" s="21">
        <f>IF(J7506&lt;25%,"น้อยกว่า 25%",IF(J7506&gt;=25%,"มากกว่าหรือเท่ากับ 25%",IF(J7506&gt;=35%,"มากกว่าหรือเท่ากับ 35%")))</f>
        <v>18</v>
      </c>
    </row>
    <row r="7507" s="7" customFormat="1" ht="19.15" customHeight="1">
      <c r="A7507" t="s" s="16">
        <v>7629</v>
      </c>
      <c r="B7507" s="17">
        <v>1</v>
      </c>
      <c r="C7507" s="17">
        <v>22</v>
      </c>
      <c r="D7507" t="s" s="16">
        <v>7648</v>
      </c>
      <c r="E7507" t="s" s="16">
        <v>119</v>
      </c>
      <c r="F7507" s="55">
        <v>222</v>
      </c>
      <c r="G7507" s="17">
        <v>247</v>
      </c>
      <c r="H7507" s="18">
        <f>SUM(G7507-F7507)</f>
        <v>25</v>
      </c>
      <c r="I7507" s="19">
        <f>H7507/F7507</f>
        <v>0.112612612612613</v>
      </c>
      <c r="J7507" s="19">
        <f>H7507/G7507</f>
        <v>0.101214574898785</v>
      </c>
      <c r="K7507" t="s" s="21">
        <f>IF(J7507&lt;25%,"น้อยกว่า 25%",IF(J7507&gt;=25%,"มากกว่าหรือเท่ากับ 25%",IF(J7507&gt;=35%,"มากกว่าหรือเท่ากับ 35%")))</f>
        <v>18</v>
      </c>
    </row>
    <row r="7508" s="7" customFormat="1" ht="19.15" customHeight="1">
      <c r="A7508" t="s" s="16">
        <v>7629</v>
      </c>
      <c r="B7508" s="17">
        <v>1</v>
      </c>
      <c r="C7508" s="17">
        <v>10</v>
      </c>
      <c r="D7508" t="s" s="16">
        <v>7649</v>
      </c>
      <c r="E7508" t="s" s="16">
        <v>281</v>
      </c>
      <c r="F7508" s="55">
        <v>238</v>
      </c>
      <c r="G7508" s="17">
        <v>242</v>
      </c>
      <c r="H7508" s="18">
        <f>SUM(G7508-F7508)</f>
        <v>4</v>
      </c>
      <c r="I7508" s="19">
        <f>H7508/F7508</f>
        <v>0.0168067226890756</v>
      </c>
      <c r="J7508" s="19">
        <f>H7508/G7508</f>
        <v>0.0165289256198347</v>
      </c>
      <c r="K7508" t="s" s="21">
        <f>IF(J7508&lt;25%,"น้อยกว่า 25%",IF(J7508&gt;=25%,"มากกว่าหรือเท่ากับ 25%",IF(J7508&gt;=35%,"มากกว่าหรือเท่ากับ 35%")))</f>
        <v>18</v>
      </c>
    </row>
    <row r="7509" s="7" customFormat="1" ht="19.15" customHeight="1">
      <c r="A7509" t="s" s="16">
        <v>7629</v>
      </c>
      <c r="B7509" s="17">
        <v>1</v>
      </c>
      <c r="C7509" s="17">
        <v>24</v>
      </c>
      <c r="D7509" t="s" s="16">
        <v>7650</v>
      </c>
      <c r="E7509" t="s" s="16">
        <v>42</v>
      </c>
      <c r="F7509" s="55">
        <v>210</v>
      </c>
      <c r="G7509" s="17">
        <v>220</v>
      </c>
      <c r="H7509" s="18">
        <f>SUM(G7509-F7509)</f>
        <v>10</v>
      </c>
      <c r="I7509" s="19">
        <f>H7509/F7509</f>
        <v>0.0476190476190476</v>
      </c>
      <c r="J7509" s="19">
        <f>H7509/G7509</f>
        <v>0.0454545454545455</v>
      </c>
      <c r="K7509" t="s" s="21">
        <f>IF(J7509&lt;25%,"น้อยกว่า 25%",IF(J7509&gt;=25%,"มากกว่าหรือเท่ากับ 25%",IF(J7509&gt;=35%,"มากกว่าหรือเท่ากับ 35%")))</f>
        <v>18</v>
      </c>
    </row>
    <row r="7510" s="7" customFormat="1" ht="19.15" customHeight="1">
      <c r="A7510" t="s" s="16">
        <v>7629</v>
      </c>
      <c r="B7510" s="17">
        <v>1</v>
      </c>
      <c r="C7510" s="17">
        <v>21</v>
      </c>
      <c r="D7510" t="s" s="16">
        <v>7651</v>
      </c>
      <c r="E7510" t="s" s="16">
        <v>76</v>
      </c>
      <c r="F7510" s="55">
        <v>198</v>
      </c>
      <c r="G7510" s="17">
        <v>209</v>
      </c>
      <c r="H7510" s="18">
        <f>SUM(G7510-F7510)</f>
        <v>11</v>
      </c>
      <c r="I7510" s="19">
        <f>H7510/F7510</f>
        <v>0.0555555555555556</v>
      </c>
      <c r="J7510" s="19">
        <f>H7510/G7510</f>
        <v>0.0526315789473684</v>
      </c>
      <c r="K7510" t="s" s="21">
        <f>IF(J7510&lt;25%,"น้อยกว่า 25%",IF(J7510&gt;=25%,"มากกว่าหรือเท่ากับ 25%",IF(J7510&gt;=35%,"มากกว่าหรือเท่ากับ 35%")))</f>
        <v>18</v>
      </c>
    </row>
    <row r="7511" s="7" customFormat="1" ht="19.15" customHeight="1">
      <c r="A7511" t="s" s="16">
        <v>7629</v>
      </c>
      <c r="B7511" s="17">
        <v>1</v>
      </c>
      <c r="C7511" s="17">
        <v>9</v>
      </c>
      <c r="D7511" t="s" s="16">
        <v>7652</v>
      </c>
      <c r="E7511" t="s" s="16">
        <v>70</v>
      </c>
      <c r="F7511" s="55">
        <v>173</v>
      </c>
      <c r="G7511" s="17">
        <v>173</v>
      </c>
      <c r="H7511" s="18">
        <f>SUM(G7511-F7511)</f>
        <v>0</v>
      </c>
      <c r="I7511" s="19">
        <f>H7511/F7511</f>
        <v>0</v>
      </c>
      <c r="J7511" s="19">
        <f>H7511/G7511</f>
        <v>0</v>
      </c>
      <c r="K7511" t="s" s="21">
        <f>IF(J7511&lt;25%,"น้อยกว่า 25%",IF(J7511&gt;=25%,"มากกว่าหรือเท่ากับ 25%",IF(J7511&gt;=35%,"มากกว่าหรือเท่ากับ 35%")))</f>
        <v>18</v>
      </c>
    </row>
    <row r="7512" s="7" customFormat="1" ht="19.15" customHeight="1">
      <c r="A7512" t="s" s="16">
        <v>7629</v>
      </c>
      <c r="B7512" s="17">
        <v>1</v>
      </c>
      <c r="C7512" s="17">
        <v>20</v>
      </c>
      <c r="D7512" t="s" s="16">
        <v>7653</v>
      </c>
      <c r="E7512" t="s" s="16">
        <v>64</v>
      </c>
      <c r="F7512" s="55">
        <v>143</v>
      </c>
      <c r="G7512" s="17">
        <v>151</v>
      </c>
      <c r="H7512" s="18">
        <f>SUM(G7512-F7512)</f>
        <v>8</v>
      </c>
      <c r="I7512" s="19">
        <f>H7512/F7512</f>
        <v>0.0559440559440559</v>
      </c>
      <c r="J7512" s="19">
        <f>H7512/G7512</f>
        <v>0.0529801324503311</v>
      </c>
      <c r="K7512" t="s" s="21">
        <f>IF(J7512&lt;25%,"น้อยกว่า 25%",IF(J7512&gt;=25%,"มากกว่าหรือเท่ากับ 25%",IF(J7512&gt;=35%,"มากกว่าหรือเท่ากับ 35%")))</f>
        <v>18</v>
      </c>
    </row>
    <row r="7513" s="7" customFormat="1" ht="19.15" customHeight="1">
      <c r="A7513" t="s" s="16">
        <v>7629</v>
      </c>
      <c r="B7513" s="17">
        <v>1</v>
      </c>
      <c r="C7513" s="17">
        <v>27</v>
      </c>
      <c r="D7513" t="s" s="16">
        <v>7654</v>
      </c>
      <c r="E7513" t="s" s="16">
        <v>68</v>
      </c>
      <c r="F7513" s="55">
        <v>111</v>
      </c>
      <c r="G7513" s="17">
        <v>116</v>
      </c>
      <c r="H7513" s="18">
        <f>SUM(G7513-F7513)</f>
        <v>5</v>
      </c>
      <c r="I7513" s="19">
        <f>H7513/F7513</f>
        <v>0.045045045045045</v>
      </c>
      <c r="J7513" s="19">
        <f>H7513/G7513</f>
        <v>0.0431034482758621</v>
      </c>
      <c r="K7513" t="s" s="21">
        <f>IF(J7513&lt;25%,"น้อยกว่า 25%",IF(J7513&gt;=25%,"มากกว่าหรือเท่ากับ 25%",IF(J7513&gt;=35%,"มากกว่าหรือเท่ากับ 35%")))</f>
        <v>18</v>
      </c>
    </row>
    <row r="7514" s="7" customFormat="1" ht="19.15" customHeight="1">
      <c r="A7514" t="s" s="16">
        <v>7629</v>
      </c>
      <c r="B7514" s="17">
        <v>1</v>
      </c>
      <c r="C7514" s="17">
        <v>26</v>
      </c>
      <c r="D7514" t="s" s="16">
        <v>7655</v>
      </c>
      <c r="E7514" t="s" s="16">
        <v>147</v>
      </c>
      <c r="F7514" s="55">
        <v>74</v>
      </c>
      <c r="G7514" s="17">
        <v>79</v>
      </c>
      <c r="H7514" s="18">
        <f>SUM(G7514-F7514)</f>
        <v>5</v>
      </c>
      <c r="I7514" s="19">
        <f>H7514/F7514</f>
        <v>0.0675675675675676</v>
      </c>
      <c r="J7514" s="19">
        <f>H7514/G7514</f>
        <v>0.06329113924050631</v>
      </c>
      <c r="K7514" t="s" s="21">
        <f>IF(J7514&lt;25%,"น้อยกว่า 25%",IF(J7514&gt;=25%,"มากกว่าหรือเท่ากับ 25%",IF(J7514&gt;=35%,"มากกว่าหรือเท่ากับ 35%")))</f>
        <v>18</v>
      </c>
    </row>
    <row r="7515" s="7" customFormat="1" ht="19.15" customHeight="1">
      <c r="A7515" t="s" s="16">
        <v>7629</v>
      </c>
      <c r="B7515" s="17">
        <v>1</v>
      </c>
      <c r="C7515" s="17">
        <v>25</v>
      </c>
      <c r="D7515" t="s" s="16">
        <v>7656</v>
      </c>
      <c r="E7515" t="s" s="16">
        <v>153</v>
      </c>
      <c r="F7515" s="55">
        <v>26</v>
      </c>
      <c r="G7515" s="17">
        <v>27</v>
      </c>
      <c r="H7515" s="18">
        <f>SUM(G7515-F7515)</f>
        <v>1</v>
      </c>
      <c r="I7515" s="19">
        <f>H7515/F7515</f>
        <v>0.0384615384615385</v>
      </c>
      <c r="J7515" s="19">
        <f>H7515/G7515</f>
        <v>0.037037037037037</v>
      </c>
      <c r="K7515" t="s" s="21">
        <f>IF(J7515&lt;25%,"น้อยกว่า 25%",IF(J7515&gt;=25%,"มากกว่าหรือเท่ากับ 25%",IF(J7515&gt;=35%,"มากกว่าหรือเท่ากับ 35%")))</f>
        <v>18</v>
      </c>
    </row>
    <row r="7516" s="7" customFormat="1" ht="20.15" customHeight="1">
      <c r="A7516" t="s" s="114">
        <v>7629</v>
      </c>
      <c r="B7516" s="115">
        <v>1</v>
      </c>
      <c r="C7516" s="115">
        <v>11</v>
      </c>
      <c r="D7516" t="s" s="114">
        <v>7657</v>
      </c>
      <c r="E7516" t="s" s="114">
        <v>78</v>
      </c>
      <c r="F7516" s="37">
        <v>0</v>
      </c>
      <c r="G7516" s="115">
        <v>0</v>
      </c>
      <c r="H7516" s="116">
        <f>SUM(G7516-F7516)</f>
        <v>0</v>
      </c>
      <c r="I7516" s="19">
        <f>H7516/F7516</f>
      </c>
      <c r="J7516" s="117">
        <f>H7516/G7516</f>
      </c>
      <c r="K7516" s="24">
        <f>IF(J7516&lt;25%,"น้อยกว่า 25%",IF(J7516&gt;=25%,"มากกว่าหรือเท่ากับ 25%",IF(J7516&gt;=35%,"มากกว่าหรือเท่ากับ 35%")))</f>
      </c>
    </row>
    <row r="7517" s="7" customFormat="1" ht="20.15" customHeight="1">
      <c r="A7517" t="s" s="118">
        <v>7658</v>
      </c>
      <c r="B7517" s="119">
        <v>3</v>
      </c>
      <c r="C7517" s="119">
        <v>20</v>
      </c>
      <c r="D7517" t="s" s="118">
        <v>7659</v>
      </c>
      <c r="E7517" t="s" s="118">
        <v>40</v>
      </c>
      <c r="F7517" s="58">
        <v>163</v>
      </c>
      <c r="G7517" s="120">
        <v>131</v>
      </c>
      <c r="H7517" s="121">
        <f>SUM(G7517-F7517)</f>
        <v>-32</v>
      </c>
      <c r="I7517" s="19">
        <f>H7517/F7517</f>
        <v>-0.196319018404908</v>
      </c>
      <c r="J7517" s="122">
        <f>H7517/G7517</f>
        <v>-0.244274809160305</v>
      </c>
    </row>
    <row r="7518" s="7" customFormat="1" ht="19.15" customHeight="1">
      <c r="A7518" t="s" s="16">
        <v>7658</v>
      </c>
      <c r="B7518" s="17">
        <v>3</v>
      </c>
      <c r="C7518" s="17">
        <v>19</v>
      </c>
      <c r="D7518" t="s" s="16">
        <v>7660</v>
      </c>
      <c r="E7518" t="s" s="16">
        <v>74</v>
      </c>
      <c r="F7518" s="59">
        <v>226</v>
      </c>
      <c r="G7518" s="30">
        <v>331</v>
      </c>
      <c r="H7518" s="18">
        <f>SUM(G7518-F7518)</f>
        <v>105</v>
      </c>
      <c r="I7518" s="19">
        <f>H7518/F7518</f>
        <v>0.464601769911504</v>
      </c>
      <c r="J7518" s="19">
        <f>H7518/G7518</f>
        <v>0.317220543806647</v>
      </c>
      <c r="K7518" t="s" s="21">
        <f>IF(J7518&lt;25%,"น้อยกว่า 25%",IF(J7518&gt;=25%,"มากกว่าหรือเท่ากับ 25%",IF(J7518&gt;=35%,"มากกว่าหรือเท่ากับ 35%")))</f>
        <v>122</v>
      </c>
    </row>
    <row r="7519" s="7" customFormat="1" ht="19.15" customHeight="1">
      <c r="A7519" t="s" s="16">
        <v>7658</v>
      </c>
      <c r="B7519" s="17">
        <v>1</v>
      </c>
      <c r="C7519" s="17">
        <v>2</v>
      </c>
      <c r="D7519" t="s" s="16">
        <v>7661</v>
      </c>
      <c r="E7519" t="s" s="16">
        <v>17</v>
      </c>
      <c r="F7519" s="55">
        <v>30346</v>
      </c>
      <c r="G7519" s="17">
        <v>33376</v>
      </c>
      <c r="H7519" s="18">
        <f>SUM(G7519-F7519)</f>
        <v>3030</v>
      </c>
      <c r="I7519" s="19">
        <f>H7519/F7519</f>
        <v>0.0998484149476043</v>
      </c>
      <c r="J7519" s="19">
        <f>H7519/G7519</f>
        <v>0.0907837967401726</v>
      </c>
      <c r="K7519" t="s" s="21">
        <f>IF(J7519&lt;25%,"น้อยกว่า 25%",IF(J7519&gt;=25%,"มากกว่าหรือเท่ากับ 25%",IF(J7519&gt;=35%,"มากกว่าหรือเท่ากับ 35%")))</f>
        <v>18</v>
      </c>
    </row>
    <row r="7520" s="7" customFormat="1" ht="19.15" customHeight="1">
      <c r="A7520" t="s" s="16">
        <v>7658</v>
      </c>
      <c r="B7520" s="17">
        <v>1</v>
      </c>
      <c r="C7520" s="17">
        <v>7</v>
      </c>
      <c r="D7520" t="s" s="16">
        <v>7662</v>
      </c>
      <c r="E7520" t="s" s="16">
        <v>22</v>
      </c>
      <c r="F7520" s="55">
        <v>18824</v>
      </c>
      <c r="G7520" s="17">
        <v>21064</v>
      </c>
      <c r="H7520" s="18">
        <f>SUM(G7520-F7520)</f>
        <v>2240</v>
      </c>
      <c r="I7520" s="19">
        <f>H7520/F7520</f>
        <v>0.118997025074373</v>
      </c>
      <c r="J7520" s="19">
        <f>H7520/G7520</f>
        <v>0.106342575009495</v>
      </c>
      <c r="K7520" t="s" s="21">
        <f>IF(J7520&lt;25%,"น้อยกว่า 25%",IF(J7520&gt;=25%,"มากกว่าหรือเท่ากับ 25%",IF(J7520&gt;=35%,"มากกว่าหรือเท่ากับ 35%")))</f>
        <v>18</v>
      </c>
    </row>
    <row r="7521" s="7" customFormat="1" ht="19.15" customHeight="1">
      <c r="A7521" t="s" s="16">
        <v>7658</v>
      </c>
      <c r="B7521" s="17">
        <v>1</v>
      </c>
      <c r="C7521" s="17">
        <v>13</v>
      </c>
      <c r="D7521" t="s" s="16">
        <v>7663</v>
      </c>
      <c r="E7521" t="s" s="16">
        <v>84</v>
      </c>
      <c r="F7521" s="55">
        <v>10306</v>
      </c>
      <c r="G7521" s="17">
        <v>11368</v>
      </c>
      <c r="H7521" s="18">
        <f>SUM(G7521-F7521)</f>
        <v>1062</v>
      </c>
      <c r="I7521" s="19">
        <f>H7521/F7521</f>
        <v>0.103046768872501</v>
      </c>
      <c r="J7521" s="19">
        <f>H7521/G7521</f>
        <v>0.0934201266713582</v>
      </c>
      <c r="K7521" t="s" s="21">
        <f>IF(J7521&lt;25%,"น้อยกว่า 25%",IF(J7521&gt;=25%,"มากกว่าหรือเท่ากับ 25%",IF(J7521&gt;=35%,"มากกว่าหรือเท่ากับ 35%")))</f>
        <v>18</v>
      </c>
    </row>
    <row r="7522" s="7" customFormat="1" ht="19.15" customHeight="1">
      <c r="A7522" t="s" s="16">
        <v>7658</v>
      </c>
      <c r="B7522" s="17">
        <v>1</v>
      </c>
      <c r="C7522" s="17">
        <v>8</v>
      </c>
      <c r="D7522" t="s" s="16">
        <v>7664</v>
      </c>
      <c r="E7522" t="s" s="16">
        <v>28</v>
      </c>
      <c r="F7522" s="55">
        <v>2510</v>
      </c>
      <c r="G7522" s="17">
        <v>2766</v>
      </c>
      <c r="H7522" s="18">
        <f>SUM(G7522-F7522)</f>
        <v>256</v>
      </c>
      <c r="I7522" s="19">
        <f>H7522/F7522</f>
        <v>0.10199203187251</v>
      </c>
      <c r="J7522" s="19">
        <f>H7522/G7522</f>
        <v>0.09255242227042659</v>
      </c>
      <c r="K7522" t="s" s="21">
        <f>IF(J7522&lt;25%,"น้อยกว่า 25%",IF(J7522&gt;=25%,"มากกว่าหรือเท่ากับ 25%",IF(J7522&gt;=35%,"มากกว่าหรือเท่ากับ 35%")))</f>
        <v>18</v>
      </c>
    </row>
    <row r="7523" s="7" customFormat="1" ht="19.15" customHeight="1">
      <c r="A7523" t="s" s="16">
        <v>7658</v>
      </c>
      <c r="B7523" s="17">
        <v>1</v>
      </c>
      <c r="C7523" s="17">
        <v>15</v>
      </c>
      <c r="D7523" t="s" s="16">
        <v>7665</v>
      </c>
      <c r="E7523" t="s" s="16">
        <v>34</v>
      </c>
      <c r="F7523" s="55">
        <v>2313</v>
      </c>
      <c r="G7523" s="17">
        <v>2640</v>
      </c>
      <c r="H7523" s="18">
        <f>SUM(G7523-F7523)</f>
        <v>327</v>
      </c>
      <c r="I7523" s="19">
        <f>H7523/F7523</f>
        <v>0.141374837872892</v>
      </c>
      <c r="J7523" s="19">
        <f>H7523/G7523</f>
        <v>0.123863636363636</v>
      </c>
      <c r="K7523" t="s" s="21">
        <f>IF(J7523&lt;25%,"น้อยกว่า 25%",IF(J7523&gt;=25%,"มากกว่าหรือเท่ากับ 25%",IF(J7523&gt;=35%,"มากกว่าหรือเท่ากับ 35%")))</f>
        <v>18</v>
      </c>
    </row>
    <row r="7524" s="7" customFormat="1" ht="19.15" customHeight="1">
      <c r="A7524" t="s" s="16">
        <v>7658</v>
      </c>
      <c r="B7524" s="17">
        <v>1</v>
      </c>
      <c r="C7524" s="17">
        <v>6</v>
      </c>
      <c r="D7524" t="s" s="16">
        <v>7666</v>
      </c>
      <c r="E7524" t="s" s="16">
        <v>26</v>
      </c>
      <c r="F7524" s="55">
        <v>2105</v>
      </c>
      <c r="G7524" s="17">
        <v>2406</v>
      </c>
      <c r="H7524" s="18">
        <f>SUM(G7524-F7524)</f>
        <v>301</v>
      </c>
      <c r="I7524" s="19">
        <f>H7524/F7524</f>
        <v>0.142992874109264</v>
      </c>
      <c r="J7524" s="19">
        <f>H7524/G7524</f>
        <v>0.125103906899418</v>
      </c>
      <c r="K7524" t="s" s="21">
        <f>IF(J7524&lt;25%,"น้อยกว่า 25%",IF(J7524&gt;=25%,"มากกว่าหรือเท่ากับ 25%",IF(J7524&gt;=35%,"มากกว่าหรือเท่ากับ 35%")))</f>
        <v>18</v>
      </c>
    </row>
    <row r="7525" s="7" customFormat="1" ht="19.15" customHeight="1">
      <c r="A7525" t="s" s="16">
        <v>7658</v>
      </c>
      <c r="B7525" s="17">
        <v>1</v>
      </c>
      <c r="C7525" s="17">
        <v>4</v>
      </c>
      <c r="D7525" t="s" s="16">
        <v>7667</v>
      </c>
      <c r="E7525" t="s" s="16">
        <v>30</v>
      </c>
      <c r="F7525" s="55">
        <v>2110</v>
      </c>
      <c r="G7525" s="17">
        <v>2298</v>
      </c>
      <c r="H7525" s="18">
        <f>SUM(G7525-F7525)</f>
        <v>188</v>
      </c>
      <c r="I7525" s="19">
        <f>H7525/F7525</f>
        <v>0.0890995260663507</v>
      </c>
      <c r="J7525" s="19">
        <f>H7525/G7525</f>
        <v>0.0818102697998259</v>
      </c>
      <c r="K7525" t="s" s="21">
        <f>IF(J7525&lt;25%,"น้อยกว่า 25%",IF(J7525&gt;=25%,"มากกว่าหรือเท่ากับ 25%",IF(J7525&gt;=35%,"มากกว่าหรือเท่ากับ 35%")))</f>
        <v>18</v>
      </c>
    </row>
    <row r="7526" s="7" customFormat="1" ht="19.15" customHeight="1">
      <c r="A7526" t="s" s="16">
        <v>7658</v>
      </c>
      <c r="B7526" s="17">
        <v>1</v>
      </c>
      <c r="C7526" s="17">
        <v>9</v>
      </c>
      <c r="D7526" t="s" s="16">
        <v>7668</v>
      </c>
      <c r="E7526" t="s" s="16">
        <v>36</v>
      </c>
      <c r="F7526" s="55">
        <v>517</v>
      </c>
      <c r="G7526" s="17">
        <v>549</v>
      </c>
      <c r="H7526" s="18">
        <f>SUM(G7526-F7526)</f>
        <v>32</v>
      </c>
      <c r="I7526" s="19">
        <f>H7526/F7526</f>
        <v>0.0618955512572534</v>
      </c>
      <c r="J7526" s="19">
        <f>H7526/G7526</f>
        <v>0.058287795992714</v>
      </c>
      <c r="K7526" t="s" s="21">
        <f>IF(J7526&lt;25%,"น้อยกว่า 25%",IF(J7526&gt;=25%,"มากกว่าหรือเท่ากับ 25%",IF(J7526&gt;=35%,"มากกว่าหรือเท่ากับ 35%")))</f>
        <v>18</v>
      </c>
    </row>
    <row r="7527" s="7" customFormat="1" ht="19.15" customHeight="1">
      <c r="A7527" t="s" s="16">
        <v>7658</v>
      </c>
      <c r="B7527" s="17">
        <v>1</v>
      </c>
      <c r="C7527" s="17">
        <v>10</v>
      </c>
      <c r="D7527" t="s" s="16">
        <v>7669</v>
      </c>
      <c r="E7527" t="s" s="16">
        <v>62</v>
      </c>
      <c r="F7527" s="55">
        <v>409</v>
      </c>
      <c r="G7527" s="17">
        <v>454</v>
      </c>
      <c r="H7527" s="18">
        <f>SUM(G7527-F7527)</f>
        <v>45</v>
      </c>
      <c r="I7527" s="19">
        <f>H7527/F7527</f>
        <v>0.110024449877751</v>
      </c>
      <c r="J7527" s="19">
        <f>H7527/G7527</f>
        <v>0.0991189427312775</v>
      </c>
      <c r="K7527" t="s" s="21">
        <f>IF(J7527&lt;25%,"น้อยกว่า 25%",IF(J7527&gt;=25%,"มากกว่าหรือเท่ากับ 25%",IF(J7527&gt;=35%,"มากกว่าหรือเท่ากับ 35%")))</f>
        <v>18</v>
      </c>
    </row>
    <row r="7528" s="7" customFormat="1" ht="19.15" customHeight="1">
      <c r="A7528" t="s" s="16">
        <v>7658</v>
      </c>
      <c r="B7528" s="17">
        <v>1</v>
      </c>
      <c r="C7528" s="17">
        <v>5</v>
      </c>
      <c r="D7528" t="s" s="16">
        <v>7670</v>
      </c>
      <c r="E7528" t="s" s="16">
        <v>38</v>
      </c>
      <c r="F7528" s="55">
        <v>352</v>
      </c>
      <c r="G7528" s="17">
        <v>394</v>
      </c>
      <c r="H7528" s="18">
        <f>SUM(G7528-F7528)</f>
        <v>42</v>
      </c>
      <c r="I7528" s="19">
        <f>H7528/F7528</f>
        <v>0.119318181818182</v>
      </c>
      <c r="J7528" s="19">
        <f>H7528/G7528</f>
        <v>0.106598984771574</v>
      </c>
      <c r="K7528" t="s" s="21">
        <f>IF(J7528&lt;25%,"น้อยกว่า 25%",IF(J7528&gt;=25%,"มากกว่าหรือเท่ากับ 25%",IF(J7528&gt;=35%,"มากกว่าหรือเท่ากับ 35%")))</f>
        <v>18</v>
      </c>
    </row>
    <row r="7529" s="7" customFormat="1" ht="19.15" customHeight="1">
      <c r="A7529" t="s" s="16">
        <v>7658</v>
      </c>
      <c r="B7529" s="17">
        <v>1</v>
      </c>
      <c r="C7529" s="17">
        <v>1</v>
      </c>
      <c r="D7529" t="s" s="16">
        <v>7671</v>
      </c>
      <c r="E7529" t="s" s="16">
        <v>60</v>
      </c>
      <c r="F7529" s="55">
        <v>329</v>
      </c>
      <c r="G7529" s="17">
        <v>358</v>
      </c>
      <c r="H7529" s="18">
        <f>SUM(G7529-F7529)</f>
        <v>29</v>
      </c>
      <c r="I7529" s="19">
        <f>H7529/F7529</f>
        <v>0.08814589665653499</v>
      </c>
      <c r="J7529" s="19">
        <f>H7529/G7529</f>
        <v>0.0810055865921788</v>
      </c>
      <c r="K7529" t="s" s="21">
        <f>IF(J7529&lt;25%,"น้อยกว่า 25%",IF(J7529&gt;=25%,"มากกว่าหรือเท่ากับ 25%",IF(J7529&gt;=35%,"มากกว่าหรือเท่ากับ 35%")))</f>
        <v>18</v>
      </c>
    </row>
    <row r="7530" s="7" customFormat="1" ht="19.15" customHeight="1">
      <c r="A7530" t="s" s="16">
        <v>7658</v>
      </c>
      <c r="B7530" s="17">
        <v>1</v>
      </c>
      <c r="C7530" s="17">
        <v>3</v>
      </c>
      <c r="D7530" t="s" s="16">
        <v>7672</v>
      </c>
      <c r="E7530" t="s" s="16">
        <v>48</v>
      </c>
      <c r="F7530" s="55">
        <v>298</v>
      </c>
      <c r="G7530" s="17">
        <v>333</v>
      </c>
      <c r="H7530" s="18">
        <f>SUM(G7530-F7530)</f>
        <v>35</v>
      </c>
      <c r="I7530" s="19">
        <f>H7530/F7530</f>
        <v>0.11744966442953</v>
      </c>
      <c r="J7530" s="19">
        <f>H7530/G7530</f>
        <v>0.105105105105105</v>
      </c>
      <c r="K7530" t="s" s="21">
        <f>IF(J7530&lt;25%,"น้อยกว่า 25%",IF(J7530&gt;=25%,"มากกว่าหรือเท่ากับ 25%",IF(J7530&gt;=35%,"มากกว่าหรือเท่ากับ 35%")))</f>
        <v>18</v>
      </c>
    </row>
    <row r="7531" s="7" customFormat="1" ht="19.15" customHeight="1">
      <c r="A7531" t="s" s="16">
        <v>7658</v>
      </c>
      <c r="B7531" s="17">
        <v>1</v>
      </c>
      <c r="C7531" s="17">
        <v>14</v>
      </c>
      <c r="D7531" t="s" s="16">
        <v>7673</v>
      </c>
      <c r="E7531" t="s" s="16">
        <v>76</v>
      </c>
      <c r="F7531" s="55">
        <v>238</v>
      </c>
      <c r="G7531" s="17">
        <v>244</v>
      </c>
      <c r="H7531" s="18">
        <f>SUM(G7531-F7531)</f>
        <v>6</v>
      </c>
      <c r="I7531" s="19">
        <f>H7531/F7531</f>
        <v>0.0252100840336134</v>
      </c>
      <c r="J7531" s="19">
        <f>H7531/G7531</f>
        <v>0.0245901639344262</v>
      </c>
      <c r="K7531" t="s" s="21">
        <f>IF(J7531&lt;25%,"น้อยกว่า 25%",IF(J7531&gt;=25%,"มากกว่าหรือเท่ากับ 25%",IF(J7531&gt;=35%,"มากกว่าหรือเท่ากับ 35%")))</f>
        <v>18</v>
      </c>
    </row>
    <row r="7532" s="7" customFormat="1" ht="19.15" customHeight="1">
      <c r="A7532" t="s" s="16">
        <v>7658</v>
      </c>
      <c r="B7532" s="17">
        <v>1</v>
      </c>
      <c r="C7532" s="17">
        <v>22</v>
      </c>
      <c r="D7532" t="s" s="16">
        <v>7674</v>
      </c>
      <c r="E7532" t="s" s="16">
        <v>248</v>
      </c>
      <c r="F7532" s="55">
        <v>192</v>
      </c>
      <c r="G7532" s="17">
        <v>212</v>
      </c>
      <c r="H7532" s="18">
        <f>SUM(G7532-F7532)</f>
        <v>20</v>
      </c>
      <c r="I7532" s="19">
        <f>H7532/F7532</f>
        <v>0.104166666666667</v>
      </c>
      <c r="J7532" s="19">
        <f>H7532/G7532</f>
        <v>0.0943396226415094</v>
      </c>
      <c r="K7532" t="s" s="21">
        <f>IF(J7532&lt;25%,"น้อยกว่า 25%",IF(J7532&gt;=25%,"มากกว่าหรือเท่ากับ 25%",IF(J7532&gt;=35%,"มากกว่าหรือเท่ากับ 35%")))</f>
        <v>18</v>
      </c>
    </row>
    <row r="7533" s="7" customFormat="1" ht="19.15" customHeight="1">
      <c r="A7533" t="s" s="16">
        <v>7658</v>
      </c>
      <c r="B7533" s="17">
        <v>1</v>
      </c>
      <c r="C7533" s="17">
        <v>21</v>
      </c>
      <c r="D7533" t="s" s="16">
        <v>7675</v>
      </c>
      <c r="E7533" t="s" s="16">
        <v>375</v>
      </c>
      <c r="F7533" s="55">
        <v>127</v>
      </c>
      <c r="G7533" s="17">
        <v>142</v>
      </c>
      <c r="H7533" s="18">
        <f>SUM(G7533-F7533)</f>
        <v>15</v>
      </c>
      <c r="I7533" s="19">
        <f>H7533/F7533</f>
        <v>0.118110236220472</v>
      </c>
      <c r="J7533" s="19">
        <f>H7533/G7533</f>
        <v>0.105633802816901</v>
      </c>
      <c r="K7533" t="s" s="21">
        <f>IF(J7533&lt;25%,"น้อยกว่า 25%",IF(J7533&gt;=25%,"มากกว่าหรือเท่ากับ 25%",IF(J7533&gt;=35%,"มากกว่าหรือเท่ากับ 35%")))</f>
        <v>18</v>
      </c>
    </row>
    <row r="7534" s="7" customFormat="1" ht="19.15" customHeight="1">
      <c r="A7534" t="s" s="16">
        <v>7658</v>
      </c>
      <c r="B7534" s="17">
        <v>1</v>
      </c>
      <c r="C7534" s="17">
        <v>18</v>
      </c>
      <c r="D7534" t="s" s="16">
        <v>7676</v>
      </c>
      <c r="E7534" t="s" s="16">
        <v>40</v>
      </c>
      <c r="F7534" s="55">
        <v>121</v>
      </c>
      <c r="G7534" s="17">
        <v>138</v>
      </c>
      <c r="H7534" s="18">
        <f>SUM(G7534-F7534)</f>
        <v>17</v>
      </c>
      <c r="I7534" s="19">
        <f>H7534/F7534</f>
        <v>0.140495867768595</v>
      </c>
      <c r="J7534" s="19">
        <f>H7534/G7534</f>
        <v>0.123188405797101</v>
      </c>
      <c r="K7534" t="s" s="21">
        <f>IF(J7534&lt;25%,"น้อยกว่า 25%",IF(J7534&gt;=25%,"มากกว่าหรือเท่ากับ 25%",IF(J7534&gt;=35%,"มากกว่าหรือเท่ากับ 35%")))</f>
        <v>18</v>
      </c>
    </row>
    <row r="7535" s="7" customFormat="1" ht="19.15" customHeight="1">
      <c r="A7535" t="s" s="16">
        <v>7658</v>
      </c>
      <c r="B7535" s="17">
        <v>1</v>
      </c>
      <c r="C7535" s="17">
        <v>27</v>
      </c>
      <c r="D7535" t="s" s="16">
        <v>7677</v>
      </c>
      <c r="E7535" t="s" s="16">
        <v>1224</v>
      </c>
      <c r="F7535" s="55">
        <v>99</v>
      </c>
      <c r="G7535" s="17">
        <v>111</v>
      </c>
      <c r="H7535" s="18">
        <f>SUM(G7535-F7535)</f>
        <v>12</v>
      </c>
      <c r="I7535" s="19">
        <f>H7535/F7535</f>
        <v>0.121212121212121</v>
      </c>
      <c r="J7535" s="19">
        <f>H7535/G7535</f>
        <v>0.108108108108108</v>
      </c>
      <c r="K7535" t="s" s="21">
        <f>IF(J7535&lt;25%,"น้อยกว่า 25%",IF(J7535&gt;=25%,"มากกว่าหรือเท่ากับ 25%",IF(J7535&gt;=35%,"มากกว่าหรือเท่ากับ 35%")))</f>
        <v>18</v>
      </c>
    </row>
    <row r="7536" s="7" customFormat="1" ht="19.15" customHeight="1">
      <c r="A7536" t="s" s="16">
        <v>7658</v>
      </c>
      <c r="B7536" s="17">
        <v>1</v>
      </c>
      <c r="C7536" s="17">
        <v>28</v>
      </c>
      <c r="D7536" t="s" s="16">
        <v>7678</v>
      </c>
      <c r="E7536" t="s" s="16">
        <v>68</v>
      </c>
      <c r="F7536" s="55">
        <v>86</v>
      </c>
      <c r="G7536" s="17">
        <v>94</v>
      </c>
      <c r="H7536" s="18">
        <f>SUM(G7536-F7536)</f>
        <v>8</v>
      </c>
      <c r="I7536" s="19">
        <f>H7536/F7536</f>
        <v>0.0930232558139535</v>
      </c>
      <c r="J7536" s="19">
        <f>H7536/G7536</f>
        <v>0.0851063829787234</v>
      </c>
      <c r="K7536" t="s" s="21">
        <f>IF(J7536&lt;25%,"น้อยกว่า 25%",IF(J7536&gt;=25%,"มากกว่าหรือเท่ากับ 25%",IF(J7536&gt;=35%,"มากกว่าหรือเท่ากับ 35%")))</f>
        <v>18</v>
      </c>
    </row>
    <row r="7537" s="7" customFormat="1" ht="19.15" customHeight="1">
      <c r="A7537" t="s" s="16">
        <v>7658</v>
      </c>
      <c r="B7537" s="17">
        <v>1</v>
      </c>
      <c r="C7537" s="17">
        <v>23</v>
      </c>
      <c r="D7537" t="s" s="16">
        <v>7679</v>
      </c>
      <c r="E7537" t="s" s="16">
        <v>72</v>
      </c>
      <c r="F7537" s="55">
        <v>82</v>
      </c>
      <c r="G7537" s="17">
        <v>93</v>
      </c>
      <c r="H7537" s="18">
        <f>SUM(G7537-F7537)</f>
        <v>11</v>
      </c>
      <c r="I7537" s="19">
        <f>H7537/F7537</f>
        <v>0.134146341463415</v>
      </c>
      <c r="J7537" s="19">
        <f>H7537/G7537</f>
        <v>0.118279569892473</v>
      </c>
      <c r="K7537" t="s" s="21">
        <f>IF(J7537&lt;25%,"น้อยกว่า 25%",IF(J7537&gt;=25%,"มากกว่าหรือเท่ากับ 25%",IF(J7537&gt;=35%,"มากกว่าหรือเท่ากับ 35%")))</f>
        <v>18</v>
      </c>
    </row>
    <row r="7538" s="7" customFormat="1" ht="19.15" customHeight="1">
      <c r="A7538" t="s" s="16">
        <v>7658</v>
      </c>
      <c r="B7538" s="17">
        <v>1</v>
      </c>
      <c r="C7538" s="17">
        <v>24</v>
      </c>
      <c r="D7538" t="s" s="16">
        <v>7680</v>
      </c>
      <c r="E7538" t="s" s="16">
        <v>52</v>
      </c>
      <c r="F7538" s="55">
        <v>79</v>
      </c>
      <c r="G7538" s="17">
        <v>82</v>
      </c>
      <c r="H7538" s="18">
        <f>SUM(G7538-F7538)</f>
        <v>3</v>
      </c>
      <c r="I7538" s="19">
        <f>H7538/F7538</f>
        <v>0.0379746835443038</v>
      </c>
      <c r="J7538" s="19">
        <f>H7538/G7538</f>
        <v>0.0365853658536585</v>
      </c>
      <c r="K7538" t="s" s="21">
        <f>IF(J7538&lt;25%,"น้อยกว่า 25%",IF(J7538&gt;=25%,"มากกว่าหรือเท่ากับ 25%",IF(J7538&gt;=35%,"มากกว่าหรือเท่ากับ 35%")))</f>
        <v>18</v>
      </c>
    </row>
    <row r="7539" s="7" customFormat="1" ht="19.15" customHeight="1">
      <c r="A7539" t="s" s="16">
        <v>7658</v>
      </c>
      <c r="B7539" s="17">
        <v>1</v>
      </c>
      <c r="C7539" s="17">
        <v>19</v>
      </c>
      <c r="D7539" t="s" s="16">
        <v>7681</v>
      </c>
      <c r="E7539" t="s" s="16">
        <v>66</v>
      </c>
      <c r="F7539" s="55">
        <v>67</v>
      </c>
      <c r="G7539" s="17">
        <v>67</v>
      </c>
      <c r="H7539" s="18">
        <f>SUM(G7539-F7539)</f>
        <v>0</v>
      </c>
      <c r="I7539" s="19">
        <f>H7539/F7539</f>
        <v>0</v>
      </c>
      <c r="J7539" s="19">
        <f>H7539/G7539</f>
        <v>0</v>
      </c>
      <c r="K7539" t="s" s="21">
        <f>IF(J7539&lt;25%,"น้อยกว่า 25%",IF(J7539&gt;=25%,"มากกว่าหรือเท่ากับ 25%",IF(J7539&gt;=35%,"มากกว่าหรือเท่ากับ 35%")))</f>
        <v>18</v>
      </c>
    </row>
    <row r="7540" s="7" customFormat="1" ht="19.15" customHeight="1">
      <c r="A7540" t="s" s="16">
        <v>7658</v>
      </c>
      <c r="B7540" s="17">
        <v>1</v>
      </c>
      <c r="C7540" s="17">
        <v>20</v>
      </c>
      <c r="D7540" t="s" s="16">
        <v>7682</v>
      </c>
      <c r="E7540" t="s" s="16">
        <v>116</v>
      </c>
      <c r="F7540" s="55">
        <v>35</v>
      </c>
      <c r="G7540" s="17">
        <v>40</v>
      </c>
      <c r="H7540" s="18">
        <f>SUM(G7540-F7540)</f>
        <v>5</v>
      </c>
      <c r="I7540" s="19">
        <f>H7540/F7540</f>
        <v>0.142857142857143</v>
      </c>
      <c r="J7540" s="19">
        <f>H7540/G7540</f>
        <v>0.125</v>
      </c>
      <c r="K7540" t="s" s="21">
        <f>IF(J7540&lt;25%,"น้อยกว่า 25%",IF(J7540&gt;=25%,"มากกว่าหรือเท่ากับ 25%",IF(J7540&gt;=35%,"มากกว่าหรือเท่ากับ 35%")))</f>
        <v>18</v>
      </c>
    </row>
    <row r="7541" s="7" customFormat="1" ht="19.15" customHeight="1">
      <c r="A7541" t="s" s="16">
        <v>7658</v>
      </c>
      <c r="B7541" s="17">
        <v>1</v>
      </c>
      <c r="C7541" s="17">
        <v>16</v>
      </c>
      <c r="D7541" t="s" s="16">
        <v>7683</v>
      </c>
      <c r="E7541" t="s" s="16">
        <v>44</v>
      </c>
      <c r="F7541" s="55">
        <v>31</v>
      </c>
      <c r="G7541" s="17">
        <v>37</v>
      </c>
      <c r="H7541" s="18">
        <f>SUM(G7541-F7541)</f>
        <v>6</v>
      </c>
      <c r="I7541" s="19">
        <f>H7541/F7541</f>
        <v>0.193548387096774</v>
      </c>
      <c r="J7541" s="19">
        <f>H7541/G7541</f>
        <v>0.162162162162162</v>
      </c>
      <c r="K7541" t="s" s="21">
        <f>IF(J7541&lt;25%,"น้อยกว่า 25%",IF(J7541&gt;=25%,"มากกว่าหรือเท่ากับ 25%",IF(J7541&gt;=35%,"มากกว่าหรือเท่ากับ 35%")))</f>
        <v>18</v>
      </c>
    </row>
    <row r="7542" s="7" customFormat="1" ht="19.15" customHeight="1">
      <c r="A7542" t="s" s="16">
        <v>7658</v>
      </c>
      <c r="B7542" s="17">
        <v>1</v>
      </c>
      <c r="C7542" s="17">
        <v>25</v>
      </c>
      <c r="D7542" t="s" s="16">
        <v>7684</v>
      </c>
      <c r="E7542" t="s" s="16">
        <v>147</v>
      </c>
      <c r="F7542" s="55">
        <v>29</v>
      </c>
      <c r="G7542" s="17">
        <v>33</v>
      </c>
      <c r="H7542" s="18">
        <f>SUM(G7542-F7542)</f>
        <v>4</v>
      </c>
      <c r="I7542" s="19">
        <f>H7542/F7542</f>
        <v>0.137931034482759</v>
      </c>
      <c r="J7542" s="19">
        <f>H7542/G7542</f>
        <v>0.121212121212121</v>
      </c>
      <c r="K7542" t="s" s="21">
        <f>IF(J7542&lt;25%,"น้อยกว่า 25%",IF(J7542&gt;=25%,"มากกว่าหรือเท่ากับ 25%",IF(J7542&gt;=35%,"มากกว่าหรือเท่ากับ 35%")))</f>
        <v>18</v>
      </c>
    </row>
    <row r="7543" s="7" customFormat="1" ht="19.15" customHeight="1">
      <c r="A7543" t="s" s="16">
        <v>7658</v>
      </c>
      <c r="B7543" s="17">
        <v>1</v>
      </c>
      <c r="C7543" s="17">
        <v>26</v>
      </c>
      <c r="D7543" t="s" s="16">
        <v>7685</v>
      </c>
      <c r="E7543" t="s" s="16">
        <v>155</v>
      </c>
      <c r="F7543" s="55">
        <v>22</v>
      </c>
      <c r="G7543" s="17">
        <v>25</v>
      </c>
      <c r="H7543" s="18">
        <f>SUM(G7543-F7543)</f>
        <v>3</v>
      </c>
      <c r="I7543" s="19">
        <f>H7543/F7543</f>
        <v>0.136363636363636</v>
      </c>
      <c r="J7543" s="19">
        <f>H7543/G7543</f>
        <v>0.12</v>
      </c>
      <c r="K7543" t="s" s="21">
        <f>IF(J7543&lt;25%,"น้อยกว่า 25%",IF(J7543&gt;=25%,"มากกว่าหรือเท่ากับ 25%",IF(J7543&gt;=35%,"มากกว่าหรือเท่ากับ 35%")))</f>
        <v>18</v>
      </c>
    </row>
    <row r="7544" s="7" customFormat="1" ht="19.15" customHeight="1">
      <c r="A7544" t="s" s="16">
        <v>7658</v>
      </c>
      <c r="B7544" s="17">
        <v>1</v>
      </c>
      <c r="C7544" s="17">
        <v>11</v>
      </c>
      <c r="D7544" t="s" s="16">
        <v>7686</v>
      </c>
      <c r="E7544" t="s" s="16">
        <v>20</v>
      </c>
      <c r="F7544" s="37">
        <v>0</v>
      </c>
      <c r="G7544" s="17">
        <v>0</v>
      </c>
      <c r="H7544" s="18">
        <f>SUM(G7544-F7544)</f>
        <v>0</v>
      </c>
      <c r="I7544" s="19">
        <f>H7544/F7544</f>
      </c>
      <c r="J7544" s="19">
        <f>H7544/G7544</f>
      </c>
      <c r="K7544" s="24">
        <f>IF(J7544&lt;25%,"น้อยกว่า 25%",IF(J7544&gt;=25%,"มากกว่าหรือเท่ากับ 25%",IF(J7544&gt;=35%,"มากกว่าหรือเท่ากับ 35%")))</f>
      </c>
    </row>
    <row r="7545" s="7" customFormat="1" ht="19.15" customHeight="1">
      <c r="A7545" t="s" s="16">
        <v>7658</v>
      </c>
      <c r="B7545" s="17">
        <v>1</v>
      </c>
      <c r="C7545" s="17">
        <v>12</v>
      </c>
      <c r="D7545" t="s" s="16">
        <v>7687</v>
      </c>
      <c r="E7545" t="s" s="16">
        <v>78</v>
      </c>
      <c r="F7545" s="37">
        <v>0</v>
      </c>
      <c r="G7545" s="17">
        <v>0</v>
      </c>
      <c r="H7545" s="18">
        <f>SUM(G7545-F7545)</f>
        <v>0</v>
      </c>
      <c r="I7545" s="19">
        <f>H7545/F7545</f>
      </c>
      <c r="J7545" s="19">
        <f>H7545/G7545</f>
      </c>
      <c r="K7545" s="24">
        <f>IF(J7545&lt;25%,"น้อยกว่า 25%",IF(J7545&gt;=25%,"มากกว่าหรือเท่ากับ 25%",IF(J7545&gt;=35%,"มากกว่าหรือเท่ากับ 35%")))</f>
      </c>
    </row>
    <row r="7546" s="7" customFormat="1" ht="19.15" customHeight="1">
      <c r="A7546" t="s" s="16">
        <v>7658</v>
      </c>
      <c r="B7546" s="17">
        <v>2</v>
      </c>
      <c r="C7546" s="17">
        <v>4</v>
      </c>
      <c r="D7546" t="s" s="16">
        <v>7688</v>
      </c>
      <c r="E7546" t="s" s="16">
        <v>17</v>
      </c>
      <c r="F7546" s="55">
        <v>33101</v>
      </c>
      <c r="G7546" s="17">
        <v>35436</v>
      </c>
      <c r="H7546" s="18">
        <f>SUM(G7546-F7546)</f>
        <v>2335</v>
      </c>
      <c r="I7546" s="19">
        <f>H7546/F7546</f>
        <v>0.0705416754780822</v>
      </c>
      <c r="J7546" s="19">
        <f>H7546/G7546</f>
        <v>0.0658934416977085</v>
      </c>
      <c r="K7546" t="s" s="21">
        <f>IF(J7546&lt;25%,"น้อยกว่า 25%",IF(J7546&gt;=25%,"มากกว่าหรือเท่ากับ 25%",IF(J7546&gt;=35%,"มากกว่าหรือเท่ากับ 35%")))</f>
        <v>18</v>
      </c>
    </row>
    <row r="7547" s="7" customFormat="1" ht="19.15" customHeight="1">
      <c r="A7547" t="s" s="16">
        <v>7658</v>
      </c>
      <c r="B7547" s="17">
        <v>2</v>
      </c>
      <c r="C7547" s="17">
        <v>3</v>
      </c>
      <c r="D7547" t="s" s="16">
        <v>7689</v>
      </c>
      <c r="E7547" t="s" s="16">
        <v>22</v>
      </c>
      <c r="F7547" s="55">
        <v>23605</v>
      </c>
      <c r="G7547" s="17">
        <v>24602</v>
      </c>
      <c r="H7547" s="18">
        <f>SUM(G7547-F7547)</f>
        <v>997</v>
      </c>
      <c r="I7547" s="19">
        <f>H7547/F7547</f>
        <v>0.0422368142342724</v>
      </c>
      <c r="J7547" s="19">
        <f>H7547/G7547</f>
        <v>0.0405251605560524</v>
      </c>
      <c r="K7547" t="s" s="21">
        <f>IF(J7547&lt;25%,"น้อยกว่า 25%",IF(J7547&gt;=25%,"มากกว่าหรือเท่ากับ 25%",IF(J7547&gt;=35%,"มากกว่าหรือเท่ากับ 35%")))</f>
        <v>18</v>
      </c>
    </row>
    <row r="7548" s="7" customFormat="1" ht="19.15" customHeight="1">
      <c r="A7548" t="s" s="16">
        <v>7658</v>
      </c>
      <c r="B7548" s="17">
        <v>2</v>
      </c>
      <c r="C7548" s="17">
        <v>5</v>
      </c>
      <c r="D7548" t="s" s="16">
        <v>7690</v>
      </c>
      <c r="E7548" t="s" s="16">
        <v>20</v>
      </c>
      <c r="F7548" s="55">
        <v>19790</v>
      </c>
      <c r="G7548" s="17">
        <v>20542</v>
      </c>
      <c r="H7548" s="18">
        <f>SUM(G7548-F7548)</f>
        <v>752</v>
      </c>
      <c r="I7548" s="19">
        <f>H7548/F7548</f>
        <v>0.0379989893885801</v>
      </c>
      <c r="J7548" s="19">
        <f>H7548/G7548</f>
        <v>0.0366079252263655</v>
      </c>
      <c r="K7548" t="s" s="21">
        <f>IF(J7548&lt;25%,"น้อยกว่า 25%",IF(J7548&gt;=25%,"มากกว่าหรือเท่ากับ 25%",IF(J7548&gt;=35%,"มากกว่าหรือเท่ากับ 35%")))</f>
        <v>18</v>
      </c>
    </row>
    <row r="7549" s="7" customFormat="1" ht="19.15" customHeight="1">
      <c r="A7549" t="s" s="16">
        <v>7658</v>
      </c>
      <c r="B7549" s="17">
        <v>2</v>
      </c>
      <c r="C7549" s="17">
        <v>11</v>
      </c>
      <c r="D7549" t="s" s="16">
        <v>7691</v>
      </c>
      <c r="E7549" t="s" s="16">
        <v>28</v>
      </c>
      <c r="F7549" s="55">
        <v>5626</v>
      </c>
      <c r="G7549" s="17">
        <v>5840</v>
      </c>
      <c r="H7549" s="18">
        <f>SUM(G7549-F7549)</f>
        <v>214</v>
      </c>
      <c r="I7549" s="19">
        <f>H7549/F7549</f>
        <v>0.0380376821898329</v>
      </c>
      <c r="J7549" s="19">
        <f>H7549/G7549</f>
        <v>0.0366438356164384</v>
      </c>
      <c r="K7549" t="s" s="21">
        <f>IF(J7549&lt;25%,"น้อยกว่า 25%",IF(J7549&gt;=25%,"มากกว่าหรือเท่ากับ 25%",IF(J7549&gt;=35%,"มากกว่าหรือเท่ากับ 35%")))</f>
        <v>18</v>
      </c>
    </row>
    <row r="7550" s="7" customFormat="1" ht="19.15" customHeight="1">
      <c r="A7550" t="s" s="16">
        <v>7658</v>
      </c>
      <c r="B7550" s="17">
        <v>2</v>
      </c>
      <c r="C7550" s="17">
        <v>9</v>
      </c>
      <c r="D7550" t="s" s="16">
        <v>7692</v>
      </c>
      <c r="E7550" t="s" s="16">
        <v>26</v>
      </c>
      <c r="F7550" s="55">
        <v>2957</v>
      </c>
      <c r="G7550" s="17">
        <v>3223</v>
      </c>
      <c r="H7550" s="18">
        <f>SUM(G7550-F7550)</f>
        <v>266</v>
      </c>
      <c r="I7550" s="19">
        <f>H7550/F7550</f>
        <v>0.0899560365235036</v>
      </c>
      <c r="J7550" s="19">
        <f>H7550/G7550</f>
        <v>0.0825318026683214</v>
      </c>
      <c r="K7550" t="s" s="21">
        <f>IF(J7550&lt;25%,"น้อยกว่า 25%",IF(J7550&gt;=25%,"มากกว่าหรือเท่ากับ 25%",IF(J7550&gt;=35%,"มากกว่าหรือเท่ากับ 35%")))</f>
        <v>18</v>
      </c>
    </row>
    <row r="7551" s="7" customFormat="1" ht="19.15" customHeight="1">
      <c r="A7551" t="s" s="16">
        <v>7658</v>
      </c>
      <c r="B7551" s="17">
        <v>2</v>
      </c>
      <c r="C7551" s="17">
        <v>1</v>
      </c>
      <c r="D7551" t="s" s="16">
        <v>7693</v>
      </c>
      <c r="E7551" t="s" s="16">
        <v>38</v>
      </c>
      <c r="F7551" s="55">
        <v>1882</v>
      </c>
      <c r="G7551" s="17">
        <v>1955</v>
      </c>
      <c r="H7551" s="18">
        <f>SUM(G7551-F7551)</f>
        <v>73</v>
      </c>
      <c r="I7551" s="19">
        <f>H7551/F7551</f>
        <v>0.038788522848034</v>
      </c>
      <c r="J7551" s="19">
        <f>H7551/G7551</f>
        <v>0.0373401534526854</v>
      </c>
      <c r="K7551" t="s" s="21">
        <f>IF(J7551&lt;25%,"น้อยกว่า 25%",IF(J7551&gt;=25%,"มากกว่าหรือเท่ากับ 25%",IF(J7551&gt;=35%,"มากกว่าหรือเท่ากับ 35%")))</f>
        <v>18</v>
      </c>
    </row>
    <row r="7552" s="7" customFormat="1" ht="19.15" customHeight="1">
      <c r="A7552" t="s" s="16">
        <v>7658</v>
      </c>
      <c r="B7552" s="17">
        <v>2</v>
      </c>
      <c r="C7552" s="17">
        <v>6</v>
      </c>
      <c r="D7552" t="s" s="16">
        <v>7694</v>
      </c>
      <c r="E7552" t="s" s="16">
        <v>30</v>
      </c>
      <c r="F7552" s="55">
        <v>1628</v>
      </c>
      <c r="G7552" s="17">
        <v>1700</v>
      </c>
      <c r="H7552" s="18">
        <f>SUM(G7552-F7552)</f>
        <v>72</v>
      </c>
      <c r="I7552" s="19">
        <f>H7552/F7552</f>
        <v>0.0442260442260442</v>
      </c>
      <c r="J7552" s="19">
        <f>H7552/G7552</f>
        <v>0.0423529411764706</v>
      </c>
      <c r="K7552" t="s" s="21">
        <f>IF(J7552&lt;25%,"น้อยกว่า 25%",IF(J7552&gt;=25%,"มากกว่าหรือเท่ากับ 25%",IF(J7552&gt;=35%,"มากกว่าหรือเท่ากับ 35%")))</f>
        <v>18</v>
      </c>
    </row>
    <row r="7553" s="7" customFormat="1" ht="19.15" customHeight="1">
      <c r="A7553" t="s" s="16">
        <v>7658</v>
      </c>
      <c r="B7553" s="17">
        <v>2</v>
      </c>
      <c r="C7553" s="17">
        <v>14</v>
      </c>
      <c r="D7553" t="s" s="16">
        <v>7695</v>
      </c>
      <c r="E7553" t="s" s="16">
        <v>34</v>
      </c>
      <c r="F7553" s="55">
        <v>1558</v>
      </c>
      <c r="G7553" s="17">
        <v>1621</v>
      </c>
      <c r="H7553" s="18">
        <f>SUM(G7553-F7553)</f>
        <v>63</v>
      </c>
      <c r="I7553" s="19">
        <f>H7553/F7553</f>
        <v>0.0404364569961489</v>
      </c>
      <c r="J7553" s="19">
        <f>H7553/G7553</f>
        <v>0.0388648982109809</v>
      </c>
      <c r="K7553" t="s" s="21">
        <f>IF(J7553&lt;25%,"น้อยกว่า 25%",IF(J7553&gt;=25%,"มากกว่าหรือเท่ากับ 25%",IF(J7553&gt;=35%,"มากกว่าหรือเท่ากับ 35%")))</f>
        <v>18</v>
      </c>
    </row>
    <row r="7554" s="7" customFormat="1" ht="19.15" customHeight="1">
      <c r="A7554" t="s" s="16">
        <v>7658</v>
      </c>
      <c r="B7554" s="17">
        <v>2</v>
      </c>
      <c r="C7554" s="17">
        <v>24</v>
      </c>
      <c r="D7554" t="s" s="16">
        <v>7696</v>
      </c>
      <c r="E7554" t="s" s="16">
        <v>68</v>
      </c>
      <c r="F7554" s="55">
        <v>528</v>
      </c>
      <c r="G7554" s="17">
        <v>541</v>
      </c>
      <c r="H7554" s="18">
        <f>SUM(G7554-F7554)</f>
        <v>13</v>
      </c>
      <c r="I7554" s="19">
        <f>H7554/F7554</f>
        <v>0.0246212121212121</v>
      </c>
      <c r="J7554" s="19">
        <f>H7554/G7554</f>
        <v>0.0240295748613678</v>
      </c>
      <c r="K7554" t="s" s="21">
        <f>IF(J7554&lt;25%,"น้อยกว่า 25%",IF(J7554&gt;=25%,"มากกว่าหรือเท่ากับ 25%",IF(J7554&gt;=35%,"มากกว่าหรือเท่ากับ 35%")))</f>
        <v>18</v>
      </c>
    </row>
    <row r="7555" s="7" customFormat="1" ht="19.15" customHeight="1">
      <c r="A7555" t="s" s="16">
        <v>7658</v>
      </c>
      <c r="B7555" s="17">
        <v>2</v>
      </c>
      <c r="C7555" s="17">
        <v>2</v>
      </c>
      <c r="D7555" t="s" s="16">
        <v>7697</v>
      </c>
      <c r="E7555" t="s" s="16">
        <v>60</v>
      </c>
      <c r="F7555" s="55">
        <v>446</v>
      </c>
      <c r="G7555" s="17">
        <v>465</v>
      </c>
      <c r="H7555" s="18">
        <f>SUM(G7555-F7555)</f>
        <v>19</v>
      </c>
      <c r="I7555" s="19">
        <f>H7555/F7555</f>
        <v>0.0426008968609865</v>
      </c>
      <c r="J7555" s="19">
        <f>H7555/G7555</f>
        <v>0.0408602150537634</v>
      </c>
      <c r="K7555" t="s" s="21">
        <f>IF(J7555&lt;25%,"น้อยกว่า 25%",IF(J7555&gt;=25%,"มากกว่าหรือเท่ากับ 25%",IF(J7555&gt;=35%,"มากกว่าหรือเท่ากับ 35%")))</f>
        <v>18</v>
      </c>
    </row>
    <row r="7556" s="7" customFormat="1" ht="19.15" customHeight="1">
      <c r="A7556" t="s" s="16">
        <v>7658</v>
      </c>
      <c r="B7556" s="17">
        <v>2</v>
      </c>
      <c r="C7556" s="17">
        <v>7</v>
      </c>
      <c r="D7556" t="s" s="16">
        <v>7698</v>
      </c>
      <c r="E7556" t="s" s="16">
        <v>62</v>
      </c>
      <c r="F7556" s="55">
        <v>438</v>
      </c>
      <c r="G7556" s="17">
        <v>444</v>
      </c>
      <c r="H7556" s="18">
        <f>SUM(G7556-F7556)</f>
        <v>6</v>
      </c>
      <c r="I7556" s="19">
        <f>H7556/F7556</f>
        <v>0.0136986301369863</v>
      </c>
      <c r="J7556" s="19">
        <f>H7556/G7556</f>
        <v>0.0135135135135135</v>
      </c>
      <c r="K7556" t="s" s="21">
        <f>IF(J7556&lt;25%,"น้อยกว่า 25%",IF(J7556&gt;=25%,"มากกว่าหรือเท่ากับ 25%",IF(J7556&gt;=35%,"มากกว่าหรือเท่ากับ 35%")))</f>
        <v>18</v>
      </c>
    </row>
    <row r="7557" s="7" customFormat="1" ht="19.15" customHeight="1">
      <c r="A7557" t="s" s="16">
        <v>7658</v>
      </c>
      <c r="B7557" s="17">
        <v>2</v>
      </c>
      <c r="C7557" s="17">
        <v>22</v>
      </c>
      <c r="D7557" t="s" s="16">
        <v>7699</v>
      </c>
      <c r="E7557" t="s" s="16">
        <v>36</v>
      </c>
      <c r="F7557" s="55">
        <v>379</v>
      </c>
      <c r="G7557" s="17">
        <v>385</v>
      </c>
      <c r="H7557" s="18">
        <f>SUM(G7557-F7557)</f>
        <v>6</v>
      </c>
      <c r="I7557" s="19">
        <f>H7557/F7557</f>
        <v>0.0158311345646438</v>
      </c>
      <c r="J7557" s="19">
        <f>H7557/G7557</f>
        <v>0.0155844155844156</v>
      </c>
      <c r="K7557" t="s" s="21">
        <f>IF(J7557&lt;25%,"น้อยกว่า 25%",IF(J7557&gt;=25%,"มากกว่าหรือเท่ากับ 25%",IF(J7557&gt;=35%,"มากกว่าหรือเท่ากับ 35%")))</f>
        <v>18</v>
      </c>
    </row>
    <row r="7558" s="7" customFormat="1" ht="19.15" customHeight="1">
      <c r="A7558" t="s" s="16">
        <v>7658</v>
      </c>
      <c r="B7558" s="17">
        <v>2</v>
      </c>
      <c r="C7558" s="17">
        <v>19</v>
      </c>
      <c r="D7558" t="s" s="16">
        <v>7700</v>
      </c>
      <c r="E7558" t="s" s="16">
        <v>173</v>
      </c>
      <c r="F7558" s="55">
        <v>328</v>
      </c>
      <c r="G7558" s="17">
        <v>360</v>
      </c>
      <c r="H7558" s="18">
        <f>SUM(G7558-F7558)</f>
        <v>32</v>
      </c>
      <c r="I7558" s="19">
        <f>H7558/F7558</f>
        <v>0.0975609756097561</v>
      </c>
      <c r="J7558" s="19">
        <f>H7558/G7558</f>
        <v>0.08888888888888891</v>
      </c>
      <c r="K7558" t="s" s="21">
        <f>IF(J7558&lt;25%,"น้อยกว่า 25%",IF(J7558&gt;=25%,"มากกว่าหรือเท่ากับ 25%",IF(J7558&gt;=35%,"มากกว่าหรือเท่ากับ 35%")))</f>
        <v>18</v>
      </c>
    </row>
    <row r="7559" s="7" customFormat="1" ht="19.15" customHeight="1">
      <c r="A7559" t="s" s="16">
        <v>7658</v>
      </c>
      <c r="B7559" s="17">
        <v>2</v>
      </c>
      <c r="C7559" s="17">
        <v>8</v>
      </c>
      <c r="D7559" t="s" s="16">
        <v>7701</v>
      </c>
      <c r="E7559" t="s" s="16">
        <v>48</v>
      </c>
      <c r="F7559" s="55">
        <v>275</v>
      </c>
      <c r="G7559" s="17">
        <v>301</v>
      </c>
      <c r="H7559" s="18">
        <f>SUM(G7559-F7559)</f>
        <v>26</v>
      </c>
      <c r="I7559" s="19">
        <f>H7559/F7559</f>
        <v>0.0945454545454545</v>
      </c>
      <c r="J7559" s="19">
        <f>H7559/G7559</f>
        <v>0.08637873754152819</v>
      </c>
      <c r="K7559" t="s" s="21">
        <f>IF(J7559&lt;25%,"น้อยกว่า 25%",IF(J7559&gt;=25%,"มากกว่าหรือเท่ากับ 25%",IF(J7559&gt;=35%,"มากกว่าหรือเท่ากับ 35%")))</f>
        <v>18</v>
      </c>
    </row>
    <row r="7560" s="7" customFormat="1" ht="19.15" customHeight="1">
      <c r="A7560" t="s" s="16">
        <v>7658</v>
      </c>
      <c r="B7560" s="17">
        <v>2</v>
      </c>
      <c r="C7560" s="17">
        <v>13</v>
      </c>
      <c r="D7560" t="s" s="16">
        <v>7702</v>
      </c>
      <c r="E7560" t="s" s="16">
        <v>248</v>
      </c>
      <c r="F7560" s="55">
        <v>232</v>
      </c>
      <c r="G7560" s="17">
        <v>239</v>
      </c>
      <c r="H7560" s="18">
        <f>SUM(G7560-F7560)</f>
        <v>7</v>
      </c>
      <c r="I7560" s="19">
        <f>H7560/F7560</f>
        <v>0.0301724137931034</v>
      </c>
      <c r="J7560" s="19">
        <f>H7560/G7560</f>
        <v>0.0292887029288703</v>
      </c>
      <c r="K7560" t="s" s="21">
        <f>IF(J7560&lt;25%,"น้อยกว่า 25%",IF(J7560&gt;=25%,"มากกว่าหรือเท่ากับ 25%",IF(J7560&gt;=35%,"มากกว่าหรือเท่ากับ 35%")))</f>
        <v>18</v>
      </c>
    </row>
    <row r="7561" s="7" customFormat="1" ht="19.15" customHeight="1">
      <c r="A7561" t="s" s="16">
        <v>7658</v>
      </c>
      <c r="B7561" s="17">
        <v>2</v>
      </c>
      <c r="C7561" s="17">
        <v>20</v>
      </c>
      <c r="D7561" t="s" s="16">
        <v>7703</v>
      </c>
      <c r="E7561" t="s" s="16">
        <v>52</v>
      </c>
      <c r="F7561" s="55">
        <v>206</v>
      </c>
      <c r="G7561" s="17">
        <v>217</v>
      </c>
      <c r="H7561" s="18">
        <f>SUM(G7561-F7561)</f>
        <v>11</v>
      </c>
      <c r="I7561" s="19">
        <f>H7561/F7561</f>
        <v>0.0533980582524272</v>
      </c>
      <c r="J7561" s="19">
        <f>H7561/G7561</f>
        <v>0.0506912442396313</v>
      </c>
      <c r="K7561" t="s" s="21">
        <f>IF(J7561&lt;25%,"น้อยกว่า 25%",IF(J7561&gt;=25%,"มากกว่าหรือเท่ากับ 25%",IF(J7561&gt;=35%,"มากกว่าหรือเท่ากับ 35%")))</f>
        <v>18</v>
      </c>
    </row>
    <row r="7562" s="7" customFormat="1" ht="19.15" customHeight="1">
      <c r="A7562" t="s" s="16">
        <v>7658</v>
      </c>
      <c r="B7562" s="17">
        <v>2</v>
      </c>
      <c r="C7562" s="17">
        <v>21</v>
      </c>
      <c r="D7562" t="s" s="16">
        <v>7704</v>
      </c>
      <c r="E7562" t="s" s="16">
        <v>375</v>
      </c>
      <c r="F7562" s="55">
        <v>161</v>
      </c>
      <c r="G7562" s="17">
        <v>174</v>
      </c>
      <c r="H7562" s="18">
        <f>SUM(G7562-F7562)</f>
        <v>13</v>
      </c>
      <c r="I7562" s="19">
        <f>H7562/F7562</f>
        <v>0.0807453416149068</v>
      </c>
      <c r="J7562" s="19">
        <f>H7562/G7562</f>
        <v>0.0747126436781609</v>
      </c>
      <c r="K7562" t="s" s="21">
        <f>IF(J7562&lt;25%,"น้อยกว่า 25%",IF(J7562&gt;=25%,"มากกว่าหรือเท่ากับ 25%",IF(J7562&gt;=35%,"มากกว่าหรือเท่ากับ 35%")))</f>
        <v>18</v>
      </c>
    </row>
    <row r="7563" s="7" customFormat="1" ht="19.15" customHeight="1">
      <c r="A7563" t="s" s="16">
        <v>7658</v>
      </c>
      <c r="B7563" s="17">
        <v>2</v>
      </c>
      <c r="C7563" s="17">
        <v>16</v>
      </c>
      <c r="D7563" t="s" s="16">
        <v>7705</v>
      </c>
      <c r="E7563" t="s" s="16">
        <v>40</v>
      </c>
      <c r="F7563" s="55">
        <v>147</v>
      </c>
      <c r="G7563" s="17">
        <v>155</v>
      </c>
      <c r="H7563" s="18">
        <f>SUM(G7563-F7563)</f>
        <v>8</v>
      </c>
      <c r="I7563" s="19">
        <f>H7563/F7563</f>
        <v>0.054421768707483</v>
      </c>
      <c r="J7563" s="19">
        <f>H7563/G7563</f>
        <v>0.0516129032258065</v>
      </c>
      <c r="K7563" t="s" s="21">
        <f>IF(J7563&lt;25%,"น้อยกว่า 25%",IF(J7563&gt;=25%,"มากกว่าหรือเท่ากับ 25%",IF(J7563&gt;=35%,"มากกว่าหรือเท่ากับ 35%")))</f>
        <v>18</v>
      </c>
    </row>
    <row r="7564" s="7" customFormat="1" ht="19.15" customHeight="1">
      <c r="A7564" t="s" s="16">
        <v>7658</v>
      </c>
      <c r="B7564" s="17">
        <v>2</v>
      </c>
      <c r="C7564" s="17">
        <v>12</v>
      </c>
      <c r="D7564" t="s" s="16">
        <v>7706</v>
      </c>
      <c r="E7564" t="s" s="16">
        <v>66</v>
      </c>
      <c r="F7564" s="55">
        <v>94</v>
      </c>
      <c r="G7564" s="17">
        <v>107</v>
      </c>
      <c r="H7564" s="18">
        <f>SUM(G7564-F7564)</f>
        <v>13</v>
      </c>
      <c r="I7564" s="19">
        <f>H7564/F7564</f>
        <v>0.138297872340426</v>
      </c>
      <c r="J7564" s="19">
        <f>H7564/G7564</f>
        <v>0.121495327102804</v>
      </c>
      <c r="K7564" t="s" s="21">
        <f>IF(J7564&lt;25%,"น้อยกว่า 25%",IF(J7564&gt;=25%,"มากกว่าหรือเท่ากับ 25%",IF(J7564&gt;=35%,"มากกว่าหรือเท่ากับ 35%")))</f>
        <v>18</v>
      </c>
    </row>
    <row r="7565" s="7" customFormat="1" ht="19.15" customHeight="1">
      <c r="A7565" t="s" s="16">
        <v>7658</v>
      </c>
      <c r="B7565" s="17">
        <v>2</v>
      </c>
      <c r="C7565" s="17">
        <v>17</v>
      </c>
      <c r="D7565" t="s" s="16">
        <v>7707</v>
      </c>
      <c r="E7565" t="s" s="16">
        <v>116</v>
      </c>
      <c r="F7565" s="55">
        <v>87</v>
      </c>
      <c r="G7565" s="17">
        <v>92</v>
      </c>
      <c r="H7565" s="18">
        <f>SUM(G7565-F7565)</f>
        <v>5</v>
      </c>
      <c r="I7565" s="19">
        <f>H7565/F7565</f>
        <v>0.0574712643678161</v>
      </c>
      <c r="J7565" s="19">
        <f>H7565/G7565</f>
        <v>0.0543478260869565</v>
      </c>
      <c r="K7565" t="s" s="21">
        <f>IF(J7565&lt;25%,"น้อยกว่า 25%",IF(J7565&gt;=25%,"มากกว่าหรือเท่ากับ 25%",IF(J7565&gt;=35%,"มากกว่าหรือเท่ากับ 35%")))</f>
        <v>18</v>
      </c>
    </row>
    <row r="7566" s="7" customFormat="1" ht="19.15" customHeight="1">
      <c r="A7566" t="s" s="16">
        <v>7658</v>
      </c>
      <c r="B7566" s="17">
        <v>2</v>
      </c>
      <c r="C7566" s="17">
        <v>23</v>
      </c>
      <c r="D7566" t="s" s="16">
        <v>7708</v>
      </c>
      <c r="E7566" t="s" s="16">
        <v>155</v>
      </c>
      <c r="F7566" s="55">
        <v>79</v>
      </c>
      <c r="G7566" s="17">
        <v>86</v>
      </c>
      <c r="H7566" s="18">
        <f>SUM(G7566-F7566)</f>
        <v>7</v>
      </c>
      <c r="I7566" s="19">
        <f>H7566/F7566</f>
        <v>0.0886075949367089</v>
      </c>
      <c r="J7566" s="19">
        <f>H7566/G7566</f>
        <v>0.08139534883720929</v>
      </c>
      <c r="K7566" t="s" s="21">
        <f>IF(J7566&lt;25%,"น้อยกว่า 25%",IF(J7566&gt;=25%,"มากกว่าหรือเท่ากับ 25%",IF(J7566&gt;=35%,"มากกว่าหรือเท่ากับ 35%")))</f>
        <v>18</v>
      </c>
    </row>
    <row r="7567" s="7" customFormat="1" ht="19.15" customHeight="1">
      <c r="A7567" t="s" s="16">
        <v>7658</v>
      </c>
      <c r="B7567" s="17">
        <v>2</v>
      </c>
      <c r="C7567" s="17">
        <v>18</v>
      </c>
      <c r="D7567" t="s" s="16">
        <v>7709</v>
      </c>
      <c r="E7567" t="s" s="16">
        <v>72</v>
      </c>
      <c r="F7567" s="55">
        <v>70</v>
      </c>
      <c r="G7567" s="17">
        <v>74</v>
      </c>
      <c r="H7567" s="18">
        <f>SUM(G7567-F7567)</f>
        <v>4</v>
      </c>
      <c r="I7567" s="19">
        <f>H7567/F7567</f>
        <v>0.0571428571428571</v>
      </c>
      <c r="J7567" s="19">
        <f>H7567/G7567</f>
        <v>0.0540540540540541</v>
      </c>
      <c r="K7567" t="s" s="21">
        <f>IF(J7567&lt;25%,"น้อยกว่า 25%",IF(J7567&gt;=25%,"มากกว่าหรือเท่ากับ 25%",IF(J7567&gt;=35%,"มากกว่าหรือเท่ากับ 35%")))</f>
        <v>18</v>
      </c>
    </row>
    <row r="7568" s="7" customFormat="1" ht="19.15" customHeight="1">
      <c r="A7568" t="s" s="16">
        <v>7658</v>
      </c>
      <c r="B7568" s="17">
        <v>2</v>
      </c>
      <c r="C7568" s="17">
        <v>15</v>
      </c>
      <c r="D7568" t="s" s="16">
        <v>7710</v>
      </c>
      <c r="E7568" t="s" s="16">
        <v>44</v>
      </c>
      <c r="F7568" s="55">
        <v>63</v>
      </c>
      <c r="G7568" s="17">
        <v>68</v>
      </c>
      <c r="H7568" s="18">
        <f>SUM(G7568-F7568)</f>
        <v>5</v>
      </c>
      <c r="I7568" s="19">
        <f>H7568/F7568</f>
        <v>0.0793650793650794</v>
      </c>
      <c r="J7568" s="19">
        <f>H7568/G7568</f>
        <v>0.0735294117647059</v>
      </c>
      <c r="K7568" t="s" s="21">
        <f>IF(J7568&lt;25%,"น้อยกว่า 25%",IF(J7568&gt;=25%,"มากกว่าหรือเท่ากับ 25%",IF(J7568&gt;=35%,"มากกว่าหรือเท่ากับ 35%")))</f>
        <v>18</v>
      </c>
    </row>
    <row r="7569" s="7" customFormat="1" ht="19.15" customHeight="1">
      <c r="A7569" t="s" s="16">
        <v>7658</v>
      </c>
      <c r="B7569" s="17">
        <v>2</v>
      </c>
      <c r="C7569" s="17">
        <v>10</v>
      </c>
      <c r="D7569" t="s" s="16">
        <v>7711</v>
      </c>
      <c r="E7569" t="s" s="16">
        <v>78</v>
      </c>
      <c r="F7569" s="37">
        <v>0</v>
      </c>
      <c r="G7569" s="17">
        <v>0</v>
      </c>
      <c r="H7569" s="18">
        <f>SUM(G7569-F7569)</f>
        <v>0</v>
      </c>
      <c r="I7569" s="19">
        <f>H7569/F7569</f>
      </c>
      <c r="J7569" s="19">
        <f>H7569/G7569</f>
      </c>
      <c r="K7569" s="24">
        <f>IF(J7569&lt;25%,"น้อยกว่า 25%",IF(J7569&gt;=25%,"มากกว่าหรือเท่ากับ 25%",IF(J7569&gt;=35%,"มากกว่าหรือเท่ากับ 35%")))</f>
      </c>
    </row>
    <row r="7570" s="7" customFormat="1" ht="19.15" customHeight="1">
      <c r="A7570" t="s" s="16">
        <v>7658</v>
      </c>
      <c r="B7570" s="17">
        <v>3</v>
      </c>
      <c r="C7570" s="17">
        <v>12</v>
      </c>
      <c r="D7570" t="s" s="16">
        <v>7712</v>
      </c>
      <c r="E7570" t="s" s="16">
        <v>17</v>
      </c>
      <c r="F7570" s="55">
        <v>28780</v>
      </c>
      <c r="G7570" s="17">
        <v>29645</v>
      </c>
      <c r="H7570" s="18">
        <f>SUM(G7570-F7570)</f>
        <v>865</v>
      </c>
      <c r="I7570" s="19">
        <f>H7570/F7570</f>
        <v>0.0300555941626129</v>
      </c>
      <c r="J7570" s="19">
        <f>H7570/G7570</f>
        <v>0.029178613594198</v>
      </c>
      <c r="K7570" t="s" s="21">
        <f>IF(J7570&lt;25%,"น้อยกว่า 25%",IF(J7570&gt;=25%,"มากกว่าหรือเท่ากับ 25%",IF(J7570&gt;=35%,"มากกว่าหรือเท่ากับ 35%")))</f>
        <v>18</v>
      </c>
    </row>
    <row r="7571" s="7" customFormat="1" ht="19.15" customHeight="1">
      <c r="A7571" t="s" s="16">
        <v>7658</v>
      </c>
      <c r="B7571" s="17">
        <v>3</v>
      </c>
      <c r="C7571" s="17">
        <v>1</v>
      </c>
      <c r="D7571" t="s" s="16">
        <v>7713</v>
      </c>
      <c r="E7571" t="s" s="16">
        <v>22</v>
      </c>
      <c r="F7571" s="55">
        <v>24282</v>
      </c>
      <c r="G7571" s="17">
        <v>26166</v>
      </c>
      <c r="H7571" s="18">
        <f>SUM(G7571-F7571)</f>
        <v>1884</v>
      </c>
      <c r="I7571" s="19">
        <f>H7571/F7571</f>
        <v>0.0775883370397826</v>
      </c>
      <c r="J7571" s="19">
        <f>H7571/G7571</f>
        <v>0.07200183444164179</v>
      </c>
      <c r="K7571" t="s" s="21">
        <f>IF(J7571&lt;25%,"น้อยกว่า 25%",IF(J7571&gt;=25%,"มากกว่าหรือเท่ากับ 25%",IF(J7571&gt;=35%,"มากกว่าหรือเท่ากับ 35%")))</f>
        <v>18</v>
      </c>
    </row>
    <row r="7572" s="7" customFormat="1" ht="19.15" customHeight="1">
      <c r="A7572" t="s" s="16">
        <v>7658</v>
      </c>
      <c r="B7572" s="17">
        <v>3</v>
      </c>
      <c r="C7572" s="17">
        <v>8</v>
      </c>
      <c r="D7572" t="s" s="16">
        <v>7714</v>
      </c>
      <c r="E7572" t="s" s="16">
        <v>84</v>
      </c>
      <c r="F7572" s="55">
        <v>16023</v>
      </c>
      <c r="G7572" s="17">
        <v>17256</v>
      </c>
      <c r="H7572" s="18">
        <f>SUM(G7572-F7572)</f>
        <v>1233</v>
      </c>
      <c r="I7572" s="19">
        <f>H7572/F7572</f>
        <v>0.0769518816700992</v>
      </c>
      <c r="J7572" s="19">
        <f>H7572/G7572</f>
        <v>0.07145340751043119</v>
      </c>
      <c r="K7572" t="s" s="21">
        <f>IF(J7572&lt;25%,"น้อยกว่า 25%",IF(J7572&gt;=25%,"มากกว่าหรือเท่ากับ 25%",IF(J7572&gt;=35%,"มากกว่าหรือเท่ากับ 35%")))</f>
        <v>18</v>
      </c>
    </row>
    <row r="7573" s="7" customFormat="1" ht="19.15" customHeight="1">
      <c r="A7573" t="s" s="16">
        <v>7658</v>
      </c>
      <c r="B7573" s="17">
        <v>3</v>
      </c>
      <c r="C7573" s="17">
        <v>9</v>
      </c>
      <c r="D7573" t="s" s="16">
        <v>7715</v>
      </c>
      <c r="E7573" t="s" s="16">
        <v>20</v>
      </c>
      <c r="F7573" s="55">
        <v>13109</v>
      </c>
      <c r="G7573" s="17">
        <v>13957</v>
      </c>
      <c r="H7573" s="18">
        <f>SUM(G7573-F7573)</f>
        <v>848</v>
      </c>
      <c r="I7573" s="19">
        <f>H7573/F7573</f>
        <v>0.06468838202761459</v>
      </c>
      <c r="J7573" s="19">
        <f>H7573/G7573</f>
        <v>0.0607580425592892</v>
      </c>
      <c r="K7573" t="s" s="21">
        <f>IF(J7573&lt;25%,"น้อยกว่า 25%",IF(J7573&gt;=25%,"มากกว่าหรือเท่ากับ 25%",IF(J7573&gt;=35%,"มากกว่าหรือเท่ากับ 35%")))</f>
        <v>18</v>
      </c>
    </row>
    <row r="7574" s="7" customFormat="1" ht="19.15" customHeight="1">
      <c r="A7574" t="s" s="16">
        <v>7658</v>
      </c>
      <c r="B7574" s="17">
        <v>3</v>
      </c>
      <c r="C7574" s="17">
        <v>2</v>
      </c>
      <c r="D7574" t="s" s="16">
        <v>7716</v>
      </c>
      <c r="E7574" t="s" s="16">
        <v>28</v>
      </c>
      <c r="F7574" s="55">
        <v>3230</v>
      </c>
      <c r="G7574" s="17">
        <v>3458</v>
      </c>
      <c r="H7574" s="18">
        <f>SUM(G7574-F7574)</f>
        <v>228</v>
      </c>
      <c r="I7574" s="19">
        <f>H7574/F7574</f>
        <v>0.0705882352941176</v>
      </c>
      <c r="J7574" s="19">
        <f>H7574/G7574</f>
        <v>0.06593406593406589</v>
      </c>
      <c r="K7574" t="s" s="21">
        <f>IF(J7574&lt;25%,"น้อยกว่า 25%",IF(J7574&gt;=25%,"มากกว่าหรือเท่ากับ 25%",IF(J7574&gt;=35%,"มากกว่าหรือเท่ากับ 35%")))</f>
        <v>18</v>
      </c>
    </row>
    <row r="7575" s="7" customFormat="1" ht="19.15" customHeight="1">
      <c r="A7575" t="s" s="16">
        <v>7658</v>
      </c>
      <c r="B7575" s="17">
        <v>3</v>
      </c>
      <c r="C7575" s="17">
        <v>18</v>
      </c>
      <c r="D7575" t="s" s="16">
        <v>7717</v>
      </c>
      <c r="E7575" t="s" s="16">
        <v>34</v>
      </c>
      <c r="F7575" s="55">
        <v>1724</v>
      </c>
      <c r="G7575" s="17">
        <v>1870</v>
      </c>
      <c r="H7575" s="18">
        <f>SUM(G7575-F7575)</f>
        <v>146</v>
      </c>
      <c r="I7575" s="19">
        <f>H7575/F7575</f>
        <v>0.0846867749419954</v>
      </c>
      <c r="J7575" s="19">
        <f>H7575/G7575</f>
        <v>0.0780748663101604</v>
      </c>
      <c r="K7575" t="s" s="21">
        <f>IF(J7575&lt;25%,"น้อยกว่า 25%",IF(J7575&gt;=25%,"มากกว่าหรือเท่ากับ 25%",IF(J7575&gt;=35%,"มากกว่าหรือเท่ากับ 35%")))</f>
        <v>18</v>
      </c>
    </row>
    <row r="7576" s="7" customFormat="1" ht="19.15" customHeight="1">
      <c r="A7576" t="s" s="16">
        <v>7658</v>
      </c>
      <c r="B7576" s="17">
        <v>3</v>
      </c>
      <c r="C7576" s="17">
        <v>7</v>
      </c>
      <c r="D7576" t="s" s="16">
        <v>7718</v>
      </c>
      <c r="E7576" t="s" s="16">
        <v>26</v>
      </c>
      <c r="F7576" s="55">
        <v>1480</v>
      </c>
      <c r="G7576" s="17">
        <v>1536</v>
      </c>
      <c r="H7576" s="18">
        <f>SUM(G7576-F7576)</f>
        <v>56</v>
      </c>
      <c r="I7576" s="19">
        <f>H7576/F7576</f>
        <v>0.0378378378378378</v>
      </c>
      <c r="J7576" s="19">
        <f>H7576/G7576</f>
        <v>0.0364583333333333</v>
      </c>
      <c r="K7576" t="s" s="21">
        <f>IF(J7576&lt;25%,"น้อยกว่า 25%",IF(J7576&gt;=25%,"มากกว่าหรือเท่ากับ 25%",IF(J7576&gt;=35%,"มากกว่าหรือเท่ากับ 35%")))</f>
        <v>18</v>
      </c>
    </row>
    <row r="7577" s="7" customFormat="1" ht="19.15" customHeight="1">
      <c r="A7577" t="s" s="16">
        <v>7658</v>
      </c>
      <c r="B7577" s="17">
        <v>3</v>
      </c>
      <c r="C7577" s="17">
        <v>13</v>
      </c>
      <c r="D7577" t="s" s="16">
        <v>7719</v>
      </c>
      <c r="E7577" t="s" s="16">
        <v>30</v>
      </c>
      <c r="F7577" s="55">
        <v>871</v>
      </c>
      <c r="G7577" s="17">
        <v>906</v>
      </c>
      <c r="H7577" s="18">
        <f>SUM(G7577-F7577)</f>
        <v>35</v>
      </c>
      <c r="I7577" s="19">
        <f>H7577/F7577</f>
        <v>0.0401836969001148</v>
      </c>
      <c r="J7577" s="19">
        <f>H7577/G7577</f>
        <v>0.0386313465783664</v>
      </c>
      <c r="K7577" t="s" s="21">
        <f>IF(J7577&lt;25%,"น้อยกว่า 25%",IF(J7577&gt;=25%,"มากกว่าหรือเท่ากับ 25%",IF(J7577&gt;=35%,"มากกว่าหรือเท่ากับ 35%")))</f>
        <v>18</v>
      </c>
    </row>
    <row r="7578" s="7" customFormat="1" ht="19.15" customHeight="1">
      <c r="A7578" t="s" s="16">
        <v>7658</v>
      </c>
      <c r="B7578" s="17">
        <v>3</v>
      </c>
      <c r="C7578" s="17">
        <v>11</v>
      </c>
      <c r="D7578" t="s" s="16">
        <v>7720</v>
      </c>
      <c r="E7578" t="s" s="16">
        <v>36</v>
      </c>
      <c r="F7578" s="55">
        <v>498</v>
      </c>
      <c r="G7578" s="17">
        <v>528</v>
      </c>
      <c r="H7578" s="18">
        <f>SUM(G7578-F7578)</f>
        <v>30</v>
      </c>
      <c r="I7578" s="19">
        <f>H7578/F7578</f>
        <v>0.0602409638554217</v>
      </c>
      <c r="J7578" s="19">
        <f>H7578/G7578</f>
        <v>0.0568181818181818</v>
      </c>
      <c r="K7578" t="s" s="21">
        <f>IF(J7578&lt;25%,"น้อยกว่า 25%",IF(J7578&gt;=25%,"มากกว่าหรือเท่ากับ 25%",IF(J7578&gt;=35%,"มากกว่าหรือเท่ากับ 35%")))</f>
        <v>18</v>
      </c>
    </row>
    <row r="7579" s="7" customFormat="1" ht="19.15" customHeight="1">
      <c r="A7579" t="s" s="16">
        <v>7658</v>
      </c>
      <c r="B7579" s="17">
        <v>3</v>
      </c>
      <c r="C7579" s="17">
        <v>16</v>
      </c>
      <c r="D7579" t="s" s="16">
        <v>7721</v>
      </c>
      <c r="E7579" t="s" s="16">
        <v>48</v>
      </c>
      <c r="F7579" s="55">
        <v>474</v>
      </c>
      <c r="G7579" s="17">
        <v>498</v>
      </c>
      <c r="H7579" s="18">
        <f>SUM(G7579-F7579)</f>
        <v>24</v>
      </c>
      <c r="I7579" s="19">
        <f>H7579/F7579</f>
        <v>0.0506329113924051</v>
      </c>
      <c r="J7579" s="19">
        <f>H7579/G7579</f>
        <v>0.0481927710843373</v>
      </c>
      <c r="K7579" t="s" s="21">
        <f>IF(J7579&lt;25%,"น้อยกว่า 25%",IF(J7579&gt;=25%,"มากกว่าหรือเท่ากับ 25%",IF(J7579&gt;=35%,"มากกว่าหรือเท่ากับ 35%")))</f>
        <v>18</v>
      </c>
    </row>
    <row r="7580" s="7" customFormat="1" ht="19.15" customHeight="1">
      <c r="A7580" t="s" s="16">
        <v>7658</v>
      </c>
      <c r="B7580" s="17">
        <v>3</v>
      </c>
      <c r="C7580" s="17">
        <v>3</v>
      </c>
      <c r="D7580" t="s" s="16">
        <v>7722</v>
      </c>
      <c r="E7580" t="s" s="16">
        <v>2024</v>
      </c>
      <c r="F7580" s="55">
        <v>435</v>
      </c>
      <c r="G7580" s="17">
        <v>450</v>
      </c>
      <c r="H7580" s="18">
        <f>SUM(G7580-F7580)</f>
        <v>15</v>
      </c>
      <c r="I7580" s="19">
        <f>H7580/F7580</f>
        <v>0.0344827586206897</v>
      </c>
      <c r="J7580" s="19">
        <f>H7580/G7580</f>
        <v>0.0333333333333333</v>
      </c>
      <c r="K7580" t="s" s="21">
        <f>IF(J7580&lt;25%,"น้อยกว่า 25%",IF(J7580&gt;=25%,"มากกว่าหรือเท่ากับ 25%",IF(J7580&gt;=35%,"มากกว่าหรือเท่ากับ 35%")))</f>
        <v>18</v>
      </c>
    </row>
    <row r="7581" s="7" customFormat="1" ht="19.15" customHeight="1">
      <c r="A7581" t="s" s="16">
        <v>7658</v>
      </c>
      <c r="B7581" s="17">
        <v>3</v>
      </c>
      <c r="C7581" s="17">
        <v>5</v>
      </c>
      <c r="D7581" t="s" s="16">
        <v>7723</v>
      </c>
      <c r="E7581" t="s" s="16">
        <v>62</v>
      </c>
      <c r="F7581" s="55">
        <v>363</v>
      </c>
      <c r="G7581" s="17">
        <v>399</v>
      </c>
      <c r="H7581" s="18">
        <f>SUM(G7581-F7581)</f>
        <v>36</v>
      </c>
      <c r="I7581" s="19">
        <f>H7581/F7581</f>
        <v>0.09917355371900829</v>
      </c>
      <c r="J7581" s="19">
        <f>H7581/G7581</f>
        <v>0.0902255639097744</v>
      </c>
      <c r="K7581" t="s" s="21">
        <f>IF(J7581&lt;25%,"น้อยกว่า 25%",IF(J7581&gt;=25%,"มากกว่าหรือเท่ากับ 25%",IF(J7581&gt;=35%,"มากกว่าหรือเท่ากับ 35%")))</f>
        <v>18</v>
      </c>
    </row>
    <row r="7582" s="7" customFormat="1" ht="19.15" customHeight="1">
      <c r="A7582" t="s" s="16">
        <v>7658</v>
      </c>
      <c r="B7582" s="17">
        <v>3</v>
      </c>
      <c r="C7582" s="17">
        <v>4</v>
      </c>
      <c r="D7582" t="s" s="16">
        <v>7724</v>
      </c>
      <c r="E7582" t="s" s="16">
        <v>38</v>
      </c>
      <c r="F7582" s="55">
        <v>328</v>
      </c>
      <c r="G7582" s="17">
        <v>352</v>
      </c>
      <c r="H7582" s="18">
        <f>SUM(G7582-F7582)</f>
        <v>24</v>
      </c>
      <c r="I7582" s="19">
        <f>H7582/F7582</f>
        <v>0.0731707317073171</v>
      </c>
      <c r="J7582" s="19">
        <f>H7582/G7582</f>
        <v>0.0681818181818182</v>
      </c>
      <c r="K7582" t="s" s="21">
        <f>IF(J7582&lt;25%,"น้อยกว่า 25%",IF(J7582&gt;=25%,"มากกว่าหรือเท่ากับ 25%",IF(J7582&gt;=35%,"มากกว่าหรือเท่ากับ 35%")))</f>
        <v>18</v>
      </c>
    </row>
    <row r="7583" s="7" customFormat="1" ht="19.15" customHeight="1">
      <c r="A7583" t="s" s="16">
        <v>7658</v>
      </c>
      <c r="B7583" s="17">
        <v>3</v>
      </c>
      <c r="C7583" s="17">
        <v>21</v>
      </c>
      <c r="D7583" t="s" s="16">
        <v>7725</v>
      </c>
      <c r="E7583" t="s" s="16">
        <v>281</v>
      </c>
      <c r="F7583" s="55">
        <v>242</v>
      </c>
      <c r="G7583" s="17">
        <v>249</v>
      </c>
      <c r="H7583" s="18">
        <f>SUM(G7583-F7583)</f>
        <v>7</v>
      </c>
      <c r="I7583" s="19">
        <f>H7583/F7583</f>
        <v>0.0289256198347107</v>
      </c>
      <c r="J7583" s="19">
        <f>H7583/G7583</f>
        <v>0.0281124497991968</v>
      </c>
      <c r="K7583" t="s" s="21">
        <f>IF(J7583&lt;25%,"น้อยกว่า 25%",IF(J7583&gt;=25%,"มากกว่าหรือเท่ากับ 25%",IF(J7583&gt;=35%,"มากกว่าหรือเท่ากับ 35%")))</f>
        <v>18</v>
      </c>
    </row>
    <row r="7584" s="7" customFormat="1" ht="19.15" customHeight="1">
      <c r="A7584" t="s" s="16">
        <v>7658</v>
      </c>
      <c r="B7584" s="17">
        <v>3</v>
      </c>
      <c r="C7584" s="17">
        <v>6</v>
      </c>
      <c r="D7584" t="s" s="16">
        <v>7726</v>
      </c>
      <c r="E7584" t="s" s="16">
        <v>60</v>
      </c>
      <c r="F7584" s="55">
        <v>238</v>
      </c>
      <c r="G7584" s="17">
        <v>244</v>
      </c>
      <c r="H7584" s="18">
        <f>SUM(G7584-F7584)</f>
        <v>6</v>
      </c>
      <c r="I7584" s="19">
        <f>H7584/F7584</f>
        <v>0.0252100840336134</v>
      </c>
      <c r="J7584" s="19">
        <f>H7584/G7584</f>
        <v>0.0245901639344262</v>
      </c>
      <c r="K7584" t="s" s="21">
        <f>IF(J7584&lt;25%,"น้อยกว่า 25%",IF(J7584&gt;=25%,"มากกว่าหรือเท่ากับ 25%",IF(J7584&gt;=35%,"มากกว่าหรือเท่ากับ 35%")))</f>
        <v>18</v>
      </c>
    </row>
    <row r="7585" s="7" customFormat="1" ht="19.15" customHeight="1">
      <c r="A7585" t="s" s="16">
        <v>7658</v>
      </c>
      <c r="B7585" s="17">
        <v>3</v>
      </c>
      <c r="C7585" s="17">
        <v>22</v>
      </c>
      <c r="D7585" t="s" s="16">
        <v>7727</v>
      </c>
      <c r="E7585" t="s" s="16">
        <v>52</v>
      </c>
      <c r="F7585" s="55">
        <v>215</v>
      </c>
      <c r="G7585" s="17">
        <v>232</v>
      </c>
      <c r="H7585" s="18">
        <f>SUM(G7585-F7585)</f>
        <v>17</v>
      </c>
      <c r="I7585" s="19">
        <f>H7585/F7585</f>
        <v>0.07906976744186051</v>
      </c>
      <c r="J7585" s="19">
        <f>H7585/G7585</f>
        <v>0.0732758620689655</v>
      </c>
      <c r="K7585" t="s" s="21">
        <f>IF(J7585&lt;25%,"น้อยกว่า 25%",IF(J7585&gt;=25%,"มากกว่าหรือเท่ากับ 25%",IF(J7585&gt;=35%,"มากกว่าหรือเท่ากับ 35%")))</f>
        <v>18</v>
      </c>
    </row>
    <row r="7586" s="7" customFormat="1" ht="19.15" customHeight="1">
      <c r="A7586" t="s" s="16">
        <v>7658</v>
      </c>
      <c r="B7586" s="17">
        <v>3</v>
      </c>
      <c r="C7586" s="17">
        <v>14</v>
      </c>
      <c r="D7586" t="s" s="16">
        <v>7728</v>
      </c>
      <c r="E7586" t="s" s="16">
        <v>44</v>
      </c>
      <c r="F7586" s="55">
        <v>124</v>
      </c>
      <c r="G7586" s="17">
        <v>130</v>
      </c>
      <c r="H7586" s="18">
        <f>SUM(G7586-F7586)</f>
        <v>6</v>
      </c>
      <c r="I7586" s="19">
        <f>H7586/F7586</f>
        <v>0.0483870967741935</v>
      </c>
      <c r="J7586" s="19">
        <f>H7586/G7586</f>
        <v>0.0461538461538462</v>
      </c>
      <c r="K7586" t="s" s="21">
        <f>IF(J7586&lt;25%,"น้อยกว่า 25%",IF(J7586&gt;=25%,"มากกว่าหรือเท่ากับ 25%",IF(J7586&gt;=35%,"มากกว่าหรือเท่ากับ 35%")))</f>
        <v>18</v>
      </c>
    </row>
    <row r="7587" s="7" customFormat="1" ht="19.15" customHeight="1">
      <c r="A7587" t="s" s="16">
        <v>7658</v>
      </c>
      <c r="B7587" s="17">
        <v>3</v>
      </c>
      <c r="C7587" s="17">
        <v>17</v>
      </c>
      <c r="D7587" t="s" s="16">
        <v>7729</v>
      </c>
      <c r="E7587" t="s" s="16">
        <v>76</v>
      </c>
      <c r="F7587" s="55">
        <v>90</v>
      </c>
      <c r="G7587" s="17">
        <v>107</v>
      </c>
      <c r="H7587" s="18">
        <f>SUM(G7587-F7587)</f>
        <v>17</v>
      </c>
      <c r="I7587" s="19">
        <f>H7587/F7587</f>
        <v>0.188888888888889</v>
      </c>
      <c r="J7587" s="19">
        <f>H7587/G7587</f>
        <v>0.158878504672897</v>
      </c>
      <c r="K7587" t="s" s="21">
        <f>IF(J7587&lt;25%,"น้อยกว่า 25%",IF(J7587&gt;=25%,"มากกว่าหรือเท่ากับ 25%",IF(J7587&gt;=35%,"มากกว่าหรือเท่ากับ 35%")))</f>
        <v>18</v>
      </c>
    </row>
    <row r="7588" s="7" customFormat="1" ht="19.15" customHeight="1">
      <c r="A7588" t="s" s="16">
        <v>7658</v>
      </c>
      <c r="B7588" s="17">
        <v>3</v>
      </c>
      <c r="C7588" s="17">
        <v>27</v>
      </c>
      <c r="D7588" t="s" s="16">
        <v>7730</v>
      </c>
      <c r="E7588" t="s" s="16">
        <v>155</v>
      </c>
      <c r="F7588" s="55">
        <v>73</v>
      </c>
      <c r="G7588" s="17">
        <v>76</v>
      </c>
      <c r="H7588" s="18">
        <f>SUM(G7588-F7588)</f>
        <v>3</v>
      </c>
      <c r="I7588" s="19">
        <f>H7588/F7588</f>
        <v>0.0410958904109589</v>
      </c>
      <c r="J7588" s="19">
        <f>H7588/G7588</f>
        <v>0.0394736842105263</v>
      </c>
      <c r="K7588" t="s" s="21">
        <f>IF(J7588&lt;25%,"น้อยกว่า 25%",IF(J7588&gt;=25%,"มากกว่าหรือเท่ากับ 25%",IF(J7588&gt;=35%,"มากกว่าหรือเท่ากับ 35%")))</f>
        <v>18</v>
      </c>
    </row>
    <row r="7589" s="7" customFormat="1" ht="19.15" customHeight="1">
      <c r="A7589" t="s" s="16">
        <v>7658</v>
      </c>
      <c r="B7589" s="17">
        <v>3</v>
      </c>
      <c r="C7589" s="17">
        <v>25</v>
      </c>
      <c r="D7589" t="s" s="16">
        <v>7731</v>
      </c>
      <c r="E7589" t="s" s="16">
        <v>375</v>
      </c>
      <c r="F7589" s="55">
        <v>72</v>
      </c>
      <c r="G7589" s="17">
        <v>73</v>
      </c>
      <c r="H7589" s="18">
        <f>SUM(G7589-F7589)</f>
        <v>1</v>
      </c>
      <c r="I7589" s="19">
        <f>H7589/F7589</f>
        <v>0.0138888888888889</v>
      </c>
      <c r="J7589" s="19">
        <f>H7589/G7589</f>
        <v>0.0136986301369863</v>
      </c>
      <c r="K7589" t="s" s="21">
        <f>IF(J7589&lt;25%,"น้อยกว่า 25%",IF(J7589&gt;=25%,"มากกว่าหรือเท่ากับ 25%",IF(J7589&gt;=35%,"มากกว่าหรือเท่ากับ 35%")))</f>
        <v>18</v>
      </c>
    </row>
    <row r="7590" s="7" customFormat="1" ht="19.15" customHeight="1">
      <c r="A7590" t="s" s="16">
        <v>7658</v>
      </c>
      <c r="B7590" s="17">
        <v>3</v>
      </c>
      <c r="C7590" s="17">
        <v>26</v>
      </c>
      <c r="D7590" t="s" s="16">
        <v>7732</v>
      </c>
      <c r="E7590" t="s" s="16">
        <v>68</v>
      </c>
      <c r="F7590" s="55">
        <v>64</v>
      </c>
      <c r="G7590" s="17">
        <v>67</v>
      </c>
      <c r="H7590" s="18">
        <f>SUM(G7590-F7590)</f>
        <v>3</v>
      </c>
      <c r="I7590" s="19">
        <f>H7590/F7590</f>
        <v>0.046875</v>
      </c>
      <c r="J7590" s="19">
        <f>H7590/G7590</f>
        <v>0.0447761194029851</v>
      </c>
      <c r="K7590" t="s" s="21">
        <f>IF(J7590&lt;25%,"น้อยกว่า 25%",IF(J7590&gt;=25%,"มากกว่าหรือเท่ากับ 25%",IF(J7590&gt;=35%,"มากกว่าหรือเท่ากับ 35%")))</f>
        <v>18</v>
      </c>
    </row>
    <row r="7591" s="7" customFormat="1" ht="19.15" customHeight="1">
      <c r="A7591" t="s" s="16">
        <v>7658</v>
      </c>
      <c r="B7591" s="17">
        <v>3</v>
      </c>
      <c r="C7591" s="17">
        <v>23</v>
      </c>
      <c r="D7591" t="s" s="16">
        <v>7733</v>
      </c>
      <c r="E7591" t="s" s="16">
        <v>248</v>
      </c>
      <c r="F7591" s="55">
        <v>60</v>
      </c>
      <c r="G7591" s="17">
        <v>63</v>
      </c>
      <c r="H7591" s="18">
        <f>SUM(G7591-F7591)</f>
        <v>3</v>
      </c>
      <c r="I7591" s="19">
        <f>H7591/F7591</f>
        <v>0.05</v>
      </c>
      <c r="J7591" s="19">
        <f>H7591/G7591</f>
        <v>0.0476190476190476</v>
      </c>
      <c r="K7591" t="s" s="21">
        <f>IF(J7591&lt;25%,"น้อยกว่า 25%",IF(J7591&gt;=25%,"มากกว่าหรือเท่ากับ 25%",IF(J7591&gt;=35%,"มากกว่าหรือเท่ากับ 35%")))</f>
        <v>18</v>
      </c>
    </row>
    <row r="7592" s="7" customFormat="1" ht="19.15" customHeight="1">
      <c r="A7592" t="s" s="16">
        <v>7658</v>
      </c>
      <c r="B7592" s="17">
        <v>3</v>
      </c>
      <c r="C7592" s="17">
        <v>24</v>
      </c>
      <c r="D7592" t="s" s="16">
        <v>7734</v>
      </c>
      <c r="E7592" t="s" s="16">
        <v>147</v>
      </c>
      <c r="F7592" s="55">
        <v>54</v>
      </c>
      <c r="G7592" s="17">
        <v>61</v>
      </c>
      <c r="H7592" s="18">
        <f>SUM(G7592-F7592)</f>
        <v>7</v>
      </c>
      <c r="I7592" s="19">
        <f>H7592/F7592</f>
        <v>0.12962962962963</v>
      </c>
      <c r="J7592" s="19">
        <f>H7592/G7592</f>
        <v>0.114754098360656</v>
      </c>
      <c r="K7592" t="s" s="21">
        <f>IF(J7592&lt;25%,"น้อยกว่า 25%",IF(J7592&gt;=25%,"มากกว่าหรือเท่ากับ 25%",IF(J7592&gt;=35%,"มากกว่าหรือเท่ากับ 35%")))</f>
        <v>18</v>
      </c>
    </row>
    <row r="7593" s="7" customFormat="1" ht="19.15" customHeight="1">
      <c r="A7593" t="s" s="16">
        <v>7658</v>
      </c>
      <c r="B7593" s="17">
        <v>3</v>
      </c>
      <c r="C7593" s="17">
        <v>10</v>
      </c>
      <c r="D7593" t="s" s="16">
        <v>7735</v>
      </c>
      <c r="E7593" t="s" s="16">
        <v>78</v>
      </c>
      <c r="F7593" s="37">
        <v>0</v>
      </c>
      <c r="G7593" s="17">
        <v>0</v>
      </c>
      <c r="H7593" s="18">
        <f>SUM(G7593-F7593)</f>
        <v>0</v>
      </c>
      <c r="I7593" s="19">
        <f>H7593/F7593</f>
      </c>
      <c r="J7593" s="19">
        <f>H7593/G7593</f>
      </c>
      <c r="K7593" s="24">
        <f>IF(J7593&lt;25%,"น้อยกว่า 25%",IF(J7593&gt;=25%,"มากกว่าหรือเท่ากับ 25%",IF(J7593&gt;=35%,"มากกว่าหรือเท่ากับ 35%")))</f>
      </c>
    </row>
    <row r="7594" s="7" customFormat="1" ht="19.15" customHeight="1">
      <c r="A7594" t="s" s="16">
        <v>7658</v>
      </c>
      <c r="B7594" s="17">
        <v>4</v>
      </c>
      <c r="C7594" s="17">
        <v>7</v>
      </c>
      <c r="D7594" t="s" s="16">
        <v>7736</v>
      </c>
      <c r="E7594" t="s" s="16">
        <v>20</v>
      </c>
      <c r="F7594" s="55">
        <v>27780</v>
      </c>
      <c r="G7594" s="17">
        <v>29077</v>
      </c>
      <c r="H7594" s="18">
        <f>SUM(G7594-F7594)</f>
        <v>1297</v>
      </c>
      <c r="I7594" s="19">
        <f>H7594/F7594</f>
        <v>0.0466882649388049</v>
      </c>
      <c r="J7594" s="19">
        <f>H7594/G7594</f>
        <v>0.0446057021013172</v>
      </c>
      <c r="K7594" t="s" s="21">
        <f>IF(J7594&lt;25%,"น้อยกว่า 25%",IF(J7594&gt;=25%,"มากกว่าหรือเท่ากับ 25%",IF(J7594&gt;=35%,"มากกว่าหรือเท่ากับ 35%")))</f>
        <v>18</v>
      </c>
    </row>
    <row r="7595" s="7" customFormat="1" ht="19.15" customHeight="1">
      <c r="A7595" t="s" s="16">
        <v>7658</v>
      </c>
      <c r="B7595" s="17">
        <v>4</v>
      </c>
      <c r="C7595" s="17">
        <v>4</v>
      </c>
      <c r="D7595" t="s" s="16">
        <v>7737</v>
      </c>
      <c r="E7595" t="s" s="16">
        <v>22</v>
      </c>
      <c r="F7595" s="55">
        <v>22529</v>
      </c>
      <c r="G7595" s="17">
        <v>23834</v>
      </c>
      <c r="H7595" s="18">
        <f>SUM(G7595-F7595)</f>
        <v>1305</v>
      </c>
      <c r="I7595" s="19">
        <f>H7595/F7595</f>
        <v>0.0579253406720227</v>
      </c>
      <c r="J7595" s="19">
        <f>H7595/G7595</f>
        <v>0.054753713182848</v>
      </c>
      <c r="K7595" t="s" s="21">
        <f>IF(J7595&lt;25%,"น้อยกว่า 25%",IF(J7595&gt;=25%,"มากกว่าหรือเท่ากับ 25%",IF(J7595&gt;=35%,"มากกว่าหรือเท่ากับ 35%")))</f>
        <v>18</v>
      </c>
    </row>
    <row r="7596" s="7" customFormat="1" ht="19.15" customHeight="1">
      <c r="A7596" t="s" s="16">
        <v>7658</v>
      </c>
      <c r="B7596" s="17">
        <v>4</v>
      </c>
      <c r="C7596" s="17">
        <v>10</v>
      </c>
      <c r="D7596" t="s" s="16">
        <v>7738</v>
      </c>
      <c r="E7596" t="s" s="16">
        <v>84</v>
      </c>
      <c r="F7596" s="55">
        <v>20602</v>
      </c>
      <c r="G7596" s="17">
        <v>21704</v>
      </c>
      <c r="H7596" s="18">
        <f>SUM(G7596-F7596)</f>
        <v>1102</v>
      </c>
      <c r="I7596" s="19">
        <f>H7596/F7596</f>
        <v>0.0534899524318027</v>
      </c>
      <c r="J7596" s="19">
        <f>H7596/G7596</f>
        <v>0.0507740508661998</v>
      </c>
      <c r="K7596" t="s" s="21">
        <f>IF(J7596&lt;25%,"น้อยกว่า 25%",IF(J7596&gt;=25%,"มากกว่าหรือเท่ากับ 25%",IF(J7596&gt;=35%,"มากกว่าหรือเท่ากับ 35%")))</f>
        <v>18</v>
      </c>
    </row>
    <row r="7597" s="7" customFormat="1" ht="19.15" customHeight="1">
      <c r="A7597" t="s" s="16">
        <v>7658</v>
      </c>
      <c r="B7597" s="17">
        <v>4</v>
      </c>
      <c r="C7597" s="17">
        <v>8</v>
      </c>
      <c r="D7597" t="s" s="16">
        <v>7739</v>
      </c>
      <c r="E7597" t="s" s="16">
        <v>17</v>
      </c>
      <c r="F7597" s="55">
        <v>12917</v>
      </c>
      <c r="G7597" s="17">
        <v>13544</v>
      </c>
      <c r="H7597" s="18">
        <f>SUM(G7597-F7597)</f>
        <v>627</v>
      </c>
      <c r="I7597" s="19">
        <f>H7597/F7597</f>
        <v>0.0485406828210885</v>
      </c>
      <c r="J7597" s="19">
        <f>H7597/G7597</f>
        <v>0.046293561724749</v>
      </c>
      <c r="K7597" t="s" s="21">
        <f>IF(J7597&lt;25%,"น้อยกว่า 25%",IF(J7597&gt;=25%,"มากกว่าหรือเท่ากับ 25%",IF(J7597&gt;=35%,"มากกว่าหรือเท่ากับ 35%")))</f>
        <v>18</v>
      </c>
    </row>
    <row r="7598" s="7" customFormat="1" ht="19.15" customHeight="1">
      <c r="A7598" t="s" s="16">
        <v>7658</v>
      </c>
      <c r="B7598" s="17">
        <v>4</v>
      </c>
      <c r="C7598" s="17">
        <v>14</v>
      </c>
      <c r="D7598" t="s" s="16">
        <v>7740</v>
      </c>
      <c r="E7598" t="s" s="16">
        <v>34</v>
      </c>
      <c r="F7598" s="55">
        <v>2714</v>
      </c>
      <c r="G7598" s="17">
        <v>2875</v>
      </c>
      <c r="H7598" s="18">
        <f>SUM(G7598-F7598)</f>
        <v>161</v>
      </c>
      <c r="I7598" s="19">
        <f>H7598/F7598</f>
        <v>0.0593220338983051</v>
      </c>
      <c r="J7598" s="19">
        <f>H7598/G7598</f>
        <v>0.056</v>
      </c>
      <c r="K7598" t="s" s="21">
        <f>IF(J7598&lt;25%,"น้อยกว่า 25%",IF(J7598&gt;=25%,"มากกว่าหรือเท่ากับ 25%",IF(J7598&gt;=35%,"มากกว่าหรือเท่ากับ 35%")))</f>
        <v>18</v>
      </c>
    </row>
    <row r="7599" s="7" customFormat="1" ht="19.15" customHeight="1">
      <c r="A7599" t="s" s="16">
        <v>7658</v>
      </c>
      <c r="B7599" s="17">
        <v>4</v>
      </c>
      <c r="C7599" s="17">
        <v>5</v>
      </c>
      <c r="D7599" t="s" s="16">
        <v>7741</v>
      </c>
      <c r="E7599" t="s" s="16">
        <v>28</v>
      </c>
      <c r="F7599" s="55">
        <v>2115</v>
      </c>
      <c r="G7599" s="17">
        <v>2227</v>
      </c>
      <c r="H7599" s="18">
        <f>SUM(G7599-F7599)</f>
        <v>112</v>
      </c>
      <c r="I7599" s="19">
        <f>H7599/F7599</f>
        <v>0.0529550827423168</v>
      </c>
      <c r="J7599" s="19">
        <f>H7599/G7599</f>
        <v>0.0502918724741805</v>
      </c>
      <c r="K7599" t="s" s="21">
        <f>IF(J7599&lt;25%,"น้อยกว่า 25%",IF(J7599&gt;=25%,"มากกว่าหรือเท่ากับ 25%",IF(J7599&gt;=35%,"มากกว่าหรือเท่ากับ 35%")))</f>
        <v>18</v>
      </c>
    </row>
    <row r="7600" s="7" customFormat="1" ht="19.15" customHeight="1">
      <c r="A7600" t="s" s="16">
        <v>7658</v>
      </c>
      <c r="B7600" s="17">
        <v>4</v>
      </c>
      <c r="C7600" s="17">
        <v>3</v>
      </c>
      <c r="D7600" t="s" s="16">
        <v>7742</v>
      </c>
      <c r="E7600" t="s" s="16">
        <v>26</v>
      </c>
      <c r="F7600" s="55">
        <v>1416</v>
      </c>
      <c r="G7600" s="17">
        <v>1484</v>
      </c>
      <c r="H7600" s="18">
        <f>SUM(G7600-F7600)</f>
        <v>68</v>
      </c>
      <c r="I7600" s="19">
        <f>H7600/F7600</f>
        <v>0.0480225988700565</v>
      </c>
      <c r="J7600" s="19">
        <f>H7600/G7600</f>
        <v>0.045822102425876</v>
      </c>
      <c r="K7600" t="s" s="21">
        <f>IF(J7600&lt;25%,"น้อยกว่า 25%",IF(J7600&gt;=25%,"มากกว่าหรือเท่ากับ 25%",IF(J7600&gt;=35%,"มากกว่าหรือเท่ากับ 35%")))</f>
        <v>18</v>
      </c>
    </row>
    <row r="7601" s="7" customFormat="1" ht="19.15" customHeight="1">
      <c r="A7601" t="s" s="16">
        <v>7658</v>
      </c>
      <c r="B7601" s="17">
        <v>4</v>
      </c>
      <c r="C7601" s="17">
        <v>2</v>
      </c>
      <c r="D7601" t="s" s="16">
        <v>7743</v>
      </c>
      <c r="E7601" t="s" s="16">
        <v>30</v>
      </c>
      <c r="F7601" s="55">
        <v>351</v>
      </c>
      <c r="G7601" s="17">
        <v>362</v>
      </c>
      <c r="H7601" s="18">
        <f>SUM(G7601-F7601)</f>
        <v>11</v>
      </c>
      <c r="I7601" s="19">
        <f>H7601/F7601</f>
        <v>0.0313390313390313</v>
      </c>
      <c r="J7601" s="19">
        <f>H7601/G7601</f>
        <v>0.0303867403314917</v>
      </c>
      <c r="K7601" t="s" s="21">
        <f>IF(J7601&lt;25%,"น้อยกว่า 25%",IF(J7601&gt;=25%,"มากกว่าหรือเท่ากับ 25%",IF(J7601&gt;=35%,"มากกว่าหรือเท่ากับ 35%")))</f>
        <v>18</v>
      </c>
    </row>
    <row r="7602" s="7" customFormat="1" ht="19.15" customHeight="1">
      <c r="A7602" t="s" s="16">
        <v>7658</v>
      </c>
      <c r="B7602" s="17">
        <v>4</v>
      </c>
      <c r="C7602" s="17">
        <v>11</v>
      </c>
      <c r="D7602" t="s" s="16">
        <v>7744</v>
      </c>
      <c r="E7602" t="s" s="16">
        <v>62</v>
      </c>
      <c r="F7602" s="55">
        <v>328</v>
      </c>
      <c r="G7602" s="17">
        <v>346</v>
      </c>
      <c r="H7602" s="18">
        <f>SUM(G7602-F7602)</f>
        <v>18</v>
      </c>
      <c r="I7602" s="19">
        <f>H7602/F7602</f>
        <v>0.0548780487804878</v>
      </c>
      <c r="J7602" s="19">
        <f>H7602/G7602</f>
        <v>0.0520231213872832</v>
      </c>
      <c r="K7602" t="s" s="21">
        <f>IF(J7602&lt;25%,"น้อยกว่า 25%",IF(J7602&gt;=25%,"มากกว่าหรือเท่ากับ 25%",IF(J7602&gt;=35%,"มากกว่าหรือเท่ากับ 35%")))</f>
        <v>18</v>
      </c>
    </row>
    <row r="7603" s="7" customFormat="1" ht="19.15" customHeight="1">
      <c r="A7603" t="s" s="16">
        <v>7658</v>
      </c>
      <c r="B7603" s="17">
        <v>4</v>
      </c>
      <c r="C7603" s="17">
        <v>6</v>
      </c>
      <c r="D7603" t="s" s="16">
        <v>7745</v>
      </c>
      <c r="E7603" t="s" s="16">
        <v>38</v>
      </c>
      <c r="F7603" s="55">
        <v>305</v>
      </c>
      <c r="G7603" s="17">
        <v>317</v>
      </c>
      <c r="H7603" s="18">
        <f>SUM(G7603-F7603)</f>
        <v>12</v>
      </c>
      <c r="I7603" s="19">
        <f>H7603/F7603</f>
        <v>0.039344262295082</v>
      </c>
      <c r="J7603" s="19">
        <f>H7603/G7603</f>
        <v>0.0378548895899054</v>
      </c>
      <c r="K7603" t="s" s="21">
        <f>IF(J7603&lt;25%,"น้อยกว่า 25%",IF(J7603&gt;=25%,"มากกว่าหรือเท่ากับ 25%",IF(J7603&gt;=35%,"มากกว่าหรือเท่ากับ 35%")))</f>
        <v>18</v>
      </c>
    </row>
    <row r="7604" s="7" customFormat="1" ht="19.15" customHeight="1">
      <c r="A7604" t="s" s="16">
        <v>7658</v>
      </c>
      <c r="B7604" s="17">
        <v>4</v>
      </c>
      <c r="C7604" s="17">
        <v>1</v>
      </c>
      <c r="D7604" t="s" s="16">
        <v>7746</v>
      </c>
      <c r="E7604" t="s" s="16">
        <v>2024</v>
      </c>
      <c r="F7604" s="55">
        <v>191</v>
      </c>
      <c r="G7604" s="17">
        <v>204</v>
      </c>
      <c r="H7604" s="18">
        <f>SUM(G7604-F7604)</f>
        <v>13</v>
      </c>
      <c r="I7604" s="19">
        <f>H7604/F7604</f>
        <v>0.06806282722513091</v>
      </c>
      <c r="J7604" s="19">
        <f>H7604/G7604</f>
        <v>0.0637254901960784</v>
      </c>
      <c r="K7604" t="s" s="21">
        <f>IF(J7604&lt;25%,"น้อยกว่า 25%",IF(J7604&gt;=25%,"มากกว่าหรือเท่ากับ 25%",IF(J7604&gt;=35%,"มากกว่าหรือเท่ากับ 35%")))</f>
        <v>18</v>
      </c>
    </row>
    <row r="7605" s="7" customFormat="1" ht="19.15" customHeight="1">
      <c r="A7605" t="s" s="16">
        <v>7658</v>
      </c>
      <c r="B7605" s="17">
        <v>4</v>
      </c>
      <c r="C7605" s="17">
        <v>9</v>
      </c>
      <c r="D7605" t="s" s="16">
        <v>7747</v>
      </c>
      <c r="E7605" t="s" s="16">
        <v>60</v>
      </c>
      <c r="F7605" s="55">
        <v>159</v>
      </c>
      <c r="G7605" s="17">
        <v>166</v>
      </c>
      <c r="H7605" s="18">
        <f>SUM(G7605-F7605)</f>
        <v>7</v>
      </c>
      <c r="I7605" s="19">
        <f>H7605/F7605</f>
        <v>0.0440251572327044</v>
      </c>
      <c r="J7605" s="19">
        <f>H7605/G7605</f>
        <v>0.0421686746987952</v>
      </c>
      <c r="K7605" t="s" s="21">
        <f>IF(J7605&lt;25%,"น้อยกว่า 25%",IF(J7605&gt;=25%,"มากกว่าหรือเท่ากับ 25%",IF(J7605&gt;=35%,"มากกว่าหรือเท่ากับ 35%")))</f>
        <v>18</v>
      </c>
    </row>
    <row r="7606" s="7" customFormat="1" ht="19.15" customHeight="1">
      <c r="A7606" t="s" s="16">
        <v>7658</v>
      </c>
      <c r="B7606" s="17">
        <v>4</v>
      </c>
      <c r="C7606" s="17">
        <v>13</v>
      </c>
      <c r="D7606" t="s" s="16">
        <v>7748</v>
      </c>
      <c r="E7606" t="s" s="16">
        <v>48</v>
      </c>
      <c r="F7606" s="55">
        <v>138</v>
      </c>
      <c r="G7606" s="17">
        <v>143</v>
      </c>
      <c r="H7606" s="18">
        <f>SUM(G7606-F7606)</f>
        <v>5</v>
      </c>
      <c r="I7606" s="19">
        <f>H7606/F7606</f>
        <v>0.036231884057971</v>
      </c>
      <c r="J7606" s="19">
        <f>H7606/G7606</f>
        <v>0.034965034965035</v>
      </c>
      <c r="K7606" t="s" s="21">
        <f>IF(J7606&lt;25%,"น้อยกว่า 25%",IF(J7606&gt;=25%,"มากกว่าหรือเท่ากับ 25%",IF(J7606&gt;=35%,"มากกว่าหรือเท่ากับ 35%")))</f>
        <v>18</v>
      </c>
    </row>
    <row r="7607" s="7" customFormat="1" ht="19.15" customHeight="1">
      <c r="A7607" t="s" s="16">
        <v>7658</v>
      </c>
      <c r="B7607" s="17">
        <v>4</v>
      </c>
      <c r="C7607" s="17">
        <v>27</v>
      </c>
      <c r="D7607" t="s" s="16">
        <v>7749</v>
      </c>
      <c r="E7607" t="s" s="16">
        <v>155</v>
      </c>
      <c r="F7607" s="55">
        <v>116</v>
      </c>
      <c r="G7607" s="17">
        <v>124</v>
      </c>
      <c r="H7607" s="18">
        <f>SUM(G7607-F7607)</f>
        <v>8</v>
      </c>
      <c r="I7607" s="19">
        <f>H7607/F7607</f>
        <v>0.0689655172413793</v>
      </c>
      <c r="J7607" s="19">
        <f>H7607/G7607</f>
        <v>0.0645161290322581</v>
      </c>
      <c r="K7607" t="s" s="21">
        <f>IF(J7607&lt;25%,"น้อยกว่า 25%",IF(J7607&gt;=25%,"มากกว่าหรือเท่ากับ 25%",IF(J7607&gt;=35%,"มากกว่าหรือเท่ากับ 35%")))</f>
        <v>18</v>
      </c>
    </row>
    <row r="7608" s="7" customFormat="1" ht="19.15" customHeight="1">
      <c r="A7608" t="s" s="16">
        <v>7658</v>
      </c>
      <c r="B7608" s="17">
        <v>4</v>
      </c>
      <c r="C7608" s="17">
        <v>22</v>
      </c>
      <c r="D7608" t="s" s="16">
        <v>7750</v>
      </c>
      <c r="E7608" t="s" s="16">
        <v>72</v>
      </c>
      <c r="F7608" s="55">
        <v>105</v>
      </c>
      <c r="G7608" s="17">
        <v>111</v>
      </c>
      <c r="H7608" s="18">
        <f>SUM(G7608-F7608)</f>
        <v>6</v>
      </c>
      <c r="I7608" s="19">
        <f>H7608/F7608</f>
        <v>0.0571428571428571</v>
      </c>
      <c r="J7608" s="19">
        <f>H7608/G7608</f>
        <v>0.0540540540540541</v>
      </c>
      <c r="K7608" t="s" s="21">
        <f>IF(J7608&lt;25%,"น้อยกว่า 25%",IF(J7608&gt;=25%,"มากกว่าหรือเท่ากับ 25%",IF(J7608&gt;=35%,"มากกว่าหรือเท่ากับ 35%")))</f>
        <v>18</v>
      </c>
    </row>
    <row r="7609" s="7" customFormat="1" ht="19.15" customHeight="1">
      <c r="A7609" t="s" s="16">
        <v>7658</v>
      </c>
      <c r="B7609" s="17">
        <v>4</v>
      </c>
      <c r="C7609" s="17">
        <v>21</v>
      </c>
      <c r="D7609" t="s" s="16">
        <v>7751</v>
      </c>
      <c r="E7609" t="s" s="16">
        <v>76</v>
      </c>
      <c r="F7609" s="55">
        <v>65</v>
      </c>
      <c r="G7609" s="17">
        <v>72</v>
      </c>
      <c r="H7609" s="18">
        <f>SUM(G7609-F7609)</f>
        <v>7</v>
      </c>
      <c r="I7609" s="19">
        <f>H7609/F7609</f>
        <v>0.107692307692308</v>
      </c>
      <c r="J7609" s="19">
        <f>H7609/G7609</f>
        <v>0.0972222222222222</v>
      </c>
      <c r="K7609" t="s" s="21">
        <f>IF(J7609&lt;25%,"น้อยกว่า 25%",IF(J7609&gt;=25%,"มากกว่าหรือเท่ากับ 25%",IF(J7609&gt;=35%,"มากกว่าหรือเท่ากับ 35%")))</f>
        <v>18</v>
      </c>
    </row>
    <row r="7610" s="7" customFormat="1" ht="19.15" customHeight="1">
      <c r="A7610" t="s" s="16">
        <v>7658</v>
      </c>
      <c r="B7610" s="17">
        <v>4</v>
      </c>
      <c r="C7610" s="17">
        <v>23</v>
      </c>
      <c r="D7610" t="s" s="16">
        <v>7752</v>
      </c>
      <c r="E7610" t="s" s="16">
        <v>52</v>
      </c>
      <c r="F7610" s="55">
        <v>63</v>
      </c>
      <c r="G7610" s="17">
        <v>65</v>
      </c>
      <c r="H7610" s="18">
        <f>SUM(G7610-F7610)</f>
        <v>2</v>
      </c>
      <c r="I7610" s="19">
        <f>H7610/F7610</f>
        <v>0.0317460317460317</v>
      </c>
      <c r="J7610" s="19">
        <f>H7610/G7610</f>
        <v>0.0307692307692308</v>
      </c>
      <c r="K7610" t="s" s="21">
        <f>IF(J7610&lt;25%,"น้อยกว่า 25%",IF(J7610&gt;=25%,"มากกว่าหรือเท่ากับ 25%",IF(J7610&gt;=35%,"มากกว่าหรือเท่ากับ 35%")))</f>
        <v>18</v>
      </c>
    </row>
    <row r="7611" s="7" customFormat="1" ht="19.15" customHeight="1">
      <c r="A7611" t="s" s="16">
        <v>7658</v>
      </c>
      <c r="B7611" s="17">
        <v>4</v>
      </c>
      <c r="C7611" s="17">
        <v>18</v>
      </c>
      <c r="D7611" t="s" s="16">
        <v>7753</v>
      </c>
      <c r="E7611" t="s" s="16">
        <v>281</v>
      </c>
      <c r="F7611" s="55">
        <v>49</v>
      </c>
      <c r="G7611" s="17">
        <v>63</v>
      </c>
      <c r="H7611" s="18">
        <f>SUM(G7611-F7611)</f>
        <v>14</v>
      </c>
      <c r="I7611" s="19">
        <f>H7611/F7611</f>
        <v>0.285714285714286</v>
      </c>
      <c r="J7611" s="19">
        <f>H7611/G7611</f>
        <v>0.222222222222222</v>
      </c>
      <c r="K7611" t="s" s="21">
        <f>IF(J7611&lt;25%,"น้อยกว่า 25%",IF(J7611&gt;=25%,"มากกว่าหรือเท่ากับ 25%",IF(J7611&gt;=35%,"มากกว่าหรือเท่ากับ 35%")))</f>
        <v>18</v>
      </c>
    </row>
    <row r="7612" s="7" customFormat="1" ht="19.15" customHeight="1">
      <c r="A7612" t="s" s="16">
        <v>7658</v>
      </c>
      <c r="B7612" s="17">
        <v>4</v>
      </c>
      <c r="C7612" s="17">
        <v>20</v>
      </c>
      <c r="D7612" t="s" s="16">
        <v>7754</v>
      </c>
      <c r="E7612" t="s" s="16">
        <v>375</v>
      </c>
      <c r="F7612" s="55">
        <v>61</v>
      </c>
      <c r="G7612" s="17">
        <v>62</v>
      </c>
      <c r="H7612" s="18">
        <f>SUM(G7612-F7612)</f>
        <v>1</v>
      </c>
      <c r="I7612" s="19">
        <f>H7612/F7612</f>
        <v>0.0163934426229508</v>
      </c>
      <c r="J7612" s="19">
        <f>H7612/G7612</f>
        <v>0.0161290322580645</v>
      </c>
      <c r="K7612" t="s" s="21">
        <f>IF(J7612&lt;25%,"น้อยกว่า 25%",IF(J7612&gt;=25%,"มากกว่าหรือเท่ากับ 25%",IF(J7612&gt;=35%,"มากกว่าหรือเท่ากับ 35%")))</f>
        <v>18</v>
      </c>
    </row>
    <row r="7613" s="7" customFormat="1" ht="19.15" customHeight="1">
      <c r="A7613" t="s" s="16">
        <v>7658</v>
      </c>
      <c r="B7613" s="17">
        <v>4</v>
      </c>
      <c r="C7613" s="17">
        <v>17</v>
      </c>
      <c r="D7613" t="s" s="16">
        <v>7755</v>
      </c>
      <c r="E7613" t="s" s="16">
        <v>40</v>
      </c>
      <c r="F7613" s="55">
        <v>46</v>
      </c>
      <c r="G7613" s="17">
        <v>49</v>
      </c>
      <c r="H7613" s="18">
        <f>SUM(G7613-F7613)</f>
        <v>3</v>
      </c>
      <c r="I7613" s="19">
        <f>H7613/F7613</f>
        <v>0.0652173913043478</v>
      </c>
      <c r="J7613" s="19">
        <f>H7613/G7613</f>
        <v>0.0612244897959184</v>
      </c>
      <c r="K7613" t="s" s="21">
        <f>IF(J7613&lt;25%,"น้อยกว่า 25%",IF(J7613&gt;=25%,"มากกว่าหรือเท่ากับ 25%",IF(J7613&gt;=35%,"มากกว่าหรือเท่ากับ 35%")))</f>
        <v>18</v>
      </c>
    </row>
    <row r="7614" s="7" customFormat="1" ht="19.15" customHeight="1">
      <c r="A7614" t="s" s="16">
        <v>7658</v>
      </c>
      <c r="B7614" s="17">
        <v>4</v>
      </c>
      <c r="C7614" s="17">
        <v>24</v>
      </c>
      <c r="D7614" t="s" s="16">
        <v>7756</v>
      </c>
      <c r="E7614" t="s" s="16">
        <v>147</v>
      </c>
      <c r="F7614" s="55">
        <v>45</v>
      </c>
      <c r="G7614" s="17">
        <v>47</v>
      </c>
      <c r="H7614" s="18">
        <f>SUM(G7614-F7614)</f>
        <v>2</v>
      </c>
      <c r="I7614" s="19">
        <f>H7614/F7614</f>
        <v>0.0444444444444444</v>
      </c>
      <c r="J7614" s="19">
        <f>H7614/G7614</f>
        <v>0.0425531914893617</v>
      </c>
      <c r="K7614" t="s" s="21">
        <f>IF(J7614&lt;25%,"น้อยกว่า 25%",IF(J7614&gt;=25%,"มากกว่าหรือเท่ากับ 25%",IF(J7614&gt;=35%,"มากกว่าหรือเท่ากับ 35%")))</f>
        <v>18</v>
      </c>
    </row>
    <row r="7615" s="7" customFormat="1" ht="19.15" customHeight="1">
      <c r="A7615" t="s" s="16">
        <v>7658</v>
      </c>
      <c r="B7615" s="17">
        <v>4</v>
      </c>
      <c r="C7615" s="17">
        <v>15</v>
      </c>
      <c r="D7615" t="s" s="16">
        <v>7757</v>
      </c>
      <c r="E7615" t="s" s="16">
        <v>44</v>
      </c>
      <c r="F7615" s="55">
        <v>43</v>
      </c>
      <c r="G7615" s="17">
        <v>45</v>
      </c>
      <c r="H7615" s="18">
        <f>SUM(G7615-F7615)</f>
        <v>2</v>
      </c>
      <c r="I7615" s="19">
        <f>H7615/F7615</f>
        <v>0.0465116279069767</v>
      </c>
      <c r="J7615" s="19">
        <f>H7615/G7615</f>
        <v>0.0444444444444444</v>
      </c>
      <c r="K7615" t="s" s="21">
        <f>IF(J7615&lt;25%,"น้อยกว่า 25%",IF(J7615&gt;=25%,"มากกว่าหรือเท่ากับ 25%",IF(J7615&gt;=35%,"มากกว่าหรือเท่ากับ 35%")))</f>
        <v>18</v>
      </c>
    </row>
    <row r="7616" s="7" customFormat="1" ht="19.15" customHeight="1">
      <c r="A7616" t="s" s="16">
        <v>7658</v>
      </c>
      <c r="B7616" s="17">
        <v>4</v>
      </c>
      <c r="C7616" s="17">
        <v>25</v>
      </c>
      <c r="D7616" t="s" s="16">
        <v>7758</v>
      </c>
      <c r="E7616" t="s" s="16">
        <v>116</v>
      </c>
      <c r="F7616" s="55">
        <v>29</v>
      </c>
      <c r="G7616" s="17">
        <v>30</v>
      </c>
      <c r="H7616" s="18">
        <f>SUM(G7616-F7616)</f>
        <v>1</v>
      </c>
      <c r="I7616" s="19">
        <f>H7616/F7616</f>
        <v>0.0344827586206897</v>
      </c>
      <c r="J7616" s="19">
        <f>H7616/G7616</f>
        <v>0.0333333333333333</v>
      </c>
      <c r="K7616" t="s" s="21">
        <f>IF(J7616&lt;25%,"น้อยกว่า 25%",IF(J7616&gt;=25%,"มากกว่าหรือเท่ากับ 25%",IF(J7616&gt;=35%,"มากกว่าหรือเท่ากับ 35%")))</f>
        <v>18</v>
      </c>
    </row>
    <row r="7617" s="7" customFormat="1" ht="19.15" customHeight="1">
      <c r="A7617" t="s" s="16">
        <v>7658</v>
      </c>
      <c r="B7617" s="17">
        <v>4</v>
      </c>
      <c r="C7617" s="17">
        <v>26</v>
      </c>
      <c r="D7617" t="s" s="16">
        <v>7759</v>
      </c>
      <c r="E7617" t="s" s="16">
        <v>68</v>
      </c>
      <c r="F7617" s="55">
        <v>29</v>
      </c>
      <c r="G7617" s="17">
        <v>30</v>
      </c>
      <c r="H7617" s="18">
        <f>SUM(G7617-F7617)</f>
        <v>1</v>
      </c>
      <c r="I7617" s="19">
        <f>H7617/F7617</f>
        <v>0.0344827586206897</v>
      </c>
      <c r="J7617" s="19">
        <f>H7617/G7617</f>
        <v>0.0333333333333333</v>
      </c>
      <c r="K7617" t="s" s="21">
        <f>IF(J7617&lt;25%,"น้อยกว่า 25%",IF(J7617&gt;=25%,"มากกว่าหรือเท่ากับ 25%",IF(J7617&gt;=35%,"มากกว่าหรือเท่ากับ 35%")))</f>
        <v>18</v>
      </c>
    </row>
    <row r="7618" s="7" customFormat="1" ht="19.15" customHeight="1">
      <c r="A7618" t="s" s="16">
        <v>7658</v>
      </c>
      <c r="B7618" s="17">
        <v>4</v>
      </c>
      <c r="C7618" s="17">
        <v>16</v>
      </c>
      <c r="D7618" t="s" s="16">
        <v>7760</v>
      </c>
      <c r="E7618" t="s" s="16">
        <v>66</v>
      </c>
      <c r="F7618" s="55">
        <v>20</v>
      </c>
      <c r="G7618" s="17">
        <v>24</v>
      </c>
      <c r="H7618" s="18">
        <f>SUM(G7618-F7618)</f>
        <v>4</v>
      </c>
      <c r="I7618" s="19">
        <f>H7618/F7618</f>
        <v>0.2</v>
      </c>
      <c r="J7618" s="19">
        <f>H7618/G7618</f>
        <v>0.166666666666667</v>
      </c>
      <c r="K7618" t="s" s="21">
        <f>IF(J7618&lt;25%,"น้อยกว่า 25%",IF(J7618&gt;=25%,"มากกว่าหรือเท่ากับ 25%",IF(J7618&gt;=35%,"มากกว่าหรือเท่ากับ 35%")))</f>
        <v>18</v>
      </c>
    </row>
    <row r="7619" s="7" customFormat="1" ht="19.15" customHeight="1">
      <c r="A7619" t="s" s="16">
        <v>7658</v>
      </c>
      <c r="B7619" s="17">
        <v>4</v>
      </c>
      <c r="C7619" s="17">
        <v>19</v>
      </c>
      <c r="D7619" t="s" s="16">
        <v>7761</v>
      </c>
      <c r="E7619" t="s" s="16">
        <v>248</v>
      </c>
      <c r="F7619" s="55">
        <v>18</v>
      </c>
      <c r="G7619" s="17">
        <v>20</v>
      </c>
      <c r="H7619" s="18">
        <f>SUM(G7619-F7619)</f>
        <v>2</v>
      </c>
      <c r="I7619" s="19">
        <f>H7619/F7619</f>
        <v>0.111111111111111</v>
      </c>
      <c r="J7619" s="19">
        <f>H7619/G7619</f>
        <v>0.1</v>
      </c>
      <c r="K7619" t="s" s="21">
        <f>IF(J7619&lt;25%,"น้อยกว่า 25%",IF(J7619&gt;=25%,"มากกว่าหรือเท่ากับ 25%",IF(J7619&gt;=35%,"มากกว่าหรือเท่ากับ 35%")))</f>
        <v>18</v>
      </c>
    </row>
    <row r="7620" s="7" customFormat="1" ht="19.15" customHeight="1">
      <c r="A7620" t="s" s="16">
        <v>7658</v>
      </c>
      <c r="B7620" s="17">
        <v>4</v>
      </c>
      <c r="C7620" s="17">
        <v>12</v>
      </c>
      <c r="D7620" t="s" s="16">
        <v>7762</v>
      </c>
      <c r="E7620" t="s" s="16">
        <v>36</v>
      </c>
      <c r="F7620" s="37">
        <v>0</v>
      </c>
      <c r="G7620" s="17">
        <v>0</v>
      </c>
      <c r="H7620" s="18">
        <f>SUM(G7620-F7620)</f>
        <v>0</v>
      </c>
      <c r="I7620" s="19">
        <f>H7620/F7620</f>
      </c>
      <c r="J7620" s="19">
        <f>H7620/G7620</f>
      </c>
      <c r="K7620" s="24">
        <f>IF(J7620&lt;25%,"น้อยกว่า 25%",IF(J7620&gt;=25%,"มากกว่าหรือเท่ากับ 25%",IF(J7620&gt;=35%,"มากกว่าหรือเท่ากับ 35%")))</f>
      </c>
    </row>
    <row r="7621" s="7" customFormat="1" ht="19.15" customHeight="1">
      <c r="A7621" t="s" s="16">
        <v>7658</v>
      </c>
      <c r="B7621" s="17">
        <v>3</v>
      </c>
      <c r="C7621" s="17">
        <v>15</v>
      </c>
      <c r="D7621" t="s" s="16">
        <v>7763</v>
      </c>
      <c r="E7621" t="s" s="16">
        <v>66</v>
      </c>
      <c r="F7621" s="58">
        <v>175</v>
      </c>
      <c r="G7621" s="32">
        <v>173</v>
      </c>
      <c r="H7621" s="18">
        <f>SUM(G7621-F7621)</f>
        <v>-2</v>
      </c>
      <c r="I7621" s="19">
        <f>H7621/F7621</f>
        <v>-0.0114285714285714</v>
      </c>
      <c r="J7621" s="19">
        <f>H7621/G7621</f>
        <v>-0.0115606936416185</v>
      </c>
    </row>
    <row r="7622" s="7" customFormat="1" ht="19.15" customHeight="1">
      <c r="A7622" t="s" s="16">
        <v>7658</v>
      </c>
      <c r="B7622" s="17">
        <v>1</v>
      </c>
      <c r="C7622" s="17">
        <v>17</v>
      </c>
      <c r="D7622" t="s" s="16">
        <v>7764</v>
      </c>
      <c r="E7622" t="s" s="16">
        <v>74</v>
      </c>
      <c r="F7622" s="59">
        <v>21</v>
      </c>
      <c r="G7622" s="30">
        <v>43</v>
      </c>
      <c r="H7622" s="18">
        <f>SUM(G7622-F7622)</f>
        <v>22</v>
      </c>
      <c r="I7622" s="19">
        <f>H7622/F7622</f>
        <v>1.04761904761905</v>
      </c>
      <c r="J7622" s="19">
        <f>H7622/G7622</f>
        <v>0.511627906976744</v>
      </c>
      <c r="K7622" t="s" s="21">
        <f>IF(J7622&lt;25%,"น้อยกว่า 25%",IF(J7622&gt;=25%,"มากกว่าหรือเท่ากับ 25%",IF(J7622&gt;=35%,"มากกว่าหรือเท่ากับ 35%")))</f>
        <v>122</v>
      </c>
    </row>
    <row r="7623" s="7" customFormat="1" ht="19.15" customHeight="1">
      <c r="A7623" t="s" s="16">
        <v>7765</v>
      </c>
      <c r="B7623" s="17">
        <v>1</v>
      </c>
      <c r="C7623" s="17">
        <v>8</v>
      </c>
      <c r="D7623" t="s" s="16">
        <v>7766</v>
      </c>
      <c r="E7623" t="s" s="16">
        <v>26</v>
      </c>
      <c r="F7623" s="58">
        <v>24617</v>
      </c>
      <c r="G7623" s="32">
        <v>24214</v>
      </c>
      <c r="H7623" s="18">
        <f>SUM(G7623-F7623)</f>
        <v>-403</v>
      </c>
      <c r="I7623" s="19">
        <f>H7623/F7623</f>
        <v>-0.0163708006662063</v>
      </c>
      <c r="J7623" s="19">
        <f>H7623/G7623</f>
        <v>-0.0166432642273065</v>
      </c>
    </row>
    <row r="7624" s="7" customFormat="1" ht="19.15" customHeight="1">
      <c r="A7624" t="s" s="16">
        <v>7765</v>
      </c>
      <c r="B7624" s="17">
        <v>1</v>
      </c>
      <c r="C7624" s="17">
        <v>10</v>
      </c>
      <c r="D7624" t="s" s="16">
        <v>7767</v>
      </c>
      <c r="E7624" t="s" s="16">
        <v>76</v>
      </c>
      <c r="F7624" s="58">
        <v>385</v>
      </c>
      <c r="G7624" s="32">
        <v>266</v>
      </c>
      <c r="H7624" s="18">
        <f>SUM(G7624-F7624)</f>
        <v>-119</v>
      </c>
      <c r="I7624" s="19">
        <f>H7624/F7624</f>
        <v>-0.309090909090909</v>
      </c>
      <c r="J7624" s="19">
        <f>H7624/G7624</f>
        <v>-0.447368421052632</v>
      </c>
    </row>
    <row r="7625" s="7" customFormat="1" ht="19.15" customHeight="1">
      <c r="A7625" t="s" s="16">
        <v>7765</v>
      </c>
      <c r="B7625" s="17">
        <v>1</v>
      </c>
      <c r="C7625" s="17">
        <v>4</v>
      </c>
      <c r="D7625" t="s" s="16">
        <v>7768</v>
      </c>
      <c r="E7625" t="s" s="16">
        <v>48</v>
      </c>
      <c r="F7625" s="58">
        <v>342</v>
      </c>
      <c r="G7625" s="32">
        <v>257</v>
      </c>
      <c r="H7625" s="18">
        <f>SUM(G7625-F7625)</f>
        <v>-85</v>
      </c>
      <c r="I7625" s="19">
        <f>H7625/F7625</f>
        <v>-0.248538011695906</v>
      </c>
      <c r="J7625" s="19">
        <f>H7625/G7625</f>
        <v>-0.330739299610895</v>
      </c>
    </row>
    <row r="7626" s="7" customFormat="1" ht="19.15" customHeight="1">
      <c r="A7626" t="s" s="16">
        <v>7765</v>
      </c>
      <c r="B7626" s="17">
        <v>3</v>
      </c>
      <c r="C7626" s="17">
        <v>11</v>
      </c>
      <c r="D7626" t="s" s="16">
        <v>7769</v>
      </c>
      <c r="E7626" t="s" s="16">
        <v>22</v>
      </c>
      <c r="F7626" s="58">
        <v>15692</v>
      </c>
      <c r="G7626" s="32">
        <v>15621</v>
      </c>
      <c r="H7626" s="18">
        <f>SUM(G7626-F7626)</f>
        <v>-71</v>
      </c>
      <c r="I7626" s="19">
        <f>H7626/F7626</f>
        <v>-0.00452459852153964</v>
      </c>
      <c r="J7626" s="19">
        <f>H7626/G7626</f>
        <v>-0.00454516356187184</v>
      </c>
    </row>
    <row r="7627" s="7" customFormat="1" ht="19.15" customHeight="1">
      <c r="A7627" t="s" s="16">
        <v>7765</v>
      </c>
      <c r="B7627" s="17">
        <v>3</v>
      </c>
      <c r="C7627" s="17">
        <v>19</v>
      </c>
      <c r="D7627" t="s" s="16">
        <v>7770</v>
      </c>
      <c r="E7627" t="s" s="16">
        <v>72</v>
      </c>
      <c r="F7627" s="58">
        <v>464</v>
      </c>
      <c r="G7627" s="32">
        <v>437</v>
      </c>
      <c r="H7627" s="18">
        <f>SUM(G7627-F7627)</f>
        <v>-27</v>
      </c>
      <c r="I7627" s="19">
        <f>H7627/F7627</f>
        <v>-0.0581896551724138</v>
      </c>
      <c r="J7627" s="19">
        <f>H7627/G7627</f>
        <v>-0.0617848970251716</v>
      </c>
    </row>
    <row r="7628" s="7" customFormat="1" ht="19.15" customHeight="1">
      <c r="A7628" t="s" s="16">
        <v>7765</v>
      </c>
      <c r="B7628" s="17">
        <v>1</v>
      </c>
      <c r="C7628" s="17">
        <v>17</v>
      </c>
      <c r="D7628" t="s" s="16">
        <v>7771</v>
      </c>
      <c r="E7628" t="s" s="16">
        <v>112</v>
      </c>
      <c r="F7628" s="58">
        <v>160</v>
      </c>
      <c r="G7628" s="32">
        <v>141</v>
      </c>
      <c r="H7628" s="18">
        <f>SUM(G7628-F7628)</f>
        <v>-19</v>
      </c>
      <c r="I7628" s="19">
        <f>H7628/F7628</f>
        <v>-0.11875</v>
      </c>
      <c r="J7628" s="19">
        <f>H7628/G7628</f>
        <v>-0.134751773049645</v>
      </c>
    </row>
    <row r="7629" s="7" customFormat="1" ht="19.15" customHeight="1">
      <c r="A7629" t="s" s="16">
        <v>7765</v>
      </c>
      <c r="B7629" s="17">
        <v>1</v>
      </c>
      <c r="C7629" s="17">
        <v>20</v>
      </c>
      <c r="D7629" t="s" s="16">
        <v>7772</v>
      </c>
      <c r="E7629" t="s" s="16">
        <v>56</v>
      </c>
      <c r="F7629" s="58">
        <v>46</v>
      </c>
      <c r="G7629" s="32">
        <v>34</v>
      </c>
      <c r="H7629" s="18">
        <f>SUM(G7629-F7629)</f>
        <v>-12</v>
      </c>
      <c r="I7629" s="19">
        <f>H7629/F7629</f>
        <v>-0.260869565217391</v>
      </c>
      <c r="J7629" s="19">
        <f>H7629/G7629</f>
        <v>-0.352941176470588</v>
      </c>
    </row>
    <row r="7630" s="7" customFormat="1" ht="19.15" customHeight="1">
      <c r="A7630" t="s" s="16">
        <v>7765</v>
      </c>
      <c r="B7630" s="17">
        <v>1</v>
      </c>
      <c r="C7630" s="17">
        <v>15</v>
      </c>
      <c r="D7630" t="s" s="16">
        <v>7773</v>
      </c>
      <c r="E7630" t="s" s="16">
        <v>60</v>
      </c>
      <c r="F7630" s="58">
        <v>135</v>
      </c>
      <c r="G7630" s="32">
        <v>127</v>
      </c>
      <c r="H7630" s="18">
        <f>SUM(G7630-F7630)</f>
        <v>-8</v>
      </c>
      <c r="I7630" s="19">
        <f>H7630/F7630</f>
        <v>-0.0592592592592593</v>
      </c>
      <c r="J7630" s="19">
        <f>H7630/G7630</f>
        <v>-0.062992125984252</v>
      </c>
    </row>
    <row r="7631" s="7" customFormat="1" ht="19.15" customHeight="1">
      <c r="A7631" t="s" s="16">
        <v>7765</v>
      </c>
      <c r="B7631" s="17">
        <v>1</v>
      </c>
      <c r="C7631" s="17">
        <v>23</v>
      </c>
      <c r="D7631" t="s" s="16">
        <v>7774</v>
      </c>
      <c r="E7631" t="s" s="16">
        <v>147</v>
      </c>
      <c r="F7631" s="58">
        <v>70</v>
      </c>
      <c r="G7631" s="32">
        <v>64</v>
      </c>
      <c r="H7631" s="18">
        <f>SUM(G7631-F7631)</f>
        <v>-6</v>
      </c>
      <c r="I7631" s="19">
        <f>H7631/F7631</f>
        <v>-0.0857142857142857</v>
      </c>
      <c r="J7631" s="19">
        <f>H7631/G7631</f>
        <v>-0.09375</v>
      </c>
    </row>
    <row r="7632" s="7" customFormat="1" ht="19.15" customHeight="1">
      <c r="A7632" t="s" s="16">
        <v>7765</v>
      </c>
      <c r="B7632" s="17">
        <v>3</v>
      </c>
      <c r="C7632" s="17">
        <v>4</v>
      </c>
      <c r="D7632" t="s" s="16">
        <v>7775</v>
      </c>
      <c r="E7632" t="s" s="16">
        <v>60</v>
      </c>
      <c r="F7632" s="58">
        <v>227</v>
      </c>
      <c r="G7632" s="32">
        <v>222</v>
      </c>
      <c r="H7632" s="18">
        <f>SUM(G7632-F7632)</f>
        <v>-5</v>
      </c>
      <c r="I7632" s="19">
        <f>H7632/F7632</f>
        <v>-0.0220264317180617</v>
      </c>
      <c r="J7632" s="19">
        <f>H7632/G7632</f>
        <v>-0.0225225225225225</v>
      </c>
    </row>
    <row r="7633" s="7" customFormat="1" ht="19.15" customHeight="1">
      <c r="A7633" t="s" s="16">
        <v>7765</v>
      </c>
      <c r="B7633" s="17">
        <v>1</v>
      </c>
      <c r="C7633" s="17">
        <v>9</v>
      </c>
      <c r="D7633" t="s" s="16">
        <v>7776</v>
      </c>
      <c r="E7633" t="s" s="16">
        <v>20</v>
      </c>
      <c r="F7633" s="55">
        <v>38636</v>
      </c>
      <c r="G7633" s="17">
        <v>39158</v>
      </c>
      <c r="H7633" s="18">
        <f>SUM(G7633-F7633)</f>
        <v>522</v>
      </c>
      <c r="I7633" s="19">
        <f>H7633/F7633</f>
        <v>0.0135107153949684</v>
      </c>
      <c r="J7633" s="19">
        <f>H7633/G7633</f>
        <v>0.013330609326319</v>
      </c>
      <c r="K7633" t="s" s="21">
        <f>IF(J7633&lt;25%,"น้อยกว่า 25%",IF(J7633&gt;=25%,"มากกว่าหรือเท่ากับ 25%",IF(J7633&gt;=35%,"มากกว่าหรือเท่ากับ 35%")))</f>
        <v>18</v>
      </c>
    </row>
    <row r="7634" s="7" customFormat="1" ht="19.15" customHeight="1">
      <c r="A7634" t="s" s="16">
        <v>7765</v>
      </c>
      <c r="B7634" s="17">
        <v>1</v>
      </c>
      <c r="C7634" s="17">
        <v>14</v>
      </c>
      <c r="D7634" t="s" s="16">
        <v>7777</v>
      </c>
      <c r="E7634" t="s" s="16">
        <v>22</v>
      </c>
      <c r="F7634" s="55">
        <v>18028</v>
      </c>
      <c r="G7634" s="17">
        <v>18196</v>
      </c>
      <c r="H7634" s="18">
        <f>SUM(G7634-F7634)</f>
        <v>168</v>
      </c>
      <c r="I7634" s="19">
        <f>H7634/F7634</f>
        <v>0.00931883736410029</v>
      </c>
      <c r="J7634" s="19">
        <f>H7634/G7634</f>
        <v>0.00923279841723456</v>
      </c>
      <c r="K7634" t="s" s="21">
        <f>IF(J7634&lt;25%,"น้อยกว่า 25%",IF(J7634&gt;=25%,"มากกว่าหรือเท่ากับ 25%",IF(J7634&gt;=35%,"มากกว่าหรือเท่ากับ 35%")))</f>
        <v>18</v>
      </c>
    </row>
    <row r="7635" s="7" customFormat="1" ht="19.15" customHeight="1">
      <c r="A7635" t="s" s="16">
        <v>7765</v>
      </c>
      <c r="B7635" s="17">
        <v>1</v>
      </c>
      <c r="C7635" s="17">
        <v>3</v>
      </c>
      <c r="D7635" t="s" s="16">
        <v>7778</v>
      </c>
      <c r="E7635" t="s" s="16">
        <v>17</v>
      </c>
      <c r="F7635" s="55">
        <v>10566</v>
      </c>
      <c r="G7635" s="17">
        <v>10848</v>
      </c>
      <c r="H7635" s="18">
        <f>SUM(G7635-F7635)</f>
        <v>282</v>
      </c>
      <c r="I7635" s="19">
        <f>H7635/F7635</f>
        <v>0.0266893810335037</v>
      </c>
      <c r="J7635" s="19">
        <f>H7635/G7635</f>
        <v>0.0259955752212389</v>
      </c>
      <c r="K7635" t="s" s="21">
        <f>IF(J7635&lt;25%,"น้อยกว่า 25%",IF(J7635&gt;=25%,"มากกว่าหรือเท่ากับ 25%",IF(J7635&gt;=35%,"มากกว่าหรือเท่ากับ 35%")))</f>
        <v>18</v>
      </c>
    </row>
    <row r="7636" s="7" customFormat="1" ht="19.15" customHeight="1">
      <c r="A7636" t="s" s="16">
        <v>7765</v>
      </c>
      <c r="B7636" s="17">
        <v>1</v>
      </c>
      <c r="C7636" s="17">
        <v>6</v>
      </c>
      <c r="D7636" t="s" s="16">
        <v>7779</v>
      </c>
      <c r="E7636" t="s" s="16">
        <v>28</v>
      </c>
      <c r="F7636" s="55">
        <v>2702</v>
      </c>
      <c r="G7636" s="17">
        <v>2788</v>
      </c>
      <c r="H7636" s="18">
        <f>SUM(G7636-F7636)</f>
        <v>86</v>
      </c>
      <c r="I7636" s="19">
        <f>H7636/F7636</f>
        <v>0.0318282753515914</v>
      </c>
      <c r="J7636" s="19">
        <f>H7636/G7636</f>
        <v>0.0308464849354376</v>
      </c>
      <c r="K7636" t="s" s="21">
        <f>IF(J7636&lt;25%,"น้อยกว่า 25%",IF(J7636&gt;=25%,"มากกว่าหรือเท่ากับ 25%",IF(J7636&gt;=35%,"มากกว่าหรือเท่ากับ 35%")))</f>
        <v>18</v>
      </c>
    </row>
    <row r="7637" s="7" customFormat="1" ht="19.15" customHeight="1">
      <c r="A7637" t="s" s="16">
        <v>7765</v>
      </c>
      <c r="B7637" s="17">
        <v>1</v>
      </c>
      <c r="C7637" s="17">
        <v>22</v>
      </c>
      <c r="D7637" t="s" s="16">
        <v>7780</v>
      </c>
      <c r="E7637" t="s" s="16">
        <v>34</v>
      </c>
      <c r="F7637" s="55">
        <v>1641</v>
      </c>
      <c r="G7637" s="17">
        <v>1727</v>
      </c>
      <c r="H7637" s="18">
        <f>SUM(G7637-F7637)</f>
        <v>86</v>
      </c>
      <c r="I7637" s="19">
        <f>H7637/F7637</f>
        <v>0.0524070688604509</v>
      </c>
      <c r="J7637" s="19">
        <f>H7637/G7637</f>
        <v>0.0497973364215402</v>
      </c>
      <c r="K7637" t="s" s="21">
        <f>IF(J7637&lt;25%,"น้อยกว่า 25%",IF(J7637&gt;=25%,"มากกว่าหรือเท่ากับ 25%",IF(J7637&gt;=35%,"มากกว่าหรือเท่ากับ 35%")))</f>
        <v>18</v>
      </c>
    </row>
    <row r="7638" s="7" customFormat="1" ht="19.15" customHeight="1">
      <c r="A7638" t="s" s="16">
        <v>7765</v>
      </c>
      <c r="B7638" s="17">
        <v>1</v>
      </c>
      <c r="C7638" s="17">
        <v>2</v>
      </c>
      <c r="D7638" t="s" s="16">
        <v>7781</v>
      </c>
      <c r="E7638" t="s" s="16">
        <v>38</v>
      </c>
      <c r="F7638" s="55">
        <v>1162</v>
      </c>
      <c r="G7638" s="17">
        <v>1189</v>
      </c>
      <c r="H7638" s="18">
        <f>SUM(G7638-F7638)</f>
        <v>27</v>
      </c>
      <c r="I7638" s="19">
        <f>H7638/F7638</f>
        <v>0.0232358003442341</v>
      </c>
      <c r="J7638" s="19">
        <f>H7638/G7638</f>
        <v>0.0227081581160639</v>
      </c>
      <c r="K7638" t="s" s="21">
        <f>IF(J7638&lt;25%,"น้อยกว่า 25%",IF(J7638&gt;=25%,"มากกว่าหรือเท่ากับ 25%",IF(J7638&gt;=35%,"มากกว่าหรือเท่ากับ 35%")))</f>
        <v>18</v>
      </c>
    </row>
    <row r="7639" s="7" customFormat="1" ht="19.15" customHeight="1">
      <c r="A7639" t="s" s="16">
        <v>7765</v>
      </c>
      <c r="B7639" s="17">
        <v>1</v>
      </c>
      <c r="C7639" s="17">
        <v>11</v>
      </c>
      <c r="D7639" t="s" s="16">
        <v>7782</v>
      </c>
      <c r="E7639" t="s" s="16">
        <v>64</v>
      </c>
      <c r="F7639" s="55">
        <v>364</v>
      </c>
      <c r="G7639" s="17">
        <v>385</v>
      </c>
      <c r="H7639" s="18">
        <f>SUM(G7639-F7639)</f>
        <v>21</v>
      </c>
      <c r="I7639" s="19">
        <f>H7639/F7639</f>
        <v>0.0576923076923077</v>
      </c>
      <c r="J7639" s="19">
        <f>H7639/G7639</f>
        <v>0.0545454545454545</v>
      </c>
      <c r="K7639" t="s" s="21">
        <f>IF(J7639&lt;25%,"น้อยกว่า 25%",IF(J7639&gt;=25%,"มากกว่าหรือเท่ากับ 25%",IF(J7639&gt;=35%,"มากกว่าหรือเท่ากับ 35%")))</f>
        <v>18</v>
      </c>
    </row>
    <row r="7640" s="7" customFormat="1" ht="19.15" customHeight="1">
      <c r="A7640" t="s" s="16">
        <v>7765</v>
      </c>
      <c r="B7640" s="17">
        <v>1</v>
      </c>
      <c r="C7640" s="17">
        <v>7</v>
      </c>
      <c r="D7640" t="s" s="16">
        <v>7783</v>
      </c>
      <c r="E7640" t="s" s="16">
        <v>101</v>
      </c>
      <c r="F7640" s="55">
        <v>311</v>
      </c>
      <c r="G7640" s="17">
        <v>376</v>
      </c>
      <c r="H7640" s="18">
        <f>SUM(G7640-F7640)</f>
        <v>65</v>
      </c>
      <c r="I7640" s="19">
        <f>H7640/F7640</f>
        <v>0.209003215434084</v>
      </c>
      <c r="J7640" s="19">
        <f>H7640/G7640</f>
        <v>0.172872340425532</v>
      </c>
      <c r="K7640" t="s" s="21">
        <f>IF(J7640&lt;25%,"น้อยกว่า 25%",IF(J7640&gt;=25%,"มากกว่าหรือเท่ากับ 25%",IF(J7640&gt;=35%,"มากกว่าหรือเท่ากับ 35%")))</f>
        <v>18</v>
      </c>
    </row>
    <row r="7641" s="7" customFormat="1" ht="19.15" customHeight="1">
      <c r="A7641" t="s" s="16">
        <v>7765</v>
      </c>
      <c r="B7641" s="17">
        <v>1</v>
      </c>
      <c r="C7641" s="17">
        <v>13</v>
      </c>
      <c r="D7641" t="s" s="16">
        <v>7784</v>
      </c>
      <c r="E7641" t="s" s="16">
        <v>30</v>
      </c>
      <c r="F7641" s="55">
        <v>303</v>
      </c>
      <c r="G7641" s="17">
        <v>331</v>
      </c>
      <c r="H7641" s="18">
        <f>SUM(G7641-F7641)</f>
        <v>28</v>
      </c>
      <c r="I7641" s="19">
        <f>H7641/F7641</f>
        <v>0.0924092409240924</v>
      </c>
      <c r="J7641" s="19">
        <f>H7641/G7641</f>
        <v>0.0845921450151057</v>
      </c>
      <c r="K7641" t="s" s="21">
        <f>IF(J7641&lt;25%,"น้อยกว่า 25%",IF(J7641&gt;=25%,"มากกว่าหรือเท่ากับ 25%",IF(J7641&gt;=35%,"มากกว่าหรือเท่ากับ 35%")))</f>
        <v>18</v>
      </c>
    </row>
    <row r="7642" s="7" customFormat="1" ht="19.15" customHeight="1">
      <c r="A7642" t="s" s="16">
        <v>7765</v>
      </c>
      <c r="B7642" s="17">
        <v>3</v>
      </c>
      <c r="C7642" s="17">
        <v>15</v>
      </c>
      <c r="D7642" t="s" s="16">
        <v>7785</v>
      </c>
      <c r="E7642" t="s" s="16">
        <v>173</v>
      </c>
      <c r="F7642" s="58">
        <v>178</v>
      </c>
      <c r="G7642" s="32">
        <v>175</v>
      </c>
      <c r="H7642" s="18">
        <f>SUM(G7642-F7642)</f>
        <v>-3</v>
      </c>
      <c r="I7642" s="19">
        <f>H7642/F7642</f>
        <v>-0.0168539325842697</v>
      </c>
      <c r="J7642" s="19">
        <f>H7642/G7642</f>
        <v>-0.0171428571428571</v>
      </c>
    </row>
    <row r="7643" s="7" customFormat="1" ht="19.15" customHeight="1">
      <c r="A7643" t="s" s="16">
        <v>7765</v>
      </c>
      <c r="B7643" s="17">
        <v>3</v>
      </c>
      <c r="C7643" s="17">
        <v>16</v>
      </c>
      <c r="D7643" t="s" s="16">
        <v>7786</v>
      </c>
      <c r="E7643" t="s" s="16">
        <v>48</v>
      </c>
      <c r="F7643" s="58">
        <v>144</v>
      </c>
      <c r="G7643" s="32">
        <v>141</v>
      </c>
      <c r="H7643" s="18">
        <f>SUM(G7643-F7643)</f>
        <v>-3</v>
      </c>
      <c r="I7643" s="19">
        <f>H7643/F7643</f>
        <v>-0.0208333333333333</v>
      </c>
      <c r="J7643" s="19">
        <f>H7643/G7643</f>
        <v>-0.0212765957446809</v>
      </c>
    </row>
    <row r="7644" s="7" customFormat="1" ht="19.15" customHeight="1">
      <c r="A7644" t="s" s="16">
        <v>7765</v>
      </c>
      <c r="B7644" s="17">
        <v>1</v>
      </c>
      <c r="C7644" s="17">
        <v>1</v>
      </c>
      <c r="D7644" t="s" s="16">
        <v>7787</v>
      </c>
      <c r="E7644" t="s" s="16">
        <v>44</v>
      </c>
      <c r="F7644" s="55">
        <v>227</v>
      </c>
      <c r="G7644" s="17">
        <v>234</v>
      </c>
      <c r="H7644" s="18">
        <f>SUM(G7644-F7644)</f>
        <v>7</v>
      </c>
      <c r="I7644" s="19">
        <f>H7644/F7644</f>
        <v>0.0308370044052863</v>
      </c>
      <c r="J7644" s="19">
        <f>H7644/G7644</f>
        <v>0.0299145299145299</v>
      </c>
      <c r="K7644" t="s" s="21">
        <f>IF(J7644&lt;25%,"น้อยกว่า 25%",IF(J7644&gt;=25%,"มากกว่าหรือเท่ากับ 25%",IF(J7644&gt;=35%,"มากกว่าหรือเท่ากับ 35%")))</f>
        <v>18</v>
      </c>
    </row>
    <row r="7645" s="7" customFormat="1" ht="19.15" customHeight="1">
      <c r="A7645" t="s" s="16">
        <v>7765</v>
      </c>
      <c r="B7645" s="17">
        <v>1</v>
      </c>
      <c r="C7645" s="17">
        <v>18</v>
      </c>
      <c r="D7645" t="s" s="16">
        <v>7788</v>
      </c>
      <c r="E7645" t="s" s="16">
        <v>36</v>
      </c>
      <c r="F7645" s="55">
        <v>182</v>
      </c>
      <c r="G7645" s="17">
        <v>184</v>
      </c>
      <c r="H7645" s="18">
        <f>SUM(G7645-F7645)</f>
        <v>2</v>
      </c>
      <c r="I7645" s="19">
        <f>H7645/F7645</f>
        <v>0.010989010989011</v>
      </c>
      <c r="J7645" s="19">
        <f>H7645/G7645</f>
        <v>0.0108695652173913</v>
      </c>
      <c r="K7645" t="s" s="21">
        <f>IF(J7645&lt;25%,"น้อยกว่า 25%",IF(J7645&gt;=25%,"มากกว่าหรือเท่ากับ 25%",IF(J7645&gt;=35%,"มากกว่าหรือเท่ากับ 35%")))</f>
        <v>18</v>
      </c>
    </row>
    <row r="7646" s="7" customFormat="1" ht="19.15" customHeight="1">
      <c r="A7646" t="s" s="16">
        <v>7765</v>
      </c>
      <c r="B7646" s="17">
        <v>3</v>
      </c>
      <c r="C7646" s="17">
        <v>26</v>
      </c>
      <c r="D7646" t="s" s="16">
        <v>7789</v>
      </c>
      <c r="E7646" t="s" s="16">
        <v>106</v>
      </c>
      <c r="F7646" s="58">
        <v>35</v>
      </c>
      <c r="G7646" s="32">
        <v>32</v>
      </c>
      <c r="H7646" s="18">
        <f>SUM(G7646-F7646)</f>
        <v>-3</v>
      </c>
      <c r="I7646" s="19">
        <f>H7646/F7646</f>
        <v>-0.0857142857142857</v>
      </c>
      <c r="J7646" s="19">
        <f>H7646/G7646</f>
        <v>-0.09375</v>
      </c>
    </row>
    <row r="7647" s="7" customFormat="1" ht="19.15" customHeight="1">
      <c r="A7647" t="s" s="16">
        <v>7765</v>
      </c>
      <c r="B7647" s="17">
        <v>1</v>
      </c>
      <c r="C7647" s="17">
        <v>19</v>
      </c>
      <c r="D7647" t="s" s="16">
        <v>7790</v>
      </c>
      <c r="E7647" t="s" s="16">
        <v>72</v>
      </c>
      <c r="F7647" s="55">
        <v>113</v>
      </c>
      <c r="G7647" s="17">
        <v>119</v>
      </c>
      <c r="H7647" s="18">
        <f>SUM(G7647-F7647)</f>
        <v>6</v>
      </c>
      <c r="I7647" s="19">
        <f>H7647/F7647</f>
        <v>0.0530973451327434</v>
      </c>
      <c r="J7647" s="19">
        <f>H7647/G7647</f>
        <v>0.0504201680672269</v>
      </c>
      <c r="K7647" t="s" s="21">
        <f>IF(J7647&lt;25%,"น้อยกว่า 25%",IF(J7647&gt;=25%,"มากกว่าหรือเท่ากับ 25%",IF(J7647&gt;=35%,"มากกว่าหรือเท่ากับ 35%")))</f>
        <v>18</v>
      </c>
    </row>
    <row r="7648" s="7" customFormat="1" ht="19.15" customHeight="1">
      <c r="A7648" t="s" s="16">
        <v>7765</v>
      </c>
      <c r="B7648" s="17">
        <v>1</v>
      </c>
      <c r="C7648" s="17">
        <v>21</v>
      </c>
      <c r="D7648" t="s" s="16">
        <v>7791</v>
      </c>
      <c r="E7648" t="s" s="16">
        <v>52</v>
      </c>
      <c r="F7648" s="55">
        <v>92</v>
      </c>
      <c r="G7648" s="17">
        <v>93</v>
      </c>
      <c r="H7648" s="18">
        <f>SUM(G7648-F7648)</f>
        <v>1</v>
      </c>
      <c r="I7648" s="19">
        <f>H7648/F7648</f>
        <v>0.0108695652173913</v>
      </c>
      <c r="J7648" s="19">
        <f>H7648/G7648</f>
        <v>0.010752688172043</v>
      </c>
      <c r="K7648" t="s" s="21">
        <f>IF(J7648&lt;25%,"น้อยกว่า 25%",IF(J7648&gt;=25%,"มากกว่าหรือเท่ากับ 25%",IF(J7648&gt;=35%,"มากกว่าหรือเท่ากับ 35%")))</f>
        <v>18</v>
      </c>
    </row>
    <row r="7649" s="7" customFormat="1" ht="19.15" customHeight="1">
      <c r="A7649" t="s" s="16">
        <v>7765</v>
      </c>
      <c r="B7649" s="17">
        <v>1</v>
      </c>
      <c r="C7649" s="17">
        <v>24</v>
      </c>
      <c r="D7649" t="s" s="16">
        <v>7792</v>
      </c>
      <c r="E7649" t="s" s="16">
        <v>106</v>
      </c>
      <c r="F7649" s="55">
        <v>51</v>
      </c>
      <c r="G7649" s="17">
        <v>52</v>
      </c>
      <c r="H7649" s="18">
        <f>SUM(G7649-F7649)</f>
        <v>1</v>
      </c>
      <c r="I7649" s="19">
        <f>H7649/F7649</f>
        <v>0.0196078431372549</v>
      </c>
      <c r="J7649" s="19">
        <f>H7649/G7649</f>
        <v>0.0192307692307692</v>
      </c>
      <c r="K7649" t="s" s="21">
        <f>IF(J7649&lt;25%,"น้อยกว่า 25%",IF(J7649&gt;=25%,"มากกว่าหรือเท่ากับ 25%",IF(J7649&gt;=35%,"มากกว่าหรือเท่ากับ 35%")))</f>
        <v>18</v>
      </c>
    </row>
    <row r="7650" s="7" customFormat="1" ht="19.15" customHeight="1">
      <c r="A7650" t="s" s="16">
        <v>7765</v>
      </c>
      <c r="B7650" s="17">
        <v>1</v>
      </c>
      <c r="C7650" s="17">
        <v>25</v>
      </c>
      <c r="D7650" t="s" s="16">
        <v>7793</v>
      </c>
      <c r="E7650" t="s" s="16">
        <v>68</v>
      </c>
      <c r="F7650" s="55">
        <v>47</v>
      </c>
      <c r="G7650" s="17">
        <v>49</v>
      </c>
      <c r="H7650" s="18">
        <f>SUM(G7650-F7650)</f>
        <v>2</v>
      </c>
      <c r="I7650" s="19">
        <f>H7650/F7650</f>
        <v>0.0425531914893617</v>
      </c>
      <c r="J7650" s="19">
        <f>H7650/G7650</f>
        <v>0.0408163265306122</v>
      </c>
      <c r="K7650" t="s" s="21">
        <f>IF(J7650&lt;25%,"น้อยกว่า 25%",IF(J7650&gt;=25%,"มากกว่าหรือเท่ากับ 25%",IF(J7650&gt;=35%,"มากกว่าหรือเท่ากับ 35%")))</f>
        <v>18</v>
      </c>
    </row>
    <row r="7651" s="7" customFormat="1" ht="19.15" customHeight="1">
      <c r="A7651" t="s" s="16">
        <v>7765</v>
      </c>
      <c r="B7651" s="17">
        <v>1</v>
      </c>
      <c r="C7651" s="17">
        <v>5</v>
      </c>
      <c r="D7651" t="s" s="16">
        <v>7794</v>
      </c>
      <c r="E7651" t="s" s="16">
        <v>78</v>
      </c>
      <c r="F7651" s="37">
        <v>0</v>
      </c>
      <c r="G7651" s="17">
        <v>0</v>
      </c>
      <c r="H7651" s="18">
        <f>SUM(G7651-F7651)</f>
        <v>0</v>
      </c>
      <c r="I7651" s="19">
        <f>H7651/F7651</f>
      </c>
      <c r="J7651" s="19">
        <f>H7651/G7651</f>
      </c>
      <c r="K7651" s="24">
        <f>IF(J7651&lt;25%,"น้อยกว่า 25%",IF(J7651&gt;=25%,"มากกว่าหรือเท่ากับ 25%",IF(J7651&gt;=35%,"มากกว่าหรือเท่ากับ 35%")))</f>
      </c>
    </row>
    <row r="7652" s="7" customFormat="1" ht="19.15" customHeight="1">
      <c r="A7652" t="s" s="16">
        <v>7765</v>
      </c>
      <c r="B7652" s="17">
        <v>2</v>
      </c>
      <c r="C7652" s="17">
        <v>11</v>
      </c>
      <c r="D7652" t="s" s="16">
        <v>7795</v>
      </c>
      <c r="E7652" t="s" s="16">
        <v>20</v>
      </c>
      <c r="F7652" s="55">
        <v>38176</v>
      </c>
      <c r="G7652" s="17">
        <v>40030</v>
      </c>
      <c r="H7652" s="18">
        <f>SUM(G7652-F7652)</f>
        <v>1854</v>
      </c>
      <c r="I7652" s="19">
        <f>H7652/F7652</f>
        <v>0.0485645431684828</v>
      </c>
      <c r="J7652" s="19">
        <f>H7652/G7652</f>
        <v>0.0463152635523357</v>
      </c>
      <c r="K7652" t="s" s="21">
        <f>IF(J7652&lt;25%,"น้อยกว่า 25%",IF(J7652&gt;=25%,"มากกว่าหรือเท่ากับ 25%",IF(J7652&gt;=35%,"มากกว่าหรือเท่ากับ 35%")))</f>
        <v>18</v>
      </c>
    </row>
    <row r="7653" s="7" customFormat="1" ht="19.15" customHeight="1">
      <c r="A7653" t="s" s="16">
        <v>7765</v>
      </c>
      <c r="B7653" s="17">
        <v>2</v>
      </c>
      <c r="C7653" s="17">
        <v>4</v>
      </c>
      <c r="D7653" t="s" s="16">
        <v>7796</v>
      </c>
      <c r="E7653" t="s" s="16">
        <v>26</v>
      </c>
      <c r="F7653" s="55">
        <v>29383</v>
      </c>
      <c r="G7653" s="17">
        <v>30592</v>
      </c>
      <c r="H7653" s="18">
        <f>SUM(G7653-F7653)</f>
        <v>1209</v>
      </c>
      <c r="I7653" s="19">
        <f>H7653/F7653</f>
        <v>0.0411462410237212</v>
      </c>
      <c r="J7653" s="19">
        <f>H7653/G7653</f>
        <v>0.0395201359832636</v>
      </c>
      <c r="K7653" t="s" s="21">
        <f>IF(J7653&lt;25%,"น้อยกว่า 25%",IF(J7653&gt;=25%,"มากกว่าหรือเท่ากับ 25%",IF(J7653&gt;=35%,"มากกว่าหรือเท่ากับ 35%")))</f>
        <v>18</v>
      </c>
    </row>
    <row r="7654" s="7" customFormat="1" ht="19.15" customHeight="1">
      <c r="A7654" t="s" s="16">
        <v>7765</v>
      </c>
      <c r="B7654" s="17">
        <v>2</v>
      </c>
      <c r="C7654" s="17">
        <v>2</v>
      </c>
      <c r="D7654" t="s" s="16">
        <v>7797</v>
      </c>
      <c r="E7654" t="s" s="16">
        <v>22</v>
      </c>
      <c r="F7654" s="55">
        <v>13580</v>
      </c>
      <c r="G7654" s="17">
        <v>14597</v>
      </c>
      <c r="H7654" s="18">
        <f>SUM(G7654-F7654)</f>
        <v>1017</v>
      </c>
      <c r="I7654" s="19">
        <f>H7654/F7654</f>
        <v>0.0748895434462445</v>
      </c>
      <c r="J7654" s="19">
        <f>H7654/G7654</f>
        <v>0.0696718503802151</v>
      </c>
      <c r="K7654" t="s" s="21">
        <f>IF(J7654&lt;25%,"น้อยกว่า 25%",IF(J7654&gt;=25%,"มากกว่าหรือเท่ากับ 25%",IF(J7654&gt;=35%,"มากกว่าหรือเท่ากับ 35%")))</f>
        <v>18</v>
      </c>
    </row>
    <row r="7655" s="7" customFormat="1" ht="19.15" customHeight="1">
      <c r="A7655" t="s" s="16">
        <v>7765</v>
      </c>
      <c r="B7655" s="17">
        <v>2</v>
      </c>
      <c r="C7655" s="17">
        <v>7</v>
      </c>
      <c r="D7655" t="s" s="16">
        <v>7798</v>
      </c>
      <c r="E7655" t="s" s="16">
        <v>17</v>
      </c>
      <c r="F7655" s="55">
        <v>5950</v>
      </c>
      <c r="G7655" s="17">
        <v>6271</v>
      </c>
      <c r="H7655" s="18">
        <f>SUM(G7655-F7655)</f>
        <v>321</v>
      </c>
      <c r="I7655" s="19">
        <f>H7655/F7655</f>
        <v>0.0539495798319328</v>
      </c>
      <c r="J7655" s="19">
        <f>H7655/G7655</f>
        <v>0.0511880082921384</v>
      </c>
      <c r="K7655" t="s" s="21">
        <f>IF(J7655&lt;25%,"น้อยกว่า 25%",IF(J7655&gt;=25%,"มากกว่าหรือเท่ากับ 25%",IF(J7655&gt;=35%,"มากกว่าหรือเท่ากับ 35%")))</f>
        <v>18</v>
      </c>
    </row>
    <row r="7656" s="7" customFormat="1" ht="19.15" customHeight="1">
      <c r="A7656" t="s" s="16">
        <v>7765</v>
      </c>
      <c r="B7656" s="17">
        <v>2</v>
      </c>
      <c r="C7656" s="17">
        <v>3</v>
      </c>
      <c r="D7656" t="s" s="16">
        <v>7799</v>
      </c>
      <c r="E7656" t="s" s="16">
        <v>28</v>
      </c>
      <c r="F7656" s="55">
        <v>2378</v>
      </c>
      <c r="G7656" s="17">
        <v>2520</v>
      </c>
      <c r="H7656" s="18">
        <f>SUM(G7656-F7656)</f>
        <v>142</v>
      </c>
      <c r="I7656" s="19">
        <f>H7656/F7656</f>
        <v>0.0597140454163162</v>
      </c>
      <c r="J7656" s="19">
        <f>H7656/G7656</f>
        <v>0.0563492063492063</v>
      </c>
      <c r="K7656" t="s" s="21">
        <f>IF(J7656&lt;25%,"น้อยกว่า 25%",IF(J7656&gt;=25%,"มากกว่าหรือเท่ากับ 25%",IF(J7656&gt;=35%,"มากกว่าหรือเท่ากับ 35%")))</f>
        <v>18</v>
      </c>
    </row>
    <row r="7657" s="7" customFormat="1" ht="19.15" customHeight="1">
      <c r="A7657" t="s" s="16">
        <v>7765</v>
      </c>
      <c r="B7657" s="17">
        <v>2</v>
      </c>
      <c r="C7657" s="17">
        <v>20</v>
      </c>
      <c r="D7657" t="s" s="16">
        <v>7800</v>
      </c>
      <c r="E7657" t="s" s="16">
        <v>38</v>
      </c>
      <c r="F7657" s="55">
        <v>864</v>
      </c>
      <c r="G7657" s="17">
        <v>972</v>
      </c>
      <c r="H7657" s="18">
        <f>SUM(G7657-F7657)</f>
        <v>108</v>
      </c>
      <c r="I7657" s="19">
        <f>H7657/F7657</f>
        <v>0.125</v>
      </c>
      <c r="J7657" s="19">
        <f>H7657/G7657</f>
        <v>0.111111111111111</v>
      </c>
      <c r="K7657" t="s" s="21">
        <f>IF(J7657&lt;25%,"น้อยกว่า 25%",IF(J7657&gt;=25%,"มากกว่าหรือเท่ากับ 25%",IF(J7657&gt;=35%,"มากกว่าหรือเท่ากับ 35%")))</f>
        <v>18</v>
      </c>
    </row>
    <row r="7658" s="7" customFormat="1" ht="19.15" customHeight="1">
      <c r="A7658" t="s" s="16">
        <v>7765</v>
      </c>
      <c r="B7658" s="17">
        <v>2</v>
      </c>
      <c r="C7658" s="17">
        <v>22</v>
      </c>
      <c r="D7658" t="s" s="16">
        <v>7801</v>
      </c>
      <c r="E7658" t="s" s="16">
        <v>34</v>
      </c>
      <c r="F7658" s="55">
        <v>811</v>
      </c>
      <c r="G7658" s="17">
        <v>836</v>
      </c>
      <c r="H7658" s="18">
        <f>SUM(G7658-F7658)</f>
        <v>25</v>
      </c>
      <c r="I7658" s="19">
        <f>H7658/F7658</f>
        <v>0.030826140567201</v>
      </c>
      <c r="J7658" s="19">
        <f>H7658/G7658</f>
        <v>0.0299043062200957</v>
      </c>
      <c r="K7658" t="s" s="21">
        <f>IF(J7658&lt;25%,"น้อยกว่า 25%",IF(J7658&gt;=25%,"มากกว่าหรือเท่ากับ 25%",IF(J7658&gt;=35%,"มากกว่าหรือเท่ากับ 35%")))</f>
        <v>18</v>
      </c>
    </row>
    <row r="7659" s="7" customFormat="1" ht="19.15" customHeight="1">
      <c r="A7659" t="s" s="16">
        <v>7765</v>
      </c>
      <c r="B7659" s="17">
        <v>2</v>
      </c>
      <c r="C7659" s="17">
        <v>5</v>
      </c>
      <c r="D7659" t="s" s="16">
        <v>7802</v>
      </c>
      <c r="E7659" t="s" s="16">
        <v>64</v>
      </c>
      <c r="F7659" s="55">
        <v>578</v>
      </c>
      <c r="G7659" s="17">
        <v>585</v>
      </c>
      <c r="H7659" s="18">
        <f>SUM(G7659-F7659)</f>
        <v>7</v>
      </c>
      <c r="I7659" s="19">
        <f>H7659/F7659</f>
        <v>0.0121107266435986</v>
      </c>
      <c r="J7659" s="19">
        <f>H7659/G7659</f>
        <v>0.011965811965812</v>
      </c>
      <c r="K7659" t="s" s="21">
        <f>IF(J7659&lt;25%,"น้อยกว่า 25%",IF(J7659&gt;=25%,"มากกว่าหรือเท่ากับ 25%",IF(J7659&gt;=35%,"มากกว่าหรือเท่ากับ 35%")))</f>
        <v>18</v>
      </c>
    </row>
    <row r="7660" s="7" customFormat="1" ht="19.15" customHeight="1">
      <c r="A7660" t="s" s="16">
        <v>7765</v>
      </c>
      <c r="B7660" s="17">
        <v>2</v>
      </c>
      <c r="C7660" s="17">
        <v>10</v>
      </c>
      <c r="D7660" t="s" s="16">
        <v>7803</v>
      </c>
      <c r="E7660" t="s" s="16">
        <v>101</v>
      </c>
      <c r="F7660" s="55">
        <v>520</v>
      </c>
      <c r="G7660" s="17">
        <v>554</v>
      </c>
      <c r="H7660" s="18">
        <f>SUM(G7660-F7660)</f>
        <v>34</v>
      </c>
      <c r="I7660" s="19">
        <f>H7660/F7660</f>
        <v>0.0653846153846154</v>
      </c>
      <c r="J7660" s="19">
        <f>H7660/G7660</f>
        <v>0.0613718411552347</v>
      </c>
      <c r="K7660" t="s" s="21">
        <f>IF(J7660&lt;25%,"น้อยกว่า 25%",IF(J7660&gt;=25%,"มากกว่าหรือเท่ากับ 25%",IF(J7660&gt;=35%,"มากกว่าหรือเท่ากับ 35%")))</f>
        <v>18</v>
      </c>
    </row>
    <row r="7661" s="7" customFormat="1" ht="19.15" customHeight="1">
      <c r="A7661" t="s" s="16">
        <v>7765</v>
      </c>
      <c r="B7661" s="17">
        <v>2</v>
      </c>
      <c r="C7661" s="17">
        <v>17</v>
      </c>
      <c r="D7661" t="s" s="16">
        <v>7804</v>
      </c>
      <c r="E7661" t="s" s="16">
        <v>112</v>
      </c>
      <c r="F7661" s="55">
        <v>379</v>
      </c>
      <c r="G7661" s="17">
        <v>391</v>
      </c>
      <c r="H7661" s="18">
        <f>SUM(G7661-F7661)</f>
        <v>12</v>
      </c>
      <c r="I7661" s="19">
        <f>H7661/F7661</f>
        <v>0.0316622691292876</v>
      </c>
      <c r="J7661" s="19">
        <f>H7661/G7661</f>
        <v>0.030690537084399</v>
      </c>
      <c r="K7661" t="s" s="21">
        <f>IF(J7661&lt;25%,"น้อยกว่า 25%",IF(J7661&gt;=25%,"มากกว่าหรือเท่ากับ 25%",IF(J7661&gt;=35%,"มากกว่าหรือเท่ากับ 35%")))</f>
        <v>18</v>
      </c>
    </row>
    <row r="7662" s="7" customFormat="1" ht="19.15" customHeight="1">
      <c r="A7662" t="s" s="16">
        <v>7765</v>
      </c>
      <c r="B7662" s="17">
        <v>2</v>
      </c>
      <c r="C7662" s="17">
        <v>1</v>
      </c>
      <c r="D7662" t="s" s="16">
        <v>7805</v>
      </c>
      <c r="E7662" t="s" s="16">
        <v>60</v>
      </c>
      <c r="F7662" s="55">
        <v>358</v>
      </c>
      <c r="G7662" s="17">
        <v>374</v>
      </c>
      <c r="H7662" s="18">
        <f>SUM(G7662-F7662)</f>
        <v>16</v>
      </c>
      <c r="I7662" s="19">
        <f>H7662/F7662</f>
        <v>0.0446927374301676</v>
      </c>
      <c r="J7662" s="19">
        <f>H7662/G7662</f>
        <v>0.0427807486631016</v>
      </c>
      <c r="K7662" t="s" s="21">
        <f>IF(J7662&lt;25%,"น้อยกว่า 25%",IF(J7662&gt;=25%,"มากกว่าหรือเท่ากับ 25%",IF(J7662&gt;=35%,"มากกว่าหรือเท่ากับ 35%")))</f>
        <v>18</v>
      </c>
    </row>
    <row r="7663" s="7" customFormat="1" ht="19.15" customHeight="1">
      <c r="A7663" t="s" s="16">
        <v>7765</v>
      </c>
      <c r="B7663" s="17">
        <v>2</v>
      </c>
      <c r="C7663" s="17">
        <v>24</v>
      </c>
      <c r="D7663" t="s" s="16">
        <v>7806</v>
      </c>
      <c r="E7663" t="s" s="16">
        <v>147</v>
      </c>
      <c r="F7663" s="55">
        <v>341</v>
      </c>
      <c r="G7663" s="17">
        <v>355</v>
      </c>
      <c r="H7663" s="18">
        <f>SUM(G7663-F7663)</f>
        <v>14</v>
      </c>
      <c r="I7663" s="19">
        <f>H7663/F7663</f>
        <v>0.0410557184750733</v>
      </c>
      <c r="J7663" s="19">
        <f>H7663/G7663</f>
        <v>0.0394366197183099</v>
      </c>
      <c r="K7663" t="s" s="21">
        <f>IF(J7663&lt;25%,"น้อยกว่า 25%",IF(J7663&gt;=25%,"มากกว่าหรือเท่ากับ 25%",IF(J7663&gt;=35%,"มากกว่าหรือเท่ากับ 35%")))</f>
        <v>18</v>
      </c>
    </row>
    <row r="7664" s="7" customFormat="1" ht="19.15" customHeight="1">
      <c r="A7664" t="s" s="16">
        <v>7765</v>
      </c>
      <c r="B7664" s="17">
        <v>2</v>
      </c>
      <c r="C7664" s="17">
        <v>12</v>
      </c>
      <c r="D7664" t="s" s="16">
        <v>7807</v>
      </c>
      <c r="E7664" t="s" s="16">
        <v>48</v>
      </c>
      <c r="F7664" s="55">
        <v>313</v>
      </c>
      <c r="G7664" s="17">
        <v>324</v>
      </c>
      <c r="H7664" s="18">
        <f>SUM(G7664-F7664)</f>
        <v>11</v>
      </c>
      <c r="I7664" s="19">
        <f>H7664/F7664</f>
        <v>0.0351437699680511</v>
      </c>
      <c r="J7664" s="19">
        <f>H7664/G7664</f>
        <v>0.0339506172839506</v>
      </c>
      <c r="K7664" t="s" s="21">
        <f>IF(J7664&lt;25%,"น้อยกว่า 25%",IF(J7664&gt;=25%,"มากกว่าหรือเท่ากับ 25%",IF(J7664&gt;=35%,"มากกว่าหรือเท่ากับ 35%")))</f>
        <v>18</v>
      </c>
    </row>
    <row r="7665" s="7" customFormat="1" ht="19.15" customHeight="1">
      <c r="A7665" t="s" s="16">
        <v>7765</v>
      </c>
      <c r="B7665" s="17">
        <v>2</v>
      </c>
      <c r="C7665" s="17">
        <v>6</v>
      </c>
      <c r="D7665" t="s" s="16">
        <v>7808</v>
      </c>
      <c r="E7665" t="s" s="16">
        <v>30</v>
      </c>
      <c r="F7665" s="55">
        <v>243</v>
      </c>
      <c r="G7665" s="17">
        <v>249</v>
      </c>
      <c r="H7665" s="18">
        <f>SUM(G7665-F7665)</f>
        <v>6</v>
      </c>
      <c r="I7665" s="19">
        <f>H7665/F7665</f>
        <v>0.0246913580246914</v>
      </c>
      <c r="J7665" s="19">
        <f>H7665/G7665</f>
        <v>0.0240963855421687</v>
      </c>
      <c r="K7665" t="s" s="21">
        <f>IF(J7665&lt;25%,"น้อยกว่า 25%",IF(J7665&gt;=25%,"มากกว่าหรือเท่ากับ 25%",IF(J7665&gt;=35%,"มากกว่าหรือเท่ากับ 35%")))</f>
        <v>18</v>
      </c>
    </row>
    <row r="7666" s="7" customFormat="1" ht="19.15" customHeight="1">
      <c r="A7666" t="s" s="16">
        <v>7765</v>
      </c>
      <c r="B7666" s="17">
        <v>2</v>
      </c>
      <c r="C7666" s="17">
        <v>25</v>
      </c>
      <c r="D7666" t="s" s="16">
        <v>7809</v>
      </c>
      <c r="E7666" t="s" s="16">
        <v>58</v>
      </c>
      <c r="F7666" s="55">
        <v>154</v>
      </c>
      <c r="G7666" s="17">
        <v>178</v>
      </c>
      <c r="H7666" s="18">
        <f>SUM(G7666-F7666)</f>
        <v>24</v>
      </c>
      <c r="I7666" s="19">
        <f>H7666/F7666</f>
        <v>0.155844155844156</v>
      </c>
      <c r="J7666" s="19">
        <f>H7666/G7666</f>
        <v>0.134831460674157</v>
      </c>
      <c r="K7666" t="s" s="21">
        <f>IF(J7666&lt;25%,"น้อยกว่า 25%",IF(J7666&gt;=25%,"มากกว่าหรือเท่ากับ 25%",IF(J7666&gt;=35%,"มากกว่าหรือเท่ากับ 35%")))</f>
        <v>18</v>
      </c>
    </row>
    <row r="7667" s="7" customFormat="1" ht="19.15" customHeight="1">
      <c r="A7667" t="s" s="16">
        <v>7765</v>
      </c>
      <c r="B7667" s="17">
        <v>2</v>
      </c>
      <c r="C7667" s="17">
        <v>14</v>
      </c>
      <c r="D7667" t="s" s="16">
        <v>7810</v>
      </c>
      <c r="E7667" t="s" s="16">
        <v>72</v>
      </c>
      <c r="F7667" s="55">
        <v>166</v>
      </c>
      <c r="G7667" s="17">
        <v>172</v>
      </c>
      <c r="H7667" s="18">
        <f>SUM(G7667-F7667)</f>
        <v>6</v>
      </c>
      <c r="I7667" s="19">
        <f>H7667/F7667</f>
        <v>0.036144578313253</v>
      </c>
      <c r="J7667" s="19">
        <f>H7667/G7667</f>
        <v>0.0348837209302326</v>
      </c>
      <c r="K7667" t="s" s="21">
        <f>IF(J7667&lt;25%,"น้อยกว่า 25%",IF(J7667&gt;=25%,"มากกว่าหรือเท่ากับ 25%",IF(J7667&gt;=35%,"มากกว่าหรือเท่ากับ 35%")))</f>
        <v>18</v>
      </c>
    </row>
    <row r="7668" s="7" customFormat="1" ht="19.15" customHeight="1">
      <c r="A7668" t="s" s="16">
        <v>7765</v>
      </c>
      <c r="B7668" s="17">
        <v>2</v>
      </c>
      <c r="C7668" s="17">
        <v>19</v>
      </c>
      <c r="D7668" t="s" s="16">
        <v>7811</v>
      </c>
      <c r="E7668" t="s" s="16">
        <v>36</v>
      </c>
      <c r="F7668" s="55">
        <v>166</v>
      </c>
      <c r="G7668" s="17">
        <v>168</v>
      </c>
      <c r="H7668" s="18">
        <f>SUM(G7668-F7668)</f>
        <v>2</v>
      </c>
      <c r="I7668" s="19">
        <f>H7668/F7668</f>
        <v>0.0120481927710843</v>
      </c>
      <c r="J7668" s="19">
        <f>H7668/G7668</f>
        <v>0.0119047619047619</v>
      </c>
      <c r="K7668" t="s" s="21">
        <f>IF(J7668&lt;25%,"น้อยกว่า 25%",IF(J7668&gt;=25%,"มากกว่าหรือเท่ากับ 25%",IF(J7668&gt;=35%,"มากกว่าหรือเท่ากับ 35%")))</f>
        <v>18</v>
      </c>
    </row>
    <row r="7669" s="7" customFormat="1" ht="19.15" customHeight="1">
      <c r="A7669" t="s" s="16">
        <v>7765</v>
      </c>
      <c r="B7669" s="17">
        <v>2</v>
      </c>
      <c r="C7669" s="17">
        <v>8</v>
      </c>
      <c r="D7669" t="s" s="16">
        <v>7812</v>
      </c>
      <c r="E7669" t="s" s="16">
        <v>66</v>
      </c>
      <c r="F7669" s="55">
        <v>148</v>
      </c>
      <c r="G7669" s="17">
        <v>152</v>
      </c>
      <c r="H7669" s="18">
        <f>SUM(G7669-F7669)</f>
        <v>4</v>
      </c>
      <c r="I7669" s="19">
        <f>H7669/F7669</f>
        <v>0.027027027027027</v>
      </c>
      <c r="J7669" s="19">
        <f>H7669/G7669</f>
        <v>0.0263157894736842</v>
      </c>
      <c r="K7669" t="s" s="21">
        <f>IF(J7669&lt;25%,"น้อยกว่า 25%",IF(J7669&gt;=25%,"มากกว่าหรือเท่ากับ 25%",IF(J7669&gt;=35%,"มากกว่าหรือเท่ากับ 35%")))</f>
        <v>18</v>
      </c>
    </row>
    <row r="7670" s="7" customFormat="1" ht="19.15" customHeight="1">
      <c r="A7670" t="s" s="16">
        <v>7765</v>
      </c>
      <c r="B7670" s="17">
        <v>2</v>
      </c>
      <c r="C7670" s="17">
        <v>21</v>
      </c>
      <c r="D7670" t="s" s="16">
        <v>7813</v>
      </c>
      <c r="E7670" t="s" s="16">
        <v>56</v>
      </c>
      <c r="F7670" s="55">
        <v>119</v>
      </c>
      <c r="G7670" s="17">
        <v>128</v>
      </c>
      <c r="H7670" s="18">
        <f>SUM(G7670-F7670)</f>
        <v>9</v>
      </c>
      <c r="I7670" s="19">
        <f>H7670/F7670</f>
        <v>0.0756302521008403</v>
      </c>
      <c r="J7670" s="19">
        <f>H7670/G7670</f>
        <v>0.0703125</v>
      </c>
      <c r="K7670" t="s" s="21">
        <f>IF(J7670&lt;25%,"น้อยกว่า 25%",IF(J7670&gt;=25%,"มากกว่าหรือเท่ากับ 25%",IF(J7670&gt;=35%,"มากกว่าหรือเท่ากับ 35%")))</f>
        <v>18</v>
      </c>
    </row>
    <row r="7671" s="7" customFormat="1" ht="19.15" customHeight="1">
      <c r="A7671" t="s" s="16">
        <v>7765</v>
      </c>
      <c r="B7671" s="17">
        <v>2</v>
      </c>
      <c r="C7671" s="17">
        <v>18</v>
      </c>
      <c r="D7671" t="s" s="16">
        <v>7814</v>
      </c>
      <c r="E7671" t="s" s="16">
        <v>1122</v>
      </c>
      <c r="F7671" s="55">
        <v>108</v>
      </c>
      <c r="G7671" s="17">
        <v>112</v>
      </c>
      <c r="H7671" s="18">
        <f>SUM(G7671-F7671)</f>
        <v>4</v>
      </c>
      <c r="I7671" s="19">
        <f>H7671/F7671</f>
        <v>0.037037037037037</v>
      </c>
      <c r="J7671" s="19">
        <f>H7671/G7671</f>
        <v>0.0357142857142857</v>
      </c>
      <c r="K7671" t="s" s="21">
        <f>IF(J7671&lt;25%,"น้อยกว่า 25%",IF(J7671&gt;=25%,"มากกว่าหรือเท่ากับ 25%",IF(J7671&gt;=35%,"มากกว่าหรือเท่ากับ 35%")))</f>
        <v>18</v>
      </c>
    </row>
    <row r="7672" s="7" customFormat="1" ht="19.15" customHeight="1">
      <c r="A7672" t="s" s="16">
        <v>7765</v>
      </c>
      <c r="B7672" s="17">
        <v>2</v>
      </c>
      <c r="C7672" s="17">
        <v>23</v>
      </c>
      <c r="D7672" t="s" s="16">
        <v>7815</v>
      </c>
      <c r="E7672" t="s" s="16">
        <v>52</v>
      </c>
      <c r="F7672" s="55">
        <v>86</v>
      </c>
      <c r="G7672" s="17">
        <v>112</v>
      </c>
      <c r="H7672" s="18">
        <f>SUM(G7672-F7672)</f>
        <v>26</v>
      </c>
      <c r="I7672" s="19">
        <f>H7672/F7672</f>
        <v>0.302325581395349</v>
      </c>
      <c r="J7672" s="19">
        <f>H7672/G7672</f>
        <v>0.232142857142857</v>
      </c>
      <c r="K7672" t="s" s="21">
        <f>IF(J7672&lt;25%,"น้อยกว่า 25%",IF(J7672&gt;=25%,"มากกว่าหรือเท่ากับ 25%",IF(J7672&gt;=35%,"มากกว่าหรือเท่ากับ 35%")))</f>
        <v>18</v>
      </c>
    </row>
    <row r="7673" s="7" customFormat="1" ht="19.15" customHeight="1">
      <c r="A7673" t="s" s="16">
        <v>7765</v>
      </c>
      <c r="B7673" s="17">
        <v>2</v>
      </c>
      <c r="C7673" s="17">
        <v>27</v>
      </c>
      <c r="D7673" t="s" s="16">
        <v>7816</v>
      </c>
      <c r="E7673" t="s" s="16">
        <v>68</v>
      </c>
      <c r="F7673" s="55">
        <v>102</v>
      </c>
      <c r="G7673" s="17">
        <v>107</v>
      </c>
      <c r="H7673" s="18">
        <f>SUM(G7673-F7673)</f>
        <v>5</v>
      </c>
      <c r="I7673" s="19">
        <f>H7673/F7673</f>
        <v>0.0490196078431373</v>
      </c>
      <c r="J7673" s="19">
        <f>H7673/G7673</f>
        <v>0.0467289719626168</v>
      </c>
      <c r="K7673" t="s" s="21">
        <f>IF(J7673&lt;25%,"น้อยกว่า 25%",IF(J7673&gt;=25%,"มากกว่าหรือเท่ากับ 25%",IF(J7673&gt;=35%,"มากกว่าหรือเท่ากับ 35%")))</f>
        <v>18</v>
      </c>
    </row>
    <row r="7674" s="7" customFormat="1" ht="19.15" customHeight="1">
      <c r="A7674" t="s" s="16">
        <v>7765</v>
      </c>
      <c r="B7674" s="17">
        <v>2</v>
      </c>
      <c r="C7674" s="17">
        <v>13</v>
      </c>
      <c r="D7674" t="s" s="16">
        <v>7817</v>
      </c>
      <c r="E7674" t="s" s="16">
        <v>44</v>
      </c>
      <c r="F7674" s="55">
        <v>80</v>
      </c>
      <c r="G7674" s="17">
        <v>90</v>
      </c>
      <c r="H7674" s="18">
        <f>SUM(G7674-F7674)</f>
        <v>10</v>
      </c>
      <c r="I7674" s="19">
        <f>H7674/F7674</f>
        <v>0.125</v>
      </c>
      <c r="J7674" s="19">
        <f>H7674/G7674</f>
        <v>0.111111111111111</v>
      </c>
      <c r="K7674" t="s" s="21">
        <f>IF(J7674&lt;25%,"น้อยกว่า 25%",IF(J7674&gt;=25%,"มากกว่าหรือเท่ากับ 25%",IF(J7674&gt;=35%,"มากกว่าหรือเท่ากับ 35%")))</f>
        <v>18</v>
      </c>
    </row>
    <row r="7675" s="7" customFormat="1" ht="19.15" customHeight="1">
      <c r="A7675" t="s" s="16">
        <v>7765</v>
      </c>
      <c r="B7675" s="17">
        <v>2</v>
      </c>
      <c r="C7675" s="17">
        <v>16</v>
      </c>
      <c r="D7675" t="s" s="16">
        <v>7818</v>
      </c>
      <c r="E7675" t="s" s="16">
        <v>76</v>
      </c>
      <c r="F7675" s="55">
        <v>75</v>
      </c>
      <c r="G7675" s="17">
        <v>76</v>
      </c>
      <c r="H7675" s="18">
        <f>SUM(G7675-F7675)</f>
        <v>1</v>
      </c>
      <c r="I7675" s="19">
        <f>H7675/F7675</f>
        <v>0.0133333333333333</v>
      </c>
      <c r="J7675" s="19">
        <f>H7675/G7675</f>
        <v>0.0131578947368421</v>
      </c>
      <c r="K7675" t="s" s="21">
        <f>IF(J7675&lt;25%,"น้อยกว่า 25%",IF(J7675&gt;=25%,"มากกว่าหรือเท่ากับ 25%",IF(J7675&gt;=35%,"มากกว่าหรือเท่ากับ 35%")))</f>
        <v>18</v>
      </c>
    </row>
    <row r="7676" s="7" customFormat="1" ht="19.15" customHeight="1">
      <c r="A7676" t="s" s="16">
        <v>7765</v>
      </c>
      <c r="B7676" s="17">
        <v>2</v>
      </c>
      <c r="C7676" s="17">
        <v>15</v>
      </c>
      <c r="D7676" t="s" s="16">
        <v>7819</v>
      </c>
      <c r="E7676" t="s" s="16">
        <v>106</v>
      </c>
      <c r="F7676" s="55">
        <v>47</v>
      </c>
      <c r="G7676" s="17">
        <v>48</v>
      </c>
      <c r="H7676" s="18">
        <f>SUM(G7676-F7676)</f>
        <v>1</v>
      </c>
      <c r="I7676" s="19">
        <f>H7676/F7676</f>
        <v>0.0212765957446809</v>
      </c>
      <c r="J7676" s="19">
        <f>H7676/G7676</f>
        <v>0.0208333333333333</v>
      </c>
      <c r="K7676" t="s" s="21">
        <f>IF(J7676&lt;25%,"น้อยกว่า 25%",IF(J7676&gt;=25%,"มากกว่าหรือเท่ากับ 25%",IF(J7676&gt;=35%,"มากกว่าหรือเท่ากับ 35%")))</f>
        <v>18</v>
      </c>
    </row>
    <row r="7677" s="7" customFormat="1" ht="19.15" customHeight="1">
      <c r="A7677" t="s" s="16">
        <v>7765</v>
      </c>
      <c r="B7677" s="17">
        <v>2</v>
      </c>
      <c r="C7677" s="17">
        <v>26</v>
      </c>
      <c r="D7677" t="s" s="16">
        <v>7820</v>
      </c>
      <c r="E7677" t="s" s="16">
        <v>237</v>
      </c>
      <c r="F7677" s="55">
        <v>42</v>
      </c>
      <c r="G7677" s="17">
        <v>45</v>
      </c>
      <c r="H7677" s="18">
        <f>SUM(G7677-F7677)</f>
        <v>3</v>
      </c>
      <c r="I7677" s="19">
        <f>H7677/F7677</f>
        <v>0.0714285714285714</v>
      </c>
      <c r="J7677" s="19">
        <f>H7677/G7677</f>
        <v>0.06666666666666669</v>
      </c>
      <c r="K7677" t="s" s="21">
        <f>IF(J7677&lt;25%,"น้อยกว่า 25%",IF(J7677&gt;=25%,"มากกว่าหรือเท่ากับ 25%",IF(J7677&gt;=35%,"มากกว่าหรือเท่ากับ 35%")))</f>
        <v>18</v>
      </c>
    </row>
    <row r="7678" s="7" customFormat="1" ht="19.15" customHeight="1">
      <c r="A7678" t="s" s="16">
        <v>7765</v>
      </c>
      <c r="B7678" s="17">
        <v>2</v>
      </c>
      <c r="C7678" s="17">
        <v>9</v>
      </c>
      <c r="D7678" t="s" s="16">
        <v>7821</v>
      </c>
      <c r="E7678" t="s" s="16">
        <v>78</v>
      </c>
      <c r="F7678" s="37">
        <v>0</v>
      </c>
      <c r="G7678" s="17">
        <v>0</v>
      </c>
      <c r="H7678" s="18">
        <f>SUM(G7678-F7678)</f>
        <v>0</v>
      </c>
      <c r="I7678" s="19">
        <f>H7678/F7678</f>
      </c>
      <c r="J7678" s="19">
        <f>H7678/G7678</f>
      </c>
      <c r="K7678" s="24">
        <f>IF(J7678&lt;25%,"น้อยกว่า 25%",IF(J7678&gt;=25%,"มากกว่าหรือเท่ากับ 25%",IF(J7678&gt;=35%,"มากกว่าหรือเท่ากับ 35%")))</f>
      </c>
    </row>
    <row r="7679" s="7" customFormat="1" ht="19.15" customHeight="1">
      <c r="A7679" t="s" s="16">
        <v>7765</v>
      </c>
      <c r="B7679" s="17">
        <v>3</v>
      </c>
      <c r="C7679" s="17">
        <v>13</v>
      </c>
      <c r="D7679" t="s" s="16">
        <v>7822</v>
      </c>
      <c r="E7679" t="s" s="16">
        <v>20</v>
      </c>
      <c r="F7679" s="55">
        <v>45849</v>
      </c>
      <c r="G7679" s="17">
        <v>46409</v>
      </c>
      <c r="H7679" s="18">
        <f>SUM(G7679-F7679)</f>
        <v>560</v>
      </c>
      <c r="I7679" s="19">
        <f>H7679/F7679</f>
        <v>0.0122140068485681</v>
      </c>
      <c r="J7679" s="19">
        <f>H7679/G7679</f>
        <v>0.0120666250080803</v>
      </c>
      <c r="K7679" t="s" s="21">
        <f>IF(J7679&lt;25%,"น้อยกว่า 25%",IF(J7679&gt;=25%,"มากกว่าหรือเท่ากับ 25%",IF(J7679&gt;=35%,"มากกว่าหรือเท่ากับ 35%")))</f>
        <v>18</v>
      </c>
    </row>
    <row r="7680" s="7" customFormat="1" ht="19.15" customHeight="1">
      <c r="A7680" t="s" s="16">
        <v>7765</v>
      </c>
      <c r="B7680" s="17">
        <v>3</v>
      </c>
      <c r="C7680" s="17">
        <v>9</v>
      </c>
      <c r="D7680" t="s" s="16">
        <v>7823</v>
      </c>
      <c r="E7680" t="s" s="16">
        <v>17</v>
      </c>
      <c r="F7680" s="55">
        <v>28241</v>
      </c>
      <c r="G7680" s="17">
        <v>29423</v>
      </c>
      <c r="H7680" s="18">
        <f>SUM(G7680-F7680)</f>
        <v>1182</v>
      </c>
      <c r="I7680" s="19">
        <f>H7680/F7680</f>
        <v>0.04185404199568</v>
      </c>
      <c r="J7680" s="19">
        <f>H7680/G7680</f>
        <v>0.0401726540461544</v>
      </c>
      <c r="K7680" t="s" s="21">
        <f>IF(J7680&lt;25%,"น้อยกว่า 25%",IF(J7680&gt;=25%,"มากกว่าหรือเท่ากับ 25%",IF(J7680&gt;=35%,"มากกว่าหรือเท่ากับ 35%")))</f>
        <v>18</v>
      </c>
    </row>
    <row r="7681" s="7" customFormat="1" ht="19.15" customHeight="1">
      <c r="A7681" t="s" s="16">
        <v>7765</v>
      </c>
      <c r="B7681" s="17">
        <v>3</v>
      </c>
      <c r="C7681" s="17">
        <v>10</v>
      </c>
      <c r="D7681" t="s" s="16">
        <v>7824</v>
      </c>
      <c r="E7681" t="s" s="16">
        <v>28</v>
      </c>
      <c r="F7681" s="55">
        <v>2490</v>
      </c>
      <c r="G7681" s="17">
        <v>2514</v>
      </c>
      <c r="H7681" s="18">
        <f>SUM(G7681-F7681)</f>
        <v>24</v>
      </c>
      <c r="I7681" s="19">
        <f>H7681/F7681</f>
        <v>0.009638554216867471</v>
      </c>
      <c r="J7681" s="19">
        <f>H7681/G7681</f>
        <v>0.009546539379474941</v>
      </c>
      <c r="K7681" t="s" s="21">
        <f>IF(J7681&lt;25%,"น้อยกว่า 25%",IF(J7681&gt;=25%,"มากกว่าหรือเท่ากับ 25%",IF(J7681&gt;=35%,"มากกว่าหรือเท่ากับ 35%")))</f>
        <v>18</v>
      </c>
    </row>
    <row r="7682" s="7" customFormat="1" ht="19.15" customHeight="1">
      <c r="A7682" t="s" s="16">
        <v>7765</v>
      </c>
      <c r="B7682" s="17">
        <v>3</v>
      </c>
      <c r="C7682" s="17">
        <v>12</v>
      </c>
      <c r="D7682" t="s" s="16">
        <v>7825</v>
      </c>
      <c r="E7682" t="s" s="16">
        <v>38</v>
      </c>
      <c r="F7682" s="55">
        <v>1318</v>
      </c>
      <c r="G7682" s="17">
        <v>1526</v>
      </c>
      <c r="H7682" s="18">
        <f>SUM(G7682-F7682)</f>
        <v>208</v>
      </c>
      <c r="I7682" s="19">
        <f>H7682/F7682</f>
        <v>0.157814871016692</v>
      </c>
      <c r="J7682" s="19">
        <f>H7682/G7682</f>
        <v>0.136304062909567</v>
      </c>
      <c r="K7682" t="s" s="21">
        <f>IF(J7682&lt;25%,"น้อยกว่า 25%",IF(J7682&gt;=25%,"มากกว่าหรือเท่ากับ 25%",IF(J7682&gt;=35%,"มากกว่าหรือเท่ากับ 35%")))</f>
        <v>18</v>
      </c>
    </row>
    <row r="7683" s="7" customFormat="1" ht="19.15" customHeight="1">
      <c r="A7683" t="s" s="16">
        <v>7765</v>
      </c>
      <c r="B7683" s="17">
        <v>3</v>
      </c>
      <c r="C7683" s="17">
        <v>2</v>
      </c>
      <c r="D7683" t="s" s="16">
        <v>7826</v>
      </c>
      <c r="E7683" t="s" s="16">
        <v>26</v>
      </c>
      <c r="F7683" s="55">
        <v>1399</v>
      </c>
      <c r="G7683" s="17">
        <v>1407</v>
      </c>
      <c r="H7683" s="18">
        <f>SUM(G7683-F7683)</f>
        <v>8</v>
      </c>
      <c r="I7683" s="19">
        <f>H7683/F7683</f>
        <v>0.00571837026447462</v>
      </c>
      <c r="J7683" s="19">
        <f>H7683/G7683</f>
        <v>0.00568585643212509</v>
      </c>
      <c r="K7683" t="s" s="21">
        <f>IF(J7683&lt;25%,"น้อยกว่า 25%",IF(J7683&gt;=25%,"มากกว่าหรือเท่ากับ 25%",IF(J7683&gt;=35%,"มากกว่าหรือเท่ากับ 35%")))</f>
        <v>18</v>
      </c>
    </row>
    <row r="7684" s="7" customFormat="1" ht="19.15" customHeight="1">
      <c r="A7684" t="s" s="16">
        <v>7765</v>
      </c>
      <c r="B7684" s="17">
        <v>3</v>
      </c>
      <c r="C7684" s="17">
        <v>23</v>
      </c>
      <c r="D7684" t="s" s="16">
        <v>7827</v>
      </c>
      <c r="E7684" t="s" s="16">
        <v>34</v>
      </c>
      <c r="F7684" s="55">
        <v>1044</v>
      </c>
      <c r="G7684" s="17">
        <v>1076</v>
      </c>
      <c r="H7684" s="18">
        <f>SUM(G7684-F7684)</f>
        <v>32</v>
      </c>
      <c r="I7684" s="19">
        <f>H7684/F7684</f>
        <v>0.0306513409961686</v>
      </c>
      <c r="J7684" s="19">
        <f>H7684/G7684</f>
        <v>0.0297397769516729</v>
      </c>
      <c r="K7684" t="s" s="21">
        <f>IF(J7684&lt;25%,"น้อยกว่า 25%",IF(J7684&gt;=25%,"มากกว่าหรือเท่ากับ 25%",IF(J7684&gt;=35%,"มากกว่าหรือเท่ากับ 35%")))</f>
        <v>18</v>
      </c>
    </row>
    <row r="7685" s="7" customFormat="1" ht="19.15" customHeight="1">
      <c r="A7685" t="s" s="16">
        <v>7765</v>
      </c>
      <c r="B7685" s="17">
        <v>3</v>
      </c>
      <c r="C7685" s="17">
        <v>3</v>
      </c>
      <c r="D7685" t="s" s="16">
        <v>7828</v>
      </c>
      <c r="E7685" t="s" s="16">
        <v>36</v>
      </c>
      <c r="F7685" s="55">
        <v>437</v>
      </c>
      <c r="G7685" s="17">
        <v>439</v>
      </c>
      <c r="H7685" s="18">
        <f>SUM(G7685-F7685)</f>
        <v>2</v>
      </c>
      <c r="I7685" s="19">
        <f>H7685/F7685</f>
        <v>0.0045766590389016</v>
      </c>
      <c r="J7685" s="19">
        <f>H7685/G7685</f>
        <v>0.00455580865603645</v>
      </c>
      <c r="K7685" t="s" s="21">
        <f>IF(J7685&lt;25%,"น้อยกว่า 25%",IF(J7685&gt;=25%,"มากกว่าหรือเท่ากับ 25%",IF(J7685&gt;=35%,"มากกว่าหรือเท่ากับ 35%")))</f>
        <v>18</v>
      </c>
    </row>
    <row r="7686" s="7" customFormat="1" ht="19.15" customHeight="1">
      <c r="A7686" t="s" s="16">
        <v>7765</v>
      </c>
      <c r="B7686" s="17">
        <v>3</v>
      </c>
      <c r="C7686" s="17">
        <v>8</v>
      </c>
      <c r="D7686" t="s" s="16">
        <v>7829</v>
      </c>
      <c r="E7686" t="s" s="16">
        <v>66</v>
      </c>
      <c r="F7686" s="55">
        <v>364</v>
      </c>
      <c r="G7686" s="17">
        <v>431</v>
      </c>
      <c r="H7686" s="18">
        <f>SUM(G7686-F7686)</f>
        <v>67</v>
      </c>
      <c r="I7686" s="19">
        <f>H7686/F7686</f>
        <v>0.184065934065934</v>
      </c>
      <c r="J7686" s="19">
        <f>H7686/G7686</f>
        <v>0.155452436194896</v>
      </c>
      <c r="K7686" t="s" s="21">
        <f>IF(J7686&lt;25%,"น้อยกว่า 25%",IF(J7686&gt;=25%,"มากกว่าหรือเท่ากับ 25%",IF(J7686&gt;=35%,"มากกว่าหรือเท่ากับ 35%")))</f>
        <v>18</v>
      </c>
    </row>
    <row r="7687" s="7" customFormat="1" ht="19.15" customHeight="1">
      <c r="A7687" t="s" s="16">
        <v>7765</v>
      </c>
      <c r="B7687" s="17">
        <v>3</v>
      </c>
      <c r="C7687" s="17">
        <v>5</v>
      </c>
      <c r="D7687" t="s" s="16">
        <v>7830</v>
      </c>
      <c r="E7687" t="s" s="16">
        <v>30</v>
      </c>
      <c r="F7687" s="55">
        <v>351</v>
      </c>
      <c r="G7687" s="17">
        <v>375</v>
      </c>
      <c r="H7687" s="18">
        <f>SUM(G7687-F7687)</f>
        <v>24</v>
      </c>
      <c r="I7687" s="19">
        <f>H7687/F7687</f>
        <v>0.0683760683760684</v>
      </c>
      <c r="J7687" s="19">
        <f>H7687/G7687</f>
        <v>0.064</v>
      </c>
      <c r="K7687" t="s" s="21">
        <f>IF(J7687&lt;25%,"น้อยกว่า 25%",IF(J7687&gt;=25%,"มากกว่าหรือเท่ากับ 25%",IF(J7687&gt;=35%,"มากกว่าหรือเท่ากับ 35%")))</f>
        <v>18</v>
      </c>
    </row>
    <row r="7688" s="7" customFormat="1" ht="19.15" customHeight="1">
      <c r="A7688" t="s" s="16">
        <v>7765</v>
      </c>
      <c r="B7688" s="17">
        <v>3</v>
      </c>
      <c r="C7688" s="17">
        <v>29</v>
      </c>
      <c r="D7688" t="s" s="16">
        <v>7831</v>
      </c>
      <c r="E7688" t="s" s="16">
        <v>68</v>
      </c>
      <c r="F7688" s="55">
        <v>310</v>
      </c>
      <c r="G7688" s="17">
        <v>313</v>
      </c>
      <c r="H7688" s="18">
        <f>SUM(G7688-F7688)</f>
        <v>3</v>
      </c>
      <c r="I7688" s="19">
        <f>H7688/F7688</f>
        <v>0.00967741935483871</v>
      </c>
      <c r="J7688" s="19">
        <f>H7688/G7688</f>
        <v>0.00958466453674121</v>
      </c>
      <c r="K7688" t="s" s="21">
        <f>IF(J7688&lt;25%,"น้อยกว่า 25%",IF(J7688&gt;=25%,"มากกว่าหรือเท่ากับ 25%",IF(J7688&gt;=35%,"มากกว่าหรือเท่ากับ 35%")))</f>
        <v>18</v>
      </c>
    </row>
    <row r="7689" s="7" customFormat="1" ht="19.15" customHeight="1">
      <c r="A7689" t="s" s="16">
        <v>7765</v>
      </c>
      <c r="B7689" s="17">
        <v>3</v>
      </c>
      <c r="C7689" s="17">
        <v>14</v>
      </c>
      <c r="D7689" t="s" s="16">
        <v>7832</v>
      </c>
      <c r="E7689" t="s" s="16">
        <v>64</v>
      </c>
      <c r="F7689" s="55">
        <v>266</v>
      </c>
      <c r="G7689" s="17">
        <v>274</v>
      </c>
      <c r="H7689" s="18">
        <f>SUM(G7689-F7689)</f>
        <v>8</v>
      </c>
      <c r="I7689" s="19">
        <f>H7689/F7689</f>
        <v>0.0300751879699248</v>
      </c>
      <c r="J7689" s="19">
        <f>H7689/G7689</f>
        <v>0.0291970802919708</v>
      </c>
      <c r="K7689" t="s" s="21">
        <f>IF(J7689&lt;25%,"น้อยกว่า 25%",IF(J7689&gt;=25%,"มากกว่าหรือเท่ากับ 25%",IF(J7689&gt;=35%,"มากกว่าหรือเท่ากับ 35%")))</f>
        <v>18</v>
      </c>
    </row>
    <row r="7690" s="7" customFormat="1" ht="19.15" customHeight="1">
      <c r="A7690" t="s" s="16">
        <v>7765</v>
      </c>
      <c r="B7690" s="17">
        <v>3</v>
      </c>
      <c r="C7690" s="17">
        <v>7</v>
      </c>
      <c r="D7690" t="s" s="16">
        <v>7833</v>
      </c>
      <c r="E7690" t="s" s="16">
        <v>101</v>
      </c>
      <c r="F7690" s="55">
        <v>218</v>
      </c>
      <c r="G7690" s="17">
        <v>242</v>
      </c>
      <c r="H7690" s="18">
        <f>SUM(G7690-F7690)</f>
        <v>24</v>
      </c>
      <c r="I7690" s="19">
        <f>H7690/F7690</f>
        <v>0.110091743119266</v>
      </c>
      <c r="J7690" s="19">
        <f>H7690/G7690</f>
        <v>0.09917355371900829</v>
      </c>
      <c r="K7690" t="s" s="21">
        <f>IF(J7690&lt;25%,"น้อยกว่า 25%",IF(J7690&gt;=25%,"มากกว่าหรือเท่ากับ 25%",IF(J7690&gt;=35%,"มากกว่าหรือเท่ากับ 35%")))</f>
        <v>18</v>
      </c>
    </row>
    <row r="7691" s="7" customFormat="1" ht="19.15" customHeight="1">
      <c r="A7691" t="s" s="16">
        <v>7765</v>
      </c>
      <c r="B7691" s="17">
        <v>3</v>
      </c>
      <c r="C7691" s="17">
        <v>6</v>
      </c>
      <c r="D7691" t="s" s="16">
        <v>7834</v>
      </c>
      <c r="E7691" t="s" s="16">
        <v>44</v>
      </c>
      <c r="F7691" s="55">
        <v>192</v>
      </c>
      <c r="G7691" s="17">
        <v>194</v>
      </c>
      <c r="H7691" s="18">
        <f>SUM(G7691-F7691)</f>
        <v>2</v>
      </c>
      <c r="I7691" s="19">
        <f>H7691/F7691</f>
        <v>0.0104166666666667</v>
      </c>
      <c r="J7691" s="19">
        <f>H7691/G7691</f>
        <v>0.0103092783505155</v>
      </c>
      <c r="K7691" t="s" s="21">
        <f>IF(J7691&lt;25%,"น้อยกว่า 25%",IF(J7691&gt;=25%,"มากกว่าหรือเท่ากับ 25%",IF(J7691&gt;=35%,"มากกว่าหรือเท่ากับ 35%")))</f>
        <v>18</v>
      </c>
    </row>
    <row r="7692" s="7" customFormat="1" ht="19.15" customHeight="1">
      <c r="A7692" t="s" s="16">
        <v>7765</v>
      </c>
      <c r="B7692" s="17">
        <v>3</v>
      </c>
      <c r="C7692" s="17">
        <v>28</v>
      </c>
      <c r="D7692" t="s" s="16">
        <v>7835</v>
      </c>
      <c r="E7692" t="s" s="16">
        <v>110</v>
      </c>
      <c r="F7692" s="55">
        <v>114</v>
      </c>
      <c r="G7692" s="17">
        <v>118</v>
      </c>
      <c r="H7692" s="18">
        <f>SUM(G7692-F7692)</f>
        <v>4</v>
      </c>
      <c r="I7692" s="19">
        <f>H7692/F7692</f>
        <v>0.0350877192982456</v>
      </c>
      <c r="J7692" s="19">
        <f>H7692/G7692</f>
        <v>0.0338983050847458</v>
      </c>
      <c r="K7692" t="s" s="21">
        <f>IF(J7692&lt;25%,"น้อยกว่า 25%",IF(J7692&gt;=25%,"มากกว่าหรือเท่ากับ 25%",IF(J7692&gt;=35%,"มากกว่าหรือเท่ากับ 35%")))</f>
        <v>18</v>
      </c>
    </row>
    <row r="7693" s="7" customFormat="1" ht="19.15" customHeight="1">
      <c r="A7693" t="s" s="16">
        <v>7765</v>
      </c>
      <c r="B7693" s="17">
        <v>3</v>
      </c>
      <c r="C7693" s="17">
        <v>21</v>
      </c>
      <c r="D7693" t="s" s="16">
        <v>7836</v>
      </c>
      <c r="E7693" t="s" s="16">
        <v>56</v>
      </c>
      <c r="F7693" s="55">
        <v>87</v>
      </c>
      <c r="G7693" s="17">
        <v>94</v>
      </c>
      <c r="H7693" s="18">
        <f>SUM(G7693-F7693)</f>
        <v>7</v>
      </c>
      <c r="I7693" s="19">
        <f>H7693/F7693</f>
        <v>0.0804597701149425</v>
      </c>
      <c r="J7693" s="19">
        <f>H7693/G7693</f>
        <v>0.074468085106383</v>
      </c>
      <c r="K7693" t="s" s="21">
        <f>IF(J7693&lt;25%,"น้อยกว่า 25%",IF(J7693&gt;=25%,"มากกว่าหรือเท่ากับ 25%",IF(J7693&gt;=35%,"มากกว่าหรือเท่ากับ 35%")))</f>
        <v>18</v>
      </c>
    </row>
    <row r="7694" s="7" customFormat="1" ht="19.15" customHeight="1">
      <c r="A7694" t="s" s="16">
        <v>7765</v>
      </c>
      <c r="B7694" s="17">
        <v>3</v>
      </c>
      <c r="C7694" s="17">
        <v>25</v>
      </c>
      <c r="D7694" t="s" s="16">
        <v>7837</v>
      </c>
      <c r="E7694" t="s" s="16">
        <v>58</v>
      </c>
      <c r="F7694" s="55">
        <v>78</v>
      </c>
      <c r="G7694" s="17">
        <v>78</v>
      </c>
      <c r="H7694" s="18">
        <f>SUM(G7694-F7694)</f>
        <v>0</v>
      </c>
      <c r="I7694" s="19">
        <f>H7694/F7694</f>
        <v>0</v>
      </c>
      <c r="J7694" s="19">
        <f>H7694/G7694</f>
        <v>0</v>
      </c>
      <c r="K7694" t="s" s="21">
        <f>IF(J7694&lt;25%,"น้อยกว่า 25%",IF(J7694&gt;=25%,"มากกว่าหรือเท่ากับ 25%",IF(J7694&gt;=35%,"มากกว่าหรือเท่ากับ 35%")))</f>
        <v>18</v>
      </c>
    </row>
    <row r="7695" s="7" customFormat="1" ht="19.15" customHeight="1">
      <c r="A7695" t="s" s="16">
        <v>7765</v>
      </c>
      <c r="B7695" s="17">
        <v>3</v>
      </c>
      <c r="C7695" s="17">
        <v>18</v>
      </c>
      <c r="D7695" t="s" s="16">
        <v>7838</v>
      </c>
      <c r="E7695" t="s" s="16">
        <v>76</v>
      </c>
      <c r="F7695" s="55">
        <v>64</v>
      </c>
      <c r="G7695" s="17">
        <v>71</v>
      </c>
      <c r="H7695" s="18">
        <f>SUM(G7695-F7695)</f>
        <v>7</v>
      </c>
      <c r="I7695" s="19">
        <f>H7695/F7695</f>
        <v>0.109375</v>
      </c>
      <c r="J7695" s="19">
        <f>H7695/G7695</f>
        <v>0.0985915492957746</v>
      </c>
      <c r="K7695" t="s" s="21">
        <f>IF(J7695&lt;25%,"น้อยกว่า 25%",IF(J7695&gt;=25%,"มากกว่าหรือเท่ากับ 25%",IF(J7695&gt;=35%,"มากกว่าหรือเท่ากับ 35%")))</f>
        <v>18</v>
      </c>
    </row>
    <row r="7696" s="7" customFormat="1" ht="19.15" customHeight="1">
      <c r="A7696" t="s" s="16">
        <v>7765</v>
      </c>
      <c r="B7696" s="17">
        <v>3</v>
      </c>
      <c r="C7696" s="17">
        <v>20</v>
      </c>
      <c r="D7696" t="s" s="16">
        <v>7839</v>
      </c>
      <c r="E7696" t="s" s="16">
        <v>54</v>
      </c>
      <c r="F7696" s="55">
        <v>58</v>
      </c>
      <c r="G7696" s="17">
        <v>71</v>
      </c>
      <c r="H7696" s="18">
        <f>SUM(G7696-F7696)</f>
        <v>13</v>
      </c>
      <c r="I7696" s="19">
        <f>H7696/F7696</f>
        <v>0.224137931034483</v>
      </c>
      <c r="J7696" s="19">
        <f>H7696/G7696</f>
        <v>0.183098591549296</v>
      </c>
      <c r="K7696" t="s" s="21">
        <f>IF(J7696&lt;25%,"น้อยกว่า 25%",IF(J7696&gt;=25%,"มากกว่าหรือเท่ากับ 25%",IF(J7696&gt;=35%,"มากกว่าหรือเท่ากับ 35%")))</f>
        <v>18</v>
      </c>
    </row>
    <row r="7697" s="7" customFormat="1" ht="19.15" customHeight="1">
      <c r="A7697" t="s" s="16">
        <v>7765</v>
      </c>
      <c r="B7697" s="17">
        <v>3</v>
      </c>
      <c r="C7697" s="17">
        <v>17</v>
      </c>
      <c r="D7697" t="s" s="16">
        <v>7840</v>
      </c>
      <c r="E7697" t="s" s="16">
        <v>1122</v>
      </c>
      <c r="F7697" s="55">
        <v>57</v>
      </c>
      <c r="G7697" s="17">
        <v>61</v>
      </c>
      <c r="H7697" s="18">
        <f>SUM(G7697-F7697)</f>
        <v>4</v>
      </c>
      <c r="I7697" s="19">
        <f>H7697/F7697</f>
        <v>0.0701754385964912</v>
      </c>
      <c r="J7697" s="19">
        <f>H7697/G7697</f>
        <v>0.0655737704918033</v>
      </c>
      <c r="K7697" t="s" s="21">
        <f>IF(J7697&lt;25%,"น้อยกว่า 25%",IF(J7697&gt;=25%,"มากกว่าหรือเท่ากับ 25%",IF(J7697&gt;=35%,"มากกว่าหรือเท่ากับ 35%")))</f>
        <v>18</v>
      </c>
    </row>
    <row r="7698" s="7" customFormat="1" ht="19.15" customHeight="1">
      <c r="A7698" t="s" s="16">
        <v>7765</v>
      </c>
      <c r="B7698" s="17">
        <v>3</v>
      </c>
      <c r="C7698" s="17">
        <v>24</v>
      </c>
      <c r="D7698" t="s" s="16">
        <v>7841</v>
      </c>
      <c r="E7698" t="s" s="16">
        <v>147</v>
      </c>
      <c r="F7698" s="55">
        <v>31</v>
      </c>
      <c r="G7698" s="17">
        <v>34</v>
      </c>
      <c r="H7698" s="18">
        <f>SUM(G7698-F7698)</f>
        <v>3</v>
      </c>
      <c r="I7698" s="19">
        <f>H7698/F7698</f>
        <v>0.09677419354838709</v>
      </c>
      <c r="J7698" s="19">
        <f>H7698/G7698</f>
        <v>0.08823529411764711</v>
      </c>
      <c r="K7698" t="s" s="21">
        <f>IF(J7698&lt;25%,"น้อยกว่า 25%",IF(J7698&gt;=25%,"มากกว่าหรือเท่ากับ 25%",IF(J7698&gt;=35%,"มากกว่าหรือเท่ากับ 35%")))</f>
        <v>18</v>
      </c>
    </row>
    <row r="7699" s="7" customFormat="1" ht="19.15" customHeight="1">
      <c r="A7699" t="s" s="16">
        <v>7765</v>
      </c>
      <c r="B7699" s="17">
        <v>3</v>
      </c>
      <c r="C7699" s="17">
        <v>27</v>
      </c>
      <c r="D7699" t="s" s="16">
        <v>7842</v>
      </c>
      <c r="E7699" t="s" s="16">
        <v>237</v>
      </c>
      <c r="F7699" s="55">
        <v>31</v>
      </c>
      <c r="G7699" s="17">
        <v>33</v>
      </c>
      <c r="H7699" s="18">
        <f>SUM(G7699-F7699)</f>
        <v>2</v>
      </c>
      <c r="I7699" s="19">
        <f>H7699/F7699</f>
        <v>0.0645161290322581</v>
      </c>
      <c r="J7699" s="19">
        <f>H7699/G7699</f>
        <v>0.0606060606060606</v>
      </c>
      <c r="K7699" t="s" s="21">
        <f>IF(J7699&lt;25%,"น้อยกว่า 25%",IF(J7699&gt;=25%,"มากกว่าหรือเท่ากับ 25%",IF(J7699&gt;=35%,"มากกว่าหรือเท่ากับ 35%")))</f>
        <v>18</v>
      </c>
    </row>
    <row r="7700" s="7" customFormat="1" ht="19.15" customHeight="1">
      <c r="A7700" t="s" s="16">
        <v>7765</v>
      </c>
      <c r="B7700" s="17">
        <v>3</v>
      </c>
      <c r="C7700" s="17">
        <v>1</v>
      </c>
      <c r="D7700" t="s" s="16">
        <v>7843</v>
      </c>
      <c r="E7700" t="s" s="16">
        <v>78</v>
      </c>
      <c r="F7700" s="37">
        <v>0</v>
      </c>
      <c r="G7700" s="17">
        <v>0</v>
      </c>
      <c r="H7700" s="18">
        <f>SUM(G7700-F7700)</f>
        <v>0</v>
      </c>
      <c r="I7700" s="19">
        <f>H7700/F7700</f>
      </c>
      <c r="J7700" s="19">
        <f>H7700/G7700</f>
      </c>
      <c r="K7700" s="24">
        <f>IF(J7700&lt;25%,"น้อยกว่า 25%",IF(J7700&gt;=25%,"มากกว่าหรือเท่ากับ 25%",IF(J7700&gt;=35%,"มากกว่าหรือเท่ากับ 35%")))</f>
      </c>
    </row>
    <row r="7701" s="7" customFormat="1" ht="19.15" customHeight="1">
      <c r="A7701" t="s" s="16">
        <v>7765</v>
      </c>
      <c r="B7701" s="17">
        <v>4</v>
      </c>
      <c r="C7701" s="17">
        <v>3</v>
      </c>
      <c r="D7701" t="s" s="16">
        <v>7844</v>
      </c>
      <c r="E7701" t="s" s="16">
        <v>17</v>
      </c>
      <c r="F7701" s="55">
        <v>35213</v>
      </c>
      <c r="G7701" s="17">
        <v>37423</v>
      </c>
      <c r="H7701" s="18">
        <f>SUM(G7701-F7701)</f>
        <v>2210</v>
      </c>
      <c r="I7701" s="19">
        <f>H7701/F7701</f>
        <v>0.0627609121631216</v>
      </c>
      <c r="J7701" s="19">
        <f>H7701/G7701</f>
        <v>0.05905459209577</v>
      </c>
      <c r="K7701" t="s" s="21">
        <f>IF(J7701&lt;25%,"น้อยกว่า 25%",IF(J7701&gt;=25%,"มากกว่าหรือเท่ากับ 25%",IF(J7701&gt;=35%,"มากกว่าหรือเท่ากับ 35%")))</f>
        <v>18</v>
      </c>
    </row>
    <row r="7702" s="7" customFormat="1" ht="19.15" customHeight="1">
      <c r="A7702" t="s" s="16">
        <v>7765</v>
      </c>
      <c r="B7702" s="17">
        <v>4</v>
      </c>
      <c r="C7702" s="17">
        <v>11</v>
      </c>
      <c r="D7702" t="s" s="16">
        <v>7845</v>
      </c>
      <c r="E7702" t="s" s="16">
        <v>20</v>
      </c>
      <c r="F7702" s="55">
        <v>31085</v>
      </c>
      <c r="G7702" s="17">
        <v>32677</v>
      </c>
      <c r="H7702" s="18">
        <f>SUM(G7702-F7702)</f>
        <v>1592</v>
      </c>
      <c r="I7702" s="19">
        <f>H7702/F7702</f>
        <v>0.0512144120958662</v>
      </c>
      <c r="J7702" s="19">
        <f>H7702/G7702</f>
        <v>0.0487192826758882</v>
      </c>
      <c r="K7702" t="s" s="21">
        <f>IF(J7702&lt;25%,"น้อยกว่า 25%",IF(J7702&gt;=25%,"มากกว่าหรือเท่ากับ 25%",IF(J7702&gt;=35%,"มากกว่าหรือเท่ากับ 35%")))</f>
        <v>18</v>
      </c>
    </row>
    <row r="7703" s="7" customFormat="1" ht="19.15" customHeight="1">
      <c r="A7703" t="s" s="16">
        <v>7765</v>
      </c>
      <c r="B7703" s="17">
        <v>4</v>
      </c>
      <c r="C7703" s="17">
        <v>2</v>
      </c>
      <c r="D7703" t="s" s="16">
        <v>7846</v>
      </c>
      <c r="E7703" t="s" s="16">
        <v>22</v>
      </c>
      <c r="F7703" s="55">
        <v>22028</v>
      </c>
      <c r="G7703" s="17">
        <v>23520</v>
      </c>
      <c r="H7703" s="18">
        <f>SUM(G7703-F7703)</f>
        <v>1492</v>
      </c>
      <c r="I7703" s="19">
        <f>H7703/F7703</f>
        <v>0.0677319774832032</v>
      </c>
      <c r="J7703" s="19">
        <f>H7703/G7703</f>
        <v>0.0634353741496599</v>
      </c>
      <c r="K7703" t="s" s="21">
        <f>IF(J7703&lt;25%,"น้อยกว่า 25%",IF(J7703&gt;=25%,"มากกว่าหรือเท่ากับ 25%",IF(J7703&gt;=35%,"มากกว่าหรือเท่ากับ 35%")))</f>
        <v>18</v>
      </c>
    </row>
    <row r="7704" s="7" customFormat="1" ht="19.15" customHeight="1">
      <c r="A7704" t="s" s="16">
        <v>7765</v>
      </c>
      <c r="B7704" s="17">
        <v>4</v>
      </c>
      <c r="C7704" s="17">
        <v>1</v>
      </c>
      <c r="D7704" t="s" s="16">
        <v>7847</v>
      </c>
      <c r="E7704" t="s" s="16">
        <v>28</v>
      </c>
      <c r="F7704" s="55">
        <v>2825</v>
      </c>
      <c r="G7704" s="17">
        <v>3008</v>
      </c>
      <c r="H7704" s="18">
        <f>SUM(G7704-F7704)</f>
        <v>183</v>
      </c>
      <c r="I7704" s="19">
        <f>H7704/F7704</f>
        <v>0.0647787610619469</v>
      </c>
      <c r="J7704" s="19">
        <f>H7704/G7704</f>
        <v>0.0608377659574468</v>
      </c>
      <c r="K7704" t="s" s="21">
        <f>IF(J7704&lt;25%,"น้อยกว่า 25%",IF(J7704&gt;=25%,"มากกว่าหรือเท่ากับ 25%",IF(J7704&gt;=35%,"มากกว่าหรือเท่ากับ 35%")))</f>
        <v>18</v>
      </c>
    </row>
    <row r="7705" s="7" customFormat="1" ht="19.15" customHeight="1">
      <c r="A7705" t="s" s="16">
        <v>7765</v>
      </c>
      <c r="B7705" s="17">
        <v>4</v>
      </c>
      <c r="C7705" s="17">
        <v>21</v>
      </c>
      <c r="D7705" t="s" s="16">
        <v>7848</v>
      </c>
      <c r="E7705" t="s" s="16">
        <v>34</v>
      </c>
      <c r="F7705" s="55">
        <v>1152</v>
      </c>
      <c r="G7705" s="17">
        <v>1265</v>
      </c>
      <c r="H7705" s="18">
        <f>SUM(G7705-F7705)</f>
        <v>113</v>
      </c>
      <c r="I7705" s="19">
        <f>H7705/F7705</f>
        <v>0.0980902777777778</v>
      </c>
      <c r="J7705" s="19">
        <f>H7705/G7705</f>
        <v>0.0893280632411067</v>
      </c>
      <c r="K7705" t="s" s="21">
        <f>IF(J7705&lt;25%,"น้อยกว่า 25%",IF(J7705&gt;=25%,"มากกว่าหรือเท่ากับ 25%",IF(J7705&gt;=35%,"มากกว่าหรือเท่ากับ 35%")))</f>
        <v>18</v>
      </c>
    </row>
    <row r="7706" s="7" customFormat="1" ht="19.15" customHeight="1">
      <c r="A7706" t="s" s="16">
        <v>7765</v>
      </c>
      <c r="B7706" s="17">
        <v>4</v>
      </c>
      <c r="C7706" s="17">
        <v>5</v>
      </c>
      <c r="D7706" t="s" s="16">
        <v>7849</v>
      </c>
      <c r="E7706" t="s" s="16">
        <v>26</v>
      </c>
      <c r="F7706" s="55">
        <v>673</v>
      </c>
      <c r="G7706" s="17">
        <v>705</v>
      </c>
      <c r="H7706" s="18">
        <f>SUM(G7706-F7706)</f>
        <v>32</v>
      </c>
      <c r="I7706" s="19">
        <f>H7706/F7706</f>
        <v>0.0475482912332838</v>
      </c>
      <c r="J7706" s="19">
        <f>H7706/G7706</f>
        <v>0.0453900709219858</v>
      </c>
      <c r="K7706" t="s" s="21">
        <f>IF(J7706&lt;25%,"น้อยกว่า 25%",IF(J7706&gt;=25%,"มากกว่าหรือเท่ากับ 25%",IF(J7706&gt;=35%,"มากกว่าหรือเท่ากับ 35%")))</f>
        <v>18</v>
      </c>
    </row>
    <row r="7707" s="7" customFormat="1" ht="19.15" customHeight="1">
      <c r="A7707" t="s" s="16">
        <v>7765</v>
      </c>
      <c r="B7707" s="17">
        <v>4</v>
      </c>
      <c r="C7707" s="17">
        <v>18</v>
      </c>
      <c r="D7707" t="s" s="16">
        <v>7850</v>
      </c>
      <c r="E7707" t="s" s="16">
        <v>38</v>
      </c>
      <c r="F7707" s="55">
        <v>518</v>
      </c>
      <c r="G7707" s="17">
        <v>570</v>
      </c>
      <c r="H7707" s="18">
        <f>SUM(G7707-F7707)</f>
        <v>52</v>
      </c>
      <c r="I7707" s="19">
        <f>H7707/F7707</f>
        <v>0.1003861003861</v>
      </c>
      <c r="J7707" s="19">
        <f>H7707/G7707</f>
        <v>0.0912280701754386</v>
      </c>
      <c r="K7707" t="s" s="21">
        <f>IF(J7707&lt;25%,"น้อยกว่า 25%",IF(J7707&gt;=25%,"มากกว่าหรือเท่ากับ 25%",IF(J7707&gt;=35%,"มากกว่าหรือเท่ากับ 35%")))</f>
        <v>18</v>
      </c>
    </row>
    <row r="7708" s="7" customFormat="1" ht="19.15" customHeight="1">
      <c r="A7708" t="s" s="16">
        <v>7765</v>
      </c>
      <c r="B7708" s="17">
        <v>4</v>
      </c>
      <c r="C7708" s="17">
        <v>7</v>
      </c>
      <c r="D7708" t="s" s="16">
        <v>7851</v>
      </c>
      <c r="E7708" t="s" s="16">
        <v>36</v>
      </c>
      <c r="F7708" s="55">
        <v>559</v>
      </c>
      <c r="G7708" s="17">
        <v>565</v>
      </c>
      <c r="H7708" s="18">
        <f>SUM(G7708-F7708)</f>
        <v>6</v>
      </c>
      <c r="I7708" s="19">
        <f>H7708/F7708</f>
        <v>0.0107334525939177</v>
      </c>
      <c r="J7708" s="19">
        <f>H7708/G7708</f>
        <v>0.0106194690265487</v>
      </c>
      <c r="K7708" t="s" s="21">
        <f>IF(J7708&lt;25%,"น้อยกว่า 25%",IF(J7708&gt;=25%,"มากกว่าหรือเท่ากับ 25%",IF(J7708&gt;=35%,"มากกว่าหรือเท่ากับ 35%")))</f>
        <v>18</v>
      </c>
    </row>
    <row r="7709" s="7" customFormat="1" ht="19.15" customHeight="1">
      <c r="A7709" t="s" s="16">
        <v>7765</v>
      </c>
      <c r="B7709" s="17">
        <v>4</v>
      </c>
      <c r="C7709" s="17">
        <v>10</v>
      </c>
      <c r="D7709" t="s" s="16">
        <v>7852</v>
      </c>
      <c r="E7709" t="s" s="16">
        <v>101</v>
      </c>
      <c r="F7709" s="55">
        <v>364</v>
      </c>
      <c r="G7709" s="17">
        <v>393</v>
      </c>
      <c r="H7709" s="18">
        <f>SUM(G7709-F7709)</f>
        <v>29</v>
      </c>
      <c r="I7709" s="19">
        <f>H7709/F7709</f>
        <v>0.07967032967032971</v>
      </c>
      <c r="J7709" s="19">
        <f>H7709/G7709</f>
        <v>0.0737913486005089</v>
      </c>
      <c r="K7709" t="s" s="21">
        <f>IF(J7709&lt;25%,"น้อยกว่า 25%",IF(J7709&gt;=25%,"มากกว่าหรือเท่ากับ 25%",IF(J7709&gt;=35%,"มากกว่าหรือเท่ากับ 35%")))</f>
        <v>18</v>
      </c>
    </row>
    <row r="7710" s="7" customFormat="1" ht="19.15" customHeight="1">
      <c r="A7710" t="s" s="16">
        <v>7765</v>
      </c>
      <c r="B7710" s="17">
        <v>4</v>
      </c>
      <c r="C7710" s="17">
        <v>4</v>
      </c>
      <c r="D7710" t="s" s="16">
        <v>7853</v>
      </c>
      <c r="E7710" t="s" s="16">
        <v>44</v>
      </c>
      <c r="F7710" s="55">
        <v>353</v>
      </c>
      <c r="G7710" s="17">
        <v>368</v>
      </c>
      <c r="H7710" s="18">
        <f>SUM(G7710-F7710)</f>
        <v>15</v>
      </c>
      <c r="I7710" s="19">
        <f>H7710/F7710</f>
        <v>0.0424929178470255</v>
      </c>
      <c r="J7710" s="19">
        <f>H7710/G7710</f>
        <v>0.0407608695652174</v>
      </c>
      <c r="K7710" t="s" s="21">
        <f>IF(J7710&lt;25%,"น้อยกว่า 25%",IF(J7710&gt;=25%,"มากกว่าหรือเท่ากับ 25%",IF(J7710&gt;=35%,"มากกว่าหรือเท่ากับ 35%")))</f>
        <v>18</v>
      </c>
    </row>
    <row r="7711" s="7" customFormat="1" ht="19.15" customHeight="1">
      <c r="A7711" t="s" s="16">
        <v>7765</v>
      </c>
      <c r="B7711" s="17">
        <v>4</v>
      </c>
      <c r="C7711" s="17">
        <v>15</v>
      </c>
      <c r="D7711" t="s" s="16">
        <v>7854</v>
      </c>
      <c r="E7711" t="s" s="16">
        <v>30</v>
      </c>
      <c r="F7711" s="55">
        <v>282</v>
      </c>
      <c r="G7711" s="17">
        <v>330</v>
      </c>
      <c r="H7711" s="18">
        <f>SUM(G7711-F7711)</f>
        <v>48</v>
      </c>
      <c r="I7711" s="19">
        <f>H7711/F7711</f>
        <v>0.170212765957447</v>
      </c>
      <c r="J7711" s="19">
        <f>H7711/G7711</f>
        <v>0.145454545454545</v>
      </c>
      <c r="K7711" t="s" s="21">
        <f>IF(J7711&lt;25%,"น้อยกว่า 25%",IF(J7711&gt;=25%,"มากกว่าหรือเท่ากับ 25%",IF(J7711&gt;=35%,"มากกว่าหรือเท่ากับ 35%")))</f>
        <v>18</v>
      </c>
    </row>
    <row r="7712" s="7" customFormat="1" ht="19.15" customHeight="1">
      <c r="A7712" t="s" s="16">
        <v>7765</v>
      </c>
      <c r="B7712" s="17">
        <v>4</v>
      </c>
      <c r="C7712" s="17">
        <v>23</v>
      </c>
      <c r="D7712" t="s" s="16">
        <v>7855</v>
      </c>
      <c r="E7712" t="s" s="16">
        <v>52</v>
      </c>
      <c r="F7712" s="55">
        <v>281</v>
      </c>
      <c r="G7712" s="17">
        <v>290</v>
      </c>
      <c r="H7712" s="18">
        <f>SUM(G7712-F7712)</f>
        <v>9</v>
      </c>
      <c r="I7712" s="19">
        <f>H7712/F7712</f>
        <v>0.0320284697508897</v>
      </c>
      <c r="J7712" s="19">
        <f>H7712/G7712</f>
        <v>0.0310344827586207</v>
      </c>
      <c r="K7712" t="s" s="21">
        <f>IF(J7712&lt;25%,"น้อยกว่า 25%",IF(J7712&gt;=25%,"มากกว่าหรือเท่ากับ 25%",IF(J7712&gt;=35%,"มากกว่าหรือเท่ากับ 35%")))</f>
        <v>18</v>
      </c>
    </row>
    <row r="7713" s="7" customFormat="1" ht="19.15" customHeight="1">
      <c r="A7713" t="s" s="16">
        <v>7765</v>
      </c>
      <c r="B7713" s="17">
        <v>4</v>
      </c>
      <c r="C7713" s="17">
        <v>13</v>
      </c>
      <c r="D7713" t="s" s="16">
        <v>7856</v>
      </c>
      <c r="E7713" t="s" s="16">
        <v>48</v>
      </c>
      <c r="F7713" s="55">
        <v>257</v>
      </c>
      <c r="G7713" s="17">
        <v>265</v>
      </c>
      <c r="H7713" s="18">
        <f>SUM(G7713-F7713)</f>
        <v>8</v>
      </c>
      <c r="I7713" s="19">
        <f>H7713/F7713</f>
        <v>0.0311284046692607</v>
      </c>
      <c r="J7713" s="19">
        <f>H7713/G7713</f>
        <v>0.030188679245283</v>
      </c>
      <c r="K7713" t="s" s="21">
        <f>IF(J7713&lt;25%,"น้อยกว่า 25%",IF(J7713&gt;=25%,"มากกว่าหรือเท่ากับ 25%",IF(J7713&gt;=35%,"มากกว่าหรือเท่ากับ 35%")))</f>
        <v>18</v>
      </c>
    </row>
    <row r="7714" s="7" customFormat="1" ht="19.15" customHeight="1">
      <c r="A7714" t="s" s="16">
        <v>7765</v>
      </c>
      <c r="B7714" s="17">
        <v>4</v>
      </c>
      <c r="C7714" s="17">
        <v>12</v>
      </c>
      <c r="D7714" t="s" s="16">
        <v>7857</v>
      </c>
      <c r="E7714" t="s" s="16">
        <v>60</v>
      </c>
      <c r="F7714" s="55">
        <v>180</v>
      </c>
      <c r="G7714" s="17">
        <v>186</v>
      </c>
      <c r="H7714" s="18">
        <f>SUM(G7714-F7714)</f>
        <v>6</v>
      </c>
      <c r="I7714" s="19">
        <f>H7714/F7714</f>
        <v>0.0333333333333333</v>
      </c>
      <c r="J7714" s="19">
        <f>H7714/G7714</f>
        <v>0.032258064516129</v>
      </c>
      <c r="K7714" t="s" s="21">
        <f>IF(J7714&lt;25%,"น้อยกว่า 25%",IF(J7714&gt;=25%,"มากกว่าหรือเท่ากับ 25%",IF(J7714&gt;=35%,"มากกว่าหรือเท่ากับ 35%")))</f>
        <v>18</v>
      </c>
    </row>
    <row r="7715" s="7" customFormat="1" ht="19.15" customHeight="1">
      <c r="A7715" t="s" s="16">
        <v>7765</v>
      </c>
      <c r="B7715" s="17">
        <v>4</v>
      </c>
      <c r="C7715" s="17">
        <v>9</v>
      </c>
      <c r="D7715" t="s" s="16">
        <v>7858</v>
      </c>
      <c r="E7715" t="s" s="16">
        <v>64</v>
      </c>
      <c r="F7715" s="55">
        <v>135</v>
      </c>
      <c r="G7715" s="17">
        <v>142</v>
      </c>
      <c r="H7715" s="18">
        <f>SUM(G7715-F7715)</f>
        <v>7</v>
      </c>
      <c r="I7715" s="19">
        <f>H7715/F7715</f>
        <v>0.0518518518518519</v>
      </c>
      <c r="J7715" s="19">
        <f>H7715/G7715</f>
        <v>0.0492957746478873</v>
      </c>
      <c r="K7715" t="s" s="21">
        <f>IF(J7715&lt;25%,"น้อยกว่า 25%",IF(J7715&gt;=25%,"มากกว่าหรือเท่ากับ 25%",IF(J7715&gt;=35%,"มากกว่าหรือเท่ากับ 35%")))</f>
        <v>18</v>
      </c>
    </row>
    <row r="7716" s="7" customFormat="1" ht="19.15" customHeight="1">
      <c r="A7716" t="s" s="16">
        <v>7765</v>
      </c>
      <c r="B7716" s="17">
        <v>4</v>
      </c>
      <c r="C7716" s="17">
        <v>14</v>
      </c>
      <c r="D7716" t="s" s="16">
        <v>7859</v>
      </c>
      <c r="E7716" t="s" s="16">
        <v>173</v>
      </c>
      <c r="F7716" s="55">
        <v>135</v>
      </c>
      <c r="G7716" s="17">
        <v>142</v>
      </c>
      <c r="H7716" s="18">
        <f>SUM(G7716-F7716)</f>
        <v>7</v>
      </c>
      <c r="I7716" s="19">
        <f>H7716/F7716</f>
        <v>0.0518518518518519</v>
      </c>
      <c r="J7716" s="19">
        <f>H7716/G7716</f>
        <v>0.0492957746478873</v>
      </c>
      <c r="K7716" t="s" s="21">
        <f>IF(J7716&lt;25%,"น้อยกว่า 25%",IF(J7716&gt;=25%,"มากกว่าหรือเท่ากับ 25%",IF(J7716&gt;=35%,"มากกว่าหรือเท่ากับ 35%")))</f>
        <v>18</v>
      </c>
    </row>
    <row r="7717" s="7" customFormat="1" ht="19.15" customHeight="1">
      <c r="A7717" t="s" s="16">
        <v>7765</v>
      </c>
      <c r="B7717" s="17">
        <v>4</v>
      </c>
      <c r="C7717" s="17">
        <v>19</v>
      </c>
      <c r="D7717" t="s" s="16">
        <v>7860</v>
      </c>
      <c r="E7717" t="s" s="16">
        <v>72</v>
      </c>
      <c r="F7717" s="55">
        <v>139</v>
      </c>
      <c r="G7717" s="17">
        <v>142</v>
      </c>
      <c r="H7717" s="18">
        <f>SUM(G7717-F7717)</f>
        <v>3</v>
      </c>
      <c r="I7717" s="19">
        <f>H7717/F7717</f>
        <v>0.0215827338129496</v>
      </c>
      <c r="J7717" s="19">
        <f>H7717/G7717</f>
        <v>0.0211267605633803</v>
      </c>
      <c r="K7717" t="s" s="21">
        <f>IF(J7717&lt;25%,"น้อยกว่า 25%",IF(J7717&gt;=25%,"มากกว่าหรือเท่ากับ 25%",IF(J7717&gt;=35%,"มากกว่าหรือเท่ากับ 35%")))</f>
        <v>18</v>
      </c>
    </row>
    <row r="7718" s="7" customFormat="1" ht="19.15" customHeight="1">
      <c r="A7718" t="s" s="16">
        <v>7765</v>
      </c>
      <c r="B7718" s="17">
        <v>4</v>
      </c>
      <c r="C7718" s="17">
        <v>17</v>
      </c>
      <c r="D7718" t="s" s="16">
        <v>7861</v>
      </c>
      <c r="E7718" t="s" s="16">
        <v>76</v>
      </c>
      <c r="F7718" s="55">
        <v>101</v>
      </c>
      <c r="G7718" s="17">
        <v>111</v>
      </c>
      <c r="H7718" s="18">
        <f>SUM(G7718-F7718)</f>
        <v>10</v>
      </c>
      <c r="I7718" s="19">
        <f>H7718/F7718</f>
        <v>0.099009900990099</v>
      </c>
      <c r="J7718" s="19">
        <f>H7718/G7718</f>
        <v>0.0900900900900901</v>
      </c>
      <c r="K7718" t="s" s="21">
        <f>IF(J7718&lt;25%,"น้อยกว่า 25%",IF(J7718&gt;=25%,"มากกว่าหรือเท่ากับ 25%",IF(J7718&gt;=35%,"มากกว่าหรือเท่ากับ 35%")))</f>
        <v>18</v>
      </c>
    </row>
    <row r="7719" s="7" customFormat="1" ht="19.15" customHeight="1">
      <c r="A7719" t="s" s="16">
        <v>7765</v>
      </c>
      <c r="B7719" s="17">
        <v>4</v>
      </c>
      <c r="C7719" s="17">
        <v>20</v>
      </c>
      <c r="D7719" t="s" s="16">
        <v>7862</v>
      </c>
      <c r="E7719" t="s" s="16">
        <v>56</v>
      </c>
      <c r="F7719" s="55">
        <v>68</v>
      </c>
      <c r="G7719" s="17">
        <v>69</v>
      </c>
      <c r="H7719" s="18">
        <f>SUM(G7719-F7719)</f>
        <v>1</v>
      </c>
      <c r="I7719" s="19">
        <f>H7719/F7719</f>
        <v>0.0147058823529412</v>
      </c>
      <c r="J7719" s="19">
        <f>H7719/G7719</f>
        <v>0.0144927536231884</v>
      </c>
      <c r="K7719" t="s" s="21">
        <f>IF(J7719&lt;25%,"น้อยกว่า 25%",IF(J7719&gt;=25%,"มากกว่าหรือเท่ากับ 25%",IF(J7719&gt;=35%,"มากกว่าหรือเท่ากับ 35%")))</f>
        <v>18</v>
      </c>
    </row>
    <row r="7720" s="7" customFormat="1" ht="19.15" customHeight="1">
      <c r="A7720" t="s" s="16">
        <v>7765</v>
      </c>
      <c r="B7720" s="17">
        <v>4</v>
      </c>
      <c r="C7720" s="17">
        <v>22</v>
      </c>
      <c r="D7720" t="s" s="16">
        <v>7863</v>
      </c>
      <c r="E7720" t="s" s="16">
        <v>147</v>
      </c>
      <c r="F7720" s="55">
        <v>63</v>
      </c>
      <c r="G7720" s="17">
        <v>67</v>
      </c>
      <c r="H7720" s="18">
        <f>SUM(G7720-F7720)</f>
        <v>4</v>
      </c>
      <c r="I7720" s="19">
        <f>H7720/F7720</f>
        <v>0.0634920634920635</v>
      </c>
      <c r="J7720" s="19">
        <f>H7720/G7720</f>
        <v>0.0597014925373134</v>
      </c>
      <c r="K7720" t="s" s="21">
        <f>IF(J7720&lt;25%,"น้อยกว่า 25%",IF(J7720&gt;=25%,"มากกว่าหรือเท่ากับ 25%",IF(J7720&gt;=35%,"มากกว่าหรือเท่ากับ 35%")))</f>
        <v>18</v>
      </c>
    </row>
    <row r="7721" s="7" customFormat="1" ht="19.15" customHeight="1">
      <c r="A7721" t="s" s="16">
        <v>7765</v>
      </c>
      <c r="B7721" s="17">
        <v>4</v>
      </c>
      <c r="C7721" s="17">
        <v>25</v>
      </c>
      <c r="D7721" t="s" s="16">
        <v>7864</v>
      </c>
      <c r="E7721" t="s" s="16">
        <v>68</v>
      </c>
      <c r="F7721" s="55">
        <v>58</v>
      </c>
      <c r="G7721" s="17">
        <v>59</v>
      </c>
      <c r="H7721" s="18">
        <f>SUM(G7721-F7721)</f>
        <v>1</v>
      </c>
      <c r="I7721" s="19">
        <f>H7721/F7721</f>
        <v>0.0172413793103448</v>
      </c>
      <c r="J7721" s="19">
        <f>H7721/G7721</f>
        <v>0.0169491525423729</v>
      </c>
      <c r="K7721" t="s" s="21">
        <f>IF(J7721&lt;25%,"น้อยกว่า 25%",IF(J7721&gt;=25%,"มากกว่าหรือเท่ากับ 25%",IF(J7721&gt;=35%,"มากกว่าหรือเท่ากับ 35%")))</f>
        <v>18</v>
      </c>
    </row>
    <row r="7722" s="7" customFormat="1" ht="19.15" customHeight="1">
      <c r="A7722" t="s" s="16">
        <v>7765</v>
      </c>
      <c r="B7722" s="17">
        <v>4</v>
      </c>
      <c r="C7722" s="17">
        <v>24</v>
      </c>
      <c r="D7722" t="s" s="16">
        <v>7865</v>
      </c>
      <c r="E7722" t="s" s="16">
        <v>46</v>
      </c>
      <c r="F7722" s="55">
        <v>57</v>
      </c>
      <c r="G7722" s="17">
        <v>58</v>
      </c>
      <c r="H7722" s="18">
        <f>SUM(G7722-F7722)</f>
        <v>1</v>
      </c>
      <c r="I7722" s="19">
        <f>H7722/F7722</f>
        <v>0.0175438596491228</v>
      </c>
      <c r="J7722" s="19">
        <f>H7722/G7722</f>
        <v>0.0172413793103448</v>
      </c>
      <c r="K7722" t="s" s="21">
        <f>IF(J7722&lt;25%,"น้อยกว่า 25%",IF(J7722&gt;=25%,"มากกว่าหรือเท่ากับ 25%",IF(J7722&gt;=35%,"มากกว่าหรือเท่ากับ 35%")))</f>
        <v>18</v>
      </c>
    </row>
    <row r="7723" s="7" customFormat="1" ht="19.15" customHeight="1">
      <c r="A7723" t="s" s="16">
        <v>7765</v>
      </c>
      <c r="B7723" s="17">
        <v>4</v>
      </c>
      <c r="C7723" s="17">
        <v>6</v>
      </c>
      <c r="D7723" t="s" s="16">
        <v>7866</v>
      </c>
      <c r="E7723" t="s" s="16">
        <v>66</v>
      </c>
      <c r="F7723" s="55">
        <v>51</v>
      </c>
      <c r="G7723" s="17">
        <v>55</v>
      </c>
      <c r="H7723" s="18">
        <f>SUM(G7723-F7723)</f>
        <v>4</v>
      </c>
      <c r="I7723" s="19">
        <f>H7723/F7723</f>
        <v>0.07843137254901961</v>
      </c>
      <c r="J7723" s="19">
        <f>H7723/G7723</f>
        <v>0.0727272727272727</v>
      </c>
      <c r="K7723" t="s" s="21">
        <f>IF(J7723&lt;25%,"น้อยกว่า 25%",IF(J7723&gt;=25%,"มากกว่าหรือเท่ากับ 25%",IF(J7723&gt;=35%,"มากกว่าหรือเท่ากับ 35%")))</f>
        <v>18</v>
      </c>
    </row>
    <row r="7724" s="7" customFormat="1" ht="19.15" customHeight="1">
      <c r="A7724" t="s" s="16">
        <v>7765</v>
      </c>
      <c r="B7724" s="17">
        <v>4</v>
      </c>
      <c r="C7724" s="17">
        <v>16</v>
      </c>
      <c r="D7724" t="s" s="16">
        <v>7867</v>
      </c>
      <c r="E7724" t="s" s="16">
        <v>1122</v>
      </c>
      <c r="F7724" s="55">
        <v>24</v>
      </c>
      <c r="G7724" s="17">
        <v>24</v>
      </c>
      <c r="H7724" s="18">
        <f>SUM(G7724-F7724)</f>
        <v>0</v>
      </c>
      <c r="I7724" s="19">
        <f>H7724/F7724</f>
        <v>0</v>
      </c>
      <c r="J7724" s="19">
        <f>H7724/G7724</f>
        <v>0</v>
      </c>
      <c r="K7724" t="s" s="21">
        <f>IF(J7724&lt;25%,"น้อยกว่า 25%",IF(J7724&gt;=25%,"มากกว่าหรือเท่ากับ 25%",IF(J7724&gt;=35%,"มากกว่าหรือเท่ากับ 35%")))</f>
        <v>18</v>
      </c>
    </row>
    <row r="7725" s="7" customFormat="1" ht="19.15" customHeight="1">
      <c r="A7725" t="s" s="16">
        <v>7765</v>
      </c>
      <c r="B7725" s="17">
        <v>4</v>
      </c>
      <c r="C7725" s="17">
        <v>8</v>
      </c>
      <c r="D7725" t="s" s="16">
        <v>7868</v>
      </c>
      <c r="E7725" t="s" s="16">
        <v>78</v>
      </c>
      <c r="F7725" s="37">
        <v>0</v>
      </c>
      <c r="G7725" s="17">
        <v>0</v>
      </c>
      <c r="H7725" s="18">
        <f>SUM(G7725-F7725)</f>
        <v>0</v>
      </c>
      <c r="I7725" s="19">
        <f>H7725/F7725</f>
      </c>
      <c r="J7725" s="19">
        <f>H7725/G7725</f>
      </c>
      <c r="K7725" s="24">
        <f>IF(J7725&lt;25%,"น้อยกว่า 25%",IF(J7725&gt;=25%,"มากกว่าหรือเท่ากับ 25%",IF(J7725&gt;=35%,"มากกว่าหรือเท่ากับ 35%")))</f>
      </c>
    </row>
    <row r="7726" s="7" customFormat="1" ht="19.15" customHeight="1">
      <c r="A7726" t="s" s="16">
        <v>7765</v>
      </c>
      <c r="B7726" s="17">
        <v>5</v>
      </c>
      <c r="C7726" s="17">
        <v>2</v>
      </c>
      <c r="D7726" t="s" s="16">
        <v>7869</v>
      </c>
      <c r="E7726" t="s" s="16">
        <v>26</v>
      </c>
      <c r="F7726" s="55">
        <v>35683</v>
      </c>
      <c r="G7726" s="17">
        <v>37425</v>
      </c>
      <c r="H7726" s="18">
        <f>SUM(G7726-F7726)</f>
        <v>1742</v>
      </c>
      <c r="I7726" s="19">
        <f>H7726/F7726</f>
        <v>0.0488187652383488</v>
      </c>
      <c r="J7726" s="19">
        <f>H7726/G7726</f>
        <v>0.0465464261857047</v>
      </c>
      <c r="K7726" t="s" s="21">
        <f>IF(J7726&lt;25%,"น้อยกว่า 25%",IF(J7726&gt;=25%,"มากกว่าหรือเท่ากับ 25%",IF(J7726&gt;=35%,"มากกว่าหรือเท่ากับ 35%")))</f>
        <v>18</v>
      </c>
    </row>
    <row r="7727" s="7" customFormat="1" ht="19.15" customHeight="1">
      <c r="A7727" t="s" s="16">
        <v>7765</v>
      </c>
      <c r="B7727" s="17">
        <v>5</v>
      </c>
      <c r="C7727" s="17">
        <v>1</v>
      </c>
      <c r="D7727" t="s" s="16">
        <v>7870</v>
      </c>
      <c r="E7727" t="s" s="16">
        <v>17</v>
      </c>
      <c r="F7727" s="55">
        <v>17400</v>
      </c>
      <c r="G7727" s="17">
        <v>17897</v>
      </c>
      <c r="H7727" s="18">
        <f>SUM(G7727-F7727)</f>
        <v>497</v>
      </c>
      <c r="I7727" s="19">
        <f>H7727/F7727</f>
        <v>0.0285632183908046</v>
      </c>
      <c r="J7727" s="19">
        <f>H7727/G7727</f>
        <v>0.0277700173213388</v>
      </c>
      <c r="K7727" t="s" s="21">
        <f>IF(J7727&lt;25%,"น้อยกว่า 25%",IF(J7727&gt;=25%,"มากกว่าหรือเท่ากับ 25%",IF(J7727&gt;=35%,"มากกว่าหรือเท่ากับ 35%")))</f>
        <v>18</v>
      </c>
    </row>
    <row r="7728" s="7" customFormat="1" ht="19.15" customHeight="1">
      <c r="A7728" t="s" s="16">
        <v>7765</v>
      </c>
      <c r="B7728" s="17">
        <v>5</v>
      </c>
      <c r="C7728" s="17">
        <v>11</v>
      </c>
      <c r="D7728" t="s" s="16">
        <v>7871</v>
      </c>
      <c r="E7728" t="s" s="16">
        <v>20</v>
      </c>
      <c r="F7728" s="55">
        <v>15559</v>
      </c>
      <c r="G7728" s="17">
        <v>16544</v>
      </c>
      <c r="H7728" s="18">
        <f>SUM(G7728-F7728)</f>
        <v>985</v>
      </c>
      <c r="I7728" s="19">
        <f>H7728/F7728</f>
        <v>0.0633074105019603</v>
      </c>
      <c r="J7728" s="19">
        <f>H7728/G7728</f>
        <v>0.0595382011605416</v>
      </c>
      <c r="K7728" t="s" s="21">
        <f>IF(J7728&lt;25%,"น้อยกว่า 25%",IF(J7728&gt;=25%,"มากกว่าหรือเท่ากับ 25%",IF(J7728&gt;=35%,"มากกว่าหรือเท่ากับ 35%")))</f>
        <v>18</v>
      </c>
    </row>
    <row r="7729" s="7" customFormat="1" ht="19.15" customHeight="1">
      <c r="A7729" t="s" s="16">
        <v>7765</v>
      </c>
      <c r="B7729" s="17">
        <v>5</v>
      </c>
      <c r="C7729" s="17">
        <v>8</v>
      </c>
      <c r="D7729" t="s" s="16">
        <v>7872</v>
      </c>
      <c r="E7729" t="s" s="16">
        <v>22</v>
      </c>
      <c r="F7729" s="55">
        <v>14948</v>
      </c>
      <c r="G7729" s="17">
        <v>15763</v>
      </c>
      <c r="H7729" s="18">
        <f>SUM(G7729-F7729)</f>
        <v>815</v>
      </c>
      <c r="I7729" s="19">
        <f>H7729/F7729</f>
        <v>0.0545223441263045</v>
      </c>
      <c r="J7729" s="19">
        <f>H7729/G7729</f>
        <v>0.0517033559601599</v>
      </c>
      <c r="K7729" t="s" s="21">
        <f>IF(J7729&lt;25%,"น้อยกว่า 25%",IF(J7729&gt;=25%,"มากกว่าหรือเท่ากับ 25%",IF(J7729&gt;=35%,"มากกว่าหรือเท่ากับ 35%")))</f>
        <v>18</v>
      </c>
    </row>
    <row r="7730" s="7" customFormat="1" ht="19.15" customHeight="1">
      <c r="A7730" t="s" s="16">
        <v>7765</v>
      </c>
      <c r="B7730" s="17">
        <v>5</v>
      </c>
      <c r="C7730" s="17">
        <v>9</v>
      </c>
      <c r="D7730" t="s" s="16">
        <v>7873</v>
      </c>
      <c r="E7730" t="s" s="16">
        <v>28</v>
      </c>
      <c r="F7730" s="55">
        <v>3529</v>
      </c>
      <c r="G7730" s="17">
        <v>3665</v>
      </c>
      <c r="H7730" s="18">
        <f>SUM(G7730-F7730)</f>
        <v>136</v>
      </c>
      <c r="I7730" s="19">
        <f>H7730/F7730</f>
        <v>0.0385378294134316</v>
      </c>
      <c r="J7730" s="19">
        <f>H7730/G7730</f>
        <v>0.0371077762619372</v>
      </c>
      <c r="K7730" t="s" s="21">
        <f>IF(J7730&lt;25%,"น้อยกว่า 25%",IF(J7730&gt;=25%,"มากกว่าหรือเท่ากับ 25%",IF(J7730&gt;=35%,"มากกว่าหรือเท่ากับ 35%")))</f>
        <v>18</v>
      </c>
    </row>
    <row r="7731" s="7" customFormat="1" ht="19.15" customHeight="1">
      <c r="A7731" t="s" s="16">
        <v>7765</v>
      </c>
      <c r="B7731" s="17">
        <v>5</v>
      </c>
      <c r="C7731" s="17">
        <v>12</v>
      </c>
      <c r="D7731" t="s" s="16">
        <v>7874</v>
      </c>
      <c r="E7731" t="s" s="16">
        <v>38</v>
      </c>
      <c r="F7731" s="55">
        <v>1688</v>
      </c>
      <c r="G7731" s="17">
        <v>1741</v>
      </c>
      <c r="H7731" s="18">
        <f>SUM(G7731-F7731)</f>
        <v>53</v>
      </c>
      <c r="I7731" s="19">
        <f>H7731/F7731</f>
        <v>0.0313981042654028</v>
      </c>
      <c r="J7731" s="19">
        <f>H7731/G7731</f>
        <v>0.0304422745548535</v>
      </c>
      <c r="K7731" t="s" s="21">
        <f>IF(J7731&lt;25%,"น้อยกว่า 25%",IF(J7731&gt;=25%,"มากกว่าหรือเท่ากับ 25%",IF(J7731&gt;=35%,"มากกว่าหรือเท่ากับ 35%")))</f>
        <v>18</v>
      </c>
    </row>
    <row r="7732" s="7" customFormat="1" ht="19.15" customHeight="1">
      <c r="A7732" t="s" s="16">
        <v>7765</v>
      </c>
      <c r="B7732" s="17">
        <v>5</v>
      </c>
      <c r="C7732" s="17">
        <v>22</v>
      </c>
      <c r="D7732" t="s" s="16">
        <v>7875</v>
      </c>
      <c r="E7732" t="s" s="16">
        <v>34</v>
      </c>
      <c r="F7732" s="55">
        <v>1509</v>
      </c>
      <c r="G7732" s="17">
        <v>1592</v>
      </c>
      <c r="H7732" s="18">
        <f>SUM(G7732-F7732)</f>
        <v>83</v>
      </c>
      <c r="I7732" s="19">
        <f>H7732/F7732</f>
        <v>0.0550033134526176</v>
      </c>
      <c r="J7732" s="19">
        <f>H7732/G7732</f>
        <v>0.0521356783919598</v>
      </c>
      <c r="K7732" t="s" s="21">
        <f>IF(J7732&lt;25%,"น้อยกว่า 25%",IF(J7732&gt;=25%,"มากกว่าหรือเท่ากับ 25%",IF(J7732&gt;=35%,"มากกว่าหรือเท่ากับ 35%")))</f>
        <v>18</v>
      </c>
    </row>
    <row r="7733" s="7" customFormat="1" ht="19.15" customHeight="1">
      <c r="A7733" t="s" s="16">
        <v>7765</v>
      </c>
      <c r="B7733" s="17">
        <v>5</v>
      </c>
      <c r="C7733" s="17">
        <v>5</v>
      </c>
      <c r="D7733" t="s" s="16">
        <v>7876</v>
      </c>
      <c r="E7733" t="s" s="16">
        <v>101</v>
      </c>
      <c r="F7733" s="55">
        <v>736</v>
      </c>
      <c r="G7733" s="17">
        <v>747</v>
      </c>
      <c r="H7733" s="18">
        <f>SUM(G7733-F7733)</f>
        <v>11</v>
      </c>
      <c r="I7733" s="19">
        <f>H7733/F7733</f>
        <v>0.014945652173913</v>
      </c>
      <c r="J7733" s="19">
        <f>H7733/G7733</f>
        <v>0.0147255689424364</v>
      </c>
      <c r="K7733" t="s" s="21">
        <f>IF(J7733&lt;25%,"น้อยกว่า 25%",IF(J7733&gt;=25%,"มากกว่าหรือเท่ากับ 25%",IF(J7733&gt;=35%,"มากกว่าหรือเท่ากับ 35%")))</f>
        <v>18</v>
      </c>
    </row>
    <row r="7734" s="7" customFormat="1" ht="19.15" customHeight="1">
      <c r="A7734" t="s" s="16">
        <v>7765</v>
      </c>
      <c r="B7734" s="17">
        <v>5</v>
      </c>
      <c r="C7734" s="17">
        <v>6</v>
      </c>
      <c r="D7734" t="s" s="16">
        <v>7877</v>
      </c>
      <c r="E7734" t="s" s="16">
        <v>30</v>
      </c>
      <c r="F7734" s="55">
        <v>512</v>
      </c>
      <c r="G7734" s="17">
        <v>530</v>
      </c>
      <c r="H7734" s="18">
        <f>SUM(G7734-F7734)</f>
        <v>18</v>
      </c>
      <c r="I7734" s="19">
        <f>H7734/F7734</f>
        <v>0.03515625</v>
      </c>
      <c r="J7734" s="19">
        <f>H7734/G7734</f>
        <v>0.0339622641509434</v>
      </c>
      <c r="K7734" t="s" s="21">
        <f>IF(J7734&lt;25%,"น้อยกว่า 25%",IF(J7734&gt;=25%,"มากกว่าหรือเท่ากับ 25%",IF(J7734&gt;=35%,"มากกว่าหรือเท่ากับ 35%")))</f>
        <v>18</v>
      </c>
    </row>
    <row r="7735" s="7" customFormat="1" ht="19.15" customHeight="1">
      <c r="A7735" t="s" s="16">
        <v>7765</v>
      </c>
      <c r="B7735" s="17">
        <v>5</v>
      </c>
      <c r="C7735" s="17">
        <v>3</v>
      </c>
      <c r="D7735" t="s" s="16">
        <v>7878</v>
      </c>
      <c r="E7735" t="s" s="16">
        <v>60</v>
      </c>
      <c r="F7735" s="55">
        <v>449</v>
      </c>
      <c r="G7735" s="17">
        <v>459</v>
      </c>
      <c r="H7735" s="18">
        <f>SUM(G7735-F7735)</f>
        <v>10</v>
      </c>
      <c r="I7735" s="19">
        <f>H7735/F7735</f>
        <v>0.022271714922049</v>
      </c>
      <c r="J7735" s="19">
        <f>H7735/G7735</f>
        <v>0.0217864923747277</v>
      </c>
      <c r="K7735" t="s" s="21">
        <f>IF(J7735&lt;25%,"น้อยกว่า 25%",IF(J7735&gt;=25%,"มากกว่าหรือเท่ากับ 25%",IF(J7735&gt;=35%,"มากกว่าหรือเท่ากับ 35%")))</f>
        <v>18</v>
      </c>
    </row>
    <row r="7736" s="7" customFormat="1" ht="19.15" customHeight="1">
      <c r="A7736" t="s" s="16">
        <v>7765</v>
      </c>
      <c r="B7736" s="17">
        <v>5</v>
      </c>
      <c r="C7736" s="17">
        <v>7</v>
      </c>
      <c r="D7736" t="s" s="16">
        <v>7879</v>
      </c>
      <c r="E7736" t="s" s="16">
        <v>66</v>
      </c>
      <c r="F7736" s="55">
        <v>420</v>
      </c>
      <c r="G7736" s="17">
        <v>446</v>
      </c>
      <c r="H7736" s="18">
        <f>SUM(G7736-F7736)</f>
        <v>26</v>
      </c>
      <c r="I7736" s="19">
        <f>H7736/F7736</f>
        <v>0.0619047619047619</v>
      </c>
      <c r="J7736" s="19">
        <f>H7736/G7736</f>
        <v>0.0582959641255605</v>
      </c>
      <c r="K7736" t="s" s="21">
        <f>IF(J7736&lt;25%,"น้อยกว่า 25%",IF(J7736&gt;=25%,"มากกว่าหรือเท่ากับ 25%",IF(J7736&gt;=35%,"มากกว่าหรือเท่ากับ 35%")))</f>
        <v>18</v>
      </c>
    </row>
    <row r="7737" s="7" customFormat="1" ht="19.15" customHeight="1">
      <c r="A7737" t="s" s="16">
        <v>7765</v>
      </c>
      <c r="B7737" s="17">
        <v>5</v>
      </c>
      <c r="C7737" s="17">
        <v>10</v>
      </c>
      <c r="D7737" t="s" s="16">
        <v>7880</v>
      </c>
      <c r="E7737" t="s" s="16">
        <v>44</v>
      </c>
      <c r="F7737" s="55">
        <v>412</v>
      </c>
      <c r="G7737" s="17">
        <v>422</v>
      </c>
      <c r="H7737" s="18">
        <f>SUM(G7737-F7737)</f>
        <v>10</v>
      </c>
      <c r="I7737" s="19">
        <f>H7737/F7737</f>
        <v>0.0242718446601942</v>
      </c>
      <c r="J7737" s="19">
        <f>H7737/G7737</f>
        <v>0.023696682464455</v>
      </c>
      <c r="K7737" t="s" s="21">
        <f>IF(J7737&lt;25%,"น้อยกว่า 25%",IF(J7737&gt;=25%,"มากกว่าหรือเท่ากับ 25%",IF(J7737&gt;=35%,"มากกว่าหรือเท่ากับ 35%")))</f>
        <v>18</v>
      </c>
    </row>
    <row r="7738" s="7" customFormat="1" ht="19.15" customHeight="1">
      <c r="A7738" t="s" s="16">
        <v>7765</v>
      </c>
      <c r="B7738" s="17">
        <v>5</v>
      </c>
      <c r="C7738" s="17">
        <v>27</v>
      </c>
      <c r="D7738" t="s" s="16">
        <v>7881</v>
      </c>
      <c r="E7738" t="s" s="16">
        <v>68</v>
      </c>
      <c r="F7738" s="55">
        <v>211</v>
      </c>
      <c r="G7738" s="17">
        <v>222</v>
      </c>
      <c r="H7738" s="18">
        <f>SUM(G7738-F7738)</f>
        <v>11</v>
      </c>
      <c r="I7738" s="19">
        <f>H7738/F7738</f>
        <v>0.0521327014218009</v>
      </c>
      <c r="J7738" s="19">
        <f>H7738/G7738</f>
        <v>0.0495495495495495</v>
      </c>
      <c r="K7738" t="s" s="21">
        <f>IF(J7738&lt;25%,"น้อยกว่า 25%",IF(J7738&gt;=25%,"มากกว่าหรือเท่ากับ 25%",IF(J7738&gt;=35%,"มากกว่าหรือเท่ากับ 35%")))</f>
        <v>18</v>
      </c>
    </row>
    <row r="7739" s="7" customFormat="1" ht="19.15" customHeight="1">
      <c r="A7739" t="s" s="16">
        <v>7765</v>
      </c>
      <c r="B7739" s="17">
        <v>5</v>
      </c>
      <c r="C7739" s="17">
        <v>18</v>
      </c>
      <c r="D7739" t="s" s="16">
        <v>7882</v>
      </c>
      <c r="E7739" t="s" s="16">
        <v>72</v>
      </c>
      <c r="F7739" s="55">
        <v>203</v>
      </c>
      <c r="G7739" s="17">
        <v>213</v>
      </c>
      <c r="H7739" s="18">
        <f>SUM(G7739-F7739)</f>
        <v>10</v>
      </c>
      <c r="I7739" s="19">
        <f>H7739/F7739</f>
        <v>0.0492610837438424</v>
      </c>
      <c r="J7739" s="19">
        <f>H7739/G7739</f>
        <v>0.0469483568075117</v>
      </c>
      <c r="K7739" t="s" s="21">
        <f>IF(J7739&lt;25%,"น้อยกว่า 25%",IF(J7739&gt;=25%,"มากกว่าหรือเท่ากับ 25%",IF(J7739&gt;=35%,"มากกว่าหรือเท่ากับ 35%")))</f>
        <v>18</v>
      </c>
    </row>
    <row r="7740" s="7" customFormat="1" ht="19.15" customHeight="1">
      <c r="A7740" t="s" s="16">
        <v>7765</v>
      </c>
      <c r="B7740" s="17">
        <v>5</v>
      </c>
      <c r="C7740" s="17">
        <v>16</v>
      </c>
      <c r="D7740" t="s" s="16">
        <v>7883</v>
      </c>
      <c r="E7740" t="s" s="16">
        <v>1122</v>
      </c>
      <c r="F7740" s="55">
        <v>167</v>
      </c>
      <c r="G7740" s="17">
        <v>168</v>
      </c>
      <c r="H7740" s="18">
        <f>SUM(G7740-F7740)</f>
        <v>1</v>
      </c>
      <c r="I7740" s="19">
        <f>H7740/F7740</f>
        <v>0.00598802395209581</v>
      </c>
      <c r="J7740" s="19">
        <f>H7740/G7740</f>
        <v>0.00595238095238095</v>
      </c>
      <c r="K7740" t="s" s="21">
        <f>IF(J7740&lt;25%,"น้อยกว่า 25%",IF(J7740&gt;=25%,"มากกว่าหรือเท่ากับ 25%",IF(J7740&gt;=35%,"มากกว่าหรือเท่ากับ 35%")))</f>
        <v>18</v>
      </c>
    </row>
    <row r="7741" s="7" customFormat="1" ht="19.15" customHeight="1">
      <c r="A7741" t="s" s="16">
        <v>7765</v>
      </c>
      <c r="B7741" s="17">
        <v>5</v>
      </c>
      <c r="C7741" s="17">
        <v>21</v>
      </c>
      <c r="D7741" t="s" s="16">
        <v>7884</v>
      </c>
      <c r="E7741" t="s" s="16">
        <v>56</v>
      </c>
      <c r="F7741" s="55">
        <v>138</v>
      </c>
      <c r="G7741" s="17">
        <v>144</v>
      </c>
      <c r="H7741" s="18">
        <f>SUM(G7741-F7741)</f>
        <v>6</v>
      </c>
      <c r="I7741" s="19">
        <f>H7741/F7741</f>
        <v>0.0434782608695652</v>
      </c>
      <c r="J7741" s="19">
        <f>H7741/G7741</f>
        <v>0.0416666666666667</v>
      </c>
      <c r="K7741" t="s" s="21">
        <f>IF(J7741&lt;25%,"น้อยกว่า 25%",IF(J7741&gt;=25%,"มากกว่าหรือเท่ากับ 25%",IF(J7741&gt;=35%,"มากกว่าหรือเท่ากับ 35%")))</f>
        <v>18</v>
      </c>
    </row>
    <row r="7742" s="7" customFormat="1" ht="19.15" customHeight="1">
      <c r="A7742" t="s" s="16">
        <v>7765</v>
      </c>
      <c r="B7742" s="17">
        <v>5</v>
      </c>
      <c r="C7742" s="17">
        <v>13</v>
      </c>
      <c r="D7742" t="s" s="16">
        <v>7885</v>
      </c>
      <c r="E7742" t="s" s="16">
        <v>48</v>
      </c>
      <c r="F7742" s="55">
        <v>127</v>
      </c>
      <c r="G7742" s="17">
        <v>135</v>
      </c>
      <c r="H7742" s="18">
        <f>SUM(G7742-F7742)</f>
        <v>8</v>
      </c>
      <c r="I7742" s="19">
        <f>H7742/F7742</f>
        <v>0.062992125984252</v>
      </c>
      <c r="J7742" s="19">
        <f>H7742/G7742</f>
        <v>0.0592592592592593</v>
      </c>
      <c r="K7742" t="s" s="21">
        <f>IF(J7742&lt;25%,"น้อยกว่า 25%",IF(J7742&gt;=25%,"มากกว่าหรือเท่ากับ 25%",IF(J7742&gt;=35%,"มากกว่าหรือเท่ากับ 35%")))</f>
        <v>18</v>
      </c>
    </row>
    <row r="7743" s="7" customFormat="1" ht="19.15" customHeight="1">
      <c r="A7743" t="s" s="16">
        <v>7765</v>
      </c>
      <c r="B7743" s="17">
        <v>5</v>
      </c>
      <c r="C7743" s="17">
        <v>19</v>
      </c>
      <c r="D7743" t="s" s="16">
        <v>7886</v>
      </c>
      <c r="E7743" t="s" s="16">
        <v>248</v>
      </c>
      <c r="F7743" s="55">
        <v>106</v>
      </c>
      <c r="G7743" s="17">
        <v>110</v>
      </c>
      <c r="H7743" s="18">
        <f>SUM(G7743-F7743)</f>
        <v>4</v>
      </c>
      <c r="I7743" s="19">
        <f>H7743/F7743</f>
        <v>0.0377358490566038</v>
      </c>
      <c r="J7743" s="19">
        <f>H7743/G7743</f>
        <v>0.0363636363636364</v>
      </c>
      <c r="K7743" t="s" s="21">
        <f>IF(J7743&lt;25%,"น้อยกว่า 25%",IF(J7743&gt;=25%,"มากกว่าหรือเท่ากับ 25%",IF(J7743&gt;=35%,"มากกว่าหรือเท่ากับ 35%")))</f>
        <v>18</v>
      </c>
    </row>
    <row r="7744" s="7" customFormat="1" ht="19.15" customHeight="1">
      <c r="A7744" t="s" s="16">
        <v>7765</v>
      </c>
      <c r="B7744" s="17">
        <v>5</v>
      </c>
      <c r="C7744" s="17">
        <v>15</v>
      </c>
      <c r="D7744" t="s" s="16">
        <v>7887</v>
      </c>
      <c r="E7744" t="s" s="16">
        <v>64</v>
      </c>
      <c r="F7744" s="55">
        <v>89</v>
      </c>
      <c r="G7744" s="17">
        <v>104</v>
      </c>
      <c r="H7744" s="18">
        <f>SUM(G7744-F7744)</f>
        <v>15</v>
      </c>
      <c r="I7744" s="19">
        <f>H7744/F7744</f>
        <v>0.168539325842697</v>
      </c>
      <c r="J7744" s="19">
        <f>H7744/G7744</f>
        <v>0.144230769230769</v>
      </c>
      <c r="K7744" t="s" s="21">
        <f>IF(J7744&lt;25%,"น้อยกว่า 25%",IF(J7744&gt;=25%,"มากกว่าหรือเท่ากับ 25%",IF(J7744&gt;=35%,"มากกว่าหรือเท่ากับ 35%")))</f>
        <v>18</v>
      </c>
    </row>
    <row r="7745" s="7" customFormat="1" ht="19.15" customHeight="1">
      <c r="A7745" t="s" s="16">
        <v>7765</v>
      </c>
      <c r="B7745" s="17">
        <v>5</v>
      </c>
      <c r="C7745" s="17">
        <v>20</v>
      </c>
      <c r="D7745" t="s" s="16">
        <v>7888</v>
      </c>
      <c r="E7745" t="s" s="16">
        <v>76</v>
      </c>
      <c r="F7745" s="55">
        <v>90</v>
      </c>
      <c r="G7745" s="17">
        <v>97</v>
      </c>
      <c r="H7745" s="18">
        <f>SUM(G7745-F7745)</f>
        <v>7</v>
      </c>
      <c r="I7745" s="19">
        <f>H7745/F7745</f>
        <v>0.07777777777777781</v>
      </c>
      <c r="J7745" s="19">
        <f>H7745/G7745</f>
        <v>0.0721649484536082</v>
      </c>
      <c r="K7745" t="s" s="21">
        <f>IF(J7745&lt;25%,"น้อยกว่า 25%",IF(J7745&gt;=25%,"มากกว่าหรือเท่ากับ 25%",IF(J7745&gt;=35%,"มากกว่าหรือเท่ากับ 35%")))</f>
        <v>18</v>
      </c>
    </row>
    <row r="7746" s="7" customFormat="1" ht="19.15" customHeight="1">
      <c r="A7746" t="s" s="16">
        <v>7765</v>
      </c>
      <c r="B7746" s="17">
        <v>5</v>
      </c>
      <c r="C7746" s="17">
        <v>24</v>
      </c>
      <c r="D7746" t="s" s="16">
        <v>7889</v>
      </c>
      <c r="E7746" t="s" s="16">
        <v>36</v>
      </c>
      <c r="F7746" s="55">
        <v>78</v>
      </c>
      <c r="G7746" s="17">
        <v>84</v>
      </c>
      <c r="H7746" s="18">
        <f>SUM(G7746-F7746)</f>
        <v>6</v>
      </c>
      <c r="I7746" s="19">
        <f>H7746/F7746</f>
        <v>0.0769230769230769</v>
      </c>
      <c r="J7746" s="19">
        <f>H7746/G7746</f>
        <v>0.0714285714285714</v>
      </c>
      <c r="K7746" t="s" s="21">
        <f>IF(J7746&lt;25%,"น้อยกว่า 25%",IF(J7746&gt;=25%,"มากกว่าหรือเท่ากับ 25%",IF(J7746&gt;=35%,"มากกว่าหรือเท่ากับ 35%")))</f>
        <v>18</v>
      </c>
    </row>
    <row r="7747" s="7" customFormat="1" ht="19.15" customHeight="1">
      <c r="A7747" t="s" s="16">
        <v>7765</v>
      </c>
      <c r="B7747" s="17">
        <v>5</v>
      </c>
      <c r="C7747" s="17">
        <v>14</v>
      </c>
      <c r="D7747" t="s" s="16">
        <v>7890</v>
      </c>
      <c r="E7747" t="s" s="16">
        <v>173</v>
      </c>
      <c r="F7747" s="55">
        <v>75</v>
      </c>
      <c r="G7747" s="17">
        <v>78</v>
      </c>
      <c r="H7747" s="18">
        <f>SUM(G7747-F7747)</f>
        <v>3</v>
      </c>
      <c r="I7747" s="19">
        <f>H7747/F7747</f>
        <v>0.04</v>
      </c>
      <c r="J7747" s="19">
        <f>H7747/G7747</f>
        <v>0.0384615384615385</v>
      </c>
      <c r="K7747" t="s" s="21">
        <f>IF(J7747&lt;25%,"น้อยกว่า 25%",IF(J7747&gt;=25%,"มากกว่าหรือเท่ากับ 25%",IF(J7747&gt;=35%,"มากกว่าหรือเท่ากับ 35%")))</f>
        <v>18</v>
      </c>
    </row>
    <row r="7748" s="7" customFormat="1" ht="19.15" customHeight="1">
      <c r="A7748" t="s" s="16">
        <v>7765</v>
      </c>
      <c r="B7748" s="17">
        <v>5</v>
      </c>
      <c r="C7748" s="17">
        <v>17</v>
      </c>
      <c r="D7748" t="s" s="16">
        <v>7891</v>
      </c>
      <c r="E7748" t="s" s="16">
        <v>74</v>
      </c>
      <c r="F7748" s="55">
        <v>63</v>
      </c>
      <c r="G7748" s="17">
        <v>63</v>
      </c>
      <c r="H7748" s="18">
        <f>SUM(G7748-F7748)</f>
        <v>0</v>
      </c>
      <c r="I7748" s="19">
        <f>H7748/F7748</f>
        <v>0</v>
      </c>
      <c r="J7748" s="19">
        <f>H7748/G7748</f>
        <v>0</v>
      </c>
      <c r="K7748" t="s" s="21">
        <f>IF(J7748&lt;25%,"น้อยกว่า 25%",IF(J7748&gt;=25%,"มากกว่าหรือเท่ากับ 25%",IF(J7748&gt;=35%,"มากกว่าหรือเท่ากับ 35%")))</f>
        <v>18</v>
      </c>
    </row>
    <row r="7749" s="7" customFormat="1" ht="19.15" customHeight="1">
      <c r="A7749" t="s" s="16">
        <v>7765</v>
      </c>
      <c r="B7749" s="17">
        <v>5</v>
      </c>
      <c r="C7749" s="17">
        <v>23</v>
      </c>
      <c r="D7749" t="s" s="16">
        <v>7892</v>
      </c>
      <c r="E7749" t="s" s="16">
        <v>147</v>
      </c>
      <c r="F7749" s="55">
        <v>36</v>
      </c>
      <c r="G7749" s="17">
        <v>38</v>
      </c>
      <c r="H7749" s="18">
        <f>SUM(G7749-F7749)</f>
        <v>2</v>
      </c>
      <c r="I7749" s="19">
        <f>H7749/F7749</f>
        <v>0.0555555555555556</v>
      </c>
      <c r="J7749" s="19">
        <f>H7749/G7749</f>
        <v>0.0526315789473684</v>
      </c>
      <c r="K7749" t="s" s="21">
        <f>IF(J7749&lt;25%,"น้อยกว่า 25%",IF(J7749&gt;=25%,"มากกว่าหรือเท่ากับ 25%",IF(J7749&gt;=35%,"มากกว่าหรือเท่ากับ 35%")))</f>
        <v>18</v>
      </c>
    </row>
    <row r="7750" s="7" customFormat="1" ht="19.15" customHeight="1">
      <c r="A7750" t="s" s="16">
        <v>7765</v>
      </c>
      <c r="B7750" s="17">
        <v>5</v>
      </c>
      <c r="C7750" s="17">
        <v>25</v>
      </c>
      <c r="D7750" t="s" s="16">
        <v>7893</v>
      </c>
      <c r="E7750" t="s" s="16">
        <v>52</v>
      </c>
      <c r="F7750" s="55">
        <v>30</v>
      </c>
      <c r="G7750" s="17">
        <v>30</v>
      </c>
      <c r="H7750" s="18">
        <f>SUM(G7750-F7750)</f>
        <v>0</v>
      </c>
      <c r="I7750" s="19">
        <f>H7750/F7750</f>
        <v>0</v>
      </c>
      <c r="J7750" s="19">
        <f>H7750/G7750</f>
        <v>0</v>
      </c>
      <c r="K7750" t="s" s="21">
        <f>IF(J7750&lt;25%,"น้อยกว่า 25%",IF(J7750&gt;=25%,"มากกว่าหรือเท่ากับ 25%",IF(J7750&gt;=35%,"มากกว่าหรือเท่ากับ 35%")))</f>
        <v>18</v>
      </c>
    </row>
    <row r="7751" s="7" customFormat="1" ht="19.15" customHeight="1">
      <c r="A7751" t="s" s="16">
        <v>7765</v>
      </c>
      <c r="B7751" s="17">
        <v>5</v>
      </c>
      <c r="C7751" s="17">
        <v>26</v>
      </c>
      <c r="D7751" t="s" s="16">
        <v>7894</v>
      </c>
      <c r="E7751" t="s" s="16">
        <v>237</v>
      </c>
      <c r="F7751" s="55">
        <v>25</v>
      </c>
      <c r="G7751" s="17">
        <v>25</v>
      </c>
      <c r="H7751" s="18">
        <f>SUM(G7751-F7751)</f>
        <v>0</v>
      </c>
      <c r="I7751" s="19">
        <f>H7751/F7751</f>
        <v>0</v>
      </c>
      <c r="J7751" s="19">
        <f>H7751/G7751</f>
        <v>0</v>
      </c>
      <c r="K7751" t="s" s="21">
        <f>IF(J7751&lt;25%,"น้อยกว่า 25%",IF(J7751&gt;=25%,"มากกว่าหรือเท่ากับ 25%",IF(J7751&gt;=35%,"มากกว่าหรือเท่ากับ 35%")))</f>
        <v>18</v>
      </c>
    </row>
    <row r="7752" s="7" customFormat="1" ht="19.15" customHeight="1">
      <c r="A7752" t="s" s="16">
        <v>7765</v>
      </c>
      <c r="B7752" s="17">
        <v>5</v>
      </c>
      <c r="C7752" s="17">
        <v>4</v>
      </c>
      <c r="D7752" t="s" s="16">
        <v>7895</v>
      </c>
      <c r="E7752" t="s" s="16">
        <v>78</v>
      </c>
      <c r="F7752" s="37">
        <v>0</v>
      </c>
      <c r="G7752" s="17">
        <v>0</v>
      </c>
      <c r="H7752" s="18">
        <f>SUM(G7752-F7752)</f>
        <v>0</v>
      </c>
      <c r="I7752" s="19">
        <f>H7752/F7752</f>
      </c>
      <c r="J7752" s="19">
        <f>H7752/G7752</f>
      </c>
      <c r="K7752" s="24">
        <f>IF(J7752&lt;25%,"น้อยกว่า 25%",IF(J7752&gt;=25%,"มากกว่าหรือเท่ากับ 25%",IF(J7752&gt;=35%,"มากกว่าหรือเท่ากับ 35%")))</f>
      </c>
    </row>
    <row r="7753" s="7" customFormat="1" ht="19.15" customHeight="1">
      <c r="A7753" t="s" s="16">
        <v>7765</v>
      </c>
      <c r="B7753" s="17">
        <v>3</v>
      </c>
      <c r="C7753" s="17">
        <v>22</v>
      </c>
      <c r="D7753" t="s" s="16">
        <v>7896</v>
      </c>
      <c r="E7753" t="s" s="16">
        <v>52</v>
      </c>
      <c r="F7753" s="58">
        <v>138</v>
      </c>
      <c r="G7753" s="32">
        <v>136</v>
      </c>
      <c r="H7753" s="18">
        <f>SUM(G7753-F7753)</f>
        <v>-2</v>
      </c>
      <c r="I7753" s="19">
        <f>H7753/F7753</f>
        <v>-0.0144927536231884</v>
      </c>
      <c r="J7753" s="19">
        <f>H7753/G7753</f>
        <v>-0.0147058823529412</v>
      </c>
    </row>
    <row r="7754" s="7" customFormat="1" ht="19.15" customHeight="1">
      <c r="A7754" t="s" s="16">
        <v>7765</v>
      </c>
      <c r="B7754" s="17">
        <v>1</v>
      </c>
      <c r="C7754" s="17">
        <v>12</v>
      </c>
      <c r="D7754" t="s" s="16">
        <v>7897</v>
      </c>
      <c r="E7754" t="s" s="16">
        <v>66</v>
      </c>
      <c r="F7754" s="58">
        <v>92</v>
      </c>
      <c r="G7754" s="32">
        <v>91</v>
      </c>
      <c r="H7754" s="18">
        <f>SUM(G7754-F7754)</f>
        <v>-1</v>
      </c>
      <c r="I7754" s="19">
        <f>H7754/F7754</f>
        <v>-0.0108695652173913</v>
      </c>
      <c r="J7754" s="19">
        <f>H7754/G7754</f>
        <v>-0.010989010989011</v>
      </c>
    </row>
    <row r="7755" s="7" customFormat="1" ht="19.15" customHeight="1">
      <c r="A7755" t="s" s="16">
        <v>7765</v>
      </c>
      <c r="B7755" s="17">
        <v>1</v>
      </c>
      <c r="C7755" s="17">
        <v>16</v>
      </c>
      <c r="D7755" t="s" s="16">
        <v>7898</v>
      </c>
      <c r="E7755" t="s" s="16">
        <v>1122</v>
      </c>
      <c r="F7755" s="58">
        <v>43</v>
      </c>
      <c r="G7755" s="32">
        <v>42</v>
      </c>
      <c r="H7755" s="18">
        <f>SUM(G7755-F7755)</f>
        <v>-1</v>
      </c>
      <c r="I7755" s="19">
        <f>H7755/F7755</f>
        <v>-0.0232558139534884</v>
      </c>
      <c r="J7755" s="19">
        <f>H7755/G7755</f>
        <v>-0.0238095238095238</v>
      </c>
    </row>
    <row r="7756" s="7" customFormat="1" ht="19.15" customHeight="1">
      <c r="A7756" t="s" s="16">
        <v>7899</v>
      </c>
      <c r="B7756" s="17">
        <v>2</v>
      </c>
      <c r="C7756" s="17">
        <v>5</v>
      </c>
      <c r="D7756" t="s" s="16">
        <v>7900</v>
      </c>
      <c r="E7756" t="s" s="16">
        <v>22</v>
      </c>
      <c r="F7756" s="58">
        <v>11520</v>
      </c>
      <c r="G7756" s="32">
        <v>10717</v>
      </c>
      <c r="H7756" s="18">
        <f>SUM(G7756-F7756)</f>
        <v>-803</v>
      </c>
      <c r="I7756" s="19">
        <f>H7756/F7756</f>
        <v>-0.0697048611111111</v>
      </c>
      <c r="J7756" s="19">
        <f>H7756/G7756</f>
        <v>-0.07492768498647009</v>
      </c>
    </row>
    <row r="7757" s="7" customFormat="1" ht="19.15" customHeight="1">
      <c r="A7757" t="s" s="16">
        <v>7899</v>
      </c>
      <c r="B7757" s="17">
        <v>3</v>
      </c>
      <c r="C7757" s="17">
        <v>8</v>
      </c>
      <c r="D7757" t="s" s="16">
        <v>7901</v>
      </c>
      <c r="E7757" t="s" s="16">
        <v>22</v>
      </c>
      <c r="F7757" s="58">
        <v>15109</v>
      </c>
      <c r="G7757" s="32">
        <v>14581</v>
      </c>
      <c r="H7757" s="18">
        <f>SUM(G7757-F7757)</f>
        <v>-528</v>
      </c>
      <c r="I7757" s="19">
        <f>H7757/F7757</f>
        <v>-0.0349460586405454</v>
      </c>
      <c r="J7757" s="19">
        <f>H7757/G7757</f>
        <v>-0.0362115081270146</v>
      </c>
    </row>
    <row r="7758" s="7" customFormat="1" ht="19.15" customHeight="1">
      <c r="A7758" t="s" s="16">
        <v>7899</v>
      </c>
      <c r="B7758" s="17">
        <v>2</v>
      </c>
      <c r="C7758" s="17">
        <v>7</v>
      </c>
      <c r="D7758" t="s" s="16">
        <v>7902</v>
      </c>
      <c r="E7758" t="s" s="16">
        <v>84</v>
      </c>
      <c r="F7758" s="58">
        <v>29003</v>
      </c>
      <c r="G7758" s="32">
        <v>28665</v>
      </c>
      <c r="H7758" s="18">
        <f>SUM(G7758-F7758)</f>
        <v>-338</v>
      </c>
      <c r="I7758" s="19">
        <f>H7758/F7758</f>
        <v>-0.0116539668310175</v>
      </c>
      <c r="J7758" s="19">
        <f>H7758/G7758</f>
        <v>-0.0117913832199546</v>
      </c>
    </row>
    <row r="7759" s="7" customFormat="1" ht="19.15" customHeight="1">
      <c r="A7759" t="s" s="16">
        <v>7899</v>
      </c>
      <c r="B7759" s="17">
        <v>2</v>
      </c>
      <c r="C7759" s="17">
        <v>9</v>
      </c>
      <c r="D7759" t="s" s="16">
        <v>7903</v>
      </c>
      <c r="E7759" t="s" s="16">
        <v>17</v>
      </c>
      <c r="F7759" s="58">
        <v>2761</v>
      </c>
      <c r="G7759" s="32">
        <v>2565</v>
      </c>
      <c r="H7759" s="18">
        <f>SUM(G7759-F7759)</f>
        <v>-196</v>
      </c>
      <c r="I7759" s="19">
        <f>H7759/F7759</f>
        <v>-0.0709887721839913</v>
      </c>
      <c r="J7759" s="19">
        <f>H7759/G7759</f>
        <v>-0.07641325536062379</v>
      </c>
    </row>
    <row r="7760" s="7" customFormat="1" ht="19.15" customHeight="1">
      <c r="A7760" t="s" s="16">
        <v>7899</v>
      </c>
      <c r="B7760" s="17">
        <v>4</v>
      </c>
      <c r="C7760" s="17">
        <v>7</v>
      </c>
      <c r="D7760" t="s" s="16">
        <v>7904</v>
      </c>
      <c r="E7760" t="s" s="16">
        <v>30</v>
      </c>
      <c r="F7760" s="58">
        <v>881</v>
      </c>
      <c r="G7760" s="32">
        <v>731</v>
      </c>
      <c r="H7760" s="18">
        <f>SUM(G7760-F7760)</f>
        <v>-150</v>
      </c>
      <c r="I7760" s="19">
        <f>H7760/F7760</f>
        <v>-0.170261066969353</v>
      </c>
      <c r="J7760" s="19">
        <f>H7760/G7760</f>
        <v>-0.205198358413133</v>
      </c>
    </row>
    <row r="7761" s="7" customFormat="1" ht="19.15" customHeight="1">
      <c r="A7761" t="s" s="16">
        <v>7899</v>
      </c>
      <c r="B7761" s="17">
        <v>2</v>
      </c>
      <c r="C7761" s="17">
        <v>6</v>
      </c>
      <c r="D7761" t="s" s="16">
        <v>7905</v>
      </c>
      <c r="E7761" t="s" s="16">
        <v>28</v>
      </c>
      <c r="F7761" s="58">
        <v>1119</v>
      </c>
      <c r="G7761" s="32">
        <v>1027</v>
      </c>
      <c r="H7761" s="18">
        <f>SUM(G7761-F7761)</f>
        <v>-92</v>
      </c>
      <c r="I7761" s="19">
        <f>H7761/F7761</f>
        <v>-0.0822162645218945</v>
      </c>
      <c r="J7761" s="19">
        <f>H7761/G7761</f>
        <v>-0.08958130477117821</v>
      </c>
    </row>
    <row r="7762" s="7" customFormat="1" ht="19.15" customHeight="1">
      <c r="A7762" t="s" s="16">
        <v>7899</v>
      </c>
      <c r="B7762" s="17">
        <v>3</v>
      </c>
      <c r="C7762" s="17">
        <v>10</v>
      </c>
      <c r="D7762" t="s" s="16">
        <v>7906</v>
      </c>
      <c r="E7762" t="s" s="16">
        <v>30</v>
      </c>
      <c r="F7762" s="59">
        <v>772</v>
      </c>
      <c r="G7762" s="30">
        <v>1095</v>
      </c>
      <c r="H7762" s="18">
        <f>SUM(G7762-F7762)</f>
        <v>323</v>
      </c>
      <c r="I7762" s="19">
        <f>H7762/F7762</f>
        <v>0.41839378238342</v>
      </c>
      <c r="J7762" s="19">
        <f>H7762/G7762</f>
        <v>0.294977168949772</v>
      </c>
      <c r="K7762" t="s" s="21">
        <f>IF(J7762&lt;25%,"น้อยกว่า 25%",IF(J7762&gt;=25%,"มากกว่าหรือเท่ากับ 25%",IF(J7762&gt;=35%,"มากกว่าหรือเท่ากับ 35%")))</f>
        <v>122</v>
      </c>
    </row>
    <row r="7763" s="7" customFormat="1" ht="19.15" customHeight="1">
      <c r="A7763" t="s" s="16">
        <v>7899</v>
      </c>
      <c r="B7763" s="17">
        <v>3</v>
      </c>
      <c r="C7763" s="17">
        <v>9</v>
      </c>
      <c r="D7763" t="s" s="16">
        <v>7907</v>
      </c>
      <c r="E7763" t="s" s="16">
        <v>36</v>
      </c>
      <c r="F7763" s="58">
        <v>1878</v>
      </c>
      <c r="G7763" s="32">
        <v>1840</v>
      </c>
      <c r="H7763" s="18">
        <f>SUM(G7763-F7763)</f>
        <v>-38</v>
      </c>
      <c r="I7763" s="19">
        <f>H7763/F7763</f>
        <v>-0.020234291799787</v>
      </c>
      <c r="J7763" s="19">
        <f>H7763/G7763</f>
        <v>-0.0206521739130435</v>
      </c>
    </row>
    <row r="7764" s="7" customFormat="1" ht="19.15" customHeight="1">
      <c r="A7764" t="s" s="16">
        <v>7899</v>
      </c>
      <c r="B7764" s="17">
        <v>3</v>
      </c>
      <c r="C7764" s="17">
        <v>11</v>
      </c>
      <c r="D7764" t="s" s="16">
        <v>7908</v>
      </c>
      <c r="E7764" t="s" s="16">
        <v>28</v>
      </c>
      <c r="F7764" s="58">
        <v>1366</v>
      </c>
      <c r="G7764" s="32">
        <v>1329</v>
      </c>
      <c r="H7764" s="18">
        <f>SUM(G7764-F7764)</f>
        <v>-37</v>
      </c>
      <c r="I7764" s="19">
        <f>H7764/F7764</f>
        <v>-0.027086383601757</v>
      </c>
      <c r="J7764" s="19">
        <f>H7764/G7764</f>
        <v>-0.0278404815650865</v>
      </c>
    </row>
    <row r="7765" s="7" customFormat="1" ht="19.15" customHeight="1">
      <c r="A7765" t="s" s="16">
        <v>7899</v>
      </c>
      <c r="B7765" s="17">
        <v>2</v>
      </c>
      <c r="C7765" s="17">
        <v>13</v>
      </c>
      <c r="D7765" t="s" s="16">
        <v>7909</v>
      </c>
      <c r="E7765" t="s" s="16">
        <v>34</v>
      </c>
      <c r="F7765" s="58">
        <v>873</v>
      </c>
      <c r="G7765" s="32">
        <v>845</v>
      </c>
      <c r="H7765" s="18">
        <f>SUM(G7765-F7765)</f>
        <v>-28</v>
      </c>
      <c r="I7765" s="19">
        <f>H7765/F7765</f>
        <v>-0.0320733104238259</v>
      </c>
      <c r="J7765" s="19">
        <f>H7765/G7765</f>
        <v>-0.0331360946745562</v>
      </c>
    </row>
    <row r="7766" s="7" customFormat="1" ht="19.15" customHeight="1">
      <c r="A7766" t="s" s="16">
        <v>7899</v>
      </c>
      <c r="B7766" s="17">
        <v>2</v>
      </c>
      <c r="C7766" s="17">
        <v>12</v>
      </c>
      <c r="D7766" t="s" s="16">
        <v>7910</v>
      </c>
      <c r="E7766" t="s" s="16">
        <v>36</v>
      </c>
      <c r="F7766" s="58">
        <v>179</v>
      </c>
      <c r="G7766" s="32">
        <v>164</v>
      </c>
      <c r="H7766" s="18">
        <f>SUM(G7766-F7766)</f>
        <v>-15</v>
      </c>
      <c r="I7766" s="19">
        <f>H7766/F7766</f>
        <v>-0.0837988826815642</v>
      </c>
      <c r="J7766" s="19">
        <f>H7766/G7766</f>
        <v>-0.0914634146341463</v>
      </c>
    </row>
    <row r="7767" s="7" customFormat="1" ht="19.15" customHeight="1">
      <c r="A7767" t="s" s="16">
        <v>7899</v>
      </c>
      <c r="B7767" s="17">
        <v>2</v>
      </c>
      <c r="C7767" s="17">
        <v>1</v>
      </c>
      <c r="D7767" t="s" s="16">
        <v>7911</v>
      </c>
      <c r="E7767" t="s" s="16">
        <v>30</v>
      </c>
      <c r="F7767" s="58">
        <v>675</v>
      </c>
      <c r="G7767" s="32">
        <v>661</v>
      </c>
      <c r="H7767" s="18">
        <f>SUM(G7767-F7767)</f>
        <v>-14</v>
      </c>
      <c r="I7767" s="19">
        <f>H7767/F7767</f>
        <v>-0.0207407407407407</v>
      </c>
      <c r="J7767" s="19">
        <f>H7767/G7767</f>
        <v>-0.0211800302571861</v>
      </c>
    </row>
    <row r="7768" s="7" customFormat="1" ht="19.15" customHeight="1">
      <c r="A7768" t="s" s="16">
        <v>7899</v>
      </c>
      <c r="B7768" s="17">
        <v>3</v>
      </c>
      <c r="C7768" s="17">
        <v>13</v>
      </c>
      <c r="D7768" t="s" s="16">
        <v>7912</v>
      </c>
      <c r="E7768" t="s" s="16">
        <v>17</v>
      </c>
      <c r="F7768" s="58">
        <v>4669</v>
      </c>
      <c r="G7768" s="32">
        <v>4655</v>
      </c>
      <c r="H7768" s="18">
        <f>SUM(G7768-F7768)</f>
        <v>-14</v>
      </c>
      <c r="I7768" s="19">
        <f>H7768/F7768</f>
        <v>-0.00299850074962519</v>
      </c>
      <c r="J7768" s="19">
        <f>H7768/G7768</f>
        <v>-0.00300751879699248</v>
      </c>
    </row>
    <row r="7769" s="7" customFormat="1" ht="19.15" customHeight="1">
      <c r="A7769" t="s" s="16">
        <v>7899</v>
      </c>
      <c r="B7769" s="17">
        <v>2</v>
      </c>
      <c r="C7769" s="17">
        <v>4</v>
      </c>
      <c r="D7769" t="s" s="16">
        <v>7913</v>
      </c>
      <c r="E7769" t="s" s="16">
        <v>38</v>
      </c>
      <c r="F7769" s="58">
        <v>347</v>
      </c>
      <c r="G7769" s="32">
        <v>335</v>
      </c>
      <c r="H7769" s="18">
        <f>SUM(G7769-F7769)</f>
        <v>-12</v>
      </c>
      <c r="I7769" s="19">
        <f>H7769/F7769</f>
        <v>-0.0345821325648415</v>
      </c>
      <c r="J7769" s="19">
        <f>H7769/G7769</f>
        <v>-0.0358208955223881</v>
      </c>
    </row>
    <row r="7770" s="7" customFormat="1" ht="19.15" customHeight="1">
      <c r="A7770" t="s" s="16">
        <v>7899</v>
      </c>
      <c r="B7770" s="17">
        <v>3</v>
      </c>
      <c r="C7770" s="17">
        <v>4</v>
      </c>
      <c r="D7770" t="s" s="16">
        <v>7914</v>
      </c>
      <c r="E7770" t="s" s="16">
        <v>281</v>
      </c>
      <c r="F7770" s="58">
        <v>213</v>
      </c>
      <c r="G7770" s="32">
        <v>205</v>
      </c>
      <c r="H7770" s="18">
        <f>SUM(G7770-F7770)</f>
        <v>-8</v>
      </c>
      <c r="I7770" s="19">
        <f>H7770/F7770</f>
        <v>-0.0375586854460094</v>
      </c>
      <c r="J7770" s="19">
        <f>H7770/G7770</f>
        <v>-0.0390243902439024</v>
      </c>
    </row>
    <row r="7771" s="7" customFormat="1" ht="19.15" customHeight="1">
      <c r="A7771" t="s" s="16">
        <v>7899</v>
      </c>
      <c r="B7771" s="17">
        <v>2</v>
      </c>
      <c r="C7771" s="17">
        <v>25</v>
      </c>
      <c r="D7771" t="s" s="16">
        <v>7915</v>
      </c>
      <c r="E7771" t="s" s="16">
        <v>2848</v>
      </c>
      <c r="F7771" s="58">
        <v>96</v>
      </c>
      <c r="G7771" s="32">
        <v>90</v>
      </c>
      <c r="H7771" s="18">
        <f>SUM(G7771-F7771)</f>
        <v>-6</v>
      </c>
      <c r="I7771" s="19">
        <f>H7771/F7771</f>
        <v>-0.0625</v>
      </c>
      <c r="J7771" s="19">
        <f>H7771/G7771</f>
        <v>-0.06666666666666669</v>
      </c>
    </row>
    <row r="7772" s="7" customFormat="1" ht="19.15" customHeight="1">
      <c r="A7772" t="s" s="16">
        <v>7899</v>
      </c>
      <c r="B7772" s="17">
        <v>2</v>
      </c>
      <c r="C7772" s="17">
        <v>18</v>
      </c>
      <c r="D7772" t="s" s="16">
        <v>7916</v>
      </c>
      <c r="E7772" t="s" s="16">
        <v>76</v>
      </c>
      <c r="F7772" s="58">
        <v>39</v>
      </c>
      <c r="G7772" s="32">
        <v>33</v>
      </c>
      <c r="H7772" s="18">
        <f>SUM(G7772-F7772)</f>
        <v>-6</v>
      </c>
      <c r="I7772" s="19">
        <f>H7772/F7772</f>
        <v>-0.153846153846154</v>
      </c>
      <c r="J7772" s="19">
        <f>H7772/G7772</f>
        <v>-0.181818181818182</v>
      </c>
    </row>
    <row r="7773" s="7" customFormat="1" ht="19.15" customHeight="1">
      <c r="A7773" t="s" s="16">
        <v>7899</v>
      </c>
      <c r="B7773" s="17">
        <v>2</v>
      </c>
      <c r="C7773" s="17">
        <v>3</v>
      </c>
      <c r="D7773" t="s" s="16">
        <v>7917</v>
      </c>
      <c r="E7773" t="s" s="16">
        <v>60</v>
      </c>
      <c r="F7773" s="58">
        <v>241</v>
      </c>
      <c r="G7773" s="32">
        <v>236</v>
      </c>
      <c r="H7773" s="18">
        <f>SUM(G7773-F7773)</f>
        <v>-5</v>
      </c>
      <c r="I7773" s="19">
        <f>H7773/F7773</f>
        <v>-0.020746887966805</v>
      </c>
      <c r="J7773" s="19">
        <f>H7773/G7773</f>
        <v>-0.0211864406779661</v>
      </c>
    </row>
    <row r="7774" s="7" customFormat="1" ht="19.15" customHeight="1">
      <c r="A7774" t="s" s="16">
        <v>7899</v>
      </c>
      <c r="B7774" s="17">
        <v>3</v>
      </c>
      <c r="C7774" s="17">
        <v>5</v>
      </c>
      <c r="D7774" t="s" s="16">
        <v>7918</v>
      </c>
      <c r="E7774" t="s" s="16">
        <v>40</v>
      </c>
      <c r="F7774" s="58">
        <v>512</v>
      </c>
      <c r="G7774" s="32">
        <v>507</v>
      </c>
      <c r="H7774" s="18">
        <f>SUM(G7774-F7774)</f>
        <v>-5</v>
      </c>
      <c r="I7774" s="19">
        <f>H7774/F7774</f>
        <v>-0.009765625</v>
      </c>
      <c r="J7774" s="19">
        <f>H7774/G7774</f>
        <v>-0.009861932938856019</v>
      </c>
    </row>
    <row r="7775" s="7" customFormat="1" ht="19.15" customHeight="1">
      <c r="A7775" t="s" s="16">
        <v>7899</v>
      </c>
      <c r="B7775" s="17">
        <v>3</v>
      </c>
      <c r="C7775" s="17">
        <v>6</v>
      </c>
      <c r="D7775" t="s" s="16">
        <v>7919</v>
      </c>
      <c r="E7775" t="s" s="16">
        <v>44</v>
      </c>
      <c r="F7775" s="58">
        <v>127</v>
      </c>
      <c r="G7775" s="32">
        <v>122</v>
      </c>
      <c r="H7775" s="18">
        <f>SUM(G7775-F7775)</f>
        <v>-5</v>
      </c>
      <c r="I7775" s="19">
        <f>H7775/F7775</f>
        <v>-0.0393700787401575</v>
      </c>
      <c r="J7775" s="19">
        <f>H7775/G7775</f>
        <v>-0.040983606557377</v>
      </c>
    </row>
    <row r="7776" s="7" customFormat="1" ht="19.15" customHeight="1">
      <c r="A7776" t="s" s="16">
        <v>7899</v>
      </c>
      <c r="B7776" s="17">
        <v>4</v>
      </c>
      <c r="C7776" s="17">
        <v>21</v>
      </c>
      <c r="D7776" t="s" s="16">
        <v>7920</v>
      </c>
      <c r="E7776" t="s" s="16">
        <v>116</v>
      </c>
      <c r="F7776" s="59">
        <v>114</v>
      </c>
      <c r="G7776" s="30">
        <v>156</v>
      </c>
      <c r="H7776" s="18">
        <f>SUM(G7776-F7776)</f>
        <v>42</v>
      </c>
      <c r="I7776" s="19">
        <f>H7776/F7776</f>
        <v>0.368421052631579</v>
      </c>
      <c r="J7776" s="19">
        <f>H7776/G7776</f>
        <v>0.269230769230769</v>
      </c>
      <c r="K7776" t="s" s="21">
        <f>IF(J7776&lt;25%,"น้อยกว่า 25%",IF(J7776&gt;=25%,"มากกว่าหรือเท่ากับ 25%",IF(J7776&gt;=35%,"มากกว่าหรือเท่ากับ 35%")))</f>
        <v>122</v>
      </c>
    </row>
    <row r="7777" s="7" customFormat="1" ht="19.15" customHeight="1">
      <c r="A7777" t="s" s="16">
        <v>7899</v>
      </c>
      <c r="B7777" s="17">
        <v>2</v>
      </c>
      <c r="C7777" s="17">
        <v>28</v>
      </c>
      <c r="D7777" t="s" s="16">
        <v>7921</v>
      </c>
      <c r="E7777" t="s" s="16">
        <v>1309</v>
      </c>
      <c r="F7777" s="58">
        <v>84</v>
      </c>
      <c r="G7777" s="32">
        <v>80</v>
      </c>
      <c r="H7777" s="18">
        <f>SUM(G7777-F7777)</f>
        <v>-4</v>
      </c>
      <c r="I7777" s="19">
        <f>H7777/F7777</f>
        <v>-0.0476190476190476</v>
      </c>
      <c r="J7777" s="19">
        <f>H7777/G7777</f>
        <v>-0.05</v>
      </c>
    </row>
    <row r="7778" s="7" customFormat="1" ht="19.15" customHeight="1">
      <c r="A7778" t="s" s="16">
        <v>7899</v>
      </c>
      <c r="B7778" s="17">
        <v>2</v>
      </c>
      <c r="C7778" s="17">
        <v>20</v>
      </c>
      <c r="D7778" t="s" s="16">
        <v>7922</v>
      </c>
      <c r="E7778" t="s" s="16">
        <v>48</v>
      </c>
      <c r="F7778" s="59">
        <v>120</v>
      </c>
      <c r="G7778" s="30">
        <v>160</v>
      </c>
      <c r="H7778" s="18">
        <f>SUM(G7778-F7778)</f>
        <v>40</v>
      </c>
      <c r="I7778" s="19">
        <f>H7778/F7778</f>
        <v>0.333333333333333</v>
      </c>
      <c r="J7778" s="19">
        <f>H7778/G7778</f>
        <v>0.25</v>
      </c>
      <c r="K7778" t="s" s="21">
        <f>IF(J7778&lt;25%,"น้อยกว่า 25%",IF(J7778&gt;=25%,"มากกว่าหรือเท่ากับ 25%",IF(J7778&gt;=35%,"มากกว่าหรือเท่ากับ 35%")))</f>
        <v>122</v>
      </c>
    </row>
    <row r="7779" s="7" customFormat="1" ht="19.15" customHeight="1">
      <c r="A7779" t="s" s="16">
        <v>7899</v>
      </c>
      <c r="B7779" s="17">
        <v>2</v>
      </c>
      <c r="C7779" s="17">
        <v>17</v>
      </c>
      <c r="D7779" t="s" s="16">
        <v>7923</v>
      </c>
      <c r="E7779" t="s" s="16">
        <v>185</v>
      </c>
      <c r="F7779" s="58">
        <v>81</v>
      </c>
      <c r="G7779" s="32">
        <v>77</v>
      </c>
      <c r="H7779" s="18">
        <f>SUM(G7779-F7779)</f>
        <v>-4</v>
      </c>
      <c r="I7779" s="19">
        <f>H7779/F7779</f>
        <v>-0.0493827160493827</v>
      </c>
      <c r="J7779" s="19">
        <f>H7779/G7779</f>
        <v>-0.0519480519480519</v>
      </c>
    </row>
    <row r="7780" s="7" customFormat="1" ht="19.15" customHeight="1">
      <c r="A7780" t="s" s="16">
        <v>7899</v>
      </c>
      <c r="B7780" s="17">
        <v>2</v>
      </c>
      <c r="C7780" s="17">
        <v>14</v>
      </c>
      <c r="D7780" t="s" s="16">
        <v>7924</v>
      </c>
      <c r="E7780" t="s" s="16">
        <v>66</v>
      </c>
      <c r="F7780" s="58">
        <v>55</v>
      </c>
      <c r="G7780" s="32">
        <v>51</v>
      </c>
      <c r="H7780" s="18">
        <f>SUM(G7780-F7780)</f>
        <v>-4</v>
      </c>
      <c r="I7780" s="19">
        <f>H7780/F7780</f>
        <v>-0.0727272727272727</v>
      </c>
      <c r="J7780" s="19">
        <f>H7780/G7780</f>
        <v>-0.07843137254901961</v>
      </c>
    </row>
    <row r="7781" s="7" customFormat="1" ht="19.15" customHeight="1">
      <c r="A7781" t="s" s="16">
        <v>7899</v>
      </c>
      <c r="B7781" s="17">
        <v>2</v>
      </c>
      <c r="C7781" s="17">
        <v>8</v>
      </c>
      <c r="D7781" t="s" s="16">
        <v>7925</v>
      </c>
      <c r="E7781" t="s" s="16">
        <v>424</v>
      </c>
      <c r="F7781" s="58">
        <v>287</v>
      </c>
      <c r="G7781" s="32">
        <v>284</v>
      </c>
      <c r="H7781" s="18">
        <f>SUM(G7781-F7781)</f>
        <v>-3</v>
      </c>
      <c r="I7781" s="19">
        <f>H7781/F7781</f>
        <v>-0.0104529616724739</v>
      </c>
      <c r="J7781" s="19">
        <f>H7781/G7781</f>
        <v>-0.0105633802816901</v>
      </c>
    </row>
    <row r="7782" s="7" customFormat="1" ht="19.15" customHeight="1">
      <c r="A7782" t="s" s="16">
        <v>7899</v>
      </c>
      <c r="B7782" s="17">
        <v>2</v>
      </c>
      <c r="C7782" s="17">
        <v>21</v>
      </c>
      <c r="D7782" t="s" s="16">
        <v>7926</v>
      </c>
      <c r="E7782" t="s" s="16">
        <v>116</v>
      </c>
      <c r="F7782" s="58">
        <v>137</v>
      </c>
      <c r="G7782" s="32">
        <v>134</v>
      </c>
      <c r="H7782" s="18">
        <f>SUM(G7782-F7782)</f>
        <v>-3</v>
      </c>
      <c r="I7782" s="19">
        <f>H7782/F7782</f>
        <v>-0.0218978102189781</v>
      </c>
      <c r="J7782" s="19">
        <f>H7782/G7782</f>
        <v>-0.0223880597014925</v>
      </c>
    </row>
    <row r="7783" s="7" customFormat="1" ht="19.15" customHeight="1">
      <c r="A7783" t="s" s="16">
        <v>7899</v>
      </c>
      <c r="B7783" s="17">
        <v>1</v>
      </c>
      <c r="C7783" s="17">
        <v>4</v>
      </c>
      <c r="D7783" t="s" s="16">
        <v>7927</v>
      </c>
      <c r="E7783" t="s" s="16">
        <v>20</v>
      </c>
      <c r="F7783" s="55">
        <v>29881</v>
      </c>
      <c r="G7783" s="17">
        <v>31650</v>
      </c>
      <c r="H7783" s="18">
        <f>SUM(G7783-F7783)</f>
        <v>1769</v>
      </c>
      <c r="I7783" s="19">
        <f>H7783/F7783</f>
        <v>0.0592014992804792</v>
      </c>
      <c r="J7783" s="19">
        <f>H7783/G7783</f>
        <v>0.0558925750394945</v>
      </c>
      <c r="K7783" t="s" s="21">
        <f>IF(J7783&lt;25%,"น้อยกว่า 25%",IF(J7783&gt;=25%,"มากกว่าหรือเท่ากับ 25%",IF(J7783&gt;=35%,"มากกว่าหรือเท่ากับ 35%")))</f>
        <v>18</v>
      </c>
    </row>
    <row r="7784" s="7" customFormat="1" ht="19.15" customHeight="1">
      <c r="A7784" t="s" s="16">
        <v>7899</v>
      </c>
      <c r="B7784" s="17">
        <v>1</v>
      </c>
      <c r="C7784" s="17">
        <v>8</v>
      </c>
      <c r="D7784" t="s" s="16">
        <v>7928</v>
      </c>
      <c r="E7784" t="s" s="16">
        <v>84</v>
      </c>
      <c r="F7784" s="55">
        <v>27747</v>
      </c>
      <c r="G7784" s="17">
        <v>29375</v>
      </c>
      <c r="H7784" s="18">
        <f>SUM(G7784-F7784)</f>
        <v>1628</v>
      </c>
      <c r="I7784" s="19">
        <f>H7784/F7784</f>
        <v>0.0586730096947418</v>
      </c>
      <c r="J7784" s="19">
        <f>H7784/G7784</f>
        <v>0.0554212765957447</v>
      </c>
      <c r="K7784" t="s" s="21">
        <f>IF(J7784&lt;25%,"น้อยกว่า 25%",IF(J7784&gt;=25%,"มากกว่าหรือเท่ากับ 25%",IF(J7784&gt;=35%,"มากกว่าหรือเท่ากับ 35%")))</f>
        <v>18</v>
      </c>
    </row>
    <row r="7785" s="7" customFormat="1" ht="19.15" customHeight="1">
      <c r="A7785" t="s" s="16">
        <v>7899</v>
      </c>
      <c r="B7785" s="17">
        <v>1</v>
      </c>
      <c r="C7785" s="17">
        <v>6</v>
      </c>
      <c r="D7785" t="s" s="16">
        <v>7929</v>
      </c>
      <c r="E7785" t="s" s="16">
        <v>22</v>
      </c>
      <c r="F7785" s="55">
        <v>20718</v>
      </c>
      <c r="G7785" s="17">
        <v>21914</v>
      </c>
      <c r="H7785" s="18">
        <f>SUM(G7785-F7785)</f>
        <v>1196</v>
      </c>
      <c r="I7785" s="19">
        <f>H7785/F7785</f>
        <v>0.057727579882228</v>
      </c>
      <c r="J7785" s="19">
        <f>H7785/G7785</f>
        <v>0.0545769827507529</v>
      </c>
      <c r="K7785" t="s" s="21">
        <f>IF(J7785&lt;25%,"น้อยกว่า 25%",IF(J7785&gt;=25%,"มากกว่าหรือเท่ากับ 25%",IF(J7785&gt;=35%,"มากกว่าหรือเท่ากับ 35%")))</f>
        <v>18</v>
      </c>
    </row>
    <row r="7786" s="7" customFormat="1" ht="19.15" customHeight="1">
      <c r="A7786" t="s" s="16">
        <v>7899</v>
      </c>
      <c r="B7786" s="17">
        <v>1</v>
      </c>
      <c r="C7786" s="17">
        <v>13</v>
      </c>
      <c r="D7786" t="s" s="16">
        <v>7930</v>
      </c>
      <c r="E7786" t="s" s="16">
        <v>17</v>
      </c>
      <c r="F7786" s="55">
        <v>9316</v>
      </c>
      <c r="G7786" s="17">
        <v>10173</v>
      </c>
      <c r="H7786" s="18">
        <f>SUM(G7786-F7786)</f>
        <v>857</v>
      </c>
      <c r="I7786" s="19">
        <f>H7786/F7786</f>
        <v>0.09199227136109921</v>
      </c>
      <c r="J7786" s="19">
        <f>H7786/G7786</f>
        <v>0.0842426029686425</v>
      </c>
      <c r="K7786" t="s" s="21">
        <f>IF(J7786&lt;25%,"น้อยกว่า 25%",IF(J7786&gt;=25%,"มากกว่าหรือเท่ากับ 25%",IF(J7786&gt;=35%,"มากกว่าหรือเท่ากับ 35%")))</f>
        <v>18</v>
      </c>
    </row>
    <row r="7787" s="7" customFormat="1" ht="19.15" customHeight="1">
      <c r="A7787" t="s" s="16">
        <v>7899</v>
      </c>
      <c r="B7787" s="17">
        <v>1</v>
      </c>
      <c r="C7787" s="17">
        <v>22</v>
      </c>
      <c r="D7787" t="s" s="16">
        <v>7931</v>
      </c>
      <c r="E7787" t="s" s="16">
        <v>34</v>
      </c>
      <c r="F7787" s="55">
        <v>2085</v>
      </c>
      <c r="G7787" s="17">
        <v>2227</v>
      </c>
      <c r="H7787" s="18">
        <f>SUM(G7787-F7787)</f>
        <v>142</v>
      </c>
      <c r="I7787" s="19">
        <f>H7787/F7787</f>
        <v>0.06810551558753</v>
      </c>
      <c r="J7787" s="19">
        <f>H7787/G7787</f>
        <v>0.0637629097440503</v>
      </c>
      <c r="K7787" t="s" s="21">
        <f>IF(J7787&lt;25%,"น้อยกว่า 25%",IF(J7787&gt;=25%,"มากกว่าหรือเท่ากับ 25%",IF(J7787&gt;=35%,"มากกว่าหรือเท่ากับ 35%")))</f>
        <v>18</v>
      </c>
    </row>
    <row r="7788" s="7" customFormat="1" ht="19.15" customHeight="1">
      <c r="A7788" t="s" s="16">
        <v>7899</v>
      </c>
      <c r="B7788" s="17">
        <v>1</v>
      </c>
      <c r="C7788" s="17">
        <v>1</v>
      </c>
      <c r="D7788" t="s" s="16">
        <v>7932</v>
      </c>
      <c r="E7788" t="s" s="16">
        <v>26</v>
      </c>
      <c r="F7788" s="55">
        <v>1980</v>
      </c>
      <c r="G7788" s="17">
        <v>2043</v>
      </c>
      <c r="H7788" s="18">
        <f>SUM(G7788-F7788)</f>
        <v>63</v>
      </c>
      <c r="I7788" s="19">
        <f>H7788/F7788</f>
        <v>0.0318181818181818</v>
      </c>
      <c r="J7788" s="19">
        <f>H7788/G7788</f>
        <v>0.0308370044052863</v>
      </c>
      <c r="K7788" t="s" s="21">
        <f>IF(J7788&lt;25%,"น้อยกว่า 25%",IF(J7788&gt;=25%,"มากกว่าหรือเท่ากับ 25%",IF(J7788&gt;=35%,"มากกว่าหรือเท่ากับ 35%")))</f>
        <v>18</v>
      </c>
    </row>
    <row r="7789" s="7" customFormat="1" ht="19.15" customHeight="1">
      <c r="A7789" t="s" s="16">
        <v>7899</v>
      </c>
      <c r="B7789" s="17">
        <v>1</v>
      </c>
      <c r="C7789" s="17">
        <v>16</v>
      </c>
      <c r="D7789" t="s" s="16">
        <v>7933</v>
      </c>
      <c r="E7789" t="s" s="16">
        <v>28</v>
      </c>
      <c r="F7789" s="55">
        <v>1851</v>
      </c>
      <c r="G7789" s="17">
        <v>1969</v>
      </c>
      <c r="H7789" s="18">
        <f>SUM(G7789-F7789)</f>
        <v>118</v>
      </c>
      <c r="I7789" s="19">
        <f>H7789/F7789</f>
        <v>0.0637493246893571</v>
      </c>
      <c r="J7789" s="19">
        <f>H7789/G7789</f>
        <v>0.0599288979177247</v>
      </c>
      <c r="K7789" t="s" s="21">
        <f>IF(J7789&lt;25%,"น้อยกว่า 25%",IF(J7789&gt;=25%,"มากกว่าหรือเท่ากับ 25%",IF(J7789&gt;=35%,"มากกว่าหรือเท่ากับ 35%")))</f>
        <v>18</v>
      </c>
    </row>
    <row r="7790" s="7" customFormat="1" ht="19.15" customHeight="1">
      <c r="A7790" t="s" s="16">
        <v>7899</v>
      </c>
      <c r="B7790" s="17">
        <v>1</v>
      </c>
      <c r="C7790" s="17">
        <v>9</v>
      </c>
      <c r="D7790" t="s" s="16">
        <v>7934</v>
      </c>
      <c r="E7790" t="s" s="16">
        <v>36</v>
      </c>
      <c r="F7790" s="55">
        <v>959</v>
      </c>
      <c r="G7790" s="17">
        <v>995</v>
      </c>
      <c r="H7790" s="18">
        <f>SUM(G7790-F7790)</f>
        <v>36</v>
      </c>
      <c r="I7790" s="19">
        <f>H7790/F7790</f>
        <v>0.0375391032325339</v>
      </c>
      <c r="J7790" s="19">
        <f>H7790/G7790</f>
        <v>0.0361809045226131</v>
      </c>
      <c r="K7790" t="s" s="21">
        <f>IF(J7790&lt;25%,"น้อยกว่า 25%",IF(J7790&gt;=25%,"มากกว่าหรือเท่ากับ 25%",IF(J7790&gt;=35%,"มากกว่าหรือเท่ากับ 35%")))</f>
        <v>18</v>
      </c>
    </row>
    <row r="7791" s="7" customFormat="1" ht="19.15" customHeight="1">
      <c r="A7791" t="s" s="16">
        <v>7899</v>
      </c>
      <c r="B7791" s="17">
        <v>1</v>
      </c>
      <c r="C7791" s="17">
        <v>3</v>
      </c>
      <c r="D7791" t="s" s="16">
        <v>7935</v>
      </c>
      <c r="E7791" t="s" s="16">
        <v>173</v>
      </c>
      <c r="F7791" s="55">
        <v>688</v>
      </c>
      <c r="G7791" s="17">
        <v>743</v>
      </c>
      <c r="H7791" s="18">
        <f>SUM(G7791-F7791)</f>
        <v>55</v>
      </c>
      <c r="I7791" s="19">
        <f>H7791/F7791</f>
        <v>0.0799418604651163</v>
      </c>
      <c r="J7791" s="19">
        <f>H7791/G7791</f>
        <v>0.0740242261103634</v>
      </c>
      <c r="K7791" t="s" s="21">
        <f>IF(J7791&lt;25%,"น้อยกว่า 25%",IF(J7791&gt;=25%,"มากกว่าหรือเท่ากับ 25%",IF(J7791&gt;=35%,"มากกว่าหรือเท่ากับ 35%")))</f>
        <v>18</v>
      </c>
    </row>
    <row r="7792" s="7" customFormat="1" ht="19.15" customHeight="1">
      <c r="A7792" t="s" s="16">
        <v>7899</v>
      </c>
      <c r="B7792" s="17">
        <v>1</v>
      </c>
      <c r="C7792" s="17">
        <v>5</v>
      </c>
      <c r="D7792" t="s" s="16">
        <v>7936</v>
      </c>
      <c r="E7792" t="s" s="16">
        <v>38</v>
      </c>
      <c r="F7792" s="55">
        <v>562</v>
      </c>
      <c r="G7792" s="17">
        <v>578</v>
      </c>
      <c r="H7792" s="18">
        <f>SUM(G7792-F7792)</f>
        <v>16</v>
      </c>
      <c r="I7792" s="19">
        <f>H7792/F7792</f>
        <v>0.0284697508896797</v>
      </c>
      <c r="J7792" s="19">
        <f>H7792/G7792</f>
        <v>0.027681660899654</v>
      </c>
      <c r="K7792" t="s" s="21">
        <f>IF(J7792&lt;25%,"น้อยกว่า 25%",IF(J7792&gt;=25%,"มากกว่าหรือเท่ากับ 25%",IF(J7792&gt;=35%,"มากกว่าหรือเท่ากับ 35%")))</f>
        <v>18</v>
      </c>
    </row>
    <row r="7793" s="7" customFormat="1" ht="19.15" customHeight="1">
      <c r="A7793" t="s" s="16">
        <v>7899</v>
      </c>
      <c r="B7793" s="17">
        <v>1</v>
      </c>
      <c r="C7793" s="17">
        <v>18</v>
      </c>
      <c r="D7793" t="s" s="16">
        <v>7937</v>
      </c>
      <c r="E7793" t="s" s="16">
        <v>64</v>
      </c>
      <c r="F7793" s="55">
        <v>411</v>
      </c>
      <c r="G7793" s="17">
        <v>421</v>
      </c>
      <c r="H7793" s="18">
        <f>SUM(G7793-F7793)</f>
        <v>10</v>
      </c>
      <c r="I7793" s="19">
        <f>H7793/F7793</f>
        <v>0.024330900243309</v>
      </c>
      <c r="J7793" s="19">
        <f>H7793/G7793</f>
        <v>0.0237529691211401</v>
      </c>
      <c r="K7793" t="s" s="21">
        <f>IF(J7793&lt;25%,"น้อยกว่า 25%",IF(J7793&gt;=25%,"มากกว่าหรือเท่ากับ 25%",IF(J7793&gt;=35%,"มากกว่าหรือเท่ากับ 35%")))</f>
        <v>18</v>
      </c>
    </row>
    <row r="7794" s="7" customFormat="1" ht="19.15" customHeight="1">
      <c r="A7794" t="s" s="16">
        <v>7899</v>
      </c>
      <c r="B7794" s="17">
        <v>1</v>
      </c>
      <c r="C7794" s="17">
        <v>24</v>
      </c>
      <c r="D7794" t="s" s="16">
        <v>7938</v>
      </c>
      <c r="E7794" t="s" s="16">
        <v>116</v>
      </c>
      <c r="F7794" s="55">
        <v>342</v>
      </c>
      <c r="G7794" s="17">
        <v>353</v>
      </c>
      <c r="H7794" s="18">
        <f>SUM(G7794-F7794)</f>
        <v>11</v>
      </c>
      <c r="I7794" s="19">
        <f>H7794/F7794</f>
        <v>0.0321637426900585</v>
      </c>
      <c r="J7794" s="19">
        <f>H7794/G7794</f>
        <v>0.0311614730878187</v>
      </c>
      <c r="K7794" t="s" s="21">
        <f>IF(J7794&lt;25%,"น้อยกว่า 25%",IF(J7794&gt;=25%,"มากกว่าหรือเท่ากับ 25%",IF(J7794&gt;=35%,"มากกว่าหรือเท่ากับ 35%")))</f>
        <v>18</v>
      </c>
    </row>
    <row r="7795" s="7" customFormat="1" ht="19.15" customHeight="1">
      <c r="A7795" t="s" s="16">
        <v>7899</v>
      </c>
      <c r="B7795" s="17">
        <v>1</v>
      </c>
      <c r="C7795" s="17">
        <v>10</v>
      </c>
      <c r="D7795" t="s" s="16">
        <v>7939</v>
      </c>
      <c r="E7795" t="s" s="16">
        <v>30</v>
      </c>
      <c r="F7795" s="55">
        <v>335</v>
      </c>
      <c r="G7795" s="17">
        <v>349</v>
      </c>
      <c r="H7795" s="18">
        <f>SUM(G7795-F7795)</f>
        <v>14</v>
      </c>
      <c r="I7795" s="19">
        <f>H7795/F7795</f>
        <v>0.0417910447761194</v>
      </c>
      <c r="J7795" s="19">
        <f>H7795/G7795</f>
        <v>0.0401146131805158</v>
      </c>
      <c r="K7795" t="s" s="21">
        <f>IF(J7795&lt;25%,"น้อยกว่า 25%",IF(J7795&gt;=25%,"มากกว่าหรือเท่ากับ 25%",IF(J7795&gt;=35%,"มากกว่าหรือเท่ากับ 35%")))</f>
        <v>18</v>
      </c>
    </row>
    <row r="7796" s="7" customFormat="1" ht="19.15" customHeight="1">
      <c r="A7796" t="s" s="16">
        <v>7899</v>
      </c>
      <c r="B7796" s="17">
        <v>1</v>
      </c>
      <c r="C7796" s="17">
        <v>11</v>
      </c>
      <c r="D7796" t="s" s="16">
        <v>7940</v>
      </c>
      <c r="E7796" t="s" s="16">
        <v>424</v>
      </c>
      <c r="F7796" s="55">
        <v>333</v>
      </c>
      <c r="G7796" s="17">
        <v>341</v>
      </c>
      <c r="H7796" s="18">
        <f>SUM(G7796-F7796)</f>
        <v>8</v>
      </c>
      <c r="I7796" s="19">
        <f>H7796/F7796</f>
        <v>0.024024024024024</v>
      </c>
      <c r="J7796" s="19">
        <f>H7796/G7796</f>
        <v>0.0234604105571848</v>
      </c>
      <c r="K7796" t="s" s="21">
        <f>IF(J7796&lt;25%,"น้อยกว่า 25%",IF(J7796&gt;=25%,"มากกว่าหรือเท่ากับ 25%",IF(J7796&gt;=35%,"มากกว่าหรือเท่ากับ 35%")))</f>
        <v>18</v>
      </c>
    </row>
    <row r="7797" s="7" customFormat="1" ht="19.15" customHeight="1">
      <c r="A7797" t="s" s="16">
        <v>7899</v>
      </c>
      <c r="B7797" s="17">
        <v>1</v>
      </c>
      <c r="C7797" s="17">
        <v>2</v>
      </c>
      <c r="D7797" t="s" s="16">
        <v>7941</v>
      </c>
      <c r="E7797" t="s" s="16">
        <v>60</v>
      </c>
      <c r="F7797" s="55">
        <v>304</v>
      </c>
      <c r="G7797" s="17">
        <v>312</v>
      </c>
      <c r="H7797" s="18">
        <f>SUM(G7797-F7797)</f>
        <v>8</v>
      </c>
      <c r="I7797" s="19">
        <f>H7797/F7797</f>
        <v>0.0263157894736842</v>
      </c>
      <c r="J7797" s="19">
        <f>H7797/G7797</f>
        <v>0.0256410256410256</v>
      </c>
      <c r="K7797" t="s" s="21">
        <f>IF(J7797&lt;25%,"น้อยกว่า 25%",IF(J7797&gt;=25%,"มากกว่าหรือเท่ากับ 25%",IF(J7797&gt;=35%,"มากกว่าหรือเท่ากับ 35%")))</f>
        <v>18</v>
      </c>
    </row>
    <row r="7798" s="7" customFormat="1" ht="19.15" customHeight="1">
      <c r="A7798" t="s" s="16">
        <v>7899</v>
      </c>
      <c r="B7798" s="17">
        <v>1</v>
      </c>
      <c r="C7798" s="17">
        <v>28</v>
      </c>
      <c r="D7798" t="s" s="16">
        <v>7942</v>
      </c>
      <c r="E7798" t="s" s="16">
        <v>52</v>
      </c>
      <c r="F7798" s="55">
        <v>284</v>
      </c>
      <c r="G7798" s="17">
        <v>288</v>
      </c>
      <c r="H7798" s="18">
        <f>SUM(G7798-F7798)</f>
        <v>4</v>
      </c>
      <c r="I7798" s="19">
        <f>H7798/F7798</f>
        <v>0.0140845070422535</v>
      </c>
      <c r="J7798" s="19">
        <f>H7798/G7798</f>
        <v>0.0138888888888889</v>
      </c>
      <c r="K7798" t="s" s="21">
        <f>IF(J7798&lt;25%,"น้อยกว่า 25%",IF(J7798&gt;=25%,"มากกว่าหรือเท่ากับ 25%",IF(J7798&gt;=35%,"มากกว่าหรือเท่ากับ 35%")))</f>
        <v>18</v>
      </c>
    </row>
    <row r="7799" s="7" customFormat="1" ht="19.15" customHeight="1">
      <c r="A7799" t="s" s="16">
        <v>7899</v>
      </c>
      <c r="B7799" s="17">
        <v>1</v>
      </c>
      <c r="C7799" s="17">
        <v>15</v>
      </c>
      <c r="D7799" t="s" s="16">
        <v>7943</v>
      </c>
      <c r="E7799" t="s" s="16">
        <v>48</v>
      </c>
      <c r="F7799" s="55">
        <v>227</v>
      </c>
      <c r="G7799" s="17">
        <v>244</v>
      </c>
      <c r="H7799" s="18">
        <f>SUM(G7799-F7799)</f>
        <v>17</v>
      </c>
      <c r="I7799" s="19">
        <f>H7799/F7799</f>
        <v>0.0748898678414097</v>
      </c>
      <c r="J7799" s="19">
        <f>H7799/G7799</f>
        <v>0.06967213114754101</v>
      </c>
      <c r="K7799" t="s" s="21">
        <f>IF(J7799&lt;25%,"น้อยกว่า 25%",IF(J7799&gt;=25%,"มากกว่าหรือเท่ากับ 25%",IF(J7799&gt;=35%,"มากกว่าหรือเท่ากับ 35%")))</f>
        <v>18</v>
      </c>
    </row>
    <row r="7800" s="7" customFormat="1" ht="19.15" customHeight="1">
      <c r="A7800" t="s" s="16">
        <v>7899</v>
      </c>
      <c r="B7800" s="17">
        <v>1</v>
      </c>
      <c r="C7800" s="17">
        <v>7</v>
      </c>
      <c r="D7800" t="s" s="16">
        <v>7944</v>
      </c>
      <c r="E7800" t="s" s="16">
        <v>281</v>
      </c>
      <c r="F7800" s="55">
        <v>223</v>
      </c>
      <c r="G7800" s="17">
        <v>234</v>
      </c>
      <c r="H7800" s="18">
        <f>SUM(G7800-F7800)</f>
        <v>11</v>
      </c>
      <c r="I7800" s="19">
        <f>H7800/F7800</f>
        <v>0.0493273542600897</v>
      </c>
      <c r="J7800" s="19">
        <f>H7800/G7800</f>
        <v>0.047008547008547</v>
      </c>
      <c r="K7800" t="s" s="21">
        <f>IF(J7800&lt;25%,"น้อยกว่า 25%",IF(J7800&gt;=25%,"มากกว่าหรือเท่ากับ 25%",IF(J7800&gt;=35%,"มากกว่าหรือเท่ากับ 35%")))</f>
        <v>18</v>
      </c>
    </row>
    <row r="7801" s="7" customFormat="1" ht="19.15" customHeight="1">
      <c r="A7801" t="s" s="16">
        <v>7899</v>
      </c>
      <c r="B7801" s="17">
        <v>1</v>
      </c>
      <c r="C7801" s="17">
        <v>17</v>
      </c>
      <c r="D7801" t="s" s="16">
        <v>7945</v>
      </c>
      <c r="E7801" t="s" s="16">
        <v>66</v>
      </c>
      <c r="F7801" s="55">
        <v>181</v>
      </c>
      <c r="G7801" s="17">
        <v>199</v>
      </c>
      <c r="H7801" s="18">
        <f>SUM(G7801-F7801)</f>
        <v>18</v>
      </c>
      <c r="I7801" s="19">
        <f>H7801/F7801</f>
        <v>0.09944751381215471</v>
      </c>
      <c r="J7801" s="19">
        <f>H7801/G7801</f>
        <v>0.09045226130653269</v>
      </c>
      <c r="K7801" t="s" s="21">
        <f>IF(J7801&lt;25%,"น้อยกว่า 25%",IF(J7801&gt;=25%,"มากกว่าหรือเท่ากับ 25%",IF(J7801&gt;=35%,"มากกว่าหรือเท่ากับ 35%")))</f>
        <v>18</v>
      </c>
    </row>
    <row r="7802" s="7" customFormat="1" ht="19.15" customHeight="1">
      <c r="A7802" t="s" s="16">
        <v>7899</v>
      </c>
      <c r="B7802" s="17">
        <v>1</v>
      </c>
      <c r="C7802" s="17">
        <v>12</v>
      </c>
      <c r="D7802" t="s" s="16">
        <v>7946</v>
      </c>
      <c r="E7802" t="s" s="16">
        <v>44</v>
      </c>
      <c r="F7802" s="55">
        <v>180</v>
      </c>
      <c r="G7802" s="17">
        <v>195</v>
      </c>
      <c r="H7802" s="18">
        <f>SUM(G7802-F7802)</f>
        <v>15</v>
      </c>
      <c r="I7802" s="19">
        <f>H7802/F7802</f>
        <v>0.0833333333333333</v>
      </c>
      <c r="J7802" s="19">
        <f>H7802/G7802</f>
        <v>0.0769230769230769</v>
      </c>
      <c r="K7802" t="s" s="21">
        <f>IF(J7802&lt;25%,"น้อยกว่า 25%",IF(J7802&gt;=25%,"มากกว่าหรือเท่ากับ 25%",IF(J7802&gt;=35%,"มากกว่าหรือเท่ากับ 35%")))</f>
        <v>18</v>
      </c>
    </row>
    <row r="7803" s="7" customFormat="1" ht="19.15" customHeight="1">
      <c r="A7803" t="s" s="16">
        <v>7899</v>
      </c>
      <c r="B7803" s="17">
        <v>1</v>
      </c>
      <c r="C7803" s="17">
        <v>21</v>
      </c>
      <c r="D7803" t="s" s="16">
        <v>7947</v>
      </c>
      <c r="E7803" t="s" s="16">
        <v>185</v>
      </c>
      <c r="F7803" s="55">
        <v>181</v>
      </c>
      <c r="G7803" s="17">
        <v>195</v>
      </c>
      <c r="H7803" s="18">
        <f>SUM(G7803-F7803)</f>
        <v>14</v>
      </c>
      <c r="I7803" s="19">
        <f>H7803/F7803</f>
        <v>0.0773480662983425</v>
      </c>
      <c r="J7803" s="19">
        <f>H7803/G7803</f>
        <v>0.0717948717948718</v>
      </c>
      <c r="K7803" t="s" s="21">
        <f>IF(J7803&lt;25%,"น้อยกว่า 25%",IF(J7803&gt;=25%,"มากกว่าหรือเท่ากับ 25%",IF(J7803&gt;=35%,"มากกว่าหรือเท่ากับ 35%")))</f>
        <v>18</v>
      </c>
    </row>
    <row r="7804" s="7" customFormat="1" ht="19.15" customHeight="1">
      <c r="A7804" t="s" s="16">
        <v>7899</v>
      </c>
      <c r="B7804" s="17">
        <v>1</v>
      </c>
      <c r="C7804" s="17">
        <v>23</v>
      </c>
      <c r="D7804" t="s" s="16">
        <v>7948</v>
      </c>
      <c r="E7804" t="s" s="16">
        <v>40</v>
      </c>
      <c r="F7804" s="55">
        <v>134</v>
      </c>
      <c r="G7804" s="17">
        <v>165</v>
      </c>
      <c r="H7804" s="18">
        <f>SUM(G7804-F7804)</f>
        <v>31</v>
      </c>
      <c r="I7804" s="19">
        <f>H7804/F7804</f>
        <v>0.23134328358209</v>
      </c>
      <c r="J7804" s="19">
        <f>H7804/G7804</f>
        <v>0.187878787878788</v>
      </c>
      <c r="K7804" t="s" s="21">
        <f>IF(J7804&lt;25%,"น้อยกว่า 25%",IF(J7804&gt;=25%,"มากกว่าหรือเท่ากับ 25%",IF(J7804&gt;=35%,"มากกว่าหรือเท่ากับ 35%")))</f>
        <v>18</v>
      </c>
    </row>
    <row r="7805" s="7" customFormat="1" ht="19.15" customHeight="1">
      <c r="A7805" t="s" s="16">
        <v>7899</v>
      </c>
      <c r="B7805" s="17">
        <v>1</v>
      </c>
      <c r="C7805" s="17">
        <v>25</v>
      </c>
      <c r="D7805" t="s" s="16">
        <v>7949</v>
      </c>
      <c r="E7805" t="s" s="16">
        <v>1091</v>
      </c>
      <c r="F7805" s="55">
        <v>102</v>
      </c>
      <c r="G7805" s="17">
        <v>106</v>
      </c>
      <c r="H7805" s="18">
        <f>SUM(G7805-F7805)</f>
        <v>4</v>
      </c>
      <c r="I7805" s="19">
        <f>H7805/F7805</f>
        <v>0.0392156862745098</v>
      </c>
      <c r="J7805" s="19">
        <f>H7805/G7805</f>
        <v>0.0377358490566038</v>
      </c>
      <c r="K7805" t="s" s="21">
        <f>IF(J7805&lt;25%,"น้อยกว่า 25%",IF(J7805&gt;=25%,"มากกว่าหรือเท่ากับ 25%",IF(J7805&gt;=35%,"มากกว่าหรือเท่ากับ 35%")))</f>
        <v>18</v>
      </c>
    </row>
    <row r="7806" s="7" customFormat="1" ht="19.15" customHeight="1">
      <c r="A7806" t="s" s="16">
        <v>7899</v>
      </c>
      <c r="B7806" s="17">
        <v>1</v>
      </c>
      <c r="C7806" s="17">
        <v>32</v>
      </c>
      <c r="D7806" t="s" s="16">
        <v>7950</v>
      </c>
      <c r="E7806" t="s" s="16">
        <v>68</v>
      </c>
      <c r="F7806" s="55">
        <v>88</v>
      </c>
      <c r="G7806" s="17">
        <v>93</v>
      </c>
      <c r="H7806" s="18">
        <f>SUM(G7806-F7806)</f>
        <v>5</v>
      </c>
      <c r="I7806" s="19">
        <f>H7806/F7806</f>
        <v>0.0568181818181818</v>
      </c>
      <c r="J7806" s="19">
        <f>H7806/G7806</f>
        <v>0.0537634408602151</v>
      </c>
      <c r="K7806" t="s" s="21">
        <f>IF(J7806&lt;25%,"น้อยกว่า 25%",IF(J7806&gt;=25%,"มากกว่าหรือเท่ากับ 25%",IF(J7806&gt;=35%,"มากกว่าหรือเท่ากับ 35%")))</f>
        <v>18</v>
      </c>
    </row>
    <row r="7807" s="7" customFormat="1" ht="19.15" customHeight="1">
      <c r="A7807" t="s" s="16">
        <v>7899</v>
      </c>
      <c r="B7807" s="17">
        <v>1</v>
      </c>
      <c r="C7807" s="17">
        <v>20</v>
      </c>
      <c r="D7807" t="s" s="16">
        <v>7951</v>
      </c>
      <c r="E7807" t="s" s="16">
        <v>54</v>
      </c>
      <c r="F7807" s="55">
        <v>89</v>
      </c>
      <c r="G7807" s="17">
        <v>92</v>
      </c>
      <c r="H7807" s="18">
        <f>SUM(G7807-F7807)</f>
        <v>3</v>
      </c>
      <c r="I7807" s="19">
        <f>H7807/F7807</f>
        <v>0.0337078651685393</v>
      </c>
      <c r="J7807" s="19">
        <f>H7807/G7807</f>
        <v>0.0326086956521739</v>
      </c>
      <c r="K7807" t="s" s="21">
        <f>IF(J7807&lt;25%,"น้อยกว่า 25%",IF(J7807&gt;=25%,"มากกว่าหรือเท่ากับ 25%",IF(J7807&gt;=35%,"มากกว่าหรือเท่ากับ 35%")))</f>
        <v>18</v>
      </c>
    </row>
    <row r="7808" s="7" customFormat="1" ht="19.15" customHeight="1">
      <c r="A7808" t="s" s="16">
        <v>7899</v>
      </c>
      <c r="B7808" s="17">
        <v>1</v>
      </c>
      <c r="C7808" s="17">
        <v>31</v>
      </c>
      <c r="D7808" t="s" s="16">
        <v>7952</v>
      </c>
      <c r="E7808" t="s" s="16">
        <v>32</v>
      </c>
      <c r="F7808" s="55">
        <v>70</v>
      </c>
      <c r="G7808" s="17">
        <v>76</v>
      </c>
      <c r="H7808" s="18">
        <f>SUM(G7808-F7808)</f>
        <v>6</v>
      </c>
      <c r="I7808" s="19">
        <f>H7808/F7808</f>
        <v>0.0857142857142857</v>
      </c>
      <c r="J7808" s="19">
        <f>H7808/G7808</f>
        <v>0.0789473684210526</v>
      </c>
      <c r="K7808" t="s" s="21">
        <f>IF(J7808&lt;25%,"น้อยกว่า 25%",IF(J7808&gt;=25%,"มากกว่าหรือเท่ากับ 25%",IF(J7808&gt;=35%,"มากกว่าหรือเท่ากับ 35%")))</f>
        <v>18</v>
      </c>
    </row>
    <row r="7809" s="7" customFormat="1" ht="19.15" customHeight="1">
      <c r="A7809" t="s" s="16">
        <v>7899</v>
      </c>
      <c r="B7809" s="17">
        <v>1</v>
      </c>
      <c r="C7809" s="17">
        <v>30</v>
      </c>
      <c r="D7809" t="s" s="16">
        <v>7953</v>
      </c>
      <c r="E7809" t="s" s="16">
        <v>1309</v>
      </c>
      <c r="F7809" s="55">
        <v>73</v>
      </c>
      <c r="G7809" s="17">
        <v>75</v>
      </c>
      <c r="H7809" s="18">
        <f>SUM(G7809-F7809)</f>
        <v>2</v>
      </c>
      <c r="I7809" s="19">
        <f>H7809/F7809</f>
        <v>0.0273972602739726</v>
      </c>
      <c r="J7809" s="19">
        <f>H7809/G7809</f>
        <v>0.0266666666666667</v>
      </c>
      <c r="K7809" t="s" s="21">
        <f>IF(J7809&lt;25%,"น้อยกว่า 25%",IF(J7809&gt;=25%,"มากกว่าหรือเท่ากับ 25%",IF(J7809&gt;=35%,"มากกว่าหรือเท่ากับ 35%")))</f>
        <v>18</v>
      </c>
    </row>
    <row r="7810" s="7" customFormat="1" ht="19.15" customHeight="1">
      <c r="A7810" t="s" s="16">
        <v>7899</v>
      </c>
      <c r="B7810" s="17">
        <v>1</v>
      </c>
      <c r="C7810" s="17">
        <v>19</v>
      </c>
      <c r="D7810" t="s" s="16">
        <v>7954</v>
      </c>
      <c r="E7810" t="s" s="16">
        <v>76</v>
      </c>
      <c r="F7810" s="55">
        <v>63</v>
      </c>
      <c r="G7810" s="17">
        <v>74</v>
      </c>
      <c r="H7810" s="18">
        <f>SUM(G7810-F7810)</f>
        <v>11</v>
      </c>
      <c r="I7810" s="19">
        <f>H7810/F7810</f>
        <v>0.174603174603175</v>
      </c>
      <c r="J7810" s="19">
        <f>H7810/G7810</f>
        <v>0.148648648648649</v>
      </c>
      <c r="K7810" t="s" s="21">
        <f>IF(J7810&lt;25%,"น้อยกว่า 25%",IF(J7810&gt;=25%,"มากกว่าหรือเท่ากับ 25%",IF(J7810&gt;=35%,"มากกว่าหรือเท่ากับ 35%")))</f>
        <v>18</v>
      </c>
    </row>
    <row r="7811" s="7" customFormat="1" ht="19.15" customHeight="1">
      <c r="A7811" t="s" s="16">
        <v>7899</v>
      </c>
      <c r="B7811" s="17">
        <v>1</v>
      </c>
      <c r="C7811" s="17">
        <v>27</v>
      </c>
      <c r="D7811" t="s" s="16">
        <v>7955</v>
      </c>
      <c r="E7811" t="s" s="16">
        <v>2848</v>
      </c>
      <c r="F7811" s="55">
        <v>65</v>
      </c>
      <c r="G7811" s="17">
        <v>69</v>
      </c>
      <c r="H7811" s="18">
        <f>SUM(G7811-F7811)</f>
        <v>4</v>
      </c>
      <c r="I7811" s="19">
        <f>H7811/F7811</f>
        <v>0.0615384615384615</v>
      </c>
      <c r="J7811" s="19">
        <f>H7811/G7811</f>
        <v>0.0579710144927536</v>
      </c>
      <c r="K7811" t="s" s="21">
        <f>IF(J7811&lt;25%,"น้อยกว่า 25%",IF(J7811&gt;=25%,"มากกว่าหรือเท่ากับ 25%",IF(J7811&gt;=35%,"มากกว่าหรือเท่ากับ 35%")))</f>
        <v>18</v>
      </c>
    </row>
    <row r="7812" s="7" customFormat="1" ht="19.15" customHeight="1">
      <c r="A7812" t="s" s="16">
        <v>7899</v>
      </c>
      <c r="B7812" s="17">
        <v>1</v>
      </c>
      <c r="C7812" s="17">
        <v>26</v>
      </c>
      <c r="D7812" t="s" s="16">
        <v>7956</v>
      </c>
      <c r="E7812" t="s" s="16">
        <v>147</v>
      </c>
      <c r="F7812" s="55">
        <v>63</v>
      </c>
      <c r="G7812" s="17">
        <v>68</v>
      </c>
      <c r="H7812" s="18">
        <f>SUM(G7812-F7812)</f>
        <v>5</v>
      </c>
      <c r="I7812" s="19">
        <f>H7812/F7812</f>
        <v>0.0793650793650794</v>
      </c>
      <c r="J7812" s="19">
        <f>H7812/G7812</f>
        <v>0.0735294117647059</v>
      </c>
      <c r="K7812" t="s" s="21">
        <f>IF(J7812&lt;25%,"น้อยกว่า 25%",IF(J7812&gt;=25%,"มากกว่าหรือเท่ากับ 25%",IF(J7812&gt;=35%,"มากกว่าหรือเท่ากับ 35%")))</f>
        <v>18</v>
      </c>
    </row>
    <row r="7813" s="7" customFormat="1" ht="19.15" customHeight="1">
      <c r="A7813" t="s" s="16">
        <v>7899</v>
      </c>
      <c r="B7813" s="17">
        <v>1</v>
      </c>
      <c r="C7813" s="17">
        <v>29</v>
      </c>
      <c r="D7813" t="s" s="16">
        <v>7957</v>
      </c>
      <c r="E7813" t="s" s="16">
        <v>153</v>
      </c>
      <c r="F7813" s="55">
        <v>38</v>
      </c>
      <c r="G7813" s="17">
        <v>38</v>
      </c>
      <c r="H7813" s="18">
        <f>SUM(G7813-F7813)</f>
        <v>0</v>
      </c>
      <c r="I7813" s="19">
        <f>H7813/F7813</f>
        <v>0</v>
      </c>
      <c r="J7813" s="19">
        <f>H7813/G7813</f>
        <v>0</v>
      </c>
      <c r="K7813" t="s" s="21">
        <f>IF(J7813&lt;25%,"น้อยกว่า 25%",IF(J7813&gt;=25%,"มากกว่าหรือเท่ากับ 25%",IF(J7813&gt;=35%,"มากกว่าหรือเท่ากับ 35%")))</f>
        <v>18</v>
      </c>
    </row>
    <row r="7814" s="7" customFormat="1" ht="19.15" customHeight="1">
      <c r="A7814" t="s" s="16">
        <v>7899</v>
      </c>
      <c r="B7814" s="17">
        <v>1</v>
      </c>
      <c r="C7814" s="17">
        <v>14</v>
      </c>
      <c r="D7814" t="s" s="16">
        <v>7958</v>
      </c>
      <c r="E7814" t="s" s="16">
        <v>380</v>
      </c>
      <c r="F7814" s="37">
        <v>0</v>
      </c>
      <c r="G7814" s="17">
        <v>0</v>
      </c>
      <c r="H7814" s="18">
        <f>SUM(G7814-F7814)</f>
        <v>0</v>
      </c>
      <c r="I7814" s="19">
        <f>H7814/F7814</f>
      </c>
      <c r="J7814" s="19">
        <f>H7814/G7814</f>
      </c>
      <c r="K7814" s="24">
        <f>IF(J7814&lt;25%,"น้อยกว่า 25%",IF(J7814&gt;=25%,"มากกว่าหรือเท่ากับ 25%",IF(J7814&gt;=35%,"มากกว่าหรือเท่ากับ 35%")))</f>
      </c>
    </row>
    <row r="7815" s="7" customFormat="1" ht="19.15" customHeight="1">
      <c r="A7815" t="s" s="16">
        <v>7899</v>
      </c>
      <c r="B7815" s="17">
        <v>2</v>
      </c>
      <c r="C7815" s="17">
        <v>10</v>
      </c>
      <c r="D7815" t="s" s="16">
        <v>7959</v>
      </c>
      <c r="E7815" t="s" s="16">
        <v>26</v>
      </c>
      <c r="F7815" s="55">
        <v>31718</v>
      </c>
      <c r="G7815" s="17">
        <v>32234</v>
      </c>
      <c r="H7815" s="18">
        <f>SUM(G7815-F7815)</f>
        <v>516</v>
      </c>
      <c r="I7815" s="19">
        <f>H7815/F7815</f>
        <v>0.0162683649662652</v>
      </c>
      <c r="J7815" s="19">
        <f>H7815/G7815</f>
        <v>0.0160079419246758</v>
      </c>
      <c r="K7815" t="s" s="21">
        <f>IF(J7815&lt;25%,"น้อยกว่า 25%",IF(J7815&gt;=25%,"มากกว่าหรือเท่ากับ 25%",IF(J7815&gt;=35%,"มากกว่าหรือเท่ากับ 35%")))</f>
        <v>18</v>
      </c>
    </row>
    <row r="7816" s="7" customFormat="1" ht="19.15" customHeight="1">
      <c r="A7816" t="s" s="16">
        <v>7899</v>
      </c>
      <c r="B7816" s="17">
        <v>2</v>
      </c>
      <c r="C7816" s="17">
        <v>2</v>
      </c>
      <c r="D7816" t="s" s="16">
        <v>7960</v>
      </c>
      <c r="E7816" t="s" s="16">
        <v>20</v>
      </c>
      <c r="F7816" s="55">
        <v>26195</v>
      </c>
      <c r="G7816" s="17">
        <v>26576</v>
      </c>
      <c r="H7816" s="18">
        <f>SUM(G7816-F7816)</f>
        <v>381</v>
      </c>
      <c r="I7816" s="19">
        <f>H7816/F7816</f>
        <v>0.0145447604504676</v>
      </c>
      <c r="J7816" s="19">
        <f>H7816/G7816</f>
        <v>0.0143362432269717</v>
      </c>
      <c r="K7816" t="s" s="21">
        <f>IF(J7816&lt;25%,"น้อยกว่า 25%",IF(J7816&gt;=25%,"มากกว่าหรือเท่ากับ 25%",IF(J7816&gt;=35%,"มากกว่าหรือเท่ากับ 35%")))</f>
        <v>18</v>
      </c>
    </row>
    <row r="7817" s="7" customFormat="1" ht="19.15" customHeight="1">
      <c r="A7817" t="s" s="16">
        <v>7899</v>
      </c>
      <c r="B7817" s="17">
        <v>2</v>
      </c>
      <c r="C7817" s="17">
        <v>30</v>
      </c>
      <c r="D7817" t="s" s="16">
        <v>7961</v>
      </c>
      <c r="E7817" t="s" s="16">
        <v>32</v>
      </c>
      <c r="F7817" s="55">
        <v>434</v>
      </c>
      <c r="G7817" s="17">
        <v>439</v>
      </c>
      <c r="H7817" s="18">
        <f>SUM(G7817-F7817)</f>
        <v>5</v>
      </c>
      <c r="I7817" s="19">
        <f>H7817/F7817</f>
        <v>0.0115207373271889</v>
      </c>
      <c r="J7817" s="19">
        <f>H7817/G7817</f>
        <v>0.0113895216400911</v>
      </c>
      <c r="K7817" t="s" s="21">
        <f>IF(J7817&lt;25%,"น้อยกว่า 25%",IF(J7817&gt;=25%,"มากกว่าหรือเท่ากับ 25%",IF(J7817&gt;=35%,"มากกว่าหรือเท่ากับ 35%")))</f>
        <v>18</v>
      </c>
    </row>
    <row r="7818" s="7" customFormat="1" ht="19.15" customHeight="1">
      <c r="A7818" t="s" s="16">
        <v>7899</v>
      </c>
      <c r="B7818" s="17">
        <v>2</v>
      </c>
      <c r="C7818" s="17">
        <v>22</v>
      </c>
      <c r="D7818" t="s" s="16">
        <v>7962</v>
      </c>
      <c r="E7818" t="s" s="16">
        <v>119</v>
      </c>
      <c r="F7818" s="55">
        <v>419</v>
      </c>
      <c r="G7818" s="17">
        <v>432</v>
      </c>
      <c r="H7818" s="18">
        <f>SUM(G7818-F7818)</f>
        <v>13</v>
      </c>
      <c r="I7818" s="19">
        <f>H7818/F7818</f>
        <v>0.0310262529832936</v>
      </c>
      <c r="J7818" s="19">
        <f>H7818/G7818</f>
        <v>0.0300925925925926</v>
      </c>
      <c r="K7818" t="s" s="21">
        <f>IF(J7818&lt;25%,"น้อยกว่า 25%",IF(J7818&gt;=25%,"มากกว่าหรือเท่ากับ 25%",IF(J7818&gt;=35%,"มากกว่าหรือเท่ากับ 35%")))</f>
        <v>18</v>
      </c>
    </row>
    <row r="7819" s="7" customFormat="1" ht="19.15" customHeight="1">
      <c r="A7819" t="s" s="16">
        <v>7899</v>
      </c>
      <c r="B7819" s="17">
        <v>2</v>
      </c>
      <c r="C7819" s="17">
        <v>27</v>
      </c>
      <c r="D7819" t="s" s="16">
        <v>7963</v>
      </c>
      <c r="E7819" t="s" s="16">
        <v>153</v>
      </c>
      <c r="F7819" s="55">
        <v>276</v>
      </c>
      <c r="G7819" s="17">
        <v>282</v>
      </c>
      <c r="H7819" s="18">
        <f>SUM(G7819-F7819)</f>
        <v>6</v>
      </c>
      <c r="I7819" s="19">
        <f>H7819/F7819</f>
        <v>0.0217391304347826</v>
      </c>
      <c r="J7819" s="19">
        <f>H7819/G7819</f>
        <v>0.0212765957446809</v>
      </c>
      <c r="K7819" t="s" s="21">
        <f>IF(J7819&lt;25%,"น้อยกว่า 25%",IF(J7819&gt;=25%,"มากกว่าหรือเท่ากับ 25%",IF(J7819&gt;=35%,"มากกว่าหรือเท่ากับ 35%")))</f>
        <v>18</v>
      </c>
    </row>
    <row r="7820" s="7" customFormat="1" ht="19.15" customHeight="1">
      <c r="A7820" t="s" s="16">
        <v>7899</v>
      </c>
      <c r="B7820" s="17">
        <v>2</v>
      </c>
      <c r="C7820" s="17">
        <v>11</v>
      </c>
      <c r="D7820" t="s" s="16">
        <v>7964</v>
      </c>
      <c r="E7820" t="s" s="16">
        <v>44</v>
      </c>
      <c r="F7820" s="55">
        <v>220</v>
      </c>
      <c r="G7820" s="17">
        <v>229</v>
      </c>
      <c r="H7820" s="18">
        <f>SUM(G7820-F7820)</f>
        <v>9</v>
      </c>
      <c r="I7820" s="19">
        <f>H7820/F7820</f>
        <v>0.0409090909090909</v>
      </c>
      <c r="J7820" s="19">
        <f>H7820/G7820</f>
        <v>0.0393013100436681</v>
      </c>
      <c r="K7820" t="s" s="21">
        <f>IF(J7820&lt;25%,"น้อยกว่า 25%",IF(J7820&gt;=25%,"มากกว่าหรือเท่ากับ 25%",IF(J7820&gt;=35%,"มากกว่าหรือเท่ากับ 35%")))</f>
        <v>18</v>
      </c>
    </row>
    <row r="7821" s="7" customFormat="1" ht="19.15" customHeight="1">
      <c r="A7821" t="s" s="16">
        <v>7899</v>
      </c>
      <c r="B7821" s="17">
        <v>2</v>
      </c>
      <c r="C7821" s="17">
        <v>29</v>
      </c>
      <c r="D7821" t="s" s="16">
        <v>7965</v>
      </c>
      <c r="E7821" t="s" s="16">
        <v>52</v>
      </c>
      <c r="F7821" s="55">
        <v>94</v>
      </c>
      <c r="G7821" s="17">
        <v>96</v>
      </c>
      <c r="H7821" s="18">
        <f>SUM(G7821-F7821)</f>
        <v>2</v>
      </c>
      <c r="I7821" s="19">
        <f>H7821/F7821</f>
        <v>0.0212765957446809</v>
      </c>
      <c r="J7821" s="19">
        <f>H7821/G7821</f>
        <v>0.0208333333333333</v>
      </c>
      <c r="K7821" t="s" s="21">
        <f>IF(J7821&lt;25%,"น้อยกว่า 25%",IF(J7821&gt;=25%,"มากกว่าหรือเท่ากับ 25%",IF(J7821&gt;=35%,"มากกว่าหรือเท่ากับ 35%")))</f>
        <v>18</v>
      </c>
    </row>
    <row r="7822" s="7" customFormat="1" ht="19.15" customHeight="1">
      <c r="A7822" t="s" s="16">
        <v>7899</v>
      </c>
      <c r="B7822" s="17">
        <v>2</v>
      </c>
      <c r="C7822" s="17">
        <v>31</v>
      </c>
      <c r="D7822" t="s" s="16">
        <v>7966</v>
      </c>
      <c r="E7822" t="s" s="16">
        <v>68</v>
      </c>
      <c r="F7822" s="55">
        <v>60</v>
      </c>
      <c r="G7822" s="17">
        <v>64</v>
      </c>
      <c r="H7822" s="18">
        <f>SUM(G7822-F7822)</f>
        <v>4</v>
      </c>
      <c r="I7822" s="19">
        <f>H7822/F7822</f>
        <v>0.06666666666666669</v>
      </c>
      <c r="J7822" s="19">
        <f>H7822/G7822</f>
        <v>0.0625</v>
      </c>
      <c r="K7822" t="s" s="21">
        <f>IF(J7822&lt;25%,"น้อยกว่า 25%",IF(J7822&gt;=25%,"มากกว่าหรือเท่ากับ 25%",IF(J7822&gt;=35%,"มากกว่าหรือเท่ากับ 35%")))</f>
        <v>18</v>
      </c>
    </row>
    <row r="7823" s="7" customFormat="1" ht="19.15" customHeight="1">
      <c r="A7823" t="s" s="16">
        <v>7899</v>
      </c>
      <c r="B7823" s="17">
        <v>2</v>
      </c>
      <c r="C7823" s="17">
        <v>23</v>
      </c>
      <c r="D7823" t="s" s="16">
        <v>7967</v>
      </c>
      <c r="E7823" t="s" s="16">
        <v>147</v>
      </c>
      <c r="F7823" s="58">
        <v>63</v>
      </c>
      <c r="G7823" s="32">
        <v>61</v>
      </c>
      <c r="H7823" s="18">
        <f>SUM(G7823-F7823)</f>
        <v>-2</v>
      </c>
      <c r="I7823" s="19">
        <f>H7823/F7823</f>
        <v>-0.0317460317460317</v>
      </c>
      <c r="J7823" s="19">
        <f>H7823/G7823</f>
        <v>-0.0327868852459016</v>
      </c>
    </row>
    <row r="7824" s="7" customFormat="1" ht="19.15" customHeight="1">
      <c r="A7824" t="s" s="16">
        <v>7899</v>
      </c>
      <c r="B7824" s="17">
        <v>2</v>
      </c>
      <c r="C7824" s="17">
        <v>26</v>
      </c>
      <c r="D7824" t="s" s="16">
        <v>7968</v>
      </c>
      <c r="E7824" t="s" s="16">
        <v>281</v>
      </c>
      <c r="F7824" s="58">
        <v>35</v>
      </c>
      <c r="G7824" s="32">
        <v>33</v>
      </c>
      <c r="H7824" s="18">
        <f>SUM(G7824-F7824)</f>
        <v>-2</v>
      </c>
      <c r="I7824" s="19">
        <f>H7824/F7824</f>
        <v>-0.0571428571428571</v>
      </c>
      <c r="J7824" s="19">
        <f>H7824/G7824</f>
        <v>-0.0606060606060606</v>
      </c>
    </row>
    <row r="7825" s="7" customFormat="1" ht="19.15" customHeight="1">
      <c r="A7825" t="s" s="16">
        <v>7899</v>
      </c>
      <c r="B7825" s="17">
        <v>2</v>
      </c>
      <c r="C7825" s="17">
        <v>24</v>
      </c>
      <c r="D7825" t="s" s="16">
        <v>7969</v>
      </c>
      <c r="E7825" t="s" s="16">
        <v>1091</v>
      </c>
      <c r="F7825" s="58">
        <v>33</v>
      </c>
      <c r="G7825" s="32">
        <v>31</v>
      </c>
      <c r="H7825" s="18">
        <f>SUM(G7825-F7825)</f>
        <v>-2</v>
      </c>
      <c r="I7825" s="19">
        <f>H7825/F7825</f>
        <v>-0.0606060606060606</v>
      </c>
      <c r="J7825" s="19">
        <f>H7825/G7825</f>
        <v>-0.0645161290322581</v>
      </c>
    </row>
    <row r="7826" s="7" customFormat="1" ht="19.15" customHeight="1">
      <c r="A7826" t="s" s="16">
        <v>7899</v>
      </c>
      <c r="B7826" s="17">
        <v>3</v>
      </c>
      <c r="C7826" s="17">
        <v>16</v>
      </c>
      <c r="D7826" t="s" s="16">
        <v>7970</v>
      </c>
      <c r="E7826" t="s" s="16">
        <v>66</v>
      </c>
      <c r="F7826" s="58">
        <v>297</v>
      </c>
      <c r="G7826" s="32">
        <v>295</v>
      </c>
      <c r="H7826" s="18">
        <f>SUM(G7826-F7826)</f>
        <v>-2</v>
      </c>
      <c r="I7826" s="19">
        <f>H7826/F7826</f>
        <v>-0.00673400673400673</v>
      </c>
      <c r="J7826" s="19">
        <f>H7826/G7826</f>
        <v>-0.00677966101694915</v>
      </c>
    </row>
    <row r="7827" s="7" customFormat="1" ht="19.15" customHeight="1">
      <c r="A7827" t="s" s="16">
        <v>7899</v>
      </c>
      <c r="B7827" s="17">
        <v>3</v>
      </c>
      <c r="C7827" s="17">
        <v>27</v>
      </c>
      <c r="D7827" t="s" s="16">
        <v>7971</v>
      </c>
      <c r="E7827" t="s" s="16">
        <v>375</v>
      </c>
      <c r="F7827" s="58">
        <v>85</v>
      </c>
      <c r="G7827" s="32">
        <v>83</v>
      </c>
      <c r="H7827" s="18">
        <f>SUM(G7827-F7827)</f>
        <v>-2</v>
      </c>
      <c r="I7827" s="19">
        <f>H7827/F7827</f>
        <v>-0.0235294117647059</v>
      </c>
      <c r="J7827" s="19">
        <f>H7827/G7827</f>
        <v>-0.0240963855421687</v>
      </c>
    </row>
    <row r="7828" s="7" customFormat="1" ht="19.15" customHeight="1">
      <c r="A7828" t="s" s="16">
        <v>7899</v>
      </c>
      <c r="B7828" s="17">
        <v>2</v>
      </c>
      <c r="C7828" s="17">
        <v>15</v>
      </c>
      <c r="D7828" t="s" s="16">
        <v>7972</v>
      </c>
      <c r="E7828" t="s" s="16">
        <v>380</v>
      </c>
      <c r="F7828" s="37">
        <v>0</v>
      </c>
      <c r="G7828" s="17">
        <v>0</v>
      </c>
      <c r="H7828" s="18">
        <f>SUM(G7828-F7828)</f>
        <v>0</v>
      </c>
      <c r="I7828" s="19">
        <f>H7828/F7828</f>
      </c>
      <c r="J7828" s="19">
        <f>H7828/G7828</f>
      </c>
      <c r="K7828" s="24">
        <f>IF(J7828&lt;25%,"น้อยกว่า 25%",IF(J7828&gt;=25%,"มากกว่าหรือเท่ากับ 25%",IF(J7828&gt;=35%,"มากกว่าหรือเท่ากับ 35%")))</f>
      </c>
    </row>
    <row r="7829" s="7" customFormat="1" ht="19.15" customHeight="1">
      <c r="A7829" t="s" s="16">
        <v>7899</v>
      </c>
      <c r="B7829" s="17">
        <v>3</v>
      </c>
      <c r="C7829" s="17">
        <v>2</v>
      </c>
      <c r="D7829" t="s" s="16">
        <v>7973</v>
      </c>
      <c r="E7829" t="s" s="16">
        <v>84</v>
      </c>
      <c r="F7829" s="55">
        <v>28279</v>
      </c>
      <c r="G7829" s="17">
        <v>28326</v>
      </c>
      <c r="H7829" s="18">
        <f>SUM(G7829-F7829)</f>
        <v>47</v>
      </c>
      <c r="I7829" s="19">
        <f>H7829/F7829</f>
        <v>0.00166201067930266</v>
      </c>
      <c r="J7829" s="19">
        <f>H7829/G7829</f>
        <v>0.00165925298312504</v>
      </c>
      <c r="K7829" t="s" s="21">
        <f>IF(J7829&lt;25%,"น้อยกว่า 25%",IF(J7829&gt;=25%,"มากกว่าหรือเท่ากับ 25%",IF(J7829&gt;=35%,"มากกว่าหรือเท่ากับ 35%")))</f>
        <v>18</v>
      </c>
    </row>
    <row r="7830" s="7" customFormat="1" ht="19.15" customHeight="1">
      <c r="A7830" t="s" s="16">
        <v>7899</v>
      </c>
      <c r="B7830" s="17">
        <v>3</v>
      </c>
      <c r="C7830" s="17">
        <v>12</v>
      </c>
      <c r="D7830" t="s" s="16">
        <v>7974</v>
      </c>
      <c r="E7830" t="s" s="16">
        <v>20</v>
      </c>
      <c r="F7830" s="55">
        <v>26206</v>
      </c>
      <c r="G7830" s="17">
        <v>26584</v>
      </c>
      <c r="H7830" s="18">
        <f>SUM(G7830-F7830)</f>
        <v>378</v>
      </c>
      <c r="I7830" s="19">
        <f>H7830/F7830</f>
        <v>0.0144241776692361</v>
      </c>
      <c r="J7830" s="19">
        <f>H7830/G7830</f>
        <v>0.0142190791453506</v>
      </c>
      <c r="K7830" t="s" s="21">
        <f>IF(J7830&lt;25%,"น้อยกว่า 25%",IF(J7830&gt;=25%,"มากกว่าหรือเท่ากับ 25%",IF(J7830&gt;=35%,"มากกว่าหรือเท่ากับ 35%")))</f>
        <v>18</v>
      </c>
    </row>
    <row r="7831" s="7" customFormat="1" ht="19.15" customHeight="1">
      <c r="A7831" t="s" s="16">
        <v>7899</v>
      </c>
      <c r="B7831" s="17">
        <v>3</v>
      </c>
      <c r="C7831" s="17">
        <v>1</v>
      </c>
      <c r="D7831" t="s" s="16">
        <v>7975</v>
      </c>
      <c r="E7831" t="s" s="16">
        <v>26</v>
      </c>
      <c r="F7831" s="55">
        <v>8928</v>
      </c>
      <c r="G7831" s="17">
        <v>9095</v>
      </c>
      <c r="H7831" s="18">
        <f>SUM(G7831-F7831)</f>
        <v>167</v>
      </c>
      <c r="I7831" s="19">
        <f>H7831/F7831</f>
        <v>0.0187051971326165</v>
      </c>
      <c r="J7831" s="19">
        <f>H7831/G7831</f>
        <v>0.0183617372182518</v>
      </c>
      <c r="K7831" t="s" s="21">
        <f>IF(J7831&lt;25%,"น้อยกว่า 25%",IF(J7831&gt;=25%,"มากกว่าหรือเท่ากับ 25%",IF(J7831&gt;=35%,"มากกว่าหรือเท่ากับ 35%")))</f>
        <v>18</v>
      </c>
    </row>
    <row r="7832" s="7" customFormat="1" ht="19.15" customHeight="1">
      <c r="A7832" t="s" s="16">
        <v>7899</v>
      </c>
      <c r="B7832" s="17">
        <v>3</v>
      </c>
      <c r="C7832" s="17">
        <v>3</v>
      </c>
      <c r="D7832" t="s" s="16">
        <v>7976</v>
      </c>
      <c r="E7832" t="s" s="16">
        <v>424</v>
      </c>
      <c r="F7832" s="55">
        <v>1083</v>
      </c>
      <c r="G7832" s="17">
        <v>1110</v>
      </c>
      <c r="H7832" s="18">
        <f>SUM(G7832-F7832)</f>
        <v>27</v>
      </c>
      <c r="I7832" s="19">
        <f>H7832/F7832</f>
        <v>0.0249307479224377</v>
      </c>
      <c r="J7832" s="19">
        <f>H7832/G7832</f>
        <v>0.0243243243243243</v>
      </c>
      <c r="K7832" t="s" s="21">
        <f>IF(J7832&lt;25%,"น้อยกว่า 25%",IF(J7832&gt;=25%,"มากกว่าหรือเท่ากับ 25%",IF(J7832&gt;=35%,"มากกว่าหรือเท่ากับ 35%")))</f>
        <v>18</v>
      </c>
    </row>
    <row r="7833" s="7" customFormat="1" ht="19.15" customHeight="1">
      <c r="A7833" t="s" s="16">
        <v>7899</v>
      </c>
      <c r="B7833" s="17">
        <v>3</v>
      </c>
      <c r="C7833" s="17">
        <v>22</v>
      </c>
      <c r="D7833" t="s" s="16">
        <v>7977</v>
      </c>
      <c r="E7833" t="s" s="16">
        <v>185</v>
      </c>
      <c r="F7833" s="55">
        <v>774</v>
      </c>
      <c r="G7833" s="17">
        <v>850</v>
      </c>
      <c r="H7833" s="18">
        <f>SUM(G7833-F7833)</f>
        <v>76</v>
      </c>
      <c r="I7833" s="19">
        <f>H7833/F7833</f>
        <v>0.0981912144702842</v>
      </c>
      <c r="J7833" s="19">
        <f>H7833/G7833</f>
        <v>0.0894117647058824</v>
      </c>
      <c r="K7833" t="s" s="21">
        <f>IF(J7833&lt;25%,"น้อยกว่า 25%",IF(J7833&gt;=25%,"มากกว่าหรือเท่ากับ 25%",IF(J7833&gt;=35%,"มากกว่าหรือเท่ากับ 35%")))</f>
        <v>18</v>
      </c>
    </row>
    <row r="7834" s="7" customFormat="1" ht="19.15" customHeight="1">
      <c r="A7834" t="s" s="16">
        <v>7899</v>
      </c>
      <c r="B7834" s="17">
        <v>3</v>
      </c>
      <c r="C7834" s="17">
        <v>21</v>
      </c>
      <c r="D7834" t="s" s="16">
        <v>7978</v>
      </c>
      <c r="E7834" t="s" s="16">
        <v>54</v>
      </c>
      <c r="F7834" s="55">
        <v>530</v>
      </c>
      <c r="G7834" s="17">
        <v>548</v>
      </c>
      <c r="H7834" s="18">
        <f>SUM(G7834-F7834)</f>
        <v>18</v>
      </c>
      <c r="I7834" s="19">
        <f>H7834/F7834</f>
        <v>0.0339622641509434</v>
      </c>
      <c r="J7834" s="19">
        <f>H7834/G7834</f>
        <v>0.0328467153284672</v>
      </c>
      <c r="K7834" t="s" s="21">
        <f>IF(J7834&lt;25%,"น้อยกว่า 25%",IF(J7834&gt;=25%,"มากกว่าหรือเท่ากับ 25%",IF(J7834&gt;=35%,"มากกว่าหรือเท่ากับ 35%")))</f>
        <v>18</v>
      </c>
    </row>
    <row r="7835" s="7" customFormat="1" ht="19.15" customHeight="1">
      <c r="A7835" t="s" s="16">
        <v>7899</v>
      </c>
      <c r="B7835" s="17">
        <v>3</v>
      </c>
      <c r="C7835" s="17">
        <v>32</v>
      </c>
      <c r="D7835" t="s" s="16">
        <v>7979</v>
      </c>
      <c r="E7835" t="s" s="16">
        <v>153</v>
      </c>
      <c r="F7835" s="55">
        <v>393</v>
      </c>
      <c r="G7835" s="17">
        <v>405</v>
      </c>
      <c r="H7835" s="18">
        <f>SUM(G7835-F7835)</f>
        <v>12</v>
      </c>
      <c r="I7835" s="19">
        <f>H7835/F7835</f>
        <v>0.0305343511450382</v>
      </c>
      <c r="J7835" s="19">
        <f>H7835/G7835</f>
        <v>0.0296296296296296</v>
      </c>
      <c r="K7835" t="s" s="21">
        <f>IF(J7835&lt;25%,"น้อยกว่า 25%",IF(J7835&gt;=25%,"มากกว่าหรือเท่ากับ 25%",IF(J7835&gt;=35%,"มากกว่าหรือเท่ากับ 35%")))</f>
        <v>18</v>
      </c>
    </row>
    <row r="7836" s="7" customFormat="1" ht="19.15" customHeight="1">
      <c r="A7836" t="s" s="16">
        <v>7899</v>
      </c>
      <c r="B7836" s="17">
        <v>3</v>
      </c>
      <c r="C7836" s="17">
        <v>29</v>
      </c>
      <c r="D7836" t="s" s="16">
        <v>7980</v>
      </c>
      <c r="E7836" t="s" s="16">
        <v>103</v>
      </c>
      <c r="F7836" s="55">
        <v>309</v>
      </c>
      <c r="G7836" s="17">
        <v>313</v>
      </c>
      <c r="H7836" s="18">
        <f>SUM(G7836-F7836)</f>
        <v>4</v>
      </c>
      <c r="I7836" s="19">
        <f>H7836/F7836</f>
        <v>0.0129449838187702</v>
      </c>
      <c r="J7836" s="19">
        <f>H7836/G7836</f>
        <v>0.012779552715655</v>
      </c>
      <c r="K7836" t="s" s="21">
        <f>IF(J7836&lt;25%,"น้อยกว่า 25%",IF(J7836&gt;=25%,"มากกว่าหรือเท่ากับ 25%",IF(J7836&gt;=35%,"มากกว่าหรือเท่ากับ 35%")))</f>
        <v>18</v>
      </c>
    </row>
    <row r="7837" s="7" customFormat="1" ht="19.15" customHeight="1">
      <c r="A7837" t="s" s="16">
        <v>7899</v>
      </c>
      <c r="B7837" s="17">
        <v>3</v>
      </c>
      <c r="C7837" s="17">
        <v>28</v>
      </c>
      <c r="D7837" t="s" s="16">
        <v>7981</v>
      </c>
      <c r="E7837" t="s" s="16">
        <v>1091</v>
      </c>
      <c r="F7837" s="55">
        <v>286</v>
      </c>
      <c r="G7837" s="17">
        <v>293</v>
      </c>
      <c r="H7837" s="18">
        <f>SUM(G7837-F7837)</f>
        <v>7</v>
      </c>
      <c r="I7837" s="19">
        <f>H7837/F7837</f>
        <v>0.0244755244755245</v>
      </c>
      <c r="J7837" s="19">
        <f>H7837/G7837</f>
        <v>0.0238907849829352</v>
      </c>
      <c r="K7837" t="s" s="21">
        <f>IF(J7837&lt;25%,"น้อยกว่า 25%",IF(J7837&gt;=25%,"มากกว่าหรือเท่ากับ 25%",IF(J7837&gt;=35%,"มากกว่าหรือเท่ากับ 35%")))</f>
        <v>18</v>
      </c>
    </row>
    <row r="7838" s="7" customFormat="1" ht="19.15" customHeight="1">
      <c r="A7838" t="s" s="16">
        <v>7899</v>
      </c>
      <c r="B7838" s="17">
        <v>3</v>
      </c>
      <c r="C7838" s="17">
        <v>7</v>
      </c>
      <c r="D7838" t="s" s="16">
        <v>7982</v>
      </c>
      <c r="E7838" t="s" s="16">
        <v>60</v>
      </c>
      <c r="F7838" s="55">
        <v>274</v>
      </c>
      <c r="G7838" s="17">
        <v>281</v>
      </c>
      <c r="H7838" s="18">
        <f>SUM(G7838-F7838)</f>
        <v>7</v>
      </c>
      <c r="I7838" s="19">
        <f>H7838/F7838</f>
        <v>0.0255474452554745</v>
      </c>
      <c r="J7838" s="19">
        <f>H7838/G7838</f>
        <v>0.0249110320284698</v>
      </c>
      <c r="K7838" t="s" s="21">
        <f>IF(J7838&lt;25%,"น้อยกว่า 25%",IF(J7838&gt;=25%,"มากกว่าหรือเท่ากับ 25%",IF(J7838&gt;=35%,"มากกว่าหรือเท่ากับ 35%")))</f>
        <v>18</v>
      </c>
    </row>
    <row r="7839" s="7" customFormat="1" ht="19.15" customHeight="1">
      <c r="A7839" t="s" s="16">
        <v>7899</v>
      </c>
      <c r="B7839" s="17">
        <v>3</v>
      </c>
      <c r="C7839" s="17">
        <v>31</v>
      </c>
      <c r="D7839" t="s" s="16">
        <v>7983</v>
      </c>
      <c r="E7839" t="s" s="16">
        <v>52</v>
      </c>
      <c r="F7839" s="55">
        <v>197</v>
      </c>
      <c r="G7839" s="17">
        <v>197</v>
      </c>
      <c r="H7839" s="18">
        <f>SUM(G7839-F7839)</f>
        <v>0</v>
      </c>
      <c r="I7839" s="19">
        <f>H7839/F7839</f>
        <v>0</v>
      </c>
      <c r="J7839" s="19">
        <f>H7839/G7839</f>
        <v>0</v>
      </c>
      <c r="K7839" t="s" s="21">
        <f>IF(J7839&lt;25%,"น้อยกว่า 25%",IF(J7839&gt;=25%,"มากกว่าหรือเท่ากับ 25%",IF(J7839&gt;=35%,"มากกว่าหรือเท่ากับ 35%")))</f>
        <v>18</v>
      </c>
    </row>
    <row r="7840" s="7" customFormat="1" ht="19.15" customHeight="1">
      <c r="A7840" t="s" s="16">
        <v>7899</v>
      </c>
      <c r="B7840" s="17">
        <v>3</v>
      </c>
      <c r="C7840" s="17">
        <v>15</v>
      </c>
      <c r="D7840" t="s" s="16">
        <v>7984</v>
      </c>
      <c r="E7840" t="s" s="16">
        <v>38</v>
      </c>
      <c r="F7840" s="55">
        <v>194</v>
      </c>
      <c r="G7840" s="17">
        <v>196</v>
      </c>
      <c r="H7840" s="18">
        <f>SUM(G7840-F7840)</f>
        <v>2</v>
      </c>
      <c r="I7840" s="19">
        <f>H7840/F7840</f>
        <v>0.0103092783505155</v>
      </c>
      <c r="J7840" s="19">
        <f>H7840/G7840</f>
        <v>0.0102040816326531</v>
      </c>
      <c r="K7840" t="s" s="21">
        <f>IF(J7840&lt;25%,"น้อยกว่า 25%",IF(J7840&gt;=25%,"มากกว่าหรือเท่ากับ 25%",IF(J7840&gt;=35%,"มากกว่าหรือเท่ากับ 35%")))</f>
        <v>18</v>
      </c>
    </row>
    <row r="7841" s="7" customFormat="1" ht="19.15" customHeight="1">
      <c r="A7841" t="s" s="16">
        <v>7899</v>
      </c>
      <c r="B7841" s="17">
        <v>3</v>
      </c>
      <c r="C7841" s="17">
        <v>24</v>
      </c>
      <c r="D7841" t="s" s="16">
        <v>7985</v>
      </c>
      <c r="E7841" t="s" s="16">
        <v>173</v>
      </c>
      <c r="F7841" s="55">
        <v>185</v>
      </c>
      <c r="G7841" s="17">
        <v>188</v>
      </c>
      <c r="H7841" s="18">
        <f>SUM(G7841-F7841)</f>
        <v>3</v>
      </c>
      <c r="I7841" s="19">
        <f>H7841/F7841</f>
        <v>0.0162162162162162</v>
      </c>
      <c r="J7841" s="19">
        <f>H7841/G7841</f>
        <v>0.0159574468085106</v>
      </c>
      <c r="K7841" t="s" s="21">
        <f>IF(J7841&lt;25%,"น้อยกว่า 25%",IF(J7841&gt;=25%,"มากกว่าหรือเท่ากับ 25%",IF(J7841&gt;=35%,"มากกว่าหรือเท่ากับ 35%")))</f>
        <v>18</v>
      </c>
    </row>
    <row r="7842" s="7" customFormat="1" ht="19.15" customHeight="1">
      <c r="A7842" t="s" s="16">
        <v>7899</v>
      </c>
      <c r="B7842" s="17">
        <v>3</v>
      </c>
      <c r="C7842" s="17">
        <v>23</v>
      </c>
      <c r="D7842" t="s" s="16">
        <v>7986</v>
      </c>
      <c r="E7842" t="s" s="16">
        <v>116</v>
      </c>
      <c r="F7842" s="55">
        <v>154</v>
      </c>
      <c r="G7842" s="17">
        <v>157</v>
      </c>
      <c r="H7842" s="18">
        <f>SUM(G7842-F7842)</f>
        <v>3</v>
      </c>
      <c r="I7842" s="19">
        <f>H7842/F7842</f>
        <v>0.0194805194805195</v>
      </c>
      <c r="J7842" s="19">
        <f>H7842/G7842</f>
        <v>0.0191082802547771</v>
      </c>
      <c r="K7842" t="s" s="21">
        <f>IF(J7842&lt;25%,"น้อยกว่า 25%",IF(J7842&gt;=25%,"มากกว่าหรือเท่ากับ 25%",IF(J7842&gt;=35%,"มากกว่าหรือเท่ากับ 35%")))</f>
        <v>18</v>
      </c>
    </row>
    <row r="7843" s="7" customFormat="1" ht="19.15" customHeight="1">
      <c r="A7843" t="s" s="16">
        <v>7899</v>
      </c>
      <c r="B7843" s="17">
        <v>3</v>
      </c>
      <c r="C7843" s="17">
        <v>33</v>
      </c>
      <c r="D7843" t="s" s="16">
        <v>7987</v>
      </c>
      <c r="E7843" t="s" s="16">
        <v>68</v>
      </c>
      <c r="F7843" s="55">
        <v>135</v>
      </c>
      <c r="G7843" s="17">
        <v>140</v>
      </c>
      <c r="H7843" s="18">
        <f>SUM(G7843-F7843)</f>
        <v>5</v>
      </c>
      <c r="I7843" s="19">
        <f>H7843/F7843</f>
        <v>0.037037037037037</v>
      </c>
      <c r="J7843" s="19">
        <f>H7843/G7843</f>
        <v>0.0357142857142857</v>
      </c>
      <c r="K7843" t="s" s="21">
        <f>IF(J7843&lt;25%,"น้อยกว่า 25%",IF(J7843&gt;=25%,"มากกว่าหรือเท่ากับ 25%",IF(J7843&gt;=35%,"มากกว่าหรือเท่ากับ 35%")))</f>
        <v>18</v>
      </c>
    </row>
    <row r="7844" s="7" customFormat="1" ht="19.15" customHeight="1">
      <c r="A7844" t="s" s="16">
        <v>7899</v>
      </c>
      <c r="B7844" s="17">
        <v>3</v>
      </c>
      <c r="C7844" s="17">
        <v>25</v>
      </c>
      <c r="D7844" t="s" s="16">
        <v>7988</v>
      </c>
      <c r="E7844" t="s" s="16">
        <v>119</v>
      </c>
      <c r="F7844" s="55">
        <v>69</v>
      </c>
      <c r="G7844" s="17">
        <v>73</v>
      </c>
      <c r="H7844" s="18">
        <f>SUM(G7844-F7844)</f>
        <v>4</v>
      </c>
      <c r="I7844" s="19">
        <f>H7844/F7844</f>
        <v>0.0579710144927536</v>
      </c>
      <c r="J7844" s="19">
        <f>H7844/G7844</f>
        <v>0.0547945205479452</v>
      </c>
      <c r="K7844" t="s" s="21">
        <f>IF(J7844&lt;25%,"น้อยกว่า 25%",IF(J7844&gt;=25%,"มากกว่าหรือเท่ากับ 25%",IF(J7844&gt;=35%,"มากกว่าหรือเท่ากับ 35%")))</f>
        <v>18</v>
      </c>
    </row>
    <row r="7845" s="7" customFormat="1" ht="19.15" customHeight="1">
      <c r="A7845" t="s" s="16">
        <v>7899</v>
      </c>
      <c r="B7845" s="17">
        <v>3</v>
      </c>
      <c r="C7845" s="17">
        <v>30</v>
      </c>
      <c r="D7845" t="s" s="16">
        <v>7989</v>
      </c>
      <c r="E7845" t="s" s="16">
        <v>2848</v>
      </c>
      <c r="F7845" s="55">
        <v>58</v>
      </c>
      <c r="G7845" s="17">
        <v>60</v>
      </c>
      <c r="H7845" s="18">
        <f>SUM(G7845-F7845)</f>
        <v>2</v>
      </c>
      <c r="I7845" s="19">
        <f>H7845/F7845</f>
        <v>0.0344827586206897</v>
      </c>
      <c r="J7845" s="19">
        <f>H7845/G7845</f>
        <v>0.0333333333333333</v>
      </c>
      <c r="K7845" t="s" s="21">
        <f>IF(J7845&lt;25%,"น้อยกว่า 25%",IF(J7845&gt;=25%,"มากกว่าหรือเท่ากับ 25%",IF(J7845&gt;=35%,"มากกว่าหรือเท่ากับ 35%")))</f>
        <v>18</v>
      </c>
    </row>
    <row r="7846" s="7" customFormat="1" ht="19.15" customHeight="1">
      <c r="A7846" t="s" s="16">
        <v>7899</v>
      </c>
      <c r="B7846" s="17">
        <v>3</v>
      </c>
      <c r="C7846" s="17">
        <v>26</v>
      </c>
      <c r="D7846" t="s" s="16">
        <v>7990</v>
      </c>
      <c r="E7846" t="s" s="16">
        <v>147</v>
      </c>
      <c r="F7846" s="55">
        <v>39</v>
      </c>
      <c r="G7846" s="17">
        <v>44</v>
      </c>
      <c r="H7846" s="18">
        <f>SUM(G7846-F7846)</f>
        <v>5</v>
      </c>
      <c r="I7846" s="19">
        <f>H7846/F7846</f>
        <v>0.128205128205128</v>
      </c>
      <c r="J7846" s="19">
        <f>H7846/G7846</f>
        <v>0.113636363636364</v>
      </c>
      <c r="K7846" t="s" s="21">
        <f>IF(J7846&lt;25%,"น้อยกว่า 25%",IF(J7846&gt;=25%,"มากกว่าหรือเท่ากับ 25%",IF(J7846&gt;=35%,"มากกว่าหรือเท่ากับ 35%")))</f>
        <v>18</v>
      </c>
    </row>
    <row r="7847" s="7" customFormat="1" ht="19.15" customHeight="1">
      <c r="A7847" t="s" s="16">
        <v>7899</v>
      </c>
      <c r="B7847" s="17">
        <v>3</v>
      </c>
      <c r="C7847" s="17">
        <v>14</v>
      </c>
      <c r="D7847" t="s" s="16">
        <v>7991</v>
      </c>
      <c r="E7847" t="s" s="16">
        <v>34</v>
      </c>
      <c r="F7847" s="37">
        <v>0</v>
      </c>
      <c r="G7847" s="17">
        <v>0</v>
      </c>
      <c r="H7847" s="18">
        <f>SUM(G7847-F7847)</f>
        <v>0</v>
      </c>
      <c r="I7847" s="19">
        <f>H7847/F7847</f>
      </c>
      <c r="J7847" s="19">
        <f>H7847/G7847</f>
      </c>
      <c r="K7847" s="24">
        <f>IF(J7847&lt;25%,"น้อยกว่า 25%",IF(J7847&gt;=25%,"มากกว่าหรือเท่ากับ 25%",IF(J7847&gt;=35%,"มากกว่าหรือเท่ากับ 35%")))</f>
      </c>
    </row>
    <row r="7848" s="7" customFormat="1" ht="19.15" customHeight="1">
      <c r="A7848" t="s" s="16">
        <v>7899</v>
      </c>
      <c r="B7848" s="17">
        <v>3</v>
      </c>
      <c r="C7848" s="17">
        <v>18</v>
      </c>
      <c r="D7848" t="s" s="16">
        <v>7992</v>
      </c>
      <c r="E7848" t="s" s="16">
        <v>380</v>
      </c>
      <c r="F7848" s="37">
        <v>0</v>
      </c>
      <c r="G7848" s="17">
        <v>0</v>
      </c>
      <c r="H7848" s="18">
        <f>SUM(G7848-F7848)</f>
        <v>0</v>
      </c>
      <c r="I7848" s="19">
        <f>H7848/F7848</f>
      </c>
      <c r="J7848" s="19">
        <f>H7848/G7848</f>
      </c>
      <c r="K7848" s="24">
        <f>IF(J7848&lt;25%,"น้อยกว่า 25%",IF(J7848&gt;=25%,"มากกว่าหรือเท่ากับ 25%",IF(J7848&gt;=35%,"มากกว่าหรือเท่ากับ 35%")))</f>
      </c>
    </row>
    <row r="7849" s="7" customFormat="1" ht="19.15" customHeight="1">
      <c r="A7849" t="s" s="16">
        <v>7899</v>
      </c>
      <c r="B7849" s="17">
        <v>3</v>
      </c>
      <c r="C7849" s="17">
        <v>20</v>
      </c>
      <c r="D7849" t="s" s="16">
        <v>7993</v>
      </c>
      <c r="E7849" t="s" s="16">
        <v>74</v>
      </c>
      <c r="F7849" s="37">
        <v>0</v>
      </c>
      <c r="G7849" s="17">
        <v>0</v>
      </c>
      <c r="H7849" s="18">
        <f>SUM(G7849-F7849)</f>
        <v>0</v>
      </c>
      <c r="I7849" s="19">
        <f>H7849/F7849</f>
      </c>
      <c r="J7849" s="19">
        <f>H7849/G7849</f>
      </c>
      <c r="K7849" s="24">
        <f>IF(J7849&lt;25%,"น้อยกว่า 25%",IF(J7849&gt;=25%,"มากกว่าหรือเท่ากับ 25%",IF(J7849&gt;=35%,"มากกว่าหรือเท่ากับ 35%")))</f>
      </c>
    </row>
    <row r="7850" s="7" customFormat="1" ht="19.15" customHeight="1">
      <c r="A7850" t="s" s="16">
        <v>7899</v>
      </c>
      <c r="B7850" s="17">
        <v>4</v>
      </c>
      <c r="C7850" s="17">
        <v>9</v>
      </c>
      <c r="D7850" t="s" s="16">
        <v>7994</v>
      </c>
      <c r="E7850" t="s" s="16">
        <v>26</v>
      </c>
      <c r="F7850" s="55">
        <v>28986</v>
      </c>
      <c r="G7850" s="17">
        <v>31669</v>
      </c>
      <c r="H7850" s="18">
        <f>SUM(G7850-F7850)</f>
        <v>2683</v>
      </c>
      <c r="I7850" s="19">
        <f>H7850/F7850</f>
        <v>0.09256192644725041</v>
      </c>
      <c r="J7850" s="19">
        <f>H7850/G7850</f>
        <v>0.08472007325776</v>
      </c>
      <c r="K7850" t="s" s="21">
        <f>IF(J7850&lt;25%,"น้อยกว่า 25%",IF(J7850&gt;=25%,"มากกว่าหรือเท่ากับ 25%",IF(J7850&gt;=35%,"มากกว่าหรือเท่ากับ 35%")))</f>
        <v>18</v>
      </c>
    </row>
    <row r="7851" s="7" customFormat="1" ht="19.15" customHeight="1">
      <c r="A7851" t="s" s="16">
        <v>7899</v>
      </c>
      <c r="B7851" s="17">
        <v>4</v>
      </c>
      <c r="C7851" s="17">
        <v>8</v>
      </c>
      <c r="D7851" t="s" s="16">
        <v>7995</v>
      </c>
      <c r="E7851" t="s" s="16">
        <v>20</v>
      </c>
      <c r="F7851" s="55">
        <v>22258</v>
      </c>
      <c r="G7851" s="17">
        <v>25342</v>
      </c>
      <c r="H7851" s="18">
        <f>SUM(G7851-F7851)</f>
        <v>3084</v>
      </c>
      <c r="I7851" s="19">
        <f>H7851/F7851</f>
        <v>0.138556923353401</v>
      </c>
      <c r="J7851" s="19">
        <f>H7851/G7851</f>
        <v>0.121695209533581</v>
      </c>
      <c r="K7851" t="s" s="21">
        <f>IF(J7851&lt;25%,"น้อยกว่า 25%",IF(J7851&gt;=25%,"มากกว่าหรือเท่ากับ 25%",IF(J7851&gt;=35%,"มากกว่าหรือเท่ากับ 35%")))</f>
        <v>18</v>
      </c>
    </row>
    <row r="7852" s="7" customFormat="1" ht="19.15" customHeight="1">
      <c r="A7852" t="s" s="16">
        <v>7899</v>
      </c>
      <c r="B7852" s="17">
        <v>4</v>
      </c>
      <c r="C7852" s="17">
        <v>4</v>
      </c>
      <c r="D7852" t="s" s="16">
        <v>7996</v>
      </c>
      <c r="E7852" t="s" s="16">
        <v>84</v>
      </c>
      <c r="F7852" s="55">
        <v>18791</v>
      </c>
      <c r="G7852" s="17">
        <v>21414</v>
      </c>
      <c r="H7852" s="18">
        <f>SUM(G7852-F7852)</f>
        <v>2623</v>
      </c>
      <c r="I7852" s="19">
        <f>H7852/F7852</f>
        <v>0.139588100686499</v>
      </c>
      <c r="J7852" s="19">
        <f>H7852/G7852</f>
        <v>0.122489959839357</v>
      </c>
      <c r="K7852" t="s" s="21">
        <f>IF(J7852&lt;25%,"น้อยกว่า 25%",IF(J7852&gt;=25%,"มากกว่าหรือเท่ากับ 25%",IF(J7852&gt;=35%,"มากกว่าหรือเท่ากับ 35%")))</f>
        <v>18</v>
      </c>
    </row>
    <row r="7853" s="7" customFormat="1" ht="19.15" customHeight="1">
      <c r="A7853" t="s" s="16">
        <v>7899</v>
      </c>
      <c r="B7853" s="17">
        <v>4</v>
      </c>
      <c r="C7853" s="17">
        <v>11</v>
      </c>
      <c r="D7853" t="s" s="16">
        <v>7997</v>
      </c>
      <c r="E7853" t="s" s="16">
        <v>22</v>
      </c>
      <c r="F7853" s="55">
        <v>9228</v>
      </c>
      <c r="G7853" s="17">
        <v>11360</v>
      </c>
      <c r="H7853" s="18">
        <f>SUM(G7853-F7853)</f>
        <v>2132</v>
      </c>
      <c r="I7853" s="19">
        <f>H7853/F7853</f>
        <v>0.231035977459905</v>
      </c>
      <c r="J7853" s="19">
        <f>H7853/G7853</f>
        <v>0.187676056338028</v>
      </c>
      <c r="K7853" t="s" s="21">
        <f>IF(J7853&lt;25%,"น้อยกว่า 25%",IF(J7853&gt;=25%,"มากกว่าหรือเท่ากับ 25%",IF(J7853&gt;=35%,"มากกว่าหรือเท่ากับ 35%")))</f>
        <v>18</v>
      </c>
    </row>
    <row r="7854" s="7" customFormat="1" ht="19.15" customHeight="1">
      <c r="A7854" t="s" s="16">
        <v>7899</v>
      </c>
      <c r="B7854" s="17">
        <v>4</v>
      </c>
      <c r="C7854" s="17">
        <v>5</v>
      </c>
      <c r="D7854" t="s" s="16">
        <v>7998</v>
      </c>
      <c r="E7854" t="s" s="16">
        <v>17</v>
      </c>
      <c r="F7854" s="55">
        <v>4952</v>
      </c>
      <c r="G7854" s="17">
        <v>5819</v>
      </c>
      <c r="H7854" s="18">
        <f>SUM(G7854-F7854)</f>
        <v>867</v>
      </c>
      <c r="I7854" s="19">
        <f>H7854/F7854</f>
        <v>0.175080775444265</v>
      </c>
      <c r="J7854" s="19">
        <f>H7854/G7854</f>
        <v>0.148994672624162</v>
      </c>
      <c r="K7854" t="s" s="21">
        <f>IF(J7854&lt;25%,"น้อยกว่า 25%",IF(J7854&gt;=25%,"มากกว่าหรือเท่ากับ 25%",IF(J7854&gt;=35%,"มากกว่าหรือเท่ากับ 35%")))</f>
        <v>18</v>
      </c>
    </row>
    <row r="7855" s="7" customFormat="1" ht="19.15" customHeight="1">
      <c r="A7855" t="s" s="16">
        <v>7899</v>
      </c>
      <c r="B7855" s="17">
        <v>4</v>
      </c>
      <c r="C7855" s="17">
        <v>3</v>
      </c>
      <c r="D7855" t="s" s="16">
        <v>7999</v>
      </c>
      <c r="E7855" t="s" s="16">
        <v>28</v>
      </c>
      <c r="F7855" s="55">
        <v>851</v>
      </c>
      <c r="G7855" s="17">
        <v>1082</v>
      </c>
      <c r="H7855" s="18">
        <f>SUM(G7855-F7855)</f>
        <v>231</v>
      </c>
      <c r="I7855" s="19">
        <f>H7855/F7855</f>
        <v>0.27144535840188</v>
      </c>
      <c r="J7855" s="19">
        <f>H7855/G7855</f>
        <v>0.213493530499076</v>
      </c>
      <c r="K7855" t="s" s="21">
        <f>IF(J7855&lt;25%,"น้อยกว่า 25%",IF(J7855&gt;=25%,"มากกว่าหรือเท่ากับ 25%",IF(J7855&gt;=35%,"มากกว่าหรือเท่ากับ 35%")))</f>
        <v>18</v>
      </c>
    </row>
    <row r="7856" s="7" customFormat="1" ht="19.15" customHeight="1">
      <c r="A7856" t="s" s="16">
        <v>7899</v>
      </c>
      <c r="B7856" s="17">
        <v>4</v>
      </c>
      <c r="C7856" s="17">
        <v>10</v>
      </c>
      <c r="D7856" t="s" s="16">
        <v>8000</v>
      </c>
      <c r="E7856" t="s" s="16">
        <v>36</v>
      </c>
      <c r="F7856" s="55">
        <v>916</v>
      </c>
      <c r="G7856" s="17">
        <v>1009</v>
      </c>
      <c r="H7856" s="18">
        <f>SUM(G7856-F7856)</f>
        <v>93</v>
      </c>
      <c r="I7856" s="19">
        <f>H7856/F7856</f>
        <v>0.101528384279476</v>
      </c>
      <c r="J7856" s="19">
        <f>H7856/G7856</f>
        <v>0.0921704658077304</v>
      </c>
      <c r="K7856" t="s" s="21">
        <f>IF(J7856&lt;25%,"น้อยกว่า 25%",IF(J7856&gt;=25%,"มากกว่าหรือเท่ากับ 25%",IF(J7856&gt;=35%,"มากกว่าหรือเท่ากับ 35%")))</f>
        <v>18</v>
      </c>
    </row>
    <row r="7857" s="7" customFormat="1" ht="19.15" customHeight="1">
      <c r="A7857" t="s" s="16">
        <v>7899</v>
      </c>
      <c r="B7857" s="17">
        <v>4</v>
      </c>
      <c r="C7857" s="17">
        <v>6</v>
      </c>
      <c r="D7857" t="s" s="16">
        <v>8001</v>
      </c>
      <c r="E7857" t="s" s="16">
        <v>34</v>
      </c>
      <c r="F7857" s="55">
        <v>598</v>
      </c>
      <c r="G7857" s="17">
        <v>716</v>
      </c>
      <c r="H7857" s="18">
        <f>SUM(G7857-F7857)</f>
        <v>118</v>
      </c>
      <c r="I7857" s="19">
        <f>H7857/F7857</f>
        <v>0.197324414715719</v>
      </c>
      <c r="J7857" s="19">
        <f>H7857/G7857</f>
        <v>0.164804469273743</v>
      </c>
      <c r="K7857" t="s" s="21">
        <f>IF(J7857&lt;25%,"น้อยกว่า 25%",IF(J7857&gt;=25%,"มากกว่าหรือเท่ากับ 25%",IF(J7857&gt;=35%,"มากกว่าหรือเท่ากับ 35%")))</f>
        <v>18</v>
      </c>
    </row>
    <row r="7858" s="7" customFormat="1" ht="19.15" customHeight="1">
      <c r="A7858" t="s" s="16">
        <v>7899</v>
      </c>
      <c r="B7858" s="17">
        <v>4</v>
      </c>
      <c r="C7858" s="17">
        <v>1</v>
      </c>
      <c r="D7858" t="s" s="16">
        <v>8002</v>
      </c>
      <c r="E7858" t="s" s="16">
        <v>38</v>
      </c>
      <c r="F7858" s="55">
        <v>499</v>
      </c>
      <c r="G7858" s="17">
        <v>591</v>
      </c>
      <c r="H7858" s="18">
        <f>SUM(G7858-F7858)</f>
        <v>92</v>
      </c>
      <c r="I7858" s="19">
        <f>H7858/F7858</f>
        <v>0.18436873747495</v>
      </c>
      <c r="J7858" s="19">
        <f>H7858/G7858</f>
        <v>0.155668358714044</v>
      </c>
      <c r="K7858" t="s" s="21">
        <f>IF(J7858&lt;25%,"น้อยกว่า 25%",IF(J7858&gt;=25%,"มากกว่าหรือเท่ากับ 25%",IF(J7858&gt;=35%,"มากกว่าหรือเท่ากับ 35%")))</f>
        <v>18</v>
      </c>
    </row>
    <row r="7859" s="7" customFormat="1" ht="19.15" customHeight="1">
      <c r="A7859" t="s" s="16">
        <v>7899</v>
      </c>
      <c r="B7859" s="17">
        <v>4</v>
      </c>
      <c r="C7859" s="17">
        <v>14</v>
      </c>
      <c r="D7859" t="s" s="16">
        <v>8003</v>
      </c>
      <c r="E7859" t="s" s="16">
        <v>60</v>
      </c>
      <c r="F7859" s="55">
        <v>436</v>
      </c>
      <c r="G7859" s="17">
        <v>470</v>
      </c>
      <c r="H7859" s="18">
        <f>SUM(G7859-F7859)</f>
        <v>34</v>
      </c>
      <c r="I7859" s="19">
        <f>H7859/F7859</f>
        <v>0.07798165137614679</v>
      </c>
      <c r="J7859" s="19">
        <f>H7859/G7859</f>
        <v>0.0723404255319149</v>
      </c>
      <c r="K7859" t="s" s="21">
        <f>IF(J7859&lt;25%,"น้อยกว่า 25%",IF(J7859&gt;=25%,"มากกว่าหรือเท่ากับ 25%",IF(J7859&gt;=35%,"มากกว่าหรือเท่ากับ 35%")))</f>
        <v>18</v>
      </c>
    </row>
    <row r="7860" s="7" customFormat="1" ht="19.15" customHeight="1">
      <c r="A7860" t="s" s="16">
        <v>7899</v>
      </c>
      <c r="B7860" s="17">
        <v>4</v>
      </c>
      <c r="C7860" s="17">
        <v>28</v>
      </c>
      <c r="D7860" t="s" s="16">
        <v>8004</v>
      </c>
      <c r="E7860" t="s" s="16">
        <v>281</v>
      </c>
      <c r="F7860" s="55">
        <v>418</v>
      </c>
      <c r="G7860" s="17">
        <v>467</v>
      </c>
      <c r="H7860" s="18">
        <f>SUM(G7860-F7860)</f>
        <v>49</v>
      </c>
      <c r="I7860" s="19">
        <f>H7860/F7860</f>
        <v>0.117224880382775</v>
      </c>
      <c r="J7860" s="19">
        <f>H7860/G7860</f>
        <v>0.104925053533191</v>
      </c>
      <c r="K7860" t="s" s="21">
        <f>IF(J7860&lt;25%,"น้อยกว่า 25%",IF(J7860&gt;=25%,"มากกว่าหรือเท่ากับ 25%",IF(J7860&gt;=35%,"มากกว่าหรือเท่ากับ 35%")))</f>
        <v>18</v>
      </c>
    </row>
    <row r="7861" s="7" customFormat="1" ht="19.15" customHeight="1">
      <c r="A7861" t="s" s="16">
        <v>7899</v>
      </c>
      <c r="B7861" s="17">
        <v>4</v>
      </c>
      <c r="C7861" s="17">
        <v>29</v>
      </c>
      <c r="D7861" t="s" s="16">
        <v>8005</v>
      </c>
      <c r="E7861" t="s" s="16">
        <v>68</v>
      </c>
      <c r="F7861" s="55">
        <v>362</v>
      </c>
      <c r="G7861" s="17">
        <v>368</v>
      </c>
      <c r="H7861" s="18">
        <f>SUM(G7861-F7861)</f>
        <v>6</v>
      </c>
      <c r="I7861" s="19">
        <f>H7861/F7861</f>
        <v>0.0165745856353591</v>
      </c>
      <c r="J7861" s="19">
        <f>H7861/G7861</f>
        <v>0.016304347826087</v>
      </c>
      <c r="K7861" t="s" s="21">
        <f>IF(J7861&lt;25%,"น้อยกว่า 25%",IF(J7861&gt;=25%,"มากกว่าหรือเท่ากับ 25%",IF(J7861&gt;=35%,"มากกว่าหรือเท่ากับ 35%")))</f>
        <v>18</v>
      </c>
    </row>
    <row r="7862" s="7" customFormat="1" ht="19.15" customHeight="1">
      <c r="A7862" t="s" s="16">
        <v>7899</v>
      </c>
      <c r="B7862" s="17">
        <v>4</v>
      </c>
      <c r="C7862" s="17">
        <v>24</v>
      </c>
      <c r="D7862" t="s" s="16">
        <v>8006</v>
      </c>
      <c r="E7862" t="s" s="16">
        <v>2848</v>
      </c>
      <c r="F7862" s="55">
        <v>249</v>
      </c>
      <c r="G7862" s="17">
        <v>273</v>
      </c>
      <c r="H7862" s="18">
        <f>SUM(G7862-F7862)</f>
        <v>24</v>
      </c>
      <c r="I7862" s="19">
        <f>H7862/F7862</f>
        <v>0.0963855421686747</v>
      </c>
      <c r="J7862" s="19">
        <f>H7862/G7862</f>
        <v>0.08791208791208791</v>
      </c>
      <c r="K7862" t="s" s="21">
        <f>IF(J7862&lt;25%,"น้อยกว่า 25%",IF(J7862&gt;=25%,"มากกว่าหรือเท่ากับ 25%",IF(J7862&gt;=35%,"มากกว่าหรือเท่ากับ 35%")))</f>
        <v>18</v>
      </c>
    </row>
    <row r="7863" s="7" customFormat="1" ht="19.15" customHeight="1">
      <c r="A7863" t="s" s="16">
        <v>7899</v>
      </c>
      <c r="B7863" s="17">
        <v>4</v>
      </c>
      <c r="C7863" s="17">
        <v>27</v>
      </c>
      <c r="D7863" t="s" s="16">
        <v>8007</v>
      </c>
      <c r="E7863" t="s" s="16">
        <v>1309</v>
      </c>
      <c r="F7863" s="55">
        <v>212</v>
      </c>
      <c r="G7863" s="17">
        <v>253</v>
      </c>
      <c r="H7863" s="18">
        <f>SUM(G7863-F7863)</f>
        <v>41</v>
      </c>
      <c r="I7863" s="19">
        <f>H7863/F7863</f>
        <v>0.193396226415094</v>
      </c>
      <c r="J7863" s="19">
        <f>H7863/G7863</f>
        <v>0.162055335968379</v>
      </c>
      <c r="K7863" t="s" s="21">
        <f>IF(J7863&lt;25%,"น้อยกว่า 25%",IF(J7863&gt;=25%,"มากกว่าหรือเท่ากับ 25%",IF(J7863&gt;=35%,"มากกว่าหรือเท่ากับ 35%")))</f>
        <v>18</v>
      </c>
    </row>
    <row r="7864" s="7" customFormat="1" ht="19.15" customHeight="1">
      <c r="A7864" t="s" s="16">
        <v>7899</v>
      </c>
      <c r="B7864" s="17">
        <v>4</v>
      </c>
      <c r="C7864" s="17">
        <v>2</v>
      </c>
      <c r="D7864" t="s" s="16">
        <v>8008</v>
      </c>
      <c r="E7864" t="s" s="16">
        <v>48</v>
      </c>
      <c r="F7864" s="55">
        <v>153</v>
      </c>
      <c r="G7864" s="17">
        <v>203</v>
      </c>
      <c r="H7864" s="18">
        <f>SUM(G7864-F7864)</f>
        <v>50</v>
      </c>
      <c r="I7864" s="19">
        <f>H7864/F7864</f>
        <v>0.326797385620915</v>
      </c>
      <c r="J7864" s="19">
        <f>H7864/G7864</f>
        <v>0.246305418719212</v>
      </c>
      <c r="K7864" t="s" s="21">
        <f>IF(J7864&lt;25%,"น้อยกว่า 25%",IF(J7864&gt;=25%,"มากกว่าหรือเท่ากับ 25%",IF(J7864&gt;=35%,"มากกว่าหรือเท่ากับ 35%")))</f>
        <v>18</v>
      </c>
    </row>
    <row r="7865" s="7" customFormat="1" ht="19.15" customHeight="1">
      <c r="A7865" t="s" s="16">
        <v>7899</v>
      </c>
      <c r="B7865" s="17">
        <v>4</v>
      </c>
      <c r="C7865" s="17">
        <v>13</v>
      </c>
      <c r="D7865" t="s" s="16">
        <v>8009</v>
      </c>
      <c r="E7865" t="s" s="16">
        <v>66</v>
      </c>
      <c r="F7865" s="55">
        <v>154</v>
      </c>
      <c r="G7865" s="17">
        <v>170</v>
      </c>
      <c r="H7865" s="18">
        <f>SUM(G7865-F7865)</f>
        <v>16</v>
      </c>
      <c r="I7865" s="19">
        <f>H7865/F7865</f>
        <v>0.103896103896104</v>
      </c>
      <c r="J7865" s="19">
        <f>H7865/G7865</f>
        <v>0.0941176470588235</v>
      </c>
      <c r="K7865" t="s" s="21">
        <f>IF(J7865&lt;25%,"น้อยกว่า 25%",IF(J7865&gt;=25%,"มากกว่าหรือเท่ากับ 25%",IF(J7865&gt;=35%,"มากกว่าหรือเท่ากับ 35%")))</f>
        <v>18</v>
      </c>
    </row>
    <row r="7866" s="7" customFormat="1" ht="19.15" customHeight="1">
      <c r="A7866" t="s" s="16">
        <v>7899</v>
      </c>
      <c r="B7866" s="17">
        <v>4</v>
      </c>
      <c r="C7866" s="17">
        <v>25</v>
      </c>
      <c r="D7866" t="s" s="16">
        <v>8010</v>
      </c>
      <c r="E7866" t="s" s="16">
        <v>52</v>
      </c>
      <c r="F7866" s="55">
        <v>128</v>
      </c>
      <c r="G7866" s="17">
        <v>152</v>
      </c>
      <c r="H7866" s="18">
        <f>SUM(G7866-F7866)</f>
        <v>24</v>
      </c>
      <c r="I7866" s="19">
        <f>H7866/F7866</f>
        <v>0.1875</v>
      </c>
      <c r="J7866" s="19">
        <f>H7866/G7866</f>
        <v>0.157894736842105</v>
      </c>
      <c r="K7866" t="s" s="21">
        <f>IF(J7866&lt;25%,"น้อยกว่า 25%",IF(J7866&gt;=25%,"มากกว่าหรือเท่ากับ 25%",IF(J7866&gt;=35%,"มากกว่าหรือเท่ากับ 35%")))</f>
        <v>18</v>
      </c>
    </row>
    <row r="7867" s="7" customFormat="1" ht="19.15" customHeight="1">
      <c r="A7867" t="s" s="16">
        <v>7899</v>
      </c>
      <c r="B7867" s="17">
        <v>4</v>
      </c>
      <c r="C7867" s="17">
        <v>16</v>
      </c>
      <c r="D7867" t="s" s="16">
        <v>8011</v>
      </c>
      <c r="E7867" t="s" s="16">
        <v>74</v>
      </c>
      <c r="F7867" s="55">
        <v>96</v>
      </c>
      <c r="G7867" s="17">
        <v>120</v>
      </c>
      <c r="H7867" s="18">
        <f>SUM(G7867-F7867)</f>
        <v>24</v>
      </c>
      <c r="I7867" s="19">
        <f>H7867/F7867</f>
        <v>0.25</v>
      </c>
      <c r="J7867" s="19">
        <f>H7867/G7867</f>
        <v>0.2</v>
      </c>
      <c r="K7867" t="s" s="21">
        <f>IF(J7867&lt;25%,"น้อยกว่า 25%",IF(J7867&gt;=25%,"มากกว่าหรือเท่ากับ 25%",IF(J7867&gt;=35%,"มากกว่าหรือเท่ากับ 35%")))</f>
        <v>18</v>
      </c>
    </row>
    <row r="7868" s="7" customFormat="1" ht="19.15" customHeight="1">
      <c r="A7868" t="s" s="16">
        <v>7899</v>
      </c>
      <c r="B7868" s="17">
        <v>4</v>
      </c>
      <c r="C7868" s="17">
        <v>19</v>
      </c>
      <c r="D7868" t="s" s="16">
        <v>8012</v>
      </c>
      <c r="E7868" t="s" s="16">
        <v>173</v>
      </c>
      <c r="F7868" s="55">
        <v>95</v>
      </c>
      <c r="G7868" s="17">
        <v>116</v>
      </c>
      <c r="H7868" s="18">
        <f>SUM(G7868-F7868)</f>
        <v>21</v>
      </c>
      <c r="I7868" s="19">
        <f>H7868/F7868</f>
        <v>0.221052631578947</v>
      </c>
      <c r="J7868" s="19">
        <f>H7868/G7868</f>
        <v>0.181034482758621</v>
      </c>
      <c r="K7868" t="s" s="21">
        <f>IF(J7868&lt;25%,"น้อยกว่า 25%",IF(J7868&gt;=25%,"มากกว่าหรือเท่ากับ 25%",IF(J7868&gt;=35%,"มากกว่าหรือเท่ากับ 35%")))</f>
        <v>18</v>
      </c>
    </row>
    <row r="7869" s="7" customFormat="1" ht="19.15" customHeight="1">
      <c r="A7869" t="s" s="16">
        <v>7899</v>
      </c>
      <c r="B7869" s="17">
        <v>4</v>
      </c>
      <c r="C7869" s="17">
        <v>12</v>
      </c>
      <c r="D7869" t="s" s="16">
        <v>8013</v>
      </c>
      <c r="E7869" t="s" s="16">
        <v>424</v>
      </c>
      <c r="F7869" s="55">
        <v>96</v>
      </c>
      <c r="G7869" s="17">
        <v>111</v>
      </c>
      <c r="H7869" s="18">
        <f>SUM(G7869-F7869)</f>
        <v>15</v>
      </c>
      <c r="I7869" s="19">
        <f>H7869/F7869</f>
        <v>0.15625</v>
      </c>
      <c r="J7869" s="19">
        <f>H7869/G7869</f>
        <v>0.135135135135135</v>
      </c>
      <c r="K7869" t="s" s="21">
        <f>IF(J7869&lt;25%,"น้อยกว่า 25%",IF(J7869&gt;=25%,"มากกว่าหรือเท่ากับ 25%",IF(J7869&gt;=35%,"มากกว่าหรือเท่ากับ 35%")))</f>
        <v>18</v>
      </c>
    </row>
    <row r="7870" s="7" customFormat="1" ht="19.15" customHeight="1">
      <c r="A7870" t="s" s="16">
        <v>7899</v>
      </c>
      <c r="B7870" s="17">
        <v>4</v>
      </c>
      <c r="C7870" s="17">
        <v>30</v>
      </c>
      <c r="D7870" t="s" s="16">
        <v>8014</v>
      </c>
      <c r="E7870" t="s" s="16">
        <v>32</v>
      </c>
      <c r="F7870" s="55">
        <v>82</v>
      </c>
      <c r="G7870" s="17">
        <v>96</v>
      </c>
      <c r="H7870" s="18">
        <f>SUM(G7870-F7870)</f>
        <v>14</v>
      </c>
      <c r="I7870" s="19">
        <f>H7870/F7870</f>
        <v>0.170731707317073</v>
      </c>
      <c r="J7870" s="19">
        <f>H7870/G7870</f>
        <v>0.145833333333333</v>
      </c>
      <c r="K7870" t="s" s="21">
        <f>IF(J7870&lt;25%,"น้อยกว่า 25%",IF(J7870&gt;=25%,"มากกว่าหรือเท่ากับ 25%",IF(J7870&gt;=35%,"มากกว่าหรือเท่ากับ 35%")))</f>
        <v>18</v>
      </c>
    </row>
    <row r="7871" s="7" customFormat="1" ht="19.15" customHeight="1">
      <c r="A7871" t="s" s="16">
        <v>7899</v>
      </c>
      <c r="B7871" s="17">
        <v>4</v>
      </c>
      <c r="C7871" s="17">
        <v>17</v>
      </c>
      <c r="D7871" t="s" s="16">
        <v>8015</v>
      </c>
      <c r="E7871" t="s" s="16">
        <v>54</v>
      </c>
      <c r="F7871" s="55">
        <v>77</v>
      </c>
      <c r="G7871" s="17">
        <v>84</v>
      </c>
      <c r="H7871" s="18">
        <f>SUM(G7871-F7871)</f>
        <v>7</v>
      </c>
      <c r="I7871" s="19">
        <f>H7871/F7871</f>
        <v>0.0909090909090909</v>
      </c>
      <c r="J7871" s="19">
        <f>H7871/G7871</f>
        <v>0.0833333333333333</v>
      </c>
      <c r="K7871" t="s" s="21">
        <f>IF(J7871&lt;25%,"น้อยกว่า 25%",IF(J7871&gt;=25%,"มากกว่าหรือเท่ากับ 25%",IF(J7871&gt;=35%,"มากกว่าหรือเท่ากับ 35%")))</f>
        <v>18</v>
      </c>
    </row>
    <row r="7872" s="7" customFormat="1" ht="19.15" customHeight="1">
      <c r="A7872" t="s" s="16">
        <v>7899</v>
      </c>
      <c r="B7872" s="17">
        <v>4</v>
      </c>
      <c r="C7872" s="17">
        <v>23</v>
      </c>
      <c r="D7872" t="s" s="16">
        <v>8016</v>
      </c>
      <c r="E7872" t="s" s="16">
        <v>119</v>
      </c>
      <c r="F7872" s="55">
        <v>73</v>
      </c>
      <c r="G7872" s="17">
        <v>79</v>
      </c>
      <c r="H7872" s="18">
        <f>SUM(G7872-F7872)</f>
        <v>6</v>
      </c>
      <c r="I7872" s="19">
        <f>H7872/F7872</f>
        <v>0.0821917808219178</v>
      </c>
      <c r="J7872" s="19">
        <f>H7872/G7872</f>
        <v>0.0759493670886076</v>
      </c>
      <c r="K7872" t="s" s="21">
        <f>IF(J7872&lt;25%,"น้อยกว่า 25%",IF(J7872&gt;=25%,"มากกว่าหรือเท่ากับ 25%",IF(J7872&gt;=35%,"มากกว่าหรือเท่ากับ 35%")))</f>
        <v>18</v>
      </c>
    </row>
    <row r="7873" s="7" customFormat="1" ht="19.15" customHeight="1">
      <c r="A7873" t="s" s="16">
        <v>7899</v>
      </c>
      <c r="B7873" s="17">
        <v>4</v>
      </c>
      <c r="C7873" s="17">
        <v>22</v>
      </c>
      <c r="D7873" t="s" s="16">
        <v>8017</v>
      </c>
      <c r="E7873" t="s" s="16">
        <v>1091</v>
      </c>
      <c r="F7873" s="55">
        <v>64</v>
      </c>
      <c r="G7873" s="17">
        <v>67</v>
      </c>
      <c r="H7873" s="18">
        <f>SUM(G7873-F7873)</f>
        <v>3</v>
      </c>
      <c r="I7873" s="19">
        <f>H7873/F7873</f>
        <v>0.046875</v>
      </c>
      <c r="J7873" s="19">
        <f>H7873/G7873</f>
        <v>0.0447761194029851</v>
      </c>
      <c r="K7873" t="s" s="21">
        <f>IF(J7873&lt;25%,"น้อยกว่า 25%",IF(J7873&gt;=25%,"มากกว่าหรือเท่ากับ 25%",IF(J7873&gt;=35%,"มากกว่าหรือเท่ากับ 35%")))</f>
        <v>18</v>
      </c>
    </row>
    <row r="7874" s="7" customFormat="1" ht="19.15" customHeight="1">
      <c r="A7874" t="s" s="16">
        <v>7899</v>
      </c>
      <c r="B7874" s="17">
        <v>4</v>
      </c>
      <c r="C7874" s="17">
        <v>20</v>
      </c>
      <c r="D7874" t="s" s="16">
        <v>8018</v>
      </c>
      <c r="E7874" t="s" s="16">
        <v>44</v>
      </c>
      <c r="F7874" s="55">
        <v>53</v>
      </c>
      <c r="G7874" s="17">
        <v>58</v>
      </c>
      <c r="H7874" s="18">
        <f>SUM(G7874-F7874)</f>
        <v>5</v>
      </c>
      <c r="I7874" s="19">
        <f>H7874/F7874</f>
        <v>0.0943396226415094</v>
      </c>
      <c r="J7874" s="19">
        <f>H7874/G7874</f>
        <v>0.0862068965517241</v>
      </c>
      <c r="K7874" t="s" s="21">
        <f>IF(J7874&lt;25%,"น้อยกว่า 25%",IF(J7874&gt;=25%,"มากกว่าหรือเท่ากับ 25%",IF(J7874&gt;=35%,"มากกว่าหรือเท่ากับ 35%")))</f>
        <v>18</v>
      </c>
    </row>
    <row r="7875" s="7" customFormat="1" ht="19.15" customHeight="1">
      <c r="A7875" t="s" s="16">
        <v>7899</v>
      </c>
      <c r="B7875" s="17">
        <v>4</v>
      </c>
      <c r="C7875" s="17">
        <v>26</v>
      </c>
      <c r="D7875" t="s" s="16">
        <v>8019</v>
      </c>
      <c r="E7875" t="s" s="16">
        <v>153</v>
      </c>
      <c r="F7875" s="55">
        <v>45</v>
      </c>
      <c r="G7875" s="17">
        <v>55</v>
      </c>
      <c r="H7875" s="18">
        <f>SUM(G7875-F7875)</f>
        <v>10</v>
      </c>
      <c r="I7875" s="19">
        <f>H7875/F7875</f>
        <v>0.222222222222222</v>
      </c>
      <c r="J7875" s="19">
        <f>H7875/G7875</f>
        <v>0.181818181818182</v>
      </c>
      <c r="K7875" t="s" s="21">
        <f>IF(J7875&lt;25%,"น้อยกว่า 25%",IF(J7875&gt;=25%,"มากกว่าหรือเท่ากับ 25%",IF(J7875&gt;=35%,"มากกว่าหรือเท่ากับ 35%")))</f>
        <v>18</v>
      </c>
    </row>
    <row r="7876" s="7" customFormat="1" ht="19.15" customHeight="1">
      <c r="A7876" t="s" s="16">
        <v>7899</v>
      </c>
      <c r="B7876" s="17">
        <v>4</v>
      </c>
      <c r="C7876" s="17">
        <v>15</v>
      </c>
      <c r="D7876" t="s" s="16">
        <v>8020</v>
      </c>
      <c r="E7876" t="s" s="16">
        <v>64</v>
      </c>
      <c r="F7876" s="55">
        <v>33</v>
      </c>
      <c r="G7876" s="17">
        <v>39</v>
      </c>
      <c r="H7876" s="18">
        <f>SUM(G7876-F7876)</f>
        <v>6</v>
      </c>
      <c r="I7876" s="19">
        <f>H7876/F7876</f>
        <v>0.181818181818182</v>
      </c>
      <c r="J7876" s="19">
        <f>H7876/G7876</f>
        <v>0.153846153846154</v>
      </c>
      <c r="K7876" t="s" s="21">
        <f>IF(J7876&lt;25%,"น้อยกว่า 25%",IF(J7876&gt;=25%,"มากกว่าหรือเท่ากับ 25%",IF(J7876&gt;=35%,"มากกว่าหรือเท่ากับ 35%")))</f>
        <v>18</v>
      </c>
    </row>
    <row r="7877" s="7" customFormat="1" ht="19.15" customHeight="1">
      <c r="A7877" t="s" s="16">
        <v>7899</v>
      </c>
      <c r="B7877" s="17">
        <v>4</v>
      </c>
      <c r="C7877" s="17">
        <v>18</v>
      </c>
      <c r="D7877" t="s" s="16">
        <v>8021</v>
      </c>
      <c r="E7877" t="s" s="16">
        <v>380</v>
      </c>
      <c r="F7877" s="37">
        <v>0</v>
      </c>
      <c r="G7877" s="17">
        <v>0</v>
      </c>
      <c r="H7877" s="18">
        <f>SUM(G7877-F7877)</f>
        <v>0</v>
      </c>
      <c r="I7877" s="19">
        <f>H7877/F7877</f>
      </c>
      <c r="J7877" s="19">
        <f>H7877/G7877</f>
      </c>
      <c r="K7877" s="24">
        <f>IF(J7877&lt;25%,"น้อยกว่า 25%",IF(J7877&gt;=25%,"มากกว่าหรือเท่ากับ 25%",IF(J7877&gt;=35%,"มากกว่าหรือเท่ากับ 35%")))</f>
      </c>
    </row>
    <row r="7878" s="7" customFormat="1" ht="19.15" customHeight="1">
      <c r="A7878" t="s" s="16">
        <v>7899</v>
      </c>
      <c r="B7878" s="17">
        <v>2</v>
      </c>
      <c r="C7878" s="17">
        <v>16</v>
      </c>
      <c r="D7878" t="s" s="16">
        <v>8022</v>
      </c>
      <c r="E7878" t="s" s="16">
        <v>54</v>
      </c>
      <c r="F7878" s="58">
        <v>49</v>
      </c>
      <c r="G7878" s="32">
        <v>48</v>
      </c>
      <c r="H7878" s="18">
        <f>SUM(G7878-F7878)</f>
        <v>-1</v>
      </c>
      <c r="I7878" s="19">
        <f>H7878/F7878</f>
        <v>-0.0204081632653061</v>
      </c>
      <c r="J7878" s="19">
        <f>H7878/G7878</f>
        <v>-0.0208333333333333</v>
      </c>
    </row>
    <row r="7879" s="7" customFormat="1" ht="19.15" customHeight="1">
      <c r="A7879" t="s" s="16">
        <v>7899</v>
      </c>
      <c r="B7879" s="17">
        <v>2</v>
      </c>
      <c r="C7879" s="17">
        <v>19</v>
      </c>
      <c r="D7879" t="s" s="16">
        <v>8023</v>
      </c>
      <c r="E7879" t="s" s="16">
        <v>64</v>
      </c>
      <c r="F7879" s="58">
        <v>35</v>
      </c>
      <c r="G7879" s="32">
        <v>34</v>
      </c>
      <c r="H7879" s="18">
        <f>SUM(G7879-F7879)</f>
        <v>-1</v>
      </c>
      <c r="I7879" s="19">
        <f>H7879/F7879</f>
        <v>-0.0285714285714286</v>
      </c>
      <c r="J7879" s="19">
        <f>H7879/G7879</f>
        <v>-0.0294117647058824</v>
      </c>
    </row>
    <row r="7880" s="7" customFormat="1" ht="19.15" customHeight="1">
      <c r="A7880" t="s" s="16">
        <v>7899</v>
      </c>
      <c r="B7880" s="17">
        <v>3</v>
      </c>
      <c r="C7880" s="17">
        <v>17</v>
      </c>
      <c r="D7880" t="s" s="16">
        <v>8024</v>
      </c>
      <c r="E7880" t="s" s="16">
        <v>48</v>
      </c>
      <c r="F7880" s="58">
        <v>157</v>
      </c>
      <c r="G7880" s="32">
        <v>156</v>
      </c>
      <c r="H7880" s="18">
        <f>SUM(G7880-F7880)</f>
        <v>-1</v>
      </c>
      <c r="I7880" s="19">
        <f>H7880/F7880</f>
        <v>-0.00636942675159236</v>
      </c>
      <c r="J7880" s="19">
        <f>H7880/G7880</f>
        <v>-0.00641025641025641</v>
      </c>
    </row>
    <row r="7881" s="7" customFormat="1" ht="19.15" customHeight="1">
      <c r="A7881" t="s" s="16">
        <v>7899</v>
      </c>
      <c r="B7881" s="17">
        <v>3</v>
      </c>
      <c r="C7881" s="17">
        <v>19</v>
      </c>
      <c r="D7881" t="s" s="16">
        <v>8025</v>
      </c>
      <c r="E7881" t="s" s="16">
        <v>64</v>
      </c>
      <c r="F7881" s="58">
        <v>102</v>
      </c>
      <c r="G7881" s="32">
        <v>101</v>
      </c>
      <c r="H7881" s="18">
        <f>SUM(G7881-F7881)</f>
        <v>-1</v>
      </c>
      <c r="I7881" s="19">
        <f>H7881/F7881</f>
        <v>-0.009803921568627451</v>
      </c>
      <c r="J7881" s="19">
        <f>H7881/G7881</f>
        <v>-0.009900990099009899</v>
      </c>
    </row>
    <row r="7882" s="7" customFormat="1" ht="19.15" customHeight="1">
      <c r="A7882" t="s" s="16">
        <v>8026</v>
      </c>
      <c r="B7882" s="17">
        <v>1</v>
      </c>
      <c r="C7882" s="17">
        <v>10</v>
      </c>
      <c r="D7882" t="s" s="16">
        <v>8027</v>
      </c>
      <c r="E7882" t="s" s="16">
        <v>84</v>
      </c>
      <c r="F7882" s="37">
        <v>34519</v>
      </c>
      <c r="G7882" s="17">
        <v>36573</v>
      </c>
      <c r="H7882" s="18">
        <f>SUM(G7882-F7882)</f>
        <v>2054</v>
      </c>
      <c r="I7882" s="19">
        <f>H7882/F7882</f>
        <v>0.0595034618615835</v>
      </c>
      <c r="J7882" s="19">
        <f>H7882/G7882</f>
        <v>0.0561616493041315</v>
      </c>
      <c r="K7882" t="s" s="21">
        <f>IF(J7882&lt;25%,"น้อยกว่า 25%",IF(J7882&gt;=25%,"มากกว่าหรือเท่ากับ 25%",IF(J7882&gt;=35%,"มากกว่าหรือเท่ากับ 35%")))</f>
        <v>18</v>
      </c>
    </row>
    <row r="7883" s="7" customFormat="1" ht="19.15" customHeight="1">
      <c r="A7883" t="s" s="16">
        <v>8026</v>
      </c>
      <c r="B7883" s="17">
        <v>1</v>
      </c>
      <c r="C7883" s="17">
        <v>1</v>
      </c>
      <c r="D7883" t="s" s="16">
        <v>8028</v>
      </c>
      <c r="E7883" t="s" s="16">
        <v>22</v>
      </c>
      <c r="F7883" s="37">
        <v>33175</v>
      </c>
      <c r="G7883" s="17">
        <v>34205</v>
      </c>
      <c r="H7883" s="18">
        <f>SUM(G7883-F7883)</f>
        <v>1030</v>
      </c>
      <c r="I7883" s="19">
        <f>H7883/F7883</f>
        <v>0.0310474755086662</v>
      </c>
      <c r="J7883" s="19">
        <f>H7883/G7883</f>
        <v>0.0301125566437655</v>
      </c>
      <c r="K7883" t="s" s="21">
        <f>IF(J7883&lt;25%,"น้อยกว่า 25%",IF(J7883&gt;=25%,"มากกว่าหรือเท่ากับ 25%",IF(J7883&gt;=35%,"มากกว่าหรือเท่ากับ 35%")))</f>
        <v>18</v>
      </c>
    </row>
    <row r="7884" s="7" customFormat="1" ht="19.15" customHeight="1">
      <c r="A7884" t="s" s="16">
        <v>8026</v>
      </c>
      <c r="B7884" s="17">
        <v>1</v>
      </c>
      <c r="C7884" s="17">
        <v>7</v>
      </c>
      <c r="D7884" t="s" s="16">
        <v>8029</v>
      </c>
      <c r="E7884" t="s" s="16">
        <v>20</v>
      </c>
      <c r="F7884" s="37">
        <v>30899</v>
      </c>
      <c r="G7884" s="17">
        <v>32402</v>
      </c>
      <c r="H7884" s="18">
        <f>SUM(G7884-F7884)</f>
        <v>1503</v>
      </c>
      <c r="I7884" s="19">
        <f>H7884/F7884</f>
        <v>0.0486423508851419</v>
      </c>
      <c r="J7884" s="19">
        <f>H7884/G7884</f>
        <v>0.0463860255539781</v>
      </c>
      <c r="K7884" t="s" s="21">
        <f>IF(J7884&lt;25%,"น้อยกว่า 25%",IF(J7884&gt;=25%,"มากกว่าหรือเท่ากับ 25%",IF(J7884&gt;=35%,"มากกว่าหรือเท่ากับ 35%")))</f>
        <v>18</v>
      </c>
    </row>
    <row r="7885" s="7" customFormat="1" ht="19.15" customHeight="1">
      <c r="A7885" t="s" s="16">
        <v>8026</v>
      </c>
      <c r="B7885" s="17">
        <v>1</v>
      </c>
      <c r="C7885" s="17">
        <v>2</v>
      </c>
      <c r="D7885" t="s" s="16">
        <v>8030</v>
      </c>
      <c r="E7885" t="s" s="16">
        <v>17</v>
      </c>
      <c r="F7885" s="37">
        <v>5108</v>
      </c>
      <c r="G7885" s="17">
        <v>5223</v>
      </c>
      <c r="H7885" s="18">
        <f>SUM(G7885-F7885)</f>
        <v>115</v>
      </c>
      <c r="I7885" s="19">
        <f>H7885/F7885</f>
        <v>0.0225137039937353</v>
      </c>
      <c r="J7885" s="19">
        <f>H7885/G7885</f>
        <v>0.0220179973195482</v>
      </c>
      <c r="K7885" t="s" s="21">
        <f>IF(J7885&lt;25%,"น้อยกว่า 25%",IF(J7885&gt;=25%,"มากกว่าหรือเท่ากับ 25%",IF(J7885&gt;=35%,"มากกว่าหรือเท่ากับ 35%")))</f>
        <v>18</v>
      </c>
    </row>
    <row r="7886" s="7" customFormat="1" ht="19.15" customHeight="1">
      <c r="A7886" t="s" s="16">
        <v>8026</v>
      </c>
      <c r="B7886" s="17">
        <v>1</v>
      </c>
      <c r="C7886" s="17">
        <v>9</v>
      </c>
      <c r="D7886" t="s" s="16">
        <v>8031</v>
      </c>
      <c r="E7886" t="s" s="16">
        <v>28</v>
      </c>
      <c r="F7886" s="37">
        <v>2169</v>
      </c>
      <c r="G7886" s="17">
        <v>2218</v>
      </c>
      <c r="H7886" s="18">
        <f>SUM(G7886-F7886)</f>
        <v>49</v>
      </c>
      <c r="I7886" s="19">
        <f>H7886/F7886</f>
        <v>0.0225910557860765</v>
      </c>
      <c r="J7886" s="19">
        <f>H7886/G7886</f>
        <v>0.0220919747520289</v>
      </c>
      <c r="K7886" t="s" s="21">
        <f>IF(J7886&lt;25%,"น้อยกว่า 25%",IF(J7886&gt;=25%,"มากกว่าหรือเท่ากับ 25%",IF(J7886&gt;=35%,"มากกว่าหรือเท่ากับ 35%")))</f>
        <v>18</v>
      </c>
    </row>
    <row r="7887" s="7" customFormat="1" ht="19.15" customHeight="1">
      <c r="A7887" t="s" s="16">
        <v>8026</v>
      </c>
      <c r="B7887" s="17">
        <v>1</v>
      </c>
      <c r="C7887" s="17">
        <v>12</v>
      </c>
      <c r="D7887" t="s" s="16">
        <v>8032</v>
      </c>
      <c r="E7887" t="s" s="16">
        <v>30</v>
      </c>
      <c r="F7887" s="37">
        <v>2177</v>
      </c>
      <c r="G7887" s="17">
        <v>2196</v>
      </c>
      <c r="H7887" s="18">
        <f>SUM(G7887-F7887)</f>
        <v>19</v>
      </c>
      <c r="I7887" s="19">
        <f>H7887/F7887</f>
        <v>0.00872760679834635</v>
      </c>
      <c r="J7887" s="19">
        <f>H7887/G7887</f>
        <v>0.00865209471766849</v>
      </c>
      <c r="K7887" t="s" s="21">
        <f>IF(J7887&lt;25%,"น้อยกว่า 25%",IF(J7887&gt;=25%,"มากกว่าหรือเท่ากับ 25%",IF(J7887&gt;=35%,"มากกว่าหรือเท่ากับ 35%")))</f>
        <v>18</v>
      </c>
    </row>
    <row r="7888" s="7" customFormat="1" ht="19.15" customHeight="1">
      <c r="A7888" t="s" s="16">
        <v>8026</v>
      </c>
      <c r="B7888" s="17">
        <v>1</v>
      </c>
      <c r="C7888" s="17">
        <v>17</v>
      </c>
      <c r="D7888" t="s" s="16">
        <v>8033</v>
      </c>
      <c r="E7888" t="s" s="16">
        <v>34</v>
      </c>
      <c r="F7888" s="37">
        <v>1987</v>
      </c>
      <c r="G7888" s="17">
        <v>2021</v>
      </c>
      <c r="H7888" s="18">
        <f>SUM(G7888-F7888)</f>
        <v>34</v>
      </c>
      <c r="I7888" s="19">
        <f>H7888/F7888</f>
        <v>0.0171112229491696</v>
      </c>
      <c r="J7888" s="19">
        <f>H7888/G7888</f>
        <v>0.0168233547748639</v>
      </c>
      <c r="K7888" t="s" s="21">
        <f>IF(J7888&lt;25%,"น้อยกว่า 25%",IF(J7888&gt;=25%,"มากกว่าหรือเท่ากับ 25%",IF(J7888&gt;=35%,"มากกว่าหรือเท่ากับ 35%")))</f>
        <v>18</v>
      </c>
    </row>
    <row r="7889" s="7" customFormat="1" ht="19.15" customHeight="1">
      <c r="A7889" t="s" s="16">
        <v>8026</v>
      </c>
      <c r="B7889" s="17">
        <v>1</v>
      </c>
      <c r="C7889" s="17">
        <v>13</v>
      </c>
      <c r="D7889" t="s" s="16">
        <v>8034</v>
      </c>
      <c r="E7889" t="s" s="16">
        <v>26</v>
      </c>
      <c r="F7889" s="37">
        <v>582</v>
      </c>
      <c r="G7889" s="17">
        <v>590</v>
      </c>
      <c r="H7889" s="18">
        <f>SUM(G7889-F7889)</f>
        <v>8</v>
      </c>
      <c r="I7889" s="19">
        <f>H7889/F7889</f>
        <v>0.013745704467354</v>
      </c>
      <c r="J7889" s="19">
        <f>H7889/G7889</f>
        <v>0.0135593220338983</v>
      </c>
      <c r="K7889" t="s" s="21">
        <f>IF(J7889&lt;25%,"น้อยกว่า 25%",IF(J7889&gt;=25%,"มากกว่าหรือเท่ากับ 25%",IF(J7889&gt;=35%,"มากกว่าหรือเท่ากับ 35%")))</f>
        <v>18</v>
      </c>
    </row>
    <row r="7890" s="7" customFormat="1" ht="19.15" customHeight="1">
      <c r="A7890" t="s" s="16">
        <v>8026</v>
      </c>
      <c r="B7890" s="17">
        <v>1</v>
      </c>
      <c r="C7890" s="17">
        <v>3</v>
      </c>
      <c r="D7890" t="s" s="16">
        <v>8035</v>
      </c>
      <c r="E7890" t="s" s="16">
        <v>74</v>
      </c>
      <c r="F7890" s="37">
        <v>462</v>
      </c>
      <c r="G7890" s="17">
        <v>476</v>
      </c>
      <c r="H7890" s="18">
        <f>SUM(G7890-F7890)</f>
        <v>14</v>
      </c>
      <c r="I7890" s="19">
        <f>H7890/F7890</f>
        <v>0.0303030303030303</v>
      </c>
      <c r="J7890" s="19">
        <f>H7890/G7890</f>
        <v>0.0294117647058824</v>
      </c>
      <c r="K7890" t="s" s="21">
        <f>IF(J7890&lt;25%,"น้อยกว่า 25%",IF(J7890&gt;=25%,"มากกว่าหรือเท่ากับ 25%",IF(J7890&gt;=35%,"มากกว่าหรือเท่ากับ 35%")))</f>
        <v>18</v>
      </c>
    </row>
    <row r="7891" s="7" customFormat="1" ht="19.15" customHeight="1">
      <c r="A7891" t="s" s="16">
        <v>8026</v>
      </c>
      <c r="B7891" s="17">
        <v>1</v>
      </c>
      <c r="C7891" s="17">
        <v>27</v>
      </c>
      <c r="D7891" t="s" s="16">
        <v>8036</v>
      </c>
      <c r="E7891" t="s" s="16">
        <v>173</v>
      </c>
      <c r="F7891" s="37">
        <v>368</v>
      </c>
      <c r="G7891" s="17">
        <v>388</v>
      </c>
      <c r="H7891" s="18">
        <f>SUM(G7891-F7891)</f>
        <v>20</v>
      </c>
      <c r="I7891" s="19">
        <f>H7891/F7891</f>
        <v>0.0543478260869565</v>
      </c>
      <c r="J7891" s="19">
        <f>H7891/G7891</f>
        <v>0.0515463917525773</v>
      </c>
      <c r="K7891" t="s" s="21">
        <f>IF(J7891&lt;25%,"น้อยกว่า 25%",IF(J7891&gt;=25%,"มากกว่าหรือเท่ากับ 25%",IF(J7891&gt;=35%,"มากกว่าหรือเท่ากับ 35%")))</f>
        <v>18</v>
      </c>
    </row>
    <row r="7892" s="7" customFormat="1" ht="19.15" customHeight="1">
      <c r="A7892" t="s" s="16">
        <v>8026</v>
      </c>
      <c r="B7892" s="17">
        <v>1</v>
      </c>
      <c r="C7892" s="17">
        <v>11</v>
      </c>
      <c r="D7892" t="s" s="16">
        <v>8037</v>
      </c>
      <c r="E7892" t="s" s="16">
        <v>38</v>
      </c>
      <c r="F7892" s="37">
        <v>372</v>
      </c>
      <c r="G7892" s="17">
        <v>385</v>
      </c>
      <c r="H7892" s="18">
        <f>SUM(G7892-F7892)</f>
        <v>13</v>
      </c>
      <c r="I7892" s="19">
        <f>H7892/F7892</f>
        <v>0.0349462365591398</v>
      </c>
      <c r="J7892" s="19">
        <f>H7892/G7892</f>
        <v>0.0337662337662338</v>
      </c>
      <c r="K7892" t="s" s="21">
        <f>IF(J7892&lt;25%,"น้อยกว่า 25%",IF(J7892&gt;=25%,"มากกว่าหรือเท่ากับ 25%",IF(J7892&gt;=35%,"มากกว่าหรือเท่ากับ 35%")))</f>
        <v>18</v>
      </c>
    </row>
    <row r="7893" s="7" customFormat="1" ht="19.15" customHeight="1">
      <c r="A7893" t="s" s="16">
        <v>8026</v>
      </c>
      <c r="B7893" s="17">
        <v>1</v>
      </c>
      <c r="C7893" s="17">
        <v>6</v>
      </c>
      <c r="D7893" t="s" s="16">
        <v>8038</v>
      </c>
      <c r="E7893" t="s" s="16">
        <v>48</v>
      </c>
      <c r="F7893" s="37">
        <v>336</v>
      </c>
      <c r="G7893" s="17">
        <v>348</v>
      </c>
      <c r="H7893" s="18">
        <f>SUM(G7893-F7893)</f>
        <v>12</v>
      </c>
      <c r="I7893" s="19">
        <f>H7893/F7893</f>
        <v>0.0357142857142857</v>
      </c>
      <c r="J7893" s="19">
        <f>H7893/G7893</f>
        <v>0.0344827586206897</v>
      </c>
      <c r="K7893" t="s" s="21">
        <f>IF(J7893&lt;25%,"น้อยกว่า 25%",IF(J7893&gt;=25%,"มากกว่าหรือเท่ากับ 25%",IF(J7893&gt;=35%,"มากกว่าหรือเท่ากับ 35%")))</f>
        <v>18</v>
      </c>
    </row>
    <row r="7894" s="7" customFormat="1" ht="19.15" customHeight="1">
      <c r="A7894" t="s" s="16">
        <v>8026</v>
      </c>
      <c r="B7894" s="17">
        <v>1</v>
      </c>
      <c r="C7894" s="17">
        <v>8</v>
      </c>
      <c r="D7894" t="s" s="16">
        <v>8039</v>
      </c>
      <c r="E7894" t="s" s="16">
        <v>60</v>
      </c>
      <c r="F7894" s="37">
        <v>296</v>
      </c>
      <c r="G7894" s="17">
        <v>302</v>
      </c>
      <c r="H7894" s="18">
        <f>SUM(G7894-F7894)</f>
        <v>6</v>
      </c>
      <c r="I7894" s="19">
        <f>H7894/F7894</f>
        <v>0.0202702702702703</v>
      </c>
      <c r="J7894" s="19">
        <f>H7894/G7894</f>
        <v>0.0198675496688742</v>
      </c>
      <c r="K7894" t="s" s="21">
        <f>IF(J7894&lt;25%,"น้อยกว่า 25%",IF(J7894&gt;=25%,"มากกว่าหรือเท่ากับ 25%",IF(J7894&gt;=35%,"มากกว่าหรือเท่ากับ 35%")))</f>
        <v>18</v>
      </c>
    </row>
    <row r="7895" s="7" customFormat="1" ht="19.15" customHeight="1">
      <c r="A7895" t="s" s="16">
        <v>8026</v>
      </c>
      <c r="B7895" s="17">
        <v>1</v>
      </c>
      <c r="C7895" s="17">
        <v>19</v>
      </c>
      <c r="D7895" t="s" s="16">
        <v>8040</v>
      </c>
      <c r="E7895" t="s" s="16">
        <v>265</v>
      </c>
      <c r="F7895" s="37">
        <v>219</v>
      </c>
      <c r="G7895" s="17">
        <v>234</v>
      </c>
      <c r="H7895" s="18">
        <f>SUM(G7895-F7895)</f>
        <v>15</v>
      </c>
      <c r="I7895" s="19">
        <f>H7895/F7895</f>
        <v>0.0684931506849315</v>
      </c>
      <c r="J7895" s="19">
        <f>H7895/G7895</f>
        <v>0.0641025641025641</v>
      </c>
      <c r="K7895" t="s" s="21">
        <f>IF(J7895&lt;25%,"น้อยกว่า 25%",IF(J7895&gt;=25%,"มากกว่าหรือเท่ากับ 25%",IF(J7895&gt;=35%,"มากกว่าหรือเท่ากับ 35%")))</f>
        <v>18</v>
      </c>
    </row>
    <row r="7896" s="7" customFormat="1" ht="19.15" customHeight="1">
      <c r="A7896" t="s" s="16">
        <v>8026</v>
      </c>
      <c r="B7896" s="17">
        <v>1</v>
      </c>
      <c r="C7896" s="17">
        <v>4</v>
      </c>
      <c r="D7896" t="s" s="16">
        <v>8041</v>
      </c>
      <c r="E7896" t="s" s="16">
        <v>101</v>
      </c>
      <c r="F7896" s="37">
        <v>218</v>
      </c>
      <c r="G7896" s="17">
        <v>227</v>
      </c>
      <c r="H7896" s="18">
        <f>SUM(G7896-F7896)</f>
        <v>9</v>
      </c>
      <c r="I7896" s="19">
        <f>H7896/F7896</f>
        <v>0.0412844036697248</v>
      </c>
      <c r="J7896" s="19">
        <f>H7896/G7896</f>
        <v>0.039647577092511</v>
      </c>
      <c r="K7896" t="s" s="21">
        <f>IF(J7896&lt;25%,"น้อยกว่า 25%",IF(J7896&gt;=25%,"มากกว่าหรือเท่ากับ 25%",IF(J7896&gt;=35%,"มากกว่าหรือเท่ากับ 35%")))</f>
        <v>18</v>
      </c>
    </row>
    <row r="7897" s="7" customFormat="1" ht="19.15" customHeight="1">
      <c r="A7897" t="s" s="16">
        <v>8026</v>
      </c>
      <c r="B7897" s="17">
        <v>1</v>
      </c>
      <c r="C7897" s="17">
        <v>15</v>
      </c>
      <c r="D7897" t="s" s="16">
        <v>8042</v>
      </c>
      <c r="E7897" t="s" s="16">
        <v>36</v>
      </c>
      <c r="F7897" s="37">
        <v>184</v>
      </c>
      <c r="G7897" s="17">
        <v>215</v>
      </c>
      <c r="H7897" s="18">
        <f>SUM(G7897-F7897)</f>
        <v>31</v>
      </c>
      <c r="I7897" s="19">
        <f>H7897/F7897</f>
        <v>0.168478260869565</v>
      </c>
      <c r="J7897" s="19">
        <f>H7897/G7897</f>
        <v>0.144186046511628</v>
      </c>
      <c r="K7897" t="s" s="21">
        <f>IF(J7897&lt;25%,"น้อยกว่า 25%",IF(J7897&gt;=25%,"มากกว่าหรือเท่ากับ 25%",IF(J7897&gt;=35%,"มากกว่าหรือเท่ากับ 35%")))</f>
        <v>18</v>
      </c>
    </row>
    <row r="7898" s="7" customFormat="1" ht="19.15" customHeight="1">
      <c r="A7898" t="s" s="16">
        <v>8026</v>
      </c>
      <c r="B7898" s="17">
        <v>1</v>
      </c>
      <c r="C7898" s="17">
        <v>30</v>
      </c>
      <c r="D7898" t="s" s="16">
        <v>8043</v>
      </c>
      <c r="E7898" t="s" s="16">
        <v>68</v>
      </c>
      <c r="F7898" s="37">
        <v>195</v>
      </c>
      <c r="G7898" s="17">
        <v>214</v>
      </c>
      <c r="H7898" s="18">
        <f>SUM(G7898-F7898)</f>
        <v>19</v>
      </c>
      <c r="I7898" s="19">
        <f>H7898/F7898</f>
        <v>0.0974358974358974</v>
      </c>
      <c r="J7898" s="19">
        <f>H7898/G7898</f>
        <v>0.088785046728972</v>
      </c>
      <c r="K7898" t="s" s="21">
        <f>IF(J7898&lt;25%,"น้อยกว่า 25%",IF(J7898&gt;=25%,"มากกว่าหรือเท่ากับ 25%",IF(J7898&gt;=35%,"มากกว่าหรือเท่ากับ 35%")))</f>
        <v>18</v>
      </c>
    </row>
    <row r="7899" s="7" customFormat="1" ht="19.15" customHeight="1">
      <c r="A7899" t="s" s="16">
        <v>8026</v>
      </c>
      <c r="B7899" s="17">
        <v>1</v>
      </c>
      <c r="C7899" s="17">
        <v>5</v>
      </c>
      <c r="D7899" t="s" s="16">
        <v>8044</v>
      </c>
      <c r="E7899" t="s" s="16">
        <v>44</v>
      </c>
      <c r="F7899" s="37">
        <v>197</v>
      </c>
      <c r="G7899" s="17">
        <v>206</v>
      </c>
      <c r="H7899" s="18">
        <f>SUM(G7899-F7899)</f>
        <v>9</v>
      </c>
      <c r="I7899" s="19">
        <f>H7899/F7899</f>
        <v>0.0456852791878173</v>
      </c>
      <c r="J7899" s="19">
        <f>H7899/G7899</f>
        <v>0.0436893203883495</v>
      </c>
      <c r="K7899" t="s" s="21">
        <f>IF(J7899&lt;25%,"น้อยกว่า 25%",IF(J7899&gt;=25%,"มากกว่าหรือเท่ากับ 25%",IF(J7899&gt;=35%,"มากกว่าหรือเท่ากับ 35%")))</f>
        <v>18</v>
      </c>
    </row>
    <row r="7900" s="7" customFormat="1" ht="19.15" customHeight="1">
      <c r="A7900" t="s" s="16">
        <v>8026</v>
      </c>
      <c r="B7900" s="17">
        <v>1</v>
      </c>
      <c r="C7900" s="17">
        <v>20</v>
      </c>
      <c r="D7900" t="s" s="16">
        <v>8045</v>
      </c>
      <c r="E7900" t="s" s="16">
        <v>52</v>
      </c>
      <c r="F7900" s="37">
        <v>159</v>
      </c>
      <c r="G7900" s="17">
        <v>160</v>
      </c>
      <c r="H7900" s="18">
        <f>SUM(G7900-F7900)</f>
        <v>1</v>
      </c>
      <c r="I7900" s="19">
        <f>H7900/F7900</f>
        <v>0.00628930817610063</v>
      </c>
      <c r="J7900" s="19">
        <f>H7900/G7900</f>
        <v>0.00625</v>
      </c>
      <c r="K7900" t="s" s="21">
        <f>IF(J7900&lt;25%,"น้อยกว่า 25%",IF(J7900&gt;=25%,"มากกว่าหรือเท่ากับ 25%",IF(J7900&gt;=35%,"มากกว่าหรือเท่ากับ 35%")))</f>
        <v>18</v>
      </c>
    </row>
    <row r="7901" s="7" customFormat="1" ht="19.15" customHeight="1">
      <c r="A7901" t="s" s="16">
        <v>8026</v>
      </c>
      <c r="B7901" s="17">
        <v>1</v>
      </c>
      <c r="C7901" s="17">
        <v>18</v>
      </c>
      <c r="D7901" t="s" s="16">
        <v>8046</v>
      </c>
      <c r="E7901" t="s" s="16">
        <v>42</v>
      </c>
      <c r="F7901" s="37">
        <v>142</v>
      </c>
      <c r="G7901" s="17">
        <v>147</v>
      </c>
      <c r="H7901" s="18">
        <f>SUM(G7901-F7901)</f>
        <v>5</v>
      </c>
      <c r="I7901" s="19">
        <f>H7901/F7901</f>
        <v>0.0352112676056338</v>
      </c>
      <c r="J7901" s="19">
        <f>H7901/G7901</f>
        <v>0.0340136054421769</v>
      </c>
      <c r="K7901" t="s" s="21">
        <f>IF(J7901&lt;25%,"น้อยกว่า 25%",IF(J7901&gt;=25%,"มากกว่าหรือเท่ากับ 25%",IF(J7901&gt;=35%,"มากกว่าหรือเท่ากับ 35%")))</f>
        <v>18</v>
      </c>
    </row>
    <row r="7902" s="7" customFormat="1" ht="19.15" customHeight="1">
      <c r="A7902" t="s" s="16">
        <v>8026</v>
      </c>
      <c r="B7902" s="17">
        <v>1</v>
      </c>
      <c r="C7902" s="17">
        <v>23</v>
      </c>
      <c r="D7902" t="s" s="16">
        <v>8047</v>
      </c>
      <c r="E7902" t="s" s="16">
        <v>72</v>
      </c>
      <c r="F7902" s="37">
        <v>129</v>
      </c>
      <c r="G7902" s="17">
        <v>132</v>
      </c>
      <c r="H7902" s="18">
        <f>SUM(G7902-F7902)</f>
        <v>3</v>
      </c>
      <c r="I7902" s="19">
        <f>H7902/F7902</f>
        <v>0.0232558139534884</v>
      </c>
      <c r="J7902" s="19">
        <f>H7902/G7902</f>
        <v>0.0227272727272727</v>
      </c>
      <c r="K7902" t="s" s="21">
        <f>IF(J7902&lt;25%,"น้อยกว่า 25%",IF(J7902&gt;=25%,"มากกว่าหรือเท่ากับ 25%",IF(J7902&gt;=35%,"มากกว่าหรือเท่ากับ 35%")))</f>
        <v>18</v>
      </c>
    </row>
    <row r="7903" s="7" customFormat="1" ht="19.15" customHeight="1">
      <c r="A7903" t="s" s="16">
        <v>8026</v>
      </c>
      <c r="B7903" s="17">
        <v>1</v>
      </c>
      <c r="C7903" s="17">
        <v>26</v>
      </c>
      <c r="D7903" t="s" s="16">
        <v>8048</v>
      </c>
      <c r="E7903" t="s" s="16">
        <v>248</v>
      </c>
      <c r="F7903" s="37">
        <v>103</v>
      </c>
      <c r="G7903" s="17">
        <v>121</v>
      </c>
      <c r="H7903" s="18">
        <f>SUM(G7903-F7903)</f>
        <v>18</v>
      </c>
      <c r="I7903" s="19">
        <f>H7903/F7903</f>
        <v>0.174757281553398</v>
      </c>
      <c r="J7903" s="19">
        <f>H7903/G7903</f>
        <v>0.148760330578512</v>
      </c>
      <c r="K7903" t="s" s="21">
        <f>IF(J7903&lt;25%,"น้อยกว่า 25%",IF(J7903&gt;=25%,"มากกว่าหรือเท่ากับ 25%",IF(J7903&gt;=35%,"มากกว่าหรือเท่ากับ 35%")))</f>
        <v>18</v>
      </c>
    </row>
    <row r="7904" s="7" customFormat="1" ht="19.15" customHeight="1">
      <c r="A7904" t="s" s="16">
        <v>8026</v>
      </c>
      <c r="B7904" s="17">
        <v>1</v>
      </c>
      <c r="C7904" s="17">
        <v>22</v>
      </c>
      <c r="D7904" t="s" s="16">
        <v>8049</v>
      </c>
      <c r="E7904" t="s" s="16">
        <v>76</v>
      </c>
      <c r="F7904" s="37">
        <v>100</v>
      </c>
      <c r="G7904" s="17">
        <v>105</v>
      </c>
      <c r="H7904" s="18">
        <f>SUM(G7904-F7904)</f>
        <v>5</v>
      </c>
      <c r="I7904" s="19">
        <f>H7904/F7904</f>
        <v>0.05</v>
      </c>
      <c r="J7904" s="19">
        <f>H7904/G7904</f>
        <v>0.0476190476190476</v>
      </c>
      <c r="K7904" t="s" s="21">
        <f>IF(J7904&lt;25%,"น้อยกว่า 25%",IF(J7904&gt;=25%,"มากกว่าหรือเท่ากับ 25%",IF(J7904&gt;=35%,"มากกว่าหรือเท่ากับ 35%")))</f>
        <v>18</v>
      </c>
    </row>
    <row r="7905" s="7" customFormat="1" ht="19.15" customHeight="1">
      <c r="A7905" t="s" s="16">
        <v>8026</v>
      </c>
      <c r="B7905" s="17">
        <v>1</v>
      </c>
      <c r="C7905" s="17">
        <v>29</v>
      </c>
      <c r="D7905" t="s" s="16">
        <v>8050</v>
      </c>
      <c r="E7905" t="s" s="16">
        <v>32</v>
      </c>
      <c r="F7905" s="37">
        <v>96</v>
      </c>
      <c r="G7905" s="17">
        <v>98</v>
      </c>
      <c r="H7905" s="18">
        <f>SUM(G7905-F7905)</f>
        <v>2</v>
      </c>
      <c r="I7905" s="19">
        <f>H7905/F7905</f>
        <v>0.0208333333333333</v>
      </c>
      <c r="J7905" s="19">
        <f>H7905/G7905</f>
        <v>0.0204081632653061</v>
      </c>
      <c r="K7905" t="s" s="21">
        <f>IF(J7905&lt;25%,"น้อยกว่า 25%",IF(J7905&gt;=25%,"มากกว่าหรือเท่ากับ 25%",IF(J7905&gt;=35%,"มากกว่าหรือเท่ากับ 35%")))</f>
        <v>18</v>
      </c>
    </row>
    <row r="7906" s="7" customFormat="1" ht="19.15" customHeight="1">
      <c r="A7906" t="s" s="16">
        <v>8026</v>
      </c>
      <c r="B7906" s="17">
        <v>1</v>
      </c>
      <c r="C7906" s="17">
        <v>14</v>
      </c>
      <c r="D7906" t="s" s="16">
        <v>8051</v>
      </c>
      <c r="E7906" t="s" s="16">
        <v>54</v>
      </c>
      <c r="F7906" s="37">
        <v>73</v>
      </c>
      <c r="G7906" s="17">
        <v>74</v>
      </c>
      <c r="H7906" s="18">
        <f>SUM(G7906-F7906)</f>
        <v>1</v>
      </c>
      <c r="I7906" s="19">
        <f>H7906/F7906</f>
        <v>0.0136986301369863</v>
      </c>
      <c r="J7906" s="19">
        <f>H7906/G7906</f>
        <v>0.0135135135135135</v>
      </c>
      <c r="K7906" t="s" s="21">
        <f>IF(J7906&lt;25%,"น้อยกว่า 25%",IF(J7906&gt;=25%,"มากกว่าหรือเท่ากับ 25%",IF(J7906&gt;=35%,"มากกว่าหรือเท่ากับ 35%")))</f>
        <v>18</v>
      </c>
    </row>
    <row r="7907" s="7" customFormat="1" ht="19.15" customHeight="1">
      <c r="A7907" t="s" s="16">
        <v>8026</v>
      </c>
      <c r="B7907" s="17">
        <v>1</v>
      </c>
      <c r="C7907" s="17">
        <v>24</v>
      </c>
      <c r="D7907" t="s" s="16">
        <v>8052</v>
      </c>
      <c r="E7907" t="s" s="16">
        <v>119</v>
      </c>
      <c r="F7907" s="37">
        <v>51</v>
      </c>
      <c r="G7907" s="17">
        <v>64</v>
      </c>
      <c r="H7907" s="18">
        <f>SUM(G7907-F7907)</f>
        <v>13</v>
      </c>
      <c r="I7907" s="19">
        <f>H7907/F7907</f>
        <v>0.254901960784314</v>
      </c>
      <c r="J7907" s="19">
        <f>H7907/G7907</f>
        <v>0.203125</v>
      </c>
      <c r="K7907" t="s" s="21">
        <f>IF(J7907&lt;25%,"น้อยกว่า 25%",IF(J7907&gt;=25%,"มากกว่าหรือเท่ากับ 25%",IF(J7907&gt;=35%,"มากกว่าหรือเท่ากับ 35%")))</f>
        <v>18</v>
      </c>
    </row>
    <row r="7908" s="7" customFormat="1" ht="19.15" customHeight="1">
      <c r="A7908" t="s" s="16">
        <v>8026</v>
      </c>
      <c r="B7908" s="17">
        <v>1</v>
      </c>
      <c r="C7908" s="17">
        <v>25</v>
      </c>
      <c r="D7908" t="s" s="16">
        <v>8053</v>
      </c>
      <c r="E7908" t="s" s="16">
        <v>281</v>
      </c>
      <c r="F7908" s="37">
        <v>59</v>
      </c>
      <c r="G7908" s="17">
        <v>60</v>
      </c>
      <c r="H7908" s="18">
        <f>SUM(G7908-F7908)</f>
        <v>1</v>
      </c>
      <c r="I7908" s="19">
        <f>H7908/F7908</f>
        <v>0.0169491525423729</v>
      </c>
      <c r="J7908" s="19">
        <f>H7908/G7908</f>
        <v>0.0166666666666667</v>
      </c>
      <c r="K7908" t="s" s="21">
        <f>IF(J7908&lt;25%,"น้อยกว่า 25%",IF(J7908&gt;=25%,"มากกว่าหรือเท่ากับ 25%",IF(J7908&gt;=35%,"มากกว่าหรือเท่ากับ 35%")))</f>
        <v>18</v>
      </c>
    </row>
    <row r="7909" s="7" customFormat="1" ht="19.15" customHeight="1">
      <c r="A7909" t="s" s="16">
        <v>8026</v>
      </c>
      <c r="B7909" s="17">
        <v>1</v>
      </c>
      <c r="C7909" s="17">
        <v>16</v>
      </c>
      <c r="D7909" t="s" s="16">
        <v>8054</v>
      </c>
      <c r="E7909" t="s" s="16">
        <v>66</v>
      </c>
      <c r="F7909" s="37">
        <v>54</v>
      </c>
      <c r="G7909" s="17">
        <v>55</v>
      </c>
      <c r="H7909" s="18">
        <f>SUM(G7909-F7909)</f>
        <v>1</v>
      </c>
      <c r="I7909" s="19">
        <f>H7909/F7909</f>
        <v>0.0185185185185185</v>
      </c>
      <c r="J7909" s="19">
        <f>H7909/G7909</f>
        <v>0.0181818181818182</v>
      </c>
      <c r="K7909" t="s" s="21">
        <f>IF(J7909&lt;25%,"น้อยกว่า 25%",IF(J7909&gt;=25%,"มากกว่าหรือเท่ากับ 25%",IF(J7909&gt;=35%,"มากกว่าหรือเท่ากับ 35%")))</f>
        <v>18</v>
      </c>
    </row>
    <row r="7910" s="7" customFormat="1" ht="19.15" customHeight="1">
      <c r="A7910" t="s" s="16">
        <v>8026</v>
      </c>
      <c r="B7910" s="17">
        <v>1</v>
      </c>
      <c r="C7910" s="17">
        <v>28</v>
      </c>
      <c r="D7910" t="s" s="16">
        <v>8055</v>
      </c>
      <c r="E7910" t="s" s="16">
        <v>147</v>
      </c>
      <c r="F7910" s="37">
        <v>32</v>
      </c>
      <c r="G7910" s="17">
        <v>35</v>
      </c>
      <c r="H7910" s="18">
        <f>SUM(G7910-F7910)</f>
        <v>3</v>
      </c>
      <c r="I7910" s="19">
        <f>H7910/F7910</f>
        <v>0.09375</v>
      </c>
      <c r="J7910" s="19">
        <f>H7910/G7910</f>
        <v>0.0857142857142857</v>
      </c>
      <c r="K7910" t="s" s="21">
        <f>IF(J7910&lt;25%,"น้อยกว่า 25%",IF(J7910&gt;=25%,"มากกว่าหรือเท่ากับ 25%",IF(J7910&gt;=35%,"มากกว่าหรือเท่ากับ 35%")))</f>
        <v>18</v>
      </c>
    </row>
    <row r="7911" s="7" customFormat="1" ht="19.15" customHeight="1">
      <c r="A7911" t="s" s="16">
        <v>8026</v>
      </c>
      <c r="B7911" s="17">
        <v>1</v>
      </c>
      <c r="C7911" s="17">
        <v>21</v>
      </c>
      <c r="D7911" t="s" s="16">
        <v>8056</v>
      </c>
      <c r="E7911" t="s" s="16">
        <v>78</v>
      </c>
      <c r="F7911" s="37">
        <v>0</v>
      </c>
      <c r="G7911" s="17">
        <v>0</v>
      </c>
      <c r="H7911" s="18">
        <f>SUM(G7911-F7911)</f>
        <v>0</v>
      </c>
      <c r="I7911" s="19">
        <f>H7911/F7911</f>
      </c>
      <c r="J7911" s="19">
        <f>H7911/G7911</f>
      </c>
      <c r="K7911" s="24">
        <f>IF(J7911&lt;25%,"น้อยกว่า 25%",IF(J7911&gt;=25%,"มากกว่าหรือเท่ากับ 25%",IF(J7911&gt;=35%,"มากกว่าหรือเท่ากับ 35%")))</f>
      </c>
    </row>
    <row r="7912" s="7" customFormat="1" ht="19.15" customHeight="1">
      <c r="A7912" t="s" s="16">
        <v>8026</v>
      </c>
      <c r="B7912" s="17">
        <v>2</v>
      </c>
      <c r="C7912" s="17">
        <v>7</v>
      </c>
      <c r="D7912" t="s" s="16">
        <v>8057</v>
      </c>
      <c r="E7912" t="s" s="16">
        <v>84</v>
      </c>
      <c r="F7912" s="37">
        <v>33486</v>
      </c>
      <c r="G7912" s="17">
        <v>35625</v>
      </c>
      <c r="H7912" s="18">
        <f>SUM(G7912-F7912)</f>
        <v>2139</v>
      </c>
      <c r="I7912" s="19">
        <f>H7912/F7912</f>
        <v>0.06387744131876009</v>
      </c>
      <c r="J7912" s="19">
        <f>H7912/G7912</f>
        <v>0.0600421052631579</v>
      </c>
      <c r="K7912" t="s" s="21">
        <f>IF(J7912&lt;25%,"น้อยกว่า 25%",IF(J7912&gt;=25%,"มากกว่าหรือเท่ากับ 25%",IF(J7912&gt;=35%,"มากกว่าหรือเท่ากับ 35%")))</f>
        <v>18</v>
      </c>
    </row>
    <row r="7913" s="7" customFormat="1" ht="19.15" customHeight="1">
      <c r="A7913" t="s" s="16">
        <v>8026</v>
      </c>
      <c r="B7913" s="17">
        <v>2</v>
      </c>
      <c r="C7913" s="17">
        <v>4</v>
      </c>
      <c r="D7913" t="s" s="16">
        <v>8058</v>
      </c>
      <c r="E7913" t="s" s="16">
        <v>20</v>
      </c>
      <c r="F7913" s="37">
        <v>27959</v>
      </c>
      <c r="G7913" s="17">
        <v>28921</v>
      </c>
      <c r="H7913" s="18">
        <f>SUM(G7913-F7913)</f>
        <v>962</v>
      </c>
      <c r="I7913" s="19">
        <f>H7913/F7913</f>
        <v>0.0344075253049108</v>
      </c>
      <c r="J7913" s="19">
        <f>H7913/G7913</f>
        <v>0.0332630268662909</v>
      </c>
      <c r="K7913" t="s" s="21">
        <f>IF(J7913&lt;25%,"น้อยกว่า 25%",IF(J7913&gt;=25%,"มากกว่าหรือเท่ากับ 25%",IF(J7913&gt;=35%,"มากกว่าหรือเท่ากับ 35%")))</f>
        <v>18</v>
      </c>
    </row>
    <row r="7914" s="7" customFormat="1" ht="19.15" customHeight="1">
      <c r="A7914" t="s" s="16">
        <v>8026</v>
      </c>
      <c r="B7914" s="17">
        <v>2</v>
      </c>
      <c r="C7914" s="17">
        <v>1</v>
      </c>
      <c r="D7914" t="s" s="16">
        <v>8059</v>
      </c>
      <c r="E7914" t="s" s="16">
        <v>22</v>
      </c>
      <c r="F7914" s="37">
        <v>23175</v>
      </c>
      <c r="G7914" s="17">
        <v>24107</v>
      </c>
      <c r="H7914" s="18">
        <f>SUM(G7914-F7914)</f>
        <v>932</v>
      </c>
      <c r="I7914" s="19">
        <f>H7914/F7914</f>
        <v>0.0402157497303128</v>
      </c>
      <c r="J7914" s="19">
        <f>H7914/G7914</f>
        <v>0.0386609698427843</v>
      </c>
      <c r="K7914" t="s" s="21">
        <f>IF(J7914&lt;25%,"น้อยกว่า 25%",IF(J7914&gt;=25%,"มากกว่าหรือเท่ากับ 25%",IF(J7914&gt;=35%,"มากกว่าหรือเท่ากับ 35%")))</f>
        <v>18</v>
      </c>
    </row>
    <row r="7915" s="7" customFormat="1" ht="19.15" customHeight="1">
      <c r="A7915" t="s" s="16">
        <v>8026</v>
      </c>
      <c r="B7915" s="17">
        <v>2</v>
      </c>
      <c r="C7915" s="17">
        <v>8</v>
      </c>
      <c r="D7915" t="s" s="16">
        <v>8060</v>
      </c>
      <c r="E7915" t="s" s="16">
        <v>17</v>
      </c>
      <c r="F7915" s="37">
        <v>5197</v>
      </c>
      <c r="G7915" s="17">
        <v>5442</v>
      </c>
      <c r="H7915" s="18">
        <f>SUM(G7915-F7915)</f>
        <v>245</v>
      </c>
      <c r="I7915" s="19">
        <f>H7915/F7915</f>
        <v>0.0471425822589956</v>
      </c>
      <c r="J7915" s="19">
        <f>H7915/G7915</f>
        <v>0.0450202131569276</v>
      </c>
      <c r="K7915" t="s" s="21">
        <f>IF(J7915&lt;25%,"น้อยกว่า 25%",IF(J7915&gt;=25%,"มากกว่าหรือเท่ากับ 25%",IF(J7915&gt;=35%,"มากกว่าหรือเท่ากับ 35%")))</f>
        <v>18</v>
      </c>
    </row>
    <row r="7916" s="7" customFormat="1" ht="19.15" customHeight="1">
      <c r="A7916" t="s" s="16">
        <v>8026</v>
      </c>
      <c r="B7916" s="17">
        <v>2</v>
      </c>
      <c r="C7916" s="17">
        <v>2</v>
      </c>
      <c r="D7916" t="s" s="16">
        <v>8061</v>
      </c>
      <c r="E7916" t="s" s="16">
        <v>28</v>
      </c>
      <c r="F7916" s="37">
        <v>1724</v>
      </c>
      <c r="G7916" s="17">
        <v>1773</v>
      </c>
      <c r="H7916" s="18">
        <f>SUM(G7916-F7916)</f>
        <v>49</v>
      </c>
      <c r="I7916" s="19">
        <f>H7916/F7916</f>
        <v>0.0284222737819026</v>
      </c>
      <c r="J7916" s="19">
        <f>H7916/G7916</f>
        <v>0.0276367738296672</v>
      </c>
      <c r="K7916" t="s" s="21">
        <f>IF(J7916&lt;25%,"น้อยกว่า 25%",IF(J7916&gt;=25%,"มากกว่าหรือเท่ากับ 25%",IF(J7916&gt;=35%,"มากกว่าหรือเท่ากับ 35%")))</f>
        <v>18</v>
      </c>
    </row>
    <row r="7917" s="7" customFormat="1" ht="19.15" customHeight="1">
      <c r="A7917" t="s" s="16">
        <v>8026</v>
      </c>
      <c r="B7917" s="17">
        <v>2</v>
      </c>
      <c r="C7917" s="17">
        <v>6</v>
      </c>
      <c r="D7917" t="s" s="16">
        <v>8062</v>
      </c>
      <c r="E7917" t="s" s="16">
        <v>48</v>
      </c>
      <c r="F7917" s="37">
        <v>1267</v>
      </c>
      <c r="G7917" s="17">
        <v>1357</v>
      </c>
      <c r="H7917" s="18">
        <f>SUM(G7917-F7917)</f>
        <v>90</v>
      </c>
      <c r="I7917" s="19">
        <f>H7917/F7917</f>
        <v>0.0710339384372534</v>
      </c>
      <c r="J7917" s="19">
        <f>H7917/G7917</f>
        <v>0.0663227708179808</v>
      </c>
      <c r="K7917" t="s" s="21">
        <f>IF(J7917&lt;25%,"น้อยกว่า 25%",IF(J7917&gt;=25%,"มากกว่าหรือเท่ากับ 25%",IF(J7917&gt;=35%,"มากกว่าหรือเท่ากับ 35%")))</f>
        <v>18</v>
      </c>
    </row>
    <row r="7918" s="7" customFormat="1" ht="19.15" customHeight="1">
      <c r="A7918" t="s" s="16">
        <v>8026</v>
      </c>
      <c r="B7918" s="17">
        <v>2</v>
      </c>
      <c r="C7918" s="17">
        <v>24</v>
      </c>
      <c r="D7918" t="s" s="16">
        <v>8063</v>
      </c>
      <c r="E7918" t="s" s="16">
        <v>173</v>
      </c>
      <c r="F7918" s="37">
        <v>704</v>
      </c>
      <c r="G7918" s="17">
        <v>737</v>
      </c>
      <c r="H7918" s="18">
        <f>SUM(G7918-F7918)</f>
        <v>33</v>
      </c>
      <c r="I7918" s="19">
        <f>H7918/F7918</f>
        <v>0.046875</v>
      </c>
      <c r="J7918" s="19">
        <f>H7918/G7918</f>
        <v>0.0447761194029851</v>
      </c>
      <c r="K7918" t="s" s="21">
        <f>IF(J7918&lt;25%,"น้อยกว่า 25%",IF(J7918&gt;=25%,"มากกว่าหรือเท่ากับ 25%",IF(J7918&gt;=35%,"มากกว่าหรือเท่ากับ 35%")))</f>
        <v>18</v>
      </c>
    </row>
    <row r="7919" s="7" customFormat="1" ht="19.15" customHeight="1">
      <c r="A7919" t="s" s="16">
        <v>8026</v>
      </c>
      <c r="B7919" s="17">
        <v>2</v>
      </c>
      <c r="C7919" s="17">
        <v>9</v>
      </c>
      <c r="D7919" t="s" s="16">
        <v>8064</v>
      </c>
      <c r="E7919" t="s" s="16">
        <v>60</v>
      </c>
      <c r="F7919" s="37">
        <v>581</v>
      </c>
      <c r="G7919" s="17">
        <v>598</v>
      </c>
      <c r="H7919" s="18">
        <f>SUM(G7919-F7919)</f>
        <v>17</v>
      </c>
      <c r="I7919" s="19">
        <f>H7919/F7919</f>
        <v>0.0292598967297762</v>
      </c>
      <c r="J7919" s="19">
        <f>H7919/G7919</f>
        <v>0.0284280936454849</v>
      </c>
      <c r="K7919" t="s" s="21">
        <f>IF(J7919&lt;25%,"น้อยกว่า 25%",IF(J7919&gt;=25%,"มากกว่าหรือเท่ากับ 25%",IF(J7919&gt;=35%,"มากกว่าหรือเท่ากับ 35%")))</f>
        <v>18</v>
      </c>
    </row>
    <row r="7920" s="7" customFormat="1" ht="19.15" customHeight="1">
      <c r="A7920" t="s" s="16">
        <v>8026</v>
      </c>
      <c r="B7920" s="17">
        <v>2</v>
      </c>
      <c r="C7920" s="17">
        <v>27</v>
      </c>
      <c r="D7920" t="s" s="16">
        <v>8065</v>
      </c>
      <c r="E7920" t="s" s="16">
        <v>68</v>
      </c>
      <c r="F7920" s="37">
        <v>454</v>
      </c>
      <c r="G7920" s="17">
        <v>501</v>
      </c>
      <c r="H7920" s="18">
        <f>SUM(G7920-F7920)</f>
        <v>47</v>
      </c>
      <c r="I7920" s="19">
        <f>H7920/F7920</f>
        <v>0.10352422907489</v>
      </c>
      <c r="J7920" s="19">
        <f>H7920/G7920</f>
        <v>0.09381237524950101</v>
      </c>
      <c r="K7920" t="s" s="21">
        <f>IF(J7920&lt;25%,"น้อยกว่า 25%",IF(J7920&gt;=25%,"มากกว่าหรือเท่ากับ 25%",IF(J7920&gt;=35%,"มากกว่าหรือเท่ากับ 35%")))</f>
        <v>18</v>
      </c>
    </row>
    <row r="7921" s="7" customFormat="1" ht="19.15" customHeight="1">
      <c r="A7921" t="s" s="16">
        <v>8026</v>
      </c>
      <c r="B7921" s="17">
        <v>2</v>
      </c>
      <c r="C7921" s="17">
        <v>12</v>
      </c>
      <c r="D7921" t="s" s="16">
        <v>8066</v>
      </c>
      <c r="E7921" t="s" s="16">
        <v>42</v>
      </c>
      <c r="F7921" s="37">
        <v>486</v>
      </c>
      <c r="G7921" s="17">
        <v>497</v>
      </c>
      <c r="H7921" s="18">
        <f>SUM(G7921-F7921)</f>
        <v>11</v>
      </c>
      <c r="I7921" s="19">
        <f>H7921/F7921</f>
        <v>0.0226337448559671</v>
      </c>
      <c r="J7921" s="19">
        <f>H7921/G7921</f>
        <v>0.0221327967806841</v>
      </c>
      <c r="K7921" t="s" s="21">
        <f>IF(J7921&lt;25%,"น้อยกว่า 25%",IF(J7921&gt;=25%,"มากกว่าหรือเท่ากับ 25%",IF(J7921&gt;=35%,"มากกว่าหรือเท่ากับ 35%")))</f>
        <v>18</v>
      </c>
    </row>
    <row r="7922" s="7" customFormat="1" ht="19.15" customHeight="1">
      <c r="A7922" t="s" s="16">
        <v>8026</v>
      </c>
      <c r="B7922" s="17">
        <v>2</v>
      </c>
      <c r="C7922" s="17">
        <v>25</v>
      </c>
      <c r="D7922" t="s" s="16">
        <v>8067</v>
      </c>
      <c r="E7922" t="s" s="16">
        <v>281</v>
      </c>
      <c r="F7922" s="37">
        <v>469</v>
      </c>
      <c r="G7922" s="17">
        <v>480</v>
      </c>
      <c r="H7922" s="18">
        <f>SUM(G7922-F7922)</f>
        <v>11</v>
      </c>
      <c r="I7922" s="19">
        <f>H7922/F7922</f>
        <v>0.023454157782516</v>
      </c>
      <c r="J7922" s="19">
        <f>H7922/G7922</f>
        <v>0.0229166666666667</v>
      </c>
      <c r="K7922" t="s" s="21">
        <f>IF(J7922&lt;25%,"น้อยกว่า 25%",IF(J7922&gt;=25%,"มากกว่าหรือเท่ากับ 25%",IF(J7922&gt;=35%,"มากกว่าหรือเท่ากับ 35%")))</f>
        <v>18</v>
      </c>
    </row>
    <row r="7923" s="7" customFormat="1" ht="19.15" customHeight="1">
      <c r="A7923" t="s" s="16">
        <v>8026</v>
      </c>
      <c r="B7923" s="17">
        <v>2</v>
      </c>
      <c r="C7923" s="17">
        <v>5</v>
      </c>
      <c r="D7923" t="s" s="16">
        <v>8068</v>
      </c>
      <c r="E7923" t="s" s="16">
        <v>30</v>
      </c>
      <c r="F7923" s="37">
        <v>378</v>
      </c>
      <c r="G7923" s="17">
        <v>427</v>
      </c>
      <c r="H7923" s="18">
        <f>SUM(G7923-F7923)</f>
        <v>49</v>
      </c>
      <c r="I7923" s="19">
        <f>H7923/F7923</f>
        <v>0.12962962962963</v>
      </c>
      <c r="J7923" s="19">
        <f>H7923/G7923</f>
        <v>0.114754098360656</v>
      </c>
      <c r="K7923" t="s" s="21">
        <f>IF(J7923&lt;25%,"น้อยกว่า 25%",IF(J7923&gt;=25%,"มากกว่าหรือเท่ากับ 25%",IF(J7923&gt;=35%,"มากกว่าหรือเท่ากับ 35%")))</f>
        <v>18</v>
      </c>
    </row>
    <row r="7924" s="7" customFormat="1" ht="19.15" customHeight="1">
      <c r="A7924" t="s" s="16">
        <v>8026</v>
      </c>
      <c r="B7924" s="17">
        <v>2</v>
      </c>
      <c r="C7924" s="17">
        <v>19</v>
      </c>
      <c r="D7924" t="s" s="16">
        <v>8069</v>
      </c>
      <c r="E7924" t="s" s="16">
        <v>179</v>
      </c>
      <c r="F7924" s="37">
        <v>397</v>
      </c>
      <c r="G7924" s="17">
        <v>399</v>
      </c>
      <c r="H7924" s="18">
        <f>SUM(G7924-F7924)</f>
        <v>2</v>
      </c>
      <c r="I7924" s="19">
        <f>H7924/F7924</f>
        <v>0.00503778337531486</v>
      </c>
      <c r="J7924" s="19">
        <f>H7924/G7924</f>
        <v>0.0050125313283208</v>
      </c>
      <c r="K7924" t="s" s="21">
        <f>IF(J7924&lt;25%,"น้อยกว่า 25%",IF(J7924&gt;=25%,"มากกว่าหรือเท่ากับ 25%",IF(J7924&gt;=35%,"มากกว่าหรือเท่ากับ 35%")))</f>
        <v>18</v>
      </c>
    </row>
    <row r="7925" s="7" customFormat="1" ht="19.15" customHeight="1">
      <c r="A7925" t="s" s="16">
        <v>8026</v>
      </c>
      <c r="B7925" s="17">
        <v>2</v>
      </c>
      <c r="C7925" s="17">
        <v>21</v>
      </c>
      <c r="D7925" t="s" s="16">
        <v>8070</v>
      </c>
      <c r="E7925" t="s" s="16">
        <v>72</v>
      </c>
      <c r="F7925" s="37">
        <v>375</v>
      </c>
      <c r="G7925" s="17">
        <v>395</v>
      </c>
      <c r="H7925" s="18">
        <f>SUM(G7925-F7925)</f>
        <v>20</v>
      </c>
      <c r="I7925" s="19">
        <f>H7925/F7925</f>
        <v>0.0533333333333333</v>
      </c>
      <c r="J7925" s="19">
        <f>H7925/G7925</f>
        <v>0.0506329113924051</v>
      </c>
      <c r="K7925" t="s" s="21">
        <f>IF(J7925&lt;25%,"น้อยกว่า 25%",IF(J7925&gt;=25%,"มากกว่าหรือเท่ากับ 25%",IF(J7925&gt;=35%,"มากกว่าหรือเท่ากับ 35%")))</f>
        <v>18</v>
      </c>
    </row>
    <row r="7926" s="7" customFormat="1" ht="19.15" customHeight="1">
      <c r="A7926" t="s" s="16">
        <v>8026</v>
      </c>
      <c r="B7926" s="17">
        <v>2</v>
      </c>
      <c r="C7926" s="17">
        <v>3</v>
      </c>
      <c r="D7926" t="s" s="16">
        <v>8071</v>
      </c>
      <c r="E7926" t="s" s="16">
        <v>44</v>
      </c>
      <c r="F7926" s="37">
        <v>328</v>
      </c>
      <c r="G7926" s="17">
        <v>387</v>
      </c>
      <c r="H7926" s="18">
        <f>SUM(G7926-F7926)</f>
        <v>59</v>
      </c>
      <c r="I7926" s="19">
        <f>H7926/F7926</f>
        <v>0.179878048780488</v>
      </c>
      <c r="J7926" s="19">
        <f>H7926/G7926</f>
        <v>0.152454780361757</v>
      </c>
      <c r="K7926" t="s" s="21">
        <f>IF(J7926&lt;25%,"น้อยกว่า 25%",IF(J7926&gt;=25%,"มากกว่าหรือเท่ากับ 25%",IF(J7926&gt;=35%,"มากกว่าหรือเท่ากับ 35%")))</f>
        <v>18</v>
      </c>
    </row>
    <row r="7927" s="7" customFormat="1" ht="19.15" customHeight="1">
      <c r="A7927" t="s" s="16">
        <v>8026</v>
      </c>
      <c r="B7927" s="17">
        <v>2</v>
      </c>
      <c r="C7927" s="17">
        <v>10</v>
      </c>
      <c r="D7927" t="s" s="16">
        <v>8072</v>
      </c>
      <c r="E7927" t="s" s="16">
        <v>26</v>
      </c>
      <c r="F7927" s="37">
        <v>210</v>
      </c>
      <c r="G7927" s="17">
        <v>216</v>
      </c>
      <c r="H7927" s="18">
        <f>SUM(G7927-F7927)</f>
        <v>6</v>
      </c>
      <c r="I7927" s="19">
        <f>H7927/F7927</f>
        <v>0.0285714285714286</v>
      </c>
      <c r="J7927" s="19">
        <f>H7927/G7927</f>
        <v>0.0277777777777778</v>
      </c>
      <c r="K7927" t="s" s="21">
        <f>IF(J7927&lt;25%,"น้อยกว่า 25%",IF(J7927&gt;=25%,"มากกว่าหรือเท่ากับ 25%",IF(J7927&gt;=35%,"มากกว่าหรือเท่ากับ 35%")))</f>
        <v>18</v>
      </c>
    </row>
    <row r="7928" s="7" customFormat="1" ht="19.15" customHeight="1">
      <c r="A7928" t="s" s="16">
        <v>8026</v>
      </c>
      <c r="B7928" s="17">
        <v>2</v>
      </c>
      <c r="C7928" s="17">
        <v>11</v>
      </c>
      <c r="D7928" t="s" s="16">
        <v>8073</v>
      </c>
      <c r="E7928" t="s" s="16">
        <v>38</v>
      </c>
      <c r="F7928" s="37">
        <v>164</v>
      </c>
      <c r="G7928" s="17">
        <v>169</v>
      </c>
      <c r="H7928" s="18">
        <f>SUM(G7928-F7928)</f>
        <v>5</v>
      </c>
      <c r="I7928" s="19">
        <f>H7928/F7928</f>
        <v>0.0304878048780488</v>
      </c>
      <c r="J7928" s="19">
        <f>H7928/G7928</f>
        <v>0.029585798816568</v>
      </c>
      <c r="K7928" t="s" s="21">
        <f>IF(J7928&lt;25%,"น้อยกว่า 25%",IF(J7928&gt;=25%,"มากกว่าหรือเท่ากับ 25%",IF(J7928&gt;=35%,"มากกว่าหรือเท่ากับ 35%")))</f>
        <v>18</v>
      </c>
    </row>
    <row r="7929" s="7" customFormat="1" ht="19.15" customHeight="1">
      <c r="A7929" t="s" s="16">
        <v>8026</v>
      </c>
      <c r="B7929" s="17">
        <v>2</v>
      </c>
      <c r="C7929" s="17">
        <v>14</v>
      </c>
      <c r="D7929" t="s" s="16">
        <v>8074</v>
      </c>
      <c r="E7929" t="s" s="16">
        <v>36</v>
      </c>
      <c r="F7929" s="37">
        <v>141</v>
      </c>
      <c r="G7929" s="17">
        <v>149</v>
      </c>
      <c r="H7929" s="18">
        <f>SUM(G7929-F7929)</f>
        <v>8</v>
      </c>
      <c r="I7929" s="19">
        <f>H7929/F7929</f>
        <v>0.0567375886524823</v>
      </c>
      <c r="J7929" s="19">
        <f>H7929/G7929</f>
        <v>0.0536912751677852</v>
      </c>
      <c r="K7929" t="s" s="21">
        <f>IF(J7929&lt;25%,"น้อยกว่า 25%",IF(J7929&gt;=25%,"มากกว่าหรือเท่ากับ 25%",IF(J7929&gt;=35%,"มากกว่าหรือเท่ากับ 35%")))</f>
        <v>18</v>
      </c>
    </row>
    <row r="7930" s="7" customFormat="1" ht="19.15" customHeight="1">
      <c r="A7930" t="s" s="16">
        <v>8026</v>
      </c>
      <c r="B7930" s="17">
        <v>2</v>
      </c>
      <c r="C7930" s="17">
        <v>18</v>
      </c>
      <c r="D7930" t="s" s="16">
        <v>8075</v>
      </c>
      <c r="E7930" t="s" s="16">
        <v>265</v>
      </c>
      <c r="F7930" s="37">
        <v>136</v>
      </c>
      <c r="G7930" s="17">
        <v>140</v>
      </c>
      <c r="H7930" s="18">
        <f>SUM(G7930-F7930)</f>
        <v>4</v>
      </c>
      <c r="I7930" s="19">
        <f>H7930/F7930</f>
        <v>0.0294117647058824</v>
      </c>
      <c r="J7930" s="19">
        <f>H7930/G7930</f>
        <v>0.0285714285714286</v>
      </c>
      <c r="K7930" t="s" s="21">
        <f>IF(J7930&lt;25%,"น้อยกว่า 25%",IF(J7930&gt;=25%,"มากกว่าหรือเท่ากับ 25%",IF(J7930&gt;=35%,"มากกว่าหรือเท่ากับ 35%")))</f>
        <v>18</v>
      </c>
    </row>
    <row r="7931" s="7" customFormat="1" ht="19.15" customHeight="1">
      <c r="A7931" t="s" s="16">
        <v>8026</v>
      </c>
      <c r="B7931" s="17">
        <v>2</v>
      </c>
      <c r="C7931" s="17">
        <v>20</v>
      </c>
      <c r="D7931" t="s" s="16">
        <v>8076</v>
      </c>
      <c r="E7931" t="s" s="16">
        <v>52</v>
      </c>
      <c r="F7931" s="37">
        <v>122</v>
      </c>
      <c r="G7931" s="17">
        <v>134</v>
      </c>
      <c r="H7931" s="18">
        <f>SUM(G7931-F7931)</f>
        <v>12</v>
      </c>
      <c r="I7931" s="19">
        <f>H7931/F7931</f>
        <v>0.0983606557377049</v>
      </c>
      <c r="J7931" s="19">
        <f>H7931/G7931</f>
        <v>0.0895522388059701</v>
      </c>
      <c r="K7931" t="s" s="21">
        <f>IF(J7931&lt;25%,"น้อยกว่า 25%",IF(J7931&gt;=25%,"มากกว่าหรือเท่ากับ 25%",IF(J7931&gt;=35%,"มากกว่าหรือเท่ากับ 35%")))</f>
        <v>18</v>
      </c>
    </row>
    <row r="7932" s="7" customFormat="1" ht="19.15" customHeight="1">
      <c r="A7932" t="s" s="16">
        <v>8026</v>
      </c>
      <c r="B7932" s="17">
        <v>2</v>
      </c>
      <c r="C7932" s="17">
        <v>28</v>
      </c>
      <c r="D7932" t="s" s="16">
        <v>8077</v>
      </c>
      <c r="E7932" t="s" s="16">
        <v>32</v>
      </c>
      <c r="F7932" s="37">
        <v>120</v>
      </c>
      <c r="G7932" s="17">
        <v>132</v>
      </c>
      <c r="H7932" s="18">
        <f>SUM(G7932-F7932)</f>
        <v>12</v>
      </c>
      <c r="I7932" s="19">
        <f>H7932/F7932</f>
        <v>0.1</v>
      </c>
      <c r="J7932" s="19">
        <f>H7932/G7932</f>
        <v>0.0909090909090909</v>
      </c>
      <c r="K7932" t="s" s="21">
        <f>IF(J7932&lt;25%,"น้อยกว่า 25%",IF(J7932&gt;=25%,"มากกว่าหรือเท่ากับ 25%",IF(J7932&gt;=35%,"มากกว่าหรือเท่ากับ 35%")))</f>
        <v>18</v>
      </c>
    </row>
    <row r="7933" s="7" customFormat="1" ht="19.15" customHeight="1">
      <c r="A7933" t="s" s="16">
        <v>8026</v>
      </c>
      <c r="B7933" s="17">
        <v>2</v>
      </c>
      <c r="C7933" s="17">
        <v>29</v>
      </c>
      <c r="D7933" t="s" s="16">
        <v>8078</v>
      </c>
      <c r="E7933" t="s" s="16">
        <v>116</v>
      </c>
      <c r="F7933" s="37">
        <v>121</v>
      </c>
      <c r="G7933" s="17">
        <v>129</v>
      </c>
      <c r="H7933" s="18">
        <f>SUM(G7933-F7933)</f>
        <v>8</v>
      </c>
      <c r="I7933" s="19">
        <f>H7933/F7933</f>
        <v>0.0661157024793388</v>
      </c>
      <c r="J7933" s="19">
        <f>H7933/G7933</f>
        <v>0.062015503875969</v>
      </c>
      <c r="K7933" t="s" s="21">
        <f>IF(J7933&lt;25%,"น้อยกว่า 25%",IF(J7933&gt;=25%,"มากกว่าหรือเท่ากับ 25%",IF(J7933&gt;=35%,"มากกว่าหรือเท่ากับ 35%")))</f>
        <v>18</v>
      </c>
    </row>
    <row r="7934" s="7" customFormat="1" ht="19.15" customHeight="1">
      <c r="A7934" t="s" s="16">
        <v>8026</v>
      </c>
      <c r="B7934" s="17">
        <v>2</v>
      </c>
      <c r="C7934" s="17">
        <v>23</v>
      </c>
      <c r="D7934" t="s" s="16">
        <v>8079</v>
      </c>
      <c r="E7934" t="s" s="16">
        <v>66</v>
      </c>
      <c r="F7934" s="37">
        <v>102</v>
      </c>
      <c r="G7934" s="17">
        <v>109</v>
      </c>
      <c r="H7934" s="18">
        <f>SUM(G7934-F7934)</f>
        <v>7</v>
      </c>
      <c r="I7934" s="19">
        <f>H7934/F7934</f>
        <v>0.0686274509803922</v>
      </c>
      <c r="J7934" s="19">
        <f>H7934/G7934</f>
        <v>0.06422018348623849</v>
      </c>
      <c r="K7934" t="s" s="21">
        <f>IF(J7934&lt;25%,"น้อยกว่า 25%",IF(J7934&gt;=25%,"มากกว่าหรือเท่ากับ 25%",IF(J7934&gt;=35%,"มากกว่าหรือเท่ากับ 35%")))</f>
        <v>18</v>
      </c>
    </row>
    <row r="7935" s="7" customFormat="1" ht="19.15" customHeight="1">
      <c r="A7935" t="s" s="16">
        <v>8026</v>
      </c>
      <c r="B7935" s="17">
        <v>2</v>
      </c>
      <c r="C7935" s="17">
        <v>26</v>
      </c>
      <c r="D7935" t="s" s="16">
        <v>8080</v>
      </c>
      <c r="E7935" t="s" s="16">
        <v>147</v>
      </c>
      <c r="F7935" s="37">
        <v>90</v>
      </c>
      <c r="G7935" s="17">
        <v>102</v>
      </c>
      <c r="H7935" s="18">
        <f>SUM(G7935-F7935)</f>
        <v>12</v>
      </c>
      <c r="I7935" s="19">
        <f>H7935/F7935</f>
        <v>0.133333333333333</v>
      </c>
      <c r="J7935" s="19">
        <f>H7935/G7935</f>
        <v>0.117647058823529</v>
      </c>
      <c r="K7935" t="s" s="21">
        <f>IF(J7935&lt;25%,"น้อยกว่า 25%",IF(J7935&gt;=25%,"มากกว่าหรือเท่ากับ 25%",IF(J7935&gt;=35%,"มากกว่าหรือเท่ากับ 35%")))</f>
        <v>18</v>
      </c>
    </row>
    <row r="7936" s="7" customFormat="1" ht="19.15" customHeight="1">
      <c r="A7936" t="s" s="16">
        <v>8026</v>
      </c>
      <c r="B7936" s="17">
        <v>2</v>
      </c>
      <c r="C7936" s="17">
        <v>16</v>
      </c>
      <c r="D7936" t="s" s="16">
        <v>8081</v>
      </c>
      <c r="E7936" t="s" s="16">
        <v>74</v>
      </c>
      <c r="F7936" s="37">
        <v>90</v>
      </c>
      <c r="G7936" s="17">
        <v>91</v>
      </c>
      <c r="H7936" s="18">
        <f>SUM(G7936-F7936)</f>
        <v>1</v>
      </c>
      <c r="I7936" s="19">
        <f>H7936/F7936</f>
        <v>0.0111111111111111</v>
      </c>
      <c r="J7936" s="19">
        <f>H7936/G7936</f>
        <v>0.010989010989011</v>
      </c>
      <c r="K7936" t="s" s="21">
        <f>IF(J7936&lt;25%,"น้อยกว่า 25%",IF(J7936&gt;=25%,"มากกว่าหรือเท่ากับ 25%",IF(J7936&gt;=35%,"มากกว่าหรือเท่ากับ 35%")))</f>
        <v>18</v>
      </c>
    </row>
    <row r="7937" s="7" customFormat="1" ht="19.15" customHeight="1">
      <c r="A7937" t="s" s="16">
        <v>8026</v>
      </c>
      <c r="B7937" s="17">
        <v>2</v>
      </c>
      <c r="C7937" s="17">
        <v>13</v>
      </c>
      <c r="D7937" t="s" s="16">
        <v>8082</v>
      </c>
      <c r="E7937" t="s" s="16">
        <v>54</v>
      </c>
      <c r="F7937" s="37">
        <v>50</v>
      </c>
      <c r="G7937" s="17">
        <v>53</v>
      </c>
      <c r="H7937" s="18">
        <f>SUM(G7937-F7937)</f>
        <v>3</v>
      </c>
      <c r="I7937" s="19">
        <f>H7937/F7937</f>
        <v>0.06</v>
      </c>
      <c r="J7937" s="19">
        <f>H7937/G7937</f>
        <v>0.0566037735849057</v>
      </c>
      <c r="K7937" t="s" s="21">
        <f>IF(J7937&lt;25%,"น้อยกว่า 25%",IF(J7937&gt;=25%,"มากกว่าหรือเท่ากับ 25%",IF(J7937&gt;=35%,"มากกว่าหรือเท่ากับ 35%")))</f>
        <v>18</v>
      </c>
    </row>
    <row r="7938" s="7" customFormat="1" ht="19.15" customHeight="1">
      <c r="A7938" t="s" s="16">
        <v>8026</v>
      </c>
      <c r="B7938" s="17">
        <v>2</v>
      </c>
      <c r="C7938" s="17">
        <v>15</v>
      </c>
      <c r="D7938" t="s" s="16">
        <v>8083</v>
      </c>
      <c r="E7938" t="s" s="16">
        <v>34</v>
      </c>
      <c r="F7938" s="37">
        <v>0</v>
      </c>
      <c r="G7938" s="17">
        <v>0</v>
      </c>
      <c r="H7938" s="18">
        <f>SUM(G7938-F7938)</f>
        <v>0</v>
      </c>
      <c r="I7938" s="19">
        <f>H7938/F7938</f>
      </c>
      <c r="J7938" s="19">
        <f>H7938/G7938</f>
      </c>
      <c r="K7938" s="24">
        <f>IF(J7938&lt;25%,"น้อยกว่า 25%",IF(J7938&gt;=25%,"มากกว่าหรือเท่ากับ 25%",IF(J7938&gt;=35%,"มากกว่าหรือเท่ากับ 35%")))</f>
      </c>
    </row>
    <row r="7939" s="7" customFormat="1" ht="19.15" customHeight="1">
      <c r="A7939" t="s" s="16">
        <v>8026</v>
      </c>
      <c r="B7939" s="17">
        <v>3</v>
      </c>
      <c r="C7939" s="17">
        <v>10</v>
      </c>
      <c r="D7939" t="s" s="16">
        <v>8084</v>
      </c>
      <c r="E7939" t="s" s="16">
        <v>84</v>
      </c>
      <c r="F7939" s="37">
        <v>47066</v>
      </c>
      <c r="G7939" s="17">
        <v>50653</v>
      </c>
      <c r="H7939" s="18">
        <f>SUM(G7939-F7939)</f>
        <v>3587</v>
      </c>
      <c r="I7939" s="19">
        <f>H7939/F7939</f>
        <v>0.0762121276505333</v>
      </c>
      <c r="J7939" s="19">
        <f>H7939/G7939</f>
        <v>0.0708151540876157</v>
      </c>
      <c r="K7939" t="s" s="21">
        <f>IF(J7939&lt;25%,"น้อยกว่า 25%",IF(J7939&gt;=25%,"มากกว่าหรือเท่ากับ 25%",IF(J7939&gt;=35%,"มากกว่าหรือเท่ากับ 35%")))</f>
        <v>18</v>
      </c>
    </row>
    <row r="7940" s="7" customFormat="1" ht="19.15" customHeight="1">
      <c r="A7940" t="s" s="16">
        <v>8026</v>
      </c>
      <c r="B7940" s="17">
        <v>3</v>
      </c>
      <c r="C7940" s="17">
        <v>8</v>
      </c>
      <c r="D7940" t="s" s="16">
        <v>8085</v>
      </c>
      <c r="E7940" t="s" s="16">
        <v>22</v>
      </c>
      <c r="F7940" s="37">
        <v>25941</v>
      </c>
      <c r="G7940" s="17">
        <v>27930</v>
      </c>
      <c r="H7940" s="18">
        <f>SUM(G7940-F7940)</f>
        <v>1989</v>
      </c>
      <c r="I7940" s="19">
        <f>H7940/F7940</f>
        <v>0.0766739909795305</v>
      </c>
      <c r="J7940" s="19">
        <f>H7940/G7940</f>
        <v>0.0712137486573577</v>
      </c>
      <c r="K7940" t="s" s="21">
        <f>IF(J7940&lt;25%,"น้อยกว่า 25%",IF(J7940&gt;=25%,"มากกว่าหรือเท่ากับ 25%",IF(J7940&gt;=35%,"มากกว่าหรือเท่ากับ 35%")))</f>
        <v>18</v>
      </c>
    </row>
    <row r="7941" s="7" customFormat="1" ht="19.15" customHeight="1">
      <c r="A7941" t="s" s="16">
        <v>8026</v>
      </c>
      <c r="B7941" s="17">
        <v>3</v>
      </c>
      <c r="C7941" s="17">
        <v>6</v>
      </c>
      <c r="D7941" t="s" s="16">
        <v>8086</v>
      </c>
      <c r="E7941" t="s" s="16">
        <v>20</v>
      </c>
      <c r="F7941" s="37">
        <v>22001</v>
      </c>
      <c r="G7941" s="17">
        <v>22554</v>
      </c>
      <c r="H7941" s="18">
        <f>SUM(G7941-F7941)</f>
        <v>553</v>
      </c>
      <c r="I7941" s="19">
        <f>H7941/F7941</f>
        <v>0.0251352211263124</v>
      </c>
      <c r="J7941" s="19">
        <f>H7941/G7941</f>
        <v>0.0245189323401614</v>
      </c>
      <c r="K7941" t="s" s="21">
        <f>IF(J7941&lt;25%,"น้อยกว่า 25%",IF(J7941&gt;=25%,"มากกว่าหรือเท่ากับ 25%",IF(J7941&gt;=35%,"มากกว่าหรือเท่ากับ 35%")))</f>
        <v>18</v>
      </c>
    </row>
    <row r="7942" s="7" customFormat="1" ht="19.15" customHeight="1">
      <c r="A7942" t="s" s="16">
        <v>8026</v>
      </c>
      <c r="B7942" s="17">
        <v>3</v>
      </c>
      <c r="C7942" s="17">
        <v>4</v>
      </c>
      <c r="D7942" t="s" s="16">
        <v>8087</v>
      </c>
      <c r="E7942" t="s" s="16">
        <v>17</v>
      </c>
      <c r="F7942" s="37">
        <v>8138</v>
      </c>
      <c r="G7942" s="17">
        <v>8408</v>
      </c>
      <c r="H7942" s="18">
        <f>SUM(G7942-F7942)</f>
        <v>270</v>
      </c>
      <c r="I7942" s="19">
        <f>H7942/F7942</f>
        <v>0.0331776849348734</v>
      </c>
      <c r="J7942" s="19">
        <f>H7942/G7942</f>
        <v>0.0321122740247383</v>
      </c>
      <c r="K7942" t="s" s="21">
        <f>IF(J7942&lt;25%,"น้อยกว่า 25%",IF(J7942&gt;=25%,"มากกว่าหรือเท่ากับ 25%",IF(J7942&gt;=35%,"มากกว่าหรือเท่ากับ 35%")))</f>
        <v>18</v>
      </c>
    </row>
    <row r="7943" s="7" customFormat="1" ht="19.15" customHeight="1">
      <c r="A7943" t="s" s="16">
        <v>8026</v>
      </c>
      <c r="B7943" s="17">
        <v>3</v>
      </c>
      <c r="C7943" s="17">
        <v>1</v>
      </c>
      <c r="D7943" t="s" s="16">
        <v>8088</v>
      </c>
      <c r="E7943" t="s" s="16">
        <v>28</v>
      </c>
      <c r="F7943" s="37">
        <v>2181</v>
      </c>
      <c r="G7943" s="17">
        <v>2241</v>
      </c>
      <c r="H7943" s="18">
        <f>SUM(G7943-F7943)</f>
        <v>60</v>
      </c>
      <c r="I7943" s="19">
        <f>H7943/F7943</f>
        <v>0.0275103163686382</v>
      </c>
      <c r="J7943" s="19">
        <f>H7943/G7943</f>
        <v>0.0267737617135207</v>
      </c>
      <c r="K7943" t="s" s="21">
        <f>IF(J7943&lt;25%,"น้อยกว่า 25%",IF(J7943&gt;=25%,"มากกว่าหรือเท่ากับ 25%",IF(J7943&gt;=35%,"มากกว่าหรือเท่ากับ 35%")))</f>
        <v>18</v>
      </c>
    </row>
    <row r="7944" s="7" customFormat="1" ht="19.15" customHeight="1">
      <c r="A7944" t="s" s="16">
        <v>8026</v>
      </c>
      <c r="B7944" s="17">
        <v>3</v>
      </c>
      <c r="C7944" s="17">
        <v>19</v>
      </c>
      <c r="D7944" t="s" s="16">
        <v>8089</v>
      </c>
      <c r="E7944" t="s" s="16">
        <v>34</v>
      </c>
      <c r="F7944" s="37">
        <v>1505</v>
      </c>
      <c r="G7944" s="17">
        <v>1555</v>
      </c>
      <c r="H7944" s="18">
        <f>SUM(G7944-F7944)</f>
        <v>50</v>
      </c>
      <c r="I7944" s="19">
        <f>H7944/F7944</f>
        <v>0.0332225913621262</v>
      </c>
      <c r="J7944" s="19">
        <f>H7944/G7944</f>
        <v>0.0321543408360129</v>
      </c>
      <c r="K7944" t="s" s="21">
        <f>IF(J7944&lt;25%,"น้อยกว่า 25%",IF(J7944&gt;=25%,"มากกว่าหรือเท่ากับ 25%",IF(J7944&gt;=35%,"มากกว่าหรือเท่ากับ 35%")))</f>
        <v>18</v>
      </c>
    </row>
    <row r="7945" s="7" customFormat="1" ht="19.15" customHeight="1">
      <c r="A7945" t="s" s="16">
        <v>8026</v>
      </c>
      <c r="B7945" s="17">
        <v>3</v>
      </c>
      <c r="C7945" s="17">
        <v>5</v>
      </c>
      <c r="D7945" t="s" s="16">
        <v>8090</v>
      </c>
      <c r="E7945" t="s" s="16">
        <v>30</v>
      </c>
      <c r="F7945" s="37">
        <v>984</v>
      </c>
      <c r="G7945" s="17">
        <v>999</v>
      </c>
      <c r="H7945" s="18">
        <f>SUM(G7945-F7945)</f>
        <v>15</v>
      </c>
      <c r="I7945" s="19">
        <f>H7945/F7945</f>
        <v>0.0152439024390244</v>
      </c>
      <c r="J7945" s="19">
        <f>H7945/G7945</f>
        <v>0.015015015015015</v>
      </c>
      <c r="K7945" t="s" s="21">
        <f>IF(J7945&lt;25%,"น้อยกว่า 25%",IF(J7945&gt;=25%,"มากกว่าหรือเท่ากับ 25%",IF(J7945&gt;=35%,"มากกว่าหรือเท่ากับ 35%")))</f>
        <v>18</v>
      </c>
    </row>
    <row r="7946" s="7" customFormat="1" ht="19.15" customHeight="1">
      <c r="A7946" t="s" s="16">
        <v>8026</v>
      </c>
      <c r="B7946" s="17">
        <v>3</v>
      </c>
      <c r="C7946" s="17">
        <v>9</v>
      </c>
      <c r="D7946" t="s" s="16">
        <v>8091</v>
      </c>
      <c r="E7946" t="s" s="16">
        <v>60</v>
      </c>
      <c r="F7946" s="37">
        <v>607</v>
      </c>
      <c r="G7946" s="17">
        <v>640</v>
      </c>
      <c r="H7946" s="18">
        <f>SUM(G7946-F7946)</f>
        <v>33</v>
      </c>
      <c r="I7946" s="19">
        <f>H7946/F7946</f>
        <v>0.0543657331136738</v>
      </c>
      <c r="J7946" s="19">
        <f>H7946/G7946</f>
        <v>0.0515625</v>
      </c>
      <c r="K7946" t="s" s="21">
        <f>IF(J7946&lt;25%,"น้อยกว่า 25%",IF(J7946&gt;=25%,"มากกว่าหรือเท่ากับ 25%",IF(J7946&gt;=35%,"มากกว่าหรือเท่ากับ 35%")))</f>
        <v>18</v>
      </c>
    </row>
    <row r="7947" s="7" customFormat="1" ht="19.15" customHeight="1">
      <c r="A7947" t="s" s="16">
        <v>8026</v>
      </c>
      <c r="B7947" s="17">
        <v>3</v>
      </c>
      <c r="C7947" s="17">
        <v>17</v>
      </c>
      <c r="D7947" t="s" s="16">
        <v>8092</v>
      </c>
      <c r="E7947" t="s" s="16">
        <v>42</v>
      </c>
      <c r="F7947" s="37">
        <v>555</v>
      </c>
      <c r="G7947" s="17">
        <v>565</v>
      </c>
      <c r="H7947" s="18">
        <f>SUM(G7947-F7947)</f>
        <v>10</v>
      </c>
      <c r="I7947" s="19">
        <f>H7947/F7947</f>
        <v>0.018018018018018</v>
      </c>
      <c r="J7947" s="19">
        <f>H7947/G7947</f>
        <v>0.0176991150442478</v>
      </c>
      <c r="K7947" t="s" s="21">
        <f>IF(J7947&lt;25%,"น้อยกว่า 25%",IF(J7947&gt;=25%,"มากกว่าหรือเท่ากับ 25%",IF(J7947&gt;=35%,"มากกว่าหรือเท่ากับ 35%")))</f>
        <v>18</v>
      </c>
    </row>
    <row r="7948" s="7" customFormat="1" ht="19.15" customHeight="1">
      <c r="A7948" t="s" s="16">
        <v>8026</v>
      </c>
      <c r="B7948" s="17">
        <v>3</v>
      </c>
      <c r="C7948" s="17">
        <v>7</v>
      </c>
      <c r="D7948" t="s" s="16">
        <v>8093</v>
      </c>
      <c r="E7948" t="s" s="16">
        <v>101</v>
      </c>
      <c r="F7948" s="37">
        <v>541</v>
      </c>
      <c r="G7948" s="17">
        <v>556</v>
      </c>
      <c r="H7948" s="18">
        <f>SUM(G7948-F7948)</f>
        <v>15</v>
      </c>
      <c r="I7948" s="19">
        <f>H7948/F7948</f>
        <v>0.0277264325323475</v>
      </c>
      <c r="J7948" s="19">
        <f>H7948/G7948</f>
        <v>0.0269784172661871</v>
      </c>
      <c r="K7948" t="s" s="21">
        <f>IF(J7948&lt;25%,"น้อยกว่า 25%",IF(J7948&gt;=25%,"มากกว่าหรือเท่ากับ 25%",IF(J7948&gt;=35%,"มากกว่าหรือเท่ากับ 35%")))</f>
        <v>18</v>
      </c>
    </row>
    <row r="7949" s="7" customFormat="1" ht="19.15" customHeight="1">
      <c r="A7949" t="s" s="16">
        <v>8026</v>
      </c>
      <c r="B7949" s="17">
        <v>3</v>
      </c>
      <c r="C7949" s="17">
        <v>2</v>
      </c>
      <c r="D7949" t="s" s="16">
        <v>8094</v>
      </c>
      <c r="E7949" t="s" s="16">
        <v>26</v>
      </c>
      <c r="F7949" s="37">
        <v>495</v>
      </c>
      <c r="G7949" s="17">
        <v>510</v>
      </c>
      <c r="H7949" s="18">
        <f>SUM(G7949-F7949)</f>
        <v>15</v>
      </c>
      <c r="I7949" s="19">
        <f>H7949/F7949</f>
        <v>0.0303030303030303</v>
      </c>
      <c r="J7949" s="19">
        <f>H7949/G7949</f>
        <v>0.0294117647058824</v>
      </c>
      <c r="K7949" t="s" s="21">
        <f>IF(J7949&lt;25%,"น้อยกว่า 25%",IF(J7949&gt;=25%,"มากกว่าหรือเท่ากับ 25%",IF(J7949&gt;=35%,"มากกว่าหรือเท่ากับ 35%")))</f>
        <v>18</v>
      </c>
    </row>
    <row r="7950" s="7" customFormat="1" ht="19.15" customHeight="1">
      <c r="A7950" t="s" s="16">
        <v>8026</v>
      </c>
      <c r="B7950" s="17">
        <v>3</v>
      </c>
      <c r="C7950" s="17">
        <v>22</v>
      </c>
      <c r="D7950" t="s" s="16">
        <v>8095</v>
      </c>
      <c r="E7950" t="s" s="16">
        <v>52</v>
      </c>
      <c r="F7950" s="37">
        <v>446</v>
      </c>
      <c r="G7950" s="17">
        <v>487</v>
      </c>
      <c r="H7950" s="18">
        <f>SUM(G7950-F7950)</f>
        <v>41</v>
      </c>
      <c r="I7950" s="19">
        <f>H7950/F7950</f>
        <v>0.09192825112107619</v>
      </c>
      <c r="J7950" s="19">
        <f>H7950/G7950</f>
        <v>0.0841889117043121</v>
      </c>
      <c r="K7950" t="s" s="21">
        <f>IF(J7950&lt;25%,"น้อยกว่า 25%",IF(J7950&gt;=25%,"มากกว่าหรือเท่ากับ 25%",IF(J7950&gt;=35%,"มากกว่าหรือเท่ากับ 35%")))</f>
        <v>18</v>
      </c>
    </row>
    <row r="7951" s="7" customFormat="1" ht="19.15" customHeight="1">
      <c r="A7951" t="s" s="16">
        <v>8026</v>
      </c>
      <c r="B7951" s="17">
        <v>3</v>
      </c>
      <c r="C7951" s="17">
        <v>12</v>
      </c>
      <c r="D7951" t="s" s="16">
        <v>8096</v>
      </c>
      <c r="E7951" t="s" s="16">
        <v>38</v>
      </c>
      <c r="F7951" s="37">
        <v>471</v>
      </c>
      <c r="G7951" s="17">
        <v>481</v>
      </c>
      <c r="H7951" s="18">
        <f>SUM(G7951-F7951)</f>
        <v>10</v>
      </c>
      <c r="I7951" s="19">
        <f>H7951/F7951</f>
        <v>0.0212314225053079</v>
      </c>
      <c r="J7951" s="19">
        <f>H7951/G7951</f>
        <v>0.0207900207900208</v>
      </c>
      <c r="K7951" t="s" s="21">
        <f>IF(J7951&lt;25%,"น้อยกว่า 25%",IF(J7951&gt;=25%,"มากกว่าหรือเท่ากับ 25%",IF(J7951&gt;=35%,"มากกว่าหรือเท่ากับ 35%")))</f>
        <v>18</v>
      </c>
    </row>
    <row r="7952" s="7" customFormat="1" ht="19.15" customHeight="1">
      <c r="A7952" t="s" s="16">
        <v>8026</v>
      </c>
      <c r="B7952" s="17">
        <v>3</v>
      </c>
      <c r="C7952" s="17">
        <v>21</v>
      </c>
      <c r="D7952" t="s" s="16">
        <v>8097</v>
      </c>
      <c r="E7952" t="s" s="16">
        <v>265</v>
      </c>
      <c r="F7952" s="37">
        <v>438</v>
      </c>
      <c r="G7952" s="17">
        <v>452</v>
      </c>
      <c r="H7952" s="18">
        <f>SUM(G7952-F7952)</f>
        <v>14</v>
      </c>
      <c r="I7952" s="19">
        <f>H7952/F7952</f>
        <v>0.0319634703196347</v>
      </c>
      <c r="J7952" s="19">
        <f>H7952/G7952</f>
        <v>0.0309734513274336</v>
      </c>
      <c r="K7952" t="s" s="21">
        <f>IF(J7952&lt;25%,"น้อยกว่า 25%",IF(J7952&gt;=25%,"มากกว่าหรือเท่ากับ 25%",IF(J7952&gt;=35%,"มากกว่าหรือเท่ากับ 35%")))</f>
        <v>18</v>
      </c>
    </row>
    <row r="7953" s="7" customFormat="1" ht="19.15" customHeight="1">
      <c r="A7953" t="s" s="16">
        <v>8026</v>
      </c>
      <c r="B7953" s="17">
        <v>3</v>
      </c>
      <c r="C7953" s="17">
        <v>11</v>
      </c>
      <c r="D7953" t="s" s="16">
        <v>8098</v>
      </c>
      <c r="E7953" t="s" s="16">
        <v>48</v>
      </c>
      <c r="F7953" s="37">
        <v>323</v>
      </c>
      <c r="G7953" s="17">
        <v>357</v>
      </c>
      <c r="H7953" s="18">
        <f>SUM(G7953-F7953)</f>
        <v>34</v>
      </c>
      <c r="I7953" s="19">
        <f>H7953/F7953</f>
        <v>0.105263157894737</v>
      </c>
      <c r="J7953" s="19">
        <f>H7953/G7953</f>
        <v>0.09523809523809521</v>
      </c>
      <c r="K7953" t="s" s="21">
        <f>IF(J7953&lt;25%,"น้อยกว่า 25%",IF(J7953&gt;=25%,"มากกว่าหรือเท่ากับ 25%",IF(J7953&gt;=35%,"มากกว่าหรือเท่ากับ 35%")))</f>
        <v>18</v>
      </c>
    </row>
    <row r="7954" s="7" customFormat="1" ht="19.15" customHeight="1">
      <c r="A7954" t="s" s="16">
        <v>8026</v>
      </c>
      <c r="B7954" s="17">
        <v>3</v>
      </c>
      <c r="C7954" s="17">
        <v>13</v>
      </c>
      <c r="D7954" t="s" s="16">
        <v>8099</v>
      </c>
      <c r="E7954" t="s" s="16">
        <v>74</v>
      </c>
      <c r="F7954" s="37">
        <v>283</v>
      </c>
      <c r="G7954" s="17">
        <v>295</v>
      </c>
      <c r="H7954" s="18">
        <f>SUM(G7954-F7954)</f>
        <v>12</v>
      </c>
      <c r="I7954" s="19">
        <f>H7954/F7954</f>
        <v>0.0424028268551237</v>
      </c>
      <c r="J7954" s="19">
        <f>H7954/G7954</f>
        <v>0.0406779661016949</v>
      </c>
      <c r="K7954" t="s" s="21">
        <f>IF(J7954&lt;25%,"น้อยกว่า 25%",IF(J7954&gt;=25%,"มากกว่าหรือเท่ากับ 25%",IF(J7954&gt;=35%,"มากกว่าหรือเท่ากับ 35%")))</f>
        <v>18</v>
      </c>
    </row>
    <row r="7955" s="7" customFormat="1" ht="19.15" customHeight="1">
      <c r="A7955" t="s" s="16">
        <v>8026</v>
      </c>
      <c r="B7955" s="17">
        <v>3</v>
      </c>
      <c r="C7955" s="17">
        <v>3</v>
      </c>
      <c r="D7955" t="s" s="16">
        <v>8100</v>
      </c>
      <c r="E7955" t="s" s="16">
        <v>44</v>
      </c>
      <c r="F7955" s="37">
        <v>280</v>
      </c>
      <c r="G7955" s="17">
        <v>288</v>
      </c>
      <c r="H7955" s="18">
        <f>SUM(G7955-F7955)</f>
        <v>8</v>
      </c>
      <c r="I7955" s="19">
        <f>H7955/F7955</f>
        <v>0.0285714285714286</v>
      </c>
      <c r="J7955" s="19">
        <f>H7955/G7955</f>
        <v>0.0277777777777778</v>
      </c>
      <c r="K7955" t="s" s="21">
        <f>IF(J7955&lt;25%,"น้อยกว่า 25%",IF(J7955&gt;=25%,"มากกว่าหรือเท่ากับ 25%",IF(J7955&gt;=35%,"มากกว่าหรือเท่ากับ 35%")))</f>
        <v>18</v>
      </c>
    </row>
    <row r="7956" s="7" customFormat="1" ht="19.15" customHeight="1">
      <c r="A7956" t="s" s="16">
        <v>8026</v>
      </c>
      <c r="B7956" s="17">
        <v>3</v>
      </c>
      <c r="C7956" s="17">
        <v>15</v>
      </c>
      <c r="D7956" t="s" s="16">
        <v>8101</v>
      </c>
      <c r="E7956" t="s" s="16">
        <v>36</v>
      </c>
      <c r="F7956" s="37">
        <v>248</v>
      </c>
      <c r="G7956" s="17">
        <v>264</v>
      </c>
      <c r="H7956" s="18">
        <f>SUM(G7956-F7956)</f>
        <v>16</v>
      </c>
      <c r="I7956" s="19">
        <f>H7956/F7956</f>
        <v>0.0645161290322581</v>
      </c>
      <c r="J7956" s="19">
        <f>H7956/G7956</f>
        <v>0.0606060606060606</v>
      </c>
      <c r="K7956" t="s" s="21">
        <f>IF(J7956&lt;25%,"น้อยกว่า 25%",IF(J7956&gt;=25%,"มากกว่าหรือเท่ากับ 25%",IF(J7956&gt;=35%,"มากกว่าหรือเท่ากับ 35%")))</f>
        <v>18</v>
      </c>
    </row>
    <row r="7957" s="7" customFormat="1" ht="19.15" customHeight="1">
      <c r="A7957" t="s" s="16">
        <v>8026</v>
      </c>
      <c r="B7957" s="17">
        <v>3</v>
      </c>
      <c r="C7957" s="17">
        <v>27</v>
      </c>
      <c r="D7957" t="s" s="16">
        <v>8102</v>
      </c>
      <c r="E7957" t="s" s="16">
        <v>248</v>
      </c>
      <c r="F7957" s="37">
        <v>215</v>
      </c>
      <c r="G7957" s="17">
        <v>219</v>
      </c>
      <c r="H7957" s="18">
        <f>SUM(G7957-F7957)</f>
        <v>4</v>
      </c>
      <c r="I7957" s="19">
        <f>H7957/F7957</f>
        <v>0.0186046511627907</v>
      </c>
      <c r="J7957" s="19">
        <f>H7957/G7957</f>
        <v>0.0182648401826484</v>
      </c>
      <c r="K7957" t="s" s="21">
        <f>IF(J7957&lt;25%,"น้อยกว่า 25%",IF(J7957&gt;=25%,"มากกว่าหรือเท่ากับ 25%",IF(J7957&gt;=35%,"มากกว่าหรือเท่ากับ 35%")))</f>
        <v>18</v>
      </c>
    </row>
    <row r="7958" s="7" customFormat="1" ht="19.15" customHeight="1">
      <c r="A7958" t="s" s="16">
        <v>8026</v>
      </c>
      <c r="B7958" s="17">
        <v>3</v>
      </c>
      <c r="C7958" s="17">
        <v>16</v>
      </c>
      <c r="D7958" t="s" s="16">
        <v>8103</v>
      </c>
      <c r="E7958" t="s" s="16">
        <v>281</v>
      </c>
      <c r="F7958" s="37">
        <v>202</v>
      </c>
      <c r="G7958" s="17">
        <v>203</v>
      </c>
      <c r="H7958" s="18">
        <f>SUM(G7958-F7958)</f>
        <v>1</v>
      </c>
      <c r="I7958" s="19">
        <f>H7958/F7958</f>
        <v>0.00495049504950495</v>
      </c>
      <c r="J7958" s="19">
        <f>H7958/G7958</f>
        <v>0.00492610837438424</v>
      </c>
      <c r="K7958" t="s" s="21">
        <f>IF(J7958&lt;25%,"น้อยกว่า 25%",IF(J7958&gt;=25%,"มากกว่าหรือเท่ากับ 25%",IF(J7958&gt;=35%,"มากกว่าหรือเท่ากับ 35%")))</f>
        <v>18</v>
      </c>
    </row>
    <row r="7959" s="7" customFormat="1" ht="19.15" customHeight="1">
      <c r="A7959" t="s" s="16">
        <v>8026</v>
      </c>
      <c r="B7959" s="17">
        <v>3</v>
      </c>
      <c r="C7959" s="17">
        <v>29</v>
      </c>
      <c r="D7959" t="s" s="16">
        <v>8104</v>
      </c>
      <c r="E7959" t="s" s="16">
        <v>68</v>
      </c>
      <c r="F7959" s="37">
        <v>173</v>
      </c>
      <c r="G7959" s="17">
        <v>190</v>
      </c>
      <c r="H7959" s="18">
        <f>SUM(G7959-F7959)</f>
        <v>17</v>
      </c>
      <c r="I7959" s="19">
        <f>H7959/F7959</f>
        <v>0.0982658959537572</v>
      </c>
      <c r="J7959" s="19">
        <f>H7959/G7959</f>
        <v>0.0894736842105263</v>
      </c>
      <c r="K7959" t="s" s="21">
        <f>IF(J7959&lt;25%,"น้อยกว่า 25%",IF(J7959&gt;=25%,"มากกว่าหรือเท่ากับ 25%",IF(J7959&gt;=35%,"มากกว่าหรือเท่ากับ 35%")))</f>
        <v>18</v>
      </c>
    </row>
    <row r="7960" s="7" customFormat="1" ht="19.15" customHeight="1">
      <c r="A7960" t="s" s="16">
        <v>8026</v>
      </c>
      <c r="B7960" s="17">
        <v>3</v>
      </c>
      <c r="C7960" s="17">
        <v>23</v>
      </c>
      <c r="D7960" t="s" s="16">
        <v>8105</v>
      </c>
      <c r="E7960" t="s" s="16">
        <v>72</v>
      </c>
      <c r="F7960" s="37">
        <v>118</v>
      </c>
      <c r="G7960" s="17">
        <v>119</v>
      </c>
      <c r="H7960" s="18">
        <f>SUM(G7960-F7960)</f>
        <v>1</v>
      </c>
      <c r="I7960" s="19">
        <f>H7960/F7960</f>
        <v>0.008474576271186441</v>
      </c>
      <c r="J7960" s="19">
        <f>H7960/G7960</f>
        <v>0.00840336134453782</v>
      </c>
      <c r="K7960" t="s" s="21">
        <f>IF(J7960&lt;25%,"น้อยกว่า 25%",IF(J7960&gt;=25%,"มากกว่าหรือเท่ากับ 25%",IF(J7960&gt;=35%,"มากกว่าหรือเท่ากับ 35%")))</f>
        <v>18</v>
      </c>
    </row>
    <row r="7961" s="7" customFormat="1" ht="19.15" customHeight="1">
      <c r="A7961" t="s" s="16">
        <v>8026</v>
      </c>
      <c r="B7961" s="17">
        <v>3</v>
      </c>
      <c r="C7961" s="17">
        <v>20</v>
      </c>
      <c r="D7961" t="s" s="16">
        <v>8106</v>
      </c>
      <c r="E7961" t="s" s="16">
        <v>76</v>
      </c>
      <c r="F7961" s="37">
        <v>99</v>
      </c>
      <c r="G7961" s="17">
        <v>106</v>
      </c>
      <c r="H7961" s="18">
        <f>SUM(G7961-F7961)</f>
        <v>7</v>
      </c>
      <c r="I7961" s="19">
        <f>H7961/F7961</f>
        <v>0.0707070707070707</v>
      </c>
      <c r="J7961" s="19">
        <f>H7961/G7961</f>
        <v>0.0660377358490566</v>
      </c>
      <c r="K7961" t="s" s="21">
        <f>IF(J7961&lt;25%,"น้อยกว่า 25%",IF(J7961&gt;=25%,"มากกว่าหรือเท่ากับ 25%",IF(J7961&gt;=35%,"มากกว่าหรือเท่ากับ 35%")))</f>
        <v>18</v>
      </c>
    </row>
    <row r="7962" s="7" customFormat="1" ht="19.15" customHeight="1">
      <c r="A7962" t="s" s="16">
        <v>8026</v>
      </c>
      <c r="B7962" s="17">
        <v>3</v>
      </c>
      <c r="C7962" s="17">
        <v>28</v>
      </c>
      <c r="D7962" t="s" s="16">
        <v>8107</v>
      </c>
      <c r="E7962" t="s" s="16">
        <v>147</v>
      </c>
      <c r="F7962" s="37">
        <v>96</v>
      </c>
      <c r="G7962" s="17">
        <v>102</v>
      </c>
      <c r="H7962" s="18">
        <f>SUM(G7962-F7962)</f>
        <v>6</v>
      </c>
      <c r="I7962" s="19">
        <f>H7962/F7962</f>
        <v>0.0625</v>
      </c>
      <c r="J7962" s="19">
        <f>H7962/G7962</f>
        <v>0.0588235294117647</v>
      </c>
      <c r="K7962" t="s" s="21">
        <f>IF(J7962&lt;25%,"น้อยกว่า 25%",IF(J7962&gt;=25%,"มากกว่าหรือเท่ากับ 25%",IF(J7962&gt;=35%,"มากกว่าหรือเท่ากับ 35%")))</f>
        <v>18</v>
      </c>
    </row>
    <row r="7963" s="7" customFormat="1" ht="19.15" customHeight="1">
      <c r="A7963" t="s" s="16">
        <v>8026</v>
      </c>
      <c r="B7963" s="17">
        <v>3</v>
      </c>
      <c r="C7963" s="17">
        <v>14</v>
      </c>
      <c r="D7963" t="s" s="16">
        <v>8108</v>
      </c>
      <c r="E7963" t="s" s="16">
        <v>54</v>
      </c>
      <c r="F7963" s="37">
        <v>86</v>
      </c>
      <c r="G7963" s="17">
        <v>89</v>
      </c>
      <c r="H7963" s="18">
        <f>SUM(G7963-F7963)</f>
        <v>3</v>
      </c>
      <c r="I7963" s="19">
        <f>H7963/F7963</f>
        <v>0.0348837209302326</v>
      </c>
      <c r="J7963" s="19">
        <f>H7963/G7963</f>
        <v>0.0337078651685393</v>
      </c>
      <c r="K7963" t="s" s="21">
        <f>IF(J7963&lt;25%,"น้อยกว่า 25%",IF(J7963&gt;=25%,"มากกว่าหรือเท่ากับ 25%",IF(J7963&gt;=35%,"มากกว่าหรือเท่ากับ 35%")))</f>
        <v>18</v>
      </c>
    </row>
    <row r="7964" s="7" customFormat="1" ht="19.15" customHeight="1">
      <c r="A7964" t="s" s="16">
        <v>8026</v>
      </c>
      <c r="B7964" s="17">
        <v>3</v>
      </c>
      <c r="C7964" s="17">
        <v>18</v>
      </c>
      <c r="D7964" t="s" s="16">
        <v>8109</v>
      </c>
      <c r="E7964" t="s" s="16">
        <v>66</v>
      </c>
      <c r="F7964" s="37">
        <v>61</v>
      </c>
      <c r="G7964" s="17">
        <v>62</v>
      </c>
      <c r="H7964" s="18">
        <f>SUM(G7964-F7964)</f>
        <v>1</v>
      </c>
      <c r="I7964" s="19">
        <f>H7964/F7964</f>
        <v>0.0163934426229508</v>
      </c>
      <c r="J7964" s="19">
        <f>H7964/G7964</f>
        <v>0.0161290322580645</v>
      </c>
      <c r="K7964" t="s" s="21">
        <f>IF(J7964&lt;25%,"น้อยกว่า 25%",IF(J7964&gt;=25%,"มากกว่าหรือเท่ากับ 25%",IF(J7964&gt;=35%,"มากกว่าหรือเท่ากับ 35%")))</f>
        <v>18</v>
      </c>
    </row>
    <row r="7965" s="7" customFormat="1" ht="19.15" customHeight="1">
      <c r="A7965" t="s" s="16">
        <v>8026</v>
      </c>
      <c r="B7965" s="17">
        <v>3</v>
      </c>
      <c r="C7965" s="17">
        <v>24</v>
      </c>
      <c r="D7965" t="s" s="16">
        <v>8110</v>
      </c>
      <c r="E7965" t="s" s="16">
        <v>78</v>
      </c>
      <c r="F7965" s="37">
        <v>0</v>
      </c>
      <c r="G7965" s="17">
        <v>0</v>
      </c>
      <c r="H7965" s="18">
        <f>SUM(G7965-F7965)</f>
        <v>0</v>
      </c>
      <c r="I7965" s="19">
        <f>H7965/F7965</f>
      </c>
      <c r="J7965" s="19">
        <f>H7965/G7965</f>
      </c>
      <c r="K7965" s="24">
        <f>IF(J7965&lt;25%,"น้อยกว่า 25%",IF(J7965&gt;=25%,"มากกว่าหรือเท่ากับ 25%",IF(J7965&gt;=35%,"มากกว่าหรือเท่ากับ 35%")))</f>
      </c>
    </row>
    <row r="7966" s="7" customFormat="1" ht="19.15" customHeight="1">
      <c r="A7966" t="s" s="16">
        <v>8026</v>
      </c>
      <c r="B7966" s="17">
        <v>3</v>
      </c>
      <c r="C7966" s="17">
        <v>25</v>
      </c>
      <c r="D7966" t="s" s="16">
        <v>8111</v>
      </c>
      <c r="E7966" t="s" s="16">
        <v>173</v>
      </c>
      <c r="F7966" s="37">
        <v>0</v>
      </c>
      <c r="G7966" s="17">
        <v>0</v>
      </c>
      <c r="H7966" s="18">
        <f>SUM(G7966-F7966)</f>
        <v>0</v>
      </c>
      <c r="I7966" s="19">
        <f>H7966/F7966</f>
      </c>
      <c r="J7966" s="19">
        <f>H7966/G7966</f>
      </c>
      <c r="K7966" s="24">
        <f>IF(J7966&lt;25%,"น้อยกว่า 25%",IF(J7966&gt;=25%,"มากกว่าหรือเท่ากับ 25%",IF(J7966&gt;=35%,"มากกว่าหรือเท่ากับ 35%")))</f>
      </c>
    </row>
    <row r="7967" s="7" customFormat="1" ht="19.15" customHeight="1">
      <c r="A7967" t="s" s="16">
        <v>8026</v>
      </c>
      <c r="B7967" s="17">
        <v>3</v>
      </c>
      <c r="C7967" s="17">
        <v>26</v>
      </c>
      <c r="D7967" t="s" s="16">
        <v>8112</v>
      </c>
      <c r="E7967" t="s" s="16">
        <v>116</v>
      </c>
      <c r="F7967" s="37">
        <v>0</v>
      </c>
      <c r="G7967" s="17">
        <v>0</v>
      </c>
      <c r="H7967" s="18">
        <f>SUM(G7967-F7967)</f>
        <v>0</v>
      </c>
      <c r="I7967" s="19">
        <f>H7967/F7967</f>
      </c>
      <c r="J7967" s="19">
        <f>H7967/G7967</f>
      </c>
      <c r="K7967" s="24">
        <f>IF(J7967&lt;25%,"น้อยกว่า 25%",IF(J7967&gt;=25%,"มากกว่าหรือเท่ากับ 25%",IF(J7967&gt;=35%,"มากกว่าหรือเท่ากับ 35%")))</f>
      </c>
    </row>
    <row r="7968" s="7" customFormat="1" ht="19.15" customHeight="1">
      <c r="A7968" t="s" s="16">
        <v>8026</v>
      </c>
      <c r="B7968" s="17">
        <v>4</v>
      </c>
      <c r="C7968" s="17">
        <v>7</v>
      </c>
      <c r="D7968" t="s" s="16">
        <v>8113</v>
      </c>
      <c r="E7968" t="s" s="16">
        <v>84</v>
      </c>
      <c r="F7968" s="37">
        <v>40810</v>
      </c>
      <c r="G7968" s="17">
        <v>42984</v>
      </c>
      <c r="H7968" s="18">
        <f>SUM(G7968-F7968)</f>
        <v>2174</v>
      </c>
      <c r="I7968" s="19">
        <f>H7968/F7968</f>
        <v>0.053271257044842</v>
      </c>
      <c r="J7968" s="19">
        <f>H7968/G7968</f>
        <v>0.0505769588684162</v>
      </c>
      <c r="K7968" t="s" s="21">
        <f>IF(J7968&lt;25%,"น้อยกว่า 25%",IF(J7968&gt;=25%,"มากกว่าหรือเท่ากับ 25%",IF(J7968&gt;=35%,"มากกว่าหรือเท่ากับ 35%")))</f>
        <v>18</v>
      </c>
    </row>
    <row r="7969" s="7" customFormat="1" ht="19.15" customHeight="1">
      <c r="A7969" t="s" s="16">
        <v>8026</v>
      </c>
      <c r="B7969" s="17">
        <v>4</v>
      </c>
      <c r="C7969" s="17">
        <v>5</v>
      </c>
      <c r="D7969" t="s" s="16">
        <v>8114</v>
      </c>
      <c r="E7969" t="s" s="16">
        <v>20</v>
      </c>
      <c r="F7969" s="37">
        <v>29598</v>
      </c>
      <c r="G7969" s="17">
        <v>30368</v>
      </c>
      <c r="H7969" s="18">
        <f>SUM(G7969-F7969)</f>
        <v>770</v>
      </c>
      <c r="I7969" s="19">
        <f>H7969/F7969</f>
        <v>0.026015271302115</v>
      </c>
      <c r="J7969" s="19">
        <f>H7969/G7969</f>
        <v>0.0253556375131718</v>
      </c>
      <c r="K7969" t="s" s="21">
        <f>IF(J7969&lt;25%,"น้อยกว่า 25%",IF(J7969&gt;=25%,"มากกว่าหรือเท่ากับ 25%",IF(J7969&gt;=35%,"มากกว่าหรือเท่ากับ 35%")))</f>
        <v>18</v>
      </c>
    </row>
    <row r="7970" s="7" customFormat="1" ht="19.15" customHeight="1">
      <c r="A7970" t="s" s="16">
        <v>8026</v>
      </c>
      <c r="B7970" s="17">
        <v>4</v>
      </c>
      <c r="C7970" s="17">
        <v>2</v>
      </c>
      <c r="D7970" t="s" s="16">
        <v>8115</v>
      </c>
      <c r="E7970" t="s" s="16">
        <v>22</v>
      </c>
      <c r="F7970" s="37">
        <v>25228</v>
      </c>
      <c r="G7970" s="17">
        <v>26471</v>
      </c>
      <c r="H7970" s="18">
        <f>SUM(G7970-F7970)</f>
        <v>1243</v>
      </c>
      <c r="I7970" s="19">
        <f>H7970/F7970</f>
        <v>0.0492706516568892</v>
      </c>
      <c r="J7970" s="19">
        <f>H7970/G7970</f>
        <v>0.0469570473348192</v>
      </c>
      <c r="K7970" t="s" s="21">
        <f>IF(J7970&lt;25%,"น้อยกว่า 25%",IF(J7970&gt;=25%,"มากกว่าหรือเท่ากับ 25%",IF(J7970&gt;=35%,"มากกว่าหรือเท่ากับ 35%")))</f>
        <v>18</v>
      </c>
    </row>
    <row r="7971" s="7" customFormat="1" ht="19.15" customHeight="1">
      <c r="A7971" t="s" s="16">
        <v>8026</v>
      </c>
      <c r="B7971" s="17">
        <v>4</v>
      </c>
      <c r="C7971" s="17">
        <v>3</v>
      </c>
      <c r="D7971" t="s" s="16">
        <v>8116</v>
      </c>
      <c r="E7971" t="s" s="16">
        <v>26</v>
      </c>
      <c r="F7971" s="37">
        <v>4129</v>
      </c>
      <c r="G7971" s="17">
        <v>4243</v>
      </c>
      <c r="H7971" s="18">
        <f>SUM(G7971-F7971)</f>
        <v>114</v>
      </c>
      <c r="I7971" s="19">
        <f>H7971/F7971</f>
        <v>0.0276095906999273</v>
      </c>
      <c r="J7971" s="19">
        <f>H7971/G7971</f>
        <v>0.0268677822295546</v>
      </c>
      <c r="K7971" t="s" s="21">
        <f>IF(J7971&lt;25%,"น้อยกว่า 25%",IF(J7971&gt;=25%,"มากกว่าหรือเท่ากับ 25%",IF(J7971&gt;=35%,"มากกว่าหรือเท่ากับ 35%")))</f>
        <v>18</v>
      </c>
    </row>
    <row r="7972" s="7" customFormat="1" ht="19.15" customHeight="1">
      <c r="A7972" t="s" s="16">
        <v>8026</v>
      </c>
      <c r="B7972" s="17">
        <v>4</v>
      </c>
      <c r="C7972" s="17">
        <v>11</v>
      </c>
      <c r="D7972" t="s" s="16">
        <v>8117</v>
      </c>
      <c r="E7972" t="s" s="16">
        <v>17</v>
      </c>
      <c r="F7972" s="37">
        <v>2388</v>
      </c>
      <c r="G7972" s="17">
        <v>2469</v>
      </c>
      <c r="H7972" s="18">
        <f>SUM(G7972-F7972)</f>
        <v>81</v>
      </c>
      <c r="I7972" s="19">
        <f>H7972/F7972</f>
        <v>0.0339195979899497</v>
      </c>
      <c r="J7972" s="19">
        <f>H7972/G7972</f>
        <v>0.0328068043742406</v>
      </c>
      <c r="K7972" t="s" s="21">
        <f>IF(J7972&lt;25%,"น้อยกว่า 25%",IF(J7972&gt;=25%,"มากกว่าหรือเท่ากับ 25%",IF(J7972&gt;=35%,"มากกว่าหรือเท่ากับ 35%")))</f>
        <v>18</v>
      </c>
    </row>
    <row r="7973" s="7" customFormat="1" ht="19.15" customHeight="1">
      <c r="A7973" t="s" s="16">
        <v>8026</v>
      </c>
      <c r="B7973" s="17">
        <v>4</v>
      </c>
      <c r="C7973" s="17">
        <v>1</v>
      </c>
      <c r="D7973" t="s" s="16">
        <v>8118</v>
      </c>
      <c r="E7973" t="s" s="16">
        <v>28</v>
      </c>
      <c r="F7973" s="37">
        <v>2108</v>
      </c>
      <c r="G7973" s="17">
        <v>2466</v>
      </c>
      <c r="H7973" s="18">
        <f>SUM(G7973-F7973)</f>
        <v>358</v>
      </c>
      <c r="I7973" s="19">
        <f>H7973/F7973</f>
        <v>0.169829222011385</v>
      </c>
      <c r="J7973" s="19">
        <f>H7973/G7973</f>
        <v>0.145174371451744</v>
      </c>
      <c r="K7973" t="s" s="21">
        <f>IF(J7973&lt;25%,"น้อยกว่า 25%",IF(J7973&gt;=25%,"มากกว่าหรือเท่ากับ 25%",IF(J7973&gt;=35%,"มากกว่าหรือเท่ากับ 35%")))</f>
        <v>18</v>
      </c>
    </row>
    <row r="7974" s="7" customFormat="1" ht="19.15" customHeight="1">
      <c r="A7974" t="s" s="16">
        <v>8026</v>
      </c>
      <c r="B7974" s="17">
        <v>4</v>
      </c>
      <c r="C7974" s="17">
        <v>25</v>
      </c>
      <c r="D7974" t="s" s="16">
        <v>8119</v>
      </c>
      <c r="E7974" t="s" s="16">
        <v>34</v>
      </c>
      <c r="F7974" s="37">
        <v>1276</v>
      </c>
      <c r="G7974" s="17">
        <v>1320</v>
      </c>
      <c r="H7974" s="18">
        <f>SUM(G7974-F7974)</f>
        <v>44</v>
      </c>
      <c r="I7974" s="19">
        <f>H7974/F7974</f>
        <v>0.0344827586206897</v>
      </c>
      <c r="J7974" s="19">
        <f>H7974/G7974</f>
        <v>0.0333333333333333</v>
      </c>
      <c r="K7974" t="s" s="21">
        <f>IF(J7974&lt;25%,"น้อยกว่า 25%",IF(J7974&gt;=25%,"มากกว่าหรือเท่ากับ 25%",IF(J7974&gt;=35%,"มากกว่าหรือเท่ากับ 35%")))</f>
        <v>18</v>
      </c>
    </row>
    <row r="7975" s="7" customFormat="1" ht="19.15" customHeight="1">
      <c r="A7975" t="s" s="16">
        <v>8026</v>
      </c>
      <c r="B7975" s="17">
        <v>4</v>
      </c>
      <c r="C7975" s="17">
        <v>4</v>
      </c>
      <c r="D7975" t="s" s="16">
        <v>8120</v>
      </c>
      <c r="E7975" t="s" s="16">
        <v>36</v>
      </c>
      <c r="F7975" s="37">
        <v>1013</v>
      </c>
      <c r="G7975" s="17">
        <v>1034</v>
      </c>
      <c r="H7975" s="18">
        <f>SUM(G7975-F7975)</f>
        <v>21</v>
      </c>
      <c r="I7975" s="19">
        <f>H7975/F7975</f>
        <v>0.0207305034550839</v>
      </c>
      <c r="J7975" s="19">
        <f>H7975/G7975</f>
        <v>0.0203094777562863</v>
      </c>
      <c r="K7975" t="s" s="21">
        <f>IF(J7975&lt;25%,"น้อยกว่า 25%",IF(J7975&gt;=25%,"มากกว่าหรือเท่ากับ 25%",IF(J7975&gt;=35%,"มากกว่าหรือเท่ากับ 35%")))</f>
        <v>18</v>
      </c>
    </row>
    <row r="7976" s="7" customFormat="1" ht="19.15" customHeight="1">
      <c r="A7976" t="s" s="16">
        <v>8026</v>
      </c>
      <c r="B7976" s="17">
        <v>4</v>
      </c>
      <c r="C7976" s="17">
        <v>6</v>
      </c>
      <c r="D7976" t="s" s="16">
        <v>8121</v>
      </c>
      <c r="E7976" t="s" s="16">
        <v>38</v>
      </c>
      <c r="F7976" s="37">
        <v>853</v>
      </c>
      <c r="G7976" s="17">
        <v>883</v>
      </c>
      <c r="H7976" s="18">
        <f>SUM(G7976-F7976)</f>
        <v>30</v>
      </c>
      <c r="I7976" s="19">
        <f>H7976/F7976</f>
        <v>0.0351699882766706</v>
      </c>
      <c r="J7976" s="19">
        <f>H7976/G7976</f>
        <v>0.0339750849377123</v>
      </c>
      <c r="K7976" t="s" s="21">
        <f>IF(J7976&lt;25%,"น้อยกว่า 25%",IF(J7976&gt;=25%,"มากกว่าหรือเท่ากับ 25%",IF(J7976&gt;=35%,"มากกว่าหรือเท่ากับ 35%")))</f>
        <v>18</v>
      </c>
    </row>
    <row r="7977" s="7" customFormat="1" ht="19.15" customHeight="1">
      <c r="A7977" t="s" s="16">
        <v>8026</v>
      </c>
      <c r="B7977" s="17">
        <v>4</v>
      </c>
      <c r="C7977" s="17">
        <v>27</v>
      </c>
      <c r="D7977" t="s" s="16">
        <v>8122</v>
      </c>
      <c r="E7977" t="s" s="16">
        <v>147</v>
      </c>
      <c r="F7977" s="37">
        <v>585</v>
      </c>
      <c r="G7977" s="17">
        <v>627</v>
      </c>
      <c r="H7977" s="18">
        <f>SUM(G7977-F7977)</f>
        <v>42</v>
      </c>
      <c r="I7977" s="19">
        <f>H7977/F7977</f>
        <v>0.0717948717948718</v>
      </c>
      <c r="J7977" s="19">
        <f>H7977/G7977</f>
        <v>0.0669856459330144</v>
      </c>
      <c r="K7977" t="s" s="21">
        <f>IF(J7977&lt;25%,"น้อยกว่า 25%",IF(J7977&gt;=25%,"มากกว่าหรือเท่ากับ 25%",IF(J7977&gt;=35%,"มากกว่าหรือเท่ากับ 35%")))</f>
        <v>18</v>
      </c>
    </row>
    <row r="7978" s="7" customFormat="1" ht="19.15" customHeight="1">
      <c r="A7978" t="s" s="16">
        <v>8026</v>
      </c>
      <c r="B7978" s="17">
        <v>4</v>
      </c>
      <c r="C7978" s="17">
        <v>12</v>
      </c>
      <c r="D7978" t="s" s="16">
        <v>8123</v>
      </c>
      <c r="E7978" t="s" s="16">
        <v>60</v>
      </c>
      <c r="F7978" s="37">
        <v>456</v>
      </c>
      <c r="G7978" s="17">
        <v>463</v>
      </c>
      <c r="H7978" s="18">
        <f>SUM(G7978-F7978)</f>
        <v>7</v>
      </c>
      <c r="I7978" s="19">
        <f>H7978/F7978</f>
        <v>0.0153508771929825</v>
      </c>
      <c r="J7978" s="19">
        <f>H7978/G7978</f>
        <v>0.0151187904967603</v>
      </c>
      <c r="K7978" t="s" s="21">
        <f>IF(J7978&lt;25%,"น้อยกว่า 25%",IF(J7978&gt;=25%,"มากกว่าหรือเท่ากับ 25%",IF(J7978&gt;=35%,"มากกว่าหรือเท่ากับ 35%")))</f>
        <v>18</v>
      </c>
    </row>
    <row r="7979" s="7" customFormat="1" ht="19.15" customHeight="1">
      <c r="A7979" t="s" s="16">
        <v>8026</v>
      </c>
      <c r="B7979" s="17">
        <v>4</v>
      </c>
      <c r="C7979" s="17">
        <v>9</v>
      </c>
      <c r="D7979" t="s" s="16">
        <v>8124</v>
      </c>
      <c r="E7979" t="s" s="16">
        <v>48</v>
      </c>
      <c r="F7979" s="37">
        <v>336</v>
      </c>
      <c r="G7979" s="17">
        <v>343</v>
      </c>
      <c r="H7979" s="18">
        <f>SUM(G7979-F7979)</f>
        <v>7</v>
      </c>
      <c r="I7979" s="19">
        <f>H7979/F7979</f>
        <v>0.0208333333333333</v>
      </c>
      <c r="J7979" s="19">
        <f>H7979/G7979</f>
        <v>0.0204081632653061</v>
      </c>
      <c r="K7979" t="s" s="21">
        <f>IF(J7979&lt;25%,"น้อยกว่า 25%",IF(J7979&gt;=25%,"มากกว่าหรือเท่ากับ 25%",IF(J7979&gt;=35%,"มากกว่าหรือเท่ากับ 35%")))</f>
        <v>18</v>
      </c>
    </row>
    <row r="7980" s="7" customFormat="1" ht="19.15" customHeight="1">
      <c r="A7980" t="s" s="16">
        <v>8026</v>
      </c>
      <c r="B7980" s="17">
        <v>4</v>
      </c>
      <c r="C7980" s="17">
        <v>23</v>
      </c>
      <c r="D7980" t="s" s="16">
        <v>8125</v>
      </c>
      <c r="E7980" t="s" s="16">
        <v>42</v>
      </c>
      <c r="F7980" s="37">
        <v>318</v>
      </c>
      <c r="G7980" s="17">
        <v>327</v>
      </c>
      <c r="H7980" s="18">
        <f>SUM(G7980-F7980)</f>
        <v>9</v>
      </c>
      <c r="I7980" s="19">
        <f>H7980/F7980</f>
        <v>0.0283018867924528</v>
      </c>
      <c r="J7980" s="19">
        <f>H7980/G7980</f>
        <v>0.0275229357798165</v>
      </c>
      <c r="K7980" t="s" s="21">
        <f>IF(J7980&lt;25%,"น้อยกว่า 25%",IF(J7980&gt;=25%,"มากกว่าหรือเท่ากับ 25%",IF(J7980&gt;=35%,"มากกว่าหรือเท่ากับ 35%")))</f>
        <v>18</v>
      </c>
    </row>
    <row r="7981" s="7" customFormat="1" ht="19.15" customHeight="1">
      <c r="A7981" t="s" s="16">
        <v>8026</v>
      </c>
      <c r="B7981" s="17">
        <v>4</v>
      </c>
      <c r="C7981" s="17">
        <v>10</v>
      </c>
      <c r="D7981" t="s" s="16">
        <v>8126</v>
      </c>
      <c r="E7981" t="s" s="16">
        <v>44</v>
      </c>
      <c r="F7981" s="37">
        <v>271</v>
      </c>
      <c r="G7981" s="17">
        <v>280</v>
      </c>
      <c r="H7981" s="18">
        <f>SUM(G7981-F7981)</f>
        <v>9</v>
      </c>
      <c r="I7981" s="19">
        <f>H7981/F7981</f>
        <v>0.033210332103321</v>
      </c>
      <c r="J7981" s="19">
        <f>H7981/G7981</f>
        <v>0.0321428571428571</v>
      </c>
      <c r="K7981" t="s" s="21">
        <f>IF(J7981&lt;25%,"น้อยกว่า 25%",IF(J7981&gt;=25%,"มากกว่าหรือเท่ากับ 25%",IF(J7981&gt;=35%,"มากกว่าหรือเท่ากับ 35%")))</f>
        <v>18</v>
      </c>
    </row>
    <row r="7982" s="7" customFormat="1" ht="19.15" customHeight="1">
      <c r="A7982" t="s" s="16">
        <v>8026</v>
      </c>
      <c r="B7982" s="17">
        <v>4</v>
      </c>
      <c r="C7982" s="17">
        <v>8</v>
      </c>
      <c r="D7982" t="s" s="16">
        <v>8127</v>
      </c>
      <c r="E7982" t="s" s="16">
        <v>30</v>
      </c>
      <c r="F7982" s="37">
        <v>265</v>
      </c>
      <c r="G7982" s="17">
        <v>273</v>
      </c>
      <c r="H7982" s="18">
        <f>SUM(G7982-F7982)</f>
        <v>8</v>
      </c>
      <c r="I7982" s="19">
        <f>H7982/F7982</f>
        <v>0.030188679245283</v>
      </c>
      <c r="J7982" s="19">
        <f>H7982/G7982</f>
        <v>0.0293040293040293</v>
      </c>
      <c r="K7982" t="s" s="21">
        <f>IF(J7982&lt;25%,"น้อยกว่า 25%",IF(J7982&gt;=25%,"มากกว่าหรือเท่ากับ 25%",IF(J7982&gt;=35%,"มากกว่าหรือเท่ากับ 35%")))</f>
        <v>18</v>
      </c>
    </row>
    <row r="7983" s="7" customFormat="1" ht="19.15" customHeight="1">
      <c r="A7983" t="s" s="16">
        <v>8026</v>
      </c>
      <c r="B7983" s="17">
        <v>4</v>
      </c>
      <c r="C7983" s="17">
        <v>21</v>
      </c>
      <c r="D7983" t="s" s="16">
        <v>8128</v>
      </c>
      <c r="E7983" t="s" s="16">
        <v>281</v>
      </c>
      <c r="F7983" s="37">
        <v>236</v>
      </c>
      <c r="G7983" s="17">
        <v>246</v>
      </c>
      <c r="H7983" s="18">
        <f>SUM(G7983-F7983)</f>
        <v>10</v>
      </c>
      <c r="I7983" s="19">
        <f>H7983/F7983</f>
        <v>0.0423728813559322</v>
      </c>
      <c r="J7983" s="19">
        <f>H7983/G7983</f>
        <v>0.040650406504065</v>
      </c>
      <c r="K7983" t="s" s="21">
        <f>IF(J7983&lt;25%,"น้อยกว่า 25%",IF(J7983&gt;=25%,"มากกว่าหรือเท่ากับ 25%",IF(J7983&gt;=35%,"มากกว่าหรือเท่ากับ 35%")))</f>
        <v>18</v>
      </c>
    </row>
    <row r="7984" s="7" customFormat="1" ht="19.15" customHeight="1">
      <c r="A7984" t="s" s="16">
        <v>8026</v>
      </c>
      <c r="B7984" s="17">
        <v>4</v>
      </c>
      <c r="C7984" s="17">
        <v>22</v>
      </c>
      <c r="D7984" t="s" s="16">
        <v>8129</v>
      </c>
      <c r="E7984" t="s" s="16">
        <v>74</v>
      </c>
      <c r="F7984" s="37">
        <v>219</v>
      </c>
      <c r="G7984" s="17">
        <v>239</v>
      </c>
      <c r="H7984" s="18">
        <f>SUM(G7984-F7984)</f>
        <v>20</v>
      </c>
      <c r="I7984" s="19">
        <f>H7984/F7984</f>
        <v>0.091324200913242</v>
      </c>
      <c r="J7984" s="19">
        <f>H7984/G7984</f>
        <v>0.08368200836820081</v>
      </c>
      <c r="K7984" t="s" s="21">
        <f>IF(J7984&lt;25%,"น้อยกว่า 25%",IF(J7984&gt;=25%,"มากกว่าหรือเท่ากับ 25%",IF(J7984&gt;=35%,"มากกว่าหรือเท่ากับ 35%")))</f>
        <v>18</v>
      </c>
    </row>
    <row r="7985" s="7" customFormat="1" ht="19.15" customHeight="1">
      <c r="A7985" t="s" s="16">
        <v>8026</v>
      </c>
      <c r="B7985" s="17">
        <v>4</v>
      </c>
      <c r="C7985" s="17">
        <v>16</v>
      </c>
      <c r="D7985" t="s" s="16">
        <v>8130</v>
      </c>
      <c r="E7985" t="s" s="16">
        <v>265</v>
      </c>
      <c r="F7985" s="37">
        <v>191</v>
      </c>
      <c r="G7985" s="17">
        <v>207</v>
      </c>
      <c r="H7985" s="18">
        <f>SUM(G7985-F7985)</f>
        <v>16</v>
      </c>
      <c r="I7985" s="19">
        <f>H7985/F7985</f>
        <v>0.08376963350785339</v>
      </c>
      <c r="J7985" s="19">
        <f>H7985/G7985</f>
        <v>0.0772946859903382</v>
      </c>
      <c r="K7985" t="s" s="21">
        <f>IF(J7985&lt;25%,"น้อยกว่า 25%",IF(J7985&gt;=25%,"มากกว่าหรือเท่ากับ 25%",IF(J7985&gt;=35%,"มากกว่าหรือเท่ากับ 35%")))</f>
        <v>18</v>
      </c>
    </row>
    <row r="7986" s="7" customFormat="1" ht="19.15" customHeight="1">
      <c r="A7986" t="s" s="16">
        <v>8026</v>
      </c>
      <c r="B7986" s="17">
        <v>4</v>
      </c>
      <c r="C7986" s="17">
        <v>18</v>
      </c>
      <c r="D7986" t="s" s="16">
        <v>8131</v>
      </c>
      <c r="E7986" t="s" s="16">
        <v>72</v>
      </c>
      <c r="F7986" s="37">
        <v>167</v>
      </c>
      <c r="G7986" s="17">
        <v>170</v>
      </c>
      <c r="H7986" s="18">
        <f>SUM(G7986-F7986)</f>
        <v>3</v>
      </c>
      <c r="I7986" s="19">
        <f>H7986/F7986</f>
        <v>0.0179640718562874</v>
      </c>
      <c r="J7986" s="19">
        <f>H7986/G7986</f>
        <v>0.0176470588235294</v>
      </c>
      <c r="K7986" t="s" s="21">
        <f>IF(J7986&lt;25%,"น้อยกว่า 25%",IF(J7986&gt;=25%,"มากกว่าหรือเท่ากับ 25%",IF(J7986&gt;=35%,"มากกว่าหรือเท่ากับ 35%")))</f>
        <v>18</v>
      </c>
    </row>
    <row r="7987" s="7" customFormat="1" ht="19.15" customHeight="1">
      <c r="A7987" t="s" s="16">
        <v>8026</v>
      </c>
      <c r="B7987" s="17">
        <v>4</v>
      </c>
      <c r="C7987" s="17">
        <v>17</v>
      </c>
      <c r="D7987" t="s" s="16">
        <v>8132</v>
      </c>
      <c r="E7987" t="s" s="16">
        <v>52</v>
      </c>
      <c r="F7987" s="37">
        <v>143</v>
      </c>
      <c r="G7987" s="17">
        <v>162</v>
      </c>
      <c r="H7987" s="18">
        <f>SUM(G7987-F7987)</f>
        <v>19</v>
      </c>
      <c r="I7987" s="19">
        <f>H7987/F7987</f>
        <v>0.132867132867133</v>
      </c>
      <c r="J7987" s="19">
        <f>H7987/G7987</f>
        <v>0.117283950617284</v>
      </c>
      <c r="K7987" t="s" s="21">
        <f>IF(J7987&lt;25%,"น้อยกว่า 25%",IF(J7987&gt;=25%,"มากกว่าหรือเท่ากับ 25%",IF(J7987&gt;=35%,"มากกว่าหรือเท่ากับ 35%")))</f>
        <v>18</v>
      </c>
    </row>
    <row r="7988" s="7" customFormat="1" ht="19.15" customHeight="1">
      <c r="A7988" t="s" s="16">
        <v>8026</v>
      </c>
      <c r="B7988" s="17">
        <v>4</v>
      </c>
      <c r="C7988" s="17">
        <v>24</v>
      </c>
      <c r="D7988" t="s" s="16">
        <v>8133</v>
      </c>
      <c r="E7988" t="s" s="16">
        <v>375</v>
      </c>
      <c r="F7988" s="37">
        <v>147</v>
      </c>
      <c r="G7988" s="17">
        <v>159</v>
      </c>
      <c r="H7988" s="18">
        <f>SUM(G7988-F7988)</f>
        <v>12</v>
      </c>
      <c r="I7988" s="19">
        <f>H7988/F7988</f>
        <v>0.0816326530612245</v>
      </c>
      <c r="J7988" s="19">
        <f>H7988/G7988</f>
        <v>0.0754716981132075</v>
      </c>
      <c r="K7988" t="s" s="21">
        <f>IF(J7988&lt;25%,"น้อยกว่า 25%",IF(J7988&gt;=25%,"มากกว่าหรือเท่ากับ 25%",IF(J7988&gt;=35%,"มากกว่าหรือเท่ากับ 35%")))</f>
        <v>18</v>
      </c>
    </row>
    <row r="7989" s="7" customFormat="1" ht="19.15" customHeight="1">
      <c r="A7989" t="s" s="16">
        <v>8026</v>
      </c>
      <c r="B7989" s="17">
        <v>4</v>
      </c>
      <c r="C7989" s="17">
        <v>26</v>
      </c>
      <c r="D7989" t="s" s="16">
        <v>8134</v>
      </c>
      <c r="E7989" t="s" s="16">
        <v>173</v>
      </c>
      <c r="F7989" s="37">
        <v>124</v>
      </c>
      <c r="G7989" s="17">
        <v>130</v>
      </c>
      <c r="H7989" s="18">
        <f>SUM(G7989-F7989)</f>
        <v>6</v>
      </c>
      <c r="I7989" s="19">
        <f>H7989/F7989</f>
        <v>0.0483870967741935</v>
      </c>
      <c r="J7989" s="19">
        <f>H7989/G7989</f>
        <v>0.0461538461538462</v>
      </c>
      <c r="K7989" t="s" s="21">
        <f>IF(J7989&lt;25%,"น้อยกว่า 25%",IF(J7989&gt;=25%,"มากกว่าหรือเท่ากับ 25%",IF(J7989&gt;=35%,"มากกว่าหรือเท่ากับ 35%")))</f>
        <v>18</v>
      </c>
    </row>
    <row r="7990" s="7" customFormat="1" ht="19.15" customHeight="1">
      <c r="A7990" t="s" s="16">
        <v>8026</v>
      </c>
      <c r="B7990" s="17">
        <v>4</v>
      </c>
      <c r="C7990" s="17">
        <v>14</v>
      </c>
      <c r="D7990" t="s" s="16">
        <v>8135</v>
      </c>
      <c r="E7990" t="s" s="16">
        <v>66</v>
      </c>
      <c r="F7990" s="37">
        <v>95</v>
      </c>
      <c r="G7990" s="17">
        <v>105</v>
      </c>
      <c r="H7990" s="18">
        <f>SUM(G7990-F7990)</f>
        <v>10</v>
      </c>
      <c r="I7990" s="19">
        <f>H7990/F7990</f>
        <v>0.105263157894737</v>
      </c>
      <c r="J7990" s="19">
        <f>H7990/G7990</f>
        <v>0.09523809523809521</v>
      </c>
      <c r="K7990" t="s" s="21">
        <f>IF(J7990&lt;25%,"น้อยกว่า 25%",IF(J7990&gt;=25%,"มากกว่าหรือเท่ากับ 25%",IF(J7990&gt;=35%,"มากกว่าหรือเท่ากับ 35%")))</f>
        <v>18</v>
      </c>
    </row>
    <row r="7991" s="7" customFormat="1" ht="19.15" customHeight="1">
      <c r="A7991" t="s" s="16">
        <v>8026</v>
      </c>
      <c r="B7991" s="17">
        <v>4</v>
      </c>
      <c r="C7991" s="17">
        <v>28</v>
      </c>
      <c r="D7991" t="s" s="16">
        <v>8136</v>
      </c>
      <c r="E7991" t="s" s="16">
        <v>32</v>
      </c>
      <c r="F7991" s="37">
        <v>100</v>
      </c>
      <c r="G7991" s="17">
        <v>102</v>
      </c>
      <c r="H7991" s="18">
        <f>SUM(G7991-F7991)</f>
        <v>2</v>
      </c>
      <c r="I7991" s="19">
        <f>H7991/F7991</f>
        <v>0.02</v>
      </c>
      <c r="J7991" s="19">
        <f>H7991/G7991</f>
        <v>0.0196078431372549</v>
      </c>
      <c r="K7991" t="s" s="21">
        <f>IF(J7991&lt;25%,"น้อยกว่า 25%",IF(J7991&gt;=25%,"มากกว่าหรือเท่ากับ 25%",IF(J7991&gt;=35%,"มากกว่าหรือเท่ากับ 35%")))</f>
        <v>18</v>
      </c>
    </row>
    <row r="7992" s="7" customFormat="1" ht="19.15" customHeight="1">
      <c r="A7992" t="s" s="16">
        <v>8026</v>
      </c>
      <c r="B7992" s="17">
        <v>4</v>
      </c>
      <c r="C7992" s="17">
        <v>29</v>
      </c>
      <c r="D7992" t="s" s="16">
        <v>8137</v>
      </c>
      <c r="E7992" t="s" s="16">
        <v>68</v>
      </c>
      <c r="F7992" s="37">
        <v>82</v>
      </c>
      <c r="G7992" s="17">
        <v>88</v>
      </c>
      <c r="H7992" s="18">
        <f>SUM(G7992-F7992)</f>
        <v>6</v>
      </c>
      <c r="I7992" s="19">
        <f>H7992/F7992</f>
        <v>0.0731707317073171</v>
      </c>
      <c r="J7992" s="19">
        <f>H7992/G7992</f>
        <v>0.0681818181818182</v>
      </c>
      <c r="K7992" t="s" s="21">
        <f>IF(J7992&lt;25%,"น้อยกว่า 25%",IF(J7992&gt;=25%,"มากกว่าหรือเท่ากับ 25%",IF(J7992&gt;=35%,"มากกว่าหรือเท่ากับ 35%")))</f>
        <v>18</v>
      </c>
    </row>
    <row r="7993" s="7" customFormat="1" ht="19.15" customHeight="1">
      <c r="A7993" t="s" s="16">
        <v>8026</v>
      </c>
      <c r="B7993" s="17">
        <v>4</v>
      </c>
      <c r="C7993" s="17">
        <v>20</v>
      </c>
      <c r="D7993" t="s" s="16">
        <v>8138</v>
      </c>
      <c r="E7993" t="s" s="16">
        <v>1122</v>
      </c>
      <c r="F7993" s="37">
        <v>85</v>
      </c>
      <c r="G7993" s="17">
        <v>87</v>
      </c>
      <c r="H7993" s="18">
        <f>SUM(G7993-F7993)</f>
        <v>2</v>
      </c>
      <c r="I7993" s="19">
        <f>H7993/F7993</f>
        <v>0.0235294117647059</v>
      </c>
      <c r="J7993" s="19">
        <f>H7993/G7993</f>
        <v>0.0229885057471264</v>
      </c>
      <c r="K7993" t="s" s="21">
        <f>IF(J7993&lt;25%,"น้อยกว่า 25%",IF(J7993&gt;=25%,"มากกว่าหรือเท่ากับ 25%",IF(J7993&gt;=35%,"มากกว่าหรือเท่ากับ 35%")))</f>
        <v>18</v>
      </c>
    </row>
    <row r="7994" s="7" customFormat="1" ht="19.15" customHeight="1">
      <c r="A7994" t="s" s="16">
        <v>8026</v>
      </c>
      <c r="B7994" s="17">
        <v>4</v>
      </c>
      <c r="C7994" s="17">
        <v>13</v>
      </c>
      <c r="D7994" t="s" s="16">
        <v>8139</v>
      </c>
      <c r="E7994" t="s" s="16">
        <v>54</v>
      </c>
      <c r="F7994" s="37">
        <v>80</v>
      </c>
      <c r="G7994" s="17">
        <v>81</v>
      </c>
      <c r="H7994" s="18">
        <f>SUM(G7994-F7994)</f>
        <v>1</v>
      </c>
      <c r="I7994" s="19">
        <f>H7994/F7994</f>
        <v>0.0125</v>
      </c>
      <c r="J7994" s="19">
        <f>H7994/G7994</f>
        <v>0.0123456790123457</v>
      </c>
      <c r="K7994" t="s" s="21">
        <f>IF(J7994&lt;25%,"น้อยกว่า 25%",IF(J7994&gt;=25%,"มากกว่าหรือเท่ากับ 25%",IF(J7994&gt;=35%,"มากกว่าหรือเท่ากับ 35%")))</f>
        <v>18</v>
      </c>
    </row>
    <row r="7995" s="7" customFormat="1" ht="19.15" customHeight="1">
      <c r="A7995" t="s" s="16">
        <v>8026</v>
      </c>
      <c r="B7995" s="17">
        <v>4</v>
      </c>
      <c r="C7995" s="17">
        <v>19</v>
      </c>
      <c r="D7995" t="s" s="16">
        <v>8140</v>
      </c>
      <c r="E7995" t="s" s="16">
        <v>1091</v>
      </c>
      <c r="F7995" s="37">
        <v>78</v>
      </c>
      <c r="G7995" s="17">
        <v>79</v>
      </c>
      <c r="H7995" s="18">
        <f>SUM(G7995-F7995)</f>
        <v>1</v>
      </c>
      <c r="I7995" s="19">
        <f>H7995/F7995</f>
        <v>0.0128205128205128</v>
      </c>
      <c r="J7995" s="19">
        <f>H7995/G7995</f>
        <v>0.0126582278481013</v>
      </c>
      <c r="K7995" t="s" s="21">
        <f>IF(J7995&lt;25%,"น้อยกว่า 25%",IF(J7995&gt;=25%,"มากกว่าหรือเท่ากับ 25%",IF(J7995&gt;=35%,"มากกว่าหรือเท่ากับ 35%")))</f>
        <v>18</v>
      </c>
    </row>
    <row r="7996" s="7" customFormat="1" ht="19.15" customHeight="1">
      <c r="A7996" t="s" s="16">
        <v>8026</v>
      </c>
      <c r="B7996" s="17">
        <v>4</v>
      </c>
      <c r="C7996" s="17">
        <v>15</v>
      </c>
      <c r="D7996" t="s" s="16">
        <v>8141</v>
      </c>
      <c r="E7996" t="s" s="16">
        <v>76</v>
      </c>
      <c r="F7996" s="37">
        <v>70</v>
      </c>
      <c r="G7996" s="17">
        <v>73</v>
      </c>
      <c r="H7996" s="18">
        <f>SUM(G7996-F7996)</f>
        <v>3</v>
      </c>
      <c r="I7996" s="19">
        <f>H7996/F7996</f>
        <v>0.0428571428571429</v>
      </c>
      <c r="J7996" s="19">
        <f>H7996/G7996</f>
        <v>0.0410958904109589</v>
      </c>
      <c r="K7996" t="s" s="21">
        <f>IF(J7996&lt;25%,"น้อยกว่า 25%",IF(J7996&gt;=25%,"มากกว่าหรือเท่ากับ 25%",IF(J7996&gt;=35%,"มากกว่าหรือเท่ากับ 35%")))</f>
        <v>18</v>
      </c>
    </row>
    <row r="7997" s="7" customFormat="1" ht="19.15" customHeight="1">
      <c r="A7997" t="s" s="16">
        <v>8026</v>
      </c>
      <c r="B7997" s="17">
        <v>2</v>
      </c>
      <c r="C7997" s="17">
        <v>22</v>
      </c>
      <c r="D7997" t="s" s="16">
        <v>8142</v>
      </c>
      <c r="E7997" t="s" s="16">
        <v>1091</v>
      </c>
      <c r="F7997" s="57">
        <v>105</v>
      </c>
      <c r="G7997" s="32">
        <v>104</v>
      </c>
      <c r="H7997" s="18">
        <f>SUM(G7997-F7997)</f>
        <v>-1</v>
      </c>
      <c r="I7997" s="19">
        <f>H7997/F7997</f>
        <v>-0.009523809523809519</v>
      </c>
      <c r="J7997" s="19">
        <f>H7997/G7997</f>
        <v>-0.009615384615384619</v>
      </c>
    </row>
    <row r="7998" s="7" customFormat="1" ht="19.15" customHeight="1">
      <c r="A7998" t="s" s="16">
        <v>8026</v>
      </c>
      <c r="B7998" s="17">
        <v>2</v>
      </c>
      <c r="C7998" s="17">
        <v>17</v>
      </c>
      <c r="D7998" t="s" s="16">
        <v>8143</v>
      </c>
      <c r="E7998" t="s" s="16">
        <v>76</v>
      </c>
      <c r="F7998" s="57">
        <v>85</v>
      </c>
      <c r="G7998" s="32">
        <v>84</v>
      </c>
      <c r="H7998" s="18">
        <f>SUM(G7998-F7998)</f>
        <v>-1</v>
      </c>
      <c r="I7998" s="19">
        <f>H7998/F7998</f>
        <v>-0.0117647058823529</v>
      </c>
      <c r="J7998" s="19">
        <f>H7998/G7998</f>
        <v>-0.0119047619047619</v>
      </c>
    </row>
    <row r="7999" s="7" customFormat="1" ht="19.15" customHeight="1">
      <c r="A7999" t="s" s="16">
        <v>8144</v>
      </c>
      <c r="B7999" s="17">
        <v>1</v>
      </c>
      <c r="C7999" s="17">
        <v>12</v>
      </c>
      <c r="D7999" t="s" s="16">
        <v>8145</v>
      </c>
      <c r="E7999" t="s" s="16">
        <v>38</v>
      </c>
      <c r="F7999" s="41">
        <v>2055</v>
      </c>
      <c r="G7999" s="30">
        <v>3238</v>
      </c>
      <c r="H7999" s="18">
        <f>SUM(G7999-F7999)</f>
        <v>1183</v>
      </c>
      <c r="I7999" s="19">
        <f>H7999/F7999</f>
        <v>0.575669099756691</v>
      </c>
      <c r="J7999" s="19">
        <f>H7999/G7999</f>
        <v>0.365348980852378</v>
      </c>
      <c r="K7999" t="s" s="21">
        <f>IF(J7999&lt;25%,"น้อยกว่า 25%",IF(J7999&gt;=25%,"มากกว่าหรือเท่ากับ 25%",IF(J7999&gt;=35%,"มากกว่าหรือเท่ากับ 35%")))</f>
        <v>122</v>
      </c>
    </row>
    <row r="8000" s="7" customFormat="1" ht="19.15" customHeight="1">
      <c r="A8000" t="s" s="16">
        <v>8144</v>
      </c>
      <c r="B8000" s="17">
        <v>1</v>
      </c>
      <c r="C8000" s="17">
        <v>24</v>
      </c>
      <c r="D8000" t="s" s="16">
        <v>8146</v>
      </c>
      <c r="E8000" t="s" s="16">
        <v>42</v>
      </c>
      <c r="F8000" s="57">
        <v>554</v>
      </c>
      <c r="G8000" s="32">
        <v>482</v>
      </c>
      <c r="H8000" s="18">
        <f>SUM(G8000-F8000)</f>
        <v>-72</v>
      </c>
      <c r="I8000" s="19">
        <f>H8000/F8000</f>
        <v>-0.129963898916968</v>
      </c>
      <c r="J8000" s="19">
        <f>H8000/G8000</f>
        <v>-0.149377593360996</v>
      </c>
    </row>
    <row r="8001" s="7" customFormat="1" ht="19.15" customHeight="1">
      <c r="A8001" t="s" s="16">
        <v>8144</v>
      </c>
      <c r="B8001" s="17">
        <v>1</v>
      </c>
      <c r="C8001" s="17">
        <v>15</v>
      </c>
      <c r="D8001" t="s" s="16">
        <v>8147</v>
      </c>
      <c r="E8001" t="s" s="16">
        <v>281</v>
      </c>
      <c r="F8001" s="41">
        <v>297</v>
      </c>
      <c r="G8001" s="30">
        <v>452</v>
      </c>
      <c r="H8001" s="18">
        <f>SUM(G8001-F8001)</f>
        <v>155</v>
      </c>
      <c r="I8001" s="19">
        <f>H8001/F8001</f>
        <v>0.521885521885522</v>
      </c>
      <c r="J8001" s="19">
        <f>H8001/G8001</f>
        <v>0.342920353982301</v>
      </c>
      <c r="K8001" t="s" s="21">
        <f>IF(J8001&lt;25%,"น้อยกว่า 25%",IF(J8001&gt;=25%,"มากกว่าหรือเท่ากับ 25%",IF(J8001&gt;=35%,"มากกว่าหรือเท่ากับ 35%")))</f>
        <v>122</v>
      </c>
    </row>
    <row r="8002" s="7" customFormat="1" ht="19.15" customHeight="1">
      <c r="A8002" t="s" s="16">
        <v>8144</v>
      </c>
      <c r="B8002" s="17">
        <v>1</v>
      </c>
      <c r="C8002" s="17">
        <v>17</v>
      </c>
      <c r="D8002" t="s" s="16">
        <v>8148</v>
      </c>
      <c r="E8002" t="s" s="16">
        <v>265</v>
      </c>
      <c r="F8002" s="57">
        <v>464</v>
      </c>
      <c r="G8002" s="32">
        <v>428</v>
      </c>
      <c r="H8002" s="18">
        <f>SUM(G8002-F8002)</f>
        <v>-36</v>
      </c>
      <c r="I8002" s="19">
        <f>H8002/F8002</f>
        <v>-0.0775862068965517</v>
      </c>
      <c r="J8002" s="19">
        <f>H8002/G8002</f>
        <v>-0.0841121495327103</v>
      </c>
    </row>
    <row r="8003" s="7" customFormat="1" ht="19.15" customHeight="1">
      <c r="A8003" t="s" s="16">
        <v>8144</v>
      </c>
      <c r="B8003" s="17">
        <v>1</v>
      </c>
      <c r="C8003" s="17">
        <v>18</v>
      </c>
      <c r="D8003" t="s" s="16">
        <v>8149</v>
      </c>
      <c r="E8003" t="s" s="16">
        <v>76</v>
      </c>
      <c r="F8003" s="57">
        <v>87</v>
      </c>
      <c r="G8003" s="32">
        <v>56</v>
      </c>
      <c r="H8003" s="18">
        <f>SUM(G8003-F8003)</f>
        <v>-31</v>
      </c>
      <c r="I8003" s="19">
        <f>H8003/F8003</f>
        <v>-0.35632183908046</v>
      </c>
      <c r="J8003" s="19">
        <f>H8003/G8003</f>
        <v>-0.553571428571429</v>
      </c>
    </row>
    <row r="8004" s="7" customFormat="1" ht="19.15" customHeight="1">
      <c r="A8004" t="s" s="16">
        <v>8144</v>
      </c>
      <c r="B8004" s="17">
        <v>1</v>
      </c>
      <c r="C8004" s="17">
        <v>10</v>
      </c>
      <c r="D8004" t="s" s="16">
        <v>8150</v>
      </c>
      <c r="E8004" t="s" s="16">
        <v>84</v>
      </c>
      <c r="F8004" s="37">
        <v>49592</v>
      </c>
      <c r="G8004" s="17">
        <v>51488</v>
      </c>
      <c r="H8004" s="18">
        <f>SUM(G8004-F8004)</f>
        <v>1896</v>
      </c>
      <c r="I8004" s="19">
        <f>H8004/F8004</f>
        <v>0.0382319728988547</v>
      </c>
      <c r="J8004" s="19">
        <f>H8004/G8004</f>
        <v>0.0368241143567433</v>
      </c>
      <c r="K8004" t="s" s="21">
        <f>IF(J8004&lt;25%,"น้อยกว่า 25%",IF(J8004&gt;=25%,"มากกว่าหรือเท่ากับ 25%",IF(J8004&gt;=35%,"มากกว่าหรือเท่ากับ 35%")))</f>
        <v>18</v>
      </c>
    </row>
    <row r="8005" s="7" customFormat="1" ht="19.15" customHeight="1">
      <c r="A8005" t="s" s="16">
        <v>8144</v>
      </c>
      <c r="B8005" s="17">
        <v>1</v>
      </c>
      <c r="C8005" s="17">
        <v>3</v>
      </c>
      <c r="D8005" t="s" s="16">
        <v>8151</v>
      </c>
      <c r="E8005" t="s" s="16">
        <v>22</v>
      </c>
      <c r="F8005" s="37">
        <v>39899</v>
      </c>
      <c r="G8005" s="17">
        <v>41321</v>
      </c>
      <c r="H8005" s="18">
        <f>SUM(G8005-F8005)</f>
        <v>1422</v>
      </c>
      <c r="I8005" s="19">
        <f>H8005/F8005</f>
        <v>0.0356399909772175</v>
      </c>
      <c r="J8005" s="19">
        <f>H8005/G8005</f>
        <v>0.0344134943491203</v>
      </c>
      <c r="K8005" t="s" s="21">
        <f>IF(J8005&lt;25%,"น้อยกว่า 25%",IF(J8005&gt;=25%,"มากกว่าหรือเท่ากับ 25%",IF(J8005&gt;=35%,"มากกว่าหรือเท่ากับ 35%")))</f>
        <v>18</v>
      </c>
    </row>
    <row r="8006" s="7" customFormat="1" ht="19.15" customHeight="1">
      <c r="A8006" t="s" s="16">
        <v>8144</v>
      </c>
      <c r="B8006" s="17">
        <v>1</v>
      </c>
      <c r="C8006" s="17">
        <v>23</v>
      </c>
      <c r="D8006" t="s" s="16">
        <v>8152</v>
      </c>
      <c r="E8006" t="s" s="16">
        <v>20</v>
      </c>
      <c r="F8006" s="37">
        <v>15404</v>
      </c>
      <c r="G8006" s="17">
        <v>15775</v>
      </c>
      <c r="H8006" s="18">
        <f>SUM(G8006-F8006)</f>
        <v>371</v>
      </c>
      <c r="I8006" s="19">
        <f>H8006/F8006</f>
        <v>0.0240846533367956</v>
      </c>
      <c r="J8006" s="19">
        <f>H8006/G8006</f>
        <v>0.0235182250396197</v>
      </c>
      <c r="K8006" t="s" s="21">
        <f>IF(J8006&lt;25%,"น้อยกว่า 25%",IF(J8006&gt;=25%,"มากกว่าหรือเท่ากับ 25%",IF(J8006&gt;=35%,"มากกว่าหรือเท่ากับ 35%")))</f>
        <v>18</v>
      </c>
    </row>
    <row r="8007" s="7" customFormat="1" ht="19.15" customHeight="1">
      <c r="A8007" t="s" s="16">
        <v>8144</v>
      </c>
      <c r="B8007" s="17">
        <v>1</v>
      </c>
      <c r="C8007" s="17">
        <v>13</v>
      </c>
      <c r="D8007" t="s" s="16">
        <v>8153</v>
      </c>
      <c r="E8007" t="s" s="16">
        <v>17</v>
      </c>
      <c r="F8007" s="37">
        <v>11784</v>
      </c>
      <c r="G8007" s="17">
        <v>12117</v>
      </c>
      <c r="H8007" s="18">
        <f>SUM(G8007-F8007)</f>
        <v>333</v>
      </c>
      <c r="I8007" s="19">
        <f>H8007/F8007</f>
        <v>0.0282586558044807</v>
      </c>
      <c r="J8007" s="19">
        <f>H8007/G8007</f>
        <v>0.0274820500123793</v>
      </c>
      <c r="K8007" t="s" s="21">
        <f>IF(J8007&lt;25%,"น้อยกว่า 25%",IF(J8007&gt;=25%,"มากกว่าหรือเท่ากับ 25%",IF(J8007&gt;=35%,"มากกว่าหรือเท่ากับ 35%")))</f>
        <v>18</v>
      </c>
    </row>
    <row r="8008" s="7" customFormat="1" ht="19.15" customHeight="1">
      <c r="A8008" t="s" s="16">
        <v>8144</v>
      </c>
      <c r="B8008" s="17">
        <v>1</v>
      </c>
      <c r="C8008" s="17">
        <v>7</v>
      </c>
      <c r="D8008" t="s" s="16">
        <v>8154</v>
      </c>
      <c r="E8008" t="s" s="16">
        <v>28</v>
      </c>
      <c r="F8008" s="37">
        <v>2555</v>
      </c>
      <c r="G8008" s="17">
        <v>2614</v>
      </c>
      <c r="H8008" s="18">
        <f>SUM(G8008-F8008)</f>
        <v>59</v>
      </c>
      <c r="I8008" s="19">
        <f>H8008/F8008</f>
        <v>0.0230919765166341</v>
      </c>
      <c r="J8008" s="19">
        <f>H8008/G8008</f>
        <v>0.0225707727620505</v>
      </c>
      <c r="K8008" t="s" s="21">
        <f>IF(J8008&lt;25%,"น้อยกว่า 25%",IF(J8008&gt;=25%,"มากกว่าหรือเท่ากับ 25%",IF(J8008&gt;=35%,"มากกว่าหรือเท่ากับ 35%")))</f>
        <v>18</v>
      </c>
    </row>
    <row r="8009" s="7" customFormat="1" ht="19.15" customHeight="1">
      <c r="A8009" t="s" s="16">
        <v>8144</v>
      </c>
      <c r="B8009" s="17">
        <v>1</v>
      </c>
      <c r="C8009" s="17">
        <v>16</v>
      </c>
      <c r="D8009" t="s" s="16">
        <v>8155</v>
      </c>
      <c r="E8009" t="s" s="16">
        <v>34</v>
      </c>
      <c r="F8009" s="37">
        <v>1732</v>
      </c>
      <c r="G8009" s="17">
        <v>1836</v>
      </c>
      <c r="H8009" s="18">
        <f>SUM(G8009-F8009)</f>
        <v>104</v>
      </c>
      <c r="I8009" s="19">
        <f>H8009/F8009</f>
        <v>0.0600461893764434</v>
      </c>
      <c r="J8009" s="19">
        <f>H8009/G8009</f>
        <v>0.0566448801742919</v>
      </c>
      <c r="K8009" t="s" s="21">
        <f>IF(J8009&lt;25%,"น้อยกว่า 25%",IF(J8009&gt;=25%,"มากกว่าหรือเท่ากับ 25%",IF(J8009&gt;=35%,"มากกว่าหรือเท่ากับ 35%")))</f>
        <v>18</v>
      </c>
    </row>
    <row r="8010" s="7" customFormat="1" ht="19.15" customHeight="1">
      <c r="A8010" t="s" s="16">
        <v>8144</v>
      </c>
      <c r="B8010" s="17">
        <v>1</v>
      </c>
      <c r="C8010" s="17">
        <v>6</v>
      </c>
      <c r="D8010" t="s" s="16">
        <v>8156</v>
      </c>
      <c r="E8010" t="s" s="16">
        <v>24</v>
      </c>
      <c r="F8010" s="37">
        <v>1271</v>
      </c>
      <c r="G8010" s="17">
        <v>1291</v>
      </c>
      <c r="H8010" s="18">
        <f>SUM(G8010-F8010)</f>
        <v>20</v>
      </c>
      <c r="I8010" s="19">
        <f>H8010/F8010</f>
        <v>0.01573564122738</v>
      </c>
      <c r="J8010" s="19">
        <f>H8010/G8010</f>
        <v>0.0154918667699458</v>
      </c>
      <c r="K8010" t="s" s="21">
        <f>IF(J8010&lt;25%,"น้อยกว่า 25%",IF(J8010&gt;=25%,"มากกว่าหรือเท่ากับ 25%",IF(J8010&gt;=35%,"มากกว่าหรือเท่ากับ 35%")))</f>
        <v>18</v>
      </c>
    </row>
    <row r="8011" s="7" customFormat="1" ht="19.15" customHeight="1">
      <c r="A8011" t="s" s="16">
        <v>8144</v>
      </c>
      <c r="B8011" s="17">
        <v>1</v>
      </c>
      <c r="C8011" s="17">
        <v>1</v>
      </c>
      <c r="D8011" t="s" s="16">
        <v>8157</v>
      </c>
      <c r="E8011" t="s" s="16">
        <v>26</v>
      </c>
      <c r="F8011" s="37">
        <v>886</v>
      </c>
      <c r="G8011" s="17">
        <v>928</v>
      </c>
      <c r="H8011" s="18">
        <f>SUM(G8011-F8011)</f>
        <v>42</v>
      </c>
      <c r="I8011" s="19">
        <f>H8011/F8011</f>
        <v>0.0474040632054176</v>
      </c>
      <c r="J8011" s="19">
        <f>H8011/G8011</f>
        <v>0.0452586206896552</v>
      </c>
      <c r="K8011" t="s" s="21">
        <f>IF(J8011&lt;25%,"น้อยกว่า 25%",IF(J8011&gt;=25%,"มากกว่าหรือเท่ากับ 25%",IF(J8011&gt;=35%,"มากกว่าหรือเท่ากับ 35%")))</f>
        <v>18</v>
      </c>
    </row>
    <row r="8012" s="7" customFormat="1" ht="19.15" customHeight="1">
      <c r="A8012" t="s" s="16">
        <v>8144</v>
      </c>
      <c r="B8012" s="17">
        <v>1</v>
      </c>
      <c r="C8012" s="17">
        <v>11</v>
      </c>
      <c r="D8012" t="s" s="16">
        <v>8158</v>
      </c>
      <c r="E8012" t="s" s="16">
        <v>30</v>
      </c>
      <c r="F8012" s="37">
        <v>856</v>
      </c>
      <c r="G8012" s="17">
        <v>881</v>
      </c>
      <c r="H8012" s="18">
        <f>SUM(G8012-F8012)</f>
        <v>25</v>
      </c>
      <c r="I8012" s="19">
        <f>H8012/F8012</f>
        <v>0.0292056074766355</v>
      </c>
      <c r="J8012" s="19">
        <f>H8012/G8012</f>
        <v>0.0283768444948922</v>
      </c>
      <c r="K8012" t="s" s="21">
        <f>IF(J8012&lt;25%,"น้อยกว่า 25%",IF(J8012&gt;=25%,"มากกว่าหรือเท่ากับ 25%",IF(J8012&gt;=35%,"มากกว่าหรือเท่ากับ 35%")))</f>
        <v>18</v>
      </c>
    </row>
    <row r="8013" s="7" customFormat="1" ht="19.15" customHeight="1">
      <c r="A8013" t="s" s="16">
        <v>8144</v>
      </c>
      <c r="B8013" s="17">
        <v>1</v>
      </c>
      <c r="C8013" s="17">
        <v>9</v>
      </c>
      <c r="D8013" t="s" s="16">
        <v>8159</v>
      </c>
      <c r="E8013" t="s" s="16">
        <v>48</v>
      </c>
      <c r="F8013" s="37">
        <v>726</v>
      </c>
      <c r="G8013" s="17">
        <v>738</v>
      </c>
      <c r="H8013" s="18">
        <f>SUM(G8013-F8013)</f>
        <v>12</v>
      </c>
      <c r="I8013" s="19">
        <f>H8013/F8013</f>
        <v>0.0165289256198347</v>
      </c>
      <c r="J8013" s="19">
        <f>H8013/G8013</f>
        <v>0.016260162601626</v>
      </c>
      <c r="K8013" t="s" s="21">
        <f>IF(J8013&lt;25%,"น้อยกว่า 25%",IF(J8013&gt;=25%,"มากกว่าหรือเท่ากับ 25%",IF(J8013&gt;=35%,"มากกว่าหรือเท่ากับ 35%")))</f>
        <v>18</v>
      </c>
    </row>
    <row r="8014" s="7" customFormat="1" ht="19.15" customHeight="1">
      <c r="A8014" t="s" s="16">
        <v>8144</v>
      </c>
      <c r="B8014" s="17">
        <v>1</v>
      </c>
      <c r="C8014" s="17">
        <v>5</v>
      </c>
      <c r="D8014" t="s" s="16">
        <v>8160</v>
      </c>
      <c r="E8014" t="s" s="16">
        <v>101</v>
      </c>
      <c r="F8014" s="37">
        <v>548</v>
      </c>
      <c r="G8014" s="17">
        <v>585</v>
      </c>
      <c r="H8014" s="18">
        <f>SUM(G8014-F8014)</f>
        <v>37</v>
      </c>
      <c r="I8014" s="19">
        <f>H8014/F8014</f>
        <v>0.0675182481751825</v>
      </c>
      <c r="J8014" s="19">
        <f>H8014/G8014</f>
        <v>0.0632478632478632</v>
      </c>
      <c r="K8014" t="s" s="21">
        <f>IF(J8014&lt;25%,"น้อยกว่า 25%",IF(J8014&gt;=25%,"มากกว่าหรือเท่ากับ 25%",IF(J8014&gt;=35%,"มากกว่าหรือเท่ากับ 35%")))</f>
        <v>18</v>
      </c>
    </row>
    <row r="8015" s="7" customFormat="1" ht="19.15" customHeight="1">
      <c r="A8015" t="s" s="16">
        <v>8144</v>
      </c>
      <c r="B8015" s="17">
        <v>1</v>
      </c>
      <c r="C8015" s="17">
        <v>4</v>
      </c>
      <c r="D8015" t="s" s="16">
        <v>8161</v>
      </c>
      <c r="E8015" t="s" s="16">
        <v>60</v>
      </c>
      <c r="F8015" s="37">
        <v>452</v>
      </c>
      <c r="G8015" s="17">
        <v>459</v>
      </c>
      <c r="H8015" s="18">
        <f>SUM(G8015-F8015)</f>
        <v>7</v>
      </c>
      <c r="I8015" s="19">
        <f>H8015/F8015</f>
        <v>0.0154867256637168</v>
      </c>
      <c r="J8015" s="19">
        <f>H8015/G8015</f>
        <v>0.0152505446623094</v>
      </c>
      <c r="K8015" t="s" s="21">
        <f>IF(J8015&lt;25%,"น้อยกว่า 25%",IF(J8015&gt;=25%,"มากกว่าหรือเท่ากับ 25%",IF(J8015&gt;=35%,"มากกว่าหรือเท่ากับ 35%")))</f>
        <v>18</v>
      </c>
    </row>
    <row r="8016" s="7" customFormat="1" ht="19.15" customHeight="1">
      <c r="A8016" t="s" s="16">
        <v>8144</v>
      </c>
      <c r="B8016" s="17">
        <v>1</v>
      </c>
      <c r="C8016" s="17">
        <v>8</v>
      </c>
      <c r="D8016" t="s" s="16">
        <v>8162</v>
      </c>
      <c r="E8016" t="s" s="16">
        <v>74</v>
      </c>
      <c r="F8016" s="37">
        <v>276</v>
      </c>
      <c r="G8016" s="17">
        <v>283</v>
      </c>
      <c r="H8016" s="18">
        <f>SUM(G8016-F8016)</f>
        <v>7</v>
      </c>
      <c r="I8016" s="19">
        <f>H8016/F8016</f>
        <v>0.0253623188405797</v>
      </c>
      <c r="J8016" s="19">
        <f>H8016/G8016</f>
        <v>0.0247349823321555</v>
      </c>
      <c r="K8016" t="s" s="21">
        <f>IF(J8016&lt;25%,"น้อยกว่า 25%",IF(J8016&gt;=25%,"มากกว่าหรือเท่ากับ 25%",IF(J8016&gt;=35%,"มากกว่าหรือเท่ากับ 35%")))</f>
        <v>18</v>
      </c>
    </row>
    <row r="8017" s="7" customFormat="1" ht="19.15" customHeight="1">
      <c r="A8017" t="s" s="16">
        <v>8144</v>
      </c>
      <c r="B8017" s="17">
        <v>1</v>
      </c>
      <c r="C8017" s="17">
        <v>2</v>
      </c>
      <c r="D8017" t="s" s="16">
        <v>8163</v>
      </c>
      <c r="E8017" t="s" s="16">
        <v>44</v>
      </c>
      <c r="F8017" s="37">
        <v>258</v>
      </c>
      <c r="G8017" s="17">
        <v>271</v>
      </c>
      <c r="H8017" s="18">
        <f>SUM(G8017-F8017)</f>
        <v>13</v>
      </c>
      <c r="I8017" s="19">
        <f>H8017/F8017</f>
        <v>0.0503875968992248</v>
      </c>
      <c r="J8017" s="19">
        <f>H8017/G8017</f>
        <v>0.047970479704797</v>
      </c>
      <c r="K8017" t="s" s="21">
        <f>IF(J8017&lt;25%,"น้อยกว่า 25%",IF(J8017&gt;=25%,"มากกว่าหรือเท่ากับ 25%",IF(J8017&gt;=35%,"มากกว่าหรือเท่ากับ 35%")))</f>
        <v>18</v>
      </c>
    </row>
    <row r="8018" s="7" customFormat="1" ht="19.15" customHeight="1">
      <c r="A8018" t="s" s="16">
        <v>8144</v>
      </c>
      <c r="B8018" s="17">
        <v>1</v>
      </c>
      <c r="C8018" s="17">
        <v>21</v>
      </c>
      <c r="D8018" t="s" s="16">
        <v>8164</v>
      </c>
      <c r="E8018" t="s" s="16">
        <v>72</v>
      </c>
      <c r="F8018" s="37">
        <v>239</v>
      </c>
      <c r="G8018" s="17">
        <v>244</v>
      </c>
      <c r="H8018" s="18">
        <f>SUM(G8018-F8018)</f>
        <v>5</v>
      </c>
      <c r="I8018" s="19">
        <f>H8018/F8018</f>
        <v>0.0209205020920502</v>
      </c>
      <c r="J8018" s="19">
        <f>H8018/G8018</f>
        <v>0.0204918032786885</v>
      </c>
      <c r="K8018" t="s" s="21">
        <f>IF(J8018&lt;25%,"น้อยกว่า 25%",IF(J8018&gt;=25%,"มากกว่าหรือเท่ากับ 25%",IF(J8018&gt;=35%,"มากกว่าหรือเท่ากับ 35%")))</f>
        <v>18</v>
      </c>
    </row>
    <row r="8019" s="7" customFormat="1" ht="19.15" customHeight="1">
      <c r="A8019" t="s" s="16">
        <v>8144</v>
      </c>
      <c r="B8019" s="17">
        <v>1</v>
      </c>
      <c r="C8019" s="17">
        <v>22</v>
      </c>
      <c r="D8019" t="s" s="16">
        <v>8165</v>
      </c>
      <c r="E8019" t="s" s="16">
        <v>52</v>
      </c>
      <c r="F8019" s="37">
        <v>205</v>
      </c>
      <c r="G8019" s="17">
        <v>218</v>
      </c>
      <c r="H8019" s="18">
        <f>SUM(G8019-F8019)</f>
        <v>13</v>
      </c>
      <c r="I8019" s="19">
        <f>H8019/F8019</f>
        <v>0.06341463414634151</v>
      </c>
      <c r="J8019" s="19">
        <f>H8019/G8019</f>
        <v>0.0596330275229358</v>
      </c>
      <c r="K8019" t="s" s="21">
        <f>IF(J8019&lt;25%,"น้อยกว่า 25%",IF(J8019&gt;=25%,"มากกว่าหรือเท่ากับ 25%",IF(J8019&gt;=35%,"มากกว่าหรือเท่ากับ 35%")))</f>
        <v>18</v>
      </c>
    </row>
    <row r="8020" s="7" customFormat="1" ht="19.15" customHeight="1">
      <c r="A8020" t="s" s="16">
        <v>8144</v>
      </c>
      <c r="B8020" s="17">
        <v>1</v>
      </c>
      <c r="C8020" s="17">
        <v>20</v>
      </c>
      <c r="D8020" t="s" s="16">
        <v>8166</v>
      </c>
      <c r="E8020" t="s" s="16">
        <v>1091</v>
      </c>
      <c r="F8020" s="37">
        <v>205</v>
      </c>
      <c r="G8020" s="17">
        <v>212</v>
      </c>
      <c r="H8020" s="18">
        <f>SUM(G8020-F8020)</f>
        <v>7</v>
      </c>
      <c r="I8020" s="19">
        <f>H8020/F8020</f>
        <v>0.0341463414634146</v>
      </c>
      <c r="J8020" s="19">
        <f>H8020/G8020</f>
        <v>0.0330188679245283</v>
      </c>
      <c r="K8020" t="s" s="21">
        <f>IF(J8020&lt;25%,"น้อยกว่า 25%",IF(J8020&gt;=25%,"มากกว่าหรือเท่ากับ 25%",IF(J8020&gt;=35%,"มากกว่าหรือเท่ากับ 35%")))</f>
        <v>18</v>
      </c>
    </row>
    <row r="8021" s="7" customFormat="1" ht="19.15" customHeight="1">
      <c r="A8021" t="s" s="16">
        <v>8144</v>
      </c>
      <c r="B8021" s="17">
        <v>1</v>
      </c>
      <c r="C8021" s="17">
        <v>19</v>
      </c>
      <c r="D8021" t="s" s="16">
        <v>8167</v>
      </c>
      <c r="E8021" t="s" s="16">
        <v>66</v>
      </c>
      <c r="F8021" s="37">
        <v>195</v>
      </c>
      <c r="G8021" s="17">
        <v>199</v>
      </c>
      <c r="H8021" s="18">
        <f>SUM(G8021-F8021)</f>
        <v>4</v>
      </c>
      <c r="I8021" s="19">
        <f>H8021/F8021</f>
        <v>0.0205128205128205</v>
      </c>
      <c r="J8021" s="19">
        <f>H8021/G8021</f>
        <v>0.0201005025125628</v>
      </c>
      <c r="K8021" t="s" s="21">
        <f>IF(J8021&lt;25%,"น้อยกว่า 25%",IF(J8021&gt;=25%,"มากกว่าหรือเท่ากับ 25%",IF(J8021&gt;=35%,"มากกว่าหรือเท่ากับ 35%")))</f>
        <v>18</v>
      </c>
    </row>
    <row r="8022" s="7" customFormat="1" ht="19.15" customHeight="1">
      <c r="A8022" t="s" s="16">
        <v>8144</v>
      </c>
      <c r="B8022" s="17">
        <v>1</v>
      </c>
      <c r="C8022" s="17">
        <v>25</v>
      </c>
      <c r="D8022" t="s" s="16">
        <v>8168</v>
      </c>
      <c r="E8022" t="s" s="16">
        <v>62</v>
      </c>
      <c r="F8022" s="37">
        <v>162</v>
      </c>
      <c r="G8022" s="17">
        <v>165</v>
      </c>
      <c r="H8022" s="18">
        <f>SUM(G8022-F8022)</f>
        <v>3</v>
      </c>
      <c r="I8022" s="19">
        <f>H8022/F8022</f>
        <v>0.0185185185185185</v>
      </c>
      <c r="J8022" s="19">
        <f>H8022/G8022</f>
        <v>0.0181818181818182</v>
      </c>
      <c r="K8022" t="s" s="21">
        <f>IF(J8022&lt;25%,"น้อยกว่า 25%",IF(J8022&gt;=25%,"มากกว่าหรือเท่ากับ 25%",IF(J8022&gt;=35%,"มากกว่าหรือเท่ากับ 35%")))</f>
        <v>18</v>
      </c>
    </row>
    <row r="8023" s="7" customFormat="1" ht="19.15" customHeight="1">
      <c r="A8023" t="s" s="16">
        <v>8144</v>
      </c>
      <c r="B8023" s="17">
        <v>1</v>
      </c>
      <c r="C8023" s="17">
        <v>29</v>
      </c>
      <c r="D8023" t="s" s="16">
        <v>8169</v>
      </c>
      <c r="E8023" t="s" s="16">
        <v>1427</v>
      </c>
      <c r="F8023" s="37">
        <v>147</v>
      </c>
      <c r="G8023" s="17">
        <v>153</v>
      </c>
      <c r="H8023" s="18">
        <f>SUM(G8023-F8023)</f>
        <v>6</v>
      </c>
      <c r="I8023" s="19">
        <f>H8023/F8023</f>
        <v>0.0408163265306122</v>
      </c>
      <c r="J8023" s="19">
        <f>H8023/G8023</f>
        <v>0.0392156862745098</v>
      </c>
      <c r="K8023" t="s" s="21">
        <f>IF(J8023&lt;25%,"น้อยกว่า 25%",IF(J8023&gt;=25%,"มากกว่าหรือเท่ากับ 25%",IF(J8023&gt;=35%,"มากกว่าหรือเท่ากับ 35%")))</f>
        <v>18</v>
      </c>
    </row>
    <row r="8024" s="7" customFormat="1" ht="19.15" customHeight="1">
      <c r="A8024" t="s" s="16">
        <v>8144</v>
      </c>
      <c r="B8024" s="17">
        <v>1</v>
      </c>
      <c r="C8024" s="17">
        <v>27</v>
      </c>
      <c r="D8024" t="s" s="16">
        <v>8170</v>
      </c>
      <c r="E8024" t="s" s="16">
        <v>68</v>
      </c>
      <c r="F8024" s="37">
        <v>88</v>
      </c>
      <c r="G8024" s="17">
        <v>90</v>
      </c>
      <c r="H8024" s="18">
        <f>SUM(G8024-F8024)</f>
        <v>2</v>
      </c>
      <c r="I8024" s="19">
        <f>H8024/F8024</f>
        <v>0.0227272727272727</v>
      </c>
      <c r="J8024" s="19">
        <f>H8024/G8024</f>
        <v>0.0222222222222222</v>
      </c>
      <c r="K8024" t="s" s="21">
        <f>IF(J8024&lt;25%,"น้อยกว่า 25%",IF(J8024&gt;=25%,"มากกว่าหรือเท่ากับ 25%",IF(J8024&gt;=35%,"มากกว่าหรือเท่ากับ 35%")))</f>
        <v>18</v>
      </c>
    </row>
    <row r="8025" s="7" customFormat="1" ht="19.15" customHeight="1">
      <c r="A8025" t="s" s="16">
        <v>8144</v>
      </c>
      <c r="B8025" s="17">
        <v>1</v>
      </c>
      <c r="C8025" s="17">
        <v>26</v>
      </c>
      <c r="D8025" t="s" s="16">
        <v>8171</v>
      </c>
      <c r="E8025" t="s" s="16">
        <v>32</v>
      </c>
      <c r="F8025" s="37">
        <v>63</v>
      </c>
      <c r="G8025" s="17">
        <v>64</v>
      </c>
      <c r="H8025" s="18">
        <f>SUM(G8025-F8025)</f>
        <v>1</v>
      </c>
      <c r="I8025" s="19">
        <f>H8025/F8025</f>
        <v>0.0158730158730159</v>
      </c>
      <c r="J8025" s="19">
        <f>H8025/G8025</f>
        <v>0.015625</v>
      </c>
      <c r="K8025" t="s" s="21">
        <f>IF(J8025&lt;25%,"น้อยกว่า 25%",IF(J8025&gt;=25%,"มากกว่าหรือเท่ากับ 25%",IF(J8025&gt;=35%,"มากกว่าหรือเท่ากับ 35%")))</f>
        <v>18</v>
      </c>
    </row>
    <row r="8026" s="7" customFormat="1" ht="19.15" customHeight="1">
      <c r="A8026" t="s" s="16">
        <v>8144</v>
      </c>
      <c r="B8026" s="17">
        <v>1</v>
      </c>
      <c r="C8026" s="17">
        <v>28</v>
      </c>
      <c r="D8026" t="s" s="16">
        <v>8172</v>
      </c>
      <c r="E8026" t="s" s="16">
        <v>116</v>
      </c>
      <c r="F8026" s="37">
        <v>45</v>
      </c>
      <c r="G8026" s="17">
        <v>45</v>
      </c>
      <c r="H8026" s="18">
        <f>SUM(G8026-F8026)</f>
        <v>0</v>
      </c>
      <c r="I8026" s="19">
        <f>H8026/F8026</f>
        <v>0</v>
      </c>
      <c r="J8026" s="19">
        <f>H8026/G8026</f>
        <v>0</v>
      </c>
      <c r="K8026" t="s" s="21">
        <f>IF(J8026&lt;25%,"น้อยกว่า 25%",IF(J8026&gt;=25%,"มากกว่าหรือเท่ากับ 25%",IF(J8026&gt;=35%,"มากกว่าหรือเท่ากับ 35%")))</f>
        <v>18</v>
      </c>
    </row>
    <row r="8027" s="7" customFormat="1" ht="19.15" customHeight="1">
      <c r="A8027" t="s" s="16">
        <v>8144</v>
      </c>
      <c r="B8027" s="17">
        <v>1</v>
      </c>
      <c r="C8027" s="17">
        <v>14</v>
      </c>
      <c r="D8027" t="s" s="16">
        <v>8173</v>
      </c>
      <c r="E8027" t="s" s="16">
        <v>64</v>
      </c>
      <c r="F8027" s="37">
        <v>0</v>
      </c>
      <c r="G8027" s="17">
        <v>0</v>
      </c>
      <c r="H8027" s="18">
        <f>SUM(G8027-F8027)</f>
        <v>0</v>
      </c>
      <c r="I8027" s="19">
        <f>H8027/F8027</f>
      </c>
      <c r="J8027" s="19">
        <f>H8027/G8027</f>
      </c>
      <c r="K8027" s="24">
        <f>IF(J8027&lt;25%,"น้อยกว่า 25%",IF(J8027&gt;=25%,"มากกว่าหรือเท่ากับ 25%",IF(J8027&gt;=35%,"มากกว่าหรือเท่ากับ 35%")))</f>
      </c>
    </row>
    <row r="8028" s="7" customFormat="1" ht="19.15" customHeight="1">
      <c r="A8028" t="s" s="16">
        <v>8144</v>
      </c>
      <c r="B8028" s="17">
        <v>2</v>
      </c>
      <c r="C8028" s="17">
        <v>5</v>
      </c>
      <c r="D8028" t="s" s="16">
        <v>8174</v>
      </c>
      <c r="E8028" t="s" s="16">
        <v>84</v>
      </c>
      <c r="F8028" s="37">
        <v>47982</v>
      </c>
      <c r="G8028" s="17">
        <v>51197</v>
      </c>
      <c r="H8028" s="18">
        <f>SUM(G8028-F8028)</f>
        <v>3215</v>
      </c>
      <c r="I8028" s="19">
        <f>H8028/F8028</f>
        <v>0.06700429327664539</v>
      </c>
      <c r="J8028" s="19">
        <f>H8028/G8028</f>
        <v>0.06279664824110789</v>
      </c>
      <c r="K8028" t="s" s="21">
        <f>IF(J8028&lt;25%,"น้อยกว่า 25%",IF(J8028&gt;=25%,"มากกว่าหรือเท่ากับ 25%",IF(J8028&gt;=35%,"มากกว่าหรือเท่ากับ 35%")))</f>
        <v>18</v>
      </c>
    </row>
    <row r="8029" s="7" customFormat="1" ht="19.15" customHeight="1">
      <c r="A8029" t="s" s="16">
        <v>8144</v>
      </c>
      <c r="B8029" s="17">
        <v>2</v>
      </c>
      <c r="C8029" s="17">
        <v>13</v>
      </c>
      <c r="D8029" t="s" s="16">
        <v>8175</v>
      </c>
      <c r="E8029" t="s" s="16">
        <v>20</v>
      </c>
      <c r="F8029" s="37">
        <v>33468</v>
      </c>
      <c r="G8029" s="17">
        <v>35009</v>
      </c>
      <c r="H8029" s="18">
        <f>SUM(G8029-F8029)</f>
        <v>1541</v>
      </c>
      <c r="I8029" s="19">
        <f>H8029/F8029</f>
        <v>0.0460439823114617</v>
      </c>
      <c r="J8029" s="19">
        <f>H8029/G8029</f>
        <v>0.0440172527064469</v>
      </c>
      <c r="K8029" t="s" s="21">
        <f>IF(J8029&lt;25%,"น้อยกว่า 25%",IF(J8029&gt;=25%,"มากกว่าหรือเท่ากับ 25%",IF(J8029&gt;=35%,"มากกว่าหรือเท่ากับ 35%")))</f>
        <v>18</v>
      </c>
    </row>
    <row r="8030" s="7" customFormat="1" ht="19.15" customHeight="1">
      <c r="A8030" t="s" s="16">
        <v>8144</v>
      </c>
      <c r="B8030" s="17">
        <v>2</v>
      </c>
      <c r="C8030" s="17">
        <v>12</v>
      </c>
      <c r="D8030" t="s" s="16">
        <v>8176</v>
      </c>
      <c r="E8030" t="s" s="16">
        <v>22</v>
      </c>
      <c r="F8030" s="37">
        <v>23694</v>
      </c>
      <c r="G8030" s="17">
        <v>25488</v>
      </c>
      <c r="H8030" s="18">
        <f>SUM(G8030-F8030)</f>
        <v>1794</v>
      </c>
      <c r="I8030" s="19">
        <f>H8030/F8030</f>
        <v>0.07571537097999489</v>
      </c>
      <c r="J8030" s="19">
        <f>H8030/G8030</f>
        <v>0.0703860640301318</v>
      </c>
      <c r="K8030" t="s" s="21">
        <f>IF(J8030&lt;25%,"น้อยกว่า 25%",IF(J8030&gt;=25%,"มากกว่าหรือเท่ากับ 25%",IF(J8030&gt;=35%,"มากกว่าหรือเท่ากับ 35%")))</f>
        <v>18</v>
      </c>
    </row>
    <row r="8031" s="7" customFormat="1" ht="19.15" customHeight="1">
      <c r="A8031" t="s" s="16">
        <v>8144</v>
      </c>
      <c r="B8031" s="17">
        <v>2</v>
      </c>
      <c r="C8031" s="17">
        <v>11</v>
      </c>
      <c r="D8031" t="s" s="16">
        <v>8177</v>
      </c>
      <c r="E8031" t="s" s="16">
        <v>17</v>
      </c>
      <c r="F8031" s="37">
        <v>7515</v>
      </c>
      <c r="G8031" s="17">
        <v>7792</v>
      </c>
      <c r="H8031" s="18">
        <f>SUM(G8031-F8031)</f>
        <v>277</v>
      </c>
      <c r="I8031" s="19">
        <f>H8031/F8031</f>
        <v>0.0368596141051231</v>
      </c>
      <c r="J8031" s="19">
        <f>H8031/G8031</f>
        <v>0.0355492813141684</v>
      </c>
      <c r="K8031" t="s" s="21">
        <f>IF(J8031&lt;25%,"น้อยกว่า 25%",IF(J8031&gt;=25%,"มากกว่าหรือเท่ากับ 25%",IF(J8031&gt;=35%,"มากกว่าหรือเท่ากับ 35%")))</f>
        <v>18</v>
      </c>
    </row>
    <row r="8032" s="7" customFormat="1" ht="19.15" customHeight="1">
      <c r="A8032" t="s" s="16">
        <v>8144</v>
      </c>
      <c r="B8032" s="17">
        <v>2</v>
      </c>
      <c r="C8032" s="17">
        <v>8</v>
      </c>
      <c r="D8032" t="s" s="16">
        <v>8178</v>
      </c>
      <c r="E8032" t="s" s="16">
        <v>36</v>
      </c>
      <c r="F8032" s="37">
        <v>1659</v>
      </c>
      <c r="G8032" s="17">
        <v>1721</v>
      </c>
      <c r="H8032" s="18">
        <f>SUM(G8032-F8032)</f>
        <v>62</v>
      </c>
      <c r="I8032" s="19">
        <f>H8032/F8032</f>
        <v>0.0373719107896323</v>
      </c>
      <c r="J8032" s="19">
        <f>H8032/G8032</f>
        <v>0.0360255665310866</v>
      </c>
      <c r="K8032" t="s" s="21">
        <f>IF(J8032&lt;25%,"น้อยกว่า 25%",IF(J8032&gt;=25%,"มากกว่าหรือเท่ากับ 25%",IF(J8032&gt;=35%,"มากกว่าหรือเท่ากับ 35%")))</f>
        <v>18</v>
      </c>
    </row>
    <row r="8033" s="7" customFormat="1" ht="19.15" customHeight="1">
      <c r="A8033" t="s" s="16">
        <v>8144</v>
      </c>
      <c r="B8033" s="17">
        <v>2</v>
      </c>
      <c r="C8033" s="17">
        <v>18</v>
      </c>
      <c r="D8033" t="s" s="16">
        <v>8179</v>
      </c>
      <c r="E8033" t="s" s="16">
        <v>34</v>
      </c>
      <c r="F8033" s="37">
        <v>1471</v>
      </c>
      <c r="G8033" s="17">
        <v>1566</v>
      </c>
      <c r="H8033" s="18">
        <f>SUM(G8033-F8033)</f>
        <v>95</v>
      </c>
      <c r="I8033" s="19">
        <f>H8033/F8033</f>
        <v>0.0645819170632223</v>
      </c>
      <c r="J8033" s="19">
        <f>H8033/G8033</f>
        <v>0.0606641123882503</v>
      </c>
      <c r="K8033" t="s" s="21">
        <f>IF(J8033&lt;25%,"น้อยกว่า 25%",IF(J8033&gt;=25%,"มากกว่าหรือเท่ากับ 25%",IF(J8033&gt;=35%,"มากกว่าหรือเท่ากับ 35%")))</f>
        <v>18</v>
      </c>
    </row>
    <row r="8034" s="7" customFormat="1" ht="19.15" customHeight="1">
      <c r="A8034" t="s" s="16">
        <v>8144</v>
      </c>
      <c r="B8034" s="17">
        <v>2</v>
      </c>
      <c r="C8034" s="17">
        <v>10</v>
      </c>
      <c r="D8034" t="s" s="16">
        <v>8180</v>
      </c>
      <c r="E8034" t="s" s="16">
        <v>28</v>
      </c>
      <c r="F8034" s="37">
        <v>1372</v>
      </c>
      <c r="G8034" s="17">
        <v>1459</v>
      </c>
      <c r="H8034" s="18">
        <f>SUM(G8034-F8034)</f>
        <v>87</v>
      </c>
      <c r="I8034" s="19">
        <f>H8034/F8034</f>
        <v>0.0634110787172012</v>
      </c>
      <c r="J8034" s="19">
        <f>H8034/G8034</f>
        <v>0.0596298834818369</v>
      </c>
      <c r="K8034" t="s" s="21">
        <f>IF(J8034&lt;25%,"น้อยกว่า 25%",IF(J8034&gt;=25%,"มากกว่าหรือเท่ากับ 25%",IF(J8034&gt;=35%,"มากกว่าหรือเท่ากับ 35%")))</f>
        <v>18</v>
      </c>
    </row>
    <row r="8035" s="7" customFormat="1" ht="19.15" customHeight="1">
      <c r="A8035" t="s" s="16">
        <v>8144</v>
      </c>
      <c r="B8035" s="17">
        <v>2</v>
      </c>
      <c r="C8035" s="17">
        <v>14</v>
      </c>
      <c r="D8035" t="s" s="16">
        <v>8181</v>
      </c>
      <c r="E8035" t="s" s="16">
        <v>24</v>
      </c>
      <c r="F8035" s="37">
        <v>1326</v>
      </c>
      <c r="G8035" s="17">
        <v>1353</v>
      </c>
      <c r="H8035" s="18">
        <f>SUM(G8035-F8035)</f>
        <v>27</v>
      </c>
      <c r="I8035" s="19">
        <f>H8035/F8035</f>
        <v>0.0203619909502262</v>
      </c>
      <c r="J8035" s="19">
        <f>H8035/G8035</f>
        <v>0.0199556541019956</v>
      </c>
      <c r="K8035" t="s" s="21">
        <f>IF(J8035&lt;25%,"น้อยกว่า 25%",IF(J8035&gt;=25%,"มากกว่าหรือเท่ากับ 25%",IF(J8035&gt;=35%,"มากกว่าหรือเท่ากับ 35%")))</f>
        <v>18</v>
      </c>
    </row>
    <row r="8036" s="7" customFormat="1" ht="19.15" customHeight="1">
      <c r="A8036" t="s" s="16">
        <v>8144</v>
      </c>
      <c r="B8036" s="17">
        <v>2</v>
      </c>
      <c r="C8036" s="17">
        <v>9</v>
      </c>
      <c r="D8036" t="s" s="16">
        <v>8182</v>
      </c>
      <c r="E8036" t="s" s="16">
        <v>60</v>
      </c>
      <c r="F8036" s="37">
        <v>888</v>
      </c>
      <c r="G8036" s="17">
        <v>1018</v>
      </c>
      <c r="H8036" s="18">
        <f>SUM(G8036-F8036)</f>
        <v>130</v>
      </c>
      <c r="I8036" s="19">
        <f>H8036/F8036</f>
        <v>0.146396396396396</v>
      </c>
      <c r="J8036" s="19">
        <f>H8036/G8036</f>
        <v>0.12770137524558</v>
      </c>
      <c r="K8036" t="s" s="21">
        <f>IF(J8036&lt;25%,"น้อยกว่า 25%",IF(J8036&gt;=25%,"มากกว่าหรือเท่ากับ 25%",IF(J8036&gt;=35%,"มากกว่าหรือเท่ากับ 35%")))</f>
        <v>18</v>
      </c>
    </row>
    <row r="8037" s="7" customFormat="1" ht="19.15" customHeight="1">
      <c r="A8037" t="s" s="16">
        <v>8144</v>
      </c>
      <c r="B8037" s="17">
        <v>2</v>
      </c>
      <c r="C8037" s="17">
        <v>4</v>
      </c>
      <c r="D8037" t="s" s="16">
        <v>8183</v>
      </c>
      <c r="E8037" t="s" s="16">
        <v>44</v>
      </c>
      <c r="F8037" s="37">
        <v>876</v>
      </c>
      <c r="G8037" s="17">
        <v>897</v>
      </c>
      <c r="H8037" s="18">
        <f>SUM(G8037-F8037)</f>
        <v>21</v>
      </c>
      <c r="I8037" s="19">
        <f>H8037/F8037</f>
        <v>0.023972602739726</v>
      </c>
      <c r="J8037" s="19">
        <f>H8037/G8037</f>
        <v>0.0234113712374582</v>
      </c>
      <c r="K8037" t="s" s="21">
        <f>IF(J8037&lt;25%,"น้อยกว่า 25%",IF(J8037&gt;=25%,"มากกว่าหรือเท่ากับ 25%",IF(J8037&gt;=35%,"มากกว่าหรือเท่ากับ 35%")))</f>
        <v>18</v>
      </c>
    </row>
    <row r="8038" s="7" customFormat="1" ht="19.15" customHeight="1">
      <c r="A8038" t="s" s="16">
        <v>8144</v>
      </c>
      <c r="B8038" s="17">
        <v>2</v>
      </c>
      <c r="C8038" s="17">
        <v>3</v>
      </c>
      <c r="D8038" t="s" s="16">
        <v>8184</v>
      </c>
      <c r="E8038" t="s" s="16">
        <v>26</v>
      </c>
      <c r="F8038" s="37">
        <v>771</v>
      </c>
      <c r="G8038" s="17">
        <v>805</v>
      </c>
      <c r="H8038" s="18">
        <f>SUM(G8038-F8038)</f>
        <v>34</v>
      </c>
      <c r="I8038" s="19">
        <f>H8038/F8038</f>
        <v>0.0440985732814527</v>
      </c>
      <c r="J8038" s="19">
        <f>H8038/G8038</f>
        <v>0.0422360248447205</v>
      </c>
      <c r="K8038" t="s" s="21">
        <f>IF(J8038&lt;25%,"น้อยกว่า 25%",IF(J8038&gt;=25%,"มากกว่าหรือเท่ากับ 25%",IF(J8038&gt;=35%,"มากกว่าหรือเท่ากับ 35%")))</f>
        <v>18</v>
      </c>
    </row>
    <row r="8039" s="7" customFormat="1" ht="19.15" customHeight="1">
      <c r="A8039" t="s" s="16">
        <v>8144</v>
      </c>
      <c r="B8039" s="17">
        <v>2</v>
      </c>
      <c r="C8039" s="17">
        <v>2</v>
      </c>
      <c r="D8039" t="s" s="16">
        <v>8185</v>
      </c>
      <c r="E8039" t="s" s="16">
        <v>38</v>
      </c>
      <c r="F8039" s="37">
        <v>699</v>
      </c>
      <c r="G8039" s="17">
        <v>724</v>
      </c>
      <c r="H8039" s="18">
        <f>SUM(G8039-F8039)</f>
        <v>25</v>
      </c>
      <c r="I8039" s="19">
        <f>H8039/F8039</f>
        <v>0.0357653791130186</v>
      </c>
      <c r="J8039" s="19">
        <f>H8039/G8039</f>
        <v>0.0345303867403315</v>
      </c>
      <c r="K8039" t="s" s="21">
        <f>IF(J8039&lt;25%,"น้อยกว่า 25%",IF(J8039&gt;=25%,"มากกว่าหรือเท่ากับ 25%",IF(J8039&gt;=35%,"มากกว่าหรือเท่ากับ 35%")))</f>
        <v>18</v>
      </c>
    </row>
    <row r="8040" s="7" customFormat="1" ht="19.15" customHeight="1">
      <c r="A8040" t="s" s="16">
        <v>8144</v>
      </c>
      <c r="B8040" s="17">
        <v>2</v>
      </c>
      <c r="C8040" s="17">
        <v>25</v>
      </c>
      <c r="D8040" t="s" s="16">
        <v>8186</v>
      </c>
      <c r="E8040" t="s" s="16">
        <v>52</v>
      </c>
      <c r="F8040" s="37">
        <v>668</v>
      </c>
      <c r="G8040" s="17">
        <v>686</v>
      </c>
      <c r="H8040" s="18">
        <f>SUM(G8040-F8040)</f>
        <v>18</v>
      </c>
      <c r="I8040" s="19">
        <f>H8040/F8040</f>
        <v>0.0269461077844311</v>
      </c>
      <c r="J8040" s="19">
        <f>H8040/G8040</f>
        <v>0.0262390670553936</v>
      </c>
      <c r="K8040" t="s" s="21">
        <f>IF(J8040&lt;25%,"น้อยกว่า 25%",IF(J8040&gt;=25%,"มากกว่าหรือเท่ากับ 25%",IF(J8040&gt;=35%,"มากกว่าหรือเท่ากับ 35%")))</f>
        <v>18</v>
      </c>
    </row>
    <row r="8041" s="7" customFormat="1" ht="19.15" customHeight="1">
      <c r="A8041" t="s" s="16">
        <v>8144</v>
      </c>
      <c r="B8041" s="17">
        <v>2</v>
      </c>
      <c r="C8041" s="17">
        <v>1</v>
      </c>
      <c r="D8041" t="s" s="16">
        <v>8187</v>
      </c>
      <c r="E8041" t="s" s="16">
        <v>48</v>
      </c>
      <c r="F8041" s="37">
        <v>654</v>
      </c>
      <c r="G8041" s="17">
        <v>680</v>
      </c>
      <c r="H8041" s="18">
        <f>SUM(G8041-F8041)</f>
        <v>26</v>
      </c>
      <c r="I8041" s="19">
        <f>H8041/F8041</f>
        <v>0.0397553516819572</v>
      </c>
      <c r="J8041" s="19">
        <f>H8041/G8041</f>
        <v>0.0382352941176471</v>
      </c>
      <c r="K8041" t="s" s="21">
        <f>IF(J8041&lt;25%,"น้อยกว่า 25%",IF(J8041&gt;=25%,"มากกว่าหรือเท่ากับ 25%",IF(J8041&gt;=35%,"มากกว่าหรือเท่ากับ 35%")))</f>
        <v>18</v>
      </c>
    </row>
    <row r="8042" s="7" customFormat="1" ht="19.15" customHeight="1">
      <c r="A8042" t="s" s="16">
        <v>8144</v>
      </c>
      <c r="B8042" s="17">
        <v>2</v>
      </c>
      <c r="C8042" s="17">
        <v>31</v>
      </c>
      <c r="D8042" t="s" s="16">
        <v>8188</v>
      </c>
      <c r="E8042" t="s" s="16">
        <v>1427</v>
      </c>
      <c r="F8042" s="37">
        <v>476</v>
      </c>
      <c r="G8042" s="17">
        <v>477</v>
      </c>
      <c r="H8042" s="18">
        <f>SUM(G8042-F8042)</f>
        <v>1</v>
      </c>
      <c r="I8042" s="19">
        <f>H8042/F8042</f>
        <v>0.00210084033613445</v>
      </c>
      <c r="J8042" s="19">
        <f>H8042/G8042</f>
        <v>0.00209643605870021</v>
      </c>
      <c r="K8042" t="s" s="21">
        <f>IF(J8042&lt;25%,"น้อยกว่า 25%",IF(J8042&gt;=25%,"มากกว่าหรือเท่ากับ 25%",IF(J8042&gt;=35%,"มากกว่าหรือเท่ากับ 35%")))</f>
        <v>18</v>
      </c>
    </row>
    <row r="8043" s="7" customFormat="1" ht="19.15" customHeight="1">
      <c r="A8043" t="s" s="16">
        <v>8144</v>
      </c>
      <c r="B8043" s="17">
        <v>2</v>
      </c>
      <c r="C8043" s="17">
        <v>6</v>
      </c>
      <c r="D8043" t="s" s="16">
        <v>8189</v>
      </c>
      <c r="E8043" t="s" s="16">
        <v>281</v>
      </c>
      <c r="F8043" s="37">
        <v>448</v>
      </c>
      <c r="G8043" s="17">
        <v>473</v>
      </c>
      <c r="H8043" s="18">
        <f>SUM(G8043-F8043)</f>
        <v>25</v>
      </c>
      <c r="I8043" s="19">
        <f>H8043/F8043</f>
        <v>0.0558035714285714</v>
      </c>
      <c r="J8043" s="19">
        <f>H8043/G8043</f>
        <v>0.0528541226215645</v>
      </c>
      <c r="K8043" t="s" s="21">
        <f>IF(J8043&lt;25%,"น้อยกว่า 25%",IF(J8043&gt;=25%,"มากกว่าหรือเท่ากับ 25%",IF(J8043&gt;=35%,"มากกว่าหรือเท่ากับ 35%")))</f>
        <v>18</v>
      </c>
    </row>
    <row r="8044" s="7" customFormat="1" ht="19.15" customHeight="1">
      <c r="A8044" t="s" s="16">
        <v>8144</v>
      </c>
      <c r="B8044" s="17">
        <v>2</v>
      </c>
      <c r="C8044" s="17">
        <v>7</v>
      </c>
      <c r="D8044" t="s" s="16">
        <v>8190</v>
      </c>
      <c r="E8044" t="s" s="16">
        <v>30</v>
      </c>
      <c r="F8044" s="37">
        <v>430</v>
      </c>
      <c r="G8044" s="17">
        <v>444</v>
      </c>
      <c r="H8044" s="18">
        <f>SUM(G8044-F8044)</f>
        <v>14</v>
      </c>
      <c r="I8044" s="19">
        <f>H8044/F8044</f>
        <v>0.0325581395348837</v>
      </c>
      <c r="J8044" s="19">
        <f>H8044/G8044</f>
        <v>0.0315315315315315</v>
      </c>
      <c r="K8044" t="s" s="21">
        <f>IF(J8044&lt;25%,"น้อยกว่า 25%",IF(J8044&gt;=25%,"มากกว่าหรือเท่ากับ 25%",IF(J8044&gt;=35%,"มากกว่าหรือเท่ากับ 35%")))</f>
        <v>18</v>
      </c>
    </row>
    <row r="8045" s="7" customFormat="1" ht="19.15" customHeight="1">
      <c r="A8045" t="s" s="16">
        <v>8144</v>
      </c>
      <c r="B8045" s="17">
        <v>2</v>
      </c>
      <c r="C8045" s="17">
        <v>23</v>
      </c>
      <c r="D8045" t="s" s="16">
        <v>8191</v>
      </c>
      <c r="E8045" t="s" s="16">
        <v>72</v>
      </c>
      <c r="F8045" s="37">
        <v>354</v>
      </c>
      <c r="G8045" s="17">
        <v>373</v>
      </c>
      <c r="H8045" s="18">
        <f>SUM(G8045-F8045)</f>
        <v>19</v>
      </c>
      <c r="I8045" s="19">
        <f>H8045/F8045</f>
        <v>0.0536723163841808</v>
      </c>
      <c r="J8045" s="19">
        <f>H8045/G8045</f>
        <v>0.0509383378016086</v>
      </c>
      <c r="K8045" t="s" s="21">
        <f>IF(J8045&lt;25%,"น้อยกว่า 25%",IF(J8045&gt;=25%,"มากกว่าหรือเท่ากับ 25%",IF(J8045&gt;=35%,"มากกว่าหรือเท่ากับ 35%")))</f>
        <v>18</v>
      </c>
    </row>
    <row r="8046" s="7" customFormat="1" ht="19.15" customHeight="1">
      <c r="A8046" t="s" s="16">
        <v>8144</v>
      </c>
      <c r="B8046" s="17">
        <v>2</v>
      </c>
      <c r="C8046" s="17">
        <v>21</v>
      </c>
      <c r="D8046" t="s" s="16">
        <v>8192</v>
      </c>
      <c r="E8046" t="s" s="16">
        <v>76</v>
      </c>
      <c r="F8046" s="37">
        <v>253</v>
      </c>
      <c r="G8046" s="17">
        <v>262</v>
      </c>
      <c r="H8046" s="18">
        <f>SUM(G8046-F8046)</f>
        <v>9</v>
      </c>
      <c r="I8046" s="19">
        <f>H8046/F8046</f>
        <v>0.0355731225296443</v>
      </c>
      <c r="J8046" s="19">
        <f>H8046/G8046</f>
        <v>0.0343511450381679</v>
      </c>
      <c r="K8046" t="s" s="21">
        <f>IF(J8046&lt;25%,"น้อยกว่า 25%",IF(J8046&gt;=25%,"มากกว่าหรือเท่ากับ 25%",IF(J8046&gt;=35%,"มากกว่าหรือเท่ากับ 35%")))</f>
        <v>18</v>
      </c>
    </row>
    <row r="8047" s="7" customFormat="1" ht="19.15" customHeight="1">
      <c r="A8047" t="s" s="16">
        <v>8144</v>
      </c>
      <c r="B8047" s="17">
        <v>2</v>
      </c>
      <c r="C8047" s="17">
        <v>24</v>
      </c>
      <c r="D8047" t="s" s="16">
        <v>8193</v>
      </c>
      <c r="E8047" t="s" s="16">
        <v>66</v>
      </c>
      <c r="F8047" s="37">
        <v>252</v>
      </c>
      <c r="G8047" s="17">
        <v>261</v>
      </c>
      <c r="H8047" s="18">
        <f>SUM(G8047-F8047)</f>
        <v>9</v>
      </c>
      <c r="I8047" s="19">
        <f>H8047/F8047</f>
        <v>0.0357142857142857</v>
      </c>
      <c r="J8047" s="19">
        <f>H8047/G8047</f>
        <v>0.0344827586206897</v>
      </c>
      <c r="K8047" t="s" s="21">
        <f>IF(J8047&lt;25%,"น้อยกว่า 25%",IF(J8047&gt;=25%,"มากกว่าหรือเท่ากับ 25%",IF(J8047&gt;=35%,"มากกว่าหรือเท่ากับ 35%")))</f>
        <v>18</v>
      </c>
    </row>
    <row r="8048" s="7" customFormat="1" ht="19.15" customHeight="1">
      <c r="A8048" t="s" s="16">
        <v>8144</v>
      </c>
      <c r="B8048" s="17">
        <v>2</v>
      </c>
      <c r="C8048" s="17">
        <v>19</v>
      </c>
      <c r="D8048" t="s" s="16">
        <v>8194</v>
      </c>
      <c r="E8048" t="s" s="16">
        <v>42</v>
      </c>
      <c r="F8048" s="37">
        <v>238</v>
      </c>
      <c r="G8048" s="17">
        <v>247</v>
      </c>
      <c r="H8048" s="18">
        <f>SUM(G8048-F8048)</f>
        <v>9</v>
      </c>
      <c r="I8048" s="19">
        <f>H8048/F8048</f>
        <v>0.0378151260504202</v>
      </c>
      <c r="J8048" s="19">
        <f>H8048/G8048</f>
        <v>0.0364372469635628</v>
      </c>
      <c r="K8048" t="s" s="21">
        <f>IF(J8048&lt;25%,"น้อยกว่า 25%",IF(J8048&gt;=25%,"มากกว่าหรือเท่ากับ 25%",IF(J8048&gt;=35%,"มากกว่าหรือเท่ากับ 35%")))</f>
        <v>18</v>
      </c>
    </row>
    <row r="8049" s="7" customFormat="1" ht="19.15" customHeight="1">
      <c r="A8049" t="s" s="16">
        <v>8144</v>
      </c>
      <c r="B8049" s="17">
        <v>2</v>
      </c>
      <c r="C8049" s="17">
        <v>16</v>
      </c>
      <c r="D8049" t="s" s="16">
        <v>8195</v>
      </c>
      <c r="E8049" t="s" s="16">
        <v>64</v>
      </c>
      <c r="F8049" s="37">
        <v>233</v>
      </c>
      <c r="G8049" s="17">
        <v>238</v>
      </c>
      <c r="H8049" s="18">
        <f>SUM(G8049-F8049)</f>
        <v>5</v>
      </c>
      <c r="I8049" s="19">
        <f>H8049/F8049</f>
        <v>0.0214592274678112</v>
      </c>
      <c r="J8049" s="19">
        <f>H8049/G8049</f>
        <v>0.0210084033613445</v>
      </c>
      <c r="K8049" t="s" s="21">
        <f>IF(J8049&lt;25%,"น้อยกว่า 25%",IF(J8049&gt;=25%,"มากกว่าหรือเท่ากับ 25%",IF(J8049&gt;=35%,"มากกว่าหรือเท่ากับ 35%")))</f>
        <v>18</v>
      </c>
    </row>
    <row r="8050" s="7" customFormat="1" ht="19.15" customHeight="1">
      <c r="A8050" t="s" s="16">
        <v>8144</v>
      </c>
      <c r="B8050" s="17">
        <v>2</v>
      </c>
      <c r="C8050" s="17">
        <v>26</v>
      </c>
      <c r="D8050" t="s" s="16">
        <v>8196</v>
      </c>
      <c r="E8050" t="s" s="16">
        <v>1091</v>
      </c>
      <c r="F8050" s="37">
        <v>195</v>
      </c>
      <c r="G8050" s="17">
        <v>216</v>
      </c>
      <c r="H8050" s="18">
        <f>SUM(G8050-F8050)</f>
        <v>21</v>
      </c>
      <c r="I8050" s="19">
        <f>H8050/F8050</f>
        <v>0.107692307692308</v>
      </c>
      <c r="J8050" s="19">
        <f>H8050/G8050</f>
        <v>0.0972222222222222</v>
      </c>
      <c r="K8050" t="s" s="21">
        <f>IF(J8050&lt;25%,"น้อยกว่า 25%",IF(J8050&gt;=25%,"มากกว่าหรือเท่ากับ 25%",IF(J8050&gt;=35%,"มากกว่าหรือเท่ากับ 35%")))</f>
        <v>18</v>
      </c>
    </row>
    <row r="8051" s="7" customFormat="1" ht="19.15" customHeight="1">
      <c r="A8051" t="s" s="16">
        <v>8144</v>
      </c>
      <c r="B8051" s="17">
        <v>2</v>
      </c>
      <c r="C8051" s="17">
        <v>28</v>
      </c>
      <c r="D8051" t="s" s="16">
        <v>8197</v>
      </c>
      <c r="E8051" t="s" s="16">
        <v>375</v>
      </c>
      <c r="F8051" s="37">
        <v>202</v>
      </c>
      <c r="G8051" s="17">
        <v>207</v>
      </c>
      <c r="H8051" s="18">
        <f>SUM(G8051-F8051)</f>
        <v>5</v>
      </c>
      <c r="I8051" s="19">
        <f>H8051/F8051</f>
        <v>0.0247524752475248</v>
      </c>
      <c r="J8051" s="19">
        <f>H8051/G8051</f>
        <v>0.0241545893719807</v>
      </c>
      <c r="K8051" t="s" s="21">
        <f>IF(J8051&lt;25%,"น้อยกว่า 25%",IF(J8051&gt;=25%,"มากกว่าหรือเท่ากับ 25%",IF(J8051&gt;=35%,"มากกว่าหรือเท่ากับ 35%")))</f>
        <v>18</v>
      </c>
    </row>
    <row r="8052" s="7" customFormat="1" ht="19.15" customHeight="1">
      <c r="A8052" t="s" s="16">
        <v>8144</v>
      </c>
      <c r="B8052" s="17">
        <v>2</v>
      </c>
      <c r="C8052" s="17">
        <v>15</v>
      </c>
      <c r="D8052" t="s" s="16">
        <v>8198</v>
      </c>
      <c r="E8052" t="s" s="16">
        <v>3060</v>
      </c>
      <c r="F8052" s="37">
        <v>201</v>
      </c>
      <c r="G8052" s="17">
        <v>206</v>
      </c>
      <c r="H8052" s="18">
        <f>SUM(G8052-F8052)</f>
        <v>5</v>
      </c>
      <c r="I8052" s="19">
        <f>H8052/F8052</f>
        <v>0.0248756218905473</v>
      </c>
      <c r="J8052" s="19">
        <f>H8052/G8052</f>
        <v>0.0242718446601942</v>
      </c>
      <c r="K8052" t="s" s="21">
        <f>IF(J8052&lt;25%,"น้อยกว่า 25%",IF(J8052&gt;=25%,"มากกว่าหรือเท่ากับ 25%",IF(J8052&gt;=35%,"มากกว่าหรือเท่ากับ 35%")))</f>
        <v>18</v>
      </c>
    </row>
    <row r="8053" s="7" customFormat="1" ht="19.15" customHeight="1">
      <c r="A8053" t="s" s="16">
        <v>8144</v>
      </c>
      <c r="B8053" s="17">
        <v>2</v>
      </c>
      <c r="C8053" s="17">
        <v>22</v>
      </c>
      <c r="D8053" t="s" s="16">
        <v>8199</v>
      </c>
      <c r="E8053" t="s" s="16">
        <v>265</v>
      </c>
      <c r="F8053" s="37">
        <v>201</v>
      </c>
      <c r="G8053" s="17">
        <v>206</v>
      </c>
      <c r="H8053" s="18">
        <f>SUM(G8053-F8053)</f>
        <v>5</v>
      </c>
      <c r="I8053" s="19">
        <f>H8053/F8053</f>
        <v>0.0248756218905473</v>
      </c>
      <c r="J8053" s="19">
        <f>H8053/G8053</f>
        <v>0.0242718446601942</v>
      </c>
      <c r="K8053" t="s" s="21">
        <f>IF(J8053&lt;25%,"น้อยกว่า 25%",IF(J8053&gt;=25%,"มากกว่าหรือเท่ากับ 25%",IF(J8053&gt;=35%,"มากกว่าหรือเท่ากับ 35%")))</f>
        <v>18</v>
      </c>
    </row>
    <row r="8054" s="7" customFormat="1" ht="19.15" customHeight="1">
      <c r="A8054" t="s" s="16">
        <v>8144</v>
      </c>
      <c r="B8054" s="17">
        <v>2</v>
      </c>
      <c r="C8054" s="17">
        <v>20</v>
      </c>
      <c r="D8054" t="s" s="16">
        <v>8200</v>
      </c>
      <c r="E8054" t="s" s="16">
        <v>106</v>
      </c>
      <c r="F8054" s="37">
        <v>191</v>
      </c>
      <c r="G8054" s="17">
        <v>195</v>
      </c>
      <c r="H8054" s="18">
        <f>SUM(G8054-F8054)</f>
        <v>4</v>
      </c>
      <c r="I8054" s="19">
        <f>H8054/F8054</f>
        <v>0.0209424083769634</v>
      </c>
      <c r="J8054" s="19">
        <f>H8054/G8054</f>
        <v>0.0205128205128205</v>
      </c>
      <c r="K8054" t="s" s="21">
        <f>IF(J8054&lt;25%,"น้อยกว่า 25%",IF(J8054&gt;=25%,"มากกว่าหรือเท่ากับ 25%",IF(J8054&gt;=35%,"มากกว่าหรือเท่ากับ 35%")))</f>
        <v>18</v>
      </c>
    </row>
    <row r="8055" s="7" customFormat="1" ht="19.15" customHeight="1">
      <c r="A8055" t="s" s="16">
        <v>8144</v>
      </c>
      <c r="B8055" s="17">
        <v>2</v>
      </c>
      <c r="C8055" s="17">
        <v>27</v>
      </c>
      <c r="D8055" t="s" s="16">
        <v>8201</v>
      </c>
      <c r="E8055" t="s" s="16">
        <v>173</v>
      </c>
      <c r="F8055" s="37">
        <v>184</v>
      </c>
      <c r="G8055" s="17">
        <v>189</v>
      </c>
      <c r="H8055" s="18">
        <f>SUM(G8055-F8055)</f>
        <v>5</v>
      </c>
      <c r="I8055" s="19">
        <f>H8055/F8055</f>
        <v>0.0271739130434783</v>
      </c>
      <c r="J8055" s="19">
        <f>H8055/G8055</f>
        <v>0.0264550264550265</v>
      </c>
      <c r="K8055" t="s" s="21">
        <f>IF(J8055&lt;25%,"น้อยกว่า 25%",IF(J8055&gt;=25%,"มากกว่าหรือเท่ากับ 25%",IF(J8055&gt;=35%,"มากกว่าหรือเท่ากับ 35%")))</f>
        <v>18</v>
      </c>
    </row>
    <row r="8056" s="7" customFormat="1" ht="19.15" customHeight="1">
      <c r="A8056" t="s" s="16">
        <v>8144</v>
      </c>
      <c r="B8056" s="17">
        <v>2</v>
      </c>
      <c r="C8056" s="17">
        <v>17</v>
      </c>
      <c r="D8056" t="s" s="16">
        <v>8202</v>
      </c>
      <c r="E8056" t="s" s="16">
        <v>74</v>
      </c>
      <c r="F8056" s="37">
        <v>115</v>
      </c>
      <c r="G8056" s="17">
        <v>117</v>
      </c>
      <c r="H8056" s="18">
        <f>SUM(G8056-F8056)</f>
        <v>2</v>
      </c>
      <c r="I8056" s="19">
        <f>H8056/F8056</f>
        <v>0.0173913043478261</v>
      </c>
      <c r="J8056" s="19">
        <f>H8056/G8056</f>
        <v>0.0170940170940171</v>
      </c>
      <c r="K8056" t="s" s="21">
        <f>IF(J8056&lt;25%,"น้อยกว่า 25%",IF(J8056&gt;=25%,"มากกว่าหรือเท่ากับ 25%",IF(J8056&gt;=35%,"มากกว่าหรือเท่ากับ 35%")))</f>
        <v>18</v>
      </c>
    </row>
    <row r="8057" s="7" customFormat="1" ht="19.15" customHeight="1">
      <c r="A8057" t="s" s="16">
        <v>8144</v>
      </c>
      <c r="B8057" s="17">
        <v>2</v>
      </c>
      <c r="C8057" s="17">
        <v>30</v>
      </c>
      <c r="D8057" t="s" s="16">
        <v>8203</v>
      </c>
      <c r="E8057" t="s" s="16">
        <v>68</v>
      </c>
      <c r="F8057" s="37">
        <v>85</v>
      </c>
      <c r="G8057" s="17">
        <v>88</v>
      </c>
      <c r="H8057" s="18">
        <f>SUM(G8057-F8057)</f>
        <v>3</v>
      </c>
      <c r="I8057" s="19">
        <f>H8057/F8057</f>
        <v>0.0352941176470588</v>
      </c>
      <c r="J8057" s="19">
        <f>H8057/G8057</f>
        <v>0.0340909090909091</v>
      </c>
      <c r="K8057" t="s" s="21">
        <f>IF(J8057&lt;25%,"น้อยกว่า 25%",IF(J8057&gt;=25%,"มากกว่าหรือเท่ากับ 25%",IF(J8057&gt;=35%,"มากกว่าหรือเท่ากับ 35%")))</f>
        <v>18</v>
      </c>
    </row>
    <row r="8058" s="7" customFormat="1" ht="19.15" customHeight="1">
      <c r="A8058" t="s" s="16">
        <v>8144</v>
      </c>
      <c r="B8058" s="17">
        <v>2</v>
      </c>
      <c r="C8058" s="17">
        <v>29</v>
      </c>
      <c r="D8058" t="s" s="16">
        <v>8204</v>
      </c>
      <c r="E8058" t="s" s="16">
        <v>32</v>
      </c>
      <c r="F8058" s="37">
        <v>67</v>
      </c>
      <c r="G8058" s="17">
        <v>73</v>
      </c>
      <c r="H8058" s="18">
        <f>SUM(G8058-F8058)</f>
        <v>6</v>
      </c>
      <c r="I8058" s="19">
        <f>H8058/F8058</f>
        <v>0.0895522388059701</v>
      </c>
      <c r="J8058" s="19">
        <f>H8058/G8058</f>
        <v>0.0821917808219178</v>
      </c>
      <c r="K8058" t="s" s="21">
        <f>IF(J8058&lt;25%,"น้อยกว่า 25%",IF(J8058&gt;=25%,"มากกว่าหรือเท่ากับ 25%",IF(J8058&gt;=35%,"มากกว่าหรือเท่ากับ 35%")))</f>
        <v>18</v>
      </c>
    </row>
    <row r="8059" s="7" customFormat="1" ht="19.15" customHeight="1">
      <c r="A8059" t="s" s="16">
        <v>8205</v>
      </c>
      <c r="B8059" s="17">
        <v>3</v>
      </c>
      <c r="C8059" s="17">
        <v>21</v>
      </c>
      <c r="D8059" t="s" s="16">
        <v>8206</v>
      </c>
      <c r="E8059" t="s" s="16">
        <v>179</v>
      </c>
      <c r="F8059" s="41">
        <v>162</v>
      </c>
      <c r="G8059" s="30">
        <v>640</v>
      </c>
      <c r="H8059" s="18">
        <f>SUM(G8059-F8059)</f>
        <v>478</v>
      </c>
      <c r="I8059" s="19">
        <f>H8059/F8059</f>
        <v>2.95061728395062</v>
      </c>
      <c r="J8059" s="19">
        <f>H8059/G8059</f>
        <v>0.746875</v>
      </c>
      <c r="K8059" t="s" s="21">
        <f>IF(J8059&lt;25%,"น้อยกว่า 25%",IF(J8059&gt;=25%,"มากกว่าหรือเท่ากับ 25%",IF(J8059&gt;=35%,"มากกว่าหรือเท่ากับ 35%")))</f>
        <v>122</v>
      </c>
    </row>
    <row r="8060" s="7" customFormat="1" ht="19.15" customHeight="1">
      <c r="A8060" t="s" s="16">
        <v>8205</v>
      </c>
      <c r="B8060" s="17">
        <v>1</v>
      </c>
      <c r="C8060" s="17">
        <v>4</v>
      </c>
      <c r="D8060" t="s" s="16">
        <v>8207</v>
      </c>
      <c r="E8060" t="s" s="16">
        <v>84</v>
      </c>
      <c r="F8060" s="37">
        <v>50813</v>
      </c>
      <c r="G8060" s="17">
        <v>53289</v>
      </c>
      <c r="H8060" s="18">
        <f>SUM(G8060-F8060)</f>
        <v>2476</v>
      </c>
      <c r="I8060" s="19">
        <f>H8060/F8060</f>
        <v>0.04872768779643</v>
      </c>
      <c r="J8060" s="19">
        <f>H8060/G8060</f>
        <v>0.0464636228865244</v>
      </c>
      <c r="K8060" t="s" s="21">
        <f>IF(J8060&lt;25%,"น้อยกว่า 25%",IF(J8060&gt;=25%,"มากกว่าหรือเท่ากับ 25%",IF(J8060&gt;=35%,"มากกว่าหรือเท่ากับ 35%")))</f>
        <v>18</v>
      </c>
    </row>
    <row r="8061" s="7" customFormat="1" ht="19.15" customHeight="1">
      <c r="A8061" t="s" s="16">
        <v>8205</v>
      </c>
      <c r="B8061" s="17">
        <v>1</v>
      </c>
      <c r="C8061" s="17">
        <v>12</v>
      </c>
      <c r="D8061" t="s" s="16">
        <v>8208</v>
      </c>
      <c r="E8061" t="s" s="16">
        <v>26</v>
      </c>
      <c r="F8061" s="37">
        <v>20657</v>
      </c>
      <c r="G8061" s="17">
        <v>21164</v>
      </c>
      <c r="H8061" s="18">
        <f>SUM(G8061-F8061)</f>
        <v>507</v>
      </c>
      <c r="I8061" s="19">
        <f>H8061/F8061</f>
        <v>0.0245437382001259</v>
      </c>
      <c r="J8061" s="19">
        <f>H8061/G8061</f>
        <v>0.023955773955774</v>
      </c>
      <c r="K8061" t="s" s="21">
        <f>IF(J8061&lt;25%,"น้อยกว่า 25%",IF(J8061&gt;=25%,"มากกว่าหรือเท่ากับ 25%",IF(J8061&gt;=35%,"มากกว่าหรือเท่ากับ 35%")))</f>
        <v>18</v>
      </c>
    </row>
    <row r="8062" s="7" customFormat="1" ht="19.15" customHeight="1">
      <c r="A8062" t="s" s="16">
        <v>8205</v>
      </c>
      <c r="B8062" s="17">
        <v>1</v>
      </c>
      <c r="C8062" s="17">
        <v>1</v>
      </c>
      <c r="D8062" t="s" s="16">
        <v>8209</v>
      </c>
      <c r="E8062" t="s" s="16">
        <v>20</v>
      </c>
      <c r="F8062" s="37">
        <v>18623</v>
      </c>
      <c r="G8062" s="17">
        <v>19367</v>
      </c>
      <c r="H8062" s="18">
        <f>SUM(G8062-F8062)</f>
        <v>744</v>
      </c>
      <c r="I8062" s="19">
        <f>H8062/F8062</f>
        <v>0.0399505987220104</v>
      </c>
      <c r="J8062" s="19">
        <f>H8062/G8062</f>
        <v>0.0384158620333557</v>
      </c>
      <c r="K8062" t="s" s="21">
        <f>IF(J8062&lt;25%,"น้อยกว่า 25%",IF(J8062&gt;=25%,"มากกว่าหรือเท่ากับ 25%",IF(J8062&gt;=35%,"มากกว่าหรือเท่ากับ 35%")))</f>
        <v>18</v>
      </c>
    </row>
    <row r="8063" s="7" customFormat="1" ht="19.15" customHeight="1">
      <c r="A8063" t="s" s="16">
        <v>8205</v>
      </c>
      <c r="B8063" s="17">
        <v>1</v>
      </c>
      <c r="C8063" s="17">
        <v>9</v>
      </c>
      <c r="D8063" t="s" s="16">
        <v>8210</v>
      </c>
      <c r="E8063" t="s" s="16">
        <v>22</v>
      </c>
      <c r="F8063" s="37">
        <v>12608</v>
      </c>
      <c r="G8063" s="17">
        <v>13111</v>
      </c>
      <c r="H8063" s="18">
        <f>SUM(G8063-F8063)</f>
        <v>503</v>
      </c>
      <c r="I8063" s="19">
        <f>H8063/F8063</f>
        <v>0.0398953045685279</v>
      </c>
      <c r="J8063" s="19">
        <f>H8063/G8063</f>
        <v>0.0383647319045077</v>
      </c>
      <c r="K8063" t="s" s="21">
        <f>IF(J8063&lt;25%,"น้อยกว่า 25%",IF(J8063&gt;=25%,"มากกว่าหรือเท่ากับ 25%",IF(J8063&gt;=35%,"มากกว่าหรือเท่ากับ 35%")))</f>
        <v>18</v>
      </c>
    </row>
    <row r="8064" s="7" customFormat="1" ht="19.15" customHeight="1">
      <c r="A8064" t="s" s="16">
        <v>8205</v>
      </c>
      <c r="B8064" s="17">
        <v>1</v>
      </c>
      <c r="C8064" s="17">
        <v>7</v>
      </c>
      <c r="D8064" t="s" s="16">
        <v>8211</v>
      </c>
      <c r="E8064" t="s" s="16">
        <v>17</v>
      </c>
      <c r="F8064" s="37">
        <v>5149</v>
      </c>
      <c r="G8064" s="17">
        <v>5259</v>
      </c>
      <c r="H8064" s="18">
        <f>SUM(G8064-F8064)</f>
        <v>110</v>
      </c>
      <c r="I8064" s="19">
        <f>H8064/F8064</f>
        <v>0.0213633715284521</v>
      </c>
      <c r="J8064" s="19">
        <f>H8064/G8064</f>
        <v>0.0209165240540027</v>
      </c>
      <c r="K8064" t="s" s="21">
        <f>IF(J8064&lt;25%,"น้อยกว่า 25%",IF(J8064&gt;=25%,"มากกว่าหรือเท่ากับ 25%",IF(J8064&gt;=35%,"มากกว่าหรือเท่ากับ 35%")))</f>
        <v>18</v>
      </c>
    </row>
    <row r="8065" s="7" customFormat="1" ht="19.15" customHeight="1">
      <c r="A8065" t="s" s="16">
        <v>8205</v>
      </c>
      <c r="B8065" s="17">
        <v>1</v>
      </c>
      <c r="C8065" s="17">
        <v>2</v>
      </c>
      <c r="D8065" t="s" s="16">
        <v>8212</v>
      </c>
      <c r="E8065" t="s" s="16">
        <v>28</v>
      </c>
      <c r="F8065" s="37">
        <v>2392</v>
      </c>
      <c r="G8065" s="17">
        <v>2581</v>
      </c>
      <c r="H8065" s="18">
        <f>SUM(G8065-F8065)</f>
        <v>189</v>
      </c>
      <c r="I8065" s="19">
        <f>H8065/F8065</f>
        <v>0.07901337792642139</v>
      </c>
      <c r="J8065" s="19">
        <f>H8065/G8065</f>
        <v>0.0732274312282061</v>
      </c>
      <c r="K8065" t="s" s="21">
        <f>IF(J8065&lt;25%,"น้อยกว่า 25%",IF(J8065&gt;=25%,"มากกว่าหรือเท่ากับ 25%",IF(J8065&gt;=35%,"มากกว่าหรือเท่ากับ 35%")))</f>
        <v>18</v>
      </c>
    </row>
    <row r="8066" s="7" customFormat="1" ht="19.15" customHeight="1">
      <c r="A8066" t="s" s="16">
        <v>8205</v>
      </c>
      <c r="B8066" s="17">
        <v>1</v>
      </c>
      <c r="C8066" s="17">
        <v>8</v>
      </c>
      <c r="D8066" t="s" s="16">
        <v>8213</v>
      </c>
      <c r="E8066" t="s" s="16">
        <v>34</v>
      </c>
      <c r="F8066" s="37">
        <v>807</v>
      </c>
      <c r="G8066" s="17">
        <v>822</v>
      </c>
      <c r="H8066" s="18">
        <f>SUM(G8066-F8066)</f>
        <v>15</v>
      </c>
      <c r="I8066" s="19">
        <f>H8066/F8066</f>
        <v>0.0185873605947955</v>
      </c>
      <c r="J8066" s="19">
        <f>H8066/G8066</f>
        <v>0.0182481751824818</v>
      </c>
      <c r="K8066" t="s" s="21">
        <f>IF(J8066&lt;25%,"น้อยกว่า 25%",IF(J8066&gt;=25%,"มากกว่าหรือเท่ากับ 25%",IF(J8066&gt;=35%,"มากกว่าหรือเท่ากับ 35%")))</f>
        <v>18</v>
      </c>
    </row>
    <row r="8067" s="7" customFormat="1" ht="19.15" customHeight="1">
      <c r="A8067" t="s" s="16">
        <v>8205</v>
      </c>
      <c r="B8067" s="17">
        <v>1</v>
      </c>
      <c r="C8067" s="17">
        <v>24</v>
      </c>
      <c r="D8067" t="s" s="16">
        <v>8214</v>
      </c>
      <c r="E8067" t="s" s="16">
        <v>237</v>
      </c>
      <c r="F8067" s="37">
        <v>768</v>
      </c>
      <c r="G8067" s="17">
        <v>808</v>
      </c>
      <c r="H8067" s="18">
        <f>SUM(G8067-F8067)</f>
        <v>40</v>
      </c>
      <c r="I8067" s="19">
        <f>H8067/F8067</f>
        <v>0.0520833333333333</v>
      </c>
      <c r="J8067" s="19">
        <f>H8067/G8067</f>
        <v>0.0495049504950495</v>
      </c>
      <c r="K8067" t="s" s="21">
        <f>IF(J8067&lt;25%,"น้อยกว่า 25%",IF(J8067&gt;=25%,"มากกว่าหรือเท่ากับ 25%",IF(J8067&gt;=35%,"มากกว่าหรือเท่ากับ 35%")))</f>
        <v>18</v>
      </c>
    </row>
    <row r="8068" s="7" customFormat="1" ht="19.15" customHeight="1">
      <c r="A8068" t="s" s="16">
        <v>8205</v>
      </c>
      <c r="B8068" s="17">
        <v>1</v>
      </c>
      <c r="C8068" s="17">
        <v>21</v>
      </c>
      <c r="D8068" t="s" s="16">
        <v>8215</v>
      </c>
      <c r="E8068" t="s" s="16">
        <v>44</v>
      </c>
      <c r="F8068" s="37">
        <v>592</v>
      </c>
      <c r="G8068" s="17">
        <v>617</v>
      </c>
      <c r="H8068" s="18">
        <f>SUM(G8068-F8068)</f>
        <v>25</v>
      </c>
      <c r="I8068" s="19">
        <f>H8068/F8068</f>
        <v>0.0422297297297297</v>
      </c>
      <c r="J8068" s="19">
        <f>H8068/G8068</f>
        <v>0.0405186385737439</v>
      </c>
      <c r="K8068" t="s" s="21">
        <f>IF(J8068&lt;25%,"น้อยกว่า 25%",IF(J8068&gt;=25%,"มากกว่าหรือเท่ากับ 25%",IF(J8068&gt;=35%,"มากกว่าหรือเท่ากับ 35%")))</f>
        <v>18</v>
      </c>
    </row>
    <row r="8069" s="7" customFormat="1" ht="19.15" customHeight="1">
      <c r="A8069" t="s" s="16">
        <v>8205</v>
      </c>
      <c r="B8069" s="17">
        <v>1</v>
      </c>
      <c r="C8069" s="17">
        <v>5</v>
      </c>
      <c r="D8069" t="s" s="16">
        <v>8216</v>
      </c>
      <c r="E8069" t="s" s="16">
        <v>42</v>
      </c>
      <c r="F8069" s="37">
        <v>562</v>
      </c>
      <c r="G8069" s="17">
        <v>590</v>
      </c>
      <c r="H8069" s="18">
        <f>SUM(G8069-F8069)</f>
        <v>28</v>
      </c>
      <c r="I8069" s="19">
        <f>H8069/F8069</f>
        <v>0.0498220640569395</v>
      </c>
      <c r="J8069" s="19">
        <f>H8069/G8069</f>
        <v>0.0474576271186441</v>
      </c>
      <c r="K8069" t="s" s="21">
        <f>IF(J8069&lt;25%,"น้อยกว่า 25%",IF(J8069&gt;=25%,"มากกว่าหรือเท่ากับ 25%",IF(J8069&gt;=35%,"มากกว่าหรือเท่ากับ 35%")))</f>
        <v>18</v>
      </c>
    </row>
    <row r="8070" s="7" customFormat="1" ht="19.15" customHeight="1">
      <c r="A8070" t="s" s="16">
        <v>8205</v>
      </c>
      <c r="B8070" s="17">
        <v>1</v>
      </c>
      <c r="C8070" s="17">
        <v>10</v>
      </c>
      <c r="D8070" t="s" s="16">
        <v>8217</v>
      </c>
      <c r="E8070" t="s" s="16">
        <v>30</v>
      </c>
      <c r="F8070" s="37">
        <v>518</v>
      </c>
      <c r="G8070" s="17">
        <v>525</v>
      </c>
      <c r="H8070" s="18">
        <f>SUM(G8070-F8070)</f>
        <v>7</v>
      </c>
      <c r="I8070" s="19">
        <f>H8070/F8070</f>
        <v>0.0135135135135135</v>
      </c>
      <c r="J8070" s="19">
        <f>H8070/G8070</f>
        <v>0.0133333333333333</v>
      </c>
      <c r="K8070" t="s" s="21">
        <f>IF(J8070&lt;25%,"น้อยกว่า 25%",IF(J8070&gt;=25%,"มากกว่าหรือเท่ากับ 25%",IF(J8070&gt;=35%,"มากกว่าหรือเท่ากับ 35%")))</f>
        <v>18</v>
      </c>
    </row>
    <row r="8071" s="7" customFormat="1" ht="19.15" customHeight="1">
      <c r="A8071" t="s" s="16">
        <v>8205</v>
      </c>
      <c r="B8071" s="17">
        <v>1</v>
      </c>
      <c r="C8071" s="17">
        <v>32</v>
      </c>
      <c r="D8071" t="s" s="16">
        <v>8218</v>
      </c>
      <c r="E8071" t="s" s="16">
        <v>153</v>
      </c>
      <c r="F8071" s="37">
        <v>448</v>
      </c>
      <c r="G8071" s="17">
        <v>458</v>
      </c>
      <c r="H8071" s="18">
        <f>SUM(G8071-F8071)</f>
        <v>10</v>
      </c>
      <c r="I8071" s="19">
        <f>H8071/F8071</f>
        <v>0.0223214285714286</v>
      </c>
      <c r="J8071" s="19">
        <f>H8071/G8071</f>
        <v>0.0218340611353712</v>
      </c>
      <c r="K8071" t="s" s="21">
        <f>IF(J8071&lt;25%,"น้อยกว่า 25%",IF(J8071&gt;=25%,"มากกว่าหรือเท่ากับ 25%",IF(J8071&gt;=35%,"มากกว่าหรือเท่ากับ 35%")))</f>
        <v>18</v>
      </c>
    </row>
    <row r="8072" s="7" customFormat="1" ht="19.15" customHeight="1">
      <c r="A8072" t="s" s="16">
        <v>8205</v>
      </c>
      <c r="B8072" s="17">
        <v>1</v>
      </c>
      <c r="C8072" s="17">
        <v>17</v>
      </c>
      <c r="D8072" t="s" s="16">
        <v>8219</v>
      </c>
      <c r="E8072" t="s" s="16">
        <v>38</v>
      </c>
      <c r="F8072" s="37">
        <v>429</v>
      </c>
      <c r="G8072" s="17">
        <v>434</v>
      </c>
      <c r="H8072" s="18">
        <f>SUM(G8072-F8072)</f>
        <v>5</v>
      </c>
      <c r="I8072" s="19">
        <f>H8072/F8072</f>
        <v>0.0116550116550117</v>
      </c>
      <c r="J8072" s="19">
        <f>H8072/G8072</f>
        <v>0.0115207373271889</v>
      </c>
      <c r="K8072" t="s" s="21">
        <f>IF(J8072&lt;25%,"น้อยกว่า 25%",IF(J8072&gt;=25%,"มากกว่าหรือเท่ากับ 25%",IF(J8072&gt;=35%,"มากกว่าหรือเท่ากับ 35%")))</f>
        <v>18</v>
      </c>
    </row>
    <row r="8073" s="7" customFormat="1" ht="19.15" customHeight="1">
      <c r="A8073" t="s" s="16">
        <v>8205</v>
      </c>
      <c r="B8073" s="17">
        <v>1</v>
      </c>
      <c r="C8073" s="17">
        <v>13</v>
      </c>
      <c r="D8073" t="s" s="16">
        <v>8220</v>
      </c>
      <c r="E8073" t="s" s="16">
        <v>36</v>
      </c>
      <c r="F8073" s="37">
        <v>339</v>
      </c>
      <c r="G8073" s="17">
        <v>366</v>
      </c>
      <c r="H8073" s="18">
        <f>SUM(G8073-F8073)</f>
        <v>27</v>
      </c>
      <c r="I8073" s="19">
        <f>H8073/F8073</f>
        <v>0.079646017699115</v>
      </c>
      <c r="J8073" s="19">
        <f>H8073/G8073</f>
        <v>0.0737704918032787</v>
      </c>
      <c r="K8073" t="s" s="21">
        <f>IF(J8073&lt;25%,"น้อยกว่า 25%",IF(J8073&gt;=25%,"มากกว่าหรือเท่ากับ 25%",IF(J8073&gt;=35%,"มากกว่าหรือเท่ากับ 35%")))</f>
        <v>18</v>
      </c>
    </row>
    <row r="8074" s="7" customFormat="1" ht="19.15" customHeight="1">
      <c r="A8074" t="s" s="16">
        <v>8205</v>
      </c>
      <c r="B8074" s="17">
        <v>1</v>
      </c>
      <c r="C8074" s="17">
        <v>11</v>
      </c>
      <c r="D8074" t="s" s="16">
        <v>8221</v>
      </c>
      <c r="E8074" t="s" s="16">
        <v>24</v>
      </c>
      <c r="F8074" s="37">
        <v>309</v>
      </c>
      <c r="G8074" s="17">
        <v>319</v>
      </c>
      <c r="H8074" s="18">
        <f>SUM(G8074-F8074)</f>
        <v>10</v>
      </c>
      <c r="I8074" s="19">
        <f>H8074/F8074</f>
        <v>0.0323624595469256</v>
      </c>
      <c r="J8074" s="19">
        <f>H8074/G8074</f>
        <v>0.0313479623824451</v>
      </c>
      <c r="K8074" t="s" s="21">
        <f>IF(J8074&lt;25%,"น้อยกว่า 25%",IF(J8074&gt;=25%,"มากกว่าหรือเท่ากับ 25%",IF(J8074&gt;=35%,"มากกว่าหรือเท่ากับ 35%")))</f>
        <v>18</v>
      </c>
    </row>
    <row r="8075" s="7" customFormat="1" ht="19.15" customHeight="1">
      <c r="A8075" t="s" s="16">
        <v>8205</v>
      </c>
      <c r="B8075" s="17">
        <v>1</v>
      </c>
      <c r="C8075" s="17">
        <v>26</v>
      </c>
      <c r="D8075" t="s" s="16">
        <v>8222</v>
      </c>
      <c r="E8075" t="s" s="16">
        <v>72</v>
      </c>
      <c r="F8075" s="37">
        <v>278</v>
      </c>
      <c r="G8075" s="17">
        <v>283</v>
      </c>
      <c r="H8075" s="18">
        <f>SUM(G8075-F8075)</f>
        <v>5</v>
      </c>
      <c r="I8075" s="19">
        <f>H8075/F8075</f>
        <v>0.0179856115107914</v>
      </c>
      <c r="J8075" s="19">
        <f>H8075/G8075</f>
        <v>0.0176678445229682</v>
      </c>
      <c r="K8075" t="s" s="21">
        <f>IF(J8075&lt;25%,"น้อยกว่า 25%",IF(J8075&gt;=25%,"มากกว่าหรือเท่ากับ 25%",IF(J8075&gt;=35%,"มากกว่าหรือเท่ากับ 35%")))</f>
        <v>18</v>
      </c>
    </row>
    <row r="8076" s="7" customFormat="1" ht="19.15" customHeight="1">
      <c r="A8076" t="s" s="16">
        <v>8205</v>
      </c>
      <c r="B8076" s="17">
        <v>1</v>
      </c>
      <c r="C8076" s="17">
        <v>6</v>
      </c>
      <c r="D8076" t="s" s="16">
        <v>8223</v>
      </c>
      <c r="E8076" t="s" s="16">
        <v>101</v>
      </c>
      <c r="F8076" s="37">
        <v>226</v>
      </c>
      <c r="G8076" s="17">
        <v>229</v>
      </c>
      <c r="H8076" s="18">
        <f>SUM(G8076-F8076)</f>
        <v>3</v>
      </c>
      <c r="I8076" s="19">
        <f>H8076/F8076</f>
        <v>0.0132743362831858</v>
      </c>
      <c r="J8076" s="19">
        <f>H8076/G8076</f>
        <v>0.0131004366812227</v>
      </c>
      <c r="K8076" t="s" s="21">
        <f>IF(J8076&lt;25%,"น้อยกว่า 25%",IF(J8076&gt;=25%,"มากกว่าหรือเท่ากับ 25%",IF(J8076&gt;=35%,"มากกว่าหรือเท่ากับ 35%")))</f>
        <v>18</v>
      </c>
    </row>
    <row r="8077" s="7" customFormat="1" ht="19.15" customHeight="1">
      <c r="A8077" t="s" s="16">
        <v>8205</v>
      </c>
      <c r="B8077" s="17">
        <v>1</v>
      </c>
      <c r="C8077" s="17">
        <v>22</v>
      </c>
      <c r="D8077" t="s" s="16">
        <v>8224</v>
      </c>
      <c r="E8077" t="s" s="16">
        <v>179</v>
      </c>
      <c r="F8077" s="37">
        <v>196</v>
      </c>
      <c r="G8077" s="17">
        <v>204</v>
      </c>
      <c r="H8077" s="18">
        <f>SUM(G8077-F8077)</f>
        <v>8</v>
      </c>
      <c r="I8077" s="19">
        <f>H8077/F8077</f>
        <v>0.0408163265306122</v>
      </c>
      <c r="J8077" s="19">
        <f>H8077/G8077</f>
        <v>0.0392156862745098</v>
      </c>
      <c r="K8077" t="s" s="21">
        <f>IF(J8077&lt;25%,"น้อยกว่า 25%",IF(J8077&gt;=25%,"มากกว่าหรือเท่ากับ 25%",IF(J8077&gt;=35%,"มากกว่าหรือเท่ากับ 35%")))</f>
        <v>18</v>
      </c>
    </row>
    <row r="8078" s="7" customFormat="1" ht="19.15" customHeight="1">
      <c r="A8078" t="s" s="16">
        <v>8205</v>
      </c>
      <c r="B8078" s="17">
        <v>1</v>
      </c>
      <c r="C8078" s="17">
        <v>14</v>
      </c>
      <c r="D8078" t="s" s="16">
        <v>8225</v>
      </c>
      <c r="E8078" t="s" s="16">
        <v>76</v>
      </c>
      <c r="F8078" s="37">
        <v>192</v>
      </c>
      <c r="G8078" s="17">
        <v>197</v>
      </c>
      <c r="H8078" s="18">
        <f>SUM(G8078-F8078)</f>
        <v>5</v>
      </c>
      <c r="I8078" s="19">
        <f>H8078/F8078</f>
        <v>0.0260416666666667</v>
      </c>
      <c r="J8078" s="19">
        <f>H8078/G8078</f>
        <v>0.0253807106598985</v>
      </c>
      <c r="K8078" t="s" s="21">
        <f>IF(J8078&lt;25%,"น้อยกว่า 25%",IF(J8078&gt;=25%,"มากกว่าหรือเท่ากับ 25%",IF(J8078&gt;=35%,"มากกว่าหรือเท่ากับ 35%")))</f>
        <v>18</v>
      </c>
    </row>
    <row r="8079" s="7" customFormat="1" ht="19.15" customHeight="1">
      <c r="A8079" t="s" s="16">
        <v>8205</v>
      </c>
      <c r="B8079" s="17">
        <v>1</v>
      </c>
      <c r="C8079" s="17">
        <v>36</v>
      </c>
      <c r="D8079" t="s" s="16">
        <v>8226</v>
      </c>
      <c r="E8079" t="s" s="16">
        <v>1716</v>
      </c>
      <c r="F8079" s="37">
        <v>120</v>
      </c>
      <c r="G8079" s="17">
        <v>120</v>
      </c>
      <c r="H8079" s="18">
        <f>SUM(G8079-F8079)</f>
        <v>0</v>
      </c>
      <c r="I8079" s="19">
        <f>H8079/F8079</f>
        <v>0</v>
      </c>
      <c r="J8079" s="19">
        <f>H8079/G8079</f>
        <v>0</v>
      </c>
      <c r="K8079" t="s" s="21">
        <f>IF(J8079&lt;25%,"น้อยกว่า 25%",IF(J8079&gt;=25%,"มากกว่าหรือเท่ากับ 25%",IF(J8079&gt;=35%,"มากกว่าหรือเท่ากับ 35%")))</f>
        <v>18</v>
      </c>
    </row>
    <row r="8080" s="7" customFormat="1" ht="19.15" customHeight="1">
      <c r="A8080" t="s" s="16">
        <v>8205</v>
      </c>
      <c r="B8080" s="17">
        <v>1</v>
      </c>
      <c r="C8080" s="17">
        <v>29</v>
      </c>
      <c r="D8080" t="s" s="16">
        <v>8227</v>
      </c>
      <c r="E8080" t="s" s="16">
        <v>52</v>
      </c>
      <c r="F8080" s="37">
        <v>114</v>
      </c>
      <c r="G8080" s="17">
        <v>115</v>
      </c>
      <c r="H8080" s="18">
        <f>SUM(G8080-F8080)</f>
        <v>1</v>
      </c>
      <c r="I8080" s="19">
        <f>H8080/F8080</f>
        <v>0.0087719298245614</v>
      </c>
      <c r="J8080" s="19">
        <f>H8080/G8080</f>
        <v>0.00869565217391304</v>
      </c>
      <c r="K8080" t="s" s="21">
        <f>IF(J8080&lt;25%,"น้อยกว่า 25%",IF(J8080&gt;=25%,"มากกว่าหรือเท่ากับ 25%",IF(J8080&gt;=35%,"มากกว่าหรือเท่ากับ 35%")))</f>
        <v>18</v>
      </c>
    </row>
    <row r="8081" s="7" customFormat="1" ht="19.15" customHeight="1">
      <c r="A8081" t="s" s="16">
        <v>8205</v>
      </c>
      <c r="B8081" s="17">
        <v>1</v>
      </c>
      <c r="C8081" s="17">
        <v>16</v>
      </c>
      <c r="D8081" t="s" s="16">
        <v>8228</v>
      </c>
      <c r="E8081" t="s" s="16">
        <v>66</v>
      </c>
      <c r="F8081" s="37">
        <v>111</v>
      </c>
      <c r="G8081" s="17">
        <v>113</v>
      </c>
      <c r="H8081" s="18">
        <f>SUM(G8081-F8081)</f>
        <v>2</v>
      </c>
      <c r="I8081" s="19">
        <f>H8081/F8081</f>
        <v>0.018018018018018</v>
      </c>
      <c r="J8081" s="19">
        <f>H8081/G8081</f>
        <v>0.0176991150442478</v>
      </c>
      <c r="K8081" t="s" s="21">
        <f>IF(J8081&lt;25%,"น้อยกว่า 25%",IF(J8081&gt;=25%,"มากกว่าหรือเท่ากับ 25%",IF(J8081&gt;=35%,"มากกว่าหรือเท่ากับ 35%")))</f>
        <v>18</v>
      </c>
    </row>
    <row r="8082" s="7" customFormat="1" ht="19.15" customHeight="1">
      <c r="A8082" t="s" s="16">
        <v>8205</v>
      </c>
      <c r="B8082" s="17">
        <v>1</v>
      </c>
      <c r="C8082" s="17">
        <v>27</v>
      </c>
      <c r="D8082" t="s" s="16">
        <v>8229</v>
      </c>
      <c r="E8082" t="s" s="16">
        <v>281</v>
      </c>
      <c r="F8082" s="37">
        <v>93</v>
      </c>
      <c r="G8082" s="17">
        <v>95</v>
      </c>
      <c r="H8082" s="18">
        <f>SUM(G8082-F8082)</f>
        <v>2</v>
      </c>
      <c r="I8082" s="19">
        <f>H8082/F8082</f>
        <v>0.021505376344086</v>
      </c>
      <c r="J8082" s="19">
        <f>H8082/G8082</f>
        <v>0.0210526315789474</v>
      </c>
      <c r="K8082" t="s" s="21">
        <f>IF(J8082&lt;25%,"น้อยกว่า 25%",IF(J8082&gt;=25%,"มากกว่าหรือเท่ากับ 25%",IF(J8082&gt;=35%,"มากกว่าหรือเท่ากับ 35%")))</f>
        <v>18</v>
      </c>
    </row>
    <row r="8083" s="7" customFormat="1" ht="19.15" customHeight="1">
      <c r="A8083" t="s" s="16">
        <v>8205</v>
      </c>
      <c r="B8083" s="17">
        <v>1</v>
      </c>
      <c r="C8083" s="17">
        <v>20</v>
      </c>
      <c r="D8083" t="s" s="16">
        <v>8230</v>
      </c>
      <c r="E8083" t="s" s="16">
        <v>60</v>
      </c>
      <c r="F8083" s="37">
        <v>92</v>
      </c>
      <c r="G8083" s="17">
        <v>94</v>
      </c>
      <c r="H8083" s="18">
        <f>SUM(G8083-F8083)</f>
        <v>2</v>
      </c>
      <c r="I8083" s="19">
        <f>H8083/F8083</f>
        <v>0.0217391304347826</v>
      </c>
      <c r="J8083" s="19">
        <f>H8083/G8083</f>
        <v>0.0212765957446809</v>
      </c>
      <c r="K8083" t="s" s="21">
        <f>IF(J8083&lt;25%,"น้อยกว่า 25%",IF(J8083&gt;=25%,"มากกว่าหรือเท่ากับ 25%",IF(J8083&gt;=35%,"มากกว่าหรือเท่ากับ 35%")))</f>
        <v>18</v>
      </c>
    </row>
    <row r="8084" s="7" customFormat="1" ht="19.15" customHeight="1">
      <c r="A8084" t="s" s="16">
        <v>8205</v>
      </c>
      <c r="B8084" s="17">
        <v>1</v>
      </c>
      <c r="C8084" s="17">
        <v>25</v>
      </c>
      <c r="D8084" t="s" s="16">
        <v>8231</v>
      </c>
      <c r="E8084" t="s" s="16">
        <v>106</v>
      </c>
      <c r="F8084" s="37">
        <v>92</v>
      </c>
      <c r="G8084" s="17">
        <v>94</v>
      </c>
      <c r="H8084" s="18">
        <f>SUM(G8084-F8084)</f>
        <v>2</v>
      </c>
      <c r="I8084" s="19">
        <f>H8084/F8084</f>
        <v>0.0217391304347826</v>
      </c>
      <c r="J8084" s="19">
        <f>H8084/G8084</f>
        <v>0.0212765957446809</v>
      </c>
      <c r="K8084" t="s" s="21">
        <f>IF(J8084&lt;25%,"น้อยกว่า 25%",IF(J8084&gt;=25%,"มากกว่าหรือเท่ากับ 25%",IF(J8084&gt;=35%,"มากกว่าหรือเท่ากับ 35%")))</f>
        <v>18</v>
      </c>
    </row>
    <row r="8085" s="7" customFormat="1" ht="19.15" customHeight="1">
      <c r="A8085" t="s" s="16">
        <v>8205</v>
      </c>
      <c r="B8085" s="17">
        <v>1</v>
      </c>
      <c r="C8085" s="17">
        <v>18</v>
      </c>
      <c r="D8085" t="s" s="16">
        <v>8232</v>
      </c>
      <c r="E8085" t="s" s="16">
        <v>48</v>
      </c>
      <c r="F8085" s="37">
        <v>86</v>
      </c>
      <c r="G8085" s="17">
        <v>88</v>
      </c>
      <c r="H8085" s="18">
        <f>SUM(G8085-F8085)</f>
        <v>2</v>
      </c>
      <c r="I8085" s="19">
        <f>H8085/F8085</f>
        <v>0.0232558139534884</v>
      </c>
      <c r="J8085" s="19">
        <f>H8085/G8085</f>
        <v>0.0227272727272727</v>
      </c>
      <c r="K8085" t="s" s="21">
        <f>IF(J8085&lt;25%,"น้อยกว่า 25%",IF(J8085&gt;=25%,"มากกว่าหรือเท่ากับ 25%",IF(J8085&gt;=35%,"มากกว่าหรือเท่ากับ 35%")))</f>
        <v>18</v>
      </c>
    </row>
    <row r="8086" s="7" customFormat="1" ht="19.15" customHeight="1">
      <c r="A8086" t="s" s="16">
        <v>8205</v>
      </c>
      <c r="B8086" s="17">
        <v>1</v>
      </c>
      <c r="C8086" s="17">
        <v>28</v>
      </c>
      <c r="D8086" t="s" s="16">
        <v>8233</v>
      </c>
      <c r="E8086" t="s" s="16">
        <v>3198</v>
      </c>
      <c r="F8086" s="37">
        <v>75</v>
      </c>
      <c r="G8086" s="17">
        <v>75</v>
      </c>
      <c r="H8086" s="18">
        <f>SUM(G8086-F8086)</f>
        <v>0</v>
      </c>
      <c r="I8086" s="19">
        <f>H8086/F8086</f>
        <v>0</v>
      </c>
      <c r="J8086" s="19">
        <f>H8086/G8086</f>
        <v>0</v>
      </c>
      <c r="K8086" t="s" s="21">
        <f>IF(J8086&lt;25%,"น้อยกว่า 25%",IF(J8086&gt;=25%,"มากกว่าหรือเท่ากับ 25%",IF(J8086&gt;=35%,"มากกว่าหรือเท่ากับ 35%")))</f>
        <v>18</v>
      </c>
    </row>
    <row r="8087" s="7" customFormat="1" ht="19.15" customHeight="1">
      <c r="A8087" t="s" s="16">
        <v>8205</v>
      </c>
      <c r="B8087" s="17">
        <v>1</v>
      </c>
      <c r="C8087" s="17">
        <v>19</v>
      </c>
      <c r="D8087" t="s" s="16">
        <v>8234</v>
      </c>
      <c r="E8087" t="s" s="16">
        <v>54</v>
      </c>
      <c r="F8087" s="37">
        <v>56</v>
      </c>
      <c r="G8087" s="17">
        <v>57</v>
      </c>
      <c r="H8087" s="18">
        <f>SUM(G8087-F8087)</f>
        <v>1</v>
      </c>
      <c r="I8087" s="19">
        <f>H8087/F8087</f>
        <v>0.0178571428571429</v>
      </c>
      <c r="J8087" s="19">
        <f>H8087/G8087</f>
        <v>0.0175438596491228</v>
      </c>
      <c r="K8087" t="s" s="21">
        <f>IF(J8087&lt;25%,"น้อยกว่า 25%",IF(J8087&gt;=25%,"มากกว่าหรือเท่ากับ 25%",IF(J8087&gt;=35%,"มากกว่าหรือเท่ากับ 35%")))</f>
        <v>18</v>
      </c>
    </row>
    <row r="8088" s="7" customFormat="1" ht="19.15" customHeight="1">
      <c r="A8088" t="s" s="16">
        <v>8205</v>
      </c>
      <c r="B8088" s="17">
        <v>1</v>
      </c>
      <c r="C8088" s="17">
        <v>30</v>
      </c>
      <c r="D8088" t="s" s="16">
        <v>8235</v>
      </c>
      <c r="E8088" t="s" s="16">
        <v>248</v>
      </c>
      <c r="F8088" s="37">
        <v>49</v>
      </c>
      <c r="G8088" s="17">
        <v>57</v>
      </c>
      <c r="H8088" s="18">
        <f>SUM(G8088-F8088)</f>
        <v>8</v>
      </c>
      <c r="I8088" s="19">
        <f>H8088/F8088</f>
        <v>0.163265306122449</v>
      </c>
      <c r="J8088" s="19">
        <f>H8088/G8088</f>
        <v>0.140350877192982</v>
      </c>
      <c r="K8088" t="s" s="21">
        <f>IF(J8088&lt;25%,"น้อยกว่า 25%",IF(J8088&gt;=25%,"มากกว่าหรือเท่ากับ 25%",IF(J8088&gt;=35%,"มากกว่าหรือเท่ากับ 35%")))</f>
        <v>18</v>
      </c>
    </row>
    <row r="8089" s="7" customFormat="1" ht="19.15" customHeight="1">
      <c r="A8089" t="s" s="16">
        <v>8205</v>
      </c>
      <c r="B8089" s="17">
        <v>1</v>
      </c>
      <c r="C8089" s="17">
        <v>15</v>
      </c>
      <c r="D8089" t="s" s="16">
        <v>8236</v>
      </c>
      <c r="E8089" t="s" s="16">
        <v>64</v>
      </c>
      <c r="F8089" s="37">
        <v>55</v>
      </c>
      <c r="G8089" s="17">
        <v>56</v>
      </c>
      <c r="H8089" s="18">
        <f>SUM(G8089-F8089)</f>
        <v>1</v>
      </c>
      <c r="I8089" s="19">
        <f>H8089/F8089</f>
        <v>0.0181818181818182</v>
      </c>
      <c r="J8089" s="19">
        <f>H8089/G8089</f>
        <v>0.0178571428571429</v>
      </c>
      <c r="K8089" t="s" s="21">
        <f>IF(J8089&lt;25%,"น้อยกว่า 25%",IF(J8089&gt;=25%,"มากกว่าหรือเท่ากับ 25%",IF(J8089&gt;=35%,"มากกว่าหรือเท่ากับ 35%")))</f>
        <v>18</v>
      </c>
    </row>
    <row r="8090" s="7" customFormat="1" ht="19.15" customHeight="1">
      <c r="A8090" t="s" s="16">
        <v>8205</v>
      </c>
      <c r="B8090" s="17">
        <v>1</v>
      </c>
      <c r="C8090" s="17">
        <v>33</v>
      </c>
      <c r="D8090" t="s" s="16">
        <v>8237</v>
      </c>
      <c r="E8090" t="s" s="16">
        <v>1427</v>
      </c>
      <c r="F8090" s="37">
        <v>49</v>
      </c>
      <c r="G8090" s="17">
        <v>51</v>
      </c>
      <c r="H8090" s="18">
        <f>SUM(G8090-F8090)</f>
        <v>2</v>
      </c>
      <c r="I8090" s="19">
        <f>H8090/F8090</f>
        <v>0.0408163265306122</v>
      </c>
      <c r="J8090" s="19">
        <f>H8090/G8090</f>
        <v>0.0392156862745098</v>
      </c>
      <c r="K8090" t="s" s="21">
        <f>IF(J8090&lt;25%,"น้อยกว่า 25%",IF(J8090&gt;=25%,"มากกว่าหรือเท่ากับ 25%",IF(J8090&gt;=35%,"มากกว่าหรือเท่ากับ 35%")))</f>
        <v>18</v>
      </c>
    </row>
    <row r="8091" s="7" customFormat="1" ht="19.15" customHeight="1">
      <c r="A8091" t="s" s="16">
        <v>8205</v>
      </c>
      <c r="B8091" s="17">
        <v>1</v>
      </c>
      <c r="C8091" s="17">
        <v>34</v>
      </c>
      <c r="D8091" t="s" s="16">
        <v>8238</v>
      </c>
      <c r="E8091" t="s" s="16">
        <v>32</v>
      </c>
      <c r="F8091" s="37">
        <v>39</v>
      </c>
      <c r="G8091" s="17">
        <v>39</v>
      </c>
      <c r="H8091" s="18">
        <f>SUM(G8091-F8091)</f>
        <v>0</v>
      </c>
      <c r="I8091" s="19">
        <f>H8091/F8091</f>
        <v>0</v>
      </c>
      <c r="J8091" s="19">
        <f>H8091/G8091</f>
        <v>0</v>
      </c>
      <c r="K8091" t="s" s="21">
        <f>IF(J8091&lt;25%,"น้อยกว่า 25%",IF(J8091&gt;=25%,"มากกว่าหรือเท่ากับ 25%",IF(J8091&gt;=35%,"มากกว่าหรือเท่ากับ 35%")))</f>
        <v>18</v>
      </c>
    </row>
    <row r="8092" s="7" customFormat="1" ht="19.15" customHeight="1">
      <c r="A8092" t="s" s="16">
        <v>8205</v>
      </c>
      <c r="B8092" s="17">
        <v>1</v>
      </c>
      <c r="C8092" s="17">
        <v>31</v>
      </c>
      <c r="D8092" t="s" s="16">
        <v>8239</v>
      </c>
      <c r="E8092" t="s" s="16">
        <v>116</v>
      </c>
      <c r="F8092" s="37">
        <v>35</v>
      </c>
      <c r="G8092" s="17">
        <v>35</v>
      </c>
      <c r="H8092" s="18">
        <f>SUM(G8092-F8092)</f>
        <v>0</v>
      </c>
      <c r="I8092" s="19">
        <f>H8092/F8092</f>
        <v>0</v>
      </c>
      <c r="J8092" s="19">
        <f>H8092/G8092</f>
        <v>0</v>
      </c>
      <c r="K8092" t="s" s="21">
        <f>IF(J8092&lt;25%,"น้อยกว่า 25%",IF(J8092&gt;=25%,"มากกว่าหรือเท่ากับ 25%",IF(J8092&gt;=35%,"มากกว่าหรือเท่ากับ 35%")))</f>
        <v>18</v>
      </c>
    </row>
    <row r="8093" s="7" customFormat="1" ht="19.15" customHeight="1">
      <c r="A8093" t="s" s="16">
        <v>8205</v>
      </c>
      <c r="B8093" s="17">
        <v>1</v>
      </c>
      <c r="C8093" s="17">
        <v>35</v>
      </c>
      <c r="D8093" t="s" s="16">
        <v>8240</v>
      </c>
      <c r="E8093" t="s" s="16">
        <v>103</v>
      </c>
      <c r="F8093" s="37">
        <v>26</v>
      </c>
      <c r="G8093" s="17">
        <v>26</v>
      </c>
      <c r="H8093" s="18">
        <f>SUM(G8093-F8093)</f>
        <v>0</v>
      </c>
      <c r="I8093" s="19">
        <f>H8093/F8093</f>
        <v>0</v>
      </c>
      <c r="J8093" s="19">
        <f>H8093/G8093</f>
        <v>0</v>
      </c>
      <c r="K8093" t="s" s="21">
        <f>IF(J8093&lt;25%,"น้อยกว่า 25%",IF(J8093&gt;=25%,"มากกว่าหรือเท่ากับ 25%",IF(J8093&gt;=35%,"มากกว่าหรือเท่ากับ 35%")))</f>
        <v>18</v>
      </c>
    </row>
    <row r="8094" s="7" customFormat="1" ht="19.15" customHeight="1">
      <c r="A8094" t="s" s="16">
        <v>8205</v>
      </c>
      <c r="B8094" s="17">
        <v>1</v>
      </c>
      <c r="C8094" s="17">
        <v>3</v>
      </c>
      <c r="D8094" t="s" s="16">
        <v>8241</v>
      </c>
      <c r="E8094" t="s" s="16">
        <v>380</v>
      </c>
      <c r="F8094" s="37">
        <v>0</v>
      </c>
      <c r="G8094" s="17">
        <v>0</v>
      </c>
      <c r="H8094" s="18">
        <f>SUM(G8094-F8094)</f>
        <v>0</v>
      </c>
      <c r="I8094" s="19">
        <f>H8094/F8094</f>
      </c>
      <c r="J8094" s="19">
        <f>H8094/G8094</f>
      </c>
      <c r="K8094" s="24">
        <f>IF(J8094&lt;25%,"น้อยกว่า 25%",IF(J8094&gt;=25%,"มากกว่าหรือเท่ากับ 25%",IF(J8094&gt;=35%,"มากกว่าหรือเท่ากับ 35%")))</f>
      </c>
    </row>
    <row r="8095" s="7" customFormat="1" ht="19.15" customHeight="1">
      <c r="A8095" t="s" s="16">
        <v>8205</v>
      </c>
      <c r="B8095" s="17">
        <v>1</v>
      </c>
      <c r="C8095" s="17">
        <v>23</v>
      </c>
      <c r="D8095" t="s" s="16">
        <v>8242</v>
      </c>
      <c r="E8095" t="s" s="16">
        <v>62</v>
      </c>
      <c r="F8095" s="37">
        <v>0</v>
      </c>
      <c r="G8095" s="17">
        <v>0</v>
      </c>
      <c r="H8095" s="18">
        <f>SUM(G8095-F8095)</f>
        <v>0</v>
      </c>
      <c r="I8095" s="19">
        <f>H8095/F8095</f>
      </c>
      <c r="J8095" s="19">
        <f>H8095/G8095</f>
      </c>
      <c r="K8095" s="24">
        <f>IF(J8095&lt;25%,"น้อยกว่า 25%",IF(J8095&gt;=25%,"มากกว่าหรือเท่ากับ 25%",IF(J8095&gt;=35%,"มากกว่าหรือเท่ากับ 35%")))</f>
      </c>
    </row>
    <row r="8096" s="7" customFormat="1" ht="19.15" customHeight="1">
      <c r="A8096" t="s" s="16">
        <v>8205</v>
      </c>
      <c r="B8096" s="17">
        <v>2</v>
      </c>
      <c r="C8096" s="17">
        <v>11</v>
      </c>
      <c r="D8096" t="s" s="16">
        <v>8243</v>
      </c>
      <c r="E8096" t="s" s="16">
        <v>84</v>
      </c>
      <c r="F8096" s="37">
        <v>52703</v>
      </c>
      <c r="G8096" s="17">
        <v>55514</v>
      </c>
      <c r="H8096" s="18">
        <f>SUM(G8096-F8096)</f>
        <v>2811</v>
      </c>
      <c r="I8096" s="19">
        <f>H8096/F8096</f>
        <v>0.0533366222036696</v>
      </c>
      <c r="J8096" s="19">
        <f>H8096/G8096</f>
        <v>0.050635875634975</v>
      </c>
      <c r="K8096" t="s" s="21">
        <f>IF(J8096&lt;25%,"น้อยกว่า 25%",IF(J8096&gt;=25%,"มากกว่าหรือเท่ากับ 25%",IF(J8096&gt;=35%,"มากกว่าหรือเท่ากับ 35%")))</f>
        <v>18</v>
      </c>
    </row>
    <row r="8097" s="7" customFormat="1" ht="19.15" customHeight="1">
      <c r="A8097" t="s" s="16">
        <v>8205</v>
      </c>
      <c r="B8097" s="17">
        <v>2</v>
      </c>
      <c r="C8097" s="17">
        <v>9</v>
      </c>
      <c r="D8097" t="s" s="16">
        <v>8244</v>
      </c>
      <c r="E8097" t="s" s="16">
        <v>20</v>
      </c>
      <c r="F8097" s="37">
        <v>29768</v>
      </c>
      <c r="G8097" s="17">
        <v>31105</v>
      </c>
      <c r="H8097" s="18">
        <f>SUM(G8097-F8097)</f>
        <v>1337</v>
      </c>
      <c r="I8097" s="19">
        <f>H8097/F8097</f>
        <v>0.0449140016124698</v>
      </c>
      <c r="J8097" s="19">
        <f>H8097/G8097</f>
        <v>0.0429834431763382</v>
      </c>
      <c r="K8097" t="s" s="21">
        <f>IF(J8097&lt;25%,"น้อยกว่า 25%",IF(J8097&gt;=25%,"มากกว่าหรือเท่ากับ 25%",IF(J8097&gt;=35%,"มากกว่าหรือเท่ากับ 35%")))</f>
        <v>18</v>
      </c>
    </row>
    <row r="8098" s="7" customFormat="1" ht="19.15" customHeight="1">
      <c r="A8098" t="s" s="16">
        <v>8205</v>
      </c>
      <c r="B8098" s="17">
        <v>2</v>
      </c>
      <c r="C8098" s="17">
        <v>5</v>
      </c>
      <c r="D8098" t="s" s="16">
        <v>8245</v>
      </c>
      <c r="E8098" t="s" s="16">
        <v>22</v>
      </c>
      <c r="F8098" s="37">
        <v>12626</v>
      </c>
      <c r="G8098" s="17">
        <v>13271</v>
      </c>
      <c r="H8098" s="18">
        <f>SUM(G8098-F8098)</f>
        <v>645</v>
      </c>
      <c r="I8098" s="19">
        <f>H8098/F8098</f>
        <v>0.0510850625693014</v>
      </c>
      <c r="J8098" s="19">
        <f>H8098/G8098</f>
        <v>0.048602215356793</v>
      </c>
      <c r="K8098" t="s" s="21">
        <f>IF(J8098&lt;25%,"น้อยกว่า 25%",IF(J8098&gt;=25%,"มากกว่าหรือเท่ากับ 25%",IF(J8098&gt;=35%,"มากกว่าหรือเท่ากับ 35%")))</f>
        <v>18</v>
      </c>
    </row>
    <row r="8099" s="7" customFormat="1" ht="19.15" customHeight="1">
      <c r="A8099" t="s" s="16">
        <v>8205</v>
      </c>
      <c r="B8099" s="17">
        <v>2</v>
      </c>
      <c r="C8099" s="17">
        <v>14</v>
      </c>
      <c r="D8099" t="s" s="16">
        <v>8246</v>
      </c>
      <c r="E8099" t="s" s="16">
        <v>17</v>
      </c>
      <c r="F8099" s="37">
        <v>2352</v>
      </c>
      <c r="G8099" s="17">
        <v>2433</v>
      </c>
      <c r="H8099" s="18">
        <f>SUM(G8099-F8099)</f>
        <v>81</v>
      </c>
      <c r="I8099" s="19">
        <f>H8099/F8099</f>
        <v>0.0344387755102041</v>
      </c>
      <c r="J8099" s="19">
        <f>H8099/G8099</f>
        <v>0.0332922318125771</v>
      </c>
      <c r="K8099" t="s" s="21">
        <f>IF(J8099&lt;25%,"น้อยกว่า 25%",IF(J8099&gt;=25%,"มากกว่าหรือเท่ากับ 25%",IF(J8099&gt;=35%,"มากกว่าหรือเท่ากับ 35%")))</f>
        <v>18</v>
      </c>
    </row>
    <row r="8100" s="7" customFormat="1" ht="19.15" customHeight="1">
      <c r="A8100" t="s" s="16">
        <v>8205</v>
      </c>
      <c r="B8100" s="17">
        <v>2</v>
      </c>
      <c r="C8100" s="17">
        <v>15</v>
      </c>
      <c r="D8100" t="s" s="16">
        <v>8247</v>
      </c>
      <c r="E8100" t="s" s="16">
        <v>28</v>
      </c>
      <c r="F8100" s="37">
        <v>1841</v>
      </c>
      <c r="G8100" s="17">
        <v>2014</v>
      </c>
      <c r="H8100" s="18">
        <f>SUM(G8100-F8100)</f>
        <v>173</v>
      </c>
      <c r="I8100" s="19">
        <f>H8100/F8100</f>
        <v>0.0939706681151548</v>
      </c>
      <c r="J8100" s="19">
        <f>H8100/G8100</f>
        <v>0.08589870903674281</v>
      </c>
      <c r="K8100" t="s" s="21">
        <f>IF(J8100&lt;25%,"น้อยกว่า 25%",IF(J8100&gt;=25%,"มากกว่าหรือเท่ากับ 25%",IF(J8100&gt;=35%,"มากกว่าหรือเท่ากับ 35%")))</f>
        <v>18</v>
      </c>
    </row>
    <row r="8101" s="7" customFormat="1" ht="19.15" customHeight="1">
      <c r="A8101" t="s" s="16">
        <v>8205</v>
      </c>
      <c r="B8101" s="17">
        <v>2</v>
      </c>
      <c r="C8101" s="17">
        <v>13</v>
      </c>
      <c r="D8101" t="s" s="16">
        <v>8248</v>
      </c>
      <c r="E8101" t="s" s="16">
        <v>38</v>
      </c>
      <c r="F8101" s="37">
        <v>1500</v>
      </c>
      <c r="G8101" s="17">
        <v>1522</v>
      </c>
      <c r="H8101" s="18">
        <f>SUM(G8101-F8101)</f>
        <v>22</v>
      </c>
      <c r="I8101" s="19">
        <f>H8101/F8101</f>
        <v>0.0146666666666667</v>
      </c>
      <c r="J8101" s="19">
        <f>H8101/G8101</f>
        <v>0.0144546649145861</v>
      </c>
      <c r="K8101" t="s" s="21">
        <f>IF(J8101&lt;25%,"น้อยกว่า 25%",IF(J8101&gt;=25%,"มากกว่าหรือเท่ากับ 25%",IF(J8101&gt;=35%,"มากกว่าหรือเท่ากับ 35%")))</f>
        <v>18</v>
      </c>
    </row>
    <row r="8102" s="7" customFormat="1" ht="19.15" customHeight="1">
      <c r="A8102" t="s" s="16">
        <v>8205</v>
      </c>
      <c r="B8102" s="17">
        <v>2</v>
      </c>
      <c r="C8102" s="17">
        <v>31</v>
      </c>
      <c r="D8102" t="s" s="16">
        <v>8249</v>
      </c>
      <c r="E8102" t="s" s="16">
        <v>32</v>
      </c>
      <c r="F8102" s="37">
        <v>1299</v>
      </c>
      <c r="G8102" s="17">
        <v>1382</v>
      </c>
      <c r="H8102" s="18">
        <f>SUM(G8102-F8102)</f>
        <v>83</v>
      </c>
      <c r="I8102" s="19">
        <f>H8102/F8102</f>
        <v>0.0638953040800616</v>
      </c>
      <c r="J8102" s="19">
        <f>H8102/G8102</f>
        <v>0.0600578871201158</v>
      </c>
      <c r="K8102" t="s" s="21">
        <f>IF(J8102&lt;25%,"น้อยกว่า 25%",IF(J8102&gt;=25%,"มากกว่าหรือเท่ากับ 25%",IF(J8102&gt;=35%,"มากกว่าหรือเท่ากับ 35%")))</f>
        <v>18</v>
      </c>
    </row>
    <row r="8103" s="7" customFormat="1" ht="19.15" customHeight="1">
      <c r="A8103" t="s" s="16">
        <v>8205</v>
      </c>
      <c r="B8103" s="17">
        <v>2</v>
      </c>
      <c r="C8103" s="17">
        <v>4</v>
      </c>
      <c r="D8103" t="s" s="16">
        <v>8250</v>
      </c>
      <c r="E8103" t="s" s="16">
        <v>34</v>
      </c>
      <c r="F8103" s="37">
        <v>977</v>
      </c>
      <c r="G8103" s="17">
        <v>1004</v>
      </c>
      <c r="H8103" s="18">
        <f>SUM(G8103-F8103)</f>
        <v>27</v>
      </c>
      <c r="I8103" s="19">
        <f>H8103/F8103</f>
        <v>0.0276356192425793</v>
      </c>
      <c r="J8103" s="19">
        <f>H8103/G8103</f>
        <v>0.0268924302788845</v>
      </c>
      <c r="K8103" t="s" s="21">
        <f>IF(J8103&lt;25%,"น้อยกว่า 25%",IF(J8103&gt;=25%,"มากกว่าหรือเท่ากับ 25%",IF(J8103&gt;=35%,"มากกว่าหรือเท่ากับ 35%")))</f>
        <v>18</v>
      </c>
    </row>
    <row r="8104" s="7" customFormat="1" ht="19.15" customHeight="1">
      <c r="A8104" t="s" s="16">
        <v>8205</v>
      </c>
      <c r="B8104" s="17">
        <v>2</v>
      </c>
      <c r="C8104" s="17">
        <v>29</v>
      </c>
      <c r="D8104" t="s" s="16">
        <v>8251</v>
      </c>
      <c r="E8104" t="s" s="16">
        <v>3198</v>
      </c>
      <c r="F8104" s="37">
        <v>924</v>
      </c>
      <c r="G8104" s="17">
        <v>977</v>
      </c>
      <c r="H8104" s="18">
        <f>SUM(G8104-F8104)</f>
        <v>53</v>
      </c>
      <c r="I8104" s="19">
        <f>H8104/F8104</f>
        <v>0.0573593073593074</v>
      </c>
      <c r="J8104" s="19">
        <f>H8104/G8104</f>
        <v>0.0542476970317298</v>
      </c>
      <c r="K8104" t="s" s="21">
        <f>IF(J8104&lt;25%,"น้อยกว่า 25%",IF(J8104&gt;=25%,"มากกว่าหรือเท่ากับ 25%",IF(J8104&gt;=35%,"มากกว่าหรือเท่ากับ 35%")))</f>
        <v>18</v>
      </c>
    </row>
    <row r="8105" s="7" customFormat="1" ht="19.15" customHeight="1">
      <c r="A8105" t="s" s="16">
        <v>8205</v>
      </c>
      <c r="B8105" s="17">
        <v>2</v>
      </c>
      <c r="C8105" s="17">
        <v>6</v>
      </c>
      <c r="D8105" t="s" s="16">
        <v>8252</v>
      </c>
      <c r="E8105" t="s" s="16">
        <v>42</v>
      </c>
      <c r="F8105" s="37">
        <v>826</v>
      </c>
      <c r="G8105" s="17">
        <v>854</v>
      </c>
      <c r="H8105" s="18">
        <f>SUM(G8105-F8105)</f>
        <v>28</v>
      </c>
      <c r="I8105" s="19">
        <f>H8105/F8105</f>
        <v>0.0338983050847458</v>
      </c>
      <c r="J8105" s="19">
        <f>H8105/G8105</f>
        <v>0.0327868852459016</v>
      </c>
      <c r="K8105" t="s" s="21">
        <f>IF(J8105&lt;25%,"น้อยกว่า 25%",IF(J8105&gt;=25%,"มากกว่าหรือเท่ากับ 25%",IF(J8105&gt;=35%,"มากกว่าหรือเท่ากับ 35%")))</f>
        <v>18</v>
      </c>
    </row>
    <row r="8106" s="7" customFormat="1" ht="19.15" customHeight="1">
      <c r="A8106" t="s" s="16">
        <v>8205</v>
      </c>
      <c r="B8106" s="17">
        <v>2</v>
      </c>
      <c r="C8106" s="17">
        <v>8</v>
      </c>
      <c r="D8106" t="s" s="16">
        <v>8253</v>
      </c>
      <c r="E8106" t="s" s="16">
        <v>101</v>
      </c>
      <c r="F8106" s="37">
        <v>696</v>
      </c>
      <c r="G8106" s="17">
        <v>763</v>
      </c>
      <c r="H8106" s="18">
        <f>SUM(G8106-F8106)</f>
        <v>67</v>
      </c>
      <c r="I8106" s="19">
        <f>H8106/F8106</f>
        <v>0.096264367816092</v>
      </c>
      <c r="J8106" s="19">
        <f>H8106/G8106</f>
        <v>0.0878112712975098</v>
      </c>
      <c r="K8106" t="s" s="21">
        <f>IF(J8106&lt;25%,"น้อยกว่า 25%",IF(J8106&gt;=25%,"มากกว่าหรือเท่ากับ 25%",IF(J8106&gt;=35%,"มากกว่าหรือเท่ากับ 35%")))</f>
        <v>18</v>
      </c>
    </row>
    <row r="8107" s="7" customFormat="1" ht="19.15" customHeight="1">
      <c r="A8107" t="s" s="16">
        <v>8205</v>
      </c>
      <c r="B8107" s="17">
        <v>2</v>
      </c>
      <c r="C8107" s="17">
        <v>1</v>
      </c>
      <c r="D8107" t="s" s="16">
        <v>8254</v>
      </c>
      <c r="E8107" t="s" s="16">
        <v>24</v>
      </c>
      <c r="F8107" s="37">
        <v>656</v>
      </c>
      <c r="G8107" s="17">
        <v>684</v>
      </c>
      <c r="H8107" s="18">
        <f>SUM(G8107-F8107)</f>
        <v>28</v>
      </c>
      <c r="I8107" s="19">
        <f>H8107/F8107</f>
        <v>0.0426829268292683</v>
      </c>
      <c r="J8107" s="19">
        <f>H8107/G8107</f>
        <v>0.0409356725146199</v>
      </c>
      <c r="K8107" t="s" s="21">
        <f>IF(J8107&lt;25%,"น้อยกว่า 25%",IF(J8107&gt;=25%,"มากกว่าหรือเท่ากับ 25%",IF(J8107&gt;=35%,"มากกว่าหรือเท่ากับ 35%")))</f>
        <v>18</v>
      </c>
    </row>
    <row r="8108" s="7" customFormat="1" ht="19.15" customHeight="1">
      <c r="A8108" t="s" s="16">
        <v>8205</v>
      </c>
      <c r="B8108" s="17">
        <v>2</v>
      </c>
      <c r="C8108" s="17">
        <v>10</v>
      </c>
      <c r="D8108" t="s" s="16">
        <v>8255</v>
      </c>
      <c r="E8108" t="s" s="16">
        <v>76</v>
      </c>
      <c r="F8108" s="37">
        <v>480</v>
      </c>
      <c r="G8108" s="17">
        <v>517</v>
      </c>
      <c r="H8108" s="18">
        <f>SUM(G8108-F8108)</f>
        <v>37</v>
      </c>
      <c r="I8108" s="19">
        <f>H8108/F8108</f>
        <v>0.0770833333333333</v>
      </c>
      <c r="J8108" s="19">
        <f>H8108/G8108</f>
        <v>0.0715667311411992</v>
      </c>
      <c r="K8108" t="s" s="21">
        <f>IF(J8108&lt;25%,"น้อยกว่า 25%",IF(J8108&gt;=25%,"มากกว่าหรือเท่ากับ 25%",IF(J8108&gt;=35%,"มากกว่าหรือเท่ากับ 35%")))</f>
        <v>18</v>
      </c>
    </row>
    <row r="8109" s="7" customFormat="1" ht="19.15" customHeight="1">
      <c r="A8109" t="s" s="16">
        <v>8205</v>
      </c>
      <c r="B8109" s="17">
        <v>2</v>
      </c>
      <c r="C8109" s="17">
        <v>17</v>
      </c>
      <c r="D8109" t="s" s="16">
        <v>8256</v>
      </c>
      <c r="E8109" t="s" s="16">
        <v>116</v>
      </c>
      <c r="F8109" s="37">
        <v>424</v>
      </c>
      <c r="G8109" s="17">
        <v>467</v>
      </c>
      <c r="H8109" s="18">
        <f>SUM(G8109-F8109)</f>
        <v>43</v>
      </c>
      <c r="I8109" s="19">
        <f>H8109/F8109</f>
        <v>0.101415094339623</v>
      </c>
      <c r="J8109" s="19">
        <f>H8109/G8109</f>
        <v>0.09207708779443249</v>
      </c>
      <c r="K8109" t="s" s="21">
        <f>IF(J8109&lt;25%,"น้อยกว่า 25%",IF(J8109&gt;=25%,"มากกว่าหรือเท่ากับ 25%",IF(J8109&gt;=35%,"มากกว่าหรือเท่ากับ 35%")))</f>
        <v>18</v>
      </c>
    </row>
    <row r="8110" s="7" customFormat="1" ht="19.15" customHeight="1">
      <c r="A8110" t="s" s="16">
        <v>8205</v>
      </c>
      <c r="B8110" s="17">
        <v>2</v>
      </c>
      <c r="C8110" s="17">
        <v>12</v>
      </c>
      <c r="D8110" t="s" s="16">
        <v>8257</v>
      </c>
      <c r="E8110" t="s" s="16">
        <v>30</v>
      </c>
      <c r="F8110" s="37">
        <v>392</v>
      </c>
      <c r="G8110" s="17">
        <v>406</v>
      </c>
      <c r="H8110" s="18">
        <f>SUM(G8110-F8110)</f>
        <v>14</v>
      </c>
      <c r="I8110" s="19">
        <f>H8110/F8110</f>
        <v>0.0357142857142857</v>
      </c>
      <c r="J8110" s="19">
        <f>H8110/G8110</f>
        <v>0.0344827586206897</v>
      </c>
      <c r="K8110" t="s" s="21">
        <f>IF(J8110&lt;25%,"น้อยกว่า 25%",IF(J8110&gt;=25%,"มากกว่าหรือเท่ากับ 25%",IF(J8110&gt;=35%,"มากกว่าหรือเท่ากับ 35%")))</f>
        <v>18</v>
      </c>
    </row>
    <row r="8111" s="7" customFormat="1" ht="19.15" customHeight="1">
      <c r="A8111" t="s" s="16">
        <v>8205</v>
      </c>
      <c r="B8111" s="17">
        <v>2</v>
      </c>
      <c r="C8111" s="17">
        <v>3</v>
      </c>
      <c r="D8111" t="s" s="16">
        <v>8258</v>
      </c>
      <c r="E8111" t="s" s="16">
        <v>26</v>
      </c>
      <c r="F8111" s="37">
        <v>384</v>
      </c>
      <c r="G8111" s="17">
        <v>399</v>
      </c>
      <c r="H8111" s="18">
        <f>SUM(G8111-F8111)</f>
        <v>15</v>
      </c>
      <c r="I8111" s="19">
        <f>H8111/F8111</f>
        <v>0.0390625</v>
      </c>
      <c r="J8111" s="19">
        <f>H8111/G8111</f>
        <v>0.037593984962406</v>
      </c>
      <c r="K8111" t="s" s="21">
        <f>IF(J8111&lt;25%,"น้อยกว่า 25%",IF(J8111&gt;=25%,"มากกว่าหรือเท่ากับ 25%",IF(J8111&gt;=35%,"มากกว่าหรือเท่ากับ 35%")))</f>
        <v>18</v>
      </c>
    </row>
    <row r="8112" s="7" customFormat="1" ht="19.15" customHeight="1">
      <c r="A8112" t="s" s="16">
        <v>8205</v>
      </c>
      <c r="B8112" s="17">
        <v>2</v>
      </c>
      <c r="C8112" s="17">
        <v>19</v>
      </c>
      <c r="D8112" t="s" s="16">
        <v>8259</v>
      </c>
      <c r="E8112" t="s" s="16">
        <v>66</v>
      </c>
      <c r="F8112" s="37">
        <v>328</v>
      </c>
      <c r="G8112" s="17">
        <v>334</v>
      </c>
      <c r="H8112" s="18">
        <f>SUM(G8112-F8112)</f>
        <v>6</v>
      </c>
      <c r="I8112" s="19">
        <f>H8112/F8112</f>
        <v>0.0182926829268293</v>
      </c>
      <c r="J8112" s="19">
        <f>H8112/G8112</f>
        <v>0.0179640718562874</v>
      </c>
      <c r="K8112" t="s" s="21">
        <f>IF(J8112&lt;25%,"น้อยกว่า 25%",IF(J8112&gt;=25%,"มากกว่าหรือเท่ากับ 25%",IF(J8112&gt;=35%,"มากกว่าหรือเท่ากับ 35%")))</f>
        <v>18</v>
      </c>
    </row>
    <row r="8113" s="7" customFormat="1" ht="19.15" customHeight="1">
      <c r="A8113" t="s" s="16">
        <v>8205</v>
      </c>
      <c r="B8113" s="17">
        <v>2</v>
      </c>
      <c r="C8113" s="17">
        <v>2</v>
      </c>
      <c r="D8113" t="s" s="16">
        <v>8260</v>
      </c>
      <c r="E8113" t="s" s="16">
        <v>64</v>
      </c>
      <c r="F8113" s="37">
        <v>282</v>
      </c>
      <c r="G8113" s="17">
        <v>295</v>
      </c>
      <c r="H8113" s="18">
        <f>SUM(G8113-F8113)</f>
        <v>13</v>
      </c>
      <c r="I8113" s="19">
        <f>H8113/F8113</f>
        <v>0.0460992907801418</v>
      </c>
      <c r="J8113" s="19">
        <f>H8113/G8113</f>
        <v>0.0440677966101695</v>
      </c>
      <c r="K8113" t="s" s="21">
        <f>IF(J8113&lt;25%,"น้อยกว่า 25%",IF(J8113&gt;=25%,"มากกว่าหรือเท่ากับ 25%",IF(J8113&gt;=35%,"มากกว่าหรือเท่ากับ 35%")))</f>
        <v>18</v>
      </c>
    </row>
    <row r="8114" s="7" customFormat="1" ht="19.15" customHeight="1">
      <c r="A8114" t="s" s="16">
        <v>8205</v>
      </c>
      <c r="B8114" s="17">
        <v>2</v>
      </c>
      <c r="C8114" s="17">
        <v>7</v>
      </c>
      <c r="D8114" t="s" s="16">
        <v>8261</v>
      </c>
      <c r="E8114" t="s" s="16">
        <v>48</v>
      </c>
      <c r="F8114" s="37">
        <v>280</v>
      </c>
      <c r="G8114" s="17">
        <v>287</v>
      </c>
      <c r="H8114" s="18">
        <f>SUM(G8114-F8114)</f>
        <v>7</v>
      </c>
      <c r="I8114" s="19">
        <f>H8114/F8114</f>
        <v>0.025</v>
      </c>
      <c r="J8114" s="19">
        <f>H8114/G8114</f>
        <v>0.024390243902439</v>
      </c>
      <c r="K8114" t="s" s="21">
        <f>IF(J8114&lt;25%,"น้อยกว่า 25%",IF(J8114&gt;=25%,"มากกว่าหรือเท่ากับ 25%",IF(J8114&gt;=35%,"มากกว่าหรือเท่ากับ 35%")))</f>
        <v>18</v>
      </c>
    </row>
    <row r="8115" s="7" customFormat="1" ht="19.15" customHeight="1">
      <c r="A8115" t="s" s="16">
        <v>8205</v>
      </c>
      <c r="B8115" s="17">
        <v>2</v>
      </c>
      <c r="C8115" s="17">
        <v>21</v>
      </c>
      <c r="D8115" t="s" s="16">
        <v>8262</v>
      </c>
      <c r="E8115" t="s" s="16">
        <v>72</v>
      </c>
      <c r="F8115" s="37">
        <v>227</v>
      </c>
      <c r="G8115" s="17">
        <v>235</v>
      </c>
      <c r="H8115" s="18">
        <f>SUM(G8115-F8115)</f>
        <v>8</v>
      </c>
      <c r="I8115" s="19">
        <f>H8115/F8115</f>
        <v>0.0352422907488987</v>
      </c>
      <c r="J8115" s="19">
        <f>H8115/G8115</f>
        <v>0.0340425531914894</v>
      </c>
      <c r="K8115" t="s" s="21">
        <f>IF(J8115&lt;25%,"น้อยกว่า 25%",IF(J8115&gt;=25%,"มากกว่าหรือเท่ากับ 25%",IF(J8115&gt;=35%,"มากกว่าหรือเท่ากับ 35%")))</f>
        <v>18</v>
      </c>
    </row>
    <row r="8116" s="7" customFormat="1" ht="19.15" customHeight="1">
      <c r="A8116" t="s" s="16">
        <v>8205</v>
      </c>
      <c r="B8116" s="17">
        <v>2</v>
      </c>
      <c r="C8116" s="17">
        <v>26</v>
      </c>
      <c r="D8116" t="s" s="16">
        <v>8263</v>
      </c>
      <c r="E8116" t="s" s="16">
        <v>36</v>
      </c>
      <c r="F8116" s="37">
        <v>230</v>
      </c>
      <c r="G8116" s="17">
        <v>235</v>
      </c>
      <c r="H8116" s="18">
        <f>SUM(G8116-F8116)</f>
        <v>5</v>
      </c>
      <c r="I8116" s="19">
        <f>H8116/F8116</f>
        <v>0.0217391304347826</v>
      </c>
      <c r="J8116" s="19">
        <f>H8116/G8116</f>
        <v>0.0212765957446809</v>
      </c>
      <c r="K8116" t="s" s="21">
        <f>IF(J8116&lt;25%,"น้อยกว่า 25%",IF(J8116&gt;=25%,"มากกว่าหรือเท่ากับ 25%",IF(J8116&gt;=35%,"มากกว่าหรือเท่ากับ 35%")))</f>
        <v>18</v>
      </c>
    </row>
    <row r="8117" s="7" customFormat="1" ht="19.15" customHeight="1">
      <c r="A8117" t="s" s="16">
        <v>8205</v>
      </c>
      <c r="B8117" s="17">
        <v>2</v>
      </c>
      <c r="C8117" s="17">
        <v>35</v>
      </c>
      <c r="D8117" t="s" s="16">
        <v>8264</v>
      </c>
      <c r="E8117" t="s" s="16">
        <v>1716</v>
      </c>
      <c r="F8117" s="37">
        <v>148</v>
      </c>
      <c r="G8117" s="17">
        <v>154</v>
      </c>
      <c r="H8117" s="18">
        <f>SUM(G8117-F8117)</f>
        <v>6</v>
      </c>
      <c r="I8117" s="19">
        <f>H8117/F8117</f>
        <v>0.0405405405405405</v>
      </c>
      <c r="J8117" s="19">
        <f>H8117/G8117</f>
        <v>0.038961038961039</v>
      </c>
      <c r="K8117" t="s" s="21">
        <f>IF(J8117&lt;25%,"น้อยกว่า 25%",IF(J8117&gt;=25%,"มากกว่าหรือเท่ากับ 25%",IF(J8117&gt;=35%,"มากกว่าหรือเท่ากับ 35%")))</f>
        <v>18</v>
      </c>
    </row>
    <row r="8118" s="7" customFormat="1" ht="19.15" customHeight="1">
      <c r="A8118" t="s" s="16">
        <v>8205</v>
      </c>
      <c r="B8118" s="17">
        <v>2</v>
      </c>
      <c r="C8118" s="17">
        <v>20</v>
      </c>
      <c r="D8118" t="s" s="16">
        <v>8265</v>
      </c>
      <c r="E8118" t="s" s="16">
        <v>62</v>
      </c>
      <c r="F8118" s="37">
        <v>138</v>
      </c>
      <c r="G8118" s="17">
        <v>145</v>
      </c>
      <c r="H8118" s="18">
        <f>SUM(G8118-F8118)</f>
        <v>7</v>
      </c>
      <c r="I8118" s="19">
        <f>H8118/F8118</f>
        <v>0.0507246376811594</v>
      </c>
      <c r="J8118" s="19">
        <f>H8118/G8118</f>
        <v>0.0482758620689655</v>
      </c>
      <c r="K8118" t="s" s="21">
        <f>IF(J8118&lt;25%,"น้อยกว่า 25%",IF(J8118&gt;=25%,"มากกว่าหรือเท่ากับ 25%",IF(J8118&gt;=35%,"มากกว่าหรือเท่ากับ 35%")))</f>
        <v>18</v>
      </c>
    </row>
    <row r="8119" s="7" customFormat="1" ht="19.15" customHeight="1">
      <c r="A8119" t="s" s="16">
        <v>8205</v>
      </c>
      <c r="B8119" s="17">
        <v>2</v>
      </c>
      <c r="C8119" s="17">
        <v>16</v>
      </c>
      <c r="D8119" t="s" s="16">
        <v>8266</v>
      </c>
      <c r="E8119" t="s" s="16">
        <v>54</v>
      </c>
      <c r="F8119" s="37">
        <v>136</v>
      </c>
      <c r="G8119" s="17">
        <v>143</v>
      </c>
      <c r="H8119" s="18">
        <f>SUM(G8119-F8119)</f>
        <v>7</v>
      </c>
      <c r="I8119" s="19">
        <f>H8119/F8119</f>
        <v>0.0514705882352941</v>
      </c>
      <c r="J8119" s="19">
        <f>H8119/G8119</f>
        <v>0.048951048951049</v>
      </c>
      <c r="K8119" t="s" s="21">
        <f>IF(J8119&lt;25%,"น้อยกว่า 25%",IF(J8119&gt;=25%,"มากกว่าหรือเท่ากับ 25%",IF(J8119&gt;=35%,"มากกว่าหรือเท่ากับ 35%")))</f>
        <v>18</v>
      </c>
    </row>
    <row r="8120" s="7" customFormat="1" ht="19.15" customHeight="1">
      <c r="A8120" t="s" s="16">
        <v>8205</v>
      </c>
      <c r="B8120" s="17">
        <v>2</v>
      </c>
      <c r="C8120" s="17">
        <v>30</v>
      </c>
      <c r="D8120" t="s" s="16">
        <v>8267</v>
      </c>
      <c r="E8120" t="s" s="16">
        <v>1427</v>
      </c>
      <c r="F8120" s="37">
        <v>112</v>
      </c>
      <c r="G8120" s="17">
        <v>118</v>
      </c>
      <c r="H8120" s="18">
        <f>SUM(G8120-F8120)</f>
        <v>6</v>
      </c>
      <c r="I8120" s="19">
        <f>H8120/F8120</f>
        <v>0.0535714285714286</v>
      </c>
      <c r="J8120" s="19">
        <f>H8120/G8120</f>
        <v>0.0508474576271186</v>
      </c>
      <c r="K8120" t="s" s="21">
        <f>IF(J8120&lt;25%,"น้อยกว่า 25%",IF(J8120&gt;=25%,"มากกว่าหรือเท่ากับ 25%",IF(J8120&gt;=35%,"มากกว่าหรือเท่ากับ 35%")))</f>
        <v>18</v>
      </c>
    </row>
    <row r="8121" s="7" customFormat="1" ht="19.15" customHeight="1">
      <c r="A8121" t="s" s="16">
        <v>8205</v>
      </c>
      <c r="B8121" s="17">
        <v>2</v>
      </c>
      <c r="C8121" s="17">
        <v>24</v>
      </c>
      <c r="D8121" t="s" s="16">
        <v>8268</v>
      </c>
      <c r="E8121" t="s" s="16">
        <v>60</v>
      </c>
      <c r="F8121" s="37">
        <v>107</v>
      </c>
      <c r="G8121" s="17">
        <v>112</v>
      </c>
      <c r="H8121" s="18">
        <f>SUM(G8121-F8121)</f>
        <v>5</v>
      </c>
      <c r="I8121" s="19">
        <f>H8121/F8121</f>
        <v>0.0467289719626168</v>
      </c>
      <c r="J8121" s="19">
        <f>H8121/G8121</f>
        <v>0.0446428571428571</v>
      </c>
      <c r="K8121" t="s" s="21">
        <f>IF(J8121&lt;25%,"น้อยกว่า 25%",IF(J8121&gt;=25%,"มากกว่าหรือเท่ากับ 25%",IF(J8121&gt;=35%,"มากกว่าหรือเท่ากับ 35%")))</f>
        <v>18</v>
      </c>
    </row>
    <row r="8122" s="7" customFormat="1" ht="19.15" customHeight="1">
      <c r="A8122" t="s" s="16">
        <v>8205</v>
      </c>
      <c r="B8122" s="17">
        <v>2</v>
      </c>
      <c r="C8122" s="17">
        <v>23</v>
      </c>
      <c r="D8122" t="s" s="16">
        <v>8269</v>
      </c>
      <c r="E8122" t="s" s="16">
        <v>52</v>
      </c>
      <c r="F8122" s="37">
        <v>108</v>
      </c>
      <c r="G8122" s="17">
        <v>111</v>
      </c>
      <c r="H8122" s="18">
        <f>SUM(G8122-F8122)</f>
        <v>3</v>
      </c>
      <c r="I8122" s="19">
        <f>H8122/F8122</f>
        <v>0.0277777777777778</v>
      </c>
      <c r="J8122" s="19">
        <f>H8122/G8122</f>
        <v>0.027027027027027</v>
      </c>
      <c r="K8122" t="s" s="21">
        <f>IF(J8122&lt;25%,"น้อยกว่า 25%",IF(J8122&gt;=25%,"มากกว่าหรือเท่ากับ 25%",IF(J8122&gt;=35%,"มากกว่าหรือเท่ากับ 35%")))</f>
        <v>18</v>
      </c>
    </row>
    <row r="8123" s="7" customFormat="1" ht="19.15" customHeight="1">
      <c r="A8123" t="s" s="16">
        <v>8205</v>
      </c>
      <c r="B8123" s="17">
        <v>2</v>
      </c>
      <c r="C8123" s="17">
        <v>25</v>
      </c>
      <c r="D8123" t="s" s="16">
        <v>8270</v>
      </c>
      <c r="E8123" t="s" s="16">
        <v>74</v>
      </c>
      <c r="F8123" s="37">
        <v>99</v>
      </c>
      <c r="G8123" s="17">
        <v>101</v>
      </c>
      <c r="H8123" s="18">
        <f>SUM(G8123-F8123)</f>
        <v>2</v>
      </c>
      <c r="I8123" s="19">
        <f>H8123/F8123</f>
        <v>0.0202020202020202</v>
      </c>
      <c r="J8123" s="19">
        <f>H8123/G8123</f>
        <v>0.0198019801980198</v>
      </c>
      <c r="K8123" t="s" s="21">
        <f>IF(J8123&lt;25%,"น้อยกว่า 25%",IF(J8123&gt;=25%,"มากกว่าหรือเท่ากับ 25%",IF(J8123&gt;=35%,"มากกว่าหรือเท่ากับ 35%")))</f>
        <v>18</v>
      </c>
    </row>
    <row r="8124" s="7" customFormat="1" ht="19.15" customHeight="1">
      <c r="A8124" t="s" s="16">
        <v>8205</v>
      </c>
      <c r="B8124" s="17">
        <v>2</v>
      </c>
      <c r="C8124" s="17">
        <v>22</v>
      </c>
      <c r="D8124" t="s" s="16">
        <v>8271</v>
      </c>
      <c r="E8124" t="s" s="16">
        <v>281</v>
      </c>
      <c r="F8124" s="37">
        <v>94</v>
      </c>
      <c r="G8124" s="17">
        <v>95</v>
      </c>
      <c r="H8124" s="18">
        <f>SUM(G8124-F8124)</f>
        <v>1</v>
      </c>
      <c r="I8124" s="19">
        <f>H8124/F8124</f>
        <v>0.0106382978723404</v>
      </c>
      <c r="J8124" s="19">
        <f>H8124/G8124</f>
        <v>0.0105263157894737</v>
      </c>
      <c r="K8124" t="s" s="21">
        <f>IF(J8124&lt;25%,"น้อยกว่า 25%",IF(J8124&gt;=25%,"มากกว่าหรือเท่ากับ 25%",IF(J8124&gt;=35%,"มากกว่าหรือเท่ากับ 35%")))</f>
        <v>18</v>
      </c>
    </row>
    <row r="8125" s="7" customFormat="1" ht="19.15" customHeight="1">
      <c r="A8125" t="s" s="16">
        <v>8205</v>
      </c>
      <c r="B8125" s="17">
        <v>2</v>
      </c>
      <c r="C8125" s="17">
        <v>28</v>
      </c>
      <c r="D8125" t="s" s="16">
        <v>8272</v>
      </c>
      <c r="E8125" t="s" s="16">
        <v>153</v>
      </c>
      <c r="F8125" s="37">
        <v>76</v>
      </c>
      <c r="G8125" s="17">
        <v>82</v>
      </c>
      <c r="H8125" s="18">
        <f>SUM(G8125-F8125)</f>
        <v>6</v>
      </c>
      <c r="I8125" s="19">
        <f>H8125/F8125</f>
        <v>0.0789473684210526</v>
      </c>
      <c r="J8125" s="19">
        <f>H8125/G8125</f>
        <v>0.0731707317073171</v>
      </c>
      <c r="K8125" t="s" s="21">
        <f>IF(J8125&lt;25%,"น้อยกว่า 25%",IF(J8125&gt;=25%,"มากกว่าหรือเท่ากับ 25%",IF(J8125&gt;=35%,"มากกว่าหรือเท่ากับ 35%")))</f>
        <v>18</v>
      </c>
    </row>
    <row r="8126" s="7" customFormat="1" ht="19.15" customHeight="1">
      <c r="A8126" t="s" s="16">
        <v>8205</v>
      </c>
      <c r="B8126" s="17">
        <v>2</v>
      </c>
      <c r="C8126" s="17">
        <v>34</v>
      </c>
      <c r="D8126" t="s" s="16">
        <v>8273</v>
      </c>
      <c r="E8126" t="s" s="16">
        <v>248</v>
      </c>
      <c r="F8126" s="37">
        <v>72</v>
      </c>
      <c r="G8126" s="17">
        <v>73</v>
      </c>
      <c r="H8126" s="18">
        <f>SUM(G8126-F8126)</f>
        <v>1</v>
      </c>
      <c r="I8126" s="19">
        <f>H8126/F8126</f>
        <v>0.0138888888888889</v>
      </c>
      <c r="J8126" s="19">
        <f>H8126/G8126</f>
        <v>0.0136986301369863</v>
      </c>
      <c r="K8126" t="s" s="21">
        <f>IF(J8126&lt;25%,"น้อยกว่า 25%",IF(J8126&gt;=25%,"มากกว่าหรือเท่ากับ 25%",IF(J8126&gt;=35%,"มากกว่าหรือเท่ากับ 35%")))</f>
        <v>18</v>
      </c>
    </row>
    <row r="8127" s="7" customFormat="1" ht="19.15" customHeight="1">
      <c r="A8127" t="s" s="16">
        <v>8205</v>
      </c>
      <c r="B8127" s="17">
        <v>2</v>
      </c>
      <c r="C8127" s="17">
        <v>32</v>
      </c>
      <c r="D8127" t="s" s="16">
        <v>8274</v>
      </c>
      <c r="E8127" t="s" s="16">
        <v>103</v>
      </c>
      <c r="F8127" s="37">
        <v>68</v>
      </c>
      <c r="G8127" s="17">
        <v>69</v>
      </c>
      <c r="H8127" s="18">
        <f>SUM(G8127-F8127)</f>
        <v>1</v>
      </c>
      <c r="I8127" s="19">
        <f>H8127/F8127</f>
        <v>0.0147058823529412</v>
      </c>
      <c r="J8127" s="19">
        <f>H8127/G8127</f>
        <v>0.0144927536231884</v>
      </c>
      <c r="K8127" t="s" s="21">
        <f>IF(J8127&lt;25%,"น้อยกว่า 25%",IF(J8127&gt;=25%,"มากกว่าหรือเท่ากับ 25%",IF(J8127&gt;=35%,"มากกว่าหรือเท่ากับ 35%")))</f>
        <v>18</v>
      </c>
    </row>
    <row r="8128" s="7" customFormat="1" ht="19.15" customHeight="1">
      <c r="A8128" t="s" s="16">
        <v>8205</v>
      </c>
      <c r="B8128" s="17">
        <v>2</v>
      </c>
      <c r="C8128" s="17">
        <v>27</v>
      </c>
      <c r="D8128" t="s" s="16">
        <v>8275</v>
      </c>
      <c r="E8128" t="s" s="16">
        <v>245</v>
      </c>
      <c r="F8128" s="37">
        <v>61</v>
      </c>
      <c r="G8128" s="17">
        <v>66</v>
      </c>
      <c r="H8128" s="18">
        <f>SUM(G8128-F8128)</f>
        <v>5</v>
      </c>
      <c r="I8128" s="19">
        <f>H8128/F8128</f>
        <v>0.08196721311475411</v>
      </c>
      <c r="J8128" s="19">
        <f>H8128/G8128</f>
        <v>0.0757575757575758</v>
      </c>
      <c r="K8128" t="s" s="21">
        <f>IF(J8128&lt;25%,"น้อยกว่า 25%",IF(J8128&gt;=25%,"มากกว่าหรือเท่ากับ 25%",IF(J8128&gt;=35%,"มากกว่าหรือเท่ากับ 35%")))</f>
        <v>18</v>
      </c>
    </row>
    <row r="8129" s="7" customFormat="1" ht="19.15" customHeight="1">
      <c r="A8129" t="s" s="16">
        <v>8205</v>
      </c>
      <c r="B8129" s="17">
        <v>2</v>
      </c>
      <c r="C8129" s="17">
        <v>33</v>
      </c>
      <c r="D8129" t="s" s="16">
        <v>8276</v>
      </c>
      <c r="E8129" t="s" s="16">
        <v>44</v>
      </c>
      <c r="F8129" s="37">
        <v>52</v>
      </c>
      <c r="G8129" s="17">
        <v>56</v>
      </c>
      <c r="H8129" s="18">
        <f>SUM(G8129-F8129)</f>
        <v>4</v>
      </c>
      <c r="I8129" s="19">
        <f>H8129/F8129</f>
        <v>0.0769230769230769</v>
      </c>
      <c r="J8129" s="19">
        <f>H8129/G8129</f>
        <v>0.0714285714285714</v>
      </c>
      <c r="K8129" t="s" s="21">
        <f>IF(J8129&lt;25%,"น้อยกว่า 25%",IF(J8129&gt;=25%,"มากกว่าหรือเท่ากับ 25%",IF(J8129&gt;=35%,"มากกว่าหรือเท่ากับ 35%")))</f>
        <v>18</v>
      </c>
    </row>
    <row r="8130" s="7" customFormat="1" ht="19.15" customHeight="1">
      <c r="A8130" t="s" s="16">
        <v>8205</v>
      </c>
      <c r="B8130" s="17">
        <v>2</v>
      </c>
      <c r="C8130" s="17">
        <v>18</v>
      </c>
      <c r="D8130" t="s" s="16">
        <v>8277</v>
      </c>
      <c r="E8130" t="s" s="16">
        <v>380</v>
      </c>
      <c r="F8130" s="37">
        <v>0</v>
      </c>
      <c r="G8130" s="17">
        <v>0</v>
      </c>
      <c r="H8130" s="18">
        <f>SUM(G8130-F8130)</f>
        <v>0</v>
      </c>
      <c r="I8130" s="19">
        <f>H8130/F8130</f>
      </c>
      <c r="J8130" s="19">
        <f>H8130/G8130</f>
      </c>
      <c r="K8130" s="24">
        <f>IF(J8130&lt;25%,"น้อยกว่า 25%",IF(J8130&gt;=25%,"มากกว่าหรือเท่ากับ 25%",IF(J8130&gt;=35%,"มากกว่าหรือเท่ากับ 35%")))</f>
      </c>
    </row>
    <row r="8131" s="7" customFormat="1" ht="19.15" customHeight="1">
      <c r="A8131" t="s" s="16">
        <v>8205</v>
      </c>
      <c r="B8131" s="17">
        <v>3</v>
      </c>
      <c r="C8131" s="17">
        <v>4</v>
      </c>
      <c r="D8131" t="s" s="16">
        <v>8278</v>
      </c>
      <c r="E8131" t="s" s="16">
        <v>26</v>
      </c>
      <c r="F8131" s="37">
        <v>38506</v>
      </c>
      <c r="G8131" s="17">
        <v>41763</v>
      </c>
      <c r="H8131" s="18">
        <f>SUM(G8131-F8131)</f>
        <v>3257</v>
      </c>
      <c r="I8131" s="19">
        <f>H8131/F8131</f>
        <v>0.0845842206409391</v>
      </c>
      <c r="J8131" s="19">
        <f>H8131/G8131</f>
        <v>0.0779876924550439</v>
      </c>
      <c r="K8131" t="s" s="21">
        <f>IF(J8131&lt;25%,"น้อยกว่า 25%",IF(J8131&gt;=25%,"มากกว่าหรือเท่ากับ 25%",IF(J8131&gt;=35%,"มากกว่าหรือเท่ากับ 35%")))</f>
        <v>18</v>
      </c>
    </row>
    <row r="8132" s="7" customFormat="1" ht="19.15" customHeight="1">
      <c r="A8132" t="s" s="16">
        <v>8205</v>
      </c>
      <c r="B8132" s="17">
        <v>3</v>
      </c>
      <c r="C8132" s="17">
        <v>5</v>
      </c>
      <c r="D8132" t="s" s="16">
        <v>8279</v>
      </c>
      <c r="E8132" t="s" s="16">
        <v>84</v>
      </c>
      <c r="F8132" s="37">
        <v>33602</v>
      </c>
      <c r="G8132" s="17">
        <v>35287</v>
      </c>
      <c r="H8132" s="18">
        <f>SUM(G8132-F8132)</f>
        <v>1685</v>
      </c>
      <c r="I8132" s="19">
        <f>H8132/F8132</f>
        <v>0.0501458246532944</v>
      </c>
      <c r="J8132" s="19">
        <f>H8132/G8132</f>
        <v>0.0477512965114631</v>
      </c>
      <c r="K8132" t="s" s="21">
        <f>IF(J8132&lt;25%,"น้อยกว่า 25%",IF(J8132&gt;=25%,"มากกว่าหรือเท่ากับ 25%",IF(J8132&gt;=35%,"มากกว่าหรือเท่ากับ 35%")))</f>
        <v>18</v>
      </c>
    </row>
    <row r="8133" s="7" customFormat="1" ht="19.15" customHeight="1">
      <c r="A8133" t="s" s="16">
        <v>8205</v>
      </c>
      <c r="B8133" s="17">
        <v>3</v>
      </c>
      <c r="C8133" s="17">
        <v>2</v>
      </c>
      <c r="D8133" t="s" s="16">
        <v>8280</v>
      </c>
      <c r="E8133" t="s" s="16">
        <v>20</v>
      </c>
      <c r="F8133" s="37">
        <v>21060</v>
      </c>
      <c r="G8133" s="17">
        <v>22291</v>
      </c>
      <c r="H8133" s="18">
        <f>SUM(G8133-F8133)</f>
        <v>1231</v>
      </c>
      <c r="I8133" s="19">
        <f>H8133/F8133</f>
        <v>0.0584520417853751</v>
      </c>
      <c r="J8133" s="19">
        <f>H8133/G8133</f>
        <v>0.055224081467857</v>
      </c>
      <c r="K8133" t="s" s="21">
        <f>IF(J8133&lt;25%,"น้อยกว่า 25%",IF(J8133&gt;=25%,"มากกว่าหรือเท่ากับ 25%",IF(J8133&gt;=35%,"มากกว่าหรือเท่ากับ 35%")))</f>
        <v>18</v>
      </c>
    </row>
    <row r="8134" s="7" customFormat="1" ht="19.15" customHeight="1">
      <c r="A8134" t="s" s="16">
        <v>8205</v>
      </c>
      <c r="B8134" s="17">
        <v>3</v>
      </c>
      <c r="C8134" s="17">
        <v>12</v>
      </c>
      <c r="D8134" t="s" s="16">
        <v>8281</v>
      </c>
      <c r="E8134" t="s" s="16">
        <v>22</v>
      </c>
      <c r="F8134" s="37">
        <v>10978</v>
      </c>
      <c r="G8134" s="17">
        <v>11639</v>
      </c>
      <c r="H8134" s="18">
        <f>SUM(G8134-F8134)</f>
        <v>661</v>
      </c>
      <c r="I8134" s="19">
        <f>H8134/F8134</f>
        <v>0.0602113317544179</v>
      </c>
      <c r="J8134" s="19">
        <f>H8134/G8134</f>
        <v>0.0567918206031446</v>
      </c>
      <c r="K8134" t="s" s="21">
        <f>IF(J8134&lt;25%,"น้อยกว่า 25%",IF(J8134&gt;=25%,"มากกว่าหรือเท่ากับ 25%",IF(J8134&gt;=35%,"มากกว่าหรือเท่ากับ 35%")))</f>
        <v>18</v>
      </c>
    </row>
    <row r="8135" s="7" customFormat="1" ht="19.15" customHeight="1">
      <c r="A8135" t="s" s="16">
        <v>8205</v>
      </c>
      <c r="B8135" s="17">
        <v>3</v>
      </c>
      <c r="C8135" s="17">
        <v>16</v>
      </c>
      <c r="D8135" t="s" s="16">
        <v>8282</v>
      </c>
      <c r="E8135" t="s" s="16">
        <v>17</v>
      </c>
      <c r="F8135" s="37">
        <v>4664</v>
      </c>
      <c r="G8135" s="17">
        <v>4869</v>
      </c>
      <c r="H8135" s="18">
        <f>SUM(G8135-F8135)</f>
        <v>205</v>
      </c>
      <c r="I8135" s="19">
        <f>H8135/F8135</f>
        <v>0.0439536878216123</v>
      </c>
      <c r="J8135" s="19">
        <f>H8135/G8135</f>
        <v>0.042103101252824</v>
      </c>
      <c r="K8135" t="s" s="21">
        <f>IF(J8135&lt;25%,"น้อยกว่า 25%",IF(J8135&gt;=25%,"มากกว่าหรือเท่ากับ 25%",IF(J8135&gt;=35%,"มากกว่าหรือเท่ากับ 35%")))</f>
        <v>18</v>
      </c>
    </row>
    <row r="8136" s="7" customFormat="1" ht="19.15" customHeight="1">
      <c r="A8136" t="s" s="16">
        <v>8205</v>
      </c>
      <c r="B8136" s="17">
        <v>3</v>
      </c>
      <c r="C8136" s="17">
        <v>3</v>
      </c>
      <c r="D8136" t="s" s="16">
        <v>8283</v>
      </c>
      <c r="E8136" t="s" s="16">
        <v>281</v>
      </c>
      <c r="F8136" s="37">
        <v>2928</v>
      </c>
      <c r="G8136" s="17">
        <v>2960</v>
      </c>
      <c r="H8136" s="18">
        <f>SUM(G8136-F8136)</f>
        <v>32</v>
      </c>
      <c r="I8136" s="19">
        <f>H8136/F8136</f>
        <v>0.0109289617486339</v>
      </c>
      <c r="J8136" s="19">
        <f>H8136/G8136</f>
        <v>0.0108108108108108</v>
      </c>
      <c r="K8136" t="s" s="21">
        <f>IF(J8136&lt;25%,"น้อยกว่า 25%",IF(J8136&gt;=25%,"มากกว่าหรือเท่ากับ 25%",IF(J8136&gt;=35%,"มากกว่าหรือเท่ากับ 35%")))</f>
        <v>18</v>
      </c>
    </row>
    <row r="8137" s="7" customFormat="1" ht="19.15" customHeight="1">
      <c r="A8137" t="s" s="16">
        <v>8205</v>
      </c>
      <c r="B8137" s="17">
        <v>3</v>
      </c>
      <c r="C8137" s="17">
        <v>24</v>
      </c>
      <c r="D8137" t="s" s="16">
        <v>8284</v>
      </c>
      <c r="E8137" t="s" s="16">
        <v>52</v>
      </c>
      <c r="F8137" s="37">
        <v>931</v>
      </c>
      <c r="G8137" s="17">
        <v>1029</v>
      </c>
      <c r="H8137" s="18">
        <f>SUM(G8137-F8137)</f>
        <v>98</v>
      </c>
      <c r="I8137" s="19">
        <f>H8137/F8137</f>
        <v>0.105263157894737</v>
      </c>
      <c r="J8137" s="19">
        <f>H8137/G8137</f>
        <v>0.09523809523809521</v>
      </c>
      <c r="K8137" t="s" s="21">
        <f>IF(J8137&lt;25%,"น้อยกว่า 25%",IF(J8137&gt;=25%,"มากกว่าหรือเท่ากับ 25%",IF(J8137&gt;=35%,"มากกว่าหรือเท่ากับ 35%")))</f>
        <v>18</v>
      </c>
    </row>
    <row r="8138" s="7" customFormat="1" ht="19.15" customHeight="1">
      <c r="A8138" t="s" s="16">
        <v>8205</v>
      </c>
      <c r="B8138" s="17">
        <v>3</v>
      </c>
      <c r="C8138" s="17">
        <v>9</v>
      </c>
      <c r="D8138" t="s" s="16">
        <v>8285</v>
      </c>
      <c r="E8138" t="s" s="16">
        <v>28</v>
      </c>
      <c r="F8138" s="37">
        <v>918</v>
      </c>
      <c r="G8138" s="17">
        <v>973</v>
      </c>
      <c r="H8138" s="18">
        <f>SUM(G8138-F8138)</f>
        <v>55</v>
      </c>
      <c r="I8138" s="19">
        <f>H8138/F8138</f>
        <v>0.0599128540305011</v>
      </c>
      <c r="J8138" s="19">
        <f>H8138/G8138</f>
        <v>0.0565262076053443</v>
      </c>
      <c r="K8138" t="s" s="21">
        <f>IF(J8138&lt;25%,"น้อยกว่า 25%",IF(J8138&gt;=25%,"มากกว่าหรือเท่ากับ 25%",IF(J8138&gt;=35%,"มากกว่าหรือเท่ากับ 35%")))</f>
        <v>18</v>
      </c>
    </row>
    <row r="8139" s="7" customFormat="1" ht="19.15" customHeight="1">
      <c r="A8139" t="s" s="16">
        <v>8205</v>
      </c>
      <c r="B8139" s="17">
        <v>3</v>
      </c>
      <c r="C8139" s="17">
        <v>25</v>
      </c>
      <c r="D8139" t="s" s="16">
        <v>8286</v>
      </c>
      <c r="E8139" t="s" s="16">
        <v>62</v>
      </c>
      <c r="F8139" s="37">
        <v>626</v>
      </c>
      <c r="G8139" s="17">
        <v>660</v>
      </c>
      <c r="H8139" s="18">
        <f>SUM(G8139-F8139)</f>
        <v>34</v>
      </c>
      <c r="I8139" s="19">
        <f>H8139/F8139</f>
        <v>0.0543130990415335</v>
      </c>
      <c r="J8139" s="19">
        <f>H8139/G8139</f>
        <v>0.0515151515151515</v>
      </c>
      <c r="K8139" t="s" s="21">
        <f>IF(J8139&lt;25%,"น้อยกว่า 25%",IF(J8139&gt;=25%,"มากกว่าหรือเท่ากับ 25%",IF(J8139&gt;=35%,"มากกว่าหรือเท่ากับ 35%")))</f>
        <v>18</v>
      </c>
    </row>
    <row r="8140" s="7" customFormat="1" ht="19.15" customHeight="1">
      <c r="A8140" t="s" s="16">
        <v>8205</v>
      </c>
      <c r="B8140" s="17">
        <v>3</v>
      </c>
      <c r="C8140" s="17">
        <v>22</v>
      </c>
      <c r="D8140" t="s" s="16">
        <v>8287</v>
      </c>
      <c r="E8140" t="s" s="16">
        <v>237</v>
      </c>
      <c r="F8140" s="37">
        <v>546</v>
      </c>
      <c r="G8140" s="17">
        <v>582</v>
      </c>
      <c r="H8140" s="18">
        <f>SUM(G8140-F8140)</f>
        <v>36</v>
      </c>
      <c r="I8140" s="19">
        <f>H8140/F8140</f>
        <v>0.06593406593406589</v>
      </c>
      <c r="J8140" s="19">
        <f>H8140/G8140</f>
        <v>0.0618556701030928</v>
      </c>
      <c r="K8140" t="s" s="21">
        <f>IF(J8140&lt;25%,"น้อยกว่า 25%",IF(J8140&gt;=25%,"มากกว่าหรือเท่ากับ 25%",IF(J8140&gt;=35%,"มากกว่าหรือเท่ากับ 35%")))</f>
        <v>18</v>
      </c>
    </row>
    <row r="8141" s="7" customFormat="1" ht="19.15" customHeight="1">
      <c r="A8141" t="s" s="16">
        <v>8205</v>
      </c>
      <c r="B8141" s="17">
        <v>3</v>
      </c>
      <c r="C8141" s="17">
        <v>1</v>
      </c>
      <c r="D8141" t="s" s="16">
        <v>8288</v>
      </c>
      <c r="E8141" t="s" s="16">
        <v>30</v>
      </c>
      <c r="F8141" s="37">
        <v>466</v>
      </c>
      <c r="G8141" s="17">
        <v>497</v>
      </c>
      <c r="H8141" s="18">
        <f>SUM(G8141-F8141)</f>
        <v>31</v>
      </c>
      <c r="I8141" s="19">
        <f>H8141/F8141</f>
        <v>0.0665236051502146</v>
      </c>
      <c r="J8141" s="19">
        <f>H8141/G8141</f>
        <v>0.062374245472837</v>
      </c>
      <c r="K8141" t="s" s="21">
        <f>IF(J8141&lt;25%,"น้อยกว่า 25%",IF(J8141&gt;=25%,"มากกว่าหรือเท่ากับ 25%",IF(J8141&gt;=35%,"มากกว่าหรือเท่ากับ 35%")))</f>
        <v>18</v>
      </c>
    </row>
    <row r="8142" s="7" customFormat="1" ht="19.15" customHeight="1">
      <c r="A8142" t="s" s="16">
        <v>8205</v>
      </c>
      <c r="B8142" s="17">
        <v>3</v>
      </c>
      <c r="C8142" s="17">
        <v>17</v>
      </c>
      <c r="D8142" t="s" s="16">
        <v>8289</v>
      </c>
      <c r="E8142" t="s" s="16">
        <v>116</v>
      </c>
      <c r="F8142" s="37">
        <v>303</v>
      </c>
      <c r="G8142" s="17">
        <v>308</v>
      </c>
      <c r="H8142" s="18">
        <f>SUM(G8142-F8142)</f>
        <v>5</v>
      </c>
      <c r="I8142" s="19">
        <f>H8142/F8142</f>
        <v>0.0165016501650165</v>
      </c>
      <c r="J8142" s="19">
        <f>H8142/G8142</f>
        <v>0.0162337662337662</v>
      </c>
      <c r="K8142" t="s" s="21">
        <f>IF(J8142&lt;25%,"น้อยกว่า 25%",IF(J8142&gt;=25%,"มากกว่าหรือเท่ากับ 25%",IF(J8142&gt;=35%,"มากกว่าหรือเท่ากับ 35%")))</f>
        <v>18</v>
      </c>
    </row>
    <row r="8143" s="7" customFormat="1" ht="19.15" customHeight="1">
      <c r="A8143" t="s" s="16">
        <v>8205</v>
      </c>
      <c r="B8143" s="17">
        <v>3</v>
      </c>
      <c r="C8143" s="17">
        <v>20</v>
      </c>
      <c r="D8143" t="s" s="16">
        <v>8290</v>
      </c>
      <c r="E8143" t="s" s="16">
        <v>72</v>
      </c>
      <c r="F8143" s="37">
        <v>278</v>
      </c>
      <c r="G8143" s="17">
        <v>280</v>
      </c>
      <c r="H8143" s="18">
        <f>SUM(G8143-F8143)</f>
        <v>2</v>
      </c>
      <c r="I8143" s="19">
        <f>H8143/F8143</f>
        <v>0.00719424460431655</v>
      </c>
      <c r="J8143" s="19">
        <f>H8143/G8143</f>
        <v>0.00714285714285714</v>
      </c>
      <c r="K8143" t="s" s="21">
        <f>IF(J8143&lt;25%,"น้อยกว่า 25%",IF(J8143&gt;=25%,"มากกว่าหรือเท่ากับ 25%",IF(J8143&gt;=35%,"มากกว่าหรือเท่ากับ 35%")))</f>
        <v>18</v>
      </c>
    </row>
    <row r="8144" s="7" customFormat="1" ht="19.15" customHeight="1">
      <c r="A8144" t="s" s="16">
        <v>8205</v>
      </c>
      <c r="B8144" s="17">
        <v>3</v>
      </c>
      <c r="C8144" s="17">
        <v>6</v>
      </c>
      <c r="D8144" t="s" s="16">
        <v>8291</v>
      </c>
      <c r="E8144" t="s" s="16">
        <v>24</v>
      </c>
      <c r="F8144" s="37">
        <v>255</v>
      </c>
      <c r="G8144" s="17">
        <v>270</v>
      </c>
      <c r="H8144" s="18">
        <f>SUM(G8144-F8144)</f>
        <v>15</v>
      </c>
      <c r="I8144" s="19">
        <f>H8144/F8144</f>
        <v>0.0588235294117647</v>
      </c>
      <c r="J8144" s="19">
        <f>H8144/G8144</f>
        <v>0.0555555555555556</v>
      </c>
      <c r="K8144" t="s" s="21">
        <f>IF(J8144&lt;25%,"น้อยกว่า 25%",IF(J8144&gt;=25%,"มากกว่าหรือเท่ากับ 25%",IF(J8144&gt;=35%,"มากกว่าหรือเท่ากับ 35%")))</f>
        <v>18</v>
      </c>
    </row>
    <row r="8145" s="7" customFormat="1" ht="19.15" customHeight="1">
      <c r="A8145" t="s" s="16">
        <v>8205</v>
      </c>
      <c r="B8145" s="17">
        <v>3</v>
      </c>
      <c r="C8145" s="17">
        <v>13</v>
      </c>
      <c r="D8145" t="s" s="16">
        <v>8292</v>
      </c>
      <c r="E8145" t="s" s="16">
        <v>101</v>
      </c>
      <c r="F8145" s="37">
        <v>234</v>
      </c>
      <c r="G8145" s="17">
        <v>245</v>
      </c>
      <c r="H8145" s="18">
        <f>SUM(G8145-F8145)</f>
        <v>11</v>
      </c>
      <c r="I8145" s="19">
        <f>H8145/F8145</f>
        <v>0.047008547008547</v>
      </c>
      <c r="J8145" s="19">
        <f>H8145/G8145</f>
        <v>0.0448979591836735</v>
      </c>
      <c r="K8145" t="s" s="21">
        <f>IF(J8145&lt;25%,"น้อยกว่า 25%",IF(J8145&gt;=25%,"มากกว่าหรือเท่ากับ 25%",IF(J8145&gt;=35%,"มากกว่าหรือเท่ากับ 35%")))</f>
        <v>18</v>
      </c>
    </row>
    <row r="8146" s="7" customFormat="1" ht="19.15" customHeight="1">
      <c r="A8146" t="s" s="16">
        <v>8205</v>
      </c>
      <c r="B8146" s="17">
        <v>3</v>
      </c>
      <c r="C8146" s="17">
        <v>10</v>
      </c>
      <c r="D8146" t="s" s="16">
        <v>8293</v>
      </c>
      <c r="E8146" t="s" s="16">
        <v>42</v>
      </c>
      <c r="F8146" s="37">
        <v>227</v>
      </c>
      <c r="G8146" s="17">
        <v>238</v>
      </c>
      <c r="H8146" s="18">
        <f>SUM(G8146-F8146)</f>
        <v>11</v>
      </c>
      <c r="I8146" s="19">
        <f>H8146/F8146</f>
        <v>0.0484581497797357</v>
      </c>
      <c r="J8146" s="19">
        <f>H8146/G8146</f>
        <v>0.046218487394958</v>
      </c>
      <c r="K8146" t="s" s="21">
        <f>IF(J8146&lt;25%,"น้อยกว่า 25%",IF(J8146&gt;=25%,"มากกว่าหรือเท่ากับ 25%",IF(J8146&gt;=35%,"มากกว่าหรือเท่ากับ 35%")))</f>
        <v>18</v>
      </c>
    </row>
    <row r="8147" s="7" customFormat="1" ht="19.15" customHeight="1">
      <c r="A8147" t="s" s="16">
        <v>8205</v>
      </c>
      <c r="B8147" s="17">
        <v>3</v>
      </c>
      <c r="C8147" s="17">
        <v>23</v>
      </c>
      <c r="D8147" t="s" s="16">
        <v>8294</v>
      </c>
      <c r="E8147" t="s" s="16">
        <v>60</v>
      </c>
      <c r="F8147" s="37">
        <v>134</v>
      </c>
      <c r="G8147" s="17">
        <v>144</v>
      </c>
      <c r="H8147" s="18">
        <f>SUM(G8147-F8147)</f>
        <v>10</v>
      </c>
      <c r="I8147" s="19">
        <f>H8147/F8147</f>
        <v>0.0746268656716418</v>
      </c>
      <c r="J8147" s="19">
        <f>H8147/G8147</f>
        <v>0.06944444444444441</v>
      </c>
      <c r="K8147" t="s" s="21">
        <f>IF(J8147&lt;25%,"น้อยกว่า 25%",IF(J8147&gt;=25%,"มากกว่าหรือเท่ากับ 25%",IF(J8147&gt;=35%,"มากกว่าหรือเท่ากับ 35%")))</f>
        <v>18</v>
      </c>
    </row>
    <row r="8148" s="7" customFormat="1" ht="19.15" customHeight="1">
      <c r="A8148" t="s" s="16">
        <v>8205</v>
      </c>
      <c r="B8148" s="17">
        <v>3</v>
      </c>
      <c r="C8148" s="17">
        <v>15</v>
      </c>
      <c r="D8148" t="s" s="16">
        <v>8295</v>
      </c>
      <c r="E8148" t="s" s="16">
        <v>66</v>
      </c>
      <c r="F8148" s="37">
        <v>131</v>
      </c>
      <c r="G8148" s="17">
        <v>143</v>
      </c>
      <c r="H8148" s="18">
        <f>SUM(G8148-F8148)</f>
        <v>12</v>
      </c>
      <c r="I8148" s="19">
        <f>H8148/F8148</f>
        <v>0.0916030534351145</v>
      </c>
      <c r="J8148" s="19">
        <f>H8148/G8148</f>
        <v>0.08391608391608391</v>
      </c>
      <c r="K8148" t="s" s="21">
        <f>IF(J8148&lt;25%,"น้อยกว่า 25%",IF(J8148&gt;=25%,"มากกว่าหรือเท่ากับ 25%",IF(J8148&gt;=35%,"มากกว่าหรือเท่ากับ 35%")))</f>
        <v>18</v>
      </c>
    </row>
    <row r="8149" s="7" customFormat="1" ht="19.15" customHeight="1">
      <c r="A8149" t="s" s="16">
        <v>8205</v>
      </c>
      <c r="B8149" s="17">
        <v>3</v>
      </c>
      <c r="C8149" s="17">
        <v>31</v>
      </c>
      <c r="D8149" t="s" s="16">
        <v>8296</v>
      </c>
      <c r="E8149" t="s" s="16">
        <v>248</v>
      </c>
      <c r="F8149" s="37">
        <v>139</v>
      </c>
      <c r="G8149" s="17">
        <v>139</v>
      </c>
      <c r="H8149" s="18">
        <f>SUM(G8149-F8149)</f>
        <v>0</v>
      </c>
      <c r="I8149" s="19">
        <f>H8149/F8149</f>
        <v>0</v>
      </c>
      <c r="J8149" s="19">
        <f>H8149/G8149</f>
        <v>0</v>
      </c>
      <c r="K8149" t="s" s="21">
        <f>IF(J8149&lt;25%,"น้อยกว่า 25%",IF(J8149&gt;=25%,"มากกว่าหรือเท่ากับ 25%",IF(J8149&gt;=35%,"มากกว่าหรือเท่ากับ 35%")))</f>
        <v>18</v>
      </c>
    </row>
    <row r="8150" s="7" customFormat="1" ht="19.15" customHeight="1">
      <c r="A8150" t="s" s="16">
        <v>8205</v>
      </c>
      <c r="B8150" s="17">
        <v>3</v>
      </c>
      <c r="C8150" s="17">
        <v>11</v>
      </c>
      <c r="D8150" t="s" s="16">
        <v>8297</v>
      </c>
      <c r="E8150" t="s" s="16">
        <v>48</v>
      </c>
      <c r="F8150" s="37">
        <v>123</v>
      </c>
      <c r="G8150" s="17">
        <v>137</v>
      </c>
      <c r="H8150" s="18">
        <f>SUM(G8150-F8150)</f>
        <v>14</v>
      </c>
      <c r="I8150" s="19">
        <f>H8150/F8150</f>
        <v>0.113821138211382</v>
      </c>
      <c r="J8150" s="19">
        <f>H8150/G8150</f>
        <v>0.102189781021898</v>
      </c>
      <c r="K8150" t="s" s="21">
        <f>IF(J8150&lt;25%,"น้อยกว่า 25%",IF(J8150&gt;=25%,"มากกว่าหรือเท่ากับ 25%",IF(J8150&gt;=35%,"มากกว่าหรือเท่ากับ 35%")))</f>
        <v>18</v>
      </c>
    </row>
    <row r="8151" s="7" customFormat="1" ht="19.15" customHeight="1">
      <c r="A8151" t="s" s="16">
        <v>8205</v>
      </c>
      <c r="B8151" s="17">
        <v>3</v>
      </c>
      <c r="C8151" s="17">
        <v>7</v>
      </c>
      <c r="D8151" t="s" s="16">
        <v>8298</v>
      </c>
      <c r="E8151" t="s" s="16">
        <v>64</v>
      </c>
      <c r="F8151" s="37">
        <v>122</v>
      </c>
      <c r="G8151" s="17">
        <v>135</v>
      </c>
      <c r="H8151" s="18">
        <f>SUM(G8151-F8151)</f>
        <v>13</v>
      </c>
      <c r="I8151" s="19">
        <f>H8151/F8151</f>
        <v>0.10655737704918</v>
      </c>
      <c r="J8151" s="19">
        <f>H8151/G8151</f>
        <v>0.0962962962962963</v>
      </c>
      <c r="K8151" t="s" s="21">
        <f>IF(J8151&lt;25%,"น้อยกว่า 25%",IF(J8151&gt;=25%,"มากกว่าหรือเท่ากับ 25%",IF(J8151&gt;=35%,"มากกว่าหรือเท่ากับ 35%")))</f>
        <v>18</v>
      </c>
    </row>
    <row r="8152" s="7" customFormat="1" ht="19.15" customHeight="1">
      <c r="A8152" t="s" s="16">
        <v>8205</v>
      </c>
      <c r="B8152" s="17">
        <v>3</v>
      </c>
      <c r="C8152" s="17">
        <v>19</v>
      </c>
      <c r="D8152" t="s" s="16">
        <v>8299</v>
      </c>
      <c r="E8152" t="s" s="16">
        <v>36</v>
      </c>
      <c r="F8152" s="37">
        <v>126</v>
      </c>
      <c r="G8152" s="17">
        <v>127</v>
      </c>
      <c r="H8152" s="18">
        <f>SUM(G8152-F8152)</f>
        <v>1</v>
      </c>
      <c r="I8152" s="19">
        <f>H8152/F8152</f>
        <v>0.00793650793650794</v>
      </c>
      <c r="J8152" s="19">
        <f>H8152/G8152</f>
        <v>0.007874015748031499</v>
      </c>
      <c r="K8152" t="s" s="21">
        <f>IF(J8152&lt;25%,"น้อยกว่า 25%",IF(J8152&gt;=25%,"มากกว่าหรือเท่ากับ 25%",IF(J8152&gt;=35%,"มากกว่าหรือเท่ากับ 35%")))</f>
        <v>18</v>
      </c>
    </row>
    <row r="8153" s="7" customFormat="1" ht="19.15" customHeight="1">
      <c r="A8153" t="s" s="16">
        <v>8205</v>
      </c>
      <c r="B8153" s="17">
        <v>3</v>
      </c>
      <c r="C8153" s="17">
        <v>33</v>
      </c>
      <c r="D8153" t="s" s="16">
        <v>8300</v>
      </c>
      <c r="E8153" t="s" s="16">
        <v>32</v>
      </c>
      <c r="F8153" s="37">
        <v>111</v>
      </c>
      <c r="G8153" s="17">
        <v>117</v>
      </c>
      <c r="H8153" s="18">
        <f>SUM(G8153-F8153)</f>
        <v>6</v>
      </c>
      <c r="I8153" s="19">
        <f>H8153/F8153</f>
        <v>0.0540540540540541</v>
      </c>
      <c r="J8153" s="19">
        <f>H8153/G8153</f>
        <v>0.0512820512820513</v>
      </c>
      <c r="K8153" t="s" s="21">
        <f>IF(J8153&lt;25%,"น้อยกว่า 25%",IF(J8153&gt;=25%,"มากกว่าหรือเท่ากับ 25%",IF(J8153&gt;=35%,"มากกว่าหรือเท่ากับ 35%")))</f>
        <v>18</v>
      </c>
    </row>
    <row r="8154" s="7" customFormat="1" ht="19.15" customHeight="1">
      <c r="A8154" t="s" s="16">
        <v>8205</v>
      </c>
      <c r="B8154" s="17">
        <v>3</v>
      </c>
      <c r="C8154" s="17">
        <v>18</v>
      </c>
      <c r="D8154" t="s" s="16">
        <v>8301</v>
      </c>
      <c r="E8154" t="s" s="16">
        <v>74</v>
      </c>
      <c r="F8154" s="37">
        <v>100</v>
      </c>
      <c r="G8154" s="17">
        <v>103</v>
      </c>
      <c r="H8154" s="18">
        <f>SUM(G8154-F8154)</f>
        <v>3</v>
      </c>
      <c r="I8154" s="19">
        <f>H8154/F8154</f>
        <v>0.03</v>
      </c>
      <c r="J8154" s="19">
        <f>H8154/G8154</f>
        <v>0.029126213592233</v>
      </c>
      <c r="K8154" t="s" s="21">
        <f>IF(J8154&lt;25%,"น้อยกว่า 25%",IF(J8154&gt;=25%,"มากกว่าหรือเท่ากับ 25%",IF(J8154&gt;=35%,"มากกว่าหรือเท่ากับ 35%")))</f>
        <v>18</v>
      </c>
    </row>
    <row r="8155" s="7" customFormat="1" ht="19.15" customHeight="1">
      <c r="A8155" t="s" s="16">
        <v>8205</v>
      </c>
      <c r="B8155" s="17">
        <v>3</v>
      </c>
      <c r="C8155" s="17">
        <v>32</v>
      </c>
      <c r="D8155" t="s" s="16">
        <v>8302</v>
      </c>
      <c r="E8155" t="s" s="16">
        <v>1716</v>
      </c>
      <c r="F8155" s="37">
        <v>87</v>
      </c>
      <c r="G8155" s="17">
        <v>95</v>
      </c>
      <c r="H8155" s="18">
        <f>SUM(G8155-F8155)</f>
        <v>8</v>
      </c>
      <c r="I8155" s="19">
        <f>H8155/F8155</f>
        <v>0.0919540229885057</v>
      </c>
      <c r="J8155" s="19">
        <f>H8155/G8155</f>
        <v>0.0842105263157895</v>
      </c>
      <c r="K8155" t="s" s="21">
        <f>IF(J8155&lt;25%,"น้อยกว่า 25%",IF(J8155&gt;=25%,"มากกว่าหรือเท่ากับ 25%",IF(J8155&gt;=35%,"มากกว่าหรือเท่ากับ 35%")))</f>
        <v>18</v>
      </c>
    </row>
    <row r="8156" s="7" customFormat="1" ht="19.15" customHeight="1">
      <c r="A8156" t="s" s="16">
        <v>8205</v>
      </c>
      <c r="B8156" s="17">
        <v>3</v>
      </c>
      <c r="C8156" s="17">
        <v>30</v>
      </c>
      <c r="D8156" t="s" s="16">
        <v>8303</v>
      </c>
      <c r="E8156" t="s" s="16">
        <v>1427</v>
      </c>
      <c r="F8156" s="37">
        <v>76</v>
      </c>
      <c r="G8156" s="17">
        <v>79</v>
      </c>
      <c r="H8156" s="18">
        <f>SUM(G8156-F8156)</f>
        <v>3</v>
      </c>
      <c r="I8156" s="19">
        <f>H8156/F8156</f>
        <v>0.0394736842105263</v>
      </c>
      <c r="J8156" s="19">
        <f>H8156/G8156</f>
        <v>0.0379746835443038</v>
      </c>
      <c r="K8156" t="s" s="21">
        <f>IF(J8156&lt;25%,"น้อยกว่า 25%",IF(J8156&gt;=25%,"มากกว่าหรือเท่ากับ 25%",IF(J8156&gt;=35%,"มากกว่าหรือเท่ากับ 35%")))</f>
        <v>18</v>
      </c>
    </row>
    <row r="8157" s="7" customFormat="1" ht="19.15" customHeight="1">
      <c r="A8157" t="s" s="16">
        <v>8205</v>
      </c>
      <c r="B8157" s="17">
        <v>3</v>
      </c>
      <c r="C8157" s="17">
        <v>8</v>
      </c>
      <c r="D8157" t="s" s="16">
        <v>8304</v>
      </c>
      <c r="E8157" t="s" s="16">
        <v>76</v>
      </c>
      <c r="F8157" s="37">
        <v>65</v>
      </c>
      <c r="G8157" s="17">
        <v>70</v>
      </c>
      <c r="H8157" s="18">
        <f>SUM(G8157-F8157)</f>
        <v>5</v>
      </c>
      <c r="I8157" s="19">
        <f>H8157/F8157</f>
        <v>0.0769230769230769</v>
      </c>
      <c r="J8157" s="19">
        <f>H8157/G8157</f>
        <v>0.0714285714285714</v>
      </c>
      <c r="K8157" t="s" s="21">
        <f>IF(J8157&lt;25%,"น้อยกว่า 25%",IF(J8157&gt;=25%,"มากกว่าหรือเท่ากับ 25%",IF(J8157&gt;=35%,"มากกว่าหรือเท่ากับ 35%")))</f>
        <v>18</v>
      </c>
    </row>
    <row r="8158" s="7" customFormat="1" ht="19.15" customHeight="1">
      <c r="A8158" t="s" s="16">
        <v>8205</v>
      </c>
      <c r="B8158" s="17">
        <v>3</v>
      </c>
      <c r="C8158" s="17">
        <v>26</v>
      </c>
      <c r="D8158" t="s" s="16">
        <v>8305</v>
      </c>
      <c r="E8158" t="s" s="16">
        <v>44</v>
      </c>
      <c r="F8158" s="37">
        <v>60</v>
      </c>
      <c r="G8158" s="17">
        <v>62</v>
      </c>
      <c r="H8158" s="18">
        <f>SUM(G8158-F8158)</f>
        <v>2</v>
      </c>
      <c r="I8158" s="19">
        <f>H8158/F8158</f>
        <v>0.0333333333333333</v>
      </c>
      <c r="J8158" s="19">
        <f>H8158/G8158</f>
        <v>0.032258064516129</v>
      </c>
      <c r="K8158" t="s" s="21">
        <f>IF(J8158&lt;25%,"น้อยกว่า 25%",IF(J8158&gt;=25%,"มากกว่าหรือเท่ากับ 25%",IF(J8158&gt;=35%,"มากกว่าหรือเท่ากับ 35%")))</f>
        <v>18</v>
      </c>
    </row>
    <row r="8159" s="7" customFormat="1" ht="19.15" customHeight="1">
      <c r="A8159" t="s" s="16">
        <v>8205</v>
      </c>
      <c r="B8159" s="17">
        <v>3</v>
      </c>
      <c r="C8159" s="17">
        <v>28</v>
      </c>
      <c r="D8159" t="s" s="16">
        <v>8306</v>
      </c>
      <c r="E8159" t="s" s="16">
        <v>38</v>
      </c>
      <c r="F8159" s="37">
        <v>54</v>
      </c>
      <c r="G8159" s="17">
        <v>54</v>
      </c>
      <c r="H8159" s="18">
        <f>SUM(G8159-F8159)</f>
        <v>0</v>
      </c>
      <c r="I8159" s="19">
        <f>H8159/F8159</f>
        <v>0</v>
      </c>
      <c r="J8159" s="19">
        <f>H8159/G8159</f>
        <v>0</v>
      </c>
      <c r="K8159" t="s" s="21">
        <f>IF(J8159&lt;25%,"น้อยกว่า 25%",IF(J8159&gt;=25%,"มากกว่าหรือเท่ากับ 25%",IF(J8159&gt;=35%,"มากกว่าหรือเท่ากับ 35%")))</f>
        <v>18</v>
      </c>
    </row>
    <row r="8160" s="7" customFormat="1" ht="19.15" customHeight="1">
      <c r="A8160" t="s" s="16">
        <v>8205</v>
      </c>
      <c r="B8160" s="17">
        <v>3</v>
      </c>
      <c r="C8160" s="17">
        <v>29</v>
      </c>
      <c r="D8160" t="s" s="16">
        <v>8307</v>
      </c>
      <c r="E8160" t="s" s="16">
        <v>153</v>
      </c>
      <c r="F8160" s="37">
        <v>30</v>
      </c>
      <c r="G8160" s="17">
        <v>39</v>
      </c>
      <c r="H8160" s="18">
        <f>SUM(G8160-F8160)</f>
        <v>9</v>
      </c>
      <c r="I8160" s="19">
        <f>H8160/F8160</f>
        <v>0.3</v>
      </c>
      <c r="J8160" s="19">
        <f>H8160/G8160</f>
        <v>0.230769230769231</v>
      </c>
      <c r="K8160" t="s" s="21">
        <f>IF(J8160&lt;25%,"น้อยกว่า 25%",IF(J8160&gt;=25%,"มากกว่าหรือเท่ากับ 25%",IF(J8160&gt;=35%,"มากกว่าหรือเท่ากับ 35%")))</f>
        <v>18</v>
      </c>
    </row>
    <row r="8161" s="7" customFormat="1" ht="19.15" customHeight="1">
      <c r="A8161" t="s" s="16">
        <v>8205</v>
      </c>
      <c r="B8161" s="17">
        <v>3</v>
      </c>
      <c r="C8161" s="17">
        <v>27</v>
      </c>
      <c r="D8161" t="s" s="16">
        <v>8308</v>
      </c>
      <c r="E8161" t="s" s="16">
        <v>147</v>
      </c>
      <c r="F8161" s="37">
        <v>34</v>
      </c>
      <c r="G8161" s="17">
        <v>35</v>
      </c>
      <c r="H8161" s="18">
        <f>SUM(G8161-F8161)</f>
        <v>1</v>
      </c>
      <c r="I8161" s="19">
        <f>H8161/F8161</f>
        <v>0.0294117647058824</v>
      </c>
      <c r="J8161" s="19">
        <f>H8161/G8161</f>
        <v>0.0285714285714286</v>
      </c>
      <c r="K8161" t="s" s="21">
        <f>IF(J8161&lt;25%,"น้อยกว่า 25%",IF(J8161&gt;=25%,"มากกว่าหรือเท่ากับ 25%",IF(J8161&gt;=35%,"มากกว่าหรือเท่ากับ 35%")))</f>
        <v>18</v>
      </c>
    </row>
    <row r="8162" s="7" customFormat="1" ht="19.15" customHeight="1">
      <c r="A8162" t="s" s="16">
        <v>8205</v>
      </c>
      <c r="B8162" s="17">
        <v>3</v>
      </c>
      <c r="C8162" s="17">
        <v>14</v>
      </c>
      <c r="D8162" t="s" s="16">
        <v>8309</v>
      </c>
      <c r="E8162" t="s" s="16">
        <v>380</v>
      </c>
      <c r="F8162" s="37">
        <v>0</v>
      </c>
      <c r="G8162" s="17">
        <v>0</v>
      </c>
      <c r="H8162" s="18">
        <f>SUM(G8162-F8162)</f>
        <v>0</v>
      </c>
      <c r="I8162" s="19">
        <f>H8162/F8162</f>
      </c>
      <c r="J8162" s="19">
        <f>H8162/G8162</f>
      </c>
      <c r="K8162" s="24">
        <f>IF(J8162&lt;25%,"น้อยกว่า 25%",IF(J8162&gt;=25%,"มากกว่าหรือเท่ากับ 25%",IF(J8162&gt;=35%,"มากกว่าหรือเท่ากับ 35%")))</f>
      </c>
    </row>
    <row r="8163" s="7" customFormat="1" ht="19.15" customHeight="1">
      <c r="A8163" t="s" s="16">
        <v>8310</v>
      </c>
      <c r="B8163" s="17">
        <v>3</v>
      </c>
      <c r="C8163" s="17">
        <v>13</v>
      </c>
      <c r="D8163" t="s" s="16">
        <v>8311</v>
      </c>
      <c r="E8163" t="s" s="16">
        <v>36</v>
      </c>
      <c r="F8163" s="57">
        <v>7876</v>
      </c>
      <c r="G8163" s="32">
        <v>533</v>
      </c>
      <c r="H8163" s="18">
        <f>SUM(G8163-F8163)</f>
        <v>-7343</v>
      </c>
      <c r="I8163" s="19">
        <f>H8163/F8163</f>
        <v>-0.932326053834434</v>
      </c>
      <c r="J8163" s="19">
        <f>H8163/G8163</f>
        <v>-13.7767354596623</v>
      </c>
    </row>
    <row r="8164" s="7" customFormat="1" ht="19.15" customHeight="1">
      <c r="A8164" t="s" s="16">
        <v>8310</v>
      </c>
      <c r="B8164" s="17">
        <v>3</v>
      </c>
      <c r="C8164" s="17">
        <v>14</v>
      </c>
      <c r="D8164" t="s" s="16">
        <v>8312</v>
      </c>
      <c r="E8164" t="s" s="16">
        <v>22</v>
      </c>
      <c r="F8164" s="41">
        <v>501</v>
      </c>
      <c r="G8164" s="30">
        <v>8286</v>
      </c>
      <c r="H8164" s="18">
        <f>SUM(G8164-F8164)</f>
        <v>7785</v>
      </c>
      <c r="I8164" s="19">
        <f>H8164/F8164</f>
        <v>15.5389221556886</v>
      </c>
      <c r="J8164" s="19">
        <f>H8164/G8164</f>
        <v>0.939536567704562</v>
      </c>
      <c r="K8164" t="s" s="21">
        <f>IF(J8164&lt;25%,"น้อยกว่า 25%",IF(J8164&gt;=25%,"มากกว่าหรือเท่ากับ 25%",IF(J8164&gt;=35%,"มากกว่าหรือเท่ากับ 35%")))</f>
        <v>122</v>
      </c>
    </row>
    <row r="8165" s="7" customFormat="1" ht="19.15" customHeight="1">
      <c r="A8165" t="s" s="16">
        <v>8310</v>
      </c>
      <c r="B8165" s="17">
        <v>2</v>
      </c>
      <c r="C8165" s="17">
        <v>32</v>
      </c>
      <c r="D8165" t="s" s="16">
        <v>8313</v>
      </c>
      <c r="E8165" t="s" s="16">
        <v>119</v>
      </c>
      <c r="F8165" s="41">
        <v>119</v>
      </c>
      <c r="G8165" s="30">
        <v>169</v>
      </c>
      <c r="H8165" s="18">
        <f>SUM(G8165-F8165)</f>
        <v>50</v>
      </c>
      <c r="I8165" s="19">
        <f>H8165/F8165</f>
        <v>0.420168067226891</v>
      </c>
      <c r="J8165" s="19">
        <f>H8165/G8165</f>
        <v>0.29585798816568</v>
      </c>
      <c r="K8165" t="s" s="21">
        <f>IF(J8165&lt;25%,"น้อยกว่า 25%",IF(J8165&gt;=25%,"มากกว่าหรือเท่ากับ 25%",IF(J8165&gt;=35%,"มากกว่าหรือเท่ากับ 35%")))</f>
        <v>122</v>
      </c>
    </row>
    <row r="8166" s="7" customFormat="1" ht="19.15" customHeight="1">
      <c r="A8166" t="s" s="16">
        <v>8310</v>
      </c>
      <c r="B8166" s="17">
        <v>5</v>
      </c>
      <c r="C8166" s="17">
        <v>18</v>
      </c>
      <c r="D8166" t="s" s="16">
        <v>8314</v>
      </c>
      <c r="E8166" t="s" s="16">
        <v>58</v>
      </c>
      <c r="F8166" s="41">
        <v>101</v>
      </c>
      <c r="G8166" s="30">
        <v>149</v>
      </c>
      <c r="H8166" s="18">
        <f>SUM(G8166-F8166)</f>
        <v>48</v>
      </c>
      <c r="I8166" s="19">
        <f>H8166/F8166</f>
        <v>0.475247524752475</v>
      </c>
      <c r="J8166" s="19">
        <f>H8166/G8166</f>
        <v>0.322147651006711</v>
      </c>
      <c r="K8166" t="s" s="21">
        <f>IF(J8166&lt;25%,"น้อยกว่า 25%",IF(J8166&gt;=25%,"มากกว่าหรือเท่ากับ 25%",IF(J8166&gt;=35%,"มากกว่าหรือเท่ากับ 35%")))</f>
        <v>122</v>
      </c>
    </row>
    <row r="8167" s="7" customFormat="1" ht="19.15" customHeight="1">
      <c r="A8167" t="s" s="16">
        <v>8310</v>
      </c>
      <c r="B8167" s="17">
        <v>3</v>
      </c>
      <c r="C8167" s="17">
        <v>15</v>
      </c>
      <c r="D8167" t="s" s="16">
        <v>8315</v>
      </c>
      <c r="E8167" t="s" s="16">
        <v>40</v>
      </c>
      <c r="F8167" s="57">
        <v>525</v>
      </c>
      <c r="G8167" s="32">
        <v>521</v>
      </c>
      <c r="H8167" s="18">
        <f>SUM(G8167-F8167)</f>
        <v>-4</v>
      </c>
      <c r="I8167" s="19">
        <f>H8167/F8167</f>
        <v>-0.00761904761904762</v>
      </c>
      <c r="J8167" s="19">
        <f>H8167/G8167</f>
        <v>-0.00767754318618042</v>
      </c>
    </row>
    <row r="8168" s="7" customFormat="1" ht="19.15" customHeight="1">
      <c r="A8168" t="s" s="16">
        <v>8310</v>
      </c>
      <c r="B8168" s="17">
        <v>6</v>
      </c>
      <c r="C8168" s="17">
        <v>2</v>
      </c>
      <c r="D8168" t="s" s="16">
        <v>8316</v>
      </c>
      <c r="E8168" t="s" s="16">
        <v>36</v>
      </c>
      <c r="F8168" s="57">
        <v>748</v>
      </c>
      <c r="G8168" s="32">
        <v>744</v>
      </c>
      <c r="H8168" s="104">
        <f>SUM(G8168-F8168)</f>
        <v>-4</v>
      </c>
      <c r="I8168" s="19">
        <f>H8168/F8168</f>
        <v>-0.0053475935828877</v>
      </c>
      <c r="J8168" s="19">
        <f>H8168/G8168</f>
        <v>-0.00537634408602151</v>
      </c>
    </row>
    <row r="8169" s="7" customFormat="1" ht="19.15" customHeight="1">
      <c r="A8169" t="s" s="16">
        <v>8310</v>
      </c>
      <c r="B8169" s="17">
        <v>8</v>
      </c>
      <c r="C8169" s="17">
        <v>6</v>
      </c>
      <c r="D8169" t="s" s="16">
        <v>8317</v>
      </c>
      <c r="E8169" t="s" s="16">
        <v>281</v>
      </c>
      <c r="F8169" s="57">
        <v>371</v>
      </c>
      <c r="G8169" s="32">
        <v>367</v>
      </c>
      <c r="H8169" s="123">
        <f>SUM(G8169-F8169)</f>
        <v>-4</v>
      </c>
      <c r="I8169" s="106">
        <f>H8169/F8169</f>
        <v>-0.0107816711590296</v>
      </c>
      <c r="J8169" s="19">
        <f>H8169/G8169</f>
        <v>-0.0108991825613079</v>
      </c>
    </row>
    <row r="8170" s="7" customFormat="1" ht="19.15" customHeight="1">
      <c r="A8170" t="s" s="16">
        <v>8310</v>
      </c>
      <c r="B8170" s="17">
        <v>3</v>
      </c>
      <c r="C8170" s="17">
        <v>36</v>
      </c>
      <c r="D8170" t="s" s="16">
        <v>8318</v>
      </c>
      <c r="E8170" t="s" s="16">
        <v>153</v>
      </c>
      <c r="F8170" s="41">
        <v>51</v>
      </c>
      <c r="G8170" s="30">
        <v>80</v>
      </c>
      <c r="H8170" s="107">
        <f>SUM(G8170-F8170)</f>
        <v>29</v>
      </c>
      <c r="I8170" s="19">
        <f>H8170/F8170</f>
        <v>0.568627450980392</v>
      </c>
      <c r="J8170" s="19">
        <f>H8170/G8170</f>
        <v>0.3625</v>
      </c>
      <c r="K8170" t="s" s="21">
        <f>IF(J8170&lt;25%,"น้อยกว่า 25%",IF(J8170&gt;=25%,"มากกว่าหรือเท่ากับ 25%",IF(J8170&gt;=35%,"มากกว่าหรือเท่ากับ 35%")))</f>
        <v>122</v>
      </c>
    </row>
    <row r="8171" s="7" customFormat="1" ht="19.15" customHeight="1">
      <c r="A8171" t="s" s="16">
        <v>8310</v>
      </c>
      <c r="B8171" s="17">
        <v>7</v>
      </c>
      <c r="C8171" s="17">
        <v>25</v>
      </c>
      <c r="D8171" t="s" s="16">
        <v>8319</v>
      </c>
      <c r="E8171" t="s" s="16">
        <v>46</v>
      </c>
      <c r="F8171" s="57">
        <v>18</v>
      </c>
      <c r="G8171" s="32">
        <v>16</v>
      </c>
      <c r="H8171" s="18">
        <f>SUM(G8171-F8171)</f>
        <v>-2</v>
      </c>
      <c r="I8171" s="19">
        <f>H8171/F8171</f>
        <v>-0.111111111111111</v>
      </c>
      <c r="J8171" s="19">
        <f>H8171/G8171</f>
        <v>-0.125</v>
      </c>
    </row>
    <row r="8172" s="7" customFormat="1" ht="19.15" customHeight="1">
      <c r="A8172" t="s" s="16">
        <v>8310</v>
      </c>
      <c r="B8172" s="17">
        <v>1</v>
      </c>
      <c r="C8172" s="17">
        <v>11</v>
      </c>
      <c r="D8172" t="s" s="16">
        <v>8320</v>
      </c>
      <c r="E8172" t="s" s="16">
        <v>26</v>
      </c>
      <c r="F8172" s="37">
        <v>45597</v>
      </c>
      <c r="G8172" s="17">
        <v>46797</v>
      </c>
      <c r="H8172" s="18">
        <f>SUM(G8172-F8172)</f>
        <v>1200</v>
      </c>
      <c r="I8172" s="19">
        <f>H8172/F8172</f>
        <v>0.0263175208895322</v>
      </c>
      <c r="J8172" s="19">
        <f>H8172/G8172</f>
        <v>0.0256426694018847</v>
      </c>
      <c r="K8172" t="s" s="21">
        <f>IF(J8172&lt;25%,"น้อยกว่า 25%",IF(J8172&gt;=25%,"มากกว่าหรือเท่ากับ 25%",IF(J8172&gt;=35%,"มากกว่าหรือเท่ากับ 35%")))</f>
        <v>18</v>
      </c>
    </row>
    <row r="8173" s="7" customFormat="1" ht="19.15" customHeight="1">
      <c r="A8173" t="s" s="16">
        <v>8310</v>
      </c>
      <c r="B8173" s="17">
        <v>1</v>
      </c>
      <c r="C8173" s="17">
        <v>5</v>
      </c>
      <c r="D8173" t="s" s="16">
        <v>8321</v>
      </c>
      <c r="E8173" t="s" s="16">
        <v>84</v>
      </c>
      <c r="F8173" s="37">
        <v>34329</v>
      </c>
      <c r="G8173" s="17">
        <v>35582</v>
      </c>
      <c r="H8173" s="18">
        <f>SUM(G8173-F8173)</f>
        <v>1253</v>
      </c>
      <c r="I8173" s="19">
        <f>H8173/F8173</f>
        <v>0.0364997523959335</v>
      </c>
      <c r="J8173" s="19">
        <f>H8173/G8173</f>
        <v>0.0352144342645158</v>
      </c>
      <c r="K8173" t="s" s="21">
        <f>IF(J8173&lt;25%,"น้อยกว่า 25%",IF(J8173&gt;=25%,"มากกว่าหรือเท่ากับ 25%",IF(J8173&gt;=35%,"มากกว่าหรือเท่ากับ 35%")))</f>
        <v>18</v>
      </c>
    </row>
    <row r="8174" s="7" customFormat="1" ht="19.15" customHeight="1">
      <c r="A8174" t="s" s="16">
        <v>8310</v>
      </c>
      <c r="B8174" s="17">
        <v>1</v>
      </c>
      <c r="C8174" s="17">
        <v>15</v>
      </c>
      <c r="D8174" t="s" s="16">
        <v>8322</v>
      </c>
      <c r="E8174" t="s" s="16">
        <v>22</v>
      </c>
      <c r="F8174" s="37">
        <v>8894</v>
      </c>
      <c r="G8174" s="17">
        <v>8970</v>
      </c>
      <c r="H8174" s="18">
        <f>SUM(G8174-F8174)</f>
        <v>76</v>
      </c>
      <c r="I8174" s="19">
        <f>H8174/F8174</f>
        <v>0.008545086575219249</v>
      </c>
      <c r="J8174" s="19">
        <f>H8174/G8174</f>
        <v>0.008472686733556299</v>
      </c>
      <c r="K8174" t="s" s="21">
        <f>IF(J8174&lt;25%,"น้อยกว่า 25%",IF(J8174&gt;=25%,"มากกว่าหรือเท่ากับ 25%",IF(J8174&gt;=35%,"มากกว่าหรือเท่ากับ 35%")))</f>
        <v>18</v>
      </c>
    </row>
    <row r="8175" s="7" customFormat="1" ht="19.15" customHeight="1">
      <c r="A8175" t="s" s="16">
        <v>8310</v>
      </c>
      <c r="B8175" s="17">
        <v>1</v>
      </c>
      <c r="C8175" s="17">
        <v>10</v>
      </c>
      <c r="D8175" t="s" s="16">
        <v>8323</v>
      </c>
      <c r="E8175" t="s" s="16">
        <v>20</v>
      </c>
      <c r="F8175" s="37">
        <v>6374</v>
      </c>
      <c r="G8175" s="17">
        <v>6524</v>
      </c>
      <c r="H8175" s="18">
        <f>SUM(G8175-F8175)</f>
        <v>150</v>
      </c>
      <c r="I8175" s="19">
        <f>H8175/F8175</f>
        <v>0.0235331032318795</v>
      </c>
      <c r="J8175" s="19">
        <f>H8175/G8175</f>
        <v>0.0229920294297977</v>
      </c>
      <c r="K8175" t="s" s="21">
        <f>IF(J8175&lt;25%,"น้อยกว่า 25%",IF(J8175&gt;=25%,"มากกว่าหรือเท่ากับ 25%",IF(J8175&gt;=35%,"มากกว่าหรือเท่ากับ 35%")))</f>
        <v>18</v>
      </c>
    </row>
    <row r="8176" s="7" customFormat="1" ht="19.15" customHeight="1">
      <c r="A8176" t="s" s="16">
        <v>8310</v>
      </c>
      <c r="B8176" s="17">
        <v>1</v>
      </c>
      <c r="C8176" s="17">
        <v>7</v>
      </c>
      <c r="D8176" t="s" s="16">
        <v>8324</v>
      </c>
      <c r="E8176" t="s" s="16">
        <v>17</v>
      </c>
      <c r="F8176" s="37">
        <v>1120</v>
      </c>
      <c r="G8176" s="17">
        <v>1127</v>
      </c>
      <c r="H8176" s="18">
        <f>SUM(G8176-F8176)</f>
        <v>7</v>
      </c>
      <c r="I8176" s="19">
        <f>H8176/F8176</f>
        <v>0.00625</v>
      </c>
      <c r="J8176" s="19">
        <f>H8176/G8176</f>
        <v>0.0062111801242236</v>
      </c>
      <c r="K8176" t="s" s="21">
        <f>IF(J8176&lt;25%,"น้อยกว่า 25%",IF(J8176&gt;=25%,"มากกว่าหรือเท่ากับ 25%",IF(J8176&gt;=35%,"มากกว่าหรือเท่ากับ 35%")))</f>
        <v>18</v>
      </c>
    </row>
    <row r="8177" s="7" customFormat="1" ht="19.15" customHeight="1">
      <c r="A8177" t="s" s="16">
        <v>8310</v>
      </c>
      <c r="B8177" s="17">
        <v>1</v>
      </c>
      <c r="C8177" s="17">
        <v>9</v>
      </c>
      <c r="D8177" t="s" s="16">
        <v>8325</v>
      </c>
      <c r="E8177" t="s" s="16">
        <v>28</v>
      </c>
      <c r="F8177" s="37">
        <v>808</v>
      </c>
      <c r="G8177" s="17">
        <v>816</v>
      </c>
      <c r="H8177" s="18">
        <f>SUM(G8177-F8177)</f>
        <v>8</v>
      </c>
      <c r="I8177" s="19">
        <f>H8177/F8177</f>
        <v>0.009900990099009899</v>
      </c>
      <c r="J8177" s="19">
        <f>H8177/G8177</f>
        <v>0.009803921568627451</v>
      </c>
      <c r="K8177" t="s" s="21">
        <f>IF(J8177&lt;25%,"น้อยกว่า 25%",IF(J8177&gt;=25%,"มากกว่าหรือเท่ากับ 25%",IF(J8177&gt;=35%,"มากกว่าหรือเท่ากับ 35%")))</f>
        <v>18</v>
      </c>
    </row>
    <row r="8178" s="7" customFormat="1" ht="19.15" customHeight="1">
      <c r="A8178" t="s" s="16">
        <v>8310</v>
      </c>
      <c r="B8178" s="17">
        <v>1</v>
      </c>
      <c r="C8178" s="17">
        <v>6</v>
      </c>
      <c r="D8178" t="s" s="16">
        <v>8326</v>
      </c>
      <c r="E8178" t="s" s="16">
        <v>38</v>
      </c>
      <c r="F8178" s="37">
        <v>756</v>
      </c>
      <c r="G8178" s="17">
        <v>778</v>
      </c>
      <c r="H8178" s="18">
        <f>SUM(G8178-F8178)</f>
        <v>22</v>
      </c>
      <c r="I8178" s="19">
        <f>H8178/F8178</f>
        <v>0.0291005291005291</v>
      </c>
      <c r="J8178" s="19">
        <f>H8178/G8178</f>
        <v>0.0282776349614396</v>
      </c>
      <c r="K8178" t="s" s="21">
        <f>IF(J8178&lt;25%,"น้อยกว่า 25%",IF(J8178&gt;=25%,"มากกว่าหรือเท่ากับ 25%",IF(J8178&gt;=35%,"มากกว่าหรือเท่ากับ 35%")))</f>
        <v>18</v>
      </c>
    </row>
    <row r="8179" s="7" customFormat="1" ht="19.15" customHeight="1">
      <c r="A8179" t="s" s="16">
        <v>8310</v>
      </c>
      <c r="B8179" s="17">
        <v>1</v>
      </c>
      <c r="C8179" s="17">
        <v>25</v>
      </c>
      <c r="D8179" t="s" s="16">
        <v>8327</v>
      </c>
      <c r="E8179" t="s" s="16">
        <v>147</v>
      </c>
      <c r="F8179" s="37">
        <v>573</v>
      </c>
      <c r="G8179" s="17">
        <v>597</v>
      </c>
      <c r="H8179" s="18">
        <f>SUM(G8179-F8179)</f>
        <v>24</v>
      </c>
      <c r="I8179" s="19">
        <f>H8179/F8179</f>
        <v>0.0418848167539267</v>
      </c>
      <c r="J8179" s="19">
        <f>H8179/G8179</f>
        <v>0.0402010050251256</v>
      </c>
      <c r="K8179" t="s" s="21">
        <f>IF(J8179&lt;25%,"น้อยกว่า 25%",IF(J8179&gt;=25%,"มากกว่าหรือเท่ากับ 25%",IF(J8179&gt;=35%,"มากกว่าหรือเท่ากับ 35%")))</f>
        <v>18</v>
      </c>
    </row>
    <row r="8180" s="7" customFormat="1" ht="19.15" customHeight="1">
      <c r="A8180" t="s" s="16">
        <v>8310</v>
      </c>
      <c r="B8180" s="17">
        <v>1</v>
      </c>
      <c r="C8180" s="17">
        <v>31</v>
      </c>
      <c r="D8180" t="s" s="16">
        <v>8328</v>
      </c>
      <c r="E8180" t="s" s="16">
        <v>103</v>
      </c>
      <c r="F8180" s="37">
        <v>510</v>
      </c>
      <c r="G8180" s="17">
        <v>525</v>
      </c>
      <c r="H8180" s="18">
        <f>SUM(G8180-F8180)</f>
        <v>15</v>
      </c>
      <c r="I8180" s="19">
        <f>H8180/F8180</f>
        <v>0.0294117647058824</v>
      </c>
      <c r="J8180" s="19">
        <f>H8180/G8180</f>
        <v>0.0285714285714286</v>
      </c>
      <c r="K8180" t="s" s="21">
        <f>IF(J8180&lt;25%,"น้อยกว่า 25%",IF(J8180&gt;=25%,"มากกว่าหรือเท่ากับ 25%",IF(J8180&gt;=35%,"มากกว่าหรือเท่ากับ 35%")))</f>
        <v>18</v>
      </c>
    </row>
    <row r="8181" s="7" customFormat="1" ht="19.15" customHeight="1">
      <c r="A8181" t="s" s="16">
        <v>8310</v>
      </c>
      <c r="B8181" s="17">
        <v>1</v>
      </c>
      <c r="C8181" s="17">
        <v>2</v>
      </c>
      <c r="D8181" t="s" s="16">
        <v>8329</v>
      </c>
      <c r="E8181" t="s" s="16">
        <v>34</v>
      </c>
      <c r="F8181" s="37">
        <v>482</v>
      </c>
      <c r="G8181" s="17">
        <v>488</v>
      </c>
      <c r="H8181" s="18">
        <f>SUM(G8181-F8181)</f>
        <v>6</v>
      </c>
      <c r="I8181" s="19">
        <f>H8181/F8181</f>
        <v>0.012448132780083</v>
      </c>
      <c r="J8181" s="19">
        <f>H8181/G8181</f>
        <v>0.0122950819672131</v>
      </c>
      <c r="K8181" t="s" s="21">
        <f>IF(J8181&lt;25%,"น้อยกว่า 25%",IF(J8181&gt;=25%,"มากกว่าหรือเท่ากับ 25%",IF(J8181&gt;=35%,"มากกว่าหรือเท่ากับ 35%")))</f>
        <v>18</v>
      </c>
    </row>
    <row r="8182" s="7" customFormat="1" ht="19.15" customHeight="1">
      <c r="A8182" t="s" s="16">
        <v>8310</v>
      </c>
      <c r="B8182" s="17">
        <v>1</v>
      </c>
      <c r="C8182" s="17">
        <v>1</v>
      </c>
      <c r="D8182" t="s" s="16">
        <v>8330</v>
      </c>
      <c r="E8182" t="s" s="16">
        <v>30</v>
      </c>
      <c r="F8182" s="37">
        <v>394</v>
      </c>
      <c r="G8182" s="17">
        <v>403</v>
      </c>
      <c r="H8182" s="18">
        <f>SUM(G8182-F8182)</f>
        <v>9</v>
      </c>
      <c r="I8182" s="19">
        <f>H8182/F8182</f>
        <v>0.0228426395939086</v>
      </c>
      <c r="J8182" s="19">
        <f>H8182/G8182</f>
        <v>0.0223325062034739</v>
      </c>
      <c r="K8182" t="s" s="21">
        <f>IF(J8182&lt;25%,"น้อยกว่า 25%",IF(J8182&gt;=25%,"มากกว่าหรือเท่ากับ 25%",IF(J8182&gt;=35%,"มากกว่าหรือเท่ากับ 35%")))</f>
        <v>18</v>
      </c>
    </row>
    <row r="8183" s="7" customFormat="1" ht="19.15" customHeight="1">
      <c r="A8183" t="s" s="16">
        <v>8310</v>
      </c>
      <c r="B8183" s="17">
        <v>1</v>
      </c>
      <c r="C8183" s="17">
        <v>12</v>
      </c>
      <c r="D8183" t="s" s="16">
        <v>8331</v>
      </c>
      <c r="E8183" t="s" s="16">
        <v>66</v>
      </c>
      <c r="F8183" s="37">
        <v>370</v>
      </c>
      <c r="G8183" s="17">
        <v>373</v>
      </c>
      <c r="H8183" s="18">
        <f>SUM(G8183-F8183)</f>
        <v>3</v>
      </c>
      <c r="I8183" s="19">
        <f>H8183/F8183</f>
        <v>0.00810810810810811</v>
      </c>
      <c r="J8183" s="19">
        <f>H8183/G8183</f>
        <v>0.008042895442359249</v>
      </c>
      <c r="K8183" t="s" s="21">
        <f>IF(J8183&lt;25%,"น้อยกว่า 25%",IF(J8183&gt;=25%,"มากกว่าหรือเท่ากับ 25%",IF(J8183&gt;=35%,"มากกว่าหรือเท่ากับ 35%")))</f>
        <v>18</v>
      </c>
    </row>
    <row r="8184" s="7" customFormat="1" ht="19.15" customHeight="1">
      <c r="A8184" t="s" s="16">
        <v>8310</v>
      </c>
      <c r="B8184" s="17">
        <v>1</v>
      </c>
      <c r="C8184" s="17">
        <v>4</v>
      </c>
      <c r="D8184" t="s" s="16">
        <v>8332</v>
      </c>
      <c r="E8184" t="s" s="16">
        <v>76</v>
      </c>
      <c r="F8184" s="37">
        <v>180</v>
      </c>
      <c r="G8184" s="17">
        <v>187</v>
      </c>
      <c r="H8184" s="18">
        <f>SUM(G8184-F8184)</f>
        <v>7</v>
      </c>
      <c r="I8184" s="19">
        <f>H8184/F8184</f>
        <v>0.0388888888888889</v>
      </c>
      <c r="J8184" s="19">
        <f>H8184/G8184</f>
        <v>0.0374331550802139</v>
      </c>
      <c r="K8184" t="s" s="21">
        <f>IF(J8184&lt;25%,"น้อยกว่า 25%",IF(J8184&gt;=25%,"มากกว่าหรือเท่ากับ 25%",IF(J8184&gt;=35%,"มากกว่าหรือเท่ากับ 35%")))</f>
        <v>18</v>
      </c>
    </row>
    <row r="8185" s="7" customFormat="1" ht="19.15" customHeight="1">
      <c r="A8185" t="s" s="16">
        <v>8310</v>
      </c>
      <c r="B8185" s="17">
        <v>1</v>
      </c>
      <c r="C8185" s="17">
        <v>16</v>
      </c>
      <c r="D8185" t="s" s="16">
        <v>8333</v>
      </c>
      <c r="E8185" t="s" s="16">
        <v>101</v>
      </c>
      <c r="F8185" s="37">
        <v>166</v>
      </c>
      <c r="G8185" s="17">
        <v>171</v>
      </c>
      <c r="H8185" s="18">
        <f>SUM(G8185-F8185)</f>
        <v>5</v>
      </c>
      <c r="I8185" s="19">
        <f>H8185/F8185</f>
        <v>0.0301204819277108</v>
      </c>
      <c r="J8185" s="19">
        <f>H8185/G8185</f>
        <v>0.0292397660818713</v>
      </c>
      <c r="K8185" t="s" s="21">
        <f>IF(J8185&lt;25%,"น้อยกว่า 25%",IF(J8185&gt;=25%,"มากกว่าหรือเท่ากับ 25%",IF(J8185&gt;=35%,"มากกว่าหรือเท่ากับ 35%")))</f>
        <v>18</v>
      </c>
    </row>
    <row r="8186" s="7" customFormat="1" ht="19.15" customHeight="1">
      <c r="A8186" t="s" s="16">
        <v>8310</v>
      </c>
      <c r="B8186" s="17">
        <v>1</v>
      </c>
      <c r="C8186" s="17">
        <v>30</v>
      </c>
      <c r="D8186" t="s" s="16">
        <v>8334</v>
      </c>
      <c r="E8186" t="s" s="16">
        <v>112</v>
      </c>
      <c r="F8186" s="37">
        <v>148</v>
      </c>
      <c r="G8186" s="17">
        <v>154</v>
      </c>
      <c r="H8186" s="18">
        <f>SUM(G8186-F8186)</f>
        <v>6</v>
      </c>
      <c r="I8186" s="19">
        <f>H8186/F8186</f>
        <v>0.0405405405405405</v>
      </c>
      <c r="J8186" s="19">
        <f>H8186/G8186</f>
        <v>0.038961038961039</v>
      </c>
      <c r="K8186" t="s" s="21">
        <f>IF(J8186&lt;25%,"น้อยกว่า 25%",IF(J8186&gt;=25%,"มากกว่าหรือเท่ากับ 25%",IF(J8186&gt;=35%,"มากกว่าหรือเท่ากับ 35%")))</f>
        <v>18</v>
      </c>
    </row>
    <row r="8187" s="7" customFormat="1" ht="19.15" customHeight="1">
      <c r="A8187" t="s" s="16">
        <v>8310</v>
      </c>
      <c r="B8187" s="17">
        <v>1</v>
      </c>
      <c r="C8187" s="17">
        <v>14</v>
      </c>
      <c r="D8187" t="s" s="16">
        <v>8335</v>
      </c>
      <c r="E8187" t="s" s="16">
        <v>24</v>
      </c>
      <c r="F8187" s="37">
        <v>118</v>
      </c>
      <c r="G8187" s="17">
        <v>121</v>
      </c>
      <c r="H8187" s="18">
        <f>SUM(G8187-F8187)</f>
        <v>3</v>
      </c>
      <c r="I8187" s="19">
        <f>H8187/F8187</f>
        <v>0.0254237288135593</v>
      </c>
      <c r="J8187" s="19">
        <f>H8187/G8187</f>
        <v>0.0247933884297521</v>
      </c>
      <c r="K8187" t="s" s="21">
        <f>IF(J8187&lt;25%,"น้อยกว่า 25%",IF(J8187&gt;=25%,"มากกว่าหรือเท่ากับ 25%",IF(J8187&gt;=35%,"มากกว่าหรือเท่ากับ 35%")))</f>
        <v>18</v>
      </c>
    </row>
    <row r="8188" s="7" customFormat="1" ht="19.15" customHeight="1">
      <c r="A8188" t="s" s="16">
        <v>8310</v>
      </c>
      <c r="B8188" s="17">
        <v>1</v>
      </c>
      <c r="C8188" s="17">
        <v>19</v>
      </c>
      <c r="D8188" t="s" s="16">
        <v>8336</v>
      </c>
      <c r="E8188" t="s" s="16">
        <v>60</v>
      </c>
      <c r="F8188" s="37">
        <v>120</v>
      </c>
      <c r="G8188" s="17">
        <v>120</v>
      </c>
      <c r="H8188" s="18">
        <f>SUM(G8188-F8188)</f>
        <v>0</v>
      </c>
      <c r="I8188" s="19">
        <f>H8188/F8188</f>
        <v>0</v>
      </c>
      <c r="J8188" s="19">
        <f>H8188/G8188</f>
        <v>0</v>
      </c>
      <c r="K8188" t="s" s="21">
        <f>IF(J8188&lt;25%,"น้อยกว่า 25%",IF(J8188&gt;=25%,"มากกว่าหรือเท่ากับ 25%",IF(J8188&gt;=35%,"มากกว่าหรือเท่ากับ 35%")))</f>
        <v>18</v>
      </c>
    </row>
    <row r="8189" s="7" customFormat="1" ht="19.15" customHeight="1">
      <c r="A8189" t="s" s="16">
        <v>8310</v>
      </c>
      <c r="B8189" s="17">
        <v>1</v>
      </c>
      <c r="C8189" s="17">
        <v>3</v>
      </c>
      <c r="D8189" t="s" s="16">
        <v>8337</v>
      </c>
      <c r="E8189" t="s" s="16">
        <v>48</v>
      </c>
      <c r="F8189" s="37">
        <v>83</v>
      </c>
      <c r="G8189" s="17">
        <v>99</v>
      </c>
      <c r="H8189" s="18">
        <f>SUM(G8189-F8189)</f>
        <v>16</v>
      </c>
      <c r="I8189" s="19">
        <f>H8189/F8189</f>
        <v>0.192771084337349</v>
      </c>
      <c r="J8189" s="19">
        <f>H8189/G8189</f>
        <v>0.161616161616162</v>
      </c>
      <c r="K8189" t="s" s="21">
        <f>IF(J8189&lt;25%,"น้อยกว่า 25%",IF(J8189&gt;=25%,"มากกว่าหรือเท่ากับ 25%",IF(J8189&gt;=35%,"มากกว่าหรือเท่ากับ 35%")))</f>
        <v>18</v>
      </c>
    </row>
    <row r="8190" s="7" customFormat="1" ht="19.15" customHeight="1">
      <c r="A8190" t="s" s="16">
        <v>8310</v>
      </c>
      <c r="B8190" s="17">
        <v>1</v>
      </c>
      <c r="C8190" s="17">
        <v>26</v>
      </c>
      <c r="D8190" t="s" s="16">
        <v>8338</v>
      </c>
      <c r="E8190" t="s" s="16">
        <v>62</v>
      </c>
      <c r="F8190" s="37">
        <v>89</v>
      </c>
      <c r="G8190" s="17">
        <v>90</v>
      </c>
      <c r="H8190" s="18">
        <f>SUM(G8190-F8190)</f>
        <v>1</v>
      </c>
      <c r="I8190" s="19">
        <f>H8190/F8190</f>
        <v>0.0112359550561798</v>
      </c>
      <c r="J8190" s="19">
        <f>H8190/G8190</f>
        <v>0.0111111111111111</v>
      </c>
      <c r="K8190" t="s" s="21">
        <f>IF(J8190&lt;25%,"น้อยกว่า 25%",IF(J8190&gt;=25%,"มากกว่าหรือเท่ากับ 25%",IF(J8190&gt;=35%,"มากกว่าหรือเท่ากับ 35%")))</f>
        <v>18</v>
      </c>
    </row>
    <row r="8191" s="7" customFormat="1" ht="19.15" customHeight="1">
      <c r="A8191" t="s" s="16">
        <v>8310</v>
      </c>
      <c r="B8191" s="17">
        <v>1</v>
      </c>
      <c r="C8191" s="17">
        <v>21</v>
      </c>
      <c r="D8191" t="s" s="16">
        <v>8339</v>
      </c>
      <c r="E8191" t="s" s="16">
        <v>185</v>
      </c>
      <c r="F8191" s="37">
        <v>78</v>
      </c>
      <c r="G8191" s="17">
        <v>82</v>
      </c>
      <c r="H8191" s="18">
        <f>SUM(G8191-F8191)</f>
        <v>4</v>
      </c>
      <c r="I8191" s="19">
        <f>H8191/F8191</f>
        <v>0.0512820512820513</v>
      </c>
      <c r="J8191" s="19">
        <f>H8191/G8191</f>
        <v>0.048780487804878</v>
      </c>
      <c r="K8191" t="s" s="21">
        <f>IF(J8191&lt;25%,"น้อยกว่า 25%",IF(J8191&gt;=25%,"มากกว่าหรือเท่ากับ 25%",IF(J8191&gt;=35%,"มากกว่าหรือเท่ากับ 35%")))</f>
        <v>18</v>
      </c>
    </row>
    <row r="8192" s="7" customFormat="1" ht="19.15" customHeight="1">
      <c r="A8192" t="s" s="16">
        <v>8310</v>
      </c>
      <c r="B8192" s="17">
        <v>1</v>
      </c>
      <c r="C8192" s="17">
        <v>17</v>
      </c>
      <c r="D8192" t="s" s="16">
        <v>8340</v>
      </c>
      <c r="E8192" t="s" s="16">
        <v>281</v>
      </c>
      <c r="F8192" s="37">
        <v>80</v>
      </c>
      <c r="G8192" s="17">
        <v>81</v>
      </c>
      <c r="H8192" s="18">
        <f>SUM(G8192-F8192)</f>
        <v>1</v>
      </c>
      <c r="I8192" s="19">
        <f>H8192/F8192</f>
        <v>0.0125</v>
      </c>
      <c r="J8192" s="19">
        <f>H8192/G8192</f>
        <v>0.0123456790123457</v>
      </c>
      <c r="K8192" t="s" s="21">
        <f>IF(J8192&lt;25%,"น้อยกว่า 25%",IF(J8192&gt;=25%,"มากกว่าหรือเท่ากับ 25%",IF(J8192&gt;=35%,"มากกว่าหรือเท่ากับ 35%")))</f>
        <v>18</v>
      </c>
    </row>
    <row r="8193" s="7" customFormat="1" ht="19.15" customHeight="1">
      <c r="A8193" t="s" s="16">
        <v>8310</v>
      </c>
      <c r="B8193" s="17">
        <v>1</v>
      </c>
      <c r="C8193" s="17">
        <v>13</v>
      </c>
      <c r="D8193" t="s" s="16">
        <v>8341</v>
      </c>
      <c r="E8193" t="s" s="16">
        <v>44</v>
      </c>
      <c r="F8193" s="37">
        <v>78</v>
      </c>
      <c r="G8193" s="17">
        <v>80</v>
      </c>
      <c r="H8193" s="18">
        <f>SUM(G8193-F8193)</f>
        <v>2</v>
      </c>
      <c r="I8193" s="19">
        <f>H8193/F8193</f>
        <v>0.0256410256410256</v>
      </c>
      <c r="J8193" s="19">
        <f>H8193/G8193</f>
        <v>0.025</v>
      </c>
      <c r="K8193" t="s" s="21">
        <f>IF(J8193&lt;25%,"น้อยกว่า 25%",IF(J8193&gt;=25%,"มากกว่าหรือเท่ากับ 25%",IF(J8193&gt;=35%,"มากกว่าหรือเท่ากับ 35%")))</f>
        <v>18</v>
      </c>
    </row>
    <row r="8194" s="7" customFormat="1" ht="19.15" customHeight="1">
      <c r="A8194" t="s" s="16">
        <v>8310</v>
      </c>
      <c r="B8194" s="17">
        <v>1</v>
      </c>
      <c r="C8194" s="17">
        <v>20</v>
      </c>
      <c r="D8194" t="s" s="16">
        <v>8342</v>
      </c>
      <c r="E8194" t="s" s="16">
        <v>54</v>
      </c>
      <c r="F8194" s="37">
        <v>54</v>
      </c>
      <c r="G8194" s="17">
        <v>56</v>
      </c>
      <c r="H8194" s="18">
        <f>SUM(G8194-F8194)</f>
        <v>2</v>
      </c>
      <c r="I8194" s="19">
        <f>H8194/F8194</f>
        <v>0.037037037037037</v>
      </c>
      <c r="J8194" s="19">
        <f>H8194/G8194</f>
        <v>0.0357142857142857</v>
      </c>
      <c r="K8194" t="s" s="21">
        <f>IF(J8194&lt;25%,"น้อยกว่า 25%",IF(J8194&gt;=25%,"มากกว่าหรือเท่ากับ 25%",IF(J8194&gt;=35%,"มากกว่าหรือเท่ากับ 35%")))</f>
        <v>18</v>
      </c>
    </row>
    <row r="8195" s="7" customFormat="1" ht="19.15" customHeight="1">
      <c r="A8195" t="s" s="16">
        <v>8310</v>
      </c>
      <c r="B8195" s="17">
        <v>1</v>
      </c>
      <c r="C8195" s="17">
        <v>23</v>
      </c>
      <c r="D8195" t="s" s="16">
        <v>8343</v>
      </c>
      <c r="E8195" t="s" s="16">
        <v>106</v>
      </c>
      <c r="F8195" s="37">
        <v>53</v>
      </c>
      <c r="G8195" s="17">
        <v>56</v>
      </c>
      <c r="H8195" s="18">
        <f>SUM(G8195-F8195)</f>
        <v>3</v>
      </c>
      <c r="I8195" s="19">
        <f>H8195/F8195</f>
        <v>0.0566037735849057</v>
      </c>
      <c r="J8195" s="19">
        <f>H8195/G8195</f>
        <v>0.0535714285714286</v>
      </c>
      <c r="K8195" t="s" s="21">
        <f>IF(J8195&lt;25%,"น้อยกว่า 25%",IF(J8195&gt;=25%,"มากกว่าหรือเท่ากับ 25%",IF(J8195&gt;=35%,"มากกว่าหรือเท่ากับ 35%")))</f>
        <v>18</v>
      </c>
    </row>
    <row r="8196" s="7" customFormat="1" ht="19.15" customHeight="1">
      <c r="A8196" t="s" s="16">
        <v>8310</v>
      </c>
      <c r="B8196" s="17">
        <v>1</v>
      </c>
      <c r="C8196" s="17">
        <v>22</v>
      </c>
      <c r="D8196" t="s" s="16">
        <v>8344</v>
      </c>
      <c r="E8196" t="s" s="16">
        <v>72</v>
      </c>
      <c r="F8196" s="37">
        <v>54</v>
      </c>
      <c r="G8196" s="17">
        <v>55</v>
      </c>
      <c r="H8196" s="18">
        <f>SUM(G8196-F8196)</f>
        <v>1</v>
      </c>
      <c r="I8196" s="19">
        <f>H8196/F8196</f>
        <v>0.0185185185185185</v>
      </c>
      <c r="J8196" s="19">
        <f>H8196/G8196</f>
        <v>0.0181818181818182</v>
      </c>
      <c r="K8196" t="s" s="21">
        <f>IF(J8196&lt;25%,"น้อยกว่า 25%",IF(J8196&gt;=25%,"มากกว่าหรือเท่ากับ 25%",IF(J8196&gt;=35%,"มากกว่าหรือเท่ากับ 35%")))</f>
        <v>18</v>
      </c>
    </row>
    <row r="8197" s="7" customFormat="1" ht="19.15" customHeight="1">
      <c r="A8197" t="s" s="16">
        <v>8310</v>
      </c>
      <c r="B8197" s="17">
        <v>1</v>
      </c>
      <c r="C8197" s="17">
        <v>24</v>
      </c>
      <c r="D8197" t="s" s="16">
        <v>8345</v>
      </c>
      <c r="E8197" t="s" s="16">
        <v>110</v>
      </c>
      <c r="F8197" s="37">
        <v>52</v>
      </c>
      <c r="G8197" s="17">
        <v>52</v>
      </c>
      <c r="H8197" s="18">
        <f>SUM(G8197-F8197)</f>
        <v>0</v>
      </c>
      <c r="I8197" s="19">
        <f>H8197/F8197</f>
        <v>0</v>
      </c>
      <c r="J8197" s="19">
        <f>H8197/G8197</f>
        <v>0</v>
      </c>
      <c r="K8197" t="s" s="21">
        <f>IF(J8197&lt;25%,"น้อยกว่า 25%",IF(J8197&gt;=25%,"มากกว่าหรือเท่ากับ 25%",IF(J8197&gt;=35%,"มากกว่าหรือเท่ากับ 35%")))</f>
        <v>18</v>
      </c>
    </row>
    <row r="8198" s="7" customFormat="1" ht="19.15" customHeight="1">
      <c r="A8198" t="s" s="16">
        <v>8310</v>
      </c>
      <c r="B8198" s="17">
        <v>1</v>
      </c>
      <c r="C8198" s="17">
        <v>32</v>
      </c>
      <c r="D8198" t="s" s="16">
        <v>8346</v>
      </c>
      <c r="E8198" t="s" s="16">
        <v>68</v>
      </c>
      <c r="F8198" s="37">
        <v>43</v>
      </c>
      <c r="G8198" s="17">
        <v>44</v>
      </c>
      <c r="H8198" s="18">
        <f>SUM(G8198-F8198)</f>
        <v>1</v>
      </c>
      <c r="I8198" s="19">
        <f>H8198/F8198</f>
        <v>0.0232558139534884</v>
      </c>
      <c r="J8198" s="19">
        <f>H8198/G8198</f>
        <v>0.0227272727272727</v>
      </c>
      <c r="K8198" t="s" s="21">
        <f>IF(J8198&lt;25%,"น้อยกว่า 25%",IF(J8198&gt;=25%,"มากกว่าหรือเท่ากับ 25%",IF(J8198&gt;=35%,"มากกว่าหรือเท่ากับ 35%")))</f>
        <v>18</v>
      </c>
    </row>
    <row r="8199" s="7" customFormat="1" ht="19.15" customHeight="1">
      <c r="A8199" t="s" s="16">
        <v>8310</v>
      </c>
      <c r="B8199" s="17">
        <v>1</v>
      </c>
      <c r="C8199" s="17">
        <v>18</v>
      </c>
      <c r="D8199" t="s" s="16">
        <v>8347</v>
      </c>
      <c r="E8199" t="s" s="16">
        <v>40</v>
      </c>
      <c r="F8199" s="37">
        <v>31</v>
      </c>
      <c r="G8199" s="17">
        <v>38</v>
      </c>
      <c r="H8199" s="18">
        <f>SUM(G8199-F8199)</f>
        <v>7</v>
      </c>
      <c r="I8199" s="19">
        <f>H8199/F8199</f>
        <v>0.225806451612903</v>
      </c>
      <c r="J8199" s="19">
        <f>H8199/G8199</f>
        <v>0.184210526315789</v>
      </c>
      <c r="K8199" t="s" s="21">
        <f>IF(J8199&lt;25%,"น้อยกว่า 25%",IF(J8199&gt;=25%,"มากกว่าหรือเท่ากับ 25%",IF(J8199&gt;=35%,"มากกว่าหรือเท่ากับ 35%")))</f>
        <v>18</v>
      </c>
    </row>
    <row r="8200" s="7" customFormat="1" ht="19.15" customHeight="1">
      <c r="A8200" t="s" s="16">
        <v>8310</v>
      </c>
      <c r="B8200" s="17">
        <v>1</v>
      </c>
      <c r="C8200" s="17">
        <v>27</v>
      </c>
      <c r="D8200" t="s" s="16">
        <v>8348</v>
      </c>
      <c r="E8200" t="s" s="16">
        <v>116</v>
      </c>
      <c r="F8200" s="37">
        <v>37</v>
      </c>
      <c r="G8200" s="17">
        <v>37</v>
      </c>
      <c r="H8200" s="18">
        <f>SUM(G8200-F8200)</f>
        <v>0</v>
      </c>
      <c r="I8200" s="19">
        <f>H8200/F8200</f>
        <v>0</v>
      </c>
      <c r="J8200" s="19">
        <f>H8200/G8200</f>
        <v>0</v>
      </c>
      <c r="K8200" t="s" s="21">
        <f>IF(J8200&lt;25%,"น้อยกว่า 25%",IF(J8200&gt;=25%,"มากกว่าหรือเท่ากับ 25%",IF(J8200&gt;=35%,"มากกว่าหรือเท่ากับ 35%")))</f>
        <v>18</v>
      </c>
    </row>
    <row r="8201" s="7" customFormat="1" ht="19.15" customHeight="1">
      <c r="A8201" t="s" s="16">
        <v>8310</v>
      </c>
      <c r="B8201" s="17">
        <v>1</v>
      </c>
      <c r="C8201" s="17">
        <v>28</v>
      </c>
      <c r="D8201" t="s" s="16">
        <v>8349</v>
      </c>
      <c r="E8201" t="s" s="16">
        <v>119</v>
      </c>
      <c r="F8201" s="37">
        <v>26</v>
      </c>
      <c r="G8201" s="17">
        <v>26</v>
      </c>
      <c r="H8201" s="18">
        <f>SUM(G8201-F8201)</f>
        <v>0</v>
      </c>
      <c r="I8201" s="19">
        <f>H8201/F8201</f>
        <v>0</v>
      </c>
      <c r="J8201" s="19">
        <f>H8201/G8201</f>
        <v>0</v>
      </c>
      <c r="K8201" t="s" s="21">
        <f>IF(J8201&lt;25%,"น้อยกว่า 25%",IF(J8201&gt;=25%,"มากกว่าหรือเท่ากับ 25%",IF(J8201&gt;=35%,"มากกว่าหรือเท่ากับ 35%")))</f>
        <v>18</v>
      </c>
    </row>
    <row r="8202" s="7" customFormat="1" ht="19.15" customHeight="1">
      <c r="A8202" t="s" s="16">
        <v>8310</v>
      </c>
      <c r="B8202" s="17">
        <v>1</v>
      </c>
      <c r="C8202" s="17">
        <v>29</v>
      </c>
      <c r="D8202" t="s" s="16">
        <v>8350</v>
      </c>
      <c r="E8202" t="s" s="16">
        <v>153</v>
      </c>
      <c r="F8202" s="37">
        <v>18</v>
      </c>
      <c r="G8202" s="17">
        <v>19</v>
      </c>
      <c r="H8202" s="18">
        <f>SUM(G8202-F8202)</f>
        <v>1</v>
      </c>
      <c r="I8202" s="19">
        <f>H8202/F8202</f>
        <v>0.0555555555555556</v>
      </c>
      <c r="J8202" s="19">
        <f>H8202/G8202</f>
        <v>0.0526315789473684</v>
      </c>
      <c r="K8202" t="s" s="21">
        <f>IF(J8202&lt;25%,"น้อยกว่า 25%",IF(J8202&gt;=25%,"มากกว่าหรือเท่ากับ 25%",IF(J8202&gt;=35%,"มากกว่าหรือเท่ากับ 35%")))</f>
        <v>18</v>
      </c>
    </row>
    <row r="8203" s="7" customFormat="1" ht="19.15" customHeight="1">
      <c r="A8203" t="s" s="16">
        <v>8310</v>
      </c>
      <c r="B8203" s="17">
        <v>1</v>
      </c>
      <c r="C8203" s="17">
        <v>8</v>
      </c>
      <c r="D8203" t="s" s="16">
        <v>8351</v>
      </c>
      <c r="E8203" t="s" s="16">
        <v>380</v>
      </c>
      <c r="F8203" s="37">
        <v>0</v>
      </c>
      <c r="G8203" s="17">
        <v>0</v>
      </c>
      <c r="H8203" s="18">
        <f>SUM(G8203-F8203)</f>
        <v>0</v>
      </c>
      <c r="I8203" s="19">
        <f>H8203/F8203</f>
      </c>
      <c r="J8203" s="19">
        <f>H8203/G8203</f>
      </c>
      <c r="K8203" s="24">
        <f>IF(J8203&lt;25%,"น้อยกว่า 25%",IF(J8203&gt;=25%,"มากกว่าหรือเท่ากับ 25%",IF(J8203&gt;=35%,"มากกว่าหรือเท่ากับ 35%")))</f>
      </c>
    </row>
    <row r="8204" s="7" customFormat="1" ht="19.15" customHeight="1">
      <c r="A8204" t="s" s="16">
        <v>8310</v>
      </c>
      <c r="B8204" s="17">
        <v>2</v>
      </c>
      <c r="C8204" s="17">
        <v>6</v>
      </c>
      <c r="D8204" t="s" s="16">
        <v>8352</v>
      </c>
      <c r="E8204" t="s" s="16">
        <v>84</v>
      </c>
      <c r="F8204" s="37">
        <v>47380</v>
      </c>
      <c r="G8204" s="17">
        <v>49901</v>
      </c>
      <c r="H8204" s="18">
        <f>SUM(G8204-F8204)</f>
        <v>2521</v>
      </c>
      <c r="I8204" s="19">
        <f>H8204/F8204</f>
        <v>0.0532081046855213</v>
      </c>
      <c r="J8204" s="19">
        <f>H8204/G8204</f>
        <v>0.0505200296587243</v>
      </c>
      <c r="K8204" t="s" s="21">
        <f>IF(J8204&lt;25%,"น้อยกว่า 25%",IF(J8204&gt;=25%,"มากกว่าหรือเท่ากับ 25%",IF(J8204&gt;=35%,"มากกว่าหรือเท่ากับ 35%")))</f>
        <v>18</v>
      </c>
    </row>
    <row r="8205" s="7" customFormat="1" ht="19.15" customHeight="1">
      <c r="A8205" t="s" s="16">
        <v>8310</v>
      </c>
      <c r="B8205" s="17">
        <v>2</v>
      </c>
      <c r="C8205" s="17">
        <v>9</v>
      </c>
      <c r="D8205" t="s" s="16">
        <v>8353</v>
      </c>
      <c r="E8205" t="s" s="16">
        <v>20</v>
      </c>
      <c r="F8205" s="37">
        <v>12797</v>
      </c>
      <c r="G8205" s="17">
        <v>13373</v>
      </c>
      <c r="H8205" s="18">
        <f>SUM(G8205-F8205)</f>
        <v>576</v>
      </c>
      <c r="I8205" s="19">
        <f>H8205/F8205</f>
        <v>0.0450105493475033</v>
      </c>
      <c r="J8205" s="19">
        <f>H8205/G8205</f>
        <v>0.0430718612128916</v>
      </c>
      <c r="K8205" t="s" s="21">
        <f>IF(J8205&lt;25%,"น้อยกว่า 25%",IF(J8205&gt;=25%,"มากกว่าหรือเท่ากับ 25%",IF(J8205&gt;=35%,"มากกว่าหรือเท่ากับ 35%")))</f>
        <v>18</v>
      </c>
    </row>
    <row r="8206" s="7" customFormat="1" ht="19.15" customHeight="1">
      <c r="A8206" t="s" s="16">
        <v>8310</v>
      </c>
      <c r="B8206" s="17">
        <v>2</v>
      </c>
      <c r="C8206" s="17">
        <v>8</v>
      </c>
      <c r="D8206" t="s" s="16">
        <v>8354</v>
      </c>
      <c r="E8206" t="s" s="16">
        <v>22</v>
      </c>
      <c r="F8206" s="37">
        <v>11628</v>
      </c>
      <c r="G8206" s="17">
        <v>11970</v>
      </c>
      <c r="H8206" s="18">
        <f>SUM(G8206-F8206)</f>
        <v>342</v>
      </c>
      <c r="I8206" s="19">
        <f>H8206/F8206</f>
        <v>0.0294117647058824</v>
      </c>
      <c r="J8206" s="19">
        <f>H8206/G8206</f>
        <v>0.0285714285714286</v>
      </c>
      <c r="K8206" t="s" s="21">
        <f>IF(J8206&lt;25%,"น้อยกว่า 25%",IF(J8206&gt;=25%,"มากกว่าหรือเท่ากับ 25%",IF(J8206&gt;=35%,"มากกว่าหรือเท่ากับ 35%")))</f>
        <v>18</v>
      </c>
    </row>
    <row r="8207" s="7" customFormat="1" ht="19.15" customHeight="1">
      <c r="A8207" t="s" s="16">
        <v>8310</v>
      </c>
      <c r="B8207" s="17">
        <v>2</v>
      </c>
      <c r="C8207" s="17">
        <v>13</v>
      </c>
      <c r="D8207" t="s" s="16">
        <v>8355</v>
      </c>
      <c r="E8207" t="s" s="16">
        <v>26</v>
      </c>
      <c r="F8207" s="37">
        <v>7018</v>
      </c>
      <c r="G8207" s="17">
        <v>7443</v>
      </c>
      <c r="H8207" s="18">
        <f>SUM(G8207-F8207)</f>
        <v>425</v>
      </c>
      <c r="I8207" s="19">
        <f>H8207/F8207</f>
        <v>0.0605585636933599</v>
      </c>
      <c r="J8207" s="19">
        <f>H8207/G8207</f>
        <v>0.0571006314658068</v>
      </c>
      <c r="K8207" t="s" s="21">
        <f>IF(J8207&lt;25%,"น้อยกว่า 25%",IF(J8207&gt;=25%,"มากกว่าหรือเท่ากับ 25%",IF(J8207&gt;=35%,"มากกว่าหรือเท่ากับ 35%")))</f>
        <v>18</v>
      </c>
    </row>
    <row r="8208" s="7" customFormat="1" ht="19.15" customHeight="1">
      <c r="A8208" t="s" s="16">
        <v>8310</v>
      </c>
      <c r="B8208" s="17">
        <v>2</v>
      </c>
      <c r="C8208" s="17">
        <v>10</v>
      </c>
      <c r="D8208" t="s" s="16">
        <v>8356</v>
      </c>
      <c r="E8208" t="s" s="16">
        <v>28</v>
      </c>
      <c r="F8208" s="37">
        <v>1850</v>
      </c>
      <c r="G8208" s="17">
        <v>1953</v>
      </c>
      <c r="H8208" s="18">
        <f>SUM(G8208-F8208)</f>
        <v>103</v>
      </c>
      <c r="I8208" s="19">
        <f>H8208/F8208</f>
        <v>0.0556756756756757</v>
      </c>
      <c r="J8208" s="19">
        <f>H8208/G8208</f>
        <v>0.0527393753200205</v>
      </c>
      <c r="K8208" t="s" s="21">
        <f>IF(J8208&lt;25%,"น้อยกว่า 25%",IF(J8208&gt;=25%,"มากกว่าหรือเท่ากับ 25%",IF(J8208&gt;=35%,"มากกว่าหรือเท่ากับ 35%")))</f>
        <v>18</v>
      </c>
    </row>
    <row r="8209" s="7" customFormat="1" ht="19.15" customHeight="1">
      <c r="A8209" t="s" s="16">
        <v>8310</v>
      </c>
      <c r="B8209" s="17">
        <v>2</v>
      </c>
      <c r="C8209" s="17">
        <v>7</v>
      </c>
      <c r="D8209" t="s" s="16">
        <v>8357</v>
      </c>
      <c r="E8209" t="s" s="16">
        <v>38</v>
      </c>
      <c r="F8209" s="37">
        <v>1620</v>
      </c>
      <c r="G8209" s="17">
        <v>1677</v>
      </c>
      <c r="H8209" s="18">
        <f>SUM(G8209-F8209)</f>
        <v>57</v>
      </c>
      <c r="I8209" s="19">
        <f>H8209/F8209</f>
        <v>0.0351851851851852</v>
      </c>
      <c r="J8209" s="19">
        <f>H8209/G8209</f>
        <v>0.0339892665474061</v>
      </c>
      <c r="K8209" t="s" s="21">
        <f>IF(J8209&lt;25%,"น้อยกว่า 25%",IF(J8209&gt;=25%,"มากกว่าหรือเท่ากับ 25%",IF(J8209&gt;=35%,"มากกว่าหรือเท่ากับ 35%")))</f>
        <v>18</v>
      </c>
    </row>
    <row r="8210" s="7" customFormat="1" ht="19.15" customHeight="1">
      <c r="A8210" t="s" s="16">
        <v>8310</v>
      </c>
      <c r="B8210" s="17">
        <v>2</v>
      </c>
      <c r="C8210" s="17">
        <v>4</v>
      </c>
      <c r="D8210" t="s" s="16">
        <v>8358</v>
      </c>
      <c r="E8210" t="s" s="16">
        <v>17</v>
      </c>
      <c r="F8210" s="37">
        <v>1025</v>
      </c>
      <c r="G8210" s="17">
        <v>1069</v>
      </c>
      <c r="H8210" s="18">
        <f>SUM(G8210-F8210)</f>
        <v>44</v>
      </c>
      <c r="I8210" s="19">
        <f>H8210/F8210</f>
        <v>0.0429268292682927</v>
      </c>
      <c r="J8210" s="19">
        <f>H8210/G8210</f>
        <v>0.0411599625818522</v>
      </c>
      <c r="K8210" t="s" s="21">
        <f>IF(J8210&lt;25%,"น้อยกว่า 25%",IF(J8210&gt;=25%,"มากกว่าหรือเท่ากับ 25%",IF(J8210&gt;=35%,"มากกว่าหรือเท่ากับ 35%")))</f>
        <v>18</v>
      </c>
    </row>
    <row r="8211" s="7" customFormat="1" ht="19.15" customHeight="1">
      <c r="A8211" t="s" s="16">
        <v>8310</v>
      </c>
      <c r="B8211" s="17">
        <v>2</v>
      </c>
      <c r="C8211" s="17">
        <v>5</v>
      </c>
      <c r="D8211" t="s" s="16">
        <v>8359</v>
      </c>
      <c r="E8211" t="s" s="16">
        <v>76</v>
      </c>
      <c r="F8211" s="37">
        <v>694</v>
      </c>
      <c r="G8211" s="17">
        <v>728</v>
      </c>
      <c r="H8211" s="18">
        <f>SUM(G8211-F8211)</f>
        <v>34</v>
      </c>
      <c r="I8211" s="19">
        <f>H8211/F8211</f>
        <v>0.0489913544668588</v>
      </c>
      <c r="J8211" s="19">
        <f>H8211/G8211</f>
        <v>0.0467032967032967</v>
      </c>
      <c r="K8211" t="s" s="21">
        <f>IF(J8211&lt;25%,"น้อยกว่า 25%",IF(J8211&gt;=25%,"มากกว่าหรือเท่ากับ 25%",IF(J8211&gt;=35%,"มากกว่าหรือเท่ากับ 35%")))</f>
        <v>18</v>
      </c>
    </row>
    <row r="8212" s="7" customFormat="1" ht="19.15" customHeight="1">
      <c r="A8212" t="s" s="16">
        <v>8310</v>
      </c>
      <c r="B8212" s="17">
        <v>2</v>
      </c>
      <c r="C8212" s="17">
        <v>11</v>
      </c>
      <c r="D8212" t="s" s="16">
        <v>8360</v>
      </c>
      <c r="E8212" t="s" s="16">
        <v>34</v>
      </c>
      <c r="F8212" s="37">
        <v>485</v>
      </c>
      <c r="G8212" s="17">
        <v>499</v>
      </c>
      <c r="H8212" s="18">
        <f>SUM(G8212-F8212)</f>
        <v>14</v>
      </c>
      <c r="I8212" s="19">
        <f>H8212/F8212</f>
        <v>0.0288659793814433</v>
      </c>
      <c r="J8212" s="19">
        <f>H8212/G8212</f>
        <v>0.0280561122244489</v>
      </c>
      <c r="K8212" t="s" s="21">
        <f>IF(J8212&lt;25%,"น้อยกว่า 25%",IF(J8212&gt;=25%,"มากกว่าหรือเท่ากับ 25%",IF(J8212&gt;=35%,"มากกว่าหรือเท่ากับ 35%")))</f>
        <v>18</v>
      </c>
    </row>
    <row r="8213" s="7" customFormat="1" ht="19.15" customHeight="1">
      <c r="A8213" t="s" s="16">
        <v>8310</v>
      </c>
      <c r="B8213" s="17">
        <v>2</v>
      </c>
      <c r="C8213" s="17">
        <v>29</v>
      </c>
      <c r="D8213" t="s" s="16">
        <v>8361</v>
      </c>
      <c r="E8213" t="s" s="16">
        <v>62</v>
      </c>
      <c r="F8213" s="37">
        <v>401</v>
      </c>
      <c r="G8213" s="17">
        <v>421</v>
      </c>
      <c r="H8213" s="18">
        <f>SUM(G8213-F8213)</f>
        <v>20</v>
      </c>
      <c r="I8213" s="19">
        <f>H8213/F8213</f>
        <v>0.0498753117206983</v>
      </c>
      <c r="J8213" s="19">
        <f>H8213/G8213</f>
        <v>0.0475059382422803</v>
      </c>
      <c r="K8213" t="s" s="21">
        <f>IF(J8213&lt;25%,"น้อยกว่า 25%",IF(J8213&gt;=25%,"มากกว่าหรือเท่ากับ 25%",IF(J8213&gt;=35%,"มากกว่าหรือเท่ากับ 35%")))</f>
        <v>18</v>
      </c>
    </row>
    <row r="8214" s="7" customFormat="1" ht="19.15" customHeight="1">
      <c r="A8214" t="s" s="16">
        <v>8310</v>
      </c>
      <c r="B8214" s="17">
        <v>2</v>
      </c>
      <c r="C8214" s="17">
        <v>24</v>
      </c>
      <c r="D8214" t="s" s="16">
        <v>8362</v>
      </c>
      <c r="E8214" t="s" s="16">
        <v>52</v>
      </c>
      <c r="F8214" s="37">
        <v>366</v>
      </c>
      <c r="G8214" s="17">
        <v>398</v>
      </c>
      <c r="H8214" s="18">
        <f>SUM(G8214-F8214)</f>
        <v>32</v>
      </c>
      <c r="I8214" s="19">
        <f>H8214/F8214</f>
        <v>0.087431693989071</v>
      </c>
      <c r="J8214" s="19">
        <f>H8214/G8214</f>
        <v>0.0804020100502513</v>
      </c>
      <c r="K8214" t="s" s="21">
        <f>IF(J8214&lt;25%,"น้อยกว่า 25%",IF(J8214&gt;=25%,"มากกว่าหรือเท่ากับ 25%",IF(J8214&gt;=35%,"มากกว่าหรือเท่ากับ 35%")))</f>
        <v>18</v>
      </c>
    </row>
    <row r="8215" s="7" customFormat="1" ht="19.15" customHeight="1">
      <c r="A8215" t="s" s="16">
        <v>8310</v>
      </c>
      <c r="B8215" s="17">
        <v>2</v>
      </c>
      <c r="C8215" s="17">
        <v>1</v>
      </c>
      <c r="D8215" t="s" s="16">
        <v>8363</v>
      </c>
      <c r="E8215" t="s" s="16">
        <v>48</v>
      </c>
      <c r="F8215" s="37">
        <v>345</v>
      </c>
      <c r="G8215" s="17">
        <v>362</v>
      </c>
      <c r="H8215" s="18">
        <f>SUM(G8215-F8215)</f>
        <v>17</v>
      </c>
      <c r="I8215" s="19">
        <f>H8215/F8215</f>
        <v>0.0492753623188406</v>
      </c>
      <c r="J8215" s="19">
        <f>H8215/G8215</f>
        <v>0.0469613259668508</v>
      </c>
      <c r="K8215" t="s" s="21">
        <f>IF(J8215&lt;25%,"น้อยกว่า 25%",IF(J8215&gt;=25%,"มากกว่าหรือเท่ากับ 25%",IF(J8215&gt;=35%,"มากกว่าหรือเท่ากับ 35%")))</f>
        <v>18</v>
      </c>
    </row>
    <row r="8216" s="7" customFormat="1" ht="19.15" customHeight="1">
      <c r="A8216" t="s" s="16">
        <v>8310</v>
      </c>
      <c r="B8216" s="17">
        <v>2</v>
      </c>
      <c r="C8216" s="17">
        <v>2</v>
      </c>
      <c r="D8216" t="s" s="16">
        <v>8364</v>
      </c>
      <c r="E8216" t="s" s="16">
        <v>101</v>
      </c>
      <c r="F8216" s="37">
        <v>260</v>
      </c>
      <c r="G8216" s="17">
        <v>275</v>
      </c>
      <c r="H8216" s="18">
        <f>SUM(G8216-F8216)</f>
        <v>15</v>
      </c>
      <c r="I8216" s="19">
        <f>H8216/F8216</f>
        <v>0.0576923076923077</v>
      </c>
      <c r="J8216" s="19">
        <f>H8216/G8216</f>
        <v>0.0545454545454545</v>
      </c>
      <c r="K8216" t="s" s="21">
        <f>IF(J8216&lt;25%,"น้อยกว่า 25%",IF(J8216&gt;=25%,"มากกว่าหรือเท่ากับ 25%",IF(J8216&gt;=35%,"มากกว่าหรือเท่ากับ 35%")))</f>
        <v>18</v>
      </c>
    </row>
    <row r="8217" s="7" customFormat="1" ht="19.15" customHeight="1">
      <c r="A8217" t="s" s="16">
        <v>8310</v>
      </c>
      <c r="B8217" s="17">
        <v>2</v>
      </c>
      <c r="C8217" s="17">
        <v>12</v>
      </c>
      <c r="D8217" t="s" s="16">
        <v>8365</v>
      </c>
      <c r="E8217" t="s" s="16">
        <v>44</v>
      </c>
      <c r="F8217" s="37">
        <v>232</v>
      </c>
      <c r="G8217" s="17">
        <v>272</v>
      </c>
      <c r="H8217" s="18">
        <f>SUM(G8217-F8217)</f>
        <v>40</v>
      </c>
      <c r="I8217" s="19">
        <f>H8217/F8217</f>
        <v>0.172413793103448</v>
      </c>
      <c r="J8217" s="19">
        <f>H8217/G8217</f>
        <v>0.147058823529412</v>
      </c>
      <c r="K8217" t="s" s="21">
        <f>IF(J8217&lt;25%,"น้อยกว่า 25%",IF(J8217&gt;=25%,"มากกว่าหรือเท่ากับ 25%",IF(J8217&gt;=35%,"มากกว่าหรือเท่ากับ 35%")))</f>
        <v>18</v>
      </c>
    </row>
    <row r="8218" s="7" customFormat="1" ht="19.15" customHeight="1">
      <c r="A8218" t="s" s="16">
        <v>8310</v>
      </c>
      <c r="B8218" s="17">
        <v>2</v>
      </c>
      <c r="C8218" s="17">
        <v>14</v>
      </c>
      <c r="D8218" t="s" s="16">
        <v>8366</v>
      </c>
      <c r="E8218" t="s" s="16">
        <v>36</v>
      </c>
      <c r="F8218" s="37">
        <v>256</v>
      </c>
      <c r="G8218" s="17">
        <v>271</v>
      </c>
      <c r="H8218" s="18">
        <f>SUM(G8218-F8218)</f>
        <v>15</v>
      </c>
      <c r="I8218" s="19">
        <f>H8218/F8218</f>
        <v>0.05859375</v>
      </c>
      <c r="J8218" s="19">
        <f>H8218/G8218</f>
        <v>0.0553505535055351</v>
      </c>
      <c r="K8218" t="s" s="21">
        <f>IF(J8218&lt;25%,"น้อยกว่า 25%",IF(J8218&gt;=25%,"มากกว่าหรือเท่ากับ 25%",IF(J8218&gt;=35%,"มากกว่าหรือเท่ากับ 35%")))</f>
        <v>18</v>
      </c>
    </row>
    <row r="8219" s="7" customFormat="1" ht="19.15" customHeight="1">
      <c r="A8219" t="s" s="16">
        <v>8310</v>
      </c>
      <c r="B8219" s="17">
        <v>2</v>
      </c>
      <c r="C8219" s="17">
        <v>22</v>
      </c>
      <c r="D8219" t="s" s="16">
        <v>8367</v>
      </c>
      <c r="E8219" t="s" s="16">
        <v>54</v>
      </c>
      <c r="F8219" s="37">
        <v>229</v>
      </c>
      <c r="G8219" s="17">
        <v>236</v>
      </c>
      <c r="H8219" s="18">
        <f>SUM(G8219-F8219)</f>
        <v>7</v>
      </c>
      <c r="I8219" s="19">
        <f>H8219/F8219</f>
        <v>0.0305676855895197</v>
      </c>
      <c r="J8219" s="19">
        <f>H8219/G8219</f>
        <v>0.0296610169491525</v>
      </c>
      <c r="K8219" t="s" s="21">
        <f>IF(J8219&lt;25%,"น้อยกว่า 25%",IF(J8219&gt;=25%,"มากกว่าหรือเท่ากับ 25%",IF(J8219&gt;=35%,"มากกว่าหรือเท่ากับ 35%")))</f>
        <v>18</v>
      </c>
    </row>
    <row r="8220" s="7" customFormat="1" ht="19.15" customHeight="1">
      <c r="A8220" t="s" s="16">
        <v>8310</v>
      </c>
      <c r="B8220" s="17">
        <v>2</v>
      </c>
      <c r="C8220" s="17">
        <v>18</v>
      </c>
      <c r="D8220" t="s" s="16">
        <v>8368</v>
      </c>
      <c r="E8220" t="s" s="16">
        <v>281</v>
      </c>
      <c r="F8220" s="37">
        <v>201</v>
      </c>
      <c r="G8220" s="17">
        <v>205</v>
      </c>
      <c r="H8220" s="18">
        <f>SUM(G8220-F8220)</f>
        <v>4</v>
      </c>
      <c r="I8220" s="19">
        <f>H8220/F8220</f>
        <v>0.0199004975124378</v>
      </c>
      <c r="J8220" s="19">
        <f>H8220/G8220</f>
        <v>0.0195121951219512</v>
      </c>
      <c r="K8220" t="s" s="21">
        <f>IF(J8220&lt;25%,"น้อยกว่า 25%",IF(J8220&gt;=25%,"มากกว่าหรือเท่ากับ 25%",IF(J8220&gt;=35%,"มากกว่าหรือเท่ากับ 35%")))</f>
        <v>18</v>
      </c>
    </row>
    <row r="8221" s="7" customFormat="1" ht="19.15" customHeight="1">
      <c r="A8221" t="s" s="16">
        <v>8310</v>
      </c>
      <c r="B8221" s="17">
        <v>2</v>
      </c>
      <c r="C8221" s="17">
        <v>23</v>
      </c>
      <c r="D8221" t="s" s="16">
        <v>8369</v>
      </c>
      <c r="E8221" t="s" s="16">
        <v>72</v>
      </c>
      <c r="F8221" s="37">
        <v>174</v>
      </c>
      <c r="G8221" s="17">
        <v>184</v>
      </c>
      <c r="H8221" s="18">
        <f>SUM(G8221-F8221)</f>
        <v>10</v>
      </c>
      <c r="I8221" s="19">
        <f>H8221/F8221</f>
        <v>0.0574712643678161</v>
      </c>
      <c r="J8221" s="19">
        <f>H8221/G8221</f>
        <v>0.0543478260869565</v>
      </c>
      <c r="K8221" t="s" s="21">
        <f>IF(J8221&lt;25%,"น้อยกว่า 25%",IF(J8221&gt;=25%,"มากกว่าหรือเท่ากับ 25%",IF(J8221&gt;=35%,"มากกว่าหรือเท่ากับ 35%")))</f>
        <v>18</v>
      </c>
    </row>
    <row r="8222" s="7" customFormat="1" ht="19.15" customHeight="1">
      <c r="A8222" t="s" s="16">
        <v>8310</v>
      </c>
      <c r="B8222" s="17">
        <v>2</v>
      </c>
      <c r="C8222" s="17">
        <v>16</v>
      </c>
      <c r="D8222" t="s" s="16">
        <v>8370</v>
      </c>
      <c r="E8222" t="s" s="16">
        <v>24</v>
      </c>
      <c r="F8222" s="37">
        <v>176</v>
      </c>
      <c r="G8222" s="17">
        <v>183</v>
      </c>
      <c r="H8222" s="18">
        <f>SUM(G8222-F8222)</f>
        <v>7</v>
      </c>
      <c r="I8222" s="19">
        <f>H8222/F8222</f>
        <v>0.0397727272727273</v>
      </c>
      <c r="J8222" s="19">
        <f>H8222/G8222</f>
        <v>0.0382513661202186</v>
      </c>
      <c r="K8222" t="s" s="21">
        <f>IF(J8222&lt;25%,"น้อยกว่า 25%",IF(J8222&gt;=25%,"มากกว่าหรือเท่ากับ 25%",IF(J8222&gt;=35%,"มากกว่าหรือเท่ากับ 35%")))</f>
        <v>18</v>
      </c>
    </row>
    <row r="8223" s="7" customFormat="1" ht="19.15" customHeight="1">
      <c r="A8223" t="s" s="16">
        <v>8310</v>
      </c>
      <c r="B8223" s="17">
        <v>2</v>
      </c>
      <c r="C8223" s="17">
        <v>33</v>
      </c>
      <c r="D8223" t="s" s="16">
        <v>8371</v>
      </c>
      <c r="E8223" t="s" s="16">
        <v>68</v>
      </c>
      <c r="F8223" s="37">
        <v>164</v>
      </c>
      <c r="G8223" s="17">
        <v>172</v>
      </c>
      <c r="H8223" s="18">
        <f>SUM(G8223-F8223)</f>
        <v>8</v>
      </c>
      <c r="I8223" s="19">
        <f>H8223/F8223</f>
        <v>0.048780487804878</v>
      </c>
      <c r="J8223" s="19">
        <f>H8223/G8223</f>
        <v>0.0465116279069767</v>
      </c>
      <c r="K8223" t="s" s="21">
        <f>IF(J8223&lt;25%,"น้อยกว่า 25%",IF(J8223&gt;=25%,"มากกว่าหรือเท่ากับ 25%",IF(J8223&gt;=35%,"มากกว่าหรือเท่ากับ 35%")))</f>
        <v>18</v>
      </c>
    </row>
    <row r="8224" s="7" customFormat="1" ht="19.15" customHeight="1">
      <c r="A8224" t="s" s="16">
        <v>8310</v>
      </c>
      <c r="B8224" s="17">
        <v>2</v>
      </c>
      <c r="C8224" s="17">
        <v>31</v>
      </c>
      <c r="D8224" t="s" s="16">
        <v>8372</v>
      </c>
      <c r="E8224" t="s" s="16">
        <v>116</v>
      </c>
      <c r="F8224" s="37">
        <v>168</v>
      </c>
      <c r="G8224" s="17">
        <v>171</v>
      </c>
      <c r="H8224" s="18">
        <f>SUM(G8224-F8224)</f>
        <v>3</v>
      </c>
      <c r="I8224" s="19">
        <f>H8224/F8224</f>
        <v>0.0178571428571429</v>
      </c>
      <c r="J8224" s="19">
        <f>H8224/G8224</f>
        <v>0.0175438596491228</v>
      </c>
      <c r="K8224" t="s" s="21">
        <f>IF(J8224&lt;25%,"น้อยกว่า 25%",IF(J8224&gt;=25%,"มากกว่าหรือเท่ากับ 25%",IF(J8224&gt;=35%,"มากกว่าหรือเท่ากับ 35%")))</f>
        <v>18</v>
      </c>
    </row>
    <row r="8225" s="7" customFormat="1" ht="19.15" customHeight="1">
      <c r="A8225" t="s" s="16">
        <v>8310</v>
      </c>
      <c r="B8225" s="17">
        <v>2</v>
      </c>
      <c r="C8225" s="17">
        <v>21</v>
      </c>
      <c r="D8225" t="s" s="16">
        <v>8373</v>
      </c>
      <c r="E8225" t="s" s="16">
        <v>40</v>
      </c>
      <c r="F8225" s="37">
        <v>153</v>
      </c>
      <c r="G8225" s="17">
        <v>163</v>
      </c>
      <c r="H8225" s="18">
        <f>SUM(G8225-F8225)</f>
        <v>10</v>
      </c>
      <c r="I8225" s="19">
        <f>H8225/F8225</f>
        <v>0.065359477124183</v>
      </c>
      <c r="J8225" s="19">
        <f>H8225/G8225</f>
        <v>0.0613496932515337</v>
      </c>
      <c r="K8225" t="s" s="21">
        <f>IF(J8225&lt;25%,"น้อยกว่า 25%",IF(J8225&gt;=25%,"มากกว่าหรือเท่ากับ 25%",IF(J8225&gt;=35%,"มากกว่าหรือเท่ากับ 35%")))</f>
        <v>18</v>
      </c>
    </row>
    <row r="8226" s="7" customFormat="1" ht="19.15" customHeight="1">
      <c r="A8226" t="s" s="16">
        <v>8310</v>
      </c>
      <c r="B8226" s="17">
        <v>2</v>
      </c>
      <c r="C8226" s="17">
        <v>19</v>
      </c>
      <c r="D8226" t="s" s="16">
        <v>8374</v>
      </c>
      <c r="E8226" t="s" s="16">
        <v>60</v>
      </c>
      <c r="F8226" s="37">
        <v>159</v>
      </c>
      <c r="G8226" s="17">
        <v>159</v>
      </c>
      <c r="H8226" s="18">
        <f>SUM(G8226-F8226)</f>
        <v>0</v>
      </c>
      <c r="I8226" s="19">
        <f>H8226/F8226</f>
        <v>0</v>
      </c>
      <c r="J8226" s="19">
        <f>H8226/G8226</f>
        <v>0</v>
      </c>
      <c r="K8226" t="s" s="21">
        <f>IF(J8226&lt;25%,"น้อยกว่า 25%",IF(J8226&gt;=25%,"มากกว่าหรือเท่ากับ 25%",IF(J8226&gt;=35%,"มากกว่าหรือเท่ากับ 35%")))</f>
        <v>18</v>
      </c>
    </row>
    <row r="8227" s="7" customFormat="1" ht="19.15" customHeight="1">
      <c r="A8227" t="s" s="16">
        <v>8310</v>
      </c>
      <c r="B8227" s="17">
        <v>2</v>
      </c>
      <c r="C8227" s="17">
        <v>30</v>
      </c>
      <c r="D8227" t="s" s="16">
        <v>8375</v>
      </c>
      <c r="E8227" t="s" s="16">
        <v>42</v>
      </c>
      <c r="F8227" s="37">
        <v>136</v>
      </c>
      <c r="G8227" s="17">
        <v>144</v>
      </c>
      <c r="H8227" s="18">
        <f>SUM(G8227-F8227)</f>
        <v>8</v>
      </c>
      <c r="I8227" s="19">
        <f>H8227/F8227</f>
        <v>0.0588235294117647</v>
      </c>
      <c r="J8227" s="19">
        <f>H8227/G8227</f>
        <v>0.0555555555555556</v>
      </c>
      <c r="K8227" t="s" s="21">
        <f>IF(J8227&lt;25%,"น้อยกว่า 25%",IF(J8227&gt;=25%,"มากกว่าหรือเท่ากับ 25%",IF(J8227&gt;=35%,"มากกว่าหรือเท่ากับ 35%")))</f>
        <v>18</v>
      </c>
    </row>
    <row r="8228" s="7" customFormat="1" ht="19.15" customHeight="1">
      <c r="A8228" t="s" s="16">
        <v>8310</v>
      </c>
      <c r="B8228" s="17">
        <v>2</v>
      </c>
      <c r="C8228" s="17">
        <v>15</v>
      </c>
      <c r="D8228" t="s" s="16">
        <v>8376</v>
      </c>
      <c r="E8228" t="s" s="16">
        <v>66</v>
      </c>
      <c r="F8228" s="37">
        <v>106</v>
      </c>
      <c r="G8228" s="17">
        <v>108</v>
      </c>
      <c r="H8228" s="18">
        <f>SUM(G8228-F8228)</f>
        <v>2</v>
      </c>
      <c r="I8228" s="19">
        <f>H8228/F8228</f>
        <v>0.0188679245283019</v>
      </c>
      <c r="J8228" s="19">
        <f>H8228/G8228</f>
        <v>0.0185185185185185</v>
      </c>
      <c r="K8228" t="s" s="21">
        <f>IF(J8228&lt;25%,"น้อยกว่า 25%",IF(J8228&gt;=25%,"มากกว่าหรือเท่ากับ 25%",IF(J8228&gt;=35%,"มากกว่าหรือเท่ากับ 35%")))</f>
        <v>18</v>
      </c>
    </row>
    <row r="8229" s="7" customFormat="1" ht="19.15" customHeight="1">
      <c r="A8229" t="s" s="16">
        <v>8310</v>
      </c>
      <c r="B8229" s="17">
        <v>2</v>
      </c>
      <c r="C8229" s="17">
        <v>25</v>
      </c>
      <c r="D8229" t="s" s="16">
        <v>8377</v>
      </c>
      <c r="E8229" t="s" s="16">
        <v>110</v>
      </c>
      <c r="F8229" s="37">
        <v>100</v>
      </c>
      <c r="G8229" s="17">
        <v>102</v>
      </c>
      <c r="H8229" s="18">
        <f>SUM(G8229-F8229)</f>
        <v>2</v>
      </c>
      <c r="I8229" s="19">
        <f>H8229/F8229</f>
        <v>0.02</v>
      </c>
      <c r="J8229" s="19">
        <f>H8229/G8229</f>
        <v>0.0196078431372549</v>
      </c>
      <c r="K8229" t="s" s="21">
        <f>IF(J8229&lt;25%,"น้อยกว่า 25%",IF(J8229&gt;=25%,"มากกว่าหรือเท่ากับ 25%",IF(J8229&gt;=35%,"มากกว่าหรือเท่ากับ 35%")))</f>
        <v>18</v>
      </c>
    </row>
    <row r="8230" s="7" customFormat="1" ht="19.15" customHeight="1">
      <c r="A8230" t="s" s="16">
        <v>8310</v>
      </c>
      <c r="B8230" s="17">
        <v>2</v>
      </c>
      <c r="C8230" s="17">
        <v>28</v>
      </c>
      <c r="D8230" t="s" s="16">
        <v>8378</v>
      </c>
      <c r="E8230" t="s" s="16">
        <v>106</v>
      </c>
      <c r="F8230" s="37">
        <v>83</v>
      </c>
      <c r="G8230" s="17">
        <v>84</v>
      </c>
      <c r="H8230" s="18">
        <f>SUM(G8230-F8230)</f>
        <v>1</v>
      </c>
      <c r="I8230" s="19">
        <f>H8230/F8230</f>
        <v>0.0120481927710843</v>
      </c>
      <c r="J8230" s="19">
        <f>H8230/G8230</f>
        <v>0.0119047619047619</v>
      </c>
      <c r="K8230" t="s" s="21">
        <f>IF(J8230&lt;25%,"น้อยกว่า 25%",IF(J8230&gt;=25%,"มากกว่าหรือเท่ากับ 25%",IF(J8230&gt;=35%,"มากกว่าหรือเท่ากับ 35%")))</f>
        <v>18</v>
      </c>
    </row>
    <row r="8231" s="7" customFormat="1" ht="19.15" customHeight="1">
      <c r="A8231" t="s" s="16">
        <v>8310</v>
      </c>
      <c r="B8231" s="17">
        <v>2</v>
      </c>
      <c r="C8231" s="17">
        <v>27</v>
      </c>
      <c r="D8231" t="s" s="16">
        <v>8379</v>
      </c>
      <c r="E8231" t="s" s="16">
        <v>147</v>
      </c>
      <c r="F8231" s="37">
        <v>73</v>
      </c>
      <c r="G8231" s="17">
        <v>77</v>
      </c>
      <c r="H8231" s="18">
        <f>SUM(G8231-F8231)</f>
        <v>4</v>
      </c>
      <c r="I8231" s="19">
        <f>H8231/F8231</f>
        <v>0.0547945205479452</v>
      </c>
      <c r="J8231" s="19">
        <f>H8231/G8231</f>
        <v>0.0519480519480519</v>
      </c>
      <c r="K8231" t="s" s="21">
        <f>IF(J8231&lt;25%,"น้อยกว่า 25%",IF(J8231&gt;=25%,"มากกว่าหรือเท่ากับ 25%",IF(J8231&gt;=35%,"มากกว่าหรือเท่ากับ 35%")))</f>
        <v>18</v>
      </c>
    </row>
    <row r="8232" s="7" customFormat="1" ht="19.15" customHeight="1">
      <c r="A8232" t="s" s="16">
        <v>8310</v>
      </c>
      <c r="B8232" s="17">
        <v>2</v>
      </c>
      <c r="C8232" s="17">
        <v>20</v>
      </c>
      <c r="D8232" t="s" s="16">
        <v>8380</v>
      </c>
      <c r="E8232" t="s" s="16">
        <v>185</v>
      </c>
      <c r="F8232" s="37">
        <v>59</v>
      </c>
      <c r="G8232" s="17">
        <v>61</v>
      </c>
      <c r="H8232" s="18">
        <f>SUM(G8232-F8232)</f>
        <v>2</v>
      </c>
      <c r="I8232" s="19">
        <f>H8232/F8232</f>
        <v>0.0338983050847458</v>
      </c>
      <c r="J8232" s="19">
        <f>H8232/G8232</f>
        <v>0.0327868852459016</v>
      </c>
      <c r="K8232" t="s" s="21">
        <f>IF(J8232&lt;25%,"น้อยกว่า 25%",IF(J8232&gt;=25%,"มากกว่าหรือเท่ากับ 25%",IF(J8232&gt;=35%,"มากกว่าหรือเท่ากับ 35%")))</f>
        <v>18</v>
      </c>
    </row>
    <row r="8233" s="7" customFormat="1" ht="19.15" customHeight="1">
      <c r="A8233" t="s" s="16">
        <v>8310</v>
      </c>
      <c r="B8233" s="17">
        <v>2</v>
      </c>
      <c r="C8233" s="17">
        <v>3</v>
      </c>
      <c r="D8233" t="s" s="16">
        <v>8381</v>
      </c>
      <c r="E8233" t="s" s="16">
        <v>380</v>
      </c>
      <c r="F8233" s="37">
        <v>0</v>
      </c>
      <c r="G8233" s="17">
        <v>0</v>
      </c>
      <c r="H8233" s="18">
        <f>SUM(G8233-F8233)</f>
        <v>0</v>
      </c>
      <c r="I8233" s="19">
        <f>H8233/F8233</f>
      </c>
      <c r="J8233" s="19">
        <f>H8233/G8233</f>
      </c>
      <c r="K8233" s="24">
        <f>IF(J8233&lt;25%,"น้อยกว่า 25%",IF(J8233&gt;=25%,"มากกว่าหรือเท่ากับ 25%",IF(J8233&gt;=35%,"มากกว่าหรือเท่ากับ 35%")))</f>
      </c>
    </row>
    <row r="8234" s="7" customFormat="1" ht="19.15" customHeight="1">
      <c r="A8234" t="s" s="16">
        <v>8310</v>
      </c>
      <c r="B8234" s="17">
        <v>2</v>
      </c>
      <c r="C8234" s="17">
        <v>26</v>
      </c>
      <c r="D8234" t="s" s="16">
        <v>8382</v>
      </c>
      <c r="E8234" t="s" s="16">
        <v>78</v>
      </c>
      <c r="F8234" s="37">
        <v>0</v>
      </c>
      <c r="G8234" s="17">
        <v>0</v>
      </c>
      <c r="H8234" s="18">
        <f>SUM(G8234-F8234)</f>
        <v>0</v>
      </c>
      <c r="I8234" s="19">
        <f>H8234/F8234</f>
      </c>
      <c r="J8234" s="19">
        <f>H8234/G8234</f>
      </c>
      <c r="K8234" s="24">
        <f>IF(J8234&lt;25%,"น้อยกว่า 25%",IF(J8234&gt;=25%,"มากกว่าหรือเท่ากับ 25%",IF(J8234&gt;=35%,"มากกว่าหรือเท่ากับ 35%")))</f>
      </c>
    </row>
    <row r="8235" s="7" customFormat="1" ht="19.15" customHeight="1">
      <c r="A8235" t="s" s="16">
        <v>8310</v>
      </c>
      <c r="B8235" s="17">
        <v>3</v>
      </c>
      <c r="C8235" s="17">
        <v>11</v>
      </c>
      <c r="D8235" t="s" s="16">
        <v>8383</v>
      </c>
      <c r="E8235" t="s" s="16">
        <v>84</v>
      </c>
      <c r="F8235" s="37">
        <v>39095</v>
      </c>
      <c r="G8235" s="17">
        <v>41002</v>
      </c>
      <c r="H8235" s="18">
        <f>SUM(G8235-F8235)</f>
        <v>1907</v>
      </c>
      <c r="I8235" s="19">
        <f>H8235/F8235</f>
        <v>0.0487786161913288</v>
      </c>
      <c r="J8235" s="19">
        <f>H8235/G8235</f>
        <v>0.0465099263450563</v>
      </c>
      <c r="K8235" t="s" s="21">
        <f>IF(J8235&lt;25%,"น้อยกว่า 25%",IF(J8235&gt;=25%,"มากกว่าหรือเท่ากับ 25%",IF(J8235&gt;=35%,"มากกว่าหรือเท่ากับ 35%")))</f>
        <v>18</v>
      </c>
    </row>
    <row r="8236" s="7" customFormat="1" ht="19.15" customHeight="1">
      <c r="A8236" t="s" s="16">
        <v>8310</v>
      </c>
      <c r="B8236" s="17">
        <v>3</v>
      </c>
      <c r="C8236" s="17">
        <v>5</v>
      </c>
      <c r="D8236" t="s" s="16">
        <v>8384</v>
      </c>
      <c r="E8236" t="s" s="16">
        <v>26</v>
      </c>
      <c r="F8236" s="37">
        <v>22677</v>
      </c>
      <c r="G8236" s="17">
        <v>23719</v>
      </c>
      <c r="H8236" s="18">
        <f>SUM(G8236-F8236)</f>
        <v>1042</v>
      </c>
      <c r="I8236" s="19">
        <f>H8236/F8236</f>
        <v>0.0459496406050183</v>
      </c>
      <c r="J8236" s="19">
        <f>H8236/G8236</f>
        <v>0.0439310257599393</v>
      </c>
      <c r="K8236" t="s" s="21">
        <f>IF(J8236&lt;25%,"น้อยกว่า 25%",IF(J8236&gt;=25%,"มากกว่าหรือเท่ากับ 25%",IF(J8236&gt;=35%,"มากกว่าหรือเท่ากับ 35%")))</f>
        <v>18</v>
      </c>
    </row>
    <row r="8237" s="7" customFormat="1" ht="19.15" customHeight="1">
      <c r="A8237" t="s" s="16">
        <v>8310</v>
      </c>
      <c r="B8237" s="17">
        <v>3</v>
      </c>
      <c r="C8237" s="17">
        <v>6</v>
      </c>
      <c r="D8237" t="s" s="16">
        <v>8385</v>
      </c>
      <c r="E8237" t="s" s="16">
        <v>20</v>
      </c>
      <c r="F8237" s="37">
        <v>8696</v>
      </c>
      <c r="G8237" s="17">
        <v>9052</v>
      </c>
      <c r="H8237" s="18">
        <f>SUM(G8237-F8237)</f>
        <v>356</v>
      </c>
      <c r="I8237" s="19">
        <f>H8237/F8237</f>
        <v>0.0409383624655014</v>
      </c>
      <c r="J8237" s="19">
        <f>H8237/G8237</f>
        <v>0.0393283252319929</v>
      </c>
      <c r="K8237" t="s" s="21">
        <f>IF(J8237&lt;25%,"น้อยกว่า 25%",IF(J8237&gt;=25%,"มากกว่าหรือเท่ากับ 25%",IF(J8237&gt;=35%,"มากกว่าหรือเท่ากับ 35%")))</f>
        <v>18</v>
      </c>
    </row>
    <row r="8238" s="7" customFormat="1" ht="19.15" customHeight="1">
      <c r="A8238" t="s" s="16">
        <v>8310</v>
      </c>
      <c r="B8238" s="17">
        <v>3</v>
      </c>
      <c r="C8238" s="17">
        <v>12</v>
      </c>
      <c r="D8238" t="s" s="16">
        <v>8386</v>
      </c>
      <c r="E8238" t="s" s="16">
        <v>17</v>
      </c>
      <c r="F8238" s="37">
        <v>1387</v>
      </c>
      <c r="G8238" s="17">
        <v>1486</v>
      </c>
      <c r="H8238" s="18">
        <f>SUM(G8238-F8238)</f>
        <v>99</v>
      </c>
      <c r="I8238" s="19">
        <f>H8238/F8238</f>
        <v>0.0713770728190339</v>
      </c>
      <c r="J8238" s="19">
        <f>H8238/G8238</f>
        <v>0.0666218034993271</v>
      </c>
      <c r="K8238" t="s" s="21">
        <f>IF(J8238&lt;25%,"น้อยกว่า 25%",IF(J8238&gt;=25%,"มากกว่าหรือเท่ากับ 25%",IF(J8238&gt;=35%,"มากกว่าหรือเท่ากับ 35%")))</f>
        <v>18</v>
      </c>
    </row>
    <row r="8239" s="7" customFormat="1" ht="19.15" customHeight="1">
      <c r="A8239" t="s" s="16">
        <v>8310</v>
      </c>
      <c r="B8239" s="17">
        <v>3</v>
      </c>
      <c r="C8239" s="17">
        <v>3</v>
      </c>
      <c r="D8239" t="s" s="16">
        <v>8387</v>
      </c>
      <c r="E8239" t="s" s="16">
        <v>28</v>
      </c>
      <c r="F8239" s="37">
        <v>742</v>
      </c>
      <c r="G8239" s="17">
        <v>778</v>
      </c>
      <c r="H8239" s="18">
        <f>SUM(G8239-F8239)</f>
        <v>36</v>
      </c>
      <c r="I8239" s="19">
        <f>H8239/F8239</f>
        <v>0.0485175202156334</v>
      </c>
      <c r="J8239" s="19">
        <f>H8239/G8239</f>
        <v>0.0462724935732648</v>
      </c>
      <c r="K8239" t="s" s="21">
        <f>IF(J8239&lt;25%,"น้อยกว่า 25%",IF(J8239&gt;=25%,"มากกว่าหรือเท่ากับ 25%",IF(J8239&gt;=35%,"มากกว่าหรือเท่ากับ 35%")))</f>
        <v>18</v>
      </c>
    </row>
    <row r="8240" s="7" customFormat="1" ht="19.15" customHeight="1">
      <c r="A8240" t="s" s="16">
        <v>8310</v>
      </c>
      <c r="B8240" s="17">
        <v>3</v>
      </c>
      <c r="C8240" s="17">
        <v>25</v>
      </c>
      <c r="D8240" t="s" s="16">
        <v>8388</v>
      </c>
      <c r="E8240" t="s" s="16">
        <v>106</v>
      </c>
      <c r="F8240" s="37">
        <v>737</v>
      </c>
      <c r="G8240" s="17">
        <v>758</v>
      </c>
      <c r="H8240" s="18">
        <f>SUM(G8240-F8240)</f>
        <v>21</v>
      </c>
      <c r="I8240" s="19">
        <f>H8240/F8240</f>
        <v>0.028493894165536</v>
      </c>
      <c r="J8240" s="19">
        <f>H8240/G8240</f>
        <v>0.0277044854881266</v>
      </c>
      <c r="K8240" t="s" s="21">
        <f>IF(J8240&lt;25%,"น้อยกว่า 25%",IF(J8240&gt;=25%,"มากกว่าหรือเท่ากับ 25%",IF(J8240&gt;=35%,"มากกว่าหรือเท่ากับ 35%")))</f>
        <v>18</v>
      </c>
    </row>
    <row r="8241" s="7" customFormat="1" ht="19.15" customHeight="1">
      <c r="A8241" t="s" s="16">
        <v>8310</v>
      </c>
      <c r="B8241" s="17">
        <v>3</v>
      </c>
      <c r="C8241" s="17">
        <v>8</v>
      </c>
      <c r="D8241" t="s" s="16">
        <v>8389</v>
      </c>
      <c r="E8241" t="s" s="16">
        <v>38</v>
      </c>
      <c r="F8241" s="37">
        <v>568</v>
      </c>
      <c r="G8241" s="17">
        <v>575</v>
      </c>
      <c r="H8241" s="18">
        <f>SUM(G8241-F8241)</f>
        <v>7</v>
      </c>
      <c r="I8241" s="19">
        <f>H8241/F8241</f>
        <v>0.0123239436619718</v>
      </c>
      <c r="J8241" s="19">
        <f>H8241/G8241</f>
        <v>0.0121739130434783</v>
      </c>
      <c r="K8241" t="s" s="21">
        <f>IF(J8241&lt;25%,"น้อยกว่า 25%",IF(J8241&gt;=25%,"มากกว่าหรือเท่ากับ 25%",IF(J8241&gt;=35%,"มากกว่าหรือเท่ากับ 35%")))</f>
        <v>18</v>
      </c>
    </row>
    <row r="8242" s="7" customFormat="1" ht="19.15" customHeight="1">
      <c r="A8242" t="s" s="16">
        <v>8310</v>
      </c>
      <c r="B8242" s="17">
        <v>3</v>
      </c>
      <c r="C8242" s="17">
        <v>7</v>
      </c>
      <c r="D8242" t="s" s="16">
        <v>8390</v>
      </c>
      <c r="E8242" t="s" s="16">
        <v>34</v>
      </c>
      <c r="F8242" s="37">
        <v>447</v>
      </c>
      <c r="G8242" s="17">
        <v>462</v>
      </c>
      <c r="H8242" s="18">
        <f>SUM(G8242-F8242)</f>
        <v>15</v>
      </c>
      <c r="I8242" s="19">
        <f>H8242/F8242</f>
        <v>0.0335570469798658</v>
      </c>
      <c r="J8242" s="19">
        <f>H8242/G8242</f>
        <v>0.0324675324675325</v>
      </c>
      <c r="K8242" t="s" s="21">
        <f>IF(J8242&lt;25%,"น้อยกว่า 25%",IF(J8242&gt;=25%,"มากกว่าหรือเท่ากับ 25%",IF(J8242&gt;=35%,"มากกว่าหรือเท่ากับ 35%")))</f>
        <v>18</v>
      </c>
    </row>
    <row r="8243" s="7" customFormat="1" ht="19.15" customHeight="1">
      <c r="A8243" t="s" s="16">
        <v>8310</v>
      </c>
      <c r="B8243" s="17">
        <v>3</v>
      </c>
      <c r="C8243" s="17">
        <v>10</v>
      </c>
      <c r="D8243" t="s" s="16">
        <v>8391</v>
      </c>
      <c r="E8243" t="s" s="16">
        <v>30</v>
      </c>
      <c r="F8243" s="37">
        <v>373</v>
      </c>
      <c r="G8243" s="17">
        <v>401</v>
      </c>
      <c r="H8243" s="18">
        <f>SUM(G8243-F8243)</f>
        <v>28</v>
      </c>
      <c r="I8243" s="19">
        <f>H8243/F8243</f>
        <v>0.07506702412868629</v>
      </c>
      <c r="J8243" s="19">
        <f>H8243/G8243</f>
        <v>0.06982543640897761</v>
      </c>
      <c r="K8243" t="s" s="21">
        <f>IF(J8243&lt;25%,"น้อยกว่า 25%",IF(J8243&gt;=25%,"มากกว่าหรือเท่ากับ 25%",IF(J8243&gt;=35%,"มากกว่าหรือเท่ากับ 35%")))</f>
        <v>18</v>
      </c>
    </row>
    <row r="8244" s="7" customFormat="1" ht="19.15" customHeight="1">
      <c r="A8244" t="s" s="16">
        <v>8310</v>
      </c>
      <c r="B8244" s="17">
        <v>3</v>
      </c>
      <c r="C8244" s="17">
        <v>1</v>
      </c>
      <c r="D8244" t="s" s="16">
        <v>8392</v>
      </c>
      <c r="E8244" t="s" s="16">
        <v>48</v>
      </c>
      <c r="F8244" s="37">
        <v>340</v>
      </c>
      <c r="G8244" s="17">
        <v>349</v>
      </c>
      <c r="H8244" s="18">
        <f>SUM(G8244-F8244)</f>
        <v>9</v>
      </c>
      <c r="I8244" s="19">
        <f>H8244/F8244</f>
        <v>0.0264705882352941</v>
      </c>
      <c r="J8244" s="19">
        <f>H8244/G8244</f>
        <v>0.0257879656160458</v>
      </c>
      <c r="K8244" t="s" s="21">
        <f>IF(J8244&lt;25%,"น้อยกว่า 25%",IF(J8244&gt;=25%,"มากกว่าหรือเท่ากับ 25%",IF(J8244&gt;=35%,"มากกว่าหรือเท่ากับ 35%")))</f>
        <v>18</v>
      </c>
    </row>
    <row r="8245" s="7" customFormat="1" ht="19.15" customHeight="1">
      <c r="A8245" t="s" s="16">
        <v>8310</v>
      </c>
      <c r="B8245" s="17">
        <v>3</v>
      </c>
      <c r="C8245" s="17">
        <v>17</v>
      </c>
      <c r="D8245" t="s" s="16">
        <v>8393</v>
      </c>
      <c r="E8245" t="s" s="16">
        <v>24</v>
      </c>
      <c r="F8245" s="37">
        <v>302</v>
      </c>
      <c r="G8245" s="17">
        <v>343</v>
      </c>
      <c r="H8245" s="18">
        <f>SUM(G8245-F8245)</f>
        <v>41</v>
      </c>
      <c r="I8245" s="19">
        <f>H8245/F8245</f>
        <v>0.135761589403974</v>
      </c>
      <c r="J8245" s="19">
        <f>H8245/G8245</f>
        <v>0.119533527696793</v>
      </c>
      <c r="K8245" t="s" s="21">
        <f>IF(J8245&lt;25%,"น้อยกว่า 25%",IF(J8245&gt;=25%,"มากกว่าหรือเท่ากับ 25%",IF(J8245&gt;=35%,"มากกว่าหรือเท่ากับ 35%")))</f>
        <v>18</v>
      </c>
    </row>
    <row r="8246" s="7" customFormat="1" ht="19.15" customHeight="1">
      <c r="A8246" t="s" s="16">
        <v>8310</v>
      </c>
      <c r="B8246" s="17">
        <v>3</v>
      </c>
      <c r="C8246" s="17">
        <v>4</v>
      </c>
      <c r="D8246" t="s" s="16">
        <v>8394</v>
      </c>
      <c r="E8246" t="s" s="16">
        <v>76</v>
      </c>
      <c r="F8246" s="37">
        <v>252</v>
      </c>
      <c r="G8246" s="17">
        <v>276</v>
      </c>
      <c r="H8246" s="18">
        <f>SUM(G8246-F8246)</f>
        <v>24</v>
      </c>
      <c r="I8246" s="19">
        <f>H8246/F8246</f>
        <v>0.09523809523809521</v>
      </c>
      <c r="J8246" s="19">
        <f>H8246/G8246</f>
        <v>0.0869565217391304</v>
      </c>
      <c r="K8246" t="s" s="21">
        <f>IF(J8246&lt;25%,"น้อยกว่า 25%",IF(J8246&gt;=25%,"มากกว่าหรือเท่ากับ 25%",IF(J8246&gt;=35%,"มากกว่าหรือเท่ากับ 35%")))</f>
        <v>18</v>
      </c>
    </row>
    <row r="8247" s="7" customFormat="1" ht="19.15" customHeight="1">
      <c r="A8247" t="s" s="16">
        <v>8310</v>
      </c>
      <c r="B8247" s="17">
        <v>3</v>
      </c>
      <c r="C8247" s="17">
        <v>21</v>
      </c>
      <c r="D8247" t="s" s="16">
        <v>8395</v>
      </c>
      <c r="E8247" t="s" s="16">
        <v>60</v>
      </c>
      <c r="F8247" s="37">
        <v>234</v>
      </c>
      <c r="G8247" s="17">
        <v>256</v>
      </c>
      <c r="H8247" s="18">
        <f>SUM(G8247-F8247)</f>
        <v>22</v>
      </c>
      <c r="I8247" s="19">
        <f>H8247/F8247</f>
        <v>0.094017094017094</v>
      </c>
      <c r="J8247" s="19">
        <f>H8247/G8247</f>
        <v>0.0859375</v>
      </c>
      <c r="K8247" t="s" s="21">
        <f>IF(J8247&lt;25%,"น้อยกว่า 25%",IF(J8247&gt;=25%,"มากกว่าหรือเท่ากับ 25%",IF(J8247&gt;=35%,"มากกว่าหรือเท่ากับ 35%")))</f>
        <v>18</v>
      </c>
    </row>
    <row r="8248" s="7" customFormat="1" ht="19.15" customHeight="1">
      <c r="A8248" t="s" s="16">
        <v>8310</v>
      </c>
      <c r="B8248" s="17">
        <v>3</v>
      </c>
      <c r="C8248" s="17">
        <v>23</v>
      </c>
      <c r="D8248" t="s" s="16">
        <v>8396</v>
      </c>
      <c r="E8248" t="s" s="16">
        <v>72</v>
      </c>
      <c r="F8248" s="37">
        <v>230</v>
      </c>
      <c r="G8248" s="17">
        <v>236</v>
      </c>
      <c r="H8248" s="18">
        <f>SUM(G8248-F8248)</f>
        <v>6</v>
      </c>
      <c r="I8248" s="19">
        <f>H8248/F8248</f>
        <v>0.0260869565217391</v>
      </c>
      <c r="J8248" s="19">
        <f>H8248/G8248</f>
        <v>0.0254237288135593</v>
      </c>
      <c r="K8248" t="s" s="21">
        <f>IF(J8248&lt;25%,"น้อยกว่า 25%",IF(J8248&gt;=25%,"มากกว่าหรือเท่ากับ 25%",IF(J8248&gt;=35%,"มากกว่าหรือเท่ากับ 35%")))</f>
        <v>18</v>
      </c>
    </row>
    <row r="8249" s="7" customFormat="1" ht="19.15" customHeight="1">
      <c r="A8249" t="s" s="16">
        <v>8310</v>
      </c>
      <c r="B8249" s="17">
        <v>3</v>
      </c>
      <c r="C8249" s="17">
        <v>16</v>
      </c>
      <c r="D8249" t="s" s="16">
        <v>8397</v>
      </c>
      <c r="E8249" t="s" s="16">
        <v>66</v>
      </c>
      <c r="F8249" s="37">
        <v>220</v>
      </c>
      <c r="G8249" s="17">
        <v>226</v>
      </c>
      <c r="H8249" s="18">
        <f>SUM(G8249-F8249)</f>
        <v>6</v>
      </c>
      <c r="I8249" s="19">
        <f>H8249/F8249</f>
        <v>0.0272727272727273</v>
      </c>
      <c r="J8249" s="19">
        <f>H8249/G8249</f>
        <v>0.0265486725663717</v>
      </c>
      <c r="K8249" t="s" s="21">
        <f>IF(J8249&lt;25%,"น้อยกว่า 25%",IF(J8249&gt;=25%,"มากกว่าหรือเท่ากับ 25%",IF(J8249&gt;=35%,"มากกว่าหรือเท่ากับ 35%")))</f>
        <v>18</v>
      </c>
    </row>
    <row r="8250" s="7" customFormat="1" ht="19.15" customHeight="1">
      <c r="A8250" t="s" s="16">
        <v>8310</v>
      </c>
      <c r="B8250" s="17">
        <v>3</v>
      </c>
      <c r="C8250" s="17">
        <v>9</v>
      </c>
      <c r="D8250" t="s" s="16">
        <v>8398</v>
      </c>
      <c r="E8250" t="s" s="16">
        <v>101</v>
      </c>
      <c r="F8250" s="37">
        <v>212</v>
      </c>
      <c r="G8250" s="17">
        <v>217</v>
      </c>
      <c r="H8250" s="18">
        <f>SUM(G8250-F8250)</f>
        <v>5</v>
      </c>
      <c r="I8250" s="19">
        <f>H8250/F8250</f>
        <v>0.0235849056603774</v>
      </c>
      <c r="J8250" s="19">
        <f>H8250/G8250</f>
        <v>0.0230414746543779</v>
      </c>
      <c r="K8250" t="s" s="21">
        <f>IF(J8250&lt;25%,"น้อยกว่า 25%",IF(J8250&gt;=25%,"มากกว่าหรือเท่ากับ 25%",IF(J8250&gt;=35%,"มากกว่าหรือเท่ากับ 35%")))</f>
        <v>18</v>
      </c>
    </row>
    <row r="8251" s="7" customFormat="1" ht="19.15" customHeight="1">
      <c r="A8251" t="s" s="16">
        <v>8310</v>
      </c>
      <c r="B8251" s="17">
        <v>3</v>
      </c>
      <c r="C8251" s="17">
        <v>28</v>
      </c>
      <c r="D8251" t="s" s="16">
        <v>8399</v>
      </c>
      <c r="E8251" t="s" s="16">
        <v>119</v>
      </c>
      <c r="F8251" s="37">
        <v>128</v>
      </c>
      <c r="G8251" s="17">
        <v>131</v>
      </c>
      <c r="H8251" s="18">
        <f>SUM(G8251-F8251)</f>
        <v>3</v>
      </c>
      <c r="I8251" s="19">
        <f>H8251/F8251</f>
        <v>0.0234375</v>
      </c>
      <c r="J8251" s="19">
        <f>H8251/G8251</f>
        <v>0.0229007633587786</v>
      </c>
      <c r="K8251" t="s" s="21">
        <f>IF(J8251&lt;25%,"น้อยกว่า 25%",IF(J8251&gt;=25%,"มากกว่าหรือเท่ากับ 25%",IF(J8251&gt;=35%,"มากกว่าหรือเท่ากับ 35%")))</f>
        <v>18</v>
      </c>
    </row>
    <row r="8252" s="7" customFormat="1" ht="19.15" customHeight="1">
      <c r="A8252" t="s" s="16">
        <v>8310</v>
      </c>
      <c r="B8252" s="17">
        <v>3</v>
      </c>
      <c r="C8252" s="17">
        <v>29</v>
      </c>
      <c r="D8252" t="s" s="16">
        <v>8400</v>
      </c>
      <c r="E8252" t="s" s="16">
        <v>62</v>
      </c>
      <c r="F8252" s="37">
        <v>93</v>
      </c>
      <c r="G8252" s="17">
        <v>100</v>
      </c>
      <c r="H8252" s="18">
        <f>SUM(G8252-F8252)</f>
        <v>7</v>
      </c>
      <c r="I8252" s="19">
        <f>H8252/F8252</f>
        <v>0.07526881720430111</v>
      </c>
      <c r="J8252" s="19">
        <f>H8252/G8252</f>
        <v>0.07000000000000001</v>
      </c>
      <c r="K8252" t="s" s="21">
        <f>IF(J8252&lt;25%,"น้อยกว่า 25%",IF(J8252&gt;=25%,"มากกว่าหรือเท่ากับ 25%",IF(J8252&gt;=35%,"มากกว่าหรือเท่ากับ 35%")))</f>
        <v>18</v>
      </c>
    </row>
    <row r="8253" s="7" customFormat="1" ht="19.15" customHeight="1">
      <c r="A8253" t="s" s="16">
        <v>8310</v>
      </c>
      <c r="B8253" s="17">
        <v>3</v>
      </c>
      <c r="C8253" s="17">
        <v>22</v>
      </c>
      <c r="D8253" t="s" s="16">
        <v>8401</v>
      </c>
      <c r="E8253" t="s" s="16">
        <v>185</v>
      </c>
      <c r="F8253" s="37">
        <v>94</v>
      </c>
      <c r="G8253" s="17">
        <v>99</v>
      </c>
      <c r="H8253" s="18">
        <f>SUM(G8253-F8253)</f>
        <v>5</v>
      </c>
      <c r="I8253" s="19">
        <f>H8253/F8253</f>
        <v>0.0531914893617021</v>
      </c>
      <c r="J8253" s="19">
        <f>H8253/G8253</f>
        <v>0.0505050505050505</v>
      </c>
      <c r="K8253" t="s" s="21">
        <f>IF(J8253&lt;25%,"น้อยกว่า 25%",IF(J8253&gt;=25%,"มากกว่าหรือเท่ากับ 25%",IF(J8253&gt;=35%,"มากกว่าหรือเท่ากับ 35%")))</f>
        <v>18</v>
      </c>
    </row>
    <row r="8254" s="7" customFormat="1" ht="19.15" customHeight="1">
      <c r="A8254" t="s" s="16">
        <v>8310</v>
      </c>
      <c r="B8254" s="17">
        <v>3</v>
      </c>
      <c r="C8254" s="17">
        <v>30</v>
      </c>
      <c r="D8254" t="s" s="16">
        <v>8402</v>
      </c>
      <c r="E8254" t="s" s="16">
        <v>42</v>
      </c>
      <c r="F8254" s="37">
        <v>89</v>
      </c>
      <c r="G8254" s="17">
        <v>96</v>
      </c>
      <c r="H8254" s="18">
        <f>SUM(G8254-F8254)</f>
        <v>7</v>
      </c>
      <c r="I8254" s="19">
        <f>H8254/F8254</f>
        <v>0.0786516853932584</v>
      </c>
      <c r="J8254" s="19">
        <f>H8254/G8254</f>
        <v>0.0729166666666667</v>
      </c>
      <c r="K8254" t="s" s="21">
        <f>IF(J8254&lt;25%,"น้อยกว่า 25%",IF(J8254&gt;=25%,"มากกว่าหรือเท่ากับ 25%",IF(J8254&gt;=35%,"มากกว่าหรือเท่ากับ 35%")))</f>
        <v>18</v>
      </c>
    </row>
    <row r="8255" s="7" customFormat="1" ht="19.15" customHeight="1">
      <c r="A8255" t="s" s="16">
        <v>8310</v>
      </c>
      <c r="B8255" s="17">
        <v>3</v>
      </c>
      <c r="C8255" s="17">
        <v>32</v>
      </c>
      <c r="D8255" t="s" s="16">
        <v>8403</v>
      </c>
      <c r="E8255" t="s" s="16">
        <v>2024</v>
      </c>
      <c r="F8255" s="37">
        <v>67</v>
      </c>
      <c r="G8255" s="17">
        <v>75</v>
      </c>
      <c r="H8255" s="18">
        <f>SUM(G8255-F8255)</f>
        <v>8</v>
      </c>
      <c r="I8255" s="19">
        <f>H8255/F8255</f>
        <v>0.119402985074627</v>
      </c>
      <c r="J8255" s="19">
        <f>H8255/G8255</f>
        <v>0.106666666666667</v>
      </c>
      <c r="K8255" t="s" s="21">
        <f>IF(J8255&lt;25%,"น้อยกว่า 25%",IF(J8255&gt;=25%,"มากกว่าหรือเท่ากับ 25%",IF(J8255&gt;=35%,"มากกว่าหรือเท่ากับ 35%")))</f>
        <v>18</v>
      </c>
    </row>
    <row r="8256" s="7" customFormat="1" ht="19.15" customHeight="1">
      <c r="A8256" t="s" s="16">
        <v>8310</v>
      </c>
      <c r="B8256" s="17">
        <v>3</v>
      </c>
      <c r="C8256" s="17">
        <v>24</v>
      </c>
      <c r="D8256" t="s" s="16">
        <v>8404</v>
      </c>
      <c r="E8256" t="s" s="16">
        <v>110</v>
      </c>
      <c r="F8256" s="37">
        <v>65</v>
      </c>
      <c r="G8256" s="17">
        <v>72</v>
      </c>
      <c r="H8256" s="18">
        <f>SUM(G8256-F8256)</f>
        <v>7</v>
      </c>
      <c r="I8256" s="19">
        <f>H8256/F8256</f>
        <v>0.107692307692308</v>
      </c>
      <c r="J8256" s="19">
        <f>H8256/G8256</f>
        <v>0.0972222222222222</v>
      </c>
      <c r="K8256" t="s" s="21">
        <f>IF(J8256&lt;25%,"น้อยกว่า 25%",IF(J8256&gt;=25%,"มากกว่าหรือเท่ากับ 25%",IF(J8256&gt;=35%,"มากกว่าหรือเท่ากับ 35%")))</f>
        <v>18</v>
      </c>
    </row>
    <row r="8257" s="7" customFormat="1" ht="19.15" customHeight="1">
      <c r="A8257" t="s" s="16">
        <v>8310</v>
      </c>
      <c r="B8257" s="17">
        <v>3</v>
      </c>
      <c r="C8257" s="17">
        <v>34</v>
      </c>
      <c r="D8257" t="s" s="16">
        <v>8405</v>
      </c>
      <c r="E8257" t="s" s="16">
        <v>116</v>
      </c>
      <c r="F8257" s="37">
        <v>51</v>
      </c>
      <c r="G8257" s="17">
        <v>64</v>
      </c>
      <c r="H8257" s="18">
        <f>SUM(G8257-F8257)</f>
        <v>13</v>
      </c>
      <c r="I8257" s="19">
        <f>H8257/F8257</f>
        <v>0.254901960784314</v>
      </c>
      <c r="J8257" s="19">
        <f>H8257/G8257</f>
        <v>0.203125</v>
      </c>
      <c r="K8257" t="s" s="21">
        <f>IF(J8257&lt;25%,"น้อยกว่า 25%",IF(J8257&gt;=25%,"มากกว่าหรือเท่ากับ 25%",IF(J8257&gt;=35%,"มากกว่าหรือเท่ากับ 35%")))</f>
        <v>18</v>
      </c>
    </row>
    <row r="8258" s="7" customFormat="1" ht="19.15" customHeight="1">
      <c r="A8258" t="s" s="16">
        <v>8310</v>
      </c>
      <c r="B8258" s="17">
        <v>3</v>
      </c>
      <c r="C8258" s="17">
        <v>37</v>
      </c>
      <c r="D8258" t="s" s="16">
        <v>8406</v>
      </c>
      <c r="E8258" t="s" s="16">
        <v>68</v>
      </c>
      <c r="F8258" s="37">
        <v>58</v>
      </c>
      <c r="G8258" s="17">
        <v>62</v>
      </c>
      <c r="H8258" s="18">
        <f>SUM(G8258-F8258)</f>
        <v>4</v>
      </c>
      <c r="I8258" s="19">
        <f>H8258/F8258</f>
        <v>0.0689655172413793</v>
      </c>
      <c r="J8258" s="19">
        <f>H8258/G8258</f>
        <v>0.0645161290322581</v>
      </c>
      <c r="K8258" t="s" s="21">
        <f>IF(J8258&lt;25%,"น้อยกว่า 25%",IF(J8258&gt;=25%,"มากกว่าหรือเท่ากับ 25%",IF(J8258&gt;=35%,"มากกว่าหรือเท่ากับ 35%")))</f>
        <v>18</v>
      </c>
    </row>
    <row r="8259" s="7" customFormat="1" ht="19.15" customHeight="1">
      <c r="A8259" t="s" s="16">
        <v>8310</v>
      </c>
      <c r="B8259" s="17">
        <v>3</v>
      </c>
      <c r="C8259" s="17">
        <v>18</v>
      </c>
      <c r="D8259" t="s" s="16">
        <v>8407</v>
      </c>
      <c r="E8259" t="s" s="16">
        <v>1680</v>
      </c>
      <c r="F8259" s="37">
        <v>45</v>
      </c>
      <c r="G8259" s="17">
        <v>46</v>
      </c>
      <c r="H8259" s="18">
        <f>SUM(G8259-F8259)</f>
        <v>1</v>
      </c>
      <c r="I8259" s="19">
        <f>H8259/F8259</f>
        <v>0.0222222222222222</v>
      </c>
      <c r="J8259" s="19">
        <f>H8259/G8259</f>
        <v>0.0217391304347826</v>
      </c>
      <c r="K8259" t="s" s="21">
        <f>IF(J8259&lt;25%,"น้อยกว่า 25%",IF(J8259&gt;=25%,"มากกว่าหรือเท่ากับ 25%",IF(J8259&gt;=35%,"มากกว่าหรือเท่ากับ 35%")))</f>
        <v>18</v>
      </c>
    </row>
    <row r="8260" s="7" customFormat="1" ht="19.15" customHeight="1">
      <c r="A8260" t="s" s="16">
        <v>8310</v>
      </c>
      <c r="B8260" s="17">
        <v>3</v>
      </c>
      <c r="C8260" s="17">
        <v>35</v>
      </c>
      <c r="D8260" t="s" s="16">
        <v>8408</v>
      </c>
      <c r="E8260" t="s" s="16">
        <v>281</v>
      </c>
      <c r="F8260" s="37">
        <v>38</v>
      </c>
      <c r="G8260" s="17">
        <v>39</v>
      </c>
      <c r="H8260" s="18">
        <f>SUM(G8260-F8260)</f>
        <v>1</v>
      </c>
      <c r="I8260" s="19">
        <f>H8260/F8260</f>
        <v>0.0263157894736842</v>
      </c>
      <c r="J8260" s="19">
        <f>H8260/G8260</f>
        <v>0.0256410256410256</v>
      </c>
      <c r="K8260" t="s" s="21">
        <f>IF(J8260&lt;25%,"น้อยกว่า 25%",IF(J8260&gt;=25%,"มากกว่าหรือเท่ากับ 25%",IF(J8260&gt;=35%,"มากกว่าหรือเท่ากับ 35%")))</f>
        <v>18</v>
      </c>
    </row>
    <row r="8261" s="7" customFormat="1" ht="19.15" customHeight="1">
      <c r="A8261" t="s" s="16">
        <v>8310</v>
      </c>
      <c r="B8261" s="17">
        <v>3</v>
      </c>
      <c r="C8261" s="17">
        <v>27</v>
      </c>
      <c r="D8261" t="s" s="16">
        <v>8409</v>
      </c>
      <c r="E8261" t="s" s="16">
        <v>147</v>
      </c>
      <c r="F8261" s="37">
        <v>33</v>
      </c>
      <c r="G8261" s="17">
        <v>35</v>
      </c>
      <c r="H8261" s="18">
        <f>SUM(G8261-F8261)</f>
        <v>2</v>
      </c>
      <c r="I8261" s="19">
        <f>H8261/F8261</f>
        <v>0.0606060606060606</v>
      </c>
      <c r="J8261" s="19">
        <f>H8261/G8261</f>
        <v>0.0571428571428571</v>
      </c>
      <c r="K8261" t="s" s="21">
        <f>IF(J8261&lt;25%,"น้อยกว่า 25%",IF(J8261&gt;=25%,"มากกว่าหรือเท่ากับ 25%",IF(J8261&gt;=35%,"มากกว่าหรือเท่ากับ 35%")))</f>
        <v>18</v>
      </c>
    </row>
    <row r="8262" s="7" customFormat="1" ht="19.15" customHeight="1">
      <c r="A8262" t="s" s="16">
        <v>8310</v>
      </c>
      <c r="B8262" s="17">
        <v>3</v>
      </c>
      <c r="C8262" s="17">
        <v>19</v>
      </c>
      <c r="D8262" t="s" s="16">
        <v>8410</v>
      </c>
      <c r="E8262" t="s" s="16">
        <v>44</v>
      </c>
      <c r="F8262" s="37">
        <v>22</v>
      </c>
      <c r="G8262" s="17">
        <v>28</v>
      </c>
      <c r="H8262" s="18">
        <f>SUM(G8262-F8262)</f>
        <v>6</v>
      </c>
      <c r="I8262" s="19">
        <f>H8262/F8262</f>
        <v>0.272727272727273</v>
      </c>
      <c r="J8262" s="19">
        <f>H8262/G8262</f>
        <v>0.214285714285714</v>
      </c>
      <c r="K8262" t="s" s="21">
        <f>IF(J8262&lt;25%,"น้อยกว่า 25%",IF(J8262&gt;=25%,"มากกว่าหรือเท่ากับ 25%",IF(J8262&gt;=35%,"มากกว่าหรือเท่ากับ 35%")))</f>
        <v>18</v>
      </c>
    </row>
    <row r="8263" s="7" customFormat="1" ht="19.15" customHeight="1">
      <c r="A8263" t="s" s="16">
        <v>8310</v>
      </c>
      <c r="B8263" s="17">
        <v>3</v>
      </c>
      <c r="C8263" s="17">
        <v>2</v>
      </c>
      <c r="D8263" t="s" s="16">
        <v>8411</v>
      </c>
      <c r="E8263" t="s" s="16">
        <v>380</v>
      </c>
      <c r="F8263" s="37">
        <v>0</v>
      </c>
      <c r="G8263" s="17">
        <v>0</v>
      </c>
      <c r="H8263" s="18">
        <f>SUM(G8263-F8263)</f>
        <v>0</v>
      </c>
      <c r="I8263" s="19">
        <f>H8263/F8263</f>
      </c>
      <c r="J8263" s="19">
        <f>H8263/G8263</f>
      </c>
      <c r="K8263" s="24">
        <f>IF(J8263&lt;25%,"น้อยกว่า 25%",IF(J8263&gt;=25%,"มากกว่าหรือเท่ากับ 25%",IF(J8263&gt;=35%,"มากกว่าหรือเท่ากับ 35%")))</f>
      </c>
    </row>
    <row r="8264" s="7" customFormat="1" ht="19.15" customHeight="1">
      <c r="A8264" t="s" s="16">
        <v>8310</v>
      </c>
      <c r="B8264" s="17">
        <v>3</v>
      </c>
      <c r="C8264" s="17">
        <v>26</v>
      </c>
      <c r="D8264" t="s" s="16">
        <v>8412</v>
      </c>
      <c r="E8264" t="s" s="16">
        <v>78</v>
      </c>
      <c r="F8264" s="37">
        <v>0</v>
      </c>
      <c r="G8264" s="17">
        <v>0</v>
      </c>
      <c r="H8264" s="18">
        <f>SUM(G8264-F8264)</f>
        <v>0</v>
      </c>
      <c r="I8264" s="19">
        <f>H8264/F8264</f>
      </c>
      <c r="J8264" s="19">
        <f>H8264/G8264</f>
      </c>
      <c r="K8264" s="24">
        <f>IF(J8264&lt;25%,"น้อยกว่า 25%",IF(J8264&gt;=25%,"มากกว่าหรือเท่ากับ 25%",IF(J8264&gt;=35%,"มากกว่าหรือเท่ากับ 35%")))</f>
      </c>
    </row>
    <row r="8265" s="7" customFormat="1" ht="19.15" customHeight="1">
      <c r="A8265" t="s" s="16">
        <v>8310</v>
      </c>
      <c r="B8265" s="17">
        <v>3</v>
      </c>
      <c r="C8265" s="17">
        <v>31</v>
      </c>
      <c r="D8265" t="s" s="16">
        <v>8413</v>
      </c>
      <c r="E8265" t="s" s="16">
        <v>8414</v>
      </c>
      <c r="F8265" s="37">
        <v>0</v>
      </c>
      <c r="G8265" s="17">
        <v>0</v>
      </c>
      <c r="H8265" s="18">
        <f>SUM(G8265-F8265)</f>
        <v>0</v>
      </c>
      <c r="I8265" s="19">
        <f>H8265/F8265</f>
      </c>
      <c r="J8265" s="19">
        <f>H8265/G8265</f>
      </c>
      <c r="K8265" s="24">
        <f>IF(J8265&lt;25%,"น้อยกว่า 25%",IF(J8265&gt;=25%,"มากกว่าหรือเท่ากับ 25%",IF(J8265&gt;=35%,"มากกว่าหรือเท่ากับ 35%")))</f>
      </c>
    </row>
    <row r="8266" s="7" customFormat="1" ht="19.15" customHeight="1">
      <c r="A8266" t="s" s="16">
        <v>8310</v>
      </c>
      <c r="B8266" s="17">
        <v>4</v>
      </c>
      <c r="C8266" s="17">
        <v>3</v>
      </c>
      <c r="D8266" t="s" s="16">
        <v>8415</v>
      </c>
      <c r="E8266" t="s" s="16">
        <v>84</v>
      </c>
      <c r="F8266" s="37">
        <v>38834</v>
      </c>
      <c r="G8266" s="17">
        <v>40065</v>
      </c>
      <c r="H8266" s="18">
        <f>SUM(G8266-F8266)</f>
        <v>1231</v>
      </c>
      <c r="I8266" s="19">
        <f>H8266/F8266</f>
        <v>0.0316990266261523</v>
      </c>
      <c r="J8266" s="19">
        <f>H8266/G8266</f>
        <v>0.0307250717583926</v>
      </c>
      <c r="K8266" t="s" s="21">
        <f>IF(J8266&lt;25%,"น้อยกว่า 25%",IF(J8266&gt;=25%,"มากกว่าหรือเท่ากับ 25%",IF(J8266&gt;=35%,"มากกว่าหรือเท่ากับ 35%")))</f>
        <v>18</v>
      </c>
    </row>
    <row r="8267" s="7" customFormat="1" ht="19.15" customHeight="1">
      <c r="A8267" t="s" s="16">
        <v>8310</v>
      </c>
      <c r="B8267" s="17">
        <v>4</v>
      </c>
      <c r="C8267" s="17">
        <v>1</v>
      </c>
      <c r="D8267" t="s" s="16">
        <v>8416</v>
      </c>
      <c r="E8267" t="s" s="16">
        <v>20</v>
      </c>
      <c r="F8267" s="37">
        <v>36639</v>
      </c>
      <c r="G8267" s="17">
        <v>38143</v>
      </c>
      <c r="H8267" s="18">
        <f>SUM(G8267-F8267)</f>
        <v>1504</v>
      </c>
      <c r="I8267" s="19">
        <f>H8267/F8267</f>
        <v>0.041049155271705</v>
      </c>
      <c r="J8267" s="19">
        <f>H8267/G8267</f>
        <v>0.0394305639304722</v>
      </c>
      <c r="K8267" t="s" s="21">
        <f>IF(J8267&lt;25%,"น้อยกว่า 25%",IF(J8267&gt;=25%,"มากกว่าหรือเท่ากับ 25%",IF(J8267&gt;=35%,"มากกว่าหรือเท่ากับ 35%")))</f>
        <v>18</v>
      </c>
    </row>
    <row r="8268" s="7" customFormat="1" ht="19.15" customHeight="1">
      <c r="A8268" t="s" s="16">
        <v>8310</v>
      </c>
      <c r="B8268" s="17">
        <v>4</v>
      </c>
      <c r="C8268" s="17">
        <v>2</v>
      </c>
      <c r="D8268" t="s" s="16">
        <v>8417</v>
      </c>
      <c r="E8268" t="s" s="16">
        <v>22</v>
      </c>
      <c r="F8268" s="37">
        <v>9253</v>
      </c>
      <c r="G8268" s="17">
        <v>9827</v>
      </c>
      <c r="H8268" s="18">
        <f>SUM(G8268-F8268)</f>
        <v>574</v>
      </c>
      <c r="I8268" s="19">
        <f>H8268/F8268</f>
        <v>0.0620339349400195</v>
      </c>
      <c r="J8268" s="19">
        <f>H8268/G8268</f>
        <v>0.0584105016790475</v>
      </c>
      <c r="K8268" t="s" s="21">
        <f>IF(J8268&lt;25%,"น้อยกว่า 25%",IF(J8268&gt;=25%,"มากกว่าหรือเท่ากับ 25%",IF(J8268&gt;=35%,"มากกว่าหรือเท่ากับ 35%")))</f>
        <v>18</v>
      </c>
    </row>
    <row r="8269" s="7" customFormat="1" ht="19.15" customHeight="1">
      <c r="A8269" t="s" s="16">
        <v>8310</v>
      </c>
      <c r="B8269" s="17">
        <v>4</v>
      </c>
      <c r="C8269" s="17">
        <v>21</v>
      </c>
      <c r="D8269" t="s" s="16">
        <v>8418</v>
      </c>
      <c r="E8269" t="s" s="16">
        <v>58</v>
      </c>
      <c r="F8269" s="37">
        <v>988</v>
      </c>
      <c r="G8269" s="17">
        <v>1001</v>
      </c>
      <c r="H8269" s="18">
        <f>SUM(G8269-F8269)</f>
        <v>13</v>
      </c>
      <c r="I8269" s="19">
        <f>H8269/F8269</f>
        <v>0.0131578947368421</v>
      </c>
      <c r="J8269" s="19">
        <f>H8269/G8269</f>
        <v>0.012987012987013</v>
      </c>
      <c r="K8269" t="s" s="21">
        <f>IF(J8269&lt;25%,"น้อยกว่า 25%",IF(J8269&gt;=25%,"มากกว่าหรือเท่ากับ 25%",IF(J8269&gt;=35%,"มากกว่าหรือเท่ากับ 35%")))</f>
        <v>18</v>
      </c>
    </row>
    <row r="8270" s="7" customFormat="1" ht="19.15" customHeight="1">
      <c r="A8270" t="s" s="16">
        <v>8310</v>
      </c>
      <c r="B8270" s="17">
        <v>4</v>
      </c>
      <c r="C8270" s="17">
        <v>8</v>
      </c>
      <c r="D8270" t="s" s="16">
        <v>8419</v>
      </c>
      <c r="E8270" t="s" s="16">
        <v>17</v>
      </c>
      <c r="F8270" s="37">
        <v>923</v>
      </c>
      <c r="G8270" s="17">
        <v>995</v>
      </c>
      <c r="H8270" s="18">
        <f>SUM(G8270-F8270)</f>
        <v>72</v>
      </c>
      <c r="I8270" s="19">
        <f>H8270/F8270</f>
        <v>0.07800650054171181</v>
      </c>
      <c r="J8270" s="19">
        <f>H8270/G8270</f>
        <v>0.0723618090452261</v>
      </c>
      <c r="K8270" t="s" s="21">
        <f>IF(J8270&lt;25%,"น้อยกว่า 25%",IF(J8270&gt;=25%,"มากกว่าหรือเท่ากับ 25%",IF(J8270&gt;=35%,"มากกว่าหรือเท่ากับ 35%")))</f>
        <v>18</v>
      </c>
    </row>
    <row r="8271" s="7" customFormat="1" ht="19.15" customHeight="1">
      <c r="A8271" t="s" s="16">
        <v>8310</v>
      </c>
      <c r="B8271" s="17">
        <v>4</v>
      </c>
      <c r="C8271" s="17">
        <v>12</v>
      </c>
      <c r="D8271" t="s" s="16">
        <v>8420</v>
      </c>
      <c r="E8271" t="s" s="16">
        <v>28</v>
      </c>
      <c r="F8271" s="37">
        <v>765</v>
      </c>
      <c r="G8271" s="17">
        <v>818</v>
      </c>
      <c r="H8271" s="18">
        <f>SUM(G8271-F8271)</f>
        <v>53</v>
      </c>
      <c r="I8271" s="19">
        <f>H8271/F8271</f>
        <v>0.069281045751634</v>
      </c>
      <c r="J8271" s="19">
        <f>H8271/G8271</f>
        <v>0.0647921760391198</v>
      </c>
      <c r="K8271" t="s" s="21">
        <f>IF(J8271&lt;25%,"น้อยกว่า 25%",IF(J8271&gt;=25%,"มากกว่าหรือเท่ากับ 25%",IF(J8271&gt;=35%,"มากกว่าหรือเท่ากับ 35%")))</f>
        <v>18</v>
      </c>
    </row>
    <row r="8272" s="7" customFormat="1" ht="19.15" customHeight="1">
      <c r="A8272" t="s" s="16">
        <v>8310</v>
      </c>
      <c r="B8272" s="17">
        <v>4</v>
      </c>
      <c r="C8272" s="17">
        <v>23</v>
      </c>
      <c r="D8272" t="s" s="16">
        <v>8421</v>
      </c>
      <c r="E8272" t="s" s="16">
        <v>110</v>
      </c>
      <c r="F8272" s="37">
        <v>771</v>
      </c>
      <c r="G8272" s="17">
        <v>780</v>
      </c>
      <c r="H8272" s="18">
        <f>SUM(G8272-F8272)</f>
        <v>9</v>
      </c>
      <c r="I8272" s="19">
        <f>H8272/F8272</f>
        <v>0.0116731517509728</v>
      </c>
      <c r="J8272" s="19">
        <f>H8272/G8272</f>
        <v>0.0115384615384615</v>
      </c>
      <c r="K8272" t="s" s="21">
        <f>IF(J8272&lt;25%,"น้อยกว่า 25%",IF(J8272&gt;=25%,"มากกว่าหรือเท่ากับ 25%",IF(J8272&gt;=35%,"มากกว่าหรือเท่ากับ 35%")))</f>
        <v>18</v>
      </c>
    </row>
    <row r="8273" s="7" customFormat="1" ht="19.15" customHeight="1">
      <c r="A8273" t="s" s="16">
        <v>8310</v>
      </c>
      <c r="B8273" s="17">
        <v>4</v>
      </c>
      <c r="C8273" s="17">
        <v>17</v>
      </c>
      <c r="D8273" t="s" s="16">
        <v>8422</v>
      </c>
      <c r="E8273" t="s" s="16">
        <v>281</v>
      </c>
      <c r="F8273" s="37">
        <v>601</v>
      </c>
      <c r="G8273" s="17">
        <v>625</v>
      </c>
      <c r="H8273" s="18">
        <f>SUM(G8273-F8273)</f>
        <v>24</v>
      </c>
      <c r="I8273" s="19">
        <f>H8273/F8273</f>
        <v>0.0399334442595674</v>
      </c>
      <c r="J8273" s="19">
        <f>H8273/G8273</f>
        <v>0.0384</v>
      </c>
      <c r="K8273" t="s" s="21">
        <f>IF(J8273&lt;25%,"น้อยกว่า 25%",IF(J8273&gt;=25%,"มากกว่าหรือเท่ากับ 25%",IF(J8273&gt;=35%,"มากกว่าหรือเท่ากับ 35%")))</f>
        <v>18</v>
      </c>
    </row>
    <row r="8274" s="7" customFormat="1" ht="19.15" customHeight="1">
      <c r="A8274" t="s" s="16">
        <v>8310</v>
      </c>
      <c r="B8274" s="17">
        <v>4</v>
      </c>
      <c r="C8274" s="17">
        <v>6</v>
      </c>
      <c r="D8274" t="s" s="16">
        <v>8423</v>
      </c>
      <c r="E8274" t="s" s="16">
        <v>38</v>
      </c>
      <c r="F8274" s="37">
        <v>423</v>
      </c>
      <c r="G8274" s="17">
        <v>441</v>
      </c>
      <c r="H8274" s="18">
        <f>SUM(G8274-F8274)</f>
        <v>18</v>
      </c>
      <c r="I8274" s="19">
        <f>H8274/F8274</f>
        <v>0.0425531914893617</v>
      </c>
      <c r="J8274" s="19">
        <f>H8274/G8274</f>
        <v>0.0408163265306122</v>
      </c>
      <c r="K8274" t="s" s="21">
        <f>IF(J8274&lt;25%,"น้อยกว่า 25%",IF(J8274&gt;=25%,"มากกว่าหรือเท่ากับ 25%",IF(J8274&gt;=35%,"มากกว่าหรือเท่ากับ 35%")))</f>
        <v>18</v>
      </c>
    </row>
    <row r="8275" s="7" customFormat="1" ht="19.15" customHeight="1">
      <c r="A8275" t="s" s="16">
        <v>8310</v>
      </c>
      <c r="B8275" s="17">
        <v>4</v>
      </c>
      <c r="C8275" s="17">
        <v>14</v>
      </c>
      <c r="D8275" t="s" s="16">
        <v>8424</v>
      </c>
      <c r="E8275" t="s" s="16">
        <v>34</v>
      </c>
      <c r="F8275" s="37">
        <v>336</v>
      </c>
      <c r="G8275" s="17">
        <v>378</v>
      </c>
      <c r="H8275" s="18">
        <f>SUM(G8275-F8275)</f>
        <v>42</v>
      </c>
      <c r="I8275" s="19">
        <f>H8275/F8275</f>
        <v>0.125</v>
      </c>
      <c r="J8275" s="19">
        <f>H8275/G8275</f>
        <v>0.111111111111111</v>
      </c>
      <c r="K8275" t="s" s="21">
        <f>IF(J8275&lt;25%,"น้อยกว่า 25%",IF(J8275&gt;=25%,"มากกว่าหรือเท่ากับ 25%",IF(J8275&gt;=35%,"มากกว่าหรือเท่ากับ 35%")))</f>
        <v>18</v>
      </c>
    </row>
    <row r="8276" s="7" customFormat="1" ht="19.15" customHeight="1">
      <c r="A8276" t="s" s="16">
        <v>8310</v>
      </c>
      <c r="B8276" s="17">
        <v>4</v>
      </c>
      <c r="C8276" s="17">
        <v>22</v>
      </c>
      <c r="D8276" t="s" s="16">
        <v>8425</v>
      </c>
      <c r="E8276" t="s" s="16">
        <v>72</v>
      </c>
      <c r="F8276" s="37">
        <v>223</v>
      </c>
      <c r="G8276" s="17">
        <v>237</v>
      </c>
      <c r="H8276" s="18">
        <f>SUM(G8276-F8276)</f>
        <v>14</v>
      </c>
      <c r="I8276" s="19">
        <f>H8276/F8276</f>
        <v>0.06278026905829601</v>
      </c>
      <c r="J8276" s="19">
        <f>H8276/G8276</f>
        <v>0.0590717299578059</v>
      </c>
      <c r="K8276" t="s" s="21">
        <f>IF(J8276&lt;25%,"น้อยกว่า 25%",IF(J8276&gt;=25%,"มากกว่าหรือเท่ากับ 25%",IF(J8276&gt;=35%,"มากกว่าหรือเท่ากับ 35%")))</f>
        <v>18</v>
      </c>
    </row>
    <row r="8277" s="7" customFormat="1" ht="19.15" customHeight="1">
      <c r="A8277" t="s" s="16">
        <v>8310</v>
      </c>
      <c r="B8277" s="17">
        <v>4</v>
      </c>
      <c r="C8277" s="17">
        <v>9</v>
      </c>
      <c r="D8277" t="s" s="16">
        <v>8426</v>
      </c>
      <c r="E8277" t="s" s="16">
        <v>101</v>
      </c>
      <c r="F8277" s="37">
        <v>200</v>
      </c>
      <c r="G8277" s="17">
        <v>204</v>
      </c>
      <c r="H8277" s="18">
        <f>SUM(G8277-F8277)</f>
        <v>4</v>
      </c>
      <c r="I8277" s="19">
        <f>H8277/F8277</f>
        <v>0.02</v>
      </c>
      <c r="J8277" s="19">
        <f>H8277/G8277</f>
        <v>0.0196078431372549</v>
      </c>
      <c r="K8277" t="s" s="21">
        <f>IF(J8277&lt;25%,"น้อยกว่า 25%",IF(J8277&gt;=25%,"มากกว่าหรือเท่ากับ 25%",IF(J8277&gt;=35%,"มากกว่าหรือเท่ากับ 35%")))</f>
        <v>18</v>
      </c>
    </row>
    <row r="8278" s="7" customFormat="1" ht="19.15" customHeight="1">
      <c r="A8278" t="s" s="16">
        <v>8310</v>
      </c>
      <c r="B8278" s="17">
        <v>4</v>
      </c>
      <c r="C8278" s="17">
        <v>27</v>
      </c>
      <c r="D8278" t="s" s="16">
        <v>8427</v>
      </c>
      <c r="E8278" t="s" s="16">
        <v>26</v>
      </c>
      <c r="F8278" s="37">
        <v>181</v>
      </c>
      <c r="G8278" s="17">
        <v>196</v>
      </c>
      <c r="H8278" s="18">
        <f>SUM(G8278-F8278)</f>
        <v>15</v>
      </c>
      <c r="I8278" s="19">
        <f>H8278/F8278</f>
        <v>0.0828729281767956</v>
      </c>
      <c r="J8278" s="19">
        <f>H8278/G8278</f>
        <v>0.076530612244898</v>
      </c>
      <c r="K8278" t="s" s="21">
        <f>IF(J8278&lt;25%,"น้อยกว่า 25%",IF(J8278&gt;=25%,"มากกว่าหรือเท่ากับ 25%",IF(J8278&gt;=35%,"มากกว่าหรือเท่ากับ 35%")))</f>
        <v>18</v>
      </c>
    </row>
    <row r="8279" s="7" customFormat="1" ht="19.15" customHeight="1">
      <c r="A8279" t="s" s="16">
        <v>8310</v>
      </c>
      <c r="B8279" s="17">
        <v>4</v>
      </c>
      <c r="C8279" s="17">
        <v>4</v>
      </c>
      <c r="D8279" t="s" s="16">
        <v>8428</v>
      </c>
      <c r="E8279" t="s" s="16">
        <v>76</v>
      </c>
      <c r="F8279" s="37">
        <v>167</v>
      </c>
      <c r="G8279" s="17">
        <v>175</v>
      </c>
      <c r="H8279" s="18">
        <f>SUM(G8279-F8279)</f>
        <v>8</v>
      </c>
      <c r="I8279" s="19">
        <f>H8279/F8279</f>
        <v>0.0479041916167665</v>
      </c>
      <c r="J8279" s="19">
        <f>H8279/G8279</f>
        <v>0.0457142857142857</v>
      </c>
      <c r="K8279" t="s" s="21">
        <f>IF(J8279&lt;25%,"น้อยกว่า 25%",IF(J8279&gt;=25%,"มากกว่าหรือเท่ากับ 25%",IF(J8279&gt;=35%,"มากกว่าหรือเท่ากับ 35%")))</f>
        <v>18</v>
      </c>
    </row>
    <row r="8280" s="7" customFormat="1" ht="19.15" customHeight="1">
      <c r="A8280" t="s" s="16">
        <v>8310</v>
      </c>
      <c r="B8280" s="17">
        <v>4</v>
      </c>
      <c r="C8280" s="17">
        <v>35</v>
      </c>
      <c r="D8280" t="s" s="16">
        <v>8429</v>
      </c>
      <c r="E8280" t="s" s="16">
        <v>68</v>
      </c>
      <c r="F8280" s="37">
        <v>153</v>
      </c>
      <c r="G8280" s="17">
        <v>158</v>
      </c>
      <c r="H8280" s="18">
        <f>SUM(G8280-F8280)</f>
        <v>5</v>
      </c>
      <c r="I8280" s="19">
        <f>H8280/F8280</f>
        <v>0.0326797385620915</v>
      </c>
      <c r="J8280" s="19">
        <f>H8280/G8280</f>
        <v>0.0316455696202532</v>
      </c>
      <c r="K8280" t="s" s="21">
        <f>IF(J8280&lt;25%,"น้อยกว่า 25%",IF(J8280&gt;=25%,"มากกว่าหรือเท่ากับ 25%",IF(J8280&gt;=35%,"มากกว่าหรือเท่ากับ 35%")))</f>
        <v>18</v>
      </c>
    </row>
    <row r="8281" s="7" customFormat="1" ht="19.15" customHeight="1">
      <c r="A8281" t="s" s="16">
        <v>8310</v>
      </c>
      <c r="B8281" s="17">
        <v>4</v>
      </c>
      <c r="C8281" s="17">
        <v>13</v>
      </c>
      <c r="D8281" t="s" s="16">
        <v>8430</v>
      </c>
      <c r="E8281" t="s" s="16">
        <v>66</v>
      </c>
      <c r="F8281" s="37">
        <v>110</v>
      </c>
      <c r="G8281" s="17">
        <v>123</v>
      </c>
      <c r="H8281" s="18">
        <f>SUM(G8281-F8281)</f>
        <v>13</v>
      </c>
      <c r="I8281" s="19">
        <f>H8281/F8281</f>
        <v>0.118181818181818</v>
      </c>
      <c r="J8281" s="19">
        <f>H8281/G8281</f>
        <v>0.105691056910569</v>
      </c>
      <c r="K8281" t="s" s="21">
        <f>IF(J8281&lt;25%,"น้อยกว่า 25%",IF(J8281&gt;=25%,"มากกว่าหรือเท่ากับ 25%",IF(J8281&gt;=35%,"มากกว่าหรือเท่ากับ 35%")))</f>
        <v>18</v>
      </c>
    </row>
    <row r="8282" s="7" customFormat="1" ht="19.15" customHeight="1">
      <c r="A8282" t="s" s="16">
        <v>8310</v>
      </c>
      <c r="B8282" s="17">
        <v>4</v>
      </c>
      <c r="C8282" s="17">
        <v>5</v>
      </c>
      <c r="D8282" t="s" s="16">
        <v>8431</v>
      </c>
      <c r="E8282" t="s" s="16">
        <v>24</v>
      </c>
      <c r="F8282" s="37">
        <v>117</v>
      </c>
      <c r="G8282" s="17">
        <v>118</v>
      </c>
      <c r="H8282" s="18">
        <f>SUM(G8282-F8282)</f>
        <v>1</v>
      </c>
      <c r="I8282" s="19">
        <f>H8282/F8282</f>
        <v>0.00854700854700855</v>
      </c>
      <c r="J8282" s="19">
        <f>H8282/G8282</f>
        <v>0.008474576271186441</v>
      </c>
      <c r="K8282" t="s" s="21">
        <f>IF(J8282&lt;25%,"น้อยกว่า 25%",IF(J8282&gt;=25%,"มากกว่าหรือเท่ากับ 25%",IF(J8282&gt;=35%,"มากกว่าหรือเท่ากับ 35%")))</f>
        <v>18</v>
      </c>
    </row>
    <row r="8283" s="7" customFormat="1" ht="19.15" customHeight="1">
      <c r="A8283" t="s" s="16">
        <v>8310</v>
      </c>
      <c r="B8283" s="17">
        <v>4</v>
      </c>
      <c r="C8283" s="17">
        <v>19</v>
      </c>
      <c r="D8283" t="s" s="16">
        <v>8432</v>
      </c>
      <c r="E8283" t="s" s="16">
        <v>48</v>
      </c>
      <c r="F8283" s="37">
        <v>109</v>
      </c>
      <c r="G8283" s="17">
        <v>114</v>
      </c>
      <c r="H8283" s="18">
        <f>SUM(G8283-F8283)</f>
        <v>5</v>
      </c>
      <c r="I8283" s="19">
        <f>H8283/F8283</f>
        <v>0.0458715596330275</v>
      </c>
      <c r="J8283" s="19">
        <f>H8283/G8283</f>
        <v>0.043859649122807</v>
      </c>
      <c r="K8283" t="s" s="21">
        <f>IF(J8283&lt;25%,"น้อยกว่า 25%",IF(J8283&gt;=25%,"มากกว่าหรือเท่ากับ 25%",IF(J8283&gt;=35%,"มากกว่าหรือเท่ากับ 35%")))</f>
        <v>18</v>
      </c>
    </row>
    <row r="8284" s="7" customFormat="1" ht="19.15" customHeight="1">
      <c r="A8284" t="s" s="16">
        <v>8310</v>
      </c>
      <c r="B8284" s="17">
        <v>4</v>
      </c>
      <c r="C8284" s="17">
        <v>11</v>
      </c>
      <c r="D8284" t="s" s="16">
        <v>8433</v>
      </c>
      <c r="E8284" t="s" s="16">
        <v>36</v>
      </c>
      <c r="F8284" s="37">
        <v>103</v>
      </c>
      <c r="G8284" s="17">
        <v>109</v>
      </c>
      <c r="H8284" s="18">
        <f>SUM(G8284-F8284)</f>
        <v>6</v>
      </c>
      <c r="I8284" s="19">
        <f>H8284/F8284</f>
        <v>0.058252427184466</v>
      </c>
      <c r="J8284" s="19">
        <f>H8284/G8284</f>
        <v>0.055045871559633</v>
      </c>
      <c r="K8284" t="s" s="21">
        <f>IF(J8284&lt;25%,"น้อยกว่า 25%",IF(J8284&gt;=25%,"มากกว่าหรือเท่ากับ 25%",IF(J8284&gt;=35%,"มากกว่าหรือเท่ากับ 35%")))</f>
        <v>18</v>
      </c>
    </row>
    <row r="8285" s="7" customFormat="1" ht="19.15" customHeight="1">
      <c r="A8285" t="s" s="16">
        <v>8310</v>
      </c>
      <c r="B8285" s="17">
        <v>4</v>
      </c>
      <c r="C8285" s="17">
        <v>20</v>
      </c>
      <c r="D8285" t="s" s="16">
        <v>8434</v>
      </c>
      <c r="E8285" t="s" s="16">
        <v>1680</v>
      </c>
      <c r="F8285" s="37">
        <v>70</v>
      </c>
      <c r="G8285" s="17">
        <v>85</v>
      </c>
      <c r="H8285" s="18">
        <f>SUM(G8285-F8285)</f>
        <v>15</v>
      </c>
      <c r="I8285" s="19">
        <f>H8285/F8285</f>
        <v>0.214285714285714</v>
      </c>
      <c r="J8285" s="19">
        <f>H8285/G8285</f>
        <v>0.176470588235294</v>
      </c>
      <c r="K8285" t="s" s="21">
        <f>IF(J8285&lt;25%,"น้อยกว่า 25%",IF(J8285&gt;=25%,"มากกว่าหรือเท่ากับ 25%",IF(J8285&gt;=35%,"มากกว่าหรือเท่ากับ 35%")))</f>
        <v>18</v>
      </c>
    </row>
    <row r="8286" s="7" customFormat="1" ht="19.15" customHeight="1">
      <c r="A8286" t="s" s="16">
        <v>8310</v>
      </c>
      <c r="B8286" s="17">
        <v>4</v>
      </c>
      <c r="C8286" s="17">
        <v>28</v>
      </c>
      <c r="D8286" t="s" s="16">
        <v>8435</v>
      </c>
      <c r="E8286" t="s" s="16">
        <v>62</v>
      </c>
      <c r="F8286" s="37">
        <v>75</v>
      </c>
      <c r="G8286" s="17">
        <v>83</v>
      </c>
      <c r="H8286" s="18">
        <f>SUM(G8286-F8286)</f>
        <v>8</v>
      </c>
      <c r="I8286" s="19">
        <f>H8286/F8286</f>
        <v>0.106666666666667</v>
      </c>
      <c r="J8286" s="19">
        <f>H8286/G8286</f>
        <v>0.0963855421686747</v>
      </c>
      <c r="K8286" t="s" s="21">
        <f>IF(J8286&lt;25%,"น้อยกว่า 25%",IF(J8286&gt;=25%,"มากกว่าหรือเท่ากับ 25%",IF(J8286&gt;=35%,"มากกว่าหรือเท่ากับ 35%")))</f>
        <v>18</v>
      </c>
    </row>
    <row r="8287" s="7" customFormat="1" ht="19.15" customHeight="1">
      <c r="A8287" t="s" s="16">
        <v>8310</v>
      </c>
      <c r="B8287" s="17">
        <v>4</v>
      </c>
      <c r="C8287" s="17">
        <v>15</v>
      </c>
      <c r="D8287" t="s" s="16">
        <v>8436</v>
      </c>
      <c r="E8287" t="s" s="16">
        <v>30</v>
      </c>
      <c r="F8287" s="37">
        <v>63</v>
      </c>
      <c r="G8287" s="17">
        <v>68</v>
      </c>
      <c r="H8287" s="18">
        <f>SUM(G8287-F8287)</f>
        <v>5</v>
      </c>
      <c r="I8287" s="19">
        <f>H8287/F8287</f>
        <v>0.0793650793650794</v>
      </c>
      <c r="J8287" s="19">
        <f>H8287/G8287</f>
        <v>0.0735294117647059</v>
      </c>
      <c r="K8287" t="s" s="21">
        <f>IF(J8287&lt;25%,"น้อยกว่า 25%",IF(J8287&gt;=25%,"มากกว่าหรือเท่ากับ 25%",IF(J8287&gt;=35%,"มากกว่าหรือเท่ากับ 35%")))</f>
        <v>18</v>
      </c>
    </row>
    <row r="8288" s="7" customFormat="1" ht="19.15" customHeight="1">
      <c r="A8288" t="s" s="16">
        <v>8310</v>
      </c>
      <c r="B8288" s="17">
        <v>4</v>
      </c>
      <c r="C8288" s="17">
        <v>18</v>
      </c>
      <c r="D8288" t="s" s="16">
        <v>8437</v>
      </c>
      <c r="E8288" t="s" s="16">
        <v>60</v>
      </c>
      <c r="F8288" s="37">
        <v>51</v>
      </c>
      <c r="G8288" s="17">
        <v>63</v>
      </c>
      <c r="H8288" s="18">
        <f>SUM(G8288-F8288)</f>
        <v>12</v>
      </c>
      <c r="I8288" s="19">
        <f>H8288/F8288</f>
        <v>0.235294117647059</v>
      </c>
      <c r="J8288" s="19">
        <f>H8288/G8288</f>
        <v>0.19047619047619</v>
      </c>
      <c r="K8288" t="s" s="21">
        <f>IF(J8288&lt;25%,"น้อยกว่า 25%",IF(J8288&gt;=25%,"มากกว่าหรือเท่ากับ 25%",IF(J8288&gt;=35%,"มากกว่าหรือเท่ากับ 35%")))</f>
        <v>18</v>
      </c>
    </row>
    <row r="8289" s="7" customFormat="1" ht="19.15" customHeight="1">
      <c r="A8289" t="s" s="16">
        <v>8310</v>
      </c>
      <c r="B8289" s="17">
        <v>4</v>
      </c>
      <c r="C8289" s="17">
        <v>7</v>
      </c>
      <c r="D8289" t="s" s="16">
        <v>8438</v>
      </c>
      <c r="E8289" t="s" s="16">
        <v>44</v>
      </c>
      <c r="F8289" s="37">
        <v>58</v>
      </c>
      <c r="G8289" s="17">
        <v>62</v>
      </c>
      <c r="H8289" s="18">
        <f>SUM(G8289-F8289)</f>
        <v>4</v>
      </c>
      <c r="I8289" s="19">
        <f>H8289/F8289</f>
        <v>0.0689655172413793</v>
      </c>
      <c r="J8289" s="19">
        <f>H8289/G8289</f>
        <v>0.0645161290322581</v>
      </c>
      <c r="K8289" t="s" s="21">
        <f>IF(J8289&lt;25%,"น้อยกว่า 25%",IF(J8289&gt;=25%,"มากกว่าหรือเท่ากับ 25%",IF(J8289&gt;=35%,"มากกว่าหรือเท่ากับ 35%")))</f>
        <v>18</v>
      </c>
    </row>
    <row r="8290" s="7" customFormat="1" ht="19.15" customHeight="1">
      <c r="A8290" t="s" s="16">
        <v>8310</v>
      </c>
      <c r="B8290" s="17">
        <v>4</v>
      </c>
      <c r="C8290" s="17">
        <v>24</v>
      </c>
      <c r="D8290" t="s" s="16">
        <v>8439</v>
      </c>
      <c r="E8290" t="s" s="16">
        <v>106</v>
      </c>
      <c r="F8290" s="37">
        <v>42</v>
      </c>
      <c r="G8290" s="17">
        <v>44</v>
      </c>
      <c r="H8290" s="18">
        <f>SUM(G8290-F8290)</f>
        <v>2</v>
      </c>
      <c r="I8290" s="19">
        <f>H8290/F8290</f>
        <v>0.0476190476190476</v>
      </c>
      <c r="J8290" s="19">
        <f>H8290/G8290</f>
        <v>0.0454545454545455</v>
      </c>
      <c r="K8290" t="s" s="21">
        <f>IF(J8290&lt;25%,"น้อยกว่า 25%",IF(J8290&gt;=25%,"มากกว่าหรือเท่ากับ 25%",IF(J8290&gt;=35%,"มากกว่าหรือเท่ากับ 35%")))</f>
        <v>18</v>
      </c>
    </row>
    <row r="8291" s="7" customFormat="1" ht="19.15" customHeight="1">
      <c r="A8291" t="s" s="16">
        <v>8310</v>
      </c>
      <c r="B8291" s="17">
        <v>4</v>
      </c>
      <c r="C8291" s="17">
        <v>31</v>
      </c>
      <c r="D8291" t="s" s="16">
        <v>8440</v>
      </c>
      <c r="E8291" t="s" s="16">
        <v>42</v>
      </c>
      <c r="F8291" s="37">
        <v>38</v>
      </c>
      <c r="G8291" s="17">
        <v>42</v>
      </c>
      <c r="H8291" s="18">
        <f>SUM(G8291-F8291)</f>
        <v>4</v>
      </c>
      <c r="I8291" s="19">
        <f>H8291/F8291</f>
        <v>0.105263157894737</v>
      </c>
      <c r="J8291" s="19">
        <f>H8291/G8291</f>
        <v>0.09523809523809521</v>
      </c>
      <c r="K8291" t="s" s="21">
        <f>IF(J8291&lt;25%,"น้อยกว่า 25%",IF(J8291&gt;=25%,"มากกว่าหรือเท่ากับ 25%",IF(J8291&gt;=35%,"มากกว่าหรือเท่ากับ 35%")))</f>
        <v>18</v>
      </c>
    </row>
    <row r="8292" s="7" customFormat="1" ht="19.15" customHeight="1">
      <c r="A8292" t="s" s="16">
        <v>8310</v>
      </c>
      <c r="B8292" s="17">
        <v>4</v>
      </c>
      <c r="C8292" s="17">
        <v>34</v>
      </c>
      <c r="D8292" t="s" s="16">
        <v>8441</v>
      </c>
      <c r="E8292" t="s" s="16">
        <v>112</v>
      </c>
      <c r="F8292" s="37">
        <v>35</v>
      </c>
      <c r="G8292" s="17">
        <v>39</v>
      </c>
      <c r="H8292" s="18">
        <f>SUM(G8292-F8292)</f>
        <v>4</v>
      </c>
      <c r="I8292" s="19">
        <f>H8292/F8292</f>
        <v>0.114285714285714</v>
      </c>
      <c r="J8292" s="19">
        <f>H8292/G8292</f>
        <v>0.102564102564103</v>
      </c>
      <c r="K8292" t="s" s="21">
        <f>IF(J8292&lt;25%,"น้อยกว่า 25%",IF(J8292&gt;=25%,"มากกว่าหรือเท่ากับ 25%",IF(J8292&gt;=35%,"มากกว่าหรือเท่ากับ 35%")))</f>
        <v>18</v>
      </c>
    </row>
    <row r="8293" s="7" customFormat="1" ht="19.15" customHeight="1">
      <c r="A8293" t="s" s="16">
        <v>8310</v>
      </c>
      <c r="B8293" s="17">
        <v>4</v>
      </c>
      <c r="C8293" s="17">
        <v>30</v>
      </c>
      <c r="D8293" t="s" s="16">
        <v>8442</v>
      </c>
      <c r="E8293" t="s" s="16">
        <v>2024</v>
      </c>
      <c r="F8293" s="37">
        <v>38</v>
      </c>
      <c r="G8293" s="17">
        <v>38</v>
      </c>
      <c r="H8293" s="18">
        <f>SUM(G8293-F8293)</f>
        <v>0</v>
      </c>
      <c r="I8293" s="19">
        <f>H8293/F8293</f>
        <v>0</v>
      </c>
      <c r="J8293" s="19">
        <f>H8293/G8293</f>
        <v>0</v>
      </c>
      <c r="K8293" t="s" s="21">
        <f>IF(J8293&lt;25%,"น้อยกว่า 25%",IF(J8293&gt;=25%,"มากกว่าหรือเท่ากับ 25%",IF(J8293&gt;=35%,"มากกว่าหรือเท่ากับ 35%")))</f>
        <v>18</v>
      </c>
    </row>
    <row r="8294" s="7" customFormat="1" ht="19.15" customHeight="1">
      <c r="A8294" t="s" s="16">
        <v>8310</v>
      </c>
      <c r="B8294" s="17">
        <v>4</v>
      </c>
      <c r="C8294" s="17">
        <v>33</v>
      </c>
      <c r="D8294" t="s" s="16">
        <v>8443</v>
      </c>
      <c r="E8294" t="s" s="16">
        <v>153</v>
      </c>
      <c r="F8294" s="37">
        <v>34</v>
      </c>
      <c r="G8294" s="17">
        <v>34</v>
      </c>
      <c r="H8294" s="18">
        <f>SUM(G8294-F8294)</f>
        <v>0</v>
      </c>
      <c r="I8294" s="19">
        <f>H8294/F8294</f>
        <v>0</v>
      </c>
      <c r="J8294" s="19">
        <f>H8294/G8294</f>
        <v>0</v>
      </c>
      <c r="K8294" t="s" s="21">
        <f>IF(J8294&lt;25%,"น้อยกว่า 25%",IF(J8294&gt;=25%,"มากกว่าหรือเท่ากับ 25%",IF(J8294&gt;=35%,"มากกว่าหรือเท่ากับ 35%")))</f>
        <v>18</v>
      </c>
    </row>
    <row r="8295" s="7" customFormat="1" ht="19.15" customHeight="1">
      <c r="A8295" t="s" s="16">
        <v>8310</v>
      </c>
      <c r="B8295" s="17">
        <v>4</v>
      </c>
      <c r="C8295" s="17">
        <v>16</v>
      </c>
      <c r="D8295" t="s" s="16">
        <v>8444</v>
      </c>
      <c r="E8295" t="s" s="16">
        <v>40</v>
      </c>
      <c r="F8295" s="37">
        <v>30</v>
      </c>
      <c r="G8295" s="17">
        <v>32</v>
      </c>
      <c r="H8295" s="18">
        <f>SUM(G8295-F8295)</f>
        <v>2</v>
      </c>
      <c r="I8295" s="19">
        <f>H8295/F8295</f>
        <v>0.06666666666666669</v>
      </c>
      <c r="J8295" s="19">
        <f>H8295/G8295</f>
        <v>0.0625</v>
      </c>
      <c r="K8295" t="s" s="21">
        <f>IF(J8295&lt;25%,"น้อยกว่า 25%",IF(J8295&gt;=25%,"มากกว่าหรือเท่ากับ 25%",IF(J8295&gt;=35%,"มากกว่าหรือเท่ากับ 35%")))</f>
        <v>18</v>
      </c>
    </row>
    <row r="8296" s="7" customFormat="1" ht="19.15" customHeight="1">
      <c r="A8296" t="s" s="16">
        <v>8310</v>
      </c>
      <c r="B8296" s="17">
        <v>4</v>
      </c>
      <c r="C8296" s="17">
        <v>32</v>
      </c>
      <c r="D8296" t="s" s="16">
        <v>8445</v>
      </c>
      <c r="E8296" t="s" s="16">
        <v>116</v>
      </c>
      <c r="F8296" s="37">
        <v>25</v>
      </c>
      <c r="G8296" s="17">
        <v>27</v>
      </c>
      <c r="H8296" s="18">
        <f>SUM(G8296-F8296)</f>
        <v>2</v>
      </c>
      <c r="I8296" s="19">
        <f>H8296/F8296</f>
        <v>0.08</v>
      </c>
      <c r="J8296" s="19">
        <f>H8296/G8296</f>
        <v>0.0740740740740741</v>
      </c>
      <c r="K8296" t="s" s="21">
        <f>IF(J8296&lt;25%,"น้อยกว่า 25%",IF(J8296&gt;=25%,"มากกว่าหรือเท่ากับ 25%",IF(J8296&gt;=35%,"มากกว่าหรือเท่ากับ 35%")))</f>
        <v>18</v>
      </c>
    </row>
    <row r="8297" s="7" customFormat="1" ht="19.15" customHeight="1">
      <c r="A8297" t="s" s="16">
        <v>8310</v>
      </c>
      <c r="B8297" s="17">
        <v>4</v>
      </c>
      <c r="C8297" s="17">
        <v>25</v>
      </c>
      <c r="D8297" t="s" s="16">
        <v>8446</v>
      </c>
      <c r="E8297" t="s" s="16">
        <v>147</v>
      </c>
      <c r="F8297" s="37">
        <v>24</v>
      </c>
      <c r="G8297" s="17">
        <v>24</v>
      </c>
      <c r="H8297" s="18">
        <f>SUM(G8297-F8297)</f>
        <v>0</v>
      </c>
      <c r="I8297" s="19">
        <f>H8297/F8297</f>
        <v>0</v>
      </c>
      <c r="J8297" s="19">
        <f>H8297/G8297</f>
        <v>0</v>
      </c>
      <c r="K8297" t="s" s="21">
        <f>IF(J8297&lt;25%,"น้อยกว่า 25%",IF(J8297&gt;=25%,"มากกว่าหรือเท่ากับ 25%",IF(J8297&gt;=35%,"มากกว่าหรือเท่ากับ 35%")))</f>
        <v>18</v>
      </c>
    </row>
    <row r="8298" s="7" customFormat="1" ht="19.15" customHeight="1">
      <c r="A8298" t="s" s="16">
        <v>8310</v>
      </c>
      <c r="B8298" s="17">
        <v>4</v>
      </c>
      <c r="C8298" s="17">
        <v>26</v>
      </c>
      <c r="D8298" t="s" s="16">
        <v>8447</v>
      </c>
      <c r="E8298" t="s" s="16">
        <v>52</v>
      </c>
      <c r="F8298" s="37">
        <v>23</v>
      </c>
      <c r="G8298" s="17">
        <v>23</v>
      </c>
      <c r="H8298" s="18">
        <f>SUM(G8298-F8298)</f>
        <v>0</v>
      </c>
      <c r="I8298" s="19">
        <f>H8298/F8298</f>
        <v>0</v>
      </c>
      <c r="J8298" s="19">
        <f>H8298/G8298</f>
        <v>0</v>
      </c>
      <c r="K8298" t="s" s="21">
        <f>IF(J8298&lt;25%,"น้อยกว่า 25%",IF(J8298&gt;=25%,"มากกว่าหรือเท่ากับ 25%",IF(J8298&gt;=35%,"มากกว่าหรือเท่ากับ 35%")))</f>
        <v>18</v>
      </c>
    </row>
    <row r="8299" s="7" customFormat="1" ht="19.15" customHeight="1">
      <c r="A8299" t="s" s="16">
        <v>8310</v>
      </c>
      <c r="B8299" s="17">
        <v>4</v>
      </c>
      <c r="C8299" s="17">
        <v>29</v>
      </c>
      <c r="D8299" t="s" s="16">
        <v>8448</v>
      </c>
      <c r="E8299" t="s" s="16">
        <v>119</v>
      </c>
      <c r="F8299" s="37">
        <v>14</v>
      </c>
      <c r="G8299" s="17">
        <v>14</v>
      </c>
      <c r="H8299" s="18">
        <f>SUM(G8299-F8299)</f>
        <v>0</v>
      </c>
      <c r="I8299" s="19">
        <f>H8299/F8299</f>
        <v>0</v>
      </c>
      <c r="J8299" s="19">
        <f>H8299/G8299</f>
        <v>0</v>
      </c>
      <c r="K8299" t="s" s="21">
        <f>IF(J8299&lt;25%,"น้อยกว่า 25%",IF(J8299&gt;=25%,"มากกว่าหรือเท่ากับ 25%",IF(J8299&gt;=35%,"มากกว่าหรือเท่ากับ 35%")))</f>
        <v>18</v>
      </c>
    </row>
    <row r="8300" s="7" customFormat="1" ht="19.15" customHeight="1">
      <c r="A8300" t="s" s="16">
        <v>8310</v>
      </c>
      <c r="B8300" s="17">
        <v>4</v>
      </c>
      <c r="C8300" s="17">
        <v>10</v>
      </c>
      <c r="D8300" t="s" s="16">
        <v>8449</v>
      </c>
      <c r="E8300" t="s" s="16">
        <v>380</v>
      </c>
      <c r="F8300" s="37">
        <v>0</v>
      </c>
      <c r="G8300" s="17">
        <v>0</v>
      </c>
      <c r="H8300" s="18">
        <f>SUM(G8300-F8300)</f>
        <v>0</v>
      </c>
      <c r="I8300" s="19">
        <f>H8300/F8300</f>
      </c>
      <c r="J8300" s="19">
        <f>H8300/G8300</f>
      </c>
      <c r="K8300" s="24">
        <f>IF(J8300&lt;25%,"น้อยกว่า 25%",IF(J8300&gt;=25%,"มากกว่าหรือเท่ากับ 25%",IF(J8300&gt;=35%,"มากกว่าหรือเท่ากับ 35%")))</f>
      </c>
    </row>
    <row r="8301" s="7" customFormat="1" ht="19.15" customHeight="1">
      <c r="A8301" t="s" s="16">
        <v>8310</v>
      </c>
      <c r="B8301" s="17">
        <v>5</v>
      </c>
      <c r="C8301" s="17">
        <v>2</v>
      </c>
      <c r="D8301" t="s" s="16">
        <v>8450</v>
      </c>
      <c r="E8301" t="s" s="16">
        <v>84</v>
      </c>
      <c r="F8301" s="37">
        <v>33614</v>
      </c>
      <c r="G8301" s="17">
        <v>35794</v>
      </c>
      <c r="H8301" s="18">
        <f>SUM(G8301-F8301)</f>
        <v>2180</v>
      </c>
      <c r="I8301" s="19">
        <f>H8301/F8301</f>
        <v>0.0648539299101565</v>
      </c>
      <c r="J8301" s="19">
        <f>H8301/G8301</f>
        <v>0.0609040621333184</v>
      </c>
      <c r="K8301" t="s" s="21">
        <f>IF(J8301&lt;25%,"น้อยกว่า 25%",IF(J8301&gt;=25%,"มากกว่าหรือเท่ากับ 25%",IF(J8301&gt;=35%,"มากกว่าหรือเท่ากับ 35%")))</f>
        <v>18</v>
      </c>
    </row>
    <row r="8302" s="7" customFormat="1" ht="19.15" customHeight="1">
      <c r="A8302" t="s" s="16">
        <v>8310</v>
      </c>
      <c r="B8302" s="17">
        <v>5</v>
      </c>
      <c r="C8302" s="17">
        <v>5</v>
      </c>
      <c r="D8302" t="s" s="16">
        <v>8451</v>
      </c>
      <c r="E8302" t="s" s="16">
        <v>20</v>
      </c>
      <c r="F8302" s="37">
        <v>15140</v>
      </c>
      <c r="G8302" s="17">
        <v>15755</v>
      </c>
      <c r="H8302" s="18">
        <f>SUM(G8302-F8302)</f>
        <v>615</v>
      </c>
      <c r="I8302" s="19">
        <f>H8302/F8302</f>
        <v>0.0406208718626156</v>
      </c>
      <c r="J8302" s="19">
        <f>H8302/G8302</f>
        <v>0.0390352269120914</v>
      </c>
      <c r="K8302" t="s" s="21">
        <f>IF(J8302&lt;25%,"น้อยกว่า 25%",IF(J8302&gt;=25%,"มากกว่าหรือเท่ากับ 25%",IF(J8302&gt;=35%,"มากกว่าหรือเท่ากับ 35%")))</f>
        <v>18</v>
      </c>
    </row>
    <row r="8303" s="7" customFormat="1" ht="19.15" customHeight="1">
      <c r="A8303" t="s" s="16">
        <v>8310</v>
      </c>
      <c r="B8303" s="17">
        <v>5</v>
      </c>
      <c r="C8303" s="17">
        <v>3</v>
      </c>
      <c r="D8303" t="s" s="16">
        <v>8452</v>
      </c>
      <c r="E8303" t="s" s="16">
        <v>36</v>
      </c>
      <c r="F8303" s="37">
        <v>13720</v>
      </c>
      <c r="G8303" s="17">
        <v>13909</v>
      </c>
      <c r="H8303" s="18">
        <f>SUM(G8303-F8303)</f>
        <v>189</v>
      </c>
      <c r="I8303" s="19">
        <f>H8303/F8303</f>
        <v>0.0137755102040816</v>
      </c>
      <c r="J8303" s="19">
        <f>H8303/G8303</f>
        <v>0.0135883241066935</v>
      </c>
      <c r="K8303" t="s" s="21">
        <f>IF(J8303&lt;25%,"น้อยกว่า 25%",IF(J8303&gt;=25%,"มากกว่าหรือเท่ากับ 25%",IF(J8303&gt;=35%,"มากกว่าหรือเท่ากับ 35%")))</f>
        <v>18</v>
      </c>
    </row>
    <row r="8304" s="7" customFormat="1" ht="19.15" customHeight="1">
      <c r="A8304" t="s" s="16">
        <v>8310</v>
      </c>
      <c r="B8304" s="17">
        <v>5</v>
      </c>
      <c r="C8304" s="17">
        <v>14</v>
      </c>
      <c r="D8304" t="s" s="16">
        <v>8453</v>
      </c>
      <c r="E8304" t="s" s="16">
        <v>22</v>
      </c>
      <c r="F8304" s="37">
        <v>11246</v>
      </c>
      <c r="G8304" s="17">
        <v>11725</v>
      </c>
      <c r="H8304" s="18">
        <f>SUM(G8304-F8304)</f>
        <v>479</v>
      </c>
      <c r="I8304" s="19">
        <f>H8304/F8304</f>
        <v>0.0425929219277965</v>
      </c>
      <c r="J8304" s="19">
        <f>H8304/G8304</f>
        <v>0.0408528784648188</v>
      </c>
      <c r="K8304" t="s" s="21">
        <f>IF(J8304&lt;25%,"น้อยกว่า 25%",IF(J8304&gt;=25%,"มากกว่าหรือเท่ากับ 25%",IF(J8304&gt;=35%,"มากกว่าหรือเท่ากับ 35%")))</f>
        <v>18</v>
      </c>
    </row>
    <row r="8305" s="7" customFormat="1" ht="19.15" customHeight="1">
      <c r="A8305" t="s" s="16">
        <v>8310</v>
      </c>
      <c r="B8305" s="17">
        <v>5</v>
      </c>
      <c r="C8305" s="17">
        <v>1</v>
      </c>
      <c r="D8305" t="s" s="16">
        <v>8454</v>
      </c>
      <c r="E8305" t="s" s="16">
        <v>26</v>
      </c>
      <c r="F8305" s="37">
        <v>5003</v>
      </c>
      <c r="G8305" s="17">
        <v>5582</v>
      </c>
      <c r="H8305" s="18">
        <f>SUM(G8305-F8305)</f>
        <v>579</v>
      </c>
      <c r="I8305" s="19">
        <f>H8305/F8305</f>
        <v>0.115730561663002</v>
      </c>
      <c r="J8305" s="19">
        <f>H8305/G8305</f>
        <v>0.103726262988176</v>
      </c>
      <c r="K8305" t="s" s="21">
        <f>IF(J8305&lt;25%,"น้อยกว่า 25%",IF(J8305&gt;=25%,"มากกว่าหรือเท่ากับ 25%",IF(J8305&gt;=35%,"มากกว่าหรือเท่ากับ 35%")))</f>
        <v>18</v>
      </c>
    </row>
    <row r="8306" s="7" customFormat="1" ht="19.15" customHeight="1">
      <c r="A8306" t="s" s="16">
        <v>8310</v>
      </c>
      <c r="B8306" s="17">
        <v>5</v>
      </c>
      <c r="C8306" s="17">
        <v>6</v>
      </c>
      <c r="D8306" t="s" s="16">
        <v>8455</v>
      </c>
      <c r="E8306" t="s" s="16">
        <v>38</v>
      </c>
      <c r="F8306" s="37">
        <v>1360</v>
      </c>
      <c r="G8306" s="17">
        <v>1421</v>
      </c>
      <c r="H8306" s="18">
        <f>SUM(G8306-F8306)</f>
        <v>61</v>
      </c>
      <c r="I8306" s="19">
        <f>H8306/F8306</f>
        <v>0.0448529411764706</v>
      </c>
      <c r="J8306" s="19">
        <f>H8306/G8306</f>
        <v>0.0429275158339198</v>
      </c>
      <c r="K8306" t="s" s="21">
        <f>IF(J8306&lt;25%,"น้อยกว่า 25%",IF(J8306&gt;=25%,"มากกว่าหรือเท่ากับ 25%",IF(J8306&gt;=35%,"มากกว่าหรือเท่ากับ 35%")))</f>
        <v>18</v>
      </c>
    </row>
    <row r="8307" s="7" customFormat="1" ht="19.15" customHeight="1">
      <c r="A8307" t="s" s="16">
        <v>8310</v>
      </c>
      <c r="B8307" s="17">
        <v>5</v>
      </c>
      <c r="C8307" s="17">
        <v>4</v>
      </c>
      <c r="D8307" t="s" s="16">
        <v>8456</v>
      </c>
      <c r="E8307" t="s" s="16">
        <v>17</v>
      </c>
      <c r="F8307" s="37">
        <v>1300</v>
      </c>
      <c r="G8307" s="17">
        <v>1414</v>
      </c>
      <c r="H8307" s="18">
        <f>SUM(G8307-F8307)</f>
        <v>114</v>
      </c>
      <c r="I8307" s="19">
        <f>H8307/F8307</f>
        <v>0.08769230769230769</v>
      </c>
      <c r="J8307" s="19">
        <f>H8307/G8307</f>
        <v>0.0806223479490806</v>
      </c>
      <c r="K8307" t="s" s="21">
        <f>IF(J8307&lt;25%,"น้อยกว่า 25%",IF(J8307&gt;=25%,"มากกว่าหรือเท่ากับ 25%",IF(J8307&gt;=35%,"มากกว่าหรือเท่ากับ 35%")))</f>
        <v>18</v>
      </c>
    </row>
    <row r="8308" s="7" customFormat="1" ht="19.15" customHeight="1">
      <c r="A8308" t="s" s="16">
        <v>8310</v>
      </c>
      <c r="B8308" s="17">
        <v>5</v>
      </c>
      <c r="C8308" s="17">
        <v>11</v>
      </c>
      <c r="D8308" t="s" s="16">
        <v>8457</v>
      </c>
      <c r="E8308" t="s" s="16">
        <v>28</v>
      </c>
      <c r="F8308" s="37">
        <v>652</v>
      </c>
      <c r="G8308" s="17">
        <v>677</v>
      </c>
      <c r="H8308" s="18">
        <f>SUM(G8308-F8308)</f>
        <v>25</v>
      </c>
      <c r="I8308" s="19">
        <f>H8308/F8308</f>
        <v>0.0383435582822086</v>
      </c>
      <c r="J8308" s="19">
        <f>H8308/G8308</f>
        <v>0.0369276218611521</v>
      </c>
      <c r="K8308" t="s" s="21">
        <f>IF(J8308&lt;25%,"น้อยกว่า 25%",IF(J8308&gt;=25%,"มากกว่าหรือเท่ากับ 25%",IF(J8308&gt;=35%,"มากกว่าหรือเท่ากับ 35%")))</f>
        <v>18</v>
      </c>
    </row>
    <row r="8309" s="7" customFormat="1" ht="19.15" customHeight="1">
      <c r="A8309" t="s" s="16">
        <v>8310</v>
      </c>
      <c r="B8309" s="17">
        <v>5</v>
      </c>
      <c r="C8309" s="17">
        <v>25</v>
      </c>
      <c r="D8309" t="s" s="16">
        <v>8458</v>
      </c>
      <c r="E8309" t="s" s="16">
        <v>60</v>
      </c>
      <c r="F8309" s="37">
        <v>666</v>
      </c>
      <c r="G8309" s="17">
        <v>673</v>
      </c>
      <c r="H8309" s="18">
        <f>SUM(G8309-F8309)</f>
        <v>7</v>
      </c>
      <c r="I8309" s="19">
        <f>H8309/F8309</f>
        <v>0.0105105105105105</v>
      </c>
      <c r="J8309" s="19">
        <f>H8309/G8309</f>
        <v>0.0104011887072808</v>
      </c>
      <c r="K8309" t="s" s="21">
        <f>IF(J8309&lt;25%,"น้อยกว่า 25%",IF(J8309&gt;=25%,"มากกว่าหรือเท่ากับ 25%",IF(J8309&gt;=35%,"มากกว่าหรือเท่ากับ 35%")))</f>
        <v>18</v>
      </c>
    </row>
    <row r="8310" s="7" customFormat="1" ht="19.15" customHeight="1">
      <c r="A8310" t="s" s="16">
        <v>8310</v>
      </c>
      <c r="B8310" s="17">
        <v>5</v>
      </c>
      <c r="C8310" s="17">
        <v>22</v>
      </c>
      <c r="D8310" t="s" s="16">
        <v>8459</v>
      </c>
      <c r="E8310" t="s" s="16">
        <v>72</v>
      </c>
      <c r="F8310" s="37">
        <v>629</v>
      </c>
      <c r="G8310" s="17">
        <v>671</v>
      </c>
      <c r="H8310" s="18">
        <f>SUM(G8310-F8310)</f>
        <v>42</v>
      </c>
      <c r="I8310" s="19">
        <f>H8310/F8310</f>
        <v>0.0667726550079491</v>
      </c>
      <c r="J8310" s="19">
        <f>H8310/G8310</f>
        <v>0.06259314456035769</v>
      </c>
      <c r="K8310" t="s" s="21">
        <f>IF(J8310&lt;25%,"น้อยกว่า 25%",IF(J8310&gt;=25%,"มากกว่าหรือเท่ากับ 25%",IF(J8310&gt;=35%,"มากกว่าหรือเท่ากับ 35%")))</f>
        <v>18</v>
      </c>
    </row>
    <row r="8311" s="7" customFormat="1" ht="19.15" customHeight="1">
      <c r="A8311" t="s" s="16">
        <v>8310</v>
      </c>
      <c r="B8311" s="17">
        <v>5</v>
      </c>
      <c r="C8311" s="17">
        <v>23</v>
      </c>
      <c r="D8311" t="s" s="16">
        <v>8460</v>
      </c>
      <c r="E8311" t="s" s="16">
        <v>52</v>
      </c>
      <c r="F8311" s="37">
        <v>561</v>
      </c>
      <c r="G8311" s="17">
        <v>576</v>
      </c>
      <c r="H8311" s="18">
        <f>SUM(G8311-F8311)</f>
        <v>15</v>
      </c>
      <c r="I8311" s="19">
        <f>H8311/F8311</f>
        <v>0.0267379679144385</v>
      </c>
      <c r="J8311" s="19">
        <f>H8311/G8311</f>
        <v>0.0260416666666667</v>
      </c>
      <c r="K8311" t="s" s="21">
        <f>IF(J8311&lt;25%,"น้อยกว่า 25%",IF(J8311&gt;=25%,"มากกว่าหรือเท่ากับ 25%",IF(J8311&gt;=35%,"มากกว่าหรือเท่ากับ 35%")))</f>
        <v>18</v>
      </c>
    </row>
    <row r="8312" s="7" customFormat="1" ht="19.15" customHeight="1">
      <c r="A8312" t="s" s="16">
        <v>8310</v>
      </c>
      <c r="B8312" s="17">
        <v>5</v>
      </c>
      <c r="C8312" s="17">
        <v>10</v>
      </c>
      <c r="D8312" t="s" s="16">
        <v>8461</v>
      </c>
      <c r="E8312" t="s" s="16">
        <v>34</v>
      </c>
      <c r="F8312" s="37">
        <v>544</v>
      </c>
      <c r="G8312" s="17">
        <v>553</v>
      </c>
      <c r="H8312" s="18">
        <f>SUM(G8312-F8312)</f>
        <v>9</v>
      </c>
      <c r="I8312" s="19">
        <f>H8312/F8312</f>
        <v>0.0165441176470588</v>
      </c>
      <c r="J8312" s="19">
        <f>H8312/G8312</f>
        <v>0.0162748643761302</v>
      </c>
      <c r="K8312" t="s" s="21">
        <f>IF(J8312&lt;25%,"น้อยกว่า 25%",IF(J8312&gt;=25%,"มากกว่าหรือเท่ากับ 25%",IF(J8312&gt;=35%,"มากกว่าหรือเท่ากับ 35%")))</f>
        <v>18</v>
      </c>
    </row>
    <row r="8313" s="7" customFormat="1" ht="19.15" customHeight="1">
      <c r="A8313" t="s" s="16">
        <v>8310</v>
      </c>
      <c r="B8313" s="17">
        <v>5</v>
      </c>
      <c r="C8313" s="17">
        <v>21</v>
      </c>
      <c r="D8313" t="s" s="16">
        <v>8462</v>
      </c>
      <c r="E8313" t="s" s="16">
        <v>110</v>
      </c>
      <c r="F8313" s="37">
        <v>262</v>
      </c>
      <c r="G8313" s="17">
        <v>289</v>
      </c>
      <c r="H8313" s="18">
        <f>SUM(G8313-F8313)</f>
        <v>27</v>
      </c>
      <c r="I8313" s="19">
        <f>H8313/F8313</f>
        <v>0.103053435114504</v>
      </c>
      <c r="J8313" s="19">
        <f>H8313/G8313</f>
        <v>0.0934256055363322</v>
      </c>
      <c r="K8313" t="s" s="21">
        <f>IF(J8313&lt;25%,"น้อยกว่า 25%",IF(J8313&gt;=25%,"มากกว่าหรือเท่ากับ 25%",IF(J8313&gt;=35%,"มากกว่าหรือเท่ากับ 35%")))</f>
        <v>18</v>
      </c>
    </row>
    <row r="8314" s="7" customFormat="1" ht="19.15" customHeight="1">
      <c r="A8314" t="s" s="16">
        <v>8310</v>
      </c>
      <c r="B8314" s="17">
        <v>5</v>
      </c>
      <c r="C8314" s="17">
        <v>9</v>
      </c>
      <c r="D8314" t="s" s="16">
        <v>8463</v>
      </c>
      <c r="E8314" t="s" s="16">
        <v>30</v>
      </c>
      <c r="F8314" s="37">
        <v>199</v>
      </c>
      <c r="G8314" s="17">
        <v>212</v>
      </c>
      <c r="H8314" s="18">
        <f>SUM(G8314-F8314)</f>
        <v>13</v>
      </c>
      <c r="I8314" s="19">
        <f>H8314/F8314</f>
        <v>0.0653266331658291</v>
      </c>
      <c r="J8314" s="19">
        <f>H8314/G8314</f>
        <v>0.0613207547169811</v>
      </c>
      <c r="K8314" t="s" s="21">
        <f>IF(J8314&lt;25%,"น้อยกว่า 25%",IF(J8314&gt;=25%,"มากกว่าหรือเท่ากับ 25%",IF(J8314&gt;=35%,"มากกว่าหรือเท่ากับ 35%")))</f>
        <v>18</v>
      </c>
    </row>
    <row r="8315" s="7" customFormat="1" ht="19.15" customHeight="1">
      <c r="A8315" t="s" s="16">
        <v>8310</v>
      </c>
      <c r="B8315" s="17">
        <v>5</v>
      </c>
      <c r="C8315" s="17">
        <v>12</v>
      </c>
      <c r="D8315" t="s" s="16">
        <v>8464</v>
      </c>
      <c r="E8315" t="s" s="16">
        <v>48</v>
      </c>
      <c r="F8315" s="37">
        <v>191</v>
      </c>
      <c r="G8315" s="17">
        <v>205</v>
      </c>
      <c r="H8315" s="18">
        <f>SUM(G8315-F8315)</f>
        <v>14</v>
      </c>
      <c r="I8315" s="19">
        <f>H8315/F8315</f>
        <v>0.07329842931937169</v>
      </c>
      <c r="J8315" s="19">
        <f>H8315/G8315</f>
        <v>0.0682926829268293</v>
      </c>
      <c r="K8315" t="s" s="21">
        <f>IF(J8315&lt;25%,"น้อยกว่า 25%",IF(J8315&gt;=25%,"มากกว่าหรือเท่ากับ 25%",IF(J8315&gt;=35%,"มากกว่าหรือเท่ากับ 35%")))</f>
        <v>18</v>
      </c>
    </row>
    <row r="8316" s="7" customFormat="1" ht="19.15" customHeight="1">
      <c r="A8316" t="s" s="16">
        <v>8310</v>
      </c>
      <c r="B8316" s="17">
        <v>5</v>
      </c>
      <c r="C8316" s="17">
        <v>26</v>
      </c>
      <c r="D8316" t="s" s="16">
        <v>8465</v>
      </c>
      <c r="E8316" t="s" s="16">
        <v>62</v>
      </c>
      <c r="F8316" s="37">
        <v>151</v>
      </c>
      <c r="G8316" s="17">
        <v>159</v>
      </c>
      <c r="H8316" s="18">
        <f>SUM(G8316-F8316)</f>
        <v>8</v>
      </c>
      <c r="I8316" s="19">
        <f>H8316/F8316</f>
        <v>0.0529801324503311</v>
      </c>
      <c r="J8316" s="19">
        <f>H8316/G8316</f>
        <v>0.050314465408805</v>
      </c>
      <c r="K8316" t="s" s="21">
        <f>IF(J8316&lt;25%,"น้อยกว่า 25%",IF(J8316&gt;=25%,"มากกว่าหรือเท่ากับ 25%",IF(J8316&gt;=35%,"มากกว่าหรือเท่ากับ 35%")))</f>
        <v>18</v>
      </c>
    </row>
    <row r="8317" s="7" customFormat="1" ht="19.15" customHeight="1">
      <c r="A8317" t="s" s="16">
        <v>8310</v>
      </c>
      <c r="B8317" s="17">
        <v>5</v>
      </c>
      <c r="C8317" s="17">
        <v>13</v>
      </c>
      <c r="D8317" t="s" s="16">
        <v>8466</v>
      </c>
      <c r="E8317" t="s" s="16">
        <v>44</v>
      </c>
      <c r="F8317" s="37">
        <v>146</v>
      </c>
      <c r="G8317" s="17">
        <v>149</v>
      </c>
      <c r="H8317" s="18">
        <f>SUM(G8317-F8317)</f>
        <v>3</v>
      </c>
      <c r="I8317" s="19">
        <f>H8317/F8317</f>
        <v>0.0205479452054795</v>
      </c>
      <c r="J8317" s="19">
        <f>H8317/G8317</f>
        <v>0.0201342281879195</v>
      </c>
      <c r="K8317" t="s" s="21">
        <f>IF(J8317&lt;25%,"น้อยกว่า 25%",IF(J8317&gt;=25%,"มากกว่าหรือเท่ากับ 25%",IF(J8317&gt;=35%,"มากกว่าหรือเท่ากับ 35%")))</f>
        <v>18</v>
      </c>
    </row>
    <row r="8318" s="7" customFormat="1" ht="19.15" customHeight="1">
      <c r="A8318" t="s" s="16">
        <v>8310</v>
      </c>
      <c r="B8318" s="17">
        <v>5</v>
      </c>
      <c r="C8318" s="17">
        <v>15</v>
      </c>
      <c r="D8318" t="s" s="16">
        <v>8467</v>
      </c>
      <c r="E8318" t="s" s="16">
        <v>101</v>
      </c>
      <c r="F8318" s="37">
        <v>120</v>
      </c>
      <c r="G8318" s="17">
        <v>133</v>
      </c>
      <c r="H8318" s="18">
        <f>SUM(G8318-F8318)</f>
        <v>13</v>
      </c>
      <c r="I8318" s="19">
        <f>H8318/F8318</f>
        <v>0.108333333333333</v>
      </c>
      <c r="J8318" s="19">
        <f>H8318/G8318</f>
        <v>0.09774436090225561</v>
      </c>
      <c r="K8318" t="s" s="21">
        <f>IF(J8318&lt;25%,"น้อยกว่า 25%",IF(J8318&gt;=25%,"มากกว่าหรือเท่ากับ 25%",IF(J8318&gt;=35%,"มากกว่าหรือเท่ากับ 35%")))</f>
        <v>18</v>
      </c>
    </row>
    <row r="8319" s="7" customFormat="1" ht="19.15" customHeight="1">
      <c r="A8319" t="s" s="16">
        <v>8310</v>
      </c>
      <c r="B8319" s="17">
        <v>5</v>
      </c>
      <c r="C8319" s="17">
        <v>32</v>
      </c>
      <c r="D8319" t="s" s="16">
        <v>8468</v>
      </c>
      <c r="E8319" t="s" s="16">
        <v>68</v>
      </c>
      <c r="F8319" s="37">
        <v>105</v>
      </c>
      <c r="G8319" s="17">
        <v>117</v>
      </c>
      <c r="H8319" s="18">
        <f>SUM(G8319-F8319)</f>
        <v>12</v>
      </c>
      <c r="I8319" s="19">
        <f>H8319/F8319</f>
        <v>0.114285714285714</v>
      </c>
      <c r="J8319" s="19">
        <f>H8319/G8319</f>
        <v>0.102564102564103</v>
      </c>
      <c r="K8319" t="s" s="21">
        <f>IF(J8319&lt;25%,"น้อยกว่า 25%",IF(J8319&gt;=25%,"มากกว่าหรือเท่ากับ 25%",IF(J8319&gt;=35%,"มากกว่าหรือเท่ากับ 35%")))</f>
        <v>18</v>
      </c>
    </row>
    <row r="8320" s="7" customFormat="1" ht="19.15" customHeight="1">
      <c r="A8320" t="s" s="16">
        <v>8310</v>
      </c>
      <c r="B8320" s="17">
        <v>5</v>
      </c>
      <c r="C8320" s="17">
        <v>16</v>
      </c>
      <c r="D8320" t="s" s="16">
        <v>8469</v>
      </c>
      <c r="E8320" t="s" s="16">
        <v>40</v>
      </c>
      <c r="F8320" s="37">
        <v>101</v>
      </c>
      <c r="G8320" s="17">
        <v>102</v>
      </c>
      <c r="H8320" s="18">
        <f>SUM(G8320-F8320)</f>
        <v>1</v>
      </c>
      <c r="I8320" s="19">
        <f>H8320/F8320</f>
        <v>0.009900990099009899</v>
      </c>
      <c r="J8320" s="19">
        <f>H8320/G8320</f>
        <v>0.009803921568627451</v>
      </c>
      <c r="K8320" t="s" s="21">
        <f>IF(J8320&lt;25%,"น้อยกว่า 25%",IF(J8320&gt;=25%,"มากกว่าหรือเท่ากับ 25%",IF(J8320&gt;=35%,"มากกว่าหรือเท่ากับ 35%")))</f>
        <v>18</v>
      </c>
    </row>
    <row r="8321" s="7" customFormat="1" ht="19.15" customHeight="1">
      <c r="A8321" t="s" s="16">
        <v>8310</v>
      </c>
      <c r="B8321" s="17">
        <v>5</v>
      </c>
      <c r="C8321" s="17">
        <v>31</v>
      </c>
      <c r="D8321" t="s" s="16">
        <v>8470</v>
      </c>
      <c r="E8321" t="s" s="16">
        <v>103</v>
      </c>
      <c r="F8321" s="37">
        <v>96</v>
      </c>
      <c r="G8321" s="17">
        <v>99</v>
      </c>
      <c r="H8321" s="18">
        <f>SUM(G8321-F8321)</f>
        <v>3</v>
      </c>
      <c r="I8321" s="19">
        <f>H8321/F8321</f>
        <v>0.03125</v>
      </c>
      <c r="J8321" s="19">
        <f>H8321/G8321</f>
        <v>0.0303030303030303</v>
      </c>
      <c r="K8321" t="s" s="21">
        <f>IF(J8321&lt;25%,"น้อยกว่า 25%",IF(J8321&gt;=25%,"มากกว่าหรือเท่ากับ 25%",IF(J8321&gt;=35%,"มากกว่าหรือเท่ากับ 35%")))</f>
        <v>18</v>
      </c>
    </row>
    <row r="8322" s="7" customFormat="1" ht="19.15" customHeight="1">
      <c r="A8322" t="s" s="16">
        <v>8310</v>
      </c>
      <c r="B8322" s="17">
        <v>5</v>
      </c>
      <c r="C8322" s="17">
        <v>7</v>
      </c>
      <c r="D8322" t="s" s="16">
        <v>8471</v>
      </c>
      <c r="E8322" t="s" s="16">
        <v>66</v>
      </c>
      <c r="F8322" s="37">
        <v>93</v>
      </c>
      <c r="G8322" s="17">
        <v>97</v>
      </c>
      <c r="H8322" s="18">
        <f>SUM(G8322-F8322)</f>
        <v>4</v>
      </c>
      <c r="I8322" s="19">
        <f>H8322/F8322</f>
        <v>0.043010752688172</v>
      </c>
      <c r="J8322" s="19">
        <f>H8322/G8322</f>
        <v>0.0412371134020619</v>
      </c>
      <c r="K8322" t="s" s="21">
        <f>IF(J8322&lt;25%,"น้อยกว่า 25%",IF(J8322&gt;=25%,"มากกว่าหรือเท่ากับ 25%",IF(J8322&gt;=35%,"มากกว่าหรือเท่ากับ 35%")))</f>
        <v>18</v>
      </c>
    </row>
    <row r="8323" s="7" customFormat="1" ht="19.15" customHeight="1">
      <c r="A8323" t="s" s="16">
        <v>8310</v>
      </c>
      <c r="B8323" s="17">
        <v>5</v>
      </c>
      <c r="C8323" s="17">
        <v>24</v>
      </c>
      <c r="D8323" t="s" s="16">
        <v>8472</v>
      </c>
      <c r="E8323" t="s" s="16">
        <v>147</v>
      </c>
      <c r="F8323" s="37">
        <v>63</v>
      </c>
      <c r="G8323" s="17">
        <v>68</v>
      </c>
      <c r="H8323" s="18">
        <f>SUM(G8323-F8323)</f>
        <v>5</v>
      </c>
      <c r="I8323" s="19">
        <f>H8323/F8323</f>
        <v>0.0793650793650794</v>
      </c>
      <c r="J8323" s="19">
        <f>H8323/G8323</f>
        <v>0.0735294117647059</v>
      </c>
      <c r="K8323" t="s" s="21">
        <f>IF(J8323&lt;25%,"น้อยกว่า 25%",IF(J8323&gt;=25%,"มากกว่าหรือเท่ากับ 25%",IF(J8323&gt;=35%,"มากกว่าหรือเท่ากับ 35%")))</f>
        <v>18</v>
      </c>
    </row>
    <row r="8324" s="7" customFormat="1" ht="19.15" customHeight="1">
      <c r="A8324" t="s" s="16">
        <v>8310</v>
      </c>
      <c r="B8324" s="17">
        <v>5</v>
      </c>
      <c r="C8324" s="17">
        <v>27</v>
      </c>
      <c r="D8324" t="s" s="16">
        <v>8473</v>
      </c>
      <c r="E8324" t="s" s="16">
        <v>42</v>
      </c>
      <c r="F8324" s="37">
        <v>55</v>
      </c>
      <c r="G8324" s="17">
        <v>57</v>
      </c>
      <c r="H8324" s="18">
        <f>SUM(G8324-F8324)</f>
        <v>2</v>
      </c>
      <c r="I8324" s="19">
        <f>H8324/F8324</f>
        <v>0.0363636363636364</v>
      </c>
      <c r="J8324" s="19">
        <f>H8324/G8324</f>
        <v>0.0350877192982456</v>
      </c>
      <c r="K8324" t="s" s="21">
        <f>IF(J8324&lt;25%,"น้อยกว่า 25%",IF(J8324&gt;=25%,"มากกว่าหรือเท่ากับ 25%",IF(J8324&gt;=35%,"มากกว่าหรือเท่ากับ 35%")))</f>
        <v>18</v>
      </c>
    </row>
    <row r="8325" s="7" customFormat="1" ht="19.15" customHeight="1">
      <c r="A8325" t="s" s="16">
        <v>8310</v>
      </c>
      <c r="B8325" s="17">
        <v>5</v>
      </c>
      <c r="C8325" s="17">
        <v>30</v>
      </c>
      <c r="D8325" t="s" s="16">
        <v>8474</v>
      </c>
      <c r="E8325" t="s" s="16">
        <v>281</v>
      </c>
      <c r="F8325" s="37">
        <v>45</v>
      </c>
      <c r="G8325" s="17">
        <v>57</v>
      </c>
      <c r="H8325" s="18">
        <f>SUM(G8325-F8325)</f>
        <v>12</v>
      </c>
      <c r="I8325" s="19">
        <f>H8325/F8325</f>
        <v>0.266666666666667</v>
      </c>
      <c r="J8325" s="19">
        <f>H8325/G8325</f>
        <v>0.210526315789474</v>
      </c>
      <c r="K8325" t="s" s="21">
        <f>IF(J8325&lt;25%,"น้อยกว่า 25%",IF(J8325&gt;=25%,"มากกว่าหรือเท่ากับ 25%",IF(J8325&gt;=35%,"มากกว่าหรือเท่ากับ 35%")))</f>
        <v>18</v>
      </c>
    </row>
    <row r="8326" s="7" customFormat="1" ht="19.15" customHeight="1">
      <c r="A8326" t="s" s="16">
        <v>8310</v>
      </c>
      <c r="B8326" s="17">
        <v>5</v>
      </c>
      <c r="C8326" s="17">
        <v>20</v>
      </c>
      <c r="D8326" t="s" s="16">
        <v>8475</v>
      </c>
      <c r="E8326" t="s" s="16">
        <v>116</v>
      </c>
      <c r="F8326" s="37">
        <v>43</v>
      </c>
      <c r="G8326" s="17">
        <v>48</v>
      </c>
      <c r="H8326" s="18">
        <f>SUM(G8326-F8326)</f>
        <v>5</v>
      </c>
      <c r="I8326" s="19">
        <f>H8326/F8326</f>
        <v>0.116279069767442</v>
      </c>
      <c r="J8326" s="19">
        <f>H8326/G8326</f>
        <v>0.104166666666667</v>
      </c>
      <c r="K8326" t="s" s="21">
        <f>IF(J8326&lt;25%,"น้อยกว่า 25%",IF(J8326&gt;=25%,"มากกว่าหรือเท่ากับ 25%",IF(J8326&gt;=35%,"มากกว่าหรือเท่ากับ 35%")))</f>
        <v>18</v>
      </c>
    </row>
    <row r="8327" s="7" customFormat="1" ht="19.15" customHeight="1">
      <c r="A8327" t="s" s="16">
        <v>8310</v>
      </c>
      <c r="B8327" s="17">
        <v>5</v>
      </c>
      <c r="C8327" s="17">
        <v>19</v>
      </c>
      <c r="D8327" t="s" s="16">
        <v>8476</v>
      </c>
      <c r="E8327" t="s" s="16">
        <v>185</v>
      </c>
      <c r="F8327" s="37">
        <v>39</v>
      </c>
      <c r="G8327" s="17">
        <v>43</v>
      </c>
      <c r="H8327" s="18">
        <f>SUM(G8327-F8327)</f>
        <v>4</v>
      </c>
      <c r="I8327" s="19">
        <f>H8327/F8327</f>
        <v>0.102564102564103</v>
      </c>
      <c r="J8327" s="19">
        <f>H8327/G8327</f>
        <v>0.0930232558139535</v>
      </c>
      <c r="K8327" t="s" s="21">
        <f>IF(J8327&lt;25%,"น้อยกว่า 25%",IF(J8327&gt;=25%,"มากกว่าหรือเท่ากับ 25%",IF(J8327&gt;=35%,"มากกว่าหรือเท่ากับ 35%")))</f>
        <v>18</v>
      </c>
    </row>
    <row r="8328" s="7" customFormat="1" ht="19.15" customHeight="1">
      <c r="A8328" t="s" s="16">
        <v>8310</v>
      </c>
      <c r="B8328" s="17">
        <v>5</v>
      </c>
      <c r="C8328" s="17">
        <v>17</v>
      </c>
      <c r="D8328" t="s" s="16">
        <v>8477</v>
      </c>
      <c r="E8328" t="s" s="16">
        <v>76</v>
      </c>
      <c r="F8328" s="37">
        <v>41</v>
      </c>
      <c r="G8328" s="17">
        <v>41</v>
      </c>
      <c r="H8328" s="18">
        <f>SUM(G8328-F8328)</f>
        <v>0</v>
      </c>
      <c r="I8328" s="19">
        <f>H8328/F8328</f>
        <v>0</v>
      </c>
      <c r="J8328" s="19">
        <f>H8328/G8328</f>
        <v>0</v>
      </c>
      <c r="K8328" t="s" s="21">
        <f>IF(J8328&lt;25%,"น้อยกว่า 25%",IF(J8328&gt;=25%,"มากกว่าหรือเท่ากับ 25%",IF(J8328&gt;=35%,"มากกว่าหรือเท่ากับ 35%")))</f>
        <v>18</v>
      </c>
    </row>
    <row r="8329" s="7" customFormat="1" ht="19.15" customHeight="1">
      <c r="A8329" t="s" s="16">
        <v>8310</v>
      </c>
      <c r="B8329" s="17">
        <v>5</v>
      </c>
      <c r="C8329" s="17">
        <v>29</v>
      </c>
      <c r="D8329" t="s" s="16">
        <v>8478</v>
      </c>
      <c r="E8329" t="s" s="16">
        <v>153</v>
      </c>
      <c r="F8329" s="37">
        <v>39</v>
      </c>
      <c r="G8329" s="17">
        <v>41</v>
      </c>
      <c r="H8329" s="18">
        <f>SUM(G8329-F8329)</f>
        <v>2</v>
      </c>
      <c r="I8329" s="19">
        <f>H8329/F8329</f>
        <v>0.0512820512820513</v>
      </c>
      <c r="J8329" s="19">
        <f>H8329/G8329</f>
        <v>0.048780487804878</v>
      </c>
      <c r="K8329" t="s" s="21">
        <f>IF(J8329&lt;25%,"น้อยกว่า 25%",IF(J8329&gt;=25%,"มากกว่าหรือเท่ากับ 25%",IF(J8329&gt;=35%,"มากกว่าหรือเท่ากับ 35%")))</f>
        <v>18</v>
      </c>
    </row>
    <row r="8330" s="7" customFormat="1" ht="19.15" customHeight="1">
      <c r="A8330" t="s" s="16">
        <v>8310</v>
      </c>
      <c r="B8330" s="17">
        <v>5</v>
      </c>
      <c r="C8330" s="17">
        <v>28</v>
      </c>
      <c r="D8330" t="s" s="16">
        <v>8479</v>
      </c>
      <c r="E8330" t="s" s="16">
        <v>46</v>
      </c>
      <c r="F8330" s="37">
        <v>25</v>
      </c>
      <c r="G8330" s="17">
        <v>26</v>
      </c>
      <c r="H8330" s="18">
        <f>SUM(G8330-F8330)</f>
        <v>1</v>
      </c>
      <c r="I8330" s="19">
        <f>H8330/F8330</f>
        <v>0.04</v>
      </c>
      <c r="J8330" s="19">
        <f>H8330/G8330</f>
        <v>0.0384615384615385</v>
      </c>
      <c r="K8330" t="s" s="21">
        <f>IF(J8330&lt;25%,"น้อยกว่า 25%",IF(J8330&gt;=25%,"มากกว่าหรือเท่ากับ 25%",IF(J8330&gt;=35%,"มากกว่าหรือเท่ากับ 35%")))</f>
        <v>18</v>
      </c>
    </row>
    <row r="8331" s="7" customFormat="1" ht="19.15" customHeight="1">
      <c r="A8331" t="s" s="16">
        <v>8310</v>
      </c>
      <c r="B8331" s="17">
        <v>5</v>
      </c>
      <c r="C8331" s="17">
        <v>8</v>
      </c>
      <c r="D8331" t="s" s="16">
        <v>8480</v>
      </c>
      <c r="E8331" t="s" s="16">
        <v>380</v>
      </c>
      <c r="F8331" s="37">
        <v>0</v>
      </c>
      <c r="G8331" s="17">
        <v>0</v>
      </c>
      <c r="H8331" s="18">
        <f>SUM(G8331-F8331)</f>
        <v>0</v>
      </c>
      <c r="I8331" s="19">
        <f>H8331/F8331</f>
      </c>
      <c r="J8331" s="19">
        <f>H8331/G8331</f>
      </c>
      <c r="K8331" s="24">
        <f>IF(J8331&lt;25%,"น้อยกว่า 25%",IF(J8331&gt;=25%,"มากกว่าหรือเท่ากับ 25%",IF(J8331&gt;=35%,"มากกว่าหรือเท่ากับ 35%")))</f>
      </c>
    </row>
    <row r="8332" s="7" customFormat="1" ht="19.15" customHeight="1">
      <c r="A8332" t="s" s="16">
        <v>8310</v>
      </c>
      <c r="B8332" s="17">
        <v>6</v>
      </c>
      <c r="C8332" s="17">
        <v>8</v>
      </c>
      <c r="D8332" t="s" s="16">
        <v>8481</v>
      </c>
      <c r="E8332" t="s" s="16">
        <v>84</v>
      </c>
      <c r="F8332" s="37">
        <v>30110</v>
      </c>
      <c r="G8332" s="17">
        <v>30899</v>
      </c>
      <c r="H8332" s="18">
        <f>SUM(G8332-F8332)</f>
        <v>789</v>
      </c>
      <c r="I8332" s="19">
        <f>H8332/F8332</f>
        <v>0.0262039189637994</v>
      </c>
      <c r="J8332" s="19">
        <f>H8332/G8332</f>
        <v>0.0255348069516813</v>
      </c>
      <c r="K8332" t="s" s="21">
        <f>IF(J8332&lt;25%,"น้อยกว่า 25%",IF(J8332&gt;=25%,"มากกว่าหรือเท่ากับ 25%",IF(J8332&gt;=35%,"มากกว่าหรือเท่ากับ 35%")))</f>
        <v>18</v>
      </c>
    </row>
    <row r="8333" s="7" customFormat="1" ht="19.15" customHeight="1">
      <c r="A8333" t="s" s="16">
        <v>8310</v>
      </c>
      <c r="B8333" s="17">
        <v>6</v>
      </c>
      <c r="C8333" s="17">
        <v>9</v>
      </c>
      <c r="D8333" t="s" s="16">
        <v>8482</v>
      </c>
      <c r="E8333" t="s" s="16">
        <v>38</v>
      </c>
      <c r="F8333" s="37">
        <v>13540</v>
      </c>
      <c r="G8333" s="17">
        <v>14453</v>
      </c>
      <c r="H8333" s="18">
        <f>SUM(G8333-F8333)</f>
        <v>913</v>
      </c>
      <c r="I8333" s="19">
        <f>H8333/F8333</f>
        <v>0.06742983751846381</v>
      </c>
      <c r="J8333" s="19">
        <f>H8333/G8333</f>
        <v>0.06317027606725251</v>
      </c>
      <c r="K8333" t="s" s="21">
        <f>IF(J8333&lt;25%,"น้อยกว่า 25%",IF(J8333&gt;=25%,"มากกว่าหรือเท่ากับ 25%",IF(J8333&gt;=35%,"มากกว่าหรือเท่ากับ 35%")))</f>
        <v>18</v>
      </c>
    </row>
    <row r="8334" s="7" customFormat="1" ht="19.15" customHeight="1">
      <c r="A8334" t="s" s="16">
        <v>8310</v>
      </c>
      <c r="B8334" s="17">
        <v>6</v>
      </c>
      <c r="C8334" s="17">
        <v>12</v>
      </c>
      <c r="D8334" t="s" s="16">
        <v>8483</v>
      </c>
      <c r="E8334" t="s" s="16">
        <v>20</v>
      </c>
      <c r="F8334" s="37">
        <v>12936</v>
      </c>
      <c r="G8334" s="17">
        <v>13600</v>
      </c>
      <c r="H8334" s="18">
        <f>SUM(G8334-F8334)</f>
        <v>664</v>
      </c>
      <c r="I8334" s="19">
        <f>H8334/F8334</f>
        <v>0.0513296227581942</v>
      </c>
      <c r="J8334" s="19">
        <f>H8334/G8334</f>
        <v>0.0488235294117647</v>
      </c>
      <c r="K8334" t="s" s="21">
        <f>IF(J8334&lt;25%,"น้อยกว่า 25%",IF(J8334&gt;=25%,"มากกว่าหรือเท่ากับ 25%",IF(J8334&gt;=35%,"มากกว่าหรือเท่ากับ 35%")))</f>
        <v>18</v>
      </c>
    </row>
    <row r="8335" s="7" customFormat="1" ht="19.15" customHeight="1">
      <c r="A8335" t="s" s="16">
        <v>8310</v>
      </c>
      <c r="B8335" s="17">
        <v>6</v>
      </c>
      <c r="C8335" s="17">
        <v>7</v>
      </c>
      <c r="D8335" t="s" s="16">
        <v>8484</v>
      </c>
      <c r="E8335" t="s" s="16">
        <v>26</v>
      </c>
      <c r="F8335" s="37">
        <v>10165</v>
      </c>
      <c r="G8335" s="17">
        <v>10532</v>
      </c>
      <c r="H8335" s="18">
        <f>SUM(G8335-F8335)</f>
        <v>367</v>
      </c>
      <c r="I8335" s="19">
        <f>H8335/F8335</f>
        <v>0.0361042793900639</v>
      </c>
      <c r="J8335" s="19">
        <f>H8335/G8335</f>
        <v>0.034846183061147</v>
      </c>
      <c r="K8335" t="s" s="21">
        <f>IF(J8335&lt;25%,"น้อยกว่า 25%",IF(J8335&gt;=25%,"มากกว่าหรือเท่ากับ 25%",IF(J8335&gt;=35%,"มากกว่าหรือเท่ากับ 35%")))</f>
        <v>18</v>
      </c>
    </row>
    <row r="8336" s="7" customFormat="1" ht="19.15" customHeight="1">
      <c r="A8336" t="s" s="16">
        <v>8310</v>
      </c>
      <c r="B8336" s="17">
        <v>6</v>
      </c>
      <c r="C8336" s="17">
        <v>13</v>
      </c>
      <c r="D8336" t="s" s="16">
        <v>8485</v>
      </c>
      <c r="E8336" t="s" s="16">
        <v>22</v>
      </c>
      <c r="F8336" s="37">
        <v>9944</v>
      </c>
      <c r="G8336" s="17">
        <v>10350</v>
      </c>
      <c r="H8336" s="18">
        <f>SUM(G8336-F8336)</f>
        <v>406</v>
      </c>
      <c r="I8336" s="19">
        <f>H8336/F8336</f>
        <v>0.0408286403861625</v>
      </c>
      <c r="J8336" s="19">
        <f>H8336/G8336</f>
        <v>0.0392270531400966</v>
      </c>
      <c r="K8336" t="s" s="21">
        <f>IF(J8336&lt;25%,"น้อยกว่า 25%",IF(J8336&gt;=25%,"มากกว่าหรือเท่ากับ 25%",IF(J8336&gt;=35%,"มากกว่าหรือเท่ากับ 35%")))</f>
        <v>18</v>
      </c>
    </row>
    <row r="8337" s="7" customFormat="1" ht="19.15" customHeight="1">
      <c r="A8337" t="s" s="16">
        <v>8310</v>
      </c>
      <c r="B8337" s="17">
        <v>6</v>
      </c>
      <c r="C8337" s="17">
        <v>10</v>
      </c>
      <c r="D8337" t="s" s="16">
        <v>8486</v>
      </c>
      <c r="E8337" t="s" s="16">
        <v>17</v>
      </c>
      <c r="F8337" s="37">
        <v>1936</v>
      </c>
      <c r="G8337" s="17">
        <v>2062</v>
      </c>
      <c r="H8337" s="18">
        <f>SUM(G8337-F8337)</f>
        <v>126</v>
      </c>
      <c r="I8337" s="19">
        <f>H8337/F8337</f>
        <v>0.06508264462809921</v>
      </c>
      <c r="J8337" s="19">
        <f>H8337/G8337</f>
        <v>0.061105722599418</v>
      </c>
      <c r="K8337" t="s" s="21">
        <f>IF(J8337&lt;25%,"น้อยกว่า 25%",IF(J8337&gt;=25%,"มากกว่าหรือเท่ากับ 25%",IF(J8337&gt;=35%,"มากกว่าหรือเท่ากับ 35%")))</f>
        <v>18</v>
      </c>
    </row>
    <row r="8338" s="7" customFormat="1" ht="19.15" customHeight="1">
      <c r="A8338" t="s" s="16">
        <v>8310</v>
      </c>
      <c r="B8338" s="17">
        <v>6</v>
      </c>
      <c r="C8338" s="17">
        <v>11</v>
      </c>
      <c r="D8338" t="s" s="16">
        <v>8487</v>
      </c>
      <c r="E8338" t="s" s="16">
        <v>28</v>
      </c>
      <c r="F8338" s="37">
        <v>1350</v>
      </c>
      <c r="G8338" s="17">
        <v>1418</v>
      </c>
      <c r="H8338" s="18">
        <f>SUM(G8338-F8338)</f>
        <v>68</v>
      </c>
      <c r="I8338" s="19">
        <f>H8338/F8338</f>
        <v>0.0503703703703704</v>
      </c>
      <c r="J8338" s="19">
        <f>H8338/G8338</f>
        <v>0.0479548660084626</v>
      </c>
      <c r="K8338" t="s" s="21">
        <f>IF(J8338&lt;25%,"น้อยกว่า 25%",IF(J8338&gt;=25%,"มากกว่าหรือเท่ากับ 25%",IF(J8338&gt;=35%,"มากกว่าหรือเท่ากับ 35%")))</f>
        <v>18</v>
      </c>
    </row>
    <row r="8339" s="7" customFormat="1" ht="19.15" customHeight="1">
      <c r="A8339" t="s" s="16">
        <v>8310</v>
      </c>
      <c r="B8339" s="17">
        <v>6</v>
      </c>
      <c r="C8339" s="17">
        <v>21</v>
      </c>
      <c r="D8339" t="s" s="16">
        <v>8488</v>
      </c>
      <c r="E8339" t="s" s="16">
        <v>116</v>
      </c>
      <c r="F8339" s="37">
        <v>618</v>
      </c>
      <c r="G8339" s="17">
        <v>625</v>
      </c>
      <c r="H8339" s="18">
        <f>SUM(G8339-F8339)</f>
        <v>7</v>
      </c>
      <c r="I8339" s="19">
        <f>H8339/F8339</f>
        <v>0.0113268608414239</v>
      </c>
      <c r="J8339" s="19">
        <f>H8339/G8339</f>
        <v>0.0112</v>
      </c>
      <c r="K8339" t="s" s="21">
        <f>IF(J8339&lt;25%,"น้อยกว่า 25%",IF(J8339&gt;=25%,"มากกว่าหรือเท่ากับ 25%",IF(J8339&gt;=35%,"มากกว่าหรือเท่ากับ 35%")))</f>
        <v>18</v>
      </c>
    </row>
    <row r="8340" s="7" customFormat="1" ht="19.15" customHeight="1">
      <c r="A8340" t="s" s="16">
        <v>8310</v>
      </c>
      <c r="B8340" s="17">
        <v>6</v>
      </c>
      <c r="C8340" s="17">
        <v>6</v>
      </c>
      <c r="D8340" t="s" s="16">
        <v>8489</v>
      </c>
      <c r="E8340" t="s" s="16">
        <v>34</v>
      </c>
      <c r="F8340" s="37">
        <v>557</v>
      </c>
      <c r="G8340" s="17">
        <v>581</v>
      </c>
      <c r="H8340" s="18">
        <f>SUM(G8340-F8340)</f>
        <v>24</v>
      </c>
      <c r="I8340" s="19">
        <f>H8340/F8340</f>
        <v>0.0430879712746858</v>
      </c>
      <c r="J8340" s="19">
        <f>H8340/G8340</f>
        <v>0.0413080895008606</v>
      </c>
      <c r="K8340" t="s" s="21">
        <f>IF(J8340&lt;25%,"น้อยกว่า 25%",IF(J8340&gt;=25%,"มากกว่าหรือเท่ากับ 25%",IF(J8340&gt;=35%,"มากกว่าหรือเท่ากับ 35%")))</f>
        <v>18</v>
      </c>
    </row>
    <row r="8341" s="7" customFormat="1" ht="19.15" customHeight="1">
      <c r="A8341" t="s" s="16">
        <v>8310</v>
      </c>
      <c r="B8341" s="17">
        <v>6</v>
      </c>
      <c r="C8341" s="17">
        <v>28</v>
      </c>
      <c r="D8341" t="s" s="16">
        <v>8490</v>
      </c>
      <c r="E8341" t="s" s="16">
        <v>106</v>
      </c>
      <c r="F8341" s="37">
        <v>557</v>
      </c>
      <c r="G8341" s="17">
        <v>568</v>
      </c>
      <c r="H8341" s="18">
        <f>SUM(G8341-F8341)</f>
        <v>11</v>
      </c>
      <c r="I8341" s="19">
        <f>H8341/F8341</f>
        <v>0.0197486535008977</v>
      </c>
      <c r="J8341" s="19">
        <f>H8341/G8341</f>
        <v>0.0193661971830986</v>
      </c>
      <c r="K8341" t="s" s="21">
        <f>IF(J8341&lt;25%,"น้อยกว่า 25%",IF(J8341&gt;=25%,"มากกว่าหรือเท่ากับ 25%",IF(J8341&gt;=35%,"มากกว่าหรือเท่ากับ 35%")))</f>
        <v>18</v>
      </c>
    </row>
    <row r="8342" s="7" customFormat="1" ht="19.15" customHeight="1">
      <c r="A8342" t="s" s="16">
        <v>8310</v>
      </c>
      <c r="B8342" s="17">
        <v>6</v>
      </c>
      <c r="C8342" s="17">
        <v>29</v>
      </c>
      <c r="D8342" t="s" s="16">
        <v>8491</v>
      </c>
      <c r="E8342" t="s" s="16">
        <v>46</v>
      </c>
      <c r="F8342" s="37">
        <v>404</v>
      </c>
      <c r="G8342" s="17">
        <v>422</v>
      </c>
      <c r="H8342" s="18">
        <f>SUM(G8342-F8342)</f>
        <v>18</v>
      </c>
      <c r="I8342" s="19">
        <f>H8342/F8342</f>
        <v>0.0445544554455446</v>
      </c>
      <c r="J8342" s="19">
        <f>H8342/G8342</f>
        <v>0.042654028436019</v>
      </c>
      <c r="K8342" t="s" s="21">
        <f>IF(J8342&lt;25%,"น้อยกว่า 25%",IF(J8342&gt;=25%,"มากกว่าหรือเท่ากับ 25%",IF(J8342&gt;=35%,"มากกว่าหรือเท่ากับ 35%")))</f>
        <v>18</v>
      </c>
    </row>
    <row r="8343" s="7" customFormat="1" ht="19.15" customHeight="1">
      <c r="A8343" t="s" s="16">
        <v>8310</v>
      </c>
      <c r="B8343" s="17">
        <v>6</v>
      </c>
      <c r="C8343" s="17">
        <v>1</v>
      </c>
      <c r="D8343" t="s" s="16">
        <v>8492</v>
      </c>
      <c r="E8343" t="s" s="16">
        <v>48</v>
      </c>
      <c r="F8343" s="37">
        <v>361</v>
      </c>
      <c r="G8343" s="17">
        <v>368</v>
      </c>
      <c r="H8343" s="18">
        <f>SUM(G8343-F8343)</f>
        <v>7</v>
      </c>
      <c r="I8343" s="19">
        <f>H8343/F8343</f>
        <v>0.0193905817174515</v>
      </c>
      <c r="J8343" s="19">
        <f>H8343/G8343</f>
        <v>0.0190217391304348</v>
      </c>
      <c r="K8343" t="s" s="21">
        <f>IF(J8343&lt;25%,"น้อยกว่า 25%",IF(J8343&gt;=25%,"มากกว่าหรือเท่ากับ 25%",IF(J8343&gt;=35%,"มากกว่าหรือเท่ากับ 35%")))</f>
        <v>18</v>
      </c>
    </row>
    <row r="8344" s="7" customFormat="1" ht="19.15" customHeight="1">
      <c r="A8344" t="s" s="16">
        <v>8310</v>
      </c>
      <c r="B8344" s="17">
        <v>6</v>
      </c>
      <c r="C8344" s="17">
        <v>27</v>
      </c>
      <c r="D8344" t="s" s="16">
        <v>8493</v>
      </c>
      <c r="E8344" t="s" s="16">
        <v>110</v>
      </c>
      <c r="F8344" s="37">
        <v>350</v>
      </c>
      <c r="G8344" s="17">
        <v>360</v>
      </c>
      <c r="H8344" s="18">
        <f>SUM(G8344-F8344)</f>
        <v>10</v>
      </c>
      <c r="I8344" s="19">
        <f>H8344/F8344</f>
        <v>0.0285714285714286</v>
      </c>
      <c r="J8344" s="19">
        <f>H8344/G8344</f>
        <v>0.0277777777777778</v>
      </c>
      <c r="K8344" t="s" s="21">
        <f>IF(J8344&lt;25%,"น้อยกว่า 25%",IF(J8344&gt;=25%,"มากกว่าหรือเท่ากับ 25%",IF(J8344&gt;=35%,"มากกว่าหรือเท่ากับ 35%")))</f>
        <v>18</v>
      </c>
    </row>
    <row r="8345" s="7" customFormat="1" ht="19.15" customHeight="1">
      <c r="A8345" t="s" s="16">
        <v>8310</v>
      </c>
      <c r="B8345" s="17">
        <v>6</v>
      </c>
      <c r="C8345" s="17">
        <v>16</v>
      </c>
      <c r="D8345" t="s" s="16">
        <v>8494</v>
      </c>
      <c r="E8345" t="s" s="16">
        <v>101</v>
      </c>
      <c r="F8345" s="37">
        <v>268</v>
      </c>
      <c r="G8345" s="17">
        <v>277</v>
      </c>
      <c r="H8345" s="18">
        <f>SUM(G8345-F8345)</f>
        <v>9</v>
      </c>
      <c r="I8345" s="19">
        <f>H8345/F8345</f>
        <v>0.0335820895522388</v>
      </c>
      <c r="J8345" s="19">
        <f>H8345/G8345</f>
        <v>0.0324909747292419</v>
      </c>
      <c r="K8345" t="s" s="21">
        <f>IF(J8345&lt;25%,"น้อยกว่า 25%",IF(J8345&gt;=25%,"มากกว่าหรือเท่ากับ 25%",IF(J8345&gt;=35%,"มากกว่าหรือเท่ากับ 35%")))</f>
        <v>18</v>
      </c>
    </row>
    <row r="8346" s="7" customFormat="1" ht="19.15" customHeight="1">
      <c r="A8346" t="s" s="16">
        <v>8310</v>
      </c>
      <c r="B8346" s="17">
        <v>6</v>
      </c>
      <c r="C8346" s="17">
        <v>22</v>
      </c>
      <c r="D8346" t="s" s="16">
        <v>8495</v>
      </c>
      <c r="E8346" t="s" s="16">
        <v>72</v>
      </c>
      <c r="F8346" s="37">
        <v>247</v>
      </c>
      <c r="G8346" s="17">
        <v>251</v>
      </c>
      <c r="H8346" s="18">
        <f>SUM(G8346-F8346)</f>
        <v>4</v>
      </c>
      <c r="I8346" s="19">
        <f>H8346/F8346</f>
        <v>0.0161943319838057</v>
      </c>
      <c r="J8346" s="19">
        <f>H8346/G8346</f>
        <v>0.0159362549800797</v>
      </c>
      <c r="K8346" t="s" s="21">
        <f>IF(J8346&lt;25%,"น้อยกว่า 25%",IF(J8346&gt;=25%,"มากกว่าหรือเท่ากับ 25%",IF(J8346&gt;=35%,"มากกว่าหรือเท่ากับ 35%")))</f>
        <v>18</v>
      </c>
    </row>
    <row r="8347" s="7" customFormat="1" ht="19.15" customHeight="1">
      <c r="A8347" t="s" s="16">
        <v>8310</v>
      </c>
      <c r="B8347" s="17">
        <v>6</v>
      </c>
      <c r="C8347" s="17">
        <v>4</v>
      </c>
      <c r="D8347" t="s" s="16">
        <v>8496</v>
      </c>
      <c r="E8347" t="s" s="16">
        <v>30</v>
      </c>
      <c r="F8347" s="37">
        <v>187</v>
      </c>
      <c r="G8347" s="17">
        <v>188</v>
      </c>
      <c r="H8347" s="18">
        <f>SUM(G8347-F8347)</f>
        <v>1</v>
      </c>
      <c r="I8347" s="19">
        <f>H8347/F8347</f>
        <v>0.0053475935828877</v>
      </c>
      <c r="J8347" s="19">
        <f>H8347/G8347</f>
        <v>0.00531914893617021</v>
      </c>
      <c r="K8347" t="s" s="21">
        <f>IF(J8347&lt;25%,"น้อยกว่า 25%",IF(J8347&gt;=25%,"มากกว่าหรือเท่ากับ 25%",IF(J8347&gt;=35%,"มากกว่าหรือเท่ากับ 35%")))</f>
        <v>18</v>
      </c>
    </row>
    <row r="8348" s="7" customFormat="1" ht="19.15" customHeight="1">
      <c r="A8348" t="s" s="16">
        <v>8310</v>
      </c>
      <c r="B8348" s="17">
        <v>6</v>
      </c>
      <c r="C8348" s="17">
        <v>3</v>
      </c>
      <c r="D8348" t="s" s="16">
        <v>8497</v>
      </c>
      <c r="E8348" t="s" s="16">
        <v>66</v>
      </c>
      <c r="F8348" s="37">
        <v>155</v>
      </c>
      <c r="G8348" s="17">
        <v>178</v>
      </c>
      <c r="H8348" s="18">
        <f>SUM(G8348-F8348)</f>
        <v>23</v>
      </c>
      <c r="I8348" s="19">
        <f>H8348/F8348</f>
        <v>0.148387096774194</v>
      </c>
      <c r="J8348" s="19">
        <f>H8348/G8348</f>
        <v>0.129213483146067</v>
      </c>
      <c r="K8348" t="s" s="21">
        <f>IF(J8348&lt;25%,"น้อยกว่า 25%",IF(J8348&gt;=25%,"มากกว่าหรือเท่ากับ 25%",IF(J8348&gt;=35%,"มากกว่าหรือเท่ากับ 35%")))</f>
        <v>18</v>
      </c>
    </row>
    <row r="8349" s="7" customFormat="1" ht="19.15" customHeight="1">
      <c r="A8349" t="s" s="16">
        <v>8310</v>
      </c>
      <c r="B8349" s="17">
        <v>6</v>
      </c>
      <c r="C8349" s="17">
        <v>18</v>
      </c>
      <c r="D8349" t="s" s="16">
        <v>8498</v>
      </c>
      <c r="E8349" t="s" s="16">
        <v>60</v>
      </c>
      <c r="F8349" s="37">
        <v>141</v>
      </c>
      <c r="G8349" s="17">
        <v>156</v>
      </c>
      <c r="H8349" s="18">
        <f>SUM(G8349-F8349)</f>
        <v>15</v>
      </c>
      <c r="I8349" s="19">
        <f>H8349/F8349</f>
        <v>0.106382978723404</v>
      </c>
      <c r="J8349" s="19">
        <f>H8349/G8349</f>
        <v>0.0961538461538462</v>
      </c>
      <c r="K8349" t="s" s="21">
        <f>IF(J8349&lt;25%,"น้อยกว่า 25%",IF(J8349&gt;=25%,"มากกว่าหรือเท่ากับ 25%",IF(J8349&gt;=35%,"มากกว่าหรือเท่ากับ 35%")))</f>
        <v>18</v>
      </c>
    </row>
    <row r="8350" s="7" customFormat="1" ht="19.15" customHeight="1">
      <c r="A8350" t="s" s="16">
        <v>8310</v>
      </c>
      <c r="B8350" s="17">
        <v>6</v>
      </c>
      <c r="C8350" s="17">
        <v>5</v>
      </c>
      <c r="D8350" t="s" s="16">
        <v>8499</v>
      </c>
      <c r="E8350" t="s" s="16">
        <v>76</v>
      </c>
      <c r="F8350" s="37">
        <v>114</v>
      </c>
      <c r="G8350" s="17">
        <v>126</v>
      </c>
      <c r="H8350" s="18">
        <f>SUM(G8350-F8350)</f>
        <v>12</v>
      </c>
      <c r="I8350" s="19">
        <f>H8350/F8350</f>
        <v>0.105263157894737</v>
      </c>
      <c r="J8350" s="19">
        <f>H8350/G8350</f>
        <v>0.09523809523809521</v>
      </c>
      <c r="K8350" t="s" s="21">
        <f>IF(J8350&lt;25%,"น้อยกว่า 25%",IF(J8350&gt;=25%,"มากกว่าหรือเท่ากับ 25%",IF(J8350&gt;=35%,"มากกว่าหรือเท่ากับ 35%")))</f>
        <v>18</v>
      </c>
    </row>
    <row r="8351" s="7" customFormat="1" ht="19.15" customHeight="1">
      <c r="A8351" t="s" s="16">
        <v>8310</v>
      </c>
      <c r="B8351" s="17">
        <v>6</v>
      </c>
      <c r="C8351" s="17">
        <v>23</v>
      </c>
      <c r="D8351" t="s" s="16">
        <v>8500</v>
      </c>
      <c r="E8351" t="s" s="16">
        <v>52</v>
      </c>
      <c r="F8351" s="37">
        <v>123</v>
      </c>
      <c r="G8351" s="17">
        <v>125</v>
      </c>
      <c r="H8351" s="18">
        <f>SUM(G8351-F8351)</f>
        <v>2</v>
      </c>
      <c r="I8351" s="19">
        <f>H8351/F8351</f>
        <v>0.016260162601626</v>
      </c>
      <c r="J8351" s="19">
        <f>H8351/G8351</f>
        <v>0.016</v>
      </c>
      <c r="K8351" t="s" s="21">
        <f>IF(J8351&lt;25%,"น้อยกว่า 25%",IF(J8351&gt;=25%,"มากกว่าหรือเท่ากับ 25%",IF(J8351&gt;=35%,"มากกว่าหรือเท่ากับ 35%")))</f>
        <v>18</v>
      </c>
    </row>
    <row r="8352" s="7" customFormat="1" ht="19.15" customHeight="1">
      <c r="A8352" t="s" s="16">
        <v>8310</v>
      </c>
      <c r="B8352" s="17">
        <v>6</v>
      </c>
      <c r="C8352" s="17">
        <v>26</v>
      </c>
      <c r="D8352" t="s" s="16">
        <v>8501</v>
      </c>
      <c r="E8352" t="s" s="16">
        <v>62</v>
      </c>
      <c r="F8352" s="37">
        <v>111</v>
      </c>
      <c r="G8352" s="17">
        <v>115</v>
      </c>
      <c r="H8352" s="18">
        <f>SUM(G8352-F8352)</f>
        <v>4</v>
      </c>
      <c r="I8352" s="19">
        <f>H8352/F8352</f>
        <v>0.036036036036036</v>
      </c>
      <c r="J8352" s="19">
        <f>H8352/G8352</f>
        <v>0.0347826086956522</v>
      </c>
      <c r="K8352" t="s" s="21">
        <f>IF(J8352&lt;25%,"น้อยกว่า 25%",IF(J8352&gt;=25%,"มากกว่าหรือเท่ากับ 25%",IF(J8352&gt;=35%,"มากกว่าหรือเท่ากับ 35%")))</f>
        <v>18</v>
      </c>
    </row>
    <row r="8353" s="7" customFormat="1" ht="19.15" customHeight="1">
      <c r="A8353" t="s" s="16">
        <v>8310</v>
      </c>
      <c r="B8353" s="17">
        <v>6</v>
      </c>
      <c r="C8353" s="17">
        <v>31</v>
      </c>
      <c r="D8353" t="s" s="16">
        <v>8502</v>
      </c>
      <c r="E8353" t="s" s="16">
        <v>68</v>
      </c>
      <c r="F8353" s="37">
        <v>96</v>
      </c>
      <c r="G8353" s="17">
        <v>101</v>
      </c>
      <c r="H8353" s="18">
        <f>SUM(G8353-F8353)</f>
        <v>5</v>
      </c>
      <c r="I8353" s="19">
        <f>H8353/F8353</f>
        <v>0.0520833333333333</v>
      </c>
      <c r="J8353" s="19">
        <f>H8353/G8353</f>
        <v>0.0495049504950495</v>
      </c>
      <c r="K8353" t="s" s="21">
        <f>IF(J8353&lt;25%,"น้อยกว่า 25%",IF(J8353&gt;=25%,"มากกว่าหรือเท่ากับ 25%",IF(J8353&gt;=35%,"มากกว่าหรือเท่ากับ 35%")))</f>
        <v>18</v>
      </c>
    </row>
    <row r="8354" s="7" customFormat="1" ht="19.15" customHeight="1">
      <c r="A8354" t="s" s="16">
        <v>8310</v>
      </c>
      <c r="B8354" s="17">
        <v>6</v>
      </c>
      <c r="C8354" s="17">
        <v>30</v>
      </c>
      <c r="D8354" t="s" s="16">
        <v>8503</v>
      </c>
      <c r="E8354" t="s" s="16">
        <v>103</v>
      </c>
      <c r="F8354" s="37">
        <v>84</v>
      </c>
      <c r="G8354" s="17">
        <v>99</v>
      </c>
      <c r="H8354" s="18">
        <f>SUM(G8354-F8354)</f>
        <v>15</v>
      </c>
      <c r="I8354" s="19">
        <f>H8354/F8354</f>
        <v>0.178571428571429</v>
      </c>
      <c r="J8354" s="19">
        <f>H8354/G8354</f>
        <v>0.151515151515152</v>
      </c>
      <c r="K8354" t="s" s="21">
        <f>IF(J8354&lt;25%,"น้อยกว่า 25%",IF(J8354&gt;=25%,"มากกว่าหรือเท่ากับ 25%",IF(J8354&gt;=35%,"มากกว่าหรือเท่ากับ 35%")))</f>
        <v>18</v>
      </c>
    </row>
    <row r="8355" s="7" customFormat="1" ht="19.15" customHeight="1">
      <c r="A8355" t="s" s="16">
        <v>8310</v>
      </c>
      <c r="B8355" s="17">
        <v>6</v>
      </c>
      <c r="C8355" s="17">
        <v>25</v>
      </c>
      <c r="D8355" t="s" s="16">
        <v>8504</v>
      </c>
      <c r="E8355" t="s" s="16">
        <v>74</v>
      </c>
      <c r="F8355" s="37">
        <v>83</v>
      </c>
      <c r="G8355" s="17">
        <v>83</v>
      </c>
      <c r="H8355" s="18">
        <f>SUM(G8355-F8355)</f>
        <v>0</v>
      </c>
      <c r="I8355" s="19">
        <f>H8355/F8355</f>
        <v>0</v>
      </c>
      <c r="J8355" s="19">
        <f>H8355/G8355</f>
        <v>0</v>
      </c>
      <c r="K8355" t="s" s="21">
        <f>IF(J8355&lt;25%,"น้อยกว่า 25%",IF(J8355&gt;=25%,"มากกว่าหรือเท่ากับ 25%",IF(J8355&gt;=35%,"มากกว่าหรือเท่ากับ 35%")))</f>
        <v>18</v>
      </c>
    </row>
    <row r="8356" s="7" customFormat="1" ht="19.15" customHeight="1">
      <c r="A8356" t="s" s="16">
        <v>8310</v>
      </c>
      <c r="B8356" s="17">
        <v>6</v>
      </c>
      <c r="C8356" s="17">
        <v>15</v>
      </c>
      <c r="D8356" t="s" s="16">
        <v>8505</v>
      </c>
      <c r="E8356" t="s" s="16">
        <v>281</v>
      </c>
      <c r="F8356" s="37">
        <v>76</v>
      </c>
      <c r="G8356" s="17">
        <v>79</v>
      </c>
      <c r="H8356" s="18">
        <f>SUM(G8356-F8356)</f>
        <v>3</v>
      </c>
      <c r="I8356" s="19">
        <f>H8356/F8356</f>
        <v>0.0394736842105263</v>
      </c>
      <c r="J8356" s="19">
        <f>H8356/G8356</f>
        <v>0.0379746835443038</v>
      </c>
      <c r="K8356" t="s" s="21">
        <f>IF(J8356&lt;25%,"น้อยกว่า 25%",IF(J8356&gt;=25%,"มากกว่าหรือเท่ากับ 25%",IF(J8356&gt;=35%,"มากกว่าหรือเท่ากับ 35%")))</f>
        <v>18</v>
      </c>
    </row>
    <row r="8357" s="7" customFormat="1" ht="19.15" customHeight="1">
      <c r="A8357" t="s" s="16">
        <v>8310</v>
      </c>
      <c r="B8357" s="17">
        <v>6</v>
      </c>
      <c r="C8357" s="17">
        <v>20</v>
      </c>
      <c r="D8357" t="s" s="16">
        <v>8506</v>
      </c>
      <c r="E8357" t="s" s="16">
        <v>44</v>
      </c>
      <c r="F8357" s="37">
        <v>65</v>
      </c>
      <c r="G8357" s="17">
        <v>70</v>
      </c>
      <c r="H8357" s="18">
        <f>SUM(G8357-F8357)</f>
        <v>5</v>
      </c>
      <c r="I8357" s="19">
        <f>H8357/F8357</f>
        <v>0.0769230769230769</v>
      </c>
      <c r="J8357" s="19">
        <f>H8357/G8357</f>
        <v>0.0714285714285714</v>
      </c>
      <c r="K8357" t="s" s="21">
        <f>IF(J8357&lt;25%,"น้อยกว่า 25%",IF(J8357&gt;=25%,"มากกว่าหรือเท่ากับ 25%",IF(J8357&gt;=35%,"มากกว่าหรือเท่ากับ 35%")))</f>
        <v>18</v>
      </c>
    </row>
    <row r="8358" s="7" customFormat="1" ht="19.15" customHeight="1">
      <c r="A8358" t="s" s="16">
        <v>8310</v>
      </c>
      <c r="B8358" s="17">
        <v>6</v>
      </c>
      <c r="C8358" s="17">
        <v>17</v>
      </c>
      <c r="D8358" t="s" s="16">
        <v>8507</v>
      </c>
      <c r="E8358" t="s" s="16">
        <v>40</v>
      </c>
      <c r="F8358" s="37">
        <v>64</v>
      </c>
      <c r="G8358" s="17">
        <v>69</v>
      </c>
      <c r="H8358" s="18">
        <f>SUM(G8358-F8358)</f>
        <v>5</v>
      </c>
      <c r="I8358" s="19">
        <f>H8358/F8358</f>
        <v>0.078125</v>
      </c>
      <c r="J8358" s="19">
        <f>H8358/G8358</f>
        <v>0.072463768115942</v>
      </c>
      <c r="K8358" t="s" s="21">
        <f>IF(J8358&lt;25%,"น้อยกว่า 25%",IF(J8358&gt;=25%,"มากกว่าหรือเท่ากับ 25%",IF(J8358&gt;=35%,"มากกว่าหรือเท่ากับ 35%")))</f>
        <v>18</v>
      </c>
    </row>
    <row r="8359" s="7" customFormat="1" ht="19.15" customHeight="1">
      <c r="A8359" t="s" s="16">
        <v>8310</v>
      </c>
      <c r="B8359" s="17">
        <v>6</v>
      </c>
      <c r="C8359" s="17">
        <v>19</v>
      </c>
      <c r="D8359" t="s" s="16">
        <v>8508</v>
      </c>
      <c r="E8359" t="s" s="16">
        <v>185</v>
      </c>
      <c r="F8359" s="37">
        <v>48</v>
      </c>
      <c r="G8359" s="17">
        <v>53</v>
      </c>
      <c r="H8359" s="18">
        <f>SUM(G8359-F8359)</f>
        <v>5</v>
      </c>
      <c r="I8359" s="19">
        <f>H8359/F8359</f>
        <v>0.104166666666667</v>
      </c>
      <c r="J8359" s="19">
        <f>H8359/G8359</f>
        <v>0.0943396226415094</v>
      </c>
      <c r="K8359" t="s" s="21">
        <f>IF(J8359&lt;25%,"น้อยกว่า 25%",IF(J8359&gt;=25%,"มากกว่าหรือเท่ากับ 25%",IF(J8359&gt;=35%,"มากกว่าหรือเท่ากับ 35%")))</f>
        <v>18</v>
      </c>
    </row>
    <row r="8360" s="7" customFormat="1" ht="19.15" customHeight="1">
      <c r="A8360" t="s" s="16">
        <v>8310</v>
      </c>
      <c r="B8360" s="17">
        <v>6</v>
      </c>
      <c r="C8360" s="17">
        <v>24</v>
      </c>
      <c r="D8360" t="s" s="16">
        <v>8509</v>
      </c>
      <c r="E8360" t="s" s="16">
        <v>147</v>
      </c>
      <c r="F8360" s="37">
        <v>40</v>
      </c>
      <c r="G8360" s="17">
        <v>44</v>
      </c>
      <c r="H8360" s="18">
        <f>SUM(G8360-F8360)</f>
        <v>4</v>
      </c>
      <c r="I8360" s="19">
        <f>H8360/F8360</f>
        <v>0.1</v>
      </c>
      <c r="J8360" s="19">
        <f>H8360/G8360</f>
        <v>0.0909090909090909</v>
      </c>
      <c r="K8360" t="s" s="21">
        <f>IF(J8360&lt;25%,"น้อยกว่า 25%",IF(J8360&gt;=25%,"มากกว่าหรือเท่ากับ 25%",IF(J8360&gt;=35%,"มากกว่าหรือเท่ากับ 35%")))</f>
        <v>18</v>
      </c>
    </row>
    <row r="8361" s="7" customFormat="1" ht="19.15" customHeight="1">
      <c r="A8361" t="s" s="16">
        <v>8310</v>
      </c>
      <c r="B8361" s="17">
        <v>6</v>
      </c>
      <c r="C8361" s="17">
        <v>14</v>
      </c>
      <c r="D8361" t="s" s="16">
        <v>8510</v>
      </c>
      <c r="E8361" t="s" s="16">
        <v>380</v>
      </c>
      <c r="F8361" s="37">
        <v>0</v>
      </c>
      <c r="G8361" s="17">
        <v>0</v>
      </c>
      <c r="H8361" s="18">
        <f>SUM(G8361-F8361)</f>
        <v>0</v>
      </c>
      <c r="I8361" s="19">
        <f>H8361/F8361</f>
      </c>
      <c r="J8361" s="19">
        <f>H8361/G8361</f>
      </c>
      <c r="K8361" s="24">
        <f>IF(J8361&lt;25%,"น้อยกว่า 25%",IF(J8361&gt;=25%,"มากกว่าหรือเท่ากับ 25%",IF(J8361&gt;=35%,"มากกว่าหรือเท่ากับ 35%")))</f>
      </c>
    </row>
    <row r="8362" s="7" customFormat="1" ht="19.15" customHeight="1">
      <c r="A8362" t="s" s="16">
        <v>8310</v>
      </c>
      <c r="B8362" s="17">
        <v>7</v>
      </c>
      <c r="C8362" s="17">
        <v>2</v>
      </c>
      <c r="D8362" t="s" s="16">
        <v>8511</v>
      </c>
      <c r="E8362" t="s" s="16">
        <v>26</v>
      </c>
      <c r="F8362" s="37">
        <v>47453</v>
      </c>
      <c r="G8362" s="17">
        <v>49123</v>
      </c>
      <c r="H8362" s="18">
        <f>SUM(G8362-F8362)</f>
        <v>1670</v>
      </c>
      <c r="I8362" s="19">
        <f>H8362/F8362</f>
        <v>0.0351927170041936</v>
      </c>
      <c r="J8362" s="19">
        <f>H8362/G8362</f>
        <v>0.0339962950145553</v>
      </c>
      <c r="K8362" t="s" s="21">
        <f>IF(J8362&lt;25%,"น้อยกว่า 25%",IF(J8362&gt;=25%,"มากกว่าหรือเท่ากับ 25%",IF(J8362&gt;=35%,"มากกว่าหรือเท่ากับ 35%")))</f>
        <v>18</v>
      </c>
    </row>
    <row r="8363" s="7" customFormat="1" ht="19.15" customHeight="1">
      <c r="A8363" t="s" s="16">
        <v>8310</v>
      </c>
      <c r="B8363" s="17">
        <v>7</v>
      </c>
      <c r="C8363" s="17">
        <v>3</v>
      </c>
      <c r="D8363" t="s" s="16">
        <v>8512</v>
      </c>
      <c r="E8363" t="s" s="16">
        <v>84</v>
      </c>
      <c r="F8363" s="37">
        <v>27737</v>
      </c>
      <c r="G8363" s="17">
        <v>28581</v>
      </c>
      <c r="H8363" s="18">
        <f>SUM(G8363-F8363)</f>
        <v>844</v>
      </c>
      <c r="I8363" s="19">
        <f>H8363/F8363</f>
        <v>0.0304286692865126</v>
      </c>
      <c r="J8363" s="19">
        <f>H8363/G8363</f>
        <v>0.0295301074140163</v>
      </c>
      <c r="K8363" t="s" s="21">
        <f>IF(J8363&lt;25%,"น้อยกว่า 25%",IF(J8363&gt;=25%,"มากกว่าหรือเท่ากับ 25%",IF(J8363&gt;=35%,"มากกว่าหรือเท่ากับ 35%")))</f>
        <v>18</v>
      </c>
    </row>
    <row r="8364" s="7" customFormat="1" ht="19.15" customHeight="1">
      <c r="A8364" t="s" s="16">
        <v>8310</v>
      </c>
      <c r="B8364" s="17">
        <v>7</v>
      </c>
      <c r="C8364" s="17">
        <v>4</v>
      </c>
      <c r="D8364" t="s" s="16">
        <v>8513</v>
      </c>
      <c r="E8364" t="s" s="16">
        <v>22</v>
      </c>
      <c r="F8364" s="37">
        <v>6490</v>
      </c>
      <c r="G8364" s="17">
        <v>6609</v>
      </c>
      <c r="H8364" s="18">
        <f>SUM(G8364-F8364)</f>
        <v>119</v>
      </c>
      <c r="I8364" s="19">
        <f>H8364/F8364</f>
        <v>0.0183359013867488</v>
      </c>
      <c r="J8364" s="19">
        <f>H8364/G8364</f>
        <v>0.0180057497352096</v>
      </c>
      <c r="K8364" t="s" s="21">
        <f>IF(J8364&lt;25%,"น้อยกว่า 25%",IF(J8364&gt;=25%,"มากกว่าหรือเท่ากับ 25%",IF(J8364&gt;=35%,"มากกว่าหรือเท่ากับ 35%")))</f>
        <v>18</v>
      </c>
    </row>
    <row r="8365" s="7" customFormat="1" ht="19.15" customHeight="1">
      <c r="A8365" t="s" s="16">
        <v>8310</v>
      </c>
      <c r="B8365" s="17">
        <v>7</v>
      </c>
      <c r="C8365" s="17">
        <v>14</v>
      </c>
      <c r="D8365" t="s" s="16">
        <v>8514</v>
      </c>
      <c r="E8365" t="s" s="16">
        <v>20</v>
      </c>
      <c r="F8365" s="37">
        <v>6026</v>
      </c>
      <c r="G8365" s="17">
        <v>6332</v>
      </c>
      <c r="H8365" s="18">
        <f>SUM(G8365-F8365)</f>
        <v>306</v>
      </c>
      <c r="I8365" s="19">
        <f>H8365/F8365</f>
        <v>0.050779953534683</v>
      </c>
      <c r="J8365" s="19">
        <f>H8365/G8365</f>
        <v>0.0483259633607075</v>
      </c>
      <c r="K8365" t="s" s="21">
        <f>IF(J8365&lt;25%,"น้อยกว่า 25%",IF(J8365&gt;=25%,"มากกว่าหรือเท่ากับ 25%",IF(J8365&gt;=35%,"มากกว่าหรือเท่ากับ 35%")))</f>
        <v>18</v>
      </c>
    </row>
    <row r="8366" s="7" customFormat="1" ht="19.15" customHeight="1">
      <c r="A8366" t="s" s="16">
        <v>8310</v>
      </c>
      <c r="B8366" s="17">
        <v>7</v>
      </c>
      <c r="C8366" s="17">
        <v>22</v>
      </c>
      <c r="D8366" t="s" s="16">
        <v>8515</v>
      </c>
      <c r="E8366" t="s" s="16">
        <v>62</v>
      </c>
      <c r="F8366" s="37">
        <v>772</v>
      </c>
      <c r="G8366" s="17">
        <v>809</v>
      </c>
      <c r="H8366" s="18">
        <f>SUM(G8366-F8366)</f>
        <v>37</v>
      </c>
      <c r="I8366" s="19">
        <f>H8366/F8366</f>
        <v>0.0479274611398964</v>
      </c>
      <c r="J8366" s="19">
        <f>H8366/G8366</f>
        <v>0.0457354758961681</v>
      </c>
      <c r="K8366" t="s" s="21">
        <f>IF(J8366&lt;25%,"น้อยกว่า 25%",IF(J8366&gt;=25%,"มากกว่าหรือเท่ากับ 25%",IF(J8366&gt;=35%,"มากกว่าหรือเท่ากับ 35%")))</f>
        <v>18</v>
      </c>
    </row>
    <row r="8367" s="7" customFormat="1" ht="19.15" customHeight="1">
      <c r="A8367" t="s" s="16">
        <v>8310</v>
      </c>
      <c r="B8367" s="17">
        <v>7</v>
      </c>
      <c r="C8367" s="17">
        <v>5</v>
      </c>
      <c r="D8367" t="s" s="16">
        <v>8516</v>
      </c>
      <c r="E8367" t="s" s="16">
        <v>28</v>
      </c>
      <c r="F8367" s="37">
        <v>676</v>
      </c>
      <c r="G8367" s="17">
        <v>695</v>
      </c>
      <c r="H8367" s="18">
        <f>SUM(G8367-F8367)</f>
        <v>19</v>
      </c>
      <c r="I8367" s="19">
        <f>H8367/F8367</f>
        <v>0.0281065088757396</v>
      </c>
      <c r="J8367" s="19">
        <f>H8367/G8367</f>
        <v>0.0273381294964029</v>
      </c>
      <c r="K8367" t="s" s="21">
        <f>IF(J8367&lt;25%,"น้อยกว่า 25%",IF(J8367&gt;=25%,"มากกว่าหรือเท่ากับ 25%",IF(J8367&gt;=35%,"มากกว่าหรือเท่ากับ 35%")))</f>
        <v>18</v>
      </c>
    </row>
    <row r="8368" s="7" customFormat="1" ht="19.15" customHeight="1">
      <c r="A8368" t="s" s="16">
        <v>8310</v>
      </c>
      <c r="B8368" s="17">
        <v>7</v>
      </c>
      <c r="C8368" s="17">
        <v>23</v>
      </c>
      <c r="D8368" t="s" s="16">
        <v>8517</v>
      </c>
      <c r="E8368" t="s" s="16">
        <v>60</v>
      </c>
      <c r="F8368" s="37">
        <v>500</v>
      </c>
      <c r="G8368" s="17">
        <v>522</v>
      </c>
      <c r="H8368" s="18">
        <f>SUM(G8368-F8368)</f>
        <v>22</v>
      </c>
      <c r="I8368" s="19">
        <f>H8368/F8368</f>
        <v>0.044</v>
      </c>
      <c r="J8368" s="19">
        <f>H8368/G8368</f>
        <v>0.0421455938697318</v>
      </c>
      <c r="K8368" t="s" s="21">
        <f>IF(J8368&lt;25%,"น้อยกว่า 25%",IF(J8368&gt;=25%,"มากกว่าหรือเท่ากับ 25%",IF(J8368&gt;=35%,"มากกว่าหรือเท่ากับ 35%")))</f>
        <v>18</v>
      </c>
    </row>
    <row r="8369" s="7" customFormat="1" ht="19.15" customHeight="1">
      <c r="A8369" t="s" s="16">
        <v>8310</v>
      </c>
      <c r="B8369" s="17">
        <v>7</v>
      </c>
      <c r="C8369" s="17">
        <v>12</v>
      </c>
      <c r="D8369" t="s" s="16">
        <v>8518</v>
      </c>
      <c r="E8369" t="s" s="16">
        <v>17</v>
      </c>
      <c r="F8369" s="37">
        <v>498</v>
      </c>
      <c r="G8369" s="17">
        <v>518</v>
      </c>
      <c r="H8369" s="18">
        <f>SUM(G8369-F8369)</f>
        <v>20</v>
      </c>
      <c r="I8369" s="19">
        <f>H8369/F8369</f>
        <v>0.0401606425702811</v>
      </c>
      <c r="J8369" s="19">
        <f>H8369/G8369</f>
        <v>0.0386100386100386</v>
      </c>
      <c r="K8369" t="s" s="21">
        <f>IF(J8369&lt;25%,"น้อยกว่า 25%",IF(J8369&gt;=25%,"มากกว่าหรือเท่ากับ 25%",IF(J8369&gt;=35%,"มากกว่าหรือเท่ากับ 35%")))</f>
        <v>18</v>
      </c>
    </row>
    <row r="8370" s="7" customFormat="1" ht="19.15" customHeight="1">
      <c r="A8370" t="s" s="16">
        <v>8310</v>
      </c>
      <c r="B8370" s="17">
        <v>7</v>
      </c>
      <c r="C8370" s="17">
        <v>1</v>
      </c>
      <c r="D8370" t="s" s="16">
        <v>8519</v>
      </c>
      <c r="E8370" t="s" s="16">
        <v>76</v>
      </c>
      <c r="F8370" s="37">
        <v>410</v>
      </c>
      <c r="G8370" s="17">
        <v>436</v>
      </c>
      <c r="H8370" s="18">
        <f>SUM(G8370-F8370)</f>
        <v>26</v>
      </c>
      <c r="I8370" s="19">
        <f>H8370/F8370</f>
        <v>0.06341463414634151</v>
      </c>
      <c r="J8370" s="19">
        <f>H8370/G8370</f>
        <v>0.0596330275229358</v>
      </c>
      <c r="K8370" t="s" s="21">
        <f>IF(J8370&lt;25%,"น้อยกว่า 25%",IF(J8370&gt;=25%,"มากกว่าหรือเท่ากับ 25%",IF(J8370&gt;=35%,"มากกว่าหรือเท่ากับ 35%")))</f>
        <v>18</v>
      </c>
    </row>
    <row r="8371" s="7" customFormat="1" ht="19.15" customHeight="1">
      <c r="A8371" t="s" s="16">
        <v>8310</v>
      </c>
      <c r="B8371" s="17">
        <v>7</v>
      </c>
      <c r="C8371" s="17">
        <v>9</v>
      </c>
      <c r="D8371" t="s" s="16">
        <v>8520</v>
      </c>
      <c r="E8371" t="s" s="16">
        <v>38</v>
      </c>
      <c r="F8371" s="37">
        <v>308</v>
      </c>
      <c r="G8371" s="17">
        <v>314</v>
      </c>
      <c r="H8371" s="18">
        <f>SUM(G8371-F8371)</f>
        <v>6</v>
      </c>
      <c r="I8371" s="19">
        <f>H8371/F8371</f>
        <v>0.0194805194805195</v>
      </c>
      <c r="J8371" s="19">
        <f>H8371/G8371</f>
        <v>0.0191082802547771</v>
      </c>
      <c r="K8371" t="s" s="21">
        <f>IF(J8371&lt;25%,"น้อยกว่า 25%",IF(J8371&gt;=25%,"มากกว่าหรือเท่ากับ 25%",IF(J8371&gt;=35%,"มากกว่าหรือเท่ากับ 35%")))</f>
        <v>18</v>
      </c>
    </row>
    <row r="8372" s="7" customFormat="1" ht="19.15" customHeight="1">
      <c r="A8372" t="s" s="16">
        <v>8310</v>
      </c>
      <c r="B8372" s="17">
        <v>7</v>
      </c>
      <c r="C8372" s="17">
        <v>10</v>
      </c>
      <c r="D8372" t="s" s="16">
        <v>8521</v>
      </c>
      <c r="E8372" t="s" s="16">
        <v>34</v>
      </c>
      <c r="F8372" s="37">
        <v>266</v>
      </c>
      <c r="G8372" s="17">
        <v>269</v>
      </c>
      <c r="H8372" s="18">
        <f>SUM(G8372-F8372)</f>
        <v>3</v>
      </c>
      <c r="I8372" s="19">
        <f>H8372/F8372</f>
        <v>0.0112781954887218</v>
      </c>
      <c r="J8372" s="19">
        <f>H8372/G8372</f>
        <v>0.0111524163568773</v>
      </c>
      <c r="K8372" t="s" s="21">
        <f>IF(J8372&lt;25%,"น้อยกว่า 25%",IF(J8372&gt;=25%,"มากกว่าหรือเท่ากับ 25%",IF(J8372&gt;=35%,"มากกว่าหรือเท่ากับ 35%")))</f>
        <v>18</v>
      </c>
    </row>
    <row r="8373" s="7" customFormat="1" ht="19.15" customHeight="1">
      <c r="A8373" t="s" s="16">
        <v>8310</v>
      </c>
      <c r="B8373" s="17">
        <v>7</v>
      </c>
      <c r="C8373" s="17">
        <v>16</v>
      </c>
      <c r="D8373" t="s" s="16">
        <v>8522</v>
      </c>
      <c r="E8373" t="s" s="16">
        <v>48</v>
      </c>
      <c r="F8373" s="37">
        <v>84</v>
      </c>
      <c r="G8373" s="17">
        <v>97</v>
      </c>
      <c r="H8373" s="18">
        <f>SUM(G8373-F8373)</f>
        <v>13</v>
      </c>
      <c r="I8373" s="19">
        <f>H8373/F8373</f>
        <v>0.154761904761905</v>
      </c>
      <c r="J8373" s="19">
        <f>H8373/G8373</f>
        <v>0.134020618556701</v>
      </c>
      <c r="K8373" t="s" s="21">
        <f>IF(J8373&lt;25%,"น้อยกว่า 25%",IF(J8373&gt;=25%,"มากกว่าหรือเท่ากับ 25%",IF(J8373&gt;=35%,"มากกว่าหรือเท่ากับ 35%")))</f>
        <v>18</v>
      </c>
    </row>
    <row r="8374" s="7" customFormat="1" ht="19.15" customHeight="1">
      <c r="A8374" t="s" s="16">
        <v>8310</v>
      </c>
      <c r="B8374" s="17">
        <v>7</v>
      </c>
      <c r="C8374" s="17">
        <v>24</v>
      </c>
      <c r="D8374" t="s" s="16">
        <v>8523</v>
      </c>
      <c r="E8374" t="s" s="16">
        <v>42</v>
      </c>
      <c r="F8374" s="37">
        <v>93</v>
      </c>
      <c r="G8374" s="17">
        <v>97</v>
      </c>
      <c r="H8374" s="18">
        <f>SUM(G8374-F8374)</f>
        <v>4</v>
      </c>
      <c r="I8374" s="19">
        <f>H8374/F8374</f>
        <v>0.043010752688172</v>
      </c>
      <c r="J8374" s="19">
        <f>H8374/G8374</f>
        <v>0.0412371134020619</v>
      </c>
      <c r="K8374" t="s" s="21">
        <f>IF(J8374&lt;25%,"น้อยกว่า 25%",IF(J8374&gt;=25%,"มากกว่าหรือเท่ากับ 25%",IF(J8374&gt;=35%,"มากกว่าหรือเท่ากับ 35%")))</f>
        <v>18</v>
      </c>
    </row>
    <row r="8375" s="7" customFormat="1" ht="19.15" customHeight="1">
      <c r="A8375" t="s" s="16">
        <v>8310</v>
      </c>
      <c r="B8375" s="17">
        <v>7</v>
      </c>
      <c r="C8375" s="17">
        <v>13</v>
      </c>
      <c r="D8375" t="s" s="16">
        <v>8524</v>
      </c>
      <c r="E8375" t="s" s="16">
        <v>44</v>
      </c>
      <c r="F8375" s="37">
        <v>92</v>
      </c>
      <c r="G8375" s="17">
        <v>94</v>
      </c>
      <c r="H8375" s="18">
        <f>SUM(G8375-F8375)</f>
        <v>2</v>
      </c>
      <c r="I8375" s="19">
        <f>H8375/F8375</f>
        <v>0.0217391304347826</v>
      </c>
      <c r="J8375" s="19">
        <f>H8375/G8375</f>
        <v>0.0212765957446809</v>
      </c>
      <c r="K8375" t="s" s="21">
        <f>IF(J8375&lt;25%,"น้อยกว่า 25%",IF(J8375&gt;=25%,"มากกว่าหรือเท่ากับ 25%",IF(J8375&gt;=35%,"มากกว่าหรือเท่ากับ 35%")))</f>
        <v>18</v>
      </c>
    </row>
    <row r="8376" s="7" customFormat="1" ht="19.15" customHeight="1">
      <c r="A8376" t="s" s="16">
        <v>8310</v>
      </c>
      <c r="B8376" s="17">
        <v>7</v>
      </c>
      <c r="C8376" s="17">
        <v>15</v>
      </c>
      <c r="D8376" t="s" s="16">
        <v>8525</v>
      </c>
      <c r="E8376" t="s" s="16">
        <v>101</v>
      </c>
      <c r="F8376" s="37">
        <v>87</v>
      </c>
      <c r="G8376" s="17">
        <v>94</v>
      </c>
      <c r="H8376" s="18">
        <f>SUM(G8376-F8376)</f>
        <v>7</v>
      </c>
      <c r="I8376" s="19">
        <f>H8376/F8376</f>
        <v>0.0804597701149425</v>
      </c>
      <c r="J8376" s="19">
        <f>H8376/G8376</f>
        <v>0.074468085106383</v>
      </c>
      <c r="K8376" t="s" s="21">
        <f>IF(J8376&lt;25%,"น้อยกว่า 25%",IF(J8376&gt;=25%,"มากกว่าหรือเท่ากับ 25%",IF(J8376&gt;=35%,"มากกว่าหรือเท่ากับ 35%")))</f>
        <v>18</v>
      </c>
    </row>
    <row r="8377" s="7" customFormat="1" ht="19.15" customHeight="1">
      <c r="A8377" t="s" s="16">
        <v>8310</v>
      </c>
      <c r="B8377" s="17">
        <v>7</v>
      </c>
      <c r="C8377" s="17">
        <v>21</v>
      </c>
      <c r="D8377" t="s" s="16">
        <v>8526</v>
      </c>
      <c r="E8377" t="s" s="16">
        <v>147</v>
      </c>
      <c r="F8377" s="37">
        <v>59</v>
      </c>
      <c r="G8377" s="17">
        <v>65</v>
      </c>
      <c r="H8377" s="18">
        <f>SUM(G8377-F8377)</f>
        <v>6</v>
      </c>
      <c r="I8377" s="19">
        <f>H8377/F8377</f>
        <v>0.101694915254237</v>
      </c>
      <c r="J8377" s="19">
        <f>H8377/G8377</f>
        <v>0.0923076923076923</v>
      </c>
      <c r="K8377" t="s" s="21">
        <f>IF(J8377&lt;25%,"น้อยกว่า 25%",IF(J8377&gt;=25%,"มากกว่าหรือเท่ากับ 25%",IF(J8377&gt;=35%,"มากกว่าหรือเท่ากับ 35%")))</f>
        <v>18</v>
      </c>
    </row>
    <row r="8378" s="7" customFormat="1" ht="19.15" customHeight="1">
      <c r="A8378" t="s" s="16">
        <v>8310</v>
      </c>
      <c r="B8378" s="17">
        <v>7</v>
      </c>
      <c r="C8378" s="17">
        <v>8</v>
      </c>
      <c r="D8378" t="s" s="16">
        <v>8527</v>
      </c>
      <c r="E8378" t="s" s="16">
        <v>30</v>
      </c>
      <c r="F8378" s="37">
        <v>59</v>
      </c>
      <c r="G8378" s="17">
        <v>60</v>
      </c>
      <c r="H8378" s="18">
        <f>SUM(G8378-F8378)</f>
        <v>1</v>
      </c>
      <c r="I8378" s="19">
        <f>H8378/F8378</f>
        <v>0.0169491525423729</v>
      </c>
      <c r="J8378" s="19">
        <f>H8378/G8378</f>
        <v>0.0166666666666667</v>
      </c>
      <c r="K8378" t="s" s="21">
        <f>IF(J8378&lt;25%,"น้อยกว่า 25%",IF(J8378&gt;=25%,"มากกว่าหรือเท่ากับ 25%",IF(J8378&gt;=35%,"มากกว่าหรือเท่ากับ 35%")))</f>
        <v>18</v>
      </c>
    </row>
    <row r="8379" s="7" customFormat="1" ht="19.15" customHeight="1">
      <c r="A8379" t="s" s="16">
        <v>8310</v>
      </c>
      <c r="B8379" s="17">
        <v>7</v>
      </c>
      <c r="C8379" s="17">
        <v>11</v>
      </c>
      <c r="D8379" t="s" s="16">
        <v>8528</v>
      </c>
      <c r="E8379" t="s" s="16">
        <v>36</v>
      </c>
      <c r="F8379" s="37">
        <v>52</v>
      </c>
      <c r="G8379" s="17">
        <v>53</v>
      </c>
      <c r="H8379" s="18">
        <f>SUM(G8379-F8379)</f>
        <v>1</v>
      </c>
      <c r="I8379" s="19">
        <f>H8379/F8379</f>
        <v>0.0192307692307692</v>
      </c>
      <c r="J8379" s="19">
        <f>H8379/G8379</f>
        <v>0.0188679245283019</v>
      </c>
      <c r="K8379" t="s" s="21">
        <f>IF(J8379&lt;25%,"น้อยกว่า 25%",IF(J8379&gt;=25%,"มากกว่าหรือเท่ากับ 25%",IF(J8379&gt;=35%,"มากกว่าหรือเท่ากับ 35%")))</f>
        <v>18</v>
      </c>
    </row>
    <row r="8380" s="7" customFormat="1" ht="19.15" customHeight="1">
      <c r="A8380" t="s" s="16">
        <v>8310</v>
      </c>
      <c r="B8380" s="17">
        <v>7</v>
      </c>
      <c r="C8380" s="17">
        <v>7</v>
      </c>
      <c r="D8380" t="s" s="16">
        <v>8529</v>
      </c>
      <c r="E8380" t="s" s="16">
        <v>24</v>
      </c>
      <c r="F8380" s="37">
        <v>50</v>
      </c>
      <c r="G8380" s="17">
        <v>52</v>
      </c>
      <c r="H8380" s="18">
        <f>SUM(G8380-F8380)</f>
        <v>2</v>
      </c>
      <c r="I8380" s="19">
        <f>H8380/F8380</f>
        <v>0.04</v>
      </c>
      <c r="J8380" s="19">
        <f>H8380/G8380</f>
        <v>0.0384615384615385</v>
      </c>
      <c r="K8380" t="s" s="21">
        <f>IF(J8380&lt;25%,"น้อยกว่า 25%",IF(J8380&gt;=25%,"มากกว่าหรือเท่ากับ 25%",IF(J8380&gt;=35%,"มากกว่าหรือเท่ากับ 35%")))</f>
        <v>18</v>
      </c>
    </row>
    <row r="8381" s="7" customFormat="1" ht="19.15" customHeight="1">
      <c r="A8381" t="s" s="16">
        <v>8310</v>
      </c>
      <c r="B8381" s="17">
        <v>7</v>
      </c>
      <c r="C8381" s="17">
        <v>20</v>
      </c>
      <c r="D8381" t="s" s="16">
        <v>8530</v>
      </c>
      <c r="E8381" t="s" s="16">
        <v>106</v>
      </c>
      <c r="F8381" s="37">
        <v>52</v>
      </c>
      <c r="G8381" s="17">
        <v>52</v>
      </c>
      <c r="H8381" s="18">
        <f>SUM(G8381-F8381)</f>
        <v>0</v>
      </c>
      <c r="I8381" s="19">
        <f>H8381/F8381</f>
        <v>0</v>
      </c>
      <c r="J8381" s="19">
        <f>H8381/G8381</f>
        <v>0</v>
      </c>
      <c r="K8381" t="s" s="21">
        <f>IF(J8381&lt;25%,"น้อยกว่า 25%",IF(J8381&gt;=25%,"มากกว่าหรือเท่ากับ 25%",IF(J8381&gt;=35%,"มากกว่าหรือเท่ากับ 35%")))</f>
        <v>18</v>
      </c>
    </row>
    <row r="8382" s="7" customFormat="1" ht="19.15" customHeight="1">
      <c r="A8382" t="s" s="16">
        <v>8310</v>
      </c>
      <c r="B8382" s="17">
        <v>7</v>
      </c>
      <c r="C8382" s="17">
        <v>19</v>
      </c>
      <c r="D8382" t="s" s="16">
        <v>8531</v>
      </c>
      <c r="E8382" t="s" s="16">
        <v>72</v>
      </c>
      <c r="F8382" s="37">
        <v>48</v>
      </c>
      <c r="G8382" s="17">
        <v>51</v>
      </c>
      <c r="H8382" s="18">
        <f>SUM(G8382-F8382)</f>
        <v>3</v>
      </c>
      <c r="I8382" s="19">
        <f>H8382/F8382</f>
        <v>0.0625</v>
      </c>
      <c r="J8382" s="19">
        <f>H8382/G8382</f>
        <v>0.0588235294117647</v>
      </c>
      <c r="K8382" t="s" s="21">
        <f>IF(J8382&lt;25%,"น้อยกว่า 25%",IF(J8382&gt;=25%,"มากกว่าหรือเท่ากับ 25%",IF(J8382&gt;=35%,"มากกว่าหรือเท่ากับ 35%")))</f>
        <v>18</v>
      </c>
    </row>
    <row r="8383" s="7" customFormat="1" ht="19.15" customHeight="1">
      <c r="A8383" t="s" s="16">
        <v>8310</v>
      </c>
      <c r="B8383" s="17">
        <v>7</v>
      </c>
      <c r="C8383" s="17">
        <v>26</v>
      </c>
      <c r="D8383" t="s" s="16">
        <v>8532</v>
      </c>
      <c r="E8383" t="s" s="16">
        <v>74</v>
      </c>
      <c r="F8383" s="37">
        <v>40</v>
      </c>
      <c r="G8383" s="17">
        <v>42</v>
      </c>
      <c r="H8383" s="18">
        <f>SUM(G8383-F8383)</f>
        <v>2</v>
      </c>
      <c r="I8383" s="19">
        <f>H8383/F8383</f>
        <v>0.05</v>
      </c>
      <c r="J8383" s="19">
        <f>H8383/G8383</f>
        <v>0.0476190476190476</v>
      </c>
      <c r="K8383" t="s" s="21">
        <f>IF(J8383&lt;25%,"น้อยกว่า 25%",IF(J8383&gt;=25%,"มากกว่าหรือเท่ากับ 25%",IF(J8383&gt;=35%,"มากกว่าหรือเท่ากับ 35%")))</f>
        <v>18</v>
      </c>
    </row>
    <row r="8384" s="7" customFormat="1" ht="19.15" customHeight="1">
      <c r="A8384" t="s" s="16">
        <v>8310</v>
      </c>
      <c r="B8384" s="17">
        <v>7</v>
      </c>
      <c r="C8384" s="17">
        <v>29</v>
      </c>
      <c r="D8384" t="s" s="16">
        <v>8533</v>
      </c>
      <c r="E8384" t="s" s="16">
        <v>68</v>
      </c>
      <c r="F8384" s="37">
        <v>39</v>
      </c>
      <c r="G8384" s="17">
        <v>42</v>
      </c>
      <c r="H8384" s="18">
        <f>SUM(G8384-F8384)</f>
        <v>3</v>
      </c>
      <c r="I8384" s="19">
        <f>H8384/F8384</f>
        <v>0.0769230769230769</v>
      </c>
      <c r="J8384" s="19">
        <f>H8384/G8384</f>
        <v>0.0714285714285714</v>
      </c>
      <c r="K8384" t="s" s="21">
        <f>IF(J8384&lt;25%,"น้อยกว่า 25%",IF(J8384&gt;=25%,"มากกว่าหรือเท่ากับ 25%",IF(J8384&gt;=35%,"มากกว่าหรือเท่ากับ 35%")))</f>
        <v>18</v>
      </c>
    </row>
    <row r="8385" s="7" customFormat="1" ht="19.15" customHeight="1">
      <c r="A8385" t="s" s="16">
        <v>8310</v>
      </c>
      <c r="B8385" s="17">
        <v>7</v>
      </c>
      <c r="C8385" s="17">
        <v>17</v>
      </c>
      <c r="D8385" t="s" s="16">
        <v>8534</v>
      </c>
      <c r="E8385" t="s" s="16">
        <v>40</v>
      </c>
      <c r="F8385" s="37">
        <v>29</v>
      </c>
      <c r="G8385" s="17">
        <v>34</v>
      </c>
      <c r="H8385" s="18">
        <f>SUM(G8385-F8385)</f>
        <v>5</v>
      </c>
      <c r="I8385" s="19">
        <f>H8385/F8385</f>
        <v>0.172413793103448</v>
      </c>
      <c r="J8385" s="19">
        <f>H8385/G8385</f>
        <v>0.147058823529412</v>
      </c>
      <c r="K8385" t="s" s="21">
        <f>IF(J8385&lt;25%,"น้อยกว่า 25%",IF(J8385&gt;=25%,"มากกว่าหรือเท่ากับ 25%",IF(J8385&gt;=35%,"มากกว่าหรือเท่ากับ 35%")))</f>
        <v>18</v>
      </c>
    </row>
    <row r="8386" s="7" customFormat="1" ht="19.15" customHeight="1">
      <c r="A8386" t="s" s="16">
        <v>8310</v>
      </c>
      <c r="B8386" s="17">
        <v>7</v>
      </c>
      <c r="C8386" s="17">
        <v>28</v>
      </c>
      <c r="D8386" t="s" s="16">
        <v>8535</v>
      </c>
      <c r="E8386" t="s" s="16">
        <v>103</v>
      </c>
      <c r="F8386" s="37">
        <v>30</v>
      </c>
      <c r="G8386" s="17">
        <v>31</v>
      </c>
      <c r="H8386" s="18">
        <f>SUM(G8386-F8386)</f>
        <v>1</v>
      </c>
      <c r="I8386" s="19">
        <f>H8386/F8386</f>
        <v>0.0333333333333333</v>
      </c>
      <c r="J8386" s="19">
        <f>H8386/G8386</f>
        <v>0.032258064516129</v>
      </c>
      <c r="K8386" t="s" s="21">
        <f>IF(J8386&lt;25%,"น้อยกว่า 25%",IF(J8386&gt;=25%,"มากกว่าหรือเท่ากับ 25%",IF(J8386&gt;=35%,"มากกว่าหรือเท่ากับ 35%")))</f>
        <v>18</v>
      </c>
    </row>
    <row r="8387" s="7" customFormat="1" ht="19.15" customHeight="1">
      <c r="A8387" t="s" s="16">
        <v>8310</v>
      </c>
      <c r="B8387" s="17">
        <v>7</v>
      </c>
      <c r="C8387" s="17">
        <v>27</v>
      </c>
      <c r="D8387" t="s" s="16">
        <v>8536</v>
      </c>
      <c r="E8387" t="s" s="16">
        <v>281</v>
      </c>
      <c r="F8387" s="37">
        <v>27</v>
      </c>
      <c r="G8387" s="17">
        <v>27</v>
      </c>
      <c r="H8387" s="18">
        <f>SUM(G8387-F8387)</f>
        <v>0</v>
      </c>
      <c r="I8387" s="19">
        <f>H8387/F8387</f>
        <v>0</v>
      </c>
      <c r="J8387" s="19">
        <f>H8387/G8387</f>
        <v>0</v>
      </c>
      <c r="K8387" t="s" s="21">
        <f>IF(J8387&lt;25%,"น้อยกว่า 25%",IF(J8387&gt;=25%,"มากกว่าหรือเท่ากับ 25%",IF(J8387&gt;=35%,"มากกว่าหรือเท่ากับ 35%")))</f>
        <v>18</v>
      </c>
    </row>
    <row r="8388" s="7" customFormat="1" ht="19.15" customHeight="1">
      <c r="A8388" t="s" s="16">
        <v>8310</v>
      </c>
      <c r="B8388" s="17">
        <v>7</v>
      </c>
      <c r="C8388" s="17">
        <v>6</v>
      </c>
      <c r="D8388" t="s" s="16">
        <v>8537</v>
      </c>
      <c r="E8388" t="s" s="16">
        <v>380</v>
      </c>
      <c r="F8388" s="37">
        <v>0</v>
      </c>
      <c r="G8388" s="17">
        <v>0</v>
      </c>
      <c r="H8388" s="18">
        <f>SUM(G8388-F8388)</f>
        <v>0</v>
      </c>
      <c r="I8388" s="19">
        <f>H8388/F8388</f>
      </c>
      <c r="J8388" s="19">
        <f>H8388/G8388</f>
      </c>
      <c r="K8388" s="24">
        <f>IF(J8388&lt;25%,"น้อยกว่า 25%",IF(J8388&gt;=25%,"มากกว่าหรือเท่ากับ 25%",IF(J8388&gt;=35%,"มากกว่าหรือเท่ากับ 35%")))</f>
      </c>
    </row>
    <row r="8389" s="7" customFormat="1" ht="19.15" customHeight="1">
      <c r="A8389" t="s" s="16">
        <v>8310</v>
      </c>
      <c r="B8389" s="17">
        <v>8</v>
      </c>
      <c r="C8389" s="17">
        <v>13</v>
      </c>
      <c r="D8389" t="s" s="16">
        <v>8538</v>
      </c>
      <c r="E8389" t="s" s="16">
        <v>84</v>
      </c>
      <c r="F8389" s="37">
        <v>48098</v>
      </c>
      <c r="G8389" s="17">
        <v>50319</v>
      </c>
      <c r="H8389" s="18">
        <f>SUM(G8389-F8389)</f>
        <v>2221</v>
      </c>
      <c r="I8389" s="19">
        <f>H8389/F8389</f>
        <v>0.0461765561977629</v>
      </c>
      <c r="J8389" s="19">
        <f>H8389/G8389</f>
        <v>0.0441383970269679</v>
      </c>
      <c r="K8389" t="s" s="21">
        <f>IF(J8389&lt;25%,"น้อยกว่า 25%",IF(J8389&gt;=25%,"มากกว่าหรือเท่ากับ 25%",IF(J8389&gt;=35%,"มากกว่าหรือเท่ากับ 35%")))</f>
        <v>18</v>
      </c>
    </row>
    <row r="8390" s="7" customFormat="1" ht="19.15" customHeight="1">
      <c r="A8390" t="s" s="16">
        <v>8310</v>
      </c>
      <c r="B8390" s="17">
        <v>8</v>
      </c>
      <c r="C8390" s="17">
        <v>5</v>
      </c>
      <c r="D8390" t="s" s="16">
        <v>8539</v>
      </c>
      <c r="E8390" t="s" s="16">
        <v>20</v>
      </c>
      <c r="F8390" s="37">
        <v>13525</v>
      </c>
      <c r="G8390" s="17">
        <v>13974</v>
      </c>
      <c r="H8390" s="18">
        <f>SUM(G8390-F8390)</f>
        <v>449</v>
      </c>
      <c r="I8390" s="19">
        <f>H8390/F8390</f>
        <v>0.0331977818853974</v>
      </c>
      <c r="J8390" s="19">
        <f>H8390/G8390</f>
        <v>0.0321311006154287</v>
      </c>
      <c r="K8390" t="s" s="21">
        <f>IF(J8390&lt;25%,"น้อยกว่า 25%",IF(J8390&gt;=25%,"มากกว่าหรือเท่ากับ 25%",IF(J8390&gt;=35%,"มากกว่าหรือเท่ากับ 35%")))</f>
        <v>18</v>
      </c>
    </row>
    <row r="8391" s="7" customFormat="1" ht="19.15" customHeight="1">
      <c r="A8391" t="s" s="16">
        <v>8310</v>
      </c>
      <c r="B8391" s="17">
        <v>8</v>
      </c>
      <c r="C8391" s="17">
        <v>14</v>
      </c>
      <c r="D8391" t="s" s="16">
        <v>8540</v>
      </c>
      <c r="E8391" t="s" s="16">
        <v>22</v>
      </c>
      <c r="F8391" s="37">
        <v>10423</v>
      </c>
      <c r="G8391" s="17">
        <v>10712</v>
      </c>
      <c r="H8391" s="18">
        <f>SUM(G8391-F8391)</f>
        <v>289</v>
      </c>
      <c r="I8391" s="19">
        <f>H8391/F8391</f>
        <v>0.0277271418977262</v>
      </c>
      <c r="J8391" s="19">
        <f>H8391/G8391</f>
        <v>0.0269790888722928</v>
      </c>
      <c r="K8391" t="s" s="21">
        <f>IF(J8391&lt;25%,"น้อยกว่า 25%",IF(J8391&gt;=25%,"มากกว่าหรือเท่ากับ 25%",IF(J8391&gt;=35%,"มากกว่าหรือเท่ากับ 35%")))</f>
        <v>18</v>
      </c>
    </row>
    <row r="8392" s="7" customFormat="1" ht="19.15" customHeight="1">
      <c r="A8392" t="s" s="16">
        <v>8310</v>
      </c>
      <c r="B8392" s="17">
        <v>8</v>
      </c>
      <c r="C8392" s="17">
        <v>24</v>
      </c>
      <c r="D8392" t="s" s="16">
        <v>8541</v>
      </c>
      <c r="E8392" t="s" s="16">
        <v>36</v>
      </c>
      <c r="F8392" s="37">
        <v>4726</v>
      </c>
      <c r="G8392" s="17">
        <v>4744</v>
      </c>
      <c r="H8392" s="18">
        <f>SUM(G8392-F8392)</f>
        <v>18</v>
      </c>
      <c r="I8392" s="19">
        <f>H8392/F8392</f>
        <v>0.003808717731697</v>
      </c>
      <c r="J8392" s="19">
        <f>H8392/G8392</f>
        <v>0.00379426644182125</v>
      </c>
      <c r="K8392" t="s" s="21">
        <f>IF(J8392&lt;25%,"น้อยกว่า 25%",IF(J8392&gt;=25%,"มากกว่าหรือเท่ากับ 25%",IF(J8392&gt;=35%,"มากกว่าหรือเท่ากับ 35%")))</f>
        <v>18</v>
      </c>
    </row>
    <row r="8393" s="7" customFormat="1" ht="19.15" customHeight="1">
      <c r="A8393" t="s" s="16">
        <v>8310</v>
      </c>
      <c r="B8393" s="17">
        <v>8</v>
      </c>
      <c r="C8393" s="17">
        <v>12</v>
      </c>
      <c r="D8393" t="s" s="16">
        <v>8542</v>
      </c>
      <c r="E8393" t="s" s="16">
        <v>17</v>
      </c>
      <c r="F8393" s="37">
        <v>1134</v>
      </c>
      <c r="G8393" s="17">
        <v>1341</v>
      </c>
      <c r="H8393" s="18">
        <f>SUM(G8393-F8393)</f>
        <v>207</v>
      </c>
      <c r="I8393" s="19">
        <f>H8393/F8393</f>
        <v>0.182539682539683</v>
      </c>
      <c r="J8393" s="19">
        <f>H8393/G8393</f>
        <v>0.154362416107383</v>
      </c>
      <c r="K8393" t="s" s="21">
        <f>IF(J8393&lt;25%,"น้อยกว่า 25%",IF(J8393&gt;=25%,"มากกว่าหรือเท่ากับ 25%",IF(J8393&gt;=35%,"มากกว่าหรือเท่ากับ 35%")))</f>
        <v>18</v>
      </c>
    </row>
    <row r="8394" s="7" customFormat="1" ht="19.15" customHeight="1">
      <c r="A8394" t="s" s="16">
        <v>8310</v>
      </c>
      <c r="B8394" s="17">
        <v>8</v>
      </c>
      <c r="C8394" s="17">
        <v>9</v>
      </c>
      <c r="D8394" t="s" s="16">
        <v>8543</v>
      </c>
      <c r="E8394" t="s" s="16">
        <v>26</v>
      </c>
      <c r="F8394" s="37">
        <v>924</v>
      </c>
      <c r="G8394" s="17">
        <v>954</v>
      </c>
      <c r="H8394" s="18">
        <f>SUM(G8394-F8394)</f>
        <v>30</v>
      </c>
      <c r="I8394" s="19">
        <f>H8394/F8394</f>
        <v>0.0324675324675325</v>
      </c>
      <c r="J8394" s="19">
        <f>H8394/G8394</f>
        <v>0.0314465408805031</v>
      </c>
      <c r="K8394" t="s" s="21">
        <f>IF(J8394&lt;25%,"น้อยกว่า 25%",IF(J8394&gt;=25%,"มากกว่าหรือเท่ากับ 25%",IF(J8394&gt;=35%,"มากกว่าหรือเท่ากับ 35%")))</f>
        <v>18</v>
      </c>
    </row>
    <row r="8395" s="7" customFormat="1" ht="19.15" customHeight="1">
      <c r="A8395" t="s" s="16">
        <v>8310</v>
      </c>
      <c r="B8395" s="17">
        <v>8</v>
      </c>
      <c r="C8395" s="17">
        <v>33</v>
      </c>
      <c r="D8395" t="s" s="16">
        <v>8544</v>
      </c>
      <c r="E8395" t="s" s="16">
        <v>116</v>
      </c>
      <c r="F8395" s="37">
        <v>769</v>
      </c>
      <c r="G8395" s="17">
        <v>810</v>
      </c>
      <c r="H8395" s="18">
        <f>SUM(G8395-F8395)</f>
        <v>41</v>
      </c>
      <c r="I8395" s="19">
        <f>H8395/F8395</f>
        <v>0.0533159947984395</v>
      </c>
      <c r="J8395" s="19">
        <f>H8395/G8395</f>
        <v>0.0506172839506173</v>
      </c>
      <c r="K8395" t="s" s="21">
        <f>IF(J8395&lt;25%,"น้อยกว่า 25%",IF(J8395&gt;=25%,"มากกว่าหรือเท่ากับ 25%",IF(J8395&gt;=35%,"มากกว่าหรือเท่ากับ 35%")))</f>
        <v>18</v>
      </c>
    </row>
    <row r="8396" s="7" customFormat="1" ht="19.15" customHeight="1">
      <c r="A8396" t="s" s="16">
        <v>8310</v>
      </c>
      <c r="B8396" s="17">
        <v>8</v>
      </c>
      <c r="C8396" s="17">
        <v>8</v>
      </c>
      <c r="D8396" t="s" s="16">
        <v>8545</v>
      </c>
      <c r="E8396" t="s" s="16">
        <v>1680</v>
      </c>
      <c r="F8396" s="37">
        <v>566</v>
      </c>
      <c r="G8396" s="17">
        <v>581</v>
      </c>
      <c r="H8396" s="18">
        <f>SUM(G8396-F8396)</f>
        <v>15</v>
      </c>
      <c r="I8396" s="19">
        <f>H8396/F8396</f>
        <v>0.0265017667844523</v>
      </c>
      <c r="J8396" s="19">
        <f>H8396/G8396</f>
        <v>0.0258175559380379</v>
      </c>
      <c r="K8396" t="s" s="21">
        <f>IF(J8396&lt;25%,"น้อยกว่า 25%",IF(J8396&gt;=25%,"มากกว่าหรือเท่ากับ 25%",IF(J8396&gt;=35%,"มากกว่าหรือเท่ากับ 35%")))</f>
        <v>18</v>
      </c>
    </row>
    <row r="8397" s="7" customFormat="1" ht="19.15" customHeight="1">
      <c r="A8397" t="s" s="16">
        <v>8310</v>
      </c>
      <c r="B8397" s="17">
        <v>8</v>
      </c>
      <c r="C8397" s="17">
        <v>25</v>
      </c>
      <c r="D8397" t="s" s="16">
        <v>8546</v>
      </c>
      <c r="E8397" t="s" s="16">
        <v>74</v>
      </c>
      <c r="F8397" s="37">
        <v>532</v>
      </c>
      <c r="G8397" s="17">
        <v>542</v>
      </c>
      <c r="H8397" s="18">
        <f>SUM(G8397-F8397)</f>
        <v>10</v>
      </c>
      <c r="I8397" s="19">
        <f>H8397/F8397</f>
        <v>0.018796992481203</v>
      </c>
      <c r="J8397" s="19">
        <f>H8397/G8397</f>
        <v>0.018450184501845</v>
      </c>
      <c r="K8397" t="s" s="21">
        <f>IF(J8397&lt;25%,"น้อยกว่า 25%",IF(J8397&gt;=25%,"มากกว่าหรือเท่ากับ 25%",IF(J8397&gt;=35%,"มากกว่าหรือเท่ากับ 35%")))</f>
        <v>18</v>
      </c>
    </row>
    <row r="8398" s="7" customFormat="1" ht="19.15" customHeight="1">
      <c r="A8398" t="s" s="16">
        <v>8310</v>
      </c>
      <c r="B8398" s="17">
        <v>8</v>
      </c>
      <c r="C8398" s="17">
        <v>17</v>
      </c>
      <c r="D8398" t="s" s="16">
        <v>8547</v>
      </c>
      <c r="E8398" t="s" s="16">
        <v>38</v>
      </c>
      <c r="F8398" s="37">
        <v>485</v>
      </c>
      <c r="G8398" s="17">
        <v>498</v>
      </c>
      <c r="H8398" s="18">
        <f>SUM(G8398-F8398)</f>
        <v>13</v>
      </c>
      <c r="I8398" s="19">
        <f>H8398/F8398</f>
        <v>0.0268041237113402</v>
      </c>
      <c r="J8398" s="19">
        <f>H8398/G8398</f>
        <v>0.0261044176706827</v>
      </c>
      <c r="K8398" t="s" s="21">
        <f>IF(J8398&lt;25%,"น้อยกว่า 25%",IF(J8398&gt;=25%,"มากกว่าหรือเท่ากับ 25%",IF(J8398&gt;=35%,"มากกว่าหรือเท่ากับ 35%")))</f>
        <v>18</v>
      </c>
    </row>
    <row r="8399" s="7" customFormat="1" ht="19.15" customHeight="1">
      <c r="A8399" t="s" s="16">
        <v>8310</v>
      </c>
      <c r="B8399" s="17">
        <v>8</v>
      </c>
      <c r="C8399" s="17">
        <v>23</v>
      </c>
      <c r="D8399" t="s" s="16">
        <v>8548</v>
      </c>
      <c r="E8399" t="s" s="16">
        <v>54</v>
      </c>
      <c r="F8399" s="37">
        <v>450</v>
      </c>
      <c r="G8399" s="17">
        <v>470</v>
      </c>
      <c r="H8399" s="18">
        <f>SUM(G8399-F8399)</f>
        <v>20</v>
      </c>
      <c r="I8399" s="19">
        <f>H8399/F8399</f>
        <v>0.0444444444444444</v>
      </c>
      <c r="J8399" s="19">
        <f>H8399/G8399</f>
        <v>0.0425531914893617</v>
      </c>
      <c r="K8399" t="s" s="21">
        <f>IF(J8399&lt;25%,"น้อยกว่า 25%",IF(J8399&gt;=25%,"มากกว่าหรือเท่ากับ 25%",IF(J8399&gt;=35%,"มากกว่าหรือเท่ากับ 35%")))</f>
        <v>18</v>
      </c>
    </row>
    <row r="8400" s="7" customFormat="1" ht="19.15" customHeight="1">
      <c r="A8400" t="s" s="16">
        <v>8310</v>
      </c>
      <c r="B8400" s="17">
        <v>8</v>
      </c>
      <c r="C8400" s="17">
        <v>3</v>
      </c>
      <c r="D8400" t="s" s="16">
        <v>8549</v>
      </c>
      <c r="E8400" t="s" s="16">
        <v>34</v>
      </c>
      <c r="F8400" s="37">
        <v>400</v>
      </c>
      <c r="G8400" s="17">
        <v>408</v>
      </c>
      <c r="H8400" s="18">
        <f>SUM(G8400-F8400)</f>
        <v>8</v>
      </c>
      <c r="I8400" s="19">
        <f>H8400/F8400</f>
        <v>0.02</v>
      </c>
      <c r="J8400" s="19">
        <f>H8400/G8400</f>
        <v>0.0196078431372549</v>
      </c>
      <c r="K8400" t="s" s="21">
        <f>IF(J8400&lt;25%,"น้อยกว่า 25%",IF(J8400&gt;=25%,"มากกว่าหรือเท่ากับ 25%",IF(J8400&gt;=35%,"มากกว่าหรือเท่ากับ 35%")))</f>
        <v>18</v>
      </c>
    </row>
    <row r="8401" s="7" customFormat="1" ht="19.15" customHeight="1">
      <c r="A8401" t="s" s="16">
        <v>8310</v>
      </c>
      <c r="B8401" s="17">
        <v>8</v>
      </c>
      <c r="C8401" s="17">
        <v>21</v>
      </c>
      <c r="D8401" t="s" s="16">
        <v>8550</v>
      </c>
      <c r="E8401" t="s" s="16">
        <v>60</v>
      </c>
      <c r="F8401" s="37">
        <v>326</v>
      </c>
      <c r="G8401" s="17">
        <v>330</v>
      </c>
      <c r="H8401" s="18">
        <f>SUM(G8401-F8401)</f>
        <v>4</v>
      </c>
      <c r="I8401" s="19">
        <f>H8401/F8401</f>
        <v>0.0122699386503067</v>
      </c>
      <c r="J8401" s="19">
        <f>H8401/G8401</f>
        <v>0.0121212121212121</v>
      </c>
      <c r="K8401" t="s" s="21">
        <f>IF(J8401&lt;25%,"น้อยกว่า 25%",IF(J8401&gt;=25%,"มากกว่าหรือเท่ากับ 25%",IF(J8401&gt;=35%,"มากกว่าหรือเท่ากับ 35%")))</f>
        <v>18</v>
      </c>
    </row>
    <row r="8402" s="7" customFormat="1" ht="19.15" customHeight="1">
      <c r="A8402" t="s" s="16">
        <v>8310</v>
      </c>
      <c r="B8402" s="17">
        <v>8</v>
      </c>
      <c r="C8402" s="17">
        <v>1</v>
      </c>
      <c r="D8402" t="s" s="16">
        <v>8551</v>
      </c>
      <c r="E8402" t="s" s="16">
        <v>101</v>
      </c>
      <c r="F8402" s="37">
        <v>298</v>
      </c>
      <c r="G8402" s="17">
        <v>308</v>
      </c>
      <c r="H8402" s="18">
        <f>SUM(G8402-F8402)</f>
        <v>10</v>
      </c>
      <c r="I8402" s="19">
        <f>H8402/F8402</f>
        <v>0.0335570469798658</v>
      </c>
      <c r="J8402" s="19">
        <f>H8402/G8402</f>
        <v>0.0324675324675325</v>
      </c>
      <c r="K8402" t="s" s="21">
        <f>IF(J8402&lt;25%,"น้อยกว่า 25%",IF(J8402&gt;=25%,"มากกว่าหรือเท่ากับ 25%",IF(J8402&gt;=35%,"มากกว่าหรือเท่ากับ 35%")))</f>
        <v>18</v>
      </c>
    </row>
    <row r="8403" s="7" customFormat="1" ht="19.15" customHeight="1">
      <c r="A8403" t="s" s="16">
        <v>8310</v>
      </c>
      <c r="B8403" s="17">
        <v>8</v>
      </c>
      <c r="C8403" s="17">
        <v>15</v>
      </c>
      <c r="D8403" t="s" s="16">
        <v>8552</v>
      </c>
      <c r="E8403" t="s" s="16">
        <v>44</v>
      </c>
      <c r="F8403" s="37">
        <v>275</v>
      </c>
      <c r="G8403" s="17">
        <v>282</v>
      </c>
      <c r="H8403" s="18">
        <f>SUM(G8403-F8403)</f>
        <v>7</v>
      </c>
      <c r="I8403" s="19">
        <f>H8403/F8403</f>
        <v>0.0254545454545455</v>
      </c>
      <c r="J8403" s="19">
        <f>H8403/G8403</f>
        <v>0.024822695035461</v>
      </c>
      <c r="K8403" t="s" s="21">
        <f>IF(J8403&lt;25%,"น้อยกว่า 25%",IF(J8403&gt;=25%,"มากกว่าหรือเท่ากับ 25%",IF(J8403&gt;=35%,"มากกว่าหรือเท่ากับ 35%")))</f>
        <v>18</v>
      </c>
    </row>
    <row r="8404" s="7" customFormat="1" ht="19.15" customHeight="1">
      <c r="A8404" t="s" s="16">
        <v>8310</v>
      </c>
      <c r="B8404" s="17">
        <v>8</v>
      </c>
      <c r="C8404" s="17">
        <v>31</v>
      </c>
      <c r="D8404" t="s" s="16">
        <v>8553</v>
      </c>
      <c r="E8404" t="s" s="16">
        <v>106</v>
      </c>
      <c r="F8404" s="37">
        <v>273</v>
      </c>
      <c r="G8404" s="17">
        <v>281</v>
      </c>
      <c r="H8404" s="18">
        <f>SUM(G8404-F8404)</f>
        <v>8</v>
      </c>
      <c r="I8404" s="19">
        <f>H8404/F8404</f>
        <v>0.0293040293040293</v>
      </c>
      <c r="J8404" s="19">
        <f>H8404/G8404</f>
        <v>0.0284697508896797</v>
      </c>
      <c r="K8404" t="s" s="21">
        <f>IF(J8404&lt;25%,"น้อยกว่า 25%",IF(J8404&gt;=25%,"มากกว่าหรือเท่ากับ 25%",IF(J8404&gt;=35%,"มากกว่าหรือเท่ากับ 35%")))</f>
        <v>18</v>
      </c>
    </row>
    <row r="8405" s="7" customFormat="1" ht="19.15" customHeight="1">
      <c r="A8405" t="s" s="16">
        <v>8310</v>
      </c>
      <c r="B8405" s="17">
        <v>8</v>
      </c>
      <c r="C8405" s="17">
        <v>11</v>
      </c>
      <c r="D8405" t="s" s="16">
        <v>8554</v>
      </c>
      <c r="E8405" t="s" s="16">
        <v>40</v>
      </c>
      <c r="F8405" s="37">
        <v>223</v>
      </c>
      <c r="G8405" s="17">
        <v>260</v>
      </c>
      <c r="H8405" s="18">
        <f>SUM(G8405-F8405)</f>
        <v>37</v>
      </c>
      <c r="I8405" s="19">
        <f>H8405/F8405</f>
        <v>0.165919282511211</v>
      </c>
      <c r="J8405" s="19">
        <f>H8405/G8405</f>
        <v>0.142307692307692</v>
      </c>
      <c r="K8405" t="s" s="21">
        <f>IF(J8405&lt;25%,"น้อยกว่า 25%",IF(J8405&gt;=25%,"มากกว่าหรือเท่ากับ 25%",IF(J8405&gt;=35%,"มากกว่าหรือเท่ากับ 35%")))</f>
        <v>18</v>
      </c>
    </row>
    <row r="8406" s="7" customFormat="1" ht="19.15" customHeight="1">
      <c r="A8406" t="s" s="16">
        <v>8310</v>
      </c>
      <c r="B8406" s="17">
        <v>8</v>
      </c>
      <c r="C8406" s="17">
        <v>7</v>
      </c>
      <c r="D8406" t="s" s="16">
        <v>8555</v>
      </c>
      <c r="E8406" t="s" s="16">
        <v>30</v>
      </c>
      <c r="F8406" s="37">
        <v>235</v>
      </c>
      <c r="G8406" s="17">
        <v>235</v>
      </c>
      <c r="H8406" s="18">
        <f>SUM(G8406-F8406)</f>
        <v>0</v>
      </c>
      <c r="I8406" s="19">
        <f>H8406/F8406</f>
        <v>0</v>
      </c>
      <c r="J8406" s="19">
        <f>H8406/G8406</f>
        <v>0</v>
      </c>
      <c r="K8406" t="s" s="21">
        <f>IF(J8406&lt;25%,"น้อยกว่า 25%",IF(J8406&gt;=25%,"มากกว่าหรือเท่ากับ 25%",IF(J8406&gt;=35%,"มากกว่าหรือเท่ากับ 35%")))</f>
        <v>18</v>
      </c>
    </row>
    <row r="8407" s="7" customFormat="1" ht="19.15" customHeight="1">
      <c r="A8407" t="s" s="16">
        <v>8310</v>
      </c>
      <c r="B8407" s="17">
        <v>8</v>
      </c>
      <c r="C8407" s="17">
        <v>32</v>
      </c>
      <c r="D8407" t="s" s="16">
        <v>8556</v>
      </c>
      <c r="E8407" t="s" s="16">
        <v>42</v>
      </c>
      <c r="F8407" s="37">
        <v>198</v>
      </c>
      <c r="G8407" s="17">
        <v>202</v>
      </c>
      <c r="H8407" s="18">
        <f>SUM(G8407-F8407)</f>
        <v>4</v>
      </c>
      <c r="I8407" s="19">
        <f>H8407/F8407</f>
        <v>0.0202020202020202</v>
      </c>
      <c r="J8407" s="19">
        <f>H8407/G8407</f>
        <v>0.0198019801980198</v>
      </c>
      <c r="K8407" t="s" s="21">
        <f>IF(J8407&lt;25%,"น้อยกว่า 25%",IF(J8407&gt;=25%,"มากกว่าหรือเท่ากับ 25%",IF(J8407&gt;=35%,"มากกว่าหรือเท่ากับ 35%")))</f>
        <v>18</v>
      </c>
    </row>
    <row r="8408" s="7" customFormat="1" ht="19.15" customHeight="1">
      <c r="A8408" t="s" s="16">
        <v>8310</v>
      </c>
      <c r="B8408" s="17">
        <v>8</v>
      </c>
      <c r="C8408" s="17">
        <v>20</v>
      </c>
      <c r="D8408" t="s" s="16">
        <v>8557</v>
      </c>
      <c r="E8408" t="s" s="16">
        <v>58</v>
      </c>
      <c r="F8408" s="37">
        <v>190</v>
      </c>
      <c r="G8408" s="17">
        <v>193</v>
      </c>
      <c r="H8408" s="18">
        <f>SUM(G8408-F8408)</f>
        <v>3</v>
      </c>
      <c r="I8408" s="19">
        <f>H8408/F8408</f>
        <v>0.0157894736842105</v>
      </c>
      <c r="J8408" s="19">
        <f>H8408/G8408</f>
        <v>0.0155440414507772</v>
      </c>
      <c r="K8408" t="s" s="21">
        <f>IF(J8408&lt;25%,"น้อยกว่า 25%",IF(J8408&gt;=25%,"มากกว่าหรือเท่ากับ 25%",IF(J8408&gt;=35%,"มากกว่าหรือเท่ากับ 35%")))</f>
        <v>18</v>
      </c>
    </row>
    <row r="8409" s="7" customFormat="1" ht="19.15" customHeight="1">
      <c r="A8409" t="s" s="16">
        <v>8310</v>
      </c>
      <c r="B8409" s="17">
        <v>8</v>
      </c>
      <c r="C8409" s="17">
        <v>18</v>
      </c>
      <c r="D8409" t="s" s="16">
        <v>8558</v>
      </c>
      <c r="E8409" t="s" s="16">
        <v>24</v>
      </c>
      <c r="F8409" s="37">
        <v>172</v>
      </c>
      <c r="G8409" s="17">
        <v>173</v>
      </c>
      <c r="H8409" s="18">
        <f>SUM(G8409-F8409)</f>
        <v>1</v>
      </c>
      <c r="I8409" s="19">
        <f>H8409/F8409</f>
        <v>0.00581395348837209</v>
      </c>
      <c r="J8409" s="19">
        <f>H8409/G8409</f>
        <v>0.00578034682080925</v>
      </c>
      <c r="K8409" t="s" s="21">
        <f>IF(J8409&lt;25%,"น้อยกว่า 25%",IF(J8409&gt;=25%,"มากกว่าหรือเท่ากับ 25%",IF(J8409&gt;=35%,"มากกว่าหรือเท่ากับ 35%")))</f>
        <v>18</v>
      </c>
    </row>
    <row r="8410" s="7" customFormat="1" ht="19.15" customHeight="1">
      <c r="A8410" t="s" s="16">
        <v>8310</v>
      </c>
      <c r="B8410" s="17">
        <v>8</v>
      </c>
      <c r="C8410" s="17">
        <v>16</v>
      </c>
      <c r="D8410" t="s" s="16">
        <v>8559</v>
      </c>
      <c r="E8410" t="s" s="16">
        <v>48</v>
      </c>
      <c r="F8410" s="37">
        <v>158</v>
      </c>
      <c r="G8410" s="17">
        <v>158</v>
      </c>
      <c r="H8410" s="18">
        <f>SUM(G8410-F8410)</f>
        <v>0</v>
      </c>
      <c r="I8410" s="19">
        <f>H8410/F8410</f>
        <v>0</v>
      </c>
      <c r="J8410" s="19">
        <f>H8410/G8410</f>
        <v>0</v>
      </c>
      <c r="K8410" t="s" s="21">
        <f>IF(J8410&lt;25%,"น้อยกว่า 25%",IF(J8410&gt;=25%,"มากกว่าหรือเท่ากับ 25%",IF(J8410&gt;=35%,"มากกว่าหรือเท่ากับ 35%")))</f>
        <v>18</v>
      </c>
    </row>
    <row r="8411" s="7" customFormat="1" ht="19.15" customHeight="1">
      <c r="A8411" t="s" s="16">
        <v>8310</v>
      </c>
      <c r="B8411" s="17">
        <v>8</v>
      </c>
      <c r="C8411" s="17">
        <v>34</v>
      </c>
      <c r="D8411" t="s" s="16">
        <v>8560</v>
      </c>
      <c r="E8411" t="s" s="16">
        <v>103</v>
      </c>
      <c r="F8411" s="37">
        <v>127</v>
      </c>
      <c r="G8411" s="17">
        <v>131</v>
      </c>
      <c r="H8411" s="18">
        <f>SUM(G8411-F8411)</f>
        <v>4</v>
      </c>
      <c r="I8411" s="19">
        <f>H8411/F8411</f>
        <v>0.031496062992126</v>
      </c>
      <c r="J8411" s="19">
        <f>H8411/G8411</f>
        <v>0.0305343511450382</v>
      </c>
      <c r="K8411" t="s" s="21">
        <f>IF(J8411&lt;25%,"น้อยกว่า 25%",IF(J8411&gt;=25%,"มากกว่าหรือเท่ากับ 25%",IF(J8411&gt;=35%,"มากกว่าหรือเท่ากับ 35%")))</f>
        <v>18</v>
      </c>
    </row>
    <row r="8412" s="7" customFormat="1" ht="19.15" customHeight="1">
      <c r="A8412" t="s" s="16">
        <v>8310</v>
      </c>
      <c r="B8412" s="17">
        <v>8</v>
      </c>
      <c r="C8412" s="17">
        <v>27</v>
      </c>
      <c r="D8412" t="s" s="16">
        <v>8561</v>
      </c>
      <c r="E8412" t="s" s="16">
        <v>52</v>
      </c>
      <c r="F8412" s="37">
        <v>119</v>
      </c>
      <c r="G8412" s="17">
        <v>119</v>
      </c>
      <c r="H8412" s="18">
        <f>SUM(G8412-F8412)</f>
        <v>0</v>
      </c>
      <c r="I8412" s="19">
        <f>H8412/F8412</f>
        <v>0</v>
      </c>
      <c r="J8412" s="19">
        <f>H8412/G8412</f>
        <v>0</v>
      </c>
      <c r="K8412" t="s" s="21">
        <f>IF(J8412&lt;25%,"น้อยกว่า 25%",IF(J8412&gt;=25%,"มากกว่าหรือเท่ากับ 25%",IF(J8412&gt;=35%,"มากกว่าหรือเท่ากับ 35%")))</f>
        <v>18</v>
      </c>
    </row>
    <row r="8413" s="7" customFormat="1" ht="19.15" customHeight="1">
      <c r="A8413" t="s" s="16">
        <v>8310</v>
      </c>
      <c r="B8413" s="17">
        <v>8</v>
      </c>
      <c r="C8413" s="17">
        <v>30</v>
      </c>
      <c r="D8413" t="s" s="16">
        <v>8562</v>
      </c>
      <c r="E8413" t="s" s="16">
        <v>62</v>
      </c>
      <c r="F8413" s="37">
        <v>115</v>
      </c>
      <c r="G8413" s="17">
        <v>116</v>
      </c>
      <c r="H8413" s="18">
        <f>SUM(G8413-F8413)</f>
        <v>1</v>
      </c>
      <c r="I8413" s="19">
        <f>H8413/F8413</f>
        <v>0.00869565217391304</v>
      </c>
      <c r="J8413" s="19">
        <f>H8413/G8413</f>
        <v>0.00862068965517241</v>
      </c>
      <c r="K8413" t="s" s="21">
        <f>IF(J8413&lt;25%,"น้อยกว่า 25%",IF(J8413&gt;=25%,"มากกว่าหรือเท่ากับ 25%",IF(J8413&gt;=35%,"มากกว่าหรือเท่ากับ 35%")))</f>
        <v>18</v>
      </c>
    </row>
    <row r="8414" s="7" customFormat="1" ht="19.15" customHeight="1">
      <c r="A8414" t="s" s="16">
        <v>8310</v>
      </c>
      <c r="B8414" s="17">
        <v>8</v>
      </c>
      <c r="C8414" s="17">
        <v>35</v>
      </c>
      <c r="D8414" t="s" s="16">
        <v>8563</v>
      </c>
      <c r="E8414" t="s" s="16">
        <v>68</v>
      </c>
      <c r="F8414" s="37">
        <v>75</v>
      </c>
      <c r="G8414" s="17">
        <v>95</v>
      </c>
      <c r="H8414" s="18">
        <f>SUM(G8414-F8414)</f>
        <v>20</v>
      </c>
      <c r="I8414" s="19">
        <f>H8414/F8414</f>
        <v>0.266666666666667</v>
      </c>
      <c r="J8414" s="19">
        <f>H8414/G8414</f>
        <v>0.210526315789474</v>
      </c>
      <c r="K8414" t="s" s="21">
        <f>IF(J8414&lt;25%,"น้อยกว่า 25%",IF(J8414&gt;=25%,"มากกว่าหรือเท่ากับ 25%",IF(J8414&gt;=35%,"มากกว่าหรือเท่ากับ 35%")))</f>
        <v>18</v>
      </c>
    </row>
    <row r="8415" s="7" customFormat="1" ht="19.15" customHeight="1">
      <c r="A8415" t="s" s="16">
        <v>8310</v>
      </c>
      <c r="B8415" s="17">
        <v>8</v>
      </c>
      <c r="C8415" s="17">
        <v>29</v>
      </c>
      <c r="D8415" t="s" s="16">
        <v>8564</v>
      </c>
      <c r="E8415" t="s" s="16">
        <v>110</v>
      </c>
      <c r="F8415" s="37">
        <v>90</v>
      </c>
      <c r="G8415" s="17">
        <v>92</v>
      </c>
      <c r="H8415" s="18">
        <f>SUM(G8415-F8415)</f>
        <v>2</v>
      </c>
      <c r="I8415" s="19">
        <f>H8415/F8415</f>
        <v>0.0222222222222222</v>
      </c>
      <c r="J8415" s="19">
        <f>H8415/G8415</f>
        <v>0.0217391304347826</v>
      </c>
      <c r="K8415" t="s" s="21">
        <f>IF(J8415&lt;25%,"น้อยกว่า 25%",IF(J8415&gt;=25%,"มากกว่าหรือเท่ากับ 25%",IF(J8415&gt;=35%,"มากกว่าหรือเท่ากับ 35%")))</f>
        <v>18</v>
      </c>
    </row>
    <row r="8416" s="7" customFormat="1" ht="19.15" customHeight="1">
      <c r="A8416" t="s" s="16">
        <v>8310</v>
      </c>
      <c r="B8416" s="17">
        <v>8</v>
      </c>
      <c r="C8416" s="17">
        <v>26</v>
      </c>
      <c r="D8416" t="s" s="16">
        <v>8565</v>
      </c>
      <c r="E8416" t="s" s="16">
        <v>72</v>
      </c>
      <c r="F8416" s="37">
        <v>85</v>
      </c>
      <c r="G8416" s="17">
        <v>86</v>
      </c>
      <c r="H8416" s="18">
        <f>SUM(G8416-F8416)</f>
        <v>1</v>
      </c>
      <c r="I8416" s="19">
        <f>H8416/F8416</f>
        <v>0.0117647058823529</v>
      </c>
      <c r="J8416" s="19">
        <f>H8416/G8416</f>
        <v>0.0116279069767442</v>
      </c>
      <c r="K8416" t="s" s="21">
        <f>IF(J8416&lt;25%,"น้อยกว่า 25%",IF(J8416&gt;=25%,"มากกว่าหรือเท่ากับ 25%",IF(J8416&gt;=35%,"มากกว่าหรือเท่ากับ 35%")))</f>
        <v>18</v>
      </c>
    </row>
    <row r="8417" s="7" customFormat="1" ht="19.15" customHeight="1">
      <c r="A8417" t="s" s="16">
        <v>8310</v>
      </c>
      <c r="B8417" s="17">
        <v>8</v>
      </c>
      <c r="C8417" s="17">
        <v>22</v>
      </c>
      <c r="D8417" t="s" s="16">
        <v>8566</v>
      </c>
      <c r="E8417" t="s" s="16">
        <v>185</v>
      </c>
      <c r="F8417" s="37">
        <v>64</v>
      </c>
      <c r="G8417" s="17">
        <v>65</v>
      </c>
      <c r="H8417" s="18">
        <f>SUM(G8417-F8417)</f>
        <v>1</v>
      </c>
      <c r="I8417" s="19">
        <f>H8417/F8417</f>
        <v>0.015625</v>
      </c>
      <c r="J8417" s="19">
        <f>H8417/G8417</f>
        <v>0.0153846153846154</v>
      </c>
      <c r="K8417" t="s" s="21">
        <f>IF(J8417&lt;25%,"น้อยกว่า 25%",IF(J8417&gt;=25%,"มากกว่าหรือเท่ากับ 25%",IF(J8417&gt;=35%,"มากกว่าหรือเท่ากับ 35%")))</f>
        <v>18</v>
      </c>
    </row>
    <row r="8418" s="7" customFormat="1" ht="19.15" customHeight="1">
      <c r="A8418" t="s" s="16">
        <v>8310</v>
      </c>
      <c r="B8418" s="17">
        <v>8</v>
      </c>
      <c r="C8418" s="17">
        <v>2</v>
      </c>
      <c r="D8418" t="s" s="16">
        <v>8567</v>
      </c>
      <c r="E8418" t="s" s="16">
        <v>76</v>
      </c>
      <c r="F8418" s="37">
        <v>59</v>
      </c>
      <c r="G8418" s="17">
        <v>63</v>
      </c>
      <c r="H8418" s="18">
        <f>SUM(G8418-F8418)</f>
        <v>4</v>
      </c>
      <c r="I8418" s="19">
        <f>H8418/F8418</f>
        <v>0.0677966101694915</v>
      </c>
      <c r="J8418" s="19">
        <f>H8418/G8418</f>
        <v>0.0634920634920635</v>
      </c>
      <c r="K8418" t="s" s="21">
        <f>IF(J8418&lt;25%,"น้อยกว่า 25%",IF(J8418&gt;=25%,"มากกว่าหรือเท่ากับ 25%",IF(J8418&gt;=35%,"มากกว่าหรือเท่ากับ 35%")))</f>
        <v>18</v>
      </c>
    </row>
    <row r="8419" s="7" customFormat="1" ht="19.15" customHeight="1">
      <c r="A8419" t="s" s="16">
        <v>8310</v>
      </c>
      <c r="B8419" s="17">
        <v>8</v>
      </c>
      <c r="C8419" s="17">
        <v>28</v>
      </c>
      <c r="D8419" t="s" s="16">
        <v>8568</v>
      </c>
      <c r="E8419" t="s" s="16">
        <v>147</v>
      </c>
      <c r="F8419" s="37">
        <v>43</v>
      </c>
      <c r="G8419" s="17">
        <v>43</v>
      </c>
      <c r="H8419" s="18">
        <f>SUM(G8419-F8419)</f>
        <v>0</v>
      </c>
      <c r="I8419" s="19">
        <f>H8419/F8419</f>
        <v>0</v>
      </c>
      <c r="J8419" s="19">
        <f>H8419/G8419</f>
        <v>0</v>
      </c>
      <c r="K8419" t="s" s="21">
        <f>IF(J8419&lt;25%,"น้อยกว่า 25%",IF(J8419&gt;=25%,"มากกว่าหรือเท่ากับ 25%",IF(J8419&gt;=35%,"มากกว่าหรือเท่ากับ 35%")))</f>
        <v>18</v>
      </c>
    </row>
    <row r="8420" s="7" customFormat="1" ht="19.15" customHeight="1">
      <c r="A8420" t="s" s="16">
        <v>8310</v>
      </c>
      <c r="B8420" s="17">
        <v>8</v>
      </c>
      <c r="C8420" s="17">
        <v>19</v>
      </c>
      <c r="D8420" t="s" s="16">
        <v>8569</v>
      </c>
      <c r="E8420" t="s" s="16">
        <v>66</v>
      </c>
      <c r="F8420" s="37">
        <v>40</v>
      </c>
      <c r="G8420" s="17">
        <v>42</v>
      </c>
      <c r="H8420" s="18">
        <f>SUM(G8420-F8420)</f>
        <v>2</v>
      </c>
      <c r="I8420" s="19">
        <f>H8420/F8420</f>
        <v>0.05</v>
      </c>
      <c r="J8420" s="19">
        <f>H8420/G8420</f>
        <v>0.0476190476190476</v>
      </c>
      <c r="K8420" t="s" s="21">
        <f>IF(J8420&lt;25%,"น้อยกว่า 25%",IF(J8420&gt;=25%,"มากกว่าหรือเท่ากับ 25%",IF(J8420&gt;=35%,"มากกว่าหรือเท่ากับ 35%")))</f>
        <v>18</v>
      </c>
    </row>
    <row r="8421" s="7" customFormat="1" ht="19.15" customHeight="1">
      <c r="A8421" t="s" s="16">
        <v>8310</v>
      </c>
      <c r="B8421" s="17">
        <v>8</v>
      </c>
      <c r="C8421" s="17">
        <v>4</v>
      </c>
      <c r="D8421" t="s" s="16">
        <v>8570</v>
      </c>
      <c r="E8421" t="s" s="16">
        <v>380</v>
      </c>
      <c r="F8421" s="37">
        <v>0</v>
      </c>
      <c r="G8421" s="17">
        <v>0</v>
      </c>
      <c r="H8421" s="18">
        <f>SUM(G8421-F8421)</f>
        <v>0</v>
      </c>
      <c r="I8421" s="19">
        <f>H8421/F8421</f>
      </c>
      <c r="J8421" s="19">
        <f>H8421/G8421</f>
      </c>
      <c r="K8421" s="24">
        <f>IF(J8421&lt;25%,"น้อยกว่า 25%",IF(J8421&gt;=25%,"มากกว่าหรือเท่ากับ 25%",IF(J8421&gt;=35%,"มากกว่าหรือเท่ากับ 35%")))</f>
      </c>
    </row>
    <row r="8422" s="7" customFormat="1" ht="19.15" customHeight="1">
      <c r="A8422" t="s" s="16">
        <v>8310</v>
      </c>
      <c r="B8422" s="17">
        <v>2</v>
      </c>
      <c r="C8422" s="17">
        <v>17</v>
      </c>
      <c r="D8422" t="s" s="16">
        <v>8571</v>
      </c>
      <c r="E8422" t="s" s="16">
        <v>30</v>
      </c>
      <c r="F8422" s="57">
        <v>92</v>
      </c>
      <c r="G8422" s="32">
        <v>91</v>
      </c>
      <c r="H8422" s="18">
        <f>SUM(G8422-F8422)</f>
        <v>-1</v>
      </c>
      <c r="I8422" s="19">
        <f>H8422/F8422</f>
        <v>-0.0108695652173913</v>
      </c>
      <c r="J8422" s="19">
        <f>H8422/G8422</f>
        <v>-0.010989010989011</v>
      </c>
    </row>
    <row r="8423" s="7" customFormat="1" ht="19.15" customHeight="1">
      <c r="A8423" t="s" s="16">
        <v>8310</v>
      </c>
      <c r="B8423" s="17">
        <v>3</v>
      </c>
      <c r="C8423" s="17">
        <v>20</v>
      </c>
      <c r="D8423" t="s" s="16">
        <v>8572</v>
      </c>
      <c r="E8423" t="s" s="16">
        <v>58</v>
      </c>
      <c r="F8423" s="57">
        <v>56</v>
      </c>
      <c r="G8423" s="32">
        <v>55</v>
      </c>
      <c r="H8423" s="18">
        <f>SUM(G8423-F8423)</f>
        <v>-1</v>
      </c>
      <c r="I8423" s="19">
        <f>H8423/F8423</f>
        <v>-0.0178571428571429</v>
      </c>
      <c r="J8423" s="19">
        <f>H8423/G8423</f>
        <v>-0.0181818181818182</v>
      </c>
    </row>
    <row r="8424" s="7" customFormat="1" ht="19.15" customHeight="1">
      <c r="A8424" t="s" s="16">
        <v>8310</v>
      </c>
      <c r="B8424" s="17">
        <v>3</v>
      </c>
      <c r="C8424" s="17">
        <v>33</v>
      </c>
      <c r="D8424" t="s" s="16">
        <v>8573</v>
      </c>
      <c r="E8424" t="s" s="16">
        <v>46</v>
      </c>
      <c r="F8424" s="57">
        <v>39</v>
      </c>
      <c r="G8424" s="32">
        <v>38</v>
      </c>
      <c r="H8424" s="18">
        <f>SUM(G8424-F8424)</f>
        <v>-1</v>
      </c>
      <c r="I8424" s="19">
        <f>H8424/F8424</f>
        <v>-0.0256410256410256</v>
      </c>
      <c r="J8424" s="19">
        <f>H8424/G8424</f>
        <v>-0.0263157894736842</v>
      </c>
    </row>
    <row r="8425" s="7" customFormat="1" ht="19.15" customHeight="1">
      <c r="A8425" t="s" s="16">
        <v>8310</v>
      </c>
      <c r="B8425" s="17">
        <v>7</v>
      </c>
      <c r="C8425" s="17">
        <v>18</v>
      </c>
      <c r="D8425" t="s" s="16">
        <v>8574</v>
      </c>
      <c r="E8425" t="s" s="16">
        <v>66</v>
      </c>
      <c r="F8425" s="57">
        <v>82</v>
      </c>
      <c r="G8425" s="32">
        <v>81</v>
      </c>
      <c r="H8425" s="18">
        <f>SUM(G8425-F8425)</f>
        <v>-1</v>
      </c>
      <c r="I8425" s="19">
        <f>H8425/F8425</f>
        <v>-0.0121951219512195</v>
      </c>
      <c r="J8425" s="19">
        <f>H8425/G8425</f>
        <v>-0.0123456790123457</v>
      </c>
    </row>
    <row r="8426" s="7" customFormat="1" ht="19.15" customHeight="1">
      <c r="A8426" t="s" s="16">
        <v>8310</v>
      </c>
      <c r="B8426" s="17">
        <v>8</v>
      </c>
      <c r="C8426" s="17">
        <v>10</v>
      </c>
      <c r="D8426" t="s" s="16">
        <v>8575</v>
      </c>
      <c r="E8426" t="s" s="16">
        <v>28</v>
      </c>
      <c r="F8426" s="57">
        <v>1434</v>
      </c>
      <c r="G8426" s="32">
        <v>1433</v>
      </c>
      <c r="H8426" s="18">
        <f>SUM(G8426-F8426)</f>
        <v>-1</v>
      </c>
      <c r="I8426" s="19">
        <f>H8426/F8426</f>
        <v>-0.0006973500697350069</v>
      </c>
      <c r="J8426" s="19">
        <f>H8426/G8426</f>
        <v>-0.000697836706210747</v>
      </c>
    </row>
    <row r="8427" s="7" customFormat="1" ht="19.15" customHeight="1">
      <c r="A8427" t="s" s="16">
        <v>8576</v>
      </c>
      <c r="B8427" s="17">
        <v>6</v>
      </c>
      <c r="C8427" s="17">
        <v>23</v>
      </c>
      <c r="D8427" t="s" s="16">
        <v>8577</v>
      </c>
      <c r="E8427" t="s" s="16">
        <v>42</v>
      </c>
      <c r="F8427" s="57">
        <v>325</v>
      </c>
      <c r="G8427" s="32">
        <v>245</v>
      </c>
      <c r="H8427" s="18">
        <f>SUM(G8427-F8427)</f>
        <v>-80</v>
      </c>
      <c r="I8427" s="19">
        <f>H8427/F8427</f>
        <v>-0.246153846153846</v>
      </c>
      <c r="J8427" s="19">
        <f>H8427/G8427</f>
        <v>-0.326530612244898</v>
      </c>
    </row>
    <row r="8428" s="7" customFormat="1" ht="19.15" customHeight="1">
      <c r="A8428" t="s" s="16">
        <v>8576</v>
      </c>
      <c r="B8428" s="17">
        <v>2</v>
      </c>
      <c r="C8428" s="17">
        <v>16</v>
      </c>
      <c r="D8428" t="s" s="16">
        <v>8578</v>
      </c>
      <c r="E8428" t="s" s="16">
        <v>48</v>
      </c>
      <c r="F8428" s="41">
        <v>327</v>
      </c>
      <c r="G8428" s="30">
        <v>724</v>
      </c>
      <c r="H8428" s="18">
        <f>SUM(G8428-F8428)</f>
        <v>397</v>
      </c>
      <c r="I8428" s="19">
        <f>H8428/F8428</f>
        <v>1.21406727828746</v>
      </c>
      <c r="J8428" s="19">
        <f>H8428/G8428</f>
        <v>0.548342541436464</v>
      </c>
      <c r="K8428" t="s" s="21">
        <f>IF(J8428&lt;25%,"น้อยกว่า 25%",IF(J8428&gt;=25%,"มากกว่าหรือเท่ากับ 25%",IF(J8428&gt;=35%,"มากกว่าหรือเท่ากับ 35%")))</f>
        <v>122</v>
      </c>
    </row>
    <row r="8429" s="7" customFormat="1" ht="19.15" customHeight="1">
      <c r="A8429" t="s" s="16">
        <v>8576</v>
      </c>
      <c r="B8429" s="17">
        <v>3</v>
      </c>
      <c r="C8429" s="17">
        <v>8</v>
      </c>
      <c r="D8429" t="s" s="16">
        <v>8579</v>
      </c>
      <c r="E8429" t="s" s="16">
        <v>76</v>
      </c>
      <c r="F8429" s="57">
        <v>229</v>
      </c>
      <c r="G8429" s="32">
        <v>164</v>
      </c>
      <c r="H8429" s="18">
        <f>SUM(G8429-F8429)</f>
        <v>-65</v>
      </c>
      <c r="I8429" s="19">
        <f>H8429/F8429</f>
        <v>-0.283842794759825</v>
      </c>
      <c r="J8429" s="19">
        <f>H8429/G8429</f>
        <v>-0.396341463414634</v>
      </c>
    </row>
    <row r="8430" s="7" customFormat="1" ht="19.15" customHeight="1">
      <c r="A8430" t="s" s="16">
        <v>8576</v>
      </c>
      <c r="B8430" s="17">
        <v>5</v>
      </c>
      <c r="C8430" s="17">
        <v>13</v>
      </c>
      <c r="D8430" t="s" s="16">
        <v>8580</v>
      </c>
      <c r="E8430" t="s" s="16">
        <v>40</v>
      </c>
      <c r="F8430" s="41">
        <v>212</v>
      </c>
      <c r="G8430" s="30">
        <v>406</v>
      </c>
      <c r="H8430" s="18">
        <f>SUM(G8430-F8430)</f>
        <v>194</v>
      </c>
      <c r="I8430" s="19">
        <f>H8430/F8430</f>
        <v>0.915094339622642</v>
      </c>
      <c r="J8430" s="19">
        <f>H8430/G8430</f>
        <v>0.477832512315271</v>
      </c>
      <c r="K8430" t="s" s="21">
        <f>IF(J8430&lt;25%,"น้อยกว่า 25%",IF(J8430&gt;=25%,"มากกว่าหรือเท่ากับ 25%",IF(J8430&gt;=35%,"มากกว่าหรือเท่ากับ 35%")))</f>
        <v>122</v>
      </c>
    </row>
    <row r="8431" s="7" customFormat="1" ht="19.15" customHeight="1">
      <c r="A8431" t="s" s="16">
        <v>8576</v>
      </c>
      <c r="B8431" s="17">
        <v>6</v>
      </c>
      <c r="C8431" s="17">
        <v>12</v>
      </c>
      <c r="D8431" t="s" s="16">
        <v>8581</v>
      </c>
      <c r="E8431" t="s" s="16">
        <v>44</v>
      </c>
      <c r="F8431" s="57">
        <v>283</v>
      </c>
      <c r="G8431" s="32">
        <v>231</v>
      </c>
      <c r="H8431" s="18">
        <f>SUM(G8431-F8431)</f>
        <v>-52</v>
      </c>
      <c r="I8431" s="19">
        <f>H8431/F8431</f>
        <v>-0.183745583038869</v>
      </c>
      <c r="J8431" s="19">
        <f>H8431/G8431</f>
        <v>-0.225108225108225</v>
      </c>
    </row>
    <row r="8432" s="7" customFormat="1" ht="19.15" customHeight="1">
      <c r="A8432" t="s" s="16">
        <v>8576</v>
      </c>
      <c r="B8432" s="17">
        <v>6</v>
      </c>
      <c r="C8432" s="17">
        <v>14</v>
      </c>
      <c r="D8432" t="s" s="16">
        <v>8582</v>
      </c>
      <c r="E8432" t="s" s="16">
        <v>24</v>
      </c>
      <c r="F8432" s="41">
        <v>51</v>
      </c>
      <c r="G8432" s="30">
        <v>157</v>
      </c>
      <c r="H8432" s="18">
        <f>SUM(G8432-F8432)</f>
        <v>106</v>
      </c>
      <c r="I8432" s="19">
        <f>H8432/F8432</f>
        <v>2.07843137254902</v>
      </c>
      <c r="J8432" s="19">
        <f>H8432/G8432</f>
        <v>0.67515923566879</v>
      </c>
      <c r="K8432" t="s" s="21">
        <f>IF(J8432&lt;25%,"น้อยกว่า 25%",IF(J8432&gt;=25%,"มากกว่าหรือเท่ากับ 25%",IF(J8432&gt;=35%,"มากกว่าหรือเท่ากับ 35%")))</f>
        <v>122</v>
      </c>
    </row>
    <row r="8433" s="7" customFormat="1" ht="19.15" customHeight="1">
      <c r="A8433" t="s" s="16">
        <v>8576</v>
      </c>
      <c r="B8433" s="17">
        <v>1</v>
      </c>
      <c r="C8433" s="17">
        <v>22</v>
      </c>
      <c r="D8433" t="s" s="16">
        <v>8583</v>
      </c>
      <c r="E8433" t="s" s="16">
        <v>36</v>
      </c>
      <c r="F8433" s="41">
        <v>118</v>
      </c>
      <c r="G8433" s="30">
        <v>196</v>
      </c>
      <c r="H8433" s="18">
        <f>SUM(G8433-F8433)</f>
        <v>78</v>
      </c>
      <c r="I8433" s="19">
        <f>H8433/F8433</f>
        <v>0.6610169491525421</v>
      </c>
      <c r="J8433" s="19">
        <f>H8433/G8433</f>
        <v>0.397959183673469</v>
      </c>
      <c r="K8433" t="s" s="21">
        <f>IF(J8433&lt;25%,"น้อยกว่า 25%",IF(J8433&gt;=25%,"มากกว่าหรือเท่ากับ 25%",IF(J8433&gt;=35%,"มากกว่าหรือเท่ากับ 35%")))</f>
        <v>122</v>
      </c>
    </row>
    <row r="8434" s="7" customFormat="1" ht="19.15" customHeight="1">
      <c r="A8434" t="s" s="16">
        <v>8576</v>
      </c>
      <c r="B8434" s="17">
        <v>4</v>
      </c>
      <c r="C8434" s="17">
        <v>28</v>
      </c>
      <c r="D8434" t="s" s="16">
        <v>8584</v>
      </c>
      <c r="E8434" t="s" s="16">
        <v>281</v>
      </c>
      <c r="F8434" s="41">
        <v>168</v>
      </c>
      <c r="G8434" s="30">
        <v>245</v>
      </c>
      <c r="H8434" s="18">
        <f>SUM(G8434-F8434)</f>
        <v>77</v>
      </c>
      <c r="I8434" s="19">
        <f>H8434/F8434</f>
        <v>0.458333333333333</v>
      </c>
      <c r="J8434" s="19">
        <f>H8434/G8434</f>
        <v>0.314285714285714</v>
      </c>
      <c r="K8434" t="s" s="21">
        <f>IF(J8434&lt;25%,"น้อยกว่า 25%",IF(J8434&gt;=25%,"มากกว่าหรือเท่ากับ 25%",IF(J8434&gt;=35%,"มากกว่าหรือเท่ากับ 35%")))</f>
        <v>122</v>
      </c>
    </row>
    <row r="8435" s="7" customFormat="1" ht="19.15" customHeight="1">
      <c r="A8435" t="s" s="16">
        <v>8576</v>
      </c>
      <c r="B8435" s="17">
        <v>5</v>
      </c>
      <c r="C8435" s="17">
        <v>15</v>
      </c>
      <c r="D8435" t="s" s="16">
        <v>8585</v>
      </c>
      <c r="E8435" t="s" s="16">
        <v>64</v>
      </c>
      <c r="F8435" s="41">
        <v>150</v>
      </c>
      <c r="G8435" s="30">
        <v>222</v>
      </c>
      <c r="H8435" s="18">
        <f>SUM(G8435-F8435)</f>
        <v>72</v>
      </c>
      <c r="I8435" s="19">
        <f>H8435/F8435</f>
        <v>0.48</v>
      </c>
      <c r="J8435" s="19">
        <f>H8435/G8435</f>
        <v>0.324324324324324</v>
      </c>
      <c r="K8435" t="s" s="21">
        <f>IF(J8435&lt;25%,"น้อยกว่า 25%",IF(J8435&gt;=25%,"มากกว่าหรือเท่ากับ 25%",IF(J8435&gt;=35%,"มากกว่าหรือเท่ากับ 35%")))</f>
        <v>122</v>
      </c>
    </row>
    <row r="8436" s="7" customFormat="1" ht="19.15" customHeight="1">
      <c r="A8436" t="s" s="16">
        <v>8576</v>
      </c>
      <c r="B8436" s="17">
        <v>1</v>
      </c>
      <c r="C8436" s="17">
        <v>30</v>
      </c>
      <c r="D8436" t="s" s="16">
        <v>8586</v>
      </c>
      <c r="E8436" t="s" s="16">
        <v>112</v>
      </c>
      <c r="F8436" s="57">
        <v>56</v>
      </c>
      <c r="G8436" s="32">
        <v>50</v>
      </c>
      <c r="H8436" s="18">
        <f>SUM(G8436-F8436)</f>
        <v>-6</v>
      </c>
      <c r="I8436" s="19">
        <f>H8436/F8436</f>
        <v>-0.107142857142857</v>
      </c>
      <c r="J8436" s="19">
        <f>H8436/G8436</f>
        <v>-0.12</v>
      </c>
    </row>
    <row r="8437" s="7" customFormat="1" ht="19.15" customHeight="1">
      <c r="A8437" t="s" s="16">
        <v>8576</v>
      </c>
      <c r="B8437" s="17">
        <v>5</v>
      </c>
      <c r="C8437" s="17">
        <v>7</v>
      </c>
      <c r="D8437" t="s" s="16">
        <v>8587</v>
      </c>
      <c r="E8437" t="s" s="16">
        <v>76</v>
      </c>
      <c r="F8437" s="41">
        <v>76</v>
      </c>
      <c r="G8437" s="30">
        <v>111</v>
      </c>
      <c r="H8437" s="18">
        <f>SUM(G8437-F8437)</f>
        <v>35</v>
      </c>
      <c r="I8437" s="19">
        <f>H8437/F8437</f>
        <v>0.460526315789474</v>
      </c>
      <c r="J8437" s="19">
        <f>H8437/G8437</f>
        <v>0.315315315315315</v>
      </c>
      <c r="K8437" t="s" s="21">
        <f>IF(J8437&lt;25%,"น้อยกว่า 25%",IF(J8437&gt;=25%,"มากกว่าหรือเท่ากับ 25%",IF(J8437&gt;=35%,"มากกว่าหรือเท่ากับ 35%")))</f>
        <v>122</v>
      </c>
    </row>
    <row r="8438" s="7" customFormat="1" ht="19.15" customHeight="1">
      <c r="A8438" t="s" s="16">
        <v>8576</v>
      </c>
      <c r="B8438" s="17">
        <v>1</v>
      </c>
      <c r="C8438" s="17">
        <v>19</v>
      </c>
      <c r="D8438" t="s" s="16">
        <v>8588</v>
      </c>
      <c r="E8438" t="s" s="16">
        <v>66</v>
      </c>
      <c r="F8438" s="57">
        <v>76</v>
      </c>
      <c r="G8438" s="32">
        <v>74</v>
      </c>
      <c r="H8438" s="18">
        <f>SUM(G8438-F8438)</f>
        <v>-2</v>
      </c>
      <c r="I8438" s="19">
        <f>H8438/F8438</f>
        <v>-0.0263157894736842</v>
      </c>
      <c r="J8438" s="19">
        <f>H8438/G8438</f>
        <v>-0.027027027027027</v>
      </c>
    </row>
    <row r="8439" s="7" customFormat="1" ht="19.15" customHeight="1">
      <c r="A8439" t="s" s="16">
        <v>8576</v>
      </c>
      <c r="B8439" s="17">
        <v>3</v>
      </c>
      <c r="C8439" s="17">
        <v>16</v>
      </c>
      <c r="D8439" t="s" s="16">
        <v>8589</v>
      </c>
      <c r="E8439" t="s" s="16">
        <v>44</v>
      </c>
      <c r="F8439" s="57">
        <v>62</v>
      </c>
      <c r="G8439" s="32">
        <v>60</v>
      </c>
      <c r="H8439" s="18">
        <f>SUM(G8439-F8439)</f>
        <v>-2</v>
      </c>
      <c r="I8439" s="19">
        <f>H8439/F8439</f>
        <v>-0.032258064516129</v>
      </c>
      <c r="J8439" s="19">
        <f>H8439/G8439</f>
        <v>-0.0333333333333333</v>
      </c>
    </row>
    <row r="8440" s="7" customFormat="1" ht="19.15" customHeight="1">
      <c r="A8440" t="s" s="16">
        <v>8576</v>
      </c>
      <c r="B8440" s="17">
        <v>2</v>
      </c>
      <c r="C8440" s="17">
        <v>20</v>
      </c>
      <c r="D8440" t="s" s="16">
        <v>8590</v>
      </c>
      <c r="E8440" t="s" s="16">
        <v>74</v>
      </c>
      <c r="F8440" s="41">
        <v>63</v>
      </c>
      <c r="G8440" s="30">
        <v>91</v>
      </c>
      <c r="H8440" s="18">
        <f>SUM(G8440-F8440)</f>
        <v>28</v>
      </c>
      <c r="I8440" s="19">
        <f>H8440/F8440</f>
        <v>0.444444444444444</v>
      </c>
      <c r="J8440" s="19">
        <f>H8440/G8440</f>
        <v>0.307692307692308</v>
      </c>
      <c r="K8440" t="s" s="21">
        <f>IF(J8440&lt;25%,"น้อยกว่า 25%",IF(J8440&gt;=25%,"มากกว่าหรือเท่ากับ 25%",IF(J8440&gt;=35%,"มากกว่าหรือเท่ากับ 35%")))</f>
        <v>122</v>
      </c>
    </row>
    <row r="8441" s="7" customFormat="1" ht="19.15" customHeight="1">
      <c r="A8441" t="s" s="16">
        <v>8576</v>
      </c>
      <c r="B8441" s="17">
        <v>1</v>
      </c>
      <c r="C8441" s="17">
        <v>12</v>
      </c>
      <c r="D8441" t="s" s="16">
        <v>8591</v>
      </c>
      <c r="E8441" t="s" s="16">
        <v>84</v>
      </c>
      <c r="F8441" s="37">
        <v>36843</v>
      </c>
      <c r="G8441" s="17">
        <v>38544</v>
      </c>
      <c r="H8441" s="18">
        <f>SUM(G8441-F8441)</f>
        <v>1701</v>
      </c>
      <c r="I8441" s="19">
        <f>H8441/F8441</f>
        <v>0.0461688787558016</v>
      </c>
      <c r="J8441" s="19">
        <f>H8441/G8441</f>
        <v>0.0441313823163138</v>
      </c>
      <c r="K8441" t="s" s="21">
        <f>IF(J8441&lt;25%,"น้อยกว่า 25%",IF(J8441&gt;=25%,"มากกว่าหรือเท่ากับ 25%",IF(J8441&gt;=35%,"มากกว่าหรือเท่ากับ 35%")))</f>
        <v>18</v>
      </c>
    </row>
    <row r="8442" s="7" customFormat="1" ht="19.15" customHeight="1">
      <c r="A8442" t="s" s="16">
        <v>8576</v>
      </c>
      <c r="B8442" s="17">
        <v>1</v>
      </c>
      <c r="C8442" s="17">
        <v>8</v>
      </c>
      <c r="D8442" t="s" s="16">
        <v>8592</v>
      </c>
      <c r="E8442" t="s" s="16">
        <v>20</v>
      </c>
      <c r="F8442" s="37">
        <v>29555</v>
      </c>
      <c r="G8442" s="17">
        <v>31145</v>
      </c>
      <c r="H8442" s="18">
        <f>SUM(G8442-F8442)</f>
        <v>1590</v>
      </c>
      <c r="I8442" s="19">
        <f>H8442/F8442</f>
        <v>0.0537980037218745</v>
      </c>
      <c r="J8442" s="19">
        <f>H8442/G8442</f>
        <v>0.0510515331513887</v>
      </c>
      <c r="K8442" t="s" s="21">
        <f>IF(J8442&lt;25%,"น้อยกว่า 25%",IF(J8442&gt;=25%,"มากกว่าหรือเท่ากับ 25%",IF(J8442&gt;=35%,"มากกว่าหรือเท่ากับ 35%")))</f>
        <v>18</v>
      </c>
    </row>
    <row r="8443" s="7" customFormat="1" ht="19.15" customHeight="1">
      <c r="A8443" t="s" s="16">
        <v>8576</v>
      </c>
      <c r="B8443" s="17">
        <v>1</v>
      </c>
      <c r="C8443" s="17">
        <v>13</v>
      </c>
      <c r="D8443" t="s" s="16">
        <v>8593</v>
      </c>
      <c r="E8443" t="s" s="16">
        <v>22</v>
      </c>
      <c r="F8443" s="37">
        <v>18593</v>
      </c>
      <c r="G8443" s="17">
        <v>20097</v>
      </c>
      <c r="H8443" s="18">
        <f>SUM(G8443-F8443)</f>
        <v>1504</v>
      </c>
      <c r="I8443" s="19">
        <f>H8443/F8443</f>
        <v>0.0808906577744312</v>
      </c>
      <c r="J8443" s="19">
        <f>H8443/G8443</f>
        <v>0.07483704035428169</v>
      </c>
      <c r="K8443" t="s" s="21">
        <f>IF(J8443&lt;25%,"น้อยกว่า 25%",IF(J8443&gt;=25%,"มากกว่าหรือเท่ากับ 25%",IF(J8443&gt;=35%,"มากกว่าหรือเท่ากับ 35%")))</f>
        <v>18</v>
      </c>
    </row>
    <row r="8444" s="7" customFormat="1" ht="19.15" customHeight="1">
      <c r="A8444" t="s" s="16">
        <v>8576</v>
      </c>
      <c r="B8444" s="17">
        <v>1</v>
      </c>
      <c r="C8444" s="17">
        <v>7</v>
      </c>
      <c r="D8444" t="s" s="16">
        <v>8594</v>
      </c>
      <c r="E8444" t="s" s="16">
        <v>101</v>
      </c>
      <c r="F8444" s="37">
        <v>2876</v>
      </c>
      <c r="G8444" s="17">
        <v>2974</v>
      </c>
      <c r="H8444" s="18">
        <f>SUM(G8444-F8444)</f>
        <v>98</v>
      </c>
      <c r="I8444" s="19">
        <f>H8444/F8444</f>
        <v>0.0340751043115438</v>
      </c>
      <c r="J8444" s="19">
        <f>H8444/G8444</f>
        <v>0.0329522528581036</v>
      </c>
      <c r="K8444" t="s" s="21">
        <f>IF(J8444&lt;25%,"น้อยกว่า 25%",IF(J8444&gt;=25%,"มากกว่าหรือเท่ากับ 25%",IF(J8444&gt;=35%,"มากกว่าหรือเท่ากับ 35%")))</f>
        <v>18</v>
      </c>
    </row>
    <row r="8445" s="7" customFormat="1" ht="19.15" customHeight="1">
      <c r="A8445" t="s" s="16">
        <v>8576</v>
      </c>
      <c r="B8445" s="17">
        <v>1</v>
      </c>
      <c r="C8445" s="17">
        <v>1</v>
      </c>
      <c r="D8445" t="s" s="16">
        <v>8595</v>
      </c>
      <c r="E8445" t="s" s="16">
        <v>28</v>
      </c>
      <c r="F8445" s="37">
        <v>2587</v>
      </c>
      <c r="G8445" s="17">
        <v>2826</v>
      </c>
      <c r="H8445" s="18">
        <f>SUM(G8445-F8445)</f>
        <v>239</v>
      </c>
      <c r="I8445" s="19">
        <f>H8445/F8445</f>
        <v>0.0923850019327406</v>
      </c>
      <c r="J8445" s="19">
        <f>H8445/G8445</f>
        <v>0.08457183297947631</v>
      </c>
      <c r="K8445" t="s" s="21">
        <f>IF(J8445&lt;25%,"น้อยกว่า 25%",IF(J8445&gt;=25%,"มากกว่าหรือเท่ากับ 25%",IF(J8445&gt;=35%,"มากกว่าหรือเท่ากับ 35%")))</f>
        <v>18</v>
      </c>
    </row>
    <row r="8446" s="7" customFormat="1" ht="19.15" customHeight="1">
      <c r="A8446" t="s" s="16">
        <v>8576</v>
      </c>
      <c r="B8446" s="17">
        <v>1</v>
      </c>
      <c r="C8446" s="17">
        <v>4</v>
      </c>
      <c r="D8446" t="s" s="16">
        <v>8596</v>
      </c>
      <c r="E8446" t="s" s="16">
        <v>17</v>
      </c>
      <c r="F8446" s="37">
        <v>1656</v>
      </c>
      <c r="G8446" s="17">
        <v>1774</v>
      </c>
      <c r="H8446" s="18">
        <f>SUM(G8446-F8446)</f>
        <v>118</v>
      </c>
      <c r="I8446" s="19">
        <f>H8446/F8446</f>
        <v>0.07125603864734301</v>
      </c>
      <c r="J8446" s="19">
        <f>H8446/G8446</f>
        <v>0.0665163472378805</v>
      </c>
      <c r="K8446" t="s" s="21">
        <f>IF(J8446&lt;25%,"น้อยกว่า 25%",IF(J8446&gt;=25%,"มากกว่าหรือเท่ากับ 25%",IF(J8446&gt;=35%,"มากกว่าหรือเท่ากับ 35%")))</f>
        <v>18</v>
      </c>
    </row>
    <row r="8447" s="7" customFormat="1" ht="19.15" customHeight="1">
      <c r="A8447" t="s" s="16">
        <v>8576</v>
      </c>
      <c r="B8447" s="17">
        <v>1</v>
      </c>
      <c r="C8447" s="17">
        <v>21</v>
      </c>
      <c r="D8447" t="s" s="16">
        <v>8597</v>
      </c>
      <c r="E8447" t="s" s="16">
        <v>34</v>
      </c>
      <c r="F8447" s="37">
        <v>1162</v>
      </c>
      <c r="G8447" s="17">
        <v>1297</v>
      </c>
      <c r="H8447" s="18">
        <f>SUM(G8447-F8447)</f>
        <v>135</v>
      </c>
      <c r="I8447" s="19">
        <f>H8447/F8447</f>
        <v>0.11617900172117</v>
      </c>
      <c r="J8447" s="19">
        <f>H8447/G8447</f>
        <v>0.104086353122591</v>
      </c>
      <c r="K8447" t="s" s="21">
        <f>IF(J8447&lt;25%,"น้อยกว่า 25%",IF(J8447&gt;=25%,"มากกว่าหรือเท่ากับ 25%",IF(J8447&gt;=35%,"มากกว่าหรือเท่ากับ 35%")))</f>
        <v>18</v>
      </c>
    </row>
    <row r="8448" s="7" customFormat="1" ht="19.15" customHeight="1">
      <c r="A8448" t="s" s="16">
        <v>8576</v>
      </c>
      <c r="B8448" s="17">
        <v>1</v>
      </c>
      <c r="C8448" s="17">
        <v>2</v>
      </c>
      <c r="D8448" t="s" s="16">
        <v>8598</v>
      </c>
      <c r="E8448" t="s" s="16">
        <v>26</v>
      </c>
      <c r="F8448" s="37">
        <v>1212</v>
      </c>
      <c r="G8448" s="17">
        <v>1269</v>
      </c>
      <c r="H8448" s="18">
        <f>SUM(G8448-F8448)</f>
        <v>57</v>
      </c>
      <c r="I8448" s="19">
        <f>H8448/F8448</f>
        <v>0.047029702970297</v>
      </c>
      <c r="J8448" s="19">
        <f>H8448/G8448</f>
        <v>0.0449172576832151</v>
      </c>
      <c r="K8448" t="s" s="21">
        <f>IF(J8448&lt;25%,"น้อยกว่า 25%",IF(J8448&gt;=25%,"มากกว่าหรือเท่ากับ 25%",IF(J8448&gt;=35%,"มากกว่าหรือเท่ากับ 35%")))</f>
        <v>18</v>
      </c>
    </row>
    <row r="8449" s="7" customFormat="1" ht="19.15" customHeight="1">
      <c r="A8449" t="s" s="16">
        <v>8576</v>
      </c>
      <c r="B8449" s="17">
        <v>1</v>
      </c>
      <c r="C8449" s="17">
        <v>16</v>
      </c>
      <c r="D8449" t="s" s="16">
        <v>8599</v>
      </c>
      <c r="E8449" t="s" s="16">
        <v>1284</v>
      </c>
      <c r="F8449" s="37">
        <v>669</v>
      </c>
      <c r="G8449" s="17">
        <v>735</v>
      </c>
      <c r="H8449" s="18">
        <f>SUM(G8449-F8449)</f>
        <v>66</v>
      </c>
      <c r="I8449" s="19">
        <f>H8449/F8449</f>
        <v>0.09865470852017939</v>
      </c>
      <c r="J8449" s="19">
        <f>H8449/G8449</f>
        <v>0.08979591836734691</v>
      </c>
      <c r="K8449" t="s" s="21">
        <f>IF(J8449&lt;25%,"น้อยกว่า 25%",IF(J8449&gt;=25%,"มากกว่าหรือเท่ากับ 25%",IF(J8449&gt;=35%,"มากกว่าหรือเท่ากับ 35%")))</f>
        <v>18</v>
      </c>
    </row>
    <row r="8450" s="7" customFormat="1" ht="19.15" customHeight="1">
      <c r="A8450" t="s" s="16">
        <v>8576</v>
      </c>
      <c r="B8450" s="17">
        <v>1</v>
      </c>
      <c r="C8450" s="17">
        <v>17</v>
      </c>
      <c r="D8450" t="s" s="16">
        <v>8600</v>
      </c>
      <c r="E8450" t="s" s="16">
        <v>60</v>
      </c>
      <c r="F8450" s="37">
        <v>496</v>
      </c>
      <c r="G8450" s="17">
        <v>526</v>
      </c>
      <c r="H8450" s="18">
        <f>SUM(G8450-F8450)</f>
        <v>30</v>
      </c>
      <c r="I8450" s="19">
        <f>H8450/F8450</f>
        <v>0.0604838709677419</v>
      </c>
      <c r="J8450" s="19">
        <f>H8450/G8450</f>
        <v>0.0570342205323194</v>
      </c>
      <c r="K8450" t="s" s="21">
        <f>IF(J8450&lt;25%,"น้อยกว่า 25%",IF(J8450&gt;=25%,"มากกว่าหรือเท่ากับ 25%",IF(J8450&gt;=35%,"มากกว่าหรือเท่ากับ 35%")))</f>
        <v>18</v>
      </c>
    </row>
    <row r="8451" s="7" customFormat="1" ht="19.15" customHeight="1">
      <c r="A8451" t="s" s="16">
        <v>8576</v>
      </c>
      <c r="B8451" s="17">
        <v>1</v>
      </c>
      <c r="C8451" s="17">
        <v>28</v>
      </c>
      <c r="D8451" t="s" s="16">
        <v>8601</v>
      </c>
      <c r="E8451" t="s" s="16">
        <v>281</v>
      </c>
      <c r="F8451" s="37">
        <v>491</v>
      </c>
      <c r="G8451" s="17">
        <v>506</v>
      </c>
      <c r="H8451" s="18">
        <f>SUM(G8451-F8451)</f>
        <v>15</v>
      </c>
      <c r="I8451" s="19">
        <f>H8451/F8451</f>
        <v>0.0305498981670061</v>
      </c>
      <c r="J8451" s="19">
        <f>H8451/G8451</f>
        <v>0.0296442687747036</v>
      </c>
      <c r="K8451" t="s" s="21">
        <f>IF(J8451&lt;25%,"น้อยกว่า 25%",IF(J8451&gt;=25%,"มากกว่าหรือเท่ากับ 25%",IF(J8451&gt;=35%,"มากกว่าหรือเท่ากับ 35%")))</f>
        <v>18</v>
      </c>
    </row>
    <row r="8452" s="7" customFormat="1" ht="19.15" customHeight="1">
      <c r="A8452" t="s" s="16">
        <v>8576</v>
      </c>
      <c r="B8452" s="17">
        <v>1</v>
      </c>
      <c r="C8452" s="17">
        <v>11</v>
      </c>
      <c r="D8452" t="s" s="16">
        <v>8602</v>
      </c>
      <c r="E8452" t="s" s="16">
        <v>30</v>
      </c>
      <c r="F8452" s="37">
        <v>353</v>
      </c>
      <c r="G8452" s="17">
        <v>379</v>
      </c>
      <c r="H8452" s="18">
        <f>SUM(G8452-F8452)</f>
        <v>26</v>
      </c>
      <c r="I8452" s="19">
        <f>H8452/F8452</f>
        <v>0.0736543909348442</v>
      </c>
      <c r="J8452" s="19">
        <f>H8452/G8452</f>
        <v>0.0686015831134565</v>
      </c>
      <c r="K8452" t="s" s="21">
        <f>IF(J8452&lt;25%,"น้อยกว่า 25%",IF(J8452&gt;=25%,"มากกว่าหรือเท่ากับ 25%",IF(J8452&gt;=35%,"มากกว่าหรือเท่ากับ 35%")))</f>
        <v>18</v>
      </c>
    </row>
    <row r="8453" s="7" customFormat="1" ht="19.15" customHeight="1">
      <c r="A8453" t="s" s="16">
        <v>8576</v>
      </c>
      <c r="B8453" s="17">
        <v>1</v>
      </c>
      <c r="C8453" s="17">
        <v>3</v>
      </c>
      <c r="D8453" t="s" s="16">
        <v>8603</v>
      </c>
      <c r="E8453" t="s" s="16">
        <v>42</v>
      </c>
      <c r="F8453" s="37">
        <v>354</v>
      </c>
      <c r="G8453" s="17">
        <v>374</v>
      </c>
      <c r="H8453" s="18">
        <f>SUM(G8453-F8453)</f>
        <v>20</v>
      </c>
      <c r="I8453" s="19">
        <f>H8453/F8453</f>
        <v>0.0564971751412429</v>
      </c>
      <c r="J8453" s="19">
        <f>H8453/G8453</f>
        <v>0.053475935828877</v>
      </c>
      <c r="K8453" t="s" s="21">
        <f>IF(J8453&lt;25%,"น้อยกว่า 25%",IF(J8453&gt;=25%,"มากกว่าหรือเท่ากับ 25%",IF(J8453&gt;=35%,"มากกว่าหรือเท่ากับ 35%")))</f>
        <v>18</v>
      </c>
    </row>
    <row r="8454" s="7" customFormat="1" ht="19.15" customHeight="1">
      <c r="A8454" t="s" s="16">
        <v>8576</v>
      </c>
      <c r="B8454" s="17">
        <v>1</v>
      </c>
      <c r="C8454" s="17">
        <v>32</v>
      </c>
      <c r="D8454" t="s" s="16">
        <v>8604</v>
      </c>
      <c r="E8454" t="s" s="16">
        <v>173</v>
      </c>
      <c r="F8454" s="37">
        <v>353</v>
      </c>
      <c r="G8454" s="17">
        <v>362</v>
      </c>
      <c r="H8454" s="18">
        <f>SUM(G8454-F8454)</f>
        <v>9</v>
      </c>
      <c r="I8454" s="19">
        <f>H8454/F8454</f>
        <v>0.0254957507082153</v>
      </c>
      <c r="J8454" s="19">
        <f>H8454/G8454</f>
        <v>0.0248618784530387</v>
      </c>
      <c r="K8454" t="s" s="21">
        <f>IF(J8454&lt;25%,"น้อยกว่า 25%",IF(J8454&gt;=25%,"มากกว่าหรือเท่ากับ 25%",IF(J8454&gt;=35%,"มากกว่าหรือเท่ากับ 35%")))</f>
        <v>18</v>
      </c>
    </row>
    <row r="8455" s="7" customFormat="1" ht="19.15" customHeight="1">
      <c r="A8455" t="s" s="16">
        <v>8576</v>
      </c>
      <c r="B8455" s="17">
        <v>1</v>
      </c>
      <c r="C8455" s="17">
        <v>27</v>
      </c>
      <c r="D8455" t="s" s="16">
        <v>8605</v>
      </c>
      <c r="E8455" t="s" s="16">
        <v>52</v>
      </c>
      <c r="F8455" s="37">
        <v>262</v>
      </c>
      <c r="G8455" s="17">
        <v>277</v>
      </c>
      <c r="H8455" s="18">
        <f>SUM(G8455-F8455)</f>
        <v>15</v>
      </c>
      <c r="I8455" s="19">
        <f>H8455/F8455</f>
        <v>0.0572519083969466</v>
      </c>
      <c r="J8455" s="19">
        <f>H8455/G8455</f>
        <v>0.0541516245487365</v>
      </c>
      <c r="K8455" t="s" s="21">
        <f>IF(J8455&lt;25%,"น้อยกว่า 25%",IF(J8455&gt;=25%,"มากกว่าหรือเท่ากับ 25%",IF(J8455&gt;=35%,"มากกว่าหรือเท่ากับ 35%")))</f>
        <v>18</v>
      </c>
    </row>
    <row r="8456" s="7" customFormat="1" ht="19.15" customHeight="1">
      <c r="A8456" t="s" s="16">
        <v>8576</v>
      </c>
      <c r="B8456" s="17">
        <v>1</v>
      </c>
      <c r="C8456" s="17">
        <v>15</v>
      </c>
      <c r="D8456" t="s" s="16">
        <v>8606</v>
      </c>
      <c r="E8456" t="s" s="16">
        <v>40</v>
      </c>
      <c r="F8456" s="37">
        <v>225</v>
      </c>
      <c r="G8456" s="17">
        <v>246</v>
      </c>
      <c r="H8456" s="18">
        <f>SUM(G8456-F8456)</f>
        <v>21</v>
      </c>
      <c r="I8456" s="19">
        <f>H8456/F8456</f>
        <v>0.0933333333333333</v>
      </c>
      <c r="J8456" s="19">
        <f>H8456/G8456</f>
        <v>0.08536585365853661</v>
      </c>
      <c r="K8456" t="s" s="21">
        <f>IF(J8456&lt;25%,"น้อยกว่า 25%",IF(J8456&gt;=25%,"มากกว่าหรือเท่ากับ 25%",IF(J8456&gt;=35%,"มากกว่าหรือเท่ากับ 35%")))</f>
        <v>18</v>
      </c>
    </row>
    <row r="8457" s="7" customFormat="1" ht="19.15" customHeight="1">
      <c r="A8457" t="s" s="16">
        <v>8576</v>
      </c>
      <c r="B8457" s="17">
        <v>1</v>
      </c>
      <c r="C8457" s="17">
        <v>18</v>
      </c>
      <c r="D8457" t="s" s="16">
        <v>8607</v>
      </c>
      <c r="E8457" t="s" s="16">
        <v>24</v>
      </c>
      <c r="F8457" s="37">
        <v>218</v>
      </c>
      <c r="G8457" s="17">
        <v>232</v>
      </c>
      <c r="H8457" s="18">
        <f>SUM(G8457-F8457)</f>
        <v>14</v>
      </c>
      <c r="I8457" s="19">
        <f>H8457/F8457</f>
        <v>0.06422018348623849</v>
      </c>
      <c r="J8457" s="19">
        <f>H8457/G8457</f>
        <v>0.0603448275862069</v>
      </c>
      <c r="K8457" t="s" s="21">
        <f>IF(J8457&lt;25%,"น้อยกว่า 25%",IF(J8457&gt;=25%,"มากกว่าหรือเท่ากับ 25%",IF(J8457&gt;=35%,"มากกว่าหรือเท่ากับ 35%")))</f>
        <v>18</v>
      </c>
    </row>
    <row r="8458" s="7" customFormat="1" ht="19.15" customHeight="1">
      <c r="A8458" t="s" s="16">
        <v>8576</v>
      </c>
      <c r="B8458" s="17">
        <v>1</v>
      </c>
      <c r="C8458" s="17">
        <v>24</v>
      </c>
      <c r="D8458" t="s" s="16">
        <v>8608</v>
      </c>
      <c r="E8458" t="s" s="16">
        <v>424</v>
      </c>
      <c r="F8458" s="37">
        <v>170</v>
      </c>
      <c r="G8458" s="17">
        <v>174</v>
      </c>
      <c r="H8458" s="18">
        <f>SUM(G8458-F8458)</f>
        <v>4</v>
      </c>
      <c r="I8458" s="19">
        <f>H8458/F8458</f>
        <v>0.0235294117647059</v>
      </c>
      <c r="J8458" s="19">
        <f>H8458/G8458</f>
        <v>0.0229885057471264</v>
      </c>
      <c r="K8458" t="s" s="21">
        <f>IF(J8458&lt;25%,"น้อยกว่า 25%",IF(J8458&gt;=25%,"มากกว่าหรือเท่ากับ 25%",IF(J8458&gt;=35%,"มากกว่าหรือเท่ากับ 35%")))</f>
        <v>18</v>
      </c>
    </row>
    <row r="8459" s="7" customFormat="1" ht="19.15" customHeight="1">
      <c r="A8459" t="s" s="16">
        <v>8576</v>
      </c>
      <c r="B8459" s="17">
        <v>1</v>
      </c>
      <c r="C8459" s="17">
        <v>10</v>
      </c>
      <c r="D8459" t="s" s="16">
        <v>8609</v>
      </c>
      <c r="E8459" t="s" s="16">
        <v>64</v>
      </c>
      <c r="F8459" s="37">
        <v>144</v>
      </c>
      <c r="G8459" s="17">
        <v>155</v>
      </c>
      <c r="H8459" s="18">
        <f>SUM(G8459-F8459)</f>
        <v>11</v>
      </c>
      <c r="I8459" s="19">
        <f>H8459/F8459</f>
        <v>0.0763888888888889</v>
      </c>
      <c r="J8459" s="19">
        <f>H8459/G8459</f>
        <v>0.0709677419354839</v>
      </c>
      <c r="K8459" t="s" s="21">
        <f>IF(J8459&lt;25%,"น้อยกว่า 25%",IF(J8459&gt;=25%,"มากกว่าหรือเท่ากับ 25%",IF(J8459&gt;=35%,"มากกว่าหรือเท่ากับ 35%")))</f>
        <v>18</v>
      </c>
    </row>
    <row r="8460" s="7" customFormat="1" ht="19.15" customHeight="1">
      <c r="A8460" t="s" s="16">
        <v>8576</v>
      </c>
      <c r="B8460" s="17">
        <v>1</v>
      </c>
      <c r="C8460" s="17">
        <v>9</v>
      </c>
      <c r="D8460" t="s" s="16">
        <v>8610</v>
      </c>
      <c r="E8460" t="s" s="16">
        <v>76</v>
      </c>
      <c r="F8460" s="37">
        <v>149</v>
      </c>
      <c r="G8460" s="17">
        <v>154</v>
      </c>
      <c r="H8460" s="18">
        <f>SUM(G8460-F8460)</f>
        <v>5</v>
      </c>
      <c r="I8460" s="19">
        <f>H8460/F8460</f>
        <v>0.0335570469798658</v>
      </c>
      <c r="J8460" s="19">
        <f>H8460/G8460</f>
        <v>0.0324675324675325</v>
      </c>
      <c r="K8460" t="s" s="21">
        <f>IF(J8460&lt;25%,"น้อยกว่า 25%",IF(J8460&gt;=25%,"มากกว่าหรือเท่ากับ 25%",IF(J8460&gt;=35%,"มากกว่าหรือเท่ากับ 35%")))</f>
        <v>18</v>
      </c>
    </row>
    <row r="8461" s="7" customFormat="1" ht="19.15" customHeight="1">
      <c r="A8461" t="s" s="16">
        <v>8576</v>
      </c>
      <c r="B8461" s="17">
        <v>1</v>
      </c>
      <c r="C8461" s="17">
        <v>6</v>
      </c>
      <c r="D8461" t="s" s="16">
        <v>8611</v>
      </c>
      <c r="E8461" t="s" s="16">
        <v>48</v>
      </c>
      <c r="F8461" s="37">
        <v>147</v>
      </c>
      <c r="G8461" s="17">
        <v>153</v>
      </c>
      <c r="H8461" s="18">
        <f>SUM(G8461-F8461)</f>
        <v>6</v>
      </c>
      <c r="I8461" s="19">
        <f>H8461/F8461</f>
        <v>0.0408163265306122</v>
      </c>
      <c r="J8461" s="19">
        <f>H8461/G8461</f>
        <v>0.0392156862745098</v>
      </c>
      <c r="K8461" t="s" s="21">
        <f>IF(J8461&lt;25%,"น้อยกว่า 25%",IF(J8461&gt;=25%,"มากกว่าหรือเท่ากับ 25%",IF(J8461&gt;=35%,"มากกว่าหรือเท่ากับ 35%")))</f>
        <v>18</v>
      </c>
    </row>
    <row r="8462" s="7" customFormat="1" ht="19.15" customHeight="1">
      <c r="A8462" t="s" s="16">
        <v>8576</v>
      </c>
      <c r="B8462" s="17">
        <v>1</v>
      </c>
      <c r="C8462" s="17">
        <v>23</v>
      </c>
      <c r="D8462" t="s" s="16">
        <v>8612</v>
      </c>
      <c r="E8462" t="s" s="16">
        <v>38</v>
      </c>
      <c r="F8462" s="37">
        <v>134</v>
      </c>
      <c r="G8462" s="17">
        <v>145</v>
      </c>
      <c r="H8462" s="18">
        <f>SUM(G8462-F8462)</f>
        <v>11</v>
      </c>
      <c r="I8462" s="19">
        <f>H8462/F8462</f>
        <v>0.082089552238806</v>
      </c>
      <c r="J8462" s="19">
        <f>H8462/G8462</f>
        <v>0.0758620689655172</v>
      </c>
      <c r="K8462" t="s" s="21">
        <f>IF(J8462&lt;25%,"น้อยกว่า 25%",IF(J8462&gt;=25%,"มากกว่าหรือเท่ากับ 25%",IF(J8462&gt;=35%,"มากกว่าหรือเท่ากับ 35%")))</f>
        <v>18</v>
      </c>
    </row>
    <row r="8463" s="7" customFormat="1" ht="19.15" customHeight="1">
      <c r="A8463" t="s" s="16">
        <v>8576</v>
      </c>
      <c r="B8463" s="17">
        <v>1</v>
      </c>
      <c r="C8463" s="17">
        <v>29</v>
      </c>
      <c r="D8463" t="s" s="16">
        <v>8613</v>
      </c>
      <c r="E8463" t="s" s="16">
        <v>1309</v>
      </c>
      <c r="F8463" s="37">
        <v>110</v>
      </c>
      <c r="G8463" s="17">
        <v>118</v>
      </c>
      <c r="H8463" s="18">
        <f>SUM(G8463-F8463)</f>
        <v>8</v>
      </c>
      <c r="I8463" s="19">
        <f>H8463/F8463</f>
        <v>0.0727272727272727</v>
      </c>
      <c r="J8463" s="19">
        <f>H8463/G8463</f>
        <v>0.0677966101694915</v>
      </c>
      <c r="K8463" t="s" s="21">
        <f>IF(J8463&lt;25%,"น้อยกว่า 25%",IF(J8463&gt;=25%,"มากกว่าหรือเท่ากับ 25%",IF(J8463&gt;=35%,"มากกว่าหรือเท่ากับ 35%")))</f>
        <v>18</v>
      </c>
    </row>
    <row r="8464" s="7" customFormat="1" ht="19.15" customHeight="1">
      <c r="A8464" t="s" s="16">
        <v>8576</v>
      </c>
      <c r="B8464" s="17">
        <v>1</v>
      </c>
      <c r="C8464" s="17">
        <v>34</v>
      </c>
      <c r="D8464" t="s" s="16">
        <v>8614</v>
      </c>
      <c r="E8464" t="s" s="16">
        <v>68</v>
      </c>
      <c r="F8464" s="37">
        <v>71</v>
      </c>
      <c r="G8464" s="17">
        <v>88</v>
      </c>
      <c r="H8464" s="18">
        <f>SUM(G8464-F8464)</f>
        <v>17</v>
      </c>
      <c r="I8464" s="19">
        <f>H8464/F8464</f>
        <v>0.23943661971831</v>
      </c>
      <c r="J8464" s="19">
        <f>H8464/G8464</f>
        <v>0.193181818181818</v>
      </c>
      <c r="K8464" t="s" s="21">
        <f>IF(J8464&lt;25%,"น้อยกว่า 25%",IF(J8464&gt;=25%,"มากกว่าหรือเท่ากับ 25%",IF(J8464&gt;=35%,"มากกว่าหรือเท่ากับ 35%")))</f>
        <v>18</v>
      </c>
    </row>
    <row r="8465" s="7" customFormat="1" ht="19.15" customHeight="1">
      <c r="A8465" t="s" s="16">
        <v>8576</v>
      </c>
      <c r="B8465" s="17">
        <v>1</v>
      </c>
      <c r="C8465" s="17">
        <v>5</v>
      </c>
      <c r="D8465" t="s" s="16">
        <v>8615</v>
      </c>
      <c r="E8465" t="s" s="16">
        <v>44</v>
      </c>
      <c r="F8465" s="37">
        <v>72</v>
      </c>
      <c r="G8465" s="17">
        <v>73</v>
      </c>
      <c r="H8465" s="18">
        <f>SUM(G8465-F8465)</f>
        <v>1</v>
      </c>
      <c r="I8465" s="19">
        <f>H8465/F8465</f>
        <v>0.0138888888888889</v>
      </c>
      <c r="J8465" s="19">
        <f>H8465/G8465</f>
        <v>0.0136986301369863</v>
      </c>
      <c r="K8465" t="s" s="21">
        <f>IF(J8465&lt;25%,"น้อยกว่า 25%",IF(J8465&gt;=25%,"มากกว่าหรือเท่ากับ 25%",IF(J8465&gt;=35%,"มากกว่าหรือเท่ากับ 35%")))</f>
        <v>18</v>
      </c>
    </row>
    <row r="8466" s="7" customFormat="1" ht="19.15" customHeight="1">
      <c r="A8466" t="s" s="16">
        <v>8576</v>
      </c>
      <c r="B8466" s="17">
        <v>1</v>
      </c>
      <c r="C8466" s="17">
        <v>25</v>
      </c>
      <c r="D8466" t="s" s="16">
        <v>8616</v>
      </c>
      <c r="E8466" t="s" s="16">
        <v>72</v>
      </c>
      <c r="F8466" s="37">
        <v>61</v>
      </c>
      <c r="G8466" s="17">
        <v>66</v>
      </c>
      <c r="H8466" s="18">
        <f>SUM(G8466-F8466)</f>
        <v>5</v>
      </c>
      <c r="I8466" s="19">
        <f>H8466/F8466</f>
        <v>0.08196721311475411</v>
      </c>
      <c r="J8466" s="19">
        <f>H8466/G8466</f>
        <v>0.0757575757575758</v>
      </c>
      <c r="K8466" t="s" s="21">
        <f>IF(J8466&lt;25%,"น้อยกว่า 25%",IF(J8466&gt;=25%,"มากกว่าหรือเท่ากับ 25%",IF(J8466&gt;=35%,"มากกว่าหรือเท่ากับ 35%")))</f>
        <v>18</v>
      </c>
    </row>
    <row r="8467" s="7" customFormat="1" ht="19.15" customHeight="1">
      <c r="A8467" t="s" s="16">
        <v>8576</v>
      </c>
      <c r="B8467" s="17">
        <v>1</v>
      </c>
      <c r="C8467" s="17">
        <v>33</v>
      </c>
      <c r="D8467" t="s" s="16">
        <v>8617</v>
      </c>
      <c r="E8467" t="s" s="16">
        <v>103</v>
      </c>
      <c r="F8467" s="37">
        <v>43</v>
      </c>
      <c r="G8467" s="17">
        <v>43</v>
      </c>
      <c r="H8467" s="18">
        <f>SUM(G8467-F8467)</f>
        <v>0</v>
      </c>
      <c r="I8467" s="19">
        <f>H8467/F8467</f>
        <v>0</v>
      </c>
      <c r="J8467" s="19">
        <f>H8467/G8467</f>
        <v>0</v>
      </c>
      <c r="K8467" t="s" s="21">
        <f>IF(J8467&lt;25%,"น้อยกว่า 25%",IF(J8467&gt;=25%,"มากกว่าหรือเท่ากับ 25%",IF(J8467&gt;=35%,"มากกว่าหรือเท่ากับ 35%")))</f>
        <v>18</v>
      </c>
    </row>
    <row r="8468" s="7" customFormat="1" ht="19.15" customHeight="1">
      <c r="A8468" t="s" s="16">
        <v>8576</v>
      </c>
      <c r="B8468" s="17">
        <v>1</v>
      </c>
      <c r="C8468" s="17">
        <v>26</v>
      </c>
      <c r="D8468" t="s" s="16">
        <v>8618</v>
      </c>
      <c r="E8468" t="s" s="16">
        <v>116</v>
      </c>
      <c r="F8468" s="37">
        <v>40</v>
      </c>
      <c r="G8468" s="17">
        <v>42</v>
      </c>
      <c r="H8468" s="18">
        <f>SUM(G8468-F8468)</f>
        <v>2</v>
      </c>
      <c r="I8468" s="19">
        <f>H8468/F8468</f>
        <v>0.05</v>
      </c>
      <c r="J8468" s="19">
        <f>H8468/G8468</f>
        <v>0.0476190476190476</v>
      </c>
      <c r="K8468" t="s" s="21">
        <f>IF(J8468&lt;25%,"น้อยกว่า 25%",IF(J8468&gt;=25%,"มากกว่าหรือเท่ากับ 25%",IF(J8468&gt;=35%,"มากกว่าหรือเท่ากับ 35%")))</f>
        <v>18</v>
      </c>
    </row>
    <row r="8469" s="7" customFormat="1" ht="19.15" customHeight="1">
      <c r="A8469" t="s" s="16">
        <v>8576</v>
      </c>
      <c r="B8469" s="17">
        <v>1</v>
      </c>
      <c r="C8469" s="17">
        <v>31</v>
      </c>
      <c r="D8469" t="s" s="16">
        <v>8619</v>
      </c>
      <c r="E8469" t="s" s="16">
        <v>46</v>
      </c>
      <c r="F8469" s="37">
        <v>28</v>
      </c>
      <c r="G8469" s="17">
        <v>28</v>
      </c>
      <c r="H8469" s="18">
        <f>SUM(G8469-F8469)</f>
        <v>0</v>
      </c>
      <c r="I8469" s="19">
        <f>H8469/F8469</f>
        <v>0</v>
      </c>
      <c r="J8469" s="19">
        <f>H8469/G8469</f>
        <v>0</v>
      </c>
      <c r="K8469" t="s" s="21">
        <f>IF(J8469&lt;25%,"น้อยกว่า 25%",IF(J8469&gt;=25%,"มากกว่าหรือเท่ากับ 25%",IF(J8469&gt;=35%,"มากกว่าหรือเท่ากับ 35%")))</f>
        <v>18</v>
      </c>
    </row>
    <row r="8470" s="7" customFormat="1" ht="19.15" customHeight="1">
      <c r="A8470" t="s" s="16">
        <v>8576</v>
      </c>
      <c r="B8470" s="17">
        <v>1</v>
      </c>
      <c r="C8470" s="17">
        <v>14</v>
      </c>
      <c r="D8470" t="s" s="16">
        <v>8620</v>
      </c>
      <c r="E8470" t="s" s="16">
        <v>248</v>
      </c>
      <c r="F8470" s="37">
        <v>0</v>
      </c>
      <c r="G8470" s="17">
        <v>0</v>
      </c>
      <c r="H8470" s="18">
        <f>SUM(G8470-F8470)</f>
        <v>0</v>
      </c>
      <c r="I8470" s="19">
        <f>H8470/F8470</f>
      </c>
      <c r="J8470" s="19">
        <f>H8470/G8470</f>
      </c>
      <c r="K8470" s="24">
        <f>IF(J8470&lt;25%,"น้อยกว่า 25%",IF(J8470&gt;=25%,"มากกว่าหรือเท่ากับ 25%",IF(J8470&gt;=35%,"มากกว่าหรือเท่ากับ 35%")))</f>
      </c>
    </row>
    <row r="8471" s="7" customFormat="1" ht="19.15" customHeight="1">
      <c r="A8471" t="s" s="16">
        <v>8576</v>
      </c>
      <c r="B8471" s="17">
        <v>1</v>
      </c>
      <c r="C8471" s="17">
        <v>20</v>
      </c>
      <c r="D8471" t="s" s="16">
        <v>8621</v>
      </c>
      <c r="E8471" t="s" s="16">
        <v>380</v>
      </c>
      <c r="F8471" s="37">
        <v>0</v>
      </c>
      <c r="G8471" s="17">
        <v>0</v>
      </c>
      <c r="H8471" s="18">
        <f>SUM(G8471-F8471)</f>
        <v>0</v>
      </c>
      <c r="I8471" s="19">
        <f>H8471/F8471</f>
      </c>
      <c r="J8471" s="19">
        <f>H8471/G8471</f>
      </c>
      <c r="K8471" s="24">
        <f>IF(J8471&lt;25%,"น้อยกว่า 25%",IF(J8471&gt;=25%,"มากกว่าหรือเท่ากับ 25%",IF(J8471&gt;=35%,"มากกว่าหรือเท่ากับ 35%")))</f>
      </c>
    </row>
    <row r="8472" s="7" customFormat="1" ht="19.15" customHeight="1">
      <c r="A8472" t="s" s="16">
        <v>8576</v>
      </c>
      <c r="B8472" s="17">
        <v>2</v>
      </c>
      <c r="C8472" s="17">
        <v>17</v>
      </c>
      <c r="D8472" t="s" s="16">
        <v>8622</v>
      </c>
      <c r="E8472" t="s" s="16">
        <v>84</v>
      </c>
      <c r="F8472" s="37">
        <v>33512</v>
      </c>
      <c r="G8472" s="17">
        <v>34797</v>
      </c>
      <c r="H8472" s="18">
        <f>SUM(G8472-F8472)</f>
        <v>1285</v>
      </c>
      <c r="I8472" s="19">
        <f>H8472/F8472</f>
        <v>0.0383444736213894</v>
      </c>
      <c r="J8472" s="19">
        <f>H8472/G8472</f>
        <v>0.0369284708451878</v>
      </c>
      <c r="K8472" t="s" s="21">
        <f>IF(J8472&lt;25%,"น้อยกว่า 25%",IF(J8472&gt;=25%,"มากกว่าหรือเท่ากับ 25%",IF(J8472&gt;=35%,"มากกว่าหรือเท่ากับ 35%")))</f>
        <v>18</v>
      </c>
    </row>
    <row r="8473" s="7" customFormat="1" ht="19.15" customHeight="1">
      <c r="A8473" t="s" s="16">
        <v>8576</v>
      </c>
      <c r="B8473" s="17">
        <v>2</v>
      </c>
      <c r="C8473" s="17">
        <v>4</v>
      </c>
      <c r="D8473" t="s" s="16">
        <v>8623</v>
      </c>
      <c r="E8473" t="s" s="16">
        <v>20</v>
      </c>
      <c r="F8473" s="37">
        <v>22589</v>
      </c>
      <c r="G8473" s="17">
        <v>23556</v>
      </c>
      <c r="H8473" s="18">
        <f>SUM(G8473-F8473)</f>
        <v>967</v>
      </c>
      <c r="I8473" s="19">
        <f>H8473/F8473</f>
        <v>0.0428084465890478</v>
      </c>
      <c r="J8473" s="19">
        <f>H8473/G8473</f>
        <v>0.0410511122431652</v>
      </c>
      <c r="K8473" t="s" s="21">
        <f>IF(J8473&lt;25%,"น้อยกว่า 25%",IF(J8473&gt;=25%,"มากกว่าหรือเท่ากับ 25%",IF(J8473&gt;=35%,"มากกว่าหรือเท่ากับ 35%")))</f>
        <v>18</v>
      </c>
    </row>
    <row r="8474" s="7" customFormat="1" ht="19.15" customHeight="1">
      <c r="A8474" t="s" s="16">
        <v>8576</v>
      </c>
      <c r="B8474" s="17">
        <v>2</v>
      </c>
      <c r="C8474" s="17">
        <v>18</v>
      </c>
      <c r="D8474" t="s" s="16">
        <v>8624</v>
      </c>
      <c r="E8474" t="s" s="16">
        <v>38</v>
      </c>
      <c r="F8474" s="37">
        <v>4204</v>
      </c>
      <c r="G8474" s="17">
        <v>4359</v>
      </c>
      <c r="H8474" s="18">
        <f>SUM(G8474-F8474)</f>
        <v>155</v>
      </c>
      <c r="I8474" s="19">
        <f>H8474/F8474</f>
        <v>0.0368696479543292</v>
      </c>
      <c r="J8474" s="19">
        <f>H8474/G8474</f>
        <v>0.035558614361092</v>
      </c>
      <c r="K8474" t="s" s="21">
        <f>IF(J8474&lt;25%,"น้อยกว่า 25%",IF(J8474&gt;=25%,"มากกว่าหรือเท่ากับ 25%",IF(J8474&gt;=35%,"มากกว่าหรือเท่ากับ 35%")))</f>
        <v>18</v>
      </c>
    </row>
    <row r="8475" s="7" customFormat="1" ht="19.15" customHeight="1">
      <c r="A8475" t="s" s="16">
        <v>8576</v>
      </c>
      <c r="B8475" s="17">
        <v>2</v>
      </c>
      <c r="C8475" s="17">
        <v>14</v>
      </c>
      <c r="D8475" t="s" s="16">
        <v>8625</v>
      </c>
      <c r="E8475" t="s" s="16">
        <v>26</v>
      </c>
      <c r="F8475" s="37">
        <v>3360</v>
      </c>
      <c r="G8475" s="17">
        <v>3630</v>
      </c>
      <c r="H8475" s="18">
        <f>SUM(G8475-F8475)</f>
        <v>270</v>
      </c>
      <c r="I8475" s="19">
        <f>H8475/F8475</f>
        <v>0.0803571428571429</v>
      </c>
      <c r="J8475" s="19">
        <f>H8475/G8475</f>
        <v>0.0743801652892562</v>
      </c>
      <c r="K8475" t="s" s="21">
        <f>IF(J8475&lt;25%,"น้อยกว่า 25%",IF(J8475&gt;=25%,"มากกว่าหรือเท่ากับ 25%",IF(J8475&gt;=35%,"มากกว่าหรือเท่ากับ 35%")))</f>
        <v>18</v>
      </c>
    </row>
    <row r="8476" s="7" customFormat="1" ht="19.15" customHeight="1">
      <c r="A8476" t="s" s="16">
        <v>8576</v>
      </c>
      <c r="B8476" s="17">
        <v>2</v>
      </c>
      <c r="C8476" s="17">
        <v>6</v>
      </c>
      <c r="D8476" t="s" s="16">
        <v>8626</v>
      </c>
      <c r="E8476" t="s" s="16">
        <v>101</v>
      </c>
      <c r="F8476" s="37">
        <v>3104</v>
      </c>
      <c r="G8476" s="17">
        <v>3214</v>
      </c>
      <c r="H8476" s="18">
        <f>SUM(G8476-F8476)</f>
        <v>110</v>
      </c>
      <c r="I8476" s="19">
        <f>H8476/F8476</f>
        <v>0.0354381443298969</v>
      </c>
      <c r="J8476" s="19">
        <f>H8476/G8476</f>
        <v>0.0342252644679527</v>
      </c>
      <c r="K8476" t="s" s="21">
        <f>IF(J8476&lt;25%,"น้อยกว่า 25%",IF(J8476&gt;=25%,"มากกว่าหรือเท่ากับ 25%",IF(J8476&gt;=35%,"มากกว่าหรือเท่ากับ 35%")))</f>
        <v>18</v>
      </c>
    </row>
    <row r="8477" s="7" customFormat="1" ht="19.15" customHeight="1">
      <c r="A8477" t="s" s="16">
        <v>8576</v>
      </c>
      <c r="B8477" s="17">
        <v>2</v>
      </c>
      <c r="C8477" s="17">
        <v>1</v>
      </c>
      <c r="D8477" t="s" s="16">
        <v>8627</v>
      </c>
      <c r="E8477" t="s" s="16">
        <v>28</v>
      </c>
      <c r="F8477" s="37">
        <v>2887</v>
      </c>
      <c r="G8477" s="17">
        <v>2960</v>
      </c>
      <c r="H8477" s="18">
        <f>SUM(G8477-F8477)</f>
        <v>73</v>
      </c>
      <c r="I8477" s="19">
        <f>H8477/F8477</f>
        <v>0.0252857637686179</v>
      </c>
      <c r="J8477" s="19">
        <f>H8477/G8477</f>
        <v>0.0246621621621622</v>
      </c>
      <c r="K8477" t="s" s="21">
        <f>IF(J8477&lt;25%,"น้อยกว่า 25%",IF(J8477&gt;=25%,"มากกว่าหรือเท่ากับ 25%",IF(J8477&gt;=35%,"มากกว่าหรือเท่ากับ 35%")))</f>
        <v>18</v>
      </c>
    </row>
    <row r="8478" s="7" customFormat="1" ht="19.15" customHeight="1">
      <c r="A8478" t="s" s="16">
        <v>8576</v>
      </c>
      <c r="B8478" s="17">
        <v>2</v>
      </c>
      <c r="C8478" s="17">
        <v>3</v>
      </c>
      <c r="D8478" t="s" s="16">
        <v>8628</v>
      </c>
      <c r="E8478" t="s" s="16">
        <v>17</v>
      </c>
      <c r="F8478" s="37">
        <v>1393</v>
      </c>
      <c r="G8478" s="17">
        <v>1595</v>
      </c>
      <c r="H8478" s="18">
        <f>SUM(G8478-F8478)</f>
        <v>202</v>
      </c>
      <c r="I8478" s="19">
        <f>H8478/F8478</f>
        <v>0.145010768126346</v>
      </c>
      <c r="J8478" s="19">
        <f>H8478/G8478</f>
        <v>0.126645768025078</v>
      </c>
      <c r="K8478" t="s" s="21">
        <f>IF(J8478&lt;25%,"น้อยกว่า 25%",IF(J8478&gt;=25%,"มากกว่าหรือเท่ากับ 25%",IF(J8478&gt;=35%,"มากกว่าหรือเท่ากับ 35%")))</f>
        <v>18</v>
      </c>
    </row>
    <row r="8479" s="7" customFormat="1" ht="19.15" customHeight="1">
      <c r="A8479" t="s" s="16">
        <v>8576</v>
      </c>
      <c r="B8479" s="17">
        <v>2</v>
      </c>
      <c r="C8479" s="17">
        <v>10</v>
      </c>
      <c r="D8479" t="s" s="16">
        <v>8629</v>
      </c>
      <c r="E8479" t="s" s="16">
        <v>1284</v>
      </c>
      <c r="F8479" s="37">
        <v>988</v>
      </c>
      <c r="G8479" s="17">
        <v>1032</v>
      </c>
      <c r="H8479" s="18">
        <f>SUM(G8479-F8479)</f>
        <v>44</v>
      </c>
      <c r="I8479" s="19">
        <f>H8479/F8479</f>
        <v>0.0445344129554656</v>
      </c>
      <c r="J8479" s="19">
        <f>H8479/G8479</f>
        <v>0.0426356589147287</v>
      </c>
      <c r="K8479" t="s" s="21">
        <f>IF(J8479&lt;25%,"น้อยกว่า 25%",IF(J8479&gt;=25%,"มากกว่าหรือเท่ากับ 25%",IF(J8479&gt;=35%,"มากกว่าหรือเท่ากับ 35%")))</f>
        <v>18</v>
      </c>
    </row>
    <row r="8480" s="7" customFormat="1" ht="19.15" customHeight="1">
      <c r="A8480" t="s" s="16">
        <v>8576</v>
      </c>
      <c r="B8480" s="17">
        <v>2</v>
      </c>
      <c r="C8480" s="17">
        <v>30</v>
      </c>
      <c r="D8480" t="s" s="16">
        <v>8630</v>
      </c>
      <c r="E8480" t="s" s="16">
        <v>34</v>
      </c>
      <c r="F8480" s="37">
        <v>1017</v>
      </c>
      <c r="G8480" s="17">
        <v>1030</v>
      </c>
      <c r="H8480" s="18">
        <f>SUM(G8480-F8480)</f>
        <v>13</v>
      </c>
      <c r="I8480" s="19">
        <f>H8480/F8480</f>
        <v>0.0127826941986234</v>
      </c>
      <c r="J8480" s="19">
        <f>H8480/G8480</f>
        <v>0.012621359223301</v>
      </c>
      <c r="K8480" t="s" s="21">
        <f>IF(J8480&lt;25%,"น้อยกว่า 25%",IF(J8480&gt;=25%,"มากกว่าหรือเท่ากับ 25%",IF(J8480&gt;=35%,"มากกว่าหรือเท่ากับ 35%")))</f>
        <v>18</v>
      </c>
    </row>
    <row r="8481" s="7" customFormat="1" ht="19.15" customHeight="1">
      <c r="A8481" t="s" s="16">
        <v>8576</v>
      </c>
      <c r="B8481" s="17">
        <v>2</v>
      </c>
      <c r="C8481" s="17">
        <v>24</v>
      </c>
      <c r="D8481" t="s" s="16">
        <v>8631</v>
      </c>
      <c r="E8481" t="s" s="16">
        <v>52</v>
      </c>
      <c r="F8481" s="37">
        <v>922</v>
      </c>
      <c r="G8481" s="17">
        <v>998</v>
      </c>
      <c r="H8481" s="18">
        <f>SUM(G8481-F8481)</f>
        <v>76</v>
      </c>
      <c r="I8481" s="19">
        <f>H8481/F8481</f>
        <v>0.08242950108459871</v>
      </c>
      <c r="J8481" s="19">
        <f>H8481/G8481</f>
        <v>0.0761523046092184</v>
      </c>
      <c r="K8481" t="s" s="21">
        <f>IF(J8481&lt;25%,"น้อยกว่า 25%",IF(J8481&gt;=25%,"มากกว่าหรือเท่ากับ 25%",IF(J8481&gt;=35%,"มากกว่าหรือเท่ากับ 35%")))</f>
        <v>18</v>
      </c>
    </row>
    <row r="8482" s="7" customFormat="1" ht="19.15" customHeight="1">
      <c r="A8482" t="s" s="16">
        <v>8576</v>
      </c>
      <c r="B8482" s="17">
        <v>2</v>
      </c>
      <c r="C8482" s="17">
        <v>7</v>
      </c>
      <c r="D8482" t="s" s="16">
        <v>8632</v>
      </c>
      <c r="E8482" t="s" s="16">
        <v>24</v>
      </c>
      <c r="F8482" s="37">
        <v>754</v>
      </c>
      <c r="G8482" s="17">
        <v>763</v>
      </c>
      <c r="H8482" s="18">
        <f>SUM(G8482-F8482)</f>
        <v>9</v>
      </c>
      <c r="I8482" s="19">
        <f>H8482/F8482</f>
        <v>0.0119363395225464</v>
      </c>
      <c r="J8482" s="19">
        <f>H8482/G8482</f>
        <v>0.0117955439056356</v>
      </c>
      <c r="K8482" t="s" s="21">
        <f>IF(J8482&lt;25%,"น้อยกว่า 25%",IF(J8482&gt;=25%,"มากกว่าหรือเท่ากับ 25%",IF(J8482&gt;=35%,"มากกว่าหรือเท่ากับ 35%")))</f>
        <v>18</v>
      </c>
    </row>
    <row r="8483" s="7" customFormat="1" ht="19.15" customHeight="1">
      <c r="A8483" t="s" s="16">
        <v>8576</v>
      </c>
      <c r="B8483" s="17">
        <v>2</v>
      </c>
      <c r="C8483" s="17">
        <v>2</v>
      </c>
      <c r="D8483" t="s" s="16">
        <v>8633</v>
      </c>
      <c r="E8483" t="s" s="16">
        <v>30</v>
      </c>
      <c r="F8483" s="37">
        <v>743</v>
      </c>
      <c r="G8483" s="17">
        <v>757</v>
      </c>
      <c r="H8483" s="18">
        <f>SUM(G8483-F8483)</f>
        <v>14</v>
      </c>
      <c r="I8483" s="19">
        <f>H8483/F8483</f>
        <v>0.018842530282638</v>
      </c>
      <c r="J8483" s="19">
        <f>H8483/G8483</f>
        <v>0.0184940554821664</v>
      </c>
      <c r="K8483" t="s" s="21">
        <f>IF(J8483&lt;25%,"น้อยกว่า 25%",IF(J8483&gt;=25%,"มากกว่าหรือเท่ากับ 25%",IF(J8483&gt;=35%,"มากกว่าหรือเท่ากับ 35%")))</f>
        <v>18</v>
      </c>
    </row>
    <row r="8484" s="7" customFormat="1" ht="19.15" customHeight="1">
      <c r="A8484" t="s" s="16">
        <v>8576</v>
      </c>
      <c r="B8484" s="17">
        <v>2</v>
      </c>
      <c r="C8484" s="17">
        <v>22</v>
      </c>
      <c r="D8484" t="s" s="16">
        <v>8634</v>
      </c>
      <c r="E8484" t="s" s="16">
        <v>424</v>
      </c>
      <c r="F8484" s="37">
        <v>682</v>
      </c>
      <c r="G8484" s="17">
        <v>683</v>
      </c>
      <c r="H8484" s="18">
        <f>SUM(G8484-F8484)</f>
        <v>1</v>
      </c>
      <c r="I8484" s="19">
        <f>H8484/F8484</f>
        <v>0.00146627565982405</v>
      </c>
      <c r="J8484" s="19">
        <f>H8484/G8484</f>
        <v>0.00146412884333821</v>
      </c>
      <c r="K8484" t="s" s="21">
        <f>IF(J8484&lt;25%,"น้อยกว่า 25%",IF(J8484&gt;=25%,"มากกว่าหรือเท่ากับ 25%",IF(J8484&gt;=35%,"มากกว่าหรือเท่ากับ 35%")))</f>
        <v>18</v>
      </c>
    </row>
    <row r="8485" s="7" customFormat="1" ht="19.15" customHeight="1">
      <c r="A8485" t="s" s="16">
        <v>8576</v>
      </c>
      <c r="B8485" s="17">
        <v>2</v>
      </c>
      <c r="C8485" s="17">
        <v>9</v>
      </c>
      <c r="D8485" t="s" s="16">
        <v>8635</v>
      </c>
      <c r="E8485" t="s" s="16">
        <v>248</v>
      </c>
      <c r="F8485" s="37">
        <v>429</v>
      </c>
      <c r="G8485" s="17">
        <v>437</v>
      </c>
      <c r="H8485" s="18">
        <f>SUM(G8485-F8485)</f>
        <v>8</v>
      </c>
      <c r="I8485" s="19">
        <f>H8485/F8485</f>
        <v>0.0186480186480186</v>
      </c>
      <c r="J8485" s="19">
        <f>H8485/G8485</f>
        <v>0.0183066361556064</v>
      </c>
      <c r="K8485" t="s" s="21">
        <f>IF(J8485&lt;25%,"น้อยกว่า 25%",IF(J8485&gt;=25%,"มากกว่าหรือเท่ากับ 25%",IF(J8485&gt;=35%,"มากกว่าหรือเท่ากับ 35%")))</f>
        <v>18</v>
      </c>
    </row>
    <row r="8486" s="7" customFormat="1" ht="19.15" customHeight="1">
      <c r="A8486" t="s" s="16">
        <v>8576</v>
      </c>
      <c r="B8486" s="17">
        <v>2</v>
      </c>
      <c r="C8486" s="17">
        <v>5</v>
      </c>
      <c r="D8486" t="s" s="16">
        <v>8636</v>
      </c>
      <c r="E8486" t="s" s="16">
        <v>281</v>
      </c>
      <c r="F8486" s="37">
        <v>339</v>
      </c>
      <c r="G8486" s="17">
        <v>352</v>
      </c>
      <c r="H8486" s="18">
        <f>SUM(G8486-F8486)</f>
        <v>13</v>
      </c>
      <c r="I8486" s="19">
        <f>H8486/F8486</f>
        <v>0.0383480825958702</v>
      </c>
      <c r="J8486" s="19">
        <f>H8486/G8486</f>
        <v>0.0369318181818182</v>
      </c>
      <c r="K8486" t="s" s="21">
        <f>IF(J8486&lt;25%,"น้อยกว่า 25%",IF(J8486&gt;=25%,"มากกว่าหรือเท่ากับ 25%",IF(J8486&gt;=35%,"มากกว่าหรือเท่ากับ 35%")))</f>
        <v>18</v>
      </c>
    </row>
    <row r="8487" s="7" customFormat="1" ht="19.15" customHeight="1">
      <c r="A8487" t="s" s="16">
        <v>8576</v>
      </c>
      <c r="B8487" s="17">
        <v>2</v>
      </c>
      <c r="C8487" s="17">
        <v>27</v>
      </c>
      <c r="D8487" t="s" s="16">
        <v>8637</v>
      </c>
      <c r="E8487" t="s" s="16">
        <v>42</v>
      </c>
      <c r="F8487" s="37">
        <v>289</v>
      </c>
      <c r="G8487" s="17">
        <v>299</v>
      </c>
      <c r="H8487" s="18">
        <f>SUM(G8487-F8487)</f>
        <v>10</v>
      </c>
      <c r="I8487" s="19">
        <f>H8487/F8487</f>
        <v>0.0346020761245675</v>
      </c>
      <c r="J8487" s="19">
        <f>H8487/G8487</f>
        <v>0.0334448160535117</v>
      </c>
      <c r="K8487" t="s" s="21">
        <f>IF(J8487&lt;25%,"น้อยกว่า 25%",IF(J8487&gt;=25%,"มากกว่าหรือเท่ากับ 25%",IF(J8487&gt;=35%,"มากกว่าหรือเท่ากับ 35%")))</f>
        <v>18</v>
      </c>
    </row>
    <row r="8488" s="7" customFormat="1" ht="19.15" customHeight="1">
      <c r="A8488" t="s" s="16">
        <v>8576</v>
      </c>
      <c r="B8488" s="17">
        <v>2</v>
      </c>
      <c r="C8488" s="17">
        <v>19</v>
      </c>
      <c r="D8488" t="s" s="16">
        <v>8638</v>
      </c>
      <c r="E8488" t="s" s="16">
        <v>40</v>
      </c>
      <c r="F8488" s="37">
        <v>216</v>
      </c>
      <c r="G8488" s="17">
        <v>219</v>
      </c>
      <c r="H8488" s="18">
        <f>SUM(G8488-F8488)</f>
        <v>3</v>
      </c>
      <c r="I8488" s="19">
        <f>H8488/F8488</f>
        <v>0.0138888888888889</v>
      </c>
      <c r="J8488" s="19">
        <f>H8488/G8488</f>
        <v>0.0136986301369863</v>
      </c>
      <c r="K8488" t="s" s="21">
        <f>IF(J8488&lt;25%,"น้อยกว่า 25%",IF(J8488&gt;=25%,"มากกว่าหรือเท่ากับ 25%",IF(J8488&gt;=35%,"มากกว่าหรือเท่ากับ 35%")))</f>
        <v>18</v>
      </c>
    </row>
    <row r="8489" s="7" customFormat="1" ht="19.15" customHeight="1">
      <c r="A8489" t="s" s="16">
        <v>8576</v>
      </c>
      <c r="B8489" s="17">
        <v>2</v>
      </c>
      <c r="C8489" s="17">
        <v>25</v>
      </c>
      <c r="D8489" t="s" s="16">
        <v>8639</v>
      </c>
      <c r="E8489" t="s" s="16">
        <v>72</v>
      </c>
      <c r="F8489" s="37">
        <v>153</v>
      </c>
      <c r="G8489" s="17">
        <v>180</v>
      </c>
      <c r="H8489" s="18">
        <f>SUM(G8489-F8489)</f>
        <v>27</v>
      </c>
      <c r="I8489" s="19">
        <f>H8489/F8489</f>
        <v>0.176470588235294</v>
      </c>
      <c r="J8489" s="19">
        <f>H8489/G8489</f>
        <v>0.15</v>
      </c>
      <c r="K8489" t="s" s="21">
        <f>IF(J8489&lt;25%,"น้อยกว่า 25%",IF(J8489&gt;=25%,"มากกว่าหรือเท่ากับ 25%",IF(J8489&gt;=35%,"มากกว่าหรือเท่ากับ 35%")))</f>
        <v>18</v>
      </c>
    </row>
    <row r="8490" s="7" customFormat="1" ht="19.15" customHeight="1">
      <c r="A8490" t="s" s="16">
        <v>8576</v>
      </c>
      <c r="B8490" s="17">
        <v>2</v>
      </c>
      <c r="C8490" s="17">
        <v>26</v>
      </c>
      <c r="D8490" t="s" s="16">
        <v>8640</v>
      </c>
      <c r="E8490" t="s" s="16">
        <v>116</v>
      </c>
      <c r="F8490" s="37">
        <v>155</v>
      </c>
      <c r="G8490" s="17">
        <v>172</v>
      </c>
      <c r="H8490" s="18">
        <f>SUM(G8490-F8490)</f>
        <v>17</v>
      </c>
      <c r="I8490" s="19">
        <f>H8490/F8490</f>
        <v>0.109677419354839</v>
      </c>
      <c r="J8490" s="19">
        <f>H8490/G8490</f>
        <v>0.0988372093023256</v>
      </c>
      <c r="K8490" t="s" s="21">
        <f>IF(J8490&lt;25%,"น้อยกว่า 25%",IF(J8490&gt;=25%,"มากกว่าหรือเท่ากับ 25%",IF(J8490&gt;=35%,"มากกว่าหรือเท่ากับ 35%")))</f>
        <v>18</v>
      </c>
    </row>
    <row r="8491" s="7" customFormat="1" ht="19.15" customHeight="1">
      <c r="A8491" t="s" s="16">
        <v>8576</v>
      </c>
      <c r="B8491" s="17">
        <v>2</v>
      </c>
      <c r="C8491" s="17">
        <v>15</v>
      </c>
      <c r="D8491" t="s" s="16">
        <v>8641</v>
      </c>
      <c r="E8491" t="s" s="16">
        <v>64</v>
      </c>
      <c r="F8491" s="37">
        <v>162</v>
      </c>
      <c r="G8491" s="17">
        <v>171</v>
      </c>
      <c r="H8491" s="18">
        <f>SUM(G8491-F8491)</f>
        <v>9</v>
      </c>
      <c r="I8491" s="19">
        <f>H8491/F8491</f>
        <v>0.0555555555555556</v>
      </c>
      <c r="J8491" s="19">
        <f>H8491/G8491</f>
        <v>0.0526315789473684</v>
      </c>
      <c r="K8491" t="s" s="21">
        <f>IF(J8491&lt;25%,"น้อยกว่า 25%",IF(J8491&gt;=25%,"มากกว่าหรือเท่ากับ 25%",IF(J8491&gt;=35%,"มากกว่าหรือเท่ากับ 35%")))</f>
        <v>18</v>
      </c>
    </row>
    <row r="8492" s="7" customFormat="1" ht="19.15" customHeight="1">
      <c r="A8492" t="s" s="16">
        <v>8576</v>
      </c>
      <c r="B8492" s="17">
        <v>2</v>
      </c>
      <c r="C8492" s="17">
        <v>12</v>
      </c>
      <c r="D8492" t="s" s="16">
        <v>8642</v>
      </c>
      <c r="E8492" t="s" s="16">
        <v>66</v>
      </c>
      <c r="F8492" s="37">
        <v>155</v>
      </c>
      <c r="G8492" s="17">
        <v>164</v>
      </c>
      <c r="H8492" s="18">
        <f>SUM(G8492-F8492)</f>
        <v>9</v>
      </c>
      <c r="I8492" s="19">
        <f>H8492/F8492</f>
        <v>0.0580645161290323</v>
      </c>
      <c r="J8492" s="19">
        <f>H8492/G8492</f>
        <v>0.0548780487804878</v>
      </c>
      <c r="K8492" t="s" s="21">
        <f>IF(J8492&lt;25%,"น้อยกว่า 25%",IF(J8492&gt;=25%,"มากกว่าหรือเท่ากับ 25%",IF(J8492&gt;=35%,"มากกว่าหรือเท่ากับ 35%")))</f>
        <v>18</v>
      </c>
    </row>
    <row r="8493" s="7" customFormat="1" ht="19.15" customHeight="1">
      <c r="A8493" t="s" s="16">
        <v>8576</v>
      </c>
      <c r="B8493" s="17">
        <v>2</v>
      </c>
      <c r="C8493" s="17">
        <v>8</v>
      </c>
      <c r="D8493" t="s" s="16">
        <v>8643</v>
      </c>
      <c r="E8493" t="s" s="16">
        <v>60</v>
      </c>
      <c r="F8493" s="37">
        <v>155</v>
      </c>
      <c r="G8493" s="17">
        <v>163</v>
      </c>
      <c r="H8493" s="18">
        <f>SUM(G8493-F8493)</f>
        <v>8</v>
      </c>
      <c r="I8493" s="19">
        <f>H8493/F8493</f>
        <v>0.0516129032258065</v>
      </c>
      <c r="J8493" s="19">
        <f>H8493/G8493</f>
        <v>0.049079754601227</v>
      </c>
      <c r="K8493" t="s" s="21">
        <f>IF(J8493&lt;25%,"น้อยกว่า 25%",IF(J8493&gt;=25%,"มากกว่าหรือเท่ากับ 25%",IF(J8493&gt;=35%,"มากกว่าหรือเท่ากับ 35%")))</f>
        <v>18</v>
      </c>
    </row>
    <row r="8494" s="7" customFormat="1" ht="19.15" customHeight="1">
      <c r="A8494" t="s" s="16">
        <v>8576</v>
      </c>
      <c r="B8494" s="17">
        <v>2</v>
      </c>
      <c r="C8494" s="17">
        <v>23</v>
      </c>
      <c r="D8494" t="s" s="16">
        <v>8644</v>
      </c>
      <c r="E8494" t="s" s="16">
        <v>36</v>
      </c>
      <c r="F8494" s="37">
        <v>143</v>
      </c>
      <c r="G8494" s="17">
        <v>154</v>
      </c>
      <c r="H8494" s="18">
        <f>SUM(G8494-F8494)</f>
        <v>11</v>
      </c>
      <c r="I8494" s="19">
        <f>H8494/F8494</f>
        <v>0.0769230769230769</v>
      </c>
      <c r="J8494" s="19">
        <f>H8494/G8494</f>
        <v>0.0714285714285714</v>
      </c>
      <c r="K8494" t="s" s="21">
        <f>IF(J8494&lt;25%,"น้อยกว่า 25%",IF(J8494&gt;=25%,"มากกว่าหรือเท่ากับ 25%",IF(J8494&gt;=35%,"มากกว่าหรือเท่ากับ 35%")))</f>
        <v>18</v>
      </c>
    </row>
    <row r="8495" s="7" customFormat="1" ht="19.15" customHeight="1">
      <c r="A8495" t="s" s="16">
        <v>8576</v>
      </c>
      <c r="B8495" s="17">
        <v>2</v>
      </c>
      <c r="C8495" s="17">
        <v>34</v>
      </c>
      <c r="D8495" t="s" s="16">
        <v>8645</v>
      </c>
      <c r="E8495" t="s" s="16">
        <v>68</v>
      </c>
      <c r="F8495" s="37">
        <v>148</v>
      </c>
      <c r="G8495" s="17">
        <v>153</v>
      </c>
      <c r="H8495" s="18">
        <f>SUM(G8495-F8495)</f>
        <v>5</v>
      </c>
      <c r="I8495" s="19">
        <f>H8495/F8495</f>
        <v>0.0337837837837838</v>
      </c>
      <c r="J8495" s="19">
        <f>H8495/G8495</f>
        <v>0.0326797385620915</v>
      </c>
      <c r="K8495" t="s" s="21">
        <f>IF(J8495&lt;25%,"น้อยกว่า 25%",IF(J8495&gt;=25%,"มากกว่าหรือเท่ากับ 25%",IF(J8495&gt;=35%,"มากกว่าหรือเท่ากับ 35%")))</f>
        <v>18</v>
      </c>
    </row>
    <row r="8496" s="7" customFormat="1" ht="19.15" customHeight="1">
      <c r="A8496" t="s" s="16">
        <v>8576</v>
      </c>
      <c r="B8496" s="17">
        <v>2</v>
      </c>
      <c r="C8496" s="17">
        <v>21</v>
      </c>
      <c r="D8496" t="s" s="16">
        <v>8646</v>
      </c>
      <c r="E8496" t="s" s="16">
        <v>44</v>
      </c>
      <c r="F8496" s="37">
        <v>130</v>
      </c>
      <c r="G8496" s="17">
        <v>138</v>
      </c>
      <c r="H8496" s="18">
        <f>SUM(G8496-F8496)</f>
        <v>8</v>
      </c>
      <c r="I8496" s="19">
        <f>H8496/F8496</f>
        <v>0.0615384615384615</v>
      </c>
      <c r="J8496" s="19">
        <f>H8496/G8496</f>
        <v>0.0579710144927536</v>
      </c>
      <c r="K8496" t="s" s="21">
        <f>IF(J8496&lt;25%,"น้อยกว่า 25%",IF(J8496&gt;=25%,"มากกว่าหรือเท่ากับ 25%",IF(J8496&gt;=35%,"มากกว่าหรือเท่ากับ 35%")))</f>
        <v>18</v>
      </c>
    </row>
    <row r="8497" s="7" customFormat="1" ht="19.15" customHeight="1">
      <c r="A8497" t="s" s="16">
        <v>8576</v>
      </c>
      <c r="B8497" s="17">
        <v>2</v>
      </c>
      <c r="C8497" s="17">
        <v>13</v>
      </c>
      <c r="D8497" t="s" s="16">
        <v>8647</v>
      </c>
      <c r="E8497" t="s" s="16">
        <v>76</v>
      </c>
      <c r="F8497" s="37">
        <v>101</v>
      </c>
      <c r="G8497" s="17">
        <v>125</v>
      </c>
      <c r="H8497" s="18">
        <f>SUM(G8497-F8497)</f>
        <v>24</v>
      </c>
      <c r="I8497" s="19">
        <f>H8497/F8497</f>
        <v>0.237623762376238</v>
      </c>
      <c r="J8497" s="19">
        <f>H8497/G8497</f>
        <v>0.192</v>
      </c>
      <c r="K8497" t="s" s="21">
        <f>IF(J8497&lt;25%,"น้อยกว่า 25%",IF(J8497&gt;=25%,"มากกว่าหรือเท่ากับ 25%",IF(J8497&gt;=35%,"มากกว่าหรือเท่ากับ 35%")))</f>
        <v>18</v>
      </c>
    </row>
    <row r="8498" s="7" customFormat="1" ht="19.15" customHeight="1">
      <c r="A8498" t="s" s="16">
        <v>8576</v>
      </c>
      <c r="B8498" s="17">
        <v>2</v>
      </c>
      <c r="C8498" s="17">
        <v>31</v>
      </c>
      <c r="D8498" t="s" s="16">
        <v>8648</v>
      </c>
      <c r="E8498" t="s" s="16">
        <v>112</v>
      </c>
      <c r="F8498" s="37">
        <v>103</v>
      </c>
      <c r="G8498" s="17">
        <v>108</v>
      </c>
      <c r="H8498" s="18">
        <f>SUM(G8498-F8498)</f>
        <v>5</v>
      </c>
      <c r="I8498" s="19">
        <f>H8498/F8498</f>
        <v>0.0485436893203883</v>
      </c>
      <c r="J8498" s="19">
        <f>H8498/G8498</f>
        <v>0.0462962962962963</v>
      </c>
      <c r="K8498" t="s" s="21">
        <f>IF(J8498&lt;25%,"น้อยกว่า 25%",IF(J8498&gt;=25%,"มากกว่าหรือเท่ากับ 25%",IF(J8498&gt;=35%,"มากกว่าหรือเท่ากับ 35%")))</f>
        <v>18</v>
      </c>
    </row>
    <row r="8499" s="7" customFormat="1" ht="19.15" customHeight="1">
      <c r="A8499" t="s" s="16">
        <v>8576</v>
      </c>
      <c r="B8499" s="17">
        <v>2</v>
      </c>
      <c r="C8499" s="17">
        <v>29</v>
      </c>
      <c r="D8499" t="s" s="16">
        <v>8649</v>
      </c>
      <c r="E8499" t="s" s="16">
        <v>179</v>
      </c>
      <c r="F8499" s="37">
        <v>98</v>
      </c>
      <c r="G8499" s="17">
        <v>105</v>
      </c>
      <c r="H8499" s="18">
        <f>SUM(G8499-F8499)</f>
        <v>7</v>
      </c>
      <c r="I8499" s="19">
        <f>H8499/F8499</f>
        <v>0.0714285714285714</v>
      </c>
      <c r="J8499" s="19">
        <f>H8499/G8499</f>
        <v>0.06666666666666669</v>
      </c>
      <c r="K8499" t="s" s="21">
        <f>IF(J8499&lt;25%,"น้อยกว่า 25%",IF(J8499&gt;=25%,"มากกว่าหรือเท่ากับ 25%",IF(J8499&gt;=35%,"มากกว่าหรือเท่ากับ 35%")))</f>
        <v>18</v>
      </c>
    </row>
    <row r="8500" s="7" customFormat="1" ht="19.15" customHeight="1">
      <c r="A8500" t="s" s="16">
        <v>8576</v>
      </c>
      <c r="B8500" s="17">
        <v>2</v>
      </c>
      <c r="C8500" s="17">
        <v>28</v>
      </c>
      <c r="D8500" t="s" s="16">
        <v>8650</v>
      </c>
      <c r="E8500" t="s" s="16">
        <v>46</v>
      </c>
      <c r="F8500" s="37">
        <v>58</v>
      </c>
      <c r="G8500" s="17">
        <v>60</v>
      </c>
      <c r="H8500" s="18">
        <f>SUM(G8500-F8500)</f>
        <v>2</v>
      </c>
      <c r="I8500" s="19">
        <f>H8500/F8500</f>
        <v>0.0344827586206897</v>
      </c>
      <c r="J8500" s="19">
        <f>H8500/G8500</f>
        <v>0.0333333333333333</v>
      </c>
      <c r="K8500" t="s" s="21">
        <f>IF(J8500&lt;25%,"น้อยกว่า 25%",IF(J8500&gt;=25%,"มากกว่าหรือเท่ากับ 25%",IF(J8500&gt;=35%,"มากกว่าหรือเท่ากับ 35%")))</f>
        <v>18</v>
      </c>
    </row>
    <row r="8501" s="7" customFormat="1" ht="19.15" customHeight="1">
      <c r="A8501" t="s" s="16">
        <v>8576</v>
      </c>
      <c r="B8501" s="17">
        <v>2</v>
      </c>
      <c r="C8501" s="17">
        <v>33</v>
      </c>
      <c r="D8501" t="s" s="16">
        <v>8651</v>
      </c>
      <c r="E8501" t="s" s="16">
        <v>103</v>
      </c>
      <c r="F8501" s="37">
        <v>31</v>
      </c>
      <c r="G8501" s="17">
        <v>32</v>
      </c>
      <c r="H8501" s="18">
        <f>SUM(G8501-F8501)</f>
        <v>1</v>
      </c>
      <c r="I8501" s="19">
        <f>H8501/F8501</f>
        <v>0.032258064516129</v>
      </c>
      <c r="J8501" s="19">
        <f>H8501/G8501</f>
        <v>0.03125</v>
      </c>
      <c r="K8501" t="s" s="21">
        <f>IF(J8501&lt;25%,"น้อยกว่า 25%",IF(J8501&gt;=25%,"มากกว่าหรือเท่ากับ 25%",IF(J8501&gt;=35%,"มากกว่าหรือเท่ากับ 35%")))</f>
        <v>18</v>
      </c>
    </row>
    <row r="8502" s="7" customFormat="1" ht="19.15" customHeight="1">
      <c r="A8502" t="s" s="16">
        <v>8576</v>
      </c>
      <c r="B8502" s="17">
        <v>2</v>
      </c>
      <c r="C8502" s="17">
        <v>11</v>
      </c>
      <c r="D8502" t="s" s="16">
        <v>8652</v>
      </c>
      <c r="E8502" t="s" s="16">
        <v>22</v>
      </c>
      <c r="F8502" s="37">
        <v>0</v>
      </c>
      <c r="G8502" s="17">
        <v>0</v>
      </c>
      <c r="H8502" s="18">
        <f>SUM(G8502-F8502)</f>
        <v>0</v>
      </c>
      <c r="I8502" s="19">
        <f>H8502/F8502</f>
      </c>
      <c r="J8502" s="19">
        <f>H8502/G8502</f>
      </c>
      <c r="K8502" s="24">
        <f>IF(J8502&lt;25%,"น้อยกว่า 25%",IF(J8502&gt;=25%,"มากกว่าหรือเท่ากับ 25%",IF(J8502&gt;=35%,"มากกว่าหรือเท่ากับ 35%")))</f>
      </c>
    </row>
    <row r="8503" s="7" customFormat="1" ht="19.15" customHeight="1">
      <c r="A8503" t="s" s="16">
        <v>8576</v>
      </c>
      <c r="B8503" s="17">
        <v>2</v>
      </c>
      <c r="C8503" s="17">
        <v>32</v>
      </c>
      <c r="D8503" t="s" s="16">
        <v>8653</v>
      </c>
      <c r="E8503" t="s" s="16">
        <v>78</v>
      </c>
      <c r="F8503" s="37">
        <v>0</v>
      </c>
      <c r="G8503" s="17">
        <v>0</v>
      </c>
      <c r="H8503" s="18">
        <f>SUM(G8503-F8503)</f>
        <v>0</v>
      </c>
      <c r="I8503" s="19">
        <f>H8503/F8503</f>
      </c>
      <c r="J8503" s="19">
        <f>H8503/G8503</f>
      </c>
      <c r="K8503" s="24">
        <f>IF(J8503&lt;25%,"น้อยกว่า 25%",IF(J8503&gt;=25%,"มากกว่าหรือเท่ากับ 25%",IF(J8503&gt;=35%,"มากกว่าหรือเท่ากับ 35%")))</f>
      </c>
    </row>
    <row r="8504" s="7" customFormat="1" ht="19.15" customHeight="1">
      <c r="A8504" t="s" s="16">
        <v>8576</v>
      </c>
      <c r="B8504" s="17">
        <v>3</v>
      </c>
      <c r="C8504" s="17">
        <v>10</v>
      </c>
      <c r="D8504" t="s" s="16">
        <v>8654</v>
      </c>
      <c r="E8504" t="s" s="16">
        <v>84</v>
      </c>
      <c r="F8504" s="37">
        <v>35539</v>
      </c>
      <c r="G8504" s="17">
        <v>37644</v>
      </c>
      <c r="H8504" s="18">
        <f>SUM(G8504-F8504)</f>
        <v>2105</v>
      </c>
      <c r="I8504" s="19">
        <f>H8504/F8504</f>
        <v>0.0592307042966881</v>
      </c>
      <c r="J8504" s="19">
        <f>H8504/G8504</f>
        <v>0.0559186058867283</v>
      </c>
      <c r="K8504" t="s" s="21">
        <f>IF(J8504&lt;25%,"น้อยกว่า 25%",IF(J8504&gt;=25%,"มากกว่าหรือเท่ากับ 25%",IF(J8504&gt;=35%,"มากกว่าหรือเท่ากับ 35%")))</f>
        <v>18</v>
      </c>
    </row>
    <row r="8505" s="7" customFormat="1" ht="19.15" customHeight="1">
      <c r="A8505" t="s" s="16">
        <v>8576</v>
      </c>
      <c r="B8505" s="17">
        <v>3</v>
      </c>
      <c r="C8505" s="17">
        <v>2</v>
      </c>
      <c r="D8505" t="s" s="16">
        <v>8655</v>
      </c>
      <c r="E8505" t="s" s="16">
        <v>101</v>
      </c>
      <c r="F8505" s="37">
        <v>17910</v>
      </c>
      <c r="G8505" s="17">
        <v>18427</v>
      </c>
      <c r="H8505" s="18">
        <f>SUM(G8505-F8505)</f>
        <v>517</v>
      </c>
      <c r="I8505" s="19">
        <f>H8505/F8505</f>
        <v>0.0288665549972083</v>
      </c>
      <c r="J8505" s="19">
        <f>H8505/G8505</f>
        <v>0.028056655993922</v>
      </c>
      <c r="K8505" t="s" s="21">
        <f>IF(J8505&lt;25%,"น้อยกว่า 25%",IF(J8505&gt;=25%,"มากกว่าหรือเท่ากับ 25%",IF(J8505&gt;=35%,"มากกว่าหรือเท่ากับ 35%")))</f>
        <v>18</v>
      </c>
    </row>
    <row r="8506" s="7" customFormat="1" ht="19.15" customHeight="1">
      <c r="A8506" t="s" s="16">
        <v>8576</v>
      </c>
      <c r="B8506" s="17">
        <v>3</v>
      </c>
      <c r="C8506" s="17">
        <v>1</v>
      </c>
      <c r="D8506" t="s" s="16">
        <v>8656</v>
      </c>
      <c r="E8506" t="s" s="16">
        <v>22</v>
      </c>
      <c r="F8506" s="37">
        <v>14588</v>
      </c>
      <c r="G8506" s="17">
        <v>15305</v>
      </c>
      <c r="H8506" s="18">
        <f>SUM(G8506-F8506)</f>
        <v>717</v>
      </c>
      <c r="I8506" s="19">
        <f>H8506/F8506</f>
        <v>0.0491499862901015</v>
      </c>
      <c r="J8506" s="19">
        <f>H8506/G8506</f>
        <v>0.0468474354786018</v>
      </c>
      <c r="K8506" t="s" s="21">
        <f>IF(J8506&lt;25%,"น้อยกว่า 25%",IF(J8506&gt;=25%,"มากกว่าหรือเท่ากับ 25%",IF(J8506&gt;=35%,"มากกว่าหรือเท่ากับ 35%")))</f>
        <v>18</v>
      </c>
    </row>
    <row r="8507" s="7" customFormat="1" ht="19.15" customHeight="1">
      <c r="A8507" t="s" s="16">
        <v>8576</v>
      </c>
      <c r="B8507" s="17">
        <v>3</v>
      </c>
      <c r="C8507" s="17">
        <v>9</v>
      </c>
      <c r="D8507" t="s" s="16">
        <v>8657</v>
      </c>
      <c r="E8507" t="s" s="16">
        <v>20</v>
      </c>
      <c r="F8507" s="37">
        <v>12797</v>
      </c>
      <c r="G8507" s="17">
        <v>13549</v>
      </c>
      <c r="H8507" s="18">
        <f>SUM(G8507-F8507)</f>
        <v>752</v>
      </c>
      <c r="I8507" s="19">
        <f>H8507/F8507</f>
        <v>0.0587637727592404</v>
      </c>
      <c r="J8507" s="19">
        <f>H8507/G8507</f>
        <v>0.0555022510886412</v>
      </c>
      <c r="K8507" t="s" s="21">
        <f>IF(J8507&lt;25%,"น้อยกว่า 25%",IF(J8507&gt;=25%,"มากกว่าหรือเท่ากับ 25%",IF(J8507&gt;=35%,"มากกว่าหรือเท่ากับ 35%")))</f>
        <v>18</v>
      </c>
    </row>
    <row r="8508" s="7" customFormat="1" ht="19.15" customHeight="1">
      <c r="A8508" t="s" s="16">
        <v>8576</v>
      </c>
      <c r="B8508" s="17">
        <v>3</v>
      </c>
      <c r="C8508" s="17">
        <v>4</v>
      </c>
      <c r="D8508" t="s" s="16">
        <v>8658</v>
      </c>
      <c r="E8508" t="s" s="16">
        <v>1284</v>
      </c>
      <c r="F8508" s="37">
        <v>2871</v>
      </c>
      <c r="G8508" s="17">
        <v>3009</v>
      </c>
      <c r="H8508" s="18">
        <f>SUM(G8508-F8508)</f>
        <v>138</v>
      </c>
      <c r="I8508" s="19">
        <f>H8508/F8508</f>
        <v>0.0480668756530825</v>
      </c>
      <c r="J8508" s="19">
        <f>H8508/G8508</f>
        <v>0.0458624127617149</v>
      </c>
      <c r="K8508" t="s" s="21">
        <f>IF(J8508&lt;25%,"น้อยกว่า 25%",IF(J8508&gt;=25%,"มากกว่าหรือเท่ากับ 25%",IF(J8508&gt;=35%,"มากกว่าหรือเท่ากับ 35%")))</f>
        <v>18</v>
      </c>
    </row>
    <row r="8509" s="7" customFormat="1" ht="19.15" customHeight="1">
      <c r="A8509" t="s" s="16">
        <v>8576</v>
      </c>
      <c r="B8509" s="17">
        <v>3</v>
      </c>
      <c r="C8509" s="17">
        <v>15</v>
      </c>
      <c r="D8509" t="s" s="16">
        <v>8659</v>
      </c>
      <c r="E8509" t="s" s="16">
        <v>26</v>
      </c>
      <c r="F8509" s="37">
        <v>1398</v>
      </c>
      <c r="G8509" s="17">
        <v>1425</v>
      </c>
      <c r="H8509" s="18">
        <f>SUM(G8509-F8509)</f>
        <v>27</v>
      </c>
      <c r="I8509" s="19">
        <f>H8509/F8509</f>
        <v>0.01931330472103</v>
      </c>
      <c r="J8509" s="19">
        <f>H8509/G8509</f>
        <v>0.0189473684210526</v>
      </c>
      <c r="K8509" t="s" s="21">
        <f>IF(J8509&lt;25%,"น้อยกว่า 25%",IF(J8509&gt;=25%,"มากกว่าหรือเท่ากับ 25%",IF(J8509&gt;=35%,"มากกว่าหรือเท่ากับ 35%")))</f>
        <v>18</v>
      </c>
    </row>
    <row r="8510" s="7" customFormat="1" ht="19.15" customHeight="1">
      <c r="A8510" t="s" s="16">
        <v>8576</v>
      </c>
      <c r="B8510" s="17">
        <v>3</v>
      </c>
      <c r="C8510" s="17">
        <v>5</v>
      </c>
      <c r="D8510" t="s" s="16">
        <v>8660</v>
      </c>
      <c r="E8510" t="s" s="16">
        <v>17</v>
      </c>
      <c r="F8510" s="37">
        <v>1106</v>
      </c>
      <c r="G8510" s="17">
        <v>1151</v>
      </c>
      <c r="H8510" s="18">
        <f>SUM(G8510-F8510)</f>
        <v>45</v>
      </c>
      <c r="I8510" s="19">
        <f>H8510/F8510</f>
        <v>0.0406871609403255</v>
      </c>
      <c r="J8510" s="19">
        <f>H8510/G8510</f>
        <v>0.0390964378801043</v>
      </c>
      <c r="K8510" t="s" s="21">
        <f>IF(J8510&lt;25%,"น้อยกว่า 25%",IF(J8510&gt;=25%,"มากกว่าหรือเท่ากับ 25%",IF(J8510&gt;=35%,"มากกว่าหรือเท่ากับ 35%")))</f>
        <v>18</v>
      </c>
    </row>
    <row r="8511" s="7" customFormat="1" ht="19.15" customHeight="1">
      <c r="A8511" t="s" s="16">
        <v>8576</v>
      </c>
      <c r="B8511" s="17">
        <v>3</v>
      </c>
      <c r="C8511" s="17">
        <v>20</v>
      </c>
      <c r="D8511" t="s" s="16">
        <v>8661</v>
      </c>
      <c r="E8511" t="s" s="16">
        <v>28</v>
      </c>
      <c r="F8511" s="37">
        <v>960</v>
      </c>
      <c r="G8511" s="17">
        <v>1000</v>
      </c>
      <c r="H8511" s="18">
        <f>SUM(G8511-F8511)</f>
        <v>40</v>
      </c>
      <c r="I8511" s="19">
        <f>H8511/F8511</f>
        <v>0.0416666666666667</v>
      </c>
      <c r="J8511" s="19">
        <f>H8511/G8511</f>
        <v>0.04</v>
      </c>
      <c r="K8511" t="s" s="21">
        <f>IF(J8511&lt;25%,"น้อยกว่า 25%",IF(J8511&gt;=25%,"มากกว่าหรือเท่ากับ 25%",IF(J8511&gt;=35%,"มากกว่าหรือเท่ากับ 35%")))</f>
        <v>18</v>
      </c>
    </row>
    <row r="8512" s="7" customFormat="1" ht="19.15" customHeight="1">
      <c r="A8512" t="s" s="16">
        <v>8576</v>
      </c>
      <c r="B8512" s="17">
        <v>3</v>
      </c>
      <c r="C8512" s="17">
        <v>30</v>
      </c>
      <c r="D8512" t="s" s="16">
        <v>8662</v>
      </c>
      <c r="E8512" t="s" s="16">
        <v>112</v>
      </c>
      <c r="F8512" s="37">
        <v>833</v>
      </c>
      <c r="G8512" s="17">
        <v>866</v>
      </c>
      <c r="H8512" s="18">
        <f>SUM(G8512-F8512)</f>
        <v>33</v>
      </c>
      <c r="I8512" s="19">
        <f>H8512/F8512</f>
        <v>0.0396158463385354</v>
      </c>
      <c r="J8512" s="19">
        <f>H8512/G8512</f>
        <v>0.0381062355658199</v>
      </c>
      <c r="K8512" t="s" s="21">
        <f>IF(J8512&lt;25%,"น้อยกว่า 25%",IF(J8512&gt;=25%,"มากกว่าหรือเท่ากับ 25%",IF(J8512&gt;=35%,"มากกว่าหรือเท่ากับ 35%")))</f>
        <v>18</v>
      </c>
    </row>
    <row r="8513" s="7" customFormat="1" ht="19.15" customHeight="1">
      <c r="A8513" t="s" s="16">
        <v>8576</v>
      </c>
      <c r="B8513" s="17">
        <v>3</v>
      </c>
      <c r="C8513" s="17">
        <v>3</v>
      </c>
      <c r="D8513" t="s" s="16">
        <v>8663</v>
      </c>
      <c r="E8513" t="s" s="16">
        <v>248</v>
      </c>
      <c r="F8513" s="37">
        <v>543</v>
      </c>
      <c r="G8513" s="17">
        <v>567</v>
      </c>
      <c r="H8513" s="18">
        <f>SUM(G8513-F8513)</f>
        <v>24</v>
      </c>
      <c r="I8513" s="19">
        <f>H8513/F8513</f>
        <v>0.0441988950276243</v>
      </c>
      <c r="J8513" s="19">
        <f>H8513/G8513</f>
        <v>0.0423280423280423</v>
      </c>
      <c r="K8513" t="s" s="21">
        <f>IF(J8513&lt;25%,"น้อยกว่า 25%",IF(J8513&gt;=25%,"มากกว่าหรือเท่ากับ 25%",IF(J8513&gt;=35%,"มากกว่าหรือเท่ากับ 35%")))</f>
        <v>18</v>
      </c>
    </row>
    <row r="8514" s="7" customFormat="1" ht="19.15" customHeight="1">
      <c r="A8514" t="s" s="16">
        <v>8576</v>
      </c>
      <c r="B8514" s="17">
        <v>3</v>
      </c>
      <c r="C8514" s="17">
        <v>19</v>
      </c>
      <c r="D8514" t="s" s="16">
        <v>8664</v>
      </c>
      <c r="E8514" t="s" s="16">
        <v>281</v>
      </c>
      <c r="F8514" s="37">
        <v>483</v>
      </c>
      <c r="G8514" s="17">
        <v>526</v>
      </c>
      <c r="H8514" s="18">
        <f>SUM(G8514-F8514)</f>
        <v>43</v>
      </c>
      <c r="I8514" s="19">
        <f>H8514/F8514</f>
        <v>0.0890269151138716</v>
      </c>
      <c r="J8514" s="19">
        <f>H8514/G8514</f>
        <v>0.0817490494296578</v>
      </c>
      <c r="K8514" t="s" s="21">
        <f>IF(J8514&lt;25%,"น้อยกว่า 25%",IF(J8514&gt;=25%,"มากกว่าหรือเท่ากับ 25%",IF(J8514&gt;=35%,"มากกว่าหรือเท่ากับ 35%")))</f>
        <v>18</v>
      </c>
    </row>
    <row r="8515" s="7" customFormat="1" ht="19.15" customHeight="1">
      <c r="A8515" t="s" s="16">
        <v>8576</v>
      </c>
      <c r="B8515" s="17">
        <v>3</v>
      </c>
      <c r="C8515" s="17">
        <v>22</v>
      </c>
      <c r="D8515" t="s" s="16">
        <v>8665</v>
      </c>
      <c r="E8515" t="s" s="16">
        <v>36</v>
      </c>
      <c r="F8515" s="37">
        <v>482</v>
      </c>
      <c r="G8515" s="17">
        <v>491</v>
      </c>
      <c r="H8515" s="18">
        <f>SUM(G8515-F8515)</f>
        <v>9</v>
      </c>
      <c r="I8515" s="19">
        <f>H8515/F8515</f>
        <v>0.0186721991701245</v>
      </c>
      <c r="J8515" s="19">
        <f>H8515/G8515</f>
        <v>0.0183299389002037</v>
      </c>
      <c r="K8515" t="s" s="21">
        <f>IF(J8515&lt;25%,"น้อยกว่า 25%",IF(J8515&gt;=25%,"มากกว่าหรือเท่ากับ 25%",IF(J8515&gt;=35%,"มากกว่าหรือเท่ากับ 35%")))</f>
        <v>18</v>
      </c>
    </row>
    <row r="8516" s="7" customFormat="1" ht="19.15" customHeight="1">
      <c r="A8516" t="s" s="16">
        <v>8576</v>
      </c>
      <c r="B8516" s="17">
        <v>3</v>
      </c>
      <c r="C8516" s="17">
        <v>29</v>
      </c>
      <c r="D8516" t="s" s="16">
        <v>8666</v>
      </c>
      <c r="E8516" t="s" s="16">
        <v>48</v>
      </c>
      <c r="F8516" s="37">
        <v>442</v>
      </c>
      <c r="G8516" s="17">
        <v>461</v>
      </c>
      <c r="H8516" s="18">
        <f>SUM(G8516-F8516)</f>
        <v>19</v>
      </c>
      <c r="I8516" s="19">
        <f>H8516/F8516</f>
        <v>0.0429864253393665</v>
      </c>
      <c r="J8516" s="19">
        <f>H8516/G8516</f>
        <v>0.0412147505422993</v>
      </c>
      <c r="K8516" t="s" s="21">
        <f>IF(J8516&lt;25%,"น้อยกว่า 25%",IF(J8516&gt;=25%,"มากกว่าหรือเท่ากับ 25%",IF(J8516&gt;=35%,"มากกว่าหรือเท่ากับ 35%")))</f>
        <v>18</v>
      </c>
    </row>
    <row r="8517" s="7" customFormat="1" ht="19.15" customHeight="1">
      <c r="A8517" t="s" s="16">
        <v>8576</v>
      </c>
      <c r="B8517" s="17">
        <v>3</v>
      </c>
      <c r="C8517" s="17">
        <v>11</v>
      </c>
      <c r="D8517" t="s" s="16">
        <v>8667</v>
      </c>
      <c r="E8517" t="s" s="16">
        <v>40</v>
      </c>
      <c r="F8517" s="37">
        <v>406</v>
      </c>
      <c r="G8517" s="17">
        <v>418</v>
      </c>
      <c r="H8517" s="18">
        <f>SUM(G8517-F8517)</f>
        <v>12</v>
      </c>
      <c r="I8517" s="19">
        <f>H8517/F8517</f>
        <v>0.0295566502463054</v>
      </c>
      <c r="J8517" s="19">
        <f>H8517/G8517</f>
        <v>0.0287081339712919</v>
      </c>
      <c r="K8517" t="s" s="21">
        <f>IF(J8517&lt;25%,"น้อยกว่า 25%",IF(J8517&gt;=25%,"มากกว่าหรือเท่ากับ 25%",IF(J8517&gt;=35%,"มากกว่าหรือเท่ากับ 35%")))</f>
        <v>18</v>
      </c>
    </row>
    <row r="8518" s="7" customFormat="1" ht="19.15" customHeight="1">
      <c r="A8518" t="s" s="16">
        <v>8576</v>
      </c>
      <c r="B8518" s="17">
        <v>3</v>
      </c>
      <c r="C8518" s="17">
        <v>21</v>
      </c>
      <c r="D8518" t="s" s="16">
        <v>8668</v>
      </c>
      <c r="E8518" t="s" s="16">
        <v>30</v>
      </c>
      <c r="F8518" s="37">
        <v>336</v>
      </c>
      <c r="G8518" s="17">
        <v>369</v>
      </c>
      <c r="H8518" s="18">
        <f>SUM(G8518-F8518)</f>
        <v>33</v>
      </c>
      <c r="I8518" s="19">
        <f>H8518/F8518</f>
        <v>0.0982142857142857</v>
      </c>
      <c r="J8518" s="19">
        <f>H8518/G8518</f>
        <v>0.0894308943089431</v>
      </c>
      <c r="K8518" t="s" s="21">
        <f>IF(J8518&lt;25%,"น้อยกว่า 25%",IF(J8518&gt;=25%,"มากกว่าหรือเท่ากับ 25%",IF(J8518&gt;=35%,"มากกว่าหรือเท่ากับ 35%")))</f>
        <v>18</v>
      </c>
    </row>
    <row r="8519" s="7" customFormat="1" ht="19.15" customHeight="1">
      <c r="A8519" t="s" s="16">
        <v>8576</v>
      </c>
      <c r="B8519" s="17">
        <v>3</v>
      </c>
      <c r="C8519" s="17">
        <v>26</v>
      </c>
      <c r="D8519" t="s" s="16">
        <v>8669</v>
      </c>
      <c r="E8519" t="s" s="16">
        <v>34</v>
      </c>
      <c r="F8519" s="37">
        <v>319</v>
      </c>
      <c r="G8519" s="17">
        <v>333</v>
      </c>
      <c r="H8519" s="18">
        <f>SUM(G8519-F8519)</f>
        <v>14</v>
      </c>
      <c r="I8519" s="19">
        <f>H8519/F8519</f>
        <v>0.0438871473354232</v>
      </c>
      <c r="J8519" s="19">
        <f>H8519/G8519</f>
        <v>0.042042042042042</v>
      </c>
      <c r="K8519" t="s" s="21">
        <f>IF(J8519&lt;25%,"น้อยกว่า 25%",IF(J8519&gt;=25%,"มากกว่าหรือเท่ากับ 25%",IF(J8519&gt;=35%,"มากกว่าหรือเท่ากับ 35%")))</f>
        <v>18</v>
      </c>
    </row>
    <row r="8520" s="7" customFormat="1" ht="19.15" customHeight="1">
      <c r="A8520" t="s" s="16">
        <v>8576</v>
      </c>
      <c r="B8520" s="17">
        <v>3</v>
      </c>
      <c r="C8520" s="17">
        <v>23</v>
      </c>
      <c r="D8520" t="s" s="16">
        <v>8670</v>
      </c>
      <c r="E8520" t="s" s="16">
        <v>116</v>
      </c>
      <c r="F8520" s="37">
        <v>307</v>
      </c>
      <c r="G8520" s="17">
        <v>317</v>
      </c>
      <c r="H8520" s="18">
        <f>SUM(G8520-F8520)</f>
        <v>10</v>
      </c>
      <c r="I8520" s="19">
        <f>H8520/F8520</f>
        <v>0.0325732899022801</v>
      </c>
      <c r="J8520" s="19">
        <f>H8520/G8520</f>
        <v>0.0315457413249211</v>
      </c>
      <c r="K8520" t="s" s="21">
        <f>IF(J8520&lt;25%,"น้อยกว่า 25%",IF(J8520&gt;=25%,"มากกว่าหรือเท่ากับ 25%",IF(J8520&gt;=35%,"มากกว่าหรือเท่ากับ 35%")))</f>
        <v>18</v>
      </c>
    </row>
    <row r="8521" s="7" customFormat="1" ht="19.15" customHeight="1">
      <c r="A8521" t="s" s="16">
        <v>8576</v>
      </c>
      <c r="B8521" s="17">
        <v>3</v>
      </c>
      <c r="C8521" s="17">
        <v>28</v>
      </c>
      <c r="D8521" t="s" s="16">
        <v>8671</v>
      </c>
      <c r="E8521" t="s" s="16">
        <v>52</v>
      </c>
      <c r="F8521" s="37">
        <v>309</v>
      </c>
      <c r="G8521" s="17">
        <v>311</v>
      </c>
      <c r="H8521" s="18">
        <f>SUM(G8521-F8521)</f>
        <v>2</v>
      </c>
      <c r="I8521" s="19">
        <f>H8521/F8521</f>
        <v>0.00647249190938511</v>
      </c>
      <c r="J8521" s="19">
        <f>H8521/G8521</f>
        <v>0.00643086816720257</v>
      </c>
      <c r="K8521" t="s" s="21">
        <f>IF(J8521&lt;25%,"น้อยกว่า 25%",IF(J8521&gt;=25%,"มากกว่าหรือเท่ากับ 25%",IF(J8521&gt;=35%,"มากกว่าหรือเท่ากับ 35%")))</f>
        <v>18</v>
      </c>
    </row>
    <row r="8522" s="7" customFormat="1" ht="19.15" customHeight="1">
      <c r="A8522" t="s" s="16">
        <v>8576</v>
      </c>
      <c r="B8522" s="17">
        <v>3</v>
      </c>
      <c r="C8522" s="17">
        <v>13</v>
      </c>
      <c r="D8522" t="s" s="16">
        <v>8672</v>
      </c>
      <c r="E8522" t="s" s="16">
        <v>60</v>
      </c>
      <c r="F8522" s="37">
        <v>283</v>
      </c>
      <c r="G8522" s="17">
        <v>304</v>
      </c>
      <c r="H8522" s="18">
        <f>SUM(G8522-F8522)</f>
        <v>21</v>
      </c>
      <c r="I8522" s="19">
        <f>H8522/F8522</f>
        <v>0.0742049469964664</v>
      </c>
      <c r="J8522" s="19">
        <f>H8522/G8522</f>
        <v>0.0690789473684211</v>
      </c>
      <c r="K8522" t="s" s="21">
        <f>IF(J8522&lt;25%,"น้อยกว่า 25%",IF(J8522&gt;=25%,"มากกว่าหรือเท่ากับ 25%",IF(J8522&gt;=35%,"มากกว่าหรือเท่ากับ 35%")))</f>
        <v>18</v>
      </c>
    </row>
    <row r="8523" s="7" customFormat="1" ht="19.15" customHeight="1">
      <c r="A8523" t="s" s="16">
        <v>8576</v>
      </c>
      <c r="B8523" s="17">
        <v>3</v>
      </c>
      <c r="C8523" s="17">
        <v>24</v>
      </c>
      <c r="D8523" t="s" s="16">
        <v>8673</v>
      </c>
      <c r="E8523" t="s" s="16">
        <v>42</v>
      </c>
      <c r="F8523" s="37">
        <v>171</v>
      </c>
      <c r="G8523" s="17">
        <v>175</v>
      </c>
      <c r="H8523" s="18">
        <f>SUM(G8523-F8523)</f>
        <v>4</v>
      </c>
      <c r="I8523" s="19">
        <f>H8523/F8523</f>
        <v>0.0233918128654971</v>
      </c>
      <c r="J8523" s="19">
        <f>H8523/G8523</f>
        <v>0.0228571428571429</v>
      </c>
      <c r="K8523" t="s" s="21">
        <f>IF(J8523&lt;25%,"น้อยกว่า 25%",IF(J8523&gt;=25%,"มากกว่าหรือเท่ากับ 25%",IF(J8523&gt;=35%,"มากกว่าหรือเท่ากับ 35%")))</f>
        <v>18</v>
      </c>
    </row>
    <row r="8524" s="7" customFormat="1" ht="19.15" customHeight="1">
      <c r="A8524" t="s" s="16">
        <v>8576</v>
      </c>
      <c r="B8524" s="17">
        <v>3</v>
      </c>
      <c r="C8524" s="17">
        <v>18</v>
      </c>
      <c r="D8524" t="s" s="16">
        <v>8674</v>
      </c>
      <c r="E8524" t="s" s="16">
        <v>64</v>
      </c>
      <c r="F8524" s="37">
        <v>137</v>
      </c>
      <c r="G8524" s="17">
        <v>138</v>
      </c>
      <c r="H8524" s="18">
        <f>SUM(G8524-F8524)</f>
        <v>1</v>
      </c>
      <c r="I8524" s="19">
        <f>H8524/F8524</f>
        <v>0.0072992700729927</v>
      </c>
      <c r="J8524" s="19">
        <f>H8524/G8524</f>
        <v>0.0072463768115942</v>
      </c>
      <c r="K8524" t="s" s="21">
        <f>IF(J8524&lt;25%,"น้อยกว่า 25%",IF(J8524&gt;=25%,"มากกว่าหรือเท่ากับ 25%",IF(J8524&gt;=35%,"มากกว่าหรือเท่ากับ 35%")))</f>
        <v>18</v>
      </c>
    </row>
    <row r="8525" s="7" customFormat="1" ht="19.15" customHeight="1">
      <c r="A8525" t="s" s="16">
        <v>8576</v>
      </c>
      <c r="B8525" s="17">
        <v>3</v>
      </c>
      <c r="C8525" s="17">
        <v>6</v>
      </c>
      <c r="D8525" t="s" s="16">
        <v>8675</v>
      </c>
      <c r="E8525" t="s" s="16">
        <v>66</v>
      </c>
      <c r="F8525" s="37">
        <v>129</v>
      </c>
      <c r="G8525" s="17">
        <v>136</v>
      </c>
      <c r="H8525" s="18">
        <f>SUM(G8525-F8525)</f>
        <v>7</v>
      </c>
      <c r="I8525" s="19">
        <f>H8525/F8525</f>
        <v>0.0542635658914729</v>
      </c>
      <c r="J8525" s="19">
        <f>H8525/G8525</f>
        <v>0.0514705882352941</v>
      </c>
      <c r="K8525" t="s" s="21">
        <f>IF(J8525&lt;25%,"น้อยกว่า 25%",IF(J8525&gt;=25%,"มากกว่าหรือเท่ากับ 25%",IF(J8525&gt;=35%,"มากกว่าหรือเท่ากับ 35%")))</f>
        <v>18</v>
      </c>
    </row>
    <row r="8526" s="7" customFormat="1" ht="19.15" customHeight="1">
      <c r="A8526" t="s" s="16">
        <v>8576</v>
      </c>
      <c r="B8526" s="17">
        <v>3</v>
      </c>
      <c r="C8526" s="17">
        <v>12</v>
      </c>
      <c r="D8526" t="s" s="16">
        <v>8676</v>
      </c>
      <c r="E8526" t="s" s="16">
        <v>38</v>
      </c>
      <c r="F8526" s="37">
        <v>121</v>
      </c>
      <c r="G8526" s="17">
        <v>129</v>
      </c>
      <c r="H8526" s="18">
        <f>SUM(G8526-F8526)</f>
        <v>8</v>
      </c>
      <c r="I8526" s="19">
        <f>H8526/F8526</f>
        <v>0.0661157024793388</v>
      </c>
      <c r="J8526" s="19">
        <f>H8526/G8526</f>
        <v>0.062015503875969</v>
      </c>
      <c r="K8526" t="s" s="21">
        <f>IF(J8526&lt;25%,"น้อยกว่า 25%",IF(J8526&gt;=25%,"มากกว่าหรือเท่ากับ 25%",IF(J8526&gt;=35%,"มากกว่าหรือเท่ากับ 35%")))</f>
        <v>18</v>
      </c>
    </row>
    <row r="8527" s="7" customFormat="1" ht="19.15" customHeight="1">
      <c r="A8527" t="s" s="16">
        <v>8576</v>
      </c>
      <c r="B8527" s="17">
        <v>3</v>
      </c>
      <c r="C8527" s="17">
        <v>7</v>
      </c>
      <c r="D8527" t="s" s="16">
        <v>8677</v>
      </c>
      <c r="E8527" t="s" s="16">
        <v>74</v>
      </c>
      <c r="F8527" s="37">
        <v>80</v>
      </c>
      <c r="G8527" s="17">
        <v>86</v>
      </c>
      <c r="H8527" s="18">
        <f>SUM(G8527-F8527)</f>
        <v>6</v>
      </c>
      <c r="I8527" s="19">
        <f>H8527/F8527</f>
        <v>0.075</v>
      </c>
      <c r="J8527" s="19">
        <f>H8527/G8527</f>
        <v>0.0697674418604651</v>
      </c>
      <c r="K8527" t="s" s="21">
        <f>IF(J8527&lt;25%,"น้อยกว่า 25%",IF(J8527&gt;=25%,"มากกว่าหรือเท่ากับ 25%",IF(J8527&gt;=35%,"มากกว่าหรือเท่ากับ 35%")))</f>
        <v>18</v>
      </c>
    </row>
    <row r="8528" s="7" customFormat="1" ht="19.15" customHeight="1">
      <c r="A8528" t="s" s="16">
        <v>8576</v>
      </c>
      <c r="B8528" s="17">
        <v>3</v>
      </c>
      <c r="C8528" s="17">
        <v>34</v>
      </c>
      <c r="D8528" t="s" s="16">
        <v>8678</v>
      </c>
      <c r="E8528" t="s" s="16">
        <v>68</v>
      </c>
      <c r="F8528" s="37">
        <v>41</v>
      </c>
      <c r="G8528" s="17">
        <v>48</v>
      </c>
      <c r="H8528" s="18">
        <f>SUM(G8528-F8528)</f>
        <v>7</v>
      </c>
      <c r="I8528" s="19">
        <f>H8528/F8528</f>
        <v>0.170731707317073</v>
      </c>
      <c r="J8528" s="19">
        <f>H8528/G8528</f>
        <v>0.145833333333333</v>
      </c>
      <c r="K8528" t="s" s="21">
        <f>IF(J8528&lt;25%,"น้อยกว่า 25%",IF(J8528&gt;=25%,"มากกว่าหรือเท่ากับ 25%",IF(J8528&gt;=35%,"มากกว่าหรือเท่ากับ 35%")))</f>
        <v>18</v>
      </c>
    </row>
    <row r="8529" s="7" customFormat="1" ht="19.15" customHeight="1">
      <c r="A8529" t="s" s="16">
        <v>8576</v>
      </c>
      <c r="B8529" s="17">
        <v>3</v>
      </c>
      <c r="C8529" s="17">
        <v>25</v>
      </c>
      <c r="D8529" t="s" s="16">
        <v>8679</v>
      </c>
      <c r="E8529" t="s" s="16">
        <v>72</v>
      </c>
      <c r="F8529" s="37">
        <v>41</v>
      </c>
      <c r="G8529" s="17">
        <v>45</v>
      </c>
      <c r="H8529" s="18">
        <f>SUM(G8529-F8529)</f>
        <v>4</v>
      </c>
      <c r="I8529" s="19">
        <f>H8529/F8529</f>
        <v>0.0975609756097561</v>
      </c>
      <c r="J8529" s="19">
        <f>H8529/G8529</f>
        <v>0.08888888888888891</v>
      </c>
      <c r="K8529" t="s" s="21">
        <f>IF(J8529&lt;25%,"น้อยกว่า 25%",IF(J8529&gt;=25%,"มากกว่าหรือเท่ากับ 25%",IF(J8529&gt;=35%,"มากกว่าหรือเท่ากับ 35%")))</f>
        <v>18</v>
      </c>
    </row>
    <row r="8530" s="7" customFormat="1" ht="19.15" customHeight="1">
      <c r="A8530" t="s" s="16">
        <v>8576</v>
      </c>
      <c r="B8530" s="17">
        <v>3</v>
      </c>
      <c r="C8530" s="17">
        <v>31</v>
      </c>
      <c r="D8530" t="s" s="16">
        <v>8680</v>
      </c>
      <c r="E8530" t="s" s="16">
        <v>153</v>
      </c>
      <c r="F8530" s="37">
        <v>44</v>
      </c>
      <c r="G8530" s="17">
        <v>44</v>
      </c>
      <c r="H8530" s="18">
        <f>SUM(G8530-F8530)</f>
        <v>0</v>
      </c>
      <c r="I8530" s="19">
        <f>H8530/F8530</f>
        <v>0</v>
      </c>
      <c r="J8530" s="19">
        <f>H8530/G8530</f>
        <v>0</v>
      </c>
      <c r="K8530" t="s" s="21">
        <f>IF(J8530&lt;25%,"น้อยกว่า 25%",IF(J8530&gt;=25%,"มากกว่าหรือเท่ากับ 25%",IF(J8530&gt;=35%,"มากกว่าหรือเท่ากับ 35%")))</f>
        <v>18</v>
      </c>
    </row>
    <row r="8531" s="7" customFormat="1" ht="19.15" customHeight="1">
      <c r="A8531" t="s" s="16">
        <v>8576</v>
      </c>
      <c r="B8531" s="17">
        <v>3</v>
      </c>
      <c r="C8531" s="17">
        <v>27</v>
      </c>
      <c r="D8531" t="s" s="16">
        <v>8681</v>
      </c>
      <c r="E8531" t="s" s="16">
        <v>46</v>
      </c>
      <c r="F8531" s="37">
        <v>22</v>
      </c>
      <c r="G8531" s="17">
        <v>23</v>
      </c>
      <c r="H8531" s="18">
        <f>SUM(G8531-F8531)</f>
        <v>1</v>
      </c>
      <c r="I8531" s="19">
        <f>H8531/F8531</f>
        <v>0.0454545454545455</v>
      </c>
      <c r="J8531" s="19">
        <f>H8531/G8531</f>
        <v>0.0434782608695652</v>
      </c>
      <c r="K8531" t="s" s="21">
        <f>IF(J8531&lt;25%,"น้อยกว่า 25%",IF(J8531&gt;=25%,"มากกว่าหรือเท่ากับ 25%",IF(J8531&gt;=35%,"มากกว่าหรือเท่ากับ 35%")))</f>
        <v>18</v>
      </c>
    </row>
    <row r="8532" s="7" customFormat="1" ht="19.15" customHeight="1">
      <c r="A8532" t="s" s="16">
        <v>8576</v>
      </c>
      <c r="B8532" s="17">
        <v>3</v>
      </c>
      <c r="C8532" s="17">
        <v>14</v>
      </c>
      <c r="D8532" t="s" s="16">
        <v>8682</v>
      </c>
      <c r="E8532" t="s" s="16">
        <v>24</v>
      </c>
      <c r="F8532" s="37">
        <v>0</v>
      </c>
      <c r="G8532" s="17">
        <v>0</v>
      </c>
      <c r="H8532" s="18">
        <f>SUM(G8532-F8532)</f>
        <v>0</v>
      </c>
      <c r="I8532" s="19">
        <f>H8532/F8532</f>
      </c>
      <c r="J8532" s="19">
        <f>H8532/G8532</f>
      </c>
      <c r="K8532" s="24">
        <f>IF(J8532&lt;25%,"น้อยกว่า 25%",IF(J8532&gt;=25%,"มากกว่าหรือเท่ากับ 25%",IF(J8532&gt;=35%,"มากกว่าหรือเท่ากับ 35%")))</f>
      </c>
    </row>
    <row r="8533" s="7" customFormat="1" ht="19.15" customHeight="1">
      <c r="A8533" t="s" s="16">
        <v>8576</v>
      </c>
      <c r="B8533" s="17">
        <v>3</v>
      </c>
      <c r="C8533" s="17">
        <v>17</v>
      </c>
      <c r="D8533" t="s" s="16">
        <v>8683</v>
      </c>
      <c r="E8533" t="s" s="16">
        <v>380</v>
      </c>
      <c r="F8533" s="37">
        <v>0</v>
      </c>
      <c r="G8533" s="17">
        <v>0</v>
      </c>
      <c r="H8533" s="18">
        <f>SUM(G8533-F8533)</f>
        <v>0</v>
      </c>
      <c r="I8533" s="19">
        <f>H8533/F8533</f>
      </c>
      <c r="J8533" s="19">
        <f>H8533/G8533</f>
      </c>
      <c r="K8533" s="24">
        <f>IF(J8533&lt;25%,"น้อยกว่า 25%",IF(J8533&gt;=25%,"มากกว่าหรือเท่ากับ 25%",IF(J8533&gt;=35%,"มากกว่าหรือเท่ากับ 35%")))</f>
      </c>
    </row>
    <row r="8534" s="7" customFormat="1" ht="19.15" customHeight="1">
      <c r="A8534" t="s" s="16">
        <v>8576</v>
      </c>
      <c r="B8534" s="17">
        <v>3</v>
      </c>
      <c r="C8534" s="17">
        <v>32</v>
      </c>
      <c r="D8534" t="s" s="16">
        <v>8684</v>
      </c>
      <c r="E8534" t="s" s="16">
        <v>58</v>
      </c>
      <c r="F8534" s="37">
        <v>0</v>
      </c>
      <c r="G8534" s="17">
        <v>0</v>
      </c>
      <c r="H8534" s="18">
        <f>SUM(G8534-F8534)</f>
        <v>0</v>
      </c>
      <c r="I8534" s="19">
        <f>H8534/F8534</f>
      </c>
      <c r="J8534" s="19">
        <f>H8534/G8534</f>
      </c>
      <c r="K8534" s="24">
        <f>IF(J8534&lt;25%,"น้อยกว่า 25%",IF(J8534&gt;=25%,"มากกว่าหรือเท่ากับ 25%",IF(J8534&gt;=35%,"มากกว่าหรือเท่ากับ 35%")))</f>
      </c>
    </row>
    <row r="8535" s="7" customFormat="1" ht="19.15" customHeight="1">
      <c r="A8535" t="s" s="16">
        <v>8576</v>
      </c>
      <c r="B8535" s="17">
        <v>3</v>
      </c>
      <c r="C8535" s="17">
        <v>33</v>
      </c>
      <c r="D8535" t="s" s="16">
        <v>8685</v>
      </c>
      <c r="E8535" t="s" s="16">
        <v>103</v>
      </c>
      <c r="F8535" s="37">
        <v>0</v>
      </c>
      <c r="G8535" s="17">
        <v>0</v>
      </c>
      <c r="H8535" s="18">
        <f>SUM(G8535-F8535)</f>
        <v>0</v>
      </c>
      <c r="I8535" s="19">
        <f>H8535/F8535</f>
      </c>
      <c r="J8535" s="19">
        <f>H8535/G8535</f>
      </c>
      <c r="K8535" s="24">
        <f>IF(J8535&lt;25%,"น้อยกว่า 25%",IF(J8535&gt;=25%,"มากกว่าหรือเท่ากับ 25%",IF(J8535&gt;=35%,"มากกว่าหรือเท่ากับ 35%")))</f>
      </c>
    </row>
    <row r="8536" s="7" customFormat="1" ht="19.15" customHeight="1">
      <c r="A8536" t="s" s="16">
        <v>8576</v>
      </c>
      <c r="B8536" s="17">
        <v>4</v>
      </c>
      <c r="C8536" s="17">
        <v>10</v>
      </c>
      <c r="D8536" t="s" s="16">
        <v>8686</v>
      </c>
      <c r="E8536" t="s" s="16">
        <v>84</v>
      </c>
      <c r="F8536" s="37">
        <v>34050</v>
      </c>
      <c r="G8536" s="17">
        <v>36669</v>
      </c>
      <c r="H8536" s="18">
        <f>SUM(G8536-F8536)</f>
        <v>2619</v>
      </c>
      <c r="I8536" s="19">
        <f>H8536/F8536</f>
        <v>0.07691629955947139</v>
      </c>
      <c r="J8536" s="19">
        <f>H8536/G8536</f>
        <v>0.0714227276446044</v>
      </c>
      <c r="K8536" t="s" s="21">
        <f>IF(J8536&lt;25%,"น้อยกว่า 25%",IF(J8536&gt;=25%,"มากกว่าหรือเท่ากับ 25%",IF(J8536&gt;=35%,"มากกว่าหรือเท่ากับ 35%")))</f>
        <v>18</v>
      </c>
    </row>
    <row r="8537" s="7" customFormat="1" ht="19.15" customHeight="1">
      <c r="A8537" t="s" s="16">
        <v>8576</v>
      </c>
      <c r="B8537" s="17">
        <v>4</v>
      </c>
      <c r="C8537" s="17">
        <v>14</v>
      </c>
      <c r="D8537" t="s" s="16">
        <v>8687</v>
      </c>
      <c r="E8537" t="s" s="16">
        <v>20</v>
      </c>
      <c r="F8537" s="37">
        <v>25662</v>
      </c>
      <c r="G8537" s="17">
        <v>26578</v>
      </c>
      <c r="H8537" s="18">
        <f>SUM(G8537-F8537)</f>
        <v>916</v>
      </c>
      <c r="I8537" s="19">
        <f>H8537/F8537</f>
        <v>0.0356948016522485</v>
      </c>
      <c r="J8537" s="19">
        <f>H8537/G8537</f>
        <v>0.0344645947776356</v>
      </c>
      <c r="K8537" t="s" s="21">
        <f>IF(J8537&lt;25%,"น้อยกว่า 25%",IF(J8537&gt;=25%,"มากกว่าหรือเท่ากับ 25%",IF(J8537&gt;=35%,"มากกว่าหรือเท่ากับ 35%")))</f>
        <v>18</v>
      </c>
    </row>
    <row r="8538" s="7" customFormat="1" ht="19.15" customHeight="1">
      <c r="A8538" t="s" s="16">
        <v>8576</v>
      </c>
      <c r="B8538" s="17">
        <v>4</v>
      </c>
      <c r="C8538" s="17">
        <v>8</v>
      </c>
      <c r="D8538" t="s" s="16">
        <v>8688</v>
      </c>
      <c r="E8538" t="s" s="16">
        <v>22</v>
      </c>
      <c r="F8538" s="37">
        <v>16026</v>
      </c>
      <c r="G8538" s="17">
        <v>16895</v>
      </c>
      <c r="H8538" s="18">
        <f>SUM(G8538-F8538)</f>
        <v>869</v>
      </c>
      <c r="I8538" s="19">
        <f>H8538/F8538</f>
        <v>0.0542243853737676</v>
      </c>
      <c r="J8538" s="19">
        <f>H8538/G8538</f>
        <v>0.0514353358981947</v>
      </c>
      <c r="K8538" t="s" s="21">
        <f>IF(J8538&lt;25%,"น้อยกว่า 25%",IF(J8538&gt;=25%,"มากกว่าหรือเท่ากับ 25%",IF(J8538&gt;=35%,"มากกว่าหรือเท่ากับ 35%")))</f>
        <v>18</v>
      </c>
    </row>
    <row r="8539" s="7" customFormat="1" ht="19.15" customHeight="1">
      <c r="A8539" t="s" s="16">
        <v>8576</v>
      </c>
      <c r="B8539" s="17">
        <v>4</v>
      </c>
      <c r="C8539" s="17">
        <v>12</v>
      </c>
      <c r="D8539" t="s" s="16">
        <v>8689</v>
      </c>
      <c r="E8539" t="s" s="16">
        <v>26</v>
      </c>
      <c r="F8539" s="37">
        <v>3254</v>
      </c>
      <c r="G8539" s="17">
        <v>3404</v>
      </c>
      <c r="H8539" s="18">
        <f>SUM(G8539-F8539)</f>
        <v>150</v>
      </c>
      <c r="I8539" s="19">
        <f>H8539/F8539</f>
        <v>0.0460971112476951</v>
      </c>
      <c r="J8539" s="19">
        <f>H8539/G8539</f>
        <v>0.0440658049353702</v>
      </c>
      <c r="K8539" t="s" s="21">
        <f>IF(J8539&lt;25%,"น้อยกว่า 25%",IF(J8539&gt;=25%,"มากกว่าหรือเท่ากับ 25%",IF(J8539&gt;=35%,"มากกว่าหรือเท่ากับ 35%")))</f>
        <v>18</v>
      </c>
    </row>
    <row r="8540" s="7" customFormat="1" ht="19.15" customHeight="1">
      <c r="A8540" t="s" s="16">
        <v>8576</v>
      </c>
      <c r="B8540" s="17">
        <v>4</v>
      </c>
      <c r="C8540" s="17">
        <v>6</v>
      </c>
      <c r="D8540" t="s" s="16">
        <v>8690</v>
      </c>
      <c r="E8540" t="s" s="16">
        <v>28</v>
      </c>
      <c r="F8540" s="37">
        <v>1832</v>
      </c>
      <c r="G8540" s="17">
        <v>1936</v>
      </c>
      <c r="H8540" s="18">
        <f>SUM(G8540-F8540)</f>
        <v>104</v>
      </c>
      <c r="I8540" s="19">
        <f>H8540/F8540</f>
        <v>0.0567685589519651</v>
      </c>
      <c r="J8540" s="19">
        <f>H8540/G8540</f>
        <v>0.0537190082644628</v>
      </c>
      <c r="K8540" t="s" s="21">
        <f>IF(J8540&lt;25%,"น้อยกว่า 25%",IF(J8540&gt;=25%,"มากกว่าหรือเท่ากับ 25%",IF(J8540&gt;=35%,"มากกว่าหรือเท่ากับ 35%")))</f>
        <v>18</v>
      </c>
    </row>
    <row r="8541" s="7" customFormat="1" ht="19.15" customHeight="1">
      <c r="A8541" t="s" s="16">
        <v>8576</v>
      </c>
      <c r="B8541" s="17">
        <v>4</v>
      </c>
      <c r="C8541" s="17">
        <v>5</v>
      </c>
      <c r="D8541" t="s" s="16">
        <v>8691</v>
      </c>
      <c r="E8541" t="s" s="16">
        <v>17</v>
      </c>
      <c r="F8541" s="37">
        <v>1098</v>
      </c>
      <c r="G8541" s="17">
        <v>1163</v>
      </c>
      <c r="H8541" s="18">
        <f>SUM(G8541-F8541)</f>
        <v>65</v>
      </c>
      <c r="I8541" s="19">
        <f>H8541/F8541</f>
        <v>0.0591985428051002</v>
      </c>
      <c r="J8541" s="19">
        <f>H8541/G8541</f>
        <v>0.055889939810834</v>
      </c>
      <c r="K8541" t="s" s="21">
        <f>IF(J8541&lt;25%,"น้อยกว่า 25%",IF(J8541&gt;=25%,"มากกว่าหรือเท่ากับ 25%",IF(J8541&gt;=35%,"มากกว่าหรือเท่ากับ 35%")))</f>
        <v>18</v>
      </c>
    </row>
    <row r="8542" s="7" customFormat="1" ht="19.15" customHeight="1">
      <c r="A8542" t="s" s="16">
        <v>8576</v>
      </c>
      <c r="B8542" s="17">
        <v>4</v>
      </c>
      <c r="C8542" s="17">
        <v>13</v>
      </c>
      <c r="D8542" t="s" s="16">
        <v>8692</v>
      </c>
      <c r="E8542" t="s" s="16">
        <v>38</v>
      </c>
      <c r="F8542" s="37">
        <v>921</v>
      </c>
      <c r="G8542" s="17">
        <v>937</v>
      </c>
      <c r="H8542" s="18">
        <f>SUM(G8542-F8542)</f>
        <v>16</v>
      </c>
      <c r="I8542" s="19">
        <f>H8542/F8542</f>
        <v>0.0173724212812161</v>
      </c>
      <c r="J8542" s="19">
        <f>H8542/G8542</f>
        <v>0.0170757737459979</v>
      </c>
      <c r="K8542" t="s" s="21">
        <f>IF(J8542&lt;25%,"น้อยกว่า 25%",IF(J8542&gt;=25%,"มากกว่าหรือเท่ากับ 25%",IF(J8542&gt;=35%,"มากกว่าหรือเท่ากับ 35%")))</f>
        <v>18</v>
      </c>
    </row>
    <row r="8543" s="7" customFormat="1" ht="19.15" customHeight="1">
      <c r="A8543" t="s" s="16">
        <v>8576</v>
      </c>
      <c r="B8543" s="17">
        <v>4</v>
      </c>
      <c r="C8543" s="17">
        <v>20</v>
      </c>
      <c r="D8543" t="s" s="16">
        <v>8693</v>
      </c>
      <c r="E8543" t="s" s="16">
        <v>62</v>
      </c>
      <c r="F8543" s="37">
        <v>901</v>
      </c>
      <c r="G8543" s="17">
        <v>918</v>
      </c>
      <c r="H8543" s="18">
        <f>SUM(G8543-F8543)</f>
        <v>17</v>
      </c>
      <c r="I8543" s="19">
        <f>H8543/F8543</f>
        <v>0.0188679245283019</v>
      </c>
      <c r="J8543" s="19">
        <f>H8543/G8543</f>
        <v>0.0185185185185185</v>
      </c>
      <c r="K8543" t="s" s="21">
        <f>IF(J8543&lt;25%,"น้อยกว่า 25%",IF(J8543&gt;=25%,"มากกว่าหรือเท่ากับ 25%",IF(J8543&gt;=35%,"มากกว่าหรือเท่ากับ 35%")))</f>
        <v>18</v>
      </c>
    </row>
    <row r="8544" s="7" customFormat="1" ht="19.15" customHeight="1">
      <c r="A8544" t="s" s="16">
        <v>8576</v>
      </c>
      <c r="B8544" s="17">
        <v>4</v>
      </c>
      <c r="C8544" s="17">
        <v>17</v>
      </c>
      <c r="D8544" t="s" s="16">
        <v>8694</v>
      </c>
      <c r="E8544" t="s" s="16">
        <v>60</v>
      </c>
      <c r="F8544" s="37">
        <v>618</v>
      </c>
      <c r="G8544" s="17">
        <v>628</v>
      </c>
      <c r="H8544" s="18">
        <f>SUM(G8544-F8544)</f>
        <v>10</v>
      </c>
      <c r="I8544" s="19">
        <f>H8544/F8544</f>
        <v>0.0161812297734628</v>
      </c>
      <c r="J8544" s="19">
        <f>H8544/G8544</f>
        <v>0.0159235668789809</v>
      </c>
      <c r="K8544" t="s" s="21">
        <f>IF(J8544&lt;25%,"น้อยกว่า 25%",IF(J8544&gt;=25%,"มากกว่าหรือเท่ากับ 25%",IF(J8544&gt;=35%,"มากกว่าหรือเท่ากับ 35%")))</f>
        <v>18</v>
      </c>
    </row>
    <row r="8545" s="7" customFormat="1" ht="19.15" customHeight="1">
      <c r="A8545" t="s" s="16">
        <v>8576</v>
      </c>
      <c r="B8545" s="17">
        <v>4</v>
      </c>
      <c r="C8545" s="17">
        <v>1</v>
      </c>
      <c r="D8545" t="s" s="16">
        <v>8695</v>
      </c>
      <c r="E8545" t="s" s="16">
        <v>42</v>
      </c>
      <c r="F8545" s="37">
        <v>474</v>
      </c>
      <c r="G8545" s="17">
        <v>516</v>
      </c>
      <c r="H8545" s="18">
        <f>SUM(G8545-F8545)</f>
        <v>42</v>
      </c>
      <c r="I8545" s="19">
        <f>H8545/F8545</f>
        <v>0.0886075949367089</v>
      </c>
      <c r="J8545" s="19">
        <f>H8545/G8545</f>
        <v>0.08139534883720929</v>
      </c>
      <c r="K8545" t="s" s="21">
        <f>IF(J8545&lt;25%,"น้อยกว่า 25%",IF(J8545&gt;=25%,"มากกว่าหรือเท่ากับ 25%",IF(J8545&gt;=35%,"มากกว่าหรือเท่ากับ 35%")))</f>
        <v>18</v>
      </c>
    </row>
    <row r="8546" s="7" customFormat="1" ht="19.15" customHeight="1">
      <c r="A8546" t="s" s="16">
        <v>8576</v>
      </c>
      <c r="B8546" s="17">
        <v>4</v>
      </c>
      <c r="C8546" s="17">
        <v>7</v>
      </c>
      <c r="D8546" t="s" s="16">
        <v>8696</v>
      </c>
      <c r="E8546" t="s" s="16">
        <v>101</v>
      </c>
      <c r="F8546" s="37">
        <v>448</v>
      </c>
      <c r="G8546" s="17">
        <v>460</v>
      </c>
      <c r="H8546" s="18">
        <f>SUM(G8546-F8546)</f>
        <v>12</v>
      </c>
      <c r="I8546" s="19">
        <f>H8546/F8546</f>
        <v>0.0267857142857143</v>
      </c>
      <c r="J8546" s="19">
        <f>H8546/G8546</f>
        <v>0.0260869565217391</v>
      </c>
      <c r="K8546" t="s" s="21">
        <f>IF(J8546&lt;25%,"น้อยกว่า 25%",IF(J8546&gt;=25%,"มากกว่าหรือเท่ากับ 25%",IF(J8546&gt;=35%,"มากกว่าหรือเท่ากับ 35%")))</f>
        <v>18</v>
      </c>
    </row>
    <row r="8547" s="7" customFormat="1" ht="19.15" customHeight="1">
      <c r="A8547" t="s" s="16">
        <v>8576</v>
      </c>
      <c r="B8547" s="17">
        <v>4</v>
      </c>
      <c r="C8547" s="17">
        <v>30</v>
      </c>
      <c r="D8547" t="s" s="16">
        <v>8697</v>
      </c>
      <c r="E8547" t="s" s="16">
        <v>112</v>
      </c>
      <c r="F8547" s="37">
        <v>410</v>
      </c>
      <c r="G8547" s="17">
        <v>430</v>
      </c>
      <c r="H8547" s="18">
        <f>SUM(G8547-F8547)</f>
        <v>20</v>
      </c>
      <c r="I8547" s="19">
        <f>H8547/F8547</f>
        <v>0.048780487804878</v>
      </c>
      <c r="J8547" s="19">
        <f>H8547/G8547</f>
        <v>0.0465116279069767</v>
      </c>
      <c r="K8547" t="s" s="21">
        <f>IF(J8547&lt;25%,"น้อยกว่า 25%",IF(J8547&gt;=25%,"มากกว่าหรือเท่ากับ 25%",IF(J8547&gt;=35%,"มากกว่าหรือเท่ากับ 35%")))</f>
        <v>18</v>
      </c>
    </row>
    <row r="8548" s="7" customFormat="1" ht="19.15" customHeight="1">
      <c r="A8548" t="s" s="16">
        <v>8576</v>
      </c>
      <c r="B8548" s="17">
        <v>4</v>
      </c>
      <c r="C8548" s="17">
        <v>18</v>
      </c>
      <c r="D8548" t="s" s="16">
        <v>8698</v>
      </c>
      <c r="E8548" t="s" s="16">
        <v>1284</v>
      </c>
      <c r="F8548" s="37">
        <v>360</v>
      </c>
      <c r="G8548" s="17">
        <v>373</v>
      </c>
      <c r="H8548" s="18">
        <f>SUM(G8548-F8548)</f>
        <v>13</v>
      </c>
      <c r="I8548" s="19">
        <f>H8548/F8548</f>
        <v>0.0361111111111111</v>
      </c>
      <c r="J8548" s="19">
        <f>H8548/G8548</f>
        <v>0.0348525469168901</v>
      </c>
      <c r="K8548" t="s" s="21">
        <f>IF(J8548&lt;25%,"น้อยกว่า 25%",IF(J8548&gt;=25%,"มากกว่าหรือเท่ากับ 25%",IF(J8548&gt;=35%,"มากกว่าหรือเท่ากับ 35%")))</f>
        <v>18</v>
      </c>
    </row>
    <row r="8549" s="7" customFormat="1" ht="19.15" customHeight="1">
      <c r="A8549" t="s" s="16">
        <v>8576</v>
      </c>
      <c r="B8549" s="17">
        <v>4</v>
      </c>
      <c r="C8549" s="17">
        <v>11</v>
      </c>
      <c r="D8549" t="s" s="16">
        <v>8699</v>
      </c>
      <c r="E8549" t="s" s="16">
        <v>30</v>
      </c>
      <c r="F8549" s="37">
        <v>310</v>
      </c>
      <c r="G8549" s="17">
        <v>338</v>
      </c>
      <c r="H8549" s="18">
        <f>SUM(G8549-F8549)</f>
        <v>28</v>
      </c>
      <c r="I8549" s="19">
        <f>H8549/F8549</f>
        <v>0.0903225806451613</v>
      </c>
      <c r="J8549" s="19">
        <f>H8549/G8549</f>
        <v>0.0828402366863905</v>
      </c>
      <c r="K8549" t="s" s="21">
        <f>IF(J8549&lt;25%,"น้อยกว่า 25%",IF(J8549&gt;=25%,"มากกว่าหรือเท่ากับ 25%",IF(J8549&gt;=35%,"มากกว่าหรือเท่ากับ 35%")))</f>
        <v>18</v>
      </c>
    </row>
    <row r="8550" s="7" customFormat="1" ht="19.15" customHeight="1">
      <c r="A8550" t="s" s="16">
        <v>8576</v>
      </c>
      <c r="B8550" s="17">
        <v>4</v>
      </c>
      <c r="C8550" s="17">
        <v>9</v>
      </c>
      <c r="D8550" t="s" s="16">
        <v>8700</v>
      </c>
      <c r="E8550" t="s" s="16">
        <v>248</v>
      </c>
      <c r="F8550" s="37">
        <v>288</v>
      </c>
      <c r="G8550" s="17">
        <v>306</v>
      </c>
      <c r="H8550" s="18">
        <f>SUM(G8550-F8550)</f>
        <v>18</v>
      </c>
      <c r="I8550" s="19">
        <f>H8550/F8550</f>
        <v>0.0625</v>
      </c>
      <c r="J8550" s="19">
        <f>H8550/G8550</f>
        <v>0.0588235294117647</v>
      </c>
      <c r="K8550" t="s" s="21">
        <f>IF(J8550&lt;25%,"น้อยกว่า 25%",IF(J8550&gt;=25%,"มากกว่าหรือเท่ากับ 25%",IF(J8550&gt;=35%,"มากกว่าหรือเท่ากับ 35%")))</f>
        <v>18</v>
      </c>
    </row>
    <row r="8551" s="7" customFormat="1" ht="19.15" customHeight="1">
      <c r="A8551" t="s" s="16">
        <v>8576</v>
      </c>
      <c r="B8551" s="17">
        <v>4</v>
      </c>
      <c r="C8551" s="17">
        <v>31</v>
      </c>
      <c r="D8551" t="s" s="16">
        <v>8701</v>
      </c>
      <c r="E8551" t="s" s="16">
        <v>34</v>
      </c>
      <c r="F8551" s="37">
        <v>271</v>
      </c>
      <c r="G8551" s="17">
        <v>290</v>
      </c>
      <c r="H8551" s="18">
        <f>SUM(G8551-F8551)</f>
        <v>19</v>
      </c>
      <c r="I8551" s="19">
        <f>H8551/F8551</f>
        <v>0.07011070110701111</v>
      </c>
      <c r="J8551" s="19">
        <f>H8551/G8551</f>
        <v>0.0655172413793103</v>
      </c>
      <c r="K8551" t="s" s="21">
        <f>IF(J8551&lt;25%,"น้อยกว่า 25%",IF(J8551&gt;=25%,"มากกว่าหรือเท่ากับ 25%",IF(J8551&gt;=35%,"มากกว่าหรือเท่ากับ 35%")))</f>
        <v>18</v>
      </c>
    </row>
    <row r="8552" s="7" customFormat="1" ht="19.15" customHeight="1">
      <c r="A8552" t="s" s="16">
        <v>8576</v>
      </c>
      <c r="B8552" s="17">
        <v>4</v>
      </c>
      <c r="C8552" s="17">
        <v>2</v>
      </c>
      <c r="D8552" t="s" s="16">
        <v>8702</v>
      </c>
      <c r="E8552" t="s" s="16">
        <v>74</v>
      </c>
      <c r="F8552" s="37">
        <v>267</v>
      </c>
      <c r="G8552" s="17">
        <v>280</v>
      </c>
      <c r="H8552" s="18">
        <f>SUM(G8552-F8552)</f>
        <v>13</v>
      </c>
      <c r="I8552" s="19">
        <f>H8552/F8552</f>
        <v>0.048689138576779</v>
      </c>
      <c r="J8552" s="19">
        <f>H8552/G8552</f>
        <v>0.0464285714285714</v>
      </c>
      <c r="K8552" t="s" s="21">
        <f>IF(J8552&lt;25%,"น้อยกว่า 25%",IF(J8552&gt;=25%,"มากกว่าหรือเท่ากับ 25%",IF(J8552&gt;=35%,"มากกว่าหรือเท่ากับ 35%")))</f>
        <v>18</v>
      </c>
    </row>
    <row r="8553" s="7" customFormat="1" ht="19.15" customHeight="1">
      <c r="A8553" t="s" s="16">
        <v>8576</v>
      </c>
      <c r="B8553" s="17">
        <v>4</v>
      </c>
      <c r="C8553" s="17">
        <v>24</v>
      </c>
      <c r="D8553" t="s" s="16">
        <v>8703</v>
      </c>
      <c r="E8553" t="s" s="16">
        <v>116</v>
      </c>
      <c r="F8553" s="37">
        <v>239</v>
      </c>
      <c r="G8553" s="17">
        <v>249</v>
      </c>
      <c r="H8553" s="18">
        <f>SUM(G8553-F8553)</f>
        <v>10</v>
      </c>
      <c r="I8553" s="19">
        <f>H8553/F8553</f>
        <v>0.0418410041841004</v>
      </c>
      <c r="J8553" s="19">
        <f>H8553/G8553</f>
        <v>0.0401606425702811</v>
      </c>
      <c r="K8553" t="s" s="21">
        <f>IF(J8553&lt;25%,"น้อยกว่า 25%",IF(J8553&gt;=25%,"มากกว่าหรือเท่ากับ 25%",IF(J8553&gt;=35%,"มากกว่าหรือเท่ากับ 35%")))</f>
        <v>18</v>
      </c>
    </row>
    <row r="8554" s="7" customFormat="1" ht="19.15" customHeight="1">
      <c r="A8554" t="s" s="16">
        <v>8576</v>
      </c>
      <c r="B8554" s="17">
        <v>4</v>
      </c>
      <c r="C8554" s="17">
        <v>3</v>
      </c>
      <c r="D8554" t="s" s="16">
        <v>8704</v>
      </c>
      <c r="E8554" t="s" s="16">
        <v>40</v>
      </c>
      <c r="F8554" s="37">
        <v>173</v>
      </c>
      <c r="G8554" s="17">
        <v>223</v>
      </c>
      <c r="H8554" s="18">
        <f>SUM(G8554-F8554)</f>
        <v>50</v>
      </c>
      <c r="I8554" s="19">
        <f>H8554/F8554</f>
        <v>0.289017341040462</v>
      </c>
      <c r="J8554" s="19">
        <f>H8554/G8554</f>
        <v>0.224215246636771</v>
      </c>
      <c r="K8554" t="s" s="21">
        <f>IF(J8554&lt;25%,"น้อยกว่า 25%",IF(J8554&gt;=25%,"มากกว่าหรือเท่ากับ 25%",IF(J8554&gt;=35%,"มากกว่าหรือเท่ากับ 35%")))</f>
        <v>18</v>
      </c>
    </row>
    <row r="8555" s="7" customFormat="1" ht="19.15" customHeight="1">
      <c r="A8555" t="s" s="16">
        <v>8576</v>
      </c>
      <c r="B8555" s="17">
        <v>4</v>
      </c>
      <c r="C8555" s="17">
        <v>23</v>
      </c>
      <c r="D8555" t="s" s="16">
        <v>8705</v>
      </c>
      <c r="E8555" t="s" s="16">
        <v>52</v>
      </c>
      <c r="F8555" s="37">
        <v>186</v>
      </c>
      <c r="G8555" s="17">
        <v>187</v>
      </c>
      <c r="H8555" s="18">
        <f>SUM(G8555-F8555)</f>
        <v>1</v>
      </c>
      <c r="I8555" s="19">
        <f>H8555/F8555</f>
        <v>0.00537634408602151</v>
      </c>
      <c r="J8555" s="19">
        <f>H8555/G8555</f>
        <v>0.0053475935828877</v>
      </c>
      <c r="K8555" t="s" s="21">
        <f>IF(J8555&lt;25%,"น้อยกว่า 25%",IF(J8555&gt;=25%,"มากกว่าหรือเท่ากับ 25%",IF(J8555&gt;=35%,"มากกว่าหรือเท่ากับ 35%")))</f>
        <v>18</v>
      </c>
    </row>
    <row r="8556" s="7" customFormat="1" ht="19.15" customHeight="1">
      <c r="A8556" t="s" s="16">
        <v>8576</v>
      </c>
      <c r="B8556" s="17">
        <v>4</v>
      </c>
      <c r="C8556" s="17">
        <v>21</v>
      </c>
      <c r="D8556" t="s" s="16">
        <v>8706</v>
      </c>
      <c r="E8556" t="s" s="16">
        <v>48</v>
      </c>
      <c r="F8556" s="37">
        <v>165</v>
      </c>
      <c r="G8556" s="17">
        <v>177</v>
      </c>
      <c r="H8556" s="18">
        <f>SUM(G8556-F8556)</f>
        <v>12</v>
      </c>
      <c r="I8556" s="19">
        <f>H8556/F8556</f>
        <v>0.0727272727272727</v>
      </c>
      <c r="J8556" s="19">
        <f>H8556/G8556</f>
        <v>0.0677966101694915</v>
      </c>
      <c r="K8556" t="s" s="21">
        <f>IF(J8556&lt;25%,"น้อยกว่า 25%",IF(J8556&gt;=25%,"มากกว่าหรือเท่ากับ 25%",IF(J8556&gt;=35%,"มากกว่าหรือเท่ากับ 35%")))</f>
        <v>18</v>
      </c>
    </row>
    <row r="8557" s="7" customFormat="1" ht="19.15" customHeight="1">
      <c r="A8557" t="s" s="16">
        <v>8576</v>
      </c>
      <c r="B8557" s="17">
        <v>4</v>
      </c>
      <c r="C8557" s="17">
        <v>32</v>
      </c>
      <c r="D8557" t="s" s="16">
        <v>8707</v>
      </c>
      <c r="E8557" t="s" s="16">
        <v>68</v>
      </c>
      <c r="F8557" s="37">
        <v>114</v>
      </c>
      <c r="G8557" s="17">
        <v>122</v>
      </c>
      <c r="H8557" s="18">
        <f>SUM(G8557-F8557)</f>
        <v>8</v>
      </c>
      <c r="I8557" s="19">
        <f>H8557/F8557</f>
        <v>0.0701754385964912</v>
      </c>
      <c r="J8557" s="19">
        <f>H8557/G8557</f>
        <v>0.0655737704918033</v>
      </c>
      <c r="K8557" t="s" s="21">
        <f>IF(J8557&lt;25%,"น้อยกว่า 25%",IF(J8557&gt;=25%,"มากกว่าหรือเท่ากับ 25%",IF(J8557&gt;=35%,"มากกว่าหรือเท่ากับ 35%")))</f>
        <v>18</v>
      </c>
    </row>
    <row r="8558" s="7" customFormat="1" ht="19.15" customHeight="1">
      <c r="A8558" t="s" s="16">
        <v>8576</v>
      </c>
      <c r="B8558" s="17">
        <v>4</v>
      </c>
      <c r="C8558" s="17">
        <v>16</v>
      </c>
      <c r="D8558" t="s" s="16">
        <v>8708</v>
      </c>
      <c r="E8558" t="s" s="16">
        <v>64</v>
      </c>
      <c r="F8558" s="37">
        <v>106</v>
      </c>
      <c r="G8558" s="17">
        <v>107</v>
      </c>
      <c r="H8558" s="18">
        <f>SUM(G8558-F8558)</f>
        <v>1</v>
      </c>
      <c r="I8558" s="19">
        <f>H8558/F8558</f>
        <v>0.00943396226415094</v>
      </c>
      <c r="J8558" s="19">
        <f>H8558/G8558</f>
        <v>0.00934579439252336</v>
      </c>
      <c r="K8558" t="s" s="21">
        <f>IF(J8558&lt;25%,"น้อยกว่า 25%",IF(J8558&gt;=25%,"มากกว่าหรือเท่ากับ 25%",IF(J8558&gt;=35%,"มากกว่าหรือเท่ากับ 35%")))</f>
        <v>18</v>
      </c>
    </row>
    <row r="8559" s="7" customFormat="1" ht="19.15" customHeight="1">
      <c r="A8559" t="s" s="16">
        <v>8576</v>
      </c>
      <c r="B8559" s="17">
        <v>4</v>
      </c>
      <c r="C8559" s="17">
        <v>15</v>
      </c>
      <c r="D8559" t="s" s="16">
        <v>8709</v>
      </c>
      <c r="E8559" t="s" s="16">
        <v>76</v>
      </c>
      <c r="F8559" s="37">
        <v>86</v>
      </c>
      <c r="G8559" s="17">
        <v>89</v>
      </c>
      <c r="H8559" s="18">
        <f>SUM(G8559-F8559)</f>
        <v>3</v>
      </c>
      <c r="I8559" s="19">
        <f>H8559/F8559</f>
        <v>0.0348837209302326</v>
      </c>
      <c r="J8559" s="19">
        <f>H8559/G8559</f>
        <v>0.0337078651685393</v>
      </c>
      <c r="K8559" t="s" s="21">
        <f>IF(J8559&lt;25%,"น้อยกว่า 25%",IF(J8559&gt;=25%,"มากกว่าหรือเท่ากับ 25%",IF(J8559&gt;=35%,"มากกว่าหรือเท่ากับ 35%")))</f>
        <v>18</v>
      </c>
    </row>
    <row r="8560" s="7" customFormat="1" ht="19.15" customHeight="1">
      <c r="A8560" t="s" s="16">
        <v>8576</v>
      </c>
      <c r="B8560" s="17">
        <v>4</v>
      </c>
      <c r="C8560" s="17">
        <v>19</v>
      </c>
      <c r="D8560" t="s" s="16">
        <v>8710</v>
      </c>
      <c r="E8560" t="s" s="16">
        <v>44</v>
      </c>
      <c r="F8560" s="37">
        <v>84</v>
      </c>
      <c r="G8560" s="17">
        <v>89</v>
      </c>
      <c r="H8560" s="18">
        <f>SUM(G8560-F8560)</f>
        <v>5</v>
      </c>
      <c r="I8560" s="19">
        <f>H8560/F8560</f>
        <v>0.0595238095238095</v>
      </c>
      <c r="J8560" s="19">
        <f>H8560/G8560</f>
        <v>0.0561797752808989</v>
      </c>
      <c r="K8560" t="s" s="21">
        <f>IF(J8560&lt;25%,"น้อยกว่า 25%",IF(J8560&gt;=25%,"มากกว่าหรือเท่ากับ 25%",IF(J8560&gt;=35%,"มากกว่าหรือเท่ากับ 35%")))</f>
        <v>18</v>
      </c>
    </row>
    <row r="8561" s="7" customFormat="1" ht="19.15" customHeight="1">
      <c r="A8561" t="s" s="16">
        <v>8576</v>
      </c>
      <c r="B8561" s="17">
        <v>4</v>
      </c>
      <c r="C8561" s="17">
        <v>22</v>
      </c>
      <c r="D8561" t="s" s="16">
        <v>8711</v>
      </c>
      <c r="E8561" t="s" s="16">
        <v>66</v>
      </c>
      <c r="F8561" s="37">
        <v>79</v>
      </c>
      <c r="G8561" s="17">
        <v>87</v>
      </c>
      <c r="H8561" s="18">
        <f>SUM(G8561-F8561)</f>
        <v>8</v>
      </c>
      <c r="I8561" s="19">
        <f>H8561/F8561</f>
        <v>0.10126582278481</v>
      </c>
      <c r="J8561" s="19">
        <f>H8561/G8561</f>
        <v>0.0919540229885057</v>
      </c>
      <c r="K8561" t="s" s="21">
        <f>IF(J8561&lt;25%,"น้อยกว่า 25%",IF(J8561&gt;=25%,"มากกว่าหรือเท่ากับ 25%",IF(J8561&gt;=35%,"มากกว่าหรือเท่ากับ 35%")))</f>
        <v>18</v>
      </c>
    </row>
    <row r="8562" s="7" customFormat="1" ht="19.15" customHeight="1">
      <c r="A8562" t="s" s="16">
        <v>8576</v>
      </c>
      <c r="B8562" s="17">
        <v>4</v>
      </c>
      <c r="C8562" s="17">
        <v>27</v>
      </c>
      <c r="D8562" t="s" s="16">
        <v>8712</v>
      </c>
      <c r="E8562" t="s" s="16">
        <v>46</v>
      </c>
      <c r="F8562" s="37">
        <v>53</v>
      </c>
      <c r="G8562" s="17">
        <v>67</v>
      </c>
      <c r="H8562" s="18">
        <f>SUM(G8562-F8562)</f>
        <v>14</v>
      </c>
      <c r="I8562" s="19">
        <f>H8562/F8562</f>
        <v>0.264150943396226</v>
      </c>
      <c r="J8562" s="19">
        <f>H8562/G8562</f>
        <v>0.208955223880597</v>
      </c>
      <c r="K8562" t="s" s="21">
        <f>IF(J8562&lt;25%,"น้อยกว่า 25%",IF(J8562&gt;=25%,"มากกว่าหรือเท่ากับ 25%",IF(J8562&gt;=35%,"มากกว่าหรือเท่ากับ 35%")))</f>
        <v>18</v>
      </c>
    </row>
    <row r="8563" s="7" customFormat="1" ht="19.15" customHeight="1">
      <c r="A8563" t="s" s="16">
        <v>8576</v>
      </c>
      <c r="B8563" s="17">
        <v>4</v>
      </c>
      <c r="C8563" s="17">
        <v>29</v>
      </c>
      <c r="D8563" t="s" s="16">
        <v>8713</v>
      </c>
      <c r="E8563" t="s" s="16">
        <v>1680</v>
      </c>
      <c r="F8563" s="37">
        <v>40</v>
      </c>
      <c r="G8563" s="17">
        <v>46</v>
      </c>
      <c r="H8563" s="18">
        <f>SUM(G8563-F8563)</f>
        <v>6</v>
      </c>
      <c r="I8563" s="19">
        <f>H8563/F8563</f>
        <v>0.15</v>
      </c>
      <c r="J8563" s="19">
        <f>H8563/G8563</f>
        <v>0.130434782608696</v>
      </c>
      <c r="K8563" t="s" s="21">
        <f>IF(J8563&lt;25%,"น้อยกว่า 25%",IF(J8563&gt;=25%,"มากกว่าหรือเท่ากับ 25%",IF(J8563&gt;=35%,"มากกว่าหรือเท่ากับ 35%")))</f>
        <v>18</v>
      </c>
    </row>
    <row r="8564" s="7" customFormat="1" ht="19.15" customHeight="1">
      <c r="A8564" t="s" s="16">
        <v>8576</v>
      </c>
      <c r="B8564" s="17">
        <v>4</v>
      </c>
      <c r="C8564" s="17">
        <v>26</v>
      </c>
      <c r="D8564" t="s" s="16">
        <v>8714</v>
      </c>
      <c r="E8564" t="s" s="16">
        <v>36</v>
      </c>
      <c r="F8564" s="37">
        <v>42</v>
      </c>
      <c r="G8564" s="17">
        <v>42</v>
      </c>
      <c r="H8564" s="18">
        <f>SUM(G8564-F8564)</f>
        <v>0</v>
      </c>
      <c r="I8564" s="19">
        <f>H8564/F8564</f>
        <v>0</v>
      </c>
      <c r="J8564" s="19">
        <f>H8564/G8564</f>
        <v>0</v>
      </c>
      <c r="K8564" t="s" s="21">
        <f>IF(J8564&lt;25%,"น้อยกว่า 25%",IF(J8564&gt;=25%,"มากกว่าหรือเท่ากับ 25%",IF(J8564&gt;=35%,"มากกว่าหรือเท่ากับ 35%")))</f>
        <v>18</v>
      </c>
    </row>
    <row r="8565" s="7" customFormat="1" ht="19.15" customHeight="1">
      <c r="A8565" t="s" s="16">
        <v>8576</v>
      </c>
      <c r="B8565" s="17">
        <v>4</v>
      </c>
      <c r="C8565" s="17">
        <v>25</v>
      </c>
      <c r="D8565" t="s" s="16">
        <v>8715</v>
      </c>
      <c r="E8565" t="s" s="16">
        <v>72</v>
      </c>
      <c r="F8565" s="37">
        <v>32</v>
      </c>
      <c r="G8565" s="17">
        <v>34</v>
      </c>
      <c r="H8565" s="18">
        <f>SUM(G8565-F8565)</f>
        <v>2</v>
      </c>
      <c r="I8565" s="19">
        <f>H8565/F8565</f>
        <v>0.0625</v>
      </c>
      <c r="J8565" s="19">
        <f>H8565/G8565</f>
        <v>0.0588235294117647</v>
      </c>
      <c r="K8565" t="s" s="21">
        <f>IF(J8565&lt;25%,"น้อยกว่า 25%",IF(J8565&gt;=25%,"มากกว่าหรือเท่ากับ 25%",IF(J8565&gt;=35%,"มากกว่าหรือเท่ากับ 35%")))</f>
        <v>18</v>
      </c>
    </row>
    <row r="8566" s="7" customFormat="1" ht="19.15" customHeight="1">
      <c r="A8566" t="s" s="16">
        <v>8576</v>
      </c>
      <c r="B8566" s="17">
        <v>4</v>
      </c>
      <c r="C8566" s="17">
        <v>4</v>
      </c>
      <c r="D8566" t="s" s="16">
        <v>8716</v>
      </c>
      <c r="E8566" t="s" s="16">
        <v>24</v>
      </c>
      <c r="F8566" s="37">
        <v>0</v>
      </c>
      <c r="G8566" s="17">
        <v>0</v>
      </c>
      <c r="H8566" s="18">
        <f>SUM(G8566-F8566)</f>
        <v>0</v>
      </c>
      <c r="I8566" s="19">
        <f>H8566/F8566</f>
      </c>
      <c r="J8566" s="19">
        <f>H8566/G8566</f>
      </c>
      <c r="K8566" s="24">
        <f>IF(J8566&lt;25%,"น้อยกว่า 25%",IF(J8566&gt;=25%,"มากกว่าหรือเท่ากับ 25%",IF(J8566&gt;=35%,"มากกว่าหรือเท่ากับ 35%")))</f>
      </c>
    </row>
    <row r="8567" s="7" customFormat="1" ht="19.15" customHeight="1">
      <c r="A8567" t="s" s="16">
        <v>8576</v>
      </c>
      <c r="B8567" s="17">
        <v>5</v>
      </c>
      <c r="C8567" s="17">
        <v>5</v>
      </c>
      <c r="D8567" t="s" s="16">
        <v>8717</v>
      </c>
      <c r="E8567" t="s" s="16">
        <v>84</v>
      </c>
      <c r="F8567" s="37">
        <v>44597</v>
      </c>
      <c r="G8567" s="17">
        <v>46049</v>
      </c>
      <c r="H8567" s="18">
        <f>SUM(G8567-F8567)</f>
        <v>1452</v>
      </c>
      <c r="I8567" s="19">
        <f>H8567/F8567</f>
        <v>0.0325582438280602</v>
      </c>
      <c r="J8567" s="19">
        <f>H8567/G8567</f>
        <v>0.0315316293513431</v>
      </c>
      <c r="K8567" t="s" s="21">
        <f>IF(J8567&lt;25%,"น้อยกว่า 25%",IF(J8567&gt;=25%,"มากกว่าหรือเท่ากับ 25%",IF(J8567&gt;=35%,"มากกว่าหรือเท่ากับ 35%")))</f>
        <v>18</v>
      </c>
    </row>
    <row r="8568" s="7" customFormat="1" ht="19.15" customHeight="1">
      <c r="A8568" t="s" s="16">
        <v>8576</v>
      </c>
      <c r="B8568" s="17">
        <v>5</v>
      </c>
      <c r="C8568" s="17">
        <v>14</v>
      </c>
      <c r="D8568" t="s" s="16">
        <v>8718</v>
      </c>
      <c r="E8568" t="s" s="16">
        <v>20</v>
      </c>
      <c r="F8568" s="37">
        <v>19352</v>
      </c>
      <c r="G8568" s="17">
        <v>19766</v>
      </c>
      <c r="H8568" s="18">
        <f>SUM(G8568-F8568)</f>
        <v>414</v>
      </c>
      <c r="I8568" s="19">
        <f>H8568/F8568</f>
        <v>0.0213931376601902</v>
      </c>
      <c r="J8568" s="19">
        <f>H8568/G8568</f>
        <v>0.0209450571688758</v>
      </c>
      <c r="K8568" t="s" s="21">
        <f>IF(J8568&lt;25%,"น้อยกว่า 25%",IF(J8568&gt;=25%,"มากกว่าหรือเท่ากับ 25%",IF(J8568&gt;=35%,"มากกว่าหรือเท่ากับ 35%")))</f>
        <v>18</v>
      </c>
    </row>
    <row r="8569" s="7" customFormat="1" ht="19.15" customHeight="1">
      <c r="A8569" t="s" s="16">
        <v>8576</v>
      </c>
      <c r="B8569" s="17">
        <v>5</v>
      </c>
      <c r="C8569" s="17">
        <v>8</v>
      </c>
      <c r="D8569" t="s" s="16">
        <v>8719</v>
      </c>
      <c r="E8569" t="s" s="16">
        <v>22</v>
      </c>
      <c r="F8569" s="37">
        <v>13111</v>
      </c>
      <c r="G8569" s="17">
        <v>14032</v>
      </c>
      <c r="H8569" s="18">
        <f>SUM(G8569-F8569)</f>
        <v>921</v>
      </c>
      <c r="I8569" s="19">
        <f>H8569/F8569</f>
        <v>0.0702463580199832</v>
      </c>
      <c r="J8569" s="19">
        <f>H8569/G8569</f>
        <v>0.0656356898517674</v>
      </c>
      <c r="K8569" t="s" s="21">
        <f>IF(J8569&lt;25%,"น้อยกว่า 25%",IF(J8569&gt;=25%,"มากกว่าหรือเท่ากับ 25%",IF(J8569&gt;=35%,"มากกว่าหรือเท่ากับ 35%")))</f>
        <v>18</v>
      </c>
    </row>
    <row r="8570" s="7" customFormat="1" ht="19.15" customHeight="1">
      <c r="A8570" t="s" s="16">
        <v>8576</v>
      </c>
      <c r="B8570" s="17">
        <v>5</v>
      </c>
      <c r="C8570" s="17">
        <v>10</v>
      </c>
      <c r="D8570" t="s" s="16">
        <v>8720</v>
      </c>
      <c r="E8570" t="s" s="16">
        <v>28</v>
      </c>
      <c r="F8570" s="37">
        <v>2085</v>
      </c>
      <c r="G8570" s="17">
        <v>2419</v>
      </c>
      <c r="H8570" s="18">
        <f>SUM(G8570-F8570)</f>
        <v>334</v>
      </c>
      <c r="I8570" s="19">
        <f>H8570/F8570</f>
        <v>0.160191846522782</v>
      </c>
      <c r="J8570" s="19">
        <f>H8570/G8570</f>
        <v>0.138073584125672</v>
      </c>
      <c r="K8570" t="s" s="21">
        <f>IF(J8570&lt;25%,"น้อยกว่า 25%",IF(J8570&gt;=25%,"มากกว่าหรือเท่ากับ 25%",IF(J8570&gt;=35%,"มากกว่าหรือเท่ากับ 35%")))</f>
        <v>18</v>
      </c>
    </row>
    <row r="8571" s="7" customFormat="1" ht="19.15" customHeight="1">
      <c r="A8571" t="s" s="16">
        <v>8576</v>
      </c>
      <c r="B8571" s="17">
        <v>5</v>
      </c>
      <c r="C8571" s="17">
        <v>1</v>
      </c>
      <c r="D8571" t="s" s="16">
        <v>8721</v>
      </c>
      <c r="E8571" t="s" s="16">
        <v>17</v>
      </c>
      <c r="F8571" s="37">
        <v>1859</v>
      </c>
      <c r="G8571" s="17">
        <v>1905</v>
      </c>
      <c r="H8571" s="18">
        <f>SUM(G8571-F8571)</f>
        <v>46</v>
      </c>
      <c r="I8571" s="19">
        <f>H8571/F8571</f>
        <v>0.0247444862829478</v>
      </c>
      <c r="J8571" s="19">
        <f>H8571/G8571</f>
        <v>0.0241469816272966</v>
      </c>
      <c r="K8571" t="s" s="21">
        <f>IF(J8571&lt;25%,"น้อยกว่า 25%",IF(J8571&gt;=25%,"มากกว่าหรือเท่ากับ 25%",IF(J8571&gt;=35%,"มากกว่าหรือเท่ากับ 35%")))</f>
        <v>18</v>
      </c>
    </row>
    <row r="8572" s="7" customFormat="1" ht="19.15" customHeight="1">
      <c r="A8572" t="s" s="16">
        <v>8576</v>
      </c>
      <c r="B8572" s="17">
        <v>5</v>
      </c>
      <c r="C8572" s="17">
        <v>4</v>
      </c>
      <c r="D8572" t="s" s="16">
        <v>8722</v>
      </c>
      <c r="E8572" t="s" s="16">
        <v>26</v>
      </c>
      <c r="F8572" s="37">
        <v>1168</v>
      </c>
      <c r="G8572" s="17">
        <v>1290</v>
      </c>
      <c r="H8572" s="18">
        <f>SUM(G8572-F8572)</f>
        <v>122</v>
      </c>
      <c r="I8572" s="19">
        <f>H8572/F8572</f>
        <v>0.104452054794521</v>
      </c>
      <c r="J8572" s="19">
        <f>H8572/G8572</f>
        <v>0.0945736434108527</v>
      </c>
      <c r="K8572" t="s" s="21">
        <f>IF(J8572&lt;25%,"น้อยกว่า 25%",IF(J8572&gt;=25%,"มากกว่าหรือเท่ากับ 25%",IF(J8572&gt;=35%,"มากกว่าหรือเท่ากับ 35%")))</f>
        <v>18</v>
      </c>
    </row>
    <row r="8573" s="7" customFormat="1" ht="19.15" customHeight="1">
      <c r="A8573" t="s" s="16">
        <v>8576</v>
      </c>
      <c r="B8573" s="17">
        <v>5</v>
      </c>
      <c r="C8573" s="17">
        <v>9</v>
      </c>
      <c r="D8573" t="s" s="16">
        <v>8723</v>
      </c>
      <c r="E8573" t="s" s="16">
        <v>1284</v>
      </c>
      <c r="F8573" s="37">
        <v>1091</v>
      </c>
      <c r="G8573" s="17">
        <v>1224</v>
      </c>
      <c r="H8573" s="18">
        <f>SUM(G8573-F8573)</f>
        <v>133</v>
      </c>
      <c r="I8573" s="19">
        <f>H8573/F8573</f>
        <v>0.121906507791017</v>
      </c>
      <c r="J8573" s="19">
        <f>H8573/G8573</f>
        <v>0.108660130718954</v>
      </c>
      <c r="K8573" t="s" s="21">
        <f>IF(J8573&lt;25%,"น้อยกว่า 25%",IF(J8573&gt;=25%,"มากกว่าหรือเท่ากับ 25%",IF(J8573&gt;=35%,"มากกว่าหรือเท่ากับ 35%")))</f>
        <v>18</v>
      </c>
    </row>
    <row r="8574" s="7" customFormat="1" ht="19.15" customHeight="1">
      <c r="A8574" t="s" s="16">
        <v>8576</v>
      </c>
      <c r="B8574" s="17">
        <v>5</v>
      </c>
      <c r="C8574" s="17">
        <v>3</v>
      </c>
      <c r="D8574" t="s" s="16">
        <v>8724</v>
      </c>
      <c r="E8574" t="s" s="16">
        <v>101</v>
      </c>
      <c r="F8574" s="37">
        <v>1117</v>
      </c>
      <c r="G8574" s="17">
        <v>1138</v>
      </c>
      <c r="H8574" s="18">
        <f>SUM(G8574-F8574)</f>
        <v>21</v>
      </c>
      <c r="I8574" s="19">
        <f>H8574/F8574</f>
        <v>0.0188003581020591</v>
      </c>
      <c r="J8574" s="19">
        <f>H8574/G8574</f>
        <v>0.0184534270650264</v>
      </c>
      <c r="K8574" t="s" s="21">
        <f>IF(J8574&lt;25%,"น้อยกว่า 25%",IF(J8574&gt;=25%,"มากกว่าหรือเท่ากับ 25%",IF(J8574&gt;=35%,"มากกว่าหรือเท่ากับ 35%")))</f>
        <v>18</v>
      </c>
    </row>
    <row r="8575" s="7" customFormat="1" ht="19.15" customHeight="1">
      <c r="A8575" t="s" s="16">
        <v>8576</v>
      </c>
      <c r="B8575" s="17">
        <v>5</v>
      </c>
      <c r="C8575" s="17">
        <v>12</v>
      </c>
      <c r="D8575" t="s" s="16">
        <v>8725</v>
      </c>
      <c r="E8575" t="s" s="16">
        <v>38</v>
      </c>
      <c r="F8575" s="37">
        <v>634</v>
      </c>
      <c r="G8575" s="17">
        <v>644</v>
      </c>
      <c r="H8575" s="18">
        <f>SUM(G8575-F8575)</f>
        <v>10</v>
      </c>
      <c r="I8575" s="19">
        <f>H8575/F8575</f>
        <v>0.0157728706624606</v>
      </c>
      <c r="J8575" s="19">
        <f>H8575/G8575</f>
        <v>0.015527950310559</v>
      </c>
      <c r="K8575" t="s" s="21">
        <f>IF(J8575&lt;25%,"น้อยกว่า 25%",IF(J8575&gt;=25%,"มากกว่าหรือเท่ากับ 25%",IF(J8575&gt;=35%,"มากกว่าหรือเท่ากับ 35%")))</f>
        <v>18</v>
      </c>
    </row>
    <row r="8576" s="7" customFormat="1" ht="19.15" customHeight="1">
      <c r="A8576" t="s" s="16">
        <v>8576</v>
      </c>
      <c r="B8576" s="17">
        <v>5</v>
      </c>
      <c r="C8576" s="17">
        <v>20</v>
      </c>
      <c r="D8576" t="s" s="16">
        <v>8726</v>
      </c>
      <c r="E8576" t="s" s="16">
        <v>424</v>
      </c>
      <c r="F8576" s="37">
        <v>363</v>
      </c>
      <c r="G8576" s="17">
        <v>369</v>
      </c>
      <c r="H8576" s="18">
        <f>SUM(G8576-F8576)</f>
        <v>6</v>
      </c>
      <c r="I8576" s="19">
        <f>H8576/F8576</f>
        <v>0.0165289256198347</v>
      </c>
      <c r="J8576" s="19">
        <f>H8576/G8576</f>
        <v>0.016260162601626</v>
      </c>
      <c r="K8576" t="s" s="21">
        <f>IF(J8576&lt;25%,"น้อยกว่า 25%",IF(J8576&gt;=25%,"มากกว่าหรือเท่ากับ 25%",IF(J8576&gt;=35%,"มากกว่าหรือเท่ากับ 35%")))</f>
        <v>18</v>
      </c>
    </row>
    <row r="8577" s="7" customFormat="1" ht="19.15" customHeight="1">
      <c r="A8577" t="s" s="16">
        <v>8576</v>
      </c>
      <c r="B8577" s="17">
        <v>5</v>
      </c>
      <c r="C8577" s="17">
        <v>6</v>
      </c>
      <c r="D8577" t="s" s="16">
        <v>8727</v>
      </c>
      <c r="E8577" t="s" s="16">
        <v>66</v>
      </c>
      <c r="F8577" s="37">
        <v>317</v>
      </c>
      <c r="G8577" s="17">
        <v>324</v>
      </c>
      <c r="H8577" s="18">
        <f>SUM(G8577-F8577)</f>
        <v>7</v>
      </c>
      <c r="I8577" s="19">
        <f>H8577/F8577</f>
        <v>0.0220820189274448</v>
      </c>
      <c r="J8577" s="19">
        <f>H8577/G8577</f>
        <v>0.0216049382716049</v>
      </c>
      <c r="K8577" t="s" s="21">
        <f>IF(J8577&lt;25%,"น้อยกว่า 25%",IF(J8577&gt;=25%,"มากกว่าหรือเท่ากับ 25%",IF(J8577&gt;=35%,"มากกว่าหรือเท่ากับ 35%")))</f>
        <v>18</v>
      </c>
    </row>
    <row r="8578" s="7" customFormat="1" ht="19.15" customHeight="1">
      <c r="A8578" t="s" s="16">
        <v>8576</v>
      </c>
      <c r="B8578" s="17">
        <v>5</v>
      </c>
      <c r="C8578" s="17">
        <v>19</v>
      </c>
      <c r="D8578" t="s" s="16">
        <v>8728</v>
      </c>
      <c r="E8578" t="s" s="16">
        <v>116</v>
      </c>
      <c r="F8578" s="37">
        <v>306</v>
      </c>
      <c r="G8578" s="17">
        <v>310</v>
      </c>
      <c r="H8578" s="18">
        <f>SUM(G8578-F8578)</f>
        <v>4</v>
      </c>
      <c r="I8578" s="19">
        <f>H8578/F8578</f>
        <v>0.0130718954248366</v>
      </c>
      <c r="J8578" s="19">
        <f>H8578/G8578</f>
        <v>0.0129032258064516</v>
      </c>
      <c r="K8578" t="s" s="21">
        <f>IF(J8578&lt;25%,"น้อยกว่า 25%",IF(J8578&gt;=25%,"มากกว่าหรือเท่ากับ 25%",IF(J8578&gt;=35%,"มากกว่าหรือเท่ากับ 35%")))</f>
        <v>18</v>
      </c>
    </row>
    <row r="8579" s="7" customFormat="1" ht="19.15" customHeight="1">
      <c r="A8579" t="s" s="16">
        <v>8576</v>
      </c>
      <c r="B8579" s="17">
        <v>5</v>
      </c>
      <c r="C8579" s="17">
        <v>30</v>
      </c>
      <c r="D8579" t="s" s="16">
        <v>8729</v>
      </c>
      <c r="E8579" t="s" s="16">
        <v>34</v>
      </c>
      <c r="F8579" s="37">
        <v>228</v>
      </c>
      <c r="G8579" s="17">
        <v>249</v>
      </c>
      <c r="H8579" s="18">
        <f>SUM(G8579-F8579)</f>
        <v>21</v>
      </c>
      <c r="I8579" s="19">
        <f>H8579/F8579</f>
        <v>0.0921052631578947</v>
      </c>
      <c r="J8579" s="19">
        <f>H8579/G8579</f>
        <v>0.0843373493975904</v>
      </c>
      <c r="K8579" t="s" s="21">
        <f>IF(J8579&lt;25%,"น้อยกว่า 25%",IF(J8579&gt;=25%,"มากกว่าหรือเท่ากับ 25%",IF(J8579&gt;=35%,"มากกว่าหรือเท่ากับ 35%")))</f>
        <v>18</v>
      </c>
    </row>
    <row r="8580" s="7" customFormat="1" ht="19.15" customHeight="1">
      <c r="A8580" t="s" s="16">
        <v>8576</v>
      </c>
      <c r="B8580" s="17">
        <v>5</v>
      </c>
      <c r="C8580" s="17">
        <v>2</v>
      </c>
      <c r="D8580" t="s" s="16">
        <v>8730</v>
      </c>
      <c r="E8580" t="s" s="16">
        <v>30</v>
      </c>
      <c r="F8580" s="37">
        <v>233</v>
      </c>
      <c r="G8580" s="17">
        <v>238</v>
      </c>
      <c r="H8580" s="18">
        <f>SUM(G8580-F8580)</f>
        <v>5</v>
      </c>
      <c r="I8580" s="19">
        <f>H8580/F8580</f>
        <v>0.0214592274678112</v>
      </c>
      <c r="J8580" s="19">
        <f>H8580/G8580</f>
        <v>0.0210084033613445</v>
      </c>
      <c r="K8580" t="s" s="21">
        <f>IF(J8580&lt;25%,"น้อยกว่า 25%",IF(J8580&gt;=25%,"มากกว่าหรือเท่ากับ 25%",IF(J8580&gt;=35%,"มากกว่าหรือเท่ากับ 35%")))</f>
        <v>18</v>
      </c>
    </row>
    <row r="8581" s="7" customFormat="1" ht="19.15" customHeight="1">
      <c r="A8581" t="s" s="16">
        <v>8576</v>
      </c>
      <c r="B8581" s="17">
        <v>5</v>
      </c>
      <c r="C8581" s="17">
        <v>11</v>
      </c>
      <c r="D8581" t="s" s="16">
        <v>8731</v>
      </c>
      <c r="E8581" t="s" s="16">
        <v>248</v>
      </c>
      <c r="F8581" s="37">
        <v>147</v>
      </c>
      <c r="G8581" s="17">
        <v>168</v>
      </c>
      <c r="H8581" s="18">
        <f>SUM(G8581-F8581)</f>
        <v>21</v>
      </c>
      <c r="I8581" s="19">
        <f>H8581/F8581</f>
        <v>0.142857142857143</v>
      </c>
      <c r="J8581" s="19">
        <f>H8581/G8581</f>
        <v>0.125</v>
      </c>
      <c r="K8581" t="s" s="21">
        <f>IF(J8581&lt;25%,"น้อยกว่า 25%",IF(J8581&gt;=25%,"มากกว่าหรือเท่ากับ 25%",IF(J8581&gt;=35%,"มากกว่าหรือเท่ากับ 35%")))</f>
        <v>18</v>
      </c>
    </row>
    <row r="8582" s="7" customFormat="1" ht="19.15" customHeight="1">
      <c r="A8582" t="s" s="16">
        <v>8576</v>
      </c>
      <c r="B8582" s="17">
        <v>5</v>
      </c>
      <c r="C8582" s="17">
        <v>33</v>
      </c>
      <c r="D8582" t="s" s="16">
        <v>8732</v>
      </c>
      <c r="E8582" t="s" s="16">
        <v>1716</v>
      </c>
      <c r="F8582" s="37">
        <v>126</v>
      </c>
      <c r="G8582" s="17">
        <v>130</v>
      </c>
      <c r="H8582" s="18">
        <f>SUM(G8582-F8582)</f>
        <v>4</v>
      </c>
      <c r="I8582" s="19">
        <f>H8582/F8582</f>
        <v>0.0317460317460317</v>
      </c>
      <c r="J8582" s="19">
        <f>H8582/G8582</f>
        <v>0.0307692307692308</v>
      </c>
      <c r="K8582" t="s" s="21">
        <f>IF(J8582&lt;25%,"น้อยกว่า 25%",IF(J8582&gt;=25%,"มากกว่าหรือเท่ากับ 25%",IF(J8582&gt;=35%,"มากกว่าหรือเท่ากับ 35%")))</f>
        <v>18</v>
      </c>
    </row>
    <row r="8583" s="7" customFormat="1" ht="19.15" customHeight="1">
      <c r="A8583" t="s" s="16">
        <v>8576</v>
      </c>
      <c r="B8583" s="17">
        <v>5</v>
      </c>
      <c r="C8583" s="17">
        <v>24</v>
      </c>
      <c r="D8583" t="s" s="16">
        <v>8733</v>
      </c>
      <c r="E8583" t="s" s="16">
        <v>1309</v>
      </c>
      <c r="F8583" s="37">
        <v>127</v>
      </c>
      <c r="G8583" s="17">
        <v>129</v>
      </c>
      <c r="H8583" s="18">
        <f>SUM(G8583-F8583)</f>
        <v>2</v>
      </c>
      <c r="I8583" s="19">
        <f>H8583/F8583</f>
        <v>0.015748031496063</v>
      </c>
      <c r="J8583" s="19">
        <f>H8583/G8583</f>
        <v>0.0155038759689922</v>
      </c>
      <c r="K8583" t="s" s="21">
        <f>IF(J8583&lt;25%,"น้อยกว่า 25%",IF(J8583&gt;=25%,"มากกว่าหรือเท่ากับ 25%",IF(J8583&gt;=35%,"มากกว่าหรือเท่ากับ 35%")))</f>
        <v>18</v>
      </c>
    </row>
    <row r="8584" s="7" customFormat="1" ht="19.15" customHeight="1">
      <c r="A8584" t="s" s="16">
        <v>8576</v>
      </c>
      <c r="B8584" s="17">
        <v>5</v>
      </c>
      <c r="C8584" s="17">
        <v>31</v>
      </c>
      <c r="D8584" t="s" s="16">
        <v>8734</v>
      </c>
      <c r="E8584" t="s" s="16">
        <v>375</v>
      </c>
      <c r="F8584" s="37">
        <v>126</v>
      </c>
      <c r="G8584" s="17">
        <v>128</v>
      </c>
      <c r="H8584" s="18">
        <f>SUM(G8584-F8584)</f>
        <v>2</v>
      </c>
      <c r="I8584" s="19">
        <f>H8584/F8584</f>
        <v>0.0158730158730159</v>
      </c>
      <c r="J8584" s="19">
        <f>H8584/G8584</f>
        <v>0.015625</v>
      </c>
      <c r="K8584" t="s" s="21">
        <f>IF(J8584&lt;25%,"น้อยกว่า 25%",IF(J8584&gt;=25%,"มากกว่าหรือเท่ากับ 25%",IF(J8584&gt;=35%,"มากกว่าหรือเท่ากับ 35%")))</f>
        <v>18</v>
      </c>
    </row>
    <row r="8585" s="7" customFormat="1" ht="19.15" customHeight="1">
      <c r="A8585" t="s" s="16">
        <v>8576</v>
      </c>
      <c r="B8585" s="17">
        <v>5</v>
      </c>
      <c r="C8585" s="17">
        <v>26</v>
      </c>
      <c r="D8585" t="s" s="16">
        <v>8735</v>
      </c>
      <c r="E8585" t="s" s="16">
        <v>42</v>
      </c>
      <c r="F8585" s="37">
        <v>113</v>
      </c>
      <c r="G8585" s="17">
        <v>117</v>
      </c>
      <c r="H8585" s="18">
        <f>SUM(G8585-F8585)</f>
        <v>4</v>
      </c>
      <c r="I8585" s="19">
        <f>H8585/F8585</f>
        <v>0.0353982300884956</v>
      </c>
      <c r="J8585" s="19">
        <f>H8585/G8585</f>
        <v>0.0341880341880342</v>
      </c>
      <c r="K8585" t="s" s="21">
        <f>IF(J8585&lt;25%,"น้อยกว่า 25%",IF(J8585&gt;=25%,"มากกว่าหรือเท่ากับ 25%",IF(J8585&gt;=35%,"มากกว่าหรือเท่ากับ 35%")))</f>
        <v>18</v>
      </c>
    </row>
    <row r="8586" s="7" customFormat="1" ht="19.15" customHeight="1">
      <c r="A8586" t="s" s="16">
        <v>8576</v>
      </c>
      <c r="B8586" s="17">
        <v>5</v>
      </c>
      <c r="C8586" s="17">
        <v>17</v>
      </c>
      <c r="D8586" t="s" s="16">
        <v>8736</v>
      </c>
      <c r="E8586" t="s" s="16">
        <v>44</v>
      </c>
      <c r="F8586" s="37">
        <v>104</v>
      </c>
      <c r="G8586" s="17">
        <v>105</v>
      </c>
      <c r="H8586" s="18">
        <f>SUM(G8586-F8586)</f>
        <v>1</v>
      </c>
      <c r="I8586" s="19">
        <f>H8586/F8586</f>
        <v>0.009615384615384619</v>
      </c>
      <c r="J8586" s="19">
        <f>H8586/G8586</f>
        <v>0.009523809523809519</v>
      </c>
      <c r="K8586" t="s" s="21">
        <f>IF(J8586&lt;25%,"น้อยกว่า 25%",IF(J8586&gt;=25%,"มากกว่าหรือเท่ากับ 25%",IF(J8586&gt;=35%,"มากกว่าหรือเท่ากับ 35%")))</f>
        <v>18</v>
      </c>
    </row>
    <row r="8587" s="7" customFormat="1" ht="19.15" customHeight="1">
      <c r="A8587" t="s" s="16">
        <v>8576</v>
      </c>
      <c r="B8587" s="17">
        <v>5</v>
      </c>
      <c r="C8587" s="17">
        <v>28</v>
      </c>
      <c r="D8587" t="s" s="16">
        <v>8737</v>
      </c>
      <c r="E8587" t="s" s="16">
        <v>36</v>
      </c>
      <c r="F8587" s="37">
        <v>86</v>
      </c>
      <c r="G8587" s="17">
        <v>96</v>
      </c>
      <c r="H8587" s="18">
        <f>SUM(G8587-F8587)</f>
        <v>10</v>
      </c>
      <c r="I8587" s="19">
        <f>H8587/F8587</f>
        <v>0.116279069767442</v>
      </c>
      <c r="J8587" s="19">
        <f>H8587/G8587</f>
        <v>0.104166666666667</v>
      </c>
      <c r="K8587" t="s" s="21">
        <f>IF(J8587&lt;25%,"น้อยกว่า 25%",IF(J8587&gt;=25%,"มากกว่าหรือเท่ากับ 25%",IF(J8587&gt;=35%,"มากกว่าหรือเท่ากับ 35%")))</f>
        <v>18</v>
      </c>
    </row>
    <row r="8588" s="7" customFormat="1" ht="19.15" customHeight="1">
      <c r="A8588" t="s" s="16">
        <v>8576</v>
      </c>
      <c r="B8588" s="17">
        <v>5</v>
      </c>
      <c r="C8588" s="17">
        <v>22</v>
      </c>
      <c r="D8588" t="s" s="16">
        <v>8738</v>
      </c>
      <c r="E8588" t="s" s="16">
        <v>46</v>
      </c>
      <c r="F8588" s="37">
        <v>85</v>
      </c>
      <c r="G8588" s="17">
        <v>88</v>
      </c>
      <c r="H8588" s="18">
        <f>SUM(G8588-F8588)</f>
        <v>3</v>
      </c>
      <c r="I8588" s="19">
        <f>H8588/F8588</f>
        <v>0.0352941176470588</v>
      </c>
      <c r="J8588" s="19">
        <f>H8588/G8588</f>
        <v>0.0340909090909091</v>
      </c>
      <c r="K8588" t="s" s="21">
        <f>IF(J8588&lt;25%,"น้อยกว่า 25%",IF(J8588&gt;=25%,"มากกว่าหรือเท่ากับ 25%",IF(J8588&gt;=35%,"มากกว่าหรือเท่ากับ 35%")))</f>
        <v>18</v>
      </c>
    </row>
    <row r="8589" s="7" customFormat="1" ht="19.15" customHeight="1">
      <c r="A8589" t="s" s="16">
        <v>8576</v>
      </c>
      <c r="B8589" s="17">
        <v>5</v>
      </c>
      <c r="C8589" s="17">
        <v>23</v>
      </c>
      <c r="D8589" t="s" s="16">
        <v>8739</v>
      </c>
      <c r="E8589" t="s" s="16">
        <v>52</v>
      </c>
      <c r="F8589" s="37">
        <v>80</v>
      </c>
      <c r="G8589" s="17">
        <v>83</v>
      </c>
      <c r="H8589" s="18">
        <f>SUM(G8589-F8589)</f>
        <v>3</v>
      </c>
      <c r="I8589" s="19">
        <f>H8589/F8589</f>
        <v>0.0375</v>
      </c>
      <c r="J8589" s="19">
        <f>H8589/G8589</f>
        <v>0.036144578313253</v>
      </c>
      <c r="K8589" t="s" s="21">
        <f>IF(J8589&lt;25%,"น้อยกว่า 25%",IF(J8589&gt;=25%,"มากกว่าหรือเท่ากับ 25%",IF(J8589&gt;=35%,"มากกว่าหรือเท่ากับ 35%")))</f>
        <v>18</v>
      </c>
    </row>
    <row r="8590" s="7" customFormat="1" ht="19.15" customHeight="1">
      <c r="A8590" t="s" s="16">
        <v>8576</v>
      </c>
      <c r="B8590" s="17">
        <v>5</v>
      </c>
      <c r="C8590" s="17">
        <v>18</v>
      </c>
      <c r="D8590" t="s" s="16">
        <v>8740</v>
      </c>
      <c r="E8590" t="s" s="16">
        <v>60</v>
      </c>
      <c r="F8590" s="37">
        <v>74</v>
      </c>
      <c r="G8590" s="17">
        <v>77</v>
      </c>
      <c r="H8590" s="18">
        <f>SUM(G8590-F8590)</f>
        <v>3</v>
      </c>
      <c r="I8590" s="19">
        <f>H8590/F8590</f>
        <v>0.0405405405405405</v>
      </c>
      <c r="J8590" s="19">
        <f>H8590/G8590</f>
        <v>0.038961038961039</v>
      </c>
      <c r="K8590" t="s" s="21">
        <f>IF(J8590&lt;25%,"น้อยกว่า 25%",IF(J8590&gt;=25%,"มากกว่าหรือเท่ากับ 25%",IF(J8590&gt;=35%,"มากกว่าหรือเท่ากับ 35%")))</f>
        <v>18</v>
      </c>
    </row>
    <row r="8591" s="7" customFormat="1" ht="19.15" customHeight="1">
      <c r="A8591" t="s" s="16">
        <v>8576</v>
      </c>
      <c r="B8591" s="17">
        <v>5</v>
      </c>
      <c r="C8591" s="17">
        <v>27</v>
      </c>
      <c r="D8591" t="s" s="16">
        <v>8741</v>
      </c>
      <c r="E8591" t="s" s="16">
        <v>112</v>
      </c>
      <c r="F8591" s="37">
        <v>62</v>
      </c>
      <c r="G8591" s="17">
        <v>67</v>
      </c>
      <c r="H8591" s="18">
        <f>SUM(G8591-F8591)</f>
        <v>5</v>
      </c>
      <c r="I8591" s="19">
        <f>H8591/F8591</f>
        <v>0.08064516129032261</v>
      </c>
      <c r="J8591" s="19">
        <f>H8591/G8591</f>
        <v>0.0746268656716418</v>
      </c>
      <c r="K8591" t="s" s="21">
        <f>IF(J8591&lt;25%,"น้อยกว่า 25%",IF(J8591&gt;=25%,"มากกว่าหรือเท่ากับ 25%",IF(J8591&gt;=35%,"มากกว่าหรือเท่ากับ 35%")))</f>
        <v>18</v>
      </c>
    </row>
    <row r="8592" s="7" customFormat="1" ht="19.15" customHeight="1">
      <c r="A8592" t="s" s="16">
        <v>8576</v>
      </c>
      <c r="B8592" s="17">
        <v>5</v>
      </c>
      <c r="C8592" s="17">
        <v>32</v>
      </c>
      <c r="D8592" t="s" s="16">
        <v>8742</v>
      </c>
      <c r="E8592" t="s" s="16">
        <v>68</v>
      </c>
      <c r="F8592" s="37">
        <v>38</v>
      </c>
      <c r="G8592" s="17">
        <v>41</v>
      </c>
      <c r="H8592" s="18">
        <f>SUM(G8592-F8592)</f>
        <v>3</v>
      </c>
      <c r="I8592" s="19">
        <f>H8592/F8592</f>
        <v>0.0789473684210526</v>
      </c>
      <c r="J8592" s="19">
        <f>H8592/G8592</f>
        <v>0.0731707317073171</v>
      </c>
      <c r="K8592" t="s" s="21">
        <f>IF(J8592&lt;25%,"น้อยกว่า 25%",IF(J8592&gt;=25%,"มากกว่าหรือเท่ากับ 25%",IF(J8592&gt;=35%,"มากกว่าหรือเท่ากับ 35%")))</f>
        <v>18</v>
      </c>
    </row>
    <row r="8593" s="7" customFormat="1" ht="19.15" customHeight="1">
      <c r="A8593" t="s" s="16">
        <v>8576</v>
      </c>
      <c r="B8593" s="17">
        <v>5</v>
      </c>
      <c r="C8593" s="17">
        <v>16</v>
      </c>
      <c r="D8593" t="s" s="16">
        <v>8743</v>
      </c>
      <c r="E8593" t="s" s="16">
        <v>48</v>
      </c>
      <c r="F8593" s="37">
        <v>0</v>
      </c>
      <c r="G8593" s="17">
        <v>0</v>
      </c>
      <c r="H8593" s="18">
        <f>SUM(G8593-F8593)</f>
        <v>0</v>
      </c>
      <c r="I8593" s="19">
        <f>H8593/F8593</f>
      </c>
      <c r="J8593" s="19">
        <f>H8593/G8593</f>
      </c>
      <c r="K8593" s="24">
        <f>IF(J8593&lt;25%,"น้อยกว่า 25%",IF(J8593&gt;=25%,"มากกว่าหรือเท่ากับ 25%",IF(J8593&gt;=35%,"มากกว่าหรือเท่ากับ 35%")))</f>
      </c>
    </row>
    <row r="8594" s="7" customFormat="1" ht="19.15" customHeight="1">
      <c r="A8594" t="s" s="16">
        <v>8576</v>
      </c>
      <c r="B8594" s="17">
        <v>5</v>
      </c>
      <c r="C8594" s="17">
        <v>21</v>
      </c>
      <c r="D8594" t="s" s="16">
        <v>8744</v>
      </c>
      <c r="E8594" t="s" s="16">
        <v>72</v>
      </c>
      <c r="F8594" s="37">
        <v>0</v>
      </c>
      <c r="G8594" s="17">
        <v>0</v>
      </c>
      <c r="H8594" s="18">
        <f>SUM(G8594-F8594)</f>
        <v>0</v>
      </c>
      <c r="I8594" s="19">
        <f>H8594/F8594</f>
      </c>
      <c r="J8594" s="19">
        <f>H8594/G8594</f>
      </c>
      <c r="K8594" s="24">
        <f>IF(J8594&lt;25%,"น้อยกว่า 25%",IF(J8594&gt;=25%,"มากกว่าหรือเท่ากับ 25%",IF(J8594&gt;=35%,"มากกว่าหรือเท่ากับ 35%")))</f>
      </c>
    </row>
    <row r="8595" s="7" customFormat="1" ht="19.15" customHeight="1">
      <c r="A8595" t="s" s="16">
        <v>8576</v>
      </c>
      <c r="B8595" s="17">
        <v>5</v>
      </c>
      <c r="C8595" s="17">
        <v>25</v>
      </c>
      <c r="D8595" t="s" s="16">
        <v>8745</v>
      </c>
      <c r="E8595" t="s" s="16">
        <v>281</v>
      </c>
      <c r="F8595" s="37">
        <v>0</v>
      </c>
      <c r="G8595" s="17">
        <v>0</v>
      </c>
      <c r="H8595" s="18">
        <f>SUM(G8595-F8595)</f>
        <v>0</v>
      </c>
      <c r="I8595" s="19">
        <f>H8595/F8595</f>
      </c>
      <c r="J8595" s="19">
        <f>H8595/G8595</f>
      </c>
      <c r="K8595" s="24">
        <f>IF(J8595&lt;25%,"น้อยกว่า 25%",IF(J8595&gt;=25%,"มากกว่าหรือเท่ากับ 25%",IF(J8595&gt;=35%,"มากกว่าหรือเท่ากับ 35%")))</f>
      </c>
    </row>
    <row r="8596" s="7" customFormat="1" ht="19.15" customHeight="1">
      <c r="A8596" t="s" s="16">
        <v>8576</v>
      </c>
      <c r="B8596" s="17">
        <v>5</v>
      </c>
      <c r="C8596" s="17">
        <v>29</v>
      </c>
      <c r="D8596" t="s" s="16">
        <v>8746</v>
      </c>
      <c r="E8596" t="s" s="16">
        <v>78</v>
      </c>
      <c r="F8596" s="37">
        <v>0</v>
      </c>
      <c r="G8596" s="17">
        <v>0</v>
      </c>
      <c r="H8596" s="18">
        <f>SUM(G8596-F8596)</f>
        <v>0</v>
      </c>
      <c r="I8596" s="19">
        <f>H8596/F8596</f>
      </c>
      <c r="J8596" s="19">
        <f>H8596/G8596</f>
      </c>
      <c r="K8596" s="24">
        <f>IF(J8596&lt;25%,"น้อยกว่า 25%",IF(J8596&gt;=25%,"มากกว่าหรือเท่ากับ 25%",IF(J8596&gt;=35%,"มากกว่าหรือเท่ากับ 35%")))</f>
      </c>
    </row>
    <row r="8597" s="7" customFormat="1" ht="19.15" customHeight="1">
      <c r="A8597" t="s" s="16">
        <v>8576</v>
      </c>
      <c r="B8597" s="17">
        <v>6</v>
      </c>
      <c r="C8597" s="17">
        <v>6</v>
      </c>
      <c r="D8597" t="s" s="16">
        <v>8747</v>
      </c>
      <c r="E8597" t="s" s="16">
        <v>84</v>
      </c>
      <c r="F8597" s="37">
        <v>27341</v>
      </c>
      <c r="G8597" s="17">
        <v>28212</v>
      </c>
      <c r="H8597" s="18">
        <f>SUM(G8597-F8597)</f>
        <v>871</v>
      </c>
      <c r="I8597" s="19">
        <f>H8597/F8597</f>
        <v>0.0318569181814857</v>
      </c>
      <c r="J8597" s="19">
        <f>H8597/G8597</f>
        <v>0.0308733872111158</v>
      </c>
      <c r="K8597" t="s" s="21">
        <f>IF(J8597&lt;25%,"น้อยกว่า 25%",IF(J8597&gt;=25%,"มากกว่าหรือเท่ากับ 25%",IF(J8597&gt;=35%,"มากกว่าหรือเท่ากับ 35%")))</f>
        <v>18</v>
      </c>
    </row>
    <row r="8598" s="7" customFormat="1" ht="19.15" customHeight="1">
      <c r="A8598" t="s" s="16">
        <v>8576</v>
      </c>
      <c r="B8598" s="17">
        <v>6</v>
      </c>
      <c r="C8598" s="17">
        <v>1</v>
      </c>
      <c r="D8598" t="s" s="16">
        <v>8748</v>
      </c>
      <c r="E8598" t="s" s="16">
        <v>20</v>
      </c>
      <c r="F8598" s="37">
        <v>21494</v>
      </c>
      <c r="G8598" s="17">
        <v>24394</v>
      </c>
      <c r="H8598" s="18">
        <f>SUM(G8598-F8598)</f>
        <v>2900</v>
      </c>
      <c r="I8598" s="19">
        <f>H8598/F8598</f>
        <v>0.134921373406532</v>
      </c>
      <c r="J8598" s="19">
        <f>H8598/G8598</f>
        <v>0.118881692219398</v>
      </c>
      <c r="K8598" t="s" s="21">
        <f>IF(J8598&lt;25%,"น้อยกว่า 25%",IF(J8598&gt;=25%,"มากกว่าหรือเท่ากับ 25%",IF(J8598&gt;=35%,"มากกว่าหรือเท่ากับ 35%")))</f>
        <v>18</v>
      </c>
    </row>
    <row r="8599" s="7" customFormat="1" ht="19.15" customHeight="1">
      <c r="A8599" t="s" s="16">
        <v>8576</v>
      </c>
      <c r="B8599" s="17">
        <v>6</v>
      </c>
      <c r="C8599" s="17">
        <v>2</v>
      </c>
      <c r="D8599" t="s" s="16">
        <v>8749</v>
      </c>
      <c r="E8599" t="s" s="16">
        <v>22</v>
      </c>
      <c r="F8599" s="37">
        <v>16866</v>
      </c>
      <c r="G8599" s="17">
        <v>18036</v>
      </c>
      <c r="H8599" s="18">
        <f>SUM(G8599-F8599)</f>
        <v>1170</v>
      </c>
      <c r="I8599" s="19">
        <f>H8599/F8599</f>
        <v>0.06937033084311631</v>
      </c>
      <c r="J8599" s="19">
        <f>H8599/G8599</f>
        <v>0.0648702594810379</v>
      </c>
      <c r="K8599" t="s" s="21">
        <f>IF(J8599&lt;25%,"น้อยกว่า 25%",IF(J8599&gt;=25%,"มากกว่าหรือเท่ากับ 25%",IF(J8599&gt;=35%,"มากกว่าหรือเท่ากับ 35%")))</f>
        <v>18</v>
      </c>
    </row>
    <row r="8600" s="7" customFormat="1" ht="19.15" customHeight="1">
      <c r="A8600" t="s" s="16">
        <v>8576</v>
      </c>
      <c r="B8600" s="17">
        <v>6</v>
      </c>
      <c r="C8600" s="17">
        <v>7</v>
      </c>
      <c r="D8600" t="s" s="16">
        <v>8750</v>
      </c>
      <c r="E8600" t="s" s="16">
        <v>28</v>
      </c>
      <c r="F8600" s="37">
        <v>6023</v>
      </c>
      <c r="G8600" s="17">
        <v>6655</v>
      </c>
      <c r="H8600" s="18">
        <f>SUM(G8600-F8600)</f>
        <v>632</v>
      </c>
      <c r="I8600" s="19">
        <f>H8600/F8600</f>
        <v>0.104931097459738</v>
      </c>
      <c r="J8600" s="19">
        <f>H8600/G8600</f>
        <v>0.09496619083395939</v>
      </c>
      <c r="K8600" t="s" s="21">
        <f>IF(J8600&lt;25%,"น้อยกว่า 25%",IF(J8600&gt;=25%,"มากกว่าหรือเท่ากับ 25%",IF(J8600&gt;=35%,"มากกว่าหรือเท่ากับ 35%")))</f>
        <v>18</v>
      </c>
    </row>
    <row r="8601" s="7" customFormat="1" ht="19.15" customHeight="1">
      <c r="A8601" t="s" s="16">
        <v>8576</v>
      </c>
      <c r="B8601" s="17">
        <v>6</v>
      </c>
      <c r="C8601" s="17">
        <v>22</v>
      </c>
      <c r="D8601" t="s" s="16">
        <v>8751</v>
      </c>
      <c r="E8601" t="s" s="16">
        <v>38</v>
      </c>
      <c r="F8601" s="37">
        <v>5095</v>
      </c>
      <c r="G8601" s="17">
        <v>5213</v>
      </c>
      <c r="H8601" s="18">
        <f>SUM(G8601-F8601)</f>
        <v>118</v>
      </c>
      <c r="I8601" s="19">
        <f>H8601/F8601</f>
        <v>0.0231599607458292</v>
      </c>
      <c r="J8601" s="19">
        <f>H8601/G8601</f>
        <v>0.0226357183963169</v>
      </c>
      <c r="K8601" t="s" s="21">
        <f>IF(J8601&lt;25%,"น้อยกว่า 25%",IF(J8601&gt;=25%,"มากกว่าหรือเท่ากับ 25%",IF(J8601&gt;=35%,"มากกว่าหรือเท่ากับ 35%")))</f>
        <v>18</v>
      </c>
    </row>
    <row r="8602" s="7" customFormat="1" ht="19.15" customHeight="1">
      <c r="A8602" t="s" s="16">
        <v>8576</v>
      </c>
      <c r="B8602" s="17">
        <v>6</v>
      </c>
      <c r="C8602" s="17">
        <v>11</v>
      </c>
      <c r="D8602" t="s" s="16">
        <v>8752</v>
      </c>
      <c r="E8602" t="s" s="16">
        <v>26</v>
      </c>
      <c r="F8602" s="37">
        <v>1973</v>
      </c>
      <c r="G8602" s="17">
        <v>2028</v>
      </c>
      <c r="H8602" s="18">
        <f>SUM(G8602-F8602)</f>
        <v>55</v>
      </c>
      <c r="I8602" s="19">
        <f>H8602/F8602</f>
        <v>0.0278763304612266</v>
      </c>
      <c r="J8602" s="19">
        <f>H8602/G8602</f>
        <v>0.027120315581854</v>
      </c>
      <c r="K8602" t="s" s="21">
        <f>IF(J8602&lt;25%,"น้อยกว่า 25%",IF(J8602&gt;=25%,"มากกว่าหรือเท่ากับ 25%",IF(J8602&gt;=35%,"มากกว่าหรือเท่ากับ 35%")))</f>
        <v>18</v>
      </c>
    </row>
    <row r="8603" s="7" customFormat="1" ht="19.15" customHeight="1">
      <c r="A8603" t="s" s="16">
        <v>8576</v>
      </c>
      <c r="B8603" s="17">
        <v>6</v>
      </c>
      <c r="C8603" s="17">
        <v>5</v>
      </c>
      <c r="D8603" t="s" s="16">
        <v>8753</v>
      </c>
      <c r="E8603" t="s" s="16">
        <v>101</v>
      </c>
      <c r="F8603" s="37">
        <v>1604</v>
      </c>
      <c r="G8603" s="17">
        <v>1918</v>
      </c>
      <c r="H8603" s="18">
        <f>SUM(G8603-F8603)</f>
        <v>314</v>
      </c>
      <c r="I8603" s="19">
        <f>H8603/F8603</f>
        <v>0.195760598503741</v>
      </c>
      <c r="J8603" s="19">
        <f>H8603/G8603</f>
        <v>0.163712200208551</v>
      </c>
      <c r="K8603" t="s" s="21">
        <f>IF(J8603&lt;25%,"น้อยกว่า 25%",IF(J8603&gt;=25%,"มากกว่าหรือเท่ากับ 25%",IF(J8603&gt;=35%,"มากกว่าหรือเท่ากับ 35%")))</f>
        <v>18</v>
      </c>
    </row>
    <row r="8604" s="7" customFormat="1" ht="19.15" customHeight="1">
      <c r="A8604" t="s" s="16">
        <v>8576</v>
      </c>
      <c r="B8604" s="17">
        <v>6</v>
      </c>
      <c r="C8604" s="17">
        <v>4</v>
      </c>
      <c r="D8604" t="s" s="16">
        <v>8754</v>
      </c>
      <c r="E8604" t="s" s="16">
        <v>17</v>
      </c>
      <c r="F8604" s="37">
        <v>1191</v>
      </c>
      <c r="G8604" s="17">
        <v>1261</v>
      </c>
      <c r="H8604" s="18">
        <f>SUM(G8604-F8604)</f>
        <v>70</v>
      </c>
      <c r="I8604" s="19">
        <f>H8604/F8604</f>
        <v>0.0587741393786734</v>
      </c>
      <c r="J8604" s="19">
        <f>H8604/G8604</f>
        <v>0.0555114988104679</v>
      </c>
      <c r="K8604" t="s" s="21">
        <f>IF(J8604&lt;25%,"น้อยกว่า 25%",IF(J8604&gt;=25%,"มากกว่าหรือเท่ากับ 25%",IF(J8604&gt;=35%,"มากกว่าหรือเท่ากับ 35%")))</f>
        <v>18</v>
      </c>
    </row>
    <row r="8605" s="7" customFormat="1" ht="19.15" customHeight="1">
      <c r="A8605" t="s" s="16">
        <v>8576</v>
      </c>
      <c r="B8605" s="17">
        <v>6</v>
      </c>
      <c r="C8605" s="17">
        <v>17</v>
      </c>
      <c r="D8605" t="s" s="16">
        <v>8755</v>
      </c>
      <c r="E8605" t="s" s="16">
        <v>64</v>
      </c>
      <c r="F8605" s="37">
        <v>948</v>
      </c>
      <c r="G8605" s="17">
        <v>986</v>
      </c>
      <c r="H8605" s="18">
        <f>SUM(G8605-F8605)</f>
        <v>38</v>
      </c>
      <c r="I8605" s="19">
        <f>H8605/F8605</f>
        <v>0.040084388185654</v>
      </c>
      <c r="J8605" s="19">
        <f>H8605/G8605</f>
        <v>0.0385395537525355</v>
      </c>
      <c r="K8605" t="s" s="21">
        <f>IF(J8605&lt;25%,"น้อยกว่า 25%",IF(J8605&gt;=25%,"มากกว่าหรือเท่ากับ 25%",IF(J8605&gt;=35%,"มากกว่าหรือเท่ากับ 35%")))</f>
        <v>18</v>
      </c>
    </row>
    <row r="8606" s="7" customFormat="1" ht="19.15" customHeight="1">
      <c r="A8606" t="s" s="16">
        <v>8576</v>
      </c>
      <c r="B8606" s="17">
        <v>6</v>
      </c>
      <c r="C8606" s="17">
        <v>21</v>
      </c>
      <c r="D8606" t="s" s="16">
        <v>8756</v>
      </c>
      <c r="E8606" t="s" s="16">
        <v>424</v>
      </c>
      <c r="F8606" s="37">
        <v>841</v>
      </c>
      <c r="G8606" s="17">
        <v>905</v>
      </c>
      <c r="H8606" s="18">
        <f>SUM(G8606-F8606)</f>
        <v>64</v>
      </c>
      <c r="I8606" s="19">
        <f>H8606/F8606</f>
        <v>0.0760998810939358</v>
      </c>
      <c r="J8606" s="19">
        <f>H8606/G8606</f>
        <v>0.0707182320441989</v>
      </c>
      <c r="K8606" t="s" s="21">
        <f>IF(J8606&lt;25%,"น้อยกว่า 25%",IF(J8606&gt;=25%,"มากกว่าหรือเท่ากับ 25%",IF(J8606&gt;=35%,"มากกว่าหรือเท่ากับ 35%")))</f>
        <v>18</v>
      </c>
    </row>
    <row r="8607" s="7" customFormat="1" ht="19.15" customHeight="1">
      <c r="A8607" t="s" s="16">
        <v>8576</v>
      </c>
      <c r="B8607" s="17">
        <v>6</v>
      </c>
      <c r="C8607" s="17">
        <v>20</v>
      </c>
      <c r="D8607" t="s" s="16">
        <v>8757</v>
      </c>
      <c r="E8607" t="s" s="16">
        <v>281</v>
      </c>
      <c r="F8607" s="37">
        <v>821</v>
      </c>
      <c r="G8607" s="17">
        <v>856</v>
      </c>
      <c r="H8607" s="18">
        <f>SUM(G8607-F8607)</f>
        <v>35</v>
      </c>
      <c r="I8607" s="19">
        <f>H8607/F8607</f>
        <v>0.0426309378806334</v>
      </c>
      <c r="J8607" s="19">
        <f>H8607/G8607</f>
        <v>0.0408878504672897</v>
      </c>
      <c r="K8607" t="s" s="21">
        <f>IF(J8607&lt;25%,"น้อยกว่า 25%",IF(J8607&gt;=25%,"มากกว่าหรือเท่ากับ 25%",IF(J8607&gt;=35%,"มากกว่าหรือเท่ากับ 35%")))</f>
        <v>18</v>
      </c>
    </row>
    <row r="8608" s="7" customFormat="1" ht="19.15" customHeight="1">
      <c r="A8608" t="s" s="16">
        <v>8576</v>
      </c>
      <c r="B8608" s="17">
        <v>6</v>
      </c>
      <c r="C8608" s="17">
        <v>39</v>
      </c>
      <c r="D8608" t="s" s="16">
        <v>8758</v>
      </c>
      <c r="E8608" t="s" s="16">
        <v>36</v>
      </c>
      <c r="F8608" s="37">
        <v>756</v>
      </c>
      <c r="G8608" s="17">
        <v>765</v>
      </c>
      <c r="H8608" s="18">
        <f>SUM(G8608-F8608)</f>
        <v>9</v>
      </c>
      <c r="I8608" s="19">
        <f>H8608/F8608</f>
        <v>0.0119047619047619</v>
      </c>
      <c r="J8608" s="19">
        <f>H8608/G8608</f>
        <v>0.0117647058823529</v>
      </c>
      <c r="K8608" t="s" s="21">
        <f>IF(J8608&lt;25%,"น้อยกว่า 25%",IF(J8608&gt;=25%,"มากกว่าหรือเท่ากับ 25%",IF(J8608&gt;=35%,"มากกว่าหรือเท่ากับ 35%")))</f>
        <v>18</v>
      </c>
    </row>
    <row r="8609" s="7" customFormat="1" ht="19.15" customHeight="1">
      <c r="A8609" t="s" s="16">
        <v>8576</v>
      </c>
      <c r="B8609" s="17">
        <v>6</v>
      </c>
      <c r="C8609" s="17">
        <v>24</v>
      </c>
      <c r="D8609" t="s" s="16">
        <v>8759</v>
      </c>
      <c r="E8609" t="s" s="16">
        <v>1537</v>
      </c>
      <c r="F8609" s="37">
        <v>541</v>
      </c>
      <c r="G8609" s="17">
        <v>636</v>
      </c>
      <c r="H8609" s="18">
        <f>SUM(G8609-F8609)</f>
        <v>95</v>
      </c>
      <c r="I8609" s="19">
        <f>H8609/F8609</f>
        <v>0.175600739371534</v>
      </c>
      <c r="J8609" s="19">
        <f>H8609/G8609</f>
        <v>0.14937106918239</v>
      </c>
      <c r="K8609" t="s" s="21">
        <f>IF(J8609&lt;25%,"น้อยกว่า 25%",IF(J8609&gt;=25%,"มากกว่าหรือเท่ากับ 25%",IF(J8609&gt;=35%,"มากกว่าหรือเท่ากับ 35%")))</f>
        <v>18</v>
      </c>
    </row>
    <row r="8610" s="7" customFormat="1" ht="19.15" customHeight="1">
      <c r="A8610" t="s" s="16">
        <v>8576</v>
      </c>
      <c r="B8610" s="17">
        <v>6</v>
      </c>
      <c r="C8610" s="17">
        <v>26</v>
      </c>
      <c r="D8610" t="s" s="16">
        <v>8760</v>
      </c>
      <c r="E8610" t="s" s="16">
        <v>48</v>
      </c>
      <c r="F8610" s="37">
        <v>444</v>
      </c>
      <c r="G8610" s="17">
        <v>458</v>
      </c>
      <c r="H8610" s="18">
        <f>SUM(G8610-F8610)</f>
        <v>14</v>
      </c>
      <c r="I8610" s="19">
        <f>H8610/F8610</f>
        <v>0.0315315315315315</v>
      </c>
      <c r="J8610" s="19">
        <f>H8610/G8610</f>
        <v>0.0305676855895197</v>
      </c>
      <c r="K8610" t="s" s="21">
        <f>IF(J8610&lt;25%,"น้อยกว่า 25%",IF(J8610&gt;=25%,"มากกว่าหรือเท่ากับ 25%",IF(J8610&gt;=35%,"มากกว่าหรือเท่ากับ 35%")))</f>
        <v>18</v>
      </c>
    </row>
    <row r="8611" s="7" customFormat="1" ht="19.15" customHeight="1">
      <c r="A8611" t="s" s="16">
        <v>8576</v>
      </c>
      <c r="B8611" s="17">
        <v>6</v>
      </c>
      <c r="C8611" s="17">
        <v>9</v>
      </c>
      <c r="D8611" t="s" s="16">
        <v>8761</v>
      </c>
      <c r="E8611" t="s" s="16">
        <v>1284</v>
      </c>
      <c r="F8611" s="37">
        <v>449</v>
      </c>
      <c r="G8611" s="17">
        <v>455</v>
      </c>
      <c r="H8611" s="18">
        <f>SUM(G8611-F8611)</f>
        <v>6</v>
      </c>
      <c r="I8611" s="19">
        <f>H8611/F8611</f>
        <v>0.0133630289532294</v>
      </c>
      <c r="J8611" s="19">
        <f>H8611/G8611</f>
        <v>0.0131868131868132</v>
      </c>
      <c r="K8611" t="s" s="21">
        <f>IF(J8611&lt;25%,"น้อยกว่า 25%",IF(J8611&gt;=25%,"มากกว่าหรือเท่ากับ 25%",IF(J8611&gt;=35%,"มากกว่าหรือเท่ากับ 35%")))</f>
        <v>18</v>
      </c>
    </row>
    <row r="8612" s="7" customFormat="1" ht="19.15" customHeight="1">
      <c r="A8612" t="s" s="16">
        <v>8576</v>
      </c>
      <c r="B8612" s="17">
        <v>6</v>
      </c>
      <c r="C8612" s="17">
        <v>3</v>
      </c>
      <c r="D8612" t="s" s="16">
        <v>8762</v>
      </c>
      <c r="E8612" t="s" s="16">
        <v>248</v>
      </c>
      <c r="F8612" s="37">
        <v>406</v>
      </c>
      <c r="G8612" s="17">
        <v>413</v>
      </c>
      <c r="H8612" s="18">
        <f>SUM(G8612-F8612)</f>
        <v>7</v>
      </c>
      <c r="I8612" s="19">
        <f>H8612/F8612</f>
        <v>0.0172413793103448</v>
      </c>
      <c r="J8612" s="19">
        <f>H8612/G8612</f>
        <v>0.0169491525423729</v>
      </c>
      <c r="K8612" t="s" s="21">
        <f>IF(J8612&lt;25%,"น้อยกว่า 25%",IF(J8612&gt;=25%,"มากกว่าหรือเท่ากับ 25%",IF(J8612&gt;=35%,"มากกว่าหรือเท่ากับ 35%")))</f>
        <v>18</v>
      </c>
    </row>
    <row r="8613" s="7" customFormat="1" ht="19.15" customHeight="1">
      <c r="A8613" t="s" s="16">
        <v>8576</v>
      </c>
      <c r="B8613" s="17">
        <v>6</v>
      </c>
      <c r="C8613" s="17">
        <v>36</v>
      </c>
      <c r="D8613" t="s" s="16">
        <v>8763</v>
      </c>
      <c r="E8613" t="s" s="16">
        <v>34</v>
      </c>
      <c r="F8613" s="37">
        <v>274</v>
      </c>
      <c r="G8613" s="17">
        <v>296</v>
      </c>
      <c r="H8613" s="18">
        <f>SUM(G8613-F8613)</f>
        <v>22</v>
      </c>
      <c r="I8613" s="19">
        <f>H8613/F8613</f>
        <v>0.08029197080291969</v>
      </c>
      <c r="J8613" s="19">
        <f>H8613/G8613</f>
        <v>0.0743243243243243</v>
      </c>
      <c r="K8613" t="s" s="21">
        <f>IF(J8613&lt;25%,"น้อยกว่า 25%",IF(J8613&gt;=25%,"มากกว่าหรือเท่ากับ 25%",IF(J8613&gt;=35%,"มากกว่าหรือเท่ากับ 35%")))</f>
        <v>18</v>
      </c>
    </row>
    <row r="8614" s="7" customFormat="1" ht="19.15" customHeight="1">
      <c r="A8614" t="s" s="16">
        <v>8576</v>
      </c>
      <c r="B8614" s="17">
        <v>6</v>
      </c>
      <c r="C8614" s="17">
        <v>19</v>
      </c>
      <c r="D8614" t="s" s="16">
        <v>8764</v>
      </c>
      <c r="E8614" t="s" s="16">
        <v>30</v>
      </c>
      <c r="F8614" s="37">
        <v>290</v>
      </c>
      <c r="G8614" s="17">
        <v>293</v>
      </c>
      <c r="H8614" s="18">
        <f>SUM(G8614-F8614)</f>
        <v>3</v>
      </c>
      <c r="I8614" s="19">
        <f>H8614/F8614</f>
        <v>0.0103448275862069</v>
      </c>
      <c r="J8614" s="19">
        <f>H8614/G8614</f>
        <v>0.0102389078498294</v>
      </c>
      <c r="K8614" t="s" s="21">
        <f>IF(J8614&lt;25%,"น้อยกว่า 25%",IF(J8614&gt;=25%,"มากกว่าหรือเท่ากับ 25%",IF(J8614&gt;=35%,"มากกว่าหรือเท่ากับ 35%")))</f>
        <v>18</v>
      </c>
    </row>
    <row r="8615" s="7" customFormat="1" ht="19.15" customHeight="1">
      <c r="A8615" t="s" s="16">
        <v>8576</v>
      </c>
      <c r="B8615" s="17">
        <v>6</v>
      </c>
      <c r="C8615" s="17">
        <v>10</v>
      </c>
      <c r="D8615" t="s" s="16">
        <v>8765</v>
      </c>
      <c r="E8615" t="s" s="16">
        <v>40</v>
      </c>
      <c r="F8615" s="37">
        <v>216</v>
      </c>
      <c r="G8615" s="17">
        <v>246</v>
      </c>
      <c r="H8615" s="18">
        <f>SUM(G8615-F8615)</f>
        <v>30</v>
      </c>
      <c r="I8615" s="19">
        <f>H8615/F8615</f>
        <v>0.138888888888889</v>
      </c>
      <c r="J8615" s="19">
        <f>H8615/G8615</f>
        <v>0.121951219512195</v>
      </c>
      <c r="K8615" t="s" s="21">
        <f>IF(J8615&lt;25%,"น้อยกว่า 25%",IF(J8615&gt;=25%,"มากกว่าหรือเท่ากับ 25%",IF(J8615&gt;=35%,"มากกว่าหรือเท่ากับ 35%")))</f>
        <v>18</v>
      </c>
    </row>
    <row r="8616" s="7" customFormat="1" ht="19.15" customHeight="1">
      <c r="A8616" t="s" s="16">
        <v>8576</v>
      </c>
      <c r="B8616" s="17">
        <v>6</v>
      </c>
      <c r="C8616" s="17">
        <v>32</v>
      </c>
      <c r="D8616" t="s" s="16">
        <v>8766</v>
      </c>
      <c r="E8616" t="s" s="16">
        <v>179</v>
      </c>
      <c r="F8616" s="37">
        <v>223</v>
      </c>
      <c r="G8616" s="17">
        <v>224</v>
      </c>
      <c r="H8616" s="18">
        <f>SUM(G8616-F8616)</f>
        <v>1</v>
      </c>
      <c r="I8616" s="19">
        <f>H8616/F8616</f>
        <v>0.00448430493273543</v>
      </c>
      <c r="J8616" s="19">
        <f>H8616/G8616</f>
        <v>0.00446428571428571</v>
      </c>
      <c r="K8616" t="s" s="21">
        <f>IF(J8616&lt;25%,"น้อยกว่า 25%",IF(J8616&gt;=25%,"มากกว่าหรือเท่ากับ 25%",IF(J8616&gt;=35%,"มากกว่าหรือเท่ากับ 35%")))</f>
        <v>18</v>
      </c>
    </row>
    <row r="8617" s="7" customFormat="1" ht="19.15" customHeight="1">
      <c r="A8617" t="s" s="16">
        <v>8576</v>
      </c>
      <c r="B8617" s="17">
        <v>6</v>
      </c>
      <c r="C8617" s="17">
        <v>27</v>
      </c>
      <c r="D8617" t="s" s="16">
        <v>8767</v>
      </c>
      <c r="E8617" t="s" s="16">
        <v>46</v>
      </c>
      <c r="F8617" s="37">
        <v>183</v>
      </c>
      <c r="G8617" s="17">
        <v>193</v>
      </c>
      <c r="H8617" s="18">
        <f>SUM(G8617-F8617)</f>
        <v>10</v>
      </c>
      <c r="I8617" s="19">
        <f>H8617/F8617</f>
        <v>0.0546448087431694</v>
      </c>
      <c r="J8617" s="19">
        <f>H8617/G8617</f>
        <v>0.0518134715025907</v>
      </c>
      <c r="K8617" t="s" s="21">
        <f>IF(J8617&lt;25%,"น้อยกว่า 25%",IF(J8617&gt;=25%,"มากกว่าหรือเท่ากับ 25%",IF(J8617&gt;=35%,"มากกว่าหรือเท่ากับ 35%")))</f>
        <v>18</v>
      </c>
    </row>
    <row r="8618" s="7" customFormat="1" ht="19.15" customHeight="1">
      <c r="A8618" t="s" s="16">
        <v>8576</v>
      </c>
      <c r="B8618" s="17">
        <v>6</v>
      </c>
      <c r="C8618" s="17">
        <v>25</v>
      </c>
      <c r="D8618" t="s" s="16">
        <v>8768</v>
      </c>
      <c r="E8618" t="s" s="16">
        <v>72</v>
      </c>
      <c r="F8618" s="37">
        <v>155</v>
      </c>
      <c r="G8618" s="17">
        <v>181</v>
      </c>
      <c r="H8618" s="18">
        <f>SUM(G8618-F8618)</f>
        <v>26</v>
      </c>
      <c r="I8618" s="19">
        <f>H8618/F8618</f>
        <v>0.167741935483871</v>
      </c>
      <c r="J8618" s="19">
        <f>H8618/G8618</f>
        <v>0.143646408839779</v>
      </c>
      <c r="K8618" t="s" s="21">
        <f>IF(J8618&lt;25%,"น้อยกว่า 25%",IF(J8618&gt;=25%,"มากกว่าหรือเท่ากับ 25%",IF(J8618&gt;=35%,"มากกว่าหรือเท่ากับ 35%")))</f>
        <v>18</v>
      </c>
    </row>
    <row r="8619" s="7" customFormat="1" ht="19.15" customHeight="1">
      <c r="A8619" t="s" s="16">
        <v>8576</v>
      </c>
      <c r="B8619" s="17">
        <v>6</v>
      </c>
      <c r="C8619" s="17">
        <v>29</v>
      </c>
      <c r="D8619" t="s" s="16">
        <v>8769</v>
      </c>
      <c r="E8619" t="s" s="16">
        <v>52</v>
      </c>
      <c r="F8619" s="37">
        <v>133</v>
      </c>
      <c r="G8619" s="17">
        <v>133</v>
      </c>
      <c r="H8619" s="18">
        <f>SUM(G8619-F8619)</f>
        <v>0</v>
      </c>
      <c r="I8619" s="19">
        <f>H8619/F8619</f>
        <v>0</v>
      </c>
      <c r="J8619" s="19">
        <f>H8619/G8619</f>
        <v>0</v>
      </c>
      <c r="K8619" t="s" s="21">
        <f>IF(J8619&lt;25%,"น้อยกว่า 25%",IF(J8619&gt;=25%,"มากกว่าหรือเท่ากับ 25%",IF(J8619&gt;=35%,"มากกว่าหรือเท่ากับ 35%")))</f>
        <v>18</v>
      </c>
    </row>
    <row r="8620" s="7" customFormat="1" ht="19.15" customHeight="1">
      <c r="A8620" t="s" s="16">
        <v>8576</v>
      </c>
      <c r="B8620" s="17">
        <v>6</v>
      </c>
      <c r="C8620" s="17">
        <v>30</v>
      </c>
      <c r="D8620" t="s" s="16">
        <v>8770</v>
      </c>
      <c r="E8620" t="s" s="16">
        <v>153</v>
      </c>
      <c r="F8620" s="37">
        <v>117</v>
      </c>
      <c r="G8620" s="17">
        <v>118</v>
      </c>
      <c r="H8620" s="18">
        <f>SUM(G8620-F8620)</f>
        <v>1</v>
      </c>
      <c r="I8620" s="19">
        <f>H8620/F8620</f>
        <v>0.00854700854700855</v>
      </c>
      <c r="J8620" s="19">
        <f>H8620/G8620</f>
        <v>0.008474576271186441</v>
      </c>
      <c r="K8620" t="s" s="21">
        <f>IF(J8620&lt;25%,"น้อยกว่า 25%",IF(J8620&gt;=25%,"มากกว่าหรือเท่ากับ 25%",IF(J8620&gt;=35%,"มากกว่าหรือเท่ากับ 35%")))</f>
        <v>18</v>
      </c>
    </row>
    <row r="8621" s="7" customFormat="1" ht="19.15" customHeight="1">
      <c r="A8621" t="s" s="16">
        <v>8576</v>
      </c>
      <c r="B8621" s="17">
        <v>6</v>
      </c>
      <c r="C8621" s="17">
        <v>8</v>
      </c>
      <c r="D8621" t="s" s="16">
        <v>8771</v>
      </c>
      <c r="E8621" t="s" s="16">
        <v>76</v>
      </c>
      <c r="F8621" s="37">
        <v>94</v>
      </c>
      <c r="G8621" s="17">
        <v>99</v>
      </c>
      <c r="H8621" s="18">
        <f>SUM(G8621-F8621)</f>
        <v>5</v>
      </c>
      <c r="I8621" s="19">
        <f>H8621/F8621</f>
        <v>0.0531914893617021</v>
      </c>
      <c r="J8621" s="19">
        <f>H8621/G8621</f>
        <v>0.0505050505050505</v>
      </c>
      <c r="K8621" t="s" s="21">
        <f>IF(J8621&lt;25%,"น้อยกว่า 25%",IF(J8621&gt;=25%,"มากกว่าหรือเท่ากับ 25%",IF(J8621&gt;=35%,"มากกว่าหรือเท่ากับ 35%")))</f>
        <v>18</v>
      </c>
    </row>
    <row r="8622" s="7" customFormat="1" ht="19.15" customHeight="1">
      <c r="A8622" t="s" s="16">
        <v>8576</v>
      </c>
      <c r="B8622" s="17">
        <v>6</v>
      </c>
      <c r="C8622" s="17">
        <v>31</v>
      </c>
      <c r="D8622" t="s" s="16">
        <v>8772</v>
      </c>
      <c r="E8622" t="s" s="16">
        <v>112</v>
      </c>
      <c r="F8622" s="37">
        <v>90</v>
      </c>
      <c r="G8622" s="17">
        <v>93</v>
      </c>
      <c r="H8622" s="18">
        <f>SUM(G8622-F8622)</f>
        <v>3</v>
      </c>
      <c r="I8622" s="19">
        <f>H8622/F8622</f>
        <v>0.0333333333333333</v>
      </c>
      <c r="J8622" s="19">
        <f>H8622/G8622</f>
        <v>0.032258064516129</v>
      </c>
      <c r="K8622" t="s" s="21">
        <f>IF(J8622&lt;25%,"น้อยกว่า 25%",IF(J8622&gt;=25%,"มากกว่าหรือเท่ากับ 25%",IF(J8622&gt;=35%,"มากกว่าหรือเท่ากับ 35%")))</f>
        <v>18</v>
      </c>
    </row>
    <row r="8623" s="7" customFormat="1" ht="19.15" customHeight="1">
      <c r="A8623" t="s" s="16">
        <v>8576</v>
      </c>
      <c r="B8623" s="17">
        <v>6</v>
      </c>
      <c r="C8623" s="17">
        <v>15</v>
      </c>
      <c r="D8623" t="s" s="16">
        <v>8773</v>
      </c>
      <c r="E8623" t="s" s="16">
        <v>60</v>
      </c>
      <c r="F8623" s="37">
        <v>72</v>
      </c>
      <c r="G8623" s="17">
        <v>73</v>
      </c>
      <c r="H8623" s="18">
        <f>SUM(G8623-F8623)</f>
        <v>1</v>
      </c>
      <c r="I8623" s="19">
        <f>H8623/F8623</f>
        <v>0.0138888888888889</v>
      </c>
      <c r="J8623" s="19">
        <f>H8623/G8623</f>
        <v>0.0136986301369863</v>
      </c>
      <c r="K8623" t="s" s="21">
        <f>IF(J8623&lt;25%,"น้อยกว่า 25%",IF(J8623&gt;=25%,"มากกว่าหรือเท่ากับ 25%",IF(J8623&gt;=35%,"มากกว่าหรือเท่ากับ 35%")))</f>
        <v>18</v>
      </c>
    </row>
    <row r="8624" s="7" customFormat="1" ht="19.15" customHeight="1">
      <c r="A8624" t="s" s="16">
        <v>8576</v>
      </c>
      <c r="B8624" s="17">
        <v>6</v>
      </c>
      <c r="C8624" s="17">
        <v>34</v>
      </c>
      <c r="D8624" t="s" s="16">
        <v>8774</v>
      </c>
      <c r="E8624" t="s" s="16">
        <v>58</v>
      </c>
      <c r="F8624" s="37">
        <v>68</v>
      </c>
      <c r="G8624" s="17">
        <v>71</v>
      </c>
      <c r="H8624" s="18">
        <f>SUM(G8624-F8624)</f>
        <v>3</v>
      </c>
      <c r="I8624" s="19">
        <f>H8624/F8624</f>
        <v>0.0441176470588235</v>
      </c>
      <c r="J8624" s="19">
        <f>H8624/G8624</f>
        <v>0.0422535211267606</v>
      </c>
      <c r="K8624" t="s" s="21">
        <f>IF(J8624&lt;25%,"น้อยกว่า 25%",IF(J8624&gt;=25%,"มากกว่าหรือเท่ากับ 25%",IF(J8624&gt;=35%,"มากกว่าหรือเท่ากับ 35%")))</f>
        <v>18</v>
      </c>
    </row>
    <row r="8625" s="7" customFormat="1" ht="19.15" customHeight="1">
      <c r="A8625" t="s" s="16">
        <v>8576</v>
      </c>
      <c r="B8625" s="17">
        <v>6</v>
      </c>
      <c r="C8625" s="17">
        <v>13</v>
      </c>
      <c r="D8625" t="s" s="16">
        <v>8775</v>
      </c>
      <c r="E8625" t="s" s="16">
        <v>66</v>
      </c>
      <c r="F8625" s="37">
        <v>52</v>
      </c>
      <c r="G8625" s="17">
        <v>58</v>
      </c>
      <c r="H8625" s="18">
        <f>SUM(G8625-F8625)</f>
        <v>6</v>
      </c>
      <c r="I8625" s="19">
        <f>H8625/F8625</f>
        <v>0.115384615384615</v>
      </c>
      <c r="J8625" s="19">
        <f>H8625/G8625</f>
        <v>0.103448275862069</v>
      </c>
      <c r="K8625" t="s" s="21">
        <f>IF(J8625&lt;25%,"น้อยกว่า 25%",IF(J8625&gt;=25%,"มากกว่าหรือเท่ากับ 25%",IF(J8625&gt;=35%,"มากกว่าหรือเท่ากับ 35%")))</f>
        <v>18</v>
      </c>
    </row>
    <row r="8626" s="7" customFormat="1" ht="19.15" customHeight="1">
      <c r="A8626" t="s" s="16">
        <v>8576</v>
      </c>
      <c r="B8626" s="17">
        <v>6</v>
      </c>
      <c r="C8626" s="17">
        <v>35</v>
      </c>
      <c r="D8626" t="s" s="16">
        <v>8776</v>
      </c>
      <c r="E8626" t="s" s="16">
        <v>1427</v>
      </c>
      <c r="F8626" s="37">
        <v>48</v>
      </c>
      <c r="G8626" s="17">
        <v>49</v>
      </c>
      <c r="H8626" s="18">
        <f>SUM(G8626-F8626)</f>
        <v>1</v>
      </c>
      <c r="I8626" s="19">
        <f>H8626/F8626</f>
        <v>0.0208333333333333</v>
      </c>
      <c r="J8626" s="19">
        <f>H8626/G8626</f>
        <v>0.0204081632653061</v>
      </c>
      <c r="K8626" t="s" s="21">
        <f>IF(J8626&lt;25%,"น้อยกว่า 25%",IF(J8626&gt;=25%,"มากกว่าหรือเท่ากับ 25%",IF(J8626&gt;=35%,"มากกว่าหรือเท่ากับ 35%")))</f>
        <v>18</v>
      </c>
    </row>
    <row r="8627" s="7" customFormat="1" ht="19.15" customHeight="1">
      <c r="A8627" t="s" s="16">
        <v>8576</v>
      </c>
      <c r="B8627" s="17">
        <v>6</v>
      </c>
      <c r="C8627" s="17">
        <v>37</v>
      </c>
      <c r="D8627" t="s" s="16">
        <v>8777</v>
      </c>
      <c r="E8627" t="s" s="16">
        <v>68</v>
      </c>
      <c r="F8627" s="37">
        <v>43</v>
      </c>
      <c r="G8627" s="17">
        <v>47</v>
      </c>
      <c r="H8627" s="18">
        <f>SUM(G8627-F8627)</f>
        <v>4</v>
      </c>
      <c r="I8627" s="19">
        <f>H8627/F8627</f>
        <v>0.0930232558139535</v>
      </c>
      <c r="J8627" s="19">
        <f>H8627/G8627</f>
        <v>0.0851063829787234</v>
      </c>
      <c r="K8627" t="s" s="21">
        <f>IF(J8627&lt;25%,"น้อยกว่า 25%",IF(J8627&gt;=25%,"มากกว่าหรือเท่ากับ 25%",IF(J8627&gt;=35%,"มากกว่าหรือเท่ากับ 35%")))</f>
        <v>18</v>
      </c>
    </row>
    <row r="8628" s="7" customFormat="1" ht="19.15" customHeight="1">
      <c r="A8628" t="s" s="16">
        <v>8576</v>
      </c>
      <c r="B8628" s="17">
        <v>6</v>
      </c>
      <c r="C8628" s="17">
        <v>18</v>
      </c>
      <c r="D8628" t="s" s="16">
        <v>8778</v>
      </c>
      <c r="E8628" t="s" s="16">
        <v>74</v>
      </c>
      <c r="F8628" s="37">
        <v>33</v>
      </c>
      <c r="G8628" s="17">
        <v>35</v>
      </c>
      <c r="H8628" s="18">
        <f>SUM(G8628-F8628)</f>
        <v>2</v>
      </c>
      <c r="I8628" s="19">
        <f>H8628/F8628</f>
        <v>0.0606060606060606</v>
      </c>
      <c r="J8628" s="19">
        <f>H8628/G8628</f>
        <v>0.0571428571428571</v>
      </c>
      <c r="K8628" t="s" s="21">
        <f>IF(J8628&lt;25%,"น้อยกว่า 25%",IF(J8628&gt;=25%,"มากกว่าหรือเท่ากับ 25%",IF(J8628&gt;=35%,"มากกว่าหรือเท่ากับ 35%")))</f>
        <v>18</v>
      </c>
    </row>
    <row r="8629" s="7" customFormat="1" ht="19.15" customHeight="1">
      <c r="A8629" t="s" s="16">
        <v>8576</v>
      </c>
      <c r="B8629" s="17">
        <v>6</v>
      </c>
      <c r="C8629" s="17">
        <v>28</v>
      </c>
      <c r="D8629" t="s" s="16">
        <v>8779</v>
      </c>
      <c r="E8629" t="s" s="16">
        <v>116</v>
      </c>
      <c r="F8629" s="37">
        <v>22</v>
      </c>
      <c r="G8629" s="17">
        <v>24</v>
      </c>
      <c r="H8629" s="18">
        <f>SUM(G8629-F8629)</f>
        <v>2</v>
      </c>
      <c r="I8629" s="19">
        <f>H8629/F8629</f>
        <v>0.0909090909090909</v>
      </c>
      <c r="J8629" s="19">
        <f>H8629/G8629</f>
        <v>0.0833333333333333</v>
      </c>
      <c r="K8629" t="s" s="21">
        <f>IF(J8629&lt;25%,"น้อยกว่า 25%",IF(J8629&gt;=25%,"มากกว่าหรือเท่ากับ 25%",IF(J8629&gt;=35%,"มากกว่าหรือเท่ากับ 35%")))</f>
        <v>18</v>
      </c>
    </row>
    <row r="8630" s="7" customFormat="1" ht="19.15" customHeight="1">
      <c r="A8630" t="s" s="16">
        <v>8576</v>
      </c>
      <c r="B8630" s="17">
        <v>6</v>
      </c>
      <c r="C8630" s="17">
        <v>33</v>
      </c>
      <c r="D8630" t="s" s="16">
        <v>8780</v>
      </c>
      <c r="E8630" t="s" s="16">
        <v>375</v>
      </c>
      <c r="F8630" s="37">
        <v>23</v>
      </c>
      <c r="G8630" s="17">
        <v>24</v>
      </c>
      <c r="H8630" s="18">
        <f>SUM(G8630-F8630)</f>
        <v>1</v>
      </c>
      <c r="I8630" s="19">
        <f>H8630/F8630</f>
        <v>0.0434782608695652</v>
      </c>
      <c r="J8630" s="19">
        <f>H8630/G8630</f>
        <v>0.0416666666666667</v>
      </c>
      <c r="K8630" t="s" s="21">
        <f>IF(J8630&lt;25%,"น้อยกว่า 25%",IF(J8630&gt;=25%,"มากกว่าหรือเท่ากับ 25%",IF(J8630&gt;=35%,"มากกว่าหรือเท่ากับ 35%")))</f>
        <v>18</v>
      </c>
    </row>
    <row r="8631" s="7" customFormat="1" ht="19.15" customHeight="1">
      <c r="A8631" t="s" s="16">
        <v>8576</v>
      </c>
      <c r="B8631" s="17">
        <v>6</v>
      </c>
      <c r="C8631" s="17">
        <v>16</v>
      </c>
      <c r="D8631" t="s" s="16">
        <v>8781</v>
      </c>
      <c r="E8631" t="s" s="16">
        <v>380</v>
      </c>
      <c r="F8631" s="37">
        <v>0</v>
      </c>
      <c r="G8631" s="17">
        <v>0</v>
      </c>
      <c r="H8631" s="18">
        <f>SUM(G8631-F8631)</f>
        <v>0</v>
      </c>
      <c r="I8631" s="19">
        <f>H8631/F8631</f>
      </c>
      <c r="J8631" s="19">
        <f>H8631/G8631</f>
      </c>
      <c r="K8631" s="24">
        <f>IF(J8631&lt;25%,"น้อยกว่า 25%",IF(J8631&gt;=25%,"มากกว่าหรือเท่ากับ 25%",IF(J8631&gt;=35%,"มากกว่าหรือเท่ากับ 35%")))</f>
      </c>
    </row>
    <row r="8632" s="7" customFormat="1" ht="19.15" customHeight="1">
      <c r="A8632" t="s" s="16">
        <v>8576</v>
      </c>
      <c r="B8632" s="17">
        <v>6</v>
      </c>
      <c r="C8632" s="17">
        <v>38</v>
      </c>
      <c r="D8632" t="s" s="16">
        <v>8782</v>
      </c>
      <c r="E8632" t="s" s="16">
        <v>8783</v>
      </c>
      <c r="F8632" s="37">
        <v>0</v>
      </c>
      <c r="G8632" s="17">
        <v>0</v>
      </c>
      <c r="H8632" s="18">
        <f>SUM(G8632-F8632)</f>
        <v>0</v>
      </c>
      <c r="I8632" s="19">
        <f>H8632/F8632</f>
      </c>
      <c r="J8632" s="19">
        <f>H8632/G8632</f>
      </c>
      <c r="K8632" s="24">
        <f>IF(J8632&lt;25%,"น้อยกว่า 25%",IF(J8632&gt;=25%,"มากกว่าหรือเท่ากับ 25%",IF(J8632&gt;=35%,"มากกว่าหรือเท่ากับ 35%")))</f>
      </c>
    </row>
    <row r="8633" s="7" customFormat="1" ht="19.15" customHeight="1">
      <c r="A8633" t="s" s="16">
        <v>8784</v>
      </c>
      <c r="B8633" s="17">
        <v>1</v>
      </c>
      <c r="C8633" s="17">
        <v>9</v>
      </c>
      <c r="D8633" t="s" s="16">
        <v>8785</v>
      </c>
      <c r="E8633" t="s" s="16">
        <v>106</v>
      </c>
      <c r="F8633" s="41">
        <v>610</v>
      </c>
      <c r="G8633" s="30">
        <v>912</v>
      </c>
      <c r="H8633" s="18">
        <f>SUM(G8633-F8633)</f>
        <v>302</v>
      </c>
      <c r="I8633" s="19">
        <f>H8633/F8633</f>
        <v>0.495081967213115</v>
      </c>
      <c r="J8633" s="19">
        <f>H8633/G8633</f>
        <v>0.331140350877193</v>
      </c>
      <c r="K8633" t="s" s="21">
        <f>IF(J8633&lt;25%,"น้อยกว่า 25%",IF(J8633&gt;=25%,"มากกว่าหรือเท่ากับ 25%",IF(J8633&gt;=35%,"มากกว่าหรือเท่ากับ 35%")))</f>
        <v>122</v>
      </c>
    </row>
    <row r="8634" s="7" customFormat="1" ht="19.15" customHeight="1">
      <c r="A8634" t="s" s="16">
        <v>8784</v>
      </c>
      <c r="B8634" s="17">
        <v>4</v>
      </c>
      <c r="C8634" s="17">
        <v>17</v>
      </c>
      <c r="D8634" t="s" s="16">
        <v>8786</v>
      </c>
      <c r="E8634" t="s" s="16">
        <v>60</v>
      </c>
      <c r="F8634" s="57">
        <v>1176</v>
      </c>
      <c r="G8634" s="32">
        <v>1109</v>
      </c>
      <c r="H8634" s="18">
        <f>SUM(G8634-F8634)</f>
        <v>-67</v>
      </c>
      <c r="I8634" s="19">
        <f>H8634/F8634</f>
        <v>-0.0569727891156463</v>
      </c>
      <c r="J8634" s="19">
        <f>H8634/G8634</f>
        <v>-0.060414788097385</v>
      </c>
    </row>
    <row r="8635" s="7" customFormat="1" ht="19.15" customHeight="1">
      <c r="A8635" t="s" s="16">
        <v>8784</v>
      </c>
      <c r="B8635" s="17">
        <v>4</v>
      </c>
      <c r="C8635" s="17">
        <v>8</v>
      </c>
      <c r="D8635" t="s" s="16">
        <v>8787</v>
      </c>
      <c r="E8635" t="s" s="16">
        <v>70</v>
      </c>
      <c r="F8635" s="41">
        <v>279</v>
      </c>
      <c r="G8635" s="30">
        <v>454</v>
      </c>
      <c r="H8635" s="18">
        <f>SUM(G8635-F8635)</f>
        <v>175</v>
      </c>
      <c r="I8635" s="19">
        <f>H8635/F8635</f>
        <v>0.627240143369176</v>
      </c>
      <c r="J8635" s="19">
        <f>H8635/G8635</f>
        <v>0.385462555066079</v>
      </c>
      <c r="K8635" t="s" s="21">
        <f>IF(J8635&lt;25%,"น้อยกว่า 25%",IF(J8635&gt;=25%,"มากกว่าหรือเท่ากับ 25%",IF(J8635&gt;=35%,"มากกว่าหรือเท่ากับ 35%")))</f>
        <v>122</v>
      </c>
    </row>
    <row r="8636" s="7" customFormat="1" ht="19.15" customHeight="1">
      <c r="A8636" t="s" s="16">
        <v>8784</v>
      </c>
      <c r="B8636" s="17">
        <v>7</v>
      </c>
      <c r="C8636" s="17">
        <v>12</v>
      </c>
      <c r="D8636" t="s" s="16">
        <v>8788</v>
      </c>
      <c r="E8636" t="s" s="16">
        <v>30</v>
      </c>
      <c r="F8636" s="57">
        <v>1074</v>
      </c>
      <c r="G8636" s="32">
        <v>1063</v>
      </c>
      <c r="H8636" s="18">
        <f>SUM(G8636-F8636)</f>
        <v>-11</v>
      </c>
      <c r="I8636" s="19">
        <f>H8636/F8636</f>
        <v>-0.0102420856610801</v>
      </c>
      <c r="J8636" s="19">
        <f>H8636/G8636</f>
        <v>-0.0103480714957667</v>
      </c>
    </row>
    <row r="8637" s="7" customFormat="1" ht="19.15" customHeight="1">
      <c r="A8637" t="s" s="16">
        <v>8784</v>
      </c>
      <c r="B8637" s="17">
        <v>5</v>
      </c>
      <c r="C8637" s="17">
        <v>8</v>
      </c>
      <c r="D8637" t="s" s="16">
        <v>8789</v>
      </c>
      <c r="E8637" t="s" s="16">
        <v>70</v>
      </c>
      <c r="F8637" s="41">
        <v>295</v>
      </c>
      <c r="G8637" s="30">
        <v>396</v>
      </c>
      <c r="H8637" s="18">
        <f>SUM(G8637-F8637)</f>
        <v>101</v>
      </c>
      <c r="I8637" s="19">
        <f>H8637/F8637</f>
        <v>0.342372881355932</v>
      </c>
      <c r="J8637" s="19">
        <f>H8637/G8637</f>
        <v>0.255050505050505</v>
      </c>
      <c r="K8637" t="s" s="21">
        <f>IF(J8637&lt;25%,"น้อยกว่า 25%",IF(J8637&gt;=25%,"มากกว่าหรือเท่ากับ 25%",IF(J8637&gt;=35%,"มากกว่าหรือเท่ากับ 35%")))</f>
        <v>122</v>
      </c>
    </row>
    <row r="8638" s="7" customFormat="1" ht="19.15" customHeight="1">
      <c r="A8638" t="s" s="16">
        <v>8784</v>
      </c>
      <c r="B8638" s="17">
        <v>4</v>
      </c>
      <c r="C8638" s="17">
        <v>18</v>
      </c>
      <c r="D8638" t="s" s="16">
        <v>8790</v>
      </c>
      <c r="E8638" t="s" s="16">
        <v>54</v>
      </c>
      <c r="F8638" s="41">
        <v>103</v>
      </c>
      <c r="G8638" s="30">
        <v>195</v>
      </c>
      <c r="H8638" s="18">
        <f>SUM(G8638-F8638)</f>
        <v>92</v>
      </c>
      <c r="I8638" s="19">
        <f>H8638/F8638</f>
        <v>0.893203883495146</v>
      </c>
      <c r="J8638" s="19">
        <f>H8638/G8638</f>
        <v>0.471794871794872</v>
      </c>
      <c r="K8638" t="s" s="21">
        <f>IF(J8638&lt;25%,"น้อยกว่า 25%",IF(J8638&gt;=25%,"มากกว่าหรือเท่ากับ 25%",IF(J8638&gt;=35%,"มากกว่าหรือเท่ากับ 35%")))</f>
        <v>122</v>
      </c>
    </row>
    <row r="8639" s="7" customFormat="1" ht="19.15" customHeight="1">
      <c r="A8639" t="s" s="16">
        <v>8784</v>
      </c>
      <c r="B8639" s="17">
        <v>4</v>
      </c>
      <c r="C8639" s="17">
        <v>15</v>
      </c>
      <c r="D8639" t="s" s="16">
        <v>8791</v>
      </c>
      <c r="E8639" t="s" s="16">
        <v>44</v>
      </c>
      <c r="F8639" s="41">
        <v>58</v>
      </c>
      <c r="G8639" s="30">
        <v>98</v>
      </c>
      <c r="H8639" s="18">
        <f>SUM(G8639-F8639)</f>
        <v>40</v>
      </c>
      <c r="I8639" s="19">
        <f>H8639/F8639</f>
        <v>0.689655172413793</v>
      </c>
      <c r="J8639" s="19">
        <f>H8639/G8639</f>
        <v>0.408163265306122</v>
      </c>
      <c r="K8639" t="s" s="21">
        <f>IF(J8639&lt;25%,"น้อยกว่า 25%",IF(J8639&gt;=25%,"มากกว่าหรือเท่ากับ 25%",IF(J8639&gt;=35%,"มากกว่าหรือเท่ากับ 35%")))</f>
        <v>122</v>
      </c>
    </row>
    <row r="8640" s="7" customFormat="1" ht="19.15" customHeight="1">
      <c r="A8640" t="s" s="16">
        <v>8784</v>
      </c>
      <c r="B8640" s="17">
        <v>8</v>
      </c>
      <c r="C8640" s="17">
        <v>16</v>
      </c>
      <c r="D8640" t="s" s="16">
        <v>8792</v>
      </c>
      <c r="E8640" t="s" s="16">
        <v>66</v>
      </c>
      <c r="F8640" s="41">
        <v>87</v>
      </c>
      <c r="G8640" s="30">
        <v>117</v>
      </c>
      <c r="H8640" s="18">
        <f>SUM(G8640-F8640)</f>
        <v>30</v>
      </c>
      <c r="I8640" s="19">
        <f>H8640/F8640</f>
        <v>0.344827586206897</v>
      </c>
      <c r="J8640" s="19">
        <f>H8640/G8640</f>
        <v>0.256410256410256</v>
      </c>
      <c r="K8640" t="s" s="21">
        <f>IF(J8640&lt;25%,"น้อยกว่า 25%",IF(J8640&gt;=25%,"มากกว่าหรือเท่ากับ 25%",IF(J8640&gt;=35%,"มากกว่าหรือเท่ากับ 35%")))</f>
        <v>122</v>
      </c>
    </row>
    <row r="8641" s="7" customFormat="1" ht="19.15" customHeight="1">
      <c r="A8641" t="s" s="16">
        <v>8784</v>
      </c>
      <c r="B8641" s="17">
        <v>4</v>
      </c>
      <c r="C8641" s="17">
        <v>30</v>
      </c>
      <c r="D8641" t="s" s="16">
        <v>8793</v>
      </c>
      <c r="E8641" t="s" s="16">
        <v>46</v>
      </c>
      <c r="F8641" s="57">
        <v>138</v>
      </c>
      <c r="G8641" s="32">
        <v>135</v>
      </c>
      <c r="H8641" s="18">
        <f>SUM(G8641-F8641)</f>
        <v>-3</v>
      </c>
      <c r="I8641" s="19">
        <f>H8641/F8641</f>
        <v>-0.0217391304347826</v>
      </c>
      <c r="J8641" s="19">
        <f>H8641/G8641</f>
        <v>-0.0222222222222222</v>
      </c>
    </row>
    <row r="8642" s="7" customFormat="1" ht="19.15" customHeight="1">
      <c r="A8642" t="s" s="16">
        <v>8784</v>
      </c>
      <c r="B8642" s="17">
        <v>5</v>
      </c>
      <c r="C8642" s="17">
        <v>25</v>
      </c>
      <c r="D8642" t="s" s="16">
        <v>8794</v>
      </c>
      <c r="E8642" t="s" s="16">
        <v>116</v>
      </c>
      <c r="F8642" s="57">
        <v>192</v>
      </c>
      <c r="G8642" s="32">
        <v>189</v>
      </c>
      <c r="H8642" s="18">
        <f>SUM(G8642-F8642)</f>
        <v>-3</v>
      </c>
      <c r="I8642" s="19">
        <f>H8642/F8642</f>
        <v>-0.015625</v>
      </c>
      <c r="J8642" s="19">
        <f>H8642/G8642</f>
        <v>-0.0158730158730159</v>
      </c>
    </row>
    <row r="8643" s="7" customFormat="1" ht="19.15" customHeight="1">
      <c r="A8643" t="s" s="16">
        <v>8784</v>
      </c>
      <c r="B8643" s="17">
        <v>5</v>
      </c>
      <c r="C8643" s="17">
        <v>22</v>
      </c>
      <c r="D8643" t="s" s="16">
        <v>8795</v>
      </c>
      <c r="E8643" t="s" s="16">
        <v>119</v>
      </c>
      <c r="F8643" s="57">
        <v>278</v>
      </c>
      <c r="G8643" s="32">
        <v>276</v>
      </c>
      <c r="H8643" s="18">
        <f>SUM(G8643-F8643)</f>
        <v>-2</v>
      </c>
      <c r="I8643" s="19">
        <f>H8643/F8643</f>
        <v>-0.00719424460431655</v>
      </c>
      <c r="J8643" s="19">
        <f>H8643/G8643</f>
        <v>-0.0072463768115942</v>
      </c>
    </row>
    <row r="8644" s="7" customFormat="1" ht="19.15" customHeight="1">
      <c r="A8644" t="s" s="16">
        <v>8784</v>
      </c>
      <c r="B8644" s="17">
        <v>8</v>
      </c>
      <c r="C8644" s="17">
        <v>23</v>
      </c>
      <c r="D8644" t="s" s="16">
        <v>8796</v>
      </c>
      <c r="E8644" t="s" s="16">
        <v>58</v>
      </c>
      <c r="F8644" s="57">
        <v>279</v>
      </c>
      <c r="G8644" s="32">
        <v>277</v>
      </c>
      <c r="H8644" s="18">
        <f>SUM(G8644-F8644)</f>
        <v>-2</v>
      </c>
      <c r="I8644" s="19">
        <f>H8644/F8644</f>
        <v>-0.00716845878136201</v>
      </c>
      <c r="J8644" s="19">
        <f>H8644/G8644</f>
        <v>-0.00722021660649819</v>
      </c>
    </row>
    <row r="8645" s="7" customFormat="1" ht="19.15" customHeight="1">
      <c r="A8645" t="s" s="16">
        <v>8784</v>
      </c>
      <c r="B8645" s="17">
        <v>1</v>
      </c>
      <c r="C8645" s="17">
        <v>8</v>
      </c>
      <c r="D8645" t="s" s="16">
        <v>8797</v>
      </c>
      <c r="E8645" t="s" s="16">
        <v>20</v>
      </c>
      <c r="F8645" s="37">
        <v>35430</v>
      </c>
      <c r="G8645" s="17">
        <v>37134</v>
      </c>
      <c r="H8645" s="18">
        <f>SUM(G8645-F8645)</f>
        <v>1704</v>
      </c>
      <c r="I8645" s="19">
        <f>H8645/F8645</f>
        <v>0.0480948348856901</v>
      </c>
      <c r="J8645" s="19">
        <f>H8645/G8645</f>
        <v>0.0458878655679431</v>
      </c>
      <c r="K8645" t="s" s="21">
        <f>IF(J8645&lt;25%,"น้อยกว่า 25%",IF(J8645&gt;=25%,"มากกว่าหรือเท่ากับ 25%",IF(J8645&gt;=35%,"มากกว่าหรือเท่ากับ 35%")))</f>
        <v>18</v>
      </c>
    </row>
    <row r="8646" s="7" customFormat="1" ht="19.15" customHeight="1">
      <c r="A8646" t="s" s="16">
        <v>8784</v>
      </c>
      <c r="B8646" s="17">
        <v>1</v>
      </c>
      <c r="C8646" s="17">
        <v>10</v>
      </c>
      <c r="D8646" t="s" s="16">
        <v>8798</v>
      </c>
      <c r="E8646" t="s" s="16">
        <v>17</v>
      </c>
      <c r="F8646" s="37">
        <v>23524</v>
      </c>
      <c r="G8646" s="17">
        <v>24540</v>
      </c>
      <c r="H8646" s="18">
        <f>SUM(G8646-F8646)</f>
        <v>1016</v>
      </c>
      <c r="I8646" s="19">
        <f>H8646/F8646</f>
        <v>0.0431899336847475</v>
      </c>
      <c r="J8646" s="19">
        <f>H8646/G8646</f>
        <v>0.041401792991035</v>
      </c>
      <c r="K8646" t="s" s="21">
        <f>IF(J8646&lt;25%,"น้อยกว่า 25%",IF(J8646&gt;=25%,"มากกว่าหรือเท่ากับ 25%",IF(J8646&gt;=35%,"มากกว่าหรือเท่ากับ 35%")))</f>
        <v>18</v>
      </c>
    </row>
    <row r="8647" s="7" customFormat="1" ht="19.15" customHeight="1">
      <c r="A8647" t="s" s="16">
        <v>8784</v>
      </c>
      <c r="B8647" s="17">
        <v>1</v>
      </c>
      <c r="C8647" s="17">
        <v>5</v>
      </c>
      <c r="D8647" t="s" s="16">
        <v>8799</v>
      </c>
      <c r="E8647" t="s" s="16">
        <v>22</v>
      </c>
      <c r="F8647" s="37">
        <v>12242</v>
      </c>
      <c r="G8647" s="17">
        <v>12715</v>
      </c>
      <c r="H8647" s="18">
        <f>SUM(G8647-F8647)</f>
        <v>473</v>
      </c>
      <c r="I8647" s="19">
        <f>H8647/F8647</f>
        <v>0.0386374775363503</v>
      </c>
      <c r="J8647" s="19">
        <f>H8647/G8647</f>
        <v>0.037200157294534</v>
      </c>
      <c r="K8647" t="s" s="21">
        <f>IF(J8647&lt;25%,"น้อยกว่า 25%",IF(J8647&gt;=25%,"มากกว่าหรือเท่ากับ 25%",IF(J8647&gt;=35%,"มากกว่าหรือเท่ากับ 35%")))</f>
        <v>18</v>
      </c>
    </row>
    <row r="8648" s="7" customFormat="1" ht="19.15" customHeight="1">
      <c r="A8648" t="s" s="16">
        <v>8784</v>
      </c>
      <c r="B8648" s="17">
        <v>1</v>
      </c>
      <c r="C8648" s="17">
        <v>7</v>
      </c>
      <c r="D8648" t="s" s="16">
        <v>8800</v>
      </c>
      <c r="E8648" t="s" s="16">
        <v>26</v>
      </c>
      <c r="F8648" s="37">
        <v>3190</v>
      </c>
      <c r="G8648" s="17">
        <v>3415</v>
      </c>
      <c r="H8648" s="18">
        <f>SUM(G8648-F8648)</f>
        <v>225</v>
      </c>
      <c r="I8648" s="19">
        <f>H8648/F8648</f>
        <v>0.0705329153605016</v>
      </c>
      <c r="J8648" s="19">
        <f>H8648/G8648</f>
        <v>0.06588579795021959</v>
      </c>
      <c r="K8648" t="s" s="21">
        <f>IF(J8648&lt;25%,"น้อยกว่า 25%",IF(J8648&gt;=25%,"มากกว่าหรือเท่ากับ 25%",IF(J8648&gt;=35%,"มากกว่าหรือเท่ากับ 35%")))</f>
        <v>18</v>
      </c>
    </row>
    <row r="8649" s="7" customFormat="1" ht="19.15" customHeight="1">
      <c r="A8649" t="s" s="16">
        <v>8784</v>
      </c>
      <c r="B8649" s="17">
        <v>1</v>
      </c>
      <c r="C8649" s="17">
        <v>22</v>
      </c>
      <c r="D8649" t="s" s="16">
        <v>8801</v>
      </c>
      <c r="E8649" t="s" s="16">
        <v>34</v>
      </c>
      <c r="F8649" s="37">
        <v>2670</v>
      </c>
      <c r="G8649" s="17">
        <v>2756</v>
      </c>
      <c r="H8649" s="18">
        <f>SUM(G8649-F8649)</f>
        <v>86</v>
      </c>
      <c r="I8649" s="19">
        <f>H8649/F8649</f>
        <v>0.0322097378277154</v>
      </c>
      <c r="J8649" s="19">
        <f>H8649/G8649</f>
        <v>0.0312046444121916</v>
      </c>
      <c r="K8649" t="s" s="21">
        <f>IF(J8649&lt;25%,"น้อยกว่า 25%",IF(J8649&gt;=25%,"มากกว่าหรือเท่ากับ 25%",IF(J8649&gt;=35%,"มากกว่าหรือเท่ากับ 35%")))</f>
        <v>18</v>
      </c>
    </row>
    <row r="8650" s="7" customFormat="1" ht="19.15" customHeight="1">
      <c r="A8650" t="s" s="16">
        <v>8784</v>
      </c>
      <c r="B8650" s="17">
        <v>1</v>
      </c>
      <c r="C8650" s="17">
        <v>4</v>
      </c>
      <c r="D8650" t="s" s="16">
        <v>8802</v>
      </c>
      <c r="E8650" t="s" s="16">
        <v>28</v>
      </c>
      <c r="F8650" s="37">
        <v>2227</v>
      </c>
      <c r="G8650" s="17">
        <v>2344</v>
      </c>
      <c r="H8650" s="18">
        <f>SUM(G8650-F8650)</f>
        <v>117</v>
      </c>
      <c r="I8650" s="19">
        <f>H8650/F8650</f>
        <v>0.0525370453524921</v>
      </c>
      <c r="J8650" s="19">
        <f>H8650/G8650</f>
        <v>0.0499146757679181</v>
      </c>
      <c r="K8650" t="s" s="21">
        <f>IF(J8650&lt;25%,"น้อยกว่า 25%",IF(J8650&gt;=25%,"มากกว่าหรือเท่ากับ 25%",IF(J8650&gt;=35%,"มากกว่าหรือเท่ากับ 35%")))</f>
        <v>18</v>
      </c>
    </row>
    <row r="8651" s="7" customFormat="1" ht="19.15" customHeight="1">
      <c r="A8651" t="s" s="16">
        <v>8784</v>
      </c>
      <c r="B8651" s="17">
        <v>1</v>
      </c>
      <c r="C8651" s="17">
        <v>3</v>
      </c>
      <c r="D8651" t="s" s="16">
        <v>8803</v>
      </c>
      <c r="E8651" t="s" s="16">
        <v>30</v>
      </c>
      <c r="F8651" s="37">
        <v>2280</v>
      </c>
      <c r="G8651" s="17">
        <v>2320</v>
      </c>
      <c r="H8651" s="18">
        <f>SUM(G8651-F8651)</f>
        <v>40</v>
      </c>
      <c r="I8651" s="19">
        <f>H8651/F8651</f>
        <v>0.0175438596491228</v>
      </c>
      <c r="J8651" s="19">
        <f>H8651/G8651</f>
        <v>0.0172413793103448</v>
      </c>
      <c r="K8651" t="s" s="21">
        <f>IF(J8651&lt;25%,"น้อยกว่า 25%",IF(J8651&gt;=25%,"มากกว่าหรือเท่ากับ 25%",IF(J8651&gt;=35%,"มากกว่าหรือเท่ากับ 35%")))</f>
        <v>18</v>
      </c>
    </row>
    <row r="8652" s="7" customFormat="1" ht="19.15" customHeight="1">
      <c r="A8652" t="s" s="16">
        <v>8784</v>
      </c>
      <c r="B8652" s="17">
        <v>1</v>
      </c>
      <c r="C8652" s="17">
        <v>6</v>
      </c>
      <c r="D8652" t="s" s="16">
        <v>8804</v>
      </c>
      <c r="E8652" t="s" s="16">
        <v>24</v>
      </c>
      <c r="F8652" s="37">
        <v>702</v>
      </c>
      <c r="G8652" s="17">
        <v>762</v>
      </c>
      <c r="H8652" s="18">
        <f>SUM(G8652-F8652)</f>
        <v>60</v>
      </c>
      <c r="I8652" s="19">
        <f>H8652/F8652</f>
        <v>0.0854700854700855</v>
      </c>
      <c r="J8652" s="19">
        <f>H8652/G8652</f>
        <v>0.078740157480315</v>
      </c>
      <c r="K8652" t="s" s="21">
        <f>IF(J8652&lt;25%,"น้อยกว่า 25%",IF(J8652&gt;=25%,"มากกว่าหรือเท่ากับ 25%",IF(J8652&gt;=35%,"มากกว่าหรือเท่ากับ 35%")))</f>
        <v>18</v>
      </c>
    </row>
    <row r="8653" s="7" customFormat="1" ht="19.15" customHeight="1">
      <c r="A8653" t="s" s="16">
        <v>8784</v>
      </c>
      <c r="B8653" s="17">
        <v>1</v>
      </c>
      <c r="C8653" s="17">
        <v>24</v>
      </c>
      <c r="D8653" t="s" s="16">
        <v>8805</v>
      </c>
      <c r="E8653" t="s" s="16">
        <v>60</v>
      </c>
      <c r="F8653" s="37">
        <v>527</v>
      </c>
      <c r="G8653" s="17">
        <v>547</v>
      </c>
      <c r="H8653" s="18">
        <f>SUM(G8653-F8653)</f>
        <v>20</v>
      </c>
      <c r="I8653" s="19">
        <f>H8653/F8653</f>
        <v>0.0379506641366224</v>
      </c>
      <c r="J8653" s="19">
        <f>H8653/G8653</f>
        <v>0.036563071297989</v>
      </c>
      <c r="K8653" t="s" s="21">
        <f>IF(J8653&lt;25%,"น้อยกว่า 25%",IF(J8653&gt;=25%,"มากกว่าหรือเท่ากับ 25%",IF(J8653&gt;=35%,"มากกว่าหรือเท่ากับ 35%")))</f>
        <v>18</v>
      </c>
    </row>
    <row r="8654" s="7" customFormat="1" ht="19.15" customHeight="1">
      <c r="A8654" t="s" s="16">
        <v>8784</v>
      </c>
      <c r="B8654" s="17">
        <v>1</v>
      </c>
      <c r="C8654" s="17">
        <v>1</v>
      </c>
      <c r="D8654" t="s" s="16">
        <v>8806</v>
      </c>
      <c r="E8654" t="s" s="16">
        <v>101</v>
      </c>
      <c r="F8654" s="37">
        <v>446</v>
      </c>
      <c r="G8654" s="17">
        <v>483</v>
      </c>
      <c r="H8654" s="18">
        <f>SUM(G8654-F8654)</f>
        <v>37</v>
      </c>
      <c r="I8654" s="19">
        <f>H8654/F8654</f>
        <v>0.0829596412556054</v>
      </c>
      <c r="J8654" s="19">
        <f>H8654/G8654</f>
        <v>0.0766045548654244</v>
      </c>
      <c r="K8654" t="s" s="21">
        <f>IF(J8654&lt;25%,"น้อยกว่า 25%",IF(J8654&gt;=25%,"มากกว่าหรือเท่ากับ 25%",IF(J8654&gt;=35%,"มากกว่าหรือเท่ากับ 35%")))</f>
        <v>18</v>
      </c>
    </row>
    <row r="8655" s="7" customFormat="1" ht="19.15" customHeight="1">
      <c r="A8655" t="s" s="16">
        <v>8784</v>
      </c>
      <c r="B8655" s="17">
        <v>1</v>
      </c>
      <c r="C8655" s="17">
        <v>12</v>
      </c>
      <c r="D8655" t="s" s="16">
        <v>8807</v>
      </c>
      <c r="E8655" t="s" s="16">
        <v>36</v>
      </c>
      <c r="F8655" s="37">
        <v>338</v>
      </c>
      <c r="G8655" s="17">
        <v>356</v>
      </c>
      <c r="H8655" s="18">
        <f>SUM(G8655-F8655)</f>
        <v>18</v>
      </c>
      <c r="I8655" s="19">
        <f>H8655/F8655</f>
        <v>0.0532544378698225</v>
      </c>
      <c r="J8655" s="19">
        <f>H8655/G8655</f>
        <v>0.050561797752809</v>
      </c>
      <c r="K8655" t="s" s="21">
        <f>IF(J8655&lt;25%,"น้อยกว่า 25%",IF(J8655&gt;=25%,"มากกว่าหรือเท่ากับ 25%",IF(J8655&gt;=35%,"มากกว่าหรือเท่ากับ 35%")))</f>
        <v>18</v>
      </c>
    </row>
    <row r="8656" s="7" customFormat="1" ht="19.15" customHeight="1">
      <c r="A8656" t="s" s="16">
        <v>8784</v>
      </c>
      <c r="B8656" s="17">
        <v>1</v>
      </c>
      <c r="C8656" s="17">
        <v>11</v>
      </c>
      <c r="D8656" t="s" s="16">
        <v>8808</v>
      </c>
      <c r="E8656" t="s" s="16">
        <v>2637</v>
      </c>
      <c r="F8656" s="37">
        <v>288</v>
      </c>
      <c r="G8656" s="17">
        <v>293</v>
      </c>
      <c r="H8656" s="18">
        <f>SUM(G8656-F8656)</f>
        <v>5</v>
      </c>
      <c r="I8656" s="19">
        <f>H8656/F8656</f>
        <v>0.0173611111111111</v>
      </c>
      <c r="J8656" s="19">
        <f>H8656/G8656</f>
        <v>0.0170648464163823</v>
      </c>
      <c r="K8656" t="s" s="21">
        <f>IF(J8656&lt;25%,"น้อยกว่า 25%",IF(J8656&gt;=25%,"มากกว่าหรือเท่ากับ 25%",IF(J8656&gt;=35%,"มากกว่าหรือเท่ากับ 35%")))</f>
        <v>18</v>
      </c>
    </row>
    <row r="8657" s="7" customFormat="1" ht="19.15" customHeight="1">
      <c r="A8657" t="s" s="16">
        <v>8784</v>
      </c>
      <c r="B8657" s="17">
        <v>1</v>
      </c>
      <c r="C8657" s="17">
        <v>23</v>
      </c>
      <c r="D8657" t="s" s="16">
        <v>8809</v>
      </c>
      <c r="E8657" t="s" s="16">
        <v>62</v>
      </c>
      <c r="F8657" s="37">
        <v>234</v>
      </c>
      <c r="G8657" s="17">
        <v>275</v>
      </c>
      <c r="H8657" s="18">
        <f>SUM(G8657-F8657)</f>
        <v>41</v>
      </c>
      <c r="I8657" s="19">
        <f>H8657/F8657</f>
        <v>0.175213675213675</v>
      </c>
      <c r="J8657" s="19">
        <f>H8657/G8657</f>
        <v>0.149090909090909</v>
      </c>
      <c r="K8657" t="s" s="21">
        <f>IF(J8657&lt;25%,"น้อยกว่า 25%",IF(J8657&gt;=25%,"มากกว่าหรือเท่ากับ 25%",IF(J8657&gt;=35%,"มากกว่าหรือเท่ากับ 35%")))</f>
        <v>18</v>
      </c>
    </row>
    <row r="8658" s="7" customFormat="1" ht="19.15" customHeight="1">
      <c r="A8658" t="s" s="16">
        <v>8784</v>
      </c>
      <c r="B8658" s="17">
        <v>1</v>
      </c>
      <c r="C8658" s="17">
        <v>28</v>
      </c>
      <c r="D8658" t="s" s="16">
        <v>8810</v>
      </c>
      <c r="E8658" t="s" s="16">
        <v>147</v>
      </c>
      <c r="F8658" s="37">
        <v>245</v>
      </c>
      <c r="G8658" s="17">
        <v>255</v>
      </c>
      <c r="H8658" s="18">
        <f>SUM(G8658-F8658)</f>
        <v>10</v>
      </c>
      <c r="I8658" s="19">
        <f>H8658/F8658</f>
        <v>0.0408163265306122</v>
      </c>
      <c r="J8658" s="19">
        <f>H8658/G8658</f>
        <v>0.0392156862745098</v>
      </c>
      <c r="K8658" t="s" s="21">
        <f>IF(J8658&lt;25%,"น้อยกว่า 25%",IF(J8658&gt;=25%,"มากกว่าหรือเท่ากับ 25%",IF(J8658&gt;=35%,"มากกว่าหรือเท่ากับ 35%")))</f>
        <v>18</v>
      </c>
    </row>
    <row r="8659" s="7" customFormat="1" ht="19.15" customHeight="1">
      <c r="A8659" t="s" s="16">
        <v>8784</v>
      </c>
      <c r="B8659" s="17">
        <v>1</v>
      </c>
      <c r="C8659" s="17">
        <v>21</v>
      </c>
      <c r="D8659" t="s" s="16">
        <v>8811</v>
      </c>
      <c r="E8659" t="s" s="16">
        <v>38</v>
      </c>
      <c r="F8659" s="37">
        <v>243</v>
      </c>
      <c r="G8659" s="17">
        <v>244</v>
      </c>
      <c r="H8659" s="18">
        <f>SUM(G8659-F8659)</f>
        <v>1</v>
      </c>
      <c r="I8659" s="19">
        <f>H8659/F8659</f>
        <v>0.00411522633744856</v>
      </c>
      <c r="J8659" s="19">
        <f>H8659/G8659</f>
        <v>0.0040983606557377</v>
      </c>
      <c r="K8659" t="s" s="21">
        <f>IF(J8659&lt;25%,"น้อยกว่า 25%",IF(J8659&gt;=25%,"มากกว่าหรือเท่ากับ 25%",IF(J8659&gt;=35%,"มากกว่าหรือเท่ากับ 35%")))</f>
        <v>18</v>
      </c>
    </row>
    <row r="8660" s="7" customFormat="1" ht="19.15" customHeight="1">
      <c r="A8660" t="s" s="16">
        <v>8784</v>
      </c>
      <c r="B8660" s="17">
        <v>1</v>
      </c>
      <c r="C8660" s="17">
        <v>34</v>
      </c>
      <c r="D8660" t="s" s="16">
        <v>8812</v>
      </c>
      <c r="E8660" t="s" s="16">
        <v>68</v>
      </c>
      <c r="F8660" s="37">
        <v>162</v>
      </c>
      <c r="G8660" s="17">
        <v>175</v>
      </c>
      <c r="H8660" s="18">
        <f>SUM(G8660-F8660)</f>
        <v>13</v>
      </c>
      <c r="I8660" s="19">
        <f>H8660/F8660</f>
        <v>0.0802469135802469</v>
      </c>
      <c r="J8660" s="19">
        <f>H8660/G8660</f>
        <v>0.0742857142857143</v>
      </c>
      <c r="K8660" t="s" s="21">
        <f>IF(J8660&lt;25%,"น้อยกว่า 25%",IF(J8660&gt;=25%,"มากกว่าหรือเท่ากับ 25%",IF(J8660&gt;=35%,"มากกว่าหรือเท่ากับ 35%")))</f>
        <v>18</v>
      </c>
    </row>
    <row r="8661" s="7" customFormat="1" ht="19.15" customHeight="1">
      <c r="A8661" t="s" s="16">
        <v>8784</v>
      </c>
      <c r="B8661" s="17">
        <v>1</v>
      </c>
      <c r="C8661" s="17">
        <v>13</v>
      </c>
      <c r="D8661" t="s" s="16">
        <v>8813</v>
      </c>
      <c r="E8661" t="s" s="16">
        <v>70</v>
      </c>
      <c r="F8661" s="37">
        <v>161</v>
      </c>
      <c r="G8661" s="17">
        <v>170</v>
      </c>
      <c r="H8661" s="18">
        <f>SUM(G8661-F8661)</f>
        <v>9</v>
      </c>
      <c r="I8661" s="19">
        <f>H8661/F8661</f>
        <v>0.0559006211180124</v>
      </c>
      <c r="J8661" s="19">
        <f>H8661/G8661</f>
        <v>0.0529411764705882</v>
      </c>
      <c r="K8661" t="s" s="21">
        <f>IF(J8661&lt;25%,"น้อยกว่า 25%",IF(J8661&gt;=25%,"มากกว่าหรือเท่ากับ 25%",IF(J8661&gt;=35%,"มากกว่าหรือเท่ากับ 35%")))</f>
        <v>18</v>
      </c>
    </row>
    <row r="8662" s="7" customFormat="1" ht="19.15" customHeight="1">
      <c r="A8662" t="s" s="16">
        <v>8784</v>
      </c>
      <c r="B8662" s="17">
        <v>1</v>
      </c>
      <c r="C8662" s="17">
        <v>30</v>
      </c>
      <c r="D8662" t="s" s="16">
        <v>8814</v>
      </c>
      <c r="E8662" t="s" s="16">
        <v>46</v>
      </c>
      <c r="F8662" s="37">
        <v>157</v>
      </c>
      <c r="G8662" s="17">
        <v>162</v>
      </c>
      <c r="H8662" s="18">
        <f>SUM(G8662-F8662)</f>
        <v>5</v>
      </c>
      <c r="I8662" s="19">
        <f>H8662/F8662</f>
        <v>0.0318471337579618</v>
      </c>
      <c r="J8662" s="19">
        <f>H8662/G8662</f>
        <v>0.0308641975308642</v>
      </c>
      <c r="K8662" t="s" s="21">
        <f>IF(J8662&lt;25%,"น้อยกว่า 25%",IF(J8662&gt;=25%,"มากกว่าหรือเท่ากับ 25%",IF(J8662&gt;=35%,"มากกว่าหรือเท่ากับ 35%")))</f>
        <v>18</v>
      </c>
    </row>
    <row r="8663" s="7" customFormat="1" ht="19.15" customHeight="1">
      <c r="A8663" t="s" s="16">
        <v>8784</v>
      </c>
      <c r="B8663" s="17">
        <v>1</v>
      </c>
      <c r="C8663" s="17">
        <v>26</v>
      </c>
      <c r="D8663" t="s" s="16">
        <v>8815</v>
      </c>
      <c r="E8663" t="s" s="16">
        <v>52</v>
      </c>
      <c r="F8663" s="37">
        <v>152</v>
      </c>
      <c r="G8663" s="17">
        <v>155</v>
      </c>
      <c r="H8663" s="18">
        <f>SUM(G8663-F8663)</f>
        <v>3</v>
      </c>
      <c r="I8663" s="19">
        <f>H8663/F8663</f>
        <v>0.0197368421052632</v>
      </c>
      <c r="J8663" s="19">
        <f>H8663/G8663</f>
        <v>0.0193548387096774</v>
      </c>
      <c r="K8663" t="s" s="21">
        <f>IF(J8663&lt;25%,"น้อยกว่า 25%",IF(J8663&gt;=25%,"มากกว่าหรือเท่ากับ 25%",IF(J8663&gt;=35%,"มากกว่าหรือเท่ากับ 35%")))</f>
        <v>18</v>
      </c>
    </row>
    <row r="8664" s="7" customFormat="1" ht="19.15" customHeight="1">
      <c r="A8664" t="s" s="16">
        <v>8784</v>
      </c>
      <c r="B8664" s="17">
        <v>1</v>
      </c>
      <c r="C8664" s="17">
        <v>17</v>
      </c>
      <c r="D8664" t="s" s="16">
        <v>8816</v>
      </c>
      <c r="E8664" t="s" s="16">
        <v>48</v>
      </c>
      <c r="F8664" s="37">
        <v>144</v>
      </c>
      <c r="G8664" s="17">
        <v>144</v>
      </c>
      <c r="H8664" s="18">
        <f>SUM(G8664-F8664)</f>
        <v>0</v>
      </c>
      <c r="I8664" s="19">
        <f>H8664/F8664</f>
        <v>0</v>
      </c>
      <c r="J8664" s="19">
        <f>H8664/G8664</f>
        <v>0</v>
      </c>
      <c r="K8664" t="s" s="21">
        <f>IF(J8664&lt;25%,"น้อยกว่า 25%",IF(J8664&gt;=25%,"มากกว่าหรือเท่ากับ 25%",IF(J8664&gt;=35%,"มากกว่าหรือเท่ากับ 35%")))</f>
        <v>18</v>
      </c>
    </row>
    <row r="8665" s="7" customFormat="1" ht="19.15" customHeight="1">
      <c r="A8665" t="s" s="16">
        <v>8784</v>
      </c>
      <c r="B8665" s="17">
        <v>1</v>
      </c>
      <c r="C8665" s="17">
        <v>19</v>
      </c>
      <c r="D8665" t="s" s="16">
        <v>8817</v>
      </c>
      <c r="E8665" t="s" s="16">
        <v>54</v>
      </c>
      <c r="F8665" s="37">
        <v>129</v>
      </c>
      <c r="G8665" s="17">
        <v>130</v>
      </c>
      <c r="H8665" s="18">
        <f>SUM(G8665-F8665)</f>
        <v>1</v>
      </c>
      <c r="I8665" s="19">
        <f>H8665/F8665</f>
        <v>0.00775193798449612</v>
      </c>
      <c r="J8665" s="19">
        <f>H8665/G8665</f>
        <v>0.00769230769230769</v>
      </c>
      <c r="K8665" t="s" s="21">
        <f>IF(J8665&lt;25%,"น้อยกว่า 25%",IF(J8665&gt;=25%,"มากกว่าหรือเท่ากับ 25%",IF(J8665&gt;=35%,"มากกว่าหรือเท่ากับ 35%")))</f>
        <v>18</v>
      </c>
    </row>
    <row r="8666" s="7" customFormat="1" ht="19.15" customHeight="1">
      <c r="A8666" t="s" s="16">
        <v>8784</v>
      </c>
      <c r="B8666" s="17">
        <v>1</v>
      </c>
      <c r="C8666" s="17">
        <v>2</v>
      </c>
      <c r="D8666" t="s" s="16">
        <v>8818</v>
      </c>
      <c r="E8666" t="s" s="16">
        <v>66</v>
      </c>
      <c r="F8666" s="37">
        <v>119</v>
      </c>
      <c r="G8666" s="17">
        <v>124</v>
      </c>
      <c r="H8666" s="18">
        <f>SUM(G8666-F8666)</f>
        <v>5</v>
      </c>
      <c r="I8666" s="19">
        <f>H8666/F8666</f>
        <v>0.0420168067226891</v>
      </c>
      <c r="J8666" s="19">
        <f>H8666/G8666</f>
        <v>0.0403225806451613</v>
      </c>
      <c r="K8666" t="s" s="21">
        <f>IF(J8666&lt;25%,"น้อยกว่า 25%",IF(J8666&gt;=25%,"มากกว่าหรือเท่ากับ 25%",IF(J8666&gt;=35%,"มากกว่าหรือเท่ากับ 35%")))</f>
        <v>18</v>
      </c>
    </row>
    <row r="8667" s="7" customFormat="1" ht="19.15" customHeight="1">
      <c r="A8667" t="s" s="16">
        <v>8784</v>
      </c>
      <c r="B8667" s="17">
        <v>1</v>
      </c>
      <c r="C8667" s="17">
        <v>20</v>
      </c>
      <c r="D8667" t="s" s="16">
        <v>8819</v>
      </c>
      <c r="E8667" t="s" s="16">
        <v>76</v>
      </c>
      <c r="F8667" s="37">
        <v>72</v>
      </c>
      <c r="G8667" s="17">
        <v>77</v>
      </c>
      <c r="H8667" s="18">
        <f>SUM(G8667-F8667)</f>
        <v>5</v>
      </c>
      <c r="I8667" s="19">
        <f>H8667/F8667</f>
        <v>0.06944444444444441</v>
      </c>
      <c r="J8667" s="19">
        <f>H8667/G8667</f>
        <v>0.0649350649350649</v>
      </c>
      <c r="K8667" t="s" s="21">
        <f>IF(J8667&lt;25%,"น้อยกว่า 25%",IF(J8667&gt;=25%,"มากกว่าหรือเท่ากับ 25%",IF(J8667&gt;=35%,"มากกว่าหรือเท่ากับ 35%")))</f>
        <v>18</v>
      </c>
    </row>
    <row r="8668" s="7" customFormat="1" ht="19.15" customHeight="1">
      <c r="A8668" t="s" s="16">
        <v>8784</v>
      </c>
      <c r="B8668" s="17">
        <v>1</v>
      </c>
      <c r="C8668" s="17">
        <v>15</v>
      </c>
      <c r="D8668" t="s" s="16">
        <v>8820</v>
      </c>
      <c r="E8668" t="s" s="16">
        <v>64</v>
      </c>
      <c r="F8668" s="37">
        <v>64</v>
      </c>
      <c r="G8668" s="17">
        <v>64</v>
      </c>
      <c r="H8668" s="18">
        <f>SUM(G8668-F8668)</f>
        <v>0</v>
      </c>
      <c r="I8668" s="19">
        <f>H8668/F8668</f>
        <v>0</v>
      </c>
      <c r="J8668" s="19">
        <f>H8668/G8668</f>
        <v>0</v>
      </c>
      <c r="K8668" t="s" s="21">
        <f>IF(J8668&lt;25%,"น้อยกว่า 25%",IF(J8668&gt;=25%,"มากกว่าหรือเท่ากับ 25%",IF(J8668&gt;=35%,"มากกว่าหรือเท่ากับ 35%")))</f>
        <v>18</v>
      </c>
    </row>
    <row r="8669" s="7" customFormat="1" ht="19.15" customHeight="1">
      <c r="A8669" t="s" s="16">
        <v>8784</v>
      </c>
      <c r="B8669" s="17">
        <v>1</v>
      </c>
      <c r="C8669" s="17">
        <v>25</v>
      </c>
      <c r="D8669" t="s" s="16">
        <v>8821</v>
      </c>
      <c r="E8669" t="s" s="16">
        <v>72</v>
      </c>
      <c r="F8669" s="37">
        <v>47</v>
      </c>
      <c r="G8669" s="17">
        <v>57</v>
      </c>
      <c r="H8669" s="18">
        <f>SUM(G8669-F8669)</f>
        <v>10</v>
      </c>
      <c r="I8669" s="19">
        <f>H8669/F8669</f>
        <v>0.212765957446809</v>
      </c>
      <c r="J8669" s="19">
        <f>H8669/G8669</f>
        <v>0.175438596491228</v>
      </c>
      <c r="K8669" t="s" s="21">
        <f>IF(J8669&lt;25%,"น้อยกว่า 25%",IF(J8669&gt;=25%,"มากกว่าหรือเท่ากับ 25%",IF(J8669&gt;=35%,"มากกว่าหรือเท่ากับ 35%")))</f>
        <v>18</v>
      </c>
    </row>
    <row r="8670" s="7" customFormat="1" ht="19.15" customHeight="1">
      <c r="A8670" t="s" s="16">
        <v>8784</v>
      </c>
      <c r="B8670" s="17">
        <v>1</v>
      </c>
      <c r="C8670" s="17">
        <v>31</v>
      </c>
      <c r="D8670" t="s" s="16">
        <v>8822</v>
      </c>
      <c r="E8670" t="s" s="16">
        <v>248</v>
      </c>
      <c r="F8670" s="37">
        <v>52</v>
      </c>
      <c r="G8670" s="17">
        <v>54</v>
      </c>
      <c r="H8670" s="18">
        <f>SUM(G8670-F8670)</f>
        <v>2</v>
      </c>
      <c r="I8670" s="19">
        <f>H8670/F8670</f>
        <v>0.0384615384615385</v>
      </c>
      <c r="J8670" s="19">
        <f>H8670/G8670</f>
        <v>0.037037037037037</v>
      </c>
      <c r="K8670" t="s" s="21">
        <f>IF(J8670&lt;25%,"น้อยกว่า 25%",IF(J8670&gt;=25%,"มากกว่าหรือเท่ากับ 25%",IF(J8670&gt;=35%,"มากกว่าหรือเท่ากับ 35%")))</f>
        <v>18</v>
      </c>
    </row>
    <row r="8671" s="7" customFormat="1" ht="19.15" customHeight="1">
      <c r="A8671" t="s" s="16">
        <v>8784</v>
      </c>
      <c r="B8671" s="17">
        <v>1</v>
      </c>
      <c r="C8671" s="17">
        <v>18</v>
      </c>
      <c r="D8671" t="s" s="16">
        <v>8823</v>
      </c>
      <c r="E8671" t="s" s="16">
        <v>281</v>
      </c>
      <c r="F8671" s="37">
        <v>47</v>
      </c>
      <c r="G8671" s="17">
        <v>53</v>
      </c>
      <c r="H8671" s="18">
        <f>SUM(G8671-F8671)</f>
        <v>6</v>
      </c>
      <c r="I8671" s="19">
        <f>H8671/F8671</f>
        <v>0.127659574468085</v>
      </c>
      <c r="J8671" s="19">
        <f>H8671/G8671</f>
        <v>0.113207547169811</v>
      </c>
      <c r="K8671" t="s" s="21">
        <f>IF(J8671&lt;25%,"น้อยกว่า 25%",IF(J8671&gt;=25%,"มากกว่าหรือเท่ากับ 25%",IF(J8671&gt;=35%,"มากกว่าหรือเท่ากับ 35%")))</f>
        <v>18</v>
      </c>
    </row>
    <row r="8672" s="7" customFormat="1" ht="19.15" customHeight="1">
      <c r="A8672" t="s" s="16">
        <v>8784</v>
      </c>
      <c r="B8672" s="17">
        <v>1</v>
      </c>
      <c r="C8672" s="17">
        <v>29</v>
      </c>
      <c r="D8672" t="s" s="16">
        <v>8824</v>
      </c>
      <c r="E8672" t="s" s="16">
        <v>119</v>
      </c>
      <c r="F8672" s="37">
        <v>40</v>
      </c>
      <c r="G8672" s="17">
        <v>44</v>
      </c>
      <c r="H8672" s="18">
        <f>SUM(G8672-F8672)</f>
        <v>4</v>
      </c>
      <c r="I8672" s="19">
        <f>H8672/F8672</f>
        <v>0.1</v>
      </c>
      <c r="J8672" s="19">
        <f>H8672/G8672</f>
        <v>0.0909090909090909</v>
      </c>
      <c r="K8672" t="s" s="21">
        <f>IF(J8672&lt;25%,"น้อยกว่า 25%",IF(J8672&gt;=25%,"มากกว่าหรือเท่ากับ 25%",IF(J8672&gt;=35%,"มากกว่าหรือเท่ากับ 35%")))</f>
        <v>18</v>
      </c>
    </row>
    <row r="8673" s="7" customFormat="1" ht="19.15" customHeight="1">
      <c r="A8673" t="s" s="16">
        <v>8784</v>
      </c>
      <c r="B8673" s="17">
        <v>1</v>
      </c>
      <c r="C8673" s="17">
        <v>27</v>
      </c>
      <c r="D8673" t="s" s="16">
        <v>8825</v>
      </c>
      <c r="E8673" t="s" s="16">
        <v>56</v>
      </c>
      <c r="F8673" s="37">
        <v>33</v>
      </c>
      <c r="G8673" s="17">
        <v>34</v>
      </c>
      <c r="H8673" s="18">
        <f>SUM(G8673-F8673)</f>
        <v>1</v>
      </c>
      <c r="I8673" s="19">
        <f>H8673/F8673</f>
        <v>0.0303030303030303</v>
      </c>
      <c r="J8673" s="19">
        <f>H8673/G8673</f>
        <v>0.0294117647058824</v>
      </c>
      <c r="K8673" t="s" s="21">
        <f>IF(J8673&lt;25%,"น้อยกว่า 25%",IF(J8673&gt;=25%,"มากกว่าหรือเท่ากับ 25%",IF(J8673&gt;=35%,"มากกว่าหรือเท่ากับ 35%")))</f>
        <v>18</v>
      </c>
    </row>
    <row r="8674" s="7" customFormat="1" ht="19.15" customHeight="1">
      <c r="A8674" t="s" s="16">
        <v>8784</v>
      </c>
      <c r="B8674" s="17">
        <v>1</v>
      </c>
      <c r="C8674" s="17">
        <v>16</v>
      </c>
      <c r="D8674" t="s" s="16">
        <v>8826</v>
      </c>
      <c r="E8674" t="s" s="16">
        <v>44</v>
      </c>
      <c r="F8674" s="37">
        <v>5</v>
      </c>
      <c r="G8674" s="17">
        <v>6</v>
      </c>
      <c r="H8674" s="18">
        <f>SUM(G8674-F8674)</f>
        <v>1</v>
      </c>
      <c r="I8674" s="19">
        <f>H8674/F8674</f>
        <v>0.2</v>
      </c>
      <c r="J8674" s="19">
        <f>H8674/G8674</f>
        <v>0.166666666666667</v>
      </c>
      <c r="K8674" t="s" s="21">
        <f>IF(J8674&lt;25%,"น้อยกว่า 25%",IF(J8674&gt;=25%,"มากกว่าหรือเท่ากับ 25%",IF(J8674&gt;=35%,"มากกว่าหรือเท่ากับ 35%")))</f>
        <v>18</v>
      </c>
    </row>
    <row r="8675" s="7" customFormat="1" ht="19.15" customHeight="1">
      <c r="A8675" t="s" s="16">
        <v>8784</v>
      </c>
      <c r="B8675" s="17">
        <v>1</v>
      </c>
      <c r="C8675" s="17">
        <v>14</v>
      </c>
      <c r="D8675" t="s" s="16">
        <v>8827</v>
      </c>
      <c r="E8675" t="s" s="16">
        <v>78</v>
      </c>
      <c r="F8675" s="37">
        <v>0</v>
      </c>
      <c r="G8675" s="17">
        <v>0</v>
      </c>
      <c r="H8675" s="18">
        <f>SUM(G8675-F8675)</f>
        <v>0</v>
      </c>
      <c r="I8675" s="19">
        <f>H8675/F8675</f>
      </c>
      <c r="J8675" s="19">
        <f>H8675/G8675</f>
      </c>
      <c r="K8675" s="24">
        <f>IF(J8675&lt;25%,"น้อยกว่า 25%",IF(J8675&gt;=25%,"มากกว่าหรือเท่ากับ 25%",IF(J8675&gt;=35%,"มากกว่าหรือเท่ากับ 35%")))</f>
      </c>
    </row>
    <row r="8676" s="7" customFormat="1" ht="19.15" customHeight="1">
      <c r="A8676" t="s" s="16">
        <v>8784</v>
      </c>
      <c r="B8676" s="17">
        <v>1</v>
      </c>
      <c r="C8676" s="17">
        <v>32</v>
      </c>
      <c r="D8676" t="s" s="16">
        <v>8828</v>
      </c>
      <c r="E8676" t="s" s="16">
        <v>8414</v>
      </c>
      <c r="F8676" s="37">
        <v>0</v>
      </c>
      <c r="G8676" s="17">
        <v>0</v>
      </c>
      <c r="H8676" s="18">
        <f>SUM(G8676-F8676)</f>
        <v>0</v>
      </c>
      <c r="I8676" s="19">
        <f>H8676/F8676</f>
      </c>
      <c r="J8676" s="19">
        <f>H8676/G8676</f>
      </c>
      <c r="K8676" s="24">
        <f>IF(J8676&lt;25%,"น้อยกว่า 25%",IF(J8676&gt;=25%,"มากกว่าหรือเท่ากับ 25%",IF(J8676&gt;=35%,"มากกว่าหรือเท่ากับ 35%")))</f>
      </c>
    </row>
    <row r="8677" s="7" customFormat="1" ht="19.15" customHeight="1">
      <c r="A8677" t="s" s="16">
        <v>8784</v>
      </c>
      <c r="B8677" s="17">
        <v>2</v>
      </c>
      <c r="C8677" s="17">
        <v>4</v>
      </c>
      <c r="D8677" t="s" s="16">
        <v>8829</v>
      </c>
      <c r="E8677" t="s" s="16">
        <v>20</v>
      </c>
      <c r="F8677" s="37">
        <v>34920</v>
      </c>
      <c r="G8677" s="17">
        <v>36802</v>
      </c>
      <c r="H8677" s="18">
        <f>SUM(G8677-F8677)</f>
        <v>1882</v>
      </c>
      <c r="I8677" s="19">
        <f>H8677/F8677</f>
        <v>0.0538946162657503</v>
      </c>
      <c r="J8677" s="19">
        <f>H8677/G8677</f>
        <v>0.0511385250801587</v>
      </c>
      <c r="K8677" t="s" s="21">
        <f>IF(J8677&lt;25%,"น้อยกว่า 25%",IF(J8677&gt;=25%,"มากกว่าหรือเท่ากับ 25%",IF(J8677&gt;=35%,"มากกว่าหรือเท่ากับ 35%")))</f>
        <v>18</v>
      </c>
    </row>
    <row r="8678" s="7" customFormat="1" ht="19.15" customHeight="1">
      <c r="A8678" t="s" s="16">
        <v>8784</v>
      </c>
      <c r="B8678" s="17">
        <v>2</v>
      </c>
      <c r="C8678" s="17">
        <v>9</v>
      </c>
      <c r="D8678" t="s" s="16">
        <v>8830</v>
      </c>
      <c r="E8678" t="s" s="16">
        <v>22</v>
      </c>
      <c r="F8678" s="37">
        <v>18111</v>
      </c>
      <c r="G8678" s="17">
        <v>19040</v>
      </c>
      <c r="H8678" s="18">
        <f>SUM(G8678-F8678)</f>
        <v>929</v>
      </c>
      <c r="I8678" s="19">
        <f>H8678/F8678</f>
        <v>0.0512947932195903</v>
      </c>
      <c r="J8678" s="19">
        <f>H8678/G8678</f>
        <v>0.0487920168067227</v>
      </c>
      <c r="K8678" t="s" s="21">
        <f>IF(J8678&lt;25%,"น้อยกว่า 25%",IF(J8678&gt;=25%,"มากกว่าหรือเท่ากับ 25%",IF(J8678&gt;=35%,"มากกว่าหรือเท่ากับ 35%")))</f>
        <v>18</v>
      </c>
    </row>
    <row r="8679" s="7" customFormat="1" ht="19.15" customHeight="1">
      <c r="A8679" t="s" s="16">
        <v>8784</v>
      </c>
      <c r="B8679" s="17">
        <v>2</v>
      </c>
      <c r="C8679" s="17">
        <v>5</v>
      </c>
      <c r="D8679" t="s" s="16">
        <v>8831</v>
      </c>
      <c r="E8679" t="s" s="16">
        <v>17</v>
      </c>
      <c r="F8679" s="37">
        <v>18001</v>
      </c>
      <c r="G8679" s="17">
        <v>18903</v>
      </c>
      <c r="H8679" s="18">
        <f>SUM(G8679-F8679)</f>
        <v>902</v>
      </c>
      <c r="I8679" s="19">
        <f>H8679/F8679</f>
        <v>0.0501083273151492</v>
      </c>
      <c r="J8679" s="19">
        <f>H8679/G8679</f>
        <v>0.0477172935512882</v>
      </c>
      <c r="K8679" t="s" s="21">
        <f>IF(J8679&lt;25%,"น้อยกว่า 25%",IF(J8679&gt;=25%,"มากกว่าหรือเท่ากับ 25%",IF(J8679&gt;=35%,"มากกว่าหรือเท่ากับ 35%")))</f>
        <v>18</v>
      </c>
    </row>
    <row r="8680" s="7" customFormat="1" ht="19.15" customHeight="1">
      <c r="A8680" t="s" s="16">
        <v>8784</v>
      </c>
      <c r="B8680" s="17">
        <v>2</v>
      </c>
      <c r="C8680" s="17">
        <v>6</v>
      </c>
      <c r="D8680" t="s" s="16">
        <v>8832</v>
      </c>
      <c r="E8680" t="s" s="16">
        <v>26</v>
      </c>
      <c r="F8680" s="37">
        <v>11928</v>
      </c>
      <c r="G8680" s="17">
        <v>12701</v>
      </c>
      <c r="H8680" s="18">
        <f>SUM(G8680-F8680)</f>
        <v>773</v>
      </c>
      <c r="I8680" s="19">
        <f>H8680/F8680</f>
        <v>0.0648054996646546</v>
      </c>
      <c r="J8680" s="19">
        <f>H8680/G8680</f>
        <v>0.0608613495000394</v>
      </c>
      <c r="K8680" t="s" s="21">
        <f>IF(J8680&lt;25%,"น้อยกว่า 25%",IF(J8680&gt;=25%,"มากกว่าหรือเท่ากับ 25%",IF(J8680&gt;=35%,"มากกว่าหรือเท่ากับ 35%")))</f>
        <v>18</v>
      </c>
    </row>
    <row r="8681" s="7" customFormat="1" ht="19.15" customHeight="1">
      <c r="A8681" t="s" s="16">
        <v>8784</v>
      </c>
      <c r="B8681" s="17">
        <v>2</v>
      </c>
      <c r="C8681" s="17">
        <v>29</v>
      </c>
      <c r="D8681" t="s" s="16">
        <v>8833</v>
      </c>
      <c r="E8681" t="s" s="16">
        <v>34</v>
      </c>
      <c r="F8681" s="37">
        <v>3618</v>
      </c>
      <c r="G8681" s="17">
        <v>3778</v>
      </c>
      <c r="H8681" s="18">
        <f>SUM(G8681-F8681)</f>
        <v>160</v>
      </c>
      <c r="I8681" s="19">
        <f>H8681/F8681</f>
        <v>0.0442233278054174</v>
      </c>
      <c r="J8681" s="19">
        <f>H8681/G8681</f>
        <v>0.042350449973531</v>
      </c>
      <c r="K8681" t="s" s="21">
        <f>IF(J8681&lt;25%,"น้อยกว่า 25%",IF(J8681&gt;=25%,"มากกว่าหรือเท่ากับ 25%",IF(J8681&gt;=35%,"มากกว่าหรือเท่ากับ 35%")))</f>
        <v>18</v>
      </c>
    </row>
    <row r="8682" s="7" customFormat="1" ht="19.15" customHeight="1">
      <c r="A8682" t="s" s="16">
        <v>8784</v>
      </c>
      <c r="B8682" s="17">
        <v>2</v>
      </c>
      <c r="C8682" s="17">
        <v>10</v>
      </c>
      <c r="D8682" t="s" s="16">
        <v>8834</v>
      </c>
      <c r="E8682" t="s" s="16">
        <v>28</v>
      </c>
      <c r="F8682" s="37">
        <v>2606</v>
      </c>
      <c r="G8682" s="17">
        <v>2856</v>
      </c>
      <c r="H8682" s="18">
        <f>SUM(G8682-F8682)</f>
        <v>250</v>
      </c>
      <c r="I8682" s="19">
        <f>H8682/F8682</f>
        <v>0.0959324635456639</v>
      </c>
      <c r="J8682" s="19">
        <f>H8682/G8682</f>
        <v>0.08753501400560219</v>
      </c>
      <c r="K8682" t="s" s="21">
        <f>IF(J8682&lt;25%,"น้อยกว่า 25%",IF(J8682&gt;=25%,"มากกว่าหรือเท่ากับ 25%",IF(J8682&gt;=35%,"มากกว่าหรือเท่ากับ 35%")))</f>
        <v>18</v>
      </c>
    </row>
    <row r="8683" s="7" customFormat="1" ht="19.15" customHeight="1">
      <c r="A8683" t="s" s="16">
        <v>8784</v>
      </c>
      <c r="B8683" s="17">
        <v>2</v>
      </c>
      <c r="C8683" s="17">
        <v>7</v>
      </c>
      <c r="D8683" t="s" s="16">
        <v>8835</v>
      </c>
      <c r="E8683" t="s" s="16">
        <v>30</v>
      </c>
      <c r="F8683" s="37">
        <v>1422</v>
      </c>
      <c r="G8683" s="17">
        <v>1495</v>
      </c>
      <c r="H8683" s="18">
        <f>SUM(G8683-F8683)</f>
        <v>73</v>
      </c>
      <c r="I8683" s="19">
        <f>H8683/F8683</f>
        <v>0.0513361462728551</v>
      </c>
      <c r="J8683" s="19">
        <f>H8683/G8683</f>
        <v>0.0488294314381271</v>
      </c>
      <c r="K8683" t="s" s="21">
        <f>IF(J8683&lt;25%,"น้อยกว่า 25%",IF(J8683&gt;=25%,"มากกว่าหรือเท่ากับ 25%",IF(J8683&gt;=35%,"มากกว่าหรือเท่ากับ 35%")))</f>
        <v>18</v>
      </c>
    </row>
    <row r="8684" s="7" customFormat="1" ht="19.15" customHeight="1">
      <c r="A8684" t="s" s="16">
        <v>8784</v>
      </c>
      <c r="B8684" s="17">
        <v>2</v>
      </c>
      <c r="C8684" s="17">
        <v>2</v>
      </c>
      <c r="D8684" t="s" s="16">
        <v>8836</v>
      </c>
      <c r="E8684" t="s" s="16">
        <v>24</v>
      </c>
      <c r="F8684" s="37">
        <v>721</v>
      </c>
      <c r="G8684" s="17">
        <v>832</v>
      </c>
      <c r="H8684" s="18">
        <f>SUM(G8684-F8684)</f>
        <v>111</v>
      </c>
      <c r="I8684" s="19">
        <f>H8684/F8684</f>
        <v>0.153952843273232</v>
      </c>
      <c r="J8684" s="19">
        <f>H8684/G8684</f>
        <v>0.133413461538462</v>
      </c>
      <c r="K8684" t="s" s="21">
        <f>IF(J8684&lt;25%,"น้อยกว่า 25%",IF(J8684&gt;=25%,"มากกว่าหรือเท่ากับ 25%",IF(J8684&gt;=35%,"มากกว่าหรือเท่ากับ 35%")))</f>
        <v>18</v>
      </c>
    </row>
    <row r="8685" s="7" customFormat="1" ht="19.15" customHeight="1">
      <c r="A8685" t="s" s="16">
        <v>8784</v>
      </c>
      <c r="B8685" s="17">
        <v>2</v>
      </c>
      <c r="C8685" s="17">
        <v>12</v>
      </c>
      <c r="D8685" t="s" s="16">
        <v>8837</v>
      </c>
      <c r="E8685" t="s" s="16">
        <v>60</v>
      </c>
      <c r="F8685" s="37">
        <v>756</v>
      </c>
      <c r="G8685" s="17">
        <v>785</v>
      </c>
      <c r="H8685" s="18">
        <f>SUM(G8685-F8685)</f>
        <v>29</v>
      </c>
      <c r="I8685" s="19">
        <f>H8685/F8685</f>
        <v>0.0383597883597884</v>
      </c>
      <c r="J8685" s="19">
        <f>H8685/G8685</f>
        <v>0.0369426751592357</v>
      </c>
      <c r="K8685" t="s" s="21">
        <f>IF(J8685&lt;25%,"น้อยกว่า 25%",IF(J8685&gt;=25%,"มากกว่าหรือเท่ากับ 25%",IF(J8685&gt;=35%,"มากกว่าหรือเท่ากับ 35%")))</f>
        <v>18</v>
      </c>
    </row>
    <row r="8686" s="7" customFormat="1" ht="19.15" customHeight="1">
      <c r="A8686" t="s" s="16">
        <v>8784</v>
      </c>
      <c r="B8686" s="17">
        <v>2</v>
      </c>
      <c r="C8686" s="17">
        <v>11</v>
      </c>
      <c r="D8686" t="s" s="16">
        <v>8838</v>
      </c>
      <c r="E8686" t="s" s="16">
        <v>38</v>
      </c>
      <c r="F8686" s="37">
        <v>435</v>
      </c>
      <c r="G8686" s="17">
        <v>459</v>
      </c>
      <c r="H8686" s="18">
        <f>SUM(G8686-F8686)</f>
        <v>24</v>
      </c>
      <c r="I8686" s="19">
        <f>H8686/F8686</f>
        <v>0.0551724137931034</v>
      </c>
      <c r="J8686" s="19">
        <f>H8686/G8686</f>
        <v>0.0522875816993464</v>
      </c>
      <c r="K8686" t="s" s="21">
        <f>IF(J8686&lt;25%,"น้อยกว่า 25%",IF(J8686&gt;=25%,"มากกว่าหรือเท่ากับ 25%",IF(J8686&gt;=35%,"มากกว่าหรือเท่ากับ 35%")))</f>
        <v>18</v>
      </c>
    </row>
    <row r="8687" s="7" customFormat="1" ht="19.15" customHeight="1">
      <c r="A8687" t="s" s="16">
        <v>8784</v>
      </c>
      <c r="B8687" s="17">
        <v>2</v>
      </c>
      <c r="C8687" s="17">
        <v>3</v>
      </c>
      <c r="D8687" t="s" s="16">
        <v>8839</v>
      </c>
      <c r="E8687" t="s" s="16">
        <v>101</v>
      </c>
      <c r="F8687" s="37">
        <v>387</v>
      </c>
      <c r="G8687" s="17">
        <v>410</v>
      </c>
      <c r="H8687" s="18">
        <f>SUM(G8687-F8687)</f>
        <v>23</v>
      </c>
      <c r="I8687" s="19">
        <f>H8687/F8687</f>
        <v>0.0594315245478036</v>
      </c>
      <c r="J8687" s="19">
        <f>H8687/G8687</f>
        <v>0.0560975609756098</v>
      </c>
      <c r="K8687" t="s" s="21">
        <f>IF(J8687&lt;25%,"น้อยกว่า 25%",IF(J8687&gt;=25%,"มากกว่าหรือเท่ากับ 25%",IF(J8687&gt;=35%,"มากกว่าหรือเท่ากับ 35%")))</f>
        <v>18</v>
      </c>
    </row>
    <row r="8688" s="7" customFormat="1" ht="19.15" customHeight="1">
      <c r="A8688" t="s" s="16">
        <v>8784</v>
      </c>
      <c r="B8688" s="17">
        <v>2</v>
      </c>
      <c r="C8688" s="17">
        <v>20</v>
      </c>
      <c r="D8688" t="s" s="16">
        <v>8840</v>
      </c>
      <c r="E8688" t="s" s="16">
        <v>2637</v>
      </c>
      <c r="F8688" s="37">
        <v>377</v>
      </c>
      <c r="G8688" s="17">
        <v>389</v>
      </c>
      <c r="H8688" s="18">
        <f>SUM(G8688-F8688)</f>
        <v>12</v>
      </c>
      <c r="I8688" s="19">
        <f>H8688/F8688</f>
        <v>0.0318302387267905</v>
      </c>
      <c r="J8688" s="19">
        <f>H8688/G8688</f>
        <v>0.0308483290488432</v>
      </c>
      <c r="K8688" t="s" s="21">
        <f>IF(J8688&lt;25%,"น้อยกว่า 25%",IF(J8688&gt;=25%,"มากกว่าหรือเท่ากับ 25%",IF(J8688&gt;=35%,"มากกว่าหรือเท่ากับ 35%")))</f>
        <v>18</v>
      </c>
    </row>
    <row r="8689" s="7" customFormat="1" ht="19.15" customHeight="1">
      <c r="A8689" t="s" s="16">
        <v>8784</v>
      </c>
      <c r="B8689" s="17">
        <v>2</v>
      </c>
      <c r="C8689" s="17">
        <v>18</v>
      </c>
      <c r="D8689" t="s" s="16">
        <v>8841</v>
      </c>
      <c r="E8689" t="s" s="16">
        <v>62</v>
      </c>
      <c r="F8689" s="37">
        <v>266</v>
      </c>
      <c r="G8689" s="17">
        <v>285</v>
      </c>
      <c r="H8689" s="18">
        <f>SUM(G8689-F8689)</f>
        <v>19</v>
      </c>
      <c r="I8689" s="19">
        <f>H8689/F8689</f>
        <v>0.0714285714285714</v>
      </c>
      <c r="J8689" s="19">
        <f>H8689/G8689</f>
        <v>0.06666666666666669</v>
      </c>
      <c r="K8689" t="s" s="21">
        <f>IF(J8689&lt;25%,"น้อยกว่า 25%",IF(J8689&gt;=25%,"มากกว่าหรือเท่ากับ 25%",IF(J8689&gt;=35%,"มากกว่าหรือเท่ากับ 35%")))</f>
        <v>18</v>
      </c>
    </row>
    <row r="8690" s="7" customFormat="1" ht="19.15" customHeight="1">
      <c r="A8690" t="s" s="16">
        <v>8784</v>
      </c>
      <c r="B8690" s="17">
        <v>2</v>
      </c>
      <c r="C8690" s="17">
        <v>24</v>
      </c>
      <c r="D8690" t="s" s="16">
        <v>8842</v>
      </c>
      <c r="E8690" t="s" s="16">
        <v>66</v>
      </c>
      <c r="F8690" s="37">
        <v>216</v>
      </c>
      <c r="G8690" s="17">
        <v>228</v>
      </c>
      <c r="H8690" s="18">
        <f>SUM(G8690-F8690)</f>
        <v>12</v>
      </c>
      <c r="I8690" s="19">
        <f>H8690/F8690</f>
        <v>0.0555555555555556</v>
      </c>
      <c r="J8690" s="19">
        <f>H8690/G8690</f>
        <v>0.0526315789473684</v>
      </c>
      <c r="K8690" t="s" s="21">
        <f>IF(J8690&lt;25%,"น้อยกว่า 25%",IF(J8690&gt;=25%,"มากกว่าหรือเท่ากับ 25%",IF(J8690&gt;=35%,"มากกว่าหรือเท่ากับ 35%")))</f>
        <v>18</v>
      </c>
    </row>
    <row r="8691" s="7" customFormat="1" ht="19.15" customHeight="1">
      <c r="A8691" t="s" s="16">
        <v>8784</v>
      </c>
      <c r="B8691" s="17">
        <v>2</v>
      </c>
      <c r="C8691" s="17">
        <v>8</v>
      </c>
      <c r="D8691" t="s" s="16">
        <v>8843</v>
      </c>
      <c r="E8691" t="s" s="16">
        <v>70</v>
      </c>
      <c r="F8691" s="37">
        <v>158</v>
      </c>
      <c r="G8691" s="17">
        <v>173</v>
      </c>
      <c r="H8691" s="18">
        <f>SUM(G8691-F8691)</f>
        <v>15</v>
      </c>
      <c r="I8691" s="19">
        <f>H8691/F8691</f>
        <v>0.0949367088607595</v>
      </c>
      <c r="J8691" s="19">
        <f>H8691/G8691</f>
        <v>0.0867052023121387</v>
      </c>
      <c r="K8691" t="s" s="21">
        <f>IF(J8691&lt;25%,"น้อยกว่า 25%",IF(J8691&gt;=25%,"มากกว่าหรือเท่ากับ 25%",IF(J8691&gt;=35%,"มากกว่าหรือเท่ากับ 35%")))</f>
        <v>18</v>
      </c>
    </row>
    <row r="8692" s="7" customFormat="1" ht="19.15" customHeight="1">
      <c r="A8692" t="s" s="16">
        <v>8784</v>
      </c>
      <c r="B8692" s="17">
        <v>2</v>
      </c>
      <c r="C8692" s="17">
        <v>21</v>
      </c>
      <c r="D8692" t="s" s="16">
        <v>8844</v>
      </c>
      <c r="E8692" t="s" s="16">
        <v>72</v>
      </c>
      <c r="F8692" s="37">
        <v>153</v>
      </c>
      <c r="G8692" s="17">
        <v>173</v>
      </c>
      <c r="H8692" s="18">
        <f>SUM(G8692-F8692)</f>
        <v>20</v>
      </c>
      <c r="I8692" s="19">
        <f>H8692/F8692</f>
        <v>0.130718954248366</v>
      </c>
      <c r="J8692" s="19">
        <f>H8692/G8692</f>
        <v>0.115606936416185</v>
      </c>
      <c r="K8692" t="s" s="21">
        <f>IF(J8692&lt;25%,"น้อยกว่า 25%",IF(J8692&gt;=25%,"มากกว่าหรือเท่ากับ 25%",IF(J8692&gt;=35%,"มากกว่าหรือเท่ากับ 35%")))</f>
        <v>18</v>
      </c>
    </row>
    <row r="8693" s="7" customFormat="1" ht="19.15" customHeight="1">
      <c r="A8693" t="s" s="16">
        <v>8784</v>
      </c>
      <c r="B8693" s="17">
        <v>2</v>
      </c>
      <c r="C8693" s="17">
        <v>26</v>
      </c>
      <c r="D8693" t="s" s="16">
        <v>8845</v>
      </c>
      <c r="E8693" t="s" s="16">
        <v>52</v>
      </c>
      <c r="F8693" s="37">
        <v>147</v>
      </c>
      <c r="G8693" s="17">
        <v>160</v>
      </c>
      <c r="H8693" s="18">
        <f>SUM(G8693-F8693)</f>
        <v>13</v>
      </c>
      <c r="I8693" s="19">
        <f>H8693/F8693</f>
        <v>0.08843537414965991</v>
      </c>
      <c r="J8693" s="19">
        <f>H8693/G8693</f>
        <v>0.08125</v>
      </c>
      <c r="K8693" t="s" s="21">
        <f>IF(J8693&lt;25%,"น้อยกว่า 25%",IF(J8693&gt;=25%,"มากกว่าหรือเท่ากับ 25%",IF(J8693&gt;=35%,"มากกว่าหรือเท่ากับ 35%")))</f>
        <v>18</v>
      </c>
    </row>
    <row r="8694" s="7" customFormat="1" ht="19.15" customHeight="1">
      <c r="A8694" t="s" s="16">
        <v>8784</v>
      </c>
      <c r="B8694" s="17">
        <v>2</v>
      </c>
      <c r="C8694" s="17">
        <v>14</v>
      </c>
      <c r="D8694" t="s" s="16">
        <v>8846</v>
      </c>
      <c r="E8694" t="s" s="16">
        <v>48</v>
      </c>
      <c r="F8694" s="37">
        <v>156</v>
      </c>
      <c r="G8694" s="17">
        <v>157</v>
      </c>
      <c r="H8694" s="18">
        <f>SUM(G8694-F8694)</f>
        <v>1</v>
      </c>
      <c r="I8694" s="19">
        <f>H8694/F8694</f>
        <v>0.00641025641025641</v>
      </c>
      <c r="J8694" s="19">
        <f>H8694/G8694</f>
        <v>0.00636942675159236</v>
      </c>
      <c r="K8694" t="s" s="21">
        <f>IF(J8694&lt;25%,"น้อยกว่า 25%",IF(J8694&gt;=25%,"มากกว่าหรือเท่ากับ 25%",IF(J8694&gt;=35%,"มากกว่าหรือเท่ากับ 35%")))</f>
        <v>18</v>
      </c>
    </row>
    <row r="8695" s="7" customFormat="1" ht="19.15" customHeight="1">
      <c r="A8695" t="s" s="16">
        <v>8784</v>
      </c>
      <c r="B8695" s="17">
        <v>2</v>
      </c>
      <c r="C8695" s="17">
        <v>22</v>
      </c>
      <c r="D8695" t="s" s="16">
        <v>8847</v>
      </c>
      <c r="E8695" t="s" s="16">
        <v>110</v>
      </c>
      <c r="F8695" s="37">
        <v>130</v>
      </c>
      <c r="G8695" s="17">
        <v>138</v>
      </c>
      <c r="H8695" s="18">
        <f>SUM(G8695-F8695)</f>
        <v>8</v>
      </c>
      <c r="I8695" s="19">
        <f>H8695/F8695</f>
        <v>0.0615384615384615</v>
      </c>
      <c r="J8695" s="19">
        <f>H8695/G8695</f>
        <v>0.0579710144927536</v>
      </c>
      <c r="K8695" t="s" s="21">
        <f>IF(J8695&lt;25%,"น้อยกว่า 25%",IF(J8695&gt;=25%,"มากกว่าหรือเท่ากับ 25%",IF(J8695&gt;=35%,"มากกว่าหรือเท่ากับ 35%")))</f>
        <v>18</v>
      </c>
    </row>
    <row r="8696" s="7" customFormat="1" ht="19.15" customHeight="1">
      <c r="A8696" t="s" s="16">
        <v>8784</v>
      </c>
      <c r="B8696" s="17">
        <v>2</v>
      </c>
      <c r="C8696" s="17">
        <v>17</v>
      </c>
      <c r="D8696" t="s" s="16">
        <v>8848</v>
      </c>
      <c r="E8696" t="s" s="16">
        <v>74</v>
      </c>
      <c r="F8696" s="37">
        <v>129</v>
      </c>
      <c r="G8696" s="17">
        <v>132</v>
      </c>
      <c r="H8696" s="18">
        <f>SUM(G8696-F8696)</f>
        <v>3</v>
      </c>
      <c r="I8696" s="19">
        <f>H8696/F8696</f>
        <v>0.0232558139534884</v>
      </c>
      <c r="J8696" s="19">
        <f>H8696/G8696</f>
        <v>0.0227272727272727</v>
      </c>
      <c r="K8696" t="s" s="21">
        <f>IF(J8696&lt;25%,"น้อยกว่า 25%",IF(J8696&gt;=25%,"มากกว่าหรือเท่ากับ 25%",IF(J8696&gt;=35%,"มากกว่าหรือเท่ากับ 35%")))</f>
        <v>18</v>
      </c>
    </row>
    <row r="8697" s="7" customFormat="1" ht="19.15" customHeight="1">
      <c r="A8697" t="s" s="16">
        <v>8784</v>
      </c>
      <c r="B8697" s="17">
        <v>2</v>
      </c>
      <c r="C8697" s="17">
        <v>28</v>
      </c>
      <c r="D8697" t="s" s="16">
        <v>8849</v>
      </c>
      <c r="E8697" t="s" s="16">
        <v>50</v>
      </c>
      <c r="F8697" s="37">
        <v>94</v>
      </c>
      <c r="G8697" s="17">
        <v>116</v>
      </c>
      <c r="H8697" s="18">
        <f>SUM(G8697-F8697)</f>
        <v>22</v>
      </c>
      <c r="I8697" s="19">
        <f>H8697/F8697</f>
        <v>0.234042553191489</v>
      </c>
      <c r="J8697" s="19">
        <f>H8697/G8697</f>
        <v>0.189655172413793</v>
      </c>
      <c r="K8697" t="s" s="21">
        <f>IF(J8697&lt;25%,"น้อยกว่า 25%",IF(J8697&gt;=25%,"มากกว่าหรือเท่ากับ 25%",IF(J8697&gt;=35%,"มากกว่าหรือเท่ากับ 35%")))</f>
        <v>18</v>
      </c>
    </row>
    <row r="8698" s="7" customFormat="1" ht="19.15" customHeight="1">
      <c r="A8698" t="s" s="16">
        <v>8784</v>
      </c>
      <c r="B8698" s="17">
        <v>2</v>
      </c>
      <c r="C8698" s="17">
        <v>16</v>
      </c>
      <c r="D8698" t="s" s="16">
        <v>8850</v>
      </c>
      <c r="E8698" t="s" s="16">
        <v>76</v>
      </c>
      <c r="F8698" s="37">
        <v>109</v>
      </c>
      <c r="G8698" s="17">
        <v>113</v>
      </c>
      <c r="H8698" s="18">
        <f>SUM(G8698-F8698)</f>
        <v>4</v>
      </c>
      <c r="I8698" s="19">
        <f>H8698/F8698</f>
        <v>0.036697247706422</v>
      </c>
      <c r="J8698" s="19">
        <f>H8698/G8698</f>
        <v>0.0353982300884956</v>
      </c>
      <c r="K8698" t="s" s="21">
        <f>IF(J8698&lt;25%,"น้อยกว่า 25%",IF(J8698&gt;=25%,"มากกว่าหรือเท่ากับ 25%",IF(J8698&gt;=35%,"มากกว่าหรือเท่ากับ 35%")))</f>
        <v>18</v>
      </c>
    </row>
    <row r="8699" s="7" customFormat="1" ht="19.15" customHeight="1">
      <c r="A8699" t="s" s="16">
        <v>8784</v>
      </c>
      <c r="B8699" s="17">
        <v>2</v>
      </c>
      <c r="C8699" s="17">
        <v>15</v>
      </c>
      <c r="D8699" t="s" s="16">
        <v>8851</v>
      </c>
      <c r="E8699" t="s" s="16">
        <v>64</v>
      </c>
      <c r="F8699" s="37">
        <v>105</v>
      </c>
      <c r="G8699" s="17">
        <v>111</v>
      </c>
      <c r="H8699" s="18">
        <f>SUM(G8699-F8699)</f>
        <v>6</v>
      </c>
      <c r="I8699" s="19">
        <f>H8699/F8699</f>
        <v>0.0571428571428571</v>
      </c>
      <c r="J8699" s="19">
        <f>H8699/G8699</f>
        <v>0.0540540540540541</v>
      </c>
      <c r="K8699" t="s" s="21">
        <f>IF(J8699&lt;25%,"น้อยกว่า 25%",IF(J8699&gt;=25%,"มากกว่าหรือเท่ากับ 25%",IF(J8699&gt;=35%,"มากกว่าหรือเท่ากับ 35%")))</f>
        <v>18</v>
      </c>
    </row>
    <row r="8700" s="7" customFormat="1" ht="19.15" customHeight="1">
      <c r="A8700" t="s" s="16">
        <v>8784</v>
      </c>
      <c r="B8700" s="17">
        <v>2</v>
      </c>
      <c r="C8700" s="17">
        <v>23</v>
      </c>
      <c r="D8700" t="s" s="16">
        <v>8852</v>
      </c>
      <c r="E8700" t="s" s="16">
        <v>119</v>
      </c>
      <c r="F8700" s="37">
        <v>74</v>
      </c>
      <c r="G8700" s="17">
        <v>77</v>
      </c>
      <c r="H8700" s="18">
        <f>SUM(G8700-F8700)</f>
        <v>3</v>
      </c>
      <c r="I8700" s="19">
        <f>H8700/F8700</f>
        <v>0.0405405405405405</v>
      </c>
      <c r="J8700" s="19">
        <f>H8700/G8700</f>
        <v>0.038961038961039</v>
      </c>
      <c r="K8700" t="s" s="21">
        <f>IF(J8700&lt;25%,"น้อยกว่า 25%",IF(J8700&gt;=25%,"มากกว่าหรือเท่ากับ 25%",IF(J8700&gt;=35%,"มากกว่าหรือเท่ากับ 35%")))</f>
        <v>18</v>
      </c>
    </row>
    <row r="8701" s="7" customFormat="1" ht="19.15" customHeight="1">
      <c r="A8701" t="s" s="16">
        <v>8784</v>
      </c>
      <c r="B8701" s="17">
        <v>2</v>
      </c>
      <c r="C8701" s="17">
        <v>32</v>
      </c>
      <c r="D8701" t="s" s="16">
        <v>8853</v>
      </c>
      <c r="E8701" t="s" s="16">
        <v>68</v>
      </c>
      <c r="F8701" s="37">
        <v>71</v>
      </c>
      <c r="G8701" s="17">
        <v>75</v>
      </c>
      <c r="H8701" s="18">
        <f>SUM(G8701-F8701)</f>
        <v>4</v>
      </c>
      <c r="I8701" s="19">
        <f>H8701/F8701</f>
        <v>0.0563380281690141</v>
      </c>
      <c r="J8701" s="19">
        <f>H8701/G8701</f>
        <v>0.0533333333333333</v>
      </c>
      <c r="K8701" t="s" s="21">
        <f>IF(J8701&lt;25%,"น้อยกว่า 25%",IF(J8701&gt;=25%,"มากกว่าหรือเท่ากับ 25%",IF(J8701&gt;=35%,"มากกว่าหรือเท่ากับ 35%")))</f>
        <v>18</v>
      </c>
    </row>
    <row r="8702" s="7" customFormat="1" ht="19.15" customHeight="1">
      <c r="A8702" t="s" s="16">
        <v>8784</v>
      </c>
      <c r="B8702" s="17">
        <v>2</v>
      </c>
      <c r="C8702" s="17">
        <v>25</v>
      </c>
      <c r="D8702" t="s" s="16">
        <v>8854</v>
      </c>
      <c r="E8702" t="s" s="16">
        <v>46</v>
      </c>
      <c r="F8702" s="37">
        <v>64</v>
      </c>
      <c r="G8702" s="17">
        <v>72</v>
      </c>
      <c r="H8702" s="18">
        <f>SUM(G8702-F8702)</f>
        <v>8</v>
      </c>
      <c r="I8702" s="19">
        <f>H8702/F8702</f>
        <v>0.125</v>
      </c>
      <c r="J8702" s="19">
        <f>H8702/G8702</f>
        <v>0.111111111111111</v>
      </c>
      <c r="K8702" t="s" s="21">
        <f>IF(J8702&lt;25%,"น้อยกว่า 25%",IF(J8702&gt;=25%,"มากกว่าหรือเท่ากับ 25%",IF(J8702&gt;=35%,"มากกว่าหรือเท่ากับ 35%")))</f>
        <v>18</v>
      </c>
    </row>
    <row r="8703" s="7" customFormat="1" ht="19.15" customHeight="1">
      <c r="A8703" t="s" s="16">
        <v>8784</v>
      </c>
      <c r="B8703" s="17">
        <v>2</v>
      </c>
      <c r="C8703" s="17">
        <v>19</v>
      </c>
      <c r="D8703" t="s" s="16">
        <v>8855</v>
      </c>
      <c r="E8703" t="s" s="16">
        <v>58</v>
      </c>
      <c r="F8703" s="37">
        <v>66</v>
      </c>
      <c r="G8703" s="17">
        <v>70</v>
      </c>
      <c r="H8703" s="18">
        <f>SUM(G8703-F8703)</f>
        <v>4</v>
      </c>
      <c r="I8703" s="19">
        <f>H8703/F8703</f>
        <v>0.0606060606060606</v>
      </c>
      <c r="J8703" s="19">
        <f>H8703/G8703</f>
        <v>0.0571428571428571</v>
      </c>
      <c r="K8703" t="s" s="21">
        <f>IF(J8703&lt;25%,"น้อยกว่า 25%",IF(J8703&gt;=25%,"มากกว่าหรือเท่ากับ 25%",IF(J8703&gt;=35%,"มากกว่าหรือเท่ากับ 35%")))</f>
        <v>18</v>
      </c>
    </row>
    <row r="8704" s="7" customFormat="1" ht="19.15" customHeight="1">
      <c r="A8704" t="s" s="16">
        <v>8784</v>
      </c>
      <c r="B8704" s="17">
        <v>2</v>
      </c>
      <c r="C8704" s="17">
        <v>13</v>
      </c>
      <c r="D8704" t="s" s="16">
        <v>8856</v>
      </c>
      <c r="E8704" t="s" s="16">
        <v>44</v>
      </c>
      <c r="F8704" s="37">
        <v>42</v>
      </c>
      <c r="G8704" s="17">
        <v>46</v>
      </c>
      <c r="H8704" s="18">
        <f>SUM(G8704-F8704)</f>
        <v>4</v>
      </c>
      <c r="I8704" s="19">
        <f>H8704/F8704</f>
        <v>0.09523809523809521</v>
      </c>
      <c r="J8704" s="19">
        <f>H8704/G8704</f>
        <v>0.0869565217391304</v>
      </c>
      <c r="K8704" t="s" s="21">
        <f>IF(J8704&lt;25%,"น้อยกว่า 25%",IF(J8704&gt;=25%,"มากกว่าหรือเท่ากับ 25%",IF(J8704&gt;=35%,"มากกว่าหรือเท่ากับ 35%")))</f>
        <v>18</v>
      </c>
    </row>
    <row r="8705" s="7" customFormat="1" ht="19.15" customHeight="1">
      <c r="A8705" t="s" s="16">
        <v>8784</v>
      </c>
      <c r="B8705" s="17">
        <v>2</v>
      </c>
      <c r="C8705" s="17">
        <v>31</v>
      </c>
      <c r="D8705" t="s" s="16">
        <v>8857</v>
      </c>
      <c r="E8705" t="s" s="16">
        <v>1309</v>
      </c>
      <c r="F8705" s="37">
        <v>41</v>
      </c>
      <c r="G8705" s="17">
        <v>41</v>
      </c>
      <c r="H8705" s="18">
        <f>SUM(G8705-F8705)</f>
        <v>0</v>
      </c>
      <c r="I8705" s="19">
        <f>H8705/F8705</f>
        <v>0</v>
      </c>
      <c r="J8705" s="19">
        <f>H8705/G8705</f>
        <v>0</v>
      </c>
      <c r="K8705" t="s" s="21">
        <f>IF(J8705&lt;25%,"น้อยกว่า 25%",IF(J8705&gt;=25%,"มากกว่าหรือเท่ากับ 25%",IF(J8705&gt;=35%,"มากกว่าหรือเท่ากับ 35%")))</f>
        <v>18</v>
      </c>
    </row>
    <row r="8706" s="7" customFormat="1" ht="19.15" customHeight="1">
      <c r="A8706" t="s" s="16">
        <v>8784</v>
      </c>
      <c r="B8706" s="17">
        <v>2</v>
      </c>
      <c r="C8706" s="17">
        <v>30</v>
      </c>
      <c r="D8706" t="s" s="16">
        <v>8858</v>
      </c>
      <c r="E8706" t="s" s="16">
        <v>153</v>
      </c>
      <c r="F8706" s="37">
        <v>23</v>
      </c>
      <c r="G8706" s="17">
        <v>25</v>
      </c>
      <c r="H8706" s="18">
        <f>SUM(G8706-F8706)</f>
        <v>2</v>
      </c>
      <c r="I8706" s="19">
        <f>H8706/F8706</f>
        <v>0.0869565217391304</v>
      </c>
      <c r="J8706" s="19">
        <f>H8706/G8706</f>
        <v>0.08</v>
      </c>
      <c r="K8706" t="s" s="21">
        <f>IF(J8706&lt;25%,"น้อยกว่า 25%",IF(J8706&gt;=25%,"มากกว่าหรือเท่ากับ 25%",IF(J8706&gt;=35%,"มากกว่าหรือเท่ากับ 35%")))</f>
        <v>18</v>
      </c>
    </row>
    <row r="8707" s="7" customFormat="1" ht="19.15" customHeight="1">
      <c r="A8707" t="s" s="16">
        <v>8784</v>
      </c>
      <c r="B8707" s="17">
        <v>2</v>
      </c>
      <c r="C8707" s="17">
        <v>1</v>
      </c>
      <c r="D8707" t="s" s="16">
        <v>8859</v>
      </c>
      <c r="E8707" t="s" s="16">
        <v>78</v>
      </c>
      <c r="F8707" s="37">
        <v>0</v>
      </c>
      <c r="G8707" s="17">
        <v>0</v>
      </c>
      <c r="H8707" s="18">
        <f>SUM(G8707-F8707)</f>
        <v>0</v>
      </c>
      <c r="I8707" s="19">
        <f>H8707/F8707</f>
      </c>
      <c r="J8707" s="19">
        <f>H8707/G8707</f>
      </c>
      <c r="K8707" s="24">
        <f>IF(J8707&lt;25%,"น้อยกว่า 25%",IF(J8707&gt;=25%,"มากกว่าหรือเท่ากับ 25%",IF(J8707&gt;=35%,"มากกว่าหรือเท่ากับ 35%")))</f>
      </c>
    </row>
    <row r="8708" s="7" customFormat="1" ht="19.15" customHeight="1">
      <c r="A8708" t="s" s="16">
        <v>8784</v>
      </c>
      <c r="B8708" s="17">
        <v>2</v>
      </c>
      <c r="C8708" s="17">
        <v>27</v>
      </c>
      <c r="D8708" t="s" s="16">
        <v>8860</v>
      </c>
      <c r="E8708" t="s" s="16">
        <v>116</v>
      </c>
      <c r="F8708" s="37">
        <v>0</v>
      </c>
      <c r="G8708" s="17">
        <v>0</v>
      </c>
      <c r="H8708" s="18">
        <f>SUM(G8708-F8708)</f>
        <v>0</v>
      </c>
      <c r="I8708" s="19">
        <f>H8708/F8708</f>
      </c>
      <c r="J8708" s="19">
        <f>H8708/G8708</f>
      </c>
      <c r="K8708" s="24">
        <f>IF(J8708&lt;25%,"น้อยกว่า 25%",IF(J8708&gt;=25%,"มากกว่าหรือเท่ากับ 25%",IF(J8708&gt;=35%,"มากกว่าหรือเท่ากับ 35%")))</f>
      </c>
    </row>
    <row r="8709" s="7" customFormat="1" ht="19.15" customHeight="1">
      <c r="A8709" t="s" s="16">
        <v>8784</v>
      </c>
      <c r="B8709" s="17">
        <v>3</v>
      </c>
      <c r="C8709" s="17">
        <v>6</v>
      </c>
      <c r="D8709" t="s" s="16">
        <v>8861</v>
      </c>
      <c r="E8709" t="s" s="16">
        <v>20</v>
      </c>
      <c r="F8709" s="37">
        <v>40812</v>
      </c>
      <c r="G8709" s="17">
        <v>42390</v>
      </c>
      <c r="H8709" s="18">
        <f>SUM(G8709-F8709)</f>
        <v>1578</v>
      </c>
      <c r="I8709" s="19">
        <f>H8709/F8709</f>
        <v>0.038665098500441</v>
      </c>
      <c r="J8709" s="19">
        <f>H8709/G8709</f>
        <v>0.0372257607926398</v>
      </c>
      <c r="K8709" t="s" s="21">
        <f>IF(J8709&lt;25%,"น้อยกว่า 25%",IF(J8709&gt;=25%,"มากกว่าหรือเท่ากับ 25%",IF(J8709&gt;=35%,"มากกว่าหรือเท่ากับ 35%")))</f>
        <v>18</v>
      </c>
    </row>
    <row r="8710" s="7" customFormat="1" ht="19.15" customHeight="1">
      <c r="A8710" t="s" s="16">
        <v>8784</v>
      </c>
      <c r="B8710" s="17">
        <v>3</v>
      </c>
      <c r="C8710" s="17">
        <v>29</v>
      </c>
      <c r="D8710" t="s" s="16">
        <v>8862</v>
      </c>
      <c r="E8710" t="s" s="16">
        <v>17</v>
      </c>
      <c r="F8710" s="37">
        <v>21671</v>
      </c>
      <c r="G8710" s="17">
        <v>22857</v>
      </c>
      <c r="H8710" s="18">
        <f>SUM(G8710-F8710)</f>
        <v>1186</v>
      </c>
      <c r="I8710" s="19">
        <f>H8710/F8710</f>
        <v>0.0547275160352545</v>
      </c>
      <c r="J8710" s="19">
        <f>H8710/G8710</f>
        <v>0.0518878242989019</v>
      </c>
      <c r="K8710" t="s" s="21">
        <f>IF(J8710&lt;25%,"น้อยกว่า 25%",IF(J8710&gt;=25%,"มากกว่าหรือเท่ากับ 25%",IF(J8710&gt;=35%,"มากกว่าหรือเท่ากับ 35%")))</f>
        <v>18</v>
      </c>
    </row>
    <row r="8711" s="7" customFormat="1" ht="19.15" customHeight="1">
      <c r="A8711" t="s" s="16">
        <v>8784</v>
      </c>
      <c r="B8711" s="17">
        <v>3</v>
      </c>
      <c r="C8711" s="17">
        <v>5</v>
      </c>
      <c r="D8711" t="s" s="16">
        <v>8863</v>
      </c>
      <c r="E8711" t="s" s="16">
        <v>22</v>
      </c>
      <c r="F8711" s="37">
        <v>15202</v>
      </c>
      <c r="G8711" s="17">
        <v>15593</v>
      </c>
      <c r="H8711" s="18">
        <f>SUM(G8711-F8711)</f>
        <v>391</v>
      </c>
      <c r="I8711" s="19">
        <f>H8711/F8711</f>
        <v>0.0257202999605315</v>
      </c>
      <c r="J8711" s="19">
        <f>H8711/G8711</f>
        <v>0.0250753543256589</v>
      </c>
      <c r="K8711" t="s" s="21">
        <f>IF(J8711&lt;25%,"น้อยกว่า 25%",IF(J8711&gt;=25%,"มากกว่าหรือเท่ากับ 25%",IF(J8711&gt;=35%,"มากกว่าหรือเท่ากับ 35%")))</f>
        <v>18</v>
      </c>
    </row>
    <row r="8712" s="7" customFormat="1" ht="19.15" customHeight="1">
      <c r="A8712" t="s" s="16">
        <v>8784</v>
      </c>
      <c r="B8712" s="17">
        <v>3</v>
      </c>
      <c r="C8712" s="17">
        <v>8</v>
      </c>
      <c r="D8712" t="s" s="16">
        <v>8864</v>
      </c>
      <c r="E8712" t="s" s="16">
        <v>26</v>
      </c>
      <c r="F8712" s="37">
        <v>4163</v>
      </c>
      <c r="G8712" s="17">
        <v>4707</v>
      </c>
      <c r="H8712" s="18">
        <f>SUM(G8712-F8712)</f>
        <v>544</v>
      </c>
      <c r="I8712" s="19">
        <f>H8712/F8712</f>
        <v>0.130674993994715</v>
      </c>
      <c r="J8712" s="19">
        <f>H8712/G8712</f>
        <v>0.115572551519014</v>
      </c>
      <c r="K8712" t="s" s="21">
        <f>IF(J8712&lt;25%,"น้อยกว่า 25%",IF(J8712&gt;=25%,"มากกว่าหรือเท่ากับ 25%",IF(J8712&gt;=35%,"มากกว่าหรือเท่ากับ 35%")))</f>
        <v>18</v>
      </c>
    </row>
    <row r="8713" s="7" customFormat="1" ht="19.15" customHeight="1">
      <c r="A8713" t="s" s="16">
        <v>8784</v>
      </c>
      <c r="B8713" s="17">
        <v>3</v>
      </c>
      <c r="C8713" s="17">
        <v>24</v>
      </c>
      <c r="D8713" t="s" s="16">
        <v>8865</v>
      </c>
      <c r="E8713" t="s" s="16">
        <v>34</v>
      </c>
      <c r="F8713" s="37">
        <v>3340</v>
      </c>
      <c r="G8713" s="17">
        <v>3420</v>
      </c>
      <c r="H8713" s="18">
        <f>SUM(G8713-F8713)</f>
        <v>80</v>
      </c>
      <c r="I8713" s="19">
        <f>H8713/F8713</f>
        <v>0.0239520958083832</v>
      </c>
      <c r="J8713" s="19">
        <f>H8713/G8713</f>
        <v>0.0233918128654971</v>
      </c>
      <c r="K8713" t="s" s="21">
        <f>IF(J8713&lt;25%,"น้อยกว่า 25%",IF(J8713&gt;=25%,"มากกว่าหรือเท่ากับ 25%",IF(J8713&gt;=35%,"มากกว่าหรือเท่ากับ 35%")))</f>
        <v>18</v>
      </c>
    </row>
    <row r="8714" s="7" customFormat="1" ht="19.15" customHeight="1">
      <c r="A8714" t="s" s="16">
        <v>8784</v>
      </c>
      <c r="B8714" s="17">
        <v>3</v>
      </c>
      <c r="C8714" s="17">
        <v>4</v>
      </c>
      <c r="D8714" t="s" s="16">
        <v>8866</v>
      </c>
      <c r="E8714" t="s" s="16">
        <v>24</v>
      </c>
      <c r="F8714" s="37">
        <v>3222</v>
      </c>
      <c r="G8714" s="17">
        <v>3235</v>
      </c>
      <c r="H8714" s="18">
        <f>SUM(G8714-F8714)</f>
        <v>13</v>
      </c>
      <c r="I8714" s="19">
        <f>H8714/F8714</f>
        <v>0.00403476101800124</v>
      </c>
      <c r="J8714" s="19">
        <f>H8714/G8714</f>
        <v>0.00401854714064915</v>
      </c>
      <c r="K8714" t="s" s="21">
        <f>IF(J8714&lt;25%,"น้อยกว่า 25%",IF(J8714&gt;=25%,"มากกว่าหรือเท่ากับ 25%",IF(J8714&gt;=35%,"มากกว่าหรือเท่ากับ 35%")))</f>
        <v>18</v>
      </c>
    </row>
    <row r="8715" s="7" customFormat="1" ht="19.15" customHeight="1">
      <c r="A8715" t="s" s="16">
        <v>8784</v>
      </c>
      <c r="B8715" s="17">
        <v>3</v>
      </c>
      <c r="C8715" s="17">
        <v>11</v>
      </c>
      <c r="D8715" t="s" s="16">
        <v>8867</v>
      </c>
      <c r="E8715" t="s" s="16">
        <v>28</v>
      </c>
      <c r="F8715" s="37">
        <v>2719</v>
      </c>
      <c r="G8715" s="17">
        <v>2819</v>
      </c>
      <c r="H8715" s="18">
        <f>SUM(G8715-F8715)</f>
        <v>100</v>
      </c>
      <c r="I8715" s="19">
        <f>H8715/F8715</f>
        <v>0.0367782272894446</v>
      </c>
      <c r="J8715" s="19">
        <f>H8715/G8715</f>
        <v>0.0354735721887194</v>
      </c>
      <c r="K8715" t="s" s="21">
        <f>IF(J8715&lt;25%,"น้อยกว่า 25%",IF(J8715&gt;=25%,"มากกว่าหรือเท่ากับ 25%",IF(J8715&gt;=35%,"มากกว่าหรือเท่ากับ 35%")))</f>
        <v>18</v>
      </c>
    </row>
    <row r="8716" s="7" customFormat="1" ht="19.15" customHeight="1">
      <c r="A8716" t="s" s="16">
        <v>8784</v>
      </c>
      <c r="B8716" s="17">
        <v>3</v>
      </c>
      <c r="C8716" s="17">
        <v>18</v>
      </c>
      <c r="D8716" t="s" s="16">
        <v>8868</v>
      </c>
      <c r="E8716" t="s" s="16">
        <v>60</v>
      </c>
      <c r="F8716" s="37">
        <v>2046</v>
      </c>
      <c r="G8716" s="17">
        <v>2142</v>
      </c>
      <c r="H8716" s="18">
        <f>SUM(G8716-F8716)</f>
        <v>96</v>
      </c>
      <c r="I8716" s="19">
        <f>H8716/F8716</f>
        <v>0.0469208211143695</v>
      </c>
      <c r="J8716" s="19">
        <f>H8716/G8716</f>
        <v>0.0448179271708683</v>
      </c>
      <c r="K8716" t="s" s="21">
        <f>IF(J8716&lt;25%,"น้อยกว่า 25%",IF(J8716&gt;=25%,"มากกว่าหรือเท่ากับ 25%",IF(J8716&gt;=35%,"มากกว่าหรือเท่ากับ 35%")))</f>
        <v>18</v>
      </c>
    </row>
    <row r="8717" s="7" customFormat="1" ht="19.15" customHeight="1">
      <c r="A8717" t="s" s="16">
        <v>8784</v>
      </c>
      <c r="B8717" s="17">
        <v>3</v>
      </c>
      <c r="C8717" s="17">
        <v>9</v>
      </c>
      <c r="D8717" t="s" s="16">
        <v>8869</v>
      </c>
      <c r="E8717" t="s" s="16">
        <v>30</v>
      </c>
      <c r="F8717" s="37">
        <v>1174</v>
      </c>
      <c r="G8717" s="17">
        <v>1250</v>
      </c>
      <c r="H8717" s="18">
        <f>SUM(G8717-F8717)</f>
        <v>76</v>
      </c>
      <c r="I8717" s="19">
        <f>H8717/F8717</f>
        <v>0.0647359454855196</v>
      </c>
      <c r="J8717" s="19">
        <f>H8717/G8717</f>
        <v>0.0608</v>
      </c>
      <c r="K8717" t="s" s="21">
        <f>IF(J8717&lt;25%,"น้อยกว่า 25%",IF(J8717&gt;=25%,"มากกว่าหรือเท่ากับ 25%",IF(J8717&gt;=35%,"มากกว่าหรือเท่ากับ 35%")))</f>
        <v>18</v>
      </c>
    </row>
    <row r="8718" s="7" customFormat="1" ht="19.15" customHeight="1">
      <c r="A8718" t="s" s="16">
        <v>8784</v>
      </c>
      <c r="B8718" s="17">
        <v>3</v>
      </c>
      <c r="C8718" s="17">
        <v>7</v>
      </c>
      <c r="D8718" t="s" s="16">
        <v>8870</v>
      </c>
      <c r="E8718" t="s" s="16">
        <v>36</v>
      </c>
      <c r="F8718" s="37">
        <v>807</v>
      </c>
      <c r="G8718" s="17">
        <v>847</v>
      </c>
      <c r="H8718" s="18">
        <f>SUM(G8718-F8718)</f>
        <v>40</v>
      </c>
      <c r="I8718" s="19">
        <f>H8718/F8718</f>
        <v>0.0495662949194548</v>
      </c>
      <c r="J8718" s="19">
        <f>H8718/G8718</f>
        <v>0.0472255017709563</v>
      </c>
      <c r="K8718" t="s" s="21">
        <f>IF(J8718&lt;25%,"น้อยกว่า 25%",IF(J8718&gt;=25%,"มากกว่าหรือเท่ากับ 25%",IF(J8718&gt;=35%,"มากกว่าหรือเท่ากับ 35%")))</f>
        <v>18</v>
      </c>
    </row>
    <row r="8719" s="7" customFormat="1" ht="19.15" customHeight="1">
      <c r="A8719" t="s" s="16">
        <v>8784</v>
      </c>
      <c r="B8719" s="17">
        <v>3</v>
      </c>
      <c r="C8719" s="17">
        <v>15</v>
      </c>
      <c r="D8719" t="s" s="16">
        <v>8871</v>
      </c>
      <c r="E8719" t="s" s="16">
        <v>38</v>
      </c>
      <c r="F8719" s="37">
        <v>614</v>
      </c>
      <c r="G8719" s="17">
        <v>621</v>
      </c>
      <c r="H8719" s="18">
        <f>SUM(G8719-F8719)</f>
        <v>7</v>
      </c>
      <c r="I8719" s="19">
        <f>H8719/F8719</f>
        <v>0.011400651465798</v>
      </c>
      <c r="J8719" s="19">
        <f>H8719/G8719</f>
        <v>0.0112721417069243</v>
      </c>
      <c r="K8719" t="s" s="21">
        <f>IF(J8719&lt;25%,"น้อยกว่า 25%",IF(J8719&gt;=25%,"มากกว่าหรือเท่ากับ 25%",IF(J8719&gt;=35%,"มากกว่าหรือเท่ากับ 35%")))</f>
        <v>18</v>
      </c>
    </row>
    <row r="8720" s="7" customFormat="1" ht="19.15" customHeight="1">
      <c r="A8720" t="s" s="16">
        <v>8784</v>
      </c>
      <c r="B8720" s="17">
        <v>3</v>
      </c>
      <c r="C8720" s="17">
        <v>2</v>
      </c>
      <c r="D8720" t="s" s="16">
        <v>8872</v>
      </c>
      <c r="E8720" t="s" s="16">
        <v>2637</v>
      </c>
      <c r="F8720" s="37">
        <v>386</v>
      </c>
      <c r="G8720" s="17">
        <v>420</v>
      </c>
      <c r="H8720" s="18">
        <f>SUM(G8720-F8720)</f>
        <v>34</v>
      </c>
      <c r="I8720" s="19">
        <f>H8720/F8720</f>
        <v>0.0880829015544041</v>
      </c>
      <c r="J8720" s="19">
        <f>H8720/G8720</f>
        <v>0.080952380952381</v>
      </c>
      <c r="K8720" t="s" s="21">
        <f>IF(J8720&lt;25%,"น้อยกว่า 25%",IF(J8720&gt;=25%,"มากกว่าหรือเท่ากับ 25%",IF(J8720&gt;=35%,"มากกว่าหรือเท่ากับ 35%")))</f>
        <v>18</v>
      </c>
    </row>
    <row r="8721" s="7" customFormat="1" ht="19.15" customHeight="1">
      <c r="A8721" t="s" s="16">
        <v>8784</v>
      </c>
      <c r="B8721" s="17">
        <v>3</v>
      </c>
      <c r="C8721" s="17">
        <v>26</v>
      </c>
      <c r="D8721" t="s" s="16">
        <v>8873</v>
      </c>
      <c r="E8721" t="s" s="16">
        <v>119</v>
      </c>
      <c r="F8721" s="37">
        <v>329</v>
      </c>
      <c r="G8721" s="17">
        <v>354</v>
      </c>
      <c r="H8721" s="18">
        <f>SUM(G8721-F8721)</f>
        <v>25</v>
      </c>
      <c r="I8721" s="19">
        <f>H8721/F8721</f>
        <v>0.07598784194528881</v>
      </c>
      <c r="J8721" s="19">
        <f>H8721/G8721</f>
        <v>0.0706214689265537</v>
      </c>
      <c r="K8721" t="s" s="21">
        <f>IF(J8721&lt;25%,"น้อยกว่า 25%",IF(J8721&gt;=25%,"มากกว่าหรือเท่ากับ 25%",IF(J8721&gt;=35%,"มากกว่าหรือเท่ากับ 35%")))</f>
        <v>18</v>
      </c>
    </row>
    <row r="8722" s="7" customFormat="1" ht="19.15" customHeight="1">
      <c r="A8722" t="s" s="16">
        <v>8784</v>
      </c>
      <c r="B8722" s="17">
        <v>3</v>
      </c>
      <c r="C8722" s="17">
        <v>10</v>
      </c>
      <c r="D8722" t="s" s="16">
        <v>8874</v>
      </c>
      <c r="E8722" t="s" s="16">
        <v>101</v>
      </c>
      <c r="F8722" s="37">
        <v>321</v>
      </c>
      <c r="G8722" s="17">
        <v>330</v>
      </c>
      <c r="H8722" s="18">
        <f>SUM(G8722-F8722)</f>
        <v>9</v>
      </c>
      <c r="I8722" s="19">
        <f>H8722/F8722</f>
        <v>0.0280373831775701</v>
      </c>
      <c r="J8722" s="19">
        <f>H8722/G8722</f>
        <v>0.0272727272727273</v>
      </c>
      <c r="K8722" t="s" s="21">
        <f>IF(J8722&lt;25%,"น้อยกว่า 25%",IF(J8722&gt;=25%,"มากกว่าหรือเท่ากับ 25%",IF(J8722&gt;=35%,"มากกว่าหรือเท่ากับ 35%")))</f>
        <v>18</v>
      </c>
    </row>
    <row r="8723" s="7" customFormat="1" ht="19.15" customHeight="1">
      <c r="A8723" t="s" s="16">
        <v>8784</v>
      </c>
      <c r="B8723" s="17">
        <v>3</v>
      </c>
      <c r="C8723" s="17">
        <v>21</v>
      </c>
      <c r="D8723" t="s" s="16">
        <v>8875</v>
      </c>
      <c r="E8723" t="s" s="16">
        <v>62</v>
      </c>
      <c r="F8723" s="37">
        <v>297</v>
      </c>
      <c r="G8723" s="17">
        <v>298</v>
      </c>
      <c r="H8723" s="18">
        <f>SUM(G8723-F8723)</f>
        <v>1</v>
      </c>
      <c r="I8723" s="19">
        <f>H8723/F8723</f>
        <v>0.00336700336700337</v>
      </c>
      <c r="J8723" s="19">
        <f>H8723/G8723</f>
        <v>0.00335570469798658</v>
      </c>
      <c r="K8723" t="s" s="21">
        <f>IF(J8723&lt;25%,"น้อยกว่า 25%",IF(J8723&gt;=25%,"มากกว่าหรือเท่ากับ 25%",IF(J8723&gt;=35%,"มากกว่าหรือเท่ากับ 35%")))</f>
        <v>18</v>
      </c>
    </row>
    <row r="8724" s="7" customFormat="1" ht="19.15" customHeight="1">
      <c r="A8724" t="s" s="16">
        <v>8784</v>
      </c>
      <c r="B8724" s="17">
        <v>3</v>
      </c>
      <c r="C8724" s="17">
        <v>20</v>
      </c>
      <c r="D8724" t="s" s="16">
        <v>8876</v>
      </c>
      <c r="E8724" t="s" s="16">
        <v>48</v>
      </c>
      <c r="F8724" s="37">
        <v>239</v>
      </c>
      <c r="G8724" s="17">
        <v>243</v>
      </c>
      <c r="H8724" s="18">
        <f>SUM(G8724-F8724)</f>
        <v>4</v>
      </c>
      <c r="I8724" s="19">
        <f>H8724/F8724</f>
        <v>0.0167364016736402</v>
      </c>
      <c r="J8724" s="19">
        <f>H8724/G8724</f>
        <v>0.0164609053497942</v>
      </c>
      <c r="K8724" t="s" s="21">
        <f>IF(J8724&lt;25%,"น้อยกว่า 25%",IF(J8724&gt;=25%,"มากกว่าหรือเท่ากับ 25%",IF(J8724&gt;=35%,"มากกว่าหรือเท่ากับ 35%")))</f>
        <v>18</v>
      </c>
    </row>
    <row r="8725" s="7" customFormat="1" ht="19.15" customHeight="1">
      <c r="A8725" t="s" s="16">
        <v>8784</v>
      </c>
      <c r="B8725" s="17">
        <v>3</v>
      </c>
      <c r="C8725" s="17">
        <v>27</v>
      </c>
      <c r="D8725" t="s" s="16">
        <v>8877</v>
      </c>
      <c r="E8725" t="s" s="16">
        <v>110</v>
      </c>
      <c r="F8725" s="37">
        <v>185</v>
      </c>
      <c r="G8725" s="17">
        <v>204</v>
      </c>
      <c r="H8725" s="18">
        <f>SUM(G8725-F8725)</f>
        <v>19</v>
      </c>
      <c r="I8725" s="19">
        <f>H8725/F8725</f>
        <v>0.102702702702703</v>
      </c>
      <c r="J8725" s="19">
        <f>H8725/G8725</f>
        <v>0.0931372549019608</v>
      </c>
      <c r="K8725" t="s" s="21">
        <f>IF(J8725&lt;25%,"น้อยกว่า 25%",IF(J8725&gt;=25%,"มากกว่าหรือเท่ากับ 25%",IF(J8725&gt;=35%,"มากกว่าหรือเท่ากับ 35%")))</f>
        <v>18</v>
      </c>
    </row>
    <row r="8726" s="7" customFormat="1" ht="19.15" customHeight="1">
      <c r="A8726" t="s" s="16">
        <v>8784</v>
      </c>
      <c r="B8726" s="17">
        <v>3</v>
      </c>
      <c r="C8726" s="17">
        <v>3</v>
      </c>
      <c r="D8726" t="s" s="16">
        <v>8878</v>
      </c>
      <c r="E8726" t="s" s="16">
        <v>70</v>
      </c>
      <c r="F8726" s="37">
        <v>179</v>
      </c>
      <c r="G8726" s="17">
        <v>188</v>
      </c>
      <c r="H8726" s="18">
        <f>SUM(G8726-F8726)</f>
        <v>9</v>
      </c>
      <c r="I8726" s="19">
        <f>H8726/F8726</f>
        <v>0.0502793296089385</v>
      </c>
      <c r="J8726" s="19">
        <f>H8726/G8726</f>
        <v>0.0478723404255319</v>
      </c>
      <c r="K8726" t="s" s="21">
        <f>IF(J8726&lt;25%,"น้อยกว่า 25%",IF(J8726&gt;=25%,"มากกว่าหรือเท่ากับ 25%",IF(J8726&gt;=35%,"มากกว่าหรือเท่ากับ 35%")))</f>
        <v>18</v>
      </c>
    </row>
    <row r="8727" s="7" customFormat="1" ht="19.15" customHeight="1">
      <c r="A8727" t="s" s="16">
        <v>8784</v>
      </c>
      <c r="B8727" s="17">
        <v>3</v>
      </c>
      <c r="C8727" s="17">
        <v>1</v>
      </c>
      <c r="D8727" t="s" s="16">
        <v>8879</v>
      </c>
      <c r="E8727" t="s" s="16">
        <v>66</v>
      </c>
      <c r="F8727" s="37">
        <v>185</v>
      </c>
      <c r="G8727" s="17">
        <v>186</v>
      </c>
      <c r="H8727" s="18">
        <f>SUM(G8727-F8727)</f>
        <v>1</v>
      </c>
      <c r="I8727" s="19">
        <f>H8727/F8727</f>
        <v>0.00540540540540541</v>
      </c>
      <c r="J8727" s="19">
        <f>H8727/G8727</f>
        <v>0.00537634408602151</v>
      </c>
      <c r="K8727" t="s" s="21">
        <f>IF(J8727&lt;25%,"น้อยกว่า 25%",IF(J8727&gt;=25%,"มากกว่าหรือเท่ากับ 25%",IF(J8727&gt;=35%,"มากกว่าหรือเท่ากับ 35%")))</f>
        <v>18</v>
      </c>
    </row>
    <row r="8728" s="7" customFormat="1" ht="19.15" customHeight="1">
      <c r="A8728" t="s" s="16">
        <v>8784</v>
      </c>
      <c r="B8728" s="17">
        <v>3</v>
      </c>
      <c r="C8728" s="17">
        <v>28</v>
      </c>
      <c r="D8728" t="s" s="16">
        <v>8880</v>
      </c>
      <c r="E8728" t="s" s="16">
        <v>147</v>
      </c>
      <c r="F8728" s="37">
        <v>149</v>
      </c>
      <c r="G8728" s="17">
        <v>169</v>
      </c>
      <c r="H8728" s="18">
        <f>SUM(G8728-F8728)</f>
        <v>20</v>
      </c>
      <c r="I8728" s="19">
        <f>H8728/F8728</f>
        <v>0.134228187919463</v>
      </c>
      <c r="J8728" s="19">
        <f>H8728/G8728</f>
        <v>0.118343195266272</v>
      </c>
      <c r="K8728" t="s" s="21">
        <f>IF(J8728&lt;25%,"น้อยกว่า 25%",IF(J8728&gt;=25%,"มากกว่าหรือเท่ากับ 25%",IF(J8728&gt;=35%,"มากกว่าหรือเท่ากับ 35%")))</f>
        <v>18</v>
      </c>
    </row>
    <row r="8729" s="7" customFormat="1" ht="19.15" customHeight="1">
      <c r="A8729" t="s" s="16">
        <v>8784</v>
      </c>
      <c r="B8729" s="17">
        <v>3</v>
      </c>
      <c r="C8729" s="17">
        <v>19</v>
      </c>
      <c r="D8729" t="s" s="16">
        <v>8881</v>
      </c>
      <c r="E8729" t="s" s="16">
        <v>74</v>
      </c>
      <c r="F8729" s="37">
        <v>146</v>
      </c>
      <c r="G8729" s="17">
        <v>162</v>
      </c>
      <c r="H8729" s="18">
        <f>SUM(G8729-F8729)</f>
        <v>16</v>
      </c>
      <c r="I8729" s="19">
        <f>H8729/F8729</f>
        <v>0.10958904109589</v>
      </c>
      <c r="J8729" s="19">
        <f>H8729/G8729</f>
        <v>0.0987654320987654</v>
      </c>
      <c r="K8729" t="s" s="21">
        <f>IF(J8729&lt;25%,"น้อยกว่า 25%",IF(J8729&gt;=25%,"มากกว่าหรือเท่ากับ 25%",IF(J8729&gt;=35%,"มากกว่าหรือเท่ากับ 35%")))</f>
        <v>18</v>
      </c>
    </row>
    <row r="8730" s="7" customFormat="1" ht="19.15" customHeight="1">
      <c r="A8730" t="s" s="16">
        <v>8784</v>
      </c>
      <c r="B8730" s="17">
        <v>3</v>
      </c>
      <c r="C8730" s="17">
        <v>22</v>
      </c>
      <c r="D8730" t="s" s="16">
        <v>8882</v>
      </c>
      <c r="E8730" t="s" s="16">
        <v>64</v>
      </c>
      <c r="F8730" s="37">
        <v>131</v>
      </c>
      <c r="G8730" s="17">
        <v>147</v>
      </c>
      <c r="H8730" s="18">
        <f>SUM(G8730-F8730)</f>
        <v>16</v>
      </c>
      <c r="I8730" s="19">
        <f>H8730/F8730</f>
        <v>0.122137404580153</v>
      </c>
      <c r="J8730" s="19">
        <f>H8730/G8730</f>
        <v>0.108843537414966</v>
      </c>
      <c r="K8730" t="s" s="21">
        <f>IF(J8730&lt;25%,"น้อยกว่า 25%",IF(J8730&gt;=25%,"มากกว่าหรือเท่ากับ 25%",IF(J8730&gt;=35%,"มากกว่าหรือเท่ากับ 35%")))</f>
        <v>18</v>
      </c>
    </row>
    <row r="8731" s="7" customFormat="1" ht="19.15" customHeight="1">
      <c r="A8731" t="s" s="16">
        <v>8784</v>
      </c>
      <c r="B8731" s="17">
        <v>3</v>
      </c>
      <c r="C8731" s="17">
        <v>23</v>
      </c>
      <c r="D8731" t="s" s="16">
        <v>8883</v>
      </c>
      <c r="E8731" t="s" s="16">
        <v>72</v>
      </c>
      <c r="F8731" s="37">
        <v>99</v>
      </c>
      <c r="G8731" s="17">
        <v>103</v>
      </c>
      <c r="H8731" s="18">
        <f>SUM(G8731-F8731)</f>
        <v>4</v>
      </c>
      <c r="I8731" s="19">
        <f>H8731/F8731</f>
        <v>0.0404040404040404</v>
      </c>
      <c r="J8731" s="19">
        <f>H8731/G8731</f>
        <v>0.0388349514563107</v>
      </c>
      <c r="K8731" t="s" s="21">
        <f>IF(J8731&lt;25%,"น้อยกว่า 25%",IF(J8731&gt;=25%,"มากกว่าหรือเท่ากับ 25%",IF(J8731&gt;=35%,"มากกว่าหรือเท่ากับ 35%")))</f>
        <v>18</v>
      </c>
    </row>
    <row r="8732" s="7" customFormat="1" ht="19.15" customHeight="1">
      <c r="A8732" t="s" s="16">
        <v>8784</v>
      </c>
      <c r="B8732" s="17">
        <v>3</v>
      </c>
      <c r="C8732" s="17">
        <v>16</v>
      </c>
      <c r="D8732" t="s" s="16">
        <v>8884</v>
      </c>
      <c r="E8732" t="s" s="16">
        <v>54</v>
      </c>
      <c r="F8732" s="37">
        <v>97</v>
      </c>
      <c r="G8732" s="17">
        <v>101</v>
      </c>
      <c r="H8732" s="18">
        <f>SUM(G8732-F8732)</f>
        <v>4</v>
      </c>
      <c r="I8732" s="19">
        <f>H8732/F8732</f>
        <v>0.0412371134020619</v>
      </c>
      <c r="J8732" s="19">
        <f>H8732/G8732</f>
        <v>0.0396039603960396</v>
      </c>
      <c r="K8732" t="s" s="21">
        <f>IF(J8732&lt;25%,"น้อยกว่า 25%",IF(J8732&gt;=25%,"มากกว่าหรือเท่ากับ 25%",IF(J8732&gt;=35%,"มากกว่าหรือเท่ากับ 35%")))</f>
        <v>18</v>
      </c>
    </row>
    <row r="8733" s="7" customFormat="1" ht="19.15" customHeight="1">
      <c r="A8733" t="s" s="16">
        <v>8784</v>
      </c>
      <c r="B8733" s="17">
        <v>3</v>
      </c>
      <c r="C8733" s="17">
        <v>25</v>
      </c>
      <c r="D8733" t="s" s="16">
        <v>8885</v>
      </c>
      <c r="E8733" t="s" s="16">
        <v>281</v>
      </c>
      <c r="F8733" s="37">
        <v>98</v>
      </c>
      <c r="G8733" s="17">
        <v>99</v>
      </c>
      <c r="H8733" s="18">
        <f>SUM(G8733-F8733)</f>
        <v>1</v>
      </c>
      <c r="I8733" s="19">
        <f>H8733/F8733</f>
        <v>0.0102040816326531</v>
      </c>
      <c r="J8733" s="19">
        <f>H8733/G8733</f>
        <v>0.0101010101010101</v>
      </c>
      <c r="K8733" t="s" s="21">
        <f>IF(J8733&lt;25%,"น้อยกว่า 25%",IF(J8733&gt;=25%,"มากกว่าหรือเท่ากับ 25%",IF(J8733&gt;=35%,"มากกว่าหรือเท่ากับ 35%")))</f>
        <v>18</v>
      </c>
    </row>
    <row r="8734" s="7" customFormat="1" ht="19.15" customHeight="1">
      <c r="A8734" t="s" s="16">
        <v>8784</v>
      </c>
      <c r="B8734" s="17">
        <v>3</v>
      </c>
      <c r="C8734" s="17">
        <v>13</v>
      </c>
      <c r="D8734" t="s" s="16">
        <v>8886</v>
      </c>
      <c r="E8734" t="s" s="16">
        <v>106</v>
      </c>
      <c r="F8734" s="37">
        <v>96</v>
      </c>
      <c r="G8734" s="17">
        <v>98</v>
      </c>
      <c r="H8734" s="18">
        <f>SUM(G8734-F8734)</f>
        <v>2</v>
      </c>
      <c r="I8734" s="19">
        <f>H8734/F8734</f>
        <v>0.0208333333333333</v>
      </c>
      <c r="J8734" s="19">
        <f>H8734/G8734</f>
        <v>0.0204081632653061</v>
      </c>
      <c r="K8734" t="s" s="21">
        <f>IF(J8734&lt;25%,"น้อยกว่า 25%",IF(J8734&gt;=25%,"มากกว่าหรือเท่ากับ 25%",IF(J8734&gt;=35%,"มากกว่าหรือเท่ากับ 35%")))</f>
        <v>18</v>
      </c>
    </row>
    <row r="8735" s="7" customFormat="1" ht="19.15" customHeight="1">
      <c r="A8735" t="s" s="16">
        <v>8784</v>
      </c>
      <c r="B8735" s="17">
        <v>3</v>
      </c>
      <c r="C8735" s="17">
        <v>30</v>
      </c>
      <c r="D8735" t="s" s="16">
        <v>8887</v>
      </c>
      <c r="E8735" t="s" s="16">
        <v>46</v>
      </c>
      <c r="F8735" s="37">
        <v>92</v>
      </c>
      <c r="G8735" s="17">
        <v>94</v>
      </c>
      <c r="H8735" s="18">
        <f>SUM(G8735-F8735)</f>
        <v>2</v>
      </c>
      <c r="I8735" s="19">
        <f>H8735/F8735</f>
        <v>0.0217391304347826</v>
      </c>
      <c r="J8735" s="19">
        <f>H8735/G8735</f>
        <v>0.0212765957446809</v>
      </c>
      <c r="K8735" t="s" s="21">
        <f>IF(J8735&lt;25%,"น้อยกว่า 25%",IF(J8735&gt;=25%,"มากกว่าหรือเท่ากับ 25%",IF(J8735&gt;=35%,"มากกว่าหรือเท่ากับ 35%")))</f>
        <v>18</v>
      </c>
    </row>
    <row r="8736" s="7" customFormat="1" ht="19.15" customHeight="1">
      <c r="A8736" t="s" s="16">
        <v>8784</v>
      </c>
      <c r="B8736" s="17">
        <v>3</v>
      </c>
      <c r="C8736" s="17">
        <v>17</v>
      </c>
      <c r="D8736" t="s" s="16">
        <v>8888</v>
      </c>
      <c r="E8736" t="s" s="16">
        <v>76</v>
      </c>
      <c r="F8736" s="37">
        <v>80</v>
      </c>
      <c r="G8736" s="17">
        <v>81</v>
      </c>
      <c r="H8736" s="18">
        <f>SUM(G8736-F8736)</f>
        <v>1</v>
      </c>
      <c r="I8736" s="19">
        <f>H8736/F8736</f>
        <v>0.0125</v>
      </c>
      <c r="J8736" s="19">
        <f>H8736/G8736</f>
        <v>0.0123456790123457</v>
      </c>
      <c r="K8736" t="s" s="21">
        <f>IF(J8736&lt;25%,"น้อยกว่า 25%",IF(J8736&gt;=25%,"มากกว่าหรือเท่ากับ 25%",IF(J8736&gt;=35%,"มากกว่าหรือเท่ากับ 35%")))</f>
        <v>18</v>
      </c>
    </row>
    <row r="8737" s="7" customFormat="1" ht="19.15" customHeight="1">
      <c r="A8737" t="s" s="16">
        <v>8784</v>
      </c>
      <c r="B8737" s="17">
        <v>3</v>
      </c>
      <c r="C8737" s="17">
        <v>34</v>
      </c>
      <c r="D8737" t="s" s="16">
        <v>8889</v>
      </c>
      <c r="E8737" t="s" s="16">
        <v>68</v>
      </c>
      <c r="F8737" s="37">
        <v>73</v>
      </c>
      <c r="G8737" s="17">
        <v>75</v>
      </c>
      <c r="H8737" s="18">
        <f>SUM(G8737-F8737)</f>
        <v>2</v>
      </c>
      <c r="I8737" s="19">
        <f>H8737/F8737</f>
        <v>0.0273972602739726</v>
      </c>
      <c r="J8737" s="19">
        <f>H8737/G8737</f>
        <v>0.0266666666666667</v>
      </c>
      <c r="K8737" t="s" s="21">
        <f>IF(J8737&lt;25%,"น้อยกว่า 25%",IF(J8737&gt;=25%,"มากกว่าหรือเท่ากับ 25%",IF(J8737&gt;=35%,"มากกว่าหรือเท่ากับ 35%")))</f>
        <v>18</v>
      </c>
    </row>
    <row r="8738" s="7" customFormat="1" ht="19.15" customHeight="1">
      <c r="A8738" t="s" s="16">
        <v>8784</v>
      </c>
      <c r="B8738" s="17">
        <v>3</v>
      </c>
      <c r="C8738" s="17">
        <v>31</v>
      </c>
      <c r="D8738" t="s" s="16">
        <v>8890</v>
      </c>
      <c r="E8738" t="s" s="16">
        <v>58</v>
      </c>
      <c r="F8738" s="37">
        <v>59</v>
      </c>
      <c r="G8738" s="17">
        <v>61</v>
      </c>
      <c r="H8738" s="18">
        <f>SUM(G8738-F8738)</f>
        <v>2</v>
      </c>
      <c r="I8738" s="19">
        <f>H8738/F8738</f>
        <v>0.0338983050847458</v>
      </c>
      <c r="J8738" s="19">
        <f>H8738/G8738</f>
        <v>0.0327868852459016</v>
      </c>
      <c r="K8738" t="s" s="21">
        <f>IF(J8738&lt;25%,"น้อยกว่า 25%",IF(J8738&gt;=25%,"มากกว่าหรือเท่ากับ 25%",IF(J8738&gt;=35%,"มากกว่าหรือเท่ากับ 35%")))</f>
        <v>18</v>
      </c>
    </row>
    <row r="8739" s="7" customFormat="1" ht="19.15" customHeight="1">
      <c r="A8739" t="s" s="16">
        <v>8784</v>
      </c>
      <c r="B8739" s="17">
        <v>3</v>
      </c>
      <c r="C8739" s="17">
        <v>33</v>
      </c>
      <c r="D8739" t="s" s="16">
        <v>8891</v>
      </c>
      <c r="E8739" t="s" s="16">
        <v>1427</v>
      </c>
      <c r="F8739" s="37">
        <v>60</v>
      </c>
      <c r="G8739" s="17">
        <v>60</v>
      </c>
      <c r="H8739" s="18">
        <f>SUM(G8739-F8739)</f>
        <v>0</v>
      </c>
      <c r="I8739" s="19">
        <f>H8739/F8739</f>
        <v>0</v>
      </c>
      <c r="J8739" s="19">
        <f>H8739/G8739</f>
        <v>0</v>
      </c>
      <c r="K8739" t="s" s="21">
        <f>IF(J8739&lt;25%,"น้อยกว่า 25%",IF(J8739&gt;=25%,"มากกว่าหรือเท่ากับ 25%",IF(J8739&gt;=35%,"มากกว่าหรือเท่ากับ 35%")))</f>
        <v>18</v>
      </c>
    </row>
    <row r="8740" s="7" customFormat="1" ht="19.15" customHeight="1">
      <c r="A8740" t="s" s="16">
        <v>8784</v>
      </c>
      <c r="B8740" s="17">
        <v>3</v>
      </c>
      <c r="C8740" s="17">
        <v>32</v>
      </c>
      <c r="D8740" t="s" s="16">
        <v>8892</v>
      </c>
      <c r="E8740" t="s" s="16">
        <v>153</v>
      </c>
      <c r="F8740" s="37">
        <v>14</v>
      </c>
      <c r="G8740" s="17">
        <v>16</v>
      </c>
      <c r="H8740" s="18">
        <f>SUM(G8740-F8740)</f>
        <v>2</v>
      </c>
      <c r="I8740" s="19">
        <f>H8740/F8740</f>
        <v>0.142857142857143</v>
      </c>
      <c r="J8740" s="19">
        <f>H8740/G8740</f>
        <v>0.125</v>
      </c>
      <c r="K8740" t="s" s="21">
        <f>IF(J8740&lt;25%,"น้อยกว่า 25%",IF(J8740&gt;=25%,"มากกว่าหรือเท่ากับ 25%",IF(J8740&gt;=35%,"มากกว่าหรือเท่ากับ 35%")))</f>
        <v>18</v>
      </c>
    </row>
    <row r="8741" s="7" customFormat="1" ht="19.15" customHeight="1">
      <c r="A8741" t="s" s="16">
        <v>8784</v>
      </c>
      <c r="B8741" s="17">
        <v>3</v>
      </c>
      <c r="C8741" s="17">
        <v>12</v>
      </c>
      <c r="D8741" t="s" s="16">
        <v>8893</v>
      </c>
      <c r="E8741" t="s" s="16">
        <v>78</v>
      </c>
      <c r="F8741" s="37">
        <v>0</v>
      </c>
      <c r="G8741" s="17">
        <v>0</v>
      </c>
      <c r="H8741" s="18">
        <f>SUM(G8741-F8741)</f>
        <v>0</v>
      </c>
      <c r="I8741" s="19">
        <f>H8741/F8741</f>
      </c>
      <c r="J8741" s="19">
        <f>H8741/G8741</f>
      </c>
      <c r="K8741" s="24">
        <f>IF(J8741&lt;25%,"น้อยกว่า 25%",IF(J8741&gt;=25%,"มากกว่าหรือเท่ากับ 25%",IF(J8741&gt;=35%,"มากกว่าหรือเท่ากับ 35%")))</f>
      </c>
    </row>
    <row r="8742" s="7" customFormat="1" ht="19.15" customHeight="1">
      <c r="A8742" t="s" s="16">
        <v>8784</v>
      </c>
      <c r="B8742" s="17">
        <v>4</v>
      </c>
      <c r="C8742" s="17">
        <v>7</v>
      </c>
      <c r="D8742" t="s" s="16">
        <v>8894</v>
      </c>
      <c r="E8742" t="s" s="16">
        <v>20</v>
      </c>
      <c r="F8742" s="124">
        <v>30194</v>
      </c>
      <c r="G8742" s="125">
        <v>31913</v>
      </c>
      <c r="H8742" s="18">
        <f>SUM(G8742-F8742)</f>
        <v>1719</v>
      </c>
      <c r="I8742" s="19">
        <f>H8742/F8742</f>
        <v>0.0569318407630655</v>
      </c>
      <c r="J8742" s="19">
        <f>H8742/G8742</f>
        <v>0.0538651960016294</v>
      </c>
      <c r="K8742" t="s" s="21">
        <f>IF(J8742&lt;25%,"น้อยกว่า 25%",IF(J8742&gt;=25%,"มากกว่าหรือเท่ากับ 25%",IF(J8742&gt;=35%,"มากกว่าหรือเท่ากับ 35%")))</f>
        <v>18</v>
      </c>
    </row>
    <row r="8743" s="7" customFormat="1" ht="19.15" customHeight="1">
      <c r="A8743" t="s" s="16">
        <v>8784</v>
      </c>
      <c r="B8743" s="17">
        <v>4</v>
      </c>
      <c r="C8743" s="17">
        <v>4</v>
      </c>
      <c r="D8743" t="s" s="16">
        <v>8895</v>
      </c>
      <c r="E8743" t="s" s="16">
        <v>17</v>
      </c>
      <c r="F8743" s="124">
        <v>29796</v>
      </c>
      <c r="G8743" s="125">
        <v>31299</v>
      </c>
      <c r="H8743" s="18">
        <f>SUM(G8743-F8743)</f>
        <v>1503</v>
      </c>
      <c r="I8743" s="19">
        <f>H8743/F8743</f>
        <v>0.0504430124848973</v>
      </c>
      <c r="J8743" s="19">
        <f>H8743/G8743</f>
        <v>0.0480207035368542</v>
      </c>
      <c r="K8743" t="s" s="21">
        <f>IF(J8743&lt;25%,"น้อยกว่า 25%",IF(J8743&gt;=25%,"มากกว่าหรือเท่ากับ 25%",IF(J8743&gt;=35%,"มากกว่าหรือเท่ากับ 35%")))</f>
        <v>18</v>
      </c>
    </row>
    <row r="8744" s="7" customFormat="1" ht="19.15" customHeight="1">
      <c r="A8744" t="s" s="16">
        <v>8784</v>
      </c>
      <c r="B8744" s="17">
        <v>4</v>
      </c>
      <c r="C8744" s="17">
        <v>14</v>
      </c>
      <c r="D8744" t="s" s="16">
        <v>8896</v>
      </c>
      <c r="E8744" t="s" s="16">
        <v>22</v>
      </c>
      <c r="F8744" s="37">
        <v>6741</v>
      </c>
      <c r="G8744" s="17">
        <v>7070</v>
      </c>
      <c r="H8744" s="18">
        <f>SUM(G8744-F8744)</f>
        <v>329</v>
      </c>
      <c r="I8744" s="19">
        <f>H8744/F8744</f>
        <v>0.0488058151609553</v>
      </c>
      <c r="J8744" s="19">
        <f>H8744/G8744</f>
        <v>0.0465346534653465</v>
      </c>
      <c r="K8744" t="s" s="21">
        <f>IF(J8744&lt;25%,"น้อยกว่า 25%",IF(J8744&gt;=25%,"มากกว่าหรือเท่ากับ 25%",IF(J8744&gt;=35%,"มากกว่าหรือเท่ากับ 35%")))</f>
        <v>18</v>
      </c>
    </row>
    <row r="8745" s="7" customFormat="1" ht="19.15" customHeight="1">
      <c r="A8745" t="s" s="16">
        <v>8784</v>
      </c>
      <c r="B8745" s="17">
        <v>4</v>
      </c>
      <c r="C8745" s="17">
        <v>13</v>
      </c>
      <c r="D8745" t="s" s="16">
        <v>8897</v>
      </c>
      <c r="E8745" t="s" s="16">
        <v>26</v>
      </c>
      <c r="F8745" s="37">
        <v>4136</v>
      </c>
      <c r="G8745" s="17">
        <v>4401</v>
      </c>
      <c r="H8745" s="18">
        <f>SUM(G8745-F8745)</f>
        <v>265</v>
      </c>
      <c r="I8745" s="19">
        <f>H8745/F8745</f>
        <v>0.0640715667311412</v>
      </c>
      <c r="J8745" s="19">
        <f>H8745/G8745</f>
        <v>0.0602135878209498</v>
      </c>
      <c r="K8745" t="s" s="21">
        <f>IF(J8745&lt;25%,"น้อยกว่า 25%",IF(J8745&gt;=25%,"มากกว่าหรือเท่ากับ 25%",IF(J8745&gt;=35%,"มากกว่าหรือเท่ากับ 35%")))</f>
        <v>18</v>
      </c>
    </row>
    <row r="8746" s="7" customFormat="1" ht="19.15" customHeight="1">
      <c r="A8746" t="s" s="16">
        <v>8784</v>
      </c>
      <c r="B8746" s="17">
        <v>4</v>
      </c>
      <c r="C8746" s="17">
        <v>1</v>
      </c>
      <c r="D8746" t="s" s="16">
        <v>8898</v>
      </c>
      <c r="E8746" t="s" s="16">
        <v>28</v>
      </c>
      <c r="F8746" s="37">
        <v>2605</v>
      </c>
      <c r="G8746" s="17">
        <v>2744</v>
      </c>
      <c r="H8746" s="18">
        <f>SUM(G8746-F8746)</f>
        <v>139</v>
      </c>
      <c r="I8746" s="19">
        <f>H8746/F8746</f>
        <v>0.0533589251439539</v>
      </c>
      <c r="J8746" s="19">
        <f>H8746/G8746</f>
        <v>0.0506559766763848</v>
      </c>
      <c r="K8746" t="s" s="21">
        <f>IF(J8746&lt;25%,"น้อยกว่า 25%",IF(J8746&gt;=25%,"มากกว่าหรือเท่ากับ 25%",IF(J8746&gt;=35%,"มากกว่าหรือเท่ากับ 35%")))</f>
        <v>18</v>
      </c>
    </row>
    <row r="8747" s="7" customFormat="1" ht="19.15" customHeight="1">
      <c r="A8747" t="s" s="16">
        <v>8784</v>
      </c>
      <c r="B8747" s="17">
        <v>4</v>
      </c>
      <c r="C8747" s="17">
        <v>6</v>
      </c>
      <c r="D8747" t="s" s="16">
        <v>8899</v>
      </c>
      <c r="E8747" t="s" s="16">
        <v>36</v>
      </c>
      <c r="F8747" s="37">
        <v>1082</v>
      </c>
      <c r="G8747" s="17">
        <v>1248</v>
      </c>
      <c r="H8747" s="18">
        <f>SUM(G8747-F8747)</f>
        <v>166</v>
      </c>
      <c r="I8747" s="19">
        <f>H8747/F8747</f>
        <v>0.153419593345656</v>
      </c>
      <c r="J8747" s="19">
        <f>H8747/G8747</f>
        <v>0.133012820512821</v>
      </c>
      <c r="K8747" t="s" s="21">
        <f>IF(J8747&lt;25%,"น้อยกว่า 25%",IF(J8747&gt;=25%,"มากกว่าหรือเท่ากับ 25%",IF(J8747&gt;=35%,"มากกว่าหรือเท่ากับ 35%")))</f>
        <v>18</v>
      </c>
    </row>
    <row r="8748" s="7" customFormat="1" ht="19.15" customHeight="1">
      <c r="A8748" t="s" s="16">
        <v>8784</v>
      </c>
      <c r="B8748" s="17">
        <v>4</v>
      </c>
      <c r="C8748" s="17">
        <v>11</v>
      </c>
      <c r="D8748" t="s" s="16">
        <v>8900</v>
      </c>
      <c r="E8748" t="s" s="16">
        <v>24</v>
      </c>
      <c r="F8748" s="37">
        <v>1045</v>
      </c>
      <c r="G8748" s="17">
        <v>1194</v>
      </c>
      <c r="H8748" s="18">
        <f>SUM(G8748-F8748)</f>
        <v>149</v>
      </c>
      <c r="I8748" s="19">
        <f>H8748/F8748</f>
        <v>0.142583732057416</v>
      </c>
      <c r="J8748" s="19">
        <f>H8748/G8748</f>
        <v>0.124790619765494</v>
      </c>
      <c r="K8748" t="s" s="21">
        <f>IF(J8748&lt;25%,"น้อยกว่า 25%",IF(J8748&gt;=25%,"มากกว่าหรือเท่ากับ 25%",IF(J8748&gt;=35%,"มากกว่าหรือเท่ากับ 35%")))</f>
        <v>18</v>
      </c>
    </row>
    <row r="8749" s="7" customFormat="1" ht="19.15" customHeight="1">
      <c r="A8749" t="s" s="16">
        <v>8784</v>
      </c>
      <c r="B8749" s="17">
        <v>4</v>
      </c>
      <c r="C8749" s="17">
        <v>10</v>
      </c>
      <c r="D8749" t="s" s="16">
        <v>8901</v>
      </c>
      <c r="E8749" t="s" s="16">
        <v>2637</v>
      </c>
      <c r="F8749" s="37">
        <v>1082</v>
      </c>
      <c r="G8749" s="17">
        <v>1160</v>
      </c>
      <c r="H8749" s="18">
        <f>SUM(G8749-F8749)</f>
        <v>78</v>
      </c>
      <c r="I8749" s="19">
        <f>H8749/F8749</f>
        <v>0.07208872458410349</v>
      </c>
      <c r="J8749" s="19">
        <f>H8749/G8749</f>
        <v>0.0672413793103448</v>
      </c>
      <c r="K8749" t="s" s="21">
        <f>IF(J8749&lt;25%,"น้อยกว่า 25%",IF(J8749&gt;=25%,"มากกว่าหรือเท่ากับ 25%",IF(J8749&gt;=35%,"มากกว่าหรือเท่ากับ 35%")))</f>
        <v>18</v>
      </c>
    </row>
    <row r="8750" s="7" customFormat="1" ht="19.15" customHeight="1">
      <c r="A8750" t="s" s="16">
        <v>8784</v>
      </c>
      <c r="B8750" s="17">
        <v>4</v>
      </c>
      <c r="C8750" s="17">
        <v>20</v>
      </c>
      <c r="D8750" t="s" s="16">
        <v>8902</v>
      </c>
      <c r="E8750" t="s" s="16">
        <v>34</v>
      </c>
      <c r="F8750" s="37">
        <v>1043</v>
      </c>
      <c r="G8750" s="17">
        <v>1079</v>
      </c>
      <c r="H8750" s="18">
        <f>SUM(G8750-F8750)</f>
        <v>36</v>
      </c>
      <c r="I8750" s="19">
        <f>H8750/F8750</f>
        <v>0.0345158197507191</v>
      </c>
      <c r="J8750" s="19">
        <f>H8750/G8750</f>
        <v>0.0333642261353105</v>
      </c>
      <c r="K8750" t="s" s="21">
        <f>IF(J8750&lt;25%,"น้อยกว่า 25%",IF(J8750&gt;=25%,"มากกว่าหรือเท่ากับ 25%",IF(J8750&gt;=35%,"มากกว่าหรือเท่ากับ 35%")))</f>
        <v>18</v>
      </c>
    </row>
    <row r="8751" s="7" customFormat="1" ht="19.15" customHeight="1">
      <c r="A8751" t="s" s="16">
        <v>8784</v>
      </c>
      <c r="B8751" s="17">
        <v>4</v>
      </c>
      <c r="C8751" s="17">
        <v>5</v>
      </c>
      <c r="D8751" t="s" s="16">
        <v>8903</v>
      </c>
      <c r="E8751" t="s" s="16">
        <v>30</v>
      </c>
      <c r="F8751" s="37">
        <v>815</v>
      </c>
      <c r="G8751" s="17">
        <v>957</v>
      </c>
      <c r="H8751" s="18">
        <f>SUM(G8751-F8751)</f>
        <v>142</v>
      </c>
      <c r="I8751" s="19">
        <f>H8751/F8751</f>
        <v>0.174233128834356</v>
      </c>
      <c r="J8751" s="19">
        <f>H8751/G8751</f>
        <v>0.148380355276907</v>
      </c>
      <c r="K8751" t="s" s="21">
        <f>IF(J8751&lt;25%,"น้อยกว่า 25%",IF(J8751&gt;=25%,"มากกว่าหรือเท่ากับ 25%",IF(J8751&gt;=35%,"มากกว่าหรือเท่ากับ 35%")))</f>
        <v>18</v>
      </c>
    </row>
    <row r="8752" s="7" customFormat="1" ht="19.15" customHeight="1">
      <c r="A8752" t="s" s="16">
        <v>8784</v>
      </c>
      <c r="B8752" s="17">
        <v>4</v>
      </c>
      <c r="C8752" s="17">
        <v>2</v>
      </c>
      <c r="D8752" t="s" s="16">
        <v>8904</v>
      </c>
      <c r="E8752" t="s" s="16">
        <v>101</v>
      </c>
      <c r="F8752" s="37">
        <v>854</v>
      </c>
      <c r="G8752" s="17">
        <v>895</v>
      </c>
      <c r="H8752" s="18">
        <f>SUM(G8752-F8752)</f>
        <v>41</v>
      </c>
      <c r="I8752" s="19">
        <f>H8752/F8752</f>
        <v>0.0480093676814988</v>
      </c>
      <c r="J8752" s="19">
        <f>H8752/G8752</f>
        <v>0.0458100558659218</v>
      </c>
      <c r="K8752" t="s" s="21">
        <f>IF(J8752&lt;25%,"น้อยกว่า 25%",IF(J8752&gt;=25%,"มากกว่าหรือเท่ากับ 25%",IF(J8752&gt;=35%,"มากกว่าหรือเท่ากับ 35%")))</f>
        <v>18</v>
      </c>
    </row>
    <row r="8753" s="7" customFormat="1" ht="19.15" customHeight="1">
      <c r="A8753" t="s" s="16">
        <v>8784</v>
      </c>
      <c r="B8753" s="17">
        <v>4</v>
      </c>
      <c r="C8753" s="17">
        <v>27</v>
      </c>
      <c r="D8753" t="s" s="16">
        <v>8905</v>
      </c>
      <c r="E8753" t="s" s="16">
        <v>110</v>
      </c>
      <c r="F8753" s="37">
        <v>566</v>
      </c>
      <c r="G8753" s="17">
        <v>594</v>
      </c>
      <c r="H8753" s="18">
        <f>SUM(G8753-F8753)</f>
        <v>28</v>
      </c>
      <c r="I8753" s="19">
        <f>H8753/F8753</f>
        <v>0.049469964664311</v>
      </c>
      <c r="J8753" s="19">
        <f>H8753/G8753</f>
        <v>0.0471380471380471</v>
      </c>
      <c r="K8753" t="s" s="21">
        <f>IF(J8753&lt;25%,"น้อยกว่า 25%",IF(J8753&gt;=25%,"มากกว่าหรือเท่ากับ 25%",IF(J8753&gt;=35%,"มากกว่าหรือเท่ากับ 35%")))</f>
        <v>18</v>
      </c>
    </row>
    <row r="8754" s="7" customFormat="1" ht="19.15" customHeight="1">
      <c r="A8754" t="s" s="16">
        <v>8784</v>
      </c>
      <c r="B8754" s="17">
        <v>4</v>
      </c>
      <c r="C8754" s="17">
        <v>24</v>
      </c>
      <c r="D8754" t="s" s="16">
        <v>8906</v>
      </c>
      <c r="E8754" t="s" s="16">
        <v>72</v>
      </c>
      <c r="F8754" s="37">
        <v>403</v>
      </c>
      <c r="G8754" s="17">
        <v>424</v>
      </c>
      <c r="H8754" s="18">
        <f>SUM(G8754-F8754)</f>
        <v>21</v>
      </c>
      <c r="I8754" s="19">
        <f>H8754/F8754</f>
        <v>0.0521091811414392</v>
      </c>
      <c r="J8754" s="19">
        <f>H8754/G8754</f>
        <v>0.0495283018867925</v>
      </c>
      <c r="K8754" t="s" s="21">
        <f>IF(J8754&lt;25%,"น้อยกว่า 25%",IF(J8754&gt;=25%,"มากกว่าหรือเท่ากับ 25%",IF(J8754&gt;=35%,"มากกว่าหรือเท่ากับ 35%")))</f>
        <v>18</v>
      </c>
    </row>
    <row r="8755" s="7" customFormat="1" ht="19.15" customHeight="1">
      <c r="A8755" t="s" s="16">
        <v>8784</v>
      </c>
      <c r="B8755" s="17">
        <v>4</v>
      </c>
      <c r="C8755" s="17">
        <v>9</v>
      </c>
      <c r="D8755" t="s" s="16">
        <v>8907</v>
      </c>
      <c r="E8755" t="s" s="16">
        <v>38</v>
      </c>
      <c r="F8755" s="37">
        <v>342</v>
      </c>
      <c r="G8755" s="17">
        <v>346</v>
      </c>
      <c r="H8755" s="18">
        <f>SUM(G8755-F8755)</f>
        <v>4</v>
      </c>
      <c r="I8755" s="19">
        <f>H8755/F8755</f>
        <v>0.0116959064327485</v>
      </c>
      <c r="J8755" s="19">
        <f>H8755/G8755</f>
        <v>0.0115606936416185</v>
      </c>
      <c r="K8755" t="s" s="21">
        <f>IF(J8755&lt;25%,"น้อยกว่า 25%",IF(J8755&gt;=25%,"มากกว่าหรือเท่ากับ 25%",IF(J8755&gt;=35%,"มากกว่าหรือเท่ากับ 35%")))</f>
        <v>18</v>
      </c>
    </row>
    <row r="8756" s="7" customFormat="1" ht="19.15" customHeight="1">
      <c r="A8756" t="s" s="16">
        <v>8784</v>
      </c>
      <c r="B8756" s="17">
        <v>4</v>
      </c>
      <c r="C8756" s="17">
        <v>25</v>
      </c>
      <c r="D8756" t="s" s="16">
        <v>8908</v>
      </c>
      <c r="E8756" t="s" s="16">
        <v>248</v>
      </c>
      <c r="F8756" s="37">
        <v>258</v>
      </c>
      <c r="G8756" s="17">
        <v>278</v>
      </c>
      <c r="H8756" s="18">
        <f>SUM(G8756-F8756)</f>
        <v>20</v>
      </c>
      <c r="I8756" s="19">
        <f>H8756/F8756</f>
        <v>0.0775193798449612</v>
      </c>
      <c r="J8756" s="19">
        <f>H8756/G8756</f>
        <v>0.07194244604316551</v>
      </c>
      <c r="K8756" t="s" s="21">
        <f>IF(J8756&lt;25%,"น้อยกว่า 25%",IF(J8756&gt;=25%,"มากกว่าหรือเท่ากับ 25%",IF(J8756&gt;=35%,"มากกว่าหรือเท่ากับ 35%")))</f>
        <v>18</v>
      </c>
    </row>
    <row r="8757" s="7" customFormat="1" ht="19.15" customHeight="1">
      <c r="A8757" t="s" s="16">
        <v>8784</v>
      </c>
      <c r="B8757" s="17">
        <v>4</v>
      </c>
      <c r="C8757" s="17">
        <v>28</v>
      </c>
      <c r="D8757" t="s" s="16">
        <v>8909</v>
      </c>
      <c r="E8757" t="s" s="16">
        <v>52</v>
      </c>
      <c r="F8757" s="37">
        <v>213</v>
      </c>
      <c r="G8757" s="17">
        <v>231</v>
      </c>
      <c r="H8757" s="18">
        <f>SUM(G8757-F8757)</f>
        <v>18</v>
      </c>
      <c r="I8757" s="19">
        <f>H8757/F8757</f>
        <v>0.0845070422535211</v>
      </c>
      <c r="J8757" s="19">
        <f>H8757/G8757</f>
        <v>0.07792207792207791</v>
      </c>
      <c r="K8757" t="s" s="21">
        <f>IF(J8757&lt;25%,"น้อยกว่า 25%",IF(J8757&gt;=25%,"มากกว่าหรือเท่ากับ 25%",IF(J8757&gt;=35%,"มากกว่าหรือเท่ากับ 35%")))</f>
        <v>18</v>
      </c>
    </row>
    <row r="8758" s="7" customFormat="1" ht="19.15" customHeight="1">
      <c r="A8758" t="s" s="16">
        <v>8784</v>
      </c>
      <c r="B8758" s="17">
        <v>4</v>
      </c>
      <c r="C8758" s="17">
        <v>38</v>
      </c>
      <c r="D8758" t="s" s="16">
        <v>8910</v>
      </c>
      <c r="E8758" t="s" s="16">
        <v>42</v>
      </c>
      <c r="F8758" s="37">
        <v>207</v>
      </c>
      <c r="G8758" s="17">
        <v>213</v>
      </c>
      <c r="H8758" s="18">
        <f>SUM(G8758-F8758)</f>
        <v>6</v>
      </c>
      <c r="I8758" s="19">
        <f>H8758/F8758</f>
        <v>0.0289855072463768</v>
      </c>
      <c r="J8758" s="19">
        <f>H8758/G8758</f>
        <v>0.028169014084507</v>
      </c>
      <c r="K8758" t="s" s="21">
        <f>IF(J8758&lt;25%,"น้อยกว่า 25%",IF(J8758&gt;=25%,"มากกว่าหรือเท่ากับ 25%",IF(J8758&gt;=35%,"มากกว่าหรือเท่ากับ 35%")))</f>
        <v>18</v>
      </c>
    </row>
    <row r="8759" s="7" customFormat="1" ht="19.15" customHeight="1">
      <c r="A8759" t="s" s="16">
        <v>8784</v>
      </c>
      <c r="B8759" s="17">
        <v>4</v>
      </c>
      <c r="C8759" s="17">
        <v>21</v>
      </c>
      <c r="D8759" t="s" s="16">
        <v>8911</v>
      </c>
      <c r="E8759" t="s" s="16">
        <v>62</v>
      </c>
      <c r="F8759" s="37">
        <v>184</v>
      </c>
      <c r="G8759" s="17">
        <v>200</v>
      </c>
      <c r="H8759" s="18">
        <f>SUM(G8759-F8759)</f>
        <v>16</v>
      </c>
      <c r="I8759" s="19">
        <f>H8759/F8759</f>
        <v>0.0869565217391304</v>
      </c>
      <c r="J8759" s="19">
        <f>H8759/G8759</f>
        <v>0.08</v>
      </c>
      <c r="K8759" t="s" s="21">
        <f>IF(J8759&lt;25%,"น้อยกว่า 25%",IF(J8759&gt;=25%,"มากกว่าหรือเท่ากับ 25%",IF(J8759&gt;=35%,"มากกว่าหรือเท่ากับ 35%")))</f>
        <v>18</v>
      </c>
    </row>
    <row r="8760" s="7" customFormat="1" ht="19.15" customHeight="1">
      <c r="A8760" t="s" s="16">
        <v>8784</v>
      </c>
      <c r="B8760" s="17">
        <v>4</v>
      </c>
      <c r="C8760" s="17">
        <v>26</v>
      </c>
      <c r="D8760" t="s" s="16">
        <v>8912</v>
      </c>
      <c r="E8760" t="s" s="16">
        <v>119</v>
      </c>
      <c r="F8760" s="37">
        <v>196</v>
      </c>
      <c r="G8760" s="17">
        <v>198</v>
      </c>
      <c r="H8760" s="18">
        <f>SUM(G8760-F8760)</f>
        <v>2</v>
      </c>
      <c r="I8760" s="19">
        <f>H8760/F8760</f>
        <v>0.0102040816326531</v>
      </c>
      <c r="J8760" s="19">
        <f>H8760/G8760</f>
        <v>0.0101010101010101</v>
      </c>
      <c r="K8760" t="s" s="21">
        <f>IF(J8760&lt;25%,"น้อยกว่า 25%",IF(J8760&gt;=25%,"มากกว่าหรือเท่ากับ 25%",IF(J8760&gt;=35%,"มากกว่าหรือเท่ากับ 35%")))</f>
        <v>18</v>
      </c>
    </row>
    <row r="8761" s="7" customFormat="1" ht="19.15" customHeight="1">
      <c r="A8761" t="s" s="16">
        <v>8784</v>
      </c>
      <c r="B8761" s="17">
        <v>4</v>
      </c>
      <c r="C8761" s="17">
        <v>12</v>
      </c>
      <c r="D8761" t="s" s="16">
        <v>8913</v>
      </c>
      <c r="E8761" t="s" s="16">
        <v>66</v>
      </c>
      <c r="F8761" s="37">
        <v>160</v>
      </c>
      <c r="G8761" s="17">
        <v>193</v>
      </c>
      <c r="H8761" s="18">
        <f>SUM(G8761-F8761)</f>
        <v>33</v>
      </c>
      <c r="I8761" s="19">
        <f>H8761/F8761</f>
        <v>0.20625</v>
      </c>
      <c r="J8761" s="19">
        <f>H8761/G8761</f>
        <v>0.170984455958549</v>
      </c>
      <c r="K8761" t="s" s="21">
        <f>IF(J8761&lt;25%,"น้อยกว่า 25%",IF(J8761&gt;=25%,"มากกว่าหรือเท่ากับ 25%",IF(J8761&gt;=35%,"มากกว่าหรือเท่ากับ 35%")))</f>
        <v>18</v>
      </c>
    </row>
    <row r="8762" s="7" customFormat="1" ht="19.15" customHeight="1">
      <c r="A8762" t="s" s="16">
        <v>8784</v>
      </c>
      <c r="B8762" s="17">
        <v>4</v>
      </c>
      <c r="C8762" s="17">
        <v>16</v>
      </c>
      <c r="D8762" t="s" s="16">
        <v>8914</v>
      </c>
      <c r="E8762" t="s" s="16">
        <v>48</v>
      </c>
      <c r="F8762" s="37">
        <v>127</v>
      </c>
      <c r="G8762" s="17">
        <v>133</v>
      </c>
      <c r="H8762" s="18">
        <f>SUM(G8762-F8762)</f>
        <v>6</v>
      </c>
      <c r="I8762" s="19">
        <f>H8762/F8762</f>
        <v>0.047244094488189</v>
      </c>
      <c r="J8762" s="19">
        <f>H8762/G8762</f>
        <v>0.0451127819548872</v>
      </c>
      <c r="K8762" t="s" s="21">
        <f>IF(J8762&lt;25%,"น้อยกว่า 25%",IF(J8762&gt;=25%,"มากกว่าหรือเท่ากับ 25%",IF(J8762&gt;=35%,"มากกว่าหรือเท่ากับ 35%")))</f>
        <v>18</v>
      </c>
    </row>
    <row r="8763" s="7" customFormat="1" ht="19.15" customHeight="1">
      <c r="A8763" t="s" s="16">
        <v>8784</v>
      </c>
      <c r="B8763" s="17">
        <v>4</v>
      </c>
      <c r="C8763" s="17">
        <v>22</v>
      </c>
      <c r="D8763" t="s" s="16">
        <v>8915</v>
      </c>
      <c r="E8763" t="s" s="16">
        <v>106</v>
      </c>
      <c r="F8763" s="37">
        <v>107</v>
      </c>
      <c r="G8763" s="17">
        <v>111</v>
      </c>
      <c r="H8763" s="18">
        <f>SUM(G8763-F8763)</f>
        <v>4</v>
      </c>
      <c r="I8763" s="19">
        <f>H8763/F8763</f>
        <v>0.0373831775700935</v>
      </c>
      <c r="J8763" s="19">
        <f>H8763/G8763</f>
        <v>0.036036036036036</v>
      </c>
      <c r="K8763" t="s" s="21">
        <f>IF(J8763&lt;25%,"น้อยกว่า 25%",IF(J8763&gt;=25%,"มากกว่าหรือเท่ากับ 25%",IF(J8763&gt;=35%,"มากกว่าหรือเท่ากับ 35%")))</f>
        <v>18</v>
      </c>
    </row>
    <row r="8764" s="7" customFormat="1" ht="19.15" customHeight="1">
      <c r="A8764" t="s" s="16">
        <v>8784</v>
      </c>
      <c r="B8764" s="17">
        <v>4</v>
      </c>
      <c r="C8764" s="17">
        <v>19</v>
      </c>
      <c r="D8764" t="s" s="16">
        <v>8916</v>
      </c>
      <c r="E8764" t="s" s="16">
        <v>74</v>
      </c>
      <c r="F8764" s="37">
        <v>81</v>
      </c>
      <c r="G8764" s="17">
        <v>89</v>
      </c>
      <c r="H8764" s="18">
        <f>SUM(G8764-F8764)</f>
        <v>8</v>
      </c>
      <c r="I8764" s="19">
        <f>H8764/F8764</f>
        <v>0.0987654320987654</v>
      </c>
      <c r="J8764" s="19">
        <f>H8764/G8764</f>
        <v>0.0898876404494382</v>
      </c>
      <c r="K8764" t="s" s="21">
        <f>IF(J8764&lt;25%,"น้อยกว่า 25%",IF(J8764&gt;=25%,"มากกว่าหรือเท่ากับ 25%",IF(J8764&gt;=35%,"มากกว่าหรือเท่ากับ 35%")))</f>
        <v>18</v>
      </c>
    </row>
    <row r="8765" s="7" customFormat="1" ht="19.15" customHeight="1">
      <c r="A8765" t="s" s="16">
        <v>8784</v>
      </c>
      <c r="B8765" s="17">
        <v>4</v>
      </c>
      <c r="C8765" s="17">
        <v>33</v>
      </c>
      <c r="D8765" t="s" s="16">
        <v>8917</v>
      </c>
      <c r="E8765" t="s" s="16">
        <v>153</v>
      </c>
      <c r="F8765" s="37">
        <v>88</v>
      </c>
      <c r="G8765" s="17">
        <v>88</v>
      </c>
      <c r="H8765" s="18">
        <f>SUM(G8765-F8765)</f>
        <v>0</v>
      </c>
      <c r="I8765" s="19">
        <f>H8765/F8765</f>
        <v>0</v>
      </c>
      <c r="J8765" s="19">
        <f>H8765/G8765</f>
        <v>0</v>
      </c>
      <c r="K8765" t="s" s="21">
        <f>IF(J8765&lt;25%,"น้อยกว่า 25%",IF(J8765&gt;=25%,"มากกว่าหรือเท่ากับ 25%",IF(J8765&gt;=35%,"มากกว่าหรือเท่ากับ 35%")))</f>
        <v>18</v>
      </c>
    </row>
    <row r="8766" s="7" customFormat="1" ht="19.15" customHeight="1">
      <c r="A8766" t="s" s="16">
        <v>8784</v>
      </c>
      <c r="B8766" s="17">
        <v>4</v>
      </c>
      <c r="C8766" s="17">
        <v>34</v>
      </c>
      <c r="D8766" t="s" s="16">
        <v>8918</v>
      </c>
      <c r="E8766" t="s" s="16">
        <v>1427</v>
      </c>
      <c r="F8766" s="37">
        <v>57</v>
      </c>
      <c r="G8766" s="17">
        <v>60</v>
      </c>
      <c r="H8766" s="18">
        <f>SUM(G8766-F8766)</f>
        <v>3</v>
      </c>
      <c r="I8766" s="19">
        <f>H8766/F8766</f>
        <v>0.0526315789473684</v>
      </c>
      <c r="J8766" s="19">
        <f>H8766/G8766</f>
        <v>0.05</v>
      </c>
      <c r="K8766" t="s" s="21">
        <f>IF(J8766&lt;25%,"น้อยกว่า 25%",IF(J8766&gt;=25%,"มากกว่าหรือเท่ากับ 25%",IF(J8766&gt;=35%,"มากกว่าหรือเท่ากับ 35%")))</f>
        <v>18</v>
      </c>
    </row>
    <row r="8767" s="7" customFormat="1" ht="19.15" customHeight="1">
      <c r="A8767" t="s" s="16">
        <v>8784</v>
      </c>
      <c r="B8767" s="17">
        <v>4</v>
      </c>
      <c r="C8767" s="17">
        <v>35</v>
      </c>
      <c r="D8767" t="s" s="16">
        <v>8919</v>
      </c>
      <c r="E8767" t="s" s="16">
        <v>32</v>
      </c>
      <c r="F8767" s="37">
        <v>50</v>
      </c>
      <c r="G8767" s="17">
        <v>50</v>
      </c>
      <c r="H8767" s="18">
        <f>SUM(G8767-F8767)</f>
        <v>0</v>
      </c>
      <c r="I8767" s="19">
        <f>H8767/F8767</f>
        <v>0</v>
      </c>
      <c r="J8767" s="19">
        <f>H8767/G8767</f>
        <v>0</v>
      </c>
      <c r="K8767" t="s" s="21">
        <f>IF(J8767&lt;25%,"น้อยกว่า 25%",IF(J8767&gt;=25%,"มากกว่าหรือเท่ากับ 25%",IF(J8767&gt;=35%,"มากกว่าหรือเท่ากับ 35%")))</f>
        <v>18</v>
      </c>
    </row>
    <row r="8768" s="7" customFormat="1" ht="19.15" customHeight="1">
      <c r="A8768" t="s" s="16">
        <v>8784</v>
      </c>
      <c r="B8768" s="17">
        <v>4</v>
      </c>
      <c r="C8768" s="17">
        <v>37</v>
      </c>
      <c r="D8768" t="s" s="16">
        <v>8920</v>
      </c>
      <c r="E8768" t="s" s="16">
        <v>68</v>
      </c>
      <c r="F8768" s="37">
        <v>43</v>
      </c>
      <c r="G8768" s="17">
        <v>47</v>
      </c>
      <c r="H8768" s="18">
        <f>SUM(G8768-F8768)</f>
        <v>4</v>
      </c>
      <c r="I8768" s="19">
        <f>H8768/F8768</f>
        <v>0.0930232558139535</v>
      </c>
      <c r="J8768" s="19">
        <f>H8768/G8768</f>
        <v>0.0851063829787234</v>
      </c>
      <c r="K8768" t="s" s="21">
        <f>IF(J8768&lt;25%,"น้อยกว่า 25%",IF(J8768&gt;=25%,"มากกว่าหรือเท่ากับ 25%",IF(J8768&gt;=35%,"มากกว่าหรือเท่ากับ 35%")))</f>
        <v>18</v>
      </c>
    </row>
    <row r="8769" s="7" customFormat="1" ht="19.15" customHeight="1">
      <c r="A8769" t="s" s="16">
        <v>8784</v>
      </c>
      <c r="B8769" s="17">
        <v>4</v>
      </c>
      <c r="C8769" s="17">
        <v>36</v>
      </c>
      <c r="D8769" t="s" s="16">
        <v>8921</v>
      </c>
      <c r="E8769" t="s" s="16">
        <v>1309</v>
      </c>
      <c r="F8769" s="37">
        <v>34</v>
      </c>
      <c r="G8769" s="17">
        <v>34</v>
      </c>
      <c r="H8769" s="18">
        <f>SUM(G8769-F8769)</f>
        <v>0</v>
      </c>
      <c r="I8769" s="19">
        <f>H8769/F8769</f>
        <v>0</v>
      </c>
      <c r="J8769" s="19">
        <f>H8769/G8769</f>
        <v>0</v>
      </c>
      <c r="K8769" t="s" s="21">
        <f>IF(J8769&lt;25%,"น้อยกว่า 25%",IF(J8769&gt;=25%,"มากกว่าหรือเท่ากับ 25%",IF(J8769&gt;=35%,"มากกว่าหรือเท่ากับ 35%")))</f>
        <v>18</v>
      </c>
    </row>
    <row r="8770" s="7" customFormat="1" ht="19.15" customHeight="1">
      <c r="A8770" t="s" s="16">
        <v>8784</v>
      </c>
      <c r="B8770" s="17">
        <v>4</v>
      </c>
      <c r="C8770" s="17">
        <v>29</v>
      </c>
      <c r="D8770" t="s" s="16">
        <v>8922</v>
      </c>
      <c r="E8770" t="s" s="16">
        <v>56</v>
      </c>
      <c r="F8770" s="37">
        <v>24</v>
      </c>
      <c r="G8770" s="17">
        <v>28</v>
      </c>
      <c r="H8770" s="18">
        <f>SUM(G8770-F8770)</f>
        <v>4</v>
      </c>
      <c r="I8770" s="19">
        <f>H8770/F8770</f>
        <v>0.166666666666667</v>
      </c>
      <c r="J8770" s="19">
        <f>H8770/G8770</f>
        <v>0.142857142857143</v>
      </c>
      <c r="K8770" t="s" s="21">
        <f>IF(J8770&lt;25%,"น้อยกว่า 25%",IF(J8770&gt;=25%,"มากกว่าหรือเท่ากับ 25%",IF(J8770&gt;=35%,"มากกว่าหรือเท่ากับ 35%")))</f>
        <v>18</v>
      </c>
    </row>
    <row r="8771" s="7" customFormat="1" ht="19.15" customHeight="1">
      <c r="A8771" t="s" s="16">
        <v>8784</v>
      </c>
      <c r="B8771" s="17">
        <v>4</v>
      </c>
      <c r="C8771" s="17">
        <v>23</v>
      </c>
      <c r="D8771" t="s" s="16">
        <v>8923</v>
      </c>
      <c r="E8771" t="s" s="16">
        <v>281</v>
      </c>
      <c r="F8771" s="37">
        <v>24</v>
      </c>
      <c r="G8771" s="17">
        <v>26</v>
      </c>
      <c r="H8771" s="18">
        <f>SUM(G8771-F8771)</f>
        <v>2</v>
      </c>
      <c r="I8771" s="19">
        <f>H8771/F8771</f>
        <v>0.0833333333333333</v>
      </c>
      <c r="J8771" s="19">
        <f>H8771/G8771</f>
        <v>0.0769230769230769</v>
      </c>
      <c r="K8771" t="s" s="21">
        <f>IF(J8771&lt;25%,"น้อยกว่า 25%",IF(J8771&gt;=25%,"มากกว่าหรือเท่ากับ 25%",IF(J8771&gt;=35%,"มากกว่าหรือเท่ากับ 35%")))</f>
        <v>18</v>
      </c>
    </row>
    <row r="8772" s="7" customFormat="1" ht="19.15" customHeight="1">
      <c r="A8772" t="s" s="16">
        <v>8784</v>
      </c>
      <c r="B8772" s="17">
        <v>4</v>
      </c>
      <c r="C8772" s="17">
        <v>31</v>
      </c>
      <c r="D8772" t="s" s="16">
        <v>8924</v>
      </c>
      <c r="E8772" t="s" s="16">
        <v>116</v>
      </c>
      <c r="F8772" s="37">
        <v>23</v>
      </c>
      <c r="G8772" s="17">
        <v>24</v>
      </c>
      <c r="H8772" s="18">
        <f>SUM(G8772-F8772)</f>
        <v>1</v>
      </c>
      <c r="I8772" s="19">
        <f>H8772/F8772</f>
        <v>0.0434782608695652</v>
      </c>
      <c r="J8772" s="19">
        <f>H8772/G8772</f>
        <v>0.0416666666666667</v>
      </c>
      <c r="K8772" t="s" s="21">
        <f>IF(J8772&lt;25%,"น้อยกว่า 25%",IF(J8772&gt;=25%,"มากกว่าหรือเท่ากับ 25%",IF(J8772&gt;=35%,"มากกว่าหรือเท่ากับ 35%")))</f>
        <v>18</v>
      </c>
    </row>
    <row r="8773" s="7" customFormat="1" ht="19.15" customHeight="1">
      <c r="A8773" t="s" s="16">
        <v>8784</v>
      </c>
      <c r="B8773" s="17">
        <v>4</v>
      </c>
      <c r="C8773" s="17">
        <v>3</v>
      </c>
      <c r="D8773" t="s" s="16">
        <v>8925</v>
      </c>
      <c r="E8773" t="s" s="16">
        <v>78</v>
      </c>
      <c r="F8773" s="37">
        <v>0</v>
      </c>
      <c r="G8773" s="17">
        <v>0</v>
      </c>
      <c r="H8773" s="18">
        <f>SUM(G8773-F8773)</f>
        <v>0</v>
      </c>
      <c r="I8773" s="19">
        <f>H8773/F8773</f>
      </c>
      <c r="J8773" s="19">
        <f>H8773/G8773</f>
      </c>
      <c r="K8773" s="24">
        <f>IF(J8773&lt;25%,"น้อยกว่า 25%",IF(J8773&gt;=25%,"มากกว่าหรือเท่ากับ 25%",IF(J8773&gt;=35%,"มากกว่าหรือเท่ากับ 35%")))</f>
      </c>
    </row>
    <row r="8774" s="7" customFormat="1" ht="19.15" customHeight="1">
      <c r="A8774" t="s" s="16">
        <v>8784</v>
      </c>
      <c r="B8774" s="17">
        <v>5</v>
      </c>
      <c r="C8774" s="17">
        <v>6</v>
      </c>
      <c r="D8774" t="s" s="16">
        <v>8926</v>
      </c>
      <c r="E8774" t="s" s="16">
        <v>17</v>
      </c>
      <c r="F8774" s="37">
        <v>53639</v>
      </c>
      <c r="G8774" s="17">
        <v>55386</v>
      </c>
      <c r="H8774" s="18">
        <f>SUM(G8774-F8774)</f>
        <v>1747</v>
      </c>
      <c r="I8774" s="19">
        <f>H8774/F8774</f>
        <v>0.0325695855627435</v>
      </c>
      <c r="J8774" s="19">
        <f>H8774/G8774</f>
        <v>0.0315422669988806</v>
      </c>
      <c r="K8774" t="s" s="21">
        <f>IF(J8774&lt;25%,"น้อยกว่า 25%",IF(J8774&gt;=25%,"มากกว่าหรือเท่ากับ 25%",IF(J8774&gt;=35%,"มากกว่าหรือเท่ากับ 35%")))</f>
        <v>18</v>
      </c>
    </row>
    <row r="8775" s="7" customFormat="1" ht="19.15" customHeight="1">
      <c r="A8775" t="s" s="16">
        <v>8784</v>
      </c>
      <c r="B8775" s="17">
        <v>5</v>
      </c>
      <c r="C8775" s="17">
        <v>9</v>
      </c>
      <c r="D8775" t="s" s="16">
        <v>8927</v>
      </c>
      <c r="E8775" t="s" s="16">
        <v>20</v>
      </c>
      <c r="F8775" s="37">
        <v>22833</v>
      </c>
      <c r="G8775" s="17">
        <v>24267</v>
      </c>
      <c r="H8775" s="18">
        <f>SUM(G8775-F8775)</f>
        <v>1434</v>
      </c>
      <c r="I8775" s="19">
        <f>H8775/F8775</f>
        <v>0.0628038365523584</v>
      </c>
      <c r="J8775" s="19">
        <f>H8775/G8775</f>
        <v>0.0590925948819384</v>
      </c>
      <c r="K8775" t="s" s="21">
        <f>IF(J8775&lt;25%,"น้อยกว่า 25%",IF(J8775&gt;=25%,"มากกว่าหรือเท่ากับ 25%",IF(J8775&gt;=35%,"มากกว่าหรือเท่ากับ 35%")))</f>
        <v>18</v>
      </c>
    </row>
    <row r="8776" s="7" customFormat="1" ht="19.15" customHeight="1">
      <c r="A8776" t="s" s="16">
        <v>8784</v>
      </c>
      <c r="B8776" s="17">
        <v>5</v>
      </c>
      <c r="C8776" s="17">
        <v>13</v>
      </c>
      <c r="D8776" t="s" s="16">
        <v>8928</v>
      </c>
      <c r="E8776" t="s" s="16">
        <v>22</v>
      </c>
      <c r="F8776" s="37">
        <v>9516</v>
      </c>
      <c r="G8776" s="17">
        <v>10106</v>
      </c>
      <c r="H8776" s="18">
        <f>SUM(G8776-F8776)</f>
        <v>590</v>
      </c>
      <c r="I8776" s="19">
        <f>H8776/F8776</f>
        <v>0.0620008406893653</v>
      </c>
      <c r="J8776" s="19">
        <f>H8776/G8776</f>
        <v>0.0583811597071047</v>
      </c>
      <c r="K8776" t="s" s="21">
        <f>IF(J8776&lt;25%,"น้อยกว่า 25%",IF(J8776&gt;=25%,"มากกว่าหรือเท่ากับ 25%",IF(J8776&gt;=35%,"มากกว่าหรือเท่ากับ 35%")))</f>
        <v>18</v>
      </c>
    </row>
    <row r="8777" s="7" customFormat="1" ht="19.15" customHeight="1">
      <c r="A8777" t="s" s="16">
        <v>8784</v>
      </c>
      <c r="B8777" s="17">
        <v>5</v>
      </c>
      <c r="C8777" s="17">
        <v>4</v>
      </c>
      <c r="D8777" t="s" s="16">
        <v>8929</v>
      </c>
      <c r="E8777" t="s" s="16">
        <v>24</v>
      </c>
      <c r="F8777" s="37">
        <v>3630</v>
      </c>
      <c r="G8777" s="17">
        <v>4257</v>
      </c>
      <c r="H8777" s="18">
        <f>SUM(G8777-F8777)</f>
        <v>627</v>
      </c>
      <c r="I8777" s="19">
        <f>H8777/F8777</f>
        <v>0.172727272727273</v>
      </c>
      <c r="J8777" s="19">
        <f>H8777/G8777</f>
        <v>0.147286821705426</v>
      </c>
      <c r="K8777" t="s" s="21">
        <f>IF(J8777&lt;25%,"น้อยกว่า 25%",IF(J8777&gt;=25%,"มากกว่าหรือเท่ากับ 25%",IF(J8777&gt;=35%,"มากกว่าหรือเท่ากับ 35%")))</f>
        <v>18</v>
      </c>
    </row>
    <row r="8778" s="7" customFormat="1" ht="19.15" customHeight="1">
      <c r="A8778" t="s" s="16">
        <v>8784</v>
      </c>
      <c r="B8778" s="17">
        <v>5</v>
      </c>
      <c r="C8778" s="17">
        <v>12</v>
      </c>
      <c r="D8778" t="s" s="16">
        <v>8930</v>
      </c>
      <c r="E8778" t="s" s="16">
        <v>26</v>
      </c>
      <c r="F8778" s="37">
        <v>3694</v>
      </c>
      <c r="G8778" s="17">
        <v>3730</v>
      </c>
      <c r="H8778" s="18">
        <f>SUM(G8778-F8778)</f>
        <v>36</v>
      </c>
      <c r="I8778" s="19">
        <f>H8778/F8778</f>
        <v>0.009745533297238771</v>
      </c>
      <c r="J8778" s="19">
        <f>H8778/G8778</f>
        <v>0.0096514745308311</v>
      </c>
      <c r="K8778" t="s" s="21">
        <f>IF(J8778&lt;25%,"น้อยกว่า 25%",IF(J8778&gt;=25%,"มากกว่าหรือเท่ากับ 25%",IF(J8778&gt;=35%,"มากกว่าหรือเท่ากับ 35%")))</f>
        <v>18</v>
      </c>
    </row>
    <row r="8779" s="7" customFormat="1" ht="19.15" customHeight="1">
      <c r="A8779" t="s" s="16">
        <v>8784</v>
      </c>
      <c r="B8779" s="17">
        <v>5</v>
      </c>
      <c r="C8779" s="17">
        <v>11</v>
      </c>
      <c r="D8779" t="s" s="16">
        <v>8931</v>
      </c>
      <c r="E8779" t="s" s="16">
        <v>30</v>
      </c>
      <c r="F8779" s="37">
        <v>2688</v>
      </c>
      <c r="G8779" s="17">
        <v>2769</v>
      </c>
      <c r="H8779" s="18">
        <f>SUM(G8779-F8779)</f>
        <v>81</v>
      </c>
      <c r="I8779" s="19">
        <f>H8779/F8779</f>
        <v>0.0301339285714286</v>
      </c>
      <c r="J8779" s="19">
        <f>H8779/G8779</f>
        <v>0.0292524377031419</v>
      </c>
      <c r="K8779" t="s" s="21">
        <f>IF(J8779&lt;25%,"น้อยกว่า 25%",IF(J8779&gt;=25%,"มากกว่าหรือเท่ากับ 25%",IF(J8779&gt;=35%,"มากกว่าหรือเท่ากับ 35%")))</f>
        <v>18</v>
      </c>
    </row>
    <row r="8780" s="7" customFormat="1" ht="19.15" customHeight="1">
      <c r="A8780" t="s" s="16">
        <v>8784</v>
      </c>
      <c r="B8780" s="17">
        <v>5</v>
      </c>
      <c r="C8780" s="17">
        <v>24</v>
      </c>
      <c r="D8780" t="s" s="16">
        <v>8932</v>
      </c>
      <c r="E8780" t="s" s="16">
        <v>34</v>
      </c>
      <c r="F8780" s="37">
        <v>1117</v>
      </c>
      <c r="G8780" s="17">
        <v>1140</v>
      </c>
      <c r="H8780" s="18">
        <f>SUM(G8780-F8780)</f>
        <v>23</v>
      </c>
      <c r="I8780" s="19">
        <f>H8780/F8780</f>
        <v>0.0205908683974933</v>
      </c>
      <c r="J8780" s="19">
        <f>H8780/G8780</f>
        <v>0.0201754385964912</v>
      </c>
      <c r="K8780" t="s" s="21">
        <f>IF(J8780&lt;25%,"น้อยกว่า 25%",IF(J8780&gt;=25%,"มากกว่าหรือเท่ากับ 25%",IF(J8780&gt;=35%,"มากกว่าหรือเท่ากับ 35%")))</f>
        <v>18</v>
      </c>
    </row>
    <row r="8781" s="7" customFormat="1" ht="19.15" customHeight="1">
      <c r="A8781" t="s" s="16">
        <v>8784</v>
      </c>
      <c r="B8781" s="17">
        <v>5</v>
      </c>
      <c r="C8781" s="17">
        <v>2</v>
      </c>
      <c r="D8781" t="s" s="16">
        <v>8933</v>
      </c>
      <c r="E8781" t="s" s="16">
        <v>60</v>
      </c>
      <c r="F8781" s="37">
        <v>1084</v>
      </c>
      <c r="G8781" s="17">
        <v>1090</v>
      </c>
      <c r="H8781" s="18">
        <f>SUM(G8781-F8781)</f>
        <v>6</v>
      </c>
      <c r="I8781" s="19">
        <f>H8781/F8781</f>
        <v>0.00553505535055351</v>
      </c>
      <c r="J8781" s="19">
        <f>H8781/G8781</f>
        <v>0.0055045871559633</v>
      </c>
      <c r="K8781" t="s" s="21">
        <f>IF(J8781&lt;25%,"น้อยกว่า 25%",IF(J8781&gt;=25%,"มากกว่าหรือเท่ากับ 25%",IF(J8781&gt;=35%,"มากกว่าหรือเท่ากับ 35%")))</f>
        <v>18</v>
      </c>
    </row>
    <row r="8782" s="7" customFormat="1" ht="19.15" customHeight="1">
      <c r="A8782" t="s" s="16">
        <v>8784</v>
      </c>
      <c r="B8782" s="17">
        <v>5</v>
      </c>
      <c r="C8782" s="17">
        <v>26</v>
      </c>
      <c r="D8782" t="s" s="16">
        <v>8934</v>
      </c>
      <c r="E8782" t="s" s="16">
        <v>50</v>
      </c>
      <c r="F8782" s="37">
        <v>453</v>
      </c>
      <c r="G8782" s="17">
        <v>460</v>
      </c>
      <c r="H8782" s="18">
        <f>SUM(G8782-F8782)</f>
        <v>7</v>
      </c>
      <c r="I8782" s="19">
        <f>H8782/F8782</f>
        <v>0.0154525386313466</v>
      </c>
      <c r="J8782" s="19">
        <f>H8782/G8782</f>
        <v>0.0152173913043478</v>
      </c>
      <c r="K8782" t="s" s="21">
        <f>IF(J8782&lt;25%,"น้อยกว่า 25%",IF(J8782&gt;=25%,"มากกว่าหรือเท่ากับ 25%",IF(J8782&gt;=35%,"มากกว่าหรือเท่ากับ 35%")))</f>
        <v>18</v>
      </c>
    </row>
    <row r="8783" s="7" customFormat="1" ht="19.15" customHeight="1">
      <c r="A8783" t="s" s="16">
        <v>8784</v>
      </c>
      <c r="B8783" s="17">
        <v>5</v>
      </c>
      <c r="C8783" s="17">
        <v>14</v>
      </c>
      <c r="D8783" t="s" s="16">
        <v>8935</v>
      </c>
      <c r="E8783" t="s" s="16">
        <v>101</v>
      </c>
      <c r="F8783" s="37">
        <v>381</v>
      </c>
      <c r="G8783" s="17">
        <v>454</v>
      </c>
      <c r="H8783" s="18">
        <f>SUM(G8783-F8783)</f>
        <v>73</v>
      </c>
      <c r="I8783" s="19">
        <f>H8783/F8783</f>
        <v>0.191601049868766</v>
      </c>
      <c r="J8783" s="19">
        <f>H8783/G8783</f>
        <v>0.16079295154185</v>
      </c>
      <c r="K8783" t="s" s="21">
        <f>IF(J8783&lt;25%,"น้อยกว่า 25%",IF(J8783&gt;=25%,"มากกว่าหรือเท่ากับ 25%",IF(J8783&gt;=35%,"มากกว่าหรือเท่ากับ 35%")))</f>
        <v>18</v>
      </c>
    </row>
    <row r="8784" s="7" customFormat="1" ht="19.15" customHeight="1">
      <c r="A8784" t="s" s="16">
        <v>8784</v>
      </c>
      <c r="B8784" s="17">
        <v>5</v>
      </c>
      <c r="C8784" s="17">
        <v>5</v>
      </c>
      <c r="D8784" t="s" s="16">
        <v>8936</v>
      </c>
      <c r="E8784" t="s" s="16">
        <v>66</v>
      </c>
      <c r="F8784" s="37">
        <v>404</v>
      </c>
      <c r="G8784" s="17">
        <v>434</v>
      </c>
      <c r="H8784" s="18">
        <f>SUM(G8784-F8784)</f>
        <v>30</v>
      </c>
      <c r="I8784" s="19">
        <f>H8784/F8784</f>
        <v>0.0742574257425743</v>
      </c>
      <c r="J8784" s="19">
        <f>H8784/G8784</f>
        <v>0.0691244239631336</v>
      </c>
      <c r="K8784" t="s" s="21">
        <f>IF(J8784&lt;25%,"น้อยกว่า 25%",IF(J8784&gt;=25%,"มากกว่าหรือเท่ากับ 25%",IF(J8784&gt;=35%,"มากกว่าหรือเท่ากับ 35%")))</f>
        <v>18</v>
      </c>
    </row>
    <row r="8785" s="7" customFormat="1" ht="19.15" customHeight="1">
      <c r="A8785" t="s" s="16">
        <v>8784</v>
      </c>
      <c r="B8785" s="17">
        <v>5</v>
      </c>
      <c r="C8785" s="17">
        <v>10</v>
      </c>
      <c r="D8785" t="s" s="16">
        <v>8937</v>
      </c>
      <c r="E8785" t="s" s="16">
        <v>2637</v>
      </c>
      <c r="F8785" s="37">
        <v>411</v>
      </c>
      <c r="G8785" s="17">
        <v>432</v>
      </c>
      <c r="H8785" s="18">
        <f>SUM(G8785-F8785)</f>
        <v>21</v>
      </c>
      <c r="I8785" s="19">
        <f>H8785/F8785</f>
        <v>0.0510948905109489</v>
      </c>
      <c r="J8785" s="19">
        <f>H8785/G8785</f>
        <v>0.0486111111111111</v>
      </c>
      <c r="K8785" t="s" s="21">
        <f>IF(J8785&lt;25%,"น้อยกว่า 25%",IF(J8785&gt;=25%,"มากกว่าหรือเท่ากับ 25%",IF(J8785&gt;=35%,"มากกว่าหรือเท่ากับ 35%")))</f>
        <v>18</v>
      </c>
    </row>
    <row r="8786" s="7" customFormat="1" ht="19.15" customHeight="1">
      <c r="A8786" t="s" s="16">
        <v>8784</v>
      </c>
      <c r="B8786" s="17">
        <v>5</v>
      </c>
      <c r="C8786" s="17">
        <v>7</v>
      </c>
      <c r="D8786" t="s" s="16">
        <v>8938</v>
      </c>
      <c r="E8786" t="s" s="16">
        <v>38</v>
      </c>
      <c r="F8786" s="37">
        <v>385</v>
      </c>
      <c r="G8786" s="17">
        <v>402</v>
      </c>
      <c r="H8786" s="18">
        <f>SUM(G8786-F8786)</f>
        <v>17</v>
      </c>
      <c r="I8786" s="19">
        <f>H8786/F8786</f>
        <v>0.0441558441558442</v>
      </c>
      <c r="J8786" s="19">
        <f>H8786/G8786</f>
        <v>0.0422885572139303</v>
      </c>
      <c r="K8786" t="s" s="21">
        <f>IF(J8786&lt;25%,"น้อยกว่า 25%",IF(J8786&gt;=25%,"มากกว่าหรือเท่ากับ 25%",IF(J8786&gt;=35%,"มากกว่าหรือเท่ากับ 35%")))</f>
        <v>18</v>
      </c>
    </row>
    <row r="8787" s="7" customFormat="1" ht="19.15" customHeight="1">
      <c r="A8787" t="s" s="16">
        <v>8784</v>
      </c>
      <c r="B8787" s="17">
        <v>5</v>
      </c>
      <c r="C8787" s="17">
        <v>18</v>
      </c>
      <c r="D8787" t="s" s="16">
        <v>8939</v>
      </c>
      <c r="E8787" t="s" s="16">
        <v>62</v>
      </c>
      <c r="F8787" s="37">
        <v>310</v>
      </c>
      <c r="G8787" s="17">
        <v>321</v>
      </c>
      <c r="H8787" s="18">
        <f>SUM(G8787-F8787)</f>
        <v>11</v>
      </c>
      <c r="I8787" s="19">
        <f>H8787/F8787</f>
        <v>0.0354838709677419</v>
      </c>
      <c r="J8787" s="19">
        <f>H8787/G8787</f>
        <v>0.0342679127725857</v>
      </c>
      <c r="K8787" t="s" s="21">
        <f>IF(J8787&lt;25%,"น้อยกว่า 25%",IF(J8787&gt;=25%,"มากกว่าหรือเท่ากับ 25%",IF(J8787&gt;=35%,"มากกว่าหรือเท่ากับ 35%")))</f>
        <v>18</v>
      </c>
    </row>
    <row r="8788" s="7" customFormat="1" ht="19.15" customHeight="1">
      <c r="A8788" t="s" s="16">
        <v>8784</v>
      </c>
      <c r="B8788" s="17">
        <v>5</v>
      </c>
      <c r="C8788" s="17">
        <v>29</v>
      </c>
      <c r="D8788" t="s" s="16">
        <v>8940</v>
      </c>
      <c r="E8788" t="s" s="16">
        <v>153</v>
      </c>
      <c r="F8788" s="37">
        <v>206</v>
      </c>
      <c r="G8788" s="17">
        <v>214</v>
      </c>
      <c r="H8788" s="18">
        <f>SUM(G8788-F8788)</f>
        <v>8</v>
      </c>
      <c r="I8788" s="19">
        <f>H8788/F8788</f>
        <v>0.0388349514563107</v>
      </c>
      <c r="J8788" s="19">
        <f>H8788/G8788</f>
        <v>0.0373831775700935</v>
      </c>
      <c r="K8788" t="s" s="21">
        <f>IF(J8788&lt;25%,"น้อยกว่า 25%",IF(J8788&gt;=25%,"มากกว่าหรือเท่ากับ 25%",IF(J8788&gt;=35%,"มากกว่าหรือเท่ากับ 35%")))</f>
        <v>18</v>
      </c>
    </row>
    <row r="8789" s="7" customFormat="1" ht="19.15" customHeight="1">
      <c r="A8789" t="s" s="16">
        <v>8784</v>
      </c>
      <c r="B8789" s="17">
        <v>5</v>
      </c>
      <c r="C8789" s="17">
        <v>20</v>
      </c>
      <c r="D8789" t="s" s="16">
        <v>8941</v>
      </c>
      <c r="E8789" t="s" s="16">
        <v>52</v>
      </c>
      <c r="F8789" s="37">
        <v>161</v>
      </c>
      <c r="G8789" s="17">
        <v>161</v>
      </c>
      <c r="H8789" s="18">
        <f>SUM(G8789-F8789)</f>
        <v>0</v>
      </c>
      <c r="I8789" s="19">
        <f>H8789/F8789</f>
        <v>0</v>
      </c>
      <c r="J8789" s="19">
        <f>H8789/G8789</f>
        <v>0</v>
      </c>
      <c r="K8789" t="s" s="21">
        <f>IF(J8789&lt;25%,"น้อยกว่า 25%",IF(J8789&gt;=25%,"มากกว่าหรือเท่ากับ 25%",IF(J8789&gt;=35%,"มากกว่าหรือเท่ากับ 35%")))</f>
        <v>18</v>
      </c>
    </row>
    <row r="8790" s="7" customFormat="1" ht="19.15" customHeight="1">
      <c r="A8790" t="s" s="16">
        <v>8784</v>
      </c>
      <c r="B8790" s="17">
        <v>5</v>
      </c>
      <c r="C8790" s="17">
        <v>30</v>
      </c>
      <c r="D8790" t="s" s="16">
        <v>8942</v>
      </c>
      <c r="E8790" t="s" s="16">
        <v>68</v>
      </c>
      <c r="F8790" s="37">
        <v>134</v>
      </c>
      <c r="G8790" s="17">
        <v>156</v>
      </c>
      <c r="H8790" s="18">
        <f>SUM(G8790-F8790)</f>
        <v>22</v>
      </c>
      <c r="I8790" s="19">
        <f>H8790/F8790</f>
        <v>0.164179104477612</v>
      </c>
      <c r="J8790" s="19">
        <f>H8790/G8790</f>
        <v>0.141025641025641</v>
      </c>
      <c r="K8790" t="s" s="21">
        <f>IF(J8790&lt;25%,"น้อยกว่า 25%",IF(J8790&gt;=25%,"มากกว่าหรือเท่ากับ 25%",IF(J8790&gt;=35%,"มากกว่าหรือเท่ากับ 35%")))</f>
        <v>18</v>
      </c>
    </row>
    <row r="8791" s="7" customFormat="1" ht="19.15" customHeight="1">
      <c r="A8791" t="s" s="16">
        <v>8784</v>
      </c>
      <c r="B8791" s="17">
        <v>5</v>
      </c>
      <c r="C8791" s="17">
        <v>19</v>
      </c>
      <c r="D8791" t="s" s="16">
        <v>8943</v>
      </c>
      <c r="E8791" t="s" s="16">
        <v>72</v>
      </c>
      <c r="F8791" s="37">
        <v>140</v>
      </c>
      <c r="G8791" s="17">
        <v>146</v>
      </c>
      <c r="H8791" s="18">
        <f>SUM(G8791-F8791)</f>
        <v>6</v>
      </c>
      <c r="I8791" s="19">
        <f>H8791/F8791</f>
        <v>0.0428571428571429</v>
      </c>
      <c r="J8791" s="19">
        <f>H8791/G8791</f>
        <v>0.0410958904109589</v>
      </c>
      <c r="K8791" t="s" s="21">
        <f>IF(J8791&lt;25%,"น้อยกว่า 25%",IF(J8791&gt;=25%,"มากกว่าหรือเท่ากับ 25%",IF(J8791&gt;=35%,"มากกว่าหรือเท่ากับ 35%")))</f>
        <v>18</v>
      </c>
    </row>
    <row r="8792" s="7" customFormat="1" ht="19.15" customHeight="1">
      <c r="A8792" t="s" s="16">
        <v>8784</v>
      </c>
      <c r="B8792" s="17">
        <v>5</v>
      </c>
      <c r="C8792" s="17">
        <v>16</v>
      </c>
      <c r="D8792" t="s" s="16">
        <v>8944</v>
      </c>
      <c r="E8792" t="s" s="16">
        <v>48</v>
      </c>
      <c r="F8792" s="37">
        <v>132</v>
      </c>
      <c r="G8792" s="17">
        <v>133</v>
      </c>
      <c r="H8792" s="18">
        <f>SUM(G8792-F8792)</f>
        <v>1</v>
      </c>
      <c r="I8792" s="19">
        <f>H8792/F8792</f>
        <v>0.00757575757575758</v>
      </c>
      <c r="J8792" s="19">
        <f>H8792/G8792</f>
        <v>0.0075187969924812</v>
      </c>
      <c r="K8792" t="s" s="21">
        <f>IF(J8792&lt;25%,"น้อยกว่า 25%",IF(J8792&gt;=25%,"มากกว่าหรือเท่ากับ 25%",IF(J8792&gt;=35%,"มากกว่าหรือเท่ากับ 35%")))</f>
        <v>18</v>
      </c>
    </row>
    <row r="8793" s="7" customFormat="1" ht="19.15" customHeight="1">
      <c r="A8793" t="s" s="16">
        <v>8784</v>
      </c>
      <c r="B8793" s="17">
        <v>5</v>
      </c>
      <c r="C8793" s="17">
        <v>23</v>
      </c>
      <c r="D8793" t="s" s="16">
        <v>8945</v>
      </c>
      <c r="E8793" t="s" s="16">
        <v>56</v>
      </c>
      <c r="F8793" s="37">
        <v>96</v>
      </c>
      <c r="G8793" s="17">
        <v>118</v>
      </c>
      <c r="H8793" s="18">
        <f>SUM(G8793-F8793)</f>
        <v>22</v>
      </c>
      <c r="I8793" s="19">
        <f>H8793/F8793</f>
        <v>0.229166666666667</v>
      </c>
      <c r="J8793" s="19">
        <f>H8793/G8793</f>
        <v>0.186440677966102</v>
      </c>
      <c r="K8793" t="s" s="21">
        <f>IF(J8793&lt;25%,"น้อยกว่า 25%",IF(J8793&gt;=25%,"มากกว่าหรือเท่ากับ 25%",IF(J8793&gt;=35%,"มากกว่าหรือเท่ากับ 35%")))</f>
        <v>18</v>
      </c>
    </row>
    <row r="8794" s="7" customFormat="1" ht="19.15" customHeight="1">
      <c r="A8794" t="s" s="16">
        <v>8784</v>
      </c>
      <c r="B8794" s="17">
        <v>5</v>
      </c>
      <c r="C8794" s="17">
        <v>21</v>
      </c>
      <c r="D8794" t="s" s="16">
        <v>8946</v>
      </c>
      <c r="E8794" t="s" s="16">
        <v>106</v>
      </c>
      <c r="F8794" s="37">
        <v>109</v>
      </c>
      <c r="G8794" s="17">
        <v>117</v>
      </c>
      <c r="H8794" s="18">
        <f>SUM(G8794-F8794)</f>
        <v>8</v>
      </c>
      <c r="I8794" s="19">
        <f>H8794/F8794</f>
        <v>0.073394495412844</v>
      </c>
      <c r="J8794" s="19">
        <f>H8794/G8794</f>
        <v>0.0683760683760684</v>
      </c>
      <c r="K8794" t="s" s="21">
        <f>IF(J8794&lt;25%,"น้อยกว่า 25%",IF(J8794&gt;=25%,"มากกว่าหรือเท่ากับ 25%",IF(J8794&gt;=35%,"มากกว่าหรือเท่ากับ 35%")))</f>
        <v>18</v>
      </c>
    </row>
    <row r="8795" s="7" customFormat="1" ht="19.15" customHeight="1">
      <c r="A8795" t="s" s="16">
        <v>8784</v>
      </c>
      <c r="B8795" s="17">
        <v>5</v>
      </c>
      <c r="C8795" s="17">
        <v>15</v>
      </c>
      <c r="D8795" t="s" s="16">
        <v>8947</v>
      </c>
      <c r="E8795" t="s" s="16">
        <v>44</v>
      </c>
      <c r="F8795" s="37">
        <v>74</v>
      </c>
      <c r="G8795" s="17">
        <v>79</v>
      </c>
      <c r="H8795" s="18">
        <f>SUM(G8795-F8795)</f>
        <v>5</v>
      </c>
      <c r="I8795" s="19">
        <f>H8795/F8795</f>
        <v>0.0675675675675676</v>
      </c>
      <c r="J8795" s="19">
        <f>H8795/G8795</f>
        <v>0.06329113924050631</v>
      </c>
      <c r="K8795" t="s" s="21">
        <f>IF(J8795&lt;25%,"น้อยกว่า 25%",IF(J8795&gt;=25%,"มากกว่าหรือเท่ากับ 25%",IF(J8795&gt;=35%,"มากกว่าหรือเท่ากับ 35%")))</f>
        <v>18</v>
      </c>
    </row>
    <row r="8796" s="7" customFormat="1" ht="19.15" customHeight="1">
      <c r="A8796" t="s" s="16">
        <v>8784</v>
      </c>
      <c r="B8796" s="17">
        <v>5</v>
      </c>
      <c r="C8796" s="17">
        <v>27</v>
      </c>
      <c r="D8796" t="s" s="16">
        <v>8948</v>
      </c>
      <c r="E8796" t="s" s="16">
        <v>237</v>
      </c>
      <c r="F8796" s="37">
        <v>64</v>
      </c>
      <c r="G8796" s="17">
        <v>65</v>
      </c>
      <c r="H8796" s="18">
        <f>SUM(G8796-F8796)</f>
        <v>1</v>
      </c>
      <c r="I8796" s="19">
        <f>H8796/F8796</f>
        <v>0.015625</v>
      </c>
      <c r="J8796" s="19">
        <f>H8796/G8796</f>
        <v>0.0153846153846154</v>
      </c>
      <c r="K8796" t="s" s="21">
        <f>IF(J8796&lt;25%,"น้อยกว่า 25%",IF(J8796&gt;=25%,"มากกว่าหรือเท่ากับ 25%",IF(J8796&gt;=35%,"มากกว่าหรือเท่ากับ 35%")))</f>
        <v>18</v>
      </c>
    </row>
    <row r="8797" s="7" customFormat="1" ht="19.15" customHeight="1">
      <c r="A8797" t="s" s="16">
        <v>8784</v>
      </c>
      <c r="B8797" s="17">
        <v>5</v>
      </c>
      <c r="C8797" s="17">
        <v>28</v>
      </c>
      <c r="D8797" t="s" s="16">
        <v>8949</v>
      </c>
      <c r="E8797" t="s" s="16">
        <v>147</v>
      </c>
      <c r="F8797" s="37">
        <v>43</v>
      </c>
      <c r="G8797" s="17">
        <v>47</v>
      </c>
      <c r="H8797" s="18">
        <f>SUM(G8797-F8797)</f>
        <v>4</v>
      </c>
      <c r="I8797" s="19">
        <f>H8797/F8797</f>
        <v>0.0930232558139535</v>
      </c>
      <c r="J8797" s="19">
        <f>H8797/G8797</f>
        <v>0.0851063829787234</v>
      </c>
      <c r="K8797" t="s" s="21">
        <f>IF(J8797&lt;25%,"น้อยกว่า 25%",IF(J8797&gt;=25%,"มากกว่าหรือเท่ากับ 25%",IF(J8797&gt;=35%,"มากกว่าหรือเท่ากับ 35%")))</f>
        <v>18</v>
      </c>
    </row>
    <row r="8798" s="7" customFormat="1" ht="19.15" customHeight="1">
      <c r="A8798" t="s" s="16">
        <v>8784</v>
      </c>
      <c r="B8798" s="17">
        <v>5</v>
      </c>
      <c r="C8798" s="17">
        <v>1</v>
      </c>
      <c r="D8798" t="s" s="16">
        <v>8950</v>
      </c>
      <c r="E8798" t="s" s="16">
        <v>28</v>
      </c>
      <c r="F8798" s="37">
        <v>0</v>
      </c>
      <c r="G8798" s="17">
        <v>0</v>
      </c>
      <c r="H8798" s="18">
        <f>SUM(G8798-F8798)</f>
        <v>0</v>
      </c>
      <c r="I8798" s="19">
        <f>H8798/F8798</f>
      </c>
      <c r="J8798" s="19">
        <f>H8798/G8798</f>
      </c>
      <c r="K8798" s="24">
        <f>IF(J8798&lt;25%,"น้อยกว่า 25%",IF(J8798&gt;=25%,"มากกว่าหรือเท่ากับ 25%",IF(J8798&gt;=35%,"มากกว่าหรือเท่ากับ 35%")))</f>
      </c>
    </row>
    <row r="8799" s="7" customFormat="1" ht="19.15" customHeight="1">
      <c r="A8799" t="s" s="16">
        <v>8784</v>
      </c>
      <c r="B8799" s="17">
        <v>5</v>
      </c>
      <c r="C8799" s="17">
        <v>3</v>
      </c>
      <c r="D8799" t="s" s="16">
        <v>8951</v>
      </c>
      <c r="E8799" t="s" s="16">
        <v>78</v>
      </c>
      <c r="F8799" s="37">
        <v>0</v>
      </c>
      <c r="G8799" s="17">
        <v>0</v>
      </c>
      <c r="H8799" s="18">
        <f>SUM(G8799-F8799)</f>
        <v>0</v>
      </c>
      <c r="I8799" s="19">
        <f>H8799/F8799</f>
      </c>
      <c r="J8799" s="19">
        <f>H8799/G8799</f>
      </c>
      <c r="K8799" s="24">
        <f>IF(J8799&lt;25%,"น้อยกว่า 25%",IF(J8799&gt;=25%,"มากกว่าหรือเท่ากับ 25%",IF(J8799&gt;=35%,"มากกว่าหรือเท่ากับ 35%")))</f>
      </c>
    </row>
    <row r="8800" s="7" customFormat="1" ht="19.15" customHeight="1">
      <c r="A8800" t="s" s="16">
        <v>8784</v>
      </c>
      <c r="B8800" s="17">
        <v>6</v>
      </c>
      <c r="C8800" s="17">
        <v>9</v>
      </c>
      <c r="D8800" t="s" s="16">
        <v>8952</v>
      </c>
      <c r="E8800" t="s" s="16">
        <v>17</v>
      </c>
      <c r="F8800" s="37">
        <v>26268</v>
      </c>
      <c r="G8800" s="17">
        <v>28465</v>
      </c>
      <c r="H8800" s="18">
        <f>SUM(G8800-F8800)</f>
        <v>2197</v>
      </c>
      <c r="I8800" s="19">
        <f>H8800/F8800</f>
        <v>0.0836378864017055</v>
      </c>
      <c r="J8800" s="19">
        <f>H8800/G8800</f>
        <v>0.0771825048304936</v>
      </c>
      <c r="K8800" t="s" s="21">
        <f>IF(J8800&lt;25%,"น้อยกว่า 25%",IF(J8800&gt;=25%,"มากกว่าหรือเท่ากับ 25%",IF(J8800&gt;=35%,"มากกว่าหรือเท่ากับ 35%")))</f>
        <v>18</v>
      </c>
    </row>
    <row r="8801" s="7" customFormat="1" ht="19.15" customHeight="1">
      <c r="A8801" t="s" s="16">
        <v>8784</v>
      </c>
      <c r="B8801" s="17">
        <v>6</v>
      </c>
      <c r="C8801" s="17">
        <v>15</v>
      </c>
      <c r="D8801" t="s" s="16">
        <v>8953</v>
      </c>
      <c r="E8801" t="s" s="16">
        <v>20</v>
      </c>
      <c r="F8801" s="37">
        <v>17764</v>
      </c>
      <c r="G8801" s="17">
        <v>19317</v>
      </c>
      <c r="H8801" s="18">
        <f>SUM(G8801-F8801)</f>
        <v>1553</v>
      </c>
      <c r="I8801" s="19">
        <f>H8801/F8801</f>
        <v>0.08742400360279221</v>
      </c>
      <c r="J8801" s="19">
        <f>H8801/G8801</f>
        <v>0.08039550654863591</v>
      </c>
      <c r="K8801" t="s" s="21">
        <f>IF(J8801&lt;25%,"น้อยกว่า 25%",IF(J8801&gt;=25%,"มากกว่าหรือเท่ากับ 25%",IF(J8801&gt;=35%,"มากกว่าหรือเท่ากับ 35%")))</f>
        <v>18</v>
      </c>
    </row>
    <row r="8802" s="7" customFormat="1" ht="19.15" customHeight="1">
      <c r="A8802" t="s" s="16">
        <v>8784</v>
      </c>
      <c r="B8802" s="17">
        <v>6</v>
      </c>
      <c r="C8802" s="17">
        <v>10</v>
      </c>
      <c r="D8802" t="s" s="16">
        <v>8954</v>
      </c>
      <c r="E8802" t="s" s="16">
        <v>36</v>
      </c>
      <c r="F8802" s="37">
        <v>11849</v>
      </c>
      <c r="G8802" s="17">
        <v>13864</v>
      </c>
      <c r="H8802" s="18">
        <f>SUM(G8802-F8802)</f>
        <v>2015</v>
      </c>
      <c r="I8802" s="19">
        <f>H8802/F8802</f>
        <v>0.170056544856106</v>
      </c>
      <c r="J8802" s="19">
        <f>H8802/G8802</f>
        <v>0.145340450086555</v>
      </c>
      <c r="K8802" t="s" s="21">
        <f>IF(J8802&lt;25%,"น้อยกว่า 25%",IF(J8802&gt;=25%,"มากกว่าหรือเท่ากับ 25%",IF(J8802&gt;=35%,"มากกว่าหรือเท่ากับ 35%")))</f>
        <v>18</v>
      </c>
    </row>
    <row r="8803" s="7" customFormat="1" ht="19.15" customHeight="1">
      <c r="A8803" t="s" s="16">
        <v>8784</v>
      </c>
      <c r="B8803" s="17">
        <v>6</v>
      </c>
      <c r="C8803" s="17">
        <v>4</v>
      </c>
      <c r="D8803" t="s" s="16">
        <v>8955</v>
      </c>
      <c r="E8803" t="s" s="16">
        <v>22</v>
      </c>
      <c r="F8803" s="37">
        <v>11076</v>
      </c>
      <c r="G8803" s="17">
        <v>11966</v>
      </c>
      <c r="H8803" s="18">
        <f>SUM(G8803-F8803)</f>
        <v>890</v>
      </c>
      <c r="I8803" s="19">
        <f>H8803/F8803</f>
        <v>0.0803539183820874</v>
      </c>
      <c r="J8803" s="19">
        <f>H8803/G8803</f>
        <v>0.0743774026408156</v>
      </c>
      <c r="K8803" t="s" s="21">
        <f>IF(J8803&lt;25%,"น้อยกว่า 25%",IF(J8803&gt;=25%,"มากกว่าหรือเท่ากับ 25%",IF(J8803&gt;=35%,"มากกว่าหรือเท่ากับ 35%")))</f>
        <v>18</v>
      </c>
    </row>
    <row r="8804" s="7" customFormat="1" ht="19.15" customHeight="1">
      <c r="A8804" t="s" s="16">
        <v>8784</v>
      </c>
      <c r="B8804" s="17">
        <v>6</v>
      </c>
      <c r="C8804" s="17">
        <v>1</v>
      </c>
      <c r="D8804" t="s" s="16">
        <v>8956</v>
      </c>
      <c r="E8804" t="s" s="16">
        <v>24</v>
      </c>
      <c r="F8804" s="37">
        <v>3040</v>
      </c>
      <c r="G8804" s="17">
        <v>3132</v>
      </c>
      <c r="H8804" s="18">
        <f>SUM(G8804-F8804)</f>
        <v>92</v>
      </c>
      <c r="I8804" s="19">
        <f>H8804/F8804</f>
        <v>0.0302631578947368</v>
      </c>
      <c r="J8804" s="19">
        <f>H8804/G8804</f>
        <v>0.0293742017879949</v>
      </c>
      <c r="K8804" t="s" s="21">
        <f>IF(J8804&lt;25%,"น้อยกว่า 25%",IF(J8804&gt;=25%,"มากกว่าหรือเท่ากับ 25%",IF(J8804&gt;=35%,"มากกว่าหรือเท่ากับ 35%")))</f>
        <v>18</v>
      </c>
    </row>
    <row r="8805" s="7" customFormat="1" ht="19.15" customHeight="1">
      <c r="A8805" t="s" s="16">
        <v>8784</v>
      </c>
      <c r="B8805" s="17">
        <v>6</v>
      </c>
      <c r="C8805" s="17">
        <v>6</v>
      </c>
      <c r="D8805" t="s" s="16">
        <v>8957</v>
      </c>
      <c r="E8805" t="s" s="16">
        <v>28</v>
      </c>
      <c r="F8805" s="37">
        <v>2164</v>
      </c>
      <c r="G8805" s="17">
        <v>2322</v>
      </c>
      <c r="H8805" s="18">
        <f>SUM(G8805-F8805)</f>
        <v>158</v>
      </c>
      <c r="I8805" s="19">
        <f>H8805/F8805</f>
        <v>0.0730129390018484</v>
      </c>
      <c r="J8805" s="19">
        <f>H8805/G8805</f>
        <v>0.0680447889750215</v>
      </c>
      <c r="K8805" t="s" s="21">
        <f>IF(J8805&lt;25%,"น้อยกว่า 25%",IF(J8805&gt;=25%,"มากกว่าหรือเท่ากับ 25%",IF(J8805&gt;=35%,"มากกว่าหรือเท่ากับ 35%")))</f>
        <v>18</v>
      </c>
    </row>
    <row r="8806" s="7" customFormat="1" ht="19.15" customHeight="1">
      <c r="A8806" t="s" s="16">
        <v>8784</v>
      </c>
      <c r="B8806" s="17">
        <v>6</v>
      </c>
      <c r="C8806" s="17">
        <v>23</v>
      </c>
      <c r="D8806" t="s" s="16">
        <v>8958</v>
      </c>
      <c r="E8806" t="s" s="16">
        <v>34</v>
      </c>
      <c r="F8806" s="37">
        <v>2052</v>
      </c>
      <c r="G8806" s="17">
        <v>2243</v>
      </c>
      <c r="H8806" s="18">
        <f>SUM(G8806-F8806)</f>
        <v>191</v>
      </c>
      <c r="I8806" s="19">
        <f>H8806/F8806</f>
        <v>0.0930799220272904</v>
      </c>
      <c r="J8806" s="19">
        <f>H8806/G8806</f>
        <v>0.0851538118591173</v>
      </c>
      <c r="K8806" t="s" s="21">
        <f>IF(J8806&lt;25%,"น้อยกว่า 25%",IF(J8806&gt;=25%,"มากกว่าหรือเท่ากับ 25%",IF(J8806&gt;=35%,"มากกว่าหรือเท่ากับ 35%")))</f>
        <v>18</v>
      </c>
    </row>
    <row r="8807" s="7" customFormat="1" ht="19.15" customHeight="1">
      <c r="A8807" t="s" s="16">
        <v>8784</v>
      </c>
      <c r="B8807" s="17">
        <v>6</v>
      </c>
      <c r="C8807" s="17">
        <v>13</v>
      </c>
      <c r="D8807" t="s" s="16">
        <v>8959</v>
      </c>
      <c r="E8807" t="s" s="16">
        <v>26</v>
      </c>
      <c r="F8807" s="37">
        <v>1493</v>
      </c>
      <c r="G8807" s="17">
        <v>1619</v>
      </c>
      <c r="H8807" s="18">
        <f>SUM(G8807-F8807)</f>
        <v>126</v>
      </c>
      <c r="I8807" s="19">
        <f>H8807/F8807</f>
        <v>0.08439383791024779</v>
      </c>
      <c r="J8807" s="19">
        <f>H8807/G8807</f>
        <v>0.07782581840642371</v>
      </c>
      <c r="K8807" t="s" s="21">
        <f>IF(J8807&lt;25%,"น้อยกว่า 25%",IF(J8807&gt;=25%,"มากกว่าหรือเท่ากับ 25%",IF(J8807&gt;=35%,"มากกว่าหรือเท่ากับ 35%")))</f>
        <v>18</v>
      </c>
    </row>
    <row r="8808" s="7" customFormat="1" ht="19.15" customHeight="1">
      <c r="A8808" t="s" s="16">
        <v>8784</v>
      </c>
      <c r="B8808" s="17">
        <v>6</v>
      </c>
      <c r="C8808" s="17">
        <v>3</v>
      </c>
      <c r="D8808" t="s" s="16">
        <v>8960</v>
      </c>
      <c r="E8808" t="s" s="16">
        <v>30</v>
      </c>
      <c r="F8808" s="37">
        <v>1003</v>
      </c>
      <c r="G8808" s="17">
        <v>1130</v>
      </c>
      <c r="H8808" s="18">
        <f>SUM(G8808-F8808)</f>
        <v>127</v>
      </c>
      <c r="I8808" s="19">
        <f>H8808/F8808</f>
        <v>0.126620139581256</v>
      </c>
      <c r="J8808" s="19">
        <f>H8808/G8808</f>
        <v>0.112389380530973</v>
      </c>
      <c r="K8808" t="s" s="21">
        <f>IF(J8808&lt;25%,"น้อยกว่า 25%",IF(J8808&gt;=25%,"มากกว่าหรือเท่ากับ 25%",IF(J8808&gt;=35%,"มากกว่าหรือเท่ากับ 35%")))</f>
        <v>18</v>
      </c>
    </row>
    <row r="8809" s="7" customFormat="1" ht="19.15" customHeight="1">
      <c r="A8809" t="s" s="16">
        <v>8784</v>
      </c>
      <c r="B8809" s="17">
        <v>6</v>
      </c>
      <c r="C8809" s="17">
        <v>17</v>
      </c>
      <c r="D8809" t="s" s="16">
        <v>8961</v>
      </c>
      <c r="E8809" t="s" s="16">
        <v>101</v>
      </c>
      <c r="F8809" s="37">
        <v>799</v>
      </c>
      <c r="G8809" s="17">
        <v>804</v>
      </c>
      <c r="H8809" s="18">
        <f>SUM(G8809-F8809)</f>
        <v>5</v>
      </c>
      <c r="I8809" s="19">
        <f>H8809/F8809</f>
        <v>0.00625782227784731</v>
      </c>
      <c r="J8809" s="19">
        <f>H8809/G8809</f>
        <v>0.00621890547263682</v>
      </c>
      <c r="K8809" t="s" s="21">
        <f>IF(J8809&lt;25%,"น้อยกว่า 25%",IF(J8809&gt;=25%,"มากกว่าหรือเท่ากับ 25%",IF(J8809&gt;=35%,"มากกว่าหรือเท่ากับ 35%")))</f>
        <v>18</v>
      </c>
    </row>
    <row r="8810" s="7" customFormat="1" ht="19.15" customHeight="1">
      <c r="A8810" t="s" s="16">
        <v>8784</v>
      </c>
      <c r="B8810" s="17">
        <v>6</v>
      </c>
      <c r="C8810" s="17">
        <v>21</v>
      </c>
      <c r="D8810" t="s" s="16">
        <v>8962</v>
      </c>
      <c r="E8810" t="s" s="16">
        <v>60</v>
      </c>
      <c r="F8810" s="37">
        <v>688</v>
      </c>
      <c r="G8810" s="17">
        <v>793</v>
      </c>
      <c r="H8810" s="18">
        <f>SUM(G8810-F8810)</f>
        <v>105</v>
      </c>
      <c r="I8810" s="19">
        <f>H8810/F8810</f>
        <v>0.152616279069767</v>
      </c>
      <c r="J8810" s="19">
        <f>H8810/G8810</f>
        <v>0.132408575031526</v>
      </c>
      <c r="K8810" t="s" s="21">
        <f>IF(J8810&lt;25%,"น้อยกว่า 25%",IF(J8810&gt;=25%,"มากกว่าหรือเท่ากับ 25%",IF(J8810&gt;=35%,"มากกว่าหรือเท่ากับ 35%")))</f>
        <v>18</v>
      </c>
    </row>
    <row r="8811" s="7" customFormat="1" ht="19.15" customHeight="1">
      <c r="A8811" t="s" s="16">
        <v>8784</v>
      </c>
      <c r="B8811" s="17">
        <v>6</v>
      </c>
      <c r="C8811" s="17">
        <v>7</v>
      </c>
      <c r="D8811" t="s" s="16">
        <v>8963</v>
      </c>
      <c r="E8811" t="s" s="16">
        <v>2637</v>
      </c>
      <c r="F8811" s="37">
        <v>301</v>
      </c>
      <c r="G8811" s="17">
        <v>338</v>
      </c>
      <c r="H8811" s="18">
        <f>SUM(G8811-F8811)</f>
        <v>37</v>
      </c>
      <c r="I8811" s="19">
        <f>H8811/F8811</f>
        <v>0.122923588039867</v>
      </c>
      <c r="J8811" s="19">
        <f>H8811/G8811</f>
        <v>0.109467455621302</v>
      </c>
      <c r="K8811" t="s" s="21">
        <f>IF(J8811&lt;25%,"น้อยกว่า 25%",IF(J8811&gt;=25%,"มากกว่าหรือเท่ากับ 25%",IF(J8811&gt;=35%,"มากกว่าหรือเท่ากับ 35%")))</f>
        <v>18</v>
      </c>
    </row>
    <row r="8812" s="7" customFormat="1" ht="19.15" customHeight="1">
      <c r="A8812" t="s" s="16">
        <v>8784</v>
      </c>
      <c r="B8812" s="17">
        <v>6</v>
      </c>
      <c r="C8812" s="17">
        <v>8</v>
      </c>
      <c r="D8812" t="s" s="16">
        <v>8964</v>
      </c>
      <c r="E8812" t="s" s="16">
        <v>64</v>
      </c>
      <c r="F8812" s="37">
        <v>264</v>
      </c>
      <c r="G8812" s="17">
        <v>297</v>
      </c>
      <c r="H8812" s="18">
        <f>SUM(G8812-F8812)</f>
        <v>33</v>
      </c>
      <c r="I8812" s="19">
        <f>H8812/F8812</f>
        <v>0.125</v>
      </c>
      <c r="J8812" s="19">
        <f>H8812/G8812</f>
        <v>0.111111111111111</v>
      </c>
      <c r="K8812" t="s" s="21">
        <f>IF(J8812&lt;25%,"น้อยกว่า 25%",IF(J8812&gt;=25%,"มากกว่าหรือเท่ากับ 25%",IF(J8812&gt;=35%,"มากกว่าหรือเท่ากับ 35%")))</f>
        <v>18</v>
      </c>
    </row>
    <row r="8813" s="7" customFormat="1" ht="19.15" customHeight="1">
      <c r="A8813" t="s" s="16">
        <v>8784</v>
      </c>
      <c r="B8813" s="17">
        <v>6</v>
      </c>
      <c r="C8813" s="17">
        <v>19</v>
      </c>
      <c r="D8813" t="s" s="16">
        <v>8965</v>
      </c>
      <c r="E8813" t="s" s="16">
        <v>48</v>
      </c>
      <c r="F8813" s="37">
        <v>268</v>
      </c>
      <c r="G8813" s="17">
        <v>277</v>
      </c>
      <c r="H8813" s="18">
        <f>SUM(G8813-F8813)</f>
        <v>9</v>
      </c>
      <c r="I8813" s="19">
        <f>H8813/F8813</f>
        <v>0.0335820895522388</v>
      </c>
      <c r="J8813" s="19">
        <f>H8813/G8813</f>
        <v>0.0324909747292419</v>
      </c>
      <c r="K8813" t="s" s="21">
        <f>IF(J8813&lt;25%,"น้อยกว่า 25%",IF(J8813&gt;=25%,"มากกว่าหรือเท่ากับ 25%",IF(J8813&gt;=35%,"มากกว่าหรือเท่ากับ 35%")))</f>
        <v>18</v>
      </c>
    </row>
    <row r="8814" s="7" customFormat="1" ht="19.15" customHeight="1">
      <c r="A8814" t="s" s="16">
        <v>8784</v>
      </c>
      <c r="B8814" s="17">
        <v>6</v>
      </c>
      <c r="C8814" s="17">
        <v>25</v>
      </c>
      <c r="D8814" t="s" s="16">
        <v>8966</v>
      </c>
      <c r="E8814" t="s" s="16">
        <v>119</v>
      </c>
      <c r="F8814" s="37">
        <v>262</v>
      </c>
      <c r="G8814" s="17">
        <v>269</v>
      </c>
      <c r="H8814" s="18">
        <f>SUM(G8814-F8814)</f>
        <v>7</v>
      </c>
      <c r="I8814" s="19">
        <f>H8814/F8814</f>
        <v>0.0267175572519084</v>
      </c>
      <c r="J8814" s="19">
        <f>H8814/G8814</f>
        <v>0.0260223048327138</v>
      </c>
      <c r="K8814" t="s" s="21">
        <f>IF(J8814&lt;25%,"น้อยกว่า 25%",IF(J8814&gt;=25%,"มากกว่าหรือเท่ากับ 25%",IF(J8814&gt;=35%,"มากกว่าหรือเท่ากับ 35%")))</f>
        <v>18</v>
      </c>
    </row>
    <row r="8815" s="7" customFormat="1" ht="19.15" customHeight="1">
      <c r="A8815" t="s" s="16">
        <v>8784</v>
      </c>
      <c r="B8815" s="17">
        <v>6</v>
      </c>
      <c r="C8815" s="17">
        <v>29</v>
      </c>
      <c r="D8815" t="s" s="16">
        <v>8967</v>
      </c>
      <c r="E8815" t="s" s="16">
        <v>153</v>
      </c>
      <c r="F8815" s="37">
        <v>188</v>
      </c>
      <c r="G8815" s="17">
        <v>197</v>
      </c>
      <c r="H8815" s="18">
        <f>SUM(G8815-F8815)</f>
        <v>9</v>
      </c>
      <c r="I8815" s="19">
        <f>H8815/F8815</f>
        <v>0.0478723404255319</v>
      </c>
      <c r="J8815" s="19">
        <f>H8815/G8815</f>
        <v>0.0456852791878173</v>
      </c>
      <c r="K8815" t="s" s="21">
        <f>IF(J8815&lt;25%,"น้อยกว่า 25%",IF(J8815&gt;=25%,"มากกว่าหรือเท่ากับ 25%",IF(J8815&gt;=35%,"มากกว่าหรือเท่ากับ 35%")))</f>
        <v>18</v>
      </c>
    </row>
    <row r="8816" s="7" customFormat="1" ht="19.15" customHeight="1">
      <c r="A8816" t="s" s="16">
        <v>8784</v>
      </c>
      <c r="B8816" s="17">
        <v>6</v>
      </c>
      <c r="C8816" s="17">
        <v>22</v>
      </c>
      <c r="D8816" t="s" s="16">
        <v>8968</v>
      </c>
      <c r="E8816" t="s" s="16">
        <v>62</v>
      </c>
      <c r="F8816" s="37">
        <v>186</v>
      </c>
      <c r="G8816" s="17">
        <v>196</v>
      </c>
      <c r="H8816" s="18">
        <f>SUM(G8816-F8816)</f>
        <v>10</v>
      </c>
      <c r="I8816" s="19">
        <f>H8816/F8816</f>
        <v>0.0537634408602151</v>
      </c>
      <c r="J8816" s="19">
        <f>H8816/G8816</f>
        <v>0.0510204081632653</v>
      </c>
      <c r="K8816" t="s" s="21">
        <f>IF(J8816&lt;25%,"น้อยกว่า 25%",IF(J8816&gt;=25%,"มากกว่าหรือเท่ากับ 25%",IF(J8816&gt;=35%,"มากกว่าหรือเท่ากับ 35%")))</f>
        <v>18</v>
      </c>
    </row>
    <row r="8817" s="7" customFormat="1" ht="19.15" customHeight="1">
      <c r="A8817" t="s" s="16">
        <v>8784</v>
      </c>
      <c r="B8817" s="17">
        <v>6</v>
      </c>
      <c r="C8817" s="17">
        <v>14</v>
      </c>
      <c r="D8817" t="s" s="16">
        <v>8969</v>
      </c>
      <c r="E8817" t="s" s="16">
        <v>66</v>
      </c>
      <c r="F8817" s="37">
        <v>172</v>
      </c>
      <c r="G8817" s="17">
        <v>193</v>
      </c>
      <c r="H8817" s="18">
        <f>SUM(G8817-F8817)</f>
        <v>21</v>
      </c>
      <c r="I8817" s="19">
        <f>H8817/F8817</f>
        <v>0.122093023255814</v>
      </c>
      <c r="J8817" s="19">
        <f>H8817/G8817</f>
        <v>0.10880829015544</v>
      </c>
      <c r="K8817" t="s" s="21">
        <f>IF(J8817&lt;25%,"น้อยกว่า 25%",IF(J8817&gt;=25%,"มากกว่าหรือเท่ากับ 25%",IF(J8817&gt;=35%,"มากกว่าหรือเท่ากับ 35%")))</f>
        <v>18</v>
      </c>
    </row>
    <row r="8818" s="7" customFormat="1" ht="19.15" customHeight="1">
      <c r="A8818" t="s" s="16">
        <v>8784</v>
      </c>
      <c r="B8818" s="17">
        <v>6</v>
      </c>
      <c r="C8818" s="17">
        <v>5</v>
      </c>
      <c r="D8818" t="s" s="16">
        <v>8970</v>
      </c>
      <c r="E8818" t="s" s="16">
        <v>70</v>
      </c>
      <c r="F8818" s="37">
        <v>165</v>
      </c>
      <c r="G8818" s="17">
        <v>175</v>
      </c>
      <c r="H8818" s="18">
        <f>SUM(G8818-F8818)</f>
        <v>10</v>
      </c>
      <c r="I8818" s="19">
        <f>H8818/F8818</f>
        <v>0.0606060606060606</v>
      </c>
      <c r="J8818" s="19">
        <f>H8818/G8818</f>
        <v>0.0571428571428571</v>
      </c>
      <c r="K8818" t="s" s="21">
        <f>IF(J8818&lt;25%,"น้อยกว่า 25%",IF(J8818&gt;=25%,"มากกว่าหรือเท่ากับ 25%",IF(J8818&gt;=35%,"มากกว่าหรือเท่ากับ 35%")))</f>
        <v>18</v>
      </c>
    </row>
    <row r="8819" s="7" customFormat="1" ht="19.15" customHeight="1">
      <c r="A8819" t="s" s="16">
        <v>8784</v>
      </c>
      <c r="B8819" s="17">
        <v>6</v>
      </c>
      <c r="C8819" s="17">
        <v>30</v>
      </c>
      <c r="D8819" t="s" s="16">
        <v>8971</v>
      </c>
      <c r="E8819" t="s" s="16">
        <v>42</v>
      </c>
      <c r="F8819" s="37">
        <v>157</v>
      </c>
      <c r="G8819" s="17">
        <v>163</v>
      </c>
      <c r="H8819" s="18">
        <f>SUM(G8819-F8819)</f>
        <v>6</v>
      </c>
      <c r="I8819" s="19">
        <f>H8819/F8819</f>
        <v>0.0382165605095541</v>
      </c>
      <c r="J8819" s="19">
        <f>H8819/G8819</f>
        <v>0.0368098159509202</v>
      </c>
      <c r="K8819" t="s" s="21">
        <f>IF(J8819&lt;25%,"น้อยกว่า 25%",IF(J8819&gt;=25%,"มากกว่าหรือเท่ากับ 25%",IF(J8819&gt;=35%,"มากกว่าหรือเท่ากับ 35%")))</f>
        <v>18</v>
      </c>
    </row>
    <row r="8820" s="7" customFormat="1" ht="19.15" customHeight="1">
      <c r="A8820" t="s" s="16">
        <v>8784</v>
      </c>
      <c r="B8820" s="17">
        <v>6</v>
      </c>
      <c r="C8820" s="17">
        <v>18</v>
      </c>
      <c r="D8820" t="s" s="16">
        <v>8972</v>
      </c>
      <c r="E8820" t="s" s="16">
        <v>38</v>
      </c>
      <c r="F8820" s="37">
        <v>118</v>
      </c>
      <c r="G8820" s="17">
        <v>125</v>
      </c>
      <c r="H8820" s="18">
        <f>SUM(G8820-F8820)</f>
        <v>7</v>
      </c>
      <c r="I8820" s="19">
        <f>H8820/F8820</f>
        <v>0.0593220338983051</v>
      </c>
      <c r="J8820" s="19">
        <f>H8820/G8820</f>
        <v>0.056</v>
      </c>
      <c r="K8820" t="s" s="21">
        <f>IF(J8820&lt;25%,"น้อยกว่า 25%",IF(J8820&gt;=25%,"มากกว่าหรือเท่ากับ 25%",IF(J8820&gt;=35%,"มากกว่าหรือเท่ากับ 35%")))</f>
        <v>18</v>
      </c>
    </row>
    <row r="8821" s="7" customFormat="1" ht="19.15" customHeight="1">
      <c r="A8821" t="s" s="16">
        <v>8784</v>
      </c>
      <c r="B8821" s="17">
        <v>6</v>
      </c>
      <c r="C8821" s="17">
        <v>28</v>
      </c>
      <c r="D8821" t="s" s="16">
        <v>8973</v>
      </c>
      <c r="E8821" t="s" s="16">
        <v>50</v>
      </c>
      <c r="F8821" s="37">
        <v>100</v>
      </c>
      <c r="G8821" s="17">
        <v>122</v>
      </c>
      <c r="H8821" s="18">
        <f>SUM(G8821-F8821)</f>
        <v>22</v>
      </c>
      <c r="I8821" s="19">
        <f>H8821/F8821</f>
        <v>0.22</v>
      </c>
      <c r="J8821" s="19">
        <f>H8821/G8821</f>
        <v>0.180327868852459</v>
      </c>
      <c r="K8821" t="s" s="21">
        <f>IF(J8821&lt;25%,"น้อยกว่า 25%",IF(J8821&gt;=25%,"มากกว่าหรือเท่ากับ 25%",IF(J8821&gt;=35%,"มากกว่าหรือเท่ากับ 35%")))</f>
        <v>18</v>
      </c>
    </row>
    <row r="8822" s="7" customFormat="1" ht="19.15" customHeight="1">
      <c r="A8822" t="s" s="16">
        <v>8784</v>
      </c>
      <c r="B8822" s="17">
        <v>6</v>
      </c>
      <c r="C8822" s="17">
        <v>11</v>
      </c>
      <c r="D8822" t="s" s="16">
        <v>8974</v>
      </c>
      <c r="E8822" t="s" s="16">
        <v>44</v>
      </c>
      <c r="F8822" s="37">
        <v>93</v>
      </c>
      <c r="G8822" s="17">
        <v>99</v>
      </c>
      <c r="H8822" s="18">
        <f>SUM(G8822-F8822)</f>
        <v>6</v>
      </c>
      <c r="I8822" s="19">
        <f>H8822/F8822</f>
        <v>0.0645161290322581</v>
      </c>
      <c r="J8822" s="19">
        <f>H8822/G8822</f>
        <v>0.0606060606060606</v>
      </c>
      <c r="K8822" t="s" s="21">
        <f>IF(J8822&lt;25%,"น้อยกว่า 25%",IF(J8822&gt;=25%,"มากกว่าหรือเท่ากับ 25%",IF(J8822&gt;=35%,"มากกว่าหรือเท่ากับ 35%")))</f>
        <v>18</v>
      </c>
    </row>
    <row r="8823" s="7" customFormat="1" ht="19.15" customHeight="1">
      <c r="A8823" t="s" s="16">
        <v>8784</v>
      </c>
      <c r="B8823" s="17">
        <v>6</v>
      </c>
      <c r="C8823" s="17">
        <v>16</v>
      </c>
      <c r="D8823" t="s" s="16">
        <v>8975</v>
      </c>
      <c r="E8823" t="s" s="16">
        <v>56</v>
      </c>
      <c r="F8823" s="37">
        <v>78</v>
      </c>
      <c r="G8823" s="17">
        <v>84</v>
      </c>
      <c r="H8823" s="18">
        <f>SUM(G8823-F8823)</f>
        <v>6</v>
      </c>
      <c r="I8823" s="19">
        <f>H8823/F8823</f>
        <v>0.0769230769230769</v>
      </c>
      <c r="J8823" s="19">
        <f>H8823/G8823</f>
        <v>0.0714285714285714</v>
      </c>
      <c r="K8823" t="s" s="21">
        <f>IF(J8823&lt;25%,"น้อยกว่า 25%",IF(J8823&gt;=25%,"มากกว่าหรือเท่ากับ 25%",IF(J8823&gt;=35%,"มากกว่าหรือเท่ากับ 35%")))</f>
        <v>18</v>
      </c>
    </row>
    <row r="8824" s="7" customFormat="1" ht="19.15" customHeight="1">
      <c r="A8824" t="s" s="16">
        <v>8784</v>
      </c>
      <c r="B8824" s="17">
        <v>6</v>
      </c>
      <c r="C8824" s="17">
        <v>24</v>
      </c>
      <c r="D8824" t="s" s="16">
        <v>8976</v>
      </c>
      <c r="E8824" t="s" s="16">
        <v>72</v>
      </c>
      <c r="F8824" s="37">
        <v>75</v>
      </c>
      <c r="G8824" s="17">
        <v>79</v>
      </c>
      <c r="H8824" s="18">
        <f>SUM(G8824-F8824)</f>
        <v>4</v>
      </c>
      <c r="I8824" s="19">
        <f>H8824/F8824</f>
        <v>0.0533333333333333</v>
      </c>
      <c r="J8824" s="19">
        <f>H8824/G8824</f>
        <v>0.0506329113924051</v>
      </c>
      <c r="K8824" t="s" s="21">
        <f>IF(J8824&lt;25%,"น้อยกว่า 25%",IF(J8824&gt;=25%,"มากกว่าหรือเท่ากับ 25%",IF(J8824&gt;=35%,"มากกว่าหรือเท่ากับ 35%")))</f>
        <v>18</v>
      </c>
    </row>
    <row r="8825" s="7" customFormat="1" ht="19.15" customHeight="1">
      <c r="A8825" t="s" s="16">
        <v>8784</v>
      </c>
      <c r="B8825" s="17">
        <v>6</v>
      </c>
      <c r="C8825" s="17">
        <v>12</v>
      </c>
      <c r="D8825" t="s" s="16">
        <v>8977</v>
      </c>
      <c r="E8825" t="s" s="16">
        <v>106</v>
      </c>
      <c r="F8825" s="37">
        <v>55</v>
      </c>
      <c r="G8825" s="17">
        <v>68</v>
      </c>
      <c r="H8825" s="18">
        <f>SUM(G8825-F8825)</f>
        <v>13</v>
      </c>
      <c r="I8825" s="19">
        <f>H8825/F8825</f>
        <v>0.236363636363636</v>
      </c>
      <c r="J8825" s="19">
        <f>H8825/G8825</f>
        <v>0.191176470588235</v>
      </c>
      <c r="K8825" t="s" s="21">
        <f>IF(J8825&lt;25%,"น้อยกว่า 25%",IF(J8825&gt;=25%,"มากกว่าหรือเท่ากับ 25%",IF(J8825&gt;=35%,"มากกว่าหรือเท่ากับ 35%")))</f>
        <v>18</v>
      </c>
    </row>
    <row r="8826" s="7" customFormat="1" ht="19.15" customHeight="1">
      <c r="A8826" t="s" s="16">
        <v>8784</v>
      </c>
      <c r="B8826" s="17">
        <v>6</v>
      </c>
      <c r="C8826" s="17">
        <v>32</v>
      </c>
      <c r="D8826" t="s" s="16">
        <v>8978</v>
      </c>
      <c r="E8826" t="s" s="16">
        <v>1224</v>
      </c>
      <c r="F8826" s="37">
        <v>59</v>
      </c>
      <c r="G8826" s="17">
        <v>60</v>
      </c>
      <c r="H8826" s="18">
        <f>SUM(G8826-F8826)</f>
        <v>1</v>
      </c>
      <c r="I8826" s="19">
        <f>H8826/F8826</f>
        <v>0.0169491525423729</v>
      </c>
      <c r="J8826" s="19">
        <f>H8826/G8826</f>
        <v>0.0166666666666667</v>
      </c>
      <c r="K8826" t="s" s="21">
        <f>IF(J8826&lt;25%,"น้อยกว่า 25%",IF(J8826&gt;=25%,"มากกว่าหรือเท่ากับ 25%",IF(J8826&gt;=35%,"มากกว่าหรือเท่ากับ 35%")))</f>
        <v>18</v>
      </c>
    </row>
    <row r="8827" s="7" customFormat="1" ht="19.15" customHeight="1">
      <c r="A8827" t="s" s="16">
        <v>8784</v>
      </c>
      <c r="B8827" s="17">
        <v>6</v>
      </c>
      <c r="C8827" s="17">
        <v>27</v>
      </c>
      <c r="D8827" t="s" s="16">
        <v>8979</v>
      </c>
      <c r="E8827" t="s" s="16">
        <v>116</v>
      </c>
      <c r="F8827" s="37">
        <v>52</v>
      </c>
      <c r="G8827" s="17">
        <v>56</v>
      </c>
      <c r="H8827" s="18">
        <f>SUM(G8827-F8827)</f>
        <v>4</v>
      </c>
      <c r="I8827" s="19">
        <f>H8827/F8827</f>
        <v>0.0769230769230769</v>
      </c>
      <c r="J8827" s="19">
        <f>H8827/G8827</f>
        <v>0.0714285714285714</v>
      </c>
      <c r="K8827" t="s" s="21">
        <f>IF(J8827&lt;25%,"น้อยกว่า 25%",IF(J8827&gt;=25%,"มากกว่าหรือเท่ากับ 25%",IF(J8827&gt;=35%,"มากกว่าหรือเท่ากับ 35%")))</f>
        <v>18</v>
      </c>
    </row>
    <row r="8828" s="7" customFormat="1" ht="19.15" customHeight="1">
      <c r="A8828" t="s" s="16">
        <v>8784</v>
      </c>
      <c r="B8828" s="17">
        <v>6</v>
      </c>
      <c r="C8828" s="17">
        <v>20</v>
      </c>
      <c r="D8828" t="s" s="16">
        <v>8980</v>
      </c>
      <c r="E8828" t="s" s="16">
        <v>74</v>
      </c>
      <c r="F8828" s="37">
        <v>40</v>
      </c>
      <c r="G8828" s="17">
        <v>44</v>
      </c>
      <c r="H8828" s="18">
        <f>SUM(G8828-F8828)</f>
        <v>4</v>
      </c>
      <c r="I8828" s="19">
        <f>H8828/F8828</f>
        <v>0.1</v>
      </c>
      <c r="J8828" s="19">
        <f>H8828/G8828</f>
        <v>0.0909090909090909</v>
      </c>
      <c r="K8828" t="s" s="21">
        <f>IF(J8828&lt;25%,"น้อยกว่า 25%",IF(J8828&gt;=25%,"มากกว่าหรือเท่ากับ 25%",IF(J8828&gt;=35%,"มากกว่าหรือเท่ากับ 35%")))</f>
        <v>18</v>
      </c>
    </row>
    <row r="8829" s="7" customFormat="1" ht="19.15" customHeight="1">
      <c r="A8829" t="s" s="16">
        <v>8784</v>
      </c>
      <c r="B8829" s="17">
        <v>6</v>
      </c>
      <c r="C8829" s="17">
        <v>26</v>
      </c>
      <c r="D8829" t="s" s="16">
        <v>8981</v>
      </c>
      <c r="E8829" t="s" s="16">
        <v>237</v>
      </c>
      <c r="F8829" s="37">
        <v>42</v>
      </c>
      <c r="G8829" s="17">
        <v>43</v>
      </c>
      <c r="H8829" s="18">
        <f>SUM(G8829-F8829)</f>
        <v>1</v>
      </c>
      <c r="I8829" s="19">
        <f>H8829/F8829</f>
        <v>0.0238095238095238</v>
      </c>
      <c r="J8829" s="19">
        <f>H8829/G8829</f>
        <v>0.0232558139534884</v>
      </c>
      <c r="K8829" t="s" s="21">
        <f>IF(J8829&lt;25%,"น้อยกว่า 25%",IF(J8829&gt;=25%,"มากกว่าหรือเท่ากับ 25%",IF(J8829&gt;=35%,"มากกว่าหรือเท่ากับ 35%")))</f>
        <v>18</v>
      </c>
    </row>
    <row r="8830" s="7" customFormat="1" ht="19.15" customHeight="1">
      <c r="A8830" t="s" s="16">
        <v>8784</v>
      </c>
      <c r="B8830" s="17">
        <v>6</v>
      </c>
      <c r="C8830" s="17">
        <v>31</v>
      </c>
      <c r="D8830" t="s" s="16">
        <v>8982</v>
      </c>
      <c r="E8830" t="s" s="16">
        <v>281</v>
      </c>
      <c r="F8830" s="37">
        <v>23</v>
      </c>
      <c r="G8830" s="17">
        <v>24</v>
      </c>
      <c r="H8830" s="18">
        <f>SUM(G8830-F8830)</f>
        <v>1</v>
      </c>
      <c r="I8830" s="19">
        <f>H8830/F8830</f>
        <v>0.0434782608695652</v>
      </c>
      <c r="J8830" s="19">
        <f>H8830/G8830</f>
        <v>0.0416666666666667</v>
      </c>
      <c r="K8830" t="s" s="21">
        <f>IF(J8830&lt;25%,"น้อยกว่า 25%",IF(J8830&gt;=25%,"มากกว่าหรือเท่ากับ 25%",IF(J8830&gt;=35%,"มากกว่าหรือเท่ากับ 35%")))</f>
        <v>18</v>
      </c>
    </row>
    <row r="8831" s="7" customFormat="1" ht="19.15" customHeight="1">
      <c r="A8831" t="s" s="16">
        <v>8784</v>
      </c>
      <c r="B8831" s="17">
        <v>6</v>
      </c>
      <c r="C8831" s="17">
        <v>2</v>
      </c>
      <c r="D8831" t="s" s="16">
        <v>8983</v>
      </c>
      <c r="E8831" t="s" s="16">
        <v>78</v>
      </c>
      <c r="F8831" s="37">
        <v>0</v>
      </c>
      <c r="G8831" s="17">
        <v>0</v>
      </c>
      <c r="H8831" s="18">
        <f>SUM(G8831-F8831)</f>
        <v>0</v>
      </c>
      <c r="I8831" s="19">
        <f>H8831/F8831</f>
      </c>
      <c r="J8831" s="19">
        <f>H8831/G8831</f>
      </c>
      <c r="K8831" s="24">
        <f>IF(J8831&lt;25%,"น้อยกว่า 25%",IF(J8831&gt;=25%,"มากกว่าหรือเท่ากับ 25%",IF(J8831&gt;=35%,"มากกว่าหรือเท่ากับ 35%")))</f>
      </c>
    </row>
    <row r="8832" s="7" customFormat="1" ht="19.15" customHeight="1">
      <c r="A8832" t="s" s="16">
        <v>8784</v>
      </c>
      <c r="B8832" s="17">
        <v>6</v>
      </c>
      <c r="C8832" s="17">
        <v>33</v>
      </c>
      <c r="D8832" t="s" s="16">
        <v>8984</v>
      </c>
      <c r="E8832" t="s" s="16">
        <v>68</v>
      </c>
      <c r="F8832" s="37">
        <v>0</v>
      </c>
      <c r="G8832" s="17">
        <v>0</v>
      </c>
      <c r="H8832" s="18">
        <f>SUM(G8832-F8832)</f>
        <v>0</v>
      </c>
      <c r="I8832" s="19">
        <f>H8832/F8832</f>
      </c>
      <c r="J8832" s="19">
        <f>H8832/G8832</f>
      </c>
      <c r="K8832" s="24">
        <f>IF(J8832&lt;25%,"น้อยกว่า 25%",IF(J8832&gt;=25%,"มากกว่าหรือเท่ากับ 25%",IF(J8832&gt;=35%,"มากกว่าหรือเท่ากับ 35%")))</f>
      </c>
    </row>
    <row r="8833" s="7" customFormat="1" ht="19.15" customHeight="1">
      <c r="A8833" t="s" s="16">
        <v>8784</v>
      </c>
      <c r="B8833" s="17">
        <v>7</v>
      </c>
      <c r="C8833" s="17">
        <v>1</v>
      </c>
      <c r="D8833" t="s" s="16">
        <v>8985</v>
      </c>
      <c r="E8833" t="s" s="16">
        <v>26</v>
      </c>
      <c r="F8833" s="37">
        <v>30612</v>
      </c>
      <c r="G8833" s="17">
        <v>31286</v>
      </c>
      <c r="H8833" s="18">
        <f>SUM(G8833-F8833)</f>
        <v>674</v>
      </c>
      <c r="I8833" s="19">
        <f>H8833/F8833</f>
        <v>0.0220175094734091</v>
      </c>
      <c r="J8833" s="19">
        <f>H8833/G8833</f>
        <v>0.0215431822540433</v>
      </c>
      <c r="K8833" t="s" s="21">
        <f>IF(J8833&lt;25%,"น้อยกว่า 25%",IF(J8833&gt;=25%,"มากกว่าหรือเท่ากับ 25%",IF(J8833&gt;=35%,"มากกว่าหรือเท่ากับ 35%")))</f>
        <v>18</v>
      </c>
    </row>
    <row r="8834" s="7" customFormat="1" ht="19.15" customHeight="1">
      <c r="A8834" t="s" s="16">
        <v>8784</v>
      </c>
      <c r="B8834" s="17">
        <v>7</v>
      </c>
      <c r="C8834" s="17">
        <v>8</v>
      </c>
      <c r="D8834" t="s" s="16">
        <v>8986</v>
      </c>
      <c r="E8834" t="s" s="16">
        <v>17</v>
      </c>
      <c r="F8834" s="37">
        <v>24319</v>
      </c>
      <c r="G8834" s="17">
        <v>25140</v>
      </c>
      <c r="H8834" s="18">
        <f>SUM(G8834-F8834)</f>
        <v>821</v>
      </c>
      <c r="I8834" s="19">
        <f>H8834/F8834</f>
        <v>0.0337596118261442</v>
      </c>
      <c r="J8834" s="19">
        <f>H8834/G8834</f>
        <v>0.0326571201272872</v>
      </c>
      <c r="K8834" t="s" s="21">
        <f>IF(J8834&lt;25%,"น้อยกว่า 25%",IF(J8834&gt;=25%,"มากกว่าหรือเท่ากับ 25%",IF(J8834&gt;=35%,"มากกว่าหรือเท่ากับ 35%")))</f>
        <v>18</v>
      </c>
    </row>
    <row r="8835" s="7" customFormat="1" ht="19.15" customHeight="1">
      <c r="A8835" t="s" s="16">
        <v>8784</v>
      </c>
      <c r="B8835" s="17">
        <v>7</v>
      </c>
      <c r="C8835" s="17">
        <v>2</v>
      </c>
      <c r="D8835" t="s" s="16">
        <v>8987</v>
      </c>
      <c r="E8835" t="s" s="16">
        <v>20</v>
      </c>
      <c r="F8835" s="37">
        <v>11420</v>
      </c>
      <c r="G8835" s="17">
        <v>12797</v>
      </c>
      <c r="H8835" s="18">
        <f>SUM(G8835-F8835)</f>
        <v>1377</v>
      </c>
      <c r="I8835" s="19">
        <f>H8835/F8835</f>
        <v>0.120577933450088</v>
      </c>
      <c r="J8835" s="19">
        <f>H8835/G8835</f>
        <v>0.107603344533875</v>
      </c>
      <c r="K8835" t="s" s="21">
        <f>IF(J8835&lt;25%,"น้อยกว่า 25%",IF(J8835&gt;=25%,"มากกว่าหรือเท่ากับ 25%",IF(J8835&gt;=35%,"มากกว่าหรือเท่ากับ 35%")))</f>
        <v>18</v>
      </c>
    </row>
    <row r="8836" s="7" customFormat="1" ht="19.15" customHeight="1">
      <c r="A8836" t="s" s="16">
        <v>8784</v>
      </c>
      <c r="B8836" s="17">
        <v>7</v>
      </c>
      <c r="C8836" s="17">
        <v>5</v>
      </c>
      <c r="D8836" t="s" s="16">
        <v>8988</v>
      </c>
      <c r="E8836" t="s" s="16">
        <v>24</v>
      </c>
      <c r="F8836" s="37">
        <v>8303</v>
      </c>
      <c r="G8836" s="17">
        <v>8588</v>
      </c>
      <c r="H8836" s="18">
        <f>SUM(G8836-F8836)</f>
        <v>285</v>
      </c>
      <c r="I8836" s="19">
        <f>H8836/F8836</f>
        <v>0.034324942791762</v>
      </c>
      <c r="J8836" s="19">
        <f>H8836/G8836</f>
        <v>0.0331858407079646</v>
      </c>
      <c r="K8836" t="s" s="21">
        <f>IF(J8836&lt;25%,"น้อยกว่า 25%",IF(J8836&gt;=25%,"มากกว่าหรือเท่ากับ 25%",IF(J8836&gt;=35%,"มากกว่าหรือเท่ากับ 35%")))</f>
        <v>18</v>
      </c>
    </row>
    <row r="8837" s="7" customFormat="1" ht="19.15" customHeight="1">
      <c r="A8837" t="s" s="16">
        <v>8784</v>
      </c>
      <c r="B8837" s="17">
        <v>7</v>
      </c>
      <c r="C8837" s="17">
        <v>10</v>
      </c>
      <c r="D8837" t="s" s="16">
        <v>8989</v>
      </c>
      <c r="E8837" t="s" s="16">
        <v>22</v>
      </c>
      <c r="F8837" s="37">
        <v>6408</v>
      </c>
      <c r="G8837" s="17">
        <v>7052</v>
      </c>
      <c r="H8837" s="18">
        <f>SUM(G8837-F8837)</f>
        <v>644</v>
      </c>
      <c r="I8837" s="19">
        <f>H8837/F8837</f>
        <v>0.100499375780275</v>
      </c>
      <c r="J8837" s="19">
        <f>H8837/G8837</f>
        <v>0.0913216108905275</v>
      </c>
      <c r="K8837" t="s" s="21">
        <f>IF(J8837&lt;25%,"น้อยกว่า 25%",IF(J8837&gt;=25%,"มากกว่าหรือเท่ากับ 25%",IF(J8837&gt;=35%,"มากกว่าหรือเท่ากับ 35%")))</f>
        <v>18</v>
      </c>
    </row>
    <row r="8838" s="7" customFormat="1" ht="19.15" customHeight="1">
      <c r="A8838" t="s" s="16">
        <v>8784</v>
      </c>
      <c r="B8838" s="17">
        <v>7</v>
      </c>
      <c r="C8838" s="17">
        <v>15</v>
      </c>
      <c r="D8838" t="s" s="16">
        <v>8990</v>
      </c>
      <c r="E8838" t="s" s="16">
        <v>34</v>
      </c>
      <c r="F8838" s="37">
        <v>1279</v>
      </c>
      <c r="G8838" s="17">
        <v>1360</v>
      </c>
      <c r="H8838" s="18">
        <f>SUM(G8838-F8838)</f>
        <v>81</v>
      </c>
      <c r="I8838" s="19">
        <f>H8838/F8838</f>
        <v>0.06333072713057079</v>
      </c>
      <c r="J8838" s="19">
        <f>H8838/G8838</f>
        <v>0.0595588235294118</v>
      </c>
      <c r="K8838" t="s" s="21">
        <f>IF(J8838&lt;25%,"น้อยกว่า 25%",IF(J8838&gt;=25%,"มากกว่าหรือเท่ากับ 25%",IF(J8838&gt;=35%,"มากกว่าหรือเท่ากับ 35%")))</f>
        <v>18</v>
      </c>
    </row>
    <row r="8839" s="7" customFormat="1" ht="19.15" customHeight="1">
      <c r="A8839" t="s" s="16">
        <v>8784</v>
      </c>
      <c r="B8839" s="17">
        <v>7</v>
      </c>
      <c r="C8839" s="17">
        <v>14</v>
      </c>
      <c r="D8839" t="s" s="16">
        <v>8991</v>
      </c>
      <c r="E8839" t="s" s="16">
        <v>28</v>
      </c>
      <c r="F8839" s="37">
        <v>850</v>
      </c>
      <c r="G8839" s="17">
        <v>950</v>
      </c>
      <c r="H8839" s="18">
        <f>SUM(G8839-F8839)</f>
        <v>100</v>
      </c>
      <c r="I8839" s="19">
        <f>H8839/F8839</f>
        <v>0.117647058823529</v>
      </c>
      <c r="J8839" s="19">
        <f>H8839/G8839</f>
        <v>0.105263157894737</v>
      </c>
      <c r="K8839" t="s" s="21">
        <f>IF(J8839&lt;25%,"น้อยกว่า 25%",IF(J8839&gt;=25%,"มากกว่าหรือเท่ากับ 25%",IF(J8839&gt;=35%,"มากกว่าหรือเท่ากับ 35%")))</f>
        <v>18</v>
      </c>
    </row>
    <row r="8840" s="7" customFormat="1" ht="19.15" customHeight="1">
      <c r="A8840" t="s" s="16">
        <v>8784</v>
      </c>
      <c r="B8840" s="17">
        <v>7</v>
      </c>
      <c r="C8840" s="17">
        <v>13</v>
      </c>
      <c r="D8840" t="s" s="16">
        <v>8992</v>
      </c>
      <c r="E8840" t="s" s="16">
        <v>36</v>
      </c>
      <c r="F8840" s="37">
        <v>346</v>
      </c>
      <c r="G8840" s="17">
        <v>382</v>
      </c>
      <c r="H8840" s="18">
        <f>SUM(G8840-F8840)</f>
        <v>36</v>
      </c>
      <c r="I8840" s="19">
        <f>H8840/F8840</f>
        <v>0.104046242774566</v>
      </c>
      <c r="J8840" s="19">
        <f>H8840/G8840</f>
        <v>0.09424083769633509</v>
      </c>
      <c r="K8840" t="s" s="21">
        <f>IF(J8840&lt;25%,"น้อยกว่า 25%",IF(J8840&gt;=25%,"มากกว่าหรือเท่ากับ 25%",IF(J8840&gt;=35%,"มากกว่าหรือเท่ากับ 35%")))</f>
        <v>18</v>
      </c>
    </row>
    <row r="8841" s="7" customFormat="1" ht="19.15" customHeight="1">
      <c r="A8841" t="s" s="16">
        <v>8784</v>
      </c>
      <c r="B8841" s="17">
        <v>7</v>
      </c>
      <c r="C8841" s="17">
        <v>7</v>
      </c>
      <c r="D8841" t="s" s="16">
        <v>8993</v>
      </c>
      <c r="E8841" t="s" s="16">
        <v>101</v>
      </c>
      <c r="F8841" s="37">
        <v>325</v>
      </c>
      <c r="G8841" s="17">
        <v>338</v>
      </c>
      <c r="H8841" s="18">
        <f>SUM(G8841-F8841)</f>
        <v>13</v>
      </c>
      <c r="I8841" s="19">
        <f>H8841/F8841</f>
        <v>0.04</v>
      </c>
      <c r="J8841" s="19">
        <f>H8841/G8841</f>
        <v>0.0384615384615385</v>
      </c>
      <c r="K8841" t="s" s="21">
        <f>IF(J8841&lt;25%,"น้อยกว่า 25%",IF(J8841&gt;=25%,"มากกว่าหรือเท่ากับ 25%",IF(J8841&gt;=35%,"มากกว่าหรือเท่ากับ 35%")))</f>
        <v>18</v>
      </c>
    </row>
    <row r="8842" s="7" customFormat="1" ht="19.15" customHeight="1">
      <c r="A8842" t="s" s="16">
        <v>8784</v>
      </c>
      <c r="B8842" s="17">
        <v>7</v>
      </c>
      <c r="C8842" s="17">
        <v>21</v>
      </c>
      <c r="D8842" t="s" s="16">
        <v>8994</v>
      </c>
      <c r="E8842" t="s" s="16">
        <v>76</v>
      </c>
      <c r="F8842" s="37">
        <v>323</v>
      </c>
      <c r="G8842" s="17">
        <v>325</v>
      </c>
      <c r="H8842" s="18">
        <f>SUM(G8842-F8842)</f>
        <v>2</v>
      </c>
      <c r="I8842" s="19">
        <f>H8842/F8842</f>
        <v>0.00619195046439628</v>
      </c>
      <c r="J8842" s="19">
        <f>H8842/G8842</f>
        <v>0.00615384615384615</v>
      </c>
      <c r="K8842" t="s" s="21">
        <f>IF(J8842&lt;25%,"น้อยกว่า 25%",IF(J8842&gt;=25%,"มากกว่าหรือเท่ากับ 25%",IF(J8842&gt;=35%,"มากกว่าหรือเท่ากับ 35%")))</f>
        <v>18</v>
      </c>
    </row>
    <row r="8843" s="7" customFormat="1" ht="19.15" customHeight="1">
      <c r="A8843" t="s" s="16">
        <v>8784</v>
      </c>
      <c r="B8843" s="17">
        <v>7</v>
      </c>
      <c r="C8843" s="17">
        <v>3</v>
      </c>
      <c r="D8843" t="s" s="16">
        <v>8995</v>
      </c>
      <c r="E8843" t="s" s="16">
        <v>2637</v>
      </c>
      <c r="F8843" s="37">
        <v>280</v>
      </c>
      <c r="G8843" s="17">
        <v>316</v>
      </c>
      <c r="H8843" s="18">
        <f>SUM(G8843-F8843)</f>
        <v>36</v>
      </c>
      <c r="I8843" s="19">
        <f>H8843/F8843</f>
        <v>0.128571428571429</v>
      </c>
      <c r="J8843" s="19">
        <f>H8843/G8843</f>
        <v>0.113924050632911</v>
      </c>
      <c r="K8843" t="s" s="21">
        <f>IF(J8843&lt;25%,"น้อยกว่า 25%",IF(J8843&gt;=25%,"มากกว่าหรือเท่ากับ 25%",IF(J8843&gt;=35%,"มากกว่าหรือเท่ากับ 35%")))</f>
        <v>18</v>
      </c>
    </row>
    <row r="8844" s="7" customFormat="1" ht="19.15" customHeight="1">
      <c r="A8844" t="s" s="16">
        <v>8784</v>
      </c>
      <c r="B8844" s="17">
        <v>7</v>
      </c>
      <c r="C8844" s="17">
        <v>22</v>
      </c>
      <c r="D8844" t="s" s="16">
        <v>8996</v>
      </c>
      <c r="E8844" t="s" s="16">
        <v>72</v>
      </c>
      <c r="F8844" s="37">
        <v>253</v>
      </c>
      <c r="G8844" s="17">
        <v>268</v>
      </c>
      <c r="H8844" s="18">
        <f>SUM(G8844-F8844)</f>
        <v>15</v>
      </c>
      <c r="I8844" s="19">
        <f>H8844/F8844</f>
        <v>0.0592885375494071</v>
      </c>
      <c r="J8844" s="19">
        <f>H8844/G8844</f>
        <v>0.0559701492537313</v>
      </c>
      <c r="K8844" t="s" s="21">
        <f>IF(J8844&lt;25%,"น้อยกว่า 25%",IF(J8844&gt;=25%,"มากกว่าหรือเท่ากับ 25%",IF(J8844&gt;=35%,"มากกว่าหรือเท่ากับ 35%")))</f>
        <v>18</v>
      </c>
    </row>
    <row r="8845" s="7" customFormat="1" ht="19.15" customHeight="1">
      <c r="A8845" t="s" s="16">
        <v>8784</v>
      </c>
      <c r="B8845" s="17">
        <v>7</v>
      </c>
      <c r="C8845" s="17">
        <v>6</v>
      </c>
      <c r="D8845" t="s" s="16">
        <v>8997</v>
      </c>
      <c r="E8845" t="s" s="16">
        <v>66</v>
      </c>
      <c r="F8845" s="37">
        <v>233</v>
      </c>
      <c r="G8845" s="17">
        <v>234</v>
      </c>
      <c r="H8845" s="18">
        <f>SUM(G8845-F8845)</f>
        <v>1</v>
      </c>
      <c r="I8845" s="19">
        <f>H8845/F8845</f>
        <v>0.00429184549356223</v>
      </c>
      <c r="J8845" s="19">
        <f>H8845/G8845</f>
        <v>0.00427350427350427</v>
      </c>
      <c r="K8845" t="s" s="21">
        <f>IF(J8845&lt;25%,"น้อยกว่า 25%",IF(J8845&gt;=25%,"มากกว่าหรือเท่ากับ 25%",IF(J8845&gt;=35%,"มากกว่าหรือเท่ากับ 35%")))</f>
        <v>18</v>
      </c>
    </row>
    <row r="8846" s="7" customFormat="1" ht="19.15" customHeight="1">
      <c r="A8846" t="s" s="16">
        <v>8784</v>
      </c>
      <c r="B8846" s="17">
        <v>7</v>
      </c>
      <c r="C8846" s="17">
        <v>16</v>
      </c>
      <c r="D8846" t="s" s="16">
        <v>8998</v>
      </c>
      <c r="E8846" t="s" s="16">
        <v>60</v>
      </c>
      <c r="F8846" s="37">
        <v>194</v>
      </c>
      <c r="G8846" s="17">
        <v>209</v>
      </c>
      <c r="H8846" s="18">
        <f>SUM(G8846-F8846)</f>
        <v>15</v>
      </c>
      <c r="I8846" s="19">
        <f>H8846/F8846</f>
        <v>0.077319587628866</v>
      </c>
      <c r="J8846" s="19">
        <f>H8846/G8846</f>
        <v>0.07177033492822971</v>
      </c>
      <c r="K8846" t="s" s="21">
        <f>IF(J8846&lt;25%,"น้อยกว่า 25%",IF(J8846&gt;=25%,"มากกว่าหรือเท่ากับ 25%",IF(J8846&gt;=35%,"มากกว่าหรือเท่ากับ 35%")))</f>
        <v>18</v>
      </c>
    </row>
    <row r="8847" s="7" customFormat="1" ht="19.15" customHeight="1">
      <c r="A8847" t="s" s="16">
        <v>8784</v>
      </c>
      <c r="B8847" s="17">
        <v>7</v>
      </c>
      <c r="C8847" s="17">
        <v>32</v>
      </c>
      <c r="D8847" t="s" s="16">
        <v>8999</v>
      </c>
      <c r="E8847" t="s" s="16">
        <v>68</v>
      </c>
      <c r="F8847" s="37">
        <v>202</v>
      </c>
      <c r="G8847" s="17">
        <v>207</v>
      </c>
      <c r="H8847" s="18">
        <f>SUM(G8847-F8847)</f>
        <v>5</v>
      </c>
      <c r="I8847" s="19">
        <f>H8847/F8847</f>
        <v>0.0247524752475248</v>
      </c>
      <c r="J8847" s="19">
        <f>H8847/G8847</f>
        <v>0.0241545893719807</v>
      </c>
      <c r="K8847" t="s" s="21">
        <f>IF(J8847&lt;25%,"น้อยกว่า 25%",IF(J8847&gt;=25%,"มากกว่าหรือเท่ากับ 25%",IF(J8847&gt;=35%,"มากกว่าหรือเท่ากับ 35%")))</f>
        <v>18</v>
      </c>
    </row>
    <row r="8848" s="7" customFormat="1" ht="19.15" customHeight="1">
      <c r="A8848" t="s" s="16">
        <v>8784</v>
      </c>
      <c r="B8848" s="17">
        <v>7</v>
      </c>
      <c r="C8848" s="17">
        <v>11</v>
      </c>
      <c r="D8848" t="s" s="16">
        <v>9000</v>
      </c>
      <c r="E8848" t="s" s="16">
        <v>64</v>
      </c>
      <c r="F8848" s="37">
        <v>197</v>
      </c>
      <c r="G8848" s="17">
        <v>204</v>
      </c>
      <c r="H8848" s="18">
        <f>SUM(G8848-F8848)</f>
        <v>7</v>
      </c>
      <c r="I8848" s="19">
        <f>H8848/F8848</f>
        <v>0.0355329949238579</v>
      </c>
      <c r="J8848" s="19">
        <f>H8848/G8848</f>
        <v>0.0343137254901961</v>
      </c>
      <c r="K8848" t="s" s="21">
        <f>IF(J8848&lt;25%,"น้อยกว่า 25%",IF(J8848&gt;=25%,"มากกว่าหรือเท่ากับ 25%",IF(J8848&gt;=35%,"มากกว่าหรือเท่ากับ 35%")))</f>
        <v>18</v>
      </c>
    </row>
    <row r="8849" s="7" customFormat="1" ht="19.15" customHeight="1">
      <c r="A8849" t="s" s="16">
        <v>8784</v>
      </c>
      <c r="B8849" s="17">
        <v>7</v>
      </c>
      <c r="C8849" s="17">
        <v>28</v>
      </c>
      <c r="D8849" t="s" s="16">
        <v>9001</v>
      </c>
      <c r="E8849" t="s" s="16">
        <v>116</v>
      </c>
      <c r="F8849" s="37">
        <v>169</v>
      </c>
      <c r="G8849" s="17">
        <v>173</v>
      </c>
      <c r="H8849" s="18">
        <f>SUM(G8849-F8849)</f>
        <v>4</v>
      </c>
      <c r="I8849" s="19">
        <f>H8849/F8849</f>
        <v>0.0236686390532544</v>
      </c>
      <c r="J8849" s="19">
        <f>H8849/G8849</f>
        <v>0.023121387283237</v>
      </c>
      <c r="K8849" t="s" s="21">
        <f>IF(J8849&lt;25%,"น้อยกว่า 25%",IF(J8849&gt;=25%,"มากกว่าหรือเท่ากับ 25%",IF(J8849&gt;=35%,"มากกว่าหรือเท่ากับ 35%")))</f>
        <v>18</v>
      </c>
    </row>
    <row r="8850" s="7" customFormat="1" ht="19.15" customHeight="1">
      <c r="A8850" t="s" s="16">
        <v>8784</v>
      </c>
      <c r="B8850" s="17">
        <v>7</v>
      </c>
      <c r="C8850" s="17">
        <v>31</v>
      </c>
      <c r="D8850" t="s" s="16">
        <v>9002</v>
      </c>
      <c r="E8850" t="s" s="16">
        <v>173</v>
      </c>
      <c r="F8850" s="37">
        <v>160</v>
      </c>
      <c r="G8850" s="17">
        <v>163</v>
      </c>
      <c r="H8850" s="18">
        <f>SUM(G8850-F8850)</f>
        <v>3</v>
      </c>
      <c r="I8850" s="19">
        <f>H8850/F8850</f>
        <v>0.01875</v>
      </c>
      <c r="J8850" s="19">
        <f>H8850/G8850</f>
        <v>0.0184049079754601</v>
      </c>
      <c r="K8850" t="s" s="21">
        <f>IF(J8850&lt;25%,"น้อยกว่า 25%",IF(J8850&gt;=25%,"มากกว่าหรือเท่ากับ 25%",IF(J8850&gt;=35%,"มากกว่าหรือเท่ากับ 35%")))</f>
        <v>18</v>
      </c>
    </row>
    <row r="8851" s="7" customFormat="1" ht="19.15" customHeight="1">
      <c r="A8851" t="s" s="16">
        <v>8784</v>
      </c>
      <c r="B8851" s="17">
        <v>7</v>
      </c>
      <c r="C8851" s="17">
        <v>4</v>
      </c>
      <c r="D8851" t="s" s="16">
        <v>9003</v>
      </c>
      <c r="E8851" t="s" s="16">
        <v>70</v>
      </c>
      <c r="F8851" s="37">
        <v>124</v>
      </c>
      <c r="G8851" s="17">
        <v>138</v>
      </c>
      <c r="H8851" s="18">
        <f>SUM(G8851-F8851)</f>
        <v>14</v>
      </c>
      <c r="I8851" s="19">
        <f>H8851/F8851</f>
        <v>0.112903225806452</v>
      </c>
      <c r="J8851" s="19">
        <f>H8851/G8851</f>
        <v>0.101449275362319</v>
      </c>
      <c r="K8851" t="s" s="21">
        <f>IF(J8851&lt;25%,"น้อยกว่า 25%",IF(J8851&gt;=25%,"มากกว่าหรือเท่ากับ 25%",IF(J8851&gt;=35%,"มากกว่าหรือเท่ากับ 35%")))</f>
        <v>18</v>
      </c>
    </row>
    <row r="8852" s="7" customFormat="1" ht="19.15" customHeight="1">
      <c r="A8852" t="s" s="16">
        <v>8784</v>
      </c>
      <c r="B8852" s="17">
        <v>7</v>
      </c>
      <c r="C8852" s="17">
        <v>18</v>
      </c>
      <c r="D8852" t="s" s="16">
        <v>9004</v>
      </c>
      <c r="E8852" t="s" s="16">
        <v>38</v>
      </c>
      <c r="F8852" s="37">
        <v>118</v>
      </c>
      <c r="G8852" s="17">
        <v>131</v>
      </c>
      <c r="H8852" s="18">
        <f>SUM(G8852-F8852)</f>
        <v>13</v>
      </c>
      <c r="I8852" s="19">
        <f>H8852/F8852</f>
        <v>0.110169491525424</v>
      </c>
      <c r="J8852" s="19">
        <f>H8852/G8852</f>
        <v>0.099236641221374</v>
      </c>
      <c r="K8852" t="s" s="21">
        <f>IF(J8852&lt;25%,"น้อยกว่า 25%",IF(J8852&gt;=25%,"มากกว่าหรือเท่ากับ 25%",IF(J8852&gt;=35%,"มากกว่าหรือเท่ากับ 35%")))</f>
        <v>18</v>
      </c>
    </row>
    <row r="8853" s="7" customFormat="1" ht="19.15" customHeight="1">
      <c r="A8853" t="s" s="16">
        <v>8784</v>
      </c>
      <c r="B8853" s="17">
        <v>7</v>
      </c>
      <c r="C8853" s="17">
        <v>23</v>
      </c>
      <c r="D8853" t="s" s="16">
        <v>9005</v>
      </c>
      <c r="E8853" t="s" s="16">
        <v>106</v>
      </c>
      <c r="F8853" s="37">
        <v>127</v>
      </c>
      <c r="G8853" s="17">
        <v>127</v>
      </c>
      <c r="H8853" s="18">
        <f>SUM(G8853-F8853)</f>
        <v>0</v>
      </c>
      <c r="I8853" s="19">
        <f>H8853/F8853</f>
        <v>0</v>
      </c>
      <c r="J8853" s="19">
        <f>H8853/G8853</f>
        <v>0</v>
      </c>
      <c r="K8853" t="s" s="21">
        <f>IF(J8853&lt;25%,"น้อยกว่า 25%",IF(J8853&gt;=25%,"มากกว่าหรือเท่ากับ 25%",IF(J8853&gt;=35%,"มากกว่าหรือเท่ากับ 35%")))</f>
        <v>18</v>
      </c>
    </row>
    <row r="8854" s="7" customFormat="1" ht="19.15" customHeight="1">
      <c r="A8854" t="s" s="16">
        <v>8784</v>
      </c>
      <c r="B8854" s="17">
        <v>7</v>
      </c>
      <c r="C8854" s="17">
        <v>29</v>
      </c>
      <c r="D8854" t="s" s="16">
        <v>9006</v>
      </c>
      <c r="E8854" t="s" s="16">
        <v>40</v>
      </c>
      <c r="F8854" s="37">
        <v>114</v>
      </c>
      <c r="G8854" s="17">
        <v>120</v>
      </c>
      <c r="H8854" s="18">
        <f>SUM(G8854-F8854)</f>
        <v>6</v>
      </c>
      <c r="I8854" s="19">
        <f>H8854/F8854</f>
        <v>0.0526315789473684</v>
      </c>
      <c r="J8854" s="19">
        <f>H8854/G8854</f>
        <v>0.05</v>
      </c>
      <c r="K8854" t="s" s="21">
        <f>IF(J8854&lt;25%,"น้อยกว่า 25%",IF(J8854&gt;=25%,"มากกว่าหรือเท่ากับ 25%",IF(J8854&gt;=35%,"มากกว่าหรือเท่ากับ 35%")))</f>
        <v>18</v>
      </c>
    </row>
    <row r="8855" s="7" customFormat="1" ht="19.15" customHeight="1">
      <c r="A8855" t="s" s="16">
        <v>8784</v>
      </c>
      <c r="B8855" s="17">
        <v>7</v>
      </c>
      <c r="C8855" s="17">
        <v>20</v>
      </c>
      <c r="D8855" t="s" s="16">
        <v>9007</v>
      </c>
      <c r="E8855" t="s" s="16">
        <v>62</v>
      </c>
      <c r="F8855" s="37">
        <v>94</v>
      </c>
      <c r="G8855" s="17">
        <v>101</v>
      </c>
      <c r="H8855" s="18">
        <f>SUM(G8855-F8855)</f>
        <v>7</v>
      </c>
      <c r="I8855" s="19">
        <f>H8855/F8855</f>
        <v>0.074468085106383</v>
      </c>
      <c r="J8855" s="19">
        <f>H8855/G8855</f>
        <v>0.0693069306930693</v>
      </c>
      <c r="K8855" t="s" s="21">
        <f>IF(J8855&lt;25%,"น้อยกว่า 25%",IF(J8855&gt;=25%,"มากกว่าหรือเท่ากับ 25%",IF(J8855&gt;=35%,"มากกว่าหรือเท่ากับ 35%")))</f>
        <v>18</v>
      </c>
    </row>
    <row r="8856" s="7" customFormat="1" ht="19.15" customHeight="1">
      <c r="A8856" t="s" s="16">
        <v>8784</v>
      </c>
      <c r="B8856" s="17">
        <v>7</v>
      </c>
      <c r="C8856" s="17">
        <v>24</v>
      </c>
      <c r="D8856" t="s" s="16">
        <v>9008</v>
      </c>
      <c r="E8856" t="s" s="16">
        <v>237</v>
      </c>
      <c r="F8856" s="37">
        <v>100</v>
      </c>
      <c r="G8856" s="17">
        <v>101</v>
      </c>
      <c r="H8856" s="18">
        <f>SUM(G8856-F8856)</f>
        <v>1</v>
      </c>
      <c r="I8856" s="19">
        <f>H8856/F8856</f>
        <v>0.01</v>
      </c>
      <c r="J8856" s="19">
        <f>H8856/G8856</f>
        <v>0.009900990099009899</v>
      </c>
      <c r="K8856" t="s" s="21">
        <f>IF(J8856&lt;25%,"น้อยกว่า 25%",IF(J8856&gt;=25%,"มากกว่าหรือเท่ากับ 25%",IF(J8856&gt;=35%,"มากกว่าหรือเท่ากับ 35%")))</f>
        <v>18</v>
      </c>
    </row>
    <row r="8857" s="7" customFormat="1" ht="19.15" customHeight="1">
      <c r="A8857" t="s" s="16">
        <v>8784</v>
      </c>
      <c r="B8857" s="17">
        <v>7</v>
      </c>
      <c r="C8857" s="17">
        <v>25</v>
      </c>
      <c r="D8857" t="s" s="16">
        <v>9009</v>
      </c>
      <c r="E8857" t="s" s="16">
        <v>56</v>
      </c>
      <c r="F8857" s="37">
        <v>91</v>
      </c>
      <c r="G8857" s="17">
        <v>93</v>
      </c>
      <c r="H8857" s="18">
        <f>SUM(G8857-F8857)</f>
        <v>2</v>
      </c>
      <c r="I8857" s="19">
        <f>H8857/F8857</f>
        <v>0.021978021978022</v>
      </c>
      <c r="J8857" s="19">
        <f>H8857/G8857</f>
        <v>0.021505376344086</v>
      </c>
      <c r="K8857" t="s" s="21">
        <f>IF(J8857&lt;25%,"น้อยกว่า 25%",IF(J8857&gt;=25%,"มากกว่าหรือเท่ากับ 25%",IF(J8857&gt;=35%,"มากกว่าหรือเท่ากับ 35%")))</f>
        <v>18</v>
      </c>
    </row>
    <row r="8858" s="7" customFormat="1" ht="19.15" customHeight="1">
      <c r="A8858" t="s" s="16">
        <v>8784</v>
      </c>
      <c r="B8858" s="17">
        <v>7</v>
      </c>
      <c r="C8858" s="17">
        <v>27</v>
      </c>
      <c r="D8858" t="s" s="16">
        <v>9010</v>
      </c>
      <c r="E8858" t="s" s="16">
        <v>46</v>
      </c>
      <c r="F8858" s="37">
        <v>78</v>
      </c>
      <c r="G8858" s="17">
        <v>81</v>
      </c>
      <c r="H8858" s="18">
        <f>SUM(G8858-F8858)</f>
        <v>3</v>
      </c>
      <c r="I8858" s="19">
        <f>H8858/F8858</f>
        <v>0.0384615384615385</v>
      </c>
      <c r="J8858" s="19">
        <f>H8858/G8858</f>
        <v>0.037037037037037</v>
      </c>
      <c r="K8858" t="s" s="21">
        <f>IF(J8858&lt;25%,"น้อยกว่า 25%",IF(J8858&gt;=25%,"มากกว่าหรือเท่ากับ 25%",IF(J8858&gt;=35%,"มากกว่าหรือเท่ากับ 35%")))</f>
        <v>18</v>
      </c>
    </row>
    <row r="8859" s="7" customFormat="1" ht="19.15" customHeight="1">
      <c r="A8859" t="s" s="16">
        <v>8784</v>
      </c>
      <c r="B8859" s="17">
        <v>7</v>
      </c>
      <c r="C8859" s="17">
        <v>30</v>
      </c>
      <c r="D8859" t="s" s="16">
        <v>9011</v>
      </c>
      <c r="E8859" t="s" s="16">
        <v>42</v>
      </c>
      <c r="F8859" s="37">
        <v>59</v>
      </c>
      <c r="G8859" s="17">
        <v>65</v>
      </c>
      <c r="H8859" s="18">
        <f>SUM(G8859-F8859)</f>
        <v>6</v>
      </c>
      <c r="I8859" s="19">
        <f>H8859/F8859</f>
        <v>0.101694915254237</v>
      </c>
      <c r="J8859" s="19">
        <f>H8859/G8859</f>
        <v>0.0923076923076923</v>
      </c>
      <c r="K8859" t="s" s="21">
        <f>IF(J8859&lt;25%,"น้อยกว่า 25%",IF(J8859&gt;=25%,"มากกว่าหรือเท่ากับ 25%",IF(J8859&gt;=35%,"มากกว่าหรือเท่ากับ 35%")))</f>
        <v>18</v>
      </c>
    </row>
    <row r="8860" s="7" customFormat="1" ht="19.15" customHeight="1">
      <c r="A8860" t="s" s="16">
        <v>8784</v>
      </c>
      <c r="B8860" s="17">
        <v>7</v>
      </c>
      <c r="C8860" s="17">
        <v>17</v>
      </c>
      <c r="D8860" t="s" s="16">
        <v>9012</v>
      </c>
      <c r="E8860" t="s" s="16">
        <v>48</v>
      </c>
      <c r="F8860" s="37">
        <v>51</v>
      </c>
      <c r="G8860" s="17">
        <v>63</v>
      </c>
      <c r="H8860" s="18">
        <f>SUM(G8860-F8860)</f>
        <v>12</v>
      </c>
      <c r="I8860" s="19">
        <f>H8860/F8860</f>
        <v>0.235294117647059</v>
      </c>
      <c r="J8860" s="19">
        <f>H8860/G8860</f>
        <v>0.19047619047619</v>
      </c>
      <c r="K8860" t="s" s="21">
        <f>IF(J8860&lt;25%,"น้อยกว่า 25%",IF(J8860&gt;=25%,"มากกว่าหรือเท่ากับ 25%",IF(J8860&gt;=35%,"มากกว่าหรือเท่ากับ 35%")))</f>
        <v>18</v>
      </c>
    </row>
    <row r="8861" s="7" customFormat="1" ht="19.15" customHeight="1">
      <c r="A8861" t="s" s="16">
        <v>8784</v>
      </c>
      <c r="B8861" s="17">
        <v>7</v>
      </c>
      <c r="C8861" s="17">
        <v>19</v>
      </c>
      <c r="D8861" t="s" s="16">
        <v>9013</v>
      </c>
      <c r="E8861" t="s" s="16">
        <v>44</v>
      </c>
      <c r="F8861" s="37">
        <v>44</v>
      </c>
      <c r="G8861" s="17">
        <v>44</v>
      </c>
      <c r="H8861" s="18">
        <f>SUM(G8861-F8861)</f>
        <v>0</v>
      </c>
      <c r="I8861" s="19">
        <f>H8861/F8861</f>
        <v>0</v>
      </c>
      <c r="J8861" s="19">
        <f>H8861/G8861</f>
        <v>0</v>
      </c>
      <c r="K8861" t="s" s="21">
        <f>IF(J8861&lt;25%,"น้อยกว่า 25%",IF(J8861&gt;=25%,"มากกว่าหรือเท่ากับ 25%",IF(J8861&gt;=35%,"มากกว่าหรือเท่ากับ 35%")))</f>
        <v>18</v>
      </c>
    </row>
    <row r="8862" s="7" customFormat="1" ht="19.15" customHeight="1">
      <c r="A8862" t="s" s="16">
        <v>8784</v>
      </c>
      <c r="B8862" s="17">
        <v>7</v>
      </c>
      <c r="C8862" s="17">
        <v>9</v>
      </c>
      <c r="D8862" t="s" s="16">
        <v>9014</v>
      </c>
      <c r="E8862" t="s" s="16">
        <v>78</v>
      </c>
      <c r="F8862" s="37">
        <v>0</v>
      </c>
      <c r="G8862" s="17">
        <v>0</v>
      </c>
      <c r="H8862" s="18">
        <f>SUM(G8862-F8862)</f>
        <v>0</v>
      </c>
      <c r="I8862" s="19">
        <f>H8862/F8862</f>
      </c>
      <c r="J8862" s="19">
        <f>H8862/G8862</f>
      </c>
      <c r="K8862" s="24">
        <f>IF(J8862&lt;25%,"น้อยกว่า 25%",IF(J8862&gt;=25%,"มากกว่าหรือเท่ากับ 25%",IF(J8862&gt;=35%,"มากกว่าหรือเท่ากับ 35%")))</f>
      </c>
    </row>
    <row r="8863" s="7" customFormat="1" ht="19.15" customHeight="1">
      <c r="A8863" t="s" s="16">
        <v>8784</v>
      </c>
      <c r="B8863" s="17">
        <v>8</v>
      </c>
      <c r="C8863" s="17">
        <v>14</v>
      </c>
      <c r="D8863" t="s" s="16">
        <v>9015</v>
      </c>
      <c r="E8863" t="s" s="16">
        <v>17</v>
      </c>
      <c r="F8863" s="37">
        <v>49748</v>
      </c>
      <c r="G8863" s="17">
        <v>52075</v>
      </c>
      <c r="H8863" s="18">
        <f>SUM(G8863-F8863)</f>
        <v>2327</v>
      </c>
      <c r="I8863" s="19">
        <f>H8863/F8863</f>
        <v>0.0467757497788856</v>
      </c>
      <c r="J8863" s="19">
        <f>H8863/G8863</f>
        <v>0.0446855496879501</v>
      </c>
      <c r="K8863" t="s" s="21">
        <f>IF(J8863&lt;25%,"น้อยกว่า 25%",IF(J8863&gt;=25%,"มากกว่าหรือเท่ากับ 25%",IF(J8863&gt;=35%,"มากกว่าหรือเท่ากับ 35%")))</f>
        <v>18</v>
      </c>
    </row>
    <row r="8864" s="7" customFormat="1" ht="19.15" customHeight="1">
      <c r="A8864" t="s" s="16">
        <v>8784</v>
      </c>
      <c r="B8864" s="17">
        <v>8</v>
      </c>
      <c r="C8864" s="17">
        <v>10</v>
      </c>
      <c r="D8864" t="s" s="16">
        <v>9016</v>
      </c>
      <c r="E8864" t="s" s="16">
        <v>20</v>
      </c>
      <c r="F8864" s="37">
        <v>14519</v>
      </c>
      <c r="G8864" s="17">
        <v>15087</v>
      </c>
      <c r="H8864" s="18">
        <f>SUM(G8864-F8864)</f>
        <v>568</v>
      </c>
      <c r="I8864" s="19">
        <f>H8864/F8864</f>
        <v>0.0391211515944624</v>
      </c>
      <c r="J8864" s="19">
        <f>H8864/G8864</f>
        <v>0.0376483064890303</v>
      </c>
      <c r="K8864" t="s" s="21">
        <f>IF(J8864&lt;25%,"น้อยกว่า 25%",IF(J8864&gt;=25%,"มากกว่าหรือเท่ากับ 25%",IF(J8864&gt;=35%,"มากกว่าหรือเท่ากับ 35%")))</f>
        <v>18</v>
      </c>
    </row>
    <row r="8865" s="7" customFormat="1" ht="19.15" customHeight="1">
      <c r="A8865" t="s" s="16">
        <v>8784</v>
      </c>
      <c r="B8865" s="17">
        <v>8</v>
      </c>
      <c r="C8865" s="17">
        <v>8</v>
      </c>
      <c r="D8865" t="s" s="16">
        <v>9017</v>
      </c>
      <c r="E8865" t="s" s="16">
        <v>22</v>
      </c>
      <c r="F8865" s="37">
        <v>9456</v>
      </c>
      <c r="G8865" s="17">
        <v>9966</v>
      </c>
      <c r="H8865" s="18">
        <f>SUM(G8865-F8865)</f>
        <v>510</v>
      </c>
      <c r="I8865" s="19">
        <f>H8865/F8865</f>
        <v>0.0539340101522843</v>
      </c>
      <c r="J8865" s="19">
        <f>H8865/G8865</f>
        <v>0.0511739915713426</v>
      </c>
      <c r="K8865" t="s" s="21">
        <f>IF(J8865&lt;25%,"น้อยกว่า 25%",IF(J8865&gt;=25%,"มากกว่าหรือเท่ากับ 25%",IF(J8865&gt;=35%,"มากกว่าหรือเท่ากับ 35%")))</f>
        <v>18</v>
      </c>
    </row>
    <row r="8866" s="7" customFormat="1" ht="19.15" customHeight="1">
      <c r="A8866" t="s" s="16">
        <v>8784</v>
      </c>
      <c r="B8866" s="17">
        <v>8</v>
      </c>
      <c r="C8866" s="17">
        <v>3</v>
      </c>
      <c r="D8866" t="s" s="16">
        <v>9018</v>
      </c>
      <c r="E8866" t="s" s="16">
        <v>24</v>
      </c>
      <c r="F8866" s="37">
        <v>6676</v>
      </c>
      <c r="G8866" s="17">
        <v>7155</v>
      </c>
      <c r="H8866" s="18">
        <f>SUM(G8866-F8866)</f>
        <v>479</v>
      </c>
      <c r="I8866" s="19">
        <f>H8866/F8866</f>
        <v>0.0717495506291192</v>
      </c>
      <c r="J8866" s="19">
        <f>H8866/G8866</f>
        <v>0.06694619147449341</v>
      </c>
      <c r="K8866" t="s" s="21">
        <f>IF(J8866&lt;25%,"น้อยกว่า 25%",IF(J8866&gt;=25%,"มากกว่าหรือเท่ากับ 25%",IF(J8866&gt;=35%,"มากกว่าหรือเท่ากับ 35%")))</f>
        <v>18</v>
      </c>
    </row>
    <row r="8867" s="7" customFormat="1" ht="19.15" customHeight="1">
      <c r="A8867" t="s" s="16">
        <v>8784</v>
      </c>
      <c r="B8867" s="17">
        <v>8</v>
      </c>
      <c r="C8867" s="17">
        <v>11</v>
      </c>
      <c r="D8867" t="s" s="16">
        <v>9019</v>
      </c>
      <c r="E8867" t="s" s="16">
        <v>26</v>
      </c>
      <c r="F8867" s="37">
        <v>3955</v>
      </c>
      <c r="G8867" s="17">
        <v>4076</v>
      </c>
      <c r="H8867" s="18">
        <f>SUM(G8867-F8867)</f>
        <v>121</v>
      </c>
      <c r="I8867" s="19">
        <f>H8867/F8867</f>
        <v>0.0305941845764855</v>
      </c>
      <c r="J8867" s="19">
        <f>H8867/G8867</f>
        <v>0.0296859666339549</v>
      </c>
      <c r="K8867" t="s" s="21">
        <f>IF(J8867&lt;25%,"น้อยกว่า 25%",IF(J8867&gt;=25%,"มากกว่าหรือเท่ากับ 25%",IF(J8867&gt;=35%,"มากกว่าหรือเท่ากับ 35%")))</f>
        <v>18</v>
      </c>
    </row>
    <row r="8868" s="7" customFormat="1" ht="19.15" customHeight="1">
      <c r="A8868" t="s" s="16">
        <v>8784</v>
      </c>
      <c r="B8868" s="17">
        <v>8</v>
      </c>
      <c r="C8868" s="17">
        <v>9</v>
      </c>
      <c r="D8868" t="s" s="16">
        <v>9020</v>
      </c>
      <c r="E8868" t="s" s="16">
        <v>28</v>
      </c>
      <c r="F8868" s="37">
        <v>2225</v>
      </c>
      <c r="G8868" s="17">
        <v>2321</v>
      </c>
      <c r="H8868" s="18">
        <f>SUM(G8868-F8868)</f>
        <v>96</v>
      </c>
      <c r="I8868" s="19">
        <f>H8868/F8868</f>
        <v>0.0431460674157303</v>
      </c>
      <c r="J8868" s="19">
        <f>H8868/G8868</f>
        <v>0.041361482119776</v>
      </c>
      <c r="K8868" t="s" s="21">
        <f>IF(J8868&lt;25%,"น้อยกว่า 25%",IF(J8868&gt;=25%,"มากกว่าหรือเท่ากับ 25%",IF(J8868&gt;=35%,"มากกว่าหรือเท่ากับ 35%")))</f>
        <v>18</v>
      </c>
    </row>
    <row r="8869" s="7" customFormat="1" ht="19.15" customHeight="1">
      <c r="A8869" t="s" s="16">
        <v>8784</v>
      </c>
      <c r="B8869" s="17">
        <v>8</v>
      </c>
      <c r="C8869" s="17">
        <v>6</v>
      </c>
      <c r="D8869" t="s" s="16">
        <v>9021</v>
      </c>
      <c r="E8869" t="s" s="16">
        <v>30</v>
      </c>
      <c r="F8869" s="37">
        <v>1071</v>
      </c>
      <c r="G8869" s="17">
        <v>1107</v>
      </c>
      <c r="H8869" s="18">
        <f>SUM(G8869-F8869)</f>
        <v>36</v>
      </c>
      <c r="I8869" s="19">
        <f>H8869/F8869</f>
        <v>0.0336134453781513</v>
      </c>
      <c r="J8869" s="19">
        <f>H8869/G8869</f>
        <v>0.032520325203252</v>
      </c>
      <c r="K8869" t="s" s="21">
        <f>IF(J8869&lt;25%,"น้อยกว่า 25%",IF(J8869&gt;=25%,"มากกว่าหรือเท่ากับ 25%",IF(J8869&gt;=35%,"มากกว่าหรือเท่ากับ 35%")))</f>
        <v>18</v>
      </c>
    </row>
    <row r="8870" s="7" customFormat="1" ht="19.15" customHeight="1">
      <c r="A8870" t="s" s="16">
        <v>8784</v>
      </c>
      <c r="B8870" s="17">
        <v>8</v>
      </c>
      <c r="C8870" s="17">
        <v>20</v>
      </c>
      <c r="D8870" t="s" s="16">
        <v>9022</v>
      </c>
      <c r="E8870" t="s" s="16">
        <v>34</v>
      </c>
      <c r="F8870" s="37">
        <v>827</v>
      </c>
      <c r="G8870" s="17">
        <v>870</v>
      </c>
      <c r="H8870" s="18">
        <f>SUM(G8870-F8870)</f>
        <v>43</v>
      </c>
      <c r="I8870" s="19">
        <f>H8870/F8870</f>
        <v>0.0519951632406288</v>
      </c>
      <c r="J8870" s="19">
        <f>H8870/G8870</f>
        <v>0.0494252873563218</v>
      </c>
      <c r="K8870" t="s" s="21">
        <f>IF(J8870&lt;25%,"น้อยกว่า 25%",IF(J8870&gt;=25%,"มากกว่าหรือเท่ากับ 25%",IF(J8870&gt;=35%,"มากกว่าหรือเท่ากับ 35%")))</f>
        <v>18</v>
      </c>
    </row>
    <row r="8871" s="7" customFormat="1" ht="19.15" customHeight="1">
      <c r="A8871" t="s" s="16">
        <v>8784</v>
      </c>
      <c r="B8871" s="17">
        <v>8</v>
      </c>
      <c r="C8871" s="17">
        <v>37</v>
      </c>
      <c r="D8871" t="s" s="16">
        <v>9023</v>
      </c>
      <c r="E8871" t="s" s="16">
        <v>68</v>
      </c>
      <c r="F8871" s="37">
        <v>742</v>
      </c>
      <c r="G8871" s="17">
        <v>780</v>
      </c>
      <c r="H8871" s="18">
        <f>SUM(G8871-F8871)</f>
        <v>38</v>
      </c>
      <c r="I8871" s="19">
        <f>H8871/F8871</f>
        <v>0.0512129380053908</v>
      </c>
      <c r="J8871" s="19">
        <f>H8871/G8871</f>
        <v>0.0487179487179487</v>
      </c>
      <c r="K8871" t="s" s="21">
        <f>IF(J8871&lt;25%,"น้อยกว่า 25%",IF(J8871&gt;=25%,"มากกว่าหรือเท่ากับ 25%",IF(J8871&gt;=35%,"มากกว่าหรือเท่ากับ 35%")))</f>
        <v>18</v>
      </c>
    </row>
    <row r="8872" s="7" customFormat="1" ht="19.15" customHeight="1">
      <c r="A8872" t="s" s="16">
        <v>8784</v>
      </c>
      <c r="B8872" s="17">
        <v>8</v>
      </c>
      <c r="C8872" s="17">
        <v>4</v>
      </c>
      <c r="D8872" t="s" s="16">
        <v>9024</v>
      </c>
      <c r="E8872" t="s" s="16">
        <v>101</v>
      </c>
      <c r="F8872" s="37">
        <v>676</v>
      </c>
      <c r="G8872" s="17">
        <v>720</v>
      </c>
      <c r="H8872" s="18">
        <f>SUM(G8872-F8872)</f>
        <v>44</v>
      </c>
      <c r="I8872" s="19">
        <f>H8872/F8872</f>
        <v>0.0650887573964497</v>
      </c>
      <c r="J8872" s="19">
        <f>H8872/G8872</f>
        <v>0.0611111111111111</v>
      </c>
      <c r="K8872" t="s" s="21">
        <f>IF(J8872&lt;25%,"น้อยกว่า 25%",IF(J8872&gt;=25%,"มากกว่าหรือเท่ากับ 25%",IF(J8872&gt;=35%,"มากกว่าหรือเท่ากับ 35%")))</f>
        <v>18</v>
      </c>
    </row>
    <row r="8873" s="7" customFormat="1" ht="19.15" customHeight="1">
      <c r="A8873" t="s" s="16">
        <v>8784</v>
      </c>
      <c r="B8873" s="17">
        <v>8</v>
      </c>
      <c r="C8873" s="17">
        <v>1</v>
      </c>
      <c r="D8873" t="s" s="16">
        <v>9025</v>
      </c>
      <c r="E8873" t="s" s="16">
        <v>2637</v>
      </c>
      <c r="F8873" s="37">
        <v>595</v>
      </c>
      <c r="G8873" s="17">
        <v>648</v>
      </c>
      <c r="H8873" s="18">
        <f>SUM(G8873-F8873)</f>
        <v>53</v>
      </c>
      <c r="I8873" s="19">
        <f>H8873/F8873</f>
        <v>0.0890756302521008</v>
      </c>
      <c r="J8873" s="19">
        <f>H8873/G8873</f>
        <v>0.0817901234567901</v>
      </c>
      <c r="K8873" t="s" s="21">
        <f>IF(J8873&lt;25%,"น้อยกว่า 25%",IF(J8873&gt;=25%,"มากกว่าหรือเท่ากับ 25%",IF(J8873&gt;=35%,"มากกว่าหรือเท่ากับ 35%")))</f>
        <v>18</v>
      </c>
    </row>
    <row r="8874" s="7" customFormat="1" ht="19.15" customHeight="1">
      <c r="A8874" t="s" s="16">
        <v>8784</v>
      </c>
      <c r="B8874" s="17">
        <v>8</v>
      </c>
      <c r="C8874" s="17">
        <v>2</v>
      </c>
      <c r="D8874" t="s" s="16">
        <v>9026</v>
      </c>
      <c r="E8874" t="s" s="16">
        <v>36</v>
      </c>
      <c r="F8874" s="37">
        <v>601</v>
      </c>
      <c r="G8874" s="17">
        <v>610</v>
      </c>
      <c r="H8874" s="18">
        <f>SUM(G8874-F8874)</f>
        <v>9</v>
      </c>
      <c r="I8874" s="19">
        <f>H8874/F8874</f>
        <v>0.0149750415973378</v>
      </c>
      <c r="J8874" s="19">
        <f>H8874/G8874</f>
        <v>0.0147540983606557</v>
      </c>
      <c r="K8874" t="s" s="21">
        <f>IF(J8874&lt;25%,"น้อยกว่า 25%",IF(J8874&gt;=25%,"มากกว่าหรือเท่ากับ 25%",IF(J8874&gt;=35%,"มากกว่าหรือเท่ากับ 35%")))</f>
        <v>18</v>
      </c>
    </row>
    <row r="8875" s="7" customFormat="1" ht="19.15" customHeight="1">
      <c r="A8875" t="s" s="16">
        <v>8784</v>
      </c>
      <c r="B8875" s="17">
        <v>8</v>
      </c>
      <c r="C8875" s="17">
        <v>13</v>
      </c>
      <c r="D8875" t="s" s="16">
        <v>9027</v>
      </c>
      <c r="E8875" t="s" s="16">
        <v>60</v>
      </c>
      <c r="F8875" s="37">
        <v>531</v>
      </c>
      <c r="G8875" s="17">
        <v>589</v>
      </c>
      <c r="H8875" s="18">
        <f>SUM(G8875-F8875)</f>
        <v>58</v>
      </c>
      <c r="I8875" s="19">
        <f>H8875/F8875</f>
        <v>0.109227871939736</v>
      </c>
      <c r="J8875" s="19">
        <f>H8875/G8875</f>
        <v>0.098471986417657</v>
      </c>
      <c r="K8875" t="s" s="21">
        <f>IF(J8875&lt;25%,"น้อยกว่า 25%",IF(J8875&gt;=25%,"มากกว่าหรือเท่ากับ 25%",IF(J8875&gt;=35%,"มากกว่าหรือเท่ากับ 35%")))</f>
        <v>18</v>
      </c>
    </row>
    <row r="8876" s="7" customFormat="1" ht="19.15" customHeight="1">
      <c r="A8876" t="s" s="16">
        <v>8784</v>
      </c>
      <c r="B8876" s="17">
        <v>8</v>
      </c>
      <c r="C8876" s="17">
        <v>24</v>
      </c>
      <c r="D8876" t="s" s="16">
        <v>9028</v>
      </c>
      <c r="E8876" t="s" s="16">
        <v>52</v>
      </c>
      <c r="F8876" s="37">
        <v>562</v>
      </c>
      <c r="G8876" s="17">
        <v>570</v>
      </c>
      <c r="H8876" s="18">
        <f>SUM(G8876-F8876)</f>
        <v>8</v>
      </c>
      <c r="I8876" s="19">
        <f>H8876/F8876</f>
        <v>0.0142348754448399</v>
      </c>
      <c r="J8876" s="19">
        <f>H8876/G8876</f>
        <v>0.0140350877192982</v>
      </c>
      <c r="K8876" t="s" s="21">
        <f>IF(J8876&lt;25%,"น้อยกว่า 25%",IF(J8876&gt;=25%,"มากกว่าหรือเท่ากับ 25%",IF(J8876&gt;=35%,"มากกว่าหรือเท่ากับ 35%")))</f>
        <v>18</v>
      </c>
    </row>
    <row r="8877" s="7" customFormat="1" ht="19.15" customHeight="1">
      <c r="A8877" t="s" s="16">
        <v>8784</v>
      </c>
      <c r="B8877" s="17">
        <v>8</v>
      </c>
      <c r="C8877" s="17">
        <v>15</v>
      </c>
      <c r="D8877" t="s" s="16">
        <v>9029</v>
      </c>
      <c r="E8877" t="s" s="16">
        <v>44</v>
      </c>
      <c r="F8877" s="41">
        <v>400</v>
      </c>
      <c r="G8877" s="30">
        <v>501</v>
      </c>
      <c r="H8877" s="18">
        <f>SUM(G8877-F8877)</f>
        <v>101</v>
      </c>
      <c r="I8877" s="19">
        <f>H8877/F8877</f>
        <v>0.2525</v>
      </c>
      <c r="J8877" s="19">
        <f>H8877/G8877</f>
        <v>0.201596806387226</v>
      </c>
      <c r="K8877" t="s" s="21">
        <f>IF(J8877&lt;25%,"น้อยกว่า 25%",IF(J8877&gt;=25%,"มากกว่าหรือเท่ากับ 25%",IF(J8877&gt;=35%,"มากกว่าหรือเท่ากับ 35%")))</f>
        <v>18</v>
      </c>
    </row>
    <row r="8878" s="7" customFormat="1" ht="19.15" customHeight="1">
      <c r="A8878" t="s" s="16">
        <v>8784</v>
      </c>
      <c r="B8878" s="17">
        <v>8</v>
      </c>
      <c r="C8878" s="17">
        <v>19</v>
      </c>
      <c r="D8878" t="s" s="16">
        <v>9030</v>
      </c>
      <c r="E8878" t="s" s="16">
        <v>38</v>
      </c>
      <c r="F8878" s="37">
        <v>367</v>
      </c>
      <c r="G8878" s="17">
        <v>379</v>
      </c>
      <c r="H8878" s="18">
        <f>SUM(G8878-F8878)</f>
        <v>12</v>
      </c>
      <c r="I8878" s="19">
        <f>H8878/F8878</f>
        <v>0.0326975476839237</v>
      </c>
      <c r="J8878" s="19">
        <f>H8878/G8878</f>
        <v>0.0316622691292876</v>
      </c>
      <c r="K8878" t="s" s="21">
        <f>IF(J8878&lt;25%,"น้อยกว่า 25%",IF(J8878&gt;=25%,"มากกว่าหรือเท่ากับ 25%",IF(J8878&gt;=35%,"มากกว่าหรือเท่ากับ 35%")))</f>
        <v>18</v>
      </c>
    </row>
    <row r="8879" s="7" customFormat="1" ht="19.15" customHeight="1">
      <c r="A8879" t="s" s="16">
        <v>8784</v>
      </c>
      <c r="B8879" s="17">
        <v>8</v>
      </c>
      <c r="C8879" s="17">
        <v>34</v>
      </c>
      <c r="D8879" t="s" s="16">
        <v>9031</v>
      </c>
      <c r="E8879" t="s" s="16">
        <v>72</v>
      </c>
      <c r="F8879" s="37">
        <v>361</v>
      </c>
      <c r="G8879" s="17">
        <v>378</v>
      </c>
      <c r="H8879" s="18">
        <f>SUM(G8879-F8879)</f>
        <v>17</v>
      </c>
      <c r="I8879" s="19">
        <f>H8879/F8879</f>
        <v>0.0470914127423823</v>
      </c>
      <c r="J8879" s="19">
        <f>H8879/G8879</f>
        <v>0.044973544973545</v>
      </c>
      <c r="K8879" t="s" s="21">
        <f>IF(J8879&lt;25%,"น้อยกว่า 25%",IF(J8879&gt;=25%,"มากกว่าหรือเท่ากับ 25%",IF(J8879&gt;=35%,"มากกว่าหรือเท่ากับ 35%")))</f>
        <v>18</v>
      </c>
    </row>
    <row r="8880" s="7" customFormat="1" ht="19.15" customHeight="1">
      <c r="A8880" t="s" s="16">
        <v>8784</v>
      </c>
      <c r="B8880" s="17">
        <v>8</v>
      </c>
      <c r="C8880" s="17">
        <v>21</v>
      </c>
      <c r="D8880" t="s" s="16">
        <v>9032</v>
      </c>
      <c r="E8880" t="s" s="16">
        <v>62</v>
      </c>
      <c r="F8880" s="37">
        <v>298</v>
      </c>
      <c r="G8880" s="17">
        <v>310</v>
      </c>
      <c r="H8880" s="18">
        <f>SUM(G8880-F8880)</f>
        <v>12</v>
      </c>
      <c r="I8880" s="19">
        <f>H8880/F8880</f>
        <v>0.0402684563758389</v>
      </c>
      <c r="J8880" s="19">
        <f>H8880/G8880</f>
        <v>0.0387096774193548</v>
      </c>
      <c r="K8880" t="s" s="21">
        <f>IF(J8880&lt;25%,"น้อยกว่า 25%",IF(J8880&gt;=25%,"มากกว่าหรือเท่ากับ 25%",IF(J8880&gt;=35%,"มากกว่าหรือเท่ากับ 35%")))</f>
        <v>18</v>
      </c>
    </row>
    <row r="8881" s="7" customFormat="1" ht="19.15" customHeight="1">
      <c r="A8881" t="s" s="16">
        <v>8784</v>
      </c>
      <c r="B8881" s="17">
        <v>8</v>
      </c>
      <c r="C8881" s="17">
        <v>35</v>
      </c>
      <c r="D8881" t="s" s="16">
        <v>9033</v>
      </c>
      <c r="E8881" t="s" s="16">
        <v>173</v>
      </c>
      <c r="F8881" s="37">
        <v>289</v>
      </c>
      <c r="G8881" s="17">
        <v>291</v>
      </c>
      <c r="H8881" s="18">
        <f>SUM(G8881-F8881)</f>
        <v>2</v>
      </c>
      <c r="I8881" s="19">
        <f>H8881/F8881</f>
        <v>0.00692041522491349</v>
      </c>
      <c r="J8881" s="19">
        <f>H8881/G8881</f>
        <v>0.00687285223367698</v>
      </c>
      <c r="K8881" t="s" s="21">
        <f>IF(J8881&lt;25%,"น้อยกว่า 25%",IF(J8881&gt;=25%,"มากกว่าหรือเท่ากับ 25%",IF(J8881&gt;=35%,"มากกว่าหรือเท่ากับ 35%")))</f>
        <v>18</v>
      </c>
    </row>
    <row r="8882" s="7" customFormat="1" ht="19.15" customHeight="1">
      <c r="A8882" t="s" s="16">
        <v>8784</v>
      </c>
      <c r="B8882" s="17">
        <v>8</v>
      </c>
      <c r="C8882" s="17">
        <v>30</v>
      </c>
      <c r="D8882" t="s" s="16">
        <v>9034</v>
      </c>
      <c r="E8882" t="s" s="16">
        <v>116</v>
      </c>
      <c r="F8882" s="37">
        <v>258</v>
      </c>
      <c r="G8882" s="17">
        <v>265</v>
      </c>
      <c r="H8882" s="18">
        <f>SUM(G8882-F8882)</f>
        <v>7</v>
      </c>
      <c r="I8882" s="19">
        <f>H8882/F8882</f>
        <v>0.0271317829457364</v>
      </c>
      <c r="J8882" s="19">
        <f>H8882/G8882</f>
        <v>0.0264150943396226</v>
      </c>
      <c r="K8882" t="s" s="21">
        <f>IF(J8882&lt;25%,"น้อยกว่า 25%",IF(J8882&gt;=25%,"มากกว่าหรือเท่ากับ 25%",IF(J8882&gt;=35%,"มากกว่าหรือเท่ากับ 35%")))</f>
        <v>18</v>
      </c>
    </row>
    <row r="8883" s="7" customFormat="1" ht="19.15" customHeight="1">
      <c r="A8883" t="s" s="16">
        <v>8784</v>
      </c>
      <c r="B8883" s="17">
        <v>8</v>
      </c>
      <c r="C8883" s="17">
        <v>5</v>
      </c>
      <c r="D8883" t="s" s="16">
        <v>9035</v>
      </c>
      <c r="E8883" t="s" s="16">
        <v>70</v>
      </c>
      <c r="F8883" s="37">
        <v>231</v>
      </c>
      <c r="G8883" s="17">
        <v>241</v>
      </c>
      <c r="H8883" s="18">
        <f>SUM(G8883-F8883)</f>
        <v>10</v>
      </c>
      <c r="I8883" s="19">
        <f>H8883/F8883</f>
        <v>0.0432900432900433</v>
      </c>
      <c r="J8883" s="19">
        <f>H8883/G8883</f>
        <v>0.04149377593361</v>
      </c>
      <c r="K8883" t="s" s="21">
        <f>IF(J8883&lt;25%,"น้อยกว่า 25%",IF(J8883&gt;=25%,"มากกว่าหรือเท่ากับ 25%",IF(J8883&gt;=35%,"มากกว่าหรือเท่ากับ 35%")))</f>
        <v>18</v>
      </c>
    </row>
    <row r="8884" s="7" customFormat="1" ht="19.15" customHeight="1">
      <c r="A8884" t="s" s="16">
        <v>8784</v>
      </c>
      <c r="B8884" s="17">
        <v>8</v>
      </c>
      <c r="C8884" s="17">
        <v>28</v>
      </c>
      <c r="D8884" t="s" s="16">
        <v>9036</v>
      </c>
      <c r="E8884" t="s" s="16">
        <v>119</v>
      </c>
      <c r="F8884" s="37">
        <v>211</v>
      </c>
      <c r="G8884" s="17">
        <v>239</v>
      </c>
      <c r="H8884" s="18">
        <f>SUM(G8884-F8884)</f>
        <v>28</v>
      </c>
      <c r="I8884" s="19">
        <f>H8884/F8884</f>
        <v>0.132701421800948</v>
      </c>
      <c r="J8884" s="19">
        <f>H8884/G8884</f>
        <v>0.117154811715481</v>
      </c>
      <c r="K8884" t="s" s="21">
        <f>IF(J8884&lt;25%,"น้อยกว่า 25%",IF(J8884&gt;=25%,"มากกว่าหรือเท่ากับ 25%",IF(J8884&gt;=35%,"มากกว่าหรือเท่ากับ 35%")))</f>
        <v>18</v>
      </c>
    </row>
    <row r="8885" s="7" customFormat="1" ht="19.15" customHeight="1">
      <c r="A8885" t="s" s="16">
        <v>8784</v>
      </c>
      <c r="B8885" s="17">
        <v>8</v>
      </c>
      <c r="C8885" s="17">
        <v>7</v>
      </c>
      <c r="D8885" t="s" s="16">
        <v>9037</v>
      </c>
      <c r="E8885" t="s" s="16">
        <v>64</v>
      </c>
      <c r="F8885" s="37">
        <v>167</v>
      </c>
      <c r="G8885" s="17">
        <v>191</v>
      </c>
      <c r="H8885" s="18">
        <f>SUM(G8885-F8885)</f>
        <v>24</v>
      </c>
      <c r="I8885" s="19">
        <f>H8885/F8885</f>
        <v>0.143712574850299</v>
      </c>
      <c r="J8885" s="19">
        <f>H8885/G8885</f>
        <v>0.12565445026178</v>
      </c>
      <c r="K8885" t="s" s="21">
        <f>IF(J8885&lt;25%,"น้อยกว่า 25%",IF(J8885&gt;=25%,"มากกว่าหรือเท่ากับ 25%",IF(J8885&gt;=35%,"มากกว่าหรือเท่ากับ 35%")))</f>
        <v>18</v>
      </c>
    </row>
    <row r="8886" s="7" customFormat="1" ht="19.15" customHeight="1">
      <c r="A8886" t="s" s="16">
        <v>8784</v>
      </c>
      <c r="B8886" s="17">
        <v>8</v>
      </c>
      <c r="C8886" s="17">
        <v>26</v>
      </c>
      <c r="D8886" t="s" s="16">
        <v>9038</v>
      </c>
      <c r="E8886" t="s" s="16">
        <v>40</v>
      </c>
      <c r="F8886" s="37">
        <v>151</v>
      </c>
      <c r="G8886" s="17">
        <v>157</v>
      </c>
      <c r="H8886" s="18">
        <f>SUM(G8886-F8886)</f>
        <v>6</v>
      </c>
      <c r="I8886" s="19">
        <f>H8886/F8886</f>
        <v>0.0397350993377483</v>
      </c>
      <c r="J8886" s="19">
        <f>H8886/G8886</f>
        <v>0.0382165605095541</v>
      </c>
      <c r="K8886" t="s" s="21">
        <f>IF(J8886&lt;25%,"น้อยกว่า 25%",IF(J8886&gt;=25%,"มากกว่าหรือเท่ากับ 25%",IF(J8886&gt;=35%,"มากกว่าหรือเท่ากับ 35%")))</f>
        <v>18</v>
      </c>
    </row>
    <row r="8887" s="7" customFormat="1" ht="19.15" customHeight="1">
      <c r="A8887" t="s" s="16">
        <v>8784</v>
      </c>
      <c r="B8887" s="17">
        <v>8</v>
      </c>
      <c r="C8887" s="17">
        <v>32</v>
      </c>
      <c r="D8887" t="s" s="16">
        <v>9039</v>
      </c>
      <c r="E8887" t="s" s="16">
        <v>42</v>
      </c>
      <c r="F8887" s="37">
        <v>152</v>
      </c>
      <c r="G8887" s="17">
        <v>154</v>
      </c>
      <c r="H8887" s="18">
        <f>SUM(G8887-F8887)</f>
        <v>2</v>
      </c>
      <c r="I8887" s="19">
        <f>H8887/F8887</f>
        <v>0.0131578947368421</v>
      </c>
      <c r="J8887" s="19">
        <f>H8887/G8887</f>
        <v>0.012987012987013</v>
      </c>
      <c r="K8887" t="s" s="21">
        <f>IF(J8887&lt;25%,"น้อยกว่า 25%",IF(J8887&gt;=25%,"มากกว่าหรือเท่ากับ 25%",IF(J8887&gt;=35%,"มากกว่าหรือเท่ากับ 35%")))</f>
        <v>18</v>
      </c>
    </row>
    <row r="8888" s="7" customFormat="1" ht="19.15" customHeight="1">
      <c r="A8888" t="s" s="16">
        <v>8784</v>
      </c>
      <c r="B8888" s="17">
        <v>8</v>
      </c>
      <c r="C8888" s="17">
        <v>31</v>
      </c>
      <c r="D8888" t="s" s="16">
        <v>9040</v>
      </c>
      <c r="E8888" t="s" s="16">
        <v>106</v>
      </c>
      <c r="F8888" s="37">
        <v>92</v>
      </c>
      <c r="G8888" s="17">
        <v>104</v>
      </c>
      <c r="H8888" s="18">
        <f>SUM(G8888-F8888)</f>
        <v>12</v>
      </c>
      <c r="I8888" s="19">
        <f>H8888/F8888</f>
        <v>0.130434782608696</v>
      </c>
      <c r="J8888" s="19">
        <f>H8888/G8888</f>
        <v>0.115384615384615</v>
      </c>
      <c r="K8888" t="s" s="21">
        <f>IF(J8888&lt;25%,"น้อยกว่า 25%",IF(J8888&gt;=25%,"มากกว่าหรือเท่ากับ 25%",IF(J8888&gt;=35%,"มากกว่าหรือเท่ากับ 35%")))</f>
        <v>18</v>
      </c>
    </row>
    <row r="8889" s="7" customFormat="1" ht="19.15" customHeight="1">
      <c r="A8889" t="s" s="16">
        <v>8784</v>
      </c>
      <c r="B8889" s="17">
        <v>8</v>
      </c>
      <c r="C8889" s="17">
        <v>17</v>
      </c>
      <c r="D8889" t="s" s="16">
        <v>9041</v>
      </c>
      <c r="E8889" t="s" s="16">
        <v>56</v>
      </c>
      <c r="F8889" s="37">
        <v>100</v>
      </c>
      <c r="G8889" s="17">
        <v>102</v>
      </c>
      <c r="H8889" s="18">
        <f>SUM(G8889-F8889)</f>
        <v>2</v>
      </c>
      <c r="I8889" s="19">
        <f>H8889/F8889</f>
        <v>0.02</v>
      </c>
      <c r="J8889" s="19">
        <f>H8889/G8889</f>
        <v>0.0196078431372549</v>
      </c>
      <c r="K8889" t="s" s="21">
        <f>IF(J8889&lt;25%,"น้อยกว่า 25%",IF(J8889&gt;=25%,"มากกว่าหรือเท่ากับ 25%",IF(J8889&gt;=35%,"มากกว่าหรือเท่ากับ 35%")))</f>
        <v>18</v>
      </c>
    </row>
    <row r="8890" s="7" customFormat="1" ht="19.15" customHeight="1">
      <c r="A8890" t="s" s="16">
        <v>8784</v>
      </c>
      <c r="B8890" s="17">
        <v>8</v>
      </c>
      <c r="C8890" s="17">
        <v>33</v>
      </c>
      <c r="D8890" t="s" s="16">
        <v>9042</v>
      </c>
      <c r="E8890" t="s" s="16">
        <v>54</v>
      </c>
      <c r="F8890" s="37">
        <v>90</v>
      </c>
      <c r="G8890" s="17">
        <v>98</v>
      </c>
      <c r="H8890" s="18">
        <f>SUM(G8890-F8890)</f>
        <v>8</v>
      </c>
      <c r="I8890" s="19">
        <f>H8890/F8890</f>
        <v>0.08888888888888891</v>
      </c>
      <c r="J8890" s="19">
        <f>H8890/G8890</f>
        <v>0.0816326530612245</v>
      </c>
      <c r="K8890" t="s" s="21">
        <f>IF(J8890&lt;25%,"น้อยกว่า 25%",IF(J8890&gt;=25%,"มากกว่าหรือเท่ากับ 25%",IF(J8890&gt;=35%,"มากกว่าหรือเท่ากับ 35%")))</f>
        <v>18</v>
      </c>
    </row>
    <row r="8891" s="7" customFormat="1" ht="19.15" customHeight="1">
      <c r="A8891" t="s" s="16">
        <v>8784</v>
      </c>
      <c r="B8891" s="17">
        <v>8</v>
      </c>
      <c r="C8891" s="17">
        <v>36</v>
      </c>
      <c r="D8891" t="s" s="16">
        <v>9043</v>
      </c>
      <c r="E8891" t="s" s="16">
        <v>153</v>
      </c>
      <c r="F8891" s="37">
        <v>76</v>
      </c>
      <c r="G8891" s="17">
        <v>78</v>
      </c>
      <c r="H8891" s="18">
        <f>SUM(G8891-F8891)</f>
        <v>2</v>
      </c>
      <c r="I8891" s="19">
        <f>H8891/F8891</f>
        <v>0.0263157894736842</v>
      </c>
      <c r="J8891" s="19">
        <f>H8891/G8891</f>
        <v>0.0256410256410256</v>
      </c>
      <c r="K8891" t="s" s="21">
        <f>IF(J8891&lt;25%,"น้อยกว่า 25%",IF(J8891&gt;=25%,"มากกว่าหรือเท่ากับ 25%",IF(J8891&gt;=35%,"มากกว่าหรือเท่ากับ 35%")))</f>
        <v>18</v>
      </c>
    </row>
    <row r="8892" s="7" customFormat="1" ht="19.15" customHeight="1">
      <c r="A8892" t="s" s="16">
        <v>8784</v>
      </c>
      <c r="B8892" s="17">
        <v>8</v>
      </c>
      <c r="C8892" s="17">
        <v>18</v>
      </c>
      <c r="D8892" t="s" s="16">
        <v>9044</v>
      </c>
      <c r="E8892" t="s" s="16">
        <v>74</v>
      </c>
      <c r="F8892" s="37">
        <v>49</v>
      </c>
      <c r="G8892" s="17">
        <v>55</v>
      </c>
      <c r="H8892" s="18">
        <f>SUM(G8892-F8892)</f>
        <v>6</v>
      </c>
      <c r="I8892" s="19">
        <f>H8892/F8892</f>
        <v>0.122448979591837</v>
      </c>
      <c r="J8892" s="19">
        <f>H8892/G8892</f>
        <v>0.109090909090909</v>
      </c>
      <c r="K8892" t="s" s="21">
        <f>IF(J8892&lt;25%,"น้อยกว่า 25%",IF(J8892&gt;=25%,"มากกว่าหรือเท่ากับ 25%",IF(J8892&gt;=35%,"มากกว่าหรือเท่ากับ 35%")))</f>
        <v>18</v>
      </c>
    </row>
    <row r="8893" s="7" customFormat="1" ht="19.15" customHeight="1">
      <c r="A8893" t="s" s="16">
        <v>8784</v>
      </c>
      <c r="B8893" s="17">
        <v>8</v>
      </c>
      <c r="C8893" s="17">
        <v>29</v>
      </c>
      <c r="D8893" t="s" s="16">
        <v>9045</v>
      </c>
      <c r="E8893" t="s" s="16">
        <v>76</v>
      </c>
      <c r="F8893" s="37">
        <v>47</v>
      </c>
      <c r="G8893" s="17">
        <v>48</v>
      </c>
      <c r="H8893" s="18">
        <f>SUM(G8893-F8893)</f>
        <v>1</v>
      </c>
      <c r="I8893" s="19">
        <f>H8893/F8893</f>
        <v>0.0212765957446809</v>
      </c>
      <c r="J8893" s="19">
        <f>H8893/G8893</f>
        <v>0.0208333333333333</v>
      </c>
      <c r="K8893" t="s" s="21">
        <f>IF(J8893&lt;25%,"น้อยกว่า 25%",IF(J8893&gt;=25%,"มากกว่าหรือเท่ากับ 25%",IF(J8893&gt;=35%,"มากกว่าหรือเท่ากับ 35%")))</f>
        <v>18</v>
      </c>
    </row>
    <row r="8894" s="7" customFormat="1" ht="19.15" customHeight="1">
      <c r="A8894" t="s" s="16">
        <v>8784</v>
      </c>
      <c r="B8894" s="17">
        <v>8</v>
      </c>
      <c r="C8894" s="17">
        <v>25</v>
      </c>
      <c r="D8894" t="s" s="16">
        <v>9046</v>
      </c>
      <c r="E8894" t="s" s="16">
        <v>237</v>
      </c>
      <c r="F8894" s="37">
        <v>36</v>
      </c>
      <c r="G8894" s="17">
        <v>36</v>
      </c>
      <c r="H8894" s="18">
        <f>SUM(G8894-F8894)</f>
        <v>0</v>
      </c>
      <c r="I8894" s="19">
        <f>H8894/F8894</f>
        <v>0</v>
      </c>
      <c r="J8894" s="19">
        <f>H8894/G8894</f>
        <v>0</v>
      </c>
      <c r="K8894" t="s" s="21">
        <f>IF(J8894&lt;25%,"น้อยกว่า 25%",IF(J8894&gt;=25%,"มากกว่าหรือเท่ากับ 25%",IF(J8894&gt;=35%,"มากกว่าหรือเท่ากับ 35%")))</f>
        <v>18</v>
      </c>
    </row>
    <row r="8895" s="7" customFormat="1" ht="19.15" customHeight="1">
      <c r="A8895" t="s" s="16">
        <v>8784</v>
      </c>
      <c r="B8895" s="17">
        <v>8</v>
      </c>
      <c r="C8895" s="17">
        <v>27</v>
      </c>
      <c r="D8895" t="s" s="16">
        <v>9047</v>
      </c>
      <c r="E8895" t="s" s="16">
        <v>147</v>
      </c>
      <c r="F8895" s="37">
        <v>34</v>
      </c>
      <c r="G8895" s="17">
        <v>36</v>
      </c>
      <c r="H8895" s="18">
        <f>SUM(G8895-F8895)</f>
        <v>2</v>
      </c>
      <c r="I8895" s="19">
        <f>H8895/F8895</f>
        <v>0.0588235294117647</v>
      </c>
      <c r="J8895" s="19">
        <f>H8895/G8895</f>
        <v>0.0555555555555556</v>
      </c>
      <c r="K8895" t="s" s="21">
        <f>IF(J8895&lt;25%,"น้อยกว่า 25%",IF(J8895&gt;=25%,"มากกว่าหรือเท่ากับ 25%",IF(J8895&gt;=35%,"มากกว่าหรือเท่ากับ 35%")))</f>
        <v>18</v>
      </c>
    </row>
    <row r="8896" s="7" customFormat="1" ht="19.15" customHeight="1">
      <c r="A8896" t="s" s="16">
        <v>8784</v>
      </c>
      <c r="B8896" s="17">
        <v>8</v>
      </c>
      <c r="C8896" s="17">
        <v>12</v>
      </c>
      <c r="D8896" t="s" s="16">
        <v>9048</v>
      </c>
      <c r="E8896" t="s" s="16">
        <v>78</v>
      </c>
      <c r="F8896" s="37">
        <v>0</v>
      </c>
      <c r="G8896" s="17">
        <v>0</v>
      </c>
      <c r="H8896" s="18">
        <f>SUM(G8896-F8896)</f>
        <v>0</v>
      </c>
      <c r="I8896" s="19">
        <f>H8896/F8896</f>
      </c>
      <c r="J8896" s="19">
        <f>H8896/G8896</f>
      </c>
      <c r="K8896" s="24">
        <f>IF(J8896&lt;25%,"น้อยกว่า 25%",IF(J8896&gt;=25%,"มากกว่าหรือเท่ากับ 25%",IF(J8896&gt;=35%,"มากกว่าหรือเท่ากับ 35%")))</f>
      </c>
    </row>
    <row r="8897" s="7" customFormat="1" ht="19.15" customHeight="1">
      <c r="A8897" t="s" s="16">
        <v>8784</v>
      </c>
      <c r="B8897" s="17">
        <v>4</v>
      </c>
      <c r="C8897" s="17">
        <v>32</v>
      </c>
      <c r="D8897" t="s" s="16">
        <v>9049</v>
      </c>
      <c r="E8897" t="s" s="16">
        <v>147</v>
      </c>
      <c r="F8897" s="41">
        <v>12</v>
      </c>
      <c r="G8897" s="30">
        <v>20</v>
      </c>
      <c r="H8897" s="18">
        <f>SUM(G8897-F8897)</f>
        <v>8</v>
      </c>
      <c r="I8897" s="19">
        <f>H8897/F8897</f>
        <v>0.666666666666667</v>
      </c>
      <c r="J8897" s="19">
        <f>H8897/G8897</f>
        <v>0.4</v>
      </c>
      <c r="K8897" t="s" s="21">
        <f>IF(J8897&lt;25%,"น้อยกว่า 25%",IF(J8897&gt;=25%,"มากกว่าหรือเท่ากับ 25%",IF(J8897&gt;=35%,"มากกว่าหรือเท่ากับ 35%")))</f>
        <v>122</v>
      </c>
    </row>
    <row r="8898" s="7" customFormat="1" ht="19.15" customHeight="1">
      <c r="A8898" t="s" s="16">
        <v>8784</v>
      </c>
      <c r="B8898" s="17">
        <v>1</v>
      </c>
      <c r="C8898" s="17">
        <v>33</v>
      </c>
      <c r="D8898" t="s" s="16">
        <v>9050</v>
      </c>
      <c r="E8898" t="s" s="16">
        <v>116</v>
      </c>
      <c r="F8898" s="57">
        <v>18</v>
      </c>
      <c r="G8898" s="32">
        <v>17</v>
      </c>
      <c r="H8898" s="18">
        <f>SUM(G8898-F8898)</f>
        <v>-1</v>
      </c>
      <c r="I8898" s="19">
        <f>H8898/F8898</f>
        <v>-0.0555555555555556</v>
      </c>
      <c r="J8898" s="19">
        <f>H8898/G8898</f>
        <v>-0.0588235294117647</v>
      </c>
    </row>
    <row r="8899" s="7" customFormat="1" ht="19.15" customHeight="1">
      <c r="A8899" t="s" s="16">
        <v>8784</v>
      </c>
      <c r="B8899" s="17">
        <v>3</v>
      </c>
      <c r="C8899" s="17">
        <v>14</v>
      </c>
      <c r="D8899" t="s" s="16">
        <v>9051</v>
      </c>
      <c r="E8899" t="s" s="16">
        <v>44</v>
      </c>
      <c r="F8899" s="57">
        <v>56</v>
      </c>
      <c r="G8899" s="32">
        <v>55</v>
      </c>
      <c r="H8899" s="18">
        <f>SUM(G8899-F8899)</f>
        <v>-1</v>
      </c>
      <c r="I8899" s="19">
        <f>H8899/F8899</f>
        <v>-0.0178571428571429</v>
      </c>
      <c r="J8899" s="19">
        <f>H8899/G8899</f>
        <v>-0.0181818181818182</v>
      </c>
    </row>
    <row r="8900" s="7" customFormat="1" ht="19.15" customHeight="1">
      <c r="A8900" t="s" s="16">
        <v>8784</v>
      </c>
      <c r="B8900" s="17">
        <v>5</v>
      </c>
      <c r="C8900" s="17">
        <v>17</v>
      </c>
      <c r="D8900" t="s" s="16">
        <v>9052</v>
      </c>
      <c r="E8900" t="s" s="16">
        <v>54</v>
      </c>
      <c r="F8900" s="57">
        <v>109</v>
      </c>
      <c r="G8900" s="32">
        <v>108</v>
      </c>
      <c r="H8900" s="18">
        <f>SUM(G8900-F8900)</f>
        <v>-1</v>
      </c>
      <c r="I8900" s="19">
        <f>H8900/F8900</f>
        <v>-0.0091743119266055</v>
      </c>
      <c r="J8900" s="19">
        <f>H8900/G8900</f>
        <v>-0.00925925925925926</v>
      </c>
    </row>
    <row r="8901" s="7" customFormat="1" ht="19.15" customHeight="1">
      <c r="A8901" t="s" s="16">
        <v>8784</v>
      </c>
      <c r="B8901" s="17">
        <v>7</v>
      </c>
      <c r="C8901" s="17">
        <v>26</v>
      </c>
      <c r="D8901" t="s" s="16">
        <v>9053</v>
      </c>
      <c r="E8901" t="s" s="16">
        <v>119</v>
      </c>
      <c r="F8901" s="57">
        <v>57</v>
      </c>
      <c r="G8901" s="32">
        <v>56</v>
      </c>
      <c r="H8901" s="18">
        <f>SUM(G8901-F8901)</f>
        <v>-1</v>
      </c>
      <c r="I8901" s="19">
        <f>H8901/F8901</f>
        <v>-0.0175438596491228</v>
      </c>
      <c r="J8901" s="19">
        <f>H8901/G8901</f>
        <v>-0.0178571428571429</v>
      </c>
    </row>
    <row r="8902" s="7" customFormat="1" ht="19.15" customHeight="1">
      <c r="A8902" t="s" s="16">
        <v>8784</v>
      </c>
      <c r="B8902" s="17">
        <v>8</v>
      </c>
      <c r="C8902" s="17">
        <v>22</v>
      </c>
      <c r="D8902" t="s" s="16">
        <v>9054</v>
      </c>
      <c r="E8902" t="s" s="16">
        <v>48</v>
      </c>
      <c r="F8902" s="57">
        <v>101</v>
      </c>
      <c r="G8902" s="32">
        <v>100</v>
      </c>
      <c r="H8902" s="18">
        <f>SUM(G8902-F8902)</f>
        <v>-1</v>
      </c>
      <c r="I8902" s="19">
        <f>H8902/F8902</f>
        <v>-0.009900990099009899</v>
      </c>
      <c r="J8902" s="19">
        <f>H8902/G8902</f>
        <v>-0.01</v>
      </c>
    </row>
    <row r="8903" s="7" customFormat="1" ht="19.15" customHeight="1">
      <c r="A8903" t="s" s="16">
        <v>9055</v>
      </c>
      <c r="B8903" s="17">
        <v>2</v>
      </c>
      <c r="C8903" s="17">
        <v>29</v>
      </c>
      <c r="D8903" t="s" s="16">
        <v>9056</v>
      </c>
      <c r="E8903" t="s" s="16">
        <v>248</v>
      </c>
      <c r="F8903" s="41">
        <v>225</v>
      </c>
      <c r="G8903" s="30">
        <v>423</v>
      </c>
      <c r="H8903" s="18">
        <f>SUM(G8903-F8903)</f>
        <v>198</v>
      </c>
      <c r="I8903" s="19">
        <f>H8903/F8903</f>
        <v>0.88</v>
      </c>
      <c r="J8903" s="19">
        <f>H8903/G8903</f>
        <v>0.468085106382979</v>
      </c>
      <c r="K8903" t="s" s="21">
        <f>IF(J8903&lt;25%,"น้อยกว่า 25%",IF(J8903&gt;=25%,"มากกว่าหรือเท่ากับ 25%",IF(J8903&gt;=35%,"มากกว่าหรือเท่ากับ 35%")))</f>
        <v>122</v>
      </c>
    </row>
    <row r="8904" s="7" customFormat="1" ht="19.15" customHeight="1">
      <c r="A8904" t="s" s="16">
        <v>9055</v>
      </c>
      <c r="B8904" s="17">
        <v>1</v>
      </c>
      <c r="C8904" s="17">
        <v>24</v>
      </c>
      <c r="D8904" t="s" s="16">
        <v>9057</v>
      </c>
      <c r="E8904" t="s" s="16">
        <v>52</v>
      </c>
      <c r="F8904" s="41">
        <v>91</v>
      </c>
      <c r="G8904" s="30">
        <v>138</v>
      </c>
      <c r="H8904" s="18">
        <f>SUM(G8904-F8904)</f>
        <v>47</v>
      </c>
      <c r="I8904" s="19">
        <f>H8904/F8904</f>
        <v>0.516483516483516</v>
      </c>
      <c r="J8904" s="19">
        <f>H8904/G8904</f>
        <v>0.340579710144928</v>
      </c>
      <c r="K8904" t="s" s="21">
        <f>IF(J8904&lt;25%,"น้อยกว่า 25%",IF(J8904&gt;=25%,"มากกว่าหรือเท่ากับ 25%",IF(J8904&gt;=35%,"มากกว่าหรือเท่ากับ 35%")))</f>
        <v>122</v>
      </c>
    </row>
    <row r="8905" s="7" customFormat="1" ht="19.15" customHeight="1">
      <c r="A8905" t="s" s="16">
        <v>9055</v>
      </c>
      <c r="B8905" s="17">
        <v>1</v>
      </c>
      <c r="C8905" s="17">
        <v>16</v>
      </c>
      <c r="D8905" t="s" s="16">
        <v>9058</v>
      </c>
      <c r="E8905" t="s" s="16">
        <v>44</v>
      </c>
      <c r="F8905" s="41">
        <v>55</v>
      </c>
      <c r="G8905" s="30">
        <v>84</v>
      </c>
      <c r="H8905" s="18">
        <f>SUM(G8905-F8905)</f>
        <v>29</v>
      </c>
      <c r="I8905" s="19">
        <f>H8905/F8905</f>
        <v>0.527272727272727</v>
      </c>
      <c r="J8905" s="19">
        <f>H8905/G8905</f>
        <v>0.345238095238095</v>
      </c>
      <c r="K8905" t="s" s="21">
        <f>IF(J8905&lt;25%,"น้อยกว่า 25%",IF(J8905&gt;=25%,"มากกว่าหรือเท่ากับ 25%",IF(J8905&gt;=35%,"มากกว่าหรือเท่ากับ 35%")))</f>
        <v>122</v>
      </c>
    </row>
    <row r="8906" s="7" customFormat="1" ht="19.15" customHeight="1">
      <c r="A8906" t="s" s="16">
        <v>9055</v>
      </c>
      <c r="B8906" s="17">
        <v>1</v>
      </c>
      <c r="C8906" s="17">
        <v>6</v>
      </c>
      <c r="D8906" t="s" s="16">
        <v>9059</v>
      </c>
      <c r="E8906" t="s" s="16">
        <v>26</v>
      </c>
      <c r="F8906" s="37">
        <v>32130</v>
      </c>
      <c r="G8906" s="17">
        <v>33897</v>
      </c>
      <c r="H8906" s="18">
        <f>SUM(G8906-F8906)</f>
        <v>1767</v>
      </c>
      <c r="I8906" s="19">
        <f>H8906/F8906</f>
        <v>0.0549953314659197</v>
      </c>
      <c r="J8906" s="19">
        <f>H8906/G8906</f>
        <v>0.0521285069475175</v>
      </c>
      <c r="K8906" t="s" s="21">
        <f>IF(J8906&lt;25%,"น้อยกว่า 25%",IF(J8906&gt;=25%,"มากกว่าหรือเท่ากับ 25%",IF(J8906&gt;=35%,"มากกว่าหรือเท่ากับ 35%")))</f>
        <v>18</v>
      </c>
    </row>
    <row r="8907" s="7" customFormat="1" ht="19.15" customHeight="1">
      <c r="A8907" t="s" s="16">
        <v>9055</v>
      </c>
      <c r="B8907" s="17">
        <v>1</v>
      </c>
      <c r="C8907" s="17">
        <v>4</v>
      </c>
      <c r="D8907" t="s" s="16">
        <v>9060</v>
      </c>
      <c r="E8907" t="s" s="16">
        <v>17</v>
      </c>
      <c r="F8907" s="37">
        <v>11914</v>
      </c>
      <c r="G8907" s="17">
        <v>13045</v>
      </c>
      <c r="H8907" s="18">
        <f>SUM(G8907-F8907)</f>
        <v>1131</v>
      </c>
      <c r="I8907" s="19">
        <f>H8907/F8907</f>
        <v>0.0949303340607688</v>
      </c>
      <c r="J8907" s="19">
        <f>H8907/G8907</f>
        <v>0.08669988501341511</v>
      </c>
      <c r="K8907" t="s" s="21">
        <f>IF(J8907&lt;25%,"น้อยกว่า 25%",IF(J8907&gt;=25%,"มากกว่าหรือเท่ากับ 25%",IF(J8907&gt;=35%,"มากกว่าหรือเท่ากับ 35%")))</f>
        <v>18</v>
      </c>
    </row>
    <row r="8908" s="7" customFormat="1" ht="19.15" customHeight="1">
      <c r="A8908" t="s" s="16">
        <v>9055</v>
      </c>
      <c r="B8908" s="17">
        <v>1</v>
      </c>
      <c r="C8908" s="17">
        <v>11</v>
      </c>
      <c r="D8908" t="s" s="16">
        <v>9061</v>
      </c>
      <c r="E8908" t="s" s="16">
        <v>24</v>
      </c>
      <c r="F8908" s="37">
        <v>9637</v>
      </c>
      <c r="G8908" s="17">
        <v>10011</v>
      </c>
      <c r="H8908" s="18">
        <f>SUM(G8908-F8908)</f>
        <v>374</v>
      </c>
      <c r="I8908" s="19">
        <f>H8908/F8908</f>
        <v>0.0388087579122133</v>
      </c>
      <c r="J8908" s="19">
        <f>H8908/G8908</f>
        <v>0.0373589052042753</v>
      </c>
      <c r="K8908" t="s" s="21">
        <f>IF(J8908&lt;25%,"น้อยกว่า 25%",IF(J8908&gt;=25%,"มากกว่าหรือเท่ากับ 25%",IF(J8908&gt;=35%,"มากกว่าหรือเท่ากับ 35%")))</f>
        <v>18</v>
      </c>
    </row>
    <row r="8909" s="7" customFormat="1" ht="19.15" customHeight="1">
      <c r="A8909" t="s" s="16">
        <v>9055</v>
      </c>
      <c r="B8909" s="17">
        <v>1</v>
      </c>
      <c r="C8909" s="17">
        <v>5</v>
      </c>
      <c r="D8909" t="s" s="16">
        <v>9062</v>
      </c>
      <c r="E8909" t="s" s="16">
        <v>20</v>
      </c>
      <c r="F8909" s="37">
        <v>8638</v>
      </c>
      <c r="G8909" s="17">
        <v>9053</v>
      </c>
      <c r="H8909" s="18">
        <f>SUM(G8909-F8909)</f>
        <v>415</v>
      </c>
      <c r="I8909" s="19">
        <f>H8909/F8909</f>
        <v>0.0480435285945821</v>
      </c>
      <c r="J8909" s="19">
        <f>H8909/G8909</f>
        <v>0.0458411576273059</v>
      </c>
      <c r="K8909" t="s" s="21">
        <f>IF(J8909&lt;25%,"น้อยกว่า 25%",IF(J8909&gt;=25%,"มากกว่าหรือเท่ากับ 25%",IF(J8909&gt;=35%,"มากกว่าหรือเท่ากับ 35%")))</f>
        <v>18</v>
      </c>
    </row>
    <row r="8910" s="7" customFormat="1" ht="19.15" customHeight="1">
      <c r="A8910" t="s" s="16">
        <v>9055</v>
      </c>
      <c r="B8910" s="17">
        <v>1</v>
      </c>
      <c r="C8910" s="17">
        <v>1</v>
      </c>
      <c r="D8910" t="s" s="16">
        <v>9063</v>
      </c>
      <c r="E8910" t="s" s="16">
        <v>22</v>
      </c>
      <c r="F8910" s="37">
        <v>8178</v>
      </c>
      <c r="G8910" s="17">
        <v>8522</v>
      </c>
      <c r="H8910" s="18">
        <f>SUM(G8910-F8910)</f>
        <v>344</v>
      </c>
      <c r="I8910" s="19">
        <f>H8910/F8910</f>
        <v>0.0420640743458058</v>
      </c>
      <c r="J8910" s="19">
        <f>H8910/G8910</f>
        <v>0.0403661112414926</v>
      </c>
      <c r="K8910" t="s" s="21">
        <f>IF(J8910&lt;25%,"น้อยกว่า 25%",IF(J8910&gt;=25%,"มากกว่าหรือเท่ากับ 25%",IF(J8910&gt;=35%,"มากกว่าหรือเท่ากับ 35%")))</f>
        <v>18</v>
      </c>
    </row>
    <row r="8911" s="7" customFormat="1" ht="19.15" customHeight="1">
      <c r="A8911" t="s" s="16">
        <v>9055</v>
      </c>
      <c r="B8911" s="17">
        <v>1</v>
      </c>
      <c r="C8911" s="17">
        <v>12</v>
      </c>
      <c r="D8911" t="s" s="16">
        <v>9064</v>
      </c>
      <c r="E8911" t="s" s="16">
        <v>28</v>
      </c>
      <c r="F8911" s="37">
        <v>1453</v>
      </c>
      <c r="G8911" s="17">
        <v>1566</v>
      </c>
      <c r="H8911" s="18">
        <f>SUM(G8911-F8911)</f>
        <v>113</v>
      </c>
      <c r="I8911" s="19">
        <f>H8911/F8911</f>
        <v>0.0777701307639367</v>
      </c>
      <c r="J8911" s="19">
        <f>H8911/G8911</f>
        <v>0.0721583652618135</v>
      </c>
      <c r="K8911" t="s" s="21">
        <f>IF(J8911&lt;25%,"น้อยกว่า 25%",IF(J8911&gt;=25%,"มากกว่าหรือเท่ากับ 25%",IF(J8911&gt;=35%,"มากกว่าหรือเท่ากับ 35%")))</f>
        <v>18</v>
      </c>
    </row>
    <row r="8912" s="7" customFormat="1" ht="19.15" customHeight="1">
      <c r="A8912" t="s" s="16">
        <v>9055</v>
      </c>
      <c r="B8912" s="17">
        <v>1</v>
      </c>
      <c r="C8912" s="17">
        <v>7</v>
      </c>
      <c r="D8912" t="s" s="16">
        <v>9065</v>
      </c>
      <c r="E8912" t="s" s="16">
        <v>60</v>
      </c>
      <c r="F8912" s="37">
        <v>834</v>
      </c>
      <c r="G8912" s="17">
        <v>881</v>
      </c>
      <c r="H8912" s="18">
        <f>SUM(G8912-F8912)</f>
        <v>47</v>
      </c>
      <c r="I8912" s="19">
        <f>H8912/F8912</f>
        <v>0.0563549160671463</v>
      </c>
      <c r="J8912" s="19">
        <f>H8912/G8912</f>
        <v>0.0533484676503973</v>
      </c>
      <c r="K8912" t="s" s="21">
        <f>IF(J8912&lt;25%,"น้อยกว่า 25%",IF(J8912&gt;=25%,"มากกว่าหรือเท่ากับ 25%",IF(J8912&gt;=35%,"มากกว่าหรือเท่ากับ 35%")))</f>
        <v>18</v>
      </c>
    </row>
    <row r="8913" s="7" customFormat="1" ht="19.15" customHeight="1">
      <c r="A8913" t="s" s="16">
        <v>9055</v>
      </c>
      <c r="B8913" s="17">
        <v>1</v>
      </c>
      <c r="C8913" s="17">
        <v>10</v>
      </c>
      <c r="D8913" t="s" s="16">
        <v>9066</v>
      </c>
      <c r="E8913" t="s" s="16">
        <v>38</v>
      </c>
      <c r="F8913" s="37">
        <v>670</v>
      </c>
      <c r="G8913" s="17">
        <v>685</v>
      </c>
      <c r="H8913" s="18">
        <f>SUM(G8913-F8913)</f>
        <v>15</v>
      </c>
      <c r="I8913" s="19">
        <f>H8913/F8913</f>
        <v>0.0223880597014925</v>
      </c>
      <c r="J8913" s="19">
        <f>H8913/G8913</f>
        <v>0.0218978102189781</v>
      </c>
      <c r="K8913" t="s" s="21">
        <f>IF(J8913&lt;25%,"น้อยกว่า 25%",IF(J8913&gt;=25%,"มากกว่าหรือเท่ากับ 25%",IF(J8913&gt;=35%,"มากกว่าหรือเท่ากับ 35%")))</f>
        <v>18</v>
      </c>
    </row>
    <row r="8914" s="7" customFormat="1" ht="19.15" customHeight="1">
      <c r="A8914" t="s" s="16">
        <v>9055</v>
      </c>
      <c r="B8914" s="17">
        <v>1</v>
      </c>
      <c r="C8914" s="17">
        <v>19</v>
      </c>
      <c r="D8914" t="s" s="16">
        <v>9067</v>
      </c>
      <c r="E8914" t="s" s="16">
        <v>34</v>
      </c>
      <c r="F8914" s="37">
        <v>626</v>
      </c>
      <c r="G8914" s="17">
        <v>656</v>
      </c>
      <c r="H8914" s="18">
        <f>SUM(G8914-F8914)</f>
        <v>30</v>
      </c>
      <c r="I8914" s="19">
        <f>H8914/F8914</f>
        <v>0.0479233226837061</v>
      </c>
      <c r="J8914" s="19">
        <f>H8914/G8914</f>
        <v>0.0457317073170732</v>
      </c>
      <c r="K8914" t="s" s="21">
        <f>IF(J8914&lt;25%,"น้อยกว่า 25%",IF(J8914&gt;=25%,"มากกว่าหรือเท่ากับ 25%",IF(J8914&gt;=35%,"มากกว่าหรือเท่ากับ 35%")))</f>
        <v>18</v>
      </c>
    </row>
    <row r="8915" s="7" customFormat="1" ht="19.15" customHeight="1">
      <c r="A8915" t="s" s="16">
        <v>9055</v>
      </c>
      <c r="B8915" s="17">
        <v>1</v>
      </c>
      <c r="C8915" s="17">
        <v>3</v>
      </c>
      <c r="D8915" t="s" s="16">
        <v>9068</v>
      </c>
      <c r="E8915" t="s" s="16">
        <v>36</v>
      </c>
      <c r="F8915" s="37">
        <v>339</v>
      </c>
      <c r="G8915" s="17">
        <v>376</v>
      </c>
      <c r="H8915" s="18">
        <f>SUM(G8915-F8915)</f>
        <v>37</v>
      </c>
      <c r="I8915" s="19">
        <f>H8915/F8915</f>
        <v>0.109144542772861</v>
      </c>
      <c r="J8915" s="19">
        <f>H8915/G8915</f>
        <v>0.0984042553191489</v>
      </c>
      <c r="K8915" t="s" s="21">
        <f>IF(J8915&lt;25%,"น้อยกว่า 25%",IF(J8915&gt;=25%,"มากกว่าหรือเท่ากับ 25%",IF(J8915&gt;=35%,"มากกว่าหรือเท่ากับ 35%")))</f>
        <v>18</v>
      </c>
    </row>
    <row r="8916" s="7" customFormat="1" ht="19.15" customHeight="1">
      <c r="A8916" t="s" s="16">
        <v>9055</v>
      </c>
      <c r="B8916" s="17">
        <v>1</v>
      </c>
      <c r="C8916" s="17">
        <v>15</v>
      </c>
      <c r="D8916" t="s" s="16">
        <v>9069</v>
      </c>
      <c r="E8916" t="s" s="16">
        <v>2637</v>
      </c>
      <c r="F8916" s="37">
        <v>281</v>
      </c>
      <c r="G8916" s="17">
        <v>355</v>
      </c>
      <c r="H8916" s="18">
        <f>SUM(G8916-F8916)</f>
        <v>74</v>
      </c>
      <c r="I8916" s="19">
        <f>H8916/F8916</f>
        <v>0.263345195729537</v>
      </c>
      <c r="J8916" s="19">
        <f>H8916/G8916</f>
        <v>0.208450704225352</v>
      </c>
      <c r="K8916" t="s" s="21">
        <f>IF(J8916&lt;25%,"น้อยกว่า 25%",IF(J8916&gt;=25%,"มากกว่าหรือเท่ากับ 25%",IF(J8916&gt;=35%,"มากกว่าหรือเท่ากับ 35%")))</f>
        <v>18</v>
      </c>
    </row>
    <row r="8917" s="7" customFormat="1" ht="19.15" customHeight="1">
      <c r="A8917" t="s" s="16">
        <v>9055</v>
      </c>
      <c r="B8917" s="17">
        <v>1</v>
      </c>
      <c r="C8917" s="17">
        <v>2</v>
      </c>
      <c r="D8917" t="s" s="16">
        <v>9070</v>
      </c>
      <c r="E8917" t="s" s="16">
        <v>281</v>
      </c>
      <c r="F8917" s="37">
        <v>282</v>
      </c>
      <c r="G8917" s="17">
        <v>317</v>
      </c>
      <c r="H8917" s="18">
        <f>SUM(G8917-F8917)</f>
        <v>35</v>
      </c>
      <c r="I8917" s="19">
        <f>H8917/F8917</f>
        <v>0.124113475177305</v>
      </c>
      <c r="J8917" s="19">
        <f>H8917/G8917</f>
        <v>0.110410094637224</v>
      </c>
      <c r="K8917" t="s" s="21">
        <f>IF(J8917&lt;25%,"น้อยกว่า 25%",IF(J8917&gt;=25%,"มากกว่าหรือเท่ากับ 25%",IF(J8917&gt;=35%,"มากกว่าหรือเท่ากับ 35%")))</f>
        <v>18</v>
      </c>
    </row>
    <row r="8918" s="7" customFormat="1" ht="19.15" customHeight="1">
      <c r="A8918" t="s" s="16">
        <v>9055</v>
      </c>
      <c r="B8918" s="17">
        <v>1</v>
      </c>
      <c r="C8918" s="17">
        <v>18</v>
      </c>
      <c r="D8918" t="s" s="16">
        <v>9071</v>
      </c>
      <c r="E8918" t="s" s="16">
        <v>48</v>
      </c>
      <c r="F8918" s="37">
        <v>266</v>
      </c>
      <c r="G8918" s="17">
        <v>274</v>
      </c>
      <c r="H8918" s="18">
        <f>SUM(G8918-F8918)</f>
        <v>8</v>
      </c>
      <c r="I8918" s="19">
        <f>H8918/F8918</f>
        <v>0.0300751879699248</v>
      </c>
      <c r="J8918" s="19">
        <f>H8918/G8918</f>
        <v>0.0291970802919708</v>
      </c>
      <c r="K8918" t="s" s="21">
        <f>IF(J8918&lt;25%,"น้อยกว่า 25%",IF(J8918&gt;=25%,"มากกว่าหรือเท่ากับ 25%",IF(J8918&gt;=35%,"มากกว่าหรือเท่ากับ 35%")))</f>
        <v>18</v>
      </c>
    </row>
    <row r="8919" s="7" customFormat="1" ht="19.15" customHeight="1">
      <c r="A8919" t="s" s="16">
        <v>9055</v>
      </c>
      <c r="B8919" s="17">
        <v>1</v>
      </c>
      <c r="C8919" s="17">
        <v>8</v>
      </c>
      <c r="D8919" t="s" s="16">
        <v>9072</v>
      </c>
      <c r="E8919" t="s" s="16">
        <v>30</v>
      </c>
      <c r="F8919" s="37">
        <v>243</v>
      </c>
      <c r="G8919" s="17">
        <v>251</v>
      </c>
      <c r="H8919" s="18">
        <f>SUM(G8919-F8919)</f>
        <v>8</v>
      </c>
      <c r="I8919" s="19">
        <f>H8919/F8919</f>
        <v>0.0329218106995885</v>
      </c>
      <c r="J8919" s="19">
        <f>H8919/G8919</f>
        <v>0.0318725099601594</v>
      </c>
      <c r="K8919" t="s" s="21">
        <f>IF(J8919&lt;25%,"น้อยกว่า 25%",IF(J8919&gt;=25%,"มากกว่าหรือเท่ากับ 25%",IF(J8919&gt;=35%,"มากกว่าหรือเท่ากับ 35%")))</f>
        <v>18</v>
      </c>
    </row>
    <row r="8920" s="7" customFormat="1" ht="19.15" customHeight="1">
      <c r="A8920" t="s" s="16">
        <v>9055</v>
      </c>
      <c r="B8920" s="17">
        <v>1</v>
      </c>
      <c r="C8920" s="17">
        <v>29</v>
      </c>
      <c r="D8920" t="s" s="16">
        <v>9073</v>
      </c>
      <c r="E8920" t="s" s="16">
        <v>68</v>
      </c>
      <c r="F8920" s="37">
        <v>244</v>
      </c>
      <c r="G8920" s="17">
        <v>247</v>
      </c>
      <c r="H8920" s="18">
        <f>SUM(G8920-F8920)</f>
        <v>3</v>
      </c>
      <c r="I8920" s="19">
        <f>H8920/F8920</f>
        <v>0.0122950819672131</v>
      </c>
      <c r="J8920" s="19">
        <f>H8920/G8920</f>
        <v>0.0121457489878543</v>
      </c>
      <c r="K8920" t="s" s="21">
        <f>IF(J8920&lt;25%,"น้อยกว่า 25%",IF(J8920&gt;=25%,"มากกว่าหรือเท่ากับ 25%",IF(J8920&gt;=35%,"มากกว่าหรือเท่ากับ 35%")))</f>
        <v>18</v>
      </c>
    </row>
    <row r="8921" s="7" customFormat="1" ht="19.15" customHeight="1">
      <c r="A8921" t="s" s="16">
        <v>9055</v>
      </c>
      <c r="B8921" s="17">
        <v>1</v>
      </c>
      <c r="C8921" s="17">
        <v>26</v>
      </c>
      <c r="D8921" t="s" s="16">
        <v>9074</v>
      </c>
      <c r="E8921" t="s" s="16">
        <v>56</v>
      </c>
      <c r="F8921" s="37">
        <v>168</v>
      </c>
      <c r="G8921" s="17">
        <v>179</v>
      </c>
      <c r="H8921" s="18">
        <f>SUM(G8921-F8921)</f>
        <v>11</v>
      </c>
      <c r="I8921" s="19">
        <f>H8921/F8921</f>
        <v>0.06547619047619049</v>
      </c>
      <c r="J8921" s="19">
        <f>H8921/G8921</f>
        <v>0.0614525139664804</v>
      </c>
      <c r="K8921" t="s" s="21">
        <f>IF(J8921&lt;25%,"น้อยกว่า 25%",IF(J8921&gt;=25%,"มากกว่าหรือเท่ากับ 25%",IF(J8921&gt;=35%,"มากกว่าหรือเท่ากับ 35%")))</f>
        <v>18</v>
      </c>
    </row>
    <row r="8922" s="7" customFormat="1" ht="19.15" customHeight="1">
      <c r="A8922" t="s" s="16">
        <v>9055</v>
      </c>
      <c r="B8922" s="17">
        <v>1</v>
      </c>
      <c r="C8922" s="17">
        <v>23</v>
      </c>
      <c r="D8922" t="s" s="16">
        <v>9075</v>
      </c>
      <c r="E8922" t="s" s="16">
        <v>173</v>
      </c>
      <c r="F8922" s="37">
        <v>156</v>
      </c>
      <c r="G8922" s="17">
        <v>165</v>
      </c>
      <c r="H8922" s="18">
        <f>SUM(G8922-F8922)</f>
        <v>9</v>
      </c>
      <c r="I8922" s="19">
        <f>H8922/F8922</f>
        <v>0.0576923076923077</v>
      </c>
      <c r="J8922" s="19">
        <f>H8922/G8922</f>
        <v>0.0545454545454545</v>
      </c>
      <c r="K8922" t="s" s="21">
        <f>IF(J8922&lt;25%,"น้อยกว่า 25%",IF(J8922&gt;=25%,"มากกว่าหรือเท่ากับ 25%",IF(J8922&gt;=35%,"มากกว่าหรือเท่ากับ 35%")))</f>
        <v>18</v>
      </c>
    </row>
    <row r="8923" s="7" customFormat="1" ht="19.15" customHeight="1">
      <c r="A8923" t="s" s="16">
        <v>9055</v>
      </c>
      <c r="B8923" s="17">
        <v>1</v>
      </c>
      <c r="C8923" s="17">
        <v>13</v>
      </c>
      <c r="D8923" t="s" s="16">
        <v>9076</v>
      </c>
      <c r="E8923" t="s" s="16">
        <v>74</v>
      </c>
      <c r="F8923" s="37">
        <v>148</v>
      </c>
      <c r="G8923" s="17">
        <v>152</v>
      </c>
      <c r="H8923" s="18">
        <f>SUM(G8923-F8923)</f>
        <v>4</v>
      </c>
      <c r="I8923" s="19">
        <f>H8923/F8923</f>
        <v>0.027027027027027</v>
      </c>
      <c r="J8923" s="19">
        <f>H8923/G8923</f>
        <v>0.0263157894736842</v>
      </c>
      <c r="K8923" t="s" s="21">
        <f>IF(J8923&lt;25%,"น้อยกว่า 25%",IF(J8923&gt;=25%,"มากกว่าหรือเท่ากับ 25%",IF(J8923&gt;=35%,"มากกว่าหรือเท่ากับ 35%")))</f>
        <v>18</v>
      </c>
    </row>
    <row r="8924" s="7" customFormat="1" ht="19.15" customHeight="1">
      <c r="A8924" t="s" s="16">
        <v>9055</v>
      </c>
      <c r="B8924" s="17">
        <v>1</v>
      </c>
      <c r="C8924" s="17">
        <v>14</v>
      </c>
      <c r="D8924" t="s" s="16">
        <v>9077</v>
      </c>
      <c r="E8924" t="s" s="16">
        <v>42</v>
      </c>
      <c r="F8924" s="37">
        <v>92</v>
      </c>
      <c r="G8924" s="17">
        <v>98</v>
      </c>
      <c r="H8924" s="18">
        <f>SUM(G8924-F8924)</f>
        <v>6</v>
      </c>
      <c r="I8924" s="19">
        <f>H8924/F8924</f>
        <v>0.0652173913043478</v>
      </c>
      <c r="J8924" s="19">
        <f>H8924/G8924</f>
        <v>0.0612244897959184</v>
      </c>
      <c r="K8924" t="s" s="21">
        <f>IF(J8924&lt;25%,"น้อยกว่า 25%",IF(J8924&gt;=25%,"มากกว่าหรือเท่ากับ 25%",IF(J8924&gt;=35%,"มากกว่าหรือเท่ากับ 35%")))</f>
        <v>18</v>
      </c>
    </row>
    <row r="8925" s="7" customFormat="1" ht="19.15" customHeight="1">
      <c r="A8925" t="s" s="16">
        <v>9055</v>
      </c>
      <c r="B8925" s="17">
        <v>1</v>
      </c>
      <c r="C8925" s="17">
        <v>25</v>
      </c>
      <c r="D8925" t="s" s="16">
        <v>9078</v>
      </c>
      <c r="E8925" t="s" s="16">
        <v>116</v>
      </c>
      <c r="F8925" s="37">
        <v>89</v>
      </c>
      <c r="G8925" s="17">
        <v>91</v>
      </c>
      <c r="H8925" s="18">
        <f>SUM(G8925-F8925)</f>
        <v>2</v>
      </c>
      <c r="I8925" s="19">
        <f>H8925/F8925</f>
        <v>0.0224719101123596</v>
      </c>
      <c r="J8925" s="19">
        <f>H8925/G8925</f>
        <v>0.021978021978022</v>
      </c>
      <c r="K8925" t="s" s="21">
        <f>IF(J8925&lt;25%,"น้อยกว่า 25%",IF(J8925&gt;=25%,"มากกว่าหรือเท่ากับ 25%",IF(J8925&gt;=35%,"มากกว่าหรือเท่ากับ 35%")))</f>
        <v>18</v>
      </c>
    </row>
    <row r="8926" s="7" customFormat="1" ht="19.15" customHeight="1">
      <c r="A8926" t="s" s="16">
        <v>9055</v>
      </c>
      <c r="B8926" s="17">
        <v>1</v>
      </c>
      <c r="C8926" s="17">
        <v>27</v>
      </c>
      <c r="D8926" t="s" s="16">
        <v>9079</v>
      </c>
      <c r="E8926" t="s" s="16">
        <v>248</v>
      </c>
      <c r="F8926" s="37">
        <v>73</v>
      </c>
      <c r="G8926" s="17">
        <v>86</v>
      </c>
      <c r="H8926" s="18">
        <f>SUM(G8926-F8926)</f>
        <v>13</v>
      </c>
      <c r="I8926" s="19">
        <f>H8926/F8926</f>
        <v>0.178082191780822</v>
      </c>
      <c r="J8926" s="19">
        <f>H8926/G8926</f>
        <v>0.151162790697674</v>
      </c>
      <c r="K8926" t="s" s="21">
        <f>IF(J8926&lt;25%,"น้อยกว่า 25%",IF(J8926&gt;=25%,"มากกว่าหรือเท่ากับ 25%",IF(J8926&gt;=35%,"มากกว่าหรือเท่ากับ 35%")))</f>
        <v>18</v>
      </c>
    </row>
    <row r="8927" s="7" customFormat="1" ht="19.15" customHeight="1">
      <c r="A8927" t="s" s="16">
        <v>9055</v>
      </c>
      <c r="B8927" s="17">
        <v>1</v>
      </c>
      <c r="C8927" s="17">
        <v>21</v>
      </c>
      <c r="D8927" t="s" s="16">
        <v>9080</v>
      </c>
      <c r="E8927" t="s" s="16">
        <v>72</v>
      </c>
      <c r="F8927" s="37">
        <v>78</v>
      </c>
      <c r="G8927" s="17">
        <v>80</v>
      </c>
      <c r="H8927" s="18">
        <f>SUM(G8927-F8927)</f>
        <v>2</v>
      </c>
      <c r="I8927" s="19">
        <f>H8927/F8927</f>
        <v>0.0256410256410256</v>
      </c>
      <c r="J8927" s="19">
        <f>H8927/G8927</f>
        <v>0.025</v>
      </c>
      <c r="K8927" t="s" s="21">
        <f>IF(J8927&lt;25%,"น้อยกว่า 25%",IF(J8927&gt;=25%,"มากกว่าหรือเท่ากับ 25%",IF(J8927&gt;=35%,"มากกว่าหรือเท่ากับ 35%")))</f>
        <v>18</v>
      </c>
    </row>
    <row r="8928" s="7" customFormat="1" ht="19.15" customHeight="1">
      <c r="A8928" t="s" s="16">
        <v>9055</v>
      </c>
      <c r="B8928" s="17">
        <v>1</v>
      </c>
      <c r="C8928" s="17">
        <v>17</v>
      </c>
      <c r="D8928" t="s" s="16">
        <v>9081</v>
      </c>
      <c r="E8928" t="s" s="16">
        <v>76</v>
      </c>
      <c r="F8928" s="37">
        <v>55</v>
      </c>
      <c r="G8928" s="17">
        <v>57</v>
      </c>
      <c r="H8928" s="18">
        <f>SUM(G8928-F8928)</f>
        <v>2</v>
      </c>
      <c r="I8928" s="19">
        <f>H8928/F8928</f>
        <v>0.0363636363636364</v>
      </c>
      <c r="J8928" s="19">
        <f>H8928/G8928</f>
        <v>0.0350877192982456</v>
      </c>
      <c r="K8928" t="s" s="21">
        <f>IF(J8928&lt;25%,"น้อยกว่า 25%",IF(J8928&gt;=25%,"มากกว่าหรือเท่ากับ 25%",IF(J8928&gt;=35%,"มากกว่าหรือเท่ากับ 35%")))</f>
        <v>18</v>
      </c>
    </row>
    <row r="8929" s="7" customFormat="1" ht="19.15" customHeight="1">
      <c r="A8929" t="s" s="16">
        <v>9055</v>
      </c>
      <c r="B8929" s="17">
        <v>1</v>
      </c>
      <c r="C8929" s="17">
        <v>20</v>
      </c>
      <c r="D8929" t="s" s="16">
        <v>9082</v>
      </c>
      <c r="E8929" t="s" s="16">
        <v>70</v>
      </c>
      <c r="F8929" s="37">
        <v>44</v>
      </c>
      <c r="G8929" s="17">
        <v>48</v>
      </c>
      <c r="H8929" s="18">
        <f>SUM(G8929-F8929)</f>
        <v>4</v>
      </c>
      <c r="I8929" s="19">
        <f>H8929/F8929</f>
        <v>0.0909090909090909</v>
      </c>
      <c r="J8929" s="19">
        <f>H8929/G8929</f>
        <v>0.0833333333333333</v>
      </c>
      <c r="K8929" t="s" s="21">
        <f>IF(J8929&lt;25%,"น้อยกว่า 25%",IF(J8929&gt;=25%,"มากกว่าหรือเท่ากับ 25%",IF(J8929&gt;=35%,"มากกว่าหรือเท่ากับ 35%")))</f>
        <v>18</v>
      </c>
    </row>
    <row r="8930" s="7" customFormat="1" ht="19.15" customHeight="1">
      <c r="A8930" t="s" s="16">
        <v>9055</v>
      </c>
      <c r="B8930" s="17">
        <v>1</v>
      </c>
      <c r="C8930" s="17">
        <v>22</v>
      </c>
      <c r="D8930" t="s" s="16">
        <v>9083</v>
      </c>
      <c r="E8930" t="s" s="16">
        <v>66</v>
      </c>
      <c r="F8930" s="37">
        <v>35</v>
      </c>
      <c r="G8930" s="17">
        <v>35</v>
      </c>
      <c r="H8930" s="18">
        <f>SUM(G8930-F8930)</f>
        <v>0</v>
      </c>
      <c r="I8930" s="19">
        <f>H8930/F8930</f>
        <v>0</v>
      </c>
      <c r="J8930" s="19">
        <f>H8930/G8930</f>
        <v>0</v>
      </c>
      <c r="K8930" t="s" s="21">
        <f>IF(J8930&lt;25%,"น้อยกว่า 25%",IF(J8930&gt;=25%,"มากกว่าหรือเท่ากับ 25%",IF(J8930&gt;=35%,"มากกว่าหรือเท่ากับ 35%")))</f>
        <v>18</v>
      </c>
    </row>
    <row r="8931" s="7" customFormat="1" ht="19.15" customHeight="1">
      <c r="A8931" t="s" s="16">
        <v>9055</v>
      </c>
      <c r="B8931" s="17">
        <v>1</v>
      </c>
      <c r="C8931" s="17">
        <v>28</v>
      </c>
      <c r="D8931" t="s" s="16">
        <v>9084</v>
      </c>
      <c r="E8931" t="s" s="16">
        <v>147</v>
      </c>
      <c r="F8931" s="37">
        <v>12</v>
      </c>
      <c r="G8931" s="17">
        <v>13</v>
      </c>
      <c r="H8931" s="18">
        <f>SUM(G8931-F8931)</f>
        <v>1</v>
      </c>
      <c r="I8931" s="19">
        <f>H8931/F8931</f>
        <v>0.0833333333333333</v>
      </c>
      <c r="J8931" s="19">
        <f>H8931/G8931</f>
        <v>0.0769230769230769</v>
      </c>
      <c r="K8931" t="s" s="21">
        <f>IF(J8931&lt;25%,"น้อยกว่า 25%",IF(J8931&gt;=25%,"มากกว่าหรือเท่ากับ 25%",IF(J8931&gt;=35%,"มากกว่าหรือเท่ากับ 35%")))</f>
        <v>18</v>
      </c>
    </row>
    <row r="8932" s="7" customFormat="1" ht="19.15" customHeight="1">
      <c r="A8932" t="s" s="16">
        <v>9055</v>
      </c>
      <c r="B8932" s="17">
        <v>1</v>
      </c>
      <c r="C8932" s="17">
        <v>9</v>
      </c>
      <c r="D8932" t="s" s="16">
        <v>9085</v>
      </c>
      <c r="E8932" t="s" s="16">
        <v>78</v>
      </c>
      <c r="F8932" s="37">
        <v>0</v>
      </c>
      <c r="G8932" s="17">
        <v>0</v>
      </c>
      <c r="H8932" s="18">
        <f>SUM(G8932-F8932)</f>
        <v>0</v>
      </c>
      <c r="I8932" s="19">
        <f>H8932/F8932</f>
      </c>
      <c r="J8932" s="19">
        <f>H8932/G8932</f>
      </c>
      <c r="K8932" s="24">
        <f>IF(J8932&lt;25%,"น้อยกว่า 25%",IF(J8932&gt;=25%,"มากกว่าหรือเท่ากับ 25%",IF(J8932&gt;=35%,"มากกว่าหรือเท่ากับ 35%")))</f>
      </c>
    </row>
    <row r="8933" s="7" customFormat="1" ht="19.15" customHeight="1">
      <c r="A8933" t="s" s="16">
        <v>9055</v>
      </c>
      <c r="B8933" s="17">
        <v>2</v>
      </c>
      <c r="C8933" s="17">
        <v>3</v>
      </c>
      <c r="D8933" t="s" s="16">
        <v>9086</v>
      </c>
      <c r="E8933" t="s" s="16">
        <v>26</v>
      </c>
      <c r="F8933" s="37">
        <v>48999</v>
      </c>
      <c r="G8933" s="17">
        <v>51376</v>
      </c>
      <c r="H8933" s="18">
        <f>SUM(G8933-F8933)</f>
        <v>2377</v>
      </c>
      <c r="I8933" s="19">
        <f>H8933/F8933</f>
        <v>0.0485111941060022</v>
      </c>
      <c r="J8933" s="19">
        <f>H8933/G8933</f>
        <v>0.046266739333541</v>
      </c>
      <c r="K8933" t="s" s="21">
        <f>IF(J8933&lt;25%,"น้อยกว่า 25%",IF(J8933&gt;=25%,"มากกว่าหรือเท่ากับ 25%",IF(J8933&gt;=35%,"มากกว่าหรือเท่ากับ 35%")))</f>
        <v>18</v>
      </c>
    </row>
    <row r="8934" s="7" customFormat="1" ht="19.15" customHeight="1">
      <c r="A8934" t="s" s="16">
        <v>9055</v>
      </c>
      <c r="B8934" s="17">
        <v>2</v>
      </c>
      <c r="C8934" s="17">
        <v>12</v>
      </c>
      <c r="D8934" t="s" s="16">
        <v>9087</v>
      </c>
      <c r="E8934" t="s" s="16">
        <v>17</v>
      </c>
      <c r="F8934" s="37">
        <v>12393</v>
      </c>
      <c r="G8934" s="17">
        <v>13037</v>
      </c>
      <c r="H8934" s="18">
        <f>SUM(G8934-F8934)</f>
        <v>644</v>
      </c>
      <c r="I8934" s="19">
        <f>H8934/F8934</f>
        <v>0.0519648188493504</v>
      </c>
      <c r="J8934" s="19">
        <f>H8934/G8934</f>
        <v>0.0493978676075784</v>
      </c>
      <c r="K8934" t="s" s="21">
        <f>IF(J8934&lt;25%,"น้อยกว่า 25%",IF(J8934&gt;=25%,"มากกว่าหรือเท่ากับ 25%",IF(J8934&gt;=35%,"มากกว่าหรือเท่ากับ 35%")))</f>
        <v>18</v>
      </c>
    </row>
    <row r="8935" s="7" customFormat="1" ht="19.15" customHeight="1">
      <c r="A8935" t="s" s="16">
        <v>9055</v>
      </c>
      <c r="B8935" s="17">
        <v>2</v>
      </c>
      <c r="C8935" s="17">
        <v>1</v>
      </c>
      <c r="D8935" t="s" s="16">
        <v>9088</v>
      </c>
      <c r="E8935" t="s" s="16">
        <v>38</v>
      </c>
      <c r="F8935" s="37">
        <v>10266</v>
      </c>
      <c r="G8935" s="17">
        <v>10475</v>
      </c>
      <c r="H8935" s="18">
        <f>SUM(G8935-F8935)</f>
        <v>209</v>
      </c>
      <c r="I8935" s="19">
        <f>H8935/F8935</f>
        <v>0.0203584648353789</v>
      </c>
      <c r="J8935" s="19">
        <f>H8935/G8935</f>
        <v>0.0199522673031026</v>
      </c>
      <c r="K8935" t="s" s="21">
        <f>IF(J8935&lt;25%,"น้อยกว่า 25%",IF(J8935&gt;=25%,"มากกว่าหรือเท่ากับ 25%",IF(J8935&gt;=35%,"มากกว่าหรือเท่ากับ 35%")))</f>
        <v>18</v>
      </c>
    </row>
    <row r="8936" s="7" customFormat="1" ht="19.15" customHeight="1">
      <c r="A8936" t="s" s="16">
        <v>9055</v>
      </c>
      <c r="B8936" s="17">
        <v>2</v>
      </c>
      <c r="C8936" s="17">
        <v>6</v>
      </c>
      <c r="D8936" t="s" s="16">
        <v>9089</v>
      </c>
      <c r="E8936" t="s" s="16">
        <v>22</v>
      </c>
      <c r="F8936" s="37">
        <v>5854</v>
      </c>
      <c r="G8936" s="17">
        <v>6040</v>
      </c>
      <c r="H8936" s="18">
        <f>SUM(G8936-F8936)</f>
        <v>186</v>
      </c>
      <c r="I8936" s="19">
        <f>H8936/F8936</f>
        <v>0.0317731465664503</v>
      </c>
      <c r="J8936" s="19">
        <f>H8936/G8936</f>
        <v>0.030794701986755</v>
      </c>
      <c r="K8936" t="s" s="21">
        <f>IF(J8936&lt;25%,"น้อยกว่า 25%",IF(J8936&gt;=25%,"มากกว่าหรือเท่ากับ 25%",IF(J8936&gt;=35%,"มากกว่าหรือเท่ากับ 35%")))</f>
        <v>18</v>
      </c>
    </row>
    <row r="8937" s="7" customFormat="1" ht="19.15" customHeight="1">
      <c r="A8937" t="s" s="16">
        <v>9055</v>
      </c>
      <c r="B8937" s="17">
        <v>2</v>
      </c>
      <c r="C8937" s="17">
        <v>10</v>
      </c>
      <c r="D8937" t="s" s="16">
        <v>9090</v>
      </c>
      <c r="E8937" t="s" s="16">
        <v>20</v>
      </c>
      <c r="F8937" s="37">
        <v>5413</v>
      </c>
      <c r="G8937" s="17">
        <v>5647</v>
      </c>
      <c r="H8937" s="18">
        <f>SUM(G8937-F8937)</f>
        <v>234</v>
      </c>
      <c r="I8937" s="19">
        <f>H8937/F8937</f>
        <v>0.0432292628856457</v>
      </c>
      <c r="J8937" s="19">
        <f>H8937/G8937</f>
        <v>0.0414379316451213</v>
      </c>
      <c r="K8937" t="s" s="21">
        <f>IF(J8937&lt;25%,"น้อยกว่า 25%",IF(J8937&gt;=25%,"มากกว่าหรือเท่ากับ 25%",IF(J8937&gt;=35%,"มากกว่าหรือเท่ากับ 35%")))</f>
        <v>18</v>
      </c>
    </row>
    <row r="8938" s="7" customFormat="1" ht="19.15" customHeight="1">
      <c r="A8938" t="s" s="16">
        <v>9055</v>
      </c>
      <c r="B8938" s="17">
        <v>2</v>
      </c>
      <c r="C8938" s="17">
        <v>18</v>
      </c>
      <c r="D8938" t="s" s="16">
        <v>9091</v>
      </c>
      <c r="E8938" t="s" s="16">
        <v>24</v>
      </c>
      <c r="F8938" s="37">
        <v>3043</v>
      </c>
      <c r="G8938" s="17">
        <v>3070</v>
      </c>
      <c r="H8938" s="18">
        <f>SUM(G8938-F8938)</f>
        <v>27</v>
      </c>
      <c r="I8938" s="19">
        <f>H8938/F8938</f>
        <v>0.00887282287216563</v>
      </c>
      <c r="J8938" s="19">
        <f>H8938/G8938</f>
        <v>0.00879478827361564</v>
      </c>
      <c r="K8938" t="s" s="21">
        <f>IF(J8938&lt;25%,"น้อยกว่า 25%",IF(J8938&gt;=25%,"มากกว่าหรือเท่ากับ 25%",IF(J8938&gt;=35%,"มากกว่าหรือเท่ากับ 35%")))</f>
        <v>18</v>
      </c>
    </row>
    <row r="8939" s="7" customFormat="1" ht="19.15" customHeight="1">
      <c r="A8939" t="s" s="16">
        <v>9055</v>
      </c>
      <c r="B8939" s="17">
        <v>2</v>
      </c>
      <c r="C8939" s="17">
        <v>11</v>
      </c>
      <c r="D8939" t="s" s="16">
        <v>9092</v>
      </c>
      <c r="E8939" t="s" s="16">
        <v>28</v>
      </c>
      <c r="F8939" s="37">
        <v>954</v>
      </c>
      <c r="G8939" s="17">
        <v>980</v>
      </c>
      <c r="H8939" s="18">
        <f>SUM(G8939-F8939)</f>
        <v>26</v>
      </c>
      <c r="I8939" s="19">
        <f>H8939/F8939</f>
        <v>0.0272536687631027</v>
      </c>
      <c r="J8939" s="19">
        <f>H8939/G8939</f>
        <v>0.026530612244898</v>
      </c>
      <c r="K8939" t="s" s="21">
        <f>IF(J8939&lt;25%,"น้อยกว่า 25%",IF(J8939&gt;=25%,"มากกว่าหรือเท่ากับ 25%",IF(J8939&gt;=35%,"มากกว่าหรือเท่ากับ 35%")))</f>
        <v>18</v>
      </c>
    </row>
    <row r="8940" s="7" customFormat="1" ht="19.15" customHeight="1">
      <c r="A8940" t="s" s="16">
        <v>9055</v>
      </c>
      <c r="B8940" s="17">
        <v>2</v>
      </c>
      <c r="C8940" s="17">
        <v>13</v>
      </c>
      <c r="D8940" t="s" s="16">
        <v>9093</v>
      </c>
      <c r="E8940" t="s" s="16">
        <v>30</v>
      </c>
      <c r="F8940" s="37">
        <v>541</v>
      </c>
      <c r="G8940" s="17">
        <v>555</v>
      </c>
      <c r="H8940" s="18">
        <f>SUM(G8940-F8940)</f>
        <v>14</v>
      </c>
      <c r="I8940" s="19">
        <f>H8940/F8940</f>
        <v>0.0258780036968577</v>
      </c>
      <c r="J8940" s="19">
        <f>H8940/G8940</f>
        <v>0.0252252252252252</v>
      </c>
      <c r="K8940" t="s" s="21">
        <f>IF(J8940&lt;25%,"น้อยกว่า 25%",IF(J8940&gt;=25%,"มากกว่าหรือเท่ากับ 25%",IF(J8940&gt;=35%,"มากกว่าหรือเท่ากับ 35%")))</f>
        <v>18</v>
      </c>
    </row>
    <row r="8941" s="7" customFormat="1" ht="19.15" customHeight="1">
      <c r="A8941" t="s" s="16">
        <v>9055</v>
      </c>
      <c r="B8941" s="17">
        <v>2</v>
      </c>
      <c r="C8941" s="17">
        <v>28</v>
      </c>
      <c r="D8941" t="s" s="16">
        <v>9094</v>
      </c>
      <c r="E8941" t="s" s="16">
        <v>46</v>
      </c>
      <c r="F8941" s="37">
        <v>434</v>
      </c>
      <c r="G8941" s="17">
        <v>503</v>
      </c>
      <c r="H8941" s="18">
        <f>SUM(G8941-F8941)</f>
        <v>69</v>
      </c>
      <c r="I8941" s="19">
        <f>H8941/F8941</f>
        <v>0.158986175115207</v>
      </c>
      <c r="J8941" s="19">
        <f>H8941/G8941</f>
        <v>0.137176938369781</v>
      </c>
      <c r="K8941" t="s" s="21">
        <f>IF(J8941&lt;25%,"น้อยกว่า 25%",IF(J8941&gt;=25%,"มากกว่าหรือเท่ากับ 25%",IF(J8941&gt;=35%,"มากกว่าหรือเท่ากับ 35%")))</f>
        <v>18</v>
      </c>
    </row>
    <row r="8942" s="7" customFormat="1" ht="19.15" customHeight="1">
      <c r="A8942" t="s" s="16">
        <v>9055</v>
      </c>
      <c r="B8942" s="17">
        <v>2</v>
      </c>
      <c r="C8942" s="17">
        <v>5</v>
      </c>
      <c r="D8942" t="s" s="16">
        <v>9095</v>
      </c>
      <c r="E8942" t="s" s="16">
        <v>36</v>
      </c>
      <c r="F8942" s="37">
        <v>467</v>
      </c>
      <c r="G8942" s="17">
        <v>484</v>
      </c>
      <c r="H8942" s="18">
        <f>SUM(G8942-F8942)</f>
        <v>17</v>
      </c>
      <c r="I8942" s="19">
        <f>H8942/F8942</f>
        <v>0.0364025695931478</v>
      </c>
      <c r="J8942" s="19">
        <f>H8942/G8942</f>
        <v>0.0351239669421488</v>
      </c>
      <c r="K8942" t="s" s="21">
        <f>IF(J8942&lt;25%,"น้อยกว่า 25%",IF(J8942&gt;=25%,"มากกว่าหรือเท่ากับ 25%",IF(J8942&gt;=35%,"มากกว่าหรือเท่ากับ 35%")))</f>
        <v>18</v>
      </c>
    </row>
    <row r="8943" s="7" customFormat="1" ht="19.15" customHeight="1">
      <c r="A8943" t="s" s="16">
        <v>9055</v>
      </c>
      <c r="B8943" s="17">
        <v>2</v>
      </c>
      <c r="C8943" s="17">
        <v>21</v>
      </c>
      <c r="D8943" t="s" s="16">
        <v>9096</v>
      </c>
      <c r="E8943" t="s" s="16">
        <v>34</v>
      </c>
      <c r="F8943" s="37">
        <v>442</v>
      </c>
      <c r="G8943" s="17">
        <v>465</v>
      </c>
      <c r="H8943" s="18">
        <f>SUM(G8943-F8943)</f>
        <v>23</v>
      </c>
      <c r="I8943" s="19">
        <f>H8943/F8943</f>
        <v>0.0520361990950226</v>
      </c>
      <c r="J8943" s="19">
        <f>H8943/G8943</f>
        <v>0.0494623655913978</v>
      </c>
      <c r="K8943" t="s" s="21">
        <f>IF(J8943&lt;25%,"น้อยกว่า 25%",IF(J8943&gt;=25%,"มากกว่าหรือเท่ากับ 25%",IF(J8943&gt;=35%,"มากกว่าหรือเท่ากับ 35%")))</f>
        <v>18</v>
      </c>
    </row>
    <row r="8944" s="7" customFormat="1" ht="19.15" customHeight="1">
      <c r="A8944" t="s" s="16">
        <v>9055</v>
      </c>
      <c r="B8944" s="17">
        <v>2</v>
      </c>
      <c r="C8944" s="17">
        <v>8</v>
      </c>
      <c r="D8944" t="s" s="16">
        <v>9097</v>
      </c>
      <c r="E8944" t="s" s="16">
        <v>60</v>
      </c>
      <c r="F8944" s="37">
        <v>403</v>
      </c>
      <c r="G8944" s="17">
        <v>409</v>
      </c>
      <c r="H8944" s="18">
        <f>SUM(G8944-F8944)</f>
        <v>6</v>
      </c>
      <c r="I8944" s="19">
        <f>H8944/F8944</f>
        <v>0.0148883374689826</v>
      </c>
      <c r="J8944" s="19">
        <f>H8944/G8944</f>
        <v>0.0146699266503667</v>
      </c>
      <c r="K8944" t="s" s="21">
        <f>IF(J8944&lt;25%,"น้อยกว่า 25%",IF(J8944&gt;=25%,"มากกว่าหรือเท่ากับ 25%",IF(J8944&gt;=35%,"มากกว่าหรือเท่ากับ 35%")))</f>
        <v>18</v>
      </c>
    </row>
    <row r="8945" s="7" customFormat="1" ht="19.15" customHeight="1">
      <c r="A8945" t="s" s="16">
        <v>9055</v>
      </c>
      <c r="B8945" s="17">
        <v>2</v>
      </c>
      <c r="C8945" s="17">
        <v>2</v>
      </c>
      <c r="D8945" t="s" s="16">
        <v>9098</v>
      </c>
      <c r="E8945" t="s" s="16">
        <v>101</v>
      </c>
      <c r="F8945" s="37">
        <v>313</v>
      </c>
      <c r="G8945" s="17">
        <v>324</v>
      </c>
      <c r="H8945" s="18">
        <f>SUM(G8945-F8945)</f>
        <v>11</v>
      </c>
      <c r="I8945" s="19">
        <f>H8945/F8945</f>
        <v>0.0351437699680511</v>
      </c>
      <c r="J8945" s="19">
        <f>H8945/G8945</f>
        <v>0.0339506172839506</v>
      </c>
      <c r="K8945" t="s" s="21">
        <f>IF(J8945&lt;25%,"น้อยกว่า 25%",IF(J8945&gt;=25%,"มากกว่าหรือเท่ากับ 25%",IF(J8945&gt;=35%,"มากกว่าหรือเท่ากับ 35%")))</f>
        <v>18</v>
      </c>
    </row>
    <row r="8946" s="7" customFormat="1" ht="19.15" customHeight="1">
      <c r="A8946" t="s" s="16">
        <v>9055</v>
      </c>
      <c r="B8946" s="17">
        <v>2</v>
      </c>
      <c r="C8946" s="17">
        <v>23</v>
      </c>
      <c r="D8946" t="s" s="16">
        <v>9099</v>
      </c>
      <c r="E8946" t="s" s="16">
        <v>72</v>
      </c>
      <c r="F8946" s="37">
        <v>293</v>
      </c>
      <c r="G8946" s="17">
        <v>309</v>
      </c>
      <c r="H8946" s="18">
        <f>SUM(G8946-F8946)</f>
        <v>16</v>
      </c>
      <c r="I8946" s="19">
        <f>H8946/F8946</f>
        <v>0.0546075085324232</v>
      </c>
      <c r="J8946" s="19">
        <f>H8946/G8946</f>
        <v>0.0517799352750809</v>
      </c>
      <c r="K8946" t="s" s="21">
        <f>IF(J8946&lt;25%,"น้อยกว่า 25%",IF(J8946&gt;=25%,"มากกว่าหรือเท่ากับ 25%",IF(J8946&gt;=35%,"มากกว่าหรือเท่ากับ 35%")))</f>
        <v>18</v>
      </c>
    </row>
    <row r="8947" s="7" customFormat="1" ht="19.15" customHeight="1">
      <c r="A8947" t="s" s="16">
        <v>9055</v>
      </c>
      <c r="B8947" s="17">
        <v>2</v>
      </c>
      <c r="C8947" s="17">
        <v>19</v>
      </c>
      <c r="D8947" t="s" s="16">
        <v>9100</v>
      </c>
      <c r="E8947" t="s" s="16">
        <v>48</v>
      </c>
      <c r="F8947" s="37">
        <v>260</v>
      </c>
      <c r="G8947" s="17">
        <v>267</v>
      </c>
      <c r="H8947" s="18">
        <f>SUM(G8947-F8947)</f>
        <v>7</v>
      </c>
      <c r="I8947" s="19">
        <f>H8947/F8947</f>
        <v>0.0269230769230769</v>
      </c>
      <c r="J8947" s="19">
        <f>H8947/G8947</f>
        <v>0.0262172284644195</v>
      </c>
      <c r="K8947" t="s" s="21">
        <f>IF(J8947&lt;25%,"น้อยกว่า 25%",IF(J8947&gt;=25%,"มากกว่าหรือเท่ากับ 25%",IF(J8947&gt;=35%,"มากกว่าหรือเท่ากับ 35%")))</f>
        <v>18</v>
      </c>
    </row>
    <row r="8948" s="7" customFormat="1" ht="19.15" customHeight="1">
      <c r="A8948" t="s" s="16">
        <v>9055</v>
      </c>
      <c r="B8948" s="17">
        <v>2</v>
      </c>
      <c r="C8948" s="17">
        <v>9</v>
      </c>
      <c r="D8948" t="s" s="16">
        <v>9101</v>
      </c>
      <c r="E8948" t="s" s="16">
        <v>2637</v>
      </c>
      <c r="F8948" s="37">
        <v>168</v>
      </c>
      <c r="G8948" s="17">
        <v>172</v>
      </c>
      <c r="H8948" s="18">
        <f>SUM(G8948-F8948)</f>
        <v>4</v>
      </c>
      <c r="I8948" s="19">
        <f>H8948/F8948</f>
        <v>0.0238095238095238</v>
      </c>
      <c r="J8948" s="19">
        <f>H8948/G8948</f>
        <v>0.0232558139534884</v>
      </c>
      <c r="K8948" t="s" s="21">
        <f>IF(J8948&lt;25%,"น้อยกว่า 25%",IF(J8948&gt;=25%,"มากกว่าหรือเท่ากับ 25%",IF(J8948&gt;=35%,"มากกว่าหรือเท่ากับ 35%")))</f>
        <v>18</v>
      </c>
    </row>
    <row r="8949" s="7" customFormat="1" ht="19.15" customHeight="1">
      <c r="A8949" t="s" s="16">
        <v>9055</v>
      </c>
      <c r="B8949" s="17">
        <v>2</v>
      </c>
      <c r="C8949" s="17">
        <v>16</v>
      </c>
      <c r="D8949" t="s" s="16">
        <v>9102</v>
      </c>
      <c r="E8949" t="s" s="16">
        <v>42</v>
      </c>
      <c r="F8949" s="37">
        <v>144</v>
      </c>
      <c r="G8949" s="17">
        <v>154</v>
      </c>
      <c r="H8949" s="18">
        <f>SUM(G8949-F8949)</f>
        <v>10</v>
      </c>
      <c r="I8949" s="19">
        <f>H8949/F8949</f>
        <v>0.06944444444444441</v>
      </c>
      <c r="J8949" s="19">
        <f>H8949/G8949</f>
        <v>0.0649350649350649</v>
      </c>
      <c r="K8949" t="s" s="21">
        <f>IF(J8949&lt;25%,"น้อยกว่า 25%",IF(J8949&gt;=25%,"มากกว่าหรือเท่ากับ 25%",IF(J8949&gt;=35%,"มากกว่าหรือเท่ากับ 35%")))</f>
        <v>18</v>
      </c>
    </row>
    <row r="8950" s="7" customFormat="1" ht="19.15" customHeight="1">
      <c r="A8950" t="s" s="16">
        <v>9055</v>
      </c>
      <c r="B8950" s="17">
        <v>2</v>
      </c>
      <c r="C8950" s="17">
        <v>7</v>
      </c>
      <c r="D8950" t="s" s="16">
        <v>9103</v>
      </c>
      <c r="E8950" t="s" s="16">
        <v>281</v>
      </c>
      <c r="F8950" s="37">
        <v>138</v>
      </c>
      <c r="G8950" s="17">
        <v>141</v>
      </c>
      <c r="H8950" s="18">
        <f>SUM(G8950-F8950)</f>
        <v>3</v>
      </c>
      <c r="I8950" s="19">
        <f>H8950/F8950</f>
        <v>0.0217391304347826</v>
      </c>
      <c r="J8950" s="19">
        <f>H8950/G8950</f>
        <v>0.0212765957446809</v>
      </c>
      <c r="K8950" t="s" s="21">
        <f>IF(J8950&lt;25%,"น้อยกว่า 25%",IF(J8950&gt;=25%,"มากกว่าหรือเท่ากับ 25%",IF(J8950&gt;=35%,"มากกว่าหรือเท่ากับ 35%")))</f>
        <v>18</v>
      </c>
    </row>
    <row r="8951" s="7" customFormat="1" ht="19.15" customHeight="1">
      <c r="A8951" t="s" s="16">
        <v>9055</v>
      </c>
      <c r="B8951" s="17">
        <v>2</v>
      </c>
      <c r="C8951" s="17">
        <v>27</v>
      </c>
      <c r="D8951" t="s" s="16">
        <v>9104</v>
      </c>
      <c r="E8951" t="s" s="16">
        <v>173</v>
      </c>
      <c r="F8951" s="37">
        <v>133</v>
      </c>
      <c r="G8951" s="17">
        <v>134</v>
      </c>
      <c r="H8951" s="18">
        <f>SUM(G8951-F8951)</f>
        <v>1</v>
      </c>
      <c r="I8951" s="19">
        <f>H8951/F8951</f>
        <v>0.0075187969924812</v>
      </c>
      <c r="J8951" s="19">
        <f>H8951/G8951</f>
        <v>0.00746268656716418</v>
      </c>
      <c r="K8951" t="s" s="21">
        <f>IF(J8951&lt;25%,"น้อยกว่า 25%",IF(J8951&gt;=25%,"มากกว่าหรือเท่ากับ 25%",IF(J8951&gt;=35%,"มากกว่าหรือเท่ากับ 35%")))</f>
        <v>18</v>
      </c>
    </row>
    <row r="8952" s="7" customFormat="1" ht="19.15" customHeight="1">
      <c r="A8952" t="s" s="16">
        <v>9055</v>
      </c>
      <c r="B8952" s="17">
        <v>2</v>
      </c>
      <c r="C8952" s="17">
        <v>30</v>
      </c>
      <c r="D8952" t="s" s="16">
        <v>9105</v>
      </c>
      <c r="E8952" t="s" s="16">
        <v>68</v>
      </c>
      <c r="F8952" s="37">
        <v>110</v>
      </c>
      <c r="G8952" s="17">
        <v>113</v>
      </c>
      <c r="H8952" s="18">
        <f>SUM(G8952-F8952)</f>
        <v>3</v>
      </c>
      <c r="I8952" s="19">
        <f>H8952/F8952</f>
        <v>0.0272727272727273</v>
      </c>
      <c r="J8952" s="19">
        <f>H8952/G8952</f>
        <v>0.0265486725663717</v>
      </c>
      <c r="K8952" t="s" s="21">
        <f>IF(J8952&lt;25%,"น้อยกว่า 25%",IF(J8952&gt;=25%,"มากกว่าหรือเท่ากับ 25%",IF(J8952&gt;=35%,"มากกว่าหรือเท่ากับ 35%")))</f>
        <v>18</v>
      </c>
    </row>
    <row r="8953" s="7" customFormat="1" ht="19.15" customHeight="1">
      <c r="A8953" t="s" s="16">
        <v>9055</v>
      </c>
      <c r="B8953" s="17">
        <v>2</v>
      </c>
      <c r="C8953" s="17">
        <v>25</v>
      </c>
      <c r="D8953" t="s" s="16">
        <v>9106</v>
      </c>
      <c r="E8953" t="s" s="16">
        <v>52</v>
      </c>
      <c r="F8953" s="37">
        <v>105</v>
      </c>
      <c r="G8953" s="17">
        <v>112</v>
      </c>
      <c r="H8953" s="18">
        <f>SUM(G8953-F8953)</f>
        <v>7</v>
      </c>
      <c r="I8953" s="19">
        <f>H8953/F8953</f>
        <v>0.06666666666666669</v>
      </c>
      <c r="J8953" s="19">
        <f>H8953/G8953</f>
        <v>0.0625</v>
      </c>
      <c r="K8953" t="s" s="21">
        <f>IF(J8953&lt;25%,"น้อยกว่า 25%",IF(J8953&gt;=25%,"มากกว่าหรือเท่ากับ 25%",IF(J8953&gt;=35%,"มากกว่าหรือเท่ากับ 35%")))</f>
        <v>18</v>
      </c>
    </row>
    <row r="8954" s="7" customFormat="1" ht="19.15" customHeight="1">
      <c r="A8954" t="s" s="16">
        <v>9055</v>
      </c>
      <c r="B8954" s="17">
        <v>2</v>
      </c>
      <c r="C8954" s="17">
        <v>15</v>
      </c>
      <c r="D8954" t="s" s="16">
        <v>9107</v>
      </c>
      <c r="E8954" t="s" s="16">
        <v>66</v>
      </c>
      <c r="F8954" s="37">
        <v>85</v>
      </c>
      <c r="G8954" s="17">
        <v>93</v>
      </c>
      <c r="H8954" s="18">
        <f>SUM(G8954-F8954)</f>
        <v>8</v>
      </c>
      <c r="I8954" s="19">
        <f>H8954/F8954</f>
        <v>0.0941176470588235</v>
      </c>
      <c r="J8954" s="19">
        <f>H8954/G8954</f>
        <v>0.08602150537634411</v>
      </c>
      <c r="K8954" t="s" s="21">
        <f>IF(J8954&lt;25%,"น้อยกว่า 25%",IF(J8954&gt;=25%,"มากกว่าหรือเท่ากับ 25%",IF(J8954&gt;=35%,"มากกว่าหรือเท่ากับ 35%")))</f>
        <v>18</v>
      </c>
    </row>
    <row r="8955" s="7" customFormat="1" ht="19.15" customHeight="1">
      <c r="A8955" t="s" s="16">
        <v>9055</v>
      </c>
      <c r="B8955" s="17">
        <v>2</v>
      </c>
      <c r="C8955" s="17">
        <v>31</v>
      </c>
      <c r="D8955" t="s" s="16">
        <v>9108</v>
      </c>
      <c r="E8955" t="s" s="16">
        <v>153</v>
      </c>
      <c r="F8955" s="37">
        <v>84</v>
      </c>
      <c r="G8955" s="17">
        <v>88</v>
      </c>
      <c r="H8955" s="18">
        <f>SUM(G8955-F8955)</f>
        <v>4</v>
      </c>
      <c r="I8955" s="19">
        <f>H8955/F8955</f>
        <v>0.0476190476190476</v>
      </c>
      <c r="J8955" s="19">
        <f>H8955/G8955</f>
        <v>0.0454545454545455</v>
      </c>
      <c r="K8955" t="s" s="21">
        <f>IF(J8955&lt;25%,"น้อยกว่า 25%",IF(J8955&gt;=25%,"มากกว่าหรือเท่ากับ 25%",IF(J8955&gt;=35%,"มากกว่าหรือเท่ากับ 35%")))</f>
        <v>18</v>
      </c>
    </row>
    <row r="8956" s="7" customFormat="1" ht="19.15" customHeight="1">
      <c r="A8956" t="s" s="16">
        <v>9055</v>
      </c>
      <c r="B8956" s="17">
        <v>2</v>
      </c>
      <c r="C8956" s="17">
        <v>22</v>
      </c>
      <c r="D8956" t="s" s="16">
        <v>9109</v>
      </c>
      <c r="E8956" t="s" s="16">
        <v>70</v>
      </c>
      <c r="F8956" s="37">
        <v>85</v>
      </c>
      <c r="G8956" s="17">
        <v>86</v>
      </c>
      <c r="H8956" s="18">
        <f>SUM(G8956-F8956)</f>
        <v>1</v>
      </c>
      <c r="I8956" s="19">
        <f>H8956/F8956</f>
        <v>0.0117647058823529</v>
      </c>
      <c r="J8956" s="19">
        <f>H8956/G8956</f>
        <v>0.0116279069767442</v>
      </c>
      <c r="K8956" t="s" s="21">
        <f>IF(J8956&lt;25%,"น้อยกว่า 25%",IF(J8956&gt;=25%,"มากกว่าหรือเท่ากับ 25%",IF(J8956&gt;=35%,"มากกว่าหรือเท่ากับ 35%")))</f>
        <v>18</v>
      </c>
    </row>
    <row r="8957" s="7" customFormat="1" ht="19.15" customHeight="1">
      <c r="A8957" t="s" s="16">
        <v>9055</v>
      </c>
      <c r="B8957" s="17">
        <v>2</v>
      </c>
      <c r="C8957" s="17">
        <v>24</v>
      </c>
      <c r="D8957" t="s" s="16">
        <v>9110</v>
      </c>
      <c r="E8957" t="s" s="16">
        <v>76</v>
      </c>
      <c r="F8957" s="37">
        <v>37</v>
      </c>
      <c r="G8957" s="17">
        <v>41</v>
      </c>
      <c r="H8957" s="18">
        <f>SUM(G8957-F8957)</f>
        <v>4</v>
      </c>
      <c r="I8957" s="19">
        <f>H8957/F8957</f>
        <v>0.108108108108108</v>
      </c>
      <c r="J8957" s="19">
        <f>H8957/G8957</f>
        <v>0.0975609756097561</v>
      </c>
      <c r="K8957" t="s" s="21">
        <f>IF(J8957&lt;25%,"น้อยกว่า 25%",IF(J8957&gt;=25%,"มากกว่าหรือเท่ากับ 25%",IF(J8957&gt;=35%,"มากกว่าหรือเท่ากับ 35%")))</f>
        <v>18</v>
      </c>
    </row>
    <row r="8958" s="7" customFormat="1" ht="19.15" customHeight="1">
      <c r="A8958" t="s" s="16">
        <v>9055</v>
      </c>
      <c r="B8958" s="17">
        <v>2</v>
      </c>
      <c r="C8958" s="17">
        <v>14</v>
      </c>
      <c r="D8958" t="s" s="16">
        <v>9111</v>
      </c>
      <c r="E8958" t="s" s="16">
        <v>74</v>
      </c>
      <c r="F8958" s="37">
        <v>35</v>
      </c>
      <c r="G8958" s="17">
        <v>38</v>
      </c>
      <c r="H8958" s="18">
        <f>SUM(G8958-F8958)</f>
        <v>3</v>
      </c>
      <c r="I8958" s="19">
        <f>H8958/F8958</f>
        <v>0.0857142857142857</v>
      </c>
      <c r="J8958" s="19">
        <f>H8958/G8958</f>
        <v>0.0789473684210526</v>
      </c>
      <c r="K8958" t="s" s="21">
        <f>IF(J8958&lt;25%,"น้อยกว่า 25%",IF(J8958&gt;=25%,"มากกว่าหรือเท่ากับ 25%",IF(J8958&gt;=35%,"มากกว่าหรือเท่ากับ 35%")))</f>
        <v>18</v>
      </c>
    </row>
    <row r="8959" s="7" customFormat="1" ht="19.15" customHeight="1">
      <c r="A8959" t="s" s="16">
        <v>9055</v>
      </c>
      <c r="B8959" s="17">
        <v>2</v>
      </c>
      <c r="C8959" s="17">
        <v>17</v>
      </c>
      <c r="D8959" t="s" s="16">
        <v>9112</v>
      </c>
      <c r="E8959" t="s" s="16">
        <v>44</v>
      </c>
      <c r="F8959" s="37">
        <v>31</v>
      </c>
      <c r="G8959" s="17">
        <v>32</v>
      </c>
      <c r="H8959" s="18">
        <f>SUM(G8959-F8959)</f>
        <v>1</v>
      </c>
      <c r="I8959" s="19">
        <f>H8959/F8959</f>
        <v>0.032258064516129</v>
      </c>
      <c r="J8959" s="19">
        <f>H8959/G8959</f>
        <v>0.03125</v>
      </c>
      <c r="K8959" t="s" s="21">
        <f>IF(J8959&lt;25%,"น้อยกว่า 25%",IF(J8959&gt;=25%,"มากกว่าหรือเท่ากับ 25%",IF(J8959&gt;=35%,"มากกว่าหรือเท่ากับ 35%")))</f>
        <v>18</v>
      </c>
    </row>
    <row r="8960" s="7" customFormat="1" ht="19.15" customHeight="1">
      <c r="A8960" t="s" s="16">
        <v>9055</v>
      </c>
      <c r="B8960" s="17">
        <v>2</v>
      </c>
      <c r="C8960" s="17">
        <v>20</v>
      </c>
      <c r="D8960" t="s" s="16">
        <v>9113</v>
      </c>
      <c r="E8960" t="s" s="16">
        <v>237</v>
      </c>
      <c r="F8960" s="37">
        <v>24</v>
      </c>
      <c r="G8960" s="17">
        <v>24</v>
      </c>
      <c r="H8960" s="18">
        <f>SUM(G8960-F8960)</f>
        <v>0</v>
      </c>
      <c r="I8960" s="19">
        <f>H8960/F8960</f>
        <v>0</v>
      </c>
      <c r="J8960" s="19">
        <f>H8960/G8960</f>
        <v>0</v>
      </c>
      <c r="K8960" t="s" s="21">
        <f>IF(J8960&lt;25%,"น้อยกว่า 25%",IF(J8960&gt;=25%,"มากกว่าหรือเท่ากับ 25%",IF(J8960&gt;=35%,"มากกว่าหรือเท่ากับ 35%")))</f>
        <v>18</v>
      </c>
    </row>
    <row r="8961" s="7" customFormat="1" ht="19.15" customHeight="1">
      <c r="A8961" t="s" s="16">
        <v>9055</v>
      </c>
      <c r="B8961" s="17">
        <v>2</v>
      </c>
      <c r="C8961" s="17">
        <v>26</v>
      </c>
      <c r="D8961" t="s" s="16">
        <v>9114</v>
      </c>
      <c r="E8961" t="s" s="16">
        <v>56</v>
      </c>
      <c r="F8961" s="37">
        <v>20</v>
      </c>
      <c r="G8961" s="17">
        <v>21</v>
      </c>
      <c r="H8961" s="18">
        <f>SUM(G8961-F8961)</f>
        <v>1</v>
      </c>
      <c r="I8961" s="19">
        <f>H8961/F8961</f>
        <v>0.05</v>
      </c>
      <c r="J8961" s="19">
        <f>H8961/G8961</f>
        <v>0.0476190476190476</v>
      </c>
      <c r="K8961" t="s" s="21">
        <f>IF(J8961&lt;25%,"น้อยกว่า 25%",IF(J8961&gt;=25%,"มากกว่าหรือเท่ากับ 25%",IF(J8961&gt;=35%,"มากกว่าหรือเท่ากับ 35%")))</f>
        <v>18</v>
      </c>
    </row>
    <row r="8962" s="7" customFormat="1" ht="19.15" customHeight="1">
      <c r="A8962" t="s" s="16">
        <v>9055</v>
      </c>
      <c r="B8962" s="17">
        <v>2</v>
      </c>
      <c r="C8962" s="17">
        <v>4</v>
      </c>
      <c r="D8962" t="s" s="16">
        <v>9115</v>
      </c>
      <c r="E8962" t="s" s="16">
        <v>78</v>
      </c>
      <c r="F8962" s="37">
        <v>0</v>
      </c>
      <c r="G8962" s="17">
        <v>0</v>
      </c>
      <c r="H8962" s="18">
        <f>SUM(G8962-F8962)</f>
        <v>0</v>
      </c>
      <c r="I8962" s="19">
        <f>H8962/F8962</f>
      </c>
      <c r="J8962" s="19">
        <f>H8962/G8962</f>
      </c>
      <c r="K8962" s="24">
        <f>IF(J8962&lt;25%,"น้อยกว่า 25%",IF(J8962&gt;=25%,"มากกว่าหรือเท่ากับ 25%",IF(J8962&gt;=35%,"มากกว่าหรือเท่ากับ 35%")))</f>
      </c>
    </row>
    <row r="8963" s="7" customFormat="1" ht="19.15" customHeight="1">
      <c r="A8963" t="s" s="16">
        <v>9116</v>
      </c>
      <c r="B8963" s="17">
        <v>1</v>
      </c>
      <c r="C8963" s="17">
        <v>4</v>
      </c>
      <c r="D8963" t="s" s="16">
        <v>9117</v>
      </c>
      <c r="E8963" t="s" s="16">
        <v>44</v>
      </c>
      <c r="F8963" s="57">
        <v>242</v>
      </c>
      <c r="G8963" s="32">
        <v>131</v>
      </c>
      <c r="H8963" s="18">
        <f>SUM(G8963-F8963)</f>
        <v>-111</v>
      </c>
      <c r="I8963" s="19">
        <f>H8963/F8963</f>
        <v>-0.458677685950413</v>
      </c>
      <c r="J8963" s="19">
        <f>H8963/G8963</f>
        <v>-0.847328244274809</v>
      </c>
    </row>
    <row r="8964" s="7" customFormat="1" ht="19.15" customHeight="1">
      <c r="A8964" t="s" s="16">
        <v>9116</v>
      </c>
      <c r="B8964" s="17">
        <v>5</v>
      </c>
      <c r="C8964" s="17">
        <v>6</v>
      </c>
      <c r="D8964" t="s" s="16">
        <v>9118</v>
      </c>
      <c r="E8964" t="s" s="16">
        <v>281</v>
      </c>
      <c r="F8964" s="41">
        <v>525</v>
      </c>
      <c r="G8964" s="30">
        <v>714</v>
      </c>
      <c r="H8964" s="18">
        <f>SUM(G8964-F8964)</f>
        <v>189</v>
      </c>
      <c r="I8964" s="19">
        <f>H8964/F8964</f>
        <v>0.36</v>
      </c>
      <c r="J8964" s="19">
        <f>H8964/G8964</f>
        <v>0.264705882352941</v>
      </c>
      <c r="K8964" t="s" s="21">
        <f>IF(J8964&lt;25%,"น้อยกว่า 25%",IF(J8964&gt;=25%,"มากกว่าหรือเท่ากับ 25%",IF(J8964&gt;=35%,"มากกว่าหรือเท่ากับ 35%")))</f>
        <v>122</v>
      </c>
    </row>
    <row r="8965" s="7" customFormat="1" ht="19.15" customHeight="1">
      <c r="A8965" t="s" s="16">
        <v>9116</v>
      </c>
      <c r="B8965" s="17">
        <v>5</v>
      </c>
      <c r="C8965" s="17">
        <v>14</v>
      </c>
      <c r="D8965" t="s" s="16">
        <v>9119</v>
      </c>
      <c r="E8965" t="s" s="16">
        <v>30</v>
      </c>
      <c r="F8965" s="41">
        <v>293</v>
      </c>
      <c r="G8965" s="30">
        <v>481</v>
      </c>
      <c r="H8965" s="18">
        <f>SUM(G8965-F8965)</f>
        <v>188</v>
      </c>
      <c r="I8965" s="19">
        <f>H8965/F8965</f>
        <v>0.641638225255973</v>
      </c>
      <c r="J8965" s="19">
        <f>H8965/G8965</f>
        <v>0.390852390852391</v>
      </c>
      <c r="K8965" t="s" s="21">
        <f>IF(J8965&lt;25%,"น้อยกว่า 25%",IF(J8965&gt;=25%,"มากกว่าหรือเท่ากับ 25%",IF(J8965&gt;=35%,"มากกว่าหรือเท่ากับ 35%")))</f>
        <v>122</v>
      </c>
    </row>
    <row r="8966" s="7" customFormat="1" ht="19.15" customHeight="1">
      <c r="A8966" t="s" s="16">
        <v>9116</v>
      </c>
      <c r="B8966" s="17">
        <v>2</v>
      </c>
      <c r="C8966" s="17">
        <v>15</v>
      </c>
      <c r="D8966" t="s" s="16">
        <v>9120</v>
      </c>
      <c r="E8966" t="s" s="16">
        <v>38</v>
      </c>
      <c r="F8966" s="57">
        <v>144</v>
      </c>
      <c r="G8966" s="32">
        <v>118</v>
      </c>
      <c r="H8966" s="18">
        <f>SUM(G8966-F8966)</f>
        <v>-26</v>
      </c>
      <c r="I8966" s="19">
        <f>H8966/F8966</f>
        <v>-0.180555555555556</v>
      </c>
      <c r="J8966" s="19">
        <f>H8966/G8966</f>
        <v>-0.220338983050847</v>
      </c>
    </row>
    <row r="8967" s="7" customFormat="1" ht="19.15" customHeight="1">
      <c r="A8967" t="s" s="16">
        <v>9116</v>
      </c>
      <c r="B8967" s="17">
        <v>5</v>
      </c>
      <c r="C8967" s="17">
        <v>25</v>
      </c>
      <c r="D8967" t="s" s="16">
        <v>9121</v>
      </c>
      <c r="E8967" t="s" s="16">
        <v>153</v>
      </c>
      <c r="F8967" s="41">
        <v>48</v>
      </c>
      <c r="G8967" s="30">
        <v>125</v>
      </c>
      <c r="H8967" s="18">
        <f>SUM(G8967-F8967)</f>
        <v>77</v>
      </c>
      <c r="I8967" s="19">
        <f>H8967/F8967</f>
        <v>1.60416666666667</v>
      </c>
      <c r="J8967" s="19">
        <f>H8967/G8967</f>
        <v>0.616</v>
      </c>
      <c r="K8967" t="s" s="21">
        <f>IF(J8967&lt;25%,"น้อยกว่า 25%",IF(J8967&gt;=25%,"มากกว่าหรือเท่ากับ 25%",IF(J8967&gt;=35%,"มากกว่าหรือเท่ากับ 35%")))</f>
        <v>122</v>
      </c>
    </row>
    <row r="8968" s="7" customFormat="1" ht="19.15" customHeight="1">
      <c r="A8968" t="s" s="16">
        <v>9116</v>
      </c>
      <c r="B8968" s="17">
        <v>1</v>
      </c>
      <c r="C8968" s="17">
        <v>2</v>
      </c>
      <c r="D8968" t="s" s="16">
        <v>9122</v>
      </c>
      <c r="E8968" t="s" s="16">
        <v>20</v>
      </c>
      <c r="F8968" s="37">
        <v>33386</v>
      </c>
      <c r="G8968" s="17">
        <v>34668</v>
      </c>
      <c r="H8968" s="18">
        <f>SUM(G8968-F8968)</f>
        <v>1282</v>
      </c>
      <c r="I8968" s="19">
        <f>H8968/F8968</f>
        <v>0.0383993290600851</v>
      </c>
      <c r="J8968" s="19">
        <f>H8968/G8968</f>
        <v>0.0369793469481943</v>
      </c>
      <c r="K8968" t="s" s="21">
        <f>IF(J8968&lt;25%,"น้อยกว่า 25%",IF(J8968&gt;=25%,"มากกว่าหรือเท่ากับ 25%",IF(J8968&gt;=35%,"มากกว่าหรือเท่ากับ 35%")))</f>
        <v>18</v>
      </c>
    </row>
    <row r="8969" s="7" customFormat="1" ht="19.15" customHeight="1">
      <c r="A8969" t="s" s="16">
        <v>9116</v>
      </c>
      <c r="B8969" s="17">
        <v>1</v>
      </c>
      <c r="C8969" s="17">
        <v>5</v>
      </c>
      <c r="D8969" t="s" s="16">
        <v>9123</v>
      </c>
      <c r="E8969" t="s" s="16">
        <v>22</v>
      </c>
      <c r="F8969" s="37">
        <v>20764</v>
      </c>
      <c r="G8969" s="17">
        <v>21344</v>
      </c>
      <c r="H8969" s="18">
        <f>SUM(G8969-F8969)</f>
        <v>580</v>
      </c>
      <c r="I8969" s="19">
        <f>H8969/F8969</f>
        <v>0.0279329608938547</v>
      </c>
      <c r="J8969" s="19">
        <f>H8969/G8969</f>
        <v>0.0271739130434783</v>
      </c>
      <c r="K8969" t="s" s="21">
        <f>IF(J8969&lt;25%,"น้อยกว่า 25%",IF(J8969&gt;=25%,"มากกว่าหรือเท่ากับ 25%",IF(J8969&gt;=35%,"มากกว่าหรือเท่ากับ 35%")))</f>
        <v>18</v>
      </c>
    </row>
    <row r="8970" s="7" customFormat="1" ht="19.15" customHeight="1">
      <c r="A8970" t="s" s="16">
        <v>9116</v>
      </c>
      <c r="B8970" s="17">
        <v>1</v>
      </c>
      <c r="C8970" s="17">
        <v>3</v>
      </c>
      <c r="D8970" t="s" s="16">
        <v>9124</v>
      </c>
      <c r="E8970" t="s" s="16">
        <v>84</v>
      </c>
      <c r="F8970" s="37">
        <v>20654</v>
      </c>
      <c r="G8970" s="17">
        <v>21121</v>
      </c>
      <c r="H8970" s="18">
        <f>SUM(G8970-F8970)</f>
        <v>467</v>
      </c>
      <c r="I8970" s="19">
        <f>H8970/F8970</f>
        <v>0.0226106323230367</v>
      </c>
      <c r="J8970" s="19">
        <f>H8970/G8970</f>
        <v>0.0221106955163108</v>
      </c>
      <c r="K8970" t="s" s="21">
        <f>IF(J8970&lt;25%,"น้อยกว่า 25%",IF(J8970&gt;=25%,"มากกว่าหรือเท่ากับ 25%",IF(J8970&gt;=35%,"มากกว่าหรือเท่ากับ 35%")))</f>
        <v>18</v>
      </c>
    </row>
    <row r="8971" s="7" customFormat="1" ht="19.15" customHeight="1">
      <c r="A8971" t="s" s="16">
        <v>9116</v>
      </c>
      <c r="B8971" s="17">
        <v>1</v>
      </c>
      <c r="C8971" s="17">
        <v>6</v>
      </c>
      <c r="D8971" t="s" s="16">
        <v>9125</v>
      </c>
      <c r="E8971" t="s" s="16">
        <v>17</v>
      </c>
      <c r="F8971" s="37">
        <v>5371</v>
      </c>
      <c r="G8971" s="17">
        <v>5685</v>
      </c>
      <c r="H8971" s="18">
        <f>SUM(G8971-F8971)</f>
        <v>314</v>
      </c>
      <c r="I8971" s="19">
        <f>H8971/F8971</f>
        <v>0.0584621113386706</v>
      </c>
      <c r="J8971" s="19">
        <f>H8971/G8971</f>
        <v>0.0552330694810906</v>
      </c>
      <c r="K8971" t="s" s="21">
        <f>IF(J8971&lt;25%,"น้อยกว่า 25%",IF(J8971&gt;=25%,"มากกว่าหรือเท่ากับ 25%",IF(J8971&gt;=35%,"มากกว่าหรือเท่ากับ 35%")))</f>
        <v>18</v>
      </c>
    </row>
    <row r="8972" s="7" customFormat="1" ht="19.15" customHeight="1">
      <c r="A8972" t="s" s="16">
        <v>9116</v>
      </c>
      <c r="B8972" s="17">
        <v>1</v>
      </c>
      <c r="C8972" s="17">
        <v>26</v>
      </c>
      <c r="D8972" t="s" s="16">
        <v>9126</v>
      </c>
      <c r="E8972" t="s" s="16">
        <v>34</v>
      </c>
      <c r="F8972" s="37">
        <v>2069</v>
      </c>
      <c r="G8972" s="17">
        <v>2688</v>
      </c>
      <c r="H8972" s="18">
        <f>SUM(G8972-F8972)</f>
        <v>619</v>
      </c>
      <c r="I8972" s="19">
        <f>H8972/F8972</f>
        <v>0.29917834702755</v>
      </c>
      <c r="J8972" s="19">
        <f>H8972/G8972</f>
        <v>0.230282738095238</v>
      </c>
      <c r="K8972" t="s" s="21">
        <f>IF(J8972&lt;25%,"น้อยกว่า 25%",IF(J8972&gt;=25%,"มากกว่าหรือเท่ากับ 25%",IF(J8972&gt;=35%,"มากกว่าหรือเท่ากับ 35%")))</f>
        <v>18</v>
      </c>
    </row>
    <row r="8973" s="7" customFormat="1" ht="19.15" customHeight="1">
      <c r="A8973" t="s" s="16">
        <v>9116</v>
      </c>
      <c r="B8973" s="17">
        <v>1</v>
      </c>
      <c r="C8973" s="17">
        <v>12</v>
      </c>
      <c r="D8973" t="s" s="16">
        <v>9127</v>
      </c>
      <c r="E8973" t="s" s="16">
        <v>28</v>
      </c>
      <c r="F8973" s="37">
        <v>1933</v>
      </c>
      <c r="G8973" s="17">
        <v>1977</v>
      </c>
      <c r="H8973" s="18">
        <f>SUM(G8973-F8973)</f>
        <v>44</v>
      </c>
      <c r="I8973" s="19">
        <f>H8973/F8973</f>
        <v>0.0227625452664252</v>
      </c>
      <c r="J8973" s="19">
        <f>H8973/G8973</f>
        <v>0.0222559433485078</v>
      </c>
      <c r="K8973" t="s" s="21">
        <f>IF(J8973&lt;25%,"น้อยกว่า 25%",IF(J8973&gt;=25%,"มากกว่าหรือเท่ากับ 25%",IF(J8973&gt;=35%,"มากกว่าหรือเท่ากับ 35%")))</f>
        <v>18</v>
      </c>
    </row>
    <row r="8974" s="7" customFormat="1" ht="19.15" customHeight="1">
      <c r="A8974" t="s" s="16">
        <v>9116</v>
      </c>
      <c r="B8974" s="17">
        <v>1</v>
      </c>
      <c r="C8974" s="17">
        <v>7</v>
      </c>
      <c r="D8974" t="s" s="16">
        <v>9128</v>
      </c>
      <c r="E8974" t="s" s="16">
        <v>26</v>
      </c>
      <c r="F8974" s="37">
        <v>809</v>
      </c>
      <c r="G8974" s="17">
        <v>837</v>
      </c>
      <c r="H8974" s="18">
        <f>SUM(G8974-F8974)</f>
        <v>28</v>
      </c>
      <c r="I8974" s="19">
        <f>H8974/F8974</f>
        <v>0.034610630407911</v>
      </c>
      <c r="J8974" s="19">
        <f>H8974/G8974</f>
        <v>0.033452807646356</v>
      </c>
      <c r="K8974" t="s" s="21">
        <f>IF(J8974&lt;25%,"น้อยกว่า 25%",IF(J8974&gt;=25%,"มากกว่าหรือเท่ากับ 25%",IF(J8974&gt;=35%,"มากกว่าหรือเท่ากับ 35%")))</f>
        <v>18</v>
      </c>
    </row>
    <row r="8975" s="7" customFormat="1" ht="19.15" customHeight="1">
      <c r="A8975" t="s" s="16">
        <v>9116</v>
      </c>
      <c r="B8975" s="17">
        <v>1</v>
      </c>
      <c r="C8975" s="17">
        <v>13</v>
      </c>
      <c r="D8975" t="s" s="16">
        <v>9129</v>
      </c>
      <c r="E8975" t="s" s="16">
        <v>30</v>
      </c>
      <c r="F8975" s="37">
        <v>290</v>
      </c>
      <c r="G8975" s="17">
        <v>300</v>
      </c>
      <c r="H8975" s="18">
        <f>SUM(G8975-F8975)</f>
        <v>10</v>
      </c>
      <c r="I8975" s="19">
        <f>H8975/F8975</f>
        <v>0.0344827586206897</v>
      </c>
      <c r="J8975" s="19">
        <f>H8975/G8975</f>
        <v>0.0333333333333333</v>
      </c>
      <c r="K8975" t="s" s="21">
        <f>IF(J8975&lt;25%,"น้อยกว่า 25%",IF(J8975&gt;=25%,"มากกว่าหรือเท่ากับ 25%",IF(J8975&gt;=35%,"มากกว่าหรือเท่ากับ 35%")))</f>
        <v>18</v>
      </c>
    </row>
    <row r="8976" s="7" customFormat="1" ht="19.15" customHeight="1">
      <c r="A8976" t="s" s="16">
        <v>9116</v>
      </c>
      <c r="B8976" s="17">
        <v>1</v>
      </c>
      <c r="C8976" s="17">
        <v>1</v>
      </c>
      <c r="D8976" t="s" s="16">
        <v>9130</v>
      </c>
      <c r="E8976" t="s" s="16">
        <v>66</v>
      </c>
      <c r="F8976" s="37">
        <v>259</v>
      </c>
      <c r="G8976" s="17">
        <v>263</v>
      </c>
      <c r="H8976" s="18">
        <f>SUM(G8976-F8976)</f>
        <v>4</v>
      </c>
      <c r="I8976" s="19">
        <f>H8976/F8976</f>
        <v>0.0154440154440154</v>
      </c>
      <c r="J8976" s="19">
        <f>H8976/G8976</f>
        <v>0.0152091254752852</v>
      </c>
      <c r="K8976" t="s" s="21">
        <f>IF(J8976&lt;25%,"น้อยกว่า 25%",IF(J8976&gt;=25%,"มากกว่าหรือเท่ากับ 25%",IF(J8976&gt;=35%,"มากกว่าหรือเท่ากับ 35%")))</f>
        <v>18</v>
      </c>
    </row>
    <row r="8977" s="7" customFormat="1" ht="19.15" customHeight="1">
      <c r="A8977" t="s" s="16">
        <v>9116</v>
      </c>
      <c r="B8977" s="17">
        <v>1</v>
      </c>
      <c r="C8977" s="17">
        <v>11</v>
      </c>
      <c r="D8977" t="s" s="16">
        <v>9131</v>
      </c>
      <c r="E8977" t="s" s="16">
        <v>54</v>
      </c>
      <c r="F8977" s="37">
        <v>197</v>
      </c>
      <c r="G8977" s="17">
        <v>240</v>
      </c>
      <c r="H8977" s="18">
        <f>SUM(G8977-F8977)</f>
        <v>43</v>
      </c>
      <c r="I8977" s="19">
        <f>H8977/F8977</f>
        <v>0.218274111675127</v>
      </c>
      <c r="J8977" s="19">
        <f>H8977/G8977</f>
        <v>0.179166666666667</v>
      </c>
      <c r="K8977" t="s" s="21">
        <f>IF(J8977&lt;25%,"น้อยกว่า 25%",IF(J8977&gt;=25%,"มากกว่าหรือเท่ากับ 25%",IF(J8977&gt;=35%,"มากกว่าหรือเท่ากับ 35%")))</f>
        <v>18</v>
      </c>
    </row>
    <row r="8978" s="7" customFormat="1" ht="19.15" customHeight="1">
      <c r="A8978" t="s" s="16">
        <v>9116</v>
      </c>
      <c r="B8978" s="17">
        <v>1</v>
      </c>
      <c r="C8978" s="17">
        <v>25</v>
      </c>
      <c r="D8978" t="s" s="16">
        <v>9132</v>
      </c>
      <c r="E8978" t="s" s="16">
        <v>62</v>
      </c>
      <c r="F8978" s="37">
        <v>211</v>
      </c>
      <c r="G8978" s="17">
        <v>219</v>
      </c>
      <c r="H8978" s="18">
        <f>SUM(G8978-F8978)</f>
        <v>8</v>
      </c>
      <c r="I8978" s="19">
        <f>H8978/F8978</f>
        <v>0.037914691943128</v>
      </c>
      <c r="J8978" s="19">
        <f>H8978/G8978</f>
        <v>0.0365296803652968</v>
      </c>
      <c r="K8978" t="s" s="21">
        <f>IF(J8978&lt;25%,"น้อยกว่า 25%",IF(J8978&gt;=25%,"มากกว่าหรือเท่ากับ 25%",IF(J8978&gt;=35%,"มากกว่าหรือเท่ากับ 35%")))</f>
        <v>18</v>
      </c>
    </row>
    <row r="8979" s="7" customFormat="1" ht="19.15" customHeight="1">
      <c r="A8979" t="s" s="16">
        <v>9116</v>
      </c>
      <c r="B8979" s="17">
        <v>1</v>
      </c>
      <c r="C8979" s="17">
        <v>9</v>
      </c>
      <c r="D8979" t="s" s="16">
        <v>9133</v>
      </c>
      <c r="E8979" t="s" s="16">
        <v>36</v>
      </c>
      <c r="F8979" s="37">
        <v>166</v>
      </c>
      <c r="G8979" s="17">
        <v>167</v>
      </c>
      <c r="H8979" s="18">
        <f>SUM(G8979-F8979)</f>
        <v>1</v>
      </c>
      <c r="I8979" s="19">
        <f>H8979/F8979</f>
        <v>0.00602409638554217</v>
      </c>
      <c r="J8979" s="19">
        <f>H8979/G8979</f>
        <v>0.00598802395209581</v>
      </c>
      <c r="K8979" t="s" s="21">
        <f>IF(J8979&lt;25%,"น้อยกว่า 25%",IF(J8979&gt;=25%,"มากกว่าหรือเท่ากับ 25%",IF(J8979&gt;=35%,"มากกว่าหรือเท่ากับ 35%")))</f>
        <v>18</v>
      </c>
    </row>
    <row r="8980" s="7" customFormat="1" ht="19.15" customHeight="1">
      <c r="A8980" t="s" s="16">
        <v>9116</v>
      </c>
      <c r="B8980" s="17">
        <v>1</v>
      </c>
      <c r="C8980" s="17">
        <v>17</v>
      </c>
      <c r="D8980" t="s" s="16">
        <v>9134</v>
      </c>
      <c r="E8980" t="s" s="16">
        <v>48</v>
      </c>
      <c r="F8980" s="37">
        <v>156</v>
      </c>
      <c r="G8980" s="17">
        <v>157</v>
      </c>
      <c r="H8980" s="18">
        <f>SUM(G8980-F8980)</f>
        <v>1</v>
      </c>
      <c r="I8980" s="19">
        <f>H8980/F8980</f>
        <v>0.00641025641025641</v>
      </c>
      <c r="J8980" s="19">
        <f>H8980/G8980</f>
        <v>0.00636942675159236</v>
      </c>
      <c r="K8980" t="s" s="21">
        <f>IF(J8980&lt;25%,"น้อยกว่า 25%",IF(J8980&gt;=25%,"มากกว่าหรือเท่ากับ 25%",IF(J8980&gt;=35%,"มากกว่าหรือเท่ากับ 35%")))</f>
        <v>18</v>
      </c>
    </row>
    <row r="8981" s="7" customFormat="1" ht="19.15" customHeight="1">
      <c r="A8981" t="s" s="16">
        <v>9116</v>
      </c>
      <c r="B8981" s="17">
        <v>1</v>
      </c>
      <c r="C8981" s="17">
        <v>22</v>
      </c>
      <c r="D8981" t="s" s="16">
        <v>9135</v>
      </c>
      <c r="E8981" t="s" s="16">
        <v>52</v>
      </c>
      <c r="F8981" s="37">
        <v>149</v>
      </c>
      <c r="G8981" s="17">
        <v>153</v>
      </c>
      <c r="H8981" s="18">
        <f>SUM(G8981-F8981)</f>
        <v>4</v>
      </c>
      <c r="I8981" s="19">
        <f>H8981/F8981</f>
        <v>0.0268456375838926</v>
      </c>
      <c r="J8981" s="19">
        <f>H8981/G8981</f>
        <v>0.0261437908496732</v>
      </c>
      <c r="K8981" t="s" s="21">
        <f>IF(J8981&lt;25%,"น้อยกว่า 25%",IF(J8981&gt;=25%,"มากกว่าหรือเท่ากับ 25%",IF(J8981&gt;=35%,"มากกว่าหรือเท่ากับ 35%")))</f>
        <v>18</v>
      </c>
    </row>
    <row r="8982" s="7" customFormat="1" ht="19.15" customHeight="1">
      <c r="A8982" t="s" s="16">
        <v>9116</v>
      </c>
      <c r="B8982" s="17">
        <v>1</v>
      </c>
      <c r="C8982" s="17">
        <v>8</v>
      </c>
      <c r="D8982" t="s" s="16">
        <v>9136</v>
      </c>
      <c r="E8982" t="s" s="16">
        <v>76</v>
      </c>
      <c r="F8982" s="37">
        <v>91</v>
      </c>
      <c r="G8982" s="17">
        <v>98</v>
      </c>
      <c r="H8982" s="18">
        <f>SUM(G8982-F8982)</f>
        <v>7</v>
      </c>
      <c r="I8982" s="19">
        <f>H8982/F8982</f>
        <v>0.0769230769230769</v>
      </c>
      <c r="J8982" s="19">
        <f>H8982/G8982</f>
        <v>0.0714285714285714</v>
      </c>
      <c r="K8982" t="s" s="21">
        <f>IF(J8982&lt;25%,"น้อยกว่า 25%",IF(J8982&gt;=25%,"มากกว่าหรือเท่ากับ 25%",IF(J8982&gt;=35%,"มากกว่าหรือเท่ากับ 35%")))</f>
        <v>18</v>
      </c>
    </row>
    <row r="8983" s="7" customFormat="1" ht="19.15" customHeight="1">
      <c r="A8983" t="s" s="16">
        <v>9116</v>
      </c>
      <c r="B8983" s="17">
        <v>1</v>
      </c>
      <c r="C8983" s="17">
        <v>21</v>
      </c>
      <c r="D8983" t="s" s="16">
        <v>9137</v>
      </c>
      <c r="E8983" t="s" s="16">
        <v>72</v>
      </c>
      <c r="F8983" s="37">
        <v>82</v>
      </c>
      <c r="G8983" s="17">
        <v>83</v>
      </c>
      <c r="H8983" s="18">
        <f>SUM(G8983-F8983)</f>
        <v>1</v>
      </c>
      <c r="I8983" s="19">
        <f>H8983/F8983</f>
        <v>0.0121951219512195</v>
      </c>
      <c r="J8983" s="19">
        <f>H8983/G8983</f>
        <v>0.0120481927710843</v>
      </c>
      <c r="K8983" t="s" s="21">
        <f>IF(J8983&lt;25%,"น้อยกว่า 25%",IF(J8983&gt;=25%,"มากกว่าหรือเท่ากับ 25%",IF(J8983&gt;=35%,"มากกว่าหรือเท่ากับ 35%")))</f>
        <v>18</v>
      </c>
    </row>
    <row r="8984" s="7" customFormat="1" ht="19.15" customHeight="1">
      <c r="A8984" t="s" s="16">
        <v>9116</v>
      </c>
      <c r="B8984" s="17">
        <v>1</v>
      </c>
      <c r="C8984" s="17">
        <v>23</v>
      </c>
      <c r="D8984" t="s" s="16">
        <v>9138</v>
      </c>
      <c r="E8984" t="s" s="16">
        <v>119</v>
      </c>
      <c r="F8984" s="37">
        <v>81</v>
      </c>
      <c r="G8984" s="17">
        <v>81</v>
      </c>
      <c r="H8984" s="18">
        <f>SUM(G8984-F8984)</f>
        <v>0</v>
      </c>
      <c r="I8984" s="19">
        <f>H8984/F8984</f>
        <v>0</v>
      </c>
      <c r="J8984" s="19">
        <f>H8984/G8984</f>
        <v>0</v>
      </c>
      <c r="K8984" t="s" s="21">
        <f>IF(J8984&lt;25%,"น้อยกว่า 25%",IF(J8984&gt;=25%,"มากกว่าหรือเท่ากับ 25%",IF(J8984&gt;=35%,"มากกว่าหรือเท่ากับ 35%")))</f>
        <v>18</v>
      </c>
    </row>
    <row r="8985" s="7" customFormat="1" ht="19.15" customHeight="1">
      <c r="A8985" t="s" s="16">
        <v>9116</v>
      </c>
      <c r="B8985" s="17">
        <v>1</v>
      </c>
      <c r="C8985" s="17">
        <v>14</v>
      </c>
      <c r="D8985" t="s" s="16">
        <v>9139</v>
      </c>
      <c r="E8985" t="s" s="16">
        <v>40</v>
      </c>
      <c r="F8985" s="37">
        <v>66</v>
      </c>
      <c r="G8985" s="17">
        <v>73</v>
      </c>
      <c r="H8985" s="18">
        <f>SUM(G8985-F8985)</f>
        <v>7</v>
      </c>
      <c r="I8985" s="19">
        <f>H8985/F8985</f>
        <v>0.106060606060606</v>
      </c>
      <c r="J8985" s="19">
        <f>H8985/G8985</f>
        <v>0.0958904109589041</v>
      </c>
      <c r="K8985" t="s" s="21">
        <f>IF(J8985&lt;25%,"น้อยกว่า 25%",IF(J8985&gt;=25%,"มากกว่าหรือเท่ากับ 25%",IF(J8985&gt;=35%,"มากกว่าหรือเท่ากับ 35%")))</f>
        <v>18</v>
      </c>
    </row>
    <row r="8986" s="7" customFormat="1" ht="19.15" customHeight="1">
      <c r="A8986" t="s" s="16">
        <v>9116</v>
      </c>
      <c r="B8986" s="17">
        <v>1</v>
      </c>
      <c r="C8986" s="17">
        <v>10</v>
      </c>
      <c r="D8986" t="s" s="16">
        <v>9140</v>
      </c>
      <c r="E8986" t="s" s="16">
        <v>281</v>
      </c>
      <c r="F8986" s="37">
        <v>67</v>
      </c>
      <c r="G8986" s="17">
        <v>72</v>
      </c>
      <c r="H8986" s="18">
        <f>SUM(G8986-F8986)</f>
        <v>5</v>
      </c>
      <c r="I8986" s="19">
        <f>H8986/F8986</f>
        <v>0.0746268656716418</v>
      </c>
      <c r="J8986" s="19">
        <f>H8986/G8986</f>
        <v>0.06944444444444441</v>
      </c>
      <c r="K8986" t="s" s="21">
        <f>IF(J8986&lt;25%,"น้อยกว่า 25%",IF(J8986&gt;=25%,"มากกว่าหรือเท่ากับ 25%",IF(J8986&gt;=35%,"มากกว่าหรือเท่ากับ 35%")))</f>
        <v>18</v>
      </c>
    </row>
    <row r="8987" s="7" customFormat="1" ht="19.15" customHeight="1">
      <c r="A8987" t="s" s="16">
        <v>9116</v>
      </c>
      <c r="B8987" s="17">
        <v>1</v>
      </c>
      <c r="C8987" s="17">
        <v>16</v>
      </c>
      <c r="D8987" t="s" s="16">
        <v>9141</v>
      </c>
      <c r="E8987" t="s" s="16">
        <v>64</v>
      </c>
      <c r="F8987" s="37">
        <v>62</v>
      </c>
      <c r="G8987" s="17">
        <v>65</v>
      </c>
      <c r="H8987" s="18">
        <f>SUM(G8987-F8987)</f>
        <v>3</v>
      </c>
      <c r="I8987" s="19">
        <f>H8987/F8987</f>
        <v>0.0483870967741935</v>
      </c>
      <c r="J8987" s="19">
        <f>H8987/G8987</f>
        <v>0.0461538461538462</v>
      </c>
      <c r="K8987" t="s" s="21">
        <f>IF(J8987&lt;25%,"น้อยกว่า 25%",IF(J8987&gt;=25%,"มากกว่าหรือเท่ากับ 25%",IF(J8987&gt;=35%,"มากกว่าหรือเท่ากับ 35%")))</f>
        <v>18</v>
      </c>
    </row>
    <row r="8988" s="7" customFormat="1" ht="19.15" customHeight="1">
      <c r="A8988" t="s" s="16">
        <v>9116</v>
      </c>
      <c r="B8988" s="17">
        <v>1</v>
      </c>
      <c r="C8988" s="17">
        <v>28</v>
      </c>
      <c r="D8988" t="s" s="16">
        <v>9142</v>
      </c>
      <c r="E8988" t="s" s="16">
        <v>68</v>
      </c>
      <c r="F8988" s="37">
        <v>49</v>
      </c>
      <c r="G8988" s="17">
        <v>50</v>
      </c>
      <c r="H8988" s="18">
        <f>SUM(G8988-F8988)</f>
        <v>1</v>
      </c>
      <c r="I8988" s="19">
        <f>H8988/F8988</f>
        <v>0.0204081632653061</v>
      </c>
      <c r="J8988" s="19">
        <f>H8988/G8988</f>
        <v>0.02</v>
      </c>
      <c r="K8988" t="s" s="21">
        <f>IF(J8988&lt;25%,"น้อยกว่า 25%",IF(J8988&gt;=25%,"มากกว่าหรือเท่ากับ 25%",IF(J8988&gt;=35%,"มากกว่าหรือเท่ากับ 35%")))</f>
        <v>18</v>
      </c>
    </row>
    <row r="8989" s="7" customFormat="1" ht="19.15" customHeight="1">
      <c r="A8989" t="s" s="16">
        <v>9116</v>
      </c>
      <c r="B8989" s="17">
        <v>1</v>
      </c>
      <c r="C8989" s="17">
        <v>18</v>
      </c>
      <c r="D8989" t="s" s="16">
        <v>9143</v>
      </c>
      <c r="E8989" t="s" s="16">
        <v>60</v>
      </c>
      <c r="F8989" s="37">
        <v>39</v>
      </c>
      <c r="G8989" s="17">
        <v>42</v>
      </c>
      <c r="H8989" s="18">
        <f>SUM(G8989-F8989)</f>
        <v>3</v>
      </c>
      <c r="I8989" s="19">
        <f>H8989/F8989</f>
        <v>0.0769230769230769</v>
      </c>
      <c r="J8989" s="19">
        <f>H8989/G8989</f>
        <v>0.0714285714285714</v>
      </c>
      <c r="K8989" t="s" s="21">
        <f>IF(J8989&lt;25%,"น้อยกว่า 25%",IF(J8989&gt;=25%,"มากกว่าหรือเท่ากับ 25%",IF(J8989&gt;=35%,"มากกว่าหรือเท่ากับ 35%")))</f>
        <v>18</v>
      </c>
    </row>
    <row r="8990" s="7" customFormat="1" ht="19.15" customHeight="1">
      <c r="A8990" t="s" s="16">
        <v>9116</v>
      </c>
      <c r="B8990" s="17">
        <v>1</v>
      </c>
      <c r="C8990" s="17">
        <v>27</v>
      </c>
      <c r="D8990" t="s" s="16">
        <v>9144</v>
      </c>
      <c r="E8990" t="s" s="16">
        <v>147</v>
      </c>
      <c r="F8990" s="37">
        <v>27</v>
      </c>
      <c r="G8990" s="17">
        <v>27</v>
      </c>
      <c r="H8990" s="18">
        <f>SUM(G8990-F8990)</f>
        <v>0</v>
      </c>
      <c r="I8990" s="19">
        <f>H8990/F8990</f>
        <v>0</v>
      </c>
      <c r="J8990" s="19">
        <f>H8990/G8990</f>
        <v>0</v>
      </c>
      <c r="K8990" t="s" s="21">
        <f>IF(J8990&lt;25%,"น้อยกว่า 25%",IF(J8990&gt;=25%,"มากกว่าหรือเท่ากับ 25%",IF(J8990&gt;=35%,"มากกว่าหรือเท่ากับ 35%")))</f>
        <v>18</v>
      </c>
    </row>
    <row r="8991" s="7" customFormat="1" ht="19.15" customHeight="1">
      <c r="A8991" t="s" s="16">
        <v>9116</v>
      </c>
      <c r="B8991" s="17">
        <v>1</v>
      </c>
      <c r="C8991" s="17">
        <v>24</v>
      </c>
      <c r="D8991" t="s" s="16">
        <v>9145</v>
      </c>
      <c r="E8991" t="s" s="16">
        <v>153</v>
      </c>
      <c r="F8991" s="37">
        <v>9</v>
      </c>
      <c r="G8991" s="17">
        <v>9</v>
      </c>
      <c r="H8991" s="18">
        <f>SUM(G8991-F8991)</f>
        <v>0</v>
      </c>
      <c r="I8991" s="19">
        <f>H8991/F8991</f>
        <v>0</v>
      </c>
      <c r="J8991" s="19">
        <f>H8991/G8991</f>
        <v>0</v>
      </c>
      <c r="K8991" t="s" s="21">
        <f>IF(J8991&lt;25%,"น้อยกว่า 25%",IF(J8991&gt;=25%,"มากกว่าหรือเท่ากับ 25%",IF(J8991&gt;=35%,"มากกว่าหรือเท่ากับ 35%")))</f>
        <v>18</v>
      </c>
    </row>
    <row r="8992" s="7" customFormat="1" ht="19.15" customHeight="1">
      <c r="A8992" t="s" s="16">
        <v>9116</v>
      </c>
      <c r="B8992" s="17">
        <v>1</v>
      </c>
      <c r="C8992" s="17">
        <v>20</v>
      </c>
      <c r="D8992" t="s" s="16">
        <v>9146</v>
      </c>
      <c r="E8992" t="s" s="16">
        <v>38</v>
      </c>
      <c r="F8992" s="37">
        <v>0</v>
      </c>
      <c r="G8992" s="17">
        <v>0</v>
      </c>
      <c r="H8992" s="18">
        <f>SUM(G8992-F8992)</f>
        <v>0</v>
      </c>
      <c r="I8992" s="19">
        <f>H8992/F8992</f>
      </c>
      <c r="J8992" s="19">
        <f>H8992/G8992</f>
      </c>
      <c r="K8992" s="24">
        <f>IF(J8992&lt;25%,"น้อยกว่า 25%",IF(J8992&gt;=25%,"มากกว่าหรือเท่ากับ 25%",IF(J8992&gt;=35%,"มากกว่าหรือเท่ากับ 35%")))</f>
      </c>
    </row>
    <row r="8993" s="7" customFormat="1" ht="19.15" customHeight="1">
      <c r="A8993" t="s" s="16">
        <v>9116</v>
      </c>
      <c r="B8993" s="17">
        <v>2</v>
      </c>
      <c r="C8993" s="17">
        <v>1</v>
      </c>
      <c r="D8993" t="s" s="16">
        <v>9147</v>
      </c>
      <c r="E8993" t="s" s="16">
        <v>20</v>
      </c>
      <c r="F8993" s="37">
        <v>34681</v>
      </c>
      <c r="G8993" s="17">
        <v>35707</v>
      </c>
      <c r="H8993" s="18">
        <f>SUM(G8993-F8993)</f>
        <v>1026</v>
      </c>
      <c r="I8993" s="19">
        <f>H8993/F8993</f>
        <v>0.0295839220322367</v>
      </c>
      <c r="J8993" s="19">
        <f>H8993/G8993</f>
        <v>0.0287338617077884</v>
      </c>
      <c r="K8993" t="s" s="21">
        <f>IF(J8993&lt;25%,"น้อยกว่า 25%",IF(J8993&gt;=25%,"มากกว่าหรือเท่ากับ 25%",IF(J8993&gt;=35%,"มากกว่าหรือเท่ากับ 35%")))</f>
        <v>18</v>
      </c>
    </row>
    <row r="8994" s="7" customFormat="1" ht="19.15" customHeight="1">
      <c r="A8994" t="s" s="16">
        <v>9116</v>
      </c>
      <c r="B8994" s="17">
        <v>2</v>
      </c>
      <c r="C8994" s="17">
        <v>5</v>
      </c>
      <c r="D8994" t="s" s="16">
        <v>9148</v>
      </c>
      <c r="E8994" t="s" s="16">
        <v>84</v>
      </c>
      <c r="F8994" s="37">
        <v>30015</v>
      </c>
      <c r="G8994" s="17">
        <v>31655</v>
      </c>
      <c r="H8994" s="18">
        <f>SUM(G8994-F8994)</f>
        <v>1640</v>
      </c>
      <c r="I8994" s="19">
        <f>H8994/F8994</f>
        <v>0.0546393469931701</v>
      </c>
      <c r="J8994" s="19">
        <f>H8994/G8994</f>
        <v>0.0518085610488075</v>
      </c>
      <c r="K8994" t="s" s="21">
        <f>IF(J8994&lt;25%,"น้อยกว่า 25%",IF(J8994&gt;=25%,"มากกว่าหรือเท่ากับ 25%",IF(J8994&gt;=35%,"มากกว่าหรือเท่ากับ 35%")))</f>
        <v>18</v>
      </c>
    </row>
    <row r="8995" s="7" customFormat="1" ht="19.15" customHeight="1">
      <c r="A8995" t="s" s="16">
        <v>9116</v>
      </c>
      <c r="B8995" s="17">
        <v>2</v>
      </c>
      <c r="C8995" s="17">
        <v>6</v>
      </c>
      <c r="D8995" t="s" s="16">
        <v>9149</v>
      </c>
      <c r="E8995" t="s" s="16">
        <v>22</v>
      </c>
      <c r="F8995" s="37">
        <v>29246</v>
      </c>
      <c r="G8995" s="17">
        <v>30366</v>
      </c>
      <c r="H8995" s="18">
        <f>SUM(G8995-F8995)</f>
        <v>1120</v>
      </c>
      <c r="I8995" s="19">
        <f>H8995/F8995</f>
        <v>0.0382958353279081</v>
      </c>
      <c r="J8995" s="19">
        <f>H8995/G8995</f>
        <v>0.0368833563854311</v>
      </c>
      <c r="K8995" t="s" s="21">
        <f>IF(J8995&lt;25%,"น้อยกว่า 25%",IF(J8995&gt;=25%,"มากกว่าหรือเท่ากับ 25%",IF(J8995&gt;=35%,"มากกว่าหรือเท่ากับ 35%")))</f>
        <v>18</v>
      </c>
    </row>
    <row r="8996" s="7" customFormat="1" ht="19.15" customHeight="1">
      <c r="A8996" t="s" s="16">
        <v>9116</v>
      </c>
      <c r="B8996" s="17">
        <v>2</v>
      </c>
      <c r="C8996" s="17">
        <v>9</v>
      </c>
      <c r="D8996" t="s" s="16">
        <v>9150</v>
      </c>
      <c r="E8996" t="s" s="16">
        <v>17</v>
      </c>
      <c r="F8996" s="37">
        <v>5207</v>
      </c>
      <c r="G8996" s="17">
        <v>5382</v>
      </c>
      <c r="H8996" s="18">
        <f>SUM(G8996-F8996)</f>
        <v>175</v>
      </c>
      <c r="I8996" s="19">
        <f>H8996/F8996</f>
        <v>0.0336086038025735</v>
      </c>
      <c r="J8996" s="19">
        <f>H8996/G8996</f>
        <v>0.0325157933853586</v>
      </c>
      <c r="K8996" t="s" s="21">
        <f>IF(J8996&lt;25%,"น้อยกว่า 25%",IF(J8996&gt;=25%,"มากกว่าหรือเท่ากับ 25%",IF(J8996&gt;=35%,"มากกว่าหรือเท่ากับ 35%")))</f>
        <v>18</v>
      </c>
    </row>
    <row r="8997" s="7" customFormat="1" ht="19.15" customHeight="1">
      <c r="A8997" t="s" s="16">
        <v>9116</v>
      </c>
      <c r="B8997" s="17">
        <v>2</v>
      </c>
      <c r="C8997" s="17">
        <v>13</v>
      </c>
      <c r="D8997" t="s" s="16">
        <v>9151</v>
      </c>
      <c r="E8997" t="s" s="16">
        <v>26</v>
      </c>
      <c r="F8997" s="37">
        <v>2914</v>
      </c>
      <c r="G8997" s="17">
        <v>2978</v>
      </c>
      <c r="H8997" s="18">
        <f>SUM(G8997-F8997)</f>
        <v>64</v>
      </c>
      <c r="I8997" s="19">
        <f>H8997/F8997</f>
        <v>0.0219629375428964</v>
      </c>
      <c r="J8997" s="19">
        <f>H8997/G8997</f>
        <v>0.0214909335124244</v>
      </c>
      <c r="K8997" t="s" s="21">
        <f>IF(J8997&lt;25%,"น้อยกว่า 25%",IF(J8997&gt;=25%,"มากกว่าหรือเท่ากับ 25%",IF(J8997&gt;=35%,"มากกว่าหรือเท่ากับ 35%")))</f>
        <v>18</v>
      </c>
    </row>
    <row r="8998" s="7" customFormat="1" ht="19.15" customHeight="1">
      <c r="A8998" t="s" s="16">
        <v>9116</v>
      </c>
      <c r="B8998" s="17">
        <v>2</v>
      </c>
      <c r="C8998" s="17">
        <v>10</v>
      </c>
      <c r="D8998" t="s" s="16">
        <v>9152</v>
      </c>
      <c r="E8998" t="s" s="16">
        <v>28</v>
      </c>
      <c r="F8998" s="37">
        <v>2726</v>
      </c>
      <c r="G8998" s="17">
        <v>2871</v>
      </c>
      <c r="H8998" s="18">
        <f>SUM(G8998-F8998)</f>
        <v>145</v>
      </c>
      <c r="I8998" s="19">
        <f>H8998/F8998</f>
        <v>0.0531914893617021</v>
      </c>
      <c r="J8998" s="19">
        <f>H8998/G8998</f>
        <v>0.0505050505050505</v>
      </c>
      <c r="K8998" t="s" s="21">
        <f>IF(J8998&lt;25%,"น้อยกว่า 25%",IF(J8998&gt;=25%,"มากกว่าหรือเท่ากับ 25%",IF(J8998&gt;=35%,"มากกว่าหรือเท่ากับ 35%")))</f>
        <v>18</v>
      </c>
    </row>
    <row r="8999" s="7" customFormat="1" ht="19.15" customHeight="1">
      <c r="A8999" t="s" s="16">
        <v>9116</v>
      </c>
      <c r="B8999" s="17">
        <v>2</v>
      </c>
      <c r="C8999" s="17">
        <v>27</v>
      </c>
      <c r="D8999" t="s" s="16">
        <v>9153</v>
      </c>
      <c r="E8999" t="s" s="16">
        <v>34</v>
      </c>
      <c r="F8999" s="37">
        <v>2551</v>
      </c>
      <c r="G8999" s="17">
        <v>2628</v>
      </c>
      <c r="H8999" s="18">
        <f>SUM(G8999-F8999)</f>
        <v>77</v>
      </c>
      <c r="I8999" s="19">
        <f>H8999/F8999</f>
        <v>0.0301842414739318</v>
      </c>
      <c r="J8999" s="19">
        <f>H8999/G8999</f>
        <v>0.0292998477929985</v>
      </c>
      <c r="K8999" t="s" s="21">
        <f>IF(J8999&lt;25%,"น้อยกว่า 25%",IF(J8999&gt;=25%,"มากกว่าหรือเท่ากับ 25%",IF(J8999&gt;=35%,"มากกว่าหรือเท่ากับ 35%")))</f>
        <v>18</v>
      </c>
    </row>
    <row r="9000" s="7" customFormat="1" ht="19.15" customHeight="1">
      <c r="A9000" t="s" s="16">
        <v>9116</v>
      </c>
      <c r="B9000" s="17">
        <v>2</v>
      </c>
      <c r="C9000" s="17">
        <v>24</v>
      </c>
      <c r="D9000" t="s" s="16">
        <v>9154</v>
      </c>
      <c r="E9000" t="s" s="16">
        <v>62</v>
      </c>
      <c r="F9000" s="37">
        <v>299</v>
      </c>
      <c r="G9000" s="17">
        <v>312</v>
      </c>
      <c r="H9000" s="18">
        <f>SUM(G9000-F9000)</f>
        <v>13</v>
      </c>
      <c r="I9000" s="19">
        <f>H9000/F9000</f>
        <v>0.0434782608695652</v>
      </c>
      <c r="J9000" s="19">
        <f>H9000/G9000</f>
        <v>0.0416666666666667</v>
      </c>
      <c r="K9000" t="s" s="21">
        <f>IF(J9000&lt;25%,"น้อยกว่า 25%",IF(J9000&gt;=25%,"มากกว่าหรือเท่ากับ 25%",IF(J9000&gt;=35%,"มากกว่าหรือเท่ากับ 35%")))</f>
        <v>18</v>
      </c>
    </row>
    <row r="9001" s="7" customFormat="1" ht="19.15" customHeight="1">
      <c r="A9001" t="s" s="16">
        <v>9116</v>
      </c>
      <c r="B9001" s="17">
        <v>2</v>
      </c>
      <c r="C9001" s="17">
        <v>2</v>
      </c>
      <c r="D9001" t="s" s="16">
        <v>9155</v>
      </c>
      <c r="E9001" t="s" s="16">
        <v>64</v>
      </c>
      <c r="F9001" s="37">
        <v>243</v>
      </c>
      <c r="G9001" s="17">
        <v>257</v>
      </c>
      <c r="H9001" s="18">
        <f>SUM(G9001-F9001)</f>
        <v>14</v>
      </c>
      <c r="I9001" s="19">
        <f>H9001/F9001</f>
        <v>0.0576131687242798</v>
      </c>
      <c r="J9001" s="19">
        <f>H9001/G9001</f>
        <v>0.0544747081712062</v>
      </c>
      <c r="K9001" t="s" s="21">
        <f>IF(J9001&lt;25%,"น้อยกว่า 25%",IF(J9001&gt;=25%,"มากกว่าหรือเท่ากับ 25%",IF(J9001&gt;=35%,"มากกว่าหรือเท่ากับ 35%")))</f>
        <v>18</v>
      </c>
    </row>
    <row r="9002" s="7" customFormat="1" ht="19.15" customHeight="1">
      <c r="A9002" t="s" s="16">
        <v>9116</v>
      </c>
      <c r="B9002" s="17">
        <v>2</v>
      </c>
      <c r="C9002" s="17">
        <v>21</v>
      </c>
      <c r="D9002" t="s" s="16">
        <v>9156</v>
      </c>
      <c r="E9002" t="s" s="16">
        <v>72</v>
      </c>
      <c r="F9002" s="37">
        <v>223</v>
      </c>
      <c r="G9002" s="17">
        <v>231</v>
      </c>
      <c r="H9002" s="18">
        <f>SUM(G9002-F9002)</f>
        <v>8</v>
      </c>
      <c r="I9002" s="19">
        <f>H9002/F9002</f>
        <v>0.0358744394618834</v>
      </c>
      <c r="J9002" s="19">
        <f>H9002/G9002</f>
        <v>0.0346320346320346</v>
      </c>
      <c r="K9002" t="s" s="21">
        <f>IF(J9002&lt;25%,"น้อยกว่า 25%",IF(J9002&gt;=25%,"มากกว่าหรือเท่ากับ 25%",IF(J9002&gt;=35%,"มากกว่าหรือเท่ากับ 35%")))</f>
        <v>18</v>
      </c>
    </row>
    <row r="9003" s="7" customFormat="1" ht="19.15" customHeight="1">
      <c r="A9003" t="s" s="16">
        <v>9116</v>
      </c>
      <c r="B9003" s="17">
        <v>2</v>
      </c>
      <c r="C9003" s="17">
        <v>8</v>
      </c>
      <c r="D9003" t="s" s="16">
        <v>9157</v>
      </c>
      <c r="E9003" t="s" s="16">
        <v>36</v>
      </c>
      <c r="F9003" s="37">
        <v>204</v>
      </c>
      <c r="G9003" s="17">
        <v>211</v>
      </c>
      <c r="H9003" s="18">
        <f>SUM(G9003-F9003)</f>
        <v>7</v>
      </c>
      <c r="I9003" s="19">
        <f>H9003/F9003</f>
        <v>0.0343137254901961</v>
      </c>
      <c r="J9003" s="19">
        <f>H9003/G9003</f>
        <v>0.033175355450237</v>
      </c>
      <c r="K9003" t="s" s="21">
        <f>IF(J9003&lt;25%,"น้อยกว่า 25%",IF(J9003&gt;=25%,"มากกว่าหรือเท่ากับ 25%",IF(J9003&gt;=35%,"มากกว่าหรือเท่ากับ 35%")))</f>
        <v>18</v>
      </c>
    </row>
    <row r="9004" s="7" customFormat="1" ht="19.15" customHeight="1">
      <c r="A9004" t="s" s="16">
        <v>9116</v>
      </c>
      <c r="B9004" s="17">
        <v>2</v>
      </c>
      <c r="C9004" s="17">
        <v>4</v>
      </c>
      <c r="D9004" t="s" s="16">
        <v>9158</v>
      </c>
      <c r="E9004" t="s" s="16">
        <v>76</v>
      </c>
      <c r="F9004" s="37">
        <v>184</v>
      </c>
      <c r="G9004" s="17">
        <v>194</v>
      </c>
      <c r="H9004" s="18">
        <f>SUM(G9004-F9004)</f>
        <v>10</v>
      </c>
      <c r="I9004" s="19">
        <f>H9004/F9004</f>
        <v>0.0543478260869565</v>
      </c>
      <c r="J9004" s="19">
        <f>H9004/G9004</f>
        <v>0.0515463917525773</v>
      </c>
      <c r="K9004" t="s" s="21">
        <f>IF(J9004&lt;25%,"น้อยกว่า 25%",IF(J9004&gt;=25%,"มากกว่าหรือเท่ากับ 25%",IF(J9004&gt;=35%,"มากกว่าหรือเท่ากับ 35%")))</f>
        <v>18</v>
      </c>
    </row>
    <row r="9005" s="7" customFormat="1" ht="19.15" customHeight="1">
      <c r="A9005" t="s" s="16">
        <v>9116</v>
      </c>
      <c r="B9005" s="17">
        <v>2</v>
      </c>
      <c r="C9005" s="17">
        <v>14</v>
      </c>
      <c r="D9005" t="s" s="16">
        <v>9159</v>
      </c>
      <c r="E9005" t="s" s="16">
        <v>30</v>
      </c>
      <c r="F9005" s="37">
        <v>179</v>
      </c>
      <c r="G9005" s="17">
        <v>183</v>
      </c>
      <c r="H9005" s="18">
        <f>SUM(G9005-F9005)</f>
        <v>4</v>
      </c>
      <c r="I9005" s="19">
        <f>H9005/F9005</f>
        <v>0.0223463687150838</v>
      </c>
      <c r="J9005" s="19">
        <f>H9005/G9005</f>
        <v>0.0218579234972678</v>
      </c>
      <c r="K9005" t="s" s="21">
        <f>IF(J9005&lt;25%,"น้อยกว่า 25%",IF(J9005&gt;=25%,"มากกว่าหรือเท่ากับ 25%",IF(J9005&gt;=35%,"มากกว่าหรือเท่ากับ 35%")))</f>
        <v>18</v>
      </c>
    </row>
    <row r="9006" s="7" customFormat="1" ht="19.15" customHeight="1">
      <c r="A9006" t="s" s="16">
        <v>9116</v>
      </c>
      <c r="B9006" s="17">
        <v>2</v>
      </c>
      <c r="C9006" s="17">
        <v>17</v>
      </c>
      <c r="D9006" t="s" s="16">
        <v>9160</v>
      </c>
      <c r="E9006" t="s" s="16">
        <v>48</v>
      </c>
      <c r="F9006" s="37">
        <v>175</v>
      </c>
      <c r="G9006" s="17">
        <v>179</v>
      </c>
      <c r="H9006" s="18">
        <f>SUM(G9006-F9006)</f>
        <v>4</v>
      </c>
      <c r="I9006" s="19">
        <f>H9006/F9006</f>
        <v>0.0228571428571429</v>
      </c>
      <c r="J9006" s="19">
        <f>H9006/G9006</f>
        <v>0.0223463687150838</v>
      </c>
      <c r="K9006" t="s" s="21">
        <f>IF(J9006&lt;25%,"น้อยกว่า 25%",IF(J9006&gt;=25%,"มากกว่าหรือเท่ากับ 25%",IF(J9006&gt;=35%,"มากกว่าหรือเท่ากับ 35%")))</f>
        <v>18</v>
      </c>
    </row>
    <row r="9007" s="7" customFormat="1" ht="19.15" customHeight="1">
      <c r="A9007" t="s" s="16">
        <v>9116</v>
      </c>
      <c r="B9007" s="17">
        <v>2</v>
      </c>
      <c r="C9007" s="17">
        <v>18</v>
      </c>
      <c r="D9007" t="s" s="16">
        <v>9161</v>
      </c>
      <c r="E9007" t="s" s="16">
        <v>110</v>
      </c>
      <c r="F9007" s="37">
        <v>167</v>
      </c>
      <c r="G9007" s="17">
        <v>170</v>
      </c>
      <c r="H9007" s="18">
        <f>SUM(G9007-F9007)</f>
        <v>3</v>
      </c>
      <c r="I9007" s="19">
        <f>H9007/F9007</f>
        <v>0.0179640718562874</v>
      </c>
      <c r="J9007" s="19">
        <f>H9007/G9007</f>
        <v>0.0176470588235294</v>
      </c>
      <c r="K9007" t="s" s="21">
        <f>IF(J9007&lt;25%,"น้อยกว่า 25%",IF(J9007&gt;=25%,"มากกว่าหรือเท่ากับ 25%",IF(J9007&gt;=35%,"มากกว่าหรือเท่ากับ 35%")))</f>
        <v>18</v>
      </c>
    </row>
    <row r="9008" s="7" customFormat="1" ht="19.15" customHeight="1">
      <c r="A9008" t="s" s="16">
        <v>9116</v>
      </c>
      <c r="B9008" s="17">
        <v>2</v>
      </c>
      <c r="C9008" s="17">
        <v>3</v>
      </c>
      <c r="D9008" t="s" s="16">
        <v>9162</v>
      </c>
      <c r="E9008" t="s" s="16">
        <v>281</v>
      </c>
      <c r="F9008" s="37">
        <v>163</v>
      </c>
      <c r="G9008" s="17">
        <v>167</v>
      </c>
      <c r="H9008" s="18">
        <f>SUM(G9008-F9008)</f>
        <v>4</v>
      </c>
      <c r="I9008" s="19">
        <f>H9008/F9008</f>
        <v>0.0245398773006135</v>
      </c>
      <c r="J9008" s="19">
        <f>H9008/G9008</f>
        <v>0.0239520958083832</v>
      </c>
      <c r="K9008" t="s" s="21">
        <f>IF(J9008&lt;25%,"น้อยกว่า 25%",IF(J9008&gt;=25%,"มากกว่าหรือเท่ากับ 25%",IF(J9008&gt;=35%,"มากกว่าหรือเท่ากับ 35%")))</f>
        <v>18</v>
      </c>
    </row>
    <row r="9009" s="7" customFormat="1" ht="19.15" customHeight="1">
      <c r="A9009" t="s" s="16">
        <v>9116</v>
      </c>
      <c r="B9009" s="17">
        <v>2</v>
      </c>
      <c r="C9009" s="17">
        <v>16</v>
      </c>
      <c r="D9009" t="s" s="16">
        <v>9163</v>
      </c>
      <c r="E9009" t="s" s="16">
        <v>40</v>
      </c>
      <c r="F9009" s="37">
        <v>134</v>
      </c>
      <c r="G9009" s="17">
        <v>139</v>
      </c>
      <c r="H9009" s="18">
        <f>SUM(G9009-F9009)</f>
        <v>5</v>
      </c>
      <c r="I9009" s="19">
        <f>H9009/F9009</f>
        <v>0.0373134328358209</v>
      </c>
      <c r="J9009" s="19">
        <f>H9009/G9009</f>
        <v>0.0359712230215827</v>
      </c>
      <c r="K9009" t="s" s="21">
        <f>IF(J9009&lt;25%,"น้อยกว่า 25%",IF(J9009&gt;=25%,"มากกว่าหรือเท่ากับ 25%",IF(J9009&gt;=35%,"มากกว่าหรือเท่ากับ 35%")))</f>
        <v>18</v>
      </c>
    </row>
    <row r="9010" s="7" customFormat="1" ht="19.15" customHeight="1">
      <c r="A9010" t="s" s="16">
        <v>9116</v>
      </c>
      <c r="B9010" s="17">
        <v>2</v>
      </c>
      <c r="C9010" s="17">
        <v>11</v>
      </c>
      <c r="D9010" t="s" s="16">
        <v>9164</v>
      </c>
      <c r="E9010" t="s" s="16">
        <v>66</v>
      </c>
      <c r="F9010" s="37">
        <v>122</v>
      </c>
      <c r="G9010" s="17">
        <v>129</v>
      </c>
      <c r="H9010" s="18">
        <f>SUM(G9010-F9010)</f>
        <v>7</v>
      </c>
      <c r="I9010" s="19">
        <f>H9010/F9010</f>
        <v>0.0573770491803279</v>
      </c>
      <c r="J9010" s="19">
        <f>H9010/G9010</f>
        <v>0.0542635658914729</v>
      </c>
      <c r="K9010" t="s" s="21">
        <f>IF(J9010&lt;25%,"น้อยกว่า 25%",IF(J9010&gt;=25%,"มากกว่าหรือเท่ากับ 25%",IF(J9010&gt;=35%,"มากกว่าหรือเท่ากับ 35%")))</f>
        <v>18</v>
      </c>
    </row>
    <row r="9011" s="7" customFormat="1" ht="19.15" customHeight="1">
      <c r="A9011" t="s" s="16">
        <v>9116</v>
      </c>
      <c r="B9011" s="17">
        <v>2</v>
      </c>
      <c r="C9011" s="17">
        <v>26</v>
      </c>
      <c r="D9011" t="s" s="16">
        <v>9165</v>
      </c>
      <c r="E9011" t="s" s="16">
        <v>173</v>
      </c>
      <c r="F9011" s="37">
        <v>106</v>
      </c>
      <c r="G9011" s="17">
        <v>111</v>
      </c>
      <c r="H9011" s="18">
        <f>SUM(G9011-F9011)</f>
        <v>5</v>
      </c>
      <c r="I9011" s="19">
        <f>H9011/F9011</f>
        <v>0.0471698113207547</v>
      </c>
      <c r="J9011" s="19">
        <f>H9011/G9011</f>
        <v>0.045045045045045</v>
      </c>
      <c r="K9011" t="s" s="21">
        <f>IF(J9011&lt;25%,"น้อยกว่า 25%",IF(J9011&gt;=25%,"มากกว่าหรือเท่ากับ 25%",IF(J9011&gt;=35%,"มากกว่าหรือเท่ากับ 35%")))</f>
        <v>18</v>
      </c>
    </row>
    <row r="9012" s="7" customFormat="1" ht="19.15" customHeight="1">
      <c r="A9012" t="s" s="16">
        <v>9116</v>
      </c>
      <c r="B9012" s="17">
        <v>2</v>
      </c>
      <c r="C9012" s="17">
        <v>12</v>
      </c>
      <c r="D9012" t="s" s="16">
        <v>9166</v>
      </c>
      <c r="E9012" t="s" s="16">
        <v>60</v>
      </c>
      <c r="F9012" s="37">
        <v>106</v>
      </c>
      <c r="G9012" s="17">
        <v>109</v>
      </c>
      <c r="H9012" s="18">
        <f>SUM(G9012-F9012)</f>
        <v>3</v>
      </c>
      <c r="I9012" s="19">
        <f>H9012/F9012</f>
        <v>0.0283018867924528</v>
      </c>
      <c r="J9012" s="19">
        <f>H9012/G9012</f>
        <v>0.0275229357798165</v>
      </c>
      <c r="K9012" t="s" s="21">
        <f>IF(J9012&lt;25%,"น้อยกว่า 25%",IF(J9012&gt;=25%,"มากกว่าหรือเท่ากับ 25%",IF(J9012&gt;=35%,"มากกว่าหรือเท่ากับ 35%")))</f>
        <v>18</v>
      </c>
    </row>
    <row r="9013" s="7" customFormat="1" ht="19.15" customHeight="1">
      <c r="A9013" t="s" s="16">
        <v>9116</v>
      </c>
      <c r="B9013" s="17">
        <v>2</v>
      </c>
      <c r="C9013" s="17">
        <v>20</v>
      </c>
      <c r="D9013" t="s" s="16">
        <v>9167</v>
      </c>
      <c r="E9013" t="s" s="16">
        <v>52</v>
      </c>
      <c r="F9013" s="37">
        <v>89</v>
      </c>
      <c r="G9013" s="17">
        <v>91</v>
      </c>
      <c r="H9013" s="18">
        <f>SUM(G9013-F9013)</f>
        <v>2</v>
      </c>
      <c r="I9013" s="19">
        <f>H9013/F9013</f>
        <v>0.0224719101123596</v>
      </c>
      <c r="J9013" s="19">
        <f>H9013/G9013</f>
        <v>0.021978021978022</v>
      </c>
      <c r="K9013" t="s" s="21">
        <f>IF(J9013&lt;25%,"น้อยกว่า 25%",IF(J9013&gt;=25%,"มากกว่าหรือเท่ากับ 25%",IF(J9013&gt;=35%,"มากกว่าหรือเท่ากับ 35%")))</f>
        <v>18</v>
      </c>
    </row>
    <row r="9014" s="7" customFormat="1" ht="19.15" customHeight="1">
      <c r="A9014" t="s" s="16">
        <v>9116</v>
      </c>
      <c r="B9014" s="17">
        <v>2</v>
      </c>
      <c r="C9014" s="17">
        <v>7</v>
      </c>
      <c r="D9014" t="s" s="16">
        <v>9168</v>
      </c>
      <c r="E9014" t="s" s="16">
        <v>44</v>
      </c>
      <c r="F9014" s="37">
        <v>84</v>
      </c>
      <c r="G9014" s="17">
        <v>85</v>
      </c>
      <c r="H9014" s="18">
        <f>SUM(G9014-F9014)</f>
        <v>1</v>
      </c>
      <c r="I9014" s="19">
        <f>H9014/F9014</f>
        <v>0.0119047619047619</v>
      </c>
      <c r="J9014" s="19">
        <f>H9014/G9014</f>
        <v>0.0117647058823529</v>
      </c>
      <c r="K9014" t="s" s="21">
        <f>IF(J9014&lt;25%,"น้อยกว่า 25%",IF(J9014&gt;=25%,"มากกว่าหรือเท่ากับ 25%",IF(J9014&gt;=35%,"มากกว่าหรือเท่ากับ 35%")))</f>
        <v>18</v>
      </c>
    </row>
    <row r="9015" s="7" customFormat="1" ht="19.15" customHeight="1">
      <c r="A9015" t="s" s="16">
        <v>9116</v>
      </c>
      <c r="B9015" s="17">
        <v>2</v>
      </c>
      <c r="C9015" s="17">
        <v>28</v>
      </c>
      <c r="D9015" t="s" s="16">
        <v>9169</v>
      </c>
      <c r="E9015" t="s" s="16">
        <v>68</v>
      </c>
      <c r="F9015" s="37">
        <v>78</v>
      </c>
      <c r="G9015" s="17">
        <v>80</v>
      </c>
      <c r="H9015" s="18">
        <f>SUM(G9015-F9015)</f>
        <v>2</v>
      </c>
      <c r="I9015" s="19">
        <f>H9015/F9015</f>
        <v>0.0256410256410256</v>
      </c>
      <c r="J9015" s="19">
        <f>H9015/G9015</f>
        <v>0.025</v>
      </c>
      <c r="K9015" t="s" s="21">
        <f>IF(J9015&lt;25%,"น้อยกว่า 25%",IF(J9015&gt;=25%,"มากกว่าหรือเท่ากับ 25%",IF(J9015&gt;=35%,"มากกว่าหรือเท่ากับ 35%")))</f>
        <v>18</v>
      </c>
    </row>
    <row r="9016" s="7" customFormat="1" ht="19.15" customHeight="1">
      <c r="A9016" t="s" s="16">
        <v>9116</v>
      </c>
      <c r="B9016" s="17">
        <v>2</v>
      </c>
      <c r="C9016" s="17">
        <v>19</v>
      </c>
      <c r="D9016" t="s" s="16">
        <v>9170</v>
      </c>
      <c r="E9016" t="s" s="16">
        <v>74</v>
      </c>
      <c r="F9016" s="37">
        <v>71</v>
      </c>
      <c r="G9016" s="17">
        <v>73</v>
      </c>
      <c r="H9016" s="18">
        <f>SUM(G9016-F9016)</f>
        <v>2</v>
      </c>
      <c r="I9016" s="19">
        <f>H9016/F9016</f>
        <v>0.028169014084507</v>
      </c>
      <c r="J9016" s="19">
        <f>H9016/G9016</f>
        <v>0.0273972602739726</v>
      </c>
      <c r="K9016" t="s" s="21">
        <f>IF(J9016&lt;25%,"น้อยกว่า 25%",IF(J9016&gt;=25%,"มากกว่าหรือเท่ากับ 25%",IF(J9016&gt;=35%,"มากกว่าหรือเท่ากับ 35%")))</f>
        <v>18</v>
      </c>
    </row>
    <row r="9017" s="7" customFormat="1" ht="19.15" customHeight="1">
      <c r="A9017" t="s" s="16">
        <v>9116</v>
      </c>
      <c r="B9017" s="17">
        <v>2</v>
      </c>
      <c r="C9017" s="17">
        <v>22</v>
      </c>
      <c r="D9017" t="s" s="16">
        <v>9171</v>
      </c>
      <c r="E9017" t="s" s="16">
        <v>119</v>
      </c>
      <c r="F9017" s="37">
        <v>31</v>
      </c>
      <c r="G9017" s="17">
        <v>34</v>
      </c>
      <c r="H9017" s="18">
        <f>SUM(G9017-F9017)</f>
        <v>3</v>
      </c>
      <c r="I9017" s="19">
        <f>H9017/F9017</f>
        <v>0.09677419354838709</v>
      </c>
      <c r="J9017" s="19">
        <f>H9017/G9017</f>
        <v>0.08823529411764711</v>
      </c>
      <c r="K9017" t="s" s="21">
        <f>IF(J9017&lt;25%,"น้อยกว่า 25%",IF(J9017&gt;=25%,"มากกว่าหรือเท่ากับ 25%",IF(J9017&gt;=35%,"มากกว่าหรือเท่ากับ 35%")))</f>
        <v>18</v>
      </c>
    </row>
    <row r="9018" s="7" customFormat="1" ht="19.15" customHeight="1">
      <c r="A9018" t="s" s="16">
        <v>9116</v>
      </c>
      <c r="B9018" s="17">
        <v>2</v>
      </c>
      <c r="C9018" s="17">
        <v>23</v>
      </c>
      <c r="D9018" t="s" s="16">
        <v>9172</v>
      </c>
      <c r="E9018" t="s" s="16">
        <v>153</v>
      </c>
      <c r="F9018" s="37">
        <v>14</v>
      </c>
      <c r="G9018" s="17">
        <v>17</v>
      </c>
      <c r="H9018" s="18">
        <f>SUM(G9018-F9018)</f>
        <v>3</v>
      </c>
      <c r="I9018" s="19">
        <f>H9018/F9018</f>
        <v>0.214285714285714</v>
      </c>
      <c r="J9018" s="19">
        <f>H9018/G9018</f>
        <v>0.176470588235294</v>
      </c>
      <c r="K9018" t="s" s="21">
        <f>IF(J9018&lt;25%,"น้อยกว่า 25%",IF(J9018&gt;=25%,"มากกว่าหรือเท่ากับ 25%",IF(J9018&gt;=35%,"มากกว่าหรือเท่ากับ 35%")))</f>
        <v>18</v>
      </c>
    </row>
    <row r="9019" s="7" customFormat="1" ht="19.15" customHeight="1">
      <c r="A9019" t="s" s="16">
        <v>9116</v>
      </c>
      <c r="B9019" s="17">
        <v>2</v>
      </c>
      <c r="C9019" s="17">
        <v>25</v>
      </c>
      <c r="D9019" t="s" s="16">
        <v>9173</v>
      </c>
      <c r="E9019" t="s" s="16">
        <v>147</v>
      </c>
      <c r="F9019" s="37">
        <v>0</v>
      </c>
      <c r="G9019" s="17">
        <v>0</v>
      </c>
      <c r="H9019" s="18">
        <f>SUM(G9019-F9019)</f>
        <v>0</v>
      </c>
      <c r="I9019" s="19">
        <f>H9019/F9019</f>
      </c>
      <c r="J9019" s="19">
        <f>H9019/G9019</f>
      </c>
      <c r="K9019" s="24">
        <f>IF(J9019&lt;25%,"น้อยกว่า 25%",IF(J9019&gt;=25%,"มากกว่าหรือเท่ากับ 25%",IF(J9019&gt;=35%,"มากกว่าหรือเท่ากับ 35%")))</f>
      </c>
    </row>
    <row r="9020" s="7" customFormat="1" ht="19.15" customHeight="1">
      <c r="A9020" t="s" s="16">
        <v>9116</v>
      </c>
      <c r="B9020" s="17">
        <v>3</v>
      </c>
      <c r="C9020" s="17">
        <v>12</v>
      </c>
      <c r="D9020" t="s" s="16">
        <v>9174</v>
      </c>
      <c r="E9020" t="s" s="16">
        <v>20</v>
      </c>
      <c r="F9020" s="37">
        <v>28057</v>
      </c>
      <c r="G9020" s="17">
        <v>29424</v>
      </c>
      <c r="H9020" s="18">
        <f>SUM(G9020-F9020)</f>
        <v>1367</v>
      </c>
      <c r="I9020" s="19">
        <f>H9020/F9020</f>
        <v>0.048722244003279</v>
      </c>
      <c r="J9020" s="19">
        <f>H9020/G9020</f>
        <v>0.0464586731919521</v>
      </c>
      <c r="K9020" t="s" s="21">
        <f>IF(J9020&lt;25%,"น้อยกว่า 25%",IF(J9020&gt;=25%,"มากกว่าหรือเท่ากับ 25%",IF(J9020&gt;=35%,"มากกว่าหรือเท่ากับ 35%")))</f>
        <v>18</v>
      </c>
    </row>
    <row r="9021" s="7" customFormat="1" ht="19.15" customHeight="1">
      <c r="A9021" t="s" s="16">
        <v>9116</v>
      </c>
      <c r="B9021" s="17">
        <v>3</v>
      </c>
      <c r="C9021" s="17">
        <v>4</v>
      </c>
      <c r="D9021" t="s" s="16">
        <v>9175</v>
      </c>
      <c r="E9021" t="s" s="16">
        <v>22</v>
      </c>
      <c r="F9021" s="37">
        <v>22021</v>
      </c>
      <c r="G9021" s="17">
        <v>23235</v>
      </c>
      <c r="H9021" s="18">
        <f>SUM(G9021-F9021)</f>
        <v>1214</v>
      </c>
      <c r="I9021" s="19">
        <f>H9021/F9021</f>
        <v>0.0551291948594523</v>
      </c>
      <c r="J9021" s="19">
        <f>H9021/G9021</f>
        <v>0.0522487626425651</v>
      </c>
      <c r="K9021" t="s" s="21">
        <f>IF(J9021&lt;25%,"น้อยกว่า 25%",IF(J9021&gt;=25%,"มากกว่าหรือเท่ากับ 25%",IF(J9021&gt;=35%,"มากกว่าหรือเท่ากับ 35%")))</f>
        <v>18</v>
      </c>
    </row>
    <row r="9022" s="7" customFormat="1" ht="19.15" customHeight="1">
      <c r="A9022" t="s" s="16">
        <v>9116</v>
      </c>
      <c r="B9022" s="17">
        <v>3</v>
      </c>
      <c r="C9022" s="17">
        <v>13</v>
      </c>
      <c r="D9022" t="s" s="16">
        <v>9176</v>
      </c>
      <c r="E9022" t="s" s="16">
        <v>84</v>
      </c>
      <c r="F9022" s="37">
        <v>21724</v>
      </c>
      <c r="G9022" s="17">
        <v>22703</v>
      </c>
      <c r="H9022" s="18">
        <f>SUM(G9022-F9022)</f>
        <v>979</v>
      </c>
      <c r="I9022" s="19">
        <f>H9022/F9022</f>
        <v>0.0450653654943841</v>
      </c>
      <c r="J9022" s="19">
        <f>H9022/G9022</f>
        <v>0.0431220543540501</v>
      </c>
      <c r="K9022" t="s" s="21">
        <f>IF(J9022&lt;25%,"น้อยกว่า 25%",IF(J9022&gt;=25%,"มากกว่าหรือเท่ากับ 25%",IF(J9022&gt;=35%,"มากกว่าหรือเท่ากับ 35%")))</f>
        <v>18</v>
      </c>
    </row>
    <row r="9023" s="7" customFormat="1" ht="19.15" customHeight="1">
      <c r="A9023" t="s" s="16">
        <v>9116</v>
      </c>
      <c r="B9023" s="17">
        <v>3</v>
      </c>
      <c r="C9023" s="17">
        <v>9</v>
      </c>
      <c r="D9023" t="s" s="16">
        <v>9177</v>
      </c>
      <c r="E9023" t="s" s="16">
        <v>17</v>
      </c>
      <c r="F9023" s="37">
        <v>9620</v>
      </c>
      <c r="G9023" s="17">
        <v>10121</v>
      </c>
      <c r="H9023" s="18">
        <f>SUM(G9023-F9023)</f>
        <v>501</v>
      </c>
      <c r="I9023" s="19">
        <f>H9023/F9023</f>
        <v>0.0520790020790021</v>
      </c>
      <c r="J9023" s="19">
        <f>H9023/G9023</f>
        <v>0.0495010374468926</v>
      </c>
      <c r="K9023" t="s" s="21">
        <f>IF(J9023&lt;25%,"น้อยกว่า 25%",IF(J9023&gt;=25%,"มากกว่าหรือเท่ากับ 25%",IF(J9023&gt;=35%,"มากกว่าหรือเท่ากับ 35%")))</f>
        <v>18</v>
      </c>
    </row>
    <row r="9024" s="7" customFormat="1" ht="19.15" customHeight="1">
      <c r="A9024" t="s" s="16">
        <v>9116</v>
      </c>
      <c r="B9024" s="17">
        <v>3</v>
      </c>
      <c r="C9024" s="17">
        <v>25</v>
      </c>
      <c r="D9024" t="s" s="16">
        <v>9178</v>
      </c>
      <c r="E9024" t="s" s="16">
        <v>34</v>
      </c>
      <c r="F9024" s="37">
        <v>3381</v>
      </c>
      <c r="G9024" s="17">
        <v>3633</v>
      </c>
      <c r="H9024" s="18">
        <f>SUM(G9024-F9024)</f>
        <v>252</v>
      </c>
      <c r="I9024" s="19">
        <f>H9024/F9024</f>
        <v>0.0745341614906832</v>
      </c>
      <c r="J9024" s="19">
        <f>H9024/G9024</f>
        <v>0.069364161849711</v>
      </c>
      <c r="K9024" t="s" s="21">
        <f>IF(J9024&lt;25%,"น้อยกว่า 25%",IF(J9024&gt;=25%,"มากกว่าหรือเท่ากับ 25%",IF(J9024&gt;=35%,"มากกว่าหรือเท่ากับ 35%")))</f>
        <v>18</v>
      </c>
    </row>
    <row r="9025" s="7" customFormat="1" ht="19.15" customHeight="1">
      <c r="A9025" t="s" s="16">
        <v>9116</v>
      </c>
      <c r="B9025" s="17">
        <v>3</v>
      </c>
      <c r="C9025" s="17">
        <v>14</v>
      </c>
      <c r="D9025" t="s" s="16">
        <v>9179</v>
      </c>
      <c r="E9025" t="s" s="16">
        <v>28</v>
      </c>
      <c r="F9025" s="37">
        <v>2535</v>
      </c>
      <c r="G9025" s="17">
        <v>2633</v>
      </c>
      <c r="H9025" s="18">
        <f>SUM(G9025-F9025)</f>
        <v>98</v>
      </c>
      <c r="I9025" s="19">
        <f>H9025/F9025</f>
        <v>0.0386587771203156</v>
      </c>
      <c r="J9025" s="19">
        <f>H9025/G9025</f>
        <v>0.0372199012533232</v>
      </c>
      <c r="K9025" t="s" s="21">
        <f>IF(J9025&lt;25%,"น้อยกว่า 25%",IF(J9025&gt;=25%,"มากกว่าหรือเท่ากับ 25%",IF(J9025&gt;=35%,"มากกว่าหรือเท่ากับ 35%")))</f>
        <v>18</v>
      </c>
    </row>
    <row r="9026" s="7" customFormat="1" ht="19.15" customHeight="1">
      <c r="A9026" t="s" s="16">
        <v>9116</v>
      </c>
      <c r="B9026" s="17">
        <v>3</v>
      </c>
      <c r="C9026" s="17">
        <v>1</v>
      </c>
      <c r="D9026" t="s" s="16">
        <v>9180</v>
      </c>
      <c r="E9026" t="s" s="16">
        <v>38</v>
      </c>
      <c r="F9026" s="37">
        <v>2399</v>
      </c>
      <c r="G9026" s="17">
        <v>2569</v>
      </c>
      <c r="H9026" s="18">
        <f>SUM(G9026-F9026)</f>
        <v>170</v>
      </c>
      <c r="I9026" s="19">
        <f>H9026/F9026</f>
        <v>0.07086285952480199</v>
      </c>
      <c r="J9026" s="19">
        <f>H9026/G9026</f>
        <v>0.0661736084079408</v>
      </c>
      <c r="K9026" t="s" s="21">
        <f>IF(J9026&lt;25%,"น้อยกว่า 25%",IF(J9026&gt;=25%,"มากกว่าหรือเท่ากับ 25%",IF(J9026&gt;=35%,"มากกว่าหรือเท่ากับ 35%")))</f>
        <v>18</v>
      </c>
    </row>
    <row r="9027" s="7" customFormat="1" ht="19.15" customHeight="1">
      <c r="A9027" t="s" s="16">
        <v>9116</v>
      </c>
      <c r="B9027" s="17">
        <v>3</v>
      </c>
      <c r="C9027" s="17">
        <v>3</v>
      </c>
      <c r="D9027" t="s" s="16">
        <v>9181</v>
      </c>
      <c r="E9027" t="s" s="16">
        <v>26</v>
      </c>
      <c r="F9027" s="37">
        <v>2248</v>
      </c>
      <c r="G9027" s="17">
        <v>2317</v>
      </c>
      <c r="H9027" s="18">
        <f>SUM(G9027-F9027)</f>
        <v>69</v>
      </c>
      <c r="I9027" s="19">
        <f>H9027/F9027</f>
        <v>0.0306939501779359</v>
      </c>
      <c r="J9027" s="19">
        <f>H9027/G9027</f>
        <v>0.0297798877859301</v>
      </c>
      <c r="K9027" t="s" s="21">
        <f>IF(J9027&lt;25%,"น้อยกว่า 25%",IF(J9027&gt;=25%,"มากกว่าหรือเท่ากับ 25%",IF(J9027&gt;=35%,"มากกว่าหรือเท่ากับ 35%")))</f>
        <v>18</v>
      </c>
    </row>
    <row r="9028" s="7" customFormat="1" ht="19.15" customHeight="1">
      <c r="A9028" t="s" s="16">
        <v>9116</v>
      </c>
      <c r="B9028" s="17">
        <v>3</v>
      </c>
      <c r="C9028" s="17">
        <v>2</v>
      </c>
      <c r="D9028" t="s" s="16">
        <v>9182</v>
      </c>
      <c r="E9028" t="s" s="16">
        <v>173</v>
      </c>
      <c r="F9028" s="37">
        <v>351</v>
      </c>
      <c r="G9028" s="17">
        <v>366</v>
      </c>
      <c r="H9028" s="18">
        <f>SUM(G9028-F9028)</f>
        <v>15</v>
      </c>
      <c r="I9028" s="19">
        <f>H9028/F9028</f>
        <v>0.0427350427350427</v>
      </c>
      <c r="J9028" s="19">
        <f>H9028/G9028</f>
        <v>0.040983606557377</v>
      </c>
      <c r="K9028" t="s" s="21">
        <f>IF(J9028&lt;25%,"น้อยกว่า 25%",IF(J9028&gt;=25%,"มากกว่าหรือเท่ากับ 25%",IF(J9028&gt;=35%,"มากกว่าหรือเท่ากับ 35%")))</f>
        <v>18</v>
      </c>
    </row>
    <row r="9029" s="7" customFormat="1" ht="19.15" customHeight="1">
      <c r="A9029" t="s" s="16">
        <v>9116</v>
      </c>
      <c r="B9029" s="17">
        <v>3</v>
      </c>
      <c r="C9029" s="17">
        <v>24</v>
      </c>
      <c r="D9029" t="s" s="16">
        <v>9183</v>
      </c>
      <c r="E9029" t="s" s="16">
        <v>62</v>
      </c>
      <c r="F9029" s="37">
        <v>226</v>
      </c>
      <c r="G9029" s="17">
        <v>234</v>
      </c>
      <c r="H9029" s="18">
        <f>SUM(G9029-F9029)</f>
        <v>8</v>
      </c>
      <c r="I9029" s="19">
        <f>H9029/F9029</f>
        <v>0.0353982300884956</v>
      </c>
      <c r="J9029" s="19">
        <f>H9029/G9029</f>
        <v>0.0341880341880342</v>
      </c>
      <c r="K9029" t="s" s="21">
        <f>IF(J9029&lt;25%,"น้อยกว่า 25%",IF(J9029&gt;=25%,"มากกว่าหรือเท่ากับ 25%",IF(J9029&gt;=35%,"มากกว่าหรือเท่ากับ 35%")))</f>
        <v>18</v>
      </c>
    </row>
    <row r="9030" s="7" customFormat="1" ht="19.15" customHeight="1">
      <c r="A9030" t="s" s="16">
        <v>9116</v>
      </c>
      <c r="B9030" s="17">
        <v>3</v>
      </c>
      <c r="C9030" s="17">
        <v>6</v>
      </c>
      <c r="D9030" t="s" s="16">
        <v>9184</v>
      </c>
      <c r="E9030" t="s" s="16">
        <v>60</v>
      </c>
      <c r="F9030" s="37">
        <v>202</v>
      </c>
      <c r="G9030" s="17">
        <v>218</v>
      </c>
      <c r="H9030" s="18">
        <f>SUM(G9030-F9030)</f>
        <v>16</v>
      </c>
      <c r="I9030" s="19">
        <f>H9030/F9030</f>
        <v>0.0792079207920792</v>
      </c>
      <c r="J9030" s="19">
        <f>H9030/G9030</f>
        <v>0.073394495412844</v>
      </c>
      <c r="K9030" t="s" s="21">
        <f>IF(J9030&lt;25%,"น้อยกว่า 25%",IF(J9030&gt;=25%,"มากกว่าหรือเท่ากับ 25%",IF(J9030&gt;=35%,"มากกว่าหรือเท่ากับ 35%")))</f>
        <v>18</v>
      </c>
    </row>
    <row r="9031" s="7" customFormat="1" ht="19.15" customHeight="1">
      <c r="A9031" t="s" s="16">
        <v>9116</v>
      </c>
      <c r="B9031" s="17">
        <v>3</v>
      </c>
      <c r="C9031" s="17">
        <v>17</v>
      </c>
      <c r="D9031" t="s" s="16">
        <v>9185</v>
      </c>
      <c r="E9031" t="s" s="16">
        <v>48</v>
      </c>
      <c r="F9031" s="37">
        <v>196</v>
      </c>
      <c r="G9031" s="17">
        <v>206</v>
      </c>
      <c r="H9031" s="18">
        <f>SUM(G9031-F9031)</f>
        <v>10</v>
      </c>
      <c r="I9031" s="19">
        <f>H9031/F9031</f>
        <v>0.0510204081632653</v>
      </c>
      <c r="J9031" s="19">
        <f>H9031/G9031</f>
        <v>0.0485436893203883</v>
      </c>
      <c r="K9031" t="s" s="21">
        <f>IF(J9031&lt;25%,"น้อยกว่า 25%",IF(J9031&gt;=25%,"มากกว่าหรือเท่ากับ 25%",IF(J9031&gt;=35%,"มากกว่าหรือเท่ากับ 35%")))</f>
        <v>18</v>
      </c>
    </row>
    <row r="9032" s="7" customFormat="1" ht="19.15" customHeight="1">
      <c r="A9032" t="s" s="16">
        <v>9116</v>
      </c>
      <c r="B9032" s="17">
        <v>3</v>
      </c>
      <c r="C9032" s="17">
        <v>15</v>
      </c>
      <c r="D9032" t="s" s="16">
        <v>9186</v>
      </c>
      <c r="E9032" t="s" s="16">
        <v>36</v>
      </c>
      <c r="F9032" s="37">
        <v>195</v>
      </c>
      <c r="G9032" s="17">
        <v>203</v>
      </c>
      <c r="H9032" s="18">
        <f>SUM(G9032-F9032)</f>
        <v>8</v>
      </c>
      <c r="I9032" s="19">
        <f>H9032/F9032</f>
        <v>0.041025641025641</v>
      </c>
      <c r="J9032" s="19">
        <f>H9032/G9032</f>
        <v>0.0394088669950739</v>
      </c>
      <c r="K9032" t="s" s="21">
        <f>IF(J9032&lt;25%,"น้อยกว่า 25%",IF(J9032&gt;=25%,"มากกว่าหรือเท่ากับ 25%",IF(J9032&gt;=35%,"มากกว่าหรือเท่ากับ 35%")))</f>
        <v>18</v>
      </c>
    </row>
    <row r="9033" s="7" customFormat="1" ht="19.15" customHeight="1">
      <c r="A9033" t="s" s="16">
        <v>9116</v>
      </c>
      <c r="B9033" s="17">
        <v>3</v>
      </c>
      <c r="C9033" s="17">
        <v>21</v>
      </c>
      <c r="D9033" t="s" s="16">
        <v>9187</v>
      </c>
      <c r="E9033" t="s" s="16">
        <v>52</v>
      </c>
      <c r="F9033" s="37">
        <v>172</v>
      </c>
      <c r="G9033" s="17">
        <v>179</v>
      </c>
      <c r="H9033" s="18">
        <f>SUM(G9033-F9033)</f>
        <v>7</v>
      </c>
      <c r="I9033" s="19">
        <f>H9033/F9033</f>
        <v>0.0406976744186047</v>
      </c>
      <c r="J9033" s="19">
        <f>H9033/G9033</f>
        <v>0.0391061452513966</v>
      </c>
      <c r="K9033" t="s" s="21">
        <f>IF(J9033&lt;25%,"น้อยกว่า 25%",IF(J9033&gt;=25%,"มากกว่าหรือเท่ากับ 25%",IF(J9033&gt;=35%,"มากกว่าหรือเท่ากับ 35%")))</f>
        <v>18</v>
      </c>
    </row>
    <row r="9034" s="7" customFormat="1" ht="19.15" customHeight="1">
      <c r="A9034" t="s" s="16">
        <v>9116</v>
      </c>
      <c r="B9034" s="17">
        <v>3</v>
      </c>
      <c r="C9034" s="17">
        <v>11</v>
      </c>
      <c r="D9034" t="s" s="16">
        <v>9188</v>
      </c>
      <c r="E9034" t="s" s="16">
        <v>64</v>
      </c>
      <c r="F9034" s="37">
        <v>162</v>
      </c>
      <c r="G9034" s="17">
        <v>168</v>
      </c>
      <c r="H9034" s="18">
        <f>SUM(G9034-F9034)</f>
        <v>6</v>
      </c>
      <c r="I9034" s="19">
        <f>H9034/F9034</f>
        <v>0.037037037037037</v>
      </c>
      <c r="J9034" s="19">
        <f>H9034/G9034</f>
        <v>0.0357142857142857</v>
      </c>
      <c r="K9034" t="s" s="21">
        <f>IF(J9034&lt;25%,"น้อยกว่า 25%",IF(J9034&gt;=25%,"มากกว่าหรือเท่ากับ 25%",IF(J9034&gt;=35%,"มากกว่าหรือเท่ากับ 35%")))</f>
        <v>18</v>
      </c>
    </row>
    <row r="9035" s="7" customFormat="1" ht="19.15" customHeight="1">
      <c r="A9035" t="s" s="16">
        <v>9116</v>
      </c>
      <c r="B9035" s="17">
        <v>3</v>
      </c>
      <c r="C9035" s="17">
        <v>20</v>
      </c>
      <c r="D9035" t="s" s="16">
        <v>9189</v>
      </c>
      <c r="E9035" t="s" s="16">
        <v>72</v>
      </c>
      <c r="F9035" s="37">
        <v>84</v>
      </c>
      <c r="G9035" s="17">
        <v>85</v>
      </c>
      <c r="H9035" s="18">
        <f>SUM(G9035-F9035)</f>
        <v>1</v>
      </c>
      <c r="I9035" s="19">
        <f>H9035/F9035</f>
        <v>0.0119047619047619</v>
      </c>
      <c r="J9035" s="19">
        <f>H9035/G9035</f>
        <v>0.0117647058823529</v>
      </c>
      <c r="K9035" t="s" s="21">
        <f>IF(J9035&lt;25%,"น้อยกว่า 25%",IF(J9035&gt;=25%,"มากกว่าหรือเท่ากับ 25%",IF(J9035&gt;=35%,"มากกว่าหรือเท่ากับ 35%")))</f>
        <v>18</v>
      </c>
    </row>
    <row r="9036" s="7" customFormat="1" ht="19.15" customHeight="1">
      <c r="A9036" t="s" s="16">
        <v>9116</v>
      </c>
      <c r="B9036" s="17">
        <v>3</v>
      </c>
      <c r="C9036" s="17">
        <v>18</v>
      </c>
      <c r="D9036" t="s" s="16">
        <v>9190</v>
      </c>
      <c r="E9036" t="s" s="16">
        <v>110</v>
      </c>
      <c r="F9036" s="37">
        <v>79</v>
      </c>
      <c r="G9036" s="17">
        <v>84</v>
      </c>
      <c r="H9036" s="18">
        <f>SUM(G9036-F9036)</f>
        <v>5</v>
      </c>
      <c r="I9036" s="19">
        <f>H9036/F9036</f>
        <v>0.06329113924050631</v>
      </c>
      <c r="J9036" s="19">
        <f>H9036/G9036</f>
        <v>0.0595238095238095</v>
      </c>
      <c r="K9036" t="s" s="21">
        <f>IF(J9036&lt;25%,"น้อยกว่า 25%",IF(J9036&gt;=25%,"มากกว่าหรือเท่ากับ 25%",IF(J9036&gt;=35%,"มากกว่าหรือเท่ากับ 35%")))</f>
        <v>18</v>
      </c>
    </row>
    <row r="9037" s="7" customFormat="1" ht="19.15" customHeight="1">
      <c r="A9037" t="s" s="16">
        <v>9116</v>
      </c>
      <c r="B9037" s="17">
        <v>3</v>
      </c>
      <c r="C9037" s="17">
        <v>10</v>
      </c>
      <c r="D9037" t="s" s="16">
        <v>9191</v>
      </c>
      <c r="E9037" t="s" s="16">
        <v>66</v>
      </c>
      <c r="F9037" s="37">
        <v>80</v>
      </c>
      <c r="G9037" s="17">
        <v>82</v>
      </c>
      <c r="H9037" s="18">
        <f>SUM(G9037-F9037)</f>
        <v>2</v>
      </c>
      <c r="I9037" s="19">
        <f>H9037/F9037</f>
        <v>0.025</v>
      </c>
      <c r="J9037" s="19">
        <f>H9037/G9037</f>
        <v>0.024390243902439</v>
      </c>
      <c r="K9037" t="s" s="21">
        <f>IF(J9037&lt;25%,"น้อยกว่า 25%",IF(J9037&gt;=25%,"มากกว่าหรือเท่ากับ 25%",IF(J9037&gt;=35%,"มากกว่าหรือเท่ากับ 35%")))</f>
        <v>18</v>
      </c>
    </row>
    <row r="9038" s="7" customFormat="1" ht="19.15" customHeight="1">
      <c r="A9038" t="s" s="16">
        <v>9116</v>
      </c>
      <c r="B9038" s="17">
        <v>3</v>
      </c>
      <c r="C9038" s="17">
        <v>5</v>
      </c>
      <c r="D9038" t="s" s="16">
        <v>9192</v>
      </c>
      <c r="E9038" t="s" s="16">
        <v>44</v>
      </c>
      <c r="F9038" s="37">
        <v>75</v>
      </c>
      <c r="G9038" s="17">
        <v>79</v>
      </c>
      <c r="H9038" s="18">
        <f>SUM(G9038-F9038)</f>
        <v>4</v>
      </c>
      <c r="I9038" s="19">
        <f>H9038/F9038</f>
        <v>0.0533333333333333</v>
      </c>
      <c r="J9038" s="19">
        <f>H9038/G9038</f>
        <v>0.0506329113924051</v>
      </c>
      <c r="K9038" t="s" s="21">
        <f>IF(J9038&lt;25%,"น้อยกว่า 25%",IF(J9038&gt;=25%,"มากกว่าหรือเท่ากับ 25%",IF(J9038&gt;=35%,"มากกว่าหรือเท่ากับ 35%")))</f>
        <v>18</v>
      </c>
    </row>
    <row r="9039" s="7" customFormat="1" ht="19.15" customHeight="1">
      <c r="A9039" t="s" s="16">
        <v>9116</v>
      </c>
      <c r="B9039" s="17">
        <v>3</v>
      </c>
      <c r="C9039" s="17">
        <v>16</v>
      </c>
      <c r="D9039" t="s" s="16">
        <v>9193</v>
      </c>
      <c r="E9039" t="s" s="16">
        <v>40</v>
      </c>
      <c r="F9039" s="37">
        <v>58</v>
      </c>
      <c r="G9039" s="17">
        <v>60</v>
      </c>
      <c r="H9039" s="18">
        <f>SUM(G9039-F9039)</f>
        <v>2</v>
      </c>
      <c r="I9039" s="19">
        <f>H9039/F9039</f>
        <v>0.0344827586206897</v>
      </c>
      <c r="J9039" s="19">
        <f>H9039/G9039</f>
        <v>0.0333333333333333</v>
      </c>
      <c r="K9039" t="s" s="21">
        <f>IF(J9039&lt;25%,"น้อยกว่า 25%",IF(J9039&gt;=25%,"มากกว่าหรือเท่ากับ 25%",IF(J9039&gt;=35%,"มากกว่าหรือเท่ากับ 35%")))</f>
        <v>18</v>
      </c>
    </row>
    <row r="9040" s="7" customFormat="1" ht="19.15" customHeight="1">
      <c r="A9040" t="s" s="16">
        <v>9116</v>
      </c>
      <c r="B9040" s="17">
        <v>3</v>
      </c>
      <c r="C9040" s="17">
        <v>26</v>
      </c>
      <c r="D9040" t="s" s="16">
        <v>9194</v>
      </c>
      <c r="E9040" t="s" s="16">
        <v>68</v>
      </c>
      <c r="F9040" s="37">
        <v>49</v>
      </c>
      <c r="G9040" s="17">
        <v>50</v>
      </c>
      <c r="H9040" s="18">
        <f>SUM(G9040-F9040)</f>
        <v>1</v>
      </c>
      <c r="I9040" s="19">
        <f>H9040/F9040</f>
        <v>0.0204081632653061</v>
      </c>
      <c r="J9040" s="19">
        <f>H9040/G9040</f>
        <v>0.02</v>
      </c>
      <c r="K9040" t="s" s="21">
        <f>IF(J9040&lt;25%,"น้อยกว่า 25%",IF(J9040&gt;=25%,"มากกว่าหรือเท่ากับ 25%",IF(J9040&gt;=35%,"มากกว่าหรือเท่ากับ 35%")))</f>
        <v>18</v>
      </c>
    </row>
    <row r="9041" s="7" customFormat="1" ht="19.15" customHeight="1">
      <c r="A9041" t="s" s="16">
        <v>9116</v>
      </c>
      <c r="B9041" s="17">
        <v>3</v>
      </c>
      <c r="C9041" s="17">
        <v>7</v>
      </c>
      <c r="D9041" t="s" s="16">
        <v>9195</v>
      </c>
      <c r="E9041" t="s" s="16">
        <v>281</v>
      </c>
      <c r="F9041" s="37">
        <v>48</v>
      </c>
      <c r="G9041" s="17">
        <v>49</v>
      </c>
      <c r="H9041" s="18">
        <f>SUM(G9041-F9041)</f>
        <v>1</v>
      </c>
      <c r="I9041" s="19">
        <f>H9041/F9041</f>
        <v>0.0208333333333333</v>
      </c>
      <c r="J9041" s="19">
        <f>H9041/G9041</f>
        <v>0.0204081632653061</v>
      </c>
      <c r="K9041" t="s" s="21">
        <f>IF(J9041&lt;25%,"น้อยกว่า 25%",IF(J9041&gt;=25%,"มากกว่าหรือเท่ากับ 25%",IF(J9041&gt;=35%,"มากกว่าหรือเท่ากับ 35%")))</f>
        <v>18</v>
      </c>
    </row>
    <row r="9042" s="7" customFormat="1" ht="19.15" customHeight="1">
      <c r="A9042" t="s" s="16">
        <v>9116</v>
      </c>
      <c r="B9042" s="17">
        <v>3</v>
      </c>
      <c r="C9042" s="17">
        <v>22</v>
      </c>
      <c r="D9042" t="s" s="16">
        <v>9196</v>
      </c>
      <c r="E9042" t="s" s="16">
        <v>119</v>
      </c>
      <c r="F9042" s="37">
        <v>45</v>
      </c>
      <c r="G9042" s="17">
        <v>47</v>
      </c>
      <c r="H9042" s="18">
        <f>SUM(G9042-F9042)</f>
        <v>2</v>
      </c>
      <c r="I9042" s="19">
        <f>H9042/F9042</f>
        <v>0.0444444444444444</v>
      </c>
      <c r="J9042" s="19">
        <f>H9042/G9042</f>
        <v>0.0425531914893617</v>
      </c>
      <c r="K9042" t="s" s="21">
        <f>IF(J9042&lt;25%,"น้อยกว่า 25%",IF(J9042&gt;=25%,"มากกว่าหรือเท่ากับ 25%",IF(J9042&gt;=35%,"มากกว่าหรือเท่ากับ 35%")))</f>
        <v>18</v>
      </c>
    </row>
    <row r="9043" s="7" customFormat="1" ht="19.15" customHeight="1">
      <c r="A9043" t="s" s="16">
        <v>9116</v>
      </c>
      <c r="B9043" s="17">
        <v>3</v>
      </c>
      <c r="C9043" s="17">
        <v>19</v>
      </c>
      <c r="D9043" t="s" s="16">
        <v>9197</v>
      </c>
      <c r="E9043" t="s" s="16">
        <v>74</v>
      </c>
      <c r="F9043" s="37">
        <v>44</v>
      </c>
      <c r="G9043" s="17">
        <v>46</v>
      </c>
      <c r="H9043" s="18">
        <f>SUM(G9043-F9043)</f>
        <v>2</v>
      </c>
      <c r="I9043" s="19">
        <f>H9043/F9043</f>
        <v>0.0454545454545455</v>
      </c>
      <c r="J9043" s="19">
        <f>H9043/G9043</f>
        <v>0.0434782608695652</v>
      </c>
      <c r="K9043" t="s" s="21">
        <f>IF(J9043&lt;25%,"น้อยกว่า 25%",IF(J9043&gt;=25%,"มากกว่าหรือเท่ากับ 25%",IF(J9043&gt;=35%,"มากกว่าหรือเท่ากับ 35%")))</f>
        <v>18</v>
      </c>
    </row>
    <row r="9044" s="7" customFormat="1" ht="19.15" customHeight="1">
      <c r="A9044" t="s" s="16">
        <v>9116</v>
      </c>
      <c r="B9044" s="17">
        <v>3</v>
      </c>
      <c r="C9044" s="17">
        <v>23</v>
      </c>
      <c r="D9044" t="s" s="16">
        <v>9198</v>
      </c>
      <c r="E9044" t="s" s="16">
        <v>153</v>
      </c>
      <c r="F9044" s="37">
        <v>31</v>
      </c>
      <c r="G9044" s="17">
        <v>32</v>
      </c>
      <c r="H9044" s="18">
        <f>SUM(G9044-F9044)</f>
        <v>1</v>
      </c>
      <c r="I9044" s="19">
        <f>H9044/F9044</f>
        <v>0.032258064516129</v>
      </c>
      <c r="J9044" s="19">
        <f>H9044/G9044</f>
        <v>0.03125</v>
      </c>
      <c r="K9044" t="s" s="21">
        <f>IF(J9044&lt;25%,"น้อยกว่า 25%",IF(J9044&gt;=25%,"มากกว่าหรือเท่ากับ 25%",IF(J9044&gt;=35%,"มากกว่าหรือเท่ากับ 35%")))</f>
        <v>18</v>
      </c>
    </row>
    <row r="9045" s="7" customFormat="1" ht="19.15" customHeight="1">
      <c r="A9045" t="s" s="16">
        <v>9116</v>
      </c>
      <c r="B9045" s="17">
        <v>3</v>
      </c>
      <c r="C9045" s="17">
        <v>27</v>
      </c>
      <c r="D9045" t="s" s="16">
        <v>9199</v>
      </c>
      <c r="E9045" t="s" s="16">
        <v>147</v>
      </c>
      <c r="F9045" s="37">
        <v>30</v>
      </c>
      <c r="G9045" s="17">
        <v>31</v>
      </c>
      <c r="H9045" s="18">
        <f>SUM(G9045-F9045)</f>
        <v>1</v>
      </c>
      <c r="I9045" s="19">
        <f>H9045/F9045</f>
        <v>0.0333333333333333</v>
      </c>
      <c r="J9045" s="19">
        <f>H9045/G9045</f>
        <v>0.032258064516129</v>
      </c>
      <c r="K9045" t="s" s="21">
        <f>IF(J9045&lt;25%,"น้อยกว่า 25%",IF(J9045&gt;=25%,"มากกว่าหรือเท่ากับ 25%",IF(J9045&gt;=35%,"มากกว่าหรือเท่ากับ 35%")))</f>
        <v>18</v>
      </c>
    </row>
    <row r="9046" s="7" customFormat="1" ht="19.15" customHeight="1">
      <c r="A9046" t="s" s="16">
        <v>9116</v>
      </c>
      <c r="B9046" s="17">
        <v>3</v>
      </c>
      <c r="C9046" s="17">
        <v>8</v>
      </c>
      <c r="D9046" t="s" s="16">
        <v>9200</v>
      </c>
      <c r="E9046" t="s" s="16">
        <v>30</v>
      </c>
      <c r="F9046" s="37">
        <v>0</v>
      </c>
      <c r="G9046" s="17">
        <v>0</v>
      </c>
      <c r="H9046" s="18">
        <f>SUM(G9046-F9046)</f>
        <v>0</v>
      </c>
      <c r="I9046" s="19">
        <f>H9046/F9046</f>
      </c>
      <c r="J9046" s="19">
        <f>H9046/G9046</f>
      </c>
      <c r="K9046" s="24">
        <f>IF(J9046&lt;25%,"น้อยกว่า 25%",IF(J9046&gt;=25%,"มากกว่าหรือเท่ากับ 25%",IF(J9046&gt;=35%,"มากกว่าหรือเท่ากับ 35%")))</f>
      </c>
    </row>
    <row r="9047" s="7" customFormat="1" ht="19.15" customHeight="1">
      <c r="A9047" t="s" s="16">
        <v>9116</v>
      </c>
      <c r="B9047" s="17">
        <v>4</v>
      </c>
      <c r="C9047" s="17">
        <v>7</v>
      </c>
      <c r="D9047" t="s" s="16">
        <v>9201</v>
      </c>
      <c r="E9047" t="s" s="16">
        <v>22</v>
      </c>
      <c r="F9047" s="37">
        <v>32428</v>
      </c>
      <c r="G9047" s="17">
        <v>36320</v>
      </c>
      <c r="H9047" s="18">
        <f>SUM(G9047-F9047)</f>
        <v>3892</v>
      </c>
      <c r="I9047" s="19">
        <f>H9047/F9047</f>
        <v>0.120019736030591</v>
      </c>
      <c r="J9047" s="19">
        <f>H9047/G9047</f>
        <v>0.10715859030837</v>
      </c>
      <c r="K9047" t="s" s="21">
        <f>IF(J9047&lt;25%,"น้อยกว่า 25%",IF(J9047&gt;=25%,"มากกว่าหรือเท่ากับ 25%",IF(J9047&gt;=35%,"มากกว่าหรือเท่ากับ 35%")))</f>
        <v>18</v>
      </c>
    </row>
    <row r="9048" s="7" customFormat="1" ht="19.15" customHeight="1">
      <c r="A9048" t="s" s="16">
        <v>9116</v>
      </c>
      <c r="B9048" s="17">
        <v>4</v>
      </c>
      <c r="C9048" s="17">
        <v>13</v>
      </c>
      <c r="D9048" t="s" s="16">
        <v>9202</v>
      </c>
      <c r="E9048" t="s" s="16">
        <v>20</v>
      </c>
      <c r="F9048" s="37">
        <v>32214</v>
      </c>
      <c r="G9048" s="17">
        <v>35441</v>
      </c>
      <c r="H9048" s="18">
        <f>SUM(G9048-F9048)</f>
        <v>3227</v>
      </c>
      <c r="I9048" s="19">
        <f>H9048/F9048</f>
        <v>0.100173837461973</v>
      </c>
      <c r="J9048" s="19">
        <f>H9048/G9048</f>
        <v>0.09105273553229309</v>
      </c>
      <c r="K9048" t="s" s="21">
        <f>IF(J9048&lt;25%,"น้อยกว่า 25%",IF(J9048&gt;=25%,"มากกว่าหรือเท่ากับ 25%",IF(J9048&gt;=35%,"มากกว่าหรือเท่ากับ 35%")))</f>
        <v>18</v>
      </c>
    </row>
    <row r="9049" s="7" customFormat="1" ht="19.15" customHeight="1">
      <c r="A9049" t="s" s="16">
        <v>9116</v>
      </c>
      <c r="B9049" s="17">
        <v>4</v>
      </c>
      <c r="C9049" s="17">
        <v>10</v>
      </c>
      <c r="D9049" t="s" s="16">
        <v>9203</v>
      </c>
      <c r="E9049" t="s" s="16">
        <v>84</v>
      </c>
      <c r="F9049" s="37">
        <v>26587</v>
      </c>
      <c r="G9049" s="17">
        <v>29402</v>
      </c>
      <c r="H9049" s="18">
        <f>SUM(G9049-F9049)</f>
        <v>2815</v>
      </c>
      <c r="I9049" s="19">
        <f>H9049/F9049</f>
        <v>0.105878812953699</v>
      </c>
      <c r="J9049" s="19">
        <f>H9049/G9049</f>
        <v>0.09574178627304269</v>
      </c>
      <c r="K9049" t="s" s="21">
        <f>IF(J9049&lt;25%,"น้อยกว่า 25%",IF(J9049&gt;=25%,"มากกว่าหรือเท่ากับ 25%",IF(J9049&gt;=35%,"มากกว่าหรือเท่ากับ 35%")))</f>
        <v>18</v>
      </c>
    </row>
    <row r="9050" s="7" customFormat="1" ht="19.15" customHeight="1">
      <c r="A9050" t="s" s="16">
        <v>9116</v>
      </c>
      <c r="B9050" s="17">
        <v>4</v>
      </c>
      <c r="C9050" s="17">
        <v>9</v>
      </c>
      <c r="D9050" t="s" s="16">
        <v>9204</v>
      </c>
      <c r="E9050" t="s" s="16">
        <v>17</v>
      </c>
      <c r="F9050" s="37">
        <v>8242</v>
      </c>
      <c r="G9050" s="17">
        <v>9040</v>
      </c>
      <c r="H9050" s="18">
        <f>SUM(G9050-F9050)</f>
        <v>798</v>
      </c>
      <c r="I9050" s="19">
        <f>H9050/F9050</f>
        <v>0.0968211599126426</v>
      </c>
      <c r="J9050" s="19">
        <f>H9050/G9050</f>
        <v>0.0882743362831858</v>
      </c>
      <c r="K9050" t="s" s="21">
        <f>IF(J9050&lt;25%,"น้อยกว่า 25%",IF(J9050&gt;=25%,"มากกว่าหรือเท่ากับ 25%",IF(J9050&gt;=35%,"มากกว่าหรือเท่ากับ 35%")))</f>
        <v>18</v>
      </c>
    </row>
    <row r="9051" s="7" customFormat="1" ht="19.15" customHeight="1">
      <c r="A9051" t="s" s="16">
        <v>9116</v>
      </c>
      <c r="B9051" s="17">
        <v>4</v>
      </c>
      <c r="C9051" s="17">
        <v>20</v>
      </c>
      <c r="D9051" t="s" s="16">
        <v>9205</v>
      </c>
      <c r="E9051" t="s" s="16">
        <v>34</v>
      </c>
      <c r="F9051" s="37">
        <v>5360</v>
      </c>
      <c r="G9051" s="17">
        <v>5737</v>
      </c>
      <c r="H9051" s="18">
        <f>SUM(G9051-F9051)</f>
        <v>377</v>
      </c>
      <c r="I9051" s="19">
        <f>H9051/F9051</f>
        <v>0.0703358208955224</v>
      </c>
      <c r="J9051" s="19">
        <f>H9051/G9051</f>
        <v>0.0657137876939167</v>
      </c>
      <c r="K9051" t="s" s="21">
        <f>IF(J9051&lt;25%,"น้อยกว่า 25%",IF(J9051&gt;=25%,"มากกว่าหรือเท่ากับ 25%",IF(J9051&gt;=35%,"มากกว่าหรือเท่ากับ 35%")))</f>
        <v>18</v>
      </c>
    </row>
    <row r="9052" s="7" customFormat="1" ht="19.15" customHeight="1">
      <c r="A9052" t="s" s="16">
        <v>9116</v>
      </c>
      <c r="B9052" s="17">
        <v>4</v>
      </c>
      <c r="C9052" s="17">
        <v>11</v>
      </c>
      <c r="D9052" t="s" s="16">
        <v>9206</v>
      </c>
      <c r="E9052" t="s" s="16">
        <v>28</v>
      </c>
      <c r="F9052" s="37">
        <v>3013</v>
      </c>
      <c r="G9052" s="17">
        <v>3362</v>
      </c>
      <c r="H9052" s="18">
        <f>SUM(G9052-F9052)</f>
        <v>349</v>
      </c>
      <c r="I9052" s="19">
        <f>H9052/F9052</f>
        <v>0.11583139727846</v>
      </c>
      <c r="J9052" s="19">
        <f>H9052/G9052</f>
        <v>0.103807257584771</v>
      </c>
      <c r="K9052" t="s" s="21">
        <f>IF(J9052&lt;25%,"น้อยกว่า 25%",IF(J9052&gt;=25%,"มากกว่าหรือเท่ากับ 25%",IF(J9052&gt;=35%,"มากกว่าหรือเท่ากับ 35%")))</f>
        <v>18</v>
      </c>
    </row>
    <row r="9053" s="7" customFormat="1" ht="19.15" customHeight="1">
      <c r="A9053" t="s" s="16">
        <v>9116</v>
      </c>
      <c r="B9053" s="17">
        <v>4</v>
      </c>
      <c r="C9053" s="17">
        <v>15</v>
      </c>
      <c r="D9053" t="s" s="16">
        <v>9207</v>
      </c>
      <c r="E9053" t="s" s="16">
        <v>36</v>
      </c>
      <c r="F9053" s="37">
        <v>1017</v>
      </c>
      <c r="G9053" s="17">
        <v>1282</v>
      </c>
      <c r="H9053" s="18">
        <f>SUM(G9053-F9053)</f>
        <v>265</v>
      </c>
      <c r="I9053" s="19">
        <f>H9053/F9053</f>
        <v>0.260570304818092</v>
      </c>
      <c r="J9053" s="19">
        <f>H9053/G9053</f>
        <v>0.206708268330733</v>
      </c>
      <c r="K9053" t="s" s="21">
        <f>IF(J9053&lt;25%,"น้อยกว่า 25%",IF(J9053&gt;=25%,"มากกว่าหรือเท่ากับ 25%",IF(J9053&gt;=35%,"มากกว่าหรือเท่ากับ 35%")))</f>
        <v>18</v>
      </c>
    </row>
    <row r="9054" s="7" customFormat="1" ht="19.15" customHeight="1">
      <c r="A9054" t="s" s="16">
        <v>9116</v>
      </c>
      <c r="B9054" s="17">
        <v>4</v>
      </c>
      <c r="C9054" s="17">
        <v>5</v>
      </c>
      <c r="D9054" t="s" s="16">
        <v>9208</v>
      </c>
      <c r="E9054" t="s" s="16">
        <v>26</v>
      </c>
      <c r="F9054" s="37">
        <v>948</v>
      </c>
      <c r="G9054" s="17">
        <v>1157</v>
      </c>
      <c r="H9054" s="18">
        <f>SUM(G9054-F9054)</f>
        <v>209</v>
      </c>
      <c r="I9054" s="19">
        <f>H9054/F9054</f>
        <v>0.220464135021097</v>
      </c>
      <c r="J9054" s="19">
        <f>H9054/G9054</f>
        <v>0.180639585133967</v>
      </c>
      <c r="K9054" t="s" s="21">
        <f>IF(J9054&lt;25%,"น้อยกว่า 25%",IF(J9054&gt;=25%,"มากกว่าหรือเท่ากับ 25%",IF(J9054&gt;=35%,"มากกว่าหรือเท่ากับ 35%")))</f>
        <v>18</v>
      </c>
    </row>
    <row r="9055" s="7" customFormat="1" ht="19.15" customHeight="1">
      <c r="A9055" t="s" s="16">
        <v>9116</v>
      </c>
      <c r="B9055" s="17">
        <v>4</v>
      </c>
      <c r="C9055" s="17">
        <v>1</v>
      </c>
      <c r="D9055" t="s" s="16">
        <v>9209</v>
      </c>
      <c r="E9055" t="s" s="16">
        <v>173</v>
      </c>
      <c r="F9055" s="37">
        <v>729</v>
      </c>
      <c r="G9055" s="17">
        <v>805</v>
      </c>
      <c r="H9055" s="18">
        <f>SUM(G9055-F9055)</f>
        <v>76</v>
      </c>
      <c r="I9055" s="19">
        <f>H9055/F9055</f>
        <v>0.104252400548697</v>
      </c>
      <c r="J9055" s="19">
        <f>H9055/G9055</f>
        <v>0.09440993788819881</v>
      </c>
      <c r="K9055" t="s" s="21">
        <f>IF(J9055&lt;25%,"น้อยกว่า 25%",IF(J9055&gt;=25%,"มากกว่าหรือเท่ากับ 25%",IF(J9055&gt;=35%,"มากกว่าหรือเท่ากับ 35%")))</f>
        <v>18</v>
      </c>
    </row>
    <row r="9056" s="7" customFormat="1" ht="19.15" customHeight="1">
      <c r="A9056" t="s" s="16">
        <v>9116</v>
      </c>
      <c r="B9056" s="17">
        <v>4</v>
      </c>
      <c r="C9056" s="17">
        <v>4</v>
      </c>
      <c r="D9056" t="s" s="16">
        <v>9210</v>
      </c>
      <c r="E9056" t="s" s="16">
        <v>281</v>
      </c>
      <c r="F9056" s="37">
        <v>450</v>
      </c>
      <c r="G9056" s="17">
        <v>487</v>
      </c>
      <c r="H9056" s="18">
        <f>SUM(G9056-F9056)</f>
        <v>37</v>
      </c>
      <c r="I9056" s="19">
        <f>H9056/F9056</f>
        <v>0.0822222222222222</v>
      </c>
      <c r="J9056" s="19">
        <f>H9056/G9056</f>
        <v>0.0759753593429158</v>
      </c>
      <c r="K9056" t="s" s="21">
        <f>IF(J9056&lt;25%,"น้อยกว่า 25%",IF(J9056&gt;=25%,"มากกว่าหรือเท่ากับ 25%",IF(J9056&gt;=35%,"มากกว่าหรือเท่ากับ 35%")))</f>
        <v>18</v>
      </c>
    </row>
    <row r="9057" s="7" customFormat="1" ht="19.15" customHeight="1">
      <c r="A9057" t="s" s="16">
        <v>9116</v>
      </c>
      <c r="B9057" s="17">
        <v>4</v>
      </c>
      <c r="C9057" s="17">
        <v>12</v>
      </c>
      <c r="D9057" t="s" s="16">
        <v>9211</v>
      </c>
      <c r="E9057" t="s" s="16">
        <v>48</v>
      </c>
      <c r="F9057" s="37">
        <v>419</v>
      </c>
      <c r="G9057" s="17">
        <v>459</v>
      </c>
      <c r="H9057" s="18">
        <f>SUM(G9057-F9057)</f>
        <v>40</v>
      </c>
      <c r="I9057" s="19">
        <f>H9057/F9057</f>
        <v>0.0954653937947494</v>
      </c>
      <c r="J9057" s="19">
        <f>H9057/G9057</f>
        <v>0.08714596949891069</v>
      </c>
      <c r="K9057" t="s" s="21">
        <f>IF(J9057&lt;25%,"น้อยกว่า 25%",IF(J9057&gt;=25%,"มากกว่าหรือเท่ากับ 25%",IF(J9057&gt;=35%,"มากกว่าหรือเท่ากับ 35%")))</f>
        <v>18</v>
      </c>
    </row>
    <row r="9058" s="7" customFormat="1" ht="19.15" customHeight="1">
      <c r="A9058" t="s" s="16">
        <v>9116</v>
      </c>
      <c r="B9058" s="17">
        <v>4</v>
      </c>
      <c r="C9058" s="17">
        <v>22</v>
      </c>
      <c r="D9058" t="s" s="16">
        <v>9212</v>
      </c>
      <c r="E9058" t="s" s="16">
        <v>30</v>
      </c>
      <c r="F9058" s="37">
        <v>350</v>
      </c>
      <c r="G9058" s="17">
        <v>388</v>
      </c>
      <c r="H9058" s="18">
        <f>SUM(G9058-F9058)</f>
        <v>38</v>
      </c>
      <c r="I9058" s="19">
        <f>H9058/F9058</f>
        <v>0.108571428571429</v>
      </c>
      <c r="J9058" s="19">
        <f>H9058/G9058</f>
        <v>0.09793814432989691</v>
      </c>
      <c r="K9058" t="s" s="21">
        <f>IF(J9058&lt;25%,"น้อยกว่า 25%",IF(J9058&gt;=25%,"มากกว่าหรือเท่ากับ 25%",IF(J9058&gt;=35%,"มากกว่าหรือเท่ากับ 35%")))</f>
        <v>18</v>
      </c>
    </row>
    <row r="9059" s="7" customFormat="1" ht="19.15" customHeight="1">
      <c r="A9059" t="s" s="16">
        <v>9116</v>
      </c>
      <c r="B9059" s="17">
        <v>4</v>
      </c>
      <c r="C9059" s="17">
        <v>24</v>
      </c>
      <c r="D9059" t="s" s="16">
        <v>9213</v>
      </c>
      <c r="E9059" t="s" s="16">
        <v>62</v>
      </c>
      <c r="F9059" s="37">
        <v>219</v>
      </c>
      <c r="G9059" s="17">
        <v>246</v>
      </c>
      <c r="H9059" s="18">
        <f>SUM(G9059-F9059)</f>
        <v>27</v>
      </c>
      <c r="I9059" s="19">
        <f>H9059/F9059</f>
        <v>0.123287671232877</v>
      </c>
      <c r="J9059" s="19">
        <f>H9059/G9059</f>
        <v>0.109756097560976</v>
      </c>
      <c r="K9059" t="s" s="21">
        <f>IF(J9059&lt;25%,"น้อยกว่า 25%",IF(J9059&gt;=25%,"มากกว่าหรือเท่ากับ 25%",IF(J9059&gt;=35%,"มากกว่าหรือเท่ากับ 35%")))</f>
        <v>18</v>
      </c>
    </row>
    <row r="9060" s="7" customFormat="1" ht="19.15" customHeight="1">
      <c r="A9060" t="s" s="16">
        <v>9116</v>
      </c>
      <c r="B9060" s="17">
        <v>4</v>
      </c>
      <c r="C9060" s="17">
        <v>3</v>
      </c>
      <c r="D9060" t="s" s="16">
        <v>9214</v>
      </c>
      <c r="E9060" t="s" s="16">
        <v>64</v>
      </c>
      <c r="F9060" s="37">
        <v>216</v>
      </c>
      <c r="G9060" s="17">
        <v>240</v>
      </c>
      <c r="H9060" s="18">
        <f>SUM(G9060-F9060)</f>
        <v>24</v>
      </c>
      <c r="I9060" s="19">
        <f>H9060/F9060</f>
        <v>0.111111111111111</v>
      </c>
      <c r="J9060" s="19">
        <f>H9060/G9060</f>
        <v>0.1</v>
      </c>
      <c r="K9060" t="s" s="21">
        <f>IF(J9060&lt;25%,"น้อยกว่า 25%",IF(J9060&gt;=25%,"มากกว่าหรือเท่ากับ 25%",IF(J9060&gt;=35%,"มากกว่าหรือเท่ากับ 35%")))</f>
        <v>18</v>
      </c>
    </row>
    <row r="9061" s="7" customFormat="1" ht="19.15" customHeight="1">
      <c r="A9061" t="s" s="16">
        <v>9116</v>
      </c>
      <c r="B9061" s="17">
        <v>4</v>
      </c>
      <c r="C9061" s="17">
        <v>16</v>
      </c>
      <c r="D9061" t="s" s="16">
        <v>9215</v>
      </c>
      <c r="E9061" t="s" s="16">
        <v>40</v>
      </c>
      <c r="F9061" s="37">
        <v>200</v>
      </c>
      <c r="G9061" s="17">
        <v>224</v>
      </c>
      <c r="H9061" s="18">
        <f>SUM(G9061-F9061)</f>
        <v>24</v>
      </c>
      <c r="I9061" s="19">
        <f>H9061/F9061</f>
        <v>0.12</v>
      </c>
      <c r="J9061" s="19">
        <f>H9061/G9061</f>
        <v>0.107142857142857</v>
      </c>
      <c r="K9061" t="s" s="21">
        <f>IF(J9061&lt;25%,"น้อยกว่า 25%",IF(J9061&gt;=25%,"มากกว่าหรือเท่ากับ 25%",IF(J9061&gt;=35%,"มากกว่าหรือเท่ากับ 35%")))</f>
        <v>18</v>
      </c>
    </row>
    <row r="9062" s="7" customFormat="1" ht="19.15" customHeight="1">
      <c r="A9062" t="s" s="16">
        <v>9116</v>
      </c>
      <c r="B9062" s="17">
        <v>4</v>
      </c>
      <c r="C9062" s="17">
        <v>8</v>
      </c>
      <c r="D9062" t="s" s="16">
        <v>9216</v>
      </c>
      <c r="E9062" t="s" s="16">
        <v>76</v>
      </c>
      <c r="F9062" s="37">
        <v>173</v>
      </c>
      <c r="G9062" s="17">
        <v>191</v>
      </c>
      <c r="H9062" s="18">
        <f>SUM(G9062-F9062)</f>
        <v>18</v>
      </c>
      <c r="I9062" s="19">
        <f>H9062/F9062</f>
        <v>0.104046242774566</v>
      </c>
      <c r="J9062" s="19">
        <f>H9062/G9062</f>
        <v>0.09424083769633509</v>
      </c>
      <c r="K9062" t="s" s="21">
        <f>IF(J9062&lt;25%,"น้อยกว่า 25%",IF(J9062&gt;=25%,"มากกว่าหรือเท่ากับ 25%",IF(J9062&gt;=35%,"มากกว่าหรือเท่ากับ 35%")))</f>
        <v>18</v>
      </c>
    </row>
    <row r="9063" s="7" customFormat="1" ht="19.15" customHeight="1">
      <c r="A9063" t="s" s="16">
        <v>9116</v>
      </c>
      <c r="B9063" s="17">
        <v>4</v>
      </c>
      <c r="C9063" s="17">
        <v>17</v>
      </c>
      <c r="D9063" t="s" s="16">
        <v>9217</v>
      </c>
      <c r="E9063" t="s" s="16">
        <v>38</v>
      </c>
      <c r="F9063" s="37">
        <v>141</v>
      </c>
      <c r="G9063" s="17">
        <v>154</v>
      </c>
      <c r="H9063" s="18">
        <f>SUM(G9063-F9063)</f>
        <v>13</v>
      </c>
      <c r="I9063" s="19">
        <f>H9063/F9063</f>
        <v>0.0921985815602837</v>
      </c>
      <c r="J9063" s="19">
        <f>H9063/G9063</f>
        <v>0.0844155844155844</v>
      </c>
      <c r="K9063" t="s" s="21">
        <f>IF(J9063&lt;25%,"น้อยกว่า 25%",IF(J9063&gt;=25%,"มากกว่าหรือเท่ากับ 25%",IF(J9063&gt;=35%,"มากกว่าหรือเท่ากับ 35%")))</f>
        <v>18</v>
      </c>
    </row>
    <row r="9064" s="7" customFormat="1" ht="19.15" customHeight="1">
      <c r="A9064" t="s" s="16">
        <v>9116</v>
      </c>
      <c r="B9064" s="17">
        <v>4</v>
      </c>
      <c r="C9064" s="17">
        <v>21</v>
      </c>
      <c r="D9064" t="s" s="16">
        <v>9218</v>
      </c>
      <c r="E9064" t="s" s="16">
        <v>119</v>
      </c>
      <c r="F9064" s="37">
        <v>132</v>
      </c>
      <c r="G9064" s="17">
        <v>151</v>
      </c>
      <c r="H9064" s="18">
        <f>SUM(G9064-F9064)</f>
        <v>19</v>
      </c>
      <c r="I9064" s="19">
        <f>H9064/F9064</f>
        <v>0.143939393939394</v>
      </c>
      <c r="J9064" s="19">
        <f>H9064/G9064</f>
        <v>0.125827814569536</v>
      </c>
      <c r="K9064" t="s" s="21">
        <f>IF(J9064&lt;25%,"น้อยกว่า 25%",IF(J9064&gt;=25%,"มากกว่าหรือเท่ากับ 25%",IF(J9064&gt;=35%,"มากกว่าหรือเท่ากับ 35%")))</f>
        <v>18</v>
      </c>
    </row>
    <row r="9065" s="7" customFormat="1" ht="19.15" customHeight="1">
      <c r="A9065" t="s" s="16">
        <v>9116</v>
      </c>
      <c r="B9065" s="17">
        <v>4</v>
      </c>
      <c r="C9065" s="17">
        <v>14</v>
      </c>
      <c r="D9065" t="s" s="16">
        <v>9219</v>
      </c>
      <c r="E9065" t="s" s="16">
        <v>60</v>
      </c>
      <c r="F9065" s="37">
        <v>122</v>
      </c>
      <c r="G9065" s="17">
        <v>145</v>
      </c>
      <c r="H9065" s="18">
        <f>SUM(G9065-F9065)</f>
        <v>23</v>
      </c>
      <c r="I9065" s="19">
        <f>H9065/F9065</f>
        <v>0.188524590163934</v>
      </c>
      <c r="J9065" s="19">
        <f>H9065/G9065</f>
        <v>0.158620689655172</v>
      </c>
      <c r="K9065" t="s" s="21">
        <f>IF(J9065&lt;25%,"น้อยกว่า 25%",IF(J9065&gt;=25%,"มากกว่าหรือเท่ากับ 25%",IF(J9065&gt;=35%,"มากกว่าหรือเท่ากับ 35%")))</f>
        <v>18</v>
      </c>
    </row>
    <row r="9066" s="7" customFormat="1" ht="19.15" customHeight="1">
      <c r="A9066" t="s" s="16">
        <v>9116</v>
      </c>
      <c r="B9066" s="17">
        <v>4</v>
      </c>
      <c r="C9066" s="17">
        <v>2</v>
      </c>
      <c r="D9066" t="s" s="16">
        <v>9220</v>
      </c>
      <c r="E9066" t="s" s="16">
        <v>44</v>
      </c>
      <c r="F9066" s="37">
        <v>112</v>
      </c>
      <c r="G9066" s="17">
        <v>127</v>
      </c>
      <c r="H9066" s="18">
        <f>SUM(G9066-F9066)</f>
        <v>15</v>
      </c>
      <c r="I9066" s="19">
        <f>H9066/F9066</f>
        <v>0.133928571428571</v>
      </c>
      <c r="J9066" s="19">
        <f>H9066/G9066</f>
        <v>0.118110236220472</v>
      </c>
      <c r="K9066" t="s" s="21">
        <f>IF(J9066&lt;25%,"น้อยกว่า 25%",IF(J9066&gt;=25%,"มากกว่าหรือเท่ากับ 25%",IF(J9066&gt;=35%,"มากกว่าหรือเท่ากับ 35%")))</f>
        <v>18</v>
      </c>
    </row>
    <row r="9067" s="7" customFormat="1" ht="19.15" customHeight="1">
      <c r="A9067" t="s" s="16">
        <v>9116</v>
      </c>
      <c r="B9067" s="17">
        <v>4</v>
      </c>
      <c r="C9067" s="17">
        <v>19</v>
      </c>
      <c r="D9067" t="s" s="16">
        <v>9221</v>
      </c>
      <c r="E9067" t="s" s="16">
        <v>52</v>
      </c>
      <c r="F9067" s="37">
        <v>99</v>
      </c>
      <c r="G9067" s="17">
        <v>106</v>
      </c>
      <c r="H9067" s="18">
        <f>SUM(G9067-F9067)</f>
        <v>7</v>
      </c>
      <c r="I9067" s="19">
        <f>H9067/F9067</f>
        <v>0.0707070707070707</v>
      </c>
      <c r="J9067" s="19">
        <f>H9067/G9067</f>
        <v>0.0660377358490566</v>
      </c>
      <c r="K9067" t="s" s="21">
        <f>IF(J9067&lt;25%,"น้อยกว่า 25%",IF(J9067&gt;=25%,"มากกว่าหรือเท่ากับ 25%",IF(J9067&gt;=35%,"มากกว่าหรือเท่ากับ 35%")))</f>
        <v>18</v>
      </c>
    </row>
    <row r="9068" s="7" customFormat="1" ht="19.15" customHeight="1">
      <c r="A9068" t="s" s="16">
        <v>9116</v>
      </c>
      <c r="B9068" s="17">
        <v>4</v>
      </c>
      <c r="C9068" s="17">
        <v>27</v>
      </c>
      <c r="D9068" t="s" s="16">
        <v>9222</v>
      </c>
      <c r="E9068" t="s" s="16">
        <v>66</v>
      </c>
      <c r="F9068" s="37">
        <v>77</v>
      </c>
      <c r="G9068" s="17">
        <v>89</v>
      </c>
      <c r="H9068" s="18">
        <f>SUM(G9068-F9068)</f>
        <v>12</v>
      </c>
      <c r="I9068" s="19">
        <f>H9068/F9068</f>
        <v>0.155844155844156</v>
      </c>
      <c r="J9068" s="19">
        <f>H9068/G9068</f>
        <v>0.134831460674157</v>
      </c>
      <c r="K9068" t="s" s="21">
        <f>IF(J9068&lt;25%,"น้อยกว่า 25%",IF(J9068&gt;=25%,"มากกว่าหรือเท่ากับ 25%",IF(J9068&gt;=35%,"มากกว่าหรือเท่ากับ 35%")))</f>
        <v>18</v>
      </c>
    </row>
    <row r="9069" s="7" customFormat="1" ht="19.15" customHeight="1">
      <c r="A9069" t="s" s="16">
        <v>9116</v>
      </c>
      <c r="B9069" s="17">
        <v>4</v>
      </c>
      <c r="C9069" s="17">
        <v>18</v>
      </c>
      <c r="D9069" t="s" s="16">
        <v>9223</v>
      </c>
      <c r="E9069" t="s" s="16">
        <v>72</v>
      </c>
      <c r="F9069" s="37">
        <v>68</v>
      </c>
      <c r="G9069" s="17">
        <v>78</v>
      </c>
      <c r="H9069" s="18">
        <f>SUM(G9069-F9069)</f>
        <v>10</v>
      </c>
      <c r="I9069" s="19">
        <f>H9069/F9069</f>
        <v>0.147058823529412</v>
      </c>
      <c r="J9069" s="19">
        <f>H9069/G9069</f>
        <v>0.128205128205128</v>
      </c>
      <c r="K9069" t="s" s="21">
        <f>IF(J9069&lt;25%,"น้อยกว่า 25%",IF(J9069&gt;=25%,"มากกว่าหรือเท่ากับ 25%",IF(J9069&gt;=35%,"มากกว่าหรือเท่ากับ 35%")))</f>
        <v>18</v>
      </c>
    </row>
    <row r="9070" s="7" customFormat="1" ht="19.15" customHeight="1">
      <c r="A9070" t="s" s="16">
        <v>9116</v>
      </c>
      <c r="B9070" s="17">
        <v>4</v>
      </c>
      <c r="C9070" s="17">
        <v>23</v>
      </c>
      <c r="D9070" t="s" s="16">
        <v>9224</v>
      </c>
      <c r="E9070" t="s" s="16">
        <v>153</v>
      </c>
      <c r="F9070" s="37">
        <v>56</v>
      </c>
      <c r="G9070" s="17">
        <v>60</v>
      </c>
      <c r="H9070" s="18">
        <f>SUM(G9070-F9070)</f>
        <v>4</v>
      </c>
      <c r="I9070" s="19">
        <f>H9070/F9070</f>
        <v>0.0714285714285714</v>
      </c>
      <c r="J9070" s="19">
        <f>H9070/G9070</f>
        <v>0.06666666666666669</v>
      </c>
      <c r="K9070" t="s" s="21">
        <f>IF(J9070&lt;25%,"น้อยกว่า 25%",IF(J9070&gt;=25%,"มากกว่าหรือเท่ากับ 25%",IF(J9070&gt;=35%,"มากกว่าหรือเท่ากับ 35%")))</f>
        <v>18</v>
      </c>
    </row>
    <row r="9071" s="7" customFormat="1" ht="19.15" customHeight="1">
      <c r="A9071" t="s" s="16">
        <v>9116</v>
      </c>
      <c r="B9071" s="17">
        <v>4</v>
      </c>
      <c r="C9071" s="17">
        <v>25</v>
      </c>
      <c r="D9071" t="s" s="16">
        <v>9225</v>
      </c>
      <c r="E9071" t="s" s="16">
        <v>68</v>
      </c>
      <c r="F9071" s="37">
        <v>26</v>
      </c>
      <c r="G9071" s="17">
        <v>32</v>
      </c>
      <c r="H9071" s="18">
        <f>SUM(G9071-F9071)</f>
        <v>6</v>
      </c>
      <c r="I9071" s="19">
        <f>H9071/F9071</f>
        <v>0.230769230769231</v>
      </c>
      <c r="J9071" s="19">
        <f>H9071/G9071</f>
        <v>0.1875</v>
      </c>
      <c r="K9071" t="s" s="21">
        <f>IF(J9071&lt;25%,"น้อยกว่า 25%",IF(J9071&gt;=25%,"มากกว่าหรือเท่ากับ 25%",IF(J9071&gt;=35%,"มากกว่าหรือเท่ากับ 35%")))</f>
        <v>18</v>
      </c>
    </row>
    <row r="9072" s="7" customFormat="1" ht="19.15" customHeight="1">
      <c r="A9072" t="s" s="16">
        <v>9116</v>
      </c>
      <c r="B9072" s="17">
        <v>4</v>
      </c>
      <c r="C9072" s="17">
        <v>6</v>
      </c>
      <c r="D9072" t="s" s="16">
        <v>9226</v>
      </c>
      <c r="E9072" t="s" s="16">
        <v>74</v>
      </c>
      <c r="F9072" s="37">
        <v>0</v>
      </c>
      <c r="G9072" s="17">
        <v>0</v>
      </c>
      <c r="H9072" s="18">
        <f>SUM(G9072-F9072)</f>
        <v>0</v>
      </c>
      <c r="I9072" s="19">
        <f>H9072/F9072</f>
      </c>
      <c r="J9072" s="19">
        <f>H9072/G9072</f>
      </c>
      <c r="K9072" s="24">
        <f>IF(J9072&lt;25%,"น้อยกว่า 25%",IF(J9072&gt;=25%,"มากกว่าหรือเท่ากับ 25%",IF(J9072&gt;=35%,"มากกว่าหรือเท่ากับ 35%")))</f>
      </c>
    </row>
    <row r="9073" s="7" customFormat="1" ht="19.15" customHeight="1">
      <c r="A9073" t="s" s="16">
        <v>9116</v>
      </c>
      <c r="B9073" s="17">
        <v>4</v>
      </c>
      <c r="C9073" s="17">
        <v>26</v>
      </c>
      <c r="D9073" t="s" s="16">
        <v>9227</v>
      </c>
      <c r="E9073" t="s" s="16">
        <v>147</v>
      </c>
      <c r="F9073" s="37">
        <v>0</v>
      </c>
      <c r="G9073" s="17">
        <v>0</v>
      </c>
      <c r="H9073" s="18">
        <f>SUM(G9073-F9073)</f>
        <v>0</v>
      </c>
      <c r="I9073" s="19">
        <f>H9073/F9073</f>
      </c>
      <c r="J9073" s="19">
        <f>H9073/G9073</f>
      </c>
      <c r="K9073" s="24">
        <f>IF(J9073&lt;25%,"น้อยกว่า 25%",IF(J9073&gt;=25%,"มากกว่าหรือเท่ากับ 25%",IF(J9073&gt;=35%,"มากกว่าหรือเท่ากับ 35%")))</f>
      </c>
    </row>
    <row r="9074" s="7" customFormat="1" ht="19.15" customHeight="1">
      <c r="A9074" t="s" s="16">
        <v>9116</v>
      </c>
      <c r="B9074" s="17">
        <v>5</v>
      </c>
      <c r="C9074" s="17">
        <v>7</v>
      </c>
      <c r="D9074" t="s" s="16">
        <v>9228</v>
      </c>
      <c r="E9074" t="s" s="16">
        <v>20</v>
      </c>
      <c r="F9074" s="37">
        <v>41119</v>
      </c>
      <c r="G9074" s="17">
        <v>41745</v>
      </c>
      <c r="H9074" s="18">
        <f>SUM(G9074-F9074)</f>
        <v>626</v>
      </c>
      <c r="I9074" s="19">
        <f>H9074/F9074</f>
        <v>0.0152241056445925</v>
      </c>
      <c r="J9074" s="19">
        <f>H9074/G9074</f>
        <v>0.0149958078811834</v>
      </c>
      <c r="K9074" t="s" s="21">
        <f>IF(J9074&lt;25%,"น้อยกว่า 25%",IF(J9074&gt;=25%,"มากกว่าหรือเท่ากับ 25%",IF(J9074&gt;=35%,"มากกว่าหรือเท่ากับ 35%")))</f>
        <v>18</v>
      </c>
    </row>
    <row r="9075" s="7" customFormat="1" ht="19.15" customHeight="1">
      <c r="A9075" t="s" s="16">
        <v>9116</v>
      </c>
      <c r="B9075" s="17">
        <v>5</v>
      </c>
      <c r="C9075" s="17">
        <v>11</v>
      </c>
      <c r="D9075" t="s" s="16">
        <v>9229</v>
      </c>
      <c r="E9075" t="s" s="16">
        <v>84</v>
      </c>
      <c r="F9075" s="37">
        <v>31401</v>
      </c>
      <c r="G9075" s="17">
        <v>33007</v>
      </c>
      <c r="H9075" s="18">
        <f>SUM(G9075-F9075)</f>
        <v>1606</v>
      </c>
      <c r="I9075" s="19">
        <f>H9075/F9075</f>
        <v>0.0511448679978345</v>
      </c>
      <c r="J9075" s="19">
        <f>H9075/G9075</f>
        <v>0.0486563456236556</v>
      </c>
      <c r="K9075" t="s" s="21">
        <f>IF(J9075&lt;25%,"น้อยกว่า 25%",IF(J9075&gt;=25%,"มากกว่าหรือเท่ากับ 25%",IF(J9075&gt;=35%,"มากกว่าหรือเท่ากับ 35%")))</f>
        <v>18</v>
      </c>
    </row>
    <row r="9076" s="7" customFormat="1" ht="19.15" customHeight="1">
      <c r="A9076" t="s" s="16">
        <v>9116</v>
      </c>
      <c r="B9076" s="17">
        <v>5</v>
      </c>
      <c r="C9076" s="17">
        <v>13</v>
      </c>
      <c r="D9076" t="s" s="16">
        <v>9230</v>
      </c>
      <c r="E9076" t="s" s="16">
        <v>22</v>
      </c>
      <c r="F9076" s="37">
        <v>29960</v>
      </c>
      <c r="G9076" s="17">
        <v>31430</v>
      </c>
      <c r="H9076" s="18">
        <f>SUM(G9076-F9076)</f>
        <v>1470</v>
      </c>
      <c r="I9076" s="19">
        <f>H9076/F9076</f>
        <v>0.0490654205607477</v>
      </c>
      <c r="J9076" s="19">
        <f>H9076/G9076</f>
        <v>0.0467706013363029</v>
      </c>
      <c r="K9076" t="s" s="21">
        <f>IF(J9076&lt;25%,"น้อยกว่า 25%",IF(J9076&gt;=25%,"มากกว่าหรือเท่ากับ 25%",IF(J9076&gt;=35%,"มากกว่าหรือเท่ากับ 35%")))</f>
        <v>18</v>
      </c>
    </row>
    <row r="9077" s="7" customFormat="1" ht="19.15" customHeight="1">
      <c r="A9077" t="s" s="16">
        <v>9116</v>
      </c>
      <c r="B9077" s="17">
        <v>5</v>
      </c>
      <c r="C9077" s="17">
        <v>12</v>
      </c>
      <c r="D9077" t="s" s="16">
        <v>9231</v>
      </c>
      <c r="E9077" t="s" s="16">
        <v>17</v>
      </c>
      <c r="F9077" s="37">
        <v>6792</v>
      </c>
      <c r="G9077" s="17">
        <v>6954</v>
      </c>
      <c r="H9077" s="18">
        <f>SUM(G9077-F9077)</f>
        <v>162</v>
      </c>
      <c r="I9077" s="19">
        <f>H9077/F9077</f>
        <v>0.0238515901060071</v>
      </c>
      <c r="J9077" s="19">
        <f>H9077/G9077</f>
        <v>0.0232959447799827</v>
      </c>
      <c r="K9077" t="s" s="21">
        <f>IF(J9077&lt;25%,"น้อยกว่า 25%",IF(J9077&gt;=25%,"มากกว่าหรือเท่ากับ 25%",IF(J9077&gt;=35%,"มากกว่าหรือเท่ากับ 35%")))</f>
        <v>18</v>
      </c>
    </row>
    <row r="9078" s="7" customFormat="1" ht="19.15" customHeight="1">
      <c r="A9078" t="s" s="16">
        <v>9116</v>
      </c>
      <c r="B9078" s="17">
        <v>5</v>
      </c>
      <c r="C9078" s="17">
        <v>9</v>
      </c>
      <c r="D9078" t="s" s="16">
        <v>9232</v>
      </c>
      <c r="E9078" t="s" s="16">
        <v>28</v>
      </c>
      <c r="F9078" s="37">
        <v>3561</v>
      </c>
      <c r="G9078" s="17">
        <v>3714</v>
      </c>
      <c r="H9078" s="18">
        <f>SUM(G9078-F9078)</f>
        <v>153</v>
      </c>
      <c r="I9078" s="19">
        <f>H9078/F9078</f>
        <v>0.0429654591406908</v>
      </c>
      <c r="J9078" s="19">
        <f>H9078/G9078</f>
        <v>0.0411954765751212</v>
      </c>
      <c r="K9078" t="s" s="21">
        <f>IF(J9078&lt;25%,"น้อยกว่า 25%",IF(J9078&gt;=25%,"มากกว่าหรือเท่ากับ 25%",IF(J9078&gt;=35%,"มากกว่าหรือเท่ากับ 35%")))</f>
        <v>18</v>
      </c>
    </row>
    <row r="9079" s="7" customFormat="1" ht="19.15" customHeight="1">
      <c r="A9079" t="s" s="16">
        <v>9116</v>
      </c>
      <c r="B9079" s="17">
        <v>5</v>
      </c>
      <c r="C9079" s="17">
        <v>3</v>
      </c>
      <c r="D9079" t="s" s="16">
        <v>9233</v>
      </c>
      <c r="E9079" t="s" s="16">
        <v>26</v>
      </c>
      <c r="F9079" s="37">
        <v>941</v>
      </c>
      <c r="G9079" s="17">
        <v>1210</v>
      </c>
      <c r="H9079" s="18">
        <f>SUM(G9079-F9079)</f>
        <v>269</v>
      </c>
      <c r="I9079" s="19">
        <f>H9079/F9079</f>
        <v>0.28586609989373</v>
      </c>
      <c r="J9079" s="19">
        <f>H9079/G9079</f>
        <v>0.222314049586777</v>
      </c>
      <c r="K9079" t="s" s="21">
        <f>IF(J9079&lt;25%,"น้อยกว่า 25%",IF(J9079&gt;=25%,"มากกว่าหรือเท่ากับ 25%",IF(J9079&gt;=35%,"มากกว่าหรือเท่ากับ 35%")))</f>
        <v>18</v>
      </c>
    </row>
    <row r="9080" s="7" customFormat="1" ht="19.15" customHeight="1">
      <c r="A9080" t="s" s="16">
        <v>9116</v>
      </c>
      <c r="B9080" s="17">
        <v>5</v>
      </c>
      <c r="C9080" s="17">
        <v>8</v>
      </c>
      <c r="D9080" t="s" s="16">
        <v>9234</v>
      </c>
      <c r="E9080" t="s" s="16">
        <v>173</v>
      </c>
      <c r="F9080" s="37">
        <v>478</v>
      </c>
      <c r="G9080" s="17">
        <v>501</v>
      </c>
      <c r="H9080" s="18">
        <f>SUM(G9080-F9080)</f>
        <v>23</v>
      </c>
      <c r="I9080" s="19">
        <f>H9080/F9080</f>
        <v>0.0481171548117155</v>
      </c>
      <c r="J9080" s="19">
        <f>H9080/G9080</f>
        <v>0.0459081836327345</v>
      </c>
      <c r="K9080" t="s" s="21">
        <f>IF(J9080&lt;25%,"น้อยกว่า 25%",IF(J9080&gt;=25%,"มากกว่าหรือเท่ากับ 25%",IF(J9080&gt;=35%,"มากกว่าหรือเท่ากับ 35%")))</f>
        <v>18</v>
      </c>
    </row>
    <row r="9081" s="7" customFormat="1" ht="19.15" customHeight="1">
      <c r="A9081" t="s" s="16">
        <v>9116</v>
      </c>
      <c r="B9081" s="17">
        <v>5</v>
      </c>
      <c r="C9081" s="17">
        <v>27</v>
      </c>
      <c r="D9081" t="s" s="16">
        <v>9235</v>
      </c>
      <c r="E9081" t="s" s="16">
        <v>42</v>
      </c>
      <c r="F9081" s="37">
        <v>382</v>
      </c>
      <c r="G9081" s="17">
        <v>401</v>
      </c>
      <c r="H9081" s="18">
        <f>SUM(G9081-F9081)</f>
        <v>19</v>
      </c>
      <c r="I9081" s="19">
        <f>H9081/F9081</f>
        <v>0.049738219895288</v>
      </c>
      <c r="J9081" s="19">
        <f>H9081/G9081</f>
        <v>0.0473815461346633</v>
      </c>
      <c r="K9081" t="s" s="21">
        <f>IF(J9081&lt;25%,"น้อยกว่า 25%",IF(J9081&gt;=25%,"มากกว่าหรือเท่ากับ 25%",IF(J9081&gt;=35%,"มากกว่าหรือเท่ากับ 35%")))</f>
        <v>18</v>
      </c>
    </row>
    <row r="9082" s="7" customFormat="1" ht="19.15" customHeight="1">
      <c r="A9082" t="s" s="16">
        <v>9116</v>
      </c>
      <c r="B9082" s="17">
        <v>5</v>
      </c>
      <c r="C9082" s="17">
        <v>26</v>
      </c>
      <c r="D9082" t="s" s="16">
        <v>9236</v>
      </c>
      <c r="E9082" t="s" s="16">
        <v>62</v>
      </c>
      <c r="F9082" s="37">
        <v>372</v>
      </c>
      <c r="G9082" s="17">
        <v>378</v>
      </c>
      <c r="H9082" s="18">
        <f>SUM(G9082-F9082)</f>
        <v>6</v>
      </c>
      <c r="I9082" s="19">
        <f>H9082/F9082</f>
        <v>0.0161290322580645</v>
      </c>
      <c r="J9082" s="19">
        <f>H9082/G9082</f>
        <v>0.0158730158730159</v>
      </c>
      <c r="K9082" t="s" s="21">
        <f>IF(J9082&lt;25%,"น้อยกว่า 25%",IF(J9082&gt;=25%,"มากกว่าหรือเท่ากับ 25%",IF(J9082&gt;=35%,"มากกว่าหรือเท่ากับ 35%")))</f>
        <v>18</v>
      </c>
    </row>
    <row r="9083" s="7" customFormat="1" ht="19.15" customHeight="1">
      <c r="A9083" t="s" s="16">
        <v>9116</v>
      </c>
      <c r="B9083" s="17">
        <v>5</v>
      </c>
      <c r="C9083" s="17">
        <v>10</v>
      </c>
      <c r="D9083" t="s" s="16">
        <v>9237</v>
      </c>
      <c r="E9083" t="s" s="16">
        <v>64</v>
      </c>
      <c r="F9083" s="37">
        <v>300</v>
      </c>
      <c r="G9083" s="17">
        <v>308</v>
      </c>
      <c r="H9083" s="18">
        <f>SUM(G9083-F9083)</f>
        <v>8</v>
      </c>
      <c r="I9083" s="19">
        <f>H9083/F9083</f>
        <v>0.0266666666666667</v>
      </c>
      <c r="J9083" s="19">
        <f>H9083/G9083</f>
        <v>0.025974025974026</v>
      </c>
      <c r="K9083" t="s" s="21">
        <f>IF(J9083&lt;25%,"น้อยกว่า 25%",IF(J9083&gt;=25%,"มากกว่าหรือเท่ากับ 25%",IF(J9083&gt;=35%,"มากกว่าหรือเท่ากับ 35%")))</f>
        <v>18</v>
      </c>
    </row>
    <row r="9084" s="7" customFormat="1" ht="19.15" customHeight="1">
      <c r="A9084" t="s" s="16">
        <v>9116</v>
      </c>
      <c r="B9084" s="17">
        <v>5</v>
      </c>
      <c r="C9084" s="17">
        <v>17</v>
      </c>
      <c r="D9084" t="s" s="16">
        <v>9238</v>
      </c>
      <c r="E9084" t="s" s="16">
        <v>48</v>
      </c>
      <c r="F9084" s="37">
        <v>258</v>
      </c>
      <c r="G9084" s="17">
        <v>259</v>
      </c>
      <c r="H9084" s="18">
        <f>SUM(G9084-F9084)</f>
        <v>1</v>
      </c>
      <c r="I9084" s="19">
        <f>H9084/F9084</f>
        <v>0.00387596899224806</v>
      </c>
      <c r="J9084" s="19">
        <f>H9084/G9084</f>
        <v>0.00386100386100386</v>
      </c>
      <c r="K9084" t="s" s="21">
        <f>IF(J9084&lt;25%,"น้อยกว่า 25%",IF(J9084&gt;=25%,"มากกว่าหรือเท่ากับ 25%",IF(J9084&gt;=35%,"มากกว่าหรือเท่ากับ 35%")))</f>
        <v>18</v>
      </c>
    </row>
    <row r="9085" s="7" customFormat="1" ht="19.15" customHeight="1">
      <c r="A9085" t="s" s="16">
        <v>9116</v>
      </c>
      <c r="B9085" s="17">
        <v>5</v>
      </c>
      <c r="C9085" s="17">
        <v>15</v>
      </c>
      <c r="D9085" t="s" s="16">
        <v>9239</v>
      </c>
      <c r="E9085" t="s" s="16">
        <v>36</v>
      </c>
      <c r="F9085" s="37">
        <v>212</v>
      </c>
      <c r="G9085" s="17">
        <v>228</v>
      </c>
      <c r="H9085" s="18">
        <f>SUM(G9085-F9085)</f>
        <v>16</v>
      </c>
      <c r="I9085" s="19">
        <f>H9085/F9085</f>
        <v>0.0754716981132075</v>
      </c>
      <c r="J9085" s="19">
        <f>H9085/G9085</f>
        <v>0.0701754385964912</v>
      </c>
      <c r="K9085" t="s" s="21">
        <f>IF(J9085&lt;25%,"น้อยกว่า 25%",IF(J9085&gt;=25%,"มากกว่าหรือเท่ากับ 25%",IF(J9085&gt;=35%,"มากกว่าหรือเท่ากับ 35%")))</f>
        <v>18</v>
      </c>
    </row>
    <row r="9086" s="7" customFormat="1" ht="19.15" customHeight="1">
      <c r="A9086" t="s" s="16">
        <v>9116</v>
      </c>
      <c r="B9086" s="17">
        <v>5</v>
      </c>
      <c r="C9086" s="17">
        <v>4</v>
      </c>
      <c r="D9086" t="s" s="16">
        <v>9240</v>
      </c>
      <c r="E9086" t="s" s="16">
        <v>76</v>
      </c>
      <c r="F9086" s="37">
        <v>148</v>
      </c>
      <c r="G9086" s="17">
        <v>152</v>
      </c>
      <c r="H9086" s="18">
        <f>SUM(G9086-F9086)</f>
        <v>4</v>
      </c>
      <c r="I9086" s="19">
        <f>H9086/F9086</f>
        <v>0.027027027027027</v>
      </c>
      <c r="J9086" s="19">
        <f>H9086/G9086</f>
        <v>0.0263157894736842</v>
      </c>
      <c r="K9086" t="s" s="21">
        <f>IF(J9086&lt;25%,"น้อยกว่า 25%",IF(J9086&gt;=25%,"มากกว่าหรือเท่ากับ 25%",IF(J9086&gt;=35%,"มากกว่าหรือเท่ากับ 35%")))</f>
        <v>18</v>
      </c>
    </row>
    <row r="9087" s="7" customFormat="1" ht="19.15" customHeight="1">
      <c r="A9087" t="s" s="16">
        <v>9116</v>
      </c>
      <c r="B9087" s="17">
        <v>5</v>
      </c>
      <c r="C9087" s="17">
        <v>24</v>
      </c>
      <c r="D9087" t="s" s="16">
        <v>9241</v>
      </c>
      <c r="E9087" t="s" s="16">
        <v>119</v>
      </c>
      <c r="F9087" s="37">
        <v>134</v>
      </c>
      <c r="G9087" s="17">
        <v>145</v>
      </c>
      <c r="H9087" s="18">
        <f>SUM(G9087-F9087)</f>
        <v>11</v>
      </c>
      <c r="I9087" s="19">
        <f>H9087/F9087</f>
        <v>0.082089552238806</v>
      </c>
      <c r="J9087" s="19">
        <f>H9087/G9087</f>
        <v>0.0758620689655172</v>
      </c>
      <c r="K9087" t="s" s="21">
        <f>IF(J9087&lt;25%,"น้อยกว่า 25%",IF(J9087&gt;=25%,"มากกว่าหรือเท่ากับ 25%",IF(J9087&gt;=35%,"มากกว่าหรือเท่ากับ 35%")))</f>
        <v>18</v>
      </c>
    </row>
    <row r="9088" s="7" customFormat="1" ht="19.15" customHeight="1">
      <c r="A9088" t="s" s="16">
        <v>9116</v>
      </c>
      <c r="B9088" s="17">
        <v>5</v>
      </c>
      <c r="C9088" s="17">
        <v>2</v>
      </c>
      <c r="D9088" t="s" s="16">
        <v>9242</v>
      </c>
      <c r="E9088" t="s" s="16">
        <v>66</v>
      </c>
      <c r="F9088" s="37">
        <v>143</v>
      </c>
      <c r="G9088" s="17">
        <v>144</v>
      </c>
      <c r="H9088" s="18">
        <f>SUM(G9088-F9088)</f>
        <v>1</v>
      </c>
      <c r="I9088" s="19">
        <f>H9088/F9088</f>
        <v>0.00699300699300699</v>
      </c>
      <c r="J9088" s="19">
        <f>H9088/G9088</f>
        <v>0.00694444444444444</v>
      </c>
      <c r="K9088" t="s" s="21">
        <f>IF(J9088&lt;25%,"น้อยกว่า 25%",IF(J9088&gt;=25%,"มากกว่าหรือเท่ากับ 25%",IF(J9088&gt;=35%,"มากกว่าหรือเท่ากับ 35%")))</f>
        <v>18</v>
      </c>
    </row>
    <row r="9089" s="7" customFormat="1" ht="19.15" customHeight="1">
      <c r="A9089" t="s" s="16">
        <v>9116</v>
      </c>
      <c r="B9089" s="17">
        <v>5</v>
      </c>
      <c r="C9089" s="17">
        <v>5</v>
      </c>
      <c r="D9089" t="s" s="16">
        <v>9243</v>
      </c>
      <c r="E9089" t="s" s="16">
        <v>44</v>
      </c>
      <c r="F9089" s="37">
        <v>129</v>
      </c>
      <c r="G9089" s="17">
        <v>132</v>
      </c>
      <c r="H9089" s="18">
        <f>SUM(G9089-F9089)</f>
        <v>3</v>
      </c>
      <c r="I9089" s="19">
        <f>H9089/F9089</f>
        <v>0.0232558139534884</v>
      </c>
      <c r="J9089" s="19">
        <f>H9089/G9089</f>
        <v>0.0227272727272727</v>
      </c>
      <c r="K9089" t="s" s="21">
        <f>IF(J9089&lt;25%,"น้อยกว่า 25%",IF(J9089&gt;=25%,"มากกว่าหรือเท่ากับ 25%",IF(J9089&gt;=35%,"มากกว่าหรือเท่ากับ 35%")))</f>
        <v>18</v>
      </c>
    </row>
    <row r="9090" s="7" customFormat="1" ht="19.15" customHeight="1">
      <c r="A9090" t="s" s="16">
        <v>9116</v>
      </c>
      <c r="B9090" s="17">
        <v>5</v>
      </c>
      <c r="C9090" s="17">
        <v>22</v>
      </c>
      <c r="D9090" t="s" s="16">
        <v>9244</v>
      </c>
      <c r="E9090" t="s" s="16">
        <v>52</v>
      </c>
      <c r="F9090" s="37">
        <v>119</v>
      </c>
      <c r="G9090" s="17">
        <v>128</v>
      </c>
      <c r="H9090" s="18">
        <f>SUM(G9090-F9090)</f>
        <v>9</v>
      </c>
      <c r="I9090" s="19">
        <f>H9090/F9090</f>
        <v>0.0756302521008403</v>
      </c>
      <c r="J9090" s="19">
        <f>H9090/G9090</f>
        <v>0.0703125</v>
      </c>
      <c r="K9090" t="s" s="21">
        <f>IF(J9090&lt;25%,"น้อยกว่า 25%",IF(J9090&gt;=25%,"มากกว่าหรือเท่ากับ 25%",IF(J9090&gt;=35%,"มากกว่าหรือเท่ากับ 35%")))</f>
        <v>18</v>
      </c>
    </row>
    <row r="9091" s="7" customFormat="1" ht="19.15" customHeight="1">
      <c r="A9091" t="s" s="16">
        <v>9116</v>
      </c>
      <c r="B9091" s="17">
        <v>5</v>
      </c>
      <c r="C9091" s="17">
        <v>16</v>
      </c>
      <c r="D9091" t="s" s="16">
        <v>9245</v>
      </c>
      <c r="E9091" t="s" s="16">
        <v>40</v>
      </c>
      <c r="F9091" s="37">
        <v>113</v>
      </c>
      <c r="G9091" s="17">
        <v>122</v>
      </c>
      <c r="H9091" s="18">
        <f>SUM(G9091-F9091)</f>
        <v>9</v>
      </c>
      <c r="I9091" s="19">
        <f>H9091/F9091</f>
        <v>0.079646017699115</v>
      </c>
      <c r="J9091" s="19">
        <f>H9091/G9091</f>
        <v>0.0737704918032787</v>
      </c>
      <c r="K9091" t="s" s="21">
        <f>IF(J9091&lt;25%,"น้อยกว่า 25%",IF(J9091&gt;=25%,"มากกว่าหรือเท่ากับ 25%",IF(J9091&gt;=35%,"มากกว่าหรือเท่ากับ 35%")))</f>
        <v>18</v>
      </c>
    </row>
    <row r="9092" s="7" customFormat="1" ht="19.15" customHeight="1">
      <c r="A9092" t="s" s="16">
        <v>9116</v>
      </c>
      <c r="B9092" s="17">
        <v>5</v>
      </c>
      <c r="C9092" s="17">
        <v>20</v>
      </c>
      <c r="D9092" t="s" s="16">
        <v>9246</v>
      </c>
      <c r="E9092" t="s" s="16">
        <v>38</v>
      </c>
      <c r="F9092" s="37">
        <v>100</v>
      </c>
      <c r="G9092" s="17">
        <v>103</v>
      </c>
      <c r="H9092" s="18">
        <f>SUM(G9092-F9092)</f>
        <v>3</v>
      </c>
      <c r="I9092" s="19">
        <f>H9092/F9092</f>
        <v>0.03</v>
      </c>
      <c r="J9092" s="19">
        <f>H9092/G9092</f>
        <v>0.029126213592233</v>
      </c>
      <c r="K9092" t="s" s="21">
        <f>IF(J9092&lt;25%,"น้อยกว่า 25%",IF(J9092&gt;=25%,"มากกว่าหรือเท่ากับ 25%",IF(J9092&gt;=35%,"มากกว่าหรือเท่ากับ 35%")))</f>
        <v>18</v>
      </c>
    </row>
    <row r="9093" s="7" customFormat="1" ht="19.15" customHeight="1">
      <c r="A9093" t="s" s="16">
        <v>9116</v>
      </c>
      <c r="B9093" s="17">
        <v>5</v>
      </c>
      <c r="C9093" s="17">
        <v>23</v>
      </c>
      <c r="D9093" t="s" s="16">
        <v>9247</v>
      </c>
      <c r="E9093" t="s" s="16">
        <v>72</v>
      </c>
      <c r="F9093" s="37">
        <v>94</v>
      </c>
      <c r="G9093" s="17">
        <v>102</v>
      </c>
      <c r="H9093" s="18">
        <f>SUM(G9093-F9093)</f>
        <v>8</v>
      </c>
      <c r="I9093" s="19">
        <f>H9093/F9093</f>
        <v>0.0851063829787234</v>
      </c>
      <c r="J9093" s="19">
        <f>H9093/G9093</f>
        <v>0.07843137254901961</v>
      </c>
      <c r="K9093" t="s" s="21">
        <f>IF(J9093&lt;25%,"น้อยกว่า 25%",IF(J9093&gt;=25%,"มากกว่าหรือเท่ากับ 25%",IF(J9093&gt;=35%,"มากกว่าหรือเท่ากับ 35%")))</f>
        <v>18</v>
      </c>
    </row>
    <row r="9094" s="7" customFormat="1" ht="19.15" customHeight="1">
      <c r="A9094" t="s" s="16">
        <v>9116</v>
      </c>
      <c r="B9094" s="17">
        <v>5</v>
      </c>
      <c r="C9094" s="17">
        <v>28</v>
      </c>
      <c r="D9094" t="s" s="16">
        <v>9248</v>
      </c>
      <c r="E9094" t="s" s="16">
        <v>68</v>
      </c>
      <c r="F9094" s="37">
        <v>72</v>
      </c>
      <c r="G9094" s="17">
        <v>74</v>
      </c>
      <c r="H9094" s="18">
        <f>SUM(G9094-F9094)</f>
        <v>2</v>
      </c>
      <c r="I9094" s="19">
        <f>H9094/F9094</f>
        <v>0.0277777777777778</v>
      </c>
      <c r="J9094" s="19">
        <f>H9094/G9094</f>
        <v>0.027027027027027</v>
      </c>
      <c r="K9094" t="s" s="21">
        <f>IF(J9094&lt;25%,"น้อยกว่า 25%",IF(J9094&gt;=25%,"มากกว่าหรือเท่ากับ 25%",IF(J9094&gt;=35%,"มากกว่าหรือเท่ากับ 35%")))</f>
        <v>18</v>
      </c>
    </row>
    <row r="9095" s="7" customFormat="1" ht="19.15" customHeight="1">
      <c r="A9095" t="s" s="16">
        <v>9116</v>
      </c>
      <c r="B9095" s="17">
        <v>5</v>
      </c>
      <c r="C9095" s="17">
        <v>19</v>
      </c>
      <c r="D9095" t="s" s="16">
        <v>9249</v>
      </c>
      <c r="E9095" t="s" s="16">
        <v>74</v>
      </c>
      <c r="F9095" s="37">
        <v>55</v>
      </c>
      <c r="G9095" s="17">
        <v>58</v>
      </c>
      <c r="H9095" s="18">
        <f>SUM(G9095-F9095)</f>
        <v>3</v>
      </c>
      <c r="I9095" s="19">
        <f>H9095/F9095</f>
        <v>0.0545454545454545</v>
      </c>
      <c r="J9095" s="19">
        <f>H9095/G9095</f>
        <v>0.0517241379310345</v>
      </c>
      <c r="K9095" t="s" s="21">
        <f>IF(J9095&lt;25%,"น้อยกว่า 25%",IF(J9095&gt;=25%,"มากกว่าหรือเท่ากับ 25%",IF(J9095&gt;=35%,"มากกว่าหรือเท่ากับ 35%")))</f>
        <v>18</v>
      </c>
    </row>
    <row r="9096" s="7" customFormat="1" ht="19.15" customHeight="1">
      <c r="A9096" t="s" s="16">
        <v>9116</v>
      </c>
      <c r="B9096" s="17">
        <v>5</v>
      </c>
      <c r="C9096" s="17">
        <v>1</v>
      </c>
      <c r="D9096" t="s" s="16">
        <v>9250</v>
      </c>
      <c r="E9096" t="s" s="16">
        <v>60</v>
      </c>
      <c r="F9096" s="37">
        <v>0</v>
      </c>
      <c r="G9096" s="17">
        <v>0</v>
      </c>
      <c r="H9096" s="18">
        <f>SUM(G9096-F9096)</f>
        <v>0</v>
      </c>
      <c r="I9096" s="19">
        <f>H9096/F9096</f>
      </c>
      <c r="J9096" s="19">
        <f>H9096/G9096</f>
      </c>
      <c r="K9096" s="24">
        <f>IF(J9096&lt;25%,"น้อยกว่า 25%",IF(J9096&gt;=25%,"มากกว่าหรือเท่ากับ 25%",IF(J9096&gt;=35%,"มากกว่าหรือเท่ากับ 35%")))</f>
      </c>
    </row>
    <row r="9097" s="7" customFormat="1" ht="19.15" customHeight="1">
      <c r="A9097" t="s" s="16">
        <v>9116</v>
      </c>
      <c r="B9097" s="17">
        <v>5</v>
      </c>
      <c r="C9097" s="17">
        <v>21</v>
      </c>
      <c r="D9097" t="s" s="16">
        <v>9251</v>
      </c>
      <c r="E9097" t="s" s="16">
        <v>34</v>
      </c>
      <c r="F9097" s="37">
        <v>0</v>
      </c>
      <c r="G9097" s="17">
        <v>0</v>
      </c>
      <c r="H9097" s="18">
        <f>SUM(G9097-F9097)</f>
        <v>0</v>
      </c>
      <c r="I9097" s="19">
        <f>H9097/F9097</f>
      </c>
      <c r="J9097" s="19">
        <f>H9097/G9097</f>
      </c>
      <c r="K9097" s="24">
        <f>IF(J9097&lt;25%,"น้อยกว่า 25%",IF(J9097&gt;=25%,"มากกว่าหรือเท่ากับ 25%",IF(J9097&gt;=35%,"มากกว่าหรือเท่ากับ 35%")))</f>
      </c>
    </row>
    <row r="9098" s="7" customFormat="1" ht="19.15" customHeight="1">
      <c r="A9098" t="s" s="16">
        <v>9116</v>
      </c>
      <c r="B9098" s="17">
        <v>6</v>
      </c>
      <c r="C9098" s="17">
        <v>8</v>
      </c>
      <c r="D9098" t="s" s="16">
        <v>9252</v>
      </c>
      <c r="E9098" t="s" s="16">
        <v>20</v>
      </c>
      <c r="F9098" s="37">
        <v>26833</v>
      </c>
      <c r="G9098" s="17">
        <v>27806</v>
      </c>
      <c r="H9098" s="18">
        <f>SUM(G9098-F9098)</f>
        <v>973</v>
      </c>
      <c r="I9098" s="19">
        <f>H9098/F9098</f>
        <v>0.0362613200163977</v>
      </c>
      <c r="J9098" s="19">
        <f>H9098/G9098</f>
        <v>0.0349924476731641</v>
      </c>
      <c r="K9098" t="s" s="21">
        <f>IF(J9098&lt;25%,"น้อยกว่า 25%",IF(J9098&gt;=25%,"มากกว่าหรือเท่ากับ 25%",IF(J9098&gt;=35%,"มากกว่าหรือเท่ากับ 35%")))</f>
        <v>18</v>
      </c>
    </row>
    <row r="9099" s="7" customFormat="1" ht="19.15" customHeight="1">
      <c r="A9099" t="s" s="16">
        <v>9116</v>
      </c>
      <c r="B9099" s="17">
        <v>6</v>
      </c>
      <c r="C9099" s="17">
        <v>3</v>
      </c>
      <c r="D9099" t="s" s="16">
        <v>9253</v>
      </c>
      <c r="E9099" t="s" s="16">
        <v>84</v>
      </c>
      <c r="F9099" s="37">
        <v>21701</v>
      </c>
      <c r="G9099" s="17">
        <v>22349</v>
      </c>
      <c r="H9099" s="18">
        <f>SUM(G9099-F9099)</f>
        <v>648</v>
      </c>
      <c r="I9099" s="19">
        <f>H9099/F9099</f>
        <v>0.0298603750979218</v>
      </c>
      <c r="J9099" s="19">
        <f>H9099/G9099</f>
        <v>0.0289945858875117</v>
      </c>
      <c r="K9099" t="s" s="21">
        <f>IF(J9099&lt;25%,"น้อยกว่า 25%",IF(J9099&gt;=25%,"มากกว่าหรือเท่ากับ 25%",IF(J9099&gt;=35%,"มากกว่าหรือเท่ากับ 35%")))</f>
        <v>18</v>
      </c>
    </row>
    <row r="9100" s="7" customFormat="1" ht="19.15" customHeight="1">
      <c r="A9100" t="s" s="16">
        <v>9116</v>
      </c>
      <c r="B9100" s="17">
        <v>6</v>
      </c>
      <c r="C9100" s="17">
        <v>7</v>
      </c>
      <c r="D9100" t="s" s="16">
        <v>9254</v>
      </c>
      <c r="E9100" t="s" s="16">
        <v>22</v>
      </c>
      <c r="F9100" s="37">
        <v>19607</v>
      </c>
      <c r="G9100" s="17">
        <v>20177</v>
      </c>
      <c r="H9100" s="18">
        <f>SUM(G9100-F9100)</f>
        <v>570</v>
      </c>
      <c r="I9100" s="19">
        <f>H9100/F9100</f>
        <v>0.0290712500637527</v>
      </c>
      <c r="J9100" s="19">
        <f>H9100/G9100</f>
        <v>0.0282499876096546</v>
      </c>
      <c r="K9100" t="s" s="21">
        <f>IF(J9100&lt;25%,"น้อยกว่า 25%",IF(J9100&gt;=25%,"มากกว่าหรือเท่ากับ 25%",IF(J9100&gt;=35%,"มากกว่าหรือเท่ากับ 35%")))</f>
        <v>18</v>
      </c>
    </row>
    <row r="9101" s="7" customFormat="1" ht="19.15" customHeight="1">
      <c r="A9101" t="s" s="16">
        <v>9116</v>
      </c>
      <c r="B9101" s="17">
        <v>6</v>
      </c>
      <c r="C9101" s="17">
        <v>11</v>
      </c>
      <c r="D9101" t="s" s="16">
        <v>9255</v>
      </c>
      <c r="E9101" t="s" s="16">
        <v>26</v>
      </c>
      <c r="F9101" s="37">
        <v>19017</v>
      </c>
      <c r="G9101" s="17">
        <v>19489</v>
      </c>
      <c r="H9101" s="18">
        <f>SUM(G9101-F9101)</f>
        <v>472</v>
      </c>
      <c r="I9101" s="19">
        <f>H9101/F9101</f>
        <v>0.0248198979860125</v>
      </c>
      <c r="J9101" s="19">
        <f>H9101/G9101</f>
        <v>0.0242187900867156</v>
      </c>
      <c r="K9101" t="s" s="21">
        <f>IF(J9101&lt;25%,"น้อยกว่า 25%",IF(J9101&gt;=25%,"มากกว่าหรือเท่ากับ 25%",IF(J9101&gt;=35%,"มากกว่าหรือเท่ากับ 35%")))</f>
        <v>18</v>
      </c>
    </row>
    <row r="9102" s="7" customFormat="1" ht="19.15" customHeight="1">
      <c r="A9102" t="s" s="16">
        <v>9116</v>
      </c>
      <c r="B9102" s="17">
        <v>6</v>
      </c>
      <c r="C9102" s="17">
        <v>5</v>
      </c>
      <c r="D9102" t="s" s="16">
        <v>9256</v>
      </c>
      <c r="E9102" t="s" s="16">
        <v>17</v>
      </c>
      <c r="F9102" s="37">
        <v>4416</v>
      </c>
      <c r="G9102" s="17">
        <v>4609</v>
      </c>
      <c r="H9102" s="18">
        <f>SUM(G9102-F9102)</f>
        <v>193</v>
      </c>
      <c r="I9102" s="19">
        <f>H9102/F9102</f>
        <v>0.0437047101449275</v>
      </c>
      <c r="J9102" s="19">
        <f>H9102/G9102</f>
        <v>0.0418745931872424</v>
      </c>
      <c r="K9102" t="s" s="21">
        <f>IF(J9102&lt;25%,"น้อยกว่า 25%",IF(J9102&gt;=25%,"มากกว่าหรือเท่ากับ 25%",IF(J9102&gt;=35%,"มากกว่าหรือเท่ากับ 35%")))</f>
        <v>18</v>
      </c>
    </row>
    <row r="9103" s="7" customFormat="1" ht="19.15" customHeight="1">
      <c r="A9103" t="s" s="16">
        <v>9116</v>
      </c>
      <c r="B9103" s="17">
        <v>6</v>
      </c>
      <c r="C9103" s="17">
        <v>4</v>
      </c>
      <c r="D9103" t="s" s="16">
        <v>9257</v>
      </c>
      <c r="E9103" t="s" s="16">
        <v>28</v>
      </c>
      <c r="F9103" s="37">
        <v>2000</v>
      </c>
      <c r="G9103" s="17">
        <v>2065</v>
      </c>
      <c r="H9103" s="18">
        <f>SUM(G9103-F9103)</f>
        <v>65</v>
      </c>
      <c r="I9103" s="19">
        <f>H9103/F9103</f>
        <v>0.0325</v>
      </c>
      <c r="J9103" s="19">
        <f>H9103/G9103</f>
        <v>0.0314769975786925</v>
      </c>
      <c r="K9103" t="s" s="21">
        <f>IF(J9103&lt;25%,"น้อยกว่า 25%",IF(J9103&gt;=25%,"มากกว่าหรือเท่ากับ 25%",IF(J9103&gt;=35%,"มากกว่าหรือเท่ากับ 35%")))</f>
        <v>18</v>
      </c>
    </row>
    <row r="9104" s="7" customFormat="1" ht="19.15" customHeight="1">
      <c r="A9104" t="s" s="16">
        <v>9116</v>
      </c>
      <c r="B9104" s="17">
        <v>6</v>
      </c>
      <c r="C9104" s="17">
        <v>2</v>
      </c>
      <c r="D9104" t="s" s="16">
        <v>9258</v>
      </c>
      <c r="E9104" t="s" s="16">
        <v>101</v>
      </c>
      <c r="F9104" s="37">
        <v>265</v>
      </c>
      <c r="G9104" s="17">
        <v>272</v>
      </c>
      <c r="H9104" s="18">
        <f>SUM(G9104-F9104)</f>
        <v>7</v>
      </c>
      <c r="I9104" s="19">
        <f>H9104/F9104</f>
        <v>0.0264150943396226</v>
      </c>
      <c r="J9104" s="19">
        <f>H9104/G9104</f>
        <v>0.0257352941176471</v>
      </c>
      <c r="K9104" t="s" s="21">
        <f>IF(J9104&lt;25%,"น้อยกว่า 25%",IF(J9104&gt;=25%,"มากกว่าหรือเท่ากับ 25%",IF(J9104&gt;=35%,"มากกว่าหรือเท่ากับ 35%")))</f>
        <v>18</v>
      </c>
    </row>
    <row r="9105" s="7" customFormat="1" ht="19.15" customHeight="1">
      <c r="A9105" t="s" s="16">
        <v>9116</v>
      </c>
      <c r="B9105" s="17">
        <v>6</v>
      </c>
      <c r="C9105" s="17">
        <v>1</v>
      </c>
      <c r="D9105" t="s" s="16">
        <v>9259</v>
      </c>
      <c r="E9105" t="s" s="16">
        <v>64</v>
      </c>
      <c r="F9105" s="37">
        <v>257</v>
      </c>
      <c r="G9105" s="17">
        <v>265</v>
      </c>
      <c r="H9105" s="18">
        <f>SUM(G9105-F9105)</f>
        <v>8</v>
      </c>
      <c r="I9105" s="19">
        <f>H9105/F9105</f>
        <v>0.0311284046692607</v>
      </c>
      <c r="J9105" s="19">
        <f>H9105/G9105</f>
        <v>0.030188679245283</v>
      </c>
      <c r="K9105" t="s" s="21">
        <f>IF(J9105&lt;25%,"น้อยกว่า 25%",IF(J9105&gt;=25%,"มากกว่าหรือเท่ากับ 25%",IF(J9105&gt;=35%,"มากกว่าหรือเท่ากับ 35%")))</f>
        <v>18</v>
      </c>
    </row>
    <row r="9106" s="7" customFormat="1" ht="19.15" customHeight="1">
      <c r="A9106" t="s" s="16">
        <v>9116</v>
      </c>
      <c r="B9106" s="17">
        <v>6</v>
      </c>
      <c r="C9106" s="17">
        <v>10</v>
      </c>
      <c r="D9106" t="s" s="16">
        <v>9260</v>
      </c>
      <c r="E9106" t="s" s="16">
        <v>38</v>
      </c>
      <c r="F9106" s="37">
        <v>251</v>
      </c>
      <c r="G9106" s="17">
        <v>254</v>
      </c>
      <c r="H9106" s="18">
        <f>SUM(G9106-F9106)</f>
        <v>3</v>
      </c>
      <c r="I9106" s="19">
        <f>H9106/F9106</f>
        <v>0.0119521912350598</v>
      </c>
      <c r="J9106" s="19">
        <f>H9106/G9106</f>
        <v>0.0118110236220472</v>
      </c>
      <c r="K9106" t="s" s="21">
        <f>IF(J9106&lt;25%,"น้อยกว่า 25%",IF(J9106&gt;=25%,"มากกว่าหรือเท่ากับ 25%",IF(J9106&gt;=35%,"มากกว่าหรือเท่ากับ 35%")))</f>
        <v>18</v>
      </c>
    </row>
    <row r="9107" s="7" customFormat="1" ht="19.15" customHeight="1">
      <c r="A9107" t="s" s="16">
        <v>9116</v>
      </c>
      <c r="B9107" s="17">
        <v>6</v>
      </c>
      <c r="C9107" s="17">
        <v>21</v>
      </c>
      <c r="D9107" t="s" s="16">
        <v>9261</v>
      </c>
      <c r="E9107" t="s" s="16">
        <v>30</v>
      </c>
      <c r="F9107" s="37">
        <v>244</v>
      </c>
      <c r="G9107" s="17">
        <v>252</v>
      </c>
      <c r="H9107" s="18">
        <f>SUM(G9107-F9107)</f>
        <v>8</v>
      </c>
      <c r="I9107" s="19">
        <f>H9107/F9107</f>
        <v>0.0327868852459016</v>
      </c>
      <c r="J9107" s="19">
        <f>H9107/G9107</f>
        <v>0.0317460317460317</v>
      </c>
      <c r="K9107" t="s" s="21">
        <f>IF(J9107&lt;25%,"น้อยกว่า 25%",IF(J9107&gt;=25%,"มากกว่าหรือเท่ากับ 25%",IF(J9107&gt;=35%,"มากกว่าหรือเท่ากับ 35%")))</f>
        <v>18</v>
      </c>
    </row>
    <row r="9108" s="7" customFormat="1" ht="19.15" customHeight="1">
      <c r="A9108" t="s" s="16">
        <v>9116</v>
      </c>
      <c r="B9108" s="17">
        <v>6</v>
      </c>
      <c r="C9108" s="17">
        <v>9</v>
      </c>
      <c r="D9108" t="s" s="16">
        <v>9262</v>
      </c>
      <c r="E9108" t="s" s="16">
        <v>36</v>
      </c>
      <c r="F9108" s="37">
        <v>213</v>
      </c>
      <c r="G9108" s="17">
        <v>223</v>
      </c>
      <c r="H9108" s="18">
        <f>SUM(G9108-F9108)</f>
        <v>10</v>
      </c>
      <c r="I9108" s="19">
        <f>H9108/F9108</f>
        <v>0.0469483568075117</v>
      </c>
      <c r="J9108" s="19">
        <f>H9108/G9108</f>
        <v>0.0448430493273543</v>
      </c>
      <c r="K9108" t="s" s="21">
        <f>IF(J9108&lt;25%,"น้อยกว่า 25%",IF(J9108&gt;=25%,"มากกว่าหรือเท่ากับ 25%",IF(J9108&gt;=35%,"มากกว่าหรือเท่ากับ 35%")))</f>
        <v>18</v>
      </c>
    </row>
    <row r="9109" s="7" customFormat="1" ht="19.15" customHeight="1">
      <c r="A9109" t="s" s="16">
        <v>9116</v>
      </c>
      <c r="B9109" s="17">
        <v>6</v>
      </c>
      <c r="C9109" s="17">
        <v>15</v>
      </c>
      <c r="D9109" t="s" s="16">
        <v>9263</v>
      </c>
      <c r="E9109" t="s" s="16">
        <v>48</v>
      </c>
      <c r="F9109" s="37">
        <v>211</v>
      </c>
      <c r="G9109" s="17">
        <v>218</v>
      </c>
      <c r="H9109" s="18">
        <f>SUM(G9109-F9109)</f>
        <v>7</v>
      </c>
      <c r="I9109" s="19">
        <f>H9109/F9109</f>
        <v>0.033175355450237</v>
      </c>
      <c r="J9109" s="19">
        <f>H9109/G9109</f>
        <v>0.0321100917431193</v>
      </c>
      <c r="K9109" t="s" s="21">
        <f>IF(J9109&lt;25%,"น้อยกว่า 25%",IF(J9109&gt;=25%,"มากกว่าหรือเท่ากับ 25%",IF(J9109&gt;=35%,"มากกว่าหรือเท่ากับ 35%")))</f>
        <v>18</v>
      </c>
    </row>
    <row r="9110" s="7" customFormat="1" ht="19.15" customHeight="1">
      <c r="A9110" t="s" s="16">
        <v>9116</v>
      </c>
      <c r="B9110" s="17">
        <v>6</v>
      </c>
      <c r="C9110" s="17">
        <v>12</v>
      </c>
      <c r="D9110" t="s" s="16">
        <v>9264</v>
      </c>
      <c r="E9110" t="s" s="16">
        <v>66</v>
      </c>
      <c r="F9110" s="37">
        <v>142</v>
      </c>
      <c r="G9110" s="17">
        <v>149</v>
      </c>
      <c r="H9110" s="18">
        <f>SUM(G9110-F9110)</f>
        <v>7</v>
      </c>
      <c r="I9110" s="19">
        <f>H9110/F9110</f>
        <v>0.0492957746478873</v>
      </c>
      <c r="J9110" s="19">
        <f>H9110/G9110</f>
        <v>0.0469798657718121</v>
      </c>
      <c r="K9110" t="s" s="21">
        <f>IF(J9110&lt;25%,"น้อยกว่า 25%",IF(J9110&gt;=25%,"มากกว่าหรือเท่ากับ 25%",IF(J9110&gt;=35%,"มากกว่าหรือเท่ากับ 35%")))</f>
        <v>18</v>
      </c>
    </row>
    <row r="9111" s="7" customFormat="1" ht="19.15" customHeight="1">
      <c r="A9111" t="s" s="16">
        <v>9116</v>
      </c>
      <c r="B9111" s="17">
        <v>6</v>
      </c>
      <c r="C9111" s="17">
        <v>6</v>
      </c>
      <c r="D9111" t="s" s="16">
        <v>9265</v>
      </c>
      <c r="E9111" t="s" s="16">
        <v>60</v>
      </c>
      <c r="F9111" s="37">
        <v>142</v>
      </c>
      <c r="G9111" s="17">
        <v>147</v>
      </c>
      <c r="H9111" s="18">
        <f>SUM(G9111-F9111)</f>
        <v>5</v>
      </c>
      <c r="I9111" s="19">
        <f>H9111/F9111</f>
        <v>0.0352112676056338</v>
      </c>
      <c r="J9111" s="19">
        <f>H9111/G9111</f>
        <v>0.0340136054421769</v>
      </c>
      <c r="K9111" t="s" s="21">
        <f>IF(J9111&lt;25%,"น้อยกว่า 25%",IF(J9111&gt;=25%,"มากกว่าหรือเท่ากับ 25%",IF(J9111&gt;=35%,"มากกว่าหรือเท่ากับ 35%")))</f>
        <v>18</v>
      </c>
    </row>
    <row r="9112" s="7" customFormat="1" ht="19.15" customHeight="1">
      <c r="A9112" t="s" s="16">
        <v>9116</v>
      </c>
      <c r="B9112" s="17">
        <v>6</v>
      </c>
      <c r="C9112" s="17">
        <v>13</v>
      </c>
      <c r="D9112" t="s" s="16">
        <v>9266</v>
      </c>
      <c r="E9112" t="s" s="16">
        <v>76</v>
      </c>
      <c r="F9112" s="37">
        <v>101</v>
      </c>
      <c r="G9112" s="17">
        <v>102</v>
      </c>
      <c r="H9112" s="18">
        <f>SUM(G9112-F9112)</f>
        <v>1</v>
      </c>
      <c r="I9112" s="19">
        <f>H9112/F9112</f>
        <v>0.009900990099009899</v>
      </c>
      <c r="J9112" s="19">
        <f>H9112/G9112</f>
        <v>0.009803921568627451</v>
      </c>
      <c r="K9112" t="s" s="21">
        <f>IF(J9112&lt;25%,"น้อยกว่า 25%",IF(J9112&gt;=25%,"มากกว่าหรือเท่ากับ 25%",IF(J9112&gt;=35%,"มากกว่าหรือเท่ากับ 35%")))</f>
        <v>18</v>
      </c>
    </row>
    <row r="9113" s="7" customFormat="1" ht="19.15" customHeight="1">
      <c r="A9113" t="s" s="16">
        <v>9116</v>
      </c>
      <c r="B9113" s="17">
        <v>6</v>
      </c>
      <c r="C9113" s="17">
        <v>17</v>
      </c>
      <c r="D9113" t="s" s="16">
        <v>9267</v>
      </c>
      <c r="E9113" t="s" s="16">
        <v>110</v>
      </c>
      <c r="F9113" s="37">
        <v>92</v>
      </c>
      <c r="G9113" s="17">
        <v>92</v>
      </c>
      <c r="H9113" s="18">
        <f>SUM(G9113-F9113)</f>
        <v>0</v>
      </c>
      <c r="I9113" s="19">
        <f>H9113/F9113</f>
        <v>0</v>
      </c>
      <c r="J9113" s="19">
        <f>H9113/G9113</f>
        <v>0</v>
      </c>
      <c r="K9113" t="s" s="21">
        <f>IF(J9113&lt;25%,"น้อยกว่า 25%",IF(J9113&gt;=25%,"มากกว่าหรือเท่ากับ 25%",IF(J9113&gt;=35%,"มากกว่าหรือเท่ากับ 35%")))</f>
        <v>18</v>
      </c>
    </row>
    <row r="9114" s="7" customFormat="1" ht="19.15" customHeight="1">
      <c r="A9114" t="s" s="16">
        <v>9116</v>
      </c>
      <c r="B9114" s="17">
        <v>6</v>
      </c>
      <c r="C9114" s="17">
        <v>18</v>
      </c>
      <c r="D9114" t="s" s="16">
        <v>9268</v>
      </c>
      <c r="E9114" t="s" s="16">
        <v>40</v>
      </c>
      <c r="F9114" s="37">
        <v>62</v>
      </c>
      <c r="G9114" s="17">
        <v>68</v>
      </c>
      <c r="H9114" s="18">
        <f>SUM(G9114-F9114)</f>
        <v>6</v>
      </c>
      <c r="I9114" s="19">
        <f>H9114/F9114</f>
        <v>0.09677419354838709</v>
      </c>
      <c r="J9114" s="19">
        <f>H9114/G9114</f>
        <v>0.08823529411764711</v>
      </c>
      <c r="K9114" t="s" s="21">
        <f>IF(J9114&lt;25%,"น้อยกว่า 25%",IF(J9114&gt;=25%,"มากกว่าหรือเท่ากับ 25%",IF(J9114&gt;=35%,"มากกว่าหรือเท่ากับ 35%")))</f>
        <v>18</v>
      </c>
    </row>
    <row r="9115" s="7" customFormat="1" ht="19.15" customHeight="1">
      <c r="A9115" t="s" s="16">
        <v>9116</v>
      </c>
      <c r="B9115" s="17">
        <v>6</v>
      </c>
      <c r="C9115" s="17">
        <v>20</v>
      </c>
      <c r="D9115" t="s" s="16">
        <v>9269</v>
      </c>
      <c r="E9115" t="s" s="16">
        <v>72</v>
      </c>
      <c r="F9115" s="37">
        <v>59</v>
      </c>
      <c r="G9115" s="17">
        <v>62</v>
      </c>
      <c r="H9115" s="18">
        <f>SUM(G9115-F9115)</f>
        <v>3</v>
      </c>
      <c r="I9115" s="19">
        <f>H9115/F9115</f>
        <v>0.0508474576271186</v>
      </c>
      <c r="J9115" s="19">
        <f>H9115/G9115</f>
        <v>0.0483870967741935</v>
      </c>
      <c r="K9115" t="s" s="21">
        <f>IF(J9115&lt;25%,"น้อยกว่า 25%",IF(J9115&gt;=25%,"มากกว่าหรือเท่ากับ 25%",IF(J9115&gt;=35%,"มากกว่าหรือเท่ากับ 35%")))</f>
        <v>18</v>
      </c>
    </row>
    <row r="9116" s="7" customFormat="1" ht="19.15" customHeight="1">
      <c r="A9116" t="s" s="16">
        <v>9116</v>
      </c>
      <c r="B9116" s="17">
        <v>6</v>
      </c>
      <c r="C9116" s="17">
        <v>19</v>
      </c>
      <c r="D9116" t="s" s="16">
        <v>9270</v>
      </c>
      <c r="E9116" t="s" s="16">
        <v>52</v>
      </c>
      <c r="F9116" s="37">
        <v>49</v>
      </c>
      <c r="G9116" s="17">
        <v>49</v>
      </c>
      <c r="H9116" s="18">
        <f>SUM(G9116-F9116)</f>
        <v>0</v>
      </c>
      <c r="I9116" s="19">
        <f>H9116/F9116</f>
        <v>0</v>
      </c>
      <c r="J9116" s="19">
        <f>H9116/G9116</f>
        <v>0</v>
      </c>
      <c r="K9116" t="s" s="21">
        <f>IF(J9116&lt;25%,"น้อยกว่า 25%",IF(J9116&gt;=25%,"มากกว่าหรือเท่ากับ 25%",IF(J9116&gt;=35%,"มากกว่าหรือเท่ากับ 35%")))</f>
        <v>18</v>
      </c>
    </row>
    <row r="9117" s="7" customFormat="1" ht="19.15" customHeight="1">
      <c r="A9117" t="s" s="16">
        <v>9116</v>
      </c>
      <c r="B9117" s="17">
        <v>6</v>
      </c>
      <c r="C9117" s="17">
        <v>23</v>
      </c>
      <c r="D9117" t="s" s="16">
        <v>9271</v>
      </c>
      <c r="E9117" t="s" s="16">
        <v>153</v>
      </c>
      <c r="F9117" s="37">
        <v>45</v>
      </c>
      <c r="G9117" s="17">
        <v>48</v>
      </c>
      <c r="H9117" s="18">
        <f>SUM(G9117-F9117)</f>
        <v>3</v>
      </c>
      <c r="I9117" s="19">
        <f>H9117/F9117</f>
        <v>0.06666666666666669</v>
      </c>
      <c r="J9117" s="19">
        <f>H9117/G9117</f>
        <v>0.0625</v>
      </c>
      <c r="K9117" t="s" s="21">
        <f>IF(J9117&lt;25%,"น้อยกว่า 25%",IF(J9117&gt;=25%,"มากกว่าหรือเท่ากับ 25%",IF(J9117&gt;=35%,"มากกว่าหรือเท่ากับ 35%")))</f>
        <v>18</v>
      </c>
    </row>
    <row r="9118" s="7" customFormat="1" ht="19.15" customHeight="1">
      <c r="A9118" t="s" s="16">
        <v>9116</v>
      </c>
      <c r="B9118" s="17">
        <v>6</v>
      </c>
      <c r="C9118" s="17">
        <v>22</v>
      </c>
      <c r="D9118" t="s" s="16">
        <v>9272</v>
      </c>
      <c r="E9118" t="s" s="16">
        <v>119</v>
      </c>
      <c r="F9118" s="37">
        <v>37</v>
      </c>
      <c r="G9118" s="17">
        <v>41</v>
      </c>
      <c r="H9118" s="18">
        <f>SUM(G9118-F9118)</f>
        <v>4</v>
      </c>
      <c r="I9118" s="19">
        <f>H9118/F9118</f>
        <v>0.108108108108108</v>
      </c>
      <c r="J9118" s="19">
        <f>H9118/G9118</f>
        <v>0.0975609756097561</v>
      </c>
      <c r="K9118" t="s" s="21">
        <f>IF(J9118&lt;25%,"น้อยกว่า 25%",IF(J9118&gt;=25%,"มากกว่าหรือเท่ากับ 25%",IF(J9118&gt;=35%,"มากกว่าหรือเท่ากับ 35%")))</f>
        <v>18</v>
      </c>
    </row>
    <row r="9119" s="7" customFormat="1" ht="19.15" customHeight="1">
      <c r="A9119" t="s" s="16">
        <v>9116</v>
      </c>
      <c r="B9119" s="17">
        <v>6</v>
      </c>
      <c r="C9119" s="17">
        <v>14</v>
      </c>
      <c r="D9119" t="s" s="16">
        <v>9273</v>
      </c>
      <c r="E9119" t="s" s="16">
        <v>44</v>
      </c>
      <c r="F9119" s="37">
        <v>32</v>
      </c>
      <c r="G9119" s="17">
        <v>33</v>
      </c>
      <c r="H9119" s="18">
        <f>SUM(G9119-F9119)</f>
        <v>1</v>
      </c>
      <c r="I9119" s="19">
        <f>H9119/F9119</f>
        <v>0.03125</v>
      </c>
      <c r="J9119" s="19">
        <f>H9119/G9119</f>
        <v>0.0303030303030303</v>
      </c>
      <c r="K9119" t="s" s="21">
        <f>IF(J9119&lt;25%,"น้อยกว่า 25%",IF(J9119&gt;=25%,"มากกว่าหรือเท่ากับ 25%",IF(J9119&gt;=35%,"มากกว่าหรือเท่ากับ 35%")))</f>
        <v>18</v>
      </c>
    </row>
    <row r="9120" s="7" customFormat="1" ht="19.15" customHeight="1">
      <c r="A9120" t="s" s="16">
        <v>9116</v>
      </c>
      <c r="B9120" s="17">
        <v>6</v>
      </c>
      <c r="C9120" s="17">
        <v>16</v>
      </c>
      <c r="D9120" t="s" s="16">
        <v>9274</v>
      </c>
      <c r="E9120" t="s" s="16">
        <v>281</v>
      </c>
      <c r="F9120" s="37">
        <v>29</v>
      </c>
      <c r="G9120" s="17">
        <v>29</v>
      </c>
      <c r="H9120" s="18">
        <f>SUM(G9120-F9120)</f>
        <v>0</v>
      </c>
      <c r="I9120" s="19">
        <f>H9120/F9120</f>
        <v>0</v>
      </c>
      <c r="J9120" s="19">
        <f>H9120/G9120</f>
        <v>0</v>
      </c>
      <c r="K9120" t="s" s="21">
        <f>IF(J9120&lt;25%,"น้อยกว่า 25%",IF(J9120&gt;=25%,"มากกว่าหรือเท่ากับ 25%",IF(J9120&gt;=35%,"มากกว่าหรือเท่ากับ 35%")))</f>
        <v>18</v>
      </c>
    </row>
    <row r="9121" s="7" customFormat="1" ht="19.15" customHeight="1">
      <c r="A9121" t="s" s="16">
        <v>9116</v>
      </c>
      <c r="B9121" s="17">
        <v>7</v>
      </c>
      <c r="C9121" s="17">
        <v>1</v>
      </c>
      <c r="D9121" t="s" s="16">
        <v>9275</v>
      </c>
      <c r="E9121" t="s" s="16">
        <v>20</v>
      </c>
      <c r="F9121" s="37">
        <v>26607</v>
      </c>
      <c r="G9121" s="17">
        <v>27875</v>
      </c>
      <c r="H9121" s="18">
        <f>SUM(G9121-F9121)</f>
        <v>1268</v>
      </c>
      <c r="I9121" s="19">
        <f>H9121/F9121</f>
        <v>0.0476566317134589</v>
      </c>
      <c r="J9121" s="19">
        <f>H9121/G9121</f>
        <v>0.0454887892376682</v>
      </c>
      <c r="K9121" t="s" s="21">
        <f>IF(J9121&lt;25%,"น้อยกว่า 25%",IF(J9121&gt;=25%,"มากกว่าหรือเท่ากับ 25%",IF(J9121&gt;=35%,"มากกว่าหรือเท่ากับ 35%")))</f>
        <v>18</v>
      </c>
    </row>
    <row r="9122" s="7" customFormat="1" ht="19.15" customHeight="1">
      <c r="A9122" t="s" s="16">
        <v>9116</v>
      </c>
      <c r="B9122" s="17">
        <v>7</v>
      </c>
      <c r="C9122" s="17">
        <v>3</v>
      </c>
      <c r="D9122" t="s" s="16">
        <v>9276</v>
      </c>
      <c r="E9122" t="s" s="16">
        <v>84</v>
      </c>
      <c r="F9122" s="37">
        <v>26309</v>
      </c>
      <c r="G9122" s="17">
        <v>27648</v>
      </c>
      <c r="H9122" s="18">
        <f>SUM(G9122-F9122)</f>
        <v>1339</v>
      </c>
      <c r="I9122" s="19">
        <f>H9122/F9122</f>
        <v>0.0508951309437835</v>
      </c>
      <c r="J9122" s="19">
        <f>H9122/G9122</f>
        <v>0.0484302662037037</v>
      </c>
      <c r="K9122" t="s" s="21">
        <f>IF(J9122&lt;25%,"น้อยกว่า 25%",IF(J9122&gt;=25%,"มากกว่าหรือเท่ากับ 25%",IF(J9122&gt;=35%,"มากกว่าหรือเท่ากับ 35%")))</f>
        <v>18</v>
      </c>
    </row>
    <row r="9123" s="7" customFormat="1" ht="19.15" customHeight="1">
      <c r="A9123" t="s" s="16">
        <v>9116</v>
      </c>
      <c r="B9123" s="17">
        <v>7</v>
      </c>
      <c r="C9123" s="17">
        <v>13</v>
      </c>
      <c r="D9123" t="s" s="16">
        <v>9277</v>
      </c>
      <c r="E9123" t="s" s="16">
        <v>22</v>
      </c>
      <c r="F9123" s="37">
        <v>18965</v>
      </c>
      <c r="G9123" s="17">
        <v>19679</v>
      </c>
      <c r="H9123" s="18">
        <f>SUM(G9123-F9123)</f>
        <v>714</v>
      </c>
      <c r="I9123" s="19">
        <f>H9123/F9123</f>
        <v>0.0376482994990772</v>
      </c>
      <c r="J9123" s="19">
        <f>H9123/G9123</f>
        <v>0.0362823314192794</v>
      </c>
      <c r="K9123" t="s" s="21">
        <f>IF(J9123&lt;25%,"น้อยกว่า 25%",IF(J9123&gt;=25%,"มากกว่าหรือเท่ากับ 25%",IF(J9123&gt;=35%,"มากกว่าหรือเท่ากับ 35%")))</f>
        <v>18</v>
      </c>
    </row>
    <row r="9124" s="7" customFormat="1" ht="19.15" customHeight="1">
      <c r="A9124" t="s" s="16">
        <v>9116</v>
      </c>
      <c r="B9124" s="17">
        <v>7</v>
      </c>
      <c r="C9124" s="17">
        <v>7</v>
      </c>
      <c r="D9124" t="s" s="16">
        <v>9278</v>
      </c>
      <c r="E9124" t="s" s="16">
        <v>17</v>
      </c>
      <c r="F9124" s="37">
        <v>5960</v>
      </c>
      <c r="G9124" s="17">
        <v>6131</v>
      </c>
      <c r="H9124" s="18">
        <f>SUM(G9124-F9124)</f>
        <v>171</v>
      </c>
      <c r="I9124" s="19">
        <f>H9124/F9124</f>
        <v>0.0286912751677852</v>
      </c>
      <c r="J9124" s="19">
        <f>H9124/G9124</f>
        <v>0.0278910455064427</v>
      </c>
      <c r="K9124" t="s" s="21">
        <f>IF(J9124&lt;25%,"น้อยกว่า 25%",IF(J9124&gt;=25%,"มากกว่าหรือเท่ากับ 25%",IF(J9124&gt;=35%,"มากกว่าหรือเท่ากับ 35%")))</f>
        <v>18</v>
      </c>
    </row>
    <row r="9125" s="7" customFormat="1" ht="19.15" customHeight="1">
      <c r="A9125" t="s" s="16">
        <v>9116</v>
      </c>
      <c r="B9125" s="17">
        <v>7</v>
      </c>
      <c r="C9125" s="17">
        <v>18</v>
      </c>
      <c r="D9125" t="s" s="16">
        <v>9279</v>
      </c>
      <c r="E9125" t="s" s="16">
        <v>26</v>
      </c>
      <c r="F9125" s="37">
        <v>3681</v>
      </c>
      <c r="G9125" s="17">
        <v>3736</v>
      </c>
      <c r="H9125" s="18">
        <f>SUM(G9125-F9125)</f>
        <v>55</v>
      </c>
      <c r="I9125" s="19">
        <f>H9125/F9125</f>
        <v>0.0149415919587069</v>
      </c>
      <c r="J9125" s="19">
        <f>H9125/G9125</f>
        <v>0.0147216274089936</v>
      </c>
      <c r="K9125" t="s" s="21">
        <f>IF(J9125&lt;25%,"น้อยกว่า 25%",IF(J9125&gt;=25%,"มากกว่าหรือเท่ากับ 25%",IF(J9125&gt;=35%,"มากกว่าหรือเท่ากับ 35%")))</f>
        <v>18</v>
      </c>
    </row>
    <row r="9126" s="7" customFormat="1" ht="19.15" customHeight="1">
      <c r="A9126" t="s" s="16">
        <v>9116</v>
      </c>
      <c r="B9126" s="17">
        <v>7</v>
      </c>
      <c r="C9126" s="17">
        <v>25</v>
      </c>
      <c r="D9126" t="s" s="16">
        <v>9280</v>
      </c>
      <c r="E9126" t="s" s="16">
        <v>34</v>
      </c>
      <c r="F9126" s="37">
        <v>2153</v>
      </c>
      <c r="G9126" s="17">
        <v>2217</v>
      </c>
      <c r="H9126" s="18">
        <f>SUM(G9126-F9126)</f>
        <v>64</v>
      </c>
      <c r="I9126" s="19">
        <f>H9126/F9126</f>
        <v>0.0297259637714817</v>
      </c>
      <c r="J9126" s="19">
        <f>H9126/G9126</f>
        <v>0.0288678394226432</v>
      </c>
      <c r="K9126" t="s" s="21">
        <f>IF(J9126&lt;25%,"น้อยกว่า 25%",IF(J9126&gt;=25%,"มากกว่าหรือเท่ากับ 25%",IF(J9126&gt;=35%,"มากกว่าหรือเท่ากับ 35%")))</f>
        <v>18</v>
      </c>
    </row>
    <row r="9127" s="7" customFormat="1" ht="19.15" customHeight="1">
      <c r="A9127" t="s" s="16">
        <v>9116</v>
      </c>
      <c r="B9127" s="17">
        <v>7</v>
      </c>
      <c r="C9127" s="17">
        <v>10</v>
      </c>
      <c r="D9127" t="s" s="16">
        <v>9281</v>
      </c>
      <c r="E9127" t="s" s="16">
        <v>28</v>
      </c>
      <c r="F9127" s="37">
        <v>1729</v>
      </c>
      <c r="G9127" s="17">
        <v>1805</v>
      </c>
      <c r="H9127" s="18">
        <f>SUM(G9127-F9127)</f>
        <v>76</v>
      </c>
      <c r="I9127" s="19">
        <f>H9127/F9127</f>
        <v>0.043956043956044</v>
      </c>
      <c r="J9127" s="19">
        <f>H9127/G9127</f>
        <v>0.0421052631578947</v>
      </c>
      <c r="K9127" t="s" s="21">
        <f>IF(J9127&lt;25%,"น้อยกว่า 25%",IF(J9127&gt;=25%,"มากกว่าหรือเท่ากับ 25%",IF(J9127&gt;=35%,"มากกว่าหรือเท่ากับ 35%")))</f>
        <v>18</v>
      </c>
    </row>
    <row r="9128" s="7" customFormat="1" ht="19.15" customHeight="1">
      <c r="A9128" t="s" s="16">
        <v>9116</v>
      </c>
      <c r="B9128" s="17">
        <v>7</v>
      </c>
      <c r="C9128" s="17">
        <v>2</v>
      </c>
      <c r="D9128" t="s" s="16">
        <v>9282</v>
      </c>
      <c r="E9128" t="s" s="16">
        <v>38</v>
      </c>
      <c r="F9128" s="37">
        <v>456</v>
      </c>
      <c r="G9128" s="17">
        <v>478</v>
      </c>
      <c r="H9128" s="18">
        <f>SUM(G9128-F9128)</f>
        <v>22</v>
      </c>
      <c r="I9128" s="19">
        <f>H9128/F9128</f>
        <v>0.0482456140350877</v>
      </c>
      <c r="J9128" s="19">
        <f>H9128/G9128</f>
        <v>0.0460251046025105</v>
      </c>
      <c r="K9128" t="s" s="21">
        <f>IF(J9128&lt;25%,"น้อยกว่า 25%",IF(J9128&gt;=25%,"มากกว่าหรือเท่ากับ 25%",IF(J9128&gt;=35%,"มากกว่าหรือเท่ากับ 35%")))</f>
        <v>18</v>
      </c>
    </row>
    <row r="9129" s="7" customFormat="1" ht="19.15" customHeight="1">
      <c r="A9129" t="s" s="16">
        <v>9116</v>
      </c>
      <c r="B9129" s="17">
        <v>7</v>
      </c>
      <c r="C9129" s="17">
        <v>5</v>
      </c>
      <c r="D9129" t="s" s="16">
        <v>9283</v>
      </c>
      <c r="E9129" t="s" s="16">
        <v>110</v>
      </c>
      <c r="F9129" s="37">
        <v>249</v>
      </c>
      <c r="G9129" s="17">
        <v>254</v>
      </c>
      <c r="H9129" s="18">
        <f>SUM(G9129-F9129)</f>
        <v>5</v>
      </c>
      <c r="I9129" s="19">
        <f>H9129/F9129</f>
        <v>0.0200803212851406</v>
      </c>
      <c r="J9129" s="19">
        <f>H9129/G9129</f>
        <v>0.0196850393700787</v>
      </c>
      <c r="K9129" t="s" s="21">
        <f>IF(J9129&lt;25%,"น้อยกว่า 25%",IF(J9129&gt;=25%,"มากกว่าหรือเท่ากับ 25%",IF(J9129&gt;=35%,"มากกว่าหรือเท่ากับ 35%")))</f>
        <v>18</v>
      </c>
    </row>
    <row r="9130" s="7" customFormat="1" ht="19.15" customHeight="1">
      <c r="A9130" t="s" s="16">
        <v>9116</v>
      </c>
      <c r="B9130" s="17">
        <v>7</v>
      </c>
      <c r="C9130" s="17">
        <v>17</v>
      </c>
      <c r="D9130" t="s" s="16">
        <v>9284</v>
      </c>
      <c r="E9130" t="s" s="16">
        <v>48</v>
      </c>
      <c r="F9130" s="37">
        <v>236</v>
      </c>
      <c r="G9130" s="17">
        <v>243</v>
      </c>
      <c r="H9130" s="18">
        <f>SUM(G9130-F9130)</f>
        <v>7</v>
      </c>
      <c r="I9130" s="19">
        <f>H9130/F9130</f>
        <v>0.0296610169491525</v>
      </c>
      <c r="J9130" s="19">
        <f>H9130/G9130</f>
        <v>0.0288065843621399</v>
      </c>
      <c r="K9130" t="s" s="21">
        <f>IF(J9130&lt;25%,"น้อยกว่า 25%",IF(J9130&gt;=25%,"มากกว่าหรือเท่ากับ 25%",IF(J9130&gt;=35%,"มากกว่าหรือเท่ากับ 35%")))</f>
        <v>18</v>
      </c>
    </row>
    <row r="9131" s="7" customFormat="1" ht="19.15" customHeight="1">
      <c r="A9131" t="s" s="16">
        <v>9116</v>
      </c>
      <c r="B9131" s="17">
        <v>7</v>
      </c>
      <c r="C9131" s="17">
        <v>21</v>
      </c>
      <c r="D9131" t="s" s="16">
        <v>9285</v>
      </c>
      <c r="E9131" t="s" s="16">
        <v>72</v>
      </c>
      <c r="F9131" s="37">
        <v>195</v>
      </c>
      <c r="G9131" s="17">
        <v>207</v>
      </c>
      <c r="H9131" s="18">
        <f>SUM(G9131-F9131)</f>
        <v>12</v>
      </c>
      <c r="I9131" s="19">
        <f>H9131/F9131</f>
        <v>0.0615384615384615</v>
      </c>
      <c r="J9131" s="19">
        <f>H9131/G9131</f>
        <v>0.0579710144927536</v>
      </c>
      <c r="K9131" t="s" s="21">
        <f>IF(J9131&lt;25%,"น้อยกว่า 25%",IF(J9131&gt;=25%,"มากกว่าหรือเท่ากับ 25%",IF(J9131&gt;=35%,"มากกว่าหรือเท่ากับ 35%")))</f>
        <v>18</v>
      </c>
    </row>
    <row r="9132" s="7" customFormat="1" ht="19.15" customHeight="1">
      <c r="A9132" t="s" s="16">
        <v>9116</v>
      </c>
      <c r="B9132" s="17">
        <v>7</v>
      </c>
      <c r="C9132" s="17">
        <v>6</v>
      </c>
      <c r="D9132" t="s" s="16">
        <v>9286</v>
      </c>
      <c r="E9132" t="s" s="16">
        <v>101</v>
      </c>
      <c r="F9132" s="37">
        <v>197</v>
      </c>
      <c r="G9132" s="17">
        <v>204</v>
      </c>
      <c r="H9132" s="18">
        <f>SUM(G9132-F9132)</f>
        <v>7</v>
      </c>
      <c r="I9132" s="19">
        <f>H9132/F9132</f>
        <v>0.0355329949238579</v>
      </c>
      <c r="J9132" s="19">
        <f>H9132/G9132</f>
        <v>0.0343137254901961</v>
      </c>
      <c r="K9132" t="s" s="21">
        <f>IF(J9132&lt;25%,"น้อยกว่า 25%",IF(J9132&gt;=25%,"มากกว่าหรือเท่ากับ 25%",IF(J9132&gt;=35%,"มากกว่าหรือเท่ากับ 35%")))</f>
        <v>18</v>
      </c>
    </row>
    <row r="9133" s="7" customFormat="1" ht="19.15" customHeight="1">
      <c r="A9133" t="s" s="16">
        <v>9116</v>
      </c>
      <c r="B9133" s="17">
        <v>7</v>
      </c>
      <c r="C9133" s="17">
        <v>4</v>
      </c>
      <c r="D9133" t="s" s="16">
        <v>9287</v>
      </c>
      <c r="E9133" t="s" s="16">
        <v>76</v>
      </c>
      <c r="F9133" s="37">
        <v>192</v>
      </c>
      <c r="G9133" s="17">
        <v>196</v>
      </c>
      <c r="H9133" s="18">
        <f>SUM(G9133-F9133)</f>
        <v>4</v>
      </c>
      <c r="I9133" s="19">
        <f>H9133/F9133</f>
        <v>0.0208333333333333</v>
      </c>
      <c r="J9133" s="19">
        <f>H9133/G9133</f>
        <v>0.0204081632653061</v>
      </c>
      <c r="K9133" t="s" s="21">
        <f>IF(J9133&lt;25%,"น้อยกว่า 25%",IF(J9133&gt;=25%,"มากกว่าหรือเท่ากับ 25%",IF(J9133&gt;=35%,"มากกว่าหรือเท่ากับ 35%")))</f>
        <v>18</v>
      </c>
    </row>
    <row r="9134" s="7" customFormat="1" ht="19.15" customHeight="1">
      <c r="A9134" t="s" s="16">
        <v>9116</v>
      </c>
      <c r="B9134" s="17">
        <v>7</v>
      </c>
      <c r="C9134" s="17">
        <v>11</v>
      </c>
      <c r="D9134" t="s" s="16">
        <v>9288</v>
      </c>
      <c r="E9134" t="s" s="16">
        <v>30</v>
      </c>
      <c r="F9134" s="37">
        <v>133</v>
      </c>
      <c r="G9134" s="17">
        <v>144</v>
      </c>
      <c r="H9134" s="18">
        <f>SUM(G9134-F9134)</f>
        <v>11</v>
      </c>
      <c r="I9134" s="19">
        <f>H9134/F9134</f>
        <v>0.0827067669172932</v>
      </c>
      <c r="J9134" s="19">
        <f>H9134/G9134</f>
        <v>0.0763888888888889</v>
      </c>
      <c r="K9134" t="s" s="21">
        <f>IF(J9134&lt;25%,"น้อยกว่า 25%",IF(J9134&gt;=25%,"มากกว่าหรือเท่ากับ 25%",IF(J9134&gt;=35%,"มากกว่าหรือเท่ากับ 35%")))</f>
        <v>18</v>
      </c>
    </row>
    <row r="9135" s="7" customFormat="1" ht="19.15" customHeight="1">
      <c r="A9135" t="s" s="16">
        <v>9116</v>
      </c>
      <c r="B9135" s="17">
        <v>7</v>
      </c>
      <c r="C9135" s="17">
        <v>15</v>
      </c>
      <c r="D9135" t="s" s="16">
        <v>9289</v>
      </c>
      <c r="E9135" t="s" s="16">
        <v>36</v>
      </c>
      <c r="F9135" s="37">
        <v>125</v>
      </c>
      <c r="G9135" s="17">
        <v>127</v>
      </c>
      <c r="H9135" s="18">
        <f>SUM(G9135-F9135)</f>
        <v>2</v>
      </c>
      <c r="I9135" s="19">
        <f>H9135/F9135</f>
        <v>0.016</v>
      </c>
      <c r="J9135" s="19">
        <f>H9135/G9135</f>
        <v>0.015748031496063</v>
      </c>
      <c r="K9135" t="s" s="21">
        <f>IF(J9135&lt;25%,"น้อยกว่า 25%",IF(J9135&gt;=25%,"มากกว่าหรือเท่ากับ 25%",IF(J9135&gt;=35%,"มากกว่าหรือเท่ากับ 35%")))</f>
        <v>18</v>
      </c>
    </row>
    <row r="9136" s="7" customFormat="1" ht="19.15" customHeight="1">
      <c r="A9136" t="s" s="16">
        <v>9116</v>
      </c>
      <c r="B9136" s="17">
        <v>7</v>
      </c>
      <c r="C9136" s="17">
        <v>8</v>
      </c>
      <c r="D9136" t="s" s="16">
        <v>9290</v>
      </c>
      <c r="E9136" t="s" s="16">
        <v>44</v>
      </c>
      <c r="F9136" s="37">
        <v>85</v>
      </c>
      <c r="G9136" s="17">
        <v>87</v>
      </c>
      <c r="H9136" s="18">
        <f>SUM(G9136-F9136)</f>
        <v>2</v>
      </c>
      <c r="I9136" s="19">
        <f>H9136/F9136</f>
        <v>0.0235294117647059</v>
      </c>
      <c r="J9136" s="19">
        <f>H9136/G9136</f>
        <v>0.0229885057471264</v>
      </c>
      <c r="K9136" t="s" s="21">
        <f>IF(J9136&lt;25%,"น้อยกว่า 25%",IF(J9136&gt;=25%,"มากกว่าหรือเท่ากับ 25%",IF(J9136&gt;=35%,"มากกว่าหรือเท่ากับ 35%")))</f>
        <v>18</v>
      </c>
    </row>
    <row r="9137" s="7" customFormat="1" ht="19.15" customHeight="1">
      <c r="A9137" t="s" s="16">
        <v>9116</v>
      </c>
      <c r="B9137" s="17">
        <v>7</v>
      </c>
      <c r="C9137" s="17">
        <v>12</v>
      </c>
      <c r="D9137" t="s" s="16">
        <v>9291</v>
      </c>
      <c r="E9137" t="s" s="16">
        <v>60</v>
      </c>
      <c r="F9137" s="37">
        <v>82</v>
      </c>
      <c r="G9137" s="17">
        <v>85</v>
      </c>
      <c r="H9137" s="18">
        <f>SUM(G9137-F9137)</f>
        <v>3</v>
      </c>
      <c r="I9137" s="19">
        <f>H9137/F9137</f>
        <v>0.0365853658536585</v>
      </c>
      <c r="J9137" s="19">
        <f>H9137/G9137</f>
        <v>0.0352941176470588</v>
      </c>
      <c r="K9137" t="s" s="21">
        <f>IF(J9137&lt;25%,"น้อยกว่า 25%",IF(J9137&gt;=25%,"มากกว่าหรือเท่ากับ 25%",IF(J9137&gt;=35%,"มากกว่าหรือเท่ากับ 35%")))</f>
        <v>18</v>
      </c>
    </row>
    <row r="9138" s="7" customFormat="1" ht="19.15" customHeight="1">
      <c r="A9138" t="s" s="16">
        <v>9116</v>
      </c>
      <c r="B9138" s="17">
        <v>7</v>
      </c>
      <c r="C9138" s="17">
        <v>23</v>
      </c>
      <c r="D9138" t="s" s="16">
        <v>9292</v>
      </c>
      <c r="E9138" t="s" s="16">
        <v>281</v>
      </c>
      <c r="F9138" s="37">
        <v>72</v>
      </c>
      <c r="G9138" s="17">
        <v>75</v>
      </c>
      <c r="H9138" s="18">
        <f>SUM(G9138-F9138)</f>
        <v>3</v>
      </c>
      <c r="I9138" s="19">
        <f>H9138/F9138</f>
        <v>0.0416666666666667</v>
      </c>
      <c r="J9138" s="19">
        <f>H9138/G9138</f>
        <v>0.04</v>
      </c>
      <c r="K9138" t="s" s="21">
        <f>IF(J9138&lt;25%,"น้อยกว่า 25%",IF(J9138&gt;=25%,"มากกว่าหรือเท่ากับ 25%",IF(J9138&gt;=35%,"มากกว่าหรือเท่ากับ 35%")))</f>
        <v>18</v>
      </c>
    </row>
    <row r="9139" s="7" customFormat="1" ht="19.15" customHeight="1">
      <c r="A9139" t="s" s="16">
        <v>9116</v>
      </c>
      <c r="B9139" s="17">
        <v>7</v>
      </c>
      <c r="C9139" s="17">
        <v>20</v>
      </c>
      <c r="D9139" t="s" s="16">
        <v>9293</v>
      </c>
      <c r="E9139" t="s" s="16">
        <v>52</v>
      </c>
      <c r="F9139" s="37">
        <v>60</v>
      </c>
      <c r="G9139" s="17">
        <v>62</v>
      </c>
      <c r="H9139" s="18">
        <f>SUM(G9139-F9139)</f>
        <v>2</v>
      </c>
      <c r="I9139" s="19">
        <f>H9139/F9139</f>
        <v>0.0333333333333333</v>
      </c>
      <c r="J9139" s="19">
        <f>H9139/G9139</f>
        <v>0.032258064516129</v>
      </c>
      <c r="K9139" t="s" s="21">
        <f>IF(J9139&lt;25%,"น้อยกว่า 25%",IF(J9139&gt;=25%,"มากกว่าหรือเท่ากับ 25%",IF(J9139&gt;=35%,"มากกว่าหรือเท่ากับ 35%")))</f>
        <v>18</v>
      </c>
    </row>
    <row r="9140" s="7" customFormat="1" ht="19.15" customHeight="1">
      <c r="A9140" t="s" s="16">
        <v>9116</v>
      </c>
      <c r="B9140" s="17">
        <v>7</v>
      </c>
      <c r="C9140" s="17">
        <v>9</v>
      </c>
      <c r="D9140" t="s" s="16">
        <v>9294</v>
      </c>
      <c r="E9140" t="s" s="16">
        <v>66</v>
      </c>
      <c r="F9140" s="37">
        <v>54</v>
      </c>
      <c r="G9140" s="17">
        <v>57</v>
      </c>
      <c r="H9140" s="18">
        <f>SUM(G9140-F9140)</f>
        <v>3</v>
      </c>
      <c r="I9140" s="19">
        <f>H9140/F9140</f>
        <v>0.0555555555555556</v>
      </c>
      <c r="J9140" s="19">
        <f>H9140/G9140</f>
        <v>0.0526315789473684</v>
      </c>
      <c r="K9140" t="s" s="21">
        <f>IF(J9140&lt;25%,"น้อยกว่า 25%",IF(J9140&gt;=25%,"มากกว่าหรือเท่ากับ 25%",IF(J9140&gt;=35%,"มากกว่าหรือเท่ากับ 35%")))</f>
        <v>18</v>
      </c>
    </row>
    <row r="9141" s="7" customFormat="1" ht="19.15" customHeight="1">
      <c r="A9141" t="s" s="16">
        <v>9116</v>
      </c>
      <c r="B9141" s="17">
        <v>7</v>
      </c>
      <c r="C9141" s="17">
        <v>16</v>
      </c>
      <c r="D9141" t="s" s="16">
        <v>9295</v>
      </c>
      <c r="E9141" t="s" s="16">
        <v>64</v>
      </c>
      <c r="F9141" s="37">
        <v>57</v>
      </c>
      <c r="G9141" s="17">
        <v>57</v>
      </c>
      <c r="H9141" s="18">
        <f>SUM(G9141-F9141)</f>
        <v>0</v>
      </c>
      <c r="I9141" s="19">
        <f>H9141/F9141</f>
        <v>0</v>
      </c>
      <c r="J9141" s="19">
        <f>H9141/G9141</f>
        <v>0</v>
      </c>
      <c r="K9141" t="s" s="21">
        <f>IF(J9141&lt;25%,"น้อยกว่า 25%",IF(J9141&gt;=25%,"มากกว่าหรือเท่ากับ 25%",IF(J9141&gt;=35%,"มากกว่าหรือเท่ากับ 35%")))</f>
        <v>18</v>
      </c>
    </row>
    <row r="9142" s="7" customFormat="1" ht="19.15" customHeight="1">
      <c r="A9142" t="s" s="16">
        <v>9116</v>
      </c>
      <c r="B9142" s="17">
        <v>7</v>
      </c>
      <c r="C9142" s="17">
        <v>14</v>
      </c>
      <c r="D9142" t="s" s="16">
        <v>9296</v>
      </c>
      <c r="E9142" t="s" s="16">
        <v>40</v>
      </c>
      <c r="F9142" s="37">
        <v>53</v>
      </c>
      <c r="G9142" s="17">
        <v>56</v>
      </c>
      <c r="H9142" s="18">
        <f>SUM(G9142-F9142)</f>
        <v>3</v>
      </c>
      <c r="I9142" s="19">
        <f>H9142/F9142</f>
        <v>0.0566037735849057</v>
      </c>
      <c r="J9142" s="19">
        <f>H9142/G9142</f>
        <v>0.0535714285714286</v>
      </c>
      <c r="K9142" t="s" s="21">
        <f>IF(J9142&lt;25%,"น้อยกว่า 25%",IF(J9142&gt;=25%,"มากกว่าหรือเท่ากับ 25%",IF(J9142&gt;=35%,"มากกว่าหรือเท่ากับ 35%")))</f>
        <v>18</v>
      </c>
    </row>
    <row r="9143" s="7" customFormat="1" ht="19.15" customHeight="1">
      <c r="A9143" t="s" s="16">
        <v>9116</v>
      </c>
      <c r="B9143" s="17">
        <v>7</v>
      </c>
      <c r="C9143" s="17">
        <v>27</v>
      </c>
      <c r="D9143" t="s" s="16">
        <v>9297</v>
      </c>
      <c r="E9143" t="s" s="16">
        <v>375</v>
      </c>
      <c r="F9143" s="37">
        <v>46</v>
      </c>
      <c r="G9143" s="17">
        <v>46</v>
      </c>
      <c r="H9143" s="18">
        <f>SUM(G9143-F9143)</f>
        <v>0</v>
      </c>
      <c r="I9143" s="19">
        <f>H9143/F9143</f>
        <v>0</v>
      </c>
      <c r="J9143" s="19">
        <f>H9143/G9143</f>
        <v>0</v>
      </c>
      <c r="K9143" t="s" s="21">
        <f>IF(J9143&lt;25%,"น้อยกว่า 25%",IF(J9143&gt;=25%,"มากกว่าหรือเท่ากับ 25%",IF(J9143&gt;=35%,"มากกว่าหรือเท่ากับ 35%")))</f>
        <v>18</v>
      </c>
    </row>
    <row r="9144" s="7" customFormat="1" ht="19.15" customHeight="1">
      <c r="A9144" t="s" s="16">
        <v>9116</v>
      </c>
      <c r="B9144" s="17">
        <v>7</v>
      </c>
      <c r="C9144" s="17">
        <v>22</v>
      </c>
      <c r="D9144" t="s" s="16">
        <v>9298</v>
      </c>
      <c r="E9144" t="s" s="16">
        <v>119</v>
      </c>
      <c r="F9144" s="37">
        <v>38</v>
      </c>
      <c r="G9144" s="17">
        <v>39</v>
      </c>
      <c r="H9144" s="18">
        <f>SUM(G9144-F9144)</f>
        <v>1</v>
      </c>
      <c r="I9144" s="19">
        <f>H9144/F9144</f>
        <v>0.0263157894736842</v>
      </c>
      <c r="J9144" s="19">
        <f>H9144/G9144</f>
        <v>0.0256410256410256</v>
      </c>
      <c r="K9144" t="s" s="21">
        <f>IF(J9144&lt;25%,"น้อยกว่า 25%",IF(J9144&gt;=25%,"มากกว่าหรือเท่ากับ 25%",IF(J9144&gt;=35%,"มากกว่าหรือเท่ากับ 35%")))</f>
        <v>18</v>
      </c>
    </row>
    <row r="9145" s="7" customFormat="1" ht="19.15" customHeight="1">
      <c r="A9145" t="s" s="16">
        <v>9116</v>
      </c>
      <c r="B9145" s="17">
        <v>7</v>
      </c>
      <c r="C9145" s="17">
        <v>19</v>
      </c>
      <c r="D9145" t="s" s="16">
        <v>9299</v>
      </c>
      <c r="E9145" t="s" s="16">
        <v>74</v>
      </c>
      <c r="F9145" s="37">
        <v>30</v>
      </c>
      <c r="G9145" s="17">
        <v>32</v>
      </c>
      <c r="H9145" s="18">
        <f>SUM(G9145-F9145)</f>
        <v>2</v>
      </c>
      <c r="I9145" s="19">
        <f>H9145/F9145</f>
        <v>0.06666666666666669</v>
      </c>
      <c r="J9145" s="19">
        <f>H9145/G9145</f>
        <v>0.0625</v>
      </c>
      <c r="K9145" t="s" s="21">
        <f>IF(J9145&lt;25%,"น้อยกว่า 25%",IF(J9145&gt;=25%,"มากกว่าหรือเท่ากับ 25%",IF(J9145&gt;=35%,"มากกว่าหรือเท่ากับ 35%")))</f>
        <v>18</v>
      </c>
    </row>
    <row r="9146" s="7" customFormat="1" ht="19.15" customHeight="1">
      <c r="A9146" t="s" s="16">
        <v>9116</v>
      </c>
      <c r="B9146" s="17">
        <v>7</v>
      </c>
      <c r="C9146" s="17">
        <v>24</v>
      </c>
      <c r="D9146" t="s" s="16">
        <v>9300</v>
      </c>
      <c r="E9146" t="s" s="16">
        <v>153</v>
      </c>
      <c r="F9146" s="37">
        <v>17</v>
      </c>
      <c r="G9146" s="17">
        <v>18</v>
      </c>
      <c r="H9146" s="18">
        <f>SUM(G9146-F9146)</f>
        <v>1</v>
      </c>
      <c r="I9146" s="19">
        <f>H9146/F9146</f>
        <v>0.0588235294117647</v>
      </c>
      <c r="J9146" s="19">
        <f>H9146/G9146</f>
        <v>0.0555555555555556</v>
      </c>
      <c r="K9146" t="s" s="21">
        <f>IF(J9146&lt;25%,"น้อยกว่า 25%",IF(J9146&gt;=25%,"มากกว่าหรือเท่ากับ 25%",IF(J9146&gt;=35%,"มากกว่าหรือเท่ากับ 35%")))</f>
        <v>18</v>
      </c>
    </row>
    <row r="9147" s="7" customFormat="1" ht="19.15" customHeight="1">
      <c r="A9147" t="s" s="16">
        <v>9116</v>
      </c>
      <c r="B9147" s="17">
        <v>7</v>
      </c>
      <c r="C9147" s="17">
        <v>26</v>
      </c>
      <c r="D9147" t="s" s="16">
        <v>9301</v>
      </c>
      <c r="E9147" t="s" s="16">
        <v>68</v>
      </c>
      <c r="F9147" s="37">
        <v>16</v>
      </c>
      <c r="G9147" s="17">
        <v>16</v>
      </c>
      <c r="H9147" s="18">
        <f>SUM(G9147-F9147)</f>
        <v>0</v>
      </c>
      <c r="I9147" s="19">
        <f>H9147/F9147</f>
        <v>0</v>
      </c>
      <c r="J9147" s="19">
        <f>H9147/G9147</f>
        <v>0</v>
      </c>
      <c r="K9147" t="s" s="21">
        <f>IF(J9147&lt;25%,"น้อยกว่า 25%",IF(J9147&gt;=25%,"มากกว่าหรือเท่ากับ 25%",IF(J9147&gt;=35%,"มากกว่าหรือเท่ากับ 35%")))</f>
        <v>18</v>
      </c>
    </row>
    <row r="9148" s="7" customFormat="1" ht="19.15" customHeight="1">
      <c r="A9148" t="s" s="16">
        <v>9116</v>
      </c>
      <c r="B9148" s="17">
        <v>5</v>
      </c>
      <c r="C9148" s="17">
        <v>18</v>
      </c>
      <c r="D9148" t="s" s="16">
        <v>9302</v>
      </c>
      <c r="E9148" t="s" s="16">
        <v>54</v>
      </c>
      <c r="F9148" s="41">
        <v>34</v>
      </c>
      <c r="G9148" s="30">
        <v>47</v>
      </c>
      <c r="H9148" s="18">
        <f>SUM(G9148-F9148)</f>
        <v>13</v>
      </c>
      <c r="I9148" s="19">
        <f>H9148/F9148</f>
        <v>0.382352941176471</v>
      </c>
      <c r="J9148" s="19">
        <f>H9148/G9148</f>
        <v>0.276595744680851</v>
      </c>
      <c r="K9148" t="s" s="21">
        <f>IF(J9148&lt;25%,"น้อยกว่า 25%",IF(J9148&gt;=25%,"มากกว่าหรือเท่ากับ 25%",IF(J9148&gt;=35%,"มากกว่าหรือเท่ากับ 35%")))</f>
        <v>122</v>
      </c>
    </row>
    <row r="9149" s="7" customFormat="1" ht="19.15" customHeight="1">
      <c r="A9149" t="s" s="16">
        <v>9116</v>
      </c>
      <c r="B9149" s="17">
        <v>1</v>
      </c>
      <c r="C9149" s="17">
        <v>15</v>
      </c>
      <c r="D9149" t="s" s="16">
        <v>9303</v>
      </c>
      <c r="E9149" t="s" s="16">
        <v>110</v>
      </c>
      <c r="F9149" s="57">
        <v>113</v>
      </c>
      <c r="G9149" s="32">
        <v>112</v>
      </c>
      <c r="H9149" s="18">
        <f>SUM(G9149-F9149)</f>
        <v>-1</v>
      </c>
      <c r="I9149" s="19">
        <f>H9149/F9149</f>
        <v>-0.00884955752212389</v>
      </c>
      <c r="J9149" s="19">
        <f>H9149/G9149</f>
        <v>-0.00892857142857143</v>
      </c>
    </row>
    <row r="9150" s="7" customFormat="1" ht="19.15" customHeight="1">
      <c r="A9150" t="s" s="16">
        <v>9116</v>
      </c>
      <c r="B9150" s="17">
        <v>1</v>
      </c>
      <c r="C9150" s="17">
        <v>19</v>
      </c>
      <c r="D9150" t="s" s="16">
        <v>9304</v>
      </c>
      <c r="E9150" t="s" s="16">
        <v>74</v>
      </c>
      <c r="F9150" s="57">
        <v>30</v>
      </c>
      <c r="G9150" s="32">
        <v>29</v>
      </c>
      <c r="H9150" s="18">
        <f>SUM(G9150-F9150)</f>
        <v>-1</v>
      </c>
      <c r="I9150" s="19">
        <f>H9150/F9150</f>
        <v>-0.0333333333333333</v>
      </c>
      <c r="J9150" s="19">
        <f>H9150/G9150</f>
        <v>-0.0344827586206897</v>
      </c>
    </row>
    <row r="9151" s="7" customFormat="1" ht="19.15" customHeight="1">
      <c r="A9151" t="s" s="16">
        <v>9305</v>
      </c>
      <c r="B9151" s="17">
        <v>1</v>
      </c>
      <c r="C9151" s="17">
        <v>12</v>
      </c>
      <c r="D9151" t="s" s="16">
        <v>9306</v>
      </c>
      <c r="E9151" t="s" s="16">
        <v>17</v>
      </c>
      <c r="F9151" s="37">
        <v>25714</v>
      </c>
      <c r="G9151" s="17">
        <v>26718</v>
      </c>
      <c r="H9151" s="18">
        <f>SUM(G9151-F9151)</f>
        <v>1004</v>
      </c>
      <c r="I9151" s="19">
        <f>H9151/F9151</f>
        <v>0.0390448782764253</v>
      </c>
      <c r="J9151" s="19">
        <f>H9151/G9151</f>
        <v>0.0375776629987274</v>
      </c>
      <c r="K9151" t="s" s="21">
        <f>IF(J9151&lt;25%,"น้อยกว่า 25%",IF(J9151&gt;=25%,"มากกว่าหรือเท่ากับ 25%",IF(J9151&gt;=35%,"มากกว่าหรือเท่ากับ 35%")))</f>
        <v>18</v>
      </c>
    </row>
    <row r="9152" s="7" customFormat="1" ht="19.15" customHeight="1">
      <c r="A9152" t="s" s="16">
        <v>9305</v>
      </c>
      <c r="B9152" s="17">
        <v>1</v>
      </c>
      <c r="C9152" s="17">
        <v>5</v>
      </c>
      <c r="D9152" t="s" s="16">
        <v>9307</v>
      </c>
      <c r="E9152" t="s" s="16">
        <v>20</v>
      </c>
      <c r="F9152" s="37">
        <v>20517</v>
      </c>
      <c r="G9152" s="17">
        <v>21868</v>
      </c>
      <c r="H9152" s="18">
        <f>SUM(G9152-F9152)</f>
        <v>1351</v>
      </c>
      <c r="I9152" s="19">
        <f>H9152/F9152</f>
        <v>0.06584783350392361</v>
      </c>
      <c r="J9152" s="19">
        <f>H9152/G9152</f>
        <v>0.0617797695262484</v>
      </c>
      <c r="K9152" t="s" s="21">
        <f>IF(J9152&lt;25%,"น้อยกว่า 25%",IF(J9152&gt;=25%,"มากกว่าหรือเท่ากับ 25%",IF(J9152&gt;=35%,"มากกว่าหรือเท่ากับ 35%")))</f>
        <v>18</v>
      </c>
    </row>
    <row r="9153" s="7" customFormat="1" ht="19.15" customHeight="1">
      <c r="A9153" t="s" s="16">
        <v>9305</v>
      </c>
      <c r="B9153" s="17">
        <v>1</v>
      </c>
      <c r="C9153" s="17">
        <v>8</v>
      </c>
      <c r="D9153" t="s" s="16">
        <v>9308</v>
      </c>
      <c r="E9153" t="s" s="16">
        <v>22</v>
      </c>
      <c r="F9153" s="37">
        <v>16529</v>
      </c>
      <c r="G9153" s="17">
        <v>17268</v>
      </c>
      <c r="H9153" s="18">
        <f>SUM(G9153-F9153)</f>
        <v>739</v>
      </c>
      <c r="I9153" s="19">
        <f>H9153/F9153</f>
        <v>0.0447092988081554</v>
      </c>
      <c r="J9153" s="19">
        <f>H9153/G9153</f>
        <v>0.0427959230947417</v>
      </c>
      <c r="K9153" t="s" s="21">
        <f>IF(J9153&lt;25%,"น้อยกว่า 25%",IF(J9153&gt;=25%,"มากกว่าหรือเท่ากับ 25%",IF(J9153&gt;=35%,"มากกว่าหรือเท่ากับ 35%")))</f>
        <v>18</v>
      </c>
    </row>
    <row r="9154" s="7" customFormat="1" ht="19.15" customHeight="1">
      <c r="A9154" t="s" s="16">
        <v>9305</v>
      </c>
      <c r="B9154" s="17">
        <v>1</v>
      </c>
      <c r="C9154" s="17">
        <v>14</v>
      </c>
      <c r="D9154" t="s" s="16">
        <v>9309</v>
      </c>
      <c r="E9154" t="s" s="16">
        <v>84</v>
      </c>
      <c r="F9154" s="37">
        <v>12050</v>
      </c>
      <c r="G9154" s="17">
        <v>12641</v>
      </c>
      <c r="H9154" s="18">
        <f>SUM(G9154-F9154)</f>
        <v>591</v>
      </c>
      <c r="I9154" s="19">
        <f>H9154/F9154</f>
        <v>0.049045643153527</v>
      </c>
      <c r="J9154" s="19">
        <f>H9154/G9154</f>
        <v>0.046752630329879</v>
      </c>
      <c r="K9154" t="s" s="21">
        <f>IF(J9154&lt;25%,"น้อยกว่า 25%",IF(J9154&gt;=25%,"มากกว่าหรือเท่ากับ 25%",IF(J9154&gt;=35%,"มากกว่าหรือเท่ากับ 35%")))</f>
        <v>18</v>
      </c>
    </row>
    <row r="9155" s="7" customFormat="1" ht="19.15" customHeight="1">
      <c r="A9155" t="s" s="16">
        <v>9305</v>
      </c>
      <c r="B9155" s="17">
        <v>1</v>
      </c>
      <c r="C9155" s="17">
        <v>10</v>
      </c>
      <c r="D9155" t="s" s="16">
        <v>9310</v>
      </c>
      <c r="E9155" t="s" s="16">
        <v>26</v>
      </c>
      <c r="F9155" s="37">
        <v>11499</v>
      </c>
      <c r="G9155" s="17">
        <v>11951</v>
      </c>
      <c r="H9155" s="18">
        <f>SUM(G9155-F9155)</f>
        <v>452</v>
      </c>
      <c r="I9155" s="19">
        <f>H9155/F9155</f>
        <v>0.0393077658926863</v>
      </c>
      <c r="J9155" s="19">
        <f>H9155/G9155</f>
        <v>0.0378211028365827</v>
      </c>
      <c r="K9155" t="s" s="21">
        <f>IF(J9155&lt;25%,"น้อยกว่า 25%",IF(J9155&gt;=25%,"มากกว่าหรือเท่ากับ 25%",IF(J9155&gt;=35%,"มากกว่าหรือเท่ากับ 35%")))</f>
        <v>18</v>
      </c>
    </row>
    <row r="9156" s="7" customFormat="1" ht="19.15" customHeight="1">
      <c r="A9156" t="s" s="16">
        <v>9305</v>
      </c>
      <c r="B9156" s="17">
        <v>1</v>
      </c>
      <c r="C9156" s="17">
        <v>4</v>
      </c>
      <c r="D9156" t="s" s="16">
        <v>9311</v>
      </c>
      <c r="E9156" t="s" s="16">
        <v>36</v>
      </c>
      <c r="F9156" s="37">
        <v>5787</v>
      </c>
      <c r="G9156" s="17">
        <v>6270</v>
      </c>
      <c r="H9156" s="18">
        <f>SUM(G9156-F9156)</f>
        <v>483</v>
      </c>
      <c r="I9156" s="19">
        <f>H9156/F9156</f>
        <v>0.0834629341627786</v>
      </c>
      <c r="J9156" s="19">
        <f>H9156/G9156</f>
        <v>0.0770334928229665</v>
      </c>
      <c r="K9156" t="s" s="21">
        <f>IF(J9156&lt;25%,"น้อยกว่า 25%",IF(J9156&gt;=25%,"มากกว่าหรือเท่ากับ 25%",IF(J9156&gt;=35%,"มากกว่าหรือเท่ากับ 35%")))</f>
        <v>18</v>
      </c>
    </row>
    <row r="9157" s="7" customFormat="1" ht="19.15" customHeight="1">
      <c r="A9157" t="s" s="16">
        <v>9305</v>
      </c>
      <c r="B9157" s="17">
        <v>1</v>
      </c>
      <c r="C9157" s="17">
        <v>1</v>
      </c>
      <c r="D9157" t="s" s="16">
        <v>9312</v>
      </c>
      <c r="E9157" t="s" s="16">
        <v>38</v>
      </c>
      <c r="F9157" s="37">
        <v>5428</v>
      </c>
      <c r="G9157" s="17">
        <v>5592</v>
      </c>
      <c r="H9157" s="18">
        <f>SUM(G9157-F9157)</f>
        <v>164</v>
      </c>
      <c r="I9157" s="19">
        <f>H9157/F9157</f>
        <v>0.030213706705969</v>
      </c>
      <c r="J9157" s="19">
        <f>H9157/G9157</f>
        <v>0.0293276108726753</v>
      </c>
      <c r="K9157" t="s" s="21">
        <f>IF(J9157&lt;25%,"น้อยกว่า 25%",IF(J9157&gt;=25%,"มากกว่าหรือเท่ากับ 25%",IF(J9157&gt;=35%,"มากกว่าหรือเท่ากับ 35%")))</f>
        <v>18</v>
      </c>
    </row>
    <row r="9158" s="7" customFormat="1" ht="19.15" customHeight="1">
      <c r="A9158" t="s" s="16">
        <v>9305</v>
      </c>
      <c r="B9158" s="17">
        <v>1</v>
      </c>
      <c r="C9158" s="17">
        <v>7</v>
      </c>
      <c r="D9158" t="s" s="16">
        <v>9313</v>
      </c>
      <c r="E9158" t="s" s="16">
        <v>28</v>
      </c>
      <c r="F9158" s="37">
        <v>2392</v>
      </c>
      <c r="G9158" s="17">
        <v>2498</v>
      </c>
      <c r="H9158" s="18">
        <f>SUM(G9158-F9158)</f>
        <v>106</v>
      </c>
      <c r="I9158" s="19">
        <f>H9158/F9158</f>
        <v>0.044314381270903</v>
      </c>
      <c r="J9158" s="19">
        <f>H9158/G9158</f>
        <v>0.0424339471577262</v>
      </c>
      <c r="K9158" t="s" s="21">
        <f>IF(J9158&lt;25%,"น้อยกว่า 25%",IF(J9158&gt;=25%,"มากกว่าหรือเท่ากับ 25%",IF(J9158&gt;=35%,"มากกว่าหรือเท่ากับ 35%")))</f>
        <v>18</v>
      </c>
    </row>
    <row r="9159" s="7" customFormat="1" ht="19.15" customHeight="1">
      <c r="A9159" t="s" s="16">
        <v>9305</v>
      </c>
      <c r="B9159" s="17">
        <v>1</v>
      </c>
      <c r="C9159" s="17">
        <v>21</v>
      </c>
      <c r="D9159" t="s" s="16">
        <v>9314</v>
      </c>
      <c r="E9159" t="s" s="16">
        <v>34</v>
      </c>
      <c r="F9159" s="37">
        <v>2171</v>
      </c>
      <c r="G9159" s="17">
        <v>2296</v>
      </c>
      <c r="H9159" s="18">
        <f>SUM(G9159-F9159)</f>
        <v>125</v>
      </c>
      <c r="I9159" s="19">
        <f>H9159/F9159</f>
        <v>0.0575771533855366</v>
      </c>
      <c r="J9159" s="19">
        <f>H9159/G9159</f>
        <v>0.0544425087108014</v>
      </c>
      <c r="K9159" t="s" s="21">
        <f>IF(J9159&lt;25%,"น้อยกว่า 25%",IF(J9159&gt;=25%,"มากกว่าหรือเท่ากับ 25%",IF(J9159&gt;=35%,"มากกว่าหรือเท่ากับ 35%")))</f>
        <v>18</v>
      </c>
    </row>
    <row r="9160" s="7" customFormat="1" ht="19.15" customHeight="1">
      <c r="A9160" t="s" s="16">
        <v>9305</v>
      </c>
      <c r="B9160" s="17">
        <v>1</v>
      </c>
      <c r="C9160" s="17">
        <v>2</v>
      </c>
      <c r="D9160" t="s" s="16">
        <v>9315</v>
      </c>
      <c r="E9160" t="s" s="16">
        <v>248</v>
      </c>
      <c r="F9160" s="37">
        <v>813</v>
      </c>
      <c r="G9160" s="17">
        <v>846</v>
      </c>
      <c r="H9160" s="18">
        <f>SUM(G9160-F9160)</f>
        <v>33</v>
      </c>
      <c r="I9160" s="19">
        <f>H9160/F9160</f>
        <v>0.040590405904059</v>
      </c>
      <c r="J9160" s="19">
        <f>H9160/G9160</f>
        <v>0.0390070921985816</v>
      </c>
      <c r="K9160" t="s" s="21">
        <f>IF(J9160&lt;25%,"น้อยกว่า 25%",IF(J9160&gt;=25%,"มากกว่าหรือเท่ากับ 25%",IF(J9160&gt;=35%,"มากกว่าหรือเท่ากับ 35%")))</f>
        <v>18</v>
      </c>
    </row>
    <row r="9161" s="7" customFormat="1" ht="19.15" customHeight="1">
      <c r="A9161" t="s" s="16">
        <v>9305</v>
      </c>
      <c r="B9161" s="17">
        <v>1</v>
      </c>
      <c r="C9161" s="17">
        <v>17</v>
      </c>
      <c r="D9161" t="s" s="16">
        <v>9316</v>
      </c>
      <c r="E9161" t="s" s="16">
        <v>52</v>
      </c>
      <c r="F9161" s="37">
        <v>469</v>
      </c>
      <c r="G9161" s="17">
        <v>478</v>
      </c>
      <c r="H9161" s="18">
        <f>SUM(G9161-F9161)</f>
        <v>9</v>
      </c>
      <c r="I9161" s="19">
        <f>H9161/F9161</f>
        <v>0.0191897654584222</v>
      </c>
      <c r="J9161" s="19">
        <f>H9161/G9161</f>
        <v>0.0188284518828452</v>
      </c>
      <c r="K9161" t="s" s="21">
        <f>IF(J9161&lt;25%,"น้อยกว่า 25%",IF(J9161&gt;=25%,"มากกว่าหรือเท่ากับ 25%",IF(J9161&gt;=35%,"มากกว่าหรือเท่ากับ 35%")))</f>
        <v>18</v>
      </c>
    </row>
    <row r="9162" s="7" customFormat="1" ht="19.15" customHeight="1">
      <c r="A9162" t="s" s="16">
        <v>9305</v>
      </c>
      <c r="B9162" s="17">
        <v>1</v>
      </c>
      <c r="C9162" s="17">
        <v>13</v>
      </c>
      <c r="D9162" t="s" s="16">
        <v>9317</v>
      </c>
      <c r="E9162" t="s" s="16">
        <v>116</v>
      </c>
      <c r="F9162" s="37">
        <v>437</v>
      </c>
      <c r="G9162" s="17">
        <v>451</v>
      </c>
      <c r="H9162" s="18">
        <f>SUM(G9162-F9162)</f>
        <v>14</v>
      </c>
      <c r="I9162" s="19">
        <f>H9162/F9162</f>
        <v>0.0320366132723112</v>
      </c>
      <c r="J9162" s="19">
        <f>H9162/G9162</f>
        <v>0.0310421286031042</v>
      </c>
      <c r="K9162" t="s" s="21">
        <f>IF(J9162&lt;25%,"น้อยกว่า 25%",IF(J9162&gt;=25%,"มากกว่าหรือเท่ากับ 25%",IF(J9162&gt;=35%,"มากกว่าหรือเท่ากับ 35%")))</f>
        <v>18</v>
      </c>
    </row>
    <row r="9163" s="7" customFormat="1" ht="19.15" customHeight="1">
      <c r="A9163" t="s" s="16">
        <v>9305</v>
      </c>
      <c r="B9163" s="17">
        <v>1</v>
      </c>
      <c r="C9163" s="17">
        <v>24</v>
      </c>
      <c r="D9163" t="s" s="16">
        <v>9318</v>
      </c>
      <c r="E9163" t="s" s="16">
        <v>1948</v>
      </c>
      <c r="F9163" s="37">
        <v>422</v>
      </c>
      <c r="G9163" s="17">
        <v>426</v>
      </c>
      <c r="H9163" s="18">
        <f>SUM(G9163-F9163)</f>
        <v>4</v>
      </c>
      <c r="I9163" s="19">
        <f>H9163/F9163</f>
        <v>0.00947867298578199</v>
      </c>
      <c r="J9163" s="19">
        <f>H9163/G9163</f>
        <v>0.009389671361502349</v>
      </c>
      <c r="K9163" t="s" s="21">
        <f>IF(J9163&lt;25%,"น้อยกว่า 25%",IF(J9163&gt;=25%,"มากกว่าหรือเท่ากับ 25%",IF(J9163&gt;=35%,"มากกว่าหรือเท่ากับ 35%")))</f>
        <v>18</v>
      </c>
    </row>
    <row r="9164" s="7" customFormat="1" ht="19.15" customHeight="1">
      <c r="A9164" t="s" s="16">
        <v>9305</v>
      </c>
      <c r="B9164" s="17">
        <v>1</v>
      </c>
      <c r="C9164" s="17">
        <v>11</v>
      </c>
      <c r="D9164" t="s" s="16">
        <v>9319</v>
      </c>
      <c r="E9164" t="s" s="16">
        <v>66</v>
      </c>
      <c r="F9164" s="37">
        <v>339</v>
      </c>
      <c r="G9164" s="17">
        <v>373</v>
      </c>
      <c r="H9164" s="18">
        <f>SUM(G9164-F9164)</f>
        <v>34</v>
      </c>
      <c r="I9164" s="19">
        <f>H9164/F9164</f>
        <v>0.100294985250737</v>
      </c>
      <c r="J9164" s="19">
        <f>H9164/G9164</f>
        <v>0.0911528150134048</v>
      </c>
      <c r="K9164" t="s" s="21">
        <f>IF(J9164&lt;25%,"น้อยกว่า 25%",IF(J9164&gt;=25%,"มากกว่าหรือเท่ากับ 25%",IF(J9164&gt;=35%,"มากกว่าหรือเท่ากับ 35%")))</f>
        <v>18</v>
      </c>
    </row>
    <row r="9165" s="7" customFormat="1" ht="19.15" customHeight="1">
      <c r="A9165" t="s" s="16">
        <v>9305</v>
      </c>
      <c r="B9165" s="17">
        <v>1</v>
      </c>
      <c r="C9165" s="17">
        <v>25</v>
      </c>
      <c r="D9165" t="s" s="16">
        <v>9320</v>
      </c>
      <c r="E9165" t="s" s="16">
        <v>173</v>
      </c>
      <c r="F9165" s="37">
        <v>340</v>
      </c>
      <c r="G9165" s="17">
        <v>354</v>
      </c>
      <c r="H9165" s="18">
        <f>SUM(G9165-F9165)</f>
        <v>14</v>
      </c>
      <c r="I9165" s="19">
        <f>H9165/F9165</f>
        <v>0.0411764705882353</v>
      </c>
      <c r="J9165" s="19">
        <f>H9165/G9165</f>
        <v>0.0395480225988701</v>
      </c>
      <c r="K9165" t="s" s="21">
        <f>IF(J9165&lt;25%,"น้อยกว่า 25%",IF(J9165&gt;=25%,"มากกว่าหรือเท่ากับ 25%",IF(J9165&gt;=35%,"มากกว่าหรือเท่ากับ 35%")))</f>
        <v>18</v>
      </c>
    </row>
    <row r="9166" s="7" customFormat="1" ht="19.15" customHeight="1">
      <c r="A9166" t="s" s="16">
        <v>9305</v>
      </c>
      <c r="B9166" s="17">
        <v>1</v>
      </c>
      <c r="C9166" s="17">
        <v>9</v>
      </c>
      <c r="D9166" t="s" s="16">
        <v>9321</v>
      </c>
      <c r="E9166" t="s" s="16">
        <v>110</v>
      </c>
      <c r="F9166" s="37">
        <v>324</v>
      </c>
      <c r="G9166" s="17">
        <v>337</v>
      </c>
      <c r="H9166" s="18">
        <f>SUM(G9166-F9166)</f>
        <v>13</v>
      </c>
      <c r="I9166" s="19">
        <f>H9166/F9166</f>
        <v>0.0401234567901235</v>
      </c>
      <c r="J9166" s="19">
        <f>H9166/G9166</f>
        <v>0.0385756676557864</v>
      </c>
      <c r="K9166" t="s" s="21">
        <f>IF(J9166&lt;25%,"น้อยกว่า 25%",IF(J9166&gt;=25%,"มากกว่าหรือเท่ากับ 25%",IF(J9166&gt;=35%,"มากกว่าหรือเท่ากับ 35%")))</f>
        <v>18</v>
      </c>
    </row>
    <row r="9167" s="7" customFormat="1" ht="19.15" customHeight="1">
      <c r="A9167" t="s" s="16">
        <v>9305</v>
      </c>
      <c r="B9167" s="17">
        <v>1</v>
      </c>
      <c r="C9167" s="17">
        <v>27</v>
      </c>
      <c r="D9167" t="s" s="16">
        <v>9322</v>
      </c>
      <c r="E9167" t="s" s="16">
        <v>68</v>
      </c>
      <c r="F9167" s="37">
        <v>322</v>
      </c>
      <c r="G9167" s="17">
        <v>331</v>
      </c>
      <c r="H9167" s="18">
        <f>SUM(G9167-F9167)</f>
        <v>9</v>
      </c>
      <c r="I9167" s="19">
        <f>H9167/F9167</f>
        <v>0.0279503105590062</v>
      </c>
      <c r="J9167" s="19">
        <f>H9167/G9167</f>
        <v>0.027190332326284</v>
      </c>
      <c r="K9167" t="s" s="21">
        <f>IF(J9167&lt;25%,"น้อยกว่า 25%",IF(J9167&gt;=25%,"มากกว่าหรือเท่ากับ 25%",IF(J9167&gt;=35%,"มากกว่าหรือเท่ากับ 35%")))</f>
        <v>18</v>
      </c>
    </row>
    <row r="9168" s="7" customFormat="1" ht="19.15" customHeight="1">
      <c r="A9168" t="s" s="16">
        <v>9305</v>
      </c>
      <c r="B9168" s="17">
        <v>1</v>
      </c>
      <c r="C9168" s="17">
        <v>18</v>
      </c>
      <c r="D9168" t="s" s="16">
        <v>9323</v>
      </c>
      <c r="E9168" t="s" s="16">
        <v>48</v>
      </c>
      <c r="F9168" s="37">
        <v>225</v>
      </c>
      <c r="G9168" s="17">
        <v>237</v>
      </c>
      <c r="H9168" s="18">
        <f>SUM(G9168-F9168)</f>
        <v>12</v>
      </c>
      <c r="I9168" s="19">
        <f>H9168/F9168</f>
        <v>0.0533333333333333</v>
      </c>
      <c r="J9168" s="19">
        <f>H9168/G9168</f>
        <v>0.0506329113924051</v>
      </c>
      <c r="K9168" t="s" s="21">
        <f>IF(J9168&lt;25%,"น้อยกว่า 25%",IF(J9168&gt;=25%,"มากกว่าหรือเท่ากับ 25%",IF(J9168&gt;=35%,"มากกว่าหรือเท่ากับ 35%")))</f>
        <v>18</v>
      </c>
    </row>
    <row r="9169" s="7" customFormat="1" ht="19.15" customHeight="1">
      <c r="A9169" t="s" s="16">
        <v>9305</v>
      </c>
      <c r="B9169" s="17">
        <v>1</v>
      </c>
      <c r="C9169" s="17">
        <v>19</v>
      </c>
      <c r="D9169" t="s" s="16">
        <v>9324</v>
      </c>
      <c r="E9169" t="s" s="16">
        <v>30</v>
      </c>
      <c r="F9169" s="37">
        <v>193</v>
      </c>
      <c r="G9169" s="17">
        <v>203</v>
      </c>
      <c r="H9169" s="18">
        <f>SUM(G9169-F9169)</f>
        <v>10</v>
      </c>
      <c r="I9169" s="19">
        <f>H9169/F9169</f>
        <v>0.0518134715025907</v>
      </c>
      <c r="J9169" s="19">
        <f>H9169/G9169</f>
        <v>0.0492610837438424</v>
      </c>
      <c r="K9169" t="s" s="21">
        <f>IF(J9169&lt;25%,"น้อยกว่า 25%",IF(J9169&gt;=25%,"มากกว่าหรือเท่ากับ 25%",IF(J9169&gt;=35%,"มากกว่าหรือเท่ากับ 35%")))</f>
        <v>18</v>
      </c>
    </row>
    <row r="9170" s="7" customFormat="1" ht="19.15" customHeight="1">
      <c r="A9170" t="s" s="16">
        <v>9305</v>
      </c>
      <c r="B9170" s="17">
        <v>1</v>
      </c>
      <c r="C9170" s="17">
        <v>20</v>
      </c>
      <c r="D9170" t="s" s="16">
        <v>9325</v>
      </c>
      <c r="E9170" t="s" s="16">
        <v>40</v>
      </c>
      <c r="F9170" s="37">
        <v>182</v>
      </c>
      <c r="G9170" s="17">
        <v>186</v>
      </c>
      <c r="H9170" s="18">
        <f>SUM(G9170-F9170)</f>
        <v>4</v>
      </c>
      <c r="I9170" s="19">
        <f>H9170/F9170</f>
        <v>0.021978021978022</v>
      </c>
      <c r="J9170" s="19">
        <f>H9170/G9170</f>
        <v>0.021505376344086</v>
      </c>
      <c r="K9170" t="s" s="21">
        <f>IF(J9170&lt;25%,"น้อยกว่า 25%",IF(J9170&gt;=25%,"มากกว่าหรือเท่ากับ 25%",IF(J9170&gt;=35%,"มากกว่าหรือเท่ากับ 35%")))</f>
        <v>18</v>
      </c>
    </row>
    <row r="9171" s="7" customFormat="1" ht="19.15" customHeight="1">
      <c r="A9171" t="s" s="16">
        <v>9305</v>
      </c>
      <c r="B9171" s="17">
        <v>1</v>
      </c>
      <c r="C9171" s="17">
        <v>15</v>
      </c>
      <c r="D9171" t="s" s="16">
        <v>9326</v>
      </c>
      <c r="E9171" t="s" s="16">
        <v>58</v>
      </c>
      <c r="F9171" s="37">
        <v>157</v>
      </c>
      <c r="G9171" s="17">
        <v>165</v>
      </c>
      <c r="H9171" s="18">
        <f>SUM(G9171-F9171)</f>
        <v>8</v>
      </c>
      <c r="I9171" s="19">
        <f>H9171/F9171</f>
        <v>0.0509554140127389</v>
      </c>
      <c r="J9171" s="19">
        <f>H9171/G9171</f>
        <v>0.0484848484848485</v>
      </c>
      <c r="K9171" t="s" s="21">
        <f>IF(J9171&lt;25%,"น้อยกว่า 25%",IF(J9171&gt;=25%,"มากกว่าหรือเท่ากับ 25%",IF(J9171&gt;=35%,"มากกว่าหรือเท่ากับ 35%")))</f>
        <v>18</v>
      </c>
    </row>
    <row r="9172" s="7" customFormat="1" ht="19.15" customHeight="1">
      <c r="A9172" t="s" s="16">
        <v>9305</v>
      </c>
      <c r="B9172" s="17">
        <v>1</v>
      </c>
      <c r="C9172" s="17">
        <v>3</v>
      </c>
      <c r="D9172" t="s" s="16">
        <v>9327</v>
      </c>
      <c r="E9172" t="s" s="16">
        <v>44</v>
      </c>
      <c r="F9172" s="37">
        <v>142</v>
      </c>
      <c r="G9172" s="17">
        <v>152</v>
      </c>
      <c r="H9172" s="18">
        <f>SUM(G9172-F9172)</f>
        <v>10</v>
      </c>
      <c r="I9172" s="19">
        <f>H9172/F9172</f>
        <v>0.0704225352112676</v>
      </c>
      <c r="J9172" s="19">
        <f>H9172/G9172</f>
        <v>0.06578947368421049</v>
      </c>
      <c r="K9172" t="s" s="21">
        <f>IF(J9172&lt;25%,"น้อยกว่า 25%",IF(J9172&gt;=25%,"มากกว่าหรือเท่ากับ 25%",IF(J9172&gt;=35%,"มากกว่าหรือเท่ากับ 35%")))</f>
        <v>18</v>
      </c>
    </row>
    <row r="9173" s="7" customFormat="1" ht="19.15" customHeight="1">
      <c r="A9173" t="s" s="16">
        <v>9305</v>
      </c>
      <c r="B9173" s="17">
        <v>1</v>
      </c>
      <c r="C9173" s="17">
        <v>22</v>
      </c>
      <c r="D9173" t="s" s="16">
        <v>9328</v>
      </c>
      <c r="E9173" t="s" s="16">
        <v>76</v>
      </c>
      <c r="F9173" s="37">
        <v>144</v>
      </c>
      <c r="G9173" s="17">
        <v>151</v>
      </c>
      <c r="H9173" s="18">
        <f>SUM(G9173-F9173)</f>
        <v>7</v>
      </c>
      <c r="I9173" s="19">
        <f>H9173/F9173</f>
        <v>0.0486111111111111</v>
      </c>
      <c r="J9173" s="19">
        <f>H9173/G9173</f>
        <v>0.0463576158940397</v>
      </c>
      <c r="K9173" t="s" s="21">
        <f>IF(J9173&lt;25%,"น้อยกว่า 25%",IF(J9173&gt;=25%,"มากกว่าหรือเท่ากับ 25%",IF(J9173&gt;=35%,"มากกว่าหรือเท่ากับ 35%")))</f>
        <v>18</v>
      </c>
    </row>
    <row r="9174" s="7" customFormat="1" ht="19.15" customHeight="1">
      <c r="A9174" t="s" s="16">
        <v>9305</v>
      </c>
      <c r="B9174" s="17">
        <v>1</v>
      </c>
      <c r="C9174" s="17">
        <v>16</v>
      </c>
      <c r="D9174" t="s" s="16">
        <v>9329</v>
      </c>
      <c r="E9174" t="s" s="16">
        <v>72</v>
      </c>
      <c r="F9174" s="37">
        <v>134</v>
      </c>
      <c r="G9174" s="17">
        <v>140</v>
      </c>
      <c r="H9174" s="18">
        <f>SUM(G9174-F9174)</f>
        <v>6</v>
      </c>
      <c r="I9174" s="19">
        <f>H9174/F9174</f>
        <v>0.0447761194029851</v>
      </c>
      <c r="J9174" s="19">
        <f>H9174/G9174</f>
        <v>0.0428571428571429</v>
      </c>
      <c r="K9174" t="s" s="21">
        <f>IF(J9174&lt;25%,"น้อยกว่า 25%",IF(J9174&gt;=25%,"มากกว่าหรือเท่ากับ 25%",IF(J9174&gt;=35%,"มากกว่าหรือเท่ากับ 35%")))</f>
        <v>18</v>
      </c>
    </row>
    <row r="9175" s="7" customFormat="1" ht="19.15" customHeight="1">
      <c r="A9175" t="s" s="16">
        <v>9305</v>
      </c>
      <c r="B9175" s="17">
        <v>1</v>
      </c>
      <c r="C9175" s="17">
        <v>23</v>
      </c>
      <c r="D9175" t="s" s="16">
        <v>9330</v>
      </c>
      <c r="E9175" t="s" s="16">
        <v>237</v>
      </c>
      <c r="F9175" s="37">
        <v>103</v>
      </c>
      <c r="G9175" s="17">
        <v>106</v>
      </c>
      <c r="H9175" s="18">
        <f>SUM(G9175-F9175)</f>
        <v>3</v>
      </c>
      <c r="I9175" s="19">
        <f>H9175/F9175</f>
        <v>0.029126213592233</v>
      </c>
      <c r="J9175" s="19">
        <f>H9175/G9175</f>
        <v>0.0283018867924528</v>
      </c>
      <c r="K9175" t="s" s="21">
        <f>IF(J9175&lt;25%,"น้อยกว่า 25%",IF(J9175&gt;=25%,"มากกว่าหรือเท่ากับ 25%",IF(J9175&gt;=35%,"มากกว่าหรือเท่ากับ 35%")))</f>
        <v>18</v>
      </c>
    </row>
    <row r="9176" s="7" customFormat="1" ht="19.15" customHeight="1">
      <c r="A9176" t="s" s="16">
        <v>9305</v>
      </c>
      <c r="B9176" s="17">
        <v>1</v>
      </c>
      <c r="C9176" s="17">
        <v>26</v>
      </c>
      <c r="D9176" t="s" s="16">
        <v>9331</v>
      </c>
      <c r="E9176" t="s" s="16">
        <v>375</v>
      </c>
      <c r="F9176" s="37">
        <v>46</v>
      </c>
      <c r="G9176" s="17">
        <v>48</v>
      </c>
      <c r="H9176" s="18">
        <f>SUM(G9176-F9176)</f>
        <v>2</v>
      </c>
      <c r="I9176" s="19">
        <f>H9176/F9176</f>
        <v>0.0434782608695652</v>
      </c>
      <c r="J9176" s="19">
        <f>H9176/G9176</f>
        <v>0.0416666666666667</v>
      </c>
      <c r="K9176" t="s" s="21">
        <f>IF(J9176&lt;25%,"น้อยกว่า 25%",IF(J9176&gt;=25%,"มากกว่าหรือเท่ากับ 25%",IF(J9176&gt;=35%,"มากกว่าหรือเท่ากับ 35%")))</f>
        <v>18</v>
      </c>
    </row>
    <row r="9177" s="7" customFormat="1" ht="19.15" customHeight="1">
      <c r="A9177" t="s" s="16">
        <v>9305</v>
      </c>
      <c r="B9177" s="17">
        <v>1</v>
      </c>
      <c r="C9177" s="17">
        <v>6</v>
      </c>
      <c r="D9177" t="s" s="16">
        <v>9332</v>
      </c>
      <c r="E9177" t="s" s="16">
        <v>78</v>
      </c>
      <c r="F9177" s="37">
        <v>0</v>
      </c>
      <c r="G9177" s="17">
        <v>0</v>
      </c>
      <c r="H9177" s="18">
        <f>SUM(G9177-F9177)</f>
        <v>0</v>
      </c>
      <c r="I9177" s="19">
        <f>H9177/F9177</f>
      </c>
      <c r="J9177" s="19">
        <f>H9177/G9177</f>
      </c>
      <c r="K9177" s="24">
        <f>IF(J9177&lt;25%,"น้อยกว่า 25%",IF(J9177&gt;=25%,"มากกว่าหรือเท่ากับ 25%",IF(J9177&gt;=35%,"มากกว่าหรือเท่ากับ 35%")))</f>
      </c>
    </row>
    <row r="9178" s="7" customFormat="1" ht="19.15" customHeight="1">
      <c r="A9178" t="s" s="16">
        <v>9333</v>
      </c>
      <c r="B9178" s="17">
        <v>2</v>
      </c>
      <c r="C9178" s="17">
        <v>15</v>
      </c>
      <c r="D9178" t="s" s="16">
        <v>9334</v>
      </c>
      <c r="E9178" t="s" s="16">
        <v>66</v>
      </c>
      <c r="F9178" s="57">
        <v>577</v>
      </c>
      <c r="G9178" s="32">
        <v>426</v>
      </c>
      <c r="H9178" s="18">
        <f>SUM(G9178-F9178)</f>
        <v>-151</v>
      </c>
      <c r="I9178" s="19">
        <f>H9178/F9178</f>
        <v>-0.261698440207972</v>
      </c>
      <c r="J9178" s="19">
        <f>H9178/G9178</f>
        <v>-0.354460093896714</v>
      </c>
    </row>
    <row r="9179" s="7" customFormat="1" ht="19.15" customHeight="1">
      <c r="A9179" t="s" s="16">
        <v>9333</v>
      </c>
      <c r="B9179" s="17">
        <v>3</v>
      </c>
      <c r="C9179" s="17">
        <v>9</v>
      </c>
      <c r="D9179" t="s" s="16">
        <v>9335</v>
      </c>
      <c r="E9179" t="s" s="16">
        <v>248</v>
      </c>
      <c r="F9179" s="41">
        <v>996</v>
      </c>
      <c r="G9179" s="30">
        <v>1436</v>
      </c>
      <c r="H9179" s="18">
        <f>SUM(G9179-F9179)</f>
        <v>440</v>
      </c>
      <c r="I9179" s="19">
        <f>H9179/F9179</f>
        <v>0.441767068273092</v>
      </c>
      <c r="J9179" s="19">
        <f>H9179/G9179</f>
        <v>0.306406685236769</v>
      </c>
      <c r="K9179" t="s" s="21">
        <f>IF(J9179&lt;25%,"น้อยกว่า 25%",IF(J9179&gt;=25%,"มากกว่าหรือเท่ากับ 25%",IF(J9179&gt;=35%,"มากกว่าหรือเท่ากับ 35%")))</f>
        <v>122</v>
      </c>
    </row>
    <row r="9180" s="7" customFormat="1" ht="19.15" customHeight="1">
      <c r="A9180" t="s" s="16">
        <v>9333</v>
      </c>
      <c r="B9180" s="17">
        <v>3</v>
      </c>
      <c r="C9180" s="17">
        <v>3</v>
      </c>
      <c r="D9180" t="s" s="16">
        <v>9336</v>
      </c>
      <c r="E9180" t="s" s="16">
        <v>64</v>
      </c>
      <c r="F9180" s="41">
        <v>271</v>
      </c>
      <c r="G9180" s="30">
        <v>637</v>
      </c>
      <c r="H9180" s="18">
        <f>SUM(G9180-F9180)</f>
        <v>366</v>
      </c>
      <c r="I9180" s="19">
        <f>H9180/F9180</f>
        <v>1.35055350553506</v>
      </c>
      <c r="J9180" s="19">
        <f>H9180/G9180</f>
        <v>0.574568288854003</v>
      </c>
      <c r="K9180" t="s" s="21">
        <f>IF(J9180&lt;25%,"น้อยกว่า 25%",IF(J9180&gt;=25%,"มากกว่าหรือเท่ากับ 25%",IF(J9180&gt;=35%,"มากกว่าหรือเท่ากับ 35%")))</f>
        <v>122</v>
      </c>
    </row>
    <row r="9181" s="7" customFormat="1" ht="19.15" customHeight="1">
      <c r="A9181" t="s" s="16">
        <v>9333</v>
      </c>
      <c r="B9181" s="17">
        <v>2</v>
      </c>
      <c r="C9181" s="17">
        <v>18</v>
      </c>
      <c r="D9181" t="s" s="16">
        <v>9337</v>
      </c>
      <c r="E9181" t="s" s="16">
        <v>1091</v>
      </c>
      <c r="F9181" s="61"/>
      <c r="G9181" s="30">
        <v>114</v>
      </c>
      <c r="H9181" s="18">
        <f>SUM(G9181-F9181)</f>
        <v>114</v>
      </c>
      <c r="I9181" s="19">
        <f>H9181/F9181</f>
      </c>
      <c r="J9181" s="19">
        <f>H9181/G9181</f>
        <v>1</v>
      </c>
      <c r="K9181" t="s" s="21">
        <f>IF(J9181&lt;25%,"น้อยกว่า 25%",IF(J9181&gt;=25%,"มากกว่าหรือเท่ากับ 25%",IF(J9181&gt;=35%,"มากกว่าหรือเท่ากับ 35%")))</f>
        <v>122</v>
      </c>
    </row>
    <row r="9182" s="7" customFormat="1" ht="19.15" customHeight="1">
      <c r="A9182" t="s" s="16">
        <v>9333</v>
      </c>
      <c r="B9182" s="17">
        <v>3</v>
      </c>
      <c r="C9182" s="17">
        <v>16</v>
      </c>
      <c r="D9182" t="s" s="16">
        <v>9338</v>
      </c>
      <c r="E9182" t="s" s="16">
        <v>66</v>
      </c>
      <c r="F9182" s="41">
        <v>116</v>
      </c>
      <c r="G9182" s="30">
        <v>183</v>
      </c>
      <c r="H9182" s="18">
        <f>SUM(G9182-F9182)</f>
        <v>67</v>
      </c>
      <c r="I9182" s="19">
        <f>H9182/F9182</f>
        <v>0.577586206896552</v>
      </c>
      <c r="J9182" s="19">
        <f>H9182/G9182</f>
        <v>0.366120218579235</v>
      </c>
      <c r="K9182" t="s" s="21">
        <f>IF(J9182&lt;25%,"น้อยกว่า 25%",IF(J9182&gt;=25%,"มากกว่าหรือเท่ากับ 25%",IF(J9182&gt;=35%,"มากกว่าหรือเท่ากับ 35%")))</f>
        <v>122</v>
      </c>
    </row>
    <row r="9183" s="7" customFormat="1" ht="19.15" customHeight="1">
      <c r="A9183" t="s" s="16">
        <v>9333</v>
      </c>
      <c r="B9183" s="17">
        <v>3</v>
      </c>
      <c r="C9183" s="17">
        <v>20</v>
      </c>
      <c r="D9183" t="s" s="16">
        <v>9339</v>
      </c>
      <c r="E9183" t="s" s="16">
        <v>52</v>
      </c>
      <c r="F9183" s="41">
        <v>88</v>
      </c>
      <c r="G9183" s="30">
        <v>119</v>
      </c>
      <c r="H9183" s="18">
        <f>SUM(G9183-F9183)</f>
        <v>31</v>
      </c>
      <c r="I9183" s="19">
        <f>H9183/F9183</f>
        <v>0.352272727272727</v>
      </c>
      <c r="J9183" s="19">
        <f>H9183/G9183</f>
        <v>0.260504201680672</v>
      </c>
      <c r="K9183" t="s" s="21">
        <f>IF(J9183&lt;25%,"น้อยกว่า 25%",IF(J9183&gt;=25%,"มากกว่าหรือเท่ากับ 25%",IF(J9183&gt;=35%,"มากกว่าหรือเท่ากับ 35%")))</f>
        <v>122</v>
      </c>
    </row>
    <row r="9184" s="7" customFormat="1" ht="19.15" customHeight="1">
      <c r="A9184" t="s" s="16">
        <v>9333</v>
      </c>
      <c r="B9184" s="17">
        <v>1</v>
      </c>
      <c r="C9184" s="17">
        <v>1</v>
      </c>
      <c r="D9184" t="s" s="16">
        <v>9340</v>
      </c>
      <c r="E9184" t="s" s="16">
        <v>22</v>
      </c>
      <c r="F9184" s="37">
        <v>28618</v>
      </c>
      <c r="G9184" s="17">
        <v>29912</v>
      </c>
      <c r="H9184" s="18">
        <f>SUM(G9184-F9184)</f>
        <v>1294</v>
      </c>
      <c r="I9184" s="19">
        <f>H9184/F9184</f>
        <v>0.0452162974351807</v>
      </c>
      <c r="J9184" s="19">
        <f>H9184/G9184</f>
        <v>0.0432602300080235</v>
      </c>
      <c r="K9184" t="s" s="21">
        <f>IF(J9184&lt;25%,"น้อยกว่า 25%",IF(J9184&gt;=25%,"มากกว่าหรือเท่ากับ 25%",IF(J9184&gt;=35%,"มากกว่าหรือเท่ากับ 35%")))</f>
        <v>18</v>
      </c>
    </row>
    <row r="9185" s="7" customFormat="1" ht="19.15" customHeight="1">
      <c r="A9185" t="s" s="16">
        <v>9333</v>
      </c>
      <c r="B9185" s="17">
        <v>1</v>
      </c>
      <c r="C9185" s="17">
        <v>13</v>
      </c>
      <c r="D9185" t="s" s="16">
        <v>9341</v>
      </c>
      <c r="E9185" t="s" s="16">
        <v>20</v>
      </c>
      <c r="F9185" s="37">
        <v>23958</v>
      </c>
      <c r="G9185" s="17">
        <v>25644</v>
      </c>
      <c r="H9185" s="18">
        <f>SUM(G9185-F9185)</f>
        <v>1686</v>
      </c>
      <c r="I9185" s="19">
        <f>H9185/F9185</f>
        <v>0.0703731530177811</v>
      </c>
      <c r="J9185" s="19">
        <f>H9185/G9185</f>
        <v>0.06574637342068319</v>
      </c>
      <c r="K9185" t="s" s="21">
        <f>IF(J9185&lt;25%,"น้อยกว่า 25%",IF(J9185&gt;=25%,"มากกว่าหรือเท่ากับ 25%",IF(J9185&gt;=35%,"มากกว่าหรือเท่ากับ 35%")))</f>
        <v>18</v>
      </c>
    </row>
    <row r="9186" s="7" customFormat="1" ht="19.15" customHeight="1">
      <c r="A9186" t="s" s="16">
        <v>9333</v>
      </c>
      <c r="B9186" s="17">
        <v>1</v>
      </c>
      <c r="C9186" s="17">
        <v>11</v>
      </c>
      <c r="D9186" t="s" s="16">
        <v>9342</v>
      </c>
      <c r="E9186" t="s" s="16">
        <v>36</v>
      </c>
      <c r="F9186" s="37">
        <v>19452</v>
      </c>
      <c r="G9186" s="17">
        <v>20546</v>
      </c>
      <c r="H9186" s="18">
        <f>SUM(G9186-F9186)</f>
        <v>1094</v>
      </c>
      <c r="I9186" s="19">
        <f>H9186/F9186</f>
        <v>0.0562410034957845</v>
      </c>
      <c r="J9186" s="19">
        <f>H9186/G9186</f>
        <v>0.0532463739900711</v>
      </c>
      <c r="K9186" t="s" s="21">
        <f>IF(J9186&lt;25%,"น้อยกว่า 25%",IF(J9186&gt;=25%,"มากกว่าหรือเท่ากับ 25%",IF(J9186&gt;=35%,"มากกว่าหรือเท่ากับ 35%")))</f>
        <v>18</v>
      </c>
    </row>
    <row r="9187" s="7" customFormat="1" ht="19.15" customHeight="1">
      <c r="A9187" t="s" s="16">
        <v>9333</v>
      </c>
      <c r="B9187" s="17">
        <v>1</v>
      </c>
      <c r="C9187" s="17">
        <v>12</v>
      </c>
      <c r="D9187" t="s" s="16">
        <v>9343</v>
      </c>
      <c r="E9187" t="s" s="16">
        <v>17</v>
      </c>
      <c r="F9187" s="37">
        <v>14751</v>
      </c>
      <c r="G9187" s="17">
        <v>16073</v>
      </c>
      <c r="H9187" s="18">
        <f>SUM(G9187-F9187)</f>
        <v>1322</v>
      </c>
      <c r="I9187" s="19">
        <f>H9187/F9187</f>
        <v>0.0896210426411769</v>
      </c>
      <c r="J9187" s="19">
        <f>H9187/G9187</f>
        <v>0.0822497355814098</v>
      </c>
      <c r="K9187" t="s" s="21">
        <f>IF(J9187&lt;25%,"น้อยกว่า 25%",IF(J9187&gt;=25%,"มากกว่าหรือเท่ากับ 25%",IF(J9187&gt;=35%,"มากกว่าหรือเท่ากับ 35%")))</f>
        <v>18</v>
      </c>
    </row>
    <row r="9188" s="7" customFormat="1" ht="19.15" customHeight="1">
      <c r="A9188" t="s" s="16">
        <v>9333</v>
      </c>
      <c r="B9188" s="17">
        <v>1</v>
      </c>
      <c r="C9188" s="17">
        <v>6</v>
      </c>
      <c r="D9188" t="s" s="16">
        <v>9344</v>
      </c>
      <c r="E9188" t="s" s="16">
        <v>28</v>
      </c>
      <c r="F9188" s="37">
        <v>3525</v>
      </c>
      <c r="G9188" s="17">
        <v>3758</v>
      </c>
      <c r="H9188" s="18">
        <f>SUM(G9188-F9188)</f>
        <v>233</v>
      </c>
      <c r="I9188" s="19">
        <f>H9188/F9188</f>
        <v>0.0660992907801418</v>
      </c>
      <c r="J9188" s="19">
        <f>H9188/G9188</f>
        <v>0.0620010643959553</v>
      </c>
      <c r="K9188" t="s" s="21">
        <f>IF(J9188&lt;25%,"น้อยกว่า 25%",IF(J9188&gt;=25%,"มากกว่าหรือเท่ากับ 25%",IF(J9188&gt;=35%,"มากกว่าหรือเท่ากับ 35%")))</f>
        <v>18</v>
      </c>
    </row>
    <row r="9189" s="7" customFormat="1" ht="19.15" customHeight="1">
      <c r="A9189" t="s" s="16">
        <v>9333</v>
      </c>
      <c r="B9189" s="17">
        <v>1</v>
      </c>
      <c r="C9189" s="17">
        <v>7</v>
      </c>
      <c r="D9189" t="s" s="16">
        <v>9345</v>
      </c>
      <c r="E9189" t="s" s="16">
        <v>38</v>
      </c>
      <c r="F9189" s="37">
        <v>2462</v>
      </c>
      <c r="G9189" s="17">
        <v>2557</v>
      </c>
      <c r="H9189" s="18">
        <f>SUM(G9189-F9189)</f>
        <v>95</v>
      </c>
      <c r="I9189" s="19">
        <f>H9189/F9189</f>
        <v>0.0385865150284322</v>
      </c>
      <c r="J9189" s="19">
        <f>H9189/G9189</f>
        <v>0.0371529135705905</v>
      </c>
      <c r="K9189" t="s" s="21">
        <f>IF(J9189&lt;25%,"น้อยกว่า 25%",IF(J9189&gt;=25%,"มากกว่าหรือเท่ากับ 25%",IF(J9189&gt;=35%,"มากกว่าหรือเท่ากับ 35%")))</f>
        <v>18</v>
      </c>
    </row>
    <row r="9190" s="7" customFormat="1" ht="19.15" customHeight="1">
      <c r="A9190" t="s" s="16">
        <v>9333</v>
      </c>
      <c r="B9190" s="17">
        <v>1</v>
      </c>
      <c r="C9190" s="17">
        <v>9</v>
      </c>
      <c r="D9190" t="s" s="16">
        <v>9346</v>
      </c>
      <c r="E9190" t="s" s="16">
        <v>26</v>
      </c>
      <c r="F9190" s="37">
        <v>1105</v>
      </c>
      <c r="G9190" s="17">
        <v>1162</v>
      </c>
      <c r="H9190" s="18">
        <f>SUM(G9190-F9190)</f>
        <v>57</v>
      </c>
      <c r="I9190" s="19">
        <f>H9190/F9190</f>
        <v>0.0515837104072398</v>
      </c>
      <c r="J9190" s="19">
        <f>H9190/G9190</f>
        <v>0.0490533562822719</v>
      </c>
      <c r="K9190" t="s" s="21">
        <f>IF(J9190&lt;25%,"น้อยกว่า 25%",IF(J9190&gt;=25%,"มากกว่าหรือเท่ากับ 25%",IF(J9190&gt;=35%,"มากกว่าหรือเท่ากับ 35%")))</f>
        <v>18</v>
      </c>
    </row>
    <row r="9191" s="7" customFormat="1" ht="19.15" customHeight="1">
      <c r="A9191" t="s" s="16">
        <v>9333</v>
      </c>
      <c r="B9191" s="17">
        <v>1</v>
      </c>
      <c r="C9191" s="17">
        <v>5</v>
      </c>
      <c r="D9191" t="s" s="16">
        <v>9347</v>
      </c>
      <c r="E9191" t="s" s="16">
        <v>30</v>
      </c>
      <c r="F9191" s="37">
        <v>602</v>
      </c>
      <c r="G9191" s="17">
        <v>626</v>
      </c>
      <c r="H9191" s="18">
        <f>SUM(G9191-F9191)</f>
        <v>24</v>
      </c>
      <c r="I9191" s="19">
        <f>H9191/F9191</f>
        <v>0.0398671096345515</v>
      </c>
      <c r="J9191" s="19">
        <f>H9191/G9191</f>
        <v>0.0383386581469649</v>
      </c>
      <c r="K9191" t="s" s="21">
        <f>IF(J9191&lt;25%,"น้อยกว่า 25%",IF(J9191&gt;=25%,"มากกว่าหรือเท่ากับ 25%",IF(J9191&gt;=35%,"มากกว่าหรือเท่ากับ 35%")))</f>
        <v>18</v>
      </c>
    </row>
    <row r="9192" s="7" customFormat="1" ht="19.15" customHeight="1">
      <c r="A9192" t="s" s="16">
        <v>9333</v>
      </c>
      <c r="B9192" s="17">
        <v>1</v>
      </c>
      <c r="C9192" s="17">
        <v>2</v>
      </c>
      <c r="D9192" t="s" s="16">
        <v>9348</v>
      </c>
      <c r="E9192" t="s" s="16">
        <v>48</v>
      </c>
      <c r="F9192" s="37">
        <v>349</v>
      </c>
      <c r="G9192" s="17">
        <v>369</v>
      </c>
      <c r="H9192" s="18">
        <f>SUM(G9192-F9192)</f>
        <v>20</v>
      </c>
      <c r="I9192" s="19">
        <f>H9192/F9192</f>
        <v>0.0573065902578797</v>
      </c>
      <c r="J9192" s="19">
        <f>H9192/G9192</f>
        <v>0.0542005420054201</v>
      </c>
      <c r="K9192" t="s" s="21">
        <f>IF(J9192&lt;25%,"น้อยกว่า 25%",IF(J9192&gt;=25%,"มากกว่าหรือเท่ากับ 25%",IF(J9192&gt;=35%,"มากกว่าหรือเท่ากับ 35%")))</f>
        <v>18</v>
      </c>
    </row>
    <row r="9193" s="7" customFormat="1" ht="19.15" customHeight="1">
      <c r="A9193" t="s" s="16">
        <v>9333</v>
      </c>
      <c r="B9193" s="17">
        <v>1</v>
      </c>
      <c r="C9193" s="17">
        <v>14</v>
      </c>
      <c r="D9193" t="s" s="16">
        <v>9349</v>
      </c>
      <c r="E9193" t="s" s="16">
        <v>62</v>
      </c>
      <c r="F9193" s="37">
        <v>287</v>
      </c>
      <c r="G9193" s="17">
        <v>297</v>
      </c>
      <c r="H9193" s="18">
        <f>SUM(G9193-F9193)</f>
        <v>10</v>
      </c>
      <c r="I9193" s="19">
        <f>H9193/F9193</f>
        <v>0.0348432055749129</v>
      </c>
      <c r="J9193" s="19">
        <f>H9193/G9193</f>
        <v>0.0336700336700337</v>
      </c>
      <c r="K9193" t="s" s="21">
        <f>IF(J9193&lt;25%,"น้อยกว่า 25%",IF(J9193&gt;=25%,"มากกว่าหรือเท่ากับ 25%",IF(J9193&gt;=35%,"มากกว่าหรือเท่ากับ 35%")))</f>
        <v>18</v>
      </c>
    </row>
    <row r="9194" s="7" customFormat="1" ht="19.15" customHeight="1">
      <c r="A9194" t="s" s="16">
        <v>9333</v>
      </c>
      <c r="B9194" s="17">
        <v>1</v>
      </c>
      <c r="C9194" s="17">
        <v>10</v>
      </c>
      <c r="D9194" t="s" s="16">
        <v>9350</v>
      </c>
      <c r="E9194" t="s" s="16">
        <v>64</v>
      </c>
      <c r="F9194" s="37">
        <v>242</v>
      </c>
      <c r="G9194" s="17">
        <v>259</v>
      </c>
      <c r="H9194" s="18">
        <f>SUM(G9194-F9194)</f>
        <v>17</v>
      </c>
      <c r="I9194" s="19">
        <f>H9194/F9194</f>
        <v>0.07024793388429749</v>
      </c>
      <c r="J9194" s="19">
        <f>H9194/G9194</f>
        <v>0.0656370656370656</v>
      </c>
      <c r="K9194" t="s" s="21">
        <f>IF(J9194&lt;25%,"น้อยกว่า 25%",IF(J9194&gt;=25%,"มากกว่าหรือเท่ากับ 25%",IF(J9194&gt;=35%,"มากกว่าหรือเท่ากับ 35%")))</f>
        <v>18</v>
      </c>
    </row>
    <row r="9195" s="7" customFormat="1" ht="19.15" customHeight="1">
      <c r="A9195" t="s" s="16">
        <v>9333</v>
      </c>
      <c r="B9195" s="17">
        <v>1</v>
      </c>
      <c r="C9195" s="17">
        <v>23</v>
      </c>
      <c r="D9195" t="s" s="16">
        <v>9351</v>
      </c>
      <c r="E9195" t="s" s="16">
        <v>185</v>
      </c>
      <c r="F9195" s="37">
        <v>170</v>
      </c>
      <c r="G9195" s="17">
        <v>179</v>
      </c>
      <c r="H9195" s="18">
        <f>SUM(G9195-F9195)</f>
        <v>9</v>
      </c>
      <c r="I9195" s="19">
        <f>H9195/F9195</f>
        <v>0.0529411764705882</v>
      </c>
      <c r="J9195" s="19">
        <f>H9195/G9195</f>
        <v>0.0502793296089385</v>
      </c>
      <c r="K9195" t="s" s="21">
        <f>IF(J9195&lt;25%,"น้อยกว่า 25%",IF(J9195&gt;=25%,"มากกว่าหรือเท่ากับ 25%",IF(J9195&gt;=35%,"มากกว่าหรือเท่ากับ 35%")))</f>
        <v>18</v>
      </c>
    </row>
    <row r="9196" s="7" customFormat="1" ht="19.15" customHeight="1">
      <c r="A9196" t="s" s="16">
        <v>9333</v>
      </c>
      <c r="B9196" s="17">
        <v>1</v>
      </c>
      <c r="C9196" s="17">
        <v>21</v>
      </c>
      <c r="D9196" t="s" s="16">
        <v>9352</v>
      </c>
      <c r="E9196" t="s" s="16">
        <v>72</v>
      </c>
      <c r="F9196" s="37">
        <v>163</v>
      </c>
      <c r="G9196" s="17">
        <v>175</v>
      </c>
      <c r="H9196" s="18">
        <f>SUM(G9196-F9196)</f>
        <v>12</v>
      </c>
      <c r="I9196" s="19">
        <f>H9196/F9196</f>
        <v>0.0736196319018405</v>
      </c>
      <c r="J9196" s="19">
        <f>H9196/G9196</f>
        <v>0.0685714285714286</v>
      </c>
      <c r="K9196" t="s" s="21">
        <f>IF(J9196&lt;25%,"น้อยกว่า 25%",IF(J9196&gt;=25%,"มากกว่าหรือเท่ากับ 25%",IF(J9196&gt;=35%,"มากกว่าหรือเท่ากับ 35%")))</f>
        <v>18</v>
      </c>
    </row>
    <row r="9197" s="7" customFormat="1" ht="19.15" customHeight="1">
      <c r="A9197" t="s" s="16">
        <v>9333</v>
      </c>
      <c r="B9197" s="17">
        <v>1</v>
      </c>
      <c r="C9197" s="17">
        <v>17</v>
      </c>
      <c r="D9197" t="s" s="16">
        <v>9353</v>
      </c>
      <c r="E9197" t="s" s="16">
        <v>66</v>
      </c>
      <c r="F9197" s="37">
        <v>123</v>
      </c>
      <c r="G9197" s="17">
        <v>132</v>
      </c>
      <c r="H9197" s="18">
        <f>SUM(G9197-F9197)</f>
        <v>9</v>
      </c>
      <c r="I9197" s="19">
        <f>H9197/F9197</f>
        <v>0.0731707317073171</v>
      </c>
      <c r="J9197" s="19">
        <f>H9197/G9197</f>
        <v>0.0681818181818182</v>
      </c>
      <c r="K9197" t="s" s="21">
        <f>IF(J9197&lt;25%,"น้อยกว่า 25%",IF(J9197&gt;=25%,"มากกว่าหรือเท่ากับ 25%",IF(J9197&gt;=35%,"มากกว่าหรือเท่ากับ 35%")))</f>
        <v>18</v>
      </c>
    </row>
    <row r="9198" s="7" customFormat="1" ht="19.15" customHeight="1">
      <c r="A9198" t="s" s="16">
        <v>9333</v>
      </c>
      <c r="B9198" s="17">
        <v>1</v>
      </c>
      <c r="C9198" s="17">
        <v>4</v>
      </c>
      <c r="D9198" t="s" s="16">
        <v>9354</v>
      </c>
      <c r="E9198" t="s" s="16">
        <v>44</v>
      </c>
      <c r="F9198" s="37">
        <v>116</v>
      </c>
      <c r="G9198" s="17">
        <v>124</v>
      </c>
      <c r="H9198" s="18">
        <f>SUM(G9198-F9198)</f>
        <v>8</v>
      </c>
      <c r="I9198" s="19">
        <f>H9198/F9198</f>
        <v>0.0689655172413793</v>
      </c>
      <c r="J9198" s="19">
        <f>H9198/G9198</f>
        <v>0.0645161290322581</v>
      </c>
      <c r="K9198" t="s" s="21">
        <f>IF(J9198&lt;25%,"น้อยกว่า 25%",IF(J9198&gt;=25%,"มากกว่าหรือเท่ากับ 25%",IF(J9198&gt;=35%,"มากกว่าหรือเท่ากับ 35%")))</f>
        <v>18</v>
      </c>
    </row>
    <row r="9199" s="7" customFormat="1" ht="19.15" customHeight="1">
      <c r="A9199" t="s" s="16">
        <v>9333</v>
      </c>
      <c r="B9199" s="17">
        <v>1</v>
      </c>
      <c r="C9199" s="17">
        <v>16</v>
      </c>
      <c r="D9199" t="s" s="16">
        <v>9355</v>
      </c>
      <c r="E9199" t="s" s="16">
        <v>58</v>
      </c>
      <c r="F9199" s="37">
        <v>119</v>
      </c>
      <c r="G9199" s="17">
        <v>124</v>
      </c>
      <c r="H9199" s="18">
        <f>SUM(G9199-F9199)</f>
        <v>5</v>
      </c>
      <c r="I9199" s="19">
        <f>H9199/F9199</f>
        <v>0.0420168067226891</v>
      </c>
      <c r="J9199" s="19">
        <f>H9199/G9199</f>
        <v>0.0403225806451613</v>
      </c>
      <c r="K9199" t="s" s="21">
        <f>IF(J9199&lt;25%,"น้อยกว่า 25%",IF(J9199&gt;=25%,"มากกว่าหรือเท่ากับ 25%",IF(J9199&gt;=35%,"มากกว่าหรือเท่ากับ 35%")))</f>
        <v>18</v>
      </c>
    </row>
    <row r="9200" s="7" customFormat="1" ht="19.15" customHeight="1">
      <c r="A9200" t="s" s="16">
        <v>9333</v>
      </c>
      <c r="B9200" s="17">
        <v>1</v>
      </c>
      <c r="C9200" s="17">
        <v>8</v>
      </c>
      <c r="D9200" t="s" s="16">
        <v>9356</v>
      </c>
      <c r="E9200" t="s" s="16">
        <v>248</v>
      </c>
      <c r="F9200" s="37">
        <v>114</v>
      </c>
      <c r="G9200" s="17">
        <v>119</v>
      </c>
      <c r="H9200" s="18">
        <f>SUM(G9200-F9200)</f>
        <v>5</v>
      </c>
      <c r="I9200" s="19">
        <f>H9200/F9200</f>
        <v>0.043859649122807</v>
      </c>
      <c r="J9200" s="19">
        <f>H9200/G9200</f>
        <v>0.0420168067226891</v>
      </c>
      <c r="K9200" t="s" s="21">
        <f>IF(J9200&lt;25%,"น้อยกว่า 25%",IF(J9200&gt;=25%,"มากกว่าหรือเท่ากับ 25%",IF(J9200&gt;=35%,"มากกว่าหรือเท่ากับ 35%")))</f>
        <v>18</v>
      </c>
    </row>
    <row r="9201" s="7" customFormat="1" ht="19.15" customHeight="1">
      <c r="A9201" t="s" s="16">
        <v>9333</v>
      </c>
      <c r="B9201" s="17">
        <v>1</v>
      </c>
      <c r="C9201" s="17">
        <v>18</v>
      </c>
      <c r="D9201" t="s" s="16">
        <v>9357</v>
      </c>
      <c r="E9201" t="s" s="16">
        <v>1091</v>
      </c>
      <c r="F9201" s="37">
        <v>116</v>
      </c>
      <c r="G9201" s="17">
        <v>116</v>
      </c>
      <c r="H9201" s="18">
        <f>SUM(G9201-F9201)</f>
        <v>0</v>
      </c>
      <c r="I9201" s="19">
        <f>H9201/F9201</f>
        <v>0</v>
      </c>
      <c r="J9201" s="19">
        <f>H9201/G9201</f>
        <v>0</v>
      </c>
      <c r="K9201" t="s" s="21">
        <f>IF(J9201&lt;25%,"น้อยกว่า 25%",IF(J9201&gt;=25%,"มากกว่าหรือเท่ากับ 25%",IF(J9201&gt;=35%,"มากกว่าหรือเท่ากับ 35%")))</f>
        <v>18</v>
      </c>
    </row>
    <row r="9202" s="7" customFormat="1" ht="19.15" customHeight="1">
      <c r="A9202" t="s" s="16">
        <v>9333</v>
      </c>
      <c r="B9202" s="17">
        <v>1</v>
      </c>
      <c r="C9202" s="17">
        <v>15</v>
      </c>
      <c r="D9202" t="s" s="16">
        <v>9358</v>
      </c>
      <c r="E9202" t="s" s="16">
        <v>60</v>
      </c>
      <c r="F9202" s="37">
        <v>99</v>
      </c>
      <c r="G9202" s="17">
        <v>102</v>
      </c>
      <c r="H9202" s="18">
        <f>SUM(G9202-F9202)</f>
        <v>3</v>
      </c>
      <c r="I9202" s="19">
        <f>H9202/F9202</f>
        <v>0.0303030303030303</v>
      </c>
      <c r="J9202" s="19">
        <f>H9202/G9202</f>
        <v>0.0294117647058824</v>
      </c>
      <c r="K9202" t="s" s="21">
        <f>IF(J9202&lt;25%,"น้อยกว่า 25%",IF(J9202&gt;=25%,"มากกว่าหรือเท่ากับ 25%",IF(J9202&gt;=35%,"มากกว่าหรือเท่ากับ 35%")))</f>
        <v>18</v>
      </c>
    </row>
    <row r="9203" s="7" customFormat="1" ht="19.15" customHeight="1">
      <c r="A9203" t="s" s="16">
        <v>9333</v>
      </c>
      <c r="B9203" s="17">
        <v>1</v>
      </c>
      <c r="C9203" s="17">
        <v>25</v>
      </c>
      <c r="D9203" t="s" s="16">
        <v>9359</v>
      </c>
      <c r="E9203" t="s" s="16">
        <v>54</v>
      </c>
      <c r="F9203" s="37">
        <v>88</v>
      </c>
      <c r="G9203" s="17">
        <v>102</v>
      </c>
      <c r="H9203" s="18">
        <f>SUM(G9203-F9203)</f>
        <v>14</v>
      </c>
      <c r="I9203" s="19">
        <f>H9203/F9203</f>
        <v>0.159090909090909</v>
      </c>
      <c r="J9203" s="19">
        <f>H9203/G9203</f>
        <v>0.137254901960784</v>
      </c>
      <c r="K9203" t="s" s="21">
        <f>IF(J9203&lt;25%,"น้อยกว่า 25%",IF(J9203&gt;=25%,"มากกว่าหรือเท่ากับ 25%",IF(J9203&gt;=35%,"มากกว่าหรือเท่ากับ 35%")))</f>
        <v>18</v>
      </c>
    </row>
    <row r="9204" s="7" customFormat="1" ht="19.15" customHeight="1">
      <c r="A9204" t="s" s="16">
        <v>9333</v>
      </c>
      <c r="B9204" s="17">
        <v>1</v>
      </c>
      <c r="C9204" s="17">
        <v>20</v>
      </c>
      <c r="D9204" t="s" s="16">
        <v>9360</v>
      </c>
      <c r="E9204" t="s" s="16">
        <v>76</v>
      </c>
      <c r="F9204" s="37">
        <v>79</v>
      </c>
      <c r="G9204" s="17">
        <v>84</v>
      </c>
      <c r="H9204" s="18">
        <f>SUM(G9204-F9204)</f>
        <v>5</v>
      </c>
      <c r="I9204" s="19">
        <f>H9204/F9204</f>
        <v>0.06329113924050631</v>
      </c>
      <c r="J9204" s="19">
        <f>H9204/G9204</f>
        <v>0.0595238095238095</v>
      </c>
      <c r="K9204" t="s" s="21">
        <f>IF(J9204&lt;25%,"น้อยกว่า 25%",IF(J9204&gt;=25%,"มากกว่าหรือเท่ากับ 25%",IF(J9204&gt;=35%,"มากกว่าหรือเท่ากับ 35%")))</f>
        <v>18</v>
      </c>
    </row>
    <row r="9205" s="7" customFormat="1" ht="19.15" customHeight="1">
      <c r="A9205" t="s" s="16">
        <v>9333</v>
      </c>
      <c r="B9205" s="17">
        <v>1</v>
      </c>
      <c r="C9205" s="17">
        <v>19</v>
      </c>
      <c r="D9205" t="s" s="16">
        <v>9361</v>
      </c>
      <c r="E9205" t="s" s="16">
        <v>52</v>
      </c>
      <c r="F9205" s="37">
        <v>70</v>
      </c>
      <c r="G9205" s="17">
        <v>74</v>
      </c>
      <c r="H9205" s="18">
        <f>SUM(G9205-F9205)</f>
        <v>4</v>
      </c>
      <c r="I9205" s="19">
        <f>H9205/F9205</f>
        <v>0.0571428571428571</v>
      </c>
      <c r="J9205" s="19">
        <f>H9205/G9205</f>
        <v>0.0540540540540541</v>
      </c>
      <c r="K9205" t="s" s="21">
        <f>IF(J9205&lt;25%,"น้อยกว่า 25%",IF(J9205&gt;=25%,"มากกว่าหรือเท่ากับ 25%",IF(J9205&gt;=35%,"มากกว่าหรือเท่ากับ 35%")))</f>
        <v>18</v>
      </c>
    </row>
    <row r="9206" s="7" customFormat="1" ht="19.15" customHeight="1">
      <c r="A9206" t="s" s="16">
        <v>9333</v>
      </c>
      <c r="B9206" s="17">
        <v>1</v>
      </c>
      <c r="C9206" s="17">
        <v>26</v>
      </c>
      <c r="D9206" t="s" s="16">
        <v>9362</v>
      </c>
      <c r="E9206" t="s" s="16">
        <v>68</v>
      </c>
      <c r="F9206" s="37">
        <v>62</v>
      </c>
      <c r="G9206" s="17">
        <v>67</v>
      </c>
      <c r="H9206" s="18">
        <f>SUM(G9206-F9206)</f>
        <v>5</v>
      </c>
      <c r="I9206" s="19">
        <f>H9206/F9206</f>
        <v>0.08064516129032261</v>
      </c>
      <c r="J9206" s="19">
        <f>H9206/G9206</f>
        <v>0.0746268656716418</v>
      </c>
      <c r="K9206" t="s" s="21">
        <f>IF(J9206&lt;25%,"น้อยกว่า 25%",IF(J9206&gt;=25%,"มากกว่าหรือเท่ากับ 25%",IF(J9206&gt;=35%,"มากกว่าหรือเท่ากับ 35%")))</f>
        <v>18</v>
      </c>
    </row>
    <row r="9207" s="7" customFormat="1" ht="19.15" customHeight="1">
      <c r="A9207" t="s" s="16">
        <v>9333</v>
      </c>
      <c r="B9207" s="17">
        <v>1</v>
      </c>
      <c r="C9207" s="17">
        <v>22</v>
      </c>
      <c r="D9207" t="s" s="16">
        <v>9363</v>
      </c>
      <c r="E9207" t="s" s="16">
        <v>1122</v>
      </c>
      <c r="F9207" s="37">
        <v>61</v>
      </c>
      <c r="G9207" s="17">
        <v>61</v>
      </c>
      <c r="H9207" s="18">
        <f>SUM(G9207-F9207)</f>
        <v>0</v>
      </c>
      <c r="I9207" s="19">
        <f>H9207/F9207</f>
        <v>0</v>
      </c>
      <c r="J9207" s="19">
        <f>H9207/G9207</f>
        <v>0</v>
      </c>
      <c r="K9207" t="s" s="21">
        <f>IF(J9207&lt;25%,"น้อยกว่า 25%",IF(J9207&gt;=25%,"มากกว่าหรือเท่ากับ 25%",IF(J9207&gt;=35%,"มากกว่าหรือเท่ากับ 35%")))</f>
        <v>18</v>
      </c>
    </row>
    <row r="9208" s="7" customFormat="1" ht="19.15" customHeight="1">
      <c r="A9208" t="s" s="16">
        <v>9333</v>
      </c>
      <c r="B9208" s="17">
        <v>1</v>
      </c>
      <c r="C9208" s="17">
        <v>24</v>
      </c>
      <c r="D9208" t="s" s="16">
        <v>9364</v>
      </c>
      <c r="E9208" t="s" s="16">
        <v>46</v>
      </c>
      <c r="F9208" s="37">
        <v>26</v>
      </c>
      <c r="G9208" s="17">
        <v>28</v>
      </c>
      <c r="H9208" s="18">
        <f>SUM(G9208-F9208)</f>
        <v>2</v>
      </c>
      <c r="I9208" s="19">
        <f>H9208/F9208</f>
        <v>0.0769230769230769</v>
      </c>
      <c r="J9208" s="19">
        <f>H9208/G9208</f>
        <v>0.0714285714285714</v>
      </c>
      <c r="K9208" t="s" s="21">
        <f>IF(J9208&lt;25%,"น้อยกว่า 25%",IF(J9208&gt;=25%,"มากกว่าหรือเท่ากับ 25%",IF(J9208&gt;=35%,"มากกว่าหรือเท่ากับ 35%")))</f>
        <v>18</v>
      </c>
    </row>
    <row r="9209" s="7" customFormat="1" ht="19.15" customHeight="1">
      <c r="A9209" t="s" s="16">
        <v>9333</v>
      </c>
      <c r="B9209" s="17">
        <v>1</v>
      </c>
      <c r="C9209" s="17">
        <v>3</v>
      </c>
      <c r="D9209" t="s" s="16">
        <v>9365</v>
      </c>
      <c r="E9209" t="s" s="16">
        <v>78</v>
      </c>
      <c r="F9209" s="37">
        <v>0</v>
      </c>
      <c r="G9209" s="17">
        <v>0</v>
      </c>
      <c r="H9209" s="18">
        <f>SUM(G9209-F9209)</f>
        <v>0</v>
      </c>
      <c r="I9209" s="19">
        <f>H9209/F9209</f>
      </c>
      <c r="J9209" s="19">
        <f>H9209/G9209</f>
      </c>
      <c r="K9209" s="24">
        <f>IF(J9209&lt;25%,"น้อยกว่า 25%",IF(J9209&gt;=25%,"มากกว่าหรือเท่ากับ 25%",IF(J9209&gt;=35%,"มากกว่าหรือเท่ากับ 35%")))</f>
      </c>
    </row>
    <row r="9210" s="7" customFormat="1" ht="19.15" customHeight="1">
      <c r="A9210" t="s" s="16">
        <v>9333</v>
      </c>
      <c r="B9210" s="17">
        <v>2</v>
      </c>
      <c r="C9210" s="17">
        <v>14</v>
      </c>
      <c r="D9210" t="s" s="16">
        <v>9366</v>
      </c>
      <c r="E9210" t="s" s="16">
        <v>22</v>
      </c>
      <c r="F9210" s="37">
        <v>35336</v>
      </c>
      <c r="G9210" s="17">
        <v>36738</v>
      </c>
      <c r="H9210" s="18">
        <f>SUM(G9210-F9210)</f>
        <v>1402</v>
      </c>
      <c r="I9210" s="19">
        <f>H9210/F9210</f>
        <v>0.0396762508489925</v>
      </c>
      <c r="J9210" s="19">
        <f>H9210/G9210</f>
        <v>0.0381621209646687</v>
      </c>
      <c r="K9210" t="s" s="21">
        <f>IF(J9210&lt;25%,"น้อยกว่า 25%",IF(J9210&gt;=25%,"มากกว่าหรือเท่ากับ 25%",IF(J9210&gt;=35%,"มากกว่าหรือเท่ากับ 35%")))</f>
        <v>18</v>
      </c>
    </row>
    <row r="9211" s="7" customFormat="1" ht="19.15" customHeight="1">
      <c r="A9211" t="s" s="16">
        <v>9333</v>
      </c>
      <c r="B9211" s="17">
        <v>2</v>
      </c>
      <c r="C9211" s="17">
        <v>13</v>
      </c>
      <c r="D9211" t="s" s="16">
        <v>9367</v>
      </c>
      <c r="E9211" t="s" s="16">
        <v>20</v>
      </c>
      <c r="F9211" s="37">
        <v>15899</v>
      </c>
      <c r="G9211" s="17">
        <v>16758</v>
      </c>
      <c r="H9211" s="18">
        <f>SUM(G9211-F9211)</f>
        <v>859</v>
      </c>
      <c r="I9211" s="19">
        <f>H9211/F9211</f>
        <v>0.0540285552550475</v>
      </c>
      <c r="J9211" s="19">
        <f>H9211/G9211</f>
        <v>0.0512591001312806</v>
      </c>
      <c r="K9211" t="s" s="21">
        <f>IF(J9211&lt;25%,"น้อยกว่า 25%",IF(J9211&gt;=25%,"มากกว่าหรือเท่ากับ 25%",IF(J9211&gt;=35%,"มากกว่าหรือเท่ากับ 35%")))</f>
        <v>18</v>
      </c>
    </row>
    <row r="9212" s="7" customFormat="1" ht="19.15" customHeight="1">
      <c r="A9212" t="s" s="16">
        <v>9333</v>
      </c>
      <c r="B9212" s="17">
        <v>2</v>
      </c>
      <c r="C9212" s="17">
        <v>2</v>
      </c>
      <c r="D9212" t="s" s="16">
        <v>9368</v>
      </c>
      <c r="E9212" t="s" s="16">
        <v>36</v>
      </c>
      <c r="F9212" s="37">
        <v>14047</v>
      </c>
      <c r="G9212" s="17">
        <v>14997</v>
      </c>
      <c r="H9212" s="18">
        <f>SUM(G9212-F9212)</f>
        <v>950</v>
      </c>
      <c r="I9212" s="19">
        <f>H9212/F9212</f>
        <v>0.0676300989535132</v>
      </c>
      <c r="J9212" s="19">
        <f>H9212/G9212</f>
        <v>0.0633460025338401</v>
      </c>
      <c r="K9212" t="s" s="21">
        <f>IF(J9212&lt;25%,"น้อยกว่า 25%",IF(J9212&gt;=25%,"มากกว่าหรือเท่ากับ 25%",IF(J9212&gt;=35%,"มากกว่าหรือเท่ากับ 35%")))</f>
        <v>18</v>
      </c>
    </row>
    <row r="9213" s="7" customFormat="1" ht="19.15" customHeight="1">
      <c r="A9213" t="s" s="16">
        <v>9333</v>
      </c>
      <c r="B9213" s="17">
        <v>2</v>
      </c>
      <c r="C9213" s="17">
        <v>11</v>
      </c>
      <c r="D9213" t="s" s="16">
        <v>9369</v>
      </c>
      <c r="E9213" t="s" s="16">
        <v>17</v>
      </c>
      <c r="F9213" s="37">
        <v>10077</v>
      </c>
      <c r="G9213" s="17">
        <v>10652</v>
      </c>
      <c r="H9213" s="18">
        <f>SUM(G9213-F9213)</f>
        <v>575</v>
      </c>
      <c r="I9213" s="19">
        <f>H9213/F9213</f>
        <v>0.057060633124938</v>
      </c>
      <c r="J9213" s="19">
        <f>H9213/G9213</f>
        <v>0.0539804731505821</v>
      </c>
      <c r="K9213" t="s" s="21">
        <f>IF(J9213&lt;25%,"น้อยกว่า 25%",IF(J9213&gt;=25%,"มากกว่าหรือเท่ากับ 25%",IF(J9213&gt;=35%,"มากกว่าหรือเท่ากับ 35%")))</f>
        <v>18</v>
      </c>
    </row>
    <row r="9214" s="7" customFormat="1" ht="19.15" customHeight="1">
      <c r="A9214" t="s" s="16">
        <v>9333</v>
      </c>
      <c r="B9214" s="17">
        <v>2</v>
      </c>
      <c r="C9214" s="17">
        <v>8</v>
      </c>
      <c r="D9214" t="s" s="16">
        <v>9370</v>
      </c>
      <c r="E9214" t="s" s="16">
        <v>38</v>
      </c>
      <c r="F9214" s="37">
        <v>5527</v>
      </c>
      <c r="G9214" s="17">
        <v>5719</v>
      </c>
      <c r="H9214" s="18">
        <f>SUM(G9214-F9214)</f>
        <v>192</v>
      </c>
      <c r="I9214" s="19">
        <f>H9214/F9214</f>
        <v>0.0347385561787588</v>
      </c>
      <c r="J9214" s="19">
        <f>H9214/G9214</f>
        <v>0.0335723028501486</v>
      </c>
      <c r="K9214" t="s" s="21">
        <f>IF(J9214&lt;25%,"น้อยกว่า 25%",IF(J9214&gt;=25%,"มากกว่าหรือเท่ากับ 25%",IF(J9214&gt;=35%,"มากกว่าหรือเท่ากับ 35%")))</f>
        <v>18</v>
      </c>
    </row>
    <row r="9215" s="7" customFormat="1" ht="19.15" customHeight="1">
      <c r="A9215" t="s" s="16">
        <v>9333</v>
      </c>
      <c r="B9215" s="17">
        <v>2</v>
      </c>
      <c r="C9215" s="17">
        <v>7</v>
      </c>
      <c r="D9215" t="s" s="16">
        <v>9371</v>
      </c>
      <c r="E9215" t="s" s="16">
        <v>28</v>
      </c>
      <c r="F9215" s="37">
        <v>3936</v>
      </c>
      <c r="G9215" s="17">
        <v>4082</v>
      </c>
      <c r="H9215" s="18">
        <f>SUM(G9215-F9215)</f>
        <v>146</v>
      </c>
      <c r="I9215" s="19">
        <f>H9215/F9215</f>
        <v>0.0370934959349593</v>
      </c>
      <c r="J9215" s="19">
        <f>H9215/G9215</f>
        <v>0.0357667809897109</v>
      </c>
      <c r="K9215" t="s" s="21">
        <f>IF(J9215&lt;25%,"น้อยกว่า 25%",IF(J9215&gt;=25%,"มากกว่าหรือเท่ากับ 25%",IF(J9215&gt;=35%,"มากกว่าหรือเท่ากับ 35%")))</f>
        <v>18</v>
      </c>
    </row>
    <row r="9216" s="7" customFormat="1" ht="19.15" customHeight="1">
      <c r="A9216" t="s" s="16">
        <v>9333</v>
      </c>
      <c r="B9216" s="17">
        <v>2</v>
      </c>
      <c r="C9216" s="17">
        <v>9</v>
      </c>
      <c r="D9216" t="s" s="16">
        <v>9372</v>
      </c>
      <c r="E9216" t="s" s="16">
        <v>30</v>
      </c>
      <c r="F9216" s="37">
        <v>1388</v>
      </c>
      <c r="G9216" s="17">
        <v>1463</v>
      </c>
      <c r="H9216" s="18">
        <f>SUM(G9216-F9216)</f>
        <v>75</v>
      </c>
      <c r="I9216" s="19">
        <f>H9216/F9216</f>
        <v>0.0540345821325648</v>
      </c>
      <c r="J9216" s="19">
        <f>H9216/G9216</f>
        <v>0.0512645249487355</v>
      </c>
      <c r="K9216" t="s" s="21">
        <f>IF(J9216&lt;25%,"น้อยกว่า 25%",IF(J9216&gt;=25%,"มากกว่าหรือเท่ากับ 25%",IF(J9216&gt;=35%,"มากกว่าหรือเท่ากับ 35%")))</f>
        <v>18</v>
      </c>
    </row>
    <row r="9217" s="7" customFormat="1" ht="19.15" customHeight="1">
      <c r="A9217" t="s" s="16">
        <v>9333</v>
      </c>
      <c r="B9217" s="17">
        <v>2</v>
      </c>
      <c r="C9217" s="17">
        <v>10</v>
      </c>
      <c r="D9217" t="s" s="16">
        <v>9373</v>
      </c>
      <c r="E9217" t="s" s="16">
        <v>26</v>
      </c>
      <c r="F9217" s="37">
        <v>1104</v>
      </c>
      <c r="G9217" s="17">
        <v>1129</v>
      </c>
      <c r="H9217" s="18">
        <f>SUM(G9217-F9217)</f>
        <v>25</v>
      </c>
      <c r="I9217" s="19">
        <f>H9217/F9217</f>
        <v>0.0226449275362319</v>
      </c>
      <c r="J9217" s="19">
        <f>H9217/G9217</f>
        <v>0.0221434898139947</v>
      </c>
      <c r="K9217" t="s" s="21">
        <f>IF(J9217&lt;25%,"น้อยกว่า 25%",IF(J9217&gt;=25%,"มากกว่าหรือเท่ากับ 25%",IF(J9217&gt;=35%,"มากกว่าหรือเท่ากับ 35%")))</f>
        <v>18</v>
      </c>
    </row>
    <row r="9218" s="7" customFormat="1" ht="19.15" customHeight="1">
      <c r="A9218" t="s" s="16">
        <v>9333</v>
      </c>
      <c r="B9218" s="17">
        <v>2</v>
      </c>
      <c r="C9218" s="17">
        <v>5</v>
      </c>
      <c r="D9218" t="s" s="16">
        <v>9374</v>
      </c>
      <c r="E9218" t="s" s="16">
        <v>248</v>
      </c>
      <c r="F9218" s="37">
        <v>728</v>
      </c>
      <c r="G9218" s="17">
        <v>750</v>
      </c>
      <c r="H9218" s="18">
        <f>SUM(G9218-F9218)</f>
        <v>22</v>
      </c>
      <c r="I9218" s="19">
        <f>H9218/F9218</f>
        <v>0.0302197802197802</v>
      </c>
      <c r="J9218" s="19">
        <f>H9218/G9218</f>
        <v>0.0293333333333333</v>
      </c>
      <c r="K9218" t="s" s="21">
        <f>IF(J9218&lt;25%,"น้อยกว่า 25%",IF(J9218&gt;=25%,"มากกว่าหรือเท่ากับ 25%",IF(J9218&gt;=35%,"มากกว่าหรือเท่ากับ 35%")))</f>
        <v>18</v>
      </c>
    </row>
    <row r="9219" s="7" customFormat="1" ht="19.15" customHeight="1">
      <c r="A9219" t="s" s="16">
        <v>9333</v>
      </c>
      <c r="B9219" s="17">
        <v>2</v>
      </c>
      <c r="C9219" s="17">
        <v>6</v>
      </c>
      <c r="D9219" t="s" s="16">
        <v>9375</v>
      </c>
      <c r="E9219" t="s" s="16">
        <v>60</v>
      </c>
      <c r="F9219" s="37">
        <v>731</v>
      </c>
      <c r="G9219" s="17">
        <v>746</v>
      </c>
      <c r="H9219" s="18">
        <f>SUM(G9219-F9219)</f>
        <v>15</v>
      </c>
      <c r="I9219" s="19">
        <f>H9219/F9219</f>
        <v>0.0205198358413133</v>
      </c>
      <c r="J9219" s="19">
        <f>H9219/G9219</f>
        <v>0.0201072386058981</v>
      </c>
      <c r="K9219" t="s" s="21">
        <f>IF(J9219&lt;25%,"น้อยกว่า 25%",IF(J9219&gt;=25%,"มากกว่าหรือเท่ากับ 25%",IF(J9219&gt;=35%,"มากกว่าหรือเท่ากับ 35%")))</f>
        <v>18</v>
      </c>
    </row>
    <row r="9220" s="7" customFormat="1" ht="19.15" customHeight="1">
      <c r="A9220" t="s" s="16">
        <v>9333</v>
      </c>
      <c r="B9220" s="17">
        <v>2</v>
      </c>
      <c r="C9220" s="17">
        <v>1</v>
      </c>
      <c r="D9220" t="s" s="16">
        <v>9376</v>
      </c>
      <c r="E9220" t="s" s="16">
        <v>62</v>
      </c>
      <c r="F9220" s="37">
        <v>686</v>
      </c>
      <c r="G9220" s="17">
        <v>725</v>
      </c>
      <c r="H9220" s="18">
        <f>SUM(G9220-F9220)</f>
        <v>39</v>
      </c>
      <c r="I9220" s="19">
        <f>H9220/F9220</f>
        <v>0.0568513119533528</v>
      </c>
      <c r="J9220" s="19">
        <f>H9220/G9220</f>
        <v>0.0537931034482759</v>
      </c>
      <c r="K9220" t="s" s="21">
        <f>IF(J9220&lt;25%,"น้อยกว่า 25%",IF(J9220&gt;=25%,"มากกว่าหรือเท่ากับ 25%",IF(J9220&gt;=35%,"มากกว่าหรือเท่ากับ 35%")))</f>
        <v>18</v>
      </c>
    </row>
    <row r="9221" s="7" customFormat="1" ht="19.15" customHeight="1">
      <c r="A9221" t="s" s="16">
        <v>9333</v>
      </c>
      <c r="B9221" s="17">
        <v>2</v>
      </c>
      <c r="C9221" s="17">
        <v>17</v>
      </c>
      <c r="D9221" t="s" s="16">
        <v>9377</v>
      </c>
      <c r="E9221" t="s" s="16">
        <v>52</v>
      </c>
      <c r="F9221" s="37">
        <v>421</v>
      </c>
      <c r="G9221" s="17">
        <v>429</v>
      </c>
      <c r="H9221" s="18">
        <f>SUM(G9221-F9221)</f>
        <v>8</v>
      </c>
      <c r="I9221" s="19">
        <f>H9221/F9221</f>
        <v>0.0190023752969121</v>
      </c>
      <c r="J9221" s="19">
        <f>H9221/G9221</f>
        <v>0.0186480186480186</v>
      </c>
      <c r="K9221" t="s" s="21">
        <f>IF(J9221&lt;25%,"น้อยกว่า 25%",IF(J9221&gt;=25%,"มากกว่าหรือเท่ากับ 25%",IF(J9221&gt;=35%,"มากกว่าหรือเท่ากับ 35%")))</f>
        <v>18</v>
      </c>
    </row>
    <row r="9222" s="7" customFormat="1" ht="19.15" customHeight="1">
      <c r="A9222" t="s" s="16">
        <v>9333</v>
      </c>
      <c r="B9222" s="17">
        <v>2</v>
      </c>
      <c r="C9222" s="17">
        <v>3</v>
      </c>
      <c r="D9222" t="s" s="16">
        <v>9378</v>
      </c>
      <c r="E9222" t="s" s="16">
        <v>48</v>
      </c>
      <c r="F9222" s="37">
        <v>298</v>
      </c>
      <c r="G9222" s="17">
        <v>321</v>
      </c>
      <c r="H9222" s="18">
        <f>SUM(G9222-F9222)</f>
        <v>23</v>
      </c>
      <c r="I9222" s="19">
        <f>H9222/F9222</f>
        <v>0.0771812080536913</v>
      </c>
      <c r="J9222" s="19">
        <f>H9222/G9222</f>
        <v>0.07165109034267909</v>
      </c>
      <c r="K9222" t="s" s="21">
        <f>IF(J9222&lt;25%,"น้อยกว่า 25%",IF(J9222&gt;=25%,"มากกว่าหรือเท่ากับ 25%",IF(J9222&gt;=35%,"มากกว่าหรือเท่ากับ 35%")))</f>
        <v>18</v>
      </c>
    </row>
    <row r="9223" s="7" customFormat="1" ht="19.15" customHeight="1">
      <c r="A9223" t="s" s="16">
        <v>9333</v>
      </c>
      <c r="B9223" s="17">
        <v>2</v>
      </c>
      <c r="C9223" s="17">
        <v>4</v>
      </c>
      <c r="D9223" t="s" s="16">
        <v>9379</v>
      </c>
      <c r="E9223" t="s" s="16">
        <v>44</v>
      </c>
      <c r="F9223" s="37">
        <v>199</v>
      </c>
      <c r="G9223" s="17">
        <v>212</v>
      </c>
      <c r="H9223" s="18">
        <f>SUM(G9223-F9223)</f>
        <v>13</v>
      </c>
      <c r="I9223" s="19">
        <f>H9223/F9223</f>
        <v>0.0653266331658291</v>
      </c>
      <c r="J9223" s="19">
        <f>H9223/G9223</f>
        <v>0.0613207547169811</v>
      </c>
      <c r="K9223" t="s" s="21">
        <f>IF(J9223&lt;25%,"น้อยกว่า 25%",IF(J9223&gt;=25%,"มากกว่าหรือเท่ากับ 25%",IF(J9223&gt;=35%,"มากกว่าหรือเท่ากับ 35%")))</f>
        <v>18</v>
      </c>
    </row>
    <row r="9224" s="7" customFormat="1" ht="19.15" customHeight="1">
      <c r="A9224" t="s" s="16">
        <v>9333</v>
      </c>
      <c r="B9224" s="17">
        <v>2</v>
      </c>
      <c r="C9224" s="17">
        <v>23</v>
      </c>
      <c r="D9224" t="s" s="16">
        <v>9380</v>
      </c>
      <c r="E9224" t="s" s="16">
        <v>54</v>
      </c>
      <c r="F9224" s="37">
        <v>137</v>
      </c>
      <c r="G9224" s="17">
        <v>140</v>
      </c>
      <c r="H9224" s="18">
        <f>SUM(G9224-F9224)</f>
        <v>3</v>
      </c>
      <c r="I9224" s="19">
        <f>H9224/F9224</f>
        <v>0.0218978102189781</v>
      </c>
      <c r="J9224" s="19">
        <f>H9224/G9224</f>
        <v>0.0214285714285714</v>
      </c>
      <c r="K9224" t="s" s="21">
        <f>IF(J9224&lt;25%,"น้อยกว่า 25%",IF(J9224&gt;=25%,"มากกว่าหรือเท่ากับ 25%",IF(J9224&gt;=35%,"มากกว่าหรือเท่ากับ 35%")))</f>
        <v>18</v>
      </c>
    </row>
    <row r="9225" s="7" customFormat="1" ht="19.15" customHeight="1">
      <c r="A9225" t="s" s="16">
        <v>9333</v>
      </c>
      <c r="B9225" s="17">
        <v>2</v>
      </c>
      <c r="C9225" s="17">
        <v>22</v>
      </c>
      <c r="D9225" t="s" s="16">
        <v>9381</v>
      </c>
      <c r="E9225" t="s" s="16">
        <v>68</v>
      </c>
      <c r="F9225" s="37">
        <v>131</v>
      </c>
      <c r="G9225" s="17">
        <v>134</v>
      </c>
      <c r="H9225" s="18">
        <f>SUM(G9225-F9225)</f>
        <v>3</v>
      </c>
      <c r="I9225" s="19">
        <f>H9225/F9225</f>
        <v>0.0229007633587786</v>
      </c>
      <c r="J9225" s="19">
        <f>H9225/G9225</f>
        <v>0.0223880597014925</v>
      </c>
      <c r="K9225" t="s" s="21">
        <f>IF(J9225&lt;25%,"น้อยกว่า 25%",IF(J9225&gt;=25%,"มากกว่าหรือเท่ากับ 25%",IF(J9225&gt;=35%,"มากกว่าหรือเท่ากับ 35%")))</f>
        <v>18</v>
      </c>
    </row>
    <row r="9226" s="7" customFormat="1" ht="19.15" customHeight="1">
      <c r="A9226" t="s" s="16">
        <v>9333</v>
      </c>
      <c r="B9226" s="17">
        <v>2</v>
      </c>
      <c r="C9226" s="17">
        <v>21</v>
      </c>
      <c r="D9226" t="s" s="16">
        <v>9382</v>
      </c>
      <c r="E9226" t="s" s="16">
        <v>46</v>
      </c>
      <c r="F9226" s="37">
        <v>126</v>
      </c>
      <c r="G9226" s="17">
        <v>132</v>
      </c>
      <c r="H9226" s="18">
        <f>SUM(G9226-F9226)</f>
        <v>6</v>
      </c>
      <c r="I9226" s="19">
        <f>H9226/F9226</f>
        <v>0.0476190476190476</v>
      </c>
      <c r="J9226" s="19">
        <f>H9226/G9226</f>
        <v>0.0454545454545455</v>
      </c>
      <c r="K9226" t="s" s="21">
        <f>IF(J9226&lt;25%,"น้อยกว่า 25%",IF(J9226&gt;=25%,"มากกว่าหรือเท่ากับ 25%",IF(J9226&gt;=35%,"มากกว่าหรือเท่ากับ 35%")))</f>
        <v>18</v>
      </c>
    </row>
    <row r="9227" s="7" customFormat="1" ht="19.15" customHeight="1">
      <c r="A9227" t="s" s="16">
        <v>9333</v>
      </c>
      <c r="B9227" s="17">
        <v>2</v>
      </c>
      <c r="C9227" s="17">
        <v>19</v>
      </c>
      <c r="D9227" t="s" s="16">
        <v>9383</v>
      </c>
      <c r="E9227" t="s" s="16">
        <v>72</v>
      </c>
      <c r="F9227" s="37">
        <v>105</v>
      </c>
      <c r="G9227" s="17">
        <v>109</v>
      </c>
      <c r="H9227" s="18">
        <f>SUM(G9227-F9227)</f>
        <v>4</v>
      </c>
      <c r="I9227" s="19">
        <f>H9227/F9227</f>
        <v>0.0380952380952381</v>
      </c>
      <c r="J9227" s="19">
        <f>H9227/G9227</f>
        <v>0.036697247706422</v>
      </c>
      <c r="K9227" t="s" s="21">
        <f>IF(J9227&lt;25%,"น้อยกว่า 25%",IF(J9227&gt;=25%,"มากกว่าหรือเท่ากับ 25%",IF(J9227&gt;=35%,"มากกว่าหรือเท่ากับ 35%")))</f>
        <v>18</v>
      </c>
    </row>
    <row r="9228" s="7" customFormat="1" ht="19.15" customHeight="1">
      <c r="A9228" t="s" s="16">
        <v>9333</v>
      </c>
      <c r="B9228" s="17">
        <v>2</v>
      </c>
      <c r="C9228" s="17">
        <v>20</v>
      </c>
      <c r="D9228" t="s" s="16">
        <v>9384</v>
      </c>
      <c r="E9228" t="s" s="16">
        <v>119</v>
      </c>
      <c r="F9228" s="37">
        <v>62</v>
      </c>
      <c r="G9228" s="17">
        <v>68</v>
      </c>
      <c r="H9228" s="18">
        <f>SUM(G9228-F9228)</f>
        <v>6</v>
      </c>
      <c r="I9228" s="19">
        <f>H9228/F9228</f>
        <v>0.09677419354838709</v>
      </c>
      <c r="J9228" s="19">
        <f>H9228/G9228</f>
        <v>0.08823529411764711</v>
      </c>
      <c r="K9228" t="s" s="21">
        <f>IF(J9228&lt;25%,"น้อยกว่า 25%",IF(J9228&gt;=25%,"มากกว่าหรือเท่ากับ 25%",IF(J9228&gt;=35%,"มากกว่าหรือเท่ากับ 35%")))</f>
        <v>18</v>
      </c>
    </row>
    <row r="9229" s="7" customFormat="1" ht="19.15" customHeight="1">
      <c r="A9229" t="s" s="16">
        <v>9333</v>
      </c>
      <c r="B9229" s="17">
        <v>2</v>
      </c>
      <c r="C9229" s="17">
        <v>12</v>
      </c>
      <c r="D9229" t="s" s="16">
        <v>9385</v>
      </c>
      <c r="E9229" t="s" s="16">
        <v>78</v>
      </c>
      <c r="F9229" s="37">
        <v>0</v>
      </c>
      <c r="G9229" s="17">
        <v>0</v>
      </c>
      <c r="H9229" s="18">
        <f>SUM(G9229-F9229)</f>
        <v>0</v>
      </c>
      <c r="I9229" s="19">
        <f>H9229/F9229</f>
      </c>
      <c r="J9229" s="19">
        <f>H9229/G9229</f>
      </c>
      <c r="K9229" s="24">
        <f>IF(J9229&lt;25%,"น้อยกว่า 25%",IF(J9229&gt;=25%,"มากกว่าหรือเท่ากับ 25%",IF(J9229&gt;=35%,"มากกว่าหรือเท่ากับ 35%")))</f>
      </c>
    </row>
    <row r="9230" s="7" customFormat="1" ht="19.15" customHeight="1">
      <c r="A9230" t="s" s="16">
        <v>9333</v>
      </c>
      <c r="B9230" s="17">
        <v>3</v>
      </c>
      <c r="C9230" s="17">
        <v>1</v>
      </c>
      <c r="D9230" t="s" s="16">
        <v>9386</v>
      </c>
      <c r="E9230" t="s" s="16">
        <v>20</v>
      </c>
      <c r="F9230" s="124">
        <v>21506</v>
      </c>
      <c r="G9230" s="125">
        <v>25323</v>
      </c>
      <c r="H9230" s="18">
        <f>SUM(G9230-F9230)</f>
        <v>3817</v>
      </c>
      <c r="I9230" s="19">
        <f>H9230/F9230</f>
        <v>0.177485352924765</v>
      </c>
      <c r="J9230" s="19">
        <f>H9230/G9230</f>
        <v>0.150732535639537</v>
      </c>
      <c r="K9230" t="s" s="21">
        <f>IF(J9230&lt;25%,"น้อยกว่า 25%",IF(J9230&gt;=25%,"มากกว่าหรือเท่ากับ 25%",IF(J9230&gt;=35%,"มากกว่าหรือเท่ากับ 35%")))</f>
        <v>18</v>
      </c>
    </row>
    <row r="9231" s="7" customFormat="1" ht="19.15" customHeight="1">
      <c r="A9231" t="s" s="16">
        <v>9333</v>
      </c>
      <c r="B9231" s="17">
        <v>3</v>
      </c>
      <c r="C9231" s="17">
        <v>4</v>
      </c>
      <c r="D9231" t="s" s="16">
        <v>9387</v>
      </c>
      <c r="E9231" t="s" s="16">
        <v>36</v>
      </c>
      <c r="F9231" s="124">
        <v>21871</v>
      </c>
      <c r="G9231" s="125">
        <v>23671</v>
      </c>
      <c r="H9231" s="18">
        <f>SUM(G9231-F9231)</f>
        <v>1800</v>
      </c>
      <c r="I9231" s="19">
        <f>H9231/F9231</f>
        <v>0.0823007635681953</v>
      </c>
      <c r="J9231" s="19">
        <f>H9231/G9231</f>
        <v>0.07604241476912681</v>
      </c>
      <c r="K9231" t="s" s="21">
        <f>IF(J9231&lt;25%,"น้อยกว่า 25%",IF(J9231&gt;=25%,"มากกว่าหรือเท่ากับ 25%",IF(J9231&gt;=35%,"มากกว่าหรือเท่ากับ 35%")))</f>
        <v>18</v>
      </c>
    </row>
    <row r="9232" s="7" customFormat="1" ht="19.15" customHeight="1">
      <c r="A9232" t="s" s="16">
        <v>9333</v>
      </c>
      <c r="B9232" s="17">
        <v>3</v>
      </c>
      <c r="C9232" s="17">
        <v>6</v>
      </c>
      <c r="D9232" t="s" s="16">
        <v>9388</v>
      </c>
      <c r="E9232" t="s" s="16">
        <v>22</v>
      </c>
      <c r="F9232" s="37">
        <v>15352</v>
      </c>
      <c r="G9232" s="17">
        <v>17309</v>
      </c>
      <c r="H9232" s="18">
        <f>SUM(G9232-F9232)</f>
        <v>1957</v>
      </c>
      <c r="I9232" s="19">
        <f>H9232/F9232</f>
        <v>0.127475247524752</v>
      </c>
      <c r="J9232" s="19">
        <f>H9232/G9232</f>
        <v>0.113062568605928</v>
      </c>
      <c r="K9232" t="s" s="21">
        <f>IF(J9232&lt;25%,"น้อยกว่า 25%",IF(J9232&gt;=25%,"มากกว่าหรือเท่ากับ 25%",IF(J9232&gt;=35%,"มากกว่าหรือเท่ากับ 35%")))</f>
        <v>18</v>
      </c>
    </row>
    <row r="9233" s="7" customFormat="1" ht="19.15" customHeight="1">
      <c r="A9233" t="s" s="16">
        <v>9333</v>
      </c>
      <c r="B9233" s="17">
        <v>3</v>
      </c>
      <c r="C9233" s="17">
        <v>8</v>
      </c>
      <c r="D9233" t="s" s="16">
        <v>9389</v>
      </c>
      <c r="E9233" t="s" s="16">
        <v>84</v>
      </c>
      <c r="F9233" s="37">
        <v>12389</v>
      </c>
      <c r="G9233" s="17">
        <v>14516</v>
      </c>
      <c r="H9233" s="18">
        <f>SUM(G9233-F9233)</f>
        <v>2127</v>
      </c>
      <c r="I9233" s="19">
        <f>H9233/F9233</f>
        <v>0.17168455888288</v>
      </c>
      <c r="J9233" s="19">
        <f>H9233/G9233</f>
        <v>0.146527969137503</v>
      </c>
      <c r="K9233" t="s" s="21">
        <f>IF(J9233&lt;25%,"น้อยกว่า 25%",IF(J9233&gt;=25%,"มากกว่าหรือเท่ากับ 25%",IF(J9233&gt;=35%,"มากกว่าหรือเท่ากับ 35%")))</f>
        <v>18</v>
      </c>
    </row>
    <row r="9234" s="7" customFormat="1" ht="19.15" customHeight="1">
      <c r="A9234" t="s" s="16">
        <v>9333</v>
      </c>
      <c r="B9234" s="17">
        <v>3</v>
      </c>
      <c r="C9234" s="17">
        <v>10</v>
      </c>
      <c r="D9234" t="s" s="16">
        <v>9390</v>
      </c>
      <c r="E9234" t="s" s="16">
        <v>17</v>
      </c>
      <c r="F9234" s="37">
        <v>10403</v>
      </c>
      <c r="G9234" s="17">
        <v>11823</v>
      </c>
      <c r="H9234" s="18">
        <f>SUM(G9234-F9234)</f>
        <v>1420</v>
      </c>
      <c r="I9234" s="19">
        <f>H9234/F9234</f>
        <v>0.136499086801884</v>
      </c>
      <c r="J9234" s="19">
        <f>H9234/G9234</f>
        <v>0.120104880318024</v>
      </c>
      <c r="K9234" t="s" s="21">
        <f>IF(J9234&lt;25%,"น้อยกว่า 25%",IF(J9234&gt;=25%,"มากกว่าหรือเท่ากับ 25%",IF(J9234&gt;=35%,"มากกว่าหรือเท่ากับ 35%")))</f>
        <v>18</v>
      </c>
    </row>
    <row r="9235" s="7" customFormat="1" ht="19.15" customHeight="1">
      <c r="A9235" t="s" s="16">
        <v>9333</v>
      </c>
      <c r="B9235" s="17">
        <v>3</v>
      </c>
      <c r="C9235" s="17">
        <v>2</v>
      </c>
      <c r="D9235" t="s" s="16">
        <v>9391</v>
      </c>
      <c r="E9235" t="s" s="16">
        <v>28</v>
      </c>
      <c r="F9235" s="37">
        <v>2009</v>
      </c>
      <c r="G9235" s="17">
        <v>2320</v>
      </c>
      <c r="H9235" s="18">
        <f>SUM(G9235-F9235)</f>
        <v>311</v>
      </c>
      <c r="I9235" s="19">
        <f>H9235/F9235</f>
        <v>0.154803384768542</v>
      </c>
      <c r="J9235" s="19">
        <f>H9235/G9235</f>
        <v>0.134051724137931</v>
      </c>
      <c r="K9235" t="s" s="21">
        <f>IF(J9235&lt;25%,"น้อยกว่า 25%",IF(J9235&gt;=25%,"มากกว่าหรือเท่ากับ 25%",IF(J9235&gt;=35%,"มากกว่าหรือเท่ากับ 35%")))</f>
        <v>18</v>
      </c>
    </row>
    <row r="9236" s="7" customFormat="1" ht="19.15" customHeight="1">
      <c r="A9236" t="s" s="16">
        <v>9333</v>
      </c>
      <c r="B9236" s="17">
        <v>3</v>
      </c>
      <c r="C9236" s="17">
        <v>5</v>
      </c>
      <c r="D9236" t="s" s="16">
        <v>9392</v>
      </c>
      <c r="E9236" t="s" s="16">
        <v>38</v>
      </c>
      <c r="F9236" s="37">
        <v>1189</v>
      </c>
      <c r="G9236" s="17">
        <v>1467</v>
      </c>
      <c r="H9236" s="18">
        <f>SUM(G9236-F9236)</f>
        <v>278</v>
      </c>
      <c r="I9236" s="19">
        <f>H9236/F9236</f>
        <v>0.23380992430614</v>
      </c>
      <c r="J9236" s="19">
        <f>H9236/G9236</f>
        <v>0.189502385821404</v>
      </c>
      <c r="K9236" t="s" s="21">
        <f>IF(J9236&lt;25%,"น้อยกว่า 25%",IF(J9236&gt;=25%,"มากกว่าหรือเท่ากับ 25%",IF(J9236&gt;=35%,"มากกว่าหรือเท่ากับ 35%")))</f>
        <v>18</v>
      </c>
    </row>
    <row r="9237" s="7" customFormat="1" ht="19.15" customHeight="1">
      <c r="A9237" t="s" s="16">
        <v>9333</v>
      </c>
      <c r="B9237" s="17">
        <v>3</v>
      </c>
      <c r="C9237" s="17">
        <v>13</v>
      </c>
      <c r="D9237" t="s" s="16">
        <v>9393</v>
      </c>
      <c r="E9237" t="s" s="16">
        <v>26</v>
      </c>
      <c r="F9237" s="37">
        <v>864</v>
      </c>
      <c r="G9237" s="17">
        <v>928</v>
      </c>
      <c r="H9237" s="18">
        <f>SUM(G9237-F9237)</f>
        <v>64</v>
      </c>
      <c r="I9237" s="19">
        <f>H9237/F9237</f>
        <v>0.0740740740740741</v>
      </c>
      <c r="J9237" s="19">
        <f>H9237/G9237</f>
        <v>0.0689655172413793</v>
      </c>
      <c r="K9237" t="s" s="21">
        <f>IF(J9237&lt;25%,"น้อยกว่า 25%",IF(J9237&gt;=25%,"มากกว่าหรือเท่ากับ 25%",IF(J9237&gt;=35%,"มากกว่าหรือเท่ากับ 35%")))</f>
        <v>18</v>
      </c>
    </row>
    <row r="9238" s="7" customFormat="1" ht="19.15" customHeight="1">
      <c r="A9238" t="s" s="16">
        <v>9333</v>
      </c>
      <c r="B9238" s="17">
        <v>3</v>
      </c>
      <c r="C9238" s="17">
        <v>23</v>
      </c>
      <c r="D9238" t="s" s="16">
        <v>9394</v>
      </c>
      <c r="E9238" t="s" s="16">
        <v>1091</v>
      </c>
      <c r="F9238" s="37">
        <v>615</v>
      </c>
      <c r="G9238" s="17">
        <v>689</v>
      </c>
      <c r="H9238" s="18">
        <f>SUM(G9238-F9238)</f>
        <v>74</v>
      </c>
      <c r="I9238" s="19">
        <f>H9238/F9238</f>
        <v>0.120325203252033</v>
      </c>
      <c r="J9238" s="19">
        <f>H9238/G9238</f>
        <v>0.107402031930334</v>
      </c>
      <c r="K9238" t="s" s="21">
        <f>IF(J9238&lt;25%,"น้อยกว่า 25%",IF(J9238&gt;=25%,"มากกว่าหรือเท่ากับ 25%",IF(J9238&gt;=35%,"มากกว่าหรือเท่ากับ 35%")))</f>
        <v>18</v>
      </c>
    </row>
    <row r="9239" s="7" customFormat="1" ht="19.15" customHeight="1">
      <c r="A9239" t="s" s="16">
        <v>9333</v>
      </c>
      <c r="B9239" s="17">
        <v>3</v>
      </c>
      <c r="C9239" s="17">
        <v>12</v>
      </c>
      <c r="D9239" t="s" s="16">
        <v>9395</v>
      </c>
      <c r="E9239" t="s" s="16">
        <v>30</v>
      </c>
      <c r="F9239" s="37">
        <v>315</v>
      </c>
      <c r="G9239" s="17">
        <v>343</v>
      </c>
      <c r="H9239" s="18">
        <f>SUM(G9239-F9239)</f>
        <v>28</v>
      </c>
      <c r="I9239" s="19">
        <f>H9239/F9239</f>
        <v>0.08888888888888891</v>
      </c>
      <c r="J9239" s="19">
        <f>H9239/G9239</f>
        <v>0.0816326530612245</v>
      </c>
      <c r="K9239" t="s" s="21">
        <f>IF(J9239&lt;25%,"น้อยกว่า 25%",IF(J9239&gt;=25%,"มากกว่าหรือเท่ากับ 25%",IF(J9239&gt;=35%,"มากกว่าหรือเท่ากับ 35%")))</f>
        <v>18</v>
      </c>
    </row>
    <row r="9240" s="7" customFormat="1" ht="19.15" customHeight="1">
      <c r="A9240" t="s" s="16">
        <v>9333</v>
      </c>
      <c r="B9240" s="17">
        <v>3</v>
      </c>
      <c r="C9240" s="17">
        <v>7</v>
      </c>
      <c r="D9240" t="s" s="16">
        <v>9396</v>
      </c>
      <c r="E9240" t="s" s="16">
        <v>48</v>
      </c>
      <c r="F9240" s="37">
        <v>259</v>
      </c>
      <c r="G9240" s="17">
        <v>303</v>
      </c>
      <c r="H9240" s="18">
        <f>SUM(G9240-F9240)</f>
        <v>44</v>
      </c>
      <c r="I9240" s="19">
        <f>H9240/F9240</f>
        <v>0.16988416988417</v>
      </c>
      <c r="J9240" s="19">
        <f>H9240/G9240</f>
        <v>0.145214521452145</v>
      </c>
      <c r="K9240" t="s" s="21">
        <f>IF(J9240&lt;25%,"น้อยกว่า 25%",IF(J9240&gt;=25%,"มากกว่าหรือเท่ากับ 25%",IF(J9240&gt;=35%,"มากกว่าหรือเท่ากับ 35%")))</f>
        <v>18</v>
      </c>
    </row>
    <row r="9241" s="7" customFormat="1" ht="19.15" customHeight="1">
      <c r="A9241" t="s" s="16">
        <v>9333</v>
      </c>
      <c r="B9241" s="17">
        <v>3</v>
      </c>
      <c r="C9241" s="17">
        <v>14</v>
      </c>
      <c r="D9241" t="s" s="16">
        <v>9397</v>
      </c>
      <c r="E9241" t="s" s="16">
        <v>62</v>
      </c>
      <c r="F9241" s="37">
        <v>253</v>
      </c>
      <c r="G9241" s="17">
        <v>293</v>
      </c>
      <c r="H9241" s="18">
        <f>SUM(G9241-F9241)</f>
        <v>40</v>
      </c>
      <c r="I9241" s="19">
        <f>H9241/F9241</f>
        <v>0.158102766798419</v>
      </c>
      <c r="J9241" s="19">
        <f>H9241/G9241</f>
        <v>0.136518771331058</v>
      </c>
      <c r="K9241" t="s" s="21">
        <f>IF(J9241&lt;25%,"น้อยกว่า 25%",IF(J9241&gt;=25%,"มากกว่าหรือเท่ากับ 25%",IF(J9241&gt;=35%,"มากกว่าหรือเท่ากับ 35%")))</f>
        <v>18</v>
      </c>
    </row>
    <row r="9242" s="7" customFormat="1" ht="19.15" customHeight="1">
      <c r="A9242" t="s" s="16">
        <v>9333</v>
      </c>
      <c r="B9242" s="17">
        <v>3</v>
      </c>
      <c r="C9242" s="17">
        <v>21</v>
      </c>
      <c r="D9242" t="s" s="16">
        <v>9398</v>
      </c>
      <c r="E9242" t="s" s="16">
        <v>1122</v>
      </c>
      <c r="F9242" s="37">
        <v>253</v>
      </c>
      <c r="G9242" s="17">
        <v>289</v>
      </c>
      <c r="H9242" s="18">
        <f>SUM(G9242-F9242)</f>
        <v>36</v>
      </c>
      <c r="I9242" s="19">
        <f>H9242/F9242</f>
        <v>0.142292490118577</v>
      </c>
      <c r="J9242" s="19">
        <f>H9242/G9242</f>
        <v>0.124567474048443</v>
      </c>
      <c r="K9242" t="s" s="21">
        <f>IF(J9242&lt;25%,"น้อยกว่า 25%",IF(J9242&gt;=25%,"มากกว่าหรือเท่ากับ 25%",IF(J9242&gt;=35%,"มากกว่าหรือเท่ากับ 35%")))</f>
        <v>18</v>
      </c>
    </row>
    <row r="9243" s="7" customFormat="1" ht="19.15" customHeight="1">
      <c r="A9243" t="s" s="16">
        <v>9333</v>
      </c>
      <c r="B9243" s="17">
        <v>3</v>
      </c>
      <c r="C9243" s="17">
        <v>11</v>
      </c>
      <c r="D9243" t="s" s="16">
        <v>9399</v>
      </c>
      <c r="E9243" t="s" s="16">
        <v>44</v>
      </c>
      <c r="F9243" s="37">
        <v>219</v>
      </c>
      <c r="G9243" s="17">
        <v>233</v>
      </c>
      <c r="H9243" s="18">
        <f>SUM(G9243-F9243)</f>
        <v>14</v>
      </c>
      <c r="I9243" s="19">
        <f>H9243/F9243</f>
        <v>0.0639269406392694</v>
      </c>
      <c r="J9243" s="19">
        <f>H9243/G9243</f>
        <v>0.0600858369098712</v>
      </c>
      <c r="K9243" t="s" s="21">
        <f>IF(J9243&lt;25%,"น้อยกว่า 25%",IF(J9243&gt;=25%,"มากกว่าหรือเท่ากับ 25%",IF(J9243&gt;=35%,"มากกว่าหรือเท่ากับ 35%")))</f>
        <v>18</v>
      </c>
    </row>
    <row r="9244" s="7" customFormat="1" ht="19.15" customHeight="1">
      <c r="A9244" t="s" s="16">
        <v>9333</v>
      </c>
      <c r="B9244" s="17">
        <v>3</v>
      </c>
      <c r="C9244" s="17">
        <v>24</v>
      </c>
      <c r="D9244" t="s" s="16">
        <v>9400</v>
      </c>
      <c r="E9244" t="s" s="16">
        <v>46</v>
      </c>
      <c r="F9244" s="37">
        <v>185</v>
      </c>
      <c r="G9244" s="17">
        <v>194</v>
      </c>
      <c r="H9244" s="18">
        <f>SUM(G9244-F9244)</f>
        <v>9</v>
      </c>
      <c r="I9244" s="19">
        <f>H9244/F9244</f>
        <v>0.0486486486486486</v>
      </c>
      <c r="J9244" s="19">
        <f>H9244/G9244</f>
        <v>0.0463917525773196</v>
      </c>
      <c r="K9244" t="s" s="21">
        <f>IF(J9244&lt;25%,"น้อยกว่า 25%",IF(J9244&gt;=25%,"มากกว่าหรือเท่ากับ 25%",IF(J9244&gt;=35%,"มากกว่าหรือเท่ากับ 35%")))</f>
        <v>18</v>
      </c>
    </row>
    <row r="9245" s="7" customFormat="1" ht="19.15" customHeight="1">
      <c r="A9245" t="s" s="16">
        <v>9333</v>
      </c>
      <c r="B9245" s="17">
        <v>3</v>
      </c>
      <c r="C9245" s="17">
        <v>27</v>
      </c>
      <c r="D9245" t="s" s="16">
        <v>9401</v>
      </c>
      <c r="E9245" t="s" s="16">
        <v>68</v>
      </c>
      <c r="F9245" s="37">
        <v>156</v>
      </c>
      <c r="G9245" s="17">
        <v>168</v>
      </c>
      <c r="H9245" s="18">
        <f>SUM(G9245-F9245)</f>
        <v>12</v>
      </c>
      <c r="I9245" s="19">
        <f>H9245/F9245</f>
        <v>0.0769230769230769</v>
      </c>
      <c r="J9245" s="19">
        <f>H9245/G9245</f>
        <v>0.0714285714285714</v>
      </c>
      <c r="K9245" t="s" s="21">
        <f>IF(J9245&lt;25%,"น้อยกว่า 25%",IF(J9245&gt;=25%,"มากกว่าหรือเท่ากับ 25%",IF(J9245&gt;=35%,"มากกว่าหรือเท่ากับ 35%")))</f>
        <v>18</v>
      </c>
    </row>
    <row r="9246" s="7" customFormat="1" ht="19.15" customHeight="1">
      <c r="A9246" t="s" s="16">
        <v>9333</v>
      </c>
      <c r="B9246" s="17">
        <v>3</v>
      </c>
      <c r="C9246" s="17">
        <v>22</v>
      </c>
      <c r="D9246" t="s" s="16">
        <v>9402</v>
      </c>
      <c r="E9246" t="s" s="16">
        <v>72</v>
      </c>
      <c r="F9246" s="37">
        <v>116</v>
      </c>
      <c r="G9246" s="17">
        <v>122</v>
      </c>
      <c r="H9246" s="18">
        <f>SUM(G9246-F9246)</f>
        <v>6</v>
      </c>
      <c r="I9246" s="19">
        <f>H9246/F9246</f>
        <v>0.0517241379310345</v>
      </c>
      <c r="J9246" s="19">
        <f>H9246/G9246</f>
        <v>0.0491803278688525</v>
      </c>
      <c r="K9246" t="s" s="21">
        <f>IF(J9246&lt;25%,"น้อยกว่า 25%",IF(J9246&gt;=25%,"มากกว่าหรือเท่ากับ 25%",IF(J9246&gt;=35%,"มากกว่าหรือเท่ากับ 35%")))</f>
        <v>18</v>
      </c>
    </row>
    <row r="9247" s="7" customFormat="1" ht="19.15" customHeight="1">
      <c r="A9247" t="s" s="16">
        <v>9333</v>
      </c>
      <c r="B9247" s="17">
        <v>3</v>
      </c>
      <c r="C9247" s="17">
        <v>17</v>
      </c>
      <c r="D9247" t="s" s="16">
        <v>9403</v>
      </c>
      <c r="E9247" t="s" s="16">
        <v>58</v>
      </c>
      <c r="F9247" s="37">
        <v>87</v>
      </c>
      <c r="G9247" s="17">
        <v>97</v>
      </c>
      <c r="H9247" s="18">
        <f>SUM(G9247-F9247)</f>
        <v>10</v>
      </c>
      <c r="I9247" s="19">
        <f>H9247/F9247</f>
        <v>0.114942528735632</v>
      </c>
      <c r="J9247" s="19">
        <f>H9247/G9247</f>
        <v>0.103092783505155</v>
      </c>
      <c r="K9247" t="s" s="21">
        <f>IF(J9247&lt;25%,"น้อยกว่า 25%",IF(J9247&gt;=25%,"มากกว่าหรือเท่ากับ 25%",IF(J9247&gt;=35%,"มากกว่าหรือเท่ากับ 35%")))</f>
        <v>18</v>
      </c>
    </row>
    <row r="9248" s="7" customFormat="1" ht="19.15" customHeight="1">
      <c r="A9248" t="s" s="16">
        <v>9333</v>
      </c>
      <c r="B9248" s="17">
        <v>3</v>
      </c>
      <c r="C9248" s="17">
        <v>18</v>
      </c>
      <c r="D9248" t="s" s="16">
        <v>9404</v>
      </c>
      <c r="E9248" t="s" s="16">
        <v>375</v>
      </c>
      <c r="F9248" s="37">
        <v>83</v>
      </c>
      <c r="G9248" s="17">
        <v>95</v>
      </c>
      <c r="H9248" s="18">
        <f>SUM(G9248-F9248)</f>
        <v>12</v>
      </c>
      <c r="I9248" s="19">
        <f>H9248/F9248</f>
        <v>0.144578313253012</v>
      </c>
      <c r="J9248" s="19">
        <f>H9248/G9248</f>
        <v>0.126315789473684</v>
      </c>
      <c r="K9248" t="s" s="21">
        <f>IF(J9248&lt;25%,"น้อยกว่า 25%",IF(J9248&gt;=25%,"มากกว่าหรือเท่ากับ 25%",IF(J9248&gt;=35%,"มากกว่าหรือเท่ากับ 35%")))</f>
        <v>18</v>
      </c>
    </row>
    <row r="9249" s="7" customFormat="1" ht="19.15" customHeight="1">
      <c r="A9249" t="s" s="16">
        <v>9333</v>
      </c>
      <c r="B9249" s="17">
        <v>3</v>
      </c>
      <c r="C9249" s="17">
        <v>19</v>
      </c>
      <c r="D9249" t="s" s="16">
        <v>9405</v>
      </c>
      <c r="E9249" t="s" s="16">
        <v>76</v>
      </c>
      <c r="F9249" s="37">
        <v>87</v>
      </c>
      <c r="G9249" s="17">
        <v>93</v>
      </c>
      <c r="H9249" s="18">
        <f>SUM(G9249-F9249)</f>
        <v>6</v>
      </c>
      <c r="I9249" s="19">
        <f>H9249/F9249</f>
        <v>0.0689655172413793</v>
      </c>
      <c r="J9249" s="19">
        <f>H9249/G9249</f>
        <v>0.0645161290322581</v>
      </c>
      <c r="K9249" t="s" s="21">
        <f>IF(J9249&lt;25%,"น้อยกว่า 25%",IF(J9249&gt;=25%,"มากกว่าหรือเท่ากับ 25%",IF(J9249&gt;=35%,"มากกว่าหรือเท่ากับ 35%")))</f>
        <v>18</v>
      </c>
    </row>
    <row r="9250" s="7" customFormat="1" ht="19.15" customHeight="1">
      <c r="A9250" t="s" s="16">
        <v>9333</v>
      </c>
      <c r="B9250" s="17">
        <v>3</v>
      </c>
      <c r="C9250" s="17">
        <v>15</v>
      </c>
      <c r="D9250" t="s" s="16">
        <v>9406</v>
      </c>
      <c r="E9250" t="s" s="16">
        <v>60</v>
      </c>
      <c r="F9250" s="37">
        <v>68</v>
      </c>
      <c r="G9250" s="17">
        <v>85</v>
      </c>
      <c r="H9250" s="18">
        <f>SUM(G9250-F9250)</f>
        <v>17</v>
      </c>
      <c r="I9250" s="19">
        <f>H9250/F9250</f>
        <v>0.25</v>
      </c>
      <c r="J9250" s="19">
        <f>H9250/G9250</f>
        <v>0.2</v>
      </c>
      <c r="K9250" t="s" s="21">
        <f>IF(J9250&lt;25%,"น้อยกว่า 25%",IF(J9250&gt;=25%,"มากกว่าหรือเท่ากับ 25%",IF(J9250&gt;=35%,"มากกว่าหรือเท่ากับ 35%")))</f>
        <v>18</v>
      </c>
    </row>
    <row r="9251" s="7" customFormat="1" ht="19.15" customHeight="1">
      <c r="A9251" t="s" s="16">
        <v>9333</v>
      </c>
      <c r="B9251" s="17">
        <v>3</v>
      </c>
      <c r="C9251" s="17">
        <v>25</v>
      </c>
      <c r="D9251" t="s" s="16">
        <v>9407</v>
      </c>
      <c r="E9251" t="s" s="16">
        <v>153</v>
      </c>
      <c r="F9251" s="37">
        <v>45</v>
      </c>
      <c r="G9251" s="17">
        <v>57</v>
      </c>
      <c r="H9251" s="18">
        <f>SUM(G9251-F9251)</f>
        <v>12</v>
      </c>
      <c r="I9251" s="19">
        <f>H9251/F9251</f>
        <v>0.266666666666667</v>
      </c>
      <c r="J9251" s="19">
        <f>H9251/G9251</f>
        <v>0.210526315789474</v>
      </c>
      <c r="K9251" t="s" s="21">
        <f>IF(J9251&lt;25%,"น้อยกว่า 25%",IF(J9251&gt;=25%,"มากกว่าหรือเท่ากับ 25%",IF(J9251&gt;=35%,"มากกว่าหรือเท่ากับ 35%")))</f>
        <v>18</v>
      </c>
    </row>
    <row r="9252" s="7" customFormat="1" ht="19.15" customHeight="1">
      <c r="A9252" t="s" s="16">
        <v>9333</v>
      </c>
      <c r="B9252" s="17">
        <v>3</v>
      </c>
      <c r="C9252" s="17">
        <v>26</v>
      </c>
      <c r="D9252" t="s" s="16">
        <v>9408</v>
      </c>
      <c r="E9252" t="s" s="16">
        <v>54</v>
      </c>
      <c r="F9252" s="37">
        <v>38</v>
      </c>
      <c r="G9252" s="17">
        <v>42</v>
      </c>
      <c r="H9252" s="18">
        <f>SUM(G9252-F9252)</f>
        <v>4</v>
      </c>
      <c r="I9252" s="19">
        <f>H9252/F9252</f>
        <v>0.105263157894737</v>
      </c>
      <c r="J9252" s="19">
        <f>H9252/G9252</f>
        <v>0.09523809523809521</v>
      </c>
      <c r="K9252" t="s" s="21">
        <f>IF(J9252&lt;25%,"น้อยกว่า 25%",IF(J9252&gt;=25%,"มากกว่าหรือเท่ากับ 25%",IF(J9252&gt;=35%,"มากกว่าหรือเท่ากับ 35%")))</f>
        <v>18</v>
      </c>
    </row>
    <row r="9253" s="7" customFormat="1" ht="19.15" customHeight="1">
      <c r="A9253" t="s" s="16">
        <v>9333</v>
      </c>
      <c r="B9253" s="17">
        <v>2</v>
      </c>
      <c r="C9253" s="17">
        <v>16</v>
      </c>
      <c r="D9253" t="s" s="16">
        <v>9409</v>
      </c>
      <c r="E9253" t="s" s="16">
        <v>1122</v>
      </c>
      <c r="F9253" s="57">
        <v>60</v>
      </c>
      <c r="G9253" s="32">
        <v>59</v>
      </c>
      <c r="H9253" s="18">
        <f>SUM(G9253-F9253)</f>
        <v>-1</v>
      </c>
      <c r="I9253" s="19">
        <f>H9253/F9253</f>
        <v>-0.0166666666666667</v>
      </c>
      <c r="J9253" s="19">
        <f>H9253/G9253</f>
        <v>-0.0169491525423729</v>
      </c>
    </row>
    <row r="9254" s="7" customFormat="1" ht="19.15" customHeight="1">
      <c r="A9254" t="s" s="16">
        <v>9410</v>
      </c>
      <c r="B9254" s="17">
        <v>2</v>
      </c>
      <c r="C9254" s="17">
        <v>11</v>
      </c>
      <c r="D9254" t="s" s="16">
        <v>9411</v>
      </c>
      <c r="E9254" t="s" s="16">
        <v>60</v>
      </c>
      <c r="F9254" s="41">
        <v>274</v>
      </c>
      <c r="G9254" s="30">
        <v>475</v>
      </c>
      <c r="H9254" s="18">
        <f>SUM(G9254-F9254)</f>
        <v>201</v>
      </c>
      <c r="I9254" s="19">
        <f>H9254/F9254</f>
        <v>0.733576642335766</v>
      </c>
      <c r="J9254" s="19">
        <f>H9254/G9254</f>
        <v>0.423157894736842</v>
      </c>
      <c r="K9254" t="s" s="21">
        <f>IF(J9254&lt;25%,"น้อยกว่า 25%",IF(J9254&gt;=25%,"มากกว่าหรือเท่ากับ 25%",IF(J9254&gt;=35%,"มากกว่าหรือเท่ากับ 35%")))</f>
        <v>122</v>
      </c>
    </row>
    <row r="9255" s="7" customFormat="1" ht="19.15" customHeight="1">
      <c r="A9255" t="s" s="16">
        <v>9410</v>
      </c>
      <c r="B9255" s="17">
        <v>2</v>
      </c>
      <c r="C9255" s="17">
        <v>16</v>
      </c>
      <c r="D9255" t="s" s="16">
        <v>9412</v>
      </c>
      <c r="E9255" t="s" s="16">
        <v>74</v>
      </c>
      <c r="F9255" s="57">
        <v>56</v>
      </c>
      <c r="G9255" s="32">
        <v>52</v>
      </c>
      <c r="H9255" s="18">
        <f>SUM(G9255-F9255)</f>
        <v>-4</v>
      </c>
      <c r="I9255" s="19">
        <f>H9255/F9255</f>
        <v>-0.0714285714285714</v>
      </c>
      <c r="J9255" s="19">
        <f>H9255/G9255</f>
        <v>-0.0769230769230769</v>
      </c>
    </row>
    <row r="9256" s="7" customFormat="1" ht="19.15" customHeight="1">
      <c r="A9256" t="s" s="16">
        <v>9410</v>
      </c>
      <c r="B9256" s="17">
        <v>1</v>
      </c>
      <c r="C9256" s="17">
        <v>1</v>
      </c>
      <c r="D9256" t="s" s="16">
        <v>9413</v>
      </c>
      <c r="E9256" t="s" s="16">
        <v>20</v>
      </c>
      <c r="F9256" s="37">
        <v>60422</v>
      </c>
      <c r="G9256" s="17">
        <v>63099</v>
      </c>
      <c r="H9256" s="18">
        <f>SUM(G9256-F9256)</f>
        <v>2677</v>
      </c>
      <c r="I9256" s="19">
        <f>H9256/F9256</f>
        <v>0.0443050544503658</v>
      </c>
      <c r="J9256" s="19">
        <f>H9256/G9256</f>
        <v>0.0424253950141841</v>
      </c>
      <c r="K9256" t="s" s="21">
        <f>IF(J9256&lt;25%,"น้อยกว่า 25%",IF(J9256&gt;=25%,"มากกว่าหรือเท่ากับ 25%",IF(J9256&gt;=35%,"มากกว่าหรือเท่ากับ 35%")))</f>
        <v>18</v>
      </c>
    </row>
    <row r="9257" s="7" customFormat="1" ht="19.15" customHeight="1">
      <c r="A9257" t="s" s="16">
        <v>9410</v>
      </c>
      <c r="B9257" s="17">
        <v>1</v>
      </c>
      <c r="C9257" s="17">
        <v>10</v>
      </c>
      <c r="D9257" t="s" s="16">
        <v>9414</v>
      </c>
      <c r="E9257" t="s" s="16">
        <v>84</v>
      </c>
      <c r="F9257" s="37">
        <v>18240</v>
      </c>
      <c r="G9257" s="17">
        <v>19097</v>
      </c>
      <c r="H9257" s="18">
        <f>SUM(G9257-F9257)</f>
        <v>857</v>
      </c>
      <c r="I9257" s="19">
        <f>H9257/F9257</f>
        <v>0.046984649122807</v>
      </c>
      <c r="J9257" s="19">
        <f>H9257/G9257</f>
        <v>0.044876158558936</v>
      </c>
      <c r="K9257" t="s" s="21">
        <f>IF(J9257&lt;25%,"น้อยกว่า 25%",IF(J9257&gt;=25%,"มากกว่าหรือเท่ากับ 25%",IF(J9257&gt;=35%,"มากกว่าหรือเท่ากับ 35%")))</f>
        <v>18</v>
      </c>
    </row>
    <row r="9258" s="7" customFormat="1" ht="19.15" customHeight="1">
      <c r="A9258" t="s" s="16">
        <v>9410</v>
      </c>
      <c r="B9258" s="17">
        <v>1</v>
      </c>
      <c r="C9258" s="17">
        <v>6</v>
      </c>
      <c r="D9258" t="s" s="16">
        <v>9415</v>
      </c>
      <c r="E9258" t="s" s="16">
        <v>22</v>
      </c>
      <c r="F9258" s="37">
        <v>11511</v>
      </c>
      <c r="G9258" s="17">
        <v>12013</v>
      </c>
      <c r="H9258" s="18">
        <f>SUM(G9258-F9258)</f>
        <v>502</v>
      </c>
      <c r="I9258" s="19">
        <f>H9258/F9258</f>
        <v>0.0436104595604205</v>
      </c>
      <c r="J9258" s="19">
        <f>H9258/G9258</f>
        <v>0.0417880629318239</v>
      </c>
      <c r="K9258" t="s" s="21">
        <f>IF(J9258&lt;25%,"น้อยกว่า 25%",IF(J9258&gt;=25%,"มากกว่าหรือเท่ากับ 25%",IF(J9258&gt;=35%,"มากกว่าหรือเท่ากับ 35%")))</f>
        <v>18</v>
      </c>
    </row>
    <row r="9259" s="7" customFormat="1" ht="19.15" customHeight="1">
      <c r="A9259" t="s" s="16">
        <v>9410</v>
      </c>
      <c r="B9259" s="17">
        <v>1</v>
      </c>
      <c r="C9259" s="17">
        <v>4</v>
      </c>
      <c r="D9259" t="s" s="16">
        <v>9416</v>
      </c>
      <c r="E9259" t="s" s="16">
        <v>17</v>
      </c>
      <c r="F9259" s="37">
        <v>2664</v>
      </c>
      <c r="G9259" s="17">
        <v>2754</v>
      </c>
      <c r="H9259" s="18">
        <f>SUM(G9259-F9259)</f>
        <v>90</v>
      </c>
      <c r="I9259" s="19">
        <f>H9259/F9259</f>
        <v>0.0337837837837838</v>
      </c>
      <c r="J9259" s="19">
        <f>H9259/G9259</f>
        <v>0.0326797385620915</v>
      </c>
      <c r="K9259" t="s" s="21">
        <f>IF(J9259&lt;25%,"น้อยกว่า 25%",IF(J9259&gt;=25%,"มากกว่าหรือเท่ากับ 25%",IF(J9259&gt;=35%,"มากกว่าหรือเท่ากับ 35%")))</f>
        <v>18</v>
      </c>
    </row>
    <row r="9260" s="7" customFormat="1" ht="19.15" customHeight="1">
      <c r="A9260" t="s" s="16">
        <v>9410</v>
      </c>
      <c r="B9260" s="17">
        <v>1</v>
      </c>
      <c r="C9260" s="17">
        <v>14</v>
      </c>
      <c r="D9260" t="s" s="16">
        <v>9417</v>
      </c>
      <c r="E9260" t="s" s="16">
        <v>34</v>
      </c>
      <c r="F9260" s="37">
        <v>600</v>
      </c>
      <c r="G9260" s="17">
        <v>638</v>
      </c>
      <c r="H9260" s="18">
        <f>SUM(G9260-F9260)</f>
        <v>38</v>
      </c>
      <c r="I9260" s="19">
        <f>H9260/F9260</f>
        <v>0.0633333333333333</v>
      </c>
      <c r="J9260" s="19">
        <f>H9260/G9260</f>
        <v>0.0595611285266458</v>
      </c>
      <c r="K9260" t="s" s="21">
        <f>IF(J9260&lt;25%,"น้อยกว่า 25%",IF(J9260&gt;=25%,"มากกว่าหรือเท่ากับ 25%",IF(J9260&gt;=35%,"มากกว่าหรือเท่ากับ 35%")))</f>
        <v>18</v>
      </c>
    </row>
    <row r="9261" s="7" customFormat="1" ht="19.15" customHeight="1">
      <c r="A9261" t="s" s="16">
        <v>9410</v>
      </c>
      <c r="B9261" s="17">
        <v>1</v>
      </c>
      <c r="C9261" s="17">
        <v>21</v>
      </c>
      <c r="D9261" t="s" s="16">
        <v>9418</v>
      </c>
      <c r="E9261" t="s" s="16">
        <v>52</v>
      </c>
      <c r="F9261" s="37">
        <v>589</v>
      </c>
      <c r="G9261" s="17">
        <v>603</v>
      </c>
      <c r="H9261" s="18">
        <f>SUM(G9261-F9261)</f>
        <v>14</v>
      </c>
      <c r="I9261" s="19">
        <f>H9261/F9261</f>
        <v>0.0237691001697793</v>
      </c>
      <c r="J9261" s="19">
        <f>H9261/G9261</f>
        <v>0.0232172470978441</v>
      </c>
      <c r="K9261" t="s" s="21">
        <f>IF(J9261&lt;25%,"น้อยกว่า 25%",IF(J9261&gt;=25%,"มากกว่าหรือเท่ากับ 25%",IF(J9261&gt;=35%,"มากกว่าหรือเท่ากับ 35%")))</f>
        <v>18</v>
      </c>
    </row>
    <row r="9262" s="7" customFormat="1" ht="19.15" customHeight="1">
      <c r="A9262" t="s" s="16">
        <v>9410</v>
      </c>
      <c r="B9262" s="17">
        <v>1</v>
      </c>
      <c r="C9262" s="17">
        <v>13</v>
      </c>
      <c r="D9262" t="s" s="16">
        <v>9419</v>
      </c>
      <c r="E9262" t="s" s="16">
        <v>26</v>
      </c>
      <c r="F9262" s="37">
        <v>489</v>
      </c>
      <c r="G9262" s="17">
        <v>505</v>
      </c>
      <c r="H9262" s="18">
        <f>SUM(G9262-F9262)</f>
        <v>16</v>
      </c>
      <c r="I9262" s="19">
        <f>H9262/F9262</f>
        <v>0.032719836400818</v>
      </c>
      <c r="J9262" s="19">
        <f>H9262/G9262</f>
        <v>0.0316831683168317</v>
      </c>
      <c r="K9262" t="s" s="21">
        <f>IF(J9262&lt;25%,"น้อยกว่า 25%",IF(J9262&gt;=25%,"มากกว่าหรือเท่ากับ 25%",IF(J9262&gt;=35%,"มากกว่าหรือเท่ากับ 35%")))</f>
        <v>18</v>
      </c>
    </row>
    <row r="9263" s="7" customFormat="1" ht="19.15" customHeight="1">
      <c r="A9263" t="s" s="16">
        <v>9410</v>
      </c>
      <c r="B9263" s="17">
        <v>1</v>
      </c>
      <c r="C9263" s="17">
        <v>9</v>
      </c>
      <c r="D9263" t="s" s="16">
        <v>9420</v>
      </c>
      <c r="E9263" t="s" s="16">
        <v>38</v>
      </c>
      <c r="F9263" s="37">
        <v>435</v>
      </c>
      <c r="G9263" s="17">
        <v>477</v>
      </c>
      <c r="H9263" s="18">
        <f>SUM(G9263-F9263)</f>
        <v>42</v>
      </c>
      <c r="I9263" s="19">
        <f>H9263/F9263</f>
        <v>0.09655172413793101</v>
      </c>
      <c r="J9263" s="19">
        <f>H9263/G9263</f>
        <v>0.0880503144654088</v>
      </c>
      <c r="K9263" t="s" s="21">
        <f>IF(J9263&lt;25%,"น้อยกว่า 25%",IF(J9263&gt;=25%,"มากกว่าหรือเท่ากับ 25%",IF(J9263&gt;=35%,"มากกว่าหรือเท่ากับ 35%")))</f>
        <v>18</v>
      </c>
    </row>
    <row r="9264" s="7" customFormat="1" ht="19.15" customHeight="1">
      <c r="A9264" t="s" s="16">
        <v>9410</v>
      </c>
      <c r="B9264" s="17">
        <v>1</v>
      </c>
      <c r="C9264" s="17">
        <v>3</v>
      </c>
      <c r="D9264" t="s" s="16">
        <v>9421</v>
      </c>
      <c r="E9264" t="s" s="16">
        <v>30</v>
      </c>
      <c r="F9264" s="37">
        <v>279</v>
      </c>
      <c r="G9264" s="17">
        <v>287</v>
      </c>
      <c r="H9264" s="18">
        <f>SUM(G9264-F9264)</f>
        <v>8</v>
      </c>
      <c r="I9264" s="19">
        <f>H9264/F9264</f>
        <v>0.028673835125448</v>
      </c>
      <c r="J9264" s="19">
        <f>H9264/G9264</f>
        <v>0.0278745644599303</v>
      </c>
      <c r="K9264" t="s" s="21">
        <f>IF(J9264&lt;25%,"น้อยกว่า 25%",IF(J9264&gt;=25%,"มากกว่าหรือเท่ากับ 25%",IF(J9264&gt;=35%,"มากกว่าหรือเท่ากับ 35%")))</f>
        <v>18</v>
      </c>
    </row>
    <row r="9265" s="7" customFormat="1" ht="19.15" customHeight="1">
      <c r="A9265" t="s" s="16">
        <v>9410</v>
      </c>
      <c r="B9265" s="17">
        <v>1</v>
      </c>
      <c r="C9265" s="17">
        <v>12</v>
      </c>
      <c r="D9265" t="s" s="16">
        <v>9422</v>
      </c>
      <c r="E9265" t="s" s="16">
        <v>60</v>
      </c>
      <c r="F9265" s="37">
        <v>225</v>
      </c>
      <c r="G9265" s="17">
        <v>230</v>
      </c>
      <c r="H9265" s="18">
        <f>SUM(G9265-F9265)</f>
        <v>5</v>
      </c>
      <c r="I9265" s="19">
        <f>H9265/F9265</f>
        <v>0.0222222222222222</v>
      </c>
      <c r="J9265" s="19">
        <f>H9265/G9265</f>
        <v>0.0217391304347826</v>
      </c>
      <c r="K9265" t="s" s="21">
        <f>IF(J9265&lt;25%,"น้อยกว่า 25%",IF(J9265&gt;=25%,"มากกว่าหรือเท่ากับ 25%",IF(J9265&gt;=35%,"มากกว่าหรือเท่ากับ 35%")))</f>
        <v>18</v>
      </c>
    </row>
    <row r="9266" s="7" customFormat="1" ht="19.15" customHeight="1">
      <c r="A9266" t="s" s="16">
        <v>9410</v>
      </c>
      <c r="B9266" s="17">
        <v>1</v>
      </c>
      <c r="C9266" s="17">
        <v>2</v>
      </c>
      <c r="D9266" t="s" s="16">
        <v>9423</v>
      </c>
      <c r="E9266" t="s" s="16">
        <v>76</v>
      </c>
      <c r="F9266" s="37">
        <v>202</v>
      </c>
      <c r="G9266" s="17">
        <v>210</v>
      </c>
      <c r="H9266" s="18">
        <f>SUM(G9266-F9266)</f>
        <v>8</v>
      </c>
      <c r="I9266" s="19">
        <f>H9266/F9266</f>
        <v>0.0396039603960396</v>
      </c>
      <c r="J9266" s="19">
        <f>H9266/G9266</f>
        <v>0.0380952380952381</v>
      </c>
      <c r="K9266" t="s" s="21">
        <f>IF(J9266&lt;25%,"น้อยกว่า 25%",IF(J9266&gt;=25%,"มากกว่าหรือเท่ากับ 25%",IF(J9266&gt;=35%,"มากกว่าหรือเท่ากับ 35%")))</f>
        <v>18</v>
      </c>
    </row>
    <row r="9267" s="7" customFormat="1" ht="19.15" customHeight="1">
      <c r="A9267" t="s" s="16">
        <v>9410</v>
      </c>
      <c r="B9267" s="17">
        <v>1</v>
      </c>
      <c r="C9267" s="17">
        <v>5</v>
      </c>
      <c r="D9267" t="s" s="16">
        <v>9424</v>
      </c>
      <c r="E9267" t="s" s="16">
        <v>48</v>
      </c>
      <c r="F9267" s="37">
        <v>176</v>
      </c>
      <c r="G9267" s="17">
        <v>181</v>
      </c>
      <c r="H9267" s="18">
        <f>SUM(G9267-F9267)</f>
        <v>5</v>
      </c>
      <c r="I9267" s="19">
        <f>H9267/F9267</f>
        <v>0.0284090909090909</v>
      </c>
      <c r="J9267" s="19">
        <f>H9267/G9267</f>
        <v>0.0276243093922652</v>
      </c>
      <c r="K9267" t="s" s="21">
        <f>IF(J9267&lt;25%,"น้อยกว่า 25%",IF(J9267&gt;=25%,"มากกว่าหรือเท่ากับ 25%",IF(J9267&gt;=35%,"มากกว่าหรือเท่ากับ 35%")))</f>
        <v>18</v>
      </c>
    </row>
    <row r="9268" s="7" customFormat="1" ht="19.15" customHeight="1">
      <c r="A9268" t="s" s="16">
        <v>9410</v>
      </c>
      <c r="B9268" s="17">
        <v>1</v>
      </c>
      <c r="C9268" s="17">
        <v>11</v>
      </c>
      <c r="D9268" t="s" s="16">
        <v>9425</v>
      </c>
      <c r="E9268" t="s" s="16">
        <v>40</v>
      </c>
      <c r="F9268" s="37">
        <v>160</v>
      </c>
      <c r="G9268" s="17">
        <v>167</v>
      </c>
      <c r="H9268" s="18">
        <f>SUM(G9268-F9268)</f>
        <v>7</v>
      </c>
      <c r="I9268" s="19">
        <f>H9268/F9268</f>
        <v>0.04375</v>
      </c>
      <c r="J9268" s="19">
        <f>H9268/G9268</f>
        <v>0.0419161676646707</v>
      </c>
      <c r="K9268" t="s" s="21">
        <f>IF(J9268&lt;25%,"น้อยกว่า 25%",IF(J9268&gt;=25%,"มากกว่าหรือเท่ากับ 25%",IF(J9268&gt;=35%,"มากกว่าหรือเท่ากับ 35%")))</f>
        <v>18</v>
      </c>
    </row>
    <row r="9269" s="7" customFormat="1" ht="19.15" customHeight="1">
      <c r="A9269" t="s" s="16">
        <v>9410</v>
      </c>
      <c r="B9269" s="17">
        <v>1</v>
      </c>
      <c r="C9269" s="17">
        <v>17</v>
      </c>
      <c r="D9269" t="s" s="16">
        <v>9426</v>
      </c>
      <c r="E9269" t="s" s="16">
        <v>112</v>
      </c>
      <c r="F9269" s="37">
        <v>117</v>
      </c>
      <c r="G9269" s="17">
        <v>128</v>
      </c>
      <c r="H9269" s="18">
        <f>SUM(G9269-F9269)</f>
        <v>11</v>
      </c>
      <c r="I9269" s="19">
        <f>H9269/F9269</f>
        <v>0.094017094017094</v>
      </c>
      <c r="J9269" s="19">
        <f>H9269/G9269</f>
        <v>0.0859375</v>
      </c>
      <c r="K9269" t="s" s="21">
        <f>IF(J9269&lt;25%,"น้อยกว่า 25%",IF(J9269&gt;=25%,"มากกว่าหรือเท่ากับ 25%",IF(J9269&gt;=35%,"มากกว่าหรือเท่ากับ 35%")))</f>
        <v>18</v>
      </c>
    </row>
    <row r="9270" s="7" customFormat="1" ht="19.15" customHeight="1">
      <c r="A9270" t="s" s="16">
        <v>9410</v>
      </c>
      <c r="B9270" s="17">
        <v>1</v>
      </c>
      <c r="C9270" s="17">
        <v>20</v>
      </c>
      <c r="D9270" t="s" s="16">
        <v>9427</v>
      </c>
      <c r="E9270" t="s" s="16">
        <v>72</v>
      </c>
      <c r="F9270" s="37">
        <v>108</v>
      </c>
      <c r="G9270" s="17">
        <v>117</v>
      </c>
      <c r="H9270" s="18">
        <f>SUM(G9270-F9270)</f>
        <v>9</v>
      </c>
      <c r="I9270" s="19">
        <f>H9270/F9270</f>
        <v>0.0833333333333333</v>
      </c>
      <c r="J9270" s="19">
        <f>H9270/G9270</f>
        <v>0.0769230769230769</v>
      </c>
      <c r="K9270" t="s" s="21">
        <f>IF(J9270&lt;25%,"น้อยกว่า 25%",IF(J9270&gt;=25%,"มากกว่าหรือเท่ากับ 25%",IF(J9270&gt;=35%,"มากกว่าหรือเท่ากับ 35%")))</f>
        <v>18</v>
      </c>
    </row>
    <row r="9271" s="7" customFormat="1" ht="19.15" customHeight="1">
      <c r="A9271" t="s" s="16">
        <v>9410</v>
      </c>
      <c r="B9271" s="17">
        <v>1</v>
      </c>
      <c r="C9271" s="17">
        <v>15</v>
      </c>
      <c r="D9271" t="s" s="16">
        <v>9428</v>
      </c>
      <c r="E9271" t="s" s="16">
        <v>62</v>
      </c>
      <c r="F9271" s="37">
        <v>109</v>
      </c>
      <c r="G9271" s="17">
        <v>116</v>
      </c>
      <c r="H9271" s="18">
        <f>SUM(G9271-F9271)</f>
        <v>7</v>
      </c>
      <c r="I9271" s="19">
        <f>H9271/F9271</f>
        <v>0.06422018348623849</v>
      </c>
      <c r="J9271" s="19">
        <f>H9271/G9271</f>
        <v>0.0603448275862069</v>
      </c>
      <c r="K9271" t="s" s="21">
        <f>IF(J9271&lt;25%,"น้อยกว่า 25%",IF(J9271&gt;=25%,"มากกว่าหรือเท่ากับ 25%",IF(J9271&gt;=35%,"มากกว่าหรือเท่ากับ 35%")))</f>
        <v>18</v>
      </c>
    </row>
    <row r="9272" s="7" customFormat="1" ht="19.15" customHeight="1">
      <c r="A9272" t="s" s="16">
        <v>9410</v>
      </c>
      <c r="B9272" s="17">
        <v>1</v>
      </c>
      <c r="C9272" s="17">
        <v>19</v>
      </c>
      <c r="D9272" t="s" s="16">
        <v>9429</v>
      </c>
      <c r="E9272" t="s" s="16">
        <v>44</v>
      </c>
      <c r="F9272" s="37">
        <v>48</v>
      </c>
      <c r="G9272" s="17">
        <v>48</v>
      </c>
      <c r="H9272" s="18">
        <f>SUM(G9272-F9272)</f>
        <v>0</v>
      </c>
      <c r="I9272" s="19">
        <f>H9272/F9272</f>
        <v>0</v>
      </c>
      <c r="J9272" s="19">
        <f>H9272/G9272</f>
        <v>0</v>
      </c>
      <c r="K9272" t="s" s="21">
        <f>IF(J9272&lt;25%,"น้อยกว่า 25%",IF(J9272&gt;=25%,"มากกว่าหรือเท่ากับ 25%",IF(J9272&gt;=35%,"มากกว่าหรือเท่ากับ 35%")))</f>
        <v>18</v>
      </c>
    </row>
    <row r="9273" s="7" customFormat="1" ht="19.15" customHeight="1">
      <c r="A9273" t="s" s="16">
        <v>9410</v>
      </c>
      <c r="B9273" s="17">
        <v>1</v>
      </c>
      <c r="C9273" s="17">
        <v>23</v>
      </c>
      <c r="D9273" t="s" s="16">
        <v>9430</v>
      </c>
      <c r="E9273" t="s" s="16">
        <v>68</v>
      </c>
      <c r="F9273" s="37">
        <v>39</v>
      </c>
      <c r="G9273" s="17">
        <v>42</v>
      </c>
      <c r="H9273" s="18">
        <f>SUM(G9273-F9273)</f>
        <v>3</v>
      </c>
      <c r="I9273" s="19">
        <f>H9273/F9273</f>
        <v>0.0769230769230769</v>
      </c>
      <c r="J9273" s="19">
        <f>H9273/G9273</f>
        <v>0.0714285714285714</v>
      </c>
      <c r="K9273" t="s" s="21">
        <f>IF(J9273&lt;25%,"น้อยกว่า 25%",IF(J9273&gt;=25%,"มากกว่าหรือเท่ากับ 25%",IF(J9273&gt;=35%,"มากกว่าหรือเท่ากับ 35%")))</f>
        <v>18</v>
      </c>
    </row>
    <row r="9274" s="7" customFormat="1" ht="19.15" customHeight="1">
      <c r="A9274" t="s" s="16">
        <v>9410</v>
      </c>
      <c r="B9274" s="17">
        <v>1</v>
      </c>
      <c r="C9274" s="17">
        <v>16</v>
      </c>
      <c r="D9274" t="s" s="16">
        <v>9431</v>
      </c>
      <c r="E9274" t="s" s="16">
        <v>74</v>
      </c>
      <c r="F9274" s="37">
        <v>37</v>
      </c>
      <c r="G9274" s="17">
        <v>39</v>
      </c>
      <c r="H9274" s="18">
        <f>SUM(G9274-F9274)</f>
        <v>2</v>
      </c>
      <c r="I9274" s="19">
        <f>H9274/F9274</f>
        <v>0.0540540540540541</v>
      </c>
      <c r="J9274" s="19">
        <f>H9274/G9274</f>
        <v>0.0512820512820513</v>
      </c>
      <c r="K9274" t="s" s="21">
        <f>IF(J9274&lt;25%,"น้อยกว่า 25%",IF(J9274&gt;=25%,"มากกว่าหรือเท่ากับ 25%",IF(J9274&gt;=35%,"มากกว่าหรือเท่ากับ 35%")))</f>
        <v>18</v>
      </c>
    </row>
    <row r="9275" s="7" customFormat="1" ht="19.15" customHeight="1">
      <c r="A9275" t="s" s="16">
        <v>9410</v>
      </c>
      <c r="B9275" s="17">
        <v>1</v>
      </c>
      <c r="C9275" s="17">
        <v>22</v>
      </c>
      <c r="D9275" t="s" s="16">
        <v>9432</v>
      </c>
      <c r="E9275" t="s" s="16">
        <v>116</v>
      </c>
      <c r="F9275" s="37">
        <v>37</v>
      </c>
      <c r="G9275" s="17">
        <v>37</v>
      </c>
      <c r="H9275" s="18">
        <f>SUM(G9275-F9275)</f>
        <v>0</v>
      </c>
      <c r="I9275" s="19">
        <f>H9275/F9275</f>
        <v>0</v>
      </c>
      <c r="J9275" s="19">
        <f>H9275/G9275</f>
        <v>0</v>
      </c>
      <c r="K9275" t="s" s="21">
        <f>IF(J9275&lt;25%,"น้อยกว่า 25%",IF(J9275&gt;=25%,"มากกว่าหรือเท่ากับ 25%",IF(J9275&gt;=35%,"มากกว่าหรือเท่ากับ 35%")))</f>
        <v>18</v>
      </c>
    </row>
    <row r="9276" s="7" customFormat="1" ht="19.15" customHeight="1">
      <c r="A9276" t="s" s="16">
        <v>9410</v>
      </c>
      <c r="B9276" s="17">
        <v>1</v>
      </c>
      <c r="C9276" s="17">
        <v>18</v>
      </c>
      <c r="D9276" t="s" s="16">
        <v>9433</v>
      </c>
      <c r="E9276" t="s" s="16">
        <v>281</v>
      </c>
      <c r="F9276" s="37">
        <v>16</v>
      </c>
      <c r="G9276" s="17">
        <v>16</v>
      </c>
      <c r="H9276" s="18">
        <f>SUM(G9276-F9276)</f>
        <v>0</v>
      </c>
      <c r="I9276" s="19">
        <f>H9276/F9276</f>
        <v>0</v>
      </c>
      <c r="J9276" s="19">
        <f>H9276/G9276</f>
        <v>0</v>
      </c>
      <c r="K9276" t="s" s="21">
        <f>IF(J9276&lt;25%,"น้อยกว่า 25%",IF(J9276&gt;=25%,"มากกว่าหรือเท่ากับ 25%",IF(J9276&gt;=35%,"มากกว่าหรือเท่ากับ 35%")))</f>
        <v>18</v>
      </c>
    </row>
    <row r="9277" s="7" customFormat="1" ht="19.15" customHeight="1">
      <c r="A9277" t="s" s="16">
        <v>9410</v>
      </c>
      <c r="B9277" s="17">
        <v>1</v>
      </c>
      <c r="C9277" s="17">
        <v>7</v>
      </c>
      <c r="D9277" t="s" s="16">
        <v>9434</v>
      </c>
      <c r="E9277" t="s" s="16">
        <v>380</v>
      </c>
      <c r="F9277" s="37">
        <v>0</v>
      </c>
      <c r="G9277" s="17">
        <v>0</v>
      </c>
      <c r="H9277" s="18">
        <f>SUM(G9277-F9277)</f>
        <v>0</v>
      </c>
      <c r="I9277" s="19">
        <f>H9277/F9277</f>
      </c>
      <c r="J9277" s="19">
        <f>H9277/G9277</f>
      </c>
      <c r="K9277" s="24">
        <f>IF(J9277&lt;25%,"น้อยกว่า 25%",IF(J9277&gt;=25%,"มากกว่าหรือเท่ากับ 25%",IF(J9277&gt;=35%,"มากกว่าหรือเท่ากับ 35%")))</f>
      </c>
    </row>
    <row r="9278" s="7" customFormat="1" ht="19.15" customHeight="1">
      <c r="A9278" t="s" s="16">
        <v>9410</v>
      </c>
      <c r="B9278" s="17">
        <v>1</v>
      </c>
      <c r="C9278" s="17">
        <v>8</v>
      </c>
      <c r="D9278" t="s" s="16">
        <v>9435</v>
      </c>
      <c r="E9278" t="s" s="16">
        <v>28</v>
      </c>
      <c r="F9278" s="37">
        <v>0</v>
      </c>
      <c r="G9278" s="17">
        <v>0</v>
      </c>
      <c r="H9278" s="18">
        <f>SUM(G9278-F9278)</f>
        <v>0</v>
      </c>
      <c r="I9278" s="19">
        <f>H9278/F9278</f>
      </c>
      <c r="J9278" s="19">
        <f>H9278/G9278</f>
      </c>
      <c r="K9278" s="24">
        <f>IF(J9278&lt;25%,"น้อยกว่า 25%",IF(J9278&gt;=25%,"มากกว่าหรือเท่ากับ 25%",IF(J9278&gt;=35%,"มากกว่าหรือเท่ากับ 35%")))</f>
      </c>
    </row>
    <row r="9279" s="7" customFormat="1" ht="19.15" customHeight="1">
      <c r="A9279" t="s" s="16">
        <v>9410</v>
      </c>
      <c r="B9279" s="17">
        <v>2</v>
      </c>
      <c r="C9279" s="17">
        <v>10</v>
      </c>
      <c r="D9279" t="s" s="16">
        <v>9436</v>
      </c>
      <c r="E9279" t="s" s="16">
        <v>20</v>
      </c>
      <c r="F9279" s="37">
        <v>50969</v>
      </c>
      <c r="G9279" s="17">
        <v>52787</v>
      </c>
      <c r="H9279" s="18">
        <f>SUM(G9279-F9279)</f>
        <v>1818</v>
      </c>
      <c r="I9279" s="19">
        <f>H9279/F9279</f>
        <v>0.0356687398222449</v>
      </c>
      <c r="J9279" s="19">
        <f>H9279/G9279</f>
        <v>0.0344402978005948</v>
      </c>
      <c r="K9279" t="s" s="21">
        <f>IF(J9279&lt;25%,"น้อยกว่า 25%",IF(J9279&gt;=25%,"มากกว่าหรือเท่ากับ 25%",IF(J9279&gt;=35%,"มากกว่าหรือเท่ากับ 35%")))</f>
        <v>18</v>
      </c>
    </row>
    <row r="9280" s="7" customFormat="1" ht="19.15" customHeight="1">
      <c r="A9280" t="s" s="16">
        <v>9410</v>
      </c>
      <c r="B9280" s="17">
        <v>2</v>
      </c>
      <c r="C9280" s="17">
        <v>5</v>
      </c>
      <c r="D9280" t="s" s="16">
        <v>9437</v>
      </c>
      <c r="E9280" t="s" s="16">
        <v>84</v>
      </c>
      <c r="F9280" s="37">
        <v>20899</v>
      </c>
      <c r="G9280" s="17">
        <v>21901</v>
      </c>
      <c r="H9280" s="18">
        <f>SUM(G9280-F9280)</f>
        <v>1002</v>
      </c>
      <c r="I9280" s="19">
        <f>H9280/F9280</f>
        <v>0.0479448777453467</v>
      </c>
      <c r="J9280" s="19">
        <f>H9280/G9280</f>
        <v>0.0457513355554541</v>
      </c>
      <c r="K9280" t="s" s="21">
        <f>IF(J9280&lt;25%,"น้อยกว่า 25%",IF(J9280&gt;=25%,"มากกว่าหรือเท่ากับ 25%",IF(J9280&gt;=35%,"มากกว่าหรือเท่ากับ 35%")))</f>
        <v>18</v>
      </c>
    </row>
    <row r="9281" s="7" customFormat="1" ht="19.15" customHeight="1">
      <c r="A9281" t="s" s="16">
        <v>9410</v>
      </c>
      <c r="B9281" s="17">
        <v>2</v>
      </c>
      <c r="C9281" s="17">
        <v>6</v>
      </c>
      <c r="D9281" t="s" s="16">
        <v>9438</v>
      </c>
      <c r="E9281" t="s" s="16">
        <v>22</v>
      </c>
      <c r="F9281" s="37">
        <v>12909</v>
      </c>
      <c r="G9281" s="17">
        <v>13560</v>
      </c>
      <c r="H9281" s="18">
        <f>SUM(G9281-F9281)</f>
        <v>651</v>
      </c>
      <c r="I9281" s="19">
        <f>H9281/F9281</f>
        <v>0.0504299326051592</v>
      </c>
      <c r="J9281" s="19">
        <f>H9281/G9281</f>
        <v>0.0480088495575221</v>
      </c>
      <c r="K9281" t="s" s="21">
        <f>IF(J9281&lt;25%,"น้อยกว่า 25%",IF(J9281&gt;=25%,"มากกว่าหรือเท่ากับ 25%",IF(J9281&gt;=35%,"มากกว่าหรือเท่ากับ 35%")))</f>
        <v>18</v>
      </c>
    </row>
    <row r="9282" s="7" customFormat="1" ht="19.15" customHeight="1">
      <c r="A9282" t="s" s="16">
        <v>9410</v>
      </c>
      <c r="B9282" s="17">
        <v>2</v>
      </c>
      <c r="C9282" s="17">
        <v>7</v>
      </c>
      <c r="D9282" t="s" s="16">
        <v>9439</v>
      </c>
      <c r="E9282" t="s" s="16">
        <v>17</v>
      </c>
      <c r="F9282" s="37">
        <v>3837</v>
      </c>
      <c r="G9282" s="17">
        <v>4204</v>
      </c>
      <c r="H9282" s="18">
        <f>SUM(G9282-F9282)</f>
        <v>367</v>
      </c>
      <c r="I9282" s="19">
        <f>H9282/F9282</f>
        <v>0.09564764138649989</v>
      </c>
      <c r="J9282" s="19">
        <f>H9282/G9282</f>
        <v>0.0872978116079924</v>
      </c>
      <c r="K9282" t="s" s="21">
        <f>IF(J9282&lt;25%,"น้อยกว่า 25%",IF(J9282&gt;=25%,"มากกว่าหรือเท่ากับ 25%",IF(J9282&gt;=35%,"มากกว่าหรือเท่ากับ 35%")))</f>
        <v>18</v>
      </c>
    </row>
    <row r="9283" s="7" customFormat="1" ht="19.15" customHeight="1">
      <c r="A9283" t="s" s="16">
        <v>9410</v>
      </c>
      <c r="B9283" s="17">
        <v>2</v>
      </c>
      <c r="C9283" s="17">
        <v>4</v>
      </c>
      <c r="D9283" t="s" s="16">
        <v>9440</v>
      </c>
      <c r="E9283" t="s" s="16">
        <v>28</v>
      </c>
      <c r="F9283" s="37">
        <v>1896</v>
      </c>
      <c r="G9283" s="17">
        <v>1973</v>
      </c>
      <c r="H9283" s="18">
        <f>SUM(G9283-F9283)</f>
        <v>77</v>
      </c>
      <c r="I9283" s="19">
        <f>H9283/F9283</f>
        <v>0.0406118143459916</v>
      </c>
      <c r="J9283" s="19">
        <f>H9283/G9283</f>
        <v>0.0390268626457172</v>
      </c>
      <c r="K9283" t="s" s="21">
        <f>IF(J9283&lt;25%,"น้อยกว่า 25%",IF(J9283&gt;=25%,"มากกว่าหรือเท่ากับ 25%",IF(J9283&gt;=35%,"มากกว่าหรือเท่ากับ 35%")))</f>
        <v>18</v>
      </c>
    </row>
    <row r="9284" s="7" customFormat="1" ht="19.15" customHeight="1">
      <c r="A9284" t="s" s="16">
        <v>9410</v>
      </c>
      <c r="B9284" s="17">
        <v>2</v>
      </c>
      <c r="C9284" s="17">
        <v>14</v>
      </c>
      <c r="D9284" t="s" s="16">
        <v>9441</v>
      </c>
      <c r="E9284" t="s" s="16">
        <v>34</v>
      </c>
      <c r="F9284" s="37">
        <v>559</v>
      </c>
      <c r="G9284" s="17">
        <v>595</v>
      </c>
      <c r="H9284" s="18">
        <f>SUM(G9284-F9284)</f>
        <v>36</v>
      </c>
      <c r="I9284" s="19">
        <f>H9284/F9284</f>
        <v>0.06440071556350629</v>
      </c>
      <c r="J9284" s="19">
        <f>H9284/G9284</f>
        <v>0.0605042016806723</v>
      </c>
      <c r="K9284" t="s" s="21">
        <f>IF(J9284&lt;25%,"น้อยกว่า 25%",IF(J9284&gt;=25%,"มากกว่าหรือเท่ากับ 25%",IF(J9284&gt;=35%,"มากกว่าหรือเท่ากับ 35%")))</f>
        <v>18</v>
      </c>
    </row>
    <row r="9285" s="7" customFormat="1" ht="19.15" customHeight="1">
      <c r="A9285" t="s" s="16">
        <v>9410</v>
      </c>
      <c r="B9285" s="17">
        <v>2</v>
      </c>
      <c r="C9285" s="17">
        <v>9</v>
      </c>
      <c r="D9285" t="s" s="16">
        <v>9442</v>
      </c>
      <c r="E9285" t="s" s="16">
        <v>38</v>
      </c>
      <c r="F9285" s="37">
        <v>543</v>
      </c>
      <c r="G9285" s="17">
        <v>569</v>
      </c>
      <c r="H9285" s="18">
        <f>SUM(G9285-F9285)</f>
        <v>26</v>
      </c>
      <c r="I9285" s="19">
        <f>H9285/F9285</f>
        <v>0.0478821362799263</v>
      </c>
      <c r="J9285" s="19">
        <f>H9285/G9285</f>
        <v>0.0456942003514938</v>
      </c>
      <c r="K9285" t="s" s="21">
        <f>IF(J9285&lt;25%,"น้อยกว่า 25%",IF(J9285&gt;=25%,"มากกว่าหรือเท่ากับ 25%",IF(J9285&gt;=35%,"มากกว่าหรือเท่ากับ 35%")))</f>
        <v>18</v>
      </c>
    </row>
    <row r="9286" s="7" customFormat="1" ht="19.15" customHeight="1">
      <c r="A9286" t="s" s="16">
        <v>9410</v>
      </c>
      <c r="B9286" s="17">
        <v>2</v>
      </c>
      <c r="C9286" s="17">
        <v>1</v>
      </c>
      <c r="D9286" t="s" s="16">
        <v>9443</v>
      </c>
      <c r="E9286" t="s" s="16">
        <v>48</v>
      </c>
      <c r="F9286" s="37">
        <v>458</v>
      </c>
      <c r="G9286" s="17">
        <v>470</v>
      </c>
      <c r="H9286" s="18">
        <f>SUM(G9286-F9286)</f>
        <v>12</v>
      </c>
      <c r="I9286" s="19">
        <f>H9286/F9286</f>
        <v>0.0262008733624454</v>
      </c>
      <c r="J9286" s="19">
        <f>H9286/G9286</f>
        <v>0.025531914893617</v>
      </c>
      <c r="K9286" t="s" s="21">
        <f>IF(J9286&lt;25%,"น้อยกว่า 25%",IF(J9286&gt;=25%,"มากกว่าหรือเท่ากับ 25%",IF(J9286&gt;=35%,"มากกว่าหรือเท่ากับ 35%")))</f>
        <v>18</v>
      </c>
    </row>
    <row r="9287" s="7" customFormat="1" ht="19.15" customHeight="1">
      <c r="A9287" t="s" s="16">
        <v>9410</v>
      </c>
      <c r="B9287" s="17">
        <v>2</v>
      </c>
      <c r="C9287" s="17">
        <v>15</v>
      </c>
      <c r="D9287" t="s" s="16">
        <v>9444</v>
      </c>
      <c r="E9287" t="s" s="16">
        <v>26</v>
      </c>
      <c r="F9287" s="37">
        <v>337</v>
      </c>
      <c r="G9287" s="17">
        <v>411</v>
      </c>
      <c r="H9287" s="18">
        <f>SUM(G9287-F9287)</f>
        <v>74</v>
      </c>
      <c r="I9287" s="19">
        <f>H9287/F9287</f>
        <v>0.219584569732938</v>
      </c>
      <c r="J9287" s="19">
        <f>H9287/G9287</f>
        <v>0.180048661800487</v>
      </c>
      <c r="K9287" t="s" s="21">
        <f>IF(J9287&lt;25%,"น้อยกว่า 25%",IF(J9287&gt;=25%,"มากกว่าหรือเท่ากับ 25%",IF(J9287&gt;=35%,"มากกว่าหรือเท่ากับ 35%")))</f>
        <v>18</v>
      </c>
    </row>
    <row r="9288" s="7" customFormat="1" ht="19.15" customHeight="1">
      <c r="A9288" t="s" s="16">
        <v>9410</v>
      </c>
      <c r="B9288" s="17">
        <v>2</v>
      </c>
      <c r="C9288" s="17">
        <v>2</v>
      </c>
      <c r="D9288" t="s" s="16">
        <v>9445</v>
      </c>
      <c r="E9288" t="s" s="16">
        <v>30</v>
      </c>
      <c r="F9288" s="37">
        <v>246</v>
      </c>
      <c r="G9288" s="17">
        <v>252</v>
      </c>
      <c r="H9288" s="18">
        <f>SUM(G9288-F9288)</f>
        <v>6</v>
      </c>
      <c r="I9288" s="19">
        <f>H9288/F9288</f>
        <v>0.024390243902439</v>
      </c>
      <c r="J9288" s="19">
        <f>H9288/G9288</f>
        <v>0.0238095238095238</v>
      </c>
      <c r="K9288" t="s" s="21">
        <f>IF(J9288&lt;25%,"น้อยกว่า 25%",IF(J9288&gt;=25%,"มากกว่าหรือเท่ากับ 25%",IF(J9288&gt;=35%,"มากกว่าหรือเท่ากับ 35%")))</f>
        <v>18</v>
      </c>
    </row>
    <row r="9289" s="7" customFormat="1" ht="19.15" customHeight="1">
      <c r="A9289" t="s" s="16">
        <v>9410</v>
      </c>
      <c r="B9289" s="17">
        <v>2</v>
      </c>
      <c r="C9289" s="17">
        <v>8</v>
      </c>
      <c r="D9289" t="s" s="16">
        <v>9446</v>
      </c>
      <c r="E9289" t="s" s="16">
        <v>40</v>
      </c>
      <c r="F9289" s="37">
        <v>205</v>
      </c>
      <c r="G9289" s="17">
        <v>222</v>
      </c>
      <c r="H9289" s="18">
        <f>SUM(G9289-F9289)</f>
        <v>17</v>
      </c>
      <c r="I9289" s="19">
        <f>H9289/F9289</f>
        <v>0.0829268292682927</v>
      </c>
      <c r="J9289" s="19">
        <f>H9289/G9289</f>
        <v>0.0765765765765766</v>
      </c>
      <c r="K9289" t="s" s="21">
        <f>IF(J9289&lt;25%,"น้อยกว่า 25%",IF(J9289&gt;=25%,"มากกว่าหรือเท่ากับ 25%",IF(J9289&gt;=35%,"มากกว่าหรือเท่ากับ 35%")))</f>
        <v>18</v>
      </c>
    </row>
    <row r="9290" s="7" customFormat="1" ht="19.15" customHeight="1">
      <c r="A9290" t="s" s="16">
        <v>9410</v>
      </c>
      <c r="B9290" s="17">
        <v>2</v>
      </c>
      <c r="C9290" s="17">
        <v>13</v>
      </c>
      <c r="D9290" t="s" s="16">
        <v>9447</v>
      </c>
      <c r="E9290" t="s" s="16">
        <v>62</v>
      </c>
      <c r="F9290" s="37">
        <v>163</v>
      </c>
      <c r="G9290" s="17">
        <v>177</v>
      </c>
      <c r="H9290" s="18">
        <f>SUM(G9290-F9290)</f>
        <v>14</v>
      </c>
      <c r="I9290" s="19">
        <f>H9290/F9290</f>
        <v>0.0858895705521472</v>
      </c>
      <c r="J9290" s="19">
        <f>H9290/G9290</f>
        <v>0.07909604519774011</v>
      </c>
      <c r="K9290" t="s" s="21">
        <f>IF(J9290&lt;25%,"น้อยกว่า 25%",IF(J9290&gt;=25%,"มากกว่าหรือเท่ากับ 25%",IF(J9290&gt;=35%,"มากกว่าหรือเท่ากับ 35%")))</f>
        <v>18</v>
      </c>
    </row>
    <row r="9291" s="7" customFormat="1" ht="19.15" customHeight="1">
      <c r="A9291" t="s" s="16">
        <v>9410</v>
      </c>
      <c r="B9291" s="17">
        <v>2</v>
      </c>
      <c r="C9291" s="17">
        <v>21</v>
      </c>
      <c r="D9291" t="s" s="16">
        <v>9448</v>
      </c>
      <c r="E9291" t="s" s="16">
        <v>72</v>
      </c>
      <c r="F9291" s="37">
        <v>136</v>
      </c>
      <c r="G9291" s="17">
        <v>142</v>
      </c>
      <c r="H9291" s="18">
        <f>SUM(G9291-F9291)</f>
        <v>6</v>
      </c>
      <c r="I9291" s="19">
        <f>H9291/F9291</f>
        <v>0.0441176470588235</v>
      </c>
      <c r="J9291" s="19">
        <f>H9291/G9291</f>
        <v>0.0422535211267606</v>
      </c>
      <c r="K9291" t="s" s="21">
        <f>IF(J9291&lt;25%,"น้อยกว่า 25%",IF(J9291&gt;=25%,"มากกว่าหรือเท่ากับ 25%",IF(J9291&gt;=35%,"มากกว่าหรือเท่ากับ 35%")))</f>
        <v>18</v>
      </c>
    </row>
    <row r="9292" s="7" customFormat="1" ht="19.15" customHeight="1">
      <c r="A9292" t="s" s="16">
        <v>9410</v>
      </c>
      <c r="B9292" s="17">
        <v>2</v>
      </c>
      <c r="C9292" s="17">
        <v>3</v>
      </c>
      <c r="D9292" t="s" s="16">
        <v>9449</v>
      </c>
      <c r="E9292" t="s" s="16">
        <v>76</v>
      </c>
      <c r="F9292" s="37">
        <v>124</v>
      </c>
      <c r="G9292" s="17">
        <v>128</v>
      </c>
      <c r="H9292" s="18">
        <f>SUM(G9292-F9292)</f>
        <v>4</v>
      </c>
      <c r="I9292" s="19">
        <f>H9292/F9292</f>
        <v>0.032258064516129</v>
      </c>
      <c r="J9292" s="19">
        <f>H9292/G9292</f>
        <v>0.03125</v>
      </c>
      <c r="K9292" t="s" s="21">
        <f>IF(J9292&lt;25%,"น้อยกว่า 25%",IF(J9292&gt;=25%,"มากกว่าหรือเท่ากับ 25%",IF(J9292&gt;=35%,"มากกว่าหรือเท่ากับ 35%")))</f>
        <v>18</v>
      </c>
    </row>
    <row r="9293" s="7" customFormat="1" ht="19.15" customHeight="1">
      <c r="A9293" t="s" s="16">
        <v>9410</v>
      </c>
      <c r="B9293" s="17">
        <v>2</v>
      </c>
      <c r="C9293" s="17">
        <v>19</v>
      </c>
      <c r="D9293" t="s" s="16">
        <v>9450</v>
      </c>
      <c r="E9293" t="s" s="16">
        <v>281</v>
      </c>
      <c r="F9293" s="37">
        <v>100</v>
      </c>
      <c r="G9293" s="17">
        <v>104</v>
      </c>
      <c r="H9293" s="18">
        <f>SUM(G9293-F9293)</f>
        <v>4</v>
      </c>
      <c r="I9293" s="19">
        <f>H9293/F9293</f>
        <v>0.04</v>
      </c>
      <c r="J9293" s="19">
        <f>H9293/G9293</f>
        <v>0.0384615384615385</v>
      </c>
      <c r="K9293" t="s" s="21">
        <f>IF(J9293&lt;25%,"น้อยกว่า 25%",IF(J9293&gt;=25%,"มากกว่าหรือเท่ากับ 25%",IF(J9293&gt;=35%,"มากกว่าหรือเท่ากับ 35%")))</f>
        <v>18</v>
      </c>
    </row>
    <row r="9294" s="7" customFormat="1" ht="19.15" customHeight="1">
      <c r="A9294" t="s" s="16">
        <v>9410</v>
      </c>
      <c r="B9294" s="17">
        <v>2</v>
      </c>
      <c r="C9294" s="17">
        <v>17</v>
      </c>
      <c r="D9294" t="s" s="16">
        <v>9451</v>
      </c>
      <c r="E9294" t="s" s="16">
        <v>112</v>
      </c>
      <c r="F9294" s="37">
        <v>92</v>
      </c>
      <c r="G9294" s="17">
        <v>97</v>
      </c>
      <c r="H9294" s="18">
        <f>SUM(G9294-F9294)</f>
        <v>5</v>
      </c>
      <c r="I9294" s="19">
        <f>H9294/F9294</f>
        <v>0.0543478260869565</v>
      </c>
      <c r="J9294" s="19">
        <f>H9294/G9294</f>
        <v>0.0515463917525773</v>
      </c>
      <c r="K9294" t="s" s="21">
        <f>IF(J9294&lt;25%,"น้อยกว่า 25%",IF(J9294&gt;=25%,"มากกว่าหรือเท่ากับ 25%",IF(J9294&gt;=35%,"มากกว่าหรือเท่ากับ 35%")))</f>
        <v>18</v>
      </c>
    </row>
    <row r="9295" s="7" customFormat="1" ht="19.15" customHeight="1">
      <c r="A9295" t="s" s="16">
        <v>9410</v>
      </c>
      <c r="B9295" s="17">
        <v>2</v>
      </c>
      <c r="C9295" s="17">
        <v>20</v>
      </c>
      <c r="D9295" t="s" s="16">
        <v>9452</v>
      </c>
      <c r="E9295" t="s" s="16">
        <v>44</v>
      </c>
      <c r="F9295" s="37">
        <v>65</v>
      </c>
      <c r="G9295" s="17">
        <v>68</v>
      </c>
      <c r="H9295" s="18">
        <f>SUM(G9295-F9295)</f>
        <v>3</v>
      </c>
      <c r="I9295" s="19">
        <f>H9295/F9295</f>
        <v>0.0461538461538462</v>
      </c>
      <c r="J9295" s="19">
        <f>H9295/G9295</f>
        <v>0.0441176470588235</v>
      </c>
      <c r="K9295" t="s" s="21">
        <f>IF(J9295&lt;25%,"น้อยกว่า 25%",IF(J9295&gt;=25%,"มากกว่าหรือเท่ากับ 25%",IF(J9295&gt;=35%,"มากกว่าหรือเท่ากับ 35%")))</f>
        <v>18</v>
      </c>
    </row>
    <row r="9296" s="7" customFormat="1" ht="19.15" customHeight="1">
      <c r="A9296" t="s" s="16">
        <v>9410</v>
      </c>
      <c r="B9296" s="17">
        <v>2</v>
      </c>
      <c r="C9296" s="17">
        <v>23</v>
      </c>
      <c r="D9296" t="s" s="16">
        <v>9453</v>
      </c>
      <c r="E9296" t="s" s="16">
        <v>68</v>
      </c>
      <c r="F9296" s="37">
        <v>63</v>
      </c>
      <c r="G9296" s="17">
        <v>65</v>
      </c>
      <c r="H9296" s="18">
        <f>SUM(G9296-F9296)</f>
        <v>2</v>
      </c>
      <c r="I9296" s="19">
        <f>H9296/F9296</f>
        <v>0.0317460317460317</v>
      </c>
      <c r="J9296" s="19">
        <f>H9296/G9296</f>
        <v>0.0307692307692308</v>
      </c>
      <c r="K9296" t="s" s="21">
        <f>IF(J9296&lt;25%,"น้อยกว่า 25%",IF(J9296&gt;=25%,"มากกว่าหรือเท่ากับ 25%",IF(J9296&gt;=35%,"มากกว่าหรือเท่ากับ 35%")))</f>
        <v>18</v>
      </c>
    </row>
    <row r="9297" s="7" customFormat="1" ht="19.15" customHeight="1">
      <c r="A9297" t="s" s="16">
        <v>9410</v>
      </c>
      <c r="B9297" s="17">
        <v>2</v>
      </c>
      <c r="C9297" s="17">
        <v>18</v>
      </c>
      <c r="D9297" t="s" s="16">
        <v>9454</v>
      </c>
      <c r="E9297" t="s" s="16">
        <v>116</v>
      </c>
      <c r="F9297" s="37">
        <v>38</v>
      </c>
      <c r="G9297" s="17">
        <v>40</v>
      </c>
      <c r="H9297" s="18">
        <f>SUM(G9297-F9297)</f>
        <v>2</v>
      </c>
      <c r="I9297" s="19">
        <f>H9297/F9297</f>
        <v>0.0526315789473684</v>
      </c>
      <c r="J9297" s="19">
        <f>H9297/G9297</f>
        <v>0.05</v>
      </c>
      <c r="K9297" t="s" s="21">
        <f>IF(J9297&lt;25%,"น้อยกว่า 25%",IF(J9297&gt;=25%,"มากกว่าหรือเท่ากับ 25%",IF(J9297&gt;=35%,"มากกว่าหรือเท่ากับ 35%")))</f>
        <v>18</v>
      </c>
    </row>
    <row r="9298" s="7" customFormat="1" ht="19.15" customHeight="1">
      <c r="A9298" t="s" s="16">
        <v>9410</v>
      </c>
      <c r="B9298" s="17">
        <v>2</v>
      </c>
      <c r="C9298" s="17">
        <v>12</v>
      </c>
      <c r="D9298" t="s" s="16">
        <v>9455</v>
      </c>
      <c r="E9298" t="s" s="16">
        <v>380</v>
      </c>
      <c r="F9298" s="37">
        <v>0</v>
      </c>
      <c r="G9298" s="17">
        <v>0</v>
      </c>
      <c r="H9298" s="18">
        <f>SUM(G9298-F9298)</f>
        <v>0</v>
      </c>
      <c r="I9298" s="19">
        <f>H9298/F9298</f>
      </c>
      <c r="J9298" s="19">
        <f>H9298/G9298</f>
      </c>
      <c r="K9298" s="24">
        <f>IF(J9298&lt;25%,"น้อยกว่า 25%",IF(J9298&gt;=25%,"มากกว่าหรือเท่ากับ 25%",IF(J9298&gt;=35%,"มากกว่าหรือเท่ากับ 35%")))</f>
      </c>
    </row>
    <row r="9299" s="7" customFormat="1" ht="19.15" customHeight="1">
      <c r="A9299" t="s" s="16">
        <v>9410</v>
      </c>
      <c r="B9299" s="17">
        <v>2</v>
      </c>
      <c r="C9299" s="17">
        <v>22</v>
      </c>
      <c r="D9299" t="s" s="16">
        <v>9456</v>
      </c>
      <c r="E9299" t="s" s="16">
        <v>52</v>
      </c>
      <c r="F9299" s="37">
        <v>0</v>
      </c>
      <c r="G9299" s="17">
        <v>0</v>
      </c>
      <c r="H9299" s="18">
        <f>SUM(G9299-F9299)</f>
        <v>0</v>
      </c>
      <c r="I9299" s="19">
        <f>H9299/F9299</f>
      </c>
      <c r="J9299" s="19">
        <f>H9299/G9299</f>
      </c>
      <c r="K9299" s="24">
        <f>IF(J9299&lt;25%,"น้อยกว่า 25%",IF(J9299&gt;=25%,"มากกว่าหรือเท่ากับ 25%",IF(J9299&gt;=35%,"มากกว่าหรือเท่ากับ 35%")))</f>
      </c>
    </row>
    <row r="9300" s="7" customFormat="1" ht="19.15" customHeight="1">
      <c r="A9300" t="s" s="16">
        <v>9410</v>
      </c>
      <c r="B9300" s="17">
        <v>3</v>
      </c>
      <c r="C9300" s="17">
        <v>7</v>
      </c>
      <c r="D9300" t="s" s="16">
        <v>9457</v>
      </c>
      <c r="E9300" t="s" s="16">
        <v>20</v>
      </c>
      <c r="F9300" s="37">
        <v>40465</v>
      </c>
      <c r="G9300" s="17">
        <v>41962</v>
      </c>
      <c r="H9300" s="18">
        <f>SUM(G9300-F9300)</f>
        <v>1497</v>
      </c>
      <c r="I9300" s="19">
        <f>H9300/F9300</f>
        <v>0.0369949338934882</v>
      </c>
      <c r="J9300" s="19">
        <f>H9300/G9300</f>
        <v>0.0356751346456318</v>
      </c>
      <c r="K9300" t="s" s="21">
        <f>IF(J9300&lt;25%,"น้อยกว่า 25%",IF(J9300&gt;=25%,"มากกว่าหรือเท่ากับ 25%",IF(J9300&gt;=35%,"มากกว่าหรือเท่ากับ 35%")))</f>
        <v>18</v>
      </c>
    </row>
    <row r="9301" s="7" customFormat="1" ht="19.15" customHeight="1">
      <c r="A9301" t="s" s="16">
        <v>9410</v>
      </c>
      <c r="B9301" s="17">
        <v>3</v>
      </c>
      <c r="C9301" s="17">
        <v>1</v>
      </c>
      <c r="D9301" t="s" s="16">
        <v>9458</v>
      </c>
      <c r="E9301" t="s" s="16">
        <v>84</v>
      </c>
      <c r="F9301" s="37">
        <v>32245</v>
      </c>
      <c r="G9301" s="17">
        <v>34141</v>
      </c>
      <c r="H9301" s="18">
        <f>SUM(G9301-F9301)</f>
        <v>1896</v>
      </c>
      <c r="I9301" s="19">
        <f>H9301/F9301</f>
        <v>0.0587998139246395</v>
      </c>
      <c r="J9301" s="19">
        <f>H9301/G9301</f>
        <v>0.0555344014527987</v>
      </c>
      <c r="K9301" t="s" s="21">
        <f>IF(J9301&lt;25%,"น้อยกว่า 25%",IF(J9301&gt;=25%,"มากกว่าหรือเท่ากับ 25%",IF(J9301&gt;=35%,"มากกว่าหรือเท่ากับ 35%")))</f>
        <v>18</v>
      </c>
    </row>
    <row r="9302" s="7" customFormat="1" ht="19.15" customHeight="1">
      <c r="A9302" t="s" s="16">
        <v>9410</v>
      </c>
      <c r="B9302" s="17">
        <v>3</v>
      </c>
      <c r="C9302" s="17">
        <v>6</v>
      </c>
      <c r="D9302" t="s" s="16">
        <v>9459</v>
      </c>
      <c r="E9302" t="s" s="16">
        <v>22</v>
      </c>
      <c r="F9302" s="37">
        <v>11686</v>
      </c>
      <c r="G9302" s="17">
        <v>12024</v>
      </c>
      <c r="H9302" s="18">
        <f>SUM(G9302-F9302)</f>
        <v>338</v>
      </c>
      <c r="I9302" s="19">
        <f>H9302/F9302</f>
        <v>0.0289234982029779</v>
      </c>
      <c r="J9302" s="19">
        <f>H9302/G9302</f>
        <v>0.0281104457751164</v>
      </c>
      <c r="K9302" t="s" s="21">
        <f>IF(J9302&lt;25%,"น้อยกว่า 25%",IF(J9302&gt;=25%,"มากกว่าหรือเท่ากับ 25%",IF(J9302&gt;=35%,"มากกว่าหรือเท่ากับ 35%")))</f>
        <v>18</v>
      </c>
    </row>
    <row r="9303" s="7" customFormat="1" ht="19.15" customHeight="1">
      <c r="A9303" t="s" s="16">
        <v>9410</v>
      </c>
      <c r="B9303" s="17">
        <v>3</v>
      </c>
      <c r="C9303" s="17">
        <v>8</v>
      </c>
      <c r="D9303" t="s" s="16">
        <v>9460</v>
      </c>
      <c r="E9303" t="s" s="16">
        <v>17</v>
      </c>
      <c r="F9303" s="37">
        <v>4157</v>
      </c>
      <c r="G9303" s="17">
        <v>4276</v>
      </c>
      <c r="H9303" s="18">
        <f>SUM(G9303-F9303)</f>
        <v>119</v>
      </c>
      <c r="I9303" s="19">
        <f>H9303/F9303</f>
        <v>0.0286264132788068</v>
      </c>
      <c r="J9303" s="19">
        <f>H9303/G9303</f>
        <v>0.0278297474275023</v>
      </c>
      <c r="K9303" t="s" s="21">
        <f>IF(J9303&lt;25%,"น้อยกว่า 25%",IF(J9303&gt;=25%,"มากกว่าหรือเท่ากับ 25%",IF(J9303&gt;=35%,"มากกว่าหรือเท่ากับ 35%")))</f>
        <v>18</v>
      </c>
    </row>
    <row r="9304" s="7" customFormat="1" ht="19.15" customHeight="1">
      <c r="A9304" t="s" s="16">
        <v>9410</v>
      </c>
      <c r="B9304" s="17">
        <v>3</v>
      </c>
      <c r="C9304" s="17">
        <v>5</v>
      </c>
      <c r="D9304" t="s" s="16">
        <v>9461</v>
      </c>
      <c r="E9304" t="s" s="16">
        <v>28</v>
      </c>
      <c r="F9304" s="37">
        <v>1732</v>
      </c>
      <c r="G9304" s="17">
        <v>1790</v>
      </c>
      <c r="H9304" s="18">
        <f>SUM(G9304-F9304)</f>
        <v>58</v>
      </c>
      <c r="I9304" s="19">
        <f>H9304/F9304</f>
        <v>0.0334872979214781</v>
      </c>
      <c r="J9304" s="19">
        <f>H9304/G9304</f>
        <v>0.0324022346368715</v>
      </c>
      <c r="K9304" t="s" s="21">
        <f>IF(J9304&lt;25%,"น้อยกว่า 25%",IF(J9304&gt;=25%,"มากกว่าหรือเท่ากับ 25%",IF(J9304&gt;=35%,"มากกว่าหรือเท่ากับ 35%")))</f>
        <v>18</v>
      </c>
    </row>
    <row r="9305" s="7" customFormat="1" ht="19.15" customHeight="1">
      <c r="A9305" t="s" s="16">
        <v>9410</v>
      </c>
      <c r="B9305" s="17">
        <v>3</v>
      </c>
      <c r="C9305" s="17">
        <v>20</v>
      </c>
      <c r="D9305" t="s" s="16">
        <v>9462</v>
      </c>
      <c r="E9305" t="s" s="16">
        <v>34</v>
      </c>
      <c r="F9305" s="37">
        <v>632</v>
      </c>
      <c r="G9305" s="17">
        <v>649</v>
      </c>
      <c r="H9305" s="18">
        <f>SUM(G9305-F9305)</f>
        <v>17</v>
      </c>
      <c r="I9305" s="19">
        <f>H9305/F9305</f>
        <v>0.0268987341772152</v>
      </c>
      <c r="J9305" s="19">
        <f>H9305/G9305</f>
        <v>0.0261941448382126</v>
      </c>
      <c r="K9305" t="s" s="21">
        <f>IF(J9305&lt;25%,"น้อยกว่า 25%",IF(J9305&gt;=25%,"มากกว่าหรือเท่ากับ 25%",IF(J9305&gt;=35%,"มากกว่าหรือเท่ากับ 35%")))</f>
        <v>18</v>
      </c>
    </row>
    <row r="9306" s="7" customFormat="1" ht="19.15" customHeight="1">
      <c r="A9306" t="s" s="16">
        <v>9410</v>
      </c>
      <c r="B9306" s="17">
        <v>3</v>
      </c>
      <c r="C9306" s="17">
        <v>21</v>
      </c>
      <c r="D9306" t="s" s="16">
        <v>9463</v>
      </c>
      <c r="E9306" t="s" s="16">
        <v>116</v>
      </c>
      <c r="F9306" s="37">
        <v>464</v>
      </c>
      <c r="G9306" s="17">
        <v>500</v>
      </c>
      <c r="H9306" s="18">
        <f>SUM(G9306-F9306)</f>
        <v>36</v>
      </c>
      <c r="I9306" s="19">
        <f>H9306/F9306</f>
        <v>0.0775862068965517</v>
      </c>
      <c r="J9306" s="19">
        <f>H9306/G9306</f>
        <v>0.07199999999999999</v>
      </c>
      <c r="K9306" t="s" s="21">
        <f>IF(J9306&lt;25%,"น้อยกว่า 25%",IF(J9306&gt;=25%,"มากกว่าหรือเท่ากับ 25%",IF(J9306&gt;=35%,"มากกว่าหรือเท่ากับ 35%")))</f>
        <v>18</v>
      </c>
    </row>
    <row r="9307" s="7" customFormat="1" ht="19.15" customHeight="1">
      <c r="A9307" t="s" s="16">
        <v>9410</v>
      </c>
      <c r="B9307" s="17">
        <v>3</v>
      </c>
      <c r="C9307" s="17">
        <v>2</v>
      </c>
      <c r="D9307" t="s" s="16">
        <v>9464</v>
      </c>
      <c r="E9307" t="s" s="16">
        <v>48</v>
      </c>
      <c r="F9307" s="37">
        <v>368</v>
      </c>
      <c r="G9307" s="17">
        <v>379</v>
      </c>
      <c r="H9307" s="18">
        <f>SUM(G9307-F9307)</f>
        <v>11</v>
      </c>
      <c r="I9307" s="19">
        <f>H9307/F9307</f>
        <v>0.0298913043478261</v>
      </c>
      <c r="J9307" s="19">
        <f>H9307/G9307</f>
        <v>0.029023746701847</v>
      </c>
      <c r="K9307" t="s" s="21">
        <f>IF(J9307&lt;25%,"น้อยกว่า 25%",IF(J9307&gt;=25%,"มากกว่าหรือเท่ากับ 25%",IF(J9307&gt;=35%,"มากกว่าหรือเท่ากับ 35%")))</f>
        <v>18</v>
      </c>
    </row>
    <row r="9308" s="7" customFormat="1" ht="19.15" customHeight="1">
      <c r="A9308" t="s" s="16">
        <v>9410</v>
      </c>
      <c r="B9308" s="17">
        <v>3</v>
      </c>
      <c r="C9308" s="17">
        <v>9</v>
      </c>
      <c r="D9308" t="s" s="16">
        <v>9465</v>
      </c>
      <c r="E9308" t="s" s="16">
        <v>30</v>
      </c>
      <c r="F9308" s="37">
        <v>329</v>
      </c>
      <c r="G9308" s="17">
        <v>341</v>
      </c>
      <c r="H9308" s="18">
        <f>SUM(G9308-F9308)</f>
        <v>12</v>
      </c>
      <c r="I9308" s="19">
        <f>H9308/F9308</f>
        <v>0.0364741641337386</v>
      </c>
      <c r="J9308" s="19">
        <f>H9308/G9308</f>
        <v>0.0351906158357771</v>
      </c>
      <c r="K9308" t="s" s="21">
        <f>IF(J9308&lt;25%,"น้อยกว่า 25%",IF(J9308&gt;=25%,"มากกว่าหรือเท่ากับ 25%",IF(J9308&gt;=35%,"มากกว่าหรือเท่ากับ 35%")))</f>
        <v>18</v>
      </c>
    </row>
    <row r="9309" s="7" customFormat="1" ht="19.15" customHeight="1">
      <c r="A9309" t="s" s="16">
        <v>9410</v>
      </c>
      <c r="B9309" s="17">
        <v>3</v>
      </c>
      <c r="C9309" s="17">
        <v>10</v>
      </c>
      <c r="D9309" t="s" s="16">
        <v>9466</v>
      </c>
      <c r="E9309" t="s" s="16">
        <v>38</v>
      </c>
      <c r="F9309" s="37">
        <v>306</v>
      </c>
      <c r="G9309" s="17">
        <v>311</v>
      </c>
      <c r="H9309" s="18">
        <f>SUM(G9309-F9309)</f>
        <v>5</v>
      </c>
      <c r="I9309" s="19">
        <f>H9309/F9309</f>
        <v>0.0163398692810458</v>
      </c>
      <c r="J9309" s="19">
        <f>H9309/G9309</f>
        <v>0.0160771704180064</v>
      </c>
      <c r="K9309" t="s" s="21">
        <f>IF(J9309&lt;25%,"น้อยกว่า 25%",IF(J9309&gt;=25%,"มากกว่าหรือเท่ากับ 25%",IF(J9309&gt;=35%,"มากกว่าหรือเท่ากับ 35%")))</f>
        <v>18</v>
      </c>
    </row>
    <row r="9310" s="7" customFormat="1" ht="19.15" customHeight="1">
      <c r="A9310" t="s" s="16">
        <v>9410</v>
      </c>
      <c r="B9310" s="17">
        <v>3</v>
      </c>
      <c r="C9310" s="17">
        <v>17</v>
      </c>
      <c r="D9310" t="s" s="16">
        <v>9467</v>
      </c>
      <c r="E9310" t="s" s="16">
        <v>26</v>
      </c>
      <c r="F9310" s="37">
        <v>279</v>
      </c>
      <c r="G9310" s="17">
        <v>285</v>
      </c>
      <c r="H9310" s="18">
        <f>SUM(G9310-F9310)</f>
        <v>6</v>
      </c>
      <c r="I9310" s="19">
        <f>H9310/F9310</f>
        <v>0.021505376344086</v>
      </c>
      <c r="J9310" s="19">
        <f>H9310/G9310</f>
        <v>0.0210526315789474</v>
      </c>
      <c r="K9310" t="s" s="21">
        <f>IF(J9310&lt;25%,"น้อยกว่า 25%",IF(J9310&gt;=25%,"มากกว่าหรือเท่ากับ 25%",IF(J9310&gt;=35%,"มากกว่าหรือเท่ากับ 35%")))</f>
        <v>18</v>
      </c>
    </row>
    <row r="9311" s="7" customFormat="1" ht="19.15" customHeight="1">
      <c r="A9311" t="s" s="16">
        <v>9410</v>
      </c>
      <c r="B9311" s="17">
        <v>3</v>
      </c>
      <c r="C9311" s="17">
        <v>4</v>
      </c>
      <c r="D9311" t="s" s="16">
        <v>9468</v>
      </c>
      <c r="E9311" t="s" s="16">
        <v>40</v>
      </c>
      <c r="F9311" s="37">
        <v>234</v>
      </c>
      <c r="G9311" s="17">
        <v>240</v>
      </c>
      <c r="H9311" s="18">
        <f>SUM(G9311-F9311)</f>
        <v>6</v>
      </c>
      <c r="I9311" s="19">
        <f>H9311/F9311</f>
        <v>0.0256410256410256</v>
      </c>
      <c r="J9311" s="19">
        <f>H9311/G9311</f>
        <v>0.025</v>
      </c>
      <c r="K9311" t="s" s="21">
        <f>IF(J9311&lt;25%,"น้อยกว่า 25%",IF(J9311&gt;=25%,"มากกว่าหรือเท่ากับ 25%",IF(J9311&gt;=35%,"มากกว่าหรือเท่ากับ 35%")))</f>
        <v>18</v>
      </c>
    </row>
    <row r="9312" s="7" customFormat="1" ht="19.15" customHeight="1">
      <c r="A9312" t="s" s="16">
        <v>9410</v>
      </c>
      <c r="B9312" s="17">
        <v>3</v>
      </c>
      <c r="C9312" s="17">
        <v>12</v>
      </c>
      <c r="D9312" t="s" s="16">
        <v>9469</v>
      </c>
      <c r="E9312" t="s" s="16">
        <v>62</v>
      </c>
      <c r="F9312" s="37">
        <v>165</v>
      </c>
      <c r="G9312" s="17">
        <v>168</v>
      </c>
      <c r="H9312" s="18">
        <f>SUM(G9312-F9312)</f>
        <v>3</v>
      </c>
      <c r="I9312" s="19">
        <f>H9312/F9312</f>
        <v>0.0181818181818182</v>
      </c>
      <c r="J9312" s="19">
        <f>H9312/G9312</f>
        <v>0.0178571428571429</v>
      </c>
      <c r="K9312" t="s" s="21">
        <f>IF(J9312&lt;25%,"น้อยกว่า 25%",IF(J9312&gt;=25%,"มากกว่าหรือเท่ากับ 25%",IF(J9312&gt;=35%,"มากกว่าหรือเท่ากับ 35%")))</f>
        <v>18</v>
      </c>
    </row>
    <row r="9313" s="7" customFormat="1" ht="19.15" customHeight="1">
      <c r="A9313" t="s" s="16">
        <v>9410</v>
      </c>
      <c r="B9313" s="17">
        <v>3</v>
      </c>
      <c r="C9313" s="17">
        <v>19</v>
      </c>
      <c r="D9313" t="s" s="16">
        <v>9470</v>
      </c>
      <c r="E9313" t="s" s="16">
        <v>52</v>
      </c>
      <c r="F9313" s="37">
        <v>161</v>
      </c>
      <c r="G9313" s="17">
        <v>163</v>
      </c>
      <c r="H9313" s="18">
        <f>SUM(G9313-F9313)</f>
        <v>2</v>
      </c>
      <c r="I9313" s="19">
        <f>H9313/F9313</f>
        <v>0.0124223602484472</v>
      </c>
      <c r="J9313" s="19">
        <f>H9313/G9313</f>
        <v>0.0122699386503067</v>
      </c>
      <c r="K9313" t="s" s="21">
        <f>IF(J9313&lt;25%,"น้อยกว่า 25%",IF(J9313&gt;=25%,"มากกว่าหรือเท่ากับ 25%",IF(J9313&gt;=35%,"มากกว่าหรือเท่ากับ 35%")))</f>
        <v>18</v>
      </c>
    </row>
    <row r="9314" s="7" customFormat="1" ht="19.15" customHeight="1">
      <c r="A9314" t="s" s="16">
        <v>9410</v>
      </c>
      <c r="B9314" s="17">
        <v>3</v>
      </c>
      <c r="C9314" s="17">
        <v>11</v>
      </c>
      <c r="D9314" t="s" s="16">
        <v>9471</v>
      </c>
      <c r="E9314" t="s" s="16">
        <v>60</v>
      </c>
      <c r="F9314" s="37">
        <v>144</v>
      </c>
      <c r="G9314" s="17">
        <v>148</v>
      </c>
      <c r="H9314" s="18">
        <f>SUM(G9314-F9314)</f>
        <v>4</v>
      </c>
      <c r="I9314" s="19">
        <f>H9314/F9314</f>
        <v>0.0277777777777778</v>
      </c>
      <c r="J9314" s="19">
        <f>H9314/G9314</f>
        <v>0.027027027027027</v>
      </c>
      <c r="K9314" t="s" s="21">
        <f>IF(J9314&lt;25%,"น้อยกว่า 25%",IF(J9314&gt;=25%,"มากกว่าหรือเท่ากับ 25%",IF(J9314&gt;=35%,"มากกว่าหรือเท่ากับ 35%")))</f>
        <v>18</v>
      </c>
    </row>
    <row r="9315" s="7" customFormat="1" ht="19.15" customHeight="1">
      <c r="A9315" t="s" s="16">
        <v>9410</v>
      </c>
      <c r="B9315" s="17">
        <v>3</v>
      </c>
      <c r="C9315" s="17">
        <v>16</v>
      </c>
      <c r="D9315" t="s" s="16">
        <v>9472</v>
      </c>
      <c r="E9315" t="s" s="16">
        <v>281</v>
      </c>
      <c r="F9315" s="37">
        <v>122</v>
      </c>
      <c r="G9315" s="17">
        <v>124</v>
      </c>
      <c r="H9315" s="18">
        <f>SUM(G9315-F9315)</f>
        <v>2</v>
      </c>
      <c r="I9315" s="19">
        <f>H9315/F9315</f>
        <v>0.0163934426229508</v>
      </c>
      <c r="J9315" s="19">
        <f>H9315/G9315</f>
        <v>0.0161290322580645</v>
      </c>
      <c r="K9315" t="s" s="21">
        <f>IF(J9315&lt;25%,"น้อยกว่า 25%",IF(J9315&gt;=25%,"มากกว่าหรือเท่ากับ 25%",IF(J9315&gt;=35%,"มากกว่าหรือเท่ากับ 35%")))</f>
        <v>18</v>
      </c>
    </row>
    <row r="9316" s="7" customFormat="1" ht="19.15" customHeight="1">
      <c r="A9316" t="s" s="16">
        <v>9410</v>
      </c>
      <c r="B9316" s="17">
        <v>3</v>
      </c>
      <c r="C9316" s="17">
        <v>25</v>
      </c>
      <c r="D9316" t="s" s="16">
        <v>9473</v>
      </c>
      <c r="E9316" t="s" s="16">
        <v>68</v>
      </c>
      <c r="F9316" s="37">
        <v>113</v>
      </c>
      <c r="G9316" s="17">
        <v>118</v>
      </c>
      <c r="H9316" s="18">
        <f>SUM(G9316-F9316)</f>
        <v>5</v>
      </c>
      <c r="I9316" s="19">
        <f>H9316/F9316</f>
        <v>0.0442477876106195</v>
      </c>
      <c r="J9316" s="19">
        <f>H9316/G9316</f>
        <v>0.0423728813559322</v>
      </c>
      <c r="K9316" t="s" s="21">
        <f>IF(J9316&lt;25%,"น้อยกว่า 25%",IF(J9316&gt;=25%,"มากกว่าหรือเท่ากับ 25%",IF(J9316&gt;=35%,"มากกว่าหรือเท่ากับ 35%")))</f>
        <v>18</v>
      </c>
    </row>
    <row r="9317" s="7" customFormat="1" ht="19.15" customHeight="1">
      <c r="A9317" t="s" s="16">
        <v>9410</v>
      </c>
      <c r="B9317" s="17">
        <v>3</v>
      </c>
      <c r="C9317" s="17">
        <v>18</v>
      </c>
      <c r="D9317" t="s" s="16">
        <v>9474</v>
      </c>
      <c r="E9317" t="s" s="16">
        <v>72</v>
      </c>
      <c r="F9317" s="37">
        <v>102</v>
      </c>
      <c r="G9317" s="17">
        <v>105</v>
      </c>
      <c r="H9317" s="18">
        <f>SUM(G9317-F9317)</f>
        <v>3</v>
      </c>
      <c r="I9317" s="19">
        <f>H9317/F9317</f>
        <v>0.0294117647058824</v>
      </c>
      <c r="J9317" s="19">
        <f>H9317/G9317</f>
        <v>0.0285714285714286</v>
      </c>
      <c r="K9317" t="s" s="21">
        <f>IF(J9317&lt;25%,"น้อยกว่า 25%",IF(J9317&gt;=25%,"มากกว่าหรือเท่ากับ 25%",IF(J9317&gt;=35%,"มากกว่าหรือเท่ากับ 35%")))</f>
        <v>18</v>
      </c>
    </row>
    <row r="9318" s="7" customFormat="1" ht="19.15" customHeight="1">
      <c r="A9318" t="s" s="16">
        <v>9410</v>
      </c>
      <c r="B9318" s="17">
        <v>3</v>
      </c>
      <c r="C9318" s="17">
        <v>23</v>
      </c>
      <c r="D9318" t="s" s="16">
        <v>9475</v>
      </c>
      <c r="E9318" t="s" s="16">
        <v>248</v>
      </c>
      <c r="F9318" s="37">
        <v>81</v>
      </c>
      <c r="G9318" s="17">
        <v>88</v>
      </c>
      <c r="H9318" s="18">
        <f>SUM(G9318-F9318)</f>
        <v>7</v>
      </c>
      <c r="I9318" s="19">
        <f>H9318/F9318</f>
        <v>0.0864197530864198</v>
      </c>
      <c r="J9318" s="19">
        <f>H9318/G9318</f>
        <v>0.0795454545454545</v>
      </c>
      <c r="K9318" t="s" s="21">
        <f>IF(J9318&lt;25%,"น้อยกว่า 25%",IF(J9318&gt;=25%,"มากกว่าหรือเท่ากับ 25%",IF(J9318&gt;=35%,"มากกว่าหรือเท่ากับ 35%")))</f>
        <v>18</v>
      </c>
    </row>
    <row r="9319" s="7" customFormat="1" ht="19.15" customHeight="1">
      <c r="A9319" t="s" s="16">
        <v>9410</v>
      </c>
      <c r="B9319" s="17">
        <v>3</v>
      </c>
      <c r="C9319" s="17">
        <v>24</v>
      </c>
      <c r="D9319" t="s" s="16">
        <v>9476</v>
      </c>
      <c r="E9319" t="s" s="16">
        <v>119</v>
      </c>
      <c r="F9319" s="37">
        <v>77</v>
      </c>
      <c r="G9319" s="17">
        <v>80</v>
      </c>
      <c r="H9319" s="18">
        <f>SUM(G9319-F9319)</f>
        <v>3</v>
      </c>
      <c r="I9319" s="19">
        <f>H9319/F9319</f>
        <v>0.038961038961039</v>
      </c>
      <c r="J9319" s="19">
        <f>H9319/G9319</f>
        <v>0.0375</v>
      </c>
      <c r="K9319" t="s" s="21">
        <f>IF(J9319&lt;25%,"น้อยกว่า 25%",IF(J9319&gt;=25%,"มากกว่าหรือเท่ากับ 25%",IF(J9319&gt;=35%,"มากกว่าหรือเท่ากับ 35%")))</f>
        <v>18</v>
      </c>
    </row>
    <row r="9320" s="7" customFormat="1" ht="19.15" customHeight="1">
      <c r="A9320" t="s" s="16">
        <v>9410</v>
      </c>
      <c r="B9320" s="17">
        <v>3</v>
      </c>
      <c r="C9320" s="17">
        <v>15</v>
      </c>
      <c r="D9320" t="s" s="16">
        <v>9477</v>
      </c>
      <c r="E9320" t="s" s="16">
        <v>112</v>
      </c>
      <c r="F9320" s="37">
        <v>72</v>
      </c>
      <c r="G9320" s="17">
        <v>74</v>
      </c>
      <c r="H9320" s="18">
        <f>SUM(G9320-F9320)</f>
        <v>2</v>
      </c>
      <c r="I9320" s="19">
        <f>H9320/F9320</f>
        <v>0.0277777777777778</v>
      </c>
      <c r="J9320" s="19">
        <f>H9320/G9320</f>
        <v>0.027027027027027</v>
      </c>
      <c r="K9320" t="s" s="21">
        <f>IF(J9320&lt;25%,"น้อยกว่า 25%",IF(J9320&gt;=25%,"มากกว่าหรือเท่ากับ 25%",IF(J9320&gt;=35%,"มากกว่าหรือเท่ากับ 35%")))</f>
        <v>18</v>
      </c>
    </row>
    <row r="9321" s="7" customFormat="1" ht="19.15" customHeight="1">
      <c r="A9321" t="s" s="16">
        <v>9410</v>
      </c>
      <c r="B9321" s="17">
        <v>3</v>
      </c>
      <c r="C9321" s="17">
        <v>13</v>
      </c>
      <c r="D9321" t="s" s="16">
        <v>9478</v>
      </c>
      <c r="E9321" t="s" s="16">
        <v>74</v>
      </c>
      <c r="F9321" s="37">
        <v>54</v>
      </c>
      <c r="G9321" s="17">
        <v>54</v>
      </c>
      <c r="H9321" s="18">
        <f>SUM(G9321-F9321)</f>
        <v>0</v>
      </c>
      <c r="I9321" s="19">
        <f>H9321/F9321</f>
        <v>0</v>
      </c>
      <c r="J9321" s="19">
        <f>H9321/G9321</f>
        <v>0</v>
      </c>
      <c r="K9321" t="s" s="21">
        <f>IF(J9321&lt;25%,"น้อยกว่า 25%",IF(J9321&gt;=25%,"มากกว่าหรือเท่ากับ 25%",IF(J9321&gt;=35%,"มากกว่าหรือเท่ากับ 35%")))</f>
        <v>18</v>
      </c>
    </row>
    <row r="9322" s="7" customFormat="1" ht="19.15" customHeight="1">
      <c r="A9322" t="s" s="16">
        <v>9410</v>
      </c>
      <c r="B9322" s="17">
        <v>3</v>
      </c>
      <c r="C9322" s="17">
        <v>14</v>
      </c>
      <c r="D9322" t="s" s="16">
        <v>9479</v>
      </c>
      <c r="E9322" t="s" s="16">
        <v>76</v>
      </c>
      <c r="F9322" s="37">
        <v>52</v>
      </c>
      <c r="G9322" s="17">
        <v>53</v>
      </c>
      <c r="H9322" s="18">
        <f>SUM(G9322-F9322)</f>
        <v>1</v>
      </c>
      <c r="I9322" s="19">
        <f>H9322/F9322</f>
        <v>0.0192307692307692</v>
      </c>
      <c r="J9322" s="19">
        <f>H9322/G9322</f>
        <v>0.0188679245283019</v>
      </c>
      <c r="K9322" t="s" s="21">
        <f>IF(J9322&lt;25%,"น้อยกว่า 25%",IF(J9322&gt;=25%,"มากกว่าหรือเท่ากับ 25%",IF(J9322&gt;=35%,"มากกว่าหรือเท่ากับ 35%")))</f>
        <v>18</v>
      </c>
    </row>
    <row r="9323" s="7" customFormat="1" ht="19.15" customHeight="1">
      <c r="A9323" t="s" s="16">
        <v>9410</v>
      </c>
      <c r="B9323" s="17">
        <v>3</v>
      </c>
      <c r="C9323" s="17">
        <v>3</v>
      </c>
      <c r="D9323" t="s" s="16">
        <v>9480</v>
      </c>
      <c r="E9323" t="s" s="16">
        <v>380</v>
      </c>
      <c r="F9323" s="37">
        <v>0</v>
      </c>
      <c r="G9323" s="17">
        <v>0</v>
      </c>
      <c r="H9323" s="18">
        <f>SUM(G9323-F9323)</f>
        <v>0</v>
      </c>
      <c r="I9323" s="19">
        <f>H9323/F9323</f>
      </c>
      <c r="J9323" s="19">
        <f>H9323/G9323</f>
      </c>
      <c r="K9323" s="24">
        <f>IF(J9323&lt;25%,"น้อยกว่า 25%",IF(J9323&gt;=25%,"มากกว่าหรือเท่ากับ 25%",IF(J9323&gt;=35%,"มากกว่าหรือเท่ากับ 35%")))</f>
      </c>
    </row>
    <row r="9324" s="7" customFormat="1" ht="19.15" customHeight="1">
      <c r="A9324" t="s" s="16">
        <v>9410</v>
      </c>
      <c r="B9324" s="17">
        <v>3</v>
      </c>
      <c r="C9324" s="17">
        <v>22</v>
      </c>
      <c r="D9324" t="s" s="16">
        <v>9481</v>
      </c>
      <c r="E9324" t="s" s="16">
        <v>44</v>
      </c>
      <c r="F9324" s="37">
        <v>0</v>
      </c>
      <c r="G9324" s="17">
        <v>0</v>
      </c>
      <c r="H9324" s="18">
        <f>SUM(G9324-F9324)</f>
        <v>0</v>
      </c>
      <c r="I9324" s="19">
        <f>H9324/F9324</f>
      </c>
      <c r="J9324" s="19">
        <f>H9324/G9324</f>
      </c>
      <c r="K9324" s="24">
        <f>IF(J9324&lt;25%,"น้อยกว่า 25%",IF(J9324&gt;=25%,"มากกว่าหรือเท่ากับ 25%",IF(J9324&gt;=35%,"มากกว่าหรือเท่ากับ 35%")))</f>
      </c>
    </row>
    <row r="9325" s="7" customFormat="1" ht="19.15" customHeight="1">
      <c r="A9325" t="s" s="16">
        <v>9482</v>
      </c>
      <c r="B9325" s="17">
        <v>1</v>
      </c>
      <c r="C9325" s="17">
        <v>4</v>
      </c>
      <c r="D9325" t="s" s="16">
        <v>9483</v>
      </c>
      <c r="E9325" t="s" s="16">
        <v>20</v>
      </c>
      <c r="F9325" s="37">
        <v>29306</v>
      </c>
      <c r="G9325" s="17">
        <v>31035</v>
      </c>
      <c r="H9325" s="18">
        <f>SUM(G9325-F9325)</f>
        <v>1729</v>
      </c>
      <c r="I9325" s="19">
        <f>H9325/F9325</f>
        <v>0.0589981573739166</v>
      </c>
      <c r="J9325" s="19">
        <f>H9325/G9325</f>
        <v>0.0557112937006605</v>
      </c>
      <c r="K9325" t="s" s="21">
        <f>IF(J9325&lt;25%,"น้อยกว่า 25%",IF(J9325&gt;=25%,"มากกว่าหรือเท่ากับ 25%",IF(J9325&gt;=35%,"มากกว่าหรือเท่ากับ 35%")))</f>
        <v>18</v>
      </c>
    </row>
    <row r="9326" s="7" customFormat="1" ht="19.15" customHeight="1">
      <c r="A9326" t="s" s="16">
        <v>9482</v>
      </c>
      <c r="B9326" s="17">
        <v>1</v>
      </c>
      <c r="C9326" s="17">
        <v>8</v>
      </c>
      <c r="D9326" t="s" s="16">
        <v>9484</v>
      </c>
      <c r="E9326" t="s" s="16">
        <v>22</v>
      </c>
      <c r="F9326" s="37">
        <v>25407</v>
      </c>
      <c r="G9326" s="17">
        <v>26550</v>
      </c>
      <c r="H9326" s="18">
        <f>SUM(G9326-F9326)</f>
        <v>1143</v>
      </c>
      <c r="I9326" s="19">
        <f>H9326/F9326</f>
        <v>0.044987601842012</v>
      </c>
      <c r="J9326" s="19">
        <f>H9326/G9326</f>
        <v>0.0430508474576271</v>
      </c>
      <c r="K9326" t="s" s="21">
        <f>IF(J9326&lt;25%,"น้อยกว่า 25%",IF(J9326&gt;=25%,"มากกว่าหรือเท่ากับ 25%",IF(J9326&gt;=35%,"มากกว่าหรือเท่ากับ 35%")))</f>
        <v>18</v>
      </c>
    </row>
    <row r="9327" s="7" customFormat="1" ht="19.15" customHeight="1">
      <c r="A9327" t="s" s="16">
        <v>9482</v>
      </c>
      <c r="B9327" s="17">
        <v>1</v>
      </c>
      <c r="C9327" s="17">
        <v>11</v>
      </c>
      <c r="D9327" t="s" s="16">
        <v>9485</v>
      </c>
      <c r="E9327" t="s" s="16">
        <v>84</v>
      </c>
      <c r="F9327" s="37">
        <v>23859</v>
      </c>
      <c r="G9327" s="17">
        <v>25154</v>
      </c>
      <c r="H9327" s="18">
        <f>SUM(G9327-F9327)</f>
        <v>1295</v>
      </c>
      <c r="I9327" s="19">
        <f>H9327/F9327</f>
        <v>0.0542772119535605</v>
      </c>
      <c r="J9327" s="19">
        <f>H9327/G9327</f>
        <v>0.0514828655482229</v>
      </c>
      <c r="K9327" t="s" s="21">
        <f>IF(J9327&lt;25%,"น้อยกว่า 25%",IF(J9327&gt;=25%,"มากกว่าหรือเท่ากับ 25%",IF(J9327&gt;=35%,"มากกว่าหรือเท่ากับ 35%")))</f>
        <v>18</v>
      </c>
    </row>
    <row r="9328" s="7" customFormat="1" ht="19.15" customHeight="1">
      <c r="A9328" t="s" s="16">
        <v>9482</v>
      </c>
      <c r="B9328" s="17">
        <v>1</v>
      </c>
      <c r="C9328" s="17">
        <v>5</v>
      </c>
      <c r="D9328" t="s" s="16">
        <v>9486</v>
      </c>
      <c r="E9328" t="s" s="16">
        <v>36</v>
      </c>
      <c r="F9328" s="37">
        <v>20613</v>
      </c>
      <c r="G9328" s="17">
        <v>21369</v>
      </c>
      <c r="H9328" s="18">
        <f>SUM(G9328-F9328)</f>
        <v>756</v>
      </c>
      <c r="I9328" s="19">
        <f>H9328/F9328</f>
        <v>0.0366758841507786</v>
      </c>
      <c r="J9328" s="19">
        <f>H9328/G9328</f>
        <v>0.0353783518180542</v>
      </c>
      <c r="K9328" t="s" s="21">
        <f>IF(J9328&lt;25%,"น้อยกว่า 25%",IF(J9328&gt;=25%,"มากกว่าหรือเท่ากับ 25%",IF(J9328&gt;=35%,"มากกว่าหรือเท่ากับ 35%")))</f>
        <v>18</v>
      </c>
    </row>
    <row r="9329" s="7" customFormat="1" ht="19.15" customHeight="1">
      <c r="A9329" t="s" s="16">
        <v>9482</v>
      </c>
      <c r="B9329" s="17">
        <v>1</v>
      </c>
      <c r="C9329" s="17">
        <v>3</v>
      </c>
      <c r="D9329" t="s" s="16">
        <v>9487</v>
      </c>
      <c r="E9329" t="s" s="16">
        <v>17</v>
      </c>
      <c r="F9329" s="37">
        <v>6112</v>
      </c>
      <c r="G9329" s="17">
        <v>6406</v>
      </c>
      <c r="H9329" s="18">
        <f>SUM(G9329-F9329)</f>
        <v>294</v>
      </c>
      <c r="I9329" s="19">
        <f>H9329/F9329</f>
        <v>0.0481020942408377</v>
      </c>
      <c r="J9329" s="19">
        <f>H9329/G9329</f>
        <v>0.04589447393069</v>
      </c>
      <c r="K9329" t="s" s="21">
        <f>IF(J9329&lt;25%,"น้อยกว่า 25%",IF(J9329&gt;=25%,"มากกว่าหรือเท่ากับ 25%",IF(J9329&gt;=35%,"มากกว่าหรือเท่ากับ 35%")))</f>
        <v>18</v>
      </c>
    </row>
    <row r="9330" s="7" customFormat="1" ht="19.15" customHeight="1">
      <c r="A9330" t="s" s="16">
        <v>9482</v>
      </c>
      <c r="B9330" s="17">
        <v>1</v>
      </c>
      <c r="C9330" s="17">
        <v>1</v>
      </c>
      <c r="D9330" t="s" s="16">
        <v>9488</v>
      </c>
      <c r="E9330" t="s" s="16">
        <v>28</v>
      </c>
      <c r="F9330" s="37">
        <v>2834</v>
      </c>
      <c r="G9330" s="17">
        <v>2962</v>
      </c>
      <c r="H9330" s="18">
        <f>SUM(G9330-F9330)</f>
        <v>128</v>
      </c>
      <c r="I9330" s="19">
        <f>H9330/F9330</f>
        <v>0.0451658433309809</v>
      </c>
      <c r="J9330" s="19">
        <f>H9330/G9330</f>
        <v>0.0432140445644835</v>
      </c>
      <c r="K9330" t="s" s="21">
        <f>IF(J9330&lt;25%,"น้อยกว่า 25%",IF(J9330&gt;=25%,"มากกว่าหรือเท่ากับ 25%",IF(J9330&gt;=35%,"มากกว่าหรือเท่ากับ 35%")))</f>
        <v>18</v>
      </c>
    </row>
    <row r="9331" s="7" customFormat="1" ht="19.15" customHeight="1">
      <c r="A9331" t="s" s="16">
        <v>9482</v>
      </c>
      <c r="B9331" s="17">
        <v>1</v>
      </c>
      <c r="C9331" s="17">
        <v>16</v>
      </c>
      <c r="D9331" t="s" s="16">
        <v>9489</v>
      </c>
      <c r="E9331" t="s" s="16">
        <v>26</v>
      </c>
      <c r="F9331" s="37">
        <v>879</v>
      </c>
      <c r="G9331" s="17">
        <v>941</v>
      </c>
      <c r="H9331" s="18">
        <f>SUM(G9331-F9331)</f>
        <v>62</v>
      </c>
      <c r="I9331" s="19">
        <f>H9331/F9331</f>
        <v>0.0705346985210466</v>
      </c>
      <c r="J9331" s="19">
        <f>H9331/G9331</f>
        <v>0.06588735387885231</v>
      </c>
      <c r="K9331" t="s" s="21">
        <f>IF(J9331&lt;25%,"น้อยกว่า 25%",IF(J9331&gt;=25%,"มากกว่าหรือเท่ากับ 25%",IF(J9331&gt;=35%,"มากกว่าหรือเท่ากับ 35%")))</f>
        <v>18</v>
      </c>
    </row>
    <row r="9332" s="7" customFormat="1" ht="19.15" customHeight="1">
      <c r="A9332" t="s" s="16">
        <v>9482</v>
      </c>
      <c r="B9332" s="17">
        <v>1</v>
      </c>
      <c r="C9332" s="17">
        <v>9</v>
      </c>
      <c r="D9332" t="s" s="16">
        <v>9490</v>
      </c>
      <c r="E9332" t="s" s="16">
        <v>424</v>
      </c>
      <c r="F9332" s="37">
        <v>729</v>
      </c>
      <c r="G9332" s="17">
        <v>749</v>
      </c>
      <c r="H9332" s="18">
        <f>SUM(G9332-F9332)</f>
        <v>20</v>
      </c>
      <c r="I9332" s="19">
        <f>H9332/F9332</f>
        <v>0.0274348422496571</v>
      </c>
      <c r="J9332" s="19">
        <f>H9332/G9332</f>
        <v>0.0267022696929239</v>
      </c>
      <c r="K9332" t="s" s="21">
        <f>IF(J9332&lt;25%,"น้อยกว่า 25%",IF(J9332&gt;=25%,"มากกว่าหรือเท่ากับ 25%",IF(J9332&gt;=35%,"มากกว่าหรือเท่ากับ 35%")))</f>
        <v>18</v>
      </c>
    </row>
    <row r="9333" s="7" customFormat="1" ht="19.15" customHeight="1">
      <c r="A9333" t="s" s="16">
        <v>9482</v>
      </c>
      <c r="B9333" s="17">
        <v>1</v>
      </c>
      <c r="C9333" s="17">
        <v>14</v>
      </c>
      <c r="D9333" t="s" s="16">
        <v>9491</v>
      </c>
      <c r="E9333" t="s" s="16">
        <v>62</v>
      </c>
      <c r="F9333" s="37">
        <v>723</v>
      </c>
      <c r="G9333" s="17">
        <v>740</v>
      </c>
      <c r="H9333" s="18">
        <f>SUM(G9333-F9333)</f>
        <v>17</v>
      </c>
      <c r="I9333" s="19">
        <f>H9333/F9333</f>
        <v>0.0235131396957123</v>
      </c>
      <c r="J9333" s="19">
        <f>H9333/G9333</f>
        <v>0.022972972972973</v>
      </c>
      <c r="K9333" t="s" s="21">
        <f>IF(J9333&lt;25%,"น้อยกว่า 25%",IF(J9333&gt;=25%,"มากกว่าหรือเท่ากับ 25%",IF(J9333&gt;=35%,"มากกว่าหรือเท่ากับ 35%")))</f>
        <v>18</v>
      </c>
    </row>
    <row r="9334" s="7" customFormat="1" ht="19.15" customHeight="1">
      <c r="A9334" t="s" s="16">
        <v>9482</v>
      </c>
      <c r="B9334" s="17">
        <v>1</v>
      </c>
      <c r="C9334" s="17">
        <v>6</v>
      </c>
      <c r="D9334" t="s" s="16">
        <v>9492</v>
      </c>
      <c r="E9334" t="s" s="16">
        <v>30</v>
      </c>
      <c r="F9334" s="37">
        <v>713</v>
      </c>
      <c r="G9334" s="17">
        <v>738</v>
      </c>
      <c r="H9334" s="18">
        <f>SUM(G9334-F9334)</f>
        <v>25</v>
      </c>
      <c r="I9334" s="19">
        <f>H9334/F9334</f>
        <v>0.0350631136044881</v>
      </c>
      <c r="J9334" s="19">
        <f>H9334/G9334</f>
        <v>0.0338753387533875</v>
      </c>
      <c r="K9334" t="s" s="21">
        <f>IF(J9334&lt;25%,"น้อยกว่า 25%",IF(J9334&gt;=25%,"มากกว่าหรือเท่ากับ 25%",IF(J9334&gt;=35%,"มากกว่าหรือเท่ากับ 35%")))</f>
        <v>18</v>
      </c>
    </row>
    <row r="9335" s="7" customFormat="1" ht="19.15" customHeight="1">
      <c r="A9335" t="s" s="16">
        <v>9482</v>
      </c>
      <c r="B9335" s="17">
        <v>1</v>
      </c>
      <c r="C9335" s="17">
        <v>24</v>
      </c>
      <c r="D9335" t="s" s="16">
        <v>9493</v>
      </c>
      <c r="E9335" t="s" s="16">
        <v>42</v>
      </c>
      <c r="F9335" s="37">
        <v>516</v>
      </c>
      <c r="G9335" s="17">
        <v>568</v>
      </c>
      <c r="H9335" s="18">
        <f>SUM(G9335-F9335)</f>
        <v>52</v>
      </c>
      <c r="I9335" s="19">
        <f>H9335/F9335</f>
        <v>0.10077519379845</v>
      </c>
      <c r="J9335" s="19">
        <f>H9335/G9335</f>
        <v>0.0915492957746479</v>
      </c>
      <c r="K9335" t="s" s="21">
        <f>IF(J9335&lt;25%,"น้อยกว่า 25%",IF(J9335&gt;=25%,"มากกว่าหรือเท่ากับ 25%",IF(J9335&gt;=35%,"มากกว่าหรือเท่ากับ 35%")))</f>
        <v>18</v>
      </c>
    </row>
    <row r="9336" s="7" customFormat="1" ht="19.15" customHeight="1">
      <c r="A9336" t="s" s="16">
        <v>9482</v>
      </c>
      <c r="B9336" s="17">
        <v>1</v>
      </c>
      <c r="C9336" s="17">
        <v>10</v>
      </c>
      <c r="D9336" t="s" s="16">
        <v>9494</v>
      </c>
      <c r="E9336" t="s" s="16">
        <v>48</v>
      </c>
      <c r="F9336" s="37">
        <v>514</v>
      </c>
      <c r="G9336" s="17">
        <v>527</v>
      </c>
      <c r="H9336" s="18">
        <f>SUM(G9336-F9336)</f>
        <v>13</v>
      </c>
      <c r="I9336" s="19">
        <f>H9336/F9336</f>
        <v>0.0252918287937743</v>
      </c>
      <c r="J9336" s="19">
        <f>H9336/G9336</f>
        <v>0.0246679316888046</v>
      </c>
      <c r="K9336" t="s" s="21">
        <f>IF(J9336&lt;25%,"น้อยกว่า 25%",IF(J9336&gt;=25%,"มากกว่าหรือเท่ากับ 25%",IF(J9336&gt;=35%,"มากกว่าหรือเท่ากับ 35%")))</f>
        <v>18</v>
      </c>
    </row>
    <row r="9337" s="7" customFormat="1" ht="19.15" customHeight="1">
      <c r="A9337" t="s" s="16">
        <v>9482</v>
      </c>
      <c r="B9337" s="17">
        <v>1</v>
      </c>
      <c r="C9337" s="17">
        <v>7</v>
      </c>
      <c r="D9337" t="s" s="16">
        <v>9495</v>
      </c>
      <c r="E9337" t="s" s="16">
        <v>101</v>
      </c>
      <c r="F9337" s="37">
        <v>472</v>
      </c>
      <c r="G9337" s="17">
        <v>518</v>
      </c>
      <c r="H9337" s="18">
        <f>SUM(G9337-F9337)</f>
        <v>46</v>
      </c>
      <c r="I9337" s="19">
        <f>H9337/F9337</f>
        <v>0.0974576271186441</v>
      </c>
      <c r="J9337" s="19">
        <f>H9337/G9337</f>
        <v>0.08880308880308881</v>
      </c>
      <c r="K9337" t="s" s="21">
        <f>IF(J9337&lt;25%,"น้อยกว่า 25%",IF(J9337&gt;=25%,"มากกว่าหรือเท่ากับ 25%",IF(J9337&gt;=35%,"มากกว่าหรือเท่ากับ 35%")))</f>
        <v>18</v>
      </c>
    </row>
    <row r="9338" s="7" customFormat="1" ht="19.15" customHeight="1">
      <c r="A9338" t="s" s="16">
        <v>9482</v>
      </c>
      <c r="B9338" s="17">
        <v>1</v>
      </c>
      <c r="C9338" s="17">
        <v>2</v>
      </c>
      <c r="D9338" t="s" s="16">
        <v>9496</v>
      </c>
      <c r="E9338" t="s" s="16">
        <v>60</v>
      </c>
      <c r="F9338" s="37">
        <v>376</v>
      </c>
      <c r="G9338" s="17">
        <v>395</v>
      </c>
      <c r="H9338" s="18">
        <f>SUM(G9338-F9338)</f>
        <v>19</v>
      </c>
      <c r="I9338" s="19">
        <f>H9338/F9338</f>
        <v>0.050531914893617</v>
      </c>
      <c r="J9338" s="19">
        <f>H9338/G9338</f>
        <v>0.0481012658227848</v>
      </c>
      <c r="K9338" t="s" s="21">
        <f>IF(J9338&lt;25%,"น้อยกว่า 25%",IF(J9338&gt;=25%,"มากกว่าหรือเท่ากับ 25%",IF(J9338&gt;=35%,"มากกว่าหรือเท่ากับ 35%")))</f>
        <v>18</v>
      </c>
    </row>
    <row r="9339" s="7" customFormat="1" ht="19.15" customHeight="1">
      <c r="A9339" t="s" s="16">
        <v>9482</v>
      </c>
      <c r="B9339" s="17">
        <v>1</v>
      </c>
      <c r="C9339" s="17">
        <v>25</v>
      </c>
      <c r="D9339" t="s" s="16">
        <v>9497</v>
      </c>
      <c r="E9339" t="s" s="16">
        <v>44</v>
      </c>
      <c r="F9339" s="37">
        <v>329</v>
      </c>
      <c r="G9339" s="17">
        <v>339</v>
      </c>
      <c r="H9339" s="18">
        <f>SUM(G9339-F9339)</f>
        <v>10</v>
      </c>
      <c r="I9339" s="19">
        <f>H9339/F9339</f>
        <v>0.0303951367781155</v>
      </c>
      <c r="J9339" s="19">
        <f>H9339/G9339</f>
        <v>0.0294985250737463</v>
      </c>
      <c r="K9339" t="s" s="21">
        <f>IF(J9339&lt;25%,"น้อยกว่า 25%",IF(J9339&gt;=25%,"มากกว่าหรือเท่ากับ 25%",IF(J9339&gt;=35%,"มากกว่าหรือเท่ากับ 35%")))</f>
        <v>18</v>
      </c>
    </row>
    <row r="9340" s="7" customFormat="1" ht="19.15" customHeight="1">
      <c r="A9340" t="s" s="16">
        <v>9482</v>
      </c>
      <c r="B9340" s="17">
        <v>1</v>
      </c>
      <c r="C9340" s="17">
        <v>27</v>
      </c>
      <c r="D9340" t="s" s="16">
        <v>9498</v>
      </c>
      <c r="E9340" t="s" s="16">
        <v>68</v>
      </c>
      <c r="F9340" s="37">
        <v>330</v>
      </c>
      <c r="G9340" s="17">
        <v>333</v>
      </c>
      <c r="H9340" s="18">
        <f>SUM(G9340-F9340)</f>
        <v>3</v>
      </c>
      <c r="I9340" s="19">
        <f>H9340/F9340</f>
        <v>0.00909090909090909</v>
      </c>
      <c r="J9340" s="19">
        <f>H9340/G9340</f>
        <v>0.009009009009009011</v>
      </c>
      <c r="K9340" t="s" s="21">
        <f>IF(J9340&lt;25%,"น้อยกว่า 25%",IF(J9340&gt;=25%,"มากกว่าหรือเท่ากับ 25%",IF(J9340&gt;=35%,"มากกว่าหรือเท่ากับ 35%")))</f>
        <v>18</v>
      </c>
    </row>
    <row r="9341" s="7" customFormat="1" ht="19.15" customHeight="1">
      <c r="A9341" t="s" s="16">
        <v>9482</v>
      </c>
      <c r="B9341" s="17">
        <v>1</v>
      </c>
      <c r="C9341" s="17">
        <v>23</v>
      </c>
      <c r="D9341" t="s" s="16">
        <v>9499</v>
      </c>
      <c r="E9341" t="s" s="16">
        <v>38</v>
      </c>
      <c r="F9341" s="37">
        <v>227</v>
      </c>
      <c r="G9341" s="17">
        <v>238</v>
      </c>
      <c r="H9341" s="18">
        <f>SUM(G9341-F9341)</f>
        <v>11</v>
      </c>
      <c r="I9341" s="19">
        <f>H9341/F9341</f>
        <v>0.0484581497797357</v>
      </c>
      <c r="J9341" s="19">
        <f>H9341/G9341</f>
        <v>0.046218487394958</v>
      </c>
      <c r="K9341" t="s" s="21">
        <f>IF(J9341&lt;25%,"น้อยกว่า 25%",IF(J9341&gt;=25%,"มากกว่าหรือเท่ากับ 25%",IF(J9341&gt;=35%,"มากกว่าหรือเท่ากับ 35%")))</f>
        <v>18</v>
      </c>
    </row>
    <row r="9342" s="7" customFormat="1" ht="19.15" customHeight="1">
      <c r="A9342" t="s" s="16">
        <v>9482</v>
      </c>
      <c r="B9342" s="17">
        <v>1</v>
      </c>
      <c r="C9342" s="17">
        <v>19</v>
      </c>
      <c r="D9342" t="s" s="16">
        <v>9500</v>
      </c>
      <c r="E9342" t="s" s="16">
        <v>52</v>
      </c>
      <c r="F9342" s="37">
        <v>176</v>
      </c>
      <c r="G9342" s="17">
        <v>183</v>
      </c>
      <c r="H9342" s="18">
        <f>SUM(G9342-F9342)</f>
        <v>7</v>
      </c>
      <c r="I9342" s="19">
        <f>H9342/F9342</f>
        <v>0.0397727272727273</v>
      </c>
      <c r="J9342" s="19">
        <f>H9342/G9342</f>
        <v>0.0382513661202186</v>
      </c>
      <c r="K9342" t="s" s="21">
        <f>IF(J9342&lt;25%,"น้อยกว่า 25%",IF(J9342&gt;=25%,"มากกว่าหรือเท่ากับ 25%",IF(J9342&gt;=35%,"มากกว่าหรือเท่ากับ 35%")))</f>
        <v>18</v>
      </c>
    </row>
    <row r="9343" s="7" customFormat="1" ht="19.15" customHeight="1">
      <c r="A9343" t="s" s="16">
        <v>9482</v>
      </c>
      <c r="B9343" s="17">
        <v>1</v>
      </c>
      <c r="C9343" s="17">
        <v>18</v>
      </c>
      <c r="D9343" t="s" s="16">
        <v>9501</v>
      </c>
      <c r="E9343" t="s" s="16">
        <v>72</v>
      </c>
      <c r="F9343" s="37">
        <v>153</v>
      </c>
      <c r="G9343" s="17">
        <v>172</v>
      </c>
      <c r="H9343" s="18">
        <f>SUM(G9343-F9343)</f>
        <v>19</v>
      </c>
      <c r="I9343" s="19">
        <f>H9343/F9343</f>
        <v>0.124183006535948</v>
      </c>
      <c r="J9343" s="19">
        <f>H9343/G9343</f>
        <v>0.11046511627907</v>
      </c>
      <c r="K9343" t="s" s="21">
        <f>IF(J9343&lt;25%,"น้อยกว่า 25%",IF(J9343&gt;=25%,"มากกว่าหรือเท่ากับ 25%",IF(J9343&gt;=35%,"มากกว่าหรือเท่ากับ 35%")))</f>
        <v>18</v>
      </c>
    </row>
    <row r="9344" s="7" customFormat="1" ht="19.15" customHeight="1">
      <c r="A9344" t="s" s="16">
        <v>9482</v>
      </c>
      <c r="B9344" s="17">
        <v>1</v>
      </c>
      <c r="C9344" s="17">
        <v>21</v>
      </c>
      <c r="D9344" t="s" s="16">
        <v>9502</v>
      </c>
      <c r="E9344" t="s" s="16">
        <v>119</v>
      </c>
      <c r="F9344" s="37">
        <v>145</v>
      </c>
      <c r="G9344" s="17">
        <v>158</v>
      </c>
      <c r="H9344" s="18">
        <f>SUM(G9344-F9344)</f>
        <v>13</v>
      </c>
      <c r="I9344" s="19">
        <f>H9344/F9344</f>
        <v>0.0896551724137931</v>
      </c>
      <c r="J9344" s="19">
        <f>H9344/G9344</f>
        <v>0.08227848101265819</v>
      </c>
      <c r="K9344" t="s" s="21">
        <f>IF(J9344&lt;25%,"น้อยกว่า 25%",IF(J9344&gt;=25%,"มากกว่าหรือเท่ากับ 25%",IF(J9344&gt;=35%,"มากกว่าหรือเท่ากับ 35%")))</f>
        <v>18</v>
      </c>
    </row>
    <row r="9345" s="7" customFormat="1" ht="19.15" customHeight="1">
      <c r="A9345" t="s" s="16">
        <v>9482</v>
      </c>
      <c r="B9345" s="17">
        <v>1</v>
      </c>
      <c r="C9345" s="17">
        <v>13</v>
      </c>
      <c r="D9345" t="s" s="16">
        <v>9503</v>
      </c>
      <c r="E9345" t="s" s="16">
        <v>74</v>
      </c>
      <c r="F9345" s="37">
        <v>151</v>
      </c>
      <c r="G9345" s="17">
        <v>157</v>
      </c>
      <c r="H9345" s="18">
        <f>SUM(G9345-F9345)</f>
        <v>6</v>
      </c>
      <c r="I9345" s="19">
        <f>H9345/F9345</f>
        <v>0.0397350993377483</v>
      </c>
      <c r="J9345" s="19">
        <f>H9345/G9345</f>
        <v>0.0382165605095541</v>
      </c>
      <c r="K9345" t="s" s="21">
        <f>IF(J9345&lt;25%,"น้อยกว่า 25%",IF(J9345&gt;=25%,"มากกว่าหรือเท่ากับ 25%",IF(J9345&gt;=35%,"มากกว่าหรือเท่ากับ 35%")))</f>
        <v>18</v>
      </c>
    </row>
    <row r="9346" s="7" customFormat="1" ht="19.15" customHeight="1">
      <c r="A9346" t="s" s="16">
        <v>9482</v>
      </c>
      <c r="B9346" s="17">
        <v>1</v>
      </c>
      <c r="C9346" s="17">
        <v>17</v>
      </c>
      <c r="D9346" t="s" s="16">
        <v>9504</v>
      </c>
      <c r="E9346" t="s" s="16">
        <v>76</v>
      </c>
      <c r="F9346" s="37">
        <v>120</v>
      </c>
      <c r="G9346" s="17">
        <v>121</v>
      </c>
      <c r="H9346" s="18">
        <f>SUM(G9346-F9346)</f>
        <v>1</v>
      </c>
      <c r="I9346" s="19">
        <f>H9346/F9346</f>
        <v>0.00833333333333333</v>
      </c>
      <c r="J9346" s="19">
        <f>H9346/G9346</f>
        <v>0.008264462809917361</v>
      </c>
      <c r="K9346" t="s" s="21">
        <f>IF(J9346&lt;25%,"น้อยกว่า 25%",IF(J9346&gt;=25%,"มากกว่าหรือเท่ากับ 25%",IF(J9346&gt;=35%,"มากกว่าหรือเท่ากับ 35%")))</f>
        <v>18</v>
      </c>
    </row>
    <row r="9347" s="7" customFormat="1" ht="19.15" customHeight="1">
      <c r="A9347" t="s" s="16">
        <v>9482</v>
      </c>
      <c r="B9347" s="17">
        <v>1</v>
      </c>
      <c r="C9347" s="17">
        <v>20</v>
      </c>
      <c r="D9347" t="s" s="16">
        <v>9505</v>
      </c>
      <c r="E9347" t="s" s="16">
        <v>1091</v>
      </c>
      <c r="F9347" s="37">
        <v>117</v>
      </c>
      <c r="G9347" s="17">
        <v>118</v>
      </c>
      <c r="H9347" s="18">
        <f>SUM(G9347-F9347)</f>
        <v>1</v>
      </c>
      <c r="I9347" s="19">
        <f>H9347/F9347</f>
        <v>0.00854700854700855</v>
      </c>
      <c r="J9347" s="19">
        <f>H9347/G9347</f>
        <v>0.008474576271186441</v>
      </c>
      <c r="K9347" t="s" s="21">
        <f>IF(J9347&lt;25%,"น้อยกว่า 25%",IF(J9347&gt;=25%,"มากกว่าหรือเท่ากับ 25%",IF(J9347&gt;=35%,"มากกว่าหรือเท่ากับ 35%")))</f>
        <v>18</v>
      </c>
    </row>
    <row r="9348" s="7" customFormat="1" ht="19.15" customHeight="1">
      <c r="A9348" t="s" s="16">
        <v>9482</v>
      </c>
      <c r="B9348" s="17">
        <v>1</v>
      </c>
      <c r="C9348" s="17">
        <v>15</v>
      </c>
      <c r="D9348" t="s" s="16">
        <v>9506</v>
      </c>
      <c r="E9348" t="s" s="16">
        <v>66</v>
      </c>
      <c r="F9348" s="37">
        <v>115</v>
      </c>
      <c r="G9348" s="17">
        <v>117</v>
      </c>
      <c r="H9348" s="18">
        <f>SUM(G9348-F9348)</f>
        <v>2</v>
      </c>
      <c r="I9348" s="19">
        <f>H9348/F9348</f>
        <v>0.0173913043478261</v>
      </c>
      <c r="J9348" s="19">
        <f>H9348/G9348</f>
        <v>0.0170940170940171</v>
      </c>
      <c r="K9348" t="s" s="21">
        <f>IF(J9348&lt;25%,"น้อยกว่า 25%",IF(J9348&gt;=25%,"มากกว่าหรือเท่ากับ 25%",IF(J9348&gt;=35%,"มากกว่าหรือเท่ากับ 35%")))</f>
        <v>18</v>
      </c>
    </row>
    <row r="9349" s="7" customFormat="1" ht="19.15" customHeight="1">
      <c r="A9349" t="s" s="16">
        <v>9482</v>
      </c>
      <c r="B9349" s="17">
        <v>1</v>
      </c>
      <c r="C9349" s="17">
        <v>22</v>
      </c>
      <c r="D9349" t="s" s="16">
        <v>9507</v>
      </c>
      <c r="E9349" t="s" s="16">
        <v>375</v>
      </c>
      <c r="F9349" s="37">
        <v>75</v>
      </c>
      <c r="G9349" s="17">
        <v>81</v>
      </c>
      <c r="H9349" s="18">
        <f>SUM(G9349-F9349)</f>
        <v>6</v>
      </c>
      <c r="I9349" s="19">
        <f>H9349/F9349</f>
        <v>0.08</v>
      </c>
      <c r="J9349" s="19">
        <f>H9349/G9349</f>
        <v>0.0740740740740741</v>
      </c>
      <c r="K9349" t="s" s="21">
        <f>IF(J9349&lt;25%,"น้อยกว่า 25%",IF(J9349&gt;=25%,"มากกว่าหรือเท่ากับ 25%",IF(J9349&gt;=35%,"มากกว่าหรือเท่ากับ 35%")))</f>
        <v>18</v>
      </c>
    </row>
    <row r="9350" s="7" customFormat="1" ht="19.15" customHeight="1">
      <c r="A9350" t="s" s="16">
        <v>9482</v>
      </c>
      <c r="B9350" s="17">
        <v>1</v>
      </c>
      <c r="C9350" s="17">
        <v>12</v>
      </c>
      <c r="D9350" t="s" s="16">
        <v>9508</v>
      </c>
      <c r="E9350" t="s" s="16">
        <v>34</v>
      </c>
      <c r="F9350" s="37">
        <v>0</v>
      </c>
      <c r="G9350" s="17">
        <v>0</v>
      </c>
      <c r="H9350" s="18">
        <f>SUM(G9350-F9350)</f>
        <v>0</v>
      </c>
      <c r="I9350" s="19">
        <f>H9350/F9350</f>
      </c>
      <c r="J9350" s="19">
        <f>H9350/G9350</f>
      </c>
      <c r="K9350" s="24">
        <f>IF(J9350&lt;25%,"น้อยกว่า 25%",IF(J9350&gt;=25%,"มากกว่าหรือเท่ากับ 25%",IF(J9350&gt;=35%,"มากกว่าหรือเท่ากับ 35%")))</f>
      </c>
    </row>
    <row r="9351" s="7" customFormat="1" ht="19.15" customHeight="1">
      <c r="A9351" t="s" s="16">
        <v>9482</v>
      </c>
      <c r="B9351" s="17">
        <v>1</v>
      </c>
      <c r="C9351" s="17">
        <v>26</v>
      </c>
      <c r="D9351" t="s" s="16">
        <v>9509</v>
      </c>
      <c r="E9351" t="s" s="16">
        <v>32</v>
      </c>
      <c r="F9351" s="37">
        <v>0</v>
      </c>
      <c r="G9351" s="17">
        <v>0</v>
      </c>
      <c r="H9351" s="18">
        <f>SUM(G9351-F9351)</f>
        <v>0</v>
      </c>
      <c r="I9351" s="19">
        <f>H9351/F9351</f>
      </c>
      <c r="J9351" s="19">
        <f>H9351/G9351</f>
      </c>
      <c r="K9351" s="24">
        <f>IF(J9351&lt;25%,"น้อยกว่า 25%",IF(J9351&gt;=25%,"มากกว่าหรือเท่ากับ 25%",IF(J9351&gt;=35%,"มากกว่าหรือเท่ากับ 35%")))</f>
      </c>
    </row>
    <row r="9352" s="7" customFormat="1" ht="19.15" customHeight="1">
      <c r="A9352" t="s" s="16">
        <v>9482</v>
      </c>
      <c r="B9352" s="17">
        <v>2</v>
      </c>
      <c r="C9352" s="17">
        <v>8</v>
      </c>
      <c r="D9352" t="s" s="16">
        <v>9510</v>
      </c>
      <c r="E9352" t="s" s="16">
        <v>20</v>
      </c>
      <c r="F9352" s="37">
        <v>42255</v>
      </c>
      <c r="G9352" s="17">
        <v>43776</v>
      </c>
      <c r="H9352" s="18">
        <f>SUM(G9352-F9352)</f>
        <v>1521</v>
      </c>
      <c r="I9352" s="19">
        <f>H9352/F9352</f>
        <v>0.0359957401490948</v>
      </c>
      <c r="J9352" s="19">
        <f>H9352/G9352</f>
        <v>0.0347450657894737</v>
      </c>
      <c r="K9352" t="s" s="21">
        <f>IF(J9352&lt;25%,"น้อยกว่า 25%",IF(J9352&gt;=25%,"มากกว่าหรือเท่ากับ 25%",IF(J9352&gt;=35%,"มากกว่าหรือเท่ากับ 35%")))</f>
        <v>18</v>
      </c>
    </row>
    <row r="9353" s="7" customFormat="1" ht="19.15" customHeight="1">
      <c r="A9353" t="s" s="16">
        <v>9482</v>
      </c>
      <c r="B9353" s="17">
        <v>2</v>
      </c>
      <c r="C9353" s="17">
        <v>1</v>
      </c>
      <c r="D9353" t="s" s="16">
        <v>9511</v>
      </c>
      <c r="E9353" t="s" s="16">
        <v>84</v>
      </c>
      <c r="F9353" s="37">
        <v>28185</v>
      </c>
      <c r="G9353" s="17">
        <v>30636</v>
      </c>
      <c r="H9353" s="18">
        <f>SUM(G9353-F9353)</f>
        <v>2451</v>
      </c>
      <c r="I9353" s="19">
        <f>H9353/F9353</f>
        <v>0.08696114954763171</v>
      </c>
      <c r="J9353" s="19">
        <f>H9353/G9353</f>
        <v>0.0800039169604387</v>
      </c>
      <c r="K9353" t="s" s="21">
        <f>IF(J9353&lt;25%,"น้อยกว่า 25%",IF(J9353&gt;=25%,"มากกว่าหรือเท่ากับ 25%",IF(J9353&gt;=35%,"มากกว่าหรือเท่ากับ 35%")))</f>
        <v>18</v>
      </c>
    </row>
    <row r="9354" s="7" customFormat="1" ht="19.15" customHeight="1">
      <c r="A9354" t="s" s="16">
        <v>9482</v>
      </c>
      <c r="B9354" s="17">
        <v>2</v>
      </c>
      <c r="C9354" s="17">
        <v>6</v>
      </c>
      <c r="D9354" t="s" s="16">
        <v>9512</v>
      </c>
      <c r="E9354" t="s" s="16">
        <v>22</v>
      </c>
      <c r="F9354" s="37">
        <v>19652</v>
      </c>
      <c r="G9354" s="17">
        <v>21796</v>
      </c>
      <c r="H9354" s="18">
        <f>SUM(G9354-F9354)</f>
        <v>2144</v>
      </c>
      <c r="I9354" s="19">
        <f>H9354/F9354</f>
        <v>0.109098310604519</v>
      </c>
      <c r="J9354" s="19">
        <f>H9354/G9354</f>
        <v>0.09836667278399711</v>
      </c>
      <c r="K9354" t="s" s="21">
        <f>IF(J9354&lt;25%,"น้อยกว่า 25%",IF(J9354&gt;=25%,"มากกว่าหรือเท่ากับ 25%",IF(J9354&gt;=35%,"มากกว่าหรือเท่ากับ 35%")))</f>
        <v>18</v>
      </c>
    </row>
    <row r="9355" s="7" customFormat="1" ht="19.15" customHeight="1">
      <c r="A9355" t="s" s="16">
        <v>9482</v>
      </c>
      <c r="B9355" s="17">
        <v>2</v>
      </c>
      <c r="C9355" s="17">
        <v>3</v>
      </c>
      <c r="D9355" t="s" s="16">
        <v>9513</v>
      </c>
      <c r="E9355" t="s" s="16">
        <v>36</v>
      </c>
      <c r="F9355" s="37">
        <v>8678</v>
      </c>
      <c r="G9355" s="17">
        <v>9423</v>
      </c>
      <c r="H9355" s="18">
        <f>SUM(G9355-F9355)</f>
        <v>745</v>
      </c>
      <c r="I9355" s="19">
        <f>H9355/F9355</f>
        <v>0.08584927402627331</v>
      </c>
      <c r="J9355" s="19">
        <f>H9355/G9355</f>
        <v>0.0790618698928155</v>
      </c>
      <c r="K9355" t="s" s="21">
        <f>IF(J9355&lt;25%,"น้อยกว่า 25%",IF(J9355&gt;=25%,"มากกว่าหรือเท่ากับ 25%",IF(J9355&gt;=35%,"มากกว่าหรือเท่ากับ 35%")))</f>
        <v>18</v>
      </c>
    </row>
    <row r="9356" s="7" customFormat="1" ht="19.15" customHeight="1">
      <c r="A9356" t="s" s="16">
        <v>9482</v>
      </c>
      <c r="B9356" s="17">
        <v>2</v>
      </c>
      <c r="C9356" s="17">
        <v>11</v>
      </c>
      <c r="D9356" t="s" s="16">
        <v>9514</v>
      </c>
      <c r="E9356" t="s" s="16">
        <v>17</v>
      </c>
      <c r="F9356" s="37">
        <v>4372</v>
      </c>
      <c r="G9356" s="17">
        <v>4728</v>
      </c>
      <c r="H9356" s="18">
        <f>SUM(G9356-F9356)</f>
        <v>356</v>
      </c>
      <c r="I9356" s="19">
        <f>H9356/F9356</f>
        <v>0.0814272644098811</v>
      </c>
      <c r="J9356" s="19">
        <f>H9356/G9356</f>
        <v>0.0752961082910321</v>
      </c>
      <c r="K9356" t="s" s="21">
        <f>IF(J9356&lt;25%,"น้อยกว่า 25%",IF(J9356&gt;=25%,"มากกว่าหรือเท่ากับ 25%",IF(J9356&gt;=35%,"มากกว่าหรือเท่ากับ 35%")))</f>
        <v>18</v>
      </c>
    </row>
    <row r="9357" s="7" customFormat="1" ht="19.15" customHeight="1">
      <c r="A9357" t="s" s="16">
        <v>9482</v>
      </c>
      <c r="B9357" s="17">
        <v>2</v>
      </c>
      <c r="C9357" s="17">
        <v>7</v>
      </c>
      <c r="D9357" t="s" s="16">
        <v>9515</v>
      </c>
      <c r="E9357" t="s" s="16">
        <v>26</v>
      </c>
      <c r="F9357" s="37">
        <v>2698</v>
      </c>
      <c r="G9357" s="17">
        <v>2887</v>
      </c>
      <c r="H9357" s="18">
        <f>SUM(G9357-F9357)</f>
        <v>189</v>
      </c>
      <c r="I9357" s="19">
        <f>H9357/F9357</f>
        <v>0.070051890289103</v>
      </c>
      <c r="J9357" s="19">
        <f>H9357/G9357</f>
        <v>0.06546588153792859</v>
      </c>
      <c r="K9357" t="s" s="21">
        <f>IF(J9357&lt;25%,"น้อยกว่า 25%",IF(J9357&gt;=25%,"มากกว่าหรือเท่ากับ 25%",IF(J9357&gt;=35%,"มากกว่าหรือเท่ากับ 35%")))</f>
        <v>18</v>
      </c>
    </row>
    <row r="9358" s="7" customFormat="1" ht="19.15" customHeight="1">
      <c r="A9358" t="s" s="16">
        <v>9482</v>
      </c>
      <c r="B9358" s="17">
        <v>2</v>
      </c>
      <c r="C9358" s="17">
        <v>10</v>
      </c>
      <c r="D9358" t="s" s="16">
        <v>9516</v>
      </c>
      <c r="E9358" t="s" s="16">
        <v>28</v>
      </c>
      <c r="F9358" s="37">
        <v>1723</v>
      </c>
      <c r="G9358" s="17">
        <v>1905</v>
      </c>
      <c r="H9358" s="18">
        <f>SUM(G9358-F9358)</f>
        <v>182</v>
      </c>
      <c r="I9358" s="19">
        <f>H9358/F9358</f>
        <v>0.105629715612304</v>
      </c>
      <c r="J9358" s="19">
        <f>H9358/G9358</f>
        <v>0.09553805774278221</v>
      </c>
      <c r="K9358" t="s" s="21">
        <f>IF(J9358&lt;25%,"น้อยกว่า 25%",IF(J9358&gt;=25%,"มากกว่าหรือเท่ากับ 25%",IF(J9358&gt;=35%,"มากกว่าหรือเท่ากับ 35%")))</f>
        <v>18</v>
      </c>
    </row>
    <row r="9359" s="7" customFormat="1" ht="19.15" customHeight="1">
      <c r="A9359" t="s" s="16">
        <v>9482</v>
      </c>
      <c r="B9359" s="17">
        <v>2</v>
      </c>
      <c r="C9359" s="17">
        <v>14</v>
      </c>
      <c r="D9359" t="s" s="16">
        <v>9517</v>
      </c>
      <c r="E9359" t="s" s="16">
        <v>34</v>
      </c>
      <c r="F9359" s="37">
        <v>1340</v>
      </c>
      <c r="G9359" s="17">
        <v>1457</v>
      </c>
      <c r="H9359" s="18">
        <f>SUM(G9359-F9359)</f>
        <v>117</v>
      </c>
      <c r="I9359" s="19">
        <f>H9359/F9359</f>
        <v>0.08731343283582089</v>
      </c>
      <c r="J9359" s="19">
        <f>H9359/G9359</f>
        <v>0.0803019903912148</v>
      </c>
      <c r="K9359" t="s" s="21">
        <f>IF(J9359&lt;25%,"น้อยกว่า 25%",IF(J9359&gt;=25%,"มากกว่าหรือเท่ากับ 25%",IF(J9359&gt;=35%,"มากกว่าหรือเท่ากับ 35%")))</f>
        <v>18</v>
      </c>
    </row>
    <row r="9360" s="7" customFormat="1" ht="19.15" customHeight="1">
      <c r="A9360" t="s" s="16">
        <v>9482</v>
      </c>
      <c r="B9360" s="17">
        <v>2</v>
      </c>
      <c r="C9360" s="17">
        <v>9</v>
      </c>
      <c r="D9360" t="s" s="16">
        <v>9518</v>
      </c>
      <c r="E9360" t="s" s="16">
        <v>424</v>
      </c>
      <c r="F9360" s="37">
        <v>697</v>
      </c>
      <c r="G9360" s="17">
        <v>789</v>
      </c>
      <c r="H9360" s="18">
        <f>SUM(G9360-F9360)</f>
        <v>92</v>
      </c>
      <c r="I9360" s="19">
        <f>H9360/F9360</f>
        <v>0.131994261119082</v>
      </c>
      <c r="J9360" s="19">
        <f>H9360/G9360</f>
        <v>0.11660329531052</v>
      </c>
      <c r="K9360" t="s" s="21">
        <f>IF(J9360&lt;25%,"น้อยกว่า 25%",IF(J9360&gt;=25%,"มากกว่าหรือเท่ากับ 25%",IF(J9360&gt;=35%,"มากกว่าหรือเท่ากับ 35%")))</f>
        <v>18</v>
      </c>
    </row>
    <row r="9361" s="7" customFormat="1" ht="19.15" customHeight="1">
      <c r="A9361" t="s" s="16">
        <v>9482</v>
      </c>
      <c r="B9361" s="17">
        <v>2</v>
      </c>
      <c r="C9361" s="17">
        <v>4</v>
      </c>
      <c r="D9361" t="s" s="16">
        <v>9519</v>
      </c>
      <c r="E9361" t="s" s="16">
        <v>30</v>
      </c>
      <c r="F9361" s="37">
        <v>499</v>
      </c>
      <c r="G9361" s="17">
        <v>545</v>
      </c>
      <c r="H9361" s="18">
        <f>SUM(G9361-F9361)</f>
        <v>46</v>
      </c>
      <c r="I9361" s="19">
        <f>H9361/F9361</f>
        <v>0.0921843687374749</v>
      </c>
      <c r="J9361" s="19">
        <f>H9361/G9361</f>
        <v>0.08440366972477061</v>
      </c>
      <c r="K9361" t="s" s="21">
        <f>IF(J9361&lt;25%,"น้อยกว่า 25%",IF(J9361&gt;=25%,"มากกว่าหรือเท่ากับ 25%",IF(J9361&gt;=35%,"มากกว่าหรือเท่ากับ 35%")))</f>
        <v>18</v>
      </c>
    </row>
    <row r="9362" s="7" customFormat="1" ht="19.15" customHeight="1">
      <c r="A9362" t="s" s="16">
        <v>9482</v>
      </c>
      <c r="B9362" s="17">
        <v>2</v>
      </c>
      <c r="C9362" s="17">
        <v>21</v>
      </c>
      <c r="D9362" t="s" s="16">
        <v>9520</v>
      </c>
      <c r="E9362" t="s" s="16">
        <v>72</v>
      </c>
      <c r="F9362" s="37">
        <v>312</v>
      </c>
      <c r="G9362" s="17">
        <v>342</v>
      </c>
      <c r="H9362" s="18">
        <f>SUM(G9362-F9362)</f>
        <v>30</v>
      </c>
      <c r="I9362" s="19">
        <f>H9362/F9362</f>
        <v>0.0961538461538462</v>
      </c>
      <c r="J9362" s="19">
        <f>H9362/G9362</f>
        <v>0.087719298245614</v>
      </c>
      <c r="K9362" t="s" s="21">
        <f>IF(J9362&lt;25%,"น้อยกว่า 25%",IF(J9362&gt;=25%,"มากกว่าหรือเท่ากับ 25%",IF(J9362&gt;=35%,"มากกว่าหรือเท่ากับ 35%")))</f>
        <v>18</v>
      </c>
    </row>
    <row r="9363" s="7" customFormat="1" ht="19.15" customHeight="1">
      <c r="A9363" t="s" s="16">
        <v>9482</v>
      </c>
      <c r="B9363" s="17">
        <v>2</v>
      </c>
      <c r="C9363" s="17">
        <v>2</v>
      </c>
      <c r="D9363" t="s" s="16">
        <v>9521</v>
      </c>
      <c r="E9363" t="s" s="16">
        <v>66</v>
      </c>
      <c r="F9363" s="37">
        <v>310</v>
      </c>
      <c r="G9363" s="17">
        <v>340</v>
      </c>
      <c r="H9363" s="18">
        <f>SUM(G9363-F9363)</f>
        <v>30</v>
      </c>
      <c r="I9363" s="19">
        <f>H9363/F9363</f>
        <v>0.09677419354838709</v>
      </c>
      <c r="J9363" s="19">
        <f>H9363/G9363</f>
        <v>0.08823529411764711</v>
      </c>
      <c r="K9363" t="s" s="21">
        <f>IF(J9363&lt;25%,"น้อยกว่า 25%",IF(J9363&gt;=25%,"มากกว่าหรือเท่ากับ 25%",IF(J9363&gt;=35%,"มากกว่าหรือเท่ากับ 35%")))</f>
        <v>18</v>
      </c>
    </row>
    <row r="9364" s="7" customFormat="1" ht="19.15" customHeight="1">
      <c r="A9364" t="s" s="16">
        <v>9482</v>
      </c>
      <c r="B9364" s="17">
        <v>2</v>
      </c>
      <c r="C9364" s="17">
        <v>17</v>
      </c>
      <c r="D9364" t="s" s="16">
        <v>9522</v>
      </c>
      <c r="E9364" t="s" s="16">
        <v>62</v>
      </c>
      <c r="F9364" s="37">
        <v>288</v>
      </c>
      <c r="G9364" s="17">
        <v>311</v>
      </c>
      <c r="H9364" s="18">
        <f>SUM(G9364-F9364)</f>
        <v>23</v>
      </c>
      <c r="I9364" s="19">
        <f>H9364/F9364</f>
        <v>0.0798611111111111</v>
      </c>
      <c r="J9364" s="19">
        <f>H9364/G9364</f>
        <v>0.07395498392282961</v>
      </c>
      <c r="K9364" t="s" s="21">
        <f>IF(J9364&lt;25%,"น้อยกว่า 25%",IF(J9364&gt;=25%,"มากกว่าหรือเท่ากับ 25%",IF(J9364&gt;=35%,"มากกว่าหรือเท่ากับ 35%")))</f>
        <v>18</v>
      </c>
    </row>
    <row r="9365" s="7" customFormat="1" ht="19.15" customHeight="1">
      <c r="A9365" t="s" s="16">
        <v>9482</v>
      </c>
      <c r="B9365" s="17">
        <v>2</v>
      </c>
      <c r="C9365" s="17">
        <v>5</v>
      </c>
      <c r="D9365" t="s" s="16">
        <v>9523</v>
      </c>
      <c r="E9365" t="s" s="16">
        <v>48</v>
      </c>
      <c r="F9365" s="37">
        <v>217</v>
      </c>
      <c r="G9365" s="17">
        <v>275</v>
      </c>
      <c r="H9365" s="18">
        <f>SUM(G9365-F9365)</f>
        <v>58</v>
      </c>
      <c r="I9365" s="19">
        <f>H9365/F9365</f>
        <v>0.267281105990783</v>
      </c>
      <c r="J9365" s="19">
        <f>H9365/G9365</f>
        <v>0.210909090909091</v>
      </c>
      <c r="K9365" t="s" s="21">
        <f>IF(J9365&lt;25%,"น้อยกว่า 25%",IF(J9365&gt;=25%,"มากกว่าหรือเท่ากับ 25%",IF(J9365&gt;=35%,"มากกว่าหรือเท่ากับ 35%")))</f>
        <v>18</v>
      </c>
    </row>
    <row r="9366" s="7" customFormat="1" ht="19.15" customHeight="1">
      <c r="A9366" t="s" s="16">
        <v>9482</v>
      </c>
      <c r="B9366" s="17">
        <v>2</v>
      </c>
      <c r="C9366" s="17">
        <v>12</v>
      </c>
      <c r="D9366" t="s" s="16">
        <v>9524</v>
      </c>
      <c r="E9366" t="s" s="16">
        <v>60</v>
      </c>
      <c r="F9366" s="37">
        <v>250</v>
      </c>
      <c r="G9366" s="17">
        <v>268</v>
      </c>
      <c r="H9366" s="18">
        <f>SUM(G9366-F9366)</f>
        <v>18</v>
      </c>
      <c r="I9366" s="19">
        <f>H9366/F9366</f>
        <v>0.07199999999999999</v>
      </c>
      <c r="J9366" s="19">
        <f>H9366/G9366</f>
        <v>0.0671641791044776</v>
      </c>
      <c r="K9366" t="s" s="21">
        <f>IF(J9366&lt;25%,"น้อยกว่า 25%",IF(J9366&gt;=25%,"มากกว่าหรือเท่ากับ 25%",IF(J9366&gt;=35%,"มากกว่าหรือเท่ากับ 35%")))</f>
        <v>18</v>
      </c>
    </row>
    <row r="9367" s="7" customFormat="1" ht="19.15" customHeight="1">
      <c r="A9367" t="s" s="16">
        <v>9482</v>
      </c>
      <c r="B9367" s="17">
        <v>2</v>
      </c>
      <c r="C9367" s="17">
        <v>23</v>
      </c>
      <c r="D9367" t="s" s="16">
        <v>9525</v>
      </c>
      <c r="E9367" t="s" s="16">
        <v>1091</v>
      </c>
      <c r="F9367" s="37">
        <v>211</v>
      </c>
      <c r="G9367" s="17">
        <v>227</v>
      </c>
      <c r="H9367" s="18">
        <f>SUM(G9367-F9367)</f>
        <v>16</v>
      </c>
      <c r="I9367" s="19">
        <f>H9367/F9367</f>
        <v>0.0758293838862559</v>
      </c>
      <c r="J9367" s="19">
        <f>H9367/G9367</f>
        <v>0.07048458149779741</v>
      </c>
      <c r="K9367" t="s" s="21">
        <f>IF(J9367&lt;25%,"น้อยกว่า 25%",IF(J9367&gt;=25%,"มากกว่าหรือเท่ากับ 25%",IF(J9367&gt;=35%,"มากกว่าหรือเท่ากับ 35%")))</f>
        <v>18</v>
      </c>
    </row>
    <row r="9368" s="7" customFormat="1" ht="19.15" customHeight="1">
      <c r="A9368" t="s" s="16">
        <v>9482</v>
      </c>
      <c r="B9368" s="17">
        <v>2</v>
      </c>
      <c r="C9368" s="17">
        <v>13</v>
      </c>
      <c r="D9368" t="s" s="16">
        <v>9526</v>
      </c>
      <c r="E9368" t="s" s="16">
        <v>101</v>
      </c>
      <c r="F9368" s="37">
        <v>144</v>
      </c>
      <c r="G9368" s="17">
        <v>179</v>
      </c>
      <c r="H9368" s="18">
        <f>SUM(G9368-F9368)</f>
        <v>35</v>
      </c>
      <c r="I9368" s="19">
        <f>H9368/F9368</f>
        <v>0.243055555555556</v>
      </c>
      <c r="J9368" s="19">
        <f>H9368/G9368</f>
        <v>0.195530726256983</v>
      </c>
      <c r="K9368" t="s" s="21">
        <f>IF(J9368&lt;25%,"น้อยกว่า 25%",IF(J9368&gt;=25%,"มากกว่าหรือเท่ากับ 25%",IF(J9368&gt;=35%,"มากกว่าหรือเท่ากับ 35%")))</f>
        <v>18</v>
      </c>
    </row>
    <row r="9369" s="7" customFormat="1" ht="19.15" customHeight="1">
      <c r="A9369" t="s" s="16">
        <v>9482</v>
      </c>
      <c r="B9369" s="17">
        <v>2</v>
      </c>
      <c r="C9369" s="17">
        <v>29</v>
      </c>
      <c r="D9369" t="s" s="16">
        <v>9527</v>
      </c>
      <c r="E9369" t="s" s="16">
        <v>68</v>
      </c>
      <c r="F9369" s="37">
        <v>165</v>
      </c>
      <c r="G9369" s="17">
        <v>173</v>
      </c>
      <c r="H9369" s="18">
        <f>SUM(G9369-F9369)</f>
        <v>8</v>
      </c>
      <c r="I9369" s="19">
        <f>H9369/F9369</f>
        <v>0.0484848484848485</v>
      </c>
      <c r="J9369" s="19">
        <f>H9369/G9369</f>
        <v>0.046242774566474</v>
      </c>
      <c r="K9369" t="s" s="21">
        <f>IF(J9369&lt;25%,"น้อยกว่า 25%",IF(J9369&gt;=25%,"มากกว่าหรือเท่ากับ 25%",IF(J9369&gt;=35%,"มากกว่าหรือเท่ากับ 35%")))</f>
        <v>18</v>
      </c>
    </row>
    <row r="9370" s="7" customFormat="1" ht="19.15" customHeight="1">
      <c r="A9370" t="s" s="16">
        <v>9482</v>
      </c>
      <c r="B9370" s="17">
        <v>2</v>
      </c>
      <c r="C9370" s="17">
        <v>26</v>
      </c>
      <c r="D9370" t="s" s="16">
        <v>9528</v>
      </c>
      <c r="E9370" t="s" s="16">
        <v>38</v>
      </c>
      <c r="F9370" s="37">
        <v>148</v>
      </c>
      <c r="G9370" s="17">
        <v>160</v>
      </c>
      <c r="H9370" s="18">
        <f>SUM(G9370-F9370)</f>
        <v>12</v>
      </c>
      <c r="I9370" s="19">
        <f>H9370/F9370</f>
        <v>0.0810810810810811</v>
      </c>
      <c r="J9370" s="19">
        <f>H9370/G9370</f>
        <v>0.075</v>
      </c>
      <c r="K9370" t="s" s="21">
        <f>IF(J9370&lt;25%,"น้อยกว่า 25%",IF(J9370&gt;=25%,"มากกว่าหรือเท่ากับ 25%",IF(J9370&gt;=35%,"มากกว่าหรือเท่ากับ 35%")))</f>
        <v>18</v>
      </c>
    </row>
    <row r="9371" s="7" customFormat="1" ht="19.15" customHeight="1">
      <c r="A9371" t="s" s="16">
        <v>9482</v>
      </c>
      <c r="B9371" s="17">
        <v>2</v>
      </c>
      <c r="C9371" s="17">
        <v>22</v>
      </c>
      <c r="D9371" t="s" s="16">
        <v>9529</v>
      </c>
      <c r="E9371" t="s" s="16">
        <v>52</v>
      </c>
      <c r="F9371" s="37">
        <v>104</v>
      </c>
      <c r="G9371" s="17">
        <v>113</v>
      </c>
      <c r="H9371" s="18">
        <f>SUM(G9371-F9371)</f>
        <v>9</v>
      </c>
      <c r="I9371" s="19">
        <f>H9371/F9371</f>
        <v>0.08653846153846149</v>
      </c>
      <c r="J9371" s="19">
        <f>H9371/G9371</f>
        <v>0.079646017699115</v>
      </c>
      <c r="K9371" t="s" s="21">
        <f>IF(J9371&lt;25%,"น้อยกว่า 25%",IF(J9371&gt;=25%,"มากกว่าหรือเท่ากับ 25%",IF(J9371&gt;=35%,"มากกว่าหรือเท่ากับ 35%")))</f>
        <v>18</v>
      </c>
    </row>
    <row r="9372" s="7" customFormat="1" ht="19.15" customHeight="1">
      <c r="A9372" t="s" s="16">
        <v>9482</v>
      </c>
      <c r="B9372" s="17">
        <v>2</v>
      </c>
      <c r="C9372" s="17">
        <v>19</v>
      </c>
      <c r="D9372" t="s" s="16">
        <v>9530</v>
      </c>
      <c r="E9372" t="s" s="16">
        <v>40</v>
      </c>
      <c r="F9372" s="37">
        <v>100</v>
      </c>
      <c r="G9372" s="17">
        <v>107</v>
      </c>
      <c r="H9372" s="18">
        <f>SUM(G9372-F9372)</f>
        <v>7</v>
      </c>
      <c r="I9372" s="19">
        <f>H9372/F9372</f>
        <v>0.07000000000000001</v>
      </c>
      <c r="J9372" s="19">
        <f>H9372/G9372</f>
        <v>0.0654205607476636</v>
      </c>
      <c r="K9372" t="s" s="21">
        <f>IF(J9372&lt;25%,"น้อยกว่า 25%",IF(J9372&gt;=25%,"มากกว่าหรือเท่ากับ 25%",IF(J9372&gt;=35%,"มากกว่าหรือเท่ากับ 35%")))</f>
        <v>18</v>
      </c>
    </row>
    <row r="9373" s="7" customFormat="1" ht="19.15" customHeight="1">
      <c r="A9373" t="s" s="16">
        <v>9482</v>
      </c>
      <c r="B9373" s="17">
        <v>2</v>
      </c>
      <c r="C9373" s="17">
        <v>27</v>
      </c>
      <c r="D9373" t="s" s="16">
        <v>9531</v>
      </c>
      <c r="E9373" t="s" s="16">
        <v>147</v>
      </c>
      <c r="F9373" s="37">
        <v>94</v>
      </c>
      <c r="G9373" s="17">
        <v>106</v>
      </c>
      <c r="H9373" s="18">
        <f>SUM(G9373-F9373)</f>
        <v>12</v>
      </c>
      <c r="I9373" s="19">
        <f>H9373/F9373</f>
        <v>0.127659574468085</v>
      </c>
      <c r="J9373" s="19">
        <f>H9373/G9373</f>
        <v>0.113207547169811</v>
      </c>
      <c r="K9373" t="s" s="21">
        <f>IF(J9373&lt;25%,"น้อยกว่า 25%",IF(J9373&gt;=25%,"มากกว่าหรือเท่ากับ 25%",IF(J9373&gt;=35%,"มากกว่าหรือเท่ากับ 35%")))</f>
        <v>18</v>
      </c>
    </row>
    <row r="9374" s="7" customFormat="1" ht="19.15" customHeight="1">
      <c r="A9374" t="s" s="16">
        <v>9482</v>
      </c>
      <c r="B9374" s="17">
        <v>2</v>
      </c>
      <c r="C9374" s="17">
        <v>24</v>
      </c>
      <c r="D9374" t="s" s="16">
        <v>9532</v>
      </c>
      <c r="E9374" t="s" s="16">
        <v>119</v>
      </c>
      <c r="F9374" s="37">
        <v>77</v>
      </c>
      <c r="G9374" s="17">
        <v>81</v>
      </c>
      <c r="H9374" s="18">
        <f>SUM(G9374-F9374)</f>
        <v>4</v>
      </c>
      <c r="I9374" s="19">
        <f>H9374/F9374</f>
        <v>0.0519480519480519</v>
      </c>
      <c r="J9374" s="19">
        <f>H9374/G9374</f>
        <v>0.0493827160493827</v>
      </c>
      <c r="K9374" t="s" s="21">
        <f>IF(J9374&lt;25%,"น้อยกว่า 25%",IF(J9374&gt;=25%,"มากกว่าหรือเท่ากับ 25%",IF(J9374&gt;=35%,"มากกว่าหรือเท่ากับ 35%")))</f>
        <v>18</v>
      </c>
    </row>
    <row r="9375" s="7" customFormat="1" ht="19.15" customHeight="1">
      <c r="A9375" t="s" s="16">
        <v>9482</v>
      </c>
      <c r="B9375" s="17">
        <v>2</v>
      </c>
      <c r="C9375" s="17">
        <v>18</v>
      </c>
      <c r="D9375" t="s" s="16">
        <v>9533</v>
      </c>
      <c r="E9375" t="s" s="16">
        <v>44</v>
      </c>
      <c r="F9375" s="37">
        <v>67</v>
      </c>
      <c r="G9375" s="17">
        <v>69</v>
      </c>
      <c r="H9375" s="18">
        <f>SUM(G9375-F9375)</f>
        <v>2</v>
      </c>
      <c r="I9375" s="19">
        <f>H9375/F9375</f>
        <v>0.0298507462686567</v>
      </c>
      <c r="J9375" s="19">
        <f>H9375/G9375</f>
        <v>0.0289855072463768</v>
      </c>
      <c r="K9375" t="s" s="21">
        <f>IF(J9375&lt;25%,"น้อยกว่า 25%",IF(J9375&gt;=25%,"มากกว่าหรือเท่ากับ 25%",IF(J9375&gt;=35%,"มากกว่าหรือเท่ากับ 35%")))</f>
        <v>18</v>
      </c>
    </row>
    <row r="9376" s="7" customFormat="1" ht="19.15" customHeight="1">
      <c r="A9376" t="s" s="16">
        <v>9482</v>
      </c>
      <c r="B9376" s="17">
        <v>2</v>
      </c>
      <c r="C9376" s="17">
        <v>16</v>
      </c>
      <c r="D9376" t="s" s="16">
        <v>9534</v>
      </c>
      <c r="E9376" t="s" s="16">
        <v>76</v>
      </c>
      <c r="F9376" s="37">
        <v>42</v>
      </c>
      <c r="G9376" s="17">
        <v>48</v>
      </c>
      <c r="H9376" s="18">
        <f>SUM(G9376-F9376)</f>
        <v>6</v>
      </c>
      <c r="I9376" s="19">
        <f>H9376/F9376</f>
        <v>0.142857142857143</v>
      </c>
      <c r="J9376" s="19">
        <f>H9376/G9376</f>
        <v>0.125</v>
      </c>
      <c r="K9376" t="s" s="21">
        <f>IF(J9376&lt;25%,"น้อยกว่า 25%",IF(J9376&gt;=25%,"มากกว่าหรือเท่ากับ 25%",IF(J9376&gt;=35%,"มากกว่าหรือเท่ากับ 35%")))</f>
        <v>18</v>
      </c>
    </row>
    <row r="9377" s="7" customFormat="1" ht="19.15" customHeight="1">
      <c r="A9377" t="s" s="16">
        <v>9482</v>
      </c>
      <c r="B9377" s="17">
        <v>2</v>
      </c>
      <c r="C9377" s="17">
        <v>25</v>
      </c>
      <c r="D9377" t="s" s="16">
        <v>9535</v>
      </c>
      <c r="E9377" t="s" s="16">
        <v>375</v>
      </c>
      <c r="F9377" s="37">
        <v>31</v>
      </c>
      <c r="G9377" s="17">
        <v>39</v>
      </c>
      <c r="H9377" s="18">
        <f>SUM(G9377-F9377)</f>
        <v>8</v>
      </c>
      <c r="I9377" s="19">
        <f>H9377/F9377</f>
        <v>0.258064516129032</v>
      </c>
      <c r="J9377" s="19">
        <f>H9377/G9377</f>
        <v>0.205128205128205</v>
      </c>
      <c r="K9377" t="s" s="21">
        <f>IF(J9377&lt;25%,"น้อยกว่า 25%",IF(J9377&gt;=25%,"มากกว่าหรือเท่ากับ 25%",IF(J9377&gt;=35%,"มากกว่าหรือเท่ากับ 35%")))</f>
        <v>18</v>
      </c>
    </row>
    <row r="9378" s="7" customFormat="1" ht="19.15" customHeight="1">
      <c r="A9378" t="s" s="16">
        <v>9482</v>
      </c>
      <c r="B9378" s="17">
        <v>2</v>
      </c>
      <c r="C9378" s="17">
        <v>15</v>
      </c>
      <c r="D9378" t="s" s="16">
        <v>9536</v>
      </c>
      <c r="E9378" t="s" s="16">
        <v>380</v>
      </c>
      <c r="F9378" s="37">
        <v>0</v>
      </c>
      <c r="G9378" s="17">
        <v>0</v>
      </c>
      <c r="H9378" s="18">
        <f>SUM(G9378-F9378)</f>
        <v>0</v>
      </c>
      <c r="I9378" s="19">
        <f>H9378/F9378</f>
      </c>
      <c r="J9378" s="19">
        <f>H9378/G9378</f>
      </c>
      <c r="K9378" s="24">
        <f>IF(J9378&lt;25%,"น้อยกว่า 25%",IF(J9378&gt;=25%,"มากกว่าหรือเท่ากับ 25%",IF(J9378&gt;=35%,"มากกว่าหรือเท่ากับ 35%")))</f>
      </c>
    </row>
    <row r="9379" s="7" customFormat="1" ht="19.15" customHeight="1">
      <c r="A9379" t="s" s="16">
        <v>9482</v>
      </c>
      <c r="B9379" s="17">
        <v>2</v>
      </c>
      <c r="C9379" s="17">
        <v>28</v>
      </c>
      <c r="D9379" t="s" s="16">
        <v>9537</v>
      </c>
      <c r="E9379" t="s" s="16">
        <v>32</v>
      </c>
      <c r="F9379" s="37">
        <v>0</v>
      </c>
      <c r="G9379" s="17">
        <v>0</v>
      </c>
      <c r="H9379" s="18">
        <f>SUM(G9379-F9379)</f>
        <v>0</v>
      </c>
      <c r="I9379" s="19">
        <f>H9379/F9379</f>
      </c>
      <c r="J9379" s="19">
        <f>H9379/G9379</f>
      </c>
      <c r="K9379" s="24">
        <f>IF(J9379&lt;25%,"น้อยกว่า 25%",IF(J9379&gt;=25%,"มากกว่าหรือเท่ากับ 25%",IF(J9379&gt;=35%,"มากกว่าหรือเท่ากับ 35%")))</f>
      </c>
    </row>
    <row r="9380" s="7" customFormat="1" ht="19.15" customHeight="1">
      <c r="A9380" t="s" s="16">
        <v>9482</v>
      </c>
      <c r="B9380" s="17">
        <v>3</v>
      </c>
      <c r="C9380" s="17">
        <v>1</v>
      </c>
      <c r="D9380" t="s" s="16">
        <v>9538</v>
      </c>
      <c r="E9380" t="s" s="16">
        <v>84</v>
      </c>
      <c r="F9380" s="37">
        <v>31191</v>
      </c>
      <c r="G9380" s="17">
        <v>32674</v>
      </c>
      <c r="H9380" s="18">
        <f>SUM(G9380-F9380)</f>
        <v>1483</v>
      </c>
      <c r="I9380" s="19">
        <f>H9380/F9380</f>
        <v>0.0475457664069764</v>
      </c>
      <c r="J9380" s="19">
        <f>H9380/G9380</f>
        <v>0.0453877700924282</v>
      </c>
      <c r="K9380" t="s" s="21">
        <f>IF(J9380&lt;25%,"น้อยกว่า 25%",IF(J9380&gt;=25%,"มากกว่าหรือเท่ากับ 25%",IF(J9380&gt;=35%,"มากกว่าหรือเท่ากับ 35%")))</f>
        <v>18</v>
      </c>
    </row>
    <row r="9381" s="7" customFormat="1" ht="19.15" customHeight="1">
      <c r="A9381" t="s" s="16">
        <v>9482</v>
      </c>
      <c r="B9381" s="17">
        <v>3</v>
      </c>
      <c r="C9381" s="17">
        <v>3</v>
      </c>
      <c r="D9381" t="s" s="16">
        <v>9539</v>
      </c>
      <c r="E9381" t="s" s="16">
        <v>26</v>
      </c>
      <c r="F9381" s="37">
        <v>30213</v>
      </c>
      <c r="G9381" s="17">
        <v>31414</v>
      </c>
      <c r="H9381" s="18">
        <f>SUM(G9381-F9381)</f>
        <v>1201</v>
      </c>
      <c r="I9381" s="19">
        <f>H9381/F9381</f>
        <v>0.0397511005196439</v>
      </c>
      <c r="J9381" s="19">
        <f>H9381/G9381</f>
        <v>0.0382313618132043</v>
      </c>
      <c r="K9381" t="s" s="21">
        <f>IF(J9381&lt;25%,"น้อยกว่า 25%",IF(J9381&gt;=25%,"มากกว่าหรือเท่ากับ 25%",IF(J9381&gt;=35%,"มากกว่าหรือเท่ากับ 35%")))</f>
        <v>18</v>
      </c>
    </row>
    <row r="9382" s="7" customFormat="1" ht="19.15" customHeight="1">
      <c r="A9382" t="s" s="16">
        <v>9482</v>
      </c>
      <c r="B9382" s="17">
        <v>3</v>
      </c>
      <c r="C9382" s="17">
        <v>9</v>
      </c>
      <c r="D9382" t="s" s="16">
        <v>9540</v>
      </c>
      <c r="E9382" t="s" s="16">
        <v>20</v>
      </c>
      <c r="F9382" s="37">
        <v>23218</v>
      </c>
      <c r="G9382" s="17">
        <v>25328</v>
      </c>
      <c r="H9382" s="18">
        <f>SUM(G9382-F9382)</f>
        <v>2110</v>
      </c>
      <c r="I9382" s="19">
        <f>H9382/F9382</f>
        <v>0.0908777672495478</v>
      </c>
      <c r="J9382" s="19">
        <f>H9382/G9382</f>
        <v>0.0833070120025268</v>
      </c>
      <c r="K9382" t="s" s="21">
        <f>IF(J9382&lt;25%,"น้อยกว่า 25%",IF(J9382&gt;=25%,"มากกว่าหรือเท่ากับ 25%",IF(J9382&gt;=35%,"มากกว่าหรือเท่ากับ 35%")))</f>
        <v>18</v>
      </c>
    </row>
    <row r="9383" s="7" customFormat="1" ht="19.15" customHeight="1">
      <c r="A9383" t="s" s="16">
        <v>9482</v>
      </c>
      <c r="B9383" s="17">
        <v>3</v>
      </c>
      <c r="C9383" s="17">
        <v>13</v>
      </c>
      <c r="D9383" t="s" s="16">
        <v>9541</v>
      </c>
      <c r="E9383" t="s" s="16">
        <v>22</v>
      </c>
      <c r="F9383" s="37">
        <v>18549</v>
      </c>
      <c r="G9383" s="17">
        <v>19971</v>
      </c>
      <c r="H9383" s="18">
        <f>SUM(G9383-F9383)</f>
        <v>1422</v>
      </c>
      <c r="I9383" s="19">
        <f>H9383/F9383</f>
        <v>0.076661814653081</v>
      </c>
      <c r="J9383" s="19">
        <f>H9383/G9383</f>
        <v>0.07120324470482201</v>
      </c>
      <c r="K9383" t="s" s="21">
        <f>IF(J9383&lt;25%,"น้อยกว่า 25%",IF(J9383&gt;=25%,"มากกว่าหรือเท่ากับ 25%",IF(J9383&gt;=35%,"มากกว่าหรือเท่ากับ 35%")))</f>
        <v>18</v>
      </c>
    </row>
    <row r="9384" s="7" customFormat="1" ht="19.15" customHeight="1">
      <c r="A9384" t="s" s="16">
        <v>9482</v>
      </c>
      <c r="B9384" s="17">
        <v>3</v>
      </c>
      <c r="C9384" s="17">
        <v>6</v>
      </c>
      <c r="D9384" t="s" s="16">
        <v>9542</v>
      </c>
      <c r="E9384" t="s" s="16">
        <v>17</v>
      </c>
      <c r="F9384" s="37">
        <v>5034</v>
      </c>
      <c r="G9384" s="17">
        <v>5316</v>
      </c>
      <c r="H9384" s="18">
        <f>SUM(G9384-F9384)</f>
        <v>282</v>
      </c>
      <c r="I9384" s="19">
        <f>H9384/F9384</f>
        <v>0.0560190703218117</v>
      </c>
      <c r="J9384" s="19">
        <f>H9384/G9384</f>
        <v>0.0530474040632054</v>
      </c>
      <c r="K9384" t="s" s="21">
        <f>IF(J9384&lt;25%,"น้อยกว่า 25%",IF(J9384&gt;=25%,"มากกว่าหรือเท่ากับ 25%",IF(J9384&gt;=35%,"มากกว่าหรือเท่ากับ 35%")))</f>
        <v>18</v>
      </c>
    </row>
    <row r="9385" s="7" customFormat="1" ht="19.15" customHeight="1">
      <c r="A9385" t="s" s="16">
        <v>9482</v>
      </c>
      <c r="B9385" s="17">
        <v>3</v>
      </c>
      <c r="C9385" s="17">
        <v>7</v>
      </c>
      <c r="D9385" t="s" s="16">
        <v>9543</v>
      </c>
      <c r="E9385" t="s" s="16">
        <v>424</v>
      </c>
      <c r="F9385" s="37">
        <v>2992</v>
      </c>
      <c r="G9385" s="17">
        <v>3023</v>
      </c>
      <c r="H9385" s="18">
        <f>SUM(G9385-F9385)</f>
        <v>31</v>
      </c>
      <c r="I9385" s="19">
        <f>H9385/F9385</f>
        <v>0.0103609625668449</v>
      </c>
      <c r="J9385" s="19">
        <f>H9385/G9385</f>
        <v>0.0102547138604036</v>
      </c>
      <c r="K9385" t="s" s="21">
        <f>IF(J9385&lt;25%,"น้อยกว่า 25%",IF(J9385&gt;=25%,"มากกว่าหรือเท่ากับ 25%",IF(J9385&gt;=35%,"มากกว่าหรือเท่ากับ 35%")))</f>
        <v>18</v>
      </c>
    </row>
    <row r="9386" s="7" customFormat="1" ht="19.15" customHeight="1">
      <c r="A9386" t="s" s="16">
        <v>9482</v>
      </c>
      <c r="B9386" s="17">
        <v>3</v>
      </c>
      <c r="C9386" s="17">
        <v>4</v>
      </c>
      <c r="D9386" t="s" s="16">
        <v>9544</v>
      </c>
      <c r="E9386" t="s" s="16">
        <v>28</v>
      </c>
      <c r="F9386" s="37">
        <v>2266</v>
      </c>
      <c r="G9386" s="17">
        <v>2418</v>
      </c>
      <c r="H9386" s="18">
        <f>SUM(G9386-F9386)</f>
        <v>152</v>
      </c>
      <c r="I9386" s="19">
        <f>H9386/F9386</f>
        <v>0.0670785525154457</v>
      </c>
      <c r="J9386" s="19">
        <f>H9386/G9386</f>
        <v>0.0628618693134822</v>
      </c>
      <c r="K9386" t="s" s="21">
        <f>IF(J9386&lt;25%,"น้อยกว่า 25%",IF(J9386&gt;=25%,"มากกว่าหรือเท่ากับ 25%",IF(J9386&gt;=35%,"มากกว่าหรือเท่ากับ 35%")))</f>
        <v>18</v>
      </c>
    </row>
    <row r="9387" s="7" customFormat="1" ht="19.15" customHeight="1">
      <c r="A9387" t="s" s="16">
        <v>9482</v>
      </c>
      <c r="B9387" s="17">
        <v>3</v>
      </c>
      <c r="C9387" s="17">
        <v>11</v>
      </c>
      <c r="D9387" t="s" s="16">
        <v>9545</v>
      </c>
      <c r="E9387" t="s" s="16">
        <v>34</v>
      </c>
      <c r="F9387" s="37">
        <v>1542</v>
      </c>
      <c r="G9387" s="17">
        <v>1702</v>
      </c>
      <c r="H9387" s="18">
        <f>SUM(G9387-F9387)</f>
        <v>160</v>
      </c>
      <c r="I9387" s="19">
        <f>H9387/F9387</f>
        <v>0.103761348897536</v>
      </c>
      <c r="J9387" s="19">
        <f>H9387/G9387</f>
        <v>0.0940070505287897</v>
      </c>
      <c r="K9387" t="s" s="21">
        <f>IF(J9387&lt;25%,"น้อยกว่า 25%",IF(J9387&gt;=25%,"มากกว่าหรือเท่ากับ 25%",IF(J9387&gt;=35%,"มากกว่าหรือเท่ากับ 35%")))</f>
        <v>18</v>
      </c>
    </row>
    <row r="9388" s="7" customFormat="1" ht="19.15" customHeight="1">
      <c r="A9388" t="s" s="16">
        <v>9482</v>
      </c>
      <c r="B9388" s="17">
        <v>3</v>
      </c>
      <c r="C9388" s="17">
        <v>2</v>
      </c>
      <c r="D9388" t="s" s="16">
        <v>9546</v>
      </c>
      <c r="E9388" t="s" s="16">
        <v>30</v>
      </c>
      <c r="F9388" s="37">
        <v>617</v>
      </c>
      <c r="G9388" s="17">
        <v>646</v>
      </c>
      <c r="H9388" s="18">
        <f>SUM(G9388-F9388)</f>
        <v>29</v>
      </c>
      <c r="I9388" s="19">
        <f>H9388/F9388</f>
        <v>0.0470016207455429</v>
      </c>
      <c r="J9388" s="19">
        <f>H9388/G9388</f>
        <v>0.0448916408668731</v>
      </c>
      <c r="K9388" t="s" s="21">
        <f>IF(J9388&lt;25%,"น้อยกว่า 25%",IF(J9388&gt;=25%,"มากกว่าหรือเท่ากับ 25%",IF(J9388&gt;=35%,"มากกว่าหรือเท่ากับ 35%")))</f>
        <v>18</v>
      </c>
    </row>
    <row r="9389" s="7" customFormat="1" ht="19.15" customHeight="1">
      <c r="A9389" t="s" s="16">
        <v>9482</v>
      </c>
      <c r="B9389" s="17">
        <v>3</v>
      </c>
      <c r="C9389" s="17">
        <v>17</v>
      </c>
      <c r="D9389" t="s" s="16">
        <v>9547</v>
      </c>
      <c r="E9389" t="s" s="16">
        <v>36</v>
      </c>
      <c r="F9389" s="37">
        <v>596</v>
      </c>
      <c r="G9389" s="17">
        <v>637</v>
      </c>
      <c r="H9389" s="18">
        <f>SUM(G9389-F9389)</f>
        <v>41</v>
      </c>
      <c r="I9389" s="19">
        <f>H9389/F9389</f>
        <v>0.0687919463087248</v>
      </c>
      <c r="J9389" s="19">
        <f>H9389/G9389</f>
        <v>0.0643642072213501</v>
      </c>
      <c r="K9389" t="s" s="21">
        <f>IF(J9389&lt;25%,"น้อยกว่า 25%",IF(J9389&gt;=25%,"มากกว่าหรือเท่ากับ 25%",IF(J9389&gt;=35%,"มากกว่าหรือเท่ากับ 35%")))</f>
        <v>18</v>
      </c>
    </row>
    <row r="9390" s="7" customFormat="1" ht="19.15" customHeight="1">
      <c r="A9390" t="s" s="16">
        <v>9482</v>
      </c>
      <c r="B9390" s="17">
        <v>3</v>
      </c>
      <c r="C9390" s="17">
        <v>8</v>
      </c>
      <c r="D9390" t="s" s="16">
        <v>9548</v>
      </c>
      <c r="E9390" t="s" s="16">
        <v>101</v>
      </c>
      <c r="F9390" s="37">
        <v>397</v>
      </c>
      <c r="G9390" s="17">
        <v>426</v>
      </c>
      <c r="H9390" s="18">
        <f>SUM(G9390-F9390)</f>
        <v>29</v>
      </c>
      <c r="I9390" s="19">
        <f>H9390/F9390</f>
        <v>0.0730478589420655</v>
      </c>
      <c r="J9390" s="19">
        <f>H9390/G9390</f>
        <v>0.068075117370892</v>
      </c>
      <c r="K9390" t="s" s="21">
        <f>IF(J9390&lt;25%,"น้อยกว่า 25%",IF(J9390&gt;=25%,"มากกว่าหรือเท่ากับ 25%",IF(J9390&gt;=35%,"มากกว่าหรือเท่ากับ 35%")))</f>
        <v>18</v>
      </c>
    </row>
    <row r="9391" s="7" customFormat="1" ht="19.15" customHeight="1">
      <c r="A9391" t="s" s="16">
        <v>9482</v>
      </c>
      <c r="B9391" s="17">
        <v>3</v>
      </c>
      <c r="C9391" s="17">
        <v>21</v>
      </c>
      <c r="D9391" t="s" s="16">
        <v>9549</v>
      </c>
      <c r="E9391" t="s" s="16">
        <v>38</v>
      </c>
      <c r="F9391" s="37">
        <v>349</v>
      </c>
      <c r="G9391" s="17">
        <v>361</v>
      </c>
      <c r="H9391" s="18">
        <f>SUM(G9391-F9391)</f>
        <v>12</v>
      </c>
      <c r="I9391" s="19">
        <f>H9391/F9391</f>
        <v>0.0343839541547278</v>
      </c>
      <c r="J9391" s="19">
        <f>H9391/G9391</f>
        <v>0.0332409972299169</v>
      </c>
      <c r="K9391" t="s" s="21">
        <f>IF(J9391&lt;25%,"น้อยกว่า 25%",IF(J9391&gt;=25%,"มากกว่าหรือเท่ากับ 25%",IF(J9391&gt;=35%,"มากกว่าหรือเท่ากับ 35%")))</f>
        <v>18</v>
      </c>
    </row>
    <row r="9392" s="7" customFormat="1" ht="19.15" customHeight="1">
      <c r="A9392" t="s" s="16">
        <v>9482</v>
      </c>
      <c r="B9392" s="17">
        <v>3</v>
      </c>
      <c r="C9392" s="17">
        <v>5</v>
      </c>
      <c r="D9392" t="s" s="16">
        <v>9550</v>
      </c>
      <c r="E9392" t="s" s="16">
        <v>60</v>
      </c>
      <c r="F9392" s="37">
        <v>355</v>
      </c>
      <c r="G9392" s="17">
        <v>360</v>
      </c>
      <c r="H9392" s="18">
        <f>SUM(G9392-F9392)</f>
        <v>5</v>
      </c>
      <c r="I9392" s="19">
        <f>H9392/F9392</f>
        <v>0.0140845070422535</v>
      </c>
      <c r="J9392" s="19">
        <f>H9392/G9392</f>
        <v>0.0138888888888889</v>
      </c>
      <c r="K9392" t="s" s="21">
        <f>IF(J9392&lt;25%,"น้อยกว่า 25%",IF(J9392&gt;=25%,"มากกว่าหรือเท่ากับ 25%",IF(J9392&gt;=35%,"มากกว่าหรือเท่ากับ 35%")))</f>
        <v>18</v>
      </c>
    </row>
    <row r="9393" s="7" customFormat="1" ht="19.15" customHeight="1">
      <c r="A9393" t="s" s="16">
        <v>9482</v>
      </c>
      <c r="B9393" s="17">
        <v>3</v>
      </c>
      <c r="C9393" s="17">
        <v>16</v>
      </c>
      <c r="D9393" t="s" s="16">
        <v>9551</v>
      </c>
      <c r="E9393" t="s" s="16">
        <v>62</v>
      </c>
      <c r="F9393" s="37">
        <v>315</v>
      </c>
      <c r="G9393" s="17">
        <v>351</v>
      </c>
      <c r="H9393" s="18">
        <f>SUM(G9393-F9393)</f>
        <v>36</v>
      </c>
      <c r="I9393" s="19">
        <f>H9393/F9393</f>
        <v>0.114285714285714</v>
      </c>
      <c r="J9393" s="19">
        <f>H9393/G9393</f>
        <v>0.102564102564103</v>
      </c>
      <c r="K9393" t="s" s="21">
        <f>IF(J9393&lt;25%,"น้อยกว่า 25%",IF(J9393&gt;=25%,"มากกว่าหรือเท่ากับ 25%",IF(J9393&gt;=35%,"มากกว่าหรือเท่ากับ 35%")))</f>
        <v>18</v>
      </c>
    </row>
    <row r="9394" s="7" customFormat="1" ht="19.15" customHeight="1">
      <c r="A9394" t="s" s="16">
        <v>9482</v>
      </c>
      <c r="B9394" s="17">
        <v>3</v>
      </c>
      <c r="C9394" s="17">
        <v>12</v>
      </c>
      <c r="D9394" t="s" s="16">
        <v>9552</v>
      </c>
      <c r="E9394" t="s" s="16">
        <v>48</v>
      </c>
      <c r="F9394" s="37">
        <v>319</v>
      </c>
      <c r="G9394" s="17">
        <v>340</v>
      </c>
      <c r="H9394" s="18">
        <f>SUM(G9394-F9394)</f>
        <v>21</v>
      </c>
      <c r="I9394" s="19">
        <f>H9394/F9394</f>
        <v>0.06583072100313481</v>
      </c>
      <c r="J9394" s="19">
        <f>H9394/G9394</f>
        <v>0.0617647058823529</v>
      </c>
      <c r="K9394" t="s" s="21">
        <f>IF(J9394&lt;25%,"น้อยกว่า 25%",IF(J9394&gt;=25%,"มากกว่าหรือเท่ากับ 25%",IF(J9394&gt;=35%,"มากกว่าหรือเท่ากับ 35%")))</f>
        <v>18</v>
      </c>
    </row>
    <row r="9395" s="7" customFormat="1" ht="19.15" customHeight="1">
      <c r="A9395" t="s" s="16">
        <v>9482</v>
      </c>
      <c r="B9395" s="17">
        <v>3</v>
      </c>
      <c r="C9395" s="17">
        <v>23</v>
      </c>
      <c r="D9395" t="s" s="16">
        <v>9553</v>
      </c>
      <c r="E9395" t="s" s="16">
        <v>245</v>
      </c>
      <c r="F9395" s="37">
        <v>260</v>
      </c>
      <c r="G9395" s="17">
        <v>269</v>
      </c>
      <c r="H9395" s="18">
        <f>SUM(G9395-F9395)</f>
        <v>9</v>
      </c>
      <c r="I9395" s="19">
        <f>H9395/F9395</f>
        <v>0.0346153846153846</v>
      </c>
      <c r="J9395" s="19">
        <f>H9395/G9395</f>
        <v>0.033457249070632</v>
      </c>
      <c r="K9395" t="s" s="21">
        <f>IF(J9395&lt;25%,"น้อยกว่า 25%",IF(J9395&gt;=25%,"มากกว่าหรือเท่ากับ 25%",IF(J9395&gt;=35%,"มากกว่าหรือเท่ากับ 35%")))</f>
        <v>18</v>
      </c>
    </row>
    <row r="9396" s="7" customFormat="1" ht="19.15" customHeight="1">
      <c r="A9396" t="s" s="16">
        <v>9482</v>
      </c>
      <c r="B9396" s="17">
        <v>3</v>
      </c>
      <c r="C9396" s="17">
        <v>18</v>
      </c>
      <c r="D9396" t="s" s="16">
        <v>9554</v>
      </c>
      <c r="E9396" t="s" s="16">
        <v>72</v>
      </c>
      <c r="F9396" s="37">
        <v>249</v>
      </c>
      <c r="G9396" s="17">
        <v>254</v>
      </c>
      <c r="H9396" s="18">
        <f>SUM(G9396-F9396)</f>
        <v>5</v>
      </c>
      <c r="I9396" s="19">
        <f>H9396/F9396</f>
        <v>0.0200803212851406</v>
      </c>
      <c r="J9396" s="19">
        <f>H9396/G9396</f>
        <v>0.0196850393700787</v>
      </c>
      <c r="K9396" t="s" s="21">
        <f>IF(J9396&lt;25%,"น้อยกว่า 25%",IF(J9396&gt;=25%,"มากกว่าหรือเท่ากับ 25%",IF(J9396&gt;=35%,"มากกว่าหรือเท่ากับ 35%")))</f>
        <v>18</v>
      </c>
    </row>
    <row r="9397" s="7" customFormat="1" ht="19.15" customHeight="1">
      <c r="A9397" t="s" s="16">
        <v>9482</v>
      </c>
      <c r="B9397" s="17">
        <v>3</v>
      </c>
      <c r="C9397" s="17">
        <v>10</v>
      </c>
      <c r="D9397" t="s" s="16">
        <v>9555</v>
      </c>
      <c r="E9397" t="s" s="16">
        <v>52</v>
      </c>
      <c r="F9397" s="37">
        <v>210</v>
      </c>
      <c r="G9397" s="17">
        <v>230</v>
      </c>
      <c r="H9397" s="18">
        <f>SUM(G9397-F9397)</f>
        <v>20</v>
      </c>
      <c r="I9397" s="19">
        <f>H9397/F9397</f>
        <v>0.09523809523809521</v>
      </c>
      <c r="J9397" s="19">
        <f>H9397/G9397</f>
        <v>0.0869565217391304</v>
      </c>
      <c r="K9397" t="s" s="21">
        <f>IF(J9397&lt;25%,"น้อยกว่า 25%",IF(J9397&gt;=25%,"มากกว่าหรือเท่ากับ 25%",IF(J9397&gt;=35%,"มากกว่าหรือเท่ากับ 35%")))</f>
        <v>18</v>
      </c>
    </row>
    <row r="9398" s="7" customFormat="1" ht="19.15" customHeight="1">
      <c r="A9398" t="s" s="16">
        <v>9482</v>
      </c>
      <c r="B9398" s="17">
        <v>3</v>
      </c>
      <c r="C9398" s="17">
        <v>14</v>
      </c>
      <c r="D9398" t="s" s="16">
        <v>9556</v>
      </c>
      <c r="E9398" t="s" s="16">
        <v>66</v>
      </c>
      <c r="F9398" s="37">
        <v>171</v>
      </c>
      <c r="G9398" s="17">
        <v>186</v>
      </c>
      <c r="H9398" s="18">
        <f>SUM(G9398-F9398)</f>
        <v>15</v>
      </c>
      <c r="I9398" s="19">
        <f>H9398/F9398</f>
        <v>0.087719298245614</v>
      </c>
      <c r="J9398" s="19">
        <f>H9398/G9398</f>
        <v>0.08064516129032261</v>
      </c>
      <c r="K9398" t="s" s="21">
        <f>IF(J9398&lt;25%,"น้อยกว่า 25%",IF(J9398&gt;=25%,"มากกว่าหรือเท่ากับ 25%",IF(J9398&gt;=35%,"มากกว่าหรือเท่ากับ 35%")))</f>
        <v>18</v>
      </c>
    </row>
    <row r="9399" s="7" customFormat="1" ht="19.15" customHeight="1">
      <c r="A9399" t="s" s="16">
        <v>9482</v>
      </c>
      <c r="B9399" s="17">
        <v>3</v>
      </c>
      <c r="C9399" s="17">
        <v>19</v>
      </c>
      <c r="D9399" t="s" s="16">
        <v>9557</v>
      </c>
      <c r="E9399" t="s" s="16">
        <v>1091</v>
      </c>
      <c r="F9399" s="37">
        <v>154</v>
      </c>
      <c r="G9399" s="17">
        <v>159</v>
      </c>
      <c r="H9399" s="18">
        <f>SUM(G9399-F9399)</f>
        <v>5</v>
      </c>
      <c r="I9399" s="19">
        <f>H9399/F9399</f>
        <v>0.0324675324675325</v>
      </c>
      <c r="J9399" s="19">
        <f>H9399/G9399</f>
        <v>0.0314465408805031</v>
      </c>
      <c r="K9399" t="s" s="21">
        <f>IF(J9399&lt;25%,"น้อยกว่า 25%",IF(J9399&gt;=25%,"มากกว่าหรือเท่ากับ 25%",IF(J9399&gt;=35%,"มากกว่าหรือเท่ากับ 35%")))</f>
        <v>18</v>
      </c>
    </row>
    <row r="9400" s="7" customFormat="1" ht="19.15" customHeight="1">
      <c r="A9400" t="s" s="16">
        <v>9482</v>
      </c>
      <c r="B9400" s="17">
        <v>3</v>
      </c>
      <c r="C9400" s="17">
        <v>24</v>
      </c>
      <c r="D9400" t="s" s="16">
        <v>9558</v>
      </c>
      <c r="E9400" t="s" s="16">
        <v>68</v>
      </c>
      <c r="F9400" s="37">
        <v>144</v>
      </c>
      <c r="G9400" s="17">
        <v>155</v>
      </c>
      <c r="H9400" s="18">
        <f>SUM(G9400-F9400)</f>
        <v>11</v>
      </c>
      <c r="I9400" s="19">
        <f>H9400/F9400</f>
        <v>0.0763888888888889</v>
      </c>
      <c r="J9400" s="19">
        <f>H9400/G9400</f>
        <v>0.0709677419354839</v>
      </c>
      <c r="K9400" t="s" s="21">
        <f>IF(J9400&lt;25%,"น้อยกว่า 25%",IF(J9400&gt;=25%,"มากกว่าหรือเท่ากับ 25%",IF(J9400&gt;=35%,"มากกว่าหรือเท่ากับ 35%")))</f>
        <v>18</v>
      </c>
    </row>
    <row r="9401" s="7" customFormat="1" ht="19.15" customHeight="1">
      <c r="A9401" t="s" s="16">
        <v>9482</v>
      </c>
      <c r="B9401" s="17">
        <v>3</v>
      </c>
      <c r="C9401" s="17">
        <v>20</v>
      </c>
      <c r="D9401" t="s" s="16">
        <v>9559</v>
      </c>
      <c r="E9401" t="s" s="16">
        <v>119</v>
      </c>
      <c r="F9401" s="37">
        <v>100</v>
      </c>
      <c r="G9401" s="17">
        <v>103</v>
      </c>
      <c r="H9401" s="18">
        <f>SUM(G9401-F9401)</f>
        <v>3</v>
      </c>
      <c r="I9401" s="19">
        <f>H9401/F9401</f>
        <v>0.03</v>
      </c>
      <c r="J9401" s="19">
        <f>H9401/G9401</f>
        <v>0.029126213592233</v>
      </c>
      <c r="K9401" t="s" s="21">
        <f>IF(J9401&lt;25%,"น้อยกว่า 25%",IF(J9401&gt;=25%,"มากกว่าหรือเท่ากับ 25%",IF(J9401&gt;=35%,"มากกว่าหรือเท่ากับ 35%")))</f>
        <v>18</v>
      </c>
    </row>
    <row r="9402" s="7" customFormat="1" ht="19.15" customHeight="1">
      <c r="A9402" t="s" s="16">
        <v>9482</v>
      </c>
      <c r="B9402" s="17">
        <v>3</v>
      </c>
      <c r="C9402" s="17">
        <v>15</v>
      </c>
      <c r="D9402" t="s" s="16">
        <v>9560</v>
      </c>
      <c r="E9402" t="s" s="16">
        <v>44</v>
      </c>
      <c r="F9402" s="37">
        <v>99</v>
      </c>
      <c r="G9402" s="17">
        <v>100</v>
      </c>
      <c r="H9402" s="18">
        <f>SUM(G9402-F9402)</f>
        <v>1</v>
      </c>
      <c r="I9402" s="19">
        <f>H9402/F9402</f>
        <v>0.0101010101010101</v>
      </c>
      <c r="J9402" s="19">
        <f>H9402/G9402</f>
        <v>0.01</v>
      </c>
      <c r="K9402" t="s" s="21">
        <f>IF(J9402&lt;25%,"น้อยกว่า 25%",IF(J9402&gt;=25%,"มากกว่าหรือเท่ากับ 25%",IF(J9402&gt;=35%,"มากกว่าหรือเท่ากับ 35%")))</f>
        <v>18</v>
      </c>
    </row>
    <row r="9403" s="7" customFormat="1" ht="19.15" customHeight="1">
      <c r="A9403" t="s" s="16">
        <v>9482</v>
      </c>
      <c r="B9403" s="17">
        <v>3</v>
      </c>
      <c r="C9403" s="17">
        <v>22</v>
      </c>
      <c r="D9403" t="s" s="16">
        <v>9561</v>
      </c>
      <c r="E9403" t="s" s="16">
        <v>76</v>
      </c>
      <c r="F9403" s="37">
        <v>72</v>
      </c>
      <c r="G9403" s="17">
        <v>86</v>
      </c>
      <c r="H9403" s="18">
        <f>SUM(G9403-F9403)</f>
        <v>14</v>
      </c>
      <c r="I9403" s="19">
        <f>H9403/F9403</f>
        <v>0.194444444444444</v>
      </c>
      <c r="J9403" s="19">
        <f>H9403/G9403</f>
        <v>0.162790697674419</v>
      </c>
      <c r="K9403" t="s" s="21">
        <f>IF(J9403&lt;25%,"น้อยกว่า 25%",IF(J9403&gt;=25%,"มากกว่าหรือเท่ากับ 25%",IF(J9403&gt;=35%,"มากกว่าหรือเท่ากับ 35%")))</f>
        <v>18</v>
      </c>
    </row>
    <row r="9404" s="7" customFormat="1" ht="19.15" customHeight="1">
      <c r="A9404" t="s" s="16">
        <v>9482</v>
      </c>
      <c r="B9404" s="17">
        <v>2</v>
      </c>
      <c r="C9404" s="17">
        <v>20</v>
      </c>
      <c r="D9404" t="s" s="16">
        <v>9562</v>
      </c>
      <c r="E9404" t="s" s="16">
        <v>116</v>
      </c>
      <c r="F9404" s="57">
        <v>108</v>
      </c>
      <c r="G9404" s="32">
        <v>107</v>
      </c>
      <c r="H9404" s="18">
        <f>SUM(G9404-F9404)</f>
        <v>-1</v>
      </c>
      <c r="I9404" s="19">
        <f>H9404/F9404</f>
        <v>-0.00925925925925926</v>
      </c>
      <c r="J9404" s="19">
        <f>H9404/G9404</f>
        <v>-0.00934579439252336</v>
      </c>
    </row>
    <row r="9405" s="7" customFormat="1" ht="19.15" customHeight="1">
      <c r="A9405" t="s" s="16">
        <v>9563</v>
      </c>
      <c r="B9405" s="17">
        <v>1</v>
      </c>
      <c r="C9405" s="17">
        <v>9</v>
      </c>
      <c r="D9405" t="s" s="16">
        <v>9564</v>
      </c>
      <c r="E9405" t="s" s="16">
        <v>20</v>
      </c>
      <c r="F9405" s="37">
        <v>46543</v>
      </c>
      <c r="G9405" s="17">
        <v>48970</v>
      </c>
      <c r="H9405" s="18">
        <f>SUM(G9405-F9405)</f>
        <v>2427</v>
      </c>
      <c r="I9405" s="19">
        <f>H9405/F9405</f>
        <v>0.05214532797628</v>
      </c>
      <c r="J9405" s="19">
        <f>H9405/G9405</f>
        <v>0.0495609556871554</v>
      </c>
      <c r="K9405" t="s" s="21">
        <f>IF(J9405&lt;25%,"น้อยกว่า 25%",IF(J9405&gt;=25%,"มากกว่าหรือเท่ากับ 25%",IF(J9405&gt;=35%,"มากกว่าหรือเท่ากับ 35%")))</f>
        <v>18</v>
      </c>
    </row>
    <row r="9406" s="7" customFormat="1" ht="19.15" customHeight="1">
      <c r="A9406" t="s" s="16">
        <v>9563</v>
      </c>
      <c r="B9406" s="17">
        <v>1</v>
      </c>
      <c r="C9406" s="17">
        <v>5</v>
      </c>
      <c r="D9406" t="s" s="16">
        <v>9565</v>
      </c>
      <c r="E9406" t="s" s="16">
        <v>84</v>
      </c>
      <c r="F9406" s="37">
        <v>37059</v>
      </c>
      <c r="G9406" s="17">
        <v>39085</v>
      </c>
      <c r="H9406" s="18">
        <f>SUM(G9406-F9406)</f>
        <v>2026</v>
      </c>
      <c r="I9406" s="19">
        <f>H9406/F9406</f>
        <v>0.0546695809385035</v>
      </c>
      <c r="J9406" s="19">
        <f>H9406/G9406</f>
        <v>0.0518357426122553</v>
      </c>
      <c r="K9406" t="s" s="21">
        <f>IF(J9406&lt;25%,"น้อยกว่า 25%",IF(J9406&gt;=25%,"มากกว่าหรือเท่ากับ 25%",IF(J9406&gt;=35%,"มากกว่าหรือเท่ากับ 35%")))</f>
        <v>18</v>
      </c>
    </row>
    <row r="9407" s="7" customFormat="1" ht="19.15" customHeight="1">
      <c r="A9407" t="s" s="16">
        <v>9563</v>
      </c>
      <c r="B9407" s="17">
        <v>1</v>
      </c>
      <c r="C9407" s="17">
        <v>8</v>
      </c>
      <c r="D9407" t="s" s="16">
        <v>9566</v>
      </c>
      <c r="E9407" t="s" s="16">
        <v>22</v>
      </c>
      <c r="F9407" s="37">
        <v>18802</v>
      </c>
      <c r="G9407" s="17">
        <v>19672</v>
      </c>
      <c r="H9407" s="18">
        <f>SUM(G9407-F9407)</f>
        <v>870</v>
      </c>
      <c r="I9407" s="19">
        <f>H9407/F9407</f>
        <v>0.0462716732262525</v>
      </c>
      <c r="J9407" s="19">
        <f>H9407/G9407</f>
        <v>0.0442252948352989</v>
      </c>
      <c r="K9407" t="s" s="21">
        <f>IF(J9407&lt;25%,"น้อยกว่า 25%",IF(J9407&gt;=25%,"มากกว่าหรือเท่ากับ 25%",IF(J9407&gt;=35%,"มากกว่าหรือเท่ากับ 35%")))</f>
        <v>18</v>
      </c>
    </row>
    <row r="9408" s="7" customFormat="1" ht="19.15" customHeight="1">
      <c r="A9408" t="s" s="16">
        <v>9563</v>
      </c>
      <c r="B9408" s="17">
        <v>1</v>
      </c>
      <c r="C9408" s="17">
        <v>1</v>
      </c>
      <c r="D9408" t="s" s="16">
        <v>9567</v>
      </c>
      <c r="E9408" t="s" s="16">
        <v>26</v>
      </c>
      <c r="F9408" s="37">
        <v>4014</v>
      </c>
      <c r="G9408" s="17">
        <v>4060</v>
      </c>
      <c r="H9408" s="18">
        <f>SUM(G9408-F9408)</f>
        <v>46</v>
      </c>
      <c r="I9408" s="19">
        <f>H9408/F9408</f>
        <v>0.0114598903836572</v>
      </c>
      <c r="J9408" s="19">
        <f>H9408/G9408</f>
        <v>0.0113300492610837</v>
      </c>
      <c r="K9408" t="s" s="21">
        <f>IF(J9408&lt;25%,"น้อยกว่า 25%",IF(J9408&gt;=25%,"มากกว่าหรือเท่ากับ 25%",IF(J9408&gt;=35%,"มากกว่าหรือเท่ากับ 35%")))</f>
        <v>18</v>
      </c>
    </row>
    <row r="9409" s="7" customFormat="1" ht="19.15" customHeight="1">
      <c r="A9409" t="s" s="16">
        <v>9563</v>
      </c>
      <c r="B9409" s="17">
        <v>1</v>
      </c>
      <c r="C9409" s="17">
        <v>15</v>
      </c>
      <c r="D9409" t="s" s="16">
        <v>9568</v>
      </c>
      <c r="E9409" t="s" s="16">
        <v>17</v>
      </c>
      <c r="F9409" s="37">
        <v>2774</v>
      </c>
      <c r="G9409" s="17">
        <v>2936</v>
      </c>
      <c r="H9409" s="18">
        <f>SUM(G9409-F9409)</f>
        <v>162</v>
      </c>
      <c r="I9409" s="19">
        <f>H9409/F9409</f>
        <v>0.0583994232155732</v>
      </c>
      <c r="J9409" s="19">
        <f>H9409/G9409</f>
        <v>0.0551771117166213</v>
      </c>
      <c r="K9409" t="s" s="21">
        <f>IF(J9409&lt;25%,"น้อยกว่า 25%",IF(J9409&gt;=25%,"มากกว่าหรือเท่ากับ 25%",IF(J9409&gt;=35%,"มากกว่าหรือเท่ากับ 35%")))</f>
        <v>18</v>
      </c>
    </row>
    <row r="9410" s="7" customFormat="1" ht="19.15" customHeight="1">
      <c r="A9410" t="s" s="16">
        <v>9563</v>
      </c>
      <c r="B9410" s="17">
        <v>1</v>
      </c>
      <c r="C9410" s="17">
        <v>10</v>
      </c>
      <c r="D9410" t="s" s="16">
        <v>9569</v>
      </c>
      <c r="E9410" t="s" s="16">
        <v>38</v>
      </c>
      <c r="F9410" s="37">
        <v>2216</v>
      </c>
      <c r="G9410" s="17">
        <v>2268</v>
      </c>
      <c r="H9410" s="18">
        <f>SUM(G9410-F9410)</f>
        <v>52</v>
      </c>
      <c r="I9410" s="19">
        <f>H9410/F9410</f>
        <v>0.0234657039711191</v>
      </c>
      <c r="J9410" s="19">
        <f>H9410/G9410</f>
        <v>0.0229276895943563</v>
      </c>
      <c r="K9410" t="s" s="21">
        <f>IF(J9410&lt;25%,"น้อยกว่า 25%",IF(J9410&gt;=25%,"มากกว่าหรือเท่ากับ 25%",IF(J9410&gt;=35%,"มากกว่าหรือเท่ากับ 35%")))</f>
        <v>18</v>
      </c>
    </row>
    <row r="9411" s="7" customFormat="1" ht="19.15" customHeight="1">
      <c r="A9411" t="s" s="16">
        <v>9563</v>
      </c>
      <c r="B9411" s="17">
        <v>1</v>
      </c>
      <c r="C9411" s="17">
        <v>6</v>
      </c>
      <c r="D9411" t="s" s="16">
        <v>9570</v>
      </c>
      <c r="E9411" t="s" s="16">
        <v>28</v>
      </c>
      <c r="F9411" s="37">
        <v>2076</v>
      </c>
      <c r="G9411" s="17">
        <v>2175</v>
      </c>
      <c r="H9411" s="18">
        <f>SUM(G9411-F9411)</f>
        <v>99</v>
      </c>
      <c r="I9411" s="19">
        <f>H9411/F9411</f>
        <v>0.0476878612716763</v>
      </c>
      <c r="J9411" s="19">
        <f>H9411/G9411</f>
        <v>0.0455172413793103</v>
      </c>
      <c r="K9411" t="s" s="21">
        <f>IF(J9411&lt;25%,"น้อยกว่า 25%",IF(J9411&gt;=25%,"มากกว่าหรือเท่ากับ 25%",IF(J9411&gt;=35%,"มากกว่าหรือเท่ากับ 35%")))</f>
        <v>18</v>
      </c>
    </row>
    <row r="9412" s="7" customFormat="1" ht="19.15" customHeight="1">
      <c r="A9412" t="s" s="16">
        <v>9563</v>
      </c>
      <c r="B9412" s="17">
        <v>1</v>
      </c>
      <c r="C9412" s="17">
        <v>18</v>
      </c>
      <c r="D9412" t="s" s="16">
        <v>9571</v>
      </c>
      <c r="E9412" t="s" s="16">
        <v>34</v>
      </c>
      <c r="F9412" s="37">
        <v>1273</v>
      </c>
      <c r="G9412" s="17">
        <v>1328</v>
      </c>
      <c r="H9412" s="18">
        <f>SUM(G9412-F9412)</f>
        <v>55</v>
      </c>
      <c r="I9412" s="19">
        <f>H9412/F9412</f>
        <v>0.0432050274941084</v>
      </c>
      <c r="J9412" s="19">
        <f>H9412/G9412</f>
        <v>0.0414156626506024</v>
      </c>
      <c r="K9412" t="s" s="21">
        <f>IF(J9412&lt;25%,"น้อยกว่า 25%",IF(J9412&gt;=25%,"มากกว่าหรือเท่ากับ 25%",IF(J9412&gt;=35%,"มากกว่าหรือเท่ากับ 35%")))</f>
        <v>18</v>
      </c>
    </row>
    <row r="9413" s="7" customFormat="1" ht="19.15" customHeight="1">
      <c r="A9413" t="s" s="16">
        <v>9563</v>
      </c>
      <c r="B9413" s="17">
        <v>1</v>
      </c>
      <c r="C9413" s="17">
        <v>14</v>
      </c>
      <c r="D9413" t="s" s="16">
        <v>9572</v>
      </c>
      <c r="E9413" t="s" s="16">
        <v>281</v>
      </c>
      <c r="F9413" s="37">
        <v>814</v>
      </c>
      <c r="G9413" s="17">
        <v>847</v>
      </c>
      <c r="H9413" s="18">
        <f>SUM(G9413-F9413)</f>
        <v>33</v>
      </c>
      <c r="I9413" s="19">
        <f>H9413/F9413</f>
        <v>0.0405405405405405</v>
      </c>
      <c r="J9413" s="19">
        <f>H9413/G9413</f>
        <v>0.038961038961039</v>
      </c>
      <c r="K9413" t="s" s="21">
        <f>IF(J9413&lt;25%,"น้อยกว่า 25%",IF(J9413&gt;=25%,"มากกว่าหรือเท่ากับ 25%",IF(J9413&gt;=35%,"มากกว่าหรือเท่ากับ 35%")))</f>
        <v>18</v>
      </c>
    </row>
    <row r="9414" s="7" customFormat="1" ht="19.15" customHeight="1">
      <c r="A9414" t="s" s="16">
        <v>9563</v>
      </c>
      <c r="B9414" s="17">
        <v>1</v>
      </c>
      <c r="C9414" s="17">
        <v>2</v>
      </c>
      <c r="D9414" t="s" s="16">
        <v>9573</v>
      </c>
      <c r="E9414" t="s" s="16">
        <v>30</v>
      </c>
      <c r="F9414" s="37">
        <v>723</v>
      </c>
      <c r="G9414" s="17">
        <v>753</v>
      </c>
      <c r="H9414" s="18">
        <f>SUM(G9414-F9414)</f>
        <v>30</v>
      </c>
      <c r="I9414" s="19">
        <f>H9414/F9414</f>
        <v>0.04149377593361</v>
      </c>
      <c r="J9414" s="19">
        <f>H9414/G9414</f>
        <v>0.0398406374501992</v>
      </c>
      <c r="K9414" t="s" s="21">
        <f>IF(J9414&lt;25%,"น้อยกว่า 25%",IF(J9414&gt;=25%,"มากกว่าหรือเท่ากับ 25%",IF(J9414&gt;=35%,"มากกว่าหรือเท่ากับ 35%")))</f>
        <v>18</v>
      </c>
    </row>
    <row r="9415" s="7" customFormat="1" ht="19.15" customHeight="1">
      <c r="A9415" t="s" s="16">
        <v>9563</v>
      </c>
      <c r="B9415" s="17">
        <v>1</v>
      </c>
      <c r="C9415" s="17">
        <v>4</v>
      </c>
      <c r="D9415" t="s" s="16">
        <v>9574</v>
      </c>
      <c r="E9415" t="s" s="16">
        <v>36</v>
      </c>
      <c r="F9415" s="37">
        <v>720</v>
      </c>
      <c r="G9415" s="17">
        <v>745</v>
      </c>
      <c r="H9415" s="18">
        <f>SUM(G9415-F9415)</f>
        <v>25</v>
      </c>
      <c r="I9415" s="19">
        <f>H9415/F9415</f>
        <v>0.0347222222222222</v>
      </c>
      <c r="J9415" s="19">
        <f>H9415/G9415</f>
        <v>0.0335570469798658</v>
      </c>
      <c r="K9415" t="s" s="21">
        <f>IF(J9415&lt;25%,"น้อยกว่า 25%",IF(J9415&gt;=25%,"มากกว่าหรือเท่ากับ 25%",IF(J9415&gt;=35%,"มากกว่าหรือเท่ากับ 35%")))</f>
        <v>18</v>
      </c>
    </row>
    <row r="9416" s="7" customFormat="1" ht="19.15" customHeight="1">
      <c r="A9416" t="s" s="16">
        <v>9563</v>
      </c>
      <c r="B9416" s="17">
        <v>1</v>
      </c>
      <c r="C9416" s="17">
        <v>11</v>
      </c>
      <c r="D9416" t="s" s="16">
        <v>9575</v>
      </c>
      <c r="E9416" t="s" s="16">
        <v>60</v>
      </c>
      <c r="F9416" s="37">
        <v>473</v>
      </c>
      <c r="G9416" s="17">
        <v>500</v>
      </c>
      <c r="H9416" s="18">
        <f>SUM(G9416-F9416)</f>
        <v>27</v>
      </c>
      <c r="I9416" s="19">
        <f>H9416/F9416</f>
        <v>0.0570824524312896</v>
      </c>
      <c r="J9416" s="19">
        <f>H9416/G9416</f>
        <v>0.054</v>
      </c>
      <c r="K9416" t="s" s="21">
        <f>IF(J9416&lt;25%,"น้อยกว่า 25%",IF(J9416&gt;=25%,"มากกว่าหรือเท่ากับ 25%",IF(J9416&gt;=35%,"มากกว่าหรือเท่ากับ 35%")))</f>
        <v>18</v>
      </c>
    </row>
    <row r="9417" s="7" customFormat="1" ht="19.15" customHeight="1">
      <c r="A9417" t="s" s="16">
        <v>9563</v>
      </c>
      <c r="B9417" s="17">
        <v>1</v>
      </c>
      <c r="C9417" s="17">
        <v>3</v>
      </c>
      <c r="D9417" t="s" s="16">
        <v>9576</v>
      </c>
      <c r="E9417" t="s" s="16">
        <v>48</v>
      </c>
      <c r="F9417" s="37">
        <v>345</v>
      </c>
      <c r="G9417" s="17">
        <v>355</v>
      </c>
      <c r="H9417" s="18">
        <f>SUM(G9417-F9417)</f>
        <v>10</v>
      </c>
      <c r="I9417" s="19">
        <f>H9417/F9417</f>
        <v>0.0289855072463768</v>
      </c>
      <c r="J9417" s="19">
        <f>H9417/G9417</f>
        <v>0.028169014084507</v>
      </c>
      <c r="K9417" t="s" s="21">
        <f>IF(J9417&lt;25%,"น้อยกว่า 25%",IF(J9417&gt;=25%,"มากกว่าหรือเท่ากับ 25%",IF(J9417&gt;=35%,"มากกว่าหรือเท่ากับ 35%")))</f>
        <v>18</v>
      </c>
    </row>
    <row r="9418" s="7" customFormat="1" ht="19.15" customHeight="1">
      <c r="A9418" t="s" s="16">
        <v>9563</v>
      </c>
      <c r="B9418" s="17">
        <v>1</v>
      </c>
      <c r="C9418" s="17">
        <v>21</v>
      </c>
      <c r="D9418" t="s" s="16">
        <v>9577</v>
      </c>
      <c r="E9418" t="s" s="16">
        <v>1091</v>
      </c>
      <c r="F9418" s="37">
        <v>315</v>
      </c>
      <c r="G9418" s="17">
        <v>321</v>
      </c>
      <c r="H9418" s="18">
        <f>SUM(G9418-F9418)</f>
        <v>6</v>
      </c>
      <c r="I9418" s="19">
        <f>H9418/F9418</f>
        <v>0.019047619047619</v>
      </c>
      <c r="J9418" s="19">
        <f>H9418/G9418</f>
        <v>0.0186915887850467</v>
      </c>
      <c r="K9418" t="s" s="21">
        <f>IF(J9418&lt;25%,"น้อยกว่า 25%",IF(J9418&gt;=25%,"มากกว่าหรือเท่ากับ 25%",IF(J9418&gt;=35%,"มากกว่าหรือเท่ากับ 35%")))</f>
        <v>18</v>
      </c>
    </row>
    <row r="9419" s="7" customFormat="1" ht="19.15" customHeight="1">
      <c r="A9419" t="s" s="16">
        <v>9563</v>
      </c>
      <c r="B9419" s="17">
        <v>1</v>
      </c>
      <c r="C9419" s="17">
        <v>23</v>
      </c>
      <c r="D9419" t="s" s="16">
        <v>9578</v>
      </c>
      <c r="E9419" t="s" s="16">
        <v>68</v>
      </c>
      <c r="F9419" s="37">
        <v>209</v>
      </c>
      <c r="G9419" s="17">
        <v>211</v>
      </c>
      <c r="H9419" s="18">
        <f>SUM(G9419-F9419)</f>
        <v>2</v>
      </c>
      <c r="I9419" s="19">
        <f>H9419/F9419</f>
        <v>0.00956937799043062</v>
      </c>
      <c r="J9419" s="19">
        <f>H9419/G9419</f>
        <v>0.00947867298578199</v>
      </c>
      <c r="K9419" t="s" s="21">
        <f>IF(J9419&lt;25%,"น้อยกว่า 25%",IF(J9419&gt;=25%,"มากกว่าหรือเท่ากับ 25%",IF(J9419&gt;=35%,"มากกว่าหรือเท่ากับ 35%")))</f>
        <v>18</v>
      </c>
    </row>
    <row r="9420" s="7" customFormat="1" ht="19.15" customHeight="1">
      <c r="A9420" t="s" s="16">
        <v>9563</v>
      </c>
      <c r="B9420" s="17">
        <v>1</v>
      </c>
      <c r="C9420" s="17">
        <v>20</v>
      </c>
      <c r="D9420" t="s" s="16">
        <v>9579</v>
      </c>
      <c r="E9420" t="s" s="16">
        <v>52</v>
      </c>
      <c r="F9420" s="37">
        <v>183</v>
      </c>
      <c r="G9420" s="17">
        <v>192</v>
      </c>
      <c r="H9420" s="18">
        <f>SUM(G9420-F9420)</f>
        <v>9</v>
      </c>
      <c r="I9420" s="19">
        <f>H9420/F9420</f>
        <v>0.0491803278688525</v>
      </c>
      <c r="J9420" s="19">
        <f>H9420/G9420</f>
        <v>0.046875</v>
      </c>
      <c r="K9420" t="s" s="21">
        <f>IF(J9420&lt;25%,"น้อยกว่า 25%",IF(J9420&gt;=25%,"มากกว่าหรือเท่ากับ 25%",IF(J9420&gt;=35%,"มากกว่าหรือเท่ากับ 35%")))</f>
        <v>18</v>
      </c>
    </row>
    <row r="9421" s="7" customFormat="1" ht="19.15" customHeight="1">
      <c r="A9421" t="s" s="16">
        <v>9563</v>
      </c>
      <c r="B9421" s="17">
        <v>1</v>
      </c>
      <c r="C9421" s="17">
        <v>12</v>
      </c>
      <c r="D9421" t="s" s="16">
        <v>9580</v>
      </c>
      <c r="E9421" t="s" s="16">
        <v>101</v>
      </c>
      <c r="F9421" s="37">
        <v>182</v>
      </c>
      <c r="G9421" s="17">
        <v>187</v>
      </c>
      <c r="H9421" s="18">
        <f>SUM(G9421-F9421)</f>
        <v>5</v>
      </c>
      <c r="I9421" s="19">
        <f>H9421/F9421</f>
        <v>0.0274725274725275</v>
      </c>
      <c r="J9421" s="19">
        <f>H9421/G9421</f>
        <v>0.0267379679144385</v>
      </c>
      <c r="K9421" t="s" s="21">
        <f>IF(J9421&lt;25%,"น้อยกว่า 25%",IF(J9421&gt;=25%,"มากกว่าหรือเท่ากับ 25%",IF(J9421&gt;=35%,"มากกว่าหรือเท่ากับ 35%")))</f>
        <v>18</v>
      </c>
    </row>
    <row r="9422" s="7" customFormat="1" ht="19.15" customHeight="1">
      <c r="A9422" t="s" s="16">
        <v>9563</v>
      </c>
      <c r="B9422" s="17">
        <v>1</v>
      </c>
      <c r="C9422" s="17">
        <v>19</v>
      </c>
      <c r="D9422" t="s" s="16">
        <v>9581</v>
      </c>
      <c r="E9422" t="s" s="16">
        <v>72</v>
      </c>
      <c r="F9422" s="37">
        <v>164</v>
      </c>
      <c r="G9422" s="17">
        <v>171</v>
      </c>
      <c r="H9422" s="18">
        <f>SUM(G9422-F9422)</f>
        <v>7</v>
      </c>
      <c r="I9422" s="19">
        <f>H9422/F9422</f>
        <v>0.0426829268292683</v>
      </c>
      <c r="J9422" s="19">
        <f>H9422/G9422</f>
        <v>0.0409356725146199</v>
      </c>
      <c r="K9422" t="s" s="21">
        <f>IF(J9422&lt;25%,"น้อยกว่า 25%",IF(J9422&gt;=25%,"มากกว่าหรือเท่ากับ 25%",IF(J9422&gt;=35%,"มากกว่าหรือเท่ากับ 35%")))</f>
        <v>18</v>
      </c>
    </row>
    <row r="9423" s="7" customFormat="1" ht="19.15" customHeight="1">
      <c r="A9423" t="s" s="16">
        <v>9563</v>
      </c>
      <c r="B9423" s="17">
        <v>1</v>
      </c>
      <c r="C9423" s="17">
        <v>22</v>
      </c>
      <c r="D9423" t="s" s="16">
        <v>9582</v>
      </c>
      <c r="E9423" t="s" s="16">
        <v>119</v>
      </c>
      <c r="F9423" s="37">
        <v>140</v>
      </c>
      <c r="G9423" s="17">
        <v>148</v>
      </c>
      <c r="H9423" s="18">
        <f>SUM(G9423-F9423)</f>
        <v>8</v>
      </c>
      <c r="I9423" s="19">
        <f>H9423/F9423</f>
        <v>0.0571428571428571</v>
      </c>
      <c r="J9423" s="19">
        <f>H9423/G9423</f>
        <v>0.0540540540540541</v>
      </c>
      <c r="K9423" t="s" s="21">
        <f>IF(J9423&lt;25%,"น้อยกว่า 25%",IF(J9423&gt;=25%,"มากกว่าหรือเท่ากับ 25%",IF(J9423&gt;=35%,"มากกว่าหรือเท่ากับ 35%")))</f>
        <v>18</v>
      </c>
    </row>
    <row r="9424" s="7" customFormat="1" ht="19.15" customHeight="1">
      <c r="A9424" t="s" s="16">
        <v>9563</v>
      </c>
      <c r="B9424" s="17">
        <v>1</v>
      </c>
      <c r="C9424" s="17">
        <v>13</v>
      </c>
      <c r="D9424" t="s" s="16">
        <v>9583</v>
      </c>
      <c r="E9424" t="s" s="16">
        <v>44</v>
      </c>
      <c r="F9424" s="37">
        <v>116</v>
      </c>
      <c r="G9424" s="17">
        <v>119</v>
      </c>
      <c r="H9424" s="18">
        <f>SUM(G9424-F9424)</f>
        <v>3</v>
      </c>
      <c r="I9424" s="19">
        <f>H9424/F9424</f>
        <v>0.0258620689655172</v>
      </c>
      <c r="J9424" s="19">
        <f>H9424/G9424</f>
        <v>0.0252100840336134</v>
      </c>
      <c r="K9424" t="s" s="21">
        <f>IF(J9424&lt;25%,"น้อยกว่า 25%",IF(J9424&gt;=25%,"มากกว่าหรือเท่ากับ 25%",IF(J9424&gt;=35%,"มากกว่าหรือเท่ากับ 35%")))</f>
        <v>18</v>
      </c>
    </row>
    <row r="9425" s="7" customFormat="1" ht="19.15" customHeight="1">
      <c r="A9425" t="s" s="16">
        <v>9563</v>
      </c>
      <c r="B9425" s="17">
        <v>1</v>
      </c>
      <c r="C9425" s="17">
        <v>16</v>
      </c>
      <c r="D9425" t="s" s="16">
        <v>9584</v>
      </c>
      <c r="E9425" t="s" s="16">
        <v>66</v>
      </c>
      <c r="F9425" s="37">
        <v>76</v>
      </c>
      <c r="G9425" s="17">
        <v>77</v>
      </c>
      <c r="H9425" s="18">
        <f>SUM(G9425-F9425)</f>
        <v>1</v>
      </c>
      <c r="I9425" s="19">
        <f>H9425/F9425</f>
        <v>0.0131578947368421</v>
      </c>
      <c r="J9425" s="19">
        <f>H9425/G9425</f>
        <v>0.012987012987013</v>
      </c>
      <c r="K9425" t="s" s="21">
        <f>IF(J9425&lt;25%,"น้อยกว่า 25%",IF(J9425&gt;=25%,"มากกว่าหรือเท่ากับ 25%",IF(J9425&gt;=35%,"มากกว่าหรือเท่ากับ 35%")))</f>
        <v>18</v>
      </c>
    </row>
    <row r="9426" s="7" customFormat="1" ht="19.15" customHeight="1">
      <c r="A9426" t="s" s="16">
        <v>9563</v>
      </c>
      <c r="B9426" s="17">
        <v>1</v>
      </c>
      <c r="C9426" s="17">
        <v>17</v>
      </c>
      <c r="D9426" t="s" s="16">
        <v>9585</v>
      </c>
      <c r="E9426" t="s" s="16">
        <v>76</v>
      </c>
      <c r="F9426" s="37">
        <v>64</v>
      </c>
      <c r="G9426" s="17">
        <v>66</v>
      </c>
      <c r="H9426" s="18">
        <f>SUM(G9426-F9426)</f>
        <v>2</v>
      </c>
      <c r="I9426" s="19">
        <f>H9426/F9426</f>
        <v>0.03125</v>
      </c>
      <c r="J9426" s="19">
        <f>H9426/G9426</f>
        <v>0.0303030303030303</v>
      </c>
      <c r="K9426" t="s" s="21">
        <f>IF(J9426&lt;25%,"น้อยกว่า 25%",IF(J9426&gt;=25%,"มากกว่าหรือเท่ากับ 25%",IF(J9426&gt;=35%,"มากกว่าหรือเท่ากับ 35%")))</f>
        <v>18</v>
      </c>
    </row>
    <row r="9427" s="7" customFormat="1" ht="19.15" customHeight="1">
      <c r="A9427" t="s" s="16">
        <v>9563</v>
      </c>
      <c r="B9427" s="17">
        <v>1</v>
      </c>
      <c r="C9427" s="17">
        <v>7</v>
      </c>
      <c r="D9427" t="s" s="16">
        <v>9586</v>
      </c>
      <c r="E9427" t="s" s="16">
        <v>380</v>
      </c>
      <c r="F9427" s="37">
        <v>0</v>
      </c>
      <c r="G9427" s="17">
        <v>0</v>
      </c>
      <c r="H9427" s="18">
        <f>SUM(G9427-F9427)</f>
        <v>0</v>
      </c>
      <c r="I9427" s="19">
        <f>H9427/F9427</f>
      </c>
      <c r="J9427" s="19">
        <f>H9427/G9427</f>
      </c>
      <c r="K9427" s="24">
        <f>IF(J9427&lt;25%,"น้อยกว่า 25%",IF(J9427&gt;=25%,"มากกว่าหรือเท่ากับ 25%",IF(J9427&gt;=35%,"มากกว่าหรือเท่ากับ 35%")))</f>
      </c>
    </row>
    <row r="9428" s="7" customFormat="1" ht="19.15" customHeight="1">
      <c r="A9428" t="s" s="16">
        <v>9587</v>
      </c>
      <c r="B9428" s="17">
        <v>2</v>
      </c>
      <c r="C9428" s="17">
        <v>7</v>
      </c>
      <c r="D9428" t="s" s="16">
        <v>9588</v>
      </c>
      <c r="E9428" t="s" s="16">
        <v>36</v>
      </c>
      <c r="F9428" s="41">
        <v>273</v>
      </c>
      <c r="G9428" s="30">
        <v>413</v>
      </c>
      <c r="H9428" s="18">
        <f>SUM(G9428-F9428)</f>
        <v>140</v>
      </c>
      <c r="I9428" s="19">
        <f>H9428/F9428</f>
        <v>0.512820512820513</v>
      </c>
      <c r="J9428" s="19">
        <f>H9428/G9428</f>
        <v>0.338983050847458</v>
      </c>
      <c r="K9428" t="s" s="21">
        <f>IF(J9428&lt;25%,"น้อยกว่า 25%",IF(J9428&gt;=25%,"มากกว่าหรือเท่ากับ 25%",IF(J9428&gt;=35%,"มากกว่าหรือเท่ากับ 35%")))</f>
        <v>122</v>
      </c>
    </row>
    <row r="9429" s="7" customFormat="1" ht="19.15" customHeight="1">
      <c r="A9429" t="s" s="16">
        <v>9587</v>
      </c>
      <c r="B9429" s="17">
        <v>3</v>
      </c>
      <c r="C9429" s="17">
        <v>22</v>
      </c>
      <c r="D9429" t="s" s="16">
        <v>9589</v>
      </c>
      <c r="E9429" t="s" s="16">
        <v>52</v>
      </c>
      <c r="F9429" s="57">
        <v>98</v>
      </c>
      <c r="G9429" s="32">
        <v>96</v>
      </c>
      <c r="H9429" s="18">
        <f>SUM(G9429-F9429)</f>
        <v>-2</v>
      </c>
      <c r="I9429" s="19">
        <f>H9429/F9429</f>
        <v>-0.0204081632653061</v>
      </c>
      <c r="J9429" s="19">
        <f>H9429/G9429</f>
        <v>-0.0208333333333333</v>
      </c>
    </row>
    <row r="9430" s="7" customFormat="1" ht="19.15" customHeight="1">
      <c r="A9430" t="s" s="16">
        <v>9587</v>
      </c>
      <c r="B9430" s="17">
        <v>1</v>
      </c>
      <c r="C9430" s="17">
        <v>12</v>
      </c>
      <c r="D9430" t="s" s="16">
        <v>9590</v>
      </c>
      <c r="E9430" t="s" s="16">
        <v>20</v>
      </c>
      <c r="F9430" s="37">
        <v>41696</v>
      </c>
      <c r="G9430" s="17">
        <v>43957</v>
      </c>
      <c r="H9430" s="18">
        <f>SUM(G9430-F9430)</f>
        <v>2261</v>
      </c>
      <c r="I9430" s="19">
        <f>H9430/F9430</f>
        <v>0.0542258250191865</v>
      </c>
      <c r="J9430" s="19">
        <f>H9430/G9430</f>
        <v>0.0514366312532702</v>
      </c>
      <c r="K9430" t="s" s="21">
        <f>IF(J9430&lt;25%,"น้อยกว่า 25%",IF(J9430&gt;=25%,"มากกว่าหรือเท่ากับ 25%",IF(J9430&gt;=35%,"มากกว่าหรือเท่ากับ 35%")))</f>
        <v>18</v>
      </c>
    </row>
    <row r="9431" s="7" customFormat="1" ht="19.15" customHeight="1">
      <c r="A9431" t="s" s="16">
        <v>9587</v>
      </c>
      <c r="B9431" s="17">
        <v>1</v>
      </c>
      <c r="C9431" s="17">
        <v>10</v>
      </c>
      <c r="D9431" t="s" s="16">
        <v>9591</v>
      </c>
      <c r="E9431" t="s" s="16">
        <v>84</v>
      </c>
      <c r="F9431" s="37">
        <v>31074</v>
      </c>
      <c r="G9431" s="17">
        <v>32389</v>
      </c>
      <c r="H9431" s="18">
        <f>SUM(G9431-F9431)</f>
        <v>1315</v>
      </c>
      <c r="I9431" s="19">
        <f>H9431/F9431</f>
        <v>0.0423183368732703</v>
      </c>
      <c r="J9431" s="19">
        <f>H9431/G9431</f>
        <v>0.0406002037728859</v>
      </c>
      <c r="K9431" t="s" s="21">
        <f>IF(J9431&lt;25%,"น้อยกว่า 25%",IF(J9431&gt;=25%,"มากกว่าหรือเท่ากับ 25%",IF(J9431&gt;=35%,"มากกว่าหรือเท่ากับ 35%")))</f>
        <v>18</v>
      </c>
    </row>
    <row r="9432" s="7" customFormat="1" ht="19.15" customHeight="1">
      <c r="A9432" t="s" s="16">
        <v>9587</v>
      </c>
      <c r="B9432" s="17">
        <v>1</v>
      </c>
      <c r="C9432" s="17">
        <v>6</v>
      </c>
      <c r="D9432" t="s" s="16">
        <v>9592</v>
      </c>
      <c r="E9432" t="s" s="16">
        <v>17</v>
      </c>
      <c r="F9432" s="37">
        <v>14066</v>
      </c>
      <c r="G9432" s="17">
        <v>14619</v>
      </c>
      <c r="H9432" s="18">
        <f>SUM(G9432-F9432)</f>
        <v>553</v>
      </c>
      <c r="I9432" s="19">
        <f>H9432/F9432</f>
        <v>0.0393146594625338</v>
      </c>
      <c r="J9432" s="19">
        <f>H9432/G9432</f>
        <v>0.0378274847800807</v>
      </c>
      <c r="K9432" t="s" s="21">
        <f>IF(J9432&lt;25%,"น้อยกว่า 25%",IF(J9432&gt;=25%,"มากกว่าหรือเท่ากับ 25%",IF(J9432&gt;=35%,"มากกว่าหรือเท่ากับ 35%")))</f>
        <v>18</v>
      </c>
    </row>
    <row r="9433" s="7" customFormat="1" ht="19.15" customHeight="1">
      <c r="A9433" t="s" s="16">
        <v>9587</v>
      </c>
      <c r="B9433" s="17">
        <v>1</v>
      </c>
      <c r="C9433" s="17">
        <v>15</v>
      </c>
      <c r="D9433" t="s" s="16">
        <v>9593</v>
      </c>
      <c r="E9433" t="s" s="16">
        <v>22</v>
      </c>
      <c r="F9433" s="37">
        <v>12689</v>
      </c>
      <c r="G9433" s="17">
        <v>13229</v>
      </c>
      <c r="H9433" s="18">
        <f>SUM(G9433-F9433)</f>
        <v>540</v>
      </c>
      <c r="I9433" s="19">
        <f>H9433/F9433</f>
        <v>0.0425565450390102</v>
      </c>
      <c r="J9433" s="19">
        <f>H9433/G9433</f>
        <v>0.0408194118981027</v>
      </c>
      <c r="K9433" t="s" s="21">
        <f>IF(J9433&lt;25%,"น้อยกว่า 25%",IF(J9433&gt;=25%,"มากกว่าหรือเท่ากับ 25%",IF(J9433&gt;=35%,"มากกว่าหรือเท่ากับ 35%")))</f>
        <v>18</v>
      </c>
    </row>
    <row r="9434" s="7" customFormat="1" ht="19.15" customHeight="1">
      <c r="A9434" t="s" s="16">
        <v>9587</v>
      </c>
      <c r="B9434" s="17">
        <v>1</v>
      </c>
      <c r="C9434" s="17">
        <v>2</v>
      </c>
      <c r="D9434" t="s" s="16">
        <v>9594</v>
      </c>
      <c r="E9434" t="s" s="16">
        <v>28</v>
      </c>
      <c r="F9434" s="37">
        <v>1473</v>
      </c>
      <c r="G9434" s="17">
        <v>1539</v>
      </c>
      <c r="H9434" s="18">
        <f>SUM(G9434-F9434)</f>
        <v>66</v>
      </c>
      <c r="I9434" s="19">
        <f>H9434/F9434</f>
        <v>0.044806517311609</v>
      </c>
      <c r="J9434" s="19">
        <f>H9434/G9434</f>
        <v>0.0428849902534113</v>
      </c>
      <c r="K9434" t="s" s="21">
        <f>IF(J9434&lt;25%,"น้อยกว่า 25%",IF(J9434&gt;=25%,"มากกว่าหรือเท่ากับ 25%",IF(J9434&gt;=35%,"มากกว่าหรือเท่ากับ 35%")))</f>
        <v>18</v>
      </c>
    </row>
    <row r="9435" s="7" customFormat="1" ht="19.15" customHeight="1">
      <c r="A9435" t="s" s="16">
        <v>9587</v>
      </c>
      <c r="B9435" s="17">
        <v>1</v>
      </c>
      <c r="C9435" s="17">
        <v>13</v>
      </c>
      <c r="D9435" t="s" s="16">
        <v>9595</v>
      </c>
      <c r="E9435" t="s" s="16">
        <v>26</v>
      </c>
      <c r="F9435" s="37">
        <v>1055</v>
      </c>
      <c r="G9435" s="17">
        <v>1126</v>
      </c>
      <c r="H9435" s="18">
        <f>SUM(G9435-F9435)</f>
        <v>71</v>
      </c>
      <c r="I9435" s="19">
        <f>H9435/F9435</f>
        <v>0.06729857819905211</v>
      </c>
      <c r="J9435" s="19">
        <f>H9435/G9435</f>
        <v>0.0630550621669627</v>
      </c>
      <c r="K9435" t="s" s="21">
        <f>IF(J9435&lt;25%,"น้อยกว่า 25%",IF(J9435&gt;=25%,"มากกว่าหรือเท่ากับ 25%",IF(J9435&gt;=35%,"มากกว่าหรือเท่ากับ 35%")))</f>
        <v>18</v>
      </c>
    </row>
    <row r="9436" s="7" customFormat="1" ht="19.15" customHeight="1">
      <c r="A9436" t="s" s="16">
        <v>9587</v>
      </c>
      <c r="B9436" s="17">
        <v>1</v>
      </c>
      <c r="C9436" s="17">
        <v>11</v>
      </c>
      <c r="D9436" t="s" s="16">
        <v>9596</v>
      </c>
      <c r="E9436" t="s" s="16">
        <v>30</v>
      </c>
      <c r="F9436" s="37">
        <v>754</v>
      </c>
      <c r="G9436" s="17">
        <v>798</v>
      </c>
      <c r="H9436" s="18">
        <f>SUM(G9436-F9436)</f>
        <v>44</v>
      </c>
      <c r="I9436" s="19">
        <f>H9436/F9436</f>
        <v>0.0583554376657825</v>
      </c>
      <c r="J9436" s="19">
        <f>H9436/G9436</f>
        <v>0.0551378446115288</v>
      </c>
      <c r="K9436" t="s" s="21">
        <f>IF(J9436&lt;25%,"น้อยกว่า 25%",IF(J9436&gt;=25%,"มากกว่าหรือเท่ากับ 25%",IF(J9436&gt;=35%,"มากกว่าหรือเท่ากับ 35%")))</f>
        <v>18</v>
      </c>
    </row>
    <row r="9437" s="7" customFormat="1" ht="19.15" customHeight="1">
      <c r="A9437" t="s" s="16">
        <v>9587</v>
      </c>
      <c r="B9437" s="17">
        <v>1</v>
      </c>
      <c r="C9437" s="17">
        <v>1</v>
      </c>
      <c r="D9437" t="s" s="16">
        <v>9597</v>
      </c>
      <c r="E9437" t="s" s="16">
        <v>48</v>
      </c>
      <c r="F9437" s="37">
        <v>692</v>
      </c>
      <c r="G9437" s="17">
        <v>744</v>
      </c>
      <c r="H9437" s="18">
        <f>SUM(G9437-F9437)</f>
        <v>52</v>
      </c>
      <c r="I9437" s="19">
        <f>H9437/F9437</f>
        <v>0.07514450867052019</v>
      </c>
      <c r="J9437" s="19">
        <f>H9437/G9437</f>
        <v>0.0698924731182796</v>
      </c>
      <c r="K9437" t="s" s="21">
        <f>IF(J9437&lt;25%,"น้อยกว่า 25%",IF(J9437&gt;=25%,"มากกว่าหรือเท่ากับ 25%",IF(J9437&gt;=35%,"มากกว่าหรือเท่ากับ 35%")))</f>
        <v>18</v>
      </c>
    </row>
    <row r="9438" s="7" customFormat="1" ht="19.15" customHeight="1">
      <c r="A9438" t="s" s="16">
        <v>9587</v>
      </c>
      <c r="B9438" s="17">
        <v>1</v>
      </c>
      <c r="C9438" s="17">
        <v>8</v>
      </c>
      <c r="D9438" t="s" s="16">
        <v>9598</v>
      </c>
      <c r="E9438" t="s" s="16">
        <v>36</v>
      </c>
      <c r="F9438" s="37">
        <v>531</v>
      </c>
      <c r="G9438" s="17">
        <v>549</v>
      </c>
      <c r="H9438" s="18">
        <f>SUM(G9438-F9438)</f>
        <v>18</v>
      </c>
      <c r="I9438" s="19">
        <f>H9438/F9438</f>
        <v>0.0338983050847458</v>
      </c>
      <c r="J9438" s="19">
        <f>H9438/G9438</f>
        <v>0.0327868852459016</v>
      </c>
      <c r="K9438" t="s" s="21">
        <f>IF(J9438&lt;25%,"น้อยกว่า 25%",IF(J9438&gt;=25%,"มากกว่าหรือเท่ากับ 25%",IF(J9438&gt;=35%,"มากกว่าหรือเท่ากับ 35%")))</f>
        <v>18</v>
      </c>
    </row>
    <row r="9439" s="7" customFormat="1" ht="19.15" customHeight="1">
      <c r="A9439" t="s" s="16">
        <v>9587</v>
      </c>
      <c r="B9439" s="17">
        <v>1</v>
      </c>
      <c r="C9439" s="17">
        <v>3</v>
      </c>
      <c r="D9439" t="s" s="16">
        <v>9599</v>
      </c>
      <c r="E9439" t="s" s="16">
        <v>62</v>
      </c>
      <c r="F9439" s="37">
        <v>333</v>
      </c>
      <c r="G9439" s="17">
        <v>339</v>
      </c>
      <c r="H9439" s="18">
        <f>SUM(G9439-F9439)</f>
        <v>6</v>
      </c>
      <c r="I9439" s="19">
        <f>H9439/F9439</f>
        <v>0.018018018018018</v>
      </c>
      <c r="J9439" s="19">
        <f>H9439/G9439</f>
        <v>0.0176991150442478</v>
      </c>
      <c r="K9439" t="s" s="21">
        <f>IF(J9439&lt;25%,"น้อยกว่า 25%",IF(J9439&gt;=25%,"มากกว่าหรือเท่ากับ 25%",IF(J9439&gt;=35%,"มากกว่าหรือเท่ากับ 35%")))</f>
        <v>18</v>
      </c>
    </row>
    <row r="9440" s="7" customFormat="1" ht="19.15" customHeight="1">
      <c r="A9440" t="s" s="16">
        <v>9587</v>
      </c>
      <c r="B9440" s="17">
        <v>1</v>
      </c>
      <c r="C9440" s="17">
        <v>9</v>
      </c>
      <c r="D9440" t="s" s="16">
        <v>9600</v>
      </c>
      <c r="E9440" t="s" s="16">
        <v>44</v>
      </c>
      <c r="F9440" s="37">
        <v>331</v>
      </c>
      <c r="G9440" s="17">
        <v>338</v>
      </c>
      <c r="H9440" s="18">
        <f>SUM(G9440-F9440)</f>
        <v>7</v>
      </c>
      <c r="I9440" s="19">
        <f>H9440/F9440</f>
        <v>0.0211480362537764</v>
      </c>
      <c r="J9440" s="19">
        <f>H9440/G9440</f>
        <v>0.0207100591715976</v>
      </c>
      <c r="K9440" t="s" s="21">
        <f>IF(J9440&lt;25%,"น้อยกว่า 25%",IF(J9440&gt;=25%,"มากกว่าหรือเท่ากับ 25%",IF(J9440&gt;=35%,"มากกว่าหรือเท่ากับ 35%")))</f>
        <v>18</v>
      </c>
    </row>
    <row r="9441" s="7" customFormat="1" ht="19.15" customHeight="1">
      <c r="A9441" t="s" s="16">
        <v>9587</v>
      </c>
      <c r="B9441" s="17">
        <v>1</v>
      </c>
      <c r="C9441" s="17">
        <v>21</v>
      </c>
      <c r="D9441" t="s" s="16">
        <v>9601</v>
      </c>
      <c r="E9441" t="s" s="16">
        <v>112</v>
      </c>
      <c r="F9441" s="37">
        <v>284</v>
      </c>
      <c r="G9441" s="17">
        <v>296</v>
      </c>
      <c r="H9441" s="18">
        <f>SUM(G9441-F9441)</f>
        <v>12</v>
      </c>
      <c r="I9441" s="19">
        <f>H9441/F9441</f>
        <v>0.0422535211267606</v>
      </c>
      <c r="J9441" s="19">
        <f>H9441/G9441</f>
        <v>0.0405405405405405</v>
      </c>
      <c r="K9441" t="s" s="21">
        <f>IF(J9441&lt;25%,"น้อยกว่า 25%",IF(J9441&gt;=25%,"มากกว่าหรือเท่ากับ 25%",IF(J9441&gt;=35%,"มากกว่าหรือเท่ากับ 35%")))</f>
        <v>18</v>
      </c>
    </row>
    <row r="9442" s="7" customFormat="1" ht="19.15" customHeight="1">
      <c r="A9442" t="s" s="16">
        <v>9587</v>
      </c>
      <c r="B9442" s="17">
        <v>1</v>
      </c>
      <c r="C9442" s="17">
        <v>5</v>
      </c>
      <c r="D9442" t="s" s="16">
        <v>9602</v>
      </c>
      <c r="E9442" t="s" s="16">
        <v>38</v>
      </c>
      <c r="F9442" s="37">
        <v>283</v>
      </c>
      <c r="G9442" s="17">
        <v>292</v>
      </c>
      <c r="H9442" s="18">
        <f>SUM(G9442-F9442)</f>
        <v>9</v>
      </c>
      <c r="I9442" s="19">
        <f>H9442/F9442</f>
        <v>0.0318021201413428</v>
      </c>
      <c r="J9442" s="19">
        <f>H9442/G9442</f>
        <v>0.0308219178082192</v>
      </c>
      <c r="K9442" t="s" s="21">
        <f>IF(J9442&lt;25%,"น้อยกว่า 25%",IF(J9442&gt;=25%,"มากกว่าหรือเท่ากับ 25%",IF(J9442&gt;=35%,"มากกว่าหรือเท่ากับ 35%")))</f>
        <v>18</v>
      </c>
    </row>
    <row r="9443" s="7" customFormat="1" ht="19.15" customHeight="1">
      <c r="A9443" t="s" s="16">
        <v>9587</v>
      </c>
      <c r="B9443" s="17">
        <v>1</v>
      </c>
      <c r="C9443" s="17">
        <v>17</v>
      </c>
      <c r="D9443" t="s" s="16">
        <v>9603</v>
      </c>
      <c r="E9443" t="s" s="16">
        <v>40</v>
      </c>
      <c r="F9443" s="37">
        <v>247</v>
      </c>
      <c r="G9443" s="17">
        <v>252</v>
      </c>
      <c r="H9443" s="18">
        <f>SUM(G9443-F9443)</f>
        <v>5</v>
      </c>
      <c r="I9443" s="19">
        <f>H9443/F9443</f>
        <v>0.0202429149797571</v>
      </c>
      <c r="J9443" s="19">
        <f>H9443/G9443</f>
        <v>0.0198412698412698</v>
      </c>
      <c r="K9443" t="s" s="21">
        <f>IF(J9443&lt;25%,"น้อยกว่า 25%",IF(J9443&gt;=25%,"มากกว่าหรือเท่ากับ 25%",IF(J9443&gt;=35%,"มากกว่าหรือเท่ากับ 35%")))</f>
        <v>18</v>
      </c>
    </row>
    <row r="9444" s="7" customFormat="1" ht="19.15" customHeight="1">
      <c r="A9444" t="s" s="16">
        <v>9587</v>
      </c>
      <c r="B9444" s="17">
        <v>1</v>
      </c>
      <c r="C9444" s="17">
        <v>26</v>
      </c>
      <c r="D9444" t="s" s="16">
        <v>9604</v>
      </c>
      <c r="E9444" t="s" s="16">
        <v>68</v>
      </c>
      <c r="F9444" s="37">
        <v>216</v>
      </c>
      <c r="G9444" s="17">
        <v>222</v>
      </c>
      <c r="H9444" s="18">
        <f>SUM(G9444-F9444)</f>
        <v>6</v>
      </c>
      <c r="I9444" s="19">
        <f>H9444/F9444</f>
        <v>0.0277777777777778</v>
      </c>
      <c r="J9444" s="19">
        <f>H9444/G9444</f>
        <v>0.027027027027027</v>
      </c>
      <c r="K9444" t="s" s="21">
        <f>IF(J9444&lt;25%,"น้อยกว่า 25%",IF(J9444&gt;=25%,"มากกว่าหรือเท่ากับ 25%",IF(J9444&gt;=35%,"มากกว่าหรือเท่ากับ 35%")))</f>
        <v>18</v>
      </c>
    </row>
    <row r="9445" s="7" customFormat="1" ht="19.15" customHeight="1">
      <c r="A9445" t="s" s="16">
        <v>9587</v>
      </c>
      <c r="B9445" s="17">
        <v>1</v>
      </c>
      <c r="C9445" s="17">
        <v>20</v>
      </c>
      <c r="D9445" t="s" s="16">
        <v>9605</v>
      </c>
      <c r="E9445" t="s" s="16">
        <v>281</v>
      </c>
      <c r="F9445" s="37">
        <v>179</v>
      </c>
      <c r="G9445" s="17">
        <v>190</v>
      </c>
      <c r="H9445" s="18">
        <f>SUM(G9445-F9445)</f>
        <v>11</v>
      </c>
      <c r="I9445" s="19">
        <f>H9445/F9445</f>
        <v>0.0614525139664804</v>
      </c>
      <c r="J9445" s="19">
        <f>H9445/G9445</f>
        <v>0.0578947368421053</v>
      </c>
      <c r="K9445" t="s" s="21">
        <f>IF(J9445&lt;25%,"น้อยกว่า 25%",IF(J9445&gt;=25%,"มากกว่าหรือเท่ากับ 25%",IF(J9445&gt;=35%,"มากกว่าหรือเท่ากับ 35%")))</f>
        <v>18</v>
      </c>
    </row>
    <row r="9446" s="7" customFormat="1" ht="19.15" customHeight="1">
      <c r="A9446" t="s" s="16">
        <v>9587</v>
      </c>
      <c r="B9446" s="17">
        <v>1</v>
      </c>
      <c r="C9446" s="17">
        <v>7</v>
      </c>
      <c r="D9446" t="s" s="16">
        <v>9606</v>
      </c>
      <c r="E9446" t="s" s="16">
        <v>60</v>
      </c>
      <c r="F9446" s="37">
        <v>178</v>
      </c>
      <c r="G9446" s="17">
        <v>186</v>
      </c>
      <c r="H9446" s="18">
        <f>SUM(G9446-F9446)</f>
        <v>8</v>
      </c>
      <c r="I9446" s="19">
        <f>H9446/F9446</f>
        <v>0.0449438202247191</v>
      </c>
      <c r="J9446" s="19">
        <f>H9446/G9446</f>
        <v>0.043010752688172</v>
      </c>
      <c r="K9446" t="s" s="21">
        <f>IF(J9446&lt;25%,"น้อยกว่า 25%",IF(J9446&gt;=25%,"มากกว่าหรือเท่ากับ 25%",IF(J9446&gt;=35%,"มากกว่าหรือเท่ากับ 35%")))</f>
        <v>18</v>
      </c>
    </row>
    <row r="9447" s="7" customFormat="1" ht="19.15" customHeight="1">
      <c r="A9447" t="s" s="16">
        <v>9587</v>
      </c>
      <c r="B9447" s="17">
        <v>1</v>
      </c>
      <c r="C9447" s="17">
        <v>22</v>
      </c>
      <c r="D9447" t="s" s="16">
        <v>9607</v>
      </c>
      <c r="E9447" t="s" s="16">
        <v>106</v>
      </c>
      <c r="F9447" s="37">
        <v>171</v>
      </c>
      <c r="G9447" s="17">
        <v>178</v>
      </c>
      <c r="H9447" s="18">
        <f>SUM(G9447-F9447)</f>
        <v>7</v>
      </c>
      <c r="I9447" s="19">
        <f>H9447/F9447</f>
        <v>0.0409356725146199</v>
      </c>
      <c r="J9447" s="19">
        <f>H9447/G9447</f>
        <v>0.0393258426966292</v>
      </c>
      <c r="K9447" t="s" s="21">
        <f>IF(J9447&lt;25%,"น้อยกว่า 25%",IF(J9447&gt;=25%,"มากกว่าหรือเท่ากับ 25%",IF(J9447&gt;=35%,"มากกว่าหรือเท่ากับ 35%")))</f>
        <v>18</v>
      </c>
    </row>
    <row r="9448" s="7" customFormat="1" ht="19.15" customHeight="1">
      <c r="A9448" t="s" s="16">
        <v>9587</v>
      </c>
      <c r="B9448" s="17">
        <v>1</v>
      </c>
      <c r="C9448" s="17">
        <v>14</v>
      </c>
      <c r="D9448" t="s" s="16">
        <v>9608</v>
      </c>
      <c r="E9448" t="s" s="16">
        <v>101</v>
      </c>
      <c r="F9448" s="37">
        <v>164</v>
      </c>
      <c r="G9448" s="17">
        <v>173</v>
      </c>
      <c r="H9448" s="18">
        <f>SUM(G9448-F9448)</f>
        <v>9</v>
      </c>
      <c r="I9448" s="19">
        <f>H9448/F9448</f>
        <v>0.0548780487804878</v>
      </c>
      <c r="J9448" s="19">
        <f>H9448/G9448</f>
        <v>0.0520231213872832</v>
      </c>
      <c r="K9448" t="s" s="21">
        <f>IF(J9448&lt;25%,"น้อยกว่า 25%",IF(J9448&gt;=25%,"มากกว่าหรือเท่ากับ 25%",IF(J9448&gt;=35%,"มากกว่าหรือเท่ากับ 35%")))</f>
        <v>18</v>
      </c>
    </row>
    <row r="9449" s="7" customFormat="1" ht="19.15" customHeight="1">
      <c r="A9449" t="s" s="16">
        <v>9587</v>
      </c>
      <c r="B9449" s="17">
        <v>1</v>
      </c>
      <c r="C9449" s="17">
        <v>18</v>
      </c>
      <c r="D9449" t="s" s="16">
        <v>9609</v>
      </c>
      <c r="E9449" t="s" s="16">
        <v>76</v>
      </c>
      <c r="F9449" s="37">
        <v>141</v>
      </c>
      <c r="G9449" s="17">
        <v>148</v>
      </c>
      <c r="H9449" s="18">
        <f>SUM(G9449-F9449)</f>
        <v>7</v>
      </c>
      <c r="I9449" s="19">
        <f>H9449/F9449</f>
        <v>0.049645390070922</v>
      </c>
      <c r="J9449" s="19">
        <f>H9449/G9449</f>
        <v>0.0472972972972973</v>
      </c>
      <c r="K9449" t="s" s="21">
        <f>IF(J9449&lt;25%,"น้อยกว่า 25%",IF(J9449&gt;=25%,"มากกว่าหรือเท่ากับ 25%",IF(J9449&gt;=35%,"มากกว่าหรือเท่ากับ 35%")))</f>
        <v>18</v>
      </c>
    </row>
    <row r="9450" s="7" customFormat="1" ht="19.15" customHeight="1">
      <c r="A9450" t="s" s="16">
        <v>9587</v>
      </c>
      <c r="B9450" s="17">
        <v>1</v>
      </c>
      <c r="C9450" s="17">
        <v>23</v>
      </c>
      <c r="D9450" t="s" s="16">
        <v>9610</v>
      </c>
      <c r="E9450" t="s" s="16">
        <v>52</v>
      </c>
      <c r="F9450" s="37">
        <v>114</v>
      </c>
      <c r="G9450" s="17">
        <v>123</v>
      </c>
      <c r="H9450" s="18">
        <f>SUM(G9450-F9450)</f>
        <v>9</v>
      </c>
      <c r="I9450" s="19">
        <f>H9450/F9450</f>
        <v>0.0789473684210526</v>
      </c>
      <c r="J9450" s="19">
        <f>H9450/G9450</f>
        <v>0.0731707317073171</v>
      </c>
      <c r="K9450" t="s" s="21">
        <f>IF(J9450&lt;25%,"น้อยกว่า 25%",IF(J9450&gt;=25%,"มากกว่าหรือเท่ากับ 25%",IF(J9450&gt;=35%,"มากกว่าหรือเท่ากับ 35%")))</f>
        <v>18</v>
      </c>
    </row>
    <row r="9451" s="7" customFormat="1" ht="19.15" customHeight="1">
      <c r="A9451" t="s" s="16">
        <v>9587</v>
      </c>
      <c r="B9451" s="17">
        <v>1</v>
      </c>
      <c r="C9451" s="17">
        <v>24</v>
      </c>
      <c r="D9451" t="s" s="16">
        <v>9611</v>
      </c>
      <c r="E9451" t="s" s="16">
        <v>42</v>
      </c>
      <c r="F9451" s="37">
        <v>106</v>
      </c>
      <c r="G9451" s="17">
        <v>107</v>
      </c>
      <c r="H9451" s="18">
        <f>SUM(G9451-F9451)</f>
        <v>1</v>
      </c>
      <c r="I9451" s="19">
        <f>H9451/F9451</f>
        <v>0.00943396226415094</v>
      </c>
      <c r="J9451" s="19">
        <f>H9451/G9451</f>
        <v>0.00934579439252336</v>
      </c>
      <c r="K9451" t="s" s="21">
        <f>IF(J9451&lt;25%,"น้อยกว่า 25%",IF(J9451&gt;=25%,"มากกว่าหรือเท่ากับ 25%",IF(J9451&gt;=35%,"มากกว่าหรือเท่ากับ 35%")))</f>
        <v>18</v>
      </c>
    </row>
    <row r="9452" s="7" customFormat="1" ht="19.15" customHeight="1">
      <c r="A9452" t="s" s="16">
        <v>9587</v>
      </c>
      <c r="B9452" s="17">
        <v>1</v>
      </c>
      <c r="C9452" s="17">
        <v>4</v>
      </c>
      <c r="D9452" t="s" s="16">
        <v>9612</v>
      </c>
      <c r="E9452" t="s" s="16">
        <v>66</v>
      </c>
      <c r="F9452" s="37">
        <v>97</v>
      </c>
      <c r="G9452" s="17">
        <v>98</v>
      </c>
      <c r="H9452" s="18">
        <f>SUM(G9452-F9452)</f>
        <v>1</v>
      </c>
      <c r="I9452" s="19">
        <f>H9452/F9452</f>
        <v>0.0103092783505155</v>
      </c>
      <c r="J9452" s="19">
        <f>H9452/G9452</f>
        <v>0.0102040816326531</v>
      </c>
      <c r="K9452" t="s" s="21">
        <f>IF(J9452&lt;25%,"น้อยกว่า 25%",IF(J9452&gt;=25%,"มากกว่าหรือเท่ากับ 25%",IF(J9452&gt;=35%,"มากกว่าหรือเท่ากับ 35%")))</f>
        <v>18</v>
      </c>
    </row>
    <row r="9453" s="7" customFormat="1" ht="19.15" customHeight="1">
      <c r="A9453" t="s" s="16">
        <v>9587</v>
      </c>
      <c r="B9453" s="17">
        <v>1</v>
      </c>
      <c r="C9453" s="17">
        <v>16</v>
      </c>
      <c r="D9453" t="s" s="16">
        <v>9613</v>
      </c>
      <c r="E9453" t="s" s="16">
        <v>54</v>
      </c>
      <c r="F9453" s="37">
        <v>87</v>
      </c>
      <c r="G9453" s="17">
        <v>89</v>
      </c>
      <c r="H9453" s="18">
        <f>SUM(G9453-F9453)</f>
        <v>2</v>
      </c>
      <c r="I9453" s="19">
        <f>H9453/F9453</f>
        <v>0.0229885057471264</v>
      </c>
      <c r="J9453" s="19">
        <f>H9453/G9453</f>
        <v>0.0224719101123596</v>
      </c>
      <c r="K9453" t="s" s="21">
        <f>IF(J9453&lt;25%,"น้อยกว่า 25%",IF(J9453&gt;=25%,"มากกว่าหรือเท่ากับ 25%",IF(J9453&gt;=35%,"มากกว่าหรือเท่ากับ 35%")))</f>
        <v>18</v>
      </c>
    </row>
    <row r="9454" s="7" customFormat="1" ht="19.15" customHeight="1">
      <c r="A9454" t="s" s="16">
        <v>9587</v>
      </c>
      <c r="B9454" s="17">
        <v>1</v>
      </c>
      <c r="C9454" s="17">
        <v>19</v>
      </c>
      <c r="D9454" t="s" s="16">
        <v>9614</v>
      </c>
      <c r="E9454" t="s" s="16">
        <v>74</v>
      </c>
      <c r="F9454" s="37">
        <v>72</v>
      </c>
      <c r="G9454" s="17">
        <v>78</v>
      </c>
      <c r="H9454" s="18">
        <f>SUM(G9454-F9454)</f>
        <v>6</v>
      </c>
      <c r="I9454" s="19">
        <f>H9454/F9454</f>
        <v>0.0833333333333333</v>
      </c>
      <c r="J9454" s="19">
        <f>H9454/G9454</f>
        <v>0.0769230769230769</v>
      </c>
      <c r="K9454" t="s" s="21">
        <f>IF(J9454&lt;25%,"น้อยกว่า 25%",IF(J9454&gt;=25%,"มากกว่าหรือเท่ากับ 25%",IF(J9454&gt;=35%,"มากกว่าหรือเท่ากับ 35%")))</f>
        <v>18</v>
      </c>
    </row>
    <row r="9455" s="7" customFormat="1" ht="19.15" customHeight="1">
      <c r="A9455" t="s" s="16">
        <v>9587</v>
      </c>
      <c r="B9455" s="17">
        <v>1</v>
      </c>
      <c r="C9455" s="17">
        <v>25</v>
      </c>
      <c r="D9455" t="s" s="16">
        <v>9615</v>
      </c>
      <c r="E9455" t="s" s="16">
        <v>116</v>
      </c>
      <c r="F9455" s="37">
        <v>48</v>
      </c>
      <c r="G9455" s="17">
        <v>52</v>
      </c>
      <c r="H9455" s="18">
        <f>SUM(G9455-F9455)</f>
        <v>4</v>
      </c>
      <c r="I9455" s="19">
        <f>H9455/F9455</f>
        <v>0.0833333333333333</v>
      </c>
      <c r="J9455" s="19">
        <f>H9455/G9455</f>
        <v>0.0769230769230769</v>
      </c>
      <c r="K9455" t="s" s="21">
        <f>IF(J9455&lt;25%,"น้อยกว่า 25%",IF(J9455&gt;=25%,"มากกว่าหรือเท่ากับ 25%",IF(J9455&gt;=35%,"มากกว่าหรือเท่ากับ 35%")))</f>
        <v>18</v>
      </c>
    </row>
    <row r="9456" s="7" customFormat="1" ht="19.15" customHeight="1">
      <c r="A9456" t="s" s="16">
        <v>9587</v>
      </c>
      <c r="B9456" s="17">
        <v>2</v>
      </c>
      <c r="C9456" s="17">
        <v>1</v>
      </c>
      <c r="D9456" t="s" s="16">
        <v>9616</v>
      </c>
      <c r="E9456" t="s" s="16">
        <v>20</v>
      </c>
      <c r="F9456" s="37">
        <v>38336</v>
      </c>
      <c r="G9456" s="17">
        <v>40419</v>
      </c>
      <c r="H9456" s="18">
        <f>SUM(G9456-F9456)</f>
        <v>2083</v>
      </c>
      <c r="I9456" s="19">
        <f>H9456/F9456</f>
        <v>0.0543353505843072</v>
      </c>
      <c r="J9456" s="19">
        <f>H9456/G9456</f>
        <v>0.0515351691036394</v>
      </c>
      <c r="K9456" t="s" s="21">
        <f>IF(J9456&lt;25%,"น้อยกว่า 25%",IF(J9456&gt;=25%,"มากกว่าหรือเท่ากับ 25%",IF(J9456&gt;=35%,"มากกว่าหรือเท่ากับ 35%")))</f>
        <v>18</v>
      </c>
    </row>
    <row r="9457" s="7" customFormat="1" ht="19.15" customHeight="1">
      <c r="A9457" t="s" s="16">
        <v>9587</v>
      </c>
      <c r="B9457" s="17">
        <v>2</v>
      </c>
      <c r="C9457" s="17">
        <v>13</v>
      </c>
      <c r="D9457" t="s" s="16">
        <v>9617</v>
      </c>
      <c r="E9457" t="s" s="16">
        <v>84</v>
      </c>
      <c r="F9457" s="37">
        <v>25151</v>
      </c>
      <c r="G9457" s="17">
        <v>26032</v>
      </c>
      <c r="H9457" s="18">
        <f>SUM(G9457-F9457)</f>
        <v>881</v>
      </c>
      <c r="I9457" s="19">
        <f>H9457/F9457</f>
        <v>0.0350284282931096</v>
      </c>
      <c r="J9457" s="19">
        <f>H9457/G9457</f>
        <v>0.0338429625076829</v>
      </c>
      <c r="K9457" t="s" s="21">
        <f>IF(J9457&lt;25%,"น้อยกว่า 25%",IF(J9457&gt;=25%,"มากกว่าหรือเท่ากับ 25%",IF(J9457&gt;=35%,"มากกว่าหรือเท่ากับ 35%")))</f>
        <v>18</v>
      </c>
    </row>
    <row r="9458" s="7" customFormat="1" ht="19.15" customHeight="1">
      <c r="A9458" t="s" s="16">
        <v>9587</v>
      </c>
      <c r="B9458" s="17">
        <v>2</v>
      </c>
      <c r="C9458" s="17">
        <v>4</v>
      </c>
      <c r="D9458" t="s" s="16">
        <v>9618</v>
      </c>
      <c r="E9458" t="s" s="16">
        <v>17</v>
      </c>
      <c r="F9458" s="37">
        <v>15300</v>
      </c>
      <c r="G9458" s="17">
        <v>15948</v>
      </c>
      <c r="H9458" s="18">
        <f>SUM(G9458-F9458)</f>
        <v>648</v>
      </c>
      <c r="I9458" s="19">
        <f>H9458/F9458</f>
        <v>0.0423529411764706</v>
      </c>
      <c r="J9458" s="19">
        <f>H9458/G9458</f>
        <v>0.0406320541760722</v>
      </c>
      <c r="K9458" t="s" s="21">
        <f>IF(J9458&lt;25%,"น้อยกว่า 25%",IF(J9458&gt;=25%,"มากกว่าหรือเท่ากับ 25%",IF(J9458&gt;=35%,"มากกว่าหรือเท่ากับ 35%")))</f>
        <v>18</v>
      </c>
    </row>
    <row r="9459" s="7" customFormat="1" ht="19.15" customHeight="1">
      <c r="A9459" t="s" s="16">
        <v>9587</v>
      </c>
      <c r="B9459" s="17">
        <v>2</v>
      </c>
      <c r="C9459" s="17">
        <v>18</v>
      </c>
      <c r="D9459" t="s" s="16">
        <v>9619</v>
      </c>
      <c r="E9459" t="s" s="16">
        <v>22</v>
      </c>
      <c r="F9459" s="37">
        <v>9600</v>
      </c>
      <c r="G9459" s="17">
        <v>10209</v>
      </c>
      <c r="H9459" s="18">
        <f>SUM(G9459-F9459)</f>
        <v>609</v>
      </c>
      <c r="I9459" s="19">
        <f>H9459/F9459</f>
        <v>0.06343749999999999</v>
      </c>
      <c r="J9459" s="19">
        <f>H9459/G9459</f>
        <v>0.059653247134881</v>
      </c>
      <c r="K9459" t="s" s="21">
        <f>IF(J9459&lt;25%,"น้อยกว่า 25%",IF(J9459&gt;=25%,"มากกว่าหรือเท่ากับ 25%",IF(J9459&gt;=35%,"มากกว่าหรือเท่ากับ 35%")))</f>
        <v>18</v>
      </c>
    </row>
    <row r="9460" s="7" customFormat="1" ht="19.15" customHeight="1">
      <c r="A9460" t="s" s="16">
        <v>9587</v>
      </c>
      <c r="B9460" s="17">
        <v>2</v>
      </c>
      <c r="C9460" s="17">
        <v>9</v>
      </c>
      <c r="D9460" t="s" s="16">
        <v>9620</v>
      </c>
      <c r="E9460" t="s" s="16">
        <v>28</v>
      </c>
      <c r="F9460" s="37">
        <v>1436</v>
      </c>
      <c r="G9460" s="17">
        <v>1488</v>
      </c>
      <c r="H9460" s="18">
        <f>SUM(G9460-F9460)</f>
        <v>52</v>
      </c>
      <c r="I9460" s="19">
        <f>H9460/F9460</f>
        <v>0.0362116991643454</v>
      </c>
      <c r="J9460" s="19">
        <f>H9460/G9460</f>
        <v>0.0349462365591398</v>
      </c>
      <c r="K9460" t="s" s="21">
        <f>IF(J9460&lt;25%,"น้อยกว่า 25%",IF(J9460&gt;=25%,"มากกว่าหรือเท่ากับ 25%",IF(J9460&gt;=35%,"มากกว่าหรือเท่ากับ 35%")))</f>
        <v>18</v>
      </c>
    </row>
    <row r="9461" s="7" customFormat="1" ht="19.15" customHeight="1">
      <c r="A9461" t="s" s="16">
        <v>9587</v>
      </c>
      <c r="B9461" s="17">
        <v>2</v>
      </c>
      <c r="C9461" s="17">
        <v>15</v>
      </c>
      <c r="D9461" t="s" s="16">
        <v>9621</v>
      </c>
      <c r="E9461" t="s" s="16">
        <v>26</v>
      </c>
      <c r="F9461" s="37">
        <v>1260</v>
      </c>
      <c r="G9461" s="17">
        <v>1290</v>
      </c>
      <c r="H9461" s="18">
        <f>SUM(G9461-F9461)</f>
        <v>30</v>
      </c>
      <c r="I9461" s="19">
        <f>H9461/F9461</f>
        <v>0.0238095238095238</v>
      </c>
      <c r="J9461" s="19">
        <f>H9461/G9461</f>
        <v>0.0232558139534884</v>
      </c>
      <c r="K9461" t="s" s="21">
        <f>IF(J9461&lt;25%,"น้อยกว่า 25%",IF(J9461&gt;=25%,"มากกว่าหรือเท่ากับ 25%",IF(J9461&gt;=35%,"มากกว่าหรือเท่ากับ 35%")))</f>
        <v>18</v>
      </c>
    </row>
    <row r="9462" s="7" customFormat="1" ht="19.15" customHeight="1">
      <c r="A9462" t="s" s="16">
        <v>9587</v>
      </c>
      <c r="B9462" s="17">
        <v>2</v>
      </c>
      <c r="C9462" s="17">
        <v>8</v>
      </c>
      <c r="D9462" t="s" s="16">
        <v>9622</v>
      </c>
      <c r="E9462" t="s" s="16">
        <v>38</v>
      </c>
      <c r="F9462" s="37">
        <v>1135</v>
      </c>
      <c r="G9462" s="17">
        <v>1149</v>
      </c>
      <c r="H9462" s="18">
        <f>SUM(G9462-F9462)</f>
        <v>14</v>
      </c>
      <c r="I9462" s="19">
        <f>H9462/F9462</f>
        <v>0.0123348017621145</v>
      </c>
      <c r="J9462" s="19">
        <f>H9462/G9462</f>
        <v>0.0121845082680592</v>
      </c>
      <c r="K9462" t="s" s="21">
        <f>IF(J9462&lt;25%,"น้อยกว่า 25%",IF(J9462&gt;=25%,"มากกว่าหรือเท่ากับ 25%",IF(J9462&gt;=35%,"มากกว่าหรือเท่ากับ 35%")))</f>
        <v>18</v>
      </c>
    </row>
    <row r="9463" s="7" customFormat="1" ht="19.15" customHeight="1">
      <c r="A9463" t="s" s="16">
        <v>9587</v>
      </c>
      <c r="B9463" s="17">
        <v>2</v>
      </c>
      <c r="C9463" s="17">
        <v>21</v>
      </c>
      <c r="D9463" t="s" s="16">
        <v>9623</v>
      </c>
      <c r="E9463" t="s" s="16">
        <v>106</v>
      </c>
      <c r="F9463" s="37">
        <v>897</v>
      </c>
      <c r="G9463" s="17">
        <v>937</v>
      </c>
      <c r="H9463" s="18">
        <f>SUM(G9463-F9463)</f>
        <v>40</v>
      </c>
      <c r="I9463" s="19">
        <f>H9463/F9463</f>
        <v>0.0445930880713489</v>
      </c>
      <c r="J9463" s="19">
        <f>H9463/G9463</f>
        <v>0.0426894343649947</v>
      </c>
      <c r="K9463" t="s" s="21">
        <f>IF(J9463&lt;25%,"น้อยกว่า 25%",IF(J9463&gt;=25%,"มากกว่าหรือเท่ากับ 25%",IF(J9463&gt;=35%,"มากกว่าหรือเท่ากับ 35%")))</f>
        <v>18</v>
      </c>
    </row>
    <row r="9464" s="7" customFormat="1" ht="19.15" customHeight="1">
      <c r="A9464" t="s" s="16">
        <v>9587</v>
      </c>
      <c r="B9464" s="17">
        <v>2</v>
      </c>
      <c r="C9464" s="17">
        <v>3</v>
      </c>
      <c r="D9464" t="s" s="16">
        <v>9624</v>
      </c>
      <c r="E9464" t="s" s="16">
        <v>60</v>
      </c>
      <c r="F9464" s="37">
        <v>802</v>
      </c>
      <c r="G9464" s="17">
        <v>832</v>
      </c>
      <c r="H9464" s="18">
        <f>SUM(G9464-F9464)</f>
        <v>30</v>
      </c>
      <c r="I9464" s="19">
        <f>H9464/F9464</f>
        <v>0.0374064837905237</v>
      </c>
      <c r="J9464" s="19">
        <f>H9464/G9464</f>
        <v>0.0360576923076923</v>
      </c>
      <c r="K9464" t="s" s="21">
        <f>IF(J9464&lt;25%,"น้อยกว่า 25%",IF(J9464&gt;=25%,"มากกว่าหรือเท่ากับ 25%",IF(J9464&gt;=35%,"มากกว่าหรือเท่ากับ 35%")))</f>
        <v>18</v>
      </c>
    </row>
    <row r="9465" s="7" customFormat="1" ht="19.15" customHeight="1">
      <c r="A9465" t="s" s="16">
        <v>9587</v>
      </c>
      <c r="B9465" s="17">
        <v>2</v>
      </c>
      <c r="C9465" s="17">
        <v>12</v>
      </c>
      <c r="D9465" t="s" s="16">
        <v>9625</v>
      </c>
      <c r="E9465" t="s" s="16">
        <v>30</v>
      </c>
      <c r="F9465" s="37">
        <v>821</v>
      </c>
      <c r="G9465" s="17">
        <v>831</v>
      </c>
      <c r="H9465" s="18">
        <f>SUM(G9465-F9465)</f>
        <v>10</v>
      </c>
      <c r="I9465" s="19">
        <f>H9465/F9465</f>
        <v>0.0121802679658952</v>
      </c>
      <c r="J9465" s="19">
        <f>H9465/G9465</f>
        <v>0.0120336943441637</v>
      </c>
      <c r="K9465" t="s" s="21">
        <f>IF(J9465&lt;25%,"น้อยกว่า 25%",IF(J9465&gt;=25%,"มากกว่าหรือเท่ากับ 25%",IF(J9465&gt;=35%,"มากกว่าหรือเท่ากับ 35%")))</f>
        <v>18</v>
      </c>
    </row>
    <row r="9466" s="7" customFormat="1" ht="19.15" customHeight="1">
      <c r="A9466" t="s" s="16">
        <v>9587</v>
      </c>
      <c r="B9466" s="17">
        <v>2</v>
      </c>
      <c r="C9466" s="17">
        <v>19</v>
      </c>
      <c r="D9466" t="s" s="16">
        <v>9626</v>
      </c>
      <c r="E9466" t="s" s="16">
        <v>34</v>
      </c>
      <c r="F9466" s="37">
        <v>541</v>
      </c>
      <c r="G9466" s="17">
        <v>566</v>
      </c>
      <c r="H9466" s="18">
        <f>SUM(G9466-F9466)</f>
        <v>25</v>
      </c>
      <c r="I9466" s="19">
        <f>H9466/F9466</f>
        <v>0.0462107208872458</v>
      </c>
      <c r="J9466" s="19">
        <f>H9466/G9466</f>
        <v>0.0441696113074205</v>
      </c>
      <c r="K9466" t="s" s="21">
        <f>IF(J9466&lt;25%,"น้อยกว่า 25%",IF(J9466&gt;=25%,"มากกว่าหรือเท่ากับ 25%",IF(J9466&gt;=35%,"มากกว่าหรือเท่ากับ 35%")))</f>
        <v>18</v>
      </c>
    </row>
    <row r="9467" s="7" customFormat="1" ht="19.15" customHeight="1">
      <c r="A9467" t="s" s="16">
        <v>9587</v>
      </c>
      <c r="B9467" s="17">
        <v>2</v>
      </c>
      <c r="C9467" s="17">
        <v>16</v>
      </c>
      <c r="D9467" t="s" s="16">
        <v>9627</v>
      </c>
      <c r="E9467" t="s" s="16">
        <v>40</v>
      </c>
      <c r="F9467" s="37">
        <v>420</v>
      </c>
      <c r="G9467" s="17">
        <v>423</v>
      </c>
      <c r="H9467" s="18">
        <f>SUM(G9467-F9467)</f>
        <v>3</v>
      </c>
      <c r="I9467" s="19">
        <f>H9467/F9467</f>
        <v>0.00714285714285714</v>
      </c>
      <c r="J9467" s="19">
        <f>H9467/G9467</f>
        <v>0.00709219858156028</v>
      </c>
      <c r="K9467" t="s" s="21">
        <f>IF(J9467&lt;25%,"น้อยกว่า 25%",IF(J9467&gt;=25%,"มากกว่าหรือเท่ากับ 25%",IF(J9467&gt;=35%,"มากกว่าหรือเท่ากับ 35%")))</f>
        <v>18</v>
      </c>
    </row>
    <row r="9468" s="7" customFormat="1" ht="19.15" customHeight="1">
      <c r="A9468" t="s" s="16">
        <v>9587</v>
      </c>
      <c r="B9468" s="17">
        <v>2</v>
      </c>
      <c r="C9468" s="17">
        <v>2</v>
      </c>
      <c r="D9468" t="s" s="16">
        <v>9628</v>
      </c>
      <c r="E9468" t="s" s="16">
        <v>62</v>
      </c>
      <c r="F9468" s="37">
        <v>391</v>
      </c>
      <c r="G9468" s="17">
        <v>403</v>
      </c>
      <c r="H9468" s="18">
        <f>SUM(G9468-F9468)</f>
        <v>12</v>
      </c>
      <c r="I9468" s="19">
        <f>H9468/F9468</f>
        <v>0.030690537084399</v>
      </c>
      <c r="J9468" s="19">
        <f>H9468/G9468</f>
        <v>0.0297766749379653</v>
      </c>
      <c r="K9468" t="s" s="21">
        <f>IF(J9468&lt;25%,"น้อยกว่า 25%",IF(J9468&gt;=25%,"มากกว่าหรือเท่ากับ 25%",IF(J9468&gt;=35%,"มากกว่าหรือเท่ากับ 35%")))</f>
        <v>18</v>
      </c>
    </row>
    <row r="9469" s="7" customFormat="1" ht="19.15" customHeight="1">
      <c r="A9469" t="s" s="16">
        <v>9587</v>
      </c>
      <c r="B9469" s="17">
        <v>2</v>
      </c>
      <c r="C9469" s="17">
        <v>24</v>
      </c>
      <c r="D9469" t="s" s="16">
        <v>9629</v>
      </c>
      <c r="E9469" t="s" s="16">
        <v>42</v>
      </c>
      <c r="F9469" s="37">
        <v>377</v>
      </c>
      <c r="G9469" s="17">
        <v>392</v>
      </c>
      <c r="H9469" s="18">
        <f>SUM(G9469-F9469)</f>
        <v>15</v>
      </c>
      <c r="I9469" s="19">
        <f>H9469/F9469</f>
        <v>0.0397877984084881</v>
      </c>
      <c r="J9469" s="19">
        <f>H9469/G9469</f>
        <v>0.038265306122449</v>
      </c>
      <c r="K9469" t="s" s="21">
        <f>IF(J9469&lt;25%,"น้อยกว่า 25%",IF(J9469&gt;=25%,"มากกว่าหรือเท่ากับ 25%",IF(J9469&gt;=35%,"มากกว่าหรือเท่ากับ 35%")))</f>
        <v>18</v>
      </c>
    </row>
    <row r="9470" s="7" customFormat="1" ht="19.15" customHeight="1">
      <c r="A9470" t="s" s="16">
        <v>9587</v>
      </c>
      <c r="B9470" s="17">
        <v>2</v>
      </c>
      <c r="C9470" s="17">
        <v>23</v>
      </c>
      <c r="D9470" t="s" s="16">
        <v>9630</v>
      </c>
      <c r="E9470" t="s" s="16">
        <v>52</v>
      </c>
      <c r="F9470" s="37">
        <v>316</v>
      </c>
      <c r="G9470" s="17">
        <v>318</v>
      </c>
      <c r="H9470" s="18">
        <f>SUM(G9470-F9470)</f>
        <v>2</v>
      </c>
      <c r="I9470" s="19">
        <f>H9470/F9470</f>
        <v>0.00632911392405063</v>
      </c>
      <c r="J9470" s="19">
        <f>H9470/G9470</f>
        <v>0.00628930817610063</v>
      </c>
      <c r="K9470" t="s" s="21">
        <f>IF(J9470&lt;25%,"น้อยกว่า 25%",IF(J9470&gt;=25%,"มากกว่าหรือเท่ากับ 25%",IF(J9470&gt;=35%,"มากกว่าหรือเท่ากับ 35%")))</f>
        <v>18</v>
      </c>
    </row>
    <row r="9471" s="7" customFormat="1" ht="19.15" customHeight="1">
      <c r="A9471" t="s" s="16">
        <v>9587</v>
      </c>
      <c r="B9471" s="17">
        <v>2</v>
      </c>
      <c r="C9471" s="17">
        <v>10</v>
      </c>
      <c r="D9471" t="s" s="16">
        <v>9631</v>
      </c>
      <c r="E9471" t="s" s="16">
        <v>66</v>
      </c>
      <c r="F9471" s="37">
        <v>182</v>
      </c>
      <c r="G9471" s="17">
        <v>193</v>
      </c>
      <c r="H9471" s="18">
        <f>SUM(G9471-F9471)</f>
        <v>11</v>
      </c>
      <c r="I9471" s="19">
        <f>H9471/F9471</f>
        <v>0.0604395604395604</v>
      </c>
      <c r="J9471" s="19">
        <f>H9471/G9471</f>
        <v>0.0569948186528497</v>
      </c>
      <c r="K9471" t="s" s="21">
        <f>IF(J9471&lt;25%,"น้อยกว่า 25%",IF(J9471&gt;=25%,"มากกว่าหรือเท่ากับ 25%",IF(J9471&gt;=35%,"มากกว่าหรือเท่ากับ 35%")))</f>
        <v>18</v>
      </c>
    </row>
    <row r="9472" s="7" customFormat="1" ht="19.15" customHeight="1">
      <c r="A9472" t="s" s="16">
        <v>9587</v>
      </c>
      <c r="B9472" s="17">
        <v>2</v>
      </c>
      <c r="C9472" s="17">
        <v>14</v>
      </c>
      <c r="D9472" t="s" s="16">
        <v>9632</v>
      </c>
      <c r="E9472" t="s" s="16">
        <v>74</v>
      </c>
      <c r="F9472" s="37">
        <v>187</v>
      </c>
      <c r="G9472" s="17">
        <v>193</v>
      </c>
      <c r="H9472" s="18">
        <f>SUM(G9472-F9472)</f>
        <v>6</v>
      </c>
      <c r="I9472" s="19">
        <f>H9472/F9472</f>
        <v>0.0320855614973262</v>
      </c>
      <c r="J9472" s="19">
        <f>H9472/G9472</f>
        <v>0.0310880829015544</v>
      </c>
      <c r="K9472" t="s" s="21">
        <f>IF(J9472&lt;25%,"น้อยกว่า 25%",IF(J9472&gt;=25%,"มากกว่าหรือเท่ากับ 25%",IF(J9472&gt;=35%,"มากกว่าหรือเท่ากับ 35%")))</f>
        <v>18</v>
      </c>
    </row>
    <row r="9473" s="7" customFormat="1" ht="19.15" customHeight="1">
      <c r="A9473" t="s" s="16">
        <v>9587</v>
      </c>
      <c r="B9473" s="17">
        <v>2</v>
      </c>
      <c r="C9473" s="17">
        <v>20</v>
      </c>
      <c r="D9473" t="s" s="16">
        <v>9633</v>
      </c>
      <c r="E9473" t="s" s="16">
        <v>281</v>
      </c>
      <c r="F9473" s="37">
        <v>160</v>
      </c>
      <c r="G9473" s="17">
        <v>162</v>
      </c>
      <c r="H9473" s="18">
        <f>SUM(G9473-F9473)</f>
        <v>2</v>
      </c>
      <c r="I9473" s="19">
        <f>H9473/F9473</f>
        <v>0.0125</v>
      </c>
      <c r="J9473" s="19">
        <f>H9473/G9473</f>
        <v>0.0123456790123457</v>
      </c>
      <c r="K9473" t="s" s="21">
        <f>IF(J9473&lt;25%,"น้อยกว่า 25%",IF(J9473&gt;=25%,"มากกว่าหรือเท่ากับ 25%",IF(J9473&gt;=35%,"มากกว่าหรือเท่ากับ 35%")))</f>
        <v>18</v>
      </c>
    </row>
    <row r="9474" s="7" customFormat="1" ht="19.15" customHeight="1">
      <c r="A9474" t="s" s="16">
        <v>9587</v>
      </c>
      <c r="B9474" s="17">
        <v>2</v>
      </c>
      <c r="C9474" s="17">
        <v>26</v>
      </c>
      <c r="D9474" t="s" s="16">
        <v>9634</v>
      </c>
      <c r="E9474" t="s" s="16">
        <v>248</v>
      </c>
      <c r="F9474" s="37">
        <v>159</v>
      </c>
      <c r="G9474" s="17">
        <v>162</v>
      </c>
      <c r="H9474" s="18">
        <f>SUM(G9474-F9474)</f>
        <v>3</v>
      </c>
      <c r="I9474" s="19">
        <f>H9474/F9474</f>
        <v>0.0188679245283019</v>
      </c>
      <c r="J9474" s="19">
        <f>H9474/G9474</f>
        <v>0.0185185185185185</v>
      </c>
      <c r="K9474" t="s" s="21">
        <f>IF(J9474&lt;25%,"น้อยกว่า 25%",IF(J9474&gt;=25%,"มากกว่าหรือเท่ากับ 25%",IF(J9474&gt;=35%,"มากกว่าหรือเท่ากับ 35%")))</f>
        <v>18</v>
      </c>
    </row>
    <row r="9475" s="7" customFormat="1" ht="19.15" customHeight="1">
      <c r="A9475" t="s" s="16">
        <v>9587</v>
      </c>
      <c r="B9475" s="17">
        <v>2</v>
      </c>
      <c r="C9475" s="17">
        <v>6</v>
      </c>
      <c r="D9475" t="s" s="16">
        <v>9635</v>
      </c>
      <c r="E9475" t="s" s="16">
        <v>101</v>
      </c>
      <c r="F9475" s="37">
        <v>153</v>
      </c>
      <c r="G9475" s="17">
        <v>155</v>
      </c>
      <c r="H9475" s="18">
        <f>SUM(G9475-F9475)</f>
        <v>2</v>
      </c>
      <c r="I9475" s="19">
        <f>H9475/F9475</f>
        <v>0.0130718954248366</v>
      </c>
      <c r="J9475" s="19">
        <f>H9475/G9475</f>
        <v>0.0129032258064516</v>
      </c>
      <c r="K9475" t="s" s="21">
        <f>IF(J9475&lt;25%,"น้อยกว่า 25%",IF(J9475&gt;=25%,"มากกว่าหรือเท่ากับ 25%",IF(J9475&gt;=35%,"มากกว่าหรือเท่ากับ 35%")))</f>
        <v>18</v>
      </c>
    </row>
    <row r="9476" s="7" customFormat="1" ht="19.15" customHeight="1">
      <c r="A9476" t="s" s="16">
        <v>9587</v>
      </c>
      <c r="B9476" s="17">
        <v>2</v>
      </c>
      <c r="C9476" s="17">
        <v>5</v>
      </c>
      <c r="D9476" t="s" s="16">
        <v>9636</v>
      </c>
      <c r="E9476" t="s" s="16">
        <v>48</v>
      </c>
      <c r="F9476" s="37">
        <v>131</v>
      </c>
      <c r="G9476" s="17">
        <v>138</v>
      </c>
      <c r="H9476" s="18">
        <f>SUM(G9476-F9476)</f>
        <v>7</v>
      </c>
      <c r="I9476" s="19">
        <f>H9476/F9476</f>
        <v>0.0534351145038168</v>
      </c>
      <c r="J9476" s="19">
        <f>H9476/G9476</f>
        <v>0.0507246376811594</v>
      </c>
      <c r="K9476" t="s" s="21">
        <f>IF(J9476&lt;25%,"น้อยกว่า 25%",IF(J9476&gt;=25%,"มากกว่าหรือเท่ากับ 25%",IF(J9476&gt;=35%,"มากกว่าหรือเท่ากับ 35%")))</f>
        <v>18</v>
      </c>
    </row>
    <row r="9477" s="7" customFormat="1" ht="19.15" customHeight="1">
      <c r="A9477" t="s" s="16">
        <v>9587</v>
      </c>
      <c r="B9477" s="17">
        <v>2</v>
      </c>
      <c r="C9477" s="17">
        <v>28</v>
      </c>
      <c r="D9477" t="s" s="16">
        <v>9637</v>
      </c>
      <c r="E9477" t="s" s="16">
        <v>103</v>
      </c>
      <c r="F9477" s="37">
        <v>110</v>
      </c>
      <c r="G9477" s="17">
        <v>114</v>
      </c>
      <c r="H9477" s="18">
        <f>SUM(G9477-F9477)</f>
        <v>4</v>
      </c>
      <c r="I9477" s="19">
        <f>H9477/F9477</f>
        <v>0.0363636363636364</v>
      </c>
      <c r="J9477" s="19">
        <f>H9477/G9477</f>
        <v>0.0350877192982456</v>
      </c>
      <c r="K9477" t="s" s="21">
        <f>IF(J9477&lt;25%,"น้อยกว่า 25%",IF(J9477&gt;=25%,"มากกว่าหรือเท่ากับ 25%",IF(J9477&gt;=35%,"มากกว่าหรือเท่ากับ 35%")))</f>
        <v>18</v>
      </c>
    </row>
    <row r="9478" s="7" customFormat="1" ht="19.15" customHeight="1">
      <c r="A9478" t="s" s="16">
        <v>9587</v>
      </c>
      <c r="B9478" s="17">
        <v>2</v>
      </c>
      <c r="C9478" s="17">
        <v>17</v>
      </c>
      <c r="D9478" t="s" s="16">
        <v>9638</v>
      </c>
      <c r="E9478" t="s" s="16">
        <v>76</v>
      </c>
      <c r="F9478" s="37">
        <v>101</v>
      </c>
      <c r="G9478" s="17">
        <v>111</v>
      </c>
      <c r="H9478" s="18">
        <f>SUM(G9478-F9478)</f>
        <v>10</v>
      </c>
      <c r="I9478" s="19">
        <f>H9478/F9478</f>
        <v>0.099009900990099</v>
      </c>
      <c r="J9478" s="19">
        <f>H9478/G9478</f>
        <v>0.0900900900900901</v>
      </c>
      <c r="K9478" t="s" s="21">
        <f>IF(J9478&lt;25%,"น้อยกว่า 25%",IF(J9478&gt;=25%,"มากกว่าหรือเท่ากับ 25%",IF(J9478&gt;=35%,"มากกว่าหรือเท่ากับ 35%")))</f>
        <v>18</v>
      </c>
    </row>
    <row r="9479" s="7" customFormat="1" ht="19.15" customHeight="1">
      <c r="A9479" t="s" s="16">
        <v>9587</v>
      </c>
      <c r="B9479" s="17">
        <v>2</v>
      </c>
      <c r="C9479" s="17">
        <v>11</v>
      </c>
      <c r="D9479" t="s" s="16">
        <v>9639</v>
      </c>
      <c r="E9479" t="s" s="16">
        <v>44</v>
      </c>
      <c r="F9479" s="37">
        <v>85</v>
      </c>
      <c r="G9479" s="17">
        <v>96</v>
      </c>
      <c r="H9479" s="18">
        <f>SUM(G9479-F9479)</f>
        <v>11</v>
      </c>
      <c r="I9479" s="19">
        <f>H9479/F9479</f>
        <v>0.129411764705882</v>
      </c>
      <c r="J9479" s="19">
        <f>H9479/G9479</f>
        <v>0.114583333333333</v>
      </c>
      <c r="K9479" t="s" s="21">
        <f>IF(J9479&lt;25%,"น้อยกว่า 25%",IF(J9479&gt;=25%,"มากกว่าหรือเท่ากับ 25%",IF(J9479&gt;=35%,"มากกว่าหรือเท่ากับ 35%")))</f>
        <v>18</v>
      </c>
    </row>
    <row r="9480" s="7" customFormat="1" ht="19.15" customHeight="1">
      <c r="A9480" t="s" s="16">
        <v>9587</v>
      </c>
      <c r="B9480" s="17">
        <v>2</v>
      </c>
      <c r="C9480" s="17">
        <v>29</v>
      </c>
      <c r="D9480" t="s" s="16">
        <v>9640</v>
      </c>
      <c r="E9480" t="s" s="16">
        <v>68</v>
      </c>
      <c r="F9480" s="37">
        <v>93</v>
      </c>
      <c r="G9480" s="17">
        <v>96</v>
      </c>
      <c r="H9480" s="18">
        <f>SUM(G9480-F9480)</f>
        <v>3</v>
      </c>
      <c r="I9480" s="19">
        <f>H9480/F9480</f>
        <v>0.032258064516129</v>
      </c>
      <c r="J9480" s="19">
        <f>H9480/G9480</f>
        <v>0.03125</v>
      </c>
      <c r="K9480" t="s" s="21">
        <f>IF(J9480&lt;25%,"น้อยกว่า 25%",IF(J9480&gt;=25%,"มากกว่าหรือเท่ากับ 25%",IF(J9480&gt;=35%,"มากกว่าหรือเท่ากับ 35%")))</f>
        <v>18</v>
      </c>
    </row>
    <row r="9481" s="7" customFormat="1" ht="19.15" customHeight="1">
      <c r="A9481" t="s" s="16">
        <v>9587</v>
      </c>
      <c r="B9481" s="17">
        <v>2</v>
      </c>
      <c r="C9481" s="17">
        <v>22</v>
      </c>
      <c r="D9481" t="s" s="16">
        <v>9641</v>
      </c>
      <c r="E9481" t="s" s="16">
        <v>112</v>
      </c>
      <c r="F9481" s="37">
        <v>82</v>
      </c>
      <c r="G9481" s="17">
        <v>84</v>
      </c>
      <c r="H9481" s="18">
        <f>SUM(G9481-F9481)</f>
        <v>2</v>
      </c>
      <c r="I9481" s="19">
        <f>H9481/F9481</f>
        <v>0.024390243902439</v>
      </c>
      <c r="J9481" s="19">
        <f>H9481/G9481</f>
        <v>0.0238095238095238</v>
      </c>
      <c r="K9481" t="s" s="21">
        <f>IF(J9481&lt;25%,"น้อยกว่า 25%",IF(J9481&gt;=25%,"มากกว่าหรือเท่ากับ 25%",IF(J9481&gt;=35%,"มากกว่าหรือเท่ากับ 35%")))</f>
        <v>18</v>
      </c>
    </row>
    <row r="9482" s="7" customFormat="1" ht="19.15" customHeight="1">
      <c r="A9482" t="s" s="16">
        <v>9587</v>
      </c>
      <c r="B9482" s="17">
        <v>2</v>
      </c>
      <c r="C9482" s="17">
        <v>25</v>
      </c>
      <c r="D9482" t="s" s="16">
        <v>9642</v>
      </c>
      <c r="E9482" t="s" s="16">
        <v>72</v>
      </c>
      <c r="F9482" s="37">
        <v>53</v>
      </c>
      <c r="G9482" s="17">
        <v>54</v>
      </c>
      <c r="H9482" s="18">
        <f>SUM(G9482-F9482)</f>
        <v>1</v>
      </c>
      <c r="I9482" s="19">
        <f>H9482/F9482</f>
        <v>0.0188679245283019</v>
      </c>
      <c r="J9482" s="19">
        <f>H9482/G9482</f>
        <v>0.0185185185185185</v>
      </c>
      <c r="K9482" t="s" s="21">
        <f>IF(J9482&lt;25%,"น้อยกว่า 25%",IF(J9482&gt;=25%,"มากกว่าหรือเท่ากับ 25%",IF(J9482&gt;=35%,"มากกว่าหรือเท่ากับ 35%")))</f>
        <v>18</v>
      </c>
    </row>
    <row r="9483" s="7" customFormat="1" ht="19.15" customHeight="1">
      <c r="A9483" t="s" s="16">
        <v>9587</v>
      </c>
      <c r="B9483" s="17">
        <v>2</v>
      </c>
      <c r="C9483" s="17">
        <v>27</v>
      </c>
      <c r="D9483" t="s" s="16">
        <v>9643</v>
      </c>
      <c r="E9483" t="s" s="16">
        <v>116</v>
      </c>
      <c r="F9483" s="37">
        <v>21</v>
      </c>
      <c r="G9483" s="17">
        <v>21</v>
      </c>
      <c r="H9483" s="18">
        <f>SUM(G9483-F9483)</f>
        <v>0</v>
      </c>
      <c r="I9483" s="19">
        <f>H9483/F9483</f>
        <v>0</v>
      </c>
      <c r="J9483" s="19">
        <f>H9483/G9483</f>
        <v>0</v>
      </c>
      <c r="K9483" t="s" s="21">
        <f>IF(J9483&lt;25%,"น้อยกว่า 25%",IF(J9483&gt;=25%,"มากกว่าหรือเท่ากับ 25%",IF(J9483&gt;=35%,"มากกว่าหรือเท่ากับ 35%")))</f>
        <v>18</v>
      </c>
    </row>
    <row r="9484" s="7" customFormat="1" ht="19.15" customHeight="1">
      <c r="A9484" t="s" s="16">
        <v>9587</v>
      </c>
      <c r="B9484" s="17">
        <v>3</v>
      </c>
      <c r="C9484" s="17">
        <v>7</v>
      </c>
      <c r="D9484" t="s" s="16">
        <v>9644</v>
      </c>
      <c r="E9484" t="s" s="16">
        <v>26</v>
      </c>
      <c r="F9484" s="37">
        <v>33949</v>
      </c>
      <c r="G9484" s="17">
        <v>34884</v>
      </c>
      <c r="H9484" s="18">
        <f>SUM(G9484-F9484)</f>
        <v>935</v>
      </c>
      <c r="I9484" s="19">
        <f>H9484/F9484</f>
        <v>0.0275413119679519</v>
      </c>
      <c r="J9484" s="19">
        <f>H9484/G9484</f>
        <v>0.0268031189083821</v>
      </c>
      <c r="K9484" t="s" s="21">
        <f>IF(J9484&lt;25%,"น้อยกว่า 25%",IF(J9484&gt;=25%,"มากกว่าหรือเท่ากับ 25%",IF(J9484&gt;=35%,"มากกว่าหรือเท่ากับ 35%")))</f>
        <v>18</v>
      </c>
    </row>
    <row r="9485" s="7" customFormat="1" ht="19.15" customHeight="1">
      <c r="A9485" t="s" s="16">
        <v>9587</v>
      </c>
      <c r="B9485" s="17">
        <v>3</v>
      </c>
      <c r="C9485" s="17">
        <v>1</v>
      </c>
      <c r="D9485" t="s" s="16">
        <v>9645</v>
      </c>
      <c r="E9485" t="s" s="16">
        <v>20</v>
      </c>
      <c r="F9485" s="37">
        <v>30945</v>
      </c>
      <c r="G9485" s="17">
        <v>32133</v>
      </c>
      <c r="H9485" s="18">
        <f>SUM(G9485-F9485)</f>
        <v>1188</v>
      </c>
      <c r="I9485" s="19">
        <f>H9485/F9485</f>
        <v>0.0383906931652933</v>
      </c>
      <c r="J9485" s="19">
        <f>H9485/G9485</f>
        <v>0.0369713378769489</v>
      </c>
      <c r="K9485" t="s" s="21">
        <f>IF(J9485&lt;25%,"น้อยกว่า 25%",IF(J9485&gt;=25%,"มากกว่าหรือเท่ากับ 25%",IF(J9485&gt;=35%,"มากกว่าหรือเท่ากับ 35%")))</f>
        <v>18</v>
      </c>
    </row>
    <row r="9486" s="7" customFormat="1" ht="19.15" customHeight="1">
      <c r="A9486" t="s" s="16">
        <v>9587</v>
      </c>
      <c r="B9486" s="17">
        <v>3</v>
      </c>
      <c r="C9486" s="17">
        <v>3</v>
      </c>
      <c r="D9486" t="s" s="16">
        <v>9646</v>
      </c>
      <c r="E9486" t="s" s="16">
        <v>84</v>
      </c>
      <c r="F9486" s="37">
        <v>26072</v>
      </c>
      <c r="G9486" s="17">
        <v>27272</v>
      </c>
      <c r="H9486" s="18">
        <f>SUM(G9486-F9486)</f>
        <v>1200</v>
      </c>
      <c r="I9486" s="19">
        <f>H9486/F9486</f>
        <v>0.0460263884627186</v>
      </c>
      <c r="J9486" s="19">
        <f>H9486/G9486</f>
        <v>0.0440011733646231</v>
      </c>
      <c r="K9486" t="s" s="21">
        <f>IF(J9486&lt;25%,"น้อยกว่า 25%",IF(J9486&gt;=25%,"มากกว่าหรือเท่ากับ 25%",IF(J9486&gt;=35%,"มากกว่าหรือเท่ากับ 35%")))</f>
        <v>18</v>
      </c>
    </row>
    <row r="9487" s="7" customFormat="1" ht="19.15" customHeight="1">
      <c r="A9487" t="s" s="16">
        <v>9587</v>
      </c>
      <c r="B9487" s="17">
        <v>3</v>
      </c>
      <c r="C9487" s="17">
        <v>13</v>
      </c>
      <c r="D9487" t="s" s="16">
        <v>9647</v>
      </c>
      <c r="E9487" t="s" s="16">
        <v>22</v>
      </c>
      <c r="F9487" s="37">
        <v>9684</v>
      </c>
      <c r="G9487" s="17">
        <v>9934</v>
      </c>
      <c r="H9487" s="18">
        <f>SUM(G9487-F9487)</f>
        <v>250</v>
      </c>
      <c r="I9487" s="19">
        <f>H9487/F9487</f>
        <v>0.0258157786038827</v>
      </c>
      <c r="J9487" s="19">
        <f>H9487/G9487</f>
        <v>0.025166096235152</v>
      </c>
      <c r="K9487" t="s" s="21">
        <f>IF(J9487&lt;25%,"น้อยกว่า 25%",IF(J9487&gt;=25%,"มากกว่าหรือเท่ากับ 25%",IF(J9487&gt;=35%,"มากกว่าหรือเท่ากับ 35%")))</f>
        <v>18</v>
      </c>
    </row>
    <row r="9488" s="7" customFormat="1" ht="19.15" customHeight="1">
      <c r="A9488" t="s" s="16">
        <v>9587</v>
      </c>
      <c r="B9488" s="17">
        <v>3</v>
      </c>
      <c r="C9488" s="17">
        <v>11</v>
      </c>
      <c r="D9488" t="s" s="16">
        <v>9648</v>
      </c>
      <c r="E9488" t="s" s="16">
        <v>17</v>
      </c>
      <c r="F9488" s="37">
        <v>5842</v>
      </c>
      <c r="G9488" s="17">
        <v>5977</v>
      </c>
      <c r="H9488" s="18">
        <f>SUM(G9488-F9488)</f>
        <v>135</v>
      </c>
      <c r="I9488" s="19">
        <f>H9488/F9488</f>
        <v>0.0231085244779185</v>
      </c>
      <c r="J9488" s="19">
        <f>H9488/G9488</f>
        <v>0.0225865818972729</v>
      </c>
      <c r="K9488" t="s" s="21">
        <f>IF(J9488&lt;25%,"น้อยกว่า 25%",IF(J9488&gt;=25%,"มากกว่าหรือเท่ากับ 25%",IF(J9488&gt;=35%,"มากกว่าหรือเท่ากับ 35%")))</f>
        <v>18</v>
      </c>
    </row>
    <row r="9489" s="7" customFormat="1" ht="19.15" customHeight="1">
      <c r="A9489" t="s" s="16">
        <v>9587</v>
      </c>
      <c r="B9489" s="17">
        <v>3</v>
      </c>
      <c r="C9489" s="17">
        <v>5</v>
      </c>
      <c r="D9489" t="s" s="16">
        <v>9649</v>
      </c>
      <c r="E9489" t="s" s="16">
        <v>28</v>
      </c>
      <c r="F9489" s="37">
        <v>827</v>
      </c>
      <c r="G9489" s="17">
        <v>853</v>
      </c>
      <c r="H9489" s="18">
        <f>SUM(G9489-F9489)</f>
        <v>26</v>
      </c>
      <c r="I9489" s="19">
        <f>H9489/F9489</f>
        <v>0.0314389359129383</v>
      </c>
      <c r="J9489" s="19">
        <f>H9489/G9489</f>
        <v>0.0304806565064478</v>
      </c>
      <c r="K9489" t="s" s="21">
        <f>IF(J9489&lt;25%,"น้อยกว่า 25%",IF(J9489&gt;=25%,"มากกว่าหรือเท่ากับ 25%",IF(J9489&gt;=35%,"มากกว่าหรือเท่ากับ 35%")))</f>
        <v>18</v>
      </c>
    </row>
    <row r="9490" s="7" customFormat="1" ht="19.15" customHeight="1">
      <c r="A9490" t="s" s="16">
        <v>9587</v>
      </c>
      <c r="B9490" s="17">
        <v>3</v>
      </c>
      <c r="C9490" s="17">
        <v>8</v>
      </c>
      <c r="D9490" t="s" s="16">
        <v>9650</v>
      </c>
      <c r="E9490" t="s" s="16">
        <v>60</v>
      </c>
      <c r="F9490" s="37">
        <v>401</v>
      </c>
      <c r="G9490" s="17">
        <v>469</v>
      </c>
      <c r="H9490" s="18">
        <f>SUM(G9490-F9490)</f>
        <v>68</v>
      </c>
      <c r="I9490" s="19">
        <f>H9490/F9490</f>
        <v>0.169576059850374</v>
      </c>
      <c r="J9490" s="19">
        <f>H9490/G9490</f>
        <v>0.14498933901919</v>
      </c>
      <c r="K9490" t="s" s="21">
        <f>IF(J9490&lt;25%,"น้อยกว่า 25%",IF(J9490&gt;=25%,"มากกว่าหรือเท่ากับ 25%",IF(J9490&gt;=35%,"มากกว่าหรือเท่ากับ 35%")))</f>
        <v>18</v>
      </c>
    </row>
    <row r="9491" s="7" customFormat="1" ht="19.15" customHeight="1">
      <c r="A9491" t="s" s="16">
        <v>9587</v>
      </c>
      <c r="B9491" s="17">
        <v>3</v>
      </c>
      <c r="C9491" s="17">
        <v>21</v>
      </c>
      <c r="D9491" t="s" s="16">
        <v>9651</v>
      </c>
      <c r="E9491" t="s" s="16">
        <v>54</v>
      </c>
      <c r="F9491" s="37">
        <v>431</v>
      </c>
      <c r="G9491" s="17">
        <v>460</v>
      </c>
      <c r="H9491" s="18">
        <f>SUM(G9491-F9491)</f>
        <v>29</v>
      </c>
      <c r="I9491" s="19">
        <f>H9491/F9491</f>
        <v>0.0672853828306265</v>
      </c>
      <c r="J9491" s="19">
        <f>H9491/G9491</f>
        <v>0.0630434782608696</v>
      </c>
      <c r="K9491" t="s" s="21">
        <f>IF(J9491&lt;25%,"น้อยกว่า 25%",IF(J9491&gt;=25%,"มากกว่าหรือเท่ากับ 25%",IF(J9491&gt;=35%,"มากกว่าหรือเท่ากับ 35%")))</f>
        <v>18</v>
      </c>
    </row>
    <row r="9492" s="7" customFormat="1" ht="19.15" customHeight="1">
      <c r="A9492" t="s" s="16">
        <v>9587</v>
      </c>
      <c r="B9492" s="17">
        <v>3</v>
      </c>
      <c r="C9492" s="17">
        <v>6</v>
      </c>
      <c r="D9492" t="s" s="16">
        <v>9652</v>
      </c>
      <c r="E9492" t="s" s="16">
        <v>101</v>
      </c>
      <c r="F9492" s="37">
        <v>319</v>
      </c>
      <c r="G9492" s="17">
        <v>388</v>
      </c>
      <c r="H9492" s="18">
        <f>SUM(G9492-F9492)</f>
        <v>69</v>
      </c>
      <c r="I9492" s="19">
        <f>H9492/F9492</f>
        <v>0.216300940438871</v>
      </c>
      <c r="J9492" s="19">
        <f>H9492/G9492</f>
        <v>0.177835051546392</v>
      </c>
      <c r="K9492" t="s" s="21">
        <f>IF(J9492&lt;25%,"น้อยกว่า 25%",IF(J9492&gt;=25%,"มากกว่าหรือเท่ากับ 25%",IF(J9492&gt;=35%,"มากกว่าหรือเท่ากับ 35%")))</f>
        <v>18</v>
      </c>
    </row>
    <row r="9493" s="7" customFormat="1" ht="19.15" customHeight="1">
      <c r="A9493" t="s" s="16">
        <v>9587</v>
      </c>
      <c r="B9493" s="17">
        <v>3</v>
      </c>
      <c r="C9493" s="17">
        <v>2</v>
      </c>
      <c r="D9493" t="s" s="16">
        <v>9653</v>
      </c>
      <c r="E9493" t="s" s="16">
        <v>281</v>
      </c>
      <c r="F9493" s="37">
        <v>367</v>
      </c>
      <c r="G9493" s="17">
        <v>374</v>
      </c>
      <c r="H9493" s="18">
        <f>SUM(G9493-F9493)</f>
        <v>7</v>
      </c>
      <c r="I9493" s="19">
        <f>H9493/F9493</f>
        <v>0.0190735694822888</v>
      </c>
      <c r="J9493" s="19">
        <f>H9493/G9493</f>
        <v>0.018716577540107</v>
      </c>
      <c r="K9493" t="s" s="21">
        <f>IF(J9493&lt;25%,"น้อยกว่า 25%",IF(J9493&gt;=25%,"มากกว่าหรือเท่ากับ 25%",IF(J9493&gt;=35%,"มากกว่าหรือเท่ากับ 35%")))</f>
        <v>18</v>
      </c>
    </row>
    <row r="9494" s="7" customFormat="1" ht="19.15" customHeight="1">
      <c r="A9494" t="s" s="16">
        <v>9587</v>
      </c>
      <c r="B9494" s="17">
        <v>3</v>
      </c>
      <c r="C9494" s="17">
        <v>17</v>
      </c>
      <c r="D9494" t="s" s="16">
        <v>9654</v>
      </c>
      <c r="E9494" t="s" s="16">
        <v>38</v>
      </c>
      <c r="F9494" s="37">
        <v>289</v>
      </c>
      <c r="G9494" s="17">
        <v>290</v>
      </c>
      <c r="H9494" s="18">
        <f>SUM(G9494-F9494)</f>
        <v>1</v>
      </c>
      <c r="I9494" s="19">
        <f>H9494/F9494</f>
        <v>0.00346020761245675</v>
      </c>
      <c r="J9494" s="19">
        <f>H9494/G9494</f>
        <v>0.00344827586206897</v>
      </c>
      <c r="K9494" t="s" s="21">
        <f>IF(J9494&lt;25%,"น้อยกว่า 25%",IF(J9494&gt;=25%,"มากกว่าหรือเท่ากับ 25%",IF(J9494&gt;=35%,"มากกว่าหรือเท่ากับ 35%")))</f>
        <v>18</v>
      </c>
    </row>
    <row r="9495" s="7" customFormat="1" ht="19.15" customHeight="1">
      <c r="A9495" t="s" s="16">
        <v>9587</v>
      </c>
      <c r="B9495" s="17">
        <v>3</v>
      </c>
      <c r="C9495" s="17">
        <v>15</v>
      </c>
      <c r="D9495" t="s" s="16">
        <v>9655</v>
      </c>
      <c r="E9495" t="s" s="16">
        <v>40</v>
      </c>
      <c r="F9495" s="37">
        <v>282</v>
      </c>
      <c r="G9495" s="17">
        <v>284</v>
      </c>
      <c r="H9495" s="18">
        <f>SUM(G9495-F9495)</f>
        <v>2</v>
      </c>
      <c r="I9495" s="19">
        <f>H9495/F9495</f>
        <v>0.00709219858156028</v>
      </c>
      <c r="J9495" s="19">
        <f>H9495/G9495</f>
        <v>0.00704225352112676</v>
      </c>
      <c r="K9495" t="s" s="21">
        <f>IF(J9495&lt;25%,"น้อยกว่า 25%",IF(J9495&gt;=25%,"มากกว่าหรือเท่ากับ 25%",IF(J9495&gt;=35%,"มากกว่าหรือเท่ากับ 35%")))</f>
        <v>18</v>
      </c>
    </row>
    <row r="9496" s="7" customFormat="1" ht="19.15" customHeight="1">
      <c r="A9496" t="s" s="16">
        <v>9587</v>
      </c>
      <c r="B9496" s="17">
        <v>3</v>
      </c>
      <c r="C9496" s="17">
        <v>23</v>
      </c>
      <c r="D9496" t="s" s="16">
        <v>9656</v>
      </c>
      <c r="E9496" t="s" s="16">
        <v>42</v>
      </c>
      <c r="F9496" s="37">
        <v>257</v>
      </c>
      <c r="G9496" s="17">
        <v>262</v>
      </c>
      <c r="H9496" s="18">
        <f>SUM(G9496-F9496)</f>
        <v>5</v>
      </c>
      <c r="I9496" s="19">
        <f>H9496/F9496</f>
        <v>0.0194552529182879</v>
      </c>
      <c r="J9496" s="19">
        <f>H9496/G9496</f>
        <v>0.0190839694656489</v>
      </c>
      <c r="K9496" t="s" s="21">
        <f>IF(J9496&lt;25%,"น้อยกว่า 25%",IF(J9496&gt;=25%,"มากกว่าหรือเท่ากับ 25%",IF(J9496&gt;=35%,"มากกว่าหรือเท่ากับ 35%")))</f>
        <v>18</v>
      </c>
    </row>
    <row r="9497" s="7" customFormat="1" ht="19.15" customHeight="1">
      <c r="A9497" t="s" s="16">
        <v>9587</v>
      </c>
      <c r="B9497" s="17">
        <v>3</v>
      </c>
      <c r="C9497" s="17">
        <v>12</v>
      </c>
      <c r="D9497" t="s" s="16">
        <v>9657</v>
      </c>
      <c r="E9497" t="s" s="16">
        <v>62</v>
      </c>
      <c r="F9497" s="37">
        <v>213</v>
      </c>
      <c r="G9497" s="17">
        <v>255</v>
      </c>
      <c r="H9497" s="18">
        <f>SUM(G9497-F9497)</f>
        <v>42</v>
      </c>
      <c r="I9497" s="19">
        <f>H9497/F9497</f>
        <v>0.197183098591549</v>
      </c>
      <c r="J9497" s="19">
        <f>H9497/G9497</f>
        <v>0.164705882352941</v>
      </c>
      <c r="K9497" t="s" s="21">
        <f>IF(J9497&lt;25%,"น้อยกว่า 25%",IF(J9497&gt;=25%,"มากกว่าหรือเท่ากับ 25%",IF(J9497&gt;=35%,"มากกว่าหรือเท่ากับ 35%")))</f>
        <v>18</v>
      </c>
    </row>
    <row r="9498" s="7" customFormat="1" ht="19.15" customHeight="1">
      <c r="A9498" t="s" s="16">
        <v>9587</v>
      </c>
      <c r="B9498" s="17">
        <v>3</v>
      </c>
      <c r="C9498" s="17">
        <v>10</v>
      </c>
      <c r="D9498" t="s" s="16">
        <v>9658</v>
      </c>
      <c r="E9498" t="s" s="16">
        <v>30</v>
      </c>
      <c r="F9498" s="37">
        <v>210</v>
      </c>
      <c r="G9498" s="17">
        <v>224</v>
      </c>
      <c r="H9498" s="18">
        <f>SUM(G9498-F9498)</f>
        <v>14</v>
      </c>
      <c r="I9498" s="19">
        <f>H9498/F9498</f>
        <v>0.06666666666666669</v>
      </c>
      <c r="J9498" s="19">
        <f>H9498/G9498</f>
        <v>0.0625</v>
      </c>
      <c r="K9498" t="s" s="21">
        <f>IF(J9498&lt;25%,"น้อยกว่า 25%",IF(J9498&gt;=25%,"มากกว่าหรือเท่ากับ 25%",IF(J9498&gt;=35%,"มากกว่าหรือเท่ากับ 35%")))</f>
        <v>18</v>
      </c>
    </row>
    <row r="9499" s="7" customFormat="1" ht="19.15" customHeight="1">
      <c r="A9499" t="s" s="16">
        <v>9587</v>
      </c>
      <c r="B9499" s="17">
        <v>3</v>
      </c>
      <c r="C9499" s="17">
        <v>4</v>
      </c>
      <c r="D9499" t="s" s="16">
        <v>9659</v>
      </c>
      <c r="E9499" t="s" s="16">
        <v>66</v>
      </c>
      <c r="F9499" s="37">
        <v>213</v>
      </c>
      <c r="G9499" s="17">
        <v>221</v>
      </c>
      <c r="H9499" s="18">
        <f>SUM(G9499-F9499)</f>
        <v>8</v>
      </c>
      <c r="I9499" s="19">
        <f>H9499/F9499</f>
        <v>0.0375586854460094</v>
      </c>
      <c r="J9499" s="19">
        <f>H9499/G9499</f>
        <v>0.0361990950226244</v>
      </c>
      <c r="K9499" t="s" s="21">
        <f>IF(J9499&lt;25%,"น้อยกว่า 25%",IF(J9499&gt;=25%,"มากกว่าหรือเท่ากับ 25%",IF(J9499&gt;=35%,"มากกว่าหรือเท่ากับ 35%")))</f>
        <v>18</v>
      </c>
    </row>
    <row r="9500" s="7" customFormat="1" ht="19.15" customHeight="1">
      <c r="A9500" t="s" s="16">
        <v>9587</v>
      </c>
      <c r="B9500" s="17">
        <v>3</v>
      </c>
      <c r="C9500" s="17">
        <v>14</v>
      </c>
      <c r="D9500" t="s" s="16">
        <v>9660</v>
      </c>
      <c r="E9500" t="s" s="16">
        <v>48</v>
      </c>
      <c r="F9500" s="37">
        <v>152</v>
      </c>
      <c r="G9500" s="17">
        <v>163</v>
      </c>
      <c r="H9500" s="18">
        <f>SUM(G9500-F9500)</f>
        <v>11</v>
      </c>
      <c r="I9500" s="19">
        <f>H9500/F9500</f>
        <v>0.0723684210526316</v>
      </c>
      <c r="J9500" s="19">
        <f>H9500/G9500</f>
        <v>0.0674846625766871</v>
      </c>
      <c r="K9500" t="s" s="21">
        <f>IF(J9500&lt;25%,"น้อยกว่า 25%",IF(J9500&gt;=25%,"มากกว่าหรือเท่ากับ 25%",IF(J9500&gt;=35%,"มากกว่าหรือเท่ากับ 35%")))</f>
        <v>18</v>
      </c>
    </row>
    <row r="9501" s="7" customFormat="1" ht="19.15" customHeight="1">
      <c r="A9501" t="s" s="16">
        <v>9587</v>
      </c>
      <c r="B9501" s="17">
        <v>3</v>
      </c>
      <c r="C9501" s="17">
        <v>9</v>
      </c>
      <c r="D9501" t="s" s="16">
        <v>9661</v>
      </c>
      <c r="E9501" t="s" s="16">
        <v>44</v>
      </c>
      <c r="F9501" s="37">
        <v>111</v>
      </c>
      <c r="G9501" s="17">
        <v>112</v>
      </c>
      <c r="H9501" s="18">
        <f>SUM(G9501-F9501)</f>
        <v>1</v>
      </c>
      <c r="I9501" s="19">
        <f>H9501/F9501</f>
        <v>0.009009009009009011</v>
      </c>
      <c r="J9501" s="19">
        <f>H9501/G9501</f>
        <v>0.00892857142857143</v>
      </c>
      <c r="K9501" t="s" s="21">
        <f>IF(J9501&lt;25%,"น้อยกว่า 25%",IF(J9501&gt;=25%,"มากกว่าหรือเท่ากับ 25%",IF(J9501&gt;=35%,"มากกว่าหรือเท่ากับ 35%")))</f>
        <v>18</v>
      </c>
    </row>
    <row r="9502" s="7" customFormat="1" ht="19.15" customHeight="1">
      <c r="A9502" t="s" s="16">
        <v>9587</v>
      </c>
      <c r="B9502" s="17">
        <v>3</v>
      </c>
      <c r="C9502" s="17">
        <v>19</v>
      </c>
      <c r="D9502" t="s" s="16">
        <v>9662</v>
      </c>
      <c r="E9502" t="s" s="16">
        <v>112</v>
      </c>
      <c r="F9502" s="37">
        <v>79</v>
      </c>
      <c r="G9502" s="17">
        <v>80</v>
      </c>
      <c r="H9502" s="18">
        <f>SUM(G9502-F9502)</f>
        <v>1</v>
      </c>
      <c r="I9502" s="19">
        <f>H9502/F9502</f>
        <v>0.0126582278481013</v>
      </c>
      <c r="J9502" s="19">
        <f>H9502/G9502</f>
        <v>0.0125</v>
      </c>
      <c r="K9502" t="s" s="21">
        <f>IF(J9502&lt;25%,"น้อยกว่า 25%",IF(J9502&gt;=25%,"มากกว่าหรือเท่ากับ 25%",IF(J9502&gt;=35%,"มากกว่าหรือเท่ากับ 35%")))</f>
        <v>18</v>
      </c>
    </row>
    <row r="9503" s="7" customFormat="1" ht="19.15" customHeight="1">
      <c r="A9503" t="s" s="16">
        <v>9587</v>
      </c>
      <c r="B9503" s="17">
        <v>3</v>
      </c>
      <c r="C9503" s="17">
        <v>24</v>
      </c>
      <c r="D9503" t="s" s="16">
        <v>9663</v>
      </c>
      <c r="E9503" t="s" s="16">
        <v>72</v>
      </c>
      <c r="F9503" s="37">
        <v>72</v>
      </c>
      <c r="G9503" s="17">
        <v>72</v>
      </c>
      <c r="H9503" s="18">
        <f>SUM(G9503-F9503)</f>
        <v>0</v>
      </c>
      <c r="I9503" s="19">
        <f>H9503/F9503</f>
        <v>0</v>
      </c>
      <c r="J9503" s="19">
        <f>H9503/G9503</f>
        <v>0</v>
      </c>
      <c r="K9503" t="s" s="21">
        <f>IF(J9503&lt;25%,"น้อยกว่า 25%",IF(J9503&gt;=25%,"มากกว่าหรือเท่ากับ 25%",IF(J9503&gt;=35%,"มากกว่าหรือเท่ากับ 35%")))</f>
        <v>18</v>
      </c>
    </row>
    <row r="9504" s="7" customFormat="1" ht="19.15" customHeight="1">
      <c r="A9504" t="s" s="16">
        <v>9587</v>
      </c>
      <c r="B9504" s="17">
        <v>3</v>
      </c>
      <c r="C9504" s="17">
        <v>26</v>
      </c>
      <c r="D9504" t="s" s="16">
        <v>9664</v>
      </c>
      <c r="E9504" t="s" s="16">
        <v>68</v>
      </c>
      <c r="F9504" s="37">
        <v>67</v>
      </c>
      <c r="G9504" s="17">
        <v>68</v>
      </c>
      <c r="H9504" s="18">
        <f>SUM(G9504-F9504)</f>
        <v>1</v>
      </c>
      <c r="I9504" s="19">
        <f>H9504/F9504</f>
        <v>0.0149253731343284</v>
      </c>
      <c r="J9504" s="19">
        <f>H9504/G9504</f>
        <v>0.0147058823529412</v>
      </c>
      <c r="K9504" t="s" s="21">
        <f>IF(J9504&lt;25%,"น้อยกว่า 25%",IF(J9504&gt;=25%,"มากกว่าหรือเท่ากับ 25%",IF(J9504&gt;=35%,"มากกว่าหรือเท่ากับ 35%")))</f>
        <v>18</v>
      </c>
    </row>
    <row r="9505" s="7" customFormat="1" ht="19.15" customHeight="1">
      <c r="A9505" t="s" s="16">
        <v>9587</v>
      </c>
      <c r="B9505" s="17">
        <v>3</v>
      </c>
      <c r="C9505" s="17">
        <v>20</v>
      </c>
      <c r="D9505" t="s" s="16">
        <v>9665</v>
      </c>
      <c r="E9505" t="s" s="16">
        <v>106</v>
      </c>
      <c r="F9505" s="37">
        <v>43</v>
      </c>
      <c r="G9505" s="17">
        <v>57</v>
      </c>
      <c r="H9505" s="18">
        <f>SUM(G9505-F9505)</f>
        <v>14</v>
      </c>
      <c r="I9505" s="19">
        <f>H9505/F9505</f>
        <v>0.325581395348837</v>
      </c>
      <c r="J9505" s="19">
        <f>H9505/G9505</f>
        <v>0.245614035087719</v>
      </c>
      <c r="K9505" t="s" s="21">
        <f>IF(J9505&lt;25%,"น้อยกว่า 25%",IF(J9505&gt;=25%,"มากกว่าหรือเท่ากับ 25%",IF(J9505&gt;=35%,"มากกว่าหรือเท่ากับ 35%")))</f>
        <v>18</v>
      </c>
    </row>
    <row r="9506" s="7" customFormat="1" ht="19.15" customHeight="1">
      <c r="A9506" t="s" s="16">
        <v>9587</v>
      </c>
      <c r="B9506" s="17">
        <v>3</v>
      </c>
      <c r="C9506" s="17">
        <v>16</v>
      </c>
      <c r="D9506" t="s" s="16">
        <v>9666</v>
      </c>
      <c r="E9506" t="s" s="16">
        <v>76</v>
      </c>
      <c r="F9506" s="37">
        <v>31</v>
      </c>
      <c r="G9506" s="17">
        <v>35</v>
      </c>
      <c r="H9506" s="18">
        <f>SUM(G9506-F9506)</f>
        <v>4</v>
      </c>
      <c r="I9506" s="19">
        <f>H9506/F9506</f>
        <v>0.129032258064516</v>
      </c>
      <c r="J9506" s="19">
        <f>H9506/G9506</f>
        <v>0.114285714285714</v>
      </c>
      <c r="K9506" t="s" s="21">
        <f>IF(J9506&lt;25%,"น้อยกว่า 25%",IF(J9506&gt;=25%,"มากกว่าหรือเท่ากับ 25%",IF(J9506&gt;=35%,"มากกว่าหรือเท่ากับ 35%")))</f>
        <v>18</v>
      </c>
    </row>
    <row r="9507" s="7" customFormat="1" ht="19.15" customHeight="1">
      <c r="A9507" t="s" s="16">
        <v>9587</v>
      </c>
      <c r="B9507" s="17">
        <v>3</v>
      </c>
      <c r="C9507" s="17">
        <v>18</v>
      </c>
      <c r="D9507" t="s" s="16">
        <v>9667</v>
      </c>
      <c r="E9507" t="s" s="16">
        <v>74</v>
      </c>
      <c r="F9507" s="37">
        <v>34</v>
      </c>
      <c r="G9507" s="17">
        <v>35</v>
      </c>
      <c r="H9507" s="18">
        <f>SUM(G9507-F9507)</f>
        <v>1</v>
      </c>
      <c r="I9507" s="19">
        <f>H9507/F9507</f>
        <v>0.0294117647058824</v>
      </c>
      <c r="J9507" s="19">
        <f>H9507/G9507</f>
        <v>0.0285714285714286</v>
      </c>
      <c r="K9507" t="s" s="21">
        <f>IF(J9507&lt;25%,"น้อยกว่า 25%",IF(J9507&gt;=25%,"มากกว่าหรือเท่ากับ 25%",IF(J9507&gt;=35%,"มากกว่าหรือเท่ากับ 35%")))</f>
        <v>18</v>
      </c>
    </row>
    <row r="9508" s="7" customFormat="1" ht="19.15" customHeight="1">
      <c r="A9508" t="s" s="16">
        <v>9587</v>
      </c>
      <c r="B9508" s="17">
        <v>3</v>
      </c>
      <c r="C9508" s="17">
        <v>25</v>
      </c>
      <c r="D9508" t="s" s="16">
        <v>9668</v>
      </c>
      <c r="E9508" t="s" s="16">
        <v>116</v>
      </c>
      <c r="F9508" s="37">
        <v>34</v>
      </c>
      <c r="G9508" s="17">
        <v>34</v>
      </c>
      <c r="H9508" s="18">
        <f>SUM(G9508-F9508)</f>
        <v>0</v>
      </c>
      <c r="I9508" s="19">
        <f>H9508/F9508</f>
        <v>0</v>
      </c>
      <c r="J9508" s="19">
        <f>H9508/G9508</f>
        <v>0</v>
      </c>
      <c r="K9508" t="s" s="21">
        <f>IF(J9508&lt;25%,"น้อยกว่า 25%",IF(J9508&gt;=25%,"มากกว่าหรือเท่ากับ 25%",IF(J9508&gt;=35%,"มากกว่าหรือเท่ากับ 35%")))</f>
        <v>18</v>
      </c>
    </row>
    <row r="9509" s="7" customFormat="1" ht="19.15" customHeight="1">
      <c r="A9509" t="s" s="16">
        <v>9669</v>
      </c>
      <c r="B9509" s="17">
        <v>2</v>
      </c>
      <c r="C9509" s="17">
        <v>23</v>
      </c>
      <c r="D9509" t="s" s="16">
        <v>9670</v>
      </c>
      <c r="E9509" t="s" s="16">
        <v>112</v>
      </c>
      <c r="F9509" s="41">
        <v>109</v>
      </c>
      <c r="G9509" s="30">
        <v>148</v>
      </c>
      <c r="H9509" s="18">
        <f>SUM(G9509-F9509)</f>
        <v>39</v>
      </c>
      <c r="I9509" s="19">
        <f>H9509/F9509</f>
        <v>0.357798165137615</v>
      </c>
      <c r="J9509" s="19">
        <f>H9509/G9509</f>
        <v>0.263513513513514</v>
      </c>
      <c r="K9509" t="s" s="21">
        <f>IF(J9509&lt;25%,"น้อยกว่า 25%",IF(J9509&gt;=25%,"มากกว่าหรือเท่ากับ 25%",IF(J9509&gt;=35%,"มากกว่าหรือเท่ากับ 35%")))</f>
        <v>122</v>
      </c>
    </row>
    <row r="9510" s="7" customFormat="1" ht="19.15" customHeight="1">
      <c r="A9510" t="s" s="16">
        <v>9669</v>
      </c>
      <c r="B9510" s="17">
        <v>1</v>
      </c>
      <c r="C9510" s="17">
        <v>6</v>
      </c>
      <c r="D9510" t="s" s="16">
        <v>9671</v>
      </c>
      <c r="E9510" t="s" s="16">
        <v>36</v>
      </c>
      <c r="F9510" s="37">
        <v>64216</v>
      </c>
      <c r="G9510" s="17">
        <v>67149</v>
      </c>
      <c r="H9510" s="18">
        <f>SUM(G9510-F9510)</f>
        <v>2933</v>
      </c>
      <c r="I9510" s="19">
        <f>H9510/F9510</f>
        <v>0.0456739753332503</v>
      </c>
      <c r="J9510" s="19">
        <f>H9510/G9510</f>
        <v>0.0436789825611699</v>
      </c>
      <c r="K9510" t="s" s="21">
        <f>IF(J9510&lt;25%,"น้อยกว่า 25%",IF(J9510&gt;=25%,"มากกว่าหรือเท่ากับ 25%",IF(J9510&gt;=35%,"มากกว่าหรือเท่ากับ 35%")))</f>
        <v>18</v>
      </c>
    </row>
    <row r="9511" s="7" customFormat="1" ht="19.15" customHeight="1">
      <c r="A9511" t="s" s="16">
        <v>9669</v>
      </c>
      <c r="B9511" s="17">
        <v>1</v>
      </c>
      <c r="C9511" s="17">
        <v>8</v>
      </c>
      <c r="D9511" t="s" s="16">
        <v>9672</v>
      </c>
      <c r="E9511" t="s" s="16">
        <v>22</v>
      </c>
      <c r="F9511" s="37">
        <v>23987</v>
      </c>
      <c r="G9511" s="17">
        <v>25414</v>
      </c>
      <c r="H9511" s="18">
        <f>SUM(G9511-F9511)</f>
        <v>1427</v>
      </c>
      <c r="I9511" s="19">
        <f>H9511/F9511</f>
        <v>0.0594905573852503</v>
      </c>
      <c r="J9511" s="19">
        <f>H9511/G9511</f>
        <v>0.0561501534587235</v>
      </c>
      <c r="K9511" t="s" s="21">
        <f>IF(J9511&lt;25%,"น้อยกว่า 25%",IF(J9511&gt;=25%,"มากกว่าหรือเท่ากับ 25%",IF(J9511&gt;=35%,"มากกว่าหรือเท่ากับ 35%")))</f>
        <v>18</v>
      </c>
    </row>
    <row r="9512" s="7" customFormat="1" ht="19.15" customHeight="1">
      <c r="A9512" t="s" s="16">
        <v>9669</v>
      </c>
      <c r="B9512" s="17">
        <v>1</v>
      </c>
      <c r="C9512" s="17">
        <v>9</v>
      </c>
      <c r="D9512" t="s" s="16">
        <v>9673</v>
      </c>
      <c r="E9512" t="s" s="16">
        <v>20</v>
      </c>
      <c r="F9512" s="37">
        <v>11280</v>
      </c>
      <c r="G9512" s="17">
        <v>11867</v>
      </c>
      <c r="H9512" s="18">
        <f>SUM(G9512-F9512)</f>
        <v>587</v>
      </c>
      <c r="I9512" s="19">
        <f>H9512/F9512</f>
        <v>0.0520390070921986</v>
      </c>
      <c r="J9512" s="19">
        <f>H9512/G9512</f>
        <v>0.0494649026712733</v>
      </c>
      <c r="K9512" t="s" s="21">
        <f>IF(J9512&lt;25%,"น้อยกว่า 25%",IF(J9512&gt;=25%,"มากกว่าหรือเท่ากับ 25%",IF(J9512&gt;=35%,"มากกว่าหรือเท่ากับ 35%")))</f>
        <v>18</v>
      </c>
    </row>
    <row r="9513" s="7" customFormat="1" ht="19.15" customHeight="1">
      <c r="A9513" t="s" s="16">
        <v>9669</v>
      </c>
      <c r="B9513" s="17">
        <v>1</v>
      </c>
      <c r="C9513" s="17">
        <v>2</v>
      </c>
      <c r="D9513" t="s" s="16">
        <v>9674</v>
      </c>
      <c r="E9513" t="s" s="16">
        <v>17</v>
      </c>
      <c r="F9513" s="37">
        <v>4224</v>
      </c>
      <c r="G9513" s="17">
        <v>4410</v>
      </c>
      <c r="H9513" s="18">
        <f>SUM(G9513-F9513)</f>
        <v>186</v>
      </c>
      <c r="I9513" s="19">
        <f>H9513/F9513</f>
        <v>0.0440340909090909</v>
      </c>
      <c r="J9513" s="19">
        <f>H9513/G9513</f>
        <v>0.0421768707482993</v>
      </c>
      <c r="K9513" t="s" s="21">
        <f>IF(J9513&lt;25%,"น้อยกว่า 25%",IF(J9513&gt;=25%,"มากกว่าหรือเท่ากับ 25%",IF(J9513&gt;=35%,"มากกว่าหรือเท่ากับ 35%")))</f>
        <v>18</v>
      </c>
    </row>
    <row r="9514" s="7" customFormat="1" ht="19.15" customHeight="1">
      <c r="A9514" t="s" s="16">
        <v>9669</v>
      </c>
      <c r="B9514" s="17">
        <v>1</v>
      </c>
      <c r="C9514" s="17">
        <v>5</v>
      </c>
      <c r="D9514" t="s" s="16">
        <v>9675</v>
      </c>
      <c r="E9514" t="s" s="16">
        <v>28</v>
      </c>
      <c r="F9514" s="37">
        <v>3646</v>
      </c>
      <c r="G9514" s="17">
        <v>4125</v>
      </c>
      <c r="H9514" s="18">
        <f>SUM(G9514-F9514)</f>
        <v>479</v>
      </c>
      <c r="I9514" s="19">
        <f>H9514/F9514</f>
        <v>0.131376851343939</v>
      </c>
      <c r="J9514" s="19">
        <f>H9514/G9514</f>
        <v>0.116121212121212</v>
      </c>
      <c r="K9514" t="s" s="21">
        <f>IF(J9514&lt;25%,"น้อยกว่า 25%",IF(J9514&gt;=25%,"มากกว่าหรือเท่ากับ 25%",IF(J9514&gt;=35%,"มากกว่าหรือเท่ากับ 35%")))</f>
        <v>18</v>
      </c>
    </row>
    <row r="9515" s="7" customFormat="1" ht="19.15" customHeight="1">
      <c r="A9515" t="s" s="16">
        <v>9669</v>
      </c>
      <c r="B9515" s="17">
        <v>1</v>
      </c>
      <c r="C9515" s="17">
        <v>15</v>
      </c>
      <c r="D9515" t="s" s="16">
        <v>9676</v>
      </c>
      <c r="E9515" t="s" s="16">
        <v>34</v>
      </c>
      <c r="F9515" s="37">
        <v>1304</v>
      </c>
      <c r="G9515" s="17">
        <v>1368</v>
      </c>
      <c r="H9515" s="18">
        <f>SUM(G9515-F9515)</f>
        <v>64</v>
      </c>
      <c r="I9515" s="19">
        <f>H9515/F9515</f>
        <v>0.049079754601227</v>
      </c>
      <c r="J9515" s="19">
        <f>H9515/G9515</f>
        <v>0.0467836257309942</v>
      </c>
      <c r="K9515" t="s" s="21">
        <f>IF(J9515&lt;25%,"น้อยกว่า 25%",IF(J9515&gt;=25%,"มากกว่าหรือเท่ากับ 25%",IF(J9515&gt;=35%,"มากกว่าหรือเท่ากับ 35%")))</f>
        <v>18</v>
      </c>
    </row>
    <row r="9516" s="7" customFormat="1" ht="19.15" customHeight="1">
      <c r="A9516" t="s" s="16">
        <v>9669</v>
      </c>
      <c r="B9516" s="17">
        <v>1</v>
      </c>
      <c r="C9516" s="17">
        <v>19</v>
      </c>
      <c r="D9516" t="s" s="16">
        <v>9677</v>
      </c>
      <c r="E9516" t="s" s="16">
        <v>38</v>
      </c>
      <c r="F9516" s="37">
        <v>1205</v>
      </c>
      <c r="G9516" s="17">
        <v>1253</v>
      </c>
      <c r="H9516" s="18">
        <f>SUM(G9516-F9516)</f>
        <v>48</v>
      </c>
      <c r="I9516" s="19">
        <f>H9516/F9516</f>
        <v>0.0398340248962656</v>
      </c>
      <c r="J9516" s="19">
        <f>H9516/G9516</f>
        <v>0.0383080606544294</v>
      </c>
      <c r="K9516" t="s" s="21">
        <f>IF(J9516&lt;25%,"น้อยกว่า 25%",IF(J9516&gt;=25%,"มากกว่าหรือเท่ากับ 25%",IF(J9516&gt;=35%,"มากกว่าหรือเท่ากับ 35%")))</f>
        <v>18</v>
      </c>
    </row>
    <row r="9517" s="7" customFormat="1" ht="19.15" customHeight="1">
      <c r="A9517" t="s" s="16">
        <v>9669</v>
      </c>
      <c r="B9517" s="17">
        <v>1</v>
      </c>
      <c r="C9517" s="17">
        <v>7</v>
      </c>
      <c r="D9517" t="s" s="16">
        <v>9678</v>
      </c>
      <c r="E9517" t="s" s="16">
        <v>101</v>
      </c>
      <c r="F9517" s="37">
        <v>715</v>
      </c>
      <c r="G9517" s="17">
        <v>892</v>
      </c>
      <c r="H9517" s="18">
        <f>SUM(G9517-F9517)</f>
        <v>177</v>
      </c>
      <c r="I9517" s="19">
        <f>H9517/F9517</f>
        <v>0.247552447552448</v>
      </c>
      <c r="J9517" s="19">
        <f>H9517/G9517</f>
        <v>0.198430493273543</v>
      </c>
      <c r="K9517" t="s" s="21">
        <f>IF(J9517&lt;25%,"น้อยกว่า 25%",IF(J9517&gt;=25%,"มากกว่าหรือเท่ากับ 25%",IF(J9517&gt;=35%,"มากกว่าหรือเท่ากับ 35%")))</f>
        <v>18</v>
      </c>
    </row>
    <row r="9518" s="7" customFormat="1" ht="19.15" customHeight="1">
      <c r="A9518" t="s" s="16">
        <v>9669</v>
      </c>
      <c r="B9518" s="17">
        <v>1</v>
      </c>
      <c r="C9518" s="17">
        <v>23</v>
      </c>
      <c r="D9518" t="s" s="16">
        <v>9679</v>
      </c>
      <c r="E9518" t="s" s="16">
        <v>281</v>
      </c>
      <c r="F9518" s="37">
        <v>691</v>
      </c>
      <c r="G9518" s="17">
        <v>703</v>
      </c>
      <c r="H9518" s="18">
        <f>SUM(G9518-F9518)</f>
        <v>12</v>
      </c>
      <c r="I9518" s="19">
        <f>H9518/F9518</f>
        <v>0.0173661360347323</v>
      </c>
      <c r="J9518" s="19">
        <f>H9518/G9518</f>
        <v>0.0170697012802276</v>
      </c>
      <c r="K9518" t="s" s="21">
        <f>IF(J9518&lt;25%,"น้อยกว่า 25%",IF(J9518&gt;=25%,"มากกว่าหรือเท่ากับ 25%",IF(J9518&gt;=35%,"มากกว่าหรือเท่ากับ 35%")))</f>
        <v>18</v>
      </c>
    </row>
    <row r="9519" s="7" customFormat="1" ht="19.15" customHeight="1">
      <c r="A9519" t="s" s="16">
        <v>9669</v>
      </c>
      <c r="B9519" s="17">
        <v>1</v>
      </c>
      <c r="C9519" s="17">
        <v>1</v>
      </c>
      <c r="D9519" t="s" s="16">
        <v>9680</v>
      </c>
      <c r="E9519" t="s" s="16">
        <v>1680</v>
      </c>
      <c r="F9519" s="37">
        <v>605</v>
      </c>
      <c r="G9519" s="17">
        <v>632</v>
      </c>
      <c r="H9519" s="18">
        <f>SUM(G9519-F9519)</f>
        <v>27</v>
      </c>
      <c r="I9519" s="19">
        <f>H9519/F9519</f>
        <v>0.0446280991735537</v>
      </c>
      <c r="J9519" s="19">
        <f>H9519/G9519</f>
        <v>0.0427215189873418</v>
      </c>
      <c r="K9519" t="s" s="21">
        <f>IF(J9519&lt;25%,"น้อยกว่า 25%",IF(J9519&gt;=25%,"มากกว่าหรือเท่ากับ 25%",IF(J9519&gt;=35%,"มากกว่าหรือเท่ากับ 35%")))</f>
        <v>18</v>
      </c>
    </row>
    <row r="9520" s="7" customFormat="1" ht="19.15" customHeight="1">
      <c r="A9520" t="s" s="16">
        <v>9669</v>
      </c>
      <c r="B9520" s="17">
        <v>1</v>
      </c>
      <c r="C9520" s="17">
        <v>26</v>
      </c>
      <c r="D9520" t="s" s="16">
        <v>9681</v>
      </c>
      <c r="E9520" t="s" s="16">
        <v>375</v>
      </c>
      <c r="F9520" s="37">
        <v>552</v>
      </c>
      <c r="G9520" s="17">
        <v>575</v>
      </c>
      <c r="H9520" s="18">
        <f>SUM(G9520-F9520)</f>
        <v>23</v>
      </c>
      <c r="I9520" s="19">
        <f>H9520/F9520</f>
        <v>0.0416666666666667</v>
      </c>
      <c r="J9520" s="19">
        <f>H9520/G9520</f>
        <v>0.04</v>
      </c>
      <c r="K9520" t="s" s="21">
        <f>IF(J9520&lt;25%,"น้อยกว่า 25%",IF(J9520&gt;=25%,"มากกว่าหรือเท่ากับ 25%",IF(J9520&gt;=35%,"มากกว่าหรือเท่ากับ 35%")))</f>
        <v>18</v>
      </c>
    </row>
    <row r="9521" s="7" customFormat="1" ht="19.15" customHeight="1">
      <c r="A9521" t="s" s="16">
        <v>9669</v>
      </c>
      <c r="B9521" s="17">
        <v>1</v>
      </c>
      <c r="C9521" s="17">
        <v>13</v>
      </c>
      <c r="D9521" t="s" s="16">
        <v>9682</v>
      </c>
      <c r="E9521" t="s" s="16">
        <v>30</v>
      </c>
      <c r="F9521" s="37">
        <v>470</v>
      </c>
      <c r="G9521" s="17">
        <v>495</v>
      </c>
      <c r="H9521" s="18">
        <f>SUM(G9521-F9521)</f>
        <v>25</v>
      </c>
      <c r="I9521" s="19">
        <f>H9521/F9521</f>
        <v>0.0531914893617021</v>
      </c>
      <c r="J9521" s="19">
        <f>H9521/G9521</f>
        <v>0.0505050505050505</v>
      </c>
      <c r="K9521" t="s" s="21">
        <f>IF(J9521&lt;25%,"น้อยกว่า 25%",IF(J9521&gt;=25%,"มากกว่าหรือเท่ากับ 25%",IF(J9521&gt;=35%,"มากกว่าหรือเท่ากับ 35%")))</f>
        <v>18</v>
      </c>
    </row>
    <row r="9522" s="7" customFormat="1" ht="19.15" customHeight="1">
      <c r="A9522" t="s" s="16">
        <v>9669</v>
      </c>
      <c r="B9522" s="17">
        <v>1</v>
      </c>
      <c r="C9522" s="17">
        <v>3</v>
      </c>
      <c r="D9522" t="s" s="16">
        <v>9683</v>
      </c>
      <c r="E9522" t="s" s="16">
        <v>60</v>
      </c>
      <c r="F9522" s="37">
        <v>468</v>
      </c>
      <c r="G9522" s="17">
        <v>483</v>
      </c>
      <c r="H9522" s="18">
        <f>SUM(G9522-F9522)</f>
        <v>15</v>
      </c>
      <c r="I9522" s="19">
        <f>H9522/F9522</f>
        <v>0.0320512820512821</v>
      </c>
      <c r="J9522" s="19">
        <f>H9522/G9522</f>
        <v>0.031055900621118</v>
      </c>
      <c r="K9522" t="s" s="21">
        <f>IF(J9522&lt;25%,"น้อยกว่า 25%",IF(J9522&gt;=25%,"มากกว่าหรือเท่ากับ 25%",IF(J9522&gt;=35%,"มากกว่าหรือเท่ากับ 35%")))</f>
        <v>18</v>
      </c>
    </row>
    <row r="9523" s="7" customFormat="1" ht="19.15" customHeight="1">
      <c r="A9523" t="s" s="16">
        <v>9669</v>
      </c>
      <c r="B9523" s="17">
        <v>1</v>
      </c>
      <c r="C9523" s="17">
        <v>14</v>
      </c>
      <c r="D9523" t="s" s="16">
        <v>9684</v>
      </c>
      <c r="E9523" t="s" s="16">
        <v>26</v>
      </c>
      <c r="F9523" s="37">
        <v>462</v>
      </c>
      <c r="G9523" s="17">
        <v>474</v>
      </c>
      <c r="H9523" s="18">
        <f>SUM(G9523-F9523)</f>
        <v>12</v>
      </c>
      <c r="I9523" s="19">
        <f>H9523/F9523</f>
        <v>0.025974025974026</v>
      </c>
      <c r="J9523" s="19">
        <f>H9523/G9523</f>
        <v>0.0253164556962025</v>
      </c>
      <c r="K9523" t="s" s="21">
        <f>IF(J9523&lt;25%,"น้อยกว่า 25%",IF(J9523&gt;=25%,"มากกว่าหรือเท่ากับ 25%",IF(J9523&gt;=35%,"มากกว่าหรือเท่ากับ 35%")))</f>
        <v>18</v>
      </c>
    </row>
    <row r="9524" s="7" customFormat="1" ht="19.15" customHeight="1">
      <c r="A9524" t="s" s="16">
        <v>9669</v>
      </c>
      <c r="B9524" s="17">
        <v>1</v>
      </c>
      <c r="C9524" s="17">
        <v>16</v>
      </c>
      <c r="D9524" t="s" s="16">
        <v>9685</v>
      </c>
      <c r="E9524" t="s" s="16">
        <v>48</v>
      </c>
      <c r="F9524" s="37">
        <v>413</v>
      </c>
      <c r="G9524" s="17">
        <v>431</v>
      </c>
      <c r="H9524" s="18">
        <f>SUM(G9524-F9524)</f>
        <v>18</v>
      </c>
      <c r="I9524" s="19">
        <f>H9524/F9524</f>
        <v>0.0435835351089588</v>
      </c>
      <c r="J9524" s="19">
        <f>H9524/G9524</f>
        <v>0.0417633410672854</v>
      </c>
      <c r="K9524" t="s" s="21">
        <f>IF(J9524&lt;25%,"น้อยกว่า 25%",IF(J9524&gt;=25%,"มากกว่าหรือเท่ากับ 25%",IF(J9524&gt;=35%,"มากกว่าหรือเท่ากับ 35%")))</f>
        <v>18</v>
      </c>
    </row>
    <row r="9525" s="7" customFormat="1" ht="19.15" customHeight="1">
      <c r="A9525" t="s" s="16">
        <v>9669</v>
      </c>
      <c r="B9525" s="17">
        <v>1</v>
      </c>
      <c r="C9525" s="17">
        <v>4</v>
      </c>
      <c r="D9525" t="s" s="16">
        <v>9686</v>
      </c>
      <c r="E9525" t="s" s="16">
        <v>424</v>
      </c>
      <c r="F9525" s="37">
        <v>308</v>
      </c>
      <c r="G9525" s="17">
        <v>353</v>
      </c>
      <c r="H9525" s="18">
        <f>SUM(G9525-F9525)</f>
        <v>45</v>
      </c>
      <c r="I9525" s="19">
        <f>H9525/F9525</f>
        <v>0.146103896103896</v>
      </c>
      <c r="J9525" s="19">
        <f>H9525/G9525</f>
        <v>0.127478753541076</v>
      </c>
      <c r="K9525" t="s" s="21">
        <f>IF(J9525&lt;25%,"น้อยกว่า 25%",IF(J9525&gt;=25%,"มากกว่าหรือเท่ากับ 25%",IF(J9525&gt;=35%,"มากกว่าหรือเท่ากับ 35%")))</f>
        <v>18</v>
      </c>
    </row>
    <row r="9526" s="7" customFormat="1" ht="19.15" customHeight="1">
      <c r="A9526" t="s" s="16">
        <v>9669</v>
      </c>
      <c r="B9526" s="17">
        <v>1</v>
      </c>
      <c r="C9526" s="17">
        <v>10</v>
      </c>
      <c r="D9526" t="s" s="16">
        <v>9687</v>
      </c>
      <c r="E9526" t="s" s="16">
        <v>64</v>
      </c>
      <c r="F9526" s="37">
        <v>311</v>
      </c>
      <c r="G9526" s="17">
        <v>311</v>
      </c>
      <c r="H9526" s="18">
        <f>SUM(G9526-F9526)</f>
        <v>0</v>
      </c>
      <c r="I9526" s="19">
        <f>H9526/F9526</f>
        <v>0</v>
      </c>
      <c r="J9526" s="19">
        <f>H9526/G9526</f>
        <v>0</v>
      </c>
      <c r="K9526" t="s" s="21">
        <f>IF(J9526&lt;25%,"น้อยกว่า 25%",IF(J9526&gt;=25%,"มากกว่าหรือเท่ากับ 25%",IF(J9526&gt;=35%,"มากกว่าหรือเท่ากับ 35%")))</f>
        <v>18</v>
      </c>
    </row>
    <row r="9527" s="7" customFormat="1" ht="19.15" customHeight="1">
      <c r="A9527" t="s" s="16">
        <v>9669</v>
      </c>
      <c r="B9527" s="17">
        <v>1</v>
      </c>
      <c r="C9527" s="17">
        <v>20</v>
      </c>
      <c r="D9527" t="s" s="16">
        <v>9688</v>
      </c>
      <c r="E9527" t="s" s="16">
        <v>1091</v>
      </c>
      <c r="F9527" s="37">
        <v>164</v>
      </c>
      <c r="G9527" s="17">
        <v>170</v>
      </c>
      <c r="H9527" s="18">
        <f>SUM(G9527-F9527)</f>
        <v>6</v>
      </c>
      <c r="I9527" s="19">
        <f>H9527/F9527</f>
        <v>0.0365853658536585</v>
      </c>
      <c r="J9527" s="19">
        <f>H9527/G9527</f>
        <v>0.0352941176470588</v>
      </c>
      <c r="K9527" t="s" s="21">
        <f>IF(J9527&lt;25%,"น้อยกว่า 25%",IF(J9527&gt;=25%,"มากกว่าหรือเท่ากับ 25%",IF(J9527&gt;=35%,"มากกว่าหรือเท่ากับ 35%")))</f>
        <v>18</v>
      </c>
    </row>
    <row r="9528" s="7" customFormat="1" ht="19.15" customHeight="1">
      <c r="A9528" t="s" s="16">
        <v>9669</v>
      </c>
      <c r="B9528" s="17">
        <v>1</v>
      </c>
      <c r="C9528" s="17">
        <v>11</v>
      </c>
      <c r="D9528" t="s" s="16">
        <v>9689</v>
      </c>
      <c r="E9528" t="s" s="16">
        <v>44</v>
      </c>
      <c r="F9528" s="37">
        <v>165</v>
      </c>
      <c r="G9528" s="17">
        <v>169</v>
      </c>
      <c r="H9528" s="18">
        <f>SUM(G9528-F9528)</f>
        <v>4</v>
      </c>
      <c r="I9528" s="19">
        <f>H9528/F9528</f>
        <v>0.0242424242424242</v>
      </c>
      <c r="J9528" s="19">
        <f>H9528/G9528</f>
        <v>0.0236686390532544</v>
      </c>
      <c r="K9528" t="s" s="21">
        <f>IF(J9528&lt;25%,"น้อยกว่า 25%",IF(J9528&gt;=25%,"มากกว่าหรือเท่ากับ 25%",IF(J9528&gt;=35%,"มากกว่าหรือเท่ากับ 35%")))</f>
        <v>18</v>
      </c>
    </row>
    <row r="9529" s="7" customFormat="1" ht="19.15" customHeight="1">
      <c r="A9529" t="s" s="16">
        <v>9669</v>
      </c>
      <c r="B9529" s="17">
        <v>1</v>
      </c>
      <c r="C9529" s="17">
        <v>18</v>
      </c>
      <c r="D9529" t="s" s="16">
        <v>9690</v>
      </c>
      <c r="E9529" t="s" s="16">
        <v>40</v>
      </c>
      <c r="F9529" s="37">
        <v>109</v>
      </c>
      <c r="G9529" s="17">
        <v>117</v>
      </c>
      <c r="H9529" s="18">
        <f>SUM(G9529-F9529)</f>
        <v>8</v>
      </c>
      <c r="I9529" s="19">
        <f>H9529/F9529</f>
        <v>0.073394495412844</v>
      </c>
      <c r="J9529" s="19">
        <f>H9529/G9529</f>
        <v>0.0683760683760684</v>
      </c>
      <c r="K9529" t="s" s="21">
        <f>IF(J9529&lt;25%,"น้อยกว่า 25%",IF(J9529&gt;=25%,"มากกว่าหรือเท่ากับ 25%",IF(J9529&gt;=35%,"มากกว่าหรือเท่ากับ 35%")))</f>
        <v>18</v>
      </c>
    </row>
    <row r="9530" s="7" customFormat="1" ht="19.15" customHeight="1">
      <c r="A9530" t="s" s="16">
        <v>9669</v>
      </c>
      <c r="B9530" s="17">
        <v>1</v>
      </c>
      <c r="C9530" s="17">
        <v>27</v>
      </c>
      <c r="D9530" t="s" s="16">
        <v>9691</v>
      </c>
      <c r="E9530" t="s" s="16">
        <v>68</v>
      </c>
      <c r="F9530" s="37">
        <v>95</v>
      </c>
      <c r="G9530" s="17">
        <v>99</v>
      </c>
      <c r="H9530" s="18">
        <f>SUM(G9530-F9530)</f>
        <v>4</v>
      </c>
      <c r="I9530" s="19">
        <f>H9530/F9530</f>
        <v>0.0421052631578947</v>
      </c>
      <c r="J9530" s="19">
        <f>H9530/G9530</f>
        <v>0.0404040404040404</v>
      </c>
      <c r="K9530" t="s" s="21">
        <f>IF(J9530&lt;25%,"น้อยกว่า 25%",IF(J9530&gt;=25%,"มากกว่าหรือเท่ากับ 25%",IF(J9530&gt;=35%,"มากกว่าหรือเท่ากับ 35%")))</f>
        <v>18</v>
      </c>
    </row>
    <row r="9531" s="7" customFormat="1" ht="19.15" customHeight="1">
      <c r="A9531" t="s" s="16">
        <v>9669</v>
      </c>
      <c r="B9531" s="17">
        <v>1</v>
      </c>
      <c r="C9531" s="17">
        <v>25</v>
      </c>
      <c r="D9531" t="s" s="16">
        <v>9692</v>
      </c>
      <c r="E9531" t="s" s="16">
        <v>116</v>
      </c>
      <c r="F9531" s="37">
        <v>69</v>
      </c>
      <c r="G9531" s="17">
        <v>77</v>
      </c>
      <c r="H9531" s="18">
        <f>SUM(G9531-F9531)</f>
        <v>8</v>
      </c>
      <c r="I9531" s="19">
        <f>H9531/F9531</f>
        <v>0.115942028985507</v>
      </c>
      <c r="J9531" s="19">
        <f>H9531/G9531</f>
        <v>0.103896103896104</v>
      </c>
      <c r="K9531" t="s" s="21">
        <f>IF(J9531&lt;25%,"น้อยกว่า 25%",IF(J9531&gt;=25%,"มากกว่าหรือเท่ากับ 25%",IF(J9531&gt;=35%,"มากกว่าหรือเท่ากับ 35%")))</f>
        <v>18</v>
      </c>
    </row>
    <row r="9532" s="7" customFormat="1" ht="19.15" customHeight="1">
      <c r="A9532" t="s" s="16">
        <v>9669</v>
      </c>
      <c r="B9532" s="17">
        <v>1</v>
      </c>
      <c r="C9532" s="17">
        <v>17</v>
      </c>
      <c r="D9532" t="s" s="16">
        <v>9693</v>
      </c>
      <c r="E9532" t="s" s="16">
        <v>76</v>
      </c>
      <c r="F9532" s="37">
        <v>59</v>
      </c>
      <c r="G9532" s="17">
        <v>75</v>
      </c>
      <c r="H9532" s="18">
        <f>SUM(G9532-F9532)</f>
        <v>16</v>
      </c>
      <c r="I9532" s="19">
        <f>H9532/F9532</f>
        <v>0.271186440677966</v>
      </c>
      <c r="J9532" s="19">
        <f>H9532/G9532</f>
        <v>0.213333333333333</v>
      </c>
      <c r="K9532" t="s" s="21">
        <f>IF(J9532&lt;25%,"น้อยกว่า 25%",IF(J9532&gt;=25%,"มากกว่าหรือเท่ากับ 25%",IF(J9532&gt;=35%,"มากกว่าหรือเท่ากับ 35%")))</f>
        <v>18</v>
      </c>
    </row>
    <row r="9533" s="7" customFormat="1" ht="19.15" customHeight="1">
      <c r="A9533" t="s" s="16">
        <v>9669</v>
      </c>
      <c r="B9533" s="17">
        <v>1</v>
      </c>
      <c r="C9533" s="17">
        <v>24</v>
      </c>
      <c r="D9533" t="s" s="16">
        <v>9694</v>
      </c>
      <c r="E9533" t="s" s="16">
        <v>112</v>
      </c>
      <c r="F9533" s="37">
        <v>67</v>
      </c>
      <c r="G9533" s="17">
        <v>69</v>
      </c>
      <c r="H9533" s="18">
        <f>SUM(G9533-F9533)</f>
        <v>2</v>
      </c>
      <c r="I9533" s="19">
        <f>H9533/F9533</f>
        <v>0.0298507462686567</v>
      </c>
      <c r="J9533" s="19">
        <f>H9533/G9533</f>
        <v>0.0289855072463768</v>
      </c>
      <c r="K9533" t="s" s="21">
        <f>IF(J9533&lt;25%,"น้อยกว่า 25%",IF(J9533&gt;=25%,"มากกว่าหรือเท่ากับ 25%",IF(J9533&gt;=35%,"มากกว่าหรือเท่ากับ 35%")))</f>
        <v>18</v>
      </c>
    </row>
    <row r="9534" s="7" customFormat="1" ht="19.15" customHeight="1">
      <c r="A9534" t="s" s="16">
        <v>9669</v>
      </c>
      <c r="B9534" s="17">
        <v>1</v>
      </c>
      <c r="C9534" s="17">
        <v>12</v>
      </c>
      <c r="D9534" t="s" s="16">
        <v>9695</v>
      </c>
      <c r="E9534" t="s" s="16">
        <v>78</v>
      </c>
      <c r="F9534" s="37">
        <v>0</v>
      </c>
      <c r="G9534" s="17">
        <v>0</v>
      </c>
      <c r="H9534" s="18">
        <f>SUM(G9534-F9534)</f>
        <v>0</v>
      </c>
      <c r="I9534" s="19">
        <f>H9534/F9534</f>
      </c>
      <c r="J9534" s="19">
        <f>H9534/G9534</f>
      </c>
      <c r="K9534" s="24">
        <f>IF(J9534&lt;25%,"น้อยกว่า 25%",IF(J9534&gt;=25%,"มากกว่าหรือเท่ากับ 25%",IF(J9534&gt;=35%,"มากกว่าหรือเท่ากับ 35%")))</f>
      </c>
    </row>
    <row r="9535" s="7" customFormat="1" ht="19.15" customHeight="1">
      <c r="A9535" t="s" s="16">
        <v>9669</v>
      </c>
      <c r="B9535" s="17">
        <v>1</v>
      </c>
      <c r="C9535" s="17">
        <v>21</v>
      </c>
      <c r="D9535" t="s" s="16">
        <v>9696</v>
      </c>
      <c r="E9535" t="s" s="16">
        <v>72</v>
      </c>
      <c r="F9535" s="37">
        <v>0</v>
      </c>
      <c r="G9535" s="17">
        <v>0</v>
      </c>
      <c r="H9535" s="18">
        <f>SUM(G9535-F9535)</f>
        <v>0</v>
      </c>
      <c r="I9535" s="19">
        <f>H9535/F9535</f>
      </c>
      <c r="J9535" s="19">
        <f>H9535/G9535</f>
      </c>
      <c r="K9535" s="24">
        <f>IF(J9535&lt;25%,"น้อยกว่า 25%",IF(J9535&gt;=25%,"มากกว่าหรือเท่ากับ 25%",IF(J9535&gt;=35%,"มากกว่าหรือเท่ากับ 35%")))</f>
      </c>
    </row>
    <row r="9536" s="7" customFormat="1" ht="19.15" customHeight="1">
      <c r="A9536" t="s" s="16">
        <v>9669</v>
      </c>
      <c r="B9536" s="17">
        <v>1</v>
      </c>
      <c r="C9536" s="17">
        <v>22</v>
      </c>
      <c r="D9536" t="s" s="16">
        <v>9697</v>
      </c>
      <c r="E9536" t="s" s="16">
        <v>52</v>
      </c>
      <c r="G9536" s="17">
        <v>0</v>
      </c>
      <c r="H9536" s="18">
        <f>SUM(G9536-F9536)</f>
        <v>0</v>
      </c>
      <c r="I9536" s="19">
        <f>H9536/F9536</f>
      </c>
      <c r="J9536" s="19">
        <f>H9536/G9536</f>
      </c>
      <c r="K9536" s="24">
        <f>IF(J9536&lt;25%,"น้อยกว่า 25%",IF(J9536&gt;=25%,"มากกว่าหรือเท่ากับ 25%",IF(J9536&gt;=35%,"มากกว่าหรือเท่ากับ 35%")))</f>
      </c>
    </row>
    <row r="9537" s="7" customFormat="1" ht="19.15" customHeight="1">
      <c r="A9537" t="s" s="16">
        <v>9669</v>
      </c>
      <c r="B9537" s="17">
        <v>2</v>
      </c>
      <c r="C9537" s="17">
        <v>2</v>
      </c>
      <c r="D9537" t="s" s="16">
        <v>9698</v>
      </c>
      <c r="E9537" t="s" s="16">
        <v>36</v>
      </c>
      <c r="F9537" s="37">
        <v>66485</v>
      </c>
      <c r="G9537" s="17">
        <v>69274</v>
      </c>
      <c r="H9537" s="18">
        <f>SUM(G9537-F9537)</f>
        <v>2789</v>
      </c>
      <c r="I9537" s="19">
        <f>H9537/F9537</f>
        <v>0.041949311874859</v>
      </c>
      <c r="J9537" s="19">
        <f>H9537/G9537</f>
        <v>0.040260415162976</v>
      </c>
      <c r="K9537" t="s" s="21">
        <f>IF(J9537&lt;25%,"น้อยกว่า 25%",IF(J9537&gt;=25%,"มากกว่าหรือเท่ากับ 25%",IF(J9537&gt;=35%,"มากกว่าหรือเท่ากับ 35%")))</f>
        <v>18</v>
      </c>
    </row>
    <row r="9538" s="7" customFormat="1" ht="19.15" customHeight="1">
      <c r="A9538" t="s" s="16">
        <v>9669</v>
      </c>
      <c r="B9538" s="17">
        <v>2</v>
      </c>
      <c r="C9538" s="17">
        <v>15</v>
      </c>
      <c r="D9538" t="s" s="16">
        <v>9699</v>
      </c>
      <c r="E9538" t="s" s="16">
        <v>22</v>
      </c>
      <c r="F9538" s="37">
        <v>21831</v>
      </c>
      <c r="G9538" s="17">
        <v>22668</v>
      </c>
      <c r="H9538" s="18">
        <f>SUM(G9538-F9538)</f>
        <v>837</v>
      </c>
      <c r="I9538" s="19">
        <f>H9538/F9538</f>
        <v>0.0383399752645321</v>
      </c>
      <c r="J9538" s="19">
        <f>H9538/G9538</f>
        <v>0.0369242985706723</v>
      </c>
      <c r="K9538" t="s" s="21">
        <f>IF(J9538&lt;25%,"น้อยกว่า 25%",IF(J9538&gt;=25%,"มากกว่าหรือเท่ากับ 25%",IF(J9538&gt;=35%,"มากกว่าหรือเท่ากับ 35%")))</f>
        <v>18</v>
      </c>
    </row>
    <row r="9539" s="7" customFormat="1" ht="19.15" customHeight="1">
      <c r="A9539" t="s" s="16">
        <v>9669</v>
      </c>
      <c r="B9539" s="17">
        <v>2</v>
      </c>
      <c r="C9539" s="17">
        <v>7</v>
      </c>
      <c r="D9539" t="s" s="16">
        <v>9700</v>
      </c>
      <c r="E9539" t="s" s="16">
        <v>20</v>
      </c>
      <c r="F9539" s="37">
        <v>10160</v>
      </c>
      <c r="G9539" s="17">
        <v>10414</v>
      </c>
      <c r="H9539" s="18">
        <f>SUM(G9539-F9539)</f>
        <v>254</v>
      </c>
      <c r="I9539" s="19">
        <f>H9539/F9539</f>
        <v>0.025</v>
      </c>
      <c r="J9539" s="19">
        <f>H9539/G9539</f>
        <v>0.024390243902439</v>
      </c>
      <c r="K9539" t="s" s="21">
        <f>IF(J9539&lt;25%,"น้อยกว่า 25%",IF(J9539&gt;=25%,"มากกว่าหรือเท่ากับ 25%",IF(J9539&gt;=35%,"มากกว่าหรือเท่ากับ 35%")))</f>
        <v>18</v>
      </c>
    </row>
    <row r="9540" s="7" customFormat="1" ht="19.15" customHeight="1">
      <c r="A9540" t="s" s="16">
        <v>9669</v>
      </c>
      <c r="B9540" s="17">
        <v>2</v>
      </c>
      <c r="C9540" s="17">
        <v>8</v>
      </c>
      <c r="D9540" t="s" s="16">
        <v>9701</v>
      </c>
      <c r="E9540" t="s" s="16">
        <v>28</v>
      </c>
      <c r="F9540" s="37">
        <v>3334</v>
      </c>
      <c r="G9540" s="17">
        <v>3464</v>
      </c>
      <c r="H9540" s="18">
        <f>SUM(G9540-F9540)</f>
        <v>130</v>
      </c>
      <c r="I9540" s="19">
        <f>H9540/F9540</f>
        <v>0.0389922015596881</v>
      </c>
      <c r="J9540" s="19">
        <f>H9540/G9540</f>
        <v>0.0375288683602771</v>
      </c>
      <c r="K9540" t="s" s="21">
        <f>IF(J9540&lt;25%,"น้อยกว่า 25%",IF(J9540&gt;=25%,"มากกว่าหรือเท่ากับ 25%",IF(J9540&gt;=35%,"มากกว่าหรือเท่ากับ 35%")))</f>
        <v>18</v>
      </c>
    </row>
    <row r="9541" s="7" customFormat="1" ht="19.15" customHeight="1">
      <c r="A9541" t="s" s="16">
        <v>9669</v>
      </c>
      <c r="B9541" s="17">
        <v>2</v>
      </c>
      <c r="C9541" s="17">
        <v>13</v>
      </c>
      <c r="D9541" t="s" s="16">
        <v>9702</v>
      </c>
      <c r="E9541" t="s" s="16">
        <v>17</v>
      </c>
      <c r="F9541" s="37">
        <v>2201</v>
      </c>
      <c r="G9541" s="17">
        <v>2301</v>
      </c>
      <c r="H9541" s="18">
        <f>SUM(G9541-F9541)</f>
        <v>100</v>
      </c>
      <c r="I9541" s="19">
        <f>H9541/F9541</f>
        <v>0.0454338936846888</v>
      </c>
      <c r="J9541" s="19">
        <f>H9541/G9541</f>
        <v>0.0434593654932638</v>
      </c>
      <c r="K9541" t="s" s="21">
        <f>IF(J9541&lt;25%,"น้อยกว่า 25%",IF(J9541&gt;=25%,"มากกว่าหรือเท่ากับ 25%",IF(J9541&gt;=35%,"มากกว่าหรือเท่ากับ 35%")))</f>
        <v>18</v>
      </c>
    </row>
    <row r="9542" s="7" customFormat="1" ht="19.15" customHeight="1">
      <c r="A9542" t="s" s="16">
        <v>9669</v>
      </c>
      <c r="B9542" s="17">
        <v>2</v>
      </c>
      <c r="C9542" s="17">
        <v>16</v>
      </c>
      <c r="D9542" t="s" s="16">
        <v>9703</v>
      </c>
      <c r="E9542" t="s" s="16">
        <v>38</v>
      </c>
      <c r="F9542" s="37">
        <v>1039</v>
      </c>
      <c r="G9542" s="17">
        <v>1186</v>
      </c>
      <c r="H9542" s="18">
        <f>SUM(G9542-F9542)</f>
        <v>147</v>
      </c>
      <c r="I9542" s="19">
        <f>H9542/F9542</f>
        <v>0.141482194417709</v>
      </c>
      <c r="J9542" s="19">
        <f>H9542/G9542</f>
        <v>0.123946037099494</v>
      </c>
      <c r="K9542" t="s" s="21">
        <f>IF(J9542&lt;25%,"น้อยกว่า 25%",IF(J9542&gt;=25%,"มากกว่าหรือเท่ากับ 25%",IF(J9542&gt;=35%,"มากกว่าหรือเท่ากับ 35%")))</f>
        <v>18</v>
      </c>
    </row>
    <row r="9543" s="7" customFormat="1" ht="19.15" customHeight="1">
      <c r="A9543" t="s" s="16">
        <v>9669</v>
      </c>
      <c r="B9543" s="17">
        <v>2</v>
      </c>
      <c r="C9543" s="17">
        <v>24</v>
      </c>
      <c r="D9543" t="s" s="16">
        <v>9704</v>
      </c>
      <c r="E9543" t="s" s="16">
        <v>34</v>
      </c>
      <c r="F9543" s="37">
        <v>1098</v>
      </c>
      <c r="G9543" s="17">
        <v>1155</v>
      </c>
      <c r="H9543" s="18">
        <f>SUM(G9543-F9543)</f>
        <v>57</v>
      </c>
      <c r="I9543" s="19">
        <f>H9543/F9543</f>
        <v>0.0519125683060109</v>
      </c>
      <c r="J9543" s="19">
        <f>H9543/G9543</f>
        <v>0.0493506493506494</v>
      </c>
      <c r="K9543" t="s" s="21">
        <f>IF(J9543&lt;25%,"น้อยกว่า 25%",IF(J9543&gt;=25%,"มากกว่าหรือเท่ากับ 25%",IF(J9543&gt;=35%,"มากกว่าหรือเท่ากับ 35%")))</f>
        <v>18</v>
      </c>
    </row>
    <row r="9544" s="7" customFormat="1" ht="19.15" customHeight="1">
      <c r="A9544" t="s" s="16">
        <v>9669</v>
      </c>
      <c r="B9544" s="17">
        <v>2</v>
      </c>
      <c r="C9544" s="17">
        <v>1</v>
      </c>
      <c r="D9544" t="s" s="16">
        <v>9705</v>
      </c>
      <c r="E9544" t="s" s="16">
        <v>30</v>
      </c>
      <c r="F9544" s="37">
        <v>840</v>
      </c>
      <c r="G9544" s="17">
        <v>873</v>
      </c>
      <c r="H9544" s="18">
        <f>SUM(G9544-F9544)</f>
        <v>33</v>
      </c>
      <c r="I9544" s="19">
        <f>H9544/F9544</f>
        <v>0.0392857142857143</v>
      </c>
      <c r="J9544" s="19">
        <f>H9544/G9544</f>
        <v>0.0378006872852234</v>
      </c>
      <c r="K9544" t="s" s="21">
        <f>IF(J9544&lt;25%,"น้อยกว่า 25%",IF(J9544&gt;=25%,"มากกว่าหรือเท่ากับ 25%",IF(J9544&gt;=35%,"มากกว่าหรือเท่ากับ 35%")))</f>
        <v>18</v>
      </c>
    </row>
    <row r="9545" s="7" customFormat="1" ht="19.15" customHeight="1">
      <c r="A9545" t="s" s="16">
        <v>9669</v>
      </c>
      <c r="B9545" s="17">
        <v>2</v>
      </c>
      <c r="C9545" s="17">
        <v>3</v>
      </c>
      <c r="D9545" t="s" s="16">
        <v>9706</v>
      </c>
      <c r="E9545" t="s" s="16">
        <v>64</v>
      </c>
      <c r="F9545" s="37">
        <v>856</v>
      </c>
      <c r="G9545" s="17">
        <v>869</v>
      </c>
      <c r="H9545" s="18">
        <f>SUM(G9545-F9545)</f>
        <v>13</v>
      </c>
      <c r="I9545" s="19">
        <f>H9545/F9545</f>
        <v>0.0151869158878505</v>
      </c>
      <c r="J9545" s="19">
        <f>H9545/G9545</f>
        <v>0.0149597238204833</v>
      </c>
      <c r="K9545" t="s" s="21">
        <f>IF(J9545&lt;25%,"น้อยกว่า 25%",IF(J9545&gt;=25%,"มากกว่าหรือเท่ากับ 25%",IF(J9545&gt;=35%,"มากกว่าหรือเท่ากับ 35%")))</f>
        <v>18</v>
      </c>
    </row>
    <row r="9546" s="7" customFormat="1" ht="19.15" customHeight="1">
      <c r="A9546" t="s" s="16">
        <v>9669</v>
      </c>
      <c r="B9546" s="17">
        <v>2</v>
      </c>
      <c r="C9546" s="17">
        <v>5</v>
      </c>
      <c r="D9546" t="s" s="16">
        <v>9707</v>
      </c>
      <c r="E9546" t="s" s="16">
        <v>1680</v>
      </c>
      <c r="F9546" s="37">
        <v>694</v>
      </c>
      <c r="G9546" s="17">
        <v>697</v>
      </c>
      <c r="H9546" s="18">
        <f>SUM(G9546-F9546)</f>
        <v>3</v>
      </c>
      <c r="I9546" s="19">
        <f>H9546/F9546</f>
        <v>0.00432276657060519</v>
      </c>
      <c r="J9546" s="19">
        <f>H9546/G9546</f>
        <v>0.00430416068866571</v>
      </c>
      <c r="K9546" t="s" s="21">
        <f>IF(J9546&lt;25%,"น้อยกว่า 25%",IF(J9546&gt;=25%,"มากกว่าหรือเท่ากับ 25%",IF(J9546&gt;=35%,"มากกว่าหรือเท่ากับ 35%")))</f>
        <v>18</v>
      </c>
    </row>
    <row r="9547" s="7" customFormat="1" ht="19.15" customHeight="1">
      <c r="A9547" t="s" s="16">
        <v>9669</v>
      </c>
      <c r="B9547" s="17">
        <v>2</v>
      </c>
      <c r="C9547" s="17">
        <v>22</v>
      </c>
      <c r="D9547" t="s" s="16">
        <v>9708</v>
      </c>
      <c r="E9547" t="s" s="16">
        <v>72</v>
      </c>
      <c r="F9547" s="37">
        <v>627</v>
      </c>
      <c r="G9547" s="17">
        <v>659</v>
      </c>
      <c r="H9547" s="18">
        <f>SUM(G9547-F9547)</f>
        <v>32</v>
      </c>
      <c r="I9547" s="19">
        <f>H9547/F9547</f>
        <v>0.05103668261563</v>
      </c>
      <c r="J9547" s="19">
        <f>H9547/G9547</f>
        <v>0.0485584218512898</v>
      </c>
      <c r="K9547" t="s" s="21">
        <f>IF(J9547&lt;25%,"น้อยกว่า 25%",IF(J9547&gt;=25%,"มากกว่าหรือเท่ากับ 25%",IF(J9547&gt;=35%,"มากกว่าหรือเท่ากับ 35%")))</f>
        <v>18</v>
      </c>
    </row>
    <row r="9548" s="7" customFormat="1" ht="19.15" customHeight="1">
      <c r="A9548" t="s" s="16">
        <v>9669</v>
      </c>
      <c r="B9548" s="17">
        <v>2</v>
      </c>
      <c r="C9548" s="17">
        <v>12</v>
      </c>
      <c r="D9548" t="s" s="16">
        <v>9709</v>
      </c>
      <c r="E9548" t="s" s="16">
        <v>101</v>
      </c>
      <c r="F9548" s="37">
        <v>409</v>
      </c>
      <c r="G9548" s="17">
        <v>416</v>
      </c>
      <c r="H9548" s="18">
        <f>SUM(G9548-F9548)</f>
        <v>7</v>
      </c>
      <c r="I9548" s="19">
        <f>H9548/F9548</f>
        <v>0.0171149144254279</v>
      </c>
      <c r="J9548" s="19">
        <f>H9548/G9548</f>
        <v>0.0168269230769231</v>
      </c>
      <c r="K9548" t="s" s="21">
        <f>IF(J9548&lt;25%,"น้อยกว่า 25%",IF(J9548&gt;=25%,"มากกว่าหรือเท่ากับ 25%",IF(J9548&gt;=35%,"มากกว่าหรือเท่ากับ 35%")))</f>
        <v>18</v>
      </c>
    </row>
    <row r="9549" s="7" customFormat="1" ht="19.15" customHeight="1">
      <c r="A9549" t="s" s="16">
        <v>9669</v>
      </c>
      <c r="B9549" s="17">
        <v>2</v>
      </c>
      <c r="C9549" s="17">
        <v>10</v>
      </c>
      <c r="D9549" t="s" s="16">
        <v>9710</v>
      </c>
      <c r="E9549" t="s" s="16">
        <v>26</v>
      </c>
      <c r="F9549" s="37">
        <v>400</v>
      </c>
      <c r="G9549" s="17">
        <v>414</v>
      </c>
      <c r="H9549" s="18">
        <f>SUM(G9549-F9549)</f>
        <v>14</v>
      </c>
      <c r="I9549" s="19">
        <f>H9549/F9549</f>
        <v>0.035</v>
      </c>
      <c r="J9549" s="19">
        <f>H9549/G9549</f>
        <v>0.0338164251207729</v>
      </c>
      <c r="K9549" t="s" s="21">
        <f>IF(J9549&lt;25%,"น้อยกว่า 25%",IF(J9549&gt;=25%,"มากกว่าหรือเท่ากับ 25%",IF(J9549&gt;=35%,"มากกว่าหรือเท่ากับ 35%")))</f>
        <v>18</v>
      </c>
    </row>
    <row r="9550" s="7" customFormat="1" ht="19.15" customHeight="1">
      <c r="A9550" t="s" s="16">
        <v>9669</v>
      </c>
      <c r="B9550" s="17">
        <v>2</v>
      </c>
      <c r="C9550" s="17">
        <v>6</v>
      </c>
      <c r="D9550" t="s" s="16">
        <v>9711</v>
      </c>
      <c r="E9550" t="s" s="16">
        <v>60</v>
      </c>
      <c r="F9550" s="37">
        <v>324</v>
      </c>
      <c r="G9550" s="17">
        <v>333</v>
      </c>
      <c r="H9550" s="18">
        <f>SUM(G9550-F9550)</f>
        <v>9</v>
      </c>
      <c r="I9550" s="19">
        <f>H9550/F9550</f>
        <v>0.0277777777777778</v>
      </c>
      <c r="J9550" s="19">
        <f>H9550/G9550</f>
        <v>0.027027027027027</v>
      </c>
      <c r="K9550" t="s" s="21">
        <f>IF(J9550&lt;25%,"น้อยกว่า 25%",IF(J9550&gt;=25%,"มากกว่าหรือเท่ากับ 25%",IF(J9550&gt;=35%,"มากกว่าหรือเท่ากับ 35%")))</f>
        <v>18</v>
      </c>
    </row>
    <row r="9551" s="7" customFormat="1" ht="19.15" customHeight="1">
      <c r="A9551" t="s" s="16">
        <v>9669</v>
      </c>
      <c r="B9551" s="17">
        <v>2</v>
      </c>
      <c r="C9551" s="17">
        <v>21</v>
      </c>
      <c r="D9551" t="s" s="16">
        <v>9712</v>
      </c>
      <c r="E9551" t="s" s="16">
        <v>1091</v>
      </c>
      <c r="F9551" s="37">
        <v>309</v>
      </c>
      <c r="G9551" s="17">
        <v>320</v>
      </c>
      <c r="H9551" s="18">
        <f>SUM(G9551-F9551)</f>
        <v>11</v>
      </c>
      <c r="I9551" s="19">
        <f>H9551/F9551</f>
        <v>0.0355987055016181</v>
      </c>
      <c r="J9551" s="19">
        <f>H9551/G9551</f>
        <v>0.034375</v>
      </c>
      <c r="K9551" t="s" s="21">
        <f>IF(J9551&lt;25%,"น้อยกว่า 25%",IF(J9551&gt;=25%,"มากกว่าหรือเท่ากับ 25%",IF(J9551&gt;=35%,"มากกว่าหรือเท่ากับ 35%")))</f>
        <v>18</v>
      </c>
    </row>
    <row r="9552" s="7" customFormat="1" ht="19.15" customHeight="1">
      <c r="A9552" t="s" s="16">
        <v>9669</v>
      </c>
      <c r="B9552" s="17">
        <v>2</v>
      </c>
      <c r="C9552" s="17">
        <v>26</v>
      </c>
      <c r="D9552" t="s" s="16">
        <v>9713</v>
      </c>
      <c r="E9552" t="s" s="16">
        <v>52</v>
      </c>
      <c r="F9552" s="37">
        <v>183</v>
      </c>
      <c r="G9552" s="17">
        <v>193</v>
      </c>
      <c r="H9552" s="18">
        <f>SUM(G9552-F9552)</f>
        <v>10</v>
      </c>
      <c r="I9552" s="19">
        <f>H9552/F9552</f>
        <v>0.0546448087431694</v>
      </c>
      <c r="J9552" s="19">
        <f>H9552/G9552</f>
        <v>0.0518134715025907</v>
      </c>
      <c r="K9552" t="s" s="21">
        <f>IF(J9552&lt;25%,"น้อยกว่า 25%",IF(J9552&gt;=25%,"มากกว่าหรือเท่ากับ 25%",IF(J9552&gt;=35%,"มากกว่าหรือเท่ากับ 35%")))</f>
        <v>18</v>
      </c>
    </row>
    <row r="9553" s="7" customFormat="1" ht="19.15" customHeight="1">
      <c r="A9553" t="s" s="16">
        <v>9669</v>
      </c>
      <c r="B9553" s="17">
        <v>2</v>
      </c>
      <c r="C9553" s="17">
        <v>9</v>
      </c>
      <c r="D9553" t="s" s="16">
        <v>9714</v>
      </c>
      <c r="E9553" t="s" s="16">
        <v>48</v>
      </c>
      <c r="F9553" s="37">
        <v>174</v>
      </c>
      <c r="G9553" s="17">
        <v>183</v>
      </c>
      <c r="H9553" s="18">
        <f>SUM(G9553-F9553)</f>
        <v>9</v>
      </c>
      <c r="I9553" s="19">
        <f>H9553/F9553</f>
        <v>0.0517241379310345</v>
      </c>
      <c r="J9553" s="19">
        <f>H9553/G9553</f>
        <v>0.0491803278688525</v>
      </c>
      <c r="K9553" t="s" s="21">
        <f>IF(J9553&lt;25%,"น้อยกว่า 25%",IF(J9553&gt;=25%,"มากกว่าหรือเท่ากับ 25%",IF(J9553&gt;=35%,"มากกว่าหรือเท่ากับ 35%")))</f>
        <v>18</v>
      </c>
    </row>
    <row r="9554" s="7" customFormat="1" ht="19.15" customHeight="1">
      <c r="A9554" t="s" s="16">
        <v>9669</v>
      </c>
      <c r="B9554" s="17">
        <v>2</v>
      </c>
      <c r="C9554" s="17">
        <v>27</v>
      </c>
      <c r="D9554" t="s" s="16">
        <v>9715</v>
      </c>
      <c r="E9554" t="s" s="16">
        <v>68</v>
      </c>
      <c r="F9554" s="37">
        <v>171</v>
      </c>
      <c r="G9554" s="17">
        <v>176</v>
      </c>
      <c r="H9554" s="18">
        <f>SUM(G9554-F9554)</f>
        <v>5</v>
      </c>
      <c r="I9554" s="19">
        <f>H9554/F9554</f>
        <v>0.0292397660818713</v>
      </c>
      <c r="J9554" s="19">
        <f>H9554/G9554</f>
        <v>0.0284090909090909</v>
      </c>
      <c r="K9554" t="s" s="21">
        <f>IF(J9554&lt;25%,"น้อยกว่า 25%",IF(J9554&gt;=25%,"มากกว่าหรือเท่ากับ 25%",IF(J9554&gt;=35%,"มากกว่าหรือเท่ากับ 35%")))</f>
        <v>18</v>
      </c>
    </row>
    <row r="9555" s="7" customFormat="1" ht="19.15" customHeight="1">
      <c r="A9555" t="s" s="16">
        <v>9669</v>
      </c>
      <c r="B9555" s="17">
        <v>2</v>
      </c>
      <c r="C9555" s="17">
        <v>17</v>
      </c>
      <c r="D9555" t="s" s="16">
        <v>9716</v>
      </c>
      <c r="E9555" t="s" s="16">
        <v>40</v>
      </c>
      <c r="F9555" s="37">
        <v>138</v>
      </c>
      <c r="G9555" s="17">
        <v>149</v>
      </c>
      <c r="H9555" s="18">
        <f>SUM(G9555-F9555)</f>
        <v>11</v>
      </c>
      <c r="I9555" s="19">
        <f>H9555/F9555</f>
        <v>0.0797101449275362</v>
      </c>
      <c r="J9555" s="19">
        <f>H9555/G9555</f>
        <v>0.0738255033557047</v>
      </c>
      <c r="K9555" t="s" s="21">
        <f>IF(J9555&lt;25%,"น้อยกว่า 25%",IF(J9555&gt;=25%,"มากกว่าหรือเท่ากับ 25%",IF(J9555&gt;=35%,"มากกว่าหรือเท่ากับ 35%")))</f>
        <v>18</v>
      </c>
    </row>
    <row r="9556" s="7" customFormat="1" ht="19.15" customHeight="1">
      <c r="A9556" t="s" s="16">
        <v>9669</v>
      </c>
      <c r="B9556" s="17">
        <v>2</v>
      </c>
      <c r="C9556" s="17">
        <v>14</v>
      </c>
      <c r="D9556" t="s" s="16">
        <v>9717</v>
      </c>
      <c r="E9556" t="s" s="16">
        <v>44</v>
      </c>
      <c r="F9556" s="37">
        <v>134</v>
      </c>
      <c r="G9556" s="17">
        <v>148</v>
      </c>
      <c r="H9556" s="18">
        <f>SUM(G9556-F9556)</f>
        <v>14</v>
      </c>
      <c r="I9556" s="19">
        <f>H9556/F9556</f>
        <v>0.104477611940299</v>
      </c>
      <c r="J9556" s="19">
        <f>H9556/G9556</f>
        <v>0.0945945945945946</v>
      </c>
      <c r="K9556" t="s" s="21">
        <f>IF(J9556&lt;25%,"น้อยกว่า 25%",IF(J9556&gt;=25%,"มากกว่าหรือเท่ากับ 25%",IF(J9556&gt;=35%,"มากกว่าหรือเท่ากับ 35%")))</f>
        <v>18</v>
      </c>
    </row>
    <row r="9557" s="7" customFormat="1" ht="19.15" customHeight="1">
      <c r="A9557" t="s" s="16">
        <v>9669</v>
      </c>
      <c r="B9557" s="17">
        <v>2</v>
      </c>
      <c r="C9557" s="17">
        <v>11</v>
      </c>
      <c r="D9557" t="s" s="16">
        <v>9718</v>
      </c>
      <c r="E9557" t="s" s="16">
        <v>424</v>
      </c>
      <c r="F9557" s="37">
        <v>121</v>
      </c>
      <c r="G9557" s="17">
        <v>127</v>
      </c>
      <c r="H9557" s="18">
        <f>SUM(G9557-F9557)</f>
        <v>6</v>
      </c>
      <c r="I9557" s="19">
        <f>H9557/F9557</f>
        <v>0.0495867768595041</v>
      </c>
      <c r="J9557" s="19">
        <f>H9557/G9557</f>
        <v>0.047244094488189</v>
      </c>
      <c r="K9557" t="s" s="21">
        <f>IF(J9557&lt;25%,"น้อยกว่า 25%",IF(J9557&gt;=25%,"มากกว่าหรือเท่ากับ 25%",IF(J9557&gt;=35%,"มากกว่าหรือเท่ากับ 35%")))</f>
        <v>18</v>
      </c>
    </row>
    <row r="9558" s="7" customFormat="1" ht="19.15" customHeight="1">
      <c r="A9558" t="s" s="16">
        <v>9669</v>
      </c>
      <c r="B9558" s="17">
        <v>2</v>
      </c>
      <c r="C9558" s="17">
        <v>19</v>
      </c>
      <c r="D9558" t="s" s="16">
        <v>9719</v>
      </c>
      <c r="E9558" t="s" s="16">
        <v>281</v>
      </c>
      <c r="F9558" s="37">
        <v>85</v>
      </c>
      <c r="G9558" s="17">
        <v>89</v>
      </c>
      <c r="H9558" s="18">
        <f>SUM(G9558-F9558)</f>
        <v>4</v>
      </c>
      <c r="I9558" s="19">
        <f>H9558/F9558</f>
        <v>0.0470588235294118</v>
      </c>
      <c r="J9558" s="19">
        <f>H9558/G9558</f>
        <v>0.0449438202247191</v>
      </c>
      <c r="K9558" t="s" s="21">
        <f>IF(J9558&lt;25%,"น้อยกว่า 25%",IF(J9558&gt;=25%,"มากกว่าหรือเท่ากับ 25%",IF(J9558&gt;=35%,"มากกว่าหรือเท่ากับ 35%")))</f>
        <v>18</v>
      </c>
    </row>
    <row r="9559" s="7" customFormat="1" ht="19.15" customHeight="1">
      <c r="A9559" t="s" s="16">
        <v>9669</v>
      </c>
      <c r="B9559" s="17">
        <v>2</v>
      </c>
      <c r="C9559" s="17">
        <v>25</v>
      </c>
      <c r="D9559" t="s" s="16">
        <v>9720</v>
      </c>
      <c r="E9559" t="s" s="16">
        <v>375</v>
      </c>
      <c r="F9559" s="37">
        <v>80</v>
      </c>
      <c r="G9559" s="17">
        <v>84</v>
      </c>
      <c r="H9559" s="18">
        <f>SUM(G9559-F9559)</f>
        <v>4</v>
      </c>
      <c r="I9559" s="19">
        <f>H9559/F9559</f>
        <v>0.05</v>
      </c>
      <c r="J9559" s="19">
        <f>H9559/G9559</f>
        <v>0.0476190476190476</v>
      </c>
      <c r="K9559" t="s" s="21">
        <f>IF(J9559&lt;25%,"น้อยกว่า 25%",IF(J9559&gt;=25%,"มากกว่าหรือเท่ากับ 25%",IF(J9559&gt;=35%,"มากกว่าหรือเท่ากับ 35%")))</f>
        <v>18</v>
      </c>
    </row>
    <row r="9560" s="7" customFormat="1" ht="19.15" customHeight="1">
      <c r="A9560" t="s" s="16">
        <v>9669</v>
      </c>
      <c r="B9560" s="17">
        <v>2</v>
      </c>
      <c r="C9560" s="17">
        <v>20</v>
      </c>
      <c r="D9560" t="s" s="16">
        <v>9721</v>
      </c>
      <c r="E9560" t="s" s="16">
        <v>76</v>
      </c>
      <c r="F9560" s="37">
        <v>61</v>
      </c>
      <c r="G9560" s="17">
        <v>67</v>
      </c>
      <c r="H9560" s="18">
        <f>SUM(G9560-F9560)</f>
        <v>6</v>
      </c>
      <c r="I9560" s="19">
        <f>H9560/F9560</f>
        <v>0.0983606557377049</v>
      </c>
      <c r="J9560" s="19">
        <f>H9560/G9560</f>
        <v>0.0895522388059701</v>
      </c>
      <c r="K9560" t="s" s="21">
        <f>IF(J9560&lt;25%,"น้อยกว่า 25%",IF(J9560&gt;=25%,"มากกว่าหรือเท่ากับ 25%",IF(J9560&gt;=35%,"มากกว่าหรือเท่ากับ 35%")))</f>
        <v>18</v>
      </c>
    </row>
    <row r="9561" s="7" customFormat="1" ht="19.15" customHeight="1">
      <c r="A9561" t="s" s="16">
        <v>9669</v>
      </c>
      <c r="B9561" s="17">
        <v>2</v>
      </c>
      <c r="C9561" s="17">
        <v>4</v>
      </c>
      <c r="D9561" t="s" s="16">
        <v>9722</v>
      </c>
      <c r="E9561" t="s" s="16">
        <v>78</v>
      </c>
      <c r="F9561" s="37">
        <v>0</v>
      </c>
      <c r="G9561" s="17">
        <v>0</v>
      </c>
      <c r="H9561" s="18">
        <f>SUM(G9561-F9561)</f>
        <v>0</v>
      </c>
      <c r="I9561" s="19">
        <f>H9561/F9561</f>
      </c>
      <c r="J9561" s="19">
        <f>H9561/G9561</f>
      </c>
      <c r="K9561" s="24">
        <f>IF(J9561&lt;25%,"น้อยกว่า 25%",IF(J9561&gt;=25%,"มากกว่าหรือเท่ากับ 25%",IF(J9561&gt;=35%,"มากกว่าหรือเท่ากับ 35%")))</f>
      </c>
    </row>
    <row r="9562" s="7" customFormat="1" ht="19.15" customHeight="1">
      <c r="A9562" t="s" s="16">
        <v>9669</v>
      </c>
      <c r="B9562" s="17">
        <v>2</v>
      </c>
      <c r="C9562" s="17">
        <v>18</v>
      </c>
      <c r="D9562" t="s" s="16">
        <v>9723</v>
      </c>
      <c r="E9562" t="s" s="16">
        <v>380</v>
      </c>
      <c r="F9562" s="37">
        <v>0</v>
      </c>
      <c r="G9562" s="17">
        <v>0</v>
      </c>
      <c r="H9562" s="18">
        <f>SUM(G9562-F9562)</f>
        <v>0</v>
      </c>
      <c r="I9562" s="19">
        <f>H9562/F9562</f>
      </c>
      <c r="J9562" s="19">
        <f>H9562/G9562</f>
      </c>
      <c r="K9562" s="24">
        <f>IF(J9562&lt;25%,"น้อยกว่า 25%",IF(J9562&gt;=25%,"มากกว่าหรือเท่ากับ 25%",IF(J9562&gt;=35%,"มากกว่าหรือเท่ากับ 35%")))</f>
      </c>
    </row>
    <row r="9563" s="7" customFormat="1" ht="19.15" customHeight="1">
      <c r="A9563" t="s" s="16">
        <v>9669</v>
      </c>
      <c r="B9563" s="17">
        <v>3</v>
      </c>
      <c r="C9563" s="17">
        <v>11</v>
      </c>
      <c r="D9563" t="s" s="16">
        <v>9724</v>
      </c>
      <c r="E9563" t="s" s="16">
        <v>36</v>
      </c>
      <c r="F9563" s="37">
        <v>58218</v>
      </c>
      <c r="G9563" s="17">
        <v>59783</v>
      </c>
      <c r="H9563" s="18">
        <f>SUM(G9563-F9563)</f>
        <v>1565</v>
      </c>
      <c r="I9563" s="19">
        <f>H9563/F9563</f>
        <v>0.0268817204301075</v>
      </c>
      <c r="J9563" s="19">
        <f>H9563/G9563</f>
        <v>0.0261780104712042</v>
      </c>
      <c r="K9563" t="s" s="21">
        <f>IF(J9563&lt;25%,"น้อยกว่า 25%",IF(J9563&gt;=25%,"มากกว่าหรือเท่ากับ 25%",IF(J9563&gt;=35%,"มากกว่าหรือเท่ากับ 35%")))</f>
        <v>18</v>
      </c>
    </row>
    <row r="9564" s="7" customFormat="1" ht="19.15" customHeight="1">
      <c r="A9564" t="s" s="16">
        <v>9669</v>
      </c>
      <c r="B9564" s="17">
        <v>3</v>
      </c>
      <c r="C9564" s="17">
        <v>3</v>
      </c>
      <c r="D9564" t="s" s="16">
        <v>9725</v>
      </c>
      <c r="E9564" t="s" s="16">
        <v>26</v>
      </c>
      <c r="F9564" s="37">
        <v>38233</v>
      </c>
      <c r="G9564" s="17">
        <v>39726</v>
      </c>
      <c r="H9564" s="18">
        <f>SUM(G9564-F9564)</f>
        <v>1493</v>
      </c>
      <c r="I9564" s="19">
        <f>H9564/F9564</f>
        <v>0.0390500353098109</v>
      </c>
      <c r="J9564" s="19">
        <f>H9564/G9564</f>
        <v>0.0375824397120274</v>
      </c>
      <c r="K9564" t="s" s="21">
        <f>IF(J9564&lt;25%,"น้อยกว่า 25%",IF(J9564&gt;=25%,"มากกว่าหรือเท่ากับ 25%",IF(J9564&gt;=35%,"มากกว่าหรือเท่ากับ 35%")))</f>
        <v>18</v>
      </c>
    </row>
    <row r="9565" s="7" customFormat="1" ht="19.15" customHeight="1">
      <c r="A9565" t="s" s="16">
        <v>9669</v>
      </c>
      <c r="B9565" s="17">
        <v>3</v>
      </c>
      <c r="C9565" s="17">
        <v>7</v>
      </c>
      <c r="D9565" t="s" s="16">
        <v>9726</v>
      </c>
      <c r="E9565" t="s" s="16">
        <v>22</v>
      </c>
      <c r="F9565" s="37">
        <v>13177</v>
      </c>
      <c r="G9565" s="17">
        <v>13933</v>
      </c>
      <c r="H9565" s="18">
        <f>SUM(G9565-F9565)</f>
        <v>756</v>
      </c>
      <c r="I9565" s="19">
        <f>H9565/F9565</f>
        <v>0.057372694847082</v>
      </c>
      <c r="J9565" s="19">
        <f>H9565/G9565</f>
        <v>0.054259671284002</v>
      </c>
      <c r="K9565" t="s" s="21">
        <f>IF(J9565&lt;25%,"น้อยกว่า 25%",IF(J9565&gt;=25%,"มากกว่าหรือเท่ากับ 25%",IF(J9565&gt;=35%,"มากกว่าหรือเท่ากับ 35%")))</f>
        <v>18</v>
      </c>
    </row>
    <row r="9566" s="7" customFormat="1" ht="19.15" customHeight="1">
      <c r="A9566" t="s" s="16">
        <v>9669</v>
      </c>
      <c r="B9566" s="17">
        <v>3</v>
      </c>
      <c r="C9566" s="17">
        <v>5</v>
      </c>
      <c r="D9566" t="s" s="16">
        <v>9727</v>
      </c>
      <c r="E9566" t="s" s="16">
        <v>20</v>
      </c>
      <c r="F9566" s="37">
        <v>4979</v>
      </c>
      <c r="G9566" s="17">
        <v>5377</v>
      </c>
      <c r="H9566" s="18">
        <f>SUM(G9566-F9566)</f>
        <v>398</v>
      </c>
      <c r="I9566" s="19">
        <f>H9566/F9566</f>
        <v>0.0799357300662784</v>
      </c>
      <c r="J9566" s="19">
        <f>H9566/G9566</f>
        <v>0.07401896968569829</v>
      </c>
      <c r="K9566" t="s" s="21">
        <f>IF(J9566&lt;25%,"น้อยกว่า 25%",IF(J9566&gt;=25%,"มากกว่าหรือเท่ากับ 25%",IF(J9566&gt;=35%,"มากกว่าหรือเท่ากับ 35%")))</f>
        <v>18</v>
      </c>
    </row>
    <row r="9567" s="7" customFormat="1" ht="19.15" customHeight="1">
      <c r="A9567" t="s" s="16">
        <v>9669</v>
      </c>
      <c r="B9567" s="17">
        <v>3</v>
      </c>
      <c r="C9567" s="17">
        <v>15</v>
      </c>
      <c r="D9567" t="s" s="16">
        <v>9728</v>
      </c>
      <c r="E9567" t="s" s="16">
        <v>38</v>
      </c>
      <c r="F9567" s="37">
        <v>2812</v>
      </c>
      <c r="G9567" s="17">
        <v>2858</v>
      </c>
      <c r="H9567" s="18">
        <f>SUM(G9567-F9567)</f>
        <v>46</v>
      </c>
      <c r="I9567" s="19">
        <f>H9567/F9567</f>
        <v>0.0163584637268848</v>
      </c>
      <c r="J9567" s="19">
        <f>H9567/G9567</f>
        <v>0.0160951714485654</v>
      </c>
      <c r="K9567" t="s" s="21">
        <f>IF(J9567&lt;25%,"น้อยกว่า 25%",IF(J9567&gt;=25%,"มากกว่าหรือเท่ากับ 25%",IF(J9567&gt;=35%,"มากกว่าหรือเท่ากับ 35%")))</f>
        <v>18</v>
      </c>
    </row>
    <row r="9568" s="7" customFormat="1" ht="19.15" customHeight="1">
      <c r="A9568" t="s" s="16">
        <v>9669</v>
      </c>
      <c r="B9568" s="17">
        <v>3</v>
      </c>
      <c r="C9568" s="17">
        <v>10</v>
      </c>
      <c r="D9568" t="s" s="16">
        <v>9729</v>
      </c>
      <c r="E9568" t="s" s="16">
        <v>28</v>
      </c>
      <c r="F9568" s="37">
        <v>1820</v>
      </c>
      <c r="G9568" s="17">
        <v>1896</v>
      </c>
      <c r="H9568" s="18">
        <f>SUM(G9568-F9568)</f>
        <v>76</v>
      </c>
      <c r="I9568" s="19">
        <f>H9568/F9568</f>
        <v>0.0417582417582418</v>
      </c>
      <c r="J9568" s="19">
        <f>H9568/G9568</f>
        <v>0.040084388185654</v>
      </c>
      <c r="K9568" t="s" s="21">
        <f>IF(J9568&lt;25%,"น้อยกว่า 25%",IF(J9568&gt;=25%,"มากกว่าหรือเท่ากับ 25%",IF(J9568&gt;=35%,"มากกว่าหรือเท่ากับ 35%")))</f>
        <v>18</v>
      </c>
    </row>
    <row r="9569" s="7" customFormat="1" ht="19.15" customHeight="1">
      <c r="A9569" t="s" s="16">
        <v>9669</v>
      </c>
      <c r="B9569" s="17">
        <v>3</v>
      </c>
      <c r="C9569" s="17">
        <v>1</v>
      </c>
      <c r="D9569" t="s" s="16">
        <v>9730</v>
      </c>
      <c r="E9569" t="s" s="16">
        <v>17</v>
      </c>
      <c r="F9569" s="37">
        <v>1517</v>
      </c>
      <c r="G9569" s="17">
        <v>1649</v>
      </c>
      <c r="H9569" s="18">
        <f>SUM(G9569-F9569)</f>
        <v>132</v>
      </c>
      <c r="I9569" s="19">
        <f>H9569/F9569</f>
        <v>0.0870138431114041</v>
      </c>
      <c r="J9569" s="19">
        <f>H9569/G9569</f>
        <v>0.0800485142510612</v>
      </c>
      <c r="K9569" t="s" s="21">
        <f>IF(J9569&lt;25%,"น้อยกว่า 25%",IF(J9569&gt;=25%,"มากกว่าหรือเท่ากับ 25%",IF(J9569&gt;=35%,"มากกว่าหรือเท่ากับ 35%")))</f>
        <v>18</v>
      </c>
    </row>
    <row r="9570" s="7" customFormat="1" ht="19.15" customHeight="1">
      <c r="A9570" t="s" s="16">
        <v>9669</v>
      </c>
      <c r="B9570" s="17">
        <v>3</v>
      </c>
      <c r="C9570" s="17">
        <v>14</v>
      </c>
      <c r="D9570" t="s" s="16">
        <v>9731</v>
      </c>
      <c r="E9570" t="s" s="16">
        <v>34</v>
      </c>
      <c r="F9570" s="37">
        <v>924</v>
      </c>
      <c r="G9570" s="17">
        <v>1018</v>
      </c>
      <c r="H9570" s="18">
        <f>SUM(G9570-F9570)</f>
        <v>94</v>
      </c>
      <c r="I9570" s="19">
        <f>H9570/F9570</f>
        <v>0.101731601731602</v>
      </c>
      <c r="J9570" s="19">
        <f>H9570/G9570</f>
        <v>0.09233791748526519</v>
      </c>
      <c r="K9570" t="s" s="21">
        <f>IF(J9570&lt;25%,"น้อยกว่า 25%",IF(J9570&gt;=25%,"มากกว่าหรือเท่ากับ 25%",IF(J9570&gt;=35%,"มากกว่าหรือเท่ากับ 35%")))</f>
        <v>18</v>
      </c>
    </row>
    <row r="9571" s="7" customFormat="1" ht="19.15" customHeight="1">
      <c r="A9571" t="s" s="16">
        <v>9669</v>
      </c>
      <c r="B9571" s="17">
        <v>3</v>
      </c>
      <c r="C9571" s="17">
        <v>23</v>
      </c>
      <c r="D9571" t="s" s="16">
        <v>9732</v>
      </c>
      <c r="E9571" t="s" s="16">
        <v>1091</v>
      </c>
      <c r="F9571" s="37">
        <v>754</v>
      </c>
      <c r="G9571" s="17">
        <v>764</v>
      </c>
      <c r="H9571" s="18">
        <f>SUM(G9571-F9571)</f>
        <v>10</v>
      </c>
      <c r="I9571" s="19">
        <f>H9571/F9571</f>
        <v>0.013262599469496</v>
      </c>
      <c r="J9571" s="19">
        <f>H9571/G9571</f>
        <v>0.0130890052356021</v>
      </c>
      <c r="K9571" t="s" s="21">
        <f>IF(J9571&lt;25%,"น้อยกว่า 25%",IF(J9571&gt;=25%,"มากกว่าหรือเท่ากับ 25%",IF(J9571&gt;=35%,"มากกว่าหรือเท่ากับ 35%")))</f>
        <v>18</v>
      </c>
    </row>
    <row r="9572" s="7" customFormat="1" ht="19.15" customHeight="1">
      <c r="A9572" t="s" s="16">
        <v>9669</v>
      </c>
      <c r="B9572" s="17">
        <v>3</v>
      </c>
      <c r="C9572" s="17">
        <v>4</v>
      </c>
      <c r="D9572" t="s" s="16">
        <v>9733</v>
      </c>
      <c r="E9572" t="s" s="16">
        <v>48</v>
      </c>
      <c r="F9572" s="37">
        <v>503</v>
      </c>
      <c r="G9572" s="17">
        <v>508</v>
      </c>
      <c r="H9572" s="18">
        <f>SUM(G9572-F9572)</f>
        <v>5</v>
      </c>
      <c r="I9572" s="19">
        <f>H9572/F9572</f>
        <v>0.009940357852882701</v>
      </c>
      <c r="J9572" s="19">
        <f>H9572/G9572</f>
        <v>0.00984251968503937</v>
      </c>
      <c r="K9572" t="s" s="21">
        <f>IF(J9572&lt;25%,"น้อยกว่า 25%",IF(J9572&gt;=25%,"มากกว่าหรือเท่ากับ 25%",IF(J9572&gt;=35%,"มากกว่าหรือเท่ากับ 35%")))</f>
        <v>18</v>
      </c>
    </row>
    <row r="9573" s="7" customFormat="1" ht="19.15" customHeight="1">
      <c r="A9573" t="s" s="16">
        <v>9669</v>
      </c>
      <c r="B9573" s="17">
        <v>3</v>
      </c>
      <c r="C9573" s="17">
        <v>2</v>
      </c>
      <c r="D9573" t="s" s="16">
        <v>9734</v>
      </c>
      <c r="E9573" t="s" s="16">
        <v>30</v>
      </c>
      <c r="F9573" s="37">
        <v>469</v>
      </c>
      <c r="G9573" s="17">
        <v>500</v>
      </c>
      <c r="H9573" s="18">
        <f>SUM(G9573-F9573)</f>
        <v>31</v>
      </c>
      <c r="I9573" s="19">
        <f>H9573/F9573</f>
        <v>0.0660980810234542</v>
      </c>
      <c r="J9573" s="19">
        <f>H9573/G9573</f>
        <v>0.062</v>
      </c>
      <c r="K9573" t="s" s="21">
        <f>IF(J9573&lt;25%,"น้อยกว่า 25%",IF(J9573&gt;=25%,"มากกว่าหรือเท่ากับ 25%",IF(J9573&gt;=35%,"มากกว่าหรือเท่ากับ 35%")))</f>
        <v>18</v>
      </c>
    </row>
    <row r="9574" s="7" customFormat="1" ht="19.15" customHeight="1">
      <c r="A9574" t="s" s="16">
        <v>9669</v>
      </c>
      <c r="B9574" s="17">
        <v>3</v>
      </c>
      <c r="C9574" s="17">
        <v>13</v>
      </c>
      <c r="D9574" t="s" s="16">
        <v>9735</v>
      </c>
      <c r="E9574" t="s" s="16">
        <v>101</v>
      </c>
      <c r="F9574" s="37">
        <v>384</v>
      </c>
      <c r="G9574" s="17">
        <v>397</v>
      </c>
      <c r="H9574" s="18">
        <f>SUM(G9574-F9574)</f>
        <v>13</v>
      </c>
      <c r="I9574" s="19">
        <f>H9574/F9574</f>
        <v>0.0338541666666667</v>
      </c>
      <c r="J9574" s="19">
        <f>H9574/G9574</f>
        <v>0.0327455919395466</v>
      </c>
      <c r="K9574" t="s" s="21">
        <f>IF(J9574&lt;25%,"น้อยกว่า 25%",IF(J9574&gt;=25%,"มากกว่าหรือเท่ากับ 25%",IF(J9574&gt;=35%,"มากกว่าหรือเท่ากับ 35%")))</f>
        <v>18</v>
      </c>
    </row>
    <row r="9575" s="7" customFormat="1" ht="19.15" customHeight="1">
      <c r="A9575" t="s" s="16">
        <v>9669</v>
      </c>
      <c r="B9575" s="17">
        <v>3</v>
      </c>
      <c r="C9575" s="17">
        <v>22</v>
      </c>
      <c r="D9575" t="s" s="16">
        <v>9736</v>
      </c>
      <c r="E9575" t="s" s="16">
        <v>52</v>
      </c>
      <c r="F9575" s="37">
        <v>360</v>
      </c>
      <c r="G9575" s="17">
        <v>373</v>
      </c>
      <c r="H9575" s="18">
        <f>SUM(G9575-F9575)</f>
        <v>13</v>
      </c>
      <c r="I9575" s="19">
        <f>H9575/F9575</f>
        <v>0.0361111111111111</v>
      </c>
      <c r="J9575" s="19">
        <f>H9575/G9575</f>
        <v>0.0348525469168901</v>
      </c>
      <c r="K9575" t="s" s="21">
        <f>IF(J9575&lt;25%,"น้อยกว่า 25%",IF(J9575&gt;=25%,"มากกว่าหรือเท่ากับ 25%",IF(J9575&gt;=35%,"มากกว่าหรือเท่ากับ 35%")))</f>
        <v>18</v>
      </c>
    </row>
    <row r="9576" s="7" customFormat="1" ht="19.15" customHeight="1">
      <c r="A9576" t="s" s="16">
        <v>9669</v>
      </c>
      <c r="B9576" s="17">
        <v>3</v>
      </c>
      <c r="C9576" s="17">
        <v>21</v>
      </c>
      <c r="D9576" t="s" s="16">
        <v>9737</v>
      </c>
      <c r="E9576" t="s" s="16">
        <v>58</v>
      </c>
      <c r="F9576" s="37">
        <v>250</v>
      </c>
      <c r="G9576" s="17">
        <v>255</v>
      </c>
      <c r="H9576" s="18">
        <f>SUM(G9576-F9576)</f>
        <v>5</v>
      </c>
      <c r="I9576" s="19">
        <f>H9576/F9576</f>
        <v>0.02</v>
      </c>
      <c r="J9576" s="19">
        <f>H9576/G9576</f>
        <v>0.0196078431372549</v>
      </c>
      <c r="K9576" t="s" s="21">
        <f>IF(J9576&lt;25%,"น้อยกว่า 25%",IF(J9576&gt;=25%,"มากกว่าหรือเท่ากับ 25%",IF(J9576&gt;=35%,"มากกว่าหรือเท่ากับ 35%")))</f>
        <v>18</v>
      </c>
    </row>
    <row r="9577" s="7" customFormat="1" ht="19.15" customHeight="1">
      <c r="A9577" t="s" s="16">
        <v>9669</v>
      </c>
      <c r="B9577" s="17">
        <v>3</v>
      </c>
      <c r="C9577" s="17">
        <v>16</v>
      </c>
      <c r="D9577" t="s" s="16">
        <v>9738</v>
      </c>
      <c r="E9577" t="s" s="16">
        <v>40</v>
      </c>
      <c r="F9577" s="37">
        <v>186</v>
      </c>
      <c r="G9577" s="17">
        <v>187</v>
      </c>
      <c r="H9577" s="18">
        <f>SUM(G9577-F9577)</f>
        <v>1</v>
      </c>
      <c r="I9577" s="19">
        <f>H9577/F9577</f>
        <v>0.00537634408602151</v>
      </c>
      <c r="J9577" s="19">
        <f>H9577/G9577</f>
        <v>0.0053475935828877</v>
      </c>
      <c r="K9577" t="s" s="21">
        <f>IF(J9577&lt;25%,"น้อยกว่า 25%",IF(J9577&gt;=25%,"มากกว่าหรือเท่ากับ 25%",IF(J9577&gt;=35%,"มากกว่าหรือเท่ากับ 35%")))</f>
        <v>18</v>
      </c>
    </row>
    <row r="9578" s="7" customFormat="1" ht="19.15" customHeight="1">
      <c r="A9578" t="s" s="16">
        <v>9669</v>
      </c>
      <c r="B9578" s="17">
        <v>3</v>
      </c>
      <c r="C9578" s="17">
        <v>8</v>
      </c>
      <c r="D9578" t="s" s="16">
        <v>9739</v>
      </c>
      <c r="E9578" t="s" s="16">
        <v>44</v>
      </c>
      <c r="F9578" s="37">
        <v>151</v>
      </c>
      <c r="G9578" s="17">
        <v>155</v>
      </c>
      <c r="H9578" s="18">
        <f>SUM(G9578-F9578)</f>
        <v>4</v>
      </c>
      <c r="I9578" s="19">
        <f>H9578/F9578</f>
        <v>0.0264900662251656</v>
      </c>
      <c r="J9578" s="19">
        <f>H9578/G9578</f>
        <v>0.0258064516129032</v>
      </c>
      <c r="K9578" t="s" s="21">
        <f>IF(J9578&lt;25%,"น้อยกว่า 25%",IF(J9578&gt;=25%,"มากกว่าหรือเท่ากับ 25%",IF(J9578&gt;=35%,"มากกว่าหรือเท่ากับ 35%")))</f>
        <v>18</v>
      </c>
    </row>
    <row r="9579" s="7" customFormat="1" ht="19.15" customHeight="1">
      <c r="A9579" t="s" s="16">
        <v>9669</v>
      </c>
      <c r="B9579" s="17">
        <v>3</v>
      </c>
      <c r="C9579" s="17">
        <v>6</v>
      </c>
      <c r="D9579" t="s" s="16">
        <v>9740</v>
      </c>
      <c r="E9579" t="s" s="16">
        <v>1680</v>
      </c>
      <c r="F9579" s="37">
        <v>147</v>
      </c>
      <c r="G9579" s="17">
        <v>152</v>
      </c>
      <c r="H9579" s="18">
        <f>SUM(G9579-F9579)</f>
        <v>5</v>
      </c>
      <c r="I9579" s="19">
        <f>H9579/F9579</f>
        <v>0.0340136054421769</v>
      </c>
      <c r="J9579" s="19">
        <f>H9579/G9579</f>
        <v>0.0328947368421053</v>
      </c>
      <c r="K9579" t="s" s="21">
        <f>IF(J9579&lt;25%,"น้อยกว่า 25%",IF(J9579&gt;=25%,"มากกว่าหรือเท่ากับ 25%",IF(J9579&gt;=35%,"มากกว่าหรือเท่ากับ 35%")))</f>
        <v>18</v>
      </c>
    </row>
    <row r="9580" s="7" customFormat="1" ht="19.15" customHeight="1">
      <c r="A9580" t="s" s="16">
        <v>9669</v>
      </c>
      <c r="B9580" s="17">
        <v>3</v>
      </c>
      <c r="C9580" s="17">
        <v>9</v>
      </c>
      <c r="D9580" t="s" s="16">
        <v>9741</v>
      </c>
      <c r="E9580" t="s" s="16">
        <v>64</v>
      </c>
      <c r="F9580" s="37">
        <v>120</v>
      </c>
      <c r="G9580" s="17">
        <v>127</v>
      </c>
      <c r="H9580" s="18">
        <f>SUM(G9580-F9580)</f>
        <v>7</v>
      </c>
      <c r="I9580" s="19">
        <f>H9580/F9580</f>
        <v>0.0583333333333333</v>
      </c>
      <c r="J9580" s="19">
        <f>H9580/G9580</f>
        <v>0.0551181102362205</v>
      </c>
      <c r="K9580" t="s" s="21">
        <f>IF(J9580&lt;25%,"น้อยกว่า 25%",IF(J9580&gt;=25%,"มากกว่าหรือเท่ากับ 25%",IF(J9580&gt;=35%,"มากกว่าหรือเท่ากับ 35%")))</f>
        <v>18</v>
      </c>
    </row>
    <row r="9581" s="7" customFormat="1" ht="19.15" customHeight="1">
      <c r="A9581" t="s" s="16">
        <v>9669</v>
      </c>
      <c r="B9581" s="17">
        <v>3</v>
      </c>
      <c r="C9581" s="17">
        <v>29</v>
      </c>
      <c r="D9581" t="s" s="16">
        <v>9742</v>
      </c>
      <c r="E9581" t="s" s="16">
        <v>375</v>
      </c>
      <c r="F9581" s="37">
        <v>104</v>
      </c>
      <c r="G9581" s="17">
        <v>111</v>
      </c>
      <c r="H9581" s="18">
        <f>SUM(G9581-F9581)</f>
        <v>7</v>
      </c>
      <c r="I9581" s="19">
        <f>H9581/F9581</f>
        <v>0.0673076923076923</v>
      </c>
      <c r="J9581" s="19">
        <f>H9581/G9581</f>
        <v>0.0630630630630631</v>
      </c>
      <c r="K9581" t="s" s="21">
        <f>IF(J9581&lt;25%,"น้อยกว่า 25%",IF(J9581&gt;=25%,"มากกว่าหรือเท่ากับ 25%",IF(J9581&gt;=35%,"มากกว่าหรือเท่ากับ 35%")))</f>
        <v>18</v>
      </c>
    </row>
    <row r="9582" s="7" customFormat="1" ht="19.15" customHeight="1">
      <c r="A9582" t="s" s="16">
        <v>9669</v>
      </c>
      <c r="B9582" s="17">
        <v>3</v>
      </c>
      <c r="C9582" s="17">
        <v>25</v>
      </c>
      <c r="D9582" t="s" s="16">
        <v>9743</v>
      </c>
      <c r="E9582" t="s" s="16">
        <v>112</v>
      </c>
      <c r="F9582" s="37">
        <v>96</v>
      </c>
      <c r="G9582" s="17">
        <v>98</v>
      </c>
      <c r="H9582" s="18">
        <f>SUM(G9582-F9582)</f>
        <v>2</v>
      </c>
      <c r="I9582" s="19">
        <f>H9582/F9582</f>
        <v>0.0208333333333333</v>
      </c>
      <c r="J9582" s="19">
        <f>H9582/G9582</f>
        <v>0.0204081632653061</v>
      </c>
      <c r="K9582" t="s" s="21">
        <f>IF(J9582&lt;25%,"น้อยกว่า 25%",IF(J9582&gt;=25%,"มากกว่าหรือเท่ากับ 25%",IF(J9582&gt;=35%,"มากกว่าหรือเท่ากับ 35%")))</f>
        <v>18</v>
      </c>
    </row>
    <row r="9583" s="7" customFormat="1" ht="19.15" customHeight="1">
      <c r="A9583" t="s" s="16">
        <v>9669</v>
      </c>
      <c r="B9583" s="17">
        <v>3</v>
      </c>
      <c r="C9583" s="17">
        <v>26</v>
      </c>
      <c r="D9583" t="s" s="16">
        <v>9744</v>
      </c>
      <c r="E9583" t="s" s="16">
        <v>106</v>
      </c>
      <c r="F9583" s="37">
        <v>92</v>
      </c>
      <c r="G9583" s="17">
        <v>93</v>
      </c>
      <c r="H9583" s="18">
        <f>SUM(G9583-F9583)</f>
        <v>1</v>
      </c>
      <c r="I9583" s="19">
        <f>H9583/F9583</f>
        <v>0.0108695652173913</v>
      </c>
      <c r="J9583" s="19">
        <f>H9583/G9583</f>
        <v>0.010752688172043</v>
      </c>
      <c r="K9583" t="s" s="21">
        <f>IF(J9583&lt;25%,"น้อยกว่า 25%",IF(J9583&gt;=25%,"มากกว่าหรือเท่ากับ 25%",IF(J9583&gt;=35%,"มากกว่าหรือเท่ากับ 35%")))</f>
        <v>18</v>
      </c>
    </row>
    <row r="9584" s="7" customFormat="1" ht="19.15" customHeight="1">
      <c r="A9584" t="s" s="16">
        <v>9669</v>
      </c>
      <c r="B9584" s="17">
        <v>3</v>
      </c>
      <c r="C9584" s="17">
        <v>24</v>
      </c>
      <c r="D9584" t="s" s="16">
        <v>9745</v>
      </c>
      <c r="E9584" t="s" s="16">
        <v>72</v>
      </c>
      <c r="F9584" s="37">
        <v>87</v>
      </c>
      <c r="G9584" s="17">
        <v>89</v>
      </c>
      <c r="H9584" s="18">
        <f>SUM(G9584-F9584)</f>
        <v>2</v>
      </c>
      <c r="I9584" s="19">
        <f>H9584/F9584</f>
        <v>0.0229885057471264</v>
      </c>
      <c r="J9584" s="19">
        <f>H9584/G9584</f>
        <v>0.0224719101123596</v>
      </c>
      <c r="K9584" t="s" s="21">
        <f>IF(J9584&lt;25%,"น้อยกว่า 25%",IF(J9584&gt;=25%,"มากกว่าหรือเท่ากับ 25%",IF(J9584&gt;=35%,"มากกว่าหรือเท่ากับ 35%")))</f>
        <v>18</v>
      </c>
    </row>
    <row r="9585" s="7" customFormat="1" ht="19.15" customHeight="1">
      <c r="A9585" t="s" s="16">
        <v>9669</v>
      </c>
      <c r="B9585" s="17">
        <v>3</v>
      </c>
      <c r="C9585" s="17">
        <v>17</v>
      </c>
      <c r="D9585" t="s" s="16">
        <v>9746</v>
      </c>
      <c r="E9585" t="s" s="16">
        <v>60</v>
      </c>
      <c r="F9585" s="37">
        <v>73</v>
      </c>
      <c r="G9585" s="17">
        <v>76</v>
      </c>
      <c r="H9585" s="18">
        <f>SUM(G9585-F9585)</f>
        <v>3</v>
      </c>
      <c r="I9585" s="19">
        <f>H9585/F9585</f>
        <v>0.0410958904109589</v>
      </c>
      <c r="J9585" s="19">
        <f>H9585/G9585</f>
        <v>0.0394736842105263</v>
      </c>
      <c r="K9585" t="s" s="21">
        <f>IF(J9585&lt;25%,"น้อยกว่า 25%",IF(J9585&gt;=25%,"มากกว่าหรือเท่ากับ 25%",IF(J9585&gt;=35%,"มากกว่าหรือเท่ากับ 35%")))</f>
        <v>18</v>
      </c>
    </row>
    <row r="9586" s="7" customFormat="1" ht="19.15" customHeight="1">
      <c r="A9586" t="s" s="16">
        <v>9669</v>
      </c>
      <c r="B9586" s="17">
        <v>3</v>
      </c>
      <c r="C9586" s="17">
        <v>27</v>
      </c>
      <c r="D9586" t="s" s="16">
        <v>9747</v>
      </c>
      <c r="E9586" t="s" s="16">
        <v>116</v>
      </c>
      <c r="F9586" s="37">
        <v>63</v>
      </c>
      <c r="G9586" s="17">
        <v>64</v>
      </c>
      <c r="H9586" s="18">
        <f>SUM(G9586-F9586)</f>
        <v>1</v>
      </c>
      <c r="I9586" s="19">
        <f>H9586/F9586</f>
        <v>0.0158730158730159</v>
      </c>
      <c r="J9586" s="19">
        <f>H9586/G9586</f>
        <v>0.015625</v>
      </c>
      <c r="K9586" t="s" s="21">
        <f>IF(J9586&lt;25%,"น้อยกว่า 25%",IF(J9586&gt;=25%,"มากกว่าหรือเท่ากับ 25%",IF(J9586&gt;=35%,"มากกว่าหรือเท่ากับ 35%")))</f>
        <v>18</v>
      </c>
    </row>
    <row r="9587" s="7" customFormat="1" ht="19.15" customHeight="1">
      <c r="A9587" t="s" s="16">
        <v>9669</v>
      </c>
      <c r="B9587" s="17">
        <v>3</v>
      </c>
      <c r="C9587" s="17">
        <v>20</v>
      </c>
      <c r="D9587" t="s" s="16">
        <v>9748</v>
      </c>
      <c r="E9587" t="s" s="16">
        <v>76</v>
      </c>
      <c r="F9587" s="37">
        <v>40</v>
      </c>
      <c r="G9587" s="17">
        <v>42</v>
      </c>
      <c r="H9587" s="18">
        <f>SUM(G9587-F9587)</f>
        <v>2</v>
      </c>
      <c r="I9587" s="19">
        <f>H9587/F9587</f>
        <v>0.05</v>
      </c>
      <c r="J9587" s="19">
        <f>H9587/G9587</f>
        <v>0.0476190476190476</v>
      </c>
      <c r="K9587" t="s" s="21">
        <f>IF(J9587&lt;25%,"น้อยกว่า 25%",IF(J9587&gt;=25%,"มากกว่าหรือเท่ากับ 25%",IF(J9587&gt;=35%,"มากกว่าหรือเท่ากับ 35%")))</f>
        <v>18</v>
      </c>
    </row>
    <row r="9588" s="7" customFormat="1" ht="19.15" customHeight="1">
      <c r="A9588" t="s" s="16">
        <v>9669</v>
      </c>
      <c r="B9588" s="17">
        <v>3</v>
      </c>
      <c r="C9588" s="17">
        <v>28</v>
      </c>
      <c r="D9588" t="s" s="16">
        <v>9749</v>
      </c>
      <c r="E9588" t="s" s="16">
        <v>68</v>
      </c>
      <c r="F9588" s="37">
        <v>26</v>
      </c>
      <c r="G9588" s="17">
        <v>27</v>
      </c>
      <c r="H9588" s="18">
        <f>SUM(G9588-F9588)</f>
        <v>1</v>
      </c>
      <c r="I9588" s="19">
        <f>H9588/F9588</f>
        <v>0.0384615384615385</v>
      </c>
      <c r="J9588" s="19">
        <f>H9588/G9588</f>
        <v>0.037037037037037</v>
      </c>
      <c r="K9588" t="s" s="21">
        <f>IF(J9588&lt;25%,"น้อยกว่า 25%",IF(J9588&gt;=25%,"มากกว่าหรือเท่ากับ 25%",IF(J9588&gt;=35%,"มากกว่าหรือเท่ากับ 35%")))</f>
        <v>18</v>
      </c>
    </row>
    <row r="9589" s="7" customFormat="1" ht="19.15" customHeight="1">
      <c r="A9589" t="s" s="16">
        <v>9669</v>
      </c>
      <c r="B9589" s="17">
        <v>3</v>
      </c>
      <c r="C9589" s="17">
        <v>12</v>
      </c>
      <c r="D9589" t="s" s="16">
        <v>9750</v>
      </c>
      <c r="E9589" t="s" s="16">
        <v>78</v>
      </c>
      <c r="F9589" s="37">
        <v>0</v>
      </c>
      <c r="G9589" s="17">
        <v>0</v>
      </c>
      <c r="H9589" s="18">
        <f>SUM(G9589-F9589)</f>
        <v>0</v>
      </c>
      <c r="I9589" s="19">
        <f>H9589/F9589</f>
      </c>
      <c r="J9589" s="19">
        <f>H9589/G9589</f>
      </c>
      <c r="K9589" s="24">
        <f>IF(J9589&lt;25%,"น้อยกว่า 25%",IF(J9589&gt;=25%,"มากกว่าหรือเท่ากับ 25%",IF(J9589&gt;=35%,"มากกว่าหรือเท่ากับ 35%")))</f>
      </c>
    </row>
    <row r="9590" s="7" customFormat="1" ht="19.15" customHeight="1">
      <c r="A9590" t="s" s="16">
        <v>9669</v>
      </c>
      <c r="B9590" s="17">
        <v>3</v>
      </c>
      <c r="C9590" s="17">
        <v>18</v>
      </c>
      <c r="D9590" t="s" s="16">
        <v>9751</v>
      </c>
      <c r="E9590" t="s" s="16">
        <v>380</v>
      </c>
      <c r="F9590" s="37">
        <v>0</v>
      </c>
      <c r="G9590" s="17">
        <v>0</v>
      </c>
      <c r="H9590" s="18">
        <f>SUM(G9590-F9590)</f>
        <v>0</v>
      </c>
      <c r="I9590" s="19">
        <f>H9590/F9590</f>
      </c>
      <c r="J9590" s="19">
        <f>H9590/G9590</f>
      </c>
      <c r="K9590" s="24">
        <f>IF(J9590&lt;25%,"น้อยกว่า 25%",IF(J9590&gt;=25%,"มากกว่าหรือเท่ากับ 25%",IF(J9590&gt;=35%,"มากกว่าหรือเท่ากับ 35%")))</f>
      </c>
    </row>
    <row r="9591" s="7" customFormat="1" ht="19.15" customHeight="1">
      <c r="A9591" t="s" s="16">
        <v>9669</v>
      </c>
      <c r="B9591" s="17">
        <v>4</v>
      </c>
      <c r="C9591" s="17">
        <v>4</v>
      </c>
      <c r="D9591" t="s" s="16">
        <v>9752</v>
      </c>
      <c r="E9591" t="s" s="16">
        <v>36</v>
      </c>
      <c r="F9591" s="37">
        <v>56185</v>
      </c>
      <c r="G9591" s="17">
        <v>59714</v>
      </c>
      <c r="H9591" s="18">
        <f>SUM(G9591-F9591)</f>
        <v>3529</v>
      </c>
      <c r="I9591" s="19">
        <f>H9591/F9591</f>
        <v>0.0628103586366468</v>
      </c>
      <c r="J9591" s="19">
        <f>H9591/G9591</f>
        <v>0.0590983688917172</v>
      </c>
      <c r="K9591" t="s" s="21">
        <f>IF(J9591&lt;25%,"น้อยกว่า 25%",IF(J9591&gt;=25%,"มากกว่าหรือเท่ากับ 25%",IF(J9591&gt;=35%,"มากกว่าหรือเท่ากับ 35%")))</f>
        <v>18</v>
      </c>
    </row>
    <row r="9592" s="7" customFormat="1" ht="19.15" customHeight="1">
      <c r="A9592" t="s" s="16">
        <v>9669</v>
      </c>
      <c r="B9592" s="17">
        <v>4</v>
      </c>
      <c r="C9592" s="17">
        <v>5</v>
      </c>
      <c r="D9592" t="s" s="16">
        <v>9753</v>
      </c>
      <c r="E9592" t="s" s="16">
        <v>84</v>
      </c>
      <c r="F9592" s="37">
        <v>31025</v>
      </c>
      <c r="G9592" s="17">
        <v>33368</v>
      </c>
      <c r="H9592" s="18">
        <f>SUM(G9592-F9592)</f>
        <v>2343</v>
      </c>
      <c r="I9592" s="19">
        <f>H9592/F9592</f>
        <v>0.0755197421434327</v>
      </c>
      <c r="J9592" s="19">
        <f>H9592/G9592</f>
        <v>0.07021697434667951</v>
      </c>
      <c r="K9592" t="s" s="21">
        <f>IF(J9592&lt;25%,"น้อยกว่า 25%",IF(J9592&gt;=25%,"มากกว่าหรือเท่ากับ 25%",IF(J9592&gt;=35%,"มากกว่าหรือเท่ากับ 35%")))</f>
        <v>18</v>
      </c>
    </row>
    <row r="9593" s="7" customFormat="1" ht="19.15" customHeight="1">
      <c r="A9593" t="s" s="16">
        <v>9669</v>
      </c>
      <c r="B9593" s="17">
        <v>4</v>
      </c>
      <c r="C9593" s="17">
        <v>6</v>
      </c>
      <c r="D9593" t="s" s="16">
        <v>9754</v>
      </c>
      <c r="E9593" t="s" s="16">
        <v>22</v>
      </c>
      <c r="F9593" s="37">
        <v>10803</v>
      </c>
      <c r="G9593" s="17">
        <v>11394</v>
      </c>
      <c r="H9593" s="18">
        <f>SUM(G9593-F9593)</f>
        <v>591</v>
      </c>
      <c r="I9593" s="19">
        <f>H9593/F9593</f>
        <v>0.0547070258261594</v>
      </c>
      <c r="J9593" s="19">
        <f>H9593/G9593</f>
        <v>0.0518694049499737</v>
      </c>
      <c r="K9593" t="s" s="21">
        <f>IF(J9593&lt;25%,"น้อยกว่า 25%",IF(J9593&gt;=25%,"มากกว่าหรือเท่ากับ 25%",IF(J9593&gt;=35%,"มากกว่าหรือเท่ากับ 35%")))</f>
        <v>18</v>
      </c>
    </row>
    <row r="9594" s="7" customFormat="1" ht="19.15" customHeight="1">
      <c r="A9594" t="s" s="16">
        <v>9669</v>
      </c>
      <c r="B9594" s="17">
        <v>4</v>
      </c>
      <c r="C9594" s="17">
        <v>16</v>
      </c>
      <c r="D9594" t="s" s="16">
        <v>9755</v>
      </c>
      <c r="E9594" t="s" s="16">
        <v>20</v>
      </c>
      <c r="F9594" s="37">
        <v>5507</v>
      </c>
      <c r="G9594" s="17">
        <v>5777</v>
      </c>
      <c r="H9594" s="18">
        <f>SUM(G9594-F9594)</f>
        <v>270</v>
      </c>
      <c r="I9594" s="19">
        <f>H9594/F9594</f>
        <v>0.0490285091701471</v>
      </c>
      <c r="J9594" s="19">
        <f>H9594/G9594</f>
        <v>0.046737060758179</v>
      </c>
      <c r="K9594" t="s" s="21">
        <f>IF(J9594&lt;25%,"น้อยกว่า 25%",IF(J9594&gt;=25%,"มากกว่าหรือเท่ากับ 25%",IF(J9594&gt;=35%,"มากกว่าหรือเท่ากับ 35%")))</f>
        <v>18</v>
      </c>
    </row>
    <row r="9595" s="7" customFormat="1" ht="19.15" customHeight="1">
      <c r="A9595" t="s" s="16">
        <v>9669</v>
      </c>
      <c r="B9595" s="17">
        <v>4</v>
      </c>
      <c r="C9595" s="17">
        <v>24</v>
      </c>
      <c r="D9595" t="s" s="16">
        <v>9756</v>
      </c>
      <c r="E9595" t="s" s="16">
        <v>34</v>
      </c>
      <c r="F9595" s="37">
        <v>1676</v>
      </c>
      <c r="G9595" s="17">
        <v>1781</v>
      </c>
      <c r="H9595" s="18">
        <f>SUM(G9595-F9595)</f>
        <v>105</v>
      </c>
      <c r="I9595" s="19">
        <f>H9595/F9595</f>
        <v>0.06264916467780431</v>
      </c>
      <c r="J9595" s="19">
        <f>H9595/G9595</f>
        <v>0.0589556428972487</v>
      </c>
      <c r="K9595" t="s" s="21">
        <f>IF(J9595&lt;25%,"น้อยกว่า 25%",IF(J9595&gt;=25%,"มากกว่าหรือเท่ากับ 25%",IF(J9595&gt;=35%,"มากกว่าหรือเท่ากับ 35%")))</f>
        <v>18</v>
      </c>
    </row>
    <row r="9596" s="7" customFormat="1" ht="19.15" customHeight="1">
      <c r="A9596" t="s" s="16">
        <v>9669</v>
      </c>
      <c r="B9596" s="17">
        <v>4</v>
      </c>
      <c r="C9596" s="17">
        <v>9</v>
      </c>
      <c r="D9596" t="s" s="16">
        <v>9757</v>
      </c>
      <c r="E9596" t="s" s="16">
        <v>17</v>
      </c>
      <c r="F9596" s="37">
        <v>1236</v>
      </c>
      <c r="G9596" s="17">
        <v>1289</v>
      </c>
      <c r="H9596" s="18">
        <f>SUM(G9596-F9596)</f>
        <v>53</v>
      </c>
      <c r="I9596" s="19">
        <f>H9596/F9596</f>
        <v>0.0428802588996764</v>
      </c>
      <c r="J9596" s="19">
        <f>H9596/G9596</f>
        <v>0.0411171450737005</v>
      </c>
      <c r="K9596" t="s" s="21">
        <f>IF(J9596&lt;25%,"น้อยกว่า 25%",IF(J9596&gt;=25%,"มากกว่าหรือเท่ากับ 25%",IF(J9596&gt;=35%,"มากกว่าหรือเท่ากับ 35%")))</f>
        <v>18</v>
      </c>
    </row>
    <row r="9597" s="7" customFormat="1" ht="19.15" customHeight="1">
      <c r="A9597" t="s" s="16">
        <v>9669</v>
      </c>
      <c r="B9597" s="17">
        <v>4</v>
      </c>
      <c r="C9597" s="17">
        <v>25</v>
      </c>
      <c r="D9597" t="s" s="16">
        <v>9758</v>
      </c>
      <c r="E9597" t="s" s="16">
        <v>116</v>
      </c>
      <c r="F9597" s="37">
        <v>560</v>
      </c>
      <c r="G9597" s="17">
        <v>602</v>
      </c>
      <c r="H9597" s="18">
        <f>SUM(G9597-F9597)</f>
        <v>42</v>
      </c>
      <c r="I9597" s="19">
        <f>H9597/F9597</f>
        <v>0.075</v>
      </c>
      <c r="J9597" s="19">
        <f>H9597/G9597</f>
        <v>0.0697674418604651</v>
      </c>
      <c r="K9597" t="s" s="21">
        <f>IF(J9597&lt;25%,"น้อยกว่า 25%",IF(J9597&gt;=25%,"มากกว่าหรือเท่ากับ 25%",IF(J9597&gt;=35%,"มากกว่าหรือเท่ากับ 35%")))</f>
        <v>18</v>
      </c>
    </row>
    <row r="9598" s="7" customFormat="1" ht="19.15" customHeight="1">
      <c r="A9598" t="s" s="16">
        <v>9669</v>
      </c>
      <c r="B9598" s="17">
        <v>4</v>
      </c>
      <c r="C9598" s="17">
        <v>2</v>
      </c>
      <c r="D9598" t="s" s="16">
        <v>9759</v>
      </c>
      <c r="E9598" t="s" s="16">
        <v>64</v>
      </c>
      <c r="F9598" s="37">
        <v>386</v>
      </c>
      <c r="G9598" s="17">
        <v>405</v>
      </c>
      <c r="H9598" s="18">
        <f>SUM(G9598-F9598)</f>
        <v>19</v>
      </c>
      <c r="I9598" s="19">
        <f>H9598/F9598</f>
        <v>0.0492227979274611</v>
      </c>
      <c r="J9598" s="19">
        <f>H9598/G9598</f>
        <v>0.0469135802469136</v>
      </c>
      <c r="K9598" t="s" s="21">
        <f>IF(J9598&lt;25%,"น้อยกว่า 25%",IF(J9598&gt;=25%,"มากกว่าหรือเท่ากับ 25%",IF(J9598&gt;=35%,"มากกว่าหรือเท่ากับ 35%")))</f>
        <v>18</v>
      </c>
    </row>
    <row r="9599" s="7" customFormat="1" ht="19.15" customHeight="1">
      <c r="A9599" t="s" s="16">
        <v>9669</v>
      </c>
      <c r="B9599" s="17">
        <v>4</v>
      </c>
      <c r="C9599" s="17">
        <v>12</v>
      </c>
      <c r="D9599" t="s" s="16">
        <v>9760</v>
      </c>
      <c r="E9599" t="s" s="16">
        <v>26</v>
      </c>
      <c r="F9599" s="37">
        <v>362</v>
      </c>
      <c r="G9599" s="17">
        <v>379</v>
      </c>
      <c r="H9599" s="18">
        <f>SUM(G9599-F9599)</f>
        <v>17</v>
      </c>
      <c r="I9599" s="19">
        <f>H9599/F9599</f>
        <v>0.0469613259668508</v>
      </c>
      <c r="J9599" s="19">
        <f>H9599/G9599</f>
        <v>0.0448548812664908</v>
      </c>
      <c r="K9599" t="s" s="21">
        <f>IF(J9599&lt;25%,"น้อยกว่า 25%",IF(J9599&gt;=25%,"มากกว่าหรือเท่ากับ 25%",IF(J9599&gt;=35%,"มากกว่าหรือเท่ากับ 35%")))</f>
        <v>18</v>
      </c>
    </row>
    <row r="9600" s="7" customFormat="1" ht="19.15" customHeight="1">
      <c r="A9600" t="s" s="16">
        <v>9669</v>
      </c>
      <c r="B9600" s="17">
        <v>4</v>
      </c>
      <c r="C9600" s="17">
        <v>14</v>
      </c>
      <c r="D9600" t="s" s="16">
        <v>9761</v>
      </c>
      <c r="E9600" t="s" s="16">
        <v>38</v>
      </c>
      <c r="F9600" s="37">
        <v>353</v>
      </c>
      <c r="G9600" s="17">
        <v>368</v>
      </c>
      <c r="H9600" s="18">
        <f>SUM(G9600-F9600)</f>
        <v>15</v>
      </c>
      <c r="I9600" s="19">
        <f>H9600/F9600</f>
        <v>0.0424929178470255</v>
      </c>
      <c r="J9600" s="19">
        <f>H9600/G9600</f>
        <v>0.0407608695652174</v>
      </c>
      <c r="K9600" t="s" s="21">
        <f>IF(J9600&lt;25%,"น้อยกว่า 25%",IF(J9600&gt;=25%,"มากกว่าหรือเท่ากับ 25%",IF(J9600&gt;=35%,"มากกว่าหรือเท่ากับ 35%")))</f>
        <v>18</v>
      </c>
    </row>
    <row r="9601" s="7" customFormat="1" ht="19.15" customHeight="1">
      <c r="A9601" t="s" s="16">
        <v>9669</v>
      </c>
      <c r="B9601" s="17">
        <v>4</v>
      </c>
      <c r="C9601" s="17">
        <v>27</v>
      </c>
      <c r="D9601" t="s" s="16">
        <v>9762</v>
      </c>
      <c r="E9601" t="s" s="16">
        <v>52</v>
      </c>
      <c r="F9601" s="37">
        <v>279</v>
      </c>
      <c r="G9601" s="17">
        <v>283</v>
      </c>
      <c r="H9601" s="18">
        <f>SUM(G9601-F9601)</f>
        <v>4</v>
      </c>
      <c r="I9601" s="19">
        <f>H9601/F9601</f>
        <v>0.014336917562724</v>
      </c>
      <c r="J9601" s="19">
        <f>H9601/G9601</f>
        <v>0.0141342756183746</v>
      </c>
      <c r="K9601" t="s" s="21">
        <f>IF(J9601&lt;25%,"น้อยกว่า 25%",IF(J9601&gt;=25%,"มากกว่าหรือเท่ากับ 25%",IF(J9601&gt;=35%,"มากกว่าหรือเท่ากับ 35%")))</f>
        <v>18</v>
      </c>
    </row>
    <row r="9602" s="7" customFormat="1" ht="19.15" customHeight="1">
      <c r="A9602" t="s" s="16">
        <v>9669</v>
      </c>
      <c r="B9602" s="17">
        <v>4</v>
      </c>
      <c r="C9602" s="17">
        <v>29</v>
      </c>
      <c r="D9602" t="s" s="16">
        <v>9763</v>
      </c>
      <c r="E9602" t="s" s="16">
        <v>375</v>
      </c>
      <c r="F9602" s="37">
        <v>194</v>
      </c>
      <c r="G9602" s="17">
        <v>196</v>
      </c>
      <c r="H9602" s="18">
        <f>SUM(G9602-F9602)</f>
        <v>2</v>
      </c>
      <c r="I9602" s="19">
        <f>H9602/F9602</f>
        <v>0.0103092783505155</v>
      </c>
      <c r="J9602" s="19">
        <f>H9602/G9602</f>
        <v>0.0102040816326531</v>
      </c>
      <c r="K9602" t="s" s="21">
        <f>IF(J9602&lt;25%,"น้อยกว่า 25%",IF(J9602&gt;=25%,"มากกว่าหรือเท่ากับ 25%",IF(J9602&gt;=35%,"มากกว่าหรือเท่ากับ 35%")))</f>
        <v>18</v>
      </c>
    </row>
    <row r="9603" s="7" customFormat="1" ht="19.15" customHeight="1">
      <c r="A9603" t="s" s="16">
        <v>9669</v>
      </c>
      <c r="B9603" s="17">
        <v>4</v>
      </c>
      <c r="C9603" s="17">
        <v>11</v>
      </c>
      <c r="D9603" t="s" s="16">
        <v>9764</v>
      </c>
      <c r="E9603" t="s" s="16">
        <v>101</v>
      </c>
      <c r="F9603" s="37">
        <v>174</v>
      </c>
      <c r="G9603" s="17">
        <v>183</v>
      </c>
      <c r="H9603" s="18">
        <f>SUM(G9603-F9603)</f>
        <v>9</v>
      </c>
      <c r="I9603" s="19">
        <f>H9603/F9603</f>
        <v>0.0517241379310345</v>
      </c>
      <c r="J9603" s="19">
        <f>H9603/G9603</f>
        <v>0.0491803278688525</v>
      </c>
      <c r="K9603" t="s" s="21">
        <f>IF(J9603&lt;25%,"น้อยกว่า 25%",IF(J9603&gt;=25%,"มากกว่าหรือเท่ากับ 25%",IF(J9603&gt;=35%,"มากกว่าหรือเท่ากับ 35%")))</f>
        <v>18</v>
      </c>
    </row>
    <row r="9604" s="7" customFormat="1" ht="19.15" customHeight="1">
      <c r="A9604" t="s" s="16">
        <v>9669</v>
      </c>
      <c r="B9604" s="17">
        <v>4</v>
      </c>
      <c r="C9604" s="17">
        <v>10</v>
      </c>
      <c r="D9604" t="s" s="16">
        <v>9765</v>
      </c>
      <c r="E9604" t="s" s="16">
        <v>30</v>
      </c>
      <c r="F9604" s="37">
        <v>163</v>
      </c>
      <c r="G9604" s="17">
        <v>171</v>
      </c>
      <c r="H9604" s="18">
        <f>SUM(G9604-F9604)</f>
        <v>8</v>
      </c>
      <c r="I9604" s="19">
        <f>H9604/F9604</f>
        <v>0.049079754601227</v>
      </c>
      <c r="J9604" s="19">
        <f>H9604/G9604</f>
        <v>0.0467836257309942</v>
      </c>
      <c r="K9604" t="s" s="21">
        <f>IF(J9604&lt;25%,"น้อยกว่า 25%",IF(J9604&gt;=25%,"มากกว่าหรือเท่ากับ 25%",IF(J9604&gt;=35%,"มากกว่าหรือเท่ากับ 35%")))</f>
        <v>18</v>
      </c>
    </row>
    <row r="9605" s="7" customFormat="1" ht="19.15" customHeight="1">
      <c r="A9605" t="s" s="16">
        <v>9669</v>
      </c>
      <c r="B9605" s="17">
        <v>4</v>
      </c>
      <c r="C9605" s="17">
        <v>23</v>
      </c>
      <c r="D9605" t="s" s="16">
        <v>9766</v>
      </c>
      <c r="E9605" t="s" s="16">
        <v>112</v>
      </c>
      <c r="F9605" s="37">
        <v>155</v>
      </c>
      <c r="G9605" s="17">
        <v>161</v>
      </c>
      <c r="H9605" s="18">
        <f>SUM(G9605-F9605)</f>
        <v>6</v>
      </c>
      <c r="I9605" s="19">
        <f>H9605/F9605</f>
        <v>0.0387096774193548</v>
      </c>
      <c r="J9605" s="19">
        <f>H9605/G9605</f>
        <v>0.0372670807453416</v>
      </c>
      <c r="K9605" t="s" s="21">
        <f>IF(J9605&lt;25%,"น้อยกว่า 25%",IF(J9605&gt;=25%,"มากกว่าหรือเท่ากับ 25%",IF(J9605&gt;=35%,"มากกว่าหรือเท่ากับ 35%")))</f>
        <v>18</v>
      </c>
    </row>
    <row r="9606" s="7" customFormat="1" ht="19.15" customHeight="1">
      <c r="A9606" t="s" s="16">
        <v>9669</v>
      </c>
      <c r="B9606" s="17">
        <v>4</v>
      </c>
      <c r="C9606" s="17">
        <v>7</v>
      </c>
      <c r="D9606" t="s" s="16">
        <v>9767</v>
      </c>
      <c r="E9606" t="s" s="16">
        <v>48</v>
      </c>
      <c r="F9606" s="37">
        <v>136</v>
      </c>
      <c r="G9606" s="17">
        <v>143</v>
      </c>
      <c r="H9606" s="18">
        <f>SUM(G9606-F9606)</f>
        <v>7</v>
      </c>
      <c r="I9606" s="19">
        <f>H9606/F9606</f>
        <v>0.0514705882352941</v>
      </c>
      <c r="J9606" s="19">
        <f>H9606/G9606</f>
        <v>0.048951048951049</v>
      </c>
      <c r="K9606" t="s" s="21">
        <f>IF(J9606&lt;25%,"น้อยกว่า 25%",IF(J9606&gt;=25%,"มากกว่าหรือเท่ากับ 25%",IF(J9606&gt;=35%,"มากกว่าหรือเท่ากับ 35%")))</f>
        <v>18</v>
      </c>
    </row>
    <row r="9607" s="7" customFormat="1" ht="19.15" customHeight="1">
      <c r="A9607" t="s" s="16">
        <v>9669</v>
      </c>
      <c r="B9607" s="17">
        <v>4</v>
      </c>
      <c r="C9607" s="17">
        <v>26</v>
      </c>
      <c r="D9607" t="s" s="16">
        <v>9768</v>
      </c>
      <c r="E9607" t="s" s="16">
        <v>106</v>
      </c>
      <c r="F9607" s="37">
        <v>116</v>
      </c>
      <c r="G9607" s="17">
        <v>128</v>
      </c>
      <c r="H9607" s="18">
        <f>SUM(G9607-F9607)</f>
        <v>12</v>
      </c>
      <c r="I9607" s="19">
        <f>H9607/F9607</f>
        <v>0.103448275862069</v>
      </c>
      <c r="J9607" s="19">
        <f>H9607/G9607</f>
        <v>0.09375</v>
      </c>
      <c r="K9607" t="s" s="21">
        <f>IF(J9607&lt;25%,"น้อยกว่า 25%",IF(J9607&gt;=25%,"มากกว่าหรือเท่ากับ 25%",IF(J9607&gt;=35%,"มากกว่าหรือเท่ากับ 35%")))</f>
        <v>18</v>
      </c>
    </row>
    <row r="9608" s="7" customFormat="1" ht="19.15" customHeight="1">
      <c r="A9608" t="s" s="16">
        <v>9669</v>
      </c>
      <c r="B9608" s="17">
        <v>4</v>
      </c>
      <c r="C9608" s="17">
        <v>8</v>
      </c>
      <c r="D9608" t="s" s="16">
        <v>9769</v>
      </c>
      <c r="E9608" t="s" s="16">
        <v>44</v>
      </c>
      <c r="F9608" s="37">
        <v>109</v>
      </c>
      <c r="G9608" s="17">
        <v>113</v>
      </c>
      <c r="H9608" s="18">
        <f>SUM(G9608-F9608)</f>
        <v>4</v>
      </c>
      <c r="I9608" s="19">
        <f>H9608/F9608</f>
        <v>0.036697247706422</v>
      </c>
      <c r="J9608" s="19">
        <f>H9608/G9608</f>
        <v>0.0353982300884956</v>
      </c>
      <c r="K9608" t="s" s="21">
        <f>IF(J9608&lt;25%,"น้อยกว่า 25%",IF(J9608&gt;=25%,"มากกว่าหรือเท่ากับ 25%",IF(J9608&gt;=35%,"มากกว่าหรือเท่ากับ 35%")))</f>
        <v>18</v>
      </c>
    </row>
    <row r="9609" s="7" customFormat="1" ht="19.15" customHeight="1">
      <c r="A9609" t="s" s="16">
        <v>9669</v>
      </c>
      <c r="B9609" s="17">
        <v>4</v>
      </c>
      <c r="C9609" s="17">
        <v>15</v>
      </c>
      <c r="D9609" t="s" s="16">
        <v>9770</v>
      </c>
      <c r="E9609" t="s" s="16">
        <v>40</v>
      </c>
      <c r="F9609" s="37">
        <v>104</v>
      </c>
      <c r="G9609" s="17">
        <v>107</v>
      </c>
      <c r="H9609" s="18">
        <f>SUM(G9609-F9609)</f>
        <v>3</v>
      </c>
      <c r="I9609" s="19">
        <f>H9609/F9609</f>
        <v>0.0288461538461538</v>
      </c>
      <c r="J9609" s="19">
        <f>H9609/G9609</f>
        <v>0.0280373831775701</v>
      </c>
      <c r="K9609" t="s" s="21">
        <f>IF(J9609&lt;25%,"น้อยกว่า 25%",IF(J9609&gt;=25%,"มากกว่าหรือเท่ากับ 25%",IF(J9609&gt;=35%,"มากกว่าหรือเท่ากับ 35%")))</f>
        <v>18</v>
      </c>
    </row>
    <row r="9610" s="7" customFormat="1" ht="19.15" customHeight="1">
      <c r="A9610" t="s" s="16">
        <v>9669</v>
      </c>
      <c r="B9610" s="17">
        <v>4</v>
      </c>
      <c r="C9610" s="17">
        <v>22</v>
      </c>
      <c r="D9610" t="s" s="16">
        <v>9771</v>
      </c>
      <c r="E9610" t="s" s="16">
        <v>72</v>
      </c>
      <c r="F9610" s="37">
        <v>97</v>
      </c>
      <c r="G9610" s="17">
        <v>101</v>
      </c>
      <c r="H9610" s="18">
        <f>SUM(G9610-F9610)</f>
        <v>4</v>
      </c>
      <c r="I9610" s="19">
        <f>H9610/F9610</f>
        <v>0.0412371134020619</v>
      </c>
      <c r="J9610" s="19">
        <f>H9610/G9610</f>
        <v>0.0396039603960396</v>
      </c>
      <c r="K9610" t="s" s="21">
        <f>IF(J9610&lt;25%,"น้อยกว่า 25%",IF(J9610&gt;=25%,"มากกว่าหรือเท่ากับ 25%",IF(J9610&gt;=35%,"มากกว่าหรือเท่ากับ 35%")))</f>
        <v>18</v>
      </c>
    </row>
    <row r="9611" s="7" customFormat="1" ht="19.15" customHeight="1">
      <c r="A9611" t="s" s="16">
        <v>9669</v>
      </c>
      <c r="B9611" s="17">
        <v>4</v>
      </c>
      <c r="C9611" s="17">
        <v>13</v>
      </c>
      <c r="D9611" t="s" s="16">
        <v>9772</v>
      </c>
      <c r="E9611" t="s" s="16">
        <v>60</v>
      </c>
      <c r="F9611" s="37">
        <v>81</v>
      </c>
      <c r="G9611" s="17">
        <v>83</v>
      </c>
      <c r="H9611" s="18">
        <f>SUM(G9611-F9611)</f>
        <v>2</v>
      </c>
      <c r="I9611" s="19">
        <f>H9611/F9611</f>
        <v>0.0246913580246914</v>
      </c>
      <c r="J9611" s="19">
        <f>H9611/G9611</f>
        <v>0.0240963855421687</v>
      </c>
      <c r="K9611" t="s" s="21">
        <f>IF(J9611&lt;25%,"น้อยกว่า 25%",IF(J9611&gt;=25%,"มากกว่าหรือเท่ากับ 25%",IF(J9611&gt;=35%,"มากกว่าหรือเท่ากับ 35%")))</f>
        <v>18</v>
      </c>
    </row>
    <row r="9612" s="7" customFormat="1" ht="19.15" customHeight="1">
      <c r="A9612" t="s" s="16">
        <v>9669</v>
      </c>
      <c r="B9612" s="17">
        <v>4</v>
      </c>
      <c r="C9612" s="17">
        <v>21</v>
      </c>
      <c r="D9612" t="s" s="16">
        <v>9773</v>
      </c>
      <c r="E9612" t="s" s="16">
        <v>1091</v>
      </c>
      <c r="F9612" s="37">
        <v>74</v>
      </c>
      <c r="G9612" s="17">
        <v>80</v>
      </c>
      <c r="H9612" s="18">
        <f>SUM(G9612-F9612)</f>
        <v>6</v>
      </c>
      <c r="I9612" s="19">
        <f>H9612/F9612</f>
        <v>0.0810810810810811</v>
      </c>
      <c r="J9612" s="19">
        <f>H9612/G9612</f>
        <v>0.075</v>
      </c>
      <c r="K9612" t="s" s="21">
        <f>IF(J9612&lt;25%,"น้อยกว่า 25%",IF(J9612&gt;=25%,"มากกว่าหรือเท่ากับ 25%",IF(J9612&gt;=35%,"มากกว่าหรือเท่ากับ 35%")))</f>
        <v>18</v>
      </c>
    </row>
    <row r="9613" s="7" customFormat="1" ht="19.15" customHeight="1">
      <c r="A9613" t="s" s="16">
        <v>9669</v>
      </c>
      <c r="B9613" s="17">
        <v>4</v>
      </c>
      <c r="C9613" s="17">
        <v>19</v>
      </c>
      <c r="D9613" t="s" s="16">
        <v>9774</v>
      </c>
      <c r="E9613" t="s" s="16">
        <v>76</v>
      </c>
      <c r="F9613" s="37">
        <v>68</v>
      </c>
      <c r="G9613" s="17">
        <v>70</v>
      </c>
      <c r="H9613" s="18">
        <f>SUM(G9613-F9613)</f>
        <v>2</v>
      </c>
      <c r="I9613" s="19">
        <f>H9613/F9613</f>
        <v>0.0294117647058824</v>
      </c>
      <c r="J9613" s="19">
        <f>H9613/G9613</f>
        <v>0.0285714285714286</v>
      </c>
      <c r="K9613" t="s" s="21">
        <f>IF(J9613&lt;25%,"น้อยกว่า 25%",IF(J9613&gt;=25%,"มากกว่าหรือเท่ากับ 25%",IF(J9613&gt;=35%,"มากกว่าหรือเท่ากับ 35%")))</f>
        <v>18</v>
      </c>
    </row>
    <row r="9614" s="7" customFormat="1" ht="19.15" customHeight="1">
      <c r="A9614" t="s" s="16">
        <v>9669</v>
      </c>
      <c r="B9614" s="17">
        <v>4</v>
      </c>
      <c r="C9614" s="17">
        <v>20</v>
      </c>
      <c r="D9614" t="s" s="16">
        <v>9775</v>
      </c>
      <c r="E9614" t="s" s="16">
        <v>3198</v>
      </c>
      <c r="F9614" s="37">
        <v>60</v>
      </c>
      <c r="G9614" s="17">
        <v>64</v>
      </c>
      <c r="H9614" s="18">
        <f>SUM(G9614-F9614)</f>
        <v>4</v>
      </c>
      <c r="I9614" s="19">
        <f>H9614/F9614</f>
        <v>0.06666666666666669</v>
      </c>
      <c r="J9614" s="19">
        <f>H9614/G9614</f>
        <v>0.0625</v>
      </c>
      <c r="K9614" t="s" s="21">
        <f>IF(J9614&lt;25%,"น้อยกว่า 25%",IF(J9614&gt;=25%,"มากกว่าหรือเท่ากับ 25%",IF(J9614&gt;=35%,"มากกว่าหรือเท่ากับ 35%")))</f>
        <v>18</v>
      </c>
    </row>
    <row r="9615" s="7" customFormat="1" ht="19.15" customHeight="1">
      <c r="A9615" t="s" s="16">
        <v>9669</v>
      </c>
      <c r="B9615" s="17">
        <v>4</v>
      </c>
      <c r="C9615" s="17">
        <v>28</v>
      </c>
      <c r="D9615" t="s" s="16">
        <v>9776</v>
      </c>
      <c r="E9615" t="s" s="16">
        <v>68</v>
      </c>
      <c r="F9615" s="37">
        <v>47</v>
      </c>
      <c r="G9615" s="17">
        <v>48</v>
      </c>
      <c r="H9615" s="18">
        <f>SUM(G9615-F9615)</f>
        <v>1</v>
      </c>
      <c r="I9615" s="19">
        <f>H9615/F9615</f>
        <v>0.0212765957446809</v>
      </c>
      <c r="J9615" s="19">
        <f>H9615/G9615</f>
        <v>0.0208333333333333</v>
      </c>
      <c r="K9615" t="s" s="21">
        <f>IF(J9615&lt;25%,"น้อยกว่า 25%",IF(J9615&gt;=25%,"มากกว่าหรือเท่ากับ 25%",IF(J9615&gt;=35%,"มากกว่าหรือเท่ากับ 35%")))</f>
        <v>18</v>
      </c>
    </row>
    <row r="9616" s="7" customFormat="1" ht="19.15" customHeight="1">
      <c r="A9616" t="s" s="16">
        <v>9669</v>
      </c>
      <c r="B9616" s="17">
        <v>4</v>
      </c>
      <c r="C9616" s="17">
        <v>18</v>
      </c>
      <c r="D9616" t="s" s="16">
        <v>9777</v>
      </c>
      <c r="E9616" t="s" s="16">
        <v>281</v>
      </c>
      <c r="F9616" s="37">
        <v>16</v>
      </c>
      <c r="G9616" s="17">
        <v>17</v>
      </c>
      <c r="H9616" s="18">
        <f>SUM(G9616-F9616)</f>
        <v>1</v>
      </c>
      <c r="I9616" s="19">
        <f>H9616/F9616</f>
        <v>0.0625</v>
      </c>
      <c r="J9616" s="19">
        <f>H9616/G9616</f>
        <v>0.0588235294117647</v>
      </c>
      <c r="K9616" t="s" s="21">
        <f>IF(J9616&lt;25%,"น้อยกว่า 25%",IF(J9616&gt;=25%,"มากกว่าหรือเท่ากับ 25%",IF(J9616&gt;=35%,"มากกว่าหรือเท่ากับ 35%")))</f>
        <v>18</v>
      </c>
    </row>
    <row r="9617" s="7" customFormat="1" ht="19.15" customHeight="1">
      <c r="A9617" t="s" s="16">
        <v>9669</v>
      </c>
      <c r="B9617" s="17">
        <v>4</v>
      </c>
      <c r="C9617" s="17">
        <v>1</v>
      </c>
      <c r="D9617" t="s" s="16">
        <v>9778</v>
      </c>
      <c r="E9617" t="s" s="16">
        <v>78</v>
      </c>
      <c r="F9617" s="37">
        <v>0</v>
      </c>
      <c r="G9617" s="17">
        <v>0</v>
      </c>
      <c r="H9617" s="18">
        <f>SUM(G9617-F9617)</f>
        <v>0</v>
      </c>
      <c r="I9617" s="19">
        <f>H9617/F9617</f>
      </c>
      <c r="J9617" s="19">
        <f>H9617/G9617</f>
      </c>
      <c r="K9617" s="24">
        <f>IF(J9617&lt;25%,"น้อยกว่า 25%",IF(J9617&gt;=25%,"มากกว่าหรือเท่ากับ 25%",IF(J9617&gt;=35%,"มากกว่าหรือเท่ากับ 35%")))</f>
      </c>
    </row>
    <row r="9618" s="7" customFormat="1" ht="19.15" customHeight="1">
      <c r="A9618" t="s" s="16">
        <v>9669</v>
      </c>
      <c r="B9618" s="17">
        <v>4</v>
      </c>
      <c r="C9618" s="17">
        <v>3</v>
      </c>
      <c r="D9618" t="s" s="16">
        <v>9779</v>
      </c>
      <c r="E9618" t="s" s="16">
        <v>28</v>
      </c>
      <c r="F9618" s="37">
        <v>0</v>
      </c>
      <c r="G9618" s="17">
        <v>0</v>
      </c>
      <c r="H9618" s="18">
        <f>SUM(G9618-F9618)</f>
        <v>0</v>
      </c>
      <c r="I9618" s="19">
        <f>H9618/F9618</f>
      </c>
      <c r="J9618" s="19">
        <f>H9618/G9618</f>
      </c>
      <c r="K9618" s="24">
        <f>IF(J9618&lt;25%,"น้อยกว่า 25%",IF(J9618&gt;=25%,"มากกว่าหรือเท่ากับ 25%",IF(J9618&gt;=35%,"มากกว่าหรือเท่ากับ 35%")))</f>
      </c>
    </row>
    <row r="9619" s="7" customFormat="1" ht="19.15" customHeight="1">
      <c r="A9619" t="s" s="16">
        <v>9669</v>
      </c>
      <c r="B9619" s="17">
        <v>4</v>
      </c>
      <c r="C9619" s="17">
        <v>17</v>
      </c>
      <c r="D9619" t="s" s="16">
        <v>9780</v>
      </c>
      <c r="E9619" t="s" s="16">
        <v>84</v>
      </c>
      <c r="F9619" s="37">
        <v>0</v>
      </c>
      <c r="G9619" s="17">
        <v>0</v>
      </c>
      <c r="H9619" s="18">
        <f>SUM(G9619-F9619)</f>
        <v>0</v>
      </c>
      <c r="I9619" s="19">
        <f>H9619/F9619</f>
      </c>
      <c r="J9619" s="19">
        <f>H9619/G9619</f>
      </c>
      <c r="K9619" s="24">
        <f>IF(J9619&lt;25%,"น้อยกว่า 25%",IF(J9619&gt;=25%,"มากกว่าหรือเท่ากับ 25%",IF(J9619&gt;=35%,"มากกว่าหรือเท่ากับ 35%")))</f>
      </c>
    </row>
    <row r="9620" s="7" customFormat="1" ht="19.15" customHeight="1">
      <c r="A9620" t="s" s="16">
        <v>9669</v>
      </c>
      <c r="B9620" s="17">
        <v>3</v>
      </c>
      <c r="C9620" s="17">
        <v>19</v>
      </c>
      <c r="D9620" t="s" s="16">
        <v>9781</v>
      </c>
      <c r="E9620" t="s" s="16">
        <v>281</v>
      </c>
      <c r="F9620" s="57">
        <v>200</v>
      </c>
      <c r="G9620" s="32">
        <v>199</v>
      </c>
      <c r="H9620" s="18">
        <f>SUM(G9620-F9620)</f>
        <v>-1</v>
      </c>
      <c r="I9620" s="19">
        <f>H9620/F9620</f>
        <v>-0.005</v>
      </c>
      <c r="J9620" s="19">
        <f>H9620/G9620</f>
        <v>-0.0050251256281407</v>
      </c>
    </row>
    <row r="9621" s="7" customFormat="1" ht="19.15" customHeight="1">
      <c r="A9621" t="s" s="16">
        <v>9782</v>
      </c>
      <c r="B9621" s="17">
        <v>2</v>
      </c>
      <c r="C9621" s="17">
        <v>8</v>
      </c>
      <c r="D9621" t="s" s="16">
        <v>9783</v>
      </c>
      <c r="E9621" t="s" s="16">
        <v>26</v>
      </c>
      <c r="F9621" s="41">
        <v>1571</v>
      </c>
      <c r="G9621" s="30">
        <v>2156</v>
      </c>
      <c r="H9621" s="18">
        <f>SUM(G9621-F9621)</f>
        <v>585</v>
      </c>
      <c r="I9621" s="19">
        <f>H9621/F9621</f>
        <v>0.372374283895608</v>
      </c>
      <c r="J9621" s="19">
        <f>H9621/G9621</f>
        <v>0.271335807050093</v>
      </c>
      <c r="K9621" t="s" s="21">
        <f>IF(J9621&lt;25%,"น้อยกว่า 25%",IF(J9621&gt;=25%,"มากกว่าหรือเท่ากับ 25%",IF(J9621&gt;=35%,"มากกว่าหรือเท่ากับ 35%")))</f>
        <v>122</v>
      </c>
    </row>
    <row r="9622" s="7" customFormat="1" ht="19.15" customHeight="1">
      <c r="A9622" t="s" s="16">
        <v>9782</v>
      </c>
      <c r="B9622" s="17">
        <v>1</v>
      </c>
      <c r="C9622" s="17">
        <v>7</v>
      </c>
      <c r="D9622" t="s" s="16">
        <v>9784</v>
      </c>
      <c r="E9622" t="s" s="16">
        <v>17</v>
      </c>
      <c r="F9622" s="37">
        <v>30173</v>
      </c>
      <c r="G9622" s="17">
        <v>32092</v>
      </c>
      <c r="H9622" s="18">
        <f>SUM(G9622-F9622)</f>
        <v>1919</v>
      </c>
      <c r="I9622" s="19">
        <f>H9622/F9622</f>
        <v>0.0635999072018029</v>
      </c>
      <c r="J9622" s="19">
        <f>H9622/G9622</f>
        <v>0.0597968341019569</v>
      </c>
      <c r="K9622" t="s" s="21">
        <f>IF(J9622&lt;25%,"น้อยกว่า 25%",IF(J9622&gt;=25%,"มากกว่าหรือเท่ากับ 25%",IF(J9622&gt;=35%,"มากกว่าหรือเท่ากับ 35%")))</f>
        <v>18</v>
      </c>
    </row>
    <row r="9623" s="7" customFormat="1" ht="19.15" customHeight="1">
      <c r="A9623" t="s" s="16">
        <v>9782</v>
      </c>
      <c r="B9623" s="17">
        <v>1</v>
      </c>
      <c r="C9623" s="17">
        <v>6</v>
      </c>
      <c r="D9623" t="s" s="16">
        <v>9785</v>
      </c>
      <c r="E9623" t="s" s="16">
        <v>22</v>
      </c>
      <c r="F9623" s="37">
        <v>16492</v>
      </c>
      <c r="G9623" s="17">
        <v>17093</v>
      </c>
      <c r="H9623" s="18">
        <f>SUM(G9623-F9623)</f>
        <v>601</v>
      </c>
      <c r="I9623" s="19">
        <f>H9623/F9623</f>
        <v>0.0364419112296871</v>
      </c>
      <c r="J9623" s="19">
        <f>H9623/G9623</f>
        <v>0.0351605920552273</v>
      </c>
      <c r="K9623" t="s" s="21">
        <f>IF(J9623&lt;25%,"น้อยกว่า 25%",IF(J9623&gt;=25%,"มากกว่าหรือเท่ากับ 25%",IF(J9623&gt;=35%,"มากกว่าหรือเท่ากับ 35%")))</f>
        <v>18</v>
      </c>
    </row>
    <row r="9624" s="7" customFormat="1" ht="19.15" customHeight="1">
      <c r="A9624" t="s" s="16">
        <v>9782</v>
      </c>
      <c r="B9624" s="17">
        <v>1</v>
      </c>
      <c r="C9624" s="17">
        <v>14</v>
      </c>
      <c r="D9624" t="s" s="16">
        <v>9786</v>
      </c>
      <c r="E9624" t="s" s="16">
        <v>20</v>
      </c>
      <c r="F9624" s="37">
        <v>15176</v>
      </c>
      <c r="G9624" s="17">
        <v>15953</v>
      </c>
      <c r="H9624" s="18">
        <f>SUM(G9624-F9624)</f>
        <v>777</v>
      </c>
      <c r="I9624" s="19">
        <f>H9624/F9624</f>
        <v>0.0511992619926199</v>
      </c>
      <c r="J9624" s="19">
        <f>H9624/G9624</f>
        <v>0.04870557261957</v>
      </c>
      <c r="K9624" t="s" s="21">
        <f>IF(J9624&lt;25%,"น้อยกว่า 25%",IF(J9624&gt;=25%,"มากกว่าหรือเท่ากับ 25%",IF(J9624&gt;=35%,"มากกว่าหรือเท่ากับ 35%")))</f>
        <v>18</v>
      </c>
    </row>
    <row r="9625" s="7" customFormat="1" ht="19.15" customHeight="1">
      <c r="A9625" t="s" s="16">
        <v>9782</v>
      </c>
      <c r="B9625" s="17">
        <v>1</v>
      </c>
      <c r="C9625" s="17">
        <v>9</v>
      </c>
      <c r="D9625" t="s" s="16">
        <v>9787</v>
      </c>
      <c r="E9625" t="s" s="16">
        <v>30</v>
      </c>
      <c r="F9625" s="37">
        <v>11508</v>
      </c>
      <c r="G9625" s="17">
        <v>12068</v>
      </c>
      <c r="H9625" s="18">
        <f>SUM(G9625-F9625)</f>
        <v>560</v>
      </c>
      <c r="I9625" s="19">
        <f>H9625/F9625</f>
        <v>0.048661800486618</v>
      </c>
      <c r="J9625" s="19">
        <f>H9625/G9625</f>
        <v>0.0464037122969838</v>
      </c>
      <c r="K9625" t="s" s="21">
        <f>IF(J9625&lt;25%,"น้อยกว่า 25%",IF(J9625&gt;=25%,"มากกว่าหรือเท่ากับ 25%",IF(J9625&gt;=35%,"มากกว่าหรือเท่ากับ 35%")))</f>
        <v>18</v>
      </c>
    </row>
    <row r="9626" s="7" customFormat="1" ht="19.15" customHeight="1">
      <c r="A9626" t="s" s="16">
        <v>9782</v>
      </c>
      <c r="B9626" s="17">
        <v>1</v>
      </c>
      <c r="C9626" s="17">
        <v>3</v>
      </c>
      <c r="D9626" t="s" s="16">
        <v>9788</v>
      </c>
      <c r="E9626" t="s" s="16">
        <v>28</v>
      </c>
      <c r="F9626" s="37">
        <v>5177</v>
      </c>
      <c r="G9626" s="17">
        <v>5445</v>
      </c>
      <c r="H9626" s="18">
        <f>SUM(G9626-F9626)</f>
        <v>268</v>
      </c>
      <c r="I9626" s="19">
        <f>H9626/F9626</f>
        <v>0.0517674328761831</v>
      </c>
      <c r="J9626" s="19">
        <f>H9626/G9626</f>
        <v>0.0492194674012856</v>
      </c>
      <c r="K9626" t="s" s="21">
        <f>IF(J9626&lt;25%,"น้อยกว่า 25%",IF(J9626&gt;=25%,"มากกว่าหรือเท่ากับ 25%",IF(J9626&gt;=35%,"มากกว่าหรือเท่ากับ 35%")))</f>
        <v>18</v>
      </c>
    </row>
    <row r="9627" s="7" customFormat="1" ht="19.15" customHeight="1">
      <c r="A9627" t="s" s="16">
        <v>9782</v>
      </c>
      <c r="B9627" s="17">
        <v>1</v>
      </c>
      <c r="C9627" s="17">
        <v>15</v>
      </c>
      <c r="D9627" t="s" s="16">
        <v>9789</v>
      </c>
      <c r="E9627" t="s" s="16">
        <v>34</v>
      </c>
      <c r="F9627" s="37">
        <v>2599</v>
      </c>
      <c r="G9627" s="17">
        <v>2693</v>
      </c>
      <c r="H9627" s="18">
        <f>SUM(G9627-F9627)</f>
        <v>94</v>
      </c>
      <c r="I9627" s="19">
        <f>H9627/F9627</f>
        <v>0.0361677568295498</v>
      </c>
      <c r="J9627" s="19">
        <f>H9627/G9627</f>
        <v>0.0349053100631266</v>
      </c>
      <c r="K9627" t="s" s="21">
        <f>IF(J9627&lt;25%,"น้อยกว่า 25%",IF(J9627&gt;=25%,"มากกว่าหรือเท่ากับ 25%",IF(J9627&gt;=35%,"มากกว่าหรือเท่ากับ 35%")))</f>
        <v>18</v>
      </c>
    </row>
    <row r="9628" s="7" customFormat="1" ht="19.15" customHeight="1">
      <c r="A9628" t="s" s="16">
        <v>9782</v>
      </c>
      <c r="B9628" s="17">
        <v>1</v>
      </c>
      <c r="C9628" s="17">
        <v>1</v>
      </c>
      <c r="D9628" t="s" s="16">
        <v>9790</v>
      </c>
      <c r="E9628" t="s" s="16">
        <v>26</v>
      </c>
      <c r="F9628" s="37">
        <v>1474</v>
      </c>
      <c r="G9628" s="17">
        <v>1539</v>
      </c>
      <c r="H9628" s="18">
        <f>SUM(G9628-F9628)</f>
        <v>65</v>
      </c>
      <c r="I9628" s="19">
        <f>H9628/F9628</f>
        <v>0.0440976933514247</v>
      </c>
      <c r="J9628" s="19">
        <f>H9628/G9628</f>
        <v>0.0422352176738142</v>
      </c>
      <c r="K9628" t="s" s="21">
        <f>IF(J9628&lt;25%,"น้อยกว่า 25%",IF(J9628&gt;=25%,"มากกว่าหรือเท่ากับ 25%",IF(J9628&gt;=35%,"มากกว่าหรือเท่ากับ 35%")))</f>
        <v>18</v>
      </c>
    </row>
    <row r="9629" s="7" customFormat="1" ht="19.15" customHeight="1">
      <c r="A9629" t="s" s="16">
        <v>9782</v>
      </c>
      <c r="B9629" s="17">
        <v>1</v>
      </c>
      <c r="C9629" s="17">
        <v>19</v>
      </c>
      <c r="D9629" t="s" s="16">
        <v>9791</v>
      </c>
      <c r="E9629" t="s" s="16">
        <v>38</v>
      </c>
      <c r="F9629" s="37">
        <v>700</v>
      </c>
      <c r="G9629" s="17">
        <v>723</v>
      </c>
      <c r="H9629" s="18">
        <f>SUM(G9629-F9629)</f>
        <v>23</v>
      </c>
      <c r="I9629" s="19">
        <f>H9629/F9629</f>
        <v>0.0328571428571429</v>
      </c>
      <c r="J9629" s="19">
        <f>H9629/G9629</f>
        <v>0.0318118948824343</v>
      </c>
      <c r="K9629" t="s" s="21">
        <f>IF(J9629&lt;25%,"น้อยกว่า 25%",IF(J9629&gt;=25%,"มากกว่าหรือเท่ากับ 25%",IF(J9629&gt;=35%,"มากกว่าหรือเท่ากับ 35%")))</f>
        <v>18</v>
      </c>
    </row>
    <row r="9630" s="7" customFormat="1" ht="19.15" customHeight="1">
      <c r="A9630" t="s" s="16">
        <v>9782</v>
      </c>
      <c r="B9630" s="17">
        <v>1</v>
      </c>
      <c r="C9630" s="17">
        <v>4</v>
      </c>
      <c r="D9630" t="s" s="16">
        <v>9792</v>
      </c>
      <c r="E9630" t="s" s="16">
        <v>24</v>
      </c>
      <c r="F9630" s="37">
        <v>530</v>
      </c>
      <c r="G9630" s="17">
        <v>673</v>
      </c>
      <c r="H9630" s="18">
        <f>SUM(G9630-F9630)</f>
        <v>143</v>
      </c>
      <c r="I9630" s="19">
        <f>H9630/F9630</f>
        <v>0.269811320754717</v>
      </c>
      <c r="J9630" s="19">
        <f>H9630/G9630</f>
        <v>0.212481426448737</v>
      </c>
      <c r="K9630" t="s" s="21">
        <f>IF(J9630&lt;25%,"น้อยกว่า 25%",IF(J9630&gt;=25%,"มากกว่าหรือเท่ากับ 25%",IF(J9630&gt;=35%,"มากกว่าหรือเท่ากับ 35%")))</f>
        <v>18</v>
      </c>
    </row>
    <row r="9631" s="7" customFormat="1" ht="19.15" customHeight="1">
      <c r="A9631" t="s" s="16">
        <v>9782</v>
      </c>
      <c r="B9631" s="17">
        <v>1</v>
      </c>
      <c r="C9631" s="17">
        <v>24</v>
      </c>
      <c r="D9631" t="s" s="16">
        <v>9793</v>
      </c>
      <c r="E9631" t="s" s="16">
        <v>72</v>
      </c>
      <c r="F9631" s="37">
        <v>527</v>
      </c>
      <c r="G9631" s="17">
        <v>564</v>
      </c>
      <c r="H9631" s="18">
        <f>SUM(G9631-F9631)</f>
        <v>37</v>
      </c>
      <c r="I9631" s="19">
        <f>H9631/F9631</f>
        <v>0.07020872865275141</v>
      </c>
      <c r="J9631" s="19">
        <f>H9631/G9631</f>
        <v>0.06560283687943259</v>
      </c>
      <c r="K9631" t="s" s="21">
        <f>IF(J9631&lt;25%,"น้อยกว่า 25%",IF(J9631&gt;=25%,"มากกว่าหรือเท่ากับ 25%",IF(J9631&gt;=35%,"มากกว่าหรือเท่ากับ 35%")))</f>
        <v>18</v>
      </c>
    </row>
    <row r="9632" s="7" customFormat="1" ht="19.15" customHeight="1">
      <c r="A9632" t="s" s="16">
        <v>9782</v>
      </c>
      <c r="B9632" s="17">
        <v>1</v>
      </c>
      <c r="C9632" s="17">
        <v>10</v>
      </c>
      <c r="D9632" t="s" s="16">
        <v>9794</v>
      </c>
      <c r="E9632" t="s" s="16">
        <v>36</v>
      </c>
      <c r="F9632" s="37">
        <v>408</v>
      </c>
      <c r="G9632" s="17">
        <v>426</v>
      </c>
      <c r="H9632" s="18">
        <f>SUM(G9632-F9632)</f>
        <v>18</v>
      </c>
      <c r="I9632" s="19">
        <f>H9632/F9632</f>
        <v>0.0441176470588235</v>
      </c>
      <c r="J9632" s="19">
        <f>H9632/G9632</f>
        <v>0.0422535211267606</v>
      </c>
      <c r="K9632" t="s" s="21">
        <f>IF(J9632&lt;25%,"น้อยกว่า 25%",IF(J9632&gt;=25%,"มากกว่าหรือเท่ากับ 25%",IF(J9632&gt;=35%,"มากกว่าหรือเท่ากับ 35%")))</f>
        <v>18</v>
      </c>
    </row>
    <row r="9633" s="7" customFormat="1" ht="19.15" customHeight="1">
      <c r="A9633" t="s" s="16">
        <v>9782</v>
      </c>
      <c r="B9633" s="17">
        <v>1</v>
      </c>
      <c r="C9633" s="17">
        <v>12</v>
      </c>
      <c r="D9633" t="s" s="16">
        <v>9795</v>
      </c>
      <c r="E9633" t="s" s="16">
        <v>101</v>
      </c>
      <c r="F9633" s="37">
        <v>368</v>
      </c>
      <c r="G9633" s="17">
        <v>387</v>
      </c>
      <c r="H9633" s="18">
        <f>SUM(G9633-F9633)</f>
        <v>19</v>
      </c>
      <c r="I9633" s="19">
        <f>H9633/F9633</f>
        <v>0.0516304347826087</v>
      </c>
      <c r="J9633" s="19">
        <f>H9633/G9633</f>
        <v>0.0490956072351421</v>
      </c>
      <c r="K9633" t="s" s="21">
        <f>IF(J9633&lt;25%,"น้อยกว่า 25%",IF(J9633&gt;=25%,"มากกว่าหรือเท่ากับ 25%",IF(J9633&gt;=35%,"มากกว่าหรือเท่ากับ 35%")))</f>
        <v>18</v>
      </c>
    </row>
    <row r="9634" s="7" customFormat="1" ht="19.15" customHeight="1">
      <c r="A9634" t="s" s="16">
        <v>9782</v>
      </c>
      <c r="B9634" s="17">
        <v>1</v>
      </c>
      <c r="C9634" s="17">
        <v>5</v>
      </c>
      <c r="D9634" t="s" s="16">
        <v>9796</v>
      </c>
      <c r="E9634" t="s" s="16">
        <v>2637</v>
      </c>
      <c r="F9634" s="37">
        <v>347</v>
      </c>
      <c r="G9634" s="17">
        <v>363</v>
      </c>
      <c r="H9634" s="18">
        <f>SUM(G9634-F9634)</f>
        <v>16</v>
      </c>
      <c r="I9634" s="19">
        <f>H9634/F9634</f>
        <v>0.0461095100864553</v>
      </c>
      <c r="J9634" s="19">
        <f>H9634/G9634</f>
        <v>0.0440771349862259</v>
      </c>
      <c r="K9634" t="s" s="21">
        <f>IF(J9634&lt;25%,"น้อยกว่า 25%",IF(J9634&gt;=25%,"มากกว่าหรือเท่ากับ 25%",IF(J9634&gt;=35%,"มากกว่าหรือเท่ากับ 35%")))</f>
        <v>18</v>
      </c>
    </row>
    <row r="9635" s="7" customFormat="1" ht="19.15" customHeight="1">
      <c r="A9635" t="s" s="16">
        <v>9782</v>
      </c>
      <c r="B9635" s="17">
        <v>1</v>
      </c>
      <c r="C9635" s="17">
        <v>21</v>
      </c>
      <c r="D9635" t="s" s="16">
        <v>9797</v>
      </c>
      <c r="E9635" t="s" s="16">
        <v>62</v>
      </c>
      <c r="F9635" s="37">
        <v>318</v>
      </c>
      <c r="G9635" s="17">
        <v>329</v>
      </c>
      <c r="H9635" s="18">
        <f>SUM(G9635-F9635)</f>
        <v>11</v>
      </c>
      <c r="I9635" s="19">
        <f>H9635/F9635</f>
        <v>0.0345911949685535</v>
      </c>
      <c r="J9635" s="19">
        <f>H9635/G9635</f>
        <v>0.0334346504559271</v>
      </c>
      <c r="K9635" t="s" s="21">
        <f>IF(J9635&lt;25%,"น้อยกว่า 25%",IF(J9635&gt;=25%,"มากกว่าหรือเท่ากับ 25%",IF(J9635&gt;=35%,"มากกว่าหรือเท่ากับ 35%")))</f>
        <v>18</v>
      </c>
    </row>
    <row r="9636" s="7" customFormat="1" ht="19.15" customHeight="1">
      <c r="A9636" t="s" s="16">
        <v>9782</v>
      </c>
      <c r="B9636" s="17">
        <v>1</v>
      </c>
      <c r="C9636" s="17">
        <v>2</v>
      </c>
      <c r="D9636" t="s" s="16">
        <v>9798</v>
      </c>
      <c r="E9636" t="s" s="16">
        <v>48</v>
      </c>
      <c r="F9636" s="37">
        <v>284</v>
      </c>
      <c r="G9636" s="17">
        <v>309</v>
      </c>
      <c r="H9636" s="18">
        <f>SUM(G9636-F9636)</f>
        <v>25</v>
      </c>
      <c r="I9636" s="19">
        <f>H9636/F9636</f>
        <v>0.0880281690140845</v>
      </c>
      <c r="J9636" s="19">
        <f>H9636/G9636</f>
        <v>0.0809061488673139</v>
      </c>
      <c r="K9636" t="s" s="21">
        <f>IF(J9636&lt;25%,"น้อยกว่า 25%",IF(J9636&gt;=25%,"มากกว่าหรือเท่ากับ 25%",IF(J9636&gt;=35%,"มากกว่าหรือเท่ากับ 35%")))</f>
        <v>18</v>
      </c>
    </row>
    <row r="9637" s="7" customFormat="1" ht="19.15" customHeight="1">
      <c r="A9637" t="s" s="16">
        <v>9782</v>
      </c>
      <c r="B9637" s="17">
        <v>1</v>
      </c>
      <c r="C9637" s="17">
        <v>8</v>
      </c>
      <c r="D9637" t="s" s="16">
        <v>9799</v>
      </c>
      <c r="E9637" t="s" s="16">
        <v>60</v>
      </c>
      <c r="F9637" s="37">
        <v>260</v>
      </c>
      <c r="G9637" s="17">
        <v>272</v>
      </c>
      <c r="H9637" s="18">
        <f>SUM(G9637-F9637)</f>
        <v>12</v>
      </c>
      <c r="I9637" s="19">
        <f>H9637/F9637</f>
        <v>0.0461538461538462</v>
      </c>
      <c r="J9637" s="19">
        <f>H9637/G9637</f>
        <v>0.0441176470588235</v>
      </c>
      <c r="K9637" t="s" s="21">
        <f>IF(J9637&lt;25%,"น้อยกว่า 25%",IF(J9637&gt;=25%,"มากกว่าหรือเท่ากับ 25%",IF(J9637&gt;=35%,"มากกว่าหรือเท่ากับ 35%")))</f>
        <v>18</v>
      </c>
    </row>
    <row r="9638" s="7" customFormat="1" ht="19.15" customHeight="1">
      <c r="A9638" t="s" s="16">
        <v>9782</v>
      </c>
      <c r="B9638" s="17">
        <v>1</v>
      </c>
      <c r="C9638" s="17">
        <v>27</v>
      </c>
      <c r="D9638" t="s" s="16">
        <v>9800</v>
      </c>
      <c r="E9638" t="s" s="16">
        <v>116</v>
      </c>
      <c r="F9638" s="37">
        <v>221</v>
      </c>
      <c r="G9638" s="17">
        <v>226</v>
      </c>
      <c r="H9638" s="18">
        <f>SUM(G9638-F9638)</f>
        <v>5</v>
      </c>
      <c r="I9638" s="19">
        <f>H9638/F9638</f>
        <v>0.0226244343891403</v>
      </c>
      <c r="J9638" s="19">
        <f>H9638/G9638</f>
        <v>0.0221238938053097</v>
      </c>
      <c r="K9638" t="s" s="21">
        <f>IF(J9638&lt;25%,"น้อยกว่า 25%",IF(J9638&gt;=25%,"มากกว่าหรือเท่ากับ 25%",IF(J9638&gt;=35%,"มากกว่าหรือเท่ากับ 35%")))</f>
        <v>18</v>
      </c>
    </row>
    <row r="9639" s="7" customFormat="1" ht="19.15" customHeight="1">
      <c r="A9639" t="s" s="16">
        <v>9782</v>
      </c>
      <c r="B9639" s="17">
        <v>1</v>
      </c>
      <c r="C9639" s="17">
        <v>16</v>
      </c>
      <c r="D9639" t="s" s="16">
        <v>9801</v>
      </c>
      <c r="E9639" t="s" s="16">
        <v>281</v>
      </c>
      <c r="F9639" s="37">
        <v>202</v>
      </c>
      <c r="G9639" s="17">
        <v>225</v>
      </c>
      <c r="H9639" s="18">
        <f>SUM(G9639-F9639)</f>
        <v>23</v>
      </c>
      <c r="I9639" s="19">
        <f>H9639/F9639</f>
        <v>0.113861386138614</v>
      </c>
      <c r="J9639" s="19">
        <f>H9639/G9639</f>
        <v>0.102222222222222</v>
      </c>
      <c r="K9639" t="s" s="21">
        <f>IF(J9639&lt;25%,"น้อยกว่า 25%",IF(J9639&gt;=25%,"มากกว่าหรือเท่ากับ 25%",IF(J9639&gt;=35%,"มากกว่าหรือเท่ากับ 35%")))</f>
        <v>18</v>
      </c>
    </row>
    <row r="9640" s="7" customFormat="1" ht="19.15" customHeight="1">
      <c r="A9640" t="s" s="16">
        <v>9782</v>
      </c>
      <c r="B9640" s="17">
        <v>1</v>
      </c>
      <c r="C9640" s="17">
        <v>31</v>
      </c>
      <c r="D9640" t="s" s="16">
        <v>9802</v>
      </c>
      <c r="E9640" t="s" s="16">
        <v>119</v>
      </c>
      <c r="F9640" s="37">
        <v>216</v>
      </c>
      <c r="G9640" s="17">
        <v>220</v>
      </c>
      <c r="H9640" s="18">
        <f>SUM(G9640-F9640)</f>
        <v>4</v>
      </c>
      <c r="I9640" s="19">
        <f>H9640/F9640</f>
        <v>0.0185185185185185</v>
      </c>
      <c r="J9640" s="19">
        <f>H9640/G9640</f>
        <v>0.0181818181818182</v>
      </c>
      <c r="K9640" t="s" s="21">
        <f>IF(J9640&lt;25%,"น้อยกว่า 25%",IF(J9640&gt;=25%,"มากกว่าหรือเท่ากับ 25%",IF(J9640&gt;=35%,"มากกว่าหรือเท่ากับ 35%")))</f>
        <v>18</v>
      </c>
    </row>
    <row r="9641" s="7" customFormat="1" ht="19.15" customHeight="1">
      <c r="A9641" t="s" s="16">
        <v>9782</v>
      </c>
      <c r="B9641" s="17">
        <v>1</v>
      </c>
      <c r="C9641" s="17">
        <v>30</v>
      </c>
      <c r="D9641" t="s" s="16">
        <v>9803</v>
      </c>
      <c r="E9641" t="s" s="16">
        <v>112</v>
      </c>
      <c r="F9641" s="37">
        <v>167</v>
      </c>
      <c r="G9641" s="17">
        <v>176</v>
      </c>
      <c r="H9641" s="18">
        <f>SUM(G9641-F9641)</f>
        <v>9</v>
      </c>
      <c r="I9641" s="19">
        <f>H9641/F9641</f>
        <v>0.0538922155688623</v>
      </c>
      <c r="J9641" s="19">
        <f>H9641/G9641</f>
        <v>0.0511363636363636</v>
      </c>
      <c r="K9641" t="s" s="21">
        <f>IF(J9641&lt;25%,"น้อยกว่า 25%",IF(J9641&gt;=25%,"มากกว่าหรือเท่ากับ 25%",IF(J9641&gt;=35%,"มากกว่าหรือเท่ากับ 35%")))</f>
        <v>18</v>
      </c>
    </row>
    <row r="9642" s="7" customFormat="1" ht="19.15" customHeight="1">
      <c r="A9642" t="s" s="16">
        <v>9782</v>
      </c>
      <c r="B9642" s="17">
        <v>1</v>
      </c>
      <c r="C9642" s="17">
        <v>28</v>
      </c>
      <c r="D9642" t="s" s="16">
        <v>9804</v>
      </c>
      <c r="E9642" t="s" s="16">
        <v>173</v>
      </c>
      <c r="F9642" s="37">
        <v>149</v>
      </c>
      <c r="G9642" s="17">
        <v>158</v>
      </c>
      <c r="H9642" s="18">
        <f>SUM(G9642-F9642)</f>
        <v>9</v>
      </c>
      <c r="I9642" s="19">
        <f>H9642/F9642</f>
        <v>0.0604026845637584</v>
      </c>
      <c r="J9642" s="19">
        <f>H9642/G9642</f>
        <v>0.0569620253164557</v>
      </c>
      <c r="K9642" t="s" s="21">
        <f>IF(J9642&lt;25%,"น้อยกว่า 25%",IF(J9642&gt;=25%,"มากกว่าหรือเท่ากับ 25%",IF(J9642&gt;=35%,"มากกว่าหรือเท่ากับ 35%")))</f>
        <v>18</v>
      </c>
    </row>
    <row r="9643" s="7" customFormat="1" ht="19.15" customHeight="1">
      <c r="A9643" t="s" s="16">
        <v>9782</v>
      </c>
      <c r="B9643" s="17">
        <v>1</v>
      </c>
      <c r="C9643" s="17">
        <v>13</v>
      </c>
      <c r="D9643" t="s" s="16">
        <v>9805</v>
      </c>
      <c r="E9643" t="s" s="16">
        <v>44</v>
      </c>
      <c r="F9643" s="37">
        <v>139</v>
      </c>
      <c r="G9643" s="17">
        <v>146</v>
      </c>
      <c r="H9643" s="18">
        <f>SUM(G9643-F9643)</f>
        <v>7</v>
      </c>
      <c r="I9643" s="19">
        <f>H9643/F9643</f>
        <v>0.0503597122302158</v>
      </c>
      <c r="J9643" s="19">
        <f>H9643/G9643</f>
        <v>0.0479452054794521</v>
      </c>
      <c r="K9643" t="s" s="21">
        <f>IF(J9643&lt;25%,"น้อยกว่า 25%",IF(J9643&gt;=25%,"มากกว่าหรือเท่ากับ 25%",IF(J9643&gt;=35%,"มากกว่าหรือเท่ากับ 35%")))</f>
        <v>18</v>
      </c>
    </row>
    <row r="9644" s="7" customFormat="1" ht="19.15" customHeight="1">
      <c r="A9644" t="s" s="16">
        <v>9782</v>
      </c>
      <c r="B9644" s="17">
        <v>1</v>
      </c>
      <c r="C9644" s="17">
        <v>32</v>
      </c>
      <c r="D9644" t="s" s="16">
        <v>9806</v>
      </c>
      <c r="E9644" t="s" s="16">
        <v>42</v>
      </c>
      <c r="F9644" s="37">
        <v>120</v>
      </c>
      <c r="G9644" s="17">
        <v>125</v>
      </c>
      <c r="H9644" s="18">
        <f>SUM(G9644-F9644)</f>
        <v>5</v>
      </c>
      <c r="I9644" s="19">
        <f>H9644/F9644</f>
        <v>0.0416666666666667</v>
      </c>
      <c r="J9644" s="19">
        <f>H9644/G9644</f>
        <v>0.04</v>
      </c>
      <c r="K9644" t="s" s="21">
        <f>IF(J9644&lt;25%,"น้อยกว่า 25%",IF(J9644&gt;=25%,"มากกว่าหรือเท่ากับ 25%",IF(J9644&gt;=35%,"มากกว่าหรือเท่ากับ 35%")))</f>
        <v>18</v>
      </c>
    </row>
    <row r="9645" s="7" customFormat="1" ht="19.15" customHeight="1">
      <c r="A9645" t="s" s="16">
        <v>9782</v>
      </c>
      <c r="B9645" s="17">
        <v>1</v>
      </c>
      <c r="C9645" s="17">
        <v>26</v>
      </c>
      <c r="D9645" t="s" s="16">
        <v>9807</v>
      </c>
      <c r="E9645" t="s" s="16">
        <v>40</v>
      </c>
      <c r="F9645" s="37">
        <v>96</v>
      </c>
      <c r="G9645" s="17">
        <v>101</v>
      </c>
      <c r="H9645" s="18">
        <f>SUM(G9645-F9645)</f>
        <v>5</v>
      </c>
      <c r="I9645" s="19">
        <f>H9645/F9645</f>
        <v>0.0520833333333333</v>
      </c>
      <c r="J9645" s="19">
        <f>H9645/G9645</f>
        <v>0.0495049504950495</v>
      </c>
      <c r="K9645" t="s" s="21">
        <f>IF(J9645&lt;25%,"น้อยกว่า 25%",IF(J9645&gt;=25%,"มากกว่าหรือเท่ากับ 25%",IF(J9645&gt;=35%,"มากกว่าหรือเท่ากับ 35%")))</f>
        <v>18</v>
      </c>
    </row>
    <row r="9646" s="7" customFormat="1" ht="19.15" customHeight="1">
      <c r="A9646" t="s" s="16">
        <v>9782</v>
      </c>
      <c r="B9646" s="17">
        <v>1</v>
      </c>
      <c r="C9646" s="17">
        <v>23</v>
      </c>
      <c r="D9646" t="s" s="16">
        <v>9808</v>
      </c>
      <c r="E9646" t="s" s="16">
        <v>110</v>
      </c>
      <c r="F9646" s="37">
        <v>76</v>
      </c>
      <c r="G9646" s="17">
        <v>80</v>
      </c>
      <c r="H9646" s="18">
        <f>SUM(G9646-F9646)</f>
        <v>4</v>
      </c>
      <c r="I9646" s="19">
        <f>H9646/F9646</f>
        <v>0.0526315789473684</v>
      </c>
      <c r="J9646" s="19">
        <f>H9646/G9646</f>
        <v>0.05</v>
      </c>
      <c r="K9646" t="s" s="21">
        <f>IF(J9646&lt;25%,"น้อยกว่า 25%",IF(J9646&gt;=25%,"มากกว่าหรือเท่ากับ 25%",IF(J9646&gt;=35%,"มากกว่าหรือเท่ากับ 35%")))</f>
        <v>18</v>
      </c>
    </row>
    <row r="9647" s="7" customFormat="1" ht="19.15" customHeight="1">
      <c r="A9647" t="s" s="16">
        <v>9782</v>
      </c>
      <c r="B9647" s="17">
        <v>1</v>
      </c>
      <c r="C9647" s="17">
        <v>17</v>
      </c>
      <c r="D9647" t="s" s="16">
        <v>9809</v>
      </c>
      <c r="E9647" t="s" s="16">
        <v>70</v>
      </c>
      <c r="F9647" s="37">
        <v>52</v>
      </c>
      <c r="G9647" s="17">
        <v>61</v>
      </c>
      <c r="H9647" s="18">
        <f>SUM(G9647-F9647)</f>
        <v>9</v>
      </c>
      <c r="I9647" s="19">
        <f>H9647/F9647</f>
        <v>0.173076923076923</v>
      </c>
      <c r="J9647" s="19">
        <f>H9647/G9647</f>
        <v>0.147540983606557</v>
      </c>
      <c r="K9647" t="s" s="21">
        <f>IF(J9647&lt;25%,"น้อยกว่า 25%",IF(J9647&gt;=25%,"มากกว่าหรือเท่ากับ 25%",IF(J9647&gt;=35%,"มากกว่าหรือเท่ากับ 35%")))</f>
        <v>18</v>
      </c>
    </row>
    <row r="9648" s="7" customFormat="1" ht="19.15" customHeight="1">
      <c r="A9648" t="s" s="16">
        <v>9782</v>
      </c>
      <c r="B9648" s="17">
        <v>1</v>
      </c>
      <c r="C9648" s="17">
        <v>25</v>
      </c>
      <c r="D9648" t="s" s="16">
        <v>9810</v>
      </c>
      <c r="E9648" t="s" s="16">
        <v>52</v>
      </c>
      <c r="F9648" s="37">
        <v>53</v>
      </c>
      <c r="G9648" s="17">
        <v>60</v>
      </c>
      <c r="H9648" s="18">
        <f>SUM(G9648-F9648)</f>
        <v>7</v>
      </c>
      <c r="I9648" s="19">
        <f>H9648/F9648</f>
        <v>0.132075471698113</v>
      </c>
      <c r="J9648" s="19">
        <f>H9648/G9648</f>
        <v>0.116666666666667</v>
      </c>
      <c r="K9648" t="s" s="21">
        <f>IF(J9648&lt;25%,"น้อยกว่า 25%",IF(J9648&gt;=25%,"มากกว่าหรือเท่ากับ 25%",IF(J9648&gt;=35%,"มากกว่าหรือเท่ากับ 35%")))</f>
        <v>18</v>
      </c>
    </row>
    <row r="9649" s="7" customFormat="1" ht="19.15" customHeight="1">
      <c r="A9649" t="s" s="16">
        <v>9782</v>
      </c>
      <c r="B9649" s="17">
        <v>1</v>
      </c>
      <c r="C9649" s="17">
        <v>22</v>
      </c>
      <c r="D9649" t="s" s="16">
        <v>9811</v>
      </c>
      <c r="E9649" t="s" s="16">
        <v>237</v>
      </c>
      <c r="F9649" s="37">
        <v>41</v>
      </c>
      <c r="G9649" s="17">
        <v>43</v>
      </c>
      <c r="H9649" s="18">
        <f>SUM(G9649-F9649)</f>
        <v>2</v>
      </c>
      <c r="I9649" s="19">
        <f>H9649/F9649</f>
        <v>0.048780487804878</v>
      </c>
      <c r="J9649" s="19">
        <f>H9649/G9649</f>
        <v>0.0465116279069767</v>
      </c>
      <c r="K9649" t="s" s="21">
        <f>IF(J9649&lt;25%,"น้อยกว่า 25%",IF(J9649&gt;=25%,"มากกว่าหรือเท่ากับ 25%",IF(J9649&gt;=35%,"มากกว่าหรือเท่ากับ 35%")))</f>
        <v>18</v>
      </c>
    </row>
    <row r="9650" s="7" customFormat="1" ht="19.15" customHeight="1">
      <c r="A9650" t="s" s="16">
        <v>9782</v>
      </c>
      <c r="B9650" s="17">
        <v>1</v>
      </c>
      <c r="C9650" s="17">
        <v>33</v>
      </c>
      <c r="D9650" t="s" s="16">
        <v>9812</v>
      </c>
      <c r="E9650" t="s" s="16">
        <v>68</v>
      </c>
      <c r="F9650" s="37">
        <v>36</v>
      </c>
      <c r="G9650" s="17">
        <v>36</v>
      </c>
      <c r="H9650" s="18">
        <f>SUM(G9650-F9650)</f>
        <v>0</v>
      </c>
      <c r="I9650" s="19">
        <f>H9650/F9650</f>
        <v>0</v>
      </c>
      <c r="J9650" s="19">
        <f>H9650/G9650</f>
        <v>0</v>
      </c>
      <c r="K9650" t="s" s="21">
        <f>IF(J9650&lt;25%,"น้อยกว่า 25%",IF(J9650&gt;=25%,"มากกว่าหรือเท่ากับ 25%",IF(J9650&gt;=35%,"มากกว่าหรือเท่ากับ 35%")))</f>
        <v>18</v>
      </c>
    </row>
    <row r="9651" s="7" customFormat="1" ht="19.15" customHeight="1">
      <c r="A9651" t="s" s="16">
        <v>9782</v>
      </c>
      <c r="B9651" s="17">
        <v>1</v>
      </c>
      <c r="C9651" s="17">
        <v>11</v>
      </c>
      <c r="D9651" t="s" s="16">
        <v>9813</v>
      </c>
      <c r="E9651" t="s" s="16">
        <v>78</v>
      </c>
      <c r="F9651" s="37">
        <v>0</v>
      </c>
      <c r="G9651" s="17">
        <v>0</v>
      </c>
      <c r="H9651" s="18">
        <f>SUM(G9651-F9651)</f>
        <v>0</v>
      </c>
      <c r="I9651" s="19">
        <f>H9651/F9651</f>
      </c>
      <c r="J9651" s="19">
        <f>H9651/G9651</f>
      </c>
      <c r="K9651" s="24">
        <f>IF(J9651&lt;25%,"น้อยกว่า 25%",IF(J9651&gt;=25%,"มากกว่าหรือเท่ากับ 25%",IF(J9651&gt;=35%,"มากกว่าหรือเท่ากับ 35%")))</f>
      </c>
    </row>
    <row r="9652" s="7" customFormat="1" ht="19.15" customHeight="1">
      <c r="A9652" t="s" s="16">
        <v>9782</v>
      </c>
      <c r="B9652" s="17">
        <v>1</v>
      </c>
      <c r="C9652" s="17">
        <v>18</v>
      </c>
      <c r="D9652" t="s" s="16">
        <v>9814</v>
      </c>
      <c r="E9652" t="s" s="16">
        <v>74</v>
      </c>
      <c r="F9652" s="37">
        <v>0</v>
      </c>
      <c r="G9652" s="17">
        <v>0</v>
      </c>
      <c r="H9652" s="18">
        <f>SUM(G9652-F9652)</f>
        <v>0</v>
      </c>
      <c r="I9652" s="19">
        <f>H9652/F9652</f>
      </c>
      <c r="J9652" s="19">
        <f>H9652/G9652</f>
      </c>
      <c r="K9652" s="24">
        <f>IF(J9652&lt;25%,"น้อยกว่า 25%",IF(J9652&gt;=25%,"มากกว่าหรือเท่ากับ 25%",IF(J9652&gt;=35%,"มากกว่าหรือเท่ากับ 35%")))</f>
      </c>
    </row>
    <row r="9653" s="7" customFormat="1" ht="19.15" customHeight="1">
      <c r="A9653" t="s" s="16">
        <v>9782</v>
      </c>
      <c r="B9653" s="17">
        <v>1</v>
      </c>
      <c r="C9653" s="17">
        <v>20</v>
      </c>
      <c r="D9653" t="s" s="16">
        <v>9815</v>
      </c>
      <c r="E9653" t="s" s="16">
        <v>54</v>
      </c>
      <c r="F9653" s="37">
        <v>0</v>
      </c>
      <c r="G9653" s="17">
        <v>0</v>
      </c>
      <c r="H9653" s="18">
        <f>SUM(G9653-F9653)</f>
        <v>0</v>
      </c>
      <c r="I9653" s="19">
        <f>H9653/F9653</f>
      </c>
      <c r="J9653" s="19">
        <f>H9653/G9653</f>
      </c>
      <c r="K9653" s="24">
        <f>IF(J9653&lt;25%,"น้อยกว่า 25%",IF(J9653&gt;=25%,"มากกว่าหรือเท่ากับ 25%",IF(J9653&gt;=35%,"มากกว่าหรือเท่ากับ 35%")))</f>
      </c>
    </row>
    <row r="9654" s="7" customFormat="1" ht="19.15" customHeight="1">
      <c r="A9654" t="s" s="16">
        <v>9782</v>
      </c>
      <c r="B9654" s="17">
        <v>1</v>
      </c>
      <c r="C9654" s="17">
        <v>29</v>
      </c>
      <c r="D9654" t="s" s="16">
        <v>9816</v>
      </c>
      <c r="E9654" t="s" s="16">
        <v>46</v>
      </c>
      <c r="F9654" s="37">
        <v>0</v>
      </c>
      <c r="G9654" s="17">
        <v>0</v>
      </c>
      <c r="H9654" s="18">
        <f>SUM(G9654-F9654)</f>
        <v>0</v>
      </c>
      <c r="I9654" s="19">
        <f>H9654/F9654</f>
      </c>
      <c r="J9654" s="19">
        <f>H9654/G9654</f>
      </c>
      <c r="K9654" s="24">
        <f>IF(J9654&lt;25%,"น้อยกว่า 25%",IF(J9654&gt;=25%,"มากกว่าหรือเท่ากับ 25%",IF(J9654&gt;=35%,"มากกว่าหรือเท่ากับ 35%")))</f>
      </c>
    </row>
    <row r="9655" s="7" customFormat="1" ht="19.15" customHeight="1">
      <c r="A9655" t="s" s="16">
        <v>9782</v>
      </c>
      <c r="B9655" s="17">
        <v>2</v>
      </c>
      <c r="C9655" s="17">
        <v>12</v>
      </c>
      <c r="D9655" t="s" s="16">
        <v>9817</v>
      </c>
      <c r="E9655" t="s" s="16">
        <v>17</v>
      </c>
      <c r="F9655" s="37">
        <v>20977</v>
      </c>
      <c r="G9655" s="17">
        <v>21957</v>
      </c>
      <c r="H9655" s="18">
        <f>SUM(G9655-F9655)</f>
        <v>980</v>
      </c>
      <c r="I9655" s="19">
        <f>H9655/F9655</f>
        <v>0.0467178338179911</v>
      </c>
      <c r="J9655" s="19">
        <f>H9655/G9655</f>
        <v>0.0446326911691032</v>
      </c>
      <c r="K9655" t="s" s="21">
        <f>IF(J9655&lt;25%,"น้อยกว่า 25%",IF(J9655&gt;=25%,"มากกว่าหรือเท่ากับ 25%",IF(J9655&gt;=35%,"มากกว่าหรือเท่ากับ 35%")))</f>
        <v>18</v>
      </c>
    </row>
    <row r="9656" s="7" customFormat="1" ht="19.15" customHeight="1">
      <c r="A9656" t="s" s="16">
        <v>9782</v>
      </c>
      <c r="B9656" s="17">
        <v>2</v>
      </c>
      <c r="C9656" s="17">
        <v>10</v>
      </c>
      <c r="D9656" t="s" s="16">
        <v>9818</v>
      </c>
      <c r="E9656" t="s" s="16">
        <v>20</v>
      </c>
      <c r="F9656" s="37">
        <v>16421</v>
      </c>
      <c r="G9656" s="17">
        <v>17366</v>
      </c>
      <c r="H9656" s="18">
        <f>SUM(G9656-F9656)</f>
        <v>945</v>
      </c>
      <c r="I9656" s="19">
        <f>H9656/F9656</f>
        <v>0.0575482613726326</v>
      </c>
      <c r="J9656" s="19">
        <f>H9656/G9656</f>
        <v>0.0544166762639641</v>
      </c>
      <c r="K9656" t="s" s="21">
        <f>IF(J9656&lt;25%,"น้อยกว่า 25%",IF(J9656&gt;=25%,"มากกว่าหรือเท่ากับ 25%",IF(J9656&gt;=35%,"มากกว่าหรือเท่ากับ 35%")))</f>
        <v>18</v>
      </c>
    </row>
    <row r="9657" s="7" customFormat="1" ht="19.15" customHeight="1">
      <c r="A9657" t="s" s="16">
        <v>9782</v>
      </c>
      <c r="B9657" s="17">
        <v>2</v>
      </c>
      <c r="C9657" s="17">
        <v>6</v>
      </c>
      <c r="D9657" t="s" s="16">
        <v>9819</v>
      </c>
      <c r="E9657" t="s" s="16">
        <v>22</v>
      </c>
      <c r="F9657" s="37">
        <v>15040</v>
      </c>
      <c r="G9657" s="17">
        <v>16342</v>
      </c>
      <c r="H9657" s="18">
        <f>SUM(G9657-F9657)</f>
        <v>1302</v>
      </c>
      <c r="I9657" s="19">
        <f>H9657/F9657</f>
        <v>0.0865691489361702</v>
      </c>
      <c r="J9657" s="19">
        <f>H9657/G9657</f>
        <v>0.0796720107697956</v>
      </c>
      <c r="K9657" t="s" s="21">
        <f>IF(J9657&lt;25%,"น้อยกว่า 25%",IF(J9657&gt;=25%,"มากกว่าหรือเท่ากับ 25%",IF(J9657&gt;=35%,"มากกว่าหรือเท่ากับ 35%")))</f>
        <v>18</v>
      </c>
    </row>
    <row r="9658" s="7" customFormat="1" ht="19.15" customHeight="1">
      <c r="A9658" t="s" s="16">
        <v>9782</v>
      </c>
      <c r="B9658" s="17">
        <v>2</v>
      </c>
      <c r="C9658" s="17">
        <v>14</v>
      </c>
      <c r="D9658" t="s" s="16">
        <v>9820</v>
      </c>
      <c r="E9658" t="s" s="16">
        <v>30</v>
      </c>
      <c r="F9658" s="37">
        <v>13899</v>
      </c>
      <c r="G9658" s="17">
        <v>14158</v>
      </c>
      <c r="H9658" s="18">
        <f>SUM(G9658-F9658)</f>
        <v>259</v>
      </c>
      <c r="I9658" s="19">
        <f>H9658/F9658</f>
        <v>0.0186344341319519</v>
      </c>
      <c r="J9658" s="19">
        <f>H9658/G9658</f>
        <v>0.0182935442859161</v>
      </c>
      <c r="K9658" t="s" s="21">
        <f>IF(J9658&lt;25%,"น้อยกว่า 25%",IF(J9658&gt;=25%,"มากกว่าหรือเท่ากับ 25%",IF(J9658&gt;=35%,"มากกว่าหรือเท่ากับ 35%")))</f>
        <v>18</v>
      </c>
    </row>
    <row r="9659" s="7" customFormat="1" ht="19.15" customHeight="1">
      <c r="A9659" t="s" s="16">
        <v>9782</v>
      </c>
      <c r="B9659" s="17">
        <v>2</v>
      </c>
      <c r="C9659" s="17">
        <v>24</v>
      </c>
      <c r="D9659" t="s" s="16">
        <v>9821</v>
      </c>
      <c r="E9659" t="s" s="16">
        <v>60</v>
      </c>
      <c r="F9659" s="37">
        <v>11897</v>
      </c>
      <c r="G9659" s="17">
        <v>12187</v>
      </c>
      <c r="H9659" s="18">
        <f>SUM(G9659-F9659)</f>
        <v>290</v>
      </c>
      <c r="I9659" s="19">
        <f>H9659/F9659</f>
        <v>0.0243758930822897</v>
      </c>
      <c r="J9659" s="19">
        <f>H9659/G9659</f>
        <v>0.0237958480347912</v>
      </c>
      <c r="K9659" t="s" s="21">
        <f>IF(J9659&lt;25%,"น้อยกว่า 25%",IF(J9659&gt;=25%,"มากกว่าหรือเท่ากับ 25%",IF(J9659&gt;=35%,"มากกว่าหรือเท่ากับ 35%")))</f>
        <v>18</v>
      </c>
    </row>
    <row r="9660" s="7" customFormat="1" ht="19.15" customHeight="1">
      <c r="A9660" t="s" s="16">
        <v>9782</v>
      </c>
      <c r="B9660" s="17">
        <v>2</v>
      </c>
      <c r="C9660" s="17">
        <v>2</v>
      </c>
      <c r="D9660" t="s" s="16">
        <v>9822</v>
      </c>
      <c r="E9660" t="s" s="16">
        <v>36</v>
      </c>
      <c r="F9660" s="37">
        <v>2846</v>
      </c>
      <c r="G9660" s="17">
        <v>2913</v>
      </c>
      <c r="H9660" s="18">
        <f>SUM(G9660-F9660)</f>
        <v>67</v>
      </c>
      <c r="I9660" s="19">
        <f>H9660/F9660</f>
        <v>0.0235418130709768</v>
      </c>
      <c r="J9660" s="19">
        <f>H9660/G9660</f>
        <v>0.0230003432887058</v>
      </c>
      <c r="K9660" t="s" s="21">
        <f>IF(J9660&lt;25%,"น้อยกว่า 25%",IF(J9660&gt;=25%,"มากกว่าหรือเท่ากับ 25%",IF(J9660&gt;=35%,"มากกว่าหรือเท่ากับ 35%")))</f>
        <v>18</v>
      </c>
    </row>
    <row r="9661" s="7" customFormat="1" ht="19.15" customHeight="1">
      <c r="A9661" t="s" s="16">
        <v>9782</v>
      </c>
      <c r="B9661" s="17">
        <v>2</v>
      </c>
      <c r="C9661" s="17">
        <v>15</v>
      </c>
      <c r="D9661" t="s" s="16">
        <v>9823</v>
      </c>
      <c r="E9661" t="s" s="16">
        <v>28</v>
      </c>
      <c r="F9661" s="37">
        <v>1723</v>
      </c>
      <c r="G9661" s="17">
        <v>1821</v>
      </c>
      <c r="H9661" s="18">
        <f>SUM(G9661-F9661)</f>
        <v>98</v>
      </c>
      <c r="I9661" s="19">
        <f>H9661/F9661</f>
        <v>0.0568775391758561</v>
      </c>
      <c r="J9661" s="19">
        <f>H9661/G9661</f>
        <v>0.0538165842943438</v>
      </c>
      <c r="K9661" t="s" s="21">
        <f>IF(J9661&lt;25%,"น้อยกว่า 25%",IF(J9661&gt;=25%,"มากกว่าหรือเท่ากับ 25%",IF(J9661&gt;=35%,"มากกว่าหรือเท่ากับ 35%")))</f>
        <v>18</v>
      </c>
    </row>
    <row r="9662" s="7" customFormat="1" ht="19.15" customHeight="1">
      <c r="A9662" t="s" s="16">
        <v>9782</v>
      </c>
      <c r="B9662" s="17">
        <v>2</v>
      </c>
      <c r="C9662" s="17">
        <v>9</v>
      </c>
      <c r="D9662" t="s" s="16">
        <v>9824</v>
      </c>
      <c r="E9662" t="s" s="16">
        <v>38</v>
      </c>
      <c r="F9662" s="37">
        <v>1299</v>
      </c>
      <c r="G9662" s="17">
        <v>1351</v>
      </c>
      <c r="H9662" s="18">
        <f>SUM(G9662-F9662)</f>
        <v>52</v>
      </c>
      <c r="I9662" s="19">
        <f>H9662/F9662</f>
        <v>0.0400307929176289</v>
      </c>
      <c r="J9662" s="19">
        <f>H9662/G9662</f>
        <v>0.0384900074019245</v>
      </c>
      <c r="K9662" t="s" s="21">
        <f>IF(J9662&lt;25%,"น้อยกว่า 25%",IF(J9662&gt;=25%,"มากกว่าหรือเท่ากับ 25%",IF(J9662&gt;=35%,"มากกว่าหรือเท่ากับ 35%")))</f>
        <v>18</v>
      </c>
    </row>
    <row r="9663" s="7" customFormat="1" ht="19.15" customHeight="1">
      <c r="A9663" t="s" s="16">
        <v>9782</v>
      </c>
      <c r="B9663" s="17">
        <v>2</v>
      </c>
      <c r="C9663" s="17">
        <v>5</v>
      </c>
      <c r="D9663" t="s" s="16">
        <v>9825</v>
      </c>
      <c r="E9663" t="s" s="16">
        <v>24</v>
      </c>
      <c r="F9663" t="s" s="126">
        <v>9826</v>
      </c>
      <c r="G9663" s="17">
        <v>1231</v>
      </c>
      <c r="H9663" s="18">
        <f>SUM(G9663-F9663)</f>
        <v>9</v>
      </c>
      <c r="I9663" s="19">
        <f>H9663/F9663</f>
        <v>0.00736497545008183</v>
      </c>
      <c r="J9663" s="19">
        <f>H9663/G9663</f>
        <v>0.00731112916328188</v>
      </c>
      <c r="K9663" t="s" s="21">
        <f>IF(J9663&lt;25%,"น้อยกว่า 25%",IF(J9663&gt;=25%,"มากกว่าหรือเท่ากับ 25%",IF(J9663&gt;=35%,"มากกว่าหรือเท่ากับ 35%")))</f>
        <v>18</v>
      </c>
    </row>
    <row r="9664" s="7" customFormat="1" ht="19.15" customHeight="1">
      <c r="A9664" t="s" s="16">
        <v>9782</v>
      </c>
      <c r="B9664" s="17">
        <v>2</v>
      </c>
      <c r="C9664" s="17">
        <v>18</v>
      </c>
      <c r="D9664" t="s" s="16">
        <v>9827</v>
      </c>
      <c r="E9664" t="s" s="16">
        <v>34</v>
      </c>
      <c r="F9664" s="37">
        <v>849</v>
      </c>
      <c r="G9664" s="17">
        <v>923</v>
      </c>
      <c r="H9664" s="18">
        <f>SUM(G9664-F9664)</f>
        <v>74</v>
      </c>
      <c r="I9664" s="19">
        <f>H9664/F9664</f>
        <v>0.0871613663133098</v>
      </c>
      <c r="J9664" s="19">
        <f>H9664/G9664</f>
        <v>0.08017334777898159</v>
      </c>
      <c r="K9664" t="s" s="21">
        <f>IF(J9664&lt;25%,"น้อยกว่า 25%",IF(J9664&gt;=25%,"มากกว่าหรือเท่ากับ 25%",IF(J9664&gt;=35%,"มากกว่าหรือเท่ากับ 35%")))</f>
        <v>18</v>
      </c>
    </row>
    <row r="9665" s="7" customFormat="1" ht="19.15" customHeight="1">
      <c r="A9665" t="s" s="16">
        <v>9782</v>
      </c>
      <c r="B9665" s="17">
        <v>2</v>
      </c>
      <c r="C9665" s="17">
        <v>1</v>
      </c>
      <c r="D9665" t="s" s="16">
        <v>9828</v>
      </c>
      <c r="E9665" t="s" s="16">
        <v>101</v>
      </c>
      <c r="F9665" s="37">
        <v>516</v>
      </c>
      <c r="G9665" s="17">
        <v>532</v>
      </c>
      <c r="H9665" s="18">
        <f>SUM(G9665-F9665)</f>
        <v>16</v>
      </c>
      <c r="I9665" s="19">
        <f>H9665/F9665</f>
        <v>0.0310077519379845</v>
      </c>
      <c r="J9665" s="19">
        <f>H9665/G9665</f>
        <v>0.0300751879699248</v>
      </c>
      <c r="K9665" t="s" s="21">
        <f>IF(J9665&lt;25%,"น้อยกว่า 25%",IF(J9665&gt;=25%,"มากกว่าหรือเท่ากับ 25%",IF(J9665&gt;=35%,"มากกว่าหรือเท่ากับ 35%")))</f>
        <v>18</v>
      </c>
    </row>
    <row r="9666" s="7" customFormat="1" ht="19.15" customHeight="1">
      <c r="A9666" t="s" s="16">
        <v>9782</v>
      </c>
      <c r="B9666" s="17">
        <v>2</v>
      </c>
      <c r="C9666" s="17">
        <v>3</v>
      </c>
      <c r="D9666" t="s" s="16">
        <v>9829</v>
      </c>
      <c r="E9666" t="s" s="16">
        <v>48</v>
      </c>
      <c r="F9666" s="37">
        <v>328</v>
      </c>
      <c r="G9666" s="17">
        <v>382</v>
      </c>
      <c r="H9666" s="18">
        <f>SUM(G9666-F9666)</f>
        <v>54</v>
      </c>
      <c r="I9666" s="19">
        <f>H9666/F9666</f>
        <v>0.164634146341463</v>
      </c>
      <c r="J9666" s="19">
        <f>H9666/G9666</f>
        <v>0.141361256544503</v>
      </c>
      <c r="K9666" t="s" s="21">
        <f>IF(J9666&lt;25%,"น้อยกว่า 25%",IF(J9666&gt;=25%,"มากกว่าหรือเท่ากับ 25%",IF(J9666&gt;=35%,"มากกว่าหรือเท่ากับ 35%")))</f>
        <v>18</v>
      </c>
    </row>
    <row r="9667" s="7" customFormat="1" ht="19.15" customHeight="1">
      <c r="A9667" t="s" s="16">
        <v>9782</v>
      </c>
      <c r="B9667" s="17">
        <v>2</v>
      </c>
      <c r="C9667" s="17">
        <v>26</v>
      </c>
      <c r="D9667" t="s" s="16">
        <v>9830</v>
      </c>
      <c r="E9667" t="s" s="16">
        <v>42</v>
      </c>
      <c r="F9667" s="37">
        <v>330</v>
      </c>
      <c r="G9667" s="17">
        <v>368</v>
      </c>
      <c r="H9667" s="18">
        <f>SUM(G9667-F9667)</f>
        <v>38</v>
      </c>
      <c r="I9667" s="19">
        <f>H9667/F9667</f>
        <v>0.115151515151515</v>
      </c>
      <c r="J9667" s="19">
        <f>H9667/G9667</f>
        <v>0.103260869565217</v>
      </c>
      <c r="K9667" t="s" s="21">
        <f>IF(J9667&lt;25%,"น้อยกว่า 25%",IF(J9667&gt;=25%,"มากกว่าหรือเท่ากับ 25%",IF(J9667&gt;=35%,"มากกว่าหรือเท่ากับ 35%")))</f>
        <v>18</v>
      </c>
    </row>
    <row r="9668" s="7" customFormat="1" ht="19.15" customHeight="1">
      <c r="A9668" t="s" s="16">
        <v>9782</v>
      </c>
      <c r="B9668" s="17">
        <v>2</v>
      </c>
      <c r="C9668" s="17">
        <v>4</v>
      </c>
      <c r="D9668" t="s" s="16">
        <v>9831</v>
      </c>
      <c r="E9668" t="s" s="16">
        <v>64</v>
      </c>
      <c r="F9668" s="37">
        <v>333</v>
      </c>
      <c r="G9668" s="17">
        <v>343</v>
      </c>
      <c r="H9668" s="18">
        <f>SUM(G9668-F9668)</f>
        <v>10</v>
      </c>
      <c r="I9668" s="19">
        <f>H9668/F9668</f>
        <v>0.03003003003003</v>
      </c>
      <c r="J9668" s="19">
        <f>H9668/G9668</f>
        <v>0.0291545189504373</v>
      </c>
      <c r="K9668" t="s" s="21">
        <f>IF(J9668&lt;25%,"น้อยกว่า 25%",IF(J9668&gt;=25%,"มากกว่าหรือเท่ากับ 25%",IF(J9668&gt;=35%,"มากกว่าหรือเท่ากับ 35%")))</f>
        <v>18</v>
      </c>
    </row>
    <row r="9669" s="7" customFormat="1" ht="19.15" customHeight="1">
      <c r="A9669" t="s" s="16">
        <v>9782</v>
      </c>
      <c r="B9669" s="17">
        <v>2</v>
      </c>
      <c r="C9669" s="17">
        <v>11</v>
      </c>
      <c r="D9669" t="s" s="16">
        <v>9832</v>
      </c>
      <c r="E9669" t="s" s="16">
        <v>2637</v>
      </c>
      <c r="F9669" s="37">
        <v>295</v>
      </c>
      <c r="G9669" s="17">
        <v>315</v>
      </c>
      <c r="H9669" s="18">
        <f>SUM(G9669-F9669)</f>
        <v>20</v>
      </c>
      <c r="I9669" s="19">
        <f>H9669/F9669</f>
        <v>0.0677966101694915</v>
      </c>
      <c r="J9669" s="19">
        <f>H9669/G9669</f>
        <v>0.0634920634920635</v>
      </c>
      <c r="K9669" t="s" s="21">
        <f>IF(J9669&lt;25%,"น้อยกว่า 25%",IF(J9669&gt;=25%,"มากกว่าหรือเท่ากับ 25%",IF(J9669&gt;=35%,"มากกว่าหรือเท่ากับ 35%")))</f>
        <v>18</v>
      </c>
    </row>
    <row r="9670" s="7" customFormat="1" ht="19.15" customHeight="1">
      <c r="A9670" t="s" s="16">
        <v>9782</v>
      </c>
      <c r="B9670" s="17">
        <v>2</v>
      </c>
      <c r="C9670" s="17">
        <v>13</v>
      </c>
      <c r="D9670" t="s" s="16">
        <v>9833</v>
      </c>
      <c r="E9670" t="s" s="16">
        <v>74</v>
      </c>
      <c r="F9670" s="37">
        <v>296</v>
      </c>
      <c r="G9670" s="17">
        <v>306</v>
      </c>
      <c r="H9670" s="18">
        <f>SUM(G9670-F9670)</f>
        <v>10</v>
      </c>
      <c r="I9670" s="19">
        <f>H9670/F9670</f>
        <v>0.0337837837837838</v>
      </c>
      <c r="J9670" s="19">
        <f>H9670/G9670</f>
        <v>0.0326797385620915</v>
      </c>
      <c r="K9670" t="s" s="21">
        <f>IF(J9670&lt;25%,"น้อยกว่า 25%",IF(J9670&gt;=25%,"มากกว่าหรือเท่ากับ 25%",IF(J9670&gt;=35%,"มากกว่าหรือเท่ากับ 35%")))</f>
        <v>18</v>
      </c>
    </row>
    <row r="9671" s="7" customFormat="1" ht="19.15" customHeight="1">
      <c r="A9671" t="s" s="16">
        <v>9782</v>
      </c>
      <c r="B9671" s="17">
        <v>2</v>
      </c>
      <c r="C9671" s="17">
        <v>16</v>
      </c>
      <c r="D9671" t="s" s="16">
        <v>9834</v>
      </c>
      <c r="E9671" t="s" s="16">
        <v>44</v>
      </c>
      <c r="F9671" s="37">
        <v>269</v>
      </c>
      <c r="G9671" s="17">
        <v>288</v>
      </c>
      <c r="H9671" s="18">
        <f>SUM(G9671-F9671)</f>
        <v>19</v>
      </c>
      <c r="I9671" s="19">
        <f>H9671/F9671</f>
        <v>0.070631970260223</v>
      </c>
      <c r="J9671" s="19">
        <f>H9671/G9671</f>
        <v>0.0659722222222222</v>
      </c>
      <c r="K9671" t="s" s="21">
        <f>IF(J9671&lt;25%,"น้อยกว่า 25%",IF(J9671&gt;=25%,"มากกว่าหรือเท่ากับ 25%",IF(J9671&gt;=35%,"มากกว่าหรือเท่ากับ 35%")))</f>
        <v>18</v>
      </c>
    </row>
    <row r="9672" s="7" customFormat="1" ht="19.15" customHeight="1">
      <c r="A9672" t="s" s="16">
        <v>9782</v>
      </c>
      <c r="B9672" s="17">
        <v>2</v>
      </c>
      <c r="C9672" s="17">
        <v>28</v>
      </c>
      <c r="D9672" t="s" s="16">
        <v>9835</v>
      </c>
      <c r="E9672" t="s" s="16">
        <v>173</v>
      </c>
      <c r="F9672" s="37">
        <v>273</v>
      </c>
      <c r="G9672" s="17">
        <v>281</v>
      </c>
      <c r="H9672" s="18">
        <f>SUM(G9672-F9672)</f>
        <v>8</v>
      </c>
      <c r="I9672" s="19">
        <f>H9672/F9672</f>
        <v>0.0293040293040293</v>
      </c>
      <c r="J9672" s="19">
        <f>H9672/G9672</f>
        <v>0.0284697508896797</v>
      </c>
      <c r="K9672" t="s" s="21">
        <f>IF(J9672&lt;25%,"น้อยกว่า 25%",IF(J9672&gt;=25%,"มากกว่าหรือเท่ากับ 25%",IF(J9672&gt;=35%,"มากกว่าหรือเท่ากับ 35%")))</f>
        <v>18</v>
      </c>
    </row>
    <row r="9673" s="7" customFormat="1" ht="19.15" customHeight="1">
      <c r="A9673" t="s" s="16">
        <v>9782</v>
      </c>
      <c r="B9673" s="17">
        <v>2</v>
      </c>
      <c r="C9673" s="17">
        <v>25</v>
      </c>
      <c r="D9673" t="s" s="16">
        <v>9836</v>
      </c>
      <c r="E9673" t="s" s="16">
        <v>119</v>
      </c>
      <c r="F9673" s="37">
        <v>230</v>
      </c>
      <c r="G9673" s="17">
        <v>237</v>
      </c>
      <c r="H9673" s="18">
        <f>SUM(G9673-F9673)</f>
        <v>7</v>
      </c>
      <c r="I9673" s="19">
        <f>H9673/F9673</f>
        <v>0.0304347826086957</v>
      </c>
      <c r="J9673" s="19">
        <f>H9673/G9673</f>
        <v>0.029535864978903</v>
      </c>
      <c r="K9673" t="s" s="21">
        <f>IF(J9673&lt;25%,"น้อยกว่า 25%",IF(J9673&gt;=25%,"มากกว่าหรือเท่ากับ 25%",IF(J9673&gt;=35%,"มากกว่าหรือเท่ากับ 35%")))</f>
        <v>18</v>
      </c>
    </row>
    <row r="9674" s="7" customFormat="1" ht="19.15" customHeight="1">
      <c r="A9674" t="s" s="16">
        <v>9782</v>
      </c>
      <c r="B9674" s="17">
        <v>2</v>
      </c>
      <c r="C9674" s="17">
        <v>30</v>
      </c>
      <c r="D9674" t="s" s="16">
        <v>9837</v>
      </c>
      <c r="E9674" t="s" s="16">
        <v>46</v>
      </c>
      <c r="F9674" s="37">
        <v>212</v>
      </c>
      <c r="G9674" s="17">
        <v>219</v>
      </c>
      <c r="H9674" s="18">
        <f>SUM(G9674-F9674)</f>
        <v>7</v>
      </c>
      <c r="I9674" s="19">
        <f>H9674/F9674</f>
        <v>0.0330188679245283</v>
      </c>
      <c r="J9674" s="19">
        <f>H9674/G9674</f>
        <v>0.0319634703196347</v>
      </c>
      <c r="K9674" t="s" s="21">
        <f>IF(J9674&lt;25%,"น้อยกว่า 25%",IF(J9674&gt;=25%,"มากกว่าหรือเท่ากับ 25%",IF(J9674&gt;=35%,"มากกว่าหรือเท่ากับ 35%")))</f>
        <v>18</v>
      </c>
    </row>
    <row r="9675" s="7" customFormat="1" ht="19.15" customHeight="1">
      <c r="A9675" t="s" s="16">
        <v>9782</v>
      </c>
      <c r="B9675" s="17">
        <v>2</v>
      </c>
      <c r="C9675" s="17">
        <v>34</v>
      </c>
      <c r="D9675" t="s" s="16">
        <v>9838</v>
      </c>
      <c r="E9675" t="s" s="16">
        <v>112</v>
      </c>
      <c r="F9675" s="37">
        <v>209</v>
      </c>
      <c r="G9675" s="17">
        <v>216</v>
      </c>
      <c r="H9675" s="18">
        <f>SUM(G9675-F9675)</f>
        <v>7</v>
      </c>
      <c r="I9675" s="19">
        <f>H9675/F9675</f>
        <v>0.0334928229665072</v>
      </c>
      <c r="J9675" s="19">
        <f>H9675/G9675</f>
        <v>0.0324074074074074</v>
      </c>
      <c r="K9675" t="s" s="21">
        <f>IF(J9675&lt;25%,"น้อยกว่า 25%",IF(J9675&gt;=25%,"มากกว่าหรือเท่ากับ 25%",IF(J9675&gt;=35%,"มากกว่าหรือเท่ากับ 35%")))</f>
        <v>18</v>
      </c>
    </row>
    <row r="9676" s="7" customFormat="1" ht="19.15" customHeight="1">
      <c r="A9676" t="s" s="16">
        <v>9782</v>
      </c>
      <c r="B9676" s="17">
        <v>2</v>
      </c>
      <c r="C9676" s="17">
        <v>22</v>
      </c>
      <c r="D9676" t="s" s="16">
        <v>9839</v>
      </c>
      <c r="E9676" t="s" s="16">
        <v>110</v>
      </c>
      <c r="F9676" s="37">
        <v>172</v>
      </c>
      <c r="G9676" s="17">
        <v>178</v>
      </c>
      <c r="H9676" s="18">
        <f>SUM(G9676-F9676)</f>
        <v>6</v>
      </c>
      <c r="I9676" s="19">
        <f>H9676/F9676</f>
        <v>0.0348837209302326</v>
      </c>
      <c r="J9676" s="19">
        <f>H9676/G9676</f>
        <v>0.0337078651685393</v>
      </c>
      <c r="K9676" t="s" s="21">
        <f>IF(J9676&lt;25%,"น้อยกว่า 25%",IF(J9676&gt;=25%,"มากกว่าหรือเท่ากับ 25%",IF(J9676&gt;=35%,"มากกว่าหรือเท่ากับ 35%")))</f>
        <v>18</v>
      </c>
    </row>
    <row r="9677" s="7" customFormat="1" ht="19.15" customHeight="1">
      <c r="A9677" t="s" s="16">
        <v>9782</v>
      </c>
      <c r="B9677" s="17">
        <v>2</v>
      </c>
      <c r="C9677" s="17">
        <v>32</v>
      </c>
      <c r="D9677" t="s" s="16">
        <v>9840</v>
      </c>
      <c r="E9677" t="s" s="16">
        <v>56</v>
      </c>
      <c r="F9677" s="37">
        <v>157</v>
      </c>
      <c r="G9677" s="17">
        <v>165</v>
      </c>
      <c r="H9677" s="18">
        <f>SUM(G9677-F9677)</f>
        <v>8</v>
      </c>
      <c r="I9677" s="19">
        <f>H9677/F9677</f>
        <v>0.0509554140127389</v>
      </c>
      <c r="J9677" s="19">
        <f>H9677/G9677</f>
        <v>0.0484848484848485</v>
      </c>
      <c r="K9677" t="s" s="21">
        <f>IF(J9677&lt;25%,"น้อยกว่า 25%",IF(J9677&gt;=25%,"มากกว่าหรือเท่ากับ 25%",IF(J9677&gt;=35%,"มากกว่าหรือเท่ากับ 35%")))</f>
        <v>18</v>
      </c>
    </row>
    <row r="9678" s="7" customFormat="1" ht="19.15" customHeight="1">
      <c r="A9678" t="s" s="16">
        <v>9782</v>
      </c>
      <c r="B9678" s="17">
        <v>2</v>
      </c>
      <c r="C9678" s="17">
        <v>23</v>
      </c>
      <c r="D9678" t="s" s="16">
        <v>9841</v>
      </c>
      <c r="E9678" t="s" s="16">
        <v>72</v>
      </c>
      <c r="F9678" s="37">
        <v>149</v>
      </c>
      <c r="G9678" s="17">
        <v>154</v>
      </c>
      <c r="H9678" s="18">
        <f>SUM(G9678-F9678)</f>
        <v>5</v>
      </c>
      <c r="I9678" s="19">
        <f>H9678/F9678</f>
        <v>0.0335570469798658</v>
      </c>
      <c r="J9678" s="19">
        <f>H9678/G9678</f>
        <v>0.0324675324675325</v>
      </c>
      <c r="K9678" t="s" s="21">
        <f>IF(J9678&lt;25%,"น้อยกว่า 25%",IF(J9678&gt;=25%,"มากกว่าหรือเท่ากับ 25%",IF(J9678&gt;=35%,"มากกว่าหรือเท่ากับ 35%")))</f>
        <v>18</v>
      </c>
    </row>
    <row r="9679" s="7" customFormat="1" ht="19.15" customHeight="1">
      <c r="A9679" t="s" s="16">
        <v>9782</v>
      </c>
      <c r="B9679" s="17">
        <v>2</v>
      </c>
      <c r="C9679" s="17">
        <v>31</v>
      </c>
      <c r="D9679" t="s" s="16">
        <v>9842</v>
      </c>
      <c r="E9679" t="s" s="16">
        <v>50</v>
      </c>
      <c r="F9679" s="37">
        <v>126</v>
      </c>
      <c r="G9679" s="17">
        <v>134</v>
      </c>
      <c r="H9679" s="18">
        <f>SUM(G9679-F9679)</f>
        <v>8</v>
      </c>
      <c r="I9679" s="19">
        <f>H9679/F9679</f>
        <v>0.0634920634920635</v>
      </c>
      <c r="J9679" s="19">
        <f>H9679/G9679</f>
        <v>0.0597014925373134</v>
      </c>
      <c r="K9679" t="s" s="21">
        <f>IF(J9679&lt;25%,"น้อยกว่า 25%",IF(J9679&gt;=25%,"มากกว่าหรือเท่ากับ 25%",IF(J9679&gt;=35%,"มากกว่าหรือเท่ากับ 35%")))</f>
        <v>18</v>
      </c>
    </row>
    <row r="9680" s="7" customFormat="1" ht="19.15" customHeight="1">
      <c r="A9680" t="s" s="16">
        <v>9782</v>
      </c>
      <c r="B9680" s="17">
        <v>2</v>
      </c>
      <c r="C9680" s="17">
        <v>27</v>
      </c>
      <c r="D9680" t="s" s="16">
        <v>9843</v>
      </c>
      <c r="E9680" t="s" s="16">
        <v>40</v>
      </c>
      <c r="F9680" s="37">
        <v>117</v>
      </c>
      <c r="G9680" s="17">
        <v>123</v>
      </c>
      <c r="H9680" s="18">
        <f>SUM(G9680-F9680)</f>
        <v>6</v>
      </c>
      <c r="I9680" s="19">
        <f>H9680/F9680</f>
        <v>0.0512820512820513</v>
      </c>
      <c r="J9680" s="19">
        <f>H9680/G9680</f>
        <v>0.048780487804878</v>
      </c>
      <c r="K9680" t="s" s="21">
        <f>IF(J9680&lt;25%,"น้อยกว่า 25%",IF(J9680&gt;=25%,"มากกว่าหรือเท่ากับ 25%",IF(J9680&gt;=35%,"มากกว่าหรือเท่ากับ 35%")))</f>
        <v>18</v>
      </c>
    </row>
    <row r="9681" s="7" customFormat="1" ht="19.15" customHeight="1">
      <c r="A9681" t="s" s="16">
        <v>9782</v>
      </c>
      <c r="B9681" s="17">
        <v>2</v>
      </c>
      <c r="C9681" s="17">
        <v>29</v>
      </c>
      <c r="D9681" t="s" s="16">
        <v>9844</v>
      </c>
      <c r="E9681" t="s" s="16">
        <v>52</v>
      </c>
      <c r="F9681" s="37">
        <v>120</v>
      </c>
      <c r="G9681" s="17">
        <v>121</v>
      </c>
      <c r="H9681" s="18">
        <f>SUM(G9681-F9681)</f>
        <v>1</v>
      </c>
      <c r="I9681" s="19">
        <f>H9681/F9681</f>
        <v>0.00833333333333333</v>
      </c>
      <c r="J9681" s="19">
        <f>H9681/G9681</f>
        <v>0.008264462809917361</v>
      </c>
      <c r="K9681" t="s" s="21">
        <f>IF(J9681&lt;25%,"น้อยกว่า 25%",IF(J9681&gt;=25%,"มากกว่าหรือเท่ากับ 25%",IF(J9681&gt;=35%,"มากกว่าหรือเท่ากับ 35%")))</f>
        <v>18</v>
      </c>
    </row>
    <row r="9682" s="7" customFormat="1" ht="19.15" customHeight="1">
      <c r="A9682" t="s" s="16">
        <v>9782</v>
      </c>
      <c r="B9682" s="17">
        <v>2</v>
      </c>
      <c r="C9682" s="17">
        <v>21</v>
      </c>
      <c r="D9682" t="s" s="16">
        <v>9845</v>
      </c>
      <c r="E9682" t="s" s="16">
        <v>237</v>
      </c>
      <c r="F9682" s="37">
        <v>107</v>
      </c>
      <c r="G9682" s="17">
        <v>114</v>
      </c>
      <c r="H9682" s="18">
        <f>SUM(G9682-F9682)</f>
        <v>7</v>
      </c>
      <c r="I9682" s="19">
        <f>H9682/F9682</f>
        <v>0.0654205607476636</v>
      </c>
      <c r="J9682" s="19">
        <f>H9682/G9682</f>
        <v>0.0614035087719298</v>
      </c>
      <c r="K9682" t="s" s="21">
        <f>IF(J9682&lt;25%,"น้อยกว่า 25%",IF(J9682&gt;=25%,"มากกว่าหรือเท่ากับ 25%",IF(J9682&gt;=35%,"มากกว่าหรือเท่ากับ 35%")))</f>
        <v>18</v>
      </c>
    </row>
    <row r="9683" s="7" customFormat="1" ht="19.15" customHeight="1">
      <c r="A9683" t="s" s="16">
        <v>9782</v>
      </c>
      <c r="B9683" s="17">
        <v>2</v>
      </c>
      <c r="C9683" s="17">
        <v>17</v>
      </c>
      <c r="D9683" t="s" s="16">
        <v>9846</v>
      </c>
      <c r="E9683" t="s" s="16">
        <v>70</v>
      </c>
      <c r="F9683" s="37">
        <v>61</v>
      </c>
      <c r="G9683" s="17">
        <v>61</v>
      </c>
      <c r="H9683" s="18">
        <f>SUM(G9683-F9683)</f>
        <v>0</v>
      </c>
      <c r="I9683" s="19">
        <f>H9683/F9683</f>
        <v>0</v>
      </c>
      <c r="J9683" s="19">
        <f>H9683/G9683</f>
        <v>0</v>
      </c>
      <c r="K9683" t="s" s="21">
        <f>IF(J9683&lt;25%,"น้อยกว่า 25%",IF(J9683&gt;=25%,"มากกว่าหรือเท่ากับ 25%",IF(J9683&gt;=35%,"มากกว่าหรือเท่ากับ 35%")))</f>
        <v>18</v>
      </c>
    </row>
    <row r="9684" s="7" customFormat="1" ht="19.15" customHeight="1">
      <c r="A9684" t="s" s="16">
        <v>9782</v>
      </c>
      <c r="B9684" s="17">
        <v>2</v>
      </c>
      <c r="C9684" s="17">
        <v>20</v>
      </c>
      <c r="D9684" t="s" s="16">
        <v>9847</v>
      </c>
      <c r="E9684" t="s" s="16">
        <v>54</v>
      </c>
      <c r="F9684" s="37">
        <v>39</v>
      </c>
      <c r="G9684" s="17">
        <v>40</v>
      </c>
      <c r="H9684" s="18">
        <f>SUM(G9684-F9684)</f>
        <v>1</v>
      </c>
      <c r="I9684" s="19">
        <f>H9684/F9684</f>
        <v>0.0256410256410256</v>
      </c>
      <c r="J9684" s="19">
        <f>H9684/G9684</f>
        <v>0.025</v>
      </c>
      <c r="K9684" t="s" s="21">
        <f>IF(J9684&lt;25%,"น้อยกว่า 25%",IF(J9684&gt;=25%,"มากกว่าหรือเท่ากับ 25%",IF(J9684&gt;=35%,"มากกว่าหรือเท่ากับ 35%")))</f>
        <v>18</v>
      </c>
    </row>
    <row r="9685" s="7" customFormat="1" ht="19.15" customHeight="1">
      <c r="A9685" t="s" s="16">
        <v>9782</v>
      </c>
      <c r="B9685" s="17">
        <v>2</v>
      </c>
      <c r="C9685" s="17">
        <v>33</v>
      </c>
      <c r="D9685" t="s" s="16">
        <v>9848</v>
      </c>
      <c r="E9685" t="s" s="16">
        <v>116</v>
      </c>
      <c r="F9685" s="37">
        <v>38</v>
      </c>
      <c r="G9685" s="17">
        <v>40</v>
      </c>
      <c r="H9685" s="18">
        <f>SUM(G9685-F9685)</f>
        <v>2</v>
      </c>
      <c r="I9685" s="19">
        <f>H9685/F9685</f>
        <v>0.0526315789473684</v>
      </c>
      <c r="J9685" s="19">
        <f>H9685/G9685</f>
        <v>0.05</v>
      </c>
      <c r="K9685" t="s" s="21">
        <f>IF(J9685&lt;25%,"น้อยกว่า 25%",IF(J9685&gt;=25%,"มากกว่าหรือเท่ากับ 25%",IF(J9685&gt;=35%,"มากกว่าหรือเท่ากับ 35%")))</f>
        <v>18</v>
      </c>
    </row>
    <row r="9686" s="7" customFormat="1" ht="19.15" customHeight="1">
      <c r="A9686" t="s" s="16">
        <v>9782</v>
      </c>
      <c r="B9686" s="17">
        <v>2</v>
      </c>
      <c r="C9686" s="17">
        <v>19</v>
      </c>
      <c r="D9686" t="s" s="16">
        <v>9849</v>
      </c>
      <c r="E9686" t="s" s="16">
        <v>76</v>
      </c>
      <c r="F9686" s="37">
        <v>38</v>
      </c>
      <c r="G9686" s="17">
        <v>38</v>
      </c>
      <c r="H9686" s="18">
        <f>SUM(G9686-F9686)</f>
        <v>0</v>
      </c>
      <c r="I9686" s="19">
        <f>H9686/F9686</f>
        <v>0</v>
      </c>
      <c r="J9686" s="19">
        <f>H9686/G9686</f>
        <v>0</v>
      </c>
      <c r="K9686" t="s" s="21">
        <f>IF(J9686&lt;25%,"น้อยกว่า 25%",IF(J9686&gt;=25%,"มากกว่าหรือเท่ากับ 25%",IF(J9686&gt;=35%,"มากกว่าหรือเท่ากับ 35%")))</f>
        <v>18</v>
      </c>
    </row>
    <row r="9687" s="7" customFormat="1" ht="19.15" customHeight="1">
      <c r="A9687" t="s" s="16">
        <v>9782</v>
      </c>
      <c r="B9687" s="17">
        <v>2</v>
      </c>
      <c r="C9687" s="17">
        <v>35</v>
      </c>
      <c r="D9687" t="s" s="16">
        <v>9850</v>
      </c>
      <c r="E9687" t="s" s="16">
        <v>68</v>
      </c>
      <c r="F9687" s="37">
        <v>28</v>
      </c>
      <c r="G9687" s="17">
        <v>29</v>
      </c>
      <c r="H9687" s="18">
        <f>SUM(G9687-F9687)</f>
        <v>1</v>
      </c>
      <c r="I9687" s="19">
        <f>H9687/F9687</f>
        <v>0.0357142857142857</v>
      </c>
      <c r="J9687" s="19">
        <f>H9687/G9687</f>
        <v>0.0344827586206897</v>
      </c>
      <c r="K9687" t="s" s="21">
        <f>IF(J9687&lt;25%,"น้อยกว่า 25%",IF(J9687&gt;=25%,"มากกว่าหรือเท่ากับ 25%",IF(J9687&gt;=35%,"มากกว่าหรือเท่ากับ 35%")))</f>
        <v>18</v>
      </c>
    </row>
    <row r="9688" s="7" customFormat="1" ht="19.15" customHeight="1">
      <c r="A9688" t="s" s="16">
        <v>9782</v>
      </c>
      <c r="B9688" s="17">
        <v>2</v>
      </c>
      <c r="C9688" s="17">
        <v>7</v>
      </c>
      <c r="D9688" t="s" s="16">
        <v>9851</v>
      </c>
      <c r="E9688" t="s" s="16">
        <v>78</v>
      </c>
      <c r="F9688" s="37">
        <v>0</v>
      </c>
      <c r="G9688" s="17">
        <v>0</v>
      </c>
      <c r="H9688" s="18">
        <f>SUM(G9688-F9688)</f>
        <v>0</v>
      </c>
      <c r="I9688" s="19">
        <f>H9688/F9688</f>
      </c>
      <c r="J9688" s="19">
        <f>H9688/G9688</f>
      </c>
      <c r="K9688" s="24">
        <f>IF(J9688&lt;25%,"น้อยกว่า 25%",IF(J9688&gt;=25%,"มากกว่าหรือเท่ากับ 25%",IF(J9688&gt;=35%,"มากกว่าหรือเท่ากับ 35%")))</f>
      </c>
    </row>
    <row r="9689" s="7" customFormat="1" ht="19.15" customHeight="1">
      <c r="A9689" t="s" s="16">
        <v>9782</v>
      </c>
      <c r="B9689" s="17">
        <v>3</v>
      </c>
      <c r="C9689" s="17">
        <v>1</v>
      </c>
      <c r="D9689" t="s" s="16">
        <v>9852</v>
      </c>
      <c r="E9689" t="s" s="16">
        <v>17</v>
      </c>
      <c r="F9689" s="37">
        <v>43116</v>
      </c>
      <c r="G9689" s="17">
        <v>44514</v>
      </c>
      <c r="H9689" s="18">
        <f>SUM(G9689-F9689)</f>
        <v>1398</v>
      </c>
      <c r="I9689" s="19">
        <f>H9689/F9689</f>
        <v>0.0324241580851656</v>
      </c>
      <c r="J9689" s="19">
        <f>H9689/G9689</f>
        <v>0.0314058498449926</v>
      </c>
      <c r="K9689" t="s" s="21">
        <f>IF(J9689&lt;25%,"น้อยกว่า 25%",IF(J9689&gt;=25%,"มากกว่าหรือเท่ากับ 25%",IF(J9689&gt;=35%,"มากกว่าหรือเท่ากับ 35%")))</f>
        <v>18</v>
      </c>
    </row>
    <row r="9690" s="7" customFormat="1" ht="19.15" customHeight="1">
      <c r="A9690" t="s" s="16">
        <v>9782</v>
      </c>
      <c r="B9690" s="17">
        <v>3</v>
      </c>
      <c r="C9690" s="17">
        <v>6</v>
      </c>
      <c r="D9690" t="s" s="16">
        <v>9853</v>
      </c>
      <c r="E9690" t="s" s="16">
        <v>20</v>
      </c>
      <c r="F9690" s="37">
        <v>11339</v>
      </c>
      <c r="G9690" s="17">
        <v>12189</v>
      </c>
      <c r="H9690" s="18">
        <f>SUM(G9690-F9690)</f>
        <v>850</v>
      </c>
      <c r="I9690" s="19">
        <f>H9690/F9690</f>
        <v>0.0749625187406297</v>
      </c>
      <c r="J9690" s="19">
        <f>H9690/G9690</f>
        <v>0.0697350069735007</v>
      </c>
      <c r="K9690" t="s" s="21">
        <f>IF(J9690&lt;25%,"น้อยกว่า 25%",IF(J9690&gt;=25%,"มากกว่าหรือเท่ากับ 25%",IF(J9690&gt;=35%,"มากกว่าหรือเท่ากับ 35%")))</f>
        <v>18</v>
      </c>
    </row>
    <row r="9691" s="7" customFormat="1" ht="19.15" customHeight="1">
      <c r="A9691" t="s" s="16">
        <v>9782</v>
      </c>
      <c r="B9691" s="17">
        <v>3</v>
      </c>
      <c r="C9691" s="17">
        <v>8</v>
      </c>
      <c r="D9691" t="s" s="16">
        <v>9854</v>
      </c>
      <c r="E9691" t="s" s="16">
        <v>22</v>
      </c>
      <c r="F9691" s="37">
        <v>11446</v>
      </c>
      <c r="G9691" s="17">
        <v>12137</v>
      </c>
      <c r="H9691" s="18">
        <f>SUM(G9691-F9691)</f>
        <v>691</v>
      </c>
      <c r="I9691" s="19">
        <f>H9691/F9691</f>
        <v>0.0603704350864931</v>
      </c>
      <c r="J9691" s="19">
        <f>H9691/G9691</f>
        <v>0.0569333443190245</v>
      </c>
      <c r="K9691" t="s" s="21">
        <f>IF(J9691&lt;25%,"น้อยกว่า 25%",IF(J9691&gt;=25%,"มากกว่าหรือเท่ากับ 25%",IF(J9691&gt;=35%,"มากกว่าหรือเท่ากับ 35%")))</f>
        <v>18</v>
      </c>
    </row>
    <row r="9692" s="7" customFormat="1" ht="19.15" customHeight="1">
      <c r="A9692" t="s" s="16">
        <v>9782</v>
      </c>
      <c r="B9692" s="17">
        <v>3</v>
      </c>
      <c r="C9692" s="17">
        <v>4</v>
      </c>
      <c r="D9692" t="s" s="16">
        <v>9855</v>
      </c>
      <c r="E9692" t="s" s="16">
        <v>30</v>
      </c>
      <c r="F9692" s="37">
        <v>5817</v>
      </c>
      <c r="G9692" s="17">
        <v>5998</v>
      </c>
      <c r="H9692" s="18">
        <f>SUM(G9692-F9692)</f>
        <v>181</v>
      </c>
      <c r="I9692" s="19">
        <f>H9692/F9692</f>
        <v>0.0311156953756232</v>
      </c>
      <c r="J9692" s="19">
        <f>H9692/G9692</f>
        <v>0.0301767255751917</v>
      </c>
      <c r="K9692" t="s" s="21">
        <f>IF(J9692&lt;25%,"น้อยกว่า 25%",IF(J9692&gt;=25%,"มากกว่าหรือเท่ากับ 25%",IF(J9692&gt;=35%,"มากกว่าหรือเท่ากับ 35%")))</f>
        <v>18</v>
      </c>
    </row>
    <row r="9693" s="7" customFormat="1" ht="19.15" customHeight="1">
      <c r="A9693" t="s" s="16">
        <v>9782</v>
      </c>
      <c r="B9693" s="17">
        <v>3</v>
      </c>
      <c r="C9693" s="17">
        <v>15</v>
      </c>
      <c r="D9693" t="s" s="16">
        <v>9856</v>
      </c>
      <c r="E9693" t="s" s="16">
        <v>28</v>
      </c>
      <c r="F9693" s="37">
        <v>2584</v>
      </c>
      <c r="G9693" s="17">
        <v>2845</v>
      </c>
      <c r="H9693" s="18">
        <f>SUM(G9693-F9693)</f>
        <v>261</v>
      </c>
      <c r="I9693" s="19">
        <f>H9693/F9693</f>
        <v>0.101006191950464</v>
      </c>
      <c r="J9693" s="19">
        <f>H9693/G9693</f>
        <v>0.09173989455184529</v>
      </c>
      <c r="K9693" t="s" s="21">
        <f>IF(J9693&lt;25%,"น้อยกว่า 25%",IF(J9693&gt;=25%,"มากกว่าหรือเท่ากับ 25%",IF(J9693&gt;=35%,"มากกว่าหรือเท่ากับ 35%")))</f>
        <v>18</v>
      </c>
    </row>
    <row r="9694" s="7" customFormat="1" ht="19.15" customHeight="1">
      <c r="A9694" t="s" s="16">
        <v>9782</v>
      </c>
      <c r="B9694" s="17">
        <v>3</v>
      </c>
      <c r="C9694" s="17">
        <v>11</v>
      </c>
      <c r="D9694" t="s" s="16">
        <v>9857</v>
      </c>
      <c r="E9694" t="s" s="16">
        <v>26</v>
      </c>
      <c r="F9694" s="37">
        <v>2410</v>
      </c>
      <c r="G9694" s="17">
        <v>2567</v>
      </c>
      <c r="H9694" s="18">
        <f>SUM(G9694-F9694)</f>
        <v>157</v>
      </c>
      <c r="I9694" s="19">
        <f>H9694/F9694</f>
        <v>0.0651452282157676</v>
      </c>
      <c r="J9694" s="19">
        <f>H9694/G9694</f>
        <v>0.0611608881963381</v>
      </c>
      <c r="K9694" t="s" s="21">
        <f>IF(J9694&lt;25%,"น้อยกว่า 25%",IF(J9694&gt;=25%,"มากกว่าหรือเท่ากับ 25%",IF(J9694&gt;=35%,"มากกว่าหรือเท่ากับ 35%")))</f>
        <v>18</v>
      </c>
    </row>
    <row r="9695" s="7" customFormat="1" ht="19.15" customHeight="1">
      <c r="A9695" t="s" s="16">
        <v>9782</v>
      </c>
      <c r="B9695" s="17">
        <v>3</v>
      </c>
      <c r="C9695" s="17">
        <v>12</v>
      </c>
      <c r="D9695" t="s" s="16">
        <v>9858</v>
      </c>
      <c r="E9695" t="s" s="16">
        <v>64</v>
      </c>
      <c r="F9695" s="37">
        <v>2369</v>
      </c>
      <c r="G9695" s="17">
        <v>2505</v>
      </c>
      <c r="H9695" s="18">
        <f>SUM(G9695-F9695)</f>
        <v>136</v>
      </c>
      <c r="I9695" s="19">
        <f>H9695/F9695</f>
        <v>0.0574081891093288</v>
      </c>
      <c r="J9695" s="19">
        <f>H9695/G9695</f>
        <v>0.0542914171656687</v>
      </c>
      <c r="K9695" t="s" s="21">
        <f>IF(J9695&lt;25%,"น้อยกว่า 25%",IF(J9695&gt;=25%,"มากกว่าหรือเท่ากับ 25%",IF(J9695&gt;=35%,"มากกว่าหรือเท่ากับ 35%")))</f>
        <v>18</v>
      </c>
    </row>
    <row r="9696" s="7" customFormat="1" ht="19.15" customHeight="1">
      <c r="A9696" t="s" s="16">
        <v>9782</v>
      </c>
      <c r="B9696" s="17">
        <v>3</v>
      </c>
      <c r="C9696" s="17">
        <v>24</v>
      </c>
      <c r="D9696" t="s" s="16">
        <v>9859</v>
      </c>
      <c r="E9696" t="s" s="16">
        <v>34</v>
      </c>
      <c r="F9696" s="37">
        <v>1335</v>
      </c>
      <c r="G9696" s="17">
        <v>1447</v>
      </c>
      <c r="H9696" s="18">
        <f>SUM(G9696-F9696)</f>
        <v>112</v>
      </c>
      <c r="I9696" s="19">
        <f>H9696/F9696</f>
        <v>0.0838951310861423</v>
      </c>
      <c r="J9696" s="19">
        <f>H9696/G9696</f>
        <v>0.07740152038700759</v>
      </c>
      <c r="K9696" t="s" s="21">
        <f>IF(J9696&lt;25%,"น้อยกว่า 25%",IF(J9696&gt;=25%,"มากกว่าหรือเท่ากับ 25%",IF(J9696&gt;=35%,"มากกว่าหรือเท่ากับ 35%")))</f>
        <v>18</v>
      </c>
    </row>
    <row r="9697" s="7" customFormat="1" ht="19.15" customHeight="1">
      <c r="A9697" t="s" s="16">
        <v>9782</v>
      </c>
      <c r="B9697" s="17">
        <v>3</v>
      </c>
      <c r="C9697" s="17">
        <v>32</v>
      </c>
      <c r="D9697" t="s" s="16">
        <v>9860</v>
      </c>
      <c r="E9697" t="s" s="16">
        <v>248</v>
      </c>
      <c r="F9697" s="37">
        <v>1374</v>
      </c>
      <c r="G9697" s="17">
        <v>1378</v>
      </c>
      <c r="H9697" s="18">
        <f>SUM(G9697-F9697)</f>
        <v>4</v>
      </c>
      <c r="I9697" s="19">
        <f>H9697/F9697</f>
        <v>0.00291120815138282</v>
      </c>
      <c r="J9697" s="19">
        <f>H9697/G9697</f>
        <v>0.00290275761973875</v>
      </c>
      <c r="K9697" t="s" s="21">
        <f>IF(J9697&lt;25%,"น้อยกว่า 25%",IF(J9697&gt;=25%,"มากกว่าหรือเท่ากับ 25%",IF(J9697&gt;=35%,"มากกว่าหรือเท่ากับ 35%")))</f>
        <v>18</v>
      </c>
    </row>
    <row r="9698" s="7" customFormat="1" ht="19.15" customHeight="1">
      <c r="A9698" t="s" s="16">
        <v>9782</v>
      </c>
      <c r="B9698" s="17">
        <v>3</v>
      </c>
      <c r="C9698" s="17">
        <v>19</v>
      </c>
      <c r="D9698" t="s" s="16">
        <v>9861</v>
      </c>
      <c r="E9698" t="s" s="16">
        <v>60</v>
      </c>
      <c r="F9698" s="37">
        <v>1200</v>
      </c>
      <c r="G9698" s="17">
        <v>1203</v>
      </c>
      <c r="H9698" s="18">
        <f>SUM(G9698-F9698)</f>
        <v>3</v>
      </c>
      <c r="I9698" s="19">
        <f>H9698/F9698</f>
        <v>0.0025</v>
      </c>
      <c r="J9698" s="19">
        <f>H9698/G9698</f>
        <v>0.00249376558603491</v>
      </c>
      <c r="K9698" t="s" s="21">
        <f>IF(J9698&lt;25%,"น้อยกว่า 25%",IF(J9698&gt;=25%,"มากกว่าหรือเท่ากับ 25%",IF(J9698&gt;=35%,"มากกว่าหรือเท่ากับ 35%")))</f>
        <v>18</v>
      </c>
    </row>
    <row r="9699" s="7" customFormat="1" ht="19.15" customHeight="1">
      <c r="A9699" t="s" s="16">
        <v>9782</v>
      </c>
      <c r="B9699" s="17">
        <v>3</v>
      </c>
      <c r="C9699" s="17">
        <v>37</v>
      </c>
      <c r="D9699" t="s" s="16">
        <v>9862</v>
      </c>
      <c r="E9699" t="s" s="16">
        <v>52</v>
      </c>
      <c r="F9699" s="37">
        <v>1182</v>
      </c>
      <c r="G9699" s="17">
        <v>1186</v>
      </c>
      <c r="H9699" s="18">
        <f>SUM(G9699-F9699)</f>
        <v>4</v>
      </c>
      <c r="I9699" s="19">
        <f>H9699/F9699</f>
        <v>0.00338409475465313</v>
      </c>
      <c r="J9699" s="19">
        <f>H9699/G9699</f>
        <v>0.00337268128161889</v>
      </c>
      <c r="K9699" t="s" s="21">
        <f>IF(J9699&lt;25%,"น้อยกว่า 25%",IF(J9699&gt;=25%,"มากกว่าหรือเท่ากับ 25%",IF(J9699&gt;=35%,"มากกว่าหรือเท่ากับ 35%")))</f>
        <v>18</v>
      </c>
    </row>
    <row r="9700" s="7" customFormat="1" ht="19.15" customHeight="1">
      <c r="A9700" t="s" s="16">
        <v>9782</v>
      </c>
      <c r="B9700" s="17">
        <v>3</v>
      </c>
      <c r="C9700" s="17">
        <v>30</v>
      </c>
      <c r="D9700" t="s" s="16">
        <v>9863</v>
      </c>
      <c r="E9700" t="s" s="16">
        <v>281</v>
      </c>
      <c r="F9700" s="37">
        <v>1073</v>
      </c>
      <c r="G9700" s="17">
        <v>1111</v>
      </c>
      <c r="H9700" s="18">
        <f>SUM(G9700-F9700)</f>
        <v>38</v>
      </c>
      <c r="I9700" s="19">
        <f>H9700/F9700</f>
        <v>0.0354147250698975</v>
      </c>
      <c r="J9700" s="19">
        <f>H9700/G9700</f>
        <v>0.0342034203420342</v>
      </c>
      <c r="K9700" t="s" s="21">
        <f>IF(J9700&lt;25%,"น้อยกว่า 25%",IF(J9700&gt;=25%,"มากกว่าหรือเท่ากับ 25%",IF(J9700&gt;=35%,"มากกว่าหรือเท่ากับ 35%")))</f>
        <v>18</v>
      </c>
    </row>
    <row r="9701" s="7" customFormat="1" ht="19.15" customHeight="1">
      <c r="A9701" t="s" s="16">
        <v>9782</v>
      </c>
      <c r="B9701" s="17">
        <v>3</v>
      </c>
      <c r="C9701" s="17">
        <v>14</v>
      </c>
      <c r="D9701" t="s" s="16">
        <v>9864</v>
      </c>
      <c r="E9701" t="s" s="16">
        <v>38</v>
      </c>
      <c r="F9701" s="37">
        <v>644</v>
      </c>
      <c r="G9701" s="17">
        <v>656</v>
      </c>
      <c r="H9701" s="18">
        <f>SUM(G9701-F9701)</f>
        <v>12</v>
      </c>
      <c r="I9701" s="19">
        <f>H9701/F9701</f>
        <v>0.0186335403726708</v>
      </c>
      <c r="J9701" s="19">
        <f>H9701/G9701</f>
        <v>0.0182926829268293</v>
      </c>
      <c r="K9701" t="s" s="21">
        <f>IF(J9701&lt;25%,"น้อยกว่า 25%",IF(J9701&gt;=25%,"มากกว่าหรือเท่ากับ 25%",IF(J9701&gt;=35%,"มากกว่าหรือเท่ากับ 35%")))</f>
        <v>18</v>
      </c>
    </row>
    <row r="9702" s="7" customFormat="1" ht="19.15" customHeight="1">
      <c r="A9702" t="s" s="16">
        <v>9782</v>
      </c>
      <c r="B9702" s="17">
        <v>3</v>
      </c>
      <c r="C9702" s="17">
        <v>5</v>
      </c>
      <c r="D9702" t="s" s="16">
        <v>9865</v>
      </c>
      <c r="E9702" t="s" s="16">
        <v>36</v>
      </c>
      <c r="F9702" s="37">
        <v>623</v>
      </c>
      <c r="G9702" s="17">
        <v>643</v>
      </c>
      <c r="H9702" s="18">
        <f>SUM(G9702-F9702)</f>
        <v>20</v>
      </c>
      <c r="I9702" s="19">
        <f>H9702/F9702</f>
        <v>0.0321027287319422</v>
      </c>
      <c r="J9702" s="19">
        <f>H9702/G9702</f>
        <v>0.031104199066874</v>
      </c>
      <c r="K9702" t="s" s="21">
        <f>IF(J9702&lt;25%,"น้อยกว่า 25%",IF(J9702&gt;=25%,"มากกว่าหรือเท่ากับ 25%",IF(J9702&gt;=35%,"มากกว่าหรือเท่ากับ 35%")))</f>
        <v>18</v>
      </c>
    </row>
    <row r="9703" s="7" customFormat="1" ht="19.15" customHeight="1">
      <c r="A9703" t="s" s="16">
        <v>9782</v>
      </c>
      <c r="B9703" s="17">
        <v>3</v>
      </c>
      <c r="C9703" s="17">
        <v>2</v>
      </c>
      <c r="D9703" t="s" s="16">
        <v>9866</v>
      </c>
      <c r="E9703" t="s" s="16">
        <v>101</v>
      </c>
      <c r="F9703" s="37">
        <v>530</v>
      </c>
      <c r="G9703" s="17">
        <v>537</v>
      </c>
      <c r="H9703" s="18">
        <f>SUM(G9703-F9703)</f>
        <v>7</v>
      </c>
      <c r="I9703" s="19">
        <f>H9703/F9703</f>
        <v>0.0132075471698113</v>
      </c>
      <c r="J9703" s="19">
        <f>H9703/G9703</f>
        <v>0.0130353817504655</v>
      </c>
      <c r="K9703" t="s" s="21">
        <f>IF(J9703&lt;25%,"น้อยกว่า 25%",IF(J9703&gt;=25%,"มากกว่าหรือเท่ากับ 25%",IF(J9703&gt;=35%,"มากกว่าหรือเท่ากับ 35%")))</f>
        <v>18</v>
      </c>
    </row>
    <row r="9704" s="7" customFormat="1" ht="19.15" customHeight="1">
      <c r="A9704" t="s" s="16">
        <v>9782</v>
      </c>
      <c r="B9704" s="17">
        <v>3</v>
      </c>
      <c r="C9704" s="17">
        <v>21</v>
      </c>
      <c r="D9704" t="s" s="16">
        <v>9867</v>
      </c>
      <c r="E9704" t="s" s="16">
        <v>54</v>
      </c>
      <c r="F9704" s="37">
        <v>482</v>
      </c>
      <c r="G9704" s="17">
        <v>496</v>
      </c>
      <c r="H9704" s="18">
        <f>SUM(G9704-F9704)</f>
        <v>14</v>
      </c>
      <c r="I9704" s="19">
        <f>H9704/F9704</f>
        <v>0.029045643153527</v>
      </c>
      <c r="J9704" s="19">
        <f>H9704/G9704</f>
        <v>0.0282258064516129</v>
      </c>
      <c r="K9704" t="s" s="21">
        <f>IF(J9704&lt;25%,"น้อยกว่า 25%",IF(J9704&gt;=25%,"มากกว่าหรือเท่ากับ 25%",IF(J9704&gt;=35%,"มากกว่าหรือเท่ากับ 35%")))</f>
        <v>18</v>
      </c>
    </row>
    <row r="9705" s="7" customFormat="1" ht="19.15" customHeight="1">
      <c r="A9705" t="s" s="16">
        <v>9782</v>
      </c>
      <c r="B9705" s="17">
        <v>3</v>
      </c>
      <c r="C9705" s="17">
        <v>9</v>
      </c>
      <c r="D9705" t="s" s="16">
        <v>9868</v>
      </c>
      <c r="E9705" t="s" s="16">
        <v>48</v>
      </c>
      <c r="F9705" s="37">
        <v>465</v>
      </c>
      <c r="G9705" s="17">
        <v>477</v>
      </c>
      <c r="H9705" s="18">
        <f>SUM(G9705-F9705)</f>
        <v>12</v>
      </c>
      <c r="I9705" s="19">
        <f>H9705/F9705</f>
        <v>0.0258064516129032</v>
      </c>
      <c r="J9705" s="19">
        <f>H9705/G9705</f>
        <v>0.0251572327044025</v>
      </c>
      <c r="K9705" t="s" s="21">
        <f>IF(J9705&lt;25%,"น้อยกว่า 25%",IF(J9705&gt;=25%,"มากกว่าหรือเท่ากับ 25%",IF(J9705&gt;=35%,"มากกว่าหรือเท่ากับ 35%")))</f>
        <v>18</v>
      </c>
    </row>
    <row r="9706" s="7" customFormat="1" ht="19.15" customHeight="1">
      <c r="A9706" t="s" s="16">
        <v>9782</v>
      </c>
      <c r="B9706" s="17">
        <v>3</v>
      </c>
      <c r="C9706" s="17">
        <v>3</v>
      </c>
      <c r="D9706" t="s" s="16">
        <v>9869</v>
      </c>
      <c r="E9706" t="s" s="16">
        <v>24</v>
      </c>
      <c r="F9706" s="37">
        <v>424</v>
      </c>
      <c r="G9706" s="17">
        <v>433</v>
      </c>
      <c r="H9706" s="18">
        <f>SUM(G9706-F9706)</f>
        <v>9</v>
      </c>
      <c r="I9706" s="19">
        <f>H9706/F9706</f>
        <v>0.0212264150943396</v>
      </c>
      <c r="J9706" s="19">
        <f>H9706/G9706</f>
        <v>0.0207852193995381</v>
      </c>
      <c r="K9706" t="s" s="21">
        <f>IF(J9706&lt;25%,"น้อยกว่า 25%",IF(J9706&gt;=25%,"มากกว่าหรือเท่ากับ 25%",IF(J9706&gt;=35%,"มากกว่าหรือเท่ากับ 35%")))</f>
        <v>18</v>
      </c>
    </row>
    <row r="9707" s="7" customFormat="1" ht="19.15" customHeight="1">
      <c r="A9707" t="s" s="16">
        <v>9782</v>
      </c>
      <c r="B9707" s="17">
        <v>3</v>
      </c>
      <c r="C9707" s="17">
        <v>16</v>
      </c>
      <c r="D9707" t="s" s="16">
        <v>9870</v>
      </c>
      <c r="E9707" t="s" s="16">
        <v>74</v>
      </c>
      <c r="F9707" s="37">
        <v>420</v>
      </c>
      <c r="G9707" s="17">
        <v>424</v>
      </c>
      <c r="H9707" s="18">
        <f>SUM(G9707-F9707)</f>
        <v>4</v>
      </c>
      <c r="I9707" s="19">
        <f>H9707/F9707</f>
        <v>0.009523809523809519</v>
      </c>
      <c r="J9707" s="19">
        <f>H9707/G9707</f>
        <v>0.00943396226415094</v>
      </c>
      <c r="K9707" t="s" s="21">
        <f>IF(J9707&lt;25%,"น้อยกว่า 25%",IF(J9707&gt;=25%,"มากกว่าหรือเท่ากับ 25%",IF(J9707&gt;=35%,"มากกว่าหรือเท่ากับ 35%")))</f>
        <v>18</v>
      </c>
    </row>
    <row r="9708" s="7" customFormat="1" ht="19.15" customHeight="1">
      <c r="A9708" t="s" s="16">
        <v>9782</v>
      </c>
      <c r="B9708" s="17">
        <v>3</v>
      </c>
      <c r="C9708" s="17">
        <v>26</v>
      </c>
      <c r="D9708" t="s" s="16">
        <v>9871</v>
      </c>
      <c r="E9708" t="s" s="16">
        <v>119</v>
      </c>
      <c r="F9708" s="37">
        <v>378</v>
      </c>
      <c r="G9708" s="17">
        <v>381</v>
      </c>
      <c r="H9708" s="18">
        <f>SUM(G9708-F9708)</f>
        <v>3</v>
      </c>
      <c r="I9708" s="19">
        <f>H9708/F9708</f>
        <v>0.00793650793650794</v>
      </c>
      <c r="J9708" s="19">
        <f>H9708/G9708</f>
        <v>0.007874015748031499</v>
      </c>
      <c r="K9708" t="s" s="21">
        <f>IF(J9708&lt;25%,"น้อยกว่า 25%",IF(J9708&gt;=25%,"มากกว่าหรือเท่ากับ 25%",IF(J9708&gt;=35%,"มากกว่าหรือเท่ากับ 35%")))</f>
        <v>18</v>
      </c>
    </row>
    <row r="9709" s="7" customFormat="1" ht="19.15" customHeight="1">
      <c r="A9709" t="s" s="16">
        <v>9782</v>
      </c>
      <c r="B9709" s="17">
        <v>3</v>
      </c>
      <c r="C9709" s="17">
        <v>10</v>
      </c>
      <c r="D9709" t="s" s="16">
        <v>9872</v>
      </c>
      <c r="E9709" t="s" s="16">
        <v>2637</v>
      </c>
      <c r="F9709" s="37">
        <v>292</v>
      </c>
      <c r="G9709" s="17">
        <v>350</v>
      </c>
      <c r="H9709" s="18">
        <f>SUM(G9709-F9709)</f>
        <v>58</v>
      </c>
      <c r="I9709" s="19">
        <f>H9709/F9709</f>
        <v>0.198630136986301</v>
      </c>
      <c r="J9709" s="19">
        <f>H9709/G9709</f>
        <v>0.165714285714286</v>
      </c>
      <c r="K9709" t="s" s="21">
        <f>IF(J9709&lt;25%,"น้อยกว่า 25%",IF(J9709&gt;=25%,"มากกว่าหรือเท่ากับ 25%",IF(J9709&gt;=35%,"มากกว่าหรือเท่ากับ 35%")))</f>
        <v>18</v>
      </c>
    </row>
    <row r="9710" s="7" customFormat="1" ht="19.15" customHeight="1">
      <c r="A9710" t="s" s="16">
        <v>9782</v>
      </c>
      <c r="B9710" s="17">
        <v>3</v>
      </c>
      <c r="C9710" s="17">
        <v>20</v>
      </c>
      <c r="D9710" t="s" s="16">
        <v>9873</v>
      </c>
      <c r="E9710" t="s" s="16">
        <v>62</v>
      </c>
      <c r="F9710" s="37">
        <v>314</v>
      </c>
      <c r="G9710" s="17">
        <v>336</v>
      </c>
      <c r="H9710" s="18">
        <f>SUM(G9710-F9710)</f>
        <v>22</v>
      </c>
      <c r="I9710" s="19">
        <f>H9710/F9710</f>
        <v>0.07006369426751589</v>
      </c>
      <c r="J9710" s="19">
        <f>H9710/G9710</f>
        <v>0.06547619047619049</v>
      </c>
      <c r="K9710" t="s" s="21">
        <f>IF(J9710&lt;25%,"น้อยกว่า 25%",IF(J9710&gt;=25%,"มากกว่าหรือเท่ากับ 25%",IF(J9710&gt;=35%,"มากกว่าหรือเท่ากับ 35%")))</f>
        <v>18</v>
      </c>
    </row>
    <row r="9711" s="7" customFormat="1" ht="19.15" customHeight="1">
      <c r="A9711" t="s" s="16">
        <v>9782</v>
      </c>
      <c r="B9711" s="17">
        <v>3</v>
      </c>
      <c r="C9711" s="17">
        <v>25</v>
      </c>
      <c r="D9711" t="s" s="16">
        <v>9874</v>
      </c>
      <c r="E9711" t="s" s="16">
        <v>72</v>
      </c>
      <c r="F9711" s="37">
        <v>289</v>
      </c>
      <c r="G9711" s="17">
        <v>290</v>
      </c>
      <c r="H9711" s="18">
        <f>SUM(G9711-F9711)</f>
        <v>1</v>
      </c>
      <c r="I9711" s="19">
        <f>H9711/F9711</f>
        <v>0.00346020761245675</v>
      </c>
      <c r="J9711" s="19">
        <f>H9711/G9711</f>
        <v>0.00344827586206897</v>
      </c>
      <c r="K9711" t="s" s="21">
        <f>IF(J9711&lt;25%,"น้อยกว่า 25%",IF(J9711&gt;=25%,"มากกว่าหรือเท่ากับ 25%",IF(J9711&gt;=35%,"มากกว่าหรือเท่ากับ 35%")))</f>
        <v>18</v>
      </c>
    </row>
    <row r="9712" s="7" customFormat="1" ht="19.15" customHeight="1">
      <c r="A9712" t="s" s="16">
        <v>9782</v>
      </c>
      <c r="B9712" s="17">
        <v>3</v>
      </c>
      <c r="C9712" s="17">
        <v>23</v>
      </c>
      <c r="D9712" t="s" s="16">
        <v>9875</v>
      </c>
      <c r="E9712" t="s" s="16">
        <v>237</v>
      </c>
      <c r="F9712" s="37">
        <v>272</v>
      </c>
      <c r="G9712" s="17">
        <v>276</v>
      </c>
      <c r="H9712" s="18">
        <f>SUM(G9712-F9712)</f>
        <v>4</v>
      </c>
      <c r="I9712" s="19">
        <f>H9712/F9712</f>
        <v>0.0147058823529412</v>
      </c>
      <c r="J9712" s="19">
        <f>H9712/G9712</f>
        <v>0.0144927536231884</v>
      </c>
      <c r="K9712" t="s" s="21">
        <f>IF(J9712&lt;25%,"น้อยกว่า 25%",IF(J9712&gt;=25%,"มากกว่าหรือเท่ากับ 25%",IF(J9712&gt;=35%,"มากกว่าหรือเท่ากับ 35%")))</f>
        <v>18</v>
      </c>
    </row>
    <row r="9713" s="7" customFormat="1" ht="19.15" customHeight="1">
      <c r="A9713" t="s" s="16">
        <v>9782</v>
      </c>
      <c r="B9713" s="17">
        <v>3</v>
      </c>
      <c r="C9713" s="17">
        <v>27</v>
      </c>
      <c r="D9713" t="s" s="16">
        <v>9876</v>
      </c>
      <c r="E9713" t="s" s="16">
        <v>46</v>
      </c>
      <c r="F9713" s="37">
        <v>193</v>
      </c>
      <c r="G9713" s="17">
        <v>196</v>
      </c>
      <c r="H9713" s="18">
        <f>SUM(G9713-F9713)</f>
        <v>3</v>
      </c>
      <c r="I9713" s="19">
        <f>H9713/F9713</f>
        <v>0.0155440414507772</v>
      </c>
      <c r="J9713" s="19">
        <f>H9713/G9713</f>
        <v>0.0153061224489796</v>
      </c>
      <c r="K9713" t="s" s="21">
        <f>IF(J9713&lt;25%,"น้อยกว่า 25%",IF(J9713&gt;=25%,"มากกว่าหรือเท่ากับ 25%",IF(J9713&gt;=35%,"มากกว่าหรือเท่ากับ 35%")))</f>
        <v>18</v>
      </c>
    </row>
    <row r="9714" s="7" customFormat="1" ht="19.15" customHeight="1">
      <c r="A9714" t="s" s="16">
        <v>9782</v>
      </c>
      <c r="B9714" s="17">
        <v>3</v>
      </c>
      <c r="C9714" s="17">
        <v>28</v>
      </c>
      <c r="D9714" t="s" s="16">
        <v>9877</v>
      </c>
      <c r="E9714" t="s" s="16">
        <v>42</v>
      </c>
      <c r="F9714" s="37">
        <v>186</v>
      </c>
      <c r="G9714" s="17">
        <v>191</v>
      </c>
      <c r="H9714" s="18">
        <f>SUM(G9714-F9714)</f>
        <v>5</v>
      </c>
      <c r="I9714" s="19">
        <f>H9714/F9714</f>
        <v>0.0268817204301075</v>
      </c>
      <c r="J9714" s="19">
        <f>H9714/G9714</f>
        <v>0.0261780104712042</v>
      </c>
      <c r="K9714" t="s" s="21">
        <f>IF(J9714&lt;25%,"น้อยกว่า 25%",IF(J9714&gt;=25%,"มากกว่าหรือเท่ากับ 25%",IF(J9714&gt;=35%,"มากกว่าหรือเท่ากับ 35%")))</f>
        <v>18</v>
      </c>
    </row>
    <row r="9715" s="7" customFormat="1" ht="19.15" customHeight="1">
      <c r="A9715" t="s" s="16">
        <v>9782</v>
      </c>
      <c r="B9715" s="17">
        <v>3</v>
      </c>
      <c r="C9715" s="17">
        <v>18</v>
      </c>
      <c r="D9715" t="s" s="16">
        <v>9878</v>
      </c>
      <c r="E9715" t="s" s="16">
        <v>40</v>
      </c>
      <c r="F9715" s="37">
        <v>176</v>
      </c>
      <c r="G9715" s="17">
        <v>182</v>
      </c>
      <c r="H9715" s="18">
        <f>SUM(G9715-F9715)</f>
        <v>6</v>
      </c>
      <c r="I9715" s="19">
        <f>H9715/F9715</f>
        <v>0.0340909090909091</v>
      </c>
      <c r="J9715" s="19">
        <f>H9715/G9715</f>
        <v>0.032967032967033</v>
      </c>
      <c r="K9715" t="s" s="21">
        <f>IF(J9715&lt;25%,"น้อยกว่า 25%",IF(J9715&gt;=25%,"มากกว่าหรือเท่ากับ 25%",IF(J9715&gt;=35%,"มากกว่าหรือเท่ากับ 35%")))</f>
        <v>18</v>
      </c>
    </row>
    <row r="9716" s="7" customFormat="1" ht="19.15" customHeight="1">
      <c r="A9716" t="s" s="16">
        <v>9782</v>
      </c>
      <c r="B9716" s="17">
        <v>3</v>
      </c>
      <c r="C9716" s="17">
        <v>35</v>
      </c>
      <c r="D9716" t="s" s="16">
        <v>9879</v>
      </c>
      <c r="E9716" t="s" s="16">
        <v>50</v>
      </c>
      <c r="F9716" s="37">
        <v>176</v>
      </c>
      <c r="G9716" s="17">
        <v>180</v>
      </c>
      <c r="H9716" s="18">
        <f>SUM(G9716-F9716)</f>
        <v>4</v>
      </c>
      <c r="I9716" s="19">
        <f>H9716/F9716</f>
        <v>0.0227272727272727</v>
      </c>
      <c r="J9716" s="19">
        <f>H9716/G9716</f>
        <v>0.0222222222222222</v>
      </c>
      <c r="K9716" t="s" s="21">
        <f>IF(J9716&lt;25%,"น้อยกว่า 25%",IF(J9716&gt;=25%,"มากกว่าหรือเท่ากับ 25%",IF(J9716&gt;=35%,"มากกว่าหรือเท่ากับ 35%")))</f>
        <v>18</v>
      </c>
    </row>
    <row r="9717" s="7" customFormat="1" ht="19.15" customHeight="1">
      <c r="A9717" t="s" s="16">
        <v>9782</v>
      </c>
      <c r="B9717" s="17">
        <v>3</v>
      </c>
      <c r="C9717" s="17">
        <v>34</v>
      </c>
      <c r="D9717" t="s" s="16">
        <v>9880</v>
      </c>
      <c r="E9717" t="s" s="16">
        <v>112</v>
      </c>
      <c r="F9717" s="37">
        <v>133</v>
      </c>
      <c r="G9717" s="17">
        <v>137</v>
      </c>
      <c r="H9717" s="18">
        <f>SUM(G9717-F9717)</f>
        <v>4</v>
      </c>
      <c r="I9717" s="19">
        <f>H9717/F9717</f>
        <v>0.0300751879699248</v>
      </c>
      <c r="J9717" s="19">
        <f>H9717/G9717</f>
        <v>0.0291970802919708</v>
      </c>
      <c r="K9717" t="s" s="21">
        <f>IF(J9717&lt;25%,"น้อยกว่า 25%",IF(J9717&gt;=25%,"มากกว่าหรือเท่ากับ 25%",IF(J9717&gt;=35%,"มากกว่าหรือเท่ากับ 35%")))</f>
        <v>18</v>
      </c>
    </row>
    <row r="9718" s="7" customFormat="1" ht="19.15" customHeight="1">
      <c r="A9718" t="s" s="16">
        <v>9782</v>
      </c>
      <c r="B9718" s="17">
        <v>3</v>
      </c>
      <c r="C9718" s="17">
        <v>7</v>
      </c>
      <c r="D9718" t="s" s="16">
        <v>9881</v>
      </c>
      <c r="E9718" t="s" s="16">
        <v>44</v>
      </c>
      <c r="F9718" s="37">
        <v>114</v>
      </c>
      <c r="G9718" s="17">
        <v>122</v>
      </c>
      <c r="H9718" s="18">
        <f>SUM(G9718-F9718)</f>
        <v>8</v>
      </c>
      <c r="I9718" s="19">
        <f>H9718/F9718</f>
        <v>0.0701754385964912</v>
      </c>
      <c r="J9718" s="19">
        <f>H9718/G9718</f>
        <v>0.0655737704918033</v>
      </c>
      <c r="K9718" t="s" s="21">
        <f>IF(J9718&lt;25%,"น้อยกว่า 25%",IF(J9718&gt;=25%,"มากกว่าหรือเท่ากับ 25%",IF(J9718&gt;=35%,"มากกว่าหรือเท่ากับ 35%")))</f>
        <v>18</v>
      </c>
    </row>
    <row r="9719" s="7" customFormat="1" ht="19.15" customHeight="1">
      <c r="A9719" t="s" s="16">
        <v>9782</v>
      </c>
      <c r="B9719" s="17">
        <v>3</v>
      </c>
      <c r="C9719" s="17">
        <v>33</v>
      </c>
      <c r="D9719" t="s" s="16">
        <v>9882</v>
      </c>
      <c r="E9719" t="s" s="16">
        <v>173</v>
      </c>
      <c r="F9719" s="37">
        <v>93</v>
      </c>
      <c r="G9719" s="17">
        <v>95</v>
      </c>
      <c r="H9719" s="18">
        <f>SUM(G9719-F9719)</f>
        <v>2</v>
      </c>
      <c r="I9719" s="19">
        <f>H9719/F9719</f>
        <v>0.021505376344086</v>
      </c>
      <c r="J9719" s="19">
        <f>H9719/G9719</f>
        <v>0.0210526315789474</v>
      </c>
      <c r="K9719" t="s" s="21">
        <f>IF(J9719&lt;25%,"น้อยกว่า 25%",IF(J9719&gt;=25%,"มากกว่าหรือเท่ากับ 25%",IF(J9719&gt;=35%,"มากกว่าหรือเท่ากับ 35%")))</f>
        <v>18</v>
      </c>
    </row>
    <row r="9720" s="7" customFormat="1" ht="19.15" customHeight="1">
      <c r="A9720" t="s" s="16">
        <v>9782</v>
      </c>
      <c r="B9720" s="17">
        <v>3</v>
      </c>
      <c r="C9720" s="17">
        <v>31</v>
      </c>
      <c r="D9720" t="s" s="16">
        <v>9883</v>
      </c>
      <c r="E9720" t="s" s="16">
        <v>116</v>
      </c>
      <c r="F9720" s="37">
        <v>86</v>
      </c>
      <c r="G9720" s="17">
        <v>87</v>
      </c>
      <c r="H9720" s="18">
        <f>SUM(G9720-F9720)</f>
        <v>1</v>
      </c>
      <c r="I9720" s="19">
        <f>H9720/F9720</f>
        <v>0.0116279069767442</v>
      </c>
      <c r="J9720" s="19">
        <f>H9720/G9720</f>
        <v>0.0114942528735632</v>
      </c>
      <c r="K9720" t="s" s="21">
        <f>IF(J9720&lt;25%,"น้อยกว่า 25%",IF(J9720&gt;=25%,"มากกว่าหรือเท่ากับ 25%",IF(J9720&gt;=35%,"มากกว่าหรือเท่ากับ 35%")))</f>
        <v>18</v>
      </c>
    </row>
    <row r="9721" s="7" customFormat="1" ht="19.15" customHeight="1">
      <c r="A9721" t="s" s="16">
        <v>9782</v>
      </c>
      <c r="B9721" s="17">
        <v>3</v>
      </c>
      <c r="C9721" s="17">
        <v>17</v>
      </c>
      <c r="D9721" t="s" s="16">
        <v>9884</v>
      </c>
      <c r="E9721" t="s" s="16">
        <v>76</v>
      </c>
      <c r="F9721" s="37">
        <v>84</v>
      </c>
      <c r="G9721" s="17">
        <v>85</v>
      </c>
      <c r="H9721" s="18">
        <f>SUM(G9721-F9721)</f>
        <v>1</v>
      </c>
      <c r="I9721" s="19">
        <f>H9721/F9721</f>
        <v>0.0119047619047619</v>
      </c>
      <c r="J9721" s="19">
        <f>H9721/G9721</f>
        <v>0.0117647058823529</v>
      </c>
      <c r="K9721" t="s" s="21">
        <f>IF(J9721&lt;25%,"น้อยกว่า 25%",IF(J9721&gt;=25%,"มากกว่าหรือเท่ากับ 25%",IF(J9721&gt;=35%,"มากกว่าหรือเท่ากับ 35%")))</f>
        <v>18</v>
      </c>
    </row>
    <row r="9722" s="7" customFormat="1" ht="19.15" customHeight="1">
      <c r="A9722" t="s" s="16">
        <v>9782</v>
      </c>
      <c r="B9722" s="17">
        <v>3</v>
      </c>
      <c r="C9722" s="17">
        <v>29</v>
      </c>
      <c r="D9722" t="s" s="16">
        <v>9885</v>
      </c>
      <c r="E9722" t="s" s="16">
        <v>106</v>
      </c>
      <c r="F9722" s="37">
        <v>50</v>
      </c>
      <c r="G9722" s="17">
        <v>53</v>
      </c>
      <c r="H9722" s="18">
        <f>SUM(G9722-F9722)</f>
        <v>3</v>
      </c>
      <c r="I9722" s="19">
        <f>H9722/F9722</f>
        <v>0.06</v>
      </c>
      <c r="J9722" s="19">
        <f>H9722/G9722</f>
        <v>0.0566037735849057</v>
      </c>
      <c r="K9722" t="s" s="21">
        <f>IF(J9722&lt;25%,"น้อยกว่า 25%",IF(J9722&gt;=25%,"มากกว่าหรือเท่ากับ 25%",IF(J9722&gt;=35%,"มากกว่าหรือเท่ากับ 35%")))</f>
        <v>18</v>
      </c>
    </row>
    <row r="9723" s="7" customFormat="1" ht="19.15" customHeight="1">
      <c r="A9723" t="s" s="16">
        <v>9782</v>
      </c>
      <c r="B9723" s="17">
        <v>3</v>
      </c>
      <c r="C9723" s="17">
        <v>22</v>
      </c>
      <c r="D9723" t="s" s="16">
        <v>9886</v>
      </c>
      <c r="E9723" t="s" s="16">
        <v>70</v>
      </c>
      <c r="F9723" s="37">
        <v>39</v>
      </c>
      <c r="G9723" s="17">
        <v>39</v>
      </c>
      <c r="H9723" s="18">
        <f>SUM(G9723-F9723)</f>
        <v>0</v>
      </c>
      <c r="I9723" s="19">
        <f>H9723/F9723</f>
        <v>0</v>
      </c>
      <c r="J9723" s="19">
        <f>H9723/G9723</f>
        <v>0</v>
      </c>
      <c r="K9723" t="s" s="21">
        <f>IF(J9723&lt;25%,"น้อยกว่า 25%",IF(J9723&gt;=25%,"มากกว่าหรือเท่ากับ 25%",IF(J9723&gt;=35%,"มากกว่าหรือเท่ากับ 35%")))</f>
        <v>18</v>
      </c>
    </row>
    <row r="9724" s="7" customFormat="1" ht="19.15" customHeight="1">
      <c r="A9724" t="s" s="16">
        <v>9782</v>
      </c>
      <c r="B9724" s="17">
        <v>3</v>
      </c>
      <c r="C9724" s="17">
        <v>36</v>
      </c>
      <c r="D9724" t="s" s="16">
        <v>9887</v>
      </c>
      <c r="E9724" t="s" s="16">
        <v>68</v>
      </c>
      <c r="F9724" s="37">
        <v>21</v>
      </c>
      <c r="G9724" s="17">
        <v>22</v>
      </c>
      <c r="H9724" s="18">
        <f>SUM(G9724-F9724)</f>
        <v>1</v>
      </c>
      <c r="I9724" s="19">
        <f>H9724/F9724</f>
        <v>0.0476190476190476</v>
      </c>
      <c r="J9724" s="19">
        <f>H9724/G9724</f>
        <v>0.0454545454545455</v>
      </c>
      <c r="K9724" t="s" s="21">
        <f>IF(J9724&lt;25%,"น้อยกว่า 25%",IF(J9724&gt;=25%,"มากกว่าหรือเท่ากับ 25%",IF(J9724&gt;=35%,"มากกว่าหรือเท่ากับ 35%")))</f>
        <v>18</v>
      </c>
    </row>
    <row r="9725" s="7" customFormat="1" ht="19.15" customHeight="1">
      <c r="A9725" t="s" s="16">
        <v>9782</v>
      </c>
      <c r="B9725" s="17">
        <v>3</v>
      </c>
      <c r="C9725" s="17">
        <v>13</v>
      </c>
      <c r="D9725" t="s" s="16">
        <v>9888</v>
      </c>
      <c r="E9725" t="s" s="16">
        <v>78</v>
      </c>
      <c r="F9725" s="37">
        <v>0</v>
      </c>
      <c r="G9725" s="17">
        <v>0</v>
      </c>
      <c r="H9725" s="18">
        <f>SUM(G9725-F9725)</f>
        <v>0</v>
      </c>
      <c r="I9725" s="19">
        <f>H9725/F9725</f>
      </c>
      <c r="J9725" s="19">
        <f>H9725/G9725</f>
      </c>
      <c r="K9725" s="24">
        <f>IF(J9725&lt;25%,"น้อยกว่า 25%",IF(J9725&gt;=25%,"มากกว่าหรือเท่ากับ 25%",IF(J9725&gt;=35%,"มากกว่าหรือเท่ากับ 35%")))</f>
      </c>
    </row>
    <row r="9726" s="7" customFormat="1" ht="19.15" customHeight="1">
      <c r="A9726" t="s" s="16">
        <v>9782</v>
      </c>
      <c r="B9726" s="17">
        <v>4</v>
      </c>
      <c r="C9726" s="17">
        <v>12</v>
      </c>
      <c r="D9726" t="s" s="16">
        <v>9889</v>
      </c>
      <c r="E9726" t="s" s="16">
        <v>17</v>
      </c>
      <c r="F9726" s="37">
        <v>45078</v>
      </c>
      <c r="G9726" s="17">
        <v>47408</v>
      </c>
      <c r="H9726" s="18">
        <f>SUM(G9726-F9726)</f>
        <v>2330</v>
      </c>
      <c r="I9726" s="19">
        <f>H9726/F9726</f>
        <v>0.0516881849239097</v>
      </c>
      <c r="J9726" s="19">
        <f>H9726/G9726</f>
        <v>0.0491478231522106</v>
      </c>
      <c r="K9726" t="s" s="21">
        <f>IF(J9726&lt;25%,"น้อยกว่า 25%",IF(J9726&gt;=25%,"มากกว่าหรือเท่ากับ 25%",IF(J9726&gt;=35%,"มากกว่าหรือเท่ากับ 35%")))</f>
        <v>18</v>
      </c>
    </row>
    <row r="9727" s="7" customFormat="1" ht="19.15" customHeight="1">
      <c r="A9727" t="s" s="16">
        <v>9782</v>
      </c>
      <c r="B9727" s="17">
        <v>4</v>
      </c>
      <c r="C9727" s="17">
        <v>3</v>
      </c>
      <c r="D9727" t="s" s="16">
        <v>9890</v>
      </c>
      <c r="E9727" t="s" s="16">
        <v>30</v>
      </c>
      <c r="F9727" s="37">
        <v>13214</v>
      </c>
      <c r="G9727" s="17">
        <v>14279</v>
      </c>
      <c r="H9727" s="18">
        <f>SUM(G9727-F9727)</f>
        <v>1065</v>
      </c>
      <c r="I9727" s="19">
        <f>H9727/F9727</f>
        <v>0.080596337218102</v>
      </c>
      <c r="J9727" s="19">
        <f>H9727/G9727</f>
        <v>0.0745850549758386</v>
      </c>
      <c r="K9727" t="s" s="21">
        <f>IF(J9727&lt;25%,"น้อยกว่า 25%",IF(J9727&gt;=25%,"มากกว่าหรือเท่ากับ 25%",IF(J9727&gt;=35%,"มากกว่าหรือเท่ากับ 35%")))</f>
        <v>18</v>
      </c>
    </row>
    <row r="9728" s="7" customFormat="1" ht="19.15" customHeight="1">
      <c r="A9728" t="s" s="16">
        <v>9782</v>
      </c>
      <c r="B9728" s="17">
        <v>4</v>
      </c>
      <c r="C9728" s="17">
        <v>2</v>
      </c>
      <c r="D9728" t="s" s="16">
        <v>9891</v>
      </c>
      <c r="E9728" t="s" s="16">
        <v>22</v>
      </c>
      <c r="F9728" s="37">
        <v>9634</v>
      </c>
      <c r="G9728" s="17">
        <v>11608</v>
      </c>
      <c r="H9728" s="18">
        <f>SUM(G9728-F9728)</f>
        <v>1974</v>
      </c>
      <c r="I9728" s="19">
        <f>H9728/F9728</f>
        <v>0.204899314926303</v>
      </c>
      <c r="J9728" s="19">
        <f>H9728/G9728</f>
        <v>0.170055134390076</v>
      </c>
      <c r="K9728" t="s" s="21">
        <f>IF(J9728&lt;25%,"น้อยกว่า 25%",IF(J9728&gt;=25%,"มากกว่าหรือเท่ากับ 25%",IF(J9728&gt;=35%,"มากกว่าหรือเท่ากับ 35%")))</f>
        <v>18</v>
      </c>
    </row>
    <row r="9729" s="7" customFormat="1" ht="19.15" customHeight="1">
      <c r="A9729" t="s" s="16">
        <v>9782</v>
      </c>
      <c r="B9729" s="17">
        <v>4</v>
      </c>
      <c r="C9729" s="17">
        <v>13</v>
      </c>
      <c r="D9729" t="s" s="16">
        <v>9892</v>
      </c>
      <c r="E9729" t="s" s="16">
        <v>20</v>
      </c>
      <c r="F9729" s="37">
        <v>7670</v>
      </c>
      <c r="G9729" s="17">
        <v>8671</v>
      </c>
      <c r="H9729" s="18">
        <f>SUM(G9729-F9729)</f>
        <v>1001</v>
      </c>
      <c r="I9729" s="19">
        <f>H9729/F9729</f>
        <v>0.130508474576271</v>
      </c>
      <c r="J9729" s="19">
        <f>H9729/G9729</f>
        <v>0.11544227886057</v>
      </c>
      <c r="K9729" t="s" s="21">
        <f>IF(J9729&lt;25%,"น้อยกว่า 25%",IF(J9729&gt;=25%,"มากกว่าหรือเท่ากับ 25%",IF(J9729&gt;=35%,"มากกว่าหรือเท่ากับ 35%")))</f>
        <v>18</v>
      </c>
    </row>
    <row r="9730" s="7" customFormat="1" ht="19.15" customHeight="1">
      <c r="A9730" t="s" s="16">
        <v>9782</v>
      </c>
      <c r="B9730" s="17">
        <v>4</v>
      </c>
      <c r="C9730" s="17">
        <v>16</v>
      </c>
      <c r="D9730" t="s" s="16">
        <v>9893</v>
      </c>
      <c r="E9730" t="s" s="16">
        <v>26</v>
      </c>
      <c r="F9730" s="37">
        <v>4168</v>
      </c>
      <c r="G9730" s="17">
        <v>4297</v>
      </c>
      <c r="H9730" s="18">
        <f>SUM(G9730-F9730)</f>
        <v>129</v>
      </c>
      <c r="I9730" s="19">
        <f>H9730/F9730</f>
        <v>0.0309500959692898</v>
      </c>
      <c r="J9730" s="19">
        <f>H9730/G9730</f>
        <v>0.0300209448452409</v>
      </c>
      <c r="K9730" t="s" s="21">
        <f>IF(J9730&lt;25%,"น้อยกว่า 25%",IF(J9730&gt;=25%,"มากกว่าหรือเท่ากับ 25%",IF(J9730&gt;=35%,"มากกว่าหรือเท่ากับ 35%")))</f>
        <v>18</v>
      </c>
    </row>
    <row r="9731" s="7" customFormat="1" ht="19.15" customHeight="1">
      <c r="A9731" t="s" s="16">
        <v>9782</v>
      </c>
      <c r="B9731" s="17">
        <v>4</v>
      </c>
      <c r="C9731" s="17">
        <v>17</v>
      </c>
      <c r="D9731" t="s" s="16">
        <v>9894</v>
      </c>
      <c r="E9731" t="s" s="16">
        <v>28</v>
      </c>
      <c r="F9731" s="37">
        <v>2870</v>
      </c>
      <c r="G9731" s="17">
        <v>3138</v>
      </c>
      <c r="H9731" s="18">
        <f>SUM(G9731-F9731)</f>
        <v>268</v>
      </c>
      <c r="I9731" s="19">
        <f>H9731/F9731</f>
        <v>0.09337979094076659</v>
      </c>
      <c r="J9731" s="19">
        <f>H9731/G9731</f>
        <v>0.0854047163798598</v>
      </c>
      <c r="K9731" t="s" s="21">
        <f>IF(J9731&lt;25%,"น้อยกว่า 25%",IF(J9731&gt;=25%,"มากกว่าหรือเท่ากับ 25%",IF(J9731&gt;=35%,"มากกว่าหรือเท่ากับ 35%")))</f>
        <v>18</v>
      </c>
    </row>
    <row r="9732" s="7" customFormat="1" ht="19.15" customHeight="1">
      <c r="A9732" t="s" s="16">
        <v>9782</v>
      </c>
      <c r="B9732" s="17">
        <v>4</v>
      </c>
      <c r="C9732" s="17">
        <v>22</v>
      </c>
      <c r="D9732" t="s" s="16">
        <v>9895</v>
      </c>
      <c r="E9732" t="s" s="16">
        <v>119</v>
      </c>
      <c r="F9732" s="37">
        <v>1705</v>
      </c>
      <c r="G9732" s="17">
        <v>1767</v>
      </c>
      <c r="H9732" s="18">
        <f>SUM(G9732-F9732)</f>
        <v>62</v>
      </c>
      <c r="I9732" s="19">
        <f>H9732/F9732</f>
        <v>0.0363636363636364</v>
      </c>
      <c r="J9732" s="19">
        <f>H9732/G9732</f>
        <v>0.0350877192982456</v>
      </c>
      <c r="K9732" t="s" s="21">
        <f>IF(J9732&lt;25%,"น้อยกว่า 25%",IF(J9732&gt;=25%,"มากกว่าหรือเท่ากับ 25%",IF(J9732&gt;=35%,"มากกว่าหรือเท่ากับ 35%")))</f>
        <v>18</v>
      </c>
    </row>
    <row r="9733" s="7" customFormat="1" ht="19.15" customHeight="1">
      <c r="A9733" t="s" s="16">
        <v>9782</v>
      </c>
      <c r="B9733" s="17">
        <v>4</v>
      </c>
      <c r="C9733" s="17">
        <v>11</v>
      </c>
      <c r="D9733" t="s" s="16">
        <v>9896</v>
      </c>
      <c r="E9733" t="s" s="16">
        <v>34</v>
      </c>
      <c r="F9733" s="37">
        <v>979</v>
      </c>
      <c r="G9733" s="17">
        <v>1168</v>
      </c>
      <c r="H9733" s="18">
        <f>SUM(G9733-F9733)</f>
        <v>189</v>
      </c>
      <c r="I9733" s="19">
        <f>H9733/F9733</f>
        <v>0.193054136874362</v>
      </c>
      <c r="J9733" s="19">
        <f>H9733/G9733</f>
        <v>0.161815068493151</v>
      </c>
      <c r="K9733" t="s" s="21">
        <f>IF(J9733&lt;25%,"น้อยกว่า 25%",IF(J9733&gt;=25%,"มากกว่าหรือเท่ากับ 25%",IF(J9733&gt;=35%,"มากกว่าหรือเท่ากับ 35%")))</f>
        <v>18</v>
      </c>
    </row>
    <row r="9734" s="7" customFormat="1" ht="19.15" customHeight="1">
      <c r="A9734" t="s" s="16">
        <v>9782</v>
      </c>
      <c r="B9734" s="17">
        <v>4</v>
      </c>
      <c r="C9734" s="17">
        <v>8</v>
      </c>
      <c r="D9734" t="s" s="16">
        <v>9897</v>
      </c>
      <c r="E9734" t="s" s="16">
        <v>36</v>
      </c>
      <c r="F9734" s="37">
        <v>938</v>
      </c>
      <c r="G9734" s="17">
        <v>999</v>
      </c>
      <c r="H9734" s="18">
        <f>SUM(G9734-F9734)</f>
        <v>61</v>
      </c>
      <c r="I9734" s="19">
        <f>H9734/F9734</f>
        <v>0.0650319829424307</v>
      </c>
      <c r="J9734" s="19">
        <f>H9734/G9734</f>
        <v>0.0610610610610611</v>
      </c>
      <c r="K9734" t="s" s="21">
        <f>IF(J9734&lt;25%,"น้อยกว่า 25%",IF(J9734&gt;=25%,"มากกว่าหรือเท่ากับ 25%",IF(J9734&gt;=35%,"มากกว่าหรือเท่ากับ 35%")))</f>
        <v>18</v>
      </c>
    </row>
    <row r="9735" s="7" customFormat="1" ht="19.15" customHeight="1">
      <c r="A9735" t="s" s="16">
        <v>9782</v>
      </c>
      <c r="B9735" s="17">
        <v>4</v>
      </c>
      <c r="C9735" s="17">
        <v>14</v>
      </c>
      <c r="D9735" t="s" s="16">
        <v>9898</v>
      </c>
      <c r="E9735" t="s" s="16">
        <v>101</v>
      </c>
      <c r="F9735" s="37">
        <v>677</v>
      </c>
      <c r="G9735" s="17">
        <v>713</v>
      </c>
      <c r="H9735" s="18">
        <f>SUM(G9735-F9735)</f>
        <v>36</v>
      </c>
      <c r="I9735" s="19">
        <f>H9735/F9735</f>
        <v>0.0531757754800591</v>
      </c>
      <c r="J9735" s="19">
        <f>H9735/G9735</f>
        <v>0.0504908835904628</v>
      </c>
      <c r="K9735" t="s" s="21">
        <f>IF(J9735&lt;25%,"น้อยกว่า 25%",IF(J9735&gt;=25%,"มากกว่าหรือเท่ากับ 25%",IF(J9735&gt;=35%,"มากกว่าหรือเท่ากับ 35%")))</f>
        <v>18</v>
      </c>
    </row>
    <row r="9736" s="7" customFormat="1" ht="19.15" customHeight="1">
      <c r="A9736" t="s" s="16">
        <v>9782</v>
      </c>
      <c r="B9736" s="17">
        <v>4</v>
      </c>
      <c r="C9736" s="17">
        <v>4</v>
      </c>
      <c r="D9736" t="s" s="16">
        <v>9899</v>
      </c>
      <c r="E9736" t="s" s="16">
        <v>2637</v>
      </c>
      <c r="F9736" s="37">
        <v>586</v>
      </c>
      <c r="G9736" s="17">
        <v>641</v>
      </c>
      <c r="H9736" s="18">
        <f>SUM(G9736-F9736)</f>
        <v>55</v>
      </c>
      <c r="I9736" s="19">
        <f>H9736/F9736</f>
        <v>0.0938566552901024</v>
      </c>
      <c r="J9736" s="19">
        <f>H9736/G9736</f>
        <v>0.0858034321372855</v>
      </c>
      <c r="K9736" t="s" s="21">
        <f>IF(J9736&lt;25%,"น้อยกว่า 25%",IF(J9736&gt;=25%,"มากกว่าหรือเท่ากับ 25%",IF(J9736&gt;=35%,"มากกว่าหรือเท่ากับ 35%")))</f>
        <v>18</v>
      </c>
    </row>
    <row r="9737" s="7" customFormat="1" ht="19.15" customHeight="1">
      <c r="A9737" t="s" s="16">
        <v>9782</v>
      </c>
      <c r="B9737" s="17">
        <v>4</v>
      </c>
      <c r="C9737" s="17">
        <v>27</v>
      </c>
      <c r="D9737" t="s" s="16">
        <v>9900</v>
      </c>
      <c r="E9737" t="s" s="16">
        <v>52</v>
      </c>
      <c r="F9737" s="37">
        <v>516</v>
      </c>
      <c r="G9737" s="17">
        <v>540</v>
      </c>
      <c r="H9737" s="18">
        <f>SUM(G9737-F9737)</f>
        <v>24</v>
      </c>
      <c r="I9737" s="19">
        <f>H9737/F9737</f>
        <v>0.0465116279069767</v>
      </c>
      <c r="J9737" s="19">
        <f>H9737/G9737</f>
        <v>0.0444444444444444</v>
      </c>
      <c r="K9737" t="s" s="21">
        <f>IF(J9737&lt;25%,"น้อยกว่า 25%",IF(J9737&gt;=25%,"มากกว่าหรือเท่ากับ 25%",IF(J9737&gt;=35%,"มากกว่าหรือเท่ากับ 35%")))</f>
        <v>18</v>
      </c>
    </row>
    <row r="9738" s="7" customFormat="1" ht="19.15" customHeight="1">
      <c r="A9738" t="s" s="16">
        <v>9782</v>
      </c>
      <c r="B9738" s="17">
        <v>4</v>
      </c>
      <c r="C9738" s="17">
        <v>32</v>
      </c>
      <c r="D9738" t="s" s="16">
        <v>9901</v>
      </c>
      <c r="E9738" t="s" s="16">
        <v>112</v>
      </c>
      <c r="F9738" s="37">
        <v>452</v>
      </c>
      <c r="G9738" s="17">
        <v>474</v>
      </c>
      <c r="H9738" s="18">
        <f>SUM(G9738-F9738)</f>
        <v>22</v>
      </c>
      <c r="I9738" s="19">
        <f>H9738/F9738</f>
        <v>0.0486725663716814</v>
      </c>
      <c r="J9738" s="19">
        <f>H9738/G9738</f>
        <v>0.0464135021097046</v>
      </c>
      <c r="K9738" t="s" s="21">
        <f>IF(J9738&lt;25%,"น้อยกว่า 25%",IF(J9738&gt;=25%,"มากกว่าหรือเท่ากับ 25%",IF(J9738&gt;=35%,"มากกว่าหรือเท่ากับ 35%")))</f>
        <v>18</v>
      </c>
    </row>
    <row r="9739" s="7" customFormat="1" ht="19.15" customHeight="1">
      <c r="A9739" t="s" s="16">
        <v>9782</v>
      </c>
      <c r="B9739" s="17">
        <v>4</v>
      </c>
      <c r="C9739" s="17">
        <v>23</v>
      </c>
      <c r="D9739" t="s" s="16">
        <v>9902</v>
      </c>
      <c r="E9739" t="s" s="16">
        <v>46</v>
      </c>
      <c r="F9739" s="37">
        <v>416</v>
      </c>
      <c r="G9739" s="17">
        <v>433</v>
      </c>
      <c r="H9739" s="18">
        <f>SUM(G9739-F9739)</f>
        <v>17</v>
      </c>
      <c r="I9739" s="19">
        <f>H9739/F9739</f>
        <v>0.0408653846153846</v>
      </c>
      <c r="J9739" s="19">
        <f>H9739/G9739</f>
        <v>0.0392609699769053</v>
      </c>
      <c r="K9739" t="s" s="21">
        <f>IF(J9739&lt;25%,"น้อยกว่า 25%",IF(J9739&gt;=25%,"มากกว่าหรือเท่ากับ 25%",IF(J9739&gt;=35%,"มากกว่าหรือเท่ากับ 35%")))</f>
        <v>18</v>
      </c>
    </row>
    <row r="9740" s="7" customFormat="1" ht="19.15" customHeight="1">
      <c r="A9740" t="s" s="16">
        <v>9782</v>
      </c>
      <c r="B9740" s="17">
        <v>4</v>
      </c>
      <c r="C9740" s="17">
        <v>26</v>
      </c>
      <c r="D9740" t="s" s="16">
        <v>9903</v>
      </c>
      <c r="E9740" t="s" s="16">
        <v>173</v>
      </c>
      <c r="F9740" s="37">
        <v>337</v>
      </c>
      <c r="G9740" s="17">
        <v>362</v>
      </c>
      <c r="H9740" s="18">
        <f>SUM(G9740-F9740)</f>
        <v>25</v>
      </c>
      <c r="I9740" s="19">
        <f>H9740/F9740</f>
        <v>0.0741839762611276</v>
      </c>
      <c r="J9740" s="19">
        <f>H9740/G9740</f>
        <v>0.069060773480663</v>
      </c>
      <c r="K9740" t="s" s="21">
        <f>IF(J9740&lt;25%,"น้อยกว่า 25%",IF(J9740&gt;=25%,"มากกว่าหรือเท่ากับ 25%",IF(J9740&gt;=35%,"มากกว่าหรือเท่ากับ 35%")))</f>
        <v>18</v>
      </c>
    </row>
    <row r="9741" s="7" customFormat="1" ht="19.15" customHeight="1">
      <c r="A9741" t="s" s="16">
        <v>9782</v>
      </c>
      <c r="B9741" s="17">
        <v>4</v>
      </c>
      <c r="C9741" s="17">
        <v>18</v>
      </c>
      <c r="D9741" t="s" s="16">
        <v>9904</v>
      </c>
      <c r="E9741" t="s" s="16">
        <v>74</v>
      </c>
      <c r="F9741" s="37">
        <v>322</v>
      </c>
      <c r="G9741" s="17">
        <v>332</v>
      </c>
      <c r="H9741" s="18">
        <f>SUM(G9741-F9741)</f>
        <v>10</v>
      </c>
      <c r="I9741" s="19">
        <f>H9741/F9741</f>
        <v>0.031055900621118</v>
      </c>
      <c r="J9741" s="19">
        <f>H9741/G9741</f>
        <v>0.0301204819277108</v>
      </c>
      <c r="K9741" t="s" s="21">
        <f>IF(J9741&lt;25%,"น้อยกว่า 25%",IF(J9741&gt;=25%,"มากกว่าหรือเท่ากับ 25%",IF(J9741&gt;=35%,"มากกว่าหรือเท่ากับ 35%")))</f>
        <v>18</v>
      </c>
    </row>
    <row r="9742" s="7" customFormat="1" ht="19.15" customHeight="1">
      <c r="A9742" t="s" s="16">
        <v>9782</v>
      </c>
      <c r="B9742" s="17">
        <v>4</v>
      </c>
      <c r="C9742" s="17">
        <v>1</v>
      </c>
      <c r="D9742" t="s" s="16">
        <v>9905</v>
      </c>
      <c r="E9742" t="s" s="16">
        <v>64</v>
      </c>
      <c r="F9742" s="37">
        <v>237</v>
      </c>
      <c r="G9742" s="17">
        <v>262</v>
      </c>
      <c r="H9742" s="18">
        <f>SUM(G9742-F9742)</f>
        <v>25</v>
      </c>
      <c r="I9742" s="19">
        <f>H9742/F9742</f>
        <v>0.105485232067511</v>
      </c>
      <c r="J9742" s="19">
        <f>H9742/G9742</f>
        <v>0.09541984732824429</v>
      </c>
      <c r="K9742" t="s" s="21">
        <f>IF(J9742&lt;25%,"น้อยกว่า 25%",IF(J9742&gt;=25%,"มากกว่าหรือเท่ากับ 25%",IF(J9742&gt;=35%,"มากกว่าหรือเท่ากับ 35%")))</f>
        <v>18</v>
      </c>
    </row>
    <row r="9743" s="7" customFormat="1" ht="19.15" customHeight="1">
      <c r="A9743" t="s" s="16">
        <v>9782</v>
      </c>
      <c r="B9743" s="17">
        <v>4</v>
      </c>
      <c r="C9743" s="17">
        <v>10</v>
      </c>
      <c r="D9743" t="s" s="16">
        <v>9906</v>
      </c>
      <c r="E9743" t="s" s="16">
        <v>60</v>
      </c>
      <c r="F9743" s="37">
        <v>232</v>
      </c>
      <c r="G9743" s="17">
        <v>252</v>
      </c>
      <c r="H9743" s="18">
        <f>SUM(G9743-F9743)</f>
        <v>20</v>
      </c>
      <c r="I9743" s="19">
        <f>H9743/F9743</f>
        <v>0.0862068965517241</v>
      </c>
      <c r="J9743" s="19">
        <f>H9743/G9743</f>
        <v>0.0793650793650794</v>
      </c>
      <c r="K9743" t="s" s="21">
        <f>IF(J9743&lt;25%,"น้อยกว่า 25%",IF(J9743&gt;=25%,"มากกว่าหรือเท่ากับ 25%",IF(J9743&gt;=35%,"มากกว่าหรือเท่ากับ 35%")))</f>
        <v>18</v>
      </c>
    </row>
    <row r="9744" s="7" customFormat="1" ht="19.15" customHeight="1">
      <c r="A9744" t="s" s="16">
        <v>9782</v>
      </c>
      <c r="B9744" s="17">
        <v>4</v>
      </c>
      <c r="C9744" s="17">
        <v>28</v>
      </c>
      <c r="D9744" t="s" s="16">
        <v>9907</v>
      </c>
      <c r="E9744" t="s" s="16">
        <v>237</v>
      </c>
      <c r="F9744" s="37">
        <v>213</v>
      </c>
      <c r="G9744" s="17">
        <v>218</v>
      </c>
      <c r="H9744" s="18">
        <f>SUM(G9744-F9744)</f>
        <v>5</v>
      </c>
      <c r="I9744" s="19">
        <f>H9744/F9744</f>
        <v>0.0234741784037559</v>
      </c>
      <c r="J9744" s="19">
        <f>H9744/G9744</f>
        <v>0.0229357798165138</v>
      </c>
      <c r="K9744" t="s" s="21">
        <f>IF(J9744&lt;25%,"น้อยกว่า 25%",IF(J9744&gt;=25%,"มากกว่าหรือเท่ากับ 25%",IF(J9744&gt;=35%,"มากกว่าหรือเท่ากับ 35%")))</f>
        <v>18</v>
      </c>
    </row>
    <row r="9745" s="7" customFormat="1" ht="19.15" customHeight="1">
      <c r="A9745" t="s" s="16">
        <v>9782</v>
      </c>
      <c r="B9745" s="17">
        <v>4</v>
      </c>
      <c r="C9745" s="17">
        <v>20</v>
      </c>
      <c r="D9745" t="s" s="16">
        <v>9908</v>
      </c>
      <c r="E9745" t="s" s="16">
        <v>54</v>
      </c>
      <c r="F9745" s="37">
        <v>194</v>
      </c>
      <c r="G9745" s="17">
        <v>204</v>
      </c>
      <c r="H9745" s="18">
        <f>SUM(G9745-F9745)</f>
        <v>10</v>
      </c>
      <c r="I9745" s="19">
        <f>H9745/F9745</f>
        <v>0.0515463917525773</v>
      </c>
      <c r="J9745" s="19">
        <f>H9745/G9745</f>
        <v>0.0490196078431373</v>
      </c>
      <c r="K9745" t="s" s="21">
        <f>IF(J9745&lt;25%,"น้อยกว่า 25%",IF(J9745&gt;=25%,"มากกว่าหรือเท่ากับ 25%",IF(J9745&gt;=35%,"มากกว่าหรือเท่ากับ 35%")))</f>
        <v>18</v>
      </c>
    </row>
    <row r="9746" s="7" customFormat="1" ht="19.15" customHeight="1">
      <c r="A9746" t="s" s="16">
        <v>9782</v>
      </c>
      <c r="B9746" s="17">
        <v>4</v>
      </c>
      <c r="C9746" s="17">
        <v>29</v>
      </c>
      <c r="D9746" t="s" s="16">
        <v>9909</v>
      </c>
      <c r="E9746" t="s" s="16">
        <v>50</v>
      </c>
      <c r="F9746" s="37">
        <v>154</v>
      </c>
      <c r="G9746" s="17">
        <v>161</v>
      </c>
      <c r="H9746" s="18">
        <f>SUM(G9746-F9746)</f>
        <v>7</v>
      </c>
      <c r="I9746" s="19">
        <f>H9746/F9746</f>
        <v>0.0454545454545455</v>
      </c>
      <c r="J9746" s="19">
        <f>H9746/G9746</f>
        <v>0.0434782608695652</v>
      </c>
      <c r="K9746" t="s" s="21">
        <f>IF(J9746&lt;25%,"น้อยกว่า 25%",IF(J9746&gt;=25%,"มากกว่าหรือเท่ากับ 25%",IF(J9746&gt;=35%,"มากกว่าหรือเท่ากับ 35%")))</f>
        <v>18</v>
      </c>
    </row>
    <row r="9747" s="7" customFormat="1" ht="19.15" customHeight="1">
      <c r="A9747" t="s" s="16">
        <v>9782</v>
      </c>
      <c r="B9747" s="17">
        <v>4</v>
      </c>
      <c r="C9747" s="17">
        <v>15</v>
      </c>
      <c r="D9747" t="s" s="16">
        <v>9910</v>
      </c>
      <c r="E9747" t="s" s="16">
        <v>48</v>
      </c>
      <c r="F9747" s="37">
        <v>126</v>
      </c>
      <c r="G9747" s="17">
        <v>146</v>
      </c>
      <c r="H9747" s="18">
        <f>SUM(G9747-F9747)</f>
        <v>20</v>
      </c>
      <c r="I9747" s="19">
        <f>H9747/F9747</f>
        <v>0.158730158730159</v>
      </c>
      <c r="J9747" s="19">
        <f>H9747/G9747</f>
        <v>0.136986301369863</v>
      </c>
      <c r="K9747" t="s" s="21">
        <f>IF(J9747&lt;25%,"น้อยกว่า 25%",IF(J9747&gt;=25%,"มากกว่าหรือเท่ากับ 25%",IF(J9747&gt;=35%,"มากกว่าหรือเท่ากับ 35%")))</f>
        <v>18</v>
      </c>
    </row>
    <row r="9748" s="7" customFormat="1" ht="19.15" customHeight="1">
      <c r="A9748" t="s" s="16">
        <v>9782</v>
      </c>
      <c r="B9748" s="17">
        <v>4</v>
      </c>
      <c r="C9748" s="17">
        <v>25</v>
      </c>
      <c r="D9748" t="s" s="16">
        <v>9911</v>
      </c>
      <c r="E9748" t="s" s="16">
        <v>42</v>
      </c>
      <c r="F9748" s="37">
        <v>125</v>
      </c>
      <c r="G9748" s="17">
        <v>146</v>
      </c>
      <c r="H9748" s="18">
        <f>SUM(G9748-F9748)</f>
        <v>21</v>
      </c>
      <c r="I9748" s="19">
        <f>H9748/F9748</f>
        <v>0.168</v>
      </c>
      <c r="J9748" s="19">
        <f>H9748/G9748</f>
        <v>0.143835616438356</v>
      </c>
      <c r="K9748" t="s" s="21">
        <f>IF(J9748&lt;25%,"น้อยกว่า 25%",IF(J9748&gt;=25%,"มากกว่าหรือเท่ากับ 25%",IF(J9748&gt;=35%,"มากกว่าหรือเท่ากับ 35%")))</f>
        <v>18</v>
      </c>
    </row>
    <row r="9749" s="7" customFormat="1" ht="19.15" customHeight="1">
      <c r="A9749" t="s" s="16">
        <v>9782</v>
      </c>
      <c r="B9749" s="17">
        <v>4</v>
      </c>
      <c r="C9749" s="17">
        <v>6</v>
      </c>
      <c r="D9749" t="s" s="16">
        <v>9912</v>
      </c>
      <c r="E9749" t="s" s="16">
        <v>44</v>
      </c>
      <c r="F9749" s="37">
        <v>118</v>
      </c>
      <c r="G9749" s="17">
        <v>132</v>
      </c>
      <c r="H9749" s="18">
        <f>SUM(G9749-F9749)</f>
        <v>14</v>
      </c>
      <c r="I9749" s="19">
        <f>H9749/F9749</f>
        <v>0.11864406779661</v>
      </c>
      <c r="J9749" s="19">
        <f>H9749/G9749</f>
        <v>0.106060606060606</v>
      </c>
      <c r="K9749" t="s" s="21">
        <f>IF(J9749&lt;25%,"น้อยกว่า 25%",IF(J9749&gt;=25%,"มากกว่าหรือเท่ากับ 25%",IF(J9749&gt;=35%,"มากกว่าหรือเท่ากับ 35%")))</f>
        <v>18</v>
      </c>
    </row>
    <row r="9750" s="7" customFormat="1" ht="19.15" customHeight="1">
      <c r="A9750" t="s" s="16">
        <v>9782</v>
      </c>
      <c r="B9750" s="17">
        <v>4</v>
      </c>
      <c r="C9750" s="17">
        <v>21</v>
      </c>
      <c r="D9750" t="s" s="16">
        <v>9913</v>
      </c>
      <c r="E9750" t="s" s="16">
        <v>72</v>
      </c>
      <c r="F9750" s="37">
        <v>116</v>
      </c>
      <c r="G9750" s="17">
        <v>122</v>
      </c>
      <c r="H9750" s="18">
        <f>SUM(G9750-F9750)</f>
        <v>6</v>
      </c>
      <c r="I9750" s="19">
        <f>H9750/F9750</f>
        <v>0.0517241379310345</v>
      </c>
      <c r="J9750" s="19">
        <f>H9750/G9750</f>
        <v>0.0491803278688525</v>
      </c>
      <c r="K9750" t="s" s="21">
        <f>IF(J9750&lt;25%,"น้อยกว่า 25%",IF(J9750&gt;=25%,"มากกว่าหรือเท่ากับ 25%",IF(J9750&gt;=35%,"มากกว่าหรือเท่ากับ 35%")))</f>
        <v>18</v>
      </c>
    </row>
    <row r="9751" s="7" customFormat="1" ht="19.15" customHeight="1">
      <c r="A9751" t="s" s="16">
        <v>9782</v>
      </c>
      <c r="B9751" s="17">
        <v>4</v>
      </c>
      <c r="C9751" s="17">
        <v>9</v>
      </c>
      <c r="D9751" t="s" s="16">
        <v>9914</v>
      </c>
      <c r="E9751" t="s" s="16">
        <v>24</v>
      </c>
      <c r="F9751" s="37">
        <v>97</v>
      </c>
      <c r="G9751" s="17">
        <v>107</v>
      </c>
      <c r="H9751" s="18">
        <f>SUM(G9751-F9751)</f>
        <v>10</v>
      </c>
      <c r="I9751" s="19">
        <f>H9751/F9751</f>
        <v>0.103092783505155</v>
      </c>
      <c r="J9751" s="19">
        <f>H9751/G9751</f>
        <v>0.0934579439252336</v>
      </c>
      <c r="K9751" t="s" s="21">
        <f>IF(J9751&lt;25%,"น้อยกว่า 25%",IF(J9751&gt;=25%,"มากกว่าหรือเท่ากับ 25%",IF(J9751&gt;=35%,"มากกว่าหรือเท่ากับ 35%")))</f>
        <v>18</v>
      </c>
    </row>
    <row r="9752" s="7" customFormat="1" ht="19.15" customHeight="1">
      <c r="A9752" t="s" s="16">
        <v>9782</v>
      </c>
      <c r="B9752" s="17">
        <v>4</v>
      </c>
      <c r="C9752" s="17">
        <v>33</v>
      </c>
      <c r="D9752" t="s" s="16">
        <v>9915</v>
      </c>
      <c r="E9752" t="s" s="16">
        <v>68</v>
      </c>
      <c r="F9752" s="37">
        <v>85</v>
      </c>
      <c r="G9752" s="17">
        <v>89</v>
      </c>
      <c r="H9752" s="18">
        <f>SUM(G9752-F9752)</f>
        <v>4</v>
      </c>
      <c r="I9752" s="19">
        <f>H9752/F9752</f>
        <v>0.0470588235294118</v>
      </c>
      <c r="J9752" s="19">
        <f>H9752/G9752</f>
        <v>0.0449438202247191</v>
      </c>
      <c r="K9752" t="s" s="21">
        <f>IF(J9752&lt;25%,"น้อยกว่า 25%",IF(J9752&gt;=25%,"มากกว่าหรือเท่ากับ 25%",IF(J9752&gt;=35%,"มากกว่าหรือเท่ากับ 35%")))</f>
        <v>18</v>
      </c>
    </row>
    <row r="9753" s="7" customFormat="1" ht="19.15" customHeight="1">
      <c r="A9753" t="s" s="16">
        <v>9782</v>
      </c>
      <c r="B9753" s="17">
        <v>4</v>
      </c>
      <c r="C9753" s="17">
        <v>30</v>
      </c>
      <c r="D9753" t="s" s="16">
        <v>9916</v>
      </c>
      <c r="E9753" t="s" s="16">
        <v>106</v>
      </c>
      <c r="F9753" s="37">
        <v>57</v>
      </c>
      <c r="G9753" s="17">
        <v>61</v>
      </c>
      <c r="H9753" s="18">
        <f>SUM(G9753-F9753)</f>
        <v>4</v>
      </c>
      <c r="I9753" s="19">
        <f>H9753/F9753</f>
        <v>0.0701754385964912</v>
      </c>
      <c r="J9753" s="19">
        <f>H9753/G9753</f>
        <v>0.0655737704918033</v>
      </c>
      <c r="K9753" t="s" s="21">
        <f>IF(J9753&lt;25%,"น้อยกว่า 25%",IF(J9753&gt;=25%,"มากกว่าหรือเท่ากับ 25%",IF(J9753&gt;=35%,"มากกว่าหรือเท่ากับ 35%")))</f>
        <v>18</v>
      </c>
    </row>
    <row r="9754" s="7" customFormat="1" ht="19.15" customHeight="1">
      <c r="A9754" t="s" s="16">
        <v>9782</v>
      </c>
      <c r="B9754" s="17">
        <v>4</v>
      </c>
      <c r="C9754" s="17">
        <v>31</v>
      </c>
      <c r="D9754" t="s" s="16">
        <v>9917</v>
      </c>
      <c r="E9754" t="s" s="16">
        <v>116</v>
      </c>
      <c r="F9754" s="37">
        <v>42</v>
      </c>
      <c r="G9754" s="17">
        <v>43</v>
      </c>
      <c r="H9754" s="18">
        <f>SUM(G9754-F9754)</f>
        <v>1</v>
      </c>
      <c r="I9754" s="19">
        <f>H9754/F9754</f>
        <v>0.0238095238095238</v>
      </c>
      <c r="J9754" s="19">
        <f>H9754/G9754</f>
        <v>0.0232558139534884</v>
      </c>
      <c r="K9754" t="s" s="21">
        <f>IF(J9754&lt;25%,"น้อยกว่า 25%",IF(J9754&gt;=25%,"มากกว่าหรือเท่ากับ 25%",IF(J9754&gt;=35%,"มากกว่าหรือเท่ากับ 35%")))</f>
        <v>18</v>
      </c>
    </row>
    <row r="9755" s="7" customFormat="1" ht="19.15" customHeight="1">
      <c r="A9755" t="s" s="16">
        <v>9782</v>
      </c>
      <c r="B9755" s="17">
        <v>4</v>
      </c>
      <c r="C9755" s="17">
        <v>19</v>
      </c>
      <c r="D9755" t="s" s="16">
        <v>9918</v>
      </c>
      <c r="E9755" t="s" s="16">
        <v>70</v>
      </c>
      <c r="F9755" s="37">
        <v>18</v>
      </c>
      <c r="G9755" s="17">
        <v>18</v>
      </c>
      <c r="H9755" s="18">
        <f>SUM(G9755-F9755)</f>
        <v>0</v>
      </c>
      <c r="I9755" s="19">
        <f>H9755/F9755</f>
        <v>0</v>
      </c>
      <c r="J9755" s="19">
        <f>H9755/G9755</f>
        <v>0</v>
      </c>
      <c r="K9755" t="s" s="21">
        <f>IF(J9755&lt;25%,"น้อยกว่า 25%",IF(J9755&gt;=25%,"มากกว่าหรือเท่ากับ 25%",IF(J9755&gt;=35%,"มากกว่าหรือเท่ากับ 35%")))</f>
        <v>18</v>
      </c>
    </row>
    <row r="9756" s="7" customFormat="1" ht="19.15" customHeight="1">
      <c r="A9756" t="s" s="16">
        <v>9782</v>
      </c>
      <c r="B9756" s="17">
        <v>4</v>
      </c>
      <c r="C9756" s="17">
        <v>5</v>
      </c>
      <c r="D9756" t="s" s="16">
        <v>9919</v>
      </c>
      <c r="E9756" t="s" s="16">
        <v>38</v>
      </c>
      <c r="F9756" s="37">
        <v>0</v>
      </c>
      <c r="G9756" s="17">
        <v>0</v>
      </c>
      <c r="H9756" s="18">
        <f>SUM(G9756-F9756)</f>
        <v>0</v>
      </c>
      <c r="I9756" s="19">
        <f>H9756/F9756</f>
      </c>
      <c r="J9756" s="19">
        <f>H9756/G9756</f>
      </c>
      <c r="K9756" s="24">
        <f>IF(J9756&lt;25%,"น้อยกว่า 25%",IF(J9756&gt;=25%,"มากกว่าหรือเท่ากับ 25%",IF(J9756&gt;=35%,"มากกว่าหรือเท่ากับ 35%")))</f>
      </c>
    </row>
    <row r="9757" s="7" customFormat="1" ht="19.15" customHeight="1">
      <c r="A9757" t="s" s="16">
        <v>9782</v>
      </c>
      <c r="B9757" s="17">
        <v>4</v>
      </c>
      <c r="C9757" s="17">
        <v>7</v>
      </c>
      <c r="D9757" t="s" s="16">
        <v>9920</v>
      </c>
      <c r="E9757" t="s" s="16">
        <v>78</v>
      </c>
      <c r="F9757" s="37">
        <v>0</v>
      </c>
      <c r="G9757" s="17">
        <v>0</v>
      </c>
      <c r="H9757" s="18">
        <f>SUM(G9757-F9757)</f>
        <v>0</v>
      </c>
      <c r="I9757" s="19">
        <f>H9757/F9757</f>
      </c>
      <c r="J9757" s="19">
        <f>H9757/G9757</f>
      </c>
      <c r="K9757" s="24">
        <f>IF(J9757&lt;25%,"น้อยกว่า 25%",IF(J9757&gt;=25%,"มากกว่าหรือเท่ากับ 25%",IF(J9757&gt;=35%,"มากกว่าหรือเท่ากับ 35%")))</f>
      </c>
    </row>
    <row r="9758" s="7" customFormat="1" ht="19.15" customHeight="1">
      <c r="A9758" t="s" s="16">
        <v>9782</v>
      </c>
      <c r="B9758" s="17">
        <v>4</v>
      </c>
      <c r="C9758" s="17">
        <v>24</v>
      </c>
      <c r="D9758" t="s" s="16">
        <v>9921</v>
      </c>
      <c r="E9758" t="s" s="16">
        <v>40</v>
      </c>
      <c r="F9758" s="37">
        <v>0</v>
      </c>
      <c r="G9758" s="17">
        <v>0</v>
      </c>
      <c r="H9758" s="18">
        <f>SUM(G9758-F9758)</f>
        <v>0</v>
      </c>
      <c r="I9758" s="19">
        <f>H9758/F9758</f>
      </c>
      <c r="J9758" s="19">
        <f>H9758/G9758</f>
      </c>
      <c r="K9758" s="24">
        <f>IF(J9758&lt;25%,"น้อยกว่า 25%",IF(J9758&gt;=25%,"มากกว่าหรือเท่ากับ 25%",IF(J9758&gt;=35%,"มากกว่าหรือเท่ากับ 35%")))</f>
      </c>
    </row>
    <row r="9759" s="7" customFormat="1" ht="19.15" customHeight="1">
      <c r="A9759" t="s" s="16">
        <v>9782</v>
      </c>
      <c r="B9759" s="17">
        <v>5</v>
      </c>
      <c r="C9759" s="17">
        <v>5</v>
      </c>
      <c r="D9759" t="s" s="16">
        <v>9922</v>
      </c>
      <c r="E9759" t="s" s="16">
        <v>17</v>
      </c>
      <c r="F9759" s="37">
        <v>41985</v>
      </c>
      <c r="G9759" s="17">
        <v>44084</v>
      </c>
      <c r="H9759" s="18">
        <f>SUM(G9759-F9759)</f>
        <v>2099</v>
      </c>
      <c r="I9759" s="19">
        <f>H9759/F9759</f>
        <v>0.0499940454924378</v>
      </c>
      <c r="J9759" s="19">
        <f>H9759/G9759</f>
        <v>0.0476136466745304</v>
      </c>
      <c r="K9759" t="s" s="21">
        <f>IF(J9759&lt;25%,"น้อยกว่า 25%",IF(J9759&gt;=25%,"มากกว่าหรือเท่ากับ 25%",IF(J9759&gt;=35%,"มากกว่าหรือเท่ากับ 35%")))</f>
        <v>18</v>
      </c>
    </row>
    <row r="9760" s="7" customFormat="1" ht="19.15" customHeight="1">
      <c r="A9760" t="s" s="16">
        <v>9782</v>
      </c>
      <c r="B9760" s="17">
        <v>5</v>
      </c>
      <c r="C9760" s="17">
        <v>6</v>
      </c>
      <c r="D9760" t="s" s="16">
        <v>9923</v>
      </c>
      <c r="E9760" t="s" s="16">
        <v>30</v>
      </c>
      <c r="F9760" s="37">
        <v>9882</v>
      </c>
      <c r="G9760" s="17">
        <v>11210</v>
      </c>
      <c r="H9760" s="18">
        <f>SUM(G9760-F9760)</f>
        <v>1328</v>
      </c>
      <c r="I9760" s="19">
        <f>H9760/F9760</f>
        <v>0.134385751872091</v>
      </c>
      <c r="J9760" s="19">
        <f>H9760/G9760</f>
        <v>0.118465655664585</v>
      </c>
      <c r="K9760" t="s" s="21">
        <f>IF(J9760&lt;25%,"น้อยกว่า 25%",IF(J9760&gt;=25%,"มากกว่าหรือเท่ากับ 25%",IF(J9760&gt;=35%,"มากกว่าหรือเท่ากับ 35%")))</f>
        <v>18</v>
      </c>
    </row>
    <row r="9761" s="7" customFormat="1" ht="19.15" customHeight="1">
      <c r="A9761" t="s" s="16">
        <v>9782</v>
      </c>
      <c r="B9761" s="17">
        <v>5</v>
      </c>
      <c r="C9761" s="17">
        <v>8</v>
      </c>
      <c r="D9761" t="s" s="16">
        <v>9924</v>
      </c>
      <c r="E9761" t="s" s="16">
        <v>22</v>
      </c>
      <c r="F9761" s="37">
        <v>9264</v>
      </c>
      <c r="G9761" s="17">
        <v>9781</v>
      </c>
      <c r="H9761" s="18">
        <f>SUM(G9761-F9761)</f>
        <v>517</v>
      </c>
      <c r="I9761" s="19">
        <f>H9761/F9761</f>
        <v>0.055807426597582</v>
      </c>
      <c r="J9761" s="19">
        <f>H9761/G9761</f>
        <v>0.0528575810244351</v>
      </c>
      <c r="K9761" t="s" s="21">
        <f>IF(J9761&lt;25%,"น้อยกว่า 25%",IF(J9761&gt;=25%,"มากกว่าหรือเท่ากับ 25%",IF(J9761&gt;=35%,"มากกว่าหรือเท่ากับ 35%")))</f>
        <v>18</v>
      </c>
    </row>
    <row r="9762" s="7" customFormat="1" ht="19.15" customHeight="1">
      <c r="A9762" t="s" s="16">
        <v>9782</v>
      </c>
      <c r="B9762" s="17">
        <v>5</v>
      </c>
      <c r="C9762" s="17">
        <v>12</v>
      </c>
      <c r="D9762" t="s" s="16">
        <v>9925</v>
      </c>
      <c r="E9762" t="s" s="16">
        <v>20</v>
      </c>
      <c r="F9762" s="37">
        <v>8100</v>
      </c>
      <c r="G9762" s="17">
        <v>8499</v>
      </c>
      <c r="H9762" s="18">
        <f>SUM(G9762-F9762)</f>
        <v>399</v>
      </c>
      <c r="I9762" s="19">
        <f>H9762/F9762</f>
        <v>0.0492592592592593</v>
      </c>
      <c r="J9762" s="19">
        <f>H9762/G9762</f>
        <v>0.046946699611719</v>
      </c>
      <c r="K9762" t="s" s="21">
        <f>IF(J9762&lt;25%,"น้อยกว่า 25%",IF(J9762&gt;=25%,"มากกว่าหรือเท่ากับ 25%",IF(J9762&gt;=35%,"มากกว่าหรือเท่ากับ 35%")))</f>
        <v>18</v>
      </c>
    </row>
    <row r="9763" s="7" customFormat="1" ht="19.15" customHeight="1">
      <c r="A9763" t="s" s="16">
        <v>9782</v>
      </c>
      <c r="B9763" s="17">
        <v>5</v>
      </c>
      <c r="C9763" s="17">
        <v>9</v>
      </c>
      <c r="D9763" t="s" s="16">
        <v>9926</v>
      </c>
      <c r="E9763" t="s" s="16">
        <v>26</v>
      </c>
      <c r="F9763" s="37">
        <v>4186</v>
      </c>
      <c r="G9763" s="17">
        <v>4297</v>
      </c>
      <c r="H9763" s="18">
        <f>SUM(G9763-F9763)</f>
        <v>111</v>
      </c>
      <c r="I9763" s="19">
        <f>H9763/F9763</f>
        <v>0.02651696129957</v>
      </c>
      <c r="J9763" s="19">
        <f>H9763/G9763</f>
        <v>0.0258319757970677</v>
      </c>
      <c r="K9763" t="s" s="21">
        <f>IF(J9763&lt;25%,"น้อยกว่า 25%",IF(J9763&gt;=25%,"มากกว่าหรือเท่ากับ 25%",IF(J9763&gt;=35%,"มากกว่าหรือเท่ากับ 35%")))</f>
        <v>18</v>
      </c>
    </row>
    <row r="9764" s="7" customFormat="1" ht="19.15" customHeight="1">
      <c r="A9764" t="s" s="16">
        <v>9782</v>
      </c>
      <c r="B9764" s="17">
        <v>5</v>
      </c>
      <c r="C9764" s="17">
        <v>3</v>
      </c>
      <c r="D9764" t="s" s="16">
        <v>9927</v>
      </c>
      <c r="E9764" t="s" s="16">
        <v>28</v>
      </c>
      <c r="F9764" s="37">
        <v>3937</v>
      </c>
      <c r="G9764" s="17">
        <v>3992</v>
      </c>
      <c r="H9764" s="18">
        <f>SUM(G9764-F9764)</f>
        <v>55</v>
      </c>
      <c r="I9764" s="19">
        <f>H9764/F9764</f>
        <v>0.0139700279400559</v>
      </c>
      <c r="J9764" s="19">
        <f>H9764/G9764</f>
        <v>0.0137775551102204</v>
      </c>
      <c r="K9764" t="s" s="21">
        <f>IF(J9764&lt;25%,"น้อยกว่า 25%",IF(J9764&gt;=25%,"มากกว่าหรือเท่ากับ 25%",IF(J9764&gt;=35%,"มากกว่าหรือเท่ากับ 35%")))</f>
        <v>18</v>
      </c>
    </row>
    <row r="9765" s="7" customFormat="1" ht="19.15" customHeight="1">
      <c r="A9765" t="s" s="16">
        <v>9782</v>
      </c>
      <c r="B9765" s="17">
        <v>5</v>
      </c>
      <c r="C9765" s="17">
        <v>22</v>
      </c>
      <c r="D9765" t="s" s="16">
        <v>9928</v>
      </c>
      <c r="E9765" t="s" s="16">
        <v>60</v>
      </c>
      <c r="F9765" s="37">
        <v>1301</v>
      </c>
      <c r="G9765" s="17">
        <v>1312</v>
      </c>
      <c r="H9765" s="18">
        <f>SUM(G9765-F9765)</f>
        <v>11</v>
      </c>
      <c r="I9765" s="19">
        <f>H9765/F9765</f>
        <v>0.00845503458877786</v>
      </c>
      <c r="J9765" s="19">
        <f>H9765/G9765</f>
        <v>0.00838414634146341</v>
      </c>
      <c r="K9765" t="s" s="21">
        <f>IF(J9765&lt;25%,"น้อยกว่า 25%",IF(J9765&gt;=25%,"มากกว่าหรือเท่ากับ 25%",IF(J9765&gt;=35%,"มากกว่าหรือเท่ากับ 35%")))</f>
        <v>18</v>
      </c>
    </row>
    <row r="9766" s="7" customFormat="1" ht="19.15" customHeight="1">
      <c r="A9766" t="s" s="16">
        <v>9782</v>
      </c>
      <c r="B9766" s="17">
        <v>5</v>
      </c>
      <c r="C9766" s="17">
        <v>11</v>
      </c>
      <c r="D9766" t="s" s="16">
        <v>9929</v>
      </c>
      <c r="E9766" t="s" s="16">
        <v>64</v>
      </c>
      <c r="F9766" s="37">
        <v>1078</v>
      </c>
      <c r="G9766" s="17">
        <v>1107</v>
      </c>
      <c r="H9766" s="18">
        <f>SUM(G9766-F9766)</f>
        <v>29</v>
      </c>
      <c r="I9766" s="19">
        <f>H9766/F9766</f>
        <v>0.0269016697588126</v>
      </c>
      <c r="J9766" s="19">
        <f>H9766/G9766</f>
        <v>0.026196928635953</v>
      </c>
      <c r="K9766" t="s" s="21">
        <f>IF(J9766&lt;25%,"น้อยกว่า 25%",IF(J9766&gt;=25%,"มากกว่าหรือเท่ากับ 25%",IF(J9766&gt;=35%,"มากกว่าหรือเท่ากับ 35%")))</f>
        <v>18</v>
      </c>
    </row>
    <row r="9767" s="7" customFormat="1" ht="19.15" customHeight="1">
      <c r="A9767" t="s" s="16">
        <v>9782</v>
      </c>
      <c r="B9767" s="17">
        <v>5</v>
      </c>
      <c r="C9767" s="17">
        <v>14</v>
      </c>
      <c r="D9767" t="s" s="16">
        <v>9930</v>
      </c>
      <c r="E9767" t="s" s="16">
        <v>38</v>
      </c>
      <c r="F9767" s="37">
        <v>937</v>
      </c>
      <c r="G9767" s="17">
        <v>962</v>
      </c>
      <c r="H9767" s="18">
        <f>SUM(G9767-F9767)</f>
        <v>25</v>
      </c>
      <c r="I9767" s="19">
        <f>H9767/F9767</f>
        <v>0.0266808964781217</v>
      </c>
      <c r="J9767" s="19">
        <f>H9767/G9767</f>
        <v>0.025987525987526</v>
      </c>
      <c r="K9767" t="s" s="21">
        <f>IF(J9767&lt;25%,"น้อยกว่า 25%",IF(J9767&gt;=25%,"มากกว่าหรือเท่ากับ 25%",IF(J9767&gt;=35%,"มากกว่าหรือเท่ากับ 35%")))</f>
        <v>18</v>
      </c>
    </row>
    <row r="9768" s="7" customFormat="1" ht="19.15" customHeight="1">
      <c r="A9768" t="s" s="16">
        <v>9782</v>
      </c>
      <c r="B9768" s="17">
        <v>5</v>
      </c>
      <c r="C9768" s="17">
        <v>1</v>
      </c>
      <c r="D9768" t="s" s="16">
        <v>9931</v>
      </c>
      <c r="E9768" t="s" s="16">
        <v>36</v>
      </c>
      <c r="F9768" s="37">
        <v>720</v>
      </c>
      <c r="G9768" s="17">
        <v>740</v>
      </c>
      <c r="H9768" s="18">
        <f>SUM(G9768-F9768)</f>
        <v>20</v>
      </c>
      <c r="I9768" s="19">
        <f>H9768/F9768</f>
        <v>0.0277777777777778</v>
      </c>
      <c r="J9768" s="19">
        <f>H9768/G9768</f>
        <v>0.027027027027027</v>
      </c>
      <c r="K9768" t="s" s="21">
        <f>IF(J9768&lt;25%,"น้อยกว่า 25%",IF(J9768&gt;=25%,"มากกว่าหรือเท่ากับ 25%",IF(J9768&gt;=35%,"มากกว่าหรือเท่ากับ 35%")))</f>
        <v>18</v>
      </c>
    </row>
    <row r="9769" s="7" customFormat="1" ht="19.15" customHeight="1">
      <c r="A9769" t="s" s="16">
        <v>9782</v>
      </c>
      <c r="B9769" s="17">
        <v>5</v>
      </c>
      <c r="C9769" s="17">
        <v>4</v>
      </c>
      <c r="D9769" t="s" s="16">
        <v>9932</v>
      </c>
      <c r="E9769" t="s" s="16">
        <v>48</v>
      </c>
      <c r="F9769" s="37">
        <v>718</v>
      </c>
      <c r="G9769" s="17">
        <v>735</v>
      </c>
      <c r="H9769" s="18">
        <f>SUM(G9769-F9769)</f>
        <v>17</v>
      </c>
      <c r="I9769" s="19">
        <f>H9769/F9769</f>
        <v>0.0236768802228412</v>
      </c>
      <c r="J9769" s="19">
        <f>H9769/G9769</f>
        <v>0.0231292517006803</v>
      </c>
      <c r="K9769" t="s" s="21">
        <f>IF(J9769&lt;25%,"น้อยกว่า 25%",IF(J9769&gt;=25%,"มากกว่าหรือเท่ากับ 25%",IF(J9769&gt;=35%,"มากกว่าหรือเท่ากับ 35%")))</f>
        <v>18</v>
      </c>
    </row>
    <row r="9770" s="7" customFormat="1" ht="19.15" customHeight="1">
      <c r="A9770" t="s" s="16">
        <v>9782</v>
      </c>
      <c r="B9770" s="17">
        <v>5</v>
      </c>
      <c r="C9770" s="17">
        <v>17</v>
      </c>
      <c r="D9770" t="s" s="16">
        <v>9933</v>
      </c>
      <c r="E9770" t="s" s="16">
        <v>54</v>
      </c>
      <c r="F9770" s="37">
        <v>694</v>
      </c>
      <c r="G9770" s="17">
        <v>701</v>
      </c>
      <c r="H9770" s="18">
        <f>SUM(G9770-F9770)</f>
        <v>7</v>
      </c>
      <c r="I9770" s="19">
        <f>H9770/F9770</f>
        <v>0.0100864553314121</v>
      </c>
      <c r="J9770" s="19">
        <f>H9770/G9770</f>
        <v>0.00998573466476462</v>
      </c>
      <c r="K9770" t="s" s="21">
        <f>IF(J9770&lt;25%,"น้อยกว่า 25%",IF(J9770&gt;=25%,"มากกว่าหรือเท่ากับ 25%",IF(J9770&gt;=35%,"มากกว่าหรือเท่ากับ 35%")))</f>
        <v>18</v>
      </c>
    </row>
    <row r="9771" s="7" customFormat="1" ht="19.15" customHeight="1">
      <c r="A9771" t="s" s="16">
        <v>9782</v>
      </c>
      <c r="B9771" s="17">
        <v>5</v>
      </c>
      <c r="C9771" s="17">
        <v>18</v>
      </c>
      <c r="D9771" t="s" s="16">
        <v>9934</v>
      </c>
      <c r="E9771" t="s" s="16">
        <v>40</v>
      </c>
      <c r="F9771" s="37">
        <v>653</v>
      </c>
      <c r="G9771" s="17">
        <v>699</v>
      </c>
      <c r="H9771" s="18">
        <f>SUM(G9771-F9771)</f>
        <v>46</v>
      </c>
      <c r="I9771" s="19">
        <f>H9771/F9771</f>
        <v>0.0704441041347626</v>
      </c>
      <c r="J9771" s="19">
        <f>H9771/G9771</f>
        <v>0.0658082975679542</v>
      </c>
      <c r="K9771" t="s" s="21">
        <f>IF(J9771&lt;25%,"น้อยกว่า 25%",IF(J9771&gt;=25%,"มากกว่าหรือเท่ากับ 25%",IF(J9771&gt;=35%,"มากกว่าหรือเท่ากับ 35%")))</f>
        <v>18</v>
      </c>
    </row>
    <row r="9772" s="7" customFormat="1" ht="19.15" customHeight="1">
      <c r="A9772" t="s" s="16">
        <v>9782</v>
      </c>
      <c r="B9772" s="17">
        <v>5</v>
      </c>
      <c r="C9772" s="17">
        <v>20</v>
      </c>
      <c r="D9772" t="s" s="16">
        <v>9935</v>
      </c>
      <c r="E9772" t="s" s="16">
        <v>34</v>
      </c>
      <c r="F9772" s="37">
        <v>613</v>
      </c>
      <c r="G9772" s="17">
        <v>640</v>
      </c>
      <c r="H9772" s="18">
        <f>SUM(G9772-F9772)</f>
        <v>27</v>
      </c>
      <c r="I9772" s="19">
        <f>H9772/F9772</f>
        <v>0.0440456769983687</v>
      </c>
      <c r="J9772" s="19">
        <f>H9772/G9772</f>
        <v>0.0421875</v>
      </c>
      <c r="K9772" t="s" s="21">
        <f>IF(J9772&lt;25%,"น้อยกว่า 25%",IF(J9772&gt;=25%,"มากกว่าหรือเท่ากับ 25%",IF(J9772&gt;=35%,"มากกว่าหรือเท่ากับ 35%")))</f>
        <v>18</v>
      </c>
    </row>
    <row r="9773" s="7" customFormat="1" ht="19.15" customHeight="1">
      <c r="A9773" t="s" s="16">
        <v>9782</v>
      </c>
      <c r="B9773" s="17">
        <v>5</v>
      </c>
      <c r="C9773" s="17">
        <v>26</v>
      </c>
      <c r="D9773" t="s" s="16">
        <v>9936</v>
      </c>
      <c r="E9773" t="s" s="16">
        <v>119</v>
      </c>
      <c r="F9773" s="37">
        <v>537</v>
      </c>
      <c r="G9773" s="17">
        <v>567</v>
      </c>
      <c r="H9773" s="18">
        <f>SUM(G9773-F9773)</f>
        <v>30</v>
      </c>
      <c r="I9773" s="19">
        <f>H9773/F9773</f>
        <v>0.0558659217877095</v>
      </c>
      <c r="J9773" s="19">
        <f>H9773/G9773</f>
        <v>0.0529100529100529</v>
      </c>
      <c r="K9773" t="s" s="21">
        <f>IF(J9773&lt;25%,"น้อยกว่า 25%",IF(J9773&gt;=25%,"มากกว่าหรือเท่ากับ 25%",IF(J9773&gt;=35%,"มากกว่าหรือเท่ากับ 35%")))</f>
        <v>18</v>
      </c>
    </row>
    <row r="9774" s="7" customFormat="1" ht="19.15" customHeight="1">
      <c r="A9774" t="s" s="16">
        <v>9782</v>
      </c>
      <c r="B9774" s="17">
        <v>5</v>
      </c>
      <c r="C9774" s="17">
        <v>2</v>
      </c>
      <c r="D9774" t="s" s="16">
        <v>9937</v>
      </c>
      <c r="E9774" t="s" s="16">
        <v>24</v>
      </c>
      <c r="F9774" s="37">
        <v>511</v>
      </c>
      <c r="G9774" s="17">
        <v>562</v>
      </c>
      <c r="H9774" s="18">
        <f>SUM(G9774-F9774)</f>
        <v>51</v>
      </c>
      <c r="I9774" s="19">
        <f>H9774/F9774</f>
        <v>0.09980430528375731</v>
      </c>
      <c r="J9774" s="19">
        <f>H9774/G9774</f>
        <v>0.09074733096085411</v>
      </c>
      <c r="K9774" t="s" s="21">
        <f>IF(J9774&lt;25%,"น้อยกว่า 25%",IF(J9774&gt;=25%,"มากกว่าหรือเท่ากับ 25%",IF(J9774&gt;=35%,"มากกว่าหรือเท่ากับ 35%")))</f>
        <v>18</v>
      </c>
    </row>
    <row r="9775" s="7" customFormat="1" ht="19.15" customHeight="1">
      <c r="A9775" t="s" s="16">
        <v>9782</v>
      </c>
      <c r="B9775" s="17">
        <v>5</v>
      </c>
      <c r="C9775" s="17">
        <v>7</v>
      </c>
      <c r="D9775" t="s" s="16">
        <v>9938</v>
      </c>
      <c r="E9775" t="s" s="16">
        <v>2637</v>
      </c>
      <c r="F9775" s="37">
        <v>529</v>
      </c>
      <c r="G9775" s="17">
        <v>544</v>
      </c>
      <c r="H9775" s="18">
        <f>SUM(G9775-F9775)</f>
        <v>15</v>
      </c>
      <c r="I9775" s="19">
        <f>H9775/F9775</f>
        <v>0.0283553875236295</v>
      </c>
      <c r="J9775" s="19">
        <f>H9775/G9775</f>
        <v>0.0275735294117647</v>
      </c>
      <c r="K9775" t="s" s="21">
        <f>IF(J9775&lt;25%,"น้อยกว่า 25%",IF(J9775&gt;=25%,"มากกว่าหรือเท่ากับ 25%",IF(J9775&gt;=35%,"มากกว่าหรือเท่ากับ 35%")))</f>
        <v>18</v>
      </c>
    </row>
    <row r="9776" s="7" customFormat="1" ht="19.15" customHeight="1">
      <c r="A9776" t="s" s="16">
        <v>9782</v>
      </c>
      <c r="B9776" s="17">
        <v>5</v>
      </c>
      <c r="C9776" s="17">
        <v>25</v>
      </c>
      <c r="D9776" t="s" s="16">
        <v>9939</v>
      </c>
      <c r="E9776" t="s" s="16">
        <v>72</v>
      </c>
      <c r="F9776" s="37">
        <v>434</v>
      </c>
      <c r="G9776" s="17">
        <v>457</v>
      </c>
      <c r="H9776" s="18">
        <f>SUM(G9776-F9776)</f>
        <v>23</v>
      </c>
      <c r="I9776" s="19">
        <f>H9776/F9776</f>
        <v>0.0529953917050691</v>
      </c>
      <c r="J9776" s="19">
        <f>H9776/G9776</f>
        <v>0.050328227571116</v>
      </c>
      <c r="K9776" t="s" s="21">
        <f>IF(J9776&lt;25%,"น้อยกว่า 25%",IF(J9776&gt;=25%,"มากกว่าหรือเท่ากับ 25%",IF(J9776&gt;=35%,"มากกว่าหรือเท่ากับ 35%")))</f>
        <v>18</v>
      </c>
    </row>
    <row r="9777" s="7" customFormat="1" ht="19.15" customHeight="1">
      <c r="A9777" t="s" s="16">
        <v>9782</v>
      </c>
      <c r="B9777" s="17">
        <v>5</v>
      </c>
      <c r="C9777" s="17">
        <v>30</v>
      </c>
      <c r="D9777" t="s" s="16">
        <v>9940</v>
      </c>
      <c r="E9777" t="s" s="16">
        <v>52</v>
      </c>
      <c r="F9777" s="37">
        <v>303</v>
      </c>
      <c r="G9777" s="17">
        <v>376</v>
      </c>
      <c r="H9777" s="18">
        <f>SUM(G9777-F9777)</f>
        <v>73</v>
      </c>
      <c r="I9777" s="19">
        <f>H9777/F9777</f>
        <v>0.240924092409241</v>
      </c>
      <c r="J9777" s="19">
        <f>H9777/G9777</f>
        <v>0.194148936170213</v>
      </c>
      <c r="K9777" t="s" s="21">
        <f>IF(J9777&lt;25%,"น้อยกว่า 25%",IF(J9777&gt;=25%,"มากกว่าหรือเท่ากับ 25%",IF(J9777&gt;=35%,"มากกว่าหรือเท่ากับ 35%")))</f>
        <v>18</v>
      </c>
    </row>
    <row r="9778" s="7" customFormat="1" ht="19.15" customHeight="1">
      <c r="A9778" t="s" s="16">
        <v>9782</v>
      </c>
      <c r="B9778" s="17">
        <v>5</v>
      </c>
      <c r="C9778" s="17">
        <v>33</v>
      </c>
      <c r="D9778" t="s" s="16">
        <v>9941</v>
      </c>
      <c r="E9778" t="s" s="16">
        <v>248</v>
      </c>
      <c r="F9778" s="37">
        <v>347</v>
      </c>
      <c r="G9778" s="17">
        <v>355</v>
      </c>
      <c r="H9778" s="18">
        <f>SUM(G9778-F9778)</f>
        <v>8</v>
      </c>
      <c r="I9778" s="19">
        <f>H9778/F9778</f>
        <v>0.0230547550432277</v>
      </c>
      <c r="J9778" s="19">
        <f>H9778/G9778</f>
        <v>0.0225352112676056</v>
      </c>
      <c r="K9778" t="s" s="21">
        <f>IF(J9778&lt;25%,"น้อยกว่า 25%",IF(J9778&gt;=25%,"มากกว่าหรือเท่ากับ 25%",IF(J9778&gt;=35%,"มากกว่าหรือเท่ากับ 35%")))</f>
        <v>18</v>
      </c>
    </row>
    <row r="9779" s="7" customFormat="1" ht="19.15" customHeight="1">
      <c r="A9779" t="s" s="16">
        <v>9782</v>
      </c>
      <c r="B9779" s="17">
        <v>5</v>
      </c>
      <c r="C9779" s="17">
        <v>10</v>
      </c>
      <c r="D9779" t="s" s="16">
        <v>9942</v>
      </c>
      <c r="E9779" t="s" s="16">
        <v>101</v>
      </c>
      <c r="F9779" s="37">
        <v>320</v>
      </c>
      <c r="G9779" s="17">
        <v>332</v>
      </c>
      <c r="H9779" s="18">
        <f>SUM(G9779-F9779)</f>
        <v>12</v>
      </c>
      <c r="I9779" s="19">
        <f>H9779/F9779</f>
        <v>0.0375</v>
      </c>
      <c r="J9779" s="19">
        <f>H9779/G9779</f>
        <v>0.036144578313253</v>
      </c>
      <c r="K9779" t="s" s="21">
        <f>IF(J9779&lt;25%,"น้อยกว่า 25%",IF(J9779&gt;=25%,"มากกว่าหรือเท่ากับ 25%",IF(J9779&gt;=35%,"มากกว่าหรือเท่ากับ 35%")))</f>
        <v>18</v>
      </c>
    </row>
    <row r="9780" s="7" customFormat="1" ht="19.15" customHeight="1">
      <c r="A9780" t="s" s="16">
        <v>9782</v>
      </c>
      <c r="B9780" s="17">
        <v>5</v>
      </c>
      <c r="C9780" s="17">
        <v>29</v>
      </c>
      <c r="D9780" t="s" s="16">
        <v>9943</v>
      </c>
      <c r="E9780" t="s" s="16">
        <v>173</v>
      </c>
      <c r="F9780" s="37">
        <v>234</v>
      </c>
      <c r="G9780" s="17">
        <v>247</v>
      </c>
      <c r="H9780" s="18">
        <f>SUM(G9780-F9780)</f>
        <v>13</v>
      </c>
      <c r="I9780" s="19">
        <f>H9780/F9780</f>
        <v>0.0555555555555556</v>
      </c>
      <c r="J9780" s="19">
        <f>H9780/G9780</f>
        <v>0.0526315789473684</v>
      </c>
      <c r="K9780" t="s" s="21">
        <f>IF(J9780&lt;25%,"น้อยกว่า 25%",IF(J9780&gt;=25%,"มากกว่าหรือเท่ากับ 25%",IF(J9780&gt;=35%,"มากกว่าหรือเท่ากับ 35%")))</f>
        <v>18</v>
      </c>
    </row>
    <row r="9781" s="7" customFormat="1" ht="19.15" customHeight="1">
      <c r="A9781" t="s" s="16">
        <v>9782</v>
      </c>
      <c r="B9781" s="17">
        <v>5</v>
      </c>
      <c r="C9781" s="17">
        <v>27</v>
      </c>
      <c r="D9781" t="s" s="16">
        <v>9944</v>
      </c>
      <c r="E9781" t="s" s="16">
        <v>46</v>
      </c>
      <c r="F9781" s="37">
        <v>183</v>
      </c>
      <c r="G9781" s="17">
        <v>207</v>
      </c>
      <c r="H9781" s="18">
        <f>SUM(G9781-F9781)</f>
        <v>24</v>
      </c>
      <c r="I9781" s="19">
        <f>H9781/F9781</f>
        <v>0.131147540983607</v>
      </c>
      <c r="J9781" s="19">
        <f>H9781/G9781</f>
        <v>0.115942028985507</v>
      </c>
      <c r="K9781" t="s" s="21">
        <f>IF(J9781&lt;25%,"น้อยกว่า 25%",IF(J9781&gt;=25%,"มากกว่าหรือเท่ากับ 25%",IF(J9781&gt;=35%,"มากกว่าหรือเท่ากับ 35%")))</f>
        <v>18</v>
      </c>
    </row>
    <row r="9782" s="7" customFormat="1" ht="19.15" customHeight="1">
      <c r="A9782" t="s" s="16">
        <v>9782</v>
      </c>
      <c r="B9782" s="17">
        <v>5</v>
      </c>
      <c r="C9782" s="17">
        <v>21</v>
      </c>
      <c r="D9782" t="s" s="16">
        <v>9945</v>
      </c>
      <c r="E9782" t="s" s="16">
        <v>76</v>
      </c>
      <c r="F9782" s="37">
        <v>174</v>
      </c>
      <c r="G9782" s="17">
        <v>179</v>
      </c>
      <c r="H9782" s="18">
        <f>SUM(G9782-F9782)</f>
        <v>5</v>
      </c>
      <c r="I9782" s="19">
        <f>H9782/F9782</f>
        <v>0.028735632183908</v>
      </c>
      <c r="J9782" s="19">
        <f>H9782/G9782</f>
        <v>0.0279329608938547</v>
      </c>
      <c r="K9782" t="s" s="21">
        <f>IF(J9782&lt;25%,"น้อยกว่า 25%",IF(J9782&gt;=25%,"มากกว่าหรือเท่ากับ 25%",IF(J9782&gt;=35%,"มากกว่าหรือเท่ากับ 35%")))</f>
        <v>18</v>
      </c>
    </row>
    <row r="9783" s="7" customFormat="1" ht="19.15" customHeight="1">
      <c r="A9783" t="s" s="16">
        <v>9782</v>
      </c>
      <c r="B9783" s="17">
        <v>5</v>
      </c>
      <c r="C9783" s="17">
        <v>32</v>
      </c>
      <c r="D9783" t="s" s="16">
        <v>9946</v>
      </c>
      <c r="E9783" t="s" s="16">
        <v>50</v>
      </c>
      <c r="F9783" s="37">
        <v>159</v>
      </c>
      <c r="G9783" s="17">
        <v>169</v>
      </c>
      <c r="H9783" s="18">
        <f>SUM(G9783-F9783)</f>
        <v>10</v>
      </c>
      <c r="I9783" s="19">
        <f>H9783/F9783</f>
        <v>0.0628930817610063</v>
      </c>
      <c r="J9783" s="19">
        <f>H9783/G9783</f>
        <v>0.0591715976331361</v>
      </c>
      <c r="K9783" t="s" s="21">
        <f>IF(J9783&lt;25%,"น้อยกว่า 25%",IF(J9783&gt;=25%,"มากกว่าหรือเท่ากับ 25%",IF(J9783&gt;=35%,"มากกว่าหรือเท่ากับ 35%")))</f>
        <v>18</v>
      </c>
    </row>
    <row r="9784" s="7" customFormat="1" ht="19.15" customHeight="1">
      <c r="A9784" t="s" s="16">
        <v>9782</v>
      </c>
      <c r="B9784" s="17">
        <v>5</v>
      </c>
      <c r="C9784" s="17">
        <v>34</v>
      </c>
      <c r="D9784" t="s" s="16">
        <v>9947</v>
      </c>
      <c r="E9784" t="s" s="16">
        <v>112</v>
      </c>
      <c r="F9784" s="37">
        <v>129</v>
      </c>
      <c r="G9784" s="17">
        <v>135</v>
      </c>
      <c r="H9784" s="18">
        <f>SUM(G9784-F9784)</f>
        <v>6</v>
      </c>
      <c r="I9784" s="19">
        <f>H9784/F9784</f>
        <v>0.0465116279069767</v>
      </c>
      <c r="J9784" s="19">
        <f>H9784/G9784</f>
        <v>0.0444444444444444</v>
      </c>
      <c r="K9784" t="s" s="21">
        <f>IF(J9784&lt;25%,"น้อยกว่า 25%",IF(J9784&gt;=25%,"มากกว่าหรือเท่ากับ 25%",IF(J9784&gt;=35%,"มากกว่าหรือเท่ากับ 35%")))</f>
        <v>18</v>
      </c>
    </row>
    <row r="9785" s="7" customFormat="1" ht="19.15" customHeight="1">
      <c r="A9785" t="s" s="16">
        <v>9782</v>
      </c>
      <c r="B9785" s="17">
        <v>5</v>
      </c>
      <c r="C9785" s="17">
        <v>15</v>
      </c>
      <c r="D9785" t="s" s="16">
        <v>9948</v>
      </c>
      <c r="E9785" t="s" s="16">
        <v>74</v>
      </c>
      <c r="F9785" s="37">
        <v>123</v>
      </c>
      <c r="G9785" s="17">
        <v>124</v>
      </c>
      <c r="H9785" s="18">
        <f>SUM(G9785-F9785)</f>
        <v>1</v>
      </c>
      <c r="I9785" s="19">
        <f>H9785/F9785</f>
        <v>0.008130081300813011</v>
      </c>
      <c r="J9785" s="19">
        <f>H9785/G9785</f>
        <v>0.00806451612903226</v>
      </c>
      <c r="K9785" t="s" s="21">
        <f>IF(J9785&lt;25%,"น้อยกว่า 25%",IF(J9785&gt;=25%,"มากกว่าหรือเท่ากับ 25%",IF(J9785&gt;=35%,"มากกว่าหรือเท่ากับ 35%")))</f>
        <v>18</v>
      </c>
    </row>
    <row r="9786" s="7" customFormat="1" ht="19.15" customHeight="1">
      <c r="A9786" t="s" s="16">
        <v>9782</v>
      </c>
      <c r="B9786" s="17">
        <v>5</v>
      </c>
      <c r="C9786" s="17">
        <v>28</v>
      </c>
      <c r="D9786" t="s" s="16">
        <v>9949</v>
      </c>
      <c r="E9786" t="s" s="16">
        <v>237</v>
      </c>
      <c r="F9786" s="37">
        <v>100</v>
      </c>
      <c r="G9786" s="17">
        <v>111</v>
      </c>
      <c r="H9786" s="18">
        <f>SUM(G9786-F9786)</f>
        <v>11</v>
      </c>
      <c r="I9786" s="19">
        <f>H9786/F9786</f>
        <v>0.11</v>
      </c>
      <c r="J9786" s="19">
        <f>H9786/G9786</f>
        <v>0.0990990990990991</v>
      </c>
      <c r="K9786" t="s" s="21">
        <f>IF(J9786&lt;25%,"น้อยกว่า 25%",IF(J9786&gt;=25%,"มากกว่าหรือเท่ากับ 25%",IF(J9786&gt;=35%,"มากกว่าหรือเท่ากับ 35%")))</f>
        <v>18</v>
      </c>
    </row>
    <row r="9787" s="7" customFormat="1" ht="19.15" customHeight="1">
      <c r="A9787" t="s" s="16">
        <v>9782</v>
      </c>
      <c r="B9787" s="17">
        <v>5</v>
      </c>
      <c r="C9787" s="17">
        <v>23</v>
      </c>
      <c r="D9787" t="s" s="16">
        <v>9950</v>
      </c>
      <c r="E9787" t="s" s="16">
        <v>106</v>
      </c>
      <c r="F9787" s="37">
        <v>78</v>
      </c>
      <c r="G9787" s="17">
        <v>91</v>
      </c>
      <c r="H9787" s="18">
        <f>SUM(G9787-F9787)</f>
        <v>13</v>
      </c>
      <c r="I9787" s="19">
        <f>H9787/F9787</f>
        <v>0.166666666666667</v>
      </c>
      <c r="J9787" s="19">
        <f>H9787/G9787</f>
        <v>0.142857142857143</v>
      </c>
      <c r="K9787" t="s" s="21">
        <f>IF(J9787&lt;25%,"น้อยกว่า 25%",IF(J9787&gt;=25%,"มากกว่าหรือเท่ากับ 25%",IF(J9787&gt;=35%,"มากกว่าหรือเท่ากับ 35%")))</f>
        <v>18</v>
      </c>
    </row>
    <row r="9788" s="7" customFormat="1" ht="19.15" customHeight="1">
      <c r="A9788" t="s" s="16">
        <v>9782</v>
      </c>
      <c r="B9788" s="17">
        <v>5</v>
      </c>
      <c r="C9788" s="17">
        <v>16</v>
      </c>
      <c r="D9788" t="s" s="16">
        <v>9951</v>
      </c>
      <c r="E9788" t="s" s="16">
        <v>44</v>
      </c>
      <c r="F9788" s="37">
        <v>79</v>
      </c>
      <c r="G9788" s="17">
        <v>82</v>
      </c>
      <c r="H9788" s="18">
        <f>SUM(G9788-F9788)</f>
        <v>3</v>
      </c>
      <c r="I9788" s="19">
        <f>H9788/F9788</f>
        <v>0.0379746835443038</v>
      </c>
      <c r="J9788" s="19">
        <f>H9788/G9788</f>
        <v>0.0365853658536585</v>
      </c>
      <c r="K9788" t="s" s="21">
        <f>IF(J9788&lt;25%,"น้อยกว่า 25%",IF(J9788&gt;=25%,"มากกว่าหรือเท่ากับ 25%",IF(J9788&gt;=35%,"มากกว่าหรือเท่ากับ 35%")))</f>
        <v>18</v>
      </c>
    </row>
    <row r="9789" s="7" customFormat="1" ht="19.15" customHeight="1">
      <c r="A9789" t="s" s="16">
        <v>9782</v>
      </c>
      <c r="B9789" s="17">
        <v>5</v>
      </c>
      <c r="C9789" s="17">
        <v>24</v>
      </c>
      <c r="D9789" t="s" s="16">
        <v>9952</v>
      </c>
      <c r="E9789" t="s" s="16">
        <v>110</v>
      </c>
      <c r="F9789" s="37">
        <v>63</v>
      </c>
      <c r="G9789" s="17">
        <v>65</v>
      </c>
      <c r="H9789" s="18">
        <f>SUM(G9789-F9789)</f>
        <v>2</v>
      </c>
      <c r="I9789" s="19">
        <f>H9789/F9789</f>
        <v>0.0317460317460317</v>
      </c>
      <c r="J9789" s="19">
        <f>H9789/G9789</f>
        <v>0.0307692307692308</v>
      </c>
      <c r="K9789" t="s" s="21">
        <f>IF(J9789&lt;25%,"น้อยกว่า 25%",IF(J9789&gt;=25%,"มากกว่าหรือเท่ากับ 25%",IF(J9789&gt;=35%,"มากกว่าหรือเท่ากับ 35%")))</f>
        <v>18</v>
      </c>
    </row>
    <row r="9790" s="7" customFormat="1" ht="19.15" customHeight="1">
      <c r="A9790" t="s" s="16">
        <v>9782</v>
      </c>
      <c r="B9790" s="17">
        <v>5</v>
      </c>
      <c r="C9790" s="17">
        <v>31</v>
      </c>
      <c r="D9790" t="s" s="16">
        <v>9953</v>
      </c>
      <c r="E9790" t="s" s="16">
        <v>116</v>
      </c>
      <c r="F9790" s="37">
        <v>44</v>
      </c>
      <c r="G9790" s="17">
        <v>46</v>
      </c>
      <c r="H9790" s="18">
        <f>SUM(G9790-F9790)</f>
        <v>2</v>
      </c>
      <c r="I9790" s="19">
        <f>H9790/F9790</f>
        <v>0.0454545454545455</v>
      </c>
      <c r="J9790" s="19">
        <f>H9790/G9790</f>
        <v>0.0434782608695652</v>
      </c>
      <c r="K9790" t="s" s="21">
        <f>IF(J9790&lt;25%,"น้อยกว่า 25%",IF(J9790&gt;=25%,"มากกว่าหรือเท่ากับ 25%",IF(J9790&gt;=35%,"มากกว่าหรือเท่ากับ 35%")))</f>
        <v>18</v>
      </c>
    </row>
    <row r="9791" s="7" customFormat="1" ht="19.15" customHeight="1">
      <c r="A9791" t="s" s="16">
        <v>9782</v>
      </c>
      <c r="B9791" s="17">
        <v>5</v>
      </c>
      <c r="C9791" s="17">
        <v>35</v>
      </c>
      <c r="D9791" t="s" s="16">
        <v>9954</v>
      </c>
      <c r="E9791" t="s" s="16">
        <v>68</v>
      </c>
      <c r="F9791" s="37">
        <v>34</v>
      </c>
      <c r="G9791" s="17">
        <v>38</v>
      </c>
      <c r="H9791" s="18">
        <f>SUM(G9791-F9791)</f>
        <v>4</v>
      </c>
      <c r="I9791" s="19">
        <f>H9791/F9791</f>
        <v>0.117647058823529</v>
      </c>
      <c r="J9791" s="19">
        <f>H9791/G9791</f>
        <v>0.105263157894737</v>
      </c>
      <c r="K9791" t="s" s="21">
        <f>IF(J9791&lt;25%,"น้อยกว่า 25%",IF(J9791&gt;=25%,"มากกว่าหรือเท่ากับ 25%",IF(J9791&gt;=35%,"มากกว่าหรือเท่ากับ 35%")))</f>
        <v>18</v>
      </c>
    </row>
    <row r="9792" s="7" customFormat="1" ht="19.15" customHeight="1">
      <c r="A9792" t="s" s="16">
        <v>9782</v>
      </c>
      <c r="B9792" s="17">
        <v>5</v>
      </c>
      <c r="C9792" s="17">
        <v>19</v>
      </c>
      <c r="D9792" t="s" s="16">
        <v>9955</v>
      </c>
      <c r="E9792" t="s" s="16">
        <v>70</v>
      </c>
      <c r="F9792" s="37">
        <v>30</v>
      </c>
      <c r="G9792" s="17">
        <v>32</v>
      </c>
      <c r="H9792" s="18">
        <f>SUM(G9792-F9792)</f>
        <v>2</v>
      </c>
      <c r="I9792" s="19">
        <f>H9792/F9792</f>
        <v>0.06666666666666669</v>
      </c>
      <c r="J9792" s="19">
        <f>H9792/G9792</f>
        <v>0.0625</v>
      </c>
      <c r="K9792" t="s" s="21">
        <f>IF(J9792&lt;25%,"น้อยกว่า 25%",IF(J9792&gt;=25%,"มากกว่าหรือเท่ากับ 25%",IF(J9792&gt;=35%,"มากกว่าหรือเท่ากับ 35%")))</f>
        <v>18</v>
      </c>
    </row>
    <row r="9793" s="7" customFormat="1" ht="19.15" customHeight="1">
      <c r="A9793" t="s" s="16">
        <v>9782</v>
      </c>
      <c r="B9793" s="17">
        <v>5</v>
      </c>
      <c r="C9793" s="17">
        <v>13</v>
      </c>
      <c r="D9793" t="s" s="16">
        <v>9956</v>
      </c>
      <c r="E9793" t="s" s="16">
        <v>78</v>
      </c>
      <c r="F9793" s="37">
        <v>0</v>
      </c>
      <c r="G9793" s="17">
        <v>0</v>
      </c>
      <c r="H9793" s="18">
        <f>SUM(G9793-F9793)</f>
        <v>0</v>
      </c>
      <c r="I9793" s="19">
        <f>H9793/F9793</f>
      </c>
      <c r="J9793" s="19">
        <f>H9793/G9793</f>
      </c>
      <c r="K9793" s="24">
        <f>IF(J9793&lt;25%,"น้อยกว่า 25%",IF(J9793&gt;=25%,"มากกว่าหรือเท่ากับ 25%",IF(J9793&gt;=35%,"มากกว่าหรือเท่ากับ 35%")))</f>
      </c>
    </row>
    <row r="9794" s="7" customFormat="1" ht="19.15" customHeight="1">
      <c r="A9794" t="s" s="16">
        <v>9782</v>
      </c>
      <c r="B9794" s="17">
        <v>6</v>
      </c>
      <c r="C9794" s="17">
        <v>13</v>
      </c>
      <c r="D9794" t="s" s="16">
        <v>9957</v>
      </c>
      <c r="E9794" t="s" s="16">
        <v>17</v>
      </c>
      <c r="F9794" s="37">
        <v>40360</v>
      </c>
      <c r="G9794" s="17">
        <v>41877</v>
      </c>
      <c r="H9794" s="18">
        <f>SUM(G9794-F9794)</f>
        <v>1517</v>
      </c>
      <c r="I9794" s="19">
        <f>H9794/F9794</f>
        <v>0.0375867195242815</v>
      </c>
      <c r="J9794" s="19">
        <f>H9794/G9794</f>
        <v>0.0362251355159157</v>
      </c>
      <c r="K9794" t="s" s="21">
        <f>IF(J9794&lt;25%,"น้อยกว่า 25%",IF(J9794&gt;=25%,"มากกว่าหรือเท่ากับ 25%",IF(J9794&gt;=35%,"มากกว่าหรือเท่ากับ 35%")))</f>
        <v>18</v>
      </c>
    </row>
    <row r="9795" s="7" customFormat="1" ht="19.15" customHeight="1">
      <c r="A9795" t="s" s="16">
        <v>9782</v>
      </c>
      <c r="B9795" s="17">
        <v>6</v>
      </c>
      <c r="C9795" s="17">
        <v>1</v>
      </c>
      <c r="D9795" t="s" s="16">
        <v>9958</v>
      </c>
      <c r="E9795" t="s" s="16">
        <v>30</v>
      </c>
      <c r="F9795" s="37">
        <v>16528</v>
      </c>
      <c r="G9795" s="17">
        <v>17620</v>
      </c>
      <c r="H9795" s="18">
        <f>SUM(G9795-F9795)</f>
        <v>1092</v>
      </c>
      <c r="I9795" s="19">
        <f>H9795/F9795</f>
        <v>0.0660696999031946</v>
      </c>
      <c r="J9795" s="19">
        <f>H9795/G9795</f>
        <v>0.0619750283768445</v>
      </c>
      <c r="K9795" t="s" s="21">
        <f>IF(J9795&lt;25%,"น้อยกว่า 25%",IF(J9795&gt;=25%,"มากกว่าหรือเท่ากับ 25%",IF(J9795&gt;=35%,"มากกว่าหรือเท่ากับ 35%")))</f>
        <v>18</v>
      </c>
    </row>
    <row r="9796" s="7" customFormat="1" ht="19.15" customHeight="1">
      <c r="A9796" t="s" s="16">
        <v>9782</v>
      </c>
      <c r="B9796" s="17">
        <v>6</v>
      </c>
      <c r="C9796" s="17">
        <v>9</v>
      </c>
      <c r="D9796" t="s" s="16">
        <v>9959</v>
      </c>
      <c r="E9796" t="s" s="16">
        <v>22</v>
      </c>
      <c r="F9796" s="37">
        <v>9556</v>
      </c>
      <c r="G9796" s="17">
        <v>9970</v>
      </c>
      <c r="H9796" s="18">
        <f>SUM(G9796-F9796)</f>
        <v>414</v>
      </c>
      <c r="I9796" s="19">
        <f>H9796/F9796</f>
        <v>0.0433235663457514</v>
      </c>
      <c r="J9796" s="19">
        <f>H9796/G9796</f>
        <v>0.0415245737211635</v>
      </c>
      <c r="K9796" t="s" s="21">
        <f>IF(J9796&lt;25%,"น้อยกว่า 25%",IF(J9796&gt;=25%,"มากกว่าหรือเท่ากับ 25%",IF(J9796&gt;=35%,"มากกว่าหรือเท่ากับ 35%")))</f>
        <v>18</v>
      </c>
    </row>
    <row r="9797" s="7" customFormat="1" ht="19.15" customHeight="1">
      <c r="A9797" t="s" s="16">
        <v>9782</v>
      </c>
      <c r="B9797" s="17">
        <v>6</v>
      </c>
      <c r="C9797" s="17">
        <v>4</v>
      </c>
      <c r="D9797" t="s" s="16">
        <v>9960</v>
      </c>
      <c r="E9797" t="s" s="16">
        <v>20</v>
      </c>
      <c r="F9797" s="37">
        <v>8911</v>
      </c>
      <c r="G9797" s="17">
        <v>9149</v>
      </c>
      <c r="H9797" s="18">
        <f>SUM(G9797-F9797)</f>
        <v>238</v>
      </c>
      <c r="I9797" s="19">
        <f>H9797/F9797</f>
        <v>0.0267085624509034</v>
      </c>
      <c r="J9797" s="19">
        <f>H9797/G9797</f>
        <v>0.0260137719969396</v>
      </c>
      <c r="K9797" t="s" s="21">
        <f>IF(J9797&lt;25%,"น้อยกว่า 25%",IF(J9797&gt;=25%,"มากกว่าหรือเท่ากับ 25%",IF(J9797&gt;=35%,"มากกว่าหรือเท่ากับ 35%")))</f>
        <v>18</v>
      </c>
    </row>
    <row r="9798" s="7" customFormat="1" ht="19.15" customHeight="1">
      <c r="A9798" t="s" s="16">
        <v>9782</v>
      </c>
      <c r="B9798" s="17">
        <v>6</v>
      </c>
      <c r="C9798" s="17">
        <v>7</v>
      </c>
      <c r="D9798" t="s" s="16">
        <v>9961</v>
      </c>
      <c r="E9798" t="s" s="16">
        <v>26</v>
      </c>
      <c r="F9798" s="37">
        <v>5034</v>
      </c>
      <c r="G9798" s="17">
        <v>5207</v>
      </c>
      <c r="H9798" s="18">
        <f>SUM(G9798-F9798)</f>
        <v>173</v>
      </c>
      <c r="I9798" s="19">
        <f>H9798/F9798</f>
        <v>0.0343663090981327</v>
      </c>
      <c r="J9798" s="19">
        <f>H9798/G9798</f>
        <v>0.0332245054734012</v>
      </c>
      <c r="K9798" t="s" s="21">
        <f>IF(J9798&lt;25%,"น้อยกว่า 25%",IF(J9798&gt;=25%,"มากกว่าหรือเท่ากับ 25%",IF(J9798&gt;=35%,"มากกว่าหรือเท่ากับ 35%")))</f>
        <v>18</v>
      </c>
    </row>
    <row r="9799" s="7" customFormat="1" ht="19.15" customHeight="1">
      <c r="A9799" t="s" s="16">
        <v>9782</v>
      </c>
      <c r="B9799" s="17">
        <v>6</v>
      </c>
      <c r="C9799" s="17">
        <v>5</v>
      </c>
      <c r="D9799" t="s" s="16">
        <v>9962</v>
      </c>
      <c r="E9799" t="s" s="16">
        <v>28</v>
      </c>
      <c r="F9799" s="37">
        <v>2227</v>
      </c>
      <c r="G9799" s="17">
        <v>2311</v>
      </c>
      <c r="H9799" s="18">
        <f>SUM(G9799-F9799)</f>
        <v>84</v>
      </c>
      <c r="I9799" s="19">
        <f>H9799/F9799</f>
        <v>0.0377189043556354</v>
      </c>
      <c r="J9799" s="19">
        <f>H9799/G9799</f>
        <v>0.0363479013414106</v>
      </c>
      <c r="K9799" t="s" s="21">
        <f>IF(J9799&lt;25%,"น้อยกว่า 25%",IF(J9799&gt;=25%,"มากกว่าหรือเท่ากับ 25%",IF(J9799&gt;=35%,"มากกว่าหรือเท่ากับ 35%")))</f>
        <v>18</v>
      </c>
    </row>
    <row r="9800" s="7" customFormat="1" ht="19.15" customHeight="1">
      <c r="A9800" t="s" s="16">
        <v>9782</v>
      </c>
      <c r="B9800" s="17">
        <v>6</v>
      </c>
      <c r="C9800" s="17">
        <v>27</v>
      </c>
      <c r="D9800" t="s" s="16">
        <v>9963</v>
      </c>
      <c r="E9800" t="s" s="16">
        <v>119</v>
      </c>
      <c r="F9800" s="37">
        <v>1222</v>
      </c>
      <c r="G9800" s="17">
        <v>1356</v>
      </c>
      <c r="H9800" s="18">
        <f>SUM(G9800-F9800)</f>
        <v>134</v>
      </c>
      <c r="I9800" s="19">
        <f>H9800/F9800</f>
        <v>0.109656301145663</v>
      </c>
      <c r="J9800" s="19">
        <f>H9800/G9800</f>
        <v>0.0988200589970501</v>
      </c>
      <c r="K9800" t="s" s="21">
        <f>IF(J9800&lt;25%,"น้อยกว่า 25%",IF(J9800&gt;=25%,"มากกว่าหรือเท่ากับ 25%",IF(J9800&gt;=35%,"มากกว่าหรือเท่ากับ 35%")))</f>
        <v>18</v>
      </c>
    </row>
    <row r="9801" s="7" customFormat="1" ht="19.15" customHeight="1">
      <c r="A9801" t="s" s="16">
        <v>9782</v>
      </c>
      <c r="B9801" s="17">
        <v>6</v>
      </c>
      <c r="C9801" s="17">
        <v>2</v>
      </c>
      <c r="D9801" t="s" s="16">
        <v>9964</v>
      </c>
      <c r="E9801" t="s" s="16">
        <v>34</v>
      </c>
      <c r="F9801" s="37">
        <v>1102</v>
      </c>
      <c r="G9801" s="17">
        <v>1124</v>
      </c>
      <c r="H9801" s="18">
        <f>SUM(G9801-F9801)</f>
        <v>22</v>
      </c>
      <c r="I9801" s="19">
        <f>H9801/F9801</f>
        <v>0.0199637023593466</v>
      </c>
      <c r="J9801" s="19">
        <f>H9801/G9801</f>
        <v>0.0195729537366548</v>
      </c>
      <c r="K9801" t="s" s="21">
        <f>IF(J9801&lt;25%,"น้อยกว่า 25%",IF(J9801&gt;=25%,"มากกว่าหรือเท่ากับ 25%",IF(J9801&gt;=35%,"มากกว่าหรือเท่ากับ 35%")))</f>
        <v>18</v>
      </c>
    </row>
    <row r="9802" s="7" customFormat="1" ht="19.15" customHeight="1">
      <c r="A9802" t="s" s="16">
        <v>9782</v>
      </c>
      <c r="B9802" s="17">
        <v>6</v>
      </c>
      <c r="C9802" s="17">
        <v>11</v>
      </c>
      <c r="D9802" t="s" s="16">
        <v>9965</v>
      </c>
      <c r="E9802" t="s" s="16">
        <v>101</v>
      </c>
      <c r="F9802" s="37">
        <v>967</v>
      </c>
      <c r="G9802" s="17">
        <v>1058</v>
      </c>
      <c r="H9802" s="18">
        <f>SUM(G9802-F9802)</f>
        <v>91</v>
      </c>
      <c r="I9802" s="19">
        <f>H9802/F9802</f>
        <v>0.09410548086866601</v>
      </c>
      <c r="J9802" s="19">
        <f>H9802/G9802</f>
        <v>0.0860113421550095</v>
      </c>
      <c r="K9802" t="s" s="21">
        <f>IF(J9802&lt;25%,"น้อยกว่า 25%",IF(J9802&gt;=25%,"มากกว่าหรือเท่ากับ 25%",IF(J9802&gt;=35%,"มากกว่าหรือเท่ากับ 35%")))</f>
        <v>18</v>
      </c>
    </row>
    <row r="9803" s="7" customFormat="1" ht="19.15" customHeight="1">
      <c r="A9803" t="s" s="16">
        <v>9782</v>
      </c>
      <c r="B9803" s="17">
        <v>6</v>
      </c>
      <c r="C9803" s="17">
        <v>15</v>
      </c>
      <c r="D9803" t="s" s="16">
        <v>9966</v>
      </c>
      <c r="E9803" t="s" s="16">
        <v>36</v>
      </c>
      <c r="F9803" s="37">
        <v>987</v>
      </c>
      <c r="G9803" s="17">
        <v>1010</v>
      </c>
      <c r="H9803" s="18">
        <f>SUM(G9803-F9803)</f>
        <v>23</v>
      </c>
      <c r="I9803" s="19">
        <f>H9803/F9803</f>
        <v>0.0233029381965552</v>
      </c>
      <c r="J9803" s="19">
        <f>H9803/G9803</f>
        <v>0.0227722772277228</v>
      </c>
      <c r="K9803" t="s" s="21">
        <f>IF(J9803&lt;25%,"น้อยกว่า 25%",IF(J9803&gt;=25%,"มากกว่าหรือเท่ากับ 25%",IF(J9803&gt;=35%,"มากกว่าหรือเท่ากับ 35%")))</f>
        <v>18</v>
      </c>
    </row>
    <row r="9804" s="7" customFormat="1" ht="19.15" customHeight="1">
      <c r="A9804" t="s" s="16">
        <v>9782</v>
      </c>
      <c r="B9804" s="17">
        <v>6</v>
      </c>
      <c r="C9804" s="17">
        <v>33</v>
      </c>
      <c r="D9804" t="s" s="16">
        <v>9967</v>
      </c>
      <c r="E9804" t="s" s="16">
        <v>112</v>
      </c>
      <c r="F9804" s="37">
        <v>915</v>
      </c>
      <c r="G9804" s="17">
        <v>939</v>
      </c>
      <c r="H9804" s="18">
        <f>SUM(G9804-F9804)</f>
        <v>24</v>
      </c>
      <c r="I9804" s="19">
        <f>H9804/F9804</f>
        <v>0.0262295081967213</v>
      </c>
      <c r="J9804" s="19">
        <f>H9804/G9804</f>
        <v>0.0255591054313099</v>
      </c>
      <c r="K9804" t="s" s="21">
        <f>IF(J9804&lt;25%,"น้อยกว่า 25%",IF(J9804&gt;=25%,"มากกว่าหรือเท่ากับ 25%",IF(J9804&gt;=35%,"มากกว่าหรือเท่ากับ 35%")))</f>
        <v>18</v>
      </c>
    </row>
    <row r="9805" s="7" customFormat="1" ht="19.15" customHeight="1">
      <c r="A9805" t="s" s="16">
        <v>9782</v>
      </c>
      <c r="B9805" s="17">
        <v>6</v>
      </c>
      <c r="C9805" s="17">
        <v>3</v>
      </c>
      <c r="D9805" t="s" s="16">
        <v>9968</v>
      </c>
      <c r="E9805" t="s" s="16">
        <v>64</v>
      </c>
      <c r="F9805" s="37">
        <v>670</v>
      </c>
      <c r="G9805" s="17">
        <v>675</v>
      </c>
      <c r="H9805" s="18">
        <f>SUM(G9805-F9805)</f>
        <v>5</v>
      </c>
      <c r="I9805" s="19">
        <f>H9805/F9805</f>
        <v>0.00746268656716418</v>
      </c>
      <c r="J9805" s="19">
        <f>H9805/G9805</f>
        <v>0.00740740740740741</v>
      </c>
      <c r="K9805" t="s" s="21">
        <f>IF(J9805&lt;25%,"น้อยกว่า 25%",IF(J9805&gt;=25%,"มากกว่าหรือเท่ากับ 25%",IF(J9805&gt;=35%,"มากกว่าหรือเท่ากับ 35%")))</f>
        <v>18</v>
      </c>
    </row>
    <row r="9806" s="7" customFormat="1" ht="19.15" customHeight="1">
      <c r="A9806" t="s" s="16">
        <v>9782</v>
      </c>
      <c r="B9806" s="17">
        <v>6</v>
      </c>
      <c r="C9806" s="17">
        <v>22</v>
      </c>
      <c r="D9806" t="s" s="16">
        <v>9969</v>
      </c>
      <c r="E9806" t="s" s="16">
        <v>60</v>
      </c>
      <c r="F9806" s="37">
        <v>656</v>
      </c>
      <c r="G9806" s="17">
        <v>664</v>
      </c>
      <c r="H9806" s="18">
        <f>SUM(G9806-F9806)</f>
        <v>8</v>
      </c>
      <c r="I9806" s="19">
        <f>H9806/F9806</f>
        <v>0.0121951219512195</v>
      </c>
      <c r="J9806" s="19">
        <f>H9806/G9806</f>
        <v>0.0120481927710843</v>
      </c>
      <c r="K9806" t="s" s="21">
        <f>IF(J9806&lt;25%,"น้อยกว่า 25%",IF(J9806&gt;=25%,"มากกว่าหรือเท่ากับ 25%",IF(J9806&gt;=35%,"มากกว่าหรือเท่ากับ 35%")))</f>
        <v>18</v>
      </c>
    </row>
    <row r="9807" s="7" customFormat="1" ht="19.15" customHeight="1">
      <c r="A9807" t="s" s="16">
        <v>9782</v>
      </c>
      <c r="B9807" s="17">
        <v>6</v>
      </c>
      <c r="C9807" s="17">
        <v>12</v>
      </c>
      <c r="D9807" t="s" s="16">
        <v>9970</v>
      </c>
      <c r="E9807" t="s" s="16">
        <v>24</v>
      </c>
      <c r="F9807" s="37">
        <v>569</v>
      </c>
      <c r="G9807" s="17">
        <v>590</v>
      </c>
      <c r="H9807" s="18">
        <f>SUM(G9807-F9807)</f>
        <v>21</v>
      </c>
      <c r="I9807" s="19">
        <f>H9807/F9807</f>
        <v>0.0369068541300527</v>
      </c>
      <c r="J9807" s="19">
        <f>H9807/G9807</f>
        <v>0.0355932203389831</v>
      </c>
      <c r="K9807" t="s" s="21">
        <f>IF(J9807&lt;25%,"น้อยกว่า 25%",IF(J9807&gt;=25%,"มากกว่าหรือเท่ากับ 25%",IF(J9807&gt;=35%,"มากกว่าหรือเท่ากับ 35%")))</f>
        <v>18</v>
      </c>
    </row>
    <row r="9808" s="7" customFormat="1" ht="19.15" customHeight="1">
      <c r="A9808" t="s" s="16">
        <v>9782</v>
      </c>
      <c r="B9808" s="17">
        <v>6</v>
      </c>
      <c r="C9808" s="17">
        <v>31</v>
      </c>
      <c r="D9808" t="s" s="16">
        <v>9971</v>
      </c>
      <c r="E9808" t="s" s="16">
        <v>50</v>
      </c>
      <c r="F9808" s="37">
        <v>567</v>
      </c>
      <c r="G9808" s="17">
        <v>573</v>
      </c>
      <c r="H9808" s="18">
        <f>SUM(G9808-F9808)</f>
        <v>6</v>
      </c>
      <c r="I9808" s="19">
        <f>H9808/F9808</f>
        <v>0.0105820105820106</v>
      </c>
      <c r="J9808" s="19">
        <f>H9808/G9808</f>
        <v>0.0104712041884817</v>
      </c>
      <c r="K9808" t="s" s="21">
        <f>IF(J9808&lt;25%,"น้อยกว่า 25%",IF(J9808&gt;=25%,"มากกว่าหรือเท่ากับ 25%",IF(J9808&gt;=35%,"มากกว่าหรือเท่ากับ 35%")))</f>
        <v>18</v>
      </c>
    </row>
    <row r="9809" s="7" customFormat="1" ht="19.15" customHeight="1">
      <c r="A9809" t="s" s="16">
        <v>9782</v>
      </c>
      <c r="B9809" s="17">
        <v>6</v>
      </c>
      <c r="C9809" s="17">
        <v>10</v>
      </c>
      <c r="D9809" t="s" s="16">
        <v>9972</v>
      </c>
      <c r="E9809" t="s" s="16">
        <v>2637</v>
      </c>
      <c r="F9809" s="37">
        <v>378</v>
      </c>
      <c r="G9809" s="17">
        <v>387</v>
      </c>
      <c r="H9809" s="18">
        <f>SUM(G9809-F9809)</f>
        <v>9</v>
      </c>
      <c r="I9809" s="19">
        <f>H9809/F9809</f>
        <v>0.0238095238095238</v>
      </c>
      <c r="J9809" s="19">
        <f>H9809/G9809</f>
        <v>0.0232558139534884</v>
      </c>
      <c r="K9809" t="s" s="21">
        <f>IF(J9809&lt;25%,"น้อยกว่า 25%",IF(J9809&gt;=25%,"มากกว่าหรือเท่ากับ 25%",IF(J9809&gt;=35%,"มากกว่าหรือเท่ากับ 35%")))</f>
        <v>18</v>
      </c>
    </row>
    <row r="9810" s="7" customFormat="1" ht="19.15" customHeight="1">
      <c r="A9810" t="s" s="16">
        <v>9782</v>
      </c>
      <c r="B9810" s="17">
        <v>6</v>
      </c>
      <c r="C9810" s="17">
        <v>23</v>
      </c>
      <c r="D9810" t="s" s="16">
        <v>9973</v>
      </c>
      <c r="E9810" t="s" s="16">
        <v>62</v>
      </c>
      <c r="F9810" s="37">
        <v>348</v>
      </c>
      <c r="G9810" s="17">
        <v>353</v>
      </c>
      <c r="H9810" s="18">
        <f>SUM(G9810-F9810)</f>
        <v>5</v>
      </c>
      <c r="I9810" s="19">
        <f>H9810/F9810</f>
        <v>0.014367816091954</v>
      </c>
      <c r="J9810" s="19">
        <f>H9810/G9810</f>
        <v>0.0141643059490085</v>
      </c>
      <c r="K9810" t="s" s="21">
        <f>IF(J9810&lt;25%,"น้อยกว่า 25%",IF(J9810&gt;=25%,"มากกว่าหรือเท่ากับ 25%",IF(J9810&gt;=35%,"มากกว่าหรือเท่ากับ 35%")))</f>
        <v>18</v>
      </c>
    </row>
    <row r="9811" s="7" customFormat="1" ht="19.15" customHeight="1">
      <c r="A9811" t="s" s="16">
        <v>9782</v>
      </c>
      <c r="B9811" s="17">
        <v>6</v>
      </c>
      <c r="C9811" s="17">
        <v>21</v>
      </c>
      <c r="D9811" t="s" s="16">
        <v>9974</v>
      </c>
      <c r="E9811" t="s" s="16">
        <v>70</v>
      </c>
      <c r="F9811" s="37">
        <v>269</v>
      </c>
      <c r="G9811" s="17">
        <v>288</v>
      </c>
      <c r="H9811" s="18">
        <f>SUM(G9811-F9811)</f>
        <v>19</v>
      </c>
      <c r="I9811" s="19">
        <f>H9811/F9811</f>
        <v>0.070631970260223</v>
      </c>
      <c r="J9811" s="19">
        <f>H9811/G9811</f>
        <v>0.0659722222222222</v>
      </c>
      <c r="K9811" t="s" s="21">
        <f>IF(J9811&lt;25%,"น้อยกว่า 25%",IF(J9811&gt;=25%,"มากกว่าหรือเท่ากับ 25%",IF(J9811&gt;=35%,"มากกว่าหรือเท่ากับ 35%")))</f>
        <v>18</v>
      </c>
    </row>
    <row r="9812" s="7" customFormat="1" ht="19.15" customHeight="1">
      <c r="A9812" t="s" s="16">
        <v>9782</v>
      </c>
      <c r="B9812" s="17">
        <v>6</v>
      </c>
      <c r="C9812" s="17">
        <v>8</v>
      </c>
      <c r="D9812" t="s" s="16">
        <v>9975</v>
      </c>
      <c r="E9812" t="s" s="16">
        <v>74</v>
      </c>
      <c r="F9812" s="37">
        <v>253</v>
      </c>
      <c r="G9812" s="17">
        <v>259</v>
      </c>
      <c r="H9812" s="18">
        <f>SUM(G9812-F9812)</f>
        <v>6</v>
      </c>
      <c r="I9812" s="19">
        <f>H9812/F9812</f>
        <v>0.0237154150197628</v>
      </c>
      <c r="J9812" s="19">
        <f>H9812/G9812</f>
        <v>0.0231660231660232</v>
      </c>
      <c r="K9812" t="s" s="21">
        <f>IF(J9812&lt;25%,"น้อยกว่า 25%",IF(J9812&gt;=25%,"มากกว่าหรือเท่ากับ 25%",IF(J9812&gt;=35%,"มากกว่าหรือเท่ากับ 35%")))</f>
        <v>18</v>
      </c>
    </row>
    <row r="9813" s="7" customFormat="1" ht="19.15" customHeight="1">
      <c r="A9813" t="s" s="16">
        <v>9782</v>
      </c>
      <c r="B9813" s="17">
        <v>6</v>
      </c>
      <c r="C9813" s="17">
        <v>28</v>
      </c>
      <c r="D9813" t="s" s="16">
        <v>9976</v>
      </c>
      <c r="E9813" t="s" s="16">
        <v>42</v>
      </c>
      <c r="F9813" s="37">
        <v>246</v>
      </c>
      <c r="G9813" s="17">
        <v>249</v>
      </c>
      <c r="H9813" s="18">
        <f>SUM(G9813-F9813)</f>
        <v>3</v>
      </c>
      <c r="I9813" s="19">
        <f>H9813/F9813</f>
        <v>0.0121951219512195</v>
      </c>
      <c r="J9813" s="19">
        <f>H9813/G9813</f>
        <v>0.0120481927710843</v>
      </c>
      <c r="K9813" t="s" s="21">
        <f>IF(J9813&lt;25%,"น้อยกว่า 25%",IF(J9813&gt;=25%,"มากกว่าหรือเท่ากับ 25%",IF(J9813&gt;=35%,"มากกว่าหรือเท่ากับ 35%")))</f>
        <v>18</v>
      </c>
    </row>
    <row r="9814" s="7" customFormat="1" ht="19.15" customHeight="1">
      <c r="A9814" t="s" s="16">
        <v>9782</v>
      </c>
      <c r="B9814" s="17">
        <v>6</v>
      </c>
      <c r="C9814" s="17">
        <v>17</v>
      </c>
      <c r="D9814" t="s" s="16">
        <v>9977</v>
      </c>
      <c r="E9814" t="s" s="16">
        <v>40</v>
      </c>
      <c r="F9814" s="37">
        <v>186</v>
      </c>
      <c r="G9814" s="17">
        <v>246</v>
      </c>
      <c r="H9814" s="18">
        <f>SUM(G9814-F9814)</f>
        <v>60</v>
      </c>
      <c r="I9814" s="19">
        <f>H9814/F9814</f>
        <v>0.32258064516129</v>
      </c>
      <c r="J9814" s="19">
        <f>H9814/G9814</f>
        <v>0.24390243902439</v>
      </c>
      <c r="K9814" t="s" s="21">
        <f>IF(J9814&lt;25%,"น้อยกว่า 25%",IF(J9814&gt;=25%,"มากกว่าหรือเท่ากับ 25%",IF(J9814&gt;=35%,"มากกว่าหรือเท่ากับ 35%")))</f>
        <v>18</v>
      </c>
    </row>
    <row r="9815" s="7" customFormat="1" ht="19.15" customHeight="1">
      <c r="A9815" t="s" s="16">
        <v>9782</v>
      </c>
      <c r="B9815" s="17">
        <v>6</v>
      </c>
      <c r="C9815" s="17">
        <v>29</v>
      </c>
      <c r="D9815" t="s" s="16">
        <v>9978</v>
      </c>
      <c r="E9815" t="s" s="16">
        <v>173</v>
      </c>
      <c r="F9815" s="37">
        <v>218</v>
      </c>
      <c r="G9815" s="17">
        <v>228</v>
      </c>
      <c r="H9815" s="18">
        <f>SUM(G9815-F9815)</f>
        <v>10</v>
      </c>
      <c r="I9815" s="19">
        <f>H9815/F9815</f>
        <v>0.0458715596330275</v>
      </c>
      <c r="J9815" s="19">
        <f>H9815/G9815</f>
        <v>0.043859649122807</v>
      </c>
      <c r="K9815" t="s" s="21">
        <f>IF(J9815&lt;25%,"น้อยกว่า 25%",IF(J9815&gt;=25%,"มากกว่าหรือเท่ากับ 25%",IF(J9815&gt;=35%,"มากกว่าหรือเท่ากับ 35%")))</f>
        <v>18</v>
      </c>
    </row>
    <row r="9816" s="7" customFormat="1" ht="19.15" customHeight="1">
      <c r="A9816" t="s" s="16">
        <v>9782</v>
      </c>
      <c r="B9816" s="17">
        <v>6</v>
      </c>
      <c r="C9816" s="17">
        <v>24</v>
      </c>
      <c r="D9816" t="s" s="16">
        <v>9979</v>
      </c>
      <c r="E9816" t="s" s="16">
        <v>110</v>
      </c>
      <c r="F9816" s="37">
        <v>196</v>
      </c>
      <c r="G9816" s="17">
        <v>203</v>
      </c>
      <c r="H9816" s="18">
        <f>SUM(G9816-F9816)</f>
        <v>7</v>
      </c>
      <c r="I9816" s="19">
        <f>H9816/F9816</f>
        <v>0.0357142857142857</v>
      </c>
      <c r="J9816" s="19">
        <f>H9816/G9816</f>
        <v>0.0344827586206897</v>
      </c>
      <c r="K9816" t="s" s="21">
        <f>IF(J9816&lt;25%,"น้อยกว่า 25%",IF(J9816&gt;=25%,"มากกว่าหรือเท่ากับ 25%",IF(J9816&gt;=35%,"มากกว่าหรือเท่ากับ 35%")))</f>
        <v>18</v>
      </c>
    </row>
    <row r="9817" s="7" customFormat="1" ht="19.15" customHeight="1">
      <c r="A9817" t="s" s="16">
        <v>9782</v>
      </c>
      <c r="B9817" s="17">
        <v>6</v>
      </c>
      <c r="C9817" s="17">
        <v>19</v>
      </c>
      <c r="D9817" t="s" s="16">
        <v>9980</v>
      </c>
      <c r="E9817" t="s" s="16">
        <v>38</v>
      </c>
      <c r="F9817" s="37">
        <v>191</v>
      </c>
      <c r="G9817" s="17">
        <v>195</v>
      </c>
      <c r="H9817" s="18">
        <f>SUM(G9817-F9817)</f>
        <v>4</v>
      </c>
      <c r="I9817" s="19">
        <f>H9817/F9817</f>
        <v>0.0209424083769634</v>
      </c>
      <c r="J9817" s="19">
        <f>H9817/G9817</f>
        <v>0.0205128205128205</v>
      </c>
      <c r="K9817" t="s" s="21">
        <f>IF(J9817&lt;25%,"น้อยกว่า 25%",IF(J9817&gt;=25%,"มากกว่าหรือเท่ากับ 25%",IF(J9817&gt;=35%,"มากกว่าหรือเท่ากับ 35%")))</f>
        <v>18</v>
      </c>
    </row>
    <row r="9818" s="7" customFormat="1" ht="19.15" customHeight="1">
      <c r="A9818" t="s" s="16">
        <v>9782</v>
      </c>
      <c r="B9818" s="17">
        <v>6</v>
      </c>
      <c r="C9818" s="17">
        <v>6</v>
      </c>
      <c r="D9818" t="s" s="16">
        <v>9981</v>
      </c>
      <c r="E9818" t="s" s="16">
        <v>48</v>
      </c>
      <c r="F9818" s="37">
        <v>153</v>
      </c>
      <c r="G9818" s="17">
        <v>165</v>
      </c>
      <c r="H9818" s="18">
        <f>SUM(G9818-F9818)</f>
        <v>12</v>
      </c>
      <c r="I9818" s="19">
        <f>H9818/F9818</f>
        <v>0.07843137254901961</v>
      </c>
      <c r="J9818" s="19">
        <f>H9818/G9818</f>
        <v>0.0727272727272727</v>
      </c>
      <c r="K9818" t="s" s="21">
        <f>IF(J9818&lt;25%,"น้อยกว่า 25%",IF(J9818&gt;=25%,"มากกว่าหรือเท่ากับ 25%",IF(J9818&gt;=35%,"มากกว่าหรือเท่ากับ 35%")))</f>
        <v>18</v>
      </c>
    </row>
    <row r="9819" s="7" customFormat="1" ht="19.15" customHeight="1">
      <c r="A9819" t="s" s="16">
        <v>9782</v>
      </c>
      <c r="B9819" s="17">
        <v>6</v>
      </c>
      <c r="C9819" s="17">
        <v>32</v>
      </c>
      <c r="D9819" t="s" s="16">
        <v>9982</v>
      </c>
      <c r="E9819" t="s" s="16">
        <v>147</v>
      </c>
      <c r="F9819" s="37">
        <v>133</v>
      </c>
      <c r="G9819" s="17">
        <v>137</v>
      </c>
      <c r="H9819" s="18">
        <f>SUM(G9819-F9819)</f>
        <v>4</v>
      </c>
      <c r="I9819" s="19">
        <f>H9819/F9819</f>
        <v>0.0300751879699248</v>
      </c>
      <c r="J9819" s="19">
        <f>H9819/G9819</f>
        <v>0.0291970802919708</v>
      </c>
      <c r="K9819" t="s" s="21">
        <f>IF(J9819&lt;25%,"น้อยกว่า 25%",IF(J9819&gt;=25%,"มากกว่าหรือเท่ากับ 25%",IF(J9819&gt;=35%,"มากกว่าหรือเท่ากับ 35%")))</f>
        <v>18</v>
      </c>
    </row>
    <row r="9820" s="7" customFormat="1" ht="19.15" customHeight="1">
      <c r="A9820" t="s" s="16">
        <v>9782</v>
      </c>
      <c r="B9820" s="17">
        <v>6</v>
      </c>
      <c r="C9820" s="17">
        <v>30</v>
      </c>
      <c r="D9820" t="s" s="16">
        <v>9983</v>
      </c>
      <c r="E9820" t="s" s="16">
        <v>46</v>
      </c>
      <c r="F9820" s="37">
        <v>125</v>
      </c>
      <c r="G9820" s="17">
        <v>132</v>
      </c>
      <c r="H9820" s="18">
        <f>SUM(G9820-F9820)</f>
        <v>7</v>
      </c>
      <c r="I9820" s="19">
        <f>H9820/F9820</f>
        <v>0.056</v>
      </c>
      <c r="J9820" s="19">
        <f>H9820/G9820</f>
        <v>0.053030303030303</v>
      </c>
      <c r="K9820" t="s" s="21">
        <f>IF(J9820&lt;25%,"น้อยกว่า 25%",IF(J9820&gt;=25%,"มากกว่าหรือเท่ากับ 25%",IF(J9820&gt;=35%,"มากกว่าหรือเท่ากับ 35%")))</f>
        <v>18</v>
      </c>
    </row>
    <row r="9821" s="7" customFormat="1" ht="19.15" customHeight="1">
      <c r="A9821" t="s" s="16">
        <v>9782</v>
      </c>
      <c r="B9821" s="17">
        <v>6</v>
      </c>
      <c r="C9821" s="17">
        <v>26</v>
      </c>
      <c r="D9821" t="s" s="16">
        <v>9984</v>
      </c>
      <c r="E9821" t="s" s="16">
        <v>281</v>
      </c>
      <c r="F9821" s="37">
        <v>111</v>
      </c>
      <c r="G9821" s="17">
        <v>112</v>
      </c>
      <c r="H9821" s="18">
        <f>SUM(G9821-F9821)</f>
        <v>1</v>
      </c>
      <c r="I9821" s="19">
        <f>H9821/F9821</f>
        <v>0.009009009009009011</v>
      </c>
      <c r="J9821" s="19">
        <f>H9821/G9821</f>
        <v>0.00892857142857143</v>
      </c>
      <c r="K9821" t="s" s="21">
        <f>IF(J9821&lt;25%,"น้อยกว่า 25%",IF(J9821&gt;=25%,"มากกว่าหรือเท่ากับ 25%",IF(J9821&gt;=35%,"มากกว่าหรือเท่ากับ 35%")))</f>
        <v>18</v>
      </c>
    </row>
    <row r="9822" s="7" customFormat="1" ht="19.15" customHeight="1">
      <c r="A9822" t="s" s="16">
        <v>9782</v>
      </c>
      <c r="B9822" s="17">
        <v>6</v>
      </c>
      <c r="C9822" s="17">
        <v>35</v>
      </c>
      <c r="D9822" t="s" s="16">
        <v>9985</v>
      </c>
      <c r="E9822" t="s" s="16">
        <v>68</v>
      </c>
      <c r="F9822" s="37">
        <v>99</v>
      </c>
      <c r="G9822" s="17">
        <v>99</v>
      </c>
      <c r="H9822" s="18">
        <f>SUM(G9822-F9822)</f>
        <v>0</v>
      </c>
      <c r="I9822" s="19">
        <f>H9822/F9822</f>
        <v>0</v>
      </c>
      <c r="J9822" s="19">
        <f>H9822/G9822</f>
        <v>0</v>
      </c>
      <c r="K9822" t="s" s="21">
        <f>IF(J9822&lt;25%,"น้อยกว่า 25%",IF(J9822&gt;=25%,"มากกว่าหรือเท่ากับ 25%",IF(J9822&gt;=35%,"มากกว่าหรือเท่ากับ 35%")))</f>
        <v>18</v>
      </c>
    </row>
    <row r="9823" s="7" customFormat="1" ht="19.15" customHeight="1">
      <c r="A9823" t="s" s="16">
        <v>9782</v>
      </c>
      <c r="B9823" s="17">
        <v>6</v>
      </c>
      <c r="C9823" s="17">
        <v>16</v>
      </c>
      <c r="D9823" t="s" s="16">
        <v>9986</v>
      </c>
      <c r="E9823" t="s" s="16">
        <v>44</v>
      </c>
      <c r="F9823" s="37">
        <v>82</v>
      </c>
      <c r="G9823" s="17">
        <v>86</v>
      </c>
      <c r="H9823" s="18">
        <f>SUM(G9823-F9823)</f>
        <v>4</v>
      </c>
      <c r="I9823" s="19">
        <f>H9823/F9823</f>
        <v>0.048780487804878</v>
      </c>
      <c r="J9823" s="19">
        <f>H9823/G9823</f>
        <v>0.0465116279069767</v>
      </c>
      <c r="K9823" t="s" s="21">
        <f>IF(J9823&lt;25%,"น้อยกว่า 25%",IF(J9823&gt;=25%,"มากกว่าหรือเท่ากับ 25%",IF(J9823&gt;=35%,"มากกว่าหรือเท่ากับ 35%")))</f>
        <v>18</v>
      </c>
    </row>
    <row r="9824" s="7" customFormat="1" ht="19.15" customHeight="1">
      <c r="A9824" t="s" s="16">
        <v>9782</v>
      </c>
      <c r="B9824" s="17">
        <v>6</v>
      </c>
      <c r="C9824" s="17">
        <v>36</v>
      </c>
      <c r="D9824" t="s" s="16">
        <v>9987</v>
      </c>
      <c r="E9824" t="s" s="16">
        <v>237</v>
      </c>
      <c r="F9824" s="37">
        <v>60</v>
      </c>
      <c r="G9824" s="17">
        <v>63</v>
      </c>
      <c r="H9824" s="18">
        <f>SUM(G9824-F9824)</f>
        <v>3</v>
      </c>
      <c r="I9824" s="19">
        <f>H9824/F9824</f>
        <v>0.05</v>
      </c>
      <c r="J9824" s="19">
        <f>H9824/G9824</f>
        <v>0.0476190476190476</v>
      </c>
      <c r="K9824" t="s" s="21">
        <f>IF(J9824&lt;25%,"น้อยกว่า 25%",IF(J9824&gt;=25%,"มากกว่าหรือเท่ากับ 25%",IF(J9824&gt;=35%,"มากกว่าหรือเท่ากับ 35%")))</f>
        <v>18</v>
      </c>
    </row>
    <row r="9825" s="7" customFormat="1" ht="19.15" customHeight="1">
      <c r="A9825" t="s" s="16">
        <v>9782</v>
      </c>
      <c r="B9825" s="17">
        <v>6</v>
      </c>
      <c r="C9825" s="17">
        <v>18</v>
      </c>
      <c r="D9825" t="s" s="16">
        <v>9988</v>
      </c>
      <c r="E9825" t="s" s="16">
        <v>56</v>
      </c>
      <c r="F9825" s="37">
        <v>47</v>
      </c>
      <c r="G9825" s="17">
        <v>49</v>
      </c>
      <c r="H9825" s="18">
        <f>SUM(G9825-F9825)</f>
        <v>2</v>
      </c>
      <c r="I9825" s="19">
        <f>H9825/F9825</f>
        <v>0.0425531914893617</v>
      </c>
      <c r="J9825" s="19">
        <f>H9825/G9825</f>
        <v>0.0408163265306122</v>
      </c>
      <c r="K9825" t="s" s="21">
        <f>IF(J9825&lt;25%,"น้อยกว่า 25%",IF(J9825&gt;=25%,"มากกว่าหรือเท่ากับ 25%",IF(J9825&gt;=35%,"มากกว่าหรือเท่ากับ 35%")))</f>
        <v>18</v>
      </c>
    </row>
    <row r="9826" s="7" customFormat="1" ht="19.15" customHeight="1">
      <c r="A9826" t="s" s="16">
        <v>9782</v>
      </c>
      <c r="B9826" s="17">
        <v>6</v>
      </c>
      <c r="C9826" s="17">
        <v>25</v>
      </c>
      <c r="D9826" t="s" s="16">
        <v>9989</v>
      </c>
      <c r="E9826" t="s" s="16">
        <v>72</v>
      </c>
      <c r="F9826" s="37">
        <v>43</v>
      </c>
      <c r="G9826" s="17">
        <v>46</v>
      </c>
      <c r="H9826" s="18">
        <f>SUM(G9826-F9826)</f>
        <v>3</v>
      </c>
      <c r="I9826" s="19">
        <f>H9826/F9826</f>
        <v>0.0697674418604651</v>
      </c>
      <c r="J9826" s="19">
        <f>H9826/G9826</f>
        <v>0.0652173913043478</v>
      </c>
      <c r="K9826" t="s" s="21">
        <f>IF(J9826&lt;25%,"น้อยกว่า 25%",IF(J9826&gt;=25%,"มากกว่าหรือเท่ากับ 25%",IF(J9826&gt;=35%,"มากกว่าหรือเท่ากับ 35%")))</f>
        <v>18</v>
      </c>
    </row>
    <row r="9827" s="7" customFormat="1" ht="19.15" customHeight="1">
      <c r="A9827" t="s" s="16">
        <v>9782</v>
      </c>
      <c r="B9827" s="17">
        <v>6</v>
      </c>
      <c r="C9827" s="17">
        <v>34</v>
      </c>
      <c r="D9827" t="s" s="16">
        <v>9990</v>
      </c>
      <c r="E9827" t="s" s="16">
        <v>52</v>
      </c>
      <c r="F9827" s="37">
        <v>34</v>
      </c>
      <c r="G9827" s="17">
        <v>36</v>
      </c>
      <c r="H9827" s="18">
        <f>SUM(G9827-F9827)</f>
        <v>2</v>
      </c>
      <c r="I9827" s="19">
        <f>H9827/F9827</f>
        <v>0.0588235294117647</v>
      </c>
      <c r="J9827" s="19">
        <f>H9827/G9827</f>
        <v>0.0555555555555556</v>
      </c>
      <c r="K9827" t="s" s="21">
        <f>IF(J9827&lt;25%,"น้อยกว่า 25%",IF(J9827&gt;=25%,"มากกว่าหรือเท่ากับ 25%",IF(J9827&gt;=35%,"มากกว่าหรือเท่ากับ 35%")))</f>
        <v>18</v>
      </c>
    </row>
    <row r="9828" s="7" customFormat="1" ht="19.15" customHeight="1">
      <c r="A9828" t="s" s="16">
        <v>9782</v>
      </c>
      <c r="B9828" s="17">
        <v>6</v>
      </c>
      <c r="C9828" s="17">
        <v>20</v>
      </c>
      <c r="D9828" t="s" s="16">
        <v>9991</v>
      </c>
      <c r="E9828" t="s" s="16">
        <v>54</v>
      </c>
      <c r="F9828" s="37">
        <v>20</v>
      </c>
      <c r="G9828" s="17">
        <v>20</v>
      </c>
      <c r="H9828" s="18">
        <f>SUM(G9828-F9828)</f>
        <v>0</v>
      </c>
      <c r="I9828" s="19">
        <f>H9828/F9828</f>
        <v>0</v>
      </c>
      <c r="J9828" s="19">
        <f>H9828/G9828</f>
        <v>0</v>
      </c>
      <c r="K9828" t="s" s="21">
        <f>IF(J9828&lt;25%,"น้อยกว่า 25%",IF(J9828&gt;=25%,"มากกว่าหรือเท่ากับ 25%",IF(J9828&gt;=35%,"มากกว่าหรือเท่ากับ 35%")))</f>
        <v>18</v>
      </c>
    </row>
    <row r="9829" s="7" customFormat="1" ht="19.15" customHeight="1">
      <c r="A9829" t="s" s="16">
        <v>9782</v>
      </c>
      <c r="B9829" s="17">
        <v>6</v>
      </c>
      <c r="C9829" s="17">
        <v>14</v>
      </c>
      <c r="D9829" t="s" s="16">
        <v>9992</v>
      </c>
      <c r="E9829" t="s" s="16">
        <v>78</v>
      </c>
      <c r="F9829" s="37">
        <v>0</v>
      </c>
      <c r="G9829" s="17">
        <v>0</v>
      </c>
      <c r="H9829" s="18">
        <f>SUM(G9829-F9829)</f>
        <v>0</v>
      </c>
      <c r="I9829" s="19">
        <f>H9829/F9829</f>
      </c>
      <c r="J9829" s="19">
        <f>H9829/G9829</f>
      </c>
      <c r="K9829" s="24">
        <f>IF(J9829&lt;25%,"น้อยกว่า 25%",IF(J9829&gt;=25%,"มากกว่าหรือเท่ากับ 25%",IF(J9829&gt;=35%,"มากกว่าหรือเท่ากับ 35%")))</f>
      </c>
    </row>
    <row r="9830" s="7" customFormat="1" ht="19.15" customHeight="1">
      <c r="A9830" t="s" s="16">
        <v>9993</v>
      </c>
      <c r="B9830" s="17">
        <v>5</v>
      </c>
      <c r="C9830" s="17">
        <v>36</v>
      </c>
      <c r="D9830" t="s" s="16">
        <v>9994</v>
      </c>
      <c r="E9830" t="s" s="16">
        <v>68</v>
      </c>
      <c r="F9830" s="41">
        <v>110</v>
      </c>
      <c r="G9830" s="30">
        <v>148</v>
      </c>
      <c r="H9830" s="18">
        <f>SUM(G9830-F9830)</f>
        <v>38</v>
      </c>
      <c r="I9830" s="19">
        <f>H9830/F9830</f>
        <v>0.345454545454545</v>
      </c>
      <c r="J9830" s="19">
        <f>H9830/G9830</f>
        <v>0.256756756756757</v>
      </c>
      <c r="K9830" t="s" s="21">
        <f>IF(J9830&lt;25%,"น้อยกว่า 25%",IF(J9830&gt;=25%,"มากกว่าหรือเท่ากับ 25%",IF(J9830&gt;=35%,"มากกว่าหรือเท่ากับ 35%")))</f>
        <v>122</v>
      </c>
    </row>
    <row r="9831" s="7" customFormat="1" ht="19.15" customHeight="1">
      <c r="A9831" t="s" s="16">
        <v>9993</v>
      </c>
      <c r="B9831" s="17">
        <v>1</v>
      </c>
      <c r="C9831" s="17">
        <v>4</v>
      </c>
      <c r="D9831" t="s" s="16">
        <v>9995</v>
      </c>
      <c r="E9831" t="s" s="16">
        <v>26</v>
      </c>
      <c r="F9831" s="37">
        <v>30797</v>
      </c>
      <c r="G9831" s="17">
        <v>31614</v>
      </c>
      <c r="H9831" s="18">
        <f>SUM(G9831-F9831)</f>
        <v>817</v>
      </c>
      <c r="I9831" s="19">
        <f>H9831/F9831</f>
        <v>0.0265285579764263</v>
      </c>
      <c r="J9831" s="19">
        <f>H9831/G9831</f>
        <v>0.0258429809578035</v>
      </c>
      <c r="K9831" t="s" s="21">
        <f>IF(J9831&lt;25%,"น้อยกว่า 25%",IF(J9831&gt;=25%,"มากกว่าหรือเท่ากับ 25%",IF(J9831&gt;=35%,"มากกว่าหรือเท่ากับ 35%")))</f>
        <v>18</v>
      </c>
    </row>
    <row r="9832" s="7" customFormat="1" ht="19.15" customHeight="1">
      <c r="A9832" t="s" s="16">
        <v>9993</v>
      </c>
      <c r="B9832" s="17">
        <v>1</v>
      </c>
      <c r="C9832" s="17">
        <v>7</v>
      </c>
      <c r="D9832" t="s" s="16">
        <v>9996</v>
      </c>
      <c r="E9832" t="s" s="16">
        <v>84</v>
      </c>
      <c r="F9832" s="37">
        <v>25738</v>
      </c>
      <c r="G9832" s="17">
        <v>27078</v>
      </c>
      <c r="H9832" s="18">
        <f>SUM(G9832-F9832)</f>
        <v>1340</v>
      </c>
      <c r="I9832" s="19">
        <f>H9832/F9832</f>
        <v>0.0520630973657627</v>
      </c>
      <c r="J9832" s="19">
        <f>H9832/G9832</f>
        <v>0.0494866681438806</v>
      </c>
      <c r="K9832" t="s" s="21">
        <f>IF(J9832&lt;25%,"น้อยกว่า 25%",IF(J9832&gt;=25%,"มากกว่าหรือเท่ากับ 25%",IF(J9832&gt;=35%,"มากกว่าหรือเท่ากับ 35%")))</f>
        <v>18</v>
      </c>
    </row>
    <row r="9833" s="7" customFormat="1" ht="19.15" customHeight="1">
      <c r="A9833" t="s" s="16">
        <v>9993</v>
      </c>
      <c r="B9833" s="17">
        <v>1</v>
      </c>
      <c r="C9833" s="17">
        <v>8</v>
      </c>
      <c r="D9833" t="s" s="16">
        <v>9997</v>
      </c>
      <c r="E9833" t="s" s="16">
        <v>20</v>
      </c>
      <c r="F9833" s="37">
        <v>21590</v>
      </c>
      <c r="G9833" s="17">
        <v>22229</v>
      </c>
      <c r="H9833" s="18">
        <f>SUM(G9833-F9833)</f>
        <v>639</v>
      </c>
      <c r="I9833" s="19">
        <f>H9833/F9833</f>
        <v>0.0295970356646596</v>
      </c>
      <c r="J9833" s="19">
        <f>H9833/G9833</f>
        <v>0.0287462323991183</v>
      </c>
      <c r="K9833" t="s" s="21">
        <f>IF(J9833&lt;25%,"น้อยกว่า 25%",IF(J9833&gt;=25%,"มากกว่าหรือเท่ากับ 25%",IF(J9833&gt;=35%,"มากกว่าหรือเท่ากับ 35%")))</f>
        <v>18</v>
      </c>
    </row>
    <row r="9834" s="7" customFormat="1" ht="19.15" customHeight="1">
      <c r="A9834" t="s" s="16">
        <v>9993</v>
      </c>
      <c r="B9834" s="17">
        <v>1</v>
      </c>
      <c r="C9834" s="17">
        <v>1</v>
      </c>
      <c r="D9834" t="s" s="16">
        <v>9998</v>
      </c>
      <c r="E9834" t="s" s="16">
        <v>22</v>
      </c>
      <c r="F9834" s="37">
        <v>12855</v>
      </c>
      <c r="G9834" s="17">
        <v>13144</v>
      </c>
      <c r="H9834" s="18">
        <f>SUM(G9834-F9834)</f>
        <v>289</v>
      </c>
      <c r="I9834" s="19">
        <f>H9834/F9834</f>
        <v>0.0224815246985609</v>
      </c>
      <c r="J9834" s="19">
        <f>H9834/G9834</f>
        <v>0.0219872185027389</v>
      </c>
      <c r="K9834" t="s" s="21">
        <f>IF(J9834&lt;25%,"น้อยกว่า 25%",IF(J9834&gt;=25%,"มากกว่าหรือเท่ากับ 25%",IF(J9834&gt;=35%,"มากกว่าหรือเท่ากับ 35%")))</f>
        <v>18</v>
      </c>
    </row>
    <row r="9835" s="7" customFormat="1" ht="19.15" customHeight="1">
      <c r="A9835" t="s" s="16">
        <v>9993</v>
      </c>
      <c r="B9835" s="17">
        <v>1</v>
      </c>
      <c r="C9835" s="17">
        <v>10</v>
      </c>
      <c r="D9835" t="s" s="16">
        <v>9999</v>
      </c>
      <c r="E9835" t="s" s="16">
        <v>17</v>
      </c>
      <c r="F9835" s="37">
        <v>2083</v>
      </c>
      <c r="G9835" s="17">
        <v>2120</v>
      </c>
      <c r="H9835" s="18">
        <f>SUM(G9835-F9835)</f>
        <v>37</v>
      </c>
      <c r="I9835" s="19">
        <f>H9835/F9835</f>
        <v>0.0177628420547288</v>
      </c>
      <c r="J9835" s="19">
        <f>H9835/G9835</f>
        <v>0.0174528301886792</v>
      </c>
      <c r="K9835" t="s" s="21">
        <f>IF(J9835&lt;25%,"น้อยกว่า 25%",IF(J9835&gt;=25%,"มากกว่าหรือเท่ากับ 25%",IF(J9835&gt;=35%,"มากกว่าหรือเท่ากับ 35%")))</f>
        <v>18</v>
      </c>
    </row>
    <row r="9836" s="7" customFormat="1" ht="19.15" customHeight="1">
      <c r="A9836" t="s" s="16">
        <v>9993</v>
      </c>
      <c r="B9836" s="17">
        <v>1</v>
      </c>
      <c r="C9836" s="17">
        <v>14</v>
      </c>
      <c r="D9836" t="s" s="16">
        <v>10000</v>
      </c>
      <c r="E9836" t="s" s="16">
        <v>28</v>
      </c>
      <c r="F9836" s="37">
        <v>1190</v>
      </c>
      <c r="G9836" s="17">
        <v>1210</v>
      </c>
      <c r="H9836" s="18">
        <f>SUM(G9836-F9836)</f>
        <v>20</v>
      </c>
      <c r="I9836" s="19">
        <f>H9836/F9836</f>
        <v>0.0168067226890756</v>
      </c>
      <c r="J9836" s="19">
        <f>H9836/G9836</f>
        <v>0.0165289256198347</v>
      </c>
      <c r="K9836" t="s" s="21">
        <f>IF(J9836&lt;25%,"น้อยกว่า 25%",IF(J9836&gt;=25%,"มากกว่าหรือเท่ากับ 25%",IF(J9836&gt;=35%,"มากกว่าหรือเท่ากับ 35%")))</f>
        <v>18</v>
      </c>
    </row>
    <row r="9837" s="7" customFormat="1" ht="19.15" customHeight="1">
      <c r="A9837" t="s" s="16">
        <v>9993</v>
      </c>
      <c r="B9837" s="17">
        <v>1</v>
      </c>
      <c r="C9837" s="17">
        <v>2</v>
      </c>
      <c r="D9837" t="s" s="16">
        <v>10001</v>
      </c>
      <c r="E9837" t="s" s="16">
        <v>34</v>
      </c>
      <c r="F9837" s="37">
        <v>1011</v>
      </c>
      <c r="G9837" s="17">
        <v>1025</v>
      </c>
      <c r="H9837" s="18">
        <f>SUM(G9837-F9837)</f>
        <v>14</v>
      </c>
      <c r="I9837" s="19">
        <f>H9837/F9837</f>
        <v>0.0138476755687438</v>
      </c>
      <c r="J9837" s="19">
        <f>H9837/G9837</f>
        <v>0.0136585365853659</v>
      </c>
      <c r="K9837" t="s" s="21">
        <f>IF(J9837&lt;25%,"น้อยกว่า 25%",IF(J9837&gt;=25%,"มากกว่าหรือเท่ากับ 25%",IF(J9837&gt;=35%,"มากกว่าหรือเท่ากับ 35%")))</f>
        <v>18</v>
      </c>
    </row>
    <row r="9838" s="7" customFormat="1" ht="19.15" customHeight="1">
      <c r="A9838" t="s" s="16">
        <v>9993</v>
      </c>
      <c r="B9838" s="17">
        <v>1</v>
      </c>
      <c r="C9838" s="17">
        <v>24</v>
      </c>
      <c r="D9838" t="s" s="16">
        <v>10002</v>
      </c>
      <c r="E9838" t="s" s="16">
        <v>119</v>
      </c>
      <c r="F9838" s="37">
        <v>478</v>
      </c>
      <c r="G9838" s="17">
        <v>506</v>
      </c>
      <c r="H9838" s="18">
        <f>SUM(G9838-F9838)</f>
        <v>28</v>
      </c>
      <c r="I9838" s="19">
        <f>H9838/F9838</f>
        <v>0.0585774058577406</v>
      </c>
      <c r="J9838" s="19">
        <f>H9838/G9838</f>
        <v>0.0553359683794466</v>
      </c>
      <c r="K9838" t="s" s="21">
        <f>IF(J9838&lt;25%,"น้อยกว่า 25%",IF(J9838&gt;=25%,"มากกว่าหรือเท่ากับ 25%",IF(J9838&gt;=35%,"มากกว่าหรือเท่ากับ 35%")))</f>
        <v>18</v>
      </c>
    </row>
    <row r="9839" s="7" customFormat="1" ht="19.15" customHeight="1">
      <c r="A9839" t="s" s="16">
        <v>9993</v>
      </c>
      <c r="B9839" s="17">
        <v>1</v>
      </c>
      <c r="C9839" s="17">
        <v>28</v>
      </c>
      <c r="D9839" t="s" s="16">
        <v>10003</v>
      </c>
      <c r="E9839" t="s" s="16">
        <v>32</v>
      </c>
      <c r="F9839" s="37">
        <v>463</v>
      </c>
      <c r="G9839" s="17">
        <v>478</v>
      </c>
      <c r="H9839" s="18">
        <f>SUM(G9839-F9839)</f>
        <v>15</v>
      </c>
      <c r="I9839" s="19">
        <f>H9839/F9839</f>
        <v>0.0323974082073434</v>
      </c>
      <c r="J9839" s="19">
        <f>H9839/G9839</f>
        <v>0.0313807531380753</v>
      </c>
      <c r="K9839" t="s" s="21">
        <f>IF(J9839&lt;25%,"น้อยกว่า 25%",IF(J9839&gt;=25%,"มากกว่าหรือเท่ากับ 25%",IF(J9839&gt;=35%,"มากกว่าหรือเท่ากับ 35%")))</f>
        <v>18</v>
      </c>
    </row>
    <row r="9840" s="7" customFormat="1" ht="19.15" customHeight="1">
      <c r="A9840" t="s" s="16">
        <v>9993</v>
      </c>
      <c r="B9840" s="17">
        <v>1</v>
      </c>
      <c r="C9840" s="17">
        <v>16</v>
      </c>
      <c r="D9840" t="s" s="16">
        <v>10004</v>
      </c>
      <c r="E9840" t="s" s="16">
        <v>38</v>
      </c>
      <c r="F9840" s="41">
        <v>367</v>
      </c>
      <c r="G9840" s="30">
        <v>458</v>
      </c>
      <c r="H9840" s="18">
        <f>SUM(G9840-F9840)</f>
        <v>91</v>
      </c>
      <c r="I9840" s="19">
        <f>H9840/F9840</f>
        <v>0.247956403269755</v>
      </c>
      <c r="J9840" s="19">
        <f>H9840/G9840</f>
        <v>0.198689956331878</v>
      </c>
      <c r="K9840" t="s" s="21">
        <f>IF(J9840&lt;25%,"น้อยกว่า 25%",IF(J9840&gt;=25%,"มากกว่าหรือเท่ากับ 25%",IF(J9840&gt;=35%,"มากกว่าหรือเท่ากับ 35%")))</f>
        <v>18</v>
      </c>
    </row>
    <row r="9841" s="7" customFormat="1" ht="19.15" customHeight="1">
      <c r="A9841" t="s" s="16">
        <v>9993</v>
      </c>
      <c r="B9841" s="17">
        <v>1</v>
      </c>
      <c r="C9841" s="17">
        <v>23</v>
      </c>
      <c r="D9841" t="s" s="16">
        <v>10005</v>
      </c>
      <c r="E9841" t="s" s="16">
        <v>52</v>
      </c>
      <c r="F9841" s="37">
        <v>438</v>
      </c>
      <c r="G9841" s="17">
        <v>441</v>
      </c>
      <c r="H9841" s="18">
        <f>SUM(G9841-F9841)</f>
        <v>3</v>
      </c>
      <c r="I9841" s="19">
        <f>H9841/F9841</f>
        <v>0.00684931506849315</v>
      </c>
      <c r="J9841" s="19">
        <f>H9841/G9841</f>
        <v>0.00680272108843537</v>
      </c>
      <c r="K9841" t="s" s="21">
        <f>IF(J9841&lt;25%,"น้อยกว่า 25%",IF(J9841&gt;=25%,"มากกว่าหรือเท่ากับ 25%",IF(J9841&gt;=35%,"มากกว่าหรือเท่ากับ 35%")))</f>
        <v>18</v>
      </c>
    </row>
    <row r="9842" s="7" customFormat="1" ht="19.15" customHeight="1">
      <c r="A9842" t="s" s="16">
        <v>9993</v>
      </c>
      <c r="B9842" s="17">
        <v>1</v>
      </c>
      <c r="C9842" s="17">
        <v>27</v>
      </c>
      <c r="D9842" t="s" s="16">
        <v>10006</v>
      </c>
      <c r="E9842" t="s" s="16">
        <v>110</v>
      </c>
      <c r="F9842" s="37">
        <v>397</v>
      </c>
      <c r="G9842" s="17">
        <v>415</v>
      </c>
      <c r="H9842" s="18">
        <f>SUM(G9842-F9842)</f>
        <v>18</v>
      </c>
      <c r="I9842" s="19">
        <f>H9842/F9842</f>
        <v>0.0453400503778338</v>
      </c>
      <c r="J9842" s="19">
        <f>H9842/G9842</f>
        <v>0.0433734939759036</v>
      </c>
      <c r="K9842" t="s" s="21">
        <f>IF(J9842&lt;25%,"น้อยกว่า 25%",IF(J9842&gt;=25%,"มากกว่าหรือเท่ากับ 25%",IF(J9842&gt;=35%,"มากกว่าหรือเท่ากับ 35%")))</f>
        <v>18</v>
      </c>
    </row>
    <row r="9843" s="7" customFormat="1" ht="19.15" customHeight="1">
      <c r="A9843" t="s" s="16">
        <v>9993</v>
      </c>
      <c r="B9843" s="17">
        <v>1</v>
      </c>
      <c r="C9843" s="17">
        <v>11</v>
      </c>
      <c r="D9843" t="s" s="16">
        <v>10007</v>
      </c>
      <c r="E9843" t="s" s="16">
        <v>36</v>
      </c>
      <c r="F9843" s="37">
        <v>369</v>
      </c>
      <c r="G9843" s="17">
        <v>371</v>
      </c>
      <c r="H9843" s="18">
        <f>SUM(G9843-F9843)</f>
        <v>2</v>
      </c>
      <c r="I9843" s="19">
        <f>H9843/F9843</f>
        <v>0.00542005420054201</v>
      </c>
      <c r="J9843" s="19">
        <f>H9843/G9843</f>
        <v>0.00539083557951482</v>
      </c>
      <c r="K9843" t="s" s="21">
        <f>IF(J9843&lt;25%,"น้อยกว่า 25%",IF(J9843&gt;=25%,"มากกว่าหรือเท่ากับ 25%",IF(J9843&gt;=35%,"มากกว่าหรือเท่ากับ 35%")))</f>
        <v>18</v>
      </c>
    </row>
    <row r="9844" s="7" customFormat="1" ht="19.15" customHeight="1">
      <c r="A9844" t="s" s="16">
        <v>9993</v>
      </c>
      <c r="B9844" s="17">
        <v>1</v>
      </c>
      <c r="C9844" s="17">
        <v>3</v>
      </c>
      <c r="D9844" t="s" s="16">
        <v>10008</v>
      </c>
      <c r="E9844" t="s" s="16">
        <v>60</v>
      </c>
      <c r="F9844" s="37">
        <v>262</v>
      </c>
      <c r="G9844" s="17">
        <v>269</v>
      </c>
      <c r="H9844" s="18">
        <f>SUM(G9844-F9844)</f>
        <v>7</v>
      </c>
      <c r="I9844" s="19">
        <f>H9844/F9844</f>
        <v>0.0267175572519084</v>
      </c>
      <c r="J9844" s="19">
        <f>H9844/G9844</f>
        <v>0.0260223048327138</v>
      </c>
      <c r="K9844" t="s" s="21">
        <f>IF(J9844&lt;25%,"น้อยกว่า 25%",IF(J9844&gt;=25%,"มากกว่าหรือเท่ากับ 25%",IF(J9844&gt;=35%,"มากกว่าหรือเท่ากับ 35%")))</f>
        <v>18</v>
      </c>
    </row>
    <row r="9845" s="7" customFormat="1" ht="19.15" customHeight="1">
      <c r="A9845" t="s" s="16">
        <v>9993</v>
      </c>
      <c r="B9845" s="17">
        <v>1</v>
      </c>
      <c r="C9845" s="17">
        <v>9</v>
      </c>
      <c r="D9845" t="s" s="16">
        <v>10009</v>
      </c>
      <c r="E9845" t="s" s="16">
        <v>76</v>
      </c>
      <c r="F9845" s="37">
        <v>240</v>
      </c>
      <c r="G9845" s="17">
        <v>237</v>
      </c>
      <c r="H9845" s="18">
        <f>SUM(G9845-F9845)</f>
        <v>-3</v>
      </c>
      <c r="I9845" s="19">
        <f>H9845/F9845</f>
        <v>-0.0125</v>
      </c>
      <c r="J9845" s="19">
        <f>H9845/G9845</f>
        <v>-0.0126582278481013</v>
      </c>
      <c r="K9845" t="s" s="21">
        <f>IF(J9845&lt;25%,"น้อยกว่า 25%",IF(J9845&gt;=25%,"มากกว่าหรือเท่ากับ 25%",IF(J9845&gt;=35%,"มากกว่าหรือเท่ากับ 35%")))</f>
        <v>18</v>
      </c>
    </row>
    <row r="9846" s="7" customFormat="1" ht="19.15" customHeight="1">
      <c r="A9846" t="s" s="16">
        <v>9993</v>
      </c>
      <c r="B9846" s="17">
        <v>1</v>
      </c>
      <c r="C9846" s="17">
        <v>5</v>
      </c>
      <c r="D9846" t="s" s="16">
        <v>10010</v>
      </c>
      <c r="E9846" t="s" s="16">
        <v>44</v>
      </c>
      <c r="F9846" s="37">
        <v>224</v>
      </c>
      <c r="G9846" s="17">
        <v>230</v>
      </c>
      <c r="H9846" s="18">
        <f>SUM(G9846-F9846)</f>
        <v>6</v>
      </c>
      <c r="I9846" s="19">
        <f>H9846/F9846</f>
        <v>0.0267857142857143</v>
      </c>
      <c r="J9846" s="19">
        <f>H9846/G9846</f>
        <v>0.0260869565217391</v>
      </c>
      <c r="K9846" t="s" s="21">
        <f>IF(J9846&lt;25%,"น้อยกว่า 25%",IF(J9846&gt;=25%,"มากกว่าหรือเท่ากับ 25%",IF(J9846&gt;=35%,"มากกว่าหรือเท่ากับ 35%")))</f>
        <v>18</v>
      </c>
    </row>
    <row r="9847" s="7" customFormat="1" ht="19.15" customHeight="1">
      <c r="A9847" t="s" s="16">
        <v>9993</v>
      </c>
      <c r="B9847" s="17">
        <v>1</v>
      </c>
      <c r="C9847" s="17">
        <v>6</v>
      </c>
      <c r="D9847" t="s" s="16">
        <v>10011</v>
      </c>
      <c r="E9847" t="s" s="16">
        <v>24</v>
      </c>
      <c r="F9847" s="37">
        <v>218</v>
      </c>
      <c r="G9847" s="17">
        <v>230</v>
      </c>
      <c r="H9847" s="18">
        <f>SUM(G9847-F9847)</f>
        <v>12</v>
      </c>
      <c r="I9847" s="19">
        <f>H9847/F9847</f>
        <v>0.055045871559633</v>
      </c>
      <c r="J9847" s="19">
        <f>H9847/G9847</f>
        <v>0.0521739130434783</v>
      </c>
      <c r="K9847" t="s" s="21">
        <f>IF(J9847&lt;25%,"น้อยกว่า 25%",IF(J9847&gt;=25%,"มากกว่าหรือเท่ากับ 25%",IF(J9847&gt;=35%,"มากกว่าหรือเท่ากับ 35%")))</f>
        <v>18</v>
      </c>
    </row>
    <row r="9848" s="7" customFormat="1" ht="19.15" customHeight="1">
      <c r="A9848" t="s" s="16">
        <v>9993</v>
      </c>
      <c r="B9848" s="17">
        <v>1</v>
      </c>
      <c r="C9848" s="17">
        <v>17</v>
      </c>
      <c r="D9848" t="s" s="16">
        <v>10012</v>
      </c>
      <c r="E9848" t="s" s="16">
        <v>30</v>
      </c>
      <c r="F9848" s="37">
        <v>213</v>
      </c>
      <c r="G9848" s="17">
        <v>215</v>
      </c>
      <c r="H9848" s="18">
        <f>SUM(G9848-F9848)</f>
        <v>2</v>
      </c>
      <c r="I9848" s="19">
        <f>H9848/F9848</f>
        <v>0.009389671361502349</v>
      </c>
      <c r="J9848" s="19">
        <f>H9848/G9848</f>
        <v>0.00930232558139535</v>
      </c>
      <c r="K9848" t="s" s="21">
        <f>IF(J9848&lt;25%,"น้อยกว่า 25%",IF(J9848&gt;=25%,"มากกว่าหรือเท่ากับ 25%",IF(J9848&gt;=35%,"มากกว่าหรือเท่ากับ 35%")))</f>
        <v>18</v>
      </c>
    </row>
    <row r="9849" s="7" customFormat="1" ht="19.15" customHeight="1">
      <c r="A9849" t="s" s="16">
        <v>9993</v>
      </c>
      <c r="B9849" s="17">
        <v>1</v>
      </c>
      <c r="C9849" s="17">
        <v>25</v>
      </c>
      <c r="D9849" t="s" s="16">
        <v>10013</v>
      </c>
      <c r="E9849" t="s" s="16">
        <v>62</v>
      </c>
      <c r="F9849" s="37">
        <v>146</v>
      </c>
      <c r="G9849" s="17">
        <v>149</v>
      </c>
      <c r="H9849" s="18">
        <f>SUM(G9849-F9849)</f>
        <v>3</v>
      </c>
      <c r="I9849" s="19">
        <f>H9849/F9849</f>
        <v>0.0205479452054795</v>
      </c>
      <c r="J9849" s="19">
        <f>H9849/G9849</f>
        <v>0.0201342281879195</v>
      </c>
      <c r="K9849" t="s" s="21">
        <f>IF(J9849&lt;25%,"น้อยกว่า 25%",IF(J9849&gt;=25%,"มากกว่าหรือเท่ากับ 25%",IF(J9849&gt;=35%,"มากกว่าหรือเท่ากับ 35%")))</f>
        <v>18</v>
      </c>
    </row>
    <row r="9850" s="7" customFormat="1" ht="19.15" customHeight="1">
      <c r="A9850" t="s" s="16">
        <v>9993</v>
      </c>
      <c r="B9850" s="17">
        <v>1</v>
      </c>
      <c r="C9850" s="17">
        <v>22</v>
      </c>
      <c r="D9850" t="s" s="16">
        <v>10014</v>
      </c>
      <c r="E9850" t="s" s="16">
        <v>42</v>
      </c>
      <c r="F9850" s="37">
        <v>127</v>
      </c>
      <c r="G9850" s="17">
        <v>129</v>
      </c>
      <c r="H9850" s="18">
        <f>SUM(G9850-F9850)</f>
        <v>2</v>
      </c>
      <c r="I9850" s="19">
        <f>H9850/F9850</f>
        <v>0.015748031496063</v>
      </c>
      <c r="J9850" s="19">
        <f>H9850/G9850</f>
        <v>0.0155038759689922</v>
      </c>
      <c r="K9850" t="s" s="21">
        <f>IF(J9850&lt;25%,"น้อยกว่า 25%",IF(J9850&gt;=25%,"มากกว่าหรือเท่ากับ 25%",IF(J9850&gt;=35%,"มากกว่าหรือเท่ากับ 35%")))</f>
        <v>18</v>
      </c>
    </row>
    <row r="9851" s="7" customFormat="1" ht="19.15" customHeight="1">
      <c r="A9851" t="s" s="16">
        <v>9993</v>
      </c>
      <c r="B9851" s="17">
        <v>1</v>
      </c>
      <c r="C9851" s="17">
        <v>20</v>
      </c>
      <c r="D9851" t="s" s="16">
        <v>10015</v>
      </c>
      <c r="E9851" t="s" s="16">
        <v>72</v>
      </c>
      <c r="F9851" s="37">
        <v>82</v>
      </c>
      <c r="G9851" s="17">
        <v>95</v>
      </c>
      <c r="H9851" s="18">
        <f>SUM(G9851-F9851)</f>
        <v>13</v>
      </c>
      <c r="I9851" s="19">
        <f>H9851/F9851</f>
        <v>0.158536585365854</v>
      </c>
      <c r="J9851" s="19">
        <f>H9851/G9851</f>
        <v>0.136842105263158</v>
      </c>
      <c r="K9851" t="s" s="21">
        <f>IF(J9851&lt;25%,"น้อยกว่า 25%",IF(J9851&gt;=25%,"มากกว่าหรือเท่ากับ 25%",IF(J9851&gt;=35%,"มากกว่าหรือเท่ากับ 35%")))</f>
        <v>18</v>
      </c>
    </row>
    <row r="9852" s="7" customFormat="1" ht="19.15" customHeight="1">
      <c r="A9852" t="s" s="16">
        <v>9993</v>
      </c>
      <c r="B9852" s="17">
        <v>1</v>
      </c>
      <c r="C9852" s="17">
        <v>30</v>
      </c>
      <c r="D9852" t="s" s="16">
        <v>10016</v>
      </c>
      <c r="E9852" t="s" s="16">
        <v>1716</v>
      </c>
      <c r="F9852" s="37">
        <v>92</v>
      </c>
      <c r="G9852" s="17">
        <v>95</v>
      </c>
      <c r="H9852" s="18">
        <f>SUM(G9852-F9852)</f>
        <v>3</v>
      </c>
      <c r="I9852" s="19">
        <f>H9852/F9852</f>
        <v>0.0326086956521739</v>
      </c>
      <c r="J9852" s="19">
        <f>H9852/G9852</f>
        <v>0.0315789473684211</v>
      </c>
      <c r="K9852" t="s" s="21">
        <f>IF(J9852&lt;25%,"น้อยกว่า 25%",IF(J9852&gt;=25%,"มากกว่าหรือเท่ากับ 25%",IF(J9852&gt;=35%,"มากกว่าหรือเท่ากับ 35%")))</f>
        <v>18</v>
      </c>
    </row>
    <row r="9853" s="7" customFormat="1" ht="19.15" customHeight="1">
      <c r="A9853" t="s" s="16">
        <v>9993</v>
      </c>
      <c r="B9853" s="17">
        <v>1</v>
      </c>
      <c r="C9853" s="17">
        <v>13</v>
      </c>
      <c r="D9853" t="s" s="16">
        <v>10017</v>
      </c>
      <c r="E9853" t="s" s="16">
        <v>66</v>
      </c>
      <c r="F9853" s="37">
        <v>91</v>
      </c>
      <c r="G9853" s="17">
        <v>93</v>
      </c>
      <c r="H9853" s="18">
        <f>SUM(G9853-F9853)</f>
        <v>2</v>
      </c>
      <c r="I9853" s="19">
        <f>H9853/F9853</f>
        <v>0.021978021978022</v>
      </c>
      <c r="J9853" s="19">
        <f>H9853/G9853</f>
        <v>0.021505376344086</v>
      </c>
      <c r="K9853" t="s" s="21">
        <f>IF(J9853&lt;25%,"น้อยกว่า 25%",IF(J9853&gt;=25%,"มากกว่าหรือเท่ากับ 25%",IF(J9853&gt;=35%,"มากกว่าหรือเท่ากับ 35%")))</f>
        <v>18</v>
      </c>
    </row>
    <row r="9854" s="7" customFormat="1" ht="19.15" customHeight="1">
      <c r="A9854" t="s" s="16">
        <v>9993</v>
      </c>
      <c r="B9854" s="17">
        <v>1</v>
      </c>
      <c r="C9854" s="17">
        <v>18</v>
      </c>
      <c r="D9854" t="s" s="16">
        <v>10018</v>
      </c>
      <c r="E9854" t="s" s="16">
        <v>116</v>
      </c>
      <c r="F9854" s="37">
        <v>72</v>
      </c>
      <c r="G9854" s="17">
        <v>76</v>
      </c>
      <c r="H9854" s="18">
        <f>SUM(G9854-F9854)</f>
        <v>4</v>
      </c>
      <c r="I9854" s="19">
        <f>H9854/F9854</f>
        <v>0.0555555555555556</v>
      </c>
      <c r="J9854" s="19">
        <f>H9854/G9854</f>
        <v>0.0526315789473684</v>
      </c>
      <c r="K9854" t="s" s="21">
        <f>IF(J9854&lt;25%,"น้อยกว่า 25%",IF(J9854&gt;=25%,"มากกว่าหรือเท่ากับ 25%",IF(J9854&gt;=35%,"มากกว่าหรือเท่ากับ 35%")))</f>
        <v>18</v>
      </c>
    </row>
    <row r="9855" s="7" customFormat="1" ht="19.15" customHeight="1">
      <c r="A9855" t="s" s="16">
        <v>9993</v>
      </c>
      <c r="B9855" s="17">
        <v>1</v>
      </c>
      <c r="C9855" s="17">
        <v>19</v>
      </c>
      <c r="D9855" t="s" s="16">
        <v>10019</v>
      </c>
      <c r="E9855" t="s" s="16">
        <v>48</v>
      </c>
      <c r="F9855" s="37">
        <v>69</v>
      </c>
      <c r="G9855" s="17">
        <v>72</v>
      </c>
      <c r="H9855" s="18">
        <f>SUM(G9855-F9855)</f>
        <v>3</v>
      </c>
      <c r="I9855" s="19">
        <f>H9855/F9855</f>
        <v>0.0434782608695652</v>
      </c>
      <c r="J9855" s="19">
        <f>H9855/G9855</f>
        <v>0.0416666666666667</v>
      </c>
      <c r="K9855" t="s" s="21">
        <f>IF(J9855&lt;25%,"น้อยกว่า 25%",IF(J9855&gt;=25%,"มากกว่าหรือเท่ากับ 25%",IF(J9855&gt;=35%,"มากกว่าหรือเท่ากับ 35%")))</f>
        <v>18</v>
      </c>
    </row>
    <row r="9856" s="7" customFormat="1" ht="19.15" customHeight="1">
      <c r="A9856" t="s" s="16">
        <v>9993</v>
      </c>
      <c r="B9856" s="17">
        <v>1</v>
      </c>
      <c r="C9856" s="17">
        <v>26</v>
      </c>
      <c r="D9856" t="s" s="16">
        <v>10020</v>
      </c>
      <c r="E9856" t="s" s="16">
        <v>147</v>
      </c>
      <c r="F9856" s="37">
        <v>56</v>
      </c>
      <c r="G9856" s="17">
        <v>58</v>
      </c>
      <c r="H9856" s="18">
        <f>SUM(G9856-F9856)</f>
        <v>2</v>
      </c>
      <c r="I9856" s="19">
        <f>H9856/F9856</f>
        <v>0.0357142857142857</v>
      </c>
      <c r="J9856" s="19">
        <f>H9856/G9856</f>
        <v>0.0344827586206897</v>
      </c>
      <c r="K9856" t="s" s="21">
        <f>IF(J9856&lt;25%,"น้อยกว่า 25%",IF(J9856&gt;=25%,"มากกว่าหรือเท่ากับ 25%",IF(J9856&gt;=35%,"มากกว่าหรือเท่ากับ 35%")))</f>
        <v>18</v>
      </c>
    </row>
    <row r="9857" s="7" customFormat="1" ht="19.15" customHeight="1">
      <c r="A9857" t="s" s="16">
        <v>9993</v>
      </c>
      <c r="B9857" s="17">
        <v>1</v>
      </c>
      <c r="C9857" s="17">
        <v>29</v>
      </c>
      <c r="D9857" t="s" s="16">
        <v>10021</v>
      </c>
      <c r="E9857" t="s" s="16">
        <v>103</v>
      </c>
      <c r="F9857" s="37">
        <v>34</v>
      </c>
      <c r="G9857" s="17">
        <v>34</v>
      </c>
      <c r="H9857" s="18">
        <f>SUM(G9857-F9857)</f>
        <v>0</v>
      </c>
      <c r="I9857" s="19">
        <f>H9857/F9857</f>
        <v>0</v>
      </c>
      <c r="J9857" s="19">
        <f>H9857/G9857</f>
        <v>0</v>
      </c>
      <c r="K9857" t="s" s="21">
        <f>IF(J9857&lt;25%,"น้อยกว่า 25%",IF(J9857&gt;=25%,"มากกว่าหรือเท่ากับ 25%",IF(J9857&gt;=35%,"มากกว่าหรือเท่ากับ 35%")))</f>
        <v>18</v>
      </c>
    </row>
    <row r="9858" s="7" customFormat="1" ht="19.15" customHeight="1">
      <c r="A9858" t="s" s="16">
        <v>9993</v>
      </c>
      <c r="B9858" s="17">
        <v>1</v>
      </c>
      <c r="C9858" s="17">
        <v>12</v>
      </c>
      <c r="D9858" t="s" s="16">
        <v>10022</v>
      </c>
      <c r="E9858" t="s" s="16">
        <v>380</v>
      </c>
      <c r="F9858" s="37">
        <v>0</v>
      </c>
      <c r="G9858" s="17">
        <v>0</v>
      </c>
      <c r="H9858" s="18">
        <f>SUM(G9858-F9858)</f>
        <v>0</v>
      </c>
      <c r="I9858" s="19">
        <f>H9858/F9858</f>
      </c>
      <c r="J9858" s="19">
        <f>H9858/G9858</f>
      </c>
      <c r="K9858" s="24">
        <f>IF(J9858&lt;25%,"น้อยกว่า 25%",IF(J9858&gt;=25%,"มากกว่าหรือเท่ากับ 25%",IF(J9858&gt;=35%,"มากกว่าหรือเท่ากับ 35%")))</f>
      </c>
    </row>
    <row r="9859" s="7" customFormat="1" ht="19.15" customHeight="1">
      <c r="A9859" t="s" s="16">
        <v>9993</v>
      </c>
      <c r="B9859" s="17">
        <v>1</v>
      </c>
      <c r="C9859" s="17">
        <v>15</v>
      </c>
      <c r="D9859" t="s" s="16">
        <v>10023</v>
      </c>
      <c r="E9859" t="s" s="16">
        <v>74</v>
      </c>
      <c r="F9859" s="37">
        <v>0</v>
      </c>
      <c r="G9859" s="17">
        <v>0</v>
      </c>
      <c r="H9859" s="18">
        <f>SUM(G9859-F9859)</f>
        <v>0</v>
      </c>
      <c r="I9859" s="19">
        <f>H9859/F9859</f>
      </c>
      <c r="J9859" s="19">
        <f>H9859/G9859</f>
      </c>
      <c r="K9859" s="24">
        <f>IF(J9859&lt;25%,"น้อยกว่า 25%",IF(J9859&gt;=25%,"มากกว่าหรือเท่ากับ 25%",IF(J9859&gt;=35%,"มากกว่าหรือเท่ากับ 35%")))</f>
      </c>
    </row>
    <row r="9860" s="7" customFormat="1" ht="19.15" customHeight="1">
      <c r="A9860" t="s" s="16">
        <v>9993</v>
      </c>
      <c r="B9860" s="17">
        <v>1</v>
      </c>
      <c r="C9860" s="17">
        <v>21</v>
      </c>
      <c r="D9860" t="s" s="16">
        <v>10024</v>
      </c>
      <c r="E9860" t="s" s="16">
        <v>281</v>
      </c>
      <c r="F9860" s="37">
        <v>0</v>
      </c>
      <c r="G9860" s="17">
        <v>0</v>
      </c>
      <c r="H9860" s="18">
        <f>SUM(G9860-F9860)</f>
        <v>0</v>
      </c>
      <c r="I9860" s="19">
        <f>H9860/F9860</f>
      </c>
      <c r="J9860" s="19">
        <f>H9860/G9860</f>
      </c>
      <c r="K9860" s="24">
        <f>IF(J9860&lt;25%,"น้อยกว่า 25%",IF(J9860&gt;=25%,"มากกว่าหรือเท่ากับ 25%",IF(J9860&gt;=35%,"มากกว่าหรือเท่ากับ 35%")))</f>
      </c>
    </row>
    <row r="9861" s="7" customFormat="1" ht="19.15" customHeight="1">
      <c r="A9861" t="s" s="16">
        <v>9993</v>
      </c>
      <c r="B9861" s="17">
        <v>2</v>
      </c>
      <c r="C9861" s="17">
        <v>10</v>
      </c>
      <c r="D9861" t="s" s="16">
        <v>10025</v>
      </c>
      <c r="E9861" t="s" s="16">
        <v>20</v>
      </c>
      <c r="F9861" s="37">
        <v>34164</v>
      </c>
      <c r="G9861" s="17">
        <v>35446</v>
      </c>
      <c r="H9861" s="18">
        <f>SUM(G9861-F9861)</f>
        <v>1282</v>
      </c>
      <c r="I9861" s="19">
        <f>H9861/F9861</f>
        <v>0.0375248799906334</v>
      </c>
      <c r="J9861" s="19">
        <f>H9861/G9861</f>
        <v>0.0361676917000508</v>
      </c>
      <c r="K9861" t="s" s="21">
        <f>IF(J9861&lt;25%,"น้อยกว่า 25%",IF(J9861&gt;=25%,"มากกว่าหรือเท่ากับ 25%",IF(J9861&gt;=35%,"มากกว่าหรือเท่ากับ 35%")))</f>
        <v>18</v>
      </c>
    </row>
    <row r="9862" s="7" customFormat="1" ht="19.15" customHeight="1">
      <c r="A9862" t="s" s="16">
        <v>9993</v>
      </c>
      <c r="B9862" s="17">
        <v>2</v>
      </c>
      <c r="C9862" s="17">
        <v>11</v>
      </c>
      <c r="D9862" t="s" s="16">
        <v>10026</v>
      </c>
      <c r="E9862" t="s" s="16">
        <v>84</v>
      </c>
      <c r="F9862" s="37">
        <v>23819</v>
      </c>
      <c r="G9862" s="17">
        <v>24465</v>
      </c>
      <c r="H9862" s="18">
        <f>SUM(G9862-F9862)</f>
        <v>646</v>
      </c>
      <c r="I9862" s="19">
        <f>H9862/F9862</f>
        <v>0.0271212057601075</v>
      </c>
      <c r="J9862" s="19">
        <f>H9862/G9862</f>
        <v>0.0264050684651543</v>
      </c>
      <c r="K9862" t="s" s="21">
        <f>IF(J9862&lt;25%,"น้อยกว่า 25%",IF(J9862&gt;=25%,"มากกว่าหรือเท่ากับ 25%",IF(J9862&gt;=35%,"มากกว่าหรือเท่ากับ 35%")))</f>
        <v>18</v>
      </c>
    </row>
    <row r="9863" s="7" customFormat="1" ht="19.15" customHeight="1">
      <c r="A9863" t="s" s="16">
        <v>9993</v>
      </c>
      <c r="B9863" s="17">
        <v>2</v>
      </c>
      <c r="C9863" s="17">
        <v>6</v>
      </c>
      <c r="D9863" t="s" s="16">
        <v>10027</v>
      </c>
      <c r="E9863" t="s" s="16">
        <v>26</v>
      </c>
      <c r="F9863" s="37">
        <v>19372</v>
      </c>
      <c r="G9863" s="17">
        <v>20624</v>
      </c>
      <c r="H9863" s="18">
        <f>SUM(G9863-F9863)</f>
        <v>1252</v>
      </c>
      <c r="I9863" s="19">
        <f>H9863/F9863</f>
        <v>0.06462936196572371</v>
      </c>
      <c r="J9863" s="19">
        <f>H9863/G9863</f>
        <v>0.0607059736229635</v>
      </c>
      <c r="K9863" t="s" s="21">
        <f>IF(J9863&lt;25%,"น้อยกว่า 25%",IF(J9863&gt;=25%,"มากกว่าหรือเท่ากับ 25%",IF(J9863&gt;=35%,"มากกว่าหรือเท่ากับ 35%")))</f>
        <v>18</v>
      </c>
    </row>
    <row r="9864" s="7" customFormat="1" ht="19.15" customHeight="1">
      <c r="A9864" t="s" s="16">
        <v>9993</v>
      </c>
      <c r="B9864" s="17">
        <v>2</v>
      </c>
      <c r="C9864" s="17">
        <v>1</v>
      </c>
      <c r="D9864" t="s" s="16">
        <v>10028</v>
      </c>
      <c r="E9864" t="s" s="16">
        <v>22</v>
      </c>
      <c r="F9864" s="37">
        <v>13945</v>
      </c>
      <c r="G9864" s="17">
        <v>14236</v>
      </c>
      <c r="H9864" s="18">
        <f>SUM(G9864-F9864)</f>
        <v>291</v>
      </c>
      <c r="I9864" s="19">
        <f>H9864/F9864</f>
        <v>0.0208676945141628</v>
      </c>
      <c r="J9864" s="19">
        <f>H9864/G9864</f>
        <v>0.0204411351503231</v>
      </c>
      <c r="K9864" t="s" s="21">
        <f>IF(J9864&lt;25%,"น้อยกว่า 25%",IF(J9864&gt;=25%,"มากกว่าหรือเท่ากับ 25%",IF(J9864&gt;=35%,"มากกว่าหรือเท่ากับ 35%")))</f>
        <v>18</v>
      </c>
    </row>
    <row r="9865" s="7" customFormat="1" ht="19.15" customHeight="1">
      <c r="A9865" t="s" s="16">
        <v>9993</v>
      </c>
      <c r="B9865" s="17">
        <v>2</v>
      </c>
      <c r="C9865" s="17">
        <v>12</v>
      </c>
      <c r="D9865" t="s" s="16">
        <v>10029</v>
      </c>
      <c r="E9865" t="s" s="16">
        <v>17</v>
      </c>
      <c r="F9865" s="37">
        <v>2601</v>
      </c>
      <c r="G9865" s="17">
        <v>2638</v>
      </c>
      <c r="H9865" s="18">
        <f>SUM(G9865-F9865)</f>
        <v>37</v>
      </c>
      <c r="I9865" s="19">
        <f>H9865/F9865</f>
        <v>0.0142252979623222</v>
      </c>
      <c r="J9865" s="19">
        <f>H9865/G9865</f>
        <v>0.0140257771038666</v>
      </c>
      <c r="K9865" t="s" s="21">
        <f>IF(J9865&lt;25%,"น้อยกว่า 25%",IF(J9865&gt;=25%,"มากกว่าหรือเท่ากับ 25%",IF(J9865&gt;=35%,"มากกว่าหรือเท่ากับ 35%")))</f>
        <v>18</v>
      </c>
    </row>
    <row r="9866" s="7" customFormat="1" ht="19.15" customHeight="1">
      <c r="A9866" t="s" s="16">
        <v>9993</v>
      </c>
      <c r="B9866" s="17">
        <v>2</v>
      </c>
      <c r="C9866" s="17">
        <v>13</v>
      </c>
      <c r="D9866" t="s" s="16">
        <v>10030</v>
      </c>
      <c r="E9866" t="s" s="16">
        <v>34</v>
      </c>
      <c r="F9866" s="37">
        <v>1501</v>
      </c>
      <c r="G9866" s="17">
        <v>1527</v>
      </c>
      <c r="H9866" s="18">
        <f>SUM(G9866-F9866)</f>
        <v>26</v>
      </c>
      <c r="I9866" s="19">
        <f>H9866/F9866</f>
        <v>0.0173217854763491</v>
      </c>
      <c r="J9866" s="19">
        <f>H9866/G9866</f>
        <v>0.0170268500327439</v>
      </c>
      <c r="K9866" t="s" s="21">
        <f>IF(J9866&lt;25%,"น้อยกว่า 25%",IF(J9866&gt;=25%,"มากกว่าหรือเท่ากับ 25%",IF(J9866&gt;=35%,"มากกว่าหรือเท่ากับ 35%")))</f>
        <v>18</v>
      </c>
    </row>
    <row r="9867" s="7" customFormat="1" ht="19.15" customHeight="1">
      <c r="A9867" t="s" s="16">
        <v>9993</v>
      </c>
      <c r="B9867" s="17">
        <v>2</v>
      </c>
      <c r="C9867" s="17">
        <v>9</v>
      </c>
      <c r="D9867" t="s" s="16">
        <v>10031</v>
      </c>
      <c r="E9867" t="s" s="16">
        <v>38</v>
      </c>
      <c r="F9867" s="37">
        <v>1249</v>
      </c>
      <c r="G9867" s="17">
        <v>1262</v>
      </c>
      <c r="H9867" s="18">
        <f>SUM(G9867-F9867)</f>
        <v>13</v>
      </c>
      <c r="I9867" s="19">
        <f>H9867/F9867</f>
        <v>0.0104083266613291</v>
      </c>
      <c r="J9867" s="19">
        <f>H9867/G9867</f>
        <v>0.0103011093502377</v>
      </c>
      <c r="K9867" t="s" s="21">
        <f>IF(J9867&lt;25%,"น้อยกว่า 25%",IF(J9867&gt;=25%,"มากกว่าหรือเท่ากับ 25%",IF(J9867&gt;=35%,"มากกว่าหรือเท่ากับ 35%")))</f>
        <v>18</v>
      </c>
    </row>
    <row r="9868" s="7" customFormat="1" ht="19.15" customHeight="1">
      <c r="A9868" t="s" s="16">
        <v>9993</v>
      </c>
      <c r="B9868" s="17">
        <v>2</v>
      </c>
      <c r="C9868" s="17">
        <v>5</v>
      </c>
      <c r="D9868" t="s" s="16">
        <v>10032</v>
      </c>
      <c r="E9868" t="s" s="16">
        <v>28</v>
      </c>
      <c r="F9868" s="37">
        <v>1096</v>
      </c>
      <c r="G9868" s="17">
        <v>1134</v>
      </c>
      <c r="H9868" s="18">
        <f>SUM(G9868-F9868)</f>
        <v>38</v>
      </c>
      <c r="I9868" s="19">
        <f>H9868/F9868</f>
        <v>0.0346715328467153</v>
      </c>
      <c r="J9868" s="19">
        <f>H9868/G9868</f>
        <v>0.0335097001763668</v>
      </c>
      <c r="K9868" t="s" s="21">
        <f>IF(J9868&lt;25%,"น้อยกว่า 25%",IF(J9868&gt;=25%,"มากกว่าหรือเท่ากับ 25%",IF(J9868&gt;=35%,"มากกว่าหรือเท่ากับ 35%")))</f>
        <v>18</v>
      </c>
    </row>
    <row r="9869" s="7" customFormat="1" ht="19.15" customHeight="1">
      <c r="A9869" t="s" s="16">
        <v>9993</v>
      </c>
      <c r="B9869" s="17">
        <v>2</v>
      </c>
      <c r="C9869" s="17">
        <v>30</v>
      </c>
      <c r="D9869" t="s" s="16">
        <v>10033</v>
      </c>
      <c r="E9869" t="s" s="16">
        <v>32</v>
      </c>
      <c r="F9869" s="37">
        <v>672</v>
      </c>
      <c r="G9869" s="17">
        <v>699</v>
      </c>
      <c r="H9869" s="18">
        <f>SUM(G9869-F9869)</f>
        <v>27</v>
      </c>
      <c r="I9869" s="19">
        <f>H9869/F9869</f>
        <v>0.0401785714285714</v>
      </c>
      <c r="J9869" s="19">
        <f>H9869/G9869</f>
        <v>0.0386266094420601</v>
      </c>
      <c r="K9869" t="s" s="21">
        <f>IF(J9869&lt;25%,"น้อยกว่า 25%",IF(J9869&gt;=25%,"มากกว่าหรือเท่ากับ 25%",IF(J9869&gt;=35%,"มากกว่าหรือเท่ากับ 35%")))</f>
        <v>18</v>
      </c>
    </row>
    <row r="9870" s="7" customFormat="1" ht="19.15" customHeight="1">
      <c r="A9870" t="s" s="16">
        <v>9993</v>
      </c>
      <c r="B9870" s="17">
        <v>2</v>
      </c>
      <c r="C9870" s="17">
        <v>26</v>
      </c>
      <c r="D9870" t="s" s="16">
        <v>10034</v>
      </c>
      <c r="E9870" t="s" s="16">
        <v>375</v>
      </c>
      <c r="F9870" s="37">
        <v>406</v>
      </c>
      <c r="G9870" s="17">
        <v>437</v>
      </c>
      <c r="H9870" s="18">
        <f>SUM(G9870-F9870)</f>
        <v>31</v>
      </c>
      <c r="I9870" s="19">
        <f>H9870/F9870</f>
        <v>0.0763546798029557</v>
      </c>
      <c r="J9870" s="19">
        <f>H9870/G9870</f>
        <v>0.07093821510297479</v>
      </c>
      <c r="K9870" t="s" s="21">
        <f>IF(J9870&lt;25%,"น้อยกว่า 25%",IF(J9870&gt;=25%,"มากกว่าหรือเท่ากับ 25%",IF(J9870&gt;=35%,"มากกว่าหรือเท่ากับ 35%")))</f>
        <v>18</v>
      </c>
    </row>
    <row r="9871" s="7" customFormat="1" ht="19.15" customHeight="1">
      <c r="A9871" t="s" s="16">
        <v>9993</v>
      </c>
      <c r="B9871" s="17">
        <v>2</v>
      </c>
      <c r="C9871" s="17">
        <v>17</v>
      </c>
      <c r="D9871" t="s" s="16">
        <v>10035</v>
      </c>
      <c r="E9871" t="s" s="16">
        <v>30</v>
      </c>
      <c r="F9871" s="37">
        <v>356</v>
      </c>
      <c r="G9871" s="17">
        <v>357</v>
      </c>
      <c r="H9871" s="18">
        <f>SUM(G9871-F9871)</f>
        <v>1</v>
      </c>
      <c r="I9871" s="19">
        <f>H9871/F9871</f>
        <v>0.00280898876404494</v>
      </c>
      <c r="J9871" s="19">
        <f>H9871/G9871</f>
        <v>0.00280112044817927</v>
      </c>
      <c r="K9871" t="s" s="21">
        <f>IF(J9871&lt;25%,"น้อยกว่า 25%",IF(J9871&gt;=25%,"มากกว่าหรือเท่ากับ 25%",IF(J9871&gt;=35%,"มากกว่าหรือเท่ากับ 35%")))</f>
        <v>18</v>
      </c>
    </row>
    <row r="9872" s="7" customFormat="1" ht="19.15" customHeight="1">
      <c r="A9872" t="s" s="16">
        <v>9993</v>
      </c>
      <c r="B9872" s="17">
        <v>2</v>
      </c>
      <c r="C9872" s="17">
        <v>2</v>
      </c>
      <c r="D9872" t="s" s="16">
        <v>10036</v>
      </c>
      <c r="E9872" t="s" s="16">
        <v>48</v>
      </c>
      <c r="F9872" s="37">
        <v>253</v>
      </c>
      <c r="G9872" s="17">
        <v>255</v>
      </c>
      <c r="H9872" s="18">
        <f>SUM(G9872-F9872)</f>
        <v>2</v>
      </c>
      <c r="I9872" s="19">
        <f>H9872/F9872</f>
        <v>0.00790513833992095</v>
      </c>
      <c r="J9872" s="19">
        <f>H9872/G9872</f>
        <v>0.007843137254901961</v>
      </c>
      <c r="K9872" t="s" s="21">
        <f>IF(J9872&lt;25%,"น้อยกว่า 25%",IF(J9872&gt;=25%,"มากกว่าหรือเท่ากับ 25%",IF(J9872&gt;=35%,"มากกว่าหรือเท่ากับ 35%")))</f>
        <v>18</v>
      </c>
    </row>
    <row r="9873" s="7" customFormat="1" ht="19.15" customHeight="1">
      <c r="A9873" t="s" s="16">
        <v>9993</v>
      </c>
      <c r="B9873" s="17">
        <v>2</v>
      </c>
      <c r="C9873" s="17">
        <v>21</v>
      </c>
      <c r="D9873" t="s" s="16">
        <v>10037</v>
      </c>
      <c r="E9873" t="s" s="16">
        <v>42</v>
      </c>
      <c r="F9873" s="37">
        <v>230</v>
      </c>
      <c r="G9873" s="17">
        <v>235</v>
      </c>
      <c r="H9873" s="18">
        <f>SUM(G9873-F9873)</f>
        <v>5</v>
      </c>
      <c r="I9873" s="19">
        <f>H9873/F9873</f>
        <v>0.0217391304347826</v>
      </c>
      <c r="J9873" s="19">
        <f>H9873/G9873</f>
        <v>0.0212765957446809</v>
      </c>
      <c r="K9873" t="s" s="21">
        <f>IF(J9873&lt;25%,"น้อยกว่า 25%",IF(J9873&gt;=25%,"มากกว่าหรือเท่ากับ 25%",IF(J9873&gt;=35%,"มากกว่าหรือเท่ากับ 35%")))</f>
        <v>18</v>
      </c>
    </row>
    <row r="9874" s="7" customFormat="1" ht="19.15" customHeight="1">
      <c r="A9874" t="s" s="16">
        <v>9993</v>
      </c>
      <c r="B9874" s="17">
        <v>2</v>
      </c>
      <c r="C9874" s="17">
        <v>7</v>
      </c>
      <c r="D9874" t="s" s="16">
        <v>10038</v>
      </c>
      <c r="E9874" t="s" s="16">
        <v>24</v>
      </c>
      <c r="F9874" s="37">
        <v>206</v>
      </c>
      <c r="G9874" s="17">
        <v>213</v>
      </c>
      <c r="H9874" s="18">
        <f>SUM(G9874-F9874)</f>
        <v>7</v>
      </c>
      <c r="I9874" s="19">
        <f>H9874/F9874</f>
        <v>0.0339805825242718</v>
      </c>
      <c r="J9874" s="19">
        <f>H9874/G9874</f>
        <v>0.0328638497652582</v>
      </c>
      <c r="K9874" t="s" s="21">
        <f>IF(J9874&lt;25%,"น้อยกว่า 25%",IF(J9874&gt;=25%,"มากกว่าหรือเท่ากับ 25%",IF(J9874&gt;=35%,"มากกว่าหรือเท่ากับ 35%")))</f>
        <v>18</v>
      </c>
    </row>
    <row r="9875" s="7" customFormat="1" ht="19.15" customHeight="1">
      <c r="A9875" t="s" s="16">
        <v>9993</v>
      </c>
      <c r="B9875" s="17">
        <v>2</v>
      </c>
      <c r="C9875" s="17">
        <v>15</v>
      </c>
      <c r="D9875" t="s" s="16">
        <v>10039</v>
      </c>
      <c r="E9875" t="s" s="16">
        <v>36</v>
      </c>
      <c r="F9875" s="37">
        <v>198</v>
      </c>
      <c r="G9875" s="17">
        <v>200</v>
      </c>
      <c r="H9875" s="18">
        <f>SUM(G9875-F9875)</f>
        <v>2</v>
      </c>
      <c r="I9875" s="19">
        <f>H9875/F9875</f>
        <v>0.0101010101010101</v>
      </c>
      <c r="J9875" s="19">
        <f>H9875/G9875</f>
        <v>0.01</v>
      </c>
      <c r="K9875" t="s" s="21">
        <f>IF(J9875&lt;25%,"น้อยกว่า 25%",IF(J9875&gt;=25%,"มากกว่าหรือเท่ากับ 25%",IF(J9875&gt;=35%,"มากกว่าหรือเท่ากับ 35%")))</f>
        <v>18</v>
      </c>
    </row>
    <row r="9876" s="7" customFormat="1" ht="19.15" customHeight="1">
      <c r="A9876" t="s" s="16">
        <v>9993</v>
      </c>
      <c r="B9876" s="17">
        <v>2</v>
      </c>
      <c r="C9876" s="17">
        <v>4</v>
      </c>
      <c r="D9876" t="s" s="16">
        <v>10040</v>
      </c>
      <c r="E9876" t="s" s="16">
        <v>74</v>
      </c>
      <c r="F9876" s="37">
        <v>185</v>
      </c>
      <c r="G9876" s="17">
        <v>186</v>
      </c>
      <c r="H9876" s="18">
        <f>SUM(G9876-F9876)</f>
        <v>1</v>
      </c>
      <c r="I9876" s="19">
        <f>H9876/F9876</f>
        <v>0.00540540540540541</v>
      </c>
      <c r="J9876" s="19">
        <f>H9876/G9876</f>
        <v>0.00537634408602151</v>
      </c>
      <c r="K9876" t="s" s="21">
        <f>IF(J9876&lt;25%,"น้อยกว่า 25%",IF(J9876&gt;=25%,"มากกว่าหรือเท่ากับ 25%",IF(J9876&gt;=35%,"มากกว่าหรือเท่ากับ 35%")))</f>
        <v>18</v>
      </c>
    </row>
    <row r="9877" s="7" customFormat="1" ht="19.15" customHeight="1">
      <c r="A9877" t="s" s="16">
        <v>9993</v>
      </c>
      <c r="B9877" s="17">
        <v>2</v>
      </c>
      <c r="C9877" s="17">
        <v>29</v>
      </c>
      <c r="D9877" t="s" s="16">
        <v>10041</v>
      </c>
      <c r="E9877" t="s" s="16">
        <v>62</v>
      </c>
      <c r="F9877" s="37">
        <v>168</v>
      </c>
      <c r="G9877" s="17">
        <v>171</v>
      </c>
      <c r="H9877" s="18">
        <f>SUM(G9877-F9877)</f>
        <v>3</v>
      </c>
      <c r="I9877" s="19">
        <f>H9877/F9877</f>
        <v>0.0178571428571429</v>
      </c>
      <c r="J9877" s="19">
        <f>H9877/G9877</f>
        <v>0.0175438596491228</v>
      </c>
      <c r="K9877" t="s" s="21">
        <f>IF(J9877&lt;25%,"น้อยกว่า 25%",IF(J9877&gt;=25%,"มากกว่าหรือเท่ากับ 25%",IF(J9877&gt;=35%,"มากกว่าหรือเท่ากับ 35%")))</f>
        <v>18</v>
      </c>
    </row>
    <row r="9878" s="7" customFormat="1" ht="19.15" customHeight="1">
      <c r="A9878" t="s" s="16">
        <v>9993</v>
      </c>
      <c r="B9878" s="17">
        <v>2</v>
      </c>
      <c r="C9878" s="17">
        <v>8</v>
      </c>
      <c r="D9878" t="s" s="16">
        <v>10042</v>
      </c>
      <c r="E9878" t="s" s="16">
        <v>66</v>
      </c>
      <c r="F9878" s="37">
        <v>129</v>
      </c>
      <c r="G9878" s="17">
        <v>130</v>
      </c>
      <c r="H9878" s="18">
        <f>SUM(G9878-F9878)</f>
        <v>1</v>
      </c>
      <c r="I9878" s="19">
        <f>H9878/F9878</f>
        <v>0.00775193798449612</v>
      </c>
      <c r="J9878" s="19">
        <f>H9878/G9878</f>
        <v>0.00769230769230769</v>
      </c>
      <c r="K9878" t="s" s="21">
        <f>IF(J9878&lt;25%,"น้อยกว่า 25%",IF(J9878&gt;=25%,"มากกว่าหรือเท่ากับ 25%",IF(J9878&gt;=35%,"มากกว่าหรือเท่ากับ 35%")))</f>
        <v>18</v>
      </c>
    </row>
    <row r="9879" s="7" customFormat="1" ht="19.15" customHeight="1">
      <c r="A9879" t="s" s="16">
        <v>9993</v>
      </c>
      <c r="B9879" s="17">
        <v>2</v>
      </c>
      <c r="C9879" s="17">
        <v>23</v>
      </c>
      <c r="D9879" t="s" s="16">
        <v>10043</v>
      </c>
      <c r="E9879" t="s" s="16">
        <v>72</v>
      </c>
      <c r="F9879" s="37">
        <v>116</v>
      </c>
      <c r="G9879" s="17">
        <v>121</v>
      </c>
      <c r="H9879" s="18">
        <f>SUM(G9879-F9879)</f>
        <v>5</v>
      </c>
      <c r="I9879" s="19">
        <f>H9879/F9879</f>
        <v>0.0431034482758621</v>
      </c>
      <c r="J9879" s="19">
        <f>H9879/G9879</f>
        <v>0.0413223140495868</v>
      </c>
      <c r="K9879" t="s" s="21">
        <f>IF(J9879&lt;25%,"น้อยกว่า 25%",IF(J9879&gt;=25%,"มากกว่าหรือเท่ากับ 25%",IF(J9879&gt;=35%,"มากกว่าหรือเท่ากับ 35%")))</f>
        <v>18</v>
      </c>
    </row>
    <row r="9880" s="7" customFormat="1" ht="19.15" customHeight="1">
      <c r="A9880" t="s" s="16">
        <v>9993</v>
      </c>
      <c r="B9880" s="17">
        <v>2</v>
      </c>
      <c r="C9880" s="17">
        <v>32</v>
      </c>
      <c r="D9880" t="s" s="16">
        <v>10044</v>
      </c>
      <c r="E9880" t="s" s="16">
        <v>103</v>
      </c>
      <c r="F9880" s="37">
        <v>86</v>
      </c>
      <c r="G9880" s="17">
        <v>87</v>
      </c>
      <c r="H9880" s="18">
        <f>SUM(G9880-F9880)</f>
        <v>1</v>
      </c>
      <c r="I9880" s="19">
        <f>H9880/F9880</f>
        <v>0.0116279069767442</v>
      </c>
      <c r="J9880" s="19">
        <f>H9880/G9880</f>
        <v>0.0114942528735632</v>
      </c>
      <c r="K9880" t="s" s="21">
        <f>IF(J9880&lt;25%,"น้อยกว่า 25%",IF(J9880&gt;=25%,"มากกว่าหรือเท่ากับ 25%",IF(J9880&gt;=35%,"มากกว่าหรือเท่ากับ 35%")))</f>
        <v>18</v>
      </c>
    </row>
    <row r="9881" s="7" customFormat="1" ht="19.15" customHeight="1">
      <c r="A9881" t="s" s="16">
        <v>9993</v>
      </c>
      <c r="B9881" s="17">
        <v>2</v>
      </c>
      <c r="C9881" s="17">
        <v>3</v>
      </c>
      <c r="D9881" t="s" s="16">
        <v>10045</v>
      </c>
      <c r="E9881" t="s" s="16">
        <v>44</v>
      </c>
      <c r="F9881" s="37">
        <v>81</v>
      </c>
      <c r="G9881" s="17">
        <v>82</v>
      </c>
      <c r="H9881" s="18">
        <f>SUM(G9881-F9881)</f>
        <v>1</v>
      </c>
      <c r="I9881" s="19">
        <f>H9881/F9881</f>
        <v>0.0123456790123457</v>
      </c>
      <c r="J9881" s="19">
        <f>H9881/G9881</f>
        <v>0.0121951219512195</v>
      </c>
      <c r="K9881" t="s" s="21">
        <f>IF(J9881&lt;25%,"น้อยกว่า 25%",IF(J9881&gt;=25%,"มากกว่าหรือเท่ากับ 25%",IF(J9881&gt;=35%,"มากกว่าหรือเท่ากับ 35%")))</f>
        <v>18</v>
      </c>
    </row>
    <row r="9882" s="7" customFormat="1" ht="19.15" customHeight="1">
      <c r="A9882" t="s" s="16">
        <v>9993</v>
      </c>
      <c r="B9882" s="17">
        <v>2</v>
      </c>
      <c r="C9882" s="17">
        <v>34</v>
      </c>
      <c r="D9882" t="s" s="16">
        <v>10046</v>
      </c>
      <c r="E9882" t="s" s="16">
        <v>1427</v>
      </c>
      <c r="F9882" s="37">
        <v>76</v>
      </c>
      <c r="G9882" s="17">
        <v>79</v>
      </c>
      <c r="H9882" s="18">
        <f>SUM(G9882-F9882)</f>
        <v>3</v>
      </c>
      <c r="I9882" s="19">
        <f>H9882/F9882</f>
        <v>0.0394736842105263</v>
      </c>
      <c r="J9882" s="19">
        <f>H9882/G9882</f>
        <v>0.0379746835443038</v>
      </c>
      <c r="K9882" t="s" s="21">
        <f>IF(J9882&lt;25%,"น้อยกว่า 25%",IF(J9882&gt;=25%,"มากกว่าหรือเท่ากับ 25%",IF(J9882&gt;=35%,"มากกว่าหรือเท่ากับ 35%")))</f>
        <v>18</v>
      </c>
    </row>
    <row r="9883" s="7" customFormat="1" ht="19.15" customHeight="1">
      <c r="A9883" t="s" s="16">
        <v>9993</v>
      </c>
      <c r="B9883" s="17">
        <v>2</v>
      </c>
      <c r="C9883" s="17">
        <v>25</v>
      </c>
      <c r="D9883" t="s" s="16">
        <v>10047</v>
      </c>
      <c r="E9883" t="s" s="16">
        <v>52</v>
      </c>
      <c r="F9883" s="37">
        <v>77</v>
      </c>
      <c r="G9883" s="17">
        <v>78</v>
      </c>
      <c r="H9883" s="18">
        <f>SUM(G9883-F9883)</f>
        <v>1</v>
      </c>
      <c r="I9883" s="19">
        <f>H9883/F9883</f>
        <v>0.012987012987013</v>
      </c>
      <c r="J9883" s="19">
        <f>H9883/G9883</f>
        <v>0.0128205128205128</v>
      </c>
      <c r="K9883" t="s" s="21">
        <f>IF(J9883&lt;25%,"น้อยกว่า 25%",IF(J9883&gt;=25%,"มากกว่าหรือเท่ากับ 25%",IF(J9883&gt;=35%,"มากกว่าหรือเท่ากับ 35%")))</f>
        <v>18</v>
      </c>
    </row>
    <row r="9884" s="7" customFormat="1" ht="19.15" customHeight="1">
      <c r="A9884" t="s" s="16">
        <v>9993</v>
      </c>
      <c r="B9884" s="17">
        <v>2</v>
      </c>
      <c r="C9884" s="17">
        <v>16</v>
      </c>
      <c r="D9884" t="s" s="16">
        <v>10048</v>
      </c>
      <c r="E9884" t="s" s="16">
        <v>116</v>
      </c>
      <c r="F9884" s="37">
        <v>66</v>
      </c>
      <c r="G9884" s="17">
        <v>68</v>
      </c>
      <c r="H9884" s="18">
        <f>SUM(G9884-F9884)</f>
        <v>2</v>
      </c>
      <c r="I9884" s="19">
        <f>H9884/F9884</f>
        <v>0.0303030303030303</v>
      </c>
      <c r="J9884" s="19">
        <f>H9884/G9884</f>
        <v>0.0294117647058824</v>
      </c>
      <c r="K9884" t="s" s="21">
        <f>IF(J9884&lt;25%,"น้อยกว่า 25%",IF(J9884&gt;=25%,"มากกว่าหรือเท่ากับ 25%",IF(J9884&gt;=35%,"มากกว่าหรือเท่ากับ 35%")))</f>
        <v>18</v>
      </c>
    </row>
    <row r="9885" s="7" customFormat="1" ht="19.15" customHeight="1">
      <c r="A9885" t="s" s="16">
        <v>9993</v>
      </c>
      <c r="B9885" s="17">
        <v>2</v>
      </c>
      <c r="C9885" s="17">
        <v>14</v>
      </c>
      <c r="D9885" t="s" s="16">
        <v>10049</v>
      </c>
      <c r="E9885" t="s" s="16">
        <v>60</v>
      </c>
      <c r="F9885" s="37">
        <v>64</v>
      </c>
      <c r="G9885" s="17">
        <v>66</v>
      </c>
      <c r="H9885" s="18">
        <f>SUM(G9885-F9885)</f>
        <v>2</v>
      </c>
      <c r="I9885" s="19">
        <f>H9885/F9885</f>
        <v>0.03125</v>
      </c>
      <c r="J9885" s="19">
        <f>H9885/G9885</f>
        <v>0.0303030303030303</v>
      </c>
      <c r="K9885" t="s" s="21">
        <f>IF(J9885&lt;25%,"น้อยกว่า 25%",IF(J9885&gt;=25%,"มากกว่าหรือเท่ากับ 25%",IF(J9885&gt;=35%,"มากกว่าหรือเท่ากับ 35%")))</f>
        <v>18</v>
      </c>
    </row>
    <row r="9886" s="7" customFormat="1" ht="19.15" customHeight="1">
      <c r="A9886" t="s" s="16">
        <v>9993</v>
      </c>
      <c r="B9886" s="17">
        <v>2</v>
      </c>
      <c r="C9886" s="17">
        <v>18</v>
      </c>
      <c r="D9886" t="s" s="16">
        <v>10050</v>
      </c>
      <c r="E9886" t="s" s="16">
        <v>110</v>
      </c>
      <c r="F9886" s="37">
        <v>48</v>
      </c>
      <c r="G9886" s="17">
        <v>54</v>
      </c>
      <c r="H9886" s="18">
        <f>SUM(G9886-F9886)</f>
        <v>6</v>
      </c>
      <c r="I9886" s="19">
        <f>H9886/F9886</f>
        <v>0.125</v>
      </c>
      <c r="J9886" s="19">
        <f>H9886/G9886</f>
        <v>0.111111111111111</v>
      </c>
      <c r="K9886" t="s" s="21">
        <f>IF(J9886&lt;25%,"น้อยกว่า 25%",IF(J9886&gt;=25%,"มากกว่าหรือเท่ากับ 25%",IF(J9886&gt;=35%,"มากกว่าหรือเท่ากับ 35%")))</f>
        <v>18</v>
      </c>
    </row>
    <row r="9887" s="7" customFormat="1" ht="19.15" customHeight="1">
      <c r="A9887" t="s" s="16">
        <v>9993</v>
      </c>
      <c r="B9887" s="17">
        <v>2</v>
      </c>
      <c r="C9887" s="17">
        <v>24</v>
      </c>
      <c r="D9887" t="s" s="16">
        <v>10051</v>
      </c>
      <c r="E9887" t="s" s="16">
        <v>281</v>
      </c>
      <c r="F9887" s="37">
        <v>48</v>
      </c>
      <c r="G9887" s="17">
        <v>49</v>
      </c>
      <c r="H9887" s="18">
        <f>SUM(G9887-F9887)</f>
        <v>1</v>
      </c>
      <c r="I9887" s="19">
        <f>H9887/F9887</f>
        <v>0.0208333333333333</v>
      </c>
      <c r="J9887" s="19">
        <f>H9887/G9887</f>
        <v>0.0204081632653061</v>
      </c>
      <c r="K9887" t="s" s="21">
        <f>IF(J9887&lt;25%,"น้อยกว่า 25%",IF(J9887&gt;=25%,"มากกว่าหรือเท่ากับ 25%",IF(J9887&gt;=35%,"มากกว่าหรือเท่ากับ 35%")))</f>
        <v>18</v>
      </c>
    </row>
    <row r="9888" s="7" customFormat="1" ht="19.15" customHeight="1">
      <c r="A9888" t="s" s="16">
        <v>9993</v>
      </c>
      <c r="B9888" s="17">
        <v>2</v>
      </c>
      <c r="C9888" s="17">
        <v>22</v>
      </c>
      <c r="D9888" t="s" s="16">
        <v>10052</v>
      </c>
      <c r="E9888" t="s" s="16">
        <v>76</v>
      </c>
      <c r="F9888" s="37">
        <v>48</v>
      </c>
      <c r="G9888" s="17">
        <v>48</v>
      </c>
      <c r="H9888" s="18">
        <f>SUM(G9888-F9888)</f>
        <v>0</v>
      </c>
      <c r="I9888" s="19">
        <f>H9888/F9888</f>
        <v>0</v>
      </c>
      <c r="J9888" s="19">
        <f>H9888/G9888</f>
        <v>0</v>
      </c>
      <c r="K9888" t="s" s="21">
        <f>IF(J9888&lt;25%,"น้อยกว่า 25%",IF(J9888&gt;=25%,"มากกว่าหรือเท่ากับ 25%",IF(J9888&gt;=35%,"มากกว่าหรือเท่ากับ 35%")))</f>
        <v>18</v>
      </c>
    </row>
    <row r="9889" s="7" customFormat="1" ht="19.15" customHeight="1">
      <c r="A9889" t="s" s="16">
        <v>9993</v>
      </c>
      <c r="B9889" s="17">
        <v>2</v>
      </c>
      <c r="C9889" s="17">
        <v>27</v>
      </c>
      <c r="D9889" t="s" s="16">
        <v>10053</v>
      </c>
      <c r="E9889" t="s" s="16">
        <v>119</v>
      </c>
      <c r="F9889" s="37">
        <v>40</v>
      </c>
      <c r="G9889" s="17">
        <v>41</v>
      </c>
      <c r="H9889" s="18">
        <f>SUM(G9889-F9889)</f>
        <v>1</v>
      </c>
      <c r="I9889" s="19">
        <f>H9889/F9889</f>
        <v>0.025</v>
      </c>
      <c r="J9889" s="19">
        <f>H9889/G9889</f>
        <v>0.024390243902439</v>
      </c>
      <c r="K9889" t="s" s="21">
        <f>IF(J9889&lt;25%,"น้อยกว่า 25%",IF(J9889&gt;=25%,"มากกว่าหรือเท่ากับ 25%",IF(J9889&gt;=35%,"มากกว่าหรือเท่ากับ 35%")))</f>
        <v>18</v>
      </c>
    </row>
    <row r="9890" s="7" customFormat="1" ht="19.15" customHeight="1">
      <c r="A9890" t="s" s="16">
        <v>9993</v>
      </c>
      <c r="B9890" s="17">
        <v>2</v>
      </c>
      <c r="C9890" s="17">
        <v>28</v>
      </c>
      <c r="D9890" t="s" s="16">
        <v>10054</v>
      </c>
      <c r="E9890" t="s" s="16">
        <v>147</v>
      </c>
      <c r="F9890" s="37">
        <v>39</v>
      </c>
      <c r="G9890" s="17">
        <v>41</v>
      </c>
      <c r="H9890" s="18">
        <f>SUM(G9890-F9890)</f>
        <v>2</v>
      </c>
      <c r="I9890" s="19">
        <f>H9890/F9890</f>
        <v>0.0512820512820513</v>
      </c>
      <c r="J9890" s="19">
        <f>H9890/G9890</f>
        <v>0.048780487804878</v>
      </c>
      <c r="K9890" t="s" s="21">
        <f>IF(J9890&lt;25%,"น้อยกว่า 25%",IF(J9890&gt;=25%,"มากกว่าหรือเท่ากับ 25%",IF(J9890&gt;=35%,"มากกว่าหรือเท่ากับ 35%")))</f>
        <v>18</v>
      </c>
    </row>
    <row r="9891" s="7" customFormat="1" ht="19.15" customHeight="1">
      <c r="A9891" t="s" s="16">
        <v>9993</v>
      </c>
      <c r="B9891" s="17">
        <v>2</v>
      </c>
      <c r="C9891" s="17">
        <v>19</v>
      </c>
      <c r="D9891" t="s" s="16">
        <v>10055</v>
      </c>
      <c r="E9891" t="s" s="16">
        <v>1680</v>
      </c>
      <c r="F9891" s="37">
        <v>38</v>
      </c>
      <c r="G9891" s="17">
        <v>38</v>
      </c>
      <c r="H9891" s="18">
        <f>SUM(G9891-F9891)</f>
        <v>0</v>
      </c>
      <c r="I9891" s="19">
        <f>H9891/F9891</f>
        <v>0</v>
      </c>
      <c r="J9891" s="19">
        <f>H9891/G9891</f>
        <v>0</v>
      </c>
      <c r="K9891" t="s" s="21">
        <f>IF(J9891&lt;25%,"น้อยกว่า 25%",IF(J9891&gt;=25%,"มากกว่าหรือเท่ากับ 25%",IF(J9891&gt;=35%,"มากกว่าหรือเท่ากับ 35%")))</f>
        <v>18</v>
      </c>
    </row>
    <row r="9892" s="7" customFormat="1" ht="19.15" customHeight="1">
      <c r="A9892" t="s" s="16">
        <v>9993</v>
      </c>
      <c r="B9892" s="17">
        <v>2</v>
      </c>
      <c r="C9892" s="17">
        <v>33</v>
      </c>
      <c r="D9892" t="s" s="16">
        <v>10056</v>
      </c>
      <c r="E9892" t="s" s="16">
        <v>1716</v>
      </c>
      <c r="F9892" s="37">
        <v>26</v>
      </c>
      <c r="G9892" s="17">
        <v>26</v>
      </c>
      <c r="H9892" s="18">
        <f>SUM(G9892-F9892)</f>
        <v>0</v>
      </c>
      <c r="I9892" s="19">
        <f>H9892/F9892</f>
        <v>0</v>
      </c>
      <c r="J9892" s="19">
        <f>H9892/G9892</f>
        <v>0</v>
      </c>
      <c r="K9892" t="s" s="21">
        <f>IF(J9892&lt;25%,"น้อยกว่า 25%",IF(J9892&gt;=25%,"มากกว่าหรือเท่ากับ 25%",IF(J9892&gt;=35%,"มากกว่าหรือเท่ากับ 35%")))</f>
        <v>18</v>
      </c>
    </row>
    <row r="9893" s="7" customFormat="1" ht="19.15" customHeight="1">
      <c r="A9893" t="s" s="16">
        <v>9993</v>
      </c>
      <c r="B9893" s="17">
        <v>2</v>
      </c>
      <c r="C9893" s="17">
        <v>20</v>
      </c>
      <c r="D9893" t="s" s="16">
        <v>10057</v>
      </c>
      <c r="E9893" t="s" s="16">
        <v>380</v>
      </c>
      <c r="F9893" s="37">
        <v>0</v>
      </c>
      <c r="G9893" s="17">
        <v>0</v>
      </c>
      <c r="H9893" s="18">
        <f>SUM(G9893-F9893)</f>
        <v>0</v>
      </c>
      <c r="I9893" s="19">
        <f>H9893/F9893</f>
      </c>
      <c r="J9893" s="19">
        <f>H9893/G9893</f>
      </c>
      <c r="K9893" s="24">
        <f>IF(J9893&lt;25%,"น้อยกว่า 25%",IF(J9893&gt;=25%,"มากกว่าหรือเท่ากับ 25%",IF(J9893&gt;=35%,"มากกว่าหรือเท่ากับ 35%")))</f>
      </c>
    </row>
    <row r="9894" s="7" customFormat="1" ht="19.15" customHeight="1">
      <c r="A9894" t="s" s="16">
        <v>9993</v>
      </c>
      <c r="B9894" s="17">
        <v>2</v>
      </c>
      <c r="C9894" s="17">
        <v>31</v>
      </c>
      <c r="D9894" t="s" s="16">
        <v>10058</v>
      </c>
      <c r="E9894" t="s" s="16">
        <v>173</v>
      </c>
      <c r="F9894" s="37">
        <v>0</v>
      </c>
      <c r="G9894" s="17">
        <v>0</v>
      </c>
      <c r="H9894" s="18">
        <f>SUM(G9894-F9894)</f>
        <v>0</v>
      </c>
      <c r="I9894" s="19">
        <f>H9894/F9894</f>
      </c>
      <c r="J9894" s="19">
        <f>H9894/G9894</f>
      </c>
      <c r="K9894" s="24">
        <f>IF(J9894&lt;25%,"น้อยกว่า 25%",IF(J9894&gt;=25%,"มากกว่าหรือเท่ากับ 25%",IF(J9894&gt;=35%,"มากกว่าหรือเท่ากับ 35%")))</f>
      </c>
    </row>
    <row r="9895" s="7" customFormat="1" ht="19.15" customHeight="1">
      <c r="A9895" t="s" s="16">
        <v>9993</v>
      </c>
      <c r="B9895" s="17">
        <v>3</v>
      </c>
      <c r="C9895" s="17">
        <v>12</v>
      </c>
      <c r="D9895" t="s" s="16">
        <v>10059</v>
      </c>
      <c r="E9895" t="s" s="16">
        <v>84</v>
      </c>
      <c r="F9895" s="37">
        <v>28254</v>
      </c>
      <c r="G9895" s="17">
        <v>29254</v>
      </c>
      <c r="H9895" s="18">
        <f>SUM(G9895-F9895)</f>
        <v>1000</v>
      </c>
      <c r="I9895" s="19">
        <f>H9895/F9895</f>
        <v>0.0353932186593049</v>
      </c>
      <c r="J9895" s="19">
        <f>H9895/G9895</f>
        <v>0.0341833595405756</v>
      </c>
      <c r="K9895" t="s" s="21">
        <f>IF(J9895&lt;25%,"น้อยกว่า 25%",IF(J9895&gt;=25%,"มากกว่าหรือเท่ากับ 25%",IF(J9895&gt;=35%,"มากกว่าหรือเท่ากับ 35%")))</f>
        <v>18</v>
      </c>
    </row>
    <row r="9896" s="7" customFormat="1" ht="19.15" customHeight="1">
      <c r="A9896" t="s" s="16">
        <v>9993</v>
      </c>
      <c r="B9896" s="17">
        <v>3</v>
      </c>
      <c r="C9896" s="17">
        <v>7</v>
      </c>
      <c r="D9896" t="s" s="16">
        <v>10060</v>
      </c>
      <c r="E9896" t="s" s="16">
        <v>20</v>
      </c>
      <c r="F9896" s="37">
        <v>27685</v>
      </c>
      <c r="G9896" s="17">
        <v>28492</v>
      </c>
      <c r="H9896" s="18">
        <f>SUM(G9896-F9896)</f>
        <v>807</v>
      </c>
      <c r="I9896" s="19">
        <f>H9896/F9896</f>
        <v>0.0291493588585877</v>
      </c>
      <c r="J9896" s="19">
        <f>H9896/G9896</f>
        <v>0.0283237399971922</v>
      </c>
      <c r="K9896" t="s" s="21">
        <f>IF(J9896&lt;25%,"น้อยกว่า 25%",IF(J9896&gt;=25%,"มากกว่าหรือเท่ากับ 25%",IF(J9896&gt;=35%,"มากกว่าหรือเท่ากับ 35%")))</f>
        <v>18</v>
      </c>
    </row>
    <row r="9897" s="7" customFormat="1" ht="19.15" customHeight="1">
      <c r="A9897" t="s" s="16">
        <v>9993</v>
      </c>
      <c r="B9897" s="17">
        <v>3</v>
      </c>
      <c r="C9897" s="17">
        <v>13</v>
      </c>
      <c r="D9897" t="s" s="16">
        <v>10061</v>
      </c>
      <c r="E9897" t="s" s="16">
        <v>26</v>
      </c>
      <c r="F9897" s="37">
        <v>18020</v>
      </c>
      <c r="G9897" s="17">
        <v>18408</v>
      </c>
      <c r="H9897" s="18">
        <f>SUM(G9897-F9897)</f>
        <v>388</v>
      </c>
      <c r="I9897" s="19">
        <f>H9897/F9897</f>
        <v>0.0215316315205327</v>
      </c>
      <c r="J9897" s="19">
        <f>H9897/G9897</f>
        <v>0.0210777922642329</v>
      </c>
      <c r="K9897" t="s" s="21">
        <f>IF(J9897&lt;25%,"น้อยกว่า 25%",IF(J9897&gt;=25%,"มากกว่าหรือเท่ากับ 25%",IF(J9897&gt;=35%,"มากกว่าหรือเท่ากับ 35%")))</f>
        <v>18</v>
      </c>
    </row>
    <row r="9898" s="7" customFormat="1" ht="19.15" customHeight="1">
      <c r="A9898" t="s" s="16">
        <v>9993</v>
      </c>
      <c r="B9898" s="17">
        <v>3</v>
      </c>
      <c r="C9898" s="17">
        <v>17</v>
      </c>
      <c r="D9898" t="s" s="16">
        <v>10062</v>
      </c>
      <c r="E9898" t="s" s="16">
        <v>22</v>
      </c>
      <c r="F9898" s="37">
        <v>8509</v>
      </c>
      <c r="G9898" s="17">
        <v>8698</v>
      </c>
      <c r="H9898" s="18">
        <f>SUM(G9898-F9898)</f>
        <v>189</v>
      </c>
      <c r="I9898" s="19">
        <f>H9898/F9898</f>
        <v>0.0222117757668351</v>
      </c>
      <c r="J9898" s="19">
        <f>H9898/G9898</f>
        <v>0.0217291331340538</v>
      </c>
      <c r="K9898" t="s" s="21">
        <f>IF(J9898&lt;25%,"น้อยกว่า 25%",IF(J9898&gt;=25%,"มากกว่าหรือเท่ากับ 25%",IF(J9898&gt;=35%,"มากกว่าหรือเท่ากับ 35%")))</f>
        <v>18</v>
      </c>
    </row>
    <row r="9899" s="7" customFormat="1" ht="19.15" customHeight="1">
      <c r="A9899" t="s" s="16">
        <v>9993</v>
      </c>
      <c r="B9899" s="17">
        <v>3</v>
      </c>
      <c r="C9899" s="17">
        <v>4</v>
      </c>
      <c r="D9899" t="s" s="16">
        <v>10063</v>
      </c>
      <c r="E9899" t="s" s="16">
        <v>36</v>
      </c>
      <c r="F9899" s="37">
        <v>3308</v>
      </c>
      <c r="G9899" s="17">
        <v>3325</v>
      </c>
      <c r="H9899" s="18">
        <f>SUM(G9899-F9899)</f>
        <v>17</v>
      </c>
      <c r="I9899" s="19">
        <f>H9899/F9899</f>
        <v>0.00513905683192261</v>
      </c>
      <c r="J9899" s="19">
        <f>H9899/G9899</f>
        <v>0.00511278195488722</v>
      </c>
      <c r="K9899" t="s" s="21">
        <f>IF(J9899&lt;25%,"น้อยกว่า 25%",IF(J9899&gt;=25%,"มากกว่าหรือเท่ากับ 25%",IF(J9899&gt;=35%,"มากกว่าหรือเท่ากับ 35%")))</f>
        <v>18</v>
      </c>
    </row>
    <row r="9900" s="7" customFormat="1" ht="19.15" customHeight="1">
      <c r="A9900" t="s" s="16">
        <v>9993</v>
      </c>
      <c r="B9900" s="17">
        <v>3</v>
      </c>
      <c r="C9900" s="17">
        <v>9</v>
      </c>
      <c r="D9900" t="s" s="16">
        <v>10064</v>
      </c>
      <c r="E9900" t="s" s="16">
        <v>34</v>
      </c>
      <c r="F9900" s="37">
        <v>721</v>
      </c>
      <c r="G9900" s="17">
        <v>855</v>
      </c>
      <c r="H9900" s="18">
        <f>SUM(G9900-F9900)</f>
        <v>134</v>
      </c>
      <c r="I9900" s="19">
        <f>H9900/F9900</f>
        <v>0.185852981969487</v>
      </c>
      <c r="J9900" s="19">
        <f>H9900/G9900</f>
        <v>0.15672514619883</v>
      </c>
      <c r="K9900" t="s" s="21">
        <f>IF(J9900&lt;25%,"น้อยกว่า 25%",IF(J9900&gt;=25%,"มากกว่าหรือเท่ากับ 25%",IF(J9900&gt;=35%,"มากกว่าหรือเท่ากับ 35%")))</f>
        <v>18</v>
      </c>
    </row>
    <row r="9901" s="7" customFormat="1" ht="19.15" customHeight="1">
      <c r="A9901" t="s" s="16">
        <v>9993</v>
      </c>
      <c r="B9901" s="17">
        <v>3</v>
      </c>
      <c r="C9901" s="17">
        <v>10</v>
      </c>
      <c r="D9901" t="s" s="16">
        <v>10065</v>
      </c>
      <c r="E9901" t="s" s="16">
        <v>17</v>
      </c>
      <c r="F9901" s="37">
        <v>802</v>
      </c>
      <c r="G9901" s="17">
        <v>826</v>
      </c>
      <c r="H9901" s="18">
        <f>SUM(G9901-F9901)</f>
        <v>24</v>
      </c>
      <c r="I9901" s="19">
        <f>H9901/F9901</f>
        <v>0.029925187032419</v>
      </c>
      <c r="J9901" s="19">
        <f>H9901/G9901</f>
        <v>0.0290556900726392</v>
      </c>
      <c r="K9901" t="s" s="21">
        <f>IF(J9901&lt;25%,"น้อยกว่า 25%",IF(J9901&gt;=25%,"มากกว่าหรือเท่ากับ 25%",IF(J9901&gt;=35%,"มากกว่าหรือเท่ากับ 35%")))</f>
        <v>18</v>
      </c>
    </row>
    <row r="9902" s="7" customFormat="1" ht="19.15" customHeight="1">
      <c r="A9902" t="s" s="16">
        <v>9993</v>
      </c>
      <c r="B9902" s="17">
        <v>3</v>
      </c>
      <c r="C9902" s="17">
        <v>21</v>
      </c>
      <c r="D9902" t="s" s="16">
        <v>10066</v>
      </c>
      <c r="E9902" t="s" s="16">
        <v>1680</v>
      </c>
      <c r="F9902" s="37">
        <v>722</v>
      </c>
      <c r="G9902" s="17">
        <v>806</v>
      </c>
      <c r="H9902" s="18">
        <f>SUM(G9902-F9902)</f>
        <v>84</v>
      </c>
      <c r="I9902" s="19">
        <f>H9902/F9902</f>
        <v>0.116343490304709</v>
      </c>
      <c r="J9902" s="19">
        <f>H9902/G9902</f>
        <v>0.104218362282878</v>
      </c>
      <c r="K9902" t="s" s="21">
        <f>IF(J9902&lt;25%,"น้อยกว่า 25%",IF(J9902&gt;=25%,"มากกว่าหรือเท่ากับ 25%",IF(J9902&gt;=35%,"มากกว่าหรือเท่ากับ 35%")))</f>
        <v>18</v>
      </c>
    </row>
    <row r="9903" s="7" customFormat="1" ht="19.15" customHeight="1">
      <c r="A9903" t="s" s="16">
        <v>9993</v>
      </c>
      <c r="B9903" s="17">
        <v>3</v>
      </c>
      <c r="C9903" s="17">
        <v>14</v>
      </c>
      <c r="D9903" t="s" s="16">
        <v>10067</v>
      </c>
      <c r="E9903" t="s" s="16">
        <v>28</v>
      </c>
      <c r="F9903" s="37">
        <v>741</v>
      </c>
      <c r="G9903" s="17">
        <v>756</v>
      </c>
      <c r="H9903" s="18">
        <f>SUM(G9903-F9903)</f>
        <v>15</v>
      </c>
      <c r="I9903" s="19">
        <f>H9903/F9903</f>
        <v>0.0202429149797571</v>
      </c>
      <c r="J9903" s="19">
        <f>H9903/G9903</f>
        <v>0.0198412698412698</v>
      </c>
      <c r="K9903" t="s" s="21">
        <f>IF(J9903&lt;25%,"น้อยกว่า 25%",IF(J9903&gt;=25%,"มากกว่าหรือเท่ากับ 25%",IF(J9903&gt;=35%,"มากกว่าหรือเท่ากับ 35%")))</f>
        <v>18</v>
      </c>
    </row>
    <row r="9904" s="7" customFormat="1" ht="19.15" customHeight="1">
      <c r="A9904" t="s" s="16">
        <v>9993</v>
      </c>
      <c r="B9904" s="17">
        <v>3</v>
      </c>
      <c r="C9904" s="17">
        <v>27</v>
      </c>
      <c r="D9904" t="s" s="16">
        <v>10068</v>
      </c>
      <c r="E9904" t="s" s="16">
        <v>281</v>
      </c>
      <c r="F9904" s="37">
        <v>658</v>
      </c>
      <c r="G9904" s="17">
        <v>688</v>
      </c>
      <c r="H9904" s="18">
        <f>SUM(G9904-F9904)</f>
        <v>30</v>
      </c>
      <c r="I9904" s="19">
        <f>H9904/F9904</f>
        <v>0.0455927051671733</v>
      </c>
      <c r="J9904" s="19">
        <f>H9904/G9904</f>
        <v>0.0436046511627907</v>
      </c>
      <c r="K9904" t="s" s="21">
        <f>IF(J9904&lt;25%,"น้อยกว่า 25%",IF(J9904&gt;=25%,"มากกว่าหรือเท่ากับ 25%",IF(J9904&gt;=35%,"มากกว่าหรือเท่ากับ 35%")))</f>
        <v>18</v>
      </c>
    </row>
    <row r="9905" s="7" customFormat="1" ht="19.15" customHeight="1">
      <c r="A9905" t="s" s="16">
        <v>9993</v>
      </c>
      <c r="B9905" s="17">
        <v>3</v>
      </c>
      <c r="C9905" s="17">
        <v>32</v>
      </c>
      <c r="D9905" t="s" s="16">
        <v>10069</v>
      </c>
      <c r="E9905" t="s" s="16">
        <v>32</v>
      </c>
      <c r="F9905" s="37">
        <v>390</v>
      </c>
      <c r="G9905" s="17">
        <v>415</v>
      </c>
      <c r="H9905" s="18">
        <f>SUM(G9905-F9905)</f>
        <v>25</v>
      </c>
      <c r="I9905" s="19">
        <f>H9905/F9905</f>
        <v>0.0641025641025641</v>
      </c>
      <c r="J9905" s="19">
        <f>H9905/G9905</f>
        <v>0.0602409638554217</v>
      </c>
      <c r="K9905" t="s" s="21">
        <f>IF(J9905&lt;25%,"น้อยกว่า 25%",IF(J9905&gt;=25%,"มากกว่าหรือเท่ากับ 25%",IF(J9905&gt;=35%,"มากกว่าหรือเท่ากับ 35%")))</f>
        <v>18</v>
      </c>
    </row>
    <row r="9906" s="7" customFormat="1" ht="19.15" customHeight="1">
      <c r="A9906" t="s" s="16">
        <v>9993</v>
      </c>
      <c r="B9906" s="17">
        <v>3</v>
      </c>
      <c r="C9906" s="17">
        <v>6</v>
      </c>
      <c r="D9906" t="s" s="16">
        <v>10070</v>
      </c>
      <c r="E9906" t="s" s="16">
        <v>101</v>
      </c>
      <c r="F9906" s="37">
        <v>391</v>
      </c>
      <c r="G9906" s="17">
        <v>402</v>
      </c>
      <c r="H9906" s="18">
        <f>SUM(G9906-F9906)</f>
        <v>11</v>
      </c>
      <c r="I9906" s="19">
        <f>H9906/F9906</f>
        <v>0.0281329923273657</v>
      </c>
      <c r="J9906" s="19">
        <f>H9906/G9906</f>
        <v>0.027363184079602</v>
      </c>
      <c r="K9906" t="s" s="21">
        <f>IF(J9906&lt;25%,"น้อยกว่า 25%",IF(J9906&gt;=25%,"มากกว่าหรือเท่ากับ 25%",IF(J9906&gt;=35%,"มากกว่าหรือเท่ากับ 35%")))</f>
        <v>18</v>
      </c>
    </row>
    <row r="9907" s="7" customFormat="1" ht="19.15" customHeight="1">
      <c r="A9907" t="s" s="16">
        <v>9993</v>
      </c>
      <c r="B9907" s="17">
        <v>3</v>
      </c>
      <c r="C9907" s="17">
        <v>15</v>
      </c>
      <c r="D9907" t="s" s="16">
        <v>10071</v>
      </c>
      <c r="E9907" t="s" s="16">
        <v>38</v>
      </c>
      <c r="F9907" s="37">
        <v>365</v>
      </c>
      <c r="G9907" s="17">
        <v>367</v>
      </c>
      <c r="H9907" s="18">
        <f>SUM(G9907-F9907)</f>
        <v>2</v>
      </c>
      <c r="I9907" s="19">
        <f>H9907/F9907</f>
        <v>0.00547945205479452</v>
      </c>
      <c r="J9907" s="19">
        <f>H9907/G9907</f>
        <v>0.00544959128065395</v>
      </c>
      <c r="K9907" t="s" s="21">
        <f>IF(J9907&lt;25%,"น้อยกว่า 25%",IF(J9907&gt;=25%,"มากกว่าหรือเท่ากับ 25%",IF(J9907&gt;=35%,"มากกว่าหรือเท่ากับ 35%")))</f>
        <v>18</v>
      </c>
    </row>
    <row r="9908" s="7" customFormat="1" ht="19.15" customHeight="1">
      <c r="A9908" t="s" s="16">
        <v>9993</v>
      </c>
      <c r="B9908" s="17">
        <v>3</v>
      </c>
      <c r="C9908" s="17">
        <v>33</v>
      </c>
      <c r="D9908" t="s" s="16">
        <v>10072</v>
      </c>
      <c r="E9908" t="s" s="16">
        <v>103</v>
      </c>
      <c r="F9908" s="37">
        <v>322</v>
      </c>
      <c r="G9908" s="17">
        <v>334</v>
      </c>
      <c r="H9908" s="18">
        <f>SUM(G9908-F9908)</f>
        <v>12</v>
      </c>
      <c r="I9908" s="19">
        <f>H9908/F9908</f>
        <v>0.0372670807453416</v>
      </c>
      <c r="J9908" s="19">
        <f>H9908/G9908</f>
        <v>0.0359281437125749</v>
      </c>
      <c r="K9908" t="s" s="21">
        <f>IF(J9908&lt;25%,"น้อยกว่า 25%",IF(J9908&gt;=25%,"มากกว่าหรือเท่ากับ 25%",IF(J9908&gt;=35%,"มากกว่าหรือเท่ากับ 35%")))</f>
        <v>18</v>
      </c>
    </row>
    <row r="9909" s="7" customFormat="1" ht="19.15" customHeight="1">
      <c r="A9909" t="s" s="16">
        <v>9993</v>
      </c>
      <c r="B9909" s="17">
        <v>3</v>
      </c>
      <c r="C9909" s="17">
        <v>11</v>
      </c>
      <c r="D9909" t="s" s="16">
        <v>10073</v>
      </c>
      <c r="E9909" t="s" s="16">
        <v>76</v>
      </c>
      <c r="F9909" s="37">
        <v>260</v>
      </c>
      <c r="G9909" s="17">
        <v>273</v>
      </c>
      <c r="H9909" s="18">
        <f>SUM(G9909-F9909)</f>
        <v>13</v>
      </c>
      <c r="I9909" s="19">
        <f>H9909/F9909</f>
        <v>0.05</v>
      </c>
      <c r="J9909" s="19">
        <f>H9909/G9909</f>
        <v>0.0476190476190476</v>
      </c>
      <c r="K9909" t="s" s="21">
        <f>IF(J9909&lt;25%,"น้อยกว่า 25%",IF(J9909&gt;=25%,"มากกว่าหรือเท่ากับ 25%",IF(J9909&gt;=35%,"มากกว่าหรือเท่ากับ 35%")))</f>
        <v>18</v>
      </c>
    </row>
    <row r="9910" s="7" customFormat="1" ht="19.15" customHeight="1">
      <c r="A9910" t="s" s="16">
        <v>9993</v>
      </c>
      <c r="B9910" s="17">
        <v>3</v>
      </c>
      <c r="C9910" s="17">
        <v>23</v>
      </c>
      <c r="D9910" t="s" s="16">
        <v>10074</v>
      </c>
      <c r="E9910" t="s" s="16">
        <v>42</v>
      </c>
      <c r="F9910" s="37">
        <v>264</v>
      </c>
      <c r="G9910" s="17">
        <v>271</v>
      </c>
      <c r="H9910" s="18">
        <f>SUM(G9910-F9910)</f>
        <v>7</v>
      </c>
      <c r="I9910" s="19">
        <f>H9910/F9910</f>
        <v>0.0265151515151515</v>
      </c>
      <c r="J9910" s="19">
        <f>H9910/G9910</f>
        <v>0.025830258302583</v>
      </c>
      <c r="K9910" t="s" s="21">
        <f>IF(J9910&lt;25%,"น้อยกว่า 25%",IF(J9910&gt;=25%,"มากกว่าหรือเท่ากับ 25%",IF(J9910&gt;=35%,"มากกว่าหรือเท่ากับ 35%")))</f>
        <v>18</v>
      </c>
    </row>
    <row r="9911" s="7" customFormat="1" ht="19.15" customHeight="1">
      <c r="A9911" t="s" s="16">
        <v>9993</v>
      </c>
      <c r="B9911" s="17">
        <v>3</v>
      </c>
      <c r="C9911" s="17">
        <v>8</v>
      </c>
      <c r="D9911" t="s" s="16">
        <v>10075</v>
      </c>
      <c r="E9911" t="s" s="16">
        <v>60</v>
      </c>
      <c r="F9911" s="37">
        <v>254</v>
      </c>
      <c r="G9911" s="17">
        <v>261</v>
      </c>
      <c r="H9911" s="18">
        <f>SUM(G9911-F9911)</f>
        <v>7</v>
      </c>
      <c r="I9911" s="19">
        <f>H9911/F9911</f>
        <v>0.0275590551181102</v>
      </c>
      <c r="J9911" s="19">
        <f>H9911/G9911</f>
        <v>0.0268199233716475</v>
      </c>
      <c r="K9911" t="s" s="21">
        <f>IF(J9911&lt;25%,"น้อยกว่า 25%",IF(J9911&gt;=25%,"มากกว่าหรือเท่ากับ 25%",IF(J9911&gt;=35%,"มากกว่าหรือเท่ากับ 35%")))</f>
        <v>18</v>
      </c>
    </row>
    <row r="9912" s="7" customFormat="1" ht="19.15" customHeight="1">
      <c r="A9912" t="s" s="16">
        <v>9993</v>
      </c>
      <c r="B9912" s="17">
        <v>3</v>
      </c>
      <c r="C9912" s="17">
        <v>5</v>
      </c>
      <c r="D9912" t="s" s="16">
        <v>10076</v>
      </c>
      <c r="E9912" t="s" s="16">
        <v>24</v>
      </c>
      <c r="F9912" s="37">
        <v>223</v>
      </c>
      <c r="G9912" s="17">
        <v>225</v>
      </c>
      <c r="H9912" s="18">
        <f>SUM(G9912-F9912)</f>
        <v>2</v>
      </c>
      <c r="I9912" s="19">
        <f>H9912/F9912</f>
        <v>0.00896860986547085</v>
      </c>
      <c r="J9912" s="19">
        <f>H9912/G9912</f>
        <v>0.008888888888888891</v>
      </c>
      <c r="K9912" t="s" s="21">
        <f>IF(J9912&lt;25%,"น้อยกว่า 25%",IF(J9912&gt;=25%,"มากกว่าหรือเท่ากับ 25%",IF(J9912&gt;=35%,"มากกว่าหรือเท่ากับ 35%")))</f>
        <v>18</v>
      </c>
    </row>
    <row r="9913" s="7" customFormat="1" ht="19.15" customHeight="1">
      <c r="A9913" t="s" s="16">
        <v>9993</v>
      </c>
      <c r="B9913" s="17">
        <v>3</v>
      </c>
      <c r="C9913" s="17">
        <v>3</v>
      </c>
      <c r="D9913" t="s" s="16">
        <v>10077</v>
      </c>
      <c r="E9913" t="s" s="16">
        <v>74</v>
      </c>
      <c r="F9913" s="37">
        <v>200</v>
      </c>
      <c r="G9913" s="17">
        <v>203</v>
      </c>
      <c r="H9913" s="18">
        <f>SUM(G9913-F9913)</f>
        <v>3</v>
      </c>
      <c r="I9913" s="19">
        <f>H9913/F9913</f>
        <v>0.015</v>
      </c>
      <c r="J9913" s="19">
        <f>H9913/G9913</f>
        <v>0.0147783251231527</v>
      </c>
      <c r="K9913" t="s" s="21">
        <f>IF(J9913&lt;25%,"น้อยกว่า 25%",IF(J9913&gt;=25%,"มากกว่าหรือเท่ากับ 25%",IF(J9913&gt;=35%,"มากกว่าหรือเท่ากับ 35%")))</f>
        <v>18</v>
      </c>
    </row>
    <row r="9914" s="7" customFormat="1" ht="19.15" customHeight="1">
      <c r="A9914" t="s" s="16">
        <v>9993</v>
      </c>
      <c r="B9914" s="17">
        <v>3</v>
      </c>
      <c r="C9914" s="17">
        <v>22</v>
      </c>
      <c r="D9914" t="s" s="16">
        <v>10078</v>
      </c>
      <c r="E9914" t="s" s="16">
        <v>54</v>
      </c>
      <c r="F9914" s="37">
        <v>198</v>
      </c>
      <c r="G9914" s="17">
        <v>203</v>
      </c>
      <c r="H9914" s="18">
        <f>SUM(G9914-F9914)</f>
        <v>5</v>
      </c>
      <c r="I9914" s="19">
        <f>H9914/F9914</f>
        <v>0.0252525252525253</v>
      </c>
      <c r="J9914" s="19">
        <f>H9914/G9914</f>
        <v>0.0246305418719212</v>
      </c>
      <c r="K9914" t="s" s="21">
        <f>IF(J9914&lt;25%,"น้อยกว่า 25%",IF(J9914&gt;=25%,"มากกว่าหรือเท่ากับ 25%",IF(J9914&gt;=35%,"มากกว่าหรือเท่ากับ 35%")))</f>
        <v>18</v>
      </c>
    </row>
    <row r="9915" s="7" customFormat="1" ht="19.15" customHeight="1">
      <c r="A9915" t="s" s="16">
        <v>9993</v>
      </c>
      <c r="B9915" s="17">
        <v>3</v>
      </c>
      <c r="C9915" s="17">
        <v>2</v>
      </c>
      <c r="D9915" t="s" s="16">
        <v>10079</v>
      </c>
      <c r="E9915" t="s" s="16">
        <v>66</v>
      </c>
      <c r="F9915" s="37">
        <v>181</v>
      </c>
      <c r="G9915" s="17">
        <v>188</v>
      </c>
      <c r="H9915" s="18">
        <f>SUM(G9915-F9915)</f>
        <v>7</v>
      </c>
      <c r="I9915" s="19">
        <f>H9915/F9915</f>
        <v>0.0386740331491713</v>
      </c>
      <c r="J9915" s="19">
        <f>H9915/G9915</f>
        <v>0.0372340425531915</v>
      </c>
      <c r="K9915" t="s" s="21">
        <f>IF(J9915&lt;25%,"น้อยกว่า 25%",IF(J9915&gt;=25%,"มากกว่าหรือเท่ากับ 25%",IF(J9915&gt;=35%,"มากกว่าหรือเท่ากับ 35%")))</f>
        <v>18</v>
      </c>
    </row>
    <row r="9916" s="7" customFormat="1" ht="19.15" customHeight="1">
      <c r="A9916" t="s" s="16">
        <v>9993</v>
      </c>
      <c r="B9916" s="17">
        <v>3</v>
      </c>
      <c r="C9916" s="17">
        <v>31</v>
      </c>
      <c r="D9916" t="s" s="16">
        <v>10080</v>
      </c>
      <c r="E9916" t="s" s="16">
        <v>62</v>
      </c>
      <c r="F9916" s="37">
        <v>170</v>
      </c>
      <c r="G9916" s="17">
        <v>175</v>
      </c>
      <c r="H9916" s="18">
        <f>SUM(G9916-F9916)</f>
        <v>5</v>
      </c>
      <c r="I9916" s="19">
        <f>H9916/F9916</f>
        <v>0.0294117647058824</v>
      </c>
      <c r="J9916" s="19">
        <f>H9916/G9916</f>
        <v>0.0285714285714286</v>
      </c>
      <c r="K9916" t="s" s="21">
        <f>IF(J9916&lt;25%,"น้อยกว่า 25%",IF(J9916&gt;=25%,"มากกว่าหรือเท่ากับ 25%",IF(J9916&gt;=35%,"มากกว่าหรือเท่ากับ 35%")))</f>
        <v>18</v>
      </c>
    </row>
    <row r="9917" s="7" customFormat="1" ht="19.15" customHeight="1">
      <c r="A9917" t="s" s="16">
        <v>9993</v>
      </c>
      <c r="B9917" s="17">
        <v>3</v>
      </c>
      <c r="C9917" s="17">
        <v>26</v>
      </c>
      <c r="D9917" t="s" s="16">
        <v>10081</v>
      </c>
      <c r="E9917" t="s" s="16">
        <v>72</v>
      </c>
      <c r="F9917" s="37">
        <v>150</v>
      </c>
      <c r="G9917" s="17">
        <v>151</v>
      </c>
      <c r="H9917" s="18">
        <f>SUM(G9917-F9917)</f>
        <v>1</v>
      </c>
      <c r="I9917" s="19">
        <f>H9917/F9917</f>
        <v>0.00666666666666667</v>
      </c>
      <c r="J9917" s="19">
        <f>H9917/G9917</f>
        <v>0.00662251655629139</v>
      </c>
      <c r="K9917" t="s" s="21">
        <f>IF(J9917&lt;25%,"น้อยกว่า 25%",IF(J9917&gt;=25%,"มากกว่าหรือเท่ากับ 25%",IF(J9917&gt;=35%,"มากกว่าหรือเท่ากับ 35%")))</f>
        <v>18</v>
      </c>
    </row>
    <row r="9918" s="7" customFormat="1" ht="19.15" customHeight="1">
      <c r="A9918" t="s" s="16">
        <v>9993</v>
      </c>
      <c r="B9918" s="17">
        <v>3</v>
      </c>
      <c r="C9918" s="17">
        <v>29</v>
      </c>
      <c r="D9918" t="s" s="16">
        <v>10082</v>
      </c>
      <c r="E9918" t="s" s="16">
        <v>119</v>
      </c>
      <c r="F9918" s="37">
        <v>134</v>
      </c>
      <c r="G9918" s="17">
        <v>142</v>
      </c>
      <c r="H9918" s="18">
        <f>SUM(G9918-F9918)</f>
        <v>8</v>
      </c>
      <c r="I9918" s="19">
        <f>H9918/F9918</f>
        <v>0.0597014925373134</v>
      </c>
      <c r="J9918" s="19">
        <f>H9918/G9918</f>
        <v>0.0563380281690141</v>
      </c>
      <c r="K9918" t="s" s="21">
        <f>IF(J9918&lt;25%,"น้อยกว่า 25%",IF(J9918&gt;=25%,"มากกว่าหรือเท่ากับ 25%",IF(J9918&gt;=35%,"มากกว่าหรือเท่ากับ 35%")))</f>
        <v>18</v>
      </c>
    </row>
    <row r="9919" s="7" customFormat="1" ht="19.15" customHeight="1">
      <c r="A9919" t="s" s="16">
        <v>9993</v>
      </c>
      <c r="B9919" s="17">
        <v>3</v>
      </c>
      <c r="C9919" s="17">
        <v>24</v>
      </c>
      <c r="D9919" t="s" s="16">
        <v>10083</v>
      </c>
      <c r="E9919" t="s" s="16">
        <v>116</v>
      </c>
      <c r="F9919" s="37">
        <v>126</v>
      </c>
      <c r="G9919" s="17">
        <v>137</v>
      </c>
      <c r="H9919" s="18">
        <f>SUM(G9919-F9919)</f>
        <v>11</v>
      </c>
      <c r="I9919" s="19">
        <f>H9919/F9919</f>
        <v>0.0873015873015873</v>
      </c>
      <c r="J9919" s="19">
        <f>H9919/G9919</f>
        <v>0.08029197080291969</v>
      </c>
      <c r="K9919" t="s" s="21">
        <f>IF(J9919&lt;25%,"น้อยกว่า 25%",IF(J9919&gt;=25%,"มากกว่าหรือเท่ากับ 25%",IF(J9919&gt;=35%,"มากกว่าหรือเท่ากับ 35%")))</f>
        <v>18</v>
      </c>
    </row>
    <row r="9920" s="7" customFormat="1" ht="19.15" customHeight="1">
      <c r="A9920" t="s" s="16">
        <v>9993</v>
      </c>
      <c r="B9920" s="17">
        <v>3</v>
      </c>
      <c r="C9920" s="17">
        <v>34</v>
      </c>
      <c r="D9920" t="s" s="16">
        <v>10084</v>
      </c>
      <c r="E9920" t="s" s="16">
        <v>1716</v>
      </c>
      <c r="F9920" s="37">
        <v>125</v>
      </c>
      <c r="G9920" s="17">
        <v>127</v>
      </c>
      <c r="H9920" s="18">
        <f>SUM(G9920-F9920)</f>
        <v>2</v>
      </c>
      <c r="I9920" s="19">
        <f>H9920/F9920</f>
        <v>0.016</v>
      </c>
      <c r="J9920" s="19">
        <f>H9920/G9920</f>
        <v>0.015748031496063</v>
      </c>
      <c r="K9920" t="s" s="21">
        <f>IF(J9920&lt;25%,"น้อยกว่า 25%",IF(J9920&gt;=25%,"มากกว่าหรือเท่ากับ 25%",IF(J9920&gt;=35%,"มากกว่าหรือเท่ากับ 35%")))</f>
        <v>18</v>
      </c>
    </row>
    <row r="9921" s="7" customFormat="1" ht="19.15" customHeight="1">
      <c r="A9921" t="s" s="16">
        <v>9993</v>
      </c>
      <c r="B9921" s="17">
        <v>3</v>
      </c>
      <c r="C9921" s="17">
        <v>19</v>
      </c>
      <c r="D9921" t="s" s="16">
        <v>10085</v>
      </c>
      <c r="E9921" t="s" s="16">
        <v>30</v>
      </c>
      <c r="F9921" s="37">
        <v>107</v>
      </c>
      <c r="G9921" s="17">
        <v>107</v>
      </c>
      <c r="H9921" s="18">
        <f>SUM(G9921-F9921)</f>
        <v>0</v>
      </c>
      <c r="I9921" s="19">
        <f>H9921/F9921</f>
        <v>0</v>
      </c>
      <c r="J9921" s="19">
        <f>H9921/G9921</f>
        <v>0</v>
      </c>
      <c r="K9921" t="s" s="21">
        <f>IF(J9921&lt;25%,"น้อยกว่า 25%",IF(J9921&gt;=25%,"มากกว่าหรือเท่ากับ 25%",IF(J9921&gt;=35%,"มากกว่าหรือเท่ากับ 35%")))</f>
        <v>18</v>
      </c>
    </row>
    <row r="9922" s="7" customFormat="1" ht="19.15" customHeight="1">
      <c r="A9922" t="s" s="16">
        <v>9993</v>
      </c>
      <c r="B9922" s="17">
        <v>3</v>
      </c>
      <c r="C9922" s="17">
        <v>25</v>
      </c>
      <c r="D9922" t="s" s="16">
        <v>10086</v>
      </c>
      <c r="E9922" t="s" s="16">
        <v>40</v>
      </c>
      <c r="F9922" s="37">
        <v>62</v>
      </c>
      <c r="G9922" s="17">
        <v>62</v>
      </c>
      <c r="H9922" s="18">
        <f>SUM(G9922-F9922)</f>
        <v>0</v>
      </c>
      <c r="I9922" s="19">
        <f>H9922/F9922</f>
        <v>0</v>
      </c>
      <c r="J9922" s="19">
        <f>H9922/G9922</f>
        <v>0</v>
      </c>
      <c r="K9922" t="s" s="21">
        <f>IF(J9922&lt;25%,"น้อยกว่า 25%",IF(J9922&gt;=25%,"มากกว่าหรือเท่ากับ 25%",IF(J9922&gt;=35%,"มากกว่าหรือเท่ากับ 35%")))</f>
        <v>18</v>
      </c>
    </row>
    <row r="9923" s="7" customFormat="1" ht="19.15" customHeight="1">
      <c r="A9923" t="s" s="16">
        <v>9993</v>
      </c>
      <c r="B9923" s="17">
        <v>3</v>
      </c>
      <c r="C9923" s="17">
        <v>16</v>
      </c>
      <c r="D9923" t="s" s="16">
        <v>10087</v>
      </c>
      <c r="E9923" t="s" s="16">
        <v>44</v>
      </c>
      <c r="F9923" s="37">
        <v>58</v>
      </c>
      <c r="G9923" s="17">
        <v>59</v>
      </c>
      <c r="H9923" s="18">
        <f>SUM(G9923-F9923)</f>
        <v>1</v>
      </c>
      <c r="I9923" s="19">
        <f>H9923/F9923</f>
        <v>0.0172413793103448</v>
      </c>
      <c r="J9923" s="19">
        <f>H9923/G9923</f>
        <v>0.0169491525423729</v>
      </c>
      <c r="K9923" t="s" s="21">
        <f>IF(J9923&lt;25%,"น้อยกว่า 25%",IF(J9923&gt;=25%,"มากกว่าหรือเท่ากับ 25%",IF(J9923&gt;=35%,"มากกว่าหรือเท่ากับ 35%")))</f>
        <v>18</v>
      </c>
    </row>
    <row r="9924" s="7" customFormat="1" ht="19.15" customHeight="1">
      <c r="A9924" t="s" s="16">
        <v>9993</v>
      </c>
      <c r="B9924" s="17">
        <v>3</v>
      </c>
      <c r="C9924" s="17">
        <v>20</v>
      </c>
      <c r="D9924" t="s" s="16">
        <v>10088</v>
      </c>
      <c r="E9924" t="s" s="16">
        <v>110</v>
      </c>
      <c r="F9924" s="37">
        <v>53</v>
      </c>
      <c r="G9924" s="17">
        <v>55</v>
      </c>
      <c r="H9924" s="18">
        <f>SUM(G9924-F9924)</f>
        <v>2</v>
      </c>
      <c r="I9924" s="19">
        <f>H9924/F9924</f>
        <v>0.0377358490566038</v>
      </c>
      <c r="J9924" s="19">
        <f>H9924/G9924</f>
        <v>0.0363636363636364</v>
      </c>
      <c r="K9924" t="s" s="21">
        <f>IF(J9924&lt;25%,"น้อยกว่า 25%",IF(J9924&gt;=25%,"มากกว่าหรือเท่ากับ 25%",IF(J9924&gt;=35%,"มากกว่าหรือเท่ากับ 35%")))</f>
        <v>18</v>
      </c>
    </row>
    <row r="9925" s="7" customFormat="1" ht="19.15" customHeight="1">
      <c r="A9925" t="s" s="16">
        <v>9993</v>
      </c>
      <c r="B9925" s="17">
        <v>3</v>
      </c>
      <c r="C9925" s="17">
        <v>18</v>
      </c>
      <c r="D9925" t="s" s="16">
        <v>10089</v>
      </c>
      <c r="E9925" t="s" s="16">
        <v>48</v>
      </c>
      <c r="F9925" s="37">
        <v>46</v>
      </c>
      <c r="G9925" s="17">
        <v>52</v>
      </c>
      <c r="H9925" s="18">
        <f>SUM(G9925-F9925)</f>
        <v>6</v>
      </c>
      <c r="I9925" s="19">
        <f>H9925/F9925</f>
        <v>0.130434782608696</v>
      </c>
      <c r="J9925" s="19">
        <f>H9925/G9925</f>
        <v>0.115384615384615</v>
      </c>
      <c r="K9925" t="s" s="21">
        <f>IF(J9925&lt;25%,"น้อยกว่า 25%",IF(J9925&gt;=25%,"มากกว่าหรือเท่ากับ 25%",IF(J9925&gt;=35%,"มากกว่าหรือเท่ากับ 35%")))</f>
        <v>18</v>
      </c>
    </row>
    <row r="9926" s="7" customFormat="1" ht="19.15" customHeight="1">
      <c r="A9926" t="s" s="16">
        <v>9993</v>
      </c>
      <c r="B9926" s="17">
        <v>3</v>
      </c>
      <c r="C9926" s="17">
        <v>30</v>
      </c>
      <c r="D9926" t="s" s="16">
        <v>10090</v>
      </c>
      <c r="E9926" t="s" s="16">
        <v>147</v>
      </c>
      <c r="F9926" s="37">
        <v>35</v>
      </c>
      <c r="G9926" s="17">
        <v>36</v>
      </c>
      <c r="H9926" s="18">
        <f>SUM(G9926-F9926)</f>
        <v>1</v>
      </c>
      <c r="I9926" s="19">
        <f>H9926/F9926</f>
        <v>0.0285714285714286</v>
      </c>
      <c r="J9926" s="19">
        <f>H9926/G9926</f>
        <v>0.0277777777777778</v>
      </c>
      <c r="K9926" t="s" s="21">
        <f>IF(J9926&lt;25%,"น้อยกว่า 25%",IF(J9926&gt;=25%,"มากกว่าหรือเท่ากับ 25%",IF(J9926&gt;=35%,"มากกว่าหรือเท่ากับ 35%")))</f>
        <v>18</v>
      </c>
    </row>
    <row r="9927" s="7" customFormat="1" ht="19.15" customHeight="1">
      <c r="A9927" t="s" s="16">
        <v>9993</v>
      </c>
      <c r="B9927" s="17">
        <v>3</v>
      </c>
      <c r="C9927" s="17">
        <v>1</v>
      </c>
      <c r="D9927" t="s" s="16">
        <v>10091</v>
      </c>
      <c r="E9927" t="s" s="16">
        <v>84</v>
      </c>
      <c r="F9927" s="37">
        <v>0</v>
      </c>
      <c r="G9927" s="17">
        <v>0</v>
      </c>
      <c r="H9927" s="18">
        <f>SUM(G9927-F9927)</f>
        <v>0</v>
      </c>
      <c r="I9927" s="19">
        <f>H9927/F9927</f>
      </c>
      <c r="J9927" s="19">
        <f>H9927/G9927</f>
      </c>
      <c r="K9927" s="24">
        <f>IF(J9927&lt;25%,"น้อยกว่า 25%",IF(J9927&gt;=25%,"มากกว่าหรือเท่ากับ 25%",IF(J9927&gt;=35%,"มากกว่าหรือเท่ากับ 35%")))</f>
      </c>
    </row>
    <row r="9928" s="7" customFormat="1" ht="19.15" customHeight="1">
      <c r="A9928" t="s" s="16">
        <v>9993</v>
      </c>
      <c r="B9928" s="17">
        <v>3</v>
      </c>
      <c r="C9928" s="17">
        <v>28</v>
      </c>
      <c r="D9928" t="s" s="16">
        <v>10092</v>
      </c>
      <c r="E9928" t="s" s="16">
        <v>52</v>
      </c>
      <c r="F9928" s="37">
        <v>0</v>
      </c>
      <c r="G9928" s="17">
        <v>0</v>
      </c>
      <c r="H9928" s="18">
        <f>SUM(G9928-F9928)</f>
        <v>0</v>
      </c>
      <c r="I9928" s="19">
        <f>H9928/F9928</f>
      </c>
      <c r="J9928" s="19">
        <f>H9928/G9928</f>
      </c>
      <c r="K9928" s="24">
        <f>IF(J9928&lt;25%,"น้อยกว่า 25%",IF(J9928&gt;=25%,"มากกว่าหรือเท่ากับ 25%",IF(J9928&gt;=35%,"มากกว่าหรือเท่ากับ 35%")))</f>
      </c>
    </row>
    <row r="9929" s="7" customFormat="1" ht="19.15" customHeight="1">
      <c r="A9929" t="s" s="16">
        <v>9993</v>
      </c>
      <c r="B9929" s="17">
        <v>4</v>
      </c>
      <c r="C9929" s="17">
        <v>10</v>
      </c>
      <c r="D9929" t="s" s="16">
        <v>10093</v>
      </c>
      <c r="E9929" t="s" s="16">
        <v>84</v>
      </c>
      <c r="F9929" s="37">
        <v>33617</v>
      </c>
      <c r="G9929" s="17">
        <v>34673</v>
      </c>
      <c r="H9929" s="18">
        <f>SUM(G9929-F9929)</f>
        <v>1056</v>
      </c>
      <c r="I9929" s="19">
        <f>H9929/F9929</f>
        <v>0.0314126781092899</v>
      </c>
      <c r="J9929" s="19">
        <f>H9929/G9929</f>
        <v>0.0304559743892943</v>
      </c>
      <c r="K9929" t="s" s="21">
        <f>IF(J9929&lt;25%,"น้อยกว่า 25%",IF(J9929&gt;=25%,"มากกว่าหรือเท่ากับ 25%",IF(J9929&gt;=35%,"มากกว่าหรือเท่ากับ 35%")))</f>
        <v>18</v>
      </c>
    </row>
    <row r="9930" s="7" customFormat="1" ht="19.15" customHeight="1">
      <c r="A9930" t="s" s="16">
        <v>9993</v>
      </c>
      <c r="B9930" s="17">
        <v>4</v>
      </c>
      <c r="C9930" s="17">
        <v>5</v>
      </c>
      <c r="D9930" t="s" s="16">
        <v>10094</v>
      </c>
      <c r="E9930" t="s" s="16">
        <v>26</v>
      </c>
      <c r="F9930" s="37">
        <v>26070</v>
      </c>
      <c r="G9930" s="17">
        <v>27411</v>
      </c>
      <c r="H9930" s="18">
        <f>SUM(G9930-F9930)</f>
        <v>1341</v>
      </c>
      <c r="I9930" s="19">
        <f>H9930/F9930</f>
        <v>0.0514384349827388</v>
      </c>
      <c r="J9930" s="19">
        <f>H9930/G9930</f>
        <v>0.0489219656342344</v>
      </c>
      <c r="K9930" t="s" s="21">
        <f>IF(J9930&lt;25%,"น้อยกว่า 25%",IF(J9930&gt;=25%,"มากกว่าหรือเท่ากับ 25%",IF(J9930&gt;=35%,"มากกว่าหรือเท่ากับ 35%")))</f>
        <v>18</v>
      </c>
    </row>
    <row r="9931" s="7" customFormat="1" ht="19.15" customHeight="1">
      <c r="A9931" t="s" s="16">
        <v>9993</v>
      </c>
      <c r="B9931" s="17">
        <v>4</v>
      </c>
      <c r="C9931" s="17">
        <v>14</v>
      </c>
      <c r="D9931" t="s" s="16">
        <v>10095</v>
      </c>
      <c r="E9931" t="s" s="16">
        <v>20</v>
      </c>
      <c r="F9931" s="37">
        <v>15227</v>
      </c>
      <c r="G9931" s="17">
        <v>15771</v>
      </c>
      <c r="H9931" s="18">
        <f>SUM(G9931-F9931)</f>
        <v>544</v>
      </c>
      <c r="I9931" s="19">
        <f>H9931/F9931</f>
        <v>0.035726013003218</v>
      </c>
      <c r="J9931" s="19">
        <f>H9931/G9931</f>
        <v>0.0344936909517469</v>
      </c>
      <c r="K9931" t="s" s="21">
        <f>IF(J9931&lt;25%,"น้อยกว่า 25%",IF(J9931&gt;=25%,"มากกว่าหรือเท่ากับ 25%",IF(J9931&gt;=35%,"มากกว่าหรือเท่ากับ 35%")))</f>
        <v>18</v>
      </c>
    </row>
    <row r="9932" s="7" customFormat="1" ht="19.15" customHeight="1">
      <c r="A9932" t="s" s="16">
        <v>9993</v>
      </c>
      <c r="B9932" s="17">
        <v>4</v>
      </c>
      <c r="C9932" s="17">
        <v>11</v>
      </c>
      <c r="D9932" t="s" s="16">
        <v>10096</v>
      </c>
      <c r="E9932" t="s" s="16">
        <v>22</v>
      </c>
      <c r="F9932" s="37">
        <v>11173</v>
      </c>
      <c r="G9932" s="17">
        <v>11624</v>
      </c>
      <c r="H9932" s="18">
        <f>SUM(G9932-F9932)</f>
        <v>451</v>
      </c>
      <c r="I9932" s="19">
        <f>H9932/F9932</f>
        <v>0.0403651660252394</v>
      </c>
      <c r="J9932" s="19">
        <f>H9932/G9932</f>
        <v>0.038799036476256</v>
      </c>
      <c r="K9932" t="s" s="21">
        <f>IF(J9932&lt;25%,"น้อยกว่า 25%",IF(J9932&gt;=25%,"มากกว่าหรือเท่ากับ 25%",IF(J9932&gt;=35%,"มากกว่าหรือเท่ากับ 35%")))</f>
        <v>18</v>
      </c>
    </row>
    <row r="9933" s="7" customFormat="1" ht="19.15" customHeight="1">
      <c r="A9933" t="s" s="16">
        <v>9993</v>
      </c>
      <c r="B9933" s="17">
        <v>4</v>
      </c>
      <c r="C9933" s="17">
        <v>13</v>
      </c>
      <c r="D9933" t="s" s="16">
        <v>10097</v>
      </c>
      <c r="E9933" t="s" s="16">
        <v>38</v>
      </c>
      <c r="F9933" s="37">
        <v>2521</v>
      </c>
      <c r="G9933" s="17">
        <v>2641</v>
      </c>
      <c r="H9933" s="18">
        <f>SUM(G9933-F9933)</f>
        <v>120</v>
      </c>
      <c r="I9933" s="19">
        <f>H9933/F9933</f>
        <v>0.0476001586671956</v>
      </c>
      <c r="J9933" s="19">
        <f>H9933/G9933</f>
        <v>0.0454373343430519</v>
      </c>
      <c r="K9933" t="s" s="21">
        <f>IF(J9933&lt;25%,"น้อยกว่า 25%",IF(J9933&gt;=25%,"มากกว่าหรือเท่ากับ 25%",IF(J9933&gt;=35%,"มากกว่าหรือเท่ากับ 35%")))</f>
        <v>18</v>
      </c>
    </row>
    <row r="9934" s="7" customFormat="1" ht="19.15" customHeight="1">
      <c r="A9934" t="s" s="16">
        <v>9993</v>
      </c>
      <c r="B9934" s="17">
        <v>4</v>
      </c>
      <c r="C9934" s="17">
        <v>4</v>
      </c>
      <c r="D9934" t="s" s="16">
        <v>10098</v>
      </c>
      <c r="E9934" t="s" s="16">
        <v>17</v>
      </c>
      <c r="F9934" s="37">
        <v>1552</v>
      </c>
      <c r="G9934" s="17">
        <v>1811</v>
      </c>
      <c r="H9934" s="18">
        <f>SUM(G9934-F9934)</f>
        <v>259</v>
      </c>
      <c r="I9934" s="19">
        <f>H9934/F9934</f>
        <v>0.166881443298969</v>
      </c>
      <c r="J9934" s="19">
        <f>H9934/G9934</f>
        <v>0.143014908890116</v>
      </c>
      <c r="K9934" t="s" s="21">
        <f>IF(J9934&lt;25%,"น้อยกว่า 25%",IF(J9934&gt;=25%,"มากกว่าหรือเท่ากับ 25%",IF(J9934&gt;=35%,"มากกว่าหรือเท่ากับ 35%")))</f>
        <v>18</v>
      </c>
    </row>
    <row r="9935" s="7" customFormat="1" ht="19.15" customHeight="1">
      <c r="A9935" t="s" s="16">
        <v>9993</v>
      </c>
      <c r="B9935" s="17">
        <v>4</v>
      </c>
      <c r="C9935" s="17">
        <v>6</v>
      </c>
      <c r="D9935" t="s" s="16">
        <v>10099</v>
      </c>
      <c r="E9935" t="s" s="16">
        <v>28</v>
      </c>
      <c r="F9935" s="37">
        <v>908</v>
      </c>
      <c r="G9935" s="17">
        <v>962</v>
      </c>
      <c r="H9935" s="18">
        <f>SUM(G9935-F9935)</f>
        <v>54</v>
      </c>
      <c r="I9935" s="19">
        <f>H9935/F9935</f>
        <v>0.0594713656387665</v>
      </c>
      <c r="J9935" s="19">
        <f>H9935/G9935</f>
        <v>0.0561330561330561</v>
      </c>
      <c r="K9935" t="s" s="21">
        <f>IF(J9935&lt;25%,"น้อยกว่า 25%",IF(J9935&gt;=25%,"มากกว่าหรือเท่ากับ 25%",IF(J9935&gt;=35%,"มากกว่าหรือเท่ากับ 35%")))</f>
        <v>18</v>
      </c>
    </row>
    <row r="9936" s="7" customFormat="1" ht="19.15" customHeight="1">
      <c r="A9936" t="s" s="16">
        <v>9993</v>
      </c>
      <c r="B9936" s="17">
        <v>4</v>
      </c>
      <c r="C9936" s="17">
        <v>25</v>
      </c>
      <c r="D9936" t="s" s="16">
        <v>10100</v>
      </c>
      <c r="E9936" t="s" s="16">
        <v>281</v>
      </c>
      <c r="F9936" s="37">
        <v>670</v>
      </c>
      <c r="G9936" s="17">
        <v>698</v>
      </c>
      <c r="H9936" s="18">
        <f>SUM(G9936-F9936)</f>
        <v>28</v>
      </c>
      <c r="I9936" s="19">
        <f>H9936/F9936</f>
        <v>0.0417910447761194</v>
      </c>
      <c r="J9936" s="19">
        <f>H9936/G9936</f>
        <v>0.0401146131805158</v>
      </c>
      <c r="K9936" t="s" s="21">
        <f>IF(J9936&lt;25%,"น้อยกว่า 25%",IF(J9936&gt;=25%,"มากกว่าหรือเท่ากับ 25%",IF(J9936&gt;=35%,"มากกว่าหรือเท่ากับ 35%")))</f>
        <v>18</v>
      </c>
    </row>
    <row r="9937" s="7" customFormat="1" ht="19.15" customHeight="1">
      <c r="A9937" t="s" s="16">
        <v>9993</v>
      </c>
      <c r="B9937" s="17">
        <v>4</v>
      </c>
      <c r="C9937" s="17">
        <v>30</v>
      </c>
      <c r="D9937" t="s" s="16">
        <v>10101</v>
      </c>
      <c r="E9937" t="s" s="16">
        <v>147</v>
      </c>
      <c r="F9937" s="37">
        <v>550</v>
      </c>
      <c r="G9937" s="17">
        <v>562</v>
      </c>
      <c r="H9937" s="18">
        <f>SUM(G9937-F9937)</f>
        <v>12</v>
      </c>
      <c r="I9937" s="19">
        <f>H9937/F9937</f>
        <v>0.0218181818181818</v>
      </c>
      <c r="J9937" s="19">
        <f>H9937/G9937</f>
        <v>0.0213523131672598</v>
      </c>
      <c r="K9937" t="s" s="21">
        <f>IF(J9937&lt;25%,"น้อยกว่า 25%",IF(J9937&gt;=25%,"มากกว่าหรือเท่ากับ 25%",IF(J9937&gt;=35%,"มากกว่าหรือเท่ากับ 35%")))</f>
        <v>18</v>
      </c>
    </row>
    <row r="9938" s="7" customFormat="1" ht="19.15" customHeight="1">
      <c r="A9938" t="s" s="16">
        <v>9993</v>
      </c>
      <c r="B9938" s="17">
        <v>4</v>
      </c>
      <c r="C9938" s="17">
        <v>15</v>
      </c>
      <c r="D9938" t="s" s="16">
        <v>10102</v>
      </c>
      <c r="E9938" t="s" s="16">
        <v>34</v>
      </c>
      <c r="F9938" s="37">
        <v>492</v>
      </c>
      <c r="G9938" s="17">
        <v>514</v>
      </c>
      <c r="H9938" s="18">
        <f>SUM(G9938-F9938)</f>
        <v>22</v>
      </c>
      <c r="I9938" s="19">
        <f>H9938/F9938</f>
        <v>0.0447154471544715</v>
      </c>
      <c r="J9938" s="19">
        <f>H9938/G9938</f>
        <v>0.0428015564202335</v>
      </c>
      <c r="K9938" t="s" s="21">
        <f>IF(J9938&lt;25%,"น้อยกว่า 25%",IF(J9938&gt;=25%,"มากกว่าหรือเท่ากับ 25%",IF(J9938&gt;=35%,"มากกว่าหรือเท่ากับ 35%")))</f>
        <v>18</v>
      </c>
    </row>
    <row r="9939" s="7" customFormat="1" ht="19.15" customHeight="1">
      <c r="A9939" t="s" s="16">
        <v>9993</v>
      </c>
      <c r="B9939" s="17">
        <v>4</v>
      </c>
      <c r="C9939" s="17">
        <v>24</v>
      </c>
      <c r="D9939" t="s" s="16">
        <v>10103</v>
      </c>
      <c r="E9939" t="s" s="16">
        <v>72</v>
      </c>
      <c r="F9939" s="37">
        <v>440</v>
      </c>
      <c r="G9939" s="17">
        <v>464</v>
      </c>
      <c r="H9939" s="18">
        <f>SUM(G9939-F9939)</f>
        <v>24</v>
      </c>
      <c r="I9939" s="19">
        <f>H9939/F9939</f>
        <v>0.0545454545454545</v>
      </c>
      <c r="J9939" s="19">
        <f>H9939/G9939</f>
        <v>0.0517241379310345</v>
      </c>
      <c r="K9939" t="s" s="21">
        <f>IF(J9939&lt;25%,"น้อยกว่า 25%",IF(J9939&gt;=25%,"มากกว่าหรือเท่ากับ 25%",IF(J9939&gt;=35%,"มากกว่าหรือเท่ากับ 35%")))</f>
        <v>18</v>
      </c>
    </row>
    <row r="9940" s="7" customFormat="1" ht="19.15" customHeight="1">
      <c r="A9940" t="s" s="16">
        <v>9993</v>
      </c>
      <c r="B9940" s="17">
        <v>4</v>
      </c>
      <c r="C9940" s="17">
        <v>9</v>
      </c>
      <c r="D9940" t="s" s="16">
        <v>10104</v>
      </c>
      <c r="E9940" t="s" s="16">
        <v>24</v>
      </c>
      <c r="F9940" s="37">
        <v>414</v>
      </c>
      <c r="G9940" s="17">
        <v>446</v>
      </c>
      <c r="H9940" s="18">
        <f>SUM(G9940-F9940)</f>
        <v>32</v>
      </c>
      <c r="I9940" s="19">
        <f>H9940/F9940</f>
        <v>0.0772946859903382</v>
      </c>
      <c r="J9940" s="19">
        <f>H9940/G9940</f>
        <v>0.0717488789237668</v>
      </c>
      <c r="K9940" t="s" s="21">
        <f>IF(J9940&lt;25%,"น้อยกว่า 25%",IF(J9940&gt;=25%,"มากกว่าหรือเท่ากับ 25%",IF(J9940&gt;=35%,"มากกว่าหรือเท่ากับ 35%")))</f>
        <v>18</v>
      </c>
    </row>
    <row r="9941" s="7" customFormat="1" ht="19.15" customHeight="1">
      <c r="A9941" t="s" s="16">
        <v>9993</v>
      </c>
      <c r="B9941" s="17">
        <v>4</v>
      </c>
      <c r="C9941" s="17">
        <v>34</v>
      </c>
      <c r="D9941" t="s" s="16">
        <v>10105</v>
      </c>
      <c r="E9941" t="s" s="16">
        <v>1716</v>
      </c>
      <c r="F9941" s="37">
        <v>372</v>
      </c>
      <c r="G9941" s="17">
        <v>384</v>
      </c>
      <c r="H9941" s="18">
        <f>SUM(G9941-F9941)</f>
        <v>12</v>
      </c>
      <c r="I9941" s="19">
        <f>H9941/F9941</f>
        <v>0.032258064516129</v>
      </c>
      <c r="J9941" s="19">
        <f>H9941/G9941</f>
        <v>0.03125</v>
      </c>
      <c r="K9941" t="s" s="21">
        <f>IF(J9941&lt;25%,"น้อยกว่า 25%",IF(J9941&gt;=25%,"มากกว่าหรือเท่ากับ 25%",IF(J9941&gt;=35%,"มากกว่าหรือเท่ากับ 35%")))</f>
        <v>18</v>
      </c>
    </row>
    <row r="9942" s="7" customFormat="1" ht="19.15" customHeight="1">
      <c r="A9942" t="s" s="16">
        <v>9993</v>
      </c>
      <c r="B9942" s="17">
        <v>4</v>
      </c>
      <c r="C9942" s="17">
        <v>1</v>
      </c>
      <c r="D9942" t="s" s="16">
        <v>10106</v>
      </c>
      <c r="E9942" t="s" s="16">
        <v>66</v>
      </c>
      <c r="F9942" s="37">
        <v>237</v>
      </c>
      <c r="G9942" s="17">
        <v>247</v>
      </c>
      <c r="H9942" s="18">
        <f>SUM(G9942-F9942)</f>
        <v>10</v>
      </c>
      <c r="I9942" s="19">
        <f>H9942/F9942</f>
        <v>0.0421940928270042</v>
      </c>
      <c r="J9942" s="19">
        <f>H9942/G9942</f>
        <v>0.0404858299595142</v>
      </c>
      <c r="K9942" t="s" s="21">
        <f>IF(J9942&lt;25%,"น้อยกว่า 25%",IF(J9942&gt;=25%,"มากกว่าหรือเท่ากับ 25%",IF(J9942&gt;=35%,"มากกว่าหรือเท่ากับ 35%")))</f>
        <v>18</v>
      </c>
    </row>
    <row r="9943" s="7" customFormat="1" ht="19.15" customHeight="1">
      <c r="A9943" t="s" s="16">
        <v>9993</v>
      </c>
      <c r="B9943" s="17">
        <v>4</v>
      </c>
      <c r="C9943" s="17">
        <v>22</v>
      </c>
      <c r="D9943" t="s" s="16">
        <v>10107</v>
      </c>
      <c r="E9943" t="s" s="16">
        <v>42</v>
      </c>
      <c r="F9943" s="37">
        <v>208</v>
      </c>
      <c r="G9943" s="17">
        <v>218</v>
      </c>
      <c r="H9943" s="18">
        <f>SUM(G9943-F9943)</f>
        <v>10</v>
      </c>
      <c r="I9943" s="19">
        <f>H9943/F9943</f>
        <v>0.0480769230769231</v>
      </c>
      <c r="J9943" s="19">
        <f>H9943/G9943</f>
        <v>0.0458715596330275</v>
      </c>
      <c r="K9943" t="s" s="21">
        <f>IF(J9943&lt;25%,"น้อยกว่า 25%",IF(J9943&gt;=25%,"มากกว่าหรือเท่ากับ 25%",IF(J9943&gt;=35%,"มากกว่าหรือเท่ากับ 35%")))</f>
        <v>18</v>
      </c>
    </row>
    <row r="9944" s="7" customFormat="1" ht="19.15" customHeight="1">
      <c r="A9944" t="s" s="16">
        <v>9993</v>
      </c>
      <c r="B9944" s="17">
        <v>4</v>
      </c>
      <c r="C9944" s="17">
        <v>8</v>
      </c>
      <c r="D9944" t="s" s="16">
        <v>10108</v>
      </c>
      <c r="E9944" t="s" s="16">
        <v>60</v>
      </c>
      <c r="F9944" s="37">
        <v>193</v>
      </c>
      <c r="G9944" s="17">
        <v>208</v>
      </c>
      <c r="H9944" s="18">
        <f>SUM(G9944-F9944)</f>
        <v>15</v>
      </c>
      <c r="I9944" s="19">
        <f>H9944/F9944</f>
        <v>0.077720207253886</v>
      </c>
      <c r="J9944" s="19">
        <f>H9944/G9944</f>
        <v>0.0721153846153846</v>
      </c>
      <c r="K9944" t="s" s="21">
        <f>IF(J9944&lt;25%,"น้อยกว่า 25%",IF(J9944&gt;=25%,"มากกว่าหรือเท่ากับ 25%",IF(J9944&gt;=35%,"มากกว่าหรือเท่ากับ 35%")))</f>
        <v>18</v>
      </c>
    </row>
    <row r="9945" s="7" customFormat="1" ht="19.15" customHeight="1">
      <c r="A9945" t="s" s="16">
        <v>9993</v>
      </c>
      <c r="B9945" s="17">
        <v>4</v>
      </c>
      <c r="C9945" s="17">
        <v>7</v>
      </c>
      <c r="D9945" t="s" s="16">
        <v>10109</v>
      </c>
      <c r="E9945" t="s" s="16">
        <v>48</v>
      </c>
      <c r="F9945" s="37">
        <v>197</v>
      </c>
      <c r="G9945" s="17">
        <v>207</v>
      </c>
      <c r="H9945" s="18">
        <f>SUM(G9945-F9945)</f>
        <v>10</v>
      </c>
      <c r="I9945" s="19">
        <f>H9945/F9945</f>
        <v>0.050761421319797</v>
      </c>
      <c r="J9945" s="19">
        <f>H9945/G9945</f>
        <v>0.0483091787439614</v>
      </c>
      <c r="K9945" t="s" s="21">
        <f>IF(J9945&lt;25%,"น้อยกว่า 25%",IF(J9945&gt;=25%,"มากกว่าหรือเท่ากับ 25%",IF(J9945&gt;=35%,"มากกว่าหรือเท่ากับ 35%")))</f>
        <v>18</v>
      </c>
    </row>
    <row r="9946" s="7" customFormat="1" ht="19.15" customHeight="1">
      <c r="A9946" t="s" s="16">
        <v>9993</v>
      </c>
      <c r="B9946" s="17">
        <v>4</v>
      </c>
      <c r="C9946" s="17">
        <v>18</v>
      </c>
      <c r="D9946" t="s" s="16">
        <v>10110</v>
      </c>
      <c r="E9946" t="s" s="16">
        <v>30</v>
      </c>
      <c r="F9946" s="37">
        <v>176</v>
      </c>
      <c r="G9946" s="17">
        <v>178</v>
      </c>
      <c r="H9946" s="18">
        <f>SUM(G9946-F9946)</f>
        <v>2</v>
      </c>
      <c r="I9946" s="19">
        <f>H9946/F9946</f>
        <v>0.0113636363636364</v>
      </c>
      <c r="J9946" s="19">
        <f>H9946/G9946</f>
        <v>0.0112359550561798</v>
      </c>
      <c r="K9946" t="s" s="21">
        <f>IF(J9946&lt;25%,"น้อยกว่า 25%",IF(J9946&gt;=25%,"มากกว่าหรือเท่ากับ 25%",IF(J9946&gt;=35%,"มากกว่าหรือเท่ากับ 35%")))</f>
        <v>18</v>
      </c>
    </row>
    <row r="9947" s="7" customFormat="1" ht="19.15" customHeight="1">
      <c r="A9947" t="s" s="16">
        <v>9993</v>
      </c>
      <c r="B9947" s="17">
        <v>4</v>
      </c>
      <c r="C9947" s="17">
        <v>16</v>
      </c>
      <c r="D9947" t="s" s="16">
        <v>10111</v>
      </c>
      <c r="E9947" t="s" s="16">
        <v>36</v>
      </c>
      <c r="F9947" s="37">
        <v>152</v>
      </c>
      <c r="G9947" s="17">
        <v>166</v>
      </c>
      <c r="H9947" s="18">
        <f>SUM(G9947-F9947)</f>
        <v>14</v>
      </c>
      <c r="I9947" s="19">
        <f>H9947/F9947</f>
        <v>0.0921052631578947</v>
      </c>
      <c r="J9947" s="19">
        <f>H9947/G9947</f>
        <v>0.0843373493975904</v>
      </c>
      <c r="K9947" t="s" s="21">
        <f>IF(J9947&lt;25%,"น้อยกว่า 25%",IF(J9947&gt;=25%,"มากกว่าหรือเท่ากับ 25%",IF(J9947&gt;=35%,"มากกว่าหรือเท่ากับ 35%")))</f>
        <v>18</v>
      </c>
    </row>
    <row r="9948" s="7" customFormat="1" ht="19.15" customHeight="1">
      <c r="A9948" t="s" s="16">
        <v>9993</v>
      </c>
      <c r="B9948" s="17">
        <v>4</v>
      </c>
      <c r="C9948" s="17">
        <v>3</v>
      </c>
      <c r="D9948" t="s" s="16">
        <v>10112</v>
      </c>
      <c r="E9948" t="s" s="16">
        <v>44</v>
      </c>
      <c r="F9948" s="37">
        <v>129</v>
      </c>
      <c r="G9948" s="17">
        <v>136</v>
      </c>
      <c r="H9948" s="18">
        <f>SUM(G9948-F9948)</f>
        <v>7</v>
      </c>
      <c r="I9948" s="19">
        <f>H9948/F9948</f>
        <v>0.0542635658914729</v>
      </c>
      <c r="J9948" s="19">
        <f>H9948/G9948</f>
        <v>0.0514705882352941</v>
      </c>
      <c r="K9948" t="s" s="21">
        <f>IF(J9948&lt;25%,"น้อยกว่า 25%",IF(J9948&gt;=25%,"มากกว่าหรือเท่ากับ 25%",IF(J9948&gt;=35%,"มากกว่าหรือเท่ากับ 35%")))</f>
        <v>18</v>
      </c>
    </row>
    <row r="9949" s="7" customFormat="1" ht="19.15" customHeight="1">
      <c r="A9949" t="s" s="16">
        <v>9993</v>
      </c>
      <c r="B9949" s="17">
        <v>4</v>
      </c>
      <c r="C9949" s="17">
        <v>12</v>
      </c>
      <c r="D9949" t="s" s="16">
        <v>10113</v>
      </c>
      <c r="E9949" t="s" s="16">
        <v>74</v>
      </c>
      <c r="F9949" s="37">
        <v>114</v>
      </c>
      <c r="G9949" s="17">
        <v>116</v>
      </c>
      <c r="H9949" s="18">
        <f>SUM(G9949-F9949)</f>
        <v>2</v>
      </c>
      <c r="I9949" s="19">
        <f>H9949/F9949</f>
        <v>0.0175438596491228</v>
      </c>
      <c r="J9949" s="19">
        <f>H9949/G9949</f>
        <v>0.0172413793103448</v>
      </c>
      <c r="K9949" t="s" s="21">
        <f>IF(J9949&lt;25%,"น้อยกว่า 25%",IF(J9949&gt;=25%,"มากกว่าหรือเท่ากับ 25%",IF(J9949&gt;=35%,"มากกว่าหรือเท่ากับ 35%")))</f>
        <v>18</v>
      </c>
    </row>
    <row r="9950" s="7" customFormat="1" ht="19.15" customHeight="1">
      <c r="A9950" t="s" s="16">
        <v>9993</v>
      </c>
      <c r="B9950" s="17">
        <v>4</v>
      </c>
      <c r="C9950" s="17">
        <v>33</v>
      </c>
      <c r="D9950" t="s" s="16">
        <v>10114</v>
      </c>
      <c r="E9950" t="s" s="16">
        <v>32</v>
      </c>
      <c r="F9950" s="37">
        <v>108</v>
      </c>
      <c r="G9950" s="17">
        <v>113</v>
      </c>
      <c r="H9950" s="18">
        <f>SUM(G9950-F9950)</f>
        <v>5</v>
      </c>
      <c r="I9950" s="19">
        <f>H9950/F9950</f>
        <v>0.0462962962962963</v>
      </c>
      <c r="J9950" s="19">
        <f>H9950/G9950</f>
        <v>0.0442477876106195</v>
      </c>
      <c r="K9950" t="s" s="21">
        <f>IF(J9950&lt;25%,"น้อยกว่า 25%",IF(J9950&gt;=25%,"มากกว่าหรือเท่ากับ 25%",IF(J9950&gt;=35%,"มากกว่าหรือเท่ากับ 35%")))</f>
        <v>18</v>
      </c>
    </row>
    <row r="9951" s="7" customFormat="1" ht="19.15" customHeight="1">
      <c r="A9951" t="s" s="16">
        <v>9993</v>
      </c>
      <c r="B9951" s="17">
        <v>4</v>
      </c>
      <c r="C9951" s="17">
        <v>23</v>
      </c>
      <c r="D9951" t="s" s="16">
        <v>10115</v>
      </c>
      <c r="E9951" t="s" s="16">
        <v>116</v>
      </c>
      <c r="F9951" s="37">
        <v>108</v>
      </c>
      <c r="G9951" s="17">
        <v>111</v>
      </c>
      <c r="H9951" s="18">
        <f>SUM(G9951-F9951)</f>
        <v>3</v>
      </c>
      <c r="I9951" s="19">
        <f>H9951/F9951</f>
        <v>0.0277777777777778</v>
      </c>
      <c r="J9951" s="19">
        <f>H9951/G9951</f>
        <v>0.027027027027027</v>
      </c>
      <c r="K9951" t="s" s="21">
        <f>IF(J9951&lt;25%,"น้อยกว่า 25%",IF(J9951&gt;=25%,"มากกว่าหรือเท่ากับ 25%",IF(J9951&gt;=35%,"มากกว่าหรือเท่ากับ 35%")))</f>
        <v>18</v>
      </c>
    </row>
    <row r="9952" s="7" customFormat="1" ht="19.15" customHeight="1">
      <c r="A9952" t="s" s="16">
        <v>9993</v>
      </c>
      <c r="B9952" s="17">
        <v>4</v>
      </c>
      <c r="C9952" s="17">
        <v>28</v>
      </c>
      <c r="D9952" t="s" s="16">
        <v>10116</v>
      </c>
      <c r="E9952" t="s" s="16">
        <v>153</v>
      </c>
      <c r="F9952" s="37">
        <v>106</v>
      </c>
      <c r="G9952" s="17">
        <v>110</v>
      </c>
      <c r="H9952" s="18">
        <f>SUM(G9952-F9952)</f>
        <v>4</v>
      </c>
      <c r="I9952" s="19">
        <f>H9952/F9952</f>
        <v>0.0377358490566038</v>
      </c>
      <c r="J9952" s="19">
        <f>H9952/G9952</f>
        <v>0.0363636363636364</v>
      </c>
      <c r="K9952" t="s" s="21">
        <f>IF(J9952&lt;25%,"น้อยกว่า 25%",IF(J9952&gt;=25%,"มากกว่าหรือเท่ากับ 25%",IF(J9952&gt;=35%,"มากกว่าหรือเท่ากับ 35%")))</f>
        <v>18</v>
      </c>
    </row>
    <row r="9953" s="7" customFormat="1" ht="19.15" customHeight="1">
      <c r="A9953" t="s" s="16">
        <v>9993</v>
      </c>
      <c r="B9953" s="17">
        <v>4</v>
      </c>
      <c r="C9953" s="17">
        <v>21</v>
      </c>
      <c r="D9953" t="s" s="16">
        <v>10117</v>
      </c>
      <c r="E9953" t="s" s="16">
        <v>2381</v>
      </c>
      <c r="F9953" s="37">
        <v>105</v>
      </c>
      <c r="G9953" s="17">
        <v>109</v>
      </c>
      <c r="H9953" s="18">
        <f>SUM(G9953-F9953)</f>
        <v>4</v>
      </c>
      <c r="I9953" s="19">
        <f>H9953/F9953</f>
        <v>0.0380952380952381</v>
      </c>
      <c r="J9953" s="19">
        <f>H9953/G9953</f>
        <v>0.036697247706422</v>
      </c>
      <c r="K9953" t="s" s="21">
        <f>IF(J9953&lt;25%,"น้อยกว่า 25%",IF(J9953&gt;=25%,"มากกว่าหรือเท่ากับ 25%",IF(J9953&gt;=35%,"มากกว่าหรือเท่ากับ 35%")))</f>
        <v>18</v>
      </c>
    </row>
    <row r="9954" s="7" customFormat="1" ht="19.15" customHeight="1">
      <c r="A9954" t="s" s="16">
        <v>9993</v>
      </c>
      <c r="B9954" s="17">
        <v>4</v>
      </c>
      <c r="C9954" s="17">
        <v>31</v>
      </c>
      <c r="D9954" t="s" s="16">
        <v>10118</v>
      </c>
      <c r="E9954" t="s" s="16">
        <v>119</v>
      </c>
      <c r="F9954" s="37">
        <v>107</v>
      </c>
      <c r="G9954" s="17">
        <v>108</v>
      </c>
      <c r="H9954" s="18">
        <f>SUM(G9954-F9954)</f>
        <v>1</v>
      </c>
      <c r="I9954" s="19">
        <f>H9954/F9954</f>
        <v>0.00934579439252336</v>
      </c>
      <c r="J9954" s="19">
        <f>H9954/G9954</f>
        <v>0.00925925925925926</v>
      </c>
      <c r="K9954" t="s" s="21">
        <f>IF(J9954&lt;25%,"น้อยกว่า 25%",IF(J9954&gt;=25%,"มากกว่าหรือเท่ากับ 25%",IF(J9954&gt;=35%,"มากกว่าหรือเท่ากับ 35%")))</f>
        <v>18</v>
      </c>
    </row>
    <row r="9955" s="7" customFormat="1" ht="19.15" customHeight="1">
      <c r="A9955" t="s" s="16">
        <v>9993</v>
      </c>
      <c r="B9955" s="17">
        <v>4</v>
      </c>
      <c r="C9955" s="17">
        <v>29</v>
      </c>
      <c r="D9955" t="s" s="16">
        <v>10119</v>
      </c>
      <c r="E9955" t="s" s="16">
        <v>62</v>
      </c>
      <c r="F9955" s="37">
        <v>92</v>
      </c>
      <c r="G9955" s="17">
        <v>96</v>
      </c>
      <c r="H9955" s="18">
        <f>SUM(G9955-F9955)</f>
        <v>4</v>
      </c>
      <c r="I9955" s="19">
        <f>H9955/F9955</f>
        <v>0.0434782608695652</v>
      </c>
      <c r="J9955" s="19">
        <f>H9955/G9955</f>
        <v>0.0416666666666667</v>
      </c>
      <c r="K9955" t="s" s="21">
        <f>IF(J9955&lt;25%,"น้อยกว่า 25%",IF(J9955&gt;=25%,"มากกว่าหรือเท่ากับ 25%",IF(J9955&gt;=35%,"มากกว่าหรือเท่ากับ 35%")))</f>
        <v>18</v>
      </c>
    </row>
    <row r="9956" s="7" customFormat="1" ht="19.15" customHeight="1">
      <c r="A9956" t="s" s="16">
        <v>9993</v>
      </c>
      <c r="B9956" s="17">
        <v>4</v>
      </c>
      <c r="C9956" s="17">
        <v>2</v>
      </c>
      <c r="D9956" t="s" s="16">
        <v>10120</v>
      </c>
      <c r="E9956" t="s" s="16">
        <v>76</v>
      </c>
      <c r="F9956" s="37">
        <v>85</v>
      </c>
      <c r="G9956" s="17">
        <v>88</v>
      </c>
      <c r="H9956" s="18">
        <f>SUM(G9956-F9956)</f>
        <v>3</v>
      </c>
      <c r="I9956" s="19">
        <f>H9956/F9956</f>
        <v>0.0352941176470588</v>
      </c>
      <c r="J9956" s="19">
        <f>H9956/G9956</f>
        <v>0.0340909090909091</v>
      </c>
      <c r="K9956" t="s" s="21">
        <f>IF(J9956&lt;25%,"น้อยกว่า 25%",IF(J9956&gt;=25%,"มากกว่าหรือเท่ากับ 25%",IF(J9956&gt;=35%,"มากกว่าหรือเท่ากับ 35%")))</f>
        <v>18</v>
      </c>
    </row>
    <row r="9957" s="7" customFormat="1" ht="19.15" customHeight="1">
      <c r="A9957" t="s" s="16">
        <v>9993</v>
      </c>
      <c r="B9957" s="17">
        <v>4</v>
      </c>
      <c r="C9957" s="17">
        <v>19</v>
      </c>
      <c r="D9957" t="s" s="16">
        <v>10121</v>
      </c>
      <c r="E9957" t="s" s="16">
        <v>110</v>
      </c>
      <c r="F9957" s="37">
        <v>81</v>
      </c>
      <c r="G9957" s="17">
        <v>86</v>
      </c>
      <c r="H9957" s="18">
        <f>SUM(G9957-F9957)</f>
        <v>5</v>
      </c>
      <c r="I9957" s="19">
        <f>H9957/F9957</f>
        <v>0.0617283950617284</v>
      </c>
      <c r="J9957" s="19">
        <f>H9957/G9957</f>
        <v>0.0581395348837209</v>
      </c>
      <c r="K9957" t="s" s="21">
        <f>IF(J9957&lt;25%,"น้อยกว่า 25%",IF(J9957&gt;=25%,"มากกว่าหรือเท่ากับ 25%",IF(J9957&gt;=35%,"มากกว่าหรือเท่ากับ 35%")))</f>
        <v>18</v>
      </c>
    </row>
    <row r="9958" s="7" customFormat="1" ht="19.15" customHeight="1">
      <c r="A9958" t="s" s="16">
        <v>9993</v>
      </c>
      <c r="B9958" s="17">
        <v>4</v>
      </c>
      <c r="C9958" s="17">
        <v>20</v>
      </c>
      <c r="D9958" t="s" s="16">
        <v>10122</v>
      </c>
      <c r="E9958" t="s" s="16">
        <v>1680</v>
      </c>
      <c r="F9958" s="37">
        <v>68</v>
      </c>
      <c r="G9958" s="17">
        <v>71</v>
      </c>
      <c r="H9958" s="18">
        <f>SUM(G9958-F9958)</f>
        <v>3</v>
      </c>
      <c r="I9958" s="19">
        <f>H9958/F9958</f>
        <v>0.0441176470588235</v>
      </c>
      <c r="J9958" s="19">
        <f>H9958/G9958</f>
        <v>0.0422535211267606</v>
      </c>
      <c r="K9958" t="s" s="21">
        <f>IF(J9958&lt;25%,"น้อยกว่า 25%",IF(J9958&gt;=25%,"มากกว่าหรือเท่ากับ 25%",IF(J9958&gt;=35%,"มากกว่าหรือเท่ากับ 35%")))</f>
        <v>18</v>
      </c>
    </row>
    <row r="9959" s="7" customFormat="1" ht="19.15" customHeight="1">
      <c r="A9959" t="s" s="16">
        <v>9993</v>
      </c>
      <c r="B9959" s="17">
        <v>4</v>
      </c>
      <c r="C9959" s="17">
        <v>35</v>
      </c>
      <c r="D9959" t="s" s="16">
        <v>10123</v>
      </c>
      <c r="E9959" t="s" s="16">
        <v>1427</v>
      </c>
      <c r="F9959" s="37">
        <v>59</v>
      </c>
      <c r="G9959" s="17">
        <v>62</v>
      </c>
      <c r="H9959" s="18">
        <f>SUM(G9959-F9959)</f>
        <v>3</v>
      </c>
      <c r="I9959" s="19">
        <f>H9959/F9959</f>
        <v>0.0508474576271186</v>
      </c>
      <c r="J9959" s="19">
        <f>H9959/G9959</f>
        <v>0.0483870967741935</v>
      </c>
      <c r="K9959" t="s" s="21">
        <f>IF(J9959&lt;25%,"น้อยกว่า 25%",IF(J9959&gt;=25%,"มากกว่าหรือเท่ากับ 25%",IF(J9959&gt;=35%,"มากกว่าหรือเท่ากับ 35%")))</f>
        <v>18</v>
      </c>
    </row>
    <row r="9960" s="7" customFormat="1" ht="19.15" customHeight="1">
      <c r="A9960" t="s" s="16">
        <v>9993</v>
      </c>
      <c r="B9960" s="17">
        <v>4</v>
      </c>
      <c r="C9960" s="17">
        <v>26</v>
      </c>
      <c r="D9960" t="s" s="16">
        <v>10124</v>
      </c>
      <c r="E9960" t="s" s="16">
        <v>40</v>
      </c>
      <c r="F9960" s="37">
        <v>51</v>
      </c>
      <c r="G9960" s="17">
        <v>55</v>
      </c>
      <c r="H9960" s="18">
        <f>SUM(G9960-F9960)</f>
        <v>4</v>
      </c>
      <c r="I9960" s="19">
        <f>H9960/F9960</f>
        <v>0.07843137254901961</v>
      </c>
      <c r="J9960" s="19">
        <f>H9960/G9960</f>
        <v>0.0727272727272727</v>
      </c>
      <c r="K9960" t="s" s="21">
        <f>IF(J9960&lt;25%,"น้อยกว่า 25%",IF(J9960&gt;=25%,"มากกว่าหรือเท่ากับ 25%",IF(J9960&gt;=35%,"มากกว่าหรือเท่ากับ 35%")))</f>
        <v>18</v>
      </c>
    </row>
    <row r="9961" s="7" customFormat="1" ht="19.15" customHeight="1">
      <c r="A9961" t="s" s="16">
        <v>9993</v>
      </c>
      <c r="B9961" s="17">
        <v>4</v>
      </c>
      <c r="C9961" s="17">
        <v>32</v>
      </c>
      <c r="D9961" t="s" s="16">
        <v>10125</v>
      </c>
      <c r="E9961" t="s" s="16">
        <v>103</v>
      </c>
      <c r="F9961" s="37">
        <v>13</v>
      </c>
      <c r="G9961" s="17">
        <v>14</v>
      </c>
      <c r="H9961" s="18">
        <f>SUM(G9961-F9961)</f>
        <v>1</v>
      </c>
      <c r="I9961" s="19">
        <f>H9961/F9961</f>
        <v>0.0769230769230769</v>
      </c>
      <c r="J9961" s="19">
        <f>H9961/G9961</f>
        <v>0.0714285714285714</v>
      </c>
      <c r="K9961" t="s" s="21">
        <f>IF(J9961&lt;25%,"น้อยกว่า 25%",IF(J9961&gt;=25%,"มากกว่าหรือเท่ากับ 25%",IF(J9961&gt;=35%,"มากกว่าหรือเท่ากับ 35%")))</f>
        <v>18</v>
      </c>
    </row>
    <row r="9962" s="7" customFormat="1" ht="19.15" customHeight="1">
      <c r="A9962" t="s" s="16">
        <v>9993</v>
      </c>
      <c r="B9962" s="17">
        <v>4</v>
      </c>
      <c r="C9962" s="17">
        <v>17</v>
      </c>
      <c r="D9962" t="s" s="16">
        <v>10126</v>
      </c>
      <c r="E9962" t="s" s="16">
        <v>380</v>
      </c>
      <c r="F9962" s="37">
        <v>0</v>
      </c>
      <c r="G9962" s="17">
        <v>0</v>
      </c>
      <c r="H9962" s="18">
        <f>SUM(G9962-F9962)</f>
        <v>0</v>
      </c>
      <c r="I9962" s="19">
        <f>H9962/F9962</f>
      </c>
      <c r="J9962" s="19">
        <f>H9962/G9962</f>
      </c>
      <c r="K9962" s="24">
        <f>IF(J9962&lt;25%,"น้อยกว่า 25%",IF(J9962&gt;=25%,"มากกว่าหรือเท่ากับ 25%",IF(J9962&gt;=35%,"มากกว่าหรือเท่ากับ 35%")))</f>
      </c>
    </row>
    <row r="9963" s="7" customFormat="1" ht="19.15" customHeight="1">
      <c r="A9963" t="s" s="16">
        <v>9993</v>
      </c>
      <c r="B9963" s="17">
        <v>4</v>
      </c>
      <c r="C9963" s="17">
        <v>27</v>
      </c>
      <c r="D9963" t="s" s="16">
        <v>10127</v>
      </c>
      <c r="E9963" t="s" s="16">
        <v>52</v>
      </c>
      <c r="F9963" s="37">
        <v>0</v>
      </c>
      <c r="G9963" s="17">
        <v>0</v>
      </c>
      <c r="H9963" s="18">
        <f>SUM(G9963-F9963)</f>
        <v>0</v>
      </c>
      <c r="I9963" s="19">
        <f>H9963/F9963</f>
      </c>
      <c r="J9963" s="19">
        <f>H9963/G9963</f>
      </c>
      <c r="K9963" s="24">
        <f>IF(J9963&lt;25%,"น้อยกว่า 25%",IF(J9963&gt;=25%,"มากกว่าหรือเท่ากับ 25%",IF(J9963&gt;=35%,"มากกว่าหรือเท่ากับ 35%")))</f>
      </c>
    </row>
    <row r="9964" s="7" customFormat="1" ht="19.15" customHeight="1">
      <c r="A9964" t="s" s="16">
        <v>9993</v>
      </c>
      <c r="B9964" s="17">
        <v>5</v>
      </c>
      <c r="C9964" s="17">
        <v>7</v>
      </c>
      <c r="D9964" t="s" s="16">
        <v>10128</v>
      </c>
      <c r="E9964" t="s" s="16">
        <v>84</v>
      </c>
      <c r="F9964" s="37">
        <v>44226</v>
      </c>
      <c r="G9964" s="17">
        <v>45681</v>
      </c>
      <c r="H9964" s="18">
        <f>SUM(G9964-F9964)</f>
        <v>1455</v>
      </c>
      <c r="I9964" s="19">
        <f>H9964/F9964</f>
        <v>0.0328991995658662</v>
      </c>
      <c r="J9964" s="19">
        <f>H9964/G9964</f>
        <v>0.0318513167400013</v>
      </c>
      <c r="K9964" t="s" s="21">
        <f>IF(J9964&lt;25%,"น้อยกว่า 25%",IF(J9964&gt;=25%,"มากกว่าหรือเท่ากับ 25%",IF(J9964&gt;=35%,"มากกว่าหรือเท่ากับ 35%")))</f>
        <v>18</v>
      </c>
    </row>
    <row r="9965" s="7" customFormat="1" ht="19.15" customHeight="1">
      <c r="A9965" t="s" s="16">
        <v>9993</v>
      </c>
      <c r="B9965" s="17">
        <v>5</v>
      </c>
      <c r="C9965" s="17">
        <v>10</v>
      </c>
      <c r="D9965" t="s" s="16">
        <v>10129</v>
      </c>
      <c r="E9965" t="s" s="16">
        <v>26</v>
      </c>
      <c r="F9965" s="37">
        <v>13640</v>
      </c>
      <c r="G9965" s="17">
        <v>14917</v>
      </c>
      <c r="H9965" s="18">
        <f>SUM(G9965-F9965)</f>
        <v>1277</v>
      </c>
      <c r="I9965" s="19">
        <f>H9965/F9965</f>
        <v>0.0936217008797654</v>
      </c>
      <c r="J9965" s="19">
        <f>H9965/G9965</f>
        <v>0.08560702554132869</v>
      </c>
      <c r="K9965" t="s" s="21">
        <f>IF(J9965&lt;25%,"น้อยกว่า 25%",IF(J9965&gt;=25%,"มากกว่าหรือเท่ากับ 25%",IF(J9965&gt;=35%,"มากกว่าหรือเท่ากับ 35%")))</f>
        <v>18</v>
      </c>
    </row>
    <row r="9966" s="7" customFormat="1" ht="19.15" customHeight="1">
      <c r="A9966" t="s" s="16">
        <v>9993</v>
      </c>
      <c r="B9966" s="17">
        <v>5</v>
      </c>
      <c r="C9966" s="17">
        <v>6</v>
      </c>
      <c r="D9966" t="s" s="16">
        <v>10130</v>
      </c>
      <c r="E9966" t="s" s="16">
        <v>20</v>
      </c>
      <c r="F9966" s="37">
        <v>13481</v>
      </c>
      <c r="G9966" s="17">
        <v>13976</v>
      </c>
      <c r="H9966" s="18">
        <f>SUM(G9966-F9966)</f>
        <v>495</v>
      </c>
      <c r="I9966" s="19">
        <f>H9966/F9966</f>
        <v>0.0367183443364736</v>
      </c>
      <c r="J9966" s="19">
        <f>H9966/G9966</f>
        <v>0.035417859187178</v>
      </c>
      <c r="K9966" t="s" s="21">
        <f>IF(J9966&lt;25%,"น้อยกว่า 25%",IF(J9966&gt;=25%,"มากกว่าหรือเท่ากับ 25%",IF(J9966&gt;=35%,"มากกว่าหรือเท่ากับ 35%")))</f>
        <v>18</v>
      </c>
    </row>
    <row r="9967" s="7" customFormat="1" ht="19.15" customHeight="1">
      <c r="A9967" t="s" s="16">
        <v>9993</v>
      </c>
      <c r="B9967" s="17">
        <v>5</v>
      </c>
      <c r="C9967" s="17">
        <v>8</v>
      </c>
      <c r="D9967" t="s" s="16">
        <v>10131</v>
      </c>
      <c r="E9967" t="s" s="16">
        <v>22</v>
      </c>
      <c r="F9967" s="37">
        <v>10584</v>
      </c>
      <c r="G9967" s="17">
        <v>10863</v>
      </c>
      <c r="H9967" s="18">
        <f>SUM(G9967-F9967)</f>
        <v>279</v>
      </c>
      <c r="I9967" s="19">
        <f>H9967/F9967</f>
        <v>0.0263605442176871</v>
      </c>
      <c r="J9967" s="19">
        <f>H9967/G9967</f>
        <v>0.0256835128417564</v>
      </c>
      <c r="K9967" t="s" s="21">
        <f>IF(J9967&lt;25%,"น้อยกว่า 25%",IF(J9967&gt;=25%,"มากกว่าหรือเท่ากับ 25%",IF(J9967&gt;=35%,"มากกว่าหรือเท่ากับ 35%")))</f>
        <v>18</v>
      </c>
    </row>
    <row r="9968" s="7" customFormat="1" ht="19.15" customHeight="1">
      <c r="A9968" t="s" s="16">
        <v>9993</v>
      </c>
      <c r="B9968" s="17">
        <v>5</v>
      </c>
      <c r="C9968" s="17">
        <v>9</v>
      </c>
      <c r="D9968" t="s" s="16">
        <v>10132</v>
      </c>
      <c r="E9968" t="s" s="16">
        <v>17</v>
      </c>
      <c r="F9968" s="37">
        <v>1460</v>
      </c>
      <c r="G9968" s="17">
        <v>1518</v>
      </c>
      <c r="H9968" s="18">
        <f>SUM(G9968-F9968)</f>
        <v>58</v>
      </c>
      <c r="I9968" s="19">
        <f>H9968/F9968</f>
        <v>0.0397260273972603</v>
      </c>
      <c r="J9968" s="19">
        <f>H9968/G9968</f>
        <v>0.0382081686429513</v>
      </c>
      <c r="K9968" t="s" s="21">
        <f>IF(J9968&lt;25%,"น้อยกว่า 25%",IF(J9968&gt;=25%,"มากกว่าหรือเท่ากับ 25%",IF(J9968&gt;=35%,"มากกว่าหรือเท่ากับ 35%")))</f>
        <v>18</v>
      </c>
    </row>
    <row r="9969" s="7" customFormat="1" ht="19.15" customHeight="1">
      <c r="A9969" t="s" s="16">
        <v>9993</v>
      </c>
      <c r="B9969" s="17">
        <v>5</v>
      </c>
      <c r="C9969" s="17">
        <v>27</v>
      </c>
      <c r="D9969" t="s" s="16">
        <v>10133</v>
      </c>
      <c r="E9969" t="s" s="16">
        <v>119</v>
      </c>
      <c r="F9969" s="37">
        <v>928</v>
      </c>
      <c r="G9969" s="17">
        <v>939</v>
      </c>
      <c r="H9969" s="18">
        <f>SUM(G9969-F9969)</f>
        <v>11</v>
      </c>
      <c r="I9969" s="19">
        <f>H9969/F9969</f>
        <v>0.0118534482758621</v>
      </c>
      <c r="J9969" s="19">
        <f>H9969/G9969</f>
        <v>0.0117145899893504</v>
      </c>
      <c r="K9969" t="s" s="21">
        <f>IF(J9969&lt;25%,"น้อยกว่า 25%",IF(J9969&gt;=25%,"มากกว่าหรือเท่ากับ 25%",IF(J9969&gt;=35%,"มากกว่าหรือเท่ากับ 35%")))</f>
        <v>18</v>
      </c>
    </row>
    <row r="9970" s="7" customFormat="1" ht="19.15" customHeight="1">
      <c r="A9970" t="s" s="16">
        <v>9993</v>
      </c>
      <c r="B9970" s="17">
        <v>5</v>
      </c>
      <c r="C9970" s="17">
        <v>13</v>
      </c>
      <c r="D9970" t="s" s="16">
        <v>10134</v>
      </c>
      <c r="E9970" t="s" s="16">
        <v>28</v>
      </c>
      <c r="F9970" s="37">
        <v>790</v>
      </c>
      <c r="G9970" s="17">
        <v>816</v>
      </c>
      <c r="H9970" s="18">
        <f>SUM(G9970-F9970)</f>
        <v>26</v>
      </c>
      <c r="I9970" s="19">
        <f>H9970/F9970</f>
        <v>0.0329113924050633</v>
      </c>
      <c r="J9970" s="19">
        <f>H9970/G9970</f>
        <v>0.0318627450980392</v>
      </c>
      <c r="K9970" t="s" s="21">
        <f>IF(J9970&lt;25%,"น้อยกว่า 25%",IF(J9970&gt;=25%,"มากกว่าหรือเท่ากับ 25%",IF(J9970&gt;=35%,"มากกว่าหรือเท่ากับ 35%")))</f>
        <v>18</v>
      </c>
    </row>
    <row r="9971" s="7" customFormat="1" ht="19.15" customHeight="1">
      <c r="A9971" t="s" s="16">
        <v>9993</v>
      </c>
      <c r="B9971" s="17">
        <v>5</v>
      </c>
      <c r="C9971" s="17">
        <v>20</v>
      </c>
      <c r="D9971" t="s" s="16">
        <v>10135</v>
      </c>
      <c r="E9971" t="s" s="16">
        <v>38</v>
      </c>
      <c r="F9971" s="37">
        <v>708</v>
      </c>
      <c r="G9971" s="17">
        <v>815</v>
      </c>
      <c r="H9971" s="18">
        <f>SUM(G9971-F9971)</f>
        <v>107</v>
      </c>
      <c r="I9971" s="19">
        <f>H9971/F9971</f>
        <v>0.151129943502825</v>
      </c>
      <c r="J9971" s="19">
        <f>H9971/G9971</f>
        <v>0.131288343558282</v>
      </c>
      <c r="K9971" t="s" s="21">
        <f>IF(J9971&lt;25%,"น้อยกว่า 25%",IF(J9971&gt;=25%,"มากกว่าหรือเท่ากับ 25%",IF(J9971&gt;=35%,"มากกว่าหรือเท่ากับ 35%")))</f>
        <v>18</v>
      </c>
    </row>
    <row r="9972" s="7" customFormat="1" ht="19.15" customHeight="1">
      <c r="A9972" t="s" s="16">
        <v>9993</v>
      </c>
      <c r="B9972" s="17">
        <v>5</v>
      </c>
      <c r="C9972" s="17">
        <v>5</v>
      </c>
      <c r="D9972" t="s" s="16">
        <v>10136</v>
      </c>
      <c r="E9972" t="s" s="16">
        <v>24</v>
      </c>
      <c r="F9972" s="37">
        <v>639</v>
      </c>
      <c r="G9972" s="17">
        <v>658</v>
      </c>
      <c r="H9972" s="18">
        <f>SUM(G9972-F9972)</f>
        <v>19</v>
      </c>
      <c r="I9972" s="19">
        <f>H9972/F9972</f>
        <v>0.0297339593114241</v>
      </c>
      <c r="J9972" s="19">
        <f>H9972/G9972</f>
        <v>0.0288753799392097</v>
      </c>
      <c r="K9972" t="s" s="21">
        <f>IF(J9972&lt;25%,"น้อยกว่า 25%",IF(J9972&gt;=25%,"มากกว่าหรือเท่ากับ 25%",IF(J9972&gt;=35%,"มากกว่าหรือเท่ากับ 35%")))</f>
        <v>18</v>
      </c>
    </row>
    <row r="9973" s="7" customFormat="1" ht="19.15" customHeight="1">
      <c r="A9973" t="s" s="16">
        <v>9993</v>
      </c>
      <c r="B9973" s="17">
        <v>5</v>
      </c>
      <c r="C9973" s="17">
        <v>28</v>
      </c>
      <c r="D9973" t="s" s="16">
        <v>10137</v>
      </c>
      <c r="E9973" t="s" s="16">
        <v>58</v>
      </c>
      <c r="F9973" s="37">
        <v>548</v>
      </c>
      <c r="G9973" s="17">
        <v>555</v>
      </c>
      <c r="H9973" s="18">
        <f>SUM(G9973-F9973)</f>
        <v>7</v>
      </c>
      <c r="I9973" s="19">
        <f>H9973/F9973</f>
        <v>0.0127737226277372</v>
      </c>
      <c r="J9973" s="19">
        <f>H9973/G9973</f>
        <v>0.0126126126126126</v>
      </c>
      <c r="K9973" t="s" s="21">
        <f>IF(J9973&lt;25%,"น้อยกว่า 25%",IF(J9973&gt;=25%,"มากกว่าหรือเท่ากับ 25%",IF(J9973&gt;=35%,"มากกว่าหรือเท่ากับ 35%")))</f>
        <v>18</v>
      </c>
    </row>
    <row r="9974" s="7" customFormat="1" ht="19.15" customHeight="1">
      <c r="A9974" t="s" s="16">
        <v>9993</v>
      </c>
      <c r="B9974" s="17">
        <v>5</v>
      </c>
      <c r="C9974" s="17">
        <v>30</v>
      </c>
      <c r="D9974" t="s" s="16">
        <v>10138</v>
      </c>
      <c r="E9974" t="s" s="16">
        <v>110</v>
      </c>
      <c r="F9974" s="37">
        <v>445</v>
      </c>
      <c r="G9974" s="17">
        <v>484</v>
      </c>
      <c r="H9974" s="18">
        <f>SUM(G9974-F9974)</f>
        <v>39</v>
      </c>
      <c r="I9974" s="19">
        <f>H9974/F9974</f>
        <v>0.08764044943820221</v>
      </c>
      <c r="J9974" s="19">
        <f>H9974/G9974</f>
        <v>0.0805785123966942</v>
      </c>
      <c r="K9974" t="s" s="21">
        <f>IF(J9974&lt;25%,"น้อยกว่า 25%",IF(J9974&gt;=25%,"มากกว่าหรือเท่ากับ 25%",IF(J9974&gt;=35%,"มากกว่าหรือเท่ากับ 35%")))</f>
        <v>18</v>
      </c>
    </row>
    <row r="9975" s="7" customFormat="1" ht="19.15" customHeight="1">
      <c r="A9975" t="s" s="16">
        <v>9993</v>
      </c>
      <c r="B9975" s="17">
        <v>5</v>
      </c>
      <c r="C9975" s="17">
        <v>17</v>
      </c>
      <c r="D9975" t="s" s="16">
        <v>10139</v>
      </c>
      <c r="E9975" t="s" s="16">
        <v>36</v>
      </c>
      <c r="F9975" s="37">
        <v>478</v>
      </c>
      <c r="G9975" s="17">
        <v>482</v>
      </c>
      <c r="H9975" s="18">
        <f>SUM(G9975-F9975)</f>
        <v>4</v>
      </c>
      <c r="I9975" s="19">
        <f>H9975/F9975</f>
        <v>0.008368200836820079</v>
      </c>
      <c r="J9975" s="19">
        <f>H9975/G9975</f>
        <v>0.00829875518672199</v>
      </c>
      <c r="K9975" t="s" s="21">
        <f>IF(J9975&lt;25%,"น้อยกว่า 25%",IF(J9975&gt;=25%,"มากกว่าหรือเท่ากับ 25%",IF(J9975&gt;=35%,"มากกว่าหรือเท่ากับ 35%")))</f>
        <v>18</v>
      </c>
    </row>
    <row r="9976" s="7" customFormat="1" ht="19.15" customHeight="1">
      <c r="A9976" t="s" s="16">
        <v>9993</v>
      </c>
      <c r="B9976" s="17">
        <v>5</v>
      </c>
      <c r="C9976" s="17">
        <v>26</v>
      </c>
      <c r="D9976" t="s" s="16">
        <v>10140</v>
      </c>
      <c r="E9976" t="s" s="16">
        <v>52</v>
      </c>
      <c r="F9976" s="37">
        <v>409</v>
      </c>
      <c r="G9976" s="17">
        <v>442</v>
      </c>
      <c r="H9976" s="18">
        <f>SUM(G9976-F9976)</f>
        <v>33</v>
      </c>
      <c r="I9976" s="19">
        <f>H9976/F9976</f>
        <v>0.0806845965770171</v>
      </c>
      <c r="J9976" s="19">
        <f>H9976/G9976</f>
        <v>0.07466063348416289</v>
      </c>
      <c r="K9976" t="s" s="21">
        <f>IF(J9976&lt;25%,"น้อยกว่า 25%",IF(J9976&gt;=25%,"มากกว่าหรือเท่ากับ 25%",IF(J9976&gt;=35%,"มากกว่าหรือเท่ากับ 35%")))</f>
        <v>18</v>
      </c>
    </row>
    <row r="9977" s="7" customFormat="1" ht="19.15" customHeight="1">
      <c r="A9977" t="s" s="16">
        <v>9993</v>
      </c>
      <c r="B9977" s="17">
        <v>5</v>
      </c>
      <c r="C9977" s="17">
        <v>18</v>
      </c>
      <c r="D9977" t="s" s="16">
        <v>10141</v>
      </c>
      <c r="E9977" t="s" s="16">
        <v>1680</v>
      </c>
      <c r="F9977" s="37">
        <v>424</v>
      </c>
      <c r="G9977" s="17">
        <v>425</v>
      </c>
      <c r="H9977" s="18">
        <f>SUM(G9977-F9977)</f>
        <v>1</v>
      </c>
      <c r="I9977" s="19">
        <f>H9977/F9977</f>
        <v>0.00235849056603774</v>
      </c>
      <c r="J9977" s="19">
        <f>H9977/G9977</f>
        <v>0.00235294117647059</v>
      </c>
      <c r="K9977" t="s" s="21">
        <f>IF(J9977&lt;25%,"น้อยกว่า 25%",IF(J9977&gt;=25%,"มากกว่าหรือเท่ากับ 25%",IF(J9977&gt;=35%,"มากกว่าหรือเท่ากับ 35%")))</f>
        <v>18</v>
      </c>
    </row>
    <row r="9978" s="7" customFormat="1" ht="19.15" customHeight="1">
      <c r="A9978" t="s" s="16">
        <v>9993</v>
      </c>
      <c r="B9978" s="17">
        <v>5</v>
      </c>
      <c r="C9978" s="17">
        <v>2</v>
      </c>
      <c r="D9978" t="s" s="16">
        <v>10142</v>
      </c>
      <c r="E9978" t="s" s="16">
        <v>101</v>
      </c>
      <c r="F9978" s="37">
        <v>396</v>
      </c>
      <c r="G9978" s="17">
        <v>406</v>
      </c>
      <c r="H9978" s="18">
        <f>SUM(G9978-F9978)</f>
        <v>10</v>
      </c>
      <c r="I9978" s="19">
        <f>H9978/F9978</f>
        <v>0.0252525252525253</v>
      </c>
      <c r="J9978" s="19">
        <f>H9978/G9978</f>
        <v>0.0246305418719212</v>
      </c>
      <c r="K9978" t="s" s="21">
        <f>IF(J9978&lt;25%,"น้อยกว่า 25%",IF(J9978&gt;=25%,"มากกว่าหรือเท่ากับ 25%",IF(J9978&gt;=35%,"มากกว่าหรือเท่ากับ 35%")))</f>
        <v>18</v>
      </c>
    </row>
    <row r="9979" s="7" customFormat="1" ht="19.15" customHeight="1">
      <c r="A9979" t="s" s="16">
        <v>9993</v>
      </c>
      <c r="B9979" s="17">
        <v>5</v>
      </c>
      <c r="C9979" s="17">
        <v>15</v>
      </c>
      <c r="D9979" t="s" s="16">
        <v>10143</v>
      </c>
      <c r="E9979" t="s" s="16">
        <v>34</v>
      </c>
      <c r="F9979" s="37">
        <v>393</v>
      </c>
      <c r="G9979" s="17">
        <v>405</v>
      </c>
      <c r="H9979" s="18">
        <f>SUM(G9979-F9979)</f>
        <v>12</v>
      </c>
      <c r="I9979" s="19">
        <f>H9979/F9979</f>
        <v>0.0305343511450382</v>
      </c>
      <c r="J9979" s="19">
        <f>H9979/G9979</f>
        <v>0.0296296296296296</v>
      </c>
      <c r="K9979" t="s" s="21">
        <f>IF(J9979&lt;25%,"น้อยกว่า 25%",IF(J9979&gt;=25%,"มากกว่าหรือเท่ากับ 25%",IF(J9979&gt;=35%,"มากกว่าหรือเท่ากับ 35%")))</f>
        <v>18</v>
      </c>
    </row>
    <row r="9980" s="7" customFormat="1" ht="19.15" customHeight="1">
      <c r="A9980" t="s" s="16">
        <v>9993</v>
      </c>
      <c r="B9980" s="17">
        <v>5</v>
      </c>
      <c r="C9980" s="17">
        <v>1</v>
      </c>
      <c r="D9980" t="s" s="16">
        <v>10144</v>
      </c>
      <c r="E9980" t="s" s="16">
        <v>66</v>
      </c>
      <c r="F9980" s="37">
        <v>295</v>
      </c>
      <c r="G9980" s="17">
        <v>309</v>
      </c>
      <c r="H9980" s="18">
        <f>SUM(G9980-F9980)</f>
        <v>14</v>
      </c>
      <c r="I9980" s="19">
        <f>H9980/F9980</f>
        <v>0.0474576271186441</v>
      </c>
      <c r="J9980" s="19">
        <f>H9980/G9980</f>
        <v>0.0453074433656958</v>
      </c>
      <c r="K9980" t="s" s="21">
        <f>IF(J9980&lt;25%,"น้อยกว่า 25%",IF(J9980&gt;=25%,"มากกว่าหรือเท่ากับ 25%",IF(J9980&gt;=35%,"มากกว่าหรือเท่ากับ 35%")))</f>
        <v>18</v>
      </c>
    </row>
    <row r="9981" s="7" customFormat="1" ht="19.15" customHeight="1">
      <c r="A9981" t="s" s="16">
        <v>9993</v>
      </c>
      <c r="B9981" s="17">
        <v>5</v>
      </c>
      <c r="C9981" s="17">
        <v>3</v>
      </c>
      <c r="D9981" t="s" s="16">
        <v>10145</v>
      </c>
      <c r="E9981" t="s" s="16">
        <v>60</v>
      </c>
      <c r="F9981" s="37">
        <v>205</v>
      </c>
      <c r="G9981" s="17">
        <v>215</v>
      </c>
      <c r="H9981" s="18">
        <f>SUM(G9981-F9981)</f>
        <v>10</v>
      </c>
      <c r="I9981" s="19">
        <f>H9981/F9981</f>
        <v>0.048780487804878</v>
      </c>
      <c r="J9981" s="19">
        <f>H9981/G9981</f>
        <v>0.0465116279069767</v>
      </c>
      <c r="K9981" t="s" s="21">
        <f>IF(J9981&lt;25%,"น้อยกว่า 25%",IF(J9981&gt;=25%,"มากกว่าหรือเท่ากับ 25%",IF(J9981&gt;=35%,"มากกว่าหรือเท่ากับ 35%")))</f>
        <v>18</v>
      </c>
    </row>
    <row r="9982" s="7" customFormat="1" ht="19.15" customHeight="1">
      <c r="A9982" t="s" s="16">
        <v>9993</v>
      </c>
      <c r="B9982" s="17">
        <v>5</v>
      </c>
      <c r="C9982" s="17">
        <v>11</v>
      </c>
      <c r="D9982" t="s" s="16">
        <v>10146</v>
      </c>
      <c r="E9982" t="s" s="16">
        <v>74</v>
      </c>
      <c r="F9982" s="37">
        <v>194</v>
      </c>
      <c r="G9982" s="17">
        <v>207</v>
      </c>
      <c r="H9982" s="18">
        <f>SUM(G9982-F9982)</f>
        <v>13</v>
      </c>
      <c r="I9982" s="19">
        <f>H9982/F9982</f>
        <v>0.0670103092783505</v>
      </c>
      <c r="J9982" s="19">
        <f>H9982/G9982</f>
        <v>0.0628019323671498</v>
      </c>
      <c r="K9982" t="s" s="21">
        <f>IF(J9982&lt;25%,"น้อยกว่า 25%",IF(J9982&gt;=25%,"มากกว่าหรือเท่ากับ 25%",IF(J9982&gt;=35%,"มากกว่าหรือเท่ากับ 35%")))</f>
        <v>18</v>
      </c>
    </row>
    <row r="9983" s="7" customFormat="1" ht="19.15" customHeight="1">
      <c r="A9983" t="s" s="16">
        <v>9993</v>
      </c>
      <c r="B9983" s="17">
        <v>5</v>
      </c>
      <c r="C9983" s="17">
        <v>16</v>
      </c>
      <c r="D9983" t="s" s="16">
        <v>10147</v>
      </c>
      <c r="E9983" t="s" s="16">
        <v>30</v>
      </c>
      <c r="F9983" s="37">
        <v>191</v>
      </c>
      <c r="G9983" s="17">
        <v>191</v>
      </c>
      <c r="H9983" s="18">
        <f>SUM(G9983-F9983)</f>
        <v>0</v>
      </c>
      <c r="I9983" s="19">
        <f>H9983/F9983</f>
        <v>0</v>
      </c>
      <c r="J9983" s="19">
        <f>H9983/G9983</f>
        <v>0</v>
      </c>
      <c r="K9983" t="s" s="21">
        <f>IF(J9983&lt;25%,"น้อยกว่า 25%",IF(J9983&gt;=25%,"มากกว่าหรือเท่ากับ 25%",IF(J9983&gt;=35%,"มากกว่าหรือเท่ากับ 35%")))</f>
        <v>18</v>
      </c>
    </row>
    <row r="9984" s="7" customFormat="1" ht="19.15" customHeight="1">
      <c r="A9984" t="s" s="16">
        <v>9993</v>
      </c>
      <c r="B9984" s="17">
        <v>5</v>
      </c>
      <c r="C9984" s="17">
        <v>21</v>
      </c>
      <c r="D9984" t="s" s="16">
        <v>10148</v>
      </c>
      <c r="E9984" t="s" s="16">
        <v>179</v>
      </c>
      <c r="F9984" s="37">
        <v>182</v>
      </c>
      <c r="G9984" s="17">
        <v>185</v>
      </c>
      <c r="H9984" s="18">
        <f>SUM(G9984-F9984)</f>
        <v>3</v>
      </c>
      <c r="I9984" s="19">
        <f>H9984/F9984</f>
        <v>0.0164835164835165</v>
      </c>
      <c r="J9984" s="19">
        <f>H9984/G9984</f>
        <v>0.0162162162162162</v>
      </c>
      <c r="K9984" t="s" s="21">
        <f>IF(J9984&lt;25%,"น้อยกว่า 25%",IF(J9984&gt;=25%,"มากกว่าหรือเท่ากับ 25%",IF(J9984&gt;=35%,"มากกว่าหรือเท่ากับ 35%")))</f>
        <v>18</v>
      </c>
    </row>
    <row r="9985" s="7" customFormat="1" ht="19.15" customHeight="1">
      <c r="A9985" t="s" s="16">
        <v>9993</v>
      </c>
      <c r="B9985" s="17">
        <v>5</v>
      </c>
      <c r="C9985" s="17">
        <v>22</v>
      </c>
      <c r="D9985" t="s" s="16">
        <v>10149</v>
      </c>
      <c r="E9985" t="s" s="16">
        <v>42</v>
      </c>
      <c r="F9985" s="40">
        <v>171</v>
      </c>
      <c r="G9985" s="39">
        <v>165</v>
      </c>
      <c r="H9985" s="18">
        <f>SUM(G9985-F9985)</f>
        <v>-6</v>
      </c>
      <c r="I9985" s="19">
        <f>H9985/F9985</f>
        <v>-0.0350877192982456</v>
      </c>
      <c r="J9985" s="19">
        <f>H9985/G9985</f>
        <v>-0.0363636363636364</v>
      </c>
      <c r="K9985" t="s" s="21">
        <f>IF(J9985&lt;25%,"น้อยกว่า 25%",IF(J9985&gt;=25%,"มากกว่าหรือเท่ากับ 25%",IF(J9985&gt;=35%,"มากกว่าหรือเท่ากับ 35%")))</f>
        <v>18</v>
      </c>
    </row>
    <row r="9986" s="7" customFormat="1" ht="19.15" customHeight="1">
      <c r="A9986" t="s" s="16">
        <v>9993</v>
      </c>
      <c r="B9986" s="17">
        <v>5</v>
      </c>
      <c r="C9986" s="17">
        <v>23</v>
      </c>
      <c r="D9986" t="s" s="16">
        <v>10150</v>
      </c>
      <c r="E9986" t="s" s="16">
        <v>72</v>
      </c>
      <c r="F9986" s="37">
        <v>130</v>
      </c>
      <c r="G9986" s="17">
        <v>134</v>
      </c>
      <c r="H9986" s="18">
        <f>SUM(G9986-F9986)</f>
        <v>4</v>
      </c>
      <c r="I9986" s="19">
        <f>H9986/F9986</f>
        <v>0.0307692307692308</v>
      </c>
      <c r="J9986" s="19">
        <f>H9986/G9986</f>
        <v>0.0298507462686567</v>
      </c>
      <c r="K9986" t="s" s="21">
        <f>IF(J9986&lt;25%,"น้อยกว่า 25%",IF(J9986&gt;=25%,"มากกว่าหรือเท่ากับ 25%",IF(J9986&gt;=35%,"มากกว่าหรือเท่ากับ 35%")))</f>
        <v>18</v>
      </c>
    </row>
    <row r="9987" s="7" customFormat="1" ht="19.15" customHeight="1">
      <c r="A9987" t="s" s="16">
        <v>9993</v>
      </c>
      <c r="B9987" s="17">
        <v>5</v>
      </c>
      <c r="C9987" s="17">
        <v>29</v>
      </c>
      <c r="D9987" t="s" s="16">
        <v>10151</v>
      </c>
      <c r="E9987" t="s" s="16">
        <v>62</v>
      </c>
      <c r="F9987" s="37">
        <v>128</v>
      </c>
      <c r="G9987" s="17">
        <v>133</v>
      </c>
      <c r="H9987" s="18">
        <f>SUM(G9987-F9987)</f>
        <v>5</v>
      </c>
      <c r="I9987" s="19">
        <f>H9987/F9987</f>
        <v>0.0390625</v>
      </c>
      <c r="J9987" s="19">
        <f>H9987/G9987</f>
        <v>0.037593984962406</v>
      </c>
      <c r="K9987" t="s" s="21">
        <f>IF(J9987&lt;25%,"น้อยกว่า 25%",IF(J9987&gt;=25%,"มากกว่าหรือเท่ากับ 25%",IF(J9987&gt;=35%,"มากกว่าหรือเท่ากับ 35%")))</f>
        <v>18</v>
      </c>
    </row>
    <row r="9988" s="7" customFormat="1" ht="19.15" customHeight="1">
      <c r="A9988" t="s" s="16">
        <v>9993</v>
      </c>
      <c r="B9988" s="17">
        <v>5</v>
      </c>
      <c r="C9988" s="17">
        <v>4</v>
      </c>
      <c r="D9988" t="s" s="16">
        <v>10152</v>
      </c>
      <c r="E9988" t="s" s="16">
        <v>44</v>
      </c>
      <c r="F9988" s="37">
        <v>121</v>
      </c>
      <c r="G9988" s="17">
        <v>125</v>
      </c>
      <c r="H9988" s="18">
        <f>SUM(G9988-F9988)</f>
        <v>4</v>
      </c>
      <c r="I9988" s="19">
        <f>H9988/F9988</f>
        <v>0.0330578512396694</v>
      </c>
      <c r="J9988" s="19">
        <f>H9988/G9988</f>
        <v>0.032</v>
      </c>
      <c r="K9988" t="s" s="21">
        <f>IF(J9988&lt;25%,"น้อยกว่า 25%",IF(J9988&gt;=25%,"มากกว่าหรือเท่ากับ 25%",IF(J9988&gt;=35%,"มากกว่าหรือเท่ากับ 35%")))</f>
        <v>18</v>
      </c>
    </row>
    <row r="9989" s="7" customFormat="1" ht="19.15" customHeight="1">
      <c r="A9989" t="s" s="16">
        <v>9993</v>
      </c>
      <c r="B9989" s="17">
        <v>5</v>
      </c>
      <c r="C9989" s="17">
        <v>14</v>
      </c>
      <c r="D9989" t="s" s="16">
        <v>10153</v>
      </c>
      <c r="E9989" t="s" s="16">
        <v>48</v>
      </c>
      <c r="F9989" s="40">
        <v>78</v>
      </c>
      <c r="G9989" s="39">
        <v>69</v>
      </c>
      <c r="H9989" s="18">
        <f>SUM(G9989-F9989)</f>
        <v>-9</v>
      </c>
      <c r="I9989" s="19">
        <f>H9989/F9989</f>
        <v>-0.115384615384615</v>
      </c>
      <c r="J9989" s="19">
        <f>H9989/G9989</f>
        <v>-0.130434782608696</v>
      </c>
      <c r="K9989" t="s" s="21">
        <f>IF(J9989&lt;25%,"น้อยกว่า 25%",IF(J9989&gt;=25%,"มากกว่าหรือเท่ากับ 25%",IF(J9989&gt;=35%,"มากกว่าหรือเท่ากับ 35%")))</f>
        <v>18</v>
      </c>
    </row>
    <row r="9990" s="7" customFormat="1" ht="19.15" customHeight="1">
      <c r="A9990" t="s" s="16">
        <v>9993</v>
      </c>
      <c r="B9990" s="17">
        <v>5</v>
      </c>
      <c r="C9990" s="17">
        <v>34</v>
      </c>
      <c r="D9990" t="s" s="16">
        <v>10154</v>
      </c>
      <c r="E9990" t="s" s="16">
        <v>103</v>
      </c>
      <c r="F9990" s="37">
        <v>63</v>
      </c>
      <c r="G9990" s="17">
        <v>66</v>
      </c>
      <c r="H9990" s="18">
        <f>SUM(G9990-F9990)</f>
        <v>3</v>
      </c>
      <c r="I9990" s="19">
        <f>H9990/F9990</f>
        <v>0.0476190476190476</v>
      </c>
      <c r="J9990" s="19">
        <f>H9990/G9990</f>
        <v>0.0454545454545455</v>
      </c>
      <c r="K9990" t="s" s="21">
        <f>IF(J9990&lt;25%,"น้อยกว่า 25%",IF(J9990&gt;=25%,"มากกว่าหรือเท่ากับ 25%",IF(J9990&gt;=35%,"มากกว่าหรือเท่ากับ 35%")))</f>
        <v>18</v>
      </c>
    </row>
    <row r="9991" s="7" customFormat="1" ht="19.15" customHeight="1">
      <c r="A9991" t="s" s="16">
        <v>9993</v>
      </c>
      <c r="B9991" s="17">
        <v>5</v>
      </c>
      <c r="C9991" s="17">
        <v>25</v>
      </c>
      <c r="D9991" t="s" s="16">
        <v>10155</v>
      </c>
      <c r="E9991" t="s" s="16">
        <v>281</v>
      </c>
      <c r="F9991" s="37">
        <v>50</v>
      </c>
      <c r="G9991" s="17">
        <v>51</v>
      </c>
      <c r="H9991" s="18">
        <f>SUM(G9991-F9991)</f>
        <v>1</v>
      </c>
      <c r="I9991" s="19">
        <f>H9991/F9991</f>
        <v>0.02</v>
      </c>
      <c r="J9991" s="19">
        <f>H9991/G9991</f>
        <v>0.0196078431372549</v>
      </c>
      <c r="K9991" t="s" s="21">
        <f>IF(J9991&lt;25%,"น้อยกว่า 25%",IF(J9991&gt;=25%,"มากกว่าหรือเท่ากับ 25%",IF(J9991&gt;=35%,"มากกว่าหรือเท่ากับ 35%")))</f>
        <v>18</v>
      </c>
    </row>
    <row r="9992" s="7" customFormat="1" ht="19.15" customHeight="1">
      <c r="A9992" t="s" s="16">
        <v>9993</v>
      </c>
      <c r="B9992" s="17">
        <v>5</v>
      </c>
      <c r="C9992" s="17">
        <v>24</v>
      </c>
      <c r="D9992" t="s" s="16">
        <v>10156</v>
      </c>
      <c r="E9992" t="s" s="16">
        <v>76</v>
      </c>
      <c r="F9992" s="37">
        <v>47</v>
      </c>
      <c r="G9992" s="17">
        <v>50</v>
      </c>
      <c r="H9992" s="18">
        <f>SUM(G9992-F9992)</f>
        <v>3</v>
      </c>
      <c r="I9992" s="19">
        <f>H9992/F9992</f>
        <v>0.0638297872340426</v>
      </c>
      <c r="J9992" s="19">
        <f>H9992/G9992</f>
        <v>0.06</v>
      </c>
      <c r="K9992" t="s" s="21">
        <f>IF(J9992&lt;25%,"น้อยกว่า 25%",IF(J9992&gt;=25%,"มากกว่าหรือเท่ากับ 25%",IF(J9992&gt;=35%,"มากกว่าหรือเท่ากับ 35%")))</f>
        <v>18</v>
      </c>
    </row>
    <row r="9993" s="7" customFormat="1" ht="19.15" customHeight="1">
      <c r="A9993" t="s" s="16">
        <v>9993</v>
      </c>
      <c r="B9993" s="17">
        <v>5</v>
      </c>
      <c r="C9993" s="17">
        <v>31</v>
      </c>
      <c r="D9993" t="s" s="16">
        <v>10157</v>
      </c>
      <c r="E9993" t="s" s="16">
        <v>147</v>
      </c>
      <c r="F9993" s="37">
        <v>40</v>
      </c>
      <c r="G9993" s="17">
        <v>40</v>
      </c>
      <c r="H9993" s="18">
        <f>SUM(G9993-F9993)</f>
        <v>0</v>
      </c>
      <c r="I9993" s="19">
        <f>H9993/F9993</f>
        <v>0</v>
      </c>
      <c r="J9993" s="19">
        <f>H9993/G9993</f>
        <v>0</v>
      </c>
      <c r="K9993" t="s" s="21">
        <f>IF(J9993&lt;25%,"น้อยกว่า 25%",IF(J9993&gt;=25%,"มากกว่าหรือเท่ากับ 25%",IF(J9993&gt;=35%,"มากกว่าหรือเท่ากับ 35%")))</f>
        <v>18</v>
      </c>
    </row>
    <row r="9994" s="7" customFormat="1" ht="19.15" customHeight="1">
      <c r="A9994" t="s" s="16">
        <v>9993</v>
      </c>
      <c r="B9994" s="17">
        <v>5</v>
      </c>
      <c r="C9994" s="17">
        <v>32</v>
      </c>
      <c r="D9994" t="s" s="16">
        <v>10158</v>
      </c>
      <c r="E9994" t="s" s="16">
        <v>153</v>
      </c>
      <c r="F9994" s="37">
        <v>38</v>
      </c>
      <c r="G9994" s="17">
        <v>38</v>
      </c>
      <c r="H9994" s="18">
        <f>SUM(G9994-F9994)</f>
        <v>0</v>
      </c>
      <c r="I9994" s="19">
        <f>H9994/F9994</f>
        <v>0</v>
      </c>
      <c r="J9994" s="19">
        <f>H9994/G9994</f>
        <v>0</v>
      </c>
      <c r="K9994" t="s" s="21">
        <f>IF(J9994&lt;25%,"น้อยกว่า 25%",IF(J9994&gt;=25%,"มากกว่าหรือเท่ากับ 25%",IF(J9994&gt;=35%,"มากกว่าหรือเท่ากับ 35%")))</f>
        <v>18</v>
      </c>
    </row>
    <row r="9995" s="7" customFormat="1" ht="19.15" customHeight="1">
      <c r="A9995" t="s" s="16">
        <v>9993</v>
      </c>
      <c r="B9995" s="17">
        <v>5</v>
      </c>
      <c r="C9995" s="17">
        <v>35</v>
      </c>
      <c r="D9995" t="s" s="16">
        <v>10159</v>
      </c>
      <c r="E9995" t="s" s="16">
        <v>173</v>
      </c>
      <c r="F9995" s="37">
        <v>37</v>
      </c>
      <c r="G9995" s="17">
        <v>37</v>
      </c>
      <c r="H9995" s="18">
        <f>SUM(G9995-F9995)</f>
        <v>0</v>
      </c>
      <c r="I9995" s="19">
        <f>H9995/F9995</f>
        <v>0</v>
      </c>
      <c r="J9995" s="19">
        <f>H9995/G9995</f>
        <v>0</v>
      </c>
      <c r="K9995" t="s" s="21">
        <f>IF(J9995&lt;25%,"น้อยกว่า 25%",IF(J9995&gt;=25%,"มากกว่าหรือเท่ากับ 25%",IF(J9995&gt;=35%,"มากกว่าหรือเท่ากับ 35%")))</f>
        <v>18</v>
      </c>
    </row>
    <row r="9996" s="7" customFormat="1" ht="19.15" customHeight="1">
      <c r="A9996" t="s" s="16">
        <v>9993</v>
      </c>
      <c r="B9996" s="17">
        <v>5</v>
      </c>
      <c r="C9996" s="17">
        <v>19</v>
      </c>
      <c r="D9996" t="s" s="16">
        <v>10160</v>
      </c>
      <c r="E9996" t="s" s="16">
        <v>116</v>
      </c>
      <c r="F9996" s="37">
        <v>29</v>
      </c>
      <c r="G9996" s="17">
        <v>33</v>
      </c>
      <c r="H9996" s="18">
        <f>SUM(G9996-F9996)</f>
        <v>4</v>
      </c>
      <c r="I9996" s="19">
        <f>H9996/F9996</f>
        <v>0.137931034482759</v>
      </c>
      <c r="J9996" s="19">
        <f>H9996/G9996</f>
        <v>0.121212121212121</v>
      </c>
      <c r="K9996" t="s" s="21">
        <f>IF(J9996&lt;25%,"น้อยกว่า 25%",IF(J9996&gt;=25%,"มากกว่าหรือเท่ากับ 25%",IF(J9996&gt;=35%,"มากกว่าหรือเท่ากับ 35%")))</f>
        <v>18</v>
      </c>
    </row>
    <row r="9997" s="7" customFormat="1" ht="19.15" customHeight="1">
      <c r="A9997" t="s" s="16">
        <v>9993</v>
      </c>
      <c r="B9997" s="17">
        <v>5</v>
      </c>
      <c r="C9997" s="17">
        <v>33</v>
      </c>
      <c r="D9997" t="s" s="16">
        <v>10161</v>
      </c>
      <c r="E9997" t="s" s="16">
        <v>32</v>
      </c>
      <c r="F9997" s="37">
        <v>20</v>
      </c>
      <c r="G9997" s="17">
        <v>21</v>
      </c>
      <c r="H9997" s="18">
        <f>SUM(G9997-F9997)</f>
        <v>1</v>
      </c>
      <c r="I9997" s="19">
        <f>H9997/F9997</f>
        <v>0.05</v>
      </c>
      <c r="J9997" s="19">
        <f>H9997/G9997</f>
        <v>0.0476190476190476</v>
      </c>
      <c r="K9997" t="s" s="21">
        <f>IF(J9997&lt;25%,"น้อยกว่า 25%",IF(J9997&gt;=25%,"มากกว่าหรือเท่ากับ 25%",IF(J9997&gt;=35%,"มากกว่าหรือเท่ากับ 35%")))</f>
        <v>18</v>
      </c>
    </row>
    <row r="9998" s="7" customFormat="1" ht="19.15" customHeight="1">
      <c r="A9998" t="s" s="16">
        <v>9993</v>
      </c>
      <c r="B9998" s="17">
        <v>5</v>
      </c>
      <c r="C9998" s="17">
        <v>12</v>
      </c>
      <c r="D9998" t="s" s="16">
        <v>10162</v>
      </c>
      <c r="E9998" t="s" s="16">
        <v>380</v>
      </c>
      <c r="F9998" s="37">
        <v>0</v>
      </c>
      <c r="G9998" s="17">
        <v>0</v>
      </c>
      <c r="H9998" s="18">
        <f>SUM(G9998-F9998)</f>
        <v>0</v>
      </c>
      <c r="I9998" s="19">
        <f>H9998/F9998</f>
      </c>
      <c r="J9998" s="19">
        <f>H9998/G9998</f>
      </c>
      <c r="K9998" s="24">
        <f>IF(J9998&lt;25%,"น้อยกว่า 25%",IF(J9998&gt;=25%,"มากกว่าหรือเท่ากับ 25%",IF(J9998&gt;=35%,"มากกว่าหรือเท่ากับ 35%")))</f>
      </c>
    </row>
    <row r="9999" s="7" customFormat="1" ht="19.15" customHeight="1">
      <c r="A9999" t="s" s="16">
        <v>9993</v>
      </c>
      <c r="B9999" s="17">
        <v>6</v>
      </c>
      <c r="C9999" s="17">
        <v>5</v>
      </c>
      <c r="D9999" t="s" s="16">
        <v>10163</v>
      </c>
      <c r="E9999" t="s" s="16">
        <v>84</v>
      </c>
      <c r="F9999" s="37">
        <v>22491</v>
      </c>
      <c r="G9999" s="17">
        <v>23401</v>
      </c>
      <c r="H9999" s="18">
        <f>SUM(G9999-F9999)</f>
        <v>910</v>
      </c>
      <c r="I9999" s="19">
        <f>H9999/F9999</f>
        <v>0.0404606286959228</v>
      </c>
      <c r="J9999" s="19">
        <f>H9999/G9999</f>
        <v>0.0388872270415794</v>
      </c>
      <c r="K9999" t="s" s="21">
        <f>IF(J9999&lt;25%,"น้อยกว่า 25%",IF(J9999&gt;=25%,"มากกว่าหรือเท่ากับ 25%",IF(J9999&gt;=35%,"มากกว่าหรือเท่ากับ 35%")))</f>
        <v>18</v>
      </c>
    </row>
    <row r="10000" s="7" customFormat="1" ht="19.15" customHeight="1">
      <c r="A10000" t="s" s="16">
        <v>9993</v>
      </c>
      <c r="B10000" s="17">
        <v>6</v>
      </c>
      <c r="C10000" s="17">
        <v>2</v>
      </c>
      <c r="D10000" t="s" s="16">
        <v>10164</v>
      </c>
      <c r="E10000" t="s" s="16">
        <v>20</v>
      </c>
      <c r="F10000" s="37">
        <v>21146</v>
      </c>
      <c r="G10000" s="17">
        <v>22262</v>
      </c>
      <c r="H10000" s="18">
        <f>SUM(G10000-F10000)</f>
        <v>1116</v>
      </c>
      <c r="I10000" s="19">
        <f>H10000/F10000</f>
        <v>0.0527759387118131</v>
      </c>
      <c r="J10000" s="19">
        <f>H10000/G10000</f>
        <v>0.0501302668223879</v>
      </c>
      <c r="K10000" t="s" s="21">
        <f>IF(J10000&lt;25%,"น้อยกว่า 25%",IF(J10000&gt;=25%,"มากกว่าหรือเท่ากับ 25%",IF(J10000&gt;=35%,"มากกว่าหรือเท่ากับ 35%")))</f>
        <v>18</v>
      </c>
    </row>
    <row r="10001" s="7" customFormat="1" ht="19.15" customHeight="1">
      <c r="A10001" t="s" s="16">
        <v>9993</v>
      </c>
      <c r="B10001" s="17">
        <v>6</v>
      </c>
      <c r="C10001" s="17">
        <v>3</v>
      </c>
      <c r="D10001" t="s" s="16">
        <v>10165</v>
      </c>
      <c r="E10001" t="s" s="16">
        <v>26</v>
      </c>
      <c r="F10001" s="37">
        <v>18228</v>
      </c>
      <c r="G10001" s="17">
        <v>18711</v>
      </c>
      <c r="H10001" s="18">
        <f>SUM(G10001-F10001)</f>
        <v>483</v>
      </c>
      <c r="I10001" s="19">
        <f>H10001/F10001</f>
        <v>0.0264976958525346</v>
      </c>
      <c r="J10001" s="19">
        <f>H10001/G10001</f>
        <v>0.0258136924803591</v>
      </c>
      <c r="K10001" t="s" s="21">
        <f>IF(J10001&lt;25%,"น้อยกว่า 25%",IF(J10001&gt;=25%,"มากกว่าหรือเท่ากับ 25%",IF(J10001&gt;=35%,"มากกว่าหรือเท่ากับ 35%")))</f>
        <v>18</v>
      </c>
    </row>
    <row r="10002" s="7" customFormat="1" ht="19.15" customHeight="1">
      <c r="A10002" t="s" s="16">
        <v>9993</v>
      </c>
      <c r="B10002" s="17">
        <v>6</v>
      </c>
      <c r="C10002" s="17">
        <v>20</v>
      </c>
      <c r="D10002" t="s" s="16">
        <v>10166</v>
      </c>
      <c r="E10002" t="s" s="16">
        <v>38</v>
      </c>
      <c r="F10002" s="37">
        <v>10667</v>
      </c>
      <c r="G10002" s="17">
        <v>11167</v>
      </c>
      <c r="H10002" s="18">
        <f>SUM(G10002-F10002)</f>
        <v>500</v>
      </c>
      <c r="I10002" s="19">
        <f>H10002/F10002</f>
        <v>0.0468735352020249</v>
      </c>
      <c r="J10002" s="19">
        <f>H10002/G10002</f>
        <v>0.0447747828423032</v>
      </c>
      <c r="K10002" t="s" s="21">
        <f>IF(J10002&lt;25%,"น้อยกว่า 25%",IF(J10002&gt;=25%,"มากกว่าหรือเท่ากับ 25%",IF(J10002&gt;=35%,"มากกว่าหรือเท่ากับ 35%")))</f>
        <v>18</v>
      </c>
    </row>
    <row r="10003" s="7" customFormat="1" ht="19.15" customHeight="1">
      <c r="A10003" t="s" s="16">
        <v>9993</v>
      </c>
      <c r="B10003" s="17">
        <v>6</v>
      </c>
      <c r="C10003" s="17">
        <v>14</v>
      </c>
      <c r="D10003" t="s" s="16">
        <v>10167</v>
      </c>
      <c r="E10003" t="s" s="16">
        <v>24</v>
      </c>
      <c r="F10003" s="37">
        <v>4070</v>
      </c>
      <c r="G10003" s="17">
        <v>4180</v>
      </c>
      <c r="H10003" s="18">
        <f>SUM(G10003-F10003)</f>
        <v>110</v>
      </c>
      <c r="I10003" s="19">
        <f>H10003/F10003</f>
        <v>0.027027027027027</v>
      </c>
      <c r="J10003" s="19">
        <f>H10003/G10003</f>
        <v>0.0263157894736842</v>
      </c>
      <c r="K10003" t="s" s="21">
        <f>IF(J10003&lt;25%,"น้อยกว่า 25%",IF(J10003&gt;=25%,"มากกว่าหรือเท่ากับ 25%",IF(J10003&gt;=35%,"มากกว่าหรือเท่ากับ 35%")))</f>
        <v>18</v>
      </c>
    </row>
    <row r="10004" s="7" customFormat="1" ht="19.15" customHeight="1">
      <c r="A10004" t="s" s="16">
        <v>9993</v>
      </c>
      <c r="B10004" s="17">
        <v>6</v>
      </c>
      <c r="C10004" s="17">
        <v>7</v>
      </c>
      <c r="D10004" t="s" s="16">
        <v>10168</v>
      </c>
      <c r="E10004" t="s" s="16">
        <v>17</v>
      </c>
      <c r="F10004" s="37">
        <v>1518</v>
      </c>
      <c r="G10004" s="17">
        <v>1547</v>
      </c>
      <c r="H10004" s="18">
        <f>SUM(G10004-F10004)</f>
        <v>29</v>
      </c>
      <c r="I10004" s="19">
        <f>H10004/F10004</f>
        <v>0.0191040843214756</v>
      </c>
      <c r="J10004" s="19">
        <f>H10004/G10004</f>
        <v>0.0187459599224305</v>
      </c>
      <c r="K10004" t="s" s="21">
        <f>IF(J10004&lt;25%,"น้อยกว่า 25%",IF(J10004&gt;=25%,"มากกว่าหรือเท่ากับ 25%",IF(J10004&gt;=35%,"มากกว่าหรือเท่ากับ 35%")))</f>
        <v>18</v>
      </c>
    </row>
    <row r="10005" s="7" customFormat="1" ht="19.15" customHeight="1">
      <c r="A10005" t="s" s="16">
        <v>9993</v>
      </c>
      <c r="B10005" s="17">
        <v>6</v>
      </c>
      <c r="C10005" s="17">
        <v>10</v>
      </c>
      <c r="D10005" t="s" s="16">
        <v>10169</v>
      </c>
      <c r="E10005" t="s" s="16">
        <v>28</v>
      </c>
      <c r="F10005" s="37">
        <v>1050</v>
      </c>
      <c r="G10005" s="17">
        <v>1061</v>
      </c>
      <c r="H10005" s="18">
        <f>SUM(G10005-F10005)</f>
        <v>11</v>
      </c>
      <c r="I10005" s="19">
        <f>H10005/F10005</f>
        <v>0.0104761904761905</v>
      </c>
      <c r="J10005" s="19">
        <f>H10005/G10005</f>
        <v>0.0103675777568332</v>
      </c>
      <c r="K10005" t="s" s="21">
        <f>IF(J10005&lt;25%,"น้อยกว่า 25%",IF(J10005&gt;=25%,"มากกว่าหรือเท่ากับ 25%",IF(J10005&gt;=35%,"มากกว่าหรือเท่ากับ 35%")))</f>
        <v>18</v>
      </c>
    </row>
    <row r="10006" s="7" customFormat="1" ht="19.15" customHeight="1">
      <c r="A10006" t="s" s="16">
        <v>9993</v>
      </c>
      <c r="B10006" s="17">
        <v>6</v>
      </c>
      <c r="C10006" s="17">
        <v>11</v>
      </c>
      <c r="D10006" t="s" s="16">
        <v>10170</v>
      </c>
      <c r="E10006" t="s" s="16">
        <v>34</v>
      </c>
      <c r="F10006" s="37">
        <v>956</v>
      </c>
      <c r="G10006" s="17">
        <v>979</v>
      </c>
      <c r="H10006" s="18">
        <f>SUM(G10006-F10006)</f>
        <v>23</v>
      </c>
      <c r="I10006" s="19">
        <f>H10006/F10006</f>
        <v>0.0240585774058577</v>
      </c>
      <c r="J10006" s="19">
        <f>H10006/G10006</f>
        <v>0.0234933605720123</v>
      </c>
      <c r="K10006" t="s" s="21">
        <f>IF(J10006&lt;25%,"น้อยกว่า 25%",IF(J10006&gt;=25%,"มากกว่าหรือเท่ากับ 25%",IF(J10006&gt;=35%,"มากกว่าหรือเท่ากับ 35%")))</f>
        <v>18</v>
      </c>
    </row>
    <row r="10007" s="7" customFormat="1" ht="19.15" customHeight="1">
      <c r="A10007" t="s" s="16">
        <v>9993</v>
      </c>
      <c r="B10007" s="17">
        <v>6</v>
      </c>
      <c r="C10007" s="17">
        <v>1</v>
      </c>
      <c r="D10007" t="s" s="16">
        <v>10171</v>
      </c>
      <c r="E10007" t="s" s="16">
        <v>36</v>
      </c>
      <c r="F10007" s="37">
        <v>923</v>
      </c>
      <c r="G10007" s="17">
        <v>951</v>
      </c>
      <c r="H10007" s="18">
        <f>SUM(G10007-F10007)</f>
        <v>28</v>
      </c>
      <c r="I10007" s="19">
        <f>H10007/F10007</f>
        <v>0.0303358613217768</v>
      </c>
      <c r="J10007" s="19">
        <f>H10007/G10007</f>
        <v>0.0294426919032597</v>
      </c>
      <c r="K10007" t="s" s="21">
        <f>IF(J10007&lt;25%,"น้อยกว่า 25%",IF(J10007&gt;=25%,"มากกว่าหรือเท่ากับ 25%",IF(J10007&gt;=35%,"มากกว่าหรือเท่ากับ 35%")))</f>
        <v>18</v>
      </c>
    </row>
    <row r="10008" s="7" customFormat="1" ht="19.15" customHeight="1">
      <c r="A10008" t="s" s="16">
        <v>9993</v>
      </c>
      <c r="B10008" s="17">
        <v>6</v>
      </c>
      <c r="C10008" s="17">
        <v>24</v>
      </c>
      <c r="D10008" t="s" s="16">
        <v>10172</v>
      </c>
      <c r="E10008" t="s" s="16">
        <v>52</v>
      </c>
      <c r="F10008" s="37">
        <v>660</v>
      </c>
      <c r="G10008" s="17">
        <v>669</v>
      </c>
      <c r="H10008" s="18">
        <f>SUM(G10008-F10008)</f>
        <v>9</v>
      </c>
      <c r="I10008" s="19">
        <f>H10008/F10008</f>
        <v>0.0136363636363636</v>
      </c>
      <c r="J10008" s="19">
        <f>H10008/G10008</f>
        <v>0.0134529147982063</v>
      </c>
      <c r="K10008" t="s" s="21">
        <f>IF(J10008&lt;25%,"น้อยกว่า 25%",IF(J10008&gt;=25%,"มากกว่าหรือเท่ากับ 25%",IF(J10008&gt;=35%,"มากกว่าหรือเท่ากับ 35%")))</f>
        <v>18</v>
      </c>
    </row>
    <row r="10009" s="7" customFormat="1" ht="19.15" customHeight="1">
      <c r="A10009" t="s" s="16">
        <v>9993</v>
      </c>
      <c r="B10009" s="17">
        <v>6</v>
      </c>
      <c r="C10009" s="17">
        <v>22</v>
      </c>
      <c r="D10009" t="s" s="16">
        <v>10173</v>
      </c>
      <c r="E10009" t="s" s="16">
        <v>72</v>
      </c>
      <c r="F10009" s="37">
        <v>626</v>
      </c>
      <c r="G10009" s="17">
        <v>661</v>
      </c>
      <c r="H10009" s="18">
        <f>SUM(G10009-F10009)</f>
        <v>35</v>
      </c>
      <c r="I10009" s="19">
        <f>H10009/F10009</f>
        <v>0.0559105431309904</v>
      </c>
      <c r="J10009" s="19">
        <f>H10009/G10009</f>
        <v>0.0529500756429652</v>
      </c>
      <c r="K10009" t="s" s="21">
        <f>IF(J10009&lt;25%,"น้อยกว่า 25%",IF(J10009&gt;=25%,"มากกว่าหรือเท่ากับ 25%",IF(J10009&gt;=35%,"มากกว่าหรือเท่ากับ 35%")))</f>
        <v>18</v>
      </c>
    </row>
    <row r="10010" s="7" customFormat="1" ht="19.15" customHeight="1">
      <c r="A10010" t="s" s="16">
        <v>9993</v>
      </c>
      <c r="B10010" s="17">
        <v>6</v>
      </c>
      <c r="C10010" s="17">
        <v>4</v>
      </c>
      <c r="D10010" t="s" s="16">
        <v>10174</v>
      </c>
      <c r="E10010" t="s" s="16">
        <v>44</v>
      </c>
      <c r="F10010" s="37">
        <v>479</v>
      </c>
      <c r="G10010" s="17">
        <v>494</v>
      </c>
      <c r="H10010" s="18">
        <f>SUM(G10010-F10010)</f>
        <v>15</v>
      </c>
      <c r="I10010" s="19">
        <f>H10010/F10010</f>
        <v>0.0313152400835073</v>
      </c>
      <c r="J10010" s="19">
        <f>H10010/G10010</f>
        <v>0.0303643724696356</v>
      </c>
      <c r="K10010" t="s" s="21">
        <f>IF(J10010&lt;25%,"น้อยกว่า 25%",IF(J10010&gt;=25%,"มากกว่าหรือเท่ากับ 25%",IF(J10010&gt;=35%,"มากกว่าหรือเท่ากับ 35%")))</f>
        <v>18</v>
      </c>
    </row>
    <row r="10011" s="7" customFormat="1" ht="19.15" customHeight="1">
      <c r="A10011" t="s" s="16">
        <v>9993</v>
      </c>
      <c r="B10011" s="17">
        <v>6</v>
      </c>
      <c r="C10011" s="17">
        <v>23</v>
      </c>
      <c r="D10011" t="s" s="16">
        <v>10175</v>
      </c>
      <c r="E10011" t="s" s="16">
        <v>281</v>
      </c>
      <c r="F10011" s="37">
        <v>398</v>
      </c>
      <c r="G10011" s="17">
        <v>409</v>
      </c>
      <c r="H10011" s="18">
        <f>SUM(G10011-F10011)</f>
        <v>11</v>
      </c>
      <c r="I10011" s="19">
        <f>H10011/F10011</f>
        <v>0.0276381909547739</v>
      </c>
      <c r="J10011" s="19">
        <f>H10011/G10011</f>
        <v>0.0268948655256724</v>
      </c>
      <c r="K10011" t="s" s="21">
        <f>IF(J10011&lt;25%,"น้อยกว่า 25%",IF(J10011&gt;=25%,"มากกว่าหรือเท่ากับ 25%",IF(J10011&gt;=35%,"มากกว่าหรือเท่ากับ 35%")))</f>
        <v>18</v>
      </c>
    </row>
    <row r="10012" s="7" customFormat="1" ht="19.15" customHeight="1">
      <c r="A10012" t="s" s="16">
        <v>9993</v>
      </c>
      <c r="B10012" s="17">
        <v>6</v>
      </c>
      <c r="C10012" s="17">
        <v>19</v>
      </c>
      <c r="D10012" t="s" s="16">
        <v>10176</v>
      </c>
      <c r="E10012" t="s" s="16">
        <v>30</v>
      </c>
      <c r="F10012" s="37">
        <v>301</v>
      </c>
      <c r="G10012" s="17">
        <v>312</v>
      </c>
      <c r="H10012" s="18">
        <f>SUM(G10012-F10012)</f>
        <v>11</v>
      </c>
      <c r="I10012" s="19">
        <f>H10012/F10012</f>
        <v>0.0365448504983389</v>
      </c>
      <c r="J10012" s="19">
        <f>H10012/G10012</f>
        <v>0.0352564102564103</v>
      </c>
      <c r="K10012" t="s" s="21">
        <f>IF(J10012&lt;25%,"น้อยกว่า 25%",IF(J10012&gt;=25%,"มากกว่าหรือเท่ากับ 25%",IF(J10012&gt;=35%,"มากกว่าหรือเท่ากับ 35%")))</f>
        <v>18</v>
      </c>
    </row>
    <row r="10013" s="7" customFormat="1" ht="19.15" customHeight="1">
      <c r="A10013" t="s" s="16">
        <v>9993</v>
      </c>
      <c r="B10013" s="17">
        <v>6</v>
      </c>
      <c r="C10013" s="17">
        <v>25</v>
      </c>
      <c r="D10013" t="s" s="16">
        <v>10177</v>
      </c>
      <c r="E10013" t="s" s="16">
        <v>119</v>
      </c>
      <c r="F10013" s="37">
        <v>292</v>
      </c>
      <c r="G10013" s="17">
        <v>307</v>
      </c>
      <c r="H10013" s="18">
        <f>SUM(G10013-F10013)</f>
        <v>15</v>
      </c>
      <c r="I10013" s="19">
        <f>H10013/F10013</f>
        <v>0.0513698630136986</v>
      </c>
      <c r="J10013" s="19">
        <f>H10013/G10013</f>
        <v>0.0488599348534202</v>
      </c>
      <c r="K10013" t="s" s="21">
        <f>IF(J10013&lt;25%,"น้อยกว่า 25%",IF(J10013&gt;=25%,"มากกว่าหรือเท่ากับ 25%",IF(J10013&gt;=35%,"มากกว่าหรือเท่ากับ 35%")))</f>
        <v>18</v>
      </c>
    </row>
    <row r="10014" s="7" customFormat="1" ht="19.15" customHeight="1">
      <c r="A10014" t="s" s="16">
        <v>9993</v>
      </c>
      <c r="B10014" s="17">
        <v>6</v>
      </c>
      <c r="C10014" s="17">
        <v>8</v>
      </c>
      <c r="D10014" t="s" s="16">
        <v>10178</v>
      </c>
      <c r="E10014" t="s" s="16">
        <v>60</v>
      </c>
      <c r="F10014" s="37">
        <v>222</v>
      </c>
      <c r="G10014" s="17">
        <v>241</v>
      </c>
      <c r="H10014" s="18">
        <f>SUM(G10014-F10014)</f>
        <v>19</v>
      </c>
      <c r="I10014" s="19">
        <f>H10014/F10014</f>
        <v>0.0855855855855856</v>
      </c>
      <c r="J10014" s="19">
        <f>H10014/G10014</f>
        <v>0.0788381742738589</v>
      </c>
      <c r="K10014" t="s" s="21">
        <f>IF(J10014&lt;25%,"น้อยกว่า 25%",IF(J10014&gt;=25%,"มากกว่าหรือเท่ากับ 25%",IF(J10014&gt;=35%,"มากกว่าหรือเท่ากับ 35%")))</f>
        <v>18</v>
      </c>
    </row>
    <row r="10015" s="7" customFormat="1" ht="19.15" customHeight="1">
      <c r="A10015" t="s" s="16">
        <v>9993</v>
      </c>
      <c r="B10015" s="17">
        <v>6</v>
      </c>
      <c r="C10015" s="17">
        <v>21</v>
      </c>
      <c r="D10015" t="s" s="16">
        <v>10179</v>
      </c>
      <c r="E10015" t="s" s="16">
        <v>40</v>
      </c>
      <c r="F10015" s="37">
        <v>217</v>
      </c>
      <c r="G10015" s="17">
        <v>223</v>
      </c>
      <c r="H10015" s="18">
        <f>SUM(G10015-F10015)</f>
        <v>6</v>
      </c>
      <c r="I10015" s="19">
        <f>H10015/F10015</f>
        <v>0.0276497695852535</v>
      </c>
      <c r="J10015" s="19">
        <f>H10015/G10015</f>
        <v>0.0269058295964126</v>
      </c>
      <c r="K10015" t="s" s="21">
        <f>IF(J10015&lt;25%,"น้อยกว่า 25%",IF(J10015&gt;=25%,"มากกว่าหรือเท่ากับ 25%",IF(J10015&gt;=35%,"มากกว่าหรือเท่ากับ 35%")))</f>
        <v>18</v>
      </c>
    </row>
    <row r="10016" s="7" customFormat="1" ht="19.15" customHeight="1">
      <c r="A10016" t="s" s="16">
        <v>9993</v>
      </c>
      <c r="B10016" s="17">
        <v>6</v>
      </c>
      <c r="C10016" s="17">
        <v>6</v>
      </c>
      <c r="D10016" t="s" s="16">
        <v>10180</v>
      </c>
      <c r="E10016" t="s" s="16">
        <v>48</v>
      </c>
      <c r="F10016" s="37">
        <v>214</v>
      </c>
      <c r="G10016" s="17">
        <v>221</v>
      </c>
      <c r="H10016" s="18">
        <f>SUM(G10016-F10016)</f>
        <v>7</v>
      </c>
      <c r="I10016" s="19">
        <f>H10016/F10016</f>
        <v>0.0327102803738318</v>
      </c>
      <c r="J10016" s="19">
        <f>H10016/G10016</f>
        <v>0.0316742081447964</v>
      </c>
      <c r="K10016" t="s" s="21">
        <f>IF(J10016&lt;25%,"น้อยกว่า 25%",IF(J10016&gt;=25%,"มากกว่าหรือเท่ากับ 25%",IF(J10016&gt;=35%,"มากกว่าหรือเท่ากับ 35%")))</f>
        <v>18</v>
      </c>
    </row>
    <row r="10017" s="7" customFormat="1" ht="19.15" customHeight="1">
      <c r="A10017" t="s" s="16">
        <v>9993</v>
      </c>
      <c r="B10017" s="17">
        <v>6</v>
      </c>
      <c r="C10017" s="17">
        <v>17</v>
      </c>
      <c r="D10017" t="s" s="16">
        <v>10181</v>
      </c>
      <c r="E10017" t="s" s="16">
        <v>116</v>
      </c>
      <c r="F10017" s="37">
        <v>171</v>
      </c>
      <c r="G10017" s="17">
        <v>217</v>
      </c>
      <c r="H10017" s="18">
        <f>SUM(G10017-F10017)</f>
        <v>46</v>
      </c>
      <c r="I10017" s="19">
        <f>H10017/F10017</f>
        <v>0.269005847953216</v>
      </c>
      <c r="J10017" s="19">
        <f>H10017/G10017</f>
        <v>0.211981566820276</v>
      </c>
      <c r="K10017" t="s" s="21">
        <f>IF(J10017&lt;25%,"น้อยกว่า 25%",IF(J10017&gt;=25%,"มากกว่าหรือเท่ากับ 25%",IF(J10017&gt;=35%,"มากกว่าหรือเท่ากับ 35%")))</f>
        <v>18</v>
      </c>
    </row>
    <row r="10018" s="7" customFormat="1" ht="19.15" customHeight="1">
      <c r="A10018" t="s" s="16">
        <v>9993</v>
      </c>
      <c r="B10018" s="17">
        <v>6</v>
      </c>
      <c r="C10018" s="17">
        <v>26</v>
      </c>
      <c r="D10018" t="s" s="16">
        <v>10182</v>
      </c>
      <c r="E10018" t="s" s="16">
        <v>62</v>
      </c>
      <c r="F10018" s="37">
        <v>141</v>
      </c>
      <c r="G10018" s="17">
        <v>145</v>
      </c>
      <c r="H10018" s="18">
        <f>SUM(G10018-F10018)</f>
        <v>4</v>
      </c>
      <c r="I10018" s="19">
        <f>H10018/F10018</f>
        <v>0.0283687943262411</v>
      </c>
      <c r="J10018" s="19">
        <f>H10018/G10018</f>
        <v>0.0275862068965517</v>
      </c>
      <c r="K10018" t="s" s="21">
        <f>IF(J10018&lt;25%,"น้อยกว่า 25%",IF(J10018&gt;=25%,"มากกว่าหรือเท่ากับ 25%",IF(J10018&gt;=35%,"มากกว่าหรือเท่ากับ 35%")))</f>
        <v>18</v>
      </c>
    </row>
    <row r="10019" s="7" customFormat="1" ht="19.15" customHeight="1">
      <c r="A10019" t="s" s="16">
        <v>9993</v>
      </c>
      <c r="B10019" s="17">
        <v>6</v>
      </c>
      <c r="C10019" s="17">
        <v>18</v>
      </c>
      <c r="D10019" t="s" s="16">
        <v>10183</v>
      </c>
      <c r="E10019" t="s" s="16">
        <v>42</v>
      </c>
      <c r="F10019" s="37">
        <v>122</v>
      </c>
      <c r="G10019" s="17">
        <v>127</v>
      </c>
      <c r="H10019" s="18">
        <f>SUM(G10019-F10019)</f>
        <v>5</v>
      </c>
      <c r="I10019" s="19">
        <f>H10019/F10019</f>
        <v>0.040983606557377</v>
      </c>
      <c r="J10019" s="19">
        <f>H10019/G10019</f>
        <v>0.0393700787401575</v>
      </c>
      <c r="K10019" t="s" s="21">
        <f>IF(J10019&lt;25%,"น้อยกว่า 25%",IF(J10019&gt;=25%,"มากกว่าหรือเท่ากับ 25%",IF(J10019&gt;=35%,"มากกว่าหรือเท่ากับ 35%")))</f>
        <v>18</v>
      </c>
    </row>
    <row r="10020" s="7" customFormat="1" ht="19.15" customHeight="1">
      <c r="A10020" t="s" s="16">
        <v>9993</v>
      </c>
      <c r="B10020" s="17">
        <v>6</v>
      </c>
      <c r="C10020" s="17">
        <v>32</v>
      </c>
      <c r="D10020" t="s" s="16">
        <v>10184</v>
      </c>
      <c r="E10020" t="s" s="16">
        <v>1716</v>
      </c>
      <c r="F10020" s="40">
        <v>130</v>
      </c>
      <c r="G10020" s="39">
        <v>127</v>
      </c>
      <c r="H10020" s="18">
        <f>SUM(G10020-F10020)</f>
        <v>-3</v>
      </c>
      <c r="I10020" s="19">
        <f>H10020/F10020</f>
        <v>-0.0230769230769231</v>
      </c>
      <c r="J10020" s="19">
        <f>H10020/G10020</f>
        <v>-0.0236220472440945</v>
      </c>
      <c r="K10020" t="s" s="21">
        <f>IF(J10020&lt;25%,"น้อยกว่า 25%",IF(J10020&gt;=25%,"มากกว่าหรือเท่ากับ 25%",IF(J10020&gt;=35%,"มากกว่าหรือเท่ากับ 35%")))</f>
        <v>18</v>
      </c>
    </row>
    <row r="10021" s="7" customFormat="1" ht="19.15" customHeight="1">
      <c r="A10021" t="s" s="16">
        <v>9993</v>
      </c>
      <c r="B10021" s="17">
        <v>6</v>
      </c>
      <c r="C10021" s="17">
        <v>28</v>
      </c>
      <c r="D10021" t="s" s="16">
        <v>10185</v>
      </c>
      <c r="E10021" t="s" s="16">
        <v>110</v>
      </c>
      <c r="F10021" s="37">
        <v>117</v>
      </c>
      <c r="G10021" s="17">
        <v>120</v>
      </c>
      <c r="H10021" s="18">
        <f>SUM(G10021-F10021)</f>
        <v>3</v>
      </c>
      <c r="I10021" s="19">
        <f>H10021/F10021</f>
        <v>0.0256410256410256</v>
      </c>
      <c r="J10021" s="19">
        <f>H10021/G10021</f>
        <v>0.025</v>
      </c>
      <c r="K10021" t="s" s="21">
        <f>IF(J10021&lt;25%,"น้อยกว่า 25%",IF(J10021&gt;=25%,"มากกว่าหรือเท่ากับ 25%",IF(J10021&gt;=35%,"มากกว่าหรือเท่ากับ 35%")))</f>
        <v>18</v>
      </c>
    </row>
    <row r="10022" s="7" customFormat="1" ht="19.15" customHeight="1">
      <c r="A10022" t="s" s="16">
        <v>9993</v>
      </c>
      <c r="B10022" s="17">
        <v>6</v>
      </c>
      <c r="C10022" s="17">
        <v>15</v>
      </c>
      <c r="D10022" t="s" s="16">
        <v>10186</v>
      </c>
      <c r="E10022" t="s" s="16">
        <v>66</v>
      </c>
      <c r="F10022" s="37">
        <v>108</v>
      </c>
      <c r="G10022" s="17">
        <v>110</v>
      </c>
      <c r="H10022" s="18">
        <f>SUM(G10022-F10022)</f>
        <v>2</v>
      </c>
      <c r="I10022" s="19">
        <f>H10022/F10022</f>
        <v>0.0185185185185185</v>
      </c>
      <c r="J10022" s="19">
        <f>H10022/G10022</f>
        <v>0.0181818181818182</v>
      </c>
      <c r="K10022" t="s" s="21">
        <f>IF(J10022&lt;25%,"น้อยกว่า 25%",IF(J10022&gt;=25%,"มากกว่าหรือเท่ากับ 25%",IF(J10022&gt;=35%,"มากกว่าหรือเท่ากับ 35%")))</f>
        <v>18</v>
      </c>
    </row>
    <row r="10023" s="7" customFormat="1" ht="19.15" customHeight="1">
      <c r="A10023" t="s" s="16">
        <v>9993</v>
      </c>
      <c r="B10023" s="17">
        <v>6</v>
      </c>
      <c r="C10023" s="17">
        <v>12</v>
      </c>
      <c r="D10023" t="s" s="16">
        <v>10187</v>
      </c>
      <c r="E10023" t="s" s="16">
        <v>76</v>
      </c>
      <c r="F10023" s="37">
        <v>90</v>
      </c>
      <c r="G10023" s="17">
        <v>92</v>
      </c>
      <c r="H10023" s="18">
        <f>SUM(G10023-F10023)</f>
        <v>2</v>
      </c>
      <c r="I10023" s="19">
        <f>H10023/F10023</f>
        <v>0.0222222222222222</v>
      </c>
      <c r="J10023" s="19">
        <f>H10023/G10023</f>
        <v>0.0217391304347826</v>
      </c>
      <c r="K10023" t="s" s="21">
        <f>IF(J10023&lt;25%,"น้อยกว่า 25%",IF(J10023&gt;=25%,"มากกว่าหรือเท่ากับ 25%",IF(J10023&gt;=35%,"มากกว่าหรือเท่ากับ 35%")))</f>
        <v>18</v>
      </c>
    </row>
    <row r="10024" s="7" customFormat="1" ht="19.15" customHeight="1">
      <c r="A10024" t="s" s="16">
        <v>9993</v>
      </c>
      <c r="B10024" s="17">
        <v>6</v>
      </c>
      <c r="C10024" s="17">
        <v>30</v>
      </c>
      <c r="D10024" t="s" s="16">
        <v>10188</v>
      </c>
      <c r="E10024" t="s" s="16">
        <v>32</v>
      </c>
      <c r="F10024" s="37">
        <v>69</v>
      </c>
      <c r="G10024" s="17">
        <v>71</v>
      </c>
      <c r="H10024" s="18">
        <f>SUM(G10024-F10024)</f>
        <v>2</v>
      </c>
      <c r="I10024" s="19">
        <f>H10024/F10024</f>
        <v>0.0289855072463768</v>
      </c>
      <c r="J10024" s="19">
        <f>H10024/G10024</f>
        <v>0.028169014084507</v>
      </c>
      <c r="K10024" t="s" s="21">
        <f>IF(J10024&lt;25%,"น้อยกว่า 25%",IF(J10024&gt;=25%,"มากกว่าหรือเท่ากับ 25%",IF(J10024&gt;=35%,"มากกว่าหรือเท่ากับ 35%")))</f>
        <v>18</v>
      </c>
    </row>
    <row r="10025" s="7" customFormat="1" ht="19.15" customHeight="1">
      <c r="A10025" t="s" s="16">
        <v>9993</v>
      </c>
      <c r="B10025" s="17">
        <v>6</v>
      </c>
      <c r="C10025" s="17">
        <v>31</v>
      </c>
      <c r="D10025" t="s" s="16">
        <v>10189</v>
      </c>
      <c r="E10025" t="s" s="16">
        <v>1427</v>
      </c>
      <c r="F10025" s="37">
        <v>66</v>
      </c>
      <c r="G10025" s="17">
        <v>67</v>
      </c>
      <c r="H10025" s="18">
        <f>SUM(G10025-F10025)</f>
        <v>1</v>
      </c>
      <c r="I10025" s="19">
        <f>H10025/F10025</f>
        <v>0.0151515151515152</v>
      </c>
      <c r="J10025" s="19">
        <f>H10025/G10025</f>
        <v>0.0149253731343284</v>
      </c>
      <c r="K10025" t="s" s="21">
        <f>IF(J10025&lt;25%,"น้อยกว่า 25%",IF(J10025&gt;=25%,"มากกว่าหรือเท่ากับ 25%",IF(J10025&gt;=35%,"มากกว่าหรือเท่ากับ 35%")))</f>
        <v>18</v>
      </c>
    </row>
    <row r="10026" s="7" customFormat="1" ht="19.15" customHeight="1">
      <c r="A10026" t="s" s="16">
        <v>9993</v>
      </c>
      <c r="B10026" s="17">
        <v>6</v>
      </c>
      <c r="C10026" s="17">
        <v>29</v>
      </c>
      <c r="D10026" t="s" s="16">
        <v>10190</v>
      </c>
      <c r="E10026" t="s" s="16">
        <v>103</v>
      </c>
      <c r="F10026" s="37">
        <v>64</v>
      </c>
      <c r="G10026" s="17">
        <v>64</v>
      </c>
      <c r="H10026" s="18">
        <f>SUM(G10026-F10026)</f>
        <v>0</v>
      </c>
      <c r="I10026" s="19">
        <f>H10026/F10026</f>
        <v>0</v>
      </c>
      <c r="J10026" s="19">
        <f>H10026/G10026</f>
        <v>0</v>
      </c>
      <c r="K10026" t="s" s="21">
        <f>IF(J10026&lt;25%,"น้อยกว่า 25%",IF(J10026&gt;=25%,"มากกว่าหรือเท่ากับ 25%",IF(J10026&gt;=35%,"มากกว่าหรือเท่ากับ 35%")))</f>
        <v>18</v>
      </c>
    </row>
    <row r="10027" s="7" customFormat="1" ht="19.15" customHeight="1">
      <c r="A10027" t="s" s="16">
        <v>9993</v>
      </c>
      <c r="B10027" s="17">
        <v>6</v>
      </c>
      <c r="C10027" s="17">
        <v>16</v>
      </c>
      <c r="D10027" t="s" s="16">
        <v>10191</v>
      </c>
      <c r="E10027" t="s" s="16">
        <v>74</v>
      </c>
      <c r="F10027" s="37">
        <v>52</v>
      </c>
      <c r="G10027" s="17">
        <v>54</v>
      </c>
      <c r="H10027" s="18">
        <f>SUM(G10027-F10027)</f>
        <v>2</v>
      </c>
      <c r="I10027" s="19">
        <f>H10027/F10027</f>
        <v>0.0384615384615385</v>
      </c>
      <c r="J10027" s="19">
        <f>H10027/G10027</f>
        <v>0.037037037037037</v>
      </c>
      <c r="K10027" t="s" s="21">
        <f>IF(J10027&lt;25%,"น้อยกว่า 25%",IF(J10027&gt;=25%,"มากกว่าหรือเท่ากับ 25%",IF(J10027&gt;=35%,"มากกว่าหรือเท่ากับ 35%")))</f>
        <v>18</v>
      </c>
    </row>
    <row r="10028" s="7" customFormat="1" ht="19.15" customHeight="1">
      <c r="A10028" t="s" s="16">
        <v>9993</v>
      </c>
      <c r="B10028" s="17">
        <v>6</v>
      </c>
      <c r="C10028" s="17">
        <v>27</v>
      </c>
      <c r="D10028" t="s" s="16">
        <v>10192</v>
      </c>
      <c r="E10028" t="s" s="16">
        <v>147</v>
      </c>
      <c r="F10028" s="37">
        <v>33</v>
      </c>
      <c r="G10028" s="17">
        <v>36</v>
      </c>
      <c r="H10028" s="18">
        <f>SUM(G10028-F10028)</f>
        <v>3</v>
      </c>
      <c r="I10028" s="19">
        <f>H10028/F10028</f>
        <v>0.0909090909090909</v>
      </c>
      <c r="J10028" s="19">
        <f>H10028/G10028</f>
        <v>0.0833333333333333</v>
      </c>
      <c r="K10028" t="s" s="21">
        <f>IF(J10028&lt;25%,"น้อยกว่า 25%",IF(J10028&gt;=25%,"มากกว่าหรือเท่ากับ 25%",IF(J10028&gt;=35%,"มากกว่าหรือเท่ากับ 35%")))</f>
        <v>18</v>
      </c>
    </row>
    <row r="10029" s="7" customFormat="1" ht="19.15" customHeight="1">
      <c r="A10029" t="s" s="16">
        <v>9993</v>
      </c>
      <c r="B10029" s="17">
        <v>6</v>
      </c>
      <c r="C10029" s="17">
        <v>9</v>
      </c>
      <c r="D10029" t="s" s="16">
        <v>10193</v>
      </c>
      <c r="E10029" t="s" s="16">
        <v>22</v>
      </c>
      <c r="F10029" s="37">
        <v>0</v>
      </c>
      <c r="G10029" s="17">
        <v>0</v>
      </c>
      <c r="H10029" s="18">
        <f>SUM(G10029-F10029)</f>
        <v>0</v>
      </c>
      <c r="I10029" s="19">
        <f>H10029/F10029</f>
      </c>
      <c r="J10029" s="19">
        <f>H10029/G10029</f>
      </c>
      <c r="K10029" s="24">
        <f>IF(J10029&lt;25%,"น้อยกว่า 25%",IF(J10029&gt;=25%,"มากกว่าหรือเท่ากับ 25%",IF(J10029&gt;=35%,"มากกว่าหรือเท่ากับ 35%")))</f>
      </c>
    </row>
    <row r="10030" s="7" customFormat="1" ht="19.15" customHeight="1">
      <c r="A10030" t="s" s="16">
        <v>9993</v>
      </c>
      <c r="B10030" s="17">
        <v>6</v>
      </c>
      <c r="C10030" s="17">
        <v>13</v>
      </c>
      <c r="D10030" t="s" s="16">
        <v>10194</v>
      </c>
      <c r="E10030" t="s" s="16">
        <v>380</v>
      </c>
      <c r="F10030" s="37">
        <v>0</v>
      </c>
      <c r="G10030" s="17">
        <v>0</v>
      </c>
      <c r="H10030" s="18">
        <f>SUM(G10030-F10030)</f>
        <v>0</v>
      </c>
      <c r="I10030" s="19">
        <f>H10030/F10030</f>
      </c>
      <c r="J10030" s="19">
        <f>H10030/G10030</f>
      </c>
      <c r="K10030" s="24">
        <f>IF(J10030&lt;25%,"น้อยกว่า 25%",IF(J10030&gt;=25%,"มากกว่าหรือเท่ากับ 25%",IF(J10030&gt;=35%,"มากกว่าหรือเท่ากับ 35%")))</f>
      </c>
    </row>
    <row r="10031" s="7" customFormat="1" ht="19.15" customHeight="1">
      <c r="A10031" t="s" s="16">
        <v>9993</v>
      </c>
      <c r="B10031" s="17">
        <v>7</v>
      </c>
      <c r="C10031" s="17">
        <v>6</v>
      </c>
      <c r="D10031" t="s" s="16">
        <v>10195</v>
      </c>
      <c r="E10031" t="s" s="16">
        <v>84</v>
      </c>
      <c r="F10031" s="37">
        <v>27351</v>
      </c>
      <c r="G10031" s="17">
        <v>29026</v>
      </c>
      <c r="H10031" s="18">
        <f>SUM(G10031-F10031)</f>
        <v>1675</v>
      </c>
      <c r="I10031" s="19">
        <f>H10031/F10031</f>
        <v>0.0612409052685459</v>
      </c>
      <c r="J10031" s="19">
        <f>H10031/G10031</f>
        <v>0.0577068834837732</v>
      </c>
      <c r="K10031" t="s" s="21">
        <f>IF(J10031&lt;25%,"น้อยกว่า 25%",IF(J10031&gt;=25%,"มากกว่าหรือเท่ากับ 25%",IF(J10031&gt;=35%,"มากกว่าหรือเท่ากับ 35%")))</f>
        <v>18</v>
      </c>
    </row>
    <row r="10032" s="7" customFormat="1" ht="19.15" customHeight="1">
      <c r="A10032" t="s" s="16">
        <v>9993</v>
      </c>
      <c r="B10032" s="17">
        <v>7</v>
      </c>
      <c r="C10032" s="17">
        <v>10</v>
      </c>
      <c r="D10032" t="s" s="16">
        <v>10196</v>
      </c>
      <c r="E10032" t="s" s="16">
        <v>26</v>
      </c>
      <c r="F10032" s="37">
        <v>20405</v>
      </c>
      <c r="G10032" s="17">
        <v>21251</v>
      </c>
      <c r="H10032" s="18">
        <f>SUM(G10032-F10032)</f>
        <v>846</v>
      </c>
      <c r="I10032" s="19">
        <f>H10032/F10032</f>
        <v>0.0414604263660867</v>
      </c>
      <c r="J10032" s="19">
        <f>H10032/G10032</f>
        <v>0.039809891299233</v>
      </c>
      <c r="K10032" t="s" s="21">
        <f>IF(J10032&lt;25%,"น้อยกว่า 25%",IF(J10032&gt;=25%,"มากกว่าหรือเท่ากับ 25%",IF(J10032&gt;=35%,"มากกว่าหรือเท่ากับ 35%")))</f>
        <v>18</v>
      </c>
    </row>
    <row r="10033" s="7" customFormat="1" ht="19.15" customHeight="1">
      <c r="A10033" t="s" s="16">
        <v>9993</v>
      </c>
      <c r="B10033" s="17">
        <v>7</v>
      </c>
      <c r="C10033" s="17">
        <v>9</v>
      </c>
      <c r="D10033" t="s" s="16">
        <v>10197</v>
      </c>
      <c r="E10033" t="s" s="16">
        <v>20</v>
      </c>
      <c r="F10033" s="37">
        <v>12444</v>
      </c>
      <c r="G10033" s="17">
        <v>12973</v>
      </c>
      <c r="H10033" s="18">
        <f>SUM(G10033-F10033)</f>
        <v>529</v>
      </c>
      <c r="I10033" s="19">
        <f>H10033/F10033</f>
        <v>0.0425104468016715</v>
      </c>
      <c r="J10033" s="19">
        <f>H10033/G10033</f>
        <v>0.0407769983812534</v>
      </c>
      <c r="K10033" t="s" s="21">
        <f>IF(J10033&lt;25%,"น้อยกว่า 25%",IF(J10033&gt;=25%,"มากกว่าหรือเท่ากับ 25%",IF(J10033&gt;=35%,"มากกว่าหรือเท่ากับ 35%")))</f>
        <v>18</v>
      </c>
    </row>
    <row r="10034" s="7" customFormat="1" ht="19.15" customHeight="1">
      <c r="A10034" t="s" s="16">
        <v>9993</v>
      </c>
      <c r="B10034" s="17">
        <v>7</v>
      </c>
      <c r="C10034" s="17">
        <v>11</v>
      </c>
      <c r="D10034" t="s" s="16">
        <v>10198</v>
      </c>
      <c r="E10034" t="s" s="16">
        <v>22</v>
      </c>
      <c r="F10034" s="37">
        <v>12112</v>
      </c>
      <c r="G10034" s="17">
        <v>12636</v>
      </c>
      <c r="H10034" s="18">
        <f>SUM(G10034-F10034)</f>
        <v>524</v>
      </c>
      <c r="I10034" s="19">
        <f>H10034/F10034</f>
        <v>0.0432628797886394</v>
      </c>
      <c r="J10034" s="19">
        <f>H10034/G10034</f>
        <v>0.041468819246597</v>
      </c>
      <c r="K10034" t="s" s="21">
        <f>IF(J10034&lt;25%,"น้อยกว่า 25%",IF(J10034&gt;=25%,"มากกว่าหรือเท่ากับ 25%",IF(J10034&gt;=35%,"มากกว่าหรือเท่ากับ 35%")))</f>
        <v>18</v>
      </c>
    </row>
    <row r="10035" s="7" customFormat="1" ht="19.15" customHeight="1">
      <c r="A10035" t="s" s="16">
        <v>9993</v>
      </c>
      <c r="B10035" s="17">
        <v>7</v>
      </c>
      <c r="C10035" s="17">
        <v>8</v>
      </c>
      <c r="D10035" t="s" s="16">
        <v>10199</v>
      </c>
      <c r="E10035" t="s" s="16">
        <v>38</v>
      </c>
      <c r="F10035" s="37">
        <v>7806</v>
      </c>
      <c r="G10035" s="17">
        <v>8346</v>
      </c>
      <c r="H10035" s="18">
        <f>SUM(G10035-F10035)</f>
        <v>540</v>
      </c>
      <c r="I10035" s="19">
        <f>H10035/F10035</f>
        <v>0.0691775557263643</v>
      </c>
      <c r="J10035" s="19">
        <f>H10035/G10035</f>
        <v>0.06470165348670021</v>
      </c>
      <c r="K10035" t="s" s="21">
        <f>IF(J10035&lt;25%,"น้อยกว่า 25%",IF(J10035&gt;=25%,"มากกว่าหรือเท่ากับ 25%",IF(J10035&gt;=35%,"มากกว่าหรือเท่ากับ 35%")))</f>
        <v>18</v>
      </c>
    </row>
    <row r="10036" s="7" customFormat="1" ht="19.15" customHeight="1">
      <c r="A10036" t="s" s="16">
        <v>9993</v>
      </c>
      <c r="B10036" s="17">
        <v>7</v>
      </c>
      <c r="C10036" s="17">
        <v>1</v>
      </c>
      <c r="D10036" t="s" s="16">
        <v>10200</v>
      </c>
      <c r="E10036" t="s" s="16">
        <v>17</v>
      </c>
      <c r="F10036" s="37">
        <v>1840</v>
      </c>
      <c r="G10036" s="17">
        <v>1944</v>
      </c>
      <c r="H10036" s="18">
        <f>SUM(G10036-F10036)</f>
        <v>104</v>
      </c>
      <c r="I10036" s="19">
        <f>H10036/F10036</f>
        <v>0.0565217391304348</v>
      </c>
      <c r="J10036" s="19">
        <f>H10036/G10036</f>
        <v>0.0534979423868313</v>
      </c>
      <c r="K10036" t="s" s="21">
        <f>IF(J10036&lt;25%,"น้อยกว่า 25%",IF(J10036&gt;=25%,"มากกว่าหรือเท่ากับ 25%",IF(J10036&gt;=35%,"มากกว่าหรือเท่ากับ 35%")))</f>
        <v>18</v>
      </c>
    </row>
    <row r="10037" s="7" customFormat="1" ht="19.15" customHeight="1">
      <c r="A10037" t="s" s="16">
        <v>9993</v>
      </c>
      <c r="B10037" s="17">
        <v>7</v>
      </c>
      <c r="C10037" s="17">
        <v>7</v>
      </c>
      <c r="D10037" t="s" s="16">
        <v>10201</v>
      </c>
      <c r="E10037" t="s" s="16">
        <v>28</v>
      </c>
      <c r="F10037" s="37">
        <v>1407</v>
      </c>
      <c r="G10037" s="17">
        <v>1484</v>
      </c>
      <c r="H10037" s="18">
        <f>SUM(G10037-F10037)</f>
        <v>77</v>
      </c>
      <c r="I10037" s="19">
        <f>H10037/F10037</f>
        <v>0.054726368159204</v>
      </c>
      <c r="J10037" s="19">
        <f>H10037/G10037</f>
        <v>0.0518867924528302</v>
      </c>
      <c r="K10037" t="s" s="21">
        <f>IF(J10037&lt;25%,"น้อยกว่า 25%",IF(J10037&gt;=25%,"มากกว่าหรือเท่ากับ 25%",IF(J10037&gt;=35%,"มากกว่าหรือเท่ากับ 35%")))</f>
        <v>18</v>
      </c>
    </row>
    <row r="10038" s="7" customFormat="1" ht="19.15" customHeight="1">
      <c r="A10038" t="s" s="16">
        <v>9993</v>
      </c>
      <c r="B10038" s="17">
        <v>7</v>
      </c>
      <c r="C10038" s="17">
        <v>5</v>
      </c>
      <c r="D10038" t="s" s="16">
        <v>10202</v>
      </c>
      <c r="E10038" t="s" s="16">
        <v>36</v>
      </c>
      <c r="F10038" s="37">
        <v>569</v>
      </c>
      <c r="G10038" s="17">
        <v>580</v>
      </c>
      <c r="H10038" s="18">
        <f>SUM(G10038-F10038)</f>
        <v>11</v>
      </c>
      <c r="I10038" s="19">
        <f>H10038/F10038</f>
        <v>0.0193321616871705</v>
      </c>
      <c r="J10038" s="19">
        <f>H10038/G10038</f>
        <v>0.0189655172413793</v>
      </c>
      <c r="K10038" t="s" s="21">
        <f>IF(J10038&lt;25%,"น้อยกว่า 25%",IF(J10038&gt;=25%,"มากกว่าหรือเท่ากับ 25%",IF(J10038&gt;=35%,"มากกว่าหรือเท่ากับ 35%")))</f>
        <v>18</v>
      </c>
    </row>
    <row r="10039" s="7" customFormat="1" ht="19.15" customHeight="1">
      <c r="A10039" t="s" s="16">
        <v>9993</v>
      </c>
      <c r="B10039" s="17">
        <v>7</v>
      </c>
      <c r="C10039" s="17">
        <v>15</v>
      </c>
      <c r="D10039" t="s" s="16">
        <v>10203</v>
      </c>
      <c r="E10039" t="s" s="16">
        <v>34</v>
      </c>
      <c r="F10039" s="37">
        <v>525</v>
      </c>
      <c r="G10039" s="17">
        <v>533</v>
      </c>
      <c r="H10039" s="18">
        <f>SUM(G10039-F10039)</f>
        <v>8</v>
      </c>
      <c r="I10039" s="19">
        <f>H10039/F10039</f>
        <v>0.0152380952380952</v>
      </c>
      <c r="J10039" s="19">
        <f>H10039/G10039</f>
        <v>0.0150093808630394</v>
      </c>
      <c r="K10039" t="s" s="21">
        <f>IF(J10039&lt;25%,"น้อยกว่า 25%",IF(J10039&gt;=25%,"มากกว่าหรือเท่ากับ 25%",IF(J10039&gt;=35%,"มากกว่าหรือเท่ากับ 35%")))</f>
        <v>18</v>
      </c>
    </row>
    <row r="10040" s="7" customFormat="1" ht="19.15" customHeight="1">
      <c r="A10040" t="s" s="16">
        <v>9993</v>
      </c>
      <c r="B10040" s="17">
        <v>7</v>
      </c>
      <c r="C10040" s="17">
        <v>26</v>
      </c>
      <c r="D10040" t="s" s="16">
        <v>10204</v>
      </c>
      <c r="E10040" t="s" s="16">
        <v>58</v>
      </c>
      <c r="F10040" s="37">
        <v>478</v>
      </c>
      <c r="G10040" s="17">
        <v>516</v>
      </c>
      <c r="H10040" s="18">
        <f>SUM(G10040-F10040)</f>
        <v>38</v>
      </c>
      <c r="I10040" s="19">
        <f>H10040/F10040</f>
        <v>0.07949790794979079</v>
      </c>
      <c r="J10040" s="19">
        <f>H10040/G10040</f>
        <v>0.0736434108527132</v>
      </c>
      <c r="K10040" t="s" s="21">
        <f>IF(J10040&lt;25%,"น้อยกว่า 25%",IF(J10040&gt;=25%,"มากกว่าหรือเท่ากับ 25%",IF(J10040&gt;=35%,"มากกว่าหรือเท่ากับ 35%")))</f>
        <v>18</v>
      </c>
    </row>
    <row r="10041" s="7" customFormat="1" ht="19.15" customHeight="1">
      <c r="A10041" t="s" s="16">
        <v>9993</v>
      </c>
      <c r="B10041" s="17">
        <v>7</v>
      </c>
      <c r="C10041" s="17">
        <v>28</v>
      </c>
      <c r="D10041" t="s" s="16">
        <v>10205</v>
      </c>
      <c r="E10041" t="s" s="16">
        <v>173</v>
      </c>
      <c r="F10041" s="37">
        <v>366</v>
      </c>
      <c r="G10041" s="17">
        <v>379</v>
      </c>
      <c r="H10041" s="18">
        <f>SUM(G10041-F10041)</f>
        <v>13</v>
      </c>
      <c r="I10041" s="19">
        <f>H10041/F10041</f>
        <v>0.0355191256830601</v>
      </c>
      <c r="J10041" s="19">
        <f>H10041/G10041</f>
        <v>0.0343007915567282</v>
      </c>
      <c r="K10041" t="s" s="21">
        <f>IF(J10041&lt;25%,"น้อยกว่า 25%",IF(J10041&gt;=25%,"มากกว่าหรือเท่ากับ 25%",IF(J10041&gt;=35%,"มากกว่าหรือเท่ากับ 35%")))</f>
        <v>18</v>
      </c>
    </row>
    <row r="10042" s="7" customFormat="1" ht="19.15" customHeight="1">
      <c r="A10042" t="s" s="16">
        <v>9993</v>
      </c>
      <c r="B10042" s="17">
        <v>7</v>
      </c>
      <c r="C10042" s="17">
        <v>29</v>
      </c>
      <c r="D10042" t="s" s="16">
        <v>10206</v>
      </c>
      <c r="E10042" t="s" s="16">
        <v>62</v>
      </c>
      <c r="F10042" s="37">
        <v>350</v>
      </c>
      <c r="G10042" s="17">
        <v>366</v>
      </c>
      <c r="H10042" s="18">
        <f>SUM(G10042-F10042)</f>
        <v>16</v>
      </c>
      <c r="I10042" s="19">
        <f>H10042/F10042</f>
        <v>0.0457142857142857</v>
      </c>
      <c r="J10042" s="19">
        <f>H10042/G10042</f>
        <v>0.0437158469945355</v>
      </c>
      <c r="K10042" t="s" s="21">
        <f>IF(J10042&lt;25%,"น้อยกว่า 25%",IF(J10042&gt;=25%,"มากกว่าหรือเท่ากับ 25%",IF(J10042&gt;=35%,"มากกว่าหรือเท่ากับ 35%")))</f>
        <v>18</v>
      </c>
    </row>
    <row r="10043" s="7" customFormat="1" ht="19.15" customHeight="1">
      <c r="A10043" t="s" s="16">
        <v>9993</v>
      </c>
      <c r="B10043" s="17">
        <v>7</v>
      </c>
      <c r="C10043" s="17">
        <v>14</v>
      </c>
      <c r="D10043" t="s" s="16">
        <v>10207</v>
      </c>
      <c r="E10043" t="s" s="16">
        <v>48</v>
      </c>
      <c r="F10043" s="37">
        <v>323</v>
      </c>
      <c r="G10043" s="17">
        <v>330</v>
      </c>
      <c r="H10043" s="18">
        <f>SUM(G10043-F10043)</f>
        <v>7</v>
      </c>
      <c r="I10043" s="19">
        <f>H10043/F10043</f>
        <v>0.021671826625387</v>
      </c>
      <c r="J10043" s="19">
        <f>H10043/G10043</f>
        <v>0.0212121212121212</v>
      </c>
      <c r="K10043" t="s" s="21">
        <f>IF(J10043&lt;25%,"น้อยกว่า 25%",IF(J10043&gt;=25%,"มากกว่าหรือเท่ากับ 25%",IF(J10043&gt;=35%,"มากกว่าหรือเท่ากับ 35%")))</f>
        <v>18</v>
      </c>
    </row>
    <row r="10044" s="7" customFormat="1" ht="19.15" customHeight="1">
      <c r="A10044" t="s" s="16">
        <v>9993</v>
      </c>
      <c r="B10044" s="17">
        <v>7</v>
      </c>
      <c r="C10044" s="17">
        <v>31</v>
      </c>
      <c r="D10044" t="s" s="16">
        <v>10208</v>
      </c>
      <c r="E10044" t="s" s="16">
        <v>5047</v>
      </c>
      <c r="F10044" s="37">
        <v>209</v>
      </c>
      <c r="G10044" s="17">
        <v>216</v>
      </c>
      <c r="H10044" s="18">
        <f>SUM(G10044-F10044)</f>
        <v>7</v>
      </c>
      <c r="I10044" s="19">
        <f>H10044/F10044</f>
        <v>0.0334928229665072</v>
      </c>
      <c r="J10044" s="19">
        <f>H10044/G10044</f>
        <v>0.0324074074074074</v>
      </c>
      <c r="K10044" t="s" s="21">
        <f>IF(J10044&lt;25%,"น้อยกว่า 25%",IF(J10044&gt;=25%,"มากกว่าหรือเท่ากับ 25%",IF(J10044&gt;=35%,"มากกว่าหรือเท่ากับ 35%")))</f>
        <v>18</v>
      </c>
    </row>
    <row r="10045" s="7" customFormat="1" ht="19.15" customHeight="1">
      <c r="A10045" t="s" s="16">
        <v>9993</v>
      </c>
      <c r="B10045" s="17">
        <v>7</v>
      </c>
      <c r="C10045" s="17">
        <v>2</v>
      </c>
      <c r="D10045" t="s" s="16">
        <v>10209</v>
      </c>
      <c r="E10045" t="s" s="16">
        <v>60</v>
      </c>
      <c r="F10045" s="37">
        <v>191</v>
      </c>
      <c r="G10045" s="17">
        <v>197</v>
      </c>
      <c r="H10045" s="18">
        <f>SUM(G10045-F10045)</f>
        <v>6</v>
      </c>
      <c r="I10045" s="19">
        <f>H10045/F10045</f>
        <v>0.031413612565445</v>
      </c>
      <c r="J10045" s="19">
        <f>H10045/G10045</f>
        <v>0.0304568527918782</v>
      </c>
      <c r="K10045" t="s" s="21">
        <f>IF(J10045&lt;25%,"น้อยกว่า 25%",IF(J10045&gt;=25%,"มากกว่าหรือเท่ากับ 25%",IF(J10045&gt;=35%,"มากกว่าหรือเท่ากับ 35%")))</f>
        <v>18</v>
      </c>
    </row>
    <row r="10046" s="7" customFormat="1" ht="19.15" customHeight="1">
      <c r="A10046" t="s" s="16">
        <v>9993</v>
      </c>
      <c r="B10046" s="17">
        <v>7</v>
      </c>
      <c r="C10046" s="17">
        <v>18</v>
      </c>
      <c r="D10046" t="s" s="16">
        <v>10210</v>
      </c>
      <c r="E10046" t="s" s="16">
        <v>116</v>
      </c>
      <c r="F10046" s="37">
        <v>141</v>
      </c>
      <c r="G10046" s="17">
        <v>143</v>
      </c>
      <c r="H10046" s="18">
        <f>SUM(G10046-F10046)</f>
        <v>2</v>
      </c>
      <c r="I10046" s="19">
        <f>H10046/F10046</f>
        <v>0.0141843971631206</v>
      </c>
      <c r="J10046" s="19">
        <f>H10046/G10046</f>
        <v>0.013986013986014</v>
      </c>
      <c r="K10046" t="s" s="21">
        <f>IF(J10046&lt;25%,"น้อยกว่า 25%",IF(J10046&gt;=25%,"มากกว่าหรือเท่ากับ 25%",IF(J10046&gt;=35%,"มากกว่าหรือเท่ากับ 35%")))</f>
        <v>18</v>
      </c>
    </row>
    <row r="10047" s="7" customFormat="1" ht="19.15" customHeight="1">
      <c r="A10047" t="s" s="16">
        <v>9993</v>
      </c>
      <c r="B10047" s="17">
        <v>7</v>
      </c>
      <c r="C10047" s="17">
        <v>17</v>
      </c>
      <c r="D10047" t="s" s="16">
        <v>10211</v>
      </c>
      <c r="E10047" t="s" s="16">
        <v>30</v>
      </c>
      <c r="F10047" s="37">
        <v>134</v>
      </c>
      <c r="G10047" s="17">
        <v>140</v>
      </c>
      <c r="H10047" s="18">
        <f>SUM(G10047-F10047)</f>
        <v>6</v>
      </c>
      <c r="I10047" s="19">
        <f>H10047/F10047</f>
        <v>0.0447761194029851</v>
      </c>
      <c r="J10047" s="19">
        <f>H10047/G10047</f>
        <v>0.0428571428571429</v>
      </c>
      <c r="K10047" t="s" s="21">
        <f>IF(J10047&lt;25%,"น้อยกว่า 25%",IF(J10047&gt;=25%,"มากกว่าหรือเท่ากับ 25%",IF(J10047&gt;=35%,"มากกว่าหรือเท่ากับ 35%")))</f>
        <v>18</v>
      </c>
    </row>
    <row r="10048" s="7" customFormat="1" ht="19.15" customHeight="1">
      <c r="A10048" t="s" s="16">
        <v>9993</v>
      </c>
      <c r="B10048" s="17">
        <v>7</v>
      </c>
      <c r="C10048" s="17">
        <v>3</v>
      </c>
      <c r="D10048" t="s" s="16">
        <v>10212</v>
      </c>
      <c r="E10048" t="s" s="16">
        <v>44</v>
      </c>
      <c r="F10048" s="37">
        <v>100</v>
      </c>
      <c r="G10048" s="17">
        <v>107</v>
      </c>
      <c r="H10048" s="18">
        <f>SUM(G10048-F10048)</f>
        <v>7</v>
      </c>
      <c r="I10048" s="19">
        <f>H10048/F10048</f>
        <v>0.07000000000000001</v>
      </c>
      <c r="J10048" s="19">
        <f>H10048/G10048</f>
        <v>0.0654205607476636</v>
      </c>
      <c r="K10048" t="s" s="21">
        <f>IF(J10048&lt;25%,"น้อยกว่า 25%",IF(J10048&gt;=25%,"มากกว่าหรือเท่ากับ 25%",IF(J10048&gt;=35%,"มากกว่าหรือเท่ากับ 35%")))</f>
        <v>18</v>
      </c>
    </row>
    <row r="10049" s="7" customFormat="1" ht="19.15" customHeight="1">
      <c r="A10049" t="s" s="16">
        <v>9993</v>
      </c>
      <c r="B10049" s="17">
        <v>7</v>
      </c>
      <c r="C10049" s="17">
        <v>19</v>
      </c>
      <c r="D10049" t="s" s="16">
        <v>10213</v>
      </c>
      <c r="E10049" t="s" s="16">
        <v>42</v>
      </c>
      <c r="F10049" s="37">
        <v>85</v>
      </c>
      <c r="G10049" s="17">
        <v>94</v>
      </c>
      <c r="H10049" s="18">
        <f>SUM(G10049-F10049)</f>
        <v>9</v>
      </c>
      <c r="I10049" s="19">
        <f>H10049/F10049</f>
        <v>0.105882352941176</v>
      </c>
      <c r="J10049" s="19">
        <f>H10049/G10049</f>
        <v>0.0957446808510638</v>
      </c>
      <c r="K10049" t="s" s="21">
        <f>IF(J10049&lt;25%,"น้อยกว่า 25%",IF(J10049&gt;=25%,"มากกว่าหรือเท่ากับ 25%",IF(J10049&gt;=35%,"มากกว่าหรือเท่ากับ 35%")))</f>
        <v>18</v>
      </c>
    </row>
    <row r="10050" s="7" customFormat="1" ht="19.15" customHeight="1">
      <c r="A10050" t="s" s="16">
        <v>9993</v>
      </c>
      <c r="B10050" s="17">
        <v>7</v>
      </c>
      <c r="C10050" s="17">
        <v>20</v>
      </c>
      <c r="D10050" t="s" s="16">
        <v>10214</v>
      </c>
      <c r="E10050" t="s" s="16">
        <v>110</v>
      </c>
      <c r="F10050" s="37">
        <v>85</v>
      </c>
      <c r="G10050" s="17">
        <v>88</v>
      </c>
      <c r="H10050" s="18">
        <f>SUM(G10050-F10050)</f>
        <v>3</v>
      </c>
      <c r="I10050" s="19">
        <f>H10050/F10050</f>
        <v>0.0352941176470588</v>
      </c>
      <c r="J10050" s="19">
        <f>H10050/G10050</f>
        <v>0.0340909090909091</v>
      </c>
      <c r="K10050" t="s" s="21">
        <f>IF(J10050&lt;25%,"น้อยกว่า 25%",IF(J10050&gt;=25%,"มากกว่าหรือเท่ากับ 25%",IF(J10050&gt;=35%,"มากกว่าหรือเท่ากับ 35%")))</f>
        <v>18</v>
      </c>
    </row>
    <row r="10051" s="7" customFormat="1" ht="19.15" customHeight="1">
      <c r="A10051" t="s" s="16">
        <v>9993</v>
      </c>
      <c r="B10051" s="17">
        <v>7</v>
      </c>
      <c r="C10051" s="17">
        <v>12</v>
      </c>
      <c r="D10051" t="s" s="16">
        <v>10215</v>
      </c>
      <c r="E10051" t="s" s="16">
        <v>2381</v>
      </c>
      <c r="F10051" s="37">
        <v>82</v>
      </c>
      <c r="G10051" s="17">
        <v>85</v>
      </c>
      <c r="H10051" s="18">
        <f>SUM(G10051-F10051)</f>
        <v>3</v>
      </c>
      <c r="I10051" s="19">
        <f>H10051/F10051</f>
        <v>0.0365853658536585</v>
      </c>
      <c r="J10051" s="19">
        <f>H10051/G10051</f>
        <v>0.0352941176470588</v>
      </c>
      <c r="K10051" t="s" s="21">
        <f>IF(J10051&lt;25%,"น้อยกว่า 25%",IF(J10051&gt;=25%,"มากกว่าหรือเท่ากับ 25%",IF(J10051&gt;=35%,"มากกว่าหรือเท่ากับ 35%")))</f>
        <v>18</v>
      </c>
    </row>
    <row r="10052" s="7" customFormat="1" ht="19.15" customHeight="1">
      <c r="A10052" t="s" s="16">
        <v>9993</v>
      </c>
      <c r="B10052" s="17">
        <v>7</v>
      </c>
      <c r="C10052" s="17">
        <v>33</v>
      </c>
      <c r="D10052" t="s" s="16">
        <v>10216</v>
      </c>
      <c r="E10052" t="s" s="16">
        <v>68</v>
      </c>
      <c r="F10052" s="37">
        <v>76</v>
      </c>
      <c r="G10052" s="17">
        <v>82</v>
      </c>
      <c r="H10052" s="18">
        <f>SUM(G10052-F10052)</f>
        <v>6</v>
      </c>
      <c r="I10052" s="19">
        <f>H10052/F10052</f>
        <v>0.0789473684210526</v>
      </c>
      <c r="J10052" s="19">
        <f>H10052/G10052</f>
        <v>0.0731707317073171</v>
      </c>
      <c r="K10052" t="s" s="21">
        <f>IF(J10052&lt;25%,"น้อยกว่า 25%",IF(J10052&gt;=25%,"มากกว่าหรือเท่ากับ 25%",IF(J10052&gt;=35%,"มากกว่าหรือเท่ากับ 35%")))</f>
        <v>18</v>
      </c>
    </row>
    <row r="10053" s="7" customFormat="1" ht="19.15" customHeight="1">
      <c r="A10053" t="s" s="16">
        <v>9993</v>
      </c>
      <c r="B10053" s="17">
        <v>7</v>
      </c>
      <c r="C10053" s="17">
        <v>22</v>
      </c>
      <c r="D10053" t="s" s="16">
        <v>10217</v>
      </c>
      <c r="E10053" t="s" s="16">
        <v>72</v>
      </c>
      <c r="F10053" s="37">
        <v>66</v>
      </c>
      <c r="G10053" s="17">
        <v>81</v>
      </c>
      <c r="H10053" s="18">
        <f>SUM(G10053-F10053)</f>
        <v>15</v>
      </c>
      <c r="I10053" s="19">
        <f>H10053/F10053</f>
        <v>0.227272727272727</v>
      </c>
      <c r="J10053" s="19">
        <f>H10053/G10053</f>
        <v>0.185185185185185</v>
      </c>
      <c r="K10053" t="s" s="21">
        <f>IF(J10053&lt;25%,"น้อยกว่า 25%",IF(J10053&gt;=25%,"มากกว่าหรือเท่ากับ 25%",IF(J10053&gt;=35%,"มากกว่าหรือเท่ากับ 35%")))</f>
        <v>18</v>
      </c>
    </row>
    <row r="10054" s="7" customFormat="1" ht="19.15" customHeight="1">
      <c r="A10054" t="s" s="16">
        <v>9993</v>
      </c>
      <c r="B10054" s="17">
        <v>7</v>
      </c>
      <c r="C10054" s="17">
        <v>23</v>
      </c>
      <c r="D10054" t="s" s="16">
        <v>10218</v>
      </c>
      <c r="E10054" t="s" s="16">
        <v>281</v>
      </c>
      <c r="F10054" s="37">
        <v>72</v>
      </c>
      <c r="G10054" s="17">
        <v>76</v>
      </c>
      <c r="H10054" s="18">
        <f>SUM(G10054-F10054)</f>
        <v>4</v>
      </c>
      <c r="I10054" s="19">
        <f>H10054/F10054</f>
        <v>0.0555555555555556</v>
      </c>
      <c r="J10054" s="19">
        <f>H10054/G10054</f>
        <v>0.0526315789473684</v>
      </c>
      <c r="K10054" t="s" s="21">
        <f>IF(J10054&lt;25%,"น้อยกว่า 25%",IF(J10054&gt;=25%,"มากกว่าหรือเท่ากับ 25%",IF(J10054&gt;=35%,"มากกว่าหรือเท่ากับ 35%")))</f>
        <v>18</v>
      </c>
    </row>
    <row r="10055" s="7" customFormat="1" ht="19.15" customHeight="1">
      <c r="A10055" t="s" s="16">
        <v>9993</v>
      </c>
      <c r="B10055" s="17">
        <v>7</v>
      </c>
      <c r="C10055" s="17">
        <v>24</v>
      </c>
      <c r="D10055" t="s" s="16">
        <v>10219</v>
      </c>
      <c r="E10055" t="s" s="16">
        <v>52</v>
      </c>
      <c r="F10055" s="37">
        <v>72</v>
      </c>
      <c r="G10055" s="17">
        <v>73</v>
      </c>
      <c r="H10055" s="18">
        <f>SUM(G10055-F10055)</f>
        <v>1</v>
      </c>
      <c r="I10055" s="19">
        <f>H10055/F10055</f>
        <v>0.0138888888888889</v>
      </c>
      <c r="J10055" s="19">
        <f>H10055/G10055</f>
        <v>0.0136986301369863</v>
      </c>
      <c r="K10055" t="s" s="21">
        <f>IF(J10055&lt;25%,"น้อยกว่า 25%",IF(J10055&gt;=25%,"มากกว่าหรือเท่ากับ 25%",IF(J10055&gt;=35%,"มากกว่าหรือเท่ากับ 35%")))</f>
        <v>18</v>
      </c>
    </row>
    <row r="10056" s="7" customFormat="1" ht="19.15" customHeight="1">
      <c r="A10056" t="s" s="16">
        <v>9993</v>
      </c>
      <c r="B10056" s="17">
        <v>7</v>
      </c>
      <c r="C10056" s="17">
        <v>27</v>
      </c>
      <c r="D10056" t="s" s="16">
        <v>10220</v>
      </c>
      <c r="E10056" t="s" s="16">
        <v>119</v>
      </c>
      <c r="F10056" s="37">
        <v>63</v>
      </c>
      <c r="G10056" s="17">
        <v>64</v>
      </c>
      <c r="H10056" s="18">
        <f>SUM(G10056-F10056)</f>
        <v>1</v>
      </c>
      <c r="I10056" s="19">
        <f>H10056/F10056</f>
        <v>0.0158730158730159</v>
      </c>
      <c r="J10056" s="19">
        <f>H10056/G10056</f>
        <v>0.015625</v>
      </c>
      <c r="K10056" t="s" s="21">
        <f>IF(J10056&lt;25%,"น้อยกว่า 25%",IF(J10056&gt;=25%,"มากกว่าหรือเท่ากับ 25%",IF(J10056&gt;=35%,"มากกว่าหรือเท่ากับ 35%")))</f>
        <v>18</v>
      </c>
    </row>
    <row r="10057" s="7" customFormat="1" ht="19.15" customHeight="1">
      <c r="A10057" t="s" s="16">
        <v>9993</v>
      </c>
      <c r="B10057" s="17">
        <v>7</v>
      </c>
      <c r="C10057" s="17">
        <v>13</v>
      </c>
      <c r="D10057" t="s" s="16">
        <v>10221</v>
      </c>
      <c r="E10057" t="s" s="16">
        <v>66</v>
      </c>
      <c r="F10057" s="37">
        <v>61</v>
      </c>
      <c r="G10057" s="17">
        <v>63</v>
      </c>
      <c r="H10057" s="18">
        <f>SUM(G10057-F10057)</f>
        <v>2</v>
      </c>
      <c r="I10057" s="19">
        <f>H10057/F10057</f>
        <v>0.0327868852459016</v>
      </c>
      <c r="J10057" s="19">
        <f>H10057/G10057</f>
        <v>0.0317460317460317</v>
      </c>
      <c r="K10057" t="s" s="21">
        <f>IF(J10057&lt;25%,"น้อยกว่า 25%",IF(J10057&gt;=25%,"มากกว่าหรือเท่ากับ 25%",IF(J10057&gt;=35%,"มากกว่าหรือเท่ากับ 35%")))</f>
        <v>18</v>
      </c>
    </row>
    <row r="10058" s="7" customFormat="1" ht="19.15" customHeight="1">
      <c r="A10058" t="s" s="16">
        <v>9993</v>
      </c>
      <c r="B10058" s="17">
        <v>7</v>
      </c>
      <c r="C10058" s="17">
        <v>25</v>
      </c>
      <c r="D10058" t="s" s="16">
        <v>10222</v>
      </c>
      <c r="E10058" t="s" s="16">
        <v>76</v>
      </c>
      <c r="F10058" s="37">
        <v>60</v>
      </c>
      <c r="G10058" s="17">
        <v>61</v>
      </c>
      <c r="H10058" s="18">
        <f>SUM(G10058-F10058)</f>
        <v>1</v>
      </c>
      <c r="I10058" s="19">
        <f>H10058/F10058</f>
        <v>0.0166666666666667</v>
      </c>
      <c r="J10058" s="19">
        <f>H10058/G10058</f>
        <v>0.0163934426229508</v>
      </c>
      <c r="K10058" t="s" s="21">
        <f>IF(J10058&lt;25%,"น้อยกว่า 25%",IF(J10058&gt;=25%,"มากกว่าหรือเท่ากับ 25%",IF(J10058&gt;=35%,"มากกว่าหรือเท่ากับ 35%")))</f>
        <v>18</v>
      </c>
    </row>
    <row r="10059" s="7" customFormat="1" ht="19.15" customHeight="1">
      <c r="A10059" t="s" s="16">
        <v>9993</v>
      </c>
      <c r="B10059" s="17">
        <v>7</v>
      </c>
      <c r="C10059" s="17">
        <v>16</v>
      </c>
      <c r="D10059" t="s" s="16">
        <v>10223</v>
      </c>
      <c r="E10059" t="s" s="16">
        <v>74</v>
      </c>
      <c r="F10059" s="37">
        <v>48</v>
      </c>
      <c r="G10059" s="17">
        <v>50</v>
      </c>
      <c r="H10059" s="18">
        <f>SUM(G10059-F10059)</f>
        <v>2</v>
      </c>
      <c r="I10059" s="19">
        <f>H10059/F10059</f>
        <v>0.0416666666666667</v>
      </c>
      <c r="J10059" s="19">
        <f>H10059/G10059</f>
        <v>0.04</v>
      </c>
      <c r="K10059" t="s" s="21">
        <f>IF(J10059&lt;25%,"น้อยกว่า 25%",IF(J10059&gt;=25%,"มากกว่าหรือเท่ากับ 25%",IF(J10059&gt;=35%,"มากกว่าหรือเท่ากับ 35%")))</f>
        <v>18</v>
      </c>
    </row>
    <row r="10060" s="7" customFormat="1" ht="19.15" customHeight="1">
      <c r="A10060" t="s" s="16">
        <v>9993</v>
      </c>
      <c r="B10060" s="17">
        <v>7</v>
      </c>
      <c r="C10060" s="17">
        <v>32</v>
      </c>
      <c r="D10060" t="s" s="16">
        <v>10224</v>
      </c>
      <c r="E10060" t="s" s="16">
        <v>1716</v>
      </c>
      <c r="F10060" s="37">
        <v>34</v>
      </c>
      <c r="G10060" s="17">
        <v>38</v>
      </c>
      <c r="H10060" s="18">
        <f>SUM(G10060-F10060)</f>
        <v>4</v>
      </c>
      <c r="I10060" s="19">
        <f>H10060/F10060</f>
        <v>0.117647058823529</v>
      </c>
      <c r="J10060" s="19">
        <f>H10060/G10060</f>
        <v>0.105263157894737</v>
      </c>
      <c r="K10060" t="s" s="21">
        <f>IF(J10060&lt;25%,"น้อยกว่า 25%",IF(J10060&gt;=25%,"มากกว่าหรือเท่ากับ 25%",IF(J10060&gt;=35%,"มากกว่าหรือเท่ากับ 35%")))</f>
        <v>18</v>
      </c>
    </row>
    <row r="10061" s="7" customFormat="1" ht="19.15" customHeight="1">
      <c r="A10061" t="s" s="16">
        <v>9993</v>
      </c>
      <c r="B10061" s="17">
        <v>7</v>
      </c>
      <c r="C10061" s="17">
        <v>4</v>
      </c>
      <c r="D10061" t="s" s="16">
        <v>10225</v>
      </c>
      <c r="E10061" t="s" s="16">
        <v>380</v>
      </c>
      <c r="F10061" s="37">
        <v>0</v>
      </c>
      <c r="G10061" s="17">
        <v>0</v>
      </c>
      <c r="H10061" s="18">
        <f>SUM(G10061-F10061)</f>
        <v>0</v>
      </c>
      <c r="I10061" s="19">
        <f>H10061/F10061</f>
      </c>
      <c r="J10061" s="19">
        <f>H10061/G10061</f>
      </c>
      <c r="K10061" s="24">
        <f>IF(J10061&lt;25%,"น้อยกว่า 25%",IF(J10061&gt;=25%,"มากกว่าหรือเท่ากับ 25%",IF(J10061&gt;=35%,"มากกว่าหรือเท่ากับ 35%")))</f>
      </c>
    </row>
    <row r="10062" s="7" customFormat="1" ht="19.15" customHeight="1">
      <c r="A10062" t="s" s="16">
        <v>9993</v>
      </c>
      <c r="B10062" s="17">
        <v>7</v>
      </c>
      <c r="C10062" s="17">
        <v>21</v>
      </c>
      <c r="D10062" t="s" s="16">
        <v>10226</v>
      </c>
      <c r="E10062" t="s" s="16">
        <v>24</v>
      </c>
      <c r="F10062" s="37">
        <v>0</v>
      </c>
      <c r="G10062" s="17">
        <v>0</v>
      </c>
      <c r="H10062" s="18">
        <f>SUM(G10062-F10062)</f>
        <v>0</v>
      </c>
      <c r="I10062" s="19">
        <f>H10062/F10062</f>
      </c>
      <c r="J10062" s="19">
        <f>H10062/G10062</f>
      </c>
      <c r="K10062" s="24">
        <f>IF(J10062&lt;25%,"น้อยกว่า 25%",IF(J10062&gt;=25%,"มากกว่าหรือเท่ากับ 25%",IF(J10062&gt;=35%,"มากกว่าหรือเท่ากับ 35%")))</f>
      </c>
    </row>
    <row r="10063" s="7" customFormat="1" ht="19.15" customHeight="1">
      <c r="A10063" t="s" s="16">
        <v>9993</v>
      </c>
      <c r="B10063" s="17">
        <v>7</v>
      </c>
      <c r="C10063" s="17">
        <v>30</v>
      </c>
      <c r="D10063" t="s" s="16">
        <v>10227</v>
      </c>
      <c r="E10063" t="s" s="16">
        <v>32</v>
      </c>
      <c r="F10063" s="37">
        <v>0</v>
      </c>
      <c r="G10063" s="17">
        <v>0</v>
      </c>
      <c r="H10063" s="18">
        <f>SUM(G10063-F10063)</f>
        <v>0</v>
      </c>
      <c r="I10063" s="19">
        <f>H10063/F10063</f>
      </c>
      <c r="J10063" s="19">
        <f>H10063/G10063</f>
      </c>
      <c r="K10063" s="24">
        <f>IF(J10063&lt;25%,"น้อยกว่า 25%",IF(J10063&gt;=25%,"มากกว่าหรือเท่ากับ 25%",IF(J10063&gt;=35%,"มากกว่าหรือเท่ากับ 35%")))</f>
      </c>
    </row>
    <row r="10064" s="7" customFormat="1" ht="19.15" customHeight="1">
      <c r="A10064" t="s" s="16">
        <v>10228</v>
      </c>
      <c r="B10064" s="17">
        <v>3</v>
      </c>
      <c r="C10064" s="17">
        <v>4</v>
      </c>
      <c r="D10064" t="s" s="16">
        <v>10229</v>
      </c>
      <c r="E10064" t="s" s="16">
        <v>24</v>
      </c>
      <c r="F10064" s="61"/>
      <c r="G10064" s="30">
        <v>322</v>
      </c>
      <c r="H10064" s="18">
        <f>SUM(G10064-F10064)</f>
        <v>322</v>
      </c>
      <c r="I10064" s="19">
        <f>H10064/F10064</f>
      </c>
      <c r="J10064" s="19">
        <f>H10064/G10064</f>
        <v>1</v>
      </c>
      <c r="K10064" t="s" s="21">
        <f>IF(J10064&lt;25%,"น้อยกว่า 25%",IF(J10064&gt;=25%,"มากกว่าหรือเท่ากับ 25%",IF(J10064&gt;=35%,"มากกว่าหรือเท่ากับ 35%")))</f>
        <v>122</v>
      </c>
    </row>
    <row r="10065" s="7" customFormat="1" ht="19.15" customHeight="1">
      <c r="A10065" t="s" s="16">
        <v>10228</v>
      </c>
      <c r="B10065" s="17">
        <v>3</v>
      </c>
      <c r="C10065" s="17">
        <v>17</v>
      </c>
      <c r="D10065" t="s" s="16">
        <v>10230</v>
      </c>
      <c r="E10065" t="s" s="16">
        <v>44</v>
      </c>
      <c r="F10065" s="41">
        <v>180</v>
      </c>
      <c r="G10065" s="30">
        <v>319</v>
      </c>
      <c r="H10065" s="18">
        <f>SUM(G10065-F10065)</f>
        <v>139</v>
      </c>
      <c r="I10065" s="19">
        <f>H10065/F10065</f>
        <v>0.772222222222222</v>
      </c>
      <c r="J10065" s="19">
        <f>H10065/G10065</f>
        <v>0.435736677115987</v>
      </c>
      <c r="K10065" t="s" s="21">
        <f>IF(J10065&lt;25%,"น้อยกว่า 25%",IF(J10065&gt;=25%,"มากกว่าหรือเท่ากับ 25%",IF(J10065&gt;=35%,"มากกว่าหรือเท่ากับ 35%")))</f>
        <v>122</v>
      </c>
    </row>
    <row r="10066" s="7" customFormat="1" ht="19.15" customHeight="1">
      <c r="A10066" t="s" s="16">
        <v>10228</v>
      </c>
      <c r="B10066" s="17">
        <v>3</v>
      </c>
      <c r="C10066" s="17">
        <v>14</v>
      </c>
      <c r="D10066" t="s" s="16">
        <v>10231</v>
      </c>
      <c r="E10066" t="s" s="16">
        <v>60</v>
      </c>
      <c r="F10066" s="41">
        <v>284</v>
      </c>
      <c r="G10066" s="30">
        <v>414</v>
      </c>
      <c r="H10066" s="18">
        <f>SUM(G10066-F10066)</f>
        <v>130</v>
      </c>
      <c r="I10066" s="19">
        <f>H10066/F10066</f>
        <v>0.457746478873239</v>
      </c>
      <c r="J10066" s="19">
        <f>H10066/G10066</f>
        <v>0.314009661835749</v>
      </c>
      <c r="K10066" t="s" s="21">
        <f>IF(J10066&lt;25%,"น้อยกว่า 25%",IF(J10066&gt;=25%,"มากกว่าหรือเท่ากับ 25%",IF(J10066&gt;=35%,"มากกว่าหรือเท่ากับ 35%")))</f>
        <v>122</v>
      </c>
    </row>
    <row r="10067" s="7" customFormat="1" ht="19.15" customHeight="1">
      <c r="A10067" t="s" s="16">
        <v>10228</v>
      </c>
      <c r="B10067" s="17">
        <v>3</v>
      </c>
      <c r="C10067" s="17">
        <v>5</v>
      </c>
      <c r="D10067" t="s" s="16">
        <v>10232</v>
      </c>
      <c r="E10067" t="s" s="16">
        <v>48</v>
      </c>
      <c r="F10067" s="41">
        <v>225</v>
      </c>
      <c r="G10067" s="30">
        <v>333</v>
      </c>
      <c r="H10067" s="18">
        <f>SUM(G10067-F10067)</f>
        <v>108</v>
      </c>
      <c r="I10067" s="19">
        <f>H10067/F10067</f>
        <v>0.48</v>
      </c>
      <c r="J10067" s="19">
        <f>H10067/G10067</f>
        <v>0.324324324324324</v>
      </c>
      <c r="K10067" t="s" s="21">
        <f>IF(J10067&lt;25%,"น้อยกว่า 25%",IF(J10067&gt;=25%,"มากกว่าหรือเท่ากับ 25%",IF(J10067&gt;=35%,"มากกว่าหรือเท่ากับ 35%")))</f>
        <v>122</v>
      </c>
    </row>
    <row r="10068" s="7" customFormat="1" ht="19.15" customHeight="1">
      <c r="A10068" t="s" s="16">
        <v>10228</v>
      </c>
      <c r="B10068" s="17">
        <v>1</v>
      </c>
      <c r="C10068" s="17">
        <v>21</v>
      </c>
      <c r="D10068" t="s" s="16">
        <v>10233</v>
      </c>
      <c r="E10068" t="s" s="16">
        <v>116</v>
      </c>
      <c r="F10068" s="41">
        <v>74</v>
      </c>
      <c r="G10068" s="30">
        <v>155</v>
      </c>
      <c r="H10068" s="18">
        <f>SUM(G10068-F10068)</f>
        <v>81</v>
      </c>
      <c r="I10068" s="19">
        <f>H10068/F10068</f>
        <v>1.09459459459459</v>
      </c>
      <c r="J10068" s="19">
        <f>H10068/G10068</f>
        <v>0.52258064516129</v>
      </c>
      <c r="K10068" t="s" s="21">
        <f>IF(J10068&lt;25%,"น้อยกว่า 25%",IF(J10068&gt;=25%,"มากกว่าหรือเท่ากับ 25%",IF(J10068&gt;=35%,"มากกว่าหรือเท่ากับ 35%")))</f>
        <v>122</v>
      </c>
    </row>
    <row r="10069" s="7" customFormat="1" ht="19.15" customHeight="1">
      <c r="A10069" t="s" s="16">
        <v>10228</v>
      </c>
      <c r="B10069" s="17">
        <v>3</v>
      </c>
      <c r="C10069" s="17">
        <v>8</v>
      </c>
      <c r="D10069" t="s" s="16">
        <v>10234</v>
      </c>
      <c r="E10069" t="s" s="16">
        <v>76</v>
      </c>
      <c r="F10069" s="41">
        <v>83</v>
      </c>
      <c r="G10069" s="30">
        <v>121</v>
      </c>
      <c r="H10069" s="18">
        <f>SUM(G10069-F10069)</f>
        <v>38</v>
      </c>
      <c r="I10069" s="19">
        <f>H10069/F10069</f>
        <v>0.457831325301205</v>
      </c>
      <c r="J10069" s="19">
        <f>H10069/G10069</f>
        <v>0.31404958677686</v>
      </c>
      <c r="K10069" t="s" s="21">
        <f>IF(J10069&lt;25%,"น้อยกว่า 25%",IF(J10069&gt;=25%,"มากกว่าหรือเท่ากับ 25%",IF(J10069&gt;=35%,"มากกว่าหรือเท่ากับ 35%")))</f>
        <v>122</v>
      </c>
    </row>
    <row r="10070" s="7" customFormat="1" ht="19.15" customHeight="1">
      <c r="A10070" t="s" s="16">
        <v>10228</v>
      </c>
      <c r="B10070" s="17">
        <v>2</v>
      </c>
      <c r="C10070" s="17">
        <v>11</v>
      </c>
      <c r="D10070" t="s" s="16">
        <v>10235</v>
      </c>
      <c r="E10070" t="s" s="16">
        <v>24</v>
      </c>
      <c r="F10070" s="57">
        <v>168</v>
      </c>
      <c r="G10070" s="32">
        <v>164</v>
      </c>
      <c r="H10070" s="18">
        <f>SUM(G10070-F10070)</f>
        <v>-4</v>
      </c>
      <c r="I10070" s="19">
        <f>H10070/F10070</f>
        <v>-0.0238095238095238</v>
      </c>
      <c r="J10070" s="19">
        <f>H10070/G10070</f>
        <v>-0.024390243902439</v>
      </c>
    </row>
    <row r="10071" s="7" customFormat="1" ht="19.15" customHeight="1">
      <c r="A10071" t="s" s="16">
        <v>10228</v>
      </c>
      <c r="B10071" s="17">
        <v>1</v>
      </c>
      <c r="C10071" s="17">
        <v>28</v>
      </c>
      <c r="D10071" t="s" s="16">
        <v>10236</v>
      </c>
      <c r="E10071" t="s" s="16">
        <v>72</v>
      </c>
      <c r="F10071" s="41">
        <v>34</v>
      </c>
      <c r="G10071" s="30">
        <v>63</v>
      </c>
      <c r="H10071" s="18">
        <f>SUM(G10071-F10071)</f>
        <v>29</v>
      </c>
      <c r="I10071" s="19">
        <f>H10071/F10071</f>
        <v>0.852941176470588</v>
      </c>
      <c r="J10071" s="19">
        <f>H10071/G10071</f>
        <v>0.46031746031746</v>
      </c>
      <c r="K10071" t="s" s="21">
        <f>IF(J10071&lt;25%,"น้อยกว่า 25%",IF(J10071&gt;=25%,"มากกว่าหรือเท่ากับ 25%",IF(J10071&gt;=35%,"มากกว่าหรือเท่ากับ 35%")))</f>
        <v>122</v>
      </c>
    </row>
    <row r="10072" s="7" customFormat="1" ht="19.15" customHeight="1">
      <c r="A10072" t="s" s="16">
        <v>10228</v>
      </c>
      <c r="B10072" s="17">
        <v>1</v>
      </c>
      <c r="C10072" s="17">
        <v>16</v>
      </c>
      <c r="D10072" t="s" s="16">
        <v>10237</v>
      </c>
      <c r="E10072" t="s" s="16">
        <v>84</v>
      </c>
      <c r="F10072" s="37">
        <v>31215</v>
      </c>
      <c r="G10072" s="17">
        <v>33492</v>
      </c>
      <c r="H10072" s="18">
        <f>SUM(G10072-F10072)</f>
        <v>2277</v>
      </c>
      <c r="I10072" s="19">
        <f>H10072/F10072</f>
        <v>0.07294569918308511</v>
      </c>
      <c r="J10072" s="19">
        <f>H10072/G10072</f>
        <v>0.0679863848083124</v>
      </c>
      <c r="K10072" t="s" s="21">
        <f>IF(J10072&lt;25%,"น้อยกว่า 25%",IF(J10072&gt;=25%,"มากกว่าหรือเท่ากับ 25%",IF(J10072&gt;=35%,"มากกว่าหรือเท่ากับ 35%")))</f>
        <v>18</v>
      </c>
    </row>
    <row r="10073" s="7" customFormat="1" ht="19.15" customHeight="1">
      <c r="A10073" t="s" s="16">
        <v>10228</v>
      </c>
      <c r="B10073" s="17">
        <v>1</v>
      </c>
      <c r="C10073" s="17">
        <v>17</v>
      </c>
      <c r="D10073" t="s" s="16">
        <v>10238</v>
      </c>
      <c r="E10073" t="s" s="16">
        <v>20</v>
      </c>
      <c r="F10073" s="37">
        <v>25328</v>
      </c>
      <c r="G10073" s="17">
        <v>26695</v>
      </c>
      <c r="H10073" s="18">
        <f>SUM(G10073-F10073)</f>
        <v>1367</v>
      </c>
      <c r="I10073" s="19">
        <f>H10073/F10073</f>
        <v>0.0539718888186987</v>
      </c>
      <c r="J10073" s="19">
        <f>H10073/G10073</f>
        <v>0.0512080914028844</v>
      </c>
      <c r="K10073" t="s" s="21">
        <f>IF(J10073&lt;25%,"น้อยกว่า 25%",IF(J10073&gt;=25%,"มากกว่าหรือเท่ากับ 25%",IF(J10073&gt;=35%,"มากกว่าหรือเท่ากับ 35%")))</f>
        <v>18</v>
      </c>
    </row>
    <row r="10074" s="7" customFormat="1" ht="19.15" customHeight="1">
      <c r="A10074" t="s" s="16">
        <v>10228</v>
      </c>
      <c r="B10074" s="17">
        <v>1</v>
      </c>
      <c r="C10074" s="17">
        <v>13</v>
      </c>
      <c r="D10074" t="s" s="16">
        <v>10239</v>
      </c>
      <c r="E10074" t="s" s="16">
        <v>22</v>
      </c>
      <c r="F10074" s="37">
        <v>15033</v>
      </c>
      <c r="G10074" s="17">
        <v>15696</v>
      </c>
      <c r="H10074" s="18">
        <f>SUM(G10074-F10074)</f>
        <v>663</v>
      </c>
      <c r="I10074" s="19">
        <f>H10074/F10074</f>
        <v>0.0441029734583915</v>
      </c>
      <c r="J10074" s="19">
        <f>H10074/G10074</f>
        <v>0.0422400611620795</v>
      </c>
      <c r="K10074" t="s" s="21">
        <f>IF(J10074&lt;25%,"น้อยกว่า 25%",IF(J10074&gt;=25%,"มากกว่าหรือเท่ากับ 25%",IF(J10074&gt;=35%,"มากกว่าหรือเท่ากับ 35%")))</f>
        <v>18</v>
      </c>
    </row>
    <row r="10075" s="7" customFormat="1" ht="19.15" customHeight="1">
      <c r="A10075" t="s" s="16">
        <v>10228</v>
      </c>
      <c r="B10075" s="17">
        <v>1</v>
      </c>
      <c r="C10075" s="17">
        <v>2</v>
      </c>
      <c r="D10075" t="s" s="16">
        <v>10240</v>
      </c>
      <c r="E10075" t="s" s="16">
        <v>26</v>
      </c>
      <c r="F10075" s="37">
        <v>3770</v>
      </c>
      <c r="G10075" s="17">
        <v>3932</v>
      </c>
      <c r="H10075" s="18">
        <f>SUM(G10075-F10075)</f>
        <v>162</v>
      </c>
      <c r="I10075" s="19">
        <f>H10075/F10075</f>
        <v>0.0429708222811671</v>
      </c>
      <c r="J10075" s="19">
        <f>H10075/G10075</f>
        <v>0.0412004069175992</v>
      </c>
      <c r="K10075" t="s" s="21">
        <f>IF(J10075&lt;25%,"น้อยกว่า 25%",IF(J10075&gt;=25%,"มากกว่าหรือเท่ากับ 25%",IF(J10075&gt;=35%,"มากกว่าหรือเท่ากับ 35%")))</f>
        <v>18</v>
      </c>
    </row>
    <row r="10076" s="7" customFormat="1" ht="19.15" customHeight="1">
      <c r="A10076" t="s" s="16">
        <v>10228</v>
      </c>
      <c r="B10076" s="17">
        <v>1</v>
      </c>
      <c r="C10076" s="17">
        <v>15</v>
      </c>
      <c r="D10076" t="s" s="16">
        <v>10241</v>
      </c>
      <c r="E10076" t="s" s="16">
        <v>17</v>
      </c>
      <c r="F10076" s="37">
        <v>1994</v>
      </c>
      <c r="G10076" s="17">
        <v>2055</v>
      </c>
      <c r="H10076" s="18">
        <f>SUM(G10076-F10076)</f>
        <v>61</v>
      </c>
      <c r="I10076" s="19">
        <f>H10076/F10076</f>
        <v>0.0305917753259779</v>
      </c>
      <c r="J10076" s="19">
        <f>H10076/G10076</f>
        <v>0.029683698296837</v>
      </c>
      <c r="K10076" t="s" s="21">
        <f>IF(J10076&lt;25%,"น้อยกว่า 25%",IF(J10076&gt;=25%,"มากกว่าหรือเท่ากับ 25%",IF(J10076&gt;=35%,"มากกว่าหรือเท่ากับ 35%")))</f>
        <v>18</v>
      </c>
    </row>
    <row r="10077" s="7" customFormat="1" ht="19.15" customHeight="1">
      <c r="A10077" t="s" s="16">
        <v>10228</v>
      </c>
      <c r="B10077" s="17">
        <v>1</v>
      </c>
      <c r="C10077" s="17">
        <v>3</v>
      </c>
      <c r="D10077" t="s" s="16">
        <v>10242</v>
      </c>
      <c r="E10077" t="s" s="16">
        <v>28</v>
      </c>
      <c r="F10077" s="37">
        <v>1474</v>
      </c>
      <c r="G10077" s="17">
        <v>1518</v>
      </c>
      <c r="H10077" s="18">
        <f>SUM(G10077-F10077)</f>
        <v>44</v>
      </c>
      <c r="I10077" s="19">
        <f>H10077/F10077</f>
        <v>0.0298507462686567</v>
      </c>
      <c r="J10077" s="19">
        <f>H10077/G10077</f>
        <v>0.0289855072463768</v>
      </c>
      <c r="K10077" t="s" s="21">
        <f>IF(J10077&lt;25%,"น้อยกว่า 25%",IF(J10077&gt;=25%,"มากกว่าหรือเท่ากับ 25%",IF(J10077&gt;=35%,"มากกว่าหรือเท่ากับ 35%")))</f>
        <v>18</v>
      </c>
    </row>
    <row r="10078" s="7" customFormat="1" ht="19.15" customHeight="1">
      <c r="A10078" t="s" s="16">
        <v>10228</v>
      </c>
      <c r="B10078" s="17">
        <v>1</v>
      </c>
      <c r="C10078" s="17">
        <v>27</v>
      </c>
      <c r="D10078" t="s" s="16">
        <v>10243</v>
      </c>
      <c r="E10078" t="s" s="16">
        <v>34</v>
      </c>
      <c r="F10078" s="37">
        <v>1023</v>
      </c>
      <c r="G10078" s="17">
        <v>1009</v>
      </c>
      <c r="H10078" s="18">
        <f>SUM(G10078-F10078)</f>
        <v>-14</v>
      </c>
      <c r="I10078" s="19">
        <f>H10078/F10078</f>
        <v>-0.0136852394916911</v>
      </c>
      <c r="J10078" s="19">
        <f>H10078/G10078</f>
        <v>-0.0138751238850347</v>
      </c>
      <c r="K10078" t="s" s="21">
        <f>IF(J10078&lt;25%,"น้อยกว่า 25%",IF(J10078&gt;=25%,"มากกว่าหรือเท่ากับ 25%",IF(J10078&gt;=35%,"มากกว่าหรือเท่ากับ 35%")))</f>
        <v>18</v>
      </c>
    </row>
    <row r="10079" s="7" customFormat="1" ht="19.15" customHeight="1">
      <c r="A10079" t="s" s="16">
        <v>10228</v>
      </c>
      <c r="B10079" s="17">
        <v>1</v>
      </c>
      <c r="C10079" s="17">
        <v>12</v>
      </c>
      <c r="D10079" t="s" s="16">
        <v>10244</v>
      </c>
      <c r="E10079" t="s" s="16">
        <v>38</v>
      </c>
      <c r="F10079" s="37">
        <v>338</v>
      </c>
      <c r="G10079" s="17">
        <v>364</v>
      </c>
      <c r="H10079" s="18">
        <f>SUM(G10079-F10079)</f>
        <v>26</v>
      </c>
      <c r="I10079" s="19">
        <f>H10079/F10079</f>
        <v>0.0769230769230769</v>
      </c>
      <c r="J10079" s="19">
        <f>H10079/G10079</f>
        <v>0.0714285714285714</v>
      </c>
      <c r="K10079" t="s" s="21">
        <f>IF(J10079&lt;25%,"น้อยกว่า 25%",IF(J10079&gt;=25%,"มากกว่าหรือเท่ากับ 25%",IF(J10079&gt;=35%,"มากกว่าหรือเท่ากับ 35%")))</f>
        <v>18</v>
      </c>
    </row>
    <row r="10080" s="7" customFormat="1" ht="19.15" customHeight="1">
      <c r="A10080" t="s" s="16">
        <v>10228</v>
      </c>
      <c r="B10080" s="17">
        <v>1</v>
      </c>
      <c r="C10080" s="17">
        <v>19</v>
      </c>
      <c r="D10080" t="s" s="16">
        <v>10245</v>
      </c>
      <c r="E10080" t="s" s="16">
        <v>36</v>
      </c>
      <c r="F10080" s="37">
        <v>296</v>
      </c>
      <c r="G10080" s="17">
        <v>317</v>
      </c>
      <c r="H10080" s="18">
        <f>SUM(G10080-F10080)</f>
        <v>21</v>
      </c>
      <c r="I10080" s="19">
        <f>H10080/F10080</f>
        <v>0.0709459459459459</v>
      </c>
      <c r="J10080" s="19">
        <f>H10080/G10080</f>
        <v>0.0662460567823344</v>
      </c>
      <c r="K10080" t="s" s="21">
        <f>IF(J10080&lt;25%,"น้อยกว่า 25%",IF(J10080&gt;=25%,"มากกว่าหรือเท่ากับ 25%",IF(J10080&gt;=35%,"มากกว่าหรือเท่ากับ 35%")))</f>
        <v>18</v>
      </c>
    </row>
    <row r="10081" s="7" customFormat="1" ht="19.15" customHeight="1">
      <c r="A10081" t="s" s="16">
        <v>10228</v>
      </c>
      <c r="B10081" s="17">
        <v>1</v>
      </c>
      <c r="C10081" s="17">
        <v>18</v>
      </c>
      <c r="D10081" t="s" s="16">
        <v>10246</v>
      </c>
      <c r="E10081" t="s" s="16">
        <v>30</v>
      </c>
      <c r="F10081" s="40">
        <v>343</v>
      </c>
      <c r="G10081" s="39">
        <v>312</v>
      </c>
      <c r="H10081" s="18">
        <f>SUM(G10081-F10081)</f>
        <v>-31</v>
      </c>
      <c r="I10081" s="19">
        <f>H10081/F10081</f>
        <v>-0.0903790087463557</v>
      </c>
      <c r="J10081" s="19">
        <f>H10081/G10081</f>
        <v>-0.09935897435897439</v>
      </c>
      <c r="K10081" t="s" s="21">
        <f>IF(J10081&lt;25%,"น้อยกว่า 25%",IF(J10081&gt;=25%,"มากกว่าหรือเท่ากับ 25%",IF(J10081&gt;=35%,"มากกว่าหรือเท่ากับ 35%")))</f>
        <v>18</v>
      </c>
    </row>
    <row r="10082" s="7" customFormat="1" ht="19.15" customHeight="1">
      <c r="A10082" t="s" s="16">
        <v>10228</v>
      </c>
      <c r="B10082" s="17">
        <v>1</v>
      </c>
      <c r="C10082" s="17">
        <v>1</v>
      </c>
      <c r="D10082" t="s" s="16">
        <v>10247</v>
      </c>
      <c r="E10082" t="s" s="16">
        <v>76</v>
      </c>
      <c r="F10082" s="37">
        <v>259</v>
      </c>
      <c r="G10082" s="17">
        <v>274</v>
      </c>
      <c r="H10082" s="18">
        <f>SUM(G10082-F10082)</f>
        <v>15</v>
      </c>
      <c r="I10082" s="19">
        <f>H10082/F10082</f>
        <v>0.0579150579150579</v>
      </c>
      <c r="J10082" s="19">
        <f>H10082/G10082</f>
        <v>0.0547445255474453</v>
      </c>
      <c r="K10082" t="s" s="21">
        <f>IF(J10082&lt;25%,"น้อยกว่า 25%",IF(J10082&gt;=25%,"มากกว่าหรือเท่ากับ 25%",IF(J10082&gt;=35%,"มากกว่าหรือเท่ากับ 35%")))</f>
        <v>18</v>
      </c>
    </row>
    <row r="10083" s="7" customFormat="1" ht="19.15" customHeight="1">
      <c r="A10083" t="s" s="16">
        <v>10228</v>
      </c>
      <c r="B10083" s="17">
        <v>1</v>
      </c>
      <c r="C10083" s="17">
        <v>7</v>
      </c>
      <c r="D10083" t="s" s="16">
        <v>10248</v>
      </c>
      <c r="E10083" t="s" s="16">
        <v>64</v>
      </c>
      <c r="F10083" s="37">
        <v>253</v>
      </c>
      <c r="G10083" s="17">
        <v>265</v>
      </c>
      <c r="H10083" s="18">
        <f>SUM(G10083-F10083)</f>
        <v>12</v>
      </c>
      <c r="I10083" s="19">
        <f>H10083/F10083</f>
        <v>0.0474308300395257</v>
      </c>
      <c r="J10083" s="19">
        <f>H10083/G10083</f>
        <v>0.0452830188679245</v>
      </c>
      <c r="K10083" t="s" s="21">
        <f>IF(J10083&lt;25%,"น้อยกว่า 25%",IF(J10083&gt;=25%,"มากกว่าหรือเท่ากับ 25%",IF(J10083&gt;=35%,"มากกว่าหรือเท่ากับ 35%")))</f>
        <v>18</v>
      </c>
    </row>
    <row r="10084" s="7" customFormat="1" ht="19.15" customHeight="1">
      <c r="A10084" t="s" s="16">
        <v>10228</v>
      </c>
      <c r="B10084" s="17">
        <v>1</v>
      </c>
      <c r="C10084" s="17">
        <v>22</v>
      </c>
      <c r="D10084" t="s" s="16">
        <v>10249</v>
      </c>
      <c r="E10084" t="s" s="16">
        <v>101</v>
      </c>
      <c r="F10084" s="37">
        <v>236</v>
      </c>
      <c r="G10084" s="17">
        <v>256</v>
      </c>
      <c r="H10084" s="18">
        <f>SUM(G10084-F10084)</f>
        <v>20</v>
      </c>
      <c r="I10084" s="19">
        <f>H10084/F10084</f>
        <v>0.0847457627118644</v>
      </c>
      <c r="J10084" s="19">
        <f>H10084/G10084</f>
        <v>0.078125</v>
      </c>
      <c r="K10084" t="s" s="21">
        <f>IF(J10084&lt;25%,"น้อยกว่า 25%",IF(J10084&gt;=25%,"มากกว่าหรือเท่ากับ 25%",IF(J10084&gt;=35%,"มากกว่าหรือเท่ากับ 35%")))</f>
        <v>18</v>
      </c>
    </row>
    <row r="10085" s="7" customFormat="1" ht="19.15" customHeight="1">
      <c r="A10085" t="s" s="16">
        <v>10228</v>
      </c>
      <c r="B10085" s="17">
        <v>1</v>
      </c>
      <c r="C10085" s="17">
        <v>6</v>
      </c>
      <c r="D10085" t="s" s="16">
        <v>10250</v>
      </c>
      <c r="E10085" t="s" s="16">
        <v>66</v>
      </c>
      <c r="F10085" s="37">
        <v>207</v>
      </c>
      <c r="G10085" s="17">
        <v>222</v>
      </c>
      <c r="H10085" s="18">
        <f>SUM(G10085-F10085)</f>
        <v>15</v>
      </c>
      <c r="I10085" s="19">
        <f>H10085/F10085</f>
        <v>0.072463768115942</v>
      </c>
      <c r="J10085" s="19">
        <f>H10085/G10085</f>
        <v>0.0675675675675676</v>
      </c>
      <c r="K10085" t="s" s="21">
        <f>IF(J10085&lt;25%,"น้อยกว่า 25%",IF(J10085&gt;=25%,"มากกว่าหรือเท่ากับ 25%",IF(J10085&gt;=35%,"มากกว่าหรือเท่ากับ 35%")))</f>
        <v>18</v>
      </c>
    </row>
    <row r="10086" s="7" customFormat="1" ht="19.15" customHeight="1">
      <c r="A10086" t="s" s="16">
        <v>10228</v>
      </c>
      <c r="B10086" s="17">
        <v>1</v>
      </c>
      <c r="C10086" s="17">
        <v>9</v>
      </c>
      <c r="D10086" t="s" s="16">
        <v>10251</v>
      </c>
      <c r="E10086" t="s" s="16">
        <v>1537</v>
      </c>
      <c r="F10086" s="37">
        <v>189</v>
      </c>
      <c r="G10086" s="17">
        <v>197</v>
      </c>
      <c r="H10086" s="18">
        <f>SUM(G10086-F10086)</f>
        <v>8</v>
      </c>
      <c r="I10086" s="19">
        <f>H10086/F10086</f>
        <v>0.0423280423280423</v>
      </c>
      <c r="J10086" s="19">
        <f>H10086/G10086</f>
        <v>0.0406091370558376</v>
      </c>
      <c r="K10086" t="s" s="21">
        <f>IF(J10086&lt;25%,"น้อยกว่า 25%",IF(J10086&gt;=25%,"มากกว่าหรือเท่ากับ 25%",IF(J10086&gt;=35%,"มากกว่าหรือเท่ากับ 35%")))</f>
        <v>18</v>
      </c>
    </row>
    <row r="10087" s="7" customFormat="1" ht="19.15" customHeight="1">
      <c r="A10087" t="s" s="16">
        <v>10228</v>
      </c>
      <c r="B10087" s="17">
        <v>1</v>
      </c>
      <c r="C10087" s="17">
        <v>26</v>
      </c>
      <c r="D10087" t="s" s="16">
        <v>10252</v>
      </c>
      <c r="E10087" t="s" s="16">
        <v>248</v>
      </c>
      <c r="F10087" s="37">
        <v>142</v>
      </c>
      <c r="G10087" s="17">
        <v>173</v>
      </c>
      <c r="H10087" s="18">
        <f>SUM(G10087-F10087)</f>
        <v>31</v>
      </c>
      <c r="I10087" s="19">
        <f>H10087/F10087</f>
        <v>0.21830985915493</v>
      </c>
      <c r="J10087" s="19">
        <f>H10087/G10087</f>
        <v>0.179190751445087</v>
      </c>
      <c r="K10087" t="s" s="21">
        <f>IF(J10087&lt;25%,"น้อยกว่า 25%",IF(J10087&gt;=25%,"มากกว่าหรือเท่ากับ 25%",IF(J10087&gt;=35%,"มากกว่าหรือเท่ากับ 35%")))</f>
        <v>18</v>
      </c>
    </row>
    <row r="10088" s="7" customFormat="1" ht="19.15" customHeight="1">
      <c r="A10088" t="s" s="16">
        <v>10228</v>
      </c>
      <c r="B10088" s="17">
        <v>1</v>
      </c>
      <c r="C10088" s="17">
        <v>4</v>
      </c>
      <c r="D10088" t="s" s="16">
        <v>10253</v>
      </c>
      <c r="E10088" t="s" s="16">
        <v>424</v>
      </c>
      <c r="F10088" s="37">
        <v>144</v>
      </c>
      <c r="G10088" s="17">
        <v>166</v>
      </c>
      <c r="H10088" s="18">
        <f>SUM(G10088-F10088)</f>
        <v>22</v>
      </c>
      <c r="I10088" s="19">
        <f>H10088/F10088</f>
        <v>0.152777777777778</v>
      </c>
      <c r="J10088" s="19">
        <f>H10088/G10088</f>
        <v>0.132530120481928</v>
      </c>
      <c r="K10088" t="s" s="21">
        <f>IF(J10088&lt;25%,"น้อยกว่า 25%",IF(J10088&gt;=25%,"มากกว่าหรือเท่ากับ 25%",IF(J10088&gt;=35%,"มากกว่าหรือเท่ากับ 35%")))</f>
        <v>18</v>
      </c>
    </row>
    <row r="10089" s="7" customFormat="1" ht="19.15" customHeight="1">
      <c r="A10089" t="s" s="16">
        <v>10228</v>
      </c>
      <c r="B10089" s="17">
        <v>1</v>
      </c>
      <c r="C10089" s="17">
        <v>5</v>
      </c>
      <c r="D10089" t="s" s="16">
        <v>10254</v>
      </c>
      <c r="E10089" t="s" s="16">
        <v>60</v>
      </c>
      <c r="F10089" s="37">
        <v>134</v>
      </c>
      <c r="G10089" s="17">
        <v>142</v>
      </c>
      <c r="H10089" s="18">
        <f>SUM(G10089-F10089)</f>
        <v>8</v>
      </c>
      <c r="I10089" s="19">
        <f>H10089/F10089</f>
        <v>0.0597014925373134</v>
      </c>
      <c r="J10089" s="19">
        <f>H10089/G10089</f>
        <v>0.0563380281690141</v>
      </c>
      <c r="K10089" t="s" s="21">
        <f>IF(J10089&lt;25%,"น้อยกว่า 25%",IF(J10089&gt;=25%,"มากกว่าหรือเท่ากับ 25%",IF(J10089&gt;=35%,"มากกว่าหรือเท่ากับ 35%")))</f>
        <v>18</v>
      </c>
    </row>
    <row r="10090" s="7" customFormat="1" ht="19.15" customHeight="1">
      <c r="A10090" t="s" s="16">
        <v>10228</v>
      </c>
      <c r="B10090" s="17">
        <v>1</v>
      </c>
      <c r="C10090" s="17">
        <v>24</v>
      </c>
      <c r="D10090" t="s" s="16">
        <v>10255</v>
      </c>
      <c r="E10090" t="s" s="16">
        <v>62</v>
      </c>
      <c r="F10090" s="37">
        <v>133</v>
      </c>
      <c r="G10090" s="17">
        <v>138</v>
      </c>
      <c r="H10090" s="18">
        <f>SUM(G10090-F10090)</f>
        <v>5</v>
      </c>
      <c r="I10090" s="19">
        <f>H10090/F10090</f>
        <v>0.037593984962406</v>
      </c>
      <c r="J10090" s="19">
        <f>H10090/G10090</f>
        <v>0.036231884057971</v>
      </c>
      <c r="K10090" t="s" s="21">
        <f>IF(J10090&lt;25%,"น้อยกว่า 25%",IF(J10090&gt;=25%,"มากกว่าหรือเท่ากับ 25%",IF(J10090&gt;=35%,"มากกว่าหรือเท่ากับ 35%")))</f>
        <v>18</v>
      </c>
    </row>
    <row r="10091" s="7" customFormat="1" ht="19.15" customHeight="1">
      <c r="A10091" t="s" s="16">
        <v>10228</v>
      </c>
      <c r="B10091" s="17">
        <v>1</v>
      </c>
      <c r="C10091" s="17">
        <v>10</v>
      </c>
      <c r="D10091" t="s" s="16">
        <v>10256</v>
      </c>
      <c r="E10091" t="s" s="16">
        <v>24</v>
      </c>
      <c r="F10091" s="37">
        <v>124</v>
      </c>
      <c r="G10091" s="17">
        <v>135</v>
      </c>
      <c r="H10091" s="18">
        <f>SUM(G10091-F10091)</f>
        <v>11</v>
      </c>
      <c r="I10091" s="19">
        <f>H10091/F10091</f>
        <v>0.0887096774193548</v>
      </c>
      <c r="J10091" s="19">
        <f>H10091/G10091</f>
        <v>0.0814814814814815</v>
      </c>
      <c r="K10091" t="s" s="21">
        <f>IF(J10091&lt;25%,"น้อยกว่า 25%",IF(J10091&gt;=25%,"มากกว่าหรือเท่ากับ 25%",IF(J10091&gt;=35%,"มากกว่าหรือเท่ากับ 35%")))</f>
        <v>18</v>
      </c>
    </row>
    <row r="10092" s="7" customFormat="1" ht="19.15" customHeight="1">
      <c r="A10092" t="s" s="16">
        <v>10228</v>
      </c>
      <c r="B10092" s="17">
        <v>1</v>
      </c>
      <c r="C10092" s="17">
        <v>8</v>
      </c>
      <c r="D10092" t="s" s="16">
        <v>10257</v>
      </c>
      <c r="E10092" t="s" s="16">
        <v>48</v>
      </c>
      <c r="F10092" s="37">
        <v>113</v>
      </c>
      <c r="G10092" s="17">
        <v>115</v>
      </c>
      <c r="H10092" s="18">
        <f>SUM(G10092-F10092)</f>
        <v>2</v>
      </c>
      <c r="I10092" s="19">
        <f>H10092/F10092</f>
        <v>0.0176991150442478</v>
      </c>
      <c r="J10092" s="19">
        <f>H10092/G10092</f>
        <v>0.0173913043478261</v>
      </c>
      <c r="K10092" t="s" s="21">
        <f>IF(J10092&lt;25%,"น้อยกว่า 25%",IF(J10092&gt;=25%,"มากกว่าหรือเท่ากับ 25%",IF(J10092&gt;=35%,"มากกว่าหรือเท่ากับ 35%")))</f>
        <v>18</v>
      </c>
    </row>
    <row r="10093" s="7" customFormat="1" ht="19.15" customHeight="1">
      <c r="A10093" t="s" s="16">
        <v>10228</v>
      </c>
      <c r="B10093" s="17">
        <v>1</v>
      </c>
      <c r="C10093" s="17">
        <v>11</v>
      </c>
      <c r="D10093" t="s" s="16">
        <v>10258</v>
      </c>
      <c r="E10093" t="s" s="16">
        <v>44</v>
      </c>
      <c r="F10093" s="37">
        <v>85</v>
      </c>
      <c r="G10093" s="17">
        <v>86</v>
      </c>
      <c r="H10093" s="18">
        <f>SUM(G10093-F10093)</f>
        <v>1</v>
      </c>
      <c r="I10093" s="19">
        <f>H10093/F10093</f>
        <v>0.0117647058823529</v>
      </c>
      <c r="J10093" s="19">
        <f>H10093/G10093</f>
        <v>0.0116279069767442</v>
      </c>
      <c r="K10093" t="s" s="21">
        <f>IF(J10093&lt;25%,"น้อยกว่า 25%",IF(J10093&gt;=25%,"มากกว่าหรือเท่ากับ 25%",IF(J10093&gt;=35%,"มากกว่าหรือเท่ากับ 35%")))</f>
        <v>18</v>
      </c>
    </row>
    <row r="10094" s="7" customFormat="1" ht="19.15" customHeight="1">
      <c r="A10094" t="s" s="16">
        <v>10228</v>
      </c>
      <c r="B10094" s="17">
        <v>1</v>
      </c>
      <c r="C10094" s="17">
        <v>35</v>
      </c>
      <c r="D10094" t="s" s="16">
        <v>10259</v>
      </c>
      <c r="E10094" t="s" s="16">
        <v>42</v>
      </c>
      <c r="F10094" s="37">
        <v>82</v>
      </c>
      <c r="G10094" s="17">
        <v>85</v>
      </c>
      <c r="H10094" s="18">
        <f>SUM(G10094-F10094)</f>
        <v>3</v>
      </c>
      <c r="I10094" s="19">
        <f>H10094/F10094</f>
        <v>0.0365853658536585</v>
      </c>
      <c r="J10094" s="19">
        <f>H10094/G10094</f>
        <v>0.0352941176470588</v>
      </c>
      <c r="K10094" t="s" s="21">
        <f>IF(J10094&lt;25%,"น้อยกว่า 25%",IF(J10094&gt;=25%,"มากกว่าหรือเท่ากับ 25%",IF(J10094&gt;=35%,"มากกว่าหรือเท่ากับ 35%")))</f>
        <v>18</v>
      </c>
    </row>
    <row r="10095" s="7" customFormat="1" ht="19.15" customHeight="1">
      <c r="A10095" t="s" s="16">
        <v>10228</v>
      </c>
      <c r="B10095" s="17">
        <v>1</v>
      </c>
      <c r="C10095" s="17">
        <v>23</v>
      </c>
      <c r="D10095" t="s" s="16">
        <v>10260</v>
      </c>
      <c r="E10095" t="s" s="16">
        <v>1680</v>
      </c>
      <c r="F10095" s="37">
        <v>73</v>
      </c>
      <c r="G10095" s="17">
        <v>80</v>
      </c>
      <c r="H10095" s="18">
        <f>SUM(G10095-F10095)</f>
        <v>7</v>
      </c>
      <c r="I10095" s="19">
        <f>H10095/F10095</f>
        <v>0.0958904109589041</v>
      </c>
      <c r="J10095" s="19">
        <f>H10095/G10095</f>
        <v>0.08749999999999999</v>
      </c>
      <c r="K10095" t="s" s="21">
        <f>IF(J10095&lt;25%,"น้อยกว่า 25%",IF(J10095&gt;=25%,"มากกว่าหรือเท่ากับ 25%",IF(J10095&gt;=35%,"มากกว่าหรือเท่ากับ 35%")))</f>
        <v>18</v>
      </c>
    </row>
    <row r="10096" s="7" customFormat="1" ht="19.15" customHeight="1">
      <c r="A10096" t="s" s="16">
        <v>10228</v>
      </c>
      <c r="B10096" s="17">
        <v>1</v>
      </c>
      <c r="C10096" s="17">
        <v>20</v>
      </c>
      <c r="D10096" t="s" s="16">
        <v>10261</v>
      </c>
      <c r="E10096" t="s" s="16">
        <v>74</v>
      </c>
      <c r="F10096" s="37">
        <v>47</v>
      </c>
      <c r="G10096" s="17">
        <v>50</v>
      </c>
      <c r="H10096" s="18">
        <f>SUM(G10096-F10096)</f>
        <v>3</v>
      </c>
      <c r="I10096" s="19">
        <f>H10096/F10096</f>
        <v>0.0638297872340426</v>
      </c>
      <c r="J10096" s="19">
        <f>H10096/G10096</f>
        <v>0.06</v>
      </c>
      <c r="K10096" t="s" s="21">
        <f>IF(J10096&lt;25%,"น้อยกว่า 25%",IF(J10096&gt;=25%,"มากกว่าหรือเท่ากับ 25%",IF(J10096&gt;=35%,"มากกว่าหรือเท่ากับ 35%")))</f>
        <v>18</v>
      </c>
    </row>
    <row r="10097" s="7" customFormat="1" ht="19.15" customHeight="1">
      <c r="A10097" t="s" s="16">
        <v>10228</v>
      </c>
      <c r="B10097" s="17">
        <v>1</v>
      </c>
      <c r="C10097" s="17">
        <v>33</v>
      </c>
      <c r="D10097" t="s" s="16">
        <v>10262</v>
      </c>
      <c r="E10097" t="s" s="16">
        <v>68</v>
      </c>
      <c r="F10097" s="37">
        <v>42</v>
      </c>
      <c r="G10097" s="17">
        <v>43</v>
      </c>
      <c r="H10097" s="18">
        <f>SUM(G10097-F10097)</f>
        <v>1</v>
      </c>
      <c r="I10097" s="19">
        <f>H10097/F10097</f>
        <v>0.0238095238095238</v>
      </c>
      <c r="J10097" s="19">
        <f>H10097/G10097</f>
        <v>0.0232558139534884</v>
      </c>
      <c r="K10097" t="s" s="21">
        <f>IF(J10097&lt;25%,"น้อยกว่า 25%",IF(J10097&gt;=25%,"มากกว่าหรือเท่ากับ 25%",IF(J10097&gt;=35%,"มากกว่าหรือเท่ากับ 35%")))</f>
        <v>18</v>
      </c>
    </row>
    <row r="10098" s="7" customFormat="1" ht="19.15" customHeight="1">
      <c r="A10098" t="s" s="16">
        <v>10228</v>
      </c>
      <c r="B10098" s="17">
        <v>1</v>
      </c>
      <c r="C10098" s="17">
        <v>34</v>
      </c>
      <c r="D10098" t="s" s="16">
        <v>10263</v>
      </c>
      <c r="E10098" t="s" s="16">
        <v>119</v>
      </c>
      <c r="F10098" s="37">
        <v>35</v>
      </c>
      <c r="G10098" s="17">
        <v>39</v>
      </c>
      <c r="H10098" s="18">
        <f>SUM(G10098-F10098)</f>
        <v>4</v>
      </c>
      <c r="I10098" s="19">
        <f>H10098/F10098</f>
        <v>0.114285714285714</v>
      </c>
      <c r="J10098" s="19">
        <f>H10098/G10098</f>
        <v>0.102564102564103</v>
      </c>
      <c r="K10098" t="s" s="21">
        <f>IF(J10098&lt;25%,"น้อยกว่า 25%",IF(J10098&gt;=25%,"มากกว่าหรือเท่ากับ 25%",IF(J10098&gt;=35%,"มากกว่าหรือเท่ากับ 35%")))</f>
        <v>18</v>
      </c>
    </row>
    <row r="10099" s="7" customFormat="1" ht="19.15" customHeight="1">
      <c r="A10099" t="s" s="16">
        <v>10228</v>
      </c>
      <c r="B10099" s="17">
        <v>1</v>
      </c>
      <c r="C10099" s="17">
        <v>30</v>
      </c>
      <c r="D10099" t="s" s="16">
        <v>10264</v>
      </c>
      <c r="E10099" t="s" s="16">
        <v>52</v>
      </c>
      <c r="F10099" s="37">
        <v>26</v>
      </c>
      <c r="G10099" s="17">
        <v>30</v>
      </c>
      <c r="H10099" s="18">
        <f>SUM(G10099-F10099)</f>
        <v>4</v>
      </c>
      <c r="I10099" s="19">
        <f>H10099/F10099</f>
        <v>0.153846153846154</v>
      </c>
      <c r="J10099" s="19">
        <f>H10099/G10099</f>
        <v>0.133333333333333</v>
      </c>
      <c r="K10099" t="s" s="21">
        <f>IF(J10099&lt;25%,"น้อยกว่า 25%",IF(J10099&gt;=25%,"มากกว่าหรือเท่ากับ 25%",IF(J10099&gt;=35%,"มากกว่าหรือเท่ากับ 35%")))</f>
        <v>18</v>
      </c>
    </row>
    <row r="10100" s="7" customFormat="1" ht="19.15" customHeight="1">
      <c r="A10100" t="s" s="16">
        <v>10228</v>
      </c>
      <c r="B10100" s="17">
        <v>1</v>
      </c>
      <c r="C10100" s="17">
        <v>31</v>
      </c>
      <c r="D10100" t="s" s="16">
        <v>10265</v>
      </c>
      <c r="E10100" t="s" s="16">
        <v>281</v>
      </c>
      <c r="F10100" s="37">
        <v>28</v>
      </c>
      <c r="G10100" s="17">
        <v>28</v>
      </c>
      <c r="H10100" s="18">
        <f>SUM(G10100-F10100)</f>
        <v>0</v>
      </c>
      <c r="I10100" s="19">
        <f>H10100/F10100</f>
        <v>0</v>
      </c>
      <c r="J10100" s="19">
        <f>H10100/G10100</f>
        <v>0</v>
      </c>
      <c r="K10100" t="s" s="21">
        <f>IF(J10100&lt;25%,"น้อยกว่า 25%",IF(J10100&gt;=25%,"มากกว่าหรือเท่ากับ 25%",IF(J10100&gt;=35%,"มากกว่าหรือเท่ากับ 35%")))</f>
        <v>18</v>
      </c>
    </row>
    <row r="10101" s="7" customFormat="1" ht="19.15" customHeight="1">
      <c r="A10101" t="s" s="16">
        <v>10228</v>
      </c>
      <c r="B10101" s="17">
        <v>1</v>
      </c>
      <c r="C10101" s="17">
        <v>32</v>
      </c>
      <c r="D10101" t="s" s="16">
        <v>10266</v>
      </c>
      <c r="E10101" t="s" s="16">
        <v>153</v>
      </c>
      <c r="F10101" s="37">
        <v>22</v>
      </c>
      <c r="G10101" s="17">
        <v>27</v>
      </c>
      <c r="H10101" s="18">
        <f>SUM(G10101-F10101)</f>
        <v>5</v>
      </c>
      <c r="I10101" s="19">
        <f>H10101/F10101</f>
        <v>0.227272727272727</v>
      </c>
      <c r="J10101" s="19">
        <f>H10101/G10101</f>
        <v>0.185185185185185</v>
      </c>
      <c r="K10101" t="s" s="21">
        <f>IF(J10101&lt;25%,"น้อยกว่า 25%",IF(J10101&gt;=25%,"มากกว่าหรือเท่ากับ 25%",IF(J10101&gt;=35%,"มากกว่าหรือเท่ากับ 35%")))</f>
        <v>18</v>
      </c>
    </row>
    <row r="10102" s="7" customFormat="1" ht="19.15" customHeight="1">
      <c r="A10102" t="s" s="16">
        <v>10228</v>
      </c>
      <c r="B10102" s="17">
        <v>1</v>
      </c>
      <c r="C10102" s="17">
        <v>14</v>
      </c>
      <c r="D10102" t="s" s="16">
        <v>10267</v>
      </c>
      <c r="E10102" t="s" s="16">
        <v>380</v>
      </c>
      <c r="F10102" s="37">
        <v>0</v>
      </c>
      <c r="G10102" s="17">
        <v>0</v>
      </c>
      <c r="H10102" s="18">
        <f>SUM(G10102-F10102)</f>
        <v>0</v>
      </c>
      <c r="I10102" s="19">
        <f>H10102/F10102</f>
      </c>
      <c r="J10102" s="19">
        <f>H10102/G10102</f>
      </c>
      <c r="K10102" s="24">
        <f>IF(J10102&lt;25%,"น้อยกว่า 25%",IF(J10102&gt;=25%,"มากกว่าหรือเท่ากับ 25%",IF(J10102&gt;=35%,"มากกว่าหรือเท่ากับ 35%")))</f>
      </c>
    </row>
    <row r="10103" s="7" customFormat="1" ht="19.15" customHeight="1">
      <c r="A10103" t="s" s="16">
        <v>10228</v>
      </c>
      <c r="B10103" s="17">
        <v>1</v>
      </c>
      <c r="C10103" s="17">
        <v>29</v>
      </c>
      <c r="D10103" t="s" s="16">
        <v>10268</v>
      </c>
      <c r="E10103" t="s" s="16">
        <v>40</v>
      </c>
      <c r="F10103" s="37">
        <v>0</v>
      </c>
      <c r="G10103" s="17">
        <v>0</v>
      </c>
      <c r="H10103" s="18">
        <f>SUM(G10103-F10103)</f>
        <v>0</v>
      </c>
      <c r="I10103" s="19">
        <f>H10103/F10103</f>
      </c>
      <c r="J10103" s="19">
        <f>H10103/G10103</f>
      </c>
      <c r="K10103" s="24">
        <f>IF(J10103&lt;25%,"น้อยกว่า 25%",IF(J10103&gt;=25%,"มากกว่าหรือเท่ากับ 25%",IF(J10103&gt;=35%,"มากกว่าหรือเท่ากับ 35%")))</f>
      </c>
    </row>
    <row r="10104" s="7" customFormat="1" ht="19.15" customHeight="1">
      <c r="A10104" t="s" s="16">
        <v>10228</v>
      </c>
      <c r="B10104" s="17">
        <v>1</v>
      </c>
      <c r="C10104" s="17">
        <v>36</v>
      </c>
      <c r="D10104" t="s" s="16">
        <v>10269</v>
      </c>
      <c r="E10104" t="s" s="16">
        <v>78</v>
      </c>
      <c r="F10104" s="37">
        <v>0</v>
      </c>
      <c r="G10104" s="17">
        <v>0</v>
      </c>
      <c r="H10104" s="18">
        <f>SUM(G10104-F10104)</f>
        <v>0</v>
      </c>
      <c r="I10104" s="19">
        <f>H10104/F10104</f>
      </c>
      <c r="J10104" s="19">
        <f>H10104/G10104</f>
      </c>
      <c r="K10104" s="24">
        <f>IF(J10104&lt;25%,"น้อยกว่า 25%",IF(J10104&gt;=25%,"มากกว่าหรือเท่ากับ 25%",IF(J10104&gt;=35%,"มากกว่าหรือเท่ากับ 35%")))</f>
      </c>
    </row>
    <row r="10105" s="7" customFormat="1" ht="19.15" customHeight="1">
      <c r="A10105" t="s" s="16">
        <v>10228</v>
      </c>
      <c r="B10105" s="17">
        <v>2</v>
      </c>
      <c r="C10105" s="17">
        <v>16</v>
      </c>
      <c r="D10105" t="s" s="16">
        <v>10270</v>
      </c>
      <c r="E10105" t="s" s="16">
        <v>84</v>
      </c>
      <c r="F10105" s="37">
        <v>25760</v>
      </c>
      <c r="G10105" s="17">
        <v>29559</v>
      </c>
      <c r="H10105" s="18">
        <f>SUM(G10105-F10105)</f>
        <v>3799</v>
      </c>
      <c r="I10105" s="19">
        <f>H10105/F10105</f>
        <v>0.147476708074534</v>
      </c>
      <c r="J10105" s="19">
        <f>H10105/G10105</f>
        <v>0.128522615785378</v>
      </c>
      <c r="K10105" t="s" s="21">
        <f>IF(J10105&lt;25%,"น้อยกว่า 25%",IF(J10105&gt;=25%,"มากกว่าหรือเท่ากับ 25%",IF(J10105&gt;=35%,"มากกว่าหรือเท่ากับ 35%")))</f>
        <v>18</v>
      </c>
    </row>
    <row r="10106" s="7" customFormat="1" ht="19.15" customHeight="1">
      <c r="A10106" t="s" s="16">
        <v>10228</v>
      </c>
      <c r="B10106" s="17">
        <v>2</v>
      </c>
      <c r="C10106" s="17">
        <v>12</v>
      </c>
      <c r="D10106" t="s" s="16">
        <v>10271</v>
      </c>
      <c r="E10106" t="s" s="16">
        <v>28</v>
      </c>
      <c r="F10106" s="37">
        <v>12120</v>
      </c>
      <c r="G10106" s="17">
        <v>13738</v>
      </c>
      <c r="H10106" s="18">
        <f>SUM(G10106-F10106)</f>
        <v>1618</v>
      </c>
      <c r="I10106" s="19">
        <f>H10106/F10106</f>
        <v>0.133498349834983</v>
      </c>
      <c r="J10106" s="19">
        <f>H10106/G10106</f>
        <v>0.117775513175135</v>
      </c>
      <c r="K10106" t="s" s="21">
        <f>IF(J10106&lt;25%,"น้อยกว่า 25%",IF(J10106&gt;=25%,"มากกว่าหรือเท่ากับ 25%",IF(J10106&gt;=35%,"มากกว่าหรือเท่ากับ 35%")))</f>
        <v>18</v>
      </c>
    </row>
    <row r="10107" s="7" customFormat="1" ht="19.15" customHeight="1">
      <c r="A10107" t="s" s="16">
        <v>10228</v>
      </c>
      <c r="B10107" s="17">
        <v>2</v>
      </c>
      <c r="C10107" s="17">
        <v>10</v>
      </c>
      <c r="D10107" t="s" s="16">
        <v>10272</v>
      </c>
      <c r="E10107" t="s" s="16">
        <v>22</v>
      </c>
      <c r="F10107" s="37">
        <v>11986</v>
      </c>
      <c r="G10107" s="17">
        <v>13544</v>
      </c>
      <c r="H10107" s="18">
        <f>SUM(G10107-F10107)</f>
        <v>1558</v>
      </c>
      <c r="I10107" s="19">
        <f>H10107/F10107</f>
        <v>0.129984982479559</v>
      </c>
      <c r="J10107" s="19">
        <f>H10107/G10107</f>
        <v>0.115032486709982</v>
      </c>
      <c r="K10107" t="s" s="21">
        <f>IF(J10107&lt;25%,"น้อยกว่า 25%",IF(J10107&gt;=25%,"มากกว่าหรือเท่ากับ 25%",IF(J10107&gt;=35%,"มากกว่าหรือเท่ากับ 35%")))</f>
        <v>18</v>
      </c>
    </row>
    <row r="10108" s="7" customFormat="1" ht="19.15" customHeight="1">
      <c r="A10108" t="s" s="16">
        <v>10228</v>
      </c>
      <c r="B10108" s="17">
        <v>2</v>
      </c>
      <c r="C10108" s="17">
        <v>7</v>
      </c>
      <c r="D10108" t="s" s="16">
        <v>10273</v>
      </c>
      <c r="E10108" t="s" s="16">
        <v>20</v>
      </c>
      <c r="F10108" s="37">
        <v>12026</v>
      </c>
      <c r="G10108" s="17">
        <v>13438</v>
      </c>
      <c r="H10108" s="18">
        <f>SUM(G10108-F10108)</f>
        <v>1412</v>
      </c>
      <c r="I10108" s="19">
        <f>H10108/F10108</f>
        <v>0.117412273407617</v>
      </c>
      <c r="J10108" s="19">
        <f>H10108/G10108</f>
        <v>0.105075159994047</v>
      </c>
      <c r="K10108" t="s" s="21">
        <f>IF(J10108&lt;25%,"น้อยกว่า 25%",IF(J10108&gt;=25%,"มากกว่าหรือเท่ากับ 25%",IF(J10108&gt;=35%,"มากกว่าหรือเท่ากับ 35%")))</f>
        <v>18</v>
      </c>
    </row>
    <row r="10109" s="7" customFormat="1" ht="19.15" customHeight="1">
      <c r="A10109" t="s" s="16">
        <v>10228</v>
      </c>
      <c r="B10109" s="17">
        <v>2</v>
      </c>
      <c r="C10109" s="17">
        <v>9</v>
      </c>
      <c r="D10109" t="s" s="16">
        <v>10274</v>
      </c>
      <c r="E10109" t="s" s="16">
        <v>26</v>
      </c>
      <c r="F10109" s="37">
        <v>1098</v>
      </c>
      <c r="G10109" s="17">
        <v>1291</v>
      </c>
      <c r="H10109" s="18">
        <f>SUM(G10109-F10109)</f>
        <v>193</v>
      </c>
      <c r="I10109" s="19">
        <f>H10109/F10109</f>
        <v>0.175774134790528</v>
      </c>
      <c r="J10109" s="19">
        <f>H10109/G10109</f>
        <v>0.149496514329977</v>
      </c>
      <c r="K10109" t="s" s="21">
        <f>IF(J10109&lt;25%,"น้อยกว่า 25%",IF(J10109&gt;=25%,"มากกว่าหรือเท่ากับ 25%",IF(J10109&gt;=35%,"มากกว่าหรือเท่ากับ 35%")))</f>
        <v>18</v>
      </c>
    </row>
    <row r="10110" s="7" customFormat="1" ht="19.15" customHeight="1">
      <c r="A10110" t="s" s="16">
        <v>10228</v>
      </c>
      <c r="B10110" s="17">
        <v>2</v>
      </c>
      <c r="C10110" s="17">
        <v>1</v>
      </c>
      <c r="D10110" t="s" s="16">
        <v>10275</v>
      </c>
      <c r="E10110" t="s" s="16">
        <v>17</v>
      </c>
      <c r="F10110" s="37">
        <v>1017</v>
      </c>
      <c r="G10110" s="17">
        <v>1165</v>
      </c>
      <c r="H10110" s="18">
        <f>SUM(G10110-F10110)</f>
        <v>148</v>
      </c>
      <c r="I10110" s="19">
        <f>H10110/F10110</f>
        <v>0.145526057030482</v>
      </c>
      <c r="J10110" s="19">
        <f>H10110/G10110</f>
        <v>0.127038626609442</v>
      </c>
      <c r="K10110" t="s" s="21">
        <f>IF(J10110&lt;25%,"น้อยกว่า 25%",IF(J10110&gt;=25%,"มากกว่าหรือเท่ากับ 25%",IF(J10110&gt;=35%,"มากกว่าหรือเท่ากับ 35%")))</f>
        <v>18</v>
      </c>
    </row>
    <row r="10111" s="7" customFormat="1" ht="19.15" customHeight="1">
      <c r="A10111" t="s" s="16">
        <v>10228</v>
      </c>
      <c r="B10111" s="17">
        <v>2</v>
      </c>
      <c r="C10111" s="17">
        <v>36</v>
      </c>
      <c r="D10111" t="s" s="16">
        <v>10276</v>
      </c>
      <c r="E10111" t="s" s="16">
        <v>173</v>
      </c>
      <c r="F10111" s="37">
        <v>590</v>
      </c>
      <c r="G10111" s="17">
        <v>687</v>
      </c>
      <c r="H10111" s="18">
        <f>SUM(G10111-F10111)</f>
        <v>97</v>
      </c>
      <c r="I10111" s="19">
        <f>H10111/F10111</f>
        <v>0.164406779661017</v>
      </c>
      <c r="J10111" s="19">
        <f>H10111/G10111</f>
        <v>0.141193595342067</v>
      </c>
      <c r="K10111" t="s" s="21">
        <f>IF(J10111&lt;25%,"น้อยกว่า 25%",IF(J10111&gt;=25%,"มากกว่าหรือเท่ากับ 25%",IF(J10111&gt;=35%,"มากกว่าหรือเท่ากับ 35%")))</f>
        <v>18</v>
      </c>
    </row>
    <row r="10112" s="7" customFormat="1" ht="19.15" customHeight="1">
      <c r="A10112" t="s" s="16">
        <v>10228</v>
      </c>
      <c r="B10112" s="17">
        <v>2</v>
      </c>
      <c r="C10112" s="17">
        <v>32</v>
      </c>
      <c r="D10112" t="s" s="16">
        <v>10277</v>
      </c>
      <c r="E10112" t="s" s="16">
        <v>42</v>
      </c>
      <c r="F10112" s="37">
        <v>506</v>
      </c>
      <c r="G10112" s="17">
        <v>597</v>
      </c>
      <c r="H10112" s="18">
        <f>SUM(G10112-F10112)</f>
        <v>91</v>
      </c>
      <c r="I10112" s="19">
        <f>H10112/F10112</f>
        <v>0.179841897233202</v>
      </c>
      <c r="J10112" s="19">
        <f>H10112/G10112</f>
        <v>0.152428810720268</v>
      </c>
      <c r="K10112" t="s" s="21">
        <f>IF(J10112&lt;25%,"น้อยกว่า 25%",IF(J10112&gt;=25%,"มากกว่าหรือเท่ากับ 25%",IF(J10112&gt;=35%,"มากกว่าหรือเท่ากับ 35%")))</f>
        <v>18</v>
      </c>
    </row>
    <row r="10113" s="7" customFormat="1" ht="19.15" customHeight="1">
      <c r="A10113" t="s" s="16">
        <v>10228</v>
      </c>
      <c r="B10113" s="17">
        <v>2</v>
      </c>
      <c r="C10113" s="17">
        <v>27</v>
      </c>
      <c r="D10113" t="s" s="16">
        <v>10278</v>
      </c>
      <c r="E10113" t="s" s="16">
        <v>72</v>
      </c>
      <c r="F10113" s="37">
        <v>446</v>
      </c>
      <c r="G10113" s="17">
        <v>508</v>
      </c>
      <c r="H10113" s="18">
        <f>SUM(G10113-F10113)</f>
        <v>62</v>
      </c>
      <c r="I10113" s="19">
        <f>H10113/F10113</f>
        <v>0.139013452914798</v>
      </c>
      <c r="J10113" s="19">
        <f>H10113/G10113</f>
        <v>0.122047244094488</v>
      </c>
      <c r="K10113" t="s" s="21">
        <f>IF(J10113&lt;25%,"น้อยกว่า 25%",IF(J10113&gt;=25%,"มากกว่าหรือเท่ากับ 25%",IF(J10113&gt;=35%,"มากกว่าหรือเท่ากับ 35%")))</f>
        <v>18</v>
      </c>
    </row>
    <row r="10114" s="7" customFormat="1" ht="19.15" customHeight="1">
      <c r="A10114" t="s" s="16">
        <v>10228</v>
      </c>
      <c r="B10114" s="17">
        <v>2</v>
      </c>
      <c r="C10114" s="17">
        <v>19</v>
      </c>
      <c r="D10114" t="s" s="16">
        <v>10279</v>
      </c>
      <c r="E10114" t="s" s="16">
        <v>36</v>
      </c>
      <c r="F10114" s="37">
        <v>391</v>
      </c>
      <c r="G10114" s="17">
        <v>421</v>
      </c>
      <c r="H10114" s="18">
        <f>SUM(G10114-F10114)</f>
        <v>30</v>
      </c>
      <c r="I10114" s="19">
        <f>H10114/F10114</f>
        <v>0.0767263427109974</v>
      </c>
      <c r="J10114" s="19">
        <f>H10114/G10114</f>
        <v>0.0712589073634204</v>
      </c>
      <c r="K10114" t="s" s="21">
        <f>IF(J10114&lt;25%,"น้อยกว่า 25%",IF(J10114&gt;=25%,"มากกว่าหรือเท่ากับ 25%",IF(J10114&gt;=35%,"มากกว่าหรือเท่ากับ 35%")))</f>
        <v>18</v>
      </c>
    </row>
    <row r="10115" s="7" customFormat="1" ht="19.15" customHeight="1">
      <c r="A10115" t="s" s="16">
        <v>10228</v>
      </c>
      <c r="B10115" s="17">
        <v>2</v>
      </c>
      <c r="C10115" s="17">
        <v>6</v>
      </c>
      <c r="D10115" t="s" s="16">
        <v>10280</v>
      </c>
      <c r="E10115" t="s" s="16">
        <v>281</v>
      </c>
      <c r="F10115" s="37">
        <v>323</v>
      </c>
      <c r="G10115" s="17">
        <v>379</v>
      </c>
      <c r="H10115" s="18">
        <f>SUM(G10115-F10115)</f>
        <v>56</v>
      </c>
      <c r="I10115" s="19">
        <f>H10115/F10115</f>
        <v>0.173374613003096</v>
      </c>
      <c r="J10115" s="19">
        <f>H10115/G10115</f>
        <v>0.147757255936675</v>
      </c>
      <c r="K10115" t="s" s="21">
        <f>IF(J10115&lt;25%,"น้อยกว่า 25%",IF(J10115&gt;=25%,"มากกว่าหรือเท่ากับ 25%",IF(J10115&gt;=35%,"มากกว่าหรือเท่ากับ 35%")))</f>
        <v>18</v>
      </c>
    </row>
    <row r="10116" s="7" customFormat="1" ht="19.15" customHeight="1">
      <c r="A10116" t="s" s="16">
        <v>10228</v>
      </c>
      <c r="B10116" s="17">
        <v>2</v>
      </c>
      <c r="C10116" s="17">
        <v>25</v>
      </c>
      <c r="D10116" t="s" s="16">
        <v>10281</v>
      </c>
      <c r="E10116" t="s" s="16">
        <v>34</v>
      </c>
      <c r="F10116" s="37">
        <v>317</v>
      </c>
      <c r="G10116" s="17">
        <v>338</v>
      </c>
      <c r="H10116" s="18">
        <f>SUM(G10116-F10116)</f>
        <v>21</v>
      </c>
      <c r="I10116" s="19">
        <f>H10116/F10116</f>
        <v>0.0662460567823344</v>
      </c>
      <c r="J10116" s="19">
        <f>H10116/G10116</f>
        <v>0.0621301775147929</v>
      </c>
      <c r="K10116" t="s" s="21">
        <f>IF(J10116&lt;25%,"น้อยกว่า 25%",IF(J10116&gt;=25%,"มากกว่าหรือเท่ากับ 25%",IF(J10116&gt;=35%,"มากกว่าหรือเท่ากับ 35%")))</f>
        <v>18</v>
      </c>
    </row>
    <row r="10117" s="7" customFormat="1" ht="19.15" customHeight="1">
      <c r="A10117" t="s" s="16">
        <v>10228</v>
      </c>
      <c r="B10117" s="17">
        <v>2</v>
      </c>
      <c r="C10117" s="17">
        <v>2</v>
      </c>
      <c r="D10117" t="s" s="16">
        <v>10282</v>
      </c>
      <c r="E10117" t="s" s="16">
        <v>38</v>
      </c>
      <c r="F10117" s="37">
        <v>234</v>
      </c>
      <c r="G10117" s="17">
        <v>247</v>
      </c>
      <c r="H10117" s="18">
        <f>SUM(G10117-F10117)</f>
        <v>13</v>
      </c>
      <c r="I10117" s="19">
        <f>H10117/F10117</f>
        <v>0.0555555555555556</v>
      </c>
      <c r="J10117" s="19">
        <f>H10117/G10117</f>
        <v>0.0526315789473684</v>
      </c>
      <c r="K10117" t="s" s="21">
        <f>IF(J10117&lt;25%,"น้อยกว่า 25%",IF(J10117&gt;=25%,"มากกว่าหรือเท่ากับ 25%",IF(J10117&gt;=35%,"มากกว่าหรือเท่ากับ 35%")))</f>
        <v>18</v>
      </c>
    </row>
    <row r="10118" s="7" customFormat="1" ht="19.15" customHeight="1">
      <c r="A10118" t="s" s="16">
        <v>10228</v>
      </c>
      <c r="B10118" s="17">
        <v>2</v>
      </c>
      <c r="C10118" s="17">
        <v>13</v>
      </c>
      <c r="D10118" t="s" s="16">
        <v>10283</v>
      </c>
      <c r="E10118" t="s" s="16">
        <v>44</v>
      </c>
      <c r="F10118" s="37">
        <v>223</v>
      </c>
      <c r="G10118" s="17">
        <v>237</v>
      </c>
      <c r="H10118" s="18">
        <f>SUM(G10118-F10118)</f>
        <v>14</v>
      </c>
      <c r="I10118" s="19">
        <f>H10118/F10118</f>
        <v>0.06278026905829601</v>
      </c>
      <c r="J10118" s="19">
        <f>H10118/G10118</f>
        <v>0.0590717299578059</v>
      </c>
      <c r="K10118" t="s" s="21">
        <f>IF(J10118&lt;25%,"น้อยกว่า 25%",IF(J10118&gt;=25%,"มากกว่าหรือเท่ากับ 25%",IF(J10118&gt;=35%,"มากกว่าหรือเท่ากับ 35%")))</f>
        <v>18</v>
      </c>
    </row>
    <row r="10119" s="7" customFormat="1" ht="19.15" customHeight="1">
      <c r="A10119" t="s" s="16">
        <v>10228</v>
      </c>
      <c r="B10119" s="17">
        <v>2</v>
      </c>
      <c r="C10119" s="17">
        <v>24</v>
      </c>
      <c r="D10119" t="s" s="16">
        <v>10284</v>
      </c>
      <c r="E10119" t="s" s="16">
        <v>248</v>
      </c>
      <c r="F10119" s="37">
        <v>179</v>
      </c>
      <c r="G10119" s="17">
        <v>223</v>
      </c>
      <c r="H10119" s="18">
        <f>SUM(G10119-F10119)</f>
        <v>44</v>
      </c>
      <c r="I10119" s="19">
        <f>H10119/F10119</f>
        <v>0.245810055865922</v>
      </c>
      <c r="J10119" s="19">
        <f>H10119/G10119</f>
        <v>0.197309417040359</v>
      </c>
      <c r="K10119" t="s" s="21">
        <f>IF(J10119&lt;25%,"น้อยกว่า 25%",IF(J10119&gt;=25%,"มากกว่าหรือเท่ากับ 25%",IF(J10119&gt;=35%,"มากกว่าหรือเท่ากับ 35%")))</f>
        <v>18</v>
      </c>
    </row>
    <row r="10120" s="7" customFormat="1" ht="19.15" customHeight="1">
      <c r="A10120" t="s" s="16">
        <v>10228</v>
      </c>
      <c r="B10120" s="17">
        <v>2</v>
      </c>
      <c r="C10120" s="17">
        <v>30</v>
      </c>
      <c r="D10120" t="s" s="16">
        <v>10285</v>
      </c>
      <c r="E10120" t="s" s="16">
        <v>1537</v>
      </c>
      <c r="F10120" s="37">
        <v>188</v>
      </c>
      <c r="G10120" s="17">
        <v>217</v>
      </c>
      <c r="H10120" s="18">
        <f>SUM(G10120-F10120)</f>
        <v>29</v>
      </c>
      <c r="I10120" s="19">
        <f>H10120/F10120</f>
        <v>0.154255319148936</v>
      </c>
      <c r="J10120" s="19">
        <f>H10120/G10120</f>
        <v>0.133640552995392</v>
      </c>
      <c r="K10120" t="s" s="21">
        <f>IF(J10120&lt;25%,"น้อยกว่า 25%",IF(J10120&gt;=25%,"มากกว่าหรือเท่ากับ 25%",IF(J10120&gt;=35%,"มากกว่าหรือเท่ากับ 35%")))</f>
        <v>18</v>
      </c>
    </row>
    <row r="10121" s="7" customFormat="1" ht="19.15" customHeight="1">
      <c r="A10121" t="s" s="16">
        <v>10228</v>
      </c>
      <c r="B10121" s="17">
        <v>2</v>
      </c>
      <c r="C10121" s="17">
        <v>21</v>
      </c>
      <c r="D10121" t="s" s="16">
        <v>10286</v>
      </c>
      <c r="E10121" t="s" s="16">
        <v>116</v>
      </c>
      <c r="F10121" s="40">
        <v>200</v>
      </c>
      <c r="G10121" s="39">
        <v>197</v>
      </c>
      <c r="H10121" s="18">
        <f>SUM(G10121-F10121)</f>
        <v>-3</v>
      </c>
      <c r="I10121" s="19">
        <f>H10121/F10121</f>
        <v>-0.015</v>
      </c>
      <c r="J10121" s="19">
        <f>H10121/G10121</f>
        <v>-0.0152284263959391</v>
      </c>
      <c r="K10121" t="s" s="21">
        <f>IF(J10121&lt;25%,"น้อยกว่า 25%",IF(J10121&gt;=25%,"มากกว่าหรือเท่ากับ 25%",IF(J10121&gt;=35%,"มากกว่าหรือเท่ากับ 35%")))</f>
        <v>18</v>
      </c>
    </row>
    <row r="10122" s="7" customFormat="1" ht="19.15" customHeight="1">
      <c r="A10122" t="s" s="16">
        <v>10228</v>
      </c>
      <c r="B10122" s="17">
        <v>2</v>
      </c>
      <c r="C10122" s="17">
        <v>26</v>
      </c>
      <c r="D10122" t="s" s="16">
        <v>10287</v>
      </c>
      <c r="E10122" t="s" s="16">
        <v>237</v>
      </c>
      <c r="F10122" s="37">
        <v>149</v>
      </c>
      <c r="G10122" s="17">
        <v>176</v>
      </c>
      <c r="H10122" s="18">
        <f>SUM(G10122-F10122)</f>
        <v>27</v>
      </c>
      <c r="I10122" s="19">
        <f>H10122/F10122</f>
        <v>0.181208053691275</v>
      </c>
      <c r="J10122" s="19">
        <f>H10122/G10122</f>
        <v>0.153409090909091</v>
      </c>
      <c r="K10122" t="s" s="21">
        <f>IF(J10122&lt;25%,"น้อยกว่า 25%",IF(J10122&gt;=25%,"มากกว่าหรือเท่ากับ 25%",IF(J10122&gt;=35%,"มากกว่าหรือเท่ากับ 35%")))</f>
        <v>18</v>
      </c>
    </row>
    <row r="10123" s="7" customFormat="1" ht="19.15" customHeight="1">
      <c r="A10123" t="s" s="16">
        <v>10228</v>
      </c>
      <c r="B10123" s="17">
        <v>2</v>
      </c>
      <c r="C10123" s="17">
        <v>17</v>
      </c>
      <c r="D10123" t="s" s="16">
        <v>10288</v>
      </c>
      <c r="E10123" t="s" s="16">
        <v>66</v>
      </c>
      <c r="F10123" s="40">
        <v>219</v>
      </c>
      <c r="G10123" s="39">
        <v>159</v>
      </c>
      <c r="H10123" s="18">
        <f>SUM(G10123-F10123)</f>
        <v>-60</v>
      </c>
      <c r="I10123" s="19">
        <f>H10123/F10123</f>
        <v>-0.273972602739726</v>
      </c>
      <c r="J10123" s="19">
        <f>H10123/G10123</f>
        <v>-0.377358490566038</v>
      </c>
      <c r="K10123" t="s" s="21">
        <f>IF(J10123&lt;25%,"น้อยกว่า 25%",IF(J10123&gt;=25%,"มากกว่าหรือเท่ากับ 25%",IF(J10123&gt;=35%,"มากกว่าหรือเท่ากับ 35%")))</f>
        <v>18</v>
      </c>
    </row>
    <row r="10124" s="7" customFormat="1" ht="19.15" customHeight="1">
      <c r="A10124" t="s" s="16">
        <v>10228</v>
      </c>
      <c r="B10124" s="17">
        <v>2</v>
      </c>
      <c r="C10124" s="17">
        <v>8</v>
      </c>
      <c r="D10124" t="s" s="16">
        <v>10289</v>
      </c>
      <c r="E10124" t="s" s="16">
        <v>30</v>
      </c>
      <c r="F10124" s="37">
        <v>118</v>
      </c>
      <c r="G10124" s="17">
        <v>130</v>
      </c>
      <c r="H10124" s="18">
        <f>SUM(G10124-F10124)</f>
        <v>12</v>
      </c>
      <c r="I10124" s="19">
        <f>H10124/F10124</f>
        <v>0.101694915254237</v>
      </c>
      <c r="J10124" s="19">
        <f>H10124/G10124</f>
        <v>0.0923076923076923</v>
      </c>
      <c r="K10124" t="s" s="21">
        <f>IF(J10124&lt;25%,"น้อยกว่า 25%",IF(J10124&gt;=25%,"มากกว่าหรือเท่ากับ 25%",IF(J10124&gt;=35%,"มากกว่าหรือเท่ากับ 35%")))</f>
        <v>18</v>
      </c>
    </row>
    <row r="10125" s="7" customFormat="1" ht="19.15" customHeight="1">
      <c r="A10125" t="s" s="16">
        <v>10228</v>
      </c>
      <c r="B10125" s="17">
        <v>2</v>
      </c>
      <c r="C10125" s="17">
        <v>3</v>
      </c>
      <c r="D10125" t="s" s="16">
        <v>10290</v>
      </c>
      <c r="E10125" t="s" s="16">
        <v>64</v>
      </c>
      <c r="F10125" s="37">
        <v>106</v>
      </c>
      <c r="G10125" s="17">
        <v>112</v>
      </c>
      <c r="H10125" s="18">
        <f>SUM(G10125-F10125)</f>
        <v>6</v>
      </c>
      <c r="I10125" s="19">
        <f>H10125/F10125</f>
        <v>0.0566037735849057</v>
      </c>
      <c r="J10125" s="19">
        <f>H10125/G10125</f>
        <v>0.0535714285714286</v>
      </c>
      <c r="K10125" t="s" s="21">
        <f>IF(J10125&lt;25%,"น้อยกว่า 25%",IF(J10125&gt;=25%,"มากกว่าหรือเท่ากับ 25%",IF(J10125&gt;=35%,"มากกว่าหรือเท่ากับ 35%")))</f>
        <v>18</v>
      </c>
    </row>
    <row r="10126" s="7" customFormat="1" ht="19.15" customHeight="1">
      <c r="A10126" t="s" s="16">
        <v>10228</v>
      </c>
      <c r="B10126" s="17">
        <v>2</v>
      </c>
      <c r="C10126" s="17">
        <v>5</v>
      </c>
      <c r="D10126" t="s" s="16">
        <v>10291</v>
      </c>
      <c r="E10126" t="s" s="16">
        <v>48</v>
      </c>
      <c r="F10126" s="37">
        <v>107</v>
      </c>
      <c r="G10126" s="17">
        <v>110</v>
      </c>
      <c r="H10126" s="18">
        <f>SUM(G10126-F10126)</f>
        <v>3</v>
      </c>
      <c r="I10126" s="19">
        <f>H10126/F10126</f>
        <v>0.0280373831775701</v>
      </c>
      <c r="J10126" s="19">
        <f>H10126/G10126</f>
        <v>0.0272727272727273</v>
      </c>
      <c r="K10126" t="s" s="21">
        <f>IF(J10126&lt;25%,"น้อยกว่า 25%",IF(J10126&gt;=25%,"มากกว่าหรือเท่ากับ 25%",IF(J10126&gt;=35%,"มากกว่าหรือเท่ากับ 35%")))</f>
        <v>18</v>
      </c>
    </row>
    <row r="10127" s="7" customFormat="1" ht="19.15" customHeight="1">
      <c r="A10127" t="s" s="16">
        <v>10228</v>
      </c>
      <c r="B10127" s="17">
        <v>2</v>
      </c>
      <c r="C10127" s="17">
        <v>22</v>
      </c>
      <c r="D10127" t="s" s="16">
        <v>10292</v>
      </c>
      <c r="E10127" t="s" s="16">
        <v>1680</v>
      </c>
      <c r="F10127" s="37">
        <v>94</v>
      </c>
      <c r="G10127" s="17">
        <v>103</v>
      </c>
      <c r="H10127" s="18">
        <f>SUM(G10127-F10127)</f>
        <v>9</v>
      </c>
      <c r="I10127" s="19">
        <f>H10127/F10127</f>
        <v>0.0957446808510638</v>
      </c>
      <c r="J10127" s="19">
        <f>H10127/G10127</f>
        <v>0.087378640776699</v>
      </c>
      <c r="K10127" t="s" s="21">
        <f>IF(J10127&lt;25%,"น้อยกว่า 25%",IF(J10127&gt;=25%,"มากกว่าหรือเท่ากับ 25%",IF(J10127&gt;=35%,"มากกว่าหรือเท่ากับ 35%")))</f>
        <v>18</v>
      </c>
    </row>
    <row r="10128" s="7" customFormat="1" ht="19.15" customHeight="1">
      <c r="A10128" t="s" s="16">
        <v>10228</v>
      </c>
      <c r="B10128" s="17">
        <v>2</v>
      </c>
      <c r="C10128" s="17">
        <v>14</v>
      </c>
      <c r="D10128" t="s" s="16">
        <v>10293</v>
      </c>
      <c r="E10128" t="s" s="16">
        <v>60</v>
      </c>
      <c r="F10128" s="37">
        <v>86</v>
      </c>
      <c r="G10128" s="17">
        <v>99</v>
      </c>
      <c r="H10128" s="18">
        <f>SUM(G10128-F10128)</f>
        <v>13</v>
      </c>
      <c r="I10128" s="19">
        <f>H10128/F10128</f>
        <v>0.151162790697674</v>
      </c>
      <c r="J10128" s="19">
        <f>H10128/G10128</f>
        <v>0.131313131313131</v>
      </c>
      <c r="K10128" t="s" s="21">
        <f>IF(J10128&lt;25%,"น้อยกว่า 25%",IF(J10128&gt;=25%,"มากกว่าหรือเท่ากับ 25%",IF(J10128&gt;=35%,"มากกว่าหรือเท่ากับ 35%")))</f>
        <v>18</v>
      </c>
    </row>
    <row r="10129" s="7" customFormat="1" ht="19.15" customHeight="1">
      <c r="A10129" t="s" s="16">
        <v>10228</v>
      </c>
      <c r="B10129" s="17">
        <v>2</v>
      </c>
      <c r="C10129" s="17">
        <v>28</v>
      </c>
      <c r="D10129" t="s" s="16">
        <v>10294</v>
      </c>
      <c r="E10129" t="s" s="16">
        <v>62</v>
      </c>
      <c r="F10129" s="37">
        <v>83</v>
      </c>
      <c r="G10129" s="17">
        <v>92</v>
      </c>
      <c r="H10129" s="18">
        <f>SUM(G10129-F10129)</f>
        <v>9</v>
      </c>
      <c r="I10129" s="19">
        <f>H10129/F10129</f>
        <v>0.108433734939759</v>
      </c>
      <c r="J10129" s="19">
        <f>H10129/G10129</f>
        <v>0.0978260869565217</v>
      </c>
      <c r="K10129" t="s" s="21">
        <f>IF(J10129&lt;25%,"น้อยกว่า 25%",IF(J10129&gt;=25%,"มากกว่าหรือเท่ากับ 25%",IF(J10129&gt;=35%,"มากกว่าหรือเท่ากับ 35%")))</f>
        <v>18</v>
      </c>
    </row>
    <row r="10130" s="7" customFormat="1" ht="19.15" customHeight="1">
      <c r="A10130" t="s" s="16">
        <v>10228</v>
      </c>
      <c r="B10130" s="17">
        <v>2</v>
      </c>
      <c r="C10130" s="17">
        <v>29</v>
      </c>
      <c r="D10130" t="s" s="16">
        <v>10295</v>
      </c>
      <c r="E10130" t="s" s="16">
        <v>119</v>
      </c>
      <c r="F10130" s="37">
        <v>67</v>
      </c>
      <c r="G10130" s="17">
        <v>71</v>
      </c>
      <c r="H10130" s="18">
        <f>SUM(G10130-F10130)</f>
        <v>4</v>
      </c>
      <c r="I10130" s="19">
        <f>H10130/F10130</f>
        <v>0.0597014925373134</v>
      </c>
      <c r="J10130" s="19">
        <f>H10130/G10130</f>
        <v>0.0563380281690141</v>
      </c>
      <c r="K10130" t="s" s="21">
        <f>IF(J10130&lt;25%,"น้อยกว่า 25%",IF(J10130&gt;=25%,"มากกว่าหรือเท่ากับ 25%",IF(J10130&gt;=35%,"มากกว่าหรือเท่ากับ 35%")))</f>
        <v>18</v>
      </c>
    </row>
    <row r="10131" s="7" customFormat="1" ht="19.15" customHeight="1">
      <c r="A10131" t="s" s="16">
        <v>10228</v>
      </c>
      <c r="B10131" s="17">
        <v>2</v>
      </c>
      <c r="C10131" s="17">
        <v>33</v>
      </c>
      <c r="D10131" t="s" s="16">
        <v>10296</v>
      </c>
      <c r="E10131" t="s" s="16">
        <v>110</v>
      </c>
      <c r="F10131" s="37">
        <v>58</v>
      </c>
      <c r="G10131" s="17">
        <v>63</v>
      </c>
      <c r="H10131" s="18">
        <f>SUM(G10131-F10131)</f>
        <v>5</v>
      </c>
      <c r="I10131" s="19">
        <f>H10131/F10131</f>
        <v>0.0862068965517241</v>
      </c>
      <c r="J10131" s="19">
        <f>H10131/G10131</f>
        <v>0.0793650793650794</v>
      </c>
      <c r="K10131" t="s" s="21">
        <f>IF(J10131&lt;25%,"น้อยกว่า 25%",IF(J10131&gt;=25%,"มากกว่าหรือเท่ากับ 25%",IF(J10131&gt;=35%,"มากกว่าหรือเท่ากับ 35%")))</f>
        <v>18</v>
      </c>
    </row>
    <row r="10132" s="7" customFormat="1" ht="19.15" customHeight="1">
      <c r="A10132" t="s" s="16">
        <v>10228</v>
      </c>
      <c r="B10132" s="17">
        <v>2</v>
      </c>
      <c r="C10132" s="17">
        <v>31</v>
      </c>
      <c r="D10132" t="s" s="16">
        <v>10297</v>
      </c>
      <c r="E10132" t="s" s="16">
        <v>52</v>
      </c>
      <c r="F10132" s="37">
        <v>53</v>
      </c>
      <c r="G10132" s="17">
        <v>62</v>
      </c>
      <c r="H10132" s="18">
        <f>SUM(G10132-F10132)</f>
        <v>9</v>
      </c>
      <c r="I10132" s="19">
        <f>H10132/F10132</f>
        <v>0.169811320754717</v>
      </c>
      <c r="J10132" s="19">
        <f>H10132/G10132</f>
        <v>0.145161290322581</v>
      </c>
      <c r="K10132" t="s" s="21">
        <f>IF(J10132&lt;25%,"น้อยกว่า 25%",IF(J10132&gt;=25%,"มากกว่าหรือเท่ากับ 25%",IF(J10132&gt;=35%,"มากกว่าหรือเท่ากับ 35%")))</f>
        <v>18</v>
      </c>
    </row>
    <row r="10133" s="7" customFormat="1" ht="19.15" customHeight="1">
      <c r="A10133" t="s" s="16">
        <v>10228</v>
      </c>
      <c r="B10133" s="17">
        <v>2</v>
      </c>
      <c r="C10133" s="17">
        <v>37</v>
      </c>
      <c r="D10133" t="s" s="16">
        <v>10298</v>
      </c>
      <c r="E10133" t="s" s="16">
        <v>68</v>
      </c>
      <c r="F10133" s="37">
        <v>56</v>
      </c>
      <c r="G10133" s="17">
        <v>61</v>
      </c>
      <c r="H10133" s="18">
        <f>SUM(G10133-F10133)</f>
        <v>5</v>
      </c>
      <c r="I10133" s="19">
        <f>H10133/F10133</f>
        <v>0.0892857142857143</v>
      </c>
      <c r="J10133" s="19">
        <f>H10133/G10133</f>
        <v>0.08196721311475411</v>
      </c>
      <c r="K10133" t="s" s="21">
        <f>IF(J10133&lt;25%,"น้อยกว่า 25%",IF(J10133&gt;=25%,"มากกว่าหรือเท่ากับ 25%",IF(J10133&gt;=35%,"มากกว่าหรือเท่ากับ 35%")))</f>
        <v>18</v>
      </c>
    </row>
    <row r="10134" s="7" customFormat="1" ht="19.15" customHeight="1">
      <c r="A10134" t="s" s="16">
        <v>10228</v>
      </c>
      <c r="B10134" s="17">
        <v>2</v>
      </c>
      <c r="C10134" s="17">
        <v>35</v>
      </c>
      <c r="D10134" t="s" s="16">
        <v>10299</v>
      </c>
      <c r="E10134" t="s" s="16">
        <v>103</v>
      </c>
      <c r="F10134" s="40">
        <v>65</v>
      </c>
      <c r="G10134" s="39">
        <v>57</v>
      </c>
      <c r="H10134" s="18">
        <f>SUM(G10134-F10134)</f>
        <v>-8</v>
      </c>
      <c r="I10134" s="19">
        <f>H10134/F10134</f>
        <v>-0.123076923076923</v>
      </c>
      <c r="J10134" s="19">
        <f>H10134/G10134</f>
        <v>-0.140350877192982</v>
      </c>
      <c r="K10134" t="s" s="21">
        <f>IF(J10134&lt;25%,"น้อยกว่า 25%",IF(J10134&gt;=25%,"มากกว่าหรือเท่ากับ 25%",IF(J10134&gt;=35%,"มากกว่าหรือเท่ากับ 35%")))</f>
        <v>18</v>
      </c>
    </row>
    <row r="10135" s="7" customFormat="1" ht="19.15" customHeight="1">
      <c r="A10135" t="s" s="16">
        <v>10228</v>
      </c>
      <c r="B10135" s="17">
        <v>2</v>
      </c>
      <c r="C10135" s="17">
        <v>4</v>
      </c>
      <c r="D10135" t="s" s="16">
        <v>10300</v>
      </c>
      <c r="E10135" t="s" s="16">
        <v>76</v>
      </c>
      <c r="F10135" s="37">
        <v>36</v>
      </c>
      <c r="G10135" s="17">
        <v>41</v>
      </c>
      <c r="H10135" s="18">
        <f>SUM(G10135-F10135)</f>
        <v>5</v>
      </c>
      <c r="I10135" s="19">
        <f>H10135/F10135</f>
        <v>0.138888888888889</v>
      </c>
      <c r="J10135" s="19">
        <f>H10135/G10135</f>
        <v>0.121951219512195</v>
      </c>
      <c r="K10135" t="s" s="21">
        <f>IF(J10135&lt;25%,"น้อยกว่า 25%",IF(J10135&gt;=25%,"มากกว่าหรือเท่ากับ 25%",IF(J10135&gt;=35%,"มากกว่าหรือเท่ากับ 35%")))</f>
        <v>18</v>
      </c>
    </row>
    <row r="10136" s="7" customFormat="1" ht="19.15" customHeight="1">
      <c r="A10136" t="s" s="16">
        <v>10228</v>
      </c>
      <c r="B10136" s="17">
        <v>2</v>
      </c>
      <c r="C10136" s="17">
        <v>18</v>
      </c>
      <c r="D10136" t="s" s="16">
        <v>10301</v>
      </c>
      <c r="E10136" t="s" s="16">
        <v>424</v>
      </c>
      <c r="F10136" s="37">
        <v>34</v>
      </c>
      <c r="G10136" s="17">
        <v>39</v>
      </c>
      <c r="H10136" s="18">
        <f>SUM(G10136-F10136)</f>
        <v>5</v>
      </c>
      <c r="I10136" s="19">
        <f>H10136/F10136</f>
        <v>0.147058823529412</v>
      </c>
      <c r="J10136" s="19">
        <f>H10136/G10136</f>
        <v>0.128205128205128</v>
      </c>
      <c r="K10136" t="s" s="21">
        <f>IF(J10136&lt;25%,"น้อยกว่า 25%",IF(J10136&gt;=25%,"มากกว่าหรือเท่ากับ 25%",IF(J10136&gt;=35%,"มากกว่าหรือเท่ากับ 35%")))</f>
        <v>18</v>
      </c>
    </row>
    <row r="10137" s="7" customFormat="1" ht="19.15" customHeight="1">
      <c r="A10137" t="s" s="16">
        <v>10228</v>
      </c>
      <c r="B10137" s="17">
        <v>2</v>
      </c>
      <c r="C10137" s="17">
        <v>23</v>
      </c>
      <c r="D10137" t="s" s="16">
        <v>10302</v>
      </c>
      <c r="E10137" t="s" s="16">
        <v>101</v>
      </c>
      <c r="F10137" s="37">
        <v>29</v>
      </c>
      <c r="G10137" s="17">
        <v>34</v>
      </c>
      <c r="H10137" s="18">
        <f>SUM(G10137-F10137)</f>
        <v>5</v>
      </c>
      <c r="I10137" s="19">
        <f>H10137/F10137</f>
        <v>0.172413793103448</v>
      </c>
      <c r="J10137" s="19">
        <f>H10137/G10137</f>
        <v>0.147058823529412</v>
      </c>
      <c r="K10137" t="s" s="21">
        <f>IF(J10137&lt;25%,"น้อยกว่า 25%",IF(J10137&gt;=25%,"มากกว่าหรือเท่ากับ 25%",IF(J10137&gt;=35%,"มากกว่าหรือเท่ากับ 35%")))</f>
        <v>18</v>
      </c>
    </row>
    <row r="10138" s="7" customFormat="1" ht="19.15" customHeight="1">
      <c r="A10138" t="s" s="16">
        <v>10228</v>
      </c>
      <c r="B10138" s="17">
        <v>2</v>
      </c>
      <c r="C10138" s="17">
        <v>15</v>
      </c>
      <c r="D10138" t="s" s="16">
        <v>10303</v>
      </c>
      <c r="E10138" t="s" s="16">
        <v>380</v>
      </c>
      <c r="F10138" s="37">
        <v>0</v>
      </c>
      <c r="G10138" s="17">
        <v>0</v>
      </c>
      <c r="H10138" s="18">
        <f>SUM(G10138-F10138)</f>
        <v>0</v>
      </c>
      <c r="I10138" s="19">
        <f>H10138/F10138</f>
      </c>
      <c r="J10138" s="19">
        <f>H10138/G10138</f>
      </c>
      <c r="K10138" s="24">
        <f>IF(J10138&lt;25%,"น้อยกว่า 25%",IF(J10138&gt;=25%,"มากกว่าหรือเท่ากับ 25%",IF(J10138&gt;=35%,"มากกว่าหรือเท่ากับ 35%")))</f>
      </c>
    </row>
    <row r="10139" s="7" customFormat="1" ht="19.15" customHeight="1">
      <c r="A10139" t="s" s="16">
        <v>10228</v>
      </c>
      <c r="B10139" s="17">
        <v>3</v>
      </c>
      <c r="C10139" s="17">
        <v>16</v>
      </c>
      <c r="D10139" t="s" s="16">
        <v>10304</v>
      </c>
      <c r="E10139" t="s" s="16">
        <v>84</v>
      </c>
      <c r="F10139" s="37">
        <v>42041</v>
      </c>
      <c r="G10139" s="17">
        <v>44024</v>
      </c>
      <c r="H10139" s="18">
        <f>SUM(G10139-F10139)</f>
        <v>1983</v>
      </c>
      <c r="I10139" s="19">
        <f>H10139/F10139</f>
        <v>0.0471682405271045</v>
      </c>
      <c r="J10139" s="19">
        <f>H10139/G10139</f>
        <v>0.0450436125749591</v>
      </c>
      <c r="K10139" t="s" s="21">
        <f>IF(J10139&lt;25%,"น้อยกว่า 25%",IF(J10139&gt;=25%,"มากกว่าหรือเท่ากับ 25%",IF(J10139&gt;=35%,"มากกว่าหรือเท่ากับ 35%")))</f>
        <v>18</v>
      </c>
    </row>
    <row r="10140" s="7" customFormat="1" ht="19.15" customHeight="1">
      <c r="A10140" t="s" s="16">
        <v>10228</v>
      </c>
      <c r="B10140" s="17">
        <v>3</v>
      </c>
      <c r="C10140" s="17">
        <v>15</v>
      </c>
      <c r="D10140" t="s" s="16">
        <v>10305</v>
      </c>
      <c r="E10140" t="s" s="16">
        <v>22</v>
      </c>
      <c r="F10140" s="37">
        <v>13731</v>
      </c>
      <c r="G10140" s="17">
        <v>14523</v>
      </c>
      <c r="H10140" s="18">
        <f>SUM(G10140-F10140)</f>
        <v>792</v>
      </c>
      <c r="I10140" s="19">
        <f>H10140/F10140</f>
        <v>0.0576797028621368</v>
      </c>
      <c r="J10140" s="19">
        <f>H10140/G10140</f>
        <v>0.054534187151415</v>
      </c>
      <c r="K10140" t="s" s="21">
        <f>IF(J10140&lt;25%,"น้อยกว่า 25%",IF(J10140&gt;=25%,"มากกว่าหรือเท่ากับ 25%",IF(J10140&gt;=35%,"มากกว่าหรือเท่ากับ 35%")))</f>
        <v>18</v>
      </c>
    </row>
    <row r="10141" s="7" customFormat="1" ht="19.15" customHeight="1">
      <c r="A10141" t="s" s="16">
        <v>10228</v>
      </c>
      <c r="B10141" s="17">
        <v>3</v>
      </c>
      <c r="C10141" s="17">
        <v>11</v>
      </c>
      <c r="D10141" t="s" s="16">
        <v>10306</v>
      </c>
      <c r="E10141" t="s" s="16">
        <v>20</v>
      </c>
      <c r="F10141" s="37">
        <v>11853</v>
      </c>
      <c r="G10141" s="17">
        <v>12443</v>
      </c>
      <c r="H10141" s="18">
        <f>SUM(G10141-F10141)</f>
        <v>590</v>
      </c>
      <c r="I10141" s="19">
        <f>H10141/F10141</f>
        <v>0.0497764279085464</v>
      </c>
      <c r="J10141" s="19">
        <f>H10141/G10141</f>
        <v>0.0474162179538696</v>
      </c>
      <c r="K10141" t="s" s="21">
        <f>IF(J10141&lt;25%,"น้อยกว่า 25%",IF(J10141&gt;=25%,"มากกว่าหรือเท่ากับ 25%",IF(J10141&gt;=35%,"มากกว่าหรือเท่ากับ 35%")))</f>
        <v>18</v>
      </c>
    </row>
    <row r="10142" s="7" customFormat="1" ht="19.15" customHeight="1">
      <c r="A10142" t="s" s="16">
        <v>10228</v>
      </c>
      <c r="B10142" s="17">
        <v>3</v>
      </c>
      <c r="C10142" s="17">
        <v>1</v>
      </c>
      <c r="D10142" t="s" s="16">
        <v>10307</v>
      </c>
      <c r="E10142" t="s" s="16">
        <v>38</v>
      </c>
      <c r="F10142" s="37">
        <v>1672</v>
      </c>
      <c r="G10142" s="17">
        <v>1798</v>
      </c>
      <c r="H10142" s="18">
        <f>SUM(G10142-F10142)</f>
        <v>126</v>
      </c>
      <c r="I10142" s="19">
        <f>H10142/F10142</f>
        <v>0.0753588516746411</v>
      </c>
      <c r="J10142" s="19">
        <f>H10142/G10142</f>
        <v>0.0700778642936596</v>
      </c>
      <c r="K10142" t="s" s="21">
        <f>IF(J10142&lt;25%,"น้อยกว่า 25%",IF(J10142&gt;=25%,"มากกว่าหรือเท่ากับ 25%",IF(J10142&gt;=35%,"มากกว่าหรือเท่ากับ 35%")))</f>
        <v>18</v>
      </c>
    </row>
    <row r="10143" s="7" customFormat="1" ht="19.15" customHeight="1">
      <c r="A10143" t="s" s="16">
        <v>10228</v>
      </c>
      <c r="B10143" s="17">
        <v>3</v>
      </c>
      <c r="C10143" s="17">
        <v>3</v>
      </c>
      <c r="D10143" t="s" s="16">
        <v>10308</v>
      </c>
      <c r="E10143" t="s" s="16">
        <v>26</v>
      </c>
      <c r="F10143" s="37">
        <v>1633</v>
      </c>
      <c r="G10143" s="17">
        <v>1733</v>
      </c>
      <c r="H10143" s="18">
        <f>SUM(G10143-F10143)</f>
        <v>100</v>
      </c>
      <c r="I10143" s="19">
        <f>H10143/F10143</f>
        <v>0.0612369871402327</v>
      </c>
      <c r="J10143" s="19">
        <f>H10143/G10143</f>
        <v>0.0577034045008656</v>
      </c>
      <c r="K10143" t="s" s="21">
        <f>IF(J10143&lt;25%,"น้อยกว่า 25%",IF(J10143&gt;=25%,"มากกว่าหรือเท่ากับ 25%",IF(J10143&gt;=35%,"มากกว่าหรือเท่ากับ 35%")))</f>
        <v>18</v>
      </c>
    </row>
    <row r="10144" s="7" customFormat="1" ht="19.15" customHeight="1">
      <c r="A10144" t="s" s="16">
        <v>10228</v>
      </c>
      <c r="B10144" s="17">
        <v>3</v>
      </c>
      <c r="C10144" s="17">
        <v>13</v>
      </c>
      <c r="D10144" t="s" s="16">
        <v>10309</v>
      </c>
      <c r="E10144" t="s" s="16">
        <v>17</v>
      </c>
      <c r="F10144" s="37">
        <v>1300</v>
      </c>
      <c r="G10144" s="17">
        <v>1489</v>
      </c>
      <c r="H10144" s="18">
        <f>SUM(G10144-F10144)</f>
        <v>189</v>
      </c>
      <c r="I10144" s="19">
        <f>H10144/F10144</f>
        <v>0.145384615384615</v>
      </c>
      <c r="J10144" s="19">
        <f>H10144/G10144</f>
        <v>0.126930826057757</v>
      </c>
      <c r="K10144" t="s" s="21">
        <f>IF(J10144&lt;25%,"น้อยกว่า 25%",IF(J10144&gt;=25%,"มากกว่าหรือเท่ากับ 25%",IF(J10144&gt;=35%,"มากกว่าหรือเท่ากับ 35%")))</f>
        <v>18</v>
      </c>
    </row>
    <row r="10145" s="7" customFormat="1" ht="19.15" customHeight="1">
      <c r="A10145" t="s" s="16">
        <v>10228</v>
      </c>
      <c r="B10145" s="17">
        <v>3</v>
      </c>
      <c r="C10145" s="17">
        <v>7</v>
      </c>
      <c r="D10145" t="s" s="16">
        <v>10310</v>
      </c>
      <c r="E10145" t="s" s="16">
        <v>64</v>
      </c>
      <c r="F10145" s="37">
        <v>1092</v>
      </c>
      <c r="G10145" s="17">
        <v>1138</v>
      </c>
      <c r="H10145" s="18">
        <f>SUM(G10145-F10145)</f>
        <v>46</v>
      </c>
      <c r="I10145" s="19">
        <f>H10145/F10145</f>
        <v>0.0421245421245421</v>
      </c>
      <c r="J10145" s="19">
        <f>H10145/G10145</f>
        <v>0.0404217926186292</v>
      </c>
      <c r="K10145" t="s" s="21">
        <f>IF(J10145&lt;25%,"น้อยกว่า 25%",IF(J10145&gt;=25%,"มากกว่าหรือเท่ากับ 25%",IF(J10145&gt;=35%,"มากกว่าหรือเท่ากับ 35%")))</f>
        <v>18</v>
      </c>
    </row>
    <row r="10146" s="7" customFormat="1" ht="19.15" customHeight="1">
      <c r="A10146" t="s" s="16">
        <v>10228</v>
      </c>
      <c r="B10146" s="17">
        <v>3</v>
      </c>
      <c r="C10146" s="17">
        <v>18</v>
      </c>
      <c r="D10146" t="s" s="16">
        <v>10311</v>
      </c>
      <c r="E10146" t="s" s="16">
        <v>28</v>
      </c>
      <c r="F10146" s="37">
        <v>1068</v>
      </c>
      <c r="G10146" s="17">
        <v>1094</v>
      </c>
      <c r="H10146" s="18">
        <f>SUM(G10146-F10146)</f>
        <v>26</v>
      </c>
      <c r="I10146" s="19">
        <f>H10146/F10146</f>
        <v>0.0243445692883895</v>
      </c>
      <c r="J10146" s="19">
        <f>H10146/G10146</f>
        <v>0.0237659963436929</v>
      </c>
      <c r="K10146" t="s" s="21">
        <f>IF(J10146&lt;25%,"น้อยกว่า 25%",IF(J10146&gt;=25%,"มากกว่าหรือเท่ากับ 25%",IF(J10146&gt;=35%,"มากกว่าหรือเท่ากับ 35%")))</f>
        <v>18</v>
      </c>
    </row>
    <row r="10147" s="7" customFormat="1" ht="19.15" customHeight="1">
      <c r="A10147" t="s" s="16">
        <v>10228</v>
      </c>
      <c r="B10147" s="17">
        <v>3</v>
      </c>
      <c r="C10147" s="17">
        <v>25</v>
      </c>
      <c r="D10147" t="s" s="16">
        <v>10312</v>
      </c>
      <c r="E10147" t="s" s="16">
        <v>34</v>
      </c>
      <c r="F10147" s="37">
        <v>445</v>
      </c>
      <c r="G10147" s="17">
        <v>463</v>
      </c>
      <c r="H10147" s="18">
        <f>SUM(G10147-F10147)</f>
        <v>18</v>
      </c>
      <c r="I10147" s="19">
        <f>H10147/F10147</f>
        <v>0.0404494382022472</v>
      </c>
      <c r="J10147" s="19">
        <f>H10147/G10147</f>
        <v>0.0388768898488121</v>
      </c>
      <c r="K10147" t="s" s="21">
        <f>IF(J10147&lt;25%,"น้อยกว่า 25%",IF(J10147&gt;=25%,"มากกว่าหรือเท่ากับ 25%",IF(J10147&gt;=35%,"มากกว่าหรือเท่ากับ 35%")))</f>
        <v>18</v>
      </c>
    </row>
    <row r="10148" s="7" customFormat="1" ht="19.15" customHeight="1">
      <c r="A10148" t="s" s="16">
        <v>10228</v>
      </c>
      <c r="B10148" s="17">
        <v>3</v>
      </c>
      <c r="C10148" s="17">
        <v>6</v>
      </c>
      <c r="D10148" t="s" s="16">
        <v>10313</v>
      </c>
      <c r="E10148" t="s" s="16">
        <v>36</v>
      </c>
      <c r="F10148" s="37">
        <v>365</v>
      </c>
      <c r="G10148" s="17">
        <v>394</v>
      </c>
      <c r="H10148" s="18">
        <f>SUM(G10148-F10148)</f>
        <v>29</v>
      </c>
      <c r="I10148" s="19">
        <f>H10148/F10148</f>
        <v>0.0794520547945205</v>
      </c>
      <c r="J10148" s="19">
        <f>H10148/G10148</f>
        <v>0.0736040609137056</v>
      </c>
      <c r="K10148" t="s" s="21">
        <f>IF(J10148&lt;25%,"น้อยกว่า 25%",IF(J10148&gt;=25%,"มากกว่าหรือเท่ากับ 25%",IF(J10148&gt;=35%,"มากกว่าหรือเท่ากับ 35%")))</f>
        <v>18</v>
      </c>
    </row>
    <row r="10149" s="7" customFormat="1" ht="19.15" customHeight="1">
      <c r="A10149" t="s" s="16">
        <v>10228</v>
      </c>
      <c r="B10149" s="17">
        <v>3</v>
      </c>
      <c r="C10149" s="17">
        <v>36</v>
      </c>
      <c r="D10149" t="s" s="16">
        <v>10314</v>
      </c>
      <c r="E10149" t="s" s="16">
        <v>68</v>
      </c>
      <c r="F10149" s="37">
        <v>310</v>
      </c>
      <c r="G10149" s="17">
        <v>334</v>
      </c>
      <c r="H10149" s="18">
        <f>SUM(G10149-F10149)</f>
        <v>24</v>
      </c>
      <c r="I10149" s="19">
        <f>H10149/F10149</f>
        <v>0.07741935483870969</v>
      </c>
      <c r="J10149" s="19">
        <f>H10149/G10149</f>
        <v>0.0718562874251497</v>
      </c>
      <c r="K10149" t="s" s="21">
        <f>IF(J10149&lt;25%,"น้อยกว่า 25%",IF(J10149&gt;=25%,"มากกว่าหรือเท่ากับ 25%",IF(J10149&gt;=35%,"มากกว่าหรือเท่ากับ 35%")))</f>
        <v>18</v>
      </c>
    </row>
    <row r="10150" s="7" customFormat="1" ht="19.15" customHeight="1">
      <c r="A10150" t="s" s="16">
        <v>10228</v>
      </c>
      <c r="B10150" s="17">
        <v>3</v>
      </c>
      <c r="C10150" s="17">
        <v>31</v>
      </c>
      <c r="D10150" t="s" s="16">
        <v>10315</v>
      </c>
      <c r="E10150" t="s" s="16">
        <v>72</v>
      </c>
      <c r="F10150" s="37">
        <v>305</v>
      </c>
      <c r="G10150" s="17">
        <v>319</v>
      </c>
      <c r="H10150" s="18">
        <f>SUM(G10150-F10150)</f>
        <v>14</v>
      </c>
      <c r="I10150" s="19">
        <f>H10150/F10150</f>
        <v>0.0459016393442623</v>
      </c>
      <c r="J10150" s="19">
        <f>H10150/G10150</f>
        <v>0.0438871473354232</v>
      </c>
      <c r="K10150" t="s" s="21">
        <f>IF(J10150&lt;25%,"น้อยกว่า 25%",IF(J10150&gt;=25%,"มากกว่าหรือเท่ากับ 25%",IF(J10150&gt;=35%,"มากกว่าหรือเท่ากับ 35%")))</f>
        <v>18</v>
      </c>
    </row>
    <row r="10151" s="7" customFormat="1" ht="19.15" customHeight="1">
      <c r="A10151" t="s" s="16">
        <v>10228</v>
      </c>
      <c r="B10151" s="17">
        <v>3</v>
      </c>
      <c r="C10151" s="17">
        <v>9</v>
      </c>
      <c r="D10151" t="s" s="16">
        <v>10316</v>
      </c>
      <c r="E10151" t="s" s="16">
        <v>1537</v>
      </c>
      <c r="F10151" s="37">
        <v>284</v>
      </c>
      <c r="G10151" s="17">
        <v>301</v>
      </c>
      <c r="H10151" s="18">
        <f>SUM(G10151-F10151)</f>
        <v>17</v>
      </c>
      <c r="I10151" s="19">
        <f>H10151/F10151</f>
        <v>0.0598591549295775</v>
      </c>
      <c r="J10151" s="19">
        <f>H10151/G10151</f>
        <v>0.0564784053156146</v>
      </c>
      <c r="K10151" t="s" s="21">
        <f>IF(J10151&lt;25%,"น้อยกว่า 25%",IF(J10151&gt;=25%,"มากกว่าหรือเท่ากับ 25%",IF(J10151&gt;=35%,"มากกว่าหรือเท่ากับ 35%")))</f>
        <v>18</v>
      </c>
    </row>
    <row r="10152" s="7" customFormat="1" ht="19.15" customHeight="1">
      <c r="A10152" t="s" s="16">
        <v>10228</v>
      </c>
      <c r="B10152" s="17">
        <v>3</v>
      </c>
      <c r="C10152" s="17">
        <v>10</v>
      </c>
      <c r="D10152" t="s" s="16">
        <v>10317</v>
      </c>
      <c r="E10152" t="s" s="16">
        <v>424</v>
      </c>
      <c r="F10152" s="37">
        <v>283</v>
      </c>
      <c r="G10152" s="17">
        <v>296</v>
      </c>
      <c r="H10152" s="18">
        <f>SUM(G10152-F10152)</f>
        <v>13</v>
      </c>
      <c r="I10152" s="19">
        <f>H10152/F10152</f>
        <v>0.0459363957597173</v>
      </c>
      <c r="J10152" s="19">
        <f>H10152/G10152</f>
        <v>0.0439189189189189</v>
      </c>
      <c r="K10152" t="s" s="21">
        <f>IF(J10152&lt;25%,"น้อยกว่า 25%",IF(J10152&gt;=25%,"มากกว่าหรือเท่ากับ 25%",IF(J10152&gt;=35%,"มากกว่าหรือเท่ากับ 35%")))</f>
        <v>18</v>
      </c>
    </row>
    <row r="10153" s="7" customFormat="1" ht="19.15" customHeight="1">
      <c r="A10153" t="s" s="16">
        <v>10228</v>
      </c>
      <c r="B10153" s="17">
        <v>3</v>
      </c>
      <c r="C10153" s="17">
        <v>33</v>
      </c>
      <c r="D10153" t="s" s="16">
        <v>10318</v>
      </c>
      <c r="E10153" t="s" s="16">
        <v>110</v>
      </c>
      <c r="F10153" s="37">
        <v>261</v>
      </c>
      <c r="G10153" s="17">
        <v>261</v>
      </c>
      <c r="H10153" s="18">
        <f>SUM(G10153-F10153)</f>
        <v>0</v>
      </c>
      <c r="I10153" s="19">
        <f>H10153/F10153</f>
        <v>0</v>
      </c>
      <c r="J10153" s="19">
        <f>H10153/G10153</f>
        <v>0</v>
      </c>
      <c r="K10153" t="s" s="21">
        <f>IF(J10153&lt;25%,"น้อยกว่า 25%",IF(J10153&gt;=25%,"มากกว่าหรือเท่ากับ 25%",IF(J10153&gt;=35%,"มากกว่าหรือเท่ากับ 35%")))</f>
        <v>18</v>
      </c>
    </row>
    <row r="10154" s="7" customFormat="1" ht="19.15" customHeight="1">
      <c r="A10154" t="s" s="16">
        <v>10228</v>
      </c>
      <c r="B10154" s="17">
        <v>3</v>
      </c>
      <c r="C10154" s="17">
        <v>23</v>
      </c>
      <c r="D10154" t="s" s="16">
        <v>10319</v>
      </c>
      <c r="E10154" t="s" s="16">
        <v>101</v>
      </c>
      <c r="F10154" s="37">
        <v>192</v>
      </c>
      <c r="G10154" s="17">
        <v>210</v>
      </c>
      <c r="H10154" s="18">
        <f>SUM(G10154-F10154)</f>
        <v>18</v>
      </c>
      <c r="I10154" s="19">
        <f>H10154/F10154</f>
        <v>0.09375</v>
      </c>
      <c r="J10154" s="19">
        <f>H10154/G10154</f>
        <v>0.0857142857142857</v>
      </c>
      <c r="K10154" t="s" s="21">
        <f>IF(J10154&lt;25%,"น้อยกว่า 25%",IF(J10154&gt;=25%,"มากกว่าหรือเท่ากับ 25%",IF(J10154&gt;=35%,"มากกว่าหรือเท่ากับ 35%")))</f>
        <v>18</v>
      </c>
    </row>
    <row r="10155" s="7" customFormat="1" ht="19.15" customHeight="1">
      <c r="A10155" t="s" s="16">
        <v>10228</v>
      </c>
      <c r="B10155" s="17">
        <v>3</v>
      </c>
      <c r="C10155" s="17">
        <v>21</v>
      </c>
      <c r="D10155" t="s" s="16">
        <v>10320</v>
      </c>
      <c r="E10155" t="s" s="16">
        <v>54</v>
      </c>
      <c r="F10155" s="37">
        <v>191</v>
      </c>
      <c r="G10155" s="17">
        <v>199</v>
      </c>
      <c r="H10155" s="18">
        <f>SUM(G10155-F10155)</f>
        <v>8</v>
      </c>
      <c r="I10155" s="19">
        <f>H10155/F10155</f>
        <v>0.0418848167539267</v>
      </c>
      <c r="J10155" s="19">
        <f>H10155/G10155</f>
        <v>0.0402010050251256</v>
      </c>
      <c r="K10155" t="s" s="21">
        <f>IF(J10155&lt;25%,"น้อยกว่า 25%",IF(J10155&gt;=25%,"มากกว่าหรือเท่ากับ 25%",IF(J10155&gt;=35%,"มากกว่าหรือเท่ากับ 35%")))</f>
        <v>18</v>
      </c>
    </row>
    <row r="10156" s="7" customFormat="1" ht="19.15" customHeight="1">
      <c r="A10156" t="s" s="16">
        <v>10228</v>
      </c>
      <c r="B10156" s="17">
        <v>3</v>
      </c>
      <c r="C10156" s="17">
        <v>24</v>
      </c>
      <c r="D10156" t="s" s="16">
        <v>10321</v>
      </c>
      <c r="E10156" t="s" s="16">
        <v>248</v>
      </c>
      <c r="F10156" s="37">
        <v>182</v>
      </c>
      <c r="G10156" s="17">
        <v>184</v>
      </c>
      <c r="H10156" s="18">
        <f>SUM(G10156-F10156)</f>
        <v>2</v>
      </c>
      <c r="I10156" s="19">
        <f>H10156/F10156</f>
        <v>0.010989010989011</v>
      </c>
      <c r="J10156" s="19">
        <f>H10156/G10156</f>
        <v>0.0108695652173913</v>
      </c>
      <c r="K10156" t="s" s="21">
        <f>IF(J10156&lt;25%,"น้อยกว่า 25%",IF(J10156&gt;=25%,"มากกว่าหรือเท่ากับ 25%",IF(J10156&gt;=35%,"มากกว่าหรือเท่ากับ 35%")))</f>
        <v>18</v>
      </c>
    </row>
    <row r="10157" s="7" customFormat="1" ht="19.15" customHeight="1">
      <c r="A10157" t="s" s="16">
        <v>10228</v>
      </c>
      <c r="B10157" s="17">
        <v>3</v>
      </c>
      <c r="C10157" s="17">
        <v>29</v>
      </c>
      <c r="D10157" t="s" s="16">
        <v>10322</v>
      </c>
      <c r="E10157" t="s" s="16">
        <v>116</v>
      </c>
      <c r="F10157" s="40">
        <v>152</v>
      </c>
      <c r="G10157" s="39">
        <v>151</v>
      </c>
      <c r="H10157" s="18">
        <f>SUM(G10157-F10157)</f>
        <v>-1</v>
      </c>
      <c r="I10157" s="19">
        <f>H10157/F10157</f>
        <v>-0.00657894736842105</v>
      </c>
      <c r="J10157" s="19">
        <f>H10157/G10157</f>
        <v>-0.00662251655629139</v>
      </c>
      <c r="K10157" t="s" s="21">
        <f>IF(J10157&lt;25%,"น้อยกว่า 25%",IF(J10157&gt;=25%,"มากกว่าหรือเท่ากับ 25%",IF(J10157&gt;=35%,"มากกว่าหรือเท่ากับ 35%")))</f>
        <v>18</v>
      </c>
    </row>
    <row r="10158" s="7" customFormat="1" ht="19.15" customHeight="1">
      <c r="A10158" t="s" s="16">
        <v>10228</v>
      </c>
      <c r="B10158" s="17">
        <v>3</v>
      </c>
      <c r="C10158" s="17">
        <v>28</v>
      </c>
      <c r="D10158" t="s" s="16">
        <v>10323</v>
      </c>
      <c r="E10158" t="s" s="16">
        <v>42</v>
      </c>
      <c r="F10158" s="37">
        <v>120</v>
      </c>
      <c r="G10158" s="17">
        <v>131</v>
      </c>
      <c r="H10158" s="18">
        <f>SUM(G10158-F10158)</f>
        <v>11</v>
      </c>
      <c r="I10158" s="19">
        <f>H10158/F10158</f>
        <v>0.0916666666666667</v>
      </c>
      <c r="J10158" s="19">
        <f>H10158/G10158</f>
        <v>0.083969465648855</v>
      </c>
      <c r="K10158" t="s" s="21">
        <f>IF(J10158&lt;25%,"น้อยกว่า 25%",IF(J10158&gt;=25%,"มากกว่าหรือเท่ากับ 25%",IF(J10158&gt;=35%,"มากกว่าหรือเท่ากับ 35%")))</f>
        <v>18</v>
      </c>
    </row>
    <row r="10159" s="7" customFormat="1" ht="19.15" customHeight="1">
      <c r="A10159" t="s" s="16">
        <v>10228</v>
      </c>
      <c r="B10159" s="17">
        <v>3</v>
      </c>
      <c r="C10159" s="17">
        <v>26</v>
      </c>
      <c r="D10159" t="s" s="16">
        <v>10324</v>
      </c>
      <c r="E10159" t="s" s="16">
        <v>30</v>
      </c>
      <c r="F10159" s="37">
        <v>117</v>
      </c>
      <c r="G10159" s="17">
        <v>125</v>
      </c>
      <c r="H10159" s="18">
        <f>SUM(G10159-F10159)</f>
        <v>8</v>
      </c>
      <c r="I10159" s="19">
        <f>H10159/F10159</f>
        <v>0.0683760683760684</v>
      </c>
      <c r="J10159" s="19">
        <f>H10159/G10159</f>
        <v>0.064</v>
      </c>
      <c r="K10159" t="s" s="21">
        <f>IF(J10159&lt;25%,"น้อยกว่า 25%",IF(J10159&gt;=25%,"มากกว่าหรือเท่ากับ 25%",IF(J10159&gt;=35%,"มากกว่าหรือเท่ากับ 35%")))</f>
        <v>18</v>
      </c>
    </row>
    <row r="10160" s="7" customFormat="1" ht="19.15" customHeight="1">
      <c r="A10160" t="s" s="16">
        <v>10228</v>
      </c>
      <c r="B10160" s="17">
        <v>3</v>
      </c>
      <c r="C10160" s="17">
        <v>19</v>
      </c>
      <c r="D10160" t="s" s="16">
        <v>10325</v>
      </c>
      <c r="E10160" t="s" s="16">
        <v>74</v>
      </c>
      <c r="F10160" s="37">
        <v>101</v>
      </c>
      <c r="G10160" s="17">
        <v>107</v>
      </c>
      <c r="H10160" s="18">
        <f>SUM(G10160-F10160)</f>
        <v>6</v>
      </c>
      <c r="I10160" s="19">
        <f>H10160/F10160</f>
        <v>0.0594059405940594</v>
      </c>
      <c r="J10160" s="19">
        <f>H10160/G10160</f>
        <v>0.0560747663551402</v>
      </c>
      <c r="K10160" t="s" s="21">
        <f>IF(J10160&lt;25%,"น้อยกว่า 25%",IF(J10160&gt;=25%,"มากกว่าหรือเท่ากับ 25%",IF(J10160&gt;=35%,"มากกว่าหรือเท่ากับ 35%")))</f>
        <v>18</v>
      </c>
    </row>
    <row r="10161" s="7" customFormat="1" ht="19.15" customHeight="1">
      <c r="A10161" t="s" s="16">
        <v>10228</v>
      </c>
      <c r="B10161" s="17">
        <v>3</v>
      </c>
      <c r="C10161" s="17">
        <v>2</v>
      </c>
      <c r="D10161" t="s" s="16">
        <v>10326</v>
      </c>
      <c r="E10161" t="s" s="16">
        <v>66</v>
      </c>
      <c r="F10161" s="37">
        <v>93</v>
      </c>
      <c r="G10161" s="17">
        <v>103</v>
      </c>
      <c r="H10161" s="18">
        <f>SUM(G10161-F10161)</f>
        <v>10</v>
      </c>
      <c r="I10161" s="19">
        <f>H10161/F10161</f>
        <v>0.10752688172043</v>
      </c>
      <c r="J10161" s="19">
        <f>H10161/G10161</f>
        <v>0.0970873786407767</v>
      </c>
      <c r="K10161" t="s" s="21">
        <f>IF(J10161&lt;25%,"น้อยกว่า 25%",IF(J10161&gt;=25%,"มากกว่าหรือเท่ากับ 25%",IF(J10161&gt;=35%,"มากกว่าหรือเท่ากับ 35%")))</f>
        <v>18</v>
      </c>
    </row>
    <row r="10162" s="7" customFormat="1" ht="19.15" customHeight="1">
      <c r="A10162" t="s" s="16">
        <v>10228</v>
      </c>
      <c r="B10162" s="17">
        <v>3</v>
      </c>
      <c r="C10162" s="17">
        <v>27</v>
      </c>
      <c r="D10162" t="s" s="16">
        <v>10327</v>
      </c>
      <c r="E10162" t="s" s="16">
        <v>281</v>
      </c>
      <c r="F10162" s="37">
        <v>86</v>
      </c>
      <c r="G10162" s="17">
        <v>88</v>
      </c>
      <c r="H10162" s="18">
        <f>SUM(G10162-F10162)</f>
        <v>2</v>
      </c>
      <c r="I10162" s="19">
        <f>H10162/F10162</f>
        <v>0.0232558139534884</v>
      </c>
      <c r="J10162" s="19">
        <f>H10162/G10162</f>
        <v>0.0227272727272727</v>
      </c>
      <c r="K10162" t="s" s="21">
        <f>IF(J10162&lt;25%,"น้อยกว่า 25%",IF(J10162&gt;=25%,"มากกว่าหรือเท่ากับ 25%",IF(J10162&gt;=35%,"มากกว่าหรือเท่ากับ 35%")))</f>
        <v>18</v>
      </c>
    </row>
    <row r="10163" s="7" customFormat="1" ht="19.15" customHeight="1">
      <c r="A10163" t="s" s="16">
        <v>10228</v>
      </c>
      <c r="B10163" s="17">
        <v>3</v>
      </c>
      <c r="C10163" s="17">
        <v>34</v>
      </c>
      <c r="D10163" t="s" s="16">
        <v>10328</v>
      </c>
      <c r="E10163" t="s" s="16">
        <v>103</v>
      </c>
      <c r="F10163" s="37">
        <v>78</v>
      </c>
      <c r="G10163" s="17">
        <v>79</v>
      </c>
      <c r="H10163" s="18">
        <f>SUM(G10163-F10163)</f>
        <v>1</v>
      </c>
      <c r="I10163" s="19">
        <f>H10163/F10163</f>
        <v>0.0128205128205128</v>
      </c>
      <c r="J10163" s="19">
        <f>H10163/G10163</f>
        <v>0.0126582278481013</v>
      </c>
      <c r="K10163" t="s" s="21">
        <f>IF(J10163&lt;25%,"น้อยกว่า 25%",IF(J10163&gt;=25%,"มากกว่าหรือเท่ากับ 25%",IF(J10163&gt;=35%,"มากกว่าหรือเท่ากับ 35%")))</f>
        <v>18</v>
      </c>
    </row>
    <row r="10164" s="7" customFormat="1" ht="19.15" customHeight="1">
      <c r="A10164" t="s" s="16">
        <v>10228</v>
      </c>
      <c r="B10164" s="17">
        <v>3</v>
      </c>
      <c r="C10164" s="17">
        <v>22</v>
      </c>
      <c r="D10164" t="s" s="16">
        <v>10329</v>
      </c>
      <c r="E10164" t="s" s="16">
        <v>1680</v>
      </c>
      <c r="F10164" s="37">
        <v>54</v>
      </c>
      <c r="G10164" s="17">
        <v>62</v>
      </c>
      <c r="H10164" s="18">
        <f>SUM(G10164-F10164)</f>
        <v>8</v>
      </c>
      <c r="I10164" s="19">
        <f>H10164/F10164</f>
        <v>0.148148148148148</v>
      </c>
      <c r="J10164" s="19">
        <f>H10164/G10164</f>
        <v>0.129032258064516</v>
      </c>
      <c r="K10164" t="s" s="21">
        <f>IF(J10164&lt;25%,"น้อยกว่า 25%",IF(J10164&gt;=25%,"มากกว่าหรือเท่ากับ 25%",IF(J10164&gt;=35%,"มากกว่าหรือเท่ากับ 35%")))</f>
        <v>18</v>
      </c>
    </row>
    <row r="10165" s="7" customFormat="1" ht="19.15" customHeight="1">
      <c r="A10165" t="s" s="16">
        <v>10228</v>
      </c>
      <c r="B10165" s="17">
        <v>3</v>
      </c>
      <c r="C10165" s="17">
        <v>30</v>
      </c>
      <c r="D10165" t="s" s="16">
        <v>10330</v>
      </c>
      <c r="E10165" t="s" s="16">
        <v>119</v>
      </c>
      <c r="F10165" s="37">
        <v>31</v>
      </c>
      <c r="G10165" s="17">
        <v>33</v>
      </c>
      <c r="H10165" s="18">
        <f>SUM(G10165-F10165)</f>
        <v>2</v>
      </c>
      <c r="I10165" s="19">
        <f>H10165/F10165</f>
        <v>0.0645161290322581</v>
      </c>
      <c r="J10165" s="19">
        <f>H10165/G10165</f>
        <v>0.0606060606060606</v>
      </c>
      <c r="K10165" t="s" s="21">
        <f>IF(J10165&lt;25%,"น้อยกว่า 25%",IF(J10165&gt;=25%,"มากกว่าหรือเท่ากับ 25%",IF(J10165&gt;=35%,"มากกว่าหรือเท่ากับ 35%")))</f>
        <v>18</v>
      </c>
    </row>
    <row r="10166" s="7" customFormat="1" ht="19.15" customHeight="1">
      <c r="A10166" t="s" s="16">
        <v>10228</v>
      </c>
      <c r="B10166" s="17">
        <v>3</v>
      </c>
      <c r="C10166" s="17">
        <v>32</v>
      </c>
      <c r="D10166" t="s" s="16">
        <v>10331</v>
      </c>
      <c r="E10166" t="s" s="16">
        <v>237</v>
      </c>
      <c r="F10166" s="37">
        <v>25</v>
      </c>
      <c r="G10166" s="17">
        <v>32</v>
      </c>
      <c r="H10166" s="18">
        <f>SUM(G10166-F10166)</f>
        <v>7</v>
      </c>
      <c r="I10166" s="19">
        <f>H10166/F10166</f>
        <v>0.28</v>
      </c>
      <c r="J10166" s="19">
        <f>H10166/G10166</f>
        <v>0.21875</v>
      </c>
      <c r="K10166" t="s" s="21">
        <f>IF(J10166&lt;25%,"น้อยกว่า 25%",IF(J10166&gt;=25%,"มากกว่าหรือเท่ากับ 25%",IF(J10166&gt;=35%,"มากกว่าหรือเท่ากับ 35%")))</f>
        <v>18</v>
      </c>
    </row>
    <row r="10167" s="7" customFormat="1" ht="19.15" customHeight="1">
      <c r="A10167" t="s" s="16">
        <v>10228</v>
      </c>
      <c r="B10167" s="17">
        <v>3</v>
      </c>
      <c r="C10167" s="17">
        <v>20</v>
      </c>
      <c r="D10167" t="s" s="16">
        <v>10332</v>
      </c>
      <c r="E10167" t="s" s="16">
        <v>153</v>
      </c>
      <c r="F10167" s="37">
        <v>12</v>
      </c>
      <c r="G10167" s="17">
        <v>14</v>
      </c>
      <c r="H10167" s="18">
        <f>SUM(G10167-F10167)</f>
        <v>2</v>
      </c>
      <c r="I10167" s="19">
        <f>H10167/F10167</f>
        <v>0.166666666666667</v>
      </c>
      <c r="J10167" s="19">
        <f>H10167/G10167</f>
        <v>0.142857142857143</v>
      </c>
      <c r="K10167" t="s" s="21">
        <f>IF(J10167&lt;25%,"น้อยกว่า 25%",IF(J10167&gt;=25%,"มากกว่าหรือเท่ากับ 25%",IF(J10167&gt;=35%,"มากกว่าหรือเท่ากับ 35%")))</f>
        <v>18</v>
      </c>
    </row>
    <row r="10168" s="7" customFormat="1" ht="19.15" customHeight="1">
      <c r="A10168" t="s" s="16">
        <v>10228</v>
      </c>
      <c r="B10168" s="17">
        <v>3</v>
      </c>
      <c r="C10168" s="17">
        <v>12</v>
      </c>
      <c r="D10168" t="s" s="16">
        <v>10333</v>
      </c>
      <c r="E10168" t="s" s="16">
        <v>380</v>
      </c>
      <c r="F10168" s="37">
        <v>0</v>
      </c>
      <c r="G10168" s="17">
        <v>0</v>
      </c>
      <c r="H10168" s="18">
        <f>SUM(G10168-F10168)</f>
        <v>0</v>
      </c>
      <c r="I10168" s="19">
        <f>H10168/F10168</f>
      </c>
      <c r="J10168" s="19">
        <f>H10168/G10168</f>
      </c>
      <c r="K10168" s="24">
        <f>IF(J10168&lt;25%,"น้อยกว่า 25%",IF(J10168&gt;=25%,"มากกว่าหรือเท่ากับ 25%",IF(J10168&gt;=35%,"มากกว่าหรือเท่ากับ 35%")))</f>
      </c>
    </row>
    <row r="10169" s="7" customFormat="1" ht="19.15" customHeight="1">
      <c r="A10169" t="s" s="16">
        <v>10228</v>
      </c>
      <c r="B10169" s="17">
        <v>3</v>
      </c>
      <c r="C10169" s="17">
        <v>35</v>
      </c>
      <c r="D10169" t="s" s="16">
        <v>10334</v>
      </c>
      <c r="E10169" t="s" s="16">
        <v>78</v>
      </c>
      <c r="F10169" s="37">
        <v>0</v>
      </c>
      <c r="G10169" s="17">
        <v>0</v>
      </c>
      <c r="H10169" s="18">
        <f>SUM(G10169-F10169)</f>
        <v>0</v>
      </c>
      <c r="I10169" s="19">
        <f>H10169/F10169</f>
      </c>
      <c r="J10169" s="19">
        <f>H10169/G10169</f>
      </c>
      <c r="K10169" s="24">
        <f>IF(J10169&lt;25%,"น้อยกว่า 25%",IF(J10169&gt;=25%,"มากกว่าหรือเท่ากับ 25%",IF(J10169&gt;=35%,"มากกว่าหรือเท่ากับ 35%")))</f>
      </c>
    </row>
    <row r="10170" s="7" customFormat="1" ht="19.15" customHeight="1">
      <c r="A10170" t="s" s="16">
        <v>10228</v>
      </c>
      <c r="B10170" s="17">
        <v>2</v>
      </c>
      <c r="C10170" s="17">
        <v>20</v>
      </c>
      <c r="D10170" t="s" s="16">
        <v>10335</v>
      </c>
      <c r="E10170" t="s" s="16">
        <v>74</v>
      </c>
      <c r="F10170" s="41">
        <v>21</v>
      </c>
      <c r="G10170" s="30">
        <v>30</v>
      </c>
      <c r="H10170" s="18">
        <f>SUM(G10170-F10170)</f>
        <v>9</v>
      </c>
      <c r="I10170" s="19">
        <f>H10170/F10170</f>
        <v>0.428571428571429</v>
      </c>
      <c r="J10170" s="19">
        <f>H10170/G10170</f>
        <v>0.3</v>
      </c>
      <c r="K10170" t="s" s="21">
        <f>IF(J10170&lt;25%,"น้อยกว่า 25%",IF(J10170&gt;=25%,"มากกว่าหรือเท่ากับ 25%",IF(J10170&gt;=35%,"มากกว่าหรือเท่ากับ 35%")))</f>
        <v>122</v>
      </c>
    </row>
    <row r="10171" s="7" customFormat="1" ht="19.15" customHeight="1">
      <c r="A10171" t="s" s="16">
        <v>10228</v>
      </c>
      <c r="B10171" s="17">
        <v>1</v>
      </c>
      <c r="C10171" s="17">
        <v>25</v>
      </c>
      <c r="D10171" t="s" s="16">
        <v>10336</v>
      </c>
      <c r="E10171" t="s" s="16">
        <v>237</v>
      </c>
      <c r="F10171" s="41">
        <v>18</v>
      </c>
      <c r="G10171" s="30">
        <v>24</v>
      </c>
      <c r="H10171" s="18">
        <f>SUM(G10171-F10171)</f>
        <v>6</v>
      </c>
      <c r="I10171" s="19">
        <f>H10171/F10171</f>
        <v>0.333333333333333</v>
      </c>
      <c r="J10171" s="19">
        <f>H10171/G10171</f>
        <v>0.25</v>
      </c>
      <c r="K10171" t="s" s="21">
        <f>IF(J10171&lt;25%,"น้อยกว่า 25%",IF(J10171&gt;=25%,"มากกว่าหรือเท่ากับ 25%",IF(J10171&gt;=35%,"มากกว่าหรือเท่ากับ 35%")))</f>
        <v>122</v>
      </c>
    </row>
    <row r="10172" s="7" customFormat="1" ht="19.15" customHeight="1">
      <c r="A10172" t="s" s="16">
        <v>10228</v>
      </c>
      <c r="B10172" s="17">
        <v>2</v>
      </c>
      <c r="C10172" s="17">
        <v>34</v>
      </c>
      <c r="D10172" t="s" s="16">
        <v>10337</v>
      </c>
      <c r="E10172" t="s" s="16">
        <v>153</v>
      </c>
      <c r="F10172" s="41">
        <v>9</v>
      </c>
      <c r="G10172" s="30">
        <v>15</v>
      </c>
      <c r="H10172" s="18">
        <f>SUM(G10172-F10172)</f>
        <v>6</v>
      </c>
      <c r="I10172" s="19">
        <f>H10172/F10172</f>
        <v>0.666666666666667</v>
      </c>
      <c r="J10172" s="19">
        <f>H10172/G10172</f>
        <v>0.4</v>
      </c>
      <c r="K10172" t="s" s="21">
        <f>IF(J10172&lt;25%,"น้อยกว่า 25%",IF(J10172&gt;=25%,"มากกว่าหรือเท่ากับ 25%",IF(J10172&gt;=35%,"มากกว่าหรือเท่ากับ 35%")))</f>
        <v>122</v>
      </c>
    </row>
    <row r="10173" s="7" customFormat="1" ht="19.15" customHeight="1">
      <c r="A10173" t="s" s="16">
        <v>10338</v>
      </c>
      <c r="B10173" s="17">
        <v>2</v>
      </c>
      <c r="C10173" s="17">
        <v>8</v>
      </c>
      <c r="D10173" t="s" s="16">
        <v>10339</v>
      </c>
      <c r="E10173" t="s" s="16">
        <v>48</v>
      </c>
      <c r="F10173" s="41">
        <v>203</v>
      </c>
      <c r="G10173" s="30">
        <v>440</v>
      </c>
      <c r="H10173" s="18">
        <f>SUM(G10173-F10173)</f>
        <v>237</v>
      </c>
      <c r="I10173" s="19">
        <f>H10173/F10173</f>
        <v>1.16748768472906</v>
      </c>
      <c r="J10173" s="19">
        <f>H10173/G10173</f>
        <v>0.538636363636364</v>
      </c>
      <c r="K10173" t="s" s="21">
        <f>IF(J10173&lt;25%,"น้อยกว่า 25%",IF(J10173&gt;=25%,"มากกว่าหรือเท่ากับ 25%",IF(J10173&gt;=35%,"มากกว่าหรือเท่ากับ 35%")))</f>
        <v>122</v>
      </c>
    </row>
    <row r="10174" s="7" customFormat="1" ht="19.15" customHeight="1">
      <c r="A10174" t="s" s="16">
        <v>10338</v>
      </c>
      <c r="B10174" s="17">
        <v>1</v>
      </c>
      <c r="C10174" s="17">
        <v>6</v>
      </c>
      <c r="D10174" t="s" s="16">
        <v>10340</v>
      </c>
      <c r="E10174" t="s" s="16">
        <v>36</v>
      </c>
      <c r="F10174" s="41">
        <v>314</v>
      </c>
      <c r="G10174" s="30">
        <v>426</v>
      </c>
      <c r="H10174" s="18">
        <f>SUM(G10174-F10174)</f>
        <v>112</v>
      </c>
      <c r="I10174" s="19">
        <f>H10174/F10174</f>
        <v>0.356687898089172</v>
      </c>
      <c r="J10174" s="19">
        <f>H10174/G10174</f>
        <v>0.262910798122066</v>
      </c>
      <c r="K10174" t="s" s="21">
        <f>IF(J10174&lt;25%,"น้อยกว่า 25%",IF(J10174&gt;=25%,"มากกว่าหรือเท่ากับ 25%",IF(J10174&gt;=35%,"มากกว่าหรือเท่ากับ 35%")))</f>
        <v>122</v>
      </c>
    </row>
    <row r="10175" s="7" customFormat="1" ht="19.15" customHeight="1">
      <c r="A10175" t="s" s="16">
        <v>10338</v>
      </c>
      <c r="B10175" s="17">
        <v>2</v>
      </c>
      <c r="C10175" s="17">
        <v>11</v>
      </c>
      <c r="D10175" t="s" s="16">
        <v>10341</v>
      </c>
      <c r="E10175" t="s" s="16">
        <v>44</v>
      </c>
      <c r="F10175" s="41">
        <v>75</v>
      </c>
      <c r="G10175" s="30">
        <v>104</v>
      </c>
      <c r="H10175" s="18">
        <f>SUM(G10175-F10175)</f>
        <v>29</v>
      </c>
      <c r="I10175" s="19">
        <f>H10175/F10175</f>
        <v>0.386666666666667</v>
      </c>
      <c r="J10175" s="19">
        <f>H10175/G10175</f>
        <v>0.278846153846154</v>
      </c>
      <c r="K10175" t="s" s="21">
        <f>IF(J10175&lt;25%,"น้อยกว่า 25%",IF(J10175&gt;=25%,"มากกว่าหรือเท่ากับ 25%",IF(J10175&gt;=35%,"มากกว่าหรือเท่ากับ 35%")))</f>
        <v>122</v>
      </c>
    </row>
    <row r="10176" s="7" customFormat="1" ht="19.15" customHeight="1">
      <c r="A10176" t="s" s="16">
        <v>10338</v>
      </c>
      <c r="B10176" s="17">
        <v>1</v>
      </c>
      <c r="C10176" s="17">
        <v>5</v>
      </c>
      <c r="D10176" t="s" s="16">
        <v>10342</v>
      </c>
      <c r="E10176" t="s" s="16">
        <v>84</v>
      </c>
      <c r="F10176" s="37">
        <v>35227</v>
      </c>
      <c r="G10176" s="17">
        <v>36792</v>
      </c>
      <c r="H10176" s="18">
        <f>SUM(G10176-F10176)</f>
        <v>1565</v>
      </c>
      <c r="I10176" s="19">
        <f>H10176/F10176</f>
        <v>0.0444261503960031</v>
      </c>
      <c r="J10176" s="19">
        <f>H10176/G10176</f>
        <v>0.0425364209610785</v>
      </c>
      <c r="K10176" t="s" s="21">
        <f>IF(J10176&lt;25%,"น้อยกว่า 25%",IF(J10176&gt;=25%,"มากกว่าหรือเท่ากับ 25%",IF(J10176&gt;=35%,"มากกว่าหรือเท่ากับ 35%")))</f>
        <v>18</v>
      </c>
    </row>
    <row r="10177" s="7" customFormat="1" ht="19.15" customHeight="1">
      <c r="A10177" t="s" s="16">
        <v>10338</v>
      </c>
      <c r="B10177" s="17">
        <v>1</v>
      </c>
      <c r="C10177" s="17">
        <v>9</v>
      </c>
      <c r="D10177" t="s" s="16">
        <v>10343</v>
      </c>
      <c r="E10177" t="s" s="16">
        <v>22</v>
      </c>
      <c r="F10177" s="37">
        <v>15899</v>
      </c>
      <c r="G10177" s="17">
        <v>16359</v>
      </c>
      <c r="H10177" s="18">
        <f>SUM(G10177-F10177)</f>
        <v>460</v>
      </c>
      <c r="I10177" s="19">
        <f>H10177/F10177</f>
        <v>0.0289326372727845</v>
      </c>
      <c r="J10177" s="19">
        <f>H10177/G10177</f>
        <v>0.028119078183263</v>
      </c>
      <c r="K10177" t="s" s="21">
        <f>IF(J10177&lt;25%,"น้อยกว่า 25%",IF(J10177&gt;=25%,"มากกว่าหรือเท่ากับ 25%",IF(J10177&gt;=35%,"มากกว่าหรือเท่ากับ 35%")))</f>
        <v>18</v>
      </c>
    </row>
    <row r="10178" s="7" customFormat="1" ht="19.15" customHeight="1">
      <c r="A10178" t="s" s="16">
        <v>10338</v>
      </c>
      <c r="B10178" s="17">
        <v>1</v>
      </c>
      <c r="C10178" s="17">
        <v>4</v>
      </c>
      <c r="D10178" t="s" s="16">
        <v>10344</v>
      </c>
      <c r="E10178" t="s" s="16">
        <v>20</v>
      </c>
      <c r="F10178" s="37">
        <v>14946</v>
      </c>
      <c r="G10178" s="17">
        <v>15650</v>
      </c>
      <c r="H10178" s="18">
        <f>SUM(G10178-F10178)</f>
        <v>704</v>
      </c>
      <c r="I10178" s="19">
        <f>H10178/F10178</f>
        <v>0.0471029037869664</v>
      </c>
      <c r="J10178" s="19">
        <f>H10178/G10178</f>
        <v>0.0449840255591054</v>
      </c>
      <c r="K10178" t="s" s="21">
        <f>IF(J10178&lt;25%,"น้อยกว่า 25%",IF(J10178&gt;=25%,"มากกว่าหรือเท่ากับ 25%",IF(J10178&gt;=35%,"มากกว่าหรือเท่ากับ 35%")))</f>
        <v>18</v>
      </c>
    </row>
    <row r="10179" s="7" customFormat="1" ht="19.15" customHeight="1">
      <c r="A10179" t="s" s="16">
        <v>10338</v>
      </c>
      <c r="B10179" s="17">
        <v>1</v>
      </c>
      <c r="C10179" s="17">
        <v>15</v>
      </c>
      <c r="D10179" t="s" s="16">
        <v>10345</v>
      </c>
      <c r="E10179" t="s" s="16">
        <v>26</v>
      </c>
      <c r="F10179" s="37">
        <v>7482</v>
      </c>
      <c r="G10179" s="17">
        <v>7483</v>
      </c>
      <c r="H10179" s="18">
        <f>SUM(G10179-F10179)</f>
        <v>1</v>
      </c>
      <c r="I10179" s="19">
        <f>H10179/F10179</f>
        <v>0.000133654103180968</v>
      </c>
      <c r="J10179" s="19">
        <f>H10179/G10179</f>
        <v>0.000133636242148871</v>
      </c>
      <c r="K10179" t="s" s="21">
        <f>IF(J10179&lt;25%,"น้อยกว่า 25%",IF(J10179&gt;=25%,"มากกว่าหรือเท่ากับ 25%",IF(J10179&gt;=35%,"มากกว่าหรือเท่ากับ 35%")))</f>
        <v>18</v>
      </c>
    </row>
    <row r="10180" s="7" customFormat="1" ht="19.15" customHeight="1">
      <c r="A10180" t="s" s="16">
        <v>10338</v>
      </c>
      <c r="B10180" s="17">
        <v>1</v>
      </c>
      <c r="C10180" s="17">
        <v>12</v>
      </c>
      <c r="D10180" t="s" s="16">
        <v>10346</v>
      </c>
      <c r="E10180" t="s" s="16">
        <v>30</v>
      </c>
      <c r="F10180" s="37">
        <v>1467</v>
      </c>
      <c r="G10180" s="17">
        <v>1501</v>
      </c>
      <c r="H10180" s="18">
        <f>SUM(G10180-F10180)</f>
        <v>34</v>
      </c>
      <c r="I10180" s="19">
        <f>H10180/F10180</f>
        <v>0.0231765507839127</v>
      </c>
      <c r="J10180" s="19">
        <f>H10180/G10180</f>
        <v>0.0226515656229181</v>
      </c>
      <c r="K10180" t="s" s="21">
        <f>IF(J10180&lt;25%,"น้อยกว่า 25%",IF(J10180&gt;=25%,"มากกว่าหรือเท่ากับ 25%",IF(J10180&gt;=35%,"มากกว่าหรือเท่ากับ 35%")))</f>
        <v>18</v>
      </c>
    </row>
    <row r="10181" s="7" customFormat="1" ht="19.15" customHeight="1">
      <c r="A10181" t="s" s="16">
        <v>10338</v>
      </c>
      <c r="B10181" s="17">
        <v>1</v>
      </c>
      <c r="C10181" s="17">
        <v>1</v>
      </c>
      <c r="D10181" t="s" s="16">
        <v>10347</v>
      </c>
      <c r="E10181" t="s" s="16">
        <v>17</v>
      </c>
      <c r="F10181" s="37">
        <v>1392</v>
      </c>
      <c r="G10181" s="17">
        <v>1428</v>
      </c>
      <c r="H10181" s="18">
        <f>SUM(G10181-F10181)</f>
        <v>36</v>
      </c>
      <c r="I10181" s="19">
        <f>H10181/F10181</f>
        <v>0.0258620689655172</v>
      </c>
      <c r="J10181" s="19">
        <f>H10181/G10181</f>
        <v>0.0252100840336134</v>
      </c>
      <c r="K10181" t="s" s="21">
        <f>IF(J10181&lt;25%,"น้อยกว่า 25%",IF(J10181&gt;=25%,"มากกว่าหรือเท่ากับ 25%",IF(J10181&gt;=35%,"มากกว่าหรือเท่ากับ 35%")))</f>
        <v>18</v>
      </c>
    </row>
    <row r="10182" s="7" customFormat="1" ht="19.15" customHeight="1">
      <c r="A10182" t="s" s="16">
        <v>10338</v>
      </c>
      <c r="B10182" s="17">
        <v>1</v>
      </c>
      <c r="C10182" s="17">
        <v>8</v>
      </c>
      <c r="D10182" t="s" s="16">
        <v>10348</v>
      </c>
      <c r="E10182" t="s" s="16">
        <v>38</v>
      </c>
      <c r="F10182" s="37">
        <v>1332</v>
      </c>
      <c r="G10182" s="17">
        <v>1366</v>
      </c>
      <c r="H10182" s="18">
        <f>SUM(G10182-F10182)</f>
        <v>34</v>
      </c>
      <c r="I10182" s="19">
        <f>H10182/F10182</f>
        <v>0.0255255255255255</v>
      </c>
      <c r="J10182" s="19">
        <f>H10182/G10182</f>
        <v>0.0248901903367496</v>
      </c>
      <c r="K10182" t="s" s="21">
        <f>IF(J10182&lt;25%,"น้อยกว่า 25%",IF(J10182&gt;=25%,"มากกว่าหรือเท่ากับ 25%",IF(J10182&gt;=35%,"มากกว่าหรือเท่ากับ 35%")))</f>
        <v>18</v>
      </c>
    </row>
    <row r="10183" s="7" customFormat="1" ht="19.15" customHeight="1">
      <c r="A10183" t="s" s="16">
        <v>10338</v>
      </c>
      <c r="B10183" s="17">
        <v>1</v>
      </c>
      <c r="C10183" s="17">
        <v>11</v>
      </c>
      <c r="D10183" t="s" s="16">
        <v>10349</v>
      </c>
      <c r="E10183" t="s" s="16">
        <v>28</v>
      </c>
      <c r="F10183" s="37">
        <v>1111</v>
      </c>
      <c r="G10183" s="17">
        <v>1159</v>
      </c>
      <c r="H10183" s="18">
        <f>SUM(G10183-F10183)</f>
        <v>48</v>
      </c>
      <c r="I10183" s="19">
        <f>H10183/F10183</f>
        <v>0.0432043204320432</v>
      </c>
      <c r="J10183" s="19">
        <f>H10183/G10183</f>
        <v>0.0414150129421915</v>
      </c>
      <c r="K10183" t="s" s="21">
        <f>IF(J10183&lt;25%,"น้อยกว่า 25%",IF(J10183&gt;=25%,"มากกว่าหรือเท่ากับ 25%",IF(J10183&gt;=35%,"มากกว่าหรือเท่ากับ 35%")))</f>
        <v>18</v>
      </c>
    </row>
    <row r="10184" s="7" customFormat="1" ht="19.15" customHeight="1">
      <c r="A10184" t="s" s="16">
        <v>10338</v>
      </c>
      <c r="B10184" s="17">
        <v>1</v>
      </c>
      <c r="C10184" s="17">
        <v>25</v>
      </c>
      <c r="D10184" t="s" s="16">
        <v>10350</v>
      </c>
      <c r="E10184" t="s" s="16">
        <v>24</v>
      </c>
      <c r="F10184" s="37">
        <v>879</v>
      </c>
      <c r="G10184" s="17">
        <v>879</v>
      </c>
      <c r="H10184" s="18">
        <f>SUM(G10184-F10184)</f>
        <v>0</v>
      </c>
      <c r="I10184" s="19">
        <f>H10184/F10184</f>
        <v>0</v>
      </c>
      <c r="J10184" s="19">
        <f>H10184/G10184</f>
        <v>0</v>
      </c>
      <c r="K10184" t="s" s="21">
        <f>IF(J10184&lt;25%,"น้อยกว่า 25%",IF(J10184&gt;=25%,"มากกว่าหรือเท่ากับ 25%",IF(J10184&gt;=35%,"มากกว่าหรือเท่ากับ 35%")))</f>
        <v>18</v>
      </c>
    </row>
    <row r="10185" s="7" customFormat="1" ht="19.15" customHeight="1">
      <c r="A10185" t="s" s="16">
        <v>10338</v>
      </c>
      <c r="B10185" s="17">
        <v>1</v>
      </c>
      <c r="C10185" s="17">
        <v>24</v>
      </c>
      <c r="D10185" t="s" s="16">
        <v>10351</v>
      </c>
      <c r="E10185" t="s" s="16">
        <v>72</v>
      </c>
      <c r="F10185" s="37">
        <v>514</v>
      </c>
      <c r="G10185" s="17">
        <v>536</v>
      </c>
      <c r="H10185" s="18">
        <f>SUM(G10185-F10185)</f>
        <v>22</v>
      </c>
      <c r="I10185" s="19">
        <f>H10185/F10185</f>
        <v>0.0428015564202335</v>
      </c>
      <c r="J10185" s="19">
        <f>H10185/G10185</f>
        <v>0.041044776119403</v>
      </c>
      <c r="K10185" t="s" s="21">
        <f>IF(J10185&lt;25%,"น้อยกว่า 25%",IF(J10185&gt;=25%,"มากกว่าหรือเท่ากับ 25%",IF(J10185&gt;=35%,"มากกว่าหรือเท่ากับ 35%")))</f>
        <v>18</v>
      </c>
    </row>
    <row r="10186" s="7" customFormat="1" ht="19.15" customHeight="1">
      <c r="A10186" t="s" s="16">
        <v>10338</v>
      </c>
      <c r="B10186" s="17">
        <v>1</v>
      </c>
      <c r="C10186" s="17">
        <v>3</v>
      </c>
      <c r="D10186" t="s" s="16">
        <v>10352</v>
      </c>
      <c r="E10186" t="s" s="16">
        <v>1537</v>
      </c>
      <c r="F10186" s="37">
        <v>491</v>
      </c>
      <c r="G10186" s="17">
        <v>503</v>
      </c>
      <c r="H10186" s="18">
        <f>SUM(G10186-F10186)</f>
        <v>12</v>
      </c>
      <c r="I10186" s="19">
        <f>H10186/F10186</f>
        <v>0.0244399185336049</v>
      </c>
      <c r="J10186" s="19">
        <f>H10186/G10186</f>
        <v>0.0238568588469185</v>
      </c>
      <c r="K10186" t="s" s="21">
        <f>IF(J10186&lt;25%,"น้อยกว่า 25%",IF(J10186&gt;=25%,"มากกว่าหรือเท่ากับ 25%",IF(J10186&gt;=35%,"มากกว่าหรือเท่ากับ 35%")))</f>
        <v>18</v>
      </c>
    </row>
    <row r="10187" s="7" customFormat="1" ht="19.15" customHeight="1">
      <c r="A10187" t="s" s="16">
        <v>10338</v>
      </c>
      <c r="B10187" s="17">
        <v>1</v>
      </c>
      <c r="C10187" s="17">
        <v>23</v>
      </c>
      <c r="D10187" t="s" s="16">
        <v>10353</v>
      </c>
      <c r="E10187" t="s" s="16">
        <v>281</v>
      </c>
      <c r="F10187" s="40">
        <v>501</v>
      </c>
      <c r="G10187" s="39">
        <v>491</v>
      </c>
      <c r="H10187" s="18">
        <f>SUM(G10187-F10187)</f>
        <v>-10</v>
      </c>
      <c r="I10187" s="19">
        <f>H10187/F10187</f>
        <v>-0.0199600798403194</v>
      </c>
      <c r="J10187" s="19">
        <f>H10187/G10187</f>
        <v>-0.0203665987780041</v>
      </c>
      <c r="K10187" t="s" s="21">
        <f>IF(J10187&lt;25%,"น้อยกว่า 25%",IF(J10187&gt;=25%,"มากกว่าหรือเท่ากับ 25%",IF(J10187&gt;=35%,"มากกว่าหรือเท่ากับ 35%")))</f>
        <v>18</v>
      </c>
    </row>
    <row r="10188" s="7" customFormat="1" ht="19.15" customHeight="1">
      <c r="A10188" t="s" s="16">
        <v>10338</v>
      </c>
      <c r="B10188" s="17">
        <v>1</v>
      </c>
      <c r="C10188" s="17">
        <v>22</v>
      </c>
      <c r="D10188" t="s" s="16">
        <v>10354</v>
      </c>
      <c r="E10188" t="s" s="16">
        <v>34</v>
      </c>
      <c r="F10188" s="37">
        <v>422</v>
      </c>
      <c r="G10188" s="17">
        <v>456</v>
      </c>
      <c r="H10188" s="18">
        <f>SUM(G10188-F10188)</f>
        <v>34</v>
      </c>
      <c r="I10188" s="19">
        <f>H10188/F10188</f>
        <v>0.0805687203791469</v>
      </c>
      <c r="J10188" s="19">
        <f>H10188/G10188</f>
        <v>0.0745614035087719</v>
      </c>
      <c r="K10188" t="s" s="21">
        <f>IF(J10188&lt;25%,"น้อยกว่า 25%",IF(J10188&gt;=25%,"มากกว่าหรือเท่ากับ 25%",IF(J10188&gt;=35%,"มากกว่าหรือเท่ากับ 35%")))</f>
        <v>18</v>
      </c>
    </row>
    <row r="10189" s="7" customFormat="1" ht="19.15" customHeight="1">
      <c r="A10189" t="s" s="16">
        <v>10338</v>
      </c>
      <c r="B10189" s="17">
        <v>1</v>
      </c>
      <c r="C10189" s="17">
        <v>20</v>
      </c>
      <c r="D10189" t="s" s="16">
        <v>10355</v>
      </c>
      <c r="E10189" t="s" s="16">
        <v>2381</v>
      </c>
      <c r="F10189" s="37">
        <v>450</v>
      </c>
      <c r="G10189" s="17">
        <v>454</v>
      </c>
      <c r="H10189" s="18">
        <f>SUM(G10189-F10189)</f>
        <v>4</v>
      </c>
      <c r="I10189" s="19">
        <f>H10189/F10189</f>
        <v>0.008888888888888891</v>
      </c>
      <c r="J10189" s="19">
        <f>H10189/G10189</f>
        <v>0.00881057268722467</v>
      </c>
      <c r="K10189" t="s" s="21">
        <f>IF(J10189&lt;25%,"น้อยกว่า 25%",IF(J10189&gt;=25%,"มากกว่าหรือเท่ากับ 25%",IF(J10189&gt;=35%,"มากกว่าหรือเท่ากับ 35%")))</f>
        <v>18</v>
      </c>
    </row>
    <row r="10190" s="7" customFormat="1" ht="19.15" customHeight="1">
      <c r="A10190" t="s" s="16">
        <v>10338</v>
      </c>
      <c r="B10190" s="17">
        <v>1</v>
      </c>
      <c r="C10190" s="17">
        <v>16</v>
      </c>
      <c r="D10190" t="s" s="16">
        <v>10356</v>
      </c>
      <c r="E10190" t="s" s="16">
        <v>2024</v>
      </c>
      <c r="F10190" s="37">
        <v>308</v>
      </c>
      <c r="G10190" s="17">
        <v>396</v>
      </c>
      <c r="H10190" s="18">
        <f>SUM(G10190-F10190)</f>
        <v>88</v>
      </c>
      <c r="I10190" s="19">
        <f>H10190/F10190</f>
        <v>0.285714285714286</v>
      </c>
      <c r="J10190" s="19">
        <f>H10190/G10190</f>
        <v>0.222222222222222</v>
      </c>
      <c r="K10190" t="s" s="21">
        <f>IF(J10190&lt;25%,"น้อยกว่า 25%",IF(J10190&gt;=25%,"มากกว่าหรือเท่ากับ 25%",IF(J10190&gt;=35%,"มากกว่าหรือเท่ากับ 35%")))</f>
        <v>18</v>
      </c>
    </row>
    <row r="10191" s="7" customFormat="1" ht="19.15" customHeight="1">
      <c r="A10191" t="s" s="16">
        <v>10338</v>
      </c>
      <c r="B10191" s="17">
        <v>1</v>
      </c>
      <c r="C10191" s="17">
        <v>10</v>
      </c>
      <c r="D10191" t="s" s="16">
        <v>10357</v>
      </c>
      <c r="E10191" t="s" s="16">
        <v>1284</v>
      </c>
      <c r="F10191" s="37">
        <v>355</v>
      </c>
      <c r="G10191" s="17">
        <v>387</v>
      </c>
      <c r="H10191" s="18">
        <f>SUM(G10191-F10191)</f>
        <v>32</v>
      </c>
      <c r="I10191" s="19">
        <f>H10191/F10191</f>
        <v>0.0901408450704225</v>
      </c>
      <c r="J10191" s="19">
        <f>H10191/G10191</f>
        <v>0.08268733850129199</v>
      </c>
      <c r="K10191" t="s" s="21">
        <f>IF(J10191&lt;25%,"น้อยกว่า 25%",IF(J10191&gt;=25%,"มากกว่าหรือเท่ากับ 25%",IF(J10191&gt;=35%,"มากกว่าหรือเท่ากับ 35%")))</f>
        <v>18</v>
      </c>
    </row>
    <row r="10192" s="7" customFormat="1" ht="19.15" customHeight="1">
      <c r="A10192" t="s" s="16">
        <v>10338</v>
      </c>
      <c r="B10192" s="17">
        <v>1</v>
      </c>
      <c r="C10192" s="17">
        <v>14</v>
      </c>
      <c r="D10192" t="s" s="16">
        <v>10358</v>
      </c>
      <c r="E10192" t="s" s="16">
        <v>101</v>
      </c>
      <c r="F10192" s="37">
        <v>297</v>
      </c>
      <c r="G10192" s="17">
        <v>300</v>
      </c>
      <c r="H10192" s="18">
        <f>SUM(G10192-F10192)</f>
        <v>3</v>
      </c>
      <c r="I10192" s="19">
        <f>H10192/F10192</f>
        <v>0.0101010101010101</v>
      </c>
      <c r="J10192" s="19">
        <f>H10192/G10192</f>
        <v>0.01</v>
      </c>
      <c r="K10192" t="s" s="21">
        <f>IF(J10192&lt;25%,"น้อยกว่า 25%",IF(J10192&gt;=25%,"มากกว่าหรือเท่ากับ 25%",IF(J10192&gt;=35%,"มากกว่าหรือเท่ากับ 35%")))</f>
        <v>18</v>
      </c>
    </row>
    <row r="10193" s="7" customFormat="1" ht="19.15" customHeight="1">
      <c r="A10193" t="s" s="16">
        <v>10338</v>
      </c>
      <c r="B10193" s="17">
        <v>1</v>
      </c>
      <c r="C10193" s="17">
        <v>13</v>
      </c>
      <c r="D10193" t="s" s="16">
        <v>10359</v>
      </c>
      <c r="E10193" t="s" s="16">
        <v>48</v>
      </c>
      <c r="F10193" s="37">
        <v>157</v>
      </c>
      <c r="G10193" s="17">
        <v>161</v>
      </c>
      <c r="H10193" s="18">
        <f>SUM(G10193-F10193)</f>
        <v>4</v>
      </c>
      <c r="I10193" s="19">
        <f>H10193/F10193</f>
        <v>0.0254777070063694</v>
      </c>
      <c r="J10193" s="19">
        <f>H10193/G10193</f>
        <v>0.0248447204968944</v>
      </c>
      <c r="K10193" t="s" s="21">
        <f>IF(J10193&lt;25%,"น้อยกว่า 25%",IF(J10193&gt;=25%,"มากกว่าหรือเท่ากับ 25%",IF(J10193&gt;=35%,"มากกว่าหรือเท่ากับ 35%")))</f>
        <v>18</v>
      </c>
    </row>
    <row r="10194" s="7" customFormat="1" ht="19.15" customHeight="1">
      <c r="A10194" t="s" s="16">
        <v>10338</v>
      </c>
      <c r="B10194" s="17">
        <v>1</v>
      </c>
      <c r="C10194" s="17">
        <v>21</v>
      </c>
      <c r="D10194" t="s" s="16">
        <v>10360</v>
      </c>
      <c r="E10194" t="s" s="16">
        <v>116</v>
      </c>
      <c r="F10194" s="37">
        <v>118</v>
      </c>
      <c r="G10194" s="17">
        <v>132</v>
      </c>
      <c r="H10194" s="18">
        <f>SUM(G10194-F10194)</f>
        <v>14</v>
      </c>
      <c r="I10194" s="19">
        <f>H10194/F10194</f>
        <v>0.11864406779661</v>
      </c>
      <c r="J10194" s="19">
        <f>H10194/G10194</f>
        <v>0.106060606060606</v>
      </c>
      <c r="K10194" t="s" s="21">
        <f>IF(J10194&lt;25%,"น้อยกว่า 25%",IF(J10194&gt;=25%,"มากกว่าหรือเท่ากับ 25%",IF(J10194&gt;=35%,"มากกว่าหรือเท่ากับ 35%")))</f>
        <v>18</v>
      </c>
    </row>
    <row r="10195" s="7" customFormat="1" ht="19.15" customHeight="1">
      <c r="A10195" t="s" s="16">
        <v>10338</v>
      </c>
      <c r="B10195" s="17">
        <v>1</v>
      </c>
      <c r="C10195" s="17">
        <v>27</v>
      </c>
      <c r="D10195" t="s" s="16">
        <v>10361</v>
      </c>
      <c r="E10195" t="s" s="16">
        <v>62</v>
      </c>
      <c r="F10195" s="40">
        <v>122</v>
      </c>
      <c r="G10195" s="39">
        <v>120</v>
      </c>
      <c r="H10195" s="18">
        <f>SUM(G10195-F10195)</f>
        <v>-2</v>
      </c>
      <c r="I10195" s="19">
        <f>H10195/F10195</f>
        <v>-0.0163934426229508</v>
      </c>
      <c r="J10195" s="19">
        <f>H10195/G10195</f>
        <v>-0.0166666666666667</v>
      </c>
      <c r="K10195" t="s" s="21">
        <f>IF(J10195&lt;25%,"น้อยกว่า 25%",IF(J10195&gt;=25%,"มากกว่าหรือเท่ากับ 25%",IF(J10195&gt;=35%,"มากกว่าหรือเท่ากับ 35%")))</f>
        <v>18</v>
      </c>
    </row>
    <row r="10196" s="7" customFormat="1" ht="19.15" customHeight="1">
      <c r="A10196" t="s" s="16">
        <v>10338</v>
      </c>
      <c r="B10196" s="17">
        <v>1</v>
      </c>
      <c r="C10196" s="17">
        <v>2</v>
      </c>
      <c r="D10196" t="s" s="16">
        <v>10362</v>
      </c>
      <c r="E10196" t="s" s="16">
        <v>76</v>
      </c>
      <c r="F10196" s="37">
        <v>114</v>
      </c>
      <c r="G10196" s="17">
        <v>117</v>
      </c>
      <c r="H10196" s="18">
        <f>SUM(G10196-F10196)</f>
        <v>3</v>
      </c>
      <c r="I10196" s="19">
        <f>H10196/F10196</f>
        <v>0.0263157894736842</v>
      </c>
      <c r="J10196" s="19">
        <f>H10196/G10196</f>
        <v>0.0256410256410256</v>
      </c>
      <c r="K10196" t="s" s="21">
        <f>IF(J10196&lt;25%,"น้อยกว่า 25%",IF(J10196&gt;=25%,"มากกว่าหรือเท่ากับ 25%",IF(J10196&gt;=35%,"มากกว่าหรือเท่ากับ 35%")))</f>
        <v>18</v>
      </c>
    </row>
    <row r="10197" s="7" customFormat="1" ht="19.15" customHeight="1">
      <c r="A10197" t="s" s="16">
        <v>10338</v>
      </c>
      <c r="B10197" s="17">
        <v>1</v>
      </c>
      <c r="C10197" s="17">
        <v>30</v>
      </c>
      <c r="D10197" t="s" s="16">
        <v>10363</v>
      </c>
      <c r="E10197" t="s" s="16">
        <v>42</v>
      </c>
      <c r="F10197" s="37">
        <v>110</v>
      </c>
      <c r="G10197" s="17">
        <v>111</v>
      </c>
      <c r="H10197" s="18">
        <f>SUM(G10197-F10197)</f>
        <v>1</v>
      </c>
      <c r="I10197" s="19">
        <f>H10197/F10197</f>
        <v>0.00909090909090909</v>
      </c>
      <c r="J10197" s="19">
        <f>H10197/G10197</f>
        <v>0.009009009009009011</v>
      </c>
      <c r="K10197" t="s" s="21">
        <f>IF(J10197&lt;25%,"น้อยกว่า 25%",IF(J10197&gt;=25%,"มากกว่าหรือเท่ากับ 25%",IF(J10197&gt;=35%,"มากกว่าหรือเท่ากับ 35%")))</f>
        <v>18</v>
      </c>
    </row>
    <row r="10198" s="7" customFormat="1" ht="19.15" customHeight="1">
      <c r="A10198" t="s" s="16">
        <v>10338</v>
      </c>
      <c r="B10198" s="17">
        <v>1</v>
      </c>
      <c r="C10198" s="17">
        <v>33</v>
      </c>
      <c r="D10198" t="s" s="16">
        <v>10364</v>
      </c>
      <c r="E10198" t="s" s="16">
        <v>60</v>
      </c>
      <c r="F10198" s="37">
        <v>105</v>
      </c>
      <c r="G10198" s="17">
        <v>106</v>
      </c>
      <c r="H10198" s="18">
        <f>SUM(G10198-F10198)</f>
        <v>1</v>
      </c>
      <c r="I10198" s="19">
        <f>H10198/F10198</f>
        <v>0.009523809523809519</v>
      </c>
      <c r="J10198" s="19">
        <f>H10198/G10198</f>
        <v>0.00943396226415094</v>
      </c>
      <c r="K10198" t="s" s="21">
        <f>IF(J10198&lt;25%,"น้อยกว่า 25%",IF(J10198&gt;=25%,"มากกว่าหรือเท่ากับ 25%",IF(J10198&gt;=35%,"มากกว่าหรือเท่ากับ 35%")))</f>
        <v>18</v>
      </c>
    </row>
    <row r="10199" s="7" customFormat="1" ht="19.15" customHeight="1">
      <c r="A10199" t="s" s="16">
        <v>10338</v>
      </c>
      <c r="B10199" s="17">
        <v>1</v>
      </c>
      <c r="C10199" s="17">
        <v>29</v>
      </c>
      <c r="D10199" t="s" s="16">
        <v>10365</v>
      </c>
      <c r="E10199" t="s" s="16">
        <v>52</v>
      </c>
      <c r="F10199" s="37">
        <v>102</v>
      </c>
      <c r="G10199" s="17">
        <v>102</v>
      </c>
      <c r="H10199" s="18">
        <f>SUM(G10199-F10199)</f>
        <v>0</v>
      </c>
      <c r="I10199" s="19">
        <f>H10199/F10199</f>
        <v>0</v>
      </c>
      <c r="J10199" s="19">
        <f>H10199/G10199</f>
        <v>0</v>
      </c>
      <c r="K10199" t="s" s="21">
        <f>IF(J10199&lt;25%,"น้อยกว่า 25%",IF(J10199&gt;=25%,"มากกว่าหรือเท่ากับ 25%",IF(J10199&gt;=35%,"มากกว่าหรือเท่ากับ 35%")))</f>
        <v>18</v>
      </c>
    </row>
    <row r="10200" s="7" customFormat="1" ht="19.15" customHeight="1">
      <c r="A10200" t="s" s="16">
        <v>10338</v>
      </c>
      <c r="B10200" s="17">
        <v>1</v>
      </c>
      <c r="C10200" s="17">
        <v>7</v>
      </c>
      <c r="D10200" t="s" s="16">
        <v>10366</v>
      </c>
      <c r="E10200" t="s" s="16">
        <v>44</v>
      </c>
      <c r="F10200" s="37">
        <v>93</v>
      </c>
      <c r="G10200" s="17">
        <v>93</v>
      </c>
      <c r="H10200" s="18">
        <f>SUM(G10200-F10200)</f>
        <v>0</v>
      </c>
      <c r="I10200" s="19">
        <f>H10200/F10200</f>
        <v>0</v>
      </c>
      <c r="J10200" s="19">
        <f>H10200/G10200</f>
        <v>0</v>
      </c>
      <c r="K10200" t="s" s="21">
        <f>IF(J10200&lt;25%,"น้อยกว่า 25%",IF(J10200&gt;=25%,"มากกว่าหรือเท่ากับ 25%",IF(J10200&gt;=35%,"มากกว่าหรือเท่ากับ 35%")))</f>
        <v>18</v>
      </c>
    </row>
    <row r="10201" s="7" customFormat="1" ht="19.15" customHeight="1">
      <c r="A10201" t="s" s="16">
        <v>10338</v>
      </c>
      <c r="B10201" s="17">
        <v>1</v>
      </c>
      <c r="C10201" s="17">
        <v>17</v>
      </c>
      <c r="D10201" t="s" s="16">
        <v>10367</v>
      </c>
      <c r="E10201" t="s" s="16">
        <v>66</v>
      </c>
      <c r="F10201" s="37">
        <v>83</v>
      </c>
      <c r="G10201" s="17">
        <v>87</v>
      </c>
      <c r="H10201" s="18">
        <f>SUM(G10201-F10201)</f>
        <v>4</v>
      </c>
      <c r="I10201" s="19">
        <f>H10201/F10201</f>
        <v>0.0481927710843373</v>
      </c>
      <c r="J10201" s="19">
        <f>H10201/G10201</f>
        <v>0.0459770114942529</v>
      </c>
      <c r="K10201" t="s" s="21">
        <f>IF(J10201&lt;25%,"น้อยกว่า 25%",IF(J10201&gt;=25%,"มากกว่าหรือเท่ากับ 25%",IF(J10201&gt;=35%,"มากกว่าหรือเท่ากับ 35%")))</f>
        <v>18</v>
      </c>
    </row>
    <row r="10202" s="7" customFormat="1" ht="19.15" customHeight="1">
      <c r="A10202" t="s" s="16">
        <v>10338</v>
      </c>
      <c r="B10202" s="17">
        <v>1</v>
      </c>
      <c r="C10202" s="17">
        <v>26</v>
      </c>
      <c r="D10202" t="s" s="16">
        <v>10368</v>
      </c>
      <c r="E10202" t="s" s="16">
        <v>1680</v>
      </c>
      <c r="F10202" s="37">
        <v>68</v>
      </c>
      <c r="G10202" s="17">
        <v>77</v>
      </c>
      <c r="H10202" s="18">
        <f>SUM(G10202-F10202)</f>
        <v>9</v>
      </c>
      <c r="I10202" s="19">
        <f>H10202/F10202</f>
        <v>0.132352941176471</v>
      </c>
      <c r="J10202" s="19">
        <f>H10202/G10202</f>
        <v>0.116883116883117</v>
      </c>
      <c r="K10202" t="s" s="21">
        <f>IF(J10202&lt;25%,"น้อยกว่า 25%",IF(J10202&gt;=25%,"มากกว่าหรือเท่ากับ 25%",IF(J10202&gt;=35%,"มากกว่าหรือเท่ากับ 35%")))</f>
        <v>18</v>
      </c>
    </row>
    <row r="10203" s="7" customFormat="1" ht="19.15" customHeight="1">
      <c r="A10203" t="s" s="16">
        <v>10338</v>
      </c>
      <c r="B10203" s="17">
        <v>1</v>
      </c>
      <c r="C10203" s="17">
        <v>32</v>
      </c>
      <c r="D10203" t="s" s="16">
        <v>10369</v>
      </c>
      <c r="E10203" t="s" s="16">
        <v>103</v>
      </c>
      <c r="F10203" s="37">
        <v>65</v>
      </c>
      <c r="G10203" s="17">
        <v>67</v>
      </c>
      <c r="H10203" s="18">
        <f>SUM(G10203-F10203)</f>
        <v>2</v>
      </c>
      <c r="I10203" s="19">
        <f>H10203/F10203</f>
        <v>0.0307692307692308</v>
      </c>
      <c r="J10203" s="19">
        <f>H10203/G10203</f>
        <v>0.0298507462686567</v>
      </c>
      <c r="K10203" t="s" s="21">
        <f>IF(J10203&lt;25%,"น้อยกว่า 25%",IF(J10203&gt;=25%,"มากกว่าหรือเท่ากับ 25%",IF(J10203&gt;=35%,"มากกว่าหรือเท่ากับ 35%")))</f>
        <v>18</v>
      </c>
    </row>
    <row r="10204" s="7" customFormat="1" ht="19.15" customHeight="1">
      <c r="A10204" t="s" s="16">
        <v>10338</v>
      </c>
      <c r="B10204" s="17">
        <v>1</v>
      </c>
      <c r="C10204" s="17">
        <v>19</v>
      </c>
      <c r="D10204" t="s" s="16">
        <v>10370</v>
      </c>
      <c r="E10204" t="s" s="16">
        <v>40</v>
      </c>
      <c r="F10204" s="37">
        <v>38</v>
      </c>
      <c r="G10204" s="17">
        <v>39</v>
      </c>
      <c r="H10204" s="18">
        <f>SUM(G10204-F10204)</f>
        <v>1</v>
      </c>
      <c r="I10204" s="19">
        <f>H10204/F10204</f>
        <v>0.0263157894736842</v>
      </c>
      <c r="J10204" s="19">
        <f>H10204/G10204</f>
        <v>0.0256410256410256</v>
      </c>
      <c r="K10204" t="s" s="21">
        <f>IF(J10204&lt;25%,"น้อยกว่า 25%",IF(J10204&gt;=25%,"มากกว่าหรือเท่ากับ 25%",IF(J10204&gt;=35%,"มากกว่าหรือเท่ากับ 35%")))</f>
        <v>18</v>
      </c>
    </row>
    <row r="10205" s="7" customFormat="1" ht="19.15" customHeight="1">
      <c r="A10205" t="s" s="16">
        <v>10338</v>
      </c>
      <c r="B10205" s="17">
        <v>1</v>
      </c>
      <c r="C10205" s="17">
        <v>28</v>
      </c>
      <c r="D10205" t="s" s="16">
        <v>10371</v>
      </c>
      <c r="E10205" t="s" s="16">
        <v>119</v>
      </c>
      <c r="F10205" s="37">
        <v>30</v>
      </c>
      <c r="G10205" s="17">
        <v>33</v>
      </c>
      <c r="H10205" s="18">
        <f>SUM(G10205-F10205)</f>
        <v>3</v>
      </c>
      <c r="I10205" s="19">
        <f>H10205/F10205</f>
        <v>0.1</v>
      </c>
      <c r="J10205" s="19">
        <f>H10205/G10205</f>
        <v>0.0909090909090909</v>
      </c>
      <c r="K10205" t="s" s="21">
        <f>IF(J10205&lt;25%,"น้อยกว่า 25%",IF(J10205&gt;=25%,"มากกว่าหรือเท่ากับ 25%",IF(J10205&gt;=35%,"มากกว่าหรือเท่ากับ 35%")))</f>
        <v>18</v>
      </c>
    </row>
    <row r="10206" s="7" customFormat="1" ht="19.15" customHeight="1">
      <c r="A10206" t="s" s="16">
        <v>10338</v>
      </c>
      <c r="B10206" s="17">
        <v>1</v>
      </c>
      <c r="C10206" s="17">
        <v>31</v>
      </c>
      <c r="D10206" t="s" s="16">
        <v>10372</v>
      </c>
      <c r="E10206" t="s" s="16">
        <v>153</v>
      </c>
      <c r="F10206" s="37">
        <v>29</v>
      </c>
      <c r="G10206" s="17">
        <v>30</v>
      </c>
      <c r="H10206" s="18">
        <f>SUM(G10206-F10206)</f>
        <v>1</v>
      </c>
      <c r="I10206" s="19">
        <f>H10206/F10206</f>
        <v>0.0344827586206897</v>
      </c>
      <c r="J10206" s="19">
        <f>H10206/G10206</f>
        <v>0.0333333333333333</v>
      </c>
      <c r="K10206" t="s" s="21">
        <f>IF(J10206&lt;25%,"น้อยกว่า 25%",IF(J10206&gt;=25%,"มากกว่าหรือเท่ากับ 25%",IF(J10206&gt;=35%,"มากกว่าหรือเท่ากับ 35%")))</f>
        <v>18</v>
      </c>
    </row>
    <row r="10207" s="7" customFormat="1" ht="19.15" customHeight="1">
      <c r="A10207" t="s" s="16">
        <v>10338</v>
      </c>
      <c r="B10207" s="17">
        <v>1</v>
      </c>
      <c r="C10207" s="17">
        <v>18</v>
      </c>
      <c r="D10207" t="s" s="16">
        <v>10373</v>
      </c>
      <c r="E10207" t="s" s="16">
        <v>74</v>
      </c>
      <c r="F10207" s="37">
        <v>19</v>
      </c>
      <c r="G10207" s="17">
        <v>20</v>
      </c>
      <c r="H10207" s="18">
        <f>SUM(G10207-F10207)</f>
        <v>1</v>
      </c>
      <c r="I10207" s="19">
        <f>H10207/F10207</f>
        <v>0.0526315789473684</v>
      </c>
      <c r="J10207" s="19">
        <f>H10207/G10207</f>
        <v>0.05</v>
      </c>
      <c r="K10207" t="s" s="21">
        <f>IF(J10207&lt;25%,"น้อยกว่า 25%",IF(J10207&gt;=25%,"มากกว่าหรือเท่ากับ 25%",IF(J10207&gt;=35%,"มากกว่าหรือเท่ากับ 35%")))</f>
        <v>18</v>
      </c>
    </row>
    <row r="10208" s="7" customFormat="1" ht="19.15" customHeight="1">
      <c r="A10208" t="s" s="16">
        <v>10338</v>
      </c>
      <c r="B10208" s="17">
        <v>2</v>
      </c>
      <c r="C10208" s="17">
        <v>9</v>
      </c>
      <c r="D10208" t="s" s="16">
        <v>10374</v>
      </c>
      <c r="E10208" t="s" s="16">
        <v>84</v>
      </c>
      <c r="F10208" s="37">
        <v>24652</v>
      </c>
      <c r="G10208" s="17">
        <v>25732</v>
      </c>
      <c r="H10208" s="18">
        <f>SUM(G10208-F10208)</f>
        <v>1080</v>
      </c>
      <c r="I10208" s="19">
        <f>H10208/F10208</f>
        <v>0.0438098328736005</v>
      </c>
      <c r="J10208" s="19">
        <f>H10208/G10208</f>
        <v>0.0419710865847971</v>
      </c>
      <c r="K10208" t="s" s="21">
        <f>IF(J10208&lt;25%,"น้อยกว่า 25%",IF(J10208&gt;=25%,"มากกว่าหรือเท่ากับ 25%",IF(J10208&gt;=35%,"มากกว่าหรือเท่ากับ 35%")))</f>
        <v>18</v>
      </c>
    </row>
    <row r="10209" s="7" customFormat="1" ht="19.15" customHeight="1">
      <c r="A10209" t="s" s="16">
        <v>10338</v>
      </c>
      <c r="B10209" s="17">
        <v>2</v>
      </c>
      <c r="C10209" s="17">
        <v>2</v>
      </c>
      <c r="D10209" t="s" s="16">
        <v>10375</v>
      </c>
      <c r="E10209" t="s" s="16">
        <v>22</v>
      </c>
      <c r="F10209" s="37">
        <v>20231</v>
      </c>
      <c r="G10209" s="17">
        <v>21345</v>
      </c>
      <c r="H10209" s="18">
        <f>SUM(G10209-F10209)</f>
        <v>1114</v>
      </c>
      <c r="I10209" s="19">
        <f>H10209/F10209</f>
        <v>0.0550640106766843</v>
      </c>
      <c r="J10209" s="19">
        <f>H10209/G10209</f>
        <v>0.0521902084797376</v>
      </c>
      <c r="K10209" t="s" s="21">
        <f>IF(J10209&lt;25%,"น้อยกว่า 25%",IF(J10209&gt;=25%,"มากกว่าหรือเท่ากับ 25%",IF(J10209&gt;=35%,"มากกว่าหรือเท่ากับ 35%")))</f>
        <v>18</v>
      </c>
    </row>
    <row r="10210" s="7" customFormat="1" ht="19.15" customHeight="1">
      <c r="A10210" t="s" s="16">
        <v>10338</v>
      </c>
      <c r="B10210" s="17">
        <v>2</v>
      </c>
      <c r="C10210" s="17">
        <v>13</v>
      </c>
      <c r="D10210" t="s" s="16">
        <v>10376</v>
      </c>
      <c r="E10210" t="s" s="16">
        <v>26</v>
      </c>
      <c r="F10210" s="37">
        <v>14018</v>
      </c>
      <c r="G10210" s="17">
        <v>14266</v>
      </c>
      <c r="H10210" s="18">
        <f>SUM(G10210-F10210)</f>
        <v>248</v>
      </c>
      <c r="I10210" s="19">
        <f>H10210/F10210</f>
        <v>0.0176915394492795</v>
      </c>
      <c r="J10210" s="19">
        <f>H10210/G10210</f>
        <v>0.0173839899060704</v>
      </c>
      <c r="K10210" t="s" s="21">
        <f>IF(J10210&lt;25%,"น้อยกว่า 25%",IF(J10210&gt;=25%,"มากกว่าหรือเท่ากับ 25%",IF(J10210&gt;=35%,"มากกว่าหรือเท่ากับ 35%")))</f>
        <v>18</v>
      </c>
    </row>
    <row r="10211" s="7" customFormat="1" ht="19.15" customHeight="1">
      <c r="A10211" t="s" s="16">
        <v>10338</v>
      </c>
      <c r="B10211" s="17">
        <v>2</v>
      </c>
      <c r="C10211" s="17">
        <v>3</v>
      </c>
      <c r="D10211" t="s" s="16">
        <v>10377</v>
      </c>
      <c r="E10211" t="s" s="16">
        <v>20</v>
      </c>
      <c r="F10211" s="37">
        <v>9683</v>
      </c>
      <c r="G10211" s="17">
        <v>10444</v>
      </c>
      <c r="H10211" s="18">
        <f>SUM(G10211-F10211)</f>
        <v>761</v>
      </c>
      <c r="I10211" s="19">
        <f>H10211/F10211</f>
        <v>0.07859134565733759</v>
      </c>
      <c r="J10211" s="19">
        <f>H10211/G10211</f>
        <v>0.0728648027575642</v>
      </c>
      <c r="K10211" t="s" s="21">
        <f>IF(J10211&lt;25%,"น้อยกว่า 25%",IF(J10211&gt;=25%,"มากกว่าหรือเท่ากับ 25%",IF(J10211&gt;=35%,"มากกว่าหรือเท่ากับ 35%")))</f>
        <v>18</v>
      </c>
    </row>
    <row r="10212" s="7" customFormat="1" ht="19.15" customHeight="1">
      <c r="A10212" t="s" s="16">
        <v>10338</v>
      </c>
      <c r="B10212" s="17">
        <v>2</v>
      </c>
      <c r="C10212" s="17">
        <v>1</v>
      </c>
      <c r="D10212" t="s" s="16">
        <v>10378</v>
      </c>
      <c r="E10212" t="s" s="16">
        <v>38</v>
      </c>
      <c r="F10212" s="37">
        <v>2693</v>
      </c>
      <c r="G10212" s="17">
        <v>2839</v>
      </c>
      <c r="H10212" s="18">
        <f>SUM(G10212-F10212)</f>
        <v>146</v>
      </c>
      <c r="I10212" s="19">
        <f>H10212/F10212</f>
        <v>0.0542146305235797</v>
      </c>
      <c r="J10212" s="19">
        <f>H10212/G10212</f>
        <v>0.0514265586474111</v>
      </c>
      <c r="K10212" t="s" s="21">
        <f>IF(J10212&lt;25%,"น้อยกว่า 25%",IF(J10212&gt;=25%,"มากกว่าหรือเท่ากับ 25%",IF(J10212&gt;=35%,"มากกว่าหรือเท่ากับ 35%")))</f>
        <v>18</v>
      </c>
    </row>
    <row r="10213" s="7" customFormat="1" ht="19.15" customHeight="1">
      <c r="A10213" t="s" s="16">
        <v>10338</v>
      </c>
      <c r="B10213" s="17">
        <v>2</v>
      </c>
      <c r="C10213" s="17">
        <v>12</v>
      </c>
      <c r="D10213" t="s" s="16">
        <v>10379</v>
      </c>
      <c r="E10213" t="s" s="16">
        <v>60</v>
      </c>
      <c r="F10213" s="37">
        <v>1191</v>
      </c>
      <c r="G10213" s="17">
        <v>1446</v>
      </c>
      <c r="H10213" s="18">
        <f>SUM(G10213-F10213)</f>
        <v>255</v>
      </c>
      <c r="I10213" s="19">
        <f>H10213/F10213</f>
        <v>0.214105793450882</v>
      </c>
      <c r="J10213" s="19">
        <f>H10213/G10213</f>
        <v>0.176348547717842</v>
      </c>
      <c r="K10213" t="s" s="21">
        <f>IF(J10213&lt;25%,"น้อยกว่า 25%",IF(J10213&gt;=25%,"มากกว่าหรือเท่ากับ 25%",IF(J10213&gt;=35%,"มากกว่าหรือเท่ากับ 35%")))</f>
        <v>18</v>
      </c>
    </row>
    <row r="10214" s="7" customFormat="1" ht="19.15" customHeight="1">
      <c r="A10214" t="s" s="16">
        <v>10338</v>
      </c>
      <c r="B10214" s="17">
        <v>2</v>
      </c>
      <c r="C10214" s="17">
        <v>23</v>
      </c>
      <c r="D10214" t="s" s="16">
        <v>10380</v>
      </c>
      <c r="E10214" t="s" s="16">
        <v>34</v>
      </c>
      <c r="F10214" s="37">
        <v>921</v>
      </c>
      <c r="G10214" s="17">
        <v>958</v>
      </c>
      <c r="H10214" s="18">
        <f>SUM(G10214-F10214)</f>
        <v>37</v>
      </c>
      <c r="I10214" s="19">
        <f>H10214/F10214</f>
        <v>0.0401737242128122</v>
      </c>
      <c r="J10214" s="19">
        <f>H10214/G10214</f>
        <v>0.0386221294363257</v>
      </c>
      <c r="K10214" t="s" s="21">
        <f>IF(J10214&lt;25%,"น้อยกว่า 25%",IF(J10214&gt;=25%,"มากกว่าหรือเท่ากับ 25%",IF(J10214&gt;=35%,"มากกว่าหรือเท่ากับ 35%")))</f>
        <v>18</v>
      </c>
    </row>
    <row r="10215" s="7" customFormat="1" ht="19.15" customHeight="1">
      <c r="A10215" t="s" s="16">
        <v>10338</v>
      </c>
      <c r="B10215" s="17">
        <v>2</v>
      </c>
      <c r="C10215" s="17">
        <v>29</v>
      </c>
      <c r="D10215" t="s" s="16">
        <v>10381</v>
      </c>
      <c r="E10215" t="s" s="16">
        <v>281</v>
      </c>
      <c r="F10215" s="37">
        <v>673</v>
      </c>
      <c r="G10215" s="17">
        <v>729</v>
      </c>
      <c r="H10215" s="18">
        <f>SUM(G10215-F10215)</f>
        <v>56</v>
      </c>
      <c r="I10215" s="19">
        <f>H10215/F10215</f>
        <v>0.08320950965824669</v>
      </c>
      <c r="J10215" s="19">
        <f>H10215/G10215</f>
        <v>0.0768175582990398</v>
      </c>
      <c r="K10215" t="s" s="21">
        <f>IF(J10215&lt;25%,"น้อยกว่า 25%",IF(J10215&gt;=25%,"มากกว่าหรือเท่ากับ 25%",IF(J10215&gt;=35%,"มากกว่าหรือเท่ากับ 35%")))</f>
        <v>18</v>
      </c>
    </row>
    <row r="10216" s="7" customFormat="1" ht="19.15" customHeight="1">
      <c r="A10216" t="s" s="16">
        <v>10338</v>
      </c>
      <c r="B10216" s="17">
        <v>2</v>
      </c>
      <c r="C10216" s="17">
        <v>14</v>
      </c>
      <c r="D10216" t="s" s="16">
        <v>10382</v>
      </c>
      <c r="E10216" t="s" s="16">
        <v>28</v>
      </c>
      <c r="F10216" s="37">
        <v>665</v>
      </c>
      <c r="G10216" s="17">
        <v>721</v>
      </c>
      <c r="H10216" s="18">
        <f>SUM(G10216-F10216)</f>
        <v>56</v>
      </c>
      <c r="I10216" s="19">
        <f>H10216/F10216</f>
        <v>0.0842105263157895</v>
      </c>
      <c r="J10216" s="19">
        <f>H10216/G10216</f>
        <v>0.07766990291262139</v>
      </c>
      <c r="K10216" t="s" s="21">
        <f>IF(J10216&lt;25%,"น้อยกว่า 25%",IF(J10216&gt;=25%,"มากกว่าหรือเท่ากับ 25%",IF(J10216&gt;=35%,"มากกว่าหรือเท่ากับ 35%")))</f>
        <v>18</v>
      </c>
    </row>
    <row r="10217" s="7" customFormat="1" ht="19.15" customHeight="1">
      <c r="A10217" t="s" s="16">
        <v>10338</v>
      </c>
      <c r="B10217" s="17">
        <v>2</v>
      </c>
      <c r="C10217" s="17">
        <v>20</v>
      </c>
      <c r="D10217" t="s" s="16">
        <v>10383</v>
      </c>
      <c r="E10217" t="s" s="16">
        <v>17</v>
      </c>
      <c r="F10217" s="37">
        <v>561</v>
      </c>
      <c r="G10217" s="17">
        <v>607</v>
      </c>
      <c r="H10217" s="18">
        <f>SUM(G10217-F10217)</f>
        <v>46</v>
      </c>
      <c r="I10217" s="19">
        <f>H10217/F10217</f>
        <v>0.0819964349376114</v>
      </c>
      <c r="J10217" s="19">
        <f>H10217/G10217</f>
        <v>0.0757825370675453</v>
      </c>
      <c r="K10217" t="s" s="21">
        <f>IF(J10217&lt;25%,"น้อยกว่า 25%",IF(J10217&gt;=25%,"มากกว่าหรือเท่ากับ 25%",IF(J10217&gt;=35%,"มากกว่าหรือเท่ากับ 35%")))</f>
        <v>18</v>
      </c>
    </row>
    <row r="10218" s="7" customFormat="1" ht="19.15" customHeight="1">
      <c r="A10218" t="s" s="16">
        <v>10338</v>
      </c>
      <c r="B10218" s="17">
        <v>2</v>
      </c>
      <c r="C10218" s="17">
        <v>22</v>
      </c>
      <c r="D10218" t="s" s="16">
        <v>10384</v>
      </c>
      <c r="E10218" t="s" s="16">
        <v>2381</v>
      </c>
      <c r="F10218" s="37">
        <v>517</v>
      </c>
      <c r="G10218" s="17">
        <v>530</v>
      </c>
      <c r="H10218" s="18">
        <f>SUM(G10218-F10218)</f>
        <v>13</v>
      </c>
      <c r="I10218" s="19">
        <f>H10218/F10218</f>
        <v>0.0251450676982592</v>
      </c>
      <c r="J10218" s="19">
        <f>H10218/G10218</f>
        <v>0.0245283018867925</v>
      </c>
      <c r="K10218" t="s" s="21">
        <f>IF(J10218&lt;25%,"น้อยกว่า 25%",IF(J10218&gt;=25%,"มากกว่าหรือเท่ากับ 25%",IF(J10218&gt;=35%,"มากกว่าหรือเท่ากับ 35%")))</f>
        <v>18</v>
      </c>
    </row>
    <row r="10219" s="7" customFormat="1" ht="19.15" customHeight="1">
      <c r="A10219" t="s" s="16">
        <v>10338</v>
      </c>
      <c r="B10219" s="17">
        <v>2</v>
      </c>
      <c r="C10219" s="17">
        <v>33</v>
      </c>
      <c r="D10219" t="s" s="16">
        <v>10385</v>
      </c>
      <c r="E10219" t="s" s="16">
        <v>62</v>
      </c>
      <c r="F10219" s="37">
        <v>514</v>
      </c>
      <c r="G10219" s="17">
        <v>524</v>
      </c>
      <c r="H10219" s="18">
        <f>SUM(G10219-F10219)</f>
        <v>10</v>
      </c>
      <c r="I10219" s="19">
        <f>H10219/F10219</f>
        <v>0.0194552529182879</v>
      </c>
      <c r="J10219" s="19">
        <f>H10219/G10219</f>
        <v>0.0190839694656489</v>
      </c>
      <c r="K10219" t="s" s="21">
        <f>IF(J10219&lt;25%,"น้อยกว่า 25%",IF(J10219&gt;=25%,"มากกว่าหรือเท่ากับ 25%",IF(J10219&gt;=35%,"มากกว่าหรือเท่ากับ 35%")))</f>
        <v>18</v>
      </c>
    </row>
    <row r="10220" s="7" customFormat="1" ht="19.15" customHeight="1">
      <c r="A10220" t="s" s="16">
        <v>10338</v>
      </c>
      <c r="B10220" s="17">
        <v>2</v>
      </c>
      <c r="C10220" s="17">
        <v>10</v>
      </c>
      <c r="D10220" t="s" s="16">
        <v>10386</v>
      </c>
      <c r="E10220" t="s" s="16">
        <v>1284</v>
      </c>
      <c r="F10220" s="37">
        <v>383</v>
      </c>
      <c r="G10220" s="17">
        <v>406</v>
      </c>
      <c r="H10220" s="18">
        <f>SUM(G10220-F10220)</f>
        <v>23</v>
      </c>
      <c r="I10220" s="19">
        <f>H10220/F10220</f>
        <v>0.0600522193211488</v>
      </c>
      <c r="J10220" s="19">
        <f>H10220/G10220</f>
        <v>0.0566502463054187</v>
      </c>
      <c r="K10220" t="s" s="21">
        <f>IF(J10220&lt;25%,"น้อยกว่า 25%",IF(J10220&gt;=25%,"มากกว่าหรือเท่ากับ 25%",IF(J10220&gt;=35%,"มากกว่าหรือเท่ากับ 35%")))</f>
        <v>18</v>
      </c>
    </row>
    <row r="10221" s="7" customFormat="1" ht="19.15" customHeight="1">
      <c r="A10221" t="s" s="16">
        <v>10338</v>
      </c>
      <c r="B10221" s="17">
        <v>2</v>
      </c>
      <c r="C10221" s="17">
        <v>21</v>
      </c>
      <c r="D10221" t="s" s="16">
        <v>10387</v>
      </c>
      <c r="E10221" t="s" s="16">
        <v>42</v>
      </c>
      <c r="F10221" s="37">
        <v>338</v>
      </c>
      <c r="G10221" s="17">
        <v>354</v>
      </c>
      <c r="H10221" s="18">
        <f>SUM(G10221-F10221)</f>
        <v>16</v>
      </c>
      <c r="I10221" s="19">
        <f>H10221/F10221</f>
        <v>0.0473372781065089</v>
      </c>
      <c r="J10221" s="19">
        <f>H10221/G10221</f>
        <v>0.0451977401129944</v>
      </c>
      <c r="K10221" t="s" s="21">
        <f>IF(J10221&lt;25%,"น้อยกว่า 25%",IF(J10221&gt;=25%,"มากกว่าหรือเท่ากับ 25%",IF(J10221&gt;=35%,"มากกว่าหรือเท่ากับ 35%")))</f>
        <v>18</v>
      </c>
    </row>
    <row r="10222" s="7" customFormat="1" ht="19.15" customHeight="1">
      <c r="A10222" t="s" s="16">
        <v>10338</v>
      </c>
      <c r="B10222" s="17">
        <v>2</v>
      </c>
      <c r="C10222" s="17">
        <v>5</v>
      </c>
      <c r="D10222" t="s" s="16">
        <v>10388</v>
      </c>
      <c r="E10222" t="s" s="16">
        <v>101</v>
      </c>
      <c r="F10222" s="37">
        <v>201</v>
      </c>
      <c r="G10222" s="17">
        <v>225</v>
      </c>
      <c r="H10222" s="18">
        <f>SUM(G10222-F10222)</f>
        <v>24</v>
      </c>
      <c r="I10222" s="19">
        <f>H10222/F10222</f>
        <v>0.119402985074627</v>
      </c>
      <c r="J10222" s="19">
        <f>H10222/G10222</f>
        <v>0.106666666666667</v>
      </c>
      <c r="K10222" t="s" s="21">
        <f>IF(J10222&lt;25%,"น้อยกว่า 25%",IF(J10222&gt;=25%,"มากกว่าหรือเท่ากับ 25%",IF(J10222&gt;=35%,"มากกว่าหรือเท่ากับ 35%")))</f>
        <v>18</v>
      </c>
    </row>
    <row r="10223" s="7" customFormat="1" ht="19.15" customHeight="1">
      <c r="A10223" t="s" s="16">
        <v>10338</v>
      </c>
      <c r="B10223" s="17">
        <v>2</v>
      </c>
      <c r="C10223" s="17">
        <v>6</v>
      </c>
      <c r="D10223" t="s" s="16">
        <v>10389</v>
      </c>
      <c r="E10223" t="s" s="16">
        <v>74</v>
      </c>
      <c r="F10223" s="37">
        <v>214</v>
      </c>
      <c r="G10223" s="17">
        <v>219</v>
      </c>
      <c r="H10223" s="18">
        <f>SUM(G10223-F10223)</f>
        <v>5</v>
      </c>
      <c r="I10223" s="19">
        <f>H10223/F10223</f>
        <v>0.0233644859813084</v>
      </c>
      <c r="J10223" s="19">
        <f>H10223/G10223</f>
        <v>0.0228310502283105</v>
      </c>
      <c r="K10223" t="s" s="21">
        <f>IF(J10223&lt;25%,"น้อยกว่า 25%",IF(J10223&gt;=25%,"มากกว่าหรือเท่ากับ 25%",IF(J10223&gt;=35%,"มากกว่าหรือเท่ากับ 35%")))</f>
        <v>18</v>
      </c>
    </row>
    <row r="10224" s="7" customFormat="1" ht="19.15" customHeight="1">
      <c r="A10224" t="s" s="16">
        <v>10338</v>
      </c>
      <c r="B10224" s="17">
        <v>2</v>
      </c>
      <c r="C10224" s="17">
        <v>4</v>
      </c>
      <c r="D10224" t="s" s="16">
        <v>10390</v>
      </c>
      <c r="E10224" t="s" s="16">
        <v>36</v>
      </c>
      <c r="F10224" s="37">
        <v>181</v>
      </c>
      <c r="G10224" s="17">
        <v>196</v>
      </c>
      <c r="H10224" s="18">
        <f>SUM(G10224-F10224)</f>
        <v>15</v>
      </c>
      <c r="I10224" s="19">
        <f>H10224/F10224</f>
        <v>0.0828729281767956</v>
      </c>
      <c r="J10224" s="19">
        <f>H10224/G10224</f>
        <v>0.076530612244898</v>
      </c>
      <c r="K10224" t="s" s="21">
        <f>IF(J10224&lt;25%,"น้อยกว่า 25%",IF(J10224&gt;=25%,"มากกว่าหรือเท่ากับ 25%",IF(J10224&gt;=35%,"มากกว่าหรือเท่ากับ 35%")))</f>
        <v>18</v>
      </c>
    </row>
    <row r="10225" s="7" customFormat="1" ht="19.15" customHeight="1">
      <c r="A10225" t="s" s="16">
        <v>10338</v>
      </c>
      <c r="B10225" s="17">
        <v>2</v>
      </c>
      <c r="C10225" s="17">
        <v>7</v>
      </c>
      <c r="D10225" t="s" s="16">
        <v>10391</v>
      </c>
      <c r="E10225" t="s" s="16">
        <v>30</v>
      </c>
      <c r="F10225" s="37">
        <v>187</v>
      </c>
      <c r="G10225" s="17">
        <v>191</v>
      </c>
      <c r="H10225" s="18">
        <f>SUM(G10225-F10225)</f>
        <v>4</v>
      </c>
      <c r="I10225" s="19">
        <f>H10225/F10225</f>
        <v>0.0213903743315508</v>
      </c>
      <c r="J10225" s="19">
        <f>H10225/G10225</f>
        <v>0.0209424083769634</v>
      </c>
      <c r="K10225" t="s" s="21">
        <f>IF(J10225&lt;25%,"น้อยกว่า 25%",IF(J10225&gt;=25%,"มากกว่าหรือเท่ากับ 25%",IF(J10225&gt;=35%,"มากกว่าหรือเท่ากับ 35%")))</f>
        <v>18</v>
      </c>
    </row>
    <row r="10226" s="7" customFormat="1" ht="19.15" customHeight="1">
      <c r="A10226" t="s" s="16">
        <v>10338</v>
      </c>
      <c r="B10226" s="17">
        <v>2</v>
      </c>
      <c r="C10226" s="17">
        <v>36</v>
      </c>
      <c r="D10226" t="s" s="16">
        <v>10392</v>
      </c>
      <c r="E10226" t="s" s="16">
        <v>1716</v>
      </c>
      <c r="F10226" s="37">
        <v>165</v>
      </c>
      <c r="G10226" s="17">
        <v>172</v>
      </c>
      <c r="H10226" s="18">
        <f>SUM(G10226-F10226)</f>
        <v>7</v>
      </c>
      <c r="I10226" s="19">
        <f>H10226/F10226</f>
        <v>0.0424242424242424</v>
      </c>
      <c r="J10226" s="19">
        <f>H10226/G10226</f>
        <v>0.0406976744186047</v>
      </c>
      <c r="K10226" t="s" s="21">
        <f>IF(J10226&lt;25%,"น้อยกว่า 25%",IF(J10226&gt;=25%,"มากกว่าหรือเท่ากับ 25%",IF(J10226&gt;=35%,"มากกว่าหรือเท่ากับ 35%")))</f>
        <v>18</v>
      </c>
    </row>
    <row r="10227" s="7" customFormat="1" ht="19.15" customHeight="1">
      <c r="A10227" t="s" s="16">
        <v>10338</v>
      </c>
      <c r="B10227" s="17">
        <v>2</v>
      </c>
      <c r="C10227" s="17">
        <v>25</v>
      </c>
      <c r="D10227" t="s" s="16">
        <v>10393</v>
      </c>
      <c r="E10227" t="s" s="16">
        <v>54</v>
      </c>
      <c r="F10227" s="37">
        <v>113</v>
      </c>
      <c r="G10227" s="17">
        <v>114</v>
      </c>
      <c r="H10227" s="18">
        <f>SUM(G10227-F10227)</f>
        <v>1</v>
      </c>
      <c r="I10227" s="19">
        <f>H10227/F10227</f>
        <v>0.00884955752212389</v>
      </c>
      <c r="J10227" s="19">
        <f>H10227/G10227</f>
        <v>0.0087719298245614</v>
      </c>
      <c r="K10227" t="s" s="21">
        <f>IF(J10227&lt;25%,"น้อยกว่า 25%",IF(J10227&gt;=25%,"มากกว่าหรือเท่ากับ 25%",IF(J10227&gt;=35%,"มากกว่าหรือเท่ากับ 35%")))</f>
        <v>18</v>
      </c>
    </row>
    <row r="10228" s="7" customFormat="1" ht="19.15" customHeight="1">
      <c r="A10228" t="s" s="16">
        <v>10338</v>
      </c>
      <c r="B10228" s="17">
        <v>2</v>
      </c>
      <c r="C10228" s="17">
        <v>32</v>
      </c>
      <c r="D10228" t="s" s="16">
        <v>10394</v>
      </c>
      <c r="E10228" t="s" s="16">
        <v>112</v>
      </c>
      <c r="F10228" s="37">
        <v>93</v>
      </c>
      <c r="G10228" s="17">
        <v>103</v>
      </c>
      <c r="H10228" s="18">
        <f>SUM(G10228-F10228)</f>
        <v>10</v>
      </c>
      <c r="I10228" s="19">
        <f>H10228/F10228</f>
        <v>0.10752688172043</v>
      </c>
      <c r="J10228" s="19">
        <f>H10228/G10228</f>
        <v>0.0970873786407767</v>
      </c>
      <c r="K10228" t="s" s="21">
        <f>IF(J10228&lt;25%,"น้อยกว่า 25%",IF(J10228&gt;=25%,"มากกว่าหรือเท่ากับ 25%",IF(J10228&gt;=35%,"มากกว่าหรือเท่ากับ 35%")))</f>
        <v>18</v>
      </c>
    </row>
    <row r="10229" s="7" customFormat="1" ht="19.15" customHeight="1">
      <c r="A10229" t="s" s="16">
        <v>10338</v>
      </c>
      <c r="B10229" s="17">
        <v>2</v>
      </c>
      <c r="C10229" s="17">
        <v>31</v>
      </c>
      <c r="D10229" t="s" s="16">
        <v>10395</v>
      </c>
      <c r="E10229" t="s" s="16">
        <v>52</v>
      </c>
      <c r="F10229" s="37">
        <v>87</v>
      </c>
      <c r="G10229" s="17">
        <v>89</v>
      </c>
      <c r="H10229" s="18">
        <f>SUM(G10229-F10229)</f>
        <v>2</v>
      </c>
      <c r="I10229" s="19">
        <f>H10229/F10229</f>
        <v>0.0229885057471264</v>
      </c>
      <c r="J10229" s="19">
        <f>H10229/G10229</f>
        <v>0.0224719101123596</v>
      </c>
      <c r="K10229" t="s" s="21">
        <f>IF(J10229&lt;25%,"น้อยกว่า 25%",IF(J10229&gt;=25%,"มากกว่าหรือเท่ากับ 25%",IF(J10229&gt;=35%,"มากกว่าหรือเท่ากับ 35%")))</f>
        <v>18</v>
      </c>
    </row>
    <row r="10230" s="7" customFormat="1" ht="19.15" customHeight="1">
      <c r="A10230" t="s" s="16">
        <v>10338</v>
      </c>
      <c r="B10230" s="17">
        <v>2</v>
      </c>
      <c r="C10230" s="17">
        <v>24</v>
      </c>
      <c r="D10230" t="s" s="16">
        <v>10396</v>
      </c>
      <c r="E10230" t="s" s="16">
        <v>116</v>
      </c>
      <c r="F10230" s="37">
        <v>82</v>
      </c>
      <c r="G10230" s="17">
        <v>88</v>
      </c>
      <c r="H10230" s="18">
        <f>SUM(G10230-F10230)</f>
        <v>6</v>
      </c>
      <c r="I10230" s="19">
        <f>H10230/F10230</f>
        <v>0.0731707317073171</v>
      </c>
      <c r="J10230" s="19">
        <f>H10230/G10230</f>
        <v>0.0681818181818182</v>
      </c>
      <c r="K10230" t="s" s="21">
        <f>IF(J10230&lt;25%,"น้อยกว่า 25%",IF(J10230&gt;=25%,"มากกว่าหรือเท่ากับ 25%",IF(J10230&gt;=35%,"มากกว่าหรือเท่ากับ 35%")))</f>
        <v>18</v>
      </c>
    </row>
    <row r="10231" s="7" customFormat="1" ht="19.15" customHeight="1">
      <c r="A10231" t="s" s="16">
        <v>10338</v>
      </c>
      <c r="B10231" s="17">
        <v>2</v>
      </c>
      <c r="C10231" s="17">
        <v>18</v>
      </c>
      <c r="D10231" t="s" s="16">
        <v>10397</v>
      </c>
      <c r="E10231" t="s" s="16">
        <v>66</v>
      </c>
      <c r="F10231" s="40">
        <v>85</v>
      </c>
      <c r="G10231" s="39">
        <v>83</v>
      </c>
      <c r="H10231" s="18">
        <f>SUM(G10231-F10231)</f>
        <v>-2</v>
      </c>
      <c r="I10231" s="19">
        <f>H10231/F10231</f>
        <v>-0.0235294117647059</v>
      </c>
      <c r="J10231" s="19">
        <f>H10231/G10231</f>
        <v>-0.0240963855421687</v>
      </c>
      <c r="K10231" t="s" s="21">
        <f>IF(J10231&lt;25%,"น้อยกว่า 25%",IF(J10231&gt;=25%,"มากกว่าหรือเท่ากับ 25%",IF(J10231&gt;=35%,"มากกว่าหรือเท่ากับ 35%")))</f>
        <v>18</v>
      </c>
    </row>
    <row r="10232" s="7" customFormat="1" ht="19.15" customHeight="1">
      <c r="A10232" t="s" s="16">
        <v>10338</v>
      </c>
      <c r="B10232" s="17">
        <v>2</v>
      </c>
      <c r="C10232" s="17">
        <v>16</v>
      </c>
      <c r="D10232" t="s" s="16">
        <v>10398</v>
      </c>
      <c r="E10232" t="s" s="16">
        <v>1537</v>
      </c>
      <c r="F10232" s="37">
        <v>77</v>
      </c>
      <c r="G10232" s="17">
        <v>81</v>
      </c>
      <c r="H10232" s="18">
        <f>SUM(G10232-F10232)</f>
        <v>4</v>
      </c>
      <c r="I10232" s="19">
        <f>H10232/F10232</f>
        <v>0.0519480519480519</v>
      </c>
      <c r="J10232" s="19">
        <f>H10232/G10232</f>
        <v>0.0493827160493827</v>
      </c>
      <c r="K10232" t="s" s="21">
        <f>IF(J10232&lt;25%,"น้อยกว่า 25%",IF(J10232&gt;=25%,"มากกว่าหรือเท่ากับ 25%",IF(J10232&gt;=35%,"มากกว่าหรือเท่ากับ 35%")))</f>
        <v>18</v>
      </c>
    </row>
    <row r="10233" s="7" customFormat="1" ht="19.15" customHeight="1">
      <c r="A10233" t="s" s="16">
        <v>10338</v>
      </c>
      <c r="B10233" s="17">
        <v>2</v>
      </c>
      <c r="C10233" s="17">
        <v>26</v>
      </c>
      <c r="D10233" t="s" s="16">
        <v>10399</v>
      </c>
      <c r="E10233" t="s" s="16">
        <v>72</v>
      </c>
      <c r="F10233" s="37">
        <v>57</v>
      </c>
      <c r="G10233" s="17">
        <v>65</v>
      </c>
      <c r="H10233" s="18">
        <f>SUM(G10233-F10233)</f>
        <v>8</v>
      </c>
      <c r="I10233" s="19">
        <f>H10233/F10233</f>
        <v>0.140350877192982</v>
      </c>
      <c r="J10233" s="19">
        <f>H10233/G10233</f>
        <v>0.123076923076923</v>
      </c>
      <c r="K10233" t="s" s="21">
        <f>IF(J10233&lt;25%,"น้อยกว่า 25%",IF(J10233&gt;=25%,"มากกว่าหรือเท่ากับ 25%",IF(J10233&gt;=35%,"มากกว่าหรือเท่ากับ 35%")))</f>
        <v>18</v>
      </c>
    </row>
    <row r="10234" s="7" customFormat="1" ht="19.15" customHeight="1">
      <c r="A10234" t="s" s="16">
        <v>10338</v>
      </c>
      <c r="B10234" s="17">
        <v>2</v>
      </c>
      <c r="C10234" s="17">
        <v>15</v>
      </c>
      <c r="D10234" t="s" s="16">
        <v>10400</v>
      </c>
      <c r="E10234" t="s" s="16">
        <v>2024</v>
      </c>
      <c r="F10234" s="37">
        <v>54</v>
      </c>
      <c r="G10234" s="17">
        <v>55</v>
      </c>
      <c r="H10234" s="18">
        <f>SUM(G10234-F10234)</f>
        <v>1</v>
      </c>
      <c r="I10234" s="19">
        <f>H10234/F10234</f>
        <v>0.0185185185185185</v>
      </c>
      <c r="J10234" s="19">
        <f>H10234/G10234</f>
        <v>0.0181818181818182</v>
      </c>
      <c r="K10234" t="s" s="21">
        <f>IF(J10234&lt;25%,"น้อยกว่า 25%",IF(J10234&gt;=25%,"มากกว่าหรือเท่ากับ 25%",IF(J10234&gt;=35%,"มากกว่าหรือเท่ากับ 35%")))</f>
        <v>18</v>
      </c>
    </row>
    <row r="10235" s="7" customFormat="1" ht="19.15" customHeight="1">
      <c r="A10235" t="s" s="16">
        <v>10338</v>
      </c>
      <c r="B10235" s="17">
        <v>2</v>
      </c>
      <c r="C10235" s="17">
        <v>19</v>
      </c>
      <c r="D10235" t="s" s="16">
        <v>10401</v>
      </c>
      <c r="E10235" t="s" s="16">
        <v>40</v>
      </c>
      <c r="F10235" s="37">
        <v>51</v>
      </c>
      <c r="G10235" s="17">
        <v>54</v>
      </c>
      <c r="H10235" s="18">
        <f>SUM(G10235-F10235)</f>
        <v>3</v>
      </c>
      <c r="I10235" s="19">
        <f>H10235/F10235</f>
        <v>0.0588235294117647</v>
      </c>
      <c r="J10235" s="19">
        <f>H10235/G10235</f>
        <v>0.0555555555555556</v>
      </c>
      <c r="K10235" t="s" s="21">
        <f>IF(J10235&lt;25%,"น้อยกว่า 25%",IF(J10235&gt;=25%,"มากกว่าหรือเท่ากับ 25%",IF(J10235&gt;=35%,"มากกว่าหรือเท่ากับ 35%")))</f>
        <v>18</v>
      </c>
    </row>
    <row r="10236" s="7" customFormat="1" ht="19.15" customHeight="1">
      <c r="A10236" t="s" s="16">
        <v>10338</v>
      </c>
      <c r="B10236" s="17">
        <v>2</v>
      </c>
      <c r="C10236" s="17">
        <v>30</v>
      </c>
      <c r="D10236" t="s" s="16">
        <v>10402</v>
      </c>
      <c r="E10236" t="s" s="16">
        <v>1680</v>
      </c>
      <c r="F10236" s="37">
        <v>45</v>
      </c>
      <c r="G10236" s="17">
        <v>45</v>
      </c>
      <c r="H10236" s="18">
        <f>SUM(G10236-F10236)</f>
        <v>0</v>
      </c>
      <c r="I10236" s="19">
        <f>H10236/F10236</f>
        <v>0</v>
      </c>
      <c r="J10236" s="19">
        <f>H10236/G10236</f>
        <v>0</v>
      </c>
      <c r="K10236" t="s" s="21">
        <f>IF(J10236&lt;25%,"น้อยกว่า 25%",IF(J10236&gt;=25%,"มากกว่าหรือเท่ากับ 25%",IF(J10236&gt;=35%,"มากกว่าหรือเท่ากับ 35%")))</f>
        <v>18</v>
      </c>
    </row>
    <row r="10237" s="7" customFormat="1" ht="19.15" customHeight="1">
      <c r="A10237" t="s" s="16">
        <v>10338</v>
      </c>
      <c r="B10237" s="17">
        <v>2</v>
      </c>
      <c r="C10237" s="17">
        <v>28</v>
      </c>
      <c r="D10237" t="s" s="16">
        <v>10403</v>
      </c>
      <c r="E10237" t="s" s="16">
        <v>119</v>
      </c>
      <c r="F10237" s="37">
        <v>32</v>
      </c>
      <c r="G10237" s="17">
        <v>42</v>
      </c>
      <c r="H10237" s="18">
        <f>SUM(G10237-F10237)</f>
        <v>10</v>
      </c>
      <c r="I10237" s="19">
        <f>H10237/F10237</f>
        <v>0.3125</v>
      </c>
      <c r="J10237" s="19">
        <f>H10237/G10237</f>
        <v>0.238095238095238</v>
      </c>
      <c r="K10237" t="s" s="21">
        <f>IF(J10237&lt;25%,"น้อยกว่า 25%",IF(J10237&gt;=25%,"มากกว่าหรือเท่ากับ 25%",IF(J10237&gt;=35%,"มากกว่าหรือเท่ากับ 35%")))</f>
        <v>18</v>
      </c>
    </row>
    <row r="10238" s="7" customFormat="1" ht="19.15" customHeight="1">
      <c r="A10238" t="s" s="16">
        <v>10338</v>
      </c>
      <c r="B10238" s="17">
        <v>2</v>
      </c>
      <c r="C10238" s="17">
        <v>27</v>
      </c>
      <c r="D10238" t="s" s="16">
        <v>10404</v>
      </c>
      <c r="E10238" t="s" s="16">
        <v>1091</v>
      </c>
      <c r="F10238" s="37">
        <v>30</v>
      </c>
      <c r="G10238" s="17">
        <v>30</v>
      </c>
      <c r="H10238" s="18">
        <f>SUM(G10238-F10238)</f>
        <v>0</v>
      </c>
      <c r="I10238" s="19">
        <f>H10238/F10238</f>
        <v>0</v>
      </c>
      <c r="J10238" s="19">
        <f>H10238/G10238</f>
        <v>0</v>
      </c>
      <c r="K10238" t="s" s="21">
        <f>IF(J10238&lt;25%,"น้อยกว่า 25%",IF(J10238&gt;=25%,"มากกว่าหรือเท่ากับ 25%",IF(J10238&gt;=35%,"มากกว่าหรือเท่ากับ 35%")))</f>
        <v>18</v>
      </c>
    </row>
    <row r="10239" s="7" customFormat="1" ht="19.15" customHeight="1">
      <c r="A10239" t="s" s="16">
        <v>10338</v>
      </c>
      <c r="B10239" s="17">
        <v>2</v>
      </c>
      <c r="C10239" s="17">
        <v>17</v>
      </c>
      <c r="D10239" t="s" s="16">
        <v>10405</v>
      </c>
      <c r="E10239" t="s" s="16">
        <v>76</v>
      </c>
      <c r="F10239" s="37">
        <v>21</v>
      </c>
      <c r="G10239" s="17">
        <v>23</v>
      </c>
      <c r="H10239" s="18">
        <f>SUM(G10239-F10239)</f>
        <v>2</v>
      </c>
      <c r="I10239" s="19">
        <f>H10239/F10239</f>
        <v>0.09523809523809521</v>
      </c>
      <c r="J10239" s="19">
        <f>H10239/G10239</f>
        <v>0.0869565217391304</v>
      </c>
      <c r="K10239" t="s" s="21">
        <f>IF(J10239&lt;25%,"น้อยกว่า 25%",IF(J10239&gt;=25%,"มากกว่าหรือเท่ากับ 25%",IF(J10239&gt;=35%,"มากกว่าหรือเท่ากับ 35%")))</f>
        <v>18</v>
      </c>
    </row>
    <row r="10240" s="7" customFormat="1" ht="19.15" customHeight="1">
      <c r="A10240" t="s" s="16">
        <v>10338</v>
      </c>
      <c r="B10240" s="17">
        <v>2</v>
      </c>
      <c r="C10240" s="17">
        <v>34</v>
      </c>
      <c r="D10240" t="s" s="16">
        <v>10406</v>
      </c>
      <c r="E10240" t="s" s="16">
        <v>153</v>
      </c>
      <c r="F10240" s="40">
        <v>23</v>
      </c>
      <c r="G10240" s="39">
        <v>22</v>
      </c>
      <c r="H10240" s="18">
        <f>SUM(G10240-F10240)</f>
        <v>-1</v>
      </c>
      <c r="I10240" s="19">
        <f>H10240/F10240</f>
        <v>-0.0434782608695652</v>
      </c>
      <c r="J10240" s="19">
        <f>H10240/G10240</f>
        <v>-0.0454545454545455</v>
      </c>
      <c r="K10240" t="s" s="21">
        <f>IF(J10240&lt;25%,"น้อยกว่า 25%",IF(J10240&gt;=25%,"มากกว่าหรือเท่ากับ 25%",IF(J10240&gt;=35%,"มากกว่าหรือเท่ากับ 35%")))</f>
        <v>18</v>
      </c>
    </row>
    <row r="10241" s="7" customFormat="1" ht="19.15" customHeight="1">
      <c r="A10241" t="s" s="16">
        <v>10338</v>
      </c>
      <c r="B10241" s="17">
        <v>2</v>
      </c>
      <c r="C10241" s="17">
        <v>35</v>
      </c>
      <c r="D10241" t="s" s="16">
        <v>10407</v>
      </c>
      <c r="E10241" t="s" s="16">
        <v>380</v>
      </c>
      <c r="F10241" s="37">
        <v>0</v>
      </c>
      <c r="G10241" s="17">
        <v>0</v>
      </c>
      <c r="H10241" s="18">
        <f>SUM(G10241-F10241)</f>
        <v>0</v>
      </c>
      <c r="I10241" s="19">
        <f>H10241/F10241</f>
      </c>
      <c r="J10241" s="19">
        <f>H10241/G10241</f>
      </c>
      <c r="K10241" s="24">
        <f>IF(J10241&lt;25%,"น้อยกว่า 25%",IF(J10241&gt;=25%,"มากกว่าหรือเท่ากับ 25%",IF(J10241&gt;=35%,"มากกว่าหรือเท่ากับ 35%")))</f>
      </c>
    </row>
    <row r="10242" s="7" customFormat="1" ht="19.15" customHeight="1">
      <c r="A10242" t="s" s="16">
        <v>10338</v>
      </c>
      <c r="B10242" s="17">
        <v>3</v>
      </c>
      <c r="C10242" s="17">
        <v>4</v>
      </c>
      <c r="D10242" t="s" s="16">
        <v>10408</v>
      </c>
      <c r="E10242" t="s" s="16">
        <v>84</v>
      </c>
      <c r="F10242" s="37">
        <v>39103</v>
      </c>
      <c r="G10242" s="17">
        <v>41260</v>
      </c>
      <c r="H10242" s="18">
        <f>SUM(G10242-F10242)</f>
        <v>2157</v>
      </c>
      <c r="I10242" s="19">
        <f>H10242/F10242</f>
        <v>0.0551620080300744</v>
      </c>
      <c r="J10242" s="19">
        <f>H10242/G10242</f>
        <v>0.0522782355792535</v>
      </c>
      <c r="K10242" t="s" s="21">
        <f>IF(J10242&lt;25%,"น้อยกว่า 25%",IF(J10242&gt;=25%,"มากกว่าหรือเท่ากับ 25%",IF(J10242&gt;=35%,"มากกว่าหรือเท่ากับ 35%")))</f>
        <v>18</v>
      </c>
    </row>
    <row r="10243" s="7" customFormat="1" ht="19.15" customHeight="1">
      <c r="A10243" t="s" s="16">
        <v>10338</v>
      </c>
      <c r="B10243" s="17">
        <v>3</v>
      </c>
      <c r="C10243" s="17">
        <v>3</v>
      </c>
      <c r="D10243" t="s" s="16">
        <v>10409</v>
      </c>
      <c r="E10243" t="s" s="16">
        <v>22</v>
      </c>
      <c r="F10243" s="37">
        <v>18591</v>
      </c>
      <c r="G10243" s="17">
        <v>19217</v>
      </c>
      <c r="H10243" s="18">
        <f>SUM(G10243-F10243)</f>
        <v>626</v>
      </c>
      <c r="I10243" s="19">
        <f>H10243/F10243</f>
        <v>0.0336722069818729</v>
      </c>
      <c r="J10243" s="19">
        <f>H10243/G10243</f>
        <v>0.0325753239319353</v>
      </c>
      <c r="K10243" t="s" s="21">
        <f>IF(J10243&lt;25%,"น้อยกว่า 25%",IF(J10243&gt;=25%,"มากกว่าหรือเท่ากับ 25%",IF(J10243&gt;=35%,"มากกว่าหรือเท่ากับ 35%")))</f>
        <v>18</v>
      </c>
    </row>
    <row r="10244" s="7" customFormat="1" ht="19.15" customHeight="1">
      <c r="A10244" t="s" s="16">
        <v>10338</v>
      </c>
      <c r="B10244" s="17">
        <v>3</v>
      </c>
      <c r="C10244" s="17">
        <v>1</v>
      </c>
      <c r="D10244" t="s" s="16">
        <v>10410</v>
      </c>
      <c r="E10244" t="s" s="16">
        <v>20</v>
      </c>
      <c r="F10244" s="37">
        <v>6786</v>
      </c>
      <c r="G10244" s="17">
        <v>6994</v>
      </c>
      <c r="H10244" s="18">
        <f>SUM(G10244-F10244)</f>
        <v>208</v>
      </c>
      <c r="I10244" s="19">
        <f>H10244/F10244</f>
        <v>0.0306513409961686</v>
      </c>
      <c r="J10244" s="19">
        <f>H10244/G10244</f>
        <v>0.0297397769516729</v>
      </c>
      <c r="K10244" t="s" s="21">
        <f>IF(J10244&lt;25%,"น้อยกว่า 25%",IF(J10244&gt;=25%,"มากกว่าหรือเท่ากับ 25%",IF(J10244&gt;=35%,"มากกว่าหรือเท่ากับ 35%")))</f>
        <v>18</v>
      </c>
    </row>
    <row r="10245" s="7" customFormat="1" ht="19.15" customHeight="1">
      <c r="A10245" t="s" s="16">
        <v>10338</v>
      </c>
      <c r="B10245" s="17">
        <v>3</v>
      </c>
      <c r="C10245" s="17">
        <v>14</v>
      </c>
      <c r="D10245" t="s" s="16">
        <v>10411</v>
      </c>
      <c r="E10245" t="s" s="16">
        <v>38</v>
      </c>
      <c r="F10245" s="37">
        <v>1701</v>
      </c>
      <c r="G10245" s="17">
        <v>1724</v>
      </c>
      <c r="H10245" s="18">
        <f>SUM(G10245-F10245)</f>
        <v>23</v>
      </c>
      <c r="I10245" s="19">
        <f>H10245/F10245</f>
        <v>0.0135214579659024</v>
      </c>
      <c r="J10245" s="19">
        <f>H10245/G10245</f>
        <v>0.0133410672853828</v>
      </c>
      <c r="K10245" t="s" s="21">
        <f>IF(J10245&lt;25%,"น้อยกว่า 25%",IF(J10245&gt;=25%,"มากกว่าหรือเท่ากับ 25%",IF(J10245&gt;=35%,"มากกว่าหรือเท่ากับ 35%")))</f>
        <v>18</v>
      </c>
    </row>
    <row r="10246" s="7" customFormat="1" ht="19.15" customHeight="1">
      <c r="A10246" t="s" s="16">
        <v>10338</v>
      </c>
      <c r="B10246" s="17">
        <v>3</v>
      </c>
      <c r="C10246" s="17">
        <v>11</v>
      </c>
      <c r="D10246" t="s" s="16">
        <v>10412</v>
      </c>
      <c r="E10246" t="s" s="16">
        <v>26</v>
      </c>
      <c r="F10246" s="37">
        <v>1487</v>
      </c>
      <c r="G10246" s="17">
        <v>1588</v>
      </c>
      <c r="H10246" s="18">
        <f>SUM(G10246-F10246)</f>
        <v>101</v>
      </c>
      <c r="I10246" s="19">
        <f>H10246/F10246</f>
        <v>0.0679219905850706</v>
      </c>
      <c r="J10246" s="19">
        <f>H10246/G10246</f>
        <v>0.0636020151133501</v>
      </c>
      <c r="K10246" t="s" s="21">
        <f>IF(J10246&lt;25%,"น้อยกว่า 25%",IF(J10246&gt;=25%,"มากกว่าหรือเท่ากับ 25%",IF(J10246&gt;=35%,"มากกว่าหรือเท่ากับ 35%")))</f>
        <v>18</v>
      </c>
    </row>
    <row r="10247" s="7" customFormat="1" ht="19.15" customHeight="1">
      <c r="A10247" t="s" s="16">
        <v>10338</v>
      </c>
      <c r="B10247" s="17">
        <v>3</v>
      </c>
      <c r="C10247" s="17">
        <v>6</v>
      </c>
      <c r="D10247" t="s" s="16">
        <v>10413</v>
      </c>
      <c r="E10247" t="s" s="16">
        <v>28</v>
      </c>
      <c r="F10247" s="37">
        <v>1478</v>
      </c>
      <c r="G10247" s="17">
        <v>1533</v>
      </c>
      <c r="H10247" s="18">
        <f>SUM(G10247-F10247)</f>
        <v>55</v>
      </c>
      <c r="I10247" s="19">
        <f>H10247/F10247</f>
        <v>0.037212449255751</v>
      </c>
      <c r="J10247" s="19">
        <f>H10247/G10247</f>
        <v>0.0358773646444879</v>
      </c>
      <c r="K10247" t="s" s="21">
        <f>IF(J10247&lt;25%,"น้อยกว่า 25%",IF(J10247&gt;=25%,"มากกว่าหรือเท่ากับ 25%",IF(J10247&gt;=35%,"มากกว่าหรือเท่ากับ 35%")))</f>
        <v>18</v>
      </c>
    </row>
    <row r="10248" s="7" customFormat="1" ht="19.15" customHeight="1">
      <c r="A10248" t="s" s="16">
        <v>10338</v>
      </c>
      <c r="B10248" s="17">
        <v>3</v>
      </c>
      <c r="C10248" s="17">
        <v>19</v>
      </c>
      <c r="D10248" t="s" s="16">
        <v>10414</v>
      </c>
      <c r="E10248" t="s" s="16">
        <v>116</v>
      </c>
      <c r="F10248" s="37">
        <v>1321</v>
      </c>
      <c r="G10248" s="17">
        <v>1477</v>
      </c>
      <c r="H10248" s="18">
        <f>SUM(G10248-F10248)</f>
        <v>156</v>
      </c>
      <c r="I10248" s="19">
        <f>H10248/F10248</f>
        <v>0.118092354277063</v>
      </c>
      <c r="J10248" s="19">
        <f>H10248/G10248</f>
        <v>0.105619498984428</v>
      </c>
      <c r="K10248" t="s" s="21">
        <f>IF(J10248&lt;25%,"น้อยกว่า 25%",IF(J10248&gt;=25%,"มากกว่าหรือเท่ากับ 25%",IF(J10248&gt;=35%,"มากกว่าหรือเท่ากับ 35%")))</f>
        <v>18</v>
      </c>
    </row>
    <row r="10249" s="7" customFormat="1" ht="19.15" customHeight="1">
      <c r="A10249" t="s" s="16">
        <v>10338</v>
      </c>
      <c r="B10249" s="17">
        <v>3</v>
      </c>
      <c r="C10249" s="17">
        <v>16</v>
      </c>
      <c r="D10249" t="s" s="16">
        <v>10415</v>
      </c>
      <c r="E10249" t="s" s="16">
        <v>17</v>
      </c>
      <c r="F10249" s="37">
        <v>1059</v>
      </c>
      <c r="G10249" s="17">
        <v>1086</v>
      </c>
      <c r="H10249" s="18">
        <f>SUM(G10249-F10249)</f>
        <v>27</v>
      </c>
      <c r="I10249" s="19">
        <f>H10249/F10249</f>
        <v>0.0254957507082153</v>
      </c>
      <c r="J10249" s="19">
        <f>H10249/G10249</f>
        <v>0.0248618784530387</v>
      </c>
      <c r="K10249" t="s" s="21">
        <f>IF(J10249&lt;25%,"น้อยกว่า 25%",IF(J10249&gt;=25%,"มากกว่าหรือเท่ากับ 25%",IF(J10249&gt;=35%,"มากกว่าหรือเท่ากับ 35%")))</f>
        <v>18</v>
      </c>
    </row>
    <row r="10250" s="7" customFormat="1" ht="19.15" customHeight="1">
      <c r="A10250" t="s" s="16">
        <v>10338</v>
      </c>
      <c r="B10250" s="17">
        <v>3</v>
      </c>
      <c r="C10250" s="17">
        <v>24</v>
      </c>
      <c r="D10250" t="s" s="16">
        <v>10416</v>
      </c>
      <c r="E10250" t="s" s="16">
        <v>42</v>
      </c>
      <c r="F10250" s="37">
        <v>1007</v>
      </c>
      <c r="G10250" s="17">
        <v>1066</v>
      </c>
      <c r="H10250" s="18">
        <f>SUM(G10250-F10250)</f>
        <v>59</v>
      </c>
      <c r="I10250" s="19">
        <f>H10250/F10250</f>
        <v>0.0585898709036743</v>
      </c>
      <c r="J10250" s="19">
        <f>H10250/G10250</f>
        <v>0.0553470919324578</v>
      </c>
      <c r="K10250" t="s" s="21">
        <f>IF(J10250&lt;25%,"น้อยกว่า 25%",IF(J10250&gt;=25%,"มากกว่าหรือเท่ากับ 25%",IF(J10250&gt;=35%,"มากกว่าหรือเท่ากับ 35%")))</f>
        <v>18</v>
      </c>
    </row>
    <row r="10251" s="7" customFormat="1" ht="19.15" customHeight="1">
      <c r="A10251" t="s" s="16">
        <v>10338</v>
      </c>
      <c r="B10251" s="17">
        <v>3</v>
      </c>
      <c r="C10251" s="17">
        <v>10</v>
      </c>
      <c r="D10251" t="s" s="16">
        <v>10417</v>
      </c>
      <c r="E10251" t="s" s="16">
        <v>36</v>
      </c>
      <c r="F10251" s="37">
        <v>772</v>
      </c>
      <c r="G10251" s="17">
        <v>786</v>
      </c>
      <c r="H10251" s="18">
        <f>SUM(G10251-F10251)</f>
        <v>14</v>
      </c>
      <c r="I10251" s="19">
        <f>H10251/F10251</f>
        <v>0.0181347150259067</v>
      </c>
      <c r="J10251" s="19">
        <f>H10251/G10251</f>
        <v>0.0178117048346056</v>
      </c>
      <c r="K10251" t="s" s="21">
        <f>IF(J10251&lt;25%,"น้อยกว่า 25%",IF(J10251&gt;=25%,"มากกว่าหรือเท่ากับ 25%",IF(J10251&gt;=35%,"มากกว่าหรือเท่ากับ 35%")))</f>
        <v>18</v>
      </c>
    </row>
    <row r="10252" s="7" customFormat="1" ht="19.15" customHeight="1">
      <c r="A10252" t="s" s="16">
        <v>10338</v>
      </c>
      <c r="B10252" s="17">
        <v>3</v>
      </c>
      <c r="C10252" s="17">
        <v>15</v>
      </c>
      <c r="D10252" t="s" s="16">
        <v>10418</v>
      </c>
      <c r="E10252" t="s" s="16">
        <v>1284</v>
      </c>
      <c r="F10252" s="37">
        <v>705</v>
      </c>
      <c r="G10252" s="17">
        <v>736</v>
      </c>
      <c r="H10252" s="18">
        <f>SUM(G10252-F10252)</f>
        <v>31</v>
      </c>
      <c r="I10252" s="19">
        <f>H10252/F10252</f>
        <v>0.0439716312056738</v>
      </c>
      <c r="J10252" s="19">
        <f>H10252/G10252</f>
        <v>0.0421195652173913</v>
      </c>
      <c r="K10252" t="s" s="21">
        <f>IF(J10252&lt;25%,"น้อยกว่า 25%",IF(J10252&gt;=25%,"มากกว่าหรือเท่ากับ 25%",IF(J10252&gt;=35%,"มากกว่าหรือเท่ากับ 35%")))</f>
        <v>18</v>
      </c>
    </row>
    <row r="10253" s="7" customFormat="1" ht="19.15" customHeight="1">
      <c r="A10253" t="s" s="16">
        <v>10338</v>
      </c>
      <c r="B10253" s="17">
        <v>3</v>
      </c>
      <c r="C10253" s="17">
        <v>23</v>
      </c>
      <c r="D10253" t="s" s="16">
        <v>10419</v>
      </c>
      <c r="E10253" t="s" s="16">
        <v>185</v>
      </c>
      <c r="F10253" s="37">
        <v>452</v>
      </c>
      <c r="G10253" s="17">
        <v>463</v>
      </c>
      <c r="H10253" s="18">
        <f>SUM(G10253-F10253)</f>
        <v>11</v>
      </c>
      <c r="I10253" s="19">
        <f>H10253/F10253</f>
        <v>0.0243362831858407</v>
      </c>
      <c r="J10253" s="19">
        <f>H10253/G10253</f>
        <v>0.0237580993520518</v>
      </c>
      <c r="K10253" t="s" s="21">
        <f>IF(J10253&lt;25%,"น้อยกว่า 25%",IF(J10253&gt;=25%,"มากกว่าหรือเท่ากับ 25%",IF(J10253&gt;=35%,"มากกว่าหรือเท่ากับ 35%")))</f>
        <v>18</v>
      </c>
    </row>
    <row r="10254" s="7" customFormat="1" ht="19.15" customHeight="1">
      <c r="A10254" t="s" s="16">
        <v>10338</v>
      </c>
      <c r="B10254" s="17">
        <v>3</v>
      </c>
      <c r="C10254" s="17">
        <v>20</v>
      </c>
      <c r="D10254" t="s" s="16">
        <v>10420</v>
      </c>
      <c r="E10254" t="s" s="16">
        <v>72</v>
      </c>
      <c r="F10254" s="37">
        <v>286</v>
      </c>
      <c r="G10254" s="17">
        <v>292</v>
      </c>
      <c r="H10254" s="18">
        <f>SUM(G10254-F10254)</f>
        <v>6</v>
      </c>
      <c r="I10254" s="19">
        <f>H10254/F10254</f>
        <v>0.020979020979021</v>
      </c>
      <c r="J10254" s="19">
        <f>H10254/G10254</f>
        <v>0.0205479452054795</v>
      </c>
      <c r="K10254" t="s" s="21">
        <f>IF(J10254&lt;25%,"น้อยกว่า 25%",IF(J10254&gt;=25%,"มากกว่าหรือเท่ากับ 25%",IF(J10254&gt;=35%,"มากกว่าหรือเท่ากับ 35%")))</f>
        <v>18</v>
      </c>
    </row>
    <row r="10255" s="7" customFormat="1" ht="19.15" customHeight="1">
      <c r="A10255" t="s" s="16">
        <v>10338</v>
      </c>
      <c r="B10255" s="17">
        <v>3</v>
      </c>
      <c r="C10255" s="17">
        <v>21</v>
      </c>
      <c r="D10255" t="s" s="16">
        <v>10421</v>
      </c>
      <c r="E10255" t="s" s="16">
        <v>76</v>
      </c>
      <c r="F10255" s="37">
        <v>223</v>
      </c>
      <c r="G10255" s="17">
        <v>234</v>
      </c>
      <c r="H10255" s="18">
        <f>SUM(G10255-F10255)</f>
        <v>11</v>
      </c>
      <c r="I10255" s="19">
        <f>H10255/F10255</f>
        <v>0.0493273542600897</v>
      </c>
      <c r="J10255" s="19">
        <f>H10255/G10255</f>
        <v>0.047008547008547</v>
      </c>
      <c r="K10255" t="s" s="21">
        <f>IF(J10255&lt;25%,"น้อยกว่า 25%",IF(J10255&gt;=25%,"มากกว่าหรือเท่ากับ 25%",IF(J10255&gt;=35%,"มากกว่าหรือเท่ากับ 35%")))</f>
        <v>18</v>
      </c>
    </row>
    <row r="10256" s="7" customFormat="1" ht="19.15" customHeight="1">
      <c r="A10256" t="s" s="16">
        <v>10338</v>
      </c>
      <c r="B10256" s="17">
        <v>3</v>
      </c>
      <c r="C10256" s="17">
        <v>5</v>
      </c>
      <c r="D10256" t="s" s="16">
        <v>10422</v>
      </c>
      <c r="E10256" t="s" s="16">
        <v>60</v>
      </c>
      <c r="F10256" s="37">
        <v>206</v>
      </c>
      <c r="G10256" s="17">
        <v>224</v>
      </c>
      <c r="H10256" s="18">
        <f>SUM(G10256-F10256)</f>
        <v>18</v>
      </c>
      <c r="I10256" s="19">
        <f>H10256/F10256</f>
        <v>0.087378640776699</v>
      </c>
      <c r="J10256" s="19">
        <f>H10256/G10256</f>
        <v>0.0803571428571429</v>
      </c>
      <c r="K10256" t="s" s="21">
        <f>IF(J10256&lt;25%,"น้อยกว่า 25%",IF(J10256&gt;=25%,"มากกว่าหรือเท่ากับ 25%",IF(J10256&gt;=35%,"มากกว่าหรือเท่ากับ 35%")))</f>
        <v>18</v>
      </c>
    </row>
    <row r="10257" s="7" customFormat="1" ht="19.15" customHeight="1">
      <c r="A10257" t="s" s="16">
        <v>10338</v>
      </c>
      <c r="B10257" s="17">
        <v>3</v>
      </c>
      <c r="C10257" s="17">
        <v>7</v>
      </c>
      <c r="D10257" t="s" s="16">
        <v>10423</v>
      </c>
      <c r="E10257" t="s" s="16">
        <v>2024</v>
      </c>
      <c r="F10257" s="37">
        <v>209</v>
      </c>
      <c r="G10257" s="17">
        <v>213</v>
      </c>
      <c r="H10257" s="18">
        <f>SUM(G10257-F10257)</f>
        <v>4</v>
      </c>
      <c r="I10257" s="19">
        <f>H10257/F10257</f>
        <v>0.0191387559808612</v>
      </c>
      <c r="J10257" s="19">
        <f>H10257/G10257</f>
        <v>0.0187793427230047</v>
      </c>
      <c r="K10257" t="s" s="21">
        <f>IF(J10257&lt;25%,"น้อยกว่า 25%",IF(J10257&gt;=25%,"มากกว่าหรือเท่ากับ 25%",IF(J10257&gt;=35%,"มากกว่าหรือเท่ากับ 35%")))</f>
        <v>18</v>
      </c>
    </row>
    <row r="10258" s="7" customFormat="1" ht="19.15" customHeight="1">
      <c r="A10258" t="s" s="16">
        <v>10338</v>
      </c>
      <c r="B10258" s="17">
        <v>3</v>
      </c>
      <c r="C10258" s="17">
        <v>25</v>
      </c>
      <c r="D10258" t="s" s="16">
        <v>10424</v>
      </c>
      <c r="E10258" t="s" s="16">
        <v>34</v>
      </c>
      <c r="F10258" s="37">
        <v>205</v>
      </c>
      <c r="G10258" s="17">
        <v>210</v>
      </c>
      <c r="H10258" s="18">
        <f>SUM(G10258-F10258)</f>
        <v>5</v>
      </c>
      <c r="I10258" s="19">
        <f>H10258/F10258</f>
        <v>0.024390243902439</v>
      </c>
      <c r="J10258" s="19">
        <f>H10258/G10258</f>
        <v>0.0238095238095238</v>
      </c>
      <c r="K10258" t="s" s="21">
        <f>IF(J10258&lt;25%,"น้อยกว่า 25%",IF(J10258&gt;=25%,"มากกว่าหรือเท่ากับ 25%",IF(J10258&gt;=35%,"มากกว่าหรือเท่ากับ 35%")))</f>
        <v>18</v>
      </c>
    </row>
    <row r="10259" s="7" customFormat="1" ht="19.15" customHeight="1">
      <c r="A10259" t="s" s="16">
        <v>10338</v>
      </c>
      <c r="B10259" s="17">
        <v>3</v>
      </c>
      <c r="C10259" s="17">
        <v>13</v>
      </c>
      <c r="D10259" t="s" s="16">
        <v>10425</v>
      </c>
      <c r="E10259" t="s" s="16">
        <v>30</v>
      </c>
      <c r="F10259" s="37">
        <v>171</v>
      </c>
      <c r="G10259" s="17">
        <v>175</v>
      </c>
      <c r="H10259" s="18">
        <f>SUM(G10259-F10259)</f>
        <v>4</v>
      </c>
      <c r="I10259" s="19">
        <f>H10259/F10259</f>
        <v>0.0233918128654971</v>
      </c>
      <c r="J10259" s="19">
        <f>H10259/G10259</f>
        <v>0.0228571428571429</v>
      </c>
      <c r="K10259" t="s" s="21">
        <f>IF(J10259&lt;25%,"น้อยกว่า 25%",IF(J10259&gt;=25%,"มากกว่าหรือเท่ากับ 25%",IF(J10259&gt;=35%,"มากกว่าหรือเท่ากับ 35%")))</f>
        <v>18</v>
      </c>
    </row>
    <row r="10260" s="7" customFormat="1" ht="19.15" customHeight="1">
      <c r="A10260" t="s" s="16">
        <v>10338</v>
      </c>
      <c r="B10260" s="17">
        <v>3</v>
      </c>
      <c r="C10260" s="17">
        <v>2</v>
      </c>
      <c r="D10260" t="s" s="16">
        <v>10426</v>
      </c>
      <c r="E10260" t="s" s="16">
        <v>66</v>
      </c>
      <c r="F10260" s="37">
        <v>156</v>
      </c>
      <c r="G10260" s="17">
        <v>167</v>
      </c>
      <c r="H10260" s="18">
        <f>SUM(G10260-F10260)</f>
        <v>11</v>
      </c>
      <c r="I10260" s="19">
        <f>H10260/F10260</f>
        <v>0.0705128205128205</v>
      </c>
      <c r="J10260" s="19">
        <f>H10260/G10260</f>
        <v>0.0658682634730539</v>
      </c>
      <c r="K10260" t="s" s="21">
        <f>IF(J10260&lt;25%,"น้อยกว่า 25%",IF(J10260&gt;=25%,"มากกว่าหรือเท่ากับ 25%",IF(J10260&gt;=35%,"มากกว่าหรือเท่ากับ 35%")))</f>
        <v>18</v>
      </c>
    </row>
    <row r="10261" s="7" customFormat="1" ht="19.15" customHeight="1">
      <c r="A10261" t="s" s="16">
        <v>10338</v>
      </c>
      <c r="B10261" s="17">
        <v>3</v>
      </c>
      <c r="C10261" s="17">
        <v>26</v>
      </c>
      <c r="D10261" t="s" s="16">
        <v>10427</v>
      </c>
      <c r="E10261" t="s" s="16">
        <v>112</v>
      </c>
      <c r="F10261" s="37">
        <v>158</v>
      </c>
      <c r="G10261" s="17">
        <v>164</v>
      </c>
      <c r="H10261" s="18">
        <f>SUM(G10261-F10261)</f>
        <v>6</v>
      </c>
      <c r="I10261" s="19">
        <f>H10261/F10261</f>
        <v>0.0379746835443038</v>
      </c>
      <c r="J10261" s="19">
        <f>H10261/G10261</f>
        <v>0.0365853658536585</v>
      </c>
      <c r="K10261" t="s" s="21">
        <f>IF(J10261&lt;25%,"น้อยกว่า 25%",IF(J10261&gt;=25%,"มากกว่าหรือเท่ากับ 25%",IF(J10261&gt;=35%,"มากกว่าหรือเท่ากับ 35%")))</f>
        <v>18</v>
      </c>
    </row>
    <row r="10262" s="7" customFormat="1" ht="19.15" customHeight="1">
      <c r="A10262" t="s" s="16">
        <v>10338</v>
      </c>
      <c r="B10262" s="17">
        <v>3</v>
      </c>
      <c r="C10262" s="17">
        <v>31</v>
      </c>
      <c r="D10262" t="s" s="16">
        <v>10428</v>
      </c>
      <c r="E10262" t="s" s="16">
        <v>153</v>
      </c>
      <c r="F10262" s="37">
        <v>126</v>
      </c>
      <c r="G10262" s="17">
        <v>129</v>
      </c>
      <c r="H10262" s="18">
        <f>SUM(G10262-F10262)</f>
        <v>3</v>
      </c>
      <c r="I10262" s="19">
        <f>H10262/F10262</f>
        <v>0.0238095238095238</v>
      </c>
      <c r="J10262" s="19">
        <f>H10262/G10262</f>
        <v>0.0232558139534884</v>
      </c>
      <c r="K10262" t="s" s="21">
        <f>IF(J10262&lt;25%,"น้อยกว่า 25%",IF(J10262&gt;=25%,"มากกว่าหรือเท่ากับ 25%",IF(J10262&gt;=35%,"มากกว่าหรือเท่ากับ 35%")))</f>
        <v>18</v>
      </c>
    </row>
    <row r="10263" s="7" customFormat="1" ht="19.15" customHeight="1">
      <c r="A10263" t="s" s="16">
        <v>10338</v>
      </c>
      <c r="B10263" s="17">
        <v>3</v>
      </c>
      <c r="C10263" s="17">
        <v>12</v>
      </c>
      <c r="D10263" t="s" s="16">
        <v>10429</v>
      </c>
      <c r="E10263" t="s" s="16">
        <v>48</v>
      </c>
      <c r="F10263" s="37">
        <v>109</v>
      </c>
      <c r="G10263" s="17">
        <v>114</v>
      </c>
      <c r="H10263" s="18">
        <f>SUM(G10263-F10263)</f>
        <v>5</v>
      </c>
      <c r="I10263" s="19">
        <f>H10263/F10263</f>
        <v>0.0458715596330275</v>
      </c>
      <c r="J10263" s="19">
        <f>H10263/G10263</f>
        <v>0.043859649122807</v>
      </c>
      <c r="K10263" t="s" s="21">
        <f>IF(J10263&lt;25%,"น้อยกว่า 25%",IF(J10263&gt;=25%,"มากกว่าหรือเท่ากับ 25%",IF(J10263&gt;=35%,"มากกว่าหรือเท่ากับ 35%")))</f>
        <v>18</v>
      </c>
    </row>
    <row r="10264" s="7" customFormat="1" ht="19.15" customHeight="1">
      <c r="A10264" t="s" s="16">
        <v>10338</v>
      </c>
      <c r="B10264" s="17">
        <v>3</v>
      </c>
      <c r="C10264" s="17">
        <v>33</v>
      </c>
      <c r="D10264" t="s" s="16">
        <v>10430</v>
      </c>
      <c r="E10264" t="s" s="16">
        <v>1716</v>
      </c>
      <c r="F10264" s="37">
        <v>110</v>
      </c>
      <c r="G10264" s="17">
        <v>113</v>
      </c>
      <c r="H10264" s="18">
        <f>SUM(G10264-F10264)</f>
        <v>3</v>
      </c>
      <c r="I10264" s="19">
        <f>H10264/F10264</f>
        <v>0.0272727272727273</v>
      </c>
      <c r="J10264" s="19">
        <f>H10264/G10264</f>
        <v>0.0265486725663717</v>
      </c>
      <c r="K10264" t="s" s="21">
        <f>IF(J10264&lt;25%,"น้อยกว่า 25%",IF(J10264&gt;=25%,"มากกว่าหรือเท่ากับ 25%",IF(J10264&gt;=35%,"มากกว่าหรือเท่ากับ 35%")))</f>
        <v>18</v>
      </c>
    </row>
    <row r="10265" s="7" customFormat="1" ht="19.15" customHeight="1">
      <c r="A10265" t="s" s="16">
        <v>10338</v>
      </c>
      <c r="B10265" s="17">
        <v>3</v>
      </c>
      <c r="C10265" s="17">
        <v>28</v>
      </c>
      <c r="D10265" t="s" s="16">
        <v>10431</v>
      </c>
      <c r="E10265" t="s" s="16">
        <v>1537</v>
      </c>
      <c r="F10265" s="37">
        <v>102</v>
      </c>
      <c r="G10265" s="17">
        <v>104</v>
      </c>
      <c r="H10265" s="18">
        <f>SUM(G10265-F10265)</f>
        <v>2</v>
      </c>
      <c r="I10265" s="19">
        <f>H10265/F10265</f>
        <v>0.0196078431372549</v>
      </c>
      <c r="J10265" s="19">
        <f>H10265/G10265</f>
        <v>0.0192307692307692</v>
      </c>
      <c r="K10265" t="s" s="21">
        <f>IF(J10265&lt;25%,"น้อยกว่า 25%",IF(J10265&gt;=25%,"มากกว่าหรือเท่ากับ 25%",IF(J10265&gt;=35%,"มากกว่าหรือเท่ากับ 35%")))</f>
        <v>18</v>
      </c>
    </row>
    <row r="10266" s="7" customFormat="1" ht="19.15" customHeight="1">
      <c r="A10266" t="s" s="16">
        <v>10338</v>
      </c>
      <c r="B10266" s="17">
        <v>3</v>
      </c>
      <c r="C10266" s="17">
        <v>17</v>
      </c>
      <c r="D10266" t="s" s="16">
        <v>10432</v>
      </c>
      <c r="E10266" t="s" s="16">
        <v>281</v>
      </c>
      <c r="F10266" s="37">
        <v>93</v>
      </c>
      <c r="G10266" s="17">
        <v>95</v>
      </c>
      <c r="H10266" s="18">
        <f>SUM(G10266-F10266)</f>
        <v>2</v>
      </c>
      <c r="I10266" s="19">
        <f>H10266/F10266</f>
        <v>0.021505376344086</v>
      </c>
      <c r="J10266" s="19">
        <f>H10266/G10266</f>
        <v>0.0210526315789474</v>
      </c>
      <c r="K10266" t="s" s="21">
        <f>IF(J10266&lt;25%,"น้อยกว่า 25%",IF(J10266&gt;=25%,"มากกว่าหรือเท่ากับ 25%",IF(J10266&gt;=35%,"มากกว่าหรือเท่ากับ 35%")))</f>
        <v>18</v>
      </c>
    </row>
    <row r="10267" s="7" customFormat="1" ht="19.15" customHeight="1">
      <c r="A10267" t="s" s="16">
        <v>10338</v>
      </c>
      <c r="B10267" s="17">
        <v>3</v>
      </c>
      <c r="C10267" s="17">
        <v>27</v>
      </c>
      <c r="D10267" t="s" s="16">
        <v>10433</v>
      </c>
      <c r="E10267" t="s" s="16">
        <v>179</v>
      </c>
      <c r="F10267" s="37">
        <v>90</v>
      </c>
      <c r="G10267" s="17">
        <v>91</v>
      </c>
      <c r="H10267" s="18">
        <f>SUM(G10267-F10267)</f>
        <v>1</v>
      </c>
      <c r="I10267" s="19">
        <f>H10267/F10267</f>
        <v>0.0111111111111111</v>
      </c>
      <c r="J10267" s="19">
        <f>H10267/G10267</f>
        <v>0.010989010989011</v>
      </c>
      <c r="K10267" t="s" s="21">
        <f>IF(J10267&lt;25%,"น้อยกว่า 25%",IF(J10267&gt;=25%,"มากกว่าหรือเท่ากับ 25%",IF(J10267&gt;=35%,"มากกว่าหรือเท่ากับ 35%")))</f>
        <v>18</v>
      </c>
    </row>
    <row r="10268" s="7" customFormat="1" ht="19.15" customHeight="1">
      <c r="A10268" t="s" s="16">
        <v>10338</v>
      </c>
      <c r="B10268" s="17">
        <v>3</v>
      </c>
      <c r="C10268" s="17">
        <v>9</v>
      </c>
      <c r="D10268" t="s" s="16">
        <v>10434</v>
      </c>
      <c r="E10268" t="s" s="16">
        <v>74</v>
      </c>
      <c r="F10268" s="37">
        <v>70</v>
      </c>
      <c r="G10268" s="17">
        <v>75</v>
      </c>
      <c r="H10268" s="18">
        <f>SUM(G10268-F10268)</f>
        <v>5</v>
      </c>
      <c r="I10268" s="19">
        <f>H10268/F10268</f>
        <v>0.0714285714285714</v>
      </c>
      <c r="J10268" s="19">
        <f>H10268/G10268</f>
        <v>0.06666666666666669</v>
      </c>
      <c r="K10268" t="s" s="21">
        <f>IF(J10268&lt;25%,"น้อยกว่า 25%",IF(J10268&gt;=25%,"มากกว่าหรือเท่ากับ 25%",IF(J10268&gt;=35%,"มากกว่าหรือเท่ากับ 35%")))</f>
        <v>18</v>
      </c>
    </row>
    <row r="10269" s="7" customFormat="1" ht="19.15" customHeight="1">
      <c r="A10269" t="s" s="16">
        <v>10338</v>
      </c>
      <c r="B10269" s="17">
        <v>3</v>
      </c>
      <c r="C10269" s="17">
        <v>34</v>
      </c>
      <c r="D10269" t="s" s="16">
        <v>10435</v>
      </c>
      <c r="E10269" t="s" s="16">
        <v>119</v>
      </c>
      <c r="F10269" s="37">
        <v>59</v>
      </c>
      <c r="G10269" s="17">
        <v>61</v>
      </c>
      <c r="H10269" s="18">
        <f>SUM(G10269-F10269)</f>
        <v>2</v>
      </c>
      <c r="I10269" s="19">
        <f>H10269/F10269</f>
        <v>0.0338983050847458</v>
      </c>
      <c r="J10269" s="19">
        <f>H10269/G10269</f>
        <v>0.0327868852459016</v>
      </c>
      <c r="K10269" t="s" s="21">
        <f>IF(J10269&lt;25%,"น้อยกว่า 25%",IF(J10269&gt;=25%,"มากกว่าหรือเท่ากับ 25%",IF(J10269&gt;=35%,"มากกว่าหรือเท่ากับ 35%")))</f>
        <v>18</v>
      </c>
    </row>
    <row r="10270" s="7" customFormat="1" ht="19.15" customHeight="1">
      <c r="A10270" t="s" s="16">
        <v>10338</v>
      </c>
      <c r="B10270" s="17">
        <v>3</v>
      </c>
      <c r="C10270" s="17">
        <v>22</v>
      </c>
      <c r="D10270" t="s" s="16">
        <v>10436</v>
      </c>
      <c r="E10270" t="s" s="16">
        <v>1680</v>
      </c>
      <c r="F10270" s="37">
        <v>51</v>
      </c>
      <c r="G10270" s="17">
        <v>57</v>
      </c>
      <c r="H10270" s="18">
        <f>SUM(G10270-F10270)</f>
        <v>6</v>
      </c>
      <c r="I10270" s="19">
        <f>H10270/F10270</f>
        <v>0.117647058823529</v>
      </c>
      <c r="J10270" s="19">
        <f>H10270/G10270</f>
        <v>0.105263157894737</v>
      </c>
      <c r="K10270" t="s" s="21">
        <f>IF(J10270&lt;25%,"น้อยกว่า 25%",IF(J10270&gt;=25%,"มากกว่าหรือเท่ากับ 25%",IF(J10270&gt;=35%,"มากกว่าหรือเท่ากับ 35%")))</f>
        <v>18</v>
      </c>
    </row>
    <row r="10271" s="7" customFormat="1" ht="19.15" customHeight="1">
      <c r="A10271" t="s" s="16">
        <v>10338</v>
      </c>
      <c r="B10271" s="17">
        <v>3</v>
      </c>
      <c r="C10271" s="17">
        <v>8</v>
      </c>
      <c r="D10271" t="s" s="16">
        <v>10437</v>
      </c>
      <c r="E10271" t="s" s="16">
        <v>44</v>
      </c>
      <c r="F10271" s="37">
        <v>44</v>
      </c>
      <c r="G10271" s="17">
        <v>46</v>
      </c>
      <c r="H10271" s="18">
        <f>SUM(G10271-F10271)</f>
        <v>2</v>
      </c>
      <c r="I10271" s="19">
        <f>H10271/F10271</f>
        <v>0.0454545454545455</v>
      </c>
      <c r="J10271" s="19">
        <f>H10271/G10271</f>
        <v>0.0434782608695652</v>
      </c>
      <c r="K10271" t="s" s="21">
        <f>IF(J10271&lt;25%,"น้อยกว่า 25%",IF(J10271&gt;=25%,"มากกว่าหรือเท่ากับ 25%",IF(J10271&gt;=35%,"มากกว่าหรือเท่ากับ 35%")))</f>
        <v>18</v>
      </c>
    </row>
    <row r="10272" s="7" customFormat="1" ht="19.15" customHeight="1">
      <c r="A10272" t="s" s="16">
        <v>10338</v>
      </c>
      <c r="B10272" s="17">
        <v>3</v>
      </c>
      <c r="C10272" s="17">
        <v>18</v>
      </c>
      <c r="D10272" t="s" s="16">
        <v>10438</v>
      </c>
      <c r="E10272" t="s" s="16">
        <v>40</v>
      </c>
      <c r="F10272" s="37">
        <v>34</v>
      </c>
      <c r="G10272" s="17">
        <v>43</v>
      </c>
      <c r="H10272" s="18">
        <f>SUM(G10272-F10272)</f>
        <v>9</v>
      </c>
      <c r="I10272" s="19">
        <f>H10272/F10272</f>
        <v>0.264705882352941</v>
      </c>
      <c r="J10272" s="19">
        <f>H10272/G10272</f>
        <v>0.209302325581395</v>
      </c>
      <c r="K10272" t="s" s="21">
        <f>IF(J10272&lt;25%,"น้อยกว่า 25%",IF(J10272&gt;=25%,"มากกว่าหรือเท่ากับ 25%",IF(J10272&gt;=35%,"มากกว่าหรือเท่ากับ 35%")))</f>
        <v>18</v>
      </c>
    </row>
    <row r="10273" s="7" customFormat="1" ht="19.15" customHeight="1">
      <c r="A10273" t="s" s="16">
        <v>10338</v>
      </c>
      <c r="B10273" s="17">
        <v>3</v>
      </c>
      <c r="C10273" s="17">
        <v>30</v>
      </c>
      <c r="D10273" t="s" s="16">
        <v>10439</v>
      </c>
      <c r="E10273" t="s" s="16">
        <v>52</v>
      </c>
      <c r="F10273" s="37">
        <v>35</v>
      </c>
      <c r="G10273" s="17">
        <v>36</v>
      </c>
      <c r="H10273" s="18">
        <f>SUM(G10273-F10273)</f>
        <v>1</v>
      </c>
      <c r="I10273" s="19">
        <f>H10273/F10273</f>
        <v>0.0285714285714286</v>
      </c>
      <c r="J10273" s="19">
        <f>H10273/G10273</f>
        <v>0.0277777777777778</v>
      </c>
      <c r="K10273" t="s" s="21">
        <f>IF(J10273&lt;25%,"น้อยกว่า 25%",IF(J10273&gt;=25%,"มากกว่าหรือเท่ากับ 25%",IF(J10273&gt;=35%,"มากกว่าหรือเท่ากับ 35%")))</f>
        <v>18</v>
      </c>
    </row>
    <row r="10274" s="7" customFormat="1" ht="19.15" customHeight="1">
      <c r="A10274" t="s" s="16">
        <v>10338</v>
      </c>
      <c r="B10274" s="17">
        <v>3</v>
      </c>
      <c r="C10274" s="17">
        <v>32</v>
      </c>
      <c r="D10274" t="s" s="16">
        <v>10440</v>
      </c>
      <c r="E10274" t="s" s="16">
        <v>103</v>
      </c>
      <c r="F10274" s="37">
        <v>27</v>
      </c>
      <c r="G10274" s="17">
        <v>29</v>
      </c>
      <c r="H10274" s="18">
        <f>SUM(G10274-F10274)</f>
        <v>2</v>
      </c>
      <c r="I10274" s="19">
        <f>H10274/F10274</f>
        <v>0.0740740740740741</v>
      </c>
      <c r="J10274" s="19">
        <f>H10274/G10274</f>
        <v>0.0689655172413793</v>
      </c>
      <c r="K10274" t="s" s="21">
        <f>IF(J10274&lt;25%,"น้อยกว่า 25%",IF(J10274&gt;=25%,"มากกว่าหรือเท่ากับ 25%",IF(J10274&gt;=35%,"มากกว่าหรือเท่ากับ 35%")))</f>
        <v>18</v>
      </c>
    </row>
    <row r="10275" s="7" customFormat="1" ht="19.15" customHeight="1">
      <c r="A10275" t="s" s="16">
        <v>10338</v>
      </c>
      <c r="B10275" s="17">
        <v>3</v>
      </c>
      <c r="C10275" s="17">
        <v>29</v>
      </c>
      <c r="D10275" t="s" s="16">
        <v>10441</v>
      </c>
      <c r="E10275" t="s" s="16">
        <v>78</v>
      </c>
      <c r="F10275" s="37">
        <v>0</v>
      </c>
      <c r="G10275" s="17">
        <v>0</v>
      </c>
      <c r="H10275" s="18">
        <f>SUM(G10275-F10275)</f>
        <v>0</v>
      </c>
      <c r="I10275" s="19">
        <f>H10275/F10275</f>
      </c>
      <c r="J10275" s="19">
        <f>H10275/G10275</f>
      </c>
      <c r="K10275" s="24">
        <f>IF(J10275&lt;25%,"น้อยกว่า 25%",IF(J10275&gt;=25%,"มากกว่าหรือเท่ากับ 25%",IF(J10275&gt;=35%,"มากกว่าหรือเท่ากับ 35%")))</f>
      </c>
    </row>
    <row r="10276" s="7" customFormat="1" ht="19.15" customHeight="1">
      <c r="A10276" t="s" s="16">
        <v>10442</v>
      </c>
      <c r="B10276" s="17">
        <v>1</v>
      </c>
      <c r="C10276" s="17">
        <v>8</v>
      </c>
      <c r="D10276" t="s" s="16">
        <v>10443</v>
      </c>
      <c r="E10276" t="s" s="16">
        <v>26</v>
      </c>
      <c r="F10276" s="37">
        <v>59998</v>
      </c>
      <c r="G10276" s="17">
        <v>62741</v>
      </c>
      <c r="H10276" s="18">
        <f>SUM(G10276-F10276)</f>
        <v>2743</v>
      </c>
      <c r="I10276" s="19">
        <f>H10276/F10276</f>
        <v>0.0457181906063535</v>
      </c>
      <c r="J10276" s="19">
        <f>H10276/G10276</f>
        <v>0.0437194179244832</v>
      </c>
      <c r="K10276" t="s" s="21">
        <f>IF(J10276&lt;25%,"น้อยกว่า 25%",IF(J10276&gt;=25%,"มากกว่าหรือเท่ากับ 25%",IF(J10276&gt;=35%,"มากกว่าหรือเท่ากับ 35%")))</f>
        <v>18</v>
      </c>
    </row>
    <row r="10277" s="7" customFormat="1" ht="19.15" customHeight="1">
      <c r="A10277" t="s" s="16">
        <v>10442</v>
      </c>
      <c r="B10277" s="17">
        <v>1</v>
      </c>
      <c r="C10277" s="17">
        <v>5</v>
      </c>
      <c r="D10277" t="s" s="16">
        <v>10444</v>
      </c>
      <c r="E10277" t="s" s="16">
        <v>84</v>
      </c>
      <c r="F10277" s="37">
        <v>45468</v>
      </c>
      <c r="G10277" s="17">
        <v>47373</v>
      </c>
      <c r="H10277" s="18">
        <f>SUM(G10277-F10277)</f>
        <v>1905</v>
      </c>
      <c r="I10277" s="19">
        <f>H10277/F10277</f>
        <v>0.0418975983109</v>
      </c>
      <c r="J10277" s="19">
        <f>H10277/G10277</f>
        <v>0.0402127794313216</v>
      </c>
      <c r="K10277" t="s" s="21">
        <f>IF(J10277&lt;25%,"น้อยกว่า 25%",IF(J10277&gt;=25%,"มากกว่าหรือเท่ากับ 25%",IF(J10277&gt;=35%,"มากกว่าหรือเท่ากับ 35%")))</f>
        <v>18</v>
      </c>
    </row>
    <row r="10278" s="7" customFormat="1" ht="19.15" customHeight="1">
      <c r="A10278" t="s" s="16">
        <v>10442</v>
      </c>
      <c r="B10278" s="17">
        <v>1</v>
      </c>
      <c r="C10278" s="17">
        <v>9</v>
      </c>
      <c r="D10278" t="s" s="16">
        <v>10445</v>
      </c>
      <c r="E10278" t="s" s="16">
        <v>22</v>
      </c>
      <c r="F10278" s="37">
        <v>20597</v>
      </c>
      <c r="G10278" s="17">
        <v>21321</v>
      </c>
      <c r="H10278" s="18">
        <f>SUM(G10278-F10278)</f>
        <v>724</v>
      </c>
      <c r="I10278" s="19">
        <f>H10278/F10278</f>
        <v>0.0351507501092392</v>
      </c>
      <c r="J10278" s="19">
        <f>H10278/G10278</f>
        <v>0.0339571314666291</v>
      </c>
      <c r="K10278" t="s" s="21">
        <f>IF(J10278&lt;25%,"น้อยกว่า 25%",IF(J10278&gt;=25%,"มากกว่าหรือเท่ากับ 25%",IF(J10278&gt;=35%,"มากกว่าหรือเท่ากับ 35%")))</f>
        <v>18</v>
      </c>
    </row>
    <row r="10279" s="7" customFormat="1" ht="19.15" customHeight="1">
      <c r="A10279" t="s" s="16">
        <v>10442</v>
      </c>
      <c r="B10279" s="17">
        <v>1</v>
      </c>
      <c r="C10279" s="17">
        <v>2</v>
      </c>
      <c r="D10279" t="s" s="16">
        <v>10446</v>
      </c>
      <c r="E10279" t="s" s="16">
        <v>20</v>
      </c>
      <c r="F10279" s="37">
        <v>17744</v>
      </c>
      <c r="G10279" s="17">
        <v>18128</v>
      </c>
      <c r="H10279" s="18">
        <f>SUM(G10279-F10279)</f>
        <v>384</v>
      </c>
      <c r="I10279" s="19">
        <f>H10279/F10279</f>
        <v>0.0216411181244364</v>
      </c>
      <c r="J10279" s="19">
        <f>H10279/G10279</f>
        <v>0.0211827007943513</v>
      </c>
      <c r="K10279" t="s" s="21">
        <f>IF(J10279&lt;25%,"น้อยกว่า 25%",IF(J10279&gt;=25%,"มากกว่าหรือเท่ากับ 25%",IF(J10279&gt;=35%,"มากกว่าหรือเท่ากับ 35%")))</f>
        <v>18</v>
      </c>
    </row>
    <row r="10280" s="7" customFormat="1" ht="19.15" customHeight="1">
      <c r="A10280" t="s" s="16">
        <v>10442</v>
      </c>
      <c r="B10280" s="17">
        <v>1</v>
      </c>
      <c r="C10280" s="17">
        <v>7</v>
      </c>
      <c r="D10280" t="s" s="16">
        <v>10447</v>
      </c>
      <c r="E10280" t="s" s="16">
        <v>28</v>
      </c>
      <c r="F10280" s="37">
        <v>2214</v>
      </c>
      <c r="G10280" s="17">
        <v>2287</v>
      </c>
      <c r="H10280" s="18">
        <f>SUM(G10280-F10280)</f>
        <v>73</v>
      </c>
      <c r="I10280" s="19">
        <f>H10280/F10280</f>
        <v>0.0329719963866305</v>
      </c>
      <c r="J10280" s="19">
        <f>H10280/G10280</f>
        <v>0.0319195452557936</v>
      </c>
      <c r="K10280" t="s" s="21">
        <f>IF(J10280&lt;25%,"น้อยกว่า 25%",IF(J10280&gt;=25%,"มากกว่าหรือเท่ากับ 25%",IF(J10280&gt;=35%,"มากกว่าหรือเท่ากับ 35%")))</f>
        <v>18</v>
      </c>
    </row>
    <row r="10281" s="7" customFormat="1" ht="19.15" customHeight="1">
      <c r="A10281" t="s" s="16">
        <v>10442</v>
      </c>
      <c r="B10281" s="17">
        <v>1</v>
      </c>
      <c r="C10281" s="17">
        <v>25</v>
      </c>
      <c r="D10281" t="s" s="16">
        <v>10448</v>
      </c>
      <c r="E10281" t="s" s="16">
        <v>34</v>
      </c>
      <c r="F10281" s="37">
        <v>1758</v>
      </c>
      <c r="G10281" s="17">
        <v>1812</v>
      </c>
      <c r="H10281" s="18">
        <f>SUM(G10281-F10281)</f>
        <v>54</v>
      </c>
      <c r="I10281" s="19">
        <f>H10281/F10281</f>
        <v>0.0307167235494881</v>
      </c>
      <c r="J10281" s="19">
        <f>H10281/G10281</f>
        <v>0.0298013245033113</v>
      </c>
      <c r="K10281" t="s" s="21">
        <f>IF(J10281&lt;25%,"น้อยกว่า 25%",IF(J10281&gt;=25%,"มากกว่าหรือเท่ากับ 25%",IF(J10281&gt;=35%,"มากกว่าหรือเท่ากับ 35%")))</f>
        <v>18</v>
      </c>
    </row>
    <row r="10282" s="7" customFormat="1" ht="19.15" customHeight="1">
      <c r="A10282" t="s" s="16">
        <v>10442</v>
      </c>
      <c r="B10282" s="17">
        <v>1</v>
      </c>
      <c r="C10282" s="17">
        <v>4</v>
      </c>
      <c r="D10282" t="s" s="16">
        <v>10449</v>
      </c>
      <c r="E10282" t="s" s="16">
        <v>52</v>
      </c>
      <c r="F10282" s="37">
        <v>1641</v>
      </c>
      <c r="G10282" s="17">
        <v>1669</v>
      </c>
      <c r="H10282" s="18">
        <f>SUM(G10282-F10282)</f>
        <v>28</v>
      </c>
      <c r="I10282" s="19">
        <f>H10282/F10282</f>
        <v>0.0170627666057282</v>
      </c>
      <c r="J10282" s="19">
        <f>H10282/G10282</f>
        <v>0.0167765128819652</v>
      </c>
      <c r="K10282" t="s" s="21">
        <f>IF(J10282&lt;25%,"น้อยกว่า 25%",IF(J10282&gt;=25%,"มากกว่าหรือเท่ากับ 25%",IF(J10282&gt;=35%,"มากกว่าหรือเท่ากับ 35%")))</f>
        <v>18</v>
      </c>
    </row>
    <row r="10283" s="7" customFormat="1" ht="19.15" customHeight="1">
      <c r="A10283" t="s" s="16">
        <v>10442</v>
      </c>
      <c r="B10283" s="17">
        <v>1</v>
      </c>
      <c r="C10283" s="17">
        <v>13</v>
      </c>
      <c r="D10283" t="s" s="16">
        <v>10450</v>
      </c>
      <c r="E10283" t="s" s="16">
        <v>101</v>
      </c>
      <c r="F10283" s="37">
        <v>1009</v>
      </c>
      <c r="G10283" s="17">
        <v>1033</v>
      </c>
      <c r="H10283" s="18">
        <f>SUM(G10283-F10283)</f>
        <v>24</v>
      </c>
      <c r="I10283" s="19">
        <f>H10283/F10283</f>
        <v>0.0237859266600595</v>
      </c>
      <c r="J10283" s="19">
        <f>H10283/G10283</f>
        <v>0.0232333010648596</v>
      </c>
      <c r="K10283" t="s" s="21">
        <f>IF(J10283&lt;25%,"น้อยกว่า 25%",IF(J10283&gt;=25%,"มากกว่าหรือเท่ากับ 25%",IF(J10283&gt;=35%,"มากกว่าหรือเท่ากับ 35%")))</f>
        <v>18</v>
      </c>
    </row>
    <row r="10284" s="7" customFormat="1" ht="19.15" customHeight="1">
      <c r="A10284" t="s" s="16">
        <v>10442</v>
      </c>
      <c r="B10284" s="17">
        <v>1</v>
      </c>
      <c r="C10284" s="17">
        <v>11</v>
      </c>
      <c r="D10284" t="s" s="16">
        <v>10451</v>
      </c>
      <c r="E10284" t="s" s="16">
        <v>60</v>
      </c>
      <c r="F10284" s="37">
        <v>684</v>
      </c>
      <c r="G10284" s="17">
        <v>690</v>
      </c>
      <c r="H10284" s="18">
        <f>SUM(G10284-F10284)</f>
        <v>6</v>
      </c>
      <c r="I10284" s="19">
        <f>H10284/F10284</f>
        <v>0.0087719298245614</v>
      </c>
      <c r="J10284" s="19">
        <f>H10284/G10284</f>
        <v>0.00869565217391304</v>
      </c>
      <c r="K10284" t="s" s="21">
        <f>IF(J10284&lt;25%,"น้อยกว่า 25%",IF(J10284&gt;=25%,"มากกว่าหรือเท่ากับ 25%",IF(J10284&gt;=35%,"มากกว่าหรือเท่ากับ 35%")))</f>
        <v>18</v>
      </c>
    </row>
    <row r="10285" s="7" customFormat="1" ht="19.15" customHeight="1">
      <c r="A10285" t="s" s="16">
        <v>10442</v>
      </c>
      <c r="B10285" s="17">
        <v>1</v>
      </c>
      <c r="C10285" s="17">
        <v>6</v>
      </c>
      <c r="D10285" t="s" s="16">
        <v>10452</v>
      </c>
      <c r="E10285" t="s" s="16">
        <v>30</v>
      </c>
      <c r="F10285" s="37">
        <v>567</v>
      </c>
      <c r="G10285" s="17">
        <v>585</v>
      </c>
      <c r="H10285" s="18">
        <f>SUM(G10285-F10285)</f>
        <v>18</v>
      </c>
      <c r="I10285" s="19">
        <f>H10285/F10285</f>
        <v>0.0317460317460317</v>
      </c>
      <c r="J10285" s="19">
        <f>H10285/G10285</f>
        <v>0.0307692307692308</v>
      </c>
      <c r="K10285" t="s" s="21">
        <f>IF(J10285&lt;25%,"น้อยกว่า 25%",IF(J10285&gt;=25%,"มากกว่าหรือเท่ากับ 25%",IF(J10285&gt;=35%,"มากกว่าหรือเท่ากับ 35%")))</f>
        <v>18</v>
      </c>
    </row>
    <row r="10286" s="7" customFormat="1" ht="19.15" customHeight="1">
      <c r="A10286" t="s" s="16">
        <v>10442</v>
      </c>
      <c r="B10286" s="17">
        <v>1</v>
      </c>
      <c r="C10286" s="17">
        <v>3</v>
      </c>
      <c r="D10286" t="s" s="16">
        <v>10453</v>
      </c>
      <c r="E10286" t="s" s="16">
        <v>66</v>
      </c>
      <c r="F10286" s="37">
        <v>454</v>
      </c>
      <c r="G10286" s="17">
        <v>462</v>
      </c>
      <c r="H10286" s="18">
        <f>SUM(G10286-F10286)</f>
        <v>8</v>
      </c>
      <c r="I10286" s="19">
        <f>H10286/F10286</f>
        <v>0.0176211453744493</v>
      </c>
      <c r="J10286" s="19">
        <f>H10286/G10286</f>
        <v>0.0173160173160173</v>
      </c>
      <c r="K10286" t="s" s="21">
        <f>IF(J10286&lt;25%,"น้อยกว่า 25%",IF(J10286&gt;=25%,"มากกว่าหรือเท่ากับ 25%",IF(J10286&gt;=35%,"มากกว่าหรือเท่ากับ 35%")))</f>
        <v>18</v>
      </c>
    </row>
    <row r="10287" s="7" customFormat="1" ht="19.15" customHeight="1">
      <c r="A10287" t="s" s="16">
        <v>10442</v>
      </c>
      <c r="B10287" s="17">
        <v>1</v>
      </c>
      <c r="C10287" s="17">
        <v>21</v>
      </c>
      <c r="D10287" t="s" s="16">
        <v>10454</v>
      </c>
      <c r="E10287" t="s" s="16">
        <v>1091</v>
      </c>
      <c r="F10287" s="37">
        <v>339</v>
      </c>
      <c r="G10287" s="17">
        <v>345</v>
      </c>
      <c r="H10287" s="18">
        <f>SUM(G10287-F10287)</f>
        <v>6</v>
      </c>
      <c r="I10287" s="19">
        <f>H10287/F10287</f>
        <v>0.0176991150442478</v>
      </c>
      <c r="J10287" s="19">
        <f>H10287/G10287</f>
        <v>0.0173913043478261</v>
      </c>
      <c r="K10287" t="s" s="21">
        <f>IF(J10287&lt;25%,"น้อยกว่า 25%",IF(J10287&gt;=25%,"มากกว่าหรือเท่ากับ 25%",IF(J10287&gt;=35%,"มากกว่าหรือเท่ากับ 35%")))</f>
        <v>18</v>
      </c>
    </row>
    <row r="10288" s="7" customFormat="1" ht="19.15" customHeight="1">
      <c r="A10288" t="s" s="16">
        <v>10442</v>
      </c>
      <c r="B10288" s="17">
        <v>1</v>
      </c>
      <c r="C10288" s="17">
        <v>14</v>
      </c>
      <c r="D10288" t="s" s="16">
        <v>10455</v>
      </c>
      <c r="E10288" t="s" s="16">
        <v>48</v>
      </c>
      <c r="F10288" s="37">
        <v>322</v>
      </c>
      <c r="G10288" s="17">
        <v>328</v>
      </c>
      <c r="H10288" s="18">
        <f>SUM(G10288-F10288)</f>
        <v>6</v>
      </c>
      <c r="I10288" s="19">
        <f>H10288/F10288</f>
        <v>0.0186335403726708</v>
      </c>
      <c r="J10288" s="19">
        <f>H10288/G10288</f>
        <v>0.0182926829268293</v>
      </c>
      <c r="K10288" t="s" s="21">
        <f>IF(J10288&lt;25%,"น้อยกว่า 25%",IF(J10288&gt;=25%,"มากกว่าหรือเท่ากับ 25%",IF(J10288&gt;=35%,"มากกว่าหรือเท่ากับ 35%")))</f>
        <v>18</v>
      </c>
    </row>
    <row r="10289" s="7" customFormat="1" ht="19.15" customHeight="1">
      <c r="A10289" t="s" s="16">
        <v>10442</v>
      </c>
      <c r="B10289" s="17">
        <v>1</v>
      </c>
      <c r="C10289" s="17">
        <v>15</v>
      </c>
      <c r="D10289" t="s" s="16">
        <v>10456</v>
      </c>
      <c r="E10289" t="s" s="16">
        <v>62</v>
      </c>
      <c r="F10289" s="37">
        <v>290</v>
      </c>
      <c r="G10289" s="17">
        <v>300</v>
      </c>
      <c r="H10289" s="18">
        <f>SUM(G10289-F10289)</f>
        <v>10</v>
      </c>
      <c r="I10289" s="19">
        <f>H10289/F10289</f>
        <v>0.0344827586206897</v>
      </c>
      <c r="J10289" s="19">
        <f>H10289/G10289</f>
        <v>0.0333333333333333</v>
      </c>
      <c r="K10289" t="s" s="21">
        <f>IF(J10289&lt;25%,"น้อยกว่า 25%",IF(J10289&gt;=25%,"มากกว่าหรือเท่ากับ 25%",IF(J10289&gt;=35%,"มากกว่าหรือเท่ากับ 35%")))</f>
        <v>18</v>
      </c>
    </row>
    <row r="10290" s="7" customFormat="1" ht="19.15" customHeight="1">
      <c r="A10290" t="s" s="16">
        <v>10442</v>
      </c>
      <c r="B10290" s="17">
        <v>1</v>
      </c>
      <c r="C10290" s="17">
        <v>12</v>
      </c>
      <c r="D10290" t="s" s="16">
        <v>10457</v>
      </c>
      <c r="E10290" t="s" s="16">
        <v>38</v>
      </c>
      <c r="F10290" s="37">
        <v>251</v>
      </c>
      <c r="G10290" s="17">
        <v>263</v>
      </c>
      <c r="H10290" s="18">
        <f>SUM(G10290-F10290)</f>
        <v>12</v>
      </c>
      <c r="I10290" s="19">
        <f>H10290/F10290</f>
        <v>0.047808764940239</v>
      </c>
      <c r="J10290" s="19">
        <f>H10290/G10290</f>
        <v>0.0456273764258555</v>
      </c>
      <c r="K10290" t="s" s="21">
        <f>IF(J10290&lt;25%,"น้อยกว่า 25%",IF(J10290&gt;=25%,"มากกว่าหรือเท่ากับ 25%",IF(J10290&gt;=35%,"มากกว่าหรือเท่ากับ 35%")))</f>
        <v>18</v>
      </c>
    </row>
    <row r="10291" s="7" customFormat="1" ht="19.15" customHeight="1">
      <c r="A10291" t="s" s="16">
        <v>10442</v>
      </c>
      <c r="B10291" s="17">
        <v>1</v>
      </c>
      <c r="C10291" s="17">
        <v>22</v>
      </c>
      <c r="D10291" t="s" s="16">
        <v>10458</v>
      </c>
      <c r="E10291" t="s" s="16">
        <v>153</v>
      </c>
      <c r="F10291" s="37">
        <v>249</v>
      </c>
      <c r="G10291" s="17">
        <v>255</v>
      </c>
      <c r="H10291" s="18">
        <f>SUM(G10291-F10291)</f>
        <v>6</v>
      </c>
      <c r="I10291" s="19">
        <f>H10291/F10291</f>
        <v>0.0240963855421687</v>
      </c>
      <c r="J10291" s="19">
        <f>H10291/G10291</f>
        <v>0.0235294117647059</v>
      </c>
      <c r="K10291" t="s" s="21">
        <f>IF(J10291&lt;25%,"น้อยกว่า 25%",IF(J10291&gt;=25%,"มากกว่าหรือเท่ากับ 25%",IF(J10291&gt;=35%,"มากกว่าหรือเท่ากับ 35%")))</f>
        <v>18</v>
      </c>
    </row>
    <row r="10292" s="7" customFormat="1" ht="19.15" customHeight="1">
      <c r="A10292" t="s" s="16">
        <v>10442</v>
      </c>
      <c r="B10292" s="17">
        <v>1</v>
      </c>
      <c r="C10292" s="17">
        <v>18</v>
      </c>
      <c r="D10292" t="s" s="16">
        <v>10459</v>
      </c>
      <c r="E10292" t="s" s="16">
        <v>281</v>
      </c>
      <c r="F10292" s="37">
        <v>157</v>
      </c>
      <c r="G10292" s="17">
        <v>161</v>
      </c>
      <c r="H10292" s="18">
        <f>SUM(G10292-F10292)</f>
        <v>4</v>
      </c>
      <c r="I10292" s="19">
        <f>H10292/F10292</f>
        <v>0.0254777070063694</v>
      </c>
      <c r="J10292" s="19">
        <f>H10292/G10292</f>
        <v>0.0248447204968944</v>
      </c>
      <c r="K10292" t="s" s="21">
        <f>IF(J10292&lt;25%,"น้อยกว่า 25%",IF(J10292&gt;=25%,"มากกว่าหรือเท่ากับ 25%",IF(J10292&gt;=35%,"มากกว่าหรือเท่ากับ 35%")))</f>
        <v>18</v>
      </c>
    </row>
    <row r="10293" s="7" customFormat="1" ht="19.15" customHeight="1">
      <c r="A10293" t="s" s="16">
        <v>10442</v>
      </c>
      <c r="B10293" s="17">
        <v>1</v>
      </c>
      <c r="C10293" s="17">
        <v>26</v>
      </c>
      <c r="D10293" t="s" s="16">
        <v>10460</v>
      </c>
      <c r="E10293" t="s" s="16">
        <v>68</v>
      </c>
      <c r="F10293" s="37">
        <v>157</v>
      </c>
      <c r="G10293" s="17">
        <v>161</v>
      </c>
      <c r="H10293" s="18">
        <f>SUM(G10293-F10293)</f>
        <v>4</v>
      </c>
      <c r="I10293" s="19">
        <f>H10293/F10293</f>
        <v>0.0254777070063694</v>
      </c>
      <c r="J10293" s="19">
        <f>H10293/G10293</f>
        <v>0.0248447204968944</v>
      </c>
      <c r="K10293" t="s" s="21">
        <f>IF(J10293&lt;25%,"น้อยกว่า 25%",IF(J10293&gt;=25%,"มากกว่าหรือเท่ากับ 25%",IF(J10293&gt;=35%,"มากกว่าหรือเท่ากับ 35%")))</f>
        <v>18</v>
      </c>
    </row>
    <row r="10294" s="7" customFormat="1" ht="19.15" customHeight="1">
      <c r="A10294" t="s" s="16">
        <v>10442</v>
      </c>
      <c r="B10294" s="17">
        <v>1</v>
      </c>
      <c r="C10294" s="17">
        <v>19</v>
      </c>
      <c r="D10294" t="s" s="16">
        <v>10461</v>
      </c>
      <c r="E10294" t="s" s="16">
        <v>44</v>
      </c>
      <c r="F10294" s="37">
        <v>153</v>
      </c>
      <c r="G10294" s="17">
        <v>156</v>
      </c>
      <c r="H10294" s="18">
        <f>SUM(G10294-F10294)</f>
        <v>3</v>
      </c>
      <c r="I10294" s="19">
        <f>H10294/F10294</f>
        <v>0.0196078431372549</v>
      </c>
      <c r="J10294" s="19">
        <f>H10294/G10294</f>
        <v>0.0192307692307692</v>
      </c>
      <c r="K10294" t="s" s="21">
        <f>IF(J10294&lt;25%,"น้อยกว่า 25%",IF(J10294&gt;=25%,"มากกว่าหรือเท่ากับ 25%",IF(J10294&gt;=35%,"มากกว่าหรือเท่ากับ 35%")))</f>
        <v>18</v>
      </c>
    </row>
    <row r="10295" s="7" customFormat="1" ht="19.15" customHeight="1">
      <c r="A10295" t="s" s="16">
        <v>10442</v>
      </c>
      <c r="B10295" s="17">
        <v>1</v>
      </c>
      <c r="C10295" s="17">
        <v>20</v>
      </c>
      <c r="D10295" t="s" s="16">
        <v>10462</v>
      </c>
      <c r="E10295" t="s" s="16">
        <v>106</v>
      </c>
      <c r="F10295" s="37">
        <v>127</v>
      </c>
      <c r="G10295" s="17">
        <v>129</v>
      </c>
      <c r="H10295" s="18">
        <f>SUM(G10295-F10295)</f>
        <v>2</v>
      </c>
      <c r="I10295" s="19">
        <f>H10295/F10295</f>
        <v>0.015748031496063</v>
      </c>
      <c r="J10295" s="19">
        <f>H10295/G10295</f>
        <v>0.0155038759689922</v>
      </c>
      <c r="K10295" t="s" s="21">
        <f>IF(J10295&lt;25%,"น้อยกว่า 25%",IF(J10295&gt;=25%,"มากกว่าหรือเท่ากับ 25%",IF(J10295&gt;=35%,"มากกว่าหรือเท่ากับ 35%")))</f>
        <v>18</v>
      </c>
    </row>
    <row r="10296" s="7" customFormat="1" ht="19.15" customHeight="1">
      <c r="A10296" t="s" s="16">
        <v>10442</v>
      </c>
      <c r="B10296" s="17">
        <v>1</v>
      </c>
      <c r="C10296" s="17">
        <v>24</v>
      </c>
      <c r="D10296" t="s" s="16">
        <v>10463</v>
      </c>
      <c r="E10296" t="s" s="16">
        <v>375</v>
      </c>
      <c r="F10296" s="37">
        <v>106</v>
      </c>
      <c r="G10296" s="17">
        <v>109</v>
      </c>
      <c r="H10296" s="18">
        <f>SUM(G10296-F10296)</f>
        <v>3</v>
      </c>
      <c r="I10296" s="19">
        <f>H10296/F10296</f>
        <v>0.0283018867924528</v>
      </c>
      <c r="J10296" s="19">
        <f>H10296/G10296</f>
        <v>0.0275229357798165</v>
      </c>
      <c r="K10296" t="s" s="21">
        <f>IF(J10296&lt;25%,"น้อยกว่า 25%",IF(J10296&gt;=25%,"มากกว่าหรือเท่ากับ 25%",IF(J10296&gt;=35%,"มากกว่าหรือเท่ากับ 35%")))</f>
        <v>18</v>
      </c>
    </row>
    <row r="10297" s="7" customFormat="1" ht="19.15" customHeight="1">
      <c r="A10297" t="s" s="16">
        <v>10442</v>
      </c>
      <c r="B10297" s="17">
        <v>1</v>
      </c>
      <c r="C10297" s="17">
        <v>23</v>
      </c>
      <c r="D10297" t="s" s="16">
        <v>10464</v>
      </c>
      <c r="E10297" t="s" s="16">
        <v>103</v>
      </c>
      <c r="F10297" s="37">
        <v>70</v>
      </c>
      <c r="G10297" s="17">
        <v>75</v>
      </c>
      <c r="H10297" s="18">
        <f>SUM(G10297-F10297)</f>
        <v>5</v>
      </c>
      <c r="I10297" s="19">
        <f>H10297/F10297</f>
        <v>0.0714285714285714</v>
      </c>
      <c r="J10297" s="19">
        <f>H10297/G10297</f>
        <v>0.06666666666666669</v>
      </c>
      <c r="K10297" t="s" s="21">
        <f>IF(J10297&lt;25%,"น้อยกว่า 25%",IF(J10297&gt;=25%,"มากกว่าหรือเท่ากับ 25%",IF(J10297&gt;=35%,"มากกว่าหรือเท่ากับ 35%")))</f>
        <v>18</v>
      </c>
    </row>
    <row r="10298" s="7" customFormat="1" ht="19.15" customHeight="1">
      <c r="A10298" t="s" s="16">
        <v>10442</v>
      </c>
      <c r="B10298" s="17">
        <v>1</v>
      </c>
      <c r="C10298" s="17">
        <v>17</v>
      </c>
      <c r="D10298" t="s" s="16">
        <v>10465</v>
      </c>
      <c r="E10298" t="s" s="16">
        <v>76</v>
      </c>
      <c r="F10298" s="37">
        <v>65</v>
      </c>
      <c r="G10298" s="17">
        <v>65</v>
      </c>
      <c r="H10298" s="18">
        <f>SUM(G10298-F10298)</f>
        <v>0</v>
      </c>
      <c r="I10298" s="19">
        <f>H10298/F10298</f>
        <v>0</v>
      </c>
      <c r="J10298" s="19">
        <f>H10298/G10298</f>
        <v>0</v>
      </c>
      <c r="K10298" t="s" s="21">
        <f>IF(J10298&lt;25%,"น้อยกว่า 25%",IF(J10298&gt;=25%,"มากกว่าหรือเท่ากับ 25%",IF(J10298&gt;=35%,"มากกว่าหรือเท่ากับ 35%")))</f>
        <v>18</v>
      </c>
    </row>
    <row r="10299" s="7" customFormat="1" ht="19.15" customHeight="1">
      <c r="A10299" t="s" s="16">
        <v>10442</v>
      </c>
      <c r="B10299" s="17">
        <v>1</v>
      </c>
      <c r="C10299" s="17">
        <v>1</v>
      </c>
      <c r="D10299" t="s" s="16">
        <v>10466</v>
      </c>
      <c r="E10299" t="s" s="16">
        <v>17</v>
      </c>
      <c r="F10299" s="37">
        <v>0</v>
      </c>
      <c r="G10299" s="17">
        <v>0</v>
      </c>
      <c r="H10299" s="18">
        <f>SUM(G10299-F10299)</f>
        <v>0</v>
      </c>
      <c r="I10299" s="19">
        <f>H10299/F10299</f>
      </c>
      <c r="J10299" s="19">
        <f>H10299/G10299</f>
      </c>
      <c r="K10299" s="24">
        <f>IF(J10299&lt;25%,"น้อยกว่า 25%",IF(J10299&gt;=25%,"มากกว่าหรือเท่ากับ 25%",IF(J10299&gt;=35%,"มากกว่าหรือเท่ากับ 35%")))</f>
      </c>
    </row>
    <row r="10300" s="7" customFormat="1" ht="19.15" customHeight="1">
      <c r="A10300" t="s" s="16">
        <v>10442</v>
      </c>
      <c r="B10300" s="17">
        <v>1</v>
      </c>
      <c r="C10300" s="17">
        <v>10</v>
      </c>
      <c r="D10300" t="s" s="16">
        <v>10467</v>
      </c>
      <c r="E10300" t="s" s="16">
        <v>380</v>
      </c>
      <c r="F10300" s="37">
        <v>0</v>
      </c>
      <c r="G10300" s="17">
        <v>0</v>
      </c>
      <c r="H10300" s="18">
        <f>SUM(G10300-F10300)</f>
        <v>0</v>
      </c>
      <c r="I10300" s="19">
        <f>H10300/F10300</f>
      </c>
      <c r="J10300" s="19">
        <f>H10300/G10300</f>
      </c>
      <c r="K10300" s="24">
        <f>IF(J10300&lt;25%,"น้อยกว่า 25%",IF(J10300&gt;=25%,"มากกว่าหรือเท่ากับ 25%",IF(J10300&gt;=35%,"มากกว่าหรือเท่ากับ 35%")))</f>
      </c>
    </row>
    <row r="10301" s="7" customFormat="1" ht="19.15" customHeight="1">
      <c r="A10301" t="s" s="16">
        <v>10442</v>
      </c>
      <c r="B10301" s="17">
        <v>1</v>
      </c>
      <c r="C10301" s="17">
        <v>16</v>
      </c>
      <c r="D10301" t="s" s="16">
        <v>10468</v>
      </c>
      <c r="E10301" t="s" s="16">
        <v>24</v>
      </c>
      <c r="F10301" s="37">
        <v>0</v>
      </c>
      <c r="G10301" s="17">
        <v>0</v>
      </c>
      <c r="H10301" s="18">
        <f>SUM(G10301-F10301)</f>
        <v>0</v>
      </c>
      <c r="I10301" s="19">
        <f>H10301/F10301</f>
      </c>
      <c r="J10301" s="19">
        <f>H10301/G10301</f>
      </c>
      <c r="K10301" s="24">
        <f>IF(J10301&lt;25%,"น้อยกว่า 25%",IF(J10301&gt;=25%,"มากกว่าหรือเท่ากับ 25%",IF(J10301&gt;=35%,"มากกว่าหรือเท่ากับ 35%")))</f>
      </c>
    </row>
    <row r="10302" s="7" customFormat="1" ht="19.15" customHeight="1">
      <c r="A10302" t="s" s="16">
        <v>10469</v>
      </c>
      <c r="B10302" s="17">
        <v>1</v>
      </c>
      <c r="C10302" s="17">
        <v>10</v>
      </c>
      <c r="D10302" t="s" s="16">
        <v>10470</v>
      </c>
      <c r="E10302" t="s" s="16">
        <v>84</v>
      </c>
      <c r="F10302" s="127">
        <v>24168</v>
      </c>
      <c r="G10302" s="17">
        <v>26320</v>
      </c>
      <c r="H10302" s="18">
        <f>SUM(G10302-F10302)</f>
        <v>2152</v>
      </c>
      <c r="I10302" s="19">
        <f>H10302/F10302</f>
        <v>0.08904336312479311</v>
      </c>
      <c r="J10302" s="19">
        <f>H10302/G10302</f>
        <v>0.0817629179331307</v>
      </c>
      <c r="K10302" t="s" s="21">
        <f>IF(J10302&lt;25%,"น้อยกว่า 25%",IF(J10302&gt;=25%,"มากกว่าหรือเท่ากับ 25%",IF(J10302&gt;=35%,"มากกว่าหรือเท่ากับ 35%")))</f>
        <v>18</v>
      </c>
    </row>
    <row r="10303" s="7" customFormat="1" ht="19.15" customHeight="1">
      <c r="A10303" t="s" s="16">
        <v>10469</v>
      </c>
      <c r="B10303" s="17">
        <v>1</v>
      </c>
      <c r="C10303" s="17">
        <v>4</v>
      </c>
      <c r="D10303" t="s" s="16">
        <v>10471</v>
      </c>
      <c r="E10303" t="s" s="16">
        <v>26</v>
      </c>
      <c r="F10303" s="37">
        <v>23532</v>
      </c>
      <c r="G10303" s="17">
        <v>24654</v>
      </c>
      <c r="H10303" s="18">
        <f>SUM(G10303-F10303)</f>
        <v>1122</v>
      </c>
      <c r="I10303" s="19">
        <f>H10303/F10303</f>
        <v>0.047679755226925</v>
      </c>
      <c r="J10303" s="19">
        <f>H10303/G10303</f>
        <v>0.0455098564127525</v>
      </c>
      <c r="K10303" t="s" s="21">
        <f>IF(J10303&lt;25%,"น้อยกว่า 25%",IF(J10303&gt;=25%,"มากกว่าหรือเท่ากับ 25%",IF(J10303&gt;=35%,"มากกว่าหรือเท่ากับ 35%")))</f>
        <v>18</v>
      </c>
    </row>
    <row r="10304" s="7" customFormat="1" ht="19.15" customHeight="1">
      <c r="A10304" t="s" s="16">
        <v>10469</v>
      </c>
      <c r="B10304" s="17">
        <v>1</v>
      </c>
      <c r="C10304" s="17">
        <v>1</v>
      </c>
      <c r="D10304" t="s" s="16">
        <v>10472</v>
      </c>
      <c r="E10304" t="s" s="16">
        <v>20</v>
      </c>
      <c r="F10304" s="37">
        <v>16778</v>
      </c>
      <c r="G10304" s="17">
        <v>17425</v>
      </c>
      <c r="H10304" s="18">
        <f>SUM(G10304-F10304)</f>
        <v>647</v>
      </c>
      <c r="I10304" s="19">
        <f>H10304/F10304</f>
        <v>0.0385624031469782</v>
      </c>
      <c r="J10304" s="19">
        <f>H10304/G10304</f>
        <v>0.0371305595408895</v>
      </c>
      <c r="K10304" t="s" s="21">
        <f>IF(J10304&lt;25%,"น้อยกว่า 25%",IF(J10304&gt;=25%,"มากกว่าหรือเท่ากับ 25%",IF(J10304&gt;=35%,"มากกว่าหรือเท่ากับ 35%")))</f>
        <v>18</v>
      </c>
    </row>
    <row r="10305" s="7" customFormat="1" ht="19.15" customHeight="1">
      <c r="A10305" t="s" s="16">
        <v>10469</v>
      </c>
      <c r="B10305" s="17">
        <v>1</v>
      </c>
      <c r="C10305" s="17">
        <v>9</v>
      </c>
      <c r="D10305" t="s" s="16">
        <v>10473</v>
      </c>
      <c r="E10305" t="s" s="16">
        <v>22</v>
      </c>
      <c r="F10305" s="37">
        <v>13369</v>
      </c>
      <c r="G10305" s="17">
        <v>13915</v>
      </c>
      <c r="H10305" s="18">
        <f>SUM(G10305-F10305)</f>
        <v>546</v>
      </c>
      <c r="I10305" s="19">
        <f>H10305/F10305</f>
        <v>0.0408407509910988</v>
      </c>
      <c r="J10305" s="19">
        <f>H10305/G10305</f>
        <v>0.0392382321236076</v>
      </c>
      <c r="K10305" t="s" s="21">
        <f>IF(J10305&lt;25%,"น้อยกว่า 25%",IF(J10305&gt;=25%,"มากกว่าหรือเท่ากับ 25%",IF(J10305&gt;=35%,"มากกว่าหรือเท่ากับ 35%")))</f>
        <v>18</v>
      </c>
    </row>
    <row r="10306" s="7" customFormat="1" ht="19.15" customHeight="1">
      <c r="A10306" t="s" s="16">
        <v>10469</v>
      </c>
      <c r="B10306" s="17">
        <v>1</v>
      </c>
      <c r="C10306" s="17">
        <v>15</v>
      </c>
      <c r="D10306" t="s" s="16">
        <v>10474</v>
      </c>
      <c r="E10306" t="s" s="16">
        <v>17</v>
      </c>
      <c r="F10306" s="37">
        <v>7468</v>
      </c>
      <c r="G10306" s="17">
        <v>7724</v>
      </c>
      <c r="H10306" s="18">
        <f>SUM(G10306-F10306)</f>
        <v>256</v>
      </c>
      <c r="I10306" s="19">
        <f>H10306/F10306</f>
        <v>0.034279592929834</v>
      </c>
      <c r="J10306" s="19">
        <f>H10306/G10306</f>
        <v>0.0331434489901605</v>
      </c>
      <c r="K10306" t="s" s="21">
        <f>IF(J10306&lt;25%,"น้อยกว่า 25%",IF(J10306&gt;=25%,"มากกว่าหรือเท่ากับ 25%",IF(J10306&gt;=35%,"มากกว่าหรือเท่ากับ 35%")))</f>
        <v>18</v>
      </c>
    </row>
    <row r="10307" s="7" customFormat="1" ht="19.15" customHeight="1">
      <c r="A10307" t="s" s="16">
        <v>10469</v>
      </c>
      <c r="B10307" s="17">
        <v>1</v>
      </c>
      <c r="C10307" s="17">
        <v>6</v>
      </c>
      <c r="D10307" t="s" s="16">
        <v>10475</v>
      </c>
      <c r="E10307" t="s" s="16">
        <v>28</v>
      </c>
      <c r="F10307" s="37">
        <v>3182</v>
      </c>
      <c r="G10307" s="17">
        <v>3231</v>
      </c>
      <c r="H10307" s="18">
        <f>SUM(G10307-F10307)</f>
        <v>49</v>
      </c>
      <c r="I10307" s="19">
        <f>H10307/F10307</f>
        <v>0.0153991200502828</v>
      </c>
      <c r="J10307" s="19">
        <f>H10307/G10307</f>
        <v>0.0151655834107088</v>
      </c>
      <c r="K10307" t="s" s="21">
        <f>IF(J10307&lt;25%,"น้อยกว่า 25%",IF(J10307&gt;=25%,"มากกว่าหรือเท่ากับ 25%",IF(J10307&gt;=35%,"มากกว่าหรือเท่ากับ 35%")))</f>
        <v>18</v>
      </c>
    </row>
    <row r="10308" s="7" customFormat="1" ht="19.15" customHeight="1">
      <c r="A10308" t="s" s="16">
        <v>10469</v>
      </c>
      <c r="B10308" s="17">
        <v>1</v>
      </c>
      <c r="C10308" s="17">
        <v>16</v>
      </c>
      <c r="D10308" t="s" s="16">
        <v>10476</v>
      </c>
      <c r="E10308" t="s" s="16">
        <v>36</v>
      </c>
      <c r="F10308" s="37">
        <v>504</v>
      </c>
      <c r="G10308" s="17">
        <v>529</v>
      </c>
      <c r="H10308" s="18">
        <f>SUM(G10308-F10308)</f>
        <v>25</v>
      </c>
      <c r="I10308" s="19">
        <f>H10308/F10308</f>
        <v>0.0496031746031746</v>
      </c>
      <c r="J10308" s="19">
        <f>H10308/G10308</f>
        <v>0.0472589792060491</v>
      </c>
      <c r="K10308" t="s" s="21">
        <f>IF(J10308&lt;25%,"น้อยกว่า 25%",IF(J10308&gt;=25%,"มากกว่าหรือเท่ากับ 25%",IF(J10308&gt;=35%,"มากกว่าหรือเท่ากับ 35%")))</f>
        <v>18</v>
      </c>
    </row>
    <row r="10309" s="7" customFormat="1" ht="19.15" customHeight="1">
      <c r="A10309" t="s" s="16">
        <v>10469</v>
      </c>
      <c r="B10309" s="17">
        <v>1</v>
      </c>
      <c r="C10309" s="17">
        <v>21</v>
      </c>
      <c r="D10309" t="s" s="16">
        <v>10477</v>
      </c>
      <c r="E10309" t="s" s="16">
        <v>62</v>
      </c>
      <c r="F10309" s="37">
        <v>504</v>
      </c>
      <c r="G10309" s="17">
        <v>518</v>
      </c>
      <c r="H10309" s="18">
        <f>SUM(G10309-F10309)</f>
        <v>14</v>
      </c>
      <c r="I10309" s="19">
        <f>H10309/F10309</f>
        <v>0.0277777777777778</v>
      </c>
      <c r="J10309" s="19">
        <f>H10309/G10309</f>
        <v>0.027027027027027</v>
      </c>
      <c r="K10309" t="s" s="21">
        <f>IF(J10309&lt;25%,"น้อยกว่า 25%",IF(J10309&gt;=25%,"มากกว่าหรือเท่ากับ 25%",IF(J10309&gt;=35%,"มากกว่าหรือเท่ากับ 35%")))</f>
        <v>18</v>
      </c>
    </row>
    <row r="10310" s="7" customFormat="1" ht="19.15" customHeight="1">
      <c r="A10310" t="s" s="16">
        <v>10469</v>
      </c>
      <c r="B10310" s="17">
        <v>1</v>
      </c>
      <c r="C10310" s="17">
        <v>11</v>
      </c>
      <c r="D10310" t="s" s="16">
        <v>10478</v>
      </c>
      <c r="E10310" t="s" s="16">
        <v>24</v>
      </c>
      <c r="F10310" s="37">
        <v>423</v>
      </c>
      <c r="G10310" s="17">
        <v>477</v>
      </c>
      <c r="H10310" s="18">
        <f>SUM(G10310-F10310)</f>
        <v>54</v>
      </c>
      <c r="I10310" s="19">
        <f>H10310/F10310</f>
        <v>0.127659574468085</v>
      </c>
      <c r="J10310" s="19">
        <f>H10310/G10310</f>
        <v>0.113207547169811</v>
      </c>
      <c r="K10310" t="s" s="21">
        <f>IF(J10310&lt;25%,"น้อยกว่า 25%",IF(J10310&gt;=25%,"มากกว่าหรือเท่ากับ 25%",IF(J10310&gt;=35%,"มากกว่าหรือเท่ากับ 35%")))</f>
        <v>18</v>
      </c>
    </row>
    <row r="10311" s="7" customFormat="1" ht="19.15" customHeight="1">
      <c r="A10311" t="s" s="16">
        <v>10469</v>
      </c>
      <c r="B10311" s="17">
        <v>1</v>
      </c>
      <c r="C10311" s="17">
        <v>24</v>
      </c>
      <c r="D10311" t="s" s="16">
        <v>10479</v>
      </c>
      <c r="E10311" t="s" s="16">
        <v>72</v>
      </c>
      <c r="F10311" s="37">
        <v>425</v>
      </c>
      <c r="G10311" s="17">
        <v>464</v>
      </c>
      <c r="H10311" s="18">
        <f>SUM(G10311-F10311)</f>
        <v>39</v>
      </c>
      <c r="I10311" s="19">
        <f>H10311/F10311</f>
        <v>0.0917647058823529</v>
      </c>
      <c r="J10311" s="19">
        <f>H10311/G10311</f>
        <v>0.08405172413793099</v>
      </c>
      <c r="K10311" t="s" s="21">
        <f>IF(J10311&lt;25%,"น้อยกว่า 25%",IF(J10311&gt;=25%,"มากกว่าหรือเท่ากับ 25%",IF(J10311&gt;=35%,"มากกว่าหรือเท่ากับ 35%")))</f>
        <v>18</v>
      </c>
    </row>
    <row r="10312" s="7" customFormat="1" ht="19.15" customHeight="1">
      <c r="A10312" t="s" s="16">
        <v>10469</v>
      </c>
      <c r="B10312" s="17">
        <v>1</v>
      </c>
      <c r="C10312" s="17">
        <v>18</v>
      </c>
      <c r="D10312" t="s" s="16">
        <v>10480</v>
      </c>
      <c r="E10312" t="s" s="16">
        <v>42</v>
      </c>
      <c r="F10312" s="37">
        <v>440</v>
      </c>
      <c r="G10312" s="17">
        <v>443</v>
      </c>
      <c r="H10312" s="18">
        <f>SUM(G10312-F10312)</f>
        <v>3</v>
      </c>
      <c r="I10312" s="19">
        <f>H10312/F10312</f>
        <v>0.00681818181818182</v>
      </c>
      <c r="J10312" s="19">
        <f>H10312/G10312</f>
        <v>0.00677200902934537</v>
      </c>
      <c r="K10312" t="s" s="21">
        <f>IF(J10312&lt;25%,"น้อยกว่า 25%",IF(J10312&gt;=25%,"มากกว่าหรือเท่ากับ 25%",IF(J10312&gt;=35%,"มากกว่าหรือเท่ากับ 35%")))</f>
        <v>18</v>
      </c>
    </row>
    <row r="10313" s="7" customFormat="1" ht="19.15" customHeight="1">
      <c r="A10313" t="s" s="16">
        <v>10469</v>
      </c>
      <c r="B10313" s="17">
        <v>1</v>
      </c>
      <c r="C10313" s="17">
        <v>30</v>
      </c>
      <c r="D10313" t="s" s="16">
        <v>10481</v>
      </c>
      <c r="E10313" t="s" s="16">
        <v>68</v>
      </c>
      <c r="F10313" s="37">
        <v>280</v>
      </c>
      <c r="G10313" s="17">
        <v>331</v>
      </c>
      <c r="H10313" s="18">
        <f>SUM(G10313-F10313)</f>
        <v>51</v>
      </c>
      <c r="I10313" s="19">
        <f>H10313/F10313</f>
        <v>0.182142857142857</v>
      </c>
      <c r="J10313" s="19">
        <f>H10313/G10313</f>
        <v>0.154078549848943</v>
      </c>
      <c r="K10313" t="s" s="21">
        <f>IF(J10313&lt;25%,"น้อยกว่า 25%",IF(J10313&gt;=25%,"มากกว่าหรือเท่ากับ 25%",IF(J10313&gt;=35%,"มากกว่าหรือเท่ากับ 35%")))</f>
        <v>18</v>
      </c>
    </row>
    <row r="10314" s="7" customFormat="1" ht="19.15" customHeight="1">
      <c r="A10314" t="s" s="16">
        <v>10469</v>
      </c>
      <c r="B10314" s="17">
        <v>1</v>
      </c>
      <c r="C10314" s="17">
        <v>2</v>
      </c>
      <c r="D10314" t="s" s="16">
        <v>10482</v>
      </c>
      <c r="E10314" t="s" s="16">
        <v>101</v>
      </c>
      <c r="F10314" s="37">
        <v>280</v>
      </c>
      <c r="G10314" s="17">
        <v>286</v>
      </c>
      <c r="H10314" s="18">
        <f>SUM(G10314-F10314)</f>
        <v>6</v>
      </c>
      <c r="I10314" s="19">
        <f>H10314/F10314</f>
        <v>0.0214285714285714</v>
      </c>
      <c r="J10314" s="19">
        <f>H10314/G10314</f>
        <v>0.020979020979021</v>
      </c>
      <c r="K10314" t="s" s="21">
        <f>IF(J10314&lt;25%,"น้อยกว่า 25%",IF(J10314&gt;=25%,"มากกว่าหรือเท่ากับ 25%",IF(J10314&gt;=35%,"มากกว่าหรือเท่ากับ 35%")))</f>
        <v>18</v>
      </c>
    </row>
    <row r="10315" s="7" customFormat="1" ht="19.15" customHeight="1">
      <c r="A10315" t="s" s="16">
        <v>10469</v>
      </c>
      <c r="B10315" s="17">
        <v>1</v>
      </c>
      <c r="C10315" s="17">
        <v>3</v>
      </c>
      <c r="D10315" t="s" s="16">
        <v>10483</v>
      </c>
      <c r="E10315" t="s" s="16">
        <v>76</v>
      </c>
      <c r="F10315" s="37">
        <v>190</v>
      </c>
      <c r="G10315" s="17">
        <v>194</v>
      </c>
      <c r="H10315" s="18">
        <f>SUM(G10315-F10315)</f>
        <v>4</v>
      </c>
      <c r="I10315" s="19">
        <f>H10315/F10315</f>
        <v>0.0210526315789474</v>
      </c>
      <c r="J10315" s="19">
        <f>H10315/G10315</f>
        <v>0.0206185567010309</v>
      </c>
      <c r="K10315" t="s" s="21">
        <f>IF(J10315&lt;25%,"น้อยกว่า 25%",IF(J10315&gt;=25%,"มากกว่าหรือเท่ากับ 25%",IF(J10315&gt;=35%,"มากกว่าหรือเท่ากับ 35%")))</f>
        <v>18</v>
      </c>
    </row>
    <row r="10316" s="7" customFormat="1" ht="19.15" customHeight="1">
      <c r="A10316" t="s" s="16">
        <v>10469</v>
      </c>
      <c r="B10316" s="17">
        <v>1</v>
      </c>
      <c r="C10316" s="17">
        <v>8</v>
      </c>
      <c r="D10316" t="s" s="16">
        <v>10484</v>
      </c>
      <c r="E10316" t="s" s="16">
        <v>48</v>
      </c>
      <c r="F10316" s="37">
        <v>155</v>
      </c>
      <c r="G10316" s="17">
        <v>159</v>
      </c>
      <c r="H10316" s="18">
        <f>SUM(G10316-F10316)</f>
        <v>4</v>
      </c>
      <c r="I10316" s="19">
        <f>H10316/F10316</f>
        <v>0.0258064516129032</v>
      </c>
      <c r="J10316" s="19">
        <f>H10316/G10316</f>
        <v>0.0251572327044025</v>
      </c>
      <c r="K10316" t="s" s="21">
        <f>IF(J10316&lt;25%,"น้อยกว่า 25%",IF(J10316&gt;=25%,"มากกว่าหรือเท่ากับ 25%",IF(J10316&gt;=35%,"มากกว่าหรือเท่ากับ 35%")))</f>
        <v>18</v>
      </c>
    </row>
    <row r="10317" s="7" customFormat="1" ht="19.15" customHeight="1">
      <c r="A10317" t="s" s="16">
        <v>10469</v>
      </c>
      <c r="B10317" s="17">
        <v>1</v>
      </c>
      <c r="C10317" s="17">
        <v>5</v>
      </c>
      <c r="D10317" t="s" s="16">
        <v>10485</v>
      </c>
      <c r="E10317" t="s" s="16">
        <v>424</v>
      </c>
      <c r="F10317" s="37">
        <v>150</v>
      </c>
      <c r="G10317" s="17">
        <v>158</v>
      </c>
      <c r="H10317" s="18">
        <f>SUM(G10317-F10317)</f>
        <v>8</v>
      </c>
      <c r="I10317" s="19">
        <f>H10317/F10317</f>
        <v>0.0533333333333333</v>
      </c>
      <c r="J10317" s="19">
        <f>H10317/G10317</f>
        <v>0.0506329113924051</v>
      </c>
      <c r="K10317" t="s" s="21">
        <f>IF(J10317&lt;25%,"น้อยกว่า 25%",IF(J10317&gt;=25%,"มากกว่าหรือเท่ากับ 25%",IF(J10317&gt;=35%,"มากกว่าหรือเท่ากับ 35%")))</f>
        <v>18</v>
      </c>
    </row>
    <row r="10318" s="7" customFormat="1" ht="19.15" customHeight="1">
      <c r="A10318" t="s" s="16">
        <v>10469</v>
      </c>
      <c r="B10318" s="17">
        <v>1</v>
      </c>
      <c r="C10318" s="17">
        <v>20</v>
      </c>
      <c r="D10318" t="s" s="16">
        <v>10486</v>
      </c>
      <c r="E10318" t="s" s="16">
        <v>30</v>
      </c>
      <c r="F10318" s="37">
        <v>125</v>
      </c>
      <c r="G10318" s="17">
        <v>128</v>
      </c>
      <c r="H10318" s="18">
        <f>SUM(G10318-F10318)</f>
        <v>3</v>
      </c>
      <c r="I10318" s="19">
        <f>H10318/F10318</f>
        <v>0.024</v>
      </c>
      <c r="J10318" s="19">
        <f>H10318/G10318</f>
        <v>0.0234375</v>
      </c>
      <c r="K10318" t="s" s="21">
        <f>IF(J10318&lt;25%,"น้อยกว่า 25%",IF(J10318&gt;=25%,"มากกว่าหรือเท่ากับ 25%",IF(J10318&gt;=35%,"มากกว่าหรือเท่ากับ 35%")))</f>
        <v>18</v>
      </c>
    </row>
    <row r="10319" s="7" customFormat="1" ht="19.15" customHeight="1">
      <c r="A10319" t="s" s="16">
        <v>10469</v>
      </c>
      <c r="B10319" s="17">
        <v>1</v>
      </c>
      <c r="C10319" s="17">
        <v>26</v>
      </c>
      <c r="D10319" t="s" s="16">
        <v>10487</v>
      </c>
      <c r="E10319" t="s" s="16">
        <v>52</v>
      </c>
      <c r="F10319" s="37">
        <v>105</v>
      </c>
      <c r="G10319" s="17">
        <v>105</v>
      </c>
      <c r="H10319" s="18">
        <f>SUM(G10319-F10319)</f>
        <v>0</v>
      </c>
      <c r="I10319" s="19">
        <f>H10319/F10319</f>
        <v>0</v>
      </c>
      <c r="J10319" s="19">
        <f>H10319/G10319</f>
        <v>0</v>
      </c>
      <c r="K10319" t="s" s="21">
        <f>IF(J10319&lt;25%,"น้อยกว่า 25%",IF(J10319&gt;=25%,"มากกว่าหรือเท่ากับ 25%",IF(J10319&gt;=35%,"มากกว่าหรือเท่ากับ 35%")))</f>
        <v>18</v>
      </c>
    </row>
    <row r="10320" s="7" customFormat="1" ht="19.15" customHeight="1">
      <c r="A10320" t="s" s="16">
        <v>10469</v>
      </c>
      <c r="B10320" s="17">
        <v>1</v>
      </c>
      <c r="C10320" s="17">
        <v>22</v>
      </c>
      <c r="D10320" t="s" s="16">
        <v>10488</v>
      </c>
      <c r="E10320" t="s" s="16">
        <v>60</v>
      </c>
      <c r="F10320" s="37">
        <v>99</v>
      </c>
      <c r="G10320" s="17">
        <v>100</v>
      </c>
      <c r="H10320" s="18">
        <f>SUM(G10320-F10320)</f>
        <v>1</v>
      </c>
      <c r="I10320" s="19">
        <f>H10320/F10320</f>
        <v>0.0101010101010101</v>
      </c>
      <c r="J10320" s="19">
        <f>H10320/G10320</f>
        <v>0.01</v>
      </c>
      <c r="K10320" t="s" s="21">
        <f>IF(J10320&lt;25%,"น้อยกว่า 25%",IF(J10320&gt;=25%,"มากกว่าหรือเท่ากับ 25%",IF(J10320&gt;=35%,"มากกว่าหรือเท่ากับ 35%")))</f>
        <v>18</v>
      </c>
    </row>
    <row r="10321" s="7" customFormat="1" ht="19.15" customHeight="1">
      <c r="A10321" t="s" s="16">
        <v>10469</v>
      </c>
      <c r="B10321" s="17">
        <v>1</v>
      </c>
      <c r="C10321" s="17">
        <v>13</v>
      </c>
      <c r="D10321" t="s" s="16">
        <v>10489</v>
      </c>
      <c r="E10321" t="s" s="16">
        <v>38</v>
      </c>
      <c r="F10321" s="37">
        <v>94</v>
      </c>
      <c r="G10321" s="17">
        <v>96</v>
      </c>
      <c r="H10321" s="18">
        <f>SUM(G10321-F10321)</f>
        <v>2</v>
      </c>
      <c r="I10321" s="19">
        <f>H10321/F10321</f>
        <v>0.0212765957446809</v>
      </c>
      <c r="J10321" s="19">
        <f>H10321/G10321</f>
        <v>0.0208333333333333</v>
      </c>
      <c r="K10321" t="s" s="21">
        <f>IF(J10321&lt;25%,"น้อยกว่า 25%",IF(J10321&gt;=25%,"มากกว่าหรือเท่ากับ 25%",IF(J10321&gt;=35%,"มากกว่าหรือเท่ากับ 35%")))</f>
        <v>18</v>
      </c>
    </row>
    <row r="10322" s="7" customFormat="1" ht="19.15" customHeight="1">
      <c r="A10322" t="s" s="16">
        <v>10469</v>
      </c>
      <c r="B10322" s="17">
        <v>1</v>
      </c>
      <c r="C10322" s="17">
        <v>7</v>
      </c>
      <c r="D10322" t="s" s="16">
        <v>10490</v>
      </c>
      <c r="E10322" t="s" s="16">
        <v>66</v>
      </c>
      <c r="F10322" s="37">
        <v>88</v>
      </c>
      <c r="G10322" s="17">
        <v>93</v>
      </c>
      <c r="H10322" s="18">
        <f>SUM(G10322-F10322)</f>
        <v>5</v>
      </c>
      <c r="I10322" s="19">
        <f>H10322/F10322</f>
        <v>0.0568181818181818</v>
      </c>
      <c r="J10322" s="19">
        <f>H10322/G10322</f>
        <v>0.0537634408602151</v>
      </c>
      <c r="K10322" t="s" s="21">
        <f>IF(J10322&lt;25%,"น้อยกว่า 25%",IF(J10322&gt;=25%,"มากกว่าหรือเท่ากับ 25%",IF(J10322&gt;=35%,"มากกว่าหรือเท่ากับ 35%")))</f>
        <v>18</v>
      </c>
    </row>
    <row r="10323" s="7" customFormat="1" ht="19.15" customHeight="1">
      <c r="A10323" t="s" s="16">
        <v>10469</v>
      </c>
      <c r="B10323" s="17">
        <v>1</v>
      </c>
      <c r="C10323" s="17">
        <v>17</v>
      </c>
      <c r="D10323" t="s" s="16">
        <v>10491</v>
      </c>
      <c r="E10323" t="s" s="16">
        <v>281</v>
      </c>
      <c r="F10323" s="37">
        <v>90</v>
      </c>
      <c r="G10323" s="17">
        <v>93</v>
      </c>
      <c r="H10323" s="18">
        <f>SUM(G10323-F10323)</f>
        <v>3</v>
      </c>
      <c r="I10323" s="19">
        <f>H10323/F10323</f>
        <v>0.0333333333333333</v>
      </c>
      <c r="J10323" s="19">
        <f>H10323/G10323</f>
        <v>0.032258064516129</v>
      </c>
      <c r="K10323" t="s" s="21">
        <f>IF(J10323&lt;25%,"น้อยกว่า 25%",IF(J10323&gt;=25%,"มากกว่าหรือเท่ากับ 25%",IF(J10323&gt;=35%,"มากกว่าหรือเท่ากับ 35%")))</f>
        <v>18</v>
      </c>
    </row>
    <row r="10324" s="7" customFormat="1" ht="19.15" customHeight="1">
      <c r="A10324" t="s" s="16">
        <v>10469</v>
      </c>
      <c r="B10324" s="17">
        <v>1</v>
      </c>
      <c r="C10324" s="17">
        <v>29</v>
      </c>
      <c r="D10324" t="s" s="16">
        <v>10492</v>
      </c>
      <c r="E10324" t="s" s="16">
        <v>103</v>
      </c>
      <c r="F10324" s="37">
        <v>88</v>
      </c>
      <c r="G10324" s="17">
        <v>91</v>
      </c>
      <c r="H10324" s="18">
        <f>SUM(G10324-F10324)</f>
        <v>3</v>
      </c>
      <c r="I10324" s="19">
        <f>H10324/F10324</f>
        <v>0.0340909090909091</v>
      </c>
      <c r="J10324" s="19">
        <f>H10324/G10324</f>
        <v>0.032967032967033</v>
      </c>
      <c r="K10324" t="s" s="21">
        <f>IF(J10324&lt;25%,"น้อยกว่า 25%",IF(J10324&gt;=25%,"มากกว่าหรือเท่ากับ 25%",IF(J10324&gt;=35%,"มากกว่าหรือเท่ากับ 35%")))</f>
        <v>18</v>
      </c>
    </row>
    <row r="10325" s="7" customFormat="1" ht="19.15" customHeight="1">
      <c r="A10325" t="s" s="16">
        <v>10469</v>
      </c>
      <c r="B10325" s="17">
        <v>1</v>
      </c>
      <c r="C10325" s="17">
        <v>25</v>
      </c>
      <c r="D10325" t="s" s="16">
        <v>10493</v>
      </c>
      <c r="E10325" t="s" s="16">
        <v>119</v>
      </c>
      <c r="F10325" s="37">
        <v>81</v>
      </c>
      <c r="G10325" s="17">
        <v>83</v>
      </c>
      <c r="H10325" s="18">
        <f>SUM(G10325-F10325)</f>
        <v>2</v>
      </c>
      <c r="I10325" s="19">
        <f>H10325/F10325</f>
        <v>0.0246913580246914</v>
      </c>
      <c r="J10325" s="19">
        <f>H10325/G10325</f>
        <v>0.0240963855421687</v>
      </c>
      <c r="K10325" t="s" s="21">
        <f>IF(J10325&lt;25%,"น้อยกว่า 25%",IF(J10325&gt;=25%,"มากกว่าหรือเท่ากับ 25%",IF(J10325&gt;=35%,"มากกว่าหรือเท่ากับ 35%")))</f>
        <v>18</v>
      </c>
    </row>
    <row r="10326" s="7" customFormat="1" ht="19.15" customHeight="1">
      <c r="A10326" t="s" s="16">
        <v>10469</v>
      </c>
      <c r="B10326" s="17">
        <v>1</v>
      </c>
      <c r="C10326" s="17">
        <v>23</v>
      </c>
      <c r="D10326" t="s" s="16">
        <v>10494</v>
      </c>
      <c r="E10326" t="s" s="16">
        <v>116</v>
      </c>
      <c r="F10326" s="37">
        <v>65</v>
      </c>
      <c r="G10326" s="17">
        <v>68</v>
      </c>
      <c r="H10326" s="18">
        <f>SUM(G10326-F10326)</f>
        <v>3</v>
      </c>
      <c r="I10326" s="19">
        <f>H10326/F10326</f>
        <v>0.0461538461538462</v>
      </c>
      <c r="J10326" s="19">
        <f>H10326/G10326</f>
        <v>0.0441176470588235</v>
      </c>
      <c r="K10326" t="s" s="21">
        <f>IF(J10326&lt;25%,"น้อยกว่า 25%",IF(J10326&gt;=25%,"มากกว่าหรือเท่ากับ 25%",IF(J10326&gt;=35%,"มากกว่าหรือเท่ากับ 35%")))</f>
        <v>18</v>
      </c>
    </row>
    <row r="10327" s="7" customFormat="1" ht="19.15" customHeight="1">
      <c r="A10327" t="s" s="16">
        <v>10469</v>
      </c>
      <c r="B10327" s="17">
        <v>1</v>
      </c>
      <c r="C10327" s="17">
        <v>32</v>
      </c>
      <c r="D10327" t="s" s="16">
        <v>10495</v>
      </c>
      <c r="E10327" t="s" s="16">
        <v>1716</v>
      </c>
      <c r="F10327" s="37">
        <v>61</v>
      </c>
      <c r="G10327" s="17">
        <v>67</v>
      </c>
      <c r="H10327" s="18">
        <f>SUM(G10327-F10327)</f>
        <v>6</v>
      </c>
      <c r="I10327" s="19">
        <f>H10327/F10327</f>
        <v>0.0983606557377049</v>
      </c>
      <c r="J10327" s="19">
        <f>H10327/G10327</f>
        <v>0.0895522388059701</v>
      </c>
      <c r="K10327" t="s" s="21">
        <f>IF(J10327&lt;25%,"น้อยกว่า 25%",IF(J10327&gt;=25%,"มากกว่าหรือเท่ากับ 25%",IF(J10327&gt;=35%,"มากกว่าหรือเท่ากับ 35%")))</f>
        <v>18</v>
      </c>
    </row>
    <row r="10328" s="7" customFormat="1" ht="19.15" customHeight="1">
      <c r="A10328" t="s" s="16">
        <v>10469</v>
      </c>
      <c r="B10328" s="17">
        <v>1</v>
      </c>
      <c r="C10328" s="17">
        <v>31</v>
      </c>
      <c r="D10328" t="s" s="16">
        <v>10496</v>
      </c>
      <c r="E10328" t="s" s="16">
        <v>153</v>
      </c>
      <c r="F10328" s="37">
        <v>56</v>
      </c>
      <c r="G10328" s="17">
        <v>56</v>
      </c>
      <c r="H10328" s="18">
        <f>SUM(G10328-F10328)</f>
        <v>0</v>
      </c>
      <c r="I10328" s="19">
        <f>H10328/F10328</f>
        <v>0</v>
      </c>
      <c r="J10328" s="19">
        <f>H10328/G10328</f>
        <v>0</v>
      </c>
      <c r="K10328" t="s" s="21">
        <f>IF(J10328&lt;25%,"น้อยกว่า 25%",IF(J10328&gt;=25%,"มากกว่าหรือเท่ากับ 25%",IF(J10328&gt;=35%,"มากกว่าหรือเท่ากับ 35%")))</f>
        <v>18</v>
      </c>
    </row>
    <row r="10329" s="7" customFormat="1" ht="19.15" customHeight="1">
      <c r="A10329" t="s" s="16">
        <v>10469</v>
      </c>
      <c r="B10329" s="17">
        <v>1</v>
      </c>
      <c r="C10329" s="17">
        <v>27</v>
      </c>
      <c r="D10329" t="s" s="16">
        <v>10497</v>
      </c>
      <c r="E10329" t="s" s="16">
        <v>74</v>
      </c>
      <c r="F10329" s="37">
        <v>29</v>
      </c>
      <c r="G10329" s="17">
        <v>36</v>
      </c>
      <c r="H10329" s="18">
        <f>SUM(G10329-F10329)</f>
        <v>7</v>
      </c>
      <c r="I10329" s="19">
        <f>H10329/F10329</f>
        <v>0.241379310344828</v>
      </c>
      <c r="J10329" s="19">
        <f>H10329/G10329</f>
        <v>0.194444444444444</v>
      </c>
      <c r="K10329" t="s" s="21">
        <f>IF(J10329&lt;25%,"น้อยกว่า 25%",IF(J10329&gt;=25%,"มากกว่าหรือเท่ากับ 25%",IF(J10329&gt;=35%,"มากกว่าหรือเท่ากับ 35%")))</f>
        <v>18</v>
      </c>
    </row>
    <row r="10330" s="7" customFormat="1" ht="19.15" customHeight="1">
      <c r="A10330" t="s" s="16">
        <v>10469</v>
      </c>
      <c r="B10330" s="17">
        <v>1</v>
      </c>
      <c r="C10330" s="17">
        <v>28</v>
      </c>
      <c r="D10330" t="s" s="16">
        <v>10498</v>
      </c>
      <c r="E10330" t="s" s="16">
        <v>54</v>
      </c>
      <c r="F10330" s="37">
        <v>34</v>
      </c>
      <c r="G10330" s="17">
        <v>35</v>
      </c>
      <c r="H10330" s="18">
        <f>SUM(G10330-F10330)</f>
        <v>1</v>
      </c>
      <c r="I10330" s="19">
        <f>H10330/F10330</f>
        <v>0.0294117647058824</v>
      </c>
      <c r="J10330" s="19">
        <f>H10330/G10330</f>
        <v>0.0285714285714286</v>
      </c>
      <c r="K10330" t="s" s="21">
        <f>IF(J10330&lt;25%,"น้อยกว่า 25%",IF(J10330&gt;=25%,"มากกว่าหรือเท่ากับ 25%",IF(J10330&gt;=35%,"มากกว่าหรือเท่ากับ 35%")))</f>
        <v>18</v>
      </c>
    </row>
    <row r="10331" s="7" customFormat="1" ht="19.15" customHeight="1">
      <c r="A10331" t="s" s="16">
        <v>10469</v>
      </c>
      <c r="B10331" s="17">
        <v>1</v>
      </c>
      <c r="C10331" s="17">
        <v>12</v>
      </c>
      <c r="D10331" t="s" s="16">
        <v>10499</v>
      </c>
      <c r="E10331" t="s" s="16">
        <v>44</v>
      </c>
      <c r="F10331" s="37">
        <v>0</v>
      </c>
      <c r="G10331" s="17">
        <v>0</v>
      </c>
      <c r="H10331" s="18">
        <f>SUM(G10331-F10331)</f>
        <v>0</v>
      </c>
      <c r="I10331" s="19">
        <f>H10331/F10331</f>
      </c>
      <c r="J10331" s="19">
        <f>H10331/G10331</f>
      </c>
      <c r="K10331" s="24">
        <f>IF(J10331&lt;25%,"น้อยกว่า 25%",IF(J10331&gt;=25%,"มากกว่าหรือเท่ากับ 25%",IF(J10331&gt;=35%,"มากกว่าหรือเท่ากับ 35%")))</f>
      </c>
    </row>
    <row r="10332" s="7" customFormat="1" ht="19.15" customHeight="1">
      <c r="A10332" t="s" s="16">
        <v>10469</v>
      </c>
      <c r="B10332" s="17">
        <v>1</v>
      </c>
      <c r="C10332" s="17">
        <v>14</v>
      </c>
      <c r="D10332" t="s" s="16">
        <v>10500</v>
      </c>
      <c r="E10332" t="s" s="16">
        <v>380</v>
      </c>
      <c r="F10332" s="37">
        <v>0</v>
      </c>
      <c r="G10332" s="17">
        <v>0</v>
      </c>
      <c r="H10332" s="18">
        <f>SUM(G10332-F10332)</f>
        <v>0</v>
      </c>
      <c r="I10332" s="19">
        <f>H10332/F10332</f>
      </c>
      <c r="J10332" s="19">
        <f>H10332/G10332</f>
      </c>
      <c r="K10332" s="24">
        <f>IF(J10332&lt;25%,"น้อยกว่า 25%",IF(J10332&gt;=25%,"มากกว่าหรือเท่ากับ 25%",IF(J10332&gt;=35%,"มากกว่าหรือเท่ากับ 35%")))</f>
      </c>
    </row>
    <row r="10333" s="7" customFormat="1" ht="19.15" customHeight="1">
      <c r="A10333" t="s" s="16">
        <v>10469</v>
      </c>
      <c r="B10333" s="17">
        <v>1</v>
      </c>
      <c r="C10333" s="17">
        <v>19</v>
      </c>
      <c r="D10333" t="s" s="16">
        <v>10501</v>
      </c>
      <c r="E10333" t="s" s="16">
        <v>34</v>
      </c>
      <c r="G10333" s="17">
        <v>0</v>
      </c>
      <c r="H10333" s="18">
        <f>SUM(G10333-F10333)</f>
        <v>0</v>
      </c>
      <c r="I10333" s="19">
        <f>H10333/F10333</f>
      </c>
      <c r="J10333" s="19">
        <f>H10333/G10333</f>
      </c>
      <c r="K10333" s="24">
        <f>IF(J10333&lt;25%,"น้อยกว่า 25%",IF(J10333&gt;=25%,"มากกว่าหรือเท่ากับ 25%",IF(J10333&gt;=35%,"มากกว่าหรือเท่ากับ 35%")))</f>
      </c>
    </row>
    <row r="10334" s="7" customFormat="1" ht="19.15" customHeight="1">
      <c r="A10334" t="s" s="16">
        <v>10469</v>
      </c>
      <c r="B10334" s="17">
        <v>2</v>
      </c>
      <c r="C10334" s="17">
        <v>12</v>
      </c>
      <c r="D10334" t="s" s="16">
        <v>10502</v>
      </c>
      <c r="E10334" t="s" s="16">
        <v>84</v>
      </c>
      <c r="F10334" s="37">
        <v>25925</v>
      </c>
      <c r="G10334" s="17">
        <v>26540</v>
      </c>
      <c r="H10334" s="18">
        <f>SUM(G10334-F10334)</f>
        <v>615</v>
      </c>
      <c r="I10334" s="19">
        <f>H10334/F10334</f>
        <v>0.0237222757955641</v>
      </c>
      <c r="J10334" s="19">
        <f>H10334/G10334</f>
        <v>0.023172569706104</v>
      </c>
      <c r="K10334" t="s" s="21">
        <f>IF(J10334&lt;25%,"น้อยกว่า 25%",IF(J10334&gt;=25%,"มากกว่าหรือเท่ากับ 25%",IF(J10334&gt;=35%,"มากกว่าหรือเท่ากับ 35%")))</f>
        <v>18</v>
      </c>
    </row>
    <row r="10335" s="7" customFormat="1" ht="19.15" customHeight="1">
      <c r="A10335" t="s" s="16">
        <v>10469</v>
      </c>
      <c r="B10335" s="17">
        <v>2</v>
      </c>
      <c r="C10335" s="17">
        <v>3</v>
      </c>
      <c r="D10335" t="s" s="16">
        <v>10503</v>
      </c>
      <c r="E10335" t="s" s="16">
        <v>20</v>
      </c>
      <c r="F10335" s="37">
        <v>23592</v>
      </c>
      <c r="G10335" s="17">
        <v>24721</v>
      </c>
      <c r="H10335" s="18">
        <f>SUM(G10335-F10335)</f>
        <v>1129</v>
      </c>
      <c r="I10335" s="19">
        <f>H10335/F10335</f>
        <v>0.0478552051542896</v>
      </c>
      <c r="J10335" s="19">
        <f>H10335/G10335</f>
        <v>0.0456696735568949</v>
      </c>
      <c r="K10335" t="s" s="21">
        <f>IF(J10335&lt;25%,"น้อยกว่า 25%",IF(J10335&gt;=25%,"มากกว่าหรือเท่ากับ 25%",IF(J10335&gt;=35%,"มากกว่าหรือเท่ากับ 35%")))</f>
        <v>18</v>
      </c>
    </row>
    <row r="10336" s="7" customFormat="1" ht="19.15" customHeight="1">
      <c r="A10336" t="s" s="16">
        <v>10469</v>
      </c>
      <c r="B10336" s="17">
        <v>2</v>
      </c>
      <c r="C10336" s="17">
        <v>13</v>
      </c>
      <c r="D10336" t="s" s="16">
        <v>10504</v>
      </c>
      <c r="E10336" t="s" s="16">
        <v>26</v>
      </c>
      <c r="F10336" s="37">
        <v>20995</v>
      </c>
      <c r="G10336" s="17">
        <v>21367</v>
      </c>
      <c r="H10336" s="18">
        <f>SUM(G10336-F10336)</f>
        <v>372</v>
      </c>
      <c r="I10336" s="19">
        <f>H10336/F10336</f>
        <v>0.0177185044058109</v>
      </c>
      <c r="J10336" s="19">
        <f>H10336/G10336</f>
        <v>0.0174100248046052</v>
      </c>
      <c r="K10336" t="s" s="21">
        <f>IF(J10336&lt;25%,"น้อยกว่า 25%",IF(J10336&gt;=25%,"มากกว่าหรือเท่ากับ 25%",IF(J10336&gt;=35%,"มากกว่าหรือเท่ากับ 35%")))</f>
        <v>18</v>
      </c>
    </row>
    <row r="10337" s="7" customFormat="1" ht="19.15" customHeight="1">
      <c r="A10337" t="s" s="16">
        <v>10469</v>
      </c>
      <c r="B10337" s="17">
        <v>2</v>
      </c>
      <c r="C10337" s="17">
        <v>16</v>
      </c>
      <c r="D10337" t="s" s="16">
        <v>10505</v>
      </c>
      <c r="E10337" t="s" s="16">
        <v>17</v>
      </c>
      <c r="F10337" s="37">
        <v>10183</v>
      </c>
      <c r="G10337" s="17">
        <v>11498</v>
      </c>
      <c r="H10337" s="18">
        <f>SUM(G10337-F10337)</f>
        <v>1315</v>
      </c>
      <c r="I10337" s="19">
        <f>H10337/F10337</f>
        <v>0.129136796621821</v>
      </c>
      <c r="J10337" s="19">
        <f>H10337/G10337</f>
        <v>0.114367716124543</v>
      </c>
      <c r="K10337" t="s" s="21">
        <f>IF(J10337&lt;25%,"น้อยกว่า 25%",IF(J10337&gt;=25%,"มากกว่าหรือเท่ากับ 25%",IF(J10337&gt;=35%,"มากกว่าหรือเท่ากับ 35%")))</f>
        <v>18</v>
      </c>
    </row>
    <row r="10338" s="7" customFormat="1" ht="19.15" customHeight="1">
      <c r="A10338" t="s" s="16">
        <v>10469</v>
      </c>
      <c r="B10338" s="17">
        <v>2</v>
      </c>
      <c r="C10338" s="17">
        <v>11</v>
      </c>
      <c r="D10338" t="s" s="16">
        <v>10506</v>
      </c>
      <c r="E10338" t="s" s="16">
        <v>22</v>
      </c>
      <c r="F10338" s="37">
        <v>10968</v>
      </c>
      <c r="G10338" s="17">
        <v>11384</v>
      </c>
      <c r="H10338" s="18">
        <f>SUM(G10338-F10338)</f>
        <v>416</v>
      </c>
      <c r="I10338" s="19">
        <f>H10338/F10338</f>
        <v>0.037928519328957</v>
      </c>
      <c r="J10338" s="19">
        <f>H10338/G10338</f>
        <v>0.0365425158116655</v>
      </c>
      <c r="K10338" t="s" s="21">
        <f>IF(J10338&lt;25%,"น้อยกว่า 25%",IF(J10338&gt;=25%,"มากกว่าหรือเท่ากับ 25%",IF(J10338&gt;=35%,"มากกว่าหรือเท่ากับ 35%")))</f>
        <v>18</v>
      </c>
    </row>
    <row r="10339" s="7" customFormat="1" ht="19.15" customHeight="1">
      <c r="A10339" t="s" s="16">
        <v>10469</v>
      </c>
      <c r="B10339" s="17">
        <v>2</v>
      </c>
      <c r="C10339" s="17">
        <v>28</v>
      </c>
      <c r="D10339" t="s" s="16">
        <v>10507</v>
      </c>
      <c r="E10339" t="s" s="16">
        <v>60</v>
      </c>
      <c r="F10339" s="37">
        <v>1319</v>
      </c>
      <c r="G10339" s="17">
        <v>1329</v>
      </c>
      <c r="H10339" s="18">
        <f>SUM(G10339-F10339)</f>
        <v>10</v>
      </c>
      <c r="I10339" s="19">
        <f>H10339/F10339</f>
        <v>0.00758150113722517</v>
      </c>
      <c r="J10339" s="19">
        <f>H10339/G10339</f>
        <v>0.00752445447705041</v>
      </c>
      <c r="K10339" t="s" s="21">
        <f>IF(J10339&lt;25%,"น้อยกว่า 25%",IF(J10339&gt;=25%,"มากกว่าหรือเท่ากับ 25%",IF(J10339&gt;=35%,"มากกว่าหรือเท่ากับ 35%")))</f>
        <v>18</v>
      </c>
    </row>
    <row r="10340" s="7" customFormat="1" ht="19.15" customHeight="1">
      <c r="A10340" t="s" s="16">
        <v>10469</v>
      </c>
      <c r="B10340" s="17">
        <v>2</v>
      </c>
      <c r="C10340" s="17">
        <v>6</v>
      </c>
      <c r="D10340" t="s" s="16">
        <v>10508</v>
      </c>
      <c r="E10340" t="s" s="16">
        <v>28</v>
      </c>
      <c r="F10340" s="37">
        <v>1269</v>
      </c>
      <c r="G10340" s="17">
        <v>1317</v>
      </c>
      <c r="H10340" s="18">
        <f>SUM(G10340-F10340)</f>
        <v>48</v>
      </c>
      <c r="I10340" s="19">
        <f>H10340/F10340</f>
        <v>0.0378250591016548</v>
      </c>
      <c r="J10340" s="19">
        <f>H10340/G10340</f>
        <v>0.0364464692482916</v>
      </c>
      <c r="K10340" t="s" s="21">
        <f>IF(J10340&lt;25%,"น้อยกว่า 25%",IF(J10340&gt;=25%,"มากกว่าหรือเท่ากับ 25%",IF(J10340&gt;=35%,"มากกว่าหรือเท่ากับ 35%")))</f>
        <v>18</v>
      </c>
    </row>
    <row r="10341" s="7" customFormat="1" ht="19.15" customHeight="1">
      <c r="A10341" t="s" s="16">
        <v>10469</v>
      </c>
      <c r="B10341" s="17">
        <v>2</v>
      </c>
      <c r="C10341" s="17">
        <v>7</v>
      </c>
      <c r="D10341" t="s" s="16">
        <v>10509</v>
      </c>
      <c r="E10341" t="s" s="16">
        <v>38</v>
      </c>
      <c r="F10341" s="37">
        <v>876</v>
      </c>
      <c r="G10341" s="17">
        <v>891</v>
      </c>
      <c r="H10341" s="18">
        <f>SUM(G10341-F10341)</f>
        <v>15</v>
      </c>
      <c r="I10341" s="19">
        <f>H10341/F10341</f>
        <v>0.0171232876712329</v>
      </c>
      <c r="J10341" s="19">
        <f>H10341/G10341</f>
        <v>0.0168350168350168</v>
      </c>
      <c r="K10341" t="s" s="21">
        <f>IF(J10341&lt;25%,"น้อยกว่า 25%",IF(J10341&gt;=25%,"มากกว่าหรือเท่ากับ 25%",IF(J10341&gt;=35%,"มากกว่าหรือเท่ากับ 35%")))</f>
        <v>18</v>
      </c>
    </row>
    <row r="10342" s="7" customFormat="1" ht="19.15" customHeight="1">
      <c r="A10342" t="s" s="16">
        <v>10469</v>
      </c>
      <c r="B10342" s="17">
        <v>2</v>
      </c>
      <c r="C10342" s="17">
        <v>23</v>
      </c>
      <c r="D10342" t="s" s="16">
        <v>10510</v>
      </c>
      <c r="E10342" t="s" s="16">
        <v>74</v>
      </c>
      <c r="F10342" s="37">
        <v>596</v>
      </c>
      <c r="G10342" s="17">
        <v>612</v>
      </c>
      <c r="H10342" s="18">
        <f>SUM(G10342-F10342)</f>
        <v>16</v>
      </c>
      <c r="I10342" s="19">
        <f>H10342/F10342</f>
        <v>0.0268456375838926</v>
      </c>
      <c r="J10342" s="19">
        <f>H10342/G10342</f>
        <v>0.0261437908496732</v>
      </c>
      <c r="K10342" t="s" s="21">
        <f>IF(J10342&lt;25%,"น้อยกว่า 25%",IF(J10342&gt;=25%,"มากกว่าหรือเท่ากับ 25%",IF(J10342&gt;=35%,"มากกว่าหรือเท่ากับ 35%")))</f>
        <v>18</v>
      </c>
    </row>
    <row r="10343" s="7" customFormat="1" ht="19.15" customHeight="1">
      <c r="A10343" t="s" s="16">
        <v>10469</v>
      </c>
      <c r="B10343" s="17">
        <v>2</v>
      </c>
      <c r="C10343" s="17">
        <v>10</v>
      </c>
      <c r="D10343" t="s" s="16">
        <v>10511</v>
      </c>
      <c r="E10343" t="s" s="16">
        <v>34</v>
      </c>
      <c r="F10343" s="37">
        <v>452</v>
      </c>
      <c r="G10343" s="17">
        <v>473</v>
      </c>
      <c r="H10343" s="18">
        <f>SUM(G10343-F10343)</f>
        <v>21</v>
      </c>
      <c r="I10343" s="19">
        <f>H10343/F10343</f>
        <v>0.0464601769911504</v>
      </c>
      <c r="J10343" s="19">
        <f>H10343/G10343</f>
        <v>0.0443974630021142</v>
      </c>
      <c r="K10343" t="s" s="21">
        <f>IF(J10343&lt;25%,"น้อยกว่า 25%",IF(J10343&gt;=25%,"มากกว่าหรือเท่ากับ 25%",IF(J10343&gt;=35%,"มากกว่าหรือเท่ากับ 35%")))</f>
        <v>18</v>
      </c>
    </row>
    <row r="10344" s="7" customFormat="1" ht="19.15" customHeight="1">
      <c r="A10344" t="s" s="16">
        <v>10469</v>
      </c>
      <c r="B10344" s="17">
        <v>2</v>
      </c>
      <c r="C10344" s="17">
        <v>2</v>
      </c>
      <c r="D10344" t="s" s="16">
        <v>10512</v>
      </c>
      <c r="E10344" t="s" s="16">
        <v>30</v>
      </c>
      <c r="F10344" s="37">
        <v>357</v>
      </c>
      <c r="G10344" s="17">
        <v>407</v>
      </c>
      <c r="H10344" s="18">
        <f>SUM(G10344-F10344)</f>
        <v>50</v>
      </c>
      <c r="I10344" s="19">
        <f>H10344/F10344</f>
        <v>0.140056022408964</v>
      </c>
      <c r="J10344" s="19">
        <f>H10344/G10344</f>
        <v>0.122850122850123</v>
      </c>
      <c r="K10344" t="s" s="21">
        <f>IF(J10344&lt;25%,"น้อยกว่า 25%",IF(J10344&gt;=25%,"มากกว่าหรือเท่ากับ 25%",IF(J10344&gt;=35%,"มากกว่าหรือเท่ากับ 35%")))</f>
        <v>18</v>
      </c>
    </row>
    <row r="10345" s="7" customFormat="1" ht="19.15" customHeight="1">
      <c r="A10345" t="s" s="16">
        <v>10469</v>
      </c>
      <c r="B10345" s="17">
        <v>2</v>
      </c>
      <c r="C10345" s="17">
        <v>1</v>
      </c>
      <c r="D10345" t="s" s="16">
        <v>10513</v>
      </c>
      <c r="E10345" t="s" s="16">
        <v>101</v>
      </c>
      <c r="F10345" s="37">
        <v>308</v>
      </c>
      <c r="G10345" s="17">
        <v>324</v>
      </c>
      <c r="H10345" s="18">
        <f>SUM(G10345-F10345)</f>
        <v>16</v>
      </c>
      <c r="I10345" s="19">
        <f>H10345/F10345</f>
        <v>0.0519480519480519</v>
      </c>
      <c r="J10345" s="19">
        <f>H10345/G10345</f>
        <v>0.0493827160493827</v>
      </c>
      <c r="K10345" t="s" s="21">
        <f>IF(J10345&lt;25%,"น้อยกว่า 25%",IF(J10345&gt;=25%,"มากกว่าหรือเท่ากับ 25%",IF(J10345&gt;=35%,"มากกว่าหรือเท่ากับ 35%")))</f>
        <v>18</v>
      </c>
    </row>
    <row r="10346" s="7" customFormat="1" ht="19.15" customHeight="1">
      <c r="A10346" t="s" s="16">
        <v>10469</v>
      </c>
      <c r="B10346" s="17">
        <v>2</v>
      </c>
      <c r="C10346" s="17">
        <v>21</v>
      </c>
      <c r="D10346" t="s" s="16">
        <v>10514</v>
      </c>
      <c r="E10346" t="s" s="16">
        <v>116</v>
      </c>
      <c r="F10346" s="37">
        <v>269</v>
      </c>
      <c r="G10346" s="17">
        <v>274</v>
      </c>
      <c r="H10346" s="18">
        <f>SUM(G10346-F10346)</f>
        <v>5</v>
      </c>
      <c r="I10346" s="19">
        <f>H10346/F10346</f>
        <v>0.0185873605947955</v>
      </c>
      <c r="J10346" s="19">
        <f>H10346/G10346</f>
        <v>0.0182481751824818</v>
      </c>
      <c r="K10346" t="s" s="21">
        <f>IF(J10346&lt;25%,"น้อยกว่า 25%",IF(J10346&gt;=25%,"มากกว่าหรือเท่ากับ 25%",IF(J10346&gt;=35%,"มากกว่าหรือเท่ากับ 35%")))</f>
        <v>18</v>
      </c>
    </row>
    <row r="10347" s="7" customFormat="1" ht="19.15" customHeight="1">
      <c r="A10347" t="s" s="16">
        <v>10469</v>
      </c>
      <c r="B10347" s="17">
        <v>2</v>
      </c>
      <c r="C10347" s="17">
        <v>26</v>
      </c>
      <c r="D10347" t="s" s="16">
        <v>10515</v>
      </c>
      <c r="E10347" t="s" s="16">
        <v>1284</v>
      </c>
      <c r="F10347" s="37">
        <v>228</v>
      </c>
      <c r="G10347" s="17">
        <v>232</v>
      </c>
      <c r="H10347" s="18">
        <f>SUM(G10347-F10347)</f>
        <v>4</v>
      </c>
      <c r="I10347" s="19">
        <f>H10347/F10347</f>
        <v>0.0175438596491228</v>
      </c>
      <c r="J10347" s="19">
        <f>H10347/G10347</f>
        <v>0.0172413793103448</v>
      </c>
      <c r="K10347" t="s" s="21">
        <f>IF(J10347&lt;25%,"น้อยกว่า 25%",IF(J10347&gt;=25%,"มากกว่าหรือเท่ากับ 25%",IF(J10347&gt;=35%,"มากกว่าหรือเท่ากับ 35%")))</f>
        <v>18</v>
      </c>
    </row>
    <row r="10348" s="7" customFormat="1" ht="19.15" customHeight="1">
      <c r="A10348" t="s" s="16">
        <v>10469</v>
      </c>
      <c r="B10348" s="17">
        <v>2</v>
      </c>
      <c r="C10348" s="17">
        <v>15</v>
      </c>
      <c r="D10348" t="s" s="16">
        <v>10516</v>
      </c>
      <c r="E10348" t="s" s="16">
        <v>48</v>
      </c>
      <c r="F10348" s="37">
        <v>202</v>
      </c>
      <c r="G10348" s="17">
        <v>218</v>
      </c>
      <c r="H10348" s="18">
        <f>SUM(G10348-F10348)</f>
        <v>16</v>
      </c>
      <c r="I10348" s="19">
        <f>H10348/F10348</f>
        <v>0.0792079207920792</v>
      </c>
      <c r="J10348" s="19">
        <f>H10348/G10348</f>
        <v>0.073394495412844</v>
      </c>
      <c r="K10348" t="s" s="21">
        <f>IF(J10348&lt;25%,"น้อยกว่า 25%",IF(J10348&gt;=25%,"มากกว่าหรือเท่ากับ 25%",IF(J10348&gt;=35%,"มากกว่าหรือเท่ากับ 35%")))</f>
        <v>18</v>
      </c>
    </row>
    <row r="10349" s="7" customFormat="1" ht="19.15" customHeight="1">
      <c r="A10349" t="s" s="16">
        <v>10469</v>
      </c>
      <c r="B10349" s="17">
        <v>2</v>
      </c>
      <c r="C10349" s="17">
        <v>20</v>
      </c>
      <c r="D10349" t="s" s="16">
        <v>10517</v>
      </c>
      <c r="E10349" t="s" s="16">
        <v>62</v>
      </c>
      <c r="F10349" s="37">
        <v>210</v>
      </c>
      <c r="G10349" s="17">
        <v>213</v>
      </c>
      <c r="H10349" s="18">
        <f>SUM(G10349-F10349)</f>
        <v>3</v>
      </c>
      <c r="I10349" s="19">
        <f>H10349/F10349</f>
        <v>0.0142857142857143</v>
      </c>
      <c r="J10349" s="19">
        <f>H10349/G10349</f>
        <v>0.0140845070422535</v>
      </c>
      <c r="K10349" t="s" s="21">
        <f>IF(J10349&lt;25%,"น้อยกว่า 25%",IF(J10349&gt;=25%,"มากกว่าหรือเท่ากับ 25%",IF(J10349&gt;=35%,"มากกว่าหรือเท่ากับ 35%")))</f>
        <v>18</v>
      </c>
    </row>
    <row r="10350" s="7" customFormat="1" ht="19.15" customHeight="1">
      <c r="A10350" t="s" s="16">
        <v>10469</v>
      </c>
      <c r="B10350" s="17">
        <v>2</v>
      </c>
      <c r="C10350" s="17">
        <v>17</v>
      </c>
      <c r="D10350" t="s" s="16">
        <v>10518</v>
      </c>
      <c r="E10350" t="s" s="16">
        <v>42</v>
      </c>
      <c r="F10350" s="37">
        <v>209</v>
      </c>
      <c r="G10350" s="17">
        <v>212</v>
      </c>
      <c r="H10350" s="18">
        <f>SUM(G10350-F10350)</f>
        <v>3</v>
      </c>
      <c r="I10350" s="19">
        <f>H10350/F10350</f>
        <v>0.0143540669856459</v>
      </c>
      <c r="J10350" s="19">
        <f>H10350/G10350</f>
        <v>0.0141509433962264</v>
      </c>
      <c r="K10350" t="s" s="21">
        <f>IF(J10350&lt;25%,"น้อยกว่า 25%",IF(J10350&gt;=25%,"มากกว่าหรือเท่ากับ 25%",IF(J10350&gt;=35%,"มากกว่าหรือเท่ากับ 35%")))</f>
        <v>18</v>
      </c>
    </row>
    <row r="10351" s="7" customFormat="1" ht="19.15" customHeight="1">
      <c r="A10351" t="s" s="16">
        <v>10469</v>
      </c>
      <c r="B10351" s="17">
        <v>2</v>
      </c>
      <c r="C10351" s="17">
        <v>31</v>
      </c>
      <c r="D10351" t="s" s="16">
        <v>10519</v>
      </c>
      <c r="E10351" t="s" s="16">
        <v>1716</v>
      </c>
      <c r="F10351" s="37">
        <v>206</v>
      </c>
      <c r="G10351" s="17">
        <v>211</v>
      </c>
      <c r="H10351" s="18">
        <f>SUM(G10351-F10351)</f>
        <v>5</v>
      </c>
      <c r="I10351" s="19">
        <f>H10351/F10351</f>
        <v>0.0242718446601942</v>
      </c>
      <c r="J10351" s="19">
        <f>H10351/G10351</f>
        <v>0.023696682464455</v>
      </c>
      <c r="K10351" t="s" s="21">
        <f>IF(J10351&lt;25%,"น้อยกว่า 25%",IF(J10351&gt;=25%,"มากกว่าหรือเท่ากับ 25%",IF(J10351&gt;=35%,"มากกว่าหรือเท่ากับ 35%")))</f>
        <v>18</v>
      </c>
    </row>
    <row r="10352" s="7" customFormat="1" ht="19.15" customHeight="1">
      <c r="A10352" t="s" s="16">
        <v>10469</v>
      </c>
      <c r="B10352" s="17">
        <v>2</v>
      </c>
      <c r="C10352" s="17">
        <v>14</v>
      </c>
      <c r="D10352" t="s" s="16">
        <v>10520</v>
      </c>
      <c r="E10352" t="s" s="16">
        <v>281</v>
      </c>
      <c r="F10352" s="37">
        <v>151</v>
      </c>
      <c r="G10352" s="17">
        <v>154</v>
      </c>
      <c r="H10352" s="18">
        <f>SUM(G10352-F10352)</f>
        <v>3</v>
      </c>
      <c r="I10352" s="19">
        <f>H10352/F10352</f>
        <v>0.0198675496688742</v>
      </c>
      <c r="J10352" s="19">
        <f>H10352/G10352</f>
        <v>0.0194805194805195</v>
      </c>
      <c r="K10352" t="s" s="21">
        <f>IF(J10352&lt;25%,"น้อยกว่า 25%",IF(J10352&gt;=25%,"มากกว่าหรือเท่ากับ 25%",IF(J10352&gt;=35%,"มากกว่าหรือเท่ากับ 35%")))</f>
        <v>18</v>
      </c>
    </row>
    <row r="10353" s="7" customFormat="1" ht="19.15" customHeight="1">
      <c r="A10353" t="s" s="16">
        <v>10469</v>
      </c>
      <c r="B10353" s="17">
        <v>2</v>
      </c>
      <c r="C10353" s="17">
        <v>8</v>
      </c>
      <c r="D10353" t="s" s="16">
        <v>10521</v>
      </c>
      <c r="E10353" t="s" s="16">
        <v>76</v>
      </c>
      <c r="F10353" s="37">
        <v>145</v>
      </c>
      <c r="G10353" s="17">
        <v>145</v>
      </c>
      <c r="H10353" s="18">
        <f>SUM(G10353-F10353)</f>
        <v>0</v>
      </c>
      <c r="I10353" s="19">
        <f>H10353/F10353</f>
        <v>0</v>
      </c>
      <c r="J10353" s="19">
        <f>H10353/G10353</f>
        <v>0</v>
      </c>
      <c r="K10353" t="s" s="21">
        <f>IF(J10353&lt;25%,"น้อยกว่า 25%",IF(J10353&gt;=25%,"มากกว่าหรือเท่ากับ 25%",IF(J10353&gt;=35%,"มากกว่าหรือเท่ากับ 35%")))</f>
        <v>18</v>
      </c>
    </row>
    <row r="10354" s="7" customFormat="1" ht="19.15" customHeight="1">
      <c r="A10354" t="s" s="16">
        <v>10469</v>
      </c>
      <c r="B10354" s="17">
        <v>2</v>
      </c>
      <c r="C10354" s="17">
        <v>5</v>
      </c>
      <c r="D10354" t="s" s="16">
        <v>10522</v>
      </c>
      <c r="E10354" t="s" s="16">
        <v>44</v>
      </c>
      <c r="F10354" s="37">
        <v>106</v>
      </c>
      <c r="G10354" s="17">
        <v>113</v>
      </c>
      <c r="H10354" s="18">
        <f>SUM(G10354-F10354)</f>
        <v>7</v>
      </c>
      <c r="I10354" s="19">
        <f>H10354/F10354</f>
        <v>0.0660377358490566</v>
      </c>
      <c r="J10354" s="19">
        <f>H10354/G10354</f>
        <v>0.0619469026548673</v>
      </c>
      <c r="K10354" t="s" s="21">
        <f>IF(J10354&lt;25%,"น้อยกว่า 25%",IF(J10354&gt;=25%,"มากกว่าหรือเท่ากับ 25%",IF(J10354&gt;=35%,"มากกว่าหรือเท่ากับ 35%")))</f>
        <v>18</v>
      </c>
    </row>
    <row r="10355" s="7" customFormat="1" ht="19.15" customHeight="1">
      <c r="A10355" t="s" s="16">
        <v>10469</v>
      </c>
      <c r="B10355" s="17">
        <v>2</v>
      </c>
      <c r="C10355" s="17">
        <v>24</v>
      </c>
      <c r="D10355" t="s" s="16">
        <v>10523</v>
      </c>
      <c r="E10355" t="s" s="16">
        <v>52</v>
      </c>
      <c r="F10355" s="37">
        <v>94</v>
      </c>
      <c r="G10355" s="17">
        <v>96</v>
      </c>
      <c r="H10355" s="18">
        <f>SUM(G10355-F10355)</f>
        <v>2</v>
      </c>
      <c r="I10355" s="19">
        <f>H10355/F10355</f>
        <v>0.0212765957446809</v>
      </c>
      <c r="J10355" s="19">
        <f>H10355/G10355</f>
        <v>0.0208333333333333</v>
      </c>
      <c r="K10355" t="s" s="21">
        <f>IF(J10355&lt;25%,"น้อยกว่า 25%",IF(J10355&gt;=25%,"มากกว่าหรือเท่ากับ 25%",IF(J10355&gt;=35%,"มากกว่าหรือเท่ากับ 35%")))</f>
        <v>18</v>
      </c>
    </row>
    <row r="10356" s="7" customFormat="1" ht="19.15" customHeight="1">
      <c r="A10356" t="s" s="16">
        <v>10469</v>
      </c>
      <c r="B10356" s="17">
        <v>2</v>
      </c>
      <c r="C10356" s="17">
        <v>18</v>
      </c>
      <c r="D10356" t="s" s="16">
        <v>10524</v>
      </c>
      <c r="E10356" t="s" s="16">
        <v>66</v>
      </c>
      <c r="F10356" s="37">
        <v>88</v>
      </c>
      <c r="G10356" s="17">
        <v>90</v>
      </c>
      <c r="H10356" s="18">
        <f>SUM(G10356-F10356)</f>
        <v>2</v>
      </c>
      <c r="I10356" s="19">
        <f>H10356/F10356</f>
        <v>0.0227272727272727</v>
      </c>
      <c r="J10356" s="19">
        <f>H10356/G10356</f>
        <v>0.0222222222222222</v>
      </c>
      <c r="K10356" t="s" s="21">
        <f>IF(J10356&lt;25%,"น้อยกว่า 25%",IF(J10356&gt;=25%,"มากกว่าหรือเท่ากับ 25%",IF(J10356&gt;=35%,"มากกว่าหรือเท่ากับ 35%")))</f>
        <v>18</v>
      </c>
    </row>
    <row r="10357" s="7" customFormat="1" ht="19.15" customHeight="1">
      <c r="A10357" t="s" s="16">
        <v>10469</v>
      </c>
      <c r="B10357" s="17">
        <v>2</v>
      </c>
      <c r="C10357" s="17">
        <v>22</v>
      </c>
      <c r="D10357" t="s" s="16">
        <v>10525</v>
      </c>
      <c r="E10357" t="s" s="16">
        <v>119</v>
      </c>
      <c r="F10357" s="37">
        <v>75</v>
      </c>
      <c r="G10357" s="17">
        <v>77</v>
      </c>
      <c r="H10357" s="18">
        <f>SUM(G10357-F10357)</f>
        <v>2</v>
      </c>
      <c r="I10357" s="19">
        <f>H10357/F10357</f>
        <v>0.0266666666666667</v>
      </c>
      <c r="J10357" s="19">
        <f>H10357/G10357</f>
        <v>0.025974025974026</v>
      </c>
      <c r="K10357" t="s" s="21">
        <f>IF(J10357&lt;25%,"น้อยกว่า 25%",IF(J10357&gt;=25%,"มากกว่าหรือเท่ากับ 25%",IF(J10357&gt;=35%,"มากกว่าหรือเท่ากับ 35%")))</f>
        <v>18</v>
      </c>
    </row>
    <row r="10358" s="7" customFormat="1" ht="19.15" customHeight="1">
      <c r="A10358" t="s" s="16">
        <v>10469</v>
      </c>
      <c r="B10358" s="17">
        <v>2</v>
      </c>
      <c r="C10358" s="17">
        <v>27</v>
      </c>
      <c r="D10358" t="s" s="16">
        <v>10526</v>
      </c>
      <c r="E10358" t="s" s="16">
        <v>103</v>
      </c>
      <c r="F10358" s="37">
        <v>68</v>
      </c>
      <c r="G10358" s="17">
        <v>70</v>
      </c>
      <c r="H10358" s="18">
        <f>SUM(G10358-F10358)</f>
        <v>2</v>
      </c>
      <c r="I10358" s="19">
        <f>H10358/F10358</f>
        <v>0.0294117647058824</v>
      </c>
      <c r="J10358" s="19">
        <f>H10358/G10358</f>
        <v>0.0285714285714286</v>
      </c>
      <c r="K10358" t="s" s="21">
        <f>IF(J10358&lt;25%,"น้อยกว่า 25%",IF(J10358&gt;=25%,"มากกว่าหรือเท่ากับ 25%",IF(J10358&gt;=35%,"มากกว่าหรือเท่ากับ 35%")))</f>
        <v>18</v>
      </c>
    </row>
    <row r="10359" s="7" customFormat="1" ht="19.15" customHeight="1">
      <c r="A10359" t="s" s="16">
        <v>10469</v>
      </c>
      <c r="B10359" s="17">
        <v>2</v>
      </c>
      <c r="C10359" s="17">
        <v>19</v>
      </c>
      <c r="D10359" t="s" s="16">
        <v>10527</v>
      </c>
      <c r="E10359" t="s" s="16">
        <v>36</v>
      </c>
      <c r="F10359" s="37">
        <v>53</v>
      </c>
      <c r="G10359" s="17">
        <v>56</v>
      </c>
      <c r="H10359" s="18">
        <f>SUM(G10359-F10359)</f>
        <v>3</v>
      </c>
      <c r="I10359" s="19">
        <f>H10359/F10359</f>
        <v>0.0566037735849057</v>
      </c>
      <c r="J10359" s="19">
        <f>H10359/G10359</f>
        <v>0.0535714285714286</v>
      </c>
      <c r="K10359" t="s" s="21">
        <f>IF(J10359&lt;25%,"น้อยกว่า 25%",IF(J10359&gt;=25%,"มากกว่าหรือเท่ากับ 25%",IF(J10359&gt;=35%,"มากกว่าหรือเท่ากับ 35%")))</f>
        <v>18</v>
      </c>
    </row>
    <row r="10360" s="7" customFormat="1" ht="19.15" customHeight="1">
      <c r="A10360" t="s" s="16">
        <v>10469</v>
      </c>
      <c r="B10360" s="17">
        <v>2</v>
      </c>
      <c r="C10360" s="17">
        <v>29</v>
      </c>
      <c r="D10360" t="s" s="16">
        <v>10528</v>
      </c>
      <c r="E10360" t="s" s="16">
        <v>68</v>
      </c>
      <c r="F10360" s="37">
        <v>54</v>
      </c>
      <c r="G10360" s="17">
        <v>55</v>
      </c>
      <c r="H10360" s="18">
        <f>SUM(G10360-F10360)</f>
        <v>1</v>
      </c>
      <c r="I10360" s="19">
        <f>H10360/F10360</f>
        <v>0.0185185185185185</v>
      </c>
      <c r="J10360" s="19">
        <f>H10360/G10360</f>
        <v>0.0181818181818182</v>
      </c>
      <c r="K10360" t="s" s="21">
        <f>IF(J10360&lt;25%,"น้อยกว่า 25%",IF(J10360&gt;=25%,"มากกว่าหรือเท่ากับ 25%",IF(J10360&gt;=35%,"มากกว่าหรือเท่ากับ 35%")))</f>
        <v>18</v>
      </c>
    </row>
    <row r="10361" s="7" customFormat="1" ht="19.15" customHeight="1">
      <c r="A10361" t="s" s="16">
        <v>10469</v>
      </c>
      <c r="B10361" s="17">
        <v>2</v>
      </c>
      <c r="C10361" s="17">
        <v>30</v>
      </c>
      <c r="D10361" t="s" s="16">
        <v>10529</v>
      </c>
      <c r="E10361" t="s" s="16">
        <v>153</v>
      </c>
      <c r="F10361" s="37">
        <v>48</v>
      </c>
      <c r="G10361" s="17">
        <v>48</v>
      </c>
      <c r="H10361" s="18">
        <f>SUM(G10361-F10361)</f>
        <v>0</v>
      </c>
      <c r="I10361" s="19">
        <f>H10361/F10361</f>
        <v>0</v>
      </c>
      <c r="J10361" s="19">
        <f>H10361/G10361</f>
        <v>0</v>
      </c>
      <c r="K10361" t="s" s="21">
        <f>IF(J10361&lt;25%,"น้อยกว่า 25%",IF(J10361&gt;=25%,"มากกว่าหรือเท่ากับ 25%",IF(J10361&gt;=35%,"มากกว่าหรือเท่ากับ 35%")))</f>
        <v>18</v>
      </c>
    </row>
    <row r="10362" s="7" customFormat="1" ht="19.15" customHeight="1">
      <c r="A10362" t="s" s="16">
        <v>10469</v>
      </c>
      <c r="B10362" s="17">
        <v>2</v>
      </c>
      <c r="C10362" s="17">
        <v>25</v>
      </c>
      <c r="D10362" t="s" s="16">
        <v>10530</v>
      </c>
      <c r="E10362" t="s" s="16">
        <v>72</v>
      </c>
      <c r="F10362" s="37">
        <v>43</v>
      </c>
      <c r="G10362" s="17">
        <v>43</v>
      </c>
      <c r="H10362" s="18">
        <f>SUM(G10362-F10362)</f>
        <v>0</v>
      </c>
      <c r="I10362" s="19">
        <f>H10362/F10362</f>
        <v>0</v>
      </c>
      <c r="J10362" s="19">
        <f>H10362/G10362</f>
        <v>0</v>
      </c>
      <c r="K10362" t="s" s="21">
        <f>IF(J10362&lt;25%,"น้อยกว่า 25%",IF(J10362&gt;=25%,"มากกว่าหรือเท่ากับ 25%",IF(J10362&gt;=35%,"มากกว่าหรือเท่ากับ 35%")))</f>
        <v>18</v>
      </c>
    </row>
    <row r="10363" s="7" customFormat="1" ht="19.15" customHeight="1">
      <c r="A10363" t="s" s="16">
        <v>10469</v>
      </c>
      <c r="B10363" s="17">
        <v>2</v>
      </c>
      <c r="C10363" s="17">
        <v>4</v>
      </c>
      <c r="D10363" t="s" s="16">
        <v>10531</v>
      </c>
      <c r="E10363" t="s" s="16">
        <v>78</v>
      </c>
      <c r="F10363" s="37">
        <v>0</v>
      </c>
      <c r="G10363" s="17">
        <v>0</v>
      </c>
      <c r="H10363" s="18">
        <f>SUM(G10363-F10363)</f>
        <v>0</v>
      </c>
      <c r="I10363" s="19">
        <f>H10363/F10363</f>
      </c>
      <c r="J10363" s="19">
        <f>H10363/G10363</f>
      </c>
      <c r="K10363" s="24">
        <f>IF(J10363&lt;25%,"น้อยกว่า 25%",IF(J10363&gt;=25%,"มากกว่าหรือเท่ากับ 25%",IF(J10363&gt;=35%,"มากกว่าหรือเท่ากับ 35%")))</f>
      </c>
    </row>
    <row r="10364" s="7" customFormat="1" ht="19.15" customHeight="1">
      <c r="A10364" t="s" s="16">
        <v>10469</v>
      </c>
      <c r="B10364" s="17">
        <v>2</v>
      </c>
      <c r="C10364" s="17">
        <v>9</v>
      </c>
      <c r="D10364" t="s" s="16">
        <v>10532</v>
      </c>
      <c r="E10364" t="s" s="16">
        <v>380</v>
      </c>
      <c r="F10364" s="37">
        <v>0</v>
      </c>
      <c r="G10364" s="17">
        <v>0</v>
      </c>
      <c r="H10364" s="18">
        <f>SUM(G10364-F10364)</f>
        <v>0</v>
      </c>
      <c r="I10364" s="19">
        <f>H10364/F10364</f>
      </c>
      <c r="J10364" s="19">
        <f>H10364/G10364</f>
      </c>
      <c r="K10364" s="24">
        <f>IF(J10364&lt;25%,"น้อยกว่า 25%",IF(J10364&gt;=25%,"มากกว่าหรือเท่ากับ 25%",IF(J10364&gt;=35%,"มากกว่าหรือเท่ากับ 35%")))</f>
      </c>
    </row>
    <row r="10365" s="7" customFormat="1" ht="19.15" customHeight="1">
      <c r="A10365" t="s" s="16">
        <v>10533</v>
      </c>
      <c r="B10365" s="17">
        <v>6</v>
      </c>
      <c r="C10365" s="17">
        <v>5</v>
      </c>
      <c r="D10365" t="s" s="16">
        <v>10534</v>
      </c>
      <c r="E10365" t="s" s="16">
        <v>36</v>
      </c>
      <c r="F10365" s="41">
        <v>2711</v>
      </c>
      <c r="G10365" s="30">
        <v>3818</v>
      </c>
      <c r="H10365" s="18">
        <f>SUM(G10365-F10365)</f>
        <v>1107</v>
      </c>
      <c r="I10365" s="19">
        <f>H10365/F10365</f>
        <v>0.408336407229805</v>
      </c>
      <c r="J10365" s="19">
        <f>H10365/G10365</f>
        <v>0.289942378208486</v>
      </c>
      <c r="K10365" t="s" s="21">
        <f>IF(J10365&lt;25%,"น้อยกว่า 25%",IF(J10365&gt;=25%,"มากกว่าหรือเท่ากับ 25%",IF(J10365&gt;=35%,"มากกว่าหรือเท่ากับ 35%")))</f>
        <v>122</v>
      </c>
    </row>
    <row r="10366" s="7" customFormat="1" ht="19.15" customHeight="1">
      <c r="A10366" t="s" s="16">
        <v>10533</v>
      </c>
      <c r="B10366" s="17">
        <v>8</v>
      </c>
      <c r="C10366" s="17">
        <v>4</v>
      </c>
      <c r="D10366" t="s" s="16">
        <v>10535</v>
      </c>
      <c r="E10366" t="s" s="16">
        <v>38</v>
      </c>
      <c r="F10366" s="41">
        <v>1540</v>
      </c>
      <c r="G10366" s="30">
        <v>2258</v>
      </c>
      <c r="H10366" s="18">
        <f>SUM(G10366-F10366)</f>
        <v>718</v>
      </c>
      <c r="I10366" s="19">
        <f>H10366/F10366</f>
        <v>0.466233766233766</v>
      </c>
      <c r="J10366" s="19">
        <f>H10366/G10366</f>
        <v>0.317980513728964</v>
      </c>
      <c r="K10366" t="s" s="21">
        <f>IF(J10366&lt;25%,"น้อยกว่า 25%",IF(J10366&gt;=25%,"มากกว่าหรือเท่ากับ 25%",IF(J10366&gt;=35%,"มากกว่าหรือเท่ากับ 35%")))</f>
        <v>122</v>
      </c>
    </row>
    <row r="10367" s="7" customFormat="1" ht="19.15" customHeight="1">
      <c r="A10367" t="s" s="16">
        <v>10533</v>
      </c>
      <c r="B10367" s="17">
        <v>6</v>
      </c>
      <c r="C10367" s="17">
        <v>6</v>
      </c>
      <c r="D10367" t="s" s="16">
        <v>10536</v>
      </c>
      <c r="E10367" t="s" s="16">
        <v>34</v>
      </c>
      <c r="F10367" s="57">
        <v>878</v>
      </c>
      <c r="G10367" s="32">
        <v>860</v>
      </c>
      <c r="H10367" s="18">
        <f>SUM(G10367-F10367)</f>
        <v>-18</v>
      </c>
      <c r="I10367" s="19">
        <f>H10367/F10367</f>
        <v>-0.020501138952164</v>
      </c>
      <c r="J10367" s="19">
        <f>H10367/G10367</f>
        <v>-0.0209302325581395</v>
      </c>
    </row>
    <row r="10368" s="7" customFormat="1" ht="19.15" customHeight="1">
      <c r="A10368" t="s" s="16">
        <v>10533</v>
      </c>
      <c r="B10368" s="17">
        <v>5</v>
      </c>
      <c r="C10368" s="17">
        <v>33</v>
      </c>
      <c r="D10368" t="s" s="16">
        <v>10537</v>
      </c>
      <c r="E10368" t="s" s="16">
        <v>1309</v>
      </c>
      <c r="F10368" s="41">
        <v>135</v>
      </c>
      <c r="G10368" s="30">
        <v>218</v>
      </c>
      <c r="H10368" s="18">
        <f>SUM(G10368-F10368)</f>
        <v>83</v>
      </c>
      <c r="I10368" s="19">
        <f>H10368/F10368</f>
        <v>0.614814814814815</v>
      </c>
      <c r="J10368" s="19">
        <f>H10368/G10368</f>
        <v>0.380733944954128</v>
      </c>
      <c r="K10368" t="s" s="21">
        <f>IF(J10368&lt;25%,"น้อยกว่า 25%",IF(J10368&gt;=25%,"มากกว่าหรือเท่ากับ 25%",IF(J10368&gt;=35%,"มากกว่าหรือเท่ากับ 35%")))</f>
        <v>122</v>
      </c>
    </row>
    <row r="10369" s="7" customFormat="1" ht="19.15" customHeight="1">
      <c r="A10369" t="s" s="16">
        <v>10533</v>
      </c>
      <c r="B10369" s="17">
        <v>6</v>
      </c>
      <c r="C10369" s="17">
        <v>37</v>
      </c>
      <c r="D10369" t="s" s="16">
        <v>10538</v>
      </c>
      <c r="E10369" t="s" s="16">
        <v>153</v>
      </c>
      <c r="F10369" s="61"/>
      <c r="G10369" s="30">
        <v>23</v>
      </c>
      <c r="H10369" s="18">
        <f>SUM(G10369-F10369)</f>
        <v>23</v>
      </c>
      <c r="I10369" s="19">
        <f>H10369/F10369</f>
      </c>
      <c r="J10369" s="19">
        <f>H10369/G10369</f>
        <v>1</v>
      </c>
      <c r="K10369" t="s" s="21">
        <f>IF(J10369&lt;25%,"น้อยกว่า 25%",IF(J10369&gt;=25%,"มากกว่าหรือเท่ากับ 25%",IF(J10369&gt;=35%,"มากกว่าหรือเท่ากับ 35%")))</f>
        <v>122</v>
      </c>
    </row>
    <row r="10370" s="7" customFormat="1" ht="19.15" customHeight="1">
      <c r="A10370" t="s" s="16">
        <v>10533</v>
      </c>
      <c r="B10370" s="17">
        <v>8</v>
      </c>
      <c r="C10370" s="17">
        <v>24</v>
      </c>
      <c r="D10370" t="s" s="16">
        <v>10539</v>
      </c>
      <c r="E10370" t="s" s="16">
        <v>147</v>
      </c>
      <c r="F10370" s="41">
        <v>38</v>
      </c>
      <c r="G10370" s="30">
        <v>58</v>
      </c>
      <c r="H10370" s="18">
        <f>SUM(G10370-F10370)</f>
        <v>20</v>
      </c>
      <c r="I10370" s="19">
        <f>H10370/F10370</f>
        <v>0.526315789473684</v>
      </c>
      <c r="J10370" s="19">
        <f>H10370/G10370</f>
        <v>0.344827586206897</v>
      </c>
      <c r="K10370" t="s" s="21">
        <f>IF(J10370&lt;25%,"น้อยกว่า 25%",IF(J10370&gt;=25%,"มากกว่าหรือเท่ากับ 25%",IF(J10370&gt;=35%,"มากกว่าหรือเท่ากับ 35%")))</f>
        <v>122</v>
      </c>
    </row>
    <row r="10371" s="7" customFormat="1" ht="19.15" customHeight="1">
      <c r="A10371" t="s" s="16">
        <v>10533</v>
      </c>
      <c r="B10371" s="17">
        <v>1</v>
      </c>
      <c r="C10371" s="17">
        <v>2</v>
      </c>
      <c r="D10371" t="s" s="16">
        <v>10540</v>
      </c>
      <c r="E10371" t="s" s="16">
        <v>84</v>
      </c>
      <c r="F10371" s="37">
        <v>29775</v>
      </c>
      <c r="G10371" s="17">
        <v>30963</v>
      </c>
      <c r="H10371" s="18">
        <f>SUM(G10371-F10371)</f>
        <v>1188</v>
      </c>
      <c r="I10371" s="19">
        <f>H10371/F10371</f>
        <v>0.0398992443324937</v>
      </c>
      <c r="J10371" s="19">
        <f>H10371/G10371</f>
        <v>0.038368375157446</v>
      </c>
      <c r="K10371" t="s" s="21">
        <f>IF(J10371&lt;25%,"น้อยกว่า 25%",IF(J10371&gt;=25%,"มากกว่าหรือเท่ากับ 25%",IF(J10371&gt;=35%,"มากกว่าหรือเท่ากับ 35%")))</f>
        <v>18</v>
      </c>
    </row>
    <row r="10372" s="7" customFormat="1" ht="19.15" customHeight="1">
      <c r="A10372" t="s" s="16">
        <v>10533</v>
      </c>
      <c r="B10372" s="17">
        <v>1</v>
      </c>
      <c r="C10372" s="17">
        <v>10</v>
      </c>
      <c r="D10372" t="s" s="16">
        <v>10541</v>
      </c>
      <c r="E10372" t="s" s="16">
        <v>22</v>
      </c>
      <c r="F10372" s="37">
        <v>25432</v>
      </c>
      <c r="G10372" s="17">
        <v>26552</v>
      </c>
      <c r="H10372" s="18">
        <f>SUM(G10372-F10372)</f>
        <v>1120</v>
      </c>
      <c r="I10372" s="19">
        <f>H10372/F10372</f>
        <v>0.0440390059767222</v>
      </c>
      <c r="J10372" s="19">
        <f>H10372/G10372</f>
        <v>0.042181379933715</v>
      </c>
      <c r="K10372" t="s" s="21">
        <f>IF(J10372&lt;25%,"น้อยกว่า 25%",IF(J10372&gt;=25%,"มากกว่าหรือเท่ากับ 25%",IF(J10372&gt;=35%,"มากกว่าหรือเท่ากับ 35%")))</f>
        <v>18</v>
      </c>
    </row>
    <row r="10373" s="7" customFormat="1" ht="19.15" customHeight="1">
      <c r="A10373" t="s" s="16">
        <v>10533</v>
      </c>
      <c r="B10373" s="17">
        <v>1</v>
      </c>
      <c r="C10373" s="17">
        <v>17</v>
      </c>
      <c r="D10373" t="s" s="16">
        <v>10542</v>
      </c>
      <c r="E10373" t="s" s="16">
        <v>20</v>
      </c>
      <c r="F10373" s="37">
        <v>23328</v>
      </c>
      <c r="G10373" s="17">
        <v>24635</v>
      </c>
      <c r="H10373" s="18">
        <f>SUM(G10373-F10373)</f>
        <v>1307</v>
      </c>
      <c r="I10373" s="19">
        <f>H10373/F10373</f>
        <v>0.0560270919067215</v>
      </c>
      <c r="J10373" s="19">
        <f>H10373/G10373</f>
        <v>0.0530545971179217</v>
      </c>
      <c r="K10373" t="s" s="21">
        <f>IF(J10373&lt;25%,"น้อยกว่า 25%",IF(J10373&gt;=25%,"มากกว่าหรือเท่ากับ 25%",IF(J10373&gt;=35%,"มากกว่าหรือเท่ากับ 35%")))</f>
        <v>18</v>
      </c>
    </row>
    <row r="10374" s="7" customFormat="1" ht="19.15" customHeight="1">
      <c r="A10374" t="s" s="16">
        <v>10533</v>
      </c>
      <c r="B10374" s="17">
        <v>1</v>
      </c>
      <c r="C10374" s="17">
        <v>11</v>
      </c>
      <c r="D10374" t="s" s="16">
        <v>10543</v>
      </c>
      <c r="E10374" t="s" s="16">
        <v>26</v>
      </c>
      <c r="F10374" s="37">
        <v>3136</v>
      </c>
      <c r="G10374" s="17">
        <v>3200</v>
      </c>
      <c r="H10374" s="18">
        <f>SUM(G10374-F10374)</f>
        <v>64</v>
      </c>
      <c r="I10374" s="19">
        <f>H10374/F10374</f>
        <v>0.0204081632653061</v>
      </c>
      <c r="J10374" s="19">
        <f>H10374/G10374</f>
        <v>0.02</v>
      </c>
      <c r="K10374" t="s" s="21">
        <f>IF(J10374&lt;25%,"น้อยกว่า 25%",IF(J10374&gt;=25%,"มากกว่าหรือเท่ากับ 25%",IF(J10374&gt;=35%,"มากกว่าหรือเท่ากับ 35%")))</f>
        <v>18</v>
      </c>
    </row>
    <row r="10375" s="7" customFormat="1" ht="19.15" customHeight="1">
      <c r="A10375" t="s" s="16">
        <v>10533</v>
      </c>
      <c r="B10375" s="17">
        <v>1</v>
      </c>
      <c r="C10375" s="17">
        <v>3</v>
      </c>
      <c r="D10375" t="s" s="16">
        <v>10544</v>
      </c>
      <c r="E10375" t="s" s="16">
        <v>17</v>
      </c>
      <c r="F10375" s="37">
        <v>2874</v>
      </c>
      <c r="G10375" s="17">
        <v>2983</v>
      </c>
      <c r="H10375" s="18">
        <f>SUM(G10375-F10375)</f>
        <v>109</v>
      </c>
      <c r="I10375" s="19">
        <f>H10375/F10375</f>
        <v>0.0379262352122477</v>
      </c>
      <c r="J10375" s="19">
        <f>H10375/G10375</f>
        <v>0.0365403955749246</v>
      </c>
      <c r="K10375" t="s" s="21">
        <f>IF(J10375&lt;25%,"น้อยกว่า 25%",IF(J10375&gt;=25%,"มากกว่าหรือเท่ากับ 25%",IF(J10375&gt;=35%,"มากกว่าหรือเท่ากับ 35%")))</f>
        <v>18</v>
      </c>
    </row>
    <row r="10376" s="7" customFormat="1" ht="19.15" customHeight="1">
      <c r="A10376" t="s" s="16">
        <v>10533</v>
      </c>
      <c r="B10376" s="17">
        <v>1</v>
      </c>
      <c r="C10376" s="17">
        <v>5</v>
      </c>
      <c r="D10376" t="s" s="16">
        <v>10545</v>
      </c>
      <c r="E10376" t="s" s="16">
        <v>28</v>
      </c>
      <c r="F10376" s="37">
        <v>2336</v>
      </c>
      <c r="G10376" s="17">
        <v>2442</v>
      </c>
      <c r="H10376" s="18">
        <f>SUM(G10376-F10376)</f>
        <v>106</v>
      </c>
      <c r="I10376" s="19">
        <f>H10376/F10376</f>
        <v>0.0453767123287671</v>
      </c>
      <c r="J10376" s="19">
        <f>H10376/G10376</f>
        <v>0.0434070434070434</v>
      </c>
      <c r="K10376" t="s" s="21">
        <f>IF(J10376&lt;25%,"น้อยกว่า 25%",IF(J10376&gt;=25%,"มากกว่าหรือเท่ากับ 25%",IF(J10376&gt;=35%,"มากกว่าหรือเท่ากับ 35%")))</f>
        <v>18</v>
      </c>
    </row>
    <row r="10377" s="7" customFormat="1" ht="19.15" customHeight="1">
      <c r="A10377" t="s" s="16">
        <v>10533</v>
      </c>
      <c r="B10377" s="17">
        <v>1</v>
      </c>
      <c r="C10377" s="17">
        <v>9</v>
      </c>
      <c r="D10377" t="s" s="16">
        <v>10546</v>
      </c>
      <c r="E10377" t="s" s="16">
        <v>34</v>
      </c>
      <c r="F10377" s="37">
        <v>2068</v>
      </c>
      <c r="G10377" s="17">
        <v>2161</v>
      </c>
      <c r="H10377" s="18">
        <f>SUM(G10377-F10377)</f>
        <v>93</v>
      </c>
      <c r="I10377" s="19">
        <f>H10377/F10377</f>
        <v>0.0449709864603482</v>
      </c>
      <c r="J10377" s="19">
        <f>H10377/G10377</f>
        <v>0.043035631652013</v>
      </c>
      <c r="K10377" t="s" s="21">
        <f>IF(J10377&lt;25%,"น้อยกว่า 25%",IF(J10377&gt;=25%,"มากกว่าหรือเท่ากับ 25%",IF(J10377&gt;=35%,"มากกว่าหรือเท่ากับ 35%")))</f>
        <v>18</v>
      </c>
    </row>
    <row r="10378" s="7" customFormat="1" ht="19.15" customHeight="1">
      <c r="A10378" t="s" s="16">
        <v>10533</v>
      </c>
      <c r="B10378" s="17">
        <v>1</v>
      </c>
      <c r="C10378" s="17">
        <v>1</v>
      </c>
      <c r="D10378" t="s" s="16">
        <v>10547</v>
      </c>
      <c r="E10378" t="s" s="16">
        <v>30</v>
      </c>
      <c r="F10378" s="37">
        <v>875</v>
      </c>
      <c r="G10378" s="17">
        <v>916</v>
      </c>
      <c r="H10378" s="18">
        <f>SUM(G10378-F10378)</f>
        <v>41</v>
      </c>
      <c r="I10378" s="19">
        <f>H10378/F10378</f>
        <v>0.0468571428571429</v>
      </c>
      <c r="J10378" s="19">
        <f>H10378/G10378</f>
        <v>0.0447598253275109</v>
      </c>
      <c r="K10378" t="s" s="21">
        <f>IF(J10378&lt;25%,"น้อยกว่า 25%",IF(J10378&gt;=25%,"มากกว่าหรือเท่ากับ 25%",IF(J10378&gt;=35%,"มากกว่าหรือเท่ากับ 35%")))</f>
        <v>18</v>
      </c>
    </row>
    <row r="10379" s="7" customFormat="1" ht="19.15" customHeight="1">
      <c r="A10379" t="s" s="16">
        <v>10533</v>
      </c>
      <c r="B10379" s="17">
        <v>1</v>
      </c>
      <c r="C10379" s="17">
        <v>12</v>
      </c>
      <c r="D10379" t="s" s="16">
        <v>10548</v>
      </c>
      <c r="E10379" t="s" s="16">
        <v>36</v>
      </c>
      <c r="F10379" s="37">
        <v>418</v>
      </c>
      <c r="G10379" s="17">
        <v>428</v>
      </c>
      <c r="H10379" s="18">
        <f>SUM(G10379-F10379)</f>
        <v>10</v>
      </c>
      <c r="I10379" s="19">
        <f>H10379/F10379</f>
        <v>0.0239234449760766</v>
      </c>
      <c r="J10379" s="19">
        <f>H10379/G10379</f>
        <v>0.0233644859813084</v>
      </c>
      <c r="K10379" t="s" s="21">
        <f>IF(J10379&lt;25%,"น้อยกว่า 25%",IF(J10379&gt;=25%,"มากกว่าหรือเท่ากับ 25%",IF(J10379&gt;=35%,"มากกว่าหรือเท่ากับ 35%")))</f>
        <v>18</v>
      </c>
    </row>
    <row r="10380" s="7" customFormat="1" ht="19.15" customHeight="1">
      <c r="A10380" t="s" s="16">
        <v>10533</v>
      </c>
      <c r="B10380" s="17">
        <v>1</v>
      </c>
      <c r="C10380" s="17">
        <v>6</v>
      </c>
      <c r="D10380" t="s" s="16">
        <v>10549</v>
      </c>
      <c r="E10380" t="s" s="16">
        <v>101</v>
      </c>
      <c r="F10380" s="37">
        <v>264</v>
      </c>
      <c r="G10380" s="17">
        <v>287</v>
      </c>
      <c r="H10380" s="18">
        <f>SUM(G10380-F10380)</f>
        <v>23</v>
      </c>
      <c r="I10380" s="19">
        <f>H10380/F10380</f>
        <v>0.0871212121212121</v>
      </c>
      <c r="J10380" s="19">
        <f>H10380/G10380</f>
        <v>0.0801393728222997</v>
      </c>
      <c r="K10380" t="s" s="21">
        <f>IF(J10380&lt;25%,"น้อยกว่า 25%",IF(J10380&gt;=25%,"มากกว่าหรือเท่ากับ 25%",IF(J10380&gt;=35%,"มากกว่าหรือเท่ากับ 35%")))</f>
        <v>18</v>
      </c>
    </row>
    <row r="10381" s="7" customFormat="1" ht="19.15" customHeight="1">
      <c r="A10381" t="s" s="16">
        <v>10533</v>
      </c>
      <c r="B10381" s="17">
        <v>1</v>
      </c>
      <c r="C10381" s="17">
        <v>22</v>
      </c>
      <c r="D10381" t="s" s="16">
        <v>10550</v>
      </c>
      <c r="E10381" t="s" s="16">
        <v>42</v>
      </c>
      <c r="F10381" s="37">
        <v>247</v>
      </c>
      <c r="G10381" s="17">
        <v>260</v>
      </c>
      <c r="H10381" s="18">
        <f>SUM(G10381-F10381)</f>
        <v>13</v>
      </c>
      <c r="I10381" s="19">
        <f>H10381/F10381</f>
        <v>0.0526315789473684</v>
      </c>
      <c r="J10381" s="19">
        <f>H10381/G10381</f>
        <v>0.05</v>
      </c>
      <c r="K10381" t="s" s="21">
        <f>IF(J10381&lt;25%,"น้อยกว่า 25%",IF(J10381&gt;=25%,"มากกว่าหรือเท่ากับ 25%",IF(J10381&gt;=35%,"มากกว่าหรือเท่ากับ 35%")))</f>
        <v>18</v>
      </c>
    </row>
    <row r="10382" s="7" customFormat="1" ht="19.15" customHeight="1">
      <c r="A10382" t="s" s="16">
        <v>10533</v>
      </c>
      <c r="B10382" s="17">
        <v>1</v>
      </c>
      <c r="C10382" s="17">
        <v>7</v>
      </c>
      <c r="D10382" t="s" s="16">
        <v>10551</v>
      </c>
      <c r="E10382" t="s" s="16">
        <v>60</v>
      </c>
      <c r="F10382" s="37">
        <v>249</v>
      </c>
      <c r="G10382" s="17">
        <v>257</v>
      </c>
      <c r="H10382" s="18">
        <f>SUM(G10382-F10382)</f>
        <v>8</v>
      </c>
      <c r="I10382" s="19">
        <f>H10382/F10382</f>
        <v>0.0321285140562249</v>
      </c>
      <c r="J10382" s="19">
        <f>H10382/G10382</f>
        <v>0.0311284046692607</v>
      </c>
      <c r="K10382" t="s" s="21">
        <f>IF(J10382&lt;25%,"น้อยกว่า 25%",IF(J10382&gt;=25%,"มากกว่าหรือเท่ากับ 25%",IF(J10382&gt;=35%,"มากกว่าหรือเท่ากับ 35%")))</f>
        <v>18</v>
      </c>
    </row>
    <row r="10383" s="7" customFormat="1" ht="19.15" customHeight="1">
      <c r="A10383" t="s" s="16">
        <v>10533</v>
      </c>
      <c r="B10383" s="17">
        <v>1</v>
      </c>
      <c r="C10383" s="17">
        <v>8</v>
      </c>
      <c r="D10383" t="s" s="16">
        <v>10552</v>
      </c>
      <c r="E10383" t="s" s="16">
        <v>48</v>
      </c>
      <c r="F10383" s="37">
        <v>215</v>
      </c>
      <c r="G10383" s="17">
        <v>227</v>
      </c>
      <c r="H10383" s="18">
        <f>SUM(G10383-F10383)</f>
        <v>12</v>
      </c>
      <c r="I10383" s="19">
        <f>H10383/F10383</f>
        <v>0.0558139534883721</v>
      </c>
      <c r="J10383" s="19">
        <f>H10383/G10383</f>
        <v>0.052863436123348</v>
      </c>
      <c r="K10383" t="s" s="21">
        <f>IF(J10383&lt;25%,"น้อยกว่า 25%",IF(J10383&gt;=25%,"มากกว่าหรือเท่ากับ 25%",IF(J10383&gt;=35%,"มากกว่าหรือเท่ากับ 35%")))</f>
        <v>18</v>
      </c>
    </row>
    <row r="10384" s="7" customFormat="1" ht="19.15" customHeight="1">
      <c r="A10384" t="s" s="16">
        <v>10533</v>
      </c>
      <c r="B10384" s="17">
        <v>1</v>
      </c>
      <c r="C10384" s="17">
        <v>15</v>
      </c>
      <c r="D10384" t="s" s="16">
        <v>10553</v>
      </c>
      <c r="E10384" t="s" s="16">
        <v>1537</v>
      </c>
      <c r="F10384" s="37">
        <v>171</v>
      </c>
      <c r="G10384" s="17">
        <v>178</v>
      </c>
      <c r="H10384" s="18">
        <f>SUM(G10384-F10384)</f>
        <v>7</v>
      </c>
      <c r="I10384" s="19">
        <f>H10384/F10384</f>
        <v>0.0409356725146199</v>
      </c>
      <c r="J10384" s="19">
        <f>H10384/G10384</f>
        <v>0.0393258426966292</v>
      </c>
      <c r="K10384" t="s" s="21">
        <f>IF(J10384&lt;25%,"น้อยกว่า 25%",IF(J10384&gt;=25%,"มากกว่าหรือเท่ากับ 25%",IF(J10384&gt;=35%,"มากกว่าหรือเท่ากับ 35%")))</f>
        <v>18</v>
      </c>
    </row>
    <row r="10385" s="7" customFormat="1" ht="19.15" customHeight="1">
      <c r="A10385" t="s" s="16">
        <v>10533</v>
      </c>
      <c r="B10385" s="17">
        <v>1</v>
      </c>
      <c r="C10385" s="17">
        <v>33</v>
      </c>
      <c r="D10385" t="s" s="16">
        <v>10554</v>
      </c>
      <c r="E10385" t="s" s="16">
        <v>62</v>
      </c>
      <c r="F10385" s="37">
        <v>154</v>
      </c>
      <c r="G10385" s="17">
        <v>159</v>
      </c>
      <c r="H10385" s="18">
        <f>SUM(G10385-F10385)</f>
        <v>5</v>
      </c>
      <c r="I10385" s="19">
        <f>H10385/F10385</f>
        <v>0.0324675324675325</v>
      </c>
      <c r="J10385" s="19">
        <f>H10385/G10385</f>
        <v>0.0314465408805031</v>
      </c>
      <c r="K10385" t="s" s="21">
        <f>IF(J10385&lt;25%,"น้อยกว่า 25%",IF(J10385&gt;=25%,"มากกว่าหรือเท่ากับ 25%",IF(J10385&gt;=35%,"มากกว่าหรือเท่ากับ 35%")))</f>
        <v>18</v>
      </c>
    </row>
    <row r="10386" s="7" customFormat="1" ht="19.15" customHeight="1">
      <c r="A10386" t="s" s="16">
        <v>10533</v>
      </c>
      <c r="B10386" s="17">
        <v>1</v>
      </c>
      <c r="C10386" s="17">
        <v>36</v>
      </c>
      <c r="D10386" t="s" s="16">
        <v>10555</v>
      </c>
      <c r="E10386" t="s" s="16">
        <v>281</v>
      </c>
      <c r="F10386" s="37">
        <v>149</v>
      </c>
      <c r="G10386" s="17">
        <v>153</v>
      </c>
      <c r="H10386" s="18">
        <f>SUM(G10386-F10386)</f>
        <v>4</v>
      </c>
      <c r="I10386" s="19">
        <f>H10386/F10386</f>
        <v>0.0268456375838926</v>
      </c>
      <c r="J10386" s="19">
        <f>H10386/G10386</f>
        <v>0.0261437908496732</v>
      </c>
      <c r="K10386" t="s" s="21">
        <f>IF(J10386&lt;25%,"น้อยกว่า 25%",IF(J10386&gt;=25%,"มากกว่าหรือเท่ากับ 25%",IF(J10386&gt;=35%,"มากกว่าหรือเท่ากับ 35%")))</f>
        <v>18</v>
      </c>
    </row>
    <row r="10387" s="7" customFormat="1" ht="19.15" customHeight="1">
      <c r="A10387" t="s" s="16">
        <v>10533</v>
      </c>
      <c r="B10387" s="17">
        <v>1</v>
      </c>
      <c r="C10387" s="17">
        <v>37</v>
      </c>
      <c r="D10387" t="s" s="16">
        <v>10556</v>
      </c>
      <c r="E10387" t="s" s="16">
        <v>103</v>
      </c>
      <c r="F10387" s="37">
        <v>144</v>
      </c>
      <c r="G10387" s="17">
        <v>153</v>
      </c>
      <c r="H10387" s="18">
        <f>SUM(G10387-F10387)</f>
        <v>9</v>
      </c>
      <c r="I10387" s="19">
        <f>H10387/F10387</f>
        <v>0.0625</v>
      </c>
      <c r="J10387" s="19">
        <f>H10387/G10387</f>
        <v>0.0588235294117647</v>
      </c>
      <c r="K10387" t="s" s="21">
        <f>IF(J10387&lt;25%,"น้อยกว่า 25%",IF(J10387&gt;=25%,"มากกว่าหรือเท่ากับ 25%",IF(J10387&gt;=35%,"มากกว่าหรือเท่ากับ 35%")))</f>
        <v>18</v>
      </c>
    </row>
    <row r="10388" s="7" customFormat="1" ht="19.15" customHeight="1">
      <c r="A10388" t="s" s="16">
        <v>10533</v>
      </c>
      <c r="B10388" s="17">
        <v>1</v>
      </c>
      <c r="C10388" s="17">
        <v>29</v>
      </c>
      <c r="D10388" t="s" s="16">
        <v>10557</v>
      </c>
      <c r="E10388" t="s" s="16">
        <v>1546</v>
      </c>
      <c r="F10388" s="37">
        <v>124</v>
      </c>
      <c r="G10388" s="17">
        <v>133</v>
      </c>
      <c r="H10388" s="18">
        <f>SUM(G10388-F10388)</f>
        <v>9</v>
      </c>
      <c r="I10388" s="19">
        <f>H10388/F10388</f>
        <v>0.0725806451612903</v>
      </c>
      <c r="J10388" s="19">
        <f>H10388/G10388</f>
        <v>0.0676691729323308</v>
      </c>
      <c r="K10388" t="s" s="21">
        <f>IF(J10388&lt;25%,"น้อยกว่า 25%",IF(J10388&gt;=25%,"มากกว่าหรือเท่ากับ 25%",IF(J10388&gt;=35%,"มากกว่าหรือเท่ากับ 35%")))</f>
        <v>18</v>
      </c>
    </row>
    <row r="10389" s="7" customFormat="1" ht="19.15" customHeight="1">
      <c r="A10389" t="s" s="16">
        <v>10533</v>
      </c>
      <c r="B10389" s="17">
        <v>1</v>
      </c>
      <c r="C10389" s="17">
        <v>21</v>
      </c>
      <c r="D10389" t="s" s="16">
        <v>10558</v>
      </c>
      <c r="E10389" t="s" s="16">
        <v>76</v>
      </c>
      <c r="F10389" s="37">
        <v>124</v>
      </c>
      <c r="G10389" s="17">
        <v>126</v>
      </c>
      <c r="H10389" s="18">
        <f>SUM(G10389-F10389)</f>
        <v>2</v>
      </c>
      <c r="I10389" s="19">
        <f>H10389/F10389</f>
        <v>0.0161290322580645</v>
      </c>
      <c r="J10389" s="19">
        <f>H10389/G10389</f>
        <v>0.0158730158730159</v>
      </c>
      <c r="K10389" t="s" s="21">
        <f>IF(J10389&lt;25%,"น้อยกว่า 25%",IF(J10389&gt;=25%,"มากกว่าหรือเท่ากับ 25%",IF(J10389&gt;=35%,"มากกว่าหรือเท่ากับ 35%")))</f>
        <v>18</v>
      </c>
    </row>
    <row r="10390" s="7" customFormat="1" ht="19.15" customHeight="1">
      <c r="A10390" t="s" s="16">
        <v>10533</v>
      </c>
      <c r="B10390" s="17">
        <v>1</v>
      </c>
      <c r="C10390" s="17">
        <v>14</v>
      </c>
      <c r="D10390" t="s" s="16">
        <v>10559</v>
      </c>
      <c r="E10390" t="s" s="16">
        <v>24</v>
      </c>
      <c r="F10390" s="37">
        <v>105</v>
      </c>
      <c r="G10390" s="17">
        <v>107</v>
      </c>
      <c r="H10390" s="18">
        <f>SUM(G10390-F10390)</f>
        <v>2</v>
      </c>
      <c r="I10390" s="19">
        <f>H10390/F10390</f>
        <v>0.019047619047619</v>
      </c>
      <c r="J10390" s="19">
        <f>H10390/G10390</f>
        <v>0.0186915887850467</v>
      </c>
      <c r="K10390" t="s" s="21">
        <f>IF(J10390&lt;25%,"น้อยกว่า 25%",IF(J10390&gt;=25%,"มากกว่าหรือเท่ากับ 25%",IF(J10390&gt;=35%,"มากกว่าหรือเท่ากับ 35%")))</f>
        <v>18</v>
      </c>
    </row>
    <row r="10391" s="7" customFormat="1" ht="19.15" customHeight="1">
      <c r="A10391" t="s" s="16">
        <v>10533</v>
      </c>
      <c r="B10391" s="17">
        <v>1</v>
      </c>
      <c r="C10391" s="17">
        <v>13</v>
      </c>
      <c r="D10391" t="s" s="16">
        <v>10560</v>
      </c>
      <c r="E10391" t="s" s="16">
        <v>38</v>
      </c>
      <c r="F10391" s="37">
        <v>99</v>
      </c>
      <c r="G10391" s="17">
        <v>105</v>
      </c>
      <c r="H10391" s="18">
        <f>SUM(G10391-F10391)</f>
        <v>6</v>
      </c>
      <c r="I10391" s="19">
        <f>H10391/F10391</f>
        <v>0.0606060606060606</v>
      </c>
      <c r="J10391" s="19">
        <f>H10391/G10391</f>
        <v>0.0571428571428571</v>
      </c>
      <c r="K10391" t="s" s="21">
        <f>IF(J10391&lt;25%,"น้อยกว่า 25%",IF(J10391&gt;=25%,"มากกว่าหรือเท่ากับ 25%",IF(J10391&gt;=35%,"มากกว่าหรือเท่ากับ 35%")))</f>
        <v>18</v>
      </c>
    </row>
    <row r="10392" s="7" customFormat="1" ht="19.15" customHeight="1">
      <c r="A10392" t="s" s="16">
        <v>10533</v>
      </c>
      <c r="B10392" s="17">
        <v>1</v>
      </c>
      <c r="C10392" s="17">
        <v>27</v>
      </c>
      <c r="D10392" t="s" s="16">
        <v>10561</v>
      </c>
      <c r="E10392" t="s" s="16">
        <v>72</v>
      </c>
      <c r="F10392" s="37">
        <v>73</v>
      </c>
      <c r="G10392" s="17">
        <v>75</v>
      </c>
      <c r="H10392" s="18">
        <f>SUM(G10392-F10392)</f>
        <v>2</v>
      </c>
      <c r="I10392" s="19">
        <f>H10392/F10392</f>
        <v>0.0273972602739726</v>
      </c>
      <c r="J10392" s="19">
        <f>H10392/G10392</f>
        <v>0.0266666666666667</v>
      </c>
      <c r="K10392" t="s" s="21">
        <f>IF(J10392&lt;25%,"น้อยกว่า 25%",IF(J10392&gt;=25%,"มากกว่าหรือเท่ากับ 25%",IF(J10392&gt;=35%,"มากกว่าหรือเท่ากับ 35%")))</f>
        <v>18</v>
      </c>
    </row>
    <row r="10393" s="7" customFormat="1" ht="19.15" customHeight="1">
      <c r="A10393" t="s" s="16">
        <v>10533</v>
      </c>
      <c r="B10393" s="17">
        <v>1</v>
      </c>
      <c r="C10393" s="17">
        <v>4</v>
      </c>
      <c r="D10393" t="s" s="16">
        <v>10562</v>
      </c>
      <c r="E10393" t="s" s="16">
        <v>44</v>
      </c>
      <c r="F10393" s="37">
        <v>68</v>
      </c>
      <c r="G10393" s="17">
        <v>73</v>
      </c>
      <c r="H10393" s="18">
        <f>SUM(G10393-F10393)</f>
        <v>5</v>
      </c>
      <c r="I10393" s="19">
        <f>H10393/F10393</f>
        <v>0.0735294117647059</v>
      </c>
      <c r="J10393" s="19">
        <f>H10393/G10393</f>
        <v>0.0684931506849315</v>
      </c>
      <c r="K10393" t="s" s="21">
        <f>IF(J10393&lt;25%,"น้อยกว่า 25%",IF(J10393&gt;=25%,"มากกว่าหรือเท่ากับ 25%",IF(J10393&gt;=35%,"มากกว่าหรือเท่ากับ 35%")))</f>
        <v>18</v>
      </c>
    </row>
    <row r="10394" s="7" customFormat="1" ht="19.15" customHeight="1">
      <c r="A10394" t="s" s="16">
        <v>10533</v>
      </c>
      <c r="B10394" s="17">
        <v>1</v>
      </c>
      <c r="C10394" s="17">
        <v>31</v>
      </c>
      <c r="D10394" t="s" s="16">
        <v>10563</v>
      </c>
      <c r="E10394" t="s" s="16">
        <v>46</v>
      </c>
      <c r="F10394" s="37">
        <v>61</v>
      </c>
      <c r="G10394" s="17">
        <v>61</v>
      </c>
      <c r="H10394" s="18">
        <f>SUM(G10394-F10394)</f>
        <v>0</v>
      </c>
      <c r="I10394" s="19">
        <f>H10394/F10394</f>
        <v>0</v>
      </c>
      <c r="J10394" s="19">
        <f>H10394/G10394</f>
        <v>0</v>
      </c>
      <c r="K10394" t="s" s="21">
        <f>IF(J10394&lt;25%,"น้อยกว่า 25%",IF(J10394&gt;=25%,"มากกว่าหรือเท่ากับ 25%",IF(J10394&gt;=35%,"มากกว่าหรือเท่ากับ 35%")))</f>
        <v>18</v>
      </c>
    </row>
    <row r="10395" s="7" customFormat="1" ht="19.15" customHeight="1">
      <c r="A10395" t="s" s="16">
        <v>10533</v>
      </c>
      <c r="B10395" s="17">
        <v>1</v>
      </c>
      <c r="C10395" s="17">
        <v>23</v>
      </c>
      <c r="D10395" t="s" s="16">
        <v>10564</v>
      </c>
      <c r="E10395" t="s" s="16">
        <v>52</v>
      </c>
      <c r="F10395" s="37">
        <v>54</v>
      </c>
      <c r="G10395" s="17">
        <v>56</v>
      </c>
      <c r="H10395" s="18">
        <f>SUM(G10395-F10395)</f>
        <v>2</v>
      </c>
      <c r="I10395" s="19">
        <f>H10395/F10395</f>
        <v>0.037037037037037</v>
      </c>
      <c r="J10395" s="19">
        <f>H10395/G10395</f>
        <v>0.0357142857142857</v>
      </c>
      <c r="K10395" t="s" s="21">
        <f>IF(J10395&lt;25%,"น้อยกว่า 25%",IF(J10395&gt;=25%,"มากกว่าหรือเท่ากับ 25%",IF(J10395&gt;=35%,"มากกว่าหรือเท่ากับ 35%")))</f>
        <v>18</v>
      </c>
    </row>
    <row r="10396" s="7" customFormat="1" ht="19.15" customHeight="1">
      <c r="A10396" t="s" s="16">
        <v>10533</v>
      </c>
      <c r="B10396" s="17">
        <v>1</v>
      </c>
      <c r="C10396" s="17">
        <v>26</v>
      </c>
      <c r="D10396" t="s" s="16">
        <v>10565</v>
      </c>
      <c r="E10396" t="s" s="16">
        <v>248</v>
      </c>
      <c r="F10396" s="37">
        <v>43</v>
      </c>
      <c r="G10396" s="17">
        <v>44</v>
      </c>
      <c r="H10396" s="18">
        <f>SUM(G10396-F10396)</f>
        <v>1</v>
      </c>
      <c r="I10396" s="19">
        <f>H10396/F10396</f>
        <v>0.0232558139534884</v>
      </c>
      <c r="J10396" s="19">
        <f>H10396/G10396</f>
        <v>0.0227272727272727</v>
      </c>
      <c r="K10396" t="s" s="21">
        <f>IF(J10396&lt;25%,"น้อยกว่า 25%",IF(J10396&gt;=25%,"มากกว่าหรือเท่ากับ 25%",IF(J10396&gt;=35%,"มากกว่าหรือเท่ากับ 35%")))</f>
        <v>18</v>
      </c>
    </row>
    <row r="10397" s="7" customFormat="1" ht="19.15" customHeight="1">
      <c r="A10397" t="s" s="16">
        <v>10533</v>
      </c>
      <c r="B10397" s="17">
        <v>1</v>
      </c>
      <c r="C10397" s="17">
        <v>34</v>
      </c>
      <c r="D10397" t="s" s="16">
        <v>10566</v>
      </c>
      <c r="E10397" t="s" s="16">
        <v>173</v>
      </c>
      <c r="F10397" s="37">
        <v>41</v>
      </c>
      <c r="G10397" s="17">
        <v>44</v>
      </c>
      <c r="H10397" s="18">
        <f>SUM(G10397-F10397)</f>
        <v>3</v>
      </c>
      <c r="I10397" s="19">
        <f>H10397/F10397</f>
        <v>0.0731707317073171</v>
      </c>
      <c r="J10397" s="19">
        <f>H10397/G10397</f>
        <v>0.0681818181818182</v>
      </c>
      <c r="K10397" t="s" s="21">
        <f>IF(J10397&lt;25%,"น้อยกว่า 25%",IF(J10397&gt;=25%,"มากกว่าหรือเท่ากับ 25%",IF(J10397&gt;=35%,"มากกว่าหรือเท่ากับ 35%")))</f>
        <v>18</v>
      </c>
    </row>
    <row r="10398" s="7" customFormat="1" ht="19.15" customHeight="1">
      <c r="A10398" t="s" s="16">
        <v>10533</v>
      </c>
      <c r="B10398" s="17">
        <v>1</v>
      </c>
      <c r="C10398" s="17">
        <v>39</v>
      </c>
      <c r="D10398" t="s" s="16">
        <v>10567</v>
      </c>
      <c r="E10398" t="s" s="16">
        <v>68</v>
      </c>
      <c r="F10398" s="37">
        <v>35</v>
      </c>
      <c r="G10398" s="17">
        <v>38</v>
      </c>
      <c r="H10398" s="18">
        <f>SUM(G10398-F10398)</f>
        <v>3</v>
      </c>
      <c r="I10398" s="19">
        <f>H10398/F10398</f>
        <v>0.0857142857142857</v>
      </c>
      <c r="J10398" s="19">
        <f>H10398/G10398</f>
        <v>0.0789473684210526</v>
      </c>
      <c r="K10398" t="s" s="21">
        <f>IF(J10398&lt;25%,"น้อยกว่า 25%",IF(J10398&gt;=25%,"มากกว่าหรือเท่ากับ 25%",IF(J10398&gt;=35%,"มากกว่าหรือเท่ากับ 35%")))</f>
        <v>18</v>
      </c>
    </row>
    <row r="10399" s="7" customFormat="1" ht="19.15" customHeight="1">
      <c r="A10399" t="s" s="16">
        <v>10533</v>
      </c>
      <c r="B10399" s="17">
        <v>1</v>
      </c>
      <c r="C10399" s="17">
        <v>19</v>
      </c>
      <c r="D10399" t="s" s="16">
        <v>10568</v>
      </c>
      <c r="E10399" t="s" s="16">
        <v>74</v>
      </c>
      <c r="F10399" s="37">
        <v>35</v>
      </c>
      <c r="G10399" s="17">
        <v>37</v>
      </c>
      <c r="H10399" s="18">
        <f>SUM(G10399-F10399)</f>
        <v>2</v>
      </c>
      <c r="I10399" s="19">
        <f>H10399/F10399</f>
        <v>0.0571428571428571</v>
      </c>
      <c r="J10399" s="19">
        <f>H10399/G10399</f>
        <v>0.0540540540540541</v>
      </c>
      <c r="K10399" t="s" s="21">
        <f>IF(J10399&lt;25%,"น้อยกว่า 25%",IF(J10399&gt;=25%,"มากกว่าหรือเท่ากับ 25%",IF(J10399&gt;=35%,"มากกว่าหรือเท่ากับ 35%")))</f>
        <v>18</v>
      </c>
    </row>
    <row r="10400" s="7" customFormat="1" ht="19.15" customHeight="1">
      <c r="A10400" t="s" s="16">
        <v>10533</v>
      </c>
      <c r="B10400" s="17">
        <v>1</v>
      </c>
      <c r="C10400" s="17">
        <v>35</v>
      </c>
      <c r="D10400" t="s" s="16">
        <v>10569</v>
      </c>
      <c r="E10400" t="s" s="16">
        <v>153</v>
      </c>
      <c r="F10400" s="37">
        <v>34</v>
      </c>
      <c r="G10400" s="17">
        <v>34</v>
      </c>
      <c r="H10400" s="18">
        <f>SUM(G10400-F10400)</f>
        <v>0</v>
      </c>
      <c r="I10400" s="19">
        <f>H10400/F10400</f>
        <v>0</v>
      </c>
      <c r="J10400" s="19">
        <f>H10400/G10400</f>
        <v>0</v>
      </c>
      <c r="K10400" t="s" s="21">
        <f>IF(J10400&lt;25%,"น้อยกว่า 25%",IF(J10400&gt;=25%,"มากกว่าหรือเท่ากับ 25%",IF(J10400&gt;=35%,"มากกว่าหรือเท่ากับ 35%")))</f>
        <v>18</v>
      </c>
    </row>
    <row r="10401" s="7" customFormat="1" ht="19.15" customHeight="1">
      <c r="A10401" t="s" s="16">
        <v>10533</v>
      </c>
      <c r="B10401" s="17">
        <v>1</v>
      </c>
      <c r="C10401" s="17">
        <v>25</v>
      </c>
      <c r="D10401" t="s" s="16">
        <v>10570</v>
      </c>
      <c r="E10401" t="s" s="16">
        <v>237</v>
      </c>
      <c r="F10401" s="37">
        <v>23</v>
      </c>
      <c r="G10401" s="17">
        <v>23</v>
      </c>
      <c r="H10401" s="18">
        <f>SUM(G10401-F10401)</f>
        <v>0</v>
      </c>
      <c r="I10401" s="19">
        <f>H10401/F10401</f>
        <v>0</v>
      </c>
      <c r="J10401" s="19">
        <f>H10401/G10401</f>
        <v>0</v>
      </c>
      <c r="K10401" t="s" s="21">
        <f>IF(J10401&lt;25%,"น้อยกว่า 25%",IF(J10401&gt;=25%,"มากกว่าหรือเท่ากับ 25%",IF(J10401&gt;=35%,"มากกว่าหรือเท่ากับ 35%")))</f>
        <v>18</v>
      </c>
    </row>
    <row r="10402" s="7" customFormat="1" ht="19.15" customHeight="1">
      <c r="A10402" t="s" s="16">
        <v>10533</v>
      </c>
      <c r="B10402" s="17">
        <v>1</v>
      </c>
      <c r="C10402" s="17">
        <v>20</v>
      </c>
      <c r="D10402" t="s" s="16">
        <v>10571</v>
      </c>
      <c r="E10402" t="s" s="16">
        <v>106</v>
      </c>
      <c r="F10402" s="37">
        <v>21</v>
      </c>
      <c r="G10402" s="17">
        <v>22</v>
      </c>
      <c r="H10402" s="18">
        <f>SUM(G10402-F10402)</f>
        <v>1</v>
      </c>
      <c r="I10402" s="19">
        <f>H10402/F10402</f>
        <v>0.0476190476190476</v>
      </c>
      <c r="J10402" s="19">
        <f>H10402/G10402</f>
        <v>0.0454545454545455</v>
      </c>
      <c r="K10402" t="s" s="21">
        <f>IF(J10402&lt;25%,"น้อยกว่า 25%",IF(J10402&gt;=25%,"มากกว่าหรือเท่ากับ 25%",IF(J10402&gt;=35%,"มากกว่าหรือเท่ากับ 35%")))</f>
        <v>18</v>
      </c>
    </row>
    <row r="10403" s="7" customFormat="1" ht="19.15" customHeight="1">
      <c r="A10403" t="s" s="16">
        <v>10533</v>
      </c>
      <c r="B10403" s="17">
        <v>1</v>
      </c>
      <c r="C10403" s="17">
        <v>24</v>
      </c>
      <c r="D10403" t="s" s="16">
        <v>10572</v>
      </c>
      <c r="E10403" t="s" s="16">
        <v>147</v>
      </c>
      <c r="F10403" s="37">
        <v>21</v>
      </c>
      <c r="G10403" s="17">
        <v>22</v>
      </c>
      <c r="H10403" s="18">
        <f>SUM(G10403-F10403)</f>
        <v>1</v>
      </c>
      <c r="I10403" s="19">
        <f>H10403/F10403</f>
        <v>0.0476190476190476</v>
      </c>
      <c r="J10403" s="19">
        <f>H10403/G10403</f>
        <v>0.0454545454545455</v>
      </c>
      <c r="K10403" t="s" s="21">
        <f>IF(J10403&lt;25%,"น้อยกว่า 25%",IF(J10403&gt;=25%,"มากกว่าหรือเท่ากับ 25%",IF(J10403&gt;=35%,"มากกว่าหรือเท่ากับ 35%")))</f>
        <v>18</v>
      </c>
    </row>
    <row r="10404" s="7" customFormat="1" ht="19.15" customHeight="1">
      <c r="A10404" t="s" s="16">
        <v>10533</v>
      </c>
      <c r="B10404" s="17">
        <v>1</v>
      </c>
      <c r="C10404" s="17">
        <v>32</v>
      </c>
      <c r="D10404" t="s" s="16">
        <v>10573</v>
      </c>
      <c r="E10404" t="s" s="16">
        <v>116</v>
      </c>
      <c r="F10404" s="37">
        <v>19</v>
      </c>
      <c r="G10404" s="17">
        <v>21</v>
      </c>
      <c r="H10404" s="18">
        <f>SUM(G10404-F10404)</f>
        <v>2</v>
      </c>
      <c r="I10404" s="19">
        <f>H10404/F10404</f>
        <v>0.105263157894737</v>
      </c>
      <c r="J10404" s="19">
        <f>H10404/G10404</f>
        <v>0.09523809523809521</v>
      </c>
      <c r="K10404" t="s" s="21">
        <f>IF(J10404&lt;25%,"น้อยกว่า 25%",IF(J10404&gt;=25%,"มากกว่าหรือเท่ากับ 25%",IF(J10404&gt;=35%,"มากกว่าหรือเท่ากับ 35%")))</f>
        <v>18</v>
      </c>
    </row>
    <row r="10405" s="7" customFormat="1" ht="19.15" customHeight="1">
      <c r="A10405" t="s" s="16">
        <v>10533</v>
      </c>
      <c r="B10405" s="17">
        <v>1</v>
      </c>
      <c r="C10405" s="17">
        <v>38</v>
      </c>
      <c r="D10405" t="s" s="16">
        <v>10574</v>
      </c>
      <c r="E10405" t="s" s="16">
        <v>245</v>
      </c>
      <c r="F10405" s="37">
        <v>20</v>
      </c>
      <c r="G10405" s="17">
        <v>20</v>
      </c>
      <c r="H10405" s="18">
        <f>SUM(G10405-F10405)</f>
        <v>0</v>
      </c>
      <c r="I10405" s="19">
        <f>H10405/F10405</f>
        <v>0</v>
      </c>
      <c r="J10405" s="19">
        <f>H10405/G10405</f>
        <v>0</v>
      </c>
      <c r="K10405" t="s" s="21">
        <f>IF(J10405&lt;25%,"น้อยกว่า 25%",IF(J10405&gt;=25%,"มากกว่าหรือเท่ากับ 25%",IF(J10405&gt;=35%,"มากกว่าหรือเท่ากับ 35%")))</f>
        <v>18</v>
      </c>
    </row>
    <row r="10406" s="7" customFormat="1" ht="19.15" customHeight="1">
      <c r="A10406" t="s" s="16">
        <v>10533</v>
      </c>
      <c r="B10406" s="17">
        <v>1</v>
      </c>
      <c r="C10406" s="17">
        <v>16</v>
      </c>
      <c r="D10406" t="s" s="16">
        <v>10575</v>
      </c>
      <c r="E10406" t="s" s="16">
        <v>380</v>
      </c>
      <c r="F10406" s="37">
        <v>0</v>
      </c>
      <c r="G10406" s="17">
        <v>0</v>
      </c>
      <c r="H10406" s="18">
        <f>SUM(G10406-F10406)</f>
        <v>0</v>
      </c>
      <c r="I10406" s="19">
        <f>H10406/F10406</f>
      </c>
      <c r="J10406" s="19">
        <f>H10406/G10406</f>
      </c>
      <c r="K10406" s="24">
        <f>IF(J10406&lt;25%,"น้อยกว่า 25%",IF(J10406&gt;=25%,"มากกว่าหรือเท่ากับ 25%",IF(J10406&gt;=35%,"มากกว่าหรือเท่ากับ 35%")))</f>
      </c>
    </row>
    <row r="10407" s="7" customFormat="1" ht="19.15" customHeight="1">
      <c r="A10407" t="s" s="16">
        <v>10533</v>
      </c>
      <c r="B10407" s="17">
        <v>1</v>
      </c>
      <c r="C10407" s="17">
        <v>18</v>
      </c>
      <c r="D10407" t="s" s="16">
        <v>10576</v>
      </c>
      <c r="E10407" t="s" s="16">
        <v>66</v>
      </c>
      <c r="F10407" s="37">
        <v>0</v>
      </c>
      <c r="G10407" s="17">
        <v>0</v>
      </c>
      <c r="H10407" s="18">
        <f>SUM(G10407-F10407)</f>
        <v>0</v>
      </c>
      <c r="I10407" s="19">
        <f>H10407/F10407</f>
      </c>
      <c r="J10407" s="19">
        <f>H10407/G10407</f>
      </c>
      <c r="K10407" s="24">
        <f>IF(J10407&lt;25%,"น้อยกว่า 25%",IF(J10407&gt;=25%,"มากกว่าหรือเท่ากับ 25%",IF(J10407&gt;=35%,"มากกว่าหรือเท่ากับ 35%")))</f>
      </c>
    </row>
    <row r="10408" s="7" customFormat="1" ht="19.15" customHeight="1">
      <c r="A10408" t="s" s="16">
        <v>10533</v>
      </c>
      <c r="B10408" s="17">
        <v>1</v>
      </c>
      <c r="C10408" s="17">
        <v>28</v>
      </c>
      <c r="D10408" t="s" s="16">
        <v>10577</v>
      </c>
      <c r="E10408" t="s" s="16">
        <v>78</v>
      </c>
      <c r="F10408" s="37">
        <v>0</v>
      </c>
      <c r="G10408" s="17">
        <v>0</v>
      </c>
      <c r="H10408" s="18">
        <f>SUM(G10408-F10408)</f>
        <v>0</v>
      </c>
      <c r="I10408" s="19">
        <f>H10408/F10408</f>
      </c>
      <c r="J10408" s="19">
        <f>H10408/G10408</f>
      </c>
      <c r="K10408" s="24">
        <f>IF(J10408&lt;25%,"น้อยกว่า 25%",IF(J10408&gt;=25%,"มากกว่าหรือเท่ากับ 25%",IF(J10408&gt;=35%,"มากกว่าหรือเท่ากับ 35%")))</f>
      </c>
    </row>
    <row r="10409" s="7" customFormat="1" ht="19.15" customHeight="1">
      <c r="A10409" t="s" s="16">
        <v>10533</v>
      </c>
      <c r="B10409" s="17">
        <v>1</v>
      </c>
      <c r="C10409" s="17">
        <v>30</v>
      </c>
      <c r="D10409" t="s" s="16">
        <v>10578</v>
      </c>
      <c r="E10409" t="s" s="16">
        <v>185</v>
      </c>
      <c r="F10409" s="37">
        <v>0</v>
      </c>
      <c r="G10409" s="17">
        <v>0</v>
      </c>
      <c r="H10409" s="18">
        <f>SUM(G10409-F10409)</f>
        <v>0</v>
      </c>
      <c r="I10409" s="19">
        <f>H10409/F10409</f>
      </c>
      <c r="J10409" s="19">
        <f>H10409/G10409</f>
      </c>
      <c r="K10409" s="24">
        <f>IF(J10409&lt;25%,"น้อยกว่า 25%",IF(J10409&gt;=25%,"มากกว่าหรือเท่ากับ 25%",IF(J10409&gt;=35%,"มากกว่าหรือเท่ากับ 35%")))</f>
      </c>
    </row>
    <row r="10410" s="7" customFormat="1" ht="19.15" customHeight="1">
      <c r="A10410" t="s" s="16">
        <v>10533</v>
      </c>
      <c r="B10410" s="17">
        <v>2</v>
      </c>
      <c r="C10410" s="17">
        <v>10</v>
      </c>
      <c r="D10410" t="s" s="16">
        <v>10579</v>
      </c>
      <c r="E10410" t="s" s="16">
        <v>84</v>
      </c>
      <c r="F10410" s="37">
        <v>30760</v>
      </c>
      <c r="G10410" s="17">
        <v>32587</v>
      </c>
      <c r="H10410" s="18">
        <f>SUM(G10410-F10410)</f>
        <v>1827</v>
      </c>
      <c r="I10410" s="19">
        <f>H10410/F10410</f>
        <v>0.0593953185955787</v>
      </c>
      <c r="J10410" s="19">
        <f>H10410/G10410</f>
        <v>0.0560653021143401</v>
      </c>
      <c r="K10410" t="s" s="21">
        <f>IF(J10410&lt;25%,"น้อยกว่า 25%",IF(J10410&gt;=25%,"มากกว่าหรือเท่ากับ 25%",IF(J10410&gt;=35%,"มากกว่าหรือเท่ากับ 35%")))</f>
        <v>18</v>
      </c>
    </row>
    <row r="10411" s="7" customFormat="1" ht="19.15" customHeight="1">
      <c r="A10411" t="s" s="16">
        <v>10533</v>
      </c>
      <c r="B10411" s="17">
        <v>2</v>
      </c>
      <c r="C10411" s="17">
        <v>5</v>
      </c>
      <c r="D10411" t="s" s="16">
        <v>10580</v>
      </c>
      <c r="E10411" t="s" s="16">
        <v>26</v>
      </c>
      <c r="F10411" s="37">
        <v>23464</v>
      </c>
      <c r="G10411" s="17">
        <v>24209</v>
      </c>
      <c r="H10411" s="18">
        <f>SUM(G10411-F10411)</f>
        <v>745</v>
      </c>
      <c r="I10411" s="19">
        <f>H10411/F10411</f>
        <v>0.0317507671326287</v>
      </c>
      <c r="J10411" s="19">
        <f>H10411/G10411</f>
        <v>0.0307736792102111</v>
      </c>
      <c r="K10411" t="s" s="21">
        <f>IF(J10411&lt;25%,"น้อยกว่า 25%",IF(J10411&gt;=25%,"มากกว่าหรือเท่ากับ 25%",IF(J10411&gt;=35%,"มากกว่าหรือเท่ากับ 35%")))</f>
        <v>18</v>
      </c>
    </row>
    <row r="10412" s="7" customFormat="1" ht="19.15" customHeight="1">
      <c r="A10412" t="s" s="16">
        <v>10533</v>
      </c>
      <c r="B10412" s="17">
        <v>2</v>
      </c>
      <c r="C10412" s="17">
        <v>2</v>
      </c>
      <c r="D10412" t="s" s="16">
        <v>10581</v>
      </c>
      <c r="E10412" t="s" s="16">
        <v>20</v>
      </c>
      <c r="F10412" s="37">
        <v>16919</v>
      </c>
      <c r="G10412" s="17">
        <v>17400</v>
      </c>
      <c r="H10412" s="18">
        <f>SUM(G10412-F10412)</f>
        <v>481</v>
      </c>
      <c r="I10412" s="19">
        <f>H10412/F10412</f>
        <v>0.0284295762160884</v>
      </c>
      <c r="J10412" s="19">
        <f>H10412/G10412</f>
        <v>0.0276436781609195</v>
      </c>
      <c r="K10412" t="s" s="21">
        <f>IF(J10412&lt;25%,"น้อยกว่า 25%",IF(J10412&gt;=25%,"มากกว่าหรือเท่ากับ 25%",IF(J10412&gt;=35%,"มากกว่าหรือเท่ากับ 35%")))</f>
        <v>18</v>
      </c>
    </row>
    <row r="10413" s="7" customFormat="1" ht="19.15" customHeight="1">
      <c r="A10413" t="s" s="16">
        <v>10533</v>
      </c>
      <c r="B10413" s="17">
        <v>2</v>
      </c>
      <c r="C10413" s="17">
        <v>16</v>
      </c>
      <c r="D10413" t="s" s="16">
        <v>10582</v>
      </c>
      <c r="E10413" t="s" s="16">
        <v>22</v>
      </c>
      <c r="F10413" s="37">
        <v>16141</v>
      </c>
      <c r="G10413" s="17">
        <v>16857</v>
      </c>
      <c r="H10413" s="18">
        <f>SUM(G10413-F10413)</f>
        <v>716</v>
      </c>
      <c r="I10413" s="19">
        <f>H10413/F10413</f>
        <v>0.0443590855585156</v>
      </c>
      <c r="J10413" s="19">
        <f>H10413/G10413</f>
        <v>0.0424749362282731</v>
      </c>
      <c r="K10413" t="s" s="21">
        <f>IF(J10413&lt;25%,"น้อยกว่า 25%",IF(J10413&gt;=25%,"มากกว่าหรือเท่ากับ 25%",IF(J10413&gt;=35%,"มากกว่าหรือเท่ากับ 35%")))</f>
        <v>18</v>
      </c>
    </row>
    <row r="10414" s="7" customFormat="1" ht="19.15" customHeight="1">
      <c r="A10414" t="s" s="16">
        <v>10533</v>
      </c>
      <c r="B10414" s="17">
        <v>2</v>
      </c>
      <c r="C10414" s="17">
        <v>4</v>
      </c>
      <c r="D10414" t="s" s="16">
        <v>10583</v>
      </c>
      <c r="E10414" t="s" s="16">
        <v>38</v>
      </c>
      <c r="F10414" s="37">
        <v>1297</v>
      </c>
      <c r="G10414" s="17">
        <v>1546</v>
      </c>
      <c r="H10414" s="18">
        <f>SUM(G10414-F10414)</f>
        <v>249</v>
      </c>
      <c r="I10414" s="19">
        <f>H10414/F10414</f>
        <v>0.191981495759445</v>
      </c>
      <c r="J10414" s="19">
        <f>H10414/G10414</f>
        <v>0.161060802069858</v>
      </c>
      <c r="K10414" t="s" s="21">
        <f>IF(J10414&lt;25%,"น้อยกว่า 25%",IF(J10414&gt;=25%,"มากกว่าหรือเท่ากับ 25%",IF(J10414&gt;=35%,"มากกว่าหรือเท่ากับ 35%")))</f>
        <v>18</v>
      </c>
    </row>
    <row r="10415" s="7" customFormat="1" ht="19.15" customHeight="1">
      <c r="A10415" t="s" s="16">
        <v>10533</v>
      </c>
      <c r="B10415" s="17">
        <v>2</v>
      </c>
      <c r="C10415" s="17">
        <v>15</v>
      </c>
      <c r="D10415" t="s" s="16">
        <v>10584</v>
      </c>
      <c r="E10415" t="s" s="16">
        <v>28</v>
      </c>
      <c r="F10415" s="37">
        <v>1432</v>
      </c>
      <c r="G10415" s="17">
        <v>1482</v>
      </c>
      <c r="H10415" s="18">
        <f>SUM(G10415-F10415)</f>
        <v>50</v>
      </c>
      <c r="I10415" s="19">
        <f>H10415/F10415</f>
        <v>0.0349162011173184</v>
      </c>
      <c r="J10415" s="19">
        <f>H10415/G10415</f>
        <v>0.0337381916329285</v>
      </c>
      <c r="K10415" t="s" s="21">
        <f>IF(J10415&lt;25%,"น้อยกว่า 25%",IF(J10415&gt;=25%,"มากกว่าหรือเท่ากับ 25%",IF(J10415&gt;=35%,"มากกว่าหรือเท่ากับ 35%")))</f>
        <v>18</v>
      </c>
    </row>
    <row r="10416" s="7" customFormat="1" ht="19.15" customHeight="1">
      <c r="A10416" t="s" s="16">
        <v>10533</v>
      </c>
      <c r="B10416" s="17">
        <v>2</v>
      </c>
      <c r="C10416" s="17">
        <v>3</v>
      </c>
      <c r="D10416" t="s" s="16">
        <v>10585</v>
      </c>
      <c r="E10416" t="s" s="16">
        <v>17</v>
      </c>
      <c r="F10416" s="37">
        <v>852</v>
      </c>
      <c r="G10416" s="17">
        <v>891</v>
      </c>
      <c r="H10416" s="18">
        <f>SUM(G10416-F10416)</f>
        <v>39</v>
      </c>
      <c r="I10416" s="19">
        <f>H10416/F10416</f>
        <v>0.0457746478873239</v>
      </c>
      <c r="J10416" s="19">
        <f>H10416/G10416</f>
        <v>0.0437710437710438</v>
      </c>
      <c r="K10416" t="s" s="21">
        <f>IF(J10416&lt;25%,"น้อยกว่า 25%",IF(J10416&gt;=25%,"มากกว่าหรือเท่ากับ 25%",IF(J10416&gt;=35%,"มากกว่าหรือเท่ากับ 35%")))</f>
        <v>18</v>
      </c>
    </row>
    <row r="10417" s="7" customFormat="1" ht="19.15" customHeight="1">
      <c r="A10417" t="s" s="16">
        <v>10533</v>
      </c>
      <c r="B10417" s="17">
        <v>2</v>
      </c>
      <c r="C10417" s="17">
        <v>7</v>
      </c>
      <c r="D10417" t="s" s="16">
        <v>10586</v>
      </c>
      <c r="E10417" t="s" s="16">
        <v>34</v>
      </c>
      <c r="F10417" s="37">
        <v>475</v>
      </c>
      <c r="G10417" s="17">
        <v>498</v>
      </c>
      <c r="H10417" s="18">
        <f>SUM(G10417-F10417)</f>
        <v>23</v>
      </c>
      <c r="I10417" s="19">
        <f>H10417/F10417</f>
        <v>0.0484210526315789</v>
      </c>
      <c r="J10417" s="19">
        <f>H10417/G10417</f>
        <v>0.0461847389558233</v>
      </c>
      <c r="K10417" t="s" s="21">
        <f>IF(J10417&lt;25%,"น้อยกว่า 25%",IF(J10417&gt;=25%,"มากกว่าหรือเท่ากับ 25%",IF(J10417&gt;=35%,"มากกว่าหรือเท่ากับ 35%")))</f>
        <v>18</v>
      </c>
    </row>
    <row r="10418" s="7" customFormat="1" ht="19.15" customHeight="1">
      <c r="A10418" t="s" s="16">
        <v>10533</v>
      </c>
      <c r="B10418" s="17">
        <v>2</v>
      </c>
      <c r="C10418" s="17">
        <v>22</v>
      </c>
      <c r="D10418" t="s" s="16">
        <v>10587</v>
      </c>
      <c r="E10418" t="s" s="16">
        <v>106</v>
      </c>
      <c r="F10418" s="37">
        <v>382</v>
      </c>
      <c r="G10418" s="17">
        <v>396</v>
      </c>
      <c r="H10418" s="18">
        <f>SUM(G10418-F10418)</f>
        <v>14</v>
      </c>
      <c r="I10418" s="19">
        <f>H10418/F10418</f>
        <v>0.0366492146596859</v>
      </c>
      <c r="J10418" s="19">
        <f>H10418/G10418</f>
        <v>0.0353535353535354</v>
      </c>
      <c r="K10418" t="s" s="21">
        <f>IF(J10418&lt;25%,"น้อยกว่า 25%",IF(J10418&gt;=25%,"มากกว่าหรือเท่ากับ 25%",IF(J10418&gt;=35%,"มากกว่าหรือเท่ากับ 35%")))</f>
        <v>18</v>
      </c>
    </row>
    <row r="10419" s="7" customFormat="1" ht="19.15" customHeight="1">
      <c r="A10419" t="s" s="16">
        <v>10533</v>
      </c>
      <c r="B10419" s="17">
        <v>2</v>
      </c>
      <c r="C10419" s="17">
        <v>11</v>
      </c>
      <c r="D10419" t="s" s="16">
        <v>10588</v>
      </c>
      <c r="E10419" t="s" s="16">
        <v>1537</v>
      </c>
      <c r="F10419" s="37">
        <v>315</v>
      </c>
      <c r="G10419" s="17">
        <v>329</v>
      </c>
      <c r="H10419" s="18">
        <f>SUM(G10419-F10419)</f>
        <v>14</v>
      </c>
      <c r="I10419" s="19">
        <f>H10419/F10419</f>
        <v>0.0444444444444444</v>
      </c>
      <c r="J10419" s="19">
        <f>H10419/G10419</f>
        <v>0.0425531914893617</v>
      </c>
      <c r="K10419" t="s" s="21">
        <f>IF(J10419&lt;25%,"น้อยกว่า 25%",IF(J10419&gt;=25%,"มากกว่าหรือเท่ากับ 25%",IF(J10419&gt;=35%,"มากกว่าหรือเท่ากับ 35%")))</f>
        <v>18</v>
      </c>
    </row>
    <row r="10420" s="7" customFormat="1" ht="19.15" customHeight="1">
      <c r="A10420" t="s" s="16">
        <v>10533</v>
      </c>
      <c r="B10420" s="17">
        <v>2</v>
      </c>
      <c r="C10420" s="17">
        <v>21</v>
      </c>
      <c r="D10420" t="s" s="16">
        <v>10589</v>
      </c>
      <c r="E10420" t="s" s="16">
        <v>42</v>
      </c>
      <c r="F10420" s="37">
        <v>299</v>
      </c>
      <c r="G10420" s="17">
        <v>310</v>
      </c>
      <c r="H10420" s="18">
        <f>SUM(G10420-F10420)</f>
        <v>11</v>
      </c>
      <c r="I10420" s="19">
        <f>H10420/F10420</f>
        <v>0.0367892976588629</v>
      </c>
      <c r="J10420" s="19">
        <f>H10420/G10420</f>
        <v>0.0354838709677419</v>
      </c>
      <c r="K10420" t="s" s="21">
        <f>IF(J10420&lt;25%,"น้อยกว่า 25%",IF(J10420&gt;=25%,"มากกว่าหรือเท่ากับ 25%",IF(J10420&gt;=35%,"มากกว่าหรือเท่ากับ 35%")))</f>
        <v>18</v>
      </c>
    </row>
    <row r="10421" s="7" customFormat="1" ht="19.15" customHeight="1">
      <c r="A10421" t="s" s="16">
        <v>10533</v>
      </c>
      <c r="B10421" s="17">
        <v>2</v>
      </c>
      <c r="C10421" s="17">
        <v>13</v>
      </c>
      <c r="D10421" t="s" s="16">
        <v>10590</v>
      </c>
      <c r="E10421" t="s" s="16">
        <v>24</v>
      </c>
      <c r="F10421" s="37">
        <v>283</v>
      </c>
      <c r="G10421" s="17">
        <v>293</v>
      </c>
      <c r="H10421" s="18">
        <f>SUM(G10421-F10421)</f>
        <v>10</v>
      </c>
      <c r="I10421" s="19">
        <f>H10421/F10421</f>
        <v>0.0353356890459364</v>
      </c>
      <c r="J10421" s="19">
        <f>H10421/G10421</f>
        <v>0.0341296928327645</v>
      </c>
      <c r="K10421" t="s" s="21">
        <f>IF(J10421&lt;25%,"น้อยกว่า 25%",IF(J10421&gt;=25%,"มากกว่าหรือเท่ากับ 25%",IF(J10421&gt;=35%,"มากกว่าหรือเท่ากับ 35%")))</f>
        <v>18</v>
      </c>
    </row>
    <row r="10422" s="7" customFormat="1" ht="19.15" customHeight="1">
      <c r="A10422" t="s" s="16">
        <v>10533</v>
      </c>
      <c r="B10422" s="17">
        <v>2</v>
      </c>
      <c r="C10422" s="17">
        <v>1</v>
      </c>
      <c r="D10422" t="s" s="16">
        <v>10591</v>
      </c>
      <c r="E10422" t="s" s="16">
        <v>76</v>
      </c>
      <c r="F10422" s="37">
        <v>278</v>
      </c>
      <c r="G10422" s="17">
        <v>291</v>
      </c>
      <c r="H10422" s="18">
        <f>SUM(G10422-F10422)</f>
        <v>13</v>
      </c>
      <c r="I10422" s="19">
        <f>H10422/F10422</f>
        <v>0.0467625899280576</v>
      </c>
      <c r="J10422" s="19">
        <f>H10422/G10422</f>
        <v>0.0446735395189003</v>
      </c>
      <c r="K10422" t="s" s="21">
        <f>IF(J10422&lt;25%,"น้อยกว่า 25%",IF(J10422&gt;=25%,"มากกว่าหรือเท่ากับ 25%",IF(J10422&gt;=35%,"มากกว่าหรือเท่ากับ 35%")))</f>
        <v>18</v>
      </c>
    </row>
    <row r="10423" s="7" customFormat="1" ht="19.15" customHeight="1">
      <c r="A10423" t="s" s="16">
        <v>10533</v>
      </c>
      <c r="B10423" s="17">
        <v>2</v>
      </c>
      <c r="C10423" s="17">
        <v>6</v>
      </c>
      <c r="D10423" t="s" s="16">
        <v>10592</v>
      </c>
      <c r="E10423" t="s" s="16">
        <v>48</v>
      </c>
      <c r="F10423" s="37">
        <v>239</v>
      </c>
      <c r="G10423" s="17">
        <v>247</v>
      </c>
      <c r="H10423" s="18">
        <f>SUM(G10423-F10423)</f>
        <v>8</v>
      </c>
      <c r="I10423" s="19">
        <f>H10423/F10423</f>
        <v>0.0334728033472803</v>
      </c>
      <c r="J10423" s="19">
        <f>H10423/G10423</f>
        <v>0.0323886639676113</v>
      </c>
      <c r="K10423" t="s" s="21">
        <f>IF(J10423&lt;25%,"น้อยกว่า 25%",IF(J10423&gt;=25%,"มากกว่าหรือเท่ากับ 25%",IF(J10423&gt;=35%,"มากกว่าหรือเท่ากับ 35%")))</f>
        <v>18</v>
      </c>
    </row>
    <row r="10424" s="7" customFormat="1" ht="19.15" customHeight="1">
      <c r="A10424" t="s" s="16">
        <v>10533</v>
      </c>
      <c r="B10424" s="17">
        <v>2</v>
      </c>
      <c r="C10424" s="17">
        <v>9</v>
      </c>
      <c r="D10424" t="s" s="16">
        <v>10593</v>
      </c>
      <c r="E10424" t="s" s="16">
        <v>30</v>
      </c>
      <c r="F10424" s="37">
        <v>213</v>
      </c>
      <c r="G10424" s="17">
        <v>228</v>
      </c>
      <c r="H10424" s="18">
        <f>SUM(G10424-F10424)</f>
        <v>15</v>
      </c>
      <c r="I10424" s="19">
        <f>H10424/F10424</f>
        <v>0.0704225352112676</v>
      </c>
      <c r="J10424" s="19">
        <f>H10424/G10424</f>
        <v>0.06578947368421049</v>
      </c>
      <c r="K10424" t="s" s="21">
        <f>IF(J10424&lt;25%,"น้อยกว่า 25%",IF(J10424&gt;=25%,"มากกว่าหรือเท่ากับ 25%",IF(J10424&gt;=35%,"มากกว่าหรือเท่ากับ 35%")))</f>
        <v>18</v>
      </c>
    </row>
    <row r="10425" s="7" customFormat="1" ht="19.15" customHeight="1">
      <c r="A10425" t="s" s="16">
        <v>10533</v>
      </c>
      <c r="B10425" s="17">
        <v>2</v>
      </c>
      <c r="C10425" s="17">
        <v>36</v>
      </c>
      <c r="D10425" t="s" s="16">
        <v>10594</v>
      </c>
      <c r="E10425" t="s" s="16">
        <v>1546</v>
      </c>
      <c r="F10425" s="37">
        <v>134</v>
      </c>
      <c r="G10425" s="17">
        <v>171</v>
      </c>
      <c r="H10425" s="18">
        <f>SUM(G10425-F10425)</f>
        <v>37</v>
      </c>
      <c r="I10425" s="19">
        <f>H10425/F10425</f>
        <v>0.276119402985075</v>
      </c>
      <c r="J10425" s="19">
        <f>H10425/G10425</f>
        <v>0.216374269005848</v>
      </c>
      <c r="K10425" t="s" s="21">
        <f>IF(J10425&lt;25%,"น้อยกว่า 25%",IF(J10425&gt;=25%,"มากกว่าหรือเท่ากับ 25%",IF(J10425&gt;=35%,"มากกว่าหรือเท่ากับ 35%")))</f>
        <v>18</v>
      </c>
    </row>
    <row r="10426" s="7" customFormat="1" ht="19.15" customHeight="1">
      <c r="A10426" t="s" s="16">
        <v>10533</v>
      </c>
      <c r="B10426" s="17">
        <v>2</v>
      </c>
      <c r="C10426" s="17">
        <v>17</v>
      </c>
      <c r="D10426" t="s" s="16">
        <v>10595</v>
      </c>
      <c r="E10426" t="s" s="16">
        <v>36</v>
      </c>
      <c r="F10426" s="37">
        <v>131</v>
      </c>
      <c r="G10426" s="17">
        <v>133</v>
      </c>
      <c r="H10426" s="18">
        <f>SUM(G10426-F10426)</f>
        <v>2</v>
      </c>
      <c r="I10426" s="19">
        <f>H10426/F10426</f>
        <v>0.0152671755725191</v>
      </c>
      <c r="J10426" s="19">
        <f>H10426/G10426</f>
        <v>0.0150375939849624</v>
      </c>
      <c r="K10426" t="s" s="21">
        <f>IF(J10426&lt;25%,"น้อยกว่า 25%",IF(J10426&gt;=25%,"มากกว่าหรือเท่ากับ 25%",IF(J10426&gt;=35%,"มากกว่าหรือเท่ากับ 35%")))</f>
        <v>18</v>
      </c>
    </row>
    <row r="10427" s="7" customFormat="1" ht="19.15" customHeight="1">
      <c r="A10427" t="s" s="16">
        <v>10533</v>
      </c>
      <c r="B10427" s="17">
        <v>2</v>
      </c>
      <c r="C10427" s="17">
        <v>18</v>
      </c>
      <c r="D10427" t="s" s="16">
        <v>10596</v>
      </c>
      <c r="E10427" t="s" s="16">
        <v>281</v>
      </c>
      <c r="F10427" s="37">
        <v>112</v>
      </c>
      <c r="G10427" s="17">
        <v>120</v>
      </c>
      <c r="H10427" s="18">
        <f>SUM(G10427-F10427)</f>
        <v>8</v>
      </c>
      <c r="I10427" s="19">
        <f>H10427/F10427</f>
        <v>0.0714285714285714</v>
      </c>
      <c r="J10427" s="19">
        <f>H10427/G10427</f>
        <v>0.06666666666666669</v>
      </c>
      <c r="K10427" t="s" s="21">
        <f>IF(J10427&lt;25%,"น้อยกว่า 25%",IF(J10427&gt;=25%,"มากกว่าหรือเท่ากับ 25%",IF(J10427&gt;=35%,"มากกว่าหรือเท่ากับ 35%")))</f>
        <v>18</v>
      </c>
    </row>
    <row r="10428" s="7" customFormat="1" ht="19.15" customHeight="1">
      <c r="A10428" t="s" s="16">
        <v>10533</v>
      </c>
      <c r="B10428" s="17">
        <v>2</v>
      </c>
      <c r="C10428" s="17">
        <v>12</v>
      </c>
      <c r="D10428" t="s" s="16">
        <v>10597</v>
      </c>
      <c r="E10428" t="s" s="16">
        <v>60</v>
      </c>
      <c r="F10428" s="37">
        <v>96</v>
      </c>
      <c r="G10428" s="17">
        <v>110</v>
      </c>
      <c r="H10428" s="18">
        <f>SUM(G10428-F10428)</f>
        <v>14</v>
      </c>
      <c r="I10428" s="19">
        <f>H10428/F10428</f>
        <v>0.145833333333333</v>
      </c>
      <c r="J10428" s="19">
        <f>H10428/G10428</f>
        <v>0.127272727272727</v>
      </c>
      <c r="K10428" t="s" s="21">
        <f>IF(J10428&lt;25%,"น้อยกว่า 25%",IF(J10428&gt;=25%,"มากกว่าหรือเท่ากับ 25%",IF(J10428&gt;=35%,"มากกว่าหรือเท่ากับ 35%")))</f>
        <v>18</v>
      </c>
    </row>
    <row r="10429" s="7" customFormat="1" ht="19.15" customHeight="1">
      <c r="A10429" t="s" s="16">
        <v>10533</v>
      </c>
      <c r="B10429" s="17">
        <v>2</v>
      </c>
      <c r="C10429" s="17">
        <v>8</v>
      </c>
      <c r="D10429" t="s" s="16">
        <v>10598</v>
      </c>
      <c r="E10429" t="s" s="16">
        <v>101</v>
      </c>
      <c r="F10429" s="37">
        <v>100</v>
      </c>
      <c r="G10429" s="17">
        <v>108</v>
      </c>
      <c r="H10429" s="18">
        <f>SUM(G10429-F10429)</f>
        <v>8</v>
      </c>
      <c r="I10429" s="19">
        <f>H10429/F10429</f>
        <v>0.08</v>
      </c>
      <c r="J10429" s="19">
        <f>H10429/G10429</f>
        <v>0.0740740740740741</v>
      </c>
      <c r="K10429" t="s" s="21">
        <f>IF(J10429&lt;25%,"น้อยกว่า 25%",IF(J10429&gt;=25%,"มากกว่าหรือเท่ากับ 25%",IF(J10429&gt;=35%,"มากกว่าหรือเท่ากับ 35%")))</f>
        <v>18</v>
      </c>
    </row>
    <row r="10430" s="7" customFormat="1" ht="19.15" customHeight="1">
      <c r="A10430" t="s" s="16">
        <v>10533</v>
      </c>
      <c r="B10430" s="17">
        <v>2</v>
      </c>
      <c r="C10430" s="17">
        <v>31</v>
      </c>
      <c r="D10430" t="s" s="16">
        <v>10599</v>
      </c>
      <c r="E10430" t="s" s="16">
        <v>62</v>
      </c>
      <c r="F10430" s="37">
        <v>92</v>
      </c>
      <c r="G10430" s="17">
        <v>100</v>
      </c>
      <c r="H10430" s="18">
        <f>SUM(G10430-F10430)</f>
        <v>8</v>
      </c>
      <c r="I10430" s="19">
        <f>H10430/F10430</f>
        <v>0.0869565217391304</v>
      </c>
      <c r="J10430" s="19">
        <f>H10430/G10430</f>
        <v>0.08</v>
      </c>
      <c r="K10430" t="s" s="21">
        <f>IF(J10430&lt;25%,"น้อยกว่า 25%",IF(J10430&gt;=25%,"มากกว่าหรือเท่ากับ 25%",IF(J10430&gt;=35%,"มากกว่าหรือเท่ากับ 35%")))</f>
        <v>18</v>
      </c>
    </row>
    <row r="10431" s="7" customFormat="1" ht="19.15" customHeight="1">
      <c r="A10431" t="s" s="16">
        <v>10533</v>
      </c>
      <c r="B10431" s="17">
        <v>2</v>
      </c>
      <c r="C10431" s="17">
        <v>28</v>
      </c>
      <c r="D10431" t="s" s="16">
        <v>10600</v>
      </c>
      <c r="E10431" t="s" s="16">
        <v>46</v>
      </c>
      <c r="F10431" s="37">
        <v>73</v>
      </c>
      <c r="G10431" s="17">
        <v>81</v>
      </c>
      <c r="H10431" s="18">
        <f>SUM(G10431-F10431)</f>
        <v>8</v>
      </c>
      <c r="I10431" s="19">
        <f>H10431/F10431</f>
        <v>0.10958904109589</v>
      </c>
      <c r="J10431" s="19">
        <f>H10431/G10431</f>
        <v>0.0987654320987654</v>
      </c>
      <c r="K10431" t="s" s="21">
        <f>IF(J10431&lt;25%,"น้อยกว่า 25%",IF(J10431&gt;=25%,"มากกว่าหรือเท่ากับ 25%",IF(J10431&gt;=35%,"มากกว่าหรือเท่ากับ 35%")))</f>
        <v>18</v>
      </c>
    </row>
    <row r="10432" s="7" customFormat="1" ht="19.15" customHeight="1">
      <c r="A10432" t="s" s="16">
        <v>10533</v>
      </c>
      <c r="B10432" s="17">
        <v>2</v>
      </c>
      <c r="C10432" s="17">
        <v>24</v>
      </c>
      <c r="D10432" t="s" s="16">
        <v>10601</v>
      </c>
      <c r="E10432" t="s" s="16">
        <v>147</v>
      </c>
      <c r="F10432" s="37">
        <v>51</v>
      </c>
      <c r="G10432" s="17">
        <v>56</v>
      </c>
      <c r="H10432" s="18">
        <f>SUM(G10432-F10432)</f>
        <v>5</v>
      </c>
      <c r="I10432" s="19">
        <f>H10432/F10432</f>
        <v>0.09803921568627449</v>
      </c>
      <c r="J10432" s="19">
        <f>H10432/G10432</f>
        <v>0.0892857142857143</v>
      </c>
      <c r="K10432" t="s" s="21">
        <f>IF(J10432&lt;25%,"น้อยกว่า 25%",IF(J10432&gt;=25%,"มากกว่าหรือเท่ากับ 25%",IF(J10432&gt;=35%,"มากกว่าหรือเท่ากับ 35%")))</f>
        <v>18</v>
      </c>
    </row>
    <row r="10433" s="7" customFormat="1" ht="19.15" customHeight="1">
      <c r="A10433" t="s" s="16">
        <v>10533</v>
      </c>
      <c r="B10433" s="17">
        <v>2</v>
      </c>
      <c r="C10433" s="17">
        <v>26</v>
      </c>
      <c r="D10433" t="s" s="16">
        <v>10602</v>
      </c>
      <c r="E10433" t="s" s="16">
        <v>52</v>
      </c>
      <c r="F10433" s="37">
        <v>50</v>
      </c>
      <c r="G10433" s="17">
        <v>52</v>
      </c>
      <c r="H10433" s="18">
        <f>SUM(G10433-F10433)</f>
        <v>2</v>
      </c>
      <c r="I10433" s="19">
        <f>H10433/F10433</f>
        <v>0.04</v>
      </c>
      <c r="J10433" s="19">
        <f>H10433/G10433</f>
        <v>0.0384615384615385</v>
      </c>
      <c r="K10433" t="s" s="21">
        <f>IF(J10433&lt;25%,"น้อยกว่า 25%",IF(J10433&gt;=25%,"มากกว่าหรือเท่ากับ 25%",IF(J10433&gt;=35%,"มากกว่าหรือเท่ากับ 35%")))</f>
        <v>18</v>
      </c>
    </row>
    <row r="10434" s="7" customFormat="1" ht="19.15" customHeight="1">
      <c r="A10434" t="s" s="16">
        <v>10533</v>
      </c>
      <c r="B10434" s="17">
        <v>2</v>
      </c>
      <c r="C10434" s="17">
        <v>19</v>
      </c>
      <c r="D10434" t="s" s="16">
        <v>10603</v>
      </c>
      <c r="E10434" t="s" s="16">
        <v>66</v>
      </c>
      <c r="F10434" s="37">
        <v>40</v>
      </c>
      <c r="G10434" s="17">
        <v>50</v>
      </c>
      <c r="H10434" s="18">
        <f>SUM(G10434-F10434)</f>
        <v>10</v>
      </c>
      <c r="I10434" s="19">
        <f>H10434/F10434</f>
        <v>0.25</v>
      </c>
      <c r="J10434" s="19">
        <f>H10434/G10434</f>
        <v>0.2</v>
      </c>
      <c r="K10434" t="s" s="21">
        <f>IF(J10434&lt;25%,"น้อยกว่า 25%",IF(J10434&gt;=25%,"มากกว่าหรือเท่ากับ 25%",IF(J10434&gt;=35%,"มากกว่าหรือเท่ากับ 35%")))</f>
        <v>18</v>
      </c>
    </row>
    <row r="10435" s="7" customFormat="1" ht="19.15" customHeight="1">
      <c r="A10435" t="s" s="16">
        <v>10533</v>
      </c>
      <c r="B10435" s="17">
        <v>2</v>
      </c>
      <c r="C10435" s="17">
        <v>39</v>
      </c>
      <c r="D10435" t="s" s="16">
        <v>10604</v>
      </c>
      <c r="E10435" t="s" s="16">
        <v>2848</v>
      </c>
      <c r="F10435" s="37">
        <v>50</v>
      </c>
      <c r="G10435" s="17">
        <v>50</v>
      </c>
      <c r="H10435" s="18">
        <f>SUM(G10435-F10435)</f>
        <v>0</v>
      </c>
      <c r="I10435" s="19">
        <f>H10435/F10435</f>
        <v>0</v>
      </c>
      <c r="J10435" s="19">
        <f>H10435/G10435</f>
        <v>0</v>
      </c>
      <c r="K10435" t="s" s="21">
        <f>IF(J10435&lt;25%,"น้อยกว่า 25%",IF(J10435&gt;=25%,"มากกว่าหรือเท่ากับ 25%",IF(J10435&gt;=35%,"มากกว่าหรือเท่ากับ 35%")))</f>
        <v>18</v>
      </c>
    </row>
    <row r="10436" s="7" customFormat="1" ht="19.15" customHeight="1">
      <c r="A10436" t="s" s="16">
        <v>10533</v>
      </c>
      <c r="B10436" s="17">
        <v>2</v>
      </c>
      <c r="C10436" s="17">
        <v>33</v>
      </c>
      <c r="D10436" t="s" s="16">
        <v>10605</v>
      </c>
      <c r="E10436" t="s" s="16">
        <v>153</v>
      </c>
      <c r="F10436" s="37">
        <v>47</v>
      </c>
      <c r="G10436" s="17">
        <v>48</v>
      </c>
      <c r="H10436" s="18">
        <f>SUM(G10436-F10436)</f>
        <v>1</v>
      </c>
      <c r="I10436" s="19">
        <f>H10436/F10436</f>
        <v>0.0212765957446809</v>
      </c>
      <c r="J10436" s="19">
        <f>H10436/G10436</f>
        <v>0.0208333333333333</v>
      </c>
      <c r="K10436" t="s" s="21">
        <f>IF(J10436&lt;25%,"น้อยกว่า 25%",IF(J10436&gt;=25%,"มากกว่าหรือเท่ากับ 25%",IF(J10436&gt;=35%,"มากกว่าหรือเท่ากับ 35%")))</f>
        <v>18</v>
      </c>
    </row>
    <row r="10437" s="7" customFormat="1" ht="19.15" customHeight="1">
      <c r="A10437" t="s" s="16">
        <v>10533</v>
      </c>
      <c r="B10437" s="17">
        <v>2</v>
      </c>
      <c r="C10437" s="17">
        <v>23</v>
      </c>
      <c r="D10437" t="s" s="16">
        <v>10606</v>
      </c>
      <c r="E10437" t="s" s="16">
        <v>248</v>
      </c>
      <c r="F10437" s="37">
        <v>43</v>
      </c>
      <c r="G10437" s="17">
        <v>44</v>
      </c>
      <c r="H10437" s="18">
        <f>SUM(G10437-F10437)</f>
        <v>1</v>
      </c>
      <c r="I10437" s="19">
        <f>H10437/F10437</f>
        <v>0.0232558139534884</v>
      </c>
      <c r="J10437" s="19">
        <f>H10437/G10437</f>
        <v>0.0227272727272727</v>
      </c>
      <c r="K10437" t="s" s="21">
        <f>IF(J10437&lt;25%,"น้อยกว่า 25%",IF(J10437&gt;=25%,"มากกว่าหรือเท่ากับ 25%",IF(J10437&gt;=35%,"มากกว่าหรือเท่ากับ 35%")))</f>
        <v>18</v>
      </c>
    </row>
    <row r="10438" s="7" customFormat="1" ht="19.15" customHeight="1">
      <c r="A10438" t="s" s="16">
        <v>10533</v>
      </c>
      <c r="B10438" s="17">
        <v>2</v>
      </c>
      <c r="C10438" s="17">
        <v>32</v>
      </c>
      <c r="D10438" t="s" s="16">
        <v>10607</v>
      </c>
      <c r="E10438" t="s" s="16">
        <v>110</v>
      </c>
      <c r="F10438" s="37">
        <v>43</v>
      </c>
      <c r="G10438" s="17">
        <v>44</v>
      </c>
      <c r="H10438" s="18">
        <f>SUM(G10438-F10438)</f>
        <v>1</v>
      </c>
      <c r="I10438" s="19">
        <f>H10438/F10438</f>
        <v>0.0232558139534884</v>
      </c>
      <c r="J10438" s="19">
        <f>H10438/G10438</f>
        <v>0.0227272727272727</v>
      </c>
      <c r="K10438" t="s" s="21">
        <f>IF(J10438&lt;25%,"น้อยกว่า 25%",IF(J10438&gt;=25%,"มากกว่าหรือเท่ากับ 25%",IF(J10438&gt;=35%,"มากกว่าหรือเท่ากับ 35%")))</f>
        <v>18</v>
      </c>
    </row>
    <row r="10439" s="7" customFormat="1" ht="19.15" customHeight="1">
      <c r="A10439" t="s" s="16">
        <v>10533</v>
      </c>
      <c r="B10439" s="17">
        <v>2</v>
      </c>
      <c r="C10439" s="17">
        <v>14</v>
      </c>
      <c r="D10439" t="s" s="16">
        <v>10608</v>
      </c>
      <c r="E10439" t="s" s="16">
        <v>44</v>
      </c>
      <c r="F10439" s="37">
        <v>42</v>
      </c>
      <c r="G10439" s="17">
        <v>43</v>
      </c>
      <c r="H10439" s="18">
        <f>SUM(G10439-F10439)</f>
        <v>1</v>
      </c>
      <c r="I10439" s="19">
        <f>H10439/F10439</f>
        <v>0.0238095238095238</v>
      </c>
      <c r="J10439" s="19">
        <f>H10439/G10439</f>
        <v>0.0232558139534884</v>
      </c>
      <c r="K10439" t="s" s="21">
        <f>IF(J10439&lt;25%,"น้อยกว่า 25%",IF(J10439&gt;=25%,"มากกว่าหรือเท่ากับ 25%",IF(J10439&gt;=35%,"มากกว่าหรือเท่ากับ 35%")))</f>
        <v>18</v>
      </c>
    </row>
    <row r="10440" s="7" customFormat="1" ht="19.15" customHeight="1">
      <c r="A10440" t="s" s="16">
        <v>10533</v>
      </c>
      <c r="B10440" s="17">
        <v>2</v>
      </c>
      <c r="C10440" s="17">
        <v>35</v>
      </c>
      <c r="D10440" t="s" s="16">
        <v>10609</v>
      </c>
      <c r="E10440" t="s" s="16">
        <v>103</v>
      </c>
      <c r="F10440" s="37">
        <v>39</v>
      </c>
      <c r="G10440" s="17">
        <v>40</v>
      </c>
      <c r="H10440" s="18">
        <f>SUM(G10440-F10440)</f>
        <v>1</v>
      </c>
      <c r="I10440" s="19">
        <f>H10440/F10440</f>
        <v>0.0256410256410256</v>
      </c>
      <c r="J10440" s="19">
        <f>H10440/G10440</f>
        <v>0.025</v>
      </c>
      <c r="K10440" t="s" s="21">
        <f>IF(J10440&lt;25%,"น้อยกว่า 25%",IF(J10440&gt;=25%,"มากกว่าหรือเท่ากับ 25%",IF(J10440&gt;=35%,"มากกว่าหรือเท่ากับ 35%")))</f>
        <v>18</v>
      </c>
    </row>
    <row r="10441" s="7" customFormat="1" ht="19.15" customHeight="1">
      <c r="A10441" t="s" s="16">
        <v>10533</v>
      </c>
      <c r="B10441" s="17">
        <v>2</v>
      </c>
      <c r="C10441" s="17">
        <v>40</v>
      </c>
      <c r="D10441" t="s" s="16">
        <v>10610</v>
      </c>
      <c r="E10441" t="s" s="16">
        <v>68</v>
      </c>
      <c r="F10441" s="37">
        <v>32</v>
      </c>
      <c r="G10441" s="17">
        <v>34</v>
      </c>
      <c r="H10441" s="18">
        <f>SUM(G10441-F10441)</f>
        <v>2</v>
      </c>
      <c r="I10441" s="19">
        <f>H10441/F10441</f>
        <v>0.0625</v>
      </c>
      <c r="J10441" s="19">
        <f>H10441/G10441</f>
        <v>0.0588235294117647</v>
      </c>
      <c r="K10441" t="s" s="21">
        <f>IF(J10441&lt;25%,"น้อยกว่า 25%",IF(J10441&gt;=25%,"มากกว่าหรือเท่ากับ 25%",IF(J10441&gt;=35%,"มากกว่าหรือเท่ากับ 35%")))</f>
        <v>18</v>
      </c>
    </row>
    <row r="10442" s="7" customFormat="1" ht="19.15" customHeight="1">
      <c r="A10442" t="s" s="16">
        <v>10533</v>
      </c>
      <c r="B10442" s="17">
        <v>2</v>
      </c>
      <c r="C10442" s="17">
        <v>20</v>
      </c>
      <c r="D10442" t="s" s="16">
        <v>10611</v>
      </c>
      <c r="E10442" t="s" s="16">
        <v>74</v>
      </c>
      <c r="F10442" s="37">
        <v>31</v>
      </c>
      <c r="G10442" s="17">
        <v>33</v>
      </c>
      <c r="H10442" s="18">
        <f>SUM(G10442-F10442)</f>
        <v>2</v>
      </c>
      <c r="I10442" s="19">
        <f>H10442/F10442</f>
        <v>0.0645161290322581</v>
      </c>
      <c r="J10442" s="19">
        <f>H10442/G10442</f>
        <v>0.0606060606060606</v>
      </c>
      <c r="K10442" t="s" s="21">
        <f>IF(J10442&lt;25%,"น้อยกว่า 25%",IF(J10442&gt;=25%,"มากกว่าหรือเท่ากับ 25%",IF(J10442&gt;=35%,"มากกว่าหรือเท่ากับ 35%")))</f>
        <v>18</v>
      </c>
    </row>
    <row r="10443" s="7" customFormat="1" ht="19.15" customHeight="1">
      <c r="A10443" t="s" s="16">
        <v>10533</v>
      </c>
      <c r="B10443" s="17">
        <v>2</v>
      </c>
      <c r="C10443" s="17">
        <v>29</v>
      </c>
      <c r="D10443" t="s" s="16">
        <v>10612</v>
      </c>
      <c r="E10443" t="s" s="16">
        <v>116</v>
      </c>
      <c r="F10443" s="37">
        <v>23</v>
      </c>
      <c r="G10443" s="17">
        <v>23</v>
      </c>
      <c r="H10443" s="18">
        <f>SUM(G10443-F10443)</f>
        <v>0</v>
      </c>
      <c r="I10443" s="19">
        <f>H10443/F10443</f>
        <v>0</v>
      </c>
      <c r="J10443" s="19">
        <f>H10443/G10443</f>
        <v>0</v>
      </c>
      <c r="K10443" t="s" s="21">
        <f>IF(J10443&lt;25%,"น้อยกว่า 25%",IF(J10443&gt;=25%,"มากกว่าหรือเท่ากับ 25%",IF(J10443&gt;=35%,"มากกว่าหรือเท่ากับ 35%")))</f>
        <v>18</v>
      </c>
    </row>
    <row r="10444" s="7" customFormat="1" ht="19.15" customHeight="1">
      <c r="A10444" t="s" s="16">
        <v>10533</v>
      </c>
      <c r="B10444" s="17">
        <v>2</v>
      </c>
      <c r="C10444" s="17">
        <v>37</v>
      </c>
      <c r="D10444" t="s" s="16">
        <v>10613</v>
      </c>
      <c r="E10444" t="s" s="16">
        <v>40</v>
      </c>
      <c r="F10444" s="37">
        <v>21</v>
      </c>
      <c r="G10444" s="17">
        <v>21</v>
      </c>
      <c r="H10444" s="18">
        <f>SUM(G10444-F10444)</f>
        <v>0</v>
      </c>
      <c r="I10444" s="19">
        <f>H10444/F10444</f>
        <v>0</v>
      </c>
      <c r="J10444" s="19">
        <f>H10444/G10444</f>
        <v>0</v>
      </c>
      <c r="K10444" t="s" s="21">
        <f>IF(J10444&lt;25%,"น้อยกว่า 25%",IF(J10444&gt;=25%,"มากกว่าหรือเท่ากับ 25%",IF(J10444&gt;=35%,"มากกว่าหรือเท่ากับ 35%")))</f>
        <v>18</v>
      </c>
    </row>
    <row r="10445" s="7" customFormat="1" ht="19.15" customHeight="1">
      <c r="A10445" t="s" s="16">
        <v>10533</v>
      </c>
      <c r="B10445" s="17">
        <v>2</v>
      </c>
      <c r="C10445" s="17">
        <v>34</v>
      </c>
      <c r="D10445" t="s" s="16">
        <v>10614</v>
      </c>
      <c r="E10445" t="s" s="16">
        <v>237</v>
      </c>
      <c r="F10445" s="37">
        <v>17</v>
      </c>
      <c r="G10445" s="17">
        <v>18</v>
      </c>
      <c r="H10445" s="18">
        <f>SUM(G10445-F10445)</f>
        <v>1</v>
      </c>
      <c r="I10445" s="19">
        <f>H10445/F10445</f>
        <v>0.0588235294117647</v>
      </c>
      <c r="J10445" s="19">
        <f>H10445/G10445</f>
        <v>0.0555555555555556</v>
      </c>
      <c r="K10445" t="s" s="21">
        <f>IF(J10445&lt;25%,"น้อยกว่า 25%",IF(J10445&gt;=25%,"มากกว่าหรือเท่ากับ 25%",IF(J10445&gt;=35%,"มากกว่าหรือเท่ากับ 35%")))</f>
        <v>18</v>
      </c>
    </row>
    <row r="10446" s="7" customFormat="1" ht="19.15" customHeight="1">
      <c r="A10446" t="s" s="16">
        <v>10533</v>
      </c>
      <c r="B10446" s="17">
        <v>2</v>
      </c>
      <c r="C10446" s="17">
        <v>27</v>
      </c>
      <c r="D10446" t="s" s="16">
        <v>10615</v>
      </c>
      <c r="E10446" t="s" s="16">
        <v>185</v>
      </c>
      <c r="F10446" s="37">
        <v>13</v>
      </c>
      <c r="G10446" s="17">
        <v>14</v>
      </c>
      <c r="H10446" s="18">
        <f>SUM(G10446-F10446)</f>
        <v>1</v>
      </c>
      <c r="I10446" s="19">
        <f>H10446/F10446</f>
        <v>0.0769230769230769</v>
      </c>
      <c r="J10446" s="19">
        <f>H10446/G10446</f>
        <v>0.0714285714285714</v>
      </c>
      <c r="K10446" t="s" s="21">
        <f>IF(J10446&lt;25%,"น้อยกว่า 25%",IF(J10446&gt;=25%,"มากกว่าหรือเท่ากับ 25%",IF(J10446&gt;=35%,"มากกว่าหรือเท่ากับ 35%")))</f>
        <v>18</v>
      </c>
    </row>
    <row r="10447" s="7" customFormat="1" ht="19.15" customHeight="1">
      <c r="A10447" t="s" s="16">
        <v>10533</v>
      </c>
      <c r="B10447" s="17">
        <v>2</v>
      </c>
      <c r="C10447" s="17">
        <v>38</v>
      </c>
      <c r="D10447" t="s" s="16">
        <v>10616</v>
      </c>
      <c r="E10447" t="s" s="16">
        <v>173</v>
      </c>
      <c r="F10447" s="37">
        <v>12</v>
      </c>
      <c r="G10447" s="17">
        <v>12</v>
      </c>
      <c r="H10447" s="18">
        <f>SUM(G10447-F10447)</f>
        <v>0</v>
      </c>
      <c r="I10447" s="19">
        <f>H10447/F10447</f>
        <v>0</v>
      </c>
      <c r="J10447" s="19">
        <f>H10447/G10447</f>
        <v>0</v>
      </c>
      <c r="K10447" t="s" s="21">
        <f>IF(J10447&lt;25%,"น้อยกว่า 25%",IF(J10447&gt;=25%,"มากกว่าหรือเท่ากับ 25%",IF(J10447&gt;=35%,"มากกว่าหรือเท่ากับ 35%")))</f>
        <v>18</v>
      </c>
    </row>
    <row r="10448" s="7" customFormat="1" ht="19.15" customHeight="1">
      <c r="A10448" t="s" s="16">
        <v>10533</v>
      </c>
      <c r="B10448" s="17">
        <v>2</v>
      </c>
      <c r="C10448" s="17">
        <v>25</v>
      </c>
      <c r="D10448" t="s" s="16">
        <v>10617</v>
      </c>
      <c r="E10448" t="s" s="16">
        <v>78</v>
      </c>
      <c r="F10448" s="37">
        <v>0</v>
      </c>
      <c r="G10448" s="17">
        <v>0</v>
      </c>
      <c r="H10448" s="18">
        <f>SUM(G10448-F10448)</f>
        <v>0</v>
      </c>
      <c r="I10448" s="19">
        <f>H10448/F10448</f>
      </c>
      <c r="J10448" s="19">
        <f>H10448/G10448</f>
      </c>
      <c r="K10448" s="24">
        <f>IF(J10448&lt;25%,"น้อยกว่า 25%",IF(J10448&gt;=25%,"มากกว่าหรือเท่ากับ 25%",IF(J10448&gt;=35%,"มากกว่าหรือเท่ากับ 35%")))</f>
      </c>
    </row>
    <row r="10449" s="7" customFormat="1" ht="19.15" customHeight="1">
      <c r="A10449" t="s" s="16">
        <v>10533</v>
      </c>
      <c r="B10449" s="17">
        <v>2</v>
      </c>
      <c r="C10449" s="17">
        <v>30</v>
      </c>
      <c r="D10449" t="s" s="16">
        <v>10618</v>
      </c>
      <c r="E10449" t="s" s="16">
        <v>72</v>
      </c>
      <c r="F10449" s="37">
        <v>0</v>
      </c>
      <c r="G10449" s="17">
        <v>0</v>
      </c>
      <c r="H10449" s="18">
        <f>SUM(G10449-F10449)</f>
        <v>0</v>
      </c>
      <c r="I10449" s="19">
        <f>H10449/F10449</f>
      </c>
      <c r="J10449" s="19">
        <f>H10449/G10449</f>
      </c>
      <c r="K10449" s="24">
        <f>IF(J10449&lt;25%,"น้อยกว่า 25%",IF(J10449&gt;=25%,"มากกว่าหรือเท่ากับ 25%",IF(J10449&gt;=35%,"มากกว่าหรือเท่ากับ 35%")))</f>
      </c>
    </row>
    <row r="10450" s="7" customFormat="1" ht="19.15" customHeight="1">
      <c r="A10450" t="s" s="16">
        <v>10533</v>
      </c>
      <c r="B10450" s="17">
        <v>3</v>
      </c>
      <c r="C10450" s="17">
        <v>5</v>
      </c>
      <c r="D10450" t="s" s="16">
        <v>10619</v>
      </c>
      <c r="E10450" t="s" s="16">
        <v>84</v>
      </c>
      <c r="F10450" s="37">
        <v>34756</v>
      </c>
      <c r="G10450" s="17">
        <v>36728</v>
      </c>
      <c r="H10450" s="18">
        <f>SUM(G10450-F10450)</f>
        <v>1972</v>
      </c>
      <c r="I10450" s="19">
        <f>H10450/F10450</f>
        <v>0.056738404879733</v>
      </c>
      <c r="J10450" s="19">
        <f>H10450/G10450</f>
        <v>0.0536920060988891</v>
      </c>
      <c r="K10450" t="s" s="21">
        <f>IF(J10450&lt;25%,"น้อยกว่า 25%",IF(J10450&gt;=25%,"มากกว่าหรือเท่ากับ 25%",IF(J10450&gt;=35%,"มากกว่าหรือเท่ากับ 35%")))</f>
        <v>18</v>
      </c>
    </row>
    <row r="10451" s="7" customFormat="1" ht="19.15" customHeight="1">
      <c r="A10451" t="s" s="16">
        <v>10533</v>
      </c>
      <c r="B10451" s="17">
        <v>3</v>
      </c>
      <c r="C10451" s="17">
        <v>2</v>
      </c>
      <c r="D10451" t="s" s="16">
        <v>10620</v>
      </c>
      <c r="E10451" t="s" s="16">
        <v>26</v>
      </c>
      <c r="F10451" s="37">
        <v>23608</v>
      </c>
      <c r="G10451" s="17">
        <v>24385</v>
      </c>
      <c r="H10451" s="18">
        <f>SUM(G10451-F10451)</f>
        <v>777</v>
      </c>
      <c r="I10451" s="19">
        <f>H10451/F10451</f>
        <v>0.0329125720094883</v>
      </c>
      <c r="J10451" s="19">
        <f>H10451/G10451</f>
        <v>0.0318638507279065</v>
      </c>
      <c r="K10451" t="s" s="21">
        <f>IF(J10451&lt;25%,"น้อยกว่า 25%",IF(J10451&gt;=25%,"มากกว่าหรือเท่ากับ 25%",IF(J10451&gt;=35%,"มากกว่าหรือเท่ากับ 35%")))</f>
        <v>18</v>
      </c>
    </row>
    <row r="10452" s="7" customFormat="1" ht="19.15" customHeight="1">
      <c r="A10452" t="s" s="16">
        <v>10533</v>
      </c>
      <c r="B10452" s="17">
        <v>3</v>
      </c>
      <c r="C10452" s="17">
        <v>13</v>
      </c>
      <c r="D10452" t="s" s="16">
        <v>10621</v>
      </c>
      <c r="E10452" t="s" s="16">
        <v>22</v>
      </c>
      <c r="F10452" s="37">
        <v>13207</v>
      </c>
      <c r="G10452" s="17">
        <v>13906</v>
      </c>
      <c r="H10452" s="18">
        <f>SUM(G10452-F10452)</f>
        <v>699</v>
      </c>
      <c r="I10452" s="19">
        <f>H10452/F10452</f>
        <v>0.0529264783826759</v>
      </c>
      <c r="J10452" s="19">
        <f>H10452/G10452</f>
        <v>0.0502660721990508</v>
      </c>
      <c r="K10452" t="s" s="21">
        <f>IF(J10452&lt;25%,"น้อยกว่า 25%",IF(J10452&gt;=25%,"มากกว่าหรือเท่ากับ 25%",IF(J10452&gt;=35%,"มากกว่าหรือเท่ากับ 35%")))</f>
        <v>18</v>
      </c>
    </row>
    <row r="10453" s="7" customFormat="1" ht="19.15" customHeight="1">
      <c r="A10453" t="s" s="16">
        <v>10533</v>
      </c>
      <c r="B10453" s="17">
        <v>3</v>
      </c>
      <c r="C10453" s="17">
        <v>14</v>
      </c>
      <c r="D10453" t="s" s="16">
        <v>10622</v>
      </c>
      <c r="E10453" t="s" s="16">
        <v>20</v>
      </c>
      <c r="F10453" s="37">
        <v>5496</v>
      </c>
      <c r="G10453" s="17">
        <v>5722</v>
      </c>
      <c r="H10453" s="18">
        <f>SUM(G10453-F10453)</f>
        <v>226</v>
      </c>
      <c r="I10453" s="19">
        <f>H10453/F10453</f>
        <v>0.0411208151382824</v>
      </c>
      <c r="J10453" s="19">
        <f>H10453/G10453</f>
        <v>0.0394966794826984</v>
      </c>
      <c r="K10453" t="s" s="21">
        <f>IF(J10453&lt;25%,"น้อยกว่า 25%",IF(J10453&gt;=25%,"มากกว่าหรือเท่ากับ 25%",IF(J10453&gt;=35%,"มากกว่าหรือเท่ากับ 35%")))</f>
        <v>18</v>
      </c>
    </row>
    <row r="10454" s="7" customFormat="1" ht="19.15" customHeight="1">
      <c r="A10454" t="s" s="16">
        <v>10533</v>
      </c>
      <c r="B10454" s="17">
        <v>3</v>
      </c>
      <c r="C10454" s="17">
        <v>25</v>
      </c>
      <c r="D10454" t="s" s="16">
        <v>10623</v>
      </c>
      <c r="E10454" t="s" s="16">
        <v>24</v>
      </c>
      <c r="F10454" s="37">
        <v>1309</v>
      </c>
      <c r="G10454" s="17">
        <v>1354</v>
      </c>
      <c r="H10454" s="18">
        <f>SUM(G10454-F10454)</f>
        <v>45</v>
      </c>
      <c r="I10454" s="19">
        <f>H10454/F10454</f>
        <v>0.0343773873185638</v>
      </c>
      <c r="J10454" s="19">
        <f>H10454/G10454</f>
        <v>0.0332348596750369</v>
      </c>
      <c r="K10454" t="s" s="21">
        <f>IF(J10454&lt;25%,"น้อยกว่า 25%",IF(J10454&gt;=25%,"มากกว่าหรือเท่ากับ 25%",IF(J10454&gt;=35%,"มากกว่าหรือเท่ากับ 35%")))</f>
        <v>18</v>
      </c>
    </row>
    <row r="10455" s="7" customFormat="1" ht="19.15" customHeight="1">
      <c r="A10455" t="s" s="16">
        <v>10533</v>
      </c>
      <c r="B10455" s="17">
        <v>3</v>
      </c>
      <c r="C10455" s="17">
        <v>8</v>
      </c>
      <c r="D10455" t="s" s="16">
        <v>10624</v>
      </c>
      <c r="E10455" t="s" s="16">
        <v>28</v>
      </c>
      <c r="F10455" s="37">
        <v>1210</v>
      </c>
      <c r="G10455" s="17">
        <v>1259</v>
      </c>
      <c r="H10455" s="18">
        <f>SUM(G10455-F10455)</f>
        <v>49</v>
      </c>
      <c r="I10455" s="19">
        <f>H10455/F10455</f>
        <v>0.040495867768595</v>
      </c>
      <c r="J10455" s="19">
        <f>H10455/G10455</f>
        <v>0.0389197776012708</v>
      </c>
      <c r="K10455" t="s" s="21">
        <f>IF(J10455&lt;25%,"น้อยกว่า 25%",IF(J10455&gt;=25%,"มากกว่าหรือเท่ากับ 25%",IF(J10455&gt;=35%,"มากกว่าหรือเท่ากับ 35%")))</f>
        <v>18</v>
      </c>
    </row>
    <row r="10456" s="7" customFormat="1" ht="19.15" customHeight="1">
      <c r="A10456" t="s" s="16">
        <v>10533</v>
      </c>
      <c r="B10456" s="17">
        <v>3</v>
      </c>
      <c r="C10456" s="17">
        <v>11</v>
      </c>
      <c r="D10456" t="s" s="16">
        <v>10625</v>
      </c>
      <c r="E10456" t="s" s="16">
        <v>17</v>
      </c>
      <c r="F10456" s="37">
        <v>1095</v>
      </c>
      <c r="G10456" s="17">
        <v>1118</v>
      </c>
      <c r="H10456" s="18">
        <f>SUM(G10456-F10456)</f>
        <v>23</v>
      </c>
      <c r="I10456" s="19">
        <f>H10456/F10456</f>
        <v>0.0210045662100457</v>
      </c>
      <c r="J10456" s="19">
        <f>H10456/G10456</f>
        <v>0.0205724508050089</v>
      </c>
      <c r="K10456" t="s" s="21">
        <f>IF(J10456&lt;25%,"น้อยกว่า 25%",IF(J10456&gt;=25%,"มากกว่าหรือเท่ากับ 25%",IF(J10456&gt;=35%,"มากกว่าหรือเท่ากับ 35%")))</f>
        <v>18</v>
      </c>
    </row>
    <row r="10457" s="7" customFormat="1" ht="19.15" customHeight="1">
      <c r="A10457" t="s" s="16">
        <v>10533</v>
      </c>
      <c r="B10457" s="17">
        <v>3</v>
      </c>
      <c r="C10457" s="17">
        <v>6</v>
      </c>
      <c r="D10457" t="s" s="16">
        <v>10626</v>
      </c>
      <c r="E10457" t="s" s="16">
        <v>34</v>
      </c>
      <c r="F10457" s="37">
        <v>763</v>
      </c>
      <c r="G10457" s="17">
        <v>788</v>
      </c>
      <c r="H10457" s="18">
        <f>SUM(G10457-F10457)</f>
        <v>25</v>
      </c>
      <c r="I10457" s="19">
        <f>H10457/F10457</f>
        <v>0.0327653997378768</v>
      </c>
      <c r="J10457" s="19">
        <f>H10457/G10457</f>
        <v>0.0317258883248731</v>
      </c>
      <c r="K10457" t="s" s="21">
        <f>IF(J10457&lt;25%,"น้อยกว่า 25%",IF(J10457&gt;=25%,"มากกว่าหรือเท่ากับ 25%",IF(J10457&gt;=35%,"มากกว่าหรือเท่ากับ 35%")))</f>
        <v>18</v>
      </c>
    </row>
    <row r="10458" s="7" customFormat="1" ht="19.15" customHeight="1">
      <c r="A10458" t="s" s="16">
        <v>10533</v>
      </c>
      <c r="B10458" s="17">
        <v>3</v>
      </c>
      <c r="C10458" s="17">
        <v>22</v>
      </c>
      <c r="D10458" t="s" s="16">
        <v>10627</v>
      </c>
      <c r="E10458" t="s" s="16">
        <v>248</v>
      </c>
      <c r="F10458" s="37">
        <v>691</v>
      </c>
      <c r="G10458" s="17">
        <v>705</v>
      </c>
      <c r="H10458" s="18">
        <f>SUM(G10458-F10458)</f>
        <v>14</v>
      </c>
      <c r="I10458" s="19">
        <f>H10458/F10458</f>
        <v>0.020260492040521</v>
      </c>
      <c r="J10458" s="19">
        <f>H10458/G10458</f>
        <v>0.0198581560283688</v>
      </c>
      <c r="K10458" t="s" s="21">
        <f>IF(J10458&lt;25%,"น้อยกว่า 25%",IF(J10458&gt;=25%,"มากกว่าหรือเท่ากับ 25%",IF(J10458&gt;=35%,"มากกว่าหรือเท่ากับ 35%")))</f>
        <v>18</v>
      </c>
    </row>
    <row r="10459" s="7" customFormat="1" ht="19.15" customHeight="1">
      <c r="A10459" t="s" s="16">
        <v>10533</v>
      </c>
      <c r="B10459" s="17">
        <v>3</v>
      </c>
      <c r="C10459" s="17">
        <v>18</v>
      </c>
      <c r="D10459" t="s" s="16">
        <v>10628</v>
      </c>
      <c r="E10459" t="s" s="16">
        <v>40</v>
      </c>
      <c r="F10459" s="37">
        <v>523</v>
      </c>
      <c r="G10459" s="17">
        <v>547</v>
      </c>
      <c r="H10459" s="18">
        <f>SUM(G10459-F10459)</f>
        <v>24</v>
      </c>
      <c r="I10459" s="19">
        <f>H10459/F10459</f>
        <v>0.0458891013384321</v>
      </c>
      <c r="J10459" s="19">
        <f>H10459/G10459</f>
        <v>0.0438756855575868</v>
      </c>
      <c r="K10459" t="s" s="21">
        <f>IF(J10459&lt;25%,"น้อยกว่า 25%",IF(J10459&gt;=25%,"มากกว่าหรือเท่ากับ 25%",IF(J10459&gt;=35%,"มากกว่าหรือเท่ากับ 35%")))</f>
        <v>18</v>
      </c>
    </row>
    <row r="10460" s="7" customFormat="1" ht="19.15" customHeight="1">
      <c r="A10460" t="s" s="16">
        <v>10533</v>
      </c>
      <c r="B10460" s="17">
        <v>3</v>
      </c>
      <c r="C10460" s="17">
        <v>3</v>
      </c>
      <c r="D10460" t="s" s="16">
        <v>10629</v>
      </c>
      <c r="E10460" t="s" s="16">
        <v>36</v>
      </c>
      <c r="F10460" s="37">
        <v>335</v>
      </c>
      <c r="G10460" s="17">
        <v>351</v>
      </c>
      <c r="H10460" s="18">
        <f>SUM(G10460-F10460)</f>
        <v>16</v>
      </c>
      <c r="I10460" s="19">
        <f>H10460/F10460</f>
        <v>0.0477611940298507</v>
      </c>
      <c r="J10460" s="19">
        <f>H10460/G10460</f>
        <v>0.0455840455840456</v>
      </c>
      <c r="K10460" t="s" s="21">
        <f>IF(J10460&lt;25%,"น้อยกว่า 25%",IF(J10460&gt;=25%,"มากกว่าหรือเท่ากับ 25%",IF(J10460&gt;=35%,"มากกว่าหรือเท่ากับ 35%")))</f>
        <v>18</v>
      </c>
    </row>
    <row r="10461" s="7" customFormat="1" ht="19.15" customHeight="1">
      <c r="A10461" t="s" s="16">
        <v>10533</v>
      </c>
      <c r="B10461" s="17">
        <v>3</v>
      </c>
      <c r="C10461" s="17">
        <v>7</v>
      </c>
      <c r="D10461" t="s" s="16">
        <v>10630</v>
      </c>
      <c r="E10461" t="s" s="16">
        <v>38</v>
      </c>
      <c r="F10461" s="37">
        <v>320</v>
      </c>
      <c r="G10461" s="17">
        <v>350</v>
      </c>
      <c r="H10461" s="18">
        <f>SUM(G10461-F10461)</f>
        <v>30</v>
      </c>
      <c r="I10461" s="19">
        <f>H10461/F10461</f>
        <v>0.09375</v>
      </c>
      <c r="J10461" s="19">
        <f>H10461/G10461</f>
        <v>0.0857142857142857</v>
      </c>
      <c r="K10461" t="s" s="21">
        <f>IF(J10461&lt;25%,"น้อยกว่า 25%",IF(J10461&gt;=25%,"มากกว่าหรือเท่ากับ 25%",IF(J10461&gt;=35%,"มากกว่าหรือเท่ากับ 35%")))</f>
        <v>18</v>
      </c>
    </row>
    <row r="10462" s="7" customFormat="1" ht="19.15" customHeight="1">
      <c r="A10462" t="s" s="16">
        <v>10533</v>
      </c>
      <c r="B10462" s="17">
        <v>3</v>
      </c>
      <c r="C10462" s="17">
        <v>21</v>
      </c>
      <c r="D10462" t="s" s="16">
        <v>10631</v>
      </c>
      <c r="E10462" t="s" s="16">
        <v>281</v>
      </c>
      <c r="F10462" s="37">
        <v>292</v>
      </c>
      <c r="G10462" s="17">
        <v>299</v>
      </c>
      <c r="H10462" s="18">
        <f>SUM(G10462-F10462)</f>
        <v>7</v>
      </c>
      <c r="I10462" s="19">
        <f>H10462/F10462</f>
        <v>0.023972602739726</v>
      </c>
      <c r="J10462" s="19">
        <f>H10462/G10462</f>
        <v>0.0234113712374582</v>
      </c>
      <c r="K10462" t="s" s="21">
        <f>IF(J10462&lt;25%,"น้อยกว่า 25%",IF(J10462&gt;=25%,"มากกว่าหรือเท่ากับ 25%",IF(J10462&gt;=35%,"มากกว่าหรือเท่ากับ 35%")))</f>
        <v>18</v>
      </c>
    </row>
    <row r="10463" s="7" customFormat="1" ht="19.15" customHeight="1">
      <c r="A10463" t="s" s="16">
        <v>10533</v>
      </c>
      <c r="B10463" s="17">
        <v>3</v>
      </c>
      <c r="C10463" s="17">
        <v>34</v>
      </c>
      <c r="D10463" t="s" s="16">
        <v>10632</v>
      </c>
      <c r="E10463" t="s" s="16">
        <v>237</v>
      </c>
      <c r="F10463" s="37">
        <v>260</v>
      </c>
      <c r="G10463" s="17">
        <v>292</v>
      </c>
      <c r="H10463" s="18">
        <f>SUM(G10463-F10463)</f>
        <v>32</v>
      </c>
      <c r="I10463" s="19">
        <f>H10463/F10463</f>
        <v>0.123076923076923</v>
      </c>
      <c r="J10463" s="19">
        <f>H10463/G10463</f>
        <v>0.10958904109589</v>
      </c>
      <c r="K10463" t="s" s="21">
        <f>IF(J10463&lt;25%,"น้อยกว่า 25%",IF(J10463&gt;=25%,"มากกว่าหรือเท่ากับ 25%",IF(J10463&gt;=35%,"มากกว่าหรือเท่ากับ 35%")))</f>
        <v>18</v>
      </c>
    </row>
    <row r="10464" s="7" customFormat="1" ht="19.15" customHeight="1">
      <c r="A10464" t="s" s="16">
        <v>10533</v>
      </c>
      <c r="B10464" s="17">
        <v>3</v>
      </c>
      <c r="C10464" s="17">
        <v>12</v>
      </c>
      <c r="D10464" t="s" s="16">
        <v>10633</v>
      </c>
      <c r="E10464" t="s" s="16">
        <v>1537</v>
      </c>
      <c r="F10464" s="37">
        <v>254</v>
      </c>
      <c r="G10464" s="17">
        <v>265</v>
      </c>
      <c r="H10464" s="18">
        <f>SUM(G10464-F10464)</f>
        <v>11</v>
      </c>
      <c r="I10464" s="19">
        <f>H10464/F10464</f>
        <v>0.0433070866141732</v>
      </c>
      <c r="J10464" s="19">
        <f>H10464/G10464</f>
        <v>0.0415094339622642</v>
      </c>
      <c r="K10464" t="s" s="21">
        <f>IF(J10464&lt;25%,"น้อยกว่า 25%",IF(J10464&gt;=25%,"มากกว่าหรือเท่ากับ 25%",IF(J10464&gt;=35%,"มากกว่าหรือเท่ากับ 35%")))</f>
        <v>18</v>
      </c>
    </row>
    <row r="10465" s="7" customFormat="1" ht="19.15" customHeight="1">
      <c r="A10465" t="s" s="16">
        <v>10533</v>
      </c>
      <c r="B10465" s="17">
        <v>3</v>
      </c>
      <c r="C10465" s="17">
        <v>4</v>
      </c>
      <c r="D10465" t="s" s="16">
        <v>10634</v>
      </c>
      <c r="E10465" t="s" s="16">
        <v>101</v>
      </c>
      <c r="F10465" s="37">
        <v>229</v>
      </c>
      <c r="G10465" s="17">
        <v>242</v>
      </c>
      <c r="H10465" s="18">
        <f>SUM(G10465-F10465)</f>
        <v>13</v>
      </c>
      <c r="I10465" s="19">
        <f>H10465/F10465</f>
        <v>0.0567685589519651</v>
      </c>
      <c r="J10465" s="19">
        <f>H10465/G10465</f>
        <v>0.0537190082644628</v>
      </c>
      <c r="K10465" t="s" s="21">
        <f>IF(J10465&lt;25%,"น้อยกว่า 25%",IF(J10465&gt;=25%,"มากกว่าหรือเท่ากับ 25%",IF(J10465&gt;=35%,"มากกว่าหรือเท่ากับ 35%")))</f>
        <v>18</v>
      </c>
    </row>
    <row r="10466" s="7" customFormat="1" ht="19.15" customHeight="1">
      <c r="A10466" t="s" s="16">
        <v>10533</v>
      </c>
      <c r="B10466" s="17">
        <v>3</v>
      </c>
      <c r="C10466" s="17">
        <v>26</v>
      </c>
      <c r="D10466" t="s" s="16">
        <v>10635</v>
      </c>
      <c r="E10466" t="s" s="16">
        <v>72</v>
      </c>
      <c r="F10466" s="37">
        <v>149</v>
      </c>
      <c r="G10466" s="17">
        <v>152</v>
      </c>
      <c r="H10466" s="18">
        <f>SUM(G10466-F10466)</f>
        <v>3</v>
      </c>
      <c r="I10466" s="19">
        <f>H10466/F10466</f>
        <v>0.0201342281879195</v>
      </c>
      <c r="J10466" s="19">
        <f>H10466/G10466</f>
        <v>0.0197368421052632</v>
      </c>
      <c r="K10466" t="s" s="21">
        <f>IF(J10466&lt;25%,"น้อยกว่า 25%",IF(J10466&gt;=25%,"มากกว่าหรือเท่ากับ 25%",IF(J10466&gt;=35%,"มากกว่าหรือเท่ากับ 35%")))</f>
        <v>18</v>
      </c>
    </row>
    <row r="10467" s="7" customFormat="1" ht="19.15" customHeight="1">
      <c r="A10467" t="s" s="16">
        <v>10533</v>
      </c>
      <c r="B10467" s="17">
        <v>3</v>
      </c>
      <c r="C10467" s="17">
        <v>9</v>
      </c>
      <c r="D10467" t="s" s="16">
        <v>10636</v>
      </c>
      <c r="E10467" t="s" s="16">
        <v>30</v>
      </c>
      <c r="F10467" s="37">
        <v>113</v>
      </c>
      <c r="G10467" s="17">
        <v>121</v>
      </c>
      <c r="H10467" s="18">
        <f>SUM(G10467-F10467)</f>
        <v>8</v>
      </c>
      <c r="I10467" s="19">
        <f>H10467/F10467</f>
        <v>0.0707964601769912</v>
      </c>
      <c r="J10467" s="19">
        <f>H10467/G10467</f>
        <v>0.0661157024793388</v>
      </c>
      <c r="K10467" t="s" s="21">
        <f>IF(J10467&lt;25%,"น้อยกว่า 25%",IF(J10467&gt;=25%,"มากกว่าหรือเท่ากับ 25%",IF(J10467&gt;=35%,"มากกว่าหรือเท่ากับ 35%")))</f>
        <v>18</v>
      </c>
    </row>
    <row r="10468" s="7" customFormat="1" ht="19.15" customHeight="1">
      <c r="A10468" t="s" s="16">
        <v>10533</v>
      </c>
      <c r="B10468" s="17">
        <v>3</v>
      </c>
      <c r="C10468" s="17">
        <v>23</v>
      </c>
      <c r="D10468" t="s" s="16">
        <v>10637</v>
      </c>
      <c r="E10468" t="s" s="16">
        <v>116</v>
      </c>
      <c r="F10468" s="37">
        <v>118</v>
      </c>
      <c r="G10468" s="17">
        <v>121</v>
      </c>
      <c r="H10468" s="18">
        <f>SUM(G10468-F10468)</f>
        <v>3</v>
      </c>
      <c r="I10468" s="19">
        <f>H10468/F10468</f>
        <v>0.0254237288135593</v>
      </c>
      <c r="J10468" s="19">
        <f>H10468/G10468</f>
        <v>0.0247933884297521</v>
      </c>
      <c r="K10468" t="s" s="21">
        <f>IF(J10468&lt;25%,"น้อยกว่า 25%",IF(J10468&gt;=25%,"มากกว่าหรือเท่ากับ 25%",IF(J10468&gt;=35%,"มากกว่าหรือเท่ากับ 35%")))</f>
        <v>18</v>
      </c>
    </row>
    <row r="10469" s="7" customFormat="1" ht="19.15" customHeight="1">
      <c r="A10469" t="s" s="16">
        <v>10533</v>
      </c>
      <c r="B10469" s="17">
        <v>3</v>
      </c>
      <c r="C10469" s="17">
        <v>33</v>
      </c>
      <c r="D10469" t="s" s="16">
        <v>10638</v>
      </c>
      <c r="E10469" t="s" s="16">
        <v>110</v>
      </c>
      <c r="F10469" s="37">
        <v>109</v>
      </c>
      <c r="G10469" s="17">
        <v>117</v>
      </c>
      <c r="H10469" s="18">
        <f>SUM(G10469-F10469)</f>
        <v>8</v>
      </c>
      <c r="I10469" s="19">
        <f>H10469/F10469</f>
        <v>0.073394495412844</v>
      </c>
      <c r="J10469" s="19">
        <f>H10469/G10469</f>
        <v>0.0683760683760684</v>
      </c>
      <c r="K10469" t="s" s="21">
        <f>IF(J10469&lt;25%,"น้อยกว่า 25%",IF(J10469&gt;=25%,"มากกว่าหรือเท่ากับ 25%",IF(J10469&gt;=35%,"มากกว่าหรือเท่ากับ 35%")))</f>
        <v>18</v>
      </c>
    </row>
    <row r="10470" s="7" customFormat="1" ht="19.15" customHeight="1">
      <c r="A10470" t="s" s="16">
        <v>10533</v>
      </c>
      <c r="B10470" s="17">
        <v>3</v>
      </c>
      <c r="C10470" s="17">
        <v>28</v>
      </c>
      <c r="D10470" t="s" s="16">
        <v>10639</v>
      </c>
      <c r="E10470" t="s" s="16">
        <v>1309</v>
      </c>
      <c r="F10470" s="37">
        <v>98</v>
      </c>
      <c r="G10470" s="17">
        <v>100</v>
      </c>
      <c r="H10470" s="18">
        <f>SUM(G10470-F10470)</f>
        <v>2</v>
      </c>
      <c r="I10470" s="19">
        <f>H10470/F10470</f>
        <v>0.0204081632653061</v>
      </c>
      <c r="J10470" s="19">
        <f>H10470/G10470</f>
        <v>0.02</v>
      </c>
      <c r="K10470" t="s" s="21">
        <f>IF(J10470&lt;25%,"น้อยกว่า 25%",IF(J10470&gt;=25%,"มากกว่าหรือเท่ากับ 25%",IF(J10470&gt;=35%,"มากกว่าหรือเท่ากับ 35%")))</f>
        <v>18</v>
      </c>
    </row>
    <row r="10471" s="7" customFormat="1" ht="19.15" customHeight="1">
      <c r="A10471" t="s" s="16">
        <v>10533</v>
      </c>
      <c r="B10471" s="17">
        <v>3</v>
      </c>
      <c r="C10471" s="17">
        <v>15</v>
      </c>
      <c r="D10471" t="s" s="16">
        <v>10640</v>
      </c>
      <c r="E10471" t="s" s="16">
        <v>48</v>
      </c>
      <c r="F10471" s="37">
        <v>93</v>
      </c>
      <c r="G10471" s="17">
        <v>99</v>
      </c>
      <c r="H10471" s="18">
        <f>SUM(G10471-F10471)</f>
        <v>6</v>
      </c>
      <c r="I10471" s="19">
        <f>H10471/F10471</f>
        <v>0.0645161290322581</v>
      </c>
      <c r="J10471" s="19">
        <f>H10471/G10471</f>
        <v>0.0606060606060606</v>
      </c>
      <c r="K10471" t="s" s="21">
        <f>IF(J10471&lt;25%,"น้อยกว่า 25%",IF(J10471&gt;=25%,"มากกว่าหรือเท่ากับ 25%",IF(J10471&gt;=35%,"มากกว่าหรือเท่ากับ 35%")))</f>
        <v>18</v>
      </c>
    </row>
    <row r="10472" s="7" customFormat="1" ht="19.15" customHeight="1">
      <c r="A10472" t="s" s="16">
        <v>10533</v>
      </c>
      <c r="B10472" s="17">
        <v>3</v>
      </c>
      <c r="C10472" s="17">
        <v>19</v>
      </c>
      <c r="D10472" t="s" s="16">
        <v>10641</v>
      </c>
      <c r="E10472" t="s" s="16">
        <v>74</v>
      </c>
      <c r="F10472" s="37">
        <v>94</v>
      </c>
      <c r="G10472" s="17">
        <v>96</v>
      </c>
      <c r="H10472" s="18">
        <f>SUM(G10472-F10472)</f>
        <v>2</v>
      </c>
      <c r="I10472" s="19">
        <f>H10472/F10472</f>
        <v>0.0212765957446809</v>
      </c>
      <c r="J10472" s="19">
        <f>H10472/G10472</f>
        <v>0.0208333333333333</v>
      </c>
      <c r="K10472" t="s" s="21">
        <f>IF(J10472&lt;25%,"น้อยกว่า 25%",IF(J10472&gt;=25%,"มากกว่าหรือเท่ากับ 25%",IF(J10472&gt;=35%,"มากกว่าหรือเท่ากับ 35%")))</f>
        <v>18</v>
      </c>
    </row>
    <row r="10473" s="7" customFormat="1" ht="19.15" customHeight="1">
      <c r="A10473" t="s" s="16">
        <v>10533</v>
      </c>
      <c r="B10473" s="17">
        <v>3</v>
      </c>
      <c r="C10473" s="17">
        <v>10</v>
      </c>
      <c r="D10473" t="s" s="16">
        <v>10642</v>
      </c>
      <c r="E10473" t="s" s="16">
        <v>44</v>
      </c>
      <c r="F10473" s="37">
        <v>88</v>
      </c>
      <c r="G10473" s="17">
        <v>91</v>
      </c>
      <c r="H10473" s="18">
        <f>SUM(G10473-F10473)</f>
        <v>3</v>
      </c>
      <c r="I10473" s="19">
        <f>H10473/F10473</f>
        <v>0.0340909090909091</v>
      </c>
      <c r="J10473" s="19">
        <f>H10473/G10473</f>
        <v>0.032967032967033</v>
      </c>
      <c r="K10473" t="s" s="21">
        <f>IF(J10473&lt;25%,"น้อยกว่า 25%",IF(J10473&gt;=25%,"มากกว่าหรือเท่ากับ 25%",IF(J10473&gt;=35%,"มากกว่าหรือเท่ากับ 35%")))</f>
        <v>18</v>
      </c>
    </row>
    <row r="10474" s="7" customFormat="1" ht="19.15" customHeight="1">
      <c r="A10474" t="s" s="16">
        <v>10533</v>
      </c>
      <c r="B10474" s="17">
        <v>3</v>
      </c>
      <c r="C10474" s="17">
        <v>16</v>
      </c>
      <c r="D10474" t="s" s="16">
        <v>10643</v>
      </c>
      <c r="E10474" t="s" s="16">
        <v>66</v>
      </c>
      <c r="F10474" s="37">
        <v>79</v>
      </c>
      <c r="G10474" s="17">
        <v>87</v>
      </c>
      <c r="H10474" s="18">
        <f>SUM(G10474-F10474)</f>
        <v>8</v>
      </c>
      <c r="I10474" s="19">
        <f>H10474/F10474</f>
        <v>0.10126582278481</v>
      </c>
      <c r="J10474" s="19">
        <f>H10474/G10474</f>
        <v>0.0919540229885057</v>
      </c>
      <c r="K10474" t="s" s="21">
        <f>IF(J10474&lt;25%,"น้อยกว่า 25%",IF(J10474&gt;=25%,"มากกว่าหรือเท่ากับ 25%",IF(J10474&gt;=35%,"มากกว่าหรือเท่ากับ 35%")))</f>
        <v>18</v>
      </c>
    </row>
    <row r="10475" s="7" customFormat="1" ht="19.15" customHeight="1">
      <c r="A10475" t="s" s="16">
        <v>10533</v>
      </c>
      <c r="B10475" s="17">
        <v>3</v>
      </c>
      <c r="C10475" s="17">
        <v>29</v>
      </c>
      <c r="D10475" t="s" s="16">
        <v>10644</v>
      </c>
      <c r="E10475" t="s" s="16">
        <v>42</v>
      </c>
      <c r="F10475" s="37">
        <v>84</v>
      </c>
      <c r="G10475" s="17">
        <v>84</v>
      </c>
      <c r="H10475" s="18">
        <f>SUM(G10475-F10475)</f>
        <v>0</v>
      </c>
      <c r="I10475" s="19">
        <f>H10475/F10475</f>
        <v>0</v>
      </c>
      <c r="J10475" s="19">
        <f>H10475/G10475</f>
        <v>0</v>
      </c>
      <c r="K10475" t="s" s="21">
        <f>IF(J10475&lt;25%,"น้อยกว่า 25%",IF(J10475&gt;=25%,"มากกว่าหรือเท่ากับ 25%",IF(J10475&gt;=35%,"มากกว่าหรือเท่ากับ 35%")))</f>
        <v>18</v>
      </c>
    </row>
    <row r="10476" s="7" customFormat="1" ht="19.15" customHeight="1">
      <c r="A10476" t="s" s="16">
        <v>10533</v>
      </c>
      <c r="B10476" s="17">
        <v>3</v>
      </c>
      <c r="C10476" s="17">
        <v>35</v>
      </c>
      <c r="D10476" t="s" s="16">
        <v>10645</v>
      </c>
      <c r="E10476" t="s" s="16">
        <v>153</v>
      </c>
      <c r="F10476" s="37">
        <v>76</v>
      </c>
      <c r="G10476" s="17">
        <v>76</v>
      </c>
      <c r="H10476" s="18">
        <f>SUM(G10476-F10476)</f>
        <v>0</v>
      </c>
      <c r="I10476" s="19">
        <f>H10476/F10476</f>
        <v>0</v>
      </c>
      <c r="J10476" s="19">
        <f>H10476/G10476</f>
        <v>0</v>
      </c>
      <c r="K10476" t="s" s="21">
        <f>IF(J10476&lt;25%,"น้อยกว่า 25%",IF(J10476&gt;=25%,"มากกว่าหรือเท่ากับ 25%",IF(J10476&gt;=35%,"มากกว่าหรือเท่ากับ 35%")))</f>
        <v>18</v>
      </c>
    </row>
    <row r="10477" s="7" customFormat="1" ht="19.15" customHeight="1">
      <c r="A10477" t="s" s="16">
        <v>10533</v>
      </c>
      <c r="B10477" s="17">
        <v>3</v>
      </c>
      <c r="C10477" s="17">
        <v>17</v>
      </c>
      <c r="D10477" t="s" s="16">
        <v>10646</v>
      </c>
      <c r="E10477" t="s" s="16">
        <v>424</v>
      </c>
      <c r="F10477" s="37">
        <v>69</v>
      </c>
      <c r="G10477" s="17">
        <v>70</v>
      </c>
      <c r="H10477" s="18">
        <f>SUM(G10477-F10477)</f>
        <v>1</v>
      </c>
      <c r="I10477" s="19">
        <f>H10477/F10477</f>
        <v>0.0144927536231884</v>
      </c>
      <c r="J10477" s="19">
        <f>H10477/G10477</f>
        <v>0.0142857142857143</v>
      </c>
      <c r="K10477" t="s" s="21">
        <f>IF(J10477&lt;25%,"น้อยกว่า 25%",IF(J10477&gt;=25%,"มากกว่าหรือเท่ากับ 25%",IF(J10477&gt;=35%,"มากกว่าหรือเท่ากับ 35%")))</f>
        <v>18</v>
      </c>
    </row>
    <row r="10478" s="7" customFormat="1" ht="19.15" customHeight="1">
      <c r="A10478" t="s" s="16">
        <v>10533</v>
      </c>
      <c r="B10478" s="17">
        <v>3</v>
      </c>
      <c r="C10478" s="17">
        <v>30</v>
      </c>
      <c r="D10478" t="s" s="16">
        <v>10647</v>
      </c>
      <c r="E10478" t="s" s="16">
        <v>62</v>
      </c>
      <c r="F10478" s="37">
        <v>68</v>
      </c>
      <c r="G10478" s="17">
        <v>69</v>
      </c>
      <c r="H10478" s="18">
        <f>SUM(G10478-F10478)</f>
        <v>1</v>
      </c>
      <c r="I10478" s="19">
        <f>H10478/F10478</f>
        <v>0.0147058823529412</v>
      </c>
      <c r="J10478" s="19">
        <f>H10478/G10478</f>
        <v>0.0144927536231884</v>
      </c>
      <c r="K10478" t="s" s="21">
        <f>IF(J10478&lt;25%,"น้อยกว่า 25%",IF(J10478&gt;=25%,"มากกว่าหรือเท่ากับ 25%",IF(J10478&gt;=35%,"มากกว่าหรือเท่ากับ 35%")))</f>
        <v>18</v>
      </c>
    </row>
    <row r="10479" s="7" customFormat="1" ht="19.15" customHeight="1">
      <c r="A10479" t="s" s="16">
        <v>10533</v>
      </c>
      <c r="B10479" s="17">
        <v>3</v>
      </c>
      <c r="C10479" s="17">
        <v>24</v>
      </c>
      <c r="D10479" t="s" s="16">
        <v>10648</v>
      </c>
      <c r="E10479" t="s" s="16">
        <v>147</v>
      </c>
      <c r="F10479" s="37">
        <v>49</v>
      </c>
      <c r="G10479" s="17">
        <v>52</v>
      </c>
      <c r="H10479" s="18">
        <f>SUM(G10479-F10479)</f>
        <v>3</v>
      </c>
      <c r="I10479" s="19">
        <f>H10479/F10479</f>
        <v>0.0612244897959184</v>
      </c>
      <c r="J10479" s="19">
        <f>H10479/G10479</f>
        <v>0.0576923076923077</v>
      </c>
      <c r="K10479" t="s" s="21">
        <f>IF(J10479&lt;25%,"น้อยกว่า 25%",IF(J10479&gt;=25%,"มากกว่าหรือเท่ากับ 25%",IF(J10479&gt;=35%,"มากกว่าหรือเท่ากับ 35%")))</f>
        <v>18</v>
      </c>
    </row>
    <row r="10480" s="7" customFormat="1" ht="19.15" customHeight="1">
      <c r="A10480" t="s" s="16">
        <v>10533</v>
      </c>
      <c r="B10480" s="17">
        <v>3</v>
      </c>
      <c r="C10480" s="17">
        <v>31</v>
      </c>
      <c r="D10480" t="s" s="16">
        <v>10649</v>
      </c>
      <c r="E10480" t="s" s="16">
        <v>52</v>
      </c>
      <c r="F10480" s="37">
        <v>44</v>
      </c>
      <c r="G10480" s="17">
        <v>46</v>
      </c>
      <c r="H10480" s="18">
        <f>SUM(G10480-F10480)</f>
        <v>2</v>
      </c>
      <c r="I10480" s="19">
        <f>H10480/F10480</f>
        <v>0.0454545454545455</v>
      </c>
      <c r="J10480" s="19">
        <f>H10480/G10480</f>
        <v>0.0434782608695652</v>
      </c>
      <c r="K10480" t="s" s="21">
        <f>IF(J10480&lt;25%,"น้อยกว่า 25%",IF(J10480&gt;=25%,"มากกว่าหรือเท่ากับ 25%",IF(J10480&gt;=35%,"มากกว่าหรือเท่ากับ 35%")))</f>
        <v>18</v>
      </c>
    </row>
    <row r="10481" s="7" customFormat="1" ht="19.15" customHeight="1">
      <c r="A10481" t="s" s="16">
        <v>10533</v>
      </c>
      <c r="B10481" s="17">
        <v>3</v>
      </c>
      <c r="C10481" s="17">
        <v>37</v>
      </c>
      <c r="D10481" t="s" s="16">
        <v>10650</v>
      </c>
      <c r="E10481" t="s" s="16">
        <v>1546</v>
      </c>
      <c r="F10481" s="37">
        <v>40</v>
      </c>
      <c r="G10481" s="17">
        <v>44</v>
      </c>
      <c r="H10481" s="18">
        <f>SUM(G10481-F10481)</f>
        <v>4</v>
      </c>
      <c r="I10481" s="19">
        <f>H10481/F10481</f>
        <v>0.1</v>
      </c>
      <c r="J10481" s="19">
        <f>H10481/G10481</f>
        <v>0.0909090909090909</v>
      </c>
      <c r="K10481" t="s" s="21">
        <f>IF(J10481&lt;25%,"น้อยกว่า 25%",IF(J10481&gt;=25%,"มากกว่าหรือเท่ากับ 25%",IF(J10481&gt;=35%,"มากกว่าหรือเท่ากับ 35%")))</f>
        <v>18</v>
      </c>
    </row>
    <row r="10482" s="7" customFormat="1" ht="19.15" customHeight="1">
      <c r="A10482" t="s" s="16">
        <v>10533</v>
      </c>
      <c r="B10482" s="17">
        <v>3</v>
      </c>
      <c r="C10482" s="17">
        <v>38</v>
      </c>
      <c r="D10482" t="s" s="16">
        <v>10651</v>
      </c>
      <c r="E10482" t="s" s="16">
        <v>103</v>
      </c>
      <c r="F10482" s="37">
        <v>29</v>
      </c>
      <c r="G10482" s="17">
        <v>31</v>
      </c>
      <c r="H10482" s="18">
        <f>SUM(G10482-F10482)</f>
        <v>2</v>
      </c>
      <c r="I10482" s="19">
        <f>H10482/F10482</f>
        <v>0.0689655172413793</v>
      </c>
      <c r="J10482" s="19">
        <f>H10482/G10482</f>
        <v>0.0645161290322581</v>
      </c>
      <c r="K10482" t="s" s="21">
        <f>IF(J10482&lt;25%,"น้อยกว่า 25%",IF(J10482&gt;=25%,"มากกว่าหรือเท่ากับ 25%",IF(J10482&gt;=35%,"มากกว่าหรือเท่ากับ 35%")))</f>
        <v>18</v>
      </c>
    </row>
    <row r="10483" s="7" customFormat="1" ht="19.15" customHeight="1">
      <c r="A10483" t="s" s="16">
        <v>10533</v>
      </c>
      <c r="B10483" s="17">
        <v>3</v>
      </c>
      <c r="C10483" s="17">
        <v>39</v>
      </c>
      <c r="D10483" t="s" s="16">
        <v>10652</v>
      </c>
      <c r="E10483" t="s" s="16">
        <v>173</v>
      </c>
      <c r="F10483" s="37">
        <v>24</v>
      </c>
      <c r="G10483" s="17">
        <v>25</v>
      </c>
      <c r="H10483" s="18">
        <f>SUM(G10483-F10483)</f>
        <v>1</v>
      </c>
      <c r="I10483" s="19">
        <f>H10483/F10483</f>
        <v>0.0416666666666667</v>
      </c>
      <c r="J10483" s="19">
        <f>H10483/G10483</f>
        <v>0.04</v>
      </c>
      <c r="K10483" t="s" s="21">
        <f>IF(J10483&lt;25%,"น้อยกว่า 25%",IF(J10483&gt;=25%,"มากกว่าหรือเท่ากับ 25%",IF(J10483&gt;=35%,"มากกว่าหรือเท่ากับ 35%")))</f>
        <v>18</v>
      </c>
    </row>
    <row r="10484" s="7" customFormat="1" ht="19.15" customHeight="1">
      <c r="A10484" t="s" s="16">
        <v>10533</v>
      </c>
      <c r="B10484" s="17">
        <v>3</v>
      </c>
      <c r="C10484" s="17">
        <v>40</v>
      </c>
      <c r="D10484" t="s" s="16">
        <v>10653</v>
      </c>
      <c r="E10484" t="s" s="16">
        <v>68</v>
      </c>
      <c r="F10484" s="37">
        <v>24</v>
      </c>
      <c r="G10484" s="17">
        <v>24</v>
      </c>
      <c r="H10484" s="18">
        <f>SUM(G10484-F10484)</f>
        <v>0</v>
      </c>
      <c r="I10484" s="19">
        <f>H10484/F10484</f>
        <v>0</v>
      </c>
      <c r="J10484" s="19">
        <f>H10484/G10484</f>
        <v>0</v>
      </c>
      <c r="K10484" t="s" s="21">
        <f>IF(J10484&lt;25%,"น้อยกว่า 25%",IF(J10484&gt;=25%,"มากกว่าหรือเท่ากับ 25%",IF(J10484&gt;=35%,"มากกว่าหรือเท่ากับ 35%")))</f>
        <v>18</v>
      </c>
    </row>
    <row r="10485" s="7" customFormat="1" ht="19.15" customHeight="1">
      <c r="A10485" t="s" s="16">
        <v>10533</v>
      </c>
      <c r="B10485" s="17">
        <v>3</v>
      </c>
      <c r="C10485" s="17">
        <v>36</v>
      </c>
      <c r="D10485" t="s" s="16">
        <v>10654</v>
      </c>
      <c r="E10485" t="s" s="16">
        <v>32</v>
      </c>
      <c r="F10485" s="37">
        <v>20</v>
      </c>
      <c r="G10485" s="17">
        <v>21</v>
      </c>
      <c r="H10485" s="18">
        <f>SUM(G10485-F10485)</f>
        <v>1</v>
      </c>
      <c r="I10485" s="19">
        <f>H10485/F10485</f>
        <v>0.05</v>
      </c>
      <c r="J10485" s="19">
        <f>H10485/G10485</f>
        <v>0.0476190476190476</v>
      </c>
      <c r="K10485" t="s" s="21">
        <f>IF(J10485&lt;25%,"น้อยกว่า 25%",IF(J10485&gt;=25%,"มากกว่าหรือเท่ากับ 25%",IF(J10485&gt;=35%,"มากกว่าหรือเท่ากับ 35%")))</f>
        <v>18</v>
      </c>
    </row>
    <row r="10486" s="7" customFormat="1" ht="19.15" customHeight="1">
      <c r="A10486" t="s" s="16">
        <v>10533</v>
      </c>
      <c r="B10486" s="17">
        <v>3</v>
      </c>
      <c r="C10486" s="17">
        <v>32</v>
      </c>
      <c r="D10486" t="s" s="16">
        <v>10655</v>
      </c>
      <c r="E10486" t="s" s="16">
        <v>46</v>
      </c>
      <c r="F10486" s="37">
        <v>17</v>
      </c>
      <c r="G10486" s="17">
        <v>17</v>
      </c>
      <c r="H10486" s="18">
        <f>SUM(G10486-F10486)</f>
        <v>0</v>
      </c>
      <c r="I10486" s="19">
        <f>H10486/F10486</f>
        <v>0</v>
      </c>
      <c r="J10486" s="19">
        <f>H10486/G10486</f>
        <v>0</v>
      </c>
      <c r="K10486" t="s" s="21">
        <f>IF(J10486&lt;25%,"น้อยกว่า 25%",IF(J10486&gt;=25%,"มากกว่าหรือเท่ากับ 25%",IF(J10486&gt;=35%,"มากกว่าหรือเท่ากับ 35%")))</f>
        <v>18</v>
      </c>
    </row>
    <row r="10487" s="7" customFormat="1" ht="19.15" customHeight="1">
      <c r="A10487" t="s" s="16">
        <v>10533</v>
      </c>
      <c r="B10487" s="17">
        <v>3</v>
      </c>
      <c r="C10487" s="17">
        <v>20</v>
      </c>
      <c r="D10487" t="s" s="16">
        <v>10656</v>
      </c>
      <c r="E10487" t="s" s="16">
        <v>76</v>
      </c>
      <c r="F10487" s="37">
        <v>16</v>
      </c>
      <c r="G10487" s="17">
        <v>16</v>
      </c>
      <c r="H10487" s="18">
        <f>SUM(G10487-F10487)</f>
        <v>0</v>
      </c>
      <c r="I10487" s="19">
        <f>H10487/F10487</f>
        <v>0</v>
      </c>
      <c r="J10487" s="19">
        <f>H10487/G10487</f>
        <v>0</v>
      </c>
      <c r="K10487" t="s" s="21">
        <f>IF(J10487&lt;25%,"น้อยกว่า 25%",IF(J10487&gt;=25%,"มากกว่าหรือเท่ากับ 25%",IF(J10487&gt;=35%,"มากกว่าหรือเท่ากับ 35%")))</f>
        <v>18</v>
      </c>
    </row>
    <row r="10488" s="7" customFormat="1" ht="19.15" customHeight="1">
      <c r="A10488" t="s" s="16">
        <v>10533</v>
      </c>
      <c r="B10488" s="17">
        <v>3</v>
      </c>
      <c r="C10488" s="17">
        <v>1</v>
      </c>
      <c r="D10488" t="s" s="16">
        <v>10657</v>
      </c>
      <c r="E10488" t="s" s="16">
        <v>60</v>
      </c>
      <c r="F10488" s="37">
        <v>0</v>
      </c>
      <c r="G10488" s="17">
        <v>0</v>
      </c>
      <c r="H10488" s="18">
        <f>SUM(G10488-F10488)</f>
        <v>0</v>
      </c>
      <c r="I10488" s="19">
        <f>H10488/F10488</f>
      </c>
      <c r="J10488" s="19">
        <f>H10488/G10488</f>
      </c>
      <c r="K10488" s="24">
        <f>IF(J10488&lt;25%,"น้อยกว่า 25%",IF(J10488&gt;=25%,"มากกว่าหรือเท่ากับ 25%",IF(J10488&gt;=35%,"มากกว่าหรือเท่ากับ 35%")))</f>
      </c>
    </row>
    <row r="10489" s="7" customFormat="1" ht="19.15" customHeight="1">
      <c r="A10489" t="s" s="16">
        <v>10533</v>
      </c>
      <c r="B10489" s="17">
        <v>3</v>
      </c>
      <c r="C10489" s="17">
        <v>27</v>
      </c>
      <c r="D10489" t="s" s="16">
        <v>10658</v>
      </c>
      <c r="E10489" t="s" s="16">
        <v>78</v>
      </c>
      <c r="F10489" s="37">
        <v>0</v>
      </c>
      <c r="G10489" s="17">
        <v>0</v>
      </c>
      <c r="H10489" s="18">
        <f>SUM(G10489-F10489)</f>
        <v>0</v>
      </c>
      <c r="I10489" s="19">
        <f>H10489/F10489</f>
      </c>
      <c r="J10489" s="19">
        <f>H10489/G10489</f>
      </c>
      <c r="K10489" s="24">
        <f>IF(J10489&lt;25%,"น้อยกว่า 25%",IF(J10489&gt;=25%,"มากกว่าหรือเท่ากับ 25%",IF(J10489&gt;=35%,"มากกว่าหรือเท่ากับ 35%")))</f>
      </c>
    </row>
    <row r="10490" s="7" customFormat="1" ht="19.15" customHeight="1">
      <c r="A10490" t="s" s="16">
        <v>10533</v>
      </c>
      <c r="B10490" s="17">
        <v>4</v>
      </c>
      <c r="C10490" s="17">
        <v>2</v>
      </c>
      <c r="D10490" t="s" s="16">
        <v>10659</v>
      </c>
      <c r="E10490" t="s" s="16">
        <v>84</v>
      </c>
      <c r="F10490" s="37">
        <v>45914</v>
      </c>
      <c r="G10490" s="17">
        <v>47734</v>
      </c>
      <c r="H10490" s="18">
        <f>SUM(G10490-F10490)</f>
        <v>1820</v>
      </c>
      <c r="I10490" s="19">
        <f>H10490/F10490</f>
        <v>0.0396393256958662</v>
      </c>
      <c r="J10490" s="19">
        <f>H10490/G10490</f>
        <v>0.0381279591067164</v>
      </c>
      <c r="K10490" t="s" s="21">
        <f>IF(J10490&lt;25%,"น้อยกว่า 25%",IF(J10490&gt;=25%,"มากกว่าหรือเท่ากับ 25%",IF(J10490&gt;=35%,"มากกว่าหรือเท่ากับ 35%")))</f>
        <v>18</v>
      </c>
    </row>
    <row r="10491" s="7" customFormat="1" ht="19.15" customHeight="1">
      <c r="A10491" t="s" s="16">
        <v>10533</v>
      </c>
      <c r="B10491" s="17">
        <v>4</v>
      </c>
      <c r="C10491" s="17">
        <v>12</v>
      </c>
      <c r="D10491" t="s" s="16">
        <v>10660</v>
      </c>
      <c r="E10491" t="s" s="16">
        <v>22</v>
      </c>
      <c r="F10491" s="37">
        <v>21327</v>
      </c>
      <c r="G10491" s="17">
        <v>21739</v>
      </c>
      <c r="H10491" s="18">
        <f>SUM(G10491-F10491)</f>
        <v>412</v>
      </c>
      <c r="I10491" s="19">
        <f>H10491/F10491</f>
        <v>0.0193182351010456</v>
      </c>
      <c r="J10491" s="19">
        <f>H10491/G10491</f>
        <v>0.0189521137126823</v>
      </c>
      <c r="K10491" t="s" s="21">
        <f>IF(J10491&lt;25%,"น้อยกว่า 25%",IF(J10491&gt;=25%,"มากกว่าหรือเท่ากับ 25%",IF(J10491&gt;=35%,"มากกว่าหรือเท่ากับ 35%")))</f>
        <v>18</v>
      </c>
    </row>
    <row r="10492" s="7" customFormat="1" ht="19.15" customHeight="1">
      <c r="A10492" t="s" s="16">
        <v>10533</v>
      </c>
      <c r="B10492" s="17">
        <v>4</v>
      </c>
      <c r="C10492" s="17">
        <v>16</v>
      </c>
      <c r="D10492" t="s" s="16">
        <v>10661</v>
      </c>
      <c r="E10492" t="s" s="16">
        <v>20</v>
      </c>
      <c r="F10492" s="37">
        <v>9679</v>
      </c>
      <c r="G10492" s="17">
        <v>9845</v>
      </c>
      <c r="H10492" s="18">
        <f>SUM(G10492-F10492)</f>
        <v>166</v>
      </c>
      <c r="I10492" s="19">
        <f>H10492/F10492</f>
        <v>0.0171505320797603</v>
      </c>
      <c r="J10492" s="19">
        <f>H10492/G10492</f>
        <v>0.0168613509395632</v>
      </c>
      <c r="K10492" t="s" s="21">
        <f>IF(J10492&lt;25%,"น้อยกว่า 25%",IF(J10492&gt;=25%,"มากกว่าหรือเท่ากับ 25%",IF(J10492&gt;=35%,"มากกว่าหรือเท่ากับ 35%")))</f>
        <v>18</v>
      </c>
    </row>
    <row r="10493" s="7" customFormat="1" ht="19.15" customHeight="1">
      <c r="A10493" t="s" s="16">
        <v>10533</v>
      </c>
      <c r="B10493" s="17">
        <v>4</v>
      </c>
      <c r="C10493" s="17">
        <v>18</v>
      </c>
      <c r="D10493" t="s" s="16">
        <v>10662</v>
      </c>
      <c r="E10493" t="s" s="16">
        <v>26</v>
      </c>
      <c r="F10493" s="37">
        <v>3275</v>
      </c>
      <c r="G10493" s="17">
        <v>3572</v>
      </c>
      <c r="H10493" s="18">
        <f>SUM(G10493-F10493)</f>
        <v>297</v>
      </c>
      <c r="I10493" s="19">
        <f>H10493/F10493</f>
        <v>0.0906870229007634</v>
      </c>
      <c r="J10493" s="19">
        <f>H10493/G10493</f>
        <v>0.0831466965285554</v>
      </c>
      <c r="K10493" t="s" s="21">
        <f>IF(J10493&lt;25%,"น้อยกว่า 25%",IF(J10493&gt;=25%,"มากกว่าหรือเท่ากับ 25%",IF(J10493&gt;=35%,"มากกว่าหรือเท่ากับ 35%")))</f>
        <v>18</v>
      </c>
    </row>
    <row r="10494" s="7" customFormat="1" ht="19.15" customHeight="1">
      <c r="A10494" t="s" s="16">
        <v>10533</v>
      </c>
      <c r="B10494" s="17">
        <v>4</v>
      </c>
      <c r="C10494" s="17">
        <v>10</v>
      </c>
      <c r="D10494" t="s" s="16">
        <v>10663</v>
      </c>
      <c r="E10494" t="s" s="16">
        <v>28</v>
      </c>
      <c r="F10494" s="37">
        <v>1761</v>
      </c>
      <c r="G10494" s="17">
        <v>1797</v>
      </c>
      <c r="H10494" s="18">
        <f>SUM(G10494-F10494)</f>
        <v>36</v>
      </c>
      <c r="I10494" s="19">
        <f>H10494/F10494</f>
        <v>0.020442930153322</v>
      </c>
      <c r="J10494" s="19">
        <f>H10494/G10494</f>
        <v>0.0200333889816361</v>
      </c>
      <c r="K10494" t="s" s="21">
        <f>IF(J10494&lt;25%,"น้อยกว่า 25%",IF(J10494&gt;=25%,"มากกว่าหรือเท่ากับ 25%",IF(J10494&gt;=35%,"มากกว่าหรือเท่ากับ 35%")))</f>
        <v>18</v>
      </c>
    </row>
    <row r="10495" s="7" customFormat="1" ht="19.15" customHeight="1">
      <c r="A10495" t="s" s="16">
        <v>10533</v>
      </c>
      <c r="B10495" s="17">
        <v>4</v>
      </c>
      <c r="C10495" s="17">
        <v>5</v>
      </c>
      <c r="D10495" t="s" s="16">
        <v>10664</v>
      </c>
      <c r="E10495" t="s" s="16">
        <v>34</v>
      </c>
      <c r="F10495" s="37">
        <v>1328</v>
      </c>
      <c r="G10495" s="17">
        <v>1349</v>
      </c>
      <c r="H10495" s="18">
        <f>SUM(G10495-F10495)</f>
        <v>21</v>
      </c>
      <c r="I10495" s="19">
        <f>H10495/F10495</f>
        <v>0.0158132530120482</v>
      </c>
      <c r="J10495" s="19">
        <f>H10495/G10495</f>
        <v>0.0155670867309118</v>
      </c>
      <c r="K10495" t="s" s="21">
        <f>IF(J10495&lt;25%,"น้อยกว่า 25%",IF(J10495&gt;=25%,"มากกว่าหรือเท่ากับ 25%",IF(J10495&gt;=35%,"มากกว่าหรือเท่ากับ 35%")))</f>
        <v>18</v>
      </c>
    </row>
    <row r="10496" s="7" customFormat="1" ht="19.15" customHeight="1">
      <c r="A10496" t="s" s="16">
        <v>10533</v>
      </c>
      <c r="B10496" s="17">
        <v>4</v>
      </c>
      <c r="C10496" s="17">
        <v>6</v>
      </c>
      <c r="D10496" t="s" s="16">
        <v>10665</v>
      </c>
      <c r="E10496" t="s" s="16">
        <v>17</v>
      </c>
      <c r="F10496" s="37">
        <v>1182</v>
      </c>
      <c r="G10496" s="17">
        <v>1205</v>
      </c>
      <c r="H10496" s="18">
        <f>SUM(G10496-F10496)</f>
        <v>23</v>
      </c>
      <c r="I10496" s="19">
        <f>H10496/F10496</f>
        <v>0.0194585448392555</v>
      </c>
      <c r="J10496" s="19">
        <f>H10496/G10496</f>
        <v>0.0190871369294606</v>
      </c>
      <c r="K10496" t="s" s="21">
        <f>IF(J10496&lt;25%,"น้อยกว่า 25%",IF(J10496&gt;=25%,"มากกว่าหรือเท่ากับ 25%",IF(J10496&gt;=35%,"มากกว่าหรือเท่ากับ 35%")))</f>
        <v>18</v>
      </c>
    </row>
    <row r="10497" s="7" customFormat="1" ht="19.15" customHeight="1">
      <c r="A10497" t="s" s="16">
        <v>10533</v>
      </c>
      <c r="B10497" s="17">
        <v>4</v>
      </c>
      <c r="C10497" s="17">
        <v>9</v>
      </c>
      <c r="D10497" t="s" s="16">
        <v>10666</v>
      </c>
      <c r="E10497" t="s" s="16">
        <v>38</v>
      </c>
      <c r="F10497" s="37">
        <v>1117</v>
      </c>
      <c r="G10497" s="17">
        <v>1142</v>
      </c>
      <c r="H10497" s="18">
        <f>SUM(G10497-F10497)</f>
        <v>25</v>
      </c>
      <c r="I10497" s="19">
        <f>H10497/F10497</f>
        <v>0.0223813786929275</v>
      </c>
      <c r="J10497" s="19">
        <f>H10497/G10497</f>
        <v>0.0218914185639229</v>
      </c>
      <c r="K10497" t="s" s="21">
        <f>IF(J10497&lt;25%,"น้อยกว่า 25%",IF(J10497&gt;=25%,"มากกว่าหรือเท่ากับ 25%",IF(J10497&gt;=35%,"มากกว่าหรือเท่ากับ 35%")))</f>
        <v>18</v>
      </c>
    </row>
    <row r="10498" s="7" customFormat="1" ht="19.15" customHeight="1">
      <c r="A10498" t="s" s="16">
        <v>10533</v>
      </c>
      <c r="B10498" s="17">
        <v>4</v>
      </c>
      <c r="C10498" s="17">
        <v>22</v>
      </c>
      <c r="D10498" t="s" s="16">
        <v>10667</v>
      </c>
      <c r="E10498" t="s" s="16">
        <v>248</v>
      </c>
      <c r="F10498" s="37">
        <v>785</v>
      </c>
      <c r="G10498" s="17">
        <v>836</v>
      </c>
      <c r="H10498" s="18">
        <f>SUM(G10498-F10498)</f>
        <v>51</v>
      </c>
      <c r="I10498" s="19">
        <f>H10498/F10498</f>
        <v>0.064968152866242</v>
      </c>
      <c r="J10498" s="19">
        <f>H10498/G10498</f>
        <v>0.0610047846889952</v>
      </c>
      <c r="K10498" t="s" s="21">
        <f>IF(J10498&lt;25%,"น้อยกว่า 25%",IF(J10498&gt;=25%,"มากกว่าหรือเท่ากับ 25%",IF(J10498&gt;=35%,"มากกว่าหรือเท่ากับ 35%")))</f>
        <v>18</v>
      </c>
    </row>
    <row r="10499" s="7" customFormat="1" ht="19.15" customHeight="1">
      <c r="A10499" t="s" s="16">
        <v>10533</v>
      </c>
      <c r="B10499" s="17">
        <v>4</v>
      </c>
      <c r="C10499" s="17">
        <v>11</v>
      </c>
      <c r="D10499" t="s" s="16">
        <v>10668</v>
      </c>
      <c r="E10499" t="s" s="16">
        <v>101</v>
      </c>
      <c r="F10499" s="37">
        <v>485</v>
      </c>
      <c r="G10499" s="17">
        <v>490</v>
      </c>
      <c r="H10499" s="18">
        <f>SUM(G10499-F10499)</f>
        <v>5</v>
      </c>
      <c r="I10499" s="19">
        <f>H10499/F10499</f>
        <v>0.0103092783505155</v>
      </c>
      <c r="J10499" s="19">
        <f>H10499/G10499</f>
        <v>0.0102040816326531</v>
      </c>
      <c r="K10499" t="s" s="21">
        <f>IF(J10499&lt;25%,"น้อยกว่า 25%",IF(J10499&gt;=25%,"มากกว่าหรือเท่ากับ 25%",IF(J10499&gt;=35%,"มากกว่าหรือเท่ากับ 35%")))</f>
        <v>18</v>
      </c>
    </row>
    <row r="10500" s="7" customFormat="1" ht="19.15" customHeight="1">
      <c r="A10500" t="s" s="16">
        <v>10533</v>
      </c>
      <c r="B10500" s="17">
        <v>4</v>
      </c>
      <c r="C10500" s="17">
        <v>1</v>
      </c>
      <c r="D10500" t="s" s="16">
        <v>10669</v>
      </c>
      <c r="E10500" t="s" s="16">
        <v>66</v>
      </c>
      <c r="F10500" s="37">
        <v>464</v>
      </c>
      <c r="G10500" s="17">
        <v>481</v>
      </c>
      <c r="H10500" s="18">
        <f>SUM(G10500-F10500)</f>
        <v>17</v>
      </c>
      <c r="I10500" s="19">
        <f>H10500/F10500</f>
        <v>0.0366379310344828</v>
      </c>
      <c r="J10500" s="19">
        <f>H10500/G10500</f>
        <v>0.0353430353430353</v>
      </c>
      <c r="K10500" t="s" s="21">
        <f>IF(J10500&lt;25%,"น้อยกว่า 25%",IF(J10500&gt;=25%,"มากกว่าหรือเท่ากับ 25%",IF(J10500&gt;=35%,"มากกว่าหรือเท่ากับ 35%")))</f>
        <v>18</v>
      </c>
    </row>
    <row r="10501" s="7" customFormat="1" ht="19.15" customHeight="1">
      <c r="A10501" t="s" s="16">
        <v>10533</v>
      </c>
      <c r="B10501" s="17">
        <v>4</v>
      </c>
      <c r="C10501" s="17">
        <v>25</v>
      </c>
      <c r="D10501" t="s" s="16">
        <v>10670</v>
      </c>
      <c r="E10501" t="s" s="16">
        <v>1546</v>
      </c>
      <c r="F10501" s="37">
        <v>404</v>
      </c>
      <c r="G10501" s="17">
        <v>409</v>
      </c>
      <c r="H10501" s="18">
        <f>SUM(G10501-F10501)</f>
        <v>5</v>
      </c>
      <c r="I10501" s="19">
        <f>H10501/F10501</f>
        <v>0.0123762376237624</v>
      </c>
      <c r="J10501" s="19">
        <f>H10501/G10501</f>
        <v>0.0122249388753056</v>
      </c>
      <c r="K10501" t="s" s="21">
        <f>IF(J10501&lt;25%,"น้อยกว่า 25%",IF(J10501&gt;=25%,"มากกว่าหรือเท่ากับ 25%",IF(J10501&gt;=35%,"มากกว่าหรือเท่ากับ 35%")))</f>
        <v>18</v>
      </c>
    </row>
    <row r="10502" s="7" customFormat="1" ht="19.15" customHeight="1">
      <c r="A10502" t="s" s="16">
        <v>10533</v>
      </c>
      <c r="B10502" s="17">
        <v>4</v>
      </c>
      <c r="C10502" s="17">
        <v>21</v>
      </c>
      <c r="D10502" t="s" s="16">
        <v>10671</v>
      </c>
      <c r="E10502" t="s" s="16">
        <v>42</v>
      </c>
      <c r="F10502" s="37">
        <v>347</v>
      </c>
      <c r="G10502" s="17">
        <v>361</v>
      </c>
      <c r="H10502" s="18">
        <f>SUM(G10502-F10502)</f>
        <v>14</v>
      </c>
      <c r="I10502" s="19">
        <f>H10502/F10502</f>
        <v>0.0403458213256484</v>
      </c>
      <c r="J10502" s="19">
        <f>H10502/G10502</f>
        <v>0.038781163434903</v>
      </c>
      <c r="K10502" t="s" s="21">
        <f>IF(J10502&lt;25%,"น้อยกว่า 25%",IF(J10502&gt;=25%,"มากกว่าหรือเท่ากับ 25%",IF(J10502&gt;=35%,"มากกว่าหรือเท่ากับ 35%")))</f>
        <v>18</v>
      </c>
    </row>
    <row r="10503" s="7" customFormat="1" ht="19.15" customHeight="1">
      <c r="A10503" t="s" s="16">
        <v>10533</v>
      </c>
      <c r="B10503" s="17">
        <v>4</v>
      </c>
      <c r="C10503" s="17">
        <v>19</v>
      </c>
      <c r="D10503" t="s" s="16">
        <v>10672</v>
      </c>
      <c r="E10503" t="s" s="16">
        <v>281</v>
      </c>
      <c r="F10503" s="37">
        <v>324</v>
      </c>
      <c r="G10503" s="17">
        <v>356</v>
      </c>
      <c r="H10503" s="18">
        <f>SUM(G10503-F10503)</f>
        <v>32</v>
      </c>
      <c r="I10503" s="19">
        <f>H10503/F10503</f>
        <v>0.0987654320987654</v>
      </c>
      <c r="J10503" s="19">
        <f>H10503/G10503</f>
        <v>0.0898876404494382</v>
      </c>
      <c r="K10503" t="s" s="21">
        <f>IF(J10503&lt;25%,"น้อยกว่า 25%",IF(J10503&gt;=25%,"มากกว่าหรือเท่ากับ 25%",IF(J10503&gt;=35%,"มากกว่าหรือเท่ากับ 35%")))</f>
        <v>18</v>
      </c>
    </row>
    <row r="10504" s="7" customFormat="1" ht="19.15" customHeight="1">
      <c r="A10504" t="s" s="16">
        <v>10533</v>
      </c>
      <c r="B10504" s="17">
        <v>4</v>
      </c>
      <c r="C10504" s="17">
        <v>3</v>
      </c>
      <c r="D10504" t="s" s="16">
        <v>10673</v>
      </c>
      <c r="E10504" t="s" s="16">
        <v>24</v>
      </c>
      <c r="F10504" s="37">
        <v>232</v>
      </c>
      <c r="G10504" s="17">
        <v>237</v>
      </c>
      <c r="H10504" s="18">
        <f>SUM(G10504-F10504)</f>
        <v>5</v>
      </c>
      <c r="I10504" s="19">
        <f>H10504/F10504</f>
        <v>0.021551724137931</v>
      </c>
      <c r="J10504" s="19">
        <f>H10504/G10504</f>
        <v>0.0210970464135021</v>
      </c>
      <c r="K10504" t="s" s="21">
        <f>IF(J10504&lt;25%,"น้อยกว่า 25%",IF(J10504&gt;=25%,"มากกว่าหรือเท่ากับ 25%",IF(J10504&gt;=35%,"มากกว่าหรือเท่ากับ 35%")))</f>
        <v>18</v>
      </c>
    </row>
    <row r="10505" s="7" customFormat="1" ht="19.15" customHeight="1">
      <c r="A10505" t="s" s="16">
        <v>10533</v>
      </c>
      <c r="B10505" s="17">
        <v>4</v>
      </c>
      <c r="C10505" s="17">
        <v>17</v>
      </c>
      <c r="D10505" t="s" s="16">
        <v>10674</v>
      </c>
      <c r="E10505" t="s" s="16">
        <v>1537</v>
      </c>
      <c r="F10505" s="37">
        <v>222</v>
      </c>
      <c r="G10505" s="17">
        <v>234</v>
      </c>
      <c r="H10505" s="18">
        <f>SUM(G10505-F10505)</f>
        <v>12</v>
      </c>
      <c r="I10505" s="19">
        <f>H10505/F10505</f>
        <v>0.0540540540540541</v>
      </c>
      <c r="J10505" s="19">
        <f>H10505/G10505</f>
        <v>0.0512820512820513</v>
      </c>
      <c r="K10505" t="s" s="21">
        <f>IF(J10505&lt;25%,"น้อยกว่า 25%",IF(J10505&gt;=25%,"มากกว่าหรือเท่ากับ 25%",IF(J10505&gt;=35%,"มากกว่าหรือเท่ากับ 35%")))</f>
        <v>18</v>
      </c>
    </row>
    <row r="10506" s="7" customFormat="1" ht="19.15" customHeight="1">
      <c r="A10506" t="s" s="16">
        <v>10533</v>
      </c>
      <c r="B10506" s="17">
        <v>4</v>
      </c>
      <c r="C10506" s="17">
        <v>34</v>
      </c>
      <c r="D10506" t="s" s="16">
        <v>10675</v>
      </c>
      <c r="E10506" t="s" s="16">
        <v>1287</v>
      </c>
      <c r="F10506" s="37">
        <v>224</v>
      </c>
      <c r="G10506" s="17">
        <v>228</v>
      </c>
      <c r="H10506" s="18">
        <f>SUM(G10506-F10506)</f>
        <v>4</v>
      </c>
      <c r="I10506" s="19">
        <f>H10506/F10506</f>
        <v>0.0178571428571429</v>
      </c>
      <c r="J10506" s="19">
        <f>H10506/G10506</f>
        <v>0.0175438596491228</v>
      </c>
      <c r="K10506" t="s" s="21">
        <f>IF(J10506&lt;25%,"น้อยกว่า 25%",IF(J10506&gt;=25%,"มากกว่าหรือเท่ากับ 25%",IF(J10506&gt;=35%,"มากกว่าหรือเท่ากับ 35%")))</f>
        <v>18</v>
      </c>
    </row>
    <row r="10507" s="7" customFormat="1" ht="19.15" customHeight="1">
      <c r="A10507" t="s" s="16">
        <v>10533</v>
      </c>
      <c r="B10507" s="17">
        <v>4</v>
      </c>
      <c r="C10507" s="17">
        <v>36</v>
      </c>
      <c r="D10507" t="s" s="16">
        <v>10676</v>
      </c>
      <c r="E10507" t="s" s="16">
        <v>173</v>
      </c>
      <c r="F10507" s="37">
        <v>211</v>
      </c>
      <c r="G10507" s="17">
        <v>214</v>
      </c>
      <c r="H10507" s="18">
        <f>SUM(G10507-F10507)</f>
        <v>3</v>
      </c>
      <c r="I10507" s="19">
        <f>H10507/F10507</f>
        <v>0.014218009478673</v>
      </c>
      <c r="J10507" s="19">
        <f>H10507/G10507</f>
        <v>0.014018691588785</v>
      </c>
      <c r="K10507" t="s" s="21">
        <f>IF(J10507&lt;25%,"น้อยกว่า 25%",IF(J10507&gt;=25%,"มากกว่าหรือเท่ากับ 25%",IF(J10507&gt;=35%,"มากกว่าหรือเท่ากับ 35%")))</f>
        <v>18</v>
      </c>
    </row>
    <row r="10508" s="7" customFormat="1" ht="19.15" customHeight="1">
      <c r="A10508" t="s" s="16">
        <v>10533</v>
      </c>
      <c r="B10508" s="17">
        <v>4</v>
      </c>
      <c r="C10508" s="17">
        <v>8</v>
      </c>
      <c r="D10508" t="s" s="16">
        <v>10677</v>
      </c>
      <c r="E10508" t="s" s="16">
        <v>36</v>
      </c>
      <c r="F10508" s="37">
        <v>165</v>
      </c>
      <c r="G10508" s="17">
        <v>181</v>
      </c>
      <c r="H10508" s="18">
        <f>SUM(G10508-F10508)</f>
        <v>16</v>
      </c>
      <c r="I10508" s="19">
        <f>H10508/F10508</f>
        <v>0.096969696969697</v>
      </c>
      <c r="J10508" s="19">
        <f>H10508/G10508</f>
        <v>0.0883977900552486</v>
      </c>
      <c r="K10508" t="s" s="21">
        <f>IF(J10508&lt;25%,"น้อยกว่า 25%",IF(J10508&gt;=25%,"มากกว่าหรือเท่ากับ 25%",IF(J10508&gt;=35%,"มากกว่าหรือเท่ากับ 35%")))</f>
        <v>18</v>
      </c>
    </row>
    <row r="10509" s="7" customFormat="1" ht="19.15" customHeight="1">
      <c r="A10509" t="s" s="16">
        <v>10533</v>
      </c>
      <c r="B10509" s="17">
        <v>4</v>
      </c>
      <c r="C10509" s="17">
        <v>15</v>
      </c>
      <c r="D10509" t="s" s="16">
        <v>10678</v>
      </c>
      <c r="E10509" t="s" s="16">
        <v>48</v>
      </c>
      <c r="F10509" s="37">
        <v>160</v>
      </c>
      <c r="G10509" s="17">
        <v>163</v>
      </c>
      <c r="H10509" s="18">
        <f>SUM(G10509-F10509)</f>
        <v>3</v>
      </c>
      <c r="I10509" s="19">
        <f>H10509/F10509</f>
        <v>0.01875</v>
      </c>
      <c r="J10509" s="19">
        <f>H10509/G10509</f>
        <v>0.0184049079754601</v>
      </c>
      <c r="K10509" t="s" s="21">
        <f>IF(J10509&lt;25%,"น้อยกว่า 25%",IF(J10509&gt;=25%,"มากกว่าหรือเท่ากับ 25%",IF(J10509&gt;=35%,"มากกว่าหรือเท่ากับ 35%")))</f>
        <v>18</v>
      </c>
    </row>
    <row r="10510" s="7" customFormat="1" ht="19.15" customHeight="1">
      <c r="A10510" t="s" s="16">
        <v>10533</v>
      </c>
      <c r="B10510" s="17">
        <v>4</v>
      </c>
      <c r="C10510" s="17">
        <v>32</v>
      </c>
      <c r="D10510" t="s" s="16">
        <v>10679</v>
      </c>
      <c r="E10510" t="s" s="16">
        <v>153</v>
      </c>
      <c r="F10510" s="37">
        <v>155</v>
      </c>
      <c r="G10510" s="17">
        <v>163</v>
      </c>
      <c r="H10510" s="18">
        <f>SUM(G10510-F10510)</f>
        <v>8</v>
      </c>
      <c r="I10510" s="19">
        <f>H10510/F10510</f>
        <v>0.0516129032258065</v>
      </c>
      <c r="J10510" s="19">
        <f>H10510/G10510</f>
        <v>0.049079754601227</v>
      </c>
      <c r="K10510" t="s" s="21">
        <f>IF(J10510&lt;25%,"น้อยกว่า 25%",IF(J10510&gt;=25%,"มากกว่าหรือเท่ากับ 25%",IF(J10510&gt;=35%,"มากกว่าหรือเท่ากับ 35%")))</f>
        <v>18</v>
      </c>
    </row>
    <row r="10511" s="7" customFormat="1" ht="19.15" customHeight="1">
      <c r="A10511" t="s" s="16">
        <v>10533</v>
      </c>
      <c r="B10511" s="17">
        <v>4</v>
      </c>
      <c r="C10511" s="17">
        <v>7</v>
      </c>
      <c r="D10511" t="s" s="16">
        <v>10680</v>
      </c>
      <c r="E10511" t="s" s="16">
        <v>30</v>
      </c>
      <c r="F10511" s="37">
        <v>148</v>
      </c>
      <c r="G10511" s="17">
        <v>153</v>
      </c>
      <c r="H10511" s="18">
        <f>SUM(G10511-F10511)</f>
        <v>5</v>
      </c>
      <c r="I10511" s="19">
        <f>H10511/F10511</f>
        <v>0.0337837837837838</v>
      </c>
      <c r="J10511" s="19">
        <f>H10511/G10511</f>
        <v>0.0326797385620915</v>
      </c>
      <c r="K10511" t="s" s="21">
        <f>IF(J10511&lt;25%,"น้อยกว่า 25%",IF(J10511&gt;=25%,"มากกว่าหรือเท่ากับ 25%",IF(J10511&gt;=35%,"มากกว่าหรือเท่ากับ 35%")))</f>
        <v>18</v>
      </c>
    </row>
    <row r="10512" s="7" customFormat="1" ht="19.15" customHeight="1">
      <c r="A10512" t="s" s="16">
        <v>10533</v>
      </c>
      <c r="B10512" s="17">
        <v>4</v>
      </c>
      <c r="C10512" s="17">
        <v>14</v>
      </c>
      <c r="D10512" t="s" s="16">
        <v>10681</v>
      </c>
      <c r="E10512" t="s" s="16">
        <v>44</v>
      </c>
      <c r="F10512" s="37">
        <v>121</v>
      </c>
      <c r="G10512" s="17">
        <v>122</v>
      </c>
      <c r="H10512" s="18">
        <f>SUM(G10512-F10512)</f>
        <v>1</v>
      </c>
      <c r="I10512" s="19">
        <f>H10512/F10512</f>
        <v>0.008264462809917361</v>
      </c>
      <c r="J10512" s="19">
        <f>H10512/G10512</f>
        <v>0.00819672131147541</v>
      </c>
      <c r="K10512" t="s" s="21">
        <f>IF(J10512&lt;25%,"น้อยกว่า 25%",IF(J10512&gt;=25%,"มากกว่าหรือเท่ากับ 25%",IF(J10512&gt;=35%,"มากกว่าหรือเท่ากับ 35%")))</f>
        <v>18</v>
      </c>
    </row>
    <row r="10513" s="7" customFormat="1" ht="19.15" customHeight="1">
      <c r="A10513" t="s" s="16">
        <v>10533</v>
      </c>
      <c r="B10513" s="17">
        <v>4</v>
      </c>
      <c r="C10513" s="17">
        <v>23</v>
      </c>
      <c r="D10513" t="s" s="16">
        <v>10682</v>
      </c>
      <c r="E10513" t="s" s="16">
        <v>52</v>
      </c>
      <c r="F10513" s="37">
        <v>103</v>
      </c>
      <c r="G10513" s="17">
        <v>107</v>
      </c>
      <c r="H10513" s="18">
        <f>SUM(G10513-F10513)</f>
        <v>4</v>
      </c>
      <c r="I10513" s="19">
        <f>H10513/F10513</f>
        <v>0.0388349514563107</v>
      </c>
      <c r="J10513" s="19">
        <f>H10513/G10513</f>
        <v>0.0373831775700935</v>
      </c>
      <c r="K10513" t="s" s="21">
        <f>IF(J10513&lt;25%,"น้อยกว่า 25%",IF(J10513&gt;=25%,"มากกว่าหรือเท่ากับ 25%",IF(J10513&gt;=35%,"มากกว่าหรือเท่ากับ 35%")))</f>
        <v>18</v>
      </c>
    </row>
    <row r="10514" s="7" customFormat="1" ht="19.15" customHeight="1">
      <c r="A10514" t="s" s="16">
        <v>10533</v>
      </c>
      <c r="B10514" s="17">
        <v>4</v>
      </c>
      <c r="C10514" s="17">
        <v>31</v>
      </c>
      <c r="D10514" t="s" s="16">
        <v>10683</v>
      </c>
      <c r="E10514" t="s" s="16">
        <v>62</v>
      </c>
      <c r="F10514" s="37">
        <v>106</v>
      </c>
      <c r="G10514" s="17">
        <v>107</v>
      </c>
      <c r="H10514" s="18">
        <f>SUM(G10514-F10514)</f>
        <v>1</v>
      </c>
      <c r="I10514" s="19">
        <f>H10514/F10514</f>
        <v>0.00943396226415094</v>
      </c>
      <c r="J10514" s="19">
        <f>H10514/G10514</f>
        <v>0.00934579439252336</v>
      </c>
      <c r="K10514" t="s" s="21">
        <f>IF(J10514&lt;25%,"น้อยกว่า 25%",IF(J10514&gt;=25%,"มากกว่าหรือเท่ากับ 25%",IF(J10514&gt;=35%,"มากกว่าหรือเท่ากับ 35%")))</f>
        <v>18</v>
      </c>
    </row>
    <row r="10515" s="7" customFormat="1" ht="19.15" customHeight="1">
      <c r="A10515" t="s" s="16">
        <v>10533</v>
      </c>
      <c r="B10515" s="17">
        <v>4</v>
      </c>
      <c r="C10515" s="17">
        <v>13</v>
      </c>
      <c r="D10515" t="s" s="16">
        <v>10684</v>
      </c>
      <c r="E10515" t="s" s="16">
        <v>76</v>
      </c>
      <c r="F10515" s="37">
        <v>93</v>
      </c>
      <c r="G10515" s="17">
        <v>95</v>
      </c>
      <c r="H10515" s="18">
        <f>SUM(G10515-F10515)</f>
        <v>2</v>
      </c>
      <c r="I10515" s="19">
        <f>H10515/F10515</f>
        <v>0.021505376344086</v>
      </c>
      <c r="J10515" s="19">
        <f>H10515/G10515</f>
        <v>0.0210526315789474</v>
      </c>
      <c r="K10515" t="s" s="21">
        <f>IF(J10515&lt;25%,"น้อยกว่า 25%",IF(J10515&gt;=25%,"มากกว่าหรือเท่ากับ 25%",IF(J10515&gt;=35%,"มากกว่าหรือเท่ากับ 35%")))</f>
        <v>18</v>
      </c>
    </row>
    <row r="10516" s="7" customFormat="1" ht="19.15" customHeight="1">
      <c r="A10516" t="s" s="16">
        <v>10533</v>
      </c>
      <c r="B10516" s="17">
        <v>4</v>
      </c>
      <c r="C10516" s="17">
        <v>20</v>
      </c>
      <c r="D10516" t="s" s="16">
        <v>10685</v>
      </c>
      <c r="E10516" t="s" s="16">
        <v>74</v>
      </c>
      <c r="F10516" s="37">
        <v>54</v>
      </c>
      <c r="G10516" s="17">
        <v>69</v>
      </c>
      <c r="H10516" s="18">
        <f>SUM(G10516-F10516)</f>
        <v>15</v>
      </c>
      <c r="I10516" s="19">
        <f>H10516/F10516</f>
        <v>0.277777777777778</v>
      </c>
      <c r="J10516" s="19">
        <f>H10516/G10516</f>
        <v>0.217391304347826</v>
      </c>
      <c r="K10516" t="s" s="21">
        <f>IF(J10516&lt;25%,"น้อยกว่า 25%",IF(J10516&gt;=25%,"มากกว่าหรือเท่ากับ 25%",IF(J10516&gt;=35%,"มากกว่าหรือเท่ากับ 35%")))</f>
        <v>18</v>
      </c>
    </row>
    <row r="10517" s="7" customFormat="1" ht="19.15" customHeight="1">
      <c r="A10517" t="s" s="16">
        <v>10533</v>
      </c>
      <c r="B10517" s="17">
        <v>4</v>
      </c>
      <c r="C10517" s="17">
        <v>28</v>
      </c>
      <c r="D10517" t="s" s="16">
        <v>10686</v>
      </c>
      <c r="E10517" t="s" s="16">
        <v>106</v>
      </c>
      <c r="F10517" s="37">
        <v>54</v>
      </c>
      <c r="G10517" s="17">
        <v>60</v>
      </c>
      <c r="H10517" s="18">
        <f>SUM(G10517-F10517)</f>
        <v>6</v>
      </c>
      <c r="I10517" s="19">
        <f>H10517/F10517</f>
        <v>0.111111111111111</v>
      </c>
      <c r="J10517" s="19">
        <f>H10517/G10517</f>
        <v>0.1</v>
      </c>
      <c r="K10517" t="s" s="21">
        <f>IF(J10517&lt;25%,"น้อยกว่า 25%",IF(J10517&gt;=25%,"มากกว่าหรือเท่ากับ 25%",IF(J10517&gt;=35%,"มากกว่าหรือเท่ากับ 35%")))</f>
        <v>18</v>
      </c>
    </row>
    <row r="10518" s="7" customFormat="1" ht="19.15" customHeight="1">
      <c r="A10518" t="s" s="16">
        <v>10533</v>
      </c>
      <c r="B10518" s="17">
        <v>4</v>
      </c>
      <c r="C10518" s="17">
        <v>24</v>
      </c>
      <c r="D10518" t="s" s="16">
        <v>10687</v>
      </c>
      <c r="E10518" t="s" s="16">
        <v>237</v>
      </c>
      <c r="F10518" s="37">
        <v>56</v>
      </c>
      <c r="G10518" s="17">
        <v>57</v>
      </c>
      <c r="H10518" s="18">
        <f>SUM(G10518-F10518)</f>
        <v>1</v>
      </c>
      <c r="I10518" s="19">
        <f>H10518/F10518</f>
        <v>0.0178571428571429</v>
      </c>
      <c r="J10518" s="19">
        <f>H10518/G10518</f>
        <v>0.0175438596491228</v>
      </c>
      <c r="K10518" t="s" s="21">
        <f>IF(J10518&lt;25%,"น้อยกว่า 25%",IF(J10518&gt;=25%,"มากกว่าหรือเท่ากับ 25%",IF(J10518&gt;=35%,"มากกว่าหรือเท่ากับ 35%")))</f>
        <v>18</v>
      </c>
    </row>
    <row r="10519" s="7" customFormat="1" ht="19.15" customHeight="1">
      <c r="A10519" t="s" s="16">
        <v>10533</v>
      </c>
      <c r="B10519" s="17">
        <v>4</v>
      </c>
      <c r="C10519" s="17">
        <v>30</v>
      </c>
      <c r="D10519" t="s" s="16">
        <v>10688</v>
      </c>
      <c r="E10519" t="s" s="16">
        <v>46</v>
      </c>
      <c r="F10519" s="37">
        <v>57</v>
      </c>
      <c r="G10519" s="17">
        <v>57</v>
      </c>
      <c r="H10519" s="18">
        <f>SUM(G10519-F10519)</f>
        <v>0</v>
      </c>
      <c r="I10519" s="19">
        <f>H10519/F10519</f>
        <v>0</v>
      </c>
      <c r="J10519" s="19">
        <f>H10519/G10519</f>
        <v>0</v>
      </c>
      <c r="K10519" t="s" s="21">
        <f>IF(J10519&lt;25%,"น้อยกว่า 25%",IF(J10519&gt;=25%,"มากกว่าหรือเท่ากับ 25%",IF(J10519&gt;=35%,"มากกว่าหรือเท่ากับ 35%")))</f>
        <v>18</v>
      </c>
    </row>
    <row r="10520" s="7" customFormat="1" ht="19.15" customHeight="1">
      <c r="A10520" t="s" s="16">
        <v>10533</v>
      </c>
      <c r="B10520" s="17">
        <v>4</v>
      </c>
      <c r="C10520" s="17">
        <v>33</v>
      </c>
      <c r="D10520" t="s" s="16">
        <v>10689</v>
      </c>
      <c r="E10520" t="s" s="16">
        <v>103</v>
      </c>
      <c r="F10520" s="37">
        <v>49</v>
      </c>
      <c r="G10520" s="17">
        <v>50</v>
      </c>
      <c r="H10520" s="18">
        <f>SUM(G10520-F10520)</f>
        <v>1</v>
      </c>
      <c r="I10520" s="19">
        <f>H10520/F10520</f>
        <v>0.0204081632653061</v>
      </c>
      <c r="J10520" s="19">
        <f>H10520/G10520</f>
        <v>0.02</v>
      </c>
      <c r="K10520" t="s" s="21">
        <f>IF(J10520&lt;25%,"น้อยกว่า 25%",IF(J10520&gt;=25%,"มากกว่าหรือเท่ากับ 25%",IF(J10520&gt;=35%,"มากกว่าหรือเท่ากับ 35%")))</f>
        <v>18</v>
      </c>
    </row>
    <row r="10521" s="7" customFormat="1" ht="19.15" customHeight="1">
      <c r="A10521" t="s" s="16">
        <v>10533</v>
      </c>
      <c r="B10521" s="17">
        <v>4</v>
      </c>
      <c r="C10521" s="17">
        <v>27</v>
      </c>
      <c r="D10521" t="s" s="16">
        <v>10690</v>
      </c>
      <c r="E10521" t="s" s="16">
        <v>116</v>
      </c>
      <c r="F10521" s="37">
        <v>47</v>
      </c>
      <c r="G10521" s="17">
        <v>48</v>
      </c>
      <c r="H10521" s="18">
        <f>SUM(G10521-F10521)</f>
        <v>1</v>
      </c>
      <c r="I10521" s="19">
        <f>H10521/F10521</f>
        <v>0.0212765957446809</v>
      </c>
      <c r="J10521" s="19">
        <f>H10521/G10521</f>
        <v>0.0208333333333333</v>
      </c>
      <c r="K10521" t="s" s="21">
        <f>IF(J10521&lt;25%,"น้อยกว่า 25%",IF(J10521&gt;=25%,"มากกว่าหรือเท่ากับ 25%",IF(J10521&gt;=35%,"มากกว่าหรือเท่ากับ 35%")))</f>
        <v>18</v>
      </c>
    </row>
    <row r="10522" s="7" customFormat="1" ht="19.15" customHeight="1">
      <c r="A10522" t="s" s="16">
        <v>10533</v>
      </c>
      <c r="B10522" s="17">
        <v>4</v>
      </c>
      <c r="C10522" s="17">
        <v>35</v>
      </c>
      <c r="D10522" t="s" s="16">
        <v>10691</v>
      </c>
      <c r="E10522" t="s" s="16">
        <v>40</v>
      </c>
      <c r="F10522" s="37">
        <v>32</v>
      </c>
      <c r="G10522" s="17">
        <v>33</v>
      </c>
      <c r="H10522" s="18">
        <f>SUM(G10522-F10522)</f>
        <v>1</v>
      </c>
      <c r="I10522" s="19">
        <f>H10522/F10522</f>
        <v>0.03125</v>
      </c>
      <c r="J10522" s="19">
        <f>H10522/G10522</f>
        <v>0.0303030303030303</v>
      </c>
      <c r="K10522" t="s" s="21">
        <f>IF(J10522&lt;25%,"น้อยกว่า 25%",IF(J10522&gt;=25%,"มากกว่าหรือเท่ากับ 25%",IF(J10522&gt;=35%,"มากกว่าหรือเท่ากับ 35%")))</f>
        <v>18</v>
      </c>
    </row>
    <row r="10523" s="7" customFormat="1" ht="19.15" customHeight="1">
      <c r="A10523" t="s" s="16">
        <v>10533</v>
      </c>
      <c r="B10523" s="17">
        <v>4</v>
      </c>
      <c r="C10523" s="17">
        <v>4</v>
      </c>
      <c r="D10523" t="s" s="16">
        <v>10692</v>
      </c>
      <c r="E10523" t="s" s="16">
        <v>380</v>
      </c>
      <c r="F10523" s="37">
        <v>0</v>
      </c>
      <c r="G10523" s="17">
        <v>0</v>
      </c>
      <c r="H10523" s="18">
        <f>SUM(G10523-F10523)</f>
        <v>0</v>
      </c>
      <c r="I10523" s="19">
        <f>H10523/F10523</f>
      </c>
      <c r="J10523" s="19">
        <f>H10523/G10523</f>
      </c>
      <c r="K10523" s="24">
        <f>IF(J10523&lt;25%,"น้อยกว่า 25%",IF(J10523&gt;=25%,"มากกว่าหรือเท่ากับ 25%",IF(J10523&gt;=35%,"มากกว่าหรือเท่ากับ 35%")))</f>
      </c>
    </row>
    <row r="10524" s="7" customFormat="1" ht="19.15" customHeight="1">
      <c r="A10524" t="s" s="16">
        <v>10533</v>
      </c>
      <c r="B10524" s="17">
        <v>4</v>
      </c>
      <c r="C10524" s="17">
        <v>26</v>
      </c>
      <c r="D10524" t="s" s="16">
        <v>10693</v>
      </c>
      <c r="E10524" t="s" s="16">
        <v>78</v>
      </c>
      <c r="F10524" s="37">
        <v>0</v>
      </c>
      <c r="G10524" s="17">
        <v>0</v>
      </c>
      <c r="H10524" s="18">
        <f>SUM(G10524-F10524)</f>
        <v>0</v>
      </c>
      <c r="I10524" s="19">
        <f>H10524/F10524</f>
      </c>
      <c r="J10524" s="19">
        <f>H10524/G10524</f>
      </c>
      <c r="K10524" s="24">
        <f>IF(J10524&lt;25%,"น้อยกว่า 25%",IF(J10524&gt;=25%,"มากกว่าหรือเท่ากับ 25%",IF(J10524&gt;=35%,"มากกว่าหรือเท่ากับ 35%")))</f>
      </c>
    </row>
    <row r="10525" s="7" customFormat="1" ht="19.15" customHeight="1">
      <c r="A10525" t="s" s="16">
        <v>10533</v>
      </c>
      <c r="B10525" s="17">
        <v>4</v>
      </c>
      <c r="C10525" s="17">
        <v>29</v>
      </c>
      <c r="D10525" t="s" s="16">
        <v>10694</v>
      </c>
      <c r="E10525" t="s" s="16">
        <v>72</v>
      </c>
      <c r="F10525" s="37">
        <v>0</v>
      </c>
      <c r="G10525" s="17">
        <v>0</v>
      </c>
      <c r="H10525" s="18">
        <f>SUM(G10525-F10525)</f>
        <v>0</v>
      </c>
      <c r="I10525" s="19">
        <f>H10525/F10525</f>
      </c>
      <c r="J10525" s="19">
        <f>H10525/G10525</f>
      </c>
      <c r="K10525" s="24">
        <f>IF(J10525&lt;25%,"น้อยกว่า 25%",IF(J10525&gt;=25%,"มากกว่าหรือเท่ากับ 25%",IF(J10525&gt;=35%,"มากกว่าหรือเท่ากับ 35%")))</f>
      </c>
    </row>
    <row r="10526" s="7" customFormat="1" ht="19.15" customHeight="1">
      <c r="A10526" t="s" s="16">
        <v>10533</v>
      </c>
      <c r="B10526" s="17">
        <v>4</v>
      </c>
      <c r="C10526" s="17">
        <v>37</v>
      </c>
      <c r="D10526" t="s" s="16">
        <v>10695</v>
      </c>
      <c r="E10526" t="s" s="16">
        <v>68</v>
      </c>
      <c r="F10526" s="37">
        <v>0</v>
      </c>
      <c r="G10526" s="17">
        <v>0</v>
      </c>
      <c r="H10526" s="18">
        <f>SUM(G10526-F10526)</f>
        <v>0</v>
      </c>
      <c r="I10526" s="19">
        <f>H10526/F10526</f>
      </c>
      <c r="J10526" s="19">
        <f>H10526/G10526</f>
      </c>
      <c r="K10526" s="24">
        <f>IF(J10526&lt;25%,"น้อยกว่า 25%",IF(J10526&gt;=25%,"มากกว่าหรือเท่ากับ 25%",IF(J10526&gt;=35%,"มากกว่าหรือเท่ากับ 35%")))</f>
      </c>
    </row>
    <row r="10527" s="7" customFormat="1" ht="19.15" customHeight="1">
      <c r="A10527" t="s" s="16">
        <v>10533</v>
      </c>
      <c r="B10527" s="17">
        <v>5</v>
      </c>
      <c r="C10527" s="17">
        <v>9</v>
      </c>
      <c r="D10527" t="s" s="16">
        <v>10696</v>
      </c>
      <c r="E10527" t="s" s="16">
        <v>84</v>
      </c>
      <c r="F10527" s="37">
        <v>37845</v>
      </c>
      <c r="G10527" s="17">
        <v>40271</v>
      </c>
      <c r="H10527" s="18">
        <f>SUM(G10527-F10527)</f>
        <v>2426</v>
      </c>
      <c r="I10527" s="19">
        <f>H10527/F10527</f>
        <v>0.0641035803937112</v>
      </c>
      <c r="J10527" s="19">
        <f>H10527/G10527</f>
        <v>0.0602418613890889</v>
      </c>
      <c r="K10527" t="s" s="21">
        <f>IF(J10527&lt;25%,"น้อยกว่า 25%",IF(J10527&gt;=25%,"มากกว่าหรือเท่ากับ 25%",IF(J10527&gt;=35%,"มากกว่าหรือเท่ากับ 35%")))</f>
        <v>18</v>
      </c>
    </row>
    <row r="10528" s="7" customFormat="1" ht="19.15" customHeight="1">
      <c r="A10528" t="s" s="16">
        <v>10533</v>
      </c>
      <c r="B10528" s="17">
        <v>5</v>
      </c>
      <c r="C10528" s="17">
        <v>18</v>
      </c>
      <c r="D10528" t="s" s="16">
        <v>10697</v>
      </c>
      <c r="E10528" t="s" s="16">
        <v>26</v>
      </c>
      <c r="F10528" s="37">
        <v>17039</v>
      </c>
      <c r="G10528" s="17">
        <v>17643</v>
      </c>
      <c r="H10528" s="18">
        <f>SUM(G10528-F10528)</f>
        <v>604</v>
      </c>
      <c r="I10528" s="19">
        <f>H10528/F10528</f>
        <v>0.0354480896766242</v>
      </c>
      <c r="J10528" s="19">
        <f>H10528/G10528</f>
        <v>0.0342345406110072</v>
      </c>
      <c r="K10528" t="s" s="21">
        <f>IF(J10528&lt;25%,"น้อยกว่า 25%",IF(J10528&gt;=25%,"มากกว่าหรือเท่ากับ 25%",IF(J10528&gt;=35%,"มากกว่าหรือเท่ากับ 35%")))</f>
        <v>18</v>
      </c>
    </row>
    <row r="10529" s="7" customFormat="1" ht="19.15" customHeight="1">
      <c r="A10529" t="s" s="16">
        <v>10533</v>
      </c>
      <c r="B10529" s="17">
        <v>5</v>
      </c>
      <c r="C10529" s="17">
        <v>5</v>
      </c>
      <c r="D10529" t="s" s="16">
        <v>10698</v>
      </c>
      <c r="E10529" t="s" s="16">
        <v>22</v>
      </c>
      <c r="F10529" s="37">
        <v>14683</v>
      </c>
      <c r="G10529" s="17">
        <v>15321</v>
      </c>
      <c r="H10529" s="18">
        <f>SUM(G10529-F10529)</f>
        <v>638</v>
      </c>
      <c r="I10529" s="19">
        <f>H10529/F10529</f>
        <v>0.0434516107062589</v>
      </c>
      <c r="J10529" s="19">
        <f>H10529/G10529</f>
        <v>0.0416421904575419</v>
      </c>
      <c r="K10529" t="s" s="21">
        <f>IF(J10529&lt;25%,"น้อยกว่า 25%",IF(J10529&gt;=25%,"มากกว่าหรือเท่ากับ 25%",IF(J10529&gt;=35%,"มากกว่าหรือเท่ากับ 35%")))</f>
        <v>18</v>
      </c>
    </row>
    <row r="10530" s="7" customFormat="1" ht="19.15" customHeight="1">
      <c r="A10530" t="s" s="16">
        <v>10533</v>
      </c>
      <c r="B10530" s="17">
        <v>5</v>
      </c>
      <c r="C10530" s="17">
        <v>6</v>
      </c>
      <c r="D10530" t="s" s="16">
        <v>10699</v>
      </c>
      <c r="E10530" t="s" s="16">
        <v>20</v>
      </c>
      <c r="F10530" s="37">
        <v>10900</v>
      </c>
      <c r="G10530" s="17">
        <v>11128</v>
      </c>
      <c r="H10530" s="18">
        <f>SUM(G10530-F10530)</f>
        <v>228</v>
      </c>
      <c r="I10530" s="19">
        <f>H10530/F10530</f>
        <v>0.0209174311926606</v>
      </c>
      <c r="J10530" s="19">
        <f>H10530/G10530</f>
        <v>0.0204888569374551</v>
      </c>
      <c r="K10530" t="s" s="21">
        <f>IF(J10530&lt;25%,"น้อยกว่า 25%",IF(J10530&gt;=25%,"มากกว่าหรือเท่ากับ 25%",IF(J10530&gt;=35%,"มากกว่าหรือเท่ากับ 35%")))</f>
        <v>18</v>
      </c>
    </row>
    <row r="10531" s="7" customFormat="1" ht="19.15" customHeight="1">
      <c r="A10531" t="s" s="16">
        <v>10533</v>
      </c>
      <c r="B10531" s="17">
        <v>5</v>
      </c>
      <c r="C10531" s="17">
        <v>2</v>
      </c>
      <c r="D10531" t="s" s="16">
        <v>10700</v>
      </c>
      <c r="E10531" t="s" s="16">
        <v>38</v>
      </c>
      <c r="F10531" s="37">
        <v>1642</v>
      </c>
      <c r="G10531" s="17">
        <v>1666</v>
      </c>
      <c r="H10531" s="18">
        <f>SUM(G10531-F10531)</f>
        <v>24</v>
      </c>
      <c r="I10531" s="19">
        <f>H10531/F10531</f>
        <v>0.0146163215590743</v>
      </c>
      <c r="J10531" s="19">
        <f>H10531/G10531</f>
        <v>0.014405762304922</v>
      </c>
      <c r="K10531" t="s" s="21">
        <f>IF(J10531&lt;25%,"น้อยกว่า 25%",IF(J10531&gt;=25%,"มากกว่าหรือเท่ากับ 25%",IF(J10531&gt;=35%,"มากกว่าหรือเท่ากับ 35%")))</f>
        <v>18</v>
      </c>
    </row>
    <row r="10532" s="7" customFormat="1" ht="19.15" customHeight="1">
      <c r="A10532" t="s" s="16">
        <v>10533</v>
      </c>
      <c r="B10532" s="17">
        <v>5</v>
      </c>
      <c r="C10532" s="17">
        <v>13</v>
      </c>
      <c r="D10532" t="s" s="16">
        <v>10701</v>
      </c>
      <c r="E10532" t="s" s="16">
        <v>28</v>
      </c>
      <c r="F10532" s="37">
        <v>1200</v>
      </c>
      <c r="G10532" s="17">
        <v>1244</v>
      </c>
      <c r="H10532" s="18">
        <f>SUM(G10532-F10532)</f>
        <v>44</v>
      </c>
      <c r="I10532" s="19">
        <f>H10532/F10532</f>
        <v>0.0366666666666667</v>
      </c>
      <c r="J10532" s="19">
        <f>H10532/G10532</f>
        <v>0.0353697749196141</v>
      </c>
      <c r="K10532" t="s" s="21">
        <f>IF(J10532&lt;25%,"น้อยกว่า 25%",IF(J10532&gt;=25%,"มากกว่าหรือเท่ากับ 25%",IF(J10532&gt;=35%,"มากกว่าหรือเท่ากับ 35%")))</f>
        <v>18</v>
      </c>
    </row>
    <row r="10533" s="7" customFormat="1" ht="19.15" customHeight="1">
      <c r="A10533" t="s" s="16">
        <v>10533</v>
      </c>
      <c r="B10533" s="17">
        <v>5</v>
      </c>
      <c r="C10533" s="17">
        <v>11</v>
      </c>
      <c r="D10533" t="s" s="16">
        <v>10702</v>
      </c>
      <c r="E10533" t="s" s="16">
        <v>17</v>
      </c>
      <c r="F10533" s="37">
        <v>1024</v>
      </c>
      <c r="G10533" s="17">
        <v>1044</v>
      </c>
      <c r="H10533" s="18">
        <f>SUM(G10533-F10533)</f>
        <v>20</v>
      </c>
      <c r="I10533" s="19">
        <f>H10533/F10533</f>
        <v>0.01953125</v>
      </c>
      <c r="J10533" s="19">
        <f>H10533/G10533</f>
        <v>0.0191570881226054</v>
      </c>
      <c r="K10533" t="s" s="21">
        <f>IF(J10533&lt;25%,"น้อยกว่า 25%",IF(J10533&gt;=25%,"มากกว่าหรือเท่ากับ 25%",IF(J10533&gt;=35%,"มากกว่าหรือเท่ากับ 35%")))</f>
        <v>18</v>
      </c>
    </row>
    <row r="10534" s="7" customFormat="1" ht="19.15" customHeight="1">
      <c r="A10534" t="s" s="16">
        <v>10533</v>
      </c>
      <c r="B10534" s="17">
        <v>5</v>
      </c>
      <c r="C10534" s="17">
        <v>17</v>
      </c>
      <c r="D10534" t="s" s="16">
        <v>10703</v>
      </c>
      <c r="E10534" t="s" s="16">
        <v>34</v>
      </c>
      <c r="F10534" s="37">
        <v>655</v>
      </c>
      <c r="G10534" s="17">
        <v>672</v>
      </c>
      <c r="H10534" s="18">
        <f>SUM(G10534-F10534)</f>
        <v>17</v>
      </c>
      <c r="I10534" s="19">
        <f>H10534/F10534</f>
        <v>0.0259541984732824</v>
      </c>
      <c r="J10534" s="19">
        <f>H10534/G10534</f>
        <v>0.025297619047619</v>
      </c>
      <c r="K10534" t="s" s="21">
        <f>IF(J10534&lt;25%,"น้อยกว่า 25%",IF(J10534&gt;=25%,"มากกว่าหรือเท่ากับ 25%",IF(J10534&gt;=35%,"มากกว่าหรือเท่ากับ 35%")))</f>
        <v>18</v>
      </c>
    </row>
    <row r="10535" s="7" customFormat="1" ht="19.15" customHeight="1">
      <c r="A10535" t="s" s="16">
        <v>10533</v>
      </c>
      <c r="B10535" s="17">
        <v>5</v>
      </c>
      <c r="C10535" s="17">
        <v>21</v>
      </c>
      <c r="D10535" t="s" s="16">
        <v>10704</v>
      </c>
      <c r="E10535" t="s" s="16">
        <v>66</v>
      </c>
      <c r="F10535" s="37">
        <v>493</v>
      </c>
      <c r="G10535" s="17">
        <v>541</v>
      </c>
      <c r="H10535" s="18">
        <f>SUM(G10535-F10535)</f>
        <v>48</v>
      </c>
      <c r="I10535" s="19">
        <f>H10535/F10535</f>
        <v>0.0973630831643002</v>
      </c>
      <c r="J10535" s="19">
        <f>H10535/G10535</f>
        <v>0.088724584103512</v>
      </c>
      <c r="K10535" t="s" s="21">
        <f>IF(J10535&lt;25%,"น้อยกว่า 25%",IF(J10535&gt;=25%,"มากกว่าหรือเท่ากับ 25%",IF(J10535&gt;=35%,"มากกว่าหรือเท่ากับ 35%")))</f>
        <v>18</v>
      </c>
    </row>
    <row r="10536" s="7" customFormat="1" ht="19.15" customHeight="1">
      <c r="A10536" t="s" s="16">
        <v>10533</v>
      </c>
      <c r="B10536" s="17">
        <v>5</v>
      </c>
      <c r="C10536" s="17">
        <v>10</v>
      </c>
      <c r="D10536" t="s" s="16">
        <v>10705</v>
      </c>
      <c r="E10536" t="s" s="16">
        <v>42</v>
      </c>
      <c r="F10536" s="37">
        <v>419</v>
      </c>
      <c r="G10536" s="17">
        <v>441</v>
      </c>
      <c r="H10536" s="18">
        <f>SUM(G10536-F10536)</f>
        <v>22</v>
      </c>
      <c r="I10536" s="19">
        <f>H10536/F10536</f>
        <v>0.0525059665871122</v>
      </c>
      <c r="J10536" s="19">
        <f>H10536/G10536</f>
        <v>0.0498866213151927</v>
      </c>
      <c r="K10536" t="s" s="21">
        <f>IF(J10536&lt;25%,"น้อยกว่า 25%",IF(J10536&gt;=25%,"มากกว่าหรือเท่ากับ 25%",IF(J10536&gt;=35%,"มากกว่าหรือเท่ากับ 35%")))</f>
        <v>18</v>
      </c>
    </row>
    <row r="10537" s="7" customFormat="1" ht="19.15" customHeight="1">
      <c r="A10537" t="s" s="16">
        <v>10533</v>
      </c>
      <c r="B10537" s="17">
        <v>5</v>
      </c>
      <c r="C10537" s="17">
        <v>8</v>
      </c>
      <c r="D10537" t="s" s="16">
        <v>10706</v>
      </c>
      <c r="E10537" t="s" s="16">
        <v>44</v>
      </c>
      <c r="F10537" s="37">
        <v>369</v>
      </c>
      <c r="G10537" s="17">
        <v>386</v>
      </c>
      <c r="H10537" s="18">
        <f>SUM(G10537-F10537)</f>
        <v>17</v>
      </c>
      <c r="I10537" s="19">
        <f>H10537/F10537</f>
        <v>0.046070460704607</v>
      </c>
      <c r="J10537" s="19">
        <f>H10537/G10537</f>
        <v>0.0440414507772021</v>
      </c>
      <c r="K10537" t="s" s="21">
        <f>IF(J10537&lt;25%,"น้อยกว่า 25%",IF(J10537&gt;=25%,"มากกว่าหรือเท่ากับ 25%",IF(J10537&gt;=35%,"มากกว่าหรือเท่ากับ 35%")))</f>
        <v>18</v>
      </c>
    </row>
    <row r="10538" s="7" customFormat="1" ht="19.15" customHeight="1">
      <c r="A10538" t="s" s="16">
        <v>10533</v>
      </c>
      <c r="B10538" s="17">
        <v>5</v>
      </c>
      <c r="C10538" s="17">
        <v>25</v>
      </c>
      <c r="D10538" t="s" s="16">
        <v>10707</v>
      </c>
      <c r="E10538" t="s" s="16">
        <v>248</v>
      </c>
      <c r="F10538" s="37">
        <v>334</v>
      </c>
      <c r="G10538" s="17">
        <v>341</v>
      </c>
      <c r="H10538" s="18">
        <f>SUM(G10538-F10538)</f>
        <v>7</v>
      </c>
      <c r="I10538" s="19">
        <f>H10538/F10538</f>
        <v>0.0209580838323353</v>
      </c>
      <c r="J10538" s="19">
        <f>H10538/G10538</f>
        <v>0.0205278592375367</v>
      </c>
      <c r="K10538" t="s" s="21">
        <f>IF(J10538&lt;25%,"น้อยกว่า 25%",IF(J10538&gt;=25%,"มากกว่าหรือเท่ากับ 25%",IF(J10538&gt;=35%,"มากกว่าหรือเท่ากับ 35%")))</f>
        <v>18</v>
      </c>
    </row>
    <row r="10539" s="7" customFormat="1" ht="19.15" customHeight="1">
      <c r="A10539" t="s" s="16">
        <v>10533</v>
      </c>
      <c r="B10539" s="17">
        <v>5</v>
      </c>
      <c r="C10539" s="17">
        <v>15</v>
      </c>
      <c r="D10539" t="s" s="16">
        <v>10708</v>
      </c>
      <c r="E10539" t="s" s="16">
        <v>36</v>
      </c>
      <c r="F10539" s="37">
        <v>317</v>
      </c>
      <c r="G10539" s="17">
        <v>323</v>
      </c>
      <c r="H10539" s="18">
        <f>SUM(G10539-F10539)</f>
        <v>6</v>
      </c>
      <c r="I10539" s="19">
        <f>H10539/F10539</f>
        <v>0.0189274447949527</v>
      </c>
      <c r="J10539" s="19">
        <f>H10539/G10539</f>
        <v>0.0185758513931889</v>
      </c>
      <c r="K10539" t="s" s="21">
        <f>IF(J10539&lt;25%,"น้อยกว่า 25%",IF(J10539&gt;=25%,"มากกว่าหรือเท่ากับ 25%",IF(J10539&gt;=35%,"มากกว่าหรือเท่ากับ 35%")))</f>
        <v>18</v>
      </c>
    </row>
    <row r="10540" s="7" customFormat="1" ht="19.15" customHeight="1">
      <c r="A10540" t="s" s="16">
        <v>10533</v>
      </c>
      <c r="B10540" s="17">
        <v>5</v>
      </c>
      <c r="C10540" s="17">
        <v>1</v>
      </c>
      <c r="D10540" t="s" s="16">
        <v>10709</v>
      </c>
      <c r="E10540" t="s" s="16">
        <v>30</v>
      </c>
      <c r="F10540" s="37">
        <v>266</v>
      </c>
      <c r="G10540" s="17">
        <v>282</v>
      </c>
      <c r="H10540" s="18">
        <f>SUM(G10540-F10540)</f>
        <v>16</v>
      </c>
      <c r="I10540" s="19">
        <f>H10540/F10540</f>
        <v>0.0601503759398496</v>
      </c>
      <c r="J10540" s="19">
        <f>H10540/G10540</f>
        <v>0.0567375886524823</v>
      </c>
      <c r="K10540" t="s" s="21">
        <f>IF(J10540&lt;25%,"น้อยกว่า 25%",IF(J10540&gt;=25%,"มากกว่าหรือเท่ากับ 25%",IF(J10540&gt;=35%,"มากกว่าหรือเท่ากับ 35%")))</f>
        <v>18</v>
      </c>
    </row>
    <row r="10541" s="7" customFormat="1" ht="19.15" customHeight="1">
      <c r="A10541" t="s" s="16">
        <v>10533</v>
      </c>
      <c r="B10541" s="17">
        <v>5</v>
      </c>
      <c r="C10541" s="17">
        <v>26</v>
      </c>
      <c r="D10541" t="s" s="16">
        <v>10710</v>
      </c>
      <c r="E10541" t="s" s="16">
        <v>52</v>
      </c>
      <c r="F10541" s="37">
        <v>265</v>
      </c>
      <c r="G10541" s="17">
        <v>268</v>
      </c>
      <c r="H10541" s="18">
        <f>SUM(G10541-F10541)</f>
        <v>3</v>
      </c>
      <c r="I10541" s="19">
        <f>H10541/F10541</f>
        <v>0.0113207547169811</v>
      </c>
      <c r="J10541" s="19">
        <f>H10541/G10541</f>
        <v>0.0111940298507463</v>
      </c>
      <c r="K10541" t="s" s="21">
        <f>IF(J10541&lt;25%,"น้อยกว่า 25%",IF(J10541&gt;=25%,"มากกว่าหรือเท่ากับ 25%",IF(J10541&gt;=35%,"มากกว่าหรือเท่ากับ 35%")))</f>
        <v>18</v>
      </c>
    </row>
    <row r="10542" s="7" customFormat="1" ht="19.15" customHeight="1">
      <c r="A10542" t="s" s="16">
        <v>10533</v>
      </c>
      <c r="B10542" s="17">
        <v>5</v>
      </c>
      <c r="C10542" s="17">
        <v>20</v>
      </c>
      <c r="D10542" t="s" s="16">
        <v>10711</v>
      </c>
      <c r="E10542" t="s" s="16">
        <v>1284</v>
      </c>
      <c r="F10542" s="37">
        <v>224</v>
      </c>
      <c r="G10542" s="17">
        <v>231</v>
      </c>
      <c r="H10542" s="18">
        <f>SUM(G10542-F10542)</f>
        <v>7</v>
      </c>
      <c r="I10542" s="19">
        <f>H10542/F10542</f>
        <v>0.03125</v>
      </c>
      <c r="J10542" s="19">
        <f>H10542/G10542</f>
        <v>0.0303030303030303</v>
      </c>
      <c r="K10542" t="s" s="21">
        <f>IF(J10542&lt;25%,"น้อยกว่า 25%",IF(J10542&gt;=25%,"มากกว่าหรือเท่ากับ 25%",IF(J10542&gt;=35%,"มากกว่าหรือเท่ากับ 35%")))</f>
        <v>18</v>
      </c>
    </row>
    <row r="10543" s="7" customFormat="1" ht="19.15" customHeight="1">
      <c r="A10543" t="s" s="16">
        <v>10533</v>
      </c>
      <c r="B10543" s="17">
        <v>5</v>
      </c>
      <c r="C10543" s="17">
        <v>38</v>
      </c>
      <c r="D10543" t="s" s="16">
        <v>10712</v>
      </c>
      <c r="E10543" t="s" s="16">
        <v>68</v>
      </c>
      <c r="F10543" s="37">
        <v>227</v>
      </c>
      <c r="G10543" s="17">
        <v>231</v>
      </c>
      <c r="H10543" s="18">
        <f>SUM(G10543-F10543)</f>
        <v>4</v>
      </c>
      <c r="I10543" s="19">
        <f>H10543/F10543</f>
        <v>0.0176211453744493</v>
      </c>
      <c r="J10543" s="19">
        <f>H10543/G10543</f>
        <v>0.0173160173160173</v>
      </c>
      <c r="K10543" t="s" s="21">
        <f>IF(J10543&lt;25%,"น้อยกว่า 25%",IF(J10543&gt;=25%,"มากกว่าหรือเท่ากับ 25%",IF(J10543&gt;=35%,"มากกว่าหรือเท่ากับ 35%")))</f>
        <v>18</v>
      </c>
    </row>
    <row r="10544" s="7" customFormat="1" ht="19.15" customHeight="1">
      <c r="A10544" t="s" s="16">
        <v>10533</v>
      </c>
      <c r="B10544" s="17">
        <v>5</v>
      </c>
      <c r="C10544" s="17">
        <v>16</v>
      </c>
      <c r="D10544" t="s" s="16">
        <v>10713</v>
      </c>
      <c r="E10544" t="s" s="16">
        <v>101</v>
      </c>
      <c r="F10544" s="37">
        <v>215</v>
      </c>
      <c r="G10544" s="17">
        <v>221</v>
      </c>
      <c r="H10544" s="18">
        <f>SUM(G10544-F10544)</f>
        <v>6</v>
      </c>
      <c r="I10544" s="19">
        <f>H10544/F10544</f>
        <v>0.027906976744186</v>
      </c>
      <c r="J10544" s="19">
        <f>H10544/G10544</f>
        <v>0.0271493212669683</v>
      </c>
      <c r="K10544" t="s" s="21">
        <f>IF(J10544&lt;25%,"น้อยกว่า 25%",IF(J10544&gt;=25%,"มากกว่าหรือเท่ากับ 25%",IF(J10544&gt;=35%,"มากกว่าหรือเท่ากับ 35%")))</f>
        <v>18</v>
      </c>
    </row>
    <row r="10545" s="7" customFormat="1" ht="19.15" customHeight="1">
      <c r="A10545" t="s" s="16">
        <v>10533</v>
      </c>
      <c r="B10545" s="17">
        <v>5</v>
      </c>
      <c r="C10545" s="17">
        <v>23</v>
      </c>
      <c r="D10545" t="s" s="16">
        <v>10714</v>
      </c>
      <c r="E10545" t="s" s="16">
        <v>74</v>
      </c>
      <c r="F10545" s="37">
        <v>212</v>
      </c>
      <c r="G10545" s="17">
        <v>213</v>
      </c>
      <c r="H10545" s="18">
        <f>SUM(G10545-F10545)</f>
        <v>1</v>
      </c>
      <c r="I10545" s="19">
        <f>H10545/F10545</f>
        <v>0.00471698113207547</v>
      </c>
      <c r="J10545" s="19">
        <f>H10545/G10545</f>
        <v>0.00469483568075117</v>
      </c>
      <c r="K10545" t="s" s="21">
        <f>IF(J10545&lt;25%,"น้อยกว่า 25%",IF(J10545&gt;=25%,"มากกว่าหรือเท่ากับ 25%",IF(J10545&gt;=35%,"มากกว่าหรือเท่ากับ 35%")))</f>
        <v>18</v>
      </c>
    </row>
    <row r="10546" s="7" customFormat="1" ht="19.15" customHeight="1">
      <c r="A10546" t="s" s="16">
        <v>10533</v>
      </c>
      <c r="B10546" s="17">
        <v>5</v>
      </c>
      <c r="C10546" s="17">
        <v>4</v>
      </c>
      <c r="D10546" t="s" s="16">
        <v>10715</v>
      </c>
      <c r="E10546" t="s" s="16">
        <v>60</v>
      </c>
      <c r="F10546" s="37">
        <v>192</v>
      </c>
      <c r="G10546" s="17">
        <v>208</v>
      </c>
      <c r="H10546" s="18">
        <f>SUM(G10546-F10546)</f>
        <v>16</v>
      </c>
      <c r="I10546" s="19">
        <f>H10546/F10546</f>
        <v>0.0833333333333333</v>
      </c>
      <c r="J10546" s="19">
        <f>H10546/G10546</f>
        <v>0.0769230769230769</v>
      </c>
      <c r="K10546" t="s" s="21">
        <f>IF(J10546&lt;25%,"น้อยกว่า 25%",IF(J10546&gt;=25%,"มากกว่าหรือเท่ากับ 25%",IF(J10546&gt;=35%,"มากกว่าหรือเท่ากับ 35%")))</f>
        <v>18</v>
      </c>
    </row>
    <row r="10547" s="7" customFormat="1" ht="19.15" customHeight="1">
      <c r="A10547" t="s" s="16">
        <v>10533</v>
      </c>
      <c r="B10547" s="17">
        <v>5</v>
      </c>
      <c r="C10547" s="17">
        <v>19</v>
      </c>
      <c r="D10547" t="s" s="16">
        <v>10716</v>
      </c>
      <c r="E10547" t="s" s="16">
        <v>24</v>
      </c>
      <c r="F10547" s="37">
        <v>181</v>
      </c>
      <c r="G10547" s="17">
        <v>183</v>
      </c>
      <c r="H10547" s="18">
        <f>SUM(G10547-F10547)</f>
        <v>2</v>
      </c>
      <c r="I10547" s="19">
        <f>H10547/F10547</f>
        <v>0.0110497237569061</v>
      </c>
      <c r="J10547" s="19">
        <f>H10547/G10547</f>
        <v>0.0109289617486339</v>
      </c>
      <c r="K10547" t="s" s="21">
        <f>IF(J10547&lt;25%,"น้อยกว่า 25%",IF(J10547&gt;=25%,"มากกว่าหรือเท่ากับ 25%",IF(J10547&gt;=35%,"มากกว่าหรือเท่ากับ 35%")))</f>
        <v>18</v>
      </c>
    </row>
    <row r="10548" s="7" customFormat="1" ht="19.15" customHeight="1">
      <c r="A10548" t="s" s="16">
        <v>10533</v>
      </c>
      <c r="B10548" s="17">
        <v>5</v>
      </c>
      <c r="C10548" s="17">
        <v>12</v>
      </c>
      <c r="D10548" t="s" s="16">
        <v>10717</v>
      </c>
      <c r="E10548" t="s" s="16">
        <v>48</v>
      </c>
      <c r="F10548" s="37">
        <v>171</v>
      </c>
      <c r="G10548" s="17">
        <v>175</v>
      </c>
      <c r="H10548" s="18">
        <f>SUM(G10548-F10548)</f>
        <v>4</v>
      </c>
      <c r="I10548" s="19">
        <f>H10548/F10548</f>
        <v>0.0233918128654971</v>
      </c>
      <c r="J10548" s="19">
        <f>H10548/G10548</f>
        <v>0.0228571428571429</v>
      </c>
      <c r="K10548" t="s" s="21">
        <f>IF(J10548&lt;25%,"น้อยกว่า 25%",IF(J10548&gt;=25%,"มากกว่าหรือเท่ากับ 25%",IF(J10548&gt;=35%,"มากกว่าหรือเท่ากับ 35%")))</f>
        <v>18</v>
      </c>
    </row>
    <row r="10549" s="7" customFormat="1" ht="19.15" customHeight="1">
      <c r="A10549" t="s" s="16">
        <v>10533</v>
      </c>
      <c r="B10549" s="17">
        <v>5</v>
      </c>
      <c r="C10549" s="17">
        <v>22</v>
      </c>
      <c r="D10549" t="s" s="16">
        <v>10718</v>
      </c>
      <c r="E10549" t="s" s="16">
        <v>281</v>
      </c>
      <c r="F10549" s="37">
        <v>121</v>
      </c>
      <c r="G10549" s="17">
        <v>131</v>
      </c>
      <c r="H10549" s="18">
        <f>SUM(G10549-F10549)</f>
        <v>10</v>
      </c>
      <c r="I10549" s="19">
        <f>H10549/F10549</f>
        <v>0.0826446280991736</v>
      </c>
      <c r="J10549" s="19">
        <f>H10549/G10549</f>
        <v>0.07633587786259539</v>
      </c>
      <c r="K10549" t="s" s="21">
        <f>IF(J10549&lt;25%,"น้อยกว่า 25%",IF(J10549&gt;=25%,"มากกว่าหรือเท่ากับ 25%",IF(J10549&gt;=35%,"มากกว่าหรือเท่ากับ 35%")))</f>
        <v>18</v>
      </c>
    </row>
    <row r="10550" s="7" customFormat="1" ht="19.15" customHeight="1">
      <c r="A10550" t="s" s="16">
        <v>10533</v>
      </c>
      <c r="B10550" s="17">
        <v>5</v>
      </c>
      <c r="C10550" s="17">
        <v>7</v>
      </c>
      <c r="D10550" t="s" s="16">
        <v>10719</v>
      </c>
      <c r="E10550" t="s" s="16">
        <v>76</v>
      </c>
      <c r="F10550" s="37">
        <v>121</v>
      </c>
      <c r="G10550" s="17">
        <v>127</v>
      </c>
      <c r="H10550" s="18">
        <f>SUM(G10550-F10550)</f>
        <v>6</v>
      </c>
      <c r="I10550" s="19">
        <f>H10550/F10550</f>
        <v>0.0495867768595041</v>
      </c>
      <c r="J10550" s="19">
        <f>H10550/G10550</f>
        <v>0.047244094488189</v>
      </c>
      <c r="K10550" t="s" s="21">
        <f>IF(J10550&lt;25%,"น้อยกว่า 25%",IF(J10550&gt;=25%,"มากกว่าหรือเท่ากับ 25%",IF(J10550&gt;=35%,"มากกว่าหรือเท่ากับ 35%")))</f>
        <v>18</v>
      </c>
    </row>
    <row r="10551" s="7" customFormat="1" ht="19.15" customHeight="1">
      <c r="A10551" t="s" s="16">
        <v>10533</v>
      </c>
      <c r="B10551" s="17">
        <v>5</v>
      </c>
      <c r="C10551" s="17">
        <v>28</v>
      </c>
      <c r="D10551" t="s" s="16">
        <v>10720</v>
      </c>
      <c r="E10551" t="s" s="16">
        <v>112</v>
      </c>
      <c r="F10551" s="37">
        <v>125</v>
      </c>
      <c r="G10551" s="17">
        <v>127</v>
      </c>
      <c r="H10551" s="18">
        <f>SUM(G10551-F10551)</f>
        <v>2</v>
      </c>
      <c r="I10551" s="19">
        <f>H10551/F10551</f>
        <v>0.016</v>
      </c>
      <c r="J10551" s="19">
        <f>H10551/G10551</f>
        <v>0.015748031496063</v>
      </c>
      <c r="K10551" t="s" s="21">
        <f>IF(J10551&lt;25%,"น้อยกว่า 25%",IF(J10551&gt;=25%,"มากกว่าหรือเท่ากับ 25%",IF(J10551&gt;=35%,"มากกว่าหรือเท่ากับ 35%")))</f>
        <v>18</v>
      </c>
    </row>
    <row r="10552" s="7" customFormat="1" ht="19.15" customHeight="1">
      <c r="A10552" t="s" s="16">
        <v>10533</v>
      </c>
      <c r="B10552" s="17">
        <v>5</v>
      </c>
      <c r="C10552" s="17">
        <v>27</v>
      </c>
      <c r="D10552" t="s" s="16">
        <v>10721</v>
      </c>
      <c r="E10552" t="s" s="16">
        <v>1537</v>
      </c>
      <c r="F10552" s="37">
        <v>100</v>
      </c>
      <c r="G10552" s="17">
        <v>102</v>
      </c>
      <c r="H10552" s="18">
        <f>SUM(G10552-F10552)</f>
        <v>2</v>
      </c>
      <c r="I10552" s="19">
        <f>H10552/F10552</f>
        <v>0.02</v>
      </c>
      <c r="J10552" s="19">
        <f>H10552/G10552</f>
        <v>0.0196078431372549</v>
      </c>
      <c r="K10552" t="s" s="21">
        <f>IF(J10552&lt;25%,"น้อยกว่า 25%",IF(J10552&gt;=25%,"มากกว่าหรือเท่ากับ 25%",IF(J10552&gt;=35%,"มากกว่าหรือเท่ากับ 35%")))</f>
        <v>18</v>
      </c>
    </row>
    <row r="10553" s="7" customFormat="1" ht="19.15" customHeight="1">
      <c r="A10553" t="s" s="16">
        <v>10533</v>
      </c>
      <c r="B10553" s="17">
        <v>5</v>
      </c>
      <c r="C10553" s="17">
        <v>14</v>
      </c>
      <c r="D10553" t="s" s="16">
        <v>10722</v>
      </c>
      <c r="E10553" t="s" s="16">
        <v>185</v>
      </c>
      <c r="F10553" s="37">
        <v>98</v>
      </c>
      <c r="G10553" s="17">
        <v>101</v>
      </c>
      <c r="H10553" s="18">
        <f>SUM(G10553-F10553)</f>
        <v>3</v>
      </c>
      <c r="I10553" s="19">
        <f>H10553/F10553</f>
        <v>0.0306122448979592</v>
      </c>
      <c r="J10553" s="19">
        <f>H10553/G10553</f>
        <v>0.0297029702970297</v>
      </c>
      <c r="K10553" t="s" s="21">
        <f>IF(J10553&lt;25%,"น้อยกว่า 25%",IF(J10553&gt;=25%,"มากกว่าหรือเท่ากับ 25%",IF(J10553&gt;=35%,"มากกว่าหรือเท่ากับ 35%")))</f>
        <v>18</v>
      </c>
    </row>
    <row r="10554" s="7" customFormat="1" ht="19.15" customHeight="1">
      <c r="A10554" t="s" s="16">
        <v>10533</v>
      </c>
      <c r="B10554" s="17">
        <v>5</v>
      </c>
      <c r="C10554" s="17">
        <v>32</v>
      </c>
      <c r="D10554" t="s" s="16">
        <v>10723</v>
      </c>
      <c r="E10554" t="s" s="16">
        <v>116</v>
      </c>
      <c r="F10554" s="37">
        <v>71</v>
      </c>
      <c r="G10554" s="17">
        <v>72</v>
      </c>
      <c r="H10554" s="18">
        <f>SUM(G10554-F10554)</f>
        <v>1</v>
      </c>
      <c r="I10554" s="19">
        <f>H10554/F10554</f>
        <v>0.0140845070422535</v>
      </c>
      <c r="J10554" s="19">
        <f>H10554/G10554</f>
        <v>0.0138888888888889</v>
      </c>
      <c r="K10554" t="s" s="21">
        <f>IF(J10554&lt;25%,"น้อยกว่า 25%",IF(J10554&gt;=25%,"มากกว่าหรือเท่ากับ 25%",IF(J10554&gt;=35%,"มากกว่าหรือเท่ากับ 35%")))</f>
        <v>18</v>
      </c>
    </row>
    <row r="10555" s="7" customFormat="1" ht="19.15" customHeight="1">
      <c r="A10555" t="s" s="16">
        <v>10533</v>
      </c>
      <c r="B10555" s="17">
        <v>5</v>
      </c>
      <c r="C10555" s="17">
        <v>30</v>
      </c>
      <c r="D10555" t="s" s="16">
        <v>10724</v>
      </c>
      <c r="E10555" t="s" s="16">
        <v>72</v>
      </c>
      <c r="F10555" s="37">
        <v>55</v>
      </c>
      <c r="G10555" s="17">
        <v>55</v>
      </c>
      <c r="H10555" s="18">
        <f>SUM(G10555-F10555)</f>
        <v>0</v>
      </c>
      <c r="I10555" s="19">
        <f>H10555/F10555</f>
        <v>0</v>
      </c>
      <c r="J10555" s="19">
        <f>H10555/G10555</f>
        <v>0</v>
      </c>
      <c r="K10555" t="s" s="21">
        <f>IF(J10555&lt;25%,"น้อยกว่า 25%",IF(J10555&gt;=25%,"มากกว่าหรือเท่ากับ 25%",IF(J10555&gt;=35%,"มากกว่าหรือเท่ากับ 35%")))</f>
        <v>18</v>
      </c>
    </row>
    <row r="10556" s="7" customFormat="1" ht="19.15" customHeight="1">
      <c r="A10556" t="s" s="16">
        <v>10533</v>
      </c>
      <c r="B10556" s="17">
        <v>5</v>
      </c>
      <c r="C10556" s="17">
        <v>36</v>
      </c>
      <c r="D10556" t="s" s="16">
        <v>10725</v>
      </c>
      <c r="E10556" t="s" s="16">
        <v>103</v>
      </c>
      <c r="F10556" s="37">
        <v>48</v>
      </c>
      <c r="G10556" s="17">
        <v>48</v>
      </c>
      <c r="H10556" s="18">
        <f>SUM(G10556-F10556)</f>
        <v>0</v>
      </c>
      <c r="I10556" s="19">
        <f>H10556/F10556</f>
        <v>0</v>
      </c>
      <c r="J10556" s="19">
        <f>H10556/G10556</f>
        <v>0</v>
      </c>
      <c r="K10556" t="s" s="21">
        <f>IF(J10556&lt;25%,"น้อยกว่า 25%",IF(J10556&gt;=25%,"มากกว่าหรือเท่ากับ 25%",IF(J10556&gt;=35%,"มากกว่าหรือเท่ากับ 35%")))</f>
        <v>18</v>
      </c>
    </row>
    <row r="10557" s="7" customFormat="1" ht="19.15" customHeight="1">
      <c r="A10557" t="s" s="16">
        <v>10533</v>
      </c>
      <c r="B10557" s="17">
        <v>5</v>
      </c>
      <c r="C10557" s="17">
        <v>37</v>
      </c>
      <c r="D10557" t="s" s="16">
        <v>10726</v>
      </c>
      <c r="E10557" t="s" s="16">
        <v>1287</v>
      </c>
      <c r="F10557" s="37">
        <v>39</v>
      </c>
      <c r="G10557" s="17">
        <v>41</v>
      </c>
      <c r="H10557" s="18">
        <f>SUM(G10557-F10557)</f>
        <v>2</v>
      </c>
      <c r="I10557" s="19">
        <f>H10557/F10557</f>
        <v>0.0512820512820513</v>
      </c>
      <c r="J10557" s="19">
        <f>H10557/G10557</f>
        <v>0.048780487804878</v>
      </c>
      <c r="K10557" t="s" s="21">
        <f>IF(J10557&lt;25%,"น้อยกว่า 25%",IF(J10557&gt;=25%,"มากกว่าหรือเท่ากับ 25%",IF(J10557&gt;=35%,"มากกว่าหรือเท่ากับ 35%")))</f>
        <v>18</v>
      </c>
    </row>
    <row r="10558" s="7" customFormat="1" ht="19.15" customHeight="1">
      <c r="A10558" t="s" s="16">
        <v>10533</v>
      </c>
      <c r="B10558" s="17">
        <v>5</v>
      </c>
      <c r="C10558" s="17">
        <v>34</v>
      </c>
      <c r="D10558" t="s" s="16">
        <v>10727</v>
      </c>
      <c r="E10558" t="s" s="16">
        <v>173</v>
      </c>
      <c r="F10558" s="37">
        <v>36</v>
      </c>
      <c r="G10558" s="17">
        <v>38</v>
      </c>
      <c r="H10558" s="18">
        <f>SUM(G10558-F10558)</f>
        <v>2</v>
      </c>
      <c r="I10558" s="19">
        <f>H10558/F10558</f>
        <v>0.0555555555555556</v>
      </c>
      <c r="J10558" s="19">
        <f>H10558/G10558</f>
        <v>0.0526315789473684</v>
      </c>
      <c r="K10558" t="s" s="21">
        <f>IF(J10558&lt;25%,"น้อยกว่า 25%",IF(J10558&gt;=25%,"มากกว่าหรือเท่ากับ 25%",IF(J10558&gt;=35%,"มากกว่าหรือเท่ากับ 35%")))</f>
        <v>18</v>
      </c>
    </row>
    <row r="10559" s="7" customFormat="1" ht="19.15" customHeight="1">
      <c r="A10559" t="s" s="16">
        <v>10533</v>
      </c>
      <c r="B10559" s="17">
        <v>5</v>
      </c>
      <c r="C10559" s="17">
        <v>24</v>
      </c>
      <c r="D10559" t="s" s="16">
        <v>10728</v>
      </c>
      <c r="E10559" t="s" s="16">
        <v>106</v>
      </c>
      <c r="F10559" s="37">
        <v>35</v>
      </c>
      <c r="G10559" s="17">
        <v>37</v>
      </c>
      <c r="H10559" s="18">
        <f>SUM(G10559-F10559)</f>
        <v>2</v>
      </c>
      <c r="I10559" s="19">
        <f>H10559/F10559</f>
        <v>0.0571428571428571</v>
      </c>
      <c r="J10559" s="19">
        <f>H10559/G10559</f>
        <v>0.0540540540540541</v>
      </c>
      <c r="K10559" t="s" s="21">
        <f>IF(J10559&lt;25%,"น้อยกว่า 25%",IF(J10559&gt;=25%,"มากกว่าหรือเท่ากับ 25%",IF(J10559&gt;=35%,"มากกว่าหรือเท่ากับ 35%")))</f>
        <v>18</v>
      </c>
    </row>
    <row r="10560" s="7" customFormat="1" ht="19.15" customHeight="1">
      <c r="A10560" t="s" s="16">
        <v>10533</v>
      </c>
      <c r="B10560" s="17">
        <v>5</v>
      </c>
      <c r="C10560" s="17">
        <v>35</v>
      </c>
      <c r="D10560" t="s" s="16">
        <v>10729</v>
      </c>
      <c r="E10560" t="s" s="16">
        <v>153</v>
      </c>
      <c r="F10560" s="40">
        <v>28</v>
      </c>
      <c r="G10560" s="39">
        <v>27</v>
      </c>
      <c r="H10560" s="18">
        <f>SUM(G10560-F10560)</f>
        <v>-1</v>
      </c>
      <c r="I10560" s="19">
        <f>H10560/F10560</f>
        <v>-0.0357142857142857</v>
      </c>
      <c r="J10560" s="19">
        <f>H10560/G10560</f>
        <v>-0.037037037037037</v>
      </c>
      <c r="K10560" t="s" s="21">
        <f>IF(J10560&lt;25%,"น้อยกว่า 25%",IF(J10560&gt;=25%,"มากกว่าหรือเท่ากับ 25%",IF(J10560&gt;=35%,"มากกว่าหรือเท่ากับ 35%")))</f>
        <v>18</v>
      </c>
    </row>
    <row r="10561" s="7" customFormat="1" ht="19.15" customHeight="1">
      <c r="A10561" t="s" s="16">
        <v>10533</v>
      </c>
      <c r="B10561" s="17">
        <v>5</v>
      </c>
      <c r="C10561" s="17">
        <v>3</v>
      </c>
      <c r="D10561" t="s" s="16">
        <v>10730</v>
      </c>
      <c r="E10561" t="s" s="16">
        <v>380</v>
      </c>
      <c r="F10561" s="37">
        <v>0</v>
      </c>
      <c r="G10561" s="17">
        <v>0</v>
      </c>
      <c r="H10561" s="18">
        <f>SUM(G10561-F10561)</f>
        <v>0</v>
      </c>
      <c r="I10561" s="19">
        <f>H10561/F10561</f>
      </c>
      <c r="J10561" s="19">
        <f>H10561/G10561</f>
      </c>
      <c r="K10561" s="24">
        <f>IF(J10561&lt;25%,"น้อยกว่า 25%",IF(J10561&gt;=25%,"มากกว่าหรือเท่ากับ 25%",IF(J10561&gt;=35%,"มากกว่าหรือเท่ากับ 35%")))</f>
      </c>
    </row>
    <row r="10562" s="7" customFormat="1" ht="19.15" customHeight="1">
      <c r="A10562" t="s" s="16">
        <v>10533</v>
      </c>
      <c r="B10562" s="17">
        <v>5</v>
      </c>
      <c r="C10562" s="17">
        <v>29</v>
      </c>
      <c r="D10562" t="s" s="16">
        <v>10731</v>
      </c>
      <c r="E10562" t="s" s="16">
        <v>147</v>
      </c>
      <c r="F10562" s="37">
        <v>0</v>
      </c>
      <c r="G10562" s="17">
        <v>0</v>
      </c>
      <c r="H10562" s="18">
        <f>SUM(G10562-F10562)</f>
        <v>0</v>
      </c>
      <c r="I10562" s="19">
        <f>H10562/F10562</f>
      </c>
      <c r="J10562" s="19">
        <f>H10562/G10562</f>
      </c>
      <c r="K10562" s="24">
        <f>IF(J10562&lt;25%,"น้อยกว่า 25%",IF(J10562&gt;=25%,"มากกว่าหรือเท่ากับ 25%",IF(J10562&gt;=35%,"มากกว่าหรือเท่ากับ 35%")))</f>
      </c>
    </row>
    <row r="10563" s="7" customFormat="1" ht="19.15" customHeight="1">
      <c r="A10563" t="s" s="16">
        <v>10533</v>
      </c>
      <c r="B10563" s="17">
        <v>5</v>
      </c>
      <c r="C10563" s="17">
        <v>31</v>
      </c>
      <c r="D10563" t="s" s="16">
        <v>10732</v>
      </c>
      <c r="E10563" t="s" s="16">
        <v>78</v>
      </c>
      <c r="F10563" s="37">
        <v>0</v>
      </c>
      <c r="G10563" s="17">
        <v>0</v>
      </c>
      <c r="H10563" s="18">
        <f>SUM(G10563-F10563)</f>
        <v>0</v>
      </c>
      <c r="I10563" s="19">
        <f>H10563/F10563</f>
      </c>
      <c r="J10563" s="19">
        <f>H10563/G10563</f>
      </c>
      <c r="K10563" s="24">
        <f>IF(J10563&lt;25%,"น้อยกว่า 25%",IF(J10563&gt;=25%,"มากกว่าหรือเท่ากับ 25%",IF(J10563&gt;=35%,"มากกว่าหรือเท่ากับ 35%")))</f>
      </c>
    </row>
    <row r="10564" s="7" customFormat="1" ht="19.15" customHeight="1">
      <c r="A10564" t="s" s="16">
        <v>10533</v>
      </c>
      <c r="B10564" s="17">
        <v>6</v>
      </c>
      <c r="C10564" s="17">
        <v>15</v>
      </c>
      <c r="D10564" t="s" s="16">
        <v>10733</v>
      </c>
      <c r="E10564" t="s" s="16">
        <v>84</v>
      </c>
      <c r="F10564" s="37">
        <v>40617</v>
      </c>
      <c r="G10564" s="17">
        <v>41307</v>
      </c>
      <c r="H10564" s="18">
        <f>SUM(G10564-F10564)</f>
        <v>690</v>
      </c>
      <c r="I10564" s="19">
        <f>H10564/F10564</f>
        <v>0.0169879607061083</v>
      </c>
      <c r="J10564" s="19">
        <f>H10564/G10564</f>
        <v>0.0167041905730264</v>
      </c>
      <c r="K10564" t="s" s="21">
        <f>IF(J10564&lt;25%,"น้อยกว่า 25%",IF(J10564&gt;=25%,"มากกว่าหรือเท่ากับ 25%",IF(J10564&gt;=35%,"มากกว่าหรือเท่ากับ 35%")))</f>
        <v>18</v>
      </c>
    </row>
    <row r="10565" s="7" customFormat="1" ht="19.15" customHeight="1">
      <c r="A10565" t="s" s="16">
        <v>10533</v>
      </c>
      <c r="B10565" s="17">
        <v>6</v>
      </c>
      <c r="C10565" s="17">
        <v>3</v>
      </c>
      <c r="D10565" t="s" s="16">
        <v>10734</v>
      </c>
      <c r="E10565" t="s" s="16">
        <v>22</v>
      </c>
      <c r="F10565" s="37">
        <v>19305</v>
      </c>
      <c r="G10565" s="17">
        <v>19422</v>
      </c>
      <c r="H10565" s="18">
        <f>SUM(G10565-F10565)</f>
        <v>117</v>
      </c>
      <c r="I10565" s="19">
        <f>H10565/F10565</f>
        <v>0.00606060606060606</v>
      </c>
      <c r="J10565" s="19">
        <f>H10565/G10565</f>
        <v>0.00602409638554217</v>
      </c>
      <c r="K10565" t="s" s="21">
        <f>IF(J10565&lt;25%,"น้อยกว่า 25%",IF(J10565&gt;=25%,"มากกว่าหรือเท่ากับ 25%",IF(J10565&gt;=35%,"มากกว่าหรือเท่ากับ 35%")))</f>
        <v>18</v>
      </c>
    </row>
    <row r="10566" s="7" customFormat="1" ht="19.15" customHeight="1">
      <c r="A10566" t="s" s="16">
        <v>10533</v>
      </c>
      <c r="B10566" s="17">
        <v>6</v>
      </c>
      <c r="C10566" s="17">
        <v>8</v>
      </c>
      <c r="D10566" t="s" s="16">
        <v>10735</v>
      </c>
      <c r="E10566" t="s" s="16">
        <v>20</v>
      </c>
      <c r="F10566" s="40">
        <v>13814</v>
      </c>
      <c r="G10566" s="39">
        <v>13317</v>
      </c>
      <c r="H10566" s="18">
        <f>SUM(G10566-F10566)</f>
        <v>-497</v>
      </c>
      <c r="I10566" s="19">
        <f>H10566/F10566</f>
        <v>-0.0359779933400898</v>
      </c>
      <c r="J10566" s="19">
        <f>H10566/G10566</f>
        <v>-0.0373207178794023</v>
      </c>
      <c r="K10566" t="s" s="21">
        <f>IF(J10566&lt;25%,"น้อยกว่า 25%",IF(J10566&gt;=25%,"มากกว่าหรือเท่ากับ 25%",IF(J10566&gt;=35%,"มากกว่าหรือเท่ากับ 35%")))</f>
        <v>18</v>
      </c>
    </row>
    <row r="10567" s="7" customFormat="1" ht="19.15" customHeight="1">
      <c r="A10567" t="s" s="16">
        <v>10533</v>
      </c>
      <c r="B10567" s="17">
        <v>6</v>
      </c>
      <c r="C10567" s="17">
        <v>9</v>
      </c>
      <c r="D10567" t="s" s="16">
        <v>10736</v>
      </c>
      <c r="E10567" t="s" s="16">
        <v>26</v>
      </c>
      <c r="F10567" s="37">
        <v>3636</v>
      </c>
      <c r="G10567" s="17">
        <v>4155</v>
      </c>
      <c r="H10567" s="18">
        <f>SUM(G10567-F10567)</f>
        <v>519</v>
      </c>
      <c r="I10567" s="19">
        <f>H10567/F10567</f>
        <v>0.142739273927393</v>
      </c>
      <c r="J10567" s="19">
        <f>H10567/G10567</f>
        <v>0.124909747292419</v>
      </c>
      <c r="K10567" t="s" s="21">
        <f>IF(J10567&lt;25%,"น้อยกว่า 25%",IF(J10567&gt;=25%,"มากกว่าหรือเท่ากับ 25%",IF(J10567&gt;=35%,"มากกว่าหรือเท่ากับ 35%")))</f>
        <v>18</v>
      </c>
    </row>
    <row r="10568" s="7" customFormat="1" ht="19.15" customHeight="1">
      <c r="A10568" t="s" s="16">
        <v>10533</v>
      </c>
      <c r="B10568" s="17">
        <v>6</v>
      </c>
      <c r="C10568" s="17">
        <v>32</v>
      </c>
      <c r="D10568" t="s" s="16">
        <v>10737</v>
      </c>
      <c r="E10568" t="s" s="16">
        <v>116</v>
      </c>
      <c r="F10568" s="37">
        <v>2026</v>
      </c>
      <c r="G10568" s="17">
        <v>2180</v>
      </c>
      <c r="H10568" s="18">
        <f>SUM(G10568-F10568)</f>
        <v>154</v>
      </c>
      <c r="I10568" s="19">
        <f>H10568/F10568</f>
        <v>0.0760118460019743</v>
      </c>
      <c r="J10568" s="19">
        <f>H10568/G10568</f>
        <v>0.0706422018348624</v>
      </c>
      <c r="K10568" t="s" s="21">
        <f>IF(J10568&lt;25%,"น้อยกว่า 25%",IF(J10568&gt;=25%,"มากกว่าหรือเท่ากับ 25%",IF(J10568&gt;=35%,"มากกว่าหรือเท่ากับ 35%")))</f>
        <v>18</v>
      </c>
    </row>
    <row r="10569" s="7" customFormat="1" ht="19.15" customHeight="1">
      <c r="A10569" t="s" s="16">
        <v>10533</v>
      </c>
      <c r="B10569" s="17">
        <v>6</v>
      </c>
      <c r="C10569" s="17">
        <v>14</v>
      </c>
      <c r="D10569" t="s" s="16">
        <v>10738</v>
      </c>
      <c r="E10569" t="s" s="16">
        <v>28</v>
      </c>
      <c r="F10569" s="37">
        <v>2018</v>
      </c>
      <c r="G10569" s="17">
        <v>2054</v>
      </c>
      <c r="H10569" s="18">
        <f>SUM(G10569-F10569)</f>
        <v>36</v>
      </c>
      <c r="I10569" s="19">
        <f>H10569/F10569</f>
        <v>0.0178394449950446</v>
      </c>
      <c r="J10569" s="19">
        <f>H10569/G10569</f>
        <v>0.0175267770204479</v>
      </c>
      <c r="K10569" t="s" s="21">
        <f>IF(J10569&lt;25%,"น้อยกว่า 25%",IF(J10569&gt;=25%,"มากกว่าหรือเท่ากับ 25%",IF(J10569&gt;=35%,"มากกว่าหรือเท่ากับ 35%")))</f>
        <v>18</v>
      </c>
    </row>
    <row r="10570" s="7" customFormat="1" ht="19.15" customHeight="1">
      <c r="A10570" t="s" s="16">
        <v>10533</v>
      </c>
      <c r="B10570" s="17">
        <v>6</v>
      </c>
      <c r="C10570" s="17">
        <v>39</v>
      </c>
      <c r="D10570" t="s" s="16">
        <v>10739</v>
      </c>
      <c r="E10570" t="s" s="16">
        <v>281</v>
      </c>
      <c r="F10570" s="37">
        <v>1856</v>
      </c>
      <c r="G10570" s="17">
        <v>1931</v>
      </c>
      <c r="H10570" s="18">
        <f>SUM(G10570-F10570)</f>
        <v>75</v>
      </c>
      <c r="I10570" s="19">
        <f>H10570/F10570</f>
        <v>0.0404094827586207</v>
      </c>
      <c r="J10570" s="19">
        <f>H10570/G10570</f>
        <v>0.0388399792853444</v>
      </c>
      <c r="K10570" t="s" s="21">
        <f>IF(J10570&lt;25%,"น้อยกว่า 25%",IF(J10570&gt;=25%,"มากกว่าหรือเท่ากับ 25%",IF(J10570&gt;=35%,"มากกว่าหรือเท่ากับ 35%")))</f>
        <v>18</v>
      </c>
    </row>
    <row r="10571" s="7" customFormat="1" ht="19.15" customHeight="1">
      <c r="A10571" t="s" s="16">
        <v>10533</v>
      </c>
      <c r="B10571" s="17">
        <v>6</v>
      </c>
      <c r="C10571" s="17">
        <v>43</v>
      </c>
      <c r="D10571" t="s" s="16">
        <v>10740</v>
      </c>
      <c r="E10571" t="s" s="16">
        <v>5047</v>
      </c>
      <c r="F10571" s="40">
        <v>1956</v>
      </c>
      <c r="G10571" s="39">
        <v>1731</v>
      </c>
      <c r="H10571" s="18">
        <f>SUM(G10571-F10571)</f>
        <v>-225</v>
      </c>
      <c r="I10571" s="19">
        <f>H10571/F10571</f>
        <v>-0.115030674846626</v>
      </c>
      <c r="J10571" s="19">
        <f>H10571/G10571</f>
        <v>-0.12998266897747</v>
      </c>
      <c r="K10571" t="s" s="21">
        <f>IF(J10571&lt;25%,"น้อยกว่า 25%",IF(J10571&gt;=25%,"มากกว่าหรือเท่ากับ 25%",IF(J10571&gt;=35%,"มากกว่าหรือเท่ากับ 35%")))</f>
        <v>18</v>
      </c>
    </row>
    <row r="10572" s="7" customFormat="1" ht="19.15" customHeight="1">
      <c r="A10572" t="s" s="16">
        <v>10533</v>
      </c>
      <c r="B10572" s="17">
        <v>6</v>
      </c>
      <c r="C10572" s="17">
        <v>16</v>
      </c>
      <c r="D10572" t="s" s="16">
        <v>10741</v>
      </c>
      <c r="E10572" t="s" s="16">
        <v>17</v>
      </c>
      <c r="F10572" s="40">
        <v>1711</v>
      </c>
      <c r="G10572" s="39">
        <v>1692</v>
      </c>
      <c r="H10572" s="18">
        <f>SUM(G10572-F10572)</f>
        <v>-19</v>
      </c>
      <c r="I10572" s="19">
        <f>H10572/F10572</f>
        <v>-0.011104617182934</v>
      </c>
      <c r="J10572" s="19">
        <f>H10572/G10572</f>
        <v>-0.0112293144208038</v>
      </c>
      <c r="K10572" t="s" s="21">
        <f>IF(J10572&lt;25%,"น้อยกว่า 25%",IF(J10572&gt;=25%,"มากกว่าหรือเท่ากับ 25%",IF(J10572&gt;=35%,"มากกว่าหรือเท่ากับ 35%")))</f>
        <v>18</v>
      </c>
    </row>
    <row r="10573" s="7" customFormat="1" ht="19.15" customHeight="1">
      <c r="A10573" t="s" s="16">
        <v>10533</v>
      </c>
      <c r="B10573" s="17">
        <v>6</v>
      </c>
      <c r="C10573" s="17">
        <v>2</v>
      </c>
      <c r="D10573" t="s" s="16">
        <v>10742</v>
      </c>
      <c r="E10573" t="s" s="16">
        <v>38</v>
      </c>
      <c r="F10573" s="37">
        <v>1465</v>
      </c>
      <c r="G10573" s="17">
        <v>1505</v>
      </c>
      <c r="H10573" s="18">
        <f>SUM(G10573-F10573)</f>
        <v>40</v>
      </c>
      <c r="I10573" s="19">
        <f>H10573/F10573</f>
        <v>0.0273037542662116</v>
      </c>
      <c r="J10573" s="19">
        <f>H10573/G10573</f>
        <v>0.026578073089701</v>
      </c>
      <c r="K10573" t="s" s="21">
        <f>IF(J10573&lt;25%,"น้อยกว่า 25%",IF(J10573&gt;=25%,"มากกว่าหรือเท่ากับ 25%",IF(J10573&gt;=35%,"มากกว่าหรือเท่ากับ 35%")))</f>
        <v>18</v>
      </c>
    </row>
    <row r="10574" s="7" customFormat="1" ht="19.15" customHeight="1">
      <c r="A10574" t="s" s="16">
        <v>10533</v>
      </c>
      <c r="B10574" s="17">
        <v>6</v>
      </c>
      <c r="C10574" s="17">
        <v>11</v>
      </c>
      <c r="D10574" t="s" s="16">
        <v>10743</v>
      </c>
      <c r="E10574" t="s" s="16">
        <v>24</v>
      </c>
      <c r="F10574" s="37">
        <v>784</v>
      </c>
      <c r="G10574" s="17">
        <v>797</v>
      </c>
      <c r="H10574" s="18">
        <f>SUM(G10574-F10574)</f>
        <v>13</v>
      </c>
      <c r="I10574" s="19">
        <f>H10574/F10574</f>
        <v>0.0165816326530612</v>
      </c>
      <c r="J10574" s="19">
        <f>H10574/G10574</f>
        <v>0.0163111668757842</v>
      </c>
      <c r="K10574" t="s" s="21">
        <f>IF(J10574&lt;25%,"น้อยกว่า 25%",IF(J10574&gt;=25%,"มากกว่าหรือเท่ากับ 25%",IF(J10574&gt;=35%,"มากกว่าหรือเท่ากับ 35%")))</f>
        <v>18</v>
      </c>
    </row>
    <row r="10575" s="7" customFormat="1" ht="19.15" customHeight="1">
      <c r="A10575" t="s" s="16">
        <v>10533</v>
      </c>
      <c r="B10575" s="17">
        <v>6</v>
      </c>
      <c r="C10575" s="17">
        <v>1</v>
      </c>
      <c r="D10575" t="s" s="16">
        <v>10744</v>
      </c>
      <c r="E10575" t="s" s="16">
        <v>106</v>
      </c>
      <c r="F10575" s="37">
        <v>556</v>
      </c>
      <c r="G10575" s="17">
        <v>593</v>
      </c>
      <c r="H10575" s="18">
        <f>SUM(G10575-F10575)</f>
        <v>37</v>
      </c>
      <c r="I10575" s="19">
        <f>H10575/F10575</f>
        <v>0.0665467625899281</v>
      </c>
      <c r="J10575" s="19">
        <f>H10575/G10575</f>
        <v>0.0623946037099494</v>
      </c>
      <c r="K10575" t="s" s="21">
        <f>IF(J10575&lt;25%,"น้อยกว่า 25%",IF(J10575&gt;=25%,"มากกว่าหรือเท่ากับ 25%",IF(J10575&gt;=35%,"มากกว่าหรือเท่ากับ 35%")))</f>
        <v>18</v>
      </c>
    </row>
    <row r="10576" s="7" customFormat="1" ht="19.15" customHeight="1">
      <c r="A10576" t="s" s="16">
        <v>10533</v>
      </c>
      <c r="B10576" s="17">
        <v>6</v>
      </c>
      <c r="C10576" s="17">
        <v>10</v>
      </c>
      <c r="D10576" t="s" s="16">
        <v>10745</v>
      </c>
      <c r="E10576" t="s" s="16">
        <v>42</v>
      </c>
      <c r="F10576" s="37">
        <v>566</v>
      </c>
      <c r="G10576" s="17">
        <v>576</v>
      </c>
      <c r="H10576" s="18">
        <f>SUM(G10576-F10576)</f>
        <v>10</v>
      </c>
      <c r="I10576" s="19">
        <f>H10576/F10576</f>
        <v>0.0176678445229682</v>
      </c>
      <c r="J10576" s="19">
        <f>H10576/G10576</f>
        <v>0.0173611111111111</v>
      </c>
      <c r="K10576" t="s" s="21">
        <f>IF(J10576&lt;25%,"น้อยกว่า 25%",IF(J10576&gt;=25%,"มากกว่าหรือเท่ากับ 25%",IF(J10576&gt;=35%,"มากกว่าหรือเท่ากับ 35%")))</f>
        <v>18</v>
      </c>
    </row>
    <row r="10577" s="7" customFormat="1" ht="19.15" customHeight="1">
      <c r="A10577" t="s" s="16">
        <v>10533</v>
      </c>
      <c r="B10577" s="17">
        <v>6</v>
      </c>
      <c r="C10577" s="17">
        <v>40</v>
      </c>
      <c r="D10577" t="s" s="16">
        <v>10746</v>
      </c>
      <c r="E10577" t="s" s="16">
        <v>1287</v>
      </c>
      <c r="F10577" s="37">
        <v>438</v>
      </c>
      <c r="G10577" s="17">
        <v>450</v>
      </c>
      <c r="H10577" s="18">
        <f>SUM(G10577-F10577)</f>
        <v>12</v>
      </c>
      <c r="I10577" s="19">
        <f>H10577/F10577</f>
        <v>0.0273972602739726</v>
      </c>
      <c r="J10577" s="19">
        <f>H10577/G10577</f>
        <v>0.0266666666666667</v>
      </c>
      <c r="K10577" t="s" s="21">
        <f>IF(J10577&lt;25%,"น้อยกว่า 25%",IF(J10577&gt;=25%,"มากกว่าหรือเท่ากับ 25%",IF(J10577&gt;=35%,"มากกว่าหรือเท่ากับ 35%")))</f>
        <v>18</v>
      </c>
    </row>
    <row r="10578" s="7" customFormat="1" ht="19.15" customHeight="1">
      <c r="A10578" t="s" s="16">
        <v>10533</v>
      </c>
      <c r="B10578" s="17">
        <v>6</v>
      </c>
      <c r="C10578" s="17">
        <v>13</v>
      </c>
      <c r="D10578" t="s" s="16">
        <v>10747</v>
      </c>
      <c r="E10578" t="s" s="16">
        <v>48</v>
      </c>
      <c r="F10578" s="37">
        <v>327</v>
      </c>
      <c r="G10578" s="17">
        <v>328</v>
      </c>
      <c r="H10578" s="18">
        <f>SUM(G10578-F10578)</f>
        <v>1</v>
      </c>
      <c r="I10578" s="19">
        <f>H10578/F10578</f>
        <v>0.00305810397553517</v>
      </c>
      <c r="J10578" s="19">
        <f>H10578/G10578</f>
        <v>0.00304878048780488</v>
      </c>
      <c r="K10578" t="s" s="21">
        <f>IF(J10578&lt;25%,"น้อยกว่า 25%",IF(J10578&gt;=25%,"มากกว่าหรือเท่ากับ 25%",IF(J10578&gt;=35%,"มากกว่าหรือเท่ากับ 35%")))</f>
        <v>18</v>
      </c>
    </row>
    <row r="10579" s="7" customFormat="1" ht="19.15" customHeight="1">
      <c r="A10579" t="s" s="16">
        <v>10533</v>
      </c>
      <c r="B10579" s="17">
        <v>6</v>
      </c>
      <c r="C10579" s="17">
        <v>28</v>
      </c>
      <c r="D10579" t="s" s="16">
        <v>10748</v>
      </c>
      <c r="E10579" t="s" s="16">
        <v>72</v>
      </c>
      <c r="F10579" s="37">
        <v>314</v>
      </c>
      <c r="G10579" s="17">
        <v>322</v>
      </c>
      <c r="H10579" s="18">
        <f>SUM(G10579-F10579)</f>
        <v>8</v>
      </c>
      <c r="I10579" s="19">
        <f>H10579/F10579</f>
        <v>0.0254777070063694</v>
      </c>
      <c r="J10579" s="19">
        <f>H10579/G10579</f>
        <v>0.0248447204968944</v>
      </c>
      <c r="K10579" t="s" s="21">
        <f>IF(J10579&lt;25%,"น้อยกว่า 25%",IF(J10579&gt;=25%,"มากกว่าหรือเท่ากับ 25%",IF(J10579&gt;=35%,"มากกว่าหรือเท่ากับ 35%")))</f>
        <v>18</v>
      </c>
    </row>
    <row r="10580" s="7" customFormat="1" ht="19.15" customHeight="1">
      <c r="A10580" t="s" s="16">
        <v>10533</v>
      </c>
      <c r="B10580" s="17">
        <v>6</v>
      </c>
      <c r="C10580" s="17">
        <v>19</v>
      </c>
      <c r="D10580" t="s" s="16">
        <v>10749</v>
      </c>
      <c r="E10580" t="s" s="16">
        <v>30</v>
      </c>
      <c r="F10580" s="40">
        <v>293</v>
      </c>
      <c r="G10580" s="39">
        <v>290</v>
      </c>
      <c r="H10580" s="18">
        <f>SUM(G10580-F10580)</f>
        <v>-3</v>
      </c>
      <c r="I10580" s="19">
        <f>H10580/F10580</f>
        <v>-0.0102389078498294</v>
      </c>
      <c r="J10580" s="19">
        <f>H10580/G10580</f>
        <v>-0.0103448275862069</v>
      </c>
      <c r="K10580" t="s" s="21">
        <f>IF(J10580&lt;25%,"น้อยกว่า 25%",IF(J10580&gt;=25%,"มากกว่าหรือเท่ากับ 25%",IF(J10580&gt;=35%,"มากกว่าหรือเท่ากับ 35%")))</f>
        <v>18</v>
      </c>
    </row>
    <row r="10581" s="7" customFormat="1" ht="19.15" customHeight="1">
      <c r="A10581" t="s" s="16">
        <v>10533</v>
      </c>
      <c r="B10581" s="17">
        <v>6</v>
      </c>
      <c r="C10581" s="17">
        <v>4</v>
      </c>
      <c r="D10581" t="s" s="16">
        <v>10750</v>
      </c>
      <c r="E10581" t="s" s="16">
        <v>44</v>
      </c>
      <c r="F10581" s="37">
        <v>238</v>
      </c>
      <c r="G10581" s="17">
        <v>253</v>
      </c>
      <c r="H10581" s="18">
        <f>SUM(G10581-F10581)</f>
        <v>15</v>
      </c>
      <c r="I10581" s="19">
        <f>H10581/F10581</f>
        <v>0.0630252100840336</v>
      </c>
      <c r="J10581" s="19">
        <f>H10581/G10581</f>
        <v>0.0592885375494071</v>
      </c>
      <c r="K10581" t="s" s="21">
        <f>IF(J10581&lt;25%,"น้อยกว่า 25%",IF(J10581&gt;=25%,"มากกว่าหรือเท่ากับ 25%",IF(J10581&gt;=35%,"มากกว่าหรือเท่ากับ 35%")))</f>
        <v>18</v>
      </c>
    </row>
    <row r="10582" s="7" customFormat="1" ht="19.15" customHeight="1">
      <c r="A10582" t="s" s="16">
        <v>10533</v>
      </c>
      <c r="B10582" s="17">
        <v>6</v>
      </c>
      <c r="C10582" s="17">
        <v>23</v>
      </c>
      <c r="D10582" t="s" s="16">
        <v>10751</v>
      </c>
      <c r="E10582" t="s" s="16">
        <v>1537</v>
      </c>
      <c r="F10582" s="37">
        <v>184</v>
      </c>
      <c r="G10582" s="17">
        <v>198</v>
      </c>
      <c r="H10582" s="18">
        <f>SUM(G10582-F10582)</f>
        <v>14</v>
      </c>
      <c r="I10582" s="19">
        <f>H10582/F10582</f>
        <v>0.07608695652173909</v>
      </c>
      <c r="J10582" s="19">
        <f>H10582/G10582</f>
        <v>0.0707070707070707</v>
      </c>
      <c r="K10582" t="s" s="21">
        <f>IF(J10582&lt;25%,"น้อยกว่า 25%",IF(J10582&gt;=25%,"มากกว่าหรือเท่ากับ 25%",IF(J10582&gt;=35%,"มากกว่าหรือเท่ากับ 35%")))</f>
        <v>18</v>
      </c>
    </row>
    <row r="10583" s="7" customFormat="1" ht="19.15" customHeight="1">
      <c r="A10583" t="s" s="16">
        <v>10533</v>
      </c>
      <c r="B10583" s="17">
        <v>6</v>
      </c>
      <c r="C10583" s="17">
        <v>34</v>
      </c>
      <c r="D10583" t="s" s="16">
        <v>10752</v>
      </c>
      <c r="E10583" t="s" s="16">
        <v>46</v>
      </c>
      <c r="F10583" s="37">
        <v>174</v>
      </c>
      <c r="G10583" s="17">
        <v>196</v>
      </c>
      <c r="H10583" s="18">
        <f>SUM(G10583-F10583)</f>
        <v>22</v>
      </c>
      <c r="I10583" s="19">
        <f>H10583/F10583</f>
        <v>0.126436781609195</v>
      </c>
      <c r="J10583" s="19">
        <f>H10583/G10583</f>
        <v>0.112244897959184</v>
      </c>
      <c r="K10583" t="s" s="21">
        <f>IF(J10583&lt;25%,"น้อยกว่า 25%",IF(J10583&gt;=25%,"มากกว่าหรือเท่ากับ 25%",IF(J10583&gt;=35%,"มากกว่าหรือเท่ากับ 35%")))</f>
        <v>18</v>
      </c>
    </row>
    <row r="10584" s="7" customFormat="1" ht="19.15" customHeight="1">
      <c r="A10584" t="s" s="16">
        <v>10533</v>
      </c>
      <c r="B10584" s="17">
        <v>6</v>
      </c>
      <c r="C10584" s="17">
        <v>7</v>
      </c>
      <c r="D10584" t="s" s="16">
        <v>10753</v>
      </c>
      <c r="E10584" t="s" s="16">
        <v>66</v>
      </c>
      <c r="F10584" s="40">
        <v>194</v>
      </c>
      <c r="G10584" s="39">
        <v>192</v>
      </c>
      <c r="H10584" s="18">
        <f>SUM(G10584-F10584)</f>
        <v>-2</v>
      </c>
      <c r="I10584" s="19">
        <f>H10584/F10584</f>
        <v>-0.0103092783505155</v>
      </c>
      <c r="J10584" s="19">
        <f>H10584/G10584</f>
        <v>-0.0104166666666667</v>
      </c>
      <c r="K10584" t="s" s="21">
        <f>IF(J10584&lt;25%,"น้อยกว่า 25%",IF(J10584&gt;=25%,"มากกว่าหรือเท่ากับ 25%",IF(J10584&gt;=35%,"มากกว่าหรือเท่ากับ 35%")))</f>
        <v>18</v>
      </c>
    </row>
    <row r="10585" s="7" customFormat="1" ht="19.15" customHeight="1">
      <c r="A10585" t="s" s="16">
        <v>10533</v>
      </c>
      <c r="B10585" s="17">
        <v>6</v>
      </c>
      <c r="C10585" s="17">
        <v>38</v>
      </c>
      <c r="D10585" t="s" s="16">
        <v>10754</v>
      </c>
      <c r="E10585" t="s" s="16">
        <v>32</v>
      </c>
      <c r="F10585" s="37">
        <v>136</v>
      </c>
      <c r="G10585" s="17">
        <v>169</v>
      </c>
      <c r="H10585" s="18">
        <f>SUM(G10585-F10585)</f>
        <v>33</v>
      </c>
      <c r="I10585" s="19">
        <f>H10585/F10585</f>
        <v>0.242647058823529</v>
      </c>
      <c r="J10585" s="19">
        <f>H10585/G10585</f>
        <v>0.195266272189349</v>
      </c>
      <c r="K10585" t="s" s="21">
        <f>IF(J10585&lt;25%,"น้อยกว่า 25%",IF(J10585&gt;=25%,"มากกว่าหรือเท่ากับ 25%",IF(J10585&gt;=35%,"มากกว่าหรือเท่ากับ 35%")))</f>
        <v>18</v>
      </c>
    </row>
    <row r="10586" s="7" customFormat="1" ht="19.15" customHeight="1">
      <c r="A10586" t="s" s="16">
        <v>10533</v>
      </c>
      <c r="B10586" s="17">
        <v>6</v>
      </c>
      <c r="C10586" s="17">
        <v>30</v>
      </c>
      <c r="D10586" t="s" s="16">
        <v>10755</v>
      </c>
      <c r="E10586" t="s" s="16">
        <v>1309</v>
      </c>
      <c r="F10586" s="37">
        <v>145</v>
      </c>
      <c r="G10586" s="17">
        <v>166</v>
      </c>
      <c r="H10586" s="18">
        <f>SUM(G10586-F10586)</f>
        <v>21</v>
      </c>
      <c r="I10586" s="19">
        <f>H10586/F10586</f>
        <v>0.144827586206897</v>
      </c>
      <c r="J10586" s="19">
        <f>H10586/G10586</f>
        <v>0.126506024096386</v>
      </c>
      <c r="K10586" t="s" s="21">
        <f>IF(J10586&lt;25%,"น้อยกว่า 25%",IF(J10586&gt;=25%,"มากกว่าหรือเท่ากับ 25%",IF(J10586&gt;=35%,"มากกว่าหรือเท่ากับ 35%")))</f>
        <v>18</v>
      </c>
    </row>
    <row r="10587" s="7" customFormat="1" ht="19.15" customHeight="1">
      <c r="A10587" t="s" s="16">
        <v>10533</v>
      </c>
      <c r="B10587" s="17">
        <v>6</v>
      </c>
      <c r="C10587" s="17">
        <v>12</v>
      </c>
      <c r="D10587" t="s" s="16">
        <v>10756</v>
      </c>
      <c r="E10587" t="s" s="16">
        <v>60</v>
      </c>
      <c r="F10587" s="40">
        <v>180</v>
      </c>
      <c r="G10587" s="39">
        <v>164</v>
      </c>
      <c r="H10587" s="18">
        <f>SUM(G10587-F10587)</f>
        <v>-16</v>
      </c>
      <c r="I10587" s="19">
        <f>H10587/F10587</f>
        <v>-0.08888888888888891</v>
      </c>
      <c r="J10587" s="19">
        <f>H10587/G10587</f>
        <v>-0.0975609756097561</v>
      </c>
      <c r="K10587" t="s" s="21">
        <f>IF(J10587&lt;25%,"น้อยกว่า 25%",IF(J10587&gt;=25%,"มากกว่าหรือเท่ากับ 25%",IF(J10587&gt;=35%,"มากกว่าหรือเท่ากับ 35%")))</f>
        <v>18</v>
      </c>
    </row>
    <row r="10588" s="7" customFormat="1" ht="19.15" customHeight="1">
      <c r="A10588" t="s" s="16">
        <v>10533</v>
      </c>
      <c r="B10588" s="17">
        <v>6</v>
      </c>
      <c r="C10588" s="17">
        <v>26</v>
      </c>
      <c r="D10588" t="s" s="16">
        <v>10757</v>
      </c>
      <c r="E10588" t="s" s="16">
        <v>52</v>
      </c>
      <c r="F10588" s="40">
        <v>173</v>
      </c>
      <c r="G10588" s="39">
        <v>164</v>
      </c>
      <c r="H10588" s="18">
        <f>SUM(G10588-F10588)</f>
        <v>-9</v>
      </c>
      <c r="I10588" s="19">
        <f>H10588/F10588</f>
        <v>-0.0520231213872832</v>
      </c>
      <c r="J10588" s="19">
        <f>H10588/G10588</f>
        <v>-0.0548780487804878</v>
      </c>
      <c r="K10588" t="s" s="21">
        <f>IF(J10588&lt;25%,"น้อยกว่า 25%",IF(J10588&gt;=25%,"มากกว่าหรือเท่ากับ 25%",IF(J10588&gt;=35%,"มากกว่าหรือเท่ากับ 35%")))</f>
        <v>18</v>
      </c>
    </row>
    <row r="10589" s="7" customFormat="1" ht="19.15" customHeight="1">
      <c r="A10589" t="s" s="16">
        <v>10533</v>
      </c>
      <c r="B10589" s="17">
        <v>6</v>
      </c>
      <c r="C10589" s="17">
        <v>35</v>
      </c>
      <c r="D10589" t="s" s="16">
        <v>10758</v>
      </c>
      <c r="E10589" t="s" s="16">
        <v>62</v>
      </c>
      <c r="F10589" s="37">
        <v>153</v>
      </c>
      <c r="G10589" s="17">
        <v>157</v>
      </c>
      <c r="H10589" s="18">
        <f>SUM(G10589-F10589)</f>
        <v>4</v>
      </c>
      <c r="I10589" s="19">
        <f>H10589/F10589</f>
        <v>0.0261437908496732</v>
      </c>
      <c r="J10589" s="19">
        <f>H10589/G10589</f>
        <v>0.0254777070063694</v>
      </c>
      <c r="K10589" t="s" s="21">
        <f>IF(J10589&lt;25%,"น้อยกว่า 25%",IF(J10589&gt;=25%,"มากกว่าหรือเท่ากับ 25%",IF(J10589&gt;=35%,"มากกว่าหรือเท่ากับ 35%")))</f>
        <v>18</v>
      </c>
    </row>
    <row r="10590" s="7" customFormat="1" ht="19.15" customHeight="1">
      <c r="A10590" t="s" s="16">
        <v>10533</v>
      </c>
      <c r="B10590" s="17">
        <v>6</v>
      </c>
      <c r="C10590" s="17">
        <v>20</v>
      </c>
      <c r="D10590" t="s" s="16">
        <v>10759</v>
      </c>
      <c r="E10590" t="s" s="16">
        <v>101</v>
      </c>
      <c r="F10590" s="37">
        <v>139</v>
      </c>
      <c r="G10590" s="17">
        <v>141</v>
      </c>
      <c r="H10590" s="18">
        <f>SUM(G10590-F10590)</f>
        <v>2</v>
      </c>
      <c r="I10590" s="19">
        <f>H10590/F10590</f>
        <v>0.0143884892086331</v>
      </c>
      <c r="J10590" s="19">
        <f>H10590/G10590</f>
        <v>0.0141843971631206</v>
      </c>
      <c r="K10590" t="s" s="21">
        <f>IF(J10590&lt;25%,"น้อยกว่า 25%",IF(J10590&gt;=25%,"มากกว่าหรือเท่ากับ 25%",IF(J10590&gt;=35%,"มากกว่าหรือเท่ากับ 35%")))</f>
        <v>18</v>
      </c>
    </row>
    <row r="10591" s="7" customFormat="1" ht="19.15" customHeight="1">
      <c r="A10591" t="s" s="16">
        <v>10533</v>
      </c>
      <c r="B10591" s="17">
        <v>6</v>
      </c>
      <c r="C10591" s="17">
        <v>24</v>
      </c>
      <c r="D10591" t="s" s="16">
        <v>10760</v>
      </c>
      <c r="E10591" t="s" s="16">
        <v>1375</v>
      </c>
      <c r="F10591" s="37">
        <v>130</v>
      </c>
      <c r="G10591" s="17">
        <v>135</v>
      </c>
      <c r="H10591" s="18">
        <f>SUM(G10591-F10591)</f>
        <v>5</v>
      </c>
      <c r="I10591" s="19">
        <f>H10591/F10591</f>
        <v>0.0384615384615385</v>
      </c>
      <c r="J10591" s="19">
        <f>H10591/G10591</f>
        <v>0.037037037037037</v>
      </c>
      <c r="K10591" t="s" s="21">
        <f>IF(J10591&lt;25%,"น้อยกว่า 25%",IF(J10591&gt;=25%,"มากกว่าหรือเท่ากับ 25%",IF(J10591&gt;=35%,"มากกว่าหรือเท่ากับ 35%")))</f>
        <v>18</v>
      </c>
    </row>
    <row r="10592" s="7" customFormat="1" ht="19.15" customHeight="1">
      <c r="A10592" t="s" s="16">
        <v>10533</v>
      </c>
      <c r="B10592" s="17">
        <v>6</v>
      </c>
      <c r="C10592" s="17">
        <v>25</v>
      </c>
      <c r="D10592" t="s" s="16">
        <v>10761</v>
      </c>
      <c r="E10592" t="s" s="16">
        <v>248</v>
      </c>
      <c r="F10592" s="37">
        <v>128</v>
      </c>
      <c r="G10592" s="17">
        <v>131</v>
      </c>
      <c r="H10592" s="18">
        <f>SUM(G10592-F10592)</f>
        <v>3</v>
      </c>
      <c r="I10592" s="19">
        <f>H10592/F10592</f>
        <v>0.0234375</v>
      </c>
      <c r="J10592" s="19">
        <f>H10592/G10592</f>
        <v>0.0229007633587786</v>
      </c>
      <c r="K10592" t="s" s="21">
        <f>IF(J10592&lt;25%,"น้อยกว่า 25%",IF(J10592&gt;=25%,"มากกว่าหรือเท่ากับ 25%",IF(J10592&gt;=35%,"มากกว่าหรือเท่ากับ 35%")))</f>
        <v>18</v>
      </c>
    </row>
    <row r="10593" s="7" customFormat="1" ht="19.15" customHeight="1">
      <c r="A10593" t="s" s="16">
        <v>10533</v>
      </c>
      <c r="B10593" s="17">
        <v>6</v>
      </c>
      <c r="C10593" s="17">
        <v>31</v>
      </c>
      <c r="D10593" t="s" s="16">
        <v>10762</v>
      </c>
      <c r="E10593" t="s" s="16">
        <v>245</v>
      </c>
      <c r="F10593" s="37">
        <v>100</v>
      </c>
      <c r="G10593" s="17">
        <v>103</v>
      </c>
      <c r="H10593" s="18">
        <f>SUM(G10593-F10593)</f>
        <v>3</v>
      </c>
      <c r="I10593" s="19">
        <f>H10593/F10593</f>
        <v>0.03</v>
      </c>
      <c r="J10593" s="19">
        <f>H10593/G10593</f>
        <v>0.029126213592233</v>
      </c>
      <c r="K10593" t="s" s="21">
        <f>IF(J10593&lt;25%,"น้อยกว่า 25%",IF(J10593&gt;=25%,"มากกว่าหรือเท่ากับ 25%",IF(J10593&gt;=35%,"มากกว่าหรือเท่ากับ 35%")))</f>
        <v>18</v>
      </c>
    </row>
    <row r="10594" s="7" customFormat="1" ht="19.15" customHeight="1">
      <c r="A10594" t="s" s="16">
        <v>10533</v>
      </c>
      <c r="B10594" s="17">
        <v>6</v>
      </c>
      <c r="C10594" s="17">
        <v>36</v>
      </c>
      <c r="D10594" t="s" s="16">
        <v>10763</v>
      </c>
      <c r="E10594" t="s" s="16">
        <v>1427</v>
      </c>
      <c r="F10594" s="40">
        <v>103</v>
      </c>
      <c r="G10594" s="39">
        <v>101</v>
      </c>
      <c r="H10594" s="18">
        <f>SUM(G10594-F10594)</f>
        <v>-2</v>
      </c>
      <c r="I10594" s="19">
        <f>H10594/F10594</f>
        <v>-0.0194174757281553</v>
      </c>
      <c r="J10594" s="19">
        <f>H10594/G10594</f>
        <v>-0.0198019801980198</v>
      </c>
      <c r="K10594" t="s" s="21">
        <f>IF(J10594&lt;25%,"น้อยกว่า 25%",IF(J10594&gt;=25%,"มากกว่าหรือเท่ากับ 25%",IF(J10594&gt;=35%,"มากกว่าหรือเท่ากับ 35%")))</f>
        <v>18</v>
      </c>
    </row>
    <row r="10595" s="7" customFormat="1" ht="19.15" customHeight="1">
      <c r="A10595" t="s" s="16">
        <v>10533</v>
      </c>
      <c r="B10595" s="17">
        <v>6</v>
      </c>
      <c r="C10595" s="17">
        <v>41</v>
      </c>
      <c r="D10595" t="s" s="16">
        <v>10764</v>
      </c>
      <c r="E10595" t="s" s="16">
        <v>68</v>
      </c>
      <c r="F10595" s="37">
        <v>88</v>
      </c>
      <c r="G10595" s="17">
        <v>92</v>
      </c>
      <c r="H10595" s="18">
        <f>SUM(G10595-F10595)</f>
        <v>4</v>
      </c>
      <c r="I10595" s="19">
        <f>H10595/F10595</f>
        <v>0.0454545454545455</v>
      </c>
      <c r="J10595" s="19">
        <f>H10595/G10595</f>
        <v>0.0434782608695652</v>
      </c>
      <c r="K10595" t="s" s="21">
        <f>IF(J10595&lt;25%,"น้อยกว่า 25%",IF(J10595&gt;=25%,"มากกว่าหรือเท่ากับ 25%",IF(J10595&gt;=35%,"มากกว่าหรือเท่ากับ 35%")))</f>
        <v>18</v>
      </c>
    </row>
    <row r="10596" s="7" customFormat="1" ht="19.15" customHeight="1">
      <c r="A10596" t="s" s="16">
        <v>10533</v>
      </c>
      <c r="B10596" s="17">
        <v>6</v>
      </c>
      <c r="C10596" s="17">
        <v>42</v>
      </c>
      <c r="D10596" t="s" s="16">
        <v>10765</v>
      </c>
      <c r="E10596" t="s" s="16">
        <v>173</v>
      </c>
      <c r="F10596" s="37">
        <v>78</v>
      </c>
      <c r="G10596" s="17">
        <v>83</v>
      </c>
      <c r="H10596" s="18">
        <f>SUM(G10596-F10596)</f>
        <v>5</v>
      </c>
      <c r="I10596" s="19">
        <f>H10596/F10596</f>
        <v>0.0641025641025641</v>
      </c>
      <c r="J10596" s="19">
        <f>H10596/G10596</f>
        <v>0.0602409638554217</v>
      </c>
      <c r="K10596" t="s" s="21">
        <f>IF(J10596&lt;25%,"น้อยกว่า 25%",IF(J10596&gt;=25%,"มากกว่าหรือเท่ากับ 25%",IF(J10596&gt;=35%,"มากกว่าหรือเท่ากับ 35%")))</f>
        <v>18</v>
      </c>
    </row>
    <row r="10597" s="7" customFormat="1" ht="19.15" customHeight="1">
      <c r="A10597" t="s" s="16">
        <v>10533</v>
      </c>
      <c r="B10597" s="17">
        <v>6</v>
      </c>
      <c r="C10597" s="17">
        <v>27</v>
      </c>
      <c r="D10597" t="s" s="16">
        <v>10766</v>
      </c>
      <c r="E10597" t="s" s="16">
        <v>147</v>
      </c>
      <c r="F10597" s="37">
        <v>65</v>
      </c>
      <c r="G10597" s="17">
        <v>72</v>
      </c>
      <c r="H10597" s="18">
        <f>SUM(G10597-F10597)</f>
        <v>7</v>
      </c>
      <c r="I10597" s="19">
        <f>H10597/F10597</f>
        <v>0.107692307692308</v>
      </c>
      <c r="J10597" s="19">
        <f>H10597/G10597</f>
        <v>0.0972222222222222</v>
      </c>
      <c r="K10597" t="s" s="21">
        <f>IF(J10597&lt;25%,"น้อยกว่า 25%",IF(J10597&gt;=25%,"มากกว่าหรือเท่ากับ 25%",IF(J10597&gt;=35%,"มากกว่าหรือเท่ากับ 35%")))</f>
        <v>18</v>
      </c>
    </row>
    <row r="10598" s="7" customFormat="1" ht="19.15" customHeight="1">
      <c r="A10598" t="s" s="16">
        <v>10533</v>
      </c>
      <c r="B10598" s="17">
        <v>6</v>
      </c>
      <c r="C10598" s="17">
        <v>17</v>
      </c>
      <c r="D10598" t="s" s="16">
        <v>10767</v>
      </c>
      <c r="E10598" t="s" s="16">
        <v>76</v>
      </c>
      <c r="F10598" s="37">
        <v>69</v>
      </c>
      <c r="G10598" s="17">
        <v>69</v>
      </c>
      <c r="H10598" s="18">
        <f>SUM(G10598-F10598)</f>
        <v>0</v>
      </c>
      <c r="I10598" s="19">
        <f>H10598/F10598</f>
        <v>0</v>
      </c>
      <c r="J10598" s="19">
        <f>H10598/G10598</f>
        <v>0</v>
      </c>
      <c r="K10598" t="s" s="21">
        <f>IF(J10598&lt;25%,"น้อยกว่า 25%",IF(J10598&gt;=25%,"มากกว่าหรือเท่ากับ 25%",IF(J10598&gt;=35%,"มากกว่าหรือเท่ากับ 35%")))</f>
        <v>18</v>
      </c>
    </row>
    <row r="10599" s="7" customFormat="1" ht="19.15" customHeight="1">
      <c r="A10599" t="s" s="16">
        <v>10533</v>
      </c>
      <c r="B10599" s="17">
        <v>6</v>
      </c>
      <c r="C10599" s="17">
        <v>29</v>
      </c>
      <c r="D10599" t="s" s="16">
        <v>10768</v>
      </c>
      <c r="E10599" t="s" s="16">
        <v>237</v>
      </c>
      <c r="F10599" s="37">
        <v>64</v>
      </c>
      <c r="G10599" s="17">
        <v>67</v>
      </c>
      <c r="H10599" s="18">
        <f>SUM(G10599-F10599)</f>
        <v>3</v>
      </c>
      <c r="I10599" s="19">
        <f>H10599/F10599</f>
        <v>0.046875</v>
      </c>
      <c r="J10599" s="19">
        <f>H10599/G10599</f>
        <v>0.0447761194029851</v>
      </c>
      <c r="K10599" t="s" s="21">
        <f>IF(J10599&lt;25%,"น้อยกว่า 25%",IF(J10599&gt;=25%,"มากกว่าหรือเท่ากับ 25%",IF(J10599&gt;=35%,"มากกว่าหรือเท่ากับ 35%")))</f>
        <v>18</v>
      </c>
    </row>
    <row r="10600" s="7" customFormat="1" ht="19.15" customHeight="1">
      <c r="A10600" t="s" s="16">
        <v>10533</v>
      </c>
      <c r="B10600" s="17">
        <v>6</v>
      </c>
      <c r="C10600" s="17">
        <v>22</v>
      </c>
      <c r="D10600" t="s" s="16">
        <v>10769</v>
      </c>
      <c r="E10600" t="s" s="16">
        <v>74</v>
      </c>
      <c r="F10600" s="40">
        <v>44</v>
      </c>
      <c r="G10600" s="39">
        <v>40</v>
      </c>
      <c r="H10600" s="18">
        <f>SUM(G10600-F10600)</f>
        <v>-4</v>
      </c>
      <c r="I10600" s="19">
        <f>H10600/F10600</f>
        <v>-0.0909090909090909</v>
      </c>
      <c r="J10600" s="19">
        <f>H10600/G10600</f>
        <v>-0.1</v>
      </c>
      <c r="K10600" t="s" s="21">
        <f>IF(J10600&lt;25%,"น้อยกว่า 25%",IF(J10600&gt;=25%,"มากกว่าหรือเท่ากับ 25%",IF(J10600&gt;=35%,"มากกว่าหรือเท่ากับ 35%")))</f>
        <v>18</v>
      </c>
    </row>
    <row r="10601" s="7" customFormat="1" ht="19.15" customHeight="1">
      <c r="A10601" t="s" s="16">
        <v>10533</v>
      </c>
      <c r="B10601" s="17">
        <v>6</v>
      </c>
      <c r="C10601" s="17">
        <v>21</v>
      </c>
      <c r="D10601" t="s" s="16">
        <v>10770</v>
      </c>
      <c r="E10601" t="s" s="16">
        <v>185</v>
      </c>
      <c r="F10601" s="40">
        <v>26</v>
      </c>
      <c r="G10601" s="39">
        <v>23</v>
      </c>
      <c r="H10601" s="18">
        <f>SUM(G10601-F10601)</f>
        <v>-3</v>
      </c>
      <c r="I10601" s="19">
        <f>H10601/F10601</f>
        <v>-0.115384615384615</v>
      </c>
      <c r="J10601" s="19">
        <f>H10601/G10601</f>
        <v>-0.130434782608696</v>
      </c>
      <c r="K10601" t="s" s="21">
        <f>IF(J10601&lt;25%,"น้อยกว่า 25%",IF(J10601&gt;=25%,"มากกว่าหรือเท่ากับ 25%",IF(J10601&gt;=35%,"มากกว่าหรือเท่ากับ 35%")))</f>
        <v>18</v>
      </c>
    </row>
    <row r="10602" s="7" customFormat="1" ht="19.15" customHeight="1">
      <c r="A10602" t="s" s="16">
        <v>10533</v>
      </c>
      <c r="B10602" s="17">
        <v>6</v>
      </c>
      <c r="C10602" s="17">
        <v>18</v>
      </c>
      <c r="D10602" t="s" s="16">
        <v>10771</v>
      </c>
      <c r="E10602" t="s" s="16">
        <v>380</v>
      </c>
      <c r="F10602" s="37">
        <v>0</v>
      </c>
      <c r="G10602" s="17">
        <v>0</v>
      </c>
      <c r="H10602" s="18">
        <f>SUM(G10602-F10602)</f>
        <v>0</v>
      </c>
      <c r="I10602" s="19">
        <f>H10602/F10602</f>
      </c>
      <c r="J10602" s="19">
        <f>H10602/G10602</f>
      </c>
      <c r="K10602" s="24">
        <f>IF(J10602&lt;25%,"น้อยกว่า 25%",IF(J10602&gt;=25%,"มากกว่าหรือเท่ากับ 25%",IF(J10602&gt;=35%,"มากกว่าหรือเท่ากับ 35%")))</f>
      </c>
    </row>
    <row r="10603" s="7" customFormat="1" ht="19.15" customHeight="1">
      <c r="A10603" t="s" s="16">
        <v>10533</v>
      </c>
      <c r="B10603" s="17">
        <v>6</v>
      </c>
      <c r="C10603" s="17">
        <v>33</v>
      </c>
      <c r="D10603" t="s" s="16">
        <v>10772</v>
      </c>
      <c r="E10603" t="s" s="16">
        <v>78</v>
      </c>
      <c r="F10603" s="37">
        <v>0</v>
      </c>
      <c r="G10603" s="17">
        <v>0</v>
      </c>
      <c r="H10603" s="18">
        <f>SUM(G10603-F10603)</f>
        <v>0</v>
      </c>
      <c r="I10603" s="19">
        <f>H10603/F10603</f>
      </c>
      <c r="J10603" s="19">
        <f>H10603/G10603</f>
      </c>
      <c r="K10603" s="24">
        <f>IF(J10603&lt;25%,"น้อยกว่า 25%",IF(J10603&gt;=25%,"มากกว่าหรือเท่ากับ 25%",IF(J10603&gt;=35%,"มากกว่าหรือเท่ากับ 35%")))</f>
      </c>
    </row>
    <row r="10604" s="7" customFormat="1" ht="19.15" customHeight="1">
      <c r="A10604" t="s" s="16">
        <v>10533</v>
      </c>
      <c r="B10604" s="17">
        <v>7</v>
      </c>
      <c r="C10604" s="17">
        <v>4</v>
      </c>
      <c r="D10604" t="s" s="16">
        <v>10773</v>
      </c>
      <c r="E10604" t="s" s="16">
        <v>84</v>
      </c>
      <c r="F10604" s="37">
        <v>43669</v>
      </c>
      <c r="G10604" s="17">
        <v>46351</v>
      </c>
      <c r="H10604" s="18">
        <f>SUM(G10604-F10604)</f>
        <v>2682</v>
      </c>
      <c r="I10604" s="19">
        <f>H10604/F10604</f>
        <v>0.0614165655270329</v>
      </c>
      <c r="J10604" s="19">
        <f>H10604/G10604</f>
        <v>0.0578628292809217</v>
      </c>
      <c r="K10604" t="s" s="21">
        <f>IF(J10604&lt;25%,"น้อยกว่า 25%",IF(J10604&gt;=25%,"มากกว่าหรือเท่ากับ 25%",IF(J10604&gt;=35%,"มากกว่าหรือเท่ากับ 35%")))</f>
        <v>18</v>
      </c>
    </row>
    <row r="10605" s="7" customFormat="1" ht="19.15" customHeight="1">
      <c r="A10605" t="s" s="16">
        <v>10533</v>
      </c>
      <c r="B10605" s="17">
        <v>7</v>
      </c>
      <c r="C10605" s="17">
        <v>6</v>
      </c>
      <c r="D10605" t="s" s="16">
        <v>10774</v>
      </c>
      <c r="E10605" t="s" s="16">
        <v>22</v>
      </c>
      <c r="F10605" s="37">
        <v>17994</v>
      </c>
      <c r="G10605" s="17">
        <v>19449</v>
      </c>
      <c r="H10605" s="18">
        <f>SUM(G10605-F10605)</f>
        <v>1455</v>
      </c>
      <c r="I10605" s="19">
        <f>H10605/F10605</f>
        <v>0.0808602867622541</v>
      </c>
      <c r="J10605" s="19">
        <f>H10605/G10605</f>
        <v>0.0748110442696283</v>
      </c>
      <c r="K10605" t="s" s="21">
        <f>IF(J10605&lt;25%,"น้อยกว่า 25%",IF(J10605&gt;=25%,"มากกว่าหรือเท่ากับ 25%",IF(J10605&gt;=35%,"มากกว่าหรือเท่ากับ 35%")))</f>
        <v>18</v>
      </c>
    </row>
    <row r="10606" s="7" customFormat="1" ht="19.15" customHeight="1">
      <c r="A10606" t="s" s="16">
        <v>10533</v>
      </c>
      <c r="B10606" s="17">
        <v>7</v>
      </c>
      <c r="C10606" s="17">
        <v>15</v>
      </c>
      <c r="D10606" t="s" s="16">
        <v>10775</v>
      </c>
      <c r="E10606" t="s" s="16">
        <v>20</v>
      </c>
      <c r="F10606" s="37">
        <v>6878</v>
      </c>
      <c r="G10606" s="17">
        <v>7291</v>
      </c>
      <c r="H10606" s="18">
        <f>SUM(G10606-F10606)</f>
        <v>413</v>
      </c>
      <c r="I10606" s="19">
        <f>H10606/F10606</f>
        <v>0.0600465251526607</v>
      </c>
      <c r="J10606" s="19">
        <f>H10606/G10606</f>
        <v>0.0566451789877932</v>
      </c>
      <c r="K10606" t="s" s="21">
        <f>IF(J10606&lt;25%,"น้อยกว่า 25%",IF(J10606&gt;=25%,"มากกว่าหรือเท่ากับ 25%",IF(J10606&gt;=35%,"มากกว่าหรือเท่ากับ 35%")))</f>
        <v>18</v>
      </c>
    </row>
    <row r="10607" s="7" customFormat="1" ht="19.15" customHeight="1">
      <c r="A10607" t="s" s="16">
        <v>10533</v>
      </c>
      <c r="B10607" s="17">
        <v>7</v>
      </c>
      <c r="C10607" s="17">
        <v>21</v>
      </c>
      <c r="D10607" t="s" s="16">
        <v>10776</v>
      </c>
      <c r="E10607" t="s" s="16">
        <v>281</v>
      </c>
      <c r="F10607" s="37">
        <v>6441</v>
      </c>
      <c r="G10607" s="17">
        <v>6548</v>
      </c>
      <c r="H10607" s="18">
        <f>SUM(G10607-F10607)</f>
        <v>107</v>
      </c>
      <c r="I10607" s="19">
        <f>H10607/F10607</f>
        <v>0.0166123272783729</v>
      </c>
      <c r="J10607" s="19">
        <f>H10607/G10607</f>
        <v>0.0163408674404398</v>
      </c>
      <c r="K10607" t="s" s="21">
        <f>IF(J10607&lt;25%,"น้อยกว่า 25%",IF(J10607&gt;=25%,"มากกว่าหรือเท่ากับ 25%",IF(J10607&gt;=35%,"มากกว่าหรือเท่ากับ 35%")))</f>
        <v>18</v>
      </c>
    </row>
    <row r="10608" s="7" customFormat="1" ht="19.15" customHeight="1">
      <c r="A10608" t="s" s="16">
        <v>10533</v>
      </c>
      <c r="B10608" s="17">
        <v>7</v>
      </c>
      <c r="C10608" s="17">
        <v>10</v>
      </c>
      <c r="D10608" t="s" s="16">
        <v>10777</v>
      </c>
      <c r="E10608" t="s" s="16">
        <v>28</v>
      </c>
      <c r="F10608" s="37">
        <v>3801</v>
      </c>
      <c r="G10608" s="17">
        <v>3911</v>
      </c>
      <c r="H10608" s="18">
        <f>SUM(G10608-F10608)</f>
        <v>110</v>
      </c>
      <c r="I10608" s="19">
        <f>H10608/F10608</f>
        <v>0.0289397526966588</v>
      </c>
      <c r="J10608" s="19">
        <f>H10608/G10608</f>
        <v>0.0281257990283815</v>
      </c>
      <c r="K10608" t="s" s="21">
        <f>IF(J10608&lt;25%,"น้อยกว่า 25%",IF(J10608&gt;=25%,"มากกว่าหรือเท่ากับ 25%",IF(J10608&gt;=35%,"มากกว่าหรือเท่ากับ 35%")))</f>
        <v>18</v>
      </c>
    </row>
    <row r="10609" s="7" customFormat="1" ht="19.15" customHeight="1">
      <c r="A10609" t="s" s="16">
        <v>10533</v>
      </c>
      <c r="B10609" s="17">
        <v>7</v>
      </c>
      <c r="C10609" s="17">
        <v>3</v>
      </c>
      <c r="D10609" t="s" s="16">
        <v>10778</v>
      </c>
      <c r="E10609" t="s" s="16">
        <v>17</v>
      </c>
      <c r="F10609" s="37">
        <v>1440</v>
      </c>
      <c r="G10609" s="17">
        <v>1561</v>
      </c>
      <c r="H10609" s="18">
        <f>SUM(G10609-F10609)</f>
        <v>121</v>
      </c>
      <c r="I10609" s="19">
        <f>H10609/F10609</f>
        <v>0.0840277777777778</v>
      </c>
      <c r="J10609" s="19">
        <f>H10609/G10609</f>
        <v>0.0775144138372838</v>
      </c>
      <c r="K10609" t="s" s="21">
        <f>IF(J10609&lt;25%,"น้อยกว่า 25%",IF(J10609&gt;=25%,"มากกว่าหรือเท่ากับ 25%",IF(J10609&gt;=35%,"มากกว่าหรือเท่ากับ 35%")))</f>
        <v>18</v>
      </c>
    </row>
    <row r="10610" s="7" customFormat="1" ht="19.15" customHeight="1">
      <c r="A10610" t="s" s="16">
        <v>10533</v>
      </c>
      <c r="B10610" s="17">
        <v>7</v>
      </c>
      <c r="C10610" s="17">
        <v>24</v>
      </c>
      <c r="D10610" t="s" s="16">
        <v>10779</v>
      </c>
      <c r="E10610" t="s" s="16">
        <v>36</v>
      </c>
      <c r="F10610" s="37">
        <v>1376</v>
      </c>
      <c r="G10610" s="17">
        <v>1420</v>
      </c>
      <c r="H10610" s="18">
        <f>SUM(G10610-F10610)</f>
        <v>44</v>
      </c>
      <c r="I10610" s="19">
        <f>H10610/F10610</f>
        <v>0.0319767441860465</v>
      </c>
      <c r="J10610" s="19">
        <f>H10610/G10610</f>
        <v>0.0309859154929577</v>
      </c>
      <c r="K10610" t="s" s="21">
        <f>IF(J10610&lt;25%,"น้อยกว่า 25%",IF(J10610&gt;=25%,"มากกว่าหรือเท่ากับ 25%",IF(J10610&gt;=35%,"มากกว่าหรือเท่ากับ 35%")))</f>
        <v>18</v>
      </c>
    </row>
    <row r="10611" s="7" customFormat="1" ht="19.15" customHeight="1">
      <c r="A10611" t="s" s="16">
        <v>10533</v>
      </c>
      <c r="B10611" s="17">
        <v>7</v>
      </c>
      <c r="C10611" s="17">
        <v>1</v>
      </c>
      <c r="D10611" t="s" s="16">
        <v>10780</v>
      </c>
      <c r="E10611" t="s" s="16">
        <v>42</v>
      </c>
      <c r="F10611" s="37">
        <v>1243</v>
      </c>
      <c r="G10611" s="17">
        <v>1283</v>
      </c>
      <c r="H10611" s="18">
        <f>SUM(G10611-F10611)</f>
        <v>40</v>
      </c>
      <c r="I10611" s="19">
        <f>H10611/F10611</f>
        <v>0.0321802091713596</v>
      </c>
      <c r="J10611" s="19">
        <f>H10611/G10611</f>
        <v>0.0311769290724864</v>
      </c>
      <c r="K10611" t="s" s="21">
        <f>IF(J10611&lt;25%,"น้อยกว่า 25%",IF(J10611&gt;=25%,"มากกว่าหรือเท่ากับ 25%",IF(J10611&gt;=35%,"มากกว่าหรือเท่ากับ 35%")))</f>
        <v>18</v>
      </c>
    </row>
    <row r="10612" s="7" customFormat="1" ht="19.15" customHeight="1">
      <c r="A10612" t="s" s="16">
        <v>10533</v>
      </c>
      <c r="B10612" s="17">
        <v>7</v>
      </c>
      <c r="C10612" s="17">
        <v>7</v>
      </c>
      <c r="D10612" t="s" s="16">
        <v>10781</v>
      </c>
      <c r="E10612" t="s" s="16">
        <v>60</v>
      </c>
      <c r="F10612" s="37">
        <v>1226</v>
      </c>
      <c r="G10612" s="17">
        <v>1275</v>
      </c>
      <c r="H10612" s="18">
        <f>SUM(G10612-F10612)</f>
        <v>49</v>
      </c>
      <c r="I10612" s="19">
        <f>H10612/F10612</f>
        <v>0.0399673735725938</v>
      </c>
      <c r="J10612" s="19">
        <f>H10612/G10612</f>
        <v>0.0384313725490196</v>
      </c>
      <c r="K10612" t="s" s="21">
        <f>IF(J10612&lt;25%,"น้อยกว่า 25%",IF(J10612&gt;=25%,"มากกว่าหรือเท่ากับ 25%",IF(J10612&gt;=35%,"มากกว่าหรือเท่ากับ 35%")))</f>
        <v>18</v>
      </c>
    </row>
    <row r="10613" s="7" customFormat="1" ht="19.15" customHeight="1">
      <c r="A10613" t="s" s="16">
        <v>10533</v>
      </c>
      <c r="B10613" s="17">
        <v>7</v>
      </c>
      <c r="C10613" s="17">
        <v>9</v>
      </c>
      <c r="D10613" t="s" s="16">
        <v>10782</v>
      </c>
      <c r="E10613" t="s" s="16">
        <v>424</v>
      </c>
      <c r="F10613" s="37">
        <v>1103</v>
      </c>
      <c r="G10613" s="17">
        <v>1105</v>
      </c>
      <c r="H10613" s="18">
        <f>SUM(G10613-F10613)</f>
        <v>2</v>
      </c>
      <c r="I10613" s="19">
        <f>H10613/F10613</f>
        <v>0.00181323662737987</v>
      </c>
      <c r="J10613" s="19">
        <f>H10613/G10613</f>
        <v>0.00180995475113122</v>
      </c>
      <c r="K10613" t="s" s="21">
        <f>IF(J10613&lt;25%,"น้อยกว่า 25%",IF(J10613&gt;=25%,"มากกว่าหรือเท่ากับ 25%",IF(J10613&gt;=35%,"มากกว่าหรือเท่ากับ 35%")))</f>
        <v>18</v>
      </c>
    </row>
    <row r="10614" s="7" customFormat="1" ht="19.15" customHeight="1">
      <c r="A10614" t="s" s="16">
        <v>10533</v>
      </c>
      <c r="B10614" s="17">
        <v>7</v>
      </c>
      <c r="C10614" s="17">
        <v>11</v>
      </c>
      <c r="D10614" t="s" s="16">
        <v>10783</v>
      </c>
      <c r="E10614" t="s" s="16">
        <v>101</v>
      </c>
      <c r="F10614" s="37">
        <v>992</v>
      </c>
      <c r="G10614" s="17">
        <v>1083</v>
      </c>
      <c r="H10614" s="18">
        <f>SUM(G10614-F10614)</f>
        <v>91</v>
      </c>
      <c r="I10614" s="19">
        <f>H10614/F10614</f>
        <v>0.0917338709677419</v>
      </c>
      <c r="J10614" s="19">
        <f>H10614/G10614</f>
        <v>0.0840258541089566</v>
      </c>
      <c r="K10614" t="s" s="21">
        <f>IF(J10614&lt;25%,"น้อยกว่า 25%",IF(J10614&gt;=25%,"มากกว่าหรือเท่ากับ 25%",IF(J10614&gt;=35%,"มากกว่าหรือเท่ากับ 35%")))</f>
        <v>18</v>
      </c>
    </row>
    <row r="10615" s="7" customFormat="1" ht="19.15" customHeight="1">
      <c r="A10615" t="s" s="16">
        <v>10533</v>
      </c>
      <c r="B10615" s="17">
        <v>7</v>
      </c>
      <c r="C10615" s="17">
        <v>13</v>
      </c>
      <c r="D10615" t="s" s="16">
        <v>10784</v>
      </c>
      <c r="E10615" t="s" s="16">
        <v>24</v>
      </c>
      <c r="F10615" s="37">
        <v>992</v>
      </c>
      <c r="G10615" s="17">
        <v>1002</v>
      </c>
      <c r="H10615" s="18">
        <f>SUM(G10615-F10615)</f>
        <v>10</v>
      </c>
      <c r="I10615" s="19">
        <f>H10615/F10615</f>
        <v>0.0100806451612903</v>
      </c>
      <c r="J10615" s="19">
        <f>H10615/G10615</f>
        <v>0.009980039920159681</v>
      </c>
      <c r="K10615" t="s" s="21">
        <f>IF(J10615&lt;25%,"น้อยกว่า 25%",IF(J10615&gt;=25%,"มากกว่าหรือเท่ากับ 25%",IF(J10615&gt;=35%,"มากกว่าหรือเท่ากับ 35%")))</f>
        <v>18</v>
      </c>
    </row>
    <row r="10616" s="7" customFormat="1" ht="19.15" customHeight="1">
      <c r="A10616" t="s" s="16">
        <v>10533</v>
      </c>
      <c r="B10616" s="17">
        <v>7</v>
      </c>
      <c r="C10616" s="17">
        <v>17</v>
      </c>
      <c r="D10616" t="s" s="16">
        <v>10785</v>
      </c>
      <c r="E10616" t="s" s="16">
        <v>38</v>
      </c>
      <c r="F10616" s="37">
        <v>812</v>
      </c>
      <c r="G10616" s="17">
        <v>826</v>
      </c>
      <c r="H10616" s="18">
        <f>SUM(G10616-F10616)</f>
        <v>14</v>
      </c>
      <c r="I10616" s="19">
        <f>H10616/F10616</f>
        <v>0.0172413793103448</v>
      </c>
      <c r="J10616" s="19">
        <f>H10616/G10616</f>
        <v>0.0169491525423729</v>
      </c>
      <c r="K10616" t="s" s="21">
        <f>IF(J10616&lt;25%,"น้อยกว่า 25%",IF(J10616&gt;=25%,"มากกว่าหรือเท่ากับ 25%",IF(J10616&gt;=35%,"มากกว่าหรือเท่ากับ 35%")))</f>
        <v>18</v>
      </c>
    </row>
    <row r="10617" s="7" customFormat="1" ht="19.15" customHeight="1">
      <c r="A10617" t="s" s="16">
        <v>10533</v>
      </c>
      <c r="B10617" s="17">
        <v>7</v>
      </c>
      <c r="C10617" s="17">
        <v>19</v>
      </c>
      <c r="D10617" t="s" s="16">
        <v>10786</v>
      </c>
      <c r="E10617" t="s" s="16">
        <v>34</v>
      </c>
      <c r="F10617" s="37">
        <v>599</v>
      </c>
      <c r="G10617" s="17">
        <v>625</v>
      </c>
      <c r="H10617" s="18">
        <f>SUM(G10617-F10617)</f>
        <v>26</v>
      </c>
      <c r="I10617" s="19">
        <f>H10617/F10617</f>
        <v>0.0434056761268781</v>
      </c>
      <c r="J10617" s="19">
        <f>H10617/G10617</f>
        <v>0.0416</v>
      </c>
      <c r="K10617" t="s" s="21">
        <f>IF(J10617&lt;25%,"น้อยกว่า 25%",IF(J10617&gt;=25%,"มากกว่าหรือเท่ากับ 25%",IF(J10617&gt;=35%,"มากกว่าหรือเท่ากับ 35%")))</f>
        <v>18</v>
      </c>
    </row>
    <row r="10618" s="7" customFormat="1" ht="19.15" customHeight="1">
      <c r="A10618" t="s" s="16">
        <v>10533</v>
      </c>
      <c r="B10618" s="17">
        <v>7</v>
      </c>
      <c r="C10618" s="17">
        <v>20</v>
      </c>
      <c r="D10618" t="s" s="16">
        <v>10787</v>
      </c>
      <c r="E10618" t="s" s="16">
        <v>74</v>
      </c>
      <c r="F10618" s="37">
        <v>567</v>
      </c>
      <c r="G10618" s="17">
        <v>570</v>
      </c>
      <c r="H10618" s="18">
        <f>SUM(G10618-F10618)</f>
        <v>3</v>
      </c>
      <c r="I10618" s="19">
        <f>H10618/F10618</f>
        <v>0.00529100529100529</v>
      </c>
      <c r="J10618" s="19">
        <f>H10618/G10618</f>
        <v>0.00526315789473684</v>
      </c>
      <c r="K10618" t="s" s="21">
        <f>IF(J10618&lt;25%,"น้อยกว่า 25%",IF(J10618&gt;=25%,"มากกว่าหรือเท่ากับ 25%",IF(J10618&gt;=35%,"มากกว่าหรือเท่ากับ 35%")))</f>
        <v>18</v>
      </c>
    </row>
    <row r="10619" s="7" customFormat="1" ht="19.15" customHeight="1">
      <c r="A10619" t="s" s="16">
        <v>10533</v>
      </c>
      <c r="B10619" s="17">
        <v>7</v>
      </c>
      <c r="C10619" s="17">
        <v>12</v>
      </c>
      <c r="D10619" t="s" s="16">
        <v>10788</v>
      </c>
      <c r="E10619" t="s" s="16">
        <v>26</v>
      </c>
      <c r="F10619" s="37">
        <v>511</v>
      </c>
      <c r="G10619" s="17">
        <v>519</v>
      </c>
      <c r="H10619" s="18">
        <f>SUM(G10619-F10619)</f>
        <v>8</v>
      </c>
      <c r="I10619" s="19">
        <f>H10619/F10619</f>
        <v>0.0156555772994129</v>
      </c>
      <c r="J10619" s="19">
        <f>H10619/G10619</f>
        <v>0.0154142581888247</v>
      </c>
      <c r="K10619" t="s" s="21">
        <f>IF(J10619&lt;25%,"น้อยกว่า 25%",IF(J10619&gt;=25%,"มากกว่าหรือเท่ากับ 25%",IF(J10619&gt;=35%,"มากกว่าหรือเท่ากับ 35%")))</f>
        <v>18</v>
      </c>
    </row>
    <row r="10620" s="7" customFormat="1" ht="19.15" customHeight="1">
      <c r="A10620" t="s" s="16">
        <v>10533</v>
      </c>
      <c r="B10620" s="17">
        <v>7</v>
      </c>
      <c r="C10620" s="17">
        <v>22</v>
      </c>
      <c r="D10620" t="s" s="16">
        <v>10789</v>
      </c>
      <c r="E10620" t="s" s="16">
        <v>116</v>
      </c>
      <c r="F10620" s="37">
        <v>306</v>
      </c>
      <c r="G10620" s="17">
        <v>310</v>
      </c>
      <c r="H10620" s="18">
        <f>SUM(G10620-F10620)</f>
        <v>4</v>
      </c>
      <c r="I10620" s="19">
        <f>H10620/F10620</f>
        <v>0.0130718954248366</v>
      </c>
      <c r="J10620" s="19">
        <f>H10620/G10620</f>
        <v>0.0129032258064516</v>
      </c>
      <c r="K10620" t="s" s="21">
        <f>IF(J10620&lt;25%,"น้อยกว่า 25%",IF(J10620&gt;=25%,"มากกว่าหรือเท่ากับ 25%",IF(J10620&gt;=35%,"มากกว่าหรือเท่ากับ 35%")))</f>
        <v>18</v>
      </c>
    </row>
    <row r="10621" s="7" customFormat="1" ht="19.15" customHeight="1">
      <c r="A10621" t="s" s="16">
        <v>10533</v>
      </c>
      <c r="B10621" s="17">
        <v>7</v>
      </c>
      <c r="C10621" s="17">
        <v>2</v>
      </c>
      <c r="D10621" t="s" s="16">
        <v>10790</v>
      </c>
      <c r="E10621" t="s" s="16">
        <v>66</v>
      </c>
      <c r="F10621" s="37">
        <v>283</v>
      </c>
      <c r="G10621" s="17">
        <v>309</v>
      </c>
      <c r="H10621" s="18">
        <f>SUM(G10621-F10621)</f>
        <v>26</v>
      </c>
      <c r="I10621" s="19">
        <f>H10621/F10621</f>
        <v>0.0918727915194346</v>
      </c>
      <c r="J10621" s="19">
        <f>H10621/G10621</f>
        <v>0.0841423948220065</v>
      </c>
      <c r="K10621" t="s" s="21">
        <f>IF(J10621&lt;25%,"น้อยกว่า 25%",IF(J10621&gt;=25%,"มากกว่าหรือเท่ากับ 25%",IF(J10621&gt;=35%,"มากกว่าหรือเท่ากับ 35%")))</f>
        <v>18</v>
      </c>
    </row>
    <row r="10622" s="7" customFormat="1" ht="19.15" customHeight="1">
      <c r="A10622" t="s" s="16">
        <v>10533</v>
      </c>
      <c r="B10622" s="17">
        <v>7</v>
      </c>
      <c r="C10622" s="17">
        <v>5</v>
      </c>
      <c r="D10622" t="s" s="16">
        <v>10791</v>
      </c>
      <c r="E10622" t="s" s="16">
        <v>44</v>
      </c>
      <c r="F10622" s="37">
        <v>279</v>
      </c>
      <c r="G10622" s="17">
        <v>299</v>
      </c>
      <c r="H10622" s="18">
        <f>SUM(G10622-F10622)</f>
        <v>20</v>
      </c>
      <c r="I10622" s="19">
        <f>H10622/F10622</f>
        <v>0.0716845878136201</v>
      </c>
      <c r="J10622" s="19">
        <f>H10622/G10622</f>
        <v>0.06688963210702339</v>
      </c>
      <c r="K10622" t="s" s="21">
        <f>IF(J10622&lt;25%,"น้อยกว่า 25%",IF(J10622&gt;=25%,"มากกว่าหรือเท่ากับ 25%",IF(J10622&gt;=35%,"มากกว่าหรือเท่ากับ 35%")))</f>
        <v>18</v>
      </c>
    </row>
    <row r="10623" s="7" customFormat="1" ht="19.15" customHeight="1">
      <c r="A10623" t="s" s="16">
        <v>10533</v>
      </c>
      <c r="B10623" s="17">
        <v>7</v>
      </c>
      <c r="C10623" s="17">
        <v>16</v>
      </c>
      <c r="D10623" t="s" s="16">
        <v>10792</v>
      </c>
      <c r="E10623" t="s" s="16">
        <v>30</v>
      </c>
      <c r="F10623" s="37">
        <v>268</v>
      </c>
      <c r="G10623" s="17">
        <v>275</v>
      </c>
      <c r="H10623" s="18">
        <f>SUM(G10623-F10623)</f>
        <v>7</v>
      </c>
      <c r="I10623" s="19">
        <f>H10623/F10623</f>
        <v>0.0261194029850746</v>
      </c>
      <c r="J10623" s="19">
        <f>H10623/G10623</f>
        <v>0.0254545454545455</v>
      </c>
      <c r="K10623" t="s" s="21">
        <f>IF(J10623&lt;25%,"น้อยกว่า 25%",IF(J10623&gt;=25%,"มากกว่าหรือเท่ากับ 25%",IF(J10623&gt;=35%,"มากกว่าหรือเท่ากับ 35%")))</f>
        <v>18</v>
      </c>
    </row>
    <row r="10624" s="7" customFormat="1" ht="19.15" customHeight="1">
      <c r="A10624" t="s" s="16">
        <v>10533</v>
      </c>
      <c r="B10624" s="17">
        <v>7</v>
      </c>
      <c r="C10624" s="17">
        <v>14</v>
      </c>
      <c r="D10624" t="s" s="16">
        <v>10793</v>
      </c>
      <c r="E10624" t="s" s="16">
        <v>48</v>
      </c>
      <c r="F10624" s="37">
        <v>222</v>
      </c>
      <c r="G10624" s="17">
        <v>234</v>
      </c>
      <c r="H10624" s="18">
        <f>SUM(G10624-F10624)</f>
        <v>12</v>
      </c>
      <c r="I10624" s="19">
        <f>H10624/F10624</f>
        <v>0.0540540540540541</v>
      </c>
      <c r="J10624" s="19">
        <f>H10624/G10624</f>
        <v>0.0512820512820513</v>
      </c>
      <c r="K10624" t="s" s="21">
        <f>IF(J10624&lt;25%,"น้อยกว่า 25%",IF(J10624&gt;=25%,"มากกว่าหรือเท่ากับ 25%",IF(J10624&gt;=35%,"มากกว่าหรือเท่ากับ 35%")))</f>
        <v>18</v>
      </c>
    </row>
    <row r="10625" s="7" customFormat="1" ht="19.15" customHeight="1">
      <c r="A10625" t="s" s="16">
        <v>10533</v>
      </c>
      <c r="B10625" s="17">
        <v>7</v>
      </c>
      <c r="C10625" s="17">
        <v>33</v>
      </c>
      <c r="D10625" t="s" s="16">
        <v>10794</v>
      </c>
      <c r="E10625" t="s" s="16">
        <v>1537</v>
      </c>
      <c r="F10625" s="37">
        <v>187</v>
      </c>
      <c r="G10625" s="17">
        <v>190</v>
      </c>
      <c r="H10625" s="18">
        <f>SUM(G10625-F10625)</f>
        <v>3</v>
      </c>
      <c r="I10625" s="19">
        <f>H10625/F10625</f>
        <v>0.0160427807486631</v>
      </c>
      <c r="J10625" s="19">
        <f>H10625/G10625</f>
        <v>0.0157894736842105</v>
      </c>
      <c r="K10625" t="s" s="21">
        <f>IF(J10625&lt;25%,"น้อยกว่า 25%",IF(J10625&gt;=25%,"มากกว่าหรือเท่ากับ 25%",IF(J10625&gt;=35%,"มากกว่าหรือเท่ากับ 35%")))</f>
        <v>18</v>
      </c>
    </row>
    <row r="10626" s="7" customFormat="1" ht="19.15" customHeight="1">
      <c r="A10626" t="s" s="16">
        <v>10533</v>
      </c>
      <c r="B10626" s="17">
        <v>7</v>
      </c>
      <c r="C10626" s="17">
        <v>26</v>
      </c>
      <c r="D10626" t="s" s="16">
        <v>10795</v>
      </c>
      <c r="E10626" t="s" s="16">
        <v>237</v>
      </c>
      <c r="F10626" s="37">
        <v>142</v>
      </c>
      <c r="G10626" s="17">
        <v>159</v>
      </c>
      <c r="H10626" s="18">
        <f>SUM(G10626-F10626)</f>
        <v>17</v>
      </c>
      <c r="I10626" s="19">
        <f>H10626/F10626</f>
        <v>0.119718309859155</v>
      </c>
      <c r="J10626" s="19">
        <f>H10626/G10626</f>
        <v>0.106918238993711</v>
      </c>
      <c r="K10626" t="s" s="21">
        <f>IF(J10626&lt;25%,"น้อยกว่า 25%",IF(J10626&gt;=25%,"มากกว่าหรือเท่ากับ 25%",IF(J10626&gt;=35%,"มากกว่าหรือเท่ากับ 35%")))</f>
        <v>18</v>
      </c>
    </row>
    <row r="10627" s="7" customFormat="1" ht="19.15" customHeight="1">
      <c r="A10627" t="s" s="16">
        <v>10533</v>
      </c>
      <c r="B10627" s="17">
        <v>7</v>
      </c>
      <c r="C10627" s="17">
        <v>8</v>
      </c>
      <c r="D10627" t="s" s="16">
        <v>10796</v>
      </c>
      <c r="E10627" t="s" s="16">
        <v>76</v>
      </c>
      <c r="F10627" s="37">
        <v>109</v>
      </c>
      <c r="G10627" s="17">
        <v>145</v>
      </c>
      <c r="H10627" s="18">
        <f>SUM(G10627-F10627)</f>
        <v>36</v>
      </c>
      <c r="I10627" s="19">
        <f>H10627/F10627</f>
        <v>0.330275229357798</v>
      </c>
      <c r="J10627" s="19">
        <f>H10627/G10627</f>
        <v>0.248275862068966</v>
      </c>
      <c r="K10627" t="s" s="21">
        <f>IF(J10627&lt;25%,"น้อยกว่า 25%",IF(J10627&gt;=25%,"มากกว่าหรือเท่ากับ 25%",IF(J10627&gt;=35%,"มากกว่าหรือเท่ากับ 35%")))</f>
        <v>18</v>
      </c>
    </row>
    <row r="10628" s="7" customFormat="1" ht="19.15" customHeight="1">
      <c r="A10628" t="s" s="16">
        <v>10533</v>
      </c>
      <c r="B10628" s="17">
        <v>7</v>
      </c>
      <c r="C10628" s="17">
        <v>35</v>
      </c>
      <c r="D10628" t="s" s="16">
        <v>10797</v>
      </c>
      <c r="E10628" t="s" s="16">
        <v>103</v>
      </c>
      <c r="F10628" s="37">
        <v>137</v>
      </c>
      <c r="G10628" s="17">
        <v>142</v>
      </c>
      <c r="H10628" s="18">
        <f>SUM(G10628-F10628)</f>
        <v>5</v>
      </c>
      <c r="I10628" s="19">
        <f>H10628/F10628</f>
        <v>0.0364963503649635</v>
      </c>
      <c r="J10628" s="19">
        <f>H10628/G10628</f>
        <v>0.0352112676056338</v>
      </c>
      <c r="K10628" t="s" s="21">
        <f>IF(J10628&lt;25%,"น้อยกว่า 25%",IF(J10628&gt;=25%,"มากกว่าหรือเท่ากับ 25%",IF(J10628&gt;=35%,"มากกว่าหรือเท่ากับ 35%")))</f>
        <v>18</v>
      </c>
    </row>
    <row r="10629" s="7" customFormat="1" ht="19.15" customHeight="1">
      <c r="A10629" t="s" s="16">
        <v>10533</v>
      </c>
      <c r="B10629" s="17">
        <v>7</v>
      </c>
      <c r="C10629" s="17">
        <v>27</v>
      </c>
      <c r="D10629" t="s" s="16">
        <v>10798</v>
      </c>
      <c r="E10629" t="s" s="16">
        <v>72</v>
      </c>
      <c r="F10629" s="37">
        <v>123</v>
      </c>
      <c r="G10629" s="17">
        <v>132</v>
      </c>
      <c r="H10629" s="18">
        <f>SUM(G10629-F10629)</f>
        <v>9</v>
      </c>
      <c r="I10629" s="19">
        <f>H10629/F10629</f>
        <v>0.0731707317073171</v>
      </c>
      <c r="J10629" s="19">
        <f>H10629/G10629</f>
        <v>0.0681818181818182</v>
      </c>
      <c r="K10629" t="s" s="21">
        <f>IF(J10629&lt;25%,"น้อยกว่า 25%",IF(J10629&gt;=25%,"มากกว่าหรือเท่ากับ 25%",IF(J10629&gt;=35%,"มากกว่าหรือเท่ากับ 35%")))</f>
        <v>18</v>
      </c>
    </row>
    <row r="10630" s="7" customFormat="1" ht="19.15" customHeight="1">
      <c r="A10630" t="s" s="16">
        <v>10533</v>
      </c>
      <c r="B10630" s="17">
        <v>7</v>
      </c>
      <c r="C10630" s="17">
        <v>29</v>
      </c>
      <c r="D10630" t="s" s="16">
        <v>10799</v>
      </c>
      <c r="E10630" t="s" s="16">
        <v>1309</v>
      </c>
      <c r="F10630" s="37">
        <v>131</v>
      </c>
      <c r="G10630" s="17">
        <v>132</v>
      </c>
      <c r="H10630" s="18">
        <f>SUM(G10630-F10630)</f>
        <v>1</v>
      </c>
      <c r="I10630" s="19">
        <f>H10630/F10630</f>
        <v>0.00763358778625954</v>
      </c>
      <c r="J10630" s="19">
        <f>H10630/G10630</f>
        <v>0.00757575757575758</v>
      </c>
      <c r="K10630" t="s" s="21">
        <f>IF(J10630&lt;25%,"น้อยกว่า 25%",IF(J10630&gt;=25%,"มากกว่าหรือเท่ากับ 25%",IF(J10630&gt;=35%,"มากกว่าหรือเท่ากับ 35%")))</f>
        <v>18</v>
      </c>
    </row>
    <row r="10631" s="7" customFormat="1" ht="19.15" customHeight="1">
      <c r="A10631" t="s" s="16">
        <v>10533</v>
      </c>
      <c r="B10631" s="17">
        <v>7</v>
      </c>
      <c r="C10631" s="17">
        <v>32</v>
      </c>
      <c r="D10631" t="s" s="16">
        <v>10800</v>
      </c>
      <c r="E10631" t="s" s="16">
        <v>62</v>
      </c>
      <c r="F10631" s="37">
        <v>127</v>
      </c>
      <c r="G10631" s="17">
        <v>132</v>
      </c>
      <c r="H10631" s="18">
        <f>SUM(G10631-F10631)</f>
        <v>5</v>
      </c>
      <c r="I10631" s="19">
        <f>H10631/F10631</f>
        <v>0.0393700787401575</v>
      </c>
      <c r="J10631" s="19">
        <f>H10631/G10631</f>
        <v>0.0378787878787879</v>
      </c>
      <c r="K10631" t="s" s="21">
        <f>IF(J10631&lt;25%,"น้อยกว่า 25%",IF(J10631&gt;=25%,"มากกว่าหรือเท่ากับ 25%",IF(J10631&gt;=35%,"มากกว่าหรือเท่ากับ 35%")))</f>
        <v>18</v>
      </c>
    </row>
    <row r="10632" s="7" customFormat="1" ht="19.15" customHeight="1">
      <c r="A10632" t="s" s="16">
        <v>10533</v>
      </c>
      <c r="B10632" s="17">
        <v>7</v>
      </c>
      <c r="C10632" s="17">
        <v>30</v>
      </c>
      <c r="D10632" t="s" s="16">
        <v>10801</v>
      </c>
      <c r="E10632" t="s" s="16">
        <v>46</v>
      </c>
      <c r="F10632" s="37">
        <v>121</v>
      </c>
      <c r="G10632" s="17">
        <v>123</v>
      </c>
      <c r="H10632" s="18">
        <f>SUM(G10632-F10632)</f>
        <v>2</v>
      </c>
      <c r="I10632" s="19">
        <f>H10632/F10632</f>
        <v>0.0165289256198347</v>
      </c>
      <c r="J10632" s="19">
        <f>H10632/G10632</f>
        <v>0.016260162601626</v>
      </c>
      <c r="K10632" t="s" s="21">
        <f>IF(J10632&lt;25%,"น้อยกว่า 25%",IF(J10632&gt;=25%,"มากกว่าหรือเท่ากับ 25%",IF(J10632&gt;=35%,"มากกว่าหรือเท่ากับ 35%")))</f>
        <v>18</v>
      </c>
    </row>
    <row r="10633" s="7" customFormat="1" ht="19.15" customHeight="1">
      <c r="A10633" t="s" s="16">
        <v>10533</v>
      </c>
      <c r="B10633" s="17">
        <v>7</v>
      </c>
      <c r="C10633" s="17">
        <v>23</v>
      </c>
      <c r="D10633" t="s" s="16">
        <v>10802</v>
      </c>
      <c r="E10633" t="s" s="16">
        <v>248</v>
      </c>
      <c r="F10633" s="37">
        <v>105</v>
      </c>
      <c r="G10633" s="17">
        <v>108</v>
      </c>
      <c r="H10633" s="18">
        <f>SUM(G10633-F10633)</f>
        <v>3</v>
      </c>
      <c r="I10633" s="19">
        <f>H10633/F10633</f>
        <v>0.0285714285714286</v>
      </c>
      <c r="J10633" s="19">
        <f>H10633/G10633</f>
        <v>0.0277777777777778</v>
      </c>
      <c r="K10633" t="s" s="21">
        <f>IF(J10633&lt;25%,"น้อยกว่า 25%",IF(J10633&gt;=25%,"มากกว่าหรือเท่ากับ 25%",IF(J10633&gt;=35%,"มากกว่าหรือเท่ากับ 35%")))</f>
        <v>18</v>
      </c>
    </row>
    <row r="10634" s="7" customFormat="1" ht="19.15" customHeight="1">
      <c r="A10634" t="s" s="16">
        <v>10533</v>
      </c>
      <c r="B10634" s="17">
        <v>7</v>
      </c>
      <c r="C10634" s="17">
        <v>31</v>
      </c>
      <c r="D10634" t="s" s="16">
        <v>10803</v>
      </c>
      <c r="E10634" t="s" s="16">
        <v>52</v>
      </c>
      <c r="F10634" s="37">
        <v>58</v>
      </c>
      <c r="G10634" s="17">
        <v>60</v>
      </c>
      <c r="H10634" s="18">
        <f>SUM(G10634-F10634)</f>
        <v>2</v>
      </c>
      <c r="I10634" s="19">
        <f>H10634/F10634</f>
        <v>0.0344827586206897</v>
      </c>
      <c r="J10634" s="19">
        <f>H10634/G10634</f>
        <v>0.0333333333333333</v>
      </c>
      <c r="K10634" t="s" s="21">
        <f>IF(J10634&lt;25%,"น้อยกว่า 25%",IF(J10634&gt;=25%,"มากกว่าหรือเท่ากับ 25%",IF(J10634&gt;=35%,"มากกว่าหรือเท่ากับ 35%")))</f>
        <v>18</v>
      </c>
    </row>
    <row r="10635" s="7" customFormat="1" ht="19.15" customHeight="1">
      <c r="A10635" t="s" s="16">
        <v>10533</v>
      </c>
      <c r="B10635" s="17">
        <v>7</v>
      </c>
      <c r="C10635" s="17">
        <v>25</v>
      </c>
      <c r="D10635" t="s" s="16">
        <v>10804</v>
      </c>
      <c r="E10635" t="s" s="16">
        <v>147</v>
      </c>
      <c r="F10635" s="37">
        <v>51</v>
      </c>
      <c r="G10635" s="17">
        <v>53</v>
      </c>
      <c r="H10635" s="18">
        <f>SUM(G10635-F10635)</f>
        <v>2</v>
      </c>
      <c r="I10635" s="19">
        <f>H10635/F10635</f>
        <v>0.0392156862745098</v>
      </c>
      <c r="J10635" s="19">
        <f>H10635/G10635</f>
        <v>0.0377358490566038</v>
      </c>
      <c r="K10635" t="s" s="21">
        <f>IF(J10635&lt;25%,"น้อยกว่า 25%",IF(J10635&gt;=25%,"มากกว่าหรือเท่ากับ 25%",IF(J10635&gt;=35%,"มากกว่าหรือเท่ากับ 35%")))</f>
        <v>18</v>
      </c>
    </row>
    <row r="10636" s="7" customFormat="1" ht="19.15" customHeight="1">
      <c r="A10636" t="s" s="16">
        <v>10533</v>
      </c>
      <c r="B10636" s="17">
        <v>7</v>
      </c>
      <c r="C10636" s="17">
        <v>36</v>
      </c>
      <c r="D10636" t="s" s="16">
        <v>10805</v>
      </c>
      <c r="E10636" t="s" s="16">
        <v>173</v>
      </c>
      <c r="F10636" s="37">
        <v>49</v>
      </c>
      <c r="G10636" s="17">
        <v>51</v>
      </c>
      <c r="H10636" s="18">
        <f>SUM(G10636-F10636)</f>
        <v>2</v>
      </c>
      <c r="I10636" s="19">
        <f>H10636/F10636</f>
        <v>0.0408163265306122</v>
      </c>
      <c r="J10636" s="19">
        <f>H10636/G10636</f>
        <v>0.0392156862745098</v>
      </c>
      <c r="K10636" t="s" s="21">
        <f>IF(J10636&lt;25%,"น้อยกว่า 25%",IF(J10636&gt;=25%,"มากกว่าหรือเท่ากับ 25%",IF(J10636&gt;=35%,"มากกว่าหรือเท่ากับ 35%")))</f>
        <v>18</v>
      </c>
    </row>
    <row r="10637" s="7" customFormat="1" ht="19.15" customHeight="1">
      <c r="A10637" t="s" s="16">
        <v>10533</v>
      </c>
      <c r="B10637" s="17">
        <v>7</v>
      </c>
      <c r="C10637" s="17">
        <v>37</v>
      </c>
      <c r="D10637" t="s" s="16">
        <v>10806</v>
      </c>
      <c r="E10637" t="s" s="16">
        <v>68</v>
      </c>
      <c r="F10637" s="37">
        <v>48</v>
      </c>
      <c r="G10637" s="17">
        <v>48</v>
      </c>
      <c r="H10637" s="18">
        <f>SUM(G10637-F10637)</f>
        <v>0</v>
      </c>
      <c r="I10637" s="19">
        <f>H10637/F10637</f>
        <v>0</v>
      </c>
      <c r="J10637" s="19">
        <f>H10637/G10637</f>
        <v>0</v>
      </c>
      <c r="K10637" t="s" s="21">
        <f>IF(J10637&lt;25%,"น้อยกว่า 25%",IF(J10637&gt;=25%,"มากกว่าหรือเท่ากับ 25%",IF(J10637&gt;=35%,"มากกว่าหรือเท่ากับ 35%")))</f>
        <v>18</v>
      </c>
    </row>
    <row r="10638" s="7" customFormat="1" ht="19.15" customHeight="1">
      <c r="A10638" t="s" s="16">
        <v>10533</v>
      </c>
      <c r="B10638" s="17">
        <v>7</v>
      </c>
      <c r="C10638" s="17">
        <v>34</v>
      </c>
      <c r="D10638" t="s" s="16">
        <v>10807</v>
      </c>
      <c r="E10638" t="s" s="16">
        <v>153</v>
      </c>
      <c r="F10638" s="37">
        <v>33</v>
      </c>
      <c r="G10638" s="17">
        <v>34</v>
      </c>
      <c r="H10638" s="18">
        <f>SUM(G10638-F10638)</f>
        <v>1</v>
      </c>
      <c r="I10638" s="19">
        <f>H10638/F10638</f>
        <v>0.0303030303030303</v>
      </c>
      <c r="J10638" s="19">
        <f>H10638/G10638</f>
        <v>0.0294117647058824</v>
      </c>
      <c r="K10638" t="s" s="21">
        <f>IF(J10638&lt;25%,"น้อยกว่า 25%",IF(J10638&gt;=25%,"มากกว่าหรือเท่ากับ 25%",IF(J10638&gt;=35%,"มากกว่าหรือเท่ากับ 35%")))</f>
        <v>18</v>
      </c>
    </row>
    <row r="10639" s="7" customFormat="1" ht="19.15" customHeight="1">
      <c r="A10639" t="s" s="16">
        <v>10533</v>
      </c>
      <c r="B10639" s="17">
        <v>7</v>
      </c>
      <c r="C10639" s="17">
        <v>18</v>
      </c>
      <c r="D10639" t="s" s="16">
        <v>10808</v>
      </c>
      <c r="E10639" t="s" s="16">
        <v>185</v>
      </c>
      <c r="F10639" s="37">
        <v>31</v>
      </c>
      <c r="G10639" s="17">
        <v>32</v>
      </c>
      <c r="H10639" s="18">
        <f>SUM(G10639-F10639)</f>
        <v>1</v>
      </c>
      <c r="I10639" s="19">
        <f>H10639/F10639</f>
        <v>0.032258064516129</v>
      </c>
      <c r="J10639" s="19">
        <f>H10639/G10639</f>
        <v>0.03125</v>
      </c>
      <c r="K10639" t="s" s="21">
        <f>IF(J10639&lt;25%,"น้อยกว่า 25%",IF(J10639&gt;=25%,"มากกว่าหรือเท่ากับ 25%",IF(J10639&gt;=35%,"มากกว่าหรือเท่ากับ 35%")))</f>
        <v>18</v>
      </c>
    </row>
    <row r="10640" s="7" customFormat="1" ht="19.15" customHeight="1">
      <c r="A10640" t="s" s="16">
        <v>10533</v>
      </c>
      <c r="B10640" s="17">
        <v>7</v>
      </c>
      <c r="C10640" s="17">
        <v>28</v>
      </c>
      <c r="D10640" t="s" s="16">
        <v>10809</v>
      </c>
      <c r="E10640" t="s" s="16">
        <v>78</v>
      </c>
      <c r="F10640" s="37">
        <v>0</v>
      </c>
      <c r="G10640" s="17">
        <v>0</v>
      </c>
      <c r="H10640" s="18">
        <f>SUM(G10640-F10640)</f>
        <v>0</v>
      </c>
      <c r="I10640" s="19">
        <f>H10640/F10640</f>
      </c>
      <c r="J10640" s="19">
        <f>H10640/G10640</f>
      </c>
      <c r="K10640" s="24">
        <f>IF(J10640&lt;25%,"น้อยกว่า 25%",IF(J10640&gt;=25%,"มากกว่าหรือเท่ากับ 25%",IF(J10640&gt;=35%,"มากกว่าหรือเท่ากับ 35%")))</f>
      </c>
    </row>
    <row r="10641" s="7" customFormat="1" ht="19.15" customHeight="1">
      <c r="A10641" t="s" s="16">
        <v>10533</v>
      </c>
      <c r="B10641" s="17">
        <v>8</v>
      </c>
      <c r="C10641" s="17">
        <v>6</v>
      </c>
      <c r="D10641" t="s" s="16">
        <v>10810</v>
      </c>
      <c r="E10641" t="s" s="16">
        <v>84</v>
      </c>
      <c r="F10641" s="37">
        <v>55731</v>
      </c>
      <c r="G10641" s="17">
        <v>58318</v>
      </c>
      <c r="H10641" s="18">
        <f>SUM(G10641-F10641)</f>
        <v>2587</v>
      </c>
      <c r="I10641" s="19">
        <f>H10641/F10641</f>
        <v>0.04641940751108</v>
      </c>
      <c r="J10641" s="19">
        <f>H10641/G10641</f>
        <v>0.0443602318323674</v>
      </c>
      <c r="K10641" t="s" s="21">
        <f>IF(J10641&lt;25%,"น้อยกว่า 25%",IF(J10641&gt;=25%,"มากกว่าหรือเท่ากับ 25%",IF(J10641&gt;=35%,"มากกว่าหรือเท่ากับ 35%")))</f>
        <v>18</v>
      </c>
    </row>
    <row r="10642" s="7" customFormat="1" ht="19.15" customHeight="1">
      <c r="A10642" t="s" s="16">
        <v>10533</v>
      </c>
      <c r="B10642" s="17">
        <v>8</v>
      </c>
      <c r="C10642" s="17">
        <v>8</v>
      </c>
      <c r="D10642" t="s" s="16">
        <v>10811</v>
      </c>
      <c r="E10642" t="s" s="16">
        <v>22</v>
      </c>
      <c r="F10642" s="37">
        <v>14632</v>
      </c>
      <c r="G10642" s="17">
        <v>15604</v>
      </c>
      <c r="H10642" s="18">
        <f>SUM(G10642-F10642)</f>
        <v>972</v>
      </c>
      <c r="I10642" s="19">
        <f>H10642/F10642</f>
        <v>0.0664297430289776</v>
      </c>
      <c r="J10642" s="19">
        <f>H10642/G10642</f>
        <v>0.0622917200717765</v>
      </c>
      <c r="K10642" t="s" s="21">
        <f>IF(J10642&lt;25%,"น้อยกว่า 25%",IF(J10642&gt;=25%,"มากกว่าหรือเท่ากับ 25%",IF(J10642&gt;=35%,"มากกว่าหรือเท่ากับ 35%")))</f>
        <v>18</v>
      </c>
    </row>
    <row r="10643" s="7" customFormat="1" ht="19.15" customHeight="1">
      <c r="A10643" t="s" s="16">
        <v>10533</v>
      </c>
      <c r="B10643" s="17">
        <v>8</v>
      </c>
      <c r="C10643" s="17">
        <v>18</v>
      </c>
      <c r="D10643" t="s" s="16">
        <v>10812</v>
      </c>
      <c r="E10643" t="s" s="16">
        <v>20</v>
      </c>
      <c r="F10643" s="37">
        <v>6415</v>
      </c>
      <c r="G10643" s="17">
        <v>6715</v>
      </c>
      <c r="H10643" s="18">
        <f>SUM(G10643-F10643)</f>
        <v>300</v>
      </c>
      <c r="I10643" s="19">
        <f>H10643/F10643</f>
        <v>0.0467653936087295</v>
      </c>
      <c r="J10643" s="19">
        <f>H10643/G10643</f>
        <v>0.0446760982874162</v>
      </c>
      <c r="K10643" t="s" s="21">
        <f>IF(J10643&lt;25%,"น้อยกว่า 25%",IF(J10643&gt;=25%,"มากกว่าหรือเท่ากับ 25%",IF(J10643&gt;=35%,"มากกว่าหรือเท่ากับ 35%")))</f>
        <v>18</v>
      </c>
    </row>
    <row r="10644" s="7" customFormat="1" ht="19.15" customHeight="1">
      <c r="A10644" t="s" s="16">
        <v>10533</v>
      </c>
      <c r="B10644" s="17">
        <v>8</v>
      </c>
      <c r="C10644" s="17">
        <v>13</v>
      </c>
      <c r="D10644" t="s" s="16">
        <v>10813</v>
      </c>
      <c r="E10644" t="s" s="16">
        <v>26</v>
      </c>
      <c r="F10644" s="37">
        <v>3851</v>
      </c>
      <c r="G10644" s="17">
        <v>4020</v>
      </c>
      <c r="H10644" s="18">
        <f>SUM(G10644-F10644)</f>
        <v>169</v>
      </c>
      <c r="I10644" s="19">
        <f>H10644/F10644</f>
        <v>0.0438847052713581</v>
      </c>
      <c r="J10644" s="19">
        <f>H10644/G10644</f>
        <v>0.0420398009950249</v>
      </c>
      <c r="K10644" t="s" s="21">
        <f>IF(J10644&lt;25%,"น้อยกว่า 25%",IF(J10644&gt;=25%,"มากกว่าหรือเท่ากับ 25%",IF(J10644&gt;=35%,"มากกว่าหรือเท่ากับ 35%")))</f>
        <v>18</v>
      </c>
    </row>
    <row r="10645" s="7" customFormat="1" ht="19.15" customHeight="1">
      <c r="A10645" t="s" s="16">
        <v>10533</v>
      </c>
      <c r="B10645" s="17">
        <v>8</v>
      </c>
      <c r="C10645" s="17">
        <v>1</v>
      </c>
      <c r="D10645" t="s" s="16">
        <v>10814</v>
      </c>
      <c r="E10645" t="s" s="16">
        <v>17</v>
      </c>
      <c r="F10645" s="37">
        <v>2346</v>
      </c>
      <c r="G10645" s="17">
        <v>2763</v>
      </c>
      <c r="H10645" s="18">
        <f>SUM(G10645-F10645)</f>
        <v>417</v>
      </c>
      <c r="I10645" s="19">
        <f>H10645/F10645</f>
        <v>0.177749360613811</v>
      </c>
      <c r="J10645" s="19">
        <f>H10645/G10645</f>
        <v>0.150922909880565</v>
      </c>
      <c r="K10645" t="s" s="21">
        <f>IF(J10645&lt;25%,"น้อยกว่า 25%",IF(J10645&gt;=25%,"มากกว่าหรือเท่ากับ 25%",IF(J10645&gt;=35%,"มากกว่าหรือเท่ากับ 35%")))</f>
        <v>18</v>
      </c>
    </row>
    <row r="10646" s="7" customFormat="1" ht="19.15" customHeight="1">
      <c r="A10646" t="s" s="16">
        <v>10533</v>
      </c>
      <c r="B10646" s="17">
        <v>8</v>
      </c>
      <c r="C10646" s="17">
        <v>7</v>
      </c>
      <c r="D10646" t="s" s="16">
        <v>10815</v>
      </c>
      <c r="E10646" t="s" s="16">
        <v>101</v>
      </c>
      <c r="F10646" s="37">
        <v>979</v>
      </c>
      <c r="G10646" s="17">
        <v>1039</v>
      </c>
      <c r="H10646" s="18">
        <f>SUM(G10646-F10646)</f>
        <v>60</v>
      </c>
      <c r="I10646" s="19">
        <f>H10646/F10646</f>
        <v>0.0612870275791624</v>
      </c>
      <c r="J10646" s="19">
        <f>H10646/G10646</f>
        <v>0.0577478344562079</v>
      </c>
      <c r="K10646" t="s" s="21">
        <f>IF(J10646&lt;25%,"น้อยกว่า 25%",IF(J10646&gt;=25%,"มากกว่าหรือเท่ากับ 25%",IF(J10646&gt;=35%,"มากกว่าหรือเท่ากับ 35%")))</f>
        <v>18</v>
      </c>
    </row>
    <row r="10647" s="7" customFormat="1" ht="19.15" customHeight="1">
      <c r="A10647" t="s" s="16">
        <v>10533</v>
      </c>
      <c r="B10647" s="17">
        <v>8</v>
      </c>
      <c r="C10647" s="17">
        <v>11</v>
      </c>
      <c r="D10647" t="s" s="16">
        <v>10816</v>
      </c>
      <c r="E10647" t="s" s="16">
        <v>28</v>
      </c>
      <c r="F10647" s="37">
        <v>941</v>
      </c>
      <c r="G10647" s="17">
        <v>979</v>
      </c>
      <c r="H10647" s="18">
        <f>SUM(G10647-F10647)</f>
        <v>38</v>
      </c>
      <c r="I10647" s="19">
        <f>H10647/F10647</f>
        <v>0.0403825717321998</v>
      </c>
      <c r="J10647" s="19">
        <f>H10647/G10647</f>
        <v>0.0388151174668029</v>
      </c>
      <c r="K10647" t="s" s="21">
        <f>IF(J10647&lt;25%,"น้อยกว่า 25%",IF(J10647&gt;=25%,"มากกว่าหรือเท่ากับ 25%",IF(J10647&gt;=35%,"มากกว่าหรือเท่ากับ 35%")))</f>
        <v>18</v>
      </c>
    </row>
    <row r="10648" s="7" customFormat="1" ht="19.15" customHeight="1">
      <c r="A10648" t="s" s="16">
        <v>10533</v>
      </c>
      <c r="B10648" s="17">
        <v>8</v>
      </c>
      <c r="C10648" s="17">
        <v>26</v>
      </c>
      <c r="D10648" t="s" s="16">
        <v>10817</v>
      </c>
      <c r="E10648" t="s" s="16">
        <v>237</v>
      </c>
      <c r="F10648" s="37">
        <v>929</v>
      </c>
      <c r="G10648" s="17">
        <v>971</v>
      </c>
      <c r="H10648" s="18">
        <f>SUM(G10648-F10648)</f>
        <v>42</v>
      </c>
      <c r="I10648" s="19">
        <f>H10648/F10648</f>
        <v>0.0452099031216362</v>
      </c>
      <c r="J10648" s="19">
        <f>H10648/G10648</f>
        <v>0.043254376930999</v>
      </c>
      <c r="K10648" t="s" s="21">
        <f>IF(J10648&lt;25%,"น้อยกว่า 25%",IF(J10648&gt;=25%,"มากกว่าหรือเท่ากับ 25%",IF(J10648&gt;=35%,"มากกว่าหรือเท่ากับ 35%")))</f>
        <v>18</v>
      </c>
    </row>
    <row r="10649" s="7" customFormat="1" ht="19.15" customHeight="1">
      <c r="A10649" t="s" s="16">
        <v>10533</v>
      </c>
      <c r="B10649" s="17">
        <v>8</v>
      </c>
      <c r="C10649" s="17">
        <v>3</v>
      </c>
      <c r="D10649" t="s" s="16">
        <v>10818</v>
      </c>
      <c r="E10649" t="s" s="16">
        <v>34</v>
      </c>
      <c r="F10649" s="37">
        <v>577</v>
      </c>
      <c r="G10649" s="17">
        <v>600</v>
      </c>
      <c r="H10649" s="18">
        <f>SUM(G10649-F10649)</f>
        <v>23</v>
      </c>
      <c r="I10649" s="19">
        <f>H10649/F10649</f>
        <v>0.0398613518197574</v>
      </c>
      <c r="J10649" s="19">
        <f>H10649/G10649</f>
        <v>0.0383333333333333</v>
      </c>
      <c r="K10649" t="s" s="21">
        <f>IF(J10649&lt;25%,"น้อยกว่า 25%",IF(J10649&gt;=25%,"มากกว่าหรือเท่ากับ 25%",IF(J10649&gt;=35%,"มากกว่าหรือเท่ากับ 35%")))</f>
        <v>18</v>
      </c>
    </row>
    <row r="10650" s="7" customFormat="1" ht="19.15" customHeight="1">
      <c r="A10650" t="s" s="16">
        <v>10533</v>
      </c>
      <c r="B10650" s="17">
        <v>8</v>
      </c>
      <c r="C10650" s="17">
        <v>10</v>
      </c>
      <c r="D10650" t="s" s="16">
        <v>10819</v>
      </c>
      <c r="E10650" t="s" s="16">
        <v>36</v>
      </c>
      <c r="F10650" s="37">
        <v>398</v>
      </c>
      <c r="G10650" s="17">
        <v>406</v>
      </c>
      <c r="H10650" s="18">
        <f>SUM(G10650-F10650)</f>
        <v>8</v>
      </c>
      <c r="I10650" s="19">
        <f>H10650/F10650</f>
        <v>0.0201005025125628</v>
      </c>
      <c r="J10650" s="19">
        <f>H10650/G10650</f>
        <v>0.0197044334975369</v>
      </c>
      <c r="K10650" t="s" s="21">
        <f>IF(J10650&lt;25%,"น้อยกว่า 25%",IF(J10650&gt;=25%,"มากกว่าหรือเท่ากับ 25%",IF(J10650&gt;=35%,"มากกว่าหรือเท่ากับ 35%")))</f>
        <v>18</v>
      </c>
    </row>
    <row r="10651" s="7" customFormat="1" ht="19.15" customHeight="1">
      <c r="A10651" t="s" s="16">
        <v>10533</v>
      </c>
      <c r="B10651" s="17">
        <v>8</v>
      </c>
      <c r="C10651" s="17">
        <v>5</v>
      </c>
      <c r="D10651" t="s" s="16">
        <v>10820</v>
      </c>
      <c r="E10651" t="s" s="16">
        <v>66</v>
      </c>
      <c r="F10651" s="37">
        <v>364</v>
      </c>
      <c r="G10651" s="17">
        <v>402</v>
      </c>
      <c r="H10651" s="18">
        <f>SUM(G10651-F10651)</f>
        <v>38</v>
      </c>
      <c r="I10651" s="19">
        <f>H10651/F10651</f>
        <v>0.104395604395604</v>
      </c>
      <c r="J10651" s="19">
        <f>H10651/G10651</f>
        <v>0.0945273631840796</v>
      </c>
      <c r="K10651" t="s" s="21">
        <f>IF(J10651&lt;25%,"น้อยกว่า 25%",IF(J10651&gt;=25%,"มากกว่าหรือเท่ากับ 25%",IF(J10651&gt;=35%,"มากกว่าหรือเท่ากับ 35%")))</f>
        <v>18</v>
      </c>
    </row>
    <row r="10652" s="7" customFormat="1" ht="19.15" customHeight="1">
      <c r="A10652" t="s" s="16">
        <v>10533</v>
      </c>
      <c r="B10652" s="17">
        <v>8</v>
      </c>
      <c r="C10652" s="17">
        <v>2</v>
      </c>
      <c r="D10652" t="s" s="16">
        <v>10821</v>
      </c>
      <c r="E10652" t="s" s="16">
        <v>60</v>
      </c>
      <c r="F10652" s="37">
        <v>338</v>
      </c>
      <c r="G10652" s="17">
        <v>358</v>
      </c>
      <c r="H10652" s="18">
        <f>SUM(G10652-F10652)</f>
        <v>20</v>
      </c>
      <c r="I10652" s="19">
        <f>H10652/F10652</f>
        <v>0.0591715976331361</v>
      </c>
      <c r="J10652" s="19">
        <f>H10652/G10652</f>
        <v>0.0558659217877095</v>
      </c>
      <c r="K10652" t="s" s="21">
        <f>IF(J10652&lt;25%,"น้อยกว่า 25%",IF(J10652&gt;=25%,"มากกว่าหรือเท่ากับ 25%",IF(J10652&gt;=35%,"มากกว่าหรือเท่ากับ 35%")))</f>
        <v>18</v>
      </c>
    </row>
    <row r="10653" s="7" customFormat="1" ht="19.15" customHeight="1">
      <c r="A10653" t="s" s="16">
        <v>10533</v>
      </c>
      <c r="B10653" s="17">
        <v>8</v>
      </c>
      <c r="C10653" s="17">
        <v>9</v>
      </c>
      <c r="D10653" t="s" s="16">
        <v>10822</v>
      </c>
      <c r="E10653" t="s" s="16">
        <v>1537</v>
      </c>
      <c r="F10653" s="37">
        <v>271</v>
      </c>
      <c r="G10653" s="17">
        <v>288</v>
      </c>
      <c r="H10653" s="18">
        <f>SUM(G10653-F10653)</f>
        <v>17</v>
      </c>
      <c r="I10653" s="19">
        <f>H10653/F10653</f>
        <v>0.0627306273062731</v>
      </c>
      <c r="J10653" s="19">
        <f>H10653/G10653</f>
        <v>0.0590277777777778</v>
      </c>
      <c r="K10653" t="s" s="21">
        <f>IF(J10653&lt;25%,"น้อยกว่า 25%",IF(J10653&gt;=25%,"มากกว่าหรือเท่ากับ 25%",IF(J10653&gt;=35%,"มากกว่าหรือเท่ากับ 35%")))</f>
        <v>18</v>
      </c>
    </row>
    <row r="10654" s="7" customFormat="1" ht="19.15" customHeight="1">
      <c r="A10654" t="s" s="16">
        <v>10533</v>
      </c>
      <c r="B10654" s="17">
        <v>8</v>
      </c>
      <c r="C10654" s="17">
        <v>25</v>
      </c>
      <c r="D10654" t="s" s="16">
        <v>10823</v>
      </c>
      <c r="E10654" t="s" s="16">
        <v>24</v>
      </c>
      <c r="F10654" s="37">
        <v>259</v>
      </c>
      <c r="G10654" s="17">
        <v>264</v>
      </c>
      <c r="H10654" s="18">
        <f>SUM(G10654-F10654)</f>
        <v>5</v>
      </c>
      <c r="I10654" s="19">
        <f>H10654/F10654</f>
        <v>0.0193050193050193</v>
      </c>
      <c r="J10654" s="19">
        <f>H10654/G10654</f>
        <v>0.0189393939393939</v>
      </c>
      <c r="K10654" t="s" s="21">
        <f>IF(J10654&lt;25%,"น้อยกว่า 25%",IF(J10654&gt;=25%,"มากกว่าหรือเท่ากับ 25%",IF(J10654&gt;=35%,"มากกว่าหรือเท่ากับ 35%")))</f>
        <v>18</v>
      </c>
    </row>
    <row r="10655" s="7" customFormat="1" ht="19.15" customHeight="1">
      <c r="A10655" t="s" s="16">
        <v>10533</v>
      </c>
      <c r="B10655" s="17">
        <v>8</v>
      </c>
      <c r="C10655" s="17">
        <v>22</v>
      </c>
      <c r="D10655" t="s" s="16">
        <v>10824</v>
      </c>
      <c r="E10655" t="s" s="16">
        <v>42</v>
      </c>
      <c r="F10655" s="37">
        <v>223</v>
      </c>
      <c r="G10655" s="17">
        <v>233</v>
      </c>
      <c r="H10655" s="18">
        <f>SUM(G10655-F10655)</f>
        <v>10</v>
      </c>
      <c r="I10655" s="19">
        <f>H10655/F10655</f>
        <v>0.0448430493273543</v>
      </c>
      <c r="J10655" s="19">
        <f>H10655/G10655</f>
        <v>0.0429184549356223</v>
      </c>
      <c r="K10655" t="s" s="21">
        <f>IF(J10655&lt;25%,"น้อยกว่า 25%",IF(J10655&gt;=25%,"มากกว่าหรือเท่ากับ 25%",IF(J10655&gt;=35%,"มากกว่าหรือเท่ากับ 35%")))</f>
        <v>18</v>
      </c>
    </row>
    <row r="10656" s="7" customFormat="1" ht="19.15" customHeight="1">
      <c r="A10656" t="s" s="16">
        <v>10533</v>
      </c>
      <c r="B10656" s="17">
        <v>8</v>
      </c>
      <c r="C10656" s="17">
        <v>30</v>
      </c>
      <c r="D10656" t="s" s="16">
        <v>10825</v>
      </c>
      <c r="E10656" t="s" s="16">
        <v>116</v>
      </c>
      <c r="F10656" s="37">
        <v>185</v>
      </c>
      <c r="G10656" s="17">
        <v>193</v>
      </c>
      <c r="H10656" s="18">
        <f>SUM(G10656-F10656)</f>
        <v>8</v>
      </c>
      <c r="I10656" s="19">
        <f>H10656/F10656</f>
        <v>0.0432432432432432</v>
      </c>
      <c r="J10656" s="19">
        <f>H10656/G10656</f>
        <v>0.0414507772020725</v>
      </c>
      <c r="K10656" t="s" s="21">
        <f>IF(J10656&lt;25%,"น้อยกว่า 25%",IF(J10656&gt;=25%,"มากกว่าหรือเท่ากับ 25%",IF(J10656&gt;=35%,"มากกว่าหรือเท่ากับ 35%")))</f>
        <v>18</v>
      </c>
    </row>
    <row r="10657" s="7" customFormat="1" ht="19.15" customHeight="1">
      <c r="A10657" t="s" s="16">
        <v>10533</v>
      </c>
      <c r="B10657" s="17">
        <v>8</v>
      </c>
      <c r="C10657" s="17">
        <v>34</v>
      </c>
      <c r="D10657" t="s" s="16">
        <v>10826</v>
      </c>
      <c r="E10657" t="s" s="16">
        <v>68</v>
      </c>
      <c r="F10657" s="37">
        <v>193</v>
      </c>
      <c r="G10657" s="17">
        <v>193</v>
      </c>
      <c r="H10657" s="18">
        <f>SUM(G10657-F10657)</f>
        <v>0</v>
      </c>
      <c r="I10657" s="19">
        <f>H10657/F10657</f>
        <v>0</v>
      </c>
      <c r="J10657" s="19">
        <f>H10657/G10657</f>
        <v>0</v>
      </c>
      <c r="K10657" t="s" s="21">
        <f>IF(J10657&lt;25%,"น้อยกว่า 25%",IF(J10657&gt;=25%,"มากกว่าหรือเท่ากับ 25%",IF(J10657&gt;=35%,"มากกว่าหรือเท่ากับ 35%")))</f>
        <v>18</v>
      </c>
    </row>
    <row r="10658" s="7" customFormat="1" ht="19.15" customHeight="1">
      <c r="A10658" t="s" s="16">
        <v>10533</v>
      </c>
      <c r="B10658" s="17">
        <v>8</v>
      </c>
      <c r="C10658" s="17">
        <v>28</v>
      </c>
      <c r="D10658" t="s" s="16">
        <v>10827</v>
      </c>
      <c r="E10658" t="s" s="16">
        <v>1546</v>
      </c>
      <c r="F10658" s="37">
        <v>154</v>
      </c>
      <c r="G10658" s="17">
        <v>183</v>
      </c>
      <c r="H10658" s="18">
        <f>SUM(G10658-F10658)</f>
        <v>29</v>
      </c>
      <c r="I10658" s="19">
        <f>H10658/F10658</f>
        <v>0.188311688311688</v>
      </c>
      <c r="J10658" s="19">
        <f>H10658/G10658</f>
        <v>0.158469945355191</v>
      </c>
      <c r="K10658" t="s" s="21">
        <f>IF(J10658&lt;25%,"น้อยกว่า 25%",IF(J10658&gt;=25%,"มากกว่าหรือเท่ากับ 25%",IF(J10658&gt;=35%,"มากกว่าหรือเท่ากับ 35%")))</f>
        <v>18</v>
      </c>
    </row>
    <row r="10659" s="7" customFormat="1" ht="19.15" customHeight="1">
      <c r="A10659" t="s" s="16">
        <v>10533</v>
      </c>
      <c r="B10659" s="17">
        <v>8</v>
      </c>
      <c r="C10659" s="17">
        <v>16</v>
      </c>
      <c r="D10659" t="s" s="16">
        <v>10828</v>
      </c>
      <c r="E10659" t="s" s="16">
        <v>76</v>
      </c>
      <c r="F10659" s="37">
        <v>156</v>
      </c>
      <c r="G10659" s="17">
        <v>163</v>
      </c>
      <c r="H10659" s="18">
        <f>SUM(G10659-F10659)</f>
        <v>7</v>
      </c>
      <c r="I10659" s="19">
        <f>H10659/F10659</f>
        <v>0.0448717948717949</v>
      </c>
      <c r="J10659" s="19">
        <f>H10659/G10659</f>
        <v>0.0429447852760736</v>
      </c>
      <c r="K10659" t="s" s="21">
        <f>IF(J10659&lt;25%,"น้อยกว่า 25%",IF(J10659&gt;=25%,"มากกว่าหรือเท่ากับ 25%",IF(J10659&gt;=35%,"มากกว่าหรือเท่ากับ 35%")))</f>
        <v>18</v>
      </c>
    </row>
    <row r="10660" s="7" customFormat="1" ht="19.15" customHeight="1">
      <c r="A10660" t="s" s="16">
        <v>10533</v>
      </c>
      <c r="B10660" s="17">
        <v>8</v>
      </c>
      <c r="C10660" s="17">
        <v>14</v>
      </c>
      <c r="D10660" t="s" s="16">
        <v>10829</v>
      </c>
      <c r="E10660" t="s" s="16">
        <v>48</v>
      </c>
      <c r="F10660" s="37">
        <v>147</v>
      </c>
      <c r="G10660" s="17">
        <v>158</v>
      </c>
      <c r="H10660" s="18">
        <f>SUM(G10660-F10660)</f>
        <v>11</v>
      </c>
      <c r="I10660" s="19">
        <f>H10660/F10660</f>
        <v>0.0748299319727891</v>
      </c>
      <c r="J10660" s="19">
        <f>H10660/G10660</f>
        <v>0.069620253164557</v>
      </c>
      <c r="K10660" t="s" s="21">
        <f>IF(J10660&lt;25%,"น้อยกว่า 25%",IF(J10660&gt;=25%,"มากกว่าหรือเท่ากับ 25%",IF(J10660&gt;=35%,"มากกว่าหรือเท่ากับ 35%")))</f>
        <v>18</v>
      </c>
    </row>
    <row r="10661" s="7" customFormat="1" ht="19.15" customHeight="1">
      <c r="A10661" t="s" s="16">
        <v>10533</v>
      </c>
      <c r="B10661" s="17">
        <v>8</v>
      </c>
      <c r="C10661" s="17">
        <v>17</v>
      </c>
      <c r="D10661" t="s" s="16">
        <v>10830</v>
      </c>
      <c r="E10661" t="s" s="16">
        <v>30</v>
      </c>
      <c r="F10661" s="37">
        <v>142</v>
      </c>
      <c r="G10661" s="17">
        <v>152</v>
      </c>
      <c r="H10661" s="18">
        <f>SUM(G10661-F10661)</f>
        <v>10</v>
      </c>
      <c r="I10661" s="19">
        <f>H10661/F10661</f>
        <v>0.0704225352112676</v>
      </c>
      <c r="J10661" s="19">
        <f>H10661/G10661</f>
        <v>0.06578947368421049</v>
      </c>
      <c r="K10661" t="s" s="21">
        <f>IF(J10661&lt;25%,"น้อยกว่า 25%",IF(J10661&gt;=25%,"มากกว่าหรือเท่ากับ 25%",IF(J10661&gt;=35%,"มากกว่าหรือเท่ากับ 35%")))</f>
        <v>18</v>
      </c>
    </row>
    <row r="10662" s="7" customFormat="1" ht="19.15" customHeight="1">
      <c r="A10662" t="s" s="16">
        <v>10533</v>
      </c>
      <c r="B10662" s="17">
        <v>8</v>
      </c>
      <c r="C10662" s="17">
        <v>27</v>
      </c>
      <c r="D10662" t="s" s="16">
        <v>10831</v>
      </c>
      <c r="E10662" t="s" s="16">
        <v>72</v>
      </c>
      <c r="F10662" s="37">
        <v>130</v>
      </c>
      <c r="G10662" s="17">
        <v>146</v>
      </c>
      <c r="H10662" s="18">
        <f>SUM(G10662-F10662)</f>
        <v>16</v>
      </c>
      <c r="I10662" s="19">
        <f>H10662/F10662</f>
        <v>0.123076923076923</v>
      </c>
      <c r="J10662" s="19">
        <f>H10662/G10662</f>
        <v>0.10958904109589</v>
      </c>
      <c r="K10662" t="s" s="21">
        <f>IF(J10662&lt;25%,"น้อยกว่า 25%",IF(J10662&gt;=25%,"มากกว่าหรือเท่ากับ 25%",IF(J10662&gt;=35%,"มากกว่าหรือเท่ากับ 35%")))</f>
        <v>18</v>
      </c>
    </row>
    <row r="10663" s="7" customFormat="1" ht="19.15" customHeight="1">
      <c r="A10663" t="s" s="16">
        <v>10533</v>
      </c>
      <c r="B10663" s="17">
        <v>8</v>
      </c>
      <c r="C10663" s="17">
        <v>21</v>
      </c>
      <c r="D10663" t="s" s="16">
        <v>10832</v>
      </c>
      <c r="E10663" t="s" s="16">
        <v>281</v>
      </c>
      <c r="F10663" s="37">
        <v>93</v>
      </c>
      <c r="G10663" s="17">
        <v>100</v>
      </c>
      <c r="H10663" s="18">
        <f>SUM(G10663-F10663)</f>
        <v>7</v>
      </c>
      <c r="I10663" s="19">
        <f>H10663/F10663</f>
        <v>0.07526881720430111</v>
      </c>
      <c r="J10663" s="19">
        <f>H10663/G10663</f>
        <v>0.07000000000000001</v>
      </c>
      <c r="K10663" t="s" s="21">
        <f>IF(J10663&lt;25%,"น้อยกว่า 25%",IF(J10663&gt;=25%,"มากกว่าหรือเท่ากับ 25%",IF(J10663&gt;=35%,"มากกว่าหรือเท่ากับ 35%")))</f>
        <v>18</v>
      </c>
    </row>
    <row r="10664" s="7" customFormat="1" ht="19.15" customHeight="1">
      <c r="A10664" t="s" s="16">
        <v>10533</v>
      </c>
      <c r="B10664" s="17">
        <v>8</v>
      </c>
      <c r="C10664" s="17">
        <v>23</v>
      </c>
      <c r="D10664" t="s" s="16">
        <v>10833</v>
      </c>
      <c r="E10664" t="s" s="16">
        <v>248</v>
      </c>
      <c r="F10664" s="37">
        <v>77</v>
      </c>
      <c r="G10664" s="17">
        <v>86</v>
      </c>
      <c r="H10664" s="18">
        <f>SUM(G10664-F10664)</f>
        <v>9</v>
      </c>
      <c r="I10664" s="19">
        <f>H10664/F10664</f>
        <v>0.116883116883117</v>
      </c>
      <c r="J10664" s="19">
        <f>H10664/G10664</f>
        <v>0.104651162790698</v>
      </c>
      <c r="K10664" t="s" s="21">
        <f>IF(J10664&lt;25%,"น้อยกว่า 25%",IF(J10664&gt;=25%,"มากกว่าหรือเท่ากับ 25%",IF(J10664&gt;=35%,"มากกว่าหรือเท่ากับ 35%")))</f>
        <v>18</v>
      </c>
    </row>
    <row r="10665" s="7" customFormat="1" ht="19.15" customHeight="1">
      <c r="A10665" t="s" s="16">
        <v>10533</v>
      </c>
      <c r="B10665" s="17">
        <v>8</v>
      </c>
      <c r="C10665" s="17">
        <v>33</v>
      </c>
      <c r="D10665" t="s" s="16">
        <v>10834</v>
      </c>
      <c r="E10665" t="s" s="16">
        <v>103</v>
      </c>
      <c r="F10665" s="37">
        <v>76</v>
      </c>
      <c r="G10665" s="17">
        <v>82</v>
      </c>
      <c r="H10665" s="18">
        <f>SUM(G10665-F10665)</f>
        <v>6</v>
      </c>
      <c r="I10665" s="19">
        <f>H10665/F10665</f>
        <v>0.0789473684210526</v>
      </c>
      <c r="J10665" s="19">
        <f>H10665/G10665</f>
        <v>0.0731707317073171</v>
      </c>
      <c r="K10665" t="s" s="21">
        <f>IF(J10665&lt;25%,"น้อยกว่า 25%",IF(J10665&gt;=25%,"มากกว่าหรือเท่ากับ 25%",IF(J10665&gt;=35%,"มากกว่าหรือเท่ากับ 35%")))</f>
        <v>18</v>
      </c>
    </row>
    <row r="10666" s="7" customFormat="1" ht="19.15" customHeight="1">
      <c r="A10666" t="s" s="16">
        <v>10533</v>
      </c>
      <c r="B10666" s="17">
        <v>8</v>
      </c>
      <c r="C10666" s="17">
        <v>12</v>
      </c>
      <c r="D10666" t="s" s="16">
        <v>10835</v>
      </c>
      <c r="E10666" t="s" s="16">
        <v>44</v>
      </c>
      <c r="F10666" s="37">
        <v>70</v>
      </c>
      <c r="G10666" s="17">
        <v>74</v>
      </c>
      <c r="H10666" s="18">
        <f>SUM(G10666-F10666)</f>
        <v>4</v>
      </c>
      <c r="I10666" s="19">
        <f>H10666/F10666</f>
        <v>0.0571428571428571</v>
      </c>
      <c r="J10666" s="19">
        <f>H10666/G10666</f>
        <v>0.0540540540540541</v>
      </c>
      <c r="K10666" t="s" s="21">
        <f>IF(J10666&lt;25%,"น้อยกว่า 25%",IF(J10666&gt;=25%,"มากกว่าหรือเท่ากับ 25%",IF(J10666&gt;=35%,"มากกว่าหรือเท่ากับ 35%")))</f>
        <v>18</v>
      </c>
    </row>
    <row r="10667" s="7" customFormat="1" ht="19.15" customHeight="1">
      <c r="A10667" t="s" s="16">
        <v>10533</v>
      </c>
      <c r="B10667" s="17">
        <v>8</v>
      </c>
      <c r="C10667" s="17">
        <v>19</v>
      </c>
      <c r="D10667" t="s" s="16">
        <v>10836</v>
      </c>
      <c r="E10667" t="s" s="16">
        <v>74</v>
      </c>
      <c r="F10667" s="37">
        <v>55</v>
      </c>
      <c r="G10667" s="17">
        <v>71</v>
      </c>
      <c r="H10667" s="18">
        <f>SUM(G10667-F10667)</f>
        <v>16</v>
      </c>
      <c r="I10667" s="19">
        <f>H10667/F10667</f>
        <v>0.290909090909091</v>
      </c>
      <c r="J10667" s="19">
        <f>H10667/G10667</f>
        <v>0.225352112676056</v>
      </c>
      <c r="K10667" t="s" s="21">
        <f>IF(J10667&lt;25%,"น้อยกว่า 25%",IF(J10667&gt;=25%,"มากกว่าหรือเท่ากับ 25%",IF(J10667&gt;=35%,"มากกว่าหรือเท่ากับ 35%")))</f>
        <v>18</v>
      </c>
    </row>
    <row r="10668" s="7" customFormat="1" ht="19.15" customHeight="1">
      <c r="A10668" t="s" s="16">
        <v>10533</v>
      </c>
      <c r="B10668" s="17">
        <v>8</v>
      </c>
      <c r="C10668" s="17">
        <v>35</v>
      </c>
      <c r="D10668" t="s" s="16">
        <v>10837</v>
      </c>
      <c r="E10668" t="s" s="16">
        <v>173</v>
      </c>
      <c r="F10668" s="37">
        <v>65</v>
      </c>
      <c r="G10668" s="17">
        <v>68</v>
      </c>
      <c r="H10668" s="18">
        <f>SUM(G10668-F10668)</f>
        <v>3</v>
      </c>
      <c r="I10668" s="19">
        <f>H10668/F10668</f>
        <v>0.0461538461538462</v>
      </c>
      <c r="J10668" s="19">
        <f>H10668/G10668</f>
        <v>0.0441176470588235</v>
      </c>
      <c r="K10668" t="s" s="21">
        <f>IF(J10668&lt;25%,"น้อยกว่า 25%",IF(J10668&gt;=25%,"มากกว่าหรือเท่ากับ 25%",IF(J10668&gt;=35%,"มากกว่าหรือเท่ากับ 35%")))</f>
        <v>18</v>
      </c>
    </row>
    <row r="10669" s="7" customFormat="1" ht="19.15" customHeight="1">
      <c r="A10669" t="s" s="16">
        <v>10533</v>
      </c>
      <c r="B10669" s="17">
        <v>8</v>
      </c>
      <c r="C10669" s="17">
        <v>20</v>
      </c>
      <c r="D10669" t="s" s="16">
        <v>10838</v>
      </c>
      <c r="E10669" t="s" s="16">
        <v>1284</v>
      </c>
      <c r="F10669" s="37">
        <v>59</v>
      </c>
      <c r="G10669" s="17">
        <v>67</v>
      </c>
      <c r="H10669" s="18">
        <f>SUM(G10669-F10669)</f>
        <v>8</v>
      </c>
      <c r="I10669" s="19">
        <f>H10669/F10669</f>
        <v>0.135593220338983</v>
      </c>
      <c r="J10669" s="19">
        <f>H10669/G10669</f>
        <v>0.119402985074627</v>
      </c>
      <c r="K10669" t="s" s="21">
        <f>IF(J10669&lt;25%,"น้อยกว่า 25%",IF(J10669&gt;=25%,"มากกว่าหรือเท่ากับ 25%",IF(J10669&gt;=35%,"มากกว่าหรือเท่ากับ 35%")))</f>
        <v>18</v>
      </c>
    </row>
    <row r="10670" s="7" customFormat="1" ht="19.15" customHeight="1">
      <c r="A10670" t="s" s="16">
        <v>10533</v>
      </c>
      <c r="B10670" s="17">
        <v>8</v>
      </c>
      <c r="C10670" s="17">
        <v>31</v>
      </c>
      <c r="D10670" t="s" s="16">
        <v>10839</v>
      </c>
      <c r="E10670" t="s" s="16">
        <v>52</v>
      </c>
      <c r="F10670" s="37">
        <v>50</v>
      </c>
      <c r="G10670" s="17">
        <v>52</v>
      </c>
      <c r="H10670" s="18">
        <f>SUM(G10670-F10670)</f>
        <v>2</v>
      </c>
      <c r="I10670" s="19">
        <f>H10670/F10670</f>
        <v>0.04</v>
      </c>
      <c r="J10670" s="19">
        <f>H10670/G10670</f>
        <v>0.0384615384615385</v>
      </c>
      <c r="K10670" t="s" s="21">
        <f>IF(J10670&lt;25%,"น้อยกว่า 25%",IF(J10670&gt;=25%,"มากกว่าหรือเท่ากับ 25%",IF(J10670&gt;=35%,"มากกว่าหรือเท่ากับ 35%")))</f>
        <v>18</v>
      </c>
    </row>
    <row r="10671" s="7" customFormat="1" ht="19.15" customHeight="1">
      <c r="A10671" t="s" s="16">
        <v>10533</v>
      </c>
      <c r="B10671" s="17">
        <v>8</v>
      </c>
      <c r="C10671" s="17">
        <v>15</v>
      </c>
      <c r="D10671" t="s" s="16">
        <v>10840</v>
      </c>
      <c r="E10671" t="s" s="16">
        <v>380</v>
      </c>
      <c r="F10671" s="37">
        <v>0</v>
      </c>
      <c r="G10671" s="17">
        <v>0</v>
      </c>
      <c r="H10671" s="18">
        <f>SUM(G10671-F10671)</f>
        <v>0</v>
      </c>
      <c r="I10671" s="19">
        <f>H10671/F10671</f>
      </c>
      <c r="J10671" s="19">
        <f>H10671/G10671</f>
      </c>
      <c r="K10671" s="24">
        <f>IF(J10671&lt;25%,"น้อยกว่า 25%",IF(J10671&gt;=25%,"มากกว่าหรือเท่ากับ 25%",IF(J10671&gt;=35%,"มากกว่าหรือเท่ากับ 35%")))</f>
      </c>
    </row>
    <row r="10672" s="7" customFormat="1" ht="19.15" customHeight="1">
      <c r="A10672" t="s" s="16">
        <v>10533</v>
      </c>
      <c r="B10672" s="17">
        <v>8</v>
      </c>
      <c r="C10672" s="17">
        <v>29</v>
      </c>
      <c r="D10672" t="s" s="16">
        <v>10841</v>
      </c>
      <c r="E10672" t="s" s="16">
        <v>78</v>
      </c>
      <c r="F10672" s="37">
        <v>0</v>
      </c>
      <c r="G10672" s="17">
        <v>0</v>
      </c>
      <c r="H10672" s="18">
        <f>SUM(G10672-F10672)</f>
        <v>0</v>
      </c>
      <c r="I10672" s="19">
        <f>H10672/F10672</f>
      </c>
      <c r="J10672" s="19">
        <f>H10672/G10672</f>
      </c>
      <c r="K10672" s="24">
        <f>IF(J10672&lt;25%,"น้อยกว่า 25%",IF(J10672&gt;=25%,"มากกว่าหรือเท่ากับ 25%",IF(J10672&gt;=35%,"มากกว่าหรือเท่ากับ 35%")))</f>
      </c>
    </row>
    <row r="10673" s="7" customFormat="1" ht="19.15" customHeight="1">
      <c r="A10673" t="s" s="16">
        <v>10533</v>
      </c>
      <c r="B10673" s="17">
        <v>8</v>
      </c>
      <c r="C10673" s="17">
        <v>32</v>
      </c>
      <c r="D10673" t="s" s="16">
        <v>10842</v>
      </c>
      <c r="E10673" t="s" s="16">
        <v>153</v>
      </c>
      <c r="F10673" s="41">
        <v>17</v>
      </c>
      <c r="G10673" s="30">
        <v>23</v>
      </c>
      <c r="H10673" s="18">
        <f>SUM(G10673-F10673)</f>
        <v>6</v>
      </c>
      <c r="I10673" s="19">
        <f>H10673/F10673</f>
        <v>0.352941176470588</v>
      </c>
      <c r="J10673" s="19">
        <f>H10673/G10673</f>
        <v>0.260869565217391</v>
      </c>
      <c r="K10673" t="s" s="21">
        <f>IF(J10673&lt;25%,"น้อยกว่า 25%",IF(J10673&gt;=25%,"มากกว่าหรือเท่ากับ 25%",IF(J10673&gt;=35%,"มากกว่าหรือเท่ากับ 35%")))</f>
        <v>122</v>
      </c>
    </row>
    <row r="10674" s="7" customFormat="1" ht="19.15" customHeight="1">
      <c r="A10674" t="s" s="16">
        <v>10843</v>
      </c>
      <c r="B10674" s="17">
        <v>1</v>
      </c>
      <c r="C10674" s="17">
        <v>7</v>
      </c>
      <c r="D10674" t="s" s="16">
        <v>10844</v>
      </c>
      <c r="E10674" t="s" s="16">
        <v>84</v>
      </c>
      <c r="F10674" s="37">
        <v>51563</v>
      </c>
      <c r="G10674" s="17">
        <v>54669</v>
      </c>
      <c r="H10674" s="18">
        <f>SUM(G10674-F10674)</f>
        <v>3106</v>
      </c>
      <c r="I10674" s="19">
        <f>H10674/F10674</f>
        <v>0.0602369916412932</v>
      </c>
      <c r="J10674" s="19">
        <f>H10674/G10674</f>
        <v>0.0568146481552617</v>
      </c>
      <c r="K10674" t="s" s="21">
        <f>IF(J10674&lt;25%,"น้อยกว่า 25%",IF(J10674&gt;=25%,"มากกว่าหรือเท่ากับ 25%",IF(J10674&gt;=35%,"มากกว่าหรือเท่ากับ 35%")))</f>
        <v>18</v>
      </c>
    </row>
    <row r="10675" s="7" customFormat="1" ht="19.15" customHeight="1">
      <c r="A10675" t="s" s="16">
        <v>10843</v>
      </c>
      <c r="B10675" s="17">
        <v>1</v>
      </c>
      <c r="C10675" s="17">
        <v>1</v>
      </c>
      <c r="D10675" t="s" s="16">
        <v>10845</v>
      </c>
      <c r="E10675" t="s" s="16">
        <v>20</v>
      </c>
      <c r="F10675" s="37">
        <v>38633</v>
      </c>
      <c r="G10675" s="17">
        <v>40747</v>
      </c>
      <c r="H10675" s="18">
        <f>SUM(G10675-F10675)</f>
        <v>2114</v>
      </c>
      <c r="I10675" s="19">
        <f>H10675/F10675</f>
        <v>0.0547200579815184</v>
      </c>
      <c r="J10675" s="19">
        <f>H10675/G10675</f>
        <v>0.0518811200824601</v>
      </c>
      <c r="K10675" t="s" s="21">
        <f>IF(J10675&lt;25%,"น้อยกว่า 25%",IF(J10675&gt;=25%,"มากกว่าหรือเท่ากับ 25%",IF(J10675&gt;=35%,"มากกว่าหรือเท่ากับ 35%")))</f>
        <v>18</v>
      </c>
    </row>
    <row r="10676" s="7" customFormat="1" ht="19.15" customHeight="1">
      <c r="A10676" t="s" s="16">
        <v>10843</v>
      </c>
      <c r="B10676" s="17">
        <v>1</v>
      </c>
      <c r="C10676" s="17">
        <v>2</v>
      </c>
      <c r="D10676" t="s" s="16">
        <v>10846</v>
      </c>
      <c r="E10676" t="s" s="16">
        <v>22</v>
      </c>
      <c r="F10676" s="37">
        <v>22607</v>
      </c>
      <c r="G10676" s="17">
        <v>23828</v>
      </c>
      <c r="H10676" s="18">
        <f>SUM(G10676-F10676)</f>
        <v>1221</v>
      </c>
      <c r="I10676" s="19">
        <f>H10676/F10676</f>
        <v>0.0540098199672668</v>
      </c>
      <c r="J10676" s="19">
        <f>H10676/G10676</f>
        <v>0.0512422360248447</v>
      </c>
      <c r="K10676" t="s" s="21">
        <f>IF(J10676&lt;25%,"น้อยกว่า 25%",IF(J10676&gt;=25%,"มากกว่าหรือเท่ากับ 25%",IF(J10676&gt;=35%,"มากกว่าหรือเท่ากับ 35%")))</f>
        <v>18</v>
      </c>
    </row>
    <row r="10677" s="7" customFormat="1" ht="19.15" customHeight="1">
      <c r="A10677" t="s" s="16">
        <v>10843</v>
      </c>
      <c r="B10677" s="17">
        <v>1</v>
      </c>
      <c r="C10677" s="17">
        <v>3</v>
      </c>
      <c r="D10677" t="s" s="16">
        <v>10847</v>
      </c>
      <c r="E10677" t="s" s="16">
        <v>17</v>
      </c>
      <c r="F10677" s="37">
        <v>5084</v>
      </c>
      <c r="G10677" s="17">
        <v>5318</v>
      </c>
      <c r="H10677" s="18">
        <f>SUM(G10677-F10677)</f>
        <v>234</v>
      </c>
      <c r="I10677" s="19">
        <f>H10677/F10677</f>
        <v>0.0460267505900865</v>
      </c>
      <c r="J10677" s="19">
        <f>H10677/G10677</f>
        <v>0.0440015043249342</v>
      </c>
      <c r="K10677" t="s" s="21">
        <f>IF(J10677&lt;25%,"น้อยกว่า 25%",IF(J10677&gt;=25%,"มากกว่าหรือเท่ากับ 25%",IF(J10677&gt;=35%,"มากกว่าหรือเท่ากับ 35%")))</f>
        <v>18</v>
      </c>
    </row>
    <row r="10678" s="7" customFormat="1" ht="19.15" customHeight="1">
      <c r="A10678" t="s" s="16">
        <v>10843</v>
      </c>
      <c r="B10678" s="17">
        <v>1</v>
      </c>
      <c r="C10678" s="17">
        <v>24</v>
      </c>
      <c r="D10678" t="s" s="16">
        <v>10848</v>
      </c>
      <c r="E10678" t="s" s="16">
        <v>28</v>
      </c>
      <c r="F10678" s="37">
        <v>1668</v>
      </c>
      <c r="G10678" s="17">
        <v>1762</v>
      </c>
      <c r="H10678" s="18">
        <f>SUM(G10678-F10678)</f>
        <v>94</v>
      </c>
      <c r="I10678" s="19">
        <f>H10678/F10678</f>
        <v>0.0563549160671463</v>
      </c>
      <c r="J10678" s="19">
        <f>H10678/G10678</f>
        <v>0.0533484676503973</v>
      </c>
      <c r="K10678" t="s" s="21">
        <f>IF(J10678&lt;25%,"น้อยกว่า 25%",IF(J10678&gt;=25%,"มากกว่าหรือเท่ากับ 25%",IF(J10678&gt;=35%,"มากกว่าหรือเท่ากับ 35%")))</f>
        <v>18</v>
      </c>
    </row>
    <row r="10679" s="7" customFormat="1" ht="19.15" customHeight="1">
      <c r="A10679" t="s" s="16">
        <v>10843</v>
      </c>
      <c r="B10679" s="17">
        <v>1</v>
      </c>
      <c r="C10679" s="17">
        <v>9</v>
      </c>
      <c r="D10679" t="s" s="16">
        <v>10849</v>
      </c>
      <c r="E10679" t="s" s="16">
        <v>38</v>
      </c>
      <c r="F10679" s="37">
        <v>1476</v>
      </c>
      <c r="G10679" s="17">
        <v>1553</v>
      </c>
      <c r="H10679" s="18">
        <f>SUM(G10679-F10679)</f>
        <v>77</v>
      </c>
      <c r="I10679" s="19">
        <f>H10679/F10679</f>
        <v>0.0521680216802168</v>
      </c>
      <c r="J10679" s="19">
        <f>H10679/G10679</f>
        <v>0.0495814552479073</v>
      </c>
      <c r="K10679" t="s" s="21">
        <f>IF(J10679&lt;25%,"น้อยกว่า 25%",IF(J10679&gt;=25%,"มากกว่าหรือเท่ากับ 25%",IF(J10679&gt;=35%,"มากกว่าหรือเท่ากับ 35%")))</f>
        <v>18</v>
      </c>
    </row>
    <row r="10680" s="7" customFormat="1" ht="19.15" customHeight="1">
      <c r="A10680" t="s" s="16">
        <v>10843</v>
      </c>
      <c r="B10680" s="17">
        <v>1</v>
      </c>
      <c r="C10680" s="17">
        <v>25</v>
      </c>
      <c r="D10680" t="s" s="16">
        <v>10850</v>
      </c>
      <c r="E10680" t="s" s="16">
        <v>34</v>
      </c>
      <c r="F10680" s="37">
        <v>1115</v>
      </c>
      <c r="G10680" s="17">
        <v>1180</v>
      </c>
      <c r="H10680" s="18">
        <f>SUM(G10680-F10680)</f>
        <v>65</v>
      </c>
      <c r="I10680" s="19">
        <f>H10680/F10680</f>
        <v>0.0582959641255605</v>
      </c>
      <c r="J10680" s="19">
        <f>H10680/G10680</f>
        <v>0.0550847457627119</v>
      </c>
      <c r="K10680" t="s" s="21">
        <f>IF(J10680&lt;25%,"น้อยกว่า 25%",IF(J10680&gt;=25%,"มากกว่าหรือเท่ากับ 25%",IF(J10680&gt;=35%,"มากกว่าหรือเท่ากับ 35%")))</f>
        <v>18</v>
      </c>
    </row>
    <row r="10681" s="7" customFormat="1" ht="19.15" customHeight="1">
      <c r="A10681" t="s" s="16">
        <v>10843</v>
      </c>
      <c r="B10681" s="17">
        <v>1</v>
      </c>
      <c r="C10681" s="17">
        <v>8</v>
      </c>
      <c r="D10681" t="s" s="16">
        <v>10851</v>
      </c>
      <c r="E10681" t="s" s="16">
        <v>281</v>
      </c>
      <c r="F10681" s="37">
        <v>744</v>
      </c>
      <c r="G10681" s="17">
        <v>786</v>
      </c>
      <c r="H10681" s="18">
        <f>SUM(G10681-F10681)</f>
        <v>42</v>
      </c>
      <c r="I10681" s="19">
        <f>H10681/F10681</f>
        <v>0.0564516129032258</v>
      </c>
      <c r="J10681" s="19">
        <f>H10681/G10681</f>
        <v>0.0534351145038168</v>
      </c>
      <c r="K10681" t="s" s="21">
        <f>IF(J10681&lt;25%,"น้อยกว่า 25%",IF(J10681&gt;=25%,"มากกว่าหรือเท่ากับ 25%",IF(J10681&gt;=35%,"มากกว่าหรือเท่ากับ 35%")))</f>
        <v>18</v>
      </c>
    </row>
    <row r="10682" s="7" customFormat="1" ht="19.15" customHeight="1">
      <c r="A10682" t="s" s="16">
        <v>10843</v>
      </c>
      <c r="B10682" s="17">
        <v>1</v>
      </c>
      <c r="C10682" s="17">
        <v>6</v>
      </c>
      <c r="D10682" t="s" s="16">
        <v>10852</v>
      </c>
      <c r="E10682" t="s" s="16">
        <v>64</v>
      </c>
      <c r="F10682" s="37">
        <v>642</v>
      </c>
      <c r="G10682" s="17">
        <v>680</v>
      </c>
      <c r="H10682" s="18">
        <f>SUM(G10682-F10682)</f>
        <v>38</v>
      </c>
      <c r="I10682" s="19">
        <f>H10682/F10682</f>
        <v>0.059190031152648</v>
      </c>
      <c r="J10682" s="19">
        <f>H10682/G10682</f>
        <v>0.0558823529411765</v>
      </c>
      <c r="K10682" t="s" s="21">
        <f>IF(J10682&lt;25%,"น้อยกว่า 25%",IF(J10682&gt;=25%,"มากกว่าหรือเท่ากับ 25%",IF(J10682&gt;=35%,"มากกว่าหรือเท่ากับ 35%")))</f>
        <v>18</v>
      </c>
    </row>
    <row r="10683" s="7" customFormat="1" ht="19.15" customHeight="1">
      <c r="A10683" t="s" s="16">
        <v>10843</v>
      </c>
      <c r="B10683" s="17">
        <v>1</v>
      </c>
      <c r="C10683" s="17">
        <v>21</v>
      </c>
      <c r="D10683" t="s" s="16">
        <v>10853</v>
      </c>
      <c r="E10683" t="s" s="16">
        <v>30</v>
      </c>
      <c r="F10683" s="37">
        <v>615</v>
      </c>
      <c r="G10683" s="17">
        <v>661</v>
      </c>
      <c r="H10683" s="18">
        <f>SUM(G10683-F10683)</f>
        <v>46</v>
      </c>
      <c r="I10683" s="19">
        <f>H10683/F10683</f>
        <v>0.0747967479674797</v>
      </c>
      <c r="J10683" s="19">
        <f>H10683/G10683</f>
        <v>0.0695915279878971</v>
      </c>
      <c r="K10683" t="s" s="21">
        <f>IF(J10683&lt;25%,"น้อยกว่า 25%",IF(J10683&gt;=25%,"มากกว่าหรือเท่ากับ 25%",IF(J10683&gt;=35%,"มากกว่าหรือเท่ากับ 35%")))</f>
        <v>18</v>
      </c>
    </row>
    <row r="10684" s="7" customFormat="1" ht="19.15" customHeight="1">
      <c r="A10684" t="s" s="16">
        <v>10843</v>
      </c>
      <c r="B10684" s="17">
        <v>1</v>
      </c>
      <c r="C10684" s="17">
        <v>18</v>
      </c>
      <c r="D10684" t="s" s="16">
        <v>10854</v>
      </c>
      <c r="E10684" t="s" s="16">
        <v>74</v>
      </c>
      <c r="F10684" s="37">
        <v>590</v>
      </c>
      <c r="G10684" s="17">
        <v>624</v>
      </c>
      <c r="H10684" s="18">
        <f>SUM(G10684-F10684)</f>
        <v>34</v>
      </c>
      <c r="I10684" s="19">
        <f>H10684/F10684</f>
        <v>0.0576271186440678</v>
      </c>
      <c r="J10684" s="19">
        <f>H10684/G10684</f>
        <v>0.0544871794871795</v>
      </c>
      <c r="K10684" t="s" s="21">
        <f>IF(J10684&lt;25%,"น้อยกว่า 25%",IF(J10684&gt;=25%,"มากกว่าหรือเท่ากับ 25%",IF(J10684&gt;=35%,"มากกว่าหรือเท่ากับ 35%")))</f>
        <v>18</v>
      </c>
    </row>
    <row r="10685" s="7" customFormat="1" ht="19.15" customHeight="1">
      <c r="A10685" t="s" s="16">
        <v>10843</v>
      </c>
      <c r="B10685" s="17">
        <v>1</v>
      </c>
      <c r="C10685" s="17">
        <v>5</v>
      </c>
      <c r="D10685" t="s" s="16">
        <v>10855</v>
      </c>
      <c r="E10685" t="s" s="16">
        <v>26</v>
      </c>
      <c r="F10685" s="37">
        <v>595</v>
      </c>
      <c r="G10685" s="17">
        <v>623</v>
      </c>
      <c r="H10685" s="18">
        <f>SUM(G10685-F10685)</f>
        <v>28</v>
      </c>
      <c r="I10685" s="19">
        <f>H10685/F10685</f>
        <v>0.0470588235294118</v>
      </c>
      <c r="J10685" s="19">
        <f>H10685/G10685</f>
        <v>0.0449438202247191</v>
      </c>
      <c r="K10685" t="s" s="21">
        <f>IF(J10685&lt;25%,"น้อยกว่า 25%",IF(J10685&gt;=25%,"มากกว่าหรือเท่ากับ 25%",IF(J10685&gt;=35%,"มากกว่าหรือเท่ากับ 35%")))</f>
        <v>18</v>
      </c>
    </row>
    <row r="10686" s="7" customFormat="1" ht="19.15" customHeight="1">
      <c r="A10686" t="s" s="16">
        <v>10843</v>
      </c>
      <c r="B10686" s="17">
        <v>1</v>
      </c>
      <c r="C10686" s="17">
        <v>27</v>
      </c>
      <c r="D10686" t="s" s="16">
        <v>10856</v>
      </c>
      <c r="E10686" t="s" s="16">
        <v>46</v>
      </c>
      <c r="F10686" s="37">
        <v>536</v>
      </c>
      <c r="G10686" s="17">
        <v>595</v>
      </c>
      <c r="H10686" s="18">
        <f>SUM(G10686-F10686)</f>
        <v>59</v>
      </c>
      <c r="I10686" s="19">
        <f>H10686/F10686</f>
        <v>0.110074626865672</v>
      </c>
      <c r="J10686" s="19">
        <f>H10686/G10686</f>
        <v>0.0991596638655462</v>
      </c>
      <c r="K10686" t="s" s="21">
        <f>IF(J10686&lt;25%,"น้อยกว่า 25%",IF(J10686&gt;=25%,"มากกว่าหรือเท่ากับ 25%",IF(J10686&gt;=35%,"มากกว่าหรือเท่ากับ 35%")))</f>
        <v>18</v>
      </c>
    </row>
    <row r="10687" s="7" customFormat="1" ht="19.15" customHeight="1">
      <c r="A10687" t="s" s="16">
        <v>10843</v>
      </c>
      <c r="B10687" s="17">
        <v>1</v>
      </c>
      <c r="C10687" s="17">
        <v>10</v>
      </c>
      <c r="D10687" t="s" s="16">
        <v>10857</v>
      </c>
      <c r="E10687" t="s" s="16">
        <v>66</v>
      </c>
      <c r="F10687" s="37">
        <v>396</v>
      </c>
      <c r="G10687" s="17">
        <v>404</v>
      </c>
      <c r="H10687" s="18">
        <f>SUM(G10687-F10687)</f>
        <v>8</v>
      </c>
      <c r="I10687" s="19">
        <f>H10687/F10687</f>
        <v>0.0202020202020202</v>
      </c>
      <c r="J10687" s="19">
        <f>H10687/G10687</f>
        <v>0.0198019801980198</v>
      </c>
      <c r="K10687" t="s" s="21">
        <f>IF(J10687&lt;25%,"น้อยกว่า 25%",IF(J10687&gt;=25%,"มากกว่าหรือเท่ากับ 25%",IF(J10687&gt;=35%,"มากกว่าหรือเท่ากับ 35%")))</f>
        <v>18</v>
      </c>
    </row>
    <row r="10688" s="7" customFormat="1" ht="19.15" customHeight="1">
      <c r="A10688" t="s" s="16">
        <v>10843</v>
      </c>
      <c r="B10688" s="17">
        <v>1</v>
      </c>
      <c r="C10688" s="17">
        <v>19</v>
      </c>
      <c r="D10688" t="s" s="16">
        <v>10858</v>
      </c>
      <c r="E10688" t="s" s="16">
        <v>36</v>
      </c>
      <c r="F10688" s="37">
        <v>242</v>
      </c>
      <c r="G10688" s="17">
        <v>250</v>
      </c>
      <c r="H10688" s="18">
        <f>SUM(G10688-F10688)</f>
        <v>8</v>
      </c>
      <c r="I10688" s="19">
        <f>H10688/F10688</f>
        <v>0.0330578512396694</v>
      </c>
      <c r="J10688" s="19">
        <f>H10688/G10688</f>
        <v>0.032</v>
      </c>
      <c r="K10688" t="s" s="21">
        <f>IF(J10688&lt;25%,"น้อยกว่า 25%",IF(J10688&gt;=25%,"มากกว่าหรือเท่ากับ 25%",IF(J10688&gt;=35%,"มากกว่าหรือเท่ากับ 35%")))</f>
        <v>18</v>
      </c>
    </row>
    <row r="10689" s="7" customFormat="1" ht="19.15" customHeight="1">
      <c r="A10689" t="s" s="16">
        <v>10843</v>
      </c>
      <c r="B10689" s="17">
        <v>1</v>
      </c>
      <c r="C10689" s="17">
        <v>13</v>
      </c>
      <c r="D10689" t="s" s="16">
        <v>10859</v>
      </c>
      <c r="E10689" t="s" s="16">
        <v>60</v>
      </c>
      <c r="F10689" s="37">
        <v>221</v>
      </c>
      <c r="G10689" s="17">
        <v>235</v>
      </c>
      <c r="H10689" s="18">
        <f>SUM(G10689-F10689)</f>
        <v>14</v>
      </c>
      <c r="I10689" s="19">
        <f>H10689/F10689</f>
        <v>0.0633484162895928</v>
      </c>
      <c r="J10689" s="19">
        <f>H10689/G10689</f>
        <v>0.0595744680851064</v>
      </c>
      <c r="K10689" t="s" s="21">
        <f>IF(J10689&lt;25%,"น้อยกว่า 25%",IF(J10689&gt;=25%,"มากกว่าหรือเท่ากับ 25%",IF(J10689&gt;=35%,"มากกว่าหรือเท่ากับ 35%")))</f>
        <v>18</v>
      </c>
    </row>
    <row r="10690" s="7" customFormat="1" ht="19.15" customHeight="1">
      <c r="A10690" t="s" s="16">
        <v>10843</v>
      </c>
      <c r="B10690" s="17">
        <v>1</v>
      </c>
      <c r="C10690" s="17">
        <v>22</v>
      </c>
      <c r="D10690" t="s" s="16">
        <v>10860</v>
      </c>
      <c r="E10690" t="s" s="16">
        <v>72</v>
      </c>
      <c r="F10690" s="37">
        <v>208</v>
      </c>
      <c r="G10690" s="17">
        <v>225</v>
      </c>
      <c r="H10690" s="18">
        <f>SUM(G10690-F10690)</f>
        <v>17</v>
      </c>
      <c r="I10690" s="19">
        <f>H10690/F10690</f>
        <v>0.0817307692307692</v>
      </c>
      <c r="J10690" s="19">
        <f>H10690/G10690</f>
        <v>0.0755555555555556</v>
      </c>
      <c r="K10690" t="s" s="21">
        <f>IF(J10690&lt;25%,"น้อยกว่า 25%",IF(J10690&gt;=25%,"มากกว่าหรือเท่ากับ 25%",IF(J10690&gt;=35%,"มากกว่าหรือเท่ากับ 35%")))</f>
        <v>18</v>
      </c>
    </row>
    <row r="10691" s="7" customFormat="1" ht="19.15" customHeight="1">
      <c r="A10691" t="s" s="16">
        <v>10843</v>
      </c>
      <c r="B10691" s="17">
        <v>1</v>
      </c>
      <c r="C10691" s="17">
        <v>32</v>
      </c>
      <c r="D10691" t="s" s="16">
        <v>10861</v>
      </c>
      <c r="E10691" t="s" s="16">
        <v>68</v>
      </c>
      <c r="F10691" s="37">
        <v>207</v>
      </c>
      <c r="G10691" s="17">
        <v>213</v>
      </c>
      <c r="H10691" s="18">
        <f>SUM(G10691-F10691)</f>
        <v>6</v>
      </c>
      <c r="I10691" s="19">
        <f>H10691/F10691</f>
        <v>0.0289855072463768</v>
      </c>
      <c r="J10691" s="19">
        <f>H10691/G10691</f>
        <v>0.028169014084507</v>
      </c>
      <c r="K10691" t="s" s="21">
        <f>IF(J10691&lt;25%,"น้อยกว่า 25%",IF(J10691&gt;=25%,"มากกว่าหรือเท่ากับ 25%",IF(J10691&gt;=35%,"มากกว่าหรือเท่ากับ 35%")))</f>
        <v>18</v>
      </c>
    </row>
    <row r="10692" s="7" customFormat="1" ht="19.15" customHeight="1">
      <c r="A10692" t="s" s="16">
        <v>10843</v>
      </c>
      <c r="B10692" s="17">
        <v>1</v>
      </c>
      <c r="C10692" s="17">
        <v>26</v>
      </c>
      <c r="D10692" t="s" s="16">
        <v>10862</v>
      </c>
      <c r="E10692" t="s" s="16">
        <v>62</v>
      </c>
      <c r="F10692" s="37">
        <v>205</v>
      </c>
      <c r="G10692" s="17">
        <v>205</v>
      </c>
      <c r="H10692" s="18">
        <f>SUM(G10692-F10692)</f>
        <v>0</v>
      </c>
      <c r="I10692" s="19">
        <f>H10692/F10692</f>
        <v>0</v>
      </c>
      <c r="J10692" s="19">
        <f>H10692/G10692</f>
        <v>0</v>
      </c>
      <c r="K10692" t="s" s="21">
        <f>IF(J10692&lt;25%,"น้อยกว่า 25%",IF(J10692&gt;=25%,"มากกว่าหรือเท่ากับ 25%",IF(J10692&gt;=35%,"มากกว่าหรือเท่ากับ 35%")))</f>
        <v>18</v>
      </c>
    </row>
    <row r="10693" s="7" customFormat="1" ht="19.15" customHeight="1">
      <c r="A10693" t="s" s="16">
        <v>10843</v>
      </c>
      <c r="B10693" s="17">
        <v>1</v>
      </c>
      <c r="C10693" s="17">
        <v>12</v>
      </c>
      <c r="D10693" t="s" s="16">
        <v>10863</v>
      </c>
      <c r="E10693" t="s" s="16">
        <v>40</v>
      </c>
      <c r="F10693" s="37">
        <v>179</v>
      </c>
      <c r="G10693" s="17">
        <v>185</v>
      </c>
      <c r="H10693" s="18">
        <f>SUM(G10693-F10693)</f>
        <v>6</v>
      </c>
      <c r="I10693" s="19">
        <f>H10693/F10693</f>
        <v>0.0335195530726257</v>
      </c>
      <c r="J10693" s="19">
        <f>H10693/G10693</f>
        <v>0.0324324324324324</v>
      </c>
      <c r="K10693" t="s" s="21">
        <f>IF(J10693&lt;25%,"น้อยกว่า 25%",IF(J10693&gt;=25%,"มากกว่าหรือเท่ากับ 25%",IF(J10693&gt;=35%,"มากกว่าหรือเท่ากับ 35%")))</f>
        <v>18</v>
      </c>
    </row>
    <row r="10694" s="7" customFormat="1" ht="19.15" customHeight="1">
      <c r="A10694" t="s" s="16">
        <v>10843</v>
      </c>
      <c r="B10694" s="17">
        <v>1</v>
      </c>
      <c r="C10694" s="17">
        <v>23</v>
      </c>
      <c r="D10694" t="s" s="16">
        <v>10864</v>
      </c>
      <c r="E10694" t="s" s="16">
        <v>119</v>
      </c>
      <c r="F10694" s="40">
        <v>163</v>
      </c>
      <c r="G10694" s="39">
        <v>161</v>
      </c>
      <c r="H10694" s="18">
        <f>SUM(G10694-F10694)</f>
        <v>-2</v>
      </c>
      <c r="I10694" s="19">
        <f>H10694/F10694</f>
        <v>-0.0122699386503067</v>
      </c>
      <c r="J10694" s="19">
        <f>H10694/G10694</f>
        <v>-0.0124223602484472</v>
      </c>
      <c r="K10694" t="s" s="21">
        <f>IF(J10694&lt;25%,"น้อยกว่า 25%",IF(J10694&gt;=25%,"มากกว่าหรือเท่ากับ 25%",IF(J10694&gt;=35%,"มากกว่าหรือเท่ากับ 35%")))</f>
        <v>18</v>
      </c>
    </row>
    <row r="10695" s="7" customFormat="1" ht="19.15" customHeight="1">
      <c r="A10695" t="s" s="16">
        <v>10843</v>
      </c>
      <c r="B10695" s="17">
        <v>1</v>
      </c>
      <c r="C10695" s="17">
        <v>14</v>
      </c>
      <c r="D10695" t="s" s="16">
        <v>10865</v>
      </c>
      <c r="E10695" t="s" s="16">
        <v>48</v>
      </c>
      <c r="F10695" s="37">
        <v>140</v>
      </c>
      <c r="G10695" s="17">
        <v>146</v>
      </c>
      <c r="H10695" s="18">
        <f>SUM(G10695-F10695)</f>
        <v>6</v>
      </c>
      <c r="I10695" s="19">
        <f>H10695/F10695</f>
        <v>0.0428571428571429</v>
      </c>
      <c r="J10695" s="19">
        <f>H10695/G10695</f>
        <v>0.0410958904109589</v>
      </c>
      <c r="K10695" t="s" s="21">
        <f>IF(J10695&lt;25%,"น้อยกว่า 25%",IF(J10695&gt;=25%,"มากกว่าหรือเท่ากับ 25%",IF(J10695&gt;=35%,"มากกว่าหรือเท่ากับ 35%")))</f>
        <v>18</v>
      </c>
    </row>
    <row r="10696" s="7" customFormat="1" ht="19.15" customHeight="1">
      <c r="A10696" t="s" s="16">
        <v>10843</v>
      </c>
      <c r="B10696" s="17">
        <v>1</v>
      </c>
      <c r="C10696" s="17">
        <v>17</v>
      </c>
      <c r="D10696" t="s" s="16">
        <v>10866</v>
      </c>
      <c r="E10696" t="s" s="16">
        <v>1948</v>
      </c>
      <c r="F10696" s="37">
        <v>129</v>
      </c>
      <c r="G10696" s="17">
        <v>143</v>
      </c>
      <c r="H10696" s="18">
        <f>SUM(G10696-F10696)</f>
        <v>14</v>
      </c>
      <c r="I10696" s="19">
        <f>H10696/F10696</f>
        <v>0.108527131782946</v>
      </c>
      <c r="J10696" s="19">
        <f>H10696/G10696</f>
        <v>0.0979020979020979</v>
      </c>
      <c r="K10696" t="s" s="21">
        <f>IF(J10696&lt;25%,"น้อยกว่า 25%",IF(J10696&gt;=25%,"มากกว่าหรือเท่ากับ 25%",IF(J10696&gt;=35%,"มากกว่าหรือเท่ากับ 35%")))</f>
        <v>18</v>
      </c>
    </row>
    <row r="10697" s="7" customFormat="1" ht="19.15" customHeight="1">
      <c r="A10697" t="s" s="16">
        <v>10843</v>
      </c>
      <c r="B10697" s="17">
        <v>1</v>
      </c>
      <c r="C10697" s="17">
        <v>20</v>
      </c>
      <c r="D10697" t="s" s="16">
        <v>10867</v>
      </c>
      <c r="E10697" t="s" s="16">
        <v>52</v>
      </c>
      <c r="F10697" s="37">
        <v>127</v>
      </c>
      <c r="G10697" s="17">
        <v>129</v>
      </c>
      <c r="H10697" s="18">
        <f>SUM(G10697-F10697)</f>
        <v>2</v>
      </c>
      <c r="I10697" s="19">
        <f>H10697/F10697</f>
        <v>0.015748031496063</v>
      </c>
      <c r="J10697" s="19">
        <f>H10697/G10697</f>
        <v>0.0155038759689922</v>
      </c>
      <c r="K10697" t="s" s="21">
        <f>IF(J10697&lt;25%,"น้อยกว่า 25%",IF(J10697&gt;=25%,"มากกว่าหรือเท่ากับ 25%",IF(J10697&gt;=35%,"มากกว่าหรือเท่ากับ 35%")))</f>
        <v>18</v>
      </c>
    </row>
    <row r="10698" s="7" customFormat="1" ht="19.15" customHeight="1">
      <c r="A10698" t="s" s="16">
        <v>10843</v>
      </c>
      <c r="B10698" s="17">
        <v>1</v>
      </c>
      <c r="C10698" s="17">
        <v>4</v>
      </c>
      <c r="D10698" t="s" s="16">
        <v>10868</v>
      </c>
      <c r="E10698" t="s" s="16">
        <v>54</v>
      </c>
      <c r="F10698" s="37">
        <v>115</v>
      </c>
      <c r="G10698" s="17">
        <v>118</v>
      </c>
      <c r="H10698" s="18">
        <f>SUM(G10698-F10698)</f>
        <v>3</v>
      </c>
      <c r="I10698" s="19">
        <f>H10698/F10698</f>
        <v>0.0260869565217391</v>
      </c>
      <c r="J10698" s="19">
        <f>H10698/G10698</f>
        <v>0.0254237288135593</v>
      </c>
      <c r="K10698" t="s" s="21">
        <f>IF(J10698&lt;25%,"น้อยกว่า 25%",IF(J10698&gt;=25%,"มากกว่าหรือเท่ากับ 25%",IF(J10698&gt;=35%,"มากกว่าหรือเท่ากับ 35%")))</f>
        <v>18</v>
      </c>
    </row>
    <row r="10699" s="7" customFormat="1" ht="19.15" customHeight="1">
      <c r="A10699" t="s" s="16">
        <v>10843</v>
      </c>
      <c r="B10699" s="17">
        <v>1</v>
      </c>
      <c r="C10699" s="17">
        <v>16</v>
      </c>
      <c r="D10699" t="s" s="16">
        <v>10869</v>
      </c>
      <c r="E10699" t="s" s="16">
        <v>112</v>
      </c>
      <c r="F10699" s="37">
        <v>112</v>
      </c>
      <c r="G10699" s="17">
        <v>115</v>
      </c>
      <c r="H10699" s="18">
        <f>SUM(G10699-F10699)</f>
        <v>3</v>
      </c>
      <c r="I10699" s="19">
        <f>H10699/F10699</f>
        <v>0.0267857142857143</v>
      </c>
      <c r="J10699" s="19">
        <f>H10699/G10699</f>
        <v>0.0260869565217391</v>
      </c>
      <c r="K10699" t="s" s="21">
        <f>IF(J10699&lt;25%,"น้อยกว่า 25%",IF(J10699&gt;=25%,"มากกว่าหรือเท่ากับ 25%",IF(J10699&gt;=35%,"มากกว่าหรือเท่ากับ 35%")))</f>
        <v>18</v>
      </c>
    </row>
    <row r="10700" s="7" customFormat="1" ht="19.15" customHeight="1">
      <c r="A10700" t="s" s="16">
        <v>10843</v>
      </c>
      <c r="B10700" s="17">
        <v>1</v>
      </c>
      <c r="C10700" s="17">
        <v>28</v>
      </c>
      <c r="D10700" t="s" s="16">
        <v>10870</v>
      </c>
      <c r="E10700" t="s" s="16">
        <v>116</v>
      </c>
      <c r="F10700" s="37">
        <v>97</v>
      </c>
      <c r="G10700" s="17">
        <v>99</v>
      </c>
      <c r="H10700" s="18">
        <f>SUM(G10700-F10700)</f>
        <v>2</v>
      </c>
      <c r="I10700" s="19">
        <f>H10700/F10700</f>
        <v>0.0206185567010309</v>
      </c>
      <c r="J10700" s="19">
        <f>H10700/G10700</f>
        <v>0.0202020202020202</v>
      </c>
      <c r="K10700" t="s" s="21">
        <f>IF(J10700&lt;25%,"น้อยกว่า 25%",IF(J10700&gt;=25%,"มากกว่าหรือเท่ากับ 25%",IF(J10700&gt;=35%,"มากกว่าหรือเท่ากับ 35%")))</f>
        <v>18</v>
      </c>
    </row>
    <row r="10701" s="7" customFormat="1" ht="19.15" customHeight="1">
      <c r="A10701" t="s" s="16">
        <v>10843</v>
      </c>
      <c r="B10701" s="17">
        <v>1</v>
      </c>
      <c r="C10701" s="17">
        <v>30</v>
      </c>
      <c r="D10701" t="s" s="16">
        <v>10871</v>
      </c>
      <c r="E10701" t="s" s="16">
        <v>173</v>
      </c>
      <c r="F10701" s="37">
        <v>81</v>
      </c>
      <c r="G10701" s="17">
        <v>87</v>
      </c>
      <c r="H10701" s="18">
        <f>SUM(G10701-F10701)</f>
        <v>6</v>
      </c>
      <c r="I10701" s="19">
        <f>H10701/F10701</f>
        <v>0.0740740740740741</v>
      </c>
      <c r="J10701" s="19">
        <f>H10701/G10701</f>
        <v>0.0689655172413793</v>
      </c>
      <c r="K10701" t="s" s="21">
        <f>IF(J10701&lt;25%,"น้อยกว่า 25%",IF(J10701&gt;=25%,"มากกว่าหรือเท่ากับ 25%",IF(J10701&gt;=35%,"มากกว่าหรือเท่ากับ 35%")))</f>
        <v>18</v>
      </c>
    </row>
    <row r="10702" s="7" customFormat="1" ht="19.15" customHeight="1">
      <c r="A10702" t="s" s="16">
        <v>10843</v>
      </c>
      <c r="B10702" s="17">
        <v>1</v>
      </c>
      <c r="C10702" s="17">
        <v>29</v>
      </c>
      <c r="D10702" t="s" s="16">
        <v>10872</v>
      </c>
      <c r="E10702" t="s" s="16">
        <v>1427</v>
      </c>
      <c r="F10702" s="37">
        <v>75</v>
      </c>
      <c r="G10702" s="17">
        <v>81</v>
      </c>
      <c r="H10702" s="18">
        <f>SUM(G10702-F10702)</f>
        <v>6</v>
      </c>
      <c r="I10702" s="19">
        <f>H10702/F10702</f>
        <v>0.08</v>
      </c>
      <c r="J10702" s="19">
        <f>H10702/G10702</f>
        <v>0.0740740740740741</v>
      </c>
      <c r="K10702" t="s" s="21">
        <f>IF(J10702&lt;25%,"น้อยกว่า 25%",IF(J10702&gt;=25%,"มากกว่าหรือเท่ากับ 25%",IF(J10702&gt;=35%,"มากกว่าหรือเท่ากับ 35%")))</f>
        <v>18</v>
      </c>
    </row>
    <row r="10703" s="7" customFormat="1" ht="19.15" customHeight="1">
      <c r="A10703" t="s" s="16">
        <v>10843</v>
      </c>
      <c r="B10703" s="17">
        <v>1</v>
      </c>
      <c r="C10703" s="17">
        <v>15</v>
      </c>
      <c r="D10703" t="s" s="16">
        <v>10873</v>
      </c>
      <c r="E10703" t="s" s="16">
        <v>44</v>
      </c>
      <c r="F10703" s="37">
        <v>63</v>
      </c>
      <c r="G10703" s="17">
        <v>67</v>
      </c>
      <c r="H10703" s="18">
        <f>SUM(G10703-F10703)</f>
        <v>4</v>
      </c>
      <c r="I10703" s="19">
        <f>H10703/F10703</f>
        <v>0.0634920634920635</v>
      </c>
      <c r="J10703" s="19">
        <f>H10703/G10703</f>
        <v>0.0597014925373134</v>
      </c>
      <c r="K10703" t="s" s="21">
        <f>IF(J10703&lt;25%,"น้อยกว่า 25%",IF(J10703&gt;=25%,"มากกว่าหรือเท่ากับ 25%",IF(J10703&gt;=35%,"มากกว่าหรือเท่ากับ 35%")))</f>
        <v>18</v>
      </c>
    </row>
    <row r="10704" s="7" customFormat="1" ht="19.15" customHeight="1">
      <c r="A10704" t="s" s="16">
        <v>10843</v>
      </c>
      <c r="B10704" s="17">
        <v>1</v>
      </c>
      <c r="C10704" s="17">
        <v>31</v>
      </c>
      <c r="D10704" t="s" s="16">
        <v>10874</v>
      </c>
      <c r="E10704" t="s" s="16">
        <v>32</v>
      </c>
      <c r="F10704" s="37">
        <v>39</v>
      </c>
      <c r="G10704" s="17">
        <v>44</v>
      </c>
      <c r="H10704" s="18">
        <f>SUM(G10704-F10704)</f>
        <v>5</v>
      </c>
      <c r="I10704" s="19">
        <f>H10704/F10704</f>
        <v>0.128205128205128</v>
      </c>
      <c r="J10704" s="19">
        <f>H10704/G10704</f>
        <v>0.113636363636364</v>
      </c>
      <c r="K10704" t="s" s="21">
        <f>IF(J10704&lt;25%,"น้อยกว่า 25%",IF(J10704&gt;=25%,"มากกว่าหรือเท่ากับ 25%",IF(J10704&gt;=35%,"มากกว่าหรือเท่ากับ 35%")))</f>
        <v>18</v>
      </c>
    </row>
    <row r="10705" s="7" customFormat="1" ht="19.15" customHeight="1">
      <c r="A10705" t="s" s="16">
        <v>10843</v>
      </c>
      <c r="B10705" s="17">
        <v>1</v>
      </c>
      <c r="C10705" s="17">
        <v>11</v>
      </c>
      <c r="D10705" t="s" s="16">
        <v>10875</v>
      </c>
      <c r="E10705" t="s" s="16">
        <v>76</v>
      </c>
      <c r="F10705" s="37">
        <v>0</v>
      </c>
      <c r="G10705" s="17">
        <v>0</v>
      </c>
      <c r="H10705" s="18">
        <f>SUM(G10705-F10705)</f>
        <v>0</v>
      </c>
      <c r="I10705" s="19">
        <f>H10705/F10705</f>
      </c>
      <c r="J10705" s="19">
        <f>H10705/G10705</f>
      </c>
      <c r="K10705" s="24">
        <f>IF(J10705&lt;25%,"น้อยกว่า 25%",IF(J10705&gt;=25%,"มากกว่าหรือเท่ากับ 25%",IF(J10705&gt;=35%,"มากกว่าหรือเท่ากับ 35%")))</f>
      </c>
    </row>
    <row r="10706" s="7" customFormat="1" ht="19.15" customHeight="1">
      <c r="A10706" t="s" s="16">
        <v>10843</v>
      </c>
      <c r="B10706" s="17">
        <v>2</v>
      </c>
      <c r="C10706" s="17">
        <v>11</v>
      </c>
      <c r="D10706" t="s" s="16">
        <v>10876</v>
      </c>
      <c r="E10706" t="s" s="16">
        <v>84</v>
      </c>
      <c r="F10706" s="37">
        <v>49120</v>
      </c>
      <c r="G10706" s="17">
        <v>51144</v>
      </c>
      <c r="H10706" s="18">
        <f>SUM(G10706-F10706)</f>
        <v>2024</v>
      </c>
      <c r="I10706" s="19">
        <f>H10706/F10706</f>
        <v>0.0412052117263844</v>
      </c>
      <c r="J10706" s="19">
        <f>H10706/G10706</f>
        <v>0.0395745346472705</v>
      </c>
      <c r="K10706" t="s" s="21">
        <f>IF(J10706&lt;25%,"น้อยกว่า 25%",IF(J10706&gt;=25%,"มากกว่าหรือเท่ากับ 25%",IF(J10706&gt;=35%,"มากกว่าหรือเท่ากับ 35%")))</f>
        <v>18</v>
      </c>
    </row>
    <row r="10707" s="7" customFormat="1" ht="19.15" customHeight="1">
      <c r="A10707" t="s" s="16">
        <v>10843</v>
      </c>
      <c r="B10707" s="17">
        <v>2</v>
      </c>
      <c r="C10707" s="17">
        <v>9</v>
      </c>
      <c r="D10707" t="s" s="16">
        <v>10877</v>
      </c>
      <c r="E10707" t="s" s="16">
        <v>20</v>
      </c>
      <c r="F10707" s="37">
        <v>31948</v>
      </c>
      <c r="G10707" s="17">
        <v>33797</v>
      </c>
      <c r="H10707" s="18">
        <f>SUM(G10707-F10707)</f>
        <v>1849</v>
      </c>
      <c r="I10707" s="19">
        <f>H10707/F10707</f>
        <v>0.0578752973582071</v>
      </c>
      <c r="J10707" s="19">
        <f>H10707/G10707</f>
        <v>0.054708997840045</v>
      </c>
      <c r="K10707" t="s" s="21">
        <f>IF(J10707&lt;25%,"น้อยกว่า 25%",IF(J10707&gt;=25%,"มากกว่าหรือเท่ากับ 25%",IF(J10707&gt;=35%,"มากกว่าหรือเท่ากับ 35%")))</f>
        <v>18</v>
      </c>
    </row>
    <row r="10708" s="7" customFormat="1" ht="19.15" customHeight="1">
      <c r="A10708" t="s" s="16">
        <v>10843</v>
      </c>
      <c r="B10708" s="17">
        <v>2</v>
      </c>
      <c r="C10708" s="17">
        <v>1</v>
      </c>
      <c r="D10708" t="s" s="16">
        <v>10878</v>
      </c>
      <c r="E10708" t="s" s="16">
        <v>22</v>
      </c>
      <c r="F10708" s="37">
        <v>14754</v>
      </c>
      <c r="G10708" s="17">
        <v>16020</v>
      </c>
      <c r="H10708" s="18">
        <f>SUM(G10708-F10708)</f>
        <v>1266</v>
      </c>
      <c r="I10708" s="19">
        <f>H10708/F10708</f>
        <v>0.08580723871492479</v>
      </c>
      <c r="J10708" s="19">
        <f>H10708/G10708</f>
        <v>0.0790262172284644</v>
      </c>
      <c r="K10708" t="s" s="21">
        <f>IF(J10708&lt;25%,"น้อยกว่า 25%",IF(J10708&gt;=25%,"มากกว่าหรือเท่ากับ 25%",IF(J10708&gt;=35%,"มากกว่าหรือเท่ากับ 35%")))</f>
        <v>18</v>
      </c>
    </row>
    <row r="10709" s="7" customFormat="1" ht="19.15" customHeight="1">
      <c r="A10709" t="s" s="16">
        <v>10843</v>
      </c>
      <c r="B10709" s="17">
        <v>2</v>
      </c>
      <c r="C10709" s="17">
        <v>3</v>
      </c>
      <c r="D10709" t="s" s="16">
        <v>10879</v>
      </c>
      <c r="E10709" t="s" s="16">
        <v>17</v>
      </c>
      <c r="F10709" s="37">
        <v>5458</v>
      </c>
      <c r="G10709" s="17">
        <v>5702</v>
      </c>
      <c r="H10709" s="18">
        <f>SUM(G10709-F10709)</f>
        <v>244</v>
      </c>
      <c r="I10709" s="19">
        <f>H10709/F10709</f>
        <v>0.0447050201539025</v>
      </c>
      <c r="J10709" s="19">
        <f>H10709/G10709</f>
        <v>0.042792002806033</v>
      </c>
      <c r="K10709" t="s" s="21">
        <f>IF(J10709&lt;25%,"น้อยกว่า 25%",IF(J10709&gt;=25%,"มากกว่าหรือเท่ากับ 25%",IF(J10709&gt;=35%,"มากกว่าหรือเท่ากับ 35%")))</f>
        <v>18</v>
      </c>
    </row>
    <row r="10710" s="7" customFormat="1" ht="19.15" customHeight="1">
      <c r="A10710" t="s" s="16">
        <v>10843</v>
      </c>
      <c r="B10710" s="17">
        <v>2</v>
      </c>
      <c r="C10710" s="17">
        <v>5</v>
      </c>
      <c r="D10710" t="s" s="16">
        <v>10880</v>
      </c>
      <c r="E10710" t="s" s="16">
        <v>26</v>
      </c>
      <c r="F10710" s="37">
        <v>1585</v>
      </c>
      <c r="G10710" s="17">
        <v>1649</v>
      </c>
      <c r="H10710" s="18">
        <f>SUM(G10710-F10710)</f>
        <v>64</v>
      </c>
      <c r="I10710" s="19">
        <f>H10710/F10710</f>
        <v>0.0403785488958991</v>
      </c>
      <c r="J10710" s="19">
        <f>H10710/G10710</f>
        <v>0.0388114008489994</v>
      </c>
      <c r="K10710" t="s" s="21">
        <f>IF(J10710&lt;25%,"น้อยกว่า 25%",IF(J10710&gt;=25%,"มากกว่าหรือเท่ากับ 25%",IF(J10710&gt;=35%,"มากกว่าหรือเท่ากับ 35%")))</f>
        <v>18</v>
      </c>
    </row>
    <row r="10711" s="7" customFormat="1" ht="19.15" customHeight="1">
      <c r="A10711" t="s" s="16">
        <v>10843</v>
      </c>
      <c r="B10711" s="17">
        <v>2</v>
      </c>
      <c r="C10711" s="17">
        <v>7</v>
      </c>
      <c r="D10711" t="s" s="16">
        <v>10881</v>
      </c>
      <c r="E10711" t="s" s="16">
        <v>28</v>
      </c>
      <c r="F10711" s="37">
        <v>1312</v>
      </c>
      <c r="G10711" s="17">
        <v>1420</v>
      </c>
      <c r="H10711" s="18">
        <f>SUM(G10711-F10711)</f>
        <v>108</v>
      </c>
      <c r="I10711" s="19">
        <f>H10711/F10711</f>
        <v>0.0823170731707317</v>
      </c>
      <c r="J10711" s="19">
        <f>H10711/G10711</f>
        <v>0.076056338028169</v>
      </c>
      <c r="K10711" t="s" s="21">
        <f>IF(J10711&lt;25%,"น้อยกว่า 25%",IF(J10711&gt;=25%,"มากกว่าหรือเท่ากับ 25%",IF(J10711&gt;=35%,"มากกว่าหรือเท่ากับ 35%")))</f>
        <v>18</v>
      </c>
    </row>
    <row r="10712" s="7" customFormat="1" ht="19.15" customHeight="1">
      <c r="A10712" t="s" s="16">
        <v>10843</v>
      </c>
      <c r="B10712" s="17">
        <v>2</v>
      </c>
      <c r="C10712" s="17">
        <v>10</v>
      </c>
      <c r="D10712" t="s" s="16">
        <v>10882</v>
      </c>
      <c r="E10712" t="s" s="16">
        <v>281</v>
      </c>
      <c r="F10712" s="37">
        <v>824</v>
      </c>
      <c r="G10712" s="17">
        <v>849</v>
      </c>
      <c r="H10712" s="18">
        <f>SUM(G10712-F10712)</f>
        <v>25</v>
      </c>
      <c r="I10712" s="19">
        <f>H10712/F10712</f>
        <v>0.0303398058252427</v>
      </c>
      <c r="J10712" s="19">
        <f>H10712/G10712</f>
        <v>0.0294464075382803</v>
      </c>
      <c r="K10712" t="s" s="21">
        <f>IF(J10712&lt;25%,"น้อยกว่า 25%",IF(J10712&gt;=25%,"มากกว่าหรือเท่ากับ 25%",IF(J10712&gt;=35%,"มากกว่าหรือเท่ากับ 35%")))</f>
        <v>18</v>
      </c>
    </row>
    <row r="10713" s="7" customFormat="1" ht="19.15" customHeight="1">
      <c r="A10713" t="s" s="16">
        <v>10843</v>
      </c>
      <c r="B10713" s="17">
        <v>2</v>
      </c>
      <c r="C10713" s="17">
        <v>21</v>
      </c>
      <c r="D10713" t="s" s="16">
        <v>10883</v>
      </c>
      <c r="E10713" t="s" s="16">
        <v>34</v>
      </c>
      <c r="F10713" s="37">
        <v>726</v>
      </c>
      <c r="G10713" s="17">
        <v>767</v>
      </c>
      <c r="H10713" s="18">
        <f>SUM(G10713-F10713)</f>
        <v>41</v>
      </c>
      <c r="I10713" s="19">
        <f>H10713/F10713</f>
        <v>0.0564738292011019</v>
      </c>
      <c r="J10713" s="19">
        <f>H10713/G10713</f>
        <v>0.0534550195567145</v>
      </c>
      <c r="K10713" t="s" s="21">
        <f>IF(J10713&lt;25%,"น้อยกว่า 25%",IF(J10713&gt;=25%,"มากกว่าหรือเท่ากับ 25%",IF(J10713&gt;=35%,"มากกว่าหรือเท่ากับ 35%")))</f>
        <v>18</v>
      </c>
    </row>
    <row r="10714" s="7" customFormat="1" ht="19.15" customHeight="1">
      <c r="A10714" t="s" s="16">
        <v>10843</v>
      </c>
      <c r="B10714" s="17">
        <v>2</v>
      </c>
      <c r="C10714" s="17">
        <v>8</v>
      </c>
      <c r="D10714" t="s" s="16">
        <v>10884</v>
      </c>
      <c r="E10714" t="s" s="16">
        <v>48</v>
      </c>
      <c r="F10714" s="37">
        <v>731</v>
      </c>
      <c r="G10714" s="17">
        <v>744</v>
      </c>
      <c r="H10714" s="18">
        <f>SUM(G10714-F10714)</f>
        <v>13</v>
      </c>
      <c r="I10714" s="19">
        <f>H10714/F10714</f>
        <v>0.0177838577291382</v>
      </c>
      <c r="J10714" s="19">
        <f>H10714/G10714</f>
        <v>0.0174731182795699</v>
      </c>
      <c r="K10714" t="s" s="21">
        <f>IF(J10714&lt;25%,"น้อยกว่า 25%",IF(J10714&gt;=25%,"มากกว่าหรือเท่ากับ 25%",IF(J10714&gt;=35%,"มากกว่าหรือเท่ากับ 35%")))</f>
        <v>18</v>
      </c>
    </row>
    <row r="10715" s="7" customFormat="1" ht="19.15" customHeight="1">
      <c r="A10715" t="s" s="16">
        <v>10843</v>
      </c>
      <c r="B10715" s="17">
        <v>2</v>
      </c>
      <c r="C10715" s="17">
        <v>4</v>
      </c>
      <c r="D10715" t="s" s="16">
        <v>10885</v>
      </c>
      <c r="E10715" t="s" s="16">
        <v>30</v>
      </c>
      <c r="F10715" s="37">
        <v>531</v>
      </c>
      <c r="G10715" s="17">
        <v>555</v>
      </c>
      <c r="H10715" s="18">
        <f>SUM(G10715-F10715)</f>
        <v>24</v>
      </c>
      <c r="I10715" s="19">
        <f>H10715/F10715</f>
        <v>0.0451977401129944</v>
      </c>
      <c r="J10715" s="19">
        <f>H10715/G10715</f>
        <v>0.0432432432432432</v>
      </c>
      <c r="K10715" t="s" s="21">
        <f>IF(J10715&lt;25%,"น้อยกว่า 25%",IF(J10715&gt;=25%,"มากกว่าหรือเท่ากับ 25%",IF(J10715&gt;=35%,"มากกว่าหรือเท่ากับ 35%")))</f>
        <v>18</v>
      </c>
    </row>
    <row r="10716" s="7" customFormat="1" ht="19.15" customHeight="1">
      <c r="A10716" t="s" s="16">
        <v>10843</v>
      </c>
      <c r="B10716" s="17">
        <v>2</v>
      </c>
      <c r="C10716" s="17">
        <v>12</v>
      </c>
      <c r="D10716" t="s" s="16">
        <v>10886</v>
      </c>
      <c r="E10716" t="s" s="16">
        <v>66</v>
      </c>
      <c r="F10716" s="37">
        <v>392</v>
      </c>
      <c r="G10716" s="17">
        <v>497</v>
      </c>
      <c r="H10716" s="18">
        <f>SUM(G10716-F10716)</f>
        <v>105</v>
      </c>
      <c r="I10716" s="19">
        <f>H10716/F10716</f>
        <v>0.267857142857143</v>
      </c>
      <c r="J10716" s="19">
        <f>H10716/G10716</f>
        <v>0.211267605633803</v>
      </c>
      <c r="K10716" t="s" s="21">
        <f>IF(J10716&lt;25%,"น้อยกว่า 25%",IF(J10716&gt;=25%,"มากกว่าหรือเท่ากับ 25%",IF(J10716&gt;=35%,"มากกว่าหรือเท่ากับ 35%")))</f>
        <v>18</v>
      </c>
    </row>
    <row r="10717" s="7" customFormat="1" ht="19.15" customHeight="1">
      <c r="A10717" t="s" s="16">
        <v>10843</v>
      </c>
      <c r="B10717" s="17">
        <v>2</v>
      </c>
      <c r="C10717" s="17">
        <v>6</v>
      </c>
      <c r="D10717" t="s" s="16">
        <v>10887</v>
      </c>
      <c r="E10717" t="s" s="16">
        <v>38</v>
      </c>
      <c r="F10717" s="37">
        <v>447</v>
      </c>
      <c r="G10717" s="17">
        <v>461</v>
      </c>
      <c r="H10717" s="18">
        <f>SUM(G10717-F10717)</f>
        <v>14</v>
      </c>
      <c r="I10717" s="19">
        <f>H10717/F10717</f>
        <v>0.0313199105145414</v>
      </c>
      <c r="J10717" s="19">
        <f>H10717/G10717</f>
        <v>0.0303687635574837</v>
      </c>
      <c r="K10717" t="s" s="21">
        <f>IF(J10717&lt;25%,"น้อยกว่า 25%",IF(J10717&gt;=25%,"มากกว่าหรือเท่ากับ 25%",IF(J10717&gt;=35%,"มากกว่าหรือเท่ากับ 35%")))</f>
        <v>18</v>
      </c>
    </row>
    <row r="10718" s="7" customFormat="1" ht="19.15" customHeight="1">
      <c r="A10718" t="s" s="16">
        <v>10843</v>
      </c>
      <c r="B10718" s="17">
        <v>2</v>
      </c>
      <c r="C10718" s="17">
        <v>2</v>
      </c>
      <c r="D10718" t="s" s="16">
        <v>10888</v>
      </c>
      <c r="E10718" t="s" s="16">
        <v>64</v>
      </c>
      <c r="F10718" s="37">
        <v>394</v>
      </c>
      <c r="G10718" s="17">
        <v>415</v>
      </c>
      <c r="H10718" s="18">
        <f>SUM(G10718-F10718)</f>
        <v>21</v>
      </c>
      <c r="I10718" s="19">
        <f>H10718/F10718</f>
        <v>0.0532994923857868</v>
      </c>
      <c r="J10718" s="19">
        <f>H10718/G10718</f>
        <v>0.0506024096385542</v>
      </c>
      <c r="K10718" t="s" s="21">
        <f>IF(J10718&lt;25%,"น้อยกว่า 25%",IF(J10718&gt;=25%,"มากกว่าหรือเท่ากับ 25%",IF(J10718&gt;=35%,"มากกว่าหรือเท่ากับ 35%")))</f>
        <v>18</v>
      </c>
    </row>
    <row r="10719" s="7" customFormat="1" ht="19.15" customHeight="1">
      <c r="A10719" t="s" s="16">
        <v>10843</v>
      </c>
      <c r="B10719" s="17">
        <v>2</v>
      </c>
      <c r="C10719" s="17">
        <v>27</v>
      </c>
      <c r="D10719" t="s" s="16">
        <v>10889</v>
      </c>
      <c r="E10719" t="s" s="16">
        <v>68</v>
      </c>
      <c r="F10719" s="37">
        <v>262</v>
      </c>
      <c r="G10719" s="17">
        <v>296</v>
      </c>
      <c r="H10719" s="18">
        <f>SUM(G10719-F10719)</f>
        <v>34</v>
      </c>
      <c r="I10719" s="19">
        <f>H10719/F10719</f>
        <v>0.129770992366412</v>
      </c>
      <c r="J10719" s="19">
        <f>H10719/G10719</f>
        <v>0.114864864864865</v>
      </c>
      <c r="K10719" t="s" s="21">
        <f>IF(J10719&lt;25%,"น้อยกว่า 25%",IF(J10719&gt;=25%,"มากกว่าหรือเท่ากับ 25%",IF(J10719&gt;=35%,"มากกว่าหรือเท่ากับ 35%")))</f>
        <v>18</v>
      </c>
    </row>
    <row r="10720" s="7" customFormat="1" ht="19.15" customHeight="1">
      <c r="A10720" t="s" s="16">
        <v>10843</v>
      </c>
      <c r="B10720" s="17">
        <v>2</v>
      </c>
      <c r="C10720" s="17">
        <v>23</v>
      </c>
      <c r="D10720" t="s" s="16">
        <v>10890</v>
      </c>
      <c r="E10720" t="s" s="16">
        <v>62</v>
      </c>
      <c r="F10720" s="37">
        <v>285</v>
      </c>
      <c r="G10720" s="17">
        <v>292</v>
      </c>
      <c r="H10720" s="18">
        <f>SUM(G10720-F10720)</f>
        <v>7</v>
      </c>
      <c r="I10720" s="19">
        <f>H10720/F10720</f>
        <v>0.0245614035087719</v>
      </c>
      <c r="J10720" s="19">
        <f>H10720/G10720</f>
        <v>0.023972602739726</v>
      </c>
      <c r="K10720" t="s" s="21">
        <f>IF(J10720&lt;25%,"น้อยกว่า 25%",IF(J10720&gt;=25%,"มากกว่าหรือเท่ากับ 25%",IF(J10720&gt;=35%,"มากกว่าหรือเท่ากับ 35%")))</f>
        <v>18</v>
      </c>
    </row>
    <row r="10721" s="7" customFormat="1" ht="19.15" customHeight="1">
      <c r="A10721" t="s" s="16">
        <v>10843</v>
      </c>
      <c r="B10721" s="17">
        <v>2</v>
      </c>
      <c r="C10721" s="17">
        <v>19</v>
      </c>
      <c r="D10721" t="s" s="16">
        <v>10891</v>
      </c>
      <c r="E10721" t="s" s="16">
        <v>72</v>
      </c>
      <c r="F10721" s="37">
        <v>276</v>
      </c>
      <c r="G10721" s="17">
        <v>287</v>
      </c>
      <c r="H10721" s="18">
        <f>SUM(G10721-F10721)</f>
        <v>11</v>
      </c>
      <c r="I10721" s="19">
        <f>H10721/F10721</f>
        <v>0.0398550724637681</v>
      </c>
      <c r="J10721" s="19">
        <f>H10721/G10721</f>
        <v>0.0383275261324042</v>
      </c>
      <c r="K10721" t="s" s="21">
        <f>IF(J10721&lt;25%,"น้อยกว่า 25%",IF(J10721&gt;=25%,"มากกว่าหรือเท่ากับ 25%",IF(J10721&gt;=35%,"มากกว่าหรือเท่ากับ 35%")))</f>
        <v>18</v>
      </c>
    </row>
    <row r="10722" s="7" customFormat="1" ht="19.15" customHeight="1">
      <c r="A10722" t="s" s="16">
        <v>10843</v>
      </c>
      <c r="B10722" s="17">
        <v>2</v>
      </c>
      <c r="C10722" s="17">
        <v>22</v>
      </c>
      <c r="D10722" t="s" s="16">
        <v>10892</v>
      </c>
      <c r="E10722" t="s" s="16">
        <v>60</v>
      </c>
      <c r="F10722" s="37">
        <v>234</v>
      </c>
      <c r="G10722" s="17">
        <v>249</v>
      </c>
      <c r="H10722" s="18">
        <f>SUM(G10722-F10722)</f>
        <v>15</v>
      </c>
      <c r="I10722" s="19">
        <f>H10722/F10722</f>
        <v>0.0641025641025641</v>
      </c>
      <c r="J10722" s="19">
        <f>H10722/G10722</f>
        <v>0.0602409638554217</v>
      </c>
      <c r="K10722" t="s" s="21">
        <f>IF(J10722&lt;25%,"น้อยกว่า 25%",IF(J10722&gt;=25%,"มากกว่าหรือเท่ากับ 25%",IF(J10722&gt;=35%,"มากกว่าหรือเท่ากับ 35%")))</f>
        <v>18</v>
      </c>
    </row>
    <row r="10723" s="7" customFormat="1" ht="19.15" customHeight="1">
      <c r="A10723" t="s" s="16">
        <v>10843</v>
      </c>
      <c r="B10723" s="17">
        <v>2</v>
      </c>
      <c r="C10723" s="17">
        <v>20</v>
      </c>
      <c r="D10723" t="s" s="16">
        <v>10893</v>
      </c>
      <c r="E10723" t="s" s="16">
        <v>42</v>
      </c>
      <c r="F10723" s="37">
        <v>233</v>
      </c>
      <c r="G10723" s="17">
        <v>240</v>
      </c>
      <c r="H10723" s="18">
        <f>SUM(G10723-F10723)</f>
        <v>7</v>
      </c>
      <c r="I10723" s="19">
        <f>H10723/F10723</f>
        <v>0.0300429184549356</v>
      </c>
      <c r="J10723" s="19">
        <f>H10723/G10723</f>
        <v>0.0291666666666667</v>
      </c>
      <c r="K10723" t="s" s="21">
        <f>IF(J10723&lt;25%,"น้อยกว่า 25%",IF(J10723&gt;=25%,"มากกว่าหรือเท่ากับ 25%",IF(J10723&gt;=35%,"มากกว่าหรือเท่ากับ 35%")))</f>
        <v>18</v>
      </c>
    </row>
    <row r="10724" s="7" customFormat="1" ht="19.15" customHeight="1">
      <c r="A10724" t="s" s="16">
        <v>10843</v>
      </c>
      <c r="B10724" s="17">
        <v>2</v>
      </c>
      <c r="C10724" s="17">
        <v>18</v>
      </c>
      <c r="D10724" t="s" s="16">
        <v>10894</v>
      </c>
      <c r="E10724" t="s" s="16">
        <v>10895</v>
      </c>
      <c r="F10724" s="37">
        <v>180</v>
      </c>
      <c r="G10724" s="17">
        <v>183</v>
      </c>
      <c r="H10724" s="18">
        <f>SUM(G10724-F10724)</f>
        <v>3</v>
      </c>
      <c r="I10724" s="19">
        <f>H10724/F10724</f>
        <v>0.0166666666666667</v>
      </c>
      <c r="J10724" s="19">
        <f>H10724/G10724</f>
        <v>0.0163934426229508</v>
      </c>
      <c r="K10724" t="s" s="21">
        <f>IF(J10724&lt;25%,"น้อยกว่า 25%",IF(J10724&gt;=25%,"มากกว่าหรือเท่ากับ 25%",IF(J10724&gt;=35%,"มากกว่าหรือเท่ากับ 35%")))</f>
        <v>18</v>
      </c>
    </row>
    <row r="10725" s="7" customFormat="1" ht="19.15" customHeight="1">
      <c r="A10725" t="s" s="16">
        <v>10843</v>
      </c>
      <c r="B10725" s="17">
        <v>2</v>
      </c>
      <c r="C10725" s="17">
        <v>16</v>
      </c>
      <c r="D10725" t="s" s="16">
        <v>10896</v>
      </c>
      <c r="E10725" t="s" s="16">
        <v>74</v>
      </c>
      <c r="F10725" s="37">
        <v>156</v>
      </c>
      <c r="G10725" s="17">
        <v>159</v>
      </c>
      <c r="H10725" s="18">
        <f>SUM(G10725-F10725)</f>
        <v>3</v>
      </c>
      <c r="I10725" s="19">
        <f>H10725/F10725</f>
        <v>0.0192307692307692</v>
      </c>
      <c r="J10725" s="19">
        <f>H10725/G10725</f>
        <v>0.0188679245283019</v>
      </c>
      <c r="K10725" t="s" s="21">
        <f>IF(J10725&lt;25%,"น้อยกว่า 25%",IF(J10725&gt;=25%,"มากกว่าหรือเท่ากับ 25%",IF(J10725&gt;=35%,"มากกว่าหรือเท่ากับ 35%")))</f>
        <v>18</v>
      </c>
    </row>
    <row r="10726" s="7" customFormat="1" ht="19.15" customHeight="1">
      <c r="A10726" t="s" s="16">
        <v>10843</v>
      </c>
      <c r="B10726" s="17">
        <v>2</v>
      </c>
      <c r="C10726" s="17">
        <v>17</v>
      </c>
      <c r="D10726" t="s" s="16">
        <v>10897</v>
      </c>
      <c r="E10726" t="s" s="16">
        <v>52</v>
      </c>
      <c r="F10726" s="37">
        <v>144</v>
      </c>
      <c r="G10726" s="17">
        <v>144</v>
      </c>
      <c r="H10726" s="18">
        <f>SUM(G10726-F10726)</f>
        <v>0</v>
      </c>
      <c r="I10726" s="19">
        <f>H10726/F10726</f>
        <v>0</v>
      </c>
      <c r="J10726" s="19">
        <f>H10726/G10726</f>
        <v>0</v>
      </c>
      <c r="K10726" t="s" s="21">
        <f>IF(J10726&lt;25%,"น้อยกว่า 25%",IF(J10726&gt;=25%,"มากกว่าหรือเท่ากับ 25%",IF(J10726&gt;=35%,"มากกว่าหรือเท่ากับ 35%")))</f>
        <v>18</v>
      </c>
    </row>
    <row r="10727" s="7" customFormat="1" ht="19.15" customHeight="1">
      <c r="A10727" t="s" s="16">
        <v>10843</v>
      </c>
      <c r="B10727" s="17">
        <v>2</v>
      </c>
      <c r="C10727" s="17">
        <v>13</v>
      </c>
      <c r="D10727" t="s" s="16">
        <v>10898</v>
      </c>
      <c r="E10727" t="s" s="16">
        <v>54</v>
      </c>
      <c r="F10727" s="37">
        <v>113</v>
      </c>
      <c r="G10727" s="17">
        <v>122</v>
      </c>
      <c r="H10727" s="18">
        <f>SUM(G10727-F10727)</f>
        <v>9</v>
      </c>
      <c r="I10727" s="19">
        <f>H10727/F10727</f>
        <v>0.079646017699115</v>
      </c>
      <c r="J10727" s="19">
        <f>H10727/G10727</f>
        <v>0.0737704918032787</v>
      </c>
      <c r="K10727" t="s" s="21">
        <f>IF(J10727&lt;25%,"น้อยกว่า 25%",IF(J10727&gt;=25%,"มากกว่าหรือเท่ากับ 25%",IF(J10727&gt;=35%,"มากกว่าหรือเท่ากับ 35%")))</f>
        <v>18</v>
      </c>
    </row>
    <row r="10728" s="7" customFormat="1" ht="19.15" customHeight="1">
      <c r="A10728" t="s" s="16">
        <v>10843</v>
      </c>
      <c r="B10728" s="17">
        <v>2</v>
      </c>
      <c r="C10728" s="17">
        <v>24</v>
      </c>
      <c r="D10728" t="s" s="16">
        <v>10899</v>
      </c>
      <c r="E10728" t="s" s="16">
        <v>116</v>
      </c>
      <c r="F10728" s="37">
        <v>88</v>
      </c>
      <c r="G10728" s="17">
        <v>88</v>
      </c>
      <c r="H10728" s="18">
        <f>SUM(G10728-F10728)</f>
        <v>0</v>
      </c>
      <c r="I10728" s="19">
        <f>H10728/F10728</f>
        <v>0</v>
      </c>
      <c r="J10728" s="19">
        <f>H10728/G10728</f>
        <v>0</v>
      </c>
      <c r="K10728" t="s" s="21">
        <f>IF(J10728&lt;25%,"น้อยกว่า 25%",IF(J10728&gt;=25%,"มากกว่าหรือเท่ากับ 25%",IF(J10728&gt;=35%,"มากกว่าหรือเท่ากับ 35%")))</f>
        <v>18</v>
      </c>
    </row>
    <row r="10729" s="7" customFormat="1" ht="19.15" customHeight="1">
      <c r="A10729" t="s" s="16">
        <v>10843</v>
      </c>
      <c r="B10729" s="17">
        <v>2</v>
      </c>
      <c r="C10729" s="17">
        <v>14</v>
      </c>
      <c r="D10729" t="s" s="16">
        <v>10900</v>
      </c>
      <c r="E10729" t="s" s="16">
        <v>76</v>
      </c>
      <c r="F10729" s="37">
        <v>80</v>
      </c>
      <c r="G10729" s="17">
        <v>80</v>
      </c>
      <c r="H10729" s="18">
        <f>SUM(G10729-F10729)</f>
        <v>0</v>
      </c>
      <c r="I10729" s="19">
        <f>H10729/F10729</f>
        <v>0</v>
      </c>
      <c r="J10729" s="19">
        <f>H10729/G10729</f>
        <v>0</v>
      </c>
      <c r="K10729" t="s" s="21">
        <f>IF(J10729&lt;25%,"น้อยกว่า 25%",IF(J10729&gt;=25%,"มากกว่าหรือเท่ากับ 25%",IF(J10729&gt;=35%,"มากกว่าหรือเท่ากับ 35%")))</f>
        <v>18</v>
      </c>
    </row>
    <row r="10730" s="7" customFormat="1" ht="19.15" customHeight="1">
      <c r="A10730" t="s" s="16">
        <v>10843</v>
      </c>
      <c r="B10730" s="17">
        <v>2</v>
      </c>
      <c r="C10730" s="17">
        <v>25</v>
      </c>
      <c r="D10730" t="s" s="16">
        <v>10901</v>
      </c>
      <c r="E10730" t="s" s="16">
        <v>1427</v>
      </c>
      <c r="F10730" s="37">
        <v>74</v>
      </c>
      <c r="G10730" s="17">
        <v>78</v>
      </c>
      <c r="H10730" s="18">
        <f>SUM(G10730-F10730)</f>
        <v>4</v>
      </c>
      <c r="I10730" s="19">
        <f>H10730/F10730</f>
        <v>0.0540540540540541</v>
      </c>
      <c r="J10730" s="19">
        <f>H10730/G10730</f>
        <v>0.0512820512820513</v>
      </c>
      <c r="K10730" t="s" s="21">
        <f>IF(J10730&lt;25%,"น้อยกว่า 25%",IF(J10730&gt;=25%,"มากกว่าหรือเท่ากับ 25%",IF(J10730&gt;=35%,"มากกว่าหรือเท่ากับ 35%")))</f>
        <v>18</v>
      </c>
    </row>
    <row r="10731" s="7" customFormat="1" ht="19.15" customHeight="1">
      <c r="A10731" t="s" s="16">
        <v>10843</v>
      </c>
      <c r="B10731" s="17">
        <v>2</v>
      </c>
      <c r="C10731" s="17">
        <v>26</v>
      </c>
      <c r="D10731" t="s" s="16">
        <v>10902</v>
      </c>
      <c r="E10731" t="s" s="16">
        <v>32</v>
      </c>
      <c r="F10731" s="37">
        <v>57</v>
      </c>
      <c r="G10731" s="17">
        <v>62</v>
      </c>
      <c r="H10731" s="18">
        <f>SUM(G10731-F10731)</f>
        <v>5</v>
      </c>
      <c r="I10731" s="19">
        <f>H10731/F10731</f>
        <v>0.087719298245614</v>
      </c>
      <c r="J10731" s="19">
        <f>H10731/G10731</f>
        <v>0.08064516129032261</v>
      </c>
      <c r="K10731" t="s" s="21">
        <f>IF(J10731&lt;25%,"น้อยกว่า 25%",IF(J10731&gt;=25%,"มากกว่าหรือเท่ากับ 25%",IF(J10731&gt;=35%,"มากกว่าหรือเท่ากับ 35%")))</f>
        <v>18</v>
      </c>
    </row>
    <row r="10732" s="7" customFormat="1" ht="19.15" customHeight="1">
      <c r="A10732" t="s" s="16">
        <v>10843</v>
      </c>
      <c r="B10732" s="17">
        <v>2</v>
      </c>
      <c r="C10732" s="17">
        <v>15</v>
      </c>
      <c r="D10732" t="s" s="16">
        <v>10903</v>
      </c>
      <c r="E10732" t="s" s="16">
        <v>44</v>
      </c>
      <c r="F10732" s="37">
        <v>44</v>
      </c>
      <c r="G10732" s="17">
        <v>46</v>
      </c>
      <c r="H10732" s="18">
        <f>SUM(G10732-F10732)</f>
        <v>2</v>
      </c>
      <c r="I10732" s="19">
        <f>H10732/F10732</f>
        <v>0.0454545454545455</v>
      </c>
      <c r="J10732" s="19">
        <f>H10732/G10732</f>
        <v>0.0434782608695652</v>
      </c>
      <c r="K10732" t="s" s="21">
        <f>IF(J10732&lt;25%,"น้อยกว่า 25%",IF(J10732&gt;=25%,"มากกว่าหรือเท่ากับ 25%",IF(J10732&gt;=35%,"มากกว่าหรือเท่ากับ 35%")))</f>
        <v>18</v>
      </c>
    </row>
    <row r="10733" s="7" customFormat="1" ht="19.15" customHeight="1">
      <c r="A10733" t="s" s="16">
        <v>10904</v>
      </c>
      <c r="B10733" s="17">
        <v>1</v>
      </c>
      <c r="C10733" s="17">
        <v>1</v>
      </c>
      <c r="D10733" t="s" s="16">
        <v>10905</v>
      </c>
      <c r="E10733" t="s" s="16">
        <v>60</v>
      </c>
      <c r="F10733" s="41">
        <v>228</v>
      </c>
      <c r="G10733" s="30">
        <v>341</v>
      </c>
      <c r="H10733" s="18">
        <f>SUM(G10733-F10733)</f>
        <v>113</v>
      </c>
      <c r="I10733" s="19">
        <f>H10733/F10733</f>
        <v>0.495614035087719</v>
      </c>
      <c r="J10733" s="19">
        <f>H10733/G10733</f>
        <v>0.331378299120235</v>
      </c>
      <c r="K10733" t="s" s="21">
        <f>IF(J10733&lt;25%,"น้อยกว่า 25%",IF(J10733&gt;=25%,"มากกว่าหรือเท่ากับ 25%",IF(J10733&gt;=35%,"มากกว่าหรือเท่ากับ 35%")))</f>
        <v>122</v>
      </c>
    </row>
    <row r="10734" s="7" customFormat="1" ht="19.15" customHeight="1">
      <c r="A10734" t="s" s="16">
        <v>10904</v>
      </c>
      <c r="B10734" s="17">
        <v>2</v>
      </c>
      <c r="C10734" s="17">
        <v>19</v>
      </c>
      <c r="D10734" t="s" s="16">
        <v>10906</v>
      </c>
      <c r="E10734" t="s" s="16">
        <v>112</v>
      </c>
      <c r="F10734" s="41">
        <v>104</v>
      </c>
      <c r="G10734" s="30">
        <v>171</v>
      </c>
      <c r="H10734" s="18">
        <f>SUM(G10734-F10734)</f>
        <v>67</v>
      </c>
      <c r="I10734" s="19">
        <f>H10734/F10734</f>
        <v>0.6442307692307691</v>
      </c>
      <c r="J10734" s="19">
        <f>H10734/G10734</f>
        <v>0.391812865497076</v>
      </c>
      <c r="K10734" t="s" s="21">
        <f>IF(J10734&lt;25%,"น้อยกว่า 25%",IF(J10734&gt;=25%,"มากกว่าหรือเท่ากับ 25%",IF(J10734&gt;=35%,"มากกว่าหรือเท่ากับ 35%")))</f>
        <v>122</v>
      </c>
    </row>
    <row r="10735" s="7" customFormat="1" ht="19.15" customHeight="1">
      <c r="A10735" t="s" s="16">
        <v>10904</v>
      </c>
      <c r="B10735" s="17">
        <v>2</v>
      </c>
      <c r="C10735" s="17">
        <v>12</v>
      </c>
      <c r="D10735" t="s" s="16">
        <v>10907</v>
      </c>
      <c r="E10735" t="s" s="16">
        <v>66</v>
      </c>
      <c r="F10735" s="41">
        <v>123</v>
      </c>
      <c r="G10735" s="30">
        <v>170</v>
      </c>
      <c r="H10735" s="18">
        <f>SUM(G10735-F10735)</f>
        <v>47</v>
      </c>
      <c r="I10735" s="19">
        <f>H10735/F10735</f>
        <v>0.382113821138211</v>
      </c>
      <c r="J10735" s="19">
        <f>H10735/G10735</f>
        <v>0.276470588235294</v>
      </c>
      <c r="K10735" t="s" s="21">
        <f>IF(J10735&lt;25%,"น้อยกว่า 25%",IF(J10735&gt;=25%,"มากกว่าหรือเท่ากับ 25%",IF(J10735&gt;=35%,"มากกว่าหรือเท่ากับ 35%")))</f>
        <v>122</v>
      </c>
    </row>
    <row r="10736" s="7" customFormat="1" ht="19.15" customHeight="1">
      <c r="A10736" t="s" s="16">
        <v>10904</v>
      </c>
      <c r="B10736" s="17">
        <v>1</v>
      </c>
      <c r="C10736" s="17">
        <v>16</v>
      </c>
      <c r="D10736" t="s" s="16">
        <v>10908</v>
      </c>
      <c r="E10736" t="s" s="16">
        <v>52</v>
      </c>
      <c r="F10736" s="41">
        <v>48</v>
      </c>
      <c r="G10736" s="30">
        <v>74</v>
      </c>
      <c r="H10736" s="18">
        <f>SUM(G10736-F10736)</f>
        <v>26</v>
      </c>
      <c r="I10736" s="19">
        <f>H10736/F10736</f>
        <v>0.541666666666667</v>
      </c>
      <c r="J10736" s="19">
        <f>H10736/G10736</f>
        <v>0.351351351351351</v>
      </c>
      <c r="K10736" t="s" s="21">
        <f>IF(J10736&lt;25%,"น้อยกว่า 25%",IF(J10736&gt;=25%,"มากกว่าหรือเท่ากับ 25%",IF(J10736&gt;=35%,"มากกว่าหรือเท่ากับ 35%")))</f>
        <v>122</v>
      </c>
    </row>
    <row r="10737" s="7" customFormat="1" ht="19.15" customHeight="1">
      <c r="A10737" t="s" s="16">
        <v>10904</v>
      </c>
      <c r="B10737" s="17">
        <v>1</v>
      </c>
      <c r="C10737" s="17">
        <v>7</v>
      </c>
      <c r="D10737" t="s" s="16">
        <v>10909</v>
      </c>
      <c r="E10737" t="s" s="16">
        <v>26</v>
      </c>
      <c r="F10737" s="37">
        <v>53434</v>
      </c>
      <c r="G10737" s="17">
        <v>58659</v>
      </c>
      <c r="H10737" s="18">
        <f>SUM(G10737-F10737)</f>
        <v>5225</v>
      </c>
      <c r="I10737" s="19">
        <f>H10737/F10737</f>
        <v>0.0977841823558034</v>
      </c>
      <c r="J10737" s="19">
        <f>H10737/G10737</f>
        <v>0.0890741403706166</v>
      </c>
      <c r="K10737" t="s" s="21">
        <f>IF(J10737&lt;25%,"น้อยกว่า 25%",IF(J10737&gt;=25%,"มากกว่าหรือเท่ากับ 25%",IF(J10737&gt;=35%,"มากกว่าหรือเท่ากับ 35%")))</f>
        <v>18</v>
      </c>
    </row>
    <row r="10738" s="7" customFormat="1" ht="19.15" customHeight="1">
      <c r="A10738" t="s" s="16">
        <v>10904</v>
      </c>
      <c r="B10738" s="17">
        <v>1</v>
      </c>
      <c r="C10738" s="17">
        <v>5</v>
      </c>
      <c r="D10738" t="s" s="16">
        <v>10910</v>
      </c>
      <c r="E10738" t="s" s="16">
        <v>22</v>
      </c>
      <c r="F10738" s="37">
        <v>8541</v>
      </c>
      <c r="G10738" s="17">
        <v>9075</v>
      </c>
      <c r="H10738" s="18">
        <f>SUM(G10738-F10738)</f>
        <v>534</v>
      </c>
      <c r="I10738" s="19">
        <f>H10738/F10738</f>
        <v>0.0625219529329118</v>
      </c>
      <c r="J10738" s="19">
        <f>H10738/G10738</f>
        <v>0.0588429752066116</v>
      </c>
      <c r="K10738" t="s" s="21">
        <f>IF(J10738&lt;25%,"น้อยกว่า 25%",IF(J10738&gt;=25%,"มากกว่าหรือเท่ากับ 25%",IF(J10738&gt;=35%,"มากกว่าหรือเท่ากับ 35%")))</f>
        <v>18</v>
      </c>
    </row>
    <row r="10739" s="7" customFormat="1" ht="19.15" customHeight="1">
      <c r="A10739" t="s" s="16">
        <v>10904</v>
      </c>
      <c r="B10739" s="17">
        <v>1</v>
      </c>
      <c r="C10739" s="17">
        <v>6</v>
      </c>
      <c r="D10739" t="s" s="16">
        <v>10911</v>
      </c>
      <c r="E10739" t="s" s="16">
        <v>17</v>
      </c>
      <c r="F10739" s="37">
        <v>7520</v>
      </c>
      <c r="G10739" s="17">
        <v>8122</v>
      </c>
      <c r="H10739" s="18">
        <f>SUM(G10739-F10739)</f>
        <v>602</v>
      </c>
      <c r="I10739" s="19">
        <f>H10739/F10739</f>
        <v>0.0800531914893617</v>
      </c>
      <c r="J10739" s="19">
        <f>H10739/G10739</f>
        <v>0.0741196749569072</v>
      </c>
      <c r="K10739" t="s" s="21">
        <f>IF(J10739&lt;25%,"น้อยกว่า 25%",IF(J10739&gt;=25%,"มากกว่าหรือเท่ากับ 25%",IF(J10739&gt;=35%,"มากกว่าหรือเท่ากับ 35%")))</f>
        <v>18</v>
      </c>
    </row>
    <row r="10740" s="7" customFormat="1" ht="19.15" customHeight="1">
      <c r="A10740" t="s" s="16">
        <v>10904</v>
      </c>
      <c r="B10740" s="17">
        <v>1</v>
      </c>
      <c r="C10740" s="17">
        <v>2</v>
      </c>
      <c r="D10740" t="s" s="16">
        <v>10912</v>
      </c>
      <c r="E10740" t="s" s="16">
        <v>20</v>
      </c>
      <c r="F10740" s="37">
        <v>7395</v>
      </c>
      <c r="G10740" s="17">
        <v>8042</v>
      </c>
      <c r="H10740" s="18">
        <f>SUM(G10740-F10740)</f>
        <v>647</v>
      </c>
      <c r="I10740" s="19">
        <f>H10740/F10740</f>
        <v>0.08749154834347531</v>
      </c>
      <c r="J10740" s="19">
        <f>H10740/G10740</f>
        <v>0.0804526237254414</v>
      </c>
      <c r="K10740" t="s" s="21">
        <f>IF(J10740&lt;25%,"น้อยกว่า 25%",IF(J10740&gt;=25%,"มากกว่าหรือเท่ากับ 25%",IF(J10740&gt;=35%,"มากกว่าหรือเท่ากับ 35%")))</f>
        <v>18</v>
      </c>
    </row>
    <row r="10741" s="7" customFormat="1" ht="19.15" customHeight="1">
      <c r="A10741" t="s" s="16">
        <v>10904</v>
      </c>
      <c r="B10741" s="17">
        <v>1</v>
      </c>
      <c r="C10741" s="17">
        <v>14</v>
      </c>
      <c r="D10741" t="s" s="16">
        <v>10913</v>
      </c>
      <c r="E10741" t="s" s="16">
        <v>28</v>
      </c>
      <c r="F10741" s="37">
        <v>1908</v>
      </c>
      <c r="G10741" s="17">
        <v>2493</v>
      </c>
      <c r="H10741" s="18">
        <f>SUM(G10741-F10741)</f>
        <v>585</v>
      </c>
      <c r="I10741" s="19">
        <f>H10741/F10741</f>
        <v>0.306603773584906</v>
      </c>
      <c r="J10741" s="19">
        <f>H10741/G10741</f>
        <v>0.234657039711191</v>
      </c>
      <c r="K10741" t="s" s="21">
        <f>IF(J10741&lt;25%,"น้อยกว่า 25%",IF(J10741&gt;=25%,"มากกว่าหรือเท่ากับ 25%",IF(J10741&gt;=35%,"มากกว่าหรือเท่ากับ 35%")))</f>
        <v>18</v>
      </c>
    </row>
    <row r="10742" s="7" customFormat="1" ht="19.15" customHeight="1">
      <c r="A10742" t="s" s="16">
        <v>10904</v>
      </c>
      <c r="B10742" s="17">
        <v>1</v>
      </c>
      <c r="C10742" s="17">
        <v>3</v>
      </c>
      <c r="D10742" t="s" s="16">
        <v>10914</v>
      </c>
      <c r="E10742" t="s" s="16">
        <v>38</v>
      </c>
      <c r="F10742" s="37">
        <v>1554</v>
      </c>
      <c r="G10742" s="17">
        <v>1629</v>
      </c>
      <c r="H10742" s="18">
        <f>SUM(G10742-F10742)</f>
        <v>75</v>
      </c>
      <c r="I10742" s="19">
        <f>H10742/F10742</f>
        <v>0.0482625482625483</v>
      </c>
      <c r="J10742" s="19">
        <f>H10742/G10742</f>
        <v>0.0460405156537753</v>
      </c>
      <c r="K10742" t="s" s="21">
        <f>IF(J10742&lt;25%,"น้อยกว่า 25%",IF(J10742&gt;=25%,"มากกว่าหรือเท่ากับ 25%",IF(J10742&gt;=35%,"มากกว่าหรือเท่ากับ 35%")))</f>
        <v>18</v>
      </c>
    </row>
    <row r="10743" s="7" customFormat="1" ht="19.15" customHeight="1">
      <c r="A10743" t="s" s="16">
        <v>10904</v>
      </c>
      <c r="B10743" s="17">
        <v>1</v>
      </c>
      <c r="C10743" s="17">
        <v>9</v>
      </c>
      <c r="D10743" t="s" s="16">
        <v>10915</v>
      </c>
      <c r="E10743" t="s" s="16">
        <v>30</v>
      </c>
      <c r="F10743" s="37">
        <v>635</v>
      </c>
      <c r="G10743" s="17">
        <v>717</v>
      </c>
      <c r="H10743" s="18">
        <f>SUM(G10743-F10743)</f>
        <v>82</v>
      </c>
      <c r="I10743" s="19">
        <f>H10743/F10743</f>
        <v>0.129133858267717</v>
      </c>
      <c r="J10743" s="19">
        <f>H10743/G10743</f>
        <v>0.114365411436541</v>
      </c>
      <c r="K10743" t="s" s="21">
        <f>IF(J10743&lt;25%,"น้อยกว่า 25%",IF(J10743&gt;=25%,"มากกว่าหรือเท่ากับ 25%",IF(J10743&gt;=35%,"มากกว่าหรือเท่ากับ 35%")))</f>
        <v>18</v>
      </c>
    </row>
    <row r="10744" s="7" customFormat="1" ht="19.15" customHeight="1">
      <c r="A10744" t="s" s="16">
        <v>10904</v>
      </c>
      <c r="B10744" s="17">
        <v>1</v>
      </c>
      <c r="C10744" s="17">
        <v>21</v>
      </c>
      <c r="D10744" t="s" s="16">
        <v>10916</v>
      </c>
      <c r="E10744" t="s" s="16">
        <v>34</v>
      </c>
      <c r="F10744" s="37">
        <v>631</v>
      </c>
      <c r="G10744" s="17">
        <v>647</v>
      </c>
      <c r="H10744" s="18">
        <f>SUM(G10744-F10744)</f>
        <v>16</v>
      </c>
      <c r="I10744" s="19">
        <f>H10744/F10744</f>
        <v>0.0253565768621236</v>
      </c>
      <c r="J10744" s="19">
        <f>H10744/G10744</f>
        <v>0.0247295208655332</v>
      </c>
      <c r="K10744" t="s" s="21">
        <f>IF(J10744&lt;25%,"น้อยกว่า 25%",IF(J10744&gt;=25%,"มากกว่าหรือเท่ากับ 25%",IF(J10744&gt;=35%,"มากกว่าหรือเท่ากับ 35%")))</f>
        <v>18</v>
      </c>
    </row>
    <row r="10745" s="7" customFormat="1" ht="19.15" customHeight="1">
      <c r="A10745" t="s" s="16">
        <v>10904</v>
      </c>
      <c r="B10745" s="17">
        <v>1</v>
      </c>
      <c r="C10745" s="17">
        <v>11</v>
      </c>
      <c r="D10745" t="s" s="16">
        <v>10917</v>
      </c>
      <c r="E10745" t="s" s="16">
        <v>48</v>
      </c>
      <c r="F10745" s="37">
        <v>321</v>
      </c>
      <c r="G10745" s="17">
        <v>331</v>
      </c>
      <c r="H10745" s="18">
        <f>SUM(G10745-F10745)</f>
        <v>10</v>
      </c>
      <c r="I10745" s="19">
        <f>H10745/F10745</f>
        <v>0.0311526479750779</v>
      </c>
      <c r="J10745" s="19">
        <f>H10745/G10745</f>
        <v>0.0302114803625378</v>
      </c>
      <c r="K10745" t="s" s="21">
        <f>IF(J10745&lt;25%,"น้อยกว่า 25%",IF(J10745&gt;=25%,"มากกว่าหรือเท่ากับ 25%",IF(J10745&gt;=35%,"มากกว่าหรือเท่ากับ 35%")))</f>
        <v>18</v>
      </c>
    </row>
    <row r="10746" s="7" customFormat="1" ht="19.15" customHeight="1">
      <c r="A10746" t="s" s="16">
        <v>10904</v>
      </c>
      <c r="B10746" s="17">
        <v>1</v>
      </c>
      <c r="C10746" s="17">
        <v>4</v>
      </c>
      <c r="D10746" t="s" s="16">
        <v>10918</v>
      </c>
      <c r="E10746" t="s" s="16">
        <v>281</v>
      </c>
      <c r="F10746" s="37">
        <v>174</v>
      </c>
      <c r="G10746" s="17">
        <v>183</v>
      </c>
      <c r="H10746" s="18">
        <f>SUM(G10746-F10746)</f>
        <v>9</v>
      </c>
      <c r="I10746" s="19">
        <f>H10746/F10746</f>
        <v>0.0517241379310345</v>
      </c>
      <c r="J10746" s="19">
        <f>H10746/G10746</f>
        <v>0.0491803278688525</v>
      </c>
      <c r="K10746" t="s" s="21">
        <f>IF(J10746&lt;25%,"น้อยกว่า 25%",IF(J10746&gt;=25%,"มากกว่าหรือเท่ากับ 25%",IF(J10746&gt;=35%,"มากกว่าหรือเท่ากับ 35%")))</f>
        <v>18</v>
      </c>
    </row>
    <row r="10747" s="7" customFormat="1" ht="19.15" customHeight="1">
      <c r="A10747" t="s" s="16">
        <v>10904</v>
      </c>
      <c r="B10747" s="17">
        <v>1</v>
      </c>
      <c r="C10747" s="17">
        <v>12</v>
      </c>
      <c r="D10747" t="s" s="16">
        <v>10919</v>
      </c>
      <c r="E10747" t="s" s="16">
        <v>106</v>
      </c>
      <c r="F10747" s="37">
        <v>144</v>
      </c>
      <c r="G10747" s="17">
        <v>154</v>
      </c>
      <c r="H10747" s="18">
        <f>SUM(G10747-F10747)</f>
        <v>10</v>
      </c>
      <c r="I10747" s="19">
        <f>H10747/F10747</f>
        <v>0.06944444444444441</v>
      </c>
      <c r="J10747" s="19">
        <f>H10747/G10747</f>
        <v>0.0649350649350649</v>
      </c>
      <c r="K10747" t="s" s="21">
        <f>IF(J10747&lt;25%,"น้อยกว่า 25%",IF(J10747&gt;=25%,"มากกว่าหรือเท่ากับ 25%",IF(J10747&gt;=35%,"มากกว่าหรือเท่ากับ 35%")))</f>
        <v>18</v>
      </c>
    </row>
    <row r="10748" s="7" customFormat="1" ht="19.15" customHeight="1">
      <c r="A10748" t="s" s="16">
        <v>10904</v>
      </c>
      <c r="B10748" s="17">
        <v>1</v>
      </c>
      <c r="C10748" s="17">
        <v>22</v>
      </c>
      <c r="D10748" t="s" s="16">
        <v>10920</v>
      </c>
      <c r="E10748" t="s" s="16">
        <v>173</v>
      </c>
      <c r="F10748" s="37">
        <v>122</v>
      </c>
      <c r="G10748" s="17">
        <v>153</v>
      </c>
      <c r="H10748" s="18">
        <f>SUM(G10748-F10748)</f>
        <v>31</v>
      </c>
      <c r="I10748" s="19">
        <f>H10748/F10748</f>
        <v>0.254098360655738</v>
      </c>
      <c r="J10748" s="19">
        <f>H10748/G10748</f>
        <v>0.202614379084967</v>
      </c>
      <c r="K10748" t="s" s="21">
        <f>IF(J10748&lt;25%,"น้อยกว่า 25%",IF(J10748&gt;=25%,"มากกว่าหรือเท่ากับ 25%",IF(J10748&gt;=35%,"มากกว่าหรือเท่ากับ 35%")))</f>
        <v>18</v>
      </c>
    </row>
    <row r="10749" s="7" customFormat="1" ht="19.15" customHeight="1">
      <c r="A10749" t="s" s="16">
        <v>10904</v>
      </c>
      <c r="B10749" s="17">
        <v>1</v>
      </c>
      <c r="C10749" s="17">
        <v>20</v>
      </c>
      <c r="D10749" t="s" s="16">
        <v>10921</v>
      </c>
      <c r="E10749" t="s" s="16">
        <v>1091</v>
      </c>
      <c r="F10749" s="37">
        <v>139</v>
      </c>
      <c r="G10749" s="17">
        <v>151</v>
      </c>
      <c r="H10749" s="18">
        <f>SUM(G10749-F10749)</f>
        <v>12</v>
      </c>
      <c r="I10749" s="19">
        <f>H10749/F10749</f>
        <v>0.08633093525179859</v>
      </c>
      <c r="J10749" s="19">
        <f>H10749/G10749</f>
        <v>0.07947019867549671</v>
      </c>
      <c r="K10749" t="s" s="21">
        <f>IF(J10749&lt;25%,"น้อยกว่า 25%",IF(J10749&gt;=25%,"มากกว่าหรือเท่ากับ 25%",IF(J10749&gt;=35%,"มากกว่าหรือเท่ากับ 35%")))</f>
        <v>18</v>
      </c>
    </row>
    <row r="10750" s="7" customFormat="1" ht="19.15" customHeight="1">
      <c r="A10750" t="s" s="16">
        <v>10904</v>
      </c>
      <c r="B10750" s="17">
        <v>1</v>
      </c>
      <c r="C10750" s="17">
        <v>13</v>
      </c>
      <c r="D10750" t="s" s="16">
        <v>10922</v>
      </c>
      <c r="E10750" t="s" s="16">
        <v>248</v>
      </c>
      <c r="F10750" s="37">
        <v>136</v>
      </c>
      <c r="G10750" s="17">
        <v>143</v>
      </c>
      <c r="H10750" s="18">
        <f>SUM(G10750-F10750)</f>
        <v>7</v>
      </c>
      <c r="I10750" s="19">
        <f>H10750/F10750</f>
        <v>0.0514705882352941</v>
      </c>
      <c r="J10750" s="19">
        <f>H10750/G10750</f>
        <v>0.048951048951049</v>
      </c>
      <c r="K10750" t="s" s="21">
        <f>IF(J10750&lt;25%,"น้อยกว่า 25%",IF(J10750&gt;=25%,"มากกว่าหรือเท่ากับ 25%",IF(J10750&gt;=35%,"มากกว่าหรือเท่ากับ 35%")))</f>
        <v>18</v>
      </c>
    </row>
    <row r="10751" s="7" customFormat="1" ht="19.15" customHeight="1">
      <c r="A10751" t="s" s="16">
        <v>10904</v>
      </c>
      <c r="B10751" s="17">
        <v>1</v>
      </c>
      <c r="C10751" s="17">
        <v>10</v>
      </c>
      <c r="D10751" t="s" s="16">
        <v>10923</v>
      </c>
      <c r="E10751" t="s" s="16">
        <v>44</v>
      </c>
      <c r="F10751" s="40">
        <v>65</v>
      </c>
      <c r="G10751" s="39">
        <v>61</v>
      </c>
      <c r="H10751" s="18">
        <f>SUM(G10751-F10751)</f>
        <v>-4</v>
      </c>
      <c r="I10751" s="19">
        <f>H10751/F10751</f>
        <v>-0.0615384615384615</v>
      </c>
      <c r="J10751" s="19">
        <f>H10751/G10751</f>
        <v>-0.0655737704918033</v>
      </c>
      <c r="K10751" t="s" s="21">
        <f>IF(J10751&lt;25%,"น้อยกว่า 25%",IF(J10751&gt;=25%,"มากกว่าหรือเท่ากับ 25%",IF(J10751&gt;=35%,"มากกว่าหรือเท่ากับ 35%")))</f>
        <v>18</v>
      </c>
    </row>
    <row r="10752" s="7" customFormat="1" ht="19.15" customHeight="1">
      <c r="A10752" t="s" s="16">
        <v>10904</v>
      </c>
      <c r="B10752" s="17">
        <v>1</v>
      </c>
      <c r="C10752" s="17">
        <v>24</v>
      </c>
      <c r="D10752" t="s" s="16">
        <v>10924</v>
      </c>
      <c r="E10752" t="s" s="16">
        <v>68</v>
      </c>
      <c r="F10752" s="37">
        <v>49</v>
      </c>
      <c r="G10752" s="17">
        <v>54</v>
      </c>
      <c r="H10752" s="18">
        <f>SUM(G10752-F10752)</f>
        <v>5</v>
      </c>
      <c r="I10752" s="19">
        <f>H10752/F10752</f>
        <v>0.102040816326531</v>
      </c>
      <c r="J10752" s="19">
        <f>H10752/G10752</f>
        <v>0.0925925925925926</v>
      </c>
      <c r="K10752" t="s" s="21">
        <f>IF(J10752&lt;25%,"น้อยกว่า 25%",IF(J10752&gt;=25%,"มากกว่าหรือเท่ากับ 25%",IF(J10752&gt;=35%,"มากกว่าหรือเท่ากับ 35%")))</f>
        <v>18</v>
      </c>
    </row>
    <row r="10753" s="7" customFormat="1" ht="19.15" customHeight="1">
      <c r="A10753" t="s" s="16">
        <v>10904</v>
      </c>
      <c r="B10753" s="17">
        <v>1</v>
      </c>
      <c r="C10753" s="17">
        <v>15</v>
      </c>
      <c r="D10753" t="s" s="16">
        <v>10925</v>
      </c>
      <c r="E10753" t="s" s="16">
        <v>74</v>
      </c>
      <c r="F10753" s="37">
        <v>47</v>
      </c>
      <c r="G10753" s="17">
        <v>49</v>
      </c>
      <c r="H10753" s="18">
        <f>SUM(G10753-F10753)</f>
        <v>2</v>
      </c>
      <c r="I10753" s="19">
        <f>H10753/F10753</f>
        <v>0.0425531914893617</v>
      </c>
      <c r="J10753" s="19">
        <f>H10753/G10753</f>
        <v>0.0408163265306122</v>
      </c>
      <c r="K10753" t="s" s="21">
        <f>IF(J10753&lt;25%,"น้อยกว่า 25%",IF(J10753&gt;=25%,"มากกว่าหรือเท่ากับ 25%",IF(J10753&gt;=35%,"มากกว่าหรือเท่ากับ 35%")))</f>
        <v>18</v>
      </c>
    </row>
    <row r="10754" s="7" customFormat="1" ht="19.15" customHeight="1">
      <c r="A10754" t="s" s="16">
        <v>10904</v>
      </c>
      <c r="B10754" s="17">
        <v>1</v>
      </c>
      <c r="C10754" s="17">
        <v>18</v>
      </c>
      <c r="D10754" t="s" s="16">
        <v>10926</v>
      </c>
      <c r="E10754" t="s" s="16">
        <v>66</v>
      </c>
      <c r="F10754" s="37">
        <v>38</v>
      </c>
      <c r="G10754" s="17">
        <v>41</v>
      </c>
      <c r="H10754" s="18">
        <f>SUM(G10754-F10754)</f>
        <v>3</v>
      </c>
      <c r="I10754" s="19">
        <f>H10754/F10754</f>
        <v>0.0789473684210526</v>
      </c>
      <c r="J10754" s="19">
        <f>H10754/G10754</f>
        <v>0.0731707317073171</v>
      </c>
      <c r="K10754" t="s" s="21">
        <f>IF(J10754&lt;25%,"น้อยกว่า 25%",IF(J10754&gt;=25%,"มากกว่าหรือเท่ากับ 25%",IF(J10754&gt;=35%,"มากกว่าหรือเท่ากับ 35%")))</f>
        <v>18</v>
      </c>
    </row>
    <row r="10755" s="7" customFormat="1" ht="19.15" customHeight="1">
      <c r="A10755" t="s" s="16">
        <v>10904</v>
      </c>
      <c r="B10755" s="17">
        <v>1</v>
      </c>
      <c r="C10755" s="17">
        <v>19</v>
      </c>
      <c r="D10755" t="s" s="16">
        <v>10927</v>
      </c>
      <c r="E10755" t="s" s="16">
        <v>76</v>
      </c>
      <c r="F10755" s="37">
        <v>22</v>
      </c>
      <c r="G10755" s="17">
        <v>24</v>
      </c>
      <c r="H10755" s="18">
        <f>SUM(G10755-F10755)</f>
        <v>2</v>
      </c>
      <c r="I10755" s="19">
        <f>H10755/F10755</f>
        <v>0.0909090909090909</v>
      </c>
      <c r="J10755" s="19">
        <f>H10755/G10755</f>
        <v>0.0833333333333333</v>
      </c>
      <c r="K10755" t="s" s="21">
        <f>IF(J10755&lt;25%,"น้อยกว่า 25%",IF(J10755&gt;=25%,"มากกว่าหรือเท่ากับ 25%",IF(J10755&gt;=35%,"มากกว่าหรือเท่ากับ 35%")))</f>
        <v>18</v>
      </c>
    </row>
    <row r="10756" s="7" customFormat="1" ht="19.15" customHeight="1">
      <c r="A10756" t="s" s="16">
        <v>10904</v>
      </c>
      <c r="B10756" s="17">
        <v>1</v>
      </c>
      <c r="C10756" s="17">
        <v>8</v>
      </c>
      <c r="D10756" t="s" s="16">
        <v>10928</v>
      </c>
      <c r="E10756" t="s" s="16">
        <v>78</v>
      </c>
      <c r="F10756" s="37">
        <v>0</v>
      </c>
      <c r="G10756" s="17">
        <v>0</v>
      </c>
      <c r="H10756" s="18">
        <f>SUM(G10756-F10756)</f>
        <v>0</v>
      </c>
      <c r="I10756" s="19">
        <f>H10756/F10756</f>
      </c>
      <c r="J10756" s="19">
        <f>H10756/G10756</f>
      </c>
      <c r="K10756" s="24">
        <f>IF(J10756&lt;25%,"น้อยกว่า 25%",IF(J10756&gt;=25%,"มากกว่าหรือเท่ากับ 25%",IF(J10756&gt;=35%,"มากกว่าหรือเท่ากับ 35%")))</f>
      </c>
    </row>
    <row r="10757" s="7" customFormat="1" ht="19.15" customHeight="1">
      <c r="A10757" t="s" s="16">
        <v>10904</v>
      </c>
      <c r="B10757" s="17">
        <v>1</v>
      </c>
      <c r="C10757" s="17">
        <v>17</v>
      </c>
      <c r="D10757" t="s" s="16">
        <v>10929</v>
      </c>
      <c r="E10757" t="s" s="16">
        <v>380</v>
      </c>
      <c r="F10757" s="37">
        <v>0</v>
      </c>
      <c r="G10757" s="17">
        <v>0</v>
      </c>
      <c r="H10757" s="18">
        <f>SUM(G10757-F10757)</f>
        <v>0</v>
      </c>
      <c r="I10757" s="19">
        <f>H10757/F10757</f>
      </c>
      <c r="J10757" s="19">
        <f>H10757/G10757</f>
      </c>
      <c r="K10757" s="24">
        <f>IF(J10757&lt;25%,"น้อยกว่า 25%",IF(J10757&gt;=25%,"มากกว่าหรือเท่ากับ 25%",IF(J10757&gt;=35%,"มากกว่าหรือเท่ากับ 35%")))</f>
      </c>
    </row>
    <row r="10758" s="7" customFormat="1" ht="19.15" customHeight="1">
      <c r="A10758" t="s" s="16">
        <v>10904</v>
      </c>
      <c r="B10758" s="17">
        <v>2</v>
      </c>
      <c r="C10758" s="17">
        <v>7</v>
      </c>
      <c r="D10758" t="s" s="16">
        <v>10930</v>
      </c>
      <c r="E10758" t="s" s="16">
        <v>26</v>
      </c>
      <c r="F10758" s="37">
        <v>32455</v>
      </c>
      <c r="G10758" s="17">
        <v>35450</v>
      </c>
      <c r="H10758" s="18">
        <f>SUM(G10758-F10758)</f>
        <v>2995</v>
      </c>
      <c r="I10758" s="19">
        <f>H10758/F10758</f>
        <v>0.0922816207055924</v>
      </c>
      <c r="J10758" s="19">
        <f>H10758/G10758</f>
        <v>0.0844851904090268</v>
      </c>
      <c r="K10758" t="s" s="21">
        <f>IF(J10758&lt;25%,"น้อยกว่า 25%",IF(J10758&gt;=25%,"มากกว่าหรือเท่ากับ 25%",IF(J10758&gt;=35%,"มากกว่าหรือเท่ากับ 35%")))</f>
        <v>18</v>
      </c>
    </row>
    <row r="10759" s="7" customFormat="1" ht="19.15" customHeight="1">
      <c r="A10759" t="s" s="16">
        <v>10904</v>
      </c>
      <c r="B10759" s="17">
        <v>2</v>
      </c>
      <c r="C10759" s="17">
        <v>5</v>
      </c>
      <c r="D10759" t="s" s="16">
        <v>10931</v>
      </c>
      <c r="E10759" t="s" s="16">
        <v>22</v>
      </c>
      <c r="F10759" s="37">
        <v>12899</v>
      </c>
      <c r="G10759" s="17">
        <v>14046</v>
      </c>
      <c r="H10759" s="18">
        <f>SUM(G10759-F10759)</f>
        <v>1147</v>
      </c>
      <c r="I10759" s="19">
        <f>H10759/F10759</f>
        <v>0.0889216218311497</v>
      </c>
      <c r="J10759" s="19">
        <f>H10759/G10759</f>
        <v>0.08166025914851199</v>
      </c>
      <c r="K10759" t="s" s="21">
        <f>IF(J10759&lt;25%,"น้อยกว่า 25%",IF(J10759&gt;=25%,"มากกว่าหรือเท่ากับ 25%",IF(J10759&gt;=35%,"มากกว่าหรือเท่ากับ 35%")))</f>
        <v>18</v>
      </c>
    </row>
    <row r="10760" s="7" customFormat="1" ht="19.15" customHeight="1">
      <c r="A10760" t="s" s="16">
        <v>10904</v>
      </c>
      <c r="B10760" s="17">
        <v>2</v>
      </c>
      <c r="C10760" s="17">
        <v>2</v>
      </c>
      <c r="D10760" t="s" s="16">
        <v>10932</v>
      </c>
      <c r="E10760" t="s" s="16">
        <v>20</v>
      </c>
      <c r="F10760" s="37">
        <v>11998</v>
      </c>
      <c r="G10760" s="17">
        <v>13256</v>
      </c>
      <c r="H10760" s="18">
        <f>SUM(G10760-F10760)</f>
        <v>1258</v>
      </c>
      <c r="I10760" s="19">
        <f>H10760/F10760</f>
        <v>0.104850808468078</v>
      </c>
      <c r="J10760" s="19">
        <f>H10760/G10760</f>
        <v>0.0949004224502112</v>
      </c>
      <c r="K10760" t="s" s="21">
        <f>IF(J10760&lt;25%,"น้อยกว่า 25%",IF(J10760&gt;=25%,"มากกว่าหรือเท่ากับ 25%",IF(J10760&gt;=35%,"มากกว่าหรือเท่ากับ 35%")))</f>
        <v>18</v>
      </c>
    </row>
    <row r="10761" s="7" customFormat="1" ht="19.15" customHeight="1">
      <c r="A10761" t="s" s="16">
        <v>10904</v>
      </c>
      <c r="B10761" s="17">
        <v>2</v>
      </c>
      <c r="C10761" s="17">
        <v>6</v>
      </c>
      <c r="D10761" t="s" s="16">
        <v>10933</v>
      </c>
      <c r="E10761" t="s" s="16">
        <v>17</v>
      </c>
      <c r="F10761" s="37">
        <v>10888</v>
      </c>
      <c r="G10761" s="17">
        <v>12523</v>
      </c>
      <c r="H10761" s="18">
        <f>SUM(G10761-F10761)</f>
        <v>1635</v>
      </c>
      <c r="I10761" s="19">
        <f>H10761/F10761</f>
        <v>0.150165319617928</v>
      </c>
      <c r="J10761" s="19">
        <f>H10761/G10761</f>
        <v>0.130559770023157</v>
      </c>
      <c r="K10761" t="s" s="21">
        <f>IF(J10761&lt;25%,"น้อยกว่า 25%",IF(J10761&gt;=25%,"มากกว่าหรือเท่ากับ 25%",IF(J10761&gt;=35%,"มากกว่าหรือเท่ากับ 35%")))</f>
        <v>18</v>
      </c>
    </row>
    <row r="10762" s="7" customFormat="1" ht="19.15" customHeight="1">
      <c r="A10762" t="s" s="16">
        <v>10904</v>
      </c>
      <c r="B10762" s="17">
        <v>2</v>
      </c>
      <c r="C10762" s="17">
        <v>3</v>
      </c>
      <c r="D10762" t="s" s="16">
        <v>10934</v>
      </c>
      <c r="E10762" t="s" s="16">
        <v>38</v>
      </c>
      <c r="F10762" s="37">
        <v>4063</v>
      </c>
      <c r="G10762" s="17">
        <v>4584</v>
      </c>
      <c r="H10762" s="18">
        <f>SUM(G10762-F10762)</f>
        <v>521</v>
      </c>
      <c r="I10762" s="19">
        <f>H10762/F10762</f>
        <v>0.128230371646567</v>
      </c>
      <c r="J10762" s="19">
        <f>H10762/G10762</f>
        <v>0.113656195462478</v>
      </c>
      <c r="K10762" t="s" s="21">
        <f>IF(J10762&lt;25%,"น้อยกว่า 25%",IF(J10762&gt;=25%,"มากกว่าหรือเท่ากับ 25%",IF(J10762&gt;=35%,"มากกว่าหรือเท่ากับ 35%")))</f>
        <v>18</v>
      </c>
    </row>
    <row r="10763" s="7" customFormat="1" ht="19.15" customHeight="1">
      <c r="A10763" t="s" s="16">
        <v>10904</v>
      </c>
      <c r="B10763" s="17">
        <v>2</v>
      </c>
      <c r="C10763" s="17">
        <v>14</v>
      </c>
      <c r="D10763" t="s" s="16">
        <v>10935</v>
      </c>
      <c r="E10763" t="s" s="16">
        <v>28</v>
      </c>
      <c r="F10763" s="37">
        <v>3095</v>
      </c>
      <c r="G10763" s="17">
        <v>3308</v>
      </c>
      <c r="H10763" s="18">
        <f>SUM(G10763-F10763)</f>
        <v>213</v>
      </c>
      <c r="I10763" s="19">
        <f>H10763/F10763</f>
        <v>0.0688206785137318</v>
      </c>
      <c r="J10763" s="19">
        <f>H10763/G10763</f>
        <v>0.0643893591293833</v>
      </c>
      <c r="K10763" t="s" s="21">
        <f>IF(J10763&lt;25%,"น้อยกว่า 25%",IF(J10763&gt;=25%,"มากกว่าหรือเท่ากับ 25%",IF(J10763&gt;=35%,"มากกว่าหรือเท่ากับ 35%")))</f>
        <v>18</v>
      </c>
    </row>
    <row r="10764" s="7" customFormat="1" ht="19.15" customHeight="1">
      <c r="A10764" t="s" s="16">
        <v>10904</v>
      </c>
      <c r="B10764" s="17">
        <v>2</v>
      </c>
      <c r="C10764" s="17">
        <v>13</v>
      </c>
      <c r="D10764" t="s" s="16">
        <v>10936</v>
      </c>
      <c r="E10764" t="s" s="16">
        <v>248</v>
      </c>
      <c r="F10764" s="37">
        <v>814</v>
      </c>
      <c r="G10764" s="17">
        <v>852</v>
      </c>
      <c r="H10764" s="18">
        <f>SUM(G10764-F10764)</f>
        <v>38</v>
      </c>
      <c r="I10764" s="19">
        <f>H10764/F10764</f>
        <v>0.0466830466830467</v>
      </c>
      <c r="J10764" s="19">
        <f>H10764/G10764</f>
        <v>0.0446009389671362</v>
      </c>
      <c r="K10764" t="s" s="21">
        <f>IF(J10764&lt;25%,"น้อยกว่า 25%",IF(J10764&gt;=25%,"มากกว่าหรือเท่ากับ 25%",IF(J10764&gt;=35%,"มากกว่าหรือเท่ากับ 35%")))</f>
        <v>18</v>
      </c>
    </row>
    <row r="10765" s="7" customFormat="1" ht="19.15" customHeight="1">
      <c r="A10765" t="s" s="16">
        <v>10904</v>
      </c>
      <c r="B10765" s="17">
        <v>2</v>
      </c>
      <c r="C10765" s="17">
        <v>1</v>
      </c>
      <c r="D10765" t="s" s="16">
        <v>10937</v>
      </c>
      <c r="E10765" t="s" s="16">
        <v>60</v>
      </c>
      <c r="F10765" s="37">
        <v>787</v>
      </c>
      <c r="G10765" s="17">
        <v>834</v>
      </c>
      <c r="H10765" s="18">
        <f>SUM(G10765-F10765)</f>
        <v>47</v>
      </c>
      <c r="I10765" s="19">
        <f>H10765/F10765</f>
        <v>0.059720457433291</v>
      </c>
      <c r="J10765" s="19">
        <f>H10765/G10765</f>
        <v>0.0563549160671463</v>
      </c>
      <c r="K10765" t="s" s="21">
        <f>IF(J10765&lt;25%,"น้อยกว่า 25%",IF(J10765&gt;=25%,"มากกว่าหรือเท่ากับ 25%",IF(J10765&gt;=35%,"มากกว่าหรือเท่ากับ 35%")))</f>
        <v>18</v>
      </c>
    </row>
    <row r="10766" s="7" customFormat="1" ht="19.15" customHeight="1">
      <c r="A10766" t="s" s="16">
        <v>10904</v>
      </c>
      <c r="B10766" s="17">
        <v>2</v>
      </c>
      <c r="C10766" s="17">
        <v>9</v>
      </c>
      <c r="D10766" t="s" s="16">
        <v>10938</v>
      </c>
      <c r="E10766" t="s" s="16">
        <v>30</v>
      </c>
      <c r="F10766" s="37">
        <v>440</v>
      </c>
      <c r="G10766" s="17">
        <v>483</v>
      </c>
      <c r="H10766" s="18">
        <f>SUM(G10766-F10766)</f>
        <v>43</v>
      </c>
      <c r="I10766" s="19">
        <f>H10766/F10766</f>
        <v>0.0977272727272727</v>
      </c>
      <c r="J10766" s="19">
        <f>H10766/G10766</f>
        <v>0.0890269151138716</v>
      </c>
      <c r="K10766" t="s" s="21">
        <f>IF(J10766&lt;25%,"น้อยกว่า 25%",IF(J10766&gt;=25%,"มากกว่าหรือเท่ากับ 25%",IF(J10766&gt;=35%,"มากกว่าหรือเท่ากับ 35%")))</f>
        <v>18</v>
      </c>
    </row>
    <row r="10767" s="7" customFormat="1" ht="19.15" customHeight="1">
      <c r="A10767" t="s" s="16">
        <v>10904</v>
      </c>
      <c r="B10767" s="17">
        <v>2</v>
      </c>
      <c r="C10767" s="17">
        <v>11</v>
      </c>
      <c r="D10767" t="s" s="16">
        <v>10939</v>
      </c>
      <c r="E10767" t="s" s="16">
        <v>48</v>
      </c>
      <c r="F10767" s="37">
        <v>411</v>
      </c>
      <c r="G10767" s="17">
        <v>435</v>
      </c>
      <c r="H10767" s="18">
        <f>SUM(G10767-F10767)</f>
        <v>24</v>
      </c>
      <c r="I10767" s="19">
        <f>H10767/F10767</f>
        <v>0.0583941605839416</v>
      </c>
      <c r="J10767" s="19">
        <f>H10767/G10767</f>
        <v>0.0551724137931034</v>
      </c>
      <c r="K10767" t="s" s="21">
        <f>IF(J10767&lt;25%,"น้อยกว่า 25%",IF(J10767&gt;=25%,"มากกว่าหรือเท่ากับ 25%",IF(J10767&gt;=35%,"มากกว่าหรือเท่ากับ 35%")))</f>
        <v>18</v>
      </c>
    </row>
    <row r="10768" s="7" customFormat="1" ht="19.15" customHeight="1">
      <c r="A10768" t="s" s="16">
        <v>10904</v>
      </c>
      <c r="B10768" s="17">
        <v>2</v>
      </c>
      <c r="C10768" s="17">
        <v>4</v>
      </c>
      <c r="D10768" t="s" s="16">
        <v>10940</v>
      </c>
      <c r="E10768" t="s" s="16">
        <v>281</v>
      </c>
      <c r="F10768" s="37">
        <v>270</v>
      </c>
      <c r="G10768" s="17">
        <v>293</v>
      </c>
      <c r="H10768" s="18">
        <f>SUM(G10768-F10768)</f>
        <v>23</v>
      </c>
      <c r="I10768" s="19">
        <f>H10768/F10768</f>
        <v>0.0851851851851852</v>
      </c>
      <c r="J10768" s="19">
        <f>H10768/G10768</f>
        <v>0.07849829351535841</v>
      </c>
      <c r="K10768" t="s" s="21">
        <f>IF(J10768&lt;25%,"น้อยกว่า 25%",IF(J10768&gt;=25%,"มากกว่าหรือเท่ากับ 25%",IF(J10768&gt;=35%,"มากกว่าหรือเท่ากับ 35%")))</f>
        <v>18</v>
      </c>
    </row>
    <row r="10769" s="7" customFormat="1" ht="19.15" customHeight="1">
      <c r="A10769" t="s" s="16">
        <v>10904</v>
      </c>
      <c r="B10769" s="17">
        <v>2</v>
      </c>
      <c r="C10769" s="17">
        <v>10</v>
      </c>
      <c r="D10769" t="s" s="16">
        <v>10941</v>
      </c>
      <c r="E10769" t="s" s="16">
        <v>44</v>
      </c>
      <c r="F10769" s="37">
        <v>250</v>
      </c>
      <c r="G10769" s="17">
        <v>255</v>
      </c>
      <c r="H10769" s="18">
        <f>SUM(G10769-F10769)</f>
        <v>5</v>
      </c>
      <c r="I10769" s="19">
        <f>H10769/F10769</f>
        <v>0.02</v>
      </c>
      <c r="J10769" s="19">
        <f>H10769/G10769</f>
        <v>0.0196078431372549</v>
      </c>
      <c r="K10769" t="s" s="21">
        <f>IF(J10769&lt;25%,"น้อยกว่า 25%",IF(J10769&gt;=25%,"มากกว่าหรือเท่ากับ 25%",IF(J10769&gt;=35%,"มากกว่าหรือเท่ากับ 35%")))</f>
        <v>18</v>
      </c>
    </row>
    <row r="10770" s="7" customFormat="1" ht="19.15" customHeight="1">
      <c r="A10770" t="s" s="16">
        <v>10904</v>
      </c>
      <c r="B10770" s="17">
        <v>2</v>
      </c>
      <c r="C10770" s="17">
        <v>17</v>
      </c>
      <c r="D10770" t="s" s="16">
        <v>10942</v>
      </c>
      <c r="E10770" t="s" s="16">
        <v>1091</v>
      </c>
      <c r="F10770" s="37">
        <v>192</v>
      </c>
      <c r="G10770" s="17">
        <v>209</v>
      </c>
      <c r="H10770" s="18">
        <f>SUM(G10770-F10770)</f>
        <v>17</v>
      </c>
      <c r="I10770" s="19">
        <f>H10770/F10770</f>
        <v>0.0885416666666667</v>
      </c>
      <c r="J10770" s="19">
        <f>H10770/G10770</f>
        <v>0.0813397129186603</v>
      </c>
      <c r="K10770" t="s" s="21">
        <f>IF(J10770&lt;25%,"น้อยกว่า 25%",IF(J10770&gt;=25%,"มากกว่าหรือเท่ากับ 25%",IF(J10770&gt;=35%,"มากกว่าหรือเท่ากับ 35%")))</f>
        <v>18</v>
      </c>
    </row>
    <row r="10771" s="7" customFormat="1" ht="19.15" customHeight="1">
      <c r="A10771" t="s" s="16">
        <v>10904</v>
      </c>
      <c r="B10771" s="17">
        <v>2</v>
      </c>
      <c r="C10771" s="17">
        <v>22</v>
      </c>
      <c r="D10771" t="s" s="16">
        <v>10943</v>
      </c>
      <c r="E10771" t="s" s="16">
        <v>68</v>
      </c>
      <c r="F10771" s="37">
        <v>193</v>
      </c>
      <c r="G10771" s="17">
        <v>206</v>
      </c>
      <c r="H10771" s="18">
        <f>SUM(G10771-F10771)</f>
        <v>13</v>
      </c>
      <c r="I10771" s="19">
        <f>H10771/F10771</f>
        <v>0.06735751295336791</v>
      </c>
      <c r="J10771" s="19">
        <f>H10771/G10771</f>
        <v>0.0631067961165049</v>
      </c>
      <c r="K10771" t="s" s="21">
        <f>IF(J10771&lt;25%,"น้อยกว่า 25%",IF(J10771&gt;=25%,"มากกว่าหรือเท่ากับ 25%",IF(J10771&gt;=35%,"มากกว่าหรือเท่ากับ 35%")))</f>
        <v>18</v>
      </c>
    </row>
    <row r="10772" s="7" customFormat="1" ht="19.15" customHeight="1">
      <c r="A10772" t="s" s="16">
        <v>10904</v>
      </c>
      <c r="B10772" s="17">
        <v>2</v>
      </c>
      <c r="C10772" s="17">
        <v>18</v>
      </c>
      <c r="D10772" t="s" s="16">
        <v>10944</v>
      </c>
      <c r="E10772" t="s" s="16">
        <v>52</v>
      </c>
      <c r="F10772" s="37">
        <v>181</v>
      </c>
      <c r="G10772" s="17">
        <v>196</v>
      </c>
      <c r="H10772" s="18">
        <f>SUM(G10772-F10772)</f>
        <v>15</v>
      </c>
      <c r="I10772" s="19">
        <f>H10772/F10772</f>
        <v>0.0828729281767956</v>
      </c>
      <c r="J10772" s="19">
        <f>H10772/G10772</f>
        <v>0.076530612244898</v>
      </c>
      <c r="K10772" t="s" s="21">
        <f>IF(J10772&lt;25%,"น้อยกว่า 25%",IF(J10772&gt;=25%,"มากกว่าหรือเท่ากับ 25%",IF(J10772&gt;=35%,"มากกว่าหรือเท่ากับ 35%")))</f>
        <v>18</v>
      </c>
    </row>
    <row r="10773" s="7" customFormat="1" ht="19.15" customHeight="1">
      <c r="A10773" t="s" s="16">
        <v>10904</v>
      </c>
      <c r="B10773" s="17">
        <v>2</v>
      </c>
      <c r="C10773" s="17">
        <v>20</v>
      </c>
      <c r="D10773" t="s" s="16">
        <v>10945</v>
      </c>
      <c r="E10773" t="s" s="16">
        <v>173</v>
      </c>
      <c r="F10773" s="37">
        <v>139</v>
      </c>
      <c r="G10773" s="17">
        <v>171</v>
      </c>
      <c r="H10773" s="18">
        <f>SUM(G10773-F10773)</f>
        <v>32</v>
      </c>
      <c r="I10773" s="19">
        <f>H10773/F10773</f>
        <v>0.230215827338129</v>
      </c>
      <c r="J10773" s="19">
        <f>H10773/G10773</f>
        <v>0.187134502923977</v>
      </c>
      <c r="K10773" t="s" s="21">
        <f>IF(J10773&lt;25%,"น้อยกว่า 25%",IF(J10773&gt;=25%,"มากกว่าหรือเท่ากับ 25%",IF(J10773&gt;=35%,"มากกว่าหรือเท่ากับ 35%")))</f>
        <v>18</v>
      </c>
    </row>
    <row r="10774" s="7" customFormat="1" ht="19.15" customHeight="1">
      <c r="A10774" t="s" s="16">
        <v>10904</v>
      </c>
      <c r="B10774" s="17">
        <v>2</v>
      </c>
      <c r="C10774" s="17">
        <v>15</v>
      </c>
      <c r="D10774" t="s" s="16">
        <v>10946</v>
      </c>
      <c r="E10774" t="s" s="16">
        <v>74</v>
      </c>
      <c r="F10774" s="37">
        <v>116</v>
      </c>
      <c r="G10774" s="17">
        <v>129</v>
      </c>
      <c r="H10774" s="18">
        <f>SUM(G10774-F10774)</f>
        <v>13</v>
      </c>
      <c r="I10774" s="19">
        <f>H10774/F10774</f>
        <v>0.112068965517241</v>
      </c>
      <c r="J10774" s="19">
        <f>H10774/G10774</f>
        <v>0.10077519379845</v>
      </c>
      <c r="K10774" t="s" s="21">
        <f>IF(J10774&lt;25%,"น้อยกว่า 25%",IF(J10774&gt;=25%,"มากกว่าหรือเท่ากับ 25%",IF(J10774&gt;=35%,"มากกว่าหรือเท่ากับ 35%")))</f>
        <v>18</v>
      </c>
    </row>
    <row r="10775" s="7" customFormat="1" ht="19.15" customHeight="1">
      <c r="A10775" t="s" s="16">
        <v>10904</v>
      </c>
      <c r="B10775" s="17">
        <v>2</v>
      </c>
      <c r="C10775" s="17">
        <v>21</v>
      </c>
      <c r="D10775" t="s" s="16">
        <v>10947</v>
      </c>
      <c r="E10775" t="s" s="16">
        <v>46</v>
      </c>
      <c r="F10775" s="37">
        <v>79</v>
      </c>
      <c r="G10775" s="17">
        <v>86</v>
      </c>
      <c r="H10775" s="18">
        <f>SUM(G10775-F10775)</f>
        <v>7</v>
      </c>
      <c r="I10775" s="19">
        <f>H10775/F10775</f>
        <v>0.0886075949367089</v>
      </c>
      <c r="J10775" s="19">
        <f>H10775/G10775</f>
        <v>0.08139534883720929</v>
      </c>
      <c r="K10775" t="s" s="21">
        <f>IF(J10775&lt;25%,"น้อยกว่า 25%",IF(J10775&gt;=25%,"มากกว่าหรือเท่ากับ 25%",IF(J10775&gt;=35%,"มากกว่าหรือเท่ากับ 35%")))</f>
        <v>18</v>
      </c>
    </row>
    <row r="10776" s="7" customFormat="1" ht="19.15" customHeight="1">
      <c r="A10776" t="s" s="16">
        <v>10904</v>
      </c>
      <c r="B10776" s="17">
        <v>2</v>
      </c>
      <c r="C10776" s="17">
        <v>8</v>
      </c>
      <c r="D10776" t="s" s="16">
        <v>10948</v>
      </c>
      <c r="E10776" t="s" s="16">
        <v>78</v>
      </c>
      <c r="F10776" s="37">
        <v>0</v>
      </c>
      <c r="G10776" s="17">
        <v>0</v>
      </c>
      <c r="H10776" s="18">
        <f>SUM(G10776-F10776)</f>
        <v>0</v>
      </c>
      <c r="I10776" s="19">
        <f>H10776/F10776</f>
      </c>
      <c r="J10776" s="19">
        <f>H10776/G10776</f>
      </c>
      <c r="K10776" s="24">
        <f>IF(J10776&lt;25%,"น้อยกว่า 25%",IF(J10776&gt;=25%,"มากกว่าหรือเท่ากับ 25%",IF(J10776&gt;=35%,"มากกว่าหรือเท่ากับ 35%")))</f>
      </c>
    </row>
    <row r="10777" s="7" customFormat="1" ht="19.15" customHeight="1">
      <c r="A10777" t="s" s="16">
        <v>10904</v>
      </c>
      <c r="B10777" s="17">
        <v>2</v>
      </c>
      <c r="C10777" s="17">
        <v>16</v>
      </c>
      <c r="D10777" t="s" s="16">
        <v>10949</v>
      </c>
      <c r="E10777" t="s" s="16">
        <v>76</v>
      </c>
      <c r="F10777" s="37">
        <v>0</v>
      </c>
      <c r="G10777" s="17">
        <v>0</v>
      </c>
      <c r="H10777" s="18">
        <f>SUM(G10777-F10777)</f>
        <v>0</v>
      </c>
      <c r="I10777" s="19">
        <f>H10777/F10777</f>
      </c>
      <c r="J10777" s="19">
        <f>H10777/G10777</f>
      </c>
      <c r="K10777" s="24">
        <f>IF(J10777&lt;25%,"น้อยกว่า 25%",IF(J10777&gt;=25%,"มากกว่าหรือเท่ากับ 25%",IF(J10777&gt;=35%,"มากกว่าหรือเท่ากับ 35%")))</f>
      </c>
    </row>
    <row r="10778" s="7" customFormat="1" ht="19.15" customHeight="1">
      <c r="A10778" t="s" s="16">
        <v>10904</v>
      </c>
      <c r="B10778" s="17">
        <v>1</v>
      </c>
      <c r="C10778" s="17">
        <v>23</v>
      </c>
      <c r="D10778" t="s" s="16">
        <v>10950</v>
      </c>
      <c r="E10778" t="s" s="16">
        <v>46</v>
      </c>
      <c r="F10778" s="41">
        <v>9</v>
      </c>
      <c r="G10778" s="30">
        <v>13</v>
      </c>
      <c r="H10778" s="18">
        <f>SUM(G10778-F10778)</f>
        <v>4</v>
      </c>
      <c r="I10778" s="19">
        <f>H10778/F10778</f>
        <v>0.444444444444444</v>
      </c>
      <c r="J10778" s="19">
        <f>H10778/G10778</f>
        <v>0.307692307692308</v>
      </c>
      <c r="K10778" t="s" s="21">
        <f>IF(J10778&lt;25%,"น้อยกว่า 25%",IF(J10778&gt;=25%,"มากกว่าหรือเท่ากับ 25%",IF(J10778&gt;=35%,"มากกว่าหรือเท่ากับ 35%")))</f>
        <v>122</v>
      </c>
    </row>
    <row r="10779" s="7" customFormat="1" ht="19.15" customHeight="1">
      <c r="A10779" t="s" s="16">
        <v>10951</v>
      </c>
      <c r="B10779" s="17">
        <v>4</v>
      </c>
      <c r="C10779" s="17">
        <v>9</v>
      </c>
      <c r="D10779" t="s" s="16">
        <v>10952</v>
      </c>
      <c r="E10779" t="s" s="16">
        <v>84</v>
      </c>
      <c r="F10779" s="41">
        <v>21758</v>
      </c>
      <c r="G10779" s="30">
        <v>32074</v>
      </c>
      <c r="H10779" s="18">
        <f>SUM(G10779-F10779)</f>
        <v>10316</v>
      </c>
      <c r="I10779" s="19">
        <f>H10779/F10779</f>
        <v>0.474124459968747</v>
      </c>
      <c r="J10779" s="19">
        <f>H10779/G10779</f>
        <v>0.321631227785745</v>
      </c>
      <c r="K10779" t="s" s="21">
        <f>IF(J10779&lt;25%,"น้อยกว่า 25%",IF(J10779&gt;=25%,"มากกว่าหรือเท่ากับ 25%",IF(J10779&gt;=35%,"มากกว่าหรือเท่ากับ 35%")))</f>
        <v>122</v>
      </c>
    </row>
    <row r="10780" s="7" customFormat="1" ht="19.15" customHeight="1">
      <c r="A10780" t="s" s="16">
        <v>10951</v>
      </c>
      <c r="B10780" s="17">
        <v>5</v>
      </c>
      <c r="C10780" s="17">
        <v>7</v>
      </c>
      <c r="D10780" t="s" s="16">
        <v>10953</v>
      </c>
      <c r="E10780" t="s" s="16">
        <v>22</v>
      </c>
      <c r="F10780" s="57">
        <v>7923</v>
      </c>
      <c r="G10780" s="32">
        <v>6684</v>
      </c>
      <c r="H10780" s="18">
        <f>SUM(G10780-F10780)</f>
        <v>-1239</v>
      </c>
      <c r="I10780" s="19">
        <f>H10780/F10780</f>
        <v>-0.15638015903067</v>
      </c>
      <c r="J10780" s="19">
        <f>H10780/G10780</f>
        <v>-0.185368043087971</v>
      </c>
    </row>
    <row r="10781" s="7" customFormat="1" ht="19.15" customHeight="1">
      <c r="A10781" t="s" s="16">
        <v>10951</v>
      </c>
      <c r="B10781" s="17">
        <v>4</v>
      </c>
      <c r="C10781" s="17">
        <v>14</v>
      </c>
      <c r="D10781" t="s" s="16">
        <v>10954</v>
      </c>
      <c r="E10781" t="s" s="16">
        <v>22</v>
      </c>
      <c r="F10781" s="41">
        <v>4413</v>
      </c>
      <c r="G10781" s="30">
        <v>7630</v>
      </c>
      <c r="H10781" s="18">
        <f>SUM(G10781-F10781)</f>
        <v>3217</v>
      </c>
      <c r="I10781" s="19">
        <f>H10781/F10781</f>
        <v>0.728982551552232</v>
      </c>
      <c r="J10781" s="19">
        <f>H10781/G10781</f>
        <v>0.421625163826999</v>
      </c>
      <c r="K10781" t="s" s="21">
        <f>IF(J10781&lt;25%,"น้อยกว่า 25%",IF(J10781&gt;=25%,"มากกว่าหรือเท่ากับ 25%",IF(J10781&gt;=35%,"มากกว่าหรือเท่ากับ 35%")))</f>
        <v>122</v>
      </c>
    </row>
    <row r="10782" s="7" customFormat="1" ht="19.15" customHeight="1">
      <c r="A10782" t="s" s="16">
        <v>10951</v>
      </c>
      <c r="B10782" s="17">
        <v>4</v>
      </c>
      <c r="C10782" s="17">
        <v>1</v>
      </c>
      <c r="D10782" t="s" s="16">
        <v>10955</v>
      </c>
      <c r="E10782" t="s" s="16">
        <v>17</v>
      </c>
      <c r="F10782" s="41">
        <v>1188</v>
      </c>
      <c r="G10782" s="30">
        <v>1804</v>
      </c>
      <c r="H10782" s="18">
        <f>SUM(G10782-F10782)</f>
        <v>616</v>
      </c>
      <c r="I10782" s="19">
        <f>H10782/F10782</f>
        <v>0.518518518518519</v>
      </c>
      <c r="J10782" s="19">
        <f>H10782/G10782</f>
        <v>0.341463414634146</v>
      </c>
      <c r="K10782" t="s" s="21">
        <f>IF(J10782&lt;25%,"น้อยกว่า 25%",IF(J10782&gt;=25%,"มากกว่าหรือเท่ากับ 25%",IF(J10782&gt;=35%,"มากกว่าหรือเท่ากับ 35%")))</f>
        <v>122</v>
      </c>
    </row>
    <row r="10783" s="7" customFormat="1" ht="19.15" customHeight="1">
      <c r="A10783" t="s" s="16">
        <v>10951</v>
      </c>
      <c r="B10783" s="17">
        <v>4</v>
      </c>
      <c r="C10783" s="17">
        <v>8</v>
      </c>
      <c r="D10783" t="s" s="16">
        <v>10956</v>
      </c>
      <c r="E10783" t="s" s="16">
        <v>28</v>
      </c>
      <c r="F10783" s="41">
        <v>492</v>
      </c>
      <c r="G10783" s="30">
        <v>1048</v>
      </c>
      <c r="H10783" s="18">
        <f>SUM(G10783-F10783)</f>
        <v>556</v>
      </c>
      <c r="I10783" s="19">
        <f>H10783/F10783</f>
        <v>1.13008130081301</v>
      </c>
      <c r="J10783" s="19">
        <f>H10783/G10783</f>
        <v>0.530534351145038</v>
      </c>
      <c r="K10783" t="s" s="21">
        <f>IF(J10783&lt;25%,"น้อยกว่า 25%",IF(J10783&gt;=25%,"มากกว่าหรือเท่ากับ 25%",IF(J10783&gt;=35%,"มากกว่าหรือเท่ากับ 35%")))</f>
        <v>122</v>
      </c>
    </row>
    <row r="10784" s="7" customFormat="1" ht="19.15" customHeight="1">
      <c r="A10784" t="s" s="16">
        <v>10951</v>
      </c>
      <c r="B10784" s="17">
        <v>4</v>
      </c>
      <c r="C10784" s="17">
        <v>2</v>
      </c>
      <c r="D10784" t="s" s="16">
        <v>10957</v>
      </c>
      <c r="E10784" t="s" s="16">
        <v>36</v>
      </c>
      <c r="F10784" s="41">
        <v>315</v>
      </c>
      <c r="G10784" s="30">
        <v>506</v>
      </c>
      <c r="H10784" s="18">
        <f>SUM(G10784-F10784)</f>
        <v>191</v>
      </c>
      <c r="I10784" s="19">
        <f>H10784/F10784</f>
        <v>0.606349206349206</v>
      </c>
      <c r="J10784" s="19">
        <f>H10784/G10784</f>
        <v>0.377470355731225</v>
      </c>
      <c r="K10784" t="s" s="21">
        <f>IF(J10784&lt;25%,"น้อยกว่า 25%",IF(J10784&gt;=25%,"มากกว่าหรือเท่ากับ 25%",IF(J10784&gt;=35%,"มากกว่าหรือเท่ากับ 35%")))</f>
        <v>122</v>
      </c>
    </row>
    <row r="10785" s="7" customFormat="1" ht="19.15" customHeight="1">
      <c r="A10785" t="s" s="16">
        <v>10951</v>
      </c>
      <c r="B10785" s="17">
        <v>5</v>
      </c>
      <c r="C10785" s="17">
        <v>8</v>
      </c>
      <c r="D10785" t="s" s="16">
        <v>10958</v>
      </c>
      <c r="E10785" t="s" s="16">
        <v>110</v>
      </c>
      <c r="F10785" s="57">
        <v>129</v>
      </c>
      <c r="G10785" s="32">
        <v>106</v>
      </c>
      <c r="H10785" s="18">
        <f>SUM(G10785-F10785)</f>
        <v>-23</v>
      </c>
      <c r="I10785" s="19">
        <f>H10785/F10785</f>
        <v>-0.178294573643411</v>
      </c>
      <c r="J10785" s="19">
        <f>H10785/G10785</f>
        <v>-0.216981132075472</v>
      </c>
    </row>
    <row r="10786" s="7" customFormat="1" ht="19.15" customHeight="1">
      <c r="A10786" t="s" s="16">
        <v>10951</v>
      </c>
      <c r="B10786" s="17">
        <v>4</v>
      </c>
      <c r="C10786" s="17">
        <v>6</v>
      </c>
      <c r="D10786" t="s" s="16">
        <v>10959</v>
      </c>
      <c r="E10786" t="s" s="16">
        <v>30</v>
      </c>
      <c r="F10786" s="41">
        <v>189</v>
      </c>
      <c r="G10786" s="30">
        <v>330</v>
      </c>
      <c r="H10786" s="18">
        <f>SUM(G10786-F10786)</f>
        <v>141</v>
      </c>
      <c r="I10786" s="19">
        <f>H10786/F10786</f>
        <v>0.746031746031746</v>
      </c>
      <c r="J10786" s="19">
        <f>H10786/G10786</f>
        <v>0.427272727272727</v>
      </c>
      <c r="K10786" t="s" s="21">
        <f>IF(J10786&lt;25%,"น้อยกว่า 25%",IF(J10786&gt;=25%,"มากกว่าหรือเท่ากับ 25%",IF(J10786&gt;=35%,"มากกว่าหรือเท่ากับ 35%")))</f>
        <v>122</v>
      </c>
    </row>
    <row r="10787" s="7" customFormat="1" ht="19.15" customHeight="1">
      <c r="A10787" t="s" s="16">
        <v>10951</v>
      </c>
      <c r="B10787" s="17">
        <v>4</v>
      </c>
      <c r="C10787" s="17">
        <v>4</v>
      </c>
      <c r="D10787" t="s" s="16">
        <v>10960</v>
      </c>
      <c r="E10787" t="s" s="16">
        <v>101</v>
      </c>
      <c r="F10787" s="41">
        <v>229</v>
      </c>
      <c r="G10787" s="30">
        <v>363</v>
      </c>
      <c r="H10787" s="18">
        <f>SUM(G10787-F10787)</f>
        <v>134</v>
      </c>
      <c r="I10787" s="19">
        <f>H10787/F10787</f>
        <v>0.585152838427948</v>
      </c>
      <c r="J10787" s="19">
        <f>H10787/G10787</f>
        <v>0.369146005509642</v>
      </c>
      <c r="K10787" t="s" s="21">
        <f>IF(J10787&lt;25%,"น้อยกว่า 25%",IF(J10787&gt;=25%,"มากกว่าหรือเท่ากับ 25%",IF(J10787&gt;=35%,"มากกว่าหรือเท่ากับ 35%")))</f>
        <v>122</v>
      </c>
    </row>
    <row r="10788" s="7" customFormat="1" ht="19.15" customHeight="1">
      <c r="A10788" t="s" s="16">
        <v>10951</v>
      </c>
      <c r="B10788" s="17">
        <v>5</v>
      </c>
      <c r="C10788" s="17">
        <v>26</v>
      </c>
      <c r="D10788" t="s" s="16">
        <v>10961</v>
      </c>
      <c r="E10788" t="s" s="16">
        <v>42</v>
      </c>
      <c r="F10788" s="57">
        <v>70</v>
      </c>
      <c r="G10788" s="32">
        <v>52</v>
      </c>
      <c r="H10788" s="18">
        <f>SUM(G10788-F10788)</f>
        <v>-18</v>
      </c>
      <c r="I10788" s="19">
        <f>H10788/F10788</f>
        <v>-0.257142857142857</v>
      </c>
      <c r="J10788" s="19">
        <f>H10788/G10788</f>
        <v>-0.346153846153846</v>
      </c>
    </row>
    <row r="10789" s="7" customFormat="1" ht="19.15" customHeight="1">
      <c r="A10789" t="s" s="16">
        <v>10951</v>
      </c>
      <c r="B10789" s="17">
        <v>5</v>
      </c>
      <c r="C10789" s="17">
        <v>25</v>
      </c>
      <c r="D10789" t="s" s="16">
        <v>10962</v>
      </c>
      <c r="E10789" t="s" s="16">
        <v>106</v>
      </c>
      <c r="F10789" s="57">
        <v>38</v>
      </c>
      <c r="G10789" s="32">
        <v>23</v>
      </c>
      <c r="H10789" s="18">
        <f>SUM(G10789-F10789)</f>
        <v>-15</v>
      </c>
      <c r="I10789" s="19">
        <f>H10789/F10789</f>
        <v>-0.394736842105263</v>
      </c>
      <c r="J10789" s="19">
        <f>H10789/G10789</f>
        <v>-0.652173913043478</v>
      </c>
    </row>
    <row r="10790" s="7" customFormat="1" ht="19.15" customHeight="1">
      <c r="A10790" t="s" s="16">
        <v>10951</v>
      </c>
      <c r="B10790" s="17">
        <v>5</v>
      </c>
      <c r="C10790" s="17">
        <v>35</v>
      </c>
      <c r="D10790" t="s" s="16">
        <v>10963</v>
      </c>
      <c r="E10790" t="s" s="16">
        <v>68</v>
      </c>
      <c r="F10790" s="57">
        <v>97</v>
      </c>
      <c r="G10790" s="32">
        <v>83</v>
      </c>
      <c r="H10790" s="18">
        <f>SUM(G10790-F10790)</f>
        <v>-14</v>
      </c>
      <c r="I10790" s="19">
        <f>H10790/F10790</f>
        <v>-0.144329896907216</v>
      </c>
      <c r="J10790" s="19">
        <f>H10790/G10790</f>
        <v>-0.168674698795181</v>
      </c>
    </row>
    <row r="10791" s="7" customFormat="1" ht="19.15" customHeight="1">
      <c r="A10791" t="s" s="16">
        <v>10951</v>
      </c>
      <c r="B10791" s="17">
        <v>5</v>
      </c>
      <c r="C10791" s="17">
        <v>31</v>
      </c>
      <c r="D10791" t="s" s="16">
        <v>10964</v>
      </c>
      <c r="E10791" t="s" s="16">
        <v>173</v>
      </c>
      <c r="F10791" s="57">
        <v>110</v>
      </c>
      <c r="G10791" s="32">
        <v>98</v>
      </c>
      <c r="H10791" s="18">
        <f>SUM(G10791-F10791)</f>
        <v>-12</v>
      </c>
      <c r="I10791" s="19">
        <f>H10791/F10791</f>
        <v>-0.109090909090909</v>
      </c>
      <c r="J10791" s="19">
        <f>H10791/G10791</f>
        <v>-0.122448979591837</v>
      </c>
    </row>
    <row r="10792" s="7" customFormat="1" ht="19.15" customHeight="1">
      <c r="A10792" t="s" s="16">
        <v>10951</v>
      </c>
      <c r="B10792" s="17">
        <v>4</v>
      </c>
      <c r="C10792" s="17">
        <v>11</v>
      </c>
      <c r="D10792" t="s" s="16">
        <v>10965</v>
      </c>
      <c r="E10792" t="s" s="16">
        <v>34</v>
      </c>
      <c r="F10792" s="41">
        <v>176</v>
      </c>
      <c r="G10792" s="30">
        <v>287</v>
      </c>
      <c r="H10792" s="18">
        <f>SUM(G10792-F10792)</f>
        <v>111</v>
      </c>
      <c r="I10792" s="19">
        <f>H10792/F10792</f>
        <v>0.630681818181818</v>
      </c>
      <c r="J10792" s="19">
        <f>H10792/G10792</f>
        <v>0.386759581881533</v>
      </c>
      <c r="K10792" t="s" s="21">
        <f>IF(J10792&lt;25%,"น้อยกว่า 25%",IF(J10792&gt;=25%,"มากกว่าหรือเท่ากับ 25%",IF(J10792&gt;=35%,"มากกว่าหรือเท่ากับ 35%")))</f>
        <v>122</v>
      </c>
    </row>
    <row r="10793" s="7" customFormat="1" ht="19.15" customHeight="1">
      <c r="A10793" t="s" s="16">
        <v>10951</v>
      </c>
      <c r="B10793" s="17">
        <v>1</v>
      </c>
      <c r="C10793" s="17">
        <v>2</v>
      </c>
      <c r="D10793" t="s" s="16">
        <v>10966</v>
      </c>
      <c r="E10793" t="s" s="16">
        <v>281</v>
      </c>
      <c r="F10793" s="41">
        <v>182</v>
      </c>
      <c r="G10793" s="30">
        <v>269</v>
      </c>
      <c r="H10793" s="18">
        <f>SUM(G10793-F10793)</f>
        <v>87</v>
      </c>
      <c r="I10793" s="19">
        <f>H10793/F10793</f>
        <v>0.478021978021978</v>
      </c>
      <c r="J10793" s="19">
        <f>H10793/G10793</f>
        <v>0.323420074349442</v>
      </c>
      <c r="K10793" t="s" s="21">
        <f>IF(J10793&lt;25%,"น้อยกว่า 25%",IF(J10793&gt;=25%,"มากกว่าหรือเท่ากับ 25%",IF(J10793&gt;=35%,"มากกว่าหรือเท่ากับ 35%")))</f>
        <v>122</v>
      </c>
    </row>
    <row r="10794" s="7" customFormat="1" ht="19.15" customHeight="1">
      <c r="A10794" t="s" s="16">
        <v>10951</v>
      </c>
      <c r="B10794" s="17">
        <v>5</v>
      </c>
      <c r="C10794" s="17">
        <v>20</v>
      </c>
      <c r="D10794" t="s" s="16">
        <v>10967</v>
      </c>
      <c r="E10794" t="s" s="16">
        <v>62</v>
      </c>
      <c r="F10794" s="57">
        <v>120</v>
      </c>
      <c r="G10794" s="32">
        <v>109</v>
      </c>
      <c r="H10794" s="18">
        <f>SUM(G10794-F10794)</f>
        <v>-11</v>
      </c>
      <c r="I10794" s="19">
        <f>H10794/F10794</f>
        <v>-0.0916666666666667</v>
      </c>
      <c r="J10794" s="19">
        <f>H10794/G10794</f>
        <v>-0.100917431192661</v>
      </c>
    </row>
    <row r="10795" s="7" customFormat="1" ht="19.15" customHeight="1">
      <c r="A10795" t="s" s="16">
        <v>10951</v>
      </c>
      <c r="B10795" s="17">
        <v>5</v>
      </c>
      <c r="C10795" s="17">
        <v>10</v>
      </c>
      <c r="D10795" t="s" s="16">
        <v>10968</v>
      </c>
      <c r="E10795" t="s" s="16">
        <v>44</v>
      </c>
      <c r="F10795" s="57">
        <v>44</v>
      </c>
      <c r="G10795" s="32">
        <v>34</v>
      </c>
      <c r="H10795" s="18">
        <f>SUM(G10795-F10795)</f>
        <v>-10</v>
      </c>
      <c r="I10795" s="19">
        <f>H10795/F10795</f>
        <v>-0.227272727272727</v>
      </c>
      <c r="J10795" s="19">
        <f>H10795/G10795</f>
        <v>-0.294117647058824</v>
      </c>
    </row>
    <row r="10796" s="7" customFormat="1" ht="19.15" customHeight="1">
      <c r="A10796" t="s" s="16">
        <v>10951</v>
      </c>
      <c r="B10796" s="17">
        <v>5</v>
      </c>
      <c r="C10796" s="17">
        <v>27</v>
      </c>
      <c r="D10796" t="s" s="16">
        <v>10969</v>
      </c>
      <c r="E10796" t="s" s="16">
        <v>119</v>
      </c>
      <c r="F10796" s="57">
        <v>44</v>
      </c>
      <c r="G10796" s="32">
        <v>36</v>
      </c>
      <c r="H10796" s="18">
        <f>SUM(G10796-F10796)</f>
        <v>-8</v>
      </c>
      <c r="I10796" s="19">
        <f>H10796/F10796</f>
        <v>-0.181818181818182</v>
      </c>
      <c r="J10796" s="19">
        <f>H10796/G10796</f>
        <v>-0.222222222222222</v>
      </c>
    </row>
    <row r="10797" s="7" customFormat="1" ht="19.15" customHeight="1">
      <c r="A10797" t="s" s="16">
        <v>10951</v>
      </c>
      <c r="B10797" s="17">
        <v>5</v>
      </c>
      <c r="C10797" s="17">
        <v>30</v>
      </c>
      <c r="D10797" t="s" s="16">
        <v>10970</v>
      </c>
      <c r="E10797" t="s" s="16">
        <v>1427</v>
      </c>
      <c r="F10797" s="57">
        <v>28</v>
      </c>
      <c r="G10797" s="32">
        <v>21</v>
      </c>
      <c r="H10797" s="18">
        <f>SUM(G10797-F10797)</f>
        <v>-7</v>
      </c>
      <c r="I10797" s="19">
        <f>H10797/F10797</f>
        <v>-0.25</v>
      </c>
      <c r="J10797" s="19">
        <f>H10797/G10797</f>
        <v>-0.333333333333333</v>
      </c>
    </row>
    <row r="10798" s="7" customFormat="1" ht="19.15" customHeight="1">
      <c r="A10798" t="s" s="16">
        <v>10951</v>
      </c>
      <c r="B10798" s="17">
        <v>4</v>
      </c>
      <c r="C10798" s="17">
        <v>7</v>
      </c>
      <c r="D10798" t="s" s="16">
        <v>10971</v>
      </c>
      <c r="E10798" t="s" s="16">
        <v>110</v>
      </c>
      <c r="F10798" s="41">
        <v>67</v>
      </c>
      <c r="G10798" s="30">
        <v>121</v>
      </c>
      <c r="H10798" s="18">
        <f>SUM(G10798-F10798)</f>
        <v>54</v>
      </c>
      <c r="I10798" s="19">
        <f>H10798/F10798</f>
        <v>0.805970149253731</v>
      </c>
      <c r="J10798" s="19">
        <f>H10798/G10798</f>
        <v>0.446280991735537</v>
      </c>
      <c r="K10798" t="s" s="21">
        <f>IF(J10798&lt;25%,"น้อยกว่า 25%",IF(J10798&gt;=25%,"มากกว่าหรือเท่ากับ 25%",IF(J10798&gt;=35%,"มากกว่าหรือเท่ากับ 35%")))</f>
        <v>122</v>
      </c>
    </row>
    <row r="10799" s="7" customFormat="1" ht="19.15" customHeight="1">
      <c r="A10799" t="s" s="16">
        <v>10951</v>
      </c>
      <c r="B10799" s="17">
        <v>5</v>
      </c>
      <c r="C10799" s="17">
        <v>11</v>
      </c>
      <c r="D10799" t="s" s="16">
        <v>10972</v>
      </c>
      <c r="E10799" t="s" s="16">
        <v>281</v>
      </c>
      <c r="F10799" s="57">
        <v>70</v>
      </c>
      <c r="G10799" s="32">
        <v>64</v>
      </c>
      <c r="H10799" s="18">
        <f>SUM(G10799-F10799)</f>
        <v>-6</v>
      </c>
      <c r="I10799" s="19">
        <f>H10799/F10799</f>
        <v>-0.0857142857142857</v>
      </c>
      <c r="J10799" s="19">
        <f>H10799/G10799</f>
        <v>-0.09375</v>
      </c>
    </row>
    <row r="10800" s="7" customFormat="1" ht="19.15" customHeight="1">
      <c r="A10800" t="s" s="16">
        <v>10951</v>
      </c>
      <c r="B10800" s="17">
        <v>4</v>
      </c>
      <c r="C10800" s="17">
        <v>21</v>
      </c>
      <c r="D10800" t="s" s="16">
        <v>10973</v>
      </c>
      <c r="E10800" t="s" s="16">
        <v>62</v>
      </c>
      <c r="F10800" s="41">
        <v>52</v>
      </c>
      <c r="G10800" s="30">
        <v>103</v>
      </c>
      <c r="H10800" s="18">
        <f>SUM(G10800-F10800)</f>
        <v>51</v>
      </c>
      <c r="I10800" s="19">
        <f>H10800/F10800</f>
        <v>0.9807692307692309</v>
      </c>
      <c r="J10800" s="19">
        <f>H10800/G10800</f>
        <v>0.495145631067961</v>
      </c>
      <c r="K10800" t="s" s="21">
        <f>IF(J10800&lt;25%,"น้อยกว่า 25%",IF(J10800&gt;=25%,"มากกว่าหรือเท่ากับ 25%",IF(J10800&gt;=35%,"มากกว่าหรือเท่ากับ 35%")))</f>
        <v>122</v>
      </c>
    </row>
    <row r="10801" s="7" customFormat="1" ht="19.15" customHeight="1">
      <c r="A10801" t="s" s="16">
        <v>10951</v>
      </c>
      <c r="B10801" s="17">
        <v>5</v>
      </c>
      <c r="C10801" s="17">
        <v>22</v>
      </c>
      <c r="D10801" t="s" s="16">
        <v>10974</v>
      </c>
      <c r="E10801" t="s" s="16">
        <v>74</v>
      </c>
      <c r="F10801" s="57">
        <v>68</v>
      </c>
      <c r="G10801" s="32">
        <v>62</v>
      </c>
      <c r="H10801" s="18">
        <f>SUM(G10801-F10801)</f>
        <v>-6</v>
      </c>
      <c r="I10801" s="19">
        <f>H10801/F10801</f>
        <v>-0.08823529411764711</v>
      </c>
      <c r="J10801" s="19">
        <f>H10801/G10801</f>
        <v>-0.09677419354838709</v>
      </c>
    </row>
    <row r="10802" s="7" customFormat="1" ht="19.15" customHeight="1">
      <c r="A10802" t="s" s="16">
        <v>10951</v>
      </c>
      <c r="B10802" s="17">
        <v>5</v>
      </c>
      <c r="C10802" s="17">
        <v>23</v>
      </c>
      <c r="D10802" t="s" s="16">
        <v>10975</v>
      </c>
      <c r="E10802" t="s" s="16">
        <v>54</v>
      </c>
      <c r="F10802" s="57">
        <v>36</v>
      </c>
      <c r="G10802" s="32">
        <v>31</v>
      </c>
      <c r="H10802" s="18">
        <f>SUM(G10802-F10802)</f>
        <v>-5</v>
      </c>
      <c r="I10802" s="19">
        <f>H10802/F10802</f>
        <v>-0.138888888888889</v>
      </c>
      <c r="J10802" s="19">
        <f>H10802/G10802</f>
        <v>-0.161290322580645</v>
      </c>
    </row>
    <row r="10803" s="7" customFormat="1" ht="19.15" customHeight="1">
      <c r="A10803" t="s" s="16">
        <v>10951</v>
      </c>
      <c r="B10803" s="17">
        <v>3</v>
      </c>
      <c r="C10803" s="17">
        <v>17</v>
      </c>
      <c r="D10803" t="s" s="16">
        <v>10976</v>
      </c>
      <c r="E10803" t="s" s="16">
        <v>185</v>
      </c>
      <c r="F10803" s="41">
        <v>89</v>
      </c>
      <c r="G10803" s="30">
        <v>133</v>
      </c>
      <c r="H10803" s="18">
        <f>SUM(G10803-F10803)</f>
        <v>44</v>
      </c>
      <c r="I10803" s="19">
        <f>H10803/F10803</f>
        <v>0.49438202247191</v>
      </c>
      <c r="J10803" s="19">
        <f>H10803/G10803</f>
        <v>0.330827067669173</v>
      </c>
      <c r="K10803" t="s" s="21">
        <f>IF(J10803&lt;25%,"น้อยกว่า 25%",IF(J10803&gt;=25%,"มากกว่าหรือเท่ากับ 25%",IF(J10803&gt;=35%,"มากกว่าหรือเท่ากับ 35%")))</f>
        <v>122</v>
      </c>
    </row>
    <row r="10804" s="7" customFormat="1" ht="19.15" customHeight="1">
      <c r="A10804" t="s" s="16">
        <v>10951</v>
      </c>
      <c r="B10804" s="17">
        <v>4</v>
      </c>
      <c r="C10804" s="17">
        <v>12</v>
      </c>
      <c r="D10804" t="s" s="16">
        <v>10977</v>
      </c>
      <c r="E10804" t="s" s="16">
        <v>38</v>
      </c>
      <c r="F10804" s="41">
        <v>61</v>
      </c>
      <c r="G10804" s="30">
        <v>100</v>
      </c>
      <c r="H10804" s="18">
        <f>SUM(G10804-F10804)</f>
        <v>39</v>
      </c>
      <c r="I10804" s="19">
        <f>H10804/F10804</f>
        <v>0.639344262295082</v>
      </c>
      <c r="J10804" s="19">
        <f>H10804/G10804</f>
        <v>0.39</v>
      </c>
      <c r="K10804" t="s" s="21">
        <f>IF(J10804&lt;25%,"น้อยกว่า 25%",IF(J10804&gt;=25%,"มากกว่าหรือเท่ากับ 25%",IF(J10804&gt;=35%,"มากกว่าหรือเท่ากับ 35%")))</f>
        <v>122</v>
      </c>
    </row>
    <row r="10805" s="7" customFormat="1" ht="19.15" customHeight="1">
      <c r="A10805" t="s" s="16">
        <v>10951</v>
      </c>
      <c r="B10805" s="17">
        <v>4</v>
      </c>
      <c r="C10805" s="17">
        <v>32</v>
      </c>
      <c r="D10805" t="s" s="16">
        <v>10978</v>
      </c>
      <c r="E10805" t="s" s="16">
        <v>50</v>
      </c>
      <c r="F10805" s="41">
        <v>2</v>
      </c>
      <c r="G10805" s="30">
        <v>38</v>
      </c>
      <c r="H10805" s="18">
        <f>SUM(G10805-F10805)</f>
        <v>36</v>
      </c>
      <c r="I10805" s="19">
        <f>H10805/F10805</f>
        <v>18</v>
      </c>
      <c r="J10805" s="19">
        <f>H10805/G10805</f>
        <v>0.947368421052632</v>
      </c>
      <c r="K10805" t="s" s="21">
        <f>IF(J10805&lt;25%,"น้อยกว่า 25%",IF(J10805&gt;=25%,"มากกว่าหรือเท่ากับ 25%",IF(J10805&gt;=35%,"มากกว่าหรือเท่ากับ 35%")))</f>
        <v>122</v>
      </c>
    </row>
    <row r="10806" s="7" customFormat="1" ht="19.15" customHeight="1">
      <c r="A10806" t="s" s="16">
        <v>10951</v>
      </c>
      <c r="B10806" s="17">
        <v>3</v>
      </c>
      <c r="C10806" s="17">
        <v>29</v>
      </c>
      <c r="D10806" t="s" s="16">
        <v>10979</v>
      </c>
      <c r="E10806" t="s" s="16">
        <v>52</v>
      </c>
      <c r="F10806" s="41">
        <v>52</v>
      </c>
      <c r="G10806" s="30">
        <v>82</v>
      </c>
      <c r="H10806" s="18">
        <f>SUM(G10806-F10806)</f>
        <v>30</v>
      </c>
      <c r="I10806" s="19">
        <f>H10806/F10806</f>
        <v>0.576923076923077</v>
      </c>
      <c r="J10806" s="19">
        <f>H10806/G10806</f>
        <v>0.365853658536585</v>
      </c>
      <c r="K10806" t="s" s="21">
        <f>IF(J10806&lt;25%,"น้อยกว่า 25%",IF(J10806&gt;=25%,"มากกว่าหรือเท่ากับ 25%",IF(J10806&gt;=35%,"มากกว่าหรือเท่ากับ 35%")))</f>
        <v>122</v>
      </c>
    </row>
    <row r="10807" s="7" customFormat="1" ht="19.15" customHeight="1">
      <c r="A10807" t="s" s="16">
        <v>10951</v>
      </c>
      <c r="B10807" s="17">
        <v>4</v>
      </c>
      <c r="C10807" s="17">
        <v>13</v>
      </c>
      <c r="D10807" t="s" s="16">
        <v>10980</v>
      </c>
      <c r="E10807" t="s" s="16">
        <v>66</v>
      </c>
      <c r="F10807" s="41">
        <v>74</v>
      </c>
      <c r="G10807" s="30">
        <v>103</v>
      </c>
      <c r="H10807" s="18">
        <f>SUM(G10807-F10807)</f>
        <v>29</v>
      </c>
      <c r="I10807" s="19">
        <f>H10807/F10807</f>
        <v>0.391891891891892</v>
      </c>
      <c r="J10807" s="19">
        <f>H10807/G10807</f>
        <v>0.281553398058252</v>
      </c>
      <c r="K10807" t="s" s="21">
        <f>IF(J10807&lt;25%,"น้อยกว่า 25%",IF(J10807&gt;=25%,"มากกว่าหรือเท่ากับ 25%",IF(J10807&gt;=35%,"มากกว่าหรือเท่ากับ 35%")))</f>
        <v>122</v>
      </c>
    </row>
    <row r="10808" s="7" customFormat="1" ht="19.15" customHeight="1">
      <c r="A10808" t="s" s="16">
        <v>10951</v>
      </c>
      <c r="B10808" s="17">
        <v>5</v>
      </c>
      <c r="C10808" s="17">
        <v>29</v>
      </c>
      <c r="D10808" t="s" s="16">
        <v>10981</v>
      </c>
      <c r="E10808" t="s" s="16">
        <v>72</v>
      </c>
      <c r="F10808" s="57">
        <v>39</v>
      </c>
      <c r="G10808" s="32">
        <v>37</v>
      </c>
      <c r="H10808" s="18">
        <f>SUM(G10808-F10808)</f>
        <v>-2</v>
      </c>
      <c r="I10808" s="19">
        <f>H10808/F10808</f>
        <v>-0.0512820512820513</v>
      </c>
      <c r="J10808" s="19">
        <f>H10808/G10808</f>
        <v>-0.0540540540540541</v>
      </c>
    </row>
    <row r="10809" s="7" customFormat="1" ht="19.15" customHeight="1">
      <c r="A10809" t="s" s="16">
        <v>10951</v>
      </c>
      <c r="B10809" s="17">
        <v>5</v>
      </c>
      <c r="C10809" s="17">
        <v>18</v>
      </c>
      <c r="D10809" t="s" s="16">
        <v>10982</v>
      </c>
      <c r="E10809" t="s" s="16">
        <v>40</v>
      </c>
      <c r="F10809" s="57">
        <v>37</v>
      </c>
      <c r="G10809" s="32">
        <v>35</v>
      </c>
      <c r="H10809" s="18">
        <f>SUM(G10809-F10809)</f>
        <v>-2</v>
      </c>
      <c r="I10809" s="19">
        <f>H10809/F10809</f>
        <v>-0.0540540540540541</v>
      </c>
      <c r="J10809" s="19">
        <f>H10809/G10809</f>
        <v>-0.0571428571428571</v>
      </c>
    </row>
    <row r="10810" s="7" customFormat="1" ht="19.15" customHeight="1">
      <c r="A10810" t="s" s="16">
        <v>10951</v>
      </c>
      <c r="B10810" s="17">
        <v>5</v>
      </c>
      <c r="C10810" s="17">
        <v>19</v>
      </c>
      <c r="D10810" t="s" s="16">
        <v>10983</v>
      </c>
      <c r="E10810" t="s" s="16">
        <v>30</v>
      </c>
      <c r="F10810" s="41">
        <v>57</v>
      </c>
      <c r="G10810" s="30">
        <v>84</v>
      </c>
      <c r="H10810" s="18">
        <f>SUM(G10810-F10810)</f>
        <v>27</v>
      </c>
      <c r="I10810" s="19">
        <f>H10810/F10810</f>
        <v>0.473684210526316</v>
      </c>
      <c r="J10810" s="19">
        <f>H10810/G10810</f>
        <v>0.321428571428571</v>
      </c>
      <c r="K10810" t="s" s="21">
        <f>IF(J10810&lt;25%,"น้อยกว่า 25%",IF(J10810&gt;=25%,"มากกว่าหรือเท่ากับ 25%",IF(J10810&gt;=35%,"มากกว่าหรือเท่ากับ 35%")))</f>
        <v>122</v>
      </c>
    </row>
    <row r="10811" s="7" customFormat="1" ht="19.15" customHeight="1">
      <c r="A10811" t="s" s="16">
        <v>10951</v>
      </c>
      <c r="B10811" s="17">
        <v>2</v>
      </c>
      <c r="C10811" s="17">
        <v>12</v>
      </c>
      <c r="D10811" t="s" s="16">
        <v>10984</v>
      </c>
      <c r="E10811" t="s" s="16">
        <v>66</v>
      </c>
      <c r="F10811" s="41">
        <v>43</v>
      </c>
      <c r="G10811" s="30">
        <v>69</v>
      </c>
      <c r="H10811" s="18">
        <f>SUM(G10811-F10811)</f>
        <v>26</v>
      </c>
      <c r="I10811" s="19">
        <f>H10811/F10811</f>
        <v>0.604651162790698</v>
      </c>
      <c r="J10811" s="19">
        <f>H10811/G10811</f>
        <v>0.376811594202899</v>
      </c>
      <c r="K10811" t="s" s="21">
        <f>IF(J10811&lt;25%,"น้อยกว่า 25%",IF(J10811&gt;=25%,"มากกว่าหรือเท่ากับ 25%",IF(J10811&gt;=35%,"มากกว่าหรือเท่ากับ 35%")))</f>
        <v>122</v>
      </c>
    </row>
    <row r="10812" s="7" customFormat="1" ht="19.15" customHeight="1">
      <c r="A10812" t="s" s="16">
        <v>10951</v>
      </c>
      <c r="B10812" s="17">
        <v>4</v>
      </c>
      <c r="C10812" s="17">
        <v>22</v>
      </c>
      <c r="D10812" t="s" s="16">
        <v>10985</v>
      </c>
      <c r="E10812" t="s" s="16">
        <v>1546</v>
      </c>
      <c r="F10812" s="41">
        <v>43</v>
      </c>
      <c r="G10812" s="30">
        <v>68</v>
      </c>
      <c r="H10812" s="18">
        <f>SUM(G10812-F10812)</f>
        <v>25</v>
      </c>
      <c r="I10812" s="19">
        <f>H10812/F10812</f>
        <v>0.581395348837209</v>
      </c>
      <c r="J10812" s="19">
        <f>H10812/G10812</f>
        <v>0.367647058823529</v>
      </c>
      <c r="K10812" t="s" s="21">
        <f>IF(J10812&lt;25%,"น้อยกว่า 25%",IF(J10812&gt;=25%,"มากกว่าหรือเท่ากับ 25%",IF(J10812&gt;=35%,"มากกว่าหรือเท่ากับ 35%")))</f>
        <v>122</v>
      </c>
    </row>
    <row r="10813" s="7" customFormat="1" ht="19.15" customHeight="1">
      <c r="A10813" t="s" s="16">
        <v>10951</v>
      </c>
      <c r="B10813" s="17">
        <v>7</v>
      </c>
      <c r="C10813" s="17">
        <v>29</v>
      </c>
      <c r="D10813" t="s" s="16">
        <v>10986</v>
      </c>
      <c r="E10813" t="s" s="16">
        <v>52</v>
      </c>
      <c r="F10813" s="41">
        <v>27</v>
      </c>
      <c r="G10813" s="30">
        <v>49</v>
      </c>
      <c r="H10813" s="18">
        <f>SUM(G10813-F10813)</f>
        <v>22</v>
      </c>
      <c r="I10813" s="19">
        <f>H10813/F10813</f>
        <v>0.814814814814815</v>
      </c>
      <c r="J10813" s="19">
        <f>H10813/G10813</f>
        <v>0.448979591836735</v>
      </c>
      <c r="K10813" t="s" s="21">
        <f>IF(J10813&lt;25%,"น้อยกว่า 25%",IF(J10813&gt;=25%,"มากกว่าหรือเท่ากับ 25%",IF(J10813&gt;=35%,"มากกว่าหรือเท่ากับ 35%")))</f>
        <v>122</v>
      </c>
    </row>
    <row r="10814" s="7" customFormat="1" ht="19.15" customHeight="1">
      <c r="A10814" t="s" s="16">
        <v>10951</v>
      </c>
      <c r="B10814" s="17">
        <v>4</v>
      </c>
      <c r="C10814" s="17">
        <v>30</v>
      </c>
      <c r="D10814" t="s" s="16">
        <v>10987</v>
      </c>
      <c r="E10814" t="s" s="16">
        <v>42</v>
      </c>
      <c r="F10814" s="41">
        <v>35</v>
      </c>
      <c r="G10814" s="30">
        <v>55</v>
      </c>
      <c r="H10814" s="18">
        <f>SUM(G10814-F10814)</f>
        <v>20</v>
      </c>
      <c r="I10814" s="19">
        <f>H10814/F10814</f>
        <v>0.571428571428571</v>
      </c>
      <c r="J10814" s="19">
        <f>H10814/G10814</f>
        <v>0.363636363636364</v>
      </c>
      <c r="K10814" t="s" s="21">
        <f>IF(J10814&lt;25%,"น้อยกว่า 25%",IF(J10814&gt;=25%,"มากกว่าหรือเท่ากับ 25%",IF(J10814&gt;=35%,"มากกว่าหรือเท่ากับ 35%")))</f>
        <v>122</v>
      </c>
    </row>
    <row r="10815" s="7" customFormat="1" ht="19.15" customHeight="1">
      <c r="A10815" t="s" s="16">
        <v>10951</v>
      </c>
      <c r="B10815" s="17">
        <v>4</v>
      </c>
      <c r="C10815" s="17">
        <v>15</v>
      </c>
      <c r="D10815" t="s" s="16">
        <v>10988</v>
      </c>
      <c r="E10815" t="s" s="16">
        <v>48</v>
      </c>
      <c r="F10815" s="41">
        <v>50</v>
      </c>
      <c r="G10815" s="30">
        <v>68</v>
      </c>
      <c r="H10815" s="18">
        <f>SUM(G10815-F10815)</f>
        <v>18</v>
      </c>
      <c r="I10815" s="19">
        <f>H10815/F10815</f>
        <v>0.36</v>
      </c>
      <c r="J10815" s="19">
        <f>H10815/G10815</f>
        <v>0.264705882352941</v>
      </c>
      <c r="K10815" t="s" s="21">
        <f>IF(J10815&lt;25%,"น้อยกว่า 25%",IF(J10815&gt;=25%,"มากกว่าหรือเท่ากับ 25%",IF(J10815&gt;=35%,"มากกว่าหรือเท่ากับ 35%")))</f>
        <v>122</v>
      </c>
    </row>
    <row r="10816" s="7" customFormat="1" ht="19.15" customHeight="1">
      <c r="A10816" t="s" s="16">
        <v>10951</v>
      </c>
      <c r="B10816" s="17">
        <v>4</v>
      </c>
      <c r="C10816" s="17">
        <v>17</v>
      </c>
      <c r="D10816" t="s" s="16">
        <v>10989</v>
      </c>
      <c r="E10816" t="s" s="16">
        <v>24</v>
      </c>
      <c r="F10816" s="41">
        <v>48</v>
      </c>
      <c r="G10816" s="30">
        <v>66</v>
      </c>
      <c r="H10816" s="18">
        <f>SUM(G10816-F10816)</f>
        <v>18</v>
      </c>
      <c r="I10816" s="19">
        <f>H10816/F10816</f>
        <v>0.375</v>
      </c>
      <c r="J10816" s="19">
        <f>H10816/G10816</f>
        <v>0.272727272727273</v>
      </c>
      <c r="K10816" t="s" s="21">
        <f>IF(J10816&lt;25%,"น้อยกว่า 25%",IF(J10816&gt;=25%,"มากกว่าหรือเท่ากับ 25%",IF(J10816&gt;=35%,"มากกว่าหรือเท่ากับ 35%")))</f>
        <v>122</v>
      </c>
    </row>
    <row r="10817" s="7" customFormat="1" ht="19.15" customHeight="1">
      <c r="A10817" t="s" s="16">
        <v>10951</v>
      </c>
      <c r="B10817" s="17">
        <v>10</v>
      </c>
      <c r="C10817" s="17">
        <v>33</v>
      </c>
      <c r="D10817" t="s" s="16">
        <v>10990</v>
      </c>
      <c r="E10817" t="s" s="16">
        <v>153</v>
      </c>
      <c r="F10817" s="41">
        <v>20</v>
      </c>
      <c r="G10817" s="30">
        <v>37</v>
      </c>
      <c r="H10817" s="18">
        <f>SUM(G10817-F10817)</f>
        <v>17</v>
      </c>
      <c r="I10817" s="19">
        <f>H10817/F10817</f>
        <v>0.85</v>
      </c>
      <c r="J10817" s="19">
        <f>H10817/G10817</f>
        <v>0.459459459459459</v>
      </c>
      <c r="K10817" t="s" s="21">
        <f>IF(J10817&lt;25%,"น้อยกว่า 25%",IF(J10817&gt;=25%,"มากกว่าหรือเท่ากับ 25%",IF(J10817&gt;=35%,"มากกว่าหรือเท่ากับ 35%")))</f>
        <v>122</v>
      </c>
    </row>
    <row r="10818" s="7" customFormat="1" ht="19.15" customHeight="1">
      <c r="A10818" t="s" s="16">
        <v>10951</v>
      </c>
      <c r="B10818" s="17">
        <v>4</v>
      </c>
      <c r="C10818" s="17">
        <v>28</v>
      </c>
      <c r="D10818" t="s" s="16">
        <v>10991</v>
      </c>
      <c r="E10818" t="s" s="16">
        <v>52</v>
      </c>
      <c r="F10818" s="41">
        <v>29</v>
      </c>
      <c r="G10818" s="30">
        <v>45</v>
      </c>
      <c r="H10818" s="18">
        <f>SUM(G10818-F10818)</f>
        <v>16</v>
      </c>
      <c r="I10818" s="19">
        <f>H10818/F10818</f>
        <v>0.551724137931034</v>
      </c>
      <c r="J10818" s="19">
        <f>H10818/G10818</f>
        <v>0.355555555555556</v>
      </c>
      <c r="K10818" t="s" s="21">
        <f>IF(J10818&lt;25%,"น้อยกว่า 25%",IF(J10818&gt;=25%,"มากกว่าหรือเท่ากับ 25%",IF(J10818&gt;=35%,"มากกว่าหรือเท่ากับ 35%")))</f>
        <v>122</v>
      </c>
    </row>
    <row r="10819" s="7" customFormat="1" ht="19.15" customHeight="1">
      <c r="A10819" t="s" s="16">
        <v>10951</v>
      </c>
      <c r="B10819" s="17">
        <v>4</v>
      </c>
      <c r="C10819" s="17">
        <v>16</v>
      </c>
      <c r="D10819" t="s" s="16">
        <v>10992</v>
      </c>
      <c r="E10819" t="s" s="16">
        <v>40</v>
      </c>
      <c r="F10819" s="41">
        <v>27</v>
      </c>
      <c r="G10819" s="30">
        <v>40</v>
      </c>
      <c r="H10819" s="18">
        <f>SUM(G10819-F10819)</f>
        <v>13</v>
      </c>
      <c r="I10819" s="19">
        <f>H10819/F10819</f>
        <v>0.481481481481481</v>
      </c>
      <c r="J10819" s="19">
        <f>H10819/G10819</f>
        <v>0.325</v>
      </c>
      <c r="K10819" t="s" s="21">
        <f>IF(J10819&lt;25%,"น้อยกว่า 25%",IF(J10819&gt;=25%,"มากกว่าหรือเท่ากับ 25%",IF(J10819&gt;=35%,"มากกว่าหรือเท่ากับ 35%")))</f>
        <v>122</v>
      </c>
    </row>
    <row r="10820" s="7" customFormat="1" ht="19.15" customHeight="1">
      <c r="A10820" t="s" s="16">
        <v>10951</v>
      </c>
      <c r="B10820" s="17">
        <v>4</v>
      </c>
      <c r="C10820" s="17">
        <v>18</v>
      </c>
      <c r="D10820" t="s" s="16">
        <v>10993</v>
      </c>
      <c r="E10820" t="s" s="16">
        <v>281</v>
      </c>
      <c r="F10820" s="41">
        <v>35</v>
      </c>
      <c r="G10820" s="30">
        <v>47</v>
      </c>
      <c r="H10820" s="18">
        <f>SUM(G10820-F10820)</f>
        <v>12</v>
      </c>
      <c r="I10820" s="19">
        <f>H10820/F10820</f>
        <v>0.342857142857143</v>
      </c>
      <c r="J10820" s="19">
        <f>H10820/G10820</f>
        <v>0.25531914893617</v>
      </c>
      <c r="K10820" t="s" s="21">
        <f>IF(J10820&lt;25%,"น้อยกว่า 25%",IF(J10820&gt;=25%,"มากกว่าหรือเท่ากับ 25%",IF(J10820&gt;=35%,"มากกว่าหรือเท่ากับ 35%")))</f>
        <v>122</v>
      </c>
    </row>
    <row r="10821" s="7" customFormat="1" ht="19.15" customHeight="1">
      <c r="A10821" t="s" s="16">
        <v>10951</v>
      </c>
      <c r="B10821" s="17">
        <v>1</v>
      </c>
      <c r="C10821" s="17">
        <v>6</v>
      </c>
      <c r="D10821" t="s" s="16">
        <v>10994</v>
      </c>
      <c r="E10821" t="s" s="16">
        <v>84</v>
      </c>
      <c r="F10821" s="37">
        <v>36001</v>
      </c>
      <c r="G10821" s="17">
        <v>38660</v>
      </c>
      <c r="H10821" s="18">
        <f>SUM(G10821-F10821)</f>
        <v>2659</v>
      </c>
      <c r="I10821" s="19">
        <f>H10821/F10821</f>
        <v>0.0738590594705703</v>
      </c>
      <c r="J10821" s="19">
        <f>H10821/G10821</f>
        <v>0.0687790998448008</v>
      </c>
      <c r="K10821" t="s" s="21">
        <f>IF(J10821&lt;25%,"น้อยกว่า 25%",IF(J10821&gt;=25%,"มากกว่าหรือเท่ากับ 25%",IF(J10821&gt;=35%,"มากกว่าหรือเท่ากับ 35%")))</f>
        <v>18</v>
      </c>
    </row>
    <row r="10822" s="7" customFormat="1" ht="19.15" customHeight="1">
      <c r="A10822" t="s" s="16">
        <v>10951</v>
      </c>
      <c r="B10822" s="17">
        <v>1</v>
      </c>
      <c r="C10822" s="17">
        <v>5</v>
      </c>
      <c r="D10822" t="s" s="16">
        <v>10995</v>
      </c>
      <c r="E10822" t="s" s="16">
        <v>20</v>
      </c>
      <c r="F10822" s="37">
        <v>34423</v>
      </c>
      <c r="G10822" s="17">
        <v>37476</v>
      </c>
      <c r="H10822" s="18">
        <f>SUM(G10822-F10822)</f>
        <v>3053</v>
      </c>
      <c r="I10822" s="19">
        <f>H10822/F10822</f>
        <v>0.08869070098480671</v>
      </c>
      <c r="J10822" s="19">
        <f>H10822/G10822</f>
        <v>0.0814654712349237</v>
      </c>
      <c r="K10822" t="s" s="21">
        <f>IF(J10822&lt;25%,"น้อยกว่า 25%",IF(J10822&gt;=25%,"มากกว่าหรือเท่ากับ 25%",IF(J10822&gt;=35%,"มากกว่าหรือเท่ากับ 35%")))</f>
        <v>18</v>
      </c>
    </row>
    <row r="10823" s="7" customFormat="1" ht="19.15" customHeight="1">
      <c r="A10823" t="s" s="16">
        <v>10951</v>
      </c>
      <c r="B10823" s="17">
        <v>1</v>
      </c>
      <c r="C10823" s="17">
        <v>4</v>
      </c>
      <c r="D10823" t="s" s="16">
        <v>10996</v>
      </c>
      <c r="E10823" t="s" s="16">
        <v>22</v>
      </c>
      <c r="F10823" s="37">
        <v>24528</v>
      </c>
      <c r="G10823" s="17">
        <v>26456</v>
      </c>
      <c r="H10823" s="18">
        <f>SUM(G10823-F10823)</f>
        <v>1928</v>
      </c>
      <c r="I10823" s="19">
        <f>H10823/F10823</f>
        <v>0.078604044357469</v>
      </c>
      <c r="J10823" s="19">
        <f>H10823/G10823</f>
        <v>0.07287571817357121</v>
      </c>
      <c r="K10823" t="s" s="21">
        <f>IF(J10823&lt;25%,"น้อยกว่า 25%",IF(J10823&gt;=25%,"มากกว่าหรือเท่ากับ 25%",IF(J10823&gt;=35%,"มากกว่าหรือเท่ากับ 35%")))</f>
        <v>18</v>
      </c>
    </row>
    <row r="10824" s="7" customFormat="1" ht="19.15" customHeight="1">
      <c r="A10824" t="s" s="16">
        <v>10951</v>
      </c>
      <c r="B10824" s="17">
        <v>1</v>
      </c>
      <c r="C10824" s="17">
        <v>1</v>
      </c>
      <c r="D10824" t="s" s="16">
        <v>10997</v>
      </c>
      <c r="E10824" t="s" s="16">
        <v>17</v>
      </c>
      <c r="F10824" s="37">
        <v>4846</v>
      </c>
      <c r="G10824" s="17">
        <v>5220</v>
      </c>
      <c r="H10824" s="18">
        <f>SUM(G10824-F10824)</f>
        <v>374</v>
      </c>
      <c r="I10824" s="19">
        <f>H10824/F10824</f>
        <v>0.0771770532397854</v>
      </c>
      <c r="J10824" s="19">
        <f>H10824/G10824</f>
        <v>0.0716475095785441</v>
      </c>
      <c r="K10824" t="s" s="21">
        <f>IF(J10824&lt;25%,"น้อยกว่า 25%",IF(J10824&gt;=25%,"มากกว่าหรือเท่ากับ 25%",IF(J10824&gt;=35%,"มากกว่าหรือเท่ากับ 35%")))</f>
        <v>18</v>
      </c>
    </row>
    <row r="10825" s="7" customFormat="1" ht="19.15" customHeight="1">
      <c r="A10825" t="s" s="16">
        <v>10951</v>
      </c>
      <c r="B10825" s="17">
        <v>1</v>
      </c>
      <c r="C10825" s="17">
        <v>19</v>
      </c>
      <c r="D10825" t="s" s="16">
        <v>10998</v>
      </c>
      <c r="E10825" t="s" s="16">
        <v>28</v>
      </c>
      <c r="F10825" s="37">
        <v>2228</v>
      </c>
      <c r="G10825" s="17">
        <v>2409</v>
      </c>
      <c r="H10825" s="18">
        <f>SUM(G10825-F10825)</f>
        <v>181</v>
      </c>
      <c r="I10825" s="19">
        <f>H10825/F10825</f>
        <v>0.08123877917414719</v>
      </c>
      <c r="J10825" s="19">
        <f>H10825/G10825</f>
        <v>0.07513491075134909</v>
      </c>
      <c r="K10825" t="s" s="21">
        <f>IF(J10825&lt;25%,"น้อยกว่า 25%",IF(J10825&gt;=25%,"มากกว่าหรือเท่ากับ 25%",IF(J10825&gt;=35%,"มากกว่าหรือเท่ากับ 35%")))</f>
        <v>18</v>
      </c>
    </row>
    <row r="10826" s="7" customFormat="1" ht="19.15" customHeight="1">
      <c r="A10826" t="s" s="16">
        <v>10951</v>
      </c>
      <c r="B10826" s="17">
        <v>1</v>
      </c>
      <c r="C10826" s="17">
        <v>15</v>
      </c>
      <c r="D10826" t="s" s="16">
        <v>10999</v>
      </c>
      <c r="E10826" t="s" s="16">
        <v>34</v>
      </c>
      <c r="F10826" s="37">
        <v>1834</v>
      </c>
      <c r="G10826" s="17">
        <v>2014</v>
      </c>
      <c r="H10826" s="18">
        <f>SUM(G10826-F10826)</f>
        <v>180</v>
      </c>
      <c r="I10826" s="19">
        <f>H10826/F10826</f>
        <v>0.0981461286804798</v>
      </c>
      <c r="J10826" s="19">
        <f>H10826/G10826</f>
        <v>0.0893743793445879</v>
      </c>
      <c r="K10826" t="s" s="21">
        <f>IF(J10826&lt;25%,"น้อยกว่า 25%",IF(J10826&gt;=25%,"มากกว่าหรือเท่ากับ 25%",IF(J10826&gt;=35%,"มากกว่าหรือเท่ากับ 35%")))</f>
        <v>18</v>
      </c>
    </row>
    <row r="10827" s="7" customFormat="1" ht="19.15" customHeight="1">
      <c r="A10827" t="s" s="16">
        <v>10951</v>
      </c>
      <c r="B10827" s="17">
        <v>1</v>
      </c>
      <c r="C10827" s="17">
        <v>12</v>
      </c>
      <c r="D10827" t="s" s="16">
        <v>11000</v>
      </c>
      <c r="E10827" t="s" s="16">
        <v>26</v>
      </c>
      <c r="F10827" s="37">
        <v>1345</v>
      </c>
      <c r="G10827" s="17">
        <v>1413</v>
      </c>
      <c r="H10827" s="18">
        <f>SUM(G10827-F10827)</f>
        <v>68</v>
      </c>
      <c r="I10827" s="19">
        <f>H10827/F10827</f>
        <v>0.0505576208178439</v>
      </c>
      <c r="J10827" s="19">
        <f>H10827/G10827</f>
        <v>0.0481245576786978</v>
      </c>
      <c r="K10827" t="s" s="21">
        <f>IF(J10827&lt;25%,"น้อยกว่า 25%",IF(J10827&gt;=25%,"มากกว่าหรือเท่ากับ 25%",IF(J10827&gt;=35%,"มากกว่าหรือเท่ากับ 35%")))</f>
        <v>18</v>
      </c>
    </row>
    <row r="10828" s="7" customFormat="1" ht="19.15" customHeight="1">
      <c r="A10828" t="s" s="16">
        <v>10951</v>
      </c>
      <c r="B10828" s="17">
        <v>1</v>
      </c>
      <c r="C10828" s="17">
        <v>25</v>
      </c>
      <c r="D10828" t="s" s="16">
        <v>11001</v>
      </c>
      <c r="E10828" t="s" s="16">
        <v>106</v>
      </c>
      <c r="F10828" s="37">
        <v>530</v>
      </c>
      <c r="G10828" s="17">
        <v>563</v>
      </c>
      <c r="H10828" s="18">
        <f>SUM(G10828-F10828)</f>
        <v>33</v>
      </c>
      <c r="I10828" s="19">
        <f>H10828/F10828</f>
        <v>0.0622641509433962</v>
      </c>
      <c r="J10828" s="19">
        <f>H10828/G10828</f>
        <v>0.0586145648312611</v>
      </c>
      <c r="K10828" t="s" s="21">
        <f>IF(J10828&lt;25%,"น้อยกว่า 25%",IF(J10828&gt;=25%,"มากกว่าหรือเท่ากับ 25%",IF(J10828&gt;=35%,"มากกว่าหรือเท่ากับ 35%")))</f>
        <v>18</v>
      </c>
    </row>
    <row r="10829" s="7" customFormat="1" ht="19.15" customHeight="1">
      <c r="A10829" t="s" s="16">
        <v>10951</v>
      </c>
      <c r="B10829" s="17">
        <v>1</v>
      </c>
      <c r="C10829" s="17">
        <v>10</v>
      </c>
      <c r="D10829" t="s" s="16">
        <v>11002</v>
      </c>
      <c r="E10829" t="s" s="16">
        <v>30</v>
      </c>
      <c r="F10829" s="37">
        <v>487</v>
      </c>
      <c r="G10829" s="17">
        <v>527</v>
      </c>
      <c r="H10829" s="18">
        <f>SUM(G10829-F10829)</f>
        <v>40</v>
      </c>
      <c r="I10829" s="19">
        <f>H10829/F10829</f>
        <v>0.08213552361396299</v>
      </c>
      <c r="J10829" s="19">
        <f>H10829/G10829</f>
        <v>0.07590132827324481</v>
      </c>
      <c r="K10829" t="s" s="21">
        <f>IF(J10829&lt;25%,"น้อยกว่า 25%",IF(J10829&gt;=25%,"มากกว่าหรือเท่ากับ 25%",IF(J10829&gt;=35%,"มากกว่าหรือเท่ากับ 35%")))</f>
        <v>18</v>
      </c>
    </row>
    <row r="10830" s="7" customFormat="1" ht="19.15" customHeight="1">
      <c r="A10830" t="s" s="16">
        <v>10951</v>
      </c>
      <c r="B10830" s="17">
        <v>1</v>
      </c>
      <c r="C10830" s="17">
        <v>18</v>
      </c>
      <c r="D10830" t="s" s="16">
        <v>11003</v>
      </c>
      <c r="E10830" t="s" s="16">
        <v>48</v>
      </c>
      <c r="F10830" s="37">
        <v>308</v>
      </c>
      <c r="G10830" s="17">
        <v>312</v>
      </c>
      <c r="H10830" s="18">
        <f>SUM(G10830-F10830)</f>
        <v>4</v>
      </c>
      <c r="I10830" s="19">
        <f>H10830/F10830</f>
        <v>0.012987012987013</v>
      </c>
      <c r="J10830" s="19">
        <f>H10830/G10830</f>
        <v>0.0128205128205128</v>
      </c>
      <c r="K10830" t="s" s="21">
        <f>IF(J10830&lt;25%,"น้อยกว่า 25%",IF(J10830&gt;=25%,"มากกว่าหรือเท่ากับ 25%",IF(J10830&gt;=35%,"มากกว่าหรือเท่ากับ 35%")))</f>
        <v>18</v>
      </c>
    </row>
    <row r="10831" s="7" customFormat="1" ht="19.15" customHeight="1">
      <c r="A10831" t="s" s="16">
        <v>10951</v>
      </c>
      <c r="B10831" s="17">
        <v>1</v>
      </c>
      <c r="C10831" s="17">
        <v>11</v>
      </c>
      <c r="D10831" t="s" s="16">
        <v>11004</v>
      </c>
      <c r="E10831" t="s" s="16">
        <v>24</v>
      </c>
      <c r="F10831" s="37">
        <v>289</v>
      </c>
      <c r="G10831" s="17">
        <v>303</v>
      </c>
      <c r="H10831" s="18">
        <f>SUM(G10831-F10831)</f>
        <v>14</v>
      </c>
      <c r="I10831" s="19">
        <f>H10831/F10831</f>
        <v>0.0484429065743945</v>
      </c>
      <c r="J10831" s="19">
        <f>H10831/G10831</f>
        <v>0.0462046204620462</v>
      </c>
      <c r="K10831" t="s" s="21">
        <f>IF(J10831&lt;25%,"น้อยกว่า 25%",IF(J10831&gt;=25%,"มากกว่าหรือเท่ากับ 25%",IF(J10831&gt;=35%,"มากกว่าหรือเท่ากับ 35%")))</f>
        <v>18</v>
      </c>
    </row>
    <row r="10832" s="7" customFormat="1" ht="19.15" customHeight="1">
      <c r="A10832" t="s" s="16">
        <v>10951</v>
      </c>
      <c r="B10832" s="17">
        <v>1</v>
      </c>
      <c r="C10832" s="17">
        <v>20</v>
      </c>
      <c r="D10832" t="s" s="16">
        <v>11005</v>
      </c>
      <c r="E10832" t="s" s="16">
        <v>101</v>
      </c>
      <c r="F10832" s="37">
        <v>221</v>
      </c>
      <c r="G10832" s="17">
        <v>249</v>
      </c>
      <c r="H10832" s="18">
        <f>SUM(G10832-F10832)</f>
        <v>28</v>
      </c>
      <c r="I10832" s="19">
        <f>H10832/F10832</f>
        <v>0.126696832579186</v>
      </c>
      <c r="J10832" s="19">
        <f>H10832/G10832</f>
        <v>0.112449799196787</v>
      </c>
      <c r="K10832" t="s" s="21">
        <f>IF(J10832&lt;25%,"น้อยกว่า 25%",IF(J10832&gt;=25%,"มากกว่าหรือเท่ากับ 25%",IF(J10832&gt;=35%,"มากกว่าหรือเท่ากับ 35%")))</f>
        <v>18</v>
      </c>
    </row>
    <row r="10833" s="7" customFormat="1" ht="19.15" customHeight="1">
      <c r="A10833" t="s" s="16">
        <v>10951</v>
      </c>
      <c r="B10833" s="17">
        <v>1</v>
      </c>
      <c r="C10833" s="17">
        <v>7</v>
      </c>
      <c r="D10833" t="s" s="16">
        <v>11006</v>
      </c>
      <c r="E10833" t="s" s="16">
        <v>110</v>
      </c>
      <c r="F10833" s="37">
        <v>213</v>
      </c>
      <c r="G10833" s="17">
        <v>237</v>
      </c>
      <c r="H10833" s="18">
        <f>SUM(G10833-F10833)</f>
        <v>24</v>
      </c>
      <c r="I10833" s="19">
        <f>H10833/F10833</f>
        <v>0.112676056338028</v>
      </c>
      <c r="J10833" s="19">
        <f>H10833/G10833</f>
        <v>0.10126582278481</v>
      </c>
      <c r="K10833" t="s" s="21">
        <f>IF(J10833&lt;25%,"น้อยกว่า 25%",IF(J10833&gt;=25%,"มากกว่าหรือเท่ากับ 25%",IF(J10833&gt;=35%,"มากกว่าหรือเท่ากับ 35%")))</f>
        <v>18</v>
      </c>
    </row>
    <row r="10834" s="7" customFormat="1" ht="19.15" customHeight="1">
      <c r="A10834" t="s" s="16">
        <v>10951</v>
      </c>
      <c r="B10834" s="17">
        <v>1</v>
      </c>
      <c r="C10834" s="17">
        <v>24</v>
      </c>
      <c r="D10834" t="s" s="16">
        <v>11007</v>
      </c>
      <c r="E10834" t="s" s="16">
        <v>62</v>
      </c>
      <c r="F10834" s="37">
        <v>210</v>
      </c>
      <c r="G10834" s="17">
        <v>233</v>
      </c>
      <c r="H10834" s="18">
        <f>SUM(G10834-F10834)</f>
        <v>23</v>
      </c>
      <c r="I10834" s="19">
        <f>H10834/F10834</f>
        <v>0.10952380952381</v>
      </c>
      <c r="J10834" s="19">
        <f>H10834/G10834</f>
        <v>0.0987124463519313</v>
      </c>
      <c r="K10834" t="s" s="21">
        <f>IF(J10834&lt;25%,"น้อยกว่า 25%",IF(J10834&gt;=25%,"มากกว่าหรือเท่ากับ 25%",IF(J10834&gt;=35%,"มากกว่าหรือเท่ากับ 35%")))</f>
        <v>18</v>
      </c>
    </row>
    <row r="10835" s="7" customFormat="1" ht="19.15" customHeight="1">
      <c r="A10835" t="s" s="16">
        <v>10951</v>
      </c>
      <c r="B10835" s="17">
        <v>1</v>
      </c>
      <c r="C10835" s="17">
        <v>3</v>
      </c>
      <c r="D10835" t="s" s="16">
        <v>11008</v>
      </c>
      <c r="E10835" t="s" s="16">
        <v>44</v>
      </c>
      <c r="F10835" s="37">
        <v>205</v>
      </c>
      <c r="G10835" s="17">
        <v>211</v>
      </c>
      <c r="H10835" s="18">
        <f>SUM(G10835-F10835)</f>
        <v>6</v>
      </c>
      <c r="I10835" s="19">
        <f>H10835/F10835</f>
        <v>0.0292682926829268</v>
      </c>
      <c r="J10835" s="19">
        <f>H10835/G10835</f>
        <v>0.028436018957346</v>
      </c>
      <c r="K10835" t="s" s="21">
        <f>IF(J10835&lt;25%,"น้อยกว่า 25%",IF(J10835&gt;=25%,"มากกว่าหรือเท่ากับ 25%",IF(J10835&gt;=35%,"มากกว่าหรือเท่ากับ 35%")))</f>
        <v>18</v>
      </c>
    </row>
    <row r="10836" s="7" customFormat="1" ht="19.15" customHeight="1">
      <c r="A10836" t="s" s="16">
        <v>10951</v>
      </c>
      <c r="B10836" s="17">
        <v>1</v>
      </c>
      <c r="C10836" s="17">
        <v>17</v>
      </c>
      <c r="D10836" t="s" s="16">
        <v>11009</v>
      </c>
      <c r="E10836" t="s" s="16">
        <v>60</v>
      </c>
      <c r="F10836" s="37">
        <v>160</v>
      </c>
      <c r="G10836" s="17">
        <v>166</v>
      </c>
      <c r="H10836" s="18">
        <f>SUM(G10836-F10836)</f>
        <v>6</v>
      </c>
      <c r="I10836" s="19">
        <f>H10836/F10836</f>
        <v>0.0375</v>
      </c>
      <c r="J10836" s="19">
        <f>H10836/G10836</f>
        <v>0.036144578313253</v>
      </c>
      <c r="K10836" t="s" s="21">
        <f>IF(J10836&lt;25%,"น้อยกว่า 25%",IF(J10836&gt;=25%,"มากกว่าหรือเท่ากับ 25%",IF(J10836&gt;=35%,"มากกว่าหรือเท่ากับ 35%")))</f>
        <v>18</v>
      </c>
    </row>
    <row r="10837" s="7" customFormat="1" ht="19.15" customHeight="1">
      <c r="A10837" t="s" s="16">
        <v>10951</v>
      </c>
      <c r="B10837" s="17">
        <v>1</v>
      </c>
      <c r="C10837" s="17">
        <v>9</v>
      </c>
      <c r="D10837" t="s" s="16">
        <v>11010</v>
      </c>
      <c r="E10837" t="s" s="16">
        <v>38</v>
      </c>
      <c r="F10837" s="37">
        <v>121</v>
      </c>
      <c r="G10837" s="17">
        <v>129</v>
      </c>
      <c r="H10837" s="18">
        <f>SUM(G10837-F10837)</f>
        <v>8</v>
      </c>
      <c r="I10837" s="19">
        <f>H10837/F10837</f>
        <v>0.0661157024793388</v>
      </c>
      <c r="J10837" s="19">
        <f>H10837/G10837</f>
        <v>0.062015503875969</v>
      </c>
      <c r="K10837" t="s" s="21">
        <f>IF(J10837&lt;25%,"น้อยกว่า 25%",IF(J10837&gt;=25%,"มากกว่าหรือเท่ากับ 25%",IF(J10837&gt;=35%,"มากกว่าหรือเท่ากับ 35%")))</f>
        <v>18</v>
      </c>
    </row>
    <row r="10838" s="7" customFormat="1" ht="19.15" customHeight="1">
      <c r="A10838" t="s" s="16">
        <v>10951</v>
      </c>
      <c r="B10838" s="17">
        <v>1</v>
      </c>
      <c r="C10838" s="17">
        <v>32</v>
      </c>
      <c r="D10838" t="s" s="16">
        <v>11011</v>
      </c>
      <c r="E10838" t="s" s="16">
        <v>1546</v>
      </c>
      <c r="F10838" s="37">
        <v>117</v>
      </c>
      <c r="G10838" s="17">
        <v>123</v>
      </c>
      <c r="H10838" s="18">
        <f>SUM(G10838-F10838)</f>
        <v>6</v>
      </c>
      <c r="I10838" s="19">
        <f>H10838/F10838</f>
        <v>0.0512820512820513</v>
      </c>
      <c r="J10838" s="19">
        <f>H10838/G10838</f>
        <v>0.048780487804878</v>
      </c>
      <c r="K10838" t="s" s="21">
        <f>IF(J10838&lt;25%,"น้อยกว่า 25%",IF(J10838&gt;=25%,"มากกว่าหรือเท่ากับ 25%",IF(J10838&gt;=35%,"มากกว่าหรือเท่ากับ 35%")))</f>
        <v>18</v>
      </c>
    </row>
    <row r="10839" s="7" customFormat="1" ht="19.15" customHeight="1">
      <c r="A10839" t="s" s="16">
        <v>10951</v>
      </c>
      <c r="B10839" s="17">
        <v>1</v>
      </c>
      <c r="C10839" s="17">
        <v>21</v>
      </c>
      <c r="D10839" t="s" s="16">
        <v>11012</v>
      </c>
      <c r="E10839" t="s" s="16">
        <v>76</v>
      </c>
      <c r="F10839" s="37">
        <v>112</v>
      </c>
      <c r="G10839" s="17">
        <v>121</v>
      </c>
      <c r="H10839" s="18">
        <f>SUM(G10839-F10839)</f>
        <v>9</v>
      </c>
      <c r="I10839" s="19">
        <f>H10839/F10839</f>
        <v>0.0803571428571429</v>
      </c>
      <c r="J10839" s="19">
        <f>H10839/G10839</f>
        <v>0.0743801652892562</v>
      </c>
      <c r="K10839" t="s" s="21">
        <f>IF(J10839&lt;25%,"น้อยกว่า 25%",IF(J10839&gt;=25%,"มากกว่าหรือเท่ากับ 25%",IF(J10839&gt;=35%,"มากกว่าหรือเท่ากับ 35%")))</f>
        <v>18</v>
      </c>
    </row>
    <row r="10840" s="7" customFormat="1" ht="19.15" customHeight="1">
      <c r="A10840" t="s" s="16">
        <v>10951</v>
      </c>
      <c r="B10840" s="17">
        <v>1</v>
      </c>
      <c r="C10840" s="17">
        <v>16</v>
      </c>
      <c r="D10840" t="s" s="16">
        <v>11013</v>
      </c>
      <c r="E10840" t="s" s="16">
        <v>36</v>
      </c>
      <c r="F10840" s="37">
        <v>110</v>
      </c>
      <c r="G10840" s="17">
        <v>117</v>
      </c>
      <c r="H10840" s="18">
        <f>SUM(G10840-F10840)</f>
        <v>7</v>
      </c>
      <c r="I10840" s="19">
        <f>H10840/F10840</f>
        <v>0.0636363636363636</v>
      </c>
      <c r="J10840" s="19">
        <f>H10840/G10840</f>
        <v>0.0598290598290598</v>
      </c>
      <c r="K10840" t="s" s="21">
        <f>IF(J10840&lt;25%,"น้อยกว่า 25%",IF(J10840&gt;=25%,"มากกว่าหรือเท่ากับ 25%",IF(J10840&gt;=35%,"มากกว่าหรือเท่ากับ 35%")))</f>
        <v>18</v>
      </c>
    </row>
    <row r="10841" s="7" customFormat="1" ht="19.15" customHeight="1">
      <c r="A10841" t="s" s="16">
        <v>10951</v>
      </c>
      <c r="B10841" s="17">
        <v>1</v>
      </c>
      <c r="C10841" s="17">
        <v>14</v>
      </c>
      <c r="D10841" t="s" s="16">
        <v>11014</v>
      </c>
      <c r="E10841" t="s" s="16">
        <v>1537</v>
      </c>
      <c r="F10841" s="40">
        <v>108</v>
      </c>
      <c r="G10841" s="39">
        <v>107</v>
      </c>
      <c r="H10841" s="18">
        <f>SUM(G10841-F10841)</f>
        <v>-1</v>
      </c>
      <c r="I10841" s="19">
        <f>H10841/F10841</f>
        <v>-0.00925925925925926</v>
      </c>
      <c r="J10841" s="19">
        <f>H10841/G10841</f>
        <v>-0.00934579439252336</v>
      </c>
      <c r="K10841" t="s" s="21">
        <f>IF(J10841&lt;25%,"น้อยกว่า 25%",IF(J10841&gt;=25%,"มากกว่าหรือเท่ากับ 25%",IF(J10841&gt;=35%,"มากกว่าหรือเท่ากับ 35%")))</f>
        <v>18</v>
      </c>
    </row>
    <row r="10842" s="7" customFormat="1" ht="19.15" customHeight="1">
      <c r="A10842" t="s" s="16">
        <v>10951</v>
      </c>
      <c r="B10842" s="17">
        <v>1</v>
      </c>
      <c r="C10842" s="17">
        <v>8</v>
      </c>
      <c r="D10842" t="s" s="16">
        <v>11015</v>
      </c>
      <c r="E10842" t="s" s="16">
        <v>40</v>
      </c>
      <c r="F10842" s="37">
        <v>92</v>
      </c>
      <c r="G10842" s="17">
        <v>100</v>
      </c>
      <c r="H10842" s="18">
        <f>SUM(G10842-F10842)</f>
        <v>8</v>
      </c>
      <c r="I10842" s="19">
        <f>H10842/F10842</f>
        <v>0.0869565217391304</v>
      </c>
      <c r="J10842" s="19">
        <f>H10842/G10842</f>
        <v>0.08</v>
      </c>
      <c r="K10842" t="s" s="21">
        <f>IF(J10842&lt;25%,"น้อยกว่า 25%",IF(J10842&gt;=25%,"มากกว่าหรือเท่ากับ 25%",IF(J10842&gt;=35%,"มากกว่าหรือเท่ากับ 35%")))</f>
        <v>18</v>
      </c>
    </row>
    <row r="10843" s="7" customFormat="1" ht="19.15" customHeight="1">
      <c r="A10843" t="s" s="16">
        <v>10951</v>
      </c>
      <c r="B10843" s="17">
        <v>1</v>
      </c>
      <c r="C10843" s="17">
        <v>27</v>
      </c>
      <c r="D10843" t="s" s="16">
        <v>11016</v>
      </c>
      <c r="E10843" t="s" s="16">
        <v>72</v>
      </c>
      <c r="F10843" s="37">
        <v>82</v>
      </c>
      <c r="G10843" s="17">
        <v>91</v>
      </c>
      <c r="H10843" s="18">
        <f>SUM(G10843-F10843)</f>
        <v>9</v>
      </c>
      <c r="I10843" s="19">
        <f>H10843/F10843</f>
        <v>0.109756097560976</v>
      </c>
      <c r="J10843" s="19">
        <f>H10843/G10843</f>
        <v>0.0989010989010989</v>
      </c>
      <c r="K10843" t="s" s="21">
        <f>IF(J10843&lt;25%,"น้อยกว่า 25%",IF(J10843&gt;=25%,"มากกว่าหรือเท่ากับ 25%",IF(J10843&gt;=35%,"มากกว่าหรือเท่ากับ 35%")))</f>
        <v>18</v>
      </c>
    </row>
    <row r="10844" s="7" customFormat="1" ht="19.15" customHeight="1">
      <c r="A10844" t="s" s="16">
        <v>10951</v>
      </c>
      <c r="B10844" s="17">
        <v>1</v>
      </c>
      <c r="C10844" s="17">
        <v>36</v>
      </c>
      <c r="D10844" t="s" s="16">
        <v>11017</v>
      </c>
      <c r="E10844" t="s" s="16">
        <v>50</v>
      </c>
      <c r="F10844" s="37">
        <v>82</v>
      </c>
      <c r="G10844" s="17">
        <v>89</v>
      </c>
      <c r="H10844" s="18">
        <f>SUM(G10844-F10844)</f>
        <v>7</v>
      </c>
      <c r="I10844" s="19">
        <f>H10844/F10844</f>
        <v>0.08536585365853661</v>
      </c>
      <c r="J10844" s="19">
        <f>H10844/G10844</f>
        <v>0.0786516853932584</v>
      </c>
      <c r="K10844" t="s" s="21">
        <f>IF(J10844&lt;25%,"น้อยกว่า 25%",IF(J10844&gt;=25%,"มากกว่าหรือเท่ากับ 25%",IF(J10844&gt;=35%,"มากกว่าหรือเท่ากับ 35%")))</f>
        <v>18</v>
      </c>
    </row>
    <row r="10845" s="7" customFormat="1" ht="19.15" customHeight="1">
      <c r="A10845" t="s" s="16">
        <v>10951</v>
      </c>
      <c r="B10845" s="17">
        <v>1</v>
      </c>
      <c r="C10845" s="17">
        <v>38</v>
      </c>
      <c r="D10845" t="s" s="16">
        <v>11018</v>
      </c>
      <c r="E10845" t="s" s="16">
        <v>68</v>
      </c>
      <c r="F10845" s="37">
        <v>74</v>
      </c>
      <c r="G10845" s="17">
        <v>81</v>
      </c>
      <c r="H10845" s="18">
        <f>SUM(G10845-F10845)</f>
        <v>7</v>
      </c>
      <c r="I10845" s="19">
        <f>H10845/F10845</f>
        <v>0.0945945945945946</v>
      </c>
      <c r="J10845" s="19">
        <f>H10845/G10845</f>
        <v>0.0864197530864198</v>
      </c>
      <c r="K10845" t="s" s="21">
        <f>IF(J10845&lt;25%,"น้อยกว่า 25%",IF(J10845&gt;=25%,"มากกว่าหรือเท่ากับ 25%",IF(J10845&gt;=35%,"มากกว่าหรือเท่ากับ 35%")))</f>
        <v>18</v>
      </c>
    </row>
    <row r="10846" s="7" customFormat="1" ht="19.15" customHeight="1">
      <c r="A10846" t="s" s="16">
        <v>10951</v>
      </c>
      <c r="B10846" s="17">
        <v>1</v>
      </c>
      <c r="C10846" s="17">
        <v>33</v>
      </c>
      <c r="D10846" t="s" s="16">
        <v>11019</v>
      </c>
      <c r="E10846" t="s" s="16">
        <v>52</v>
      </c>
      <c r="F10846" s="37">
        <v>67</v>
      </c>
      <c r="G10846" s="17">
        <v>79</v>
      </c>
      <c r="H10846" s="18">
        <f>SUM(G10846-F10846)</f>
        <v>12</v>
      </c>
      <c r="I10846" s="19">
        <f>H10846/F10846</f>
        <v>0.17910447761194</v>
      </c>
      <c r="J10846" s="19">
        <f>H10846/G10846</f>
        <v>0.151898734177215</v>
      </c>
      <c r="K10846" t="s" s="21">
        <f>IF(J10846&lt;25%,"น้อยกว่า 25%",IF(J10846&gt;=25%,"มากกว่าหรือเท่ากับ 25%",IF(J10846&gt;=35%,"มากกว่าหรือเท่ากับ 35%")))</f>
        <v>18</v>
      </c>
    </row>
    <row r="10847" s="7" customFormat="1" ht="19.15" customHeight="1">
      <c r="A10847" t="s" s="16">
        <v>10951</v>
      </c>
      <c r="B10847" s="17">
        <v>1</v>
      </c>
      <c r="C10847" s="17">
        <v>35</v>
      </c>
      <c r="D10847" t="s" s="16">
        <v>11020</v>
      </c>
      <c r="E10847" t="s" s="16">
        <v>375</v>
      </c>
      <c r="F10847" s="37">
        <v>60</v>
      </c>
      <c r="G10847" s="17">
        <v>66</v>
      </c>
      <c r="H10847" s="18">
        <f>SUM(G10847-F10847)</f>
        <v>6</v>
      </c>
      <c r="I10847" s="19">
        <f>H10847/F10847</f>
        <v>0.1</v>
      </c>
      <c r="J10847" s="19">
        <f>H10847/G10847</f>
        <v>0.0909090909090909</v>
      </c>
      <c r="K10847" t="s" s="21">
        <f>IF(J10847&lt;25%,"น้อยกว่า 25%",IF(J10847&gt;=25%,"มากกว่าหรือเท่ากับ 25%",IF(J10847&gt;=35%,"มากกว่าหรือเท่ากับ 35%")))</f>
        <v>18</v>
      </c>
    </row>
    <row r="10848" s="7" customFormat="1" ht="19.15" customHeight="1">
      <c r="A10848" t="s" s="16">
        <v>10951</v>
      </c>
      <c r="B10848" s="17">
        <v>1</v>
      </c>
      <c r="C10848" s="17">
        <v>13</v>
      </c>
      <c r="D10848" t="s" s="16">
        <v>11021</v>
      </c>
      <c r="E10848" t="s" s="16">
        <v>66</v>
      </c>
      <c r="F10848" s="37">
        <v>60</v>
      </c>
      <c r="G10848" s="17">
        <v>62</v>
      </c>
      <c r="H10848" s="18">
        <f>SUM(G10848-F10848)</f>
        <v>2</v>
      </c>
      <c r="I10848" s="19">
        <f>H10848/F10848</f>
        <v>0.0333333333333333</v>
      </c>
      <c r="J10848" s="19">
        <f>H10848/G10848</f>
        <v>0.032258064516129</v>
      </c>
      <c r="K10848" t="s" s="21">
        <f>IF(J10848&lt;25%,"น้อยกว่า 25%",IF(J10848&gt;=25%,"มากกว่าหรือเท่ากับ 25%",IF(J10848&gt;=35%,"มากกว่าหรือเท่ากับ 35%")))</f>
        <v>18</v>
      </c>
    </row>
    <row r="10849" s="7" customFormat="1" ht="19.15" customHeight="1">
      <c r="A10849" t="s" s="16">
        <v>10951</v>
      </c>
      <c r="B10849" s="17">
        <v>1</v>
      </c>
      <c r="C10849" s="17">
        <v>37</v>
      </c>
      <c r="D10849" t="s" s="16">
        <v>11022</v>
      </c>
      <c r="E10849" t="s" s="16">
        <v>1716</v>
      </c>
      <c r="F10849" s="37">
        <v>57</v>
      </c>
      <c r="G10849" s="17">
        <v>57</v>
      </c>
      <c r="H10849" s="18">
        <f>SUM(G10849-F10849)</f>
        <v>0</v>
      </c>
      <c r="I10849" s="19">
        <f>H10849/F10849</f>
        <v>0</v>
      </c>
      <c r="J10849" s="19">
        <f>H10849/G10849</f>
        <v>0</v>
      </c>
      <c r="K10849" t="s" s="21">
        <f>IF(J10849&lt;25%,"น้อยกว่า 25%",IF(J10849&gt;=25%,"มากกว่าหรือเท่ากับ 25%",IF(J10849&gt;=35%,"มากกว่าหรือเท่ากับ 35%")))</f>
        <v>18</v>
      </c>
    </row>
    <row r="10850" s="7" customFormat="1" ht="19.15" customHeight="1">
      <c r="A10850" t="s" s="16">
        <v>10951</v>
      </c>
      <c r="B10850" s="17">
        <v>1</v>
      </c>
      <c r="C10850" s="17">
        <v>22</v>
      </c>
      <c r="D10850" t="s" s="16">
        <v>11023</v>
      </c>
      <c r="E10850" t="s" s="16">
        <v>1680</v>
      </c>
      <c r="F10850" s="37">
        <v>50</v>
      </c>
      <c r="G10850" s="17">
        <v>53</v>
      </c>
      <c r="H10850" s="18">
        <f>SUM(G10850-F10850)</f>
        <v>3</v>
      </c>
      <c r="I10850" s="19">
        <f>H10850/F10850</f>
        <v>0.06</v>
      </c>
      <c r="J10850" s="19">
        <f>H10850/G10850</f>
        <v>0.0566037735849057</v>
      </c>
      <c r="K10850" t="s" s="21">
        <f>IF(J10850&lt;25%,"น้อยกว่า 25%",IF(J10850&gt;=25%,"มากกว่าหรือเท่ากับ 25%",IF(J10850&gt;=35%,"มากกว่าหรือเท่ากับ 35%")))</f>
        <v>18</v>
      </c>
    </row>
    <row r="10851" s="7" customFormat="1" ht="19.15" customHeight="1">
      <c r="A10851" t="s" s="16">
        <v>10951</v>
      </c>
      <c r="B10851" s="17">
        <v>1</v>
      </c>
      <c r="C10851" s="17">
        <v>34</v>
      </c>
      <c r="D10851" t="s" s="16">
        <v>11024</v>
      </c>
      <c r="E10851" t="s" s="16">
        <v>46</v>
      </c>
      <c r="F10851" s="37">
        <v>40</v>
      </c>
      <c r="G10851" s="17">
        <v>41</v>
      </c>
      <c r="H10851" s="18">
        <f>SUM(G10851-F10851)</f>
        <v>1</v>
      </c>
      <c r="I10851" s="19">
        <f>H10851/F10851</f>
        <v>0.025</v>
      </c>
      <c r="J10851" s="19">
        <f>H10851/G10851</f>
        <v>0.024390243902439</v>
      </c>
      <c r="K10851" t="s" s="21">
        <f>IF(J10851&lt;25%,"น้อยกว่า 25%",IF(J10851&gt;=25%,"มากกว่าหรือเท่ากับ 25%",IF(J10851&gt;=35%,"มากกว่าหรือเท่ากับ 35%")))</f>
        <v>18</v>
      </c>
    </row>
    <row r="10852" s="7" customFormat="1" ht="19.15" customHeight="1">
      <c r="A10852" t="s" s="16">
        <v>10951</v>
      </c>
      <c r="B10852" s="17">
        <v>1</v>
      </c>
      <c r="C10852" s="17">
        <v>31</v>
      </c>
      <c r="D10852" t="s" s="16">
        <v>11025</v>
      </c>
      <c r="E10852" t="s" s="16">
        <v>119</v>
      </c>
      <c r="F10852" s="37">
        <v>36</v>
      </c>
      <c r="G10852" s="17">
        <v>39</v>
      </c>
      <c r="H10852" s="18">
        <f>SUM(G10852-F10852)</f>
        <v>3</v>
      </c>
      <c r="I10852" s="19">
        <f>H10852/F10852</f>
        <v>0.0833333333333333</v>
      </c>
      <c r="J10852" s="19">
        <f>H10852/G10852</f>
        <v>0.0769230769230769</v>
      </c>
      <c r="K10852" t="s" s="21">
        <f>IF(J10852&lt;25%,"น้อยกว่า 25%",IF(J10852&gt;=25%,"มากกว่าหรือเท่ากับ 25%",IF(J10852&gt;=35%,"มากกว่าหรือเท่ากับ 35%")))</f>
        <v>18</v>
      </c>
    </row>
    <row r="10853" s="7" customFormat="1" ht="19.15" customHeight="1">
      <c r="A10853" t="s" s="16">
        <v>10951</v>
      </c>
      <c r="B10853" s="17">
        <v>1</v>
      </c>
      <c r="C10853" s="17">
        <v>28</v>
      </c>
      <c r="D10853" t="s" s="16">
        <v>11026</v>
      </c>
      <c r="E10853" t="s" s="16">
        <v>147</v>
      </c>
      <c r="F10853" s="40">
        <v>37</v>
      </c>
      <c r="G10853" s="39">
        <v>32</v>
      </c>
      <c r="H10853" s="18">
        <f>SUM(G10853-F10853)</f>
        <v>-5</v>
      </c>
      <c r="I10853" s="19">
        <f>H10853/F10853</f>
        <v>-0.135135135135135</v>
      </c>
      <c r="J10853" s="19">
        <f>H10853/G10853</f>
        <v>-0.15625</v>
      </c>
      <c r="K10853" t="s" s="21">
        <f>IF(J10853&lt;25%,"น้อยกว่า 25%",IF(J10853&gt;=25%,"มากกว่าหรือเท่ากับ 25%",IF(J10853&gt;=35%,"มากกว่าหรือเท่ากับ 35%")))</f>
        <v>18</v>
      </c>
    </row>
    <row r="10854" s="7" customFormat="1" ht="19.15" customHeight="1">
      <c r="A10854" t="s" s="16">
        <v>10951</v>
      </c>
      <c r="B10854" s="17">
        <v>1</v>
      </c>
      <c r="C10854" s="17">
        <v>30</v>
      </c>
      <c r="D10854" t="s" s="16">
        <v>11027</v>
      </c>
      <c r="E10854" t="s" s="16">
        <v>116</v>
      </c>
      <c r="F10854" s="37">
        <v>29</v>
      </c>
      <c r="G10854" s="17">
        <v>32</v>
      </c>
      <c r="H10854" s="18">
        <f>SUM(G10854-F10854)</f>
        <v>3</v>
      </c>
      <c r="I10854" s="19">
        <f>H10854/F10854</f>
        <v>0.103448275862069</v>
      </c>
      <c r="J10854" s="19">
        <f>H10854/G10854</f>
        <v>0.09375</v>
      </c>
      <c r="K10854" t="s" s="21">
        <f>IF(J10854&lt;25%,"น้อยกว่า 25%",IF(J10854&gt;=25%,"มากกว่าหรือเท่ากับ 25%",IF(J10854&gt;=35%,"มากกว่าหรือเท่ากับ 35%")))</f>
        <v>18</v>
      </c>
    </row>
    <row r="10855" s="7" customFormat="1" ht="19.15" customHeight="1">
      <c r="A10855" t="s" s="16">
        <v>10951</v>
      </c>
      <c r="B10855" s="17">
        <v>1</v>
      </c>
      <c r="C10855" s="17">
        <v>23</v>
      </c>
      <c r="D10855" t="s" s="16">
        <v>11028</v>
      </c>
      <c r="E10855" t="s" s="16">
        <v>185</v>
      </c>
      <c r="F10855" s="37">
        <v>19</v>
      </c>
      <c r="G10855" s="17">
        <v>22</v>
      </c>
      <c r="H10855" s="18">
        <f>SUM(G10855-F10855)</f>
        <v>3</v>
      </c>
      <c r="I10855" s="19">
        <f>H10855/F10855</f>
        <v>0.157894736842105</v>
      </c>
      <c r="J10855" s="19">
        <f>H10855/G10855</f>
        <v>0.136363636363636</v>
      </c>
      <c r="K10855" t="s" s="21">
        <f>IF(J10855&lt;25%,"น้อยกว่า 25%",IF(J10855&gt;=25%,"มากกว่าหรือเท่ากับ 25%",IF(J10855&gt;=35%,"มากกว่าหรือเท่ากับ 35%")))</f>
        <v>18</v>
      </c>
    </row>
    <row r="10856" s="7" customFormat="1" ht="19.15" customHeight="1">
      <c r="A10856" t="s" s="16">
        <v>10951</v>
      </c>
      <c r="B10856" s="17">
        <v>1</v>
      </c>
      <c r="C10856" s="17">
        <v>29</v>
      </c>
      <c r="D10856" t="s" s="16">
        <v>11029</v>
      </c>
      <c r="E10856" t="s" s="16">
        <v>54</v>
      </c>
      <c r="F10856" s="37">
        <v>20</v>
      </c>
      <c r="G10856" s="17">
        <v>22</v>
      </c>
      <c r="H10856" s="18">
        <f>SUM(G10856-F10856)</f>
        <v>2</v>
      </c>
      <c r="I10856" s="19">
        <f>H10856/F10856</f>
        <v>0.1</v>
      </c>
      <c r="J10856" s="19">
        <f>H10856/G10856</f>
        <v>0.0909090909090909</v>
      </c>
      <c r="K10856" t="s" s="21">
        <f>IF(J10856&lt;25%,"น้อยกว่า 25%",IF(J10856&gt;=25%,"มากกว่าหรือเท่ากับ 25%",IF(J10856&gt;=35%,"มากกว่าหรือเท่ากับ 35%")))</f>
        <v>18</v>
      </c>
    </row>
    <row r="10857" s="7" customFormat="1" ht="19.15" customHeight="1">
      <c r="A10857" t="s" s="16">
        <v>10951</v>
      </c>
      <c r="B10857" s="17">
        <v>1</v>
      </c>
      <c r="C10857" s="17">
        <v>26</v>
      </c>
      <c r="D10857" t="s" s="16">
        <v>11030</v>
      </c>
      <c r="E10857" t="s" s="16">
        <v>84</v>
      </c>
      <c r="F10857" s="37">
        <v>0</v>
      </c>
      <c r="G10857" s="17">
        <v>0</v>
      </c>
      <c r="H10857" s="18">
        <f>SUM(G10857-F10857)</f>
        <v>0</v>
      </c>
      <c r="I10857" s="19">
        <f>H10857/F10857</f>
      </c>
      <c r="J10857" s="19">
        <f>H10857/G10857</f>
      </c>
      <c r="K10857" s="24">
        <f>IF(J10857&lt;25%,"น้อยกว่า 25%",IF(J10857&gt;=25%,"มากกว่าหรือเท่ากับ 25%",IF(J10857&gt;=35%,"มากกว่าหรือเท่ากับ 35%")))</f>
      </c>
    </row>
    <row r="10858" s="7" customFormat="1" ht="19.15" customHeight="1">
      <c r="A10858" t="s" s="16">
        <v>10951</v>
      </c>
      <c r="B10858" s="17">
        <v>2</v>
      </c>
      <c r="C10858" s="17">
        <v>6</v>
      </c>
      <c r="D10858" t="s" s="16">
        <v>11031</v>
      </c>
      <c r="E10858" t="s" s="16">
        <v>17</v>
      </c>
      <c r="F10858" s="37">
        <v>40105</v>
      </c>
      <c r="G10858" s="17">
        <v>41777</v>
      </c>
      <c r="H10858" s="18">
        <f>SUM(G10858-F10858)</f>
        <v>1672</v>
      </c>
      <c r="I10858" s="19">
        <f>H10858/F10858</f>
        <v>0.0416905622740307</v>
      </c>
      <c r="J10858" s="19">
        <f>H10858/G10858</f>
        <v>0.040022021686574</v>
      </c>
      <c r="K10858" t="s" s="21">
        <f>IF(J10858&lt;25%,"น้อยกว่า 25%",IF(J10858&gt;=25%,"มากกว่าหรือเท่ากับ 25%",IF(J10858&gt;=35%,"มากกว่าหรือเท่ากับ 35%")))</f>
        <v>18</v>
      </c>
    </row>
    <row r="10859" s="7" customFormat="1" ht="19.15" customHeight="1">
      <c r="A10859" t="s" s="16">
        <v>10951</v>
      </c>
      <c r="B10859" s="17">
        <v>2</v>
      </c>
      <c r="C10859" s="17">
        <v>2</v>
      </c>
      <c r="D10859" t="s" s="16">
        <v>11032</v>
      </c>
      <c r="E10859" t="s" s="16">
        <v>84</v>
      </c>
      <c r="F10859" s="37">
        <v>28754</v>
      </c>
      <c r="G10859" s="17">
        <v>30198</v>
      </c>
      <c r="H10859" s="18">
        <f>SUM(G10859-F10859)</f>
        <v>1444</v>
      </c>
      <c r="I10859" s="19">
        <f>H10859/F10859</f>
        <v>0.0502190999513111</v>
      </c>
      <c r="J10859" s="19">
        <f>H10859/G10859</f>
        <v>0.0478177362739254</v>
      </c>
      <c r="K10859" t="s" s="21">
        <f>IF(J10859&lt;25%,"น้อยกว่า 25%",IF(J10859&gt;=25%,"มากกว่าหรือเท่ากับ 25%",IF(J10859&gt;=35%,"มากกว่าหรือเท่ากับ 35%")))</f>
        <v>18</v>
      </c>
    </row>
    <row r="10860" s="7" customFormat="1" ht="19.15" customHeight="1">
      <c r="A10860" t="s" s="16">
        <v>10951</v>
      </c>
      <c r="B10860" s="17">
        <v>2</v>
      </c>
      <c r="C10860" s="17">
        <v>3</v>
      </c>
      <c r="D10860" t="s" s="16">
        <v>11033</v>
      </c>
      <c r="E10860" t="s" s="16">
        <v>20</v>
      </c>
      <c r="F10860" s="37">
        <v>15231</v>
      </c>
      <c r="G10860" s="17">
        <v>16107</v>
      </c>
      <c r="H10860" s="18">
        <f>SUM(G10860-F10860)</f>
        <v>876</v>
      </c>
      <c r="I10860" s="19">
        <f>H10860/F10860</f>
        <v>0.0575142800866654</v>
      </c>
      <c r="J10860" s="19">
        <f>H10860/G10860</f>
        <v>0.0543862916744273</v>
      </c>
      <c r="K10860" t="s" s="21">
        <f>IF(J10860&lt;25%,"น้อยกว่า 25%",IF(J10860&gt;=25%,"มากกว่าหรือเท่ากับ 25%",IF(J10860&gt;=35%,"มากกว่าหรือเท่ากับ 35%")))</f>
        <v>18</v>
      </c>
    </row>
    <row r="10861" s="7" customFormat="1" ht="19.15" customHeight="1">
      <c r="A10861" t="s" s="16">
        <v>10951</v>
      </c>
      <c r="B10861" s="17">
        <v>2</v>
      </c>
      <c r="C10861" s="17">
        <v>1</v>
      </c>
      <c r="D10861" t="s" s="16">
        <v>11034</v>
      </c>
      <c r="E10861" t="s" s="16">
        <v>22</v>
      </c>
      <c r="F10861" s="37">
        <v>8306</v>
      </c>
      <c r="G10861" s="17">
        <v>8804</v>
      </c>
      <c r="H10861" s="18">
        <f>SUM(G10861-F10861)</f>
        <v>498</v>
      </c>
      <c r="I10861" s="19">
        <f>H10861/F10861</f>
        <v>0.0599566578377077</v>
      </c>
      <c r="J10861" s="19">
        <f>H10861/G10861</f>
        <v>0.0565651976374375</v>
      </c>
      <c r="K10861" t="s" s="21">
        <f>IF(J10861&lt;25%,"น้อยกว่า 25%",IF(J10861&gt;=25%,"มากกว่าหรือเท่ากับ 25%",IF(J10861&gt;=35%,"มากกว่าหรือเท่ากับ 35%")))</f>
        <v>18</v>
      </c>
    </row>
    <row r="10862" s="7" customFormat="1" ht="19.15" customHeight="1">
      <c r="A10862" t="s" s="16">
        <v>10951</v>
      </c>
      <c r="B10862" s="17">
        <v>2</v>
      </c>
      <c r="C10862" s="17">
        <v>4</v>
      </c>
      <c r="D10862" t="s" s="16">
        <v>11035</v>
      </c>
      <c r="E10862" t="s" s="16">
        <v>26</v>
      </c>
      <c r="F10862" s="37">
        <v>1522</v>
      </c>
      <c r="G10862" s="17">
        <v>1606</v>
      </c>
      <c r="H10862" s="18">
        <f>SUM(G10862-F10862)</f>
        <v>84</v>
      </c>
      <c r="I10862" s="19">
        <f>H10862/F10862</f>
        <v>0.0551905387647832</v>
      </c>
      <c r="J10862" s="19">
        <f>H10862/G10862</f>
        <v>0.0523038605230386</v>
      </c>
      <c r="K10862" t="s" s="21">
        <f>IF(J10862&lt;25%,"น้อยกว่า 25%",IF(J10862&gt;=25%,"มากกว่าหรือเท่ากับ 25%",IF(J10862&gt;=35%,"มากกว่าหรือเท่ากับ 35%")))</f>
        <v>18</v>
      </c>
    </row>
    <row r="10863" s="7" customFormat="1" ht="19.15" customHeight="1">
      <c r="A10863" t="s" s="16">
        <v>10951</v>
      </c>
      <c r="B10863" s="17">
        <v>2</v>
      </c>
      <c r="C10863" s="17">
        <v>26</v>
      </c>
      <c r="D10863" t="s" s="16">
        <v>11036</v>
      </c>
      <c r="E10863" t="s" s="16">
        <v>72</v>
      </c>
      <c r="F10863" s="37">
        <v>786</v>
      </c>
      <c r="G10863" s="17">
        <v>809</v>
      </c>
      <c r="H10863" s="18">
        <f>SUM(G10863-F10863)</f>
        <v>23</v>
      </c>
      <c r="I10863" s="19">
        <f>H10863/F10863</f>
        <v>0.0292620865139949</v>
      </c>
      <c r="J10863" s="19">
        <f>H10863/G10863</f>
        <v>0.0284301606922126</v>
      </c>
      <c r="K10863" t="s" s="21">
        <f>IF(J10863&lt;25%,"น้อยกว่า 25%",IF(J10863&gt;=25%,"มากกว่าหรือเท่ากับ 25%",IF(J10863&gt;=35%,"มากกว่าหรือเท่ากับ 35%")))</f>
        <v>18</v>
      </c>
    </row>
    <row r="10864" s="7" customFormat="1" ht="19.15" customHeight="1">
      <c r="A10864" t="s" s="16">
        <v>10951</v>
      </c>
      <c r="B10864" s="17">
        <v>2</v>
      </c>
      <c r="C10864" s="17">
        <v>11</v>
      </c>
      <c r="D10864" t="s" s="16">
        <v>11037</v>
      </c>
      <c r="E10864" t="s" s="16">
        <v>28</v>
      </c>
      <c r="F10864" s="37">
        <v>527</v>
      </c>
      <c r="G10864" s="17">
        <v>563</v>
      </c>
      <c r="H10864" s="18">
        <f>SUM(G10864-F10864)</f>
        <v>36</v>
      </c>
      <c r="I10864" s="19">
        <f>H10864/F10864</f>
        <v>0.06831119544592031</v>
      </c>
      <c r="J10864" s="19">
        <f>H10864/G10864</f>
        <v>0.063943161634103</v>
      </c>
      <c r="K10864" t="s" s="21">
        <f>IF(J10864&lt;25%,"น้อยกว่า 25%",IF(J10864&gt;=25%,"มากกว่าหรือเท่ากับ 25%",IF(J10864&gt;=35%,"มากกว่าหรือเท่ากับ 35%")))</f>
        <v>18</v>
      </c>
    </row>
    <row r="10865" s="7" customFormat="1" ht="19.15" customHeight="1">
      <c r="A10865" t="s" s="16">
        <v>10951</v>
      </c>
      <c r="B10865" s="17">
        <v>2</v>
      </c>
      <c r="C10865" s="17">
        <v>23</v>
      </c>
      <c r="D10865" t="s" s="16">
        <v>11038</v>
      </c>
      <c r="E10865" t="s" s="16">
        <v>44</v>
      </c>
      <c r="F10865" s="37">
        <v>441</v>
      </c>
      <c r="G10865" s="17">
        <v>486</v>
      </c>
      <c r="H10865" s="18">
        <f>SUM(G10865-F10865)</f>
        <v>45</v>
      </c>
      <c r="I10865" s="19">
        <f>H10865/F10865</f>
        <v>0.102040816326531</v>
      </c>
      <c r="J10865" s="19">
        <f>H10865/G10865</f>
        <v>0.0925925925925926</v>
      </c>
      <c r="K10865" t="s" s="21">
        <f>IF(J10865&lt;25%,"น้อยกว่า 25%",IF(J10865&gt;=25%,"มากกว่าหรือเท่ากับ 25%",IF(J10865&gt;=35%,"มากกว่าหรือเท่ากับ 35%")))</f>
        <v>18</v>
      </c>
    </row>
    <row r="10866" s="7" customFormat="1" ht="19.15" customHeight="1">
      <c r="A10866" t="s" s="16">
        <v>10951</v>
      </c>
      <c r="B10866" s="17">
        <v>2</v>
      </c>
      <c r="C10866" s="17">
        <v>22</v>
      </c>
      <c r="D10866" t="s" s="16">
        <v>11039</v>
      </c>
      <c r="E10866" t="s" s="16">
        <v>1680</v>
      </c>
      <c r="F10866" s="37">
        <v>448</v>
      </c>
      <c r="G10866" s="17">
        <v>474</v>
      </c>
      <c r="H10866" s="18">
        <f>SUM(G10866-F10866)</f>
        <v>26</v>
      </c>
      <c r="I10866" s="19">
        <f>H10866/F10866</f>
        <v>0.0580357142857143</v>
      </c>
      <c r="J10866" s="19">
        <f>H10866/G10866</f>
        <v>0.0548523206751055</v>
      </c>
      <c r="K10866" t="s" s="21">
        <f>IF(J10866&lt;25%,"น้อยกว่า 25%",IF(J10866&gt;=25%,"มากกว่าหรือเท่ากับ 25%",IF(J10866&gt;=35%,"มากกว่าหรือเท่ากับ 35%")))</f>
        <v>18</v>
      </c>
    </row>
    <row r="10867" s="7" customFormat="1" ht="19.15" customHeight="1">
      <c r="A10867" t="s" s="16">
        <v>10951</v>
      </c>
      <c r="B10867" s="17">
        <v>2</v>
      </c>
      <c r="C10867" s="17">
        <v>9</v>
      </c>
      <c r="D10867" t="s" s="16">
        <v>11040</v>
      </c>
      <c r="E10867" t="s" s="16">
        <v>34</v>
      </c>
      <c r="F10867" s="37">
        <v>342</v>
      </c>
      <c r="G10867" s="17">
        <v>370</v>
      </c>
      <c r="H10867" s="18">
        <f>SUM(G10867-F10867)</f>
        <v>28</v>
      </c>
      <c r="I10867" s="19">
        <f>H10867/F10867</f>
        <v>0.0818713450292398</v>
      </c>
      <c r="J10867" s="19">
        <f>H10867/G10867</f>
        <v>0.07567567567567569</v>
      </c>
      <c r="K10867" t="s" s="21">
        <f>IF(J10867&lt;25%,"น้อยกว่า 25%",IF(J10867&gt;=25%,"มากกว่าหรือเท่ากับ 25%",IF(J10867&gt;=35%,"มากกว่าหรือเท่ากับ 35%")))</f>
        <v>18</v>
      </c>
    </row>
    <row r="10868" s="7" customFormat="1" ht="19.15" customHeight="1">
      <c r="A10868" t="s" s="16">
        <v>10951</v>
      </c>
      <c r="B10868" s="17">
        <v>2</v>
      </c>
      <c r="C10868" s="17">
        <v>5</v>
      </c>
      <c r="D10868" t="s" s="16">
        <v>11041</v>
      </c>
      <c r="E10868" t="s" s="16">
        <v>24</v>
      </c>
      <c r="F10868" s="37">
        <v>334</v>
      </c>
      <c r="G10868" s="17">
        <v>347</v>
      </c>
      <c r="H10868" s="18">
        <f>SUM(G10868-F10868)</f>
        <v>13</v>
      </c>
      <c r="I10868" s="19">
        <f>H10868/F10868</f>
        <v>0.0389221556886228</v>
      </c>
      <c r="J10868" s="19">
        <f>H10868/G10868</f>
        <v>0.037463976945245</v>
      </c>
      <c r="K10868" t="s" s="21">
        <f>IF(J10868&lt;25%,"น้อยกว่า 25%",IF(J10868&gt;=25%,"มากกว่าหรือเท่ากับ 25%",IF(J10868&gt;=35%,"มากกว่าหรือเท่ากับ 35%")))</f>
        <v>18</v>
      </c>
    </row>
    <row r="10869" s="7" customFormat="1" ht="19.15" customHeight="1">
      <c r="A10869" t="s" s="16">
        <v>10951</v>
      </c>
      <c r="B10869" s="17">
        <v>2</v>
      </c>
      <c r="C10869" s="17">
        <v>7</v>
      </c>
      <c r="D10869" t="s" s="16">
        <v>11042</v>
      </c>
      <c r="E10869" t="s" s="16">
        <v>1537</v>
      </c>
      <c r="F10869" s="37">
        <v>233</v>
      </c>
      <c r="G10869" s="17">
        <v>241</v>
      </c>
      <c r="H10869" s="18">
        <f>SUM(G10869-F10869)</f>
        <v>8</v>
      </c>
      <c r="I10869" s="19">
        <f>H10869/F10869</f>
        <v>0.0343347639484979</v>
      </c>
      <c r="J10869" s="19">
        <f>H10869/G10869</f>
        <v>0.033195020746888</v>
      </c>
      <c r="K10869" t="s" s="21">
        <f>IF(J10869&lt;25%,"น้อยกว่า 25%",IF(J10869&gt;=25%,"มากกว่าหรือเท่ากับ 25%",IF(J10869&gt;=35%,"มากกว่าหรือเท่ากับ 35%")))</f>
        <v>18</v>
      </c>
    </row>
    <row r="10870" s="7" customFormat="1" ht="19.15" customHeight="1">
      <c r="A10870" t="s" s="16">
        <v>10951</v>
      </c>
      <c r="B10870" s="17">
        <v>2</v>
      </c>
      <c r="C10870" s="17">
        <v>10</v>
      </c>
      <c r="D10870" t="s" s="16">
        <v>11043</v>
      </c>
      <c r="E10870" t="s" s="16">
        <v>101</v>
      </c>
      <c r="F10870" s="37">
        <v>203</v>
      </c>
      <c r="G10870" s="17">
        <v>210</v>
      </c>
      <c r="H10870" s="18">
        <f>SUM(G10870-F10870)</f>
        <v>7</v>
      </c>
      <c r="I10870" s="19">
        <f>H10870/F10870</f>
        <v>0.0344827586206897</v>
      </c>
      <c r="J10870" s="19">
        <f>H10870/G10870</f>
        <v>0.0333333333333333</v>
      </c>
      <c r="K10870" t="s" s="21">
        <f>IF(J10870&lt;25%,"น้อยกว่า 25%",IF(J10870&gt;=25%,"มากกว่าหรือเท่ากับ 25%",IF(J10870&gt;=35%,"มากกว่าหรือเท่ากับ 35%")))</f>
        <v>18</v>
      </c>
    </row>
    <row r="10871" s="7" customFormat="1" ht="19.15" customHeight="1">
      <c r="A10871" t="s" s="16">
        <v>10951</v>
      </c>
      <c r="B10871" s="17">
        <v>2</v>
      </c>
      <c r="C10871" s="17">
        <v>21</v>
      </c>
      <c r="D10871" t="s" s="16">
        <v>11044</v>
      </c>
      <c r="E10871" t="s" s="16">
        <v>36</v>
      </c>
      <c r="F10871" s="37">
        <v>127</v>
      </c>
      <c r="G10871" s="17">
        <v>130</v>
      </c>
      <c r="H10871" s="18">
        <f>SUM(G10871-F10871)</f>
        <v>3</v>
      </c>
      <c r="I10871" s="19">
        <f>H10871/F10871</f>
        <v>0.0236220472440945</v>
      </c>
      <c r="J10871" s="19">
        <f>H10871/G10871</f>
        <v>0.0230769230769231</v>
      </c>
      <c r="K10871" t="s" s="21">
        <f>IF(J10871&lt;25%,"น้อยกว่า 25%",IF(J10871&gt;=25%,"มากกว่าหรือเท่ากับ 25%",IF(J10871&gt;=35%,"มากกว่าหรือเท่ากับ 35%")))</f>
        <v>18</v>
      </c>
    </row>
    <row r="10872" s="7" customFormat="1" ht="19.15" customHeight="1">
      <c r="A10872" t="s" s="16">
        <v>10951</v>
      </c>
      <c r="B10872" s="17">
        <v>2</v>
      </c>
      <c r="C10872" s="17">
        <v>13</v>
      </c>
      <c r="D10872" t="s" s="16">
        <v>11045</v>
      </c>
      <c r="E10872" t="s" s="16">
        <v>60</v>
      </c>
      <c r="F10872" s="37">
        <v>120</v>
      </c>
      <c r="G10872" s="17">
        <v>128</v>
      </c>
      <c r="H10872" s="18">
        <f>SUM(G10872-F10872)</f>
        <v>8</v>
      </c>
      <c r="I10872" s="19">
        <f>H10872/F10872</f>
        <v>0.06666666666666669</v>
      </c>
      <c r="J10872" s="19">
        <f>H10872/G10872</f>
        <v>0.0625</v>
      </c>
      <c r="K10872" t="s" s="21">
        <f>IF(J10872&lt;25%,"น้อยกว่า 25%",IF(J10872&gt;=25%,"มากกว่าหรือเท่ากับ 25%",IF(J10872&gt;=35%,"มากกว่าหรือเท่ากับ 35%")))</f>
        <v>18</v>
      </c>
    </row>
    <row r="10873" s="7" customFormat="1" ht="19.15" customHeight="1">
      <c r="A10873" t="s" s="16">
        <v>10951</v>
      </c>
      <c r="B10873" s="17">
        <v>2</v>
      </c>
      <c r="C10873" s="17">
        <v>24</v>
      </c>
      <c r="D10873" t="s" s="16">
        <v>11046</v>
      </c>
      <c r="E10873" t="s" s="16">
        <v>62</v>
      </c>
      <c r="F10873" s="37">
        <v>116</v>
      </c>
      <c r="G10873" s="17">
        <v>120</v>
      </c>
      <c r="H10873" s="18">
        <f>SUM(G10873-F10873)</f>
        <v>4</v>
      </c>
      <c r="I10873" s="19">
        <f>H10873/F10873</f>
        <v>0.0344827586206897</v>
      </c>
      <c r="J10873" s="19">
        <f>H10873/G10873</f>
        <v>0.0333333333333333</v>
      </c>
      <c r="K10873" t="s" s="21">
        <f>IF(J10873&lt;25%,"น้อยกว่า 25%",IF(J10873&gt;=25%,"มากกว่าหรือเท่ากับ 25%",IF(J10873&gt;=35%,"มากกว่าหรือเท่ากับ 35%")))</f>
        <v>18</v>
      </c>
    </row>
    <row r="10874" s="7" customFormat="1" ht="19.15" customHeight="1">
      <c r="A10874" t="s" s="16">
        <v>10951</v>
      </c>
      <c r="B10874" s="17">
        <v>2</v>
      </c>
      <c r="C10874" s="17">
        <v>27</v>
      </c>
      <c r="D10874" t="s" s="16">
        <v>11047</v>
      </c>
      <c r="E10874" t="s" s="16">
        <v>54</v>
      </c>
      <c r="F10874" s="37">
        <v>99</v>
      </c>
      <c r="G10874" s="17">
        <v>104</v>
      </c>
      <c r="H10874" s="18">
        <f>SUM(G10874-F10874)</f>
        <v>5</v>
      </c>
      <c r="I10874" s="19">
        <f>H10874/F10874</f>
        <v>0.0505050505050505</v>
      </c>
      <c r="J10874" s="19">
        <f>H10874/G10874</f>
        <v>0.0480769230769231</v>
      </c>
      <c r="K10874" t="s" s="21">
        <f>IF(J10874&lt;25%,"น้อยกว่า 25%",IF(J10874&gt;=25%,"มากกว่าหรือเท่ากับ 25%",IF(J10874&gt;=35%,"มากกว่าหรือเท่ากับ 35%")))</f>
        <v>18</v>
      </c>
    </row>
    <row r="10875" s="7" customFormat="1" ht="19.15" customHeight="1">
      <c r="A10875" t="s" s="16">
        <v>10951</v>
      </c>
      <c r="B10875" s="17">
        <v>2</v>
      </c>
      <c r="C10875" s="17">
        <v>39</v>
      </c>
      <c r="D10875" t="s" s="16">
        <v>11048</v>
      </c>
      <c r="E10875" t="s" s="16">
        <v>68</v>
      </c>
      <c r="F10875" s="37">
        <v>84</v>
      </c>
      <c r="G10875" s="17">
        <v>89</v>
      </c>
      <c r="H10875" s="18">
        <f>SUM(G10875-F10875)</f>
        <v>5</v>
      </c>
      <c r="I10875" s="19">
        <f>H10875/F10875</f>
        <v>0.0595238095238095</v>
      </c>
      <c r="J10875" s="19">
        <f>H10875/G10875</f>
        <v>0.0561797752808989</v>
      </c>
      <c r="K10875" t="s" s="21">
        <f>IF(J10875&lt;25%,"น้อยกว่า 25%",IF(J10875&gt;=25%,"มากกว่าหรือเท่ากับ 25%",IF(J10875&gt;=35%,"มากกว่าหรือเท่ากับ 35%")))</f>
        <v>18</v>
      </c>
    </row>
    <row r="10876" s="7" customFormat="1" ht="19.15" customHeight="1">
      <c r="A10876" t="s" s="16">
        <v>10951</v>
      </c>
      <c r="B10876" s="17">
        <v>2</v>
      </c>
      <c r="C10876" s="17">
        <v>14</v>
      </c>
      <c r="D10876" t="s" s="16">
        <v>11049</v>
      </c>
      <c r="E10876" t="s" s="16">
        <v>48</v>
      </c>
      <c r="F10876" s="37">
        <v>75</v>
      </c>
      <c r="G10876" s="17">
        <v>82</v>
      </c>
      <c r="H10876" s="18">
        <f>SUM(G10876-F10876)</f>
        <v>7</v>
      </c>
      <c r="I10876" s="19">
        <f>H10876/F10876</f>
        <v>0.0933333333333333</v>
      </c>
      <c r="J10876" s="19">
        <f>H10876/G10876</f>
        <v>0.08536585365853661</v>
      </c>
      <c r="K10876" t="s" s="21">
        <f>IF(J10876&lt;25%,"น้อยกว่า 25%",IF(J10876&gt;=25%,"มากกว่าหรือเท่ากับ 25%",IF(J10876&gt;=35%,"มากกว่าหรือเท่ากับ 35%")))</f>
        <v>18</v>
      </c>
    </row>
    <row r="10877" s="7" customFormat="1" ht="19.15" customHeight="1">
      <c r="A10877" t="s" s="16">
        <v>10951</v>
      </c>
      <c r="B10877" s="17">
        <v>4</v>
      </c>
      <c r="C10877" s="17">
        <v>20</v>
      </c>
      <c r="D10877" t="s" s="16">
        <v>11050</v>
      </c>
      <c r="E10877" t="s" s="16">
        <v>1680</v>
      </c>
      <c r="F10877" s="41">
        <v>11</v>
      </c>
      <c r="G10877" s="30">
        <v>22</v>
      </c>
      <c r="H10877" s="18">
        <f>SUM(G10877-F10877)</f>
        <v>11</v>
      </c>
      <c r="I10877" s="19">
        <f>H10877/F10877</f>
        <v>1</v>
      </c>
      <c r="J10877" s="19">
        <f>H10877/G10877</f>
        <v>0.5</v>
      </c>
      <c r="K10877" t="s" s="21">
        <f>IF(J10877&lt;25%,"น้อยกว่า 25%",IF(J10877&gt;=25%,"มากกว่าหรือเท่ากับ 25%",IF(J10877&gt;=35%,"มากกว่าหรือเท่ากับ 35%")))</f>
        <v>122</v>
      </c>
    </row>
    <row r="10878" s="7" customFormat="1" ht="19.15" customHeight="1">
      <c r="A10878" t="s" s="16">
        <v>10951</v>
      </c>
      <c r="B10878" s="17">
        <v>2</v>
      </c>
      <c r="C10878" s="17">
        <v>8</v>
      </c>
      <c r="D10878" t="s" s="16">
        <v>11051</v>
      </c>
      <c r="E10878" t="s" s="16">
        <v>110</v>
      </c>
      <c r="F10878" s="37">
        <v>60</v>
      </c>
      <c r="G10878" s="17">
        <v>66</v>
      </c>
      <c r="H10878" s="18">
        <f>SUM(G10878-F10878)</f>
        <v>6</v>
      </c>
      <c r="I10878" s="19">
        <f>H10878/F10878</f>
        <v>0.1</v>
      </c>
      <c r="J10878" s="19">
        <f>H10878/G10878</f>
        <v>0.0909090909090909</v>
      </c>
      <c r="K10878" t="s" s="21">
        <f>IF(J10878&lt;25%,"น้อยกว่า 25%",IF(J10878&gt;=25%,"มากกว่าหรือเท่ากับ 25%",IF(J10878&gt;=35%,"มากกว่าหรือเท่ากับ 35%")))</f>
        <v>18</v>
      </c>
    </row>
    <row r="10879" s="7" customFormat="1" ht="19.15" customHeight="1">
      <c r="A10879" t="s" s="16">
        <v>10951</v>
      </c>
      <c r="B10879" s="17">
        <v>2</v>
      </c>
      <c r="C10879" s="17">
        <v>18</v>
      </c>
      <c r="D10879" t="s" s="16">
        <v>11052</v>
      </c>
      <c r="E10879" t="s" s="16">
        <v>30</v>
      </c>
      <c r="F10879" s="37">
        <v>61</v>
      </c>
      <c r="G10879" s="17">
        <v>64</v>
      </c>
      <c r="H10879" s="18">
        <f>SUM(G10879-F10879)</f>
        <v>3</v>
      </c>
      <c r="I10879" s="19">
        <f>H10879/F10879</f>
        <v>0.0491803278688525</v>
      </c>
      <c r="J10879" s="19">
        <f>H10879/G10879</f>
        <v>0.046875</v>
      </c>
      <c r="K10879" t="s" s="21">
        <f>IF(J10879&lt;25%,"น้อยกว่า 25%",IF(J10879&gt;=25%,"มากกว่าหรือเท่ากับ 25%",IF(J10879&gt;=35%,"มากกว่าหรือเท่ากับ 35%")))</f>
        <v>18</v>
      </c>
    </row>
    <row r="10880" s="7" customFormat="1" ht="19.15" customHeight="1">
      <c r="A10880" t="s" s="16">
        <v>10951</v>
      </c>
      <c r="B10880" s="17">
        <v>2</v>
      </c>
      <c r="C10880" s="17">
        <v>33</v>
      </c>
      <c r="D10880" t="s" s="16">
        <v>11053</v>
      </c>
      <c r="E10880" t="s" s="16">
        <v>173</v>
      </c>
      <c r="F10880" s="37">
        <v>61</v>
      </c>
      <c r="G10880" s="17">
        <v>64</v>
      </c>
      <c r="H10880" s="18">
        <f>SUM(G10880-F10880)</f>
        <v>3</v>
      </c>
      <c r="I10880" s="19">
        <f>H10880/F10880</f>
        <v>0.0491803278688525</v>
      </c>
      <c r="J10880" s="19">
        <f>H10880/G10880</f>
        <v>0.046875</v>
      </c>
      <c r="K10880" t="s" s="21">
        <f>IF(J10880&lt;25%,"น้อยกว่า 25%",IF(J10880&gt;=25%,"มากกว่าหรือเท่ากับ 25%",IF(J10880&gt;=35%,"มากกว่าหรือเท่ากับ 35%")))</f>
        <v>18</v>
      </c>
    </row>
    <row r="10881" s="7" customFormat="1" ht="19.15" customHeight="1">
      <c r="A10881" t="s" s="16">
        <v>10951</v>
      </c>
      <c r="B10881" s="17">
        <v>2</v>
      </c>
      <c r="C10881" s="17">
        <v>16</v>
      </c>
      <c r="D10881" t="s" s="16">
        <v>11054</v>
      </c>
      <c r="E10881" t="s" s="16">
        <v>38</v>
      </c>
      <c r="F10881" s="37">
        <v>56</v>
      </c>
      <c r="G10881" s="17">
        <v>58</v>
      </c>
      <c r="H10881" s="18">
        <f>SUM(G10881-F10881)</f>
        <v>2</v>
      </c>
      <c r="I10881" s="19">
        <f>H10881/F10881</f>
        <v>0.0357142857142857</v>
      </c>
      <c r="J10881" s="19">
        <f>H10881/G10881</f>
        <v>0.0344827586206897</v>
      </c>
      <c r="K10881" t="s" s="21">
        <f>IF(J10881&lt;25%,"น้อยกว่า 25%",IF(J10881&gt;=25%,"มากกว่าหรือเท่ากับ 25%",IF(J10881&gt;=35%,"มากกว่าหรือเท่ากับ 35%")))</f>
        <v>18</v>
      </c>
    </row>
    <row r="10882" s="7" customFormat="1" ht="19.15" customHeight="1">
      <c r="A10882" t="s" s="16">
        <v>10951</v>
      </c>
      <c r="B10882" s="17">
        <v>2</v>
      </c>
      <c r="C10882" s="17">
        <v>15</v>
      </c>
      <c r="D10882" t="s" s="16">
        <v>11055</v>
      </c>
      <c r="E10882" t="s" s="16">
        <v>40</v>
      </c>
      <c r="F10882" s="37">
        <v>44</v>
      </c>
      <c r="G10882" s="17">
        <v>47</v>
      </c>
      <c r="H10882" s="18">
        <f>SUM(G10882-F10882)</f>
        <v>3</v>
      </c>
      <c r="I10882" s="19">
        <f>H10882/F10882</f>
        <v>0.0681818181818182</v>
      </c>
      <c r="J10882" s="19">
        <f>H10882/G10882</f>
        <v>0.0638297872340426</v>
      </c>
      <c r="K10882" t="s" s="21">
        <f>IF(J10882&lt;25%,"น้อยกว่า 25%",IF(J10882&gt;=25%,"มากกว่าหรือเท่ากับ 25%",IF(J10882&gt;=35%,"มากกว่าหรือเท่ากับ 35%")))</f>
        <v>18</v>
      </c>
    </row>
    <row r="10883" s="7" customFormat="1" ht="19.15" customHeight="1">
      <c r="A10883" t="s" s="16">
        <v>10951</v>
      </c>
      <c r="B10883" s="17">
        <v>2</v>
      </c>
      <c r="C10883" s="17">
        <v>25</v>
      </c>
      <c r="D10883" t="s" s="16">
        <v>11056</v>
      </c>
      <c r="E10883" t="s" s="16">
        <v>106</v>
      </c>
      <c r="F10883" s="37">
        <v>41</v>
      </c>
      <c r="G10883" s="17">
        <v>43</v>
      </c>
      <c r="H10883" s="18">
        <f>SUM(G10883-F10883)</f>
        <v>2</v>
      </c>
      <c r="I10883" s="19">
        <f>H10883/F10883</f>
        <v>0.048780487804878</v>
      </c>
      <c r="J10883" s="19">
        <f>H10883/G10883</f>
        <v>0.0465116279069767</v>
      </c>
      <c r="K10883" t="s" s="21">
        <f>IF(J10883&lt;25%,"น้อยกว่า 25%",IF(J10883&gt;=25%,"มากกว่าหรือเท่ากับ 25%",IF(J10883&gt;=35%,"มากกว่าหรือเท่ากับ 35%")))</f>
        <v>18</v>
      </c>
    </row>
    <row r="10884" s="7" customFormat="1" ht="19.15" customHeight="1">
      <c r="A10884" t="s" s="16">
        <v>10951</v>
      </c>
      <c r="B10884" s="17">
        <v>2</v>
      </c>
      <c r="C10884" s="17">
        <v>29</v>
      </c>
      <c r="D10884" t="s" s="16">
        <v>11057</v>
      </c>
      <c r="E10884" t="s" s="16">
        <v>42</v>
      </c>
      <c r="F10884" s="37">
        <v>31</v>
      </c>
      <c r="G10884" s="17">
        <v>36</v>
      </c>
      <c r="H10884" s="18">
        <f>SUM(G10884-F10884)</f>
        <v>5</v>
      </c>
      <c r="I10884" s="19">
        <f>H10884/F10884</f>
        <v>0.161290322580645</v>
      </c>
      <c r="J10884" s="19">
        <f>H10884/G10884</f>
        <v>0.138888888888889</v>
      </c>
      <c r="K10884" t="s" s="21">
        <f>IF(J10884&lt;25%,"น้อยกว่า 25%",IF(J10884&gt;=25%,"มากกว่าหรือเท่ากับ 25%",IF(J10884&gt;=35%,"มากกว่าหรือเท่ากับ 35%")))</f>
        <v>18</v>
      </c>
    </row>
    <row r="10885" s="7" customFormat="1" ht="19.15" customHeight="1">
      <c r="A10885" t="s" s="16">
        <v>10951</v>
      </c>
      <c r="B10885" s="17">
        <v>2</v>
      </c>
      <c r="C10885" s="17">
        <v>35</v>
      </c>
      <c r="D10885" t="s" s="16">
        <v>11058</v>
      </c>
      <c r="E10885" t="s" s="16">
        <v>153</v>
      </c>
      <c r="F10885" s="37">
        <v>34</v>
      </c>
      <c r="G10885" s="17">
        <v>34</v>
      </c>
      <c r="H10885" s="18">
        <f>SUM(G10885-F10885)</f>
        <v>0</v>
      </c>
      <c r="I10885" s="19">
        <f>H10885/F10885</f>
        <v>0</v>
      </c>
      <c r="J10885" s="19">
        <f>H10885/G10885</f>
        <v>0</v>
      </c>
      <c r="K10885" t="s" s="21">
        <f>IF(J10885&lt;25%,"น้อยกว่า 25%",IF(J10885&gt;=25%,"มากกว่าหรือเท่ากับ 25%",IF(J10885&gt;=35%,"มากกว่าหรือเท่ากับ 35%")))</f>
        <v>18</v>
      </c>
    </row>
    <row r="10886" s="7" customFormat="1" ht="19.15" customHeight="1">
      <c r="A10886" t="s" s="16">
        <v>10951</v>
      </c>
      <c r="B10886" s="17">
        <v>2</v>
      </c>
      <c r="C10886" s="17">
        <v>20</v>
      </c>
      <c r="D10886" t="s" s="16">
        <v>11059</v>
      </c>
      <c r="E10886" t="s" s="16">
        <v>281</v>
      </c>
      <c r="F10886" s="37">
        <v>28</v>
      </c>
      <c r="G10886" s="17">
        <v>28</v>
      </c>
      <c r="H10886" s="18">
        <f>SUM(G10886-F10886)</f>
        <v>0</v>
      </c>
      <c r="I10886" s="19">
        <f>H10886/F10886</f>
        <v>0</v>
      </c>
      <c r="J10886" s="19">
        <f>H10886/G10886</f>
        <v>0</v>
      </c>
      <c r="K10886" t="s" s="21">
        <f>IF(J10886&lt;25%,"น้อยกว่า 25%",IF(J10886&gt;=25%,"มากกว่าหรือเท่ากับ 25%",IF(J10886&gt;=35%,"มากกว่าหรือเท่ากับ 35%")))</f>
        <v>18</v>
      </c>
    </row>
    <row r="10887" s="7" customFormat="1" ht="19.15" customHeight="1">
      <c r="A10887" t="s" s="16">
        <v>10951</v>
      </c>
      <c r="B10887" s="17">
        <v>2</v>
      </c>
      <c r="C10887" s="17">
        <v>38</v>
      </c>
      <c r="D10887" t="s" s="16">
        <v>11060</v>
      </c>
      <c r="E10887" t="s" s="16">
        <v>1716</v>
      </c>
      <c r="F10887" s="37">
        <v>24</v>
      </c>
      <c r="G10887" s="17">
        <v>25</v>
      </c>
      <c r="H10887" s="18">
        <f>SUM(G10887-F10887)</f>
        <v>1</v>
      </c>
      <c r="I10887" s="19">
        <f>H10887/F10887</f>
        <v>0.0416666666666667</v>
      </c>
      <c r="J10887" s="19">
        <f>H10887/G10887</f>
        <v>0.04</v>
      </c>
      <c r="K10887" t="s" s="21">
        <f>IF(J10887&lt;25%,"น้อยกว่า 25%",IF(J10887&gt;=25%,"มากกว่าหรือเท่ากับ 25%",IF(J10887&gt;=35%,"มากกว่าหรือเท่ากับ 35%")))</f>
        <v>18</v>
      </c>
    </row>
    <row r="10888" s="7" customFormat="1" ht="19.15" customHeight="1">
      <c r="A10888" t="s" s="16">
        <v>10951</v>
      </c>
      <c r="B10888" s="17">
        <v>2</v>
      </c>
      <c r="C10888" s="17">
        <v>30</v>
      </c>
      <c r="D10888" t="s" s="16">
        <v>11061</v>
      </c>
      <c r="E10888" t="s" s="16">
        <v>52</v>
      </c>
      <c r="F10888" s="37">
        <v>16</v>
      </c>
      <c r="G10888" s="17">
        <v>16</v>
      </c>
      <c r="H10888" s="18">
        <f>SUM(G10888-F10888)</f>
        <v>0</v>
      </c>
      <c r="I10888" s="19">
        <f>H10888/F10888</f>
        <v>0</v>
      </c>
      <c r="J10888" s="19">
        <f>H10888/G10888</f>
        <v>0</v>
      </c>
      <c r="K10888" t="s" s="21">
        <f>IF(J10888&lt;25%,"น้อยกว่า 25%",IF(J10888&gt;=25%,"มากกว่าหรือเท่ากับ 25%",IF(J10888&gt;=35%,"มากกว่าหรือเท่ากับ 35%")))</f>
        <v>18</v>
      </c>
    </row>
    <row r="10889" s="7" customFormat="1" ht="19.15" customHeight="1">
      <c r="A10889" t="s" s="16">
        <v>10951</v>
      </c>
      <c r="B10889" s="17">
        <v>2</v>
      </c>
      <c r="C10889" s="17">
        <v>36</v>
      </c>
      <c r="D10889" t="s" s="16">
        <v>11062</v>
      </c>
      <c r="E10889" t="s" s="16">
        <v>1309</v>
      </c>
      <c r="F10889" s="37">
        <v>16</v>
      </c>
      <c r="G10889" s="17">
        <v>16</v>
      </c>
      <c r="H10889" s="18">
        <f>SUM(G10889-F10889)</f>
        <v>0</v>
      </c>
      <c r="I10889" s="19">
        <f>H10889/F10889</f>
        <v>0</v>
      </c>
      <c r="J10889" s="19">
        <f>H10889/G10889</f>
        <v>0</v>
      </c>
      <c r="K10889" t="s" s="21">
        <f>IF(J10889&lt;25%,"น้อยกว่า 25%",IF(J10889&gt;=25%,"มากกว่าหรือเท่ากับ 25%",IF(J10889&gt;=35%,"มากกว่าหรือเท่ากับ 35%")))</f>
        <v>18</v>
      </c>
    </row>
    <row r="10890" s="7" customFormat="1" ht="19.15" customHeight="1">
      <c r="A10890" t="s" s="16">
        <v>10951</v>
      </c>
      <c r="B10890" s="17">
        <v>2</v>
      </c>
      <c r="C10890" s="17">
        <v>34</v>
      </c>
      <c r="D10890" t="s" s="16">
        <v>11063</v>
      </c>
      <c r="E10890" t="s" s="16">
        <v>46</v>
      </c>
      <c r="F10890" s="37">
        <v>10</v>
      </c>
      <c r="G10890" s="17">
        <v>12</v>
      </c>
      <c r="H10890" s="18">
        <f>SUM(G10890-F10890)</f>
        <v>2</v>
      </c>
      <c r="I10890" s="19">
        <f>H10890/F10890</f>
        <v>0.2</v>
      </c>
      <c r="J10890" s="19">
        <f>H10890/G10890</f>
        <v>0.166666666666667</v>
      </c>
      <c r="K10890" t="s" s="21">
        <f>IF(J10890&lt;25%,"น้อยกว่า 25%",IF(J10890&gt;=25%,"มากกว่าหรือเท่ากับ 25%",IF(J10890&gt;=35%,"มากกว่าหรือเท่ากับ 35%")))</f>
        <v>18</v>
      </c>
    </row>
    <row r="10891" s="7" customFormat="1" ht="19.15" customHeight="1">
      <c r="A10891" t="s" s="16">
        <v>10951</v>
      </c>
      <c r="B10891" s="17">
        <v>2</v>
      </c>
      <c r="C10891" s="17">
        <v>28</v>
      </c>
      <c r="D10891" t="s" s="16">
        <v>11064</v>
      </c>
      <c r="E10891" t="s" s="16">
        <v>147</v>
      </c>
      <c r="F10891" s="40">
        <v>11</v>
      </c>
      <c r="G10891" s="39">
        <v>8</v>
      </c>
      <c r="H10891" s="18">
        <f>SUM(G10891-F10891)</f>
        <v>-3</v>
      </c>
      <c r="I10891" s="19">
        <f>H10891/F10891</f>
        <v>-0.272727272727273</v>
      </c>
      <c r="J10891" s="19">
        <f>H10891/G10891</f>
        <v>-0.375</v>
      </c>
      <c r="K10891" t="s" s="21">
        <f>IF(J10891&lt;25%,"น้อยกว่า 25%",IF(J10891&gt;=25%,"มากกว่าหรือเท่ากับ 25%",IF(J10891&gt;=35%,"มากกว่าหรือเท่ากับ 35%")))</f>
        <v>18</v>
      </c>
    </row>
    <row r="10892" s="7" customFormat="1" ht="19.15" customHeight="1">
      <c r="A10892" t="s" s="16">
        <v>10951</v>
      </c>
      <c r="B10892" s="17">
        <v>2</v>
      </c>
      <c r="C10892" s="17">
        <v>32</v>
      </c>
      <c r="D10892" t="s" s="16">
        <v>11065</v>
      </c>
      <c r="E10892" t="s" s="16">
        <v>119</v>
      </c>
      <c r="F10892" s="37">
        <v>5</v>
      </c>
      <c r="G10892" s="17">
        <v>5</v>
      </c>
      <c r="H10892" s="18">
        <f>SUM(G10892-F10892)</f>
        <v>0</v>
      </c>
      <c r="I10892" s="19">
        <f>H10892/F10892</f>
        <v>0</v>
      </c>
      <c r="J10892" s="19">
        <f>H10892/G10892</f>
        <v>0</v>
      </c>
      <c r="K10892" t="s" s="21">
        <f>IF(J10892&lt;25%,"น้อยกว่า 25%",IF(J10892&gt;=25%,"มากกว่าหรือเท่ากับ 25%",IF(J10892&gt;=35%,"มากกว่าหรือเท่ากับ 35%")))</f>
        <v>18</v>
      </c>
    </row>
    <row r="10893" s="7" customFormat="1" ht="19.15" customHeight="1">
      <c r="A10893" t="s" s="16">
        <v>10951</v>
      </c>
      <c r="B10893" s="17">
        <v>2</v>
      </c>
      <c r="C10893" s="17">
        <v>31</v>
      </c>
      <c r="D10893" t="s" s="16">
        <v>11066</v>
      </c>
      <c r="E10893" t="s" s="16">
        <v>74</v>
      </c>
      <c r="F10893" s="37">
        <v>4</v>
      </c>
      <c r="G10893" s="17">
        <v>4</v>
      </c>
      <c r="H10893" s="18">
        <f>SUM(G10893-F10893)</f>
        <v>0</v>
      </c>
      <c r="I10893" s="19">
        <f>H10893/F10893</f>
        <v>0</v>
      </c>
      <c r="J10893" s="19">
        <f>H10893/G10893</f>
        <v>0</v>
      </c>
      <c r="K10893" t="s" s="21">
        <f>IF(J10893&lt;25%,"น้อยกว่า 25%",IF(J10893&gt;=25%,"มากกว่าหรือเท่ากับ 25%",IF(J10893&gt;=35%,"มากกว่าหรือเท่ากับ 35%")))</f>
        <v>18</v>
      </c>
    </row>
    <row r="10894" s="7" customFormat="1" ht="19.15" customHeight="1">
      <c r="A10894" t="s" s="16">
        <v>10951</v>
      </c>
      <c r="B10894" s="17">
        <v>2</v>
      </c>
      <c r="C10894" s="17">
        <v>17</v>
      </c>
      <c r="D10894" t="s" s="16">
        <v>11067</v>
      </c>
      <c r="E10894" t="s" s="16">
        <v>380</v>
      </c>
      <c r="F10894" s="37">
        <v>0</v>
      </c>
      <c r="G10894" s="17">
        <v>0</v>
      </c>
      <c r="H10894" s="18">
        <f>SUM(G10894-F10894)</f>
        <v>0</v>
      </c>
      <c r="I10894" s="19">
        <f>H10894/F10894</f>
      </c>
      <c r="J10894" s="19">
        <f>H10894/G10894</f>
      </c>
      <c r="K10894" s="24">
        <f>IF(J10894&lt;25%,"น้อยกว่า 25%",IF(J10894&gt;=25%,"มากกว่าหรือเท่ากับ 25%",IF(J10894&gt;=35%,"มากกว่าหรือเท่ากับ 35%")))</f>
      </c>
    </row>
    <row r="10895" s="7" customFormat="1" ht="19.15" customHeight="1">
      <c r="A10895" t="s" s="16">
        <v>10951</v>
      </c>
      <c r="B10895" s="17">
        <v>2</v>
      </c>
      <c r="C10895" s="17">
        <v>19</v>
      </c>
      <c r="D10895" t="s" s="16">
        <v>11068</v>
      </c>
      <c r="E10895" t="s" s="16">
        <v>76</v>
      </c>
      <c r="F10895" s="37">
        <v>0</v>
      </c>
      <c r="G10895" s="17">
        <v>0</v>
      </c>
      <c r="H10895" s="18">
        <f>SUM(G10895-F10895)</f>
        <v>0</v>
      </c>
      <c r="I10895" s="19">
        <f>H10895/F10895</f>
      </c>
      <c r="J10895" s="19">
        <f>H10895/G10895</f>
      </c>
      <c r="K10895" s="24">
        <f>IF(J10895&lt;25%,"น้อยกว่า 25%",IF(J10895&gt;=25%,"มากกว่าหรือเท่ากับ 25%",IF(J10895&gt;=35%,"มากกว่าหรือเท่ากับ 35%")))</f>
      </c>
    </row>
    <row r="10896" s="7" customFormat="1" ht="19.15" customHeight="1">
      <c r="A10896" t="s" s="16">
        <v>10951</v>
      </c>
      <c r="B10896" s="17">
        <v>2</v>
      </c>
      <c r="C10896" s="17">
        <v>37</v>
      </c>
      <c r="D10896" t="s" s="16">
        <v>11069</v>
      </c>
      <c r="E10896" t="s" s="16">
        <v>32</v>
      </c>
      <c r="F10896" s="37">
        <v>0</v>
      </c>
      <c r="G10896" s="17">
        <v>0</v>
      </c>
      <c r="H10896" s="18">
        <f>SUM(G10896-F10896)</f>
        <v>0</v>
      </c>
      <c r="I10896" s="19">
        <f>H10896/F10896</f>
      </c>
      <c r="J10896" s="19">
        <f>H10896/G10896</f>
      </c>
      <c r="K10896" s="24">
        <f>IF(J10896&lt;25%,"น้อยกว่า 25%",IF(J10896&gt;=25%,"มากกว่าหรือเท่ากับ 25%",IF(J10896&gt;=35%,"มากกว่าหรือเท่ากับ 35%")))</f>
      </c>
    </row>
    <row r="10897" s="7" customFormat="1" ht="19.15" customHeight="1">
      <c r="A10897" t="s" s="16">
        <v>10951</v>
      </c>
      <c r="B10897" s="17">
        <v>3</v>
      </c>
      <c r="C10897" s="17">
        <v>5</v>
      </c>
      <c r="D10897" t="s" s="16">
        <v>11070</v>
      </c>
      <c r="E10897" t="s" s="16">
        <v>84</v>
      </c>
      <c r="F10897" s="37">
        <v>42054</v>
      </c>
      <c r="G10897" s="17">
        <v>44251</v>
      </c>
      <c r="H10897" s="18">
        <f>SUM(G10897-F10897)</f>
        <v>2197</v>
      </c>
      <c r="I10897" s="19">
        <f>H10897/F10897</f>
        <v>0.0522423550672944</v>
      </c>
      <c r="J10897" s="19">
        <f>H10897/G10897</f>
        <v>0.0496485955119658</v>
      </c>
      <c r="K10897" t="s" s="21">
        <f>IF(J10897&lt;25%,"น้อยกว่า 25%",IF(J10897&gt;=25%,"มากกว่าหรือเท่ากับ 25%",IF(J10897&gt;=35%,"มากกว่าหรือเท่ากับ 35%")))</f>
        <v>18</v>
      </c>
    </row>
    <row r="10898" s="7" customFormat="1" ht="19.15" customHeight="1">
      <c r="A10898" t="s" s="16">
        <v>10951</v>
      </c>
      <c r="B10898" s="17">
        <v>3</v>
      </c>
      <c r="C10898" s="17">
        <v>6</v>
      </c>
      <c r="D10898" t="s" s="16">
        <v>11071</v>
      </c>
      <c r="E10898" t="s" s="16">
        <v>20</v>
      </c>
      <c r="F10898" s="37">
        <v>22954</v>
      </c>
      <c r="G10898" s="17">
        <v>24378</v>
      </c>
      <c r="H10898" s="18">
        <f>SUM(G10898-F10898)</f>
        <v>1424</v>
      </c>
      <c r="I10898" s="19">
        <f>H10898/F10898</f>
        <v>0.0620371177136882</v>
      </c>
      <c r="J10898" s="19">
        <f>H10898/G10898</f>
        <v>0.0584133234883912</v>
      </c>
      <c r="K10898" t="s" s="21">
        <f>IF(J10898&lt;25%,"น้อยกว่า 25%",IF(J10898&gt;=25%,"มากกว่าหรือเท่ากับ 25%",IF(J10898&gt;=35%,"มากกว่าหรือเท่ากับ 35%")))</f>
        <v>18</v>
      </c>
    </row>
    <row r="10899" s="7" customFormat="1" ht="19.15" customHeight="1">
      <c r="A10899" t="s" s="16">
        <v>10951</v>
      </c>
      <c r="B10899" s="17">
        <v>3</v>
      </c>
      <c r="C10899" s="17">
        <v>12</v>
      </c>
      <c r="D10899" t="s" s="16">
        <v>11072</v>
      </c>
      <c r="E10899" t="s" s="16">
        <v>22</v>
      </c>
      <c r="F10899" s="37">
        <v>17246</v>
      </c>
      <c r="G10899" s="17">
        <v>17889</v>
      </c>
      <c r="H10899" s="18">
        <f>SUM(G10899-F10899)</f>
        <v>643</v>
      </c>
      <c r="I10899" s="19">
        <f>H10899/F10899</f>
        <v>0.0372840078858866</v>
      </c>
      <c r="J10899" s="19">
        <f>H10899/G10899</f>
        <v>0.035943876124993</v>
      </c>
      <c r="K10899" t="s" s="21">
        <f>IF(J10899&lt;25%,"น้อยกว่า 25%",IF(J10899&gt;=25%,"มากกว่าหรือเท่ากับ 25%",IF(J10899&gt;=35%,"มากกว่าหรือเท่ากับ 35%")))</f>
        <v>18</v>
      </c>
    </row>
    <row r="10900" s="7" customFormat="1" ht="19.15" customHeight="1">
      <c r="A10900" t="s" s="16">
        <v>10951</v>
      </c>
      <c r="B10900" s="17">
        <v>3</v>
      </c>
      <c r="C10900" s="17">
        <v>14</v>
      </c>
      <c r="D10900" t="s" s="16">
        <v>11073</v>
      </c>
      <c r="E10900" t="s" s="16">
        <v>26</v>
      </c>
      <c r="F10900" s="37">
        <v>7775</v>
      </c>
      <c r="G10900" s="17">
        <v>8323</v>
      </c>
      <c r="H10900" s="18">
        <f>SUM(G10900-F10900)</f>
        <v>548</v>
      </c>
      <c r="I10900" s="19">
        <f>H10900/F10900</f>
        <v>0.0704823151125402</v>
      </c>
      <c r="J10900" s="19">
        <f>H10900/G10900</f>
        <v>0.06584164363811131</v>
      </c>
      <c r="K10900" t="s" s="21">
        <f>IF(J10900&lt;25%,"น้อยกว่า 25%",IF(J10900&gt;=25%,"มากกว่าหรือเท่ากับ 25%",IF(J10900&gt;=35%,"มากกว่าหรือเท่ากับ 35%")))</f>
        <v>18</v>
      </c>
    </row>
    <row r="10901" s="7" customFormat="1" ht="19.15" customHeight="1">
      <c r="A10901" t="s" s="16">
        <v>10951</v>
      </c>
      <c r="B10901" s="17">
        <v>3</v>
      </c>
      <c r="C10901" s="17">
        <v>4</v>
      </c>
      <c r="D10901" t="s" s="16">
        <v>11074</v>
      </c>
      <c r="E10901" t="s" s="16">
        <v>28</v>
      </c>
      <c r="F10901" s="37">
        <v>1619</v>
      </c>
      <c r="G10901" s="17">
        <v>1692</v>
      </c>
      <c r="H10901" s="18">
        <f>SUM(G10901-F10901)</f>
        <v>73</v>
      </c>
      <c r="I10901" s="19">
        <f>H10901/F10901</f>
        <v>0.0450895614576899</v>
      </c>
      <c r="J10901" s="19">
        <f>H10901/G10901</f>
        <v>0.0431442080378251</v>
      </c>
      <c r="K10901" t="s" s="21">
        <f>IF(J10901&lt;25%,"น้อยกว่า 25%",IF(J10901&gt;=25%,"มากกว่าหรือเท่ากับ 25%",IF(J10901&gt;=35%,"มากกว่าหรือเท่ากับ 35%")))</f>
        <v>18</v>
      </c>
    </row>
    <row r="10902" s="7" customFormat="1" ht="19.15" customHeight="1">
      <c r="A10902" t="s" s="16">
        <v>10951</v>
      </c>
      <c r="B10902" s="17">
        <v>3</v>
      </c>
      <c r="C10902" s="17">
        <v>28</v>
      </c>
      <c r="D10902" t="s" s="16">
        <v>11075</v>
      </c>
      <c r="E10902" t="s" s="16">
        <v>17</v>
      </c>
      <c r="F10902" s="37">
        <v>1507</v>
      </c>
      <c r="G10902" s="17">
        <v>1582</v>
      </c>
      <c r="H10902" s="18">
        <f>SUM(G10902-F10902)</f>
        <v>75</v>
      </c>
      <c r="I10902" s="19">
        <f>H10902/F10902</f>
        <v>0.0497677504976775</v>
      </c>
      <c r="J10902" s="19">
        <f>H10902/G10902</f>
        <v>0.0474083438685209</v>
      </c>
      <c r="K10902" t="s" s="21">
        <f>IF(J10902&lt;25%,"น้อยกว่า 25%",IF(J10902&gt;=25%,"มากกว่าหรือเท่ากับ 25%",IF(J10902&gt;=35%,"มากกว่าหรือเท่ากับ 35%")))</f>
        <v>18</v>
      </c>
    </row>
    <row r="10903" s="7" customFormat="1" ht="19.15" customHeight="1">
      <c r="A10903" t="s" s="16">
        <v>10951</v>
      </c>
      <c r="B10903" s="17">
        <v>3</v>
      </c>
      <c r="C10903" s="17">
        <v>30</v>
      </c>
      <c r="D10903" t="s" s="16">
        <v>11076</v>
      </c>
      <c r="E10903" t="s" s="16">
        <v>34</v>
      </c>
      <c r="F10903" s="37">
        <v>892</v>
      </c>
      <c r="G10903" s="17">
        <v>896</v>
      </c>
      <c r="H10903" s="18">
        <f>SUM(G10903-F10903)</f>
        <v>4</v>
      </c>
      <c r="I10903" s="19">
        <f>H10903/F10903</f>
        <v>0.00448430493273543</v>
      </c>
      <c r="J10903" s="19">
        <f>H10903/G10903</f>
        <v>0.00446428571428571</v>
      </c>
      <c r="K10903" t="s" s="21">
        <f>IF(J10903&lt;25%,"น้อยกว่า 25%",IF(J10903&gt;=25%,"มากกว่าหรือเท่ากับ 25%",IF(J10903&gt;=35%,"มากกว่าหรือเท่ากับ 35%")))</f>
        <v>18</v>
      </c>
    </row>
    <row r="10904" s="7" customFormat="1" ht="19.15" customHeight="1">
      <c r="A10904" t="s" s="16">
        <v>10951</v>
      </c>
      <c r="B10904" s="17">
        <v>3</v>
      </c>
      <c r="C10904" s="17">
        <v>18</v>
      </c>
      <c r="D10904" t="s" s="16">
        <v>11077</v>
      </c>
      <c r="E10904" t="s" s="16">
        <v>60</v>
      </c>
      <c r="F10904" s="37">
        <v>642</v>
      </c>
      <c r="G10904" s="17">
        <v>667</v>
      </c>
      <c r="H10904" s="18">
        <f>SUM(G10904-F10904)</f>
        <v>25</v>
      </c>
      <c r="I10904" s="19">
        <f>H10904/F10904</f>
        <v>0.0389408099688474</v>
      </c>
      <c r="J10904" s="19">
        <f>H10904/G10904</f>
        <v>0.0374812593703148</v>
      </c>
      <c r="K10904" t="s" s="21">
        <f>IF(J10904&lt;25%,"น้อยกว่า 25%",IF(J10904&gt;=25%,"มากกว่าหรือเท่ากับ 25%",IF(J10904&gt;=35%,"มากกว่าหรือเท่ากับ 35%")))</f>
        <v>18</v>
      </c>
    </row>
    <row r="10905" s="7" customFormat="1" ht="19.15" customHeight="1">
      <c r="A10905" t="s" s="16">
        <v>10951</v>
      </c>
      <c r="B10905" s="17">
        <v>3</v>
      </c>
      <c r="C10905" s="17">
        <v>25</v>
      </c>
      <c r="D10905" t="s" s="16">
        <v>11078</v>
      </c>
      <c r="E10905" t="s" s="16">
        <v>147</v>
      </c>
      <c r="F10905" s="37">
        <v>531</v>
      </c>
      <c r="G10905" s="17">
        <v>568</v>
      </c>
      <c r="H10905" s="18">
        <f>SUM(G10905-F10905)</f>
        <v>37</v>
      </c>
      <c r="I10905" s="19">
        <f>H10905/F10905</f>
        <v>0.0696798493408663</v>
      </c>
      <c r="J10905" s="19">
        <f>H10905/G10905</f>
        <v>0.0651408450704225</v>
      </c>
      <c r="K10905" t="s" s="21">
        <f>IF(J10905&lt;25%,"น้อยกว่า 25%",IF(J10905&gt;=25%,"มากกว่าหรือเท่ากับ 25%",IF(J10905&gt;=35%,"มากกว่าหรือเท่ากับ 35%")))</f>
        <v>18</v>
      </c>
    </row>
    <row r="10906" s="7" customFormat="1" ht="19.15" customHeight="1">
      <c r="A10906" t="s" s="16">
        <v>10951</v>
      </c>
      <c r="B10906" s="17">
        <v>3</v>
      </c>
      <c r="C10906" s="17">
        <v>3</v>
      </c>
      <c r="D10906" t="s" s="16">
        <v>11079</v>
      </c>
      <c r="E10906" t="s" s="16">
        <v>30</v>
      </c>
      <c r="F10906" s="37">
        <v>525</v>
      </c>
      <c r="G10906" s="17">
        <v>543</v>
      </c>
      <c r="H10906" s="18">
        <f>SUM(G10906-F10906)</f>
        <v>18</v>
      </c>
      <c r="I10906" s="19">
        <f>H10906/F10906</f>
        <v>0.0342857142857143</v>
      </c>
      <c r="J10906" s="19">
        <f>H10906/G10906</f>
        <v>0.0331491712707182</v>
      </c>
      <c r="K10906" t="s" s="21">
        <f>IF(J10906&lt;25%,"น้อยกว่า 25%",IF(J10906&gt;=25%,"มากกว่าหรือเท่ากับ 25%",IF(J10906&gt;=35%,"มากกว่าหรือเท่ากับ 35%")))</f>
        <v>18</v>
      </c>
    </row>
    <row r="10907" s="7" customFormat="1" ht="19.15" customHeight="1">
      <c r="A10907" t="s" s="16">
        <v>10951</v>
      </c>
      <c r="B10907" s="17">
        <v>3</v>
      </c>
      <c r="C10907" s="17">
        <v>26</v>
      </c>
      <c r="D10907" t="s" s="16">
        <v>11080</v>
      </c>
      <c r="E10907" t="s" s="16">
        <v>119</v>
      </c>
      <c r="F10907" s="37">
        <v>362</v>
      </c>
      <c r="G10907" s="17">
        <v>391</v>
      </c>
      <c r="H10907" s="18">
        <f>SUM(G10907-F10907)</f>
        <v>29</v>
      </c>
      <c r="I10907" s="19">
        <f>H10907/F10907</f>
        <v>0.08011049723756911</v>
      </c>
      <c r="J10907" s="19">
        <f>H10907/G10907</f>
        <v>0.07416879795396419</v>
      </c>
      <c r="K10907" t="s" s="21">
        <f>IF(J10907&lt;25%,"น้อยกว่า 25%",IF(J10907&gt;=25%,"มากกว่าหรือเท่ากับ 25%",IF(J10907&gt;=35%,"มากกว่าหรือเท่ากับ 35%")))</f>
        <v>18</v>
      </c>
    </row>
    <row r="10908" s="7" customFormat="1" ht="19.15" customHeight="1">
      <c r="A10908" t="s" s="16">
        <v>10951</v>
      </c>
      <c r="B10908" s="17">
        <v>3</v>
      </c>
      <c r="C10908" s="17">
        <v>1</v>
      </c>
      <c r="D10908" t="s" s="16">
        <v>11081</v>
      </c>
      <c r="E10908" t="s" s="16">
        <v>36</v>
      </c>
      <c r="F10908" s="37">
        <v>362</v>
      </c>
      <c r="G10908" s="17">
        <v>382</v>
      </c>
      <c r="H10908" s="18">
        <f>SUM(G10908-F10908)</f>
        <v>20</v>
      </c>
      <c r="I10908" s="19">
        <f>H10908/F10908</f>
        <v>0.0552486187845304</v>
      </c>
      <c r="J10908" s="19">
        <f>H10908/G10908</f>
        <v>0.0523560209424084</v>
      </c>
      <c r="K10908" t="s" s="21">
        <f>IF(J10908&lt;25%,"น้อยกว่า 25%",IF(J10908&gt;=25%,"มากกว่าหรือเท่ากับ 25%",IF(J10908&gt;=35%,"มากกว่าหรือเท่ากับ 35%")))</f>
        <v>18</v>
      </c>
    </row>
    <row r="10909" s="7" customFormat="1" ht="19.15" customHeight="1">
      <c r="A10909" t="s" s="16">
        <v>10951</v>
      </c>
      <c r="B10909" s="17">
        <v>3</v>
      </c>
      <c r="C10909" s="17">
        <v>15</v>
      </c>
      <c r="D10909" t="s" s="16">
        <v>11082</v>
      </c>
      <c r="E10909" t="s" s="16">
        <v>281</v>
      </c>
      <c r="F10909" s="37">
        <v>306</v>
      </c>
      <c r="G10909" s="17">
        <v>352</v>
      </c>
      <c r="H10909" s="18">
        <f>SUM(G10909-F10909)</f>
        <v>46</v>
      </c>
      <c r="I10909" s="19">
        <f>H10909/F10909</f>
        <v>0.150326797385621</v>
      </c>
      <c r="J10909" s="19">
        <f>H10909/G10909</f>
        <v>0.130681818181818</v>
      </c>
      <c r="K10909" t="s" s="21">
        <f>IF(J10909&lt;25%,"น้อยกว่า 25%",IF(J10909&gt;=25%,"มากกว่าหรือเท่ากับ 25%",IF(J10909&gt;=35%,"มากกว่าหรือเท่ากับ 35%")))</f>
        <v>18</v>
      </c>
    </row>
    <row r="10910" s="7" customFormat="1" ht="19.15" customHeight="1">
      <c r="A10910" t="s" s="16">
        <v>10951</v>
      </c>
      <c r="B10910" s="17">
        <v>3</v>
      </c>
      <c r="C10910" s="17">
        <v>13</v>
      </c>
      <c r="D10910" t="s" s="16">
        <v>11083</v>
      </c>
      <c r="E10910" t="s" s="16">
        <v>44</v>
      </c>
      <c r="F10910" s="37">
        <v>265</v>
      </c>
      <c r="G10910" s="17">
        <v>306</v>
      </c>
      <c r="H10910" s="18">
        <f>SUM(G10910-F10910)</f>
        <v>41</v>
      </c>
      <c r="I10910" s="19">
        <f>H10910/F10910</f>
        <v>0.154716981132075</v>
      </c>
      <c r="J10910" s="19">
        <f>H10910/G10910</f>
        <v>0.133986928104575</v>
      </c>
      <c r="K10910" t="s" s="21">
        <f>IF(J10910&lt;25%,"น้อยกว่า 25%",IF(J10910&gt;=25%,"มากกว่าหรือเท่ากับ 25%",IF(J10910&gt;=35%,"มากกว่าหรือเท่ากับ 35%")))</f>
        <v>18</v>
      </c>
    </row>
    <row r="10911" s="7" customFormat="1" ht="19.15" customHeight="1">
      <c r="A10911" t="s" s="16">
        <v>10951</v>
      </c>
      <c r="B10911" s="17">
        <v>3</v>
      </c>
      <c r="C10911" s="17">
        <v>7</v>
      </c>
      <c r="D10911" t="s" s="16">
        <v>11084</v>
      </c>
      <c r="E10911" t="s" s="16">
        <v>66</v>
      </c>
      <c r="F10911" s="37">
        <v>198</v>
      </c>
      <c r="G10911" s="17">
        <v>237</v>
      </c>
      <c r="H10911" s="18">
        <f>SUM(G10911-F10911)</f>
        <v>39</v>
      </c>
      <c r="I10911" s="19">
        <f>H10911/F10911</f>
        <v>0.196969696969697</v>
      </c>
      <c r="J10911" s="19">
        <f>H10911/G10911</f>
        <v>0.164556962025316</v>
      </c>
      <c r="K10911" t="s" s="21">
        <f>IF(J10911&lt;25%,"น้อยกว่า 25%",IF(J10911&gt;=25%,"มากกว่าหรือเท่ากับ 25%",IF(J10911&gt;=35%,"มากกว่าหรือเท่ากับ 35%")))</f>
        <v>18</v>
      </c>
    </row>
    <row r="10912" s="7" customFormat="1" ht="19.15" customHeight="1">
      <c r="A10912" t="s" s="16">
        <v>10951</v>
      </c>
      <c r="B10912" s="17">
        <v>3</v>
      </c>
      <c r="C10912" s="17">
        <v>10</v>
      </c>
      <c r="D10912" t="s" s="16">
        <v>11085</v>
      </c>
      <c r="E10912" t="s" s="16">
        <v>24</v>
      </c>
      <c r="F10912" s="37">
        <v>217</v>
      </c>
      <c r="G10912" s="17">
        <v>227</v>
      </c>
      <c r="H10912" s="18">
        <f>SUM(G10912-F10912)</f>
        <v>10</v>
      </c>
      <c r="I10912" s="19">
        <f>H10912/F10912</f>
        <v>0.0460829493087558</v>
      </c>
      <c r="J10912" s="19">
        <f>H10912/G10912</f>
        <v>0.0440528634361233</v>
      </c>
      <c r="K10912" t="s" s="21">
        <f>IF(J10912&lt;25%,"น้อยกว่า 25%",IF(J10912&gt;=25%,"มากกว่าหรือเท่ากับ 25%",IF(J10912&gt;=35%,"มากกว่าหรือเท่ากับ 35%")))</f>
        <v>18</v>
      </c>
    </row>
    <row r="10913" s="7" customFormat="1" ht="19.15" customHeight="1">
      <c r="A10913" t="s" s="16">
        <v>10951</v>
      </c>
      <c r="B10913" s="17">
        <v>3</v>
      </c>
      <c r="C10913" s="17">
        <v>22</v>
      </c>
      <c r="D10913" t="s" s="16">
        <v>11086</v>
      </c>
      <c r="E10913" t="s" s="16">
        <v>1546</v>
      </c>
      <c r="F10913" s="37">
        <v>200</v>
      </c>
      <c r="G10913" s="17">
        <v>201</v>
      </c>
      <c r="H10913" s="18">
        <f>SUM(G10913-F10913)</f>
        <v>1</v>
      </c>
      <c r="I10913" s="19">
        <f>H10913/F10913</f>
        <v>0.005</v>
      </c>
      <c r="J10913" s="19">
        <f>H10913/G10913</f>
        <v>0.00497512437810945</v>
      </c>
      <c r="K10913" t="s" s="21">
        <f>IF(J10913&lt;25%,"น้อยกว่า 25%",IF(J10913&gt;=25%,"มากกว่าหรือเท่ากับ 25%",IF(J10913&gt;=35%,"มากกว่าหรือเท่ากับ 35%")))</f>
        <v>18</v>
      </c>
    </row>
    <row r="10914" s="7" customFormat="1" ht="19.15" customHeight="1">
      <c r="A10914" t="s" s="16">
        <v>10951</v>
      </c>
      <c r="B10914" s="17">
        <v>3</v>
      </c>
      <c r="C10914" s="17">
        <v>11</v>
      </c>
      <c r="D10914" t="s" s="16">
        <v>11087</v>
      </c>
      <c r="E10914" t="s" s="16">
        <v>48</v>
      </c>
      <c r="F10914" s="37">
        <v>166</v>
      </c>
      <c r="G10914" s="17">
        <v>190</v>
      </c>
      <c r="H10914" s="18">
        <f>SUM(G10914-F10914)</f>
        <v>24</v>
      </c>
      <c r="I10914" s="19">
        <f>H10914/F10914</f>
        <v>0.144578313253012</v>
      </c>
      <c r="J10914" s="19">
        <f>H10914/G10914</f>
        <v>0.126315789473684</v>
      </c>
      <c r="K10914" t="s" s="21">
        <f>IF(J10914&lt;25%,"น้อยกว่า 25%",IF(J10914&gt;=25%,"มากกว่าหรือเท่ากับ 25%",IF(J10914&gt;=35%,"มากกว่าหรือเท่ากับ 35%")))</f>
        <v>18</v>
      </c>
    </row>
    <row r="10915" s="7" customFormat="1" ht="19.15" customHeight="1">
      <c r="A10915" t="s" s="16">
        <v>10951</v>
      </c>
      <c r="B10915" s="17">
        <v>3</v>
      </c>
      <c r="C10915" s="17">
        <v>34</v>
      </c>
      <c r="D10915" t="s" s="16">
        <v>11088</v>
      </c>
      <c r="E10915" t="s" s="16">
        <v>46</v>
      </c>
      <c r="F10915" s="37">
        <v>176</v>
      </c>
      <c r="G10915" s="17">
        <v>188</v>
      </c>
      <c r="H10915" s="18">
        <f>SUM(G10915-F10915)</f>
        <v>12</v>
      </c>
      <c r="I10915" s="19">
        <f>H10915/F10915</f>
        <v>0.0681818181818182</v>
      </c>
      <c r="J10915" s="19">
        <f>H10915/G10915</f>
        <v>0.0638297872340426</v>
      </c>
      <c r="K10915" t="s" s="21">
        <f>IF(J10915&lt;25%,"น้อยกว่า 25%",IF(J10915&gt;=25%,"มากกว่าหรือเท่ากับ 25%",IF(J10915&gt;=35%,"มากกว่าหรือเท่ากับ 35%")))</f>
        <v>18</v>
      </c>
    </row>
    <row r="10916" s="7" customFormat="1" ht="19.15" customHeight="1">
      <c r="A10916" t="s" s="16">
        <v>10951</v>
      </c>
      <c r="B10916" s="17">
        <v>3</v>
      </c>
      <c r="C10916" s="17">
        <v>33</v>
      </c>
      <c r="D10916" t="s" s="16">
        <v>11089</v>
      </c>
      <c r="E10916" t="s" s="16">
        <v>173</v>
      </c>
      <c r="F10916" s="37">
        <v>162</v>
      </c>
      <c r="G10916" s="17">
        <v>166</v>
      </c>
      <c r="H10916" s="18">
        <f>SUM(G10916-F10916)</f>
        <v>4</v>
      </c>
      <c r="I10916" s="19">
        <f>H10916/F10916</f>
        <v>0.0246913580246914</v>
      </c>
      <c r="J10916" s="19">
        <f>H10916/G10916</f>
        <v>0.0240963855421687</v>
      </c>
      <c r="K10916" t="s" s="21">
        <f>IF(J10916&lt;25%,"น้อยกว่า 25%",IF(J10916&gt;=25%,"มากกว่าหรือเท่ากับ 25%",IF(J10916&gt;=35%,"มากกว่าหรือเท่ากับ 35%")))</f>
        <v>18</v>
      </c>
    </row>
    <row r="10917" s="7" customFormat="1" ht="19.15" customHeight="1">
      <c r="A10917" t="s" s="16">
        <v>10951</v>
      </c>
      <c r="B10917" s="17">
        <v>3</v>
      </c>
      <c r="C10917" s="17">
        <v>9</v>
      </c>
      <c r="D10917" t="s" s="16">
        <v>11090</v>
      </c>
      <c r="E10917" t="s" s="16">
        <v>101</v>
      </c>
      <c r="F10917" s="40">
        <v>211</v>
      </c>
      <c r="G10917" s="39">
        <v>154</v>
      </c>
      <c r="H10917" s="18">
        <f>SUM(G10917-F10917)</f>
        <v>-57</v>
      </c>
      <c r="I10917" s="19">
        <f>H10917/F10917</f>
        <v>-0.270142180094787</v>
      </c>
      <c r="J10917" s="19">
        <f>H10917/G10917</f>
        <v>-0.37012987012987</v>
      </c>
      <c r="K10917" t="s" s="21">
        <f>IF(J10917&lt;25%,"น้อยกว่า 25%",IF(J10917&gt;=25%,"มากกว่าหรือเท่ากับ 25%",IF(J10917&gt;=35%,"มากกว่าหรือเท่ากับ 35%")))</f>
        <v>18</v>
      </c>
    </row>
    <row r="10918" s="7" customFormat="1" ht="19.15" customHeight="1">
      <c r="A10918" t="s" s="16">
        <v>10951</v>
      </c>
      <c r="B10918" s="17">
        <v>3</v>
      </c>
      <c r="C10918" s="17">
        <v>16</v>
      </c>
      <c r="D10918" t="s" s="16">
        <v>11091</v>
      </c>
      <c r="E10918" t="s" s="16">
        <v>76</v>
      </c>
      <c r="F10918" s="37">
        <v>142</v>
      </c>
      <c r="G10918" s="17">
        <v>143</v>
      </c>
      <c r="H10918" s="18">
        <f>SUM(G10918-F10918)</f>
        <v>1</v>
      </c>
      <c r="I10918" s="19">
        <f>H10918/F10918</f>
        <v>0.00704225352112676</v>
      </c>
      <c r="J10918" s="19">
        <f>H10918/G10918</f>
        <v>0.00699300699300699</v>
      </c>
      <c r="K10918" t="s" s="21">
        <f>IF(J10918&lt;25%,"น้อยกว่า 25%",IF(J10918&gt;=25%,"มากกว่าหรือเท่ากับ 25%",IF(J10918&gt;=35%,"มากกว่าหรือเท่ากับ 35%")))</f>
        <v>18</v>
      </c>
    </row>
    <row r="10919" s="7" customFormat="1" ht="19.15" customHeight="1">
      <c r="A10919" t="s" s="16">
        <v>10951</v>
      </c>
      <c r="B10919" s="17">
        <v>3</v>
      </c>
      <c r="C10919" s="17">
        <v>19</v>
      </c>
      <c r="D10919" t="s" s="16">
        <v>11092</v>
      </c>
      <c r="E10919" t="s" s="16">
        <v>62</v>
      </c>
      <c r="F10919" s="37">
        <v>136</v>
      </c>
      <c r="G10919" s="17">
        <v>141</v>
      </c>
      <c r="H10919" s="18">
        <f>SUM(G10919-F10919)</f>
        <v>5</v>
      </c>
      <c r="I10919" s="19">
        <f>H10919/F10919</f>
        <v>0.0367647058823529</v>
      </c>
      <c r="J10919" s="19">
        <f>H10919/G10919</f>
        <v>0.0354609929078014</v>
      </c>
      <c r="K10919" t="s" s="21">
        <f>IF(J10919&lt;25%,"น้อยกว่า 25%",IF(J10919&gt;=25%,"มากกว่าหรือเท่ากับ 25%",IF(J10919&gt;=35%,"มากกว่าหรือเท่ากับ 35%")))</f>
        <v>18</v>
      </c>
    </row>
    <row r="10920" s="7" customFormat="1" ht="19.15" customHeight="1">
      <c r="A10920" t="s" s="16">
        <v>10951</v>
      </c>
      <c r="B10920" s="17">
        <v>3</v>
      </c>
      <c r="C10920" s="17">
        <v>36</v>
      </c>
      <c r="D10920" t="s" s="16">
        <v>11093</v>
      </c>
      <c r="E10920" t="s" s="16">
        <v>153</v>
      </c>
      <c r="F10920" s="37">
        <v>117</v>
      </c>
      <c r="G10920" s="17">
        <v>141</v>
      </c>
      <c r="H10920" s="18">
        <f>SUM(G10920-F10920)</f>
        <v>24</v>
      </c>
      <c r="I10920" s="19">
        <f>H10920/F10920</f>
        <v>0.205128205128205</v>
      </c>
      <c r="J10920" s="19">
        <f>H10920/G10920</f>
        <v>0.170212765957447</v>
      </c>
      <c r="K10920" t="s" s="21">
        <f>IF(J10920&lt;25%,"น้อยกว่า 25%",IF(J10920&gt;=25%,"มากกว่าหรือเท่ากับ 25%",IF(J10920&gt;=35%,"มากกว่าหรือเท่ากับ 35%")))</f>
        <v>18</v>
      </c>
    </row>
    <row r="10921" s="7" customFormat="1" ht="19.15" customHeight="1">
      <c r="A10921" t="s" s="16">
        <v>10951</v>
      </c>
      <c r="B10921" s="17">
        <v>3</v>
      </c>
      <c r="C10921" s="17">
        <v>8</v>
      </c>
      <c r="D10921" t="s" s="16">
        <v>11094</v>
      </c>
      <c r="E10921" t="s" s="16">
        <v>38</v>
      </c>
      <c r="F10921" s="37">
        <v>125</v>
      </c>
      <c r="G10921" s="17">
        <v>140</v>
      </c>
      <c r="H10921" s="18">
        <f>SUM(G10921-F10921)</f>
        <v>15</v>
      </c>
      <c r="I10921" s="19">
        <f>H10921/F10921</f>
        <v>0.12</v>
      </c>
      <c r="J10921" s="19">
        <f>H10921/G10921</f>
        <v>0.107142857142857</v>
      </c>
      <c r="K10921" t="s" s="21">
        <f>IF(J10921&lt;25%,"น้อยกว่า 25%",IF(J10921&gt;=25%,"มากกว่าหรือเท่ากับ 25%",IF(J10921&gt;=35%,"มากกว่าหรือเท่ากับ 35%")))</f>
        <v>18</v>
      </c>
    </row>
    <row r="10922" s="7" customFormat="1" ht="19.15" customHeight="1">
      <c r="A10922" t="s" s="16">
        <v>10951</v>
      </c>
      <c r="B10922" s="17">
        <v>3</v>
      </c>
      <c r="C10922" s="17">
        <v>24</v>
      </c>
      <c r="D10922" t="s" s="16">
        <v>11095</v>
      </c>
      <c r="E10922" t="s" s="16">
        <v>110</v>
      </c>
      <c r="F10922" s="37">
        <v>122</v>
      </c>
      <c r="G10922" s="17">
        <v>136</v>
      </c>
      <c r="H10922" s="18">
        <f>SUM(G10922-F10922)</f>
        <v>14</v>
      </c>
      <c r="I10922" s="19">
        <f>H10922/F10922</f>
        <v>0.114754098360656</v>
      </c>
      <c r="J10922" s="19">
        <f>H10922/G10922</f>
        <v>0.102941176470588</v>
      </c>
      <c r="K10922" t="s" s="21">
        <f>IF(J10922&lt;25%,"น้อยกว่า 25%",IF(J10922&gt;=25%,"มากกว่าหรือเท่ากับ 25%",IF(J10922&gt;=35%,"มากกว่าหรือเท่ากับ 35%")))</f>
        <v>18</v>
      </c>
    </row>
    <row r="10923" s="7" customFormat="1" ht="19.15" customHeight="1">
      <c r="A10923" t="s" s="16">
        <v>10951</v>
      </c>
      <c r="B10923" s="17">
        <v>3</v>
      </c>
      <c r="C10923" s="17">
        <v>32</v>
      </c>
      <c r="D10923" t="s" s="16">
        <v>11096</v>
      </c>
      <c r="E10923" t="s" s="16">
        <v>50</v>
      </c>
      <c r="F10923" s="37">
        <v>123</v>
      </c>
      <c r="G10923" s="17">
        <v>130</v>
      </c>
      <c r="H10923" s="18">
        <f>SUM(G10923-F10923)</f>
        <v>7</v>
      </c>
      <c r="I10923" s="19">
        <f>H10923/F10923</f>
        <v>0.0569105691056911</v>
      </c>
      <c r="J10923" s="19">
        <f>H10923/G10923</f>
        <v>0.0538461538461538</v>
      </c>
      <c r="K10923" t="s" s="21">
        <f>IF(J10923&lt;25%,"น้อยกว่า 25%",IF(J10923&gt;=25%,"มากกว่าหรือเท่ากับ 25%",IF(J10923&gt;=35%,"มากกว่าหรือเท่ากับ 35%")))</f>
        <v>18</v>
      </c>
    </row>
    <row r="10924" s="7" customFormat="1" ht="19.15" customHeight="1">
      <c r="A10924" t="s" s="16">
        <v>10951</v>
      </c>
      <c r="B10924" s="17">
        <v>3</v>
      </c>
      <c r="C10924" s="17">
        <v>20</v>
      </c>
      <c r="D10924" t="s" s="16">
        <v>11097</v>
      </c>
      <c r="E10924" t="s" s="16">
        <v>72</v>
      </c>
      <c r="F10924" s="37">
        <v>94</v>
      </c>
      <c r="G10924" s="17">
        <v>96</v>
      </c>
      <c r="H10924" s="18">
        <f>SUM(G10924-F10924)</f>
        <v>2</v>
      </c>
      <c r="I10924" s="19">
        <f>H10924/F10924</f>
        <v>0.0212765957446809</v>
      </c>
      <c r="J10924" s="19">
        <f>H10924/G10924</f>
        <v>0.0208333333333333</v>
      </c>
      <c r="K10924" t="s" s="21">
        <f>IF(J10924&lt;25%,"น้อยกว่า 25%",IF(J10924&gt;=25%,"มากกว่าหรือเท่ากับ 25%",IF(J10924&gt;=35%,"มากกว่าหรือเท่ากับ 35%")))</f>
        <v>18</v>
      </c>
    </row>
    <row r="10925" s="7" customFormat="1" ht="19.15" customHeight="1">
      <c r="A10925" t="s" s="16">
        <v>10951</v>
      </c>
      <c r="B10925" s="17">
        <v>3</v>
      </c>
      <c r="C10925" s="17">
        <v>21</v>
      </c>
      <c r="D10925" t="s" s="16">
        <v>11098</v>
      </c>
      <c r="E10925" t="s" s="16">
        <v>74</v>
      </c>
      <c r="F10925" s="37">
        <v>76</v>
      </c>
      <c r="G10925" s="17">
        <v>88</v>
      </c>
      <c r="H10925" s="18">
        <f>SUM(G10925-F10925)</f>
        <v>12</v>
      </c>
      <c r="I10925" s="19">
        <f>H10925/F10925</f>
        <v>0.157894736842105</v>
      </c>
      <c r="J10925" s="19">
        <f>H10925/G10925</f>
        <v>0.136363636363636</v>
      </c>
      <c r="K10925" t="s" s="21">
        <f>IF(J10925&lt;25%,"น้อยกว่า 25%",IF(J10925&gt;=25%,"มากกว่าหรือเท่ากับ 25%",IF(J10925&gt;=35%,"มากกว่าหรือเท่ากับ 35%")))</f>
        <v>18</v>
      </c>
    </row>
    <row r="10926" s="7" customFormat="1" ht="19.15" customHeight="1">
      <c r="A10926" t="s" s="16">
        <v>10951</v>
      </c>
      <c r="B10926" s="17">
        <v>3</v>
      </c>
      <c r="C10926" s="17">
        <v>35</v>
      </c>
      <c r="D10926" t="s" s="16">
        <v>11099</v>
      </c>
      <c r="E10926" t="s" s="16">
        <v>68</v>
      </c>
      <c r="F10926" s="37">
        <v>50</v>
      </c>
      <c r="G10926" s="17">
        <v>50</v>
      </c>
      <c r="H10926" s="18">
        <f>SUM(G10926-F10926)</f>
        <v>0</v>
      </c>
      <c r="I10926" s="19">
        <f>H10926/F10926</f>
        <v>0</v>
      </c>
      <c r="J10926" s="19">
        <f>H10926/G10926</f>
        <v>0</v>
      </c>
      <c r="K10926" t="s" s="21">
        <f>IF(J10926&lt;25%,"น้อยกว่า 25%",IF(J10926&gt;=25%,"มากกว่าหรือเท่ากับ 25%",IF(J10926&gt;=35%,"มากกว่าหรือเท่ากับ 35%")))</f>
        <v>18</v>
      </c>
    </row>
    <row r="10927" s="7" customFormat="1" ht="19.15" customHeight="1">
      <c r="A10927" t="s" s="16">
        <v>10951</v>
      </c>
      <c r="B10927" s="17">
        <v>3</v>
      </c>
      <c r="C10927" s="17">
        <v>27</v>
      </c>
      <c r="D10927" t="s" s="16">
        <v>11100</v>
      </c>
      <c r="E10927" t="s" s="16">
        <v>375</v>
      </c>
      <c r="F10927" s="37">
        <v>41</v>
      </c>
      <c r="G10927" s="17">
        <v>48</v>
      </c>
      <c r="H10927" s="18">
        <f>SUM(G10927-F10927)</f>
        <v>7</v>
      </c>
      <c r="I10927" s="19">
        <f>H10927/F10927</f>
        <v>0.170731707317073</v>
      </c>
      <c r="J10927" s="19">
        <f>H10927/G10927</f>
        <v>0.145833333333333</v>
      </c>
      <c r="K10927" t="s" s="21">
        <f>IF(J10927&lt;25%,"น้อยกว่า 25%",IF(J10927&gt;=25%,"มากกว่าหรือเท่ากับ 25%",IF(J10927&gt;=35%,"มากกว่าหรือเท่ากับ 35%")))</f>
        <v>18</v>
      </c>
    </row>
    <row r="10928" s="7" customFormat="1" ht="19.15" customHeight="1">
      <c r="A10928" t="s" s="16">
        <v>10951</v>
      </c>
      <c r="B10928" s="17">
        <v>3</v>
      </c>
      <c r="C10928" s="17">
        <v>23</v>
      </c>
      <c r="D10928" t="s" s="16">
        <v>11101</v>
      </c>
      <c r="E10928" t="s" s="16">
        <v>54</v>
      </c>
      <c r="F10928" s="37">
        <v>30</v>
      </c>
      <c r="G10928" s="17">
        <v>31</v>
      </c>
      <c r="H10928" s="18">
        <f>SUM(G10928-F10928)</f>
        <v>1</v>
      </c>
      <c r="I10928" s="19">
        <f>H10928/F10928</f>
        <v>0.0333333333333333</v>
      </c>
      <c r="J10928" s="19">
        <f>H10928/G10928</f>
        <v>0.032258064516129</v>
      </c>
      <c r="K10928" t="s" s="21">
        <f>IF(J10928&lt;25%,"น้อยกว่า 25%",IF(J10928&gt;=25%,"มากกว่าหรือเท่ากับ 25%",IF(J10928&gt;=35%,"มากกว่าหรือเท่ากับ 35%")))</f>
        <v>18</v>
      </c>
    </row>
    <row r="10929" s="7" customFormat="1" ht="19.15" customHeight="1">
      <c r="A10929" t="s" s="16">
        <v>10951</v>
      </c>
      <c r="B10929" s="17">
        <v>3</v>
      </c>
      <c r="C10929" s="17">
        <v>31</v>
      </c>
      <c r="D10929" t="s" s="16">
        <v>11102</v>
      </c>
      <c r="E10929" t="s" s="16">
        <v>237</v>
      </c>
      <c r="F10929" s="37">
        <v>24</v>
      </c>
      <c r="G10929" s="17">
        <v>31</v>
      </c>
      <c r="H10929" s="18">
        <f>SUM(G10929-F10929)</f>
        <v>7</v>
      </c>
      <c r="I10929" s="19">
        <f>H10929/F10929</f>
        <v>0.291666666666667</v>
      </c>
      <c r="J10929" s="19">
        <f>H10929/G10929</f>
        <v>0.225806451612903</v>
      </c>
      <c r="K10929" t="s" s="21">
        <f>IF(J10929&lt;25%,"น้อยกว่า 25%",IF(J10929&gt;=25%,"มากกว่าหรือเท่ากับ 25%",IF(J10929&gt;=35%,"มากกว่าหรือเท่ากับ 35%")))</f>
        <v>18</v>
      </c>
    </row>
    <row r="10930" s="7" customFormat="1" ht="19.15" customHeight="1">
      <c r="A10930" t="s" s="16">
        <v>10951</v>
      </c>
      <c r="B10930" s="17">
        <v>3</v>
      </c>
      <c r="C10930" s="17">
        <v>2</v>
      </c>
      <c r="D10930" t="s" s="16">
        <v>11103</v>
      </c>
      <c r="E10930" t="s" s="16">
        <v>84</v>
      </c>
      <c r="G10930" s="17">
        <v>0</v>
      </c>
      <c r="H10930" s="18">
        <f>SUM(G10930-F10930)</f>
        <v>0</v>
      </c>
      <c r="I10930" s="19">
        <f>H10930/F10930</f>
      </c>
      <c r="J10930" s="19">
        <f>H10930/G10930</f>
      </c>
      <c r="K10930" s="24">
        <f>IF(J10930&lt;25%,"น้อยกว่า 25%",IF(J10930&gt;=25%,"มากกว่าหรือเท่ากับ 25%",IF(J10930&gt;=35%,"มากกว่าหรือเท่ากับ 35%")))</f>
      </c>
    </row>
    <row r="10931" s="7" customFormat="1" ht="19.15" customHeight="1">
      <c r="A10931" t="s" s="16">
        <v>10951</v>
      </c>
      <c r="B10931" s="17">
        <v>4</v>
      </c>
      <c r="C10931" s="17">
        <v>5</v>
      </c>
      <c r="D10931" t="s" s="16">
        <v>11104</v>
      </c>
      <c r="E10931" t="s" s="16">
        <v>20</v>
      </c>
      <c r="F10931" s="37">
        <v>15687</v>
      </c>
      <c r="G10931" s="17">
        <v>20433</v>
      </c>
      <c r="H10931" s="18">
        <f>SUM(G10931-F10931)</f>
        <v>4746</v>
      </c>
      <c r="I10931" s="19">
        <f>H10931/F10931</f>
        <v>0.302543507362784</v>
      </c>
      <c r="J10931" s="19">
        <f>H10931/G10931</f>
        <v>0.232271325796506</v>
      </c>
      <c r="K10931" t="s" s="21">
        <f>IF(J10931&lt;25%,"น้อยกว่า 25%",IF(J10931&gt;=25%,"มากกว่าหรือเท่ากับ 25%",IF(J10931&gt;=35%,"มากกว่าหรือเท่ากับ 35%")))</f>
        <v>18</v>
      </c>
    </row>
    <row r="10932" s="7" customFormat="1" ht="19.15" customHeight="1">
      <c r="A10932" t="s" s="16">
        <v>10951</v>
      </c>
      <c r="B10932" s="17">
        <v>4</v>
      </c>
      <c r="C10932" s="17">
        <v>3</v>
      </c>
      <c r="D10932" t="s" s="16">
        <v>11105</v>
      </c>
      <c r="E10932" t="s" s="16">
        <v>26</v>
      </c>
      <c r="F10932" s="37">
        <v>13479</v>
      </c>
      <c r="G10932" s="17">
        <v>17335</v>
      </c>
      <c r="H10932" s="18">
        <f>SUM(G10932-F10932)</f>
        <v>3856</v>
      </c>
      <c r="I10932" s="19">
        <f>H10932/F10932</f>
        <v>0.286074634616811</v>
      </c>
      <c r="J10932" s="19">
        <f>H10932/G10932</f>
        <v>0.222440149985578</v>
      </c>
      <c r="K10932" t="s" s="21">
        <f>IF(J10932&lt;25%,"น้อยกว่า 25%",IF(J10932&gt;=25%,"มากกว่าหรือเท่ากับ 25%",IF(J10932&gt;=35%,"มากกว่าหรือเท่ากับ 35%")))</f>
        <v>18</v>
      </c>
    </row>
    <row r="10933" s="7" customFormat="1" ht="19.15" customHeight="1">
      <c r="A10933" t="s" s="16">
        <v>10951</v>
      </c>
      <c r="B10933" s="17">
        <v>4</v>
      </c>
      <c r="C10933" s="17">
        <v>10</v>
      </c>
      <c r="D10933" t="s" s="16">
        <v>11106</v>
      </c>
      <c r="E10933" t="s" s="16">
        <v>60</v>
      </c>
      <c r="F10933" s="37">
        <v>904</v>
      </c>
      <c r="G10933" s="17">
        <v>1186</v>
      </c>
      <c r="H10933" s="18">
        <f>SUM(G10933-F10933)</f>
        <v>282</v>
      </c>
      <c r="I10933" s="19">
        <f>H10933/F10933</f>
        <v>0.311946902654867</v>
      </c>
      <c r="J10933" s="19">
        <f>H10933/G10933</f>
        <v>0.237774030354132</v>
      </c>
      <c r="K10933" t="s" s="21">
        <f>IF(J10933&lt;25%,"น้อยกว่า 25%",IF(J10933&gt;=25%,"มากกว่าหรือเท่ากับ 25%",IF(J10933&gt;=35%,"มากกว่าหรือเท่ากับ 35%")))</f>
        <v>18</v>
      </c>
    </row>
    <row r="10934" s="7" customFormat="1" ht="19.15" customHeight="1">
      <c r="A10934" t="s" s="16">
        <v>10951</v>
      </c>
      <c r="B10934" s="17">
        <v>4</v>
      </c>
      <c r="C10934" s="17">
        <v>25</v>
      </c>
      <c r="D10934" t="s" s="16">
        <v>11107</v>
      </c>
      <c r="E10934" t="s" s="16">
        <v>54</v>
      </c>
      <c r="F10934" s="37">
        <v>356</v>
      </c>
      <c r="G10934" s="17">
        <v>466</v>
      </c>
      <c r="H10934" s="18">
        <f>SUM(G10934-F10934)</f>
        <v>110</v>
      </c>
      <c r="I10934" s="19">
        <f>H10934/F10934</f>
        <v>0.308988764044944</v>
      </c>
      <c r="J10934" s="19">
        <f>H10934/G10934</f>
        <v>0.236051502145923</v>
      </c>
      <c r="K10934" t="s" s="21">
        <f>IF(J10934&lt;25%,"น้อยกว่า 25%",IF(J10934&gt;=25%,"มากกว่าหรือเท่ากับ 25%",IF(J10934&gt;=35%,"มากกว่าหรือเท่ากับ 35%")))</f>
        <v>18</v>
      </c>
    </row>
    <row r="10935" s="7" customFormat="1" ht="19.15" customHeight="1">
      <c r="A10935" t="s" s="16">
        <v>10951</v>
      </c>
      <c r="B10935" s="17">
        <v>4</v>
      </c>
      <c r="C10935" s="17">
        <v>29</v>
      </c>
      <c r="D10935" t="s" s="16">
        <v>11108</v>
      </c>
      <c r="E10935" t="s" s="16">
        <v>375</v>
      </c>
      <c r="F10935" s="37">
        <v>330</v>
      </c>
      <c r="G10935" s="17">
        <v>438</v>
      </c>
      <c r="H10935" s="18">
        <f>SUM(G10935-F10935)</f>
        <v>108</v>
      </c>
      <c r="I10935" s="19">
        <f>H10935/F10935</f>
        <v>0.327272727272727</v>
      </c>
      <c r="J10935" s="19">
        <f>H10935/G10935</f>
        <v>0.246575342465753</v>
      </c>
      <c r="K10935" t="s" s="21">
        <f>IF(J10935&lt;25%,"น้อยกว่า 25%",IF(J10935&gt;=25%,"มากกว่าหรือเท่ากับ 25%",IF(J10935&gt;=35%,"มากกว่าหรือเท่ากับ 35%")))</f>
        <v>18</v>
      </c>
    </row>
    <row r="10936" s="7" customFormat="1" ht="19.15" customHeight="1">
      <c r="A10936" t="s" s="16">
        <v>10951</v>
      </c>
      <c r="B10936" s="17">
        <v>4</v>
      </c>
      <c r="C10936" s="17">
        <v>23</v>
      </c>
      <c r="D10936" t="s" s="16">
        <v>11109</v>
      </c>
      <c r="E10936" t="s" s="16">
        <v>74</v>
      </c>
      <c r="F10936" s="41">
        <v>264</v>
      </c>
      <c r="G10936" s="30">
        <v>333</v>
      </c>
      <c r="H10936" s="18">
        <f>SUM(G10936-F10936)</f>
        <v>69</v>
      </c>
      <c r="I10936" s="19">
        <f>H10936/F10936</f>
        <v>0.261363636363636</v>
      </c>
      <c r="J10936" s="19">
        <f>H10936/G10936</f>
        <v>0.207207207207207</v>
      </c>
      <c r="K10936" t="s" s="21">
        <f>IF(J10936&lt;25%,"น้อยกว่า 25%",IF(J10936&gt;=25%,"มากกว่าหรือเท่ากับ 25%",IF(J10936&gt;=35%,"มากกว่าหรือเท่ากับ 35%")))</f>
        <v>18</v>
      </c>
    </row>
    <row r="10937" s="7" customFormat="1" ht="19.15" customHeight="1">
      <c r="A10937" t="s" s="16">
        <v>10951</v>
      </c>
      <c r="B10937" s="17">
        <v>4</v>
      </c>
      <c r="C10937" s="17">
        <v>36</v>
      </c>
      <c r="D10937" t="s" s="16">
        <v>11110</v>
      </c>
      <c r="E10937" t="s" s="16">
        <v>32</v>
      </c>
      <c r="F10937" s="37">
        <v>70</v>
      </c>
      <c r="G10937" s="17">
        <v>90</v>
      </c>
      <c r="H10937" s="18">
        <f>SUM(G10937-F10937)</f>
        <v>20</v>
      </c>
      <c r="I10937" s="19">
        <f>H10937/F10937</f>
        <v>0.285714285714286</v>
      </c>
      <c r="J10937" s="19">
        <f>H10937/G10937</f>
        <v>0.222222222222222</v>
      </c>
      <c r="K10937" t="s" s="21">
        <f>IF(J10937&lt;25%,"น้อยกว่า 25%",IF(J10937&gt;=25%,"มากกว่าหรือเท่ากับ 25%",IF(J10937&gt;=35%,"มากกว่าหรือเท่ากับ 35%")))</f>
        <v>18</v>
      </c>
    </row>
    <row r="10938" s="7" customFormat="1" ht="19.15" customHeight="1">
      <c r="A10938" t="s" s="16">
        <v>10951</v>
      </c>
      <c r="B10938" s="17">
        <v>4</v>
      </c>
      <c r="C10938" s="17">
        <v>37</v>
      </c>
      <c r="D10938" t="s" s="16">
        <v>11111</v>
      </c>
      <c r="E10938" t="s" s="16">
        <v>68</v>
      </c>
      <c r="F10938" s="37">
        <v>68</v>
      </c>
      <c r="G10938" s="17">
        <v>88</v>
      </c>
      <c r="H10938" s="18">
        <f>SUM(G10938-F10938)</f>
        <v>20</v>
      </c>
      <c r="I10938" s="19">
        <f>H10938/F10938</f>
        <v>0.294117647058824</v>
      </c>
      <c r="J10938" s="19">
        <f>H10938/G10938</f>
        <v>0.227272727272727</v>
      </c>
      <c r="K10938" t="s" s="21">
        <f>IF(J10938&lt;25%,"น้อยกว่า 25%",IF(J10938&gt;=25%,"มากกว่าหรือเท่ากับ 25%",IF(J10938&gt;=35%,"มากกว่าหรือเท่ากับ 35%")))</f>
        <v>18</v>
      </c>
    </row>
    <row r="10939" s="7" customFormat="1" ht="19.15" customHeight="1">
      <c r="A10939" t="s" s="16">
        <v>10951</v>
      </c>
      <c r="B10939" s="17">
        <v>4</v>
      </c>
      <c r="C10939" s="17">
        <v>24</v>
      </c>
      <c r="D10939" t="s" s="16">
        <v>11112</v>
      </c>
      <c r="E10939" t="s" s="16">
        <v>72</v>
      </c>
      <c r="F10939" s="37">
        <v>65</v>
      </c>
      <c r="G10939" s="17">
        <v>76</v>
      </c>
      <c r="H10939" s="18">
        <f>SUM(G10939-F10939)</f>
        <v>11</v>
      </c>
      <c r="I10939" s="19">
        <f>H10939/F10939</f>
        <v>0.169230769230769</v>
      </c>
      <c r="J10939" s="19">
        <f>H10939/G10939</f>
        <v>0.144736842105263</v>
      </c>
      <c r="K10939" t="s" s="21">
        <f>IF(J10939&lt;25%,"น้อยกว่า 25%",IF(J10939&gt;=25%,"มากกว่าหรือเท่ากับ 25%",IF(J10939&gt;=35%,"มากกว่าหรือเท่ากับ 35%")))</f>
        <v>18</v>
      </c>
    </row>
    <row r="10940" s="7" customFormat="1" ht="19.15" customHeight="1">
      <c r="A10940" t="s" s="16">
        <v>10951</v>
      </c>
      <c r="B10940" s="17">
        <v>4</v>
      </c>
      <c r="C10940" s="17">
        <v>33</v>
      </c>
      <c r="D10940" t="s" s="16">
        <v>11113</v>
      </c>
      <c r="E10940" t="s" s="16">
        <v>173</v>
      </c>
      <c r="F10940" s="41">
        <v>11</v>
      </c>
      <c r="G10940" s="30">
        <v>17</v>
      </c>
      <c r="H10940" s="18">
        <f>SUM(G10940-F10940)</f>
        <v>6</v>
      </c>
      <c r="I10940" s="19">
        <f>H10940/F10940</f>
        <v>0.545454545454545</v>
      </c>
      <c r="J10940" s="19">
        <f>H10940/G10940</f>
        <v>0.352941176470588</v>
      </c>
      <c r="K10940" t="s" s="21">
        <f>IF(J10940&lt;25%,"น้อยกว่า 25%",IF(J10940&gt;=25%,"มากกว่าหรือเท่ากับ 25%",IF(J10940&gt;=35%,"มากกว่าหรือเท่ากับ 35%")))</f>
        <v>122</v>
      </c>
    </row>
    <row r="10941" s="7" customFormat="1" ht="19.15" customHeight="1">
      <c r="A10941" t="s" s="16">
        <v>10951</v>
      </c>
      <c r="B10941" s="17">
        <v>4</v>
      </c>
      <c r="C10941" s="17">
        <v>34</v>
      </c>
      <c r="D10941" t="s" s="16">
        <v>11114</v>
      </c>
      <c r="E10941" t="s" s="16">
        <v>1427</v>
      </c>
      <c r="F10941" s="37">
        <v>30</v>
      </c>
      <c r="G10941" s="17">
        <v>35</v>
      </c>
      <c r="H10941" s="18">
        <f>SUM(G10941-F10941)</f>
        <v>5</v>
      </c>
      <c r="I10941" s="19">
        <f>H10941/F10941</f>
        <v>0.166666666666667</v>
      </c>
      <c r="J10941" s="19">
        <f>H10941/G10941</f>
        <v>0.142857142857143</v>
      </c>
      <c r="K10941" t="s" s="21">
        <f>IF(J10941&lt;25%,"น้อยกว่า 25%",IF(J10941&gt;=25%,"มากกว่าหรือเท่ากับ 25%",IF(J10941&gt;=35%,"มากกว่าหรือเท่ากับ 35%")))</f>
        <v>18</v>
      </c>
    </row>
    <row r="10942" s="7" customFormat="1" ht="19.15" customHeight="1">
      <c r="A10942" t="s" s="16">
        <v>10951</v>
      </c>
      <c r="B10942" s="17">
        <v>4</v>
      </c>
      <c r="C10942" s="17">
        <v>26</v>
      </c>
      <c r="D10942" t="s" s="16">
        <v>11115</v>
      </c>
      <c r="E10942" t="s" s="16">
        <v>147</v>
      </c>
      <c r="F10942" s="37">
        <v>23</v>
      </c>
      <c r="G10942" s="17">
        <v>24</v>
      </c>
      <c r="H10942" s="18">
        <f>SUM(G10942-F10942)</f>
        <v>1</v>
      </c>
      <c r="I10942" s="19">
        <f>H10942/F10942</f>
        <v>0.0434782608695652</v>
      </c>
      <c r="J10942" s="19">
        <f>H10942/G10942</f>
        <v>0.0416666666666667</v>
      </c>
      <c r="K10942" t="s" s="21">
        <f>IF(J10942&lt;25%,"น้อยกว่า 25%",IF(J10942&gt;=25%,"มากกว่าหรือเท่ากับ 25%",IF(J10942&gt;=35%,"มากกว่าหรือเท่ากับ 35%")))</f>
        <v>18</v>
      </c>
    </row>
    <row r="10943" s="7" customFormat="1" ht="19.15" customHeight="1">
      <c r="A10943" t="s" s="16">
        <v>10951</v>
      </c>
      <c r="B10943" s="17">
        <v>4</v>
      </c>
      <c r="C10943" s="17">
        <v>31</v>
      </c>
      <c r="D10943" t="s" s="16">
        <v>11116</v>
      </c>
      <c r="E10943" t="s" s="16">
        <v>44</v>
      </c>
      <c r="F10943" s="37">
        <v>13</v>
      </c>
      <c r="G10943" s="17">
        <v>17</v>
      </c>
      <c r="H10943" s="18">
        <f>SUM(G10943-F10943)</f>
        <v>4</v>
      </c>
      <c r="I10943" s="19">
        <f>H10943/F10943</f>
        <v>0.307692307692308</v>
      </c>
      <c r="J10943" s="19">
        <f>H10943/G10943</f>
        <v>0.235294117647059</v>
      </c>
      <c r="K10943" t="s" s="21">
        <f>IF(J10943&lt;25%,"น้อยกว่า 25%",IF(J10943&gt;=25%,"มากกว่าหรือเท่ากับ 25%",IF(J10943&gt;=35%,"มากกว่าหรือเท่ากับ 35%")))</f>
        <v>18</v>
      </c>
    </row>
    <row r="10944" s="7" customFormat="1" ht="19.15" customHeight="1">
      <c r="A10944" t="s" s="16">
        <v>10951</v>
      </c>
      <c r="B10944" s="17">
        <v>4</v>
      </c>
      <c r="C10944" s="17">
        <v>19</v>
      </c>
      <c r="D10944" t="s" s="16">
        <v>11117</v>
      </c>
      <c r="E10944" t="s" s="16">
        <v>380</v>
      </c>
      <c r="G10944" s="17">
        <v>0</v>
      </c>
      <c r="H10944" s="18">
        <f>SUM(G10944-F10944)</f>
        <v>0</v>
      </c>
      <c r="I10944" s="19">
        <f>H10944/F10944</f>
      </c>
      <c r="J10944" s="19">
        <f>H10944/G10944</f>
      </c>
      <c r="K10944" s="24">
        <f>IF(J10944&lt;25%,"น้อยกว่า 25%",IF(J10944&gt;=25%,"มากกว่าหรือเท่ากับ 25%",IF(J10944&gt;=35%,"มากกว่าหรือเท่ากับ 35%")))</f>
      </c>
    </row>
    <row r="10945" s="7" customFormat="1" ht="19.15" customHeight="1">
      <c r="A10945" t="s" s="16">
        <v>10951</v>
      </c>
      <c r="B10945" s="17">
        <v>4</v>
      </c>
      <c r="C10945" s="17">
        <v>27</v>
      </c>
      <c r="D10945" t="s" s="16">
        <v>11118</v>
      </c>
      <c r="E10945" t="s" s="16">
        <v>78</v>
      </c>
      <c r="F10945" s="37">
        <v>0</v>
      </c>
      <c r="G10945" s="17">
        <v>0</v>
      </c>
      <c r="H10945" s="18">
        <f>SUM(G10945-F10945)</f>
        <v>0</v>
      </c>
      <c r="I10945" s="19">
        <f>H10945/F10945</f>
      </c>
      <c r="J10945" s="19">
        <f>H10945/G10945</f>
      </c>
      <c r="K10945" s="24">
        <f>IF(J10945&lt;25%,"น้อยกว่า 25%",IF(J10945&gt;=25%,"มากกว่าหรือเท่ากับ 25%",IF(J10945&gt;=35%,"มากกว่าหรือเท่ากับ 35%")))</f>
      </c>
    </row>
    <row r="10946" s="7" customFormat="1" ht="19.15" customHeight="1">
      <c r="A10946" t="s" s="16">
        <v>10951</v>
      </c>
      <c r="B10946" s="17">
        <v>5</v>
      </c>
      <c r="C10946" s="17">
        <v>4</v>
      </c>
      <c r="D10946" t="s" s="16">
        <v>11119</v>
      </c>
      <c r="E10946" t="s" s="16">
        <v>84</v>
      </c>
      <c r="F10946" s="40">
        <v>45076</v>
      </c>
      <c r="G10946" s="39">
        <v>42903</v>
      </c>
      <c r="H10946" s="18">
        <f>SUM(G10946-F10946)</f>
        <v>-2173</v>
      </c>
      <c r="I10946" s="19">
        <f>H10946/F10946</f>
        <v>-0.0482074718253616</v>
      </c>
      <c r="J10946" s="19">
        <f>H10946/G10946</f>
        <v>-0.0506491387548656</v>
      </c>
      <c r="K10946" t="s" s="21">
        <f>IF(J10946&lt;25%,"น้อยกว่า 25%",IF(J10946&gt;=25%,"มากกว่าหรือเท่ากับ 25%",IF(J10946&gt;=35%,"มากกว่าหรือเท่ากับ 35%")))</f>
        <v>18</v>
      </c>
    </row>
    <row r="10947" s="7" customFormat="1" ht="19.15" customHeight="1">
      <c r="A10947" t="s" s="16">
        <v>10951</v>
      </c>
      <c r="B10947" s="17">
        <v>5</v>
      </c>
      <c r="C10947" s="17">
        <v>1</v>
      </c>
      <c r="D10947" t="s" s="16">
        <v>11120</v>
      </c>
      <c r="E10947" t="s" s="16">
        <v>20</v>
      </c>
      <c r="F10947" s="37">
        <v>32925</v>
      </c>
      <c r="G10947" s="17">
        <v>33960</v>
      </c>
      <c r="H10947" s="18">
        <f>SUM(G10947-F10947)</f>
        <v>1035</v>
      </c>
      <c r="I10947" s="19">
        <f>H10947/F10947</f>
        <v>0.0314350797266515</v>
      </c>
      <c r="J10947" s="19">
        <f>H10947/G10947</f>
        <v>0.0304770318021201</v>
      </c>
      <c r="K10947" t="s" s="21">
        <f>IF(J10947&lt;25%,"น้อยกว่า 25%",IF(J10947&gt;=25%,"มากกว่าหรือเท่ากับ 25%",IF(J10947&gt;=35%,"มากกว่าหรือเท่ากับ 35%")))</f>
        <v>18</v>
      </c>
    </row>
    <row r="10948" s="7" customFormat="1" ht="19.15" customHeight="1">
      <c r="A10948" t="s" s="16">
        <v>10951</v>
      </c>
      <c r="B10948" s="17">
        <v>5</v>
      </c>
      <c r="C10948" s="17">
        <v>9</v>
      </c>
      <c r="D10948" t="s" s="16">
        <v>11121</v>
      </c>
      <c r="E10948" t="s" s="16">
        <v>17</v>
      </c>
      <c r="F10948" s="40">
        <v>1590</v>
      </c>
      <c r="G10948" s="39">
        <v>1424</v>
      </c>
      <c r="H10948" s="18">
        <f>SUM(G10948-F10948)</f>
        <v>-166</v>
      </c>
      <c r="I10948" s="19">
        <f>H10948/F10948</f>
        <v>-0.10440251572327</v>
      </c>
      <c r="J10948" s="19">
        <f>H10948/G10948</f>
        <v>-0.116573033707865</v>
      </c>
      <c r="K10948" t="s" s="21">
        <f>IF(J10948&lt;25%,"น้อยกว่า 25%",IF(J10948&gt;=25%,"มากกว่าหรือเท่ากับ 25%",IF(J10948&gt;=35%,"มากกว่าหรือเท่ากับ 35%")))</f>
        <v>18</v>
      </c>
    </row>
    <row r="10949" s="7" customFormat="1" ht="19.15" customHeight="1">
      <c r="A10949" t="s" s="16">
        <v>10951</v>
      </c>
      <c r="B10949" s="17">
        <v>5</v>
      </c>
      <c r="C10949" s="17">
        <v>13</v>
      </c>
      <c r="D10949" t="s" s="16">
        <v>11122</v>
      </c>
      <c r="E10949" t="s" s="16">
        <v>26</v>
      </c>
      <c r="F10949" s="37">
        <v>1405</v>
      </c>
      <c r="G10949" s="17">
        <v>1413</v>
      </c>
      <c r="H10949" s="18">
        <f>SUM(G10949-F10949)</f>
        <v>8</v>
      </c>
      <c r="I10949" s="19">
        <f>H10949/F10949</f>
        <v>0.00569395017793594</v>
      </c>
      <c r="J10949" s="19">
        <f>H10949/G10949</f>
        <v>0.00566171266808209</v>
      </c>
      <c r="K10949" t="s" s="21">
        <f>IF(J10949&lt;25%,"น้อยกว่า 25%",IF(J10949&gt;=25%,"มากกว่าหรือเท่ากับ 25%",IF(J10949&gt;=35%,"มากกว่าหรือเท่ากับ 35%")))</f>
        <v>18</v>
      </c>
    </row>
    <row r="10950" s="7" customFormat="1" ht="19.15" customHeight="1">
      <c r="A10950" t="s" s="16">
        <v>10951</v>
      </c>
      <c r="B10950" s="17">
        <v>5</v>
      </c>
      <c r="C10950" s="17">
        <v>21</v>
      </c>
      <c r="D10950" t="s" s="16">
        <v>11123</v>
      </c>
      <c r="E10950" t="s" s="16">
        <v>34</v>
      </c>
      <c r="F10950" s="37">
        <v>893</v>
      </c>
      <c r="G10950" s="17">
        <v>917</v>
      </c>
      <c r="H10950" s="18">
        <f>SUM(G10950-F10950)</f>
        <v>24</v>
      </c>
      <c r="I10950" s="19">
        <f>H10950/F10950</f>
        <v>0.0268756998880179</v>
      </c>
      <c r="J10950" s="19">
        <f>H10950/G10950</f>
        <v>0.0261723009814613</v>
      </c>
      <c r="K10950" t="s" s="21">
        <f>IF(J10950&lt;25%,"น้อยกว่า 25%",IF(J10950&gt;=25%,"มากกว่าหรือเท่ากับ 25%",IF(J10950&gt;=35%,"มากกว่าหรือเท่ากับ 35%")))</f>
        <v>18</v>
      </c>
    </row>
    <row r="10951" s="7" customFormat="1" ht="19.15" customHeight="1">
      <c r="A10951" t="s" s="16">
        <v>10951</v>
      </c>
      <c r="B10951" s="17">
        <v>5</v>
      </c>
      <c r="C10951" s="17">
        <v>3</v>
      </c>
      <c r="D10951" t="s" s="16">
        <v>11124</v>
      </c>
      <c r="E10951" t="s" s="16">
        <v>28</v>
      </c>
      <c r="F10951" s="40">
        <v>870</v>
      </c>
      <c r="G10951" s="39">
        <v>776</v>
      </c>
      <c r="H10951" s="18">
        <f>SUM(G10951-F10951)</f>
        <v>-94</v>
      </c>
      <c r="I10951" s="19">
        <f>H10951/F10951</f>
        <v>-0.108045977011494</v>
      </c>
      <c r="J10951" s="19">
        <f>H10951/G10951</f>
        <v>-0.121134020618557</v>
      </c>
      <c r="K10951" t="s" s="21">
        <f>IF(J10951&lt;25%,"น้อยกว่า 25%",IF(J10951&gt;=25%,"มากกว่าหรือเท่ากับ 25%",IF(J10951&gt;=35%,"มากกว่าหรือเท่ากับ 35%")))</f>
        <v>18</v>
      </c>
    </row>
    <row r="10952" s="7" customFormat="1" ht="19.15" customHeight="1">
      <c r="A10952" t="s" s="16">
        <v>10951</v>
      </c>
      <c r="B10952" s="17">
        <v>5</v>
      </c>
      <c r="C10952" s="17">
        <v>24</v>
      </c>
      <c r="D10952" t="s" s="16">
        <v>11125</v>
      </c>
      <c r="E10952" t="s" s="16">
        <v>147</v>
      </c>
      <c r="F10952" s="37">
        <v>710</v>
      </c>
      <c r="G10952" s="17">
        <v>746</v>
      </c>
      <c r="H10952" s="18">
        <f>SUM(G10952-F10952)</f>
        <v>36</v>
      </c>
      <c r="I10952" s="19">
        <f>H10952/F10952</f>
        <v>0.0507042253521127</v>
      </c>
      <c r="J10952" s="19">
        <f>H10952/G10952</f>
        <v>0.0482573726541555</v>
      </c>
      <c r="K10952" t="s" s="21">
        <f>IF(J10952&lt;25%,"น้อยกว่า 25%",IF(J10952&gt;=25%,"มากกว่าหรือเท่ากับ 25%",IF(J10952&gt;=35%,"มากกว่าหรือเท่ากับ 35%")))</f>
        <v>18</v>
      </c>
    </row>
    <row r="10953" s="7" customFormat="1" ht="19.15" customHeight="1">
      <c r="A10953" t="s" s="16">
        <v>10951</v>
      </c>
      <c r="B10953" s="17">
        <v>5</v>
      </c>
      <c r="C10953" s="17">
        <v>5</v>
      </c>
      <c r="D10953" t="s" s="16">
        <v>11126</v>
      </c>
      <c r="E10953" t="s" s="16">
        <v>24</v>
      </c>
      <c r="F10953" s="41">
        <v>492</v>
      </c>
      <c r="G10953" s="30">
        <v>633</v>
      </c>
      <c r="H10953" s="18">
        <f>SUM(G10953-F10953)</f>
        <v>141</v>
      </c>
      <c r="I10953" s="19">
        <f>H10953/F10953</f>
        <v>0.286585365853659</v>
      </c>
      <c r="J10953" s="19">
        <f>H10953/G10953</f>
        <v>0.222748815165877</v>
      </c>
      <c r="K10953" t="s" s="21">
        <f>IF(J10953&lt;25%,"น้อยกว่า 25%",IF(J10953&gt;=25%,"มากกว่าหรือเท่ากับ 25%",IF(J10953&gt;=35%,"มากกว่าหรือเท่ากับ 35%")))</f>
        <v>18</v>
      </c>
    </row>
    <row r="10954" s="7" customFormat="1" ht="19.15" customHeight="1">
      <c r="A10954" t="s" s="16">
        <v>10951</v>
      </c>
      <c r="B10954" s="17">
        <v>5</v>
      </c>
      <c r="C10954" s="17">
        <v>17</v>
      </c>
      <c r="D10954" t="s" s="16">
        <v>11127</v>
      </c>
      <c r="E10954" t="s" s="16">
        <v>60</v>
      </c>
      <c r="F10954" s="40">
        <v>371</v>
      </c>
      <c r="G10954" s="39">
        <v>359</v>
      </c>
      <c r="H10954" s="18">
        <f>SUM(G10954-F10954)</f>
        <v>-12</v>
      </c>
      <c r="I10954" s="19">
        <f>H10954/F10954</f>
        <v>-0.0323450134770889</v>
      </c>
      <c r="J10954" s="19">
        <f>H10954/G10954</f>
        <v>-0.0334261838440111</v>
      </c>
      <c r="K10954" t="s" s="21">
        <f>IF(J10954&lt;25%,"น้อยกว่า 25%",IF(J10954&gt;=25%,"มากกว่าหรือเท่ากับ 25%",IF(J10954&gt;=35%,"มากกว่าหรือเท่ากับ 35%")))</f>
        <v>18</v>
      </c>
    </row>
    <row r="10955" s="7" customFormat="1" ht="19.15" customHeight="1">
      <c r="A10955" t="s" s="16">
        <v>10951</v>
      </c>
      <c r="B10955" s="17">
        <v>5</v>
      </c>
      <c r="C10955" s="17">
        <v>2</v>
      </c>
      <c r="D10955" t="s" s="16">
        <v>11128</v>
      </c>
      <c r="E10955" t="s" s="16">
        <v>36</v>
      </c>
      <c r="F10955" s="40">
        <v>265</v>
      </c>
      <c r="G10955" s="39">
        <v>248</v>
      </c>
      <c r="H10955" s="18">
        <f>SUM(G10955-F10955)</f>
        <v>-17</v>
      </c>
      <c r="I10955" s="19">
        <f>H10955/F10955</f>
        <v>-0.0641509433962264</v>
      </c>
      <c r="J10955" s="19">
        <f>H10955/G10955</f>
        <v>-0.0685483870967742</v>
      </c>
      <c r="K10955" t="s" s="21">
        <f>IF(J10955&lt;25%,"น้อยกว่า 25%",IF(J10955&gt;=25%,"มากกว่าหรือเท่ากับ 25%",IF(J10955&gt;=35%,"มากกว่าหรือเท่ากับ 35%")))</f>
        <v>18</v>
      </c>
    </row>
    <row r="10956" s="7" customFormat="1" ht="19.15" customHeight="1">
      <c r="A10956" t="s" s="16">
        <v>10951</v>
      </c>
      <c r="B10956" s="17">
        <v>5</v>
      </c>
      <c r="C10956" s="17">
        <v>12</v>
      </c>
      <c r="D10956" t="s" s="16">
        <v>11129</v>
      </c>
      <c r="E10956" t="s" s="16">
        <v>66</v>
      </c>
      <c r="F10956" s="37">
        <v>104</v>
      </c>
      <c r="G10956" s="17">
        <v>106</v>
      </c>
      <c r="H10956" s="18">
        <f>SUM(G10956-F10956)</f>
        <v>2</v>
      </c>
      <c r="I10956" s="19">
        <f>H10956/F10956</f>
        <v>0.0192307692307692</v>
      </c>
      <c r="J10956" s="19">
        <f>H10956/G10956</f>
        <v>0.0188679245283019</v>
      </c>
      <c r="K10956" t="s" s="21">
        <f>IF(J10956&lt;25%,"น้อยกว่า 25%",IF(J10956&gt;=25%,"มากกว่าหรือเท่ากับ 25%",IF(J10956&gt;=35%,"มากกว่าหรือเท่ากับ 35%")))</f>
        <v>18</v>
      </c>
    </row>
    <row r="10957" s="7" customFormat="1" ht="19.15" customHeight="1">
      <c r="A10957" t="s" s="16">
        <v>10951</v>
      </c>
      <c r="B10957" s="17">
        <v>4</v>
      </c>
      <c r="C10957" s="17">
        <v>35</v>
      </c>
      <c r="D10957" t="s" s="16">
        <v>11130</v>
      </c>
      <c r="E10957" t="s" s="16">
        <v>46</v>
      </c>
      <c r="F10957" s="41">
        <v>7</v>
      </c>
      <c r="G10957" s="30">
        <v>11</v>
      </c>
      <c r="H10957" s="18">
        <f>SUM(G10957-F10957)</f>
        <v>4</v>
      </c>
      <c r="I10957" s="19">
        <f>H10957/F10957</f>
        <v>0.571428571428571</v>
      </c>
      <c r="J10957" s="19">
        <f>H10957/G10957</f>
        <v>0.363636363636364</v>
      </c>
      <c r="K10957" t="s" s="21">
        <f>IF(J10957&lt;25%,"น้อยกว่า 25%",IF(J10957&gt;=25%,"มากกว่าหรือเท่ากับ 25%",IF(J10957&gt;=35%,"มากกว่าหรือเท่ากับ 35%")))</f>
        <v>122</v>
      </c>
    </row>
    <row r="10958" s="7" customFormat="1" ht="19.15" customHeight="1">
      <c r="A10958" t="s" s="16">
        <v>10951</v>
      </c>
      <c r="B10958" s="17">
        <v>5</v>
      </c>
      <c r="C10958" s="17">
        <v>14</v>
      </c>
      <c r="D10958" t="s" s="16">
        <v>11131</v>
      </c>
      <c r="E10958" t="s" s="16">
        <v>101</v>
      </c>
      <c r="F10958" s="40">
        <v>74</v>
      </c>
      <c r="G10958" s="39">
        <v>68</v>
      </c>
      <c r="H10958" s="18">
        <f>SUM(G10958-F10958)</f>
        <v>-6</v>
      </c>
      <c r="I10958" s="19">
        <f>H10958/F10958</f>
        <v>-0.0810810810810811</v>
      </c>
      <c r="J10958" s="19">
        <f>H10958/G10958</f>
        <v>-0.08823529411764711</v>
      </c>
      <c r="K10958" t="s" s="21">
        <f>IF(J10958&lt;25%,"น้อยกว่า 25%",IF(J10958&gt;=25%,"มากกว่าหรือเท่ากับ 25%",IF(J10958&gt;=35%,"มากกว่าหรือเท่ากับ 35%")))</f>
        <v>18</v>
      </c>
    </row>
    <row r="10959" s="7" customFormat="1" ht="19.15" customHeight="1">
      <c r="A10959" t="s" s="16">
        <v>10951</v>
      </c>
      <c r="B10959" s="17">
        <v>5</v>
      </c>
      <c r="C10959" s="17">
        <v>15</v>
      </c>
      <c r="D10959" t="s" s="16">
        <v>11132</v>
      </c>
      <c r="E10959" t="s" s="16">
        <v>38</v>
      </c>
      <c r="F10959" s="40">
        <v>55</v>
      </c>
      <c r="G10959" s="39">
        <v>57</v>
      </c>
      <c r="H10959" s="18">
        <f>SUM(G10959-F10959)</f>
        <v>2</v>
      </c>
      <c r="I10959" s="19">
        <f>H10959/F10959</f>
        <v>0.0363636363636364</v>
      </c>
      <c r="J10959" s="19">
        <f>H10959/G10959</f>
        <v>0.0350877192982456</v>
      </c>
      <c r="K10959" t="s" s="21">
        <f>IF(J10959&lt;25%,"น้อยกว่า 25%",IF(J10959&gt;=25%,"มากกว่าหรือเท่ากับ 25%",IF(J10959&gt;=35%,"มากกว่าหรือเท่ากับ 35%")))</f>
        <v>18</v>
      </c>
    </row>
    <row r="10960" s="7" customFormat="1" ht="19.15" customHeight="1">
      <c r="A10960" t="s" s="16">
        <v>10951</v>
      </c>
      <c r="B10960" s="17">
        <v>5</v>
      </c>
      <c r="C10960" s="17">
        <v>16</v>
      </c>
      <c r="D10960" t="s" s="16">
        <v>11133</v>
      </c>
      <c r="E10960" t="s" s="16">
        <v>48</v>
      </c>
      <c r="F10960" s="40">
        <v>48</v>
      </c>
      <c r="G10960" s="39">
        <v>42</v>
      </c>
      <c r="H10960" s="18">
        <f>SUM(G10960-F10960)</f>
        <v>-6</v>
      </c>
      <c r="I10960" s="19">
        <f>H10960/F10960</f>
        <v>-0.125</v>
      </c>
      <c r="J10960" s="19">
        <f>H10960/G10960</f>
        <v>-0.142857142857143</v>
      </c>
      <c r="K10960" t="s" s="21">
        <f>IF(J10960&lt;25%,"น้อยกว่า 25%",IF(J10960&gt;=25%,"มากกว่าหรือเท่ากับ 25%",IF(J10960&gt;=35%,"มากกว่าหรือเท่ากับ 35%")))</f>
        <v>18</v>
      </c>
    </row>
    <row r="10961" s="7" customFormat="1" ht="19.15" customHeight="1">
      <c r="A10961" t="s" s="16">
        <v>10951</v>
      </c>
      <c r="B10961" s="17">
        <v>5</v>
      </c>
      <c r="C10961" s="17">
        <v>28</v>
      </c>
      <c r="D10961" t="s" s="16">
        <v>11134</v>
      </c>
      <c r="E10961" t="s" s="16">
        <v>52</v>
      </c>
      <c r="F10961" s="37">
        <v>23</v>
      </c>
      <c r="G10961" s="17">
        <v>27</v>
      </c>
      <c r="H10961" s="18">
        <f>SUM(G10961-F10961)</f>
        <v>4</v>
      </c>
      <c r="I10961" s="19">
        <f>H10961/F10961</f>
        <v>0.173913043478261</v>
      </c>
      <c r="J10961" s="19">
        <f>H10961/G10961</f>
        <v>0.148148148148148</v>
      </c>
      <c r="K10961" t="s" s="21">
        <f>IF(J10961&lt;25%,"น้อยกว่า 25%",IF(J10961&gt;=25%,"มากกว่าหรือเท่ากับ 25%",IF(J10961&gt;=35%,"มากกว่าหรือเท่ากับ 35%")))</f>
        <v>18</v>
      </c>
    </row>
    <row r="10962" s="7" customFormat="1" ht="19.15" customHeight="1">
      <c r="A10962" t="s" s="16">
        <v>10951</v>
      </c>
      <c r="B10962" s="17">
        <v>5</v>
      </c>
      <c r="C10962" s="17">
        <v>34</v>
      </c>
      <c r="D10962" t="s" s="16">
        <v>11135</v>
      </c>
      <c r="E10962" t="s" s="16">
        <v>32</v>
      </c>
      <c r="F10962" s="37">
        <v>22</v>
      </c>
      <c r="G10962" s="17">
        <v>23</v>
      </c>
      <c r="H10962" s="18">
        <f>SUM(G10962-F10962)</f>
        <v>1</v>
      </c>
      <c r="I10962" s="19">
        <f>H10962/F10962</f>
        <v>0.0454545454545455</v>
      </c>
      <c r="J10962" s="19">
        <f>H10962/G10962</f>
        <v>0.0434782608695652</v>
      </c>
      <c r="K10962" t="s" s="21">
        <f>IF(J10962&lt;25%,"น้อยกว่า 25%",IF(J10962&gt;=25%,"มากกว่าหรือเท่ากับ 25%",IF(J10962&gt;=35%,"มากกว่าหรือเท่ากับ 35%")))</f>
        <v>18</v>
      </c>
    </row>
    <row r="10963" s="7" customFormat="1" ht="19.15" customHeight="1">
      <c r="A10963" t="s" s="16">
        <v>10951</v>
      </c>
      <c r="B10963" s="17">
        <v>5</v>
      </c>
      <c r="C10963" s="17">
        <v>33</v>
      </c>
      <c r="D10963" t="s" s="16">
        <v>11136</v>
      </c>
      <c r="E10963" t="s" s="16">
        <v>375</v>
      </c>
      <c r="F10963" s="37">
        <v>18</v>
      </c>
      <c r="G10963" s="17">
        <v>18</v>
      </c>
      <c r="H10963" s="18">
        <f>SUM(G10963-F10963)</f>
        <v>0</v>
      </c>
      <c r="I10963" s="19">
        <f>H10963/F10963</f>
        <v>0</v>
      </c>
      <c r="J10963" s="19">
        <f>H10963/G10963</f>
        <v>0</v>
      </c>
      <c r="K10963" t="s" s="21">
        <f>IF(J10963&lt;25%,"น้อยกว่า 25%",IF(J10963&gt;=25%,"มากกว่าหรือเท่ากับ 25%",IF(J10963&gt;=35%,"มากกว่าหรือเท่ากับ 35%")))</f>
        <v>18</v>
      </c>
    </row>
    <row r="10964" s="7" customFormat="1" ht="19.15" customHeight="1">
      <c r="A10964" t="s" s="16">
        <v>10951</v>
      </c>
      <c r="B10964" s="17">
        <v>5</v>
      </c>
      <c r="C10964" s="17">
        <v>32</v>
      </c>
      <c r="D10964" t="s" s="16">
        <v>11137</v>
      </c>
      <c r="E10964" t="s" s="16">
        <v>46</v>
      </c>
      <c r="F10964" s="57">
        <v>13</v>
      </c>
      <c r="G10964" s="32">
        <v>12</v>
      </c>
      <c r="H10964" s="18">
        <f>SUM(G10964-F10964)</f>
        <v>-1</v>
      </c>
      <c r="I10964" s="19">
        <f>H10964/F10964</f>
        <v>-0.0769230769230769</v>
      </c>
      <c r="J10964" s="19">
        <f>H10964/G10964</f>
        <v>-0.0833333333333333</v>
      </c>
    </row>
    <row r="10965" s="7" customFormat="1" ht="19.15" customHeight="1">
      <c r="A10965" t="s" s="16">
        <v>10951</v>
      </c>
      <c r="B10965" s="17">
        <v>5</v>
      </c>
      <c r="C10965" s="17">
        <v>6</v>
      </c>
      <c r="D10965" t="s" s="16">
        <v>11138</v>
      </c>
      <c r="E10965" t="s" s="16">
        <v>380</v>
      </c>
      <c r="G10965" s="17">
        <v>0</v>
      </c>
      <c r="H10965" s="18">
        <f>SUM(G10965-F10965)</f>
        <v>0</v>
      </c>
      <c r="I10965" s="19">
        <f>H10965/F10965</f>
      </c>
      <c r="J10965" s="19">
        <f>H10965/G10965</f>
      </c>
      <c r="K10965" s="24">
        <f>IF(J10965&lt;25%,"น้อยกว่า 25%",IF(J10965&gt;=25%,"มากกว่าหรือเท่ากับ 25%",IF(J10965&gt;=35%,"มากกว่าหรือเท่ากับ 35%")))</f>
      </c>
    </row>
    <row r="10966" s="7" customFormat="1" ht="19.15" customHeight="1">
      <c r="A10966" t="s" s="16">
        <v>10951</v>
      </c>
      <c r="B10966" s="17">
        <v>6</v>
      </c>
      <c r="C10966" s="17">
        <v>10</v>
      </c>
      <c r="D10966" t="s" s="16">
        <v>11139</v>
      </c>
      <c r="E10966" t="s" s="128">
        <v>20</v>
      </c>
      <c r="F10966" s="129">
        <v>31311</v>
      </c>
      <c r="G10966" s="130">
        <v>32630</v>
      </c>
      <c r="H10966" s="18">
        <f>SUM(G10966-F10966)</f>
        <v>1319</v>
      </c>
      <c r="I10966" s="19">
        <f>H10966/F10966</f>
        <v>0.0421257704959918</v>
      </c>
      <c r="J10966" s="19">
        <f>H10966/G10966</f>
        <v>0.040422923689856</v>
      </c>
      <c r="K10966" t="s" s="21">
        <f>IF(J10966&lt;25%,"น้อยกว่า 25%",IF(J10966&gt;=25%,"มากกว่าหรือเท่ากับ 25%",IF(J10966&gt;=35%,"มากกว่าหรือเท่ากับ 35%")))</f>
        <v>18</v>
      </c>
    </row>
    <row r="10967" s="7" customFormat="1" ht="19.15" customHeight="1">
      <c r="A10967" t="s" s="16">
        <v>10951</v>
      </c>
      <c r="B10967" s="17">
        <v>6</v>
      </c>
      <c r="C10967" s="17">
        <v>6</v>
      </c>
      <c r="D10967" t="s" s="16">
        <v>11140</v>
      </c>
      <c r="E10967" t="s" s="128">
        <v>84</v>
      </c>
      <c r="F10967" s="129">
        <v>31007</v>
      </c>
      <c r="G10967" s="130">
        <v>32289</v>
      </c>
      <c r="H10967" s="18">
        <f>SUM(G10967-F10967)</f>
        <v>1282</v>
      </c>
      <c r="I10967" s="19">
        <f>H10967/F10967</f>
        <v>0.0413455026284387</v>
      </c>
      <c r="J10967" s="19">
        <f>H10967/G10967</f>
        <v>0.0397039239369445</v>
      </c>
      <c r="K10967" t="s" s="21">
        <f>IF(J10967&lt;25%,"น้อยกว่า 25%",IF(J10967&gt;=25%,"มากกว่าหรือเท่ากับ 25%",IF(J10967&gt;=35%,"มากกว่าหรือเท่ากับ 35%")))</f>
        <v>18</v>
      </c>
    </row>
    <row r="10968" s="7" customFormat="1" ht="19.15" customHeight="1">
      <c r="A10968" t="s" s="16">
        <v>10951</v>
      </c>
      <c r="B10968" s="17">
        <v>6</v>
      </c>
      <c r="C10968" s="17">
        <v>7</v>
      </c>
      <c r="D10968" t="s" s="16">
        <v>11141</v>
      </c>
      <c r="E10968" t="s" s="16">
        <v>22</v>
      </c>
      <c r="F10968" s="37">
        <v>8024</v>
      </c>
      <c r="G10968" s="17">
        <v>8320</v>
      </c>
      <c r="H10968" s="18">
        <f>SUM(G10968-F10968)</f>
        <v>296</v>
      </c>
      <c r="I10968" s="19">
        <f>H10968/F10968</f>
        <v>0.036889332003988</v>
      </c>
      <c r="J10968" s="19">
        <f>H10968/G10968</f>
        <v>0.0355769230769231</v>
      </c>
      <c r="K10968" t="s" s="21">
        <f>IF(J10968&lt;25%,"น้อยกว่า 25%",IF(J10968&gt;=25%,"มากกว่าหรือเท่ากับ 25%",IF(J10968&gt;=35%,"มากกว่าหรือเท่ากับ 35%")))</f>
        <v>18</v>
      </c>
    </row>
    <row r="10969" s="7" customFormat="1" ht="19.15" customHeight="1">
      <c r="A10969" t="s" s="16">
        <v>10951</v>
      </c>
      <c r="B10969" s="17">
        <v>6</v>
      </c>
      <c r="C10969" s="17">
        <v>5</v>
      </c>
      <c r="D10969" t="s" s="16">
        <v>11142</v>
      </c>
      <c r="E10969" t="s" s="16">
        <v>17</v>
      </c>
      <c r="F10969" s="37">
        <v>3298</v>
      </c>
      <c r="G10969" s="17">
        <v>3524</v>
      </c>
      <c r="H10969" s="18">
        <f>SUM(G10969-F10969)</f>
        <v>226</v>
      </c>
      <c r="I10969" s="19">
        <f>H10969/F10969</f>
        <v>0.0685263796240146</v>
      </c>
      <c r="J10969" s="19">
        <f>H10969/G10969</f>
        <v>0.0641316685584563</v>
      </c>
      <c r="K10969" t="s" s="21">
        <f>IF(J10969&lt;25%,"น้อยกว่า 25%",IF(J10969&gt;=25%,"มากกว่าหรือเท่ากับ 25%",IF(J10969&gt;=35%,"มากกว่าหรือเท่ากับ 35%")))</f>
        <v>18</v>
      </c>
    </row>
    <row r="10970" s="7" customFormat="1" ht="19.15" customHeight="1">
      <c r="A10970" t="s" s="16">
        <v>10951</v>
      </c>
      <c r="B10970" s="17">
        <v>6</v>
      </c>
      <c r="C10970" s="17">
        <v>11</v>
      </c>
      <c r="D10970" t="s" s="16">
        <v>11143</v>
      </c>
      <c r="E10970" t="s" s="16">
        <v>26</v>
      </c>
      <c r="F10970" s="37">
        <v>2418</v>
      </c>
      <c r="G10970" s="17">
        <v>2511</v>
      </c>
      <c r="H10970" s="18">
        <f>SUM(G10970-F10970)</f>
        <v>93</v>
      </c>
      <c r="I10970" s="19">
        <f>H10970/F10970</f>
        <v>0.0384615384615385</v>
      </c>
      <c r="J10970" s="19">
        <f>H10970/G10970</f>
        <v>0.037037037037037</v>
      </c>
      <c r="K10970" t="s" s="21">
        <f>IF(J10970&lt;25%,"น้อยกว่า 25%",IF(J10970&gt;=25%,"มากกว่าหรือเท่ากับ 25%",IF(J10970&gt;=35%,"มากกว่าหรือเท่ากับ 35%")))</f>
        <v>18</v>
      </c>
    </row>
    <row r="10971" s="7" customFormat="1" ht="19.15" customHeight="1">
      <c r="A10971" t="s" s="16">
        <v>10951</v>
      </c>
      <c r="B10971" s="17">
        <v>6</v>
      </c>
      <c r="C10971" s="17">
        <v>16</v>
      </c>
      <c r="D10971" t="s" s="16">
        <v>11144</v>
      </c>
      <c r="E10971" t="s" s="16">
        <v>28</v>
      </c>
      <c r="F10971" s="37">
        <v>819</v>
      </c>
      <c r="G10971" s="17">
        <v>852</v>
      </c>
      <c r="H10971" s="18">
        <f>SUM(G10971-F10971)</f>
        <v>33</v>
      </c>
      <c r="I10971" s="19">
        <f>H10971/F10971</f>
        <v>0.0402930402930403</v>
      </c>
      <c r="J10971" s="19">
        <f>H10971/G10971</f>
        <v>0.0387323943661972</v>
      </c>
      <c r="K10971" t="s" s="21">
        <f>IF(J10971&lt;25%,"น้อยกว่า 25%",IF(J10971&gt;=25%,"มากกว่าหรือเท่ากับ 25%",IF(J10971&gt;=35%,"มากกว่าหรือเท่ากับ 35%")))</f>
        <v>18</v>
      </c>
    </row>
    <row r="10972" s="7" customFormat="1" ht="19.15" customHeight="1">
      <c r="A10972" t="s" s="16">
        <v>10951</v>
      </c>
      <c r="B10972" s="17">
        <v>6</v>
      </c>
      <c r="C10972" s="17">
        <v>30</v>
      </c>
      <c r="D10972" t="s" s="16">
        <v>11145</v>
      </c>
      <c r="E10972" t="s" s="16">
        <v>116</v>
      </c>
      <c r="F10972" s="37">
        <v>714</v>
      </c>
      <c r="G10972" s="17">
        <v>779</v>
      </c>
      <c r="H10972" s="18">
        <f>SUM(G10972-F10972)</f>
        <v>65</v>
      </c>
      <c r="I10972" s="19">
        <f>H10972/F10972</f>
        <v>0.0910364145658263</v>
      </c>
      <c r="J10972" s="19">
        <f>H10972/G10972</f>
        <v>0.0834403080872914</v>
      </c>
      <c r="K10972" t="s" s="21">
        <f>IF(J10972&lt;25%,"น้อยกว่า 25%",IF(J10972&gt;=25%,"มากกว่าหรือเท่ากับ 25%",IF(J10972&gt;=35%,"มากกว่าหรือเท่ากับ 35%")))</f>
        <v>18</v>
      </c>
    </row>
    <row r="10973" s="7" customFormat="1" ht="19.15" customHeight="1">
      <c r="A10973" t="s" s="16">
        <v>10951</v>
      </c>
      <c r="B10973" s="17">
        <v>6</v>
      </c>
      <c r="C10973" s="17">
        <v>2</v>
      </c>
      <c r="D10973" t="s" s="16">
        <v>11146</v>
      </c>
      <c r="E10973" t="s" s="16">
        <v>60</v>
      </c>
      <c r="F10973" s="37">
        <v>524</v>
      </c>
      <c r="G10973" s="17">
        <v>577</v>
      </c>
      <c r="H10973" s="18">
        <f>SUM(G10973-F10973)</f>
        <v>53</v>
      </c>
      <c r="I10973" s="19">
        <f>H10973/F10973</f>
        <v>0.101145038167939</v>
      </c>
      <c r="J10973" s="19">
        <f>H10973/G10973</f>
        <v>0.09185441941074519</v>
      </c>
      <c r="K10973" t="s" s="21">
        <f>IF(J10973&lt;25%,"น้อยกว่า 25%",IF(J10973&gt;=25%,"มากกว่าหรือเท่ากับ 25%",IF(J10973&gt;=35%,"มากกว่าหรือเท่ากับ 35%")))</f>
        <v>18</v>
      </c>
    </row>
    <row r="10974" s="7" customFormat="1" ht="19.15" customHeight="1">
      <c r="A10974" t="s" s="16">
        <v>10951</v>
      </c>
      <c r="B10974" s="17">
        <v>6</v>
      </c>
      <c r="C10974" s="17">
        <v>12</v>
      </c>
      <c r="D10974" t="s" s="16">
        <v>11147</v>
      </c>
      <c r="E10974" t="s" s="16">
        <v>34</v>
      </c>
      <c r="F10974" s="37">
        <v>475</v>
      </c>
      <c r="G10974" s="17">
        <v>493</v>
      </c>
      <c r="H10974" s="18">
        <f>SUM(G10974-F10974)</f>
        <v>18</v>
      </c>
      <c r="I10974" s="19">
        <f>H10974/F10974</f>
        <v>0.0378947368421053</v>
      </c>
      <c r="J10974" s="19">
        <f>H10974/G10974</f>
        <v>0.0365111561866126</v>
      </c>
      <c r="K10974" t="s" s="21">
        <f>IF(J10974&lt;25%,"น้อยกว่า 25%",IF(J10974&gt;=25%,"มากกว่าหรือเท่ากับ 25%",IF(J10974&gt;=35%,"มากกว่าหรือเท่ากับ 35%")))</f>
        <v>18</v>
      </c>
    </row>
    <row r="10975" s="7" customFormat="1" ht="19.15" customHeight="1">
      <c r="A10975" t="s" s="16">
        <v>10951</v>
      </c>
      <c r="B10975" s="17">
        <v>6</v>
      </c>
      <c r="C10975" s="17">
        <v>26</v>
      </c>
      <c r="D10975" t="s" s="16">
        <v>11148</v>
      </c>
      <c r="E10975" t="s" s="16">
        <v>40</v>
      </c>
      <c r="F10975" s="37">
        <v>436</v>
      </c>
      <c r="G10975" s="17">
        <v>451</v>
      </c>
      <c r="H10975" s="18">
        <f>SUM(G10975-F10975)</f>
        <v>15</v>
      </c>
      <c r="I10975" s="19">
        <f>H10975/F10975</f>
        <v>0.0344036697247706</v>
      </c>
      <c r="J10975" s="19">
        <f>H10975/G10975</f>
        <v>0.0332594235033259</v>
      </c>
      <c r="K10975" t="s" s="21">
        <f>IF(J10975&lt;25%,"น้อยกว่า 25%",IF(J10975&gt;=25%,"มากกว่าหรือเท่ากับ 25%",IF(J10975&gt;=35%,"มากกว่าหรือเท่ากับ 35%")))</f>
        <v>18</v>
      </c>
    </row>
    <row r="10976" s="7" customFormat="1" ht="19.15" customHeight="1">
      <c r="A10976" t="s" s="16">
        <v>10951</v>
      </c>
      <c r="B10976" s="17">
        <v>6</v>
      </c>
      <c r="C10976" s="17">
        <v>9</v>
      </c>
      <c r="D10976" t="s" s="16">
        <v>11149</v>
      </c>
      <c r="E10976" t="s" s="16">
        <v>38</v>
      </c>
      <c r="F10976" s="37">
        <v>301</v>
      </c>
      <c r="G10976" s="17">
        <v>309</v>
      </c>
      <c r="H10976" s="18">
        <f>SUM(G10976-F10976)</f>
        <v>8</v>
      </c>
      <c r="I10976" s="19">
        <f>H10976/F10976</f>
        <v>0.026578073089701</v>
      </c>
      <c r="J10976" s="19">
        <f>H10976/G10976</f>
        <v>0.0258899676375405</v>
      </c>
      <c r="K10976" t="s" s="21">
        <f>IF(J10976&lt;25%,"น้อยกว่า 25%",IF(J10976&gt;=25%,"มากกว่าหรือเท่ากับ 25%",IF(J10976&gt;=35%,"มากกว่าหรือเท่ากับ 35%")))</f>
        <v>18</v>
      </c>
    </row>
    <row r="10977" s="7" customFormat="1" ht="19.15" customHeight="1">
      <c r="A10977" t="s" s="16">
        <v>10951</v>
      </c>
      <c r="B10977" s="17">
        <v>6</v>
      </c>
      <c r="C10977" s="17">
        <v>18</v>
      </c>
      <c r="D10977" t="s" s="16">
        <v>11150</v>
      </c>
      <c r="E10977" t="s" s="16">
        <v>281</v>
      </c>
      <c r="F10977" s="37">
        <v>268</v>
      </c>
      <c r="G10977" s="17">
        <v>277</v>
      </c>
      <c r="H10977" s="18">
        <f>SUM(G10977-F10977)</f>
        <v>9</v>
      </c>
      <c r="I10977" s="19">
        <f>H10977/F10977</f>
        <v>0.0335820895522388</v>
      </c>
      <c r="J10977" s="19">
        <f>H10977/G10977</f>
        <v>0.0324909747292419</v>
      </c>
      <c r="K10977" t="s" s="21">
        <f>IF(J10977&lt;25%,"น้อยกว่า 25%",IF(J10977&gt;=25%,"มากกว่าหรือเท่ากับ 25%",IF(J10977&gt;=35%,"มากกว่าหรือเท่ากับ 35%")))</f>
        <v>18</v>
      </c>
    </row>
    <row r="10978" s="7" customFormat="1" ht="19.15" customHeight="1">
      <c r="A10978" t="s" s="16">
        <v>10951</v>
      </c>
      <c r="B10978" s="17">
        <v>6</v>
      </c>
      <c r="C10978" s="17">
        <v>14</v>
      </c>
      <c r="D10978" t="s" s="16">
        <v>11151</v>
      </c>
      <c r="E10978" t="s" s="16">
        <v>42</v>
      </c>
      <c r="F10978" s="37">
        <v>223</v>
      </c>
      <c r="G10978" s="17">
        <v>228</v>
      </c>
      <c r="H10978" s="18">
        <f>SUM(G10978-F10978)</f>
        <v>5</v>
      </c>
      <c r="I10978" s="19">
        <f>H10978/F10978</f>
        <v>0.0224215246636771</v>
      </c>
      <c r="J10978" s="19">
        <f>H10978/G10978</f>
        <v>0.0219298245614035</v>
      </c>
      <c r="K10978" t="s" s="21">
        <f>IF(J10978&lt;25%,"น้อยกว่า 25%",IF(J10978&gt;=25%,"มากกว่าหรือเท่ากับ 25%",IF(J10978&gt;=35%,"มากกว่าหรือเท่ากับ 35%")))</f>
        <v>18</v>
      </c>
    </row>
    <row r="10979" s="7" customFormat="1" ht="19.15" customHeight="1">
      <c r="A10979" t="s" s="16">
        <v>10951</v>
      </c>
      <c r="B10979" s="17">
        <v>6</v>
      </c>
      <c r="C10979" s="17">
        <v>1</v>
      </c>
      <c r="D10979" t="s" s="16">
        <v>11152</v>
      </c>
      <c r="E10979" t="s" s="16">
        <v>101</v>
      </c>
      <c r="F10979" s="37">
        <v>191</v>
      </c>
      <c r="G10979" s="17">
        <v>196</v>
      </c>
      <c r="H10979" s="18">
        <f>SUM(G10979-F10979)</f>
        <v>5</v>
      </c>
      <c r="I10979" s="19">
        <f>H10979/F10979</f>
        <v>0.0261780104712042</v>
      </c>
      <c r="J10979" s="19">
        <f>H10979/G10979</f>
        <v>0.0255102040816327</v>
      </c>
      <c r="K10979" t="s" s="21">
        <f>IF(J10979&lt;25%,"น้อยกว่า 25%",IF(J10979&gt;=25%,"มากกว่าหรือเท่ากับ 25%",IF(J10979&gt;=35%,"มากกว่าหรือเท่ากับ 35%")))</f>
        <v>18</v>
      </c>
    </row>
    <row r="10980" s="7" customFormat="1" ht="19.15" customHeight="1">
      <c r="A10980" t="s" s="16">
        <v>10951</v>
      </c>
      <c r="B10980" s="17">
        <v>6</v>
      </c>
      <c r="C10980" s="17">
        <v>17</v>
      </c>
      <c r="D10980" t="s" s="16">
        <v>11153</v>
      </c>
      <c r="E10980" t="s" s="16">
        <v>76</v>
      </c>
      <c r="F10980" s="37">
        <v>156</v>
      </c>
      <c r="G10980" s="17">
        <v>182</v>
      </c>
      <c r="H10980" s="18">
        <f>SUM(G10980-F10980)</f>
        <v>26</v>
      </c>
      <c r="I10980" s="19">
        <f>H10980/F10980</f>
        <v>0.166666666666667</v>
      </c>
      <c r="J10980" s="19">
        <f>H10980/G10980</f>
        <v>0.142857142857143</v>
      </c>
      <c r="K10980" t="s" s="21">
        <f>IF(J10980&lt;25%,"น้อยกว่า 25%",IF(J10980&gt;=25%,"มากกว่าหรือเท่ากับ 25%",IF(J10980&gt;=35%,"มากกว่าหรือเท่ากับ 35%")))</f>
        <v>18</v>
      </c>
    </row>
    <row r="10981" s="7" customFormat="1" ht="19.15" customHeight="1">
      <c r="A10981" t="s" s="16">
        <v>10951</v>
      </c>
      <c r="B10981" s="17">
        <v>6</v>
      </c>
      <c r="C10981" s="17">
        <v>25</v>
      </c>
      <c r="D10981" t="s" s="16">
        <v>11154</v>
      </c>
      <c r="E10981" t="s" s="16">
        <v>1546</v>
      </c>
      <c r="F10981" s="37">
        <v>174</v>
      </c>
      <c r="G10981" s="17">
        <v>178</v>
      </c>
      <c r="H10981" s="18">
        <f>SUM(G10981-F10981)</f>
        <v>4</v>
      </c>
      <c r="I10981" s="19">
        <f>H10981/F10981</f>
        <v>0.0229885057471264</v>
      </c>
      <c r="J10981" s="19">
        <f>H10981/G10981</f>
        <v>0.0224719101123596</v>
      </c>
      <c r="K10981" t="s" s="21">
        <f>IF(J10981&lt;25%,"น้อยกว่า 25%",IF(J10981&gt;=25%,"มากกว่าหรือเท่ากับ 25%",IF(J10981&gt;=35%,"มากกว่าหรือเท่ากับ 35%")))</f>
        <v>18</v>
      </c>
    </row>
    <row r="10982" s="7" customFormat="1" ht="19.15" customHeight="1">
      <c r="A10982" t="s" s="16">
        <v>10951</v>
      </c>
      <c r="B10982" s="17">
        <v>6</v>
      </c>
      <c r="C10982" s="17">
        <v>15</v>
      </c>
      <c r="D10982" t="s" s="16">
        <v>11155</v>
      </c>
      <c r="E10982" t="s" s="16">
        <v>24</v>
      </c>
      <c r="F10982" s="37">
        <v>127</v>
      </c>
      <c r="G10982" s="17">
        <v>128</v>
      </c>
      <c r="H10982" s="18">
        <f>SUM(G10982-F10982)</f>
        <v>1</v>
      </c>
      <c r="I10982" s="19">
        <f>H10982/F10982</f>
        <v>0.007874015748031499</v>
      </c>
      <c r="J10982" s="19">
        <f>H10982/G10982</f>
        <v>0.0078125</v>
      </c>
      <c r="K10982" t="s" s="21">
        <f>IF(J10982&lt;25%,"น้อยกว่า 25%",IF(J10982&gt;=25%,"มากกว่าหรือเท่ากับ 25%",IF(J10982&gt;=35%,"มากกว่าหรือเท่ากับ 35%")))</f>
        <v>18</v>
      </c>
    </row>
    <row r="10983" s="7" customFormat="1" ht="19.15" customHeight="1">
      <c r="A10983" t="s" s="16">
        <v>10951</v>
      </c>
      <c r="B10983" s="17">
        <v>6</v>
      </c>
      <c r="C10983" s="17">
        <v>13</v>
      </c>
      <c r="D10983" t="s" s="16">
        <v>11156</v>
      </c>
      <c r="E10983" t="s" s="16">
        <v>30</v>
      </c>
      <c r="F10983" s="37">
        <v>122</v>
      </c>
      <c r="G10983" s="17">
        <v>126</v>
      </c>
      <c r="H10983" s="18">
        <f>SUM(G10983-F10983)</f>
        <v>4</v>
      </c>
      <c r="I10983" s="19">
        <f>H10983/F10983</f>
        <v>0.0327868852459016</v>
      </c>
      <c r="J10983" s="19">
        <f>H10983/G10983</f>
        <v>0.0317460317460317</v>
      </c>
      <c r="K10983" t="s" s="21">
        <f>IF(J10983&lt;25%,"น้อยกว่า 25%",IF(J10983&gt;=25%,"มากกว่าหรือเท่ากับ 25%",IF(J10983&gt;=35%,"มากกว่าหรือเท่ากับ 35%")))</f>
        <v>18</v>
      </c>
    </row>
    <row r="10984" s="7" customFormat="1" ht="19.15" customHeight="1">
      <c r="A10984" t="s" s="16">
        <v>10951</v>
      </c>
      <c r="B10984" s="17">
        <v>6</v>
      </c>
      <c r="C10984" s="17">
        <v>20</v>
      </c>
      <c r="D10984" t="s" s="16">
        <v>11157</v>
      </c>
      <c r="E10984" t="s" s="16">
        <v>54</v>
      </c>
      <c r="F10984" s="37">
        <v>111</v>
      </c>
      <c r="G10984" s="17">
        <v>119</v>
      </c>
      <c r="H10984" s="18">
        <f>SUM(G10984-F10984)</f>
        <v>8</v>
      </c>
      <c r="I10984" s="19">
        <f>H10984/F10984</f>
        <v>0.0720720720720721</v>
      </c>
      <c r="J10984" s="19">
        <f>H10984/G10984</f>
        <v>0.0672268907563025</v>
      </c>
      <c r="K10984" t="s" s="21">
        <f>IF(J10984&lt;25%,"น้อยกว่า 25%",IF(J10984&gt;=25%,"มากกว่าหรือเท่ากับ 25%",IF(J10984&gt;=35%,"มากกว่าหรือเท่ากับ 35%")))</f>
        <v>18</v>
      </c>
    </row>
    <row r="10985" s="7" customFormat="1" ht="19.15" customHeight="1">
      <c r="A10985" t="s" s="16">
        <v>10951</v>
      </c>
      <c r="B10985" s="17">
        <v>6</v>
      </c>
      <c r="C10985" s="17">
        <v>3</v>
      </c>
      <c r="D10985" t="s" s="16">
        <v>11158</v>
      </c>
      <c r="E10985" t="s" s="16">
        <v>48</v>
      </c>
      <c r="F10985" s="37">
        <v>117</v>
      </c>
      <c r="G10985" s="17">
        <v>117</v>
      </c>
      <c r="H10985" s="18">
        <f>SUM(G10985-F10985)</f>
        <v>0</v>
      </c>
      <c r="I10985" s="19">
        <f>H10985/F10985</f>
        <v>0</v>
      </c>
      <c r="J10985" s="19">
        <f>H10985/G10985</f>
        <v>0</v>
      </c>
      <c r="K10985" t="s" s="21">
        <f>IF(J10985&lt;25%,"น้อยกว่า 25%",IF(J10985&gt;=25%,"มากกว่าหรือเท่ากับ 25%",IF(J10985&gt;=35%,"มากกว่าหรือเท่ากับ 35%")))</f>
        <v>18</v>
      </c>
    </row>
    <row r="10986" s="7" customFormat="1" ht="19.15" customHeight="1">
      <c r="A10986" t="s" s="16">
        <v>10951</v>
      </c>
      <c r="B10986" s="17">
        <v>6</v>
      </c>
      <c r="C10986" s="17">
        <v>31</v>
      </c>
      <c r="D10986" t="s" s="16">
        <v>11159</v>
      </c>
      <c r="E10986" t="s" s="16">
        <v>119</v>
      </c>
      <c r="F10986" s="37">
        <v>102</v>
      </c>
      <c r="G10986" s="17">
        <v>104</v>
      </c>
      <c r="H10986" s="18">
        <f>SUM(G10986-F10986)</f>
        <v>2</v>
      </c>
      <c r="I10986" s="19">
        <f>H10986/F10986</f>
        <v>0.0196078431372549</v>
      </c>
      <c r="J10986" s="19">
        <f>H10986/G10986</f>
        <v>0.0192307692307692</v>
      </c>
      <c r="K10986" t="s" s="21">
        <f>IF(J10986&lt;25%,"น้อยกว่า 25%",IF(J10986&gt;=25%,"มากกว่าหรือเท่ากับ 25%",IF(J10986&gt;=35%,"มากกว่าหรือเท่ากับ 35%")))</f>
        <v>18</v>
      </c>
    </row>
    <row r="10987" s="7" customFormat="1" ht="19.15" customHeight="1">
      <c r="A10987" t="s" s="16">
        <v>10951</v>
      </c>
      <c r="B10987" s="17">
        <v>6</v>
      </c>
      <c r="C10987" s="17">
        <v>24</v>
      </c>
      <c r="D10987" t="s" s="16">
        <v>11160</v>
      </c>
      <c r="E10987" t="s" s="16">
        <v>72</v>
      </c>
      <c r="F10987" s="37">
        <v>98</v>
      </c>
      <c r="G10987" s="17">
        <v>103</v>
      </c>
      <c r="H10987" s="18">
        <f>SUM(G10987-F10987)</f>
        <v>5</v>
      </c>
      <c r="I10987" s="19">
        <f>H10987/F10987</f>
        <v>0.0510204081632653</v>
      </c>
      <c r="J10987" s="19">
        <f>H10987/G10987</f>
        <v>0.0485436893203883</v>
      </c>
      <c r="K10987" t="s" s="21">
        <f>IF(J10987&lt;25%,"น้อยกว่า 25%",IF(J10987&gt;=25%,"มากกว่าหรือเท่ากับ 25%",IF(J10987&gt;=35%,"มากกว่าหรือเท่ากับ 35%")))</f>
        <v>18</v>
      </c>
    </row>
    <row r="10988" s="7" customFormat="1" ht="19.15" customHeight="1">
      <c r="A10988" t="s" s="16">
        <v>10951</v>
      </c>
      <c r="B10988" s="17">
        <v>6</v>
      </c>
      <c r="C10988" s="17">
        <v>4</v>
      </c>
      <c r="D10988" t="s" s="16">
        <v>11161</v>
      </c>
      <c r="E10988" t="s" s="16">
        <v>66</v>
      </c>
      <c r="F10988" s="37">
        <v>98</v>
      </c>
      <c r="G10988" s="17">
        <v>100</v>
      </c>
      <c r="H10988" s="18">
        <f>SUM(G10988-F10988)</f>
        <v>2</v>
      </c>
      <c r="I10988" s="19">
        <f>H10988/F10988</f>
        <v>0.0204081632653061</v>
      </c>
      <c r="J10988" s="19">
        <f>H10988/G10988</f>
        <v>0.02</v>
      </c>
      <c r="K10988" t="s" s="21">
        <f>IF(J10988&lt;25%,"น้อยกว่า 25%",IF(J10988&gt;=25%,"มากกว่าหรือเท่ากับ 25%",IF(J10988&gt;=35%,"มากกว่าหรือเท่ากับ 35%")))</f>
        <v>18</v>
      </c>
    </row>
    <row r="10989" s="7" customFormat="1" ht="19.15" customHeight="1">
      <c r="A10989" t="s" s="16">
        <v>10951</v>
      </c>
      <c r="B10989" s="17">
        <v>6</v>
      </c>
      <c r="C10989" s="17">
        <v>32</v>
      </c>
      <c r="D10989" t="s" s="16">
        <v>11162</v>
      </c>
      <c r="E10989" t="s" s="16">
        <v>52</v>
      </c>
      <c r="F10989" s="37">
        <v>88</v>
      </c>
      <c r="G10989" s="17">
        <v>93</v>
      </c>
      <c r="H10989" s="18">
        <f>SUM(G10989-F10989)</f>
        <v>5</v>
      </c>
      <c r="I10989" s="19">
        <f>H10989/F10989</f>
        <v>0.0568181818181818</v>
      </c>
      <c r="J10989" s="19">
        <f>H10989/G10989</f>
        <v>0.0537634408602151</v>
      </c>
      <c r="K10989" t="s" s="21">
        <f>IF(J10989&lt;25%,"น้อยกว่า 25%",IF(J10989&gt;=25%,"มากกว่าหรือเท่ากับ 25%",IF(J10989&gt;=35%,"มากกว่าหรือเท่ากับ 35%")))</f>
        <v>18</v>
      </c>
    </row>
    <row r="10990" s="7" customFormat="1" ht="19.15" customHeight="1">
      <c r="A10990" t="s" s="16">
        <v>10951</v>
      </c>
      <c r="B10990" s="17">
        <v>6</v>
      </c>
      <c r="C10990" s="17">
        <v>8</v>
      </c>
      <c r="D10990" t="s" s="16">
        <v>11163</v>
      </c>
      <c r="E10990" t="s" s="16">
        <v>110</v>
      </c>
      <c r="F10990" s="37">
        <v>87</v>
      </c>
      <c r="G10990" s="17">
        <v>90</v>
      </c>
      <c r="H10990" s="18">
        <f>SUM(G10990-F10990)</f>
        <v>3</v>
      </c>
      <c r="I10990" s="19">
        <f>H10990/F10990</f>
        <v>0.0344827586206897</v>
      </c>
      <c r="J10990" s="19">
        <f>H10990/G10990</f>
        <v>0.0333333333333333</v>
      </c>
      <c r="K10990" t="s" s="21">
        <f>IF(J10990&lt;25%,"น้อยกว่า 25%",IF(J10990&gt;=25%,"มากกว่าหรือเท่ากับ 25%",IF(J10990&gt;=35%,"มากกว่าหรือเท่ากับ 35%")))</f>
        <v>18</v>
      </c>
    </row>
    <row r="10991" s="7" customFormat="1" ht="19.15" customHeight="1">
      <c r="A10991" t="s" s="16">
        <v>10951</v>
      </c>
      <c r="B10991" s="17">
        <v>6</v>
      </c>
      <c r="C10991" s="17">
        <v>29</v>
      </c>
      <c r="D10991" t="s" s="16">
        <v>11164</v>
      </c>
      <c r="E10991" t="s" s="16">
        <v>74</v>
      </c>
      <c r="F10991" s="37">
        <v>88</v>
      </c>
      <c r="G10991" s="17">
        <v>90</v>
      </c>
      <c r="H10991" s="18">
        <f>SUM(G10991-F10991)</f>
        <v>2</v>
      </c>
      <c r="I10991" s="19">
        <f>H10991/F10991</f>
        <v>0.0227272727272727</v>
      </c>
      <c r="J10991" s="19">
        <f>H10991/G10991</f>
        <v>0.0222222222222222</v>
      </c>
      <c r="K10991" t="s" s="21">
        <f>IF(J10991&lt;25%,"น้อยกว่า 25%",IF(J10991&gt;=25%,"มากกว่าหรือเท่ากับ 25%",IF(J10991&gt;=35%,"มากกว่าหรือเท่ากับ 35%")))</f>
        <v>18</v>
      </c>
    </row>
    <row r="10992" s="7" customFormat="1" ht="19.15" customHeight="1">
      <c r="A10992" t="s" s="16">
        <v>10951</v>
      </c>
      <c r="B10992" s="17">
        <v>6</v>
      </c>
      <c r="C10992" s="17">
        <v>23</v>
      </c>
      <c r="D10992" t="s" s="16">
        <v>11165</v>
      </c>
      <c r="E10992" t="s" s="16">
        <v>106</v>
      </c>
      <c r="F10992" s="37">
        <v>76</v>
      </c>
      <c r="G10992" s="17">
        <v>84</v>
      </c>
      <c r="H10992" s="18">
        <f>SUM(G10992-F10992)</f>
        <v>8</v>
      </c>
      <c r="I10992" s="19">
        <f>H10992/F10992</f>
        <v>0.105263157894737</v>
      </c>
      <c r="J10992" s="19">
        <f>H10992/G10992</f>
        <v>0.09523809523809521</v>
      </c>
      <c r="K10992" t="s" s="21">
        <f>IF(J10992&lt;25%,"น้อยกว่า 25%",IF(J10992&gt;=25%,"มากกว่าหรือเท่ากับ 25%",IF(J10992&gt;=35%,"มากกว่าหรือเท่ากับ 35%")))</f>
        <v>18</v>
      </c>
    </row>
    <row r="10993" s="7" customFormat="1" ht="19.15" customHeight="1">
      <c r="A10993" t="s" s="16">
        <v>10951</v>
      </c>
      <c r="B10993" s="17">
        <v>6</v>
      </c>
      <c r="C10993" s="17">
        <v>21</v>
      </c>
      <c r="D10993" t="s" s="16">
        <v>11166</v>
      </c>
      <c r="E10993" t="s" s="16">
        <v>36</v>
      </c>
      <c r="F10993" s="37">
        <v>75</v>
      </c>
      <c r="G10993" s="17">
        <v>77</v>
      </c>
      <c r="H10993" s="18">
        <f>SUM(G10993-F10993)</f>
        <v>2</v>
      </c>
      <c r="I10993" s="19">
        <f>H10993/F10993</f>
        <v>0.0266666666666667</v>
      </c>
      <c r="J10993" s="19">
        <f>H10993/G10993</f>
        <v>0.025974025974026</v>
      </c>
      <c r="K10993" t="s" s="21">
        <f>IF(J10993&lt;25%,"น้อยกว่า 25%",IF(J10993&gt;=25%,"มากกว่าหรือเท่ากับ 25%",IF(J10993&gt;=35%,"มากกว่าหรือเท่ากับ 35%")))</f>
        <v>18</v>
      </c>
    </row>
    <row r="10994" s="7" customFormat="1" ht="19.15" customHeight="1">
      <c r="A10994" t="s" s="16">
        <v>10951</v>
      </c>
      <c r="B10994" s="17">
        <v>6</v>
      </c>
      <c r="C10994" s="17">
        <v>40</v>
      </c>
      <c r="D10994" t="s" s="16">
        <v>11167</v>
      </c>
      <c r="E10994" t="s" s="16">
        <v>68</v>
      </c>
      <c r="F10994" s="37">
        <v>68</v>
      </c>
      <c r="G10994" s="17">
        <v>75</v>
      </c>
      <c r="H10994" s="18">
        <f>SUM(G10994-F10994)</f>
        <v>7</v>
      </c>
      <c r="I10994" s="19">
        <f>H10994/F10994</f>
        <v>0.102941176470588</v>
      </c>
      <c r="J10994" s="19">
        <f>H10994/G10994</f>
        <v>0.0933333333333333</v>
      </c>
      <c r="K10994" t="s" s="21">
        <f>IF(J10994&lt;25%,"น้อยกว่า 25%",IF(J10994&gt;=25%,"มากกว่าหรือเท่ากับ 25%",IF(J10994&gt;=35%,"มากกว่าหรือเท่ากับ 35%")))</f>
        <v>18</v>
      </c>
    </row>
    <row r="10995" s="7" customFormat="1" ht="19.15" customHeight="1">
      <c r="A10995" t="s" s="16">
        <v>10951</v>
      </c>
      <c r="B10995" s="17">
        <v>6</v>
      </c>
      <c r="C10995" s="17">
        <v>22</v>
      </c>
      <c r="D10995" t="s" s="16">
        <v>11168</v>
      </c>
      <c r="E10995" t="s" s="16">
        <v>62</v>
      </c>
      <c r="F10995" s="37">
        <v>62</v>
      </c>
      <c r="G10995" s="17">
        <v>70</v>
      </c>
      <c r="H10995" s="18">
        <f>SUM(G10995-F10995)</f>
        <v>8</v>
      </c>
      <c r="I10995" s="19">
        <f>H10995/F10995</f>
        <v>0.129032258064516</v>
      </c>
      <c r="J10995" s="19">
        <f>H10995/G10995</f>
        <v>0.114285714285714</v>
      </c>
      <c r="K10995" t="s" s="21">
        <f>IF(J10995&lt;25%,"น้อยกว่า 25%",IF(J10995&gt;=25%,"มากกว่าหรือเท่ากับ 25%",IF(J10995&gt;=35%,"มากกว่าหรือเท่ากับ 35%")))</f>
        <v>18</v>
      </c>
    </row>
    <row r="10996" s="7" customFormat="1" ht="19.15" customHeight="1">
      <c r="A10996" t="s" s="16">
        <v>10951</v>
      </c>
      <c r="B10996" s="17">
        <v>6</v>
      </c>
      <c r="C10996" s="17">
        <v>27</v>
      </c>
      <c r="D10996" t="s" s="16">
        <v>11169</v>
      </c>
      <c r="E10996" t="s" s="16">
        <v>237</v>
      </c>
      <c r="F10996" s="37">
        <v>65</v>
      </c>
      <c r="G10996" s="17">
        <v>66</v>
      </c>
      <c r="H10996" s="18">
        <f>SUM(G10996-F10996)</f>
        <v>1</v>
      </c>
      <c r="I10996" s="19">
        <f>H10996/F10996</f>
        <v>0.0153846153846154</v>
      </c>
      <c r="J10996" s="19">
        <f>H10996/G10996</f>
        <v>0.0151515151515152</v>
      </c>
      <c r="K10996" t="s" s="21">
        <f>IF(J10996&lt;25%,"น้อยกว่า 25%",IF(J10996&gt;=25%,"มากกว่าหรือเท่ากับ 25%",IF(J10996&gt;=35%,"มากกว่าหรือเท่ากับ 35%")))</f>
        <v>18</v>
      </c>
    </row>
    <row r="10997" s="7" customFormat="1" ht="19.15" customHeight="1">
      <c r="A10997" t="s" s="16">
        <v>10951</v>
      </c>
      <c r="B10997" s="17">
        <v>6</v>
      </c>
      <c r="C10997" s="17">
        <v>34</v>
      </c>
      <c r="D10997" t="s" s="16">
        <v>11170</v>
      </c>
      <c r="E10997" t="s" s="16">
        <v>32</v>
      </c>
      <c r="F10997" s="37">
        <v>63</v>
      </c>
      <c r="G10997" s="17">
        <v>64</v>
      </c>
      <c r="H10997" s="18">
        <f>SUM(G10997-F10997)</f>
        <v>1</v>
      </c>
      <c r="I10997" s="19">
        <f>H10997/F10997</f>
        <v>0.0158730158730159</v>
      </c>
      <c r="J10997" s="19">
        <f>H10997/G10997</f>
        <v>0.015625</v>
      </c>
      <c r="K10997" t="s" s="21">
        <f>IF(J10997&lt;25%,"น้อยกว่า 25%",IF(J10997&gt;=25%,"มากกว่าหรือเท่ากับ 25%",IF(J10997&gt;=35%,"มากกว่าหรือเท่ากับ 35%")))</f>
        <v>18</v>
      </c>
    </row>
    <row r="10998" s="7" customFormat="1" ht="19.15" customHeight="1">
      <c r="A10998" t="s" s="16">
        <v>10951</v>
      </c>
      <c r="B10998" s="17">
        <v>6</v>
      </c>
      <c r="C10998" s="17">
        <v>35</v>
      </c>
      <c r="D10998" t="s" s="16">
        <v>11171</v>
      </c>
      <c r="E10998" t="s" s="16">
        <v>50</v>
      </c>
      <c r="F10998" s="37">
        <v>50</v>
      </c>
      <c r="G10998" s="17">
        <v>50</v>
      </c>
      <c r="H10998" s="18">
        <f>SUM(G10998-F10998)</f>
        <v>0</v>
      </c>
      <c r="I10998" s="19">
        <f>H10998/F10998</f>
        <v>0</v>
      </c>
      <c r="J10998" s="19">
        <f>H10998/G10998</f>
        <v>0</v>
      </c>
      <c r="K10998" t="s" s="21">
        <f>IF(J10998&lt;25%,"น้อยกว่า 25%",IF(J10998&gt;=25%,"มากกว่าหรือเท่ากับ 25%",IF(J10998&gt;=35%,"มากกว่าหรือเท่ากับ 35%")))</f>
        <v>18</v>
      </c>
    </row>
    <row r="10999" s="7" customFormat="1" ht="19.15" customHeight="1">
      <c r="A10999" t="s" s="16">
        <v>10951</v>
      </c>
      <c r="B10999" s="17">
        <v>6</v>
      </c>
      <c r="C10999" s="17">
        <v>28</v>
      </c>
      <c r="D10999" t="s" s="16">
        <v>11172</v>
      </c>
      <c r="E10999" t="s" s="16">
        <v>147</v>
      </c>
      <c r="F10999" s="37">
        <v>42</v>
      </c>
      <c r="G10999" s="17">
        <v>43</v>
      </c>
      <c r="H10999" s="18">
        <f>SUM(G10999-F10999)</f>
        <v>1</v>
      </c>
      <c r="I10999" s="19">
        <f>H10999/F10999</f>
        <v>0.0238095238095238</v>
      </c>
      <c r="J10999" s="19">
        <f>H10999/G10999</f>
        <v>0.0232558139534884</v>
      </c>
      <c r="K10999" t="s" s="21">
        <f>IF(J10999&lt;25%,"น้อยกว่า 25%",IF(J10999&gt;=25%,"มากกว่าหรือเท่ากับ 25%",IF(J10999&gt;=35%,"มากกว่าหรือเท่ากับ 35%")))</f>
        <v>18</v>
      </c>
    </row>
    <row r="11000" s="7" customFormat="1" ht="19.15" customHeight="1">
      <c r="A11000" t="s" s="16">
        <v>10951</v>
      </c>
      <c r="B11000" s="17">
        <v>6</v>
      </c>
      <c r="C11000" s="17">
        <v>39</v>
      </c>
      <c r="D11000" t="s" s="16">
        <v>11173</v>
      </c>
      <c r="E11000" t="s" s="16">
        <v>44</v>
      </c>
      <c r="F11000" s="37">
        <v>22</v>
      </c>
      <c r="G11000" s="17">
        <v>23</v>
      </c>
      <c r="H11000" s="18">
        <f>SUM(G11000-F11000)</f>
        <v>1</v>
      </c>
      <c r="I11000" s="19">
        <f>H11000/F11000</f>
        <v>0.0454545454545455</v>
      </c>
      <c r="J11000" s="19">
        <f>H11000/G11000</f>
        <v>0.0434782608695652</v>
      </c>
      <c r="K11000" t="s" s="21">
        <f>IF(J11000&lt;25%,"น้อยกว่า 25%",IF(J11000&gt;=25%,"มากกว่าหรือเท่ากับ 25%",IF(J11000&gt;=35%,"มากกว่าหรือเท่ากับ 35%")))</f>
        <v>18</v>
      </c>
    </row>
    <row r="11001" s="7" customFormat="1" ht="19.15" customHeight="1">
      <c r="A11001" t="s" s="16">
        <v>10951</v>
      </c>
      <c r="B11001" s="17">
        <v>6</v>
      </c>
      <c r="C11001" s="17">
        <v>37</v>
      </c>
      <c r="D11001" t="s" s="16">
        <v>11174</v>
      </c>
      <c r="E11001" t="s" s="16">
        <v>1427</v>
      </c>
      <c r="F11001" s="37">
        <v>20</v>
      </c>
      <c r="G11001" s="17">
        <v>22</v>
      </c>
      <c r="H11001" s="18">
        <f>SUM(G11001-F11001)</f>
        <v>2</v>
      </c>
      <c r="I11001" s="19">
        <f>H11001/F11001</f>
        <v>0.1</v>
      </c>
      <c r="J11001" s="19">
        <f>H11001/G11001</f>
        <v>0.0909090909090909</v>
      </c>
      <c r="K11001" t="s" s="21">
        <f>IF(J11001&lt;25%,"น้อยกว่า 25%",IF(J11001&gt;=25%,"มากกว่าหรือเท่ากับ 25%",IF(J11001&gt;=35%,"มากกว่าหรือเท่ากับ 35%")))</f>
        <v>18</v>
      </c>
    </row>
    <row r="11002" s="7" customFormat="1" ht="19.15" customHeight="1">
      <c r="A11002" t="s" s="16">
        <v>10951</v>
      </c>
      <c r="B11002" s="17">
        <v>6</v>
      </c>
      <c r="C11002" s="17">
        <v>38</v>
      </c>
      <c r="D11002" t="s" s="16">
        <v>11175</v>
      </c>
      <c r="E11002" t="s" s="16">
        <v>173</v>
      </c>
      <c r="F11002" s="37">
        <v>20</v>
      </c>
      <c r="G11002" s="17">
        <v>20</v>
      </c>
      <c r="H11002" s="18">
        <f>SUM(G11002-F11002)</f>
        <v>0</v>
      </c>
      <c r="I11002" s="19">
        <f>H11002/F11002</f>
        <v>0</v>
      </c>
      <c r="J11002" s="19">
        <f>H11002/G11002</f>
        <v>0</v>
      </c>
      <c r="K11002" t="s" s="21">
        <f>IF(J11002&lt;25%,"น้อยกว่า 25%",IF(J11002&gt;=25%,"มากกว่าหรือเท่ากับ 25%",IF(J11002&gt;=35%,"มากกว่าหรือเท่ากับ 35%")))</f>
        <v>18</v>
      </c>
    </row>
    <row r="11003" s="7" customFormat="1" ht="19.15" customHeight="1">
      <c r="A11003" t="s" s="16">
        <v>10951</v>
      </c>
      <c r="B11003" s="17">
        <v>6</v>
      </c>
      <c r="C11003" s="17">
        <v>33</v>
      </c>
      <c r="D11003" t="s" s="16">
        <v>11176</v>
      </c>
      <c r="E11003" t="s" s="16">
        <v>46</v>
      </c>
      <c r="F11003" s="37">
        <v>17</v>
      </c>
      <c r="G11003" s="17">
        <v>17</v>
      </c>
      <c r="H11003" s="18">
        <f>SUM(G11003-F11003)</f>
        <v>0</v>
      </c>
      <c r="I11003" s="19">
        <f>H11003/F11003</f>
        <v>0</v>
      </c>
      <c r="J11003" s="19">
        <f>H11003/G11003</f>
        <v>0</v>
      </c>
      <c r="K11003" t="s" s="21">
        <f>IF(J11003&lt;25%,"น้อยกว่า 25%",IF(J11003&gt;=25%,"มากกว่าหรือเท่ากับ 25%",IF(J11003&gt;=35%,"มากกว่าหรือเท่ากับ 35%")))</f>
        <v>18</v>
      </c>
    </row>
    <row r="11004" s="7" customFormat="1" ht="19.15" customHeight="1">
      <c r="A11004" t="s" s="16">
        <v>10951</v>
      </c>
      <c r="B11004" s="17">
        <v>6</v>
      </c>
      <c r="C11004" s="17">
        <v>36</v>
      </c>
      <c r="D11004" t="s" s="16">
        <v>11177</v>
      </c>
      <c r="E11004" t="s" s="16">
        <v>153</v>
      </c>
      <c r="F11004" s="37">
        <v>7</v>
      </c>
      <c r="G11004" s="17">
        <v>7</v>
      </c>
      <c r="H11004" s="18">
        <f>SUM(G11004-F11004)</f>
        <v>0</v>
      </c>
      <c r="I11004" s="19">
        <f>H11004/F11004</f>
        <v>0</v>
      </c>
      <c r="J11004" s="19">
        <f>H11004/G11004</f>
        <v>0</v>
      </c>
      <c r="K11004" t="s" s="21">
        <f>IF(J11004&lt;25%,"น้อยกว่า 25%",IF(J11004&gt;=25%,"มากกว่าหรือเท่ากับ 25%",IF(J11004&gt;=35%,"มากกว่าหรือเท่ากับ 35%")))</f>
        <v>18</v>
      </c>
    </row>
    <row r="11005" s="7" customFormat="1" ht="19.15" customHeight="1">
      <c r="A11005" t="s" s="16">
        <v>10951</v>
      </c>
      <c r="B11005" s="17">
        <v>6</v>
      </c>
      <c r="C11005" s="17">
        <v>19</v>
      </c>
      <c r="D11005" t="s" s="16">
        <v>11178</v>
      </c>
      <c r="E11005" t="s" s="16">
        <v>380</v>
      </c>
      <c r="F11005" s="37">
        <v>0</v>
      </c>
      <c r="G11005" s="17">
        <v>0</v>
      </c>
      <c r="H11005" s="18">
        <f>SUM(G11005-F11005)</f>
        <v>0</v>
      </c>
      <c r="I11005" s="19">
        <f>H11005/F11005</f>
      </c>
      <c r="J11005" s="19">
        <f>H11005/G11005</f>
      </c>
      <c r="K11005" s="24">
        <f>IF(J11005&lt;25%,"น้อยกว่า 25%",IF(J11005&gt;=25%,"มากกว่าหรือเท่ากับ 25%",IF(J11005&gt;=35%,"มากกว่าหรือเท่ากับ 35%")))</f>
      </c>
    </row>
    <row r="11006" s="7" customFormat="1" ht="19.15" customHeight="1">
      <c r="A11006" t="s" s="16">
        <v>10951</v>
      </c>
      <c r="B11006" s="17">
        <v>7</v>
      </c>
      <c r="C11006" s="17">
        <v>4</v>
      </c>
      <c r="D11006" t="s" s="16">
        <v>11179</v>
      </c>
      <c r="E11006" t="s" s="16">
        <v>84</v>
      </c>
      <c r="F11006" s="37">
        <v>33440</v>
      </c>
      <c r="G11006" s="17">
        <v>34439</v>
      </c>
      <c r="H11006" s="18">
        <f>SUM(G11006-F11006)</f>
        <v>999</v>
      </c>
      <c r="I11006" s="19">
        <f>H11006/F11006</f>
        <v>0.0298744019138756</v>
      </c>
      <c r="J11006" s="19">
        <f>H11006/G11006</f>
        <v>0.0290078109120474</v>
      </c>
      <c r="K11006" t="s" s="21">
        <f>IF(J11006&lt;25%,"น้อยกว่า 25%",IF(J11006&gt;=25%,"มากกว่าหรือเท่ากับ 25%",IF(J11006&gt;=35%,"มากกว่าหรือเท่ากับ 35%")))</f>
        <v>18</v>
      </c>
    </row>
    <row r="11007" s="7" customFormat="1" ht="19.15" customHeight="1">
      <c r="A11007" t="s" s="16">
        <v>10951</v>
      </c>
      <c r="B11007" s="17">
        <v>7</v>
      </c>
      <c r="C11007" s="17">
        <v>11</v>
      </c>
      <c r="D11007" t="s" s="16">
        <v>11180</v>
      </c>
      <c r="E11007" t="s" s="16">
        <v>20</v>
      </c>
      <c r="F11007" s="37">
        <v>29646</v>
      </c>
      <c r="G11007" s="17">
        <v>30748</v>
      </c>
      <c r="H11007" s="18">
        <f>SUM(G11007-F11007)</f>
        <v>1102</v>
      </c>
      <c r="I11007" s="19">
        <f>H11007/F11007</f>
        <v>0.0371719624907239</v>
      </c>
      <c r="J11007" s="19">
        <f>H11007/G11007</f>
        <v>0.0358397294132952</v>
      </c>
      <c r="K11007" t="s" s="21">
        <f>IF(J11007&lt;25%,"น้อยกว่า 25%",IF(J11007&gt;=25%,"มากกว่าหรือเท่ากับ 25%",IF(J11007&gt;=35%,"มากกว่าหรือเท่ากับ 35%")))</f>
        <v>18</v>
      </c>
    </row>
    <row r="11008" s="7" customFormat="1" ht="19.15" customHeight="1">
      <c r="A11008" t="s" s="16">
        <v>10951</v>
      </c>
      <c r="B11008" s="17">
        <v>7</v>
      </c>
      <c r="C11008" s="17">
        <v>10</v>
      </c>
      <c r="D11008" t="s" s="16">
        <v>11181</v>
      </c>
      <c r="E11008" t="s" s="16">
        <v>22</v>
      </c>
      <c r="F11008" s="37">
        <v>7934</v>
      </c>
      <c r="G11008" s="17">
        <v>8228</v>
      </c>
      <c r="H11008" s="18">
        <f>SUM(G11008-F11008)</f>
        <v>294</v>
      </c>
      <c r="I11008" s="19">
        <f>H11008/F11008</f>
        <v>0.0370557096042349</v>
      </c>
      <c r="J11008" s="19">
        <f>H11008/G11008</f>
        <v>0.0357316480311133</v>
      </c>
      <c r="K11008" t="s" s="21">
        <f>IF(J11008&lt;25%,"น้อยกว่า 25%",IF(J11008&gt;=25%,"มากกว่าหรือเท่ากับ 25%",IF(J11008&gt;=35%,"มากกว่าหรือเท่ากับ 35%")))</f>
        <v>18</v>
      </c>
    </row>
    <row r="11009" s="7" customFormat="1" ht="19.15" customHeight="1">
      <c r="A11009" t="s" s="16">
        <v>10951</v>
      </c>
      <c r="B11009" s="17">
        <v>7</v>
      </c>
      <c r="C11009" s="17">
        <v>1</v>
      </c>
      <c r="D11009" t="s" s="16">
        <v>11182</v>
      </c>
      <c r="E11009" t="s" s="16">
        <v>17</v>
      </c>
      <c r="F11009" s="41">
        <v>5441</v>
      </c>
      <c r="G11009" s="30">
        <v>6326</v>
      </c>
      <c r="H11009" s="18">
        <f>SUM(G11009-F11009)</f>
        <v>885</v>
      </c>
      <c r="I11009" s="19">
        <f>H11009/F11009</f>
        <v>0.162653923911046</v>
      </c>
      <c r="J11009" s="19">
        <f>H11009/G11009</f>
        <v>0.13989883022447</v>
      </c>
      <c r="K11009" t="s" s="21">
        <f>IF(J11009&lt;25%,"น้อยกว่า 25%",IF(J11009&gt;=25%,"มากกว่าหรือเท่ากับ 25%",IF(J11009&gt;=35%,"มากกว่าหรือเท่ากับ 35%")))</f>
        <v>18</v>
      </c>
    </row>
    <row r="11010" s="7" customFormat="1" ht="19.15" customHeight="1">
      <c r="A11010" t="s" s="16">
        <v>10951</v>
      </c>
      <c r="B11010" s="17">
        <v>7</v>
      </c>
      <c r="C11010" s="17">
        <v>6</v>
      </c>
      <c r="D11010" t="s" s="16">
        <v>11183</v>
      </c>
      <c r="E11010" t="s" s="16">
        <v>26</v>
      </c>
      <c r="F11010" s="37">
        <v>3461</v>
      </c>
      <c r="G11010" s="17">
        <v>3509</v>
      </c>
      <c r="H11010" s="18">
        <f>SUM(G11010-F11010)</f>
        <v>48</v>
      </c>
      <c r="I11010" s="19">
        <f>H11010/F11010</f>
        <v>0.013868824039295</v>
      </c>
      <c r="J11010" s="19">
        <f>H11010/G11010</f>
        <v>0.0136791108577942</v>
      </c>
      <c r="K11010" t="s" s="21">
        <f>IF(J11010&lt;25%,"น้อยกว่า 25%",IF(J11010&gt;=25%,"มากกว่าหรือเท่ากับ 25%",IF(J11010&gt;=35%,"มากกว่าหรือเท่ากับ 35%")))</f>
        <v>18</v>
      </c>
    </row>
    <row r="11011" s="7" customFormat="1" ht="19.15" customHeight="1">
      <c r="A11011" t="s" s="16">
        <v>10951</v>
      </c>
      <c r="B11011" s="17">
        <v>7</v>
      </c>
      <c r="C11011" s="17">
        <v>3</v>
      </c>
      <c r="D11011" t="s" s="16">
        <v>11184</v>
      </c>
      <c r="E11011" t="s" s="16">
        <v>28</v>
      </c>
      <c r="F11011" s="37">
        <v>754</v>
      </c>
      <c r="G11011" s="17">
        <v>775</v>
      </c>
      <c r="H11011" s="18">
        <f>SUM(G11011-F11011)</f>
        <v>21</v>
      </c>
      <c r="I11011" s="19">
        <f>H11011/F11011</f>
        <v>0.0278514588859416</v>
      </c>
      <c r="J11011" s="19">
        <f>H11011/G11011</f>
        <v>0.0270967741935484</v>
      </c>
      <c r="K11011" t="s" s="21">
        <f>IF(J11011&lt;25%,"น้อยกว่า 25%",IF(J11011&gt;=25%,"มากกว่าหรือเท่ากับ 25%",IF(J11011&gt;=35%,"มากกว่าหรือเท่ากับ 35%")))</f>
        <v>18</v>
      </c>
    </row>
    <row r="11012" s="7" customFormat="1" ht="19.15" customHeight="1">
      <c r="A11012" t="s" s="16">
        <v>10951</v>
      </c>
      <c r="B11012" s="17">
        <v>7</v>
      </c>
      <c r="C11012" s="17">
        <v>31</v>
      </c>
      <c r="D11012" t="s" s="16">
        <v>11185</v>
      </c>
      <c r="E11012" t="s" s="16">
        <v>76</v>
      </c>
      <c r="F11012" s="37">
        <v>598</v>
      </c>
      <c r="G11012" s="17">
        <v>610</v>
      </c>
      <c r="H11012" s="18">
        <f>SUM(G11012-F11012)</f>
        <v>12</v>
      </c>
      <c r="I11012" s="19">
        <f>H11012/F11012</f>
        <v>0.020066889632107</v>
      </c>
      <c r="J11012" s="19">
        <f>H11012/G11012</f>
        <v>0.019672131147541</v>
      </c>
      <c r="K11012" t="s" s="21">
        <f>IF(J11012&lt;25%,"น้อยกว่า 25%",IF(J11012&gt;=25%,"มากกว่าหรือเท่ากับ 25%",IF(J11012&gt;=35%,"มากกว่าหรือเท่ากับ 35%")))</f>
        <v>18</v>
      </c>
    </row>
    <row r="11013" s="7" customFormat="1" ht="19.15" customHeight="1">
      <c r="A11013" t="s" s="16">
        <v>10951</v>
      </c>
      <c r="B11013" s="17">
        <v>7</v>
      </c>
      <c r="C11013" s="17">
        <v>24</v>
      </c>
      <c r="D11013" t="s" s="16">
        <v>11186</v>
      </c>
      <c r="E11013" t="s" s="16">
        <v>60</v>
      </c>
      <c r="F11013" s="37">
        <v>590</v>
      </c>
      <c r="G11013" s="17">
        <v>602</v>
      </c>
      <c r="H11013" s="18">
        <f>SUM(G11013-F11013)</f>
        <v>12</v>
      </c>
      <c r="I11013" s="19">
        <f>H11013/F11013</f>
        <v>0.0203389830508475</v>
      </c>
      <c r="J11013" s="19">
        <f>H11013/G11013</f>
        <v>0.0199335548172757</v>
      </c>
      <c r="K11013" t="s" s="21">
        <f>IF(J11013&lt;25%,"น้อยกว่า 25%",IF(J11013&gt;=25%,"มากกว่าหรือเท่ากับ 25%",IF(J11013&gt;=35%,"มากกว่าหรือเท่ากับ 35%")))</f>
        <v>18</v>
      </c>
    </row>
    <row r="11014" s="7" customFormat="1" ht="19.15" customHeight="1">
      <c r="A11014" t="s" s="16">
        <v>10951</v>
      </c>
      <c r="B11014" s="17">
        <v>7</v>
      </c>
      <c r="C11014" s="17">
        <v>8</v>
      </c>
      <c r="D11014" t="s" s="16">
        <v>11187</v>
      </c>
      <c r="E11014" t="s" s="16">
        <v>24</v>
      </c>
      <c r="F11014" s="37">
        <v>437</v>
      </c>
      <c r="G11014" s="17">
        <v>446</v>
      </c>
      <c r="H11014" s="18">
        <f>SUM(G11014-F11014)</f>
        <v>9</v>
      </c>
      <c r="I11014" s="19">
        <f>H11014/F11014</f>
        <v>0.0205949656750572</v>
      </c>
      <c r="J11014" s="19">
        <f>H11014/G11014</f>
        <v>0.0201793721973094</v>
      </c>
      <c r="K11014" t="s" s="21">
        <f>IF(J11014&lt;25%,"น้อยกว่า 25%",IF(J11014&gt;=25%,"มากกว่าหรือเท่ากับ 25%",IF(J11014&gt;=35%,"มากกว่าหรือเท่ากับ 35%")))</f>
        <v>18</v>
      </c>
    </row>
    <row r="11015" s="7" customFormat="1" ht="19.15" customHeight="1">
      <c r="A11015" t="s" s="16">
        <v>10951</v>
      </c>
      <c r="B11015" s="17">
        <v>7</v>
      </c>
      <c r="C11015" s="17">
        <v>12</v>
      </c>
      <c r="D11015" t="s" s="16">
        <v>11188</v>
      </c>
      <c r="E11015" t="s" s="16">
        <v>36</v>
      </c>
      <c r="F11015" s="37">
        <v>350</v>
      </c>
      <c r="G11015" s="17">
        <v>356</v>
      </c>
      <c r="H11015" s="18">
        <f>SUM(G11015-F11015)</f>
        <v>6</v>
      </c>
      <c r="I11015" s="19">
        <f>H11015/F11015</f>
        <v>0.0171428571428571</v>
      </c>
      <c r="J11015" s="19">
        <f>H11015/G11015</f>
        <v>0.0168539325842697</v>
      </c>
      <c r="K11015" t="s" s="21">
        <f>IF(J11015&lt;25%,"น้อยกว่า 25%",IF(J11015&gt;=25%,"มากกว่าหรือเท่ากับ 25%",IF(J11015&gt;=35%,"มากกว่าหรือเท่ากับ 35%")))</f>
        <v>18</v>
      </c>
    </row>
    <row r="11016" s="7" customFormat="1" ht="19.15" customHeight="1">
      <c r="A11016" t="s" s="16">
        <v>10951</v>
      </c>
      <c r="B11016" s="17">
        <v>7</v>
      </c>
      <c r="C11016" s="17">
        <v>15</v>
      </c>
      <c r="D11016" t="s" s="16">
        <v>11189</v>
      </c>
      <c r="E11016" t="s" s="16">
        <v>34</v>
      </c>
      <c r="F11016" s="37">
        <v>337</v>
      </c>
      <c r="G11016" s="17">
        <v>340</v>
      </c>
      <c r="H11016" s="18">
        <f>SUM(G11016-F11016)</f>
        <v>3</v>
      </c>
      <c r="I11016" s="19">
        <f>H11016/F11016</f>
        <v>0.00890207715133531</v>
      </c>
      <c r="J11016" s="19">
        <f>H11016/G11016</f>
        <v>0.008823529411764709</v>
      </c>
      <c r="K11016" t="s" s="21">
        <f>IF(J11016&lt;25%,"น้อยกว่า 25%",IF(J11016&gt;=25%,"มากกว่าหรือเท่ากับ 25%",IF(J11016&gt;=35%,"มากกว่าหรือเท่ากับ 35%")))</f>
        <v>18</v>
      </c>
    </row>
    <row r="11017" s="7" customFormat="1" ht="19.15" customHeight="1">
      <c r="A11017" t="s" s="16">
        <v>10951</v>
      </c>
      <c r="B11017" s="17">
        <v>7</v>
      </c>
      <c r="C11017" s="17">
        <v>5</v>
      </c>
      <c r="D11017" t="s" s="16">
        <v>11190</v>
      </c>
      <c r="E11017" t="s" s="16">
        <v>30</v>
      </c>
      <c r="F11017" s="37">
        <v>307</v>
      </c>
      <c r="G11017" s="17">
        <v>321</v>
      </c>
      <c r="H11017" s="18">
        <f>SUM(G11017-F11017)</f>
        <v>14</v>
      </c>
      <c r="I11017" s="19">
        <f>H11017/F11017</f>
        <v>0.0456026058631922</v>
      </c>
      <c r="J11017" s="19">
        <f>H11017/G11017</f>
        <v>0.043613707165109</v>
      </c>
      <c r="K11017" t="s" s="21">
        <f>IF(J11017&lt;25%,"น้อยกว่า 25%",IF(J11017&gt;=25%,"มากกว่าหรือเท่ากับ 25%",IF(J11017&gt;=35%,"มากกว่าหรือเท่ากับ 35%")))</f>
        <v>18</v>
      </c>
    </row>
    <row r="11018" s="7" customFormat="1" ht="19.15" customHeight="1">
      <c r="A11018" t="s" s="16">
        <v>10951</v>
      </c>
      <c r="B11018" s="17">
        <v>7</v>
      </c>
      <c r="C11018" s="17">
        <v>21</v>
      </c>
      <c r="D11018" t="s" s="16">
        <v>11191</v>
      </c>
      <c r="E11018" t="s" s="16">
        <v>106</v>
      </c>
      <c r="F11018" s="37">
        <v>176</v>
      </c>
      <c r="G11018" s="17">
        <v>195</v>
      </c>
      <c r="H11018" s="18">
        <f>SUM(G11018-F11018)</f>
        <v>19</v>
      </c>
      <c r="I11018" s="19">
        <f>H11018/F11018</f>
        <v>0.107954545454545</v>
      </c>
      <c r="J11018" s="19">
        <f>H11018/G11018</f>
        <v>0.0974358974358974</v>
      </c>
      <c r="K11018" t="s" s="21">
        <f>IF(J11018&lt;25%,"น้อยกว่า 25%",IF(J11018&gt;=25%,"มากกว่าหรือเท่ากับ 25%",IF(J11018&gt;=35%,"มากกว่าหรือเท่ากับ 35%")))</f>
        <v>18</v>
      </c>
    </row>
    <row r="11019" s="7" customFormat="1" ht="19.15" customHeight="1">
      <c r="A11019" t="s" s="16">
        <v>10951</v>
      </c>
      <c r="B11019" s="17">
        <v>7</v>
      </c>
      <c r="C11019" s="17">
        <v>28</v>
      </c>
      <c r="D11019" t="s" s="16">
        <v>11192</v>
      </c>
      <c r="E11019" t="s" s="16">
        <v>375</v>
      </c>
      <c r="F11019" s="37">
        <v>177</v>
      </c>
      <c r="G11019" s="17">
        <v>178</v>
      </c>
      <c r="H11019" s="18">
        <f>SUM(G11019-F11019)</f>
        <v>1</v>
      </c>
      <c r="I11019" s="19">
        <f>H11019/F11019</f>
        <v>0.00564971751412429</v>
      </c>
      <c r="J11019" s="19">
        <f>H11019/G11019</f>
        <v>0.00561797752808989</v>
      </c>
      <c r="K11019" t="s" s="21">
        <f>IF(J11019&lt;25%,"น้อยกว่า 25%",IF(J11019&gt;=25%,"มากกว่าหรือเท่ากับ 25%",IF(J11019&gt;=35%,"มากกว่าหรือเท่ากับ 35%")))</f>
        <v>18</v>
      </c>
    </row>
    <row r="11020" s="7" customFormat="1" ht="19.15" customHeight="1">
      <c r="A11020" t="s" s="16">
        <v>10951</v>
      </c>
      <c r="B11020" s="17">
        <v>7</v>
      </c>
      <c r="C11020" s="17">
        <v>30</v>
      </c>
      <c r="D11020" t="s" s="16">
        <v>11193</v>
      </c>
      <c r="E11020" t="s" s="16">
        <v>42</v>
      </c>
      <c r="F11020" s="37">
        <v>150</v>
      </c>
      <c r="G11020" s="17">
        <v>152</v>
      </c>
      <c r="H11020" s="18">
        <f>SUM(G11020-F11020)</f>
        <v>2</v>
      </c>
      <c r="I11020" s="19">
        <f>H11020/F11020</f>
        <v>0.0133333333333333</v>
      </c>
      <c r="J11020" s="19">
        <f>H11020/G11020</f>
        <v>0.0131578947368421</v>
      </c>
      <c r="K11020" t="s" s="21">
        <f>IF(J11020&lt;25%,"น้อยกว่า 25%",IF(J11020&gt;=25%,"มากกว่าหรือเท่ากับ 25%",IF(J11020&gt;=35%,"มากกว่าหรือเท่ากับ 35%")))</f>
        <v>18</v>
      </c>
    </row>
    <row r="11021" s="7" customFormat="1" ht="19.15" customHeight="1">
      <c r="A11021" t="s" s="16">
        <v>10951</v>
      </c>
      <c r="B11021" s="17">
        <v>7</v>
      </c>
      <c r="C11021" s="17">
        <v>7</v>
      </c>
      <c r="D11021" t="s" s="16">
        <v>11194</v>
      </c>
      <c r="E11021" t="s" s="16">
        <v>48</v>
      </c>
      <c r="F11021" s="37">
        <v>145</v>
      </c>
      <c r="G11021" s="17">
        <v>147</v>
      </c>
      <c r="H11021" s="18">
        <f>SUM(G11021-F11021)</f>
        <v>2</v>
      </c>
      <c r="I11021" s="19">
        <f>H11021/F11021</f>
        <v>0.0137931034482759</v>
      </c>
      <c r="J11021" s="19">
        <f>H11021/G11021</f>
        <v>0.0136054421768707</v>
      </c>
      <c r="K11021" t="s" s="21">
        <f>IF(J11021&lt;25%,"น้อยกว่า 25%",IF(J11021&gt;=25%,"มากกว่าหรือเท่ากับ 25%",IF(J11021&gt;=35%,"มากกว่าหรือเท่ากับ 35%")))</f>
        <v>18</v>
      </c>
    </row>
    <row r="11022" s="7" customFormat="1" ht="19.15" customHeight="1">
      <c r="A11022" t="s" s="16">
        <v>10951</v>
      </c>
      <c r="B11022" s="17">
        <v>7</v>
      </c>
      <c r="C11022" s="17">
        <v>9</v>
      </c>
      <c r="D11022" t="s" s="16">
        <v>11195</v>
      </c>
      <c r="E11022" t="s" s="16">
        <v>101</v>
      </c>
      <c r="F11022" s="37">
        <v>139</v>
      </c>
      <c r="G11022" s="17">
        <v>145</v>
      </c>
      <c r="H11022" s="18">
        <f>SUM(G11022-F11022)</f>
        <v>6</v>
      </c>
      <c r="I11022" s="19">
        <f>H11022/F11022</f>
        <v>0.0431654676258993</v>
      </c>
      <c r="J11022" s="19">
        <f>H11022/G11022</f>
        <v>0.0413793103448276</v>
      </c>
      <c r="K11022" t="s" s="21">
        <f>IF(J11022&lt;25%,"น้อยกว่า 25%",IF(J11022&gt;=25%,"มากกว่าหรือเท่ากับ 25%",IF(J11022&gt;=35%,"มากกว่าหรือเท่ากับ 35%")))</f>
        <v>18</v>
      </c>
    </row>
    <row r="11023" s="7" customFormat="1" ht="19.15" customHeight="1">
      <c r="A11023" t="s" s="16">
        <v>10951</v>
      </c>
      <c r="B11023" s="17">
        <v>7</v>
      </c>
      <c r="C11023" s="17">
        <v>18</v>
      </c>
      <c r="D11023" t="s" s="16">
        <v>11196</v>
      </c>
      <c r="E11023" t="s" s="16">
        <v>116</v>
      </c>
      <c r="F11023" s="37">
        <v>129</v>
      </c>
      <c r="G11023" s="17">
        <v>130</v>
      </c>
      <c r="H11023" s="18">
        <f>SUM(G11023-F11023)</f>
        <v>1</v>
      </c>
      <c r="I11023" s="19">
        <f>H11023/F11023</f>
        <v>0.00775193798449612</v>
      </c>
      <c r="J11023" s="19">
        <f>H11023/G11023</f>
        <v>0.00769230769230769</v>
      </c>
      <c r="K11023" t="s" s="21">
        <f>IF(J11023&lt;25%,"น้อยกว่า 25%",IF(J11023&gt;=25%,"มากกว่าหรือเท่ากับ 25%",IF(J11023&gt;=35%,"มากกว่าหรือเท่ากับ 35%")))</f>
        <v>18</v>
      </c>
    </row>
    <row r="11024" s="7" customFormat="1" ht="19.15" customHeight="1">
      <c r="A11024" t="s" s="16">
        <v>10951</v>
      </c>
      <c r="B11024" s="17">
        <v>7</v>
      </c>
      <c r="C11024" s="17">
        <v>2</v>
      </c>
      <c r="D11024" t="s" s="16">
        <v>11197</v>
      </c>
      <c r="E11024" t="s" s="16">
        <v>66</v>
      </c>
      <c r="F11024" s="37">
        <v>123</v>
      </c>
      <c r="G11024" s="17">
        <v>126</v>
      </c>
      <c r="H11024" s="18">
        <f>SUM(G11024-F11024)</f>
        <v>3</v>
      </c>
      <c r="I11024" s="19">
        <f>H11024/F11024</f>
        <v>0.024390243902439</v>
      </c>
      <c r="J11024" s="19">
        <f>H11024/G11024</f>
        <v>0.0238095238095238</v>
      </c>
      <c r="K11024" t="s" s="21">
        <f>IF(J11024&lt;25%,"น้อยกว่า 25%",IF(J11024&gt;=25%,"มากกว่าหรือเท่ากับ 25%",IF(J11024&gt;=35%,"มากกว่าหรือเท่ากับ 35%")))</f>
        <v>18</v>
      </c>
    </row>
    <row r="11025" s="7" customFormat="1" ht="19.15" customHeight="1">
      <c r="A11025" t="s" s="16">
        <v>10951</v>
      </c>
      <c r="B11025" s="17">
        <v>7</v>
      </c>
      <c r="C11025" s="17">
        <v>14</v>
      </c>
      <c r="D11025" t="s" s="16">
        <v>11198</v>
      </c>
      <c r="E11025" t="s" s="16">
        <v>40</v>
      </c>
      <c r="F11025" s="37">
        <v>108</v>
      </c>
      <c r="G11025" s="17">
        <v>109</v>
      </c>
      <c r="H11025" s="18">
        <f>SUM(G11025-F11025)</f>
        <v>1</v>
      </c>
      <c r="I11025" s="19">
        <f>H11025/F11025</f>
        <v>0.00925925925925926</v>
      </c>
      <c r="J11025" s="19">
        <f>H11025/G11025</f>
        <v>0.0091743119266055</v>
      </c>
      <c r="K11025" t="s" s="21">
        <f>IF(J11025&lt;25%,"น้อยกว่า 25%",IF(J11025&gt;=25%,"มากกว่าหรือเท่ากับ 25%",IF(J11025&gt;=35%,"มากกว่าหรือเท่ากับ 35%")))</f>
        <v>18</v>
      </c>
    </row>
    <row r="11026" s="7" customFormat="1" ht="19.15" customHeight="1">
      <c r="A11026" t="s" s="16">
        <v>10951</v>
      </c>
      <c r="B11026" s="17">
        <v>7</v>
      </c>
      <c r="C11026" s="17">
        <v>32</v>
      </c>
      <c r="D11026" t="s" s="16">
        <v>11199</v>
      </c>
      <c r="E11026" t="s" s="16">
        <v>50</v>
      </c>
      <c r="F11026" s="37">
        <v>103</v>
      </c>
      <c r="G11026" s="17">
        <v>105</v>
      </c>
      <c r="H11026" s="18">
        <f>SUM(G11026-F11026)</f>
        <v>2</v>
      </c>
      <c r="I11026" s="19">
        <f>H11026/F11026</f>
        <v>0.0194174757281553</v>
      </c>
      <c r="J11026" s="19">
        <f>H11026/G11026</f>
        <v>0.019047619047619</v>
      </c>
      <c r="K11026" t="s" s="21">
        <f>IF(J11026&lt;25%,"น้อยกว่า 25%",IF(J11026&gt;=25%,"มากกว่าหรือเท่ากับ 25%",IF(J11026&gt;=35%,"มากกว่าหรือเท่ากับ 35%")))</f>
        <v>18</v>
      </c>
    </row>
    <row r="11027" s="7" customFormat="1" ht="19.15" customHeight="1">
      <c r="A11027" t="s" s="16">
        <v>10951</v>
      </c>
      <c r="B11027" s="17">
        <v>7</v>
      </c>
      <c r="C11027" s="17">
        <v>26</v>
      </c>
      <c r="D11027" t="s" s="16">
        <v>11200</v>
      </c>
      <c r="E11027" t="s" s="16">
        <v>147</v>
      </c>
      <c r="F11027" s="37">
        <v>96</v>
      </c>
      <c r="G11027" s="17">
        <v>98</v>
      </c>
      <c r="H11027" s="18">
        <f>SUM(G11027-F11027)</f>
        <v>2</v>
      </c>
      <c r="I11027" s="19">
        <f>H11027/F11027</f>
        <v>0.0208333333333333</v>
      </c>
      <c r="J11027" s="19">
        <f>H11027/G11027</f>
        <v>0.0204081632653061</v>
      </c>
      <c r="K11027" t="s" s="21">
        <f>IF(J11027&lt;25%,"น้อยกว่า 25%",IF(J11027&gt;=25%,"มากกว่าหรือเท่ากับ 25%",IF(J11027&gt;=35%,"มากกว่าหรือเท่ากับ 35%")))</f>
        <v>18</v>
      </c>
    </row>
    <row r="11028" s="7" customFormat="1" ht="19.15" customHeight="1">
      <c r="A11028" t="s" s="16">
        <v>10951</v>
      </c>
      <c r="B11028" s="17">
        <v>7</v>
      </c>
      <c r="C11028" s="17">
        <v>13</v>
      </c>
      <c r="D11028" t="s" s="16">
        <v>11201</v>
      </c>
      <c r="E11028" t="s" s="16">
        <v>38</v>
      </c>
      <c r="F11028" s="37">
        <v>82</v>
      </c>
      <c r="G11028" s="17">
        <v>87</v>
      </c>
      <c r="H11028" s="18">
        <f>SUM(G11028-F11028)</f>
        <v>5</v>
      </c>
      <c r="I11028" s="19">
        <f>H11028/F11028</f>
        <v>0.0609756097560976</v>
      </c>
      <c r="J11028" s="19">
        <f>H11028/G11028</f>
        <v>0.0574712643678161</v>
      </c>
      <c r="K11028" t="s" s="21">
        <f>IF(J11028&lt;25%,"น้อยกว่า 25%",IF(J11028&gt;=25%,"มากกว่าหรือเท่ากับ 25%",IF(J11028&gt;=35%,"มากกว่าหรือเท่ากับ 35%")))</f>
        <v>18</v>
      </c>
    </row>
    <row r="11029" s="7" customFormat="1" ht="19.15" customHeight="1">
      <c r="A11029" t="s" s="16">
        <v>10951</v>
      </c>
      <c r="B11029" s="17">
        <v>7</v>
      </c>
      <c r="C11029" s="17">
        <v>23</v>
      </c>
      <c r="D11029" t="s" s="16">
        <v>11202</v>
      </c>
      <c r="E11029" t="s" s="16">
        <v>72</v>
      </c>
      <c r="F11029" s="37">
        <v>82</v>
      </c>
      <c r="G11029" s="17">
        <v>84</v>
      </c>
      <c r="H11029" s="18">
        <f>SUM(G11029-F11029)</f>
        <v>2</v>
      </c>
      <c r="I11029" s="19">
        <f>H11029/F11029</f>
        <v>0.024390243902439</v>
      </c>
      <c r="J11029" s="19">
        <f>H11029/G11029</f>
        <v>0.0238095238095238</v>
      </c>
      <c r="K11029" t="s" s="21">
        <f>IF(J11029&lt;25%,"น้อยกว่า 25%",IF(J11029&gt;=25%,"มากกว่าหรือเท่ากับ 25%",IF(J11029&gt;=35%,"มากกว่าหรือเท่ากับ 35%")))</f>
        <v>18</v>
      </c>
    </row>
    <row r="11030" s="7" customFormat="1" ht="19.15" customHeight="1">
      <c r="A11030" t="s" s="16">
        <v>10951</v>
      </c>
      <c r="B11030" s="17">
        <v>7</v>
      </c>
      <c r="C11030" s="17">
        <v>20</v>
      </c>
      <c r="D11030" t="s" s="16">
        <v>11203</v>
      </c>
      <c r="E11030" t="s" s="16">
        <v>62</v>
      </c>
      <c r="F11030" s="37">
        <v>68</v>
      </c>
      <c r="G11030" s="17">
        <v>71</v>
      </c>
      <c r="H11030" s="18">
        <f>SUM(G11030-F11030)</f>
        <v>3</v>
      </c>
      <c r="I11030" s="19">
        <f>H11030/F11030</f>
        <v>0.0441176470588235</v>
      </c>
      <c r="J11030" s="19">
        <f>H11030/G11030</f>
        <v>0.0422535211267606</v>
      </c>
      <c r="K11030" t="s" s="21">
        <f>IF(J11030&lt;25%,"น้อยกว่า 25%",IF(J11030&gt;=25%,"มากกว่าหรือเท่ากับ 25%",IF(J11030&gt;=35%,"มากกว่าหรือเท่ากับ 35%")))</f>
        <v>18</v>
      </c>
    </row>
    <row r="11031" s="7" customFormat="1" ht="19.15" customHeight="1">
      <c r="A11031" t="s" s="16">
        <v>10951</v>
      </c>
      <c r="B11031" s="17">
        <v>7</v>
      </c>
      <c r="C11031" s="17">
        <v>22</v>
      </c>
      <c r="D11031" t="s" s="16">
        <v>11204</v>
      </c>
      <c r="E11031" t="s" s="16">
        <v>1546</v>
      </c>
      <c r="F11031" s="37">
        <v>67</v>
      </c>
      <c r="G11031" s="17">
        <v>70</v>
      </c>
      <c r="H11031" s="18">
        <f>SUM(G11031-F11031)</f>
        <v>3</v>
      </c>
      <c r="I11031" s="19">
        <f>H11031/F11031</f>
        <v>0.0447761194029851</v>
      </c>
      <c r="J11031" s="19">
        <f>H11031/G11031</f>
        <v>0.0428571428571429</v>
      </c>
      <c r="K11031" t="s" s="21">
        <f>IF(J11031&lt;25%,"น้อยกว่า 25%",IF(J11031&gt;=25%,"มากกว่าหรือเท่ากับ 25%",IF(J11031&gt;=35%,"มากกว่าหรือเท่ากับ 35%")))</f>
        <v>18</v>
      </c>
    </row>
    <row r="11032" s="7" customFormat="1" ht="19.15" customHeight="1">
      <c r="A11032" t="s" s="16">
        <v>10951</v>
      </c>
      <c r="B11032" s="17">
        <v>7</v>
      </c>
      <c r="C11032" s="17">
        <v>17</v>
      </c>
      <c r="D11032" t="s" s="16">
        <v>11205</v>
      </c>
      <c r="E11032" t="s" s="16">
        <v>44</v>
      </c>
      <c r="F11032" s="37">
        <v>51</v>
      </c>
      <c r="G11032" s="17">
        <v>62</v>
      </c>
      <c r="H11032" s="18">
        <f>SUM(G11032-F11032)</f>
        <v>11</v>
      </c>
      <c r="I11032" s="19">
        <f>H11032/F11032</f>
        <v>0.215686274509804</v>
      </c>
      <c r="J11032" s="19">
        <f>H11032/G11032</f>
        <v>0.17741935483871</v>
      </c>
      <c r="K11032" t="s" s="21">
        <f>IF(J11032&lt;25%,"น้อยกว่า 25%",IF(J11032&gt;=25%,"มากกว่าหรือเท่ากับ 25%",IF(J11032&gt;=35%,"มากกว่าหรือเท่ากับ 35%")))</f>
        <v>18</v>
      </c>
    </row>
    <row r="11033" s="7" customFormat="1" ht="19.15" customHeight="1">
      <c r="A11033" t="s" s="16">
        <v>10951</v>
      </c>
      <c r="B11033" s="17">
        <v>7</v>
      </c>
      <c r="C11033" s="17">
        <v>16</v>
      </c>
      <c r="D11033" t="s" s="16">
        <v>11206</v>
      </c>
      <c r="E11033" t="s" s="16">
        <v>110</v>
      </c>
      <c r="F11033" s="37">
        <v>55</v>
      </c>
      <c r="G11033" s="17">
        <v>58</v>
      </c>
      <c r="H11033" s="18">
        <f>SUM(G11033-F11033)</f>
        <v>3</v>
      </c>
      <c r="I11033" s="19">
        <f>H11033/F11033</f>
        <v>0.0545454545454545</v>
      </c>
      <c r="J11033" s="19">
        <f>H11033/G11033</f>
        <v>0.0517241379310345</v>
      </c>
      <c r="K11033" t="s" s="21">
        <f>IF(J11033&lt;25%,"น้อยกว่า 25%",IF(J11033&gt;=25%,"มากกว่าหรือเท่ากับ 25%",IF(J11033&gt;=35%,"มากกว่าหรือเท่ากับ 35%")))</f>
        <v>18</v>
      </c>
    </row>
    <row r="11034" s="7" customFormat="1" ht="19.15" customHeight="1">
      <c r="A11034" t="s" s="16">
        <v>10951</v>
      </c>
      <c r="B11034" s="17">
        <v>7</v>
      </c>
      <c r="C11034" s="17">
        <v>35</v>
      </c>
      <c r="D11034" t="s" s="16">
        <v>11207</v>
      </c>
      <c r="E11034" t="s" s="16">
        <v>68</v>
      </c>
      <c r="F11034" s="37">
        <v>41</v>
      </c>
      <c r="G11034" s="17">
        <v>45</v>
      </c>
      <c r="H11034" s="18">
        <f>SUM(G11034-F11034)</f>
        <v>4</v>
      </c>
      <c r="I11034" s="19">
        <f>H11034/F11034</f>
        <v>0.0975609756097561</v>
      </c>
      <c r="J11034" s="19">
        <f>H11034/G11034</f>
        <v>0.08888888888888891</v>
      </c>
      <c r="K11034" t="s" s="21">
        <f>IF(J11034&lt;25%,"น้อยกว่า 25%",IF(J11034&gt;=25%,"มากกว่าหรือเท่ากับ 25%",IF(J11034&gt;=35%,"มากกว่าหรือเท่ากับ 35%")))</f>
        <v>18</v>
      </c>
    </row>
    <row r="11035" s="7" customFormat="1" ht="19.15" customHeight="1">
      <c r="A11035" t="s" s="16">
        <v>10951</v>
      </c>
      <c r="B11035" s="17">
        <v>7</v>
      </c>
      <c r="C11035" s="17">
        <v>25</v>
      </c>
      <c r="D11035" t="s" s="16">
        <v>11208</v>
      </c>
      <c r="E11035" t="s" s="16">
        <v>54</v>
      </c>
      <c r="F11035" s="37">
        <v>35</v>
      </c>
      <c r="G11035" s="17">
        <v>36</v>
      </c>
      <c r="H11035" s="18">
        <f>SUM(G11035-F11035)</f>
        <v>1</v>
      </c>
      <c r="I11035" s="19">
        <f>H11035/F11035</f>
        <v>0.0285714285714286</v>
      </c>
      <c r="J11035" s="19">
        <f>H11035/G11035</f>
        <v>0.0277777777777778</v>
      </c>
      <c r="K11035" t="s" s="21">
        <f>IF(J11035&lt;25%,"น้อยกว่า 25%",IF(J11035&gt;=25%,"มากกว่าหรือเท่ากับ 25%",IF(J11035&gt;=35%,"มากกว่าหรือเท่ากับ 35%")))</f>
        <v>18</v>
      </c>
    </row>
    <row r="11036" s="7" customFormat="1" ht="19.15" customHeight="1">
      <c r="A11036" t="s" s="16">
        <v>10951</v>
      </c>
      <c r="B11036" s="17">
        <v>7</v>
      </c>
      <c r="C11036" s="17">
        <v>27</v>
      </c>
      <c r="D11036" t="s" s="16">
        <v>11209</v>
      </c>
      <c r="E11036" t="s" s="16">
        <v>74</v>
      </c>
      <c r="F11036" s="37">
        <v>30</v>
      </c>
      <c r="G11036" s="17">
        <v>30</v>
      </c>
      <c r="H11036" s="18">
        <f>SUM(G11036-F11036)</f>
        <v>0</v>
      </c>
      <c r="I11036" s="19">
        <f>H11036/F11036</f>
        <v>0</v>
      </c>
      <c r="J11036" s="19">
        <f>H11036/G11036</f>
        <v>0</v>
      </c>
      <c r="K11036" t="s" s="21">
        <f>IF(J11036&lt;25%,"น้อยกว่า 25%",IF(J11036&gt;=25%,"มากกว่าหรือเท่ากับ 25%",IF(J11036&gt;=35%,"มากกว่าหรือเท่ากับ 35%")))</f>
        <v>18</v>
      </c>
    </row>
    <row r="11037" s="7" customFormat="1" ht="19.15" customHeight="1">
      <c r="A11037" t="s" s="16">
        <v>10951</v>
      </c>
      <c r="B11037" s="17">
        <v>7</v>
      </c>
      <c r="C11037" s="17">
        <v>34</v>
      </c>
      <c r="D11037" t="s" s="16">
        <v>11210</v>
      </c>
      <c r="E11037" t="s" s="16">
        <v>237</v>
      </c>
      <c r="F11037" s="37">
        <v>27</v>
      </c>
      <c r="G11037" s="17">
        <v>27</v>
      </c>
      <c r="H11037" s="18">
        <f>SUM(G11037-F11037)</f>
        <v>0</v>
      </c>
      <c r="I11037" s="19">
        <f>H11037/F11037</f>
        <v>0</v>
      </c>
      <c r="J11037" s="19">
        <f>H11037/G11037</f>
        <v>0</v>
      </c>
      <c r="K11037" t="s" s="21">
        <f>IF(J11037&lt;25%,"น้อยกว่า 25%",IF(J11037&gt;=25%,"มากกว่าหรือเท่ากับ 25%",IF(J11037&gt;=35%,"มากกว่าหรือเท่ากับ 35%")))</f>
        <v>18</v>
      </c>
    </row>
    <row r="11038" s="7" customFormat="1" ht="19.15" customHeight="1">
      <c r="A11038" t="s" s="16">
        <v>10951</v>
      </c>
      <c r="B11038" s="17">
        <v>7</v>
      </c>
      <c r="C11038" s="17">
        <v>33</v>
      </c>
      <c r="D11038" t="s" s="16">
        <v>11211</v>
      </c>
      <c r="E11038" t="s" s="16">
        <v>46</v>
      </c>
      <c r="F11038" s="37">
        <v>21</v>
      </c>
      <c r="G11038" s="17">
        <v>24</v>
      </c>
      <c r="H11038" s="18">
        <f>SUM(G11038-F11038)</f>
        <v>3</v>
      </c>
      <c r="I11038" s="19">
        <f>H11038/F11038</f>
        <v>0.142857142857143</v>
      </c>
      <c r="J11038" s="19">
        <f>H11038/G11038</f>
        <v>0.125</v>
      </c>
      <c r="K11038" t="s" s="21">
        <f>IF(J11038&lt;25%,"น้อยกว่า 25%",IF(J11038&gt;=25%,"มากกว่าหรือเท่ากับ 25%",IF(J11038&gt;=35%,"มากกว่าหรือเท่ากับ 35%")))</f>
        <v>18</v>
      </c>
    </row>
    <row r="11039" s="7" customFormat="1" ht="19.15" customHeight="1">
      <c r="A11039" t="s" s="16">
        <v>10951</v>
      </c>
      <c r="B11039" s="17">
        <v>7</v>
      </c>
      <c r="C11039" s="17">
        <v>19</v>
      </c>
      <c r="D11039" t="s" s="16">
        <v>11212</v>
      </c>
      <c r="E11039" t="s" s="16">
        <v>281</v>
      </c>
      <c r="F11039" s="37">
        <v>14</v>
      </c>
      <c r="G11039" s="17">
        <v>14</v>
      </c>
      <c r="H11039" s="18">
        <f>SUM(G11039-F11039)</f>
        <v>0</v>
      </c>
      <c r="I11039" s="19">
        <f>H11039/F11039</f>
        <v>0</v>
      </c>
      <c r="J11039" s="19">
        <f>H11039/G11039</f>
        <v>0</v>
      </c>
      <c r="K11039" t="s" s="21">
        <f>IF(J11039&lt;25%,"น้อยกว่า 25%",IF(J11039&gt;=25%,"มากกว่าหรือเท่ากับ 25%",IF(J11039&gt;=35%,"มากกว่าหรือเท่ากับ 35%")))</f>
        <v>18</v>
      </c>
    </row>
    <row r="11040" s="7" customFormat="1" ht="19.15" customHeight="1">
      <c r="A11040" t="s" s="16">
        <v>10951</v>
      </c>
      <c r="B11040" s="17">
        <v>8</v>
      </c>
      <c r="C11040" s="17">
        <v>13</v>
      </c>
      <c r="D11040" t="s" s="16">
        <v>11213</v>
      </c>
      <c r="E11040" t="s" s="16">
        <v>17</v>
      </c>
      <c r="F11040" s="37">
        <v>23392</v>
      </c>
      <c r="G11040" s="17">
        <v>24306</v>
      </c>
      <c r="H11040" s="18">
        <f>SUM(G11040-F11040)</f>
        <v>914</v>
      </c>
      <c r="I11040" s="19">
        <f>H11040/F11040</f>
        <v>0.0390731874145007</v>
      </c>
      <c r="J11040" s="19">
        <f>H11040/G11040</f>
        <v>0.037603883814696</v>
      </c>
      <c r="K11040" t="s" s="21">
        <f>IF(J11040&lt;25%,"น้อยกว่า 25%",IF(J11040&gt;=25%,"มากกว่าหรือเท่ากับ 25%",IF(J11040&gt;=35%,"มากกว่าหรือเท่ากับ 35%")))</f>
        <v>18</v>
      </c>
    </row>
    <row r="11041" s="7" customFormat="1" ht="19.15" customHeight="1">
      <c r="A11041" t="s" s="16">
        <v>10951</v>
      </c>
      <c r="B11041" s="17">
        <v>8</v>
      </c>
      <c r="C11041" s="17">
        <v>2</v>
      </c>
      <c r="D11041" t="s" s="16">
        <v>11214</v>
      </c>
      <c r="E11041" t="s" s="16">
        <v>84</v>
      </c>
      <c r="F11041" s="37">
        <v>21685</v>
      </c>
      <c r="G11041" s="17">
        <v>22989</v>
      </c>
      <c r="H11041" s="18">
        <f>SUM(G11041-F11041)</f>
        <v>1304</v>
      </c>
      <c r="I11041" s="19">
        <f>H11041/F11041</f>
        <v>0.0601337329951579</v>
      </c>
      <c r="J11041" s="19">
        <f>H11041/G11041</f>
        <v>0.0567227804602201</v>
      </c>
      <c r="K11041" t="s" s="21">
        <f>IF(J11041&lt;25%,"น้อยกว่า 25%",IF(J11041&gt;=25%,"มากกว่าหรือเท่ากับ 25%",IF(J11041&gt;=35%,"มากกว่าหรือเท่ากับ 35%")))</f>
        <v>18</v>
      </c>
    </row>
    <row r="11042" s="7" customFormat="1" ht="19.15" customHeight="1">
      <c r="A11042" t="s" s="16">
        <v>10951</v>
      </c>
      <c r="B11042" s="17">
        <v>8</v>
      </c>
      <c r="C11042" s="17">
        <v>10</v>
      </c>
      <c r="D11042" t="s" s="16">
        <v>11215</v>
      </c>
      <c r="E11042" t="s" s="16">
        <v>20</v>
      </c>
      <c r="F11042" s="37">
        <v>20478</v>
      </c>
      <c r="G11042" s="17">
        <v>21429</v>
      </c>
      <c r="H11042" s="18">
        <f>SUM(G11042-F11042)</f>
        <v>951</v>
      </c>
      <c r="I11042" s="19">
        <f>H11042/F11042</f>
        <v>0.0464400820392616</v>
      </c>
      <c r="J11042" s="19">
        <f>H11042/G11042</f>
        <v>0.0443791124177516</v>
      </c>
      <c r="K11042" t="s" s="21">
        <f>IF(J11042&lt;25%,"น้อยกว่า 25%",IF(J11042&gt;=25%,"มากกว่าหรือเท่ากับ 25%",IF(J11042&gt;=35%,"มากกว่าหรือเท่ากับ 35%")))</f>
        <v>18</v>
      </c>
    </row>
    <row r="11043" s="7" customFormat="1" ht="19.15" customHeight="1">
      <c r="A11043" t="s" s="16">
        <v>10951</v>
      </c>
      <c r="B11043" s="17">
        <v>8</v>
      </c>
      <c r="C11043" s="17">
        <v>14</v>
      </c>
      <c r="D11043" t="s" s="16">
        <v>11216</v>
      </c>
      <c r="E11043" t="s" s="16">
        <v>26</v>
      </c>
      <c r="F11043" s="37">
        <v>10507</v>
      </c>
      <c r="G11043" s="17">
        <v>11071</v>
      </c>
      <c r="H11043" s="18">
        <f>SUM(G11043-F11043)</f>
        <v>564</v>
      </c>
      <c r="I11043" s="19">
        <f>H11043/F11043</f>
        <v>0.0536785000475873</v>
      </c>
      <c r="J11043" s="19">
        <f>H11043/G11043</f>
        <v>0.050943907506097</v>
      </c>
      <c r="K11043" t="s" s="21">
        <f>IF(J11043&lt;25%,"น้อยกว่า 25%",IF(J11043&gt;=25%,"มากกว่าหรือเท่ากับ 25%",IF(J11043&gt;=35%,"มากกว่าหรือเท่ากับ 35%")))</f>
        <v>18</v>
      </c>
    </row>
    <row r="11044" s="7" customFormat="1" ht="19.15" customHeight="1">
      <c r="A11044" t="s" s="16">
        <v>10951</v>
      </c>
      <c r="B11044" s="17">
        <v>8</v>
      </c>
      <c r="C11044" s="17">
        <v>4</v>
      </c>
      <c r="D11044" t="s" s="16">
        <v>11217</v>
      </c>
      <c r="E11044" t="s" s="16">
        <v>22</v>
      </c>
      <c r="F11044" s="37">
        <v>8042</v>
      </c>
      <c r="G11044" s="17">
        <v>8260</v>
      </c>
      <c r="H11044" s="18">
        <f>SUM(G11044-F11044)</f>
        <v>218</v>
      </c>
      <c r="I11044" s="19">
        <f>H11044/F11044</f>
        <v>0.0271076846555583</v>
      </c>
      <c r="J11044" s="19">
        <f>H11044/G11044</f>
        <v>0.0263922518159806</v>
      </c>
      <c r="K11044" t="s" s="21">
        <f>IF(J11044&lt;25%,"น้อยกว่า 25%",IF(J11044&gt;=25%,"มากกว่าหรือเท่ากับ 25%",IF(J11044&gt;=35%,"มากกว่าหรือเท่ากับ 35%")))</f>
        <v>18</v>
      </c>
    </row>
    <row r="11045" s="7" customFormat="1" ht="19.15" customHeight="1">
      <c r="A11045" t="s" s="16">
        <v>10951</v>
      </c>
      <c r="B11045" s="17">
        <v>8</v>
      </c>
      <c r="C11045" s="17">
        <v>5</v>
      </c>
      <c r="D11045" t="s" s="16">
        <v>11218</v>
      </c>
      <c r="E11045" t="s" s="16">
        <v>28</v>
      </c>
      <c r="F11045" s="37">
        <v>928</v>
      </c>
      <c r="G11045" s="17">
        <v>979</v>
      </c>
      <c r="H11045" s="18">
        <f>SUM(G11045-F11045)</f>
        <v>51</v>
      </c>
      <c r="I11045" s="19">
        <f>H11045/F11045</f>
        <v>0.0549568965517241</v>
      </c>
      <c r="J11045" s="19">
        <f>H11045/G11045</f>
        <v>0.052093973442288</v>
      </c>
      <c r="K11045" t="s" s="21">
        <f>IF(J11045&lt;25%,"น้อยกว่า 25%",IF(J11045&gt;=25%,"มากกว่าหรือเท่ากับ 25%",IF(J11045&gt;=35%,"มากกว่าหรือเท่ากับ 35%")))</f>
        <v>18</v>
      </c>
    </row>
    <row r="11046" s="7" customFormat="1" ht="19.15" customHeight="1">
      <c r="A11046" t="s" s="16">
        <v>10951</v>
      </c>
      <c r="B11046" s="17">
        <v>8</v>
      </c>
      <c r="C11046" s="17">
        <v>12</v>
      </c>
      <c r="D11046" t="s" s="16">
        <v>11219</v>
      </c>
      <c r="E11046" t="s" s="16">
        <v>36</v>
      </c>
      <c r="F11046" s="37">
        <v>633</v>
      </c>
      <c r="G11046" s="17">
        <v>651</v>
      </c>
      <c r="H11046" s="18">
        <f>SUM(G11046-F11046)</f>
        <v>18</v>
      </c>
      <c r="I11046" s="19">
        <f>H11046/F11046</f>
        <v>0.028436018957346</v>
      </c>
      <c r="J11046" s="19">
        <f>H11046/G11046</f>
        <v>0.0276497695852535</v>
      </c>
      <c r="K11046" t="s" s="21">
        <f>IF(J11046&lt;25%,"น้อยกว่า 25%",IF(J11046&gt;=25%,"มากกว่าหรือเท่ากับ 25%",IF(J11046&gt;=35%,"มากกว่าหรือเท่ากับ 35%")))</f>
        <v>18</v>
      </c>
    </row>
    <row r="11047" s="7" customFormat="1" ht="19.15" customHeight="1">
      <c r="A11047" t="s" s="16">
        <v>10951</v>
      </c>
      <c r="B11047" s="17">
        <v>8</v>
      </c>
      <c r="C11047" s="17">
        <v>33</v>
      </c>
      <c r="D11047" t="s" s="16">
        <v>11220</v>
      </c>
      <c r="E11047" t="s" s="16">
        <v>42</v>
      </c>
      <c r="F11047" s="37">
        <v>398</v>
      </c>
      <c r="G11047" s="17">
        <v>416</v>
      </c>
      <c r="H11047" s="18">
        <f>SUM(G11047-F11047)</f>
        <v>18</v>
      </c>
      <c r="I11047" s="19">
        <f>H11047/F11047</f>
        <v>0.0452261306532663</v>
      </c>
      <c r="J11047" s="19">
        <f>H11047/G11047</f>
        <v>0.0432692307692308</v>
      </c>
      <c r="K11047" t="s" s="21">
        <f>IF(J11047&lt;25%,"น้อยกว่า 25%",IF(J11047&gt;=25%,"มากกว่าหรือเท่ากับ 25%",IF(J11047&gt;=35%,"มากกว่าหรือเท่ากับ 35%")))</f>
        <v>18</v>
      </c>
    </row>
    <row r="11048" s="7" customFormat="1" ht="19.15" customHeight="1">
      <c r="A11048" t="s" s="16">
        <v>10951</v>
      </c>
      <c r="B11048" s="17">
        <v>8</v>
      </c>
      <c r="C11048" s="17">
        <v>22</v>
      </c>
      <c r="D11048" t="s" s="16">
        <v>11221</v>
      </c>
      <c r="E11048" t="s" s="16">
        <v>72</v>
      </c>
      <c r="F11048" s="37">
        <v>372</v>
      </c>
      <c r="G11048" s="17">
        <v>398</v>
      </c>
      <c r="H11048" s="18">
        <f>SUM(G11048-F11048)</f>
        <v>26</v>
      </c>
      <c r="I11048" s="19">
        <f>H11048/F11048</f>
        <v>0.0698924731182796</v>
      </c>
      <c r="J11048" s="19">
        <f>H11048/G11048</f>
        <v>0.0653266331658291</v>
      </c>
      <c r="K11048" t="s" s="21">
        <f>IF(J11048&lt;25%,"น้อยกว่า 25%",IF(J11048&gt;=25%,"มากกว่าหรือเท่ากับ 25%",IF(J11048&gt;=35%,"มากกว่าหรือเท่ากับ 35%")))</f>
        <v>18</v>
      </c>
    </row>
    <row r="11049" s="7" customFormat="1" ht="19.15" customHeight="1">
      <c r="A11049" t="s" s="16">
        <v>10951</v>
      </c>
      <c r="B11049" s="17">
        <v>8</v>
      </c>
      <c r="C11049" s="17">
        <v>6</v>
      </c>
      <c r="D11049" t="s" s="16">
        <v>11222</v>
      </c>
      <c r="E11049" t="s" s="16">
        <v>34</v>
      </c>
      <c r="F11049" s="37">
        <v>362</v>
      </c>
      <c r="G11049" s="17">
        <v>376</v>
      </c>
      <c r="H11049" s="18">
        <f>SUM(G11049-F11049)</f>
        <v>14</v>
      </c>
      <c r="I11049" s="19">
        <f>H11049/F11049</f>
        <v>0.0386740331491713</v>
      </c>
      <c r="J11049" s="19">
        <f>H11049/G11049</f>
        <v>0.0372340425531915</v>
      </c>
      <c r="K11049" t="s" s="21">
        <f>IF(J11049&lt;25%,"น้อยกว่า 25%",IF(J11049&gt;=25%,"มากกว่าหรือเท่ากับ 25%",IF(J11049&gt;=35%,"มากกว่าหรือเท่ากับ 35%")))</f>
        <v>18</v>
      </c>
    </row>
    <row r="11050" s="7" customFormat="1" ht="19.15" customHeight="1">
      <c r="A11050" t="s" s="16">
        <v>10951</v>
      </c>
      <c r="B11050" s="17">
        <v>8</v>
      </c>
      <c r="C11050" s="17">
        <v>30</v>
      </c>
      <c r="D11050" t="s" s="16">
        <v>11223</v>
      </c>
      <c r="E11050" t="s" s="16">
        <v>110</v>
      </c>
      <c r="F11050" s="37">
        <v>344</v>
      </c>
      <c r="G11050" s="17">
        <v>365</v>
      </c>
      <c r="H11050" s="18">
        <f>SUM(G11050-F11050)</f>
        <v>21</v>
      </c>
      <c r="I11050" s="19">
        <f>H11050/F11050</f>
        <v>0.061046511627907</v>
      </c>
      <c r="J11050" s="19">
        <f>H11050/G11050</f>
        <v>0.0575342465753425</v>
      </c>
      <c r="K11050" t="s" s="21">
        <f>IF(J11050&lt;25%,"น้อยกว่า 25%",IF(J11050&gt;=25%,"มากกว่าหรือเท่ากับ 25%",IF(J11050&gt;=35%,"มากกว่าหรือเท่ากับ 35%")))</f>
        <v>18</v>
      </c>
    </row>
    <row r="11051" s="7" customFormat="1" ht="19.15" customHeight="1">
      <c r="A11051" t="s" s="16">
        <v>10951</v>
      </c>
      <c r="B11051" s="17">
        <v>8</v>
      </c>
      <c r="C11051" s="17">
        <v>1</v>
      </c>
      <c r="D11051" t="s" s="16">
        <v>11224</v>
      </c>
      <c r="E11051" t="s" s="16">
        <v>60</v>
      </c>
      <c r="F11051" s="37">
        <v>280</v>
      </c>
      <c r="G11051" s="17">
        <v>317</v>
      </c>
      <c r="H11051" s="18">
        <f>SUM(G11051-F11051)</f>
        <v>37</v>
      </c>
      <c r="I11051" s="19">
        <f>H11051/F11051</f>
        <v>0.132142857142857</v>
      </c>
      <c r="J11051" s="19">
        <f>H11051/G11051</f>
        <v>0.116719242902208</v>
      </c>
      <c r="K11051" t="s" s="21">
        <f>IF(J11051&lt;25%,"น้อยกว่า 25%",IF(J11051&gt;=25%,"มากกว่าหรือเท่ากับ 25%",IF(J11051&gt;=35%,"มากกว่าหรือเท่ากับ 35%")))</f>
        <v>18</v>
      </c>
    </row>
    <row r="11052" s="7" customFormat="1" ht="19.15" customHeight="1">
      <c r="A11052" t="s" s="16">
        <v>10951</v>
      </c>
      <c r="B11052" s="17">
        <v>8</v>
      </c>
      <c r="C11052" s="17">
        <v>11</v>
      </c>
      <c r="D11052" t="s" s="16">
        <v>11225</v>
      </c>
      <c r="E11052" t="s" s="16">
        <v>66</v>
      </c>
      <c r="F11052" s="37">
        <v>285</v>
      </c>
      <c r="G11052" s="17">
        <v>297</v>
      </c>
      <c r="H11052" s="18">
        <f>SUM(G11052-F11052)</f>
        <v>12</v>
      </c>
      <c r="I11052" s="19">
        <f>H11052/F11052</f>
        <v>0.0421052631578947</v>
      </c>
      <c r="J11052" s="19">
        <f>H11052/G11052</f>
        <v>0.0404040404040404</v>
      </c>
      <c r="K11052" t="s" s="21">
        <f>IF(J11052&lt;25%,"น้อยกว่า 25%",IF(J11052&gt;=25%,"มากกว่าหรือเท่ากับ 25%",IF(J11052&gt;=35%,"มากกว่าหรือเท่ากับ 35%")))</f>
        <v>18</v>
      </c>
    </row>
    <row r="11053" s="7" customFormat="1" ht="19.15" customHeight="1">
      <c r="A11053" t="s" s="16">
        <v>10951</v>
      </c>
      <c r="B11053" s="17">
        <v>8</v>
      </c>
      <c r="C11053" s="17">
        <v>3</v>
      </c>
      <c r="D11053" t="s" s="16">
        <v>11226</v>
      </c>
      <c r="E11053" t="s" s="16">
        <v>30</v>
      </c>
      <c r="F11053" s="37">
        <v>275</v>
      </c>
      <c r="G11053" s="17">
        <v>287</v>
      </c>
      <c r="H11053" s="18">
        <f>SUM(G11053-F11053)</f>
        <v>12</v>
      </c>
      <c r="I11053" s="19">
        <f>H11053/F11053</f>
        <v>0.0436363636363636</v>
      </c>
      <c r="J11053" s="19">
        <f>H11053/G11053</f>
        <v>0.0418118466898955</v>
      </c>
      <c r="K11053" t="s" s="21">
        <f>IF(J11053&lt;25%,"น้อยกว่า 25%",IF(J11053&gt;=25%,"มากกว่าหรือเท่ากับ 25%",IF(J11053&gt;=35%,"มากกว่าหรือเท่ากับ 35%")))</f>
        <v>18</v>
      </c>
    </row>
    <row r="11054" s="7" customFormat="1" ht="19.15" customHeight="1">
      <c r="A11054" t="s" s="16">
        <v>10951</v>
      </c>
      <c r="B11054" s="17">
        <v>8</v>
      </c>
      <c r="C11054" s="17">
        <v>9</v>
      </c>
      <c r="D11054" t="s" s="16">
        <v>11227</v>
      </c>
      <c r="E11054" t="s" s="16">
        <v>38</v>
      </c>
      <c r="F11054" s="34">
        <v>318</v>
      </c>
      <c r="G11054" s="26">
        <v>272</v>
      </c>
      <c r="H11054" s="18">
        <f>SUM(G11054-F11054)</f>
        <v>-46</v>
      </c>
      <c r="I11054" s="19">
        <f>H11054/F11054</f>
        <v>-0.144654088050314</v>
      </c>
      <c r="J11054" s="19">
        <f>H11054/G11054</f>
        <v>-0.169117647058824</v>
      </c>
      <c r="K11054" t="s" s="21">
        <f>IF(J11054&lt;25%,"น้อยกว่า 25%",IF(J11054&gt;=25%,"มากกว่าหรือเท่ากับ 25%",IF(J11054&gt;=35%,"มากกว่าหรือเท่ากับ 35%")))</f>
        <v>18</v>
      </c>
    </row>
    <row r="11055" s="7" customFormat="1" ht="19.15" customHeight="1">
      <c r="A11055" t="s" s="16">
        <v>10951</v>
      </c>
      <c r="B11055" s="17">
        <v>8</v>
      </c>
      <c r="C11055" s="17">
        <v>20</v>
      </c>
      <c r="D11055" t="s" s="16">
        <v>11228</v>
      </c>
      <c r="E11055" t="s" s="16">
        <v>62</v>
      </c>
      <c r="F11055" s="37">
        <v>181</v>
      </c>
      <c r="G11055" s="17">
        <v>185</v>
      </c>
      <c r="H11055" s="18">
        <f>SUM(G11055-F11055)</f>
        <v>4</v>
      </c>
      <c r="I11055" s="19">
        <f>H11055/F11055</f>
        <v>0.0220994475138122</v>
      </c>
      <c r="J11055" s="19">
        <f>H11055/G11055</f>
        <v>0.0216216216216216</v>
      </c>
      <c r="K11055" t="s" s="21">
        <f>IF(J11055&lt;25%,"น้อยกว่า 25%",IF(J11055&gt;=25%,"มากกว่าหรือเท่ากับ 25%",IF(J11055&gt;=35%,"มากกว่าหรือเท่ากับ 35%")))</f>
        <v>18</v>
      </c>
    </row>
    <row r="11056" s="7" customFormat="1" ht="19.15" customHeight="1">
      <c r="A11056" t="s" s="16">
        <v>10951</v>
      </c>
      <c r="B11056" s="17">
        <v>8</v>
      </c>
      <c r="C11056" s="17">
        <v>28</v>
      </c>
      <c r="D11056" t="s" s="16">
        <v>11229</v>
      </c>
      <c r="E11056" t="s" s="16">
        <v>281</v>
      </c>
      <c r="F11056" s="37">
        <v>151</v>
      </c>
      <c r="G11056" s="17">
        <v>159</v>
      </c>
      <c r="H11056" s="18">
        <f>SUM(G11056-F11056)</f>
        <v>8</v>
      </c>
      <c r="I11056" s="19">
        <f>H11056/F11056</f>
        <v>0.0529801324503311</v>
      </c>
      <c r="J11056" s="19">
        <f>H11056/G11056</f>
        <v>0.050314465408805</v>
      </c>
      <c r="K11056" t="s" s="21">
        <f>IF(J11056&lt;25%,"น้อยกว่า 25%",IF(J11056&gt;=25%,"มากกว่าหรือเท่ากับ 25%",IF(J11056&gt;=35%,"มากกว่าหรือเท่ากับ 35%")))</f>
        <v>18</v>
      </c>
    </row>
    <row r="11057" s="7" customFormat="1" ht="19.15" customHeight="1">
      <c r="A11057" t="s" s="16">
        <v>10951</v>
      </c>
      <c r="B11057" s="17">
        <v>8</v>
      </c>
      <c r="C11057" s="17">
        <v>31</v>
      </c>
      <c r="D11057" t="s" s="16">
        <v>11230</v>
      </c>
      <c r="E11057" t="s" s="16">
        <v>173</v>
      </c>
      <c r="F11057" s="37">
        <v>155</v>
      </c>
      <c r="G11057" s="17">
        <v>158</v>
      </c>
      <c r="H11057" s="18">
        <f>SUM(G11057-F11057)</f>
        <v>3</v>
      </c>
      <c r="I11057" s="19">
        <f>H11057/F11057</f>
        <v>0.0193548387096774</v>
      </c>
      <c r="J11057" s="19">
        <f>H11057/G11057</f>
        <v>0.0189873417721519</v>
      </c>
      <c r="K11057" t="s" s="21">
        <f>IF(J11057&lt;25%,"น้อยกว่า 25%",IF(J11057&gt;=25%,"มากกว่าหรือเท่ากับ 25%",IF(J11057&gt;=35%,"มากกว่าหรือเท่ากับ 35%")))</f>
        <v>18</v>
      </c>
    </row>
    <row r="11058" s="7" customFormat="1" ht="19.15" customHeight="1">
      <c r="A11058" t="s" s="16">
        <v>10951</v>
      </c>
      <c r="B11058" s="17">
        <v>8</v>
      </c>
      <c r="C11058" s="17">
        <v>34</v>
      </c>
      <c r="D11058" t="s" s="16">
        <v>11231</v>
      </c>
      <c r="E11058" t="s" s="16">
        <v>68</v>
      </c>
      <c r="F11058" s="37">
        <v>150</v>
      </c>
      <c r="G11058" s="17">
        <v>156</v>
      </c>
      <c r="H11058" s="18">
        <f>SUM(G11058-F11058)</f>
        <v>6</v>
      </c>
      <c r="I11058" s="19">
        <f>H11058/F11058</f>
        <v>0.04</v>
      </c>
      <c r="J11058" s="19">
        <f>H11058/G11058</f>
        <v>0.0384615384615385</v>
      </c>
      <c r="K11058" t="s" s="21">
        <f>IF(J11058&lt;25%,"น้อยกว่า 25%",IF(J11058&gt;=25%,"มากกว่าหรือเท่ากับ 25%",IF(J11058&gt;=35%,"มากกว่าหรือเท่ากับ 35%")))</f>
        <v>18</v>
      </c>
    </row>
    <row r="11059" s="7" customFormat="1" ht="19.15" customHeight="1">
      <c r="A11059" t="s" s="16">
        <v>10951</v>
      </c>
      <c r="B11059" s="17">
        <v>8</v>
      </c>
      <c r="C11059" s="17">
        <v>8</v>
      </c>
      <c r="D11059" t="s" s="16">
        <v>11232</v>
      </c>
      <c r="E11059" t="s" s="16">
        <v>24</v>
      </c>
      <c r="F11059" s="37">
        <v>137</v>
      </c>
      <c r="G11059" s="17">
        <v>143</v>
      </c>
      <c r="H11059" s="18">
        <f>SUM(G11059-F11059)</f>
        <v>6</v>
      </c>
      <c r="I11059" s="19">
        <f>H11059/F11059</f>
        <v>0.0437956204379562</v>
      </c>
      <c r="J11059" s="19">
        <f>H11059/G11059</f>
        <v>0.041958041958042</v>
      </c>
      <c r="K11059" t="s" s="21">
        <f>IF(J11059&lt;25%,"น้อยกว่า 25%",IF(J11059&gt;=25%,"มากกว่าหรือเท่ากับ 25%",IF(J11059&gt;=35%,"มากกว่าหรือเท่ากับ 35%")))</f>
        <v>18</v>
      </c>
    </row>
    <row r="11060" s="7" customFormat="1" ht="19.15" customHeight="1">
      <c r="A11060" t="s" s="16">
        <v>10951</v>
      </c>
      <c r="B11060" s="17">
        <v>8</v>
      </c>
      <c r="C11060" s="17">
        <v>7</v>
      </c>
      <c r="D11060" t="s" s="16">
        <v>11233</v>
      </c>
      <c r="E11060" t="s" s="16">
        <v>40</v>
      </c>
      <c r="F11060" s="37">
        <v>130</v>
      </c>
      <c r="G11060" s="17">
        <v>131</v>
      </c>
      <c r="H11060" s="18">
        <f>SUM(G11060-F11060)</f>
        <v>1</v>
      </c>
      <c r="I11060" s="19">
        <f>H11060/F11060</f>
        <v>0.00769230769230769</v>
      </c>
      <c r="J11060" s="19">
        <f>H11060/G11060</f>
        <v>0.00763358778625954</v>
      </c>
      <c r="K11060" t="s" s="21">
        <f>IF(J11060&lt;25%,"น้อยกว่า 25%",IF(J11060&gt;=25%,"มากกว่าหรือเท่ากับ 25%",IF(J11060&gt;=35%,"มากกว่าหรือเท่ากับ 35%")))</f>
        <v>18</v>
      </c>
    </row>
    <row r="11061" s="7" customFormat="1" ht="19.15" customHeight="1">
      <c r="A11061" t="s" s="16">
        <v>10951</v>
      </c>
      <c r="B11061" s="17">
        <v>8</v>
      </c>
      <c r="C11061" s="17">
        <v>16</v>
      </c>
      <c r="D11061" t="s" s="16">
        <v>11234</v>
      </c>
      <c r="E11061" t="s" s="16">
        <v>101</v>
      </c>
      <c r="F11061" s="37">
        <v>105</v>
      </c>
      <c r="G11061" s="17">
        <v>110</v>
      </c>
      <c r="H11061" s="18">
        <f>SUM(G11061-F11061)</f>
        <v>5</v>
      </c>
      <c r="I11061" s="19">
        <f>H11061/F11061</f>
        <v>0.0476190476190476</v>
      </c>
      <c r="J11061" s="19">
        <f>H11061/G11061</f>
        <v>0.0454545454545455</v>
      </c>
      <c r="K11061" t="s" s="21">
        <f>IF(J11061&lt;25%,"น้อยกว่า 25%",IF(J11061&gt;=25%,"มากกว่าหรือเท่ากับ 25%",IF(J11061&gt;=35%,"มากกว่าหรือเท่ากับ 35%")))</f>
        <v>18</v>
      </c>
    </row>
    <row r="11062" s="7" customFormat="1" ht="19.15" customHeight="1">
      <c r="A11062" t="s" s="16">
        <v>10951</v>
      </c>
      <c r="B11062" s="17">
        <v>8</v>
      </c>
      <c r="C11062" s="17">
        <v>15</v>
      </c>
      <c r="D11062" t="s" s="16">
        <v>11235</v>
      </c>
      <c r="E11062" t="s" s="16">
        <v>76</v>
      </c>
      <c r="F11062" s="37">
        <v>109</v>
      </c>
      <c r="G11062" s="17">
        <v>109</v>
      </c>
      <c r="H11062" s="18">
        <f>SUM(G11062-F11062)</f>
        <v>0</v>
      </c>
      <c r="I11062" s="19">
        <f>H11062/F11062</f>
        <v>0</v>
      </c>
      <c r="J11062" s="19">
        <f>H11062/G11062</f>
        <v>0</v>
      </c>
      <c r="K11062" t="s" s="21">
        <f>IF(J11062&lt;25%,"น้อยกว่า 25%",IF(J11062&gt;=25%,"มากกว่าหรือเท่ากับ 25%",IF(J11062&gt;=35%,"มากกว่าหรือเท่ากับ 35%")))</f>
        <v>18</v>
      </c>
    </row>
    <row r="11063" s="7" customFormat="1" ht="19.15" customHeight="1">
      <c r="A11063" t="s" s="16">
        <v>10951</v>
      </c>
      <c r="B11063" s="17">
        <v>8</v>
      </c>
      <c r="C11063" s="17">
        <v>23</v>
      </c>
      <c r="D11063" t="s" s="16">
        <v>11236</v>
      </c>
      <c r="E11063" t="s" s="16">
        <v>1546</v>
      </c>
      <c r="F11063" s="37">
        <v>99</v>
      </c>
      <c r="G11063" s="17">
        <v>102</v>
      </c>
      <c r="H11063" s="18">
        <f>SUM(G11063-F11063)</f>
        <v>3</v>
      </c>
      <c r="I11063" s="19">
        <f>H11063/F11063</f>
        <v>0.0303030303030303</v>
      </c>
      <c r="J11063" s="19">
        <f>H11063/G11063</f>
        <v>0.0294117647058824</v>
      </c>
      <c r="K11063" t="s" s="21">
        <f>IF(J11063&lt;25%,"น้อยกว่า 25%",IF(J11063&gt;=25%,"มากกว่าหรือเท่ากับ 25%",IF(J11063&gt;=35%,"มากกว่าหรือเท่ากับ 35%")))</f>
        <v>18</v>
      </c>
    </row>
    <row r="11064" s="7" customFormat="1" ht="19.15" customHeight="1">
      <c r="A11064" t="s" s="16">
        <v>10951</v>
      </c>
      <c r="B11064" s="17">
        <v>8</v>
      </c>
      <c r="C11064" s="17">
        <v>24</v>
      </c>
      <c r="D11064" t="s" s="16">
        <v>11237</v>
      </c>
      <c r="E11064" t="s" s="16">
        <v>74</v>
      </c>
      <c r="F11064" s="37">
        <v>73</v>
      </c>
      <c r="G11064" s="17">
        <v>77</v>
      </c>
      <c r="H11064" s="18">
        <f>SUM(G11064-F11064)</f>
        <v>4</v>
      </c>
      <c r="I11064" s="19">
        <f>H11064/F11064</f>
        <v>0.0547945205479452</v>
      </c>
      <c r="J11064" s="19">
        <f>H11064/G11064</f>
        <v>0.0519480519480519</v>
      </c>
      <c r="K11064" t="s" s="21">
        <f>IF(J11064&lt;25%,"น้อยกว่า 25%",IF(J11064&gt;=25%,"มากกว่าหรือเท่ากับ 25%",IF(J11064&gt;=35%,"มากกว่าหรือเท่ากับ 35%")))</f>
        <v>18</v>
      </c>
    </row>
    <row r="11065" s="7" customFormat="1" ht="19.15" customHeight="1">
      <c r="A11065" t="s" s="16">
        <v>10951</v>
      </c>
      <c r="B11065" s="17">
        <v>8</v>
      </c>
      <c r="C11065" s="17">
        <v>32</v>
      </c>
      <c r="D11065" t="s" s="16">
        <v>11238</v>
      </c>
      <c r="E11065" t="s" s="16">
        <v>50</v>
      </c>
      <c r="F11065" s="37">
        <v>71</v>
      </c>
      <c r="G11065" s="17">
        <v>76</v>
      </c>
      <c r="H11065" s="18">
        <f>SUM(G11065-F11065)</f>
        <v>5</v>
      </c>
      <c r="I11065" s="19">
        <f>H11065/F11065</f>
        <v>0.0704225352112676</v>
      </c>
      <c r="J11065" s="19">
        <f>H11065/G11065</f>
        <v>0.06578947368421049</v>
      </c>
      <c r="K11065" t="s" s="21">
        <f>IF(J11065&lt;25%,"น้อยกว่า 25%",IF(J11065&gt;=25%,"มากกว่าหรือเท่ากับ 25%",IF(J11065&gt;=35%,"มากกว่าหรือเท่ากับ 35%")))</f>
        <v>18</v>
      </c>
    </row>
    <row r="11066" s="7" customFormat="1" ht="19.15" customHeight="1">
      <c r="A11066" t="s" s="16">
        <v>10951</v>
      </c>
      <c r="B11066" s="17">
        <v>8</v>
      </c>
      <c r="C11066" s="17">
        <v>21</v>
      </c>
      <c r="D11066" t="s" s="16">
        <v>11239</v>
      </c>
      <c r="E11066" t="s" s="16">
        <v>106</v>
      </c>
      <c r="F11066" s="37">
        <v>73</v>
      </c>
      <c r="G11066" s="17">
        <v>73</v>
      </c>
      <c r="H11066" s="18">
        <f>SUM(G11066-F11066)</f>
        <v>0</v>
      </c>
      <c r="I11066" s="19">
        <f>H11066/F11066</f>
        <v>0</v>
      </c>
      <c r="J11066" s="19">
        <f>H11066/G11066</f>
        <v>0</v>
      </c>
      <c r="K11066" t="s" s="21">
        <f>IF(J11066&lt;25%,"น้อยกว่า 25%",IF(J11066&gt;=25%,"มากกว่าหรือเท่ากับ 25%",IF(J11066&gt;=35%,"มากกว่าหรือเท่ากับ 35%")))</f>
        <v>18</v>
      </c>
    </row>
    <row r="11067" s="7" customFormat="1" ht="19.15" customHeight="1">
      <c r="A11067" t="s" s="16">
        <v>10951</v>
      </c>
      <c r="B11067" s="17">
        <v>8</v>
      </c>
      <c r="C11067" s="17">
        <v>29</v>
      </c>
      <c r="D11067" t="s" s="16">
        <v>11240</v>
      </c>
      <c r="E11067" t="s" s="16">
        <v>237</v>
      </c>
      <c r="F11067" s="37">
        <v>43</v>
      </c>
      <c r="G11067" s="17">
        <v>45</v>
      </c>
      <c r="H11067" s="18">
        <f>SUM(G11067-F11067)</f>
        <v>2</v>
      </c>
      <c r="I11067" s="19">
        <f>H11067/F11067</f>
        <v>0.0465116279069767</v>
      </c>
      <c r="J11067" s="19">
        <f>H11067/G11067</f>
        <v>0.0444444444444444</v>
      </c>
      <c r="K11067" t="s" s="21">
        <f>IF(J11067&lt;25%,"น้อยกว่า 25%",IF(J11067&gt;=25%,"มากกว่าหรือเท่ากับ 25%",IF(J11067&gt;=35%,"มากกว่าหรือเท่ากับ 35%")))</f>
        <v>18</v>
      </c>
    </row>
    <row r="11068" s="7" customFormat="1" ht="19.15" customHeight="1">
      <c r="A11068" t="s" s="16">
        <v>10951</v>
      </c>
      <c r="B11068" s="17">
        <v>8</v>
      </c>
      <c r="C11068" s="17">
        <v>19</v>
      </c>
      <c r="D11068" t="s" s="16">
        <v>11241</v>
      </c>
      <c r="E11068" t="s" s="16">
        <v>185</v>
      </c>
      <c r="F11068" s="37">
        <v>33</v>
      </c>
      <c r="G11068" s="17">
        <v>36</v>
      </c>
      <c r="H11068" s="18">
        <f>SUM(G11068-F11068)</f>
        <v>3</v>
      </c>
      <c r="I11068" s="19">
        <f>H11068/F11068</f>
        <v>0.0909090909090909</v>
      </c>
      <c r="J11068" s="19">
        <f>H11068/G11068</f>
        <v>0.0833333333333333</v>
      </c>
      <c r="K11068" t="s" s="21">
        <f>IF(J11068&lt;25%,"น้อยกว่า 25%",IF(J11068&gt;=25%,"มากกว่าหรือเท่ากับ 25%",IF(J11068&gt;=35%,"มากกว่าหรือเท่ากับ 35%")))</f>
        <v>18</v>
      </c>
    </row>
    <row r="11069" s="7" customFormat="1" ht="19.15" customHeight="1">
      <c r="A11069" t="s" s="16">
        <v>10951</v>
      </c>
      <c r="B11069" s="17">
        <v>8</v>
      </c>
      <c r="C11069" s="17">
        <v>27</v>
      </c>
      <c r="D11069" t="s" s="16">
        <v>11242</v>
      </c>
      <c r="E11069" t="s" s="16">
        <v>52</v>
      </c>
      <c r="F11069" s="37">
        <v>30</v>
      </c>
      <c r="G11069" s="17">
        <v>31</v>
      </c>
      <c r="H11069" s="18">
        <f>SUM(G11069-F11069)</f>
        <v>1</v>
      </c>
      <c r="I11069" s="19">
        <f>H11069/F11069</f>
        <v>0.0333333333333333</v>
      </c>
      <c r="J11069" s="19">
        <f>H11069/G11069</f>
        <v>0.032258064516129</v>
      </c>
      <c r="K11069" t="s" s="21">
        <f>IF(J11069&lt;25%,"น้อยกว่า 25%",IF(J11069&gt;=25%,"มากกว่าหรือเท่ากับ 25%",IF(J11069&gt;=35%,"มากกว่าหรือเท่ากับ 35%")))</f>
        <v>18</v>
      </c>
    </row>
    <row r="11070" s="7" customFormat="1" ht="19.15" customHeight="1">
      <c r="A11070" t="s" s="16">
        <v>10951</v>
      </c>
      <c r="B11070" s="17">
        <v>8</v>
      </c>
      <c r="C11070" s="17">
        <v>18</v>
      </c>
      <c r="D11070" t="s" s="16">
        <v>11243</v>
      </c>
      <c r="E11070" t="s" s="16">
        <v>44</v>
      </c>
      <c r="F11070" s="37">
        <v>23</v>
      </c>
      <c r="G11070" s="17">
        <v>25</v>
      </c>
      <c r="H11070" s="18">
        <f>SUM(G11070-F11070)</f>
        <v>2</v>
      </c>
      <c r="I11070" s="19">
        <f>H11070/F11070</f>
        <v>0.0869565217391304</v>
      </c>
      <c r="J11070" s="19">
        <f>H11070/G11070</f>
        <v>0.08</v>
      </c>
      <c r="K11070" t="s" s="21">
        <f>IF(J11070&lt;25%,"น้อยกว่า 25%",IF(J11070&gt;=25%,"มากกว่าหรือเท่ากับ 25%",IF(J11070&gt;=35%,"มากกว่าหรือเท่ากับ 35%")))</f>
        <v>18</v>
      </c>
    </row>
    <row r="11071" s="7" customFormat="1" ht="19.15" customHeight="1">
      <c r="A11071" t="s" s="16">
        <v>10951</v>
      </c>
      <c r="B11071" s="17">
        <v>8</v>
      </c>
      <c r="C11071" s="17">
        <v>25</v>
      </c>
      <c r="D11071" t="s" s="16">
        <v>11244</v>
      </c>
      <c r="E11071" t="s" s="16">
        <v>147</v>
      </c>
      <c r="F11071" s="40">
        <v>16</v>
      </c>
      <c r="G11071" s="39">
        <v>15</v>
      </c>
      <c r="H11071" s="18">
        <f>SUM(G11071-F11071)</f>
        <v>-1</v>
      </c>
      <c r="I11071" s="19">
        <f>H11071/F11071</f>
        <v>-0.0625</v>
      </c>
      <c r="J11071" s="19">
        <f>H11071/G11071</f>
        <v>-0.06666666666666669</v>
      </c>
      <c r="K11071" t="s" s="21">
        <f>IF(J11071&lt;25%,"น้อยกว่า 25%",IF(J11071&gt;=25%,"มากกว่าหรือเท่ากับ 25%",IF(J11071&gt;=35%,"มากกว่าหรือเท่ากับ 35%")))</f>
        <v>18</v>
      </c>
    </row>
    <row r="11072" s="7" customFormat="1" ht="19.15" customHeight="1">
      <c r="A11072" t="s" s="16">
        <v>10951</v>
      </c>
      <c r="B11072" s="17">
        <v>8</v>
      </c>
      <c r="C11072" s="17">
        <v>26</v>
      </c>
      <c r="D11072" t="s" s="16">
        <v>11245</v>
      </c>
      <c r="E11072" t="s" s="16">
        <v>119</v>
      </c>
      <c r="F11072" s="41">
        <v>8</v>
      </c>
      <c r="G11072" s="30">
        <v>11</v>
      </c>
      <c r="H11072" s="18">
        <f>SUM(G11072-F11072)</f>
        <v>3</v>
      </c>
      <c r="I11072" s="19">
        <f>H11072/F11072</f>
        <v>0.375</v>
      </c>
      <c r="J11072" s="19">
        <f>H11072/G11072</f>
        <v>0.272727272727273</v>
      </c>
      <c r="K11072" t="s" s="21">
        <f>IF(J11072&lt;25%,"น้อยกว่า 25%",IF(J11072&gt;=25%,"มากกว่าหรือเท่ากับ 25%",IF(J11072&gt;=35%,"มากกว่าหรือเท่ากับ 35%")))</f>
        <v>122</v>
      </c>
    </row>
    <row r="11073" s="7" customFormat="1" ht="19.15" customHeight="1">
      <c r="A11073" t="s" s="16">
        <v>10951</v>
      </c>
      <c r="B11073" s="17">
        <v>8</v>
      </c>
      <c r="C11073" s="17">
        <v>17</v>
      </c>
      <c r="D11073" t="s" s="16">
        <v>11246</v>
      </c>
      <c r="E11073" t="s" s="16">
        <v>380</v>
      </c>
      <c r="F11073" s="37">
        <v>0</v>
      </c>
      <c r="G11073" s="17">
        <v>0</v>
      </c>
      <c r="H11073" s="18">
        <f>SUM(G11073-F11073)</f>
        <v>0</v>
      </c>
      <c r="I11073" s="19">
        <f>H11073/F11073</f>
      </c>
      <c r="J11073" s="19">
        <f>H11073/G11073</f>
      </c>
      <c r="K11073" s="24">
        <f>IF(J11073&lt;25%,"น้อยกว่า 25%",IF(J11073&gt;=25%,"มากกว่าหรือเท่ากับ 25%",IF(J11073&gt;=35%,"มากกว่าหรือเท่ากับ 35%")))</f>
      </c>
    </row>
    <row r="11074" s="7" customFormat="1" ht="19.15" customHeight="1">
      <c r="A11074" t="s" s="16">
        <v>10951</v>
      </c>
      <c r="B11074" s="17">
        <v>9</v>
      </c>
      <c r="C11074" s="17">
        <v>9</v>
      </c>
      <c r="D11074" t="s" s="16">
        <v>11247</v>
      </c>
      <c r="E11074" t="s" s="16">
        <v>84</v>
      </c>
      <c r="F11074" s="37">
        <v>31932</v>
      </c>
      <c r="G11074" s="17">
        <v>33157</v>
      </c>
      <c r="H11074" s="18">
        <f>SUM(G11074-F11074)</f>
        <v>1225</v>
      </c>
      <c r="I11074" s="19">
        <f>H11074/F11074</f>
        <v>0.0383627708881373</v>
      </c>
      <c r="J11074" s="19">
        <f>H11074/G11074</f>
        <v>0.0369454413849263</v>
      </c>
      <c r="K11074" t="s" s="21">
        <f>IF(J11074&lt;25%,"น้อยกว่า 25%",IF(J11074&gt;=25%,"มากกว่าหรือเท่ากับ 25%",IF(J11074&gt;=35%,"มากกว่าหรือเท่ากับ 35%")))</f>
        <v>18</v>
      </c>
    </row>
    <row r="11075" s="7" customFormat="1" ht="19.15" customHeight="1">
      <c r="A11075" t="s" s="16">
        <v>10951</v>
      </c>
      <c r="B11075" s="17">
        <v>9</v>
      </c>
      <c r="C11075" s="17">
        <v>2</v>
      </c>
      <c r="D11075" t="s" s="16">
        <v>11248</v>
      </c>
      <c r="E11075" t="s" s="16">
        <v>20</v>
      </c>
      <c r="F11075" s="37">
        <v>17910</v>
      </c>
      <c r="G11075" s="17">
        <v>18579</v>
      </c>
      <c r="H11075" s="18">
        <f>SUM(G11075-F11075)</f>
        <v>669</v>
      </c>
      <c r="I11075" s="19">
        <f>H11075/F11075</f>
        <v>0.0373534338358459</v>
      </c>
      <c r="J11075" s="19">
        <f>H11075/G11075</f>
        <v>0.0360083965767802</v>
      </c>
      <c r="K11075" t="s" s="21">
        <f>IF(J11075&lt;25%,"น้อยกว่า 25%",IF(J11075&gt;=25%,"มากกว่าหรือเท่ากับ 25%",IF(J11075&gt;=35%,"มากกว่าหรือเท่ากับ 35%")))</f>
        <v>18</v>
      </c>
    </row>
    <row r="11076" s="7" customFormat="1" ht="19.15" customHeight="1">
      <c r="A11076" t="s" s="16">
        <v>10951</v>
      </c>
      <c r="B11076" s="17">
        <v>9</v>
      </c>
      <c r="C11076" s="17">
        <v>13</v>
      </c>
      <c r="D11076" t="s" s="16">
        <v>11249</v>
      </c>
      <c r="E11076" t="s" s="16">
        <v>26</v>
      </c>
      <c r="F11076" s="37">
        <v>13773</v>
      </c>
      <c r="G11076" s="17">
        <v>14518</v>
      </c>
      <c r="H11076" s="18">
        <f>SUM(G11076-F11076)</f>
        <v>745</v>
      </c>
      <c r="I11076" s="19">
        <f>H11076/F11076</f>
        <v>0.0540913381253177</v>
      </c>
      <c r="J11076" s="19">
        <f>H11076/G11076</f>
        <v>0.0513156082104973</v>
      </c>
      <c r="K11076" t="s" s="21">
        <f>IF(J11076&lt;25%,"น้อยกว่า 25%",IF(J11076&gt;=25%,"มากกว่าหรือเท่ากับ 25%",IF(J11076&gt;=35%,"มากกว่าหรือเท่ากับ 35%")))</f>
        <v>18</v>
      </c>
    </row>
    <row r="11077" s="7" customFormat="1" ht="19.15" customHeight="1">
      <c r="A11077" t="s" s="16">
        <v>10951</v>
      </c>
      <c r="B11077" s="17">
        <v>9</v>
      </c>
      <c r="C11077" s="17">
        <v>11</v>
      </c>
      <c r="D11077" t="s" s="16">
        <v>11250</v>
      </c>
      <c r="E11077" t="s" s="16">
        <v>22</v>
      </c>
      <c r="F11077" s="37">
        <v>10048</v>
      </c>
      <c r="G11077" s="17">
        <v>10427</v>
      </c>
      <c r="H11077" s="18">
        <f>SUM(G11077-F11077)</f>
        <v>379</v>
      </c>
      <c r="I11077" s="19">
        <f>H11077/F11077</f>
        <v>0.037718949044586</v>
      </c>
      <c r="J11077" s="19">
        <f>H11077/G11077</f>
        <v>0.036347942840702</v>
      </c>
      <c r="K11077" t="s" s="21">
        <f>IF(J11077&lt;25%,"น้อยกว่า 25%",IF(J11077&gt;=25%,"มากกว่าหรือเท่ากับ 25%",IF(J11077&gt;=35%,"มากกว่าหรือเท่ากับ 35%")))</f>
        <v>18</v>
      </c>
    </row>
    <row r="11078" s="7" customFormat="1" ht="19.15" customHeight="1">
      <c r="A11078" t="s" s="16">
        <v>10951</v>
      </c>
      <c r="B11078" s="17">
        <v>9</v>
      </c>
      <c r="C11078" s="17">
        <v>8</v>
      </c>
      <c r="D11078" t="s" s="16">
        <v>11251</v>
      </c>
      <c r="E11078" t="s" s="16">
        <v>17</v>
      </c>
      <c r="F11078" s="37">
        <v>3135</v>
      </c>
      <c r="G11078" s="17">
        <v>3272</v>
      </c>
      <c r="H11078" s="18">
        <f>SUM(G11078-F11078)</f>
        <v>137</v>
      </c>
      <c r="I11078" s="19">
        <f>H11078/F11078</f>
        <v>0.0437001594896332</v>
      </c>
      <c r="J11078" s="19">
        <f>H11078/G11078</f>
        <v>0.0418704156479218</v>
      </c>
      <c r="K11078" t="s" s="21">
        <f>IF(J11078&lt;25%,"น้อยกว่า 25%",IF(J11078&gt;=25%,"มากกว่าหรือเท่ากับ 25%",IF(J11078&gt;=35%,"มากกว่าหรือเท่ากับ 35%")))</f>
        <v>18</v>
      </c>
    </row>
    <row r="11079" s="7" customFormat="1" ht="19.15" customHeight="1">
      <c r="A11079" t="s" s="16">
        <v>10951</v>
      </c>
      <c r="B11079" s="17">
        <v>9</v>
      </c>
      <c r="C11079" s="17">
        <v>4</v>
      </c>
      <c r="D11079" t="s" s="16">
        <v>11252</v>
      </c>
      <c r="E11079" t="s" s="16">
        <v>28</v>
      </c>
      <c r="F11079" s="37">
        <v>1158</v>
      </c>
      <c r="G11079" s="17">
        <v>1257</v>
      </c>
      <c r="H11079" s="18">
        <f>SUM(G11079-F11079)</f>
        <v>99</v>
      </c>
      <c r="I11079" s="19">
        <f>H11079/F11079</f>
        <v>0.0854922279792746</v>
      </c>
      <c r="J11079" s="19">
        <f>H11079/G11079</f>
        <v>0.0787589498806683</v>
      </c>
      <c r="K11079" t="s" s="21">
        <f>IF(J11079&lt;25%,"น้อยกว่า 25%",IF(J11079&gt;=25%,"มากกว่าหรือเท่ากับ 25%",IF(J11079&gt;=35%,"มากกว่าหรือเท่ากับ 35%")))</f>
        <v>18</v>
      </c>
    </row>
    <row r="11080" s="7" customFormat="1" ht="19.15" customHeight="1">
      <c r="A11080" t="s" s="16">
        <v>10951</v>
      </c>
      <c r="B11080" s="17">
        <v>9</v>
      </c>
      <c r="C11080" s="17">
        <v>7</v>
      </c>
      <c r="D11080" t="s" s="16">
        <v>11253</v>
      </c>
      <c r="E11080" t="s" s="16">
        <v>34</v>
      </c>
      <c r="F11080" s="37">
        <v>693</v>
      </c>
      <c r="G11080" s="17">
        <v>705</v>
      </c>
      <c r="H11080" s="18">
        <f>SUM(G11080-F11080)</f>
        <v>12</v>
      </c>
      <c r="I11080" s="19">
        <f>H11080/F11080</f>
        <v>0.0173160173160173</v>
      </c>
      <c r="J11080" s="19">
        <f>H11080/G11080</f>
        <v>0.0170212765957447</v>
      </c>
      <c r="K11080" t="s" s="21">
        <f>IF(J11080&lt;25%,"น้อยกว่า 25%",IF(J11080&gt;=25%,"มากกว่าหรือเท่ากับ 25%",IF(J11080&gt;=35%,"มากกว่าหรือเท่ากับ 35%")))</f>
        <v>18</v>
      </c>
    </row>
    <row r="11081" s="7" customFormat="1" ht="19.15" customHeight="1">
      <c r="A11081" t="s" s="16">
        <v>10951</v>
      </c>
      <c r="B11081" s="17">
        <v>9</v>
      </c>
      <c r="C11081" s="17">
        <v>22</v>
      </c>
      <c r="D11081" t="s" s="16">
        <v>11254</v>
      </c>
      <c r="E11081" t="s" s="16">
        <v>62</v>
      </c>
      <c r="F11081" s="37">
        <v>527</v>
      </c>
      <c r="G11081" s="17">
        <v>545</v>
      </c>
      <c r="H11081" s="18">
        <f>SUM(G11081-F11081)</f>
        <v>18</v>
      </c>
      <c r="I11081" s="19">
        <f>H11081/F11081</f>
        <v>0.0341555977229602</v>
      </c>
      <c r="J11081" s="19">
        <f>H11081/G11081</f>
        <v>0.0330275229357798</v>
      </c>
      <c r="K11081" t="s" s="21">
        <f>IF(J11081&lt;25%,"น้อยกว่า 25%",IF(J11081&gt;=25%,"มากกว่าหรือเท่ากับ 25%",IF(J11081&gt;=35%,"มากกว่าหรือเท่ากับ 35%")))</f>
        <v>18</v>
      </c>
    </row>
    <row r="11082" s="7" customFormat="1" ht="19.15" customHeight="1">
      <c r="A11082" t="s" s="16">
        <v>10951</v>
      </c>
      <c r="B11082" s="17">
        <v>9</v>
      </c>
      <c r="C11082" s="17">
        <v>1</v>
      </c>
      <c r="D11082" t="s" s="16">
        <v>11255</v>
      </c>
      <c r="E11082" t="s" s="16">
        <v>66</v>
      </c>
      <c r="F11082" s="37">
        <v>417</v>
      </c>
      <c r="G11082" s="17">
        <v>445</v>
      </c>
      <c r="H11082" s="18">
        <f>SUM(G11082-F11082)</f>
        <v>28</v>
      </c>
      <c r="I11082" s="19">
        <f>H11082/F11082</f>
        <v>0.0671462829736211</v>
      </c>
      <c r="J11082" s="19">
        <f>H11082/G11082</f>
        <v>0.0629213483146067</v>
      </c>
      <c r="K11082" t="s" s="21">
        <f>IF(J11082&lt;25%,"น้อยกว่า 25%",IF(J11082&gt;=25%,"มากกว่าหรือเท่ากับ 25%",IF(J11082&gt;=35%,"มากกว่าหรือเท่ากับ 35%")))</f>
        <v>18</v>
      </c>
    </row>
    <row r="11083" s="7" customFormat="1" ht="19.15" customHeight="1">
      <c r="A11083" t="s" s="16">
        <v>10951</v>
      </c>
      <c r="B11083" s="17">
        <v>9</v>
      </c>
      <c r="C11083" s="17">
        <v>12</v>
      </c>
      <c r="D11083" t="s" s="16">
        <v>11256</v>
      </c>
      <c r="E11083" t="s" s="16">
        <v>38</v>
      </c>
      <c r="F11083" s="37">
        <v>429</v>
      </c>
      <c r="G11083" s="17">
        <v>438</v>
      </c>
      <c r="H11083" s="18">
        <f>SUM(G11083-F11083)</f>
        <v>9</v>
      </c>
      <c r="I11083" s="19">
        <f>H11083/F11083</f>
        <v>0.020979020979021</v>
      </c>
      <c r="J11083" s="19">
        <f>H11083/G11083</f>
        <v>0.0205479452054795</v>
      </c>
      <c r="K11083" t="s" s="21">
        <f>IF(J11083&lt;25%,"น้อยกว่า 25%",IF(J11083&gt;=25%,"มากกว่าหรือเท่ากับ 25%",IF(J11083&gt;=35%,"มากกว่าหรือเท่ากับ 35%")))</f>
        <v>18</v>
      </c>
    </row>
    <row r="11084" s="7" customFormat="1" ht="19.15" customHeight="1">
      <c r="A11084" t="s" s="16">
        <v>10951</v>
      </c>
      <c r="B11084" s="17">
        <v>9</v>
      </c>
      <c r="C11084" s="17">
        <v>14</v>
      </c>
      <c r="D11084" t="s" s="16">
        <v>11257</v>
      </c>
      <c r="E11084" t="s" s="16">
        <v>30</v>
      </c>
      <c r="F11084" s="37">
        <v>358</v>
      </c>
      <c r="G11084" s="17">
        <v>391</v>
      </c>
      <c r="H11084" s="18">
        <f>SUM(G11084-F11084)</f>
        <v>33</v>
      </c>
      <c r="I11084" s="19">
        <f>H11084/F11084</f>
        <v>0.0921787709497207</v>
      </c>
      <c r="J11084" s="19">
        <f>H11084/G11084</f>
        <v>0.0843989769820972</v>
      </c>
      <c r="K11084" t="s" s="21">
        <f>IF(J11084&lt;25%,"น้อยกว่า 25%",IF(J11084&gt;=25%,"มากกว่าหรือเท่ากับ 25%",IF(J11084&gt;=35%,"มากกว่าหรือเท่ากับ 35%")))</f>
        <v>18</v>
      </c>
    </row>
    <row r="11085" s="7" customFormat="1" ht="19.15" customHeight="1">
      <c r="A11085" t="s" s="16">
        <v>10951</v>
      </c>
      <c r="B11085" s="17">
        <v>9</v>
      </c>
      <c r="C11085" s="17">
        <v>33</v>
      </c>
      <c r="D11085" t="s" s="16">
        <v>11258</v>
      </c>
      <c r="E11085" t="s" s="16">
        <v>46</v>
      </c>
      <c r="F11085" s="37">
        <v>350</v>
      </c>
      <c r="G11085" s="17">
        <v>365</v>
      </c>
      <c r="H11085" s="18">
        <f>SUM(G11085-F11085)</f>
        <v>15</v>
      </c>
      <c r="I11085" s="19">
        <f>H11085/F11085</f>
        <v>0.0428571428571429</v>
      </c>
      <c r="J11085" s="19">
        <f>H11085/G11085</f>
        <v>0.0410958904109589</v>
      </c>
      <c r="K11085" t="s" s="21">
        <f>IF(J11085&lt;25%,"น้อยกว่า 25%",IF(J11085&gt;=25%,"มากกว่าหรือเท่ากับ 25%",IF(J11085&gt;=35%,"มากกว่าหรือเท่ากับ 35%")))</f>
        <v>18</v>
      </c>
    </row>
    <row r="11086" s="7" customFormat="1" ht="19.15" customHeight="1">
      <c r="A11086" t="s" s="16">
        <v>10951</v>
      </c>
      <c r="B11086" s="17">
        <v>9</v>
      </c>
      <c r="C11086" s="17">
        <v>3</v>
      </c>
      <c r="D11086" t="s" s="16">
        <v>11259</v>
      </c>
      <c r="E11086" t="s" s="16">
        <v>44</v>
      </c>
      <c r="F11086" s="37">
        <v>332</v>
      </c>
      <c r="G11086" s="17">
        <v>350</v>
      </c>
      <c r="H11086" s="18">
        <f>SUM(G11086-F11086)</f>
        <v>18</v>
      </c>
      <c r="I11086" s="19">
        <f>H11086/F11086</f>
        <v>0.0542168674698795</v>
      </c>
      <c r="J11086" s="19">
        <f>H11086/G11086</f>
        <v>0.0514285714285714</v>
      </c>
      <c r="K11086" t="s" s="21">
        <f>IF(J11086&lt;25%,"น้อยกว่า 25%",IF(J11086&gt;=25%,"มากกว่าหรือเท่ากับ 25%",IF(J11086&gt;=35%,"มากกว่าหรือเท่ากับ 35%")))</f>
        <v>18</v>
      </c>
    </row>
    <row r="11087" s="7" customFormat="1" ht="19.15" customHeight="1">
      <c r="A11087" t="s" s="16">
        <v>10951</v>
      </c>
      <c r="B11087" s="17">
        <v>9</v>
      </c>
      <c r="C11087" s="17">
        <v>10</v>
      </c>
      <c r="D11087" t="s" s="16">
        <v>11260</v>
      </c>
      <c r="E11087" t="s" s="16">
        <v>40</v>
      </c>
      <c r="F11087" s="37">
        <v>300</v>
      </c>
      <c r="G11087" s="17">
        <v>335</v>
      </c>
      <c r="H11087" s="18">
        <f>SUM(G11087-F11087)</f>
        <v>35</v>
      </c>
      <c r="I11087" s="19">
        <f>H11087/F11087</f>
        <v>0.116666666666667</v>
      </c>
      <c r="J11087" s="19">
        <f>H11087/G11087</f>
        <v>0.104477611940299</v>
      </c>
      <c r="K11087" t="s" s="21">
        <f>IF(J11087&lt;25%,"น้อยกว่า 25%",IF(J11087&gt;=25%,"มากกว่าหรือเท่ากับ 25%",IF(J11087&gt;=35%,"มากกว่าหรือเท่ากับ 35%")))</f>
        <v>18</v>
      </c>
    </row>
    <row r="11088" s="7" customFormat="1" ht="19.15" customHeight="1">
      <c r="A11088" t="s" s="16">
        <v>10951</v>
      </c>
      <c r="B11088" s="17">
        <v>9</v>
      </c>
      <c r="C11088" s="17">
        <v>6</v>
      </c>
      <c r="D11088" t="s" s="16">
        <v>11261</v>
      </c>
      <c r="E11088" t="s" s="16">
        <v>101</v>
      </c>
      <c r="F11088" s="37">
        <v>234</v>
      </c>
      <c r="G11088" s="17">
        <v>242</v>
      </c>
      <c r="H11088" s="18">
        <f>SUM(G11088-F11088)</f>
        <v>8</v>
      </c>
      <c r="I11088" s="19">
        <f>H11088/F11088</f>
        <v>0.0341880341880342</v>
      </c>
      <c r="J11088" s="19">
        <f>H11088/G11088</f>
        <v>0.0330578512396694</v>
      </c>
      <c r="K11088" t="s" s="21">
        <f>IF(J11088&lt;25%,"น้อยกว่า 25%",IF(J11088&gt;=25%,"มากกว่าหรือเท่ากับ 25%",IF(J11088&gt;=35%,"มากกว่าหรือเท่ากับ 35%")))</f>
        <v>18</v>
      </c>
    </row>
    <row r="11089" s="7" customFormat="1" ht="19.15" customHeight="1">
      <c r="A11089" t="s" s="16">
        <v>10951</v>
      </c>
      <c r="B11089" s="17">
        <v>9</v>
      </c>
      <c r="C11089" s="17">
        <v>15</v>
      </c>
      <c r="D11089" t="s" s="16">
        <v>11262</v>
      </c>
      <c r="E11089" t="s" s="16">
        <v>48</v>
      </c>
      <c r="F11089" s="37">
        <v>210</v>
      </c>
      <c r="G11089" s="17">
        <v>224</v>
      </c>
      <c r="H11089" s="18">
        <f>SUM(G11089-F11089)</f>
        <v>14</v>
      </c>
      <c r="I11089" s="19">
        <f>H11089/F11089</f>
        <v>0.06666666666666669</v>
      </c>
      <c r="J11089" s="19">
        <f>H11089/G11089</f>
        <v>0.0625</v>
      </c>
      <c r="K11089" t="s" s="21">
        <f>IF(J11089&lt;25%,"น้อยกว่า 25%",IF(J11089&gt;=25%,"มากกว่าหรือเท่ากับ 25%",IF(J11089&gt;=35%,"มากกว่าหรือเท่ากับ 35%")))</f>
        <v>18</v>
      </c>
    </row>
    <row r="11090" s="7" customFormat="1" ht="19.15" customHeight="1">
      <c r="A11090" t="s" s="16">
        <v>10951</v>
      </c>
      <c r="B11090" s="17">
        <v>9</v>
      </c>
      <c r="C11090" s="17">
        <v>17</v>
      </c>
      <c r="D11090" t="s" s="16">
        <v>11263</v>
      </c>
      <c r="E11090" t="s" s="16">
        <v>74</v>
      </c>
      <c r="F11090" s="37">
        <v>205</v>
      </c>
      <c r="G11090" s="17">
        <v>207</v>
      </c>
      <c r="H11090" s="18">
        <f>SUM(G11090-F11090)</f>
        <v>2</v>
      </c>
      <c r="I11090" s="19">
        <f>H11090/F11090</f>
        <v>0.00975609756097561</v>
      </c>
      <c r="J11090" s="19">
        <f>H11090/G11090</f>
        <v>0.00966183574879227</v>
      </c>
      <c r="K11090" t="s" s="21">
        <f>IF(J11090&lt;25%,"น้อยกว่า 25%",IF(J11090&gt;=25%,"มากกว่าหรือเท่ากับ 25%",IF(J11090&gt;=35%,"มากกว่าหรือเท่ากับ 35%")))</f>
        <v>18</v>
      </c>
    </row>
    <row r="11091" s="7" customFormat="1" ht="19.15" customHeight="1">
      <c r="A11091" t="s" s="16">
        <v>10951</v>
      </c>
      <c r="B11091" s="17">
        <v>9</v>
      </c>
      <c r="C11091" s="17">
        <v>16</v>
      </c>
      <c r="D11091" t="s" s="16">
        <v>11264</v>
      </c>
      <c r="E11091" t="s" s="16">
        <v>281</v>
      </c>
      <c r="F11091" s="37">
        <v>182</v>
      </c>
      <c r="G11091" s="17">
        <v>182</v>
      </c>
      <c r="H11091" s="18">
        <f>SUM(G11091-F11091)</f>
        <v>0</v>
      </c>
      <c r="I11091" s="19">
        <f>H11091/F11091</f>
        <v>0</v>
      </c>
      <c r="J11091" s="19">
        <f>H11091/G11091</f>
        <v>0</v>
      </c>
      <c r="K11091" t="s" s="21">
        <f>IF(J11091&lt;25%,"น้อยกว่า 25%",IF(J11091&gt;=25%,"มากกว่าหรือเท่ากับ 25%",IF(J11091&gt;=35%,"มากกว่าหรือเท่ากับ 35%")))</f>
        <v>18</v>
      </c>
    </row>
    <row r="11092" s="7" customFormat="1" ht="19.15" customHeight="1">
      <c r="A11092" t="s" s="16">
        <v>10951</v>
      </c>
      <c r="B11092" s="17">
        <v>9</v>
      </c>
      <c r="C11092" s="17">
        <v>21</v>
      </c>
      <c r="D11092" t="s" s="16">
        <v>11265</v>
      </c>
      <c r="E11092" t="s" s="16">
        <v>1680</v>
      </c>
      <c r="F11092" s="37">
        <v>176</v>
      </c>
      <c r="G11092" s="17">
        <v>182</v>
      </c>
      <c r="H11092" s="18">
        <f>SUM(G11092-F11092)</f>
        <v>6</v>
      </c>
      <c r="I11092" s="19">
        <f>H11092/F11092</f>
        <v>0.0340909090909091</v>
      </c>
      <c r="J11092" s="19">
        <f>H11092/G11092</f>
        <v>0.032967032967033</v>
      </c>
      <c r="K11092" t="s" s="21">
        <f>IF(J11092&lt;25%,"น้อยกว่า 25%",IF(J11092&gt;=25%,"มากกว่าหรือเท่ากับ 25%",IF(J11092&gt;=35%,"มากกว่าหรือเท่ากับ 35%")))</f>
        <v>18</v>
      </c>
    </row>
    <row r="11093" s="7" customFormat="1" ht="19.15" customHeight="1">
      <c r="A11093" t="s" s="16">
        <v>10951</v>
      </c>
      <c r="B11093" s="17">
        <v>9</v>
      </c>
      <c r="C11093" s="17">
        <v>31</v>
      </c>
      <c r="D11093" t="s" s="16">
        <v>11266</v>
      </c>
      <c r="E11093" t="s" s="16">
        <v>173</v>
      </c>
      <c r="F11093" s="37">
        <v>167</v>
      </c>
      <c r="G11093" s="17">
        <v>171</v>
      </c>
      <c r="H11093" s="18">
        <f>SUM(G11093-F11093)</f>
        <v>4</v>
      </c>
      <c r="I11093" s="19">
        <f>H11093/F11093</f>
        <v>0.0239520958083832</v>
      </c>
      <c r="J11093" s="19">
        <f>H11093/G11093</f>
        <v>0.0233918128654971</v>
      </c>
      <c r="K11093" t="s" s="21">
        <f>IF(J11093&lt;25%,"น้อยกว่า 25%",IF(J11093&gt;=25%,"มากกว่าหรือเท่ากับ 25%",IF(J11093&gt;=35%,"มากกว่าหรือเท่ากับ 35%")))</f>
        <v>18</v>
      </c>
    </row>
    <row r="11094" s="7" customFormat="1" ht="19.15" customHeight="1">
      <c r="A11094" t="s" s="16">
        <v>10951</v>
      </c>
      <c r="B11094" s="17">
        <v>9</v>
      </c>
      <c r="C11094" s="17">
        <v>28</v>
      </c>
      <c r="D11094" t="s" s="16">
        <v>11267</v>
      </c>
      <c r="E11094" t="s" s="16">
        <v>42</v>
      </c>
      <c r="F11094" s="37">
        <v>158</v>
      </c>
      <c r="G11094" s="17">
        <v>164</v>
      </c>
      <c r="H11094" s="18">
        <f>SUM(G11094-F11094)</f>
        <v>6</v>
      </c>
      <c r="I11094" s="19">
        <f>H11094/F11094</f>
        <v>0.0379746835443038</v>
      </c>
      <c r="J11094" s="19">
        <f>H11094/G11094</f>
        <v>0.0365853658536585</v>
      </c>
      <c r="K11094" t="s" s="21">
        <f>IF(J11094&lt;25%,"น้อยกว่า 25%",IF(J11094&gt;=25%,"มากกว่าหรือเท่ากับ 25%",IF(J11094&gt;=35%,"มากกว่าหรือเท่ากับ 35%")))</f>
        <v>18</v>
      </c>
    </row>
    <row r="11095" s="7" customFormat="1" ht="19.15" customHeight="1">
      <c r="A11095" t="s" s="16">
        <v>10951</v>
      </c>
      <c r="B11095" s="17">
        <v>9</v>
      </c>
      <c r="C11095" s="17">
        <v>5</v>
      </c>
      <c r="D11095" t="s" s="16">
        <v>11268</v>
      </c>
      <c r="E11095" t="s" s="16">
        <v>60</v>
      </c>
      <c r="F11095" s="40">
        <v>164</v>
      </c>
      <c r="G11095" s="39">
        <v>161</v>
      </c>
      <c r="H11095" s="18">
        <f>SUM(G11095-F11095)</f>
        <v>-3</v>
      </c>
      <c r="I11095" s="19">
        <f>H11095/F11095</f>
        <v>-0.0182926829268293</v>
      </c>
      <c r="J11095" s="19">
        <f>H11095/G11095</f>
        <v>-0.0186335403726708</v>
      </c>
      <c r="K11095" t="s" s="21">
        <f>IF(J11095&lt;25%,"น้อยกว่า 25%",IF(J11095&gt;=25%,"มากกว่าหรือเท่ากับ 25%",IF(J11095&gt;=35%,"มากกว่าหรือเท่ากับ 35%")))</f>
        <v>18</v>
      </c>
    </row>
    <row r="11096" s="7" customFormat="1" ht="19.15" customHeight="1">
      <c r="A11096" t="s" s="16">
        <v>10951</v>
      </c>
      <c r="B11096" s="17">
        <v>9</v>
      </c>
      <c r="C11096" s="17">
        <v>23</v>
      </c>
      <c r="D11096" t="s" s="16">
        <v>11269</v>
      </c>
      <c r="E11096" t="s" s="16">
        <v>1546</v>
      </c>
      <c r="F11096" s="37">
        <v>151</v>
      </c>
      <c r="G11096" s="17">
        <v>155</v>
      </c>
      <c r="H11096" s="18">
        <f>SUM(G11096-F11096)</f>
        <v>4</v>
      </c>
      <c r="I11096" s="19">
        <f>H11096/F11096</f>
        <v>0.0264900662251656</v>
      </c>
      <c r="J11096" s="19">
        <f>H11096/G11096</f>
        <v>0.0258064516129032</v>
      </c>
      <c r="K11096" t="s" s="21">
        <f>IF(J11096&lt;25%,"น้อยกว่า 25%",IF(J11096&gt;=25%,"มากกว่าหรือเท่ากับ 25%",IF(J11096&gt;=35%,"มากกว่าหรือเท่ากับ 35%")))</f>
        <v>18</v>
      </c>
    </row>
    <row r="11097" s="7" customFormat="1" ht="19.15" customHeight="1">
      <c r="A11097" t="s" s="16">
        <v>10951</v>
      </c>
      <c r="B11097" s="17">
        <v>9</v>
      </c>
      <c r="C11097" s="17">
        <v>19</v>
      </c>
      <c r="D11097" t="s" s="16">
        <v>11270</v>
      </c>
      <c r="E11097" t="s" s="16">
        <v>110</v>
      </c>
      <c r="F11097" s="37">
        <v>88</v>
      </c>
      <c r="G11097" s="17">
        <v>99</v>
      </c>
      <c r="H11097" s="18">
        <f>SUM(G11097-F11097)</f>
        <v>11</v>
      </c>
      <c r="I11097" s="19">
        <f>H11097/F11097</f>
        <v>0.125</v>
      </c>
      <c r="J11097" s="19">
        <f>H11097/G11097</f>
        <v>0.111111111111111</v>
      </c>
      <c r="K11097" t="s" s="21">
        <f>IF(J11097&lt;25%,"น้อยกว่า 25%",IF(J11097&gt;=25%,"มากกว่าหรือเท่ากับ 25%",IF(J11097&gt;=35%,"มากกว่าหรือเท่ากับ 35%")))</f>
        <v>18</v>
      </c>
    </row>
    <row r="11098" s="7" customFormat="1" ht="19.15" customHeight="1">
      <c r="A11098" t="s" s="16">
        <v>10951</v>
      </c>
      <c r="B11098" s="17">
        <v>9</v>
      </c>
      <c r="C11098" s="17">
        <v>30</v>
      </c>
      <c r="D11098" t="s" s="16">
        <v>11271</v>
      </c>
      <c r="E11098" t="s" s="16">
        <v>50</v>
      </c>
      <c r="F11098" s="37">
        <v>92</v>
      </c>
      <c r="G11098" s="17">
        <v>99</v>
      </c>
      <c r="H11098" s="18">
        <f>SUM(G11098-F11098)</f>
        <v>7</v>
      </c>
      <c r="I11098" s="19">
        <f>H11098/F11098</f>
        <v>0.07608695652173909</v>
      </c>
      <c r="J11098" s="19">
        <f>H11098/G11098</f>
        <v>0.0707070707070707</v>
      </c>
      <c r="K11098" t="s" s="21">
        <f>IF(J11098&lt;25%,"น้อยกว่า 25%",IF(J11098&gt;=25%,"มากกว่าหรือเท่ากับ 25%",IF(J11098&gt;=35%,"มากกว่าหรือเท่ากับ 35%")))</f>
        <v>18</v>
      </c>
    </row>
    <row r="11099" s="7" customFormat="1" ht="19.15" customHeight="1">
      <c r="A11099" t="s" s="16">
        <v>10951</v>
      </c>
      <c r="B11099" s="17">
        <v>9</v>
      </c>
      <c r="C11099" s="17">
        <v>20</v>
      </c>
      <c r="D11099" t="s" s="16">
        <v>11272</v>
      </c>
      <c r="E11099" t="s" s="16">
        <v>36</v>
      </c>
      <c r="F11099" s="37">
        <v>86</v>
      </c>
      <c r="G11099" s="17">
        <v>92</v>
      </c>
      <c r="H11099" s="18">
        <f>SUM(G11099-F11099)</f>
        <v>6</v>
      </c>
      <c r="I11099" s="19">
        <f>H11099/F11099</f>
        <v>0.0697674418604651</v>
      </c>
      <c r="J11099" s="19">
        <f>H11099/G11099</f>
        <v>0.0652173913043478</v>
      </c>
      <c r="K11099" t="s" s="21">
        <f>IF(J11099&lt;25%,"น้อยกว่า 25%",IF(J11099&gt;=25%,"มากกว่าหรือเท่ากับ 25%",IF(J11099&gt;=35%,"มากกว่าหรือเท่ากับ 35%")))</f>
        <v>18</v>
      </c>
    </row>
    <row r="11100" s="7" customFormat="1" ht="19.15" customHeight="1">
      <c r="A11100" t="s" s="16">
        <v>10951</v>
      </c>
      <c r="B11100" s="17">
        <v>9</v>
      </c>
      <c r="C11100" s="17">
        <v>36</v>
      </c>
      <c r="D11100" t="s" s="16">
        <v>11273</v>
      </c>
      <c r="E11100" t="s" s="16">
        <v>68</v>
      </c>
      <c r="F11100" s="37">
        <v>74</v>
      </c>
      <c r="G11100" s="17">
        <v>75</v>
      </c>
      <c r="H11100" s="18">
        <f>SUM(G11100-F11100)</f>
        <v>1</v>
      </c>
      <c r="I11100" s="19">
        <f>H11100/F11100</f>
        <v>0.0135135135135135</v>
      </c>
      <c r="J11100" s="19">
        <f>H11100/G11100</f>
        <v>0.0133333333333333</v>
      </c>
      <c r="K11100" t="s" s="21">
        <f>IF(J11100&lt;25%,"น้อยกว่า 25%",IF(J11100&gt;=25%,"มากกว่าหรือเท่ากับ 25%",IF(J11100&gt;=35%,"มากกว่าหรือเท่ากับ 35%")))</f>
        <v>18</v>
      </c>
    </row>
    <row r="11101" s="7" customFormat="1" ht="19.15" customHeight="1">
      <c r="A11101" t="s" s="16">
        <v>10951</v>
      </c>
      <c r="B11101" s="17">
        <v>9</v>
      </c>
      <c r="C11101" s="17">
        <v>27</v>
      </c>
      <c r="D11101" t="s" s="16">
        <v>11274</v>
      </c>
      <c r="E11101" t="s" s="16">
        <v>52</v>
      </c>
      <c r="F11101" s="37">
        <v>56</v>
      </c>
      <c r="G11101" s="17">
        <v>60</v>
      </c>
      <c r="H11101" s="18">
        <f>SUM(G11101-F11101)</f>
        <v>4</v>
      </c>
      <c r="I11101" s="19">
        <f>H11101/F11101</f>
        <v>0.0714285714285714</v>
      </c>
      <c r="J11101" s="19">
        <f>H11101/G11101</f>
        <v>0.06666666666666669</v>
      </c>
      <c r="K11101" t="s" s="21">
        <f>IF(J11101&lt;25%,"น้อยกว่า 25%",IF(J11101&gt;=25%,"มากกว่าหรือเท่ากับ 25%",IF(J11101&gt;=35%,"มากกว่าหรือเท่ากับ 35%")))</f>
        <v>18</v>
      </c>
    </row>
    <row r="11102" s="7" customFormat="1" ht="19.15" customHeight="1">
      <c r="A11102" t="s" s="16">
        <v>10951</v>
      </c>
      <c r="B11102" s="17">
        <v>9</v>
      </c>
      <c r="C11102" s="17">
        <v>34</v>
      </c>
      <c r="D11102" t="s" s="16">
        <v>11275</v>
      </c>
      <c r="E11102" t="s" s="16">
        <v>153</v>
      </c>
      <c r="F11102" s="37">
        <v>58</v>
      </c>
      <c r="G11102" s="17">
        <v>59</v>
      </c>
      <c r="H11102" s="18">
        <f>SUM(G11102-F11102)</f>
        <v>1</v>
      </c>
      <c r="I11102" s="19">
        <f>H11102/F11102</f>
        <v>0.0172413793103448</v>
      </c>
      <c r="J11102" s="19">
        <f>H11102/G11102</f>
        <v>0.0169491525423729</v>
      </c>
      <c r="K11102" t="s" s="21">
        <f>IF(J11102&lt;25%,"น้อยกว่า 25%",IF(J11102&gt;=25%,"มากกว่าหรือเท่ากับ 25%",IF(J11102&gt;=35%,"มากกว่าหรือเท่ากับ 35%")))</f>
        <v>18</v>
      </c>
    </row>
    <row r="11103" s="7" customFormat="1" ht="19.15" customHeight="1">
      <c r="A11103" t="s" s="16">
        <v>10951</v>
      </c>
      <c r="B11103" s="17">
        <v>9</v>
      </c>
      <c r="C11103" s="17">
        <v>32</v>
      </c>
      <c r="D11103" t="s" s="16">
        <v>11276</v>
      </c>
      <c r="E11103" t="s" s="16">
        <v>1427</v>
      </c>
      <c r="F11103" s="37">
        <v>52</v>
      </c>
      <c r="G11103" s="17">
        <v>55</v>
      </c>
      <c r="H11103" s="18">
        <f>SUM(G11103-F11103)</f>
        <v>3</v>
      </c>
      <c r="I11103" s="19">
        <f>H11103/F11103</f>
        <v>0.0576923076923077</v>
      </c>
      <c r="J11103" s="19">
        <f>H11103/G11103</f>
        <v>0.0545454545454545</v>
      </c>
      <c r="K11103" t="s" s="21">
        <f>IF(J11103&lt;25%,"น้อยกว่า 25%",IF(J11103&gt;=25%,"มากกว่าหรือเท่ากับ 25%",IF(J11103&gt;=35%,"มากกว่าหรือเท่ากับ 35%")))</f>
        <v>18</v>
      </c>
    </row>
    <row r="11104" s="7" customFormat="1" ht="19.15" customHeight="1">
      <c r="A11104" t="s" s="16">
        <v>10951</v>
      </c>
      <c r="B11104" s="17">
        <v>9</v>
      </c>
      <c r="C11104" s="17">
        <v>24</v>
      </c>
      <c r="D11104" t="s" s="16">
        <v>11277</v>
      </c>
      <c r="E11104" t="s" s="16">
        <v>72</v>
      </c>
      <c r="F11104" s="37">
        <v>47</v>
      </c>
      <c r="G11104" s="17">
        <v>54</v>
      </c>
      <c r="H11104" s="18">
        <f>SUM(G11104-F11104)</f>
        <v>7</v>
      </c>
      <c r="I11104" s="19">
        <f>H11104/F11104</f>
        <v>0.148936170212766</v>
      </c>
      <c r="J11104" s="19">
        <f>H11104/G11104</f>
        <v>0.12962962962963</v>
      </c>
      <c r="K11104" t="s" s="21">
        <f>IF(J11104&lt;25%,"น้อยกว่า 25%",IF(J11104&gt;=25%,"มากกว่าหรือเท่ากับ 25%",IF(J11104&gt;=35%,"มากกว่าหรือเท่ากับ 35%")))</f>
        <v>18</v>
      </c>
    </row>
    <row r="11105" s="7" customFormat="1" ht="19.15" customHeight="1">
      <c r="A11105" t="s" s="16">
        <v>10951</v>
      </c>
      <c r="B11105" s="17">
        <v>9</v>
      </c>
      <c r="C11105" s="17">
        <v>35</v>
      </c>
      <c r="D11105" t="s" s="16">
        <v>11278</v>
      </c>
      <c r="E11105" t="s" s="16">
        <v>32</v>
      </c>
      <c r="F11105" s="37">
        <v>46</v>
      </c>
      <c r="G11105" s="17">
        <v>46</v>
      </c>
      <c r="H11105" s="18">
        <f>SUM(G11105-F11105)</f>
        <v>0</v>
      </c>
      <c r="I11105" s="19">
        <f>H11105/F11105</f>
        <v>0</v>
      </c>
      <c r="J11105" s="19">
        <f>H11105/G11105</f>
        <v>0</v>
      </c>
      <c r="K11105" t="s" s="21">
        <f>IF(J11105&lt;25%,"น้อยกว่า 25%",IF(J11105&gt;=25%,"มากกว่าหรือเท่ากับ 25%",IF(J11105&gt;=35%,"มากกว่าหรือเท่ากับ 35%")))</f>
        <v>18</v>
      </c>
    </row>
    <row r="11106" s="7" customFormat="1" ht="19.15" customHeight="1">
      <c r="A11106" t="s" s="16">
        <v>10951</v>
      </c>
      <c r="B11106" s="17">
        <v>9</v>
      </c>
      <c r="C11106" s="17">
        <v>26</v>
      </c>
      <c r="D11106" t="s" s="16">
        <v>11279</v>
      </c>
      <c r="E11106" t="s" s="16">
        <v>147</v>
      </c>
      <c r="F11106" s="37">
        <v>33</v>
      </c>
      <c r="G11106" s="17">
        <v>34</v>
      </c>
      <c r="H11106" s="18">
        <f>SUM(G11106-F11106)</f>
        <v>1</v>
      </c>
      <c r="I11106" s="19">
        <f>H11106/F11106</f>
        <v>0.0303030303030303</v>
      </c>
      <c r="J11106" s="19">
        <f>H11106/G11106</f>
        <v>0.0294117647058824</v>
      </c>
      <c r="K11106" t="s" s="21">
        <f>IF(J11106&lt;25%,"น้อยกว่า 25%",IF(J11106&gt;=25%,"มากกว่าหรือเท่ากับ 25%",IF(J11106&gt;=35%,"มากกว่าหรือเท่ากับ 35%")))</f>
        <v>18</v>
      </c>
    </row>
    <row r="11107" s="7" customFormat="1" ht="19.15" customHeight="1">
      <c r="A11107" t="s" s="16">
        <v>10951</v>
      </c>
      <c r="B11107" s="17">
        <v>9</v>
      </c>
      <c r="C11107" s="17">
        <v>25</v>
      </c>
      <c r="D11107" t="s" s="16">
        <v>11280</v>
      </c>
      <c r="E11107" t="s" s="16">
        <v>54</v>
      </c>
      <c r="F11107" s="37">
        <v>26</v>
      </c>
      <c r="G11107" s="17">
        <v>26</v>
      </c>
      <c r="H11107" s="18">
        <f>SUM(G11107-F11107)</f>
        <v>0</v>
      </c>
      <c r="I11107" s="19">
        <f>H11107/F11107</f>
        <v>0</v>
      </c>
      <c r="J11107" s="19">
        <f>H11107/G11107</f>
        <v>0</v>
      </c>
      <c r="K11107" t="s" s="21">
        <f>IF(J11107&lt;25%,"น้อยกว่า 25%",IF(J11107&gt;=25%,"มากกว่าหรือเท่ากับ 25%",IF(J11107&gt;=35%,"มากกว่าหรือเท่ากับ 35%")))</f>
        <v>18</v>
      </c>
    </row>
    <row r="11108" s="7" customFormat="1" ht="19.15" customHeight="1">
      <c r="A11108" t="s" s="16">
        <v>10951</v>
      </c>
      <c r="B11108" s="17">
        <v>9</v>
      </c>
      <c r="C11108" s="17">
        <v>18</v>
      </c>
      <c r="D11108" t="s" s="16">
        <v>11281</v>
      </c>
      <c r="E11108" t="s" s="16">
        <v>380</v>
      </c>
      <c r="G11108" s="17">
        <v>0</v>
      </c>
      <c r="H11108" s="18">
        <f>SUM(G11108-F11108)</f>
        <v>0</v>
      </c>
      <c r="I11108" s="19">
        <f>H11108/F11108</f>
      </c>
      <c r="J11108" s="19">
        <f>H11108/G11108</f>
      </c>
      <c r="K11108" s="24">
        <f>IF(J11108&lt;25%,"น้อยกว่า 25%",IF(J11108&gt;=25%,"มากกว่าหรือเท่ากับ 25%",IF(J11108&gt;=35%,"มากกว่าหรือเท่ากับ 35%")))</f>
      </c>
    </row>
    <row r="11109" s="7" customFormat="1" ht="19.15" customHeight="1">
      <c r="A11109" t="s" s="16">
        <v>10951</v>
      </c>
      <c r="B11109" s="17">
        <v>9</v>
      </c>
      <c r="C11109" s="17">
        <v>29</v>
      </c>
      <c r="D11109" t="s" s="16">
        <v>11282</v>
      </c>
      <c r="E11109" t="s" s="16">
        <v>78</v>
      </c>
      <c r="F11109" s="37">
        <v>0</v>
      </c>
      <c r="G11109" s="17">
        <v>0</v>
      </c>
      <c r="H11109" s="18">
        <f>SUM(G11109-F11109)</f>
        <v>0</v>
      </c>
      <c r="I11109" s="19">
        <f>H11109/F11109</f>
      </c>
      <c r="J11109" s="19">
        <f>H11109/G11109</f>
      </c>
      <c r="K11109" s="24">
        <f>IF(J11109&lt;25%,"น้อยกว่า 25%",IF(J11109&gt;=25%,"มากกว่าหรือเท่ากับ 25%",IF(J11109&gt;=35%,"มากกว่าหรือเท่ากับ 35%")))</f>
      </c>
    </row>
    <row r="11110" s="7" customFormat="1" ht="19.15" customHeight="1">
      <c r="A11110" t="s" s="16">
        <v>10951</v>
      </c>
      <c r="B11110" s="17">
        <v>10</v>
      </c>
      <c r="C11110" s="17">
        <v>10</v>
      </c>
      <c r="D11110" t="s" s="16">
        <v>11283</v>
      </c>
      <c r="E11110" t="s" s="16">
        <v>84</v>
      </c>
      <c r="F11110" s="37">
        <v>34899</v>
      </c>
      <c r="G11110" s="17">
        <v>36657</v>
      </c>
      <c r="H11110" s="18">
        <f>SUM(G11110-F11110)</f>
        <v>1758</v>
      </c>
      <c r="I11110" s="19">
        <f>H11110/F11110</f>
        <v>0.0503739362159374</v>
      </c>
      <c r="J11110" s="19">
        <f>H11110/G11110</f>
        <v>0.0479580980440298</v>
      </c>
      <c r="K11110" t="s" s="21">
        <f>IF(J11110&lt;25%,"น้อยกว่า 25%",IF(J11110&gt;=25%,"มากกว่าหรือเท่ากับ 25%",IF(J11110&gt;=35%,"มากกว่าหรือเท่ากับ 35%")))</f>
        <v>18</v>
      </c>
    </row>
    <row r="11111" s="7" customFormat="1" ht="19.15" customHeight="1">
      <c r="A11111" t="s" s="16">
        <v>10951</v>
      </c>
      <c r="B11111" s="17">
        <v>10</v>
      </c>
      <c r="C11111" s="17">
        <v>4</v>
      </c>
      <c r="D11111" t="s" s="16">
        <v>11284</v>
      </c>
      <c r="E11111" t="s" s="16">
        <v>20</v>
      </c>
      <c r="F11111" s="37">
        <v>20477</v>
      </c>
      <c r="G11111" s="17">
        <v>21617</v>
      </c>
      <c r="H11111" s="18">
        <f>SUM(G11111-F11111)</f>
        <v>1140</v>
      </c>
      <c r="I11111" s="19">
        <f>H11111/F11111</f>
        <v>0.0556722176100015</v>
      </c>
      <c r="J11111" s="19">
        <f>H11111/G11111</f>
        <v>0.0527362723782208</v>
      </c>
      <c r="K11111" t="s" s="21">
        <f>IF(J11111&lt;25%,"น้อยกว่า 25%",IF(J11111&gt;=25%,"มากกว่าหรือเท่ากับ 25%",IF(J11111&gt;=35%,"มากกว่าหรือเท่ากับ 35%")))</f>
        <v>18</v>
      </c>
    </row>
    <row r="11112" s="7" customFormat="1" ht="19.15" customHeight="1">
      <c r="A11112" t="s" s="16">
        <v>10951</v>
      </c>
      <c r="B11112" s="17">
        <v>10</v>
      </c>
      <c r="C11112" s="17">
        <v>6</v>
      </c>
      <c r="D11112" t="s" s="16">
        <v>11285</v>
      </c>
      <c r="E11112" t="s" s="16">
        <v>26</v>
      </c>
      <c r="F11112" s="37">
        <v>9741</v>
      </c>
      <c r="G11112" s="17">
        <v>10261</v>
      </c>
      <c r="H11112" s="18">
        <f>SUM(G11112-F11112)</f>
        <v>520</v>
      </c>
      <c r="I11112" s="19">
        <f>H11112/F11112</f>
        <v>0.053382609588338</v>
      </c>
      <c r="J11112" s="19">
        <f>H11112/G11112</f>
        <v>0.0506773218984504</v>
      </c>
      <c r="K11112" t="s" s="21">
        <f>IF(J11112&lt;25%,"น้อยกว่า 25%",IF(J11112&gt;=25%,"มากกว่าหรือเท่ากับ 25%",IF(J11112&gt;=35%,"มากกว่าหรือเท่ากับ 35%")))</f>
        <v>18</v>
      </c>
    </row>
    <row r="11113" s="7" customFormat="1" ht="19.15" customHeight="1">
      <c r="A11113" t="s" s="16">
        <v>10951</v>
      </c>
      <c r="B11113" s="17">
        <v>10</v>
      </c>
      <c r="C11113" s="17">
        <v>2</v>
      </c>
      <c r="D11113" t="s" s="16">
        <v>11286</v>
      </c>
      <c r="E11113" t="s" s="16">
        <v>22</v>
      </c>
      <c r="F11113" s="37">
        <v>9157</v>
      </c>
      <c r="G11113" s="17">
        <v>9532</v>
      </c>
      <c r="H11113" s="18">
        <f>SUM(G11113-F11113)</f>
        <v>375</v>
      </c>
      <c r="I11113" s="19">
        <f>H11113/F11113</f>
        <v>0.0409522769465982</v>
      </c>
      <c r="J11113" s="19">
        <f>H11113/G11113</f>
        <v>0.0393411665967268</v>
      </c>
      <c r="K11113" t="s" s="21">
        <f>IF(J11113&lt;25%,"น้อยกว่า 25%",IF(J11113&gt;=25%,"มากกว่าหรือเท่ากับ 25%",IF(J11113&gt;=35%,"มากกว่าหรือเท่ากับ 35%")))</f>
        <v>18</v>
      </c>
    </row>
    <row r="11114" s="7" customFormat="1" ht="19.15" customHeight="1">
      <c r="A11114" t="s" s="16">
        <v>10951</v>
      </c>
      <c r="B11114" s="17">
        <v>10</v>
      </c>
      <c r="C11114" s="17">
        <v>9</v>
      </c>
      <c r="D11114" t="s" s="16">
        <v>11287</v>
      </c>
      <c r="E11114" t="s" s="16">
        <v>17</v>
      </c>
      <c r="F11114" s="37">
        <v>7674</v>
      </c>
      <c r="G11114" s="17">
        <v>8051</v>
      </c>
      <c r="H11114" s="18">
        <f>SUM(G11114-F11114)</f>
        <v>377</v>
      </c>
      <c r="I11114" s="19">
        <f>H11114/F11114</f>
        <v>0.0491269220745374</v>
      </c>
      <c r="J11114" s="19">
        <f>H11114/G11114</f>
        <v>0.0468264811824618</v>
      </c>
      <c r="K11114" t="s" s="21">
        <f>IF(J11114&lt;25%,"น้อยกว่า 25%",IF(J11114&gt;=25%,"มากกว่าหรือเท่ากับ 25%",IF(J11114&gt;=35%,"มากกว่าหรือเท่ากับ 35%")))</f>
        <v>18</v>
      </c>
    </row>
    <row r="11115" s="7" customFormat="1" ht="19.15" customHeight="1">
      <c r="A11115" t="s" s="16">
        <v>10951</v>
      </c>
      <c r="B11115" s="17">
        <v>10</v>
      </c>
      <c r="C11115" s="17">
        <v>12</v>
      </c>
      <c r="D11115" t="s" s="16">
        <v>11288</v>
      </c>
      <c r="E11115" t="s" s="16">
        <v>36</v>
      </c>
      <c r="F11115" s="37">
        <v>6952</v>
      </c>
      <c r="G11115" s="17">
        <v>7325</v>
      </c>
      <c r="H11115" s="18">
        <f>SUM(G11115-F11115)</f>
        <v>373</v>
      </c>
      <c r="I11115" s="19">
        <f>H11115/F11115</f>
        <v>0.0536536248561565</v>
      </c>
      <c r="J11115" s="19">
        <f>H11115/G11115</f>
        <v>0.0509215017064846</v>
      </c>
      <c r="K11115" t="s" s="21">
        <f>IF(J11115&lt;25%,"น้อยกว่า 25%",IF(J11115&gt;=25%,"มากกว่าหรือเท่ากับ 25%",IF(J11115&gt;=35%,"มากกว่าหรือเท่ากับ 35%")))</f>
        <v>18</v>
      </c>
    </row>
    <row r="11116" s="7" customFormat="1" ht="19.15" customHeight="1">
      <c r="A11116" t="s" s="16">
        <v>10951</v>
      </c>
      <c r="B11116" s="17">
        <v>10</v>
      </c>
      <c r="C11116" s="17">
        <v>3</v>
      </c>
      <c r="D11116" t="s" s="16">
        <v>11289</v>
      </c>
      <c r="E11116" t="s" s="16">
        <v>28</v>
      </c>
      <c r="F11116" s="37">
        <v>1026</v>
      </c>
      <c r="G11116" s="17">
        <v>1131</v>
      </c>
      <c r="H11116" s="18">
        <f>SUM(G11116-F11116)</f>
        <v>105</v>
      </c>
      <c r="I11116" s="19">
        <f>H11116/F11116</f>
        <v>0.10233918128655</v>
      </c>
      <c r="J11116" s="19">
        <f>H11116/G11116</f>
        <v>0.09283819628647209</v>
      </c>
      <c r="K11116" t="s" s="21">
        <f>IF(J11116&lt;25%,"น้อยกว่า 25%",IF(J11116&gt;=25%,"มากกว่าหรือเท่ากับ 25%",IF(J11116&gt;=35%,"มากกว่าหรือเท่ากับ 35%")))</f>
        <v>18</v>
      </c>
    </row>
    <row r="11117" s="7" customFormat="1" ht="19.15" customHeight="1">
      <c r="A11117" t="s" s="16">
        <v>10951</v>
      </c>
      <c r="B11117" s="17">
        <v>10</v>
      </c>
      <c r="C11117" s="17">
        <v>16</v>
      </c>
      <c r="D11117" t="s" s="16">
        <v>11290</v>
      </c>
      <c r="E11117" t="s" s="16">
        <v>38</v>
      </c>
      <c r="F11117" s="37">
        <v>803</v>
      </c>
      <c r="G11117" s="17">
        <v>885</v>
      </c>
      <c r="H11117" s="18">
        <f>SUM(G11117-F11117)</f>
        <v>82</v>
      </c>
      <c r="I11117" s="19">
        <f>H11117/F11117</f>
        <v>0.102117061021171</v>
      </c>
      <c r="J11117" s="19">
        <f>H11117/G11117</f>
        <v>0.09265536723163841</v>
      </c>
      <c r="K11117" t="s" s="21">
        <f>IF(J11117&lt;25%,"น้อยกว่า 25%",IF(J11117&gt;=25%,"มากกว่าหรือเท่ากับ 25%",IF(J11117&gt;=35%,"มากกว่าหรือเท่ากับ 35%")))</f>
        <v>18</v>
      </c>
    </row>
    <row r="11118" s="7" customFormat="1" ht="19.15" customHeight="1">
      <c r="A11118" t="s" s="16">
        <v>10951</v>
      </c>
      <c r="B11118" s="17">
        <v>10</v>
      </c>
      <c r="C11118" s="17">
        <v>11</v>
      </c>
      <c r="D11118" t="s" s="16">
        <v>11291</v>
      </c>
      <c r="E11118" t="s" s="16">
        <v>34</v>
      </c>
      <c r="F11118" s="37">
        <v>730</v>
      </c>
      <c r="G11118" s="17">
        <v>783</v>
      </c>
      <c r="H11118" s="18">
        <f>SUM(G11118-F11118)</f>
        <v>53</v>
      </c>
      <c r="I11118" s="19">
        <f>H11118/F11118</f>
        <v>0.0726027397260274</v>
      </c>
      <c r="J11118" s="19">
        <f>H11118/G11118</f>
        <v>0.0676883780332056</v>
      </c>
      <c r="K11118" t="s" s="21">
        <f>IF(J11118&lt;25%,"น้อยกว่า 25%",IF(J11118&gt;=25%,"มากกว่าหรือเท่ากับ 25%",IF(J11118&gt;=35%,"มากกว่าหรือเท่ากับ 35%")))</f>
        <v>18</v>
      </c>
    </row>
    <row r="11119" s="7" customFormat="1" ht="19.15" customHeight="1">
      <c r="A11119" t="s" s="16">
        <v>10951</v>
      </c>
      <c r="B11119" s="17">
        <v>10</v>
      </c>
      <c r="C11119" s="17">
        <v>30</v>
      </c>
      <c r="D11119" t="s" s="16">
        <v>11292</v>
      </c>
      <c r="E11119" t="s" s="16">
        <v>48</v>
      </c>
      <c r="F11119" s="37">
        <v>581</v>
      </c>
      <c r="G11119" s="17">
        <v>612</v>
      </c>
      <c r="H11119" s="18">
        <f>SUM(G11119-F11119)</f>
        <v>31</v>
      </c>
      <c r="I11119" s="19">
        <f>H11119/F11119</f>
        <v>0.0533562822719449</v>
      </c>
      <c r="J11119" s="19">
        <f>H11119/G11119</f>
        <v>0.0506535947712418</v>
      </c>
      <c r="K11119" t="s" s="21">
        <f>IF(J11119&lt;25%,"น้อยกว่า 25%",IF(J11119&gt;=25%,"มากกว่าหรือเท่ากับ 25%",IF(J11119&gt;=35%,"มากกว่าหรือเท่ากับ 35%")))</f>
        <v>18</v>
      </c>
    </row>
    <row r="11120" s="7" customFormat="1" ht="19.15" customHeight="1">
      <c r="A11120" t="s" s="16">
        <v>10951</v>
      </c>
      <c r="B11120" s="17">
        <v>10</v>
      </c>
      <c r="C11120" s="17">
        <v>24</v>
      </c>
      <c r="D11120" t="s" s="16">
        <v>11293</v>
      </c>
      <c r="E11120" t="s" s="16">
        <v>72</v>
      </c>
      <c r="F11120" s="37">
        <v>555</v>
      </c>
      <c r="G11120" s="17">
        <v>577</v>
      </c>
      <c r="H11120" s="18">
        <f>SUM(G11120-F11120)</f>
        <v>22</v>
      </c>
      <c r="I11120" s="19">
        <f>H11120/F11120</f>
        <v>0.0396396396396396</v>
      </c>
      <c r="J11120" s="19">
        <f>H11120/G11120</f>
        <v>0.0381282495667244</v>
      </c>
      <c r="K11120" t="s" s="21">
        <f>IF(J11120&lt;25%,"น้อยกว่า 25%",IF(J11120&gt;=25%,"มากกว่าหรือเท่ากับ 25%",IF(J11120&gt;=35%,"มากกว่าหรือเท่ากับ 35%")))</f>
        <v>18</v>
      </c>
    </row>
    <row r="11121" s="7" customFormat="1" ht="19.15" customHeight="1">
      <c r="A11121" t="s" s="16">
        <v>10951</v>
      </c>
      <c r="B11121" s="17">
        <v>10</v>
      </c>
      <c r="C11121" s="17">
        <v>1</v>
      </c>
      <c r="D11121" t="s" s="16">
        <v>11294</v>
      </c>
      <c r="E11121" t="s" s="16">
        <v>110</v>
      </c>
      <c r="F11121" s="37">
        <v>342</v>
      </c>
      <c r="G11121" s="17">
        <v>358</v>
      </c>
      <c r="H11121" s="18">
        <f>SUM(G11121-F11121)</f>
        <v>16</v>
      </c>
      <c r="I11121" s="19">
        <f>H11121/F11121</f>
        <v>0.0467836257309942</v>
      </c>
      <c r="J11121" s="19">
        <f>H11121/G11121</f>
        <v>0.0446927374301676</v>
      </c>
      <c r="K11121" t="s" s="21">
        <f>IF(J11121&lt;25%,"น้อยกว่า 25%",IF(J11121&gt;=25%,"มากกว่าหรือเท่ากับ 25%",IF(J11121&gt;=35%,"มากกว่าหรือเท่ากับ 35%")))</f>
        <v>18</v>
      </c>
    </row>
    <row r="11122" s="7" customFormat="1" ht="19.15" customHeight="1">
      <c r="A11122" t="s" s="16">
        <v>10951</v>
      </c>
      <c r="B11122" s="17">
        <v>10</v>
      </c>
      <c r="C11122" s="17">
        <v>8</v>
      </c>
      <c r="D11122" t="s" s="16">
        <v>11295</v>
      </c>
      <c r="E11122" t="s" s="16">
        <v>24</v>
      </c>
      <c r="F11122" s="37">
        <v>301</v>
      </c>
      <c r="G11122" s="17">
        <v>309</v>
      </c>
      <c r="H11122" s="18">
        <f>SUM(G11122-F11122)</f>
        <v>8</v>
      </c>
      <c r="I11122" s="19">
        <f>H11122/F11122</f>
        <v>0.026578073089701</v>
      </c>
      <c r="J11122" s="19">
        <f>H11122/G11122</f>
        <v>0.0258899676375405</v>
      </c>
      <c r="K11122" t="s" s="21">
        <f>IF(J11122&lt;25%,"น้อยกว่า 25%",IF(J11122&gt;=25%,"มากกว่าหรือเท่ากับ 25%",IF(J11122&gt;=35%,"มากกว่าหรือเท่ากับ 35%")))</f>
        <v>18</v>
      </c>
    </row>
    <row r="11123" s="7" customFormat="1" ht="19.15" customHeight="1">
      <c r="A11123" t="s" s="16">
        <v>10951</v>
      </c>
      <c r="B11123" s="17">
        <v>10</v>
      </c>
      <c r="C11123" s="17">
        <v>26</v>
      </c>
      <c r="D11123" t="s" s="16">
        <v>11296</v>
      </c>
      <c r="E11123" t="s" s="16">
        <v>52</v>
      </c>
      <c r="F11123" s="37">
        <v>267</v>
      </c>
      <c r="G11123" s="17">
        <v>283</v>
      </c>
      <c r="H11123" s="18">
        <f>SUM(G11123-F11123)</f>
        <v>16</v>
      </c>
      <c r="I11123" s="19">
        <f>H11123/F11123</f>
        <v>0.0599250936329588</v>
      </c>
      <c r="J11123" s="19">
        <f>H11123/G11123</f>
        <v>0.0565371024734982</v>
      </c>
      <c r="K11123" t="s" s="21">
        <f>IF(J11123&lt;25%,"น้อยกว่า 25%",IF(J11123&gt;=25%,"มากกว่าหรือเท่ากับ 25%",IF(J11123&gt;=35%,"มากกว่าหรือเท่ากับ 35%")))</f>
        <v>18</v>
      </c>
    </row>
    <row r="11124" s="7" customFormat="1" ht="19.15" customHeight="1">
      <c r="A11124" t="s" s="16">
        <v>10951</v>
      </c>
      <c r="B11124" s="17">
        <v>10</v>
      </c>
      <c r="C11124" s="17">
        <v>5</v>
      </c>
      <c r="D11124" t="s" s="16">
        <v>11297</v>
      </c>
      <c r="E11124" t="s" s="16">
        <v>44</v>
      </c>
      <c r="F11124" s="37">
        <v>235</v>
      </c>
      <c r="G11124" s="17">
        <v>251</v>
      </c>
      <c r="H11124" s="18">
        <f>SUM(G11124-F11124)</f>
        <v>16</v>
      </c>
      <c r="I11124" s="19">
        <f>H11124/F11124</f>
        <v>0.0680851063829787</v>
      </c>
      <c r="J11124" s="19">
        <f>H11124/G11124</f>
        <v>0.0637450199203187</v>
      </c>
      <c r="K11124" t="s" s="21">
        <f>IF(J11124&lt;25%,"น้อยกว่า 25%",IF(J11124&gt;=25%,"มากกว่าหรือเท่ากับ 25%",IF(J11124&gt;=35%,"มากกว่าหรือเท่ากับ 35%")))</f>
        <v>18</v>
      </c>
    </row>
    <row r="11125" s="7" customFormat="1" ht="19.15" customHeight="1">
      <c r="A11125" t="s" s="16">
        <v>10951</v>
      </c>
      <c r="B11125" s="17">
        <v>10</v>
      </c>
      <c r="C11125" s="17">
        <v>29</v>
      </c>
      <c r="D11125" t="s" s="16">
        <v>11298</v>
      </c>
      <c r="E11125" t="s" s="16">
        <v>42</v>
      </c>
      <c r="F11125" s="37">
        <v>212</v>
      </c>
      <c r="G11125" s="17">
        <v>218</v>
      </c>
      <c r="H11125" s="18">
        <f>SUM(G11125-F11125)</f>
        <v>6</v>
      </c>
      <c r="I11125" s="19">
        <f>H11125/F11125</f>
        <v>0.0283018867924528</v>
      </c>
      <c r="J11125" s="19">
        <f>H11125/G11125</f>
        <v>0.0275229357798165</v>
      </c>
      <c r="K11125" t="s" s="21">
        <f>IF(J11125&lt;25%,"น้อยกว่า 25%",IF(J11125&gt;=25%,"มากกว่าหรือเท่ากับ 25%",IF(J11125&gt;=35%,"มากกว่าหรือเท่ากับ 35%")))</f>
        <v>18</v>
      </c>
    </row>
    <row r="11126" s="7" customFormat="1" ht="19.15" customHeight="1">
      <c r="A11126" t="s" s="16">
        <v>10951</v>
      </c>
      <c r="B11126" s="17">
        <v>10</v>
      </c>
      <c r="C11126" s="17">
        <v>15</v>
      </c>
      <c r="D11126" t="s" s="16">
        <v>11299</v>
      </c>
      <c r="E11126" t="s" s="16">
        <v>30</v>
      </c>
      <c r="F11126" s="37">
        <v>195</v>
      </c>
      <c r="G11126" s="17">
        <v>200</v>
      </c>
      <c r="H11126" s="18">
        <f>SUM(G11126-F11126)</f>
        <v>5</v>
      </c>
      <c r="I11126" s="19">
        <f>H11126/F11126</f>
        <v>0.0256410256410256</v>
      </c>
      <c r="J11126" s="19">
        <f>H11126/G11126</f>
        <v>0.025</v>
      </c>
      <c r="K11126" t="s" s="21">
        <f>IF(J11126&lt;25%,"น้อยกว่า 25%",IF(J11126&gt;=25%,"มากกว่าหรือเท่ากับ 25%",IF(J11126&gt;=35%,"มากกว่าหรือเท่ากับ 35%")))</f>
        <v>18</v>
      </c>
    </row>
    <row r="11127" s="7" customFormat="1" ht="19.15" customHeight="1">
      <c r="A11127" t="s" s="16">
        <v>10951</v>
      </c>
      <c r="B11127" s="17">
        <v>10</v>
      </c>
      <c r="C11127" s="17">
        <v>18</v>
      </c>
      <c r="D11127" t="s" s="16">
        <v>11300</v>
      </c>
      <c r="E11127" t="s" s="16">
        <v>281</v>
      </c>
      <c r="F11127" s="37">
        <v>178</v>
      </c>
      <c r="G11127" s="17">
        <v>181</v>
      </c>
      <c r="H11127" s="18">
        <f>SUM(G11127-F11127)</f>
        <v>3</v>
      </c>
      <c r="I11127" s="19">
        <f>H11127/F11127</f>
        <v>0.0168539325842697</v>
      </c>
      <c r="J11127" s="19">
        <f>H11127/G11127</f>
        <v>0.0165745856353591</v>
      </c>
      <c r="K11127" t="s" s="21">
        <f>IF(J11127&lt;25%,"น้อยกว่า 25%",IF(J11127&gt;=25%,"มากกว่าหรือเท่ากับ 25%",IF(J11127&gt;=35%,"มากกว่าหรือเท่ากับ 35%")))</f>
        <v>18</v>
      </c>
    </row>
    <row r="11128" s="7" customFormat="1" ht="19.15" customHeight="1">
      <c r="A11128" t="s" s="16">
        <v>10951</v>
      </c>
      <c r="B11128" s="17">
        <v>10</v>
      </c>
      <c r="C11128" s="17">
        <v>32</v>
      </c>
      <c r="D11128" t="s" s="16">
        <v>11301</v>
      </c>
      <c r="E11128" t="s" s="16">
        <v>173</v>
      </c>
      <c r="F11128" s="37">
        <v>161</v>
      </c>
      <c r="G11128" s="17">
        <v>174</v>
      </c>
      <c r="H11128" s="18">
        <f>SUM(G11128-F11128)</f>
        <v>13</v>
      </c>
      <c r="I11128" s="19">
        <f>H11128/F11128</f>
        <v>0.0807453416149068</v>
      </c>
      <c r="J11128" s="19">
        <f>H11128/G11128</f>
        <v>0.0747126436781609</v>
      </c>
      <c r="K11128" t="s" s="21">
        <f>IF(J11128&lt;25%,"น้อยกว่า 25%",IF(J11128&gt;=25%,"มากกว่าหรือเท่ากับ 25%",IF(J11128&gt;=35%,"มากกว่าหรือเท่ากับ 35%")))</f>
        <v>18</v>
      </c>
    </row>
    <row r="11129" s="7" customFormat="1" ht="19.15" customHeight="1">
      <c r="A11129" t="s" s="16">
        <v>10951</v>
      </c>
      <c r="B11129" s="17">
        <v>10</v>
      </c>
      <c r="C11129" s="17">
        <v>7</v>
      </c>
      <c r="D11129" t="s" s="16">
        <v>11302</v>
      </c>
      <c r="E11129" t="s" s="16">
        <v>66</v>
      </c>
      <c r="F11129" s="37">
        <v>163</v>
      </c>
      <c r="G11129" s="17">
        <v>173</v>
      </c>
      <c r="H11129" s="18">
        <f>SUM(G11129-F11129)</f>
        <v>10</v>
      </c>
      <c r="I11129" s="19">
        <f>H11129/F11129</f>
        <v>0.0613496932515337</v>
      </c>
      <c r="J11129" s="19">
        <f>H11129/G11129</f>
        <v>0.0578034682080925</v>
      </c>
      <c r="K11129" t="s" s="21">
        <f>IF(J11129&lt;25%,"น้อยกว่า 25%",IF(J11129&gt;=25%,"มากกว่าหรือเท่ากับ 25%",IF(J11129&gt;=35%,"มากกว่าหรือเท่ากับ 35%")))</f>
        <v>18</v>
      </c>
    </row>
    <row r="11130" s="7" customFormat="1" ht="19.15" customHeight="1">
      <c r="A11130" t="s" s="16">
        <v>10951</v>
      </c>
      <c r="B11130" s="17">
        <v>10</v>
      </c>
      <c r="C11130" s="17">
        <v>21</v>
      </c>
      <c r="D11130" t="s" s="16">
        <v>11303</v>
      </c>
      <c r="E11130" t="s" s="16">
        <v>62</v>
      </c>
      <c r="F11130" s="37">
        <v>170</v>
      </c>
      <c r="G11130" s="17">
        <v>173</v>
      </c>
      <c r="H11130" s="18">
        <f>SUM(G11130-F11130)</f>
        <v>3</v>
      </c>
      <c r="I11130" s="19">
        <f>H11130/F11130</f>
        <v>0.0176470588235294</v>
      </c>
      <c r="J11130" s="19">
        <f>H11130/G11130</f>
        <v>0.0173410404624277</v>
      </c>
      <c r="K11130" t="s" s="21">
        <f>IF(J11130&lt;25%,"น้อยกว่า 25%",IF(J11130&gt;=25%,"มากกว่าหรือเท่ากับ 25%",IF(J11130&gt;=35%,"มากกว่าหรือเท่ากับ 35%")))</f>
        <v>18</v>
      </c>
    </row>
    <row r="11131" s="7" customFormat="1" ht="19.15" customHeight="1">
      <c r="A11131" t="s" s="16">
        <v>10951</v>
      </c>
      <c r="B11131" s="17">
        <v>10</v>
      </c>
      <c r="C11131" s="17">
        <v>14</v>
      </c>
      <c r="D11131" t="s" s="16">
        <v>11304</v>
      </c>
      <c r="E11131" t="s" s="16">
        <v>101</v>
      </c>
      <c r="F11131" s="37">
        <v>150</v>
      </c>
      <c r="G11131" s="17">
        <v>156</v>
      </c>
      <c r="H11131" s="18">
        <f>SUM(G11131-F11131)</f>
        <v>6</v>
      </c>
      <c r="I11131" s="19">
        <f>H11131/F11131</f>
        <v>0.04</v>
      </c>
      <c r="J11131" s="19">
        <f>H11131/G11131</f>
        <v>0.0384615384615385</v>
      </c>
      <c r="K11131" t="s" s="21">
        <f>IF(J11131&lt;25%,"น้อยกว่า 25%",IF(J11131&gt;=25%,"มากกว่าหรือเท่ากับ 25%",IF(J11131&gt;=35%,"มากกว่าหรือเท่ากับ 35%")))</f>
        <v>18</v>
      </c>
    </row>
    <row r="11132" s="7" customFormat="1" ht="19.15" customHeight="1">
      <c r="A11132" t="s" s="16">
        <v>10951</v>
      </c>
      <c r="B11132" s="17">
        <v>10</v>
      </c>
      <c r="C11132" s="17">
        <v>13</v>
      </c>
      <c r="D11132" t="s" s="16">
        <v>11305</v>
      </c>
      <c r="E11132" t="s" s="131">
        <v>1716</v>
      </c>
      <c r="F11132" s="37">
        <v>149</v>
      </c>
      <c r="G11132" s="17">
        <v>154</v>
      </c>
      <c r="H11132" s="18">
        <f>SUM(G11132-F11132)</f>
        <v>5</v>
      </c>
      <c r="I11132" s="19">
        <f>H11132/F11132</f>
        <v>0.0335570469798658</v>
      </c>
      <c r="J11132" s="19">
        <f>H11132/G11132</f>
        <v>0.0324675324675325</v>
      </c>
      <c r="K11132" t="s" s="21">
        <f>IF(J11132&lt;25%,"น้อยกว่า 25%",IF(J11132&gt;=25%,"มากกว่าหรือเท่ากับ 25%",IF(J11132&gt;=35%,"มากกว่าหรือเท่ากับ 35%")))</f>
        <v>18</v>
      </c>
    </row>
    <row r="11133" s="7" customFormat="1" ht="19.15" customHeight="1">
      <c r="A11133" t="s" s="16">
        <v>10951</v>
      </c>
      <c r="B11133" s="17">
        <v>10</v>
      </c>
      <c r="C11133" s="17">
        <v>19</v>
      </c>
      <c r="D11133" t="s" s="16">
        <v>11306</v>
      </c>
      <c r="E11133" t="s" s="16">
        <v>74</v>
      </c>
      <c r="F11133" s="37">
        <v>140</v>
      </c>
      <c r="G11133" s="17">
        <v>143</v>
      </c>
      <c r="H11133" s="18">
        <f>SUM(G11133-F11133)</f>
        <v>3</v>
      </c>
      <c r="I11133" s="19">
        <f>H11133/F11133</f>
        <v>0.0214285714285714</v>
      </c>
      <c r="J11133" s="19">
        <f>H11133/G11133</f>
        <v>0.020979020979021</v>
      </c>
      <c r="K11133" t="s" s="21">
        <f>IF(J11133&lt;25%,"น้อยกว่า 25%",IF(J11133&gt;=25%,"มากกว่าหรือเท่ากับ 25%",IF(J11133&gt;=35%,"มากกว่าหรือเท่ากับ 35%")))</f>
        <v>18</v>
      </c>
    </row>
    <row r="11134" s="7" customFormat="1" ht="19.15" customHeight="1">
      <c r="A11134" t="s" s="16">
        <v>10951</v>
      </c>
      <c r="B11134" s="17">
        <v>10</v>
      </c>
      <c r="C11134" s="17">
        <v>27</v>
      </c>
      <c r="D11134" t="s" s="16">
        <v>11307</v>
      </c>
      <c r="E11134" t="s" s="16">
        <v>375</v>
      </c>
      <c r="F11134" s="37">
        <v>125</v>
      </c>
      <c r="G11134" s="17">
        <v>125</v>
      </c>
      <c r="H11134" s="18">
        <f>SUM(G11134-F11134)</f>
        <v>0</v>
      </c>
      <c r="I11134" s="19">
        <f>H11134/F11134</f>
        <v>0</v>
      </c>
      <c r="J11134" s="19">
        <f>H11134/G11134</f>
        <v>0</v>
      </c>
      <c r="K11134" t="s" s="21">
        <f>IF(J11134&lt;25%,"น้อยกว่า 25%",IF(J11134&gt;=25%,"มากกว่าหรือเท่ากับ 25%",IF(J11134&gt;=35%,"มากกว่าหรือเท่ากับ 35%")))</f>
        <v>18</v>
      </c>
    </row>
    <row r="11135" s="7" customFormat="1" ht="19.15" customHeight="1">
      <c r="A11135" t="s" s="16">
        <v>10951</v>
      </c>
      <c r="B11135" s="17">
        <v>10</v>
      </c>
      <c r="C11135" s="17">
        <v>37</v>
      </c>
      <c r="D11135" t="s" s="16">
        <v>11308</v>
      </c>
      <c r="E11135" t="s" s="16">
        <v>1427</v>
      </c>
      <c r="F11135" s="37">
        <v>101</v>
      </c>
      <c r="G11135" s="17">
        <v>104</v>
      </c>
      <c r="H11135" s="18">
        <f>SUM(G11135-F11135)</f>
        <v>3</v>
      </c>
      <c r="I11135" s="19">
        <f>H11135/F11135</f>
        <v>0.0297029702970297</v>
      </c>
      <c r="J11135" s="19">
        <f>H11135/G11135</f>
        <v>0.0288461538461538</v>
      </c>
      <c r="K11135" t="s" s="21">
        <f>IF(J11135&lt;25%,"น้อยกว่า 25%",IF(J11135&gt;=25%,"มากกว่าหรือเท่ากับ 25%",IF(J11135&gt;=35%,"มากกว่าหรือเท่ากับ 35%")))</f>
        <v>18</v>
      </c>
    </row>
    <row r="11136" s="7" customFormat="1" ht="19.15" customHeight="1">
      <c r="A11136" t="s" s="16">
        <v>10951</v>
      </c>
      <c r="B11136" s="17">
        <v>10</v>
      </c>
      <c r="C11136" s="17">
        <v>17</v>
      </c>
      <c r="D11136" t="s" s="16">
        <v>11309</v>
      </c>
      <c r="E11136" t="s" s="16">
        <v>40</v>
      </c>
      <c r="F11136" s="37">
        <v>77</v>
      </c>
      <c r="G11136" s="17">
        <v>83</v>
      </c>
      <c r="H11136" s="18">
        <f>SUM(G11136-F11136)</f>
        <v>6</v>
      </c>
      <c r="I11136" s="19">
        <f>H11136/F11136</f>
        <v>0.07792207792207791</v>
      </c>
      <c r="J11136" s="19">
        <f>H11136/G11136</f>
        <v>0.07228915662650599</v>
      </c>
      <c r="K11136" t="s" s="21">
        <f>IF(J11136&lt;25%,"น้อยกว่า 25%",IF(J11136&gt;=25%,"มากกว่าหรือเท่ากับ 25%",IF(J11136&gt;=35%,"มากกว่าหรือเท่ากับ 35%")))</f>
        <v>18</v>
      </c>
    </row>
    <row r="11137" s="7" customFormat="1" ht="19.15" customHeight="1">
      <c r="A11137" t="s" s="16">
        <v>10951</v>
      </c>
      <c r="B11137" s="17">
        <v>10</v>
      </c>
      <c r="C11137" s="17">
        <v>22</v>
      </c>
      <c r="D11137" t="s" s="16">
        <v>11310</v>
      </c>
      <c r="E11137" t="s" s="16">
        <v>106</v>
      </c>
      <c r="F11137" s="37">
        <v>80</v>
      </c>
      <c r="G11137" s="17">
        <v>81</v>
      </c>
      <c r="H11137" s="18">
        <f>SUM(G11137-F11137)</f>
        <v>1</v>
      </c>
      <c r="I11137" s="19">
        <f>H11137/F11137</f>
        <v>0.0125</v>
      </c>
      <c r="J11137" s="19">
        <f>H11137/G11137</f>
        <v>0.0123456790123457</v>
      </c>
      <c r="K11137" t="s" s="21">
        <f>IF(J11137&lt;25%,"น้อยกว่า 25%",IF(J11137&gt;=25%,"มากกว่าหรือเท่ากับ 25%",IF(J11137&gt;=35%,"มากกว่าหรือเท่ากับ 35%")))</f>
        <v>18</v>
      </c>
    </row>
    <row r="11138" s="7" customFormat="1" ht="19.15" customHeight="1">
      <c r="A11138" t="s" s="16">
        <v>10951</v>
      </c>
      <c r="B11138" s="17">
        <v>10</v>
      </c>
      <c r="C11138" s="17">
        <v>31</v>
      </c>
      <c r="D11138" t="s" s="16">
        <v>11311</v>
      </c>
      <c r="E11138" t="s" s="16">
        <v>50</v>
      </c>
      <c r="F11138" s="37">
        <v>73</v>
      </c>
      <c r="G11138" s="17">
        <v>77</v>
      </c>
      <c r="H11138" s="18">
        <f>SUM(G11138-F11138)</f>
        <v>4</v>
      </c>
      <c r="I11138" s="19">
        <f>H11138/F11138</f>
        <v>0.0547945205479452</v>
      </c>
      <c r="J11138" s="19">
        <f>H11138/G11138</f>
        <v>0.0519480519480519</v>
      </c>
      <c r="K11138" t="s" s="21">
        <f>IF(J11138&lt;25%,"น้อยกว่า 25%",IF(J11138&gt;=25%,"มากกว่าหรือเท่ากับ 25%",IF(J11138&gt;=35%,"มากกว่าหรือเท่ากับ 35%")))</f>
        <v>18</v>
      </c>
    </row>
    <row r="11139" s="7" customFormat="1" ht="19.15" customHeight="1">
      <c r="A11139" t="s" s="16">
        <v>10951</v>
      </c>
      <c r="B11139" s="17">
        <v>10</v>
      </c>
      <c r="C11139" s="17">
        <v>23</v>
      </c>
      <c r="D11139" t="s" s="16">
        <v>11312</v>
      </c>
      <c r="E11139" t="s" s="16">
        <v>1546</v>
      </c>
      <c r="F11139" s="37">
        <v>65</v>
      </c>
      <c r="G11139" s="17">
        <v>69</v>
      </c>
      <c r="H11139" s="18">
        <f>SUM(G11139-F11139)</f>
        <v>4</v>
      </c>
      <c r="I11139" s="19">
        <f>H11139/F11139</f>
        <v>0.0615384615384615</v>
      </c>
      <c r="J11139" s="19">
        <f>H11139/G11139</f>
        <v>0.0579710144927536</v>
      </c>
      <c r="K11139" t="s" s="21">
        <f>IF(J11139&lt;25%,"น้อยกว่า 25%",IF(J11139&gt;=25%,"มากกว่าหรือเท่ากับ 25%",IF(J11139&gt;=35%,"มากกว่าหรือเท่ากับ 35%")))</f>
        <v>18</v>
      </c>
    </row>
    <row r="11140" s="7" customFormat="1" ht="19.15" customHeight="1">
      <c r="A11140" t="s" s="16">
        <v>10951</v>
      </c>
      <c r="B11140" s="17">
        <v>10</v>
      </c>
      <c r="C11140" s="17">
        <v>20</v>
      </c>
      <c r="D11140" t="s" s="16">
        <v>11313</v>
      </c>
      <c r="E11140" t="s" s="16">
        <v>1680</v>
      </c>
      <c r="F11140" s="37">
        <v>41</v>
      </c>
      <c r="G11140" s="17">
        <v>45</v>
      </c>
      <c r="H11140" s="18">
        <f>SUM(G11140-F11140)</f>
        <v>4</v>
      </c>
      <c r="I11140" s="19">
        <f>H11140/F11140</f>
        <v>0.0975609756097561</v>
      </c>
      <c r="J11140" s="19">
        <f>H11140/G11140</f>
        <v>0.08888888888888891</v>
      </c>
      <c r="K11140" t="s" s="21">
        <f>IF(J11140&lt;25%,"น้อยกว่า 25%",IF(J11140&gt;=25%,"มากกว่าหรือเท่ากับ 25%",IF(J11140&gt;=35%,"มากกว่าหรือเท่ากับ 35%")))</f>
        <v>18</v>
      </c>
    </row>
    <row r="11141" s="7" customFormat="1" ht="19.15" customHeight="1">
      <c r="A11141" t="s" s="16">
        <v>10951</v>
      </c>
      <c r="B11141" s="17">
        <v>10</v>
      </c>
      <c r="C11141" s="17">
        <v>28</v>
      </c>
      <c r="D11141" t="s" s="16">
        <v>11314</v>
      </c>
      <c r="E11141" t="s" s="16">
        <v>76</v>
      </c>
      <c r="F11141" s="37">
        <v>43</v>
      </c>
      <c r="G11141" s="17">
        <v>45</v>
      </c>
      <c r="H11141" s="18">
        <f>SUM(G11141-F11141)</f>
        <v>2</v>
      </c>
      <c r="I11141" s="19">
        <f>H11141/F11141</f>
        <v>0.0465116279069767</v>
      </c>
      <c r="J11141" s="19">
        <f>H11141/G11141</f>
        <v>0.0444444444444444</v>
      </c>
      <c r="K11141" t="s" s="21">
        <f>IF(J11141&lt;25%,"น้อยกว่า 25%",IF(J11141&gt;=25%,"มากกว่าหรือเท่ากับ 25%",IF(J11141&gt;=35%,"มากกว่าหรือเท่ากับ 35%")))</f>
        <v>18</v>
      </c>
    </row>
    <row r="11142" s="7" customFormat="1" ht="19.15" customHeight="1">
      <c r="A11142" t="s" s="16">
        <v>10951</v>
      </c>
      <c r="B11142" s="17">
        <v>10</v>
      </c>
      <c r="C11142" s="17">
        <v>35</v>
      </c>
      <c r="D11142" t="s" s="16">
        <v>11315</v>
      </c>
      <c r="E11142" t="s" s="131">
        <v>1716</v>
      </c>
      <c r="F11142" s="37">
        <v>41</v>
      </c>
      <c r="G11142" s="17">
        <v>43</v>
      </c>
      <c r="H11142" s="18">
        <f>SUM(G11142-F11142)</f>
        <v>2</v>
      </c>
      <c r="I11142" s="19">
        <f>H11142/F11142</f>
        <v>0.048780487804878</v>
      </c>
      <c r="J11142" s="19">
        <f>H11142/G11142</f>
        <v>0.0465116279069767</v>
      </c>
      <c r="K11142" t="s" s="21">
        <f>IF(J11142&lt;25%,"น้อยกว่า 25%",IF(J11142&gt;=25%,"มากกว่าหรือเท่ากับ 25%",IF(J11142&gt;=35%,"มากกว่าหรือเท่ากับ 35%")))</f>
        <v>18</v>
      </c>
    </row>
    <row r="11143" s="7" customFormat="1" ht="19.15" customHeight="1">
      <c r="A11143" t="s" s="16">
        <v>10951</v>
      </c>
      <c r="B11143" s="17">
        <v>10</v>
      </c>
      <c r="C11143" s="17">
        <v>34</v>
      </c>
      <c r="D11143" t="s" s="16">
        <v>11316</v>
      </c>
      <c r="E11143" t="s" s="16">
        <v>32</v>
      </c>
      <c r="F11143" s="37">
        <v>41</v>
      </c>
      <c r="G11143" s="17">
        <v>42</v>
      </c>
      <c r="H11143" s="18">
        <f>SUM(G11143-F11143)</f>
        <v>1</v>
      </c>
      <c r="I11143" s="19">
        <f>H11143/F11143</f>
        <v>0.024390243902439</v>
      </c>
      <c r="J11143" s="19">
        <f>H11143/G11143</f>
        <v>0.0238095238095238</v>
      </c>
      <c r="K11143" t="s" s="21">
        <f>IF(J11143&lt;25%,"น้อยกว่า 25%",IF(J11143&gt;=25%,"มากกว่าหรือเท่ากับ 25%",IF(J11143&gt;=35%,"มากกว่าหรือเท่ากับ 35%")))</f>
        <v>18</v>
      </c>
    </row>
    <row r="11144" s="7" customFormat="1" ht="19.15" customHeight="1">
      <c r="A11144" t="s" s="16">
        <v>10951</v>
      </c>
      <c r="B11144" s="17">
        <v>10</v>
      </c>
      <c r="C11144" s="17">
        <v>36</v>
      </c>
      <c r="D11144" t="s" s="16">
        <v>11317</v>
      </c>
      <c r="E11144" t="s" s="16">
        <v>68</v>
      </c>
      <c r="F11144" s="37">
        <v>36</v>
      </c>
      <c r="G11144" s="17">
        <v>42</v>
      </c>
      <c r="H11144" s="18">
        <f>SUM(G11144-F11144)</f>
        <v>6</v>
      </c>
      <c r="I11144" s="19">
        <f>H11144/F11144</f>
        <v>0.166666666666667</v>
      </c>
      <c r="J11144" s="19">
        <f>H11144/G11144</f>
        <v>0.142857142857143</v>
      </c>
      <c r="K11144" t="s" s="21">
        <f>IF(J11144&lt;25%,"น้อยกว่า 25%",IF(J11144&gt;=25%,"มากกว่าหรือเท่ากับ 25%",IF(J11144&gt;=35%,"มากกว่าหรือเท่ากับ 35%")))</f>
        <v>18</v>
      </c>
    </row>
    <row r="11145" s="7" customFormat="1" ht="19.15" customHeight="1">
      <c r="A11145" t="s" s="16">
        <v>10951</v>
      </c>
      <c r="B11145" s="17">
        <v>10</v>
      </c>
      <c r="C11145" s="17">
        <v>25</v>
      </c>
      <c r="D11145" t="s" s="16">
        <v>11318</v>
      </c>
      <c r="E11145" t="s" s="16">
        <v>54</v>
      </c>
      <c r="F11145" s="37">
        <v>28</v>
      </c>
      <c r="G11145" s="17">
        <v>35</v>
      </c>
      <c r="H11145" s="18">
        <f>SUM(G11145-F11145)</f>
        <v>7</v>
      </c>
      <c r="I11145" s="19">
        <f>H11145/F11145</f>
        <v>0.25</v>
      </c>
      <c r="J11145" s="19">
        <f>H11145/G11145</f>
        <v>0.2</v>
      </c>
      <c r="K11145" t="s" s="21">
        <f>IF(J11145&lt;25%,"น้อยกว่า 25%",IF(J11145&gt;=25%,"มากกว่าหรือเท่ากับ 25%",IF(J11145&gt;=35%,"มากกว่าหรือเท่ากับ 35%")))</f>
        <v>18</v>
      </c>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0.xml><?xml version="1.0" encoding="utf-8"?>
<worksheet xmlns:r="http://schemas.openxmlformats.org/officeDocument/2006/relationships" xmlns="http://schemas.openxmlformats.org/spreadsheetml/2006/main">
  <sheetPr>
    <pageSetUpPr fitToPage="1"/>
  </sheetPr>
  <dimension ref="A1:Z90"/>
  <sheetViews>
    <sheetView workbookViewId="0" showGridLines="0" defaultGridColor="1"/>
  </sheetViews>
  <sheetFormatPr defaultColWidth="14.5" defaultRowHeight="15.75" customHeight="1" outlineLevelRow="0" outlineLevelCol="0"/>
  <cols>
    <col min="1" max="1" width="14.5" style="280" customWidth="1"/>
    <col min="2" max="2" width="10.6719" style="280" customWidth="1"/>
    <col min="3" max="3" width="10.5" style="280" customWidth="1"/>
    <col min="4" max="4" width="28.6719" style="280" customWidth="1"/>
    <col min="5" max="5" width="22.3516" style="280" customWidth="1"/>
    <col min="6" max="26" width="14.5" style="280" customWidth="1"/>
    <col min="27" max="256" width="14.5" style="280"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3377</v>
      </c>
      <c r="B2" s="149">
        <v>1</v>
      </c>
      <c r="C2" s="149">
        <v>10</v>
      </c>
      <c r="D2" t="s" s="205">
        <v>3379</v>
      </c>
      <c r="E2" t="s" s="205">
        <v>20</v>
      </c>
      <c r="F2" s="222">
        <v>40332</v>
      </c>
      <c r="G2" s="149">
        <v>43787</v>
      </c>
      <c r="H2" s="173">
        <f>SUM(G2-F2)</f>
        <v>3455</v>
      </c>
      <c r="I2" s="167">
        <f>H2/F2</f>
        <v>0.0856639888921948</v>
      </c>
      <c r="J2" s="167">
        <f>H2/G2</f>
        <v>0.07890469774133881</v>
      </c>
      <c r="K2" s="24"/>
      <c r="L2" s="24"/>
      <c r="M2" s="24"/>
      <c r="N2" s="24"/>
      <c r="O2" s="24"/>
      <c r="P2" s="24"/>
      <c r="Q2" s="24"/>
      <c r="R2" s="24"/>
      <c r="S2" s="24"/>
      <c r="T2" s="24"/>
      <c r="U2" s="24"/>
      <c r="V2" s="24"/>
      <c r="W2" s="24"/>
      <c r="X2" s="24"/>
      <c r="Y2" s="24"/>
      <c r="Z2" s="24"/>
    </row>
    <row r="3" ht="19.15" customHeight="1">
      <c r="A3" t="s" s="138">
        <v>3377</v>
      </c>
      <c r="B3" s="149">
        <v>1</v>
      </c>
      <c r="C3" s="149">
        <v>1</v>
      </c>
      <c r="D3" t="s" s="205">
        <v>3380</v>
      </c>
      <c r="E3" t="s" s="205">
        <v>22</v>
      </c>
      <c r="F3" s="222">
        <v>18747</v>
      </c>
      <c r="G3" s="149">
        <v>19664</v>
      </c>
      <c r="H3" s="173">
        <f>SUM(G3-F3)</f>
        <v>917</v>
      </c>
      <c r="I3" s="167">
        <f>H3/F3</f>
        <v>0.0489144929855444</v>
      </c>
      <c r="J3" s="167">
        <f>H3/G3</f>
        <v>0.04663344182262</v>
      </c>
      <c r="K3" s="24"/>
      <c r="L3" s="24"/>
      <c r="M3" s="24"/>
      <c r="N3" s="24"/>
      <c r="O3" s="24"/>
      <c r="P3" s="24"/>
      <c r="Q3" s="24"/>
      <c r="R3" s="24"/>
      <c r="S3" s="24"/>
      <c r="T3" s="24"/>
      <c r="U3" s="24"/>
      <c r="V3" s="24"/>
      <c r="W3" s="24"/>
      <c r="X3" s="24"/>
      <c r="Y3" s="24"/>
      <c r="Z3" s="24"/>
    </row>
    <row r="4" ht="19.15" customHeight="1">
      <c r="A4" t="s" s="138">
        <v>3377</v>
      </c>
      <c r="B4" s="149">
        <v>1</v>
      </c>
      <c r="C4" s="149">
        <v>2</v>
      </c>
      <c r="D4" t="s" s="205">
        <v>3381</v>
      </c>
      <c r="E4" t="s" s="205">
        <v>17</v>
      </c>
      <c r="F4" s="222">
        <v>15482</v>
      </c>
      <c r="G4" s="149">
        <v>16142</v>
      </c>
      <c r="H4" s="173">
        <f>SUM(G4-F4)</f>
        <v>660</v>
      </c>
      <c r="I4" s="167">
        <f>H4/F4</f>
        <v>0.0426301511432631</v>
      </c>
      <c r="J4" s="167">
        <f>H4/G4</f>
        <v>0.0408871267500929</v>
      </c>
      <c r="K4" s="24"/>
      <c r="L4" s="24"/>
      <c r="M4" s="24"/>
      <c r="N4" s="24"/>
      <c r="O4" s="24"/>
      <c r="P4" s="24"/>
      <c r="Q4" s="24"/>
      <c r="R4" s="24"/>
      <c r="S4" s="24"/>
      <c r="T4" s="24"/>
      <c r="U4" s="24"/>
      <c r="V4" s="24"/>
      <c r="W4" s="24"/>
      <c r="X4" s="24"/>
      <c r="Y4" s="24"/>
      <c r="Z4" s="24"/>
    </row>
    <row r="5" ht="19.15" customHeight="1">
      <c r="A5" t="s" s="138">
        <v>3377</v>
      </c>
      <c r="B5" s="149">
        <v>1</v>
      </c>
      <c r="C5" s="149">
        <v>3</v>
      </c>
      <c r="D5" t="s" s="205">
        <v>3382</v>
      </c>
      <c r="E5" t="s" s="205">
        <v>38</v>
      </c>
      <c r="F5" s="222">
        <v>10612</v>
      </c>
      <c r="G5" s="149">
        <v>10954</v>
      </c>
      <c r="H5" s="173">
        <f>SUM(G5-F5)</f>
        <v>342</v>
      </c>
      <c r="I5" s="167">
        <f>H5/F5</f>
        <v>0.0322276667923106</v>
      </c>
      <c r="J5" s="167">
        <f>H5/G5</f>
        <v>0.0312214716085448</v>
      </c>
      <c r="K5" s="24"/>
      <c r="L5" s="24"/>
      <c r="M5" s="24"/>
      <c r="N5" s="24"/>
      <c r="O5" s="24"/>
      <c r="P5" s="24"/>
      <c r="Q5" s="24"/>
      <c r="R5" s="24"/>
      <c r="S5" s="24"/>
      <c r="T5" s="24"/>
      <c r="U5" s="24"/>
      <c r="V5" s="24"/>
      <c r="W5" s="24"/>
      <c r="X5" s="24"/>
      <c r="Y5" s="24"/>
      <c r="Z5" s="24"/>
    </row>
    <row r="6" ht="19.15" customHeight="1">
      <c r="A6" t="s" s="138">
        <v>3377</v>
      </c>
      <c r="B6" s="149">
        <v>1</v>
      </c>
      <c r="C6" s="149">
        <v>8</v>
      </c>
      <c r="D6" t="s" s="205">
        <v>3383</v>
      </c>
      <c r="E6" t="s" s="205">
        <v>26</v>
      </c>
      <c r="F6" s="222">
        <v>8638</v>
      </c>
      <c r="G6" s="149">
        <v>9217</v>
      </c>
      <c r="H6" s="173">
        <f>SUM(G6-F6)</f>
        <v>579</v>
      </c>
      <c r="I6" s="167">
        <f>H6/F6</f>
        <v>0.0670294049548507</v>
      </c>
      <c r="J6" s="167">
        <f>H6/G6</f>
        <v>0.0628187045676467</v>
      </c>
      <c r="K6" s="24"/>
      <c r="L6" s="24"/>
      <c r="M6" s="24"/>
      <c r="N6" s="24"/>
      <c r="O6" s="24"/>
      <c r="P6" s="24"/>
      <c r="Q6" s="24"/>
      <c r="R6" s="24"/>
      <c r="S6" s="24"/>
      <c r="T6" s="24"/>
      <c r="U6" s="24"/>
      <c r="V6" s="24"/>
      <c r="W6" s="24"/>
      <c r="X6" s="24"/>
      <c r="Y6" s="24"/>
      <c r="Z6" s="24"/>
    </row>
    <row r="7" ht="19.15" customHeight="1">
      <c r="A7" t="s" s="138">
        <v>3377</v>
      </c>
      <c r="B7" s="149">
        <v>1</v>
      </c>
      <c r="C7" s="149">
        <v>6</v>
      </c>
      <c r="D7" t="s" s="205">
        <v>3384</v>
      </c>
      <c r="E7" t="s" s="205">
        <v>28</v>
      </c>
      <c r="F7" s="222">
        <v>2206</v>
      </c>
      <c r="G7" s="149">
        <v>2298</v>
      </c>
      <c r="H7" s="173">
        <f>SUM(G7-F7)</f>
        <v>92</v>
      </c>
      <c r="I7" s="167">
        <f>H7/F7</f>
        <v>0.0417044424297371</v>
      </c>
      <c r="J7" s="167">
        <f>H7/G7</f>
        <v>0.0400348128807659</v>
      </c>
      <c r="K7" s="24"/>
      <c r="L7" s="24"/>
      <c r="M7" s="24"/>
      <c r="N7" s="24"/>
      <c r="O7" s="24"/>
      <c r="P7" s="24"/>
      <c r="Q7" s="24"/>
      <c r="R7" s="24"/>
      <c r="S7" s="24"/>
      <c r="T7" s="24"/>
      <c r="U7" s="24"/>
      <c r="V7" s="24"/>
      <c r="W7" s="24"/>
      <c r="X7" s="24"/>
      <c r="Y7" s="24"/>
      <c r="Z7" s="24"/>
    </row>
    <row r="8" ht="19.15" customHeight="1">
      <c r="A8" t="s" s="138">
        <v>3377</v>
      </c>
      <c r="B8" s="149">
        <v>1</v>
      </c>
      <c r="C8" s="149">
        <v>4</v>
      </c>
      <c r="D8" t="s" s="205">
        <v>3385</v>
      </c>
      <c r="E8" t="s" s="205">
        <v>60</v>
      </c>
      <c r="F8" s="222">
        <v>738</v>
      </c>
      <c r="G8" s="149">
        <v>757</v>
      </c>
      <c r="H8" s="173">
        <f>SUM(G8-F8)</f>
        <v>19</v>
      </c>
      <c r="I8" s="167">
        <f>H8/F8</f>
        <v>0.0257452574525745</v>
      </c>
      <c r="J8" s="167">
        <f>H8/G8</f>
        <v>0.0250990752972259</v>
      </c>
      <c r="K8" s="24"/>
      <c r="L8" s="24"/>
      <c r="M8" s="24"/>
      <c r="N8" s="24"/>
      <c r="O8" s="24"/>
      <c r="P8" s="24"/>
      <c r="Q8" s="24"/>
      <c r="R8" s="24"/>
      <c r="S8" s="24"/>
      <c r="T8" s="24"/>
      <c r="U8" s="24"/>
      <c r="V8" s="24"/>
      <c r="W8" s="24"/>
      <c r="X8" s="24"/>
      <c r="Y8" s="24"/>
      <c r="Z8" s="24"/>
    </row>
    <row r="9" ht="19.15" customHeight="1">
      <c r="A9" t="s" s="138">
        <v>3377</v>
      </c>
      <c r="B9" s="149">
        <v>1</v>
      </c>
      <c r="C9" s="149">
        <v>13</v>
      </c>
      <c r="D9" t="s" s="205">
        <v>3386</v>
      </c>
      <c r="E9" t="s" s="205">
        <v>30</v>
      </c>
      <c r="F9" s="222">
        <v>643</v>
      </c>
      <c r="G9" s="149">
        <v>680</v>
      </c>
      <c r="H9" s="173">
        <f>SUM(G9-F9)</f>
        <v>37</v>
      </c>
      <c r="I9" s="167">
        <f>H9/F9</f>
        <v>0.057542768273717</v>
      </c>
      <c r="J9" s="167">
        <f>H9/G9</f>
        <v>0.0544117647058824</v>
      </c>
      <c r="K9" s="24"/>
      <c r="L9" s="24"/>
      <c r="M9" s="24"/>
      <c r="N9" s="24"/>
      <c r="O9" s="24"/>
      <c r="P9" s="24"/>
      <c r="Q9" s="24"/>
      <c r="R9" s="24"/>
      <c r="S9" s="24"/>
      <c r="T9" s="24"/>
      <c r="U9" s="24"/>
      <c r="V9" s="24"/>
      <c r="W9" s="24"/>
      <c r="X9" s="24"/>
      <c r="Y9" s="24"/>
      <c r="Z9" s="24"/>
    </row>
    <row r="10" ht="19.15" customHeight="1">
      <c r="A10" t="s" s="138">
        <v>3377</v>
      </c>
      <c r="B10" s="149">
        <v>1</v>
      </c>
      <c r="C10" s="149">
        <v>5</v>
      </c>
      <c r="D10" t="s" s="205">
        <v>3387</v>
      </c>
      <c r="E10" t="s" s="205">
        <v>36</v>
      </c>
      <c r="F10" s="222">
        <v>577</v>
      </c>
      <c r="G10" s="149">
        <v>595</v>
      </c>
      <c r="H10" s="173">
        <f>SUM(G10-F10)</f>
        <v>18</v>
      </c>
      <c r="I10" s="167">
        <f>H10/F10</f>
        <v>0.0311958405545927</v>
      </c>
      <c r="J10" s="167">
        <f>H10/G10</f>
        <v>0.0302521008403361</v>
      </c>
      <c r="K10" s="24"/>
      <c r="L10" s="24"/>
      <c r="M10" s="24"/>
      <c r="N10" s="24"/>
      <c r="O10" s="24"/>
      <c r="P10" s="24"/>
      <c r="Q10" s="24"/>
      <c r="R10" s="24"/>
      <c r="S10" s="24"/>
      <c r="T10" s="24"/>
      <c r="U10" s="24"/>
      <c r="V10" s="24"/>
      <c r="W10" s="24"/>
      <c r="X10" s="24"/>
      <c r="Y10" s="24"/>
      <c r="Z10" s="24"/>
    </row>
    <row r="11" ht="19.15" customHeight="1">
      <c r="A11" t="s" s="138">
        <v>3377</v>
      </c>
      <c r="B11" s="149">
        <v>1</v>
      </c>
      <c r="C11" s="149">
        <v>20</v>
      </c>
      <c r="D11" t="s" s="205">
        <v>3388</v>
      </c>
      <c r="E11" t="s" s="205">
        <v>42</v>
      </c>
      <c r="F11" s="222">
        <v>552</v>
      </c>
      <c r="G11" s="149">
        <v>584</v>
      </c>
      <c r="H11" s="173">
        <f>SUM(G11-F11)</f>
        <v>32</v>
      </c>
      <c r="I11" s="167">
        <f>H11/F11</f>
        <v>0.0579710144927536</v>
      </c>
      <c r="J11" s="167">
        <f>H11/G11</f>
        <v>0.0547945205479452</v>
      </c>
      <c r="K11" s="24"/>
      <c r="L11" s="24"/>
      <c r="M11" s="24"/>
      <c r="N11" s="24"/>
      <c r="O11" s="24"/>
      <c r="P11" s="24"/>
      <c r="Q11" s="24"/>
      <c r="R11" s="24"/>
      <c r="S11" s="24"/>
      <c r="T11" s="24"/>
      <c r="U11" s="24"/>
      <c r="V11" s="24"/>
      <c r="W11" s="24"/>
      <c r="X11" s="24"/>
      <c r="Y11" s="24"/>
      <c r="Z11" s="24"/>
    </row>
    <row r="12" ht="19.15" customHeight="1">
      <c r="A12" t="s" s="138">
        <v>3377</v>
      </c>
      <c r="B12" s="149">
        <v>1</v>
      </c>
      <c r="C12" s="149">
        <v>17</v>
      </c>
      <c r="D12" t="s" s="205">
        <v>3389</v>
      </c>
      <c r="E12" t="s" s="205">
        <v>52</v>
      </c>
      <c r="F12" s="222">
        <v>494</v>
      </c>
      <c r="G12" s="149">
        <v>507</v>
      </c>
      <c r="H12" s="173">
        <f>SUM(G12-F12)</f>
        <v>13</v>
      </c>
      <c r="I12" s="167">
        <f>H12/F12</f>
        <v>0.0263157894736842</v>
      </c>
      <c r="J12" s="167">
        <f>H12/G12</f>
        <v>0.0256410256410256</v>
      </c>
      <c r="K12" s="24"/>
      <c r="L12" s="24"/>
      <c r="M12" s="24"/>
      <c r="N12" s="24"/>
      <c r="O12" s="24"/>
      <c r="P12" s="24"/>
      <c r="Q12" s="24"/>
      <c r="R12" s="24"/>
      <c r="S12" s="24"/>
      <c r="T12" s="24"/>
      <c r="U12" s="24"/>
      <c r="V12" s="24"/>
      <c r="W12" s="24"/>
      <c r="X12" s="24"/>
      <c r="Y12" s="24"/>
      <c r="Z12" s="24"/>
    </row>
    <row r="13" ht="19.15" customHeight="1">
      <c r="A13" t="s" s="138">
        <v>3377</v>
      </c>
      <c r="B13" s="149">
        <v>1</v>
      </c>
      <c r="C13" s="149">
        <v>11</v>
      </c>
      <c r="D13" t="s" s="205">
        <v>3378</v>
      </c>
      <c r="E13" t="s" s="205">
        <v>44</v>
      </c>
      <c r="F13" s="253">
        <v>686</v>
      </c>
      <c r="G13" s="254">
        <v>363</v>
      </c>
      <c r="H13" s="173">
        <f>SUM(G13-F13)</f>
        <v>-323</v>
      </c>
      <c r="I13" s="167">
        <f>H13/F13</f>
        <v>-0.470845481049563</v>
      </c>
      <c r="J13" s="167">
        <f>H13/G13</f>
        <v>-0.889807162534435</v>
      </c>
      <c r="K13" s="24"/>
      <c r="L13" s="24"/>
      <c r="M13" s="24"/>
      <c r="N13" s="24"/>
      <c r="O13" s="24"/>
      <c r="P13" s="24"/>
      <c r="Q13" s="24"/>
      <c r="R13" s="24"/>
      <c r="S13" s="24"/>
      <c r="T13" s="24"/>
      <c r="U13" s="24"/>
      <c r="V13" s="24"/>
      <c r="W13" s="24"/>
      <c r="X13" s="24"/>
      <c r="Y13" s="24"/>
      <c r="Z13" s="24"/>
    </row>
    <row r="14" ht="19.15" customHeight="1">
      <c r="A14" t="s" s="138">
        <v>3377</v>
      </c>
      <c r="B14" s="149">
        <v>1</v>
      </c>
      <c r="C14" s="149">
        <v>21</v>
      </c>
      <c r="D14" t="s" s="205">
        <v>3390</v>
      </c>
      <c r="E14" t="s" s="205">
        <v>24</v>
      </c>
      <c r="F14" s="222">
        <v>238</v>
      </c>
      <c r="G14" s="149">
        <v>279</v>
      </c>
      <c r="H14" s="173">
        <f>SUM(G14-F14)</f>
        <v>41</v>
      </c>
      <c r="I14" s="167">
        <f>H14/F14</f>
        <v>0.172268907563025</v>
      </c>
      <c r="J14" s="167">
        <f>H14/G14</f>
        <v>0.146953405017921</v>
      </c>
      <c r="K14" s="24"/>
      <c r="L14" s="24"/>
      <c r="M14" s="24"/>
      <c r="N14" s="24"/>
      <c r="O14" s="24"/>
      <c r="P14" s="24"/>
      <c r="Q14" s="24"/>
      <c r="R14" s="24"/>
      <c r="S14" s="24"/>
      <c r="T14" s="24"/>
      <c r="U14" s="24"/>
      <c r="V14" s="24"/>
      <c r="W14" s="24"/>
      <c r="X14" s="24"/>
      <c r="Y14" s="24"/>
      <c r="Z14" s="24"/>
    </row>
    <row r="15" ht="19.15" customHeight="1">
      <c r="A15" t="s" s="138">
        <v>3377</v>
      </c>
      <c r="B15" s="149">
        <v>1</v>
      </c>
      <c r="C15" s="149">
        <v>19</v>
      </c>
      <c r="D15" t="s" s="205">
        <v>3391</v>
      </c>
      <c r="E15" t="s" s="205">
        <v>173</v>
      </c>
      <c r="F15" s="222">
        <v>263</v>
      </c>
      <c r="G15" s="149">
        <v>271</v>
      </c>
      <c r="H15" s="173">
        <f>SUM(G15-F15)</f>
        <v>8</v>
      </c>
      <c r="I15" s="167">
        <f>H15/F15</f>
        <v>0.0304182509505703</v>
      </c>
      <c r="J15" s="167">
        <f>H15/G15</f>
        <v>0.029520295202952</v>
      </c>
      <c r="K15" s="24"/>
      <c r="L15" s="24"/>
      <c r="M15" s="24"/>
      <c r="N15" s="24"/>
      <c r="O15" s="24"/>
      <c r="P15" s="24"/>
      <c r="Q15" s="24"/>
      <c r="R15" s="24"/>
      <c r="S15" s="24"/>
      <c r="T15" s="24"/>
      <c r="U15" s="24"/>
      <c r="V15" s="24"/>
      <c r="W15" s="24"/>
      <c r="X15" s="24"/>
      <c r="Y15" s="24"/>
      <c r="Z15" s="24"/>
    </row>
    <row r="16" ht="19.15" customHeight="1">
      <c r="A16" t="s" s="138">
        <v>3377</v>
      </c>
      <c r="B16" s="149">
        <v>1</v>
      </c>
      <c r="C16" s="149">
        <v>7</v>
      </c>
      <c r="D16" t="s" s="205">
        <v>3392</v>
      </c>
      <c r="E16" t="s" s="205">
        <v>116</v>
      </c>
      <c r="F16" s="222">
        <v>219</v>
      </c>
      <c r="G16" s="149">
        <v>229</v>
      </c>
      <c r="H16" s="173">
        <f>SUM(G16-F16)</f>
        <v>10</v>
      </c>
      <c r="I16" s="167">
        <f>H16/F16</f>
        <v>0.045662100456621</v>
      </c>
      <c r="J16" s="167">
        <f>H16/G16</f>
        <v>0.0436681222707424</v>
      </c>
      <c r="K16" s="24"/>
      <c r="L16" s="24"/>
      <c r="M16" s="24"/>
      <c r="N16" s="24"/>
      <c r="O16" s="24"/>
      <c r="P16" s="24"/>
      <c r="Q16" s="24"/>
      <c r="R16" s="24"/>
      <c r="S16" s="24"/>
      <c r="T16" s="24"/>
      <c r="U16" s="24"/>
      <c r="V16" s="24"/>
      <c r="W16" s="24"/>
      <c r="X16" s="24"/>
      <c r="Y16" s="24"/>
      <c r="Z16" s="24"/>
    </row>
    <row r="17" ht="19.15" customHeight="1">
      <c r="A17" t="s" s="138">
        <v>3377</v>
      </c>
      <c r="B17" s="149">
        <v>1</v>
      </c>
      <c r="C17" s="149">
        <v>22</v>
      </c>
      <c r="D17" t="s" s="205">
        <v>3393</v>
      </c>
      <c r="E17" t="s" s="205">
        <v>112</v>
      </c>
      <c r="F17" s="222">
        <v>218</v>
      </c>
      <c r="G17" s="149">
        <v>224</v>
      </c>
      <c r="H17" s="173">
        <f>SUM(G17-F17)</f>
        <v>6</v>
      </c>
      <c r="I17" s="167">
        <f>H17/F17</f>
        <v>0.0275229357798165</v>
      </c>
      <c r="J17" s="167">
        <f>H17/G17</f>
        <v>0.0267857142857143</v>
      </c>
      <c r="K17" s="24"/>
      <c r="L17" s="24"/>
      <c r="M17" s="24"/>
      <c r="N17" s="24"/>
      <c r="O17" s="24"/>
      <c r="P17" s="24"/>
      <c r="Q17" s="24"/>
      <c r="R17" s="24"/>
      <c r="S17" s="24"/>
      <c r="T17" s="24"/>
      <c r="U17" s="24"/>
      <c r="V17" s="24"/>
      <c r="W17" s="24"/>
      <c r="X17" s="24"/>
      <c r="Y17" s="24"/>
      <c r="Z17" s="24"/>
    </row>
    <row r="18" ht="19.15" customHeight="1">
      <c r="A18" t="s" s="138">
        <v>3377</v>
      </c>
      <c r="B18" s="149">
        <v>1</v>
      </c>
      <c r="C18" s="149">
        <v>12</v>
      </c>
      <c r="D18" t="s" s="205">
        <v>3394</v>
      </c>
      <c r="E18" t="s" s="205">
        <v>48</v>
      </c>
      <c r="F18" s="222">
        <v>211</v>
      </c>
      <c r="G18" s="149">
        <v>218</v>
      </c>
      <c r="H18" s="173">
        <f>SUM(G18-F18)</f>
        <v>7</v>
      </c>
      <c r="I18" s="167">
        <f>H18/F18</f>
        <v>0.033175355450237</v>
      </c>
      <c r="J18" s="167">
        <f>H18/G18</f>
        <v>0.0321100917431193</v>
      </c>
      <c r="K18" s="24"/>
      <c r="L18" s="24"/>
      <c r="M18" s="24"/>
      <c r="N18" s="24"/>
      <c r="O18" s="24"/>
      <c r="P18" s="24"/>
      <c r="Q18" s="24"/>
      <c r="R18" s="24"/>
      <c r="S18" s="24"/>
      <c r="T18" s="24"/>
      <c r="U18" s="24"/>
      <c r="V18" s="24"/>
      <c r="W18" s="24"/>
      <c r="X18" s="24"/>
      <c r="Y18" s="24"/>
      <c r="Z18" s="24"/>
    </row>
    <row r="19" ht="19.15" customHeight="1">
      <c r="A19" t="s" s="138">
        <v>3377</v>
      </c>
      <c r="B19" s="149">
        <v>1</v>
      </c>
      <c r="C19" s="149">
        <v>18</v>
      </c>
      <c r="D19" t="s" s="205">
        <v>3458</v>
      </c>
      <c r="E19" t="s" s="205">
        <v>72</v>
      </c>
      <c r="F19" s="222">
        <v>119</v>
      </c>
      <c r="G19" s="149">
        <v>163</v>
      </c>
      <c r="H19" s="173">
        <f>SUM(G19-F19)</f>
        <v>44</v>
      </c>
      <c r="I19" s="167">
        <f>H19/F19</f>
        <v>0.369747899159664</v>
      </c>
      <c r="J19" s="167">
        <f>H19/G19</f>
        <v>0.269938650306748</v>
      </c>
      <c r="K19" s="24"/>
      <c r="L19" s="24"/>
      <c r="M19" s="24"/>
      <c r="N19" s="24"/>
      <c r="O19" s="24"/>
      <c r="P19" s="24"/>
      <c r="Q19" s="24"/>
      <c r="R19" s="24"/>
      <c r="S19" s="24"/>
      <c r="T19" s="24"/>
      <c r="U19" s="24"/>
      <c r="V19" s="24"/>
      <c r="W19" s="24"/>
      <c r="X19" s="24"/>
      <c r="Y19" s="24"/>
      <c r="Z19" s="24"/>
    </row>
    <row r="20" ht="19.15" customHeight="1">
      <c r="A20" t="s" s="138">
        <v>3377</v>
      </c>
      <c r="B20" s="149">
        <v>1</v>
      </c>
      <c r="C20" s="149">
        <v>23</v>
      </c>
      <c r="D20" t="s" s="205">
        <v>3395</v>
      </c>
      <c r="E20" t="s" s="205">
        <v>32</v>
      </c>
      <c r="F20" s="222">
        <v>142</v>
      </c>
      <c r="G20" s="149">
        <v>145</v>
      </c>
      <c r="H20" s="173">
        <f>SUM(G20-F20)</f>
        <v>3</v>
      </c>
      <c r="I20" s="167">
        <f>H20/F20</f>
        <v>0.0211267605633803</v>
      </c>
      <c r="J20" s="167">
        <f>H20/G20</f>
        <v>0.0206896551724138</v>
      </c>
      <c r="K20" s="24"/>
      <c r="L20" s="24"/>
      <c r="M20" s="24"/>
      <c r="N20" s="24"/>
      <c r="O20" s="24"/>
      <c r="P20" s="24"/>
      <c r="Q20" s="24"/>
      <c r="R20" s="24"/>
      <c r="S20" s="24"/>
      <c r="T20" s="24"/>
      <c r="U20" s="24"/>
      <c r="V20" s="24"/>
      <c r="W20" s="24"/>
      <c r="X20" s="24"/>
      <c r="Y20" s="24"/>
      <c r="Z20" s="24"/>
    </row>
    <row r="21" ht="19.15" customHeight="1">
      <c r="A21" t="s" s="138">
        <v>3377</v>
      </c>
      <c r="B21" s="149">
        <v>1</v>
      </c>
      <c r="C21" s="149">
        <v>25</v>
      </c>
      <c r="D21" t="s" s="205">
        <v>3396</v>
      </c>
      <c r="E21" t="s" s="205">
        <v>68</v>
      </c>
      <c r="F21" s="222">
        <v>129</v>
      </c>
      <c r="G21" s="149">
        <v>138</v>
      </c>
      <c r="H21" s="173">
        <f>SUM(G21-F21)</f>
        <v>9</v>
      </c>
      <c r="I21" s="167">
        <f>H21/F21</f>
        <v>0.0697674418604651</v>
      </c>
      <c r="J21" s="167">
        <f>H21/G21</f>
        <v>0.0652173913043478</v>
      </c>
      <c r="K21" s="24"/>
      <c r="L21" s="24"/>
      <c r="M21" s="24"/>
      <c r="N21" s="24"/>
      <c r="O21" s="24"/>
      <c r="P21" s="24"/>
      <c r="Q21" s="24"/>
      <c r="R21" s="24"/>
      <c r="S21" s="24"/>
      <c r="T21" s="24"/>
      <c r="U21" s="24"/>
      <c r="V21" s="24"/>
      <c r="W21" s="24"/>
      <c r="X21" s="24"/>
      <c r="Y21" s="24"/>
      <c r="Z21" s="24"/>
    </row>
    <row r="22" ht="19.15" customHeight="1">
      <c r="A22" t="s" s="138">
        <v>3377</v>
      </c>
      <c r="B22" s="149">
        <v>1</v>
      </c>
      <c r="C22" s="149">
        <v>14</v>
      </c>
      <c r="D22" t="s" s="205">
        <v>3457</v>
      </c>
      <c r="E22" t="s" s="205">
        <v>66</v>
      </c>
      <c r="F22" s="253">
        <v>96</v>
      </c>
      <c r="G22" s="254">
        <v>79</v>
      </c>
      <c r="H22" s="173">
        <f>SUM(G22-F22)</f>
        <v>-17</v>
      </c>
      <c r="I22" s="167">
        <f>H22/F22</f>
        <v>-0.177083333333333</v>
      </c>
      <c r="J22" s="167">
        <f>H22/G22</f>
        <v>-0.215189873417722</v>
      </c>
      <c r="K22" s="24"/>
      <c r="L22" s="24"/>
      <c r="M22" s="24"/>
      <c r="N22" s="24"/>
      <c r="O22" s="24"/>
      <c r="P22" s="24"/>
      <c r="Q22" s="24"/>
      <c r="R22" s="24"/>
      <c r="S22" s="24"/>
      <c r="T22" s="24"/>
      <c r="U22" s="24"/>
      <c r="V22" s="24"/>
      <c r="W22" s="24"/>
      <c r="X22" s="24"/>
      <c r="Y22" s="24"/>
      <c r="Z22" s="24"/>
    </row>
    <row r="23" ht="19.15" customHeight="1">
      <c r="A23" t="s" s="138">
        <v>3377</v>
      </c>
      <c r="B23" s="149">
        <v>1</v>
      </c>
      <c r="C23" s="149">
        <v>16</v>
      </c>
      <c r="D23" t="s" s="205">
        <v>3397</v>
      </c>
      <c r="E23" t="s" s="205">
        <v>281</v>
      </c>
      <c r="F23" s="222">
        <v>73</v>
      </c>
      <c r="G23" s="149">
        <v>76</v>
      </c>
      <c r="H23" s="173">
        <f>SUM(G23-F23)</f>
        <v>3</v>
      </c>
      <c r="I23" s="167">
        <f>H23/F23</f>
        <v>0.0410958904109589</v>
      </c>
      <c r="J23" s="167">
        <f>H23/G23</f>
        <v>0.0394736842105263</v>
      </c>
      <c r="K23" s="24"/>
      <c r="L23" s="24"/>
      <c r="M23" s="24"/>
      <c r="N23" s="24"/>
      <c r="O23" s="24"/>
      <c r="P23" s="24"/>
      <c r="Q23" s="24"/>
      <c r="R23" s="24"/>
      <c r="S23" s="24"/>
      <c r="T23" s="24"/>
      <c r="U23" s="24"/>
      <c r="V23" s="24"/>
      <c r="W23" s="24"/>
      <c r="X23" s="24"/>
      <c r="Y23" s="24"/>
      <c r="Z23" s="24"/>
    </row>
    <row r="24" ht="19.15" customHeight="1">
      <c r="A24" t="s" s="138">
        <v>3377</v>
      </c>
      <c r="B24" s="149">
        <v>1</v>
      </c>
      <c r="C24" s="149">
        <v>24</v>
      </c>
      <c r="D24" t="s" s="205">
        <v>3398</v>
      </c>
      <c r="E24" t="s" s="205">
        <v>1427</v>
      </c>
      <c r="F24" s="222">
        <v>63</v>
      </c>
      <c r="G24" s="149">
        <v>64</v>
      </c>
      <c r="H24" s="173">
        <f>SUM(G24-F24)</f>
        <v>1</v>
      </c>
      <c r="I24" s="167">
        <f>H24/F24</f>
        <v>0.0158730158730159</v>
      </c>
      <c r="J24" s="167">
        <f>H24/G24</f>
        <v>0.015625</v>
      </c>
      <c r="K24" s="24"/>
      <c r="L24" s="24"/>
      <c r="M24" s="24"/>
      <c r="N24" s="24"/>
      <c r="O24" s="24"/>
      <c r="P24" s="24"/>
      <c r="Q24" s="24"/>
      <c r="R24" s="24"/>
      <c r="S24" s="24"/>
      <c r="T24" s="24"/>
      <c r="U24" s="24"/>
      <c r="V24" s="24"/>
      <c r="W24" s="24"/>
      <c r="X24" s="24"/>
      <c r="Y24" s="24"/>
      <c r="Z24" s="24"/>
    </row>
    <row r="25" ht="19.15" customHeight="1">
      <c r="A25" t="s" s="138">
        <v>3377</v>
      </c>
      <c r="B25" s="149">
        <v>1</v>
      </c>
      <c r="C25" s="149">
        <v>15</v>
      </c>
      <c r="D25" t="s" s="205">
        <v>3399</v>
      </c>
      <c r="E25" t="s" s="205">
        <v>76</v>
      </c>
      <c r="F25" s="222">
        <v>49</v>
      </c>
      <c r="G25" s="149">
        <v>53</v>
      </c>
      <c r="H25" s="173">
        <f>SUM(G25-F25)</f>
        <v>4</v>
      </c>
      <c r="I25" s="167">
        <f>H25/F25</f>
        <v>0.0816326530612245</v>
      </c>
      <c r="J25" s="167">
        <f>H25/G25</f>
        <v>0.0754716981132075</v>
      </c>
      <c r="K25" s="24"/>
      <c r="L25" s="24"/>
      <c r="M25" s="24"/>
      <c r="N25" s="24"/>
      <c r="O25" s="24"/>
      <c r="P25" s="24"/>
      <c r="Q25" s="24"/>
      <c r="R25" s="24"/>
      <c r="S25" s="24"/>
      <c r="T25" s="24"/>
      <c r="U25" s="24"/>
      <c r="V25" s="24"/>
      <c r="W25" s="24"/>
      <c r="X25" s="24"/>
      <c r="Y25" s="24"/>
      <c r="Z25" s="24"/>
    </row>
    <row r="26" ht="19.15" customHeight="1">
      <c r="A26" t="s" s="138">
        <v>3377</v>
      </c>
      <c r="B26" s="149">
        <v>1</v>
      </c>
      <c r="C26" s="149">
        <v>9</v>
      </c>
      <c r="D26" t="s" s="205">
        <v>3400</v>
      </c>
      <c r="E26" t="s" s="205">
        <v>78</v>
      </c>
      <c r="F26" s="223">
        <v>0</v>
      </c>
      <c r="G26" s="149">
        <v>0</v>
      </c>
      <c r="H26" s="206">
        <f>SUM(G26-F26)</f>
        <v>0</v>
      </c>
      <c r="I26" s="176">
        <f>H26/F26</f>
      </c>
      <c r="J26" s="176">
        <f>H26/G26</f>
      </c>
      <c r="K26" s="174"/>
      <c r="L26" s="174"/>
      <c r="M26" s="174"/>
      <c r="N26" s="174"/>
      <c r="O26" s="174"/>
      <c r="P26" s="174"/>
      <c r="Q26" s="174"/>
      <c r="R26" s="174"/>
      <c r="S26" s="174"/>
      <c r="T26" s="174"/>
      <c r="U26" s="174"/>
      <c r="V26" s="174"/>
      <c r="W26" s="174"/>
      <c r="X26" s="174"/>
      <c r="Y26" s="174"/>
      <c r="Z26" s="174"/>
    </row>
    <row r="27" ht="19.15" customHeight="1">
      <c r="A27" s="177"/>
      <c r="B27" s="178"/>
      <c r="C27" s="178"/>
      <c r="D27" s="179"/>
      <c r="E27" s="179"/>
      <c r="F27" s="181">
        <f>SUM(F2:F26)</f>
        <v>101527</v>
      </c>
      <c r="G27" s="180">
        <f>SUM(G2:G26)</f>
        <v>107487</v>
      </c>
      <c r="H27" s="181">
        <f>SUM(H2:H26)</f>
        <v>5960</v>
      </c>
      <c r="I27" s="182">
        <f>H27/F27</f>
        <v>0.0587035960877402</v>
      </c>
      <c r="J27" s="182">
        <f>H27/G27</f>
        <v>0.0554485658730823</v>
      </c>
      <c r="K27" s="183"/>
      <c r="L27" s="183"/>
      <c r="M27" s="183"/>
      <c r="N27" s="183"/>
      <c r="O27" s="183"/>
      <c r="P27" s="183"/>
      <c r="Q27" s="183"/>
      <c r="R27" s="183"/>
      <c r="S27" s="183"/>
      <c r="T27" s="183"/>
      <c r="U27" s="183"/>
      <c r="V27" s="183"/>
      <c r="W27" s="183"/>
      <c r="X27" s="183"/>
      <c r="Y27" s="183"/>
      <c r="Z27" s="184"/>
    </row>
    <row r="28" ht="19.15" customHeight="1">
      <c r="A28" s="230"/>
      <c r="B28" s="231"/>
      <c r="C28" s="231"/>
      <c r="D28" s="232"/>
      <c r="E28" s="232"/>
      <c r="F28" s="233"/>
      <c r="G28" s="231"/>
      <c r="H28" s="234"/>
      <c r="I28" s="228"/>
      <c r="J28" s="228"/>
      <c r="K28" s="189"/>
      <c r="L28" s="189"/>
      <c r="M28" s="189"/>
      <c r="N28" s="189"/>
      <c r="O28" s="189"/>
      <c r="P28" s="189"/>
      <c r="Q28" s="189"/>
      <c r="R28" s="189"/>
      <c r="S28" s="189"/>
      <c r="T28" s="189"/>
      <c r="U28" s="189"/>
      <c r="V28" s="189"/>
      <c r="W28" s="189"/>
      <c r="X28" s="189"/>
      <c r="Y28" s="189"/>
      <c r="Z28" s="189"/>
    </row>
    <row r="29" ht="19.15" customHeight="1">
      <c r="A29" t="s" s="142">
        <v>3377</v>
      </c>
      <c r="B29" s="166">
        <v>2</v>
      </c>
      <c r="C29" s="166">
        <v>4</v>
      </c>
      <c r="D29" t="s" s="142">
        <v>3401</v>
      </c>
      <c r="E29" t="s" s="142">
        <v>17</v>
      </c>
      <c r="F29" s="229">
        <v>31556</v>
      </c>
      <c r="G29" s="166">
        <v>32929</v>
      </c>
      <c r="H29" s="155">
        <f>SUM(G29-F29)</f>
        <v>1373</v>
      </c>
      <c r="I29" s="167">
        <f>H29/F29</f>
        <v>0.0435099505640766</v>
      </c>
      <c r="J29" s="167">
        <f>H29/G29</f>
        <v>0.0416957696862948</v>
      </c>
      <c r="K29" s="24"/>
      <c r="L29" s="24"/>
      <c r="M29" s="24"/>
      <c r="N29" s="24"/>
      <c r="O29" s="24"/>
      <c r="P29" s="24"/>
      <c r="Q29" s="24"/>
      <c r="R29" s="24"/>
      <c r="S29" s="24"/>
      <c r="T29" s="24"/>
      <c r="U29" s="24"/>
      <c r="V29" s="24"/>
      <c r="W29" s="24"/>
      <c r="X29" s="24"/>
      <c r="Y29" s="24"/>
      <c r="Z29" s="24"/>
    </row>
    <row r="30" ht="19.15" customHeight="1">
      <c r="A30" t="s" s="145">
        <v>3377</v>
      </c>
      <c r="B30" s="168">
        <v>2</v>
      </c>
      <c r="C30" s="168">
        <v>3</v>
      </c>
      <c r="D30" t="s" s="145">
        <v>3402</v>
      </c>
      <c r="E30" t="s" s="145">
        <v>22</v>
      </c>
      <c r="F30" s="212">
        <v>17903</v>
      </c>
      <c r="G30" s="168">
        <v>18314</v>
      </c>
      <c r="H30" s="155">
        <f>SUM(G30-F30)</f>
        <v>411</v>
      </c>
      <c r="I30" s="167">
        <f>H30/F30</f>
        <v>0.0229570463050885</v>
      </c>
      <c r="J30" s="167">
        <f>H30/G30</f>
        <v>0.0224418477667358</v>
      </c>
      <c r="K30" s="24"/>
      <c r="L30" s="24"/>
      <c r="M30" s="24"/>
      <c r="N30" s="24"/>
      <c r="O30" s="24"/>
      <c r="P30" s="24"/>
      <c r="Q30" s="24"/>
      <c r="R30" s="24"/>
      <c r="S30" s="24"/>
      <c r="T30" s="24"/>
      <c r="U30" s="24"/>
      <c r="V30" s="24"/>
      <c r="W30" s="24"/>
      <c r="X30" s="24"/>
      <c r="Y30" s="24"/>
      <c r="Z30" s="24"/>
    </row>
    <row r="31" ht="19.15" customHeight="1">
      <c r="A31" t="s" s="145">
        <v>3377</v>
      </c>
      <c r="B31" s="168">
        <v>2</v>
      </c>
      <c r="C31" s="168">
        <v>5</v>
      </c>
      <c r="D31" t="s" s="145">
        <v>3403</v>
      </c>
      <c r="E31" t="s" s="145">
        <v>20</v>
      </c>
      <c r="F31" s="212">
        <v>16339</v>
      </c>
      <c r="G31" s="168">
        <v>17164</v>
      </c>
      <c r="H31" s="155">
        <f>SUM(G31-F31)</f>
        <v>825</v>
      </c>
      <c r="I31" s="167">
        <f>H31/F31</f>
        <v>0.0504926862109064</v>
      </c>
      <c r="J31" s="167">
        <f>H31/G31</f>
        <v>0.0480657189466325</v>
      </c>
      <c r="K31" s="24"/>
      <c r="L31" s="24"/>
      <c r="M31" s="24"/>
      <c r="N31" s="24"/>
      <c r="O31" s="24"/>
      <c r="P31" s="24"/>
      <c r="Q31" s="24"/>
      <c r="R31" s="24"/>
      <c r="S31" s="24"/>
      <c r="T31" s="24"/>
      <c r="U31" s="24"/>
      <c r="V31" s="24"/>
      <c r="W31" s="24"/>
      <c r="X31" s="24"/>
      <c r="Y31" s="24"/>
      <c r="Z31" s="24"/>
    </row>
    <row r="32" ht="19.15" customHeight="1">
      <c r="A32" t="s" s="145">
        <v>3377</v>
      </c>
      <c r="B32" s="168">
        <v>2</v>
      </c>
      <c r="C32" s="168">
        <v>8</v>
      </c>
      <c r="D32" t="s" s="145">
        <v>3404</v>
      </c>
      <c r="E32" t="s" s="145">
        <v>28</v>
      </c>
      <c r="F32" s="212">
        <v>1997</v>
      </c>
      <c r="G32" s="168">
        <v>2116</v>
      </c>
      <c r="H32" s="155">
        <f>SUM(G32-F32)</f>
        <v>119</v>
      </c>
      <c r="I32" s="167">
        <f>H32/F32</f>
        <v>0.0595893840761142</v>
      </c>
      <c r="J32" s="167">
        <f>H32/G32</f>
        <v>0.0562381852551985</v>
      </c>
      <c r="K32" s="24"/>
      <c r="L32" s="24"/>
      <c r="M32" s="24"/>
      <c r="N32" s="24"/>
      <c r="O32" s="24"/>
      <c r="P32" s="24"/>
      <c r="Q32" s="24"/>
      <c r="R32" s="24"/>
      <c r="S32" s="24"/>
      <c r="T32" s="24"/>
      <c r="U32" s="24"/>
      <c r="V32" s="24"/>
      <c r="W32" s="24"/>
      <c r="X32" s="24"/>
      <c r="Y32" s="24"/>
      <c r="Z32" s="24"/>
    </row>
    <row r="33" ht="19.15" customHeight="1">
      <c r="A33" t="s" s="145">
        <v>3377</v>
      </c>
      <c r="B33" s="168">
        <v>2</v>
      </c>
      <c r="C33" s="168">
        <v>16</v>
      </c>
      <c r="D33" t="s" s="145">
        <v>3405</v>
      </c>
      <c r="E33" t="s" s="145">
        <v>24</v>
      </c>
      <c r="F33" s="212">
        <v>1580</v>
      </c>
      <c r="G33" s="168">
        <v>1603</v>
      </c>
      <c r="H33" s="155">
        <f>SUM(G33-F33)</f>
        <v>23</v>
      </c>
      <c r="I33" s="167">
        <f>H33/F33</f>
        <v>0.0145569620253165</v>
      </c>
      <c r="J33" s="167">
        <f>H33/G33</f>
        <v>0.0143480973175296</v>
      </c>
      <c r="K33" s="24"/>
      <c r="L33" s="24"/>
      <c r="M33" s="24"/>
      <c r="N33" s="24"/>
      <c r="O33" s="24"/>
      <c r="P33" s="24"/>
      <c r="Q33" s="24"/>
      <c r="R33" s="24"/>
      <c r="S33" s="24"/>
      <c r="T33" s="24"/>
      <c r="U33" s="24"/>
      <c r="V33" s="24"/>
      <c r="W33" s="24"/>
      <c r="X33" s="24"/>
      <c r="Y33" s="24"/>
      <c r="Z33" s="24"/>
    </row>
    <row r="34" ht="19.15" customHeight="1">
      <c r="A34" t="s" s="145">
        <v>3377</v>
      </c>
      <c r="B34" s="168">
        <v>2</v>
      </c>
      <c r="C34" s="168">
        <v>24</v>
      </c>
      <c r="D34" t="s" s="145">
        <v>3406</v>
      </c>
      <c r="E34" t="s" s="145">
        <v>112</v>
      </c>
      <c r="F34" s="212">
        <v>938</v>
      </c>
      <c r="G34" s="168">
        <v>1012</v>
      </c>
      <c r="H34" s="155">
        <f>SUM(G34-F34)</f>
        <v>74</v>
      </c>
      <c r="I34" s="167">
        <f>H34/F34</f>
        <v>0.0788912579957356</v>
      </c>
      <c r="J34" s="167">
        <f>H34/G34</f>
        <v>0.0731225296442688</v>
      </c>
      <c r="K34" s="24"/>
      <c r="L34" s="24"/>
      <c r="M34" s="24"/>
      <c r="N34" s="24"/>
      <c r="O34" s="24"/>
      <c r="P34" s="24"/>
      <c r="Q34" s="24"/>
      <c r="R34" s="24"/>
      <c r="S34" s="24"/>
      <c r="T34" s="24"/>
      <c r="U34" s="24"/>
      <c r="V34" s="24"/>
      <c r="W34" s="24"/>
      <c r="X34" s="24"/>
      <c r="Y34" s="24"/>
      <c r="Z34" s="24"/>
    </row>
    <row r="35" ht="19.15" customHeight="1">
      <c r="A35" t="s" s="145">
        <v>3377</v>
      </c>
      <c r="B35" s="168">
        <v>2</v>
      </c>
      <c r="C35" s="168">
        <v>13</v>
      </c>
      <c r="D35" t="s" s="145">
        <v>3407</v>
      </c>
      <c r="E35" t="s" s="145">
        <v>38</v>
      </c>
      <c r="F35" s="212">
        <v>757</v>
      </c>
      <c r="G35" s="168">
        <v>946</v>
      </c>
      <c r="H35" s="155">
        <f>SUM(G35-F35)</f>
        <v>189</v>
      </c>
      <c r="I35" s="167">
        <f>H35/F35</f>
        <v>0.249669749009247</v>
      </c>
      <c r="J35" s="167">
        <f>H35/G35</f>
        <v>0.199788583509514</v>
      </c>
      <c r="K35" s="24"/>
      <c r="L35" s="24"/>
      <c r="M35" s="24"/>
      <c r="N35" s="24"/>
      <c r="O35" s="24"/>
      <c r="P35" s="24"/>
      <c r="Q35" s="24"/>
      <c r="R35" s="24"/>
      <c r="S35" s="24"/>
      <c r="T35" s="24"/>
      <c r="U35" s="24"/>
      <c r="V35" s="24"/>
      <c r="W35" s="24"/>
      <c r="X35" s="24"/>
      <c r="Y35" s="24"/>
      <c r="Z35" s="24"/>
    </row>
    <row r="36" ht="19.15" customHeight="1">
      <c r="A36" t="s" s="145">
        <v>3377</v>
      </c>
      <c r="B36" s="168">
        <v>2</v>
      </c>
      <c r="C36" s="168">
        <v>10</v>
      </c>
      <c r="D36" t="s" s="145">
        <v>3408</v>
      </c>
      <c r="E36" t="s" s="145">
        <v>60</v>
      </c>
      <c r="F36" s="212">
        <v>605</v>
      </c>
      <c r="G36" s="168">
        <v>641</v>
      </c>
      <c r="H36" s="155">
        <f>SUM(G36-F36)</f>
        <v>36</v>
      </c>
      <c r="I36" s="167">
        <f>H36/F36</f>
        <v>0.059504132231405</v>
      </c>
      <c r="J36" s="167">
        <f>H36/G36</f>
        <v>0.0561622464898596</v>
      </c>
      <c r="K36" s="24"/>
      <c r="L36" s="24"/>
      <c r="M36" s="24"/>
      <c r="N36" s="24"/>
      <c r="O36" s="24"/>
      <c r="P36" s="24"/>
      <c r="Q36" s="24"/>
      <c r="R36" s="24"/>
      <c r="S36" s="24"/>
      <c r="T36" s="24"/>
      <c r="U36" s="24"/>
      <c r="V36" s="24"/>
      <c r="W36" s="24"/>
      <c r="X36" s="24"/>
      <c r="Y36" s="24"/>
      <c r="Z36" s="24"/>
    </row>
    <row r="37" ht="19.15" customHeight="1">
      <c r="A37" t="s" s="145">
        <v>3377</v>
      </c>
      <c r="B37" s="168">
        <v>2</v>
      </c>
      <c r="C37" s="168">
        <v>25</v>
      </c>
      <c r="D37" t="s" s="145">
        <v>3409</v>
      </c>
      <c r="E37" t="s" s="145">
        <v>248</v>
      </c>
      <c r="F37" s="212">
        <v>559</v>
      </c>
      <c r="G37" s="168">
        <v>588</v>
      </c>
      <c r="H37" s="155">
        <f>SUM(G37-F37)</f>
        <v>29</v>
      </c>
      <c r="I37" s="167">
        <f>H37/F37</f>
        <v>0.0518783542039356</v>
      </c>
      <c r="J37" s="167">
        <f>H37/G37</f>
        <v>0.0493197278911565</v>
      </c>
      <c r="K37" s="24"/>
      <c r="L37" s="24"/>
      <c r="M37" s="24"/>
      <c r="N37" s="24"/>
      <c r="O37" s="24"/>
      <c r="P37" s="24"/>
      <c r="Q37" s="24"/>
      <c r="R37" s="24"/>
      <c r="S37" s="24"/>
      <c r="T37" s="24"/>
      <c r="U37" s="24"/>
      <c r="V37" s="24"/>
      <c r="W37" s="24"/>
      <c r="X37" s="24"/>
      <c r="Y37" s="24"/>
      <c r="Z37" s="24"/>
    </row>
    <row r="38" ht="19.15" customHeight="1">
      <c r="A38" t="s" s="145">
        <v>3377</v>
      </c>
      <c r="B38" s="168">
        <v>2</v>
      </c>
      <c r="C38" s="168">
        <v>1</v>
      </c>
      <c r="D38" t="s" s="145">
        <v>3410</v>
      </c>
      <c r="E38" t="s" s="145">
        <v>66</v>
      </c>
      <c r="F38" s="212">
        <v>436</v>
      </c>
      <c r="G38" s="168">
        <v>467</v>
      </c>
      <c r="H38" s="155">
        <f>SUM(G38-F38)</f>
        <v>31</v>
      </c>
      <c r="I38" s="167">
        <f>H38/F38</f>
        <v>0.07110091743119271</v>
      </c>
      <c r="J38" s="167">
        <f>H38/G38</f>
        <v>0.0663811563169165</v>
      </c>
      <c r="K38" s="24"/>
      <c r="L38" s="24"/>
      <c r="M38" s="24"/>
      <c r="N38" s="24"/>
      <c r="O38" s="24"/>
      <c r="P38" s="24"/>
      <c r="Q38" s="24"/>
      <c r="R38" s="24"/>
      <c r="S38" s="24"/>
      <c r="T38" s="24"/>
      <c r="U38" s="24"/>
      <c r="V38" s="24"/>
      <c r="W38" s="24"/>
      <c r="X38" s="24"/>
      <c r="Y38" s="24"/>
      <c r="Z38" s="24"/>
    </row>
    <row r="39" ht="19.15" customHeight="1">
      <c r="A39" t="s" s="145">
        <v>3377</v>
      </c>
      <c r="B39" s="168">
        <v>2</v>
      </c>
      <c r="C39" s="168">
        <v>23</v>
      </c>
      <c r="D39" t="s" s="145">
        <v>3411</v>
      </c>
      <c r="E39" t="s" s="145">
        <v>42</v>
      </c>
      <c r="F39" s="212">
        <v>431</v>
      </c>
      <c r="G39" s="168">
        <v>451</v>
      </c>
      <c r="H39" s="155">
        <f>SUM(G39-F39)</f>
        <v>20</v>
      </c>
      <c r="I39" s="167">
        <f>H39/F39</f>
        <v>0.0464037122969838</v>
      </c>
      <c r="J39" s="167">
        <f>H39/G39</f>
        <v>0.0443458980044346</v>
      </c>
      <c r="K39" s="24"/>
      <c r="L39" s="24"/>
      <c r="M39" s="24"/>
      <c r="N39" s="24"/>
      <c r="O39" s="24"/>
      <c r="P39" s="24"/>
      <c r="Q39" s="24"/>
      <c r="R39" s="24"/>
      <c r="S39" s="24"/>
      <c r="T39" s="24"/>
      <c r="U39" s="24"/>
      <c r="V39" s="24"/>
      <c r="W39" s="24"/>
      <c r="X39" s="24"/>
      <c r="Y39" s="24"/>
      <c r="Z39" s="24"/>
    </row>
    <row r="40" ht="19.15" customHeight="1">
      <c r="A40" t="s" s="145">
        <v>3377</v>
      </c>
      <c r="B40" s="168">
        <v>2</v>
      </c>
      <c r="C40" s="168">
        <v>2</v>
      </c>
      <c r="D40" t="s" s="145">
        <v>3412</v>
      </c>
      <c r="E40" t="s" s="145">
        <v>30</v>
      </c>
      <c r="F40" s="212">
        <v>438</v>
      </c>
      <c r="G40" s="168">
        <v>445</v>
      </c>
      <c r="H40" s="155">
        <f>SUM(G40-F40)</f>
        <v>7</v>
      </c>
      <c r="I40" s="167">
        <f>H40/F40</f>
        <v>0.0159817351598174</v>
      </c>
      <c r="J40" s="167">
        <f>H40/G40</f>
        <v>0.0157303370786517</v>
      </c>
      <c r="K40" s="24"/>
      <c r="L40" s="24"/>
      <c r="M40" s="24"/>
      <c r="N40" s="24"/>
      <c r="O40" s="24"/>
      <c r="P40" s="24"/>
      <c r="Q40" s="24"/>
      <c r="R40" s="24"/>
      <c r="S40" s="24"/>
      <c r="T40" s="24"/>
      <c r="U40" s="24"/>
      <c r="V40" s="24"/>
      <c r="W40" s="24"/>
      <c r="X40" s="24"/>
      <c r="Y40" s="24"/>
      <c r="Z40" s="24"/>
    </row>
    <row r="41" ht="19.15" customHeight="1">
      <c r="A41" t="s" s="145">
        <v>3377</v>
      </c>
      <c r="B41" s="168">
        <v>2</v>
      </c>
      <c r="C41" s="168">
        <v>6</v>
      </c>
      <c r="D41" t="s" s="145">
        <v>3413</v>
      </c>
      <c r="E41" t="s" s="145">
        <v>36</v>
      </c>
      <c r="F41" s="212">
        <v>351</v>
      </c>
      <c r="G41" s="168">
        <v>366</v>
      </c>
      <c r="H41" s="155">
        <f>SUM(G41-F41)</f>
        <v>15</v>
      </c>
      <c r="I41" s="167">
        <f>H41/F41</f>
        <v>0.0427350427350427</v>
      </c>
      <c r="J41" s="167">
        <f>H41/G41</f>
        <v>0.040983606557377</v>
      </c>
      <c r="K41" s="24"/>
      <c r="L41" s="24"/>
      <c r="M41" s="24"/>
      <c r="N41" s="24"/>
      <c r="O41" s="24"/>
      <c r="P41" s="24"/>
      <c r="Q41" s="24"/>
      <c r="R41" s="24"/>
      <c r="S41" s="24"/>
      <c r="T41" s="24"/>
      <c r="U41" s="24"/>
      <c r="V41" s="24"/>
      <c r="W41" s="24"/>
      <c r="X41" s="24"/>
      <c r="Y41" s="24"/>
      <c r="Z41" s="24"/>
    </row>
    <row r="42" ht="19.15" customHeight="1">
      <c r="A42" t="s" s="145">
        <v>3377</v>
      </c>
      <c r="B42" s="168">
        <v>2</v>
      </c>
      <c r="C42" s="168">
        <v>19</v>
      </c>
      <c r="D42" t="s" s="145">
        <v>3414</v>
      </c>
      <c r="E42" t="s" s="145">
        <v>26</v>
      </c>
      <c r="F42" s="212">
        <v>337</v>
      </c>
      <c r="G42" s="168">
        <v>343</v>
      </c>
      <c r="H42" s="155">
        <f>SUM(G42-F42)</f>
        <v>6</v>
      </c>
      <c r="I42" s="167">
        <f>H42/F42</f>
        <v>0.0178041543026706</v>
      </c>
      <c r="J42" s="167">
        <f>H42/G42</f>
        <v>0.0174927113702624</v>
      </c>
      <c r="K42" s="24"/>
      <c r="L42" s="24"/>
      <c r="M42" s="24"/>
      <c r="N42" s="24"/>
      <c r="O42" s="24"/>
      <c r="P42" s="24"/>
      <c r="Q42" s="24"/>
      <c r="R42" s="24"/>
      <c r="S42" s="24"/>
      <c r="T42" s="24"/>
      <c r="U42" s="24"/>
      <c r="V42" s="24"/>
      <c r="W42" s="24"/>
      <c r="X42" s="24"/>
      <c r="Y42" s="24"/>
      <c r="Z42" s="24"/>
    </row>
    <row r="43" ht="19.15" customHeight="1">
      <c r="A43" t="s" s="145">
        <v>3377</v>
      </c>
      <c r="B43" s="168">
        <v>2</v>
      </c>
      <c r="C43" s="168">
        <v>12</v>
      </c>
      <c r="D43" t="s" s="145">
        <v>3415</v>
      </c>
      <c r="E43" t="s" s="145">
        <v>2024</v>
      </c>
      <c r="F43" s="212">
        <v>310</v>
      </c>
      <c r="G43" s="168">
        <v>322</v>
      </c>
      <c r="H43" s="155">
        <f>SUM(G43-F43)</f>
        <v>12</v>
      </c>
      <c r="I43" s="167">
        <f>H43/F43</f>
        <v>0.0387096774193548</v>
      </c>
      <c r="J43" s="167">
        <f>H43/G43</f>
        <v>0.0372670807453416</v>
      </c>
      <c r="K43" s="24"/>
      <c r="L43" s="24"/>
      <c r="M43" s="24"/>
      <c r="N43" s="24"/>
      <c r="O43" s="24"/>
      <c r="P43" s="24"/>
      <c r="Q43" s="24"/>
      <c r="R43" s="24"/>
      <c r="S43" s="24"/>
      <c r="T43" s="24"/>
      <c r="U43" s="24"/>
      <c r="V43" s="24"/>
      <c r="W43" s="24"/>
      <c r="X43" s="24"/>
      <c r="Y43" s="24"/>
      <c r="Z43" s="24"/>
    </row>
    <row r="44" ht="19.15" customHeight="1">
      <c r="A44" t="s" s="145">
        <v>3377</v>
      </c>
      <c r="B44" s="168">
        <v>2</v>
      </c>
      <c r="C44" s="168">
        <v>21</v>
      </c>
      <c r="D44" t="s" s="145">
        <v>3416</v>
      </c>
      <c r="E44" t="s" s="145">
        <v>72</v>
      </c>
      <c r="F44" s="212">
        <v>185</v>
      </c>
      <c r="G44" s="168">
        <v>191</v>
      </c>
      <c r="H44" s="155">
        <f>SUM(G44-F44)</f>
        <v>6</v>
      </c>
      <c r="I44" s="167">
        <f>H44/F44</f>
        <v>0.0324324324324324</v>
      </c>
      <c r="J44" s="167">
        <f>H44/G44</f>
        <v>0.031413612565445</v>
      </c>
      <c r="K44" s="24"/>
      <c r="L44" s="24"/>
      <c r="M44" s="24"/>
      <c r="N44" s="24"/>
      <c r="O44" s="24"/>
      <c r="P44" s="24"/>
      <c r="Q44" s="24"/>
      <c r="R44" s="24"/>
      <c r="S44" s="24"/>
      <c r="T44" s="24"/>
      <c r="U44" s="24"/>
      <c r="V44" s="24"/>
      <c r="W44" s="24"/>
      <c r="X44" s="24"/>
      <c r="Y44" s="24"/>
      <c r="Z44" s="24"/>
    </row>
    <row r="45" ht="19.15" customHeight="1">
      <c r="A45" t="s" s="145">
        <v>3377</v>
      </c>
      <c r="B45" s="168">
        <v>2</v>
      </c>
      <c r="C45" s="168">
        <v>17</v>
      </c>
      <c r="D45" t="s" s="145">
        <v>3417</v>
      </c>
      <c r="E45" t="s" s="145">
        <v>74</v>
      </c>
      <c r="F45" s="213">
        <v>175</v>
      </c>
      <c r="G45" s="170">
        <v>187</v>
      </c>
      <c r="H45" s="155">
        <f>SUM(G45-F45)</f>
        <v>12</v>
      </c>
      <c r="I45" s="167">
        <f>H45/F45</f>
        <v>0.0685714285714286</v>
      </c>
      <c r="J45" s="167">
        <f>H45/G45</f>
        <v>0.0641711229946524</v>
      </c>
      <c r="K45" s="24"/>
      <c r="L45" s="24"/>
      <c r="M45" s="24"/>
      <c r="N45" s="24"/>
      <c r="O45" s="24"/>
      <c r="P45" s="24"/>
      <c r="Q45" s="24"/>
      <c r="R45" s="24"/>
      <c r="S45" s="24"/>
      <c r="T45" s="24"/>
      <c r="U45" s="24"/>
      <c r="V45" s="24"/>
      <c r="W45" s="24"/>
      <c r="X45" s="24"/>
      <c r="Y45" s="24"/>
      <c r="Z45" s="24"/>
    </row>
    <row r="46" ht="19.15" customHeight="1">
      <c r="A46" t="s" s="145">
        <v>3377</v>
      </c>
      <c r="B46" s="168">
        <v>2</v>
      </c>
      <c r="C46" s="168">
        <v>11</v>
      </c>
      <c r="D46" t="s" s="145">
        <v>3459</v>
      </c>
      <c r="E46" t="s" s="171">
        <v>116</v>
      </c>
      <c r="F46" s="249">
        <v>174</v>
      </c>
      <c r="G46" s="250">
        <v>171</v>
      </c>
      <c r="H46" s="173">
        <f>SUM(G46-F46)</f>
        <v>-3</v>
      </c>
      <c r="I46" s="167">
        <f>H46/F46</f>
        <v>-0.0172413793103448</v>
      </c>
      <c r="J46" s="167">
        <f>H46/G46</f>
        <v>-0.0175438596491228</v>
      </c>
      <c r="K46" s="24"/>
      <c r="L46" s="24"/>
      <c r="M46" s="24"/>
      <c r="N46" s="24"/>
      <c r="O46" s="24"/>
      <c r="P46" s="24"/>
      <c r="Q46" s="24"/>
      <c r="R46" s="24"/>
      <c r="S46" s="24"/>
      <c r="T46" s="24"/>
      <c r="U46" s="24"/>
      <c r="V46" s="24"/>
      <c r="W46" s="24"/>
      <c r="X46" s="24"/>
      <c r="Y46" s="24"/>
      <c r="Z46" s="24"/>
    </row>
    <row r="47" ht="19.15" customHeight="1">
      <c r="A47" t="s" s="145">
        <v>3377</v>
      </c>
      <c r="B47" s="168">
        <v>2</v>
      </c>
      <c r="C47" s="168">
        <v>15</v>
      </c>
      <c r="D47" t="s" s="145">
        <v>3418</v>
      </c>
      <c r="E47" t="s" s="145">
        <v>281</v>
      </c>
      <c r="F47" s="229">
        <v>165</v>
      </c>
      <c r="G47" s="166">
        <v>169</v>
      </c>
      <c r="H47" s="155">
        <f>SUM(G47-F47)</f>
        <v>4</v>
      </c>
      <c r="I47" s="167">
        <f>H47/F47</f>
        <v>0.0242424242424242</v>
      </c>
      <c r="J47" s="167">
        <f>H47/G47</f>
        <v>0.0236686390532544</v>
      </c>
      <c r="K47" s="24"/>
      <c r="L47" s="24"/>
      <c r="M47" s="24"/>
      <c r="N47" s="24"/>
      <c r="O47" s="24"/>
      <c r="P47" s="24"/>
      <c r="Q47" s="24"/>
      <c r="R47" s="24"/>
      <c r="S47" s="24"/>
      <c r="T47" s="24"/>
      <c r="U47" s="24"/>
      <c r="V47" s="24"/>
      <c r="W47" s="24"/>
      <c r="X47" s="24"/>
      <c r="Y47" s="24"/>
      <c r="Z47" s="24"/>
    </row>
    <row r="48" ht="19.15" customHeight="1">
      <c r="A48" t="s" s="145">
        <v>3377</v>
      </c>
      <c r="B48" s="168">
        <v>2</v>
      </c>
      <c r="C48" s="168">
        <v>7</v>
      </c>
      <c r="D48" t="s" s="145">
        <v>3419</v>
      </c>
      <c r="E48" t="s" s="145">
        <v>44</v>
      </c>
      <c r="F48" s="212">
        <v>162</v>
      </c>
      <c r="G48" s="168">
        <v>167</v>
      </c>
      <c r="H48" s="155">
        <f>SUM(G48-F48)</f>
        <v>5</v>
      </c>
      <c r="I48" s="167">
        <f>H48/F48</f>
        <v>0.0308641975308642</v>
      </c>
      <c r="J48" s="167">
        <f>H48/G48</f>
        <v>0.029940119760479</v>
      </c>
      <c r="K48" s="24"/>
      <c r="L48" s="24"/>
      <c r="M48" s="24"/>
      <c r="N48" s="24"/>
      <c r="O48" s="24"/>
      <c r="P48" s="24"/>
      <c r="Q48" s="24"/>
      <c r="R48" s="24"/>
      <c r="S48" s="24"/>
      <c r="T48" s="24"/>
      <c r="U48" s="24"/>
      <c r="V48" s="24"/>
      <c r="W48" s="24"/>
      <c r="X48" s="24"/>
      <c r="Y48" s="24"/>
      <c r="Z48" s="24"/>
    </row>
    <row r="49" ht="19.15" customHeight="1">
      <c r="A49" t="s" s="145">
        <v>3377</v>
      </c>
      <c r="B49" s="168">
        <v>2</v>
      </c>
      <c r="C49" s="168">
        <v>14</v>
      </c>
      <c r="D49" t="s" s="145">
        <v>3420</v>
      </c>
      <c r="E49" t="s" s="145">
        <v>52</v>
      </c>
      <c r="F49" s="212">
        <v>141</v>
      </c>
      <c r="G49" s="168">
        <v>150</v>
      </c>
      <c r="H49" s="155">
        <f>SUM(G49-F49)</f>
        <v>9</v>
      </c>
      <c r="I49" s="167">
        <f>H49/F49</f>
        <v>0.0638297872340426</v>
      </c>
      <c r="J49" s="167">
        <f>H49/G49</f>
        <v>0.06</v>
      </c>
      <c r="K49" s="24"/>
      <c r="L49" s="24"/>
      <c r="M49" s="24"/>
      <c r="N49" s="24"/>
      <c r="O49" s="24"/>
      <c r="P49" s="24"/>
      <c r="Q49" s="24"/>
      <c r="R49" s="24"/>
      <c r="S49" s="24"/>
      <c r="T49" s="24"/>
      <c r="U49" s="24"/>
      <c r="V49" s="24"/>
      <c r="W49" s="24"/>
      <c r="X49" s="24"/>
      <c r="Y49" s="24"/>
      <c r="Z49" s="24"/>
    </row>
    <row r="50" ht="19.15" customHeight="1">
      <c r="A50" t="s" s="145">
        <v>3377</v>
      </c>
      <c r="B50" s="168">
        <v>2</v>
      </c>
      <c r="C50" s="168">
        <v>18</v>
      </c>
      <c r="D50" t="s" s="145">
        <v>3421</v>
      </c>
      <c r="E50" t="s" s="145">
        <v>48</v>
      </c>
      <c r="F50" s="212">
        <v>129</v>
      </c>
      <c r="G50" s="168">
        <v>149</v>
      </c>
      <c r="H50" s="155">
        <f>SUM(G50-F50)</f>
        <v>20</v>
      </c>
      <c r="I50" s="167">
        <f>H50/F50</f>
        <v>0.155038759689922</v>
      </c>
      <c r="J50" s="167">
        <f>H50/G50</f>
        <v>0.134228187919463</v>
      </c>
      <c r="K50" s="24"/>
      <c r="L50" s="24"/>
      <c r="M50" s="24"/>
      <c r="N50" s="24"/>
      <c r="O50" s="24"/>
      <c r="P50" s="24"/>
      <c r="Q50" s="24"/>
      <c r="R50" s="24"/>
      <c r="S50" s="24"/>
      <c r="T50" s="24"/>
      <c r="U50" s="24"/>
      <c r="V50" s="24"/>
      <c r="W50" s="24"/>
      <c r="X50" s="24"/>
      <c r="Y50" s="24"/>
      <c r="Z50" s="24"/>
    </row>
    <row r="51" ht="19.15" customHeight="1">
      <c r="A51" t="s" s="145">
        <v>3377</v>
      </c>
      <c r="B51" s="168">
        <v>2</v>
      </c>
      <c r="C51" s="168">
        <v>22</v>
      </c>
      <c r="D51" t="s" s="145">
        <v>3422</v>
      </c>
      <c r="E51" t="s" s="145">
        <v>245</v>
      </c>
      <c r="F51" s="212">
        <v>95</v>
      </c>
      <c r="G51" s="168">
        <v>96</v>
      </c>
      <c r="H51" s="155">
        <f>SUM(G51-F51)</f>
        <v>1</v>
      </c>
      <c r="I51" s="167">
        <f>H51/F51</f>
        <v>0.0105263157894737</v>
      </c>
      <c r="J51" s="167">
        <f>H51/G51</f>
        <v>0.0104166666666667</v>
      </c>
      <c r="K51" s="24"/>
      <c r="L51" s="24"/>
      <c r="M51" s="24"/>
      <c r="N51" s="24"/>
      <c r="O51" s="24"/>
      <c r="P51" s="24"/>
      <c r="Q51" s="24"/>
      <c r="R51" s="24"/>
      <c r="S51" s="24"/>
      <c r="T51" s="24"/>
      <c r="U51" s="24"/>
      <c r="V51" s="24"/>
      <c r="W51" s="24"/>
      <c r="X51" s="24"/>
      <c r="Y51" s="24"/>
      <c r="Z51" s="24"/>
    </row>
    <row r="52" ht="19.15" customHeight="1">
      <c r="A52" t="s" s="145">
        <v>3377</v>
      </c>
      <c r="B52" s="168">
        <v>2</v>
      </c>
      <c r="C52" s="168">
        <v>26</v>
      </c>
      <c r="D52" t="s" s="145">
        <v>3423</v>
      </c>
      <c r="E52" t="s" s="145">
        <v>32</v>
      </c>
      <c r="F52" s="212">
        <v>87</v>
      </c>
      <c r="G52" s="168">
        <v>96</v>
      </c>
      <c r="H52" s="155">
        <f>SUM(G52-F52)</f>
        <v>9</v>
      </c>
      <c r="I52" s="167">
        <f>H52/F52</f>
        <v>0.103448275862069</v>
      </c>
      <c r="J52" s="167">
        <f>H52/G52</f>
        <v>0.09375</v>
      </c>
      <c r="K52" s="24"/>
      <c r="L52" s="24"/>
      <c r="M52" s="24"/>
      <c r="N52" s="24"/>
      <c r="O52" s="24"/>
      <c r="P52" s="24"/>
      <c r="Q52" s="24"/>
      <c r="R52" s="24"/>
      <c r="S52" s="24"/>
      <c r="T52" s="24"/>
      <c r="U52" s="24"/>
      <c r="V52" s="24"/>
      <c r="W52" s="24"/>
      <c r="X52" s="24"/>
      <c r="Y52" s="24"/>
      <c r="Z52" s="24"/>
    </row>
    <row r="53" ht="19.15" customHeight="1">
      <c r="A53" t="s" s="145">
        <v>3377</v>
      </c>
      <c r="B53" s="168">
        <v>2</v>
      </c>
      <c r="C53" s="168">
        <v>20</v>
      </c>
      <c r="D53" t="s" s="145">
        <v>3424</v>
      </c>
      <c r="E53" t="s" s="145">
        <v>76</v>
      </c>
      <c r="F53" s="212">
        <v>71</v>
      </c>
      <c r="G53" s="168">
        <v>73</v>
      </c>
      <c r="H53" s="155">
        <f>SUM(G53-F53)</f>
        <v>2</v>
      </c>
      <c r="I53" s="167">
        <f>H53/F53</f>
        <v>0.028169014084507</v>
      </c>
      <c r="J53" s="167">
        <f>H53/G53</f>
        <v>0.0273972602739726</v>
      </c>
      <c r="K53" s="24"/>
      <c r="L53" s="24"/>
      <c r="M53" s="24"/>
      <c r="N53" s="24"/>
      <c r="O53" s="24"/>
      <c r="P53" s="24"/>
      <c r="Q53" s="24"/>
      <c r="R53" s="24"/>
      <c r="S53" s="24"/>
      <c r="T53" s="24"/>
      <c r="U53" s="24"/>
      <c r="V53" s="24"/>
      <c r="W53" s="24"/>
      <c r="X53" s="24"/>
      <c r="Y53" s="24"/>
      <c r="Z53" s="24"/>
    </row>
    <row r="54" ht="19.15" customHeight="1">
      <c r="A54" t="s" s="145">
        <v>3377</v>
      </c>
      <c r="B54" s="168">
        <v>2</v>
      </c>
      <c r="C54" s="168">
        <v>27</v>
      </c>
      <c r="D54" t="s" s="145">
        <v>3425</v>
      </c>
      <c r="E54" t="s" s="145">
        <v>1427</v>
      </c>
      <c r="F54" s="212">
        <v>58</v>
      </c>
      <c r="G54" s="168">
        <v>63</v>
      </c>
      <c r="H54" s="155">
        <f>SUM(G54-F54)</f>
        <v>5</v>
      </c>
      <c r="I54" s="167">
        <f>H54/F54</f>
        <v>0.0862068965517241</v>
      </c>
      <c r="J54" s="167">
        <f>H54/G54</f>
        <v>0.0793650793650794</v>
      </c>
      <c r="K54" s="24"/>
      <c r="L54" s="24"/>
      <c r="M54" s="24"/>
      <c r="N54" s="24"/>
      <c r="O54" s="24"/>
      <c r="P54" s="24"/>
      <c r="Q54" s="24"/>
      <c r="R54" s="24"/>
      <c r="S54" s="24"/>
      <c r="T54" s="24"/>
      <c r="U54" s="24"/>
      <c r="V54" s="24"/>
      <c r="W54" s="24"/>
      <c r="X54" s="24"/>
      <c r="Y54" s="24"/>
      <c r="Z54" s="24"/>
    </row>
    <row r="55" ht="19.15" customHeight="1">
      <c r="A55" t="s" s="145">
        <v>3377</v>
      </c>
      <c r="B55" s="168">
        <v>2</v>
      </c>
      <c r="C55" s="168">
        <v>29</v>
      </c>
      <c r="D55" t="s" s="145">
        <v>3426</v>
      </c>
      <c r="E55" t="s" s="145">
        <v>68</v>
      </c>
      <c r="F55" s="212">
        <v>54</v>
      </c>
      <c r="G55" s="168">
        <v>56</v>
      </c>
      <c r="H55" s="155">
        <f>SUM(G55-F55)</f>
        <v>2</v>
      </c>
      <c r="I55" s="167">
        <f>H55/F55</f>
        <v>0.037037037037037</v>
      </c>
      <c r="J55" s="167">
        <f>H55/G55</f>
        <v>0.0357142857142857</v>
      </c>
      <c r="K55" s="24"/>
      <c r="L55" s="24"/>
      <c r="M55" s="24"/>
      <c r="N55" s="24"/>
      <c r="O55" s="24"/>
      <c r="P55" s="24"/>
      <c r="Q55" s="24"/>
      <c r="R55" s="24"/>
      <c r="S55" s="24"/>
      <c r="T55" s="24"/>
      <c r="U55" s="24"/>
      <c r="V55" s="24"/>
      <c r="W55" s="24"/>
      <c r="X55" s="24"/>
      <c r="Y55" s="24"/>
      <c r="Z55" s="24"/>
    </row>
    <row r="56" ht="19.15" customHeight="1">
      <c r="A56" t="s" s="145">
        <v>3377</v>
      </c>
      <c r="B56" s="168">
        <v>2</v>
      </c>
      <c r="C56" s="168">
        <v>28</v>
      </c>
      <c r="D56" t="s" s="145">
        <v>3427</v>
      </c>
      <c r="E56" t="s" s="145">
        <v>2848</v>
      </c>
      <c r="F56" s="212">
        <v>41</v>
      </c>
      <c r="G56" s="168">
        <v>41</v>
      </c>
      <c r="H56" s="155">
        <f>SUM(G56-F56)</f>
        <v>0</v>
      </c>
      <c r="I56" s="167">
        <f>H56/F56</f>
        <v>0</v>
      </c>
      <c r="J56" s="167">
        <f>H56/G56</f>
        <v>0</v>
      </c>
      <c r="K56" s="24"/>
      <c r="L56" s="24"/>
      <c r="M56" s="24"/>
      <c r="N56" s="24"/>
      <c r="O56" s="24"/>
      <c r="P56" s="24"/>
      <c r="Q56" s="24"/>
      <c r="R56" s="24"/>
      <c r="S56" s="24"/>
      <c r="T56" s="24"/>
      <c r="U56" s="24"/>
      <c r="V56" s="24"/>
      <c r="W56" s="24"/>
      <c r="X56" s="24"/>
      <c r="Y56" s="24"/>
      <c r="Z56" s="24"/>
    </row>
    <row r="57" ht="19.15" customHeight="1">
      <c r="A57" t="s" s="145">
        <v>3377</v>
      </c>
      <c r="B57" s="168">
        <v>2</v>
      </c>
      <c r="C57" s="168">
        <v>9</v>
      </c>
      <c r="D57" t="s" s="145">
        <v>3428</v>
      </c>
      <c r="E57" t="s" s="145">
        <v>78</v>
      </c>
      <c r="F57" s="155">
        <v>0</v>
      </c>
      <c r="G57" s="168">
        <v>0</v>
      </c>
      <c r="H57" s="155">
        <f>SUM(G57-F57)</f>
        <v>0</v>
      </c>
      <c r="I57" s="207">
        <f>H57/F57</f>
      </c>
      <c r="J57" s="207">
        <f>H57/G57</f>
      </c>
      <c r="K57" s="24"/>
      <c r="L57" s="24"/>
      <c r="M57" s="24"/>
      <c r="N57" s="24"/>
      <c r="O57" s="24"/>
      <c r="P57" s="24"/>
      <c r="Q57" s="24"/>
      <c r="R57" s="24"/>
      <c r="S57" s="24"/>
      <c r="T57" s="24"/>
      <c r="U57" s="24"/>
      <c r="V57" s="24"/>
      <c r="W57" s="24"/>
      <c r="X57" s="24"/>
      <c r="Y57" s="24"/>
      <c r="Z57" s="24"/>
    </row>
    <row r="58" ht="19.15" customHeight="1">
      <c r="A58" t="s" s="137">
        <v>3377</v>
      </c>
      <c r="B58" s="170">
        <v>2</v>
      </c>
      <c r="C58" s="170">
        <v>30</v>
      </c>
      <c r="D58" t="s" s="137">
        <v>3429</v>
      </c>
      <c r="E58" t="s" s="137">
        <v>34</v>
      </c>
      <c r="F58" s="175">
        <v>0</v>
      </c>
      <c r="G58" s="170">
        <v>0</v>
      </c>
      <c r="H58" s="175">
        <f>SUM(G58-F58)</f>
        <v>0</v>
      </c>
      <c r="I58" s="176">
        <f>H58/F58</f>
      </c>
      <c r="J58" s="176">
        <f>H58/G58</f>
      </c>
      <c r="K58" s="174"/>
      <c r="L58" s="174"/>
      <c r="M58" s="174"/>
      <c r="N58" s="174"/>
      <c r="O58" s="174"/>
      <c r="P58" s="174"/>
      <c r="Q58" s="174"/>
      <c r="R58" s="174"/>
      <c r="S58" s="174"/>
      <c r="T58" s="174"/>
      <c r="U58" s="174"/>
      <c r="V58" s="174"/>
      <c r="W58" s="174"/>
      <c r="X58" s="174"/>
      <c r="Y58" s="174"/>
      <c r="Z58" s="174"/>
    </row>
    <row r="59" ht="19.15" customHeight="1">
      <c r="A59" s="177"/>
      <c r="B59" s="178"/>
      <c r="C59" s="178"/>
      <c r="D59" s="179"/>
      <c r="E59" s="179"/>
      <c r="F59" s="210">
        <f>SUM(F29:F58)</f>
        <v>76074</v>
      </c>
      <c r="G59" s="180">
        <f>SUM(G29:G58)</f>
        <v>79316</v>
      </c>
      <c r="H59" s="181">
        <f>SUM(H29:H58)</f>
        <v>3242</v>
      </c>
      <c r="I59" s="182">
        <f>H59/F59</f>
        <v>0.0426163998212267</v>
      </c>
      <c r="J59" s="182">
        <f>H59/G59</f>
        <v>0.0408744767764385</v>
      </c>
      <c r="K59" s="183"/>
      <c r="L59" s="183"/>
      <c r="M59" s="183"/>
      <c r="N59" s="183"/>
      <c r="O59" s="183"/>
      <c r="P59" s="183"/>
      <c r="Q59" s="183"/>
      <c r="R59" s="183"/>
      <c r="S59" s="183"/>
      <c r="T59" s="183"/>
      <c r="U59" s="183"/>
      <c r="V59" s="183"/>
      <c r="W59" s="183"/>
      <c r="X59" s="183"/>
      <c r="Y59" s="183"/>
      <c r="Z59" s="184"/>
    </row>
    <row r="60" ht="19.15" customHeight="1">
      <c r="A60" s="230"/>
      <c r="B60" s="231"/>
      <c r="C60" s="231"/>
      <c r="D60" s="232"/>
      <c r="E60" s="232"/>
      <c r="F60" s="251"/>
      <c r="G60" s="231"/>
      <c r="H60" s="234"/>
      <c r="I60" s="188"/>
      <c r="J60" s="188"/>
      <c r="K60" s="189"/>
      <c r="L60" s="189"/>
      <c r="M60" s="189"/>
      <c r="N60" s="189"/>
      <c r="O60" s="189"/>
      <c r="P60" s="189"/>
      <c r="Q60" s="189"/>
      <c r="R60" s="189"/>
      <c r="S60" s="189"/>
      <c r="T60" s="189"/>
      <c r="U60" s="189"/>
      <c r="V60" s="189"/>
      <c r="W60" s="189"/>
      <c r="X60" s="189"/>
      <c r="Y60" s="189"/>
      <c r="Z60" s="189"/>
    </row>
    <row r="61" ht="19.15" customHeight="1">
      <c r="A61" t="s" s="138">
        <v>3377</v>
      </c>
      <c r="B61" s="149">
        <v>3</v>
      </c>
      <c r="C61" s="149">
        <v>3</v>
      </c>
      <c r="D61" t="s" s="205">
        <v>3430</v>
      </c>
      <c r="E61" t="s" s="205">
        <v>20</v>
      </c>
      <c r="F61" s="222">
        <v>19930</v>
      </c>
      <c r="G61" s="149">
        <v>20784</v>
      </c>
      <c r="H61" s="173">
        <f>SUM(G61-F61)</f>
        <v>854</v>
      </c>
      <c r="I61" s="167">
        <f>H61/F61</f>
        <v>0.0428499749121927</v>
      </c>
      <c r="J61" s="167">
        <f>H61/G61</f>
        <v>0.0410892994611239</v>
      </c>
      <c r="K61" s="24"/>
      <c r="L61" s="24"/>
      <c r="M61" s="24"/>
      <c r="N61" s="24"/>
      <c r="O61" s="24"/>
      <c r="P61" s="24"/>
      <c r="Q61" s="24"/>
      <c r="R61" s="24"/>
      <c r="S61" s="24"/>
      <c r="T61" s="24"/>
      <c r="U61" s="24"/>
      <c r="V61" s="24"/>
      <c r="W61" s="24"/>
      <c r="X61" s="24"/>
      <c r="Y61" s="24"/>
      <c r="Z61" s="24"/>
    </row>
    <row r="62" ht="19.15" customHeight="1">
      <c r="A62" t="s" s="138">
        <v>3377</v>
      </c>
      <c r="B62" s="149">
        <v>3</v>
      </c>
      <c r="C62" s="149">
        <v>9</v>
      </c>
      <c r="D62" t="s" s="205">
        <v>3431</v>
      </c>
      <c r="E62" t="s" s="205">
        <v>84</v>
      </c>
      <c r="F62" s="222">
        <v>18285</v>
      </c>
      <c r="G62" s="149">
        <v>19244</v>
      </c>
      <c r="H62" s="173">
        <f>SUM(G62-F62)</f>
        <v>959</v>
      </c>
      <c r="I62" s="167">
        <f>H62/F62</f>
        <v>0.0524473612250479</v>
      </c>
      <c r="J62" s="167">
        <f>H62/G62</f>
        <v>0.0498337144044897</v>
      </c>
      <c r="K62" s="24"/>
      <c r="L62" s="24"/>
      <c r="M62" s="24"/>
      <c r="N62" s="24"/>
      <c r="O62" s="24"/>
      <c r="P62" s="24"/>
      <c r="Q62" s="24"/>
      <c r="R62" s="24"/>
      <c r="S62" s="24"/>
      <c r="T62" s="24"/>
      <c r="U62" s="24"/>
      <c r="V62" s="24"/>
      <c r="W62" s="24"/>
      <c r="X62" s="24"/>
      <c r="Y62" s="24"/>
      <c r="Z62" s="24"/>
    </row>
    <row r="63" ht="19.15" customHeight="1">
      <c r="A63" t="s" s="138">
        <v>3377</v>
      </c>
      <c r="B63" s="149">
        <v>3</v>
      </c>
      <c r="C63" s="149">
        <v>8</v>
      </c>
      <c r="D63" t="s" s="205">
        <v>3432</v>
      </c>
      <c r="E63" t="s" s="205">
        <v>17</v>
      </c>
      <c r="F63" s="222">
        <v>12375</v>
      </c>
      <c r="G63" s="149">
        <v>13238</v>
      </c>
      <c r="H63" s="173">
        <f>SUM(G63-F63)</f>
        <v>863</v>
      </c>
      <c r="I63" s="167">
        <f>H63/F63</f>
        <v>0.0697373737373737</v>
      </c>
      <c r="J63" s="167">
        <f>H63/G63</f>
        <v>0.0651911164828524</v>
      </c>
      <c r="K63" s="24"/>
      <c r="L63" s="24"/>
      <c r="M63" s="24"/>
      <c r="N63" s="24"/>
      <c r="O63" s="24"/>
      <c r="P63" s="24"/>
      <c r="Q63" s="24"/>
      <c r="R63" s="24"/>
      <c r="S63" s="24"/>
      <c r="T63" s="24"/>
      <c r="U63" s="24"/>
      <c r="V63" s="24"/>
      <c r="W63" s="24"/>
      <c r="X63" s="24"/>
      <c r="Y63" s="24"/>
      <c r="Z63" s="24"/>
    </row>
    <row r="64" ht="19.15" customHeight="1">
      <c r="A64" t="s" s="138">
        <v>3377</v>
      </c>
      <c r="B64" s="149">
        <v>3</v>
      </c>
      <c r="C64" s="149">
        <v>11</v>
      </c>
      <c r="D64" t="s" s="205">
        <v>3433</v>
      </c>
      <c r="E64" t="s" s="205">
        <v>22</v>
      </c>
      <c r="F64" s="222">
        <v>9182</v>
      </c>
      <c r="G64" s="149">
        <v>9916</v>
      </c>
      <c r="H64" s="173">
        <f>SUM(G64-F64)</f>
        <v>734</v>
      </c>
      <c r="I64" s="167">
        <f>H64/F64</f>
        <v>0.07993901110869089</v>
      </c>
      <c r="J64" s="167">
        <f>H64/G64</f>
        <v>0.0740217829770069</v>
      </c>
      <c r="K64" s="24"/>
      <c r="L64" s="24"/>
      <c r="M64" s="24"/>
      <c r="N64" s="24"/>
      <c r="O64" s="24"/>
      <c r="P64" s="24"/>
      <c r="Q64" s="24"/>
      <c r="R64" s="24"/>
      <c r="S64" s="24"/>
      <c r="T64" s="24"/>
      <c r="U64" s="24"/>
      <c r="V64" s="24"/>
      <c r="W64" s="24"/>
      <c r="X64" s="24"/>
      <c r="Y64" s="24"/>
      <c r="Z64" s="24"/>
    </row>
    <row r="65" ht="19.15" customHeight="1">
      <c r="A65" t="s" s="138">
        <v>3377</v>
      </c>
      <c r="B65" s="149">
        <v>3</v>
      </c>
      <c r="C65" s="149">
        <v>5</v>
      </c>
      <c r="D65" t="s" s="205">
        <v>3434</v>
      </c>
      <c r="E65" t="s" s="205">
        <v>38</v>
      </c>
      <c r="F65" s="222">
        <v>4304</v>
      </c>
      <c r="G65" s="149">
        <v>4389</v>
      </c>
      <c r="H65" s="173">
        <f>SUM(G65-F65)</f>
        <v>85</v>
      </c>
      <c r="I65" s="167">
        <f>H65/F65</f>
        <v>0.0197490706319703</v>
      </c>
      <c r="J65" s="167">
        <f>H65/G65</f>
        <v>0.0193665983139667</v>
      </c>
      <c r="K65" s="24"/>
      <c r="L65" s="24"/>
      <c r="M65" s="24"/>
      <c r="N65" s="24"/>
      <c r="O65" s="24"/>
      <c r="P65" s="24"/>
      <c r="Q65" s="24"/>
      <c r="R65" s="24"/>
      <c r="S65" s="24"/>
      <c r="T65" s="24"/>
      <c r="U65" s="24"/>
      <c r="V65" s="24"/>
      <c r="W65" s="24"/>
      <c r="X65" s="24"/>
      <c r="Y65" s="24"/>
      <c r="Z65" s="24"/>
    </row>
    <row r="66" ht="19.15" customHeight="1">
      <c r="A66" t="s" s="138">
        <v>3377</v>
      </c>
      <c r="B66" s="149">
        <v>3</v>
      </c>
      <c r="C66" s="149">
        <v>7</v>
      </c>
      <c r="D66" t="s" s="205">
        <v>3435</v>
      </c>
      <c r="E66" t="s" s="205">
        <v>26</v>
      </c>
      <c r="F66" s="222">
        <v>2978</v>
      </c>
      <c r="G66" s="149">
        <v>3047</v>
      </c>
      <c r="H66" s="173">
        <f>SUM(G66-F66)</f>
        <v>69</v>
      </c>
      <c r="I66" s="167">
        <f>H66/F66</f>
        <v>0.0231699126930826</v>
      </c>
      <c r="J66" s="167">
        <f>H66/G66</f>
        <v>0.0226452248112898</v>
      </c>
      <c r="K66" s="24"/>
      <c r="L66" s="24"/>
      <c r="M66" s="24"/>
      <c r="N66" s="24"/>
      <c r="O66" s="24"/>
      <c r="P66" s="24"/>
      <c r="Q66" s="24"/>
      <c r="R66" s="24"/>
      <c r="S66" s="24"/>
      <c r="T66" s="24"/>
      <c r="U66" s="24"/>
      <c r="V66" s="24"/>
      <c r="W66" s="24"/>
      <c r="X66" s="24"/>
      <c r="Y66" s="24"/>
      <c r="Z66" s="24"/>
    </row>
    <row r="67" ht="19.15" customHeight="1">
      <c r="A67" t="s" s="138">
        <v>3377</v>
      </c>
      <c r="B67" s="149">
        <v>3</v>
      </c>
      <c r="C67" s="149">
        <v>2</v>
      </c>
      <c r="D67" t="s" s="205">
        <v>3436</v>
      </c>
      <c r="E67" t="s" s="205">
        <v>28</v>
      </c>
      <c r="F67" s="222">
        <v>1889</v>
      </c>
      <c r="G67" s="149">
        <v>2072</v>
      </c>
      <c r="H67" s="173">
        <f>SUM(G67-F67)</f>
        <v>183</v>
      </c>
      <c r="I67" s="167">
        <f>H67/F67</f>
        <v>0.0968766543144521</v>
      </c>
      <c r="J67" s="167">
        <f>H67/G67</f>
        <v>0.0883204633204633</v>
      </c>
      <c r="K67" s="24"/>
      <c r="L67" s="24"/>
      <c r="M67" s="24"/>
      <c r="N67" s="24"/>
      <c r="O67" s="24"/>
      <c r="P67" s="24"/>
      <c r="Q67" s="24"/>
      <c r="R67" s="24"/>
      <c r="S67" s="24"/>
      <c r="T67" s="24"/>
      <c r="U67" s="24"/>
      <c r="V67" s="24"/>
      <c r="W67" s="24"/>
      <c r="X67" s="24"/>
      <c r="Y67" s="24"/>
      <c r="Z67" s="24"/>
    </row>
    <row r="68" ht="19.15" customHeight="1">
      <c r="A68" t="s" s="138">
        <v>3377</v>
      </c>
      <c r="B68" s="149">
        <v>3</v>
      </c>
      <c r="C68" s="149">
        <v>6</v>
      </c>
      <c r="D68" t="s" s="205">
        <v>3437</v>
      </c>
      <c r="E68" t="s" s="205">
        <v>44</v>
      </c>
      <c r="F68" s="222">
        <v>1436</v>
      </c>
      <c r="G68" s="149">
        <v>1444</v>
      </c>
      <c r="H68" s="173">
        <f>SUM(G68-F68)</f>
        <v>8</v>
      </c>
      <c r="I68" s="167">
        <f>H68/F68</f>
        <v>0.00557103064066852</v>
      </c>
      <c r="J68" s="167">
        <f>H68/G68</f>
        <v>0.00554016620498615</v>
      </c>
      <c r="K68" s="24"/>
      <c r="L68" s="24"/>
      <c r="M68" s="24"/>
      <c r="N68" s="24"/>
      <c r="O68" s="24"/>
      <c r="P68" s="24"/>
      <c r="Q68" s="24"/>
      <c r="R68" s="24"/>
      <c r="S68" s="24"/>
      <c r="T68" s="24"/>
      <c r="U68" s="24"/>
      <c r="V68" s="24"/>
      <c r="W68" s="24"/>
      <c r="X68" s="24"/>
      <c r="Y68" s="24"/>
      <c r="Z68" s="24"/>
    </row>
    <row r="69" ht="19.15" customHeight="1">
      <c r="A69" t="s" s="138">
        <v>3377</v>
      </c>
      <c r="B69" s="149">
        <v>3</v>
      </c>
      <c r="C69" s="149">
        <v>1</v>
      </c>
      <c r="D69" t="s" s="205">
        <v>3438</v>
      </c>
      <c r="E69" t="s" s="205">
        <v>116</v>
      </c>
      <c r="F69" s="222">
        <v>676</v>
      </c>
      <c r="G69" s="149">
        <v>721</v>
      </c>
      <c r="H69" s="173">
        <f>SUM(G69-F69)</f>
        <v>45</v>
      </c>
      <c r="I69" s="167">
        <f>H69/F69</f>
        <v>0.0665680473372781</v>
      </c>
      <c r="J69" s="167">
        <f>H69/G69</f>
        <v>0.0624133148404993</v>
      </c>
      <c r="K69" s="24"/>
      <c r="L69" s="24"/>
      <c r="M69" s="24"/>
      <c r="N69" s="24"/>
      <c r="O69" s="24"/>
      <c r="P69" s="24"/>
      <c r="Q69" s="24"/>
      <c r="R69" s="24"/>
      <c r="S69" s="24"/>
      <c r="T69" s="24"/>
      <c r="U69" s="24"/>
      <c r="V69" s="24"/>
      <c r="W69" s="24"/>
      <c r="X69" s="24"/>
      <c r="Y69" s="24"/>
      <c r="Z69" s="24"/>
    </row>
    <row r="70" ht="19.15" customHeight="1">
      <c r="A70" t="s" s="138">
        <v>3377</v>
      </c>
      <c r="B70" s="149">
        <v>3</v>
      </c>
      <c r="C70" s="149">
        <v>23</v>
      </c>
      <c r="D70" t="s" s="205">
        <v>3439</v>
      </c>
      <c r="E70" t="s" s="205">
        <v>32</v>
      </c>
      <c r="F70" s="222">
        <v>606</v>
      </c>
      <c r="G70" s="149">
        <v>704</v>
      </c>
      <c r="H70" s="173">
        <f>SUM(G70-F70)</f>
        <v>98</v>
      </c>
      <c r="I70" s="167">
        <f>H70/F70</f>
        <v>0.161716171617162</v>
      </c>
      <c r="J70" s="167">
        <f>H70/G70</f>
        <v>0.139204545454545</v>
      </c>
      <c r="K70" s="24"/>
      <c r="L70" s="24"/>
      <c r="M70" s="24"/>
      <c r="N70" s="24"/>
      <c r="O70" s="24"/>
      <c r="P70" s="24"/>
      <c r="Q70" s="24"/>
      <c r="R70" s="24"/>
      <c r="S70" s="24"/>
      <c r="T70" s="24"/>
      <c r="U70" s="24"/>
      <c r="V70" s="24"/>
      <c r="W70" s="24"/>
      <c r="X70" s="24"/>
      <c r="Y70" s="24"/>
      <c r="Z70" s="24"/>
    </row>
    <row r="71" ht="19.15" customHeight="1">
      <c r="A71" t="s" s="138">
        <v>3377</v>
      </c>
      <c r="B71" s="149">
        <v>3</v>
      </c>
      <c r="C71" s="149">
        <v>27</v>
      </c>
      <c r="D71" t="s" s="205">
        <v>3440</v>
      </c>
      <c r="E71" t="s" s="205">
        <v>34</v>
      </c>
      <c r="F71" s="222">
        <v>516</v>
      </c>
      <c r="G71" s="149">
        <v>580</v>
      </c>
      <c r="H71" s="173">
        <f>SUM(G71-F71)</f>
        <v>64</v>
      </c>
      <c r="I71" s="167">
        <f>H71/F71</f>
        <v>0.124031007751938</v>
      </c>
      <c r="J71" s="167">
        <f>H71/G71</f>
        <v>0.110344827586207</v>
      </c>
      <c r="K71" s="24"/>
      <c r="L71" s="24"/>
      <c r="M71" s="24"/>
      <c r="N71" s="24"/>
      <c r="O71" s="24"/>
      <c r="P71" s="24"/>
      <c r="Q71" s="24"/>
      <c r="R71" s="24"/>
      <c r="S71" s="24"/>
      <c r="T71" s="24"/>
      <c r="U71" s="24"/>
      <c r="V71" s="24"/>
      <c r="W71" s="24"/>
      <c r="X71" s="24"/>
      <c r="Y71" s="24"/>
      <c r="Z71" s="24"/>
    </row>
    <row r="72" ht="19.15" customHeight="1">
      <c r="A72" t="s" s="138">
        <v>3377</v>
      </c>
      <c r="B72" s="149">
        <v>3</v>
      </c>
      <c r="C72" s="149">
        <v>10</v>
      </c>
      <c r="D72" t="s" s="205">
        <v>3455</v>
      </c>
      <c r="E72" t="s" s="205">
        <v>66</v>
      </c>
      <c r="F72" s="222">
        <v>548</v>
      </c>
      <c r="G72" s="149">
        <v>498</v>
      </c>
      <c r="H72" s="173">
        <f>SUM(G72-F72)</f>
        <v>-50</v>
      </c>
      <c r="I72" s="167">
        <f>H72/F72</f>
        <v>-0.0912408759124088</v>
      </c>
      <c r="J72" s="167">
        <f>H72/G72</f>
        <v>-0.100401606425703</v>
      </c>
      <c r="K72" s="24"/>
      <c r="L72" s="24"/>
      <c r="M72" s="24"/>
      <c r="N72" s="24"/>
      <c r="O72" s="24"/>
      <c r="P72" s="24"/>
      <c r="Q72" s="24"/>
      <c r="R72" s="24"/>
      <c r="S72" s="24"/>
      <c r="T72" s="24"/>
      <c r="U72" s="24"/>
      <c r="V72" s="24"/>
      <c r="W72" s="24"/>
      <c r="X72" s="24"/>
      <c r="Y72" s="24"/>
      <c r="Z72" s="24"/>
    </row>
    <row r="73" ht="19.15" customHeight="1">
      <c r="A73" t="s" s="138">
        <v>3377</v>
      </c>
      <c r="B73" s="149">
        <v>3</v>
      </c>
      <c r="C73" s="149">
        <v>12</v>
      </c>
      <c r="D73" t="s" s="205">
        <v>3456</v>
      </c>
      <c r="E73" t="s" s="205">
        <v>36</v>
      </c>
      <c r="F73" s="249">
        <v>358</v>
      </c>
      <c r="G73" s="250">
        <v>316</v>
      </c>
      <c r="H73" s="173">
        <f>SUM(G73-F73)</f>
        <v>-42</v>
      </c>
      <c r="I73" s="167">
        <f>H73/F73</f>
        <v>-0.11731843575419</v>
      </c>
      <c r="J73" s="167">
        <f>H73/G73</f>
        <v>-0.132911392405063</v>
      </c>
      <c r="K73" s="24"/>
      <c r="L73" s="24"/>
      <c r="M73" s="24"/>
      <c r="N73" s="24"/>
      <c r="O73" s="24"/>
      <c r="P73" s="24"/>
      <c r="Q73" s="24"/>
      <c r="R73" s="24"/>
      <c r="S73" s="24"/>
      <c r="T73" s="24"/>
      <c r="U73" s="24"/>
      <c r="V73" s="24"/>
      <c r="W73" s="24"/>
      <c r="X73" s="24"/>
      <c r="Y73" s="24"/>
      <c r="Z73" s="24"/>
    </row>
    <row r="74" ht="19.15" customHeight="1">
      <c r="A74" t="s" s="138">
        <v>3377</v>
      </c>
      <c r="B74" s="149">
        <v>3</v>
      </c>
      <c r="C74" s="149">
        <v>21</v>
      </c>
      <c r="D74" t="s" s="205">
        <v>3441</v>
      </c>
      <c r="E74" t="s" s="205">
        <v>248</v>
      </c>
      <c r="F74" s="222">
        <v>284</v>
      </c>
      <c r="G74" s="149">
        <v>292</v>
      </c>
      <c r="H74" s="173">
        <f>SUM(G74-F74)</f>
        <v>8</v>
      </c>
      <c r="I74" s="167">
        <f>H74/F74</f>
        <v>0.028169014084507</v>
      </c>
      <c r="J74" s="167">
        <f>H74/G74</f>
        <v>0.0273972602739726</v>
      </c>
      <c r="K74" s="24"/>
      <c r="L74" s="24"/>
      <c r="M74" s="24"/>
      <c r="N74" s="24"/>
      <c r="O74" s="24"/>
      <c r="P74" s="24"/>
      <c r="Q74" s="24"/>
      <c r="R74" s="24"/>
      <c r="S74" s="24"/>
      <c r="T74" s="24"/>
      <c r="U74" s="24"/>
      <c r="V74" s="24"/>
      <c r="W74" s="24"/>
      <c r="X74" s="24"/>
      <c r="Y74" s="24"/>
      <c r="Z74" s="24"/>
    </row>
    <row r="75" ht="19.15" customHeight="1">
      <c r="A75" t="s" s="138">
        <v>3377</v>
      </c>
      <c r="B75" s="149">
        <v>3</v>
      </c>
      <c r="C75" s="149">
        <v>18</v>
      </c>
      <c r="D75" t="s" s="205">
        <v>3442</v>
      </c>
      <c r="E75" t="s" s="205">
        <v>60</v>
      </c>
      <c r="F75" s="222">
        <v>279</v>
      </c>
      <c r="G75" s="149">
        <v>283</v>
      </c>
      <c r="H75" s="173">
        <f>SUM(G75-F75)</f>
        <v>4</v>
      </c>
      <c r="I75" s="167">
        <f>H75/F75</f>
        <v>0.014336917562724</v>
      </c>
      <c r="J75" s="167">
        <f>H75/G75</f>
        <v>0.0141342756183746</v>
      </c>
      <c r="K75" s="24"/>
      <c r="L75" s="24"/>
      <c r="M75" s="24"/>
      <c r="N75" s="24"/>
      <c r="O75" s="24"/>
      <c r="P75" s="24"/>
      <c r="Q75" s="24"/>
      <c r="R75" s="24"/>
      <c r="S75" s="24"/>
      <c r="T75" s="24"/>
      <c r="U75" s="24"/>
      <c r="V75" s="24"/>
      <c r="W75" s="24"/>
      <c r="X75" s="24"/>
      <c r="Y75" s="24"/>
      <c r="Z75" s="24"/>
    </row>
    <row r="76" ht="19.15" customHeight="1">
      <c r="A76" t="s" s="138">
        <v>3377</v>
      </c>
      <c r="B76" s="149">
        <v>3</v>
      </c>
      <c r="C76" s="149">
        <v>17</v>
      </c>
      <c r="D76" t="s" s="205">
        <v>3443</v>
      </c>
      <c r="E76" t="s" s="205">
        <v>281</v>
      </c>
      <c r="F76" s="222">
        <v>250</v>
      </c>
      <c r="G76" s="149">
        <v>253</v>
      </c>
      <c r="H76" s="173">
        <f>SUM(G76-F76)</f>
        <v>3</v>
      </c>
      <c r="I76" s="167">
        <f>H76/F76</f>
        <v>0.012</v>
      </c>
      <c r="J76" s="167">
        <f>H76/G76</f>
        <v>0.0118577075098814</v>
      </c>
      <c r="K76" s="24"/>
      <c r="L76" s="24"/>
      <c r="M76" s="24"/>
      <c r="N76" s="24"/>
      <c r="O76" s="24"/>
      <c r="P76" s="24"/>
      <c r="Q76" s="24"/>
      <c r="R76" s="24"/>
      <c r="S76" s="24"/>
      <c r="T76" s="24"/>
      <c r="U76" s="24"/>
      <c r="V76" s="24"/>
      <c r="W76" s="24"/>
      <c r="X76" s="24"/>
      <c r="Y76" s="24"/>
      <c r="Z76" s="24"/>
    </row>
    <row r="77" ht="19.15" customHeight="1">
      <c r="A77" t="s" s="138">
        <v>3377</v>
      </c>
      <c r="B77" s="149">
        <v>3</v>
      </c>
      <c r="C77" s="149">
        <v>22</v>
      </c>
      <c r="D77" t="s" s="205">
        <v>3444</v>
      </c>
      <c r="E77" t="s" s="205">
        <v>42</v>
      </c>
      <c r="F77" s="222">
        <v>245</v>
      </c>
      <c r="G77" s="149">
        <v>252</v>
      </c>
      <c r="H77" s="173">
        <f>SUM(G77-F77)</f>
        <v>7</v>
      </c>
      <c r="I77" s="167">
        <f>H77/F77</f>
        <v>0.0285714285714286</v>
      </c>
      <c r="J77" s="167">
        <f>H77/G77</f>
        <v>0.0277777777777778</v>
      </c>
      <c r="K77" s="24"/>
      <c r="L77" s="24"/>
      <c r="M77" s="24"/>
      <c r="N77" s="24"/>
      <c r="O77" s="24"/>
      <c r="P77" s="24"/>
      <c r="Q77" s="24"/>
      <c r="R77" s="24"/>
      <c r="S77" s="24"/>
      <c r="T77" s="24"/>
      <c r="U77" s="24"/>
      <c r="V77" s="24"/>
      <c r="W77" s="24"/>
      <c r="X77" s="24"/>
      <c r="Y77" s="24"/>
      <c r="Z77" s="24"/>
    </row>
    <row r="78" ht="19.15" customHeight="1">
      <c r="A78" t="s" s="138">
        <v>3377</v>
      </c>
      <c r="B78" s="149">
        <v>3</v>
      </c>
      <c r="C78" s="149">
        <v>16</v>
      </c>
      <c r="D78" t="s" s="205">
        <v>3445</v>
      </c>
      <c r="E78" t="s" s="205">
        <v>52</v>
      </c>
      <c r="F78" s="222">
        <v>235</v>
      </c>
      <c r="G78" s="149">
        <v>238</v>
      </c>
      <c r="H78" s="173">
        <f>SUM(G78-F78)</f>
        <v>3</v>
      </c>
      <c r="I78" s="167">
        <f>H78/F78</f>
        <v>0.0127659574468085</v>
      </c>
      <c r="J78" s="167">
        <f>H78/G78</f>
        <v>0.0126050420168067</v>
      </c>
      <c r="K78" s="24"/>
      <c r="L78" s="24"/>
      <c r="M78" s="24"/>
      <c r="N78" s="24"/>
      <c r="O78" s="24"/>
      <c r="P78" s="24"/>
      <c r="Q78" s="24"/>
      <c r="R78" s="24"/>
      <c r="S78" s="24"/>
      <c r="T78" s="24"/>
      <c r="U78" s="24"/>
      <c r="V78" s="24"/>
      <c r="W78" s="24"/>
      <c r="X78" s="24"/>
      <c r="Y78" s="24"/>
      <c r="Z78" s="24"/>
    </row>
    <row r="79" ht="19.15" customHeight="1">
      <c r="A79" t="s" s="138">
        <v>3377</v>
      </c>
      <c r="B79" s="149">
        <v>3</v>
      </c>
      <c r="C79" s="149">
        <v>13</v>
      </c>
      <c r="D79" t="s" s="205">
        <v>3446</v>
      </c>
      <c r="E79" t="s" s="205">
        <v>48</v>
      </c>
      <c r="F79" s="222">
        <v>231</v>
      </c>
      <c r="G79" s="149">
        <v>237</v>
      </c>
      <c r="H79" s="173">
        <f>SUM(G79-F79)</f>
        <v>6</v>
      </c>
      <c r="I79" s="167">
        <f>H79/F79</f>
        <v>0.025974025974026</v>
      </c>
      <c r="J79" s="167">
        <f>H79/G79</f>
        <v>0.0253164556962025</v>
      </c>
      <c r="K79" s="24"/>
      <c r="L79" s="24"/>
      <c r="M79" s="24"/>
      <c r="N79" s="24"/>
      <c r="O79" s="24"/>
      <c r="P79" s="24"/>
      <c r="Q79" s="24"/>
      <c r="R79" s="24"/>
      <c r="S79" s="24"/>
      <c r="T79" s="24"/>
      <c r="U79" s="24"/>
      <c r="V79" s="24"/>
      <c r="W79" s="24"/>
      <c r="X79" s="24"/>
      <c r="Y79" s="24"/>
      <c r="Z79" s="24"/>
    </row>
    <row r="80" ht="19.15" customHeight="1">
      <c r="A80" t="s" s="138">
        <v>3377</v>
      </c>
      <c r="B80" s="149">
        <v>3</v>
      </c>
      <c r="C80" s="149">
        <v>19</v>
      </c>
      <c r="D80" t="s" s="205">
        <v>3447</v>
      </c>
      <c r="E80" t="s" s="205">
        <v>72</v>
      </c>
      <c r="F80" s="222">
        <v>199</v>
      </c>
      <c r="G80" s="149">
        <v>202</v>
      </c>
      <c r="H80" s="173">
        <f>SUM(G80-F80)</f>
        <v>3</v>
      </c>
      <c r="I80" s="167">
        <f>H80/F80</f>
        <v>0.0150753768844221</v>
      </c>
      <c r="J80" s="167">
        <f>H80/G80</f>
        <v>0.0148514851485149</v>
      </c>
      <c r="K80" s="24"/>
      <c r="L80" s="24"/>
      <c r="M80" s="24"/>
      <c r="N80" s="24"/>
      <c r="O80" s="24"/>
      <c r="P80" s="24"/>
      <c r="Q80" s="24"/>
      <c r="R80" s="24"/>
      <c r="S80" s="24"/>
      <c r="T80" s="24"/>
      <c r="U80" s="24"/>
      <c r="V80" s="24"/>
      <c r="W80" s="24"/>
      <c r="X80" s="24"/>
      <c r="Y80" s="24"/>
      <c r="Z80" s="24"/>
    </row>
    <row r="81" ht="19.15" customHeight="1">
      <c r="A81" t="s" s="138">
        <v>3377</v>
      </c>
      <c r="B81" s="149">
        <v>3</v>
      </c>
      <c r="C81" s="149">
        <v>25</v>
      </c>
      <c r="D81" t="s" s="205">
        <v>3448</v>
      </c>
      <c r="E81" t="s" s="205">
        <v>74</v>
      </c>
      <c r="F81" s="222">
        <v>176</v>
      </c>
      <c r="G81" s="149">
        <v>181</v>
      </c>
      <c r="H81" s="173">
        <f>SUM(G81-F81)</f>
        <v>5</v>
      </c>
      <c r="I81" s="167">
        <f>H81/F81</f>
        <v>0.0284090909090909</v>
      </c>
      <c r="J81" s="167">
        <f>H81/G81</f>
        <v>0.0276243093922652</v>
      </c>
      <c r="K81" s="24"/>
      <c r="L81" s="24"/>
      <c r="M81" s="24"/>
      <c r="N81" s="24"/>
      <c r="O81" s="24"/>
      <c r="P81" s="24"/>
      <c r="Q81" s="24"/>
      <c r="R81" s="24"/>
      <c r="S81" s="24"/>
      <c r="T81" s="24"/>
      <c r="U81" s="24"/>
      <c r="V81" s="24"/>
      <c r="W81" s="24"/>
      <c r="X81" s="24"/>
      <c r="Y81" s="24"/>
      <c r="Z81" s="24"/>
    </row>
    <row r="82" ht="19.15" customHeight="1">
      <c r="A82" t="s" s="138">
        <v>3377</v>
      </c>
      <c r="B82" s="149">
        <v>3</v>
      </c>
      <c r="C82" s="149">
        <v>15</v>
      </c>
      <c r="D82" t="s" s="205">
        <v>3449</v>
      </c>
      <c r="E82" t="s" s="205">
        <v>30</v>
      </c>
      <c r="F82" s="222">
        <v>143</v>
      </c>
      <c r="G82" s="149">
        <v>160</v>
      </c>
      <c r="H82" s="173">
        <f>SUM(G82-F82)</f>
        <v>17</v>
      </c>
      <c r="I82" s="167">
        <f>H82/F82</f>
        <v>0.118881118881119</v>
      </c>
      <c r="J82" s="167">
        <f>H82/G82</f>
        <v>0.10625</v>
      </c>
      <c r="K82" s="24"/>
      <c r="L82" s="24"/>
      <c r="M82" s="24"/>
      <c r="N82" s="24"/>
      <c r="O82" s="24"/>
      <c r="P82" s="24"/>
      <c r="Q82" s="24"/>
      <c r="R82" s="24"/>
      <c r="S82" s="24"/>
      <c r="T82" s="24"/>
      <c r="U82" s="24"/>
      <c r="V82" s="24"/>
      <c r="W82" s="24"/>
      <c r="X82" s="24"/>
      <c r="Y82" s="24"/>
      <c r="Z82" s="24"/>
    </row>
    <row r="83" ht="19.15" customHeight="1">
      <c r="A83" t="s" s="138">
        <v>3377</v>
      </c>
      <c r="B83" s="149">
        <v>3</v>
      </c>
      <c r="C83" s="149">
        <v>14</v>
      </c>
      <c r="D83" t="s" s="205">
        <v>3450</v>
      </c>
      <c r="E83" t="s" s="205">
        <v>76</v>
      </c>
      <c r="F83" s="222">
        <v>131</v>
      </c>
      <c r="G83" s="149">
        <v>131</v>
      </c>
      <c r="H83" s="173">
        <f>SUM(G83-F83)</f>
        <v>0</v>
      </c>
      <c r="I83" s="167">
        <f>H83/F83</f>
        <v>0</v>
      </c>
      <c r="J83" s="167">
        <f>H83/G83</f>
        <v>0</v>
      </c>
      <c r="K83" s="24"/>
      <c r="L83" s="24"/>
      <c r="M83" s="24"/>
      <c r="N83" s="24"/>
      <c r="O83" s="24"/>
      <c r="P83" s="24"/>
      <c r="Q83" s="24"/>
      <c r="R83" s="24"/>
      <c r="S83" s="24"/>
      <c r="T83" s="24"/>
      <c r="U83" s="24"/>
      <c r="V83" s="24"/>
      <c r="W83" s="24"/>
      <c r="X83" s="24"/>
      <c r="Y83" s="24"/>
      <c r="Z83" s="24"/>
    </row>
    <row r="84" ht="19.15" customHeight="1">
      <c r="A84" t="s" s="138">
        <v>3377</v>
      </c>
      <c r="B84" s="149">
        <v>3</v>
      </c>
      <c r="C84" s="149">
        <v>24</v>
      </c>
      <c r="D84" t="s" s="205">
        <v>3451</v>
      </c>
      <c r="E84" t="s" s="205">
        <v>1427</v>
      </c>
      <c r="F84" s="222">
        <v>118</v>
      </c>
      <c r="G84" s="149">
        <v>125</v>
      </c>
      <c r="H84" s="173">
        <f>SUM(G84-F84)</f>
        <v>7</v>
      </c>
      <c r="I84" s="167">
        <f>H84/F84</f>
        <v>0.0593220338983051</v>
      </c>
      <c r="J84" s="167">
        <f>H84/G84</f>
        <v>0.056</v>
      </c>
      <c r="K84" s="24"/>
      <c r="L84" s="24"/>
      <c r="M84" s="24"/>
      <c r="N84" s="24"/>
      <c r="O84" s="24"/>
      <c r="P84" s="24"/>
      <c r="Q84" s="24"/>
      <c r="R84" s="24"/>
      <c r="S84" s="24"/>
      <c r="T84" s="24"/>
      <c r="U84" s="24"/>
      <c r="V84" s="24"/>
      <c r="W84" s="24"/>
      <c r="X84" s="24"/>
      <c r="Y84" s="24"/>
      <c r="Z84" s="24"/>
    </row>
    <row r="85" ht="19.15" customHeight="1">
      <c r="A85" t="s" s="138">
        <v>3377</v>
      </c>
      <c r="B85" s="149">
        <v>3</v>
      </c>
      <c r="C85" s="149">
        <v>26</v>
      </c>
      <c r="D85" t="s" s="205">
        <v>3452</v>
      </c>
      <c r="E85" t="s" s="205">
        <v>68</v>
      </c>
      <c r="F85" s="222">
        <v>108</v>
      </c>
      <c r="G85" s="149">
        <v>110</v>
      </c>
      <c r="H85" s="173">
        <f>SUM(G85-F85)</f>
        <v>2</v>
      </c>
      <c r="I85" s="167">
        <f>H85/F85</f>
        <v>0.0185185185185185</v>
      </c>
      <c r="J85" s="167">
        <f>H85/G85</f>
        <v>0.0181818181818182</v>
      </c>
      <c r="K85" s="24"/>
      <c r="L85" s="24"/>
      <c r="M85" s="24"/>
      <c r="N85" s="24"/>
      <c r="O85" s="24"/>
      <c r="P85" s="24"/>
      <c r="Q85" s="24"/>
      <c r="R85" s="24"/>
      <c r="S85" s="24"/>
      <c r="T85" s="24"/>
      <c r="U85" s="24"/>
      <c r="V85" s="24"/>
      <c r="W85" s="24"/>
      <c r="X85" s="24"/>
      <c r="Y85" s="24"/>
      <c r="Z85" s="24"/>
    </row>
    <row r="86" ht="19.15" customHeight="1">
      <c r="A86" t="s" s="138">
        <v>3377</v>
      </c>
      <c r="B86" s="149">
        <v>3</v>
      </c>
      <c r="C86" s="149">
        <v>20</v>
      </c>
      <c r="D86" t="s" s="205">
        <v>3453</v>
      </c>
      <c r="E86" t="s" s="205">
        <v>245</v>
      </c>
      <c r="F86" s="222">
        <v>100</v>
      </c>
      <c r="G86" s="149">
        <v>109</v>
      </c>
      <c r="H86" s="173">
        <f>SUM(G86-F86)</f>
        <v>9</v>
      </c>
      <c r="I86" s="167">
        <f>H86/F86</f>
        <v>0.09</v>
      </c>
      <c r="J86" s="167">
        <f>H86/G86</f>
        <v>0.0825688073394495</v>
      </c>
      <c r="K86" s="24"/>
      <c r="L86" s="24"/>
      <c r="M86" s="24"/>
      <c r="N86" s="24"/>
      <c r="O86" s="24"/>
      <c r="P86" s="24"/>
      <c r="Q86" s="24"/>
      <c r="R86" s="24"/>
      <c r="S86" s="24"/>
      <c r="T86" s="24"/>
      <c r="U86" s="24"/>
      <c r="V86" s="24"/>
      <c r="W86" s="24"/>
      <c r="X86" s="24"/>
      <c r="Y86" s="24"/>
      <c r="Z86" s="24"/>
    </row>
    <row r="87" ht="19.15" customHeight="1">
      <c r="A87" t="s" s="138">
        <v>3377</v>
      </c>
      <c r="B87" s="149">
        <v>3</v>
      </c>
      <c r="C87" s="149">
        <v>4</v>
      </c>
      <c r="D87" t="s" s="205">
        <v>3454</v>
      </c>
      <c r="E87" t="s" s="205">
        <v>78</v>
      </c>
      <c r="F87" s="223">
        <v>0</v>
      </c>
      <c r="G87" s="149">
        <v>0</v>
      </c>
      <c r="H87" s="206">
        <f>SUM(G87-F87)</f>
        <v>0</v>
      </c>
      <c r="I87" s="176">
        <f>H87/F87</f>
      </c>
      <c r="J87" s="176">
        <f>H87/G87</f>
      </c>
      <c r="K87" s="174"/>
      <c r="L87" s="174"/>
      <c r="M87" s="174"/>
      <c r="N87" s="174"/>
      <c r="O87" s="174"/>
      <c r="P87" s="174"/>
      <c r="Q87" s="174"/>
      <c r="R87" s="174"/>
      <c r="S87" s="174"/>
      <c r="T87" s="174"/>
      <c r="U87" s="174"/>
      <c r="V87" s="174"/>
      <c r="W87" s="174"/>
      <c r="X87" s="174"/>
      <c r="Y87" s="174"/>
      <c r="Z87" s="174"/>
    </row>
    <row r="88" ht="13.65" customHeight="1">
      <c r="A88" s="192"/>
      <c r="B88" s="183"/>
      <c r="C88" s="183"/>
      <c r="D88" s="183"/>
      <c r="E88" s="183"/>
      <c r="F88" s="194">
        <f>SUM(F61:F87)</f>
        <v>75582</v>
      </c>
      <c r="G88" s="194">
        <f>SUM(G61:G87)</f>
        <v>79526</v>
      </c>
      <c r="H88" s="194">
        <f>SUM(H61:H87)</f>
        <v>3944</v>
      </c>
      <c r="I88" s="182">
        <f>H88/F88</f>
        <v>0.0521817363922627</v>
      </c>
      <c r="J88" s="182">
        <f>H88/G88</f>
        <v>0.049593843522873</v>
      </c>
      <c r="K88" s="183"/>
      <c r="L88" s="183"/>
      <c r="M88" s="183"/>
      <c r="N88" s="183"/>
      <c r="O88" s="183"/>
      <c r="P88" s="183"/>
      <c r="Q88" s="183"/>
      <c r="R88" s="183"/>
      <c r="S88" s="183"/>
      <c r="T88" s="183"/>
      <c r="U88" s="183"/>
      <c r="V88" s="183"/>
      <c r="W88" s="183"/>
      <c r="X88" s="183"/>
      <c r="Y88" s="183"/>
      <c r="Z88" s="184"/>
    </row>
    <row r="89" ht="13.65" customHeight="1">
      <c r="A89" s="195"/>
      <c r="B89" s="195"/>
      <c r="C89" s="195"/>
      <c r="D89" s="195"/>
      <c r="E89" s="195"/>
      <c r="F89" s="195"/>
      <c r="G89" s="195"/>
      <c r="H89" s="195"/>
      <c r="I89" s="196"/>
      <c r="J89" s="196"/>
      <c r="K89" s="195"/>
      <c r="L89" s="195"/>
      <c r="M89" s="195"/>
      <c r="N89" s="195"/>
      <c r="O89" s="195"/>
      <c r="P89" s="195"/>
      <c r="Q89" s="195"/>
      <c r="R89" s="195"/>
      <c r="S89" s="195"/>
      <c r="T89" s="195"/>
      <c r="U89" s="195"/>
      <c r="V89" s="195"/>
      <c r="W89" s="195"/>
      <c r="X89" s="195"/>
      <c r="Y89" s="195"/>
      <c r="Z89" s="195"/>
    </row>
    <row r="90" ht="13.65" customHeight="1">
      <c r="A90" s="215"/>
      <c r="B90" s="216"/>
      <c r="C90" s="216"/>
      <c r="D90" s="216"/>
      <c r="E90" t="s" s="217">
        <v>11328</v>
      </c>
      <c r="F90" s="218">
        <f>SUM(F88,F59,F27)</f>
        <v>253183</v>
      </c>
      <c r="G90" s="218">
        <f>SUM(G88,G59,G27)</f>
        <v>266329</v>
      </c>
      <c r="H90" s="218">
        <f>SUM(H88,H59,H27)</f>
        <v>13146</v>
      </c>
      <c r="I90" s="235">
        <f>H90/F90</f>
        <v>0.0519229174154663</v>
      </c>
      <c r="J90" s="235">
        <f>H90/G90</f>
        <v>0.0493600021026625</v>
      </c>
      <c r="K90" s="216"/>
      <c r="L90" s="216"/>
      <c r="M90" s="216"/>
      <c r="N90" s="216"/>
      <c r="O90" s="216"/>
      <c r="P90" s="216"/>
      <c r="Q90" s="216"/>
      <c r="R90" s="216"/>
      <c r="S90" s="216"/>
      <c r="T90" s="216"/>
      <c r="U90" s="216"/>
      <c r="V90" s="216"/>
      <c r="W90" s="216"/>
      <c r="X90" s="216"/>
      <c r="Y90" s="216"/>
      <c r="Z90"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1.xml><?xml version="1.0" encoding="utf-8"?>
<worksheet xmlns:r="http://schemas.openxmlformats.org/officeDocument/2006/relationships" xmlns="http://schemas.openxmlformats.org/spreadsheetml/2006/main">
  <sheetPr>
    <pageSetUpPr fitToPage="1"/>
  </sheetPr>
  <dimension ref="A1:Z23"/>
  <sheetViews>
    <sheetView workbookViewId="0" showGridLines="0" defaultGridColor="1"/>
  </sheetViews>
  <sheetFormatPr defaultColWidth="14.5" defaultRowHeight="15.75" customHeight="1" outlineLevelRow="0" outlineLevelCol="0"/>
  <cols>
    <col min="1" max="1" width="14.5" style="281" customWidth="1"/>
    <col min="2" max="2" width="10.1719" style="281" customWidth="1"/>
    <col min="3" max="3" width="9.67188" style="281" customWidth="1"/>
    <col min="4" max="4" width="25.8516" style="281" customWidth="1"/>
    <col min="5" max="5" width="22" style="281" customWidth="1"/>
    <col min="6" max="26" width="14.5" style="281" customWidth="1"/>
    <col min="27" max="256" width="14.5" style="281"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3460</v>
      </c>
      <c r="B2" s="168">
        <v>1</v>
      </c>
      <c r="C2" s="168">
        <v>9</v>
      </c>
      <c r="D2" t="s" s="145">
        <v>3461</v>
      </c>
      <c r="E2" t="s" s="145">
        <v>84</v>
      </c>
      <c r="F2" s="212">
        <v>57105</v>
      </c>
      <c r="G2" s="168">
        <v>60943</v>
      </c>
      <c r="H2" s="155">
        <f>SUM(G2-F2)</f>
        <v>3838</v>
      </c>
      <c r="I2" s="167">
        <f>H2/F2</f>
        <v>0.0672095263111812</v>
      </c>
      <c r="J2" s="167">
        <f>H2/G2</f>
        <v>0.06297688003544299</v>
      </c>
      <c r="K2" s="24"/>
      <c r="L2" s="24"/>
      <c r="M2" s="24"/>
      <c r="N2" s="24"/>
      <c r="O2" s="24"/>
      <c r="P2" s="24"/>
      <c r="Q2" s="24"/>
      <c r="R2" s="24"/>
      <c r="S2" s="24"/>
      <c r="T2" s="24"/>
      <c r="U2" s="24"/>
      <c r="V2" s="24"/>
      <c r="W2" s="24"/>
      <c r="X2" s="24"/>
      <c r="Y2" s="24"/>
      <c r="Z2" s="24"/>
    </row>
    <row r="3" ht="19.15" customHeight="1">
      <c r="A3" t="s" s="145">
        <v>3460</v>
      </c>
      <c r="B3" s="168">
        <v>1</v>
      </c>
      <c r="C3" s="168">
        <v>7</v>
      </c>
      <c r="D3" t="s" s="145">
        <v>3462</v>
      </c>
      <c r="E3" t="s" s="145">
        <v>20</v>
      </c>
      <c r="F3" s="212">
        <v>33694</v>
      </c>
      <c r="G3" s="168">
        <v>35005</v>
      </c>
      <c r="H3" s="155">
        <f>SUM(G3-F3)</f>
        <v>1311</v>
      </c>
      <c r="I3" s="167">
        <f>H3/F3</f>
        <v>0.0389090045705467</v>
      </c>
      <c r="J3" s="167">
        <f>H3/G3</f>
        <v>0.037451792601057</v>
      </c>
      <c r="K3" s="24"/>
      <c r="L3" s="24"/>
      <c r="M3" s="24"/>
      <c r="N3" s="24"/>
      <c r="O3" s="24"/>
      <c r="P3" s="24"/>
      <c r="Q3" s="24"/>
      <c r="R3" s="24"/>
      <c r="S3" s="24"/>
      <c r="T3" s="24"/>
      <c r="U3" s="24"/>
      <c r="V3" s="24"/>
      <c r="W3" s="24"/>
      <c r="X3" s="24"/>
      <c r="Y3" s="24"/>
      <c r="Z3" s="24"/>
    </row>
    <row r="4" ht="19.15" customHeight="1">
      <c r="A4" t="s" s="145">
        <v>3460</v>
      </c>
      <c r="B4" s="168">
        <v>1</v>
      </c>
      <c r="C4" s="168">
        <v>16</v>
      </c>
      <c r="D4" t="s" s="145">
        <v>3463</v>
      </c>
      <c r="E4" t="s" s="145">
        <v>22</v>
      </c>
      <c r="F4" s="212">
        <v>20050</v>
      </c>
      <c r="G4" s="168">
        <v>21038</v>
      </c>
      <c r="H4" s="155">
        <f>SUM(G4-F4)</f>
        <v>988</v>
      </c>
      <c r="I4" s="167">
        <f>H4/F4</f>
        <v>0.0492768079800499</v>
      </c>
      <c r="J4" s="167">
        <f>H4/G4</f>
        <v>0.0469626390341287</v>
      </c>
      <c r="K4" s="24"/>
      <c r="L4" s="24"/>
      <c r="M4" s="24"/>
      <c r="N4" s="24"/>
      <c r="O4" s="24"/>
      <c r="P4" s="24"/>
      <c r="Q4" s="24"/>
      <c r="R4" s="24"/>
      <c r="S4" s="24"/>
      <c r="T4" s="24"/>
      <c r="U4" s="24"/>
      <c r="V4" s="24"/>
      <c r="W4" s="24"/>
      <c r="X4" s="24"/>
      <c r="Y4" s="24"/>
      <c r="Z4" s="24"/>
    </row>
    <row r="5" ht="19.15" customHeight="1">
      <c r="A5" t="s" s="145">
        <v>3460</v>
      </c>
      <c r="B5" s="168">
        <v>1</v>
      </c>
      <c r="C5" s="168">
        <v>11</v>
      </c>
      <c r="D5" t="s" s="145">
        <v>3464</v>
      </c>
      <c r="E5" t="s" s="145">
        <v>17</v>
      </c>
      <c r="F5" s="212">
        <v>16203</v>
      </c>
      <c r="G5" s="168">
        <v>17066</v>
      </c>
      <c r="H5" s="155">
        <f>SUM(G5-F5)</f>
        <v>863</v>
      </c>
      <c r="I5" s="167">
        <f>H5/F5</f>
        <v>0.0532617416527803</v>
      </c>
      <c r="J5" s="167">
        <f>H5/G5</f>
        <v>0.0505683815774054</v>
      </c>
      <c r="K5" s="24"/>
      <c r="L5" s="24"/>
      <c r="M5" s="24"/>
      <c r="N5" s="24"/>
      <c r="O5" s="24"/>
      <c r="P5" s="24"/>
      <c r="Q5" s="24"/>
      <c r="R5" s="24"/>
      <c r="S5" s="24"/>
      <c r="T5" s="24"/>
      <c r="U5" s="24"/>
      <c r="V5" s="24"/>
      <c r="W5" s="24"/>
      <c r="X5" s="24"/>
      <c r="Y5" s="24"/>
      <c r="Z5" s="24"/>
    </row>
    <row r="6" ht="19.15" customHeight="1">
      <c r="A6" t="s" s="145">
        <v>3460</v>
      </c>
      <c r="B6" s="168">
        <v>1</v>
      </c>
      <c r="C6" s="168">
        <v>1</v>
      </c>
      <c r="D6" t="s" s="145">
        <v>3465</v>
      </c>
      <c r="E6" t="s" s="145">
        <v>28</v>
      </c>
      <c r="F6" s="212">
        <v>3313</v>
      </c>
      <c r="G6" s="168">
        <v>3439</v>
      </c>
      <c r="H6" s="155">
        <f>SUM(G6-F6)</f>
        <v>126</v>
      </c>
      <c r="I6" s="167">
        <f>H6/F6</f>
        <v>0.0380319951705403</v>
      </c>
      <c r="J6" s="167">
        <f>H6/G6</f>
        <v>0.0366385577202675</v>
      </c>
      <c r="K6" s="24"/>
      <c r="L6" s="24"/>
      <c r="M6" s="24"/>
      <c r="N6" s="24"/>
      <c r="O6" s="24"/>
      <c r="P6" s="24"/>
      <c r="Q6" s="24"/>
      <c r="R6" s="24"/>
      <c r="S6" s="24"/>
      <c r="T6" s="24"/>
      <c r="U6" s="24"/>
      <c r="V6" s="24"/>
      <c r="W6" s="24"/>
      <c r="X6" s="24"/>
      <c r="Y6" s="24"/>
      <c r="Z6" s="24"/>
    </row>
    <row r="7" ht="19.15" customHeight="1">
      <c r="A7" t="s" s="145">
        <v>3460</v>
      </c>
      <c r="B7" s="168">
        <v>1</v>
      </c>
      <c r="C7" s="168">
        <v>18</v>
      </c>
      <c r="D7" t="s" s="145">
        <v>3466</v>
      </c>
      <c r="E7" t="s" s="145">
        <v>34</v>
      </c>
      <c r="F7" s="212">
        <v>1811</v>
      </c>
      <c r="G7" s="168">
        <v>1912</v>
      </c>
      <c r="H7" s="155">
        <f>SUM(G7-F7)</f>
        <v>101</v>
      </c>
      <c r="I7" s="167">
        <f>H7/F7</f>
        <v>0.0557702926559912</v>
      </c>
      <c r="J7" s="167">
        <f>H7/G7</f>
        <v>0.0528242677824268</v>
      </c>
      <c r="K7" s="24"/>
      <c r="L7" s="24"/>
      <c r="M7" s="24"/>
      <c r="N7" s="24"/>
      <c r="O7" s="24"/>
      <c r="P7" s="24"/>
      <c r="Q7" s="24"/>
      <c r="R7" s="24"/>
      <c r="S7" s="24"/>
      <c r="T7" s="24"/>
      <c r="U7" s="24"/>
      <c r="V7" s="24"/>
      <c r="W7" s="24"/>
      <c r="X7" s="24"/>
      <c r="Y7" s="24"/>
      <c r="Z7" s="24"/>
    </row>
    <row r="8" ht="19.15" customHeight="1">
      <c r="A8" t="s" s="145">
        <v>3460</v>
      </c>
      <c r="B8" s="168">
        <v>1</v>
      </c>
      <c r="C8" s="168">
        <v>10</v>
      </c>
      <c r="D8" t="s" s="145">
        <v>3467</v>
      </c>
      <c r="E8" t="s" s="145">
        <v>60</v>
      </c>
      <c r="F8" s="212">
        <v>1618</v>
      </c>
      <c r="G8" s="168">
        <v>1707</v>
      </c>
      <c r="H8" s="155">
        <f>SUM(G8-F8)</f>
        <v>89</v>
      </c>
      <c r="I8" s="167">
        <f>H8/F8</f>
        <v>0.0550061804697157</v>
      </c>
      <c r="J8" s="167">
        <f>H8/G8</f>
        <v>0.0521382542472173</v>
      </c>
      <c r="K8" s="24"/>
      <c r="L8" s="24"/>
      <c r="M8" s="24"/>
      <c r="N8" s="24"/>
      <c r="O8" s="24"/>
      <c r="P8" s="24"/>
      <c r="Q8" s="24"/>
      <c r="R8" s="24"/>
      <c r="S8" s="24"/>
      <c r="T8" s="24"/>
      <c r="U8" s="24"/>
      <c r="V8" s="24"/>
      <c r="W8" s="24"/>
      <c r="X8" s="24"/>
      <c r="Y8" s="24"/>
      <c r="Z8" s="24"/>
    </row>
    <row r="9" ht="19.15" customHeight="1">
      <c r="A9" t="s" s="145">
        <v>3460</v>
      </c>
      <c r="B9" s="168">
        <v>1</v>
      </c>
      <c r="C9" s="168">
        <v>15</v>
      </c>
      <c r="D9" t="s" s="145">
        <v>3468</v>
      </c>
      <c r="E9" t="s" s="145">
        <v>26</v>
      </c>
      <c r="F9" s="212">
        <v>1114</v>
      </c>
      <c r="G9" s="168">
        <v>1151</v>
      </c>
      <c r="H9" s="155">
        <f>SUM(G9-F9)</f>
        <v>37</v>
      </c>
      <c r="I9" s="167">
        <f>H9/F9</f>
        <v>0.033213644524237</v>
      </c>
      <c r="J9" s="167">
        <f>H9/G9</f>
        <v>0.0321459600347524</v>
      </c>
      <c r="K9" s="24"/>
      <c r="L9" s="24"/>
      <c r="M9" s="24"/>
      <c r="N9" s="24"/>
      <c r="O9" s="24"/>
      <c r="P9" s="24"/>
      <c r="Q9" s="24"/>
      <c r="R9" s="24"/>
      <c r="S9" s="24"/>
      <c r="T9" s="24"/>
      <c r="U9" s="24"/>
      <c r="V9" s="24"/>
      <c r="W9" s="24"/>
      <c r="X9" s="24"/>
      <c r="Y9" s="24"/>
      <c r="Z9" s="24"/>
    </row>
    <row r="10" ht="19.15" customHeight="1">
      <c r="A10" t="s" s="145">
        <v>3460</v>
      </c>
      <c r="B10" s="168">
        <v>1</v>
      </c>
      <c r="C10" s="168">
        <v>14</v>
      </c>
      <c r="D10" t="s" s="145">
        <v>3469</v>
      </c>
      <c r="E10" t="s" s="145">
        <v>24</v>
      </c>
      <c r="F10" s="212">
        <v>993</v>
      </c>
      <c r="G10" s="168">
        <v>1134</v>
      </c>
      <c r="H10" s="155">
        <f>SUM(G10-F10)</f>
        <v>141</v>
      </c>
      <c r="I10" s="167">
        <f>H10/F10</f>
        <v>0.141993957703927</v>
      </c>
      <c r="J10" s="167">
        <f>H10/G10</f>
        <v>0.124338624338624</v>
      </c>
      <c r="K10" s="24"/>
      <c r="L10" s="24"/>
      <c r="M10" s="24"/>
      <c r="N10" s="24"/>
      <c r="O10" s="24"/>
      <c r="P10" s="24"/>
      <c r="Q10" s="24"/>
      <c r="R10" s="24"/>
      <c r="S10" s="24"/>
      <c r="T10" s="24"/>
      <c r="U10" s="24"/>
      <c r="V10" s="24"/>
      <c r="W10" s="24"/>
      <c r="X10" s="24"/>
      <c r="Y10" s="24"/>
      <c r="Z10" s="24"/>
    </row>
    <row r="11" ht="19.15" customHeight="1">
      <c r="A11" t="s" s="145">
        <v>3460</v>
      </c>
      <c r="B11" s="168">
        <v>1</v>
      </c>
      <c r="C11" s="168">
        <v>8</v>
      </c>
      <c r="D11" t="s" s="145">
        <v>3470</v>
      </c>
      <c r="E11" t="s" s="145">
        <v>40</v>
      </c>
      <c r="F11" s="212">
        <v>972</v>
      </c>
      <c r="G11" s="168">
        <v>1057</v>
      </c>
      <c r="H11" s="155">
        <f>SUM(G11-F11)</f>
        <v>85</v>
      </c>
      <c r="I11" s="167">
        <f>H11/F11</f>
        <v>0.0874485596707819</v>
      </c>
      <c r="J11" s="167">
        <f>H11/G11</f>
        <v>0.08041627246925261</v>
      </c>
      <c r="K11" s="24"/>
      <c r="L11" s="24"/>
      <c r="M11" s="24"/>
      <c r="N11" s="24"/>
      <c r="O11" s="24"/>
      <c r="P11" s="24"/>
      <c r="Q11" s="24"/>
      <c r="R11" s="24"/>
      <c r="S11" s="24"/>
      <c r="T11" s="24"/>
      <c r="U11" s="24"/>
      <c r="V11" s="24"/>
      <c r="W11" s="24"/>
      <c r="X11" s="24"/>
      <c r="Y11" s="24"/>
      <c r="Z11" s="24"/>
    </row>
    <row r="12" ht="19.15" customHeight="1">
      <c r="A12" t="s" s="145">
        <v>3460</v>
      </c>
      <c r="B12" s="168">
        <v>1</v>
      </c>
      <c r="C12" s="168">
        <v>6</v>
      </c>
      <c r="D12" t="s" s="145">
        <v>3471</v>
      </c>
      <c r="E12" t="s" s="145">
        <v>48</v>
      </c>
      <c r="F12" s="212">
        <v>790</v>
      </c>
      <c r="G12" s="168">
        <v>815</v>
      </c>
      <c r="H12" s="155">
        <f>SUM(G12-F12)</f>
        <v>25</v>
      </c>
      <c r="I12" s="167">
        <f>H12/F12</f>
        <v>0.0316455696202532</v>
      </c>
      <c r="J12" s="167">
        <f>H12/G12</f>
        <v>0.0306748466257669</v>
      </c>
      <c r="K12" s="24"/>
      <c r="L12" s="24"/>
      <c r="M12" s="24"/>
      <c r="N12" s="24"/>
      <c r="O12" s="24"/>
      <c r="P12" s="24"/>
      <c r="Q12" s="24"/>
      <c r="R12" s="24"/>
      <c r="S12" s="24"/>
      <c r="T12" s="24"/>
      <c r="U12" s="24"/>
      <c r="V12" s="24"/>
      <c r="W12" s="24"/>
      <c r="X12" s="24"/>
      <c r="Y12" s="24"/>
      <c r="Z12" s="24"/>
    </row>
    <row r="13" ht="19.15" customHeight="1">
      <c r="A13" t="s" s="145">
        <v>3460</v>
      </c>
      <c r="B13" s="168">
        <v>1</v>
      </c>
      <c r="C13" s="168">
        <v>4</v>
      </c>
      <c r="D13" t="s" s="145">
        <v>3472</v>
      </c>
      <c r="E13" t="s" s="145">
        <v>38</v>
      </c>
      <c r="F13" s="212">
        <v>543</v>
      </c>
      <c r="G13" s="168">
        <v>569</v>
      </c>
      <c r="H13" s="155">
        <f>SUM(G13-F13)</f>
        <v>26</v>
      </c>
      <c r="I13" s="167">
        <f>H13/F13</f>
        <v>0.0478821362799263</v>
      </c>
      <c r="J13" s="167">
        <f>H13/G13</f>
        <v>0.0456942003514938</v>
      </c>
      <c r="K13" s="24"/>
      <c r="L13" s="24"/>
      <c r="M13" s="24"/>
      <c r="N13" s="24"/>
      <c r="O13" s="24"/>
      <c r="P13" s="24"/>
      <c r="Q13" s="24"/>
      <c r="R13" s="24"/>
      <c r="S13" s="24"/>
      <c r="T13" s="24"/>
      <c r="U13" s="24"/>
      <c r="V13" s="24"/>
      <c r="W13" s="24"/>
      <c r="X13" s="24"/>
      <c r="Y13" s="24"/>
      <c r="Z13" s="24"/>
    </row>
    <row r="14" ht="19.15" customHeight="1">
      <c r="A14" t="s" s="145">
        <v>3460</v>
      </c>
      <c r="B14" s="168">
        <v>1</v>
      </c>
      <c r="C14" s="168">
        <v>5</v>
      </c>
      <c r="D14" t="s" s="145">
        <v>3473</v>
      </c>
      <c r="E14" t="s" s="145">
        <v>101</v>
      </c>
      <c r="F14" s="212">
        <v>504</v>
      </c>
      <c r="G14" s="168">
        <v>519</v>
      </c>
      <c r="H14" s="155">
        <f>SUM(G14-F14)</f>
        <v>15</v>
      </c>
      <c r="I14" s="167">
        <f>H14/F14</f>
        <v>0.0297619047619048</v>
      </c>
      <c r="J14" s="167">
        <f>H14/G14</f>
        <v>0.0289017341040462</v>
      </c>
      <c r="K14" s="24"/>
      <c r="L14" s="24"/>
      <c r="M14" s="24"/>
      <c r="N14" s="24"/>
      <c r="O14" s="24"/>
      <c r="P14" s="24"/>
      <c r="Q14" s="24"/>
      <c r="R14" s="24"/>
      <c r="S14" s="24"/>
      <c r="T14" s="24"/>
      <c r="U14" s="24"/>
      <c r="V14" s="24"/>
      <c r="W14" s="24"/>
      <c r="X14" s="24"/>
      <c r="Y14" s="24"/>
      <c r="Z14" s="24"/>
    </row>
    <row r="15" ht="19.15" customHeight="1">
      <c r="A15" t="s" s="145">
        <v>3460</v>
      </c>
      <c r="B15" s="168">
        <v>1</v>
      </c>
      <c r="C15" s="168">
        <v>2</v>
      </c>
      <c r="D15" t="s" s="145">
        <v>3474</v>
      </c>
      <c r="E15" t="s" s="145">
        <v>66</v>
      </c>
      <c r="F15" s="212">
        <v>354</v>
      </c>
      <c r="G15" s="168">
        <v>362</v>
      </c>
      <c r="H15" s="155">
        <f>SUM(G15-F15)</f>
        <v>8</v>
      </c>
      <c r="I15" s="167">
        <f>H15/F15</f>
        <v>0.0225988700564972</v>
      </c>
      <c r="J15" s="167">
        <f>H15/G15</f>
        <v>0.0220994475138122</v>
      </c>
      <c r="K15" s="24"/>
      <c r="L15" s="24"/>
      <c r="M15" s="24"/>
      <c r="N15" s="24"/>
      <c r="O15" s="24"/>
      <c r="P15" s="24"/>
      <c r="Q15" s="24"/>
      <c r="R15" s="24"/>
      <c r="S15" s="24"/>
      <c r="T15" s="24"/>
      <c r="U15" s="24"/>
      <c r="V15" s="24"/>
      <c r="W15" s="24"/>
      <c r="X15" s="24"/>
      <c r="Y15" s="24"/>
      <c r="Z15" s="24"/>
    </row>
    <row r="16" ht="19.15" customHeight="1">
      <c r="A16" t="s" s="145">
        <v>3460</v>
      </c>
      <c r="B16" s="168">
        <v>1</v>
      </c>
      <c r="C16" s="168">
        <v>12</v>
      </c>
      <c r="D16" t="s" s="145">
        <v>3475</v>
      </c>
      <c r="E16" t="s" s="145">
        <v>281</v>
      </c>
      <c r="F16" s="212">
        <v>326</v>
      </c>
      <c r="G16" s="168">
        <v>332</v>
      </c>
      <c r="H16" s="155">
        <f>SUM(G16-F16)</f>
        <v>6</v>
      </c>
      <c r="I16" s="167">
        <f>H16/F16</f>
        <v>0.0184049079754601</v>
      </c>
      <c r="J16" s="167">
        <f>H16/G16</f>
        <v>0.0180722891566265</v>
      </c>
      <c r="K16" s="24"/>
      <c r="L16" s="24"/>
      <c r="M16" s="24"/>
      <c r="N16" s="24"/>
      <c r="O16" s="24"/>
      <c r="P16" s="24"/>
      <c r="Q16" s="24"/>
      <c r="R16" s="24"/>
      <c r="S16" s="24"/>
      <c r="T16" s="24"/>
      <c r="U16" s="24"/>
      <c r="V16" s="24"/>
      <c r="W16" s="24"/>
      <c r="X16" s="24"/>
      <c r="Y16" s="24"/>
      <c r="Z16" s="24"/>
    </row>
    <row r="17" ht="19.15" customHeight="1">
      <c r="A17" t="s" s="145">
        <v>3460</v>
      </c>
      <c r="B17" s="168">
        <v>1</v>
      </c>
      <c r="C17" s="168">
        <v>17</v>
      </c>
      <c r="D17" t="s" s="145">
        <v>3476</v>
      </c>
      <c r="E17" t="s" s="145">
        <v>30</v>
      </c>
      <c r="F17" s="212">
        <v>295</v>
      </c>
      <c r="G17" s="168">
        <v>320</v>
      </c>
      <c r="H17" s="155">
        <f>SUM(G17-F17)</f>
        <v>25</v>
      </c>
      <c r="I17" s="167">
        <f>H17/F17</f>
        <v>0.0847457627118644</v>
      </c>
      <c r="J17" s="167">
        <f>H17/G17</f>
        <v>0.078125</v>
      </c>
      <c r="K17" s="24"/>
      <c r="L17" s="24"/>
      <c r="M17" s="24"/>
      <c r="N17" s="24"/>
      <c r="O17" s="24"/>
      <c r="P17" s="24"/>
      <c r="Q17" s="24"/>
      <c r="R17" s="24"/>
      <c r="S17" s="24"/>
      <c r="T17" s="24"/>
      <c r="U17" s="24"/>
      <c r="V17" s="24"/>
      <c r="W17" s="24"/>
      <c r="X17" s="24"/>
      <c r="Y17" s="24"/>
      <c r="Z17" s="24"/>
    </row>
    <row r="18" ht="19.15" customHeight="1">
      <c r="A18" t="s" s="145">
        <v>3460</v>
      </c>
      <c r="B18" s="168">
        <v>1</v>
      </c>
      <c r="C18" s="168">
        <v>20</v>
      </c>
      <c r="D18" t="s" s="145">
        <v>3477</v>
      </c>
      <c r="E18" t="s" s="145">
        <v>52</v>
      </c>
      <c r="F18" s="212">
        <v>257</v>
      </c>
      <c r="G18" s="168">
        <v>265</v>
      </c>
      <c r="H18" s="155">
        <f>SUM(G18-F18)</f>
        <v>8</v>
      </c>
      <c r="I18" s="167">
        <f>H18/F18</f>
        <v>0.0311284046692607</v>
      </c>
      <c r="J18" s="167">
        <f>H18/G18</f>
        <v>0.030188679245283</v>
      </c>
      <c r="K18" s="24"/>
      <c r="L18" s="24"/>
      <c r="M18" s="24"/>
      <c r="N18" s="24"/>
      <c r="O18" s="24"/>
      <c r="P18" s="24"/>
      <c r="Q18" s="24"/>
      <c r="R18" s="24"/>
      <c r="S18" s="24"/>
      <c r="T18" s="24"/>
      <c r="U18" s="24"/>
      <c r="V18" s="24"/>
      <c r="W18" s="24"/>
      <c r="X18" s="24"/>
      <c r="Y18" s="24"/>
      <c r="Z18" s="24"/>
    </row>
    <row r="19" ht="19.15" customHeight="1">
      <c r="A19" t="s" s="145">
        <v>3460</v>
      </c>
      <c r="B19" s="168">
        <v>1</v>
      </c>
      <c r="C19" s="168">
        <v>21</v>
      </c>
      <c r="D19" t="s" s="145">
        <v>3478</v>
      </c>
      <c r="E19" t="s" s="145">
        <v>74</v>
      </c>
      <c r="F19" s="212">
        <v>246</v>
      </c>
      <c r="G19" s="168">
        <v>249</v>
      </c>
      <c r="H19" s="155">
        <f>SUM(G19-F19)</f>
        <v>3</v>
      </c>
      <c r="I19" s="167">
        <f>H19/F19</f>
        <v>0.0121951219512195</v>
      </c>
      <c r="J19" s="167">
        <f>H19/G19</f>
        <v>0.0120481927710843</v>
      </c>
      <c r="K19" s="24"/>
      <c r="L19" s="24"/>
      <c r="M19" s="24"/>
      <c r="N19" s="24"/>
      <c r="O19" s="24"/>
      <c r="P19" s="24"/>
      <c r="Q19" s="24"/>
      <c r="R19" s="24"/>
      <c r="S19" s="24"/>
      <c r="T19" s="24"/>
      <c r="U19" s="24"/>
      <c r="V19" s="24"/>
      <c r="W19" s="24"/>
      <c r="X19" s="24"/>
      <c r="Y19" s="24"/>
      <c r="Z19" s="24"/>
    </row>
    <row r="20" ht="19.15" customHeight="1">
      <c r="A20" t="s" s="145">
        <v>3460</v>
      </c>
      <c r="B20" s="168">
        <v>1</v>
      </c>
      <c r="C20" s="168">
        <v>3</v>
      </c>
      <c r="D20" t="s" s="145">
        <v>3479</v>
      </c>
      <c r="E20" t="s" s="145">
        <v>44</v>
      </c>
      <c r="F20" s="212">
        <v>232</v>
      </c>
      <c r="G20" s="168">
        <v>240</v>
      </c>
      <c r="H20" s="155">
        <f>SUM(G20-F20)</f>
        <v>8</v>
      </c>
      <c r="I20" s="167">
        <f>H20/F20</f>
        <v>0.0344827586206897</v>
      </c>
      <c r="J20" s="167">
        <f>H20/G20</f>
        <v>0.0333333333333333</v>
      </c>
      <c r="K20" s="24"/>
      <c r="L20" s="24"/>
      <c r="M20" s="24"/>
      <c r="N20" s="24"/>
      <c r="O20" s="24"/>
      <c r="P20" s="24"/>
      <c r="Q20" s="24"/>
      <c r="R20" s="24"/>
      <c r="S20" s="24"/>
      <c r="T20" s="24"/>
      <c r="U20" s="24"/>
      <c r="V20" s="24"/>
      <c r="W20" s="24"/>
      <c r="X20" s="24"/>
      <c r="Y20" s="24"/>
      <c r="Z20" s="24"/>
    </row>
    <row r="21" ht="19.15" customHeight="1">
      <c r="A21" t="s" s="145">
        <v>3460</v>
      </c>
      <c r="B21" s="168">
        <v>1</v>
      </c>
      <c r="C21" s="168">
        <v>19</v>
      </c>
      <c r="D21" t="s" s="145">
        <v>3480</v>
      </c>
      <c r="E21" t="s" s="145">
        <v>72</v>
      </c>
      <c r="F21" s="212">
        <v>205</v>
      </c>
      <c r="G21" s="168">
        <v>215</v>
      </c>
      <c r="H21" s="155">
        <f>SUM(G21-F21)</f>
        <v>10</v>
      </c>
      <c r="I21" s="167">
        <f>H21/F21</f>
        <v>0.048780487804878</v>
      </c>
      <c r="J21" s="167">
        <f>H21/G21</f>
        <v>0.0465116279069767</v>
      </c>
      <c r="K21" s="24"/>
      <c r="L21" s="24"/>
      <c r="M21" s="24"/>
      <c r="N21" s="24"/>
      <c r="O21" s="24"/>
      <c r="P21" s="24"/>
      <c r="Q21" s="24"/>
      <c r="R21" s="24"/>
      <c r="S21" s="24"/>
      <c r="T21" s="24"/>
      <c r="U21" s="24"/>
      <c r="V21" s="24"/>
      <c r="W21" s="24"/>
      <c r="X21" s="24"/>
      <c r="Y21" s="24"/>
      <c r="Z21" s="24"/>
    </row>
    <row r="22" ht="19.15" customHeight="1">
      <c r="A22" t="s" s="137">
        <v>3460</v>
      </c>
      <c r="B22" s="170">
        <v>1</v>
      </c>
      <c r="C22" s="170">
        <v>13</v>
      </c>
      <c r="D22" t="s" s="137">
        <v>3481</v>
      </c>
      <c r="E22" t="s" s="137">
        <v>248</v>
      </c>
      <c r="F22" s="213">
        <v>127</v>
      </c>
      <c r="G22" s="170">
        <v>159</v>
      </c>
      <c r="H22" s="175">
        <f>SUM(G22-F22)</f>
        <v>32</v>
      </c>
      <c r="I22" s="208">
        <f>H22/F22</f>
        <v>0.251968503937008</v>
      </c>
      <c r="J22" s="208">
        <f>H22/G22</f>
        <v>0.20125786163522</v>
      </c>
      <c r="K22" s="174"/>
      <c r="L22" s="174"/>
      <c r="M22" s="174"/>
      <c r="N22" s="174"/>
      <c r="O22" s="174"/>
      <c r="P22" s="174"/>
      <c r="Q22" s="174"/>
      <c r="R22" s="174"/>
      <c r="S22" s="174"/>
      <c r="T22" s="174"/>
      <c r="U22" s="174"/>
      <c r="V22" s="174"/>
      <c r="W22" s="174"/>
      <c r="X22" s="174"/>
      <c r="Y22" s="174"/>
      <c r="Z22" s="174"/>
    </row>
    <row r="23" ht="13.65" customHeight="1">
      <c r="A23" s="275"/>
      <c r="B23" s="276"/>
      <c r="C23" s="276"/>
      <c r="D23" s="276"/>
      <c r="E23" s="276"/>
      <c r="F23" s="277">
        <f>SUM(F2:F22)</f>
        <v>140752</v>
      </c>
      <c r="G23" s="277">
        <f>SUM(G2:G22)</f>
        <v>148497</v>
      </c>
      <c r="H23" s="277">
        <f>SUM(H2:H22)</f>
        <v>7745</v>
      </c>
      <c r="I23" s="282">
        <f>H23/F23</f>
        <v>0.0550258610890076</v>
      </c>
      <c r="J23" s="282">
        <f>H23/G23</f>
        <v>0.052155935810151</v>
      </c>
      <c r="K23" s="276"/>
      <c r="L23" s="276"/>
      <c r="M23" s="276"/>
      <c r="N23" s="276"/>
      <c r="O23" s="276"/>
      <c r="P23" s="276"/>
      <c r="Q23" s="276"/>
      <c r="R23" s="276"/>
      <c r="S23" s="276"/>
      <c r="T23" s="276"/>
      <c r="U23" s="276"/>
      <c r="V23" s="276"/>
      <c r="W23" s="276"/>
      <c r="X23" s="276"/>
      <c r="Y23" s="276"/>
      <c r="Z23" s="279"/>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2.xml><?xml version="1.0" encoding="utf-8"?>
<worksheet xmlns:r="http://schemas.openxmlformats.org/officeDocument/2006/relationships" xmlns="http://schemas.openxmlformats.org/spreadsheetml/2006/main">
  <sheetPr>
    <pageSetUpPr fitToPage="1"/>
  </sheetPr>
  <dimension ref="A1:Z134"/>
  <sheetViews>
    <sheetView workbookViewId="0" showGridLines="0" defaultGridColor="1"/>
  </sheetViews>
  <sheetFormatPr defaultColWidth="14.5" defaultRowHeight="15.75" customHeight="1" outlineLevelRow="0" outlineLevelCol="0"/>
  <cols>
    <col min="1" max="1" width="14.5" style="283" customWidth="1"/>
    <col min="2" max="2" width="9.85156" style="283" customWidth="1"/>
    <col min="3" max="3" width="10.5" style="283" customWidth="1"/>
    <col min="4" max="4" width="30.6719" style="283" customWidth="1"/>
    <col min="5" max="5" width="22.5" style="283" customWidth="1"/>
    <col min="6" max="26" width="14.5" style="283" customWidth="1"/>
    <col min="27" max="256" width="14.5" style="283"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3482</v>
      </c>
      <c r="B2" s="149">
        <v>1</v>
      </c>
      <c r="C2" s="149">
        <v>2</v>
      </c>
      <c r="D2" t="s" s="205">
        <v>3492</v>
      </c>
      <c r="E2" t="s" s="205">
        <v>17</v>
      </c>
      <c r="F2" s="222">
        <v>28542</v>
      </c>
      <c r="G2" s="149">
        <v>35762</v>
      </c>
      <c r="H2" s="173">
        <f>SUM(G2-F2)</f>
        <v>7220</v>
      </c>
      <c r="I2" s="167">
        <f>H2/F2</f>
        <v>0.252960549365847</v>
      </c>
      <c r="J2" s="167">
        <f>H2/G2</f>
        <v>0.201890274593144</v>
      </c>
      <c r="K2" s="24"/>
      <c r="L2" s="24"/>
      <c r="M2" s="24"/>
      <c r="N2" s="24"/>
      <c r="O2" s="24"/>
      <c r="P2" s="24"/>
      <c r="Q2" s="24"/>
      <c r="R2" s="24"/>
      <c r="S2" s="24"/>
      <c r="T2" s="24"/>
      <c r="U2" s="24"/>
      <c r="V2" s="24"/>
      <c r="W2" s="24"/>
      <c r="X2" s="24"/>
      <c r="Y2" s="24"/>
      <c r="Z2" s="24"/>
    </row>
    <row r="3" ht="19.15" customHeight="1">
      <c r="A3" t="s" s="138">
        <v>3482</v>
      </c>
      <c r="B3" s="149">
        <v>1</v>
      </c>
      <c r="C3" s="149">
        <v>9</v>
      </c>
      <c r="D3" t="s" s="205">
        <v>3493</v>
      </c>
      <c r="E3" t="s" s="205">
        <v>22</v>
      </c>
      <c r="F3" s="222">
        <v>27186</v>
      </c>
      <c r="G3" s="149">
        <v>35615</v>
      </c>
      <c r="H3" s="173">
        <f>SUM(G3-F3)</f>
        <v>8429</v>
      </c>
      <c r="I3" s="167">
        <f>H3/F3</f>
        <v>0.310049290075774</v>
      </c>
      <c r="J3" s="167">
        <f>H3/G3</f>
        <v>0.236669942439983</v>
      </c>
      <c r="K3" s="24"/>
      <c r="L3" s="24"/>
      <c r="M3" s="24"/>
      <c r="N3" s="24"/>
      <c r="O3" s="24"/>
      <c r="P3" s="24"/>
      <c r="Q3" s="24"/>
      <c r="R3" s="24"/>
      <c r="S3" s="24"/>
      <c r="T3" s="24"/>
      <c r="U3" s="24"/>
      <c r="V3" s="24"/>
      <c r="W3" s="24"/>
      <c r="X3" s="24"/>
      <c r="Y3" s="24"/>
      <c r="Z3" s="24"/>
    </row>
    <row r="4" ht="19.15" customHeight="1">
      <c r="A4" t="s" s="138">
        <v>3482</v>
      </c>
      <c r="B4" s="149">
        <v>1</v>
      </c>
      <c r="C4" s="149">
        <v>4</v>
      </c>
      <c r="D4" t="s" s="205">
        <v>3494</v>
      </c>
      <c r="E4" t="s" s="205">
        <v>20</v>
      </c>
      <c r="F4" s="222">
        <v>15938</v>
      </c>
      <c r="G4" s="149">
        <v>20355</v>
      </c>
      <c r="H4" s="173">
        <f>SUM(G4-F4)</f>
        <v>4417</v>
      </c>
      <c r="I4" s="167">
        <f>H4/F4</f>
        <v>0.27713640356381</v>
      </c>
      <c r="J4" s="167">
        <f>H4/G4</f>
        <v>0.216998280520757</v>
      </c>
      <c r="K4" s="24"/>
      <c r="L4" s="24"/>
      <c r="M4" s="24"/>
      <c r="N4" s="24"/>
      <c r="O4" s="24"/>
      <c r="P4" s="24"/>
      <c r="Q4" s="24"/>
      <c r="R4" s="24"/>
      <c r="S4" s="24"/>
      <c r="T4" s="24"/>
      <c r="U4" s="24"/>
      <c r="V4" s="24"/>
      <c r="W4" s="24"/>
      <c r="X4" s="24"/>
      <c r="Y4" s="24"/>
      <c r="Z4" s="24"/>
    </row>
    <row r="5" ht="19.15" customHeight="1">
      <c r="A5" t="s" s="138">
        <v>3482</v>
      </c>
      <c r="B5" s="149">
        <v>1</v>
      </c>
      <c r="C5" s="149">
        <v>6</v>
      </c>
      <c r="D5" t="s" s="205">
        <v>3488</v>
      </c>
      <c r="E5" t="s" s="205">
        <v>28</v>
      </c>
      <c r="F5" s="222">
        <v>3035</v>
      </c>
      <c r="G5" s="149">
        <v>4065</v>
      </c>
      <c r="H5" s="173">
        <f>SUM(G5-F5)</f>
        <v>1030</v>
      </c>
      <c r="I5" s="167">
        <f>H5/F5</f>
        <v>0.339373970345964</v>
      </c>
      <c r="J5" s="167">
        <f>H5/G5</f>
        <v>0.253382533825338</v>
      </c>
      <c r="K5" s="24"/>
      <c r="L5" s="24"/>
      <c r="M5" s="24"/>
      <c r="N5" s="24"/>
      <c r="O5" s="24"/>
      <c r="P5" s="24"/>
      <c r="Q5" s="24"/>
      <c r="R5" s="24"/>
      <c r="S5" s="24"/>
      <c r="T5" s="24"/>
      <c r="U5" s="24"/>
      <c r="V5" s="24"/>
      <c r="W5" s="24"/>
      <c r="X5" s="24"/>
      <c r="Y5" s="24"/>
      <c r="Z5" s="24"/>
    </row>
    <row r="6" ht="19.15" customHeight="1">
      <c r="A6" t="s" s="138">
        <v>3482</v>
      </c>
      <c r="B6" s="149">
        <v>1</v>
      </c>
      <c r="C6" s="149">
        <v>11</v>
      </c>
      <c r="D6" t="s" s="205">
        <v>3495</v>
      </c>
      <c r="E6" t="s" s="205">
        <v>36</v>
      </c>
      <c r="F6" s="252">
        <v>1638</v>
      </c>
      <c r="G6" s="243">
        <v>2030</v>
      </c>
      <c r="H6" s="173">
        <f>SUM(G6-F6)</f>
        <v>392</v>
      </c>
      <c r="I6" s="167">
        <f>H6/F6</f>
        <v>0.239316239316239</v>
      </c>
      <c r="J6" s="167">
        <f>H6/G6</f>
        <v>0.193103448275862</v>
      </c>
      <c r="K6" s="24"/>
      <c r="L6" s="24"/>
      <c r="M6" s="24"/>
      <c r="N6" s="24"/>
      <c r="O6" s="24"/>
      <c r="P6" s="24"/>
      <c r="Q6" s="24"/>
      <c r="R6" s="24"/>
      <c r="S6" s="24"/>
      <c r="T6" s="24"/>
      <c r="U6" s="24"/>
      <c r="V6" s="24"/>
      <c r="W6" s="24"/>
      <c r="X6" s="24"/>
      <c r="Y6" s="24"/>
      <c r="Z6" s="24"/>
    </row>
    <row r="7" ht="19.15" customHeight="1">
      <c r="A7" t="s" s="138">
        <v>3482</v>
      </c>
      <c r="B7" s="149">
        <v>1</v>
      </c>
      <c r="C7" s="149">
        <v>10</v>
      </c>
      <c r="D7" t="s" s="205">
        <v>3490</v>
      </c>
      <c r="E7" t="s" s="205">
        <v>26</v>
      </c>
      <c r="F7" s="252">
        <v>1007</v>
      </c>
      <c r="G7" s="243">
        <v>1450</v>
      </c>
      <c r="H7" s="173">
        <f>SUM(G7-F7)</f>
        <v>443</v>
      </c>
      <c r="I7" s="167">
        <f>H7/F7</f>
        <v>0.439920556107249</v>
      </c>
      <c r="J7" s="167">
        <f>H7/G7</f>
        <v>0.30551724137931</v>
      </c>
      <c r="K7" s="24"/>
      <c r="L7" s="24"/>
      <c r="M7" s="24"/>
      <c r="N7" s="24"/>
      <c r="O7" s="24"/>
      <c r="P7" s="24"/>
      <c r="Q7" s="24"/>
      <c r="R7" s="24"/>
      <c r="S7" s="24"/>
      <c r="T7" s="24"/>
      <c r="U7" s="24"/>
      <c r="V7" s="24"/>
      <c r="W7" s="24"/>
      <c r="X7" s="24"/>
      <c r="Y7" s="24"/>
      <c r="Z7" s="24"/>
    </row>
    <row r="8" ht="19.15" customHeight="1">
      <c r="A8" t="s" s="138">
        <v>3482</v>
      </c>
      <c r="B8" s="149">
        <v>1</v>
      </c>
      <c r="C8" s="149">
        <v>12</v>
      </c>
      <c r="D8" t="s" s="205">
        <v>3491</v>
      </c>
      <c r="E8" t="s" s="205">
        <v>38</v>
      </c>
      <c r="F8" s="252">
        <v>1039</v>
      </c>
      <c r="G8" s="243">
        <v>1425</v>
      </c>
      <c r="H8" s="173">
        <f>SUM(G8-F8)</f>
        <v>386</v>
      </c>
      <c r="I8" s="167">
        <f>H8/F8</f>
        <v>0.371511068334937</v>
      </c>
      <c r="J8" s="167">
        <f>H8/G8</f>
        <v>0.270877192982456</v>
      </c>
      <c r="K8" s="24"/>
      <c r="L8" s="24"/>
      <c r="M8" s="24"/>
      <c r="N8" s="24"/>
      <c r="O8" s="24"/>
      <c r="P8" s="24"/>
      <c r="Q8" s="24"/>
      <c r="R8" s="24"/>
      <c r="S8" s="24"/>
      <c r="T8" s="24"/>
      <c r="U8" s="24"/>
      <c r="V8" s="24"/>
      <c r="W8" s="24"/>
      <c r="X8" s="24"/>
      <c r="Y8" s="24"/>
      <c r="Z8" s="24"/>
    </row>
    <row r="9" ht="19.15" customHeight="1">
      <c r="A9" t="s" s="138">
        <v>3482</v>
      </c>
      <c r="B9" s="149">
        <v>1</v>
      </c>
      <c r="C9" s="149">
        <v>3</v>
      </c>
      <c r="D9" t="s" s="205">
        <v>3498</v>
      </c>
      <c r="E9" t="s" s="205">
        <v>101</v>
      </c>
      <c r="F9" s="222">
        <v>474</v>
      </c>
      <c r="G9" s="149">
        <v>664</v>
      </c>
      <c r="H9" s="173">
        <f>SUM(G9-F9)</f>
        <v>190</v>
      </c>
      <c r="I9" s="167">
        <f>H9/F9</f>
        <v>0.40084388185654</v>
      </c>
      <c r="J9" s="167">
        <f>H9/G9</f>
        <v>0.286144578313253</v>
      </c>
      <c r="K9" s="24"/>
      <c r="L9" s="24"/>
      <c r="M9" s="24"/>
      <c r="N9" s="24"/>
      <c r="O9" s="24"/>
      <c r="P9" s="24"/>
      <c r="Q9" s="24"/>
      <c r="R9" s="24"/>
      <c r="S9" s="24"/>
      <c r="T9" s="24"/>
      <c r="U9" s="24"/>
      <c r="V9" s="24"/>
      <c r="W9" s="24"/>
      <c r="X9" s="24"/>
      <c r="Y9" s="24"/>
      <c r="Z9" s="24"/>
    </row>
    <row r="10" ht="19.15" customHeight="1">
      <c r="A10" t="s" s="138">
        <v>3482</v>
      </c>
      <c r="B10" s="149">
        <v>1</v>
      </c>
      <c r="C10" s="149">
        <v>7</v>
      </c>
      <c r="D10" t="s" s="205">
        <v>3496</v>
      </c>
      <c r="E10" t="s" s="205">
        <v>62</v>
      </c>
      <c r="F10" s="222">
        <v>459</v>
      </c>
      <c r="G10" s="149">
        <v>606</v>
      </c>
      <c r="H10" s="173">
        <f>SUM(G10-F10)</f>
        <v>147</v>
      </c>
      <c r="I10" s="167">
        <f>H10/F10</f>
        <v>0.320261437908497</v>
      </c>
      <c r="J10" s="167">
        <f>H10/G10</f>
        <v>0.242574257425743</v>
      </c>
      <c r="K10" s="24"/>
      <c r="L10" s="24"/>
      <c r="M10" s="24"/>
      <c r="N10" s="24"/>
      <c r="O10" s="24"/>
      <c r="P10" s="24"/>
      <c r="Q10" s="24"/>
      <c r="R10" s="24"/>
      <c r="S10" s="24"/>
      <c r="T10" s="24"/>
      <c r="U10" s="24"/>
      <c r="V10" s="24"/>
      <c r="W10" s="24"/>
      <c r="X10" s="24"/>
      <c r="Y10" s="24"/>
      <c r="Z10" s="24"/>
    </row>
    <row r="11" ht="19.15" customHeight="1">
      <c r="A11" t="s" s="138">
        <v>3482</v>
      </c>
      <c r="B11" s="149">
        <v>1</v>
      </c>
      <c r="C11" s="149">
        <v>16</v>
      </c>
      <c r="D11" t="s" s="205">
        <v>3593</v>
      </c>
      <c r="E11" t="s" s="205">
        <v>30</v>
      </c>
      <c r="F11" s="222">
        <v>341</v>
      </c>
      <c r="G11" s="149">
        <v>459</v>
      </c>
      <c r="H11" s="173">
        <f>SUM(G11-F11)</f>
        <v>118</v>
      </c>
      <c r="I11" s="167">
        <f>H11/F11</f>
        <v>0.346041055718475</v>
      </c>
      <c r="J11" s="167">
        <f>H11/G11</f>
        <v>0.257080610021786</v>
      </c>
      <c r="K11" s="24"/>
      <c r="L11" s="24"/>
      <c r="M11" s="24"/>
      <c r="N11" s="24"/>
      <c r="O11" s="24"/>
      <c r="P11" s="24"/>
      <c r="Q11" s="24"/>
      <c r="R11" s="24"/>
      <c r="S11" s="24"/>
      <c r="T11" s="24"/>
      <c r="U11" s="24"/>
      <c r="V11" s="24"/>
      <c r="W11" s="24"/>
      <c r="X11" s="24"/>
      <c r="Y11" s="24"/>
      <c r="Z11" s="24"/>
    </row>
    <row r="12" ht="19.15" customHeight="1">
      <c r="A12" t="s" s="138">
        <v>3482</v>
      </c>
      <c r="B12" s="149">
        <v>1</v>
      </c>
      <c r="C12" s="149">
        <v>8</v>
      </c>
      <c r="D12" t="s" s="205">
        <v>3592</v>
      </c>
      <c r="E12" t="s" s="205">
        <v>66</v>
      </c>
      <c r="F12" s="222">
        <v>303</v>
      </c>
      <c r="G12" s="149">
        <v>427</v>
      </c>
      <c r="H12" s="173">
        <f>SUM(G12-F12)</f>
        <v>124</v>
      </c>
      <c r="I12" s="167">
        <f>H12/F12</f>
        <v>0.409240924092409</v>
      </c>
      <c r="J12" s="167">
        <f>H12/G12</f>
        <v>0.2903981264637</v>
      </c>
      <c r="K12" s="24"/>
      <c r="L12" s="24"/>
      <c r="M12" s="24"/>
      <c r="N12" s="24"/>
      <c r="O12" s="24"/>
      <c r="P12" s="24"/>
      <c r="Q12" s="24"/>
      <c r="R12" s="24"/>
      <c r="S12" s="24"/>
      <c r="T12" s="24"/>
      <c r="U12" s="24"/>
      <c r="V12" s="24"/>
      <c r="W12" s="24"/>
      <c r="X12" s="24"/>
      <c r="Y12" s="24"/>
      <c r="Z12" s="24"/>
    </row>
    <row r="13" ht="19.15" customHeight="1">
      <c r="A13" t="s" s="138">
        <v>3482</v>
      </c>
      <c r="B13" s="149">
        <v>1</v>
      </c>
      <c r="C13" s="149">
        <v>1</v>
      </c>
      <c r="D13" t="s" s="205">
        <v>3497</v>
      </c>
      <c r="E13" t="s" s="205">
        <v>44</v>
      </c>
      <c r="F13" s="222">
        <v>253</v>
      </c>
      <c r="G13" s="149">
        <v>316</v>
      </c>
      <c r="H13" s="173">
        <f>SUM(G13-F13)</f>
        <v>63</v>
      </c>
      <c r="I13" s="167">
        <f>H13/F13</f>
        <v>0.24901185770751</v>
      </c>
      <c r="J13" s="167">
        <f>H13/G13</f>
        <v>0.199367088607595</v>
      </c>
      <c r="K13" s="24"/>
      <c r="L13" s="24"/>
      <c r="M13" s="24"/>
      <c r="N13" s="24"/>
      <c r="O13" s="24"/>
      <c r="P13" s="24"/>
      <c r="Q13" s="24"/>
      <c r="R13" s="24"/>
      <c r="S13" s="24"/>
      <c r="T13" s="24"/>
      <c r="U13" s="24"/>
      <c r="V13" s="24"/>
      <c r="W13" s="24"/>
      <c r="X13" s="24"/>
      <c r="Y13" s="24"/>
      <c r="Z13" s="24"/>
    </row>
    <row r="14" ht="19.15" customHeight="1">
      <c r="A14" t="s" s="138">
        <v>3482</v>
      </c>
      <c r="B14" s="149">
        <v>1</v>
      </c>
      <c r="C14" s="149">
        <v>15</v>
      </c>
      <c r="D14" t="s" s="205">
        <v>3595</v>
      </c>
      <c r="E14" t="s" s="205">
        <v>48</v>
      </c>
      <c r="F14" s="222">
        <v>228</v>
      </c>
      <c r="G14" s="149">
        <v>307</v>
      </c>
      <c r="H14" s="173">
        <f>SUM(G14-F14)</f>
        <v>79</v>
      </c>
      <c r="I14" s="167">
        <f>H14/F14</f>
        <v>0.346491228070175</v>
      </c>
      <c r="J14" s="167">
        <f>H14/G14</f>
        <v>0.257328990228013</v>
      </c>
      <c r="K14" s="24"/>
      <c r="L14" s="24"/>
      <c r="M14" s="24"/>
      <c r="N14" s="24"/>
      <c r="O14" s="24"/>
      <c r="P14" s="24"/>
      <c r="Q14" s="24"/>
      <c r="R14" s="24"/>
      <c r="S14" s="24"/>
      <c r="T14" s="24"/>
      <c r="U14" s="24"/>
      <c r="V14" s="24"/>
      <c r="W14" s="24"/>
      <c r="X14" s="24"/>
      <c r="Y14" s="24"/>
      <c r="Z14" s="24"/>
    </row>
    <row r="15" ht="19.15" customHeight="1">
      <c r="A15" t="s" s="138">
        <v>3482</v>
      </c>
      <c r="B15" s="149">
        <v>1</v>
      </c>
      <c r="C15" s="149">
        <v>19</v>
      </c>
      <c r="D15" t="s" s="205">
        <v>3499</v>
      </c>
      <c r="E15" t="s" s="205">
        <v>72</v>
      </c>
      <c r="F15" s="222">
        <v>227</v>
      </c>
      <c r="G15" s="149">
        <v>275</v>
      </c>
      <c r="H15" s="173">
        <f>SUM(G15-F15)</f>
        <v>48</v>
      </c>
      <c r="I15" s="167">
        <f>H15/F15</f>
        <v>0.211453744493392</v>
      </c>
      <c r="J15" s="167">
        <f>H15/G15</f>
        <v>0.174545454545455</v>
      </c>
      <c r="K15" s="24"/>
      <c r="L15" s="24"/>
      <c r="M15" s="24"/>
      <c r="N15" s="24"/>
      <c r="O15" s="24"/>
      <c r="P15" s="24"/>
      <c r="Q15" s="24"/>
      <c r="R15" s="24"/>
      <c r="S15" s="24"/>
      <c r="T15" s="24"/>
      <c r="U15" s="24"/>
      <c r="V15" s="24"/>
      <c r="W15" s="24"/>
      <c r="X15" s="24"/>
      <c r="Y15" s="24"/>
      <c r="Z15" s="24"/>
    </row>
    <row r="16" ht="19.15" customHeight="1">
      <c r="A16" t="s" s="138">
        <v>3482</v>
      </c>
      <c r="B16" s="149">
        <v>1</v>
      </c>
      <c r="C16" s="149">
        <v>14</v>
      </c>
      <c r="D16" t="s" s="205">
        <v>3500</v>
      </c>
      <c r="E16" t="s" s="205">
        <v>52</v>
      </c>
      <c r="F16" s="222">
        <v>123</v>
      </c>
      <c r="G16" s="149">
        <v>161</v>
      </c>
      <c r="H16" s="173">
        <f>SUM(G16-F16)</f>
        <v>38</v>
      </c>
      <c r="I16" s="167">
        <f>H16/F16</f>
        <v>0.308943089430894</v>
      </c>
      <c r="J16" s="167">
        <f>H16/G16</f>
        <v>0.236024844720497</v>
      </c>
      <c r="K16" s="24"/>
      <c r="L16" s="24"/>
      <c r="M16" s="24"/>
      <c r="N16" s="24"/>
      <c r="O16" s="24"/>
      <c r="P16" s="24"/>
      <c r="Q16" s="24"/>
      <c r="R16" s="24"/>
      <c r="S16" s="24"/>
      <c r="T16" s="24"/>
      <c r="U16" s="24"/>
      <c r="V16" s="24"/>
      <c r="W16" s="24"/>
      <c r="X16" s="24"/>
      <c r="Y16" s="24"/>
      <c r="Z16" s="24"/>
    </row>
    <row r="17" ht="19.15" customHeight="1">
      <c r="A17" t="s" s="138">
        <v>3482</v>
      </c>
      <c r="B17" s="149">
        <v>1</v>
      </c>
      <c r="C17" s="149">
        <v>22</v>
      </c>
      <c r="D17" t="s" s="205">
        <v>3501</v>
      </c>
      <c r="E17" t="s" s="205">
        <v>1122</v>
      </c>
      <c r="F17" s="222">
        <v>133</v>
      </c>
      <c r="G17" s="149">
        <v>159</v>
      </c>
      <c r="H17" s="173">
        <f>SUM(G17-F17)</f>
        <v>26</v>
      </c>
      <c r="I17" s="167">
        <f>H17/F17</f>
        <v>0.195488721804511</v>
      </c>
      <c r="J17" s="167">
        <f>H17/G17</f>
        <v>0.163522012578616</v>
      </c>
      <c r="K17" s="24"/>
      <c r="L17" s="24"/>
      <c r="M17" s="24"/>
      <c r="N17" s="24"/>
      <c r="O17" s="24"/>
      <c r="P17" s="24"/>
      <c r="Q17" s="24"/>
      <c r="R17" s="24"/>
      <c r="S17" s="24"/>
      <c r="T17" s="24"/>
      <c r="U17" s="24"/>
      <c r="V17" s="24"/>
      <c r="W17" s="24"/>
      <c r="X17" s="24"/>
      <c r="Y17" s="24"/>
      <c r="Z17" s="24"/>
    </row>
    <row r="18" ht="19.15" customHeight="1">
      <c r="A18" t="s" s="138">
        <v>3482</v>
      </c>
      <c r="B18" s="149">
        <v>1</v>
      </c>
      <c r="C18" s="149">
        <v>17</v>
      </c>
      <c r="D18" t="s" s="205">
        <v>3598</v>
      </c>
      <c r="E18" t="s" s="205">
        <v>76</v>
      </c>
      <c r="F18" s="222">
        <v>117</v>
      </c>
      <c r="G18" s="149">
        <v>157</v>
      </c>
      <c r="H18" s="173">
        <f>SUM(G18-F18)</f>
        <v>40</v>
      </c>
      <c r="I18" s="167">
        <f>H18/F18</f>
        <v>0.341880341880342</v>
      </c>
      <c r="J18" s="167">
        <f>H18/G18</f>
        <v>0.254777070063694</v>
      </c>
      <c r="K18" s="24"/>
      <c r="L18" s="24"/>
      <c r="M18" s="24"/>
      <c r="N18" s="24"/>
      <c r="O18" s="24"/>
      <c r="P18" s="24"/>
      <c r="Q18" s="24"/>
      <c r="R18" s="24"/>
      <c r="S18" s="24"/>
      <c r="T18" s="24"/>
      <c r="U18" s="24"/>
      <c r="V18" s="24"/>
      <c r="W18" s="24"/>
      <c r="X18" s="24"/>
      <c r="Y18" s="24"/>
      <c r="Z18" s="24"/>
    </row>
    <row r="19" ht="19.15" customHeight="1">
      <c r="A19" t="s" s="138">
        <v>3482</v>
      </c>
      <c r="B19" s="149">
        <v>1</v>
      </c>
      <c r="C19" s="149">
        <v>20</v>
      </c>
      <c r="D19" t="s" s="205">
        <v>3599</v>
      </c>
      <c r="E19" t="s" s="205">
        <v>1091</v>
      </c>
      <c r="F19" s="222">
        <v>109</v>
      </c>
      <c r="G19" s="149">
        <v>149</v>
      </c>
      <c r="H19" s="173">
        <f>SUM(G19-F19)</f>
        <v>40</v>
      </c>
      <c r="I19" s="167">
        <f>H19/F19</f>
        <v>0.36697247706422</v>
      </c>
      <c r="J19" s="167">
        <f>H19/G19</f>
        <v>0.268456375838926</v>
      </c>
      <c r="K19" s="24"/>
      <c r="L19" s="24"/>
      <c r="M19" s="24"/>
      <c r="N19" s="24"/>
      <c r="O19" s="24"/>
      <c r="P19" s="24"/>
      <c r="Q19" s="24"/>
      <c r="R19" s="24"/>
      <c r="S19" s="24"/>
      <c r="T19" s="24"/>
      <c r="U19" s="24"/>
      <c r="V19" s="24"/>
      <c r="W19" s="24"/>
      <c r="X19" s="24"/>
      <c r="Y19" s="24"/>
      <c r="Z19" s="24"/>
    </row>
    <row r="20" ht="19.15" customHeight="1">
      <c r="A20" t="s" s="138">
        <v>3482</v>
      </c>
      <c r="B20" s="149">
        <v>1</v>
      </c>
      <c r="C20" s="149">
        <v>18</v>
      </c>
      <c r="D20" t="s" s="205">
        <v>3502</v>
      </c>
      <c r="E20" t="s" s="205">
        <v>58</v>
      </c>
      <c r="F20" s="222">
        <v>108</v>
      </c>
      <c r="G20" s="149">
        <v>140</v>
      </c>
      <c r="H20" s="173">
        <f>SUM(G20-F20)</f>
        <v>32</v>
      </c>
      <c r="I20" s="167">
        <f>H20/F20</f>
        <v>0.296296296296296</v>
      </c>
      <c r="J20" s="167">
        <f>H20/G20</f>
        <v>0.228571428571429</v>
      </c>
      <c r="K20" s="24"/>
      <c r="L20" s="24"/>
      <c r="M20" s="24"/>
      <c r="N20" s="24"/>
      <c r="O20" s="24"/>
      <c r="P20" s="24"/>
      <c r="Q20" s="24"/>
      <c r="R20" s="24"/>
      <c r="S20" s="24"/>
      <c r="T20" s="24"/>
      <c r="U20" s="24"/>
      <c r="V20" s="24"/>
      <c r="W20" s="24"/>
      <c r="X20" s="24"/>
      <c r="Y20" s="24"/>
      <c r="Z20" s="24"/>
    </row>
    <row r="21" ht="19.15" customHeight="1">
      <c r="A21" t="s" s="138">
        <v>3482</v>
      </c>
      <c r="B21" s="149">
        <v>1</v>
      </c>
      <c r="C21" s="149">
        <v>13</v>
      </c>
      <c r="D21" t="s" s="205">
        <v>3601</v>
      </c>
      <c r="E21" t="s" s="205">
        <v>60</v>
      </c>
      <c r="F21" s="222">
        <v>101</v>
      </c>
      <c r="G21" s="149">
        <v>135</v>
      </c>
      <c r="H21" s="173">
        <f>SUM(G21-F21)</f>
        <v>34</v>
      </c>
      <c r="I21" s="167">
        <f>H21/F21</f>
        <v>0.336633663366337</v>
      </c>
      <c r="J21" s="167">
        <f>H21/G21</f>
        <v>0.251851851851852</v>
      </c>
      <c r="K21" s="24"/>
      <c r="L21" s="24"/>
      <c r="M21" s="24"/>
      <c r="N21" s="24"/>
      <c r="O21" s="24"/>
      <c r="P21" s="24"/>
      <c r="Q21" s="24"/>
      <c r="R21" s="24"/>
      <c r="S21" s="24"/>
      <c r="T21" s="24"/>
      <c r="U21" s="24"/>
      <c r="V21" s="24"/>
      <c r="W21" s="24"/>
      <c r="X21" s="24"/>
      <c r="Y21" s="24"/>
      <c r="Z21" s="24"/>
    </row>
    <row r="22" ht="19.15" customHeight="1">
      <c r="A22" t="s" s="138">
        <v>3482</v>
      </c>
      <c r="B22" s="149">
        <v>1</v>
      </c>
      <c r="C22" s="149">
        <v>21</v>
      </c>
      <c r="D22" t="s" s="205">
        <v>3503</v>
      </c>
      <c r="E22" t="s" s="205">
        <v>147</v>
      </c>
      <c r="F22" s="222">
        <v>60</v>
      </c>
      <c r="G22" s="149">
        <v>67</v>
      </c>
      <c r="H22" s="173">
        <f>SUM(G22-F22)</f>
        <v>7</v>
      </c>
      <c r="I22" s="167">
        <f>H22/F22</f>
        <v>0.116666666666667</v>
      </c>
      <c r="J22" s="167">
        <f>H22/G22</f>
        <v>0.104477611940299</v>
      </c>
      <c r="K22" s="24"/>
      <c r="L22" s="24"/>
      <c r="M22" s="24"/>
      <c r="N22" s="24"/>
      <c r="O22" s="24"/>
      <c r="P22" s="24"/>
      <c r="Q22" s="24"/>
      <c r="R22" s="24"/>
      <c r="S22" s="24"/>
      <c r="T22" s="24"/>
      <c r="U22" s="24"/>
      <c r="V22" s="24"/>
      <c r="W22" s="24"/>
      <c r="X22" s="24"/>
      <c r="Y22" s="24"/>
      <c r="Z22" s="24"/>
    </row>
    <row r="23" ht="19.15" customHeight="1">
      <c r="A23" t="s" s="138">
        <v>3482</v>
      </c>
      <c r="B23" s="149">
        <v>1</v>
      </c>
      <c r="C23" s="149">
        <v>5</v>
      </c>
      <c r="D23" t="s" s="205">
        <v>3504</v>
      </c>
      <c r="E23" t="s" s="205">
        <v>78</v>
      </c>
      <c r="F23" s="223">
        <v>0</v>
      </c>
      <c r="G23" s="149">
        <v>0</v>
      </c>
      <c r="H23" s="206">
        <f>SUM(G23-F23)</f>
        <v>0</v>
      </c>
      <c r="I23" s="176">
        <f>H23/F23</f>
      </c>
      <c r="J23" s="176">
        <f>H23/G23</f>
      </c>
      <c r="K23" s="174"/>
      <c r="L23" s="174"/>
      <c r="M23" s="174"/>
      <c r="N23" s="174"/>
      <c r="O23" s="174"/>
      <c r="P23" s="174"/>
      <c r="Q23" s="174"/>
      <c r="R23" s="174"/>
      <c r="S23" s="174"/>
      <c r="T23" s="174"/>
      <c r="U23" s="174"/>
      <c r="V23" s="174"/>
      <c r="W23" s="174"/>
      <c r="X23" s="174"/>
      <c r="Y23" s="174"/>
      <c r="Z23" s="174"/>
    </row>
    <row r="24" ht="19.15" customHeight="1">
      <c r="A24" s="177"/>
      <c r="B24" s="178"/>
      <c r="C24" s="178"/>
      <c r="D24" s="179"/>
      <c r="E24" s="179"/>
      <c r="F24" s="181">
        <f>SUM(F2:F23)</f>
        <v>81421</v>
      </c>
      <c r="G24" s="180">
        <f>SUM(G2:G23)</f>
        <v>104724</v>
      </c>
      <c r="H24" s="181">
        <f>SUM(H2:H23)</f>
        <v>23303</v>
      </c>
      <c r="I24" s="182">
        <f>H24/F24</f>
        <v>0.286203804915194</v>
      </c>
      <c r="J24" s="182">
        <f>H24/G24</f>
        <v>0.222518238417173</v>
      </c>
      <c r="K24" s="183"/>
      <c r="L24" s="183"/>
      <c r="M24" s="183"/>
      <c r="N24" s="183"/>
      <c r="O24" s="183"/>
      <c r="P24" s="183"/>
      <c r="Q24" s="183"/>
      <c r="R24" s="183"/>
      <c r="S24" s="183"/>
      <c r="T24" s="183"/>
      <c r="U24" s="183"/>
      <c r="V24" s="183"/>
      <c r="W24" s="183"/>
      <c r="X24" s="183"/>
      <c r="Y24" s="183"/>
      <c r="Z24" s="184"/>
    </row>
    <row r="25" ht="19.15" customHeight="1">
      <c r="A25" s="230"/>
      <c r="B25" s="231"/>
      <c r="C25" s="231"/>
      <c r="D25" s="232"/>
      <c r="E25" s="232"/>
      <c r="F25" s="233"/>
      <c r="G25" s="231"/>
      <c r="H25" s="234"/>
      <c r="I25" s="228"/>
      <c r="J25" s="228"/>
      <c r="K25" s="189"/>
      <c r="L25" s="189"/>
      <c r="M25" s="189"/>
      <c r="N25" s="189"/>
      <c r="O25" s="189"/>
      <c r="P25" s="189"/>
      <c r="Q25" s="189"/>
      <c r="R25" s="189"/>
      <c r="S25" s="189"/>
      <c r="T25" s="189"/>
      <c r="U25" s="189"/>
      <c r="V25" s="189"/>
      <c r="W25" s="189"/>
      <c r="X25" s="189"/>
      <c r="Y25" s="189"/>
      <c r="Z25" s="189"/>
    </row>
    <row r="26" ht="19.15" customHeight="1">
      <c r="A26" t="s" s="142">
        <v>3482</v>
      </c>
      <c r="B26" s="166">
        <v>2</v>
      </c>
      <c r="C26" s="166">
        <v>17</v>
      </c>
      <c r="D26" t="s" s="142">
        <v>3505</v>
      </c>
      <c r="E26" t="s" s="284">
        <v>36</v>
      </c>
      <c r="F26" s="271">
        <v>25035</v>
      </c>
      <c r="G26" s="272">
        <v>30215</v>
      </c>
      <c r="H26" s="173">
        <f>SUM(G26-F26)</f>
        <v>5180</v>
      </c>
      <c r="I26" s="167">
        <f>H26/F26</f>
        <v>0.206910325544238</v>
      </c>
      <c r="J26" s="167">
        <f>H26/G26</f>
        <v>0.1714380274698</v>
      </c>
      <c r="K26" s="24"/>
      <c r="L26" s="24"/>
      <c r="M26" s="24"/>
      <c r="N26" s="24"/>
      <c r="O26" s="24"/>
      <c r="P26" s="24"/>
      <c r="Q26" s="24"/>
      <c r="R26" s="24"/>
      <c r="S26" s="24"/>
      <c r="T26" s="24"/>
      <c r="U26" s="24"/>
      <c r="V26" s="24"/>
      <c r="W26" s="24"/>
      <c r="X26" s="24"/>
      <c r="Y26" s="24"/>
      <c r="Z26" s="24"/>
    </row>
    <row r="27" ht="19.15" customHeight="1">
      <c r="A27" t="s" s="145">
        <v>3482</v>
      </c>
      <c r="B27" s="168">
        <v>2</v>
      </c>
      <c r="C27" s="168">
        <v>4</v>
      </c>
      <c r="D27" t="s" s="145">
        <v>3506</v>
      </c>
      <c r="E27" t="s" s="145">
        <v>22</v>
      </c>
      <c r="F27" s="229">
        <v>18699</v>
      </c>
      <c r="G27" s="166">
        <v>24763</v>
      </c>
      <c r="H27" s="155">
        <f>SUM(G27-F27)</f>
        <v>6064</v>
      </c>
      <c r="I27" s="167">
        <f>H27/F27</f>
        <v>0.324295416867212</v>
      </c>
      <c r="J27" s="167">
        <f>H27/G27</f>
        <v>0.244881476396236</v>
      </c>
      <c r="K27" s="24"/>
      <c r="L27" s="24"/>
      <c r="M27" s="24"/>
      <c r="N27" s="24"/>
      <c r="O27" s="24"/>
      <c r="P27" s="24"/>
      <c r="Q27" s="24"/>
      <c r="R27" s="24"/>
      <c r="S27" s="24"/>
      <c r="T27" s="24"/>
      <c r="U27" s="24"/>
      <c r="V27" s="24"/>
      <c r="W27" s="24"/>
      <c r="X27" s="24"/>
      <c r="Y27" s="24"/>
      <c r="Z27" s="24"/>
    </row>
    <row r="28" ht="19.15" customHeight="1">
      <c r="A28" t="s" s="145">
        <v>3482</v>
      </c>
      <c r="B28" s="168">
        <v>2</v>
      </c>
      <c r="C28" s="168">
        <v>8</v>
      </c>
      <c r="D28" t="s" s="145">
        <v>3483</v>
      </c>
      <c r="E28" t="s" s="145">
        <v>48</v>
      </c>
      <c r="F28" s="212">
        <v>16942</v>
      </c>
      <c r="G28" s="168">
        <v>22634</v>
      </c>
      <c r="H28" s="155">
        <f>SUM(G28-F28)</f>
        <v>5692</v>
      </c>
      <c r="I28" s="167">
        <f>H28/F28</f>
        <v>0.335969779246842</v>
      </c>
      <c r="J28" s="167">
        <f>H28/G28</f>
        <v>0.251480074224618</v>
      </c>
      <c r="K28" s="24"/>
      <c r="L28" s="24"/>
      <c r="M28" s="24"/>
      <c r="N28" s="24"/>
      <c r="O28" s="24"/>
      <c r="P28" s="24"/>
      <c r="Q28" s="24"/>
      <c r="R28" s="24"/>
      <c r="S28" s="24"/>
      <c r="T28" s="24"/>
      <c r="U28" s="24"/>
      <c r="V28" s="24"/>
      <c r="W28" s="24"/>
      <c r="X28" s="24"/>
      <c r="Y28" s="24"/>
      <c r="Z28" s="24"/>
    </row>
    <row r="29" ht="19.15" customHeight="1">
      <c r="A29" t="s" s="145">
        <v>3482</v>
      </c>
      <c r="B29" s="168">
        <v>2</v>
      </c>
      <c r="C29" s="168">
        <v>7</v>
      </c>
      <c r="D29" t="s" s="145">
        <v>3485</v>
      </c>
      <c r="E29" t="s" s="145">
        <v>26</v>
      </c>
      <c r="F29" s="212">
        <v>6601</v>
      </c>
      <c r="G29" s="168">
        <v>8933</v>
      </c>
      <c r="H29" s="155">
        <f>SUM(G29-F29)</f>
        <v>2332</v>
      </c>
      <c r="I29" s="167">
        <f>H29/F29</f>
        <v>0.353279806089986</v>
      </c>
      <c r="J29" s="167">
        <f>H29/G29</f>
        <v>0.261054516959588</v>
      </c>
      <c r="K29" s="24"/>
      <c r="L29" s="24"/>
      <c r="M29" s="24"/>
      <c r="N29" s="24"/>
      <c r="O29" s="24"/>
      <c r="P29" s="24"/>
      <c r="Q29" s="24"/>
      <c r="R29" s="24"/>
      <c r="S29" s="24"/>
      <c r="T29" s="24"/>
      <c r="U29" s="24"/>
      <c r="V29" s="24"/>
      <c r="W29" s="24"/>
      <c r="X29" s="24"/>
      <c r="Y29" s="24"/>
      <c r="Z29" s="24"/>
    </row>
    <row r="30" ht="19.15" customHeight="1">
      <c r="A30" t="s" s="145">
        <v>3482</v>
      </c>
      <c r="B30" s="168">
        <v>2</v>
      </c>
      <c r="C30" s="168">
        <v>9</v>
      </c>
      <c r="D30" t="s" s="145">
        <v>3486</v>
      </c>
      <c r="E30" t="s" s="145">
        <v>20</v>
      </c>
      <c r="F30" s="212">
        <v>6516</v>
      </c>
      <c r="G30" s="168">
        <v>8692</v>
      </c>
      <c r="H30" s="155">
        <f>SUM(G30-F30)</f>
        <v>2176</v>
      </c>
      <c r="I30" s="167">
        <f>H30/F30</f>
        <v>0.333947206875384</v>
      </c>
      <c r="J30" s="167">
        <f>H30/G30</f>
        <v>0.250345144960884</v>
      </c>
      <c r="K30" s="24"/>
      <c r="L30" s="24"/>
      <c r="M30" s="24"/>
      <c r="N30" s="24"/>
      <c r="O30" s="24"/>
      <c r="P30" s="24"/>
      <c r="Q30" s="24"/>
      <c r="R30" s="24"/>
      <c r="S30" s="24"/>
      <c r="T30" s="24"/>
      <c r="U30" s="24"/>
      <c r="V30" s="24"/>
      <c r="W30" s="24"/>
      <c r="X30" s="24"/>
      <c r="Y30" s="24"/>
      <c r="Z30" s="24"/>
    </row>
    <row r="31" ht="19.15" customHeight="1">
      <c r="A31" t="s" s="145">
        <v>3482</v>
      </c>
      <c r="B31" s="168">
        <v>2</v>
      </c>
      <c r="C31" s="168">
        <v>1</v>
      </c>
      <c r="D31" t="s" s="145">
        <v>3487</v>
      </c>
      <c r="E31" t="s" s="145">
        <v>17</v>
      </c>
      <c r="F31" s="212">
        <v>4764</v>
      </c>
      <c r="G31" s="168">
        <v>6522</v>
      </c>
      <c r="H31" s="155">
        <f>SUM(G31-F31)</f>
        <v>1758</v>
      </c>
      <c r="I31" s="167">
        <f>H31/F31</f>
        <v>0.369017632241814</v>
      </c>
      <c r="J31" s="167">
        <f>H31/G31</f>
        <v>0.269549218031279</v>
      </c>
      <c r="K31" s="24"/>
      <c r="L31" s="24"/>
      <c r="M31" s="24"/>
      <c r="N31" s="24"/>
      <c r="O31" s="24"/>
      <c r="P31" s="24"/>
      <c r="Q31" s="24"/>
      <c r="R31" s="24"/>
      <c r="S31" s="24"/>
      <c r="T31" s="24"/>
      <c r="U31" s="24"/>
      <c r="V31" s="24"/>
      <c r="W31" s="24"/>
      <c r="X31" s="24"/>
      <c r="Y31" s="24"/>
      <c r="Z31" s="24"/>
    </row>
    <row r="32" ht="19.15" customHeight="1">
      <c r="A32" t="s" s="145">
        <v>3482</v>
      </c>
      <c r="B32" s="168">
        <v>2</v>
      </c>
      <c r="C32" s="168">
        <v>10</v>
      </c>
      <c r="D32" t="s" s="145">
        <v>3489</v>
      </c>
      <c r="E32" t="s" s="145">
        <v>28</v>
      </c>
      <c r="F32" s="212">
        <v>2408</v>
      </c>
      <c r="G32" s="168">
        <v>3332</v>
      </c>
      <c r="H32" s="155">
        <f>SUM(G32-F32)</f>
        <v>924</v>
      </c>
      <c r="I32" s="167">
        <f>H32/F32</f>
        <v>0.383720930232558</v>
      </c>
      <c r="J32" s="167">
        <f>H32/G32</f>
        <v>0.277310924369748</v>
      </c>
      <c r="K32" s="24"/>
      <c r="L32" s="24"/>
      <c r="M32" s="24"/>
      <c r="N32" s="24"/>
      <c r="O32" s="24"/>
      <c r="P32" s="24"/>
      <c r="Q32" s="24"/>
      <c r="R32" s="24"/>
      <c r="S32" s="24"/>
      <c r="T32" s="24"/>
      <c r="U32" s="24"/>
      <c r="V32" s="24"/>
      <c r="W32" s="24"/>
      <c r="X32" s="24"/>
      <c r="Y32" s="24"/>
      <c r="Z32" s="24"/>
    </row>
    <row r="33" ht="19.15" customHeight="1">
      <c r="A33" t="s" s="145">
        <v>3482</v>
      </c>
      <c r="B33" s="168">
        <v>2</v>
      </c>
      <c r="C33" s="168">
        <v>6</v>
      </c>
      <c r="D33" t="s" s="145">
        <v>3508</v>
      </c>
      <c r="E33" t="s" s="145">
        <v>30</v>
      </c>
      <c r="F33" s="212">
        <v>2131</v>
      </c>
      <c r="G33" s="168">
        <v>2815</v>
      </c>
      <c r="H33" s="155">
        <f>SUM(G33-F33)</f>
        <v>684</v>
      </c>
      <c r="I33" s="167">
        <f>H33/F33</f>
        <v>0.320976067573909</v>
      </c>
      <c r="J33" s="167">
        <f>H33/G33</f>
        <v>0.242984014209591</v>
      </c>
      <c r="K33" s="24"/>
      <c r="L33" s="24"/>
      <c r="M33" s="24"/>
      <c r="N33" s="24"/>
      <c r="O33" s="24"/>
      <c r="P33" s="24"/>
      <c r="Q33" s="24"/>
      <c r="R33" s="24"/>
      <c r="S33" s="24"/>
      <c r="T33" s="24"/>
      <c r="U33" s="24"/>
      <c r="V33" s="24"/>
      <c r="W33" s="24"/>
      <c r="X33" s="24"/>
      <c r="Y33" s="24"/>
      <c r="Z33" s="24"/>
    </row>
    <row r="34" ht="19.15" customHeight="1">
      <c r="A34" t="s" s="145">
        <v>3482</v>
      </c>
      <c r="B34" s="168">
        <v>2</v>
      </c>
      <c r="C34" s="168">
        <v>20</v>
      </c>
      <c r="D34" t="s" s="145">
        <v>3509</v>
      </c>
      <c r="E34" t="s" s="145">
        <v>34</v>
      </c>
      <c r="F34" s="212">
        <v>1277</v>
      </c>
      <c r="G34" s="168">
        <v>1672</v>
      </c>
      <c r="H34" s="155">
        <f>SUM(G34-F34)</f>
        <v>395</v>
      </c>
      <c r="I34" s="167">
        <f>H34/F34</f>
        <v>0.309318715740016</v>
      </c>
      <c r="J34" s="167">
        <f>H34/G34</f>
        <v>0.236244019138756</v>
      </c>
      <c r="K34" s="24"/>
      <c r="L34" s="24"/>
      <c r="M34" s="24"/>
      <c r="N34" s="24"/>
      <c r="O34" s="24"/>
      <c r="P34" s="24"/>
      <c r="Q34" s="24"/>
      <c r="R34" s="24"/>
      <c r="S34" s="24"/>
      <c r="T34" s="24"/>
      <c r="U34" s="24"/>
      <c r="V34" s="24"/>
      <c r="W34" s="24"/>
      <c r="X34" s="24"/>
      <c r="Y34" s="24"/>
      <c r="Z34" s="24"/>
    </row>
    <row r="35" ht="19.15" customHeight="1">
      <c r="A35" t="s" s="145">
        <v>3482</v>
      </c>
      <c r="B35" s="168">
        <v>2</v>
      </c>
      <c r="C35" s="168">
        <v>12</v>
      </c>
      <c r="D35" t="s" s="145">
        <v>3507</v>
      </c>
      <c r="E35" t="s" s="145">
        <v>38</v>
      </c>
      <c r="F35" s="213">
        <v>547</v>
      </c>
      <c r="G35" s="170">
        <v>734</v>
      </c>
      <c r="H35" s="155">
        <f>SUM(G35-F35)</f>
        <v>187</v>
      </c>
      <c r="I35" s="167">
        <f>H35/F35</f>
        <v>0.341864716636197</v>
      </c>
      <c r="J35" s="167">
        <f>H35/G35</f>
        <v>0.254768392370572</v>
      </c>
      <c r="K35" s="24"/>
      <c r="L35" s="24"/>
      <c r="M35" s="24"/>
      <c r="N35" s="24"/>
      <c r="O35" s="24"/>
      <c r="P35" s="24"/>
      <c r="Q35" s="24"/>
      <c r="R35" s="24"/>
      <c r="S35" s="24"/>
      <c r="T35" s="24"/>
      <c r="U35" s="24"/>
      <c r="V35" s="24"/>
      <c r="W35" s="24"/>
      <c r="X35" s="24"/>
      <c r="Y35" s="24"/>
      <c r="Z35" s="24"/>
    </row>
    <row r="36" ht="19.15" customHeight="1">
      <c r="A36" t="s" s="145">
        <v>3482</v>
      </c>
      <c r="B36" s="168">
        <v>2</v>
      </c>
      <c r="C36" s="168">
        <v>16</v>
      </c>
      <c r="D36" t="s" s="145">
        <v>3484</v>
      </c>
      <c r="E36" t="s" s="171">
        <v>52</v>
      </c>
      <c r="F36" s="249">
        <v>572</v>
      </c>
      <c r="G36" s="250">
        <v>397</v>
      </c>
      <c r="H36" s="173">
        <f>SUM(G36-F36)</f>
        <v>-175</v>
      </c>
      <c r="I36" s="167">
        <f>H36/F36</f>
        <v>-0.305944055944056</v>
      </c>
      <c r="J36" s="167">
        <f>H36/G36</f>
        <v>-0.44080604534005</v>
      </c>
      <c r="K36" s="24"/>
      <c r="L36" s="24"/>
      <c r="M36" s="24"/>
      <c r="N36" s="24"/>
      <c r="O36" s="24"/>
      <c r="P36" s="24"/>
      <c r="Q36" s="24"/>
      <c r="R36" s="24"/>
      <c r="S36" s="24"/>
      <c r="T36" s="24"/>
      <c r="U36" s="24"/>
      <c r="V36" s="24"/>
      <c r="W36" s="24"/>
      <c r="X36" s="24"/>
      <c r="Y36" s="24"/>
      <c r="Z36" s="24"/>
    </row>
    <row r="37" ht="19.15" customHeight="1">
      <c r="A37" t="s" s="145">
        <v>3482</v>
      </c>
      <c r="B37" s="168">
        <v>2</v>
      </c>
      <c r="C37" s="168">
        <v>5</v>
      </c>
      <c r="D37" t="s" s="145">
        <v>3594</v>
      </c>
      <c r="E37" t="s" s="145">
        <v>62</v>
      </c>
      <c r="F37" s="229">
        <v>281</v>
      </c>
      <c r="G37" s="166">
        <v>390</v>
      </c>
      <c r="H37" s="155">
        <f>SUM(G37-F37)</f>
        <v>109</v>
      </c>
      <c r="I37" s="167">
        <f>H37/F37</f>
        <v>0.387900355871886</v>
      </c>
      <c r="J37" s="167">
        <f>H37/G37</f>
        <v>0.279487179487179</v>
      </c>
      <c r="K37" s="24"/>
      <c r="L37" s="24"/>
      <c r="M37" s="24"/>
      <c r="N37" s="24"/>
      <c r="O37" s="24"/>
      <c r="P37" s="24"/>
      <c r="Q37" s="24"/>
      <c r="R37" s="24"/>
      <c r="S37" s="24"/>
      <c r="T37" s="24"/>
      <c r="U37" s="24"/>
      <c r="V37" s="24"/>
      <c r="W37" s="24"/>
      <c r="X37" s="24"/>
      <c r="Y37" s="24"/>
      <c r="Z37" s="24"/>
    </row>
    <row r="38" ht="19.15" customHeight="1">
      <c r="A38" t="s" s="145">
        <v>3482</v>
      </c>
      <c r="B38" s="168">
        <v>2</v>
      </c>
      <c r="C38" s="168">
        <v>3</v>
      </c>
      <c r="D38" t="s" s="145">
        <v>3510</v>
      </c>
      <c r="E38" t="s" s="145">
        <v>60</v>
      </c>
      <c r="F38" s="212">
        <v>224</v>
      </c>
      <c r="G38" s="168">
        <v>258</v>
      </c>
      <c r="H38" s="155">
        <f>SUM(G38-F38)</f>
        <v>34</v>
      </c>
      <c r="I38" s="167">
        <f>H38/F38</f>
        <v>0.151785714285714</v>
      </c>
      <c r="J38" s="167">
        <f>H38/G38</f>
        <v>0.131782945736434</v>
      </c>
      <c r="K38" s="24"/>
      <c r="L38" s="24"/>
      <c r="M38" s="24"/>
      <c r="N38" s="24"/>
      <c r="O38" s="24"/>
      <c r="P38" s="24"/>
      <c r="Q38" s="24"/>
      <c r="R38" s="24"/>
      <c r="S38" s="24"/>
      <c r="T38" s="24"/>
      <c r="U38" s="24"/>
      <c r="V38" s="24"/>
      <c r="W38" s="24"/>
      <c r="X38" s="24"/>
      <c r="Y38" s="24"/>
      <c r="Z38" s="24"/>
    </row>
    <row r="39" ht="19.15" customHeight="1">
      <c r="A39" t="s" s="145">
        <v>3482</v>
      </c>
      <c r="B39" s="168">
        <v>2</v>
      </c>
      <c r="C39" s="168">
        <v>14</v>
      </c>
      <c r="D39" t="s" s="145">
        <v>3511</v>
      </c>
      <c r="E39" t="s" s="145">
        <v>101</v>
      </c>
      <c r="F39" s="212">
        <v>185</v>
      </c>
      <c r="G39" s="168">
        <v>227</v>
      </c>
      <c r="H39" s="155">
        <f>SUM(G39-F39)</f>
        <v>42</v>
      </c>
      <c r="I39" s="167">
        <f>H39/F39</f>
        <v>0.227027027027027</v>
      </c>
      <c r="J39" s="167">
        <f>H39/G39</f>
        <v>0.185022026431718</v>
      </c>
      <c r="K39" s="24"/>
      <c r="L39" s="24"/>
      <c r="M39" s="24"/>
      <c r="N39" s="24"/>
      <c r="O39" s="24"/>
      <c r="P39" s="24"/>
      <c r="Q39" s="24"/>
      <c r="R39" s="24"/>
      <c r="S39" s="24"/>
      <c r="T39" s="24"/>
      <c r="U39" s="24"/>
      <c r="V39" s="24"/>
      <c r="W39" s="24"/>
      <c r="X39" s="24"/>
      <c r="Y39" s="24"/>
      <c r="Z39" s="24"/>
    </row>
    <row r="40" ht="19.15" customHeight="1">
      <c r="A40" t="s" s="145">
        <v>3482</v>
      </c>
      <c r="B40" s="168">
        <v>2</v>
      </c>
      <c r="C40" s="168">
        <v>11</v>
      </c>
      <c r="D40" t="s" s="145">
        <v>3597</v>
      </c>
      <c r="E40" t="s" s="145">
        <v>66</v>
      </c>
      <c r="F40" s="212">
        <v>139</v>
      </c>
      <c r="G40" s="168">
        <v>189</v>
      </c>
      <c r="H40" s="155">
        <f>SUM(G40-F40)</f>
        <v>50</v>
      </c>
      <c r="I40" s="167">
        <f>H40/F40</f>
        <v>0.359712230215827</v>
      </c>
      <c r="J40" s="167">
        <f>H40/G40</f>
        <v>0.264550264550265</v>
      </c>
      <c r="K40" s="24"/>
      <c r="L40" s="24"/>
      <c r="M40" s="24"/>
      <c r="N40" s="24"/>
      <c r="O40" s="24"/>
      <c r="P40" s="24"/>
      <c r="Q40" s="24"/>
      <c r="R40" s="24"/>
      <c r="S40" s="24"/>
      <c r="T40" s="24"/>
      <c r="U40" s="24"/>
      <c r="V40" s="24"/>
      <c r="W40" s="24"/>
      <c r="X40" s="24"/>
      <c r="Y40" s="24"/>
      <c r="Z40" s="24"/>
    </row>
    <row r="41" ht="19.15" customHeight="1">
      <c r="A41" t="s" s="145">
        <v>3482</v>
      </c>
      <c r="B41" s="168">
        <v>2</v>
      </c>
      <c r="C41" s="168">
        <v>21</v>
      </c>
      <c r="D41" t="s" s="145">
        <v>3512</v>
      </c>
      <c r="E41" t="s" s="145">
        <v>1091</v>
      </c>
      <c r="F41" s="212">
        <v>121</v>
      </c>
      <c r="G41" s="168">
        <v>157</v>
      </c>
      <c r="H41" s="155">
        <f>SUM(G41-F41)</f>
        <v>36</v>
      </c>
      <c r="I41" s="167">
        <f>H41/F41</f>
        <v>0.297520661157025</v>
      </c>
      <c r="J41" s="167">
        <f>H41/G41</f>
        <v>0.229299363057325</v>
      </c>
      <c r="K41" s="24"/>
      <c r="L41" s="24"/>
      <c r="M41" s="24"/>
      <c r="N41" s="24"/>
      <c r="O41" s="24"/>
      <c r="P41" s="24"/>
      <c r="Q41" s="24"/>
      <c r="R41" s="24"/>
      <c r="S41" s="24"/>
      <c r="T41" s="24"/>
      <c r="U41" s="24"/>
      <c r="V41" s="24"/>
      <c r="W41" s="24"/>
      <c r="X41" s="24"/>
      <c r="Y41" s="24"/>
      <c r="Z41" s="24"/>
    </row>
    <row r="42" ht="19.15" customHeight="1">
      <c r="A42" t="s" s="145">
        <v>3482</v>
      </c>
      <c r="B42" s="168">
        <v>2</v>
      </c>
      <c r="C42" s="168">
        <v>18</v>
      </c>
      <c r="D42" t="s" s="145">
        <v>3513</v>
      </c>
      <c r="E42" t="s" s="145">
        <v>1122</v>
      </c>
      <c r="F42" s="212">
        <v>115</v>
      </c>
      <c r="G42" s="168">
        <v>145</v>
      </c>
      <c r="H42" s="155">
        <f>SUM(G42-F42)</f>
        <v>30</v>
      </c>
      <c r="I42" s="167">
        <f>H42/F42</f>
        <v>0.260869565217391</v>
      </c>
      <c r="J42" s="167">
        <f>H42/G42</f>
        <v>0.206896551724138</v>
      </c>
      <c r="K42" s="24"/>
      <c r="L42" s="24"/>
      <c r="M42" s="24"/>
      <c r="N42" s="24"/>
      <c r="O42" s="24"/>
      <c r="P42" s="24"/>
      <c r="Q42" s="24"/>
      <c r="R42" s="24"/>
      <c r="S42" s="24"/>
      <c r="T42" s="24"/>
      <c r="U42" s="24"/>
      <c r="V42" s="24"/>
      <c r="W42" s="24"/>
      <c r="X42" s="24"/>
      <c r="Y42" s="24"/>
      <c r="Z42" s="24"/>
    </row>
    <row r="43" ht="19.15" customHeight="1">
      <c r="A43" t="s" s="145">
        <v>3482</v>
      </c>
      <c r="B43" s="168">
        <v>2</v>
      </c>
      <c r="C43" s="168">
        <v>25</v>
      </c>
      <c r="D43" t="s" s="145">
        <v>3602</v>
      </c>
      <c r="E43" t="s" s="145">
        <v>58</v>
      </c>
      <c r="F43" s="212">
        <v>90</v>
      </c>
      <c r="G43" s="168">
        <v>122</v>
      </c>
      <c r="H43" s="155">
        <f>SUM(G43-F43)</f>
        <v>32</v>
      </c>
      <c r="I43" s="167">
        <f>H43/F43</f>
        <v>0.355555555555556</v>
      </c>
      <c r="J43" s="167">
        <f>H43/G43</f>
        <v>0.262295081967213</v>
      </c>
      <c r="K43" s="24"/>
      <c r="L43" s="24"/>
      <c r="M43" s="24"/>
      <c r="N43" s="24"/>
      <c r="O43" s="24"/>
      <c r="P43" s="24"/>
      <c r="Q43" s="24"/>
      <c r="R43" s="24"/>
      <c r="S43" s="24"/>
      <c r="T43" s="24"/>
      <c r="U43" s="24"/>
      <c r="V43" s="24"/>
      <c r="W43" s="24"/>
      <c r="X43" s="24"/>
      <c r="Y43" s="24"/>
      <c r="Z43" s="24"/>
    </row>
    <row r="44" ht="19.15" customHeight="1">
      <c r="A44" t="s" s="145">
        <v>3482</v>
      </c>
      <c r="B44" s="168">
        <v>2</v>
      </c>
      <c r="C44" s="168">
        <v>15</v>
      </c>
      <c r="D44" t="s" s="145">
        <v>3600</v>
      </c>
      <c r="E44" t="s" s="145">
        <v>76</v>
      </c>
      <c r="F44" s="212">
        <v>59</v>
      </c>
      <c r="G44" s="168">
        <v>99</v>
      </c>
      <c r="H44" s="155">
        <f>SUM(G44-F44)</f>
        <v>40</v>
      </c>
      <c r="I44" s="167">
        <f>H44/F44</f>
        <v>0.677966101694915</v>
      </c>
      <c r="J44" s="167">
        <f>H44/G44</f>
        <v>0.404040404040404</v>
      </c>
      <c r="K44" s="24"/>
      <c r="L44" s="24"/>
      <c r="M44" s="24"/>
      <c r="N44" s="24"/>
      <c r="O44" s="24"/>
      <c r="P44" s="24"/>
      <c r="Q44" s="24"/>
      <c r="R44" s="24"/>
      <c r="S44" s="24"/>
      <c r="T44" s="24"/>
      <c r="U44" s="24"/>
      <c r="V44" s="24"/>
      <c r="W44" s="24"/>
      <c r="X44" s="24"/>
      <c r="Y44" s="24"/>
      <c r="Z44" s="24"/>
    </row>
    <row r="45" ht="19.15" customHeight="1">
      <c r="A45" t="s" s="145">
        <v>3482</v>
      </c>
      <c r="B45" s="168">
        <v>2</v>
      </c>
      <c r="C45" s="168">
        <v>19</v>
      </c>
      <c r="D45" t="s" s="145">
        <v>3514</v>
      </c>
      <c r="E45" t="s" s="145">
        <v>72</v>
      </c>
      <c r="F45" s="212">
        <v>67</v>
      </c>
      <c r="G45" s="168">
        <v>86</v>
      </c>
      <c r="H45" s="155">
        <f>SUM(G45-F45)</f>
        <v>19</v>
      </c>
      <c r="I45" s="167">
        <f>H45/F45</f>
        <v>0.283582089552239</v>
      </c>
      <c r="J45" s="167">
        <f>H45/G45</f>
        <v>0.22093023255814</v>
      </c>
      <c r="K45" s="24"/>
      <c r="L45" s="24"/>
      <c r="M45" s="24"/>
      <c r="N45" s="24"/>
      <c r="O45" s="24"/>
      <c r="P45" s="24"/>
      <c r="Q45" s="24"/>
      <c r="R45" s="24"/>
      <c r="S45" s="24"/>
      <c r="T45" s="24"/>
      <c r="U45" s="24"/>
      <c r="V45" s="24"/>
      <c r="W45" s="24"/>
      <c r="X45" s="24"/>
      <c r="Y45" s="24"/>
      <c r="Z45" s="24"/>
    </row>
    <row r="46" ht="19.15" customHeight="1">
      <c r="A46" t="s" s="145">
        <v>3482</v>
      </c>
      <c r="B46" s="168">
        <v>2</v>
      </c>
      <c r="C46" s="168">
        <v>13</v>
      </c>
      <c r="D46" t="s" s="145">
        <v>3603</v>
      </c>
      <c r="E46" t="s" s="145">
        <v>44</v>
      </c>
      <c r="F46" s="212">
        <v>60</v>
      </c>
      <c r="G46" s="168">
        <v>84</v>
      </c>
      <c r="H46" s="155">
        <f>SUM(G46-F46)</f>
        <v>24</v>
      </c>
      <c r="I46" s="167">
        <f>H46/F46</f>
        <v>0.4</v>
      </c>
      <c r="J46" s="167">
        <f>H46/G46</f>
        <v>0.285714285714286</v>
      </c>
      <c r="K46" s="24"/>
      <c r="L46" s="24"/>
      <c r="M46" s="24"/>
      <c r="N46" s="24"/>
      <c r="O46" s="24"/>
      <c r="P46" s="24"/>
      <c r="Q46" s="24"/>
      <c r="R46" s="24"/>
      <c r="S46" s="24"/>
      <c r="T46" s="24"/>
      <c r="U46" s="24"/>
      <c r="V46" s="24"/>
      <c r="W46" s="24"/>
      <c r="X46" s="24"/>
      <c r="Y46" s="24"/>
      <c r="Z46" s="24"/>
    </row>
    <row r="47" ht="19.15" customHeight="1">
      <c r="A47" t="s" s="145">
        <v>3482</v>
      </c>
      <c r="B47" s="168">
        <v>2</v>
      </c>
      <c r="C47" s="168">
        <v>24</v>
      </c>
      <c r="D47" t="s" s="145">
        <v>3515</v>
      </c>
      <c r="E47" t="s" s="145">
        <v>248</v>
      </c>
      <c r="F47" s="212">
        <v>57</v>
      </c>
      <c r="G47" s="168">
        <v>73</v>
      </c>
      <c r="H47" s="155">
        <f>SUM(G47-F47)</f>
        <v>16</v>
      </c>
      <c r="I47" s="167">
        <f>H47/F47</f>
        <v>0.280701754385965</v>
      </c>
      <c r="J47" s="167">
        <f>H47/G47</f>
        <v>0.219178082191781</v>
      </c>
      <c r="K47" s="24"/>
      <c r="L47" s="24"/>
      <c r="M47" s="24"/>
      <c r="N47" s="24"/>
      <c r="O47" s="24"/>
      <c r="P47" s="24"/>
      <c r="Q47" s="24"/>
      <c r="R47" s="24"/>
      <c r="S47" s="24"/>
      <c r="T47" s="24"/>
      <c r="U47" s="24"/>
      <c r="V47" s="24"/>
      <c r="W47" s="24"/>
      <c r="X47" s="24"/>
      <c r="Y47" s="24"/>
      <c r="Z47" s="24"/>
    </row>
    <row r="48" ht="19.15" customHeight="1">
      <c r="A48" t="s" s="145">
        <v>3482</v>
      </c>
      <c r="B48" s="168">
        <v>2</v>
      </c>
      <c r="C48" s="168">
        <v>26</v>
      </c>
      <c r="D48" t="s" s="145">
        <v>3516</v>
      </c>
      <c r="E48" t="s" s="145">
        <v>375</v>
      </c>
      <c r="F48" s="212">
        <v>57</v>
      </c>
      <c r="G48" s="168">
        <v>73</v>
      </c>
      <c r="H48" s="155">
        <f>SUM(G48-F48)</f>
        <v>16</v>
      </c>
      <c r="I48" s="167">
        <f>H48/F48</f>
        <v>0.280701754385965</v>
      </c>
      <c r="J48" s="167">
        <f>H48/G48</f>
        <v>0.219178082191781</v>
      </c>
      <c r="K48" s="24"/>
      <c r="L48" s="24"/>
      <c r="M48" s="24"/>
      <c r="N48" s="24"/>
      <c r="O48" s="24"/>
      <c r="P48" s="24"/>
      <c r="Q48" s="24"/>
      <c r="R48" s="24"/>
      <c r="S48" s="24"/>
      <c r="T48" s="24"/>
      <c r="U48" s="24"/>
      <c r="V48" s="24"/>
      <c r="W48" s="24"/>
      <c r="X48" s="24"/>
      <c r="Y48" s="24"/>
      <c r="Z48" s="24"/>
    </row>
    <row r="49" ht="19.15" customHeight="1">
      <c r="A49" t="s" s="145">
        <v>3482</v>
      </c>
      <c r="B49" s="168">
        <v>2</v>
      </c>
      <c r="C49" s="168">
        <v>22</v>
      </c>
      <c r="D49" t="s" s="145">
        <v>3517</v>
      </c>
      <c r="E49" t="s" s="145">
        <v>147</v>
      </c>
      <c r="F49" s="212">
        <v>29</v>
      </c>
      <c r="G49" s="168">
        <v>37</v>
      </c>
      <c r="H49" s="155">
        <f>SUM(G49-F49)</f>
        <v>8</v>
      </c>
      <c r="I49" s="167">
        <f>H49/F49</f>
        <v>0.275862068965517</v>
      </c>
      <c r="J49" s="167">
        <f>H49/G49</f>
        <v>0.216216216216216</v>
      </c>
      <c r="K49" s="24"/>
      <c r="L49" s="24"/>
      <c r="M49" s="24"/>
      <c r="N49" s="24"/>
      <c r="O49" s="24"/>
      <c r="P49" s="24"/>
      <c r="Q49" s="24"/>
      <c r="R49" s="24"/>
      <c r="S49" s="24"/>
      <c r="T49" s="24"/>
      <c r="U49" s="24"/>
      <c r="V49" s="24"/>
      <c r="W49" s="24"/>
      <c r="X49" s="24"/>
      <c r="Y49" s="24"/>
      <c r="Z49" s="24"/>
    </row>
    <row r="50" ht="19.15" customHeight="1">
      <c r="A50" t="s" s="145">
        <v>3482</v>
      </c>
      <c r="B50" s="168">
        <v>2</v>
      </c>
      <c r="C50" s="168">
        <v>23</v>
      </c>
      <c r="D50" t="s" s="145">
        <v>3604</v>
      </c>
      <c r="E50" t="s" s="145">
        <v>46</v>
      </c>
      <c r="F50" s="212">
        <v>20</v>
      </c>
      <c r="G50" s="168">
        <v>29</v>
      </c>
      <c r="H50" s="155">
        <f>SUM(G50-F50)</f>
        <v>9</v>
      </c>
      <c r="I50" s="167">
        <f>H50/F50</f>
        <v>0.45</v>
      </c>
      <c r="J50" s="167">
        <f>H50/G50</f>
        <v>0.310344827586207</v>
      </c>
      <c r="K50" s="24"/>
      <c r="L50" s="24"/>
      <c r="M50" s="24"/>
      <c r="N50" s="24"/>
      <c r="O50" s="24"/>
      <c r="P50" s="24"/>
      <c r="Q50" s="24"/>
      <c r="R50" s="24"/>
      <c r="S50" s="24"/>
      <c r="T50" s="24"/>
      <c r="U50" s="24"/>
      <c r="V50" s="24"/>
      <c r="W50" s="24"/>
      <c r="X50" s="24"/>
      <c r="Y50" s="24"/>
      <c r="Z50" s="24"/>
    </row>
    <row r="51" ht="19.15" customHeight="1">
      <c r="A51" t="s" s="137">
        <v>3482</v>
      </c>
      <c r="B51" s="170">
        <v>2</v>
      </c>
      <c r="C51" s="170">
        <v>2</v>
      </c>
      <c r="D51" t="s" s="137">
        <v>3518</v>
      </c>
      <c r="E51" t="s" s="137">
        <v>78</v>
      </c>
      <c r="F51" s="175">
        <v>0</v>
      </c>
      <c r="G51" s="170">
        <v>0</v>
      </c>
      <c r="H51" s="175">
        <f>SUM(G51-F51)</f>
        <v>0</v>
      </c>
      <c r="I51" s="176">
        <f>H51/F51</f>
      </c>
      <c r="J51" s="176">
        <f>H51/G51</f>
      </c>
      <c r="K51" s="174"/>
      <c r="L51" s="174"/>
      <c r="M51" s="174"/>
      <c r="N51" s="174"/>
      <c r="O51" s="174"/>
      <c r="P51" s="174"/>
      <c r="Q51" s="174"/>
      <c r="R51" s="174"/>
      <c r="S51" s="174"/>
      <c r="T51" s="174"/>
      <c r="U51" s="174"/>
      <c r="V51" s="174"/>
      <c r="W51" s="174"/>
      <c r="X51" s="174"/>
      <c r="Y51" s="174"/>
      <c r="Z51" s="174"/>
    </row>
    <row r="52" ht="19.15" customHeight="1">
      <c r="A52" s="177"/>
      <c r="B52" s="178"/>
      <c r="C52" s="178"/>
      <c r="D52" s="179"/>
      <c r="E52" s="179"/>
      <c r="F52" s="210">
        <f>SUM(F26:F51)</f>
        <v>86996</v>
      </c>
      <c r="G52" s="180">
        <f>SUM(G26:G51)</f>
        <v>112678</v>
      </c>
      <c r="H52" s="181">
        <f>SUM(H26:H51)</f>
        <v>25682</v>
      </c>
      <c r="I52" s="182">
        <f>H52/F52</f>
        <v>0.295208975125293</v>
      </c>
      <c r="J52" s="182">
        <f>H52/G52</f>
        <v>0.227923818314134</v>
      </c>
      <c r="K52" s="183"/>
      <c r="L52" s="183"/>
      <c r="M52" s="183"/>
      <c r="N52" s="183"/>
      <c r="O52" s="183"/>
      <c r="P52" s="183"/>
      <c r="Q52" s="183"/>
      <c r="R52" s="183"/>
      <c r="S52" s="183"/>
      <c r="T52" s="183"/>
      <c r="U52" s="183"/>
      <c r="V52" s="183"/>
      <c r="W52" s="183"/>
      <c r="X52" s="183"/>
      <c r="Y52" s="183"/>
      <c r="Z52" s="184"/>
    </row>
    <row r="53" ht="19.15" customHeight="1">
      <c r="A53" s="230"/>
      <c r="B53" s="231"/>
      <c r="C53" s="231"/>
      <c r="D53" s="232"/>
      <c r="E53" s="232"/>
      <c r="F53" s="251"/>
      <c r="G53" s="231"/>
      <c r="H53" s="234"/>
      <c r="I53" s="188"/>
      <c r="J53" s="188"/>
      <c r="K53" s="189"/>
      <c r="L53" s="189"/>
      <c r="M53" s="189"/>
      <c r="N53" s="189"/>
      <c r="O53" s="189"/>
      <c r="P53" s="189"/>
      <c r="Q53" s="189"/>
      <c r="R53" s="189"/>
      <c r="S53" s="189"/>
      <c r="T53" s="189"/>
      <c r="U53" s="189"/>
      <c r="V53" s="189"/>
      <c r="W53" s="189"/>
      <c r="X53" s="189"/>
      <c r="Y53" s="189"/>
      <c r="Z53" s="189"/>
    </row>
    <row r="54" ht="19.15" customHeight="1">
      <c r="A54" t="s" s="138">
        <v>3482</v>
      </c>
      <c r="B54" s="149">
        <v>3</v>
      </c>
      <c r="C54" s="149">
        <v>4</v>
      </c>
      <c r="D54" t="s" s="205">
        <v>3519</v>
      </c>
      <c r="E54" t="s" s="205">
        <v>22</v>
      </c>
      <c r="F54" s="222">
        <v>32617</v>
      </c>
      <c r="G54" s="149">
        <v>40661</v>
      </c>
      <c r="H54" s="173">
        <f>SUM(G54-F54)</f>
        <v>8044</v>
      </c>
      <c r="I54" s="167">
        <f>H54/F54</f>
        <v>0.246619860808781</v>
      </c>
      <c r="J54" s="167">
        <f>H54/G54</f>
        <v>0.19783084528172</v>
      </c>
      <c r="K54" s="24"/>
      <c r="L54" s="24"/>
      <c r="M54" s="24"/>
      <c r="N54" s="24"/>
      <c r="O54" s="24"/>
      <c r="P54" s="24"/>
      <c r="Q54" s="24"/>
      <c r="R54" s="24"/>
      <c r="S54" s="24"/>
      <c r="T54" s="24"/>
      <c r="U54" s="24"/>
      <c r="V54" s="24"/>
      <c r="W54" s="24"/>
      <c r="X54" s="24"/>
      <c r="Y54" s="24"/>
      <c r="Z54" s="24"/>
    </row>
    <row r="55" ht="19.15" customHeight="1">
      <c r="A55" t="s" s="138">
        <v>3482</v>
      </c>
      <c r="B55" s="149">
        <v>3</v>
      </c>
      <c r="C55" s="149">
        <v>13</v>
      </c>
      <c r="D55" t="s" s="205">
        <v>3520</v>
      </c>
      <c r="E55" t="s" s="205">
        <v>20</v>
      </c>
      <c r="F55" s="222">
        <v>19018</v>
      </c>
      <c r="G55" s="149">
        <v>23441</v>
      </c>
      <c r="H55" s="173">
        <f>SUM(G55-F55)</f>
        <v>4423</v>
      </c>
      <c r="I55" s="167">
        <f>H55/F55</f>
        <v>0.232569145020507</v>
      </c>
      <c r="J55" s="167">
        <f>H55/G55</f>
        <v>0.188686489484237</v>
      </c>
      <c r="K55" s="24"/>
      <c r="L55" s="24"/>
      <c r="M55" s="24"/>
      <c r="N55" s="24"/>
      <c r="O55" s="24"/>
      <c r="P55" s="24"/>
      <c r="Q55" s="24"/>
      <c r="R55" s="24"/>
      <c r="S55" s="24"/>
      <c r="T55" s="24"/>
      <c r="U55" s="24"/>
      <c r="V55" s="24"/>
      <c r="W55" s="24"/>
      <c r="X55" s="24"/>
      <c r="Y55" s="24"/>
      <c r="Z55" s="24"/>
    </row>
    <row r="56" ht="19.15" customHeight="1">
      <c r="A56" t="s" s="138">
        <v>3482</v>
      </c>
      <c r="B56" s="149">
        <v>3</v>
      </c>
      <c r="C56" s="149">
        <v>15</v>
      </c>
      <c r="D56" t="s" s="205">
        <v>3521</v>
      </c>
      <c r="E56" t="s" s="205">
        <v>36</v>
      </c>
      <c r="F56" s="222">
        <v>10479</v>
      </c>
      <c r="G56" s="149">
        <v>12258</v>
      </c>
      <c r="H56" s="173">
        <f>SUM(G56-F56)</f>
        <v>1779</v>
      </c>
      <c r="I56" s="167">
        <f>H56/F56</f>
        <v>0.169768107643859</v>
      </c>
      <c r="J56" s="167">
        <f>H56/G56</f>
        <v>0.145129711209006</v>
      </c>
      <c r="K56" s="24"/>
      <c r="L56" s="24"/>
      <c r="M56" s="24"/>
      <c r="N56" s="24"/>
      <c r="O56" s="24"/>
      <c r="P56" s="24"/>
      <c r="Q56" s="24"/>
      <c r="R56" s="24"/>
      <c r="S56" s="24"/>
      <c r="T56" s="24"/>
      <c r="U56" s="24"/>
      <c r="V56" s="24"/>
      <c r="W56" s="24"/>
      <c r="X56" s="24"/>
      <c r="Y56" s="24"/>
      <c r="Z56" s="24"/>
    </row>
    <row r="57" ht="19.15" customHeight="1">
      <c r="A57" t="s" s="138">
        <v>3482</v>
      </c>
      <c r="B57" s="149">
        <v>3</v>
      </c>
      <c r="C57" s="149">
        <v>9</v>
      </c>
      <c r="D57" t="s" s="205">
        <v>3522</v>
      </c>
      <c r="E57" t="s" s="205">
        <v>28</v>
      </c>
      <c r="F57" s="222">
        <v>7307</v>
      </c>
      <c r="G57" s="149">
        <v>8919</v>
      </c>
      <c r="H57" s="173">
        <f>SUM(G57-F57)</f>
        <v>1612</v>
      </c>
      <c r="I57" s="167">
        <f>H57/F57</f>
        <v>0.220610373614342</v>
      </c>
      <c r="J57" s="167">
        <f>H57/G57</f>
        <v>0.180737750868931</v>
      </c>
      <c r="K57" s="24"/>
      <c r="L57" s="24"/>
      <c r="M57" s="24"/>
      <c r="N57" s="24"/>
      <c r="O57" s="24"/>
      <c r="P57" s="24"/>
      <c r="Q57" s="24"/>
      <c r="R57" s="24"/>
      <c r="S57" s="24"/>
      <c r="T57" s="24"/>
      <c r="U57" s="24"/>
      <c r="V57" s="24"/>
      <c r="W57" s="24"/>
      <c r="X57" s="24"/>
      <c r="Y57" s="24"/>
      <c r="Z57" s="24"/>
    </row>
    <row r="58" ht="19.15" customHeight="1">
      <c r="A58" t="s" s="138">
        <v>3482</v>
      </c>
      <c r="B58" s="149">
        <v>3</v>
      </c>
      <c r="C58" s="149">
        <v>8</v>
      </c>
      <c r="D58" t="s" s="205">
        <v>3523</v>
      </c>
      <c r="E58" t="s" s="205">
        <v>17</v>
      </c>
      <c r="F58" s="222">
        <v>5406</v>
      </c>
      <c r="G58" s="149">
        <v>6693</v>
      </c>
      <c r="H58" s="173">
        <f>SUM(G58-F58)</f>
        <v>1287</v>
      </c>
      <c r="I58" s="167">
        <f>H58/F58</f>
        <v>0.238068812430633</v>
      </c>
      <c r="J58" s="167">
        <f>H58/G58</f>
        <v>0.192290452711788</v>
      </c>
      <c r="K58" s="24"/>
      <c r="L58" s="24"/>
      <c r="M58" s="24"/>
      <c r="N58" s="24"/>
      <c r="O58" s="24"/>
      <c r="P58" s="24"/>
      <c r="Q58" s="24"/>
      <c r="R58" s="24"/>
      <c r="S58" s="24"/>
      <c r="T58" s="24"/>
      <c r="U58" s="24"/>
      <c r="V58" s="24"/>
      <c r="W58" s="24"/>
      <c r="X58" s="24"/>
      <c r="Y58" s="24"/>
      <c r="Z58" s="24"/>
    </row>
    <row r="59" ht="19.15" customHeight="1">
      <c r="A59" t="s" s="138">
        <v>3482</v>
      </c>
      <c r="B59" s="149">
        <v>3</v>
      </c>
      <c r="C59" s="149">
        <v>10</v>
      </c>
      <c r="D59" t="s" s="205">
        <v>3524</v>
      </c>
      <c r="E59" t="s" s="205">
        <v>38</v>
      </c>
      <c r="F59" s="222">
        <v>2351</v>
      </c>
      <c r="G59" s="149">
        <v>3023</v>
      </c>
      <c r="H59" s="173">
        <f>SUM(G59-F59)</f>
        <v>672</v>
      </c>
      <c r="I59" s="167">
        <f>H59/F59</f>
        <v>0.285835814547001</v>
      </c>
      <c r="J59" s="167">
        <f>H59/G59</f>
        <v>0.222295732715845</v>
      </c>
      <c r="K59" s="24"/>
      <c r="L59" s="24"/>
      <c r="M59" s="24"/>
      <c r="N59" s="24"/>
      <c r="O59" s="24"/>
      <c r="P59" s="24"/>
      <c r="Q59" s="24"/>
      <c r="R59" s="24"/>
      <c r="S59" s="24"/>
      <c r="T59" s="24"/>
      <c r="U59" s="24"/>
      <c r="V59" s="24"/>
      <c r="W59" s="24"/>
      <c r="X59" s="24"/>
      <c r="Y59" s="24"/>
      <c r="Z59" s="24"/>
    </row>
    <row r="60" ht="19.15" customHeight="1">
      <c r="A60" t="s" s="138">
        <v>3482</v>
      </c>
      <c r="B60" s="149">
        <v>3</v>
      </c>
      <c r="C60" s="149">
        <v>19</v>
      </c>
      <c r="D60" t="s" s="205">
        <v>3525</v>
      </c>
      <c r="E60" t="s" s="205">
        <v>34</v>
      </c>
      <c r="F60" s="222">
        <v>1428</v>
      </c>
      <c r="G60" s="149">
        <v>1863</v>
      </c>
      <c r="H60" s="173">
        <f>SUM(G60-F60)</f>
        <v>435</v>
      </c>
      <c r="I60" s="167">
        <f>H60/F60</f>
        <v>0.304621848739496</v>
      </c>
      <c r="J60" s="167">
        <f>H60/G60</f>
        <v>0.233494363929147</v>
      </c>
      <c r="K60" s="24"/>
      <c r="L60" s="24"/>
      <c r="M60" s="24"/>
      <c r="N60" s="24"/>
      <c r="O60" s="24"/>
      <c r="P60" s="24"/>
      <c r="Q60" s="24"/>
      <c r="R60" s="24"/>
      <c r="S60" s="24"/>
      <c r="T60" s="24"/>
      <c r="U60" s="24"/>
      <c r="V60" s="24"/>
      <c r="W60" s="24"/>
      <c r="X60" s="24"/>
      <c r="Y60" s="24"/>
      <c r="Z60" s="24"/>
    </row>
    <row r="61" ht="19.15" customHeight="1">
      <c r="A61" t="s" s="138">
        <v>3482</v>
      </c>
      <c r="B61" s="149">
        <v>3</v>
      </c>
      <c r="C61" s="149">
        <v>3</v>
      </c>
      <c r="D61" t="s" s="205">
        <v>3526</v>
      </c>
      <c r="E61" t="s" s="205">
        <v>30</v>
      </c>
      <c r="F61" s="222">
        <v>1258</v>
      </c>
      <c r="G61" s="149">
        <v>1491</v>
      </c>
      <c r="H61" s="173">
        <f>SUM(G61-F61)</f>
        <v>233</v>
      </c>
      <c r="I61" s="167">
        <f>H61/F61</f>
        <v>0.185214626391097</v>
      </c>
      <c r="J61" s="167">
        <f>H61/G61</f>
        <v>0.15627095908786</v>
      </c>
      <c r="K61" s="24"/>
      <c r="L61" s="24"/>
      <c r="M61" s="24"/>
      <c r="N61" s="24"/>
      <c r="O61" s="24"/>
      <c r="P61" s="24"/>
      <c r="Q61" s="24"/>
      <c r="R61" s="24"/>
      <c r="S61" s="24"/>
      <c r="T61" s="24"/>
      <c r="U61" s="24"/>
      <c r="V61" s="24"/>
      <c r="W61" s="24"/>
      <c r="X61" s="24"/>
      <c r="Y61" s="24"/>
      <c r="Z61" s="24"/>
    </row>
    <row r="62" ht="19.15" customHeight="1">
      <c r="A62" t="s" s="138">
        <v>3482</v>
      </c>
      <c r="B62" s="149">
        <v>3</v>
      </c>
      <c r="C62" s="149">
        <v>1</v>
      </c>
      <c r="D62" t="s" s="205">
        <v>3527</v>
      </c>
      <c r="E62" t="s" s="205">
        <v>26</v>
      </c>
      <c r="F62" s="222">
        <v>1001</v>
      </c>
      <c r="G62" s="149">
        <v>1244</v>
      </c>
      <c r="H62" s="173">
        <f>SUM(G62-F62)</f>
        <v>243</v>
      </c>
      <c r="I62" s="167">
        <f>H62/F62</f>
        <v>0.242757242757243</v>
      </c>
      <c r="J62" s="167">
        <f>H62/G62</f>
        <v>0.195337620578778</v>
      </c>
      <c r="K62" s="24"/>
      <c r="L62" s="24"/>
      <c r="M62" s="24"/>
      <c r="N62" s="24"/>
      <c r="O62" s="24"/>
      <c r="P62" s="24"/>
      <c r="Q62" s="24"/>
      <c r="R62" s="24"/>
      <c r="S62" s="24"/>
      <c r="T62" s="24"/>
      <c r="U62" s="24"/>
      <c r="V62" s="24"/>
      <c r="W62" s="24"/>
      <c r="X62" s="24"/>
      <c r="Y62" s="24"/>
      <c r="Z62" s="24"/>
    </row>
    <row r="63" ht="19.15" customHeight="1">
      <c r="A63" t="s" s="138">
        <v>3482</v>
      </c>
      <c r="B63" s="149">
        <v>3</v>
      </c>
      <c r="C63" s="149">
        <v>5</v>
      </c>
      <c r="D63" t="s" s="205">
        <v>3528</v>
      </c>
      <c r="E63" t="s" s="205">
        <v>101</v>
      </c>
      <c r="F63" s="222">
        <v>756</v>
      </c>
      <c r="G63" s="149">
        <v>919</v>
      </c>
      <c r="H63" s="173">
        <f>SUM(G63-F63)</f>
        <v>163</v>
      </c>
      <c r="I63" s="167">
        <f>H63/F63</f>
        <v>0.215608465608466</v>
      </c>
      <c r="J63" s="167">
        <f>H63/G63</f>
        <v>0.177366702937976</v>
      </c>
      <c r="K63" s="24"/>
      <c r="L63" s="24"/>
      <c r="M63" s="24"/>
      <c r="N63" s="24"/>
      <c r="O63" s="24"/>
      <c r="P63" s="24"/>
      <c r="Q63" s="24"/>
      <c r="R63" s="24"/>
      <c r="S63" s="24"/>
      <c r="T63" s="24"/>
      <c r="U63" s="24"/>
      <c r="V63" s="24"/>
      <c r="W63" s="24"/>
      <c r="X63" s="24"/>
      <c r="Y63" s="24"/>
      <c r="Z63" s="24"/>
    </row>
    <row r="64" ht="19.15" customHeight="1">
      <c r="A64" t="s" s="138">
        <v>3482</v>
      </c>
      <c r="B64" s="149">
        <v>3</v>
      </c>
      <c r="C64" s="149">
        <v>14</v>
      </c>
      <c r="D64" t="s" s="205">
        <v>3529</v>
      </c>
      <c r="E64" t="s" s="205">
        <v>62</v>
      </c>
      <c r="F64" s="222">
        <v>453</v>
      </c>
      <c r="G64" s="149">
        <v>610</v>
      </c>
      <c r="H64" s="173">
        <f>SUM(G64-F64)</f>
        <v>157</v>
      </c>
      <c r="I64" s="167">
        <f>H64/F64</f>
        <v>0.346578366445916</v>
      </c>
      <c r="J64" s="167">
        <f>H64/G64</f>
        <v>0.257377049180328</v>
      </c>
      <c r="K64" s="24"/>
      <c r="L64" s="24"/>
      <c r="M64" s="24"/>
      <c r="N64" s="24"/>
      <c r="O64" s="24"/>
      <c r="P64" s="24"/>
      <c r="Q64" s="24"/>
      <c r="R64" s="24"/>
      <c r="S64" s="24"/>
      <c r="T64" s="24"/>
      <c r="U64" s="24"/>
      <c r="V64" s="24"/>
      <c r="W64" s="24"/>
      <c r="X64" s="24"/>
      <c r="Y64" s="24"/>
      <c r="Z64" s="24"/>
    </row>
    <row r="65" ht="19.15" customHeight="1">
      <c r="A65" t="s" s="138">
        <v>3482</v>
      </c>
      <c r="B65" s="149">
        <v>3</v>
      </c>
      <c r="C65" s="149">
        <v>11</v>
      </c>
      <c r="D65" t="s" s="205">
        <v>3530</v>
      </c>
      <c r="E65" t="s" s="205">
        <v>60</v>
      </c>
      <c r="F65" s="222">
        <v>535</v>
      </c>
      <c r="G65" s="149">
        <v>594</v>
      </c>
      <c r="H65" s="173">
        <f>SUM(G65-F65)</f>
        <v>59</v>
      </c>
      <c r="I65" s="167">
        <f>H65/F65</f>
        <v>0.110280373831776</v>
      </c>
      <c r="J65" s="167">
        <f>H65/G65</f>
        <v>0.0993265993265993</v>
      </c>
      <c r="K65" s="24"/>
      <c r="L65" s="24"/>
      <c r="M65" s="24"/>
      <c r="N65" s="24"/>
      <c r="O65" s="24"/>
      <c r="P65" s="24"/>
      <c r="Q65" s="24"/>
      <c r="R65" s="24"/>
      <c r="S65" s="24"/>
      <c r="T65" s="24"/>
      <c r="U65" s="24"/>
      <c r="V65" s="24"/>
      <c r="W65" s="24"/>
      <c r="X65" s="24"/>
      <c r="Y65" s="24"/>
      <c r="Z65" s="24"/>
    </row>
    <row r="66" ht="19.15" customHeight="1">
      <c r="A66" t="s" s="138">
        <v>3482</v>
      </c>
      <c r="B66" s="149">
        <v>3</v>
      </c>
      <c r="C66" s="149">
        <v>21</v>
      </c>
      <c r="D66" t="s" s="205">
        <v>3531</v>
      </c>
      <c r="E66" t="s" s="205">
        <v>1091</v>
      </c>
      <c r="F66" s="222">
        <v>367</v>
      </c>
      <c r="G66" s="149">
        <v>416</v>
      </c>
      <c r="H66" s="173">
        <f>SUM(G66-F66)</f>
        <v>49</v>
      </c>
      <c r="I66" s="167">
        <f>H66/F66</f>
        <v>0.133514986376022</v>
      </c>
      <c r="J66" s="167">
        <f>H66/G66</f>
        <v>0.117788461538462</v>
      </c>
      <c r="K66" s="24"/>
      <c r="L66" s="24"/>
      <c r="M66" s="24"/>
      <c r="N66" s="24"/>
      <c r="O66" s="24"/>
      <c r="P66" s="24"/>
      <c r="Q66" s="24"/>
      <c r="R66" s="24"/>
      <c r="S66" s="24"/>
      <c r="T66" s="24"/>
      <c r="U66" s="24"/>
      <c r="V66" s="24"/>
      <c r="W66" s="24"/>
      <c r="X66" s="24"/>
      <c r="Y66" s="24"/>
      <c r="Z66" s="24"/>
    </row>
    <row r="67" ht="19.15" customHeight="1">
      <c r="A67" t="s" s="138">
        <v>3482</v>
      </c>
      <c r="B67" s="149">
        <v>3</v>
      </c>
      <c r="C67" s="149">
        <v>12</v>
      </c>
      <c r="D67" t="s" s="205">
        <v>3532</v>
      </c>
      <c r="E67" t="s" s="205">
        <v>48</v>
      </c>
      <c r="F67" s="253">
        <v>313</v>
      </c>
      <c r="G67" s="254">
        <v>393</v>
      </c>
      <c r="H67" s="173">
        <f>SUM(G67-F67)</f>
        <v>80</v>
      </c>
      <c r="I67" s="167">
        <f>H67/F67</f>
        <v>0.255591054313099</v>
      </c>
      <c r="J67" s="167">
        <f>H67/G67</f>
        <v>0.203562340966921</v>
      </c>
      <c r="K67" s="24"/>
      <c r="L67" s="24"/>
      <c r="M67" s="24"/>
      <c r="N67" s="24"/>
      <c r="O67" s="24"/>
      <c r="P67" s="24"/>
      <c r="Q67" s="24"/>
      <c r="R67" s="24"/>
      <c r="S67" s="24"/>
      <c r="T67" s="24"/>
      <c r="U67" s="24"/>
      <c r="V67" s="24"/>
      <c r="W67" s="24"/>
      <c r="X67" s="24"/>
      <c r="Y67" s="24"/>
      <c r="Z67" s="24"/>
    </row>
    <row r="68" ht="19.15" customHeight="1">
      <c r="A68" t="s" s="138">
        <v>3482</v>
      </c>
      <c r="B68" s="149">
        <v>3</v>
      </c>
      <c r="C68" s="149">
        <v>2</v>
      </c>
      <c r="D68" t="s" s="205">
        <v>3533</v>
      </c>
      <c r="E68" t="s" s="205">
        <v>66</v>
      </c>
      <c r="F68" s="222">
        <v>268</v>
      </c>
      <c r="G68" s="149">
        <v>342</v>
      </c>
      <c r="H68" s="173">
        <f>SUM(G68-F68)</f>
        <v>74</v>
      </c>
      <c r="I68" s="167">
        <f>H68/F68</f>
        <v>0.276119402985075</v>
      </c>
      <c r="J68" s="167">
        <f>H68/G68</f>
        <v>0.216374269005848</v>
      </c>
      <c r="K68" s="24"/>
      <c r="L68" s="24"/>
      <c r="M68" s="24"/>
      <c r="N68" s="24"/>
      <c r="O68" s="24"/>
      <c r="P68" s="24"/>
      <c r="Q68" s="24"/>
      <c r="R68" s="24"/>
      <c r="S68" s="24"/>
      <c r="T68" s="24"/>
      <c r="U68" s="24"/>
      <c r="V68" s="24"/>
      <c r="W68" s="24"/>
      <c r="X68" s="24"/>
      <c r="Y68" s="24"/>
      <c r="Z68" s="24"/>
    </row>
    <row r="69" ht="19.15" customHeight="1">
      <c r="A69" t="s" s="138">
        <v>3482</v>
      </c>
      <c r="B69" s="149">
        <v>3</v>
      </c>
      <c r="C69" s="149">
        <v>23</v>
      </c>
      <c r="D69" t="s" s="205">
        <v>3534</v>
      </c>
      <c r="E69" t="s" s="205">
        <v>110</v>
      </c>
      <c r="F69" s="222">
        <v>256</v>
      </c>
      <c r="G69" s="149">
        <v>335</v>
      </c>
      <c r="H69" s="173">
        <f>SUM(G69-F69)</f>
        <v>79</v>
      </c>
      <c r="I69" s="167">
        <f>H69/F69</f>
        <v>0.30859375</v>
      </c>
      <c r="J69" s="167">
        <f>H69/G69</f>
        <v>0.235820895522388</v>
      </c>
      <c r="K69" s="24"/>
      <c r="L69" s="24"/>
      <c r="M69" s="24"/>
      <c r="N69" s="24"/>
      <c r="O69" s="24"/>
      <c r="P69" s="24"/>
      <c r="Q69" s="24"/>
      <c r="R69" s="24"/>
      <c r="S69" s="24"/>
      <c r="T69" s="24"/>
      <c r="U69" s="24"/>
      <c r="V69" s="24"/>
      <c r="W69" s="24"/>
      <c r="X69" s="24"/>
      <c r="Y69" s="24"/>
      <c r="Z69" s="24"/>
    </row>
    <row r="70" ht="19.15" customHeight="1">
      <c r="A70" t="s" s="138">
        <v>3482</v>
      </c>
      <c r="B70" s="149">
        <v>3</v>
      </c>
      <c r="C70" s="149">
        <v>18</v>
      </c>
      <c r="D70" t="s" s="205">
        <v>3535</v>
      </c>
      <c r="E70" t="s" s="205">
        <v>52</v>
      </c>
      <c r="F70" s="222">
        <v>218</v>
      </c>
      <c r="G70" s="149">
        <v>264</v>
      </c>
      <c r="H70" s="173">
        <f>SUM(G70-F70)</f>
        <v>46</v>
      </c>
      <c r="I70" s="167">
        <f>H70/F70</f>
        <v>0.211009174311927</v>
      </c>
      <c r="J70" s="167">
        <f>H70/G70</f>
        <v>0.174242424242424</v>
      </c>
      <c r="K70" s="24"/>
      <c r="L70" s="24"/>
      <c r="M70" s="24"/>
      <c r="N70" s="24"/>
      <c r="O70" s="24"/>
      <c r="P70" s="24"/>
      <c r="Q70" s="24"/>
      <c r="R70" s="24"/>
      <c r="S70" s="24"/>
      <c r="T70" s="24"/>
      <c r="U70" s="24"/>
      <c r="V70" s="24"/>
      <c r="W70" s="24"/>
      <c r="X70" s="24"/>
      <c r="Y70" s="24"/>
      <c r="Z70" s="24"/>
    </row>
    <row r="71" ht="19.15" customHeight="1">
      <c r="A71" t="s" s="138">
        <v>3482</v>
      </c>
      <c r="B71" s="149">
        <v>3</v>
      </c>
      <c r="C71" s="149">
        <v>17</v>
      </c>
      <c r="D71" t="s" s="205">
        <v>3536</v>
      </c>
      <c r="E71" t="s" s="205">
        <v>72</v>
      </c>
      <c r="F71" s="222">
        <v>197</v>
      </c>
      <c r="G71" s="149">
        <v>261</v>
      </c>
      <c r="H71" s="173">
        <f>SUM(G71-F71)</f>
        <v>64</v>
      </c>
      <c r="I71" s="167">
        <f>H71/F71</f>
        <v>0.324873096446701</v>
      </c>
      <c r="J71" s="167">
        <f>H71/G71</f>
        <v>0.245210727969349</v>
      </c>
      <c r="K71" s="24"/>
      <c r="L71" s="24"/>
      <c r="M71" s="24"/>
      <c r="N71" s="24"/>
      <c r="O71" s="24"/>
      <c r="P71" s="24"/>
      <c r="Q71" s="24"/>
      <c r="R71" s="24"/>
      <c r="S71" s="24"/>
      <c r="T71" s="24"/>
      <c r="U71" s="24"/>
      <c r="V71" s="24"/>
      <c r="W71" s="24"/>
      <c r="X71" s="24"/>
      <c r="Y71" s="24"/>
      <c r="Z71" s="24"/>
    </row>
    <row r="72" ht="19.15" customHeight="1">
      <c r="A72" t="s" s="138">
        <v>3482</v>
      </c>
      <c r="B72" s="149">
        <v>3</v>
      </c>
      <c r="C72" s="149">
        <v>20</v>
      </c>
      <c r="D72" t="s" s="205">
        <v>3537</v>
      </c>
      <c r="E72" t="s" s="205">
        <v>58</v>
      </c>
      <c r="F72" s="222">
        <v>214</v>
      </c>
      <c r="G72" s="149">
        <v>257</v>
      </c>
      <c r="H72" s="173">
        <f>SUM(G72-F72)</f>
        <v>43</v>
      </c>
      <c r="I72" s="167">
        <f>H72/F72</f>
        <v>0.200934579439252</v>
      </c>
      <c r="J72" s="167">
        <f>H72/G72</f>
        <v>0.167315175097276</v>
      </c>
      <c r="K72" s="24"/>
      <c r="L72" s="24"/>
      <c r="M72" s="24"/>
      <c r="N72" s="24"/>
      <c r="O72" s="24"/>
      <c r="P72" s="24"/>
      <c r="Q72" s="24"/>
      <c r="R72" s="24"/>
      <c r="S72" s="24"/>
      <c r="T72" s="24"/>
      <c r="U72" s="24"/>
      <c r="V72" s="24"/>
      <c r="W72" s="24"/>
      <c r="X72" s="24"/>
      <c r="Y72" s="24"/>
      <c r="Z72" s="24"/>
    </row>
    <row r="73" ht="19.15" customHeight="1">
      <c r="A73" t="s" s="138">
        <v>3482</v>
      </c>
      <c r="B73" s="149">
        <v>3</v>
      </c>
      <c r="C73" s="149">
        <v>6</v>
      </c>
      <c r="D73" t="s" s="205">
        <v>3538</v>
      </c>
      <c r="E73" t="s" s="205">
        <v>44</v>
      </c>
      <c r="F73" s="222">
        <v>208</v>
      </c>
      <c r="G73" s="149">
        <v>247</v>
      </c>
      <c r="H73" s="173">
        <f>SUM(G73-F73)</f>
        <v>39</v>
      </c>
      <c r="I73" s="167">
        <f>H73/F73</f>
        <v>0.1875</v>
      </c>
      <c r="J73" s="167">
        <f>H73/G73</f>
        <v>0.157894736842105</v>
      </c>
      <c r="K73" s="24"/>
      <c r="L73" s="24"/>
      <c r="M73" s="24"/>
      <c r="N73" s="24"/>
      <c r="O73" s="24"/>
      <c r="P73" s="24"/>
      <c r="Q73" s="24"/>
      <c r="R73" s="24"/>
      <c r="S73" s="24"/>
      <c r="T73" s="24"/>
      <c r="U73" s="24"/>
      <c r="V73" s="24"/>
      <c r="W73" s="24"/>
      <c r="X73" s="24"/>
      <c r="Y73" s="24"/>
      <c r="Z73" s="24"/>
    </row>
    <row r="74" ht="19.15" customHeight="1">
      <c r="A74" t="s" s="138">
        <v>3482</v>
      </c>
      <c r="B74" s="149">
        <v>3</v>
      </c>
      <c r="C74" s="149">
        <v>16</v>
      </c>
      <c r="D74" t="s" s="205">
        <v>3596</v>
      </c>
      <c r="E74" t="s" s="205">
        <v>76</v>
      </c>
      <c r="F74" s="222">
        <v>130</v>
      </c>
      <c r="G74" s="149">
        <v>187</v>
      </c>
      <c r="H74" s="173">
        <f>SUM(G74-F74)</f>
        <v>57</v>
      </c>
      <c r="I74" s="167">
        <f>H74/F74</f>
        <v>0.438461538461538</v>
      </c>
      <c r="J74" s="167">
        <f>H74/G74</f>
        <v>0.304812834224599</v>
      </c>
      <c r="K74" s="24"/>
      <c r="L74" s="24"/>
      <c r="M74" s="24"/>
      <c r="N74" s="24"/>
      <c r="O74" s="24"/>
      <c r="P74" s="24"/>
      <c r="Q74" s="24"/>
      <c r="R74" s="24"/>
      <c r="S74" s="24"/>
      <c r="T74" s="24"/>
      <c r="U74" s="24"/>
      <c r="V74" s="24"/>
      <c r="W74" s="24"/>
      <c r="X74" s="24"/>
      <c r="Y74" s="24"/>
      <c r="Z74" s="24"/>
    </row>
    <row r="75" ht="19.15" customHeight="1">
      <c r="A75" t="s" s="138">
        <v>3482</v>
      </c>
      <c r="B75" s="149">
        <v>3</v>
      </c>
      <c r="C75" s="149">
        <v>24</v>
      </c>
      <c r="D75" t="s" s="205">
        <v>3539</v>
      </c>
      <c r="E75" t="s" s="205">
        <v>147</v>
      </c>
      <c r="F75" s="222">
        <v>151</v>
      </c>
      <c r="G75" s="149">
        <v>182</v>
      </c>
      <c r="H75" s="173">
        <f>SUM(G75-F75)</f>
        <v>31</v>
      </c>
      <c r="I75" s="167">
        <f>H75/F75</f>
        <v>0.205298013245033</v>
      </c>
      <c r="J75" s="167">
        <f>H75/G75</f>
        <v>0.17032967032967</v>
      </c>
      <c r="K75" s="24"/>
      <c r="L75" s="24"/>
      <c r="M75" s="24"/>
      <c r="N75" s="24"/>
      <c r="O75" s="24"/>
      <c r="P75" s="24"/>
      <c r="Q75" s="24"/>
      <c r="R75" s="24"/>
      <c r="S75" s="24"/>
      <c r="T75" s="24"/>
      <c r="U75" s="24"/>
      <c r="V75" s="24"/>
      <c r="W75" s="24"/>
      <c r="X75" s="24"/>
      <c r="Y75" s="24"/>
      <c r="Z75" s="24"/>
    </row>
    <row r="76" ht="19.15" customHeight="1">
      <c r="A76" t="s" s="138">
        <v>3482</v>
      </c>
      <c r="B76" s="149">
        <v>3</v>
      </c>
      <c r="C76" s="149">
        <v>26</v>
      </c>
      <c r="D76" t="s" s="205">
        <v>3540</v>
      </c>
      <c r="E76" t="s" s="205">
        <v>375</v>
      </c>
      <c r="F76" s="222">
        <v>112</v>
      </c>
      <c r="G76" s="149">
        <v>134</v>
      </c>
      <c r="H76" s="173">
        <f>SUM(G76-F76)</f>
        <v>22</v>
      </c>
      <c r="I76" s="167">
        <f>H76/F76</f>
        <v>0.196428571428571</v>
      </c>
      <c r="J76" s="167">
        <f>H76/G76</f>
        <v>0.164179104477612</v>
      </c>
      <c r="K76" s="24"/>
      <c r="L76" s="24"/>
      <c r="M76" s="24"/>
      <c r="N76" s="24"/>
      <c r="O76" s="24"/>
      <c r="P76" s="24"/>
      <c r="Q76" s="24"/>
      <c r="R76" s="24"/>
      <c r="S76" s="24"/>
      <c r="T76" s="24"/>
      <c r="U76" s="24"/>
      <c r="V76" s="24"/>
      <c r="W76" s="24"/>
      <c r="X76" s="24"/>
      <c r="Y76" s="24"/>
      <c r="Z76" s="24"/>
    </row>
    <row r="77" ht="19.15" customHeight="1">
      <c r="A77" t="s" s="138">
        <v>3482</v>
      </c>
      <c r="B77" s="149">
        <v>3</v>
      </c>
      <c r="C77" s="149">
        <v>22</v>
      </c>
      <c r="D77" t="s" s="205">
        <v>3541</v>
      </c>
      <c r="E77" t="s" s="205">
        <v>1122</v>
      </c>
      <c r="F77" s="222">
        <v>80</v>
      </c>
      <c r="G77" s="149">
        <v>92</v>
      </c>
      <c r="H77" s="173">
        <f>SUM(G77-F77)</f>
        <v>12</v>
      </c>
      <c r="I77" s="167">
        <f>H77/F77</f>
        <v>0.15</v>
      </c>
      <c r="J77" s="167">
        <f>H77/G77</f>
        <v>0.130434782608696</v>
      </c>
      <c r="K77" s="24"/>
      <c r="L77" s="24"/>
      <c r="M77" s="24"/>
      <c r="N77" s="24"/>
      <c r="O77" s="24"/>
      <c r="P77" s="24"/>
      <c r="Q77" s="24"/>
      <c r="R77" s="24"/>
      <c r="S77" s="24"/>
      <c r="T77" s="24"/>
      <c r="U77" s="24"/>
      <c r="V77" s="24"/>
      <c r="W77" s="24"/>
      <c r="X77" s="24"/>
      <c r="Y77" s="24"/>
      <c r="Z77" s="24"/>
    </row>
    <row r="78" ht="19.15" customHeight="1">
      <c r="A78" t="s" s="138">
        <v>3482</v>
      </c>
      <c r="B78" s="149">
        <v>3</v>
      </c>
      <c r="C78" s="149">
        <v>25</v>
      </c>
      <c r="D78" t="s" s="205">
        <v>3542</v>
      </c>
      <c r="E78" t="s" s="205">
        <v>46</v>
      </c>
      <c r="F78" s="222">
        <v>67</v>
      </c>
      <c r="G78" s="149">
        <v>81</v>
      </c>
      <c r="H78" s="173">
        <f>SUM(G78-F78)</f>
        <v>14</v>
      </c>
      <c r="I78" s="167">
        <f>H78/F78</f>
        <v>0.208955223880597</v>
      </c>
      <c r="J78" s="167">
        <f>H78/G78</f>
        <v>0.17283950617284</v>
      </c>
      <c r="K78" s="24"/>
      <c r="L78" s="24"/>
      <c r="M78" s="24"/>
      <c r="N78" s="24"/>
      <c r="O78" s="24"/>
      <c r="P78" s="24"/>
      <c r="Q78" s="24"/>
      <c r="R78" s="24"/>
      <c r="S78" s="24"/>
      <c r="T78" s="24"/>
      <c r="U78" s="24"/>
      <c r="V78" s="24"/>
      <c r="W78" s="24"/>
      <c r="X78" s="24"/>
      <c r="Y78" s="24"/>
      <c r="Z78" s="24"/>
    </row>
    <row r="79" ht="19.15" customHeight="1">
      <c r="A79" t="s" s="138">
        <v>3482</v>
      </c>
      <c r="B79" s="149">
        <v>3</v>
      </c>
      <c r="C79" s="149">
        <v>7</v>
      </c>
      <c r="D79" t="s" s="205">
        <v>3543</v>
      </c>
      <c r="E79" t="s" s="205">
        <v>78</v>
      </c>
      <c r="F79" s="223">
        <v>0</v>
      </c>
      <c r="G79" s="149">
        <v>0</v>
      </c>
      <c r="H79" s="206">
        <f>SUM(G79-F79)</f>
        <v>0</v>
      </c>
      <c r="I79" s="176">
        <f>H79/F79</f>
      </c>
      <c r="J79" s="176">
        <f>H79/G79</f>
      </c>
      <c r="K79" s="174"/>
      <c r="L79" s="174"/>
      <c r="M79" s="174"/>
      <c r="N79" s="174"/>
      <c r="O79" s="174"/>
      <c r="P79" s="174"/>
      <c r="Q79" s="174"/>
      <c r="R79" s="174"/>
      <c r="S79" s="174"/>
      <c r="T79" s="174"/>
      <c r="U79" s="174"/>
      <c r="V79" s="174"/>
      <c r="W79" s="174"/>
      <c r="X79" s="174"/>
      <c r="Y79" s="174"/>
      <c r="Z79" s="174"/>
    </row>
    <row r="80" ht="19.15" customHeight="1">
      <c r="A80" s="177"/>
      <c r="B80" s="178"/>
      <c r="C80" s="178"/>
      <c r="D80" s="179"/>
      <c r="E80" s="179"/>
      <c r="F80" s="181">
        <f>SUM(F54:F79)</f>
        <v>85190</v>
      </c>
      <c r="G80" s="180">
        <f>SUM(G54:G79)</f>
        <v>104907</v>
      </c>
      <c r="H80" s="181">
        <f>SUM(H54:H79)</f>
        <v>19717</v>
      </c>
      <c r="I80" s="182">
        <f>H80/F80</f>
        <v>0.231447352975701</v>
      </c>
      <c r="J80" s="182">
        <f>H80/G80</f>
        <v>0.187947420095894</v>
      </c>
      <c r="K80" s="183"/>
      <c r="L80" s="183"/>
      <c r="M80" s="183"/>
      <c r="N80" s="183"/>
      <c r="O80" s="183"/>
      <c r="P80" s="183"/>
      <c r="Q80" s="183"/>
      <c r="R80" s="183"/>
      <c r="S80" s="183"/>
      <c r="T80" s="183"/>
      <c r="U80" s="183"/>
      <c r="V80" s="183"/>
      <c r="W80" s="183"/>
      <c r="X80" s="183"/>
      <c r="Y80" s="183"/>
      <c r="Z80" s="184"/>
    </row>
    <row r="81" ht="19.15" customHeight="1">
      <c r="A81" s="230"/>
      <c r="B81" s="231"/>
      <c r="C81" s="231"/>
      <c r="D81" s="232"/>
      <c r="E81" s="232"/>
      <c r="F81" s="233"/>
      <c r="G81" s="231"/>
      <c r="H81" s="234"/>
      <c r="I81" s="228"/>
      <c r="J81" s="228"/>
      <c r="K81" s="189"/>
      <c r="L81" s="189"/>
      <c r="M81" s="189"/>
      <c r="N81" s="189"/>
      <c r="O81" s="189"/>
      <c r="P81" s="189"/>
      <c r="Q81" s="189"/>
      <c r="R81" s="189"/>
      <c r="S81" s="189"/>
      <c r="T81" s="189"/>
      <c r="U81" s="189"/>
      <c r="V81" s="189"/>
      <c r="W81" s="189"/>
      <c r="X81" s="189"/>
      <c r="Y81" s="189"/>
      <c r="Z81" s="189"/>
    </row>
    <row r="82" ht="19.15" customHeight="1">
      <c r="A82" t="s" s="142">
        <v>3482</v>
      </c>
      <c r="B82" s="166">
        <v>4</v>
      </c>
      <c r="C82" s="166">
        <v>13</v>
      </c>
      <c r="D82" t="s" s="142">
        <v>3544</v>
      </c>
      <c r="E82" t="s" s="142">
        <v>20</v>
      </c>
      <c r="F82" s="229">
        <v>30708</v>
      </c>
      <c r="G82" s="166">
        <v>32110</v>
      </c>
      <c r="H82" s="155">
        <f>SUM(G82-F82)</f>
        <v>1402</v>
      </c>
      <c r="I82" s="167">
        <f>H82/F82</f>
        <v>0.045655855151752</v>
      </c>
      <c r="J82" s="167">
        <f>H82/G82</f>
        <v>0.0436624104640299</v>
      </c>
      <c r="K82" s="24"/>
      <c r="L82" s="24"/>
      <c r="M82" s="24"/>
      <c r="N82" s="24"/>
      <c r="O82" s="24"/>
      <c r="P82" s="24"/>
      <c r="Q82" s="24"/>
      <c r="R82" s="24"/>
      <c r="S82" s="24"/>
      <c r="T82" s="24"/>
      <c r="U82" s="24"/>
      <c r="V82" s="24"/>
      <c r="W82" s="24"/>
      <c r="X82" s="24"/>
      <c r="Y82" s="24"/>
      <c r="Z82" s="24"/>
    </row>
    <row r="83" ht="19.15" customHeight="1">
      <c r="A83" t="s" s="145">
        <v>3482</v>
      </c>
      <c r="B83" s="168">
        <v>4</v>
      </c>
      <c r="C83" s="168">
        <v>2</v>
      </c>
      <c r="D83" t="s" s="145">
        <v>3545</v>
      </c>
      <c r="E83" t="s" s="145">
        <v>22</v>
      </c>
      <c r="F83" s="212">
        <v>27766</v>
      </c>
      <c r="G83" s="168">
        <v>29998</v>
      </c>
      <c r="H83" s="155">
        <f>SUM(G83-F83)</f>
        <v>2232</v>
      </c>
      <c r="I83" s="167">
        <f>H83/F83</f>
        <v>0.0803860836994886</v>
      </c>
      <c r="J83" s="167">
        <f>H83/G83</f>
        <v>0.0744049603306887</v>
      </c>
      <c r="K83" s="24"/>
      <c r="L83" s="24"/>
      <c r="M83" s="24"/>
      <c r="N83" s="24"/>
      <c r="O83" s="24"/>
      <c r="P83" s="24"/>
      <c r="Q83" s="24"/>
      <c r="R83" s="24"/>
      <c r="S83" s="24"/>
      <c r="T83" s="24"/>
      <c r="U83" s="24"/>
      <c r="V83" s="24"/>
      <c r="W83" s="24"/>
      <c r="X83" s="24"/>
      <c r="Y83" s="24"/>
      <c r="Z83" s="24"/>
    </row>
    <row r="84" ht="19.15" customHeight="1">
      <c r="A84" t="s" s="145">
        <v>3482</v>
      </c>
      <c r="B84" s="168">
        <v>4</v>
      </c>
      <c r="C84" s="168">
        <v>6</v>
      </c>
      <c r="D84" t="s" s="145">
        <v>3546</v>
      </c>
      <c r="E84" t="s" s="145">
        <v>36</v>
      </c>
      <c r="F84" s="212">
        <v>21226</v>
      </c>
      <c r="G84" s="168">
        <v>22533</v>
      </c>
      <c r="H84" s="155">
        <f>SUM(G84-F84)</f>
        <v>1307</v>
      </c>
      <c r="I84" s="167">
        <f>H84/F84</f>
        <v>0.0615754263638933</v>
      </c>
      <c r="J84" s="167">
        <f>H84/G84</f>
        <v>0.0580038166245063</v>
      </c>
      <c r="K84" s="24"/>
      <c r="L84" s="24"/>
      <c r="M84" s="24"/>
      <c r="N84" s="24"/>
      <c r="O84" s="24"/>
      <c r="P84" s="24"/>
      <c r="Q84" s="24"/>
      <c r="R84" s="24"/>
      <c r="S84" s="24"/>
      <c r="T84" s="24"/>
      <c r="U84" s="24"/>
      <c r="V84" s="24"/>
      <c r="W84" s="24"/>
      <c r="X84" s="24"/>
      <c r="Y84" s="24"/>
      <c r="Z84" s="24"/>
    </row>
    <row r="85" ht="19.15" customHeight="1">
      <c r="A85" t="s" s="145">
        <v>3482</v>
      </c>
      <c r="B85" s="168">
        <v>4</v>
      </c>
      <c r="C85" s="168">
        <v>14</v>
      </c>
      <c r="D85" t="s" s="145">
        <v>3547</v>
      </c>
      <c r="E85" t="s" s="145">
        <v>17</v>
      </c>
      <c r="F85" s="212">
        <v>7446</v>
      </c>
      <c r="G85" s="168">
        <v>8613</v>
      </c>
      <c r="H85" s="155">
        <f>SUM(G85-F85)</f>
        <v>1167</v>
      </c>
      <c r="I85" s="167">
        <f>H85/F85</f>
        <v>0.156728444802579</v>
      </c>
      <c r="J85" s="167">
        <f>H85/G85</f>
        <v>0.135492859630791</v>
      </c>
      <c r="K85" s="24"/>
      <c r="L85" s="24"/>
      <c r="M85" s="24"/>
      <c r="N85" s="24"/>
      <c r="O85" s="24"/>
      <c r="P85" s="24"/>
      <c r="Q85" s="24"/>
      <c r="R85" s="24"/>
      <c r="S85" s="24"/>
      <c r="T85" s="24"/>
      <c r="U85" s="24"/>
      <c r="V85" s="24"/>
      <c r="W85" s="24"/>
      <c r="X85" s="24"/>
      <c r="Y85" s="24"/>
      <c r="Z85" s="24"/>
    </row>
    <row r="86" ht="19.15" customHeight="1">
      <c r="A86" t="s" s="145">
        <v>3482</v>
      </c>
      <c r="B86" s="168">
        <v>4</v>
      </c>
      <c r="C86" s="168">
        <v>8</v>
      </c>
      <c r="D86" t="s" s="145">
        <v>3548</v>
      </c>
      <c r="E86" t="s" s="145">
        <v>28</v>
      </c>
      <c r="F86" s="212">
        <v>3935</v>
      </c>
      <c r="G86" s="168">
        <v>4286</v>
      </c>
      <c r="H86" s="155">
        <f>SUM(G86-F86)</f>
        <v>351</v>
      </c>
      <c r="I86" s="167">
        <f>H86/F86</f>
        <v>0.0891994917407878</v>
      </c>
      <c r="J86" s="167">
        <f>H86/G86</f>
        <v>0.0818945403639757</v>
      </c>
      <c r="K86" s="24"/>
      <c r="L86" s="24"/>
      <c r="M86" s="24"/>
      <c r="N86" s="24"/>
      <c r="O86" s="24"/>
      <c r="P86" s="24"/>
      <c r="Q86" s="24"/>
      <c r="R86" s="24"/>
      <c r="S86" s="24"/>
      <c r="T86" s="24"/>
      <c r="U86" s="24"/>
      <c r="V86" s="24"/>
      <c r="W86" s="24"/>
      <c r="X86" s="24"/>
      <c r="Y86" s="24"/>
      <c r="Z86" s="24"/>
    </row>
    <row r="87" ht="19.15" customHeight="1">
      <c r="A87" t="s" s="145">
        <v>3482</v>
      </c>
      <c r="B87" s="168">
        <v>4</v>
      </c>
      <c r="C87" s="168">
        <v>7</v>
      </c>
      <c r="D87" t="s" s="145">
        <v>3549</v>
      </c>
      <c r="E87" t="s" s="145">
        <v>38</v>
      </c>
      <c r="F87" s="212">
        <v>2391</v>
      </c>
      <c r="G87" s="168">
        <v>2557</v>
      </c>
      <c r="H87" s="155">
        <f>SUM(G87-F87)</f>
        <v>166</v>
      </c>
      <c r="I87" s="167">
        <f>H87/F87</f>
        <v>0.0694270179841071</v>
      </c>
      <c r="J87" s="167">
        <f>H87/G87</f>
        <v>0.0649198279233477</v>
      </c>
      <c r="K87" s="24"/>
      <c r="L87" s="24"/>
      <c r="M87" s="24"/>
      <c r="N87" s="24"/>
      <c r="O87" s="24"/>
      <c r="P87" s="24"/>
      <c r="Q87" s="24"/>
      <c r="R87" s="24"/>
      <c r="S87" s="24"/>
      <c r="T87" s="24"/>
      <c r="U87" s="24"/>
      <c r="V87" s="24"/>
      <c r="W87" s="24"/>
      <c r="X87" s="24"/>
      <c r="Y87" s="24"/>
      <c r="Z87" s="24"/>
    </row>
    <row r="88" ht="19.15" customHeight="1">
      <c r="A88" t="s" s="145">
        <v>3482</v>
      </c>
      <c r="B88" s="168">
        <v>4</v>
      </c>
      <c r="C88" s="168">
        <v>18</v>
      </c>
      <c r="D88" t="s" s="145">
        <v>3550</v>
      </c>
      <c r="E88" t="s" s="145">
        <v>34</v>
      </c>
      <c r="F88" s="212">
        <v>1931</v>
      </c>
      <c r="G88" s="168">
        <v>2042</v>
      </c>
      <c r="H88" s="155">
        <f>SUM(G88-F88)</f>
        <v>111</v>
      </c>
      <c r="I88" s="167">
        <f>H88/F88</f>
        <v>0.0574831693423097</v>
      </c>
      <c r="J88" s="167">
        <f>H88/G88</f>
        <v>0.05435847208619</v>
      </c>
      <c r="K88" s="24"/>
      <c r="L88" s="24"/>
      <c r="M88" s="24"/>
      <c r="N88" s="24"/>
      <c r="O88" s="24"/>
      <c r="P88" s="24"/>
      <c r="Q88" s="24"/>
      <c r="R88" s="24"/>
      <c r="S88" s="24"/>
      <c r="T88" s="24"/>
      <c r="U88" s="24"/>
      <c r="V88" s="24"/>
      <c r="W88" s="24"/>
      <c r="X88" s="24"/>
      <c r="Y88" s="24"/>
      <c r="Z88" s="24"/>
    </row>
    <row r="89" ht="19.15" customHeight="1">
      <c r="A89" t="s" s="145">
        <v>3482</v>
      </c>
      <c r="B89" s="168">
        <v>4</v>
      </c>
      <c r="C89" s="168">
        <v>12</v>
      </c>
      <c r="D89" t="s" s="145">
        <v>3551</v>
      </c>
      <c r="E89" t="s" s="145">
        <v>30</v>
      </c>
      <c r="F89" s="212">
        <v>1152</v>
      </c>
      <c r="G89" s="168">
        <v>1214</v>
      </c>
      <c r="H89" s="155">
        <f>SUM(G89-F89)</f>
        <v>62</v>
      </c>
      <c r="I89" s="167">
        <f>H89/F89</f>
        <v>0.0538194444444444</v>
      </c>
      <c r="J89" s="167">
        <f>H89/G89</f>
        <v>0.0510708401976936</v>
      </c>
      <c r="K89" s="24"/>
      <c r="L89" s="24"/>
      <c r="M89" s="24"/>
      <c r="N89" s="24"/>
      <c r="O89" s="24"/>
      <c r="P89" s="24"/>
      <c r="Q89" s="24"/>
      <c r="R89" s="24"/>
      <c r="S89" s="24"/>
      <c r="T89" s="24"/>
      <c r="U89" s="24"/>
      <c r="V89" s="24"/>
      <c r="W89" s="24"/>
      <c r="X89" s="24"/>
      <c r="Y89" s="24"/>
      <c r="Z89" s="24"/>
    </row>
    <row r="90" ht="19.15" customHeight="1">
      <c r="A90" t="s" s="145">
        <v>3482</v>
      </c>
      <c r="B90" s="168">
        <v>4</v>
      </c>
      <c r="C90" s="168">
        <v>5</v>
      </c>
      <c r="D90" t="s" s="145">
        <v>3552</v>
      </c>
      <c r="E90" t="s" s="145">
        <v>26</v>
      </c>
      <c r="F90" s="212">
        <v>966</v>
      </c>
      <c r="G90" s="168">
        <v>1029</v>
      </c>
      <c r="H90" s="155">
        <f>SUM(G90-F90)</f>
        <v>63</v>
      </c>
      <c r="I90" s="167">
        <f>H90/F90</f>
        <v>0.0652173913043478</v>
      </c>
      <c r="J90" s="167">
        <f>H90/G90</f>
        <v>0.0612244897959184</v>
      </c>
      <c r="K90" s="24"/>
      <c r="L90" s="24"/>
      <c r="M90" s="24"/>
      <c r="N90" s="24"/>
      <c r="O90" s="24"/>
      <c r="P90" s="24"/>
      <c r="Q90" s="24"/>
      <c r="R90" s="24"/>
      <c r="S90" s="24"/>
      <c r="T90" s="24"/>
      <c r="U90" s="24"/>
      <c r="V90" s="24"/>
      <c r="W90" s="24"/>
      <c r="X90" s="24"/>
      <c r="Y90" s="24"/>
      <c r="Z90" s="24"/>
    </row>
    <row r="91" ht="19.15" customHeight="1">
      <c r="A91" t="s" s="145">
        <v>3482</v>
      </c>
      <c r="B91" s="168">
        <v>4</v>
      </c>
      <c r="C91" s="168">
        <v>3</v>
      </c>
      <c r="D91" t="s" s="145">
        <v>3553</v>
      </c>
      <c r="E91" t="s" s="145">
        <v>101</v>
      </c>
      <c r="F91" s="212">
        <v>712</v>
      </c>
      <c r="G91" s="168">
        <v>747</v>
      </c>
      <c r="H91" s="155">
        <f>SUM(G91-F91)</f>
        <v>35</v>
      </c>
      <c r="I91" s="167">
        <f>H91/F91</f>
        <v>0.0491573033707865</v>
      </c>
      <c r="J91" s="167">
        <f>H91/G91</f>
        <v>0.0468540829986613</v>
      </c>
      <c r="K91" s="24"/>
      <c r="L91" s="24"/>
      <c r="M91" s="24"/>
      <c r="N91" s="24"/>
      <c r="O91" s="24"/>
      <c r="P91" s="24"/>
      <c r="Q91" s="24"/>
      <c r="R91" s="24"/>
      <c r="S91" s="24"/>
      <c r="T91" s="24"/>
      <c r="U91" s="24"/>
      <c r="V91" s="24"/>
      <c r="W91" s="24"/>
      <c r="X91" s="24"/>
      <c r="Y91" s="24"/>
      <c r="Z91" s="24"/>
    </row>
    <row r="92" ht="19.15" customHeight="1">
      <c r="A92" t="s" s="145">
        <v>3482</v>
      </c>
      <c r="B92" s="168">
        <v>4</v>
      </c>
      <c r="C92" s="168">
        <v>1</v>
      </c>
      <c r="D92" t="s" s="145">
        <v>3554</v>
      </c>
      <c r="E92" t="s" s="145">
        <v>66</v>
      </c>
      <c r="F92" s="212">
        <v>473</v>
      </c>
      <c r="G92" s="168">
        <v>510</v>
      </c>
      <c r="H92" s="155">
        <f>SUM(G92-F92)</f>
        <v>37</v>
      </c>
      <c r="I92" s="167">
        <f>H92/F92</f>
        <v>0.0782241014799154</v>
      </c>
      <c r="J92" s="167">
        <f>H92/G92</f>
        <v>0.0725490196078431</v>
      </c>
      <c r="K92" s="24"/>
      <c r="L92" s="24"/>
      <c r="M92" s="24"/>
      <c r="N92" s="24"/>
      <c r="O92" s="24"/>
      <c r="P92" s="24"/>
      <c r="Q92" s="24"/>
      <c r="R92" s="24"/>
      <c r="S92" s="24"/>
      <c r="T92" s="24"/>
      <c r="U92" s="24"/>
      <c r="V92" s="24"/>
      <c r="W92" s="24"/>
      <c r="X92" s="24"/>
      <c r="Y92" s="24"/>
      <c r="Z92" s="24"/>
    </row>
    <row r="93" ht="19.15" customHeight="1">
      <c r="A93" t="s" s="145">
        <v>3482</v>
      </c>
      <c r="B93" s="168">
        <v>4</v>
      </c>
      <c r="C93" s="168">
        <v>23</v>
      </c>
      <c r="D93" t="s" s="145">
        <v>3555</v>
      </c>
      <c r="E93" t="s" s="145">
        <v>58</v>
      </c>
      <c r="F93" s="212">
        <v>479</v>
      </c>
      <c r="G93" s="168">
        <v>504</v>
      </c>
      <c r="H93" s="155">
        <f>SUM(G93-F93)</f>
        <v>25</v>
      </c>
      <c r="I93" s="167">
        <f>H93/F93</f>
        <v>0.0521920668058455</v>
      </c>
      <c r="J93" s="167">
        <f>H93/G93</f>
        <v>0.0496031746031746</v>
      </c>
      <c r="K93" s="24"/>
      <c r="L93" s="24"/>
      <c r="M93" s="24"/>
      <c r="N93" s="24"/>
      <c r="O93" s="24"/>
      <c r="P93" s="24"/>
      <c r="Q93" s="24"/>
      <c r="R93" s="24"/>
      <c r="S93" s="24"/>
      <c r="T93" s="24"/>
      <c r="U93" s="24"/>
      <c r="V93" s="24"/>
      <c r="W93" s="24"/>
      <c r="X93" s="24"/>
      <c r="Y93" s="24"/>
      <c r="Z93" s="24"/>
    </row>
    <row r="94" ht="19.15" customHeight="1">
      <c r="A94" t="s" s="145">
        <v>3482</v>
      </c>
      <c r="B94" s="168">
        <v>4</v>
      </c>
      <c r="C94" s="168">
        <v>22</v>
      </c>
      <c r="D94" t="s" s="145">
        <v>3556</v>
      </c>
      <c r="E94" t="s" s="145">
        <v>52</v>
      </c>
      <c r="F94" s="212">
        <v>394</v>
      </c>
      <c r="G94" s="168">
        <v>412</v>
      </c>
      <c r="H94" s="155">
        <f>SUM(G94-F94)</f>
        <v>18</v>
      </c>
      <c r="I94" s="167">
        <f>H94/F94</f>
        <v>0.0456852791878173</v>
      </c>
      <c r="J94" s="167">
        <f>H94/G94</f>
        <v>0.0436893203883495</v>
      </c>
      <c r="K94" s="24"/>
      <c r="L94" s="24"/>
      <c r="M94" s="24"/>
      <c r="N94" s="24"/>
      <c r="O94" s="24"/>
      <c r="P94" s="24"/>
      <c r="Q94" s="24"/>
      <c r="R94" s="24"/>
      <c r="S94" s="24"/>
      <c r="T94" s="24"/>
      <c r="U94" s="24"/>
      <c r="V94" s="24"/>
      <c r="W94" s="24"/>
      <c r="X94" s="24"/>
      <c r="Y94" s="24"/>
      <c r="Z94" s="24"/>
    </row>
    <row r="95" ht="19.15" customHeight="1">
      <c r="A95" t="s" s="145">
        <v>3482</v>
      </c>
      <c r="B95" s="168">
        <v>4</v>
      </c>
      <c r="C95" s="168">
        <v>10</v>
      </c>
      <c r="D95" t="s" s="145">
        <v>3557</v>
      </c>
      <c r="E95" t="s" s="145">
        <v>62</v>
      </c>
      <c r="F95" s="212">
        <v>351</v>
      </c>
      <c r="G95" s="168">
        <v>371</v>
      </c>
      <c r="H95" s="155">
        <f>SUM(G95-F95)</f>
        <v>20</v>
      </c>
      <c r="I95" s="167">
        <f>H95/F95</f>
        <v>0.056980056980057</v>
      </c>
      <c r="J95" s="167">
        <f>H95/G95</f>
        <v>0.0539083557951482</v>
      </c>
      <c r="K95" s="24"/>
      <c r="L95" s="24"/>
      <c r="M95" s="24"/>
      <c r="N95" s="24"/>
      <c r="O95" s="24"/>
      <c r="P95" s="24"/>
      <c r="Q95" s="24"/>
      <c r="R95" s="24"/>
      <c r="S95" s="24"/>
      <c r="T95" s="24"/>
      <c r="U95" s="24"/>
      <c r="V95" s="24"/>
      <c r="W95" s="24"/>
      <c r="X95" s="24"/>
      <c r="Y95" s="24"/>
      <c r="Z95" s="24"/>
    </row>
    <row r="96" ht="19.15" customHeight="1">
      <c r="A96" t="s" s="145">
        <v>3482</v>
      </c>
      <c r="B96" s="168">
        <v>4</v>
      </c>
      <c r="C96" s="168">
        <v>19</v>
      </c>
      <c r="D96" t="s" s="145">
        <v>3558</v>
      </c>
      <c r="E96" t="s" s="145">
        <v>1091</v>
      </c>
      <c r="F96" s="212">
        <v>316</v>
      </c>
      <c r="G96" s="168">
        <v>327</v>
      </c>
      <c r="H96" s="155">
        <f>SUM(G96-F96)</f>
        <v>11</v>
      </c>
      <c r="I96" s="167">
        <f>H96/F96</f>
        <v>0.0348101265822785</v>
      </c>
      <c r="J96" s="167">
        <f>H96/G96</f>
        <v>0.0336391437308869</v>
      </c>
      <c r="K96" s="24"/>
      <c r="L96" s="24"/>
      <c r="M96" s="24"/>
      <c r="N96" s="24"/>
      <c r="O96" s="24"/>
      <c r="P96" s="24"/>
      <c r="Q96" s="24"/>
      <c r="R96" s="24"/>
      <c r="S96" s="24"/>
      <c r="T96" s="24"/>
      <c r="U96" s="24"/>
      <c r="V96" s="24"/>
      <c r="W96" s="24"/>
      <c r="X96" s="24"/>
      <c r="Y96" s="24"/>
      <c r="Z96" s="24"/>
    </row>
    <row r="97" ht="19.15" customHeight="1">
      <c r="A97" t="s" s="145">
        <v>3482</v>
      </c>
      <c r="B97" s="168">
        <v>4</v>
      </c>
      <c r="C97" s="168">
        <v>4</v>
      </c>
      <c r="D97" t="s" s="145">
        <v>3559</v>
      </c>
      <c r="E97" t="s" s="145">
        <v>60</v>
      </c>
      <c r="F97" s="212">
        <v>290</v>
      </c>
      <c r="G97" s="168">
        <v>316</v>
      </c>
      <c r="H97" s="155">
        <f>SUM(G97-F97)</f>
        <v>26</v>
      </c>
      <c r="I97" s="167">
        <f>H97/F97</f>
        <v>0.0896551724137931</v>
      </c>
      <c r="J97" s="167">
        <f>H97/G97</f>
        <v>0.08227848101265819</v>
      </c>
      <c r="K97" s="24"/>
      <c r="L97" s="24"/>
      <c r="M97" s="24"/>
      <c r="N97" s="24"/>
      <c r="O97" s="24"/>
      <c r="P97" s="24"/>
      <c r="Q97" s="24"/>
      <c r="R97" s="24"/>
      <c r="S97" s="24"/>
      <c r="T97" s="24"/>
      <c r="U97" s="24"/>
      <c r="V97" s="24"/>
      <c r="W97" s="24"/>
      <c r="X97" s="24"/>
      <c r="Y97" s="24"/>
      <c r="Z97" s="24"/>
    </row>
    <row r="98" ht="19.15" customHeight="1">
      <c r="A98" t="s" s="145">
        <v>3482</v>
      </c>
      <c r="B98" s="168">
        <v>4</v>
      </c>
      <c r="C98" s="168">
        <v>11</v>
      </c>
      <c r="D98" t="s" s="145">
        <v>3560</v>
      </c>
      <c r="E98" t="s" s="145">
        <v>48</v>
      </c>
      <c r="F98" s="212">
        <v>201</v>
      </c>
      <c r="G98" s="168">
        <v>216</v>
      </c>
      <c r="H98" s="155">
        <f>SUM(G98-F98)</f>
        <v>15</v>
      </c>
      <c r="I98" s="167">
        <f>H98/F98</f>
        <v>0.0746268656716418</v>
      </c>
      <c r="J98" s="167">
        <f>H98/G98</f>
        <v>0.06944444444444441</v>
      </c>
      <c r="K98" s="24"/>
      <c r="L98" s="24"/>
      <c r="M98" s="24"/>
      <c r="N98" s="24"/>
      <c r="O98" s="24"/>
      <c r="P98" s="24"/>
      <c r="Q98" s="24"/>
      <c r="R98" s="24"/>
      <c r="S98" s="24"/>
      <c r="T98" s="24"/>
      <c r="U98" s="24"/>
      <c r="V98" s="24"/>
      <c r="W98" s="24"/>
      <c r="X98" s="24"/>
      <c r="Y98" s="24"/>
      <c r="Z98" s="24"/>
    </row>
    <row r="99" ht="19.15" customHeight="1">
      <c r="A99" t="s" s="145">
        <v>3482</v>
      </c>
      <c r="B99" s="168">
        <v>4</v>
      </c>
      <c r="C99" s="168">
        <v>15</v>
      </c>
      <c r="D99" t="s" s="145">
        <v>3561</v>
      </c>
      <c r="E99" t="s" s="145">
        <v>44</v>
      </c>
      <c r="F99" s="212">
        <v>194</v>
      </c>
      <c r="G99" s="168">
        <v>204</v>
      </c>
      <c r="H99" s="155">
        <f>SUM(G99-F99)</f>
        <v>10</v>
      </c>
      <c r="I99" s="167">
        <f>H99/F99</f>
        <v>0.0515463917525773</v>
      </c>
      <c r="J99" s="167">
        <f>H99/G99</f>
        <v>0.0490196078431373</v>
      </c>
      <c r="K99" s="24"/>
      <c r="L99" s="24"/>
      <c r="M99" s="24"/>
      <c r="N99" s="24"/>
      <c r="O99" s="24"/>
      <c r="P99" s="24"/>
      <c r="Q99" s="24"/>
      <c r="R99" s="24"/>
      <c r="S99" s="24"/>
      <c r="T99" s="24"/>
      <c r="U99" s="24"/>
      <c r="V99" s="24"/>
      <c r="W99" s="24"/>
      <c r="X99" s="24"/>
      <c r="Y99" s="24"/>
      <c r="Z99" s="24"/>
    </row>
    <row r="100" ht="19.15" customHeight="1">
      <c r="A100" t="s" s="145">
        <v>3482</v>
      </c>
      <c r="B100" s="168">
        <v>4</v>
      </c>
      <c r="C100" s="168">
        <v>17</v>
      </c>
      <c r="D100" t="s" s="145">
        <v>3562</v>
      </c>
      <c r="E100" t="s" s="145">
        <v>72</v>
      </c>
      <c r="F100" s="212">
        <v>158</v>
      </c>
      <c r="G100" s="168">
        <v>172</v>
      </c>
      <c r="H100" s="155">
        <f>SUM(G100-F100)</f>
        <v>14</v>
      </c>
      <c r="I100" s="167">
        <f>H100/F100</f>
        <v>0.0886075949367089</v>
      </c>
      <c r="J100" s="167">
        <f>H100/G100</f>
        <v>0.08139534883720929</v>
      </c>
      <c r="K100" s="24"/>
      <c r="L100" s="24"/>
      <c r="M100" s="24"/>
      <c r="N100" s="24"/>
      <c r="O100" s="24"/>
      <c r="P100" s="24"/>
      <c r="Q100" s="24"/>
      <c r="R100" s="24"/>
      <c r="S100" s="24"/>
      <c r="T100" s="24"/>
      <c r="U100" s="24"/>
      <c r="V100" s="24"/>
      <c r="W100" s="24"/>
      <c r="X100" s="24"/>
      <c r="Y100" s="24"/>
      <c r="Z100" s="24"/>
    </row>
    <row r="101" ht="19.15" customHeight="1">
      <c r="A101" t="s" s="145">
        <v>3482</v>
      </c>
      <c r="B101" s="168">
        <v>4</v>
      </c>
      <c r="C101" s="168">
        <v>24</v>
      </c>
      <c r="D101" t="s" s="145">
        <v>3563</v>
      </c>
      <c r="E101" t="s" s="145">
        <v>68</v>
      </c>
      <c r="F101" s="212">
        <v>156</v>
      </c>
      <c r="G101" s="168">
        <v>160</v>
      </c>
      <c r="H101" s="155">
        <f>SUM(G101-F101)</f>
        <v>4</v>
      </c>
      <c r="I101" s="167">
        <f>H101/F101</f>
        <v>0.0256410256410256</v>
      </c>
      <c r="J101" s="167">
        <f>H101/G101</f>
        <v>0.025</v>
      </c>
      <c r="K101" s="24"/>
      <c r="L101" s="24"/>
      <c r="M101" s="24"/>
      <c r="N101" s="24"/>
      <c r="O101" s="24"/>
      <c r="P101" s="24"/>
      <c r="Q101" s="24"/>
      <c r="R101" s="24"/>
      <c r="S101" s="24"/>
      <c r="T101" s="24"/>
      <c r="U101" s="24"/>
      <c r="V101" s="24"/>
      <c r="W101" s="24"/>
      <c r="X101" s="24"/>
      <c r="Y101" s="24"/>
      <c r="Z101" s="24"/>
    </row>
    <row r="102" ht="19.15" customHeight="1">
      <c r="A102" t="s" s="145">
        <v>3482</v>
      </c>
      <c r="B102" s="168">
        <v>4</v>
      </c>
      <c r="C102" s="168">
        <v>16</v>
      </c>
      <c r="D102" t="s" s="145">
        <v>3564</v>
      </c>
      <c r="E102" t="s" s="145">
        <v>76</v>
      </c>
      <c r="F102" s="212">
        <v>111</v>
      </c>
      <c r="G102" s="168">
        <v>122</v>
      </c>
      <c r="H102" s="155">
        <f>SUM(G102-F102)</f>
        <v>11</v>
      </c>
      <c r="I102" s="167">
        <f>H102/F102</f>
        <v>0.0990990990990991</v>
      </c>
      <c r="J102" s="167">
        <f>H102/G102</f>
        <v>0.0901639344262295</v>
      </c>
      <c r="K102" s="24"/>
      <c r="L102" s="24"/>
      <c r="M102" s="24"/>
      <c r="N102" s="24"/>
      <c r="O102" s="24"/>
      <c r="P102" s="24"/>
      <c r="Q102" s="24"/>
      <c r="R102" s="24"/>
      <c r="S102" s="24"/>
      <c r="T102" s="24"/>
      <c r="U102" s="24"/>
      <c r="V102" s="24"/>
      <c r="W102" s="24"/>
      <c r="X102" s="24"/>
      <c r="Y102" s="24"/>
      <c r="Z102" s="24"/>
    </row>
    <row r="103" ht="19.15" customHeight="1">
      <c r="A103" t="s" s="145">
        <v>3482</v>
      </c>
      <c r="B103" s="168">
        <v>4</v>
      </c>
      <c r="C103" s="168">
        <v>21</v>
      </c>
      <c r="D103" t="s" s="145">
        <v>3565</v>
      </c>
      <c r="E103" t="s" s="145">
        <v>46</v>
      </c>
      <c r="F103" s="212">
        <v>90</v>
      </c>
      <c r="G103" s="168">
        <v>94</v>
      </c>
      <c r="H103" s="155">
        <f>SUM(G103-F103)</f>
        <v>4</v>
      </c>
      <c r="I103" s="167">
        <f>H103/F103</f>
        <v>0.0444444444444444</v>
      </c>
      <c r="J103" s="167">
        <f>H103/G103</f>
        <v>0.0425531914893617</v>
      </c>
      <c r="K103" s="24"/>
      <c r="L103" s="24"/>
      <c r="M103" s="24"/>
      <c r="N103" s="24"/>
      <c r="O103" s="24"/>
      <c r="P103" s="24"/>
      <c r="Q103" s="24"/>
      <c r="R103" s="24"/>
      <c r="S103" s="24"/>
      <c r="T103" s="24"/>
      <c r="U103" s="24"/>
      <c r="V103" s="24"/>
      <c r="W103" s="24"/>
      <c r="X103" s="24"/>
      <c r="Y103" s="24"/>
      <c r="Z103" s="24"/>
    </row>
    <row r="104" ht="19.15" customHeight="1">
      <c r="A104" t="s" s="145">
        <v>3482</v>
      </c>
      <c r="B104" s="168">
        <v>4</v>
      </c>
      <c r="C104" s="168">
        <v>20</v>
      </c>
      <c r="D104" t="s" s="145">
        <v>3566</v>
      </c>
      <c r="E104" t="s" s="145">
        <v>147</v>
      </c>
      <c r="F104" s="212">
        <v>54</v>
      </c>
      <c r="G104" s="168">
        <v>56</v>
      </c>
      <c r="H104" s="155">
        <f>SUM(G104-F104)</f>
        <v>2</v>
      </c>
      <c r="I104" s="167">
        <f>H104/F104</f>
        <v>0.037037037037037</v>
      </c>
      <c r="J104" s="167">
        <f>H104/G104</f>
        <v>0.0357142857142857</v>
      </c>
      <c r="K104" s="24"/>
      <c r="L104" s="24"/>
      <c r="M104" s="24"/>
      <c r="N104" s="24"/>
      <c r="O104" s="24"/>
      <c r="P104" s="24"/>
      <c r="Q104" s="24"/>
      <c r="R104" s="24"/>
      <c r="S104" s="24"/>
      <c r="T104" s="24"/>
      <c r="U104" s="24"/>
      <c r="V104" s="24"/>
      <c r="W104" s="24"/>
      <c r="X104" s="24"/>
      <c r="Y104" s="24"/>
      <c r="Z104" s="24"/>
    </row>
    <row r="105" ht="19.15" customHeight="1">
      <c r="A105" t="s" s="137">
        <v>3482</v>
      </c>
      <c r="B105" s="170">
        <v>4</v>
      </c>
      <c r="C105" s="170">
        <v>9</v>
      </c>
      <c r="D105" t="s" s="137">
        <v>3567</v>
      </c>
      <c r="E105" t="s" s="137">
        <v>78</v>
      </c>
      <c r="F105" s="175">
        <v>0</v>
      </c>
      <c r="G105" s="170">
        <v>0</v>
      </c>
      <c r="H105" s="175">
        <f>SUM(G105-F105)</f>
        <v>0</v>
      </c>
      <c r="I105" s="176">
        <f>H105/F105</f>
      </c>
      <c r="J105" s="176">
        <f>H105/G105</f>
      </c>
      <c r="K105" s="174"/>
      <c r="L105" s="174"/>
      <c r="M105" s="174"/>
      <c r="N105" s="174"/>
      <c r="O105" s="174"/>
      <c r="P105" s="174"/>
      <c r="Q105" s="174"/>
      <c r="R105" s="174"/>
      <c r="S105" s="174"/>
      <c r="T105" s="174"/>
      <c r="U105" s="174"/>
      <c r="V105" s="174"/>
      <c r="W105" s="174"/>
      <c r="X105" s="174"/>
      <c r="Y105" s="174"/>
      <c r="Z105" s="174"/>
    </row>
    <row r="106" ht="19.15" customHeight="1">
      <c r="A106" s="177"/>
      <c r="B106" s="178"/>
      <c r="C106" s="178"/>
      <c r="D106" s="179"/>
      <c r="E106" s="179"/>
      <c r="F106" s="210">
        <f>SUM(F82:F105)</f>
        <v>101500</v>
      </c>
      <c r="G106" s="180">
        <f>SUM(G82:G105)</f>
        <v>108593</v>
      </c>
      <c r="H106" s="181">
        <f>SUM(H82:H105)</f>
        <v>7093</v>
      </c>
      <c r="I106" s="182">
        <f>H106/F106</f>
        <v>0.0698817733990148</v>
      </c>
      <c r="J106" s="182">
        <f>H106/G106</f>
        <v>0.0653172856445627</v>
      </c>
      <c r="K106" s="183"/>
      <c r="L106" s="183"/>
      <c r="M106" s="183"/>
      <c r="N106" s="183"/>
      <c r="O106" s="183"/>
      <c r="P106" s="183"/>
      <c r="Q106" s="183"/>
      <c r="R106" s="183"/>
      <c r="S106" s="183"/>
      <c r="T106" s="183"/>
      <c r="U106" s="183"/>
      <c r="V106" s="183"/>
      <c r="W106" s="183"/>
      <c r="X106" s="183"/>
      <c r="Y106" s="183"/>
      <c r="Z106" s="184"/>
    </row>
    <row r="107" ht="19.15" customHeight="1">
      <c r="A107" s="230"/>
      <c r="B107" s="231"/>
      <c r="C107" s="231"/>
      <c r="D107" s="232"/>
      <c r="E107" s="232"/>
      <c r="F107" s="251"/>
      <c r="G107" s="231"/>
      <c r="H107" s="234"/>
      <c r="I107" s="188"/>
      <c r="J107" s="188"/>
      <c r="K107" s="189"/>
      <c r="L107" s="189"/>
      <c r="M107" s="189"/>
      <c r="N107" s="189"/>
      <c r="O107" s="189"/>
      <c r="P107" s="189"/>
      <c r="Q107" s="189"/>
      <c r="R107" s="189"/>
      <c r="S107" s="189"/>
      <c r="T107" s="189"/>
      <c r="U107" s="189"/>
      <c r="V107" s="189"/>
      <c r="W107" s="189"/>
      <c r="X107" s="189"/>
      <c r="Y107" s="189"/>
      <c r="Z107" s="189"/>
    </row>
    <row r="108" ht="19.15" customHeight="1">
      <c r="A108" t="s" s="138">
        <v>3482</v>
      </c>
      <c r="B108" s="149">
        <v>5</v>
      </c>
      <c r="C108" s="149">
        <v>15</v>
      </c>
      <c r="D108" t="s" s="205">
        <v>3568</v>
      </c>
      <c r="E108" t="s" s="205">
        <v>22</v>
      </c>
      <c r="F108" s="222">
        <v>30613</v>
      </c>
      <c r="G108" s="149">
        <v>34164</v>
      </c>
      <c r="H108" s="173">
        <f>SUM(G108-F108)</f>
        <v>3551</v>
      </c>
      <c r="I108" s="167">
        <f>H108/F108</f>
        <v>0.115996472087022</v>
      </c>
      <c r="J108" s="167">
        <f>H108/G108</f>
        <v>0.103939819693244</v>
      </c>
      <c r="K108" s="24"/>
      <c r="L108" s="24"/>
      <c r="M108" s="24"/>
      <c r="N108" s="24"/>
      <c r="O108" s="24"/>
      <c r="P108" s="24"/>
      <c r="Q108" s="24"/>
      <c r="R108" s="24"/>
      <c r="S108" s="24"/>
      <c r="T108" s="24"/>
      <c r="U108" s="24"/>
      <c r="V108" s="24"/>
      <c r="W108" s="24"/>
      <c r="X108" s="24"/>
      <c r="Y108" s="24"/>
      <c r="Z108" s="24"/>
    </row>
    <row r="109" ht="19.15" customHeight="1">
      <c r="A109" t="s" s="138">
        <v>3482</v>
      </c>
      <c r="B109" s="149">
        <v>5</v>
      </c>
      <c r="C109" s="149">
        <v>2</v>
      </c>
      <c r="D109" t="s" s="205">
        <v>3569</v>
      </c>
      <c r="E109" t="s" s="205">
        <v>17</v>
      </c>
      <c r="F109" s="222">
        <v>17611</v>
      </c>
      <c r="G109" s="149">
        <v>18970</v>
      </c>
      <c r="H109" s="173">
        <f>SUM(G109-F109)</f>
        <v>1359</v>
      </c>
      <c r="I109" s="167">
        <f>H109/F109</f>
        <v>0.077167679291352</v>
      </c>
      <c r="J109" s="167">
        <f>H109/G109</f>
        <v>0.0716394306800211</v>
      </c>
      <c r="K109" s="24"/>
      <c r="L109" s="24"/>
      <c r="M109" s="24"/>
      <c r="N109" s="24"/>
      <c r="O109" s="24"/>
      <c r="P109" s="24"/>
      <c r="Q109" s="24"/>
      <c r="R109" s="24"/>
      <c r="S109" s="24"/>
      <c r="T109" s="24"/>
      <c r="U109" s="24"/>
      <c r="V109" s="24"/>
      <c r="W109" s="24"/>
      <c r="X109" s="24"/>
      <c r="Y109" s="24"/>
      <c r="Z109" s="24"/>
    </row>
    <row r="110" ht="19.15" customHeight="1">
      <c r="A110" t="s" s="138">
        <v>3482</v>
      </c>
      <c r="B110" s="149">
        <v>5</v>
      </c>
      <c r="C110" s="149">
        <v>5</v>
      </c>
      <c r="D110" t="s" s="205">
        <v>3570</v>
      </c>
      <c r="E110" t="s" s="205">
        <v>20</v>
      </c>
      <c r="F110" s="222">
        <v>17221</v>
      </c>
      <c r="G110" s="149">
        <v>18741</v>
      </c>
      <c r="H110" s="173">
        <f>SUM(G110-F110)</f>
        <v>1520</v>
      </c>
      <c r="I110" s="167">
        <f>H110/F110</f>
        <v>0.0882643284362116</v>
      </c>
      <c r="J110" s="167">
        <f>H110/G110</f>
        <v>0.0811055973533963</v>
      </c>
      <c r="K110" s="24"/>
      <c r="L110" s="24"/>
      <c r="M110" s="24"/>
      <c r="N110" s="24"/>
      <c r="O110" s="24"/>
      <c r="P110" s="24"/>
      <c r="Q110" s="24"/>
      <c r="R110" s="24"/>
      <c r="S110" s="24"/>
      <c r="T110" s="24"/>
      <c r="U110" s="24"/>
      <c r="V110" s="24"/>
      <c r="W110" s="24"/>
      <c r="X110" s="24"/>
      <c r="Y110" s="24"/>
      <c r="Z110" s="24"/>
    </row>
    <row r="111" ht="19.15" customHeight="1">
      <c r="A111" t="s" s="138">
        <v>3482</v>
      </c>
      <c r="B111" s="149">
        <v>5</v>
      </c>
      <c r="C111" s="149">
        <v>17</v>
      </c>
      <c r="D111" t="s" s="205">
        <v>3571</v>
      </c>
      <c r="E111" t="s" s="205">
        <v>36</v>
      </c>
      <c r="F111" s="222">
        <v>11433</v>
      </c>
      <c r="G111" s="149">
        <v>12279</v>
      </c>
      <c r="H111" s="173">
        <f>SUM(G111-F111)</f>
        <v>846</v>
      </c>
      <c r="I111" s="167">
        <f>H111/F111</f>
        <v>0.07399632642351089</v>
      </c>
      <c r="J111" s="167">
        <f>H111/G111</f>
        <v>0.068898118739311</v>
      </c>
      <c r="K111" s="24"/>
      <c r="L111" s="24"/>
      <c r="M111" s="24"/>
      <c r="N111" s="24"/>
      <c r="O111" s="24"/>
      <c r="P111" s="24"/>
      <c r="Q111" s="24"/>
      <c r="R111" s="24"/>
      <c r="S111" s="24"/>
      <c r="T111" s="24"/>
      <c r="U111" s="24"/>
      <c r="V111" s="24"/>
      <c r="W111" s="24"/>
      <c r="X111" s="24"/>
      <c r="Y111" s="24"/>
      <c r="Z111" s="24"/>
    </row>
    <row r="112" ht="19.15" customHeight="1">
      <c r="A112" t="s" s="138">
        <v>3482</v>
      </c>
      <c r="B112" s="149">
        <v>5</v>
      </c>
      <c r="C112" s="149">
        <v>3</v>
      </c>
      <c r="D112" t="s" s="205">
        <v>3572</v>
      </c>
      <c r="E112" t="s" s="205">
        <v>28</v>
      </c>
      <c r="F112" s="222">
        <v>5192</v>
      </c>
      <c r="G112" s="149">
        <v>6010</v>
      </c>
      <c r="H112" s="173">
        <f>SUM(G112-F112)</f>
        <v>818</v>
      </c>
      <c r="I112" s="167">
        <f>H112/F112</f>
        <v>0.157550077041602</v>
      </c>
      <c r="J112" s="167">
        <f>H112/G112</f>
        <v>0.136106489184692</v>
      </c>
      <c r="K112" s="24"/>
      <c r="L112" s="24"/>
      <c r="M112" s="24"/>
      <c r="N112" s="24"/>
      <c r="O112" s="24"/>
      <c r="P112" s="24"/>
      <c r="Q112" s="24"/>
      <c r="R112" s="24"/>
      <c r="S112" s="24"/>
      <c r="T112" s="24"/>
      <c r="U112" s="24"/>
      <c r="V112" s="24"/>
      <c r="W112" s="24"/>
      <c r="X112" s="24"/>
      <c r="Y112" s="24"/>
      <c r="Z112" s="24"/>
    </row>
    <row r="113" ht="19.15" customHeight="1">
      <c r="A113" t="s" s="138">
        <v>3482</v>
      </c>
      <c r="B113" s="149">
        <v>5</v>
      </c>
      <c r="C113" s="149">
        <v>19</v>
      </c>
      <c r="D113" t="s" s="205">
        <v>3573</v>
      </c>
      <c r="E113" t="s" s="205">
        <v>34</v>
      </c>
      <c r="F113" s="222">
        <v>2820</v>
      </c>
      <c r="G113" s="149">
        <v>3113</v>
      </c>
      <c r="H113" s="173">
        <f>SUM(G113-F113)</f>
        <v>293</v>
      </c>
      <c r="I113" s="167">
        <f>H113/F113</f>
        <v>0.103900709219858</v>
      </c>
      <c r="J113" s="167">
        <f>H113/G113</f>
        <v>0.0941214262769033</v>
      </c>
      <c r="K113" s="24"/>
      <c r="L113" s="24"/>
      <c r="M113" s="24"/>
      <c r="N113" s="24"/>
      <c r="O113" s="24"/>
      <c r="P113" s="24"/>
      <c r="Q113" s="24"/>
      <c r="R113" s="24"/>
      <c r="S113" s="24"/>
      <c r="T113" s="24"/>
      <c r="U113" s="24"/>
      <c r="V113" s="24"/>
      <c r="W113" s="24"/>
      <c r="X113" s="24"/>
      <c r="Y113" s="24"/>
      <c r="Z113" s="24"/>
    </row>
    <row r="114" ht="19.15" customHeight="1">
      <c r="A114" t="s" s="138">
        <v>3482</v>
      </c>
      <c r="B114" s="149">
        <v>5</v>
      </c>
      <c r="C114" s="149">
        <v>13</v>
      </c>
      <c r="D114" t="s" s="205">
        <v>3574</v>
      </c>
      <c r="E114" t="s" s="205">
        <v>38</v>
      </c>
      <c r="F114" s="222">
        <v>2602</v>
      </c>
      <c r="G114" s="149">
        <v>2813</v>
      </c>
      <c r="H114" s="173">
        <f>SUM(G114-F114)</f>
        <v>211</v>
      </c>
      <c r="I114" s="167">
        <f>H114/F114</f>
        <v>0.0810914681014604</v>
      </c>
      <c r="J114" s="167">
        <f>H114/G114</f>
        <v>0.0750088873089229</v>
      </c>
      <c r="K114" s="24"/>
      <c r="L114" s="24"/>
      <c r="M114" s="24"/>
      <c r="N114" s="24"/>
      <c r="O114" s="24"/>
      <c r="P114" s="24"/>
      <c r="Q114" s="24"/>
      <c r="R114" s="24"/>
      <c r="S114" s="24"/>
      <c r="T114" s="24"/>
      <c r="U114" s="24"/>
      <c r="V114" s="24"/>
      <c r="W114" s="24"/>
      <c r="X114" s="24"/>
      <c r="Y114" s="24"/>
      <c r="Z114" s="24"/>
    </row>
    <row r="115" ht="19.15" customHeight="1">
      <c r="A115" t="s" s="138">
        <v>3482</v>
      </c>
      <c r="B115" s="149">
        <v>5</v>
      </c>
      <c r="C115" s="149">
        <v>1</v>
      </c>
      <c r="D115" t="s" s="205">
        <v>3575</v>
      </c>
      <c r="E115" t="s" s="205">
        <v>26</v>
      </c>
      <c r="F115" s="222">
        <v>1039</v>
      </c>
      <c r="G115" s="149">
        <v>1178</v>
      </c>
      <c r="H115" s="173">
        <f>SUM(G115-F115)</f>
        <v>139</v>
      </c>
      <c r="I115" s="167">
        <f>H115/F115</f>
        <v>0.133782483156882</v>
      </c>
      <c r="J115" s="167">
        <f>H115/G115</f>
        <v>0.117996604414261</v>
      </c>
      <c r="K115" s="24"/>
      <c r="L115" s="24"/>
      <c r="M115" s="24"/>
      <c r="N115" s="24"/>
      <c r="O115" s="24"/>
      <c r="P115" s="24"/>
      <c r="Q115" s="24"/>
      <c r="R115" s="24"/>
      <c r="S115" s="24"/>
      <c r="T115" s="24"/>
      <c r="U115" s="24"/>
      <c r="V115" s="24"/>
      <c r="W115" s="24"/>
      <c r="X115" s="24"/>
      <c r="Y115" s="24"/>
      <c r="Z115" s="24"/>
    </row>
    <row r="116" ht="19.15" customHeight="1">
      <c r="A116" t="s" s="138">
        <v>3482</v>
      </c>
      <c r="B116" s="149">
        <v>5</v>
      </c>
      <c r="C116" s="149">
        <v>6</v>
      </c>
      <c r="D116" t="s" s="205">
        <v>3576</v>
      </c>
      <c r="E116" t="s" s="205">
        <v>52</v>
      </c>
      <c r="F116" s="222">
        <v>736</v>
      </c>
      <c r="G116" s="149">
        <v>779</v>
      </c>
      <c r="H116" s="173">
        <f>SUM(G116-F116)</f>
        <v>43</v>
      </c>
      <c r="I116" s="167">
        <f>H116/F116</f>
        <v>0.0584239130434783</v>
      </c>
      <c r="J116" s="167">
        <f>H116/G116</f>
        <v>0.055198973042362</v>
      </c>
      <c r="K116" s="24"/>
      <c r="L116" s="24"/>
      <c r="M116" s="24"/>
      <c r="N116" s="24"/>
      <c r="O116" s="24"/>
      <c r="P116" s="24"/>
      <c r="Q116" s="24"/>
      <c r="R116" s="24"/>
      <c r="S116" s="24"/>
      <c r="T116" s="24"/>
      <c r="U116" s="24"/>
      <c r="V116" s="24"/>
      <c r="W116" s="24"/>
      <c r="X116" s="24"/>
      <c r="Y116" s="24"/>
      <c r="Z116" s="24"/>
    </row>
    <row r="117" ht="19.15" customHeight="1">
      <c r="A117" t="s" s="138">
        <v>3482</v>
      </c>
      <c r="B117" s="149">
        <v>5</v>
      </c>
      <c r="C117" s="149">
        <v>7</v>
      </c>
      <c r="D117" t="s" s="205">
        <v>3577</v>
      </c>
      <c r="E117" t="s" s="205">
        <v>30</v>
      </c>
      <c r="F117" s="222">
        <v>542</v>
      </c>
      <c r="G117" s="149">
        <v>614</v>
      </c>
      <c r="H117" s="173">
        <f>SUM(G117-F117)</f>
        <v>72</v>
      </c>
      <c r="I117" s="167">
        <f>H117/F117</f>
        <v>0.132841328413284</v>
      </c>
      <c r="J117" s="167">
        <f>H117/G117</f>
        <v>0.117263843648208</v>
      </c>
      <c r="K117" s="24"/>
      <c r="L117" s="24"/>
      <c r="M117" s="24"/>
      <c r="N117" s="24"/>
      <c r="O117" s="24"/>
      <c r="P117" s="24"/>
      <c r="Q117" s="24"/>
      <c r="R117" s="24"/>
      <c r="S117" s="24"/>
      <c r="T117" s="24"/>
      <c r="U117" s="24"/>
      <c r="V117" s="24"/>
      <c r="W117" s="24"/>
      <c r="X117" s="24"/>
      <c r="Y117" s="24"/>
      <c r="Z117" s="24"/>
    </row>
    <row r="118" ht="19.15" customHeight="1">
      <c r="A118" t="s" s="138">
        <v>3482</v>
      </c>
      <c r="B118" s="149">
        <v>5</v>
      </c>
      <c r="C118" s="149">
        <v>4</v>
      </c>
      <c r="D118" t="s" s="205">
        <v>3578</v>
      </c>
      <c r="E118" t="s" s="205">
        <v>66</v>
      </c>
      <c r="F118" s="222">
        <v>399</v>
      </c>
      <c r="G118" s="149">
        <v>449</v>
      </c>
      <c r="H118" s="173">
        <f>SUM(G118-F118)</f>
        <v>50</v>
      </c>
      <c r="I118" s="167">
        <f>H118/F118</f>
        <v>0.12531328320802</v>
      </c>
      <c r="J118" s="167">
        <f>H118/G118</f>
        <v>0.111358574610245</v>
      </c>
      <c r="K118" s="24"/>
      <c r="L118" s="24"/>
      <c r="M118" s="24"/>
      <c r="N118" s="24"/>
      <c r="O118" s="24"/>
      <c r="P118" s="24"/>
      <c r="Q118" s="24"/>
      <c r="R118" s="24"/>
      <c r="S118" s="24"/>
      <c r="T118" s="24"/>
      <c r="U118" s="24"/>
      <c r="V118" s="24"/>
      <c r="W118" s="24"/>
      <c r="X118" s="24"/>
      <c r="Y118" s="24"/>
      <c r="Z118" s="24"/>
    </row>
    <row r="119" ht="19.15" customHeight="1">
      <c r="A119" t="s" s="138">
        <v>3482</v>
      </c>
      <c r="B119" s="149">
        <v>5</v>
      </c>
      <c r="C119" s="149">
        <v>8</v>
      </c>
      <c r="D119" t="s" s="205">
        <v>3579</v>
      </c>
      <c r="E119" t="s" s="205">
        <v>44</v>
      </c>
      <c r="F119" s="222">
        <v>390</v>
      </c>
      <c r="G119" s="149">
        <v>397</v>
      </c>
      <c r="H119" s="173">
        <f>SUM(G119-F119)</f>
        <v>7</v>
      </c>
      <c r="I119" s="167">
        <f>H119/F119</f>
        <v>0.0179487179487179</v>
      </c>
      <c r="J119" s="167">
        <f>H119/G119</f>
        <v>0.017632241813602</v>
      </c>
      <c r="K119" s="24"/>
      <c r="L119" s="24"/>
      <c r="M119" s="24"/>
      <c r="N119" s="24"/>
      <c r="O119" s="24"/>
      <c r="P119" s="24"/>
      <c r="Q119" s="24"/>
      <c r="R119" s="24"/>
      <c r="S119" s="24"/>
      <c r="T119" s="24"/>
      <c r="U119" s="24"/>
      <c r="V119" s="24"/>
      <c r="W119" s="24"/>
      <c r="X119" s="24"/>
      <c r="Y119" s="24"/>
      <c r="Z119" s="24"/>
    </row>
    <row r="120" ht="19.15" customHeight="1">
      <c r="A120" t="s" s="138">
        <v>3482</v>
      </c>
      <c r="B120" s="149">
        <v>5</v>
      </c>
      <c r="C120" s="149">
        <v>11</v>
      </c>
      <c r="D120" t="s" s="205">
        <v>3580</v>
      </c>
      <c r="E120" t="s" s="205">
        <v>62</v>
      </c>
      <c r="F120" s="222">
        <v>370</v>
      </c>
      <c r="G120" s="149">
        <v>394</v>
      </c>
      <c r="H120" s="173">
        <f>SUM(G120-F120)</f>
        <v>24</v>
      </c>
      <c r="I120" s="167">
        <f>H120/F120</f>
        <v>0.0648648648648649</v>
      </c>
      <c r="J120" s="167">
        <f>H120/G120</f>
        <v>0.0609137055837563</v>
      </c>
      <c r="K120" s="24"/>
      <c r="L120" s="24"/>
      <c r="M120" s="24"/>
      <c r="N120" s="24"/>
      <c r="O120" s="24"/>
      <c r="P120" s="24"/>
      <c r="Q120" s="24"/>
      <c r="R120" s="24"/>
      <c r="S120" s="24"/>
      <c r="T120" s="24"/>
      <c r="U120" s="24"/>
      <c r="V120" s="24"/>
      <c r="W120" s="24"/>
      <c r="X120" s="24"/>
      <c r="Y120" s="24"/>
      <c r="Z120" s="24"/>
    </row>
    <row r="121" ht="19.15" customHeight="1">
      <c r="A121" t="s" s="138">
        <v>3482</v>
      </c>
      <c r="B121" s="149">
        <v>5</v>
      </c>
      <c r="C121" s="149">
        <v>22</v>
      </c>
      <c r="D121" t="s" s="205">
        <v>3581</v>
      </c>
      <c r="E121" t="s" s="205">
        <v>248</v>
      </c>
      <c r="F121" s="222">
        <v>332</v>
      </c>
      <c r="G121" s="149">
        <v>343</v>
      </c>
      <c r="H121" s="173">
        <f>SUM(G121-F121)</f>
        <v>11</v>
      </c>
      <c r="I121" s="167">
        <f>H121/F121</f>
        <v>0.0331325301204819</v>
      </c>
      <c r="J121" s="167">
        <f>H121/G121</f>
        <v>0.032069970845481</v>
      </c>
      <c r="K121" s="24"/>
      <c r="L121" s="24"/>
      <c r="M121" s="24"/>
      <c r="N121" s="24"/>
      <c r="O121" s="24"/>
      <c r="P121" s="24"/>
      <c r="Q121" s="24"/>
      <c r="R121" s="24"/>
      <c r="S121" s="24"/>
      <c r="T121" s="24"/>
      <c r="U121" s="24"/>
      <c r="V121" s="24"/>
      <c r="W121" s="24"/>
      <c r="X121" s="24"/>
      <c r="Y121" s="24"/>
      <c r="Z121" s="24"/>
    </row>
    <row r="122" ht="19.15" customHeight="1">
      <c r="A122" t="s" s="138">
        <v>3482</v>
      </c>
      <c r="B122" s="149">
        <v>5</v>
      </c>
      <c r="C122" s="149">
        <v>12</v>
      </c>
      <c r="D122" t="s" s="205">
        <v>3582</v>
      </c>
      <c r="E122" t="s" s="205">
        <v>101</v>
      </c>
      <c r="F122" s="222">
        <v>304</v>
      </c>
      <c r="G122" s="149">
        <v>342</v>
      </c>
      <c r="H122" s="173">
        <f>SUM(G122-F122)</f>
        <v>38</v>
      </c>
      <c r="I122" s="167">
        <f>H122/F122</f>
        <v>0.125</v>
      </c>
      <c r="J122" s="167">
        <f>H122/G122</f>
        <v>0.111111111111111</v>
      </c>
      <c r="K122" s="24"/>
      <c r="L122" s="24"/>
      <c r="M122" s="24"/>
      <c r="N122" s="24"/>
      <c r="O122" s="24"/>
      <c r="P122" s="24"/>
      <c r="Q122" s="24"/>
      <c r="R122" s="24"/>
      <c r="S122" s="24"/>
      <c r="T122" s="24"/>
      <c r="U122" s="24"/>
      <c r="V122" s="24"/>
      <c r="W122" s="24"/>
      <c r="X122" s="24"/>
      <c r="Y122" s="24"/>
      <c r="Z122" s="24"/>
    </row>
    <row r="123" ht="19.15" customHeight="1">
      <c r="A123" t="s" s="138">
        <v>3482</v>
      </c>
      <c r="B123" s="149">
        <v>5</v>
      </c>
      <c r="C123" s="149">
        <v>14</v>
      </c>
      <c r="D123" t="s" s="205">
        <v>3583</v>
      </c>
      <c r="E123" t="s" s="205">
        <v>48</v>
      </c>
      <c r="F123" s="222">
        <v>300</v>
      </c>
      <c r="G123" s="149">
        <v>341</v>
      </c>
      <c r="H123" s="173">
        <f>SUM(G123-F123)</f>
        <v>41</v>
      </c>
      <c r="I123" s="167">
        <f>H123/F123</f>
        <v>0.136666666666667</v>
      </c>
      <c r="J123" s="167">
        <f>H123/G123</f>
        <v>0.120234604105572</v>
      </c>
      <c r="K123" s="24"/>
      <c r="L123" s="24"/>
      <c r="M123" s="24"/>
      <c r="N123" s="24"/>
      <c r="O123" s="24"/>
      <c r="P123" s="24"/>
      <c r="Q123" s="24"/>
      <c r="R123" s="24"/>
      <c r="S123" s="24"/>
      <c r="T123" s="24"/>
      <c r="U123" s="24"/>
      <c r="V123" s="24"/>
      <c r="W123" s="24"/>
      <c r="X123" s="24"/>
      <c r="Y123" s="24"/>
      <c r="Z123" s="24"/>
    </row>
    <row r="124" ht="19.15" customHeight="1">
      <c r="A124" t="s" s="138">
        <v>3482</v>
      </c>
      <c r="B124" s="149">
        <v>5</v>
      </c>
      <c r="C124" s="149">
        <v>10</v>
      </c>
      <c r="D124" t="s" s="205">
        <v>3584</v>
      </c>
      <c r="E124" t="s" s="205">
        <v>60</v>
      </c>
      <c r="F124" s="222">
        <v>176</v>
      </c>
      <c r="G124" s="149">
        <v>192</v>
      </c>
      <c r="H124" s="173">
        <f>SUM(G124-F124)</f>
        <v>16</v>
      </c>
      <c r="I124" s="167">
        <f>H124/F124</f>
        <v>0.0909090909090909</v>
      </c>
      <c r="J124" s="167">
        <f>H124/G124</f>
        <v>0.0833333333333333</v>
      </c>
      <c r="K124" s="24"/>
      <c r="L124" s="24"/>
      <c r="M124" s="24"/>
      <c r="N124" s="24"/>
      <c r="O124" s="24"/>
      <c r="P124" s="24"/>
      <c r="Q124" s="24"/>
      <c r="R124" s="24"/>
      <c r="S124" s="24"/>
      <c r="T124" s="24"/>
      <c r="U124" s="24"/>
      <c r="V124" s="24"/>
      <c r="W124" s="24"/>
      <c r="X124" s="24"/>
      <c r="Y124" s="24"/>
      <c r="Z124" s="24"/>
    </row>
    <row r="125" ht="19.15" customHeight="1">
      <c r="A125" t="s" s="138">
        <v>3482</v>
      </c>
      <c r="B125" s="149">
        <v>5</v>
      </c>
      <c r="C125" s="149">
        <v>23</v>
      </c>
      <c r="D125" t="s" s="205">
        <v>3585</v>
      </c>
      <c r="E125" t="s" s="205">
        <v>58</v>
      </c>
      <c r="F125" s="222">
        <v>164</v>
      </c>
      <c r="G125" s="149">
        <v>180</v>
      </c>
      <c r="H125" s="173">
        <f>SUM(G125-F125)</f>
        <v>16</v>
      </c>
      <c r="I125" s="167">
        <f>H125/F125</f>
        <v>0.0975609756097561</v>
      </c>
      <c r="J125" s="167">
        <f>H125/G125</f>
        <v>0.08888888888888891</v>
      </c>
      <c r="K125" s="24"/>
      <c r="L125" s="24"/>
      <c r="M125" s="24"/>
      <c r="N125" s="24"/>
      <c r="O125" s="24"/>
      <c r="P125" s="24"/>
      <c r="Q125" s="24"/>
      <c r="R125" s="24"/>
      <c r="S125" s="24"/>
      <c r="T125" s="24"/>
      <c r="U125" s="24"/>
      <c r="V125" s="24"/>
      <c r="W125" s="24"/>
      <c r="X125" s="24"/>
      <c r="Y125" s="24"/>
      <c r="Z125" s="24"/>
    </row>
    <row r="126" ht="19.15" customHeight="1">
      <c r="A126" t="s" s="138">
        <v>3482</v>
      </c>
      <c r="B126" s="149">
        <v>5</v>
      </c>
      <c r="C126" s="149">
        <v>16</v>
      </c>
      <c r="D126" t="s" s="205">
        <v>3586</v>
      </c>
      <c r="E126" t="s" s="205">
        <v>76</v>
      </c>
      <c r="F126" s="222">
        <v>154</v>
      </c>
      <c r="G126" s="149">
        <v>168</v>
      </c>
      <c r="H126" s="173">
        <f>SUM(G126-F126)</f>
        <v>14</v>
      </c>
      <c r="I126" s="167">
        <f>H126/F126</f>
        <v>0.0909090909090909</v>
      </c>
      <c r="J126" s="167">
        <f>H126/G126</f>
        <v>0.0833333333333333</v>
      </c>
      <c r="K126" s="24"/>
      <c r="L126" s="24"/>
      <c r="M126" s="24"/>
      <c r="N126" s="24"/>
      <c r="O126" s="24"/>
      <c r="P126" s="24"/>
      <c r="Q126" s="24"/>
      <c r="R126" s="24"/>
      <c r="S126" s="24"/>
      <c r="T126" s="24"/>
      <c r="U126" s="24"/>
      <c r="V126" s="24"/>
      <c r="W126" s="24"/>
      <c r="X126" s="24"/>
      <c r="Y126" s="24"/>
      <c r="Z126" s="24"/>
    </row>
    <row r="127" ht="19.15" customHeight="1">
      <c r="A127" t="s" s="138">
        <v>3482</v>
      </c>
      <c r="B127" s="149">
        <v>5</v>
      </c>
      <c r="C127" s="149">
        <v>18</v>
      </c>
      <c r="D127" t="s" s="205">
        <v>3587</v>
      </c>
      <c r="E127" t="s" s="205">
        <v>72</v>
      </c>
      <c r="F127" s="222">
        <v>118</v>
      </c>
      <c r="G127" s="149">
        <v>137</v>
      </c>
      <c r="H127" s="173">
        <f>SUM(G127-F127)</f>
        <v>19</v>
      </c>
      <c r="I127" s="167">
        <f>H127/F127</f>
        <v>0.161016949152542</v>
      </c>
      <c r="J127" s="167">
        <f>H127/G127</f>
        <v>0.138686131386861</v>
      </c>
      <c r="K127" s="24"/>
      <c r="L127" s="24"/>
      <c r="M127" s="24"/>
      <c r="N127" s="24"/>
      <c r="O127" s="24"/>
      <c r="P127" s="24"/>
      <c r="Q127" s="24"/>
      <c r="R127" s="24"/>
      <c r="S127" s="24"/>
      <c r="T127" s="24"/>
      <c r="U127" s="24"/>
      <c r="V127" s="24"/>
      <c r="W127" s="24"/>
      <c r="X127" s="24"/>
      <c r="Y127" s="24"/>
      <c r="Z127" s="24"/>
    </row>
    <row r="128" ht="19.15" customHeight="1">
      <c r="A128" t="s" s="138">
        <v>3482</v>
      </c>
      <c r="B128" s="149">
        <v>5</v>
      </c>
      <c r="C128" s="149">
        <v>24</v>
      </c>
      <c r="D128" t="s" s="205">
        <v>3588</v>
      </c>
      <c r="E128" t="s" s="205">
        <v>46</v>
      </c>
      <c r="F128" s="222">
        <v>112</v>
      </c>
      <c r="G128" s="149">
        <v>121</v>
      </c>
      <c r="H128" s="173">
        <f>SUM(G128-F128)</f>
        <v>9</v>
      </c>
      <c r="I128" s="167">
        <f>H128/F128</f>
        <v>0.0803571428571429</v>
      </c>
      <c r="J128" s="167">
        <f>H128/G128</f>
        <v>0.0743801652892562</v>
      </c>
      <c r="K128" s="24"/>
      <c r="L128" s="24"/>
      <c r="M128" s="24"/>
      <c r="N128" s="24"/>
      <c r="O128" s="24"/>
      <c r="P128" s="24"/>
      <c r="Q128" s="24"/>
      <c r="R128" s="24"/>
      <c r="S128" s="24"/>
      <c r="T128" s="24"/>
      <c r="U128" s="24"/>
      <c r="V128" s="24"/>
      <c r="W128" s="24"/>
      <c r="X128" s="24"/>
      <c r="Y128" s="24"/>
      <c r="Z128" s="24"/>
    </row>
    <row r="129" ht="19.15" customHeight="1">
      <c r="A129" t="s" s="138">
        <v>3482</v>
      </c>
      <c r="B129" s="149">
        <v>5</v>
      </c>
      <c r="C129" s="149">
        <v>20</v>
      </c>
      <c r="D129" t="s" s="205">
        <v>3589</v>
      </c>
      <c r="E129" t="s" s="205">
        <v>1091</v>
      </c>
      <c r="F129" s="222">
        <v>69</v>
      </c>
      <c r="G129" s="149">
        <v>84</v>
      </c>
      <c r="H129" s="173">
        <f>SUM(G129-F129)</f>
        <v>15</v>
      </c>
      <c r="I129" s="167">
        <f>H129/F129</f>
        <v>0.217391304347826</v>
      </c>
      <c r="J129" s="167">
        <f>H129/G129</f>
        <v>0.178571428571429</v>
      </c>
      <c r="K129" s="24"/>
      <c r="L129" s="24"/>
      <c r="M129" s="24"/>
      <c r="N129" s="24"/>
      <c r="O129" s="24"/>
      <c r="P129" s="24"/>
      <c r="Q129" s="24"/>
      <c r="R129" s="24"/>
      <c r="S129" s="24"/>
      <c r="T129" s="24"/>
      <c r="U129" s="24"/>
      <c r="V129" s="24"/>
      <c r="W129" s="24"/>
      <c r="X129" s="24"/>
      <c r="Y129" s="24"/>
      <c r="Z129" s="24"/>
    </row>
    <row r="130" ht="19.15" customHeight="1">
      <c r="A130" t="s" s="138">
        <v>3482</v>
      </c>
      <c r="B130" s="149">
        <v>5</v>
      </c>
      <c r="C130" s="149">
        <v>21</v>
      </c>
      <c r="D130" t="s" s="205">
        <v>3590</v>
      </c>
      <c r="E130" t="s" s="205">
        <v>147</v>
      </c>
      <c r="F130" s="222">
        <v>67</v>
      </c>
      <c r="G130" s="149">
        <v>70</v>
      </c>
      <c r="H130" s="173">
        <f>SUM(G130-F130)</f>
        <v>3</v>
      </c>
      <c r="I130" s="167">
        <f>H130/F130</f>
        <v>0.0447761194029851</v>
      </c>
      <c r="J130" s="167">
        <f>H130/G130</f>
        <v>0.0428571428571429</v>
      </c>
      <c r="K130" s="24"/>
      <c r="L130" s="24"/>
      <c r="M130" s="24"/>
      <c r="N130" s="24"/>
      <c r="O130" s="24"/>
      <c r="P130" s="24"/>
      <c r="Q130" s="24"/>
      <c r="R130" s="24"/>
      <c r="S130" s="24"/>
      <c r="T130" s="24"/>
      <c r="U130" s="24"/>
      <c r="V130" s="24"/>
      <c r="W130" s="24"/>
      <c r="X130" s="24"/>
      <c r="Y130" s="24"/>
      <c r="Z130" s="24"/>
    </row>
    <row r="131" ht="19.15" customHeight="1">
      <c r="A131" t="s" s="138">
        <v>3482</v>
      </c>
      <c r="B131" s="149">
        <v>5</v>
      </c>
      <c r="C131" s="149">
        <v>9</v>
      </c>
      <c r="D131" t="s" s="205">
        <v>3591</v>
      </c>
      <c r="E131" t="s" s="205">
        <v>78</v>
      </c>
      <c r="F131" s="223">
        <v>0</v>
      </c>
      <c r="G131" s="149">
        <v>0</v>
      </c>
      <c r="H131" s="206">
        <f>SUM(G131-F131)</f>
        <v>0</v>
      </c>
      <c r="I131" s="176">
        <f>H131/F131</f>
      </c>
      <c r="J131" s="176">
        <f>H131/G131</f>
      </c>
      <c r="K131" s="174"/>
      <c r="L131" s="174"/>
      <c r="M131" s="174"/>
      <c r="N131" s="174"/>
      <c r="O131" s="174"/>
      <c r="P131" s="174"/>
      <c r="Q131" s="174"/>
      <c r="R131" s="174"/>
      <c r="S131" s="174"/>
      <c r="T131" s="174"/>
      <c r="U131" s="174"/>
      <c r="V131" s="174"/>
      <c r="W131" s="174"/>
      <c r="X131" s="174"/>
      <c r="Y131" s="174"/>
      <c r="Z131" s="174"/>
    </row>
    <row r="132" ht="13.65" customHeight="1">
      <c r="A132" s="192"/>
      <c r="B132" s="183"/>
      <c r="C132" s="183"/>
      <c r="D132" s="183"/>
      <c r="E132" s="183"/>
      <c r="F132" s="194">
        <f>SUM(F108:F131)</f>
        <v>92764</v>
      </c>
      <c r="G132" s="194">
        <f>SUM(G108:G131)</f>
        <v>101879</v>
      </c>
      <c r="H132" s="194">
        <f>SUM(H108:H131)</f>
        <v>9115</v>
      </c>
      <c r="I132" s="182">
        <f>H132/F132</f>
        <v>0.09826010090121171</v>
      </c>
      <c r="J132" s="182">
        <f>H132/G132</f>
        <v>0.0894688797495068</v>
      </c>
      <c r="K132" s="183"/>
      <c r="L132" s="183"/>
      <c r="M132" s="183"/>
      <c r="N132" s="183"/>
      <c r="O132" s="183"/>
      <c r="P132" s="183"/>
      <c r="Q132" s="183"/>
      <c r="R132" s="183"/>
      <c r="S132" s="183"/>
      <c r="T132" s="183"/>
      <c r="U132" s="183"/>
      <c r="V132" s="183"/>
      <c r="W132" s="183"/>
      <c r="X132" s="183"/>
      <c r="Y132" s="183"/>
      <c r="Z132" s="184"/>
    </row>
    <row r="133" ht="13.65" customHeight="1">
      <c r="A133" s="195"/>
      <c r="B133" s="195"/>
      <c r="C133" s="195"/>
      <c r="D133" s="195"/>
      <c r="E133" s="195"/>
      <c r="F133" s="195"/>
      <c r="G133" s="195"/>
      <c r="H133" s="195"/>
      <c r="I133" s="196"/>
      <c r="J133" s="196"/>
      <c r="K133" s="195"/>
      <c r="L133" s="195"/>
      <c r="M133" s="195"/>
      <c r="N133" s="195"/>
      <c r="O133" s="195"/>
      <c r="P133" s="195"/>
      <c r="Q133" s="195"/>
      <c r="R133" s="195"/>
      <c r="S133" s="195"/>
      <c r="T133" s="195"/>
      <c r="U133" s="195"/>
      <c r="V133" s="195"/>
      <c r="W133" s="195"/>
      <c r="X133" s="195"/>
      <c r="Y133" s="195"/>
      <c r="Z133" s="195"/>
    </row>
    <row r="134" ht="13.65" customHeight="1">
      <c r="A134" s="215"/>
      <c r="B134" s="216"/>
      <c r="C134" s="216"/>
      <c r="D134" s="216"/>
      <c r="E134" t="s" s="217">
        <v>11328</v>
      </c>
      <c r="F134" s="218">
        <f>SUM(F132,F106,F80,F52,F24)</f>
        <v>447871</v>
      </c>
      <c r="G134" s="218">
        <f>SUM(G132,G106,G80,G52,G24)</f>
        <v>532781</v>
      </c>
      <c r="H134" s="218">
        <f>SUM(H132,H106,H80,H52,H24)</f>
        <v>84910</v>
      </c>
      <c r="I134" s="235">
        <f>H134/F134</f>
        <v>0.189585840565699</v>
      </c>
      <c r="J134" s="235">
        <f>H134/G134</f>
        <v>0.159371298901425</v>
      </c>
      <c r="K134" s="216"/>
      <c r="L134" s="216"/>
      <c r="M134" s="216"/>
      <c r="N134" s="216"/>
      <c r="O134" s="216"/>
      <c r="P134" s="216"/>
      <c r="Q134" s="216"/>
      <c r="R134" s="216"/>
      <c r="S134" s="216"/>
      <c r="T134" s="216"/>
      <c r="U134" s="216"/>
      <c r="V134" s="216"/>
      <c r="W134" s="216"/>
      <c r="X134" s="216"/>
      <c r="Y134" s="216"/>
      <c r="Z134"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3.xml><?xml version="1.0" encoding="utf-8"?>
<worksheet xmlns:r="http://schemas.openxmlformats.org/officeDocument/2006/relationships" xmlns="http://schemas.openxmlformats.org/spreadsheetml/2006/main">
  <sheetPr>
    <pageSetUpPr fitToPage="1"/>
  </sheetPr>
  <dimension ref="A1:Z139"/>
  <sheetViews>
    <sheetView workbookViewId="0" showGridLines="0" defaultGridColor="1"/>
  </sheetViews>
  <sheetFormatPr defaultColWidth="14.5" defaultRowHeight="15.75" customHeight="1" outlineLevelRow="0" outlineLevelCol="0"/>
  <cols>
    <col min="1" max="1" width="14.5" style="285" customWidth="1"/>
    <col min="2" max="2" width="10.3516" style="285" customWidth="1"/>
    <col min="3" max="3" width="10" style="285" customWidth="1"/>
    <col min="4" max="4" width="28.1719" style="285" customWidth="1"/>
    <col min="5" max="5" width="20.8516" style="285" customWidth="1"/>
    <col min="6" max="26" width="14.5" style="285" customWidth="1"/>
    <col min="27" max="256" width="14.5" style="285"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3605</v>
      </c>
      <c r="B2" s="168">
        <v>1</v>
      </c>
      <c r="C2" s="168">
        <v>12</v>
      </c>
      <c r="D2" t="s" s="145">
        <v>3606</v>
      </c>
      <c r="E2" t="s" s="145">
        <v>26</v>
      </c>
      <c r="F2" s="212">
        <v>46709</v>
      </c>
      <c r="G2" s="168">
        <v>48719</v>
      </c>
      <c r="H2" s="155">
        <f>SUM(G2-F2)</f>
        <v>2010</v>
      </c>
      <c r="I2" s="167">
        <f>H2/F2</f>
        <v>0.0430323920443598</v>
      </c>
      <c r="J2" s="167">
        <f>H2/G2</f>
        <v>0.0412570044541144</v>
      </c>
      <c r="K2" s="24"/>
      <c r="L2" s="24"/>
      <c r="M2" s="24"/>
      <c r="N2" s="24"/>
      <c r="O2" s="24"/>
      <c r="P2" s="24"/>
      <c r="Q2" s="24"/>
      <c r="R2" s="24"/>
      <c r="S2" s="24"/>
      <c r="T2" s="24"/>
      <c r="U2" s="24"/>
      <c r="V2" s="24"/>
      <c r="W2" s="24"/>
      <c r="X2" s="24"/>
      <c r="Y2" s="24"/>
      <c r="Z2" s="24"/>
    </row>
    <row r="3" ht="19.15" customHeight="1">
      <c r="A3" t="s" s="145">
        <v>3605</v>
      </c>
      <c r="B3" s="168">
        <v>1</v>
      </c>
      <c r="C3" s="168">
        <v>19</v>
      </c>
      <c r="D3" t="s" s="145">
        <v>3607</v>
      </c>
      <c r="E3" t="s" s="145">
        <v>84</v>
      </c>
      <c r="F3" s="212">
        <v>20100</v>
      </c>
      <c r="G3" s="168">
        <v>21049</v>
      </c>
      <c r="H3" s="155">
        <f>SUM(G3-F3)</f>
        <v>949</v>
      </c>
      <c r="I3" s="167">
        <f>H3/F3</f>
        <v>0.0472139303482587</v>
      </c>
      <c r="J3" s="167">
        <f>H3/G3</f>
        <v>0.0450852772103188</v>
      </c>
      <c r="K3" s="24"/>
      <c r="L3" s="24"/>
      <c r="M3" s="24"/>
      <c r="N3" s="24"/>
      <c r="O3" s="24"/>
      <c r="P3" s="24"/>
      <c r="Q3" s="24"/>
      <c r="R3" s="24"/>
      <c r="S3" s="24"/>
      <c r="T3" s="24"/>
      <c r="U3" s="24"/>
      <c r="V3" s="24"/>
      <c r="W3" s="24"/>
      <c r="X3" s="24"/>
      <c r="Y3" s="24"/>
      <c r="Z3" s="24"/>
    </row>
    <row r="4" ht="19.15" customHeight="1">
      <c r="A4" t="s" s="145">
        <v>3605</v>
      </c>
      <c r="B4" s="168">
        <v>1</v>
      </c>
      <c r="C4" s="168">
        <v>4</v>
      </c>
      <c r="D4" t="s" s="145">
        <v>3608</v>
      </c>
      <c r="E4" t="s" s="145">
        <v>22</v>
      </c>
      <c r="F4" s="212">
        <v>7143</v>
      </c>
      <c r="G4" s="168">
        <v>7354</v>
      </c>
      <c r="H4" s="155">
        <f>SUM(G4-F4)</f>
        <v>211</v>
      </c>
      <c r="I4" s="167">
        <f>H4/F4</f>
        <v>0.0295394092118158</v>
      </c>
      <c r="J4" s="167">
        <f>H4/G4</f>
        <v>0.0286918683709546</v>
      </c>
      <c r="K4" s="24"/>
      <c r="L4" s="24"/>
      <c r="M4" s="24"/>
      <c r="N4" s="24"/>
      <c r="O4" s="24"/>
      <c r="P4" s="24"/>
      <c r="Q4" s="24"/>
      <c r="R4" s="24"/>
      <c r="S4" s="24"/>
      <c r="T4" s="24"/>
      <c r="U4" s="24"/>
      <c r="V4" s="24"/>
      <c r="W4" s="24"/>
      <c r="X4" s="24"/>
      <c r="Y4" s="24"/>
      <c r="Z4" s="24"/>
    </row>
    <row r="5" ht="19.15" customHeight="1">
      <c r="A5" t="s" s="145">
        <v>3605</v>
      </c>
      <c r="B5" s="168">
        <v>1</v>
      </c>
      <c r="C5" s="168">
        <v>2</v>
      </c>
      <c r="D5" t="s" s="145">
        <v>3609</v>
      </c>
      <c r="E5" t="s" s="145">
        <v>20</v>
      </c>
      <c r="F5" s="212">
        <v>6523</v>
      </c>
      <c r="G5" s="168">
        <v>6799</v>
      </c>
      <c r="H5" s="155">
        <f>SUM(G5-F5)</f>
        <v>276</v>
      </c>
      <c r="I5" s="167">
        <f>H5/F5</f>
        <v>0.0423118197148551</v>
      </c>
      <c r="J5" s="167">
        <f>H5/G5</f>
        <v>0.0405942050301515</v>
      </c>
      <c r="K5" s="24"/>
      <c r="L5" s="24"/>
      <c r="M5" s="24"/>
      <c r="N5" s="24"/>
      <c r="O5" s="24"/>
      <c r="P5" s="24"/>
      <c r="Q5" s="24"/>
      <c r="R5" s="24"/>
      <c r="S5" s="24"/>
      <c r="T5" s="24"/>
      <c r="U5" s="24"/>
      <c r="V5" s="24"/>
      <c r="W5" s="24"/>
      <c r="X5" s="24"/>
      <c r="Y5" s="24"/>
      <c r="Z5" s="24"/>
    </row>
    <row r="6" ht="19.15" customHeight="1">
      <c r="A6" t="s" s="145">
        <v>3605</v>
      </c>
      <c r="B6" s="168">
        <v>1</v>
      </c>
      <c r="C6" s="168">
        <v>7</v>
      </c>
      <c r="D6" t="s" s="145">
        <v>3610</v>
      </c>
      <c r="E6" t="s" s="145">
        <v>38</v>
      </c>
      <c r="F6" s="212">
        <v>1398</v>
      </c>
      <c r="G6" s="168">
        <v>1538</v>
      </c>
      <c r="H6" s="155">
        <f>SUM(G6-F6)</f>
        <v>140</v>
      </c>
      <c r="I6" s="167">
        <f>H6/F6</f>
        <v>0.100143061516452</v>
      </c>
      <c r="J6" s="167">
        <f>H6/G6</f>
        <v>0.0910273081924577</v>
      </c>
      <c r="K6" s="24"/>
      <c r="L6" s="24"/>
      <c r="M6" s="24"/>
      <c r="N6" s="24"/>
      <c r="O6" s="24"/>
      <c r="P6" s="24"/>
      <c r="Q6" s="24"/>
      <c r="R6" s="24"/>
      <c r="S6" s="24"/>
      <c r="T6" s="24"/>
      <c r="U6" s="24"/>
      <c r="V6" s="24"/>
      <c r="W6" s="24"/>
      <c r="X6" s="24"/>
      <c r="Y6" s="24"/>
      <c r="Z6" s="24"/>
    </row>
    <row r="7" ht="19.15" customHeight="1">
      <c r="A7" t="s" s="145">
        <v>3605</v>
      </c>
      <c r="B7" s="168">
        <v>1</v>
      </c>
      <c r="C7" s="168">
        <v>6</v>
      </c>
      <c r="D7" t="s" s="145">
        <v>3611</v>
      </c>
      <c r="E7" t="s" s="145">
        <v>28</v>
      </c>
      <c r="F7" s="212">
        <v>1163</v>
      </c>
      <c r="G7" s="168">
        <v>1202</v>
      </c>
      <c r="H7" s="155">
        <f>SUM(G7-F7)</f>
        <v>39</v>
      </c>
      <c r="I7" s="167">
        <f>H7/F7</f>
        <v>0.0335339638865004</v>
      </c>
      <c r="J7" s="167">
        <f>H7/G7</f>
        <v>0.0324459234608985</v>
      </c>
      <c r="K7" s="24"/>
      <c r="L7" s="24"/>
      <c r="M7" s="24"/>
      <c r="N7" s="24"/>
      <c r="O7" s="24"/>
      <c r="P7" s="24"/>
      <c r="Q7" s="24"/>
      <c r="R7" s="24"/>
      <c r="S7" s="24"/>
      <c r="T7" s="24"/>
      <c r="U7" s="24"/>
      <c r="V7" s="24"/>
      <c r="W7" s="24"/>
      <c r="X7" s="24"/>
      <c r="Y7" s="24"/>
      <c r="Z7" s="24"/>
    </row>
    <row r="8" ht="19.15" customHeight="1">
      <c r="A8" t="s" s="145">
        <v>3605</v>
      </c>
      <c r="B8" s="168">
        <v>1</v>
      </c>
      <c r="C8" s="168">
        <v>11</v>
      </c>
      <c r="D8" t="s" s="145">
        <v>3612</v>
      </c>
      <c r="E8" t="s" s="145">
        <v>48</v>
      </c>
      <c r="F8" s="212">
        <v>443</v>
      </c>
      <c r="G8" s="168">
        <v>462</v>
      </c>
      <c r="H8" s="155">
        <f>SUM(G8-F8)</f>
        <v>19</v>
      </c>
      <c r="I8" s="167">
        <f>H8/F8</f>
        <v>0.0428893905191874</v>
      </c>
      <c r="J8" s="167">
        <f>H8/G8</f>
        <v>0.0411255411255411</v>
      </c>
      <c r="K8" s="24"/>
      <c r="L8" s="24"/>
      <c r="M8" s="24"/>
      <c r="N8" s="24"/>
      <c r="O8" s="24"/>
      <c r="P8" s="24"/>
      <c r="Q8" s="24"/>
      <c r="R8" s="24"/>
      <c r="S8" s="24"/>
      <c r="T8" s="24"/>
      <c r="U8" s="24"/>
      <c r="V8" s="24"/>
      <c r="W8" s="24"/>
      <c r="X8" s="24"/>
      <c r="Y8" s="24"/>
      <c r="Z8" s="24"/>
    </row>
    <row r="9" ht="19.15" customHeight="1">
      <c r="A9" t="s" s="145">
        <v>3605</v>
      </c>
      <c r="B9" s="168">
        <v>1</v>
      </c>
      <c r="C9" s="168">
        <v>18</v>
      </c>
      <c r="D9" t="s" s="145">
        <v>3613</v>
      </c>
      <c r="E9" t="s" s="145">
        <v>17</v>
      </c>
      <c r="F9" s="212">
        <v>410</v>
      </c>
      <c r="G9" s="168">
        <v>434</v>
      </c>
      <c r="H9" s="155">
        <f>SUM(G9-F9)</f>
        <v>24</v>
      </c>
      <c r="I9" s="167">
        <f>H9/F9</f>
        <v>0.0585365853658537</v>
      </c>
      <c r="J9" s="167">
        <f>H9/G9</f>
        <v>0.0552995391705069</v>
      </c>
      <c r="K9" s="24"/>
      <c r="L9" s="24"/>
      <c r="M9" s="24"/>
      <c r="N9" s="24"/>
      <c r="O9" s="24"/>
      <c r="P9" s="24"/>
      <c r="Q9" s="24"/>
      <c r="R9" s="24"/>
      <c r="S9" s="24"/>
      <c r="T9" s="24"/>
      <c r="U9" s="24"/>
      <c r="V9" s="24"/>
      <c r="W9" s="24"/>
      <c r="X9" s="24"/>
      <c r="Y9" s="24"/>
      <c r="Z9" s="24"/>
    </row>
    <row r="10" ht="19.15" customHeight="1">
      <c r="A10" t="s" s="145">
        <v>3605</v>
      </c>
      <c r="B10" s="168">
        <v>1</v>
      </c>
      <c r="C10" s="168">
        <v>5</v>
      </c>
      <c r="D10" t="s" s="145">
        <v>3614</v>
      </c>
      <c r="E10" t="s" s="145">
        <v>1284</v>
      </c>
      <c r="F10" s="212">
        <v>298</v>
      </c>
      <c r="G10" s="168">
        <v>313</v>
      </c>
      <c r="H10" s="155">
        <f>SUM(G10-F10)</f>
        <v>15</v>
      </c>
      <c r="I10" s="167">
        <f>H10/F10</f>
        <v>0.0503355704697987</v>
      </c>
      <c r="J10" s="167">
        <f>H10/G10</f>
        <v>0.0479233226837061</v>
      </c>
      <c r="K10" s="24"/>
      <c r="L10" s="24"/>
      <c r="M10" s="24"/>
      <c r="N10" s="24"/>
      <c r="O10" s="24"/>
      <c r="P10" s="24"/>
      <c r="Q10" s="24"/>
      <c r="R10" s="24"/>
      <c r="S10" s="24"/>
      <c r="T10" s="24"/>
      <c r="U10" s="24"/>
      <c r="V10" s="24"/>
      <c r="W10" s="24"/>
      <c r="X10" s="24"/>
      <c r="Y10" s="24"/>
      <c r="Z10" s="24"/>
    </row>
    <row r="11" ht="19.15" customHeight="1">
      <c r="A11" t="s" s="145">
        <v>3605</v>
      </c>
      <c r="B11" s="168">
        <v>1</v>
      </c>
      <c r="C11" s="168">
        <v>22</v>
      </c>
      <c r="D11" t="s" s="145">
        <v>3615</v>
      </c>
      <c r="E11" t="s" s="145">
        <v>62</v>
      </c>
      <c r="F11" s="212">
        <v>287</v>
      </c>
      <c r="G11" s="168">
        <v>299</v>
      </c>
      <c r="H11" s="155">
        <f>SUM(G11-F11)</f>
        <v>12</v>
      </c>
      <c r="I11" s="167">
        <f>H11/F11</f>
        <v>0.0418118466898955</v>
      </c>
      <c r="J11" s="167">
        <f>H11/G11</f>
        <v>0.040133779264214</v>
      </c>
      <c r="K11" s="24"/>
      <c r="L11" s="24"/>
      <c r="M11" s="24"/>
      <c r="N11" s="24"/>
      <c r="O11" s="24"/>
      <c r="P11" s="24"/>
      <c r="Q11" s="24"/>
      <c r="R11" s="24"/>
      <c r="S11" s="24"/>
      <c r="T11" s="24"/>
      <c r="U11" s="24"/>
      <c r="V11" s="24"/>
      <c r="W11" s="24"/>
      <c r="X11" s="24"/>
      <c r="Y11" s="24"/>
      <c r="Z11" s="24"/>
    </row>
    <row r="12" ht="19.15" customHeight="1">
      <c r="A12" t="s" s="145">
        <v>3605</v>
      </c>
      <c r="B12" s="168">
        <v>1</v>
      </c>
      <c r="C12" s="168">
        <v>13</v>
      </c>
      <c r="D12" t="s" s="145">
        <v>3616</v>
      </c>
      <c r="E12" t="s" s="145">
        <v>101</v>
      </c>
      <c r="F12" s="212">
        <v>253</v>
      </c>
      <c r="G12" s="168">
        <v>263</v>
      </c>
      <c r="H12" s="155">
        <f>SUM(G12-F12)</f>
        <v>10</v>
      </c>
      <c r="I12" s="167">
        <f>H12/F12</f>
        <v>0.0395256916996047</v>
      </c>
      <c r="J12" s="167">
        <f>H12/G12</f>
        <v>0.0380228136882129</v>
      </c>
      <c r="K12" s="24"/>
      <c r="L12" s="24"/>
      <c r="M12" s="24"/>
      <c r="N12" s="24"/>
      <c r="O12" s="24"/>
      <c r="P12" s="24"/>
      <c r="Q12" s="24"/>
      <c r="R12" s="24"/>
      <c r="S12" s="24"/>
      <c r="T12" s="24"/>
      <c r="U12" s="24"/>
      <c r="V12" s="24"/>
      <c r="W12" s="24"/>
      <c r="X12" s="24"/>
      <c r="Y12" s="24"/>
      <c r="Z12" s="24"/>
    </row>
    <row r="13" ht="19.15" customHeight="1">
      <c r="A13" t="s" s="145">
        <v>3605</v>
      </c>
      <c r="B13" s="168">
        <v>1</v>
      </c>
      <c r="C13" s="168">
        <v>20</v>
      </c>
      <c r="D13" t="s" s="145">
        <v>3617</v>
      </c>
      <c r="E13" t="s" s="145">
        <v>281</v>
      </c>
      <c r="F13" s="212">
        <v>249</v>
      </c>
      <c r="G13" s="168">
        <v>260</v>
      </c>
      <c r="H13" s="155">
        <f>SUM(G13-F13)</f>
        <v>11</v>
      </c>
      <c r="I13" s="167">
        <f>H13/F13</f>
        <v>0.0441767068273092</v>
      </c>
      <c r="J13" s="167">
        <f>H13/G13</f>
        <v>0.0423076923076923</v>
      </c>
      <c r="K13" s="24"/>
      <c r="L13" s="24"/>
      <c r="M13" s="24"/>
      <c r="N13" s="24"/>
      <c r="O13" s="24"/>
      <c r="P13" s="24"/>
      <c r="Q13" s="24"/>
      <c r="R13" s="24"/>
      <c r="S13" s="24"/>
      <c r="T13" s="24"/>
      <c r="U13" s="24"/>
      <c r="V13" s="24"/>
      <c r="W13" s="24"/>
      <c r="X13" s="24"/>
      <c r="Y13" s="24"/>
      <c r="Z13" s="24"/>
    </row>
    <row r="14" ht="19.15" customHeight="1">
      <c r="A14" t="s" s="145">
        <v>3605</v>
      </c>
      <c r="B14" s="168">
        <v>1</v>
      </c>
      <c r="C14" s="168">
        <v>1</v>
      </c>
      <c r="D14" t="s" s="145">
        <v>3618</v>
      </c>
      <c r="E14" t="s" s="145">
        <v>44</v>
      </c>
      <c r="F14" s="212">
        <v>189</v>
      </c>
      <c r="G14" s="168">
        <v>206</v>
      </c>
      <c r="H14" s="155">
        <f>SUM(G14-F14)</f>
        <v>17</v>
      </c>
      <c r="I14" s="167">
        <f>H14/F14</f>
        <v>0.0899470899470899</v>
      </c>
      <c r="J14" s="167">
        <f>H14/G14</f>
        <v>0.0825242718446602</v>
      </c>
      <c r="K14" s="24"/>
      <c r="L14" s="24"/>
      <c r="M14" s="24"/>
      <c r="N14" s="24"/>
      <c r="O14" s="24"/>
      <c r="P14" s="24"/>
      <c r="Q14" s="24"/>
      <c r="R14" s="24"/>
      <c r="S14" s="24"/>
      <c r="T14" s="24"/>
      <c r="U14" s="24"/>
      <c r="V14" s="24"/>
      <c r="W14" s="24"/>
      <c r="X14" s="24"/>
      <c r="Y14" s="24"/>
      <c r="Z14" s="24"/>
    </row>
    <row r="15" ht="19.15" customHeight="1">
      <c r="A15" t="s" s="145">
        <v>3605</v>
      </c>
      <c r="B15" s="168">
        <v>1</v>
      </c>
      <c r="C15" s="168">
        <v>30</v>
      </c>
      <c r="D15" t="s" s="145">
        <v>3619</v>
      </c>
      <c r="E15" t="s" s="145">
        <v>173</v>
      </c>
      <c r="F15" s="212">
        <v>203</v>
      </c>
      <c r="G15" s="168">
        <v>206</v>
      </c>
      <c r="H15" s="155">
        <f>SUM(G15-F15)</f>
        <v>3</v>
      </c>
      <c r="I15" s="167">
        <f>H15/F15</f>
        <v>0.0147783251231527</v>
      </c>
      <c r="J15" s="167">
        <f>H15/G15</f>
        <v>0.0145631067961165</v>
      </c>
      <c r="K15" s="24"/>
      <c r="L15" s="24"/>
      <c r="M15" s="24"/>
      <c r="N15" s="24"/>
      <c r="O15" s="24"/>
      <c r="P15" s="24"/>
      <c r="Q15" s="24"/>
      <c r="R15" s="24"/>
      <c r="S15" s="24"/>
      <c r="T15" s="24"/>
      <c r="U15" s="24"/>
      <c r="V15" s="24"/>
      <c r="W15" s="24"/>
      <c r="X15" s="24"/>
      <c r="Y15" s="24"/>
      <c r="Z15" s="24"/>
    </row>
    <row r="16" ht="19.15" customHeight="1">
      <c r="A16" t="s" s="145">
        <v>3605</v>
      </c>
      <c r="B16" s="168">
        <v>1</v>
      </c>
      <c r="C16" s="168">
        <v>23</v>
      </c>
      <c r="D16" t="s" s="145">
        <v>3620</v>
      </c>
      <c r="E16" t="s" s="145">
        <v>34</v>
      </c>
      <c r="F16" s="212">
        <v>192</v>
      </c>
      <c r="G16" s="168">
        <v>198</v>
      </c>
      <c r="H16" s="155">
        <f>SUM(G16-F16)</f>
        <v>6</v>
      </c>
      <c r="I16" s="167">
        <f>H16/F16</f>
        <v>0.03125</v>
      </c>
      <c r="J16" s="167">
        <f>H16/G16</f>
        <v>0.0303030303030303</v>
      </c>
      <c r="K16" s="24"/>
      <c r="L16" s="24"/>
      <c r="M16" s="24"/>
      <c r="N16" s="24"/>
      <c r="O16" s="24"/>
      <c r="P16" s="24"/>
      <c r="Q16" s="24"/>
      <c r="R16" s="24"/>
      <c r="S16" s="24"/>
      <c r="T16" s="24"/>
      <c r="U16" s="24"/>
      <c r="V16" s="24"/>
      <c r="W16" s="24"/>
      <c r="X16" s="24"/>
      <c r="Y16" s="24"/>
      <c r="Z16" s="24"/>
    </row>
    <row r="17" ht="19.15" customHeight="1">
      <c r="A17" t="s" s="145">
        <v>3605</v>
      </c>
      <c r="B17" s="168">
        <v>1</v>
      </c>
      <c r="C17" s="168">
        <v>27</v>
      </c>
      <c r="D17" t="s" s="145">
        <v>3621</v>
      </c>
      <c r="E17" t="s" s="145">
        <v>52</v>
      </c>
      <c r="F17" s="212">
        <v>176</v>
      </c>
      <c r="G17" s="168">
        <v>178</v>
      </c>
      <c r="H17" s="155">
        <f>SUM(G17-F17)</f>
        <v>2</v>
      </c>
      <c r="I17" s="167">
        <f>H17/F17</f>
        <v>0.0113636363636364</v>
      </c>
      <c r="J17" s="167">
        <f>H17/G17</f>
        <v>0.0112359550561798</v>
      </c>
      <c r="K17" s="24"/>
      <c r="L17" s="24"/>
      <c r="M17" s="24"/>
      <c r="N17" s="24"/>
      <c r="O17" s="24"/>
      <c r="P17" s="24"/>
      <c r="Q17" s="24"/>
      <c r="R17" s="24"/>
      <c r="S17" s="24"/>
      <c r="T17" s="24"/>
      <c r="U17" s="24"/>
      <c r="V17" s="24"/>
      <c r="W17" s="24"/>
      <c r="X17" s="24"/>
      <c r="Y17" s="24"/>
      <c r="Z17" s="24"/>
    </row>
    <row r="18" ht="19.15" customHeight="1">
      <c r="A18" t="s" s="145">
        <v>3605</v>
      </c>
      <c r="B18" s="168">
        <v>1</v>
      </c>
      <c r="C18" s="168">
        <v>17</v>
      </c>
      <c r="D18" t="s" s="145">
        <v>3622</v>
      </c>
      <c r="E18" t="s" s="145">
        <v>64</v>
      </c>
      <c r="F18" s="212">
        <v>134</v>
      </c>
      <c r="G18" s="168">
        <v>138</v>
      </c>
      <c r="H18" s="155">
        <f>SUM(G18-F18)</f>
        <v>4</v>
      </c>
      <c r="I18" s="167">
        <f>H18/F18</f>
        <v>0.0298507462686567</v>
      </c>
      <c r="J18" s="167">
        <f>H18/G18</f>
        <v>0.0289855072463768</v>
      </c>
      <c r="K18" s="24"/>
      <c r="L18" s="24"/>
      <c r="M18" s="24"/>
      <c r="N18" s="24"/>
      <c r="O18" s="24"/>
      <c r="P18" s="24"/>
      <c r="Q18" s="24"/>
      <c r="R18" s="24"/>
      <c r="S18" s="24"/>
      <c r="T18" s="24"/>
      <c r="U18" s="24"/>
      <c r="V18" s="24"/>
      <c r="W18" s="24"/>
      <c r="X18" s="24"/>
      <c r="Y18" s="24"/>
      <c r="Z18" s="24"/>
    </row>
    <row r="19" ht="19.15" customHeight="1">
      <c r="A19" t="s" s="145">
        <v>3605</v>
      </c>
      <c r="B19" s="168">
        <v>1</v>
      </c>
      <c r="C19" s="168">
        <v>3</v>
      </c>
      <c r="D19" t="s" s="145">
        <v>3623</v>
      </c>
      <c r="E19" t="s" s="145">
        <v>60</v>
      </c>
      <c r="F19" s="212">
        <v>127</v>
      </c>
      <c r="G19" s="168">
        <v>130</v>
      </c>
      <c r="H19" s="155">
        <f>SUM(G19-F19)</f>
        <v>3</v>
      </c>
      <c r="I19" s="167">
        <f>H19/F19</f>
        <v>0.0236220472440945</v>
      </c>
      <c r="J19" s="167">
        <f>H19/G19</f>
        <v>0.0230769230769231</v>
      </c>
      <c r="K19" s="24"/>
      <c r="L19" s="24"/>
      <c r="M19" s="24"/>
      <c r="N19" s="24"/>
      <c r="O19" s="24"/>
      <c r="P19" s="24"/>
      <c r="Q19" s="24"/>
      <c r="R19" s="24"/>
      <c r="S19" s="24"/>
      <c r="T19" s="24"/>
      <c r="U19" s="24"/>
      <c r="V19" s="24"/>
      <c r="W19" s="24"/>
      <c r="X19" s="24"/>
      <c r="Y19" s="24"/>
      <c r="Z19" s="24"/>
    </row>
    <row r="20" ht="19.15" customHeight="1">
      <c r="A20" t="s" s="145">
        <v>3605</v>
      </c>
      <c r="B20" s="168">
        <v>1</v>
      </c>
      <c r="C20" s="168">
        <v>16</v>
      </c>
      <c r="D20" t="s" s="145">
        <v>3624</v>
      </c>
      <c r="E20" t="s" s="145">
        <v>24</v>
      </c>
      <c r="F20" s="212">
        <v>119</v>
      </c>
      <c r="G20" s="168">
        <v>128</v>
      </c>
      <c r="H20" s="155">
        <f>SUM(G20-F20)</f>
        <v>9</v>
      </c>
      <c r="I20" s="167">
        <f>H20/F20</f>
        <v>0.0756302521008403</v>
      </c>
      <c r="J20" s="167">
        <f>H20/G20</f>
        <v>0.0703125</v>
      </c>
      <c r="K20" s="24"/>
      <c r="L20" s="24"/>
      <c r="M20" s="24"/>
      <c r="N20" s="24"/>
      <c r="O20" s="24"/>
      <c r="P20" s="24"/>
      <c r="Q20" s="24"/>
      <c r="R20" s="24"/>
      <c r="S20" s="24"/>
      <c r="T20" s="24"/>
      <c r="U20" s="24"/>
      <c r="V20" s="24"/>
      <c r="W20" s="24"/>
      <c r="X20" s="24"/>
      <c r="Y20" s="24"/>
      <c r="Z20" s="24"/>
    </row>
    <row r="21" ht="19.15" customHeight="1">
      <c r="A21" t="s" s="145">
        <v>3605</v>
      </c>
      <c r="B21" s="168">
        <v>1</v>
      </c>
      <c r="C21" s="168">
        <v>9</v>
      </c>
      <c r="D21" t="s" s="145">
        <v>3625</v>
      </c>
      <c r="E21" t="s" s="145">
        <v>40</v>
      </c>
      <c r="F21" s="212">
        <v>107</v>
      </c>
      <c r="G21" s="168">
        <v>116</v>
      </c>
      <c r="H21" s="155">
        <f>SUM(G21-F21)</f>
        <v>9</v>
      </c>
      <c r="I21" s="167">
        <f>H21/F21</f>
        <v>0.0841121495327103</v>
      </c>
      <c r="J21" s="167">
        <f>H21/G21</f>
        <v>0.0775862068965517</v>
      </c>
      <c r="K21" s="24"/>
      <c r="L21" s="24"/>
      <c r="M21" s="24"/>
      <c r="N21" s="24"/>
      <c r="O21" s="24"/>
      <c r="P21" s="24"/>
      <c r="Q21" s="24"/>
      <c r="R21" s="24"/>
      <c r="S21" s="24"/>
      <c r="T21" s="24"/>
      <c r="U21" s="24"/>
      <c r="V21" s="24"/>
      <c r="W21" s="24"/>
      <c r="X21" s="24"/>
      <c r="Y21" s="24"/>
      <c r="Z21" s="24"/>
    </row>
    <row r="22" ht="19.15" customHeight="1">
      <c r="A22" t="s" s="145">
        <v>3605</v>
      </c>
      <c r="B22" s="168">
        <v>1</v>
      </c>
      <c r="C22" s="168">
        <v>29</v>
      </c>
      <c r="D22" t="s" s="145">
        <v>3626</v>
      </c>
      <c r="E22" t="s" s="145">
        <v>68</v>
      </c>
      <c r="F22" s="212">
        <v>92</v>
      </c>
      <c r="G22" s="168">
        <v>97</v>
      </c>
      <c r="H22" s="155">
        <f>SUM(G22-F22)</f>
        <v>5</v>
      </c>
      <c r="I22" s="167">
        <f>H22/F22</f>
        <v>0.0543478260869565</v>
      </c>
      <c r="J22" s="167">
        <f>H22/G22</f>
        <v>0.0515463917525773</v>
      </c>
      <c r="K22" s="24"/>
      <c r="L22" s="24"/>
      <c r="M22" s="24"/>
      <c r="N22" s="24"/>
      <c r="O22" s="24"/>
      <c r="P22" s="24"/>
      <c r="Q22" s="24"/>
      <c r="R22" s="24"/>
      <c r="S22" s="24"/>
      <c r="T22" s="24"/>
      <c r="U22" s="24"/>
      <c r="V22" s="24"/>
      <c r="W22" s="24"/>
      <c r="X22" s="24"/>
      <c r="Y22" s="24"/>
      <c r="Z22" s="24"/>
    </row>
    <row r="23" ht="19.15" customHeight="1">
      <c r="A23" t="s" s="145">
        <v>3605</v>
      </c>
      <c r="B23" s="168">
        <v>1</v>
      </c>
      <c r="C23" s="168">
        <v>8</v>
      </c>
      <c r="D23" t="s" s="145">
        <v>3627</v>
      </c>
      <c r="E23" t="s" s="145">
        <v>36</v>
      </c>
      <c r="F23" s="212">
        <v>85</v>
      </c>
      <c r="G23" s="168">
        <v>90</v>
      </c>
      <c r="H23" s="155">
        <f>SUM(G23-F23)</f>
        <v>5</v>
      </c>
      <c r="I23" s="167">
        <f>H23/F23</f>
        <v>0.0588235294117647</v>
      </c>
      <c r="J23" s="167">
        <f>H23/G23</f>
        <v>0.0555555555555556</v>
      </c>
      <c r="K23" s="24"/>
      <c r="L23" s="24"/>
      <c r="M23" s="24"/>
      <c r="N23" s="24"/>
      <c r="O23" s="24"/>
      <c r="P23" s="24"/>
      <c r="Q23" s="24"/>
      <c r="R23" s="24"/>
      <c r="S23" s="24"/>
      <c r="T23" s="24"/>
      <c r="U23" s="24"/>
      <c r="V23" s="24"/>
      <c r="W23" s="24"/>
      <c r="X23" s="24"/>
      <c r="Y23" s="24"/>
      <c r="Z23" s="24"/>
    </row>
    <row r="24" ht="19.15" customHeight="1">
      <c r="A24" t="s" s="145">
        <v>3605</v>
      </c>
      <c r="B24" s="168">
        <v>1</v>
      </c>
      <c r="C24" s="168">
        <v>15</v>
      </c>
      <c r="D24" t="s" s="145">
        <v>3628</v>
      </c>
      <c r="E24" t="s" s="145">
        <v>30</v>
      </c>
      <c r="F24" s="212">
        <v>88</v>
      </c>
      <c r="G24" s="168">
        <v>89</v>
      </c>
      <c r="H24" s="155">
        <f>SUM(G24-F24)</f>
        <v>1</v>
      </c>
      <c r="I24" s="167">
        <f>H24/F24</f>
        <v>0.0113636363636364</v>
      </c>
      <c r="J24" s="167">
        <f>H24/G24</f>
        <v>0.0112359550561798</v>
      </c>
      <c r="K24" s="24"/>
      <c r="L24" s="24"/>
      <c r="M24" s="24"/>
      <c r="N24" s="24"/>
      <c r="O24" s="24"/>
      <c r="P24" s="24"/>
      <c r="Q24" s="24"/>
      <c r="R24" s="24"/>
      <c r="S24" s="24"/>
      <c r="T24" s="24"/>
      <c r="U24" s="24"/>
      <c r="V24" s="24"/>
      <c r="W24" s="24"/>
      <c r="X24" s="24"/>
      <c r="Y24" s="24"/>
      <c r="Z24" s="24"/>
    </row>
    <row r="25" ht="19.15" customHeight="1">
      <c r="A25" t="s" s="145">
        <v>3605</v>
      </c>
      <c r="B25" s="168">
        <v>1</v>
      </c>
      <c r="C25" s="168">
        <v>14</v>
      </c>
      <c r="D25" t="s" s="145">
        <v>3629</v>
      </c>
      <c r="E25" t="s" s="145">
        <v>76</v>
      </c>
      <c r="F25" s="212">
        <v>61</v>
      </c>
      <c r="G25" s="168">
        <v>70</v>
      </c>
      <c r="H25" s="155">
        <f>SUM(G25-F25)</f>
        <v>9</v>
      </c>
      <c r="I25" s="167">
        <f>H25/F25</f>
        <v>0.147540983606557</v>
      </c>
      <c r="J25" s="167">
        <f>H25/G25</f>
        <v>0.128571428571429</v>
      </c>
      <c r="K25" s="24"/>
      <c r="L25" s="24"/>
      <c r="M25" s="24"/>
      <c r="N25" s="24"/>
      <c r="O25" s="24"/>
      <c r="P25" s="24"/>
      <c r="Q25" s="24"/>
      <c r="R25" s="24"/>
      <c r="S25" s="24"/>
      <c r="T25" s="24"/>
      <c r="U25" s="24"/>
      <c r="V25" s="24"/>
      <c r="W25" s="24"/>
      <c r="X25" s="24"/>
      <c r="Y25" s="24"/>
      <c r="Z25" s="24"/>
    </row>
    <row r="26" ht="19.15" customHeight="1">
      <c r="A26" t="s" s="145">
        <v>3605</v>
      </c>
      <c r="B26" s="168">
        <v>1</v>
      </c>
      <c r="C26" s="168">
        <v>10</v>
      </c>
      <c r="D26" t="s" s="145">
        <v>3630</v>
      </c>
      <c r="E26" t="s" s="145">
        <v>66</v>
      </c>
      <c r="F26" s="212">
        <v>58</v>
      </c>
      <c r="G26" s="168">
        <v>67</v>
      </c>
      <c r="H26" s="155">
        <f>SUM(G26-F26)</f>
        <v>9</v>
      </c>
      <c r="I26" s="167">
        <f>H26/F26</f>
        <v>0.155172413793103</v>
      </c>
      <c r="J26" s="167">
        <f>H26/G26</f>
        <v>0.134328358208955</v>
      </c>
      <c r="K26" s="24"/>
      <c r="L26" s="24"/>
      <c r="M26" s="24"/>
      <c r="N26" s="24"/>
      <c r="O26" s="24"/>
      <c r="P26" s="24"/>
      <c r="Q26" s="24"/>
      <c r="R26" s="24"/>
      <c r="S26" s="24"/>
      <c r="T26" s="24"/>
      <c r="U26" s="24"/>
      <c r="V26" s="24"/>
      <c r="W26" s="24"/>
      <c r="X26" s="24"/>
      <c r="Y26" s="24"/>
      <c r="Z26" s="24"/>
    </row>
    <row r="27" ht="19.15" customHeight="1">
      <c r="A27" t="s" s="145">
        <v>3605</v>
      </c>
      <c r="B27" s="168">
        <v>1</v>
      </c>
      <c r="C27" s="168">
        <v>25</v>
      </c>
      <c r="D27" t="s" s="145">
        <v>3631</v>
      </c>
      <c r="E27" t="s" s="145">
        <v>42</v>
      </c>
      <c r="F27" s="212">
        <v>57</v>
      </c>
      <c r="G27" s="168">
        <v>59</v>
      </c>
      <c r="H27" s="155">
        <f>SUM(G27-F27)</f>
        <v>2</v>
      </c>
      <c r="I27" s="167">
        <f>H27/F27</f>
        <v>0.0350877192982456</v>
      </c>
      <c r="J27" s="167">
        <f>H27/G27</f>
        <v>0.0338983050847458</v>
      </c>
      <c r="K27" s="24"/>
      <c r="L27" s="24"/>
      <c r="M27" s="24"/>
      <c r="N27" s="24"/>
      <c r="O27" s="24"/>
      <c r="P27" s="24"/>
      <c r="Q27" s="24"/>
      <c r="R27" s="24"/>
      <c r="S27" s="24"/>
      <c r="T27" s="24"/>
      <c r="U27" s="24"/>
      <c r="V27" s="24"/>
      <c r="W27" s="24"/>
      <c r="X27" s="24"/>
      <c r="Y27" s="24"/>
      <c r="Z27" s="24"/>
    </row>
    <row r="28" ht="19.15" customHeight="1">
      <c r="A28" t="s" s="145">
        <v>3605</v>
      </c>
      <c r="B28" s="168">
        <v>1</v>
      </c>
      <c r="C28" s="168">
        <v>26</v>
      </c>
      <c r="D28" t="s" s="145">
        <v>3632</v>
      </c>
      <c r="E28" t="s" s="145">
        <v>116</v>
      </c>
      <c r="F28" s="212">
        <v>45</v>
      </c>
      <c r="G28" s="168">
        <v>47</v>
      </c>
      <c r="H28" s="155">
        <f>SUM(G28-F28)</f>
        <v>2</v>
      </c>
      <c r="I28" s="167">
        <f>H28/F28</f>
        <v>0.0444444444444444</v>
      </c>
      <c r="J28" s="167">
        <f>H28/G28</f>
        <v>0.0425531914893617</v>
      </c>
      <c r="K28" s="24"/>
      <c r="L28" s="24"/>
      <c r="M28" s="24"/>
      <c r="N28" s="24"/>
      <c r="O28" s="24"/>
      <c r="P28" s="24"/>
      <c r="Q28" s="24"/>
      <c r="R28" s="24"/>
      <c r="S28" s="24"/>
      <c r="T28" s="24"/>
      <c r="U28" s="24"/>
      <c r="V28" s="24"/>
      <c r="W28" s="24"/>
      <c r="X28" s="24"/>
      <c r="Y28" s="24"/>
      <c r="Z28" s="24"/>
    </row>
    <row r="29" ht="19.15" customHeight="1">
      <c r="A29" t="s" s="145">
        <v>3605</v>
      </c>
      <c r="B29" s="168">
        <v>1</v>
      </c>
      <c r="C29" s="168">
        <v>28</v>
      </c>
      <c r="D29" t="s" s="145">
        <v>3633</v>
      </c>
      <c r="E29" t="s" s="145">
        <v>248</v>
      </c>
      <c r="F29" s="212">
        <v>23</v>
      </c>
      <c r="G29" s="168">
        <v>23</v>
      </c>
      <c r="H29" s="155">
        <f>SUM(G29-F29)</f>
        <v>0</v>
      </c>
      <c r="I29" s="167">
        <f>H29/F29</f>
        <v>0</v>
      </c>
      <c r="J29" s="167">
        <f>H29/G29</f>
        <v>0</v>
      </c>
      <c r="K29" s="24"/>
      <c r="L29" s="24"/>
      <c r="M29" s="24"/>
      <c r="N29" s="24"/>
      <c r="O29" s="24"/>
      <c r="P29" s="24"/>
      <c r="Q29" s="24"/>
      <c r="R29" s="24"/>
      <c r="S29" s="24"/>
      <c r="T29" s="24"/>
      <c r="U29" s="24"/>
      <c r="V29" s="24"/>
      <c r="W29" s="24"/>
      <c r="X29" s="24"/>
      <c r="Y29" s="24"/>
      <c r="Z29" s="24"/>
    </row>
    <row r="30" ht="19.15" customHeight="1">
      <c r="A30" t="s" s="145">
        <v>3605</v>
      </c>
      <c r="B30" s="168">
        <v>1</v>
      </c>
      <c r="C30" s="168">
        <v>21</v>
      </c>
      <c r="D30" t="s" s="145">
        <v>3634</v>
      </c>
      <c r="E30" t="s" s="145">
        <v>380</v>
      </c>
      <c r="F30" s="212">
        <v>0</v>
      </c>
      <c r="G30" s="168">
        <v>0</v>
      </c>
      <c r="H30" s="155">
        <f>SUM(G30-F30)</f>
        <v>0</v>
      </c>
      <c r="I30" s="207">
        <f>H30/F30</f>
      </c>
      <c r="J30" s="207">
        <f>H30/G30</f>
      </c>
      <c r="K30" s="24"/>
      <c r="L30" s="24"/>
      <c r="M30" s="24"/>
      <c r="N30" s="24"/>
      <c r="O30" s="24"/>
      <c r="P30" s="24"/>
      <c r="Q30" s="24"/>
      <c r="R30" s="24"/>
      <c r="S30" s="24"/>
      <c r="T30" s="24"/>
      <c r="U30" s="24"/>
      <c r="V30" s="24"/>
      <c r="W30" s="24"/>
      <c r="X30" s="24"/>
      <c r="Y30" s="24"/>
      <c r="Z30" s="24"/>
    </row>
    <row r="31" ht="19.15" customHeight="1">
      <c r="A31" t="s" s="137">
        <v>3605</v>
      </c>
      <c r="B31" s="170">
        <v>1</v>
      </c>
      <c r="C31" s="170">
        <v>24</v>
      </c>
      <c r="D31" t="s" s="137">
        <v>3635</v>
      </c>
      <c r="E31" t="s" s="137">
        <v>72</v>
      </c>
      <c r="F31" s="213">
        <v>0</v>
      </c>
      <c r="G31" s="170">
        <v>0</v>
      </c>
      <c r="H31" s="175">
        <f>SUM(G31-F31)</f>
        <v>0</v>
      </c>
      <c r="I31" s="176">
        <f>H31/F31</f>
      </c>
      <c r="J31" s="176">
        <f>H31/G31</f>
      </c>
      <c r="K31" s="174"/>
      <c r="L31" s="174"/>
      <c r="M31" s="174"/>
      <c r="N31" s="174"/>
      <c r="O31" s="174"/>
      <c r="P31" s="174"/>
      <c r="Q31" s="174"/>
      <c r="R31" s="174"/>
      <c r="S31" s="174"/>
      <c r="T31" s="174"/>
      <c r="U31" s="174"/>
      <c r="V31" s="174"/>
      <c r="W31" s="174"/>
      <c r="X31" s="174"/>
      <c r="Y31" s="174"/>
      <c r="Z31" s="174"/>
    </row>
    <row r="32" ht="19.15" customHeight="1">
      <c r="A32" s="177"/>
      <c r="B32" s="178"/>
      <c r="C32" s="178"/>
      <c r="D32" s="179"/>
      <c r="E32" s="179"/>
      <c r="F32" s="210">
        <f>SUM(F2:F31)</f>
        <v>86732</v>
      </c>
      <c r="G32" s="180">
        <f>SUM(G2:G31)</f>
        <v>90534</v>
      </c>
      <c r="H32" s="181">
        <f>SUM(H2:H31)</f>
        <v>3802</v>
      </c>
      <c r="I32" s="182">
        <f>H32/F32</f>
        <v>0.0438361850297468</v>
      </c>
      <c r="J32" s="182">
        <f>H32/G32</f>
        <v>0.0419952724943115</v>
      </c>
      <c r="K32" s="183"/>
      <c r="L32" s="183"/>
      <c r="M32" s="183"/>
      <c r="N32" s="183"/>
      <c r="O32" s="183"/>
      <c r="P32" s="183"/>
      <c r="Q32" s="183"/>
      <c r="R32" s="183"/>
      <c r="S32" s="183"/>
      <c r="T32" s="183"/>
      <c r="U32" s="183"/>
      <c r="V32" s="183"/>
      <c r="W32" s="183"/>
      <c r="X32" s="183"/>
      <c r="Y32" s="183"/>
      <c r="Z32" s="184"/>
    </row>
    <row r="33" ht="19.15" customHeight="1">
      <c r="A33" s="230"/>
      <c r="B33" s="231"/>
      <c r="C33" s="231"/>
      <c r="D33" s="232"/>
      <c r="E33" s="232"/>
      <c r="F33" s="251"/>
      <c r="G33" s="231"/>
      <c r="H33" s="234"/>
      <c r="I33" s="188"/>
      <c r="J33" s="188"/>
      <c r="K33" s="189"/>
      <c r="L33" s="189"/>
      <c r="M33" s="189"/>
      <c r="N33" s="189"/>
      <c r="O33" s="189"/>
      <c r="P33" s="189"/>
      <c r="Q33" s="189"/>
      <c r="R33" s="189"/>
      <c r="S33" s="189"/>
      <c r="T33" s="189"/>
      <c r="U33" s="189"/>
      <c r="V33" s="189"/>
      <c r="W33" s="189"/>
      <c r="X33" s="189"/>
      <c r="Y33" s="189"/>
      <c r="Z33" s="189"/>
    </row>
    <row r="34" ht="19.15" customHeight="1">
      <c r="A34" t="s" s="138">
        <v>3605</v>
      </c>
      <c r="B34" s="149">
        <v>2</v>
      </c>
      <c r="C34" s="149">
        <v>2</v>
      </c>
      <c r="D34" t="s" s="205">
        <v>3636</v>
      </c>
      <c r="E34" t="s" s="205">
        <v>84</v>
      </c>
      <c r="F34" s="222">
        <v>40747</v>
      </c>
      <c r="G34" s="149">
        <v>42990</v>
      </c>
      <c r="H34" s="173">
        <f>SUM(G34-F34)</f>
        <v>2243</v>
      </c>
      <c r="I34" s="167">
        <f>H34/F34</f>
        <v>0.0550469973249564</v>
      </c>
      <c r="J34" s="167">
        <f>H34/G34</f>
        <v>0.0521749244010235</v>
      </c>
      <c r="K34" s="24"/>
      <c r="L34" s="24"/>
      <c r="M34" s="24"/>
      <c r="N34" s="24"/>
      <c r="O34" s="24"/>
      <c r="P34" s="24"/>
      <c r="Q34" s="24"/>
      <c r="R34" s="24"/>
      <c r="S34" s="24"/>
      <c r="T34" s="24"/>
      <c r="U34" s="24"/>
      <c r="V34" s="24"/>
      <c r="W34" s="24"/>
      <c r="X34" s="24"/>
      <c r="Y34" s="24"/>
      <c r="Z34" s="24"/>
    </row>
    <row r="35" ht="19.15" customHeight="1">
      <c r="A35" t="s" s="138">
        <v>3605</v>
      </c>
      <c r="B35" s="149">
        <v>2</v>
      </c>
      <c r="C35" s="149">
        <v>10</v>
      </c>
      <c r="D35" t="s" s="205">
        <v>3637</v>
      </c>
      <c r="E35" t="s" s="205">
        <v>20</v>
      </c>
      <c r="F35" s="222">
        <v>21574</v>
      </c>
      <c r="G35" s="149">
        <v>22688</v>
      </c>
      <c r="H35" s="173">
        <f>SUM(G35-F35)</f>
        <v>1114</v>
      </c>
      <c r="I35" s="167">
        <f>H35/F35</f>
        <v>0.0516362287939186</v>
      </c>
      <c r="J35" s="167">
        <f>H35/G35</f>
        <v>0.0491008462623413</v>
      </c>
      <c r="K35" s="24"/>
      <c r="L35" s="24"/>
      <c r="M35" s="24"/>
      <c r="N35" s="24"/>
      <c r="O35" s="24"/>
      <c r="P35" s="24"/>
      <c r="Q35" s="24"/>
      <c r="R35" s="24"/>
      <c r="S35" s="24"/>
      <c r="T35" s="24"/>
      <c r="U35" s="24"/>
      <c r="V35" s="24"/>
      <c r="W35" s="24"/>
      <c r="X35" s="24"/>
      <c r="Y35" s="24"/>
      <c r="Z35" s="24"/>
    </row>
    <row r="36" ht="19.15" customHeight="1">
      <c r="A36" t="s" s="138">
        <v>3605</v>
      </c>
      <c r="B36" s="149">
        <v>2</v>
      </c>
      <c r="C36" s="149">
        <v>12</v>
      </c>
      <c r="D36" t="s" s="205">
        <v>3638</v>
      </c>
      <c r="E36" t="s" s="205">
        <v>22</v>
      </c>
      <c r="F36" s="222">
        <v>10856</v>
      </c>
      <c r="G36" s="149">
        <v>11229</v>
      </c>
      <c r="H36" s="173">
        <f>SUM(G36-F36)</f>
        <v>373</v>
      </c>
      <c r="I36" s="167">
        <f>H36/F36</f>
        <v>0.0343588798820929</v>
      </c>
      <c r="J36" s="167">
        <f>H36/G36</f>
        <v>0.0332175616706741</v>
      </c>
      <c r="K36" s="24"/>
      <c r="L36" s="24"/>
      <c r="M36" s="24"/>
      <c r="N36" s="24"/>
      <c r="O36" s="24"/>
      <c r="P36" s="24"/>
      <c r="Q36" s="24"/>
      <c r="R36" s="24"/>
      <c r="S36" s="24"/>
      <c r="T36" s="24"/>
      <c r="U36" s="24"/>
      <c r="V36" s="24"/>
      <c r="W36" s="24"/>
      <c r="X36" s="24"/>
      <c r="Y36" s="24"/>
      <c r="Z36" s="24"/>
    </row>
    <row r="37" ht="19.15" customHeight="1">
      <c r="A37" t="s" s="138">
        <v>3605</v>
      </c>
      <c r="B37" s="149">
        <v>2</v>
      </c>
      <c r="C37" s="149">
        <v>6</v>
      </c>
      <c r="D37" t="s" s="205">
        <v>3639</v>
      </c>
      <c r="E37" t="s" s="205">
        <v>1284</v>
      </c>
      <c r="F37" s="222">
        <v>2125</v>
      </c>
      <c r="G37" s="149">
        <v>2281</v>
      </c>
      <c r="H37" s="173">
        <f>SUM(G37-F37)</f>
        <v>156</v>
      </c>
      <c r="I37" s="167">
        <f>H37/F37</f>
        <v>0.0734117647058824</v>
      </c>
      <c r="J37" s="167">
        <f>H37/G37</f>
        <v>0.0683910565541429</v>
      </c>
      <c r="K37" s="24"/>
      <c r="L37" s="24"/>
      <c r="M37" s="24"/>
      <c r="N37" s="24"/>
      <c r="O37" s="24"/>
      <c r="P37" s="24"/>
      <c r="Q37" s="24"/>
      <c r="R37" s="24"/>
      <c r="S37" s="24"/>
      <c r="T37" s="24"/>
      <c r="U37" s="24"/>
      <c r="V37" s="24"/>
      <c r="W37" s="24"/>
      <c r="X37" s="24"/>
      <c r="Y37" s="24"/>
      <c r="Z37" s="24"/>
    </row>
    <row r="38" ht="19.15" customHeight="1">
      <c r="A38" t="s" s="138">
        <v>3605</v>
      </c>
      <c r="B38" s="149">
        <v>2</v>
      </c>
      <c r="C38" s="149">
        <v>9</v>
      </c>
      <c r="D38" t="s" s="205">
        <v>3640</v>
      </c>
      <c r="E38" t="s" s="205">
        <v>26</v>
      </c>
      <c r="F38" s="222">
        <v>2180</v>
      </c>
      <c r="G38" s="149">
        <v>2251</v>
      </c>
      <c r="H38" s="173">
        <f>SUM(G38-F38)</f>
        <v>71</v>
      </c>
      <c r="I38" s="167">
        <f>H38/F38</f>
        <v>0.0325688073394495</v>
      </c>
      <c r="J38" s="167">
        <f>H38/G38</f>
        <v>0.0315415370946246</v>
      </c>
      <c r="K38" s="24"/>
      <c r="L38" s="24"/>
      <c r="M38" s="24"/>
      <c r="N38" s="24"/>
      <c r="O38" s="24"/>
      <c r="P38" s="24"/>
      <c r="Q38" s="24"/>
      <c r="R38" s="24"/>
      <c r="S38" s="24"/>
      <c r="T38" s="24"/>
      <c r="U38" s="24"/>
      <c r="V38" s="24"/>
      <c r="W38" s="24"/>
      <c r="X38" s="24"/>
      <c r="Y38" s="24"/>
      <c r="Z38" s="24"/>
    </row>
    <row r="39" ht="19.15" customHeight="1">
      <c r="A39" t="s" s="138">
        <v>3605</v>
      </c>
      <c r="B39" s="149">
        <v>2</v>
      </c>
      <c r="C39" s="149">
        <v>11</v>
      </c>
      <c r="D39" t="s" s="205">
        <v>3641</v>
      </c>
      <c r="E39" t="s" s="205">
        <v>28</v>
      </c>
      <c r="F39" s="222">
        <v>1955</v>
      </c>
      <c r="G39" s="149">
        <v>2011</v>
      </c>
      <c r="H39" s="173">
        <f>SUM(G39-F39)</f>
        <v>56</v>
      </c>
      <c r="I39" s="167">
        <f>H39/F39</f>
        <v>0.0286445012787724</v>
      </c>
      <c r="J39" s="167">
        <f>H39/G39</f>
        <v>0.0278468423669816</v>
      </c>
      <c r="K39" s="24"/>
      <c r="L39" s="24"/>
      <c r="M39" s="24"/>
      <c r="N39" s="24"/>
      <c r="O39" s="24"/>
      <c r="P39" s="24"/>
      <c r="Q39" s="24"/>
      <c r="R39" s="24"/>
      <c r="S39" s="24"/>
      <c r="T39" s="24"/>
      <c r="U39" s="24"/>
      <c r="V39" s="24"/>
      <c r="W39" s="24"/>
      <c r="X39" s="24"/>
      <c r="Y39" s="24"/>
      <c r="Z39" s="24"/>
    </row>
    <row r="40" ht="19.15" customHeight="1">
      <c r="A40" t="s" s="138">
        <v>3605</v>
      </c>
      <c r="B40" s="149">
        <v>2</v>
      </c>
      <c r="C40" s="149">
        <v>8</v>
      </c>
      <c r="D40" t="s" s="205">
        <v>3642</v>
      </c>
      <c r="E40" t="s" s="205">
        <v>17</v>
      </c>
      <c r="F40" s="222">
        <v>782</v>
      </c>
      <c r="G40" s="149">
        <v>817</v>
      </c>
      <c r="H40" s="173">
        <f>SUM(G40-F40)</f>
        <v>35</v>
      </c>
      <c r="I40" s="167">
        <f>H40/F40</f>
        <v>0.0447570332480818</v>
      </c>
      <c r="J40" s="167">
        <f>H40/G40</f>
        <v>0.0428396572827417</v>
      </c>
      <c r="K40" s="24"/>
      <c r="L40" s="24"/>
      <c r="M40" s="24"/>
      <c r="N40" s="24"/>
      <c r="O40" s="24"/>
      <c r="P40" s="24"/>
      <c r="Q40" s="24"/>
      <c r="R40" s="24"/>
      <c r="S40" s="24"/>
      <c r="T40" s="24"/>
      <c r="U40" s="24"/>
      <c r="V40" s="24"/>
      <c r="W40" s="24"/>
      <c r="X40" s="24"/>
      <c r="Y40" s="24"/>
      <c r="Z40" s="24"/>
    </row>
    <row r="41" ht="19.15" customHeight="1">
      <c r="A41" t="s" s="138">
        <v>3605</v>
      </c>
      <c r="B41" s="149">
        <v>2</v>
      </c>
      <c r="C41" s="149">
        <v>22</v>
      </c>
      <c r="D41" t="s" s="205">
        <v>3643</v>
      </c>
      <c r="E41" t="s" s="205">
        <v>248</v>
      </c>
      <c r="F41" s="222">
        <v>695</v>
      </c>
      <c r="G41" s="149">
        <v>725</v>
      </c>
      <c r="H41" s="173">
        <f>SUM(G41-F41)</f>
        <v>30</v>
      </c>
      <c r="I41" s="167">
        <f>H41/F41</f>
        <v>0.0431654676258993</v>
      </c>
      <c r="J41" s="167">
        <f>H41/G41</f>
        <v>0.0413793103448276</v>
      </c>
      <c r="K41" s="24"/>
      <c r="L41" s="24"/>
      <c r="M41" s="24"/>
      <c r="N41" s="24"/>
      <c r="O41" s="24"/>
      <c r="P41" s="24"/>
      <c r="Q41" s="24"/>
      <c r="R41" s="24"/>
      <c r="S41" s="24"/>
      <c r="T41" s="24"/>
      <c r="U41" s="24"/>
      <c r="V41" s="24"/>
      <c r="W41" s="24"/>
      <c r="X41" s="24"/>
      <c r="Y41" s="24"/>
      <c r="Z41" s="24"/>
    </row>
    <row r="42" ht="19.15" customHeight="1">
      <c r="A42" t="s" s="138">
        <v>3605</v>
      </c>
      <c r="B42" s="149">
        <v>2</v>
      </c>
      <c r="C42" s="149">
        <v>3</v>
      </c>
      <c r="D42" t="s" s="205">
        <v>3693</v>
      </c>
      <c r="E42" t="s" s="205">
        <v>38</v>
      </c>
      <c r="F42" s="222">
        <v>691</v>
      </c>
      <c r="G42" s="149">
        <v>642</v>
      </c>
      <c r="H42" s="173">
        <f>SUM(G42-F42)</f>
        <v>-49</v>
      </c>
      <c r="I42" s="167">
        <f>H42/F42</f>
        <v>-0.0709117221418234</v>
      </c>
      <c r="J42" s="167">
        <f>H42/G42</f>
        <v>-0.0763239875389408</v>
      </c>
      <c r="K42" s="24"/>
      <c r="L42" s="24"/>
      <c r="M42" s="24"/>
      <c r="N42" s="24"/>
      <c r="O42" s="24"/>
      <c r="P42" s="24"/>
      <c r="Q42" s="24"/>
      <c r="R42" s="24"/>
      <c r="S42" s="24"/>
      <c r="T42" s="24"/>
      <c r="U42" s="24"/>
      <c r="V42" s="24"/>
      <c r="W42" s="24"/>
      <c r="X42" s="24"/>
      <c r="Y42" s="24"/>
      <c r="Z42" s="24"/>
    </row>
    <row r="43" ht="19.15" customHeight="1">
      <c r="A43" t="s" s="138">
        <v>3605</v>
      </c>
      <c r="B43" s="149">
        <v>2</v>
      </c>
      <c r="C43" s="149">
        <v>23</v>
      </c>
      <c r="D43" t="s" s="205">
        <v>3644</v>
      </c>
      <c r="E43" t="s" s="205">
        <v>34</v>
      </c>
      <c r="F43" s="222">
        <v>551</v>
      </c>
      <c r="G43" s="149">
        <v>570</v>
      </c>
      <c r="H43" s="173">
        <f>SUM(G43-F43)</f>
        <v>19</v>
      </c>
      <c r="I43" s="167">
        <f>H43/F43</f>
        <v>0.0344827586206897</v>
      </c>
      <c r="J43" s="167">
        <f>H43/G43</f>
        <v>0.0333333333333333</v>
      </c>
      <c r="K43" s="24"/>
      <c r="L43" s="24"/>
      <c r="M43" s="24"/>
      <c r="N43" s="24"/>
      <c r="O43" s="24"/>
      <c r="P43" s="24"/>
      <c r="Q43" s="24"/>
      <c r="R43" s="24"/>
      <c r="S43" s="24"/>
      <c r="T43" s="24"/>
      <c r="U43" s="24"/>
      <c r="V43" s="24"/>
      <c r="W43" s="24"/>
      <c r="X43" s="24"/>
      <c r="Y43" s="24"/>
      <c r="Z43" s="24"/>
    </row>
    <row r="44" ht="19.15" customHeight="1">
      <c r="A44" t="s" s="138">
        <v>3605</v>
      </c>
      <c r="B44" s="149">
        <v>2</v>
      </c>
      <c r="C44" s="149">
        <v>13</v>
      </c>
      <c r="D44" t="s" s="205">
        <v>3645</v>
      </c>
      <c r="E44" t="s" s="205">
        <v>36</v>
      </c>
      <c r="F44" s="222">
        <v>543</v>
      </c>
      <c r="G44" s="149">
        <v>555</v>
      </c>
      <c r="H44" s="173">
        <f>SUM(G44-F44)</f>
        <v>12</v>
      </c>
      <c r="I44" s="167">
        <f>H44/F44</f>
        <v>0.0220994475138122</v>
      </c>
      <c r="J44" s="167">
        <f>H44/G44</f>
        <v>0.0216216216216216</v>
      </c>
      <c r="K44" s="24"/>
      <c r="L44" s="24"/>
      <c r="M44" s="24"/>
      <c r="N44" s="24"/>
      <c r="O44" s="24"/>
      <c r="P44" s="24"/>
      <c r="Q44" s="24"/>
      <c r="R44" s="24"/>
      <c r="S44" s="24"/>
      <c r="T44" s="24"/>
      <c r="U44" s="24"/>
      <c r="V44" s="24"/>
      <c r="W44" s="24"/>
      <c r="X44" s="24"/>
      <c r="Y44" s="24"/>
      <c r="Z44" s="24"/>
    </row>
    <row r="45" ht="19.15" customHeight="1">
      <c r="A45" t="s" s="138">
        <v>3605</v>
      </c>
      <c r="B45" s="149">
        <v>2</v>
      </c>
      <c r="C45" s="149">
        <v>1</v>
      </c>
      <c r="D45" t="s" s="205">
        <v>3646</v>
      </c>
      <c r="E45" t="s" s="205">
        <v>66</v>
      </c>
      <c r="F45" s="222">
        <v>381</v>
      </c>
      <c r="G45" s="149">
        <v>403</v>
      </c>
      <c r="H45" s="173">
        <f>SUM(G45-F45)</f>
        <v>22</v>
      </c>
      <c r="I45" s="167">
        <f>H45/F45</f>
        <v>0.057742782152231</v>
      </c>
      <c r="J45" s="167">
        <f>H45/G45</f>
        <v>0.054590570719603</v>
      </c>
      <c r="K45" s="24"/>
      <c r="L45" s="24"/>
      <c r="M45" s="24"/>
      <c r="N45" s="24"/>
      <c r="O45" s="24"/>
      <c r="P45" s="24"/>
      <c r="Q45" s="24"/>
      <c r="R45" s="24"/>
      <c r="S45" s="24"/>
      <c r="T45" s="24"/>
      <c r="U45" s="24"/>
      <c r="V45" s="24"/>
      <c r="W45" s="24"/>
      <c r="X45" s="24"/>
      <c r="Y45" s="24"/>
      <c r="Z45" s="24"/>
    </row>
    <row r="46" ht="19.15" customHeight="1">
      <c r="A46" t="s" s="138">
        <v>3605</v>
      </c>
      <c r="B46" s="149">
        <v>2</v>
      </c>
      <c r="C46" s="149">
        <v>30</v>
      </c>
      <c r="D46" t="s" s="205">
        <v>3647</v>
      </c>
      <c r="E46" t="s" s="205">
        <v>68</v>
      </c>
      <c r="F46" s="222">
        <v>307</v>
      </c>
      <c r="G46" s="149">
        <v>323</v>
      </c>
      <c r="H46" s="173">
        <f>SUM(G46-F46)</f>
        <v>16</v>
      </c>
      <c r="I46" s="167">
        <f>H46/F46</f>
        <v>0.0521172638436482</v>
      </c>
      <c r="J46" s="167">
        <f>H46/G46</f>
        <v>0.0495356037151703</v>
      </c>
      <c r="K46" s="24"/>
      <c r="L46" s="24"/>
      <c r="M46" s="24"/>
      <c r="N46" s="24"/>
      <c r="O46" s="24"/>
      <c r="P46" s="24"/>
      <c r="Q46" s="24"/>
      <c r="R46" s="24"/>
      <c r="S46" s="24"/>
      <c r="T46" s="24"/>
      <c r="U46" s="24"/>
      <c r="V46" s="24"/>
      <c r="W46" s="24"/>
      <c r="X46" s="24"/>
      <c r="Y46" s="24"/>
      <c r="Z46" s="24"/>
    </row>
    <row r="47" ht="19.15" customHeight="1">
      <c r="A47" t="s" s="138">
        <v>3605</v>
      </c>
      <c r="B47" s="149">
        <v>2</v>
      </c>
      <c r="C47" s="149">
        <v>19</v>
      </c>
      <c r="D47" t="s" s="205">
        <v>3648</v>
      </c>
      <c r="E47" t="s" s="205">
        <v>62</v>
      </c>
      <c r="F47" s="222">
        <v>215</v>
      </c>
      <c r="G47" s="149">
        <v>219</v>
      </c>
      <c r="H47" s="173">
        <f>SUM(G47-F47)</f>
        <v>4</v>
      </c>
      <c r="I47" s="167">
        <f>H47/F47</f>
        <v>0.0186046511627907</v>
      </c>
      <c r="J47" s="167">
        <f>H47/G47</f>
        <v>0.0182648401826484</v>
      </c>
      <c r="K47" s="24"/>
      <c r="L47" s="24"/>
      <c r="M47" s="24"/>
      <c r="N47" s="24"/>
      <c r="O47" s="24"/>
      <c r="P47" s="24"/>
      <c r="Q47" s="24"/>
      <c r="R47" s="24"/>
      <c r="S47" s="24"/>
      <c r="T47" s="24"/>
      <c r="U47" s="24"/>
      <c r="V47" s="24"/>
      <c r="W47" s="24"/>
      <c r="X47" s="24"/>
      <c r="Y47" s="24"/>
      <c r="Z47" s="24"/>
    </row>
    <row r="48" ht="19.15" customHeight="1">
      <c r="A48" t="s" s="138">
        <v>3605</v>
      </c>
      <c r="B48" s="149">
        <v>2</v>
      </c>
      <c r="C48" s="149">
        <v>4</v>
      </c>
      <c r="D48" t="s" s="205">
        <v>3649</v>
      </c>
      <c r="E48" t="s" s="205">
        <v>48</v>
      </c>
      <c r="F48" s="222">
        <v>207</v>
      </c>
      <c r="G48" s="149">
        <v>207</v>
      </c>
      <c r="H48" s="173">
        <f>SUM(G48-F48)</f>
        <v>0</v>
      </c>
      <c r="I48" s="167">
        <f>H48/F48</f>
        <v>0</v>
      </c>
      <c r="J48" s="167">
        <f>H48/G48</f>
        <v>0</v>
      </c>
      <c r="K48" s="24"/>
      <c r="L48" s="24"/>
      <c r="M48" s="24"/>
      <c r="N48" s="24"/>
      <c r="O48" s="24"/>
      <c r="P48" s="24"/>
      <c r="Q48" s="24"/>
      <c r="R48" s="24"/>
      <c r="S48" s="24"/>
      <c r="T48" s="24"/>
      <c r="U48" s="24"/>
      <c r="V48" s="24"/>
      <c r="W48" s="24"/>
      <c r="X48" s="24"/>
      <c r="Y48" s="24"/>
      <c r="Z48" s="24"/>
    </row>
    <row r="49" ht="19.15" customHeight="1">
      <c r="A49" t="s" s="138">
        <v>3605</v>
      </c>
      <c r="B49" s="149">
        <v>2</v>
      </c>
      <c r="C49" s="149">
        <v>17</v>
      </c>
      <c r="D49" t="s" s="205">
        <v>3650</v>
      </c>
      <c r="E49" t="s" s="205">
        <v>281</v>
      </c>
      <c r="F49" s="222">
        <v>178</v>
      </c>
      <c r="G49" s="149">
        <v>191</v>
      </c>
      <c r="H49" s="173">
        <f>SUM(G49-F49)</f>
        <v>13</v>
      </c>
      <c r="I49" s="167">
        <f>H49/F49</f>
        <v>0.0730337078651685</v>
      </c>
      <c r="J49" s="167">
        <f>H49/G49</f>
        <v>0.06806282722513091</v>
      </c>
      <c r="K49" s="24"/>
      <c r="L49" s="24"/>
      <c r="M49" s="24"/>
      <c r="N49" s="24"/>
      <c r="O49" s="24"/>
      <c r="P49" s="24"/>
      <c r="Q49" s="24"/>
      <c r="R49" s="24"/>
      <c r="S49" s="24"/>
      <c r="T49" s="24"/>
      <c r="U49" s="24"/>
      <c r="V49" s="24"/>
      <c r="W49" s="24"/>
      <c r="X49" s="24"/>
      <c r="Y49" s="24"/>
      <c r="Z49" s="24"/>
    </row>
    <row r="50" ht="19.15" customHeight="1">
      <c r="A50" t="s" s="138">
        <v>3605</v>
      </c>
      <c r="B50" s="149">
        <v>2</v>
      </c>
      <c r="C50" s="149">
        <v>5</v>
      </c>
      <c r="D50" t="s" s="205">
        <v>3651</v>
      </c>
      <c r="E50" t="s" s="205">
        <v>60</v>
      </c>
      <c r="F50" s="222">
        <v>95</v>
      </c>
      <c r="G50" s="149">
        <v>97</v>
      </c>
      <c r="H50" s="173">
        <f>SUM(G50-F50)</f>
        <v>2</v>
      </c>
      <c r="I50" s="167">
        <f>H50/F50</f>
        <v>0.0210526315789474</v>
      </c>
      <c r="J50" s="167">
        <f>H50/G50</f>
        <v>0.0206185567010309</v>
      </c>
      <c r="K50" s="24"/>
      <c r="L50" s="24"/>
      <c r="M50" s="24"/>
      <c r="N50" s="24"/>
      <c r="O50" s="24"/>
      <c r="P50" s="24"/>
      <c r="Q50" s="24"/>
      <c r="R50" s="24"/>
      <c r="S50" s="24"/>
      <c r="T50" s="24"/>
      <c r="U50" s="24"/>
      <c r="V50" s="24"/>
      <c r="W50" s="24"/>
      <c r="X50" s="24"/>
      <c r="Y50" s="24"/>
      <c r="Z50" s="24"/>
    </row>
    <row r="51" ht="19.15" customHeight="1">
      <c r="A51" t="s" s="138">
        <v>3605</v>
      </c>
      <c r="B51" s="149">
        <v>2</v>
      </c>
      <c r="C51" s="149">
        <v>29</v>
      </c>
      <c r="D51" t="s" s="205">
        <v>3652</v>
      </c>
      <c r="E51" t="s" s="205">
        <v>76</v>
      </c>
      <c r="F51" s="222">
        <v>90</v>
      </c>
      <c r="G51" s="149">
        <v>90</v>
      </c>
      <c r="H51" s="173">
        <f>SUM(G51-F51)</f>
        <v>0</v>
      </c>
      <c r="I51" s="167">
        <f>H51/F51</f>
        <v>0</v>
      </c>
      <c r="J51" s="167">
        <f>H51/G51</f>
        <v>0</v>
      </c>
      <c r="K51" s="24"/>
      <c r="L51" s="24"/>
      <c r="M51" s="24"/>
      <c r="N51" s="24"/>
      <c r="O51" s="24"/>
      <c r="P51" s="24"/>
      <c r="Q51" s="24"/>
      <c r="R51" s="24"/>
      <c r="S51" s="24"/>
      <c r="T51" s="24"/>
      <c r="U51" s="24"/>
      <c r="V51" s="24"/>
      <c r="W51" s="24"/>
      <c r="X51" s="24"/>
      <c r="Y51" s="24"/>
      <c r="Z51" s="24"/>
    </row>
    <row r="52" ht="19.15" customHeight="1">
      <c r="A52" t="s" s="138">
        <v>3605</v>
      </c>
      <c r="B52" s="149">
        <v>2</v>
      </c>
      <c r="C52" s="149">
        <v>25</v>
      </c>
      <c r="D52" t="s" s="205">
        <v>3653</v>
      </c>
      <c r="E52" t="s" s="205">
        <v>72</v>
      </c>
      <c r="F52" s="222">
        <v>80</v>
      </c>
      <c r="G52" s="149">
        <v>82</v>
      </c>
      <c r="H52" s="173">
        <f>SUM(G52-F52)</f>
        <v>2</v>
      </c>
      <c r="I52" s="167">
        <f>H52/F52</f>
        <v>0.025</v>
      </c>
      <c r="J52" s="167">
        <f>H52/G52</f>
        <v>0.024390243902439</v>
      </c>
      <c r="K52" s="24"/>
      <c r="L52" s="24"/>
      <c r="M52" s="24"/>
      <c r="N52" s="24"/>
      <c r="O52" s="24"/>
      <c r="P52" s="24"/>
      <c r="Q52" s="24"/>
      <c r="R52" s="24"/>
      <c r="S52" s="24"/>
      <c r="T52" s="24"/>
      <c r="U52" s="24"/>
      <c r="V52" s="24"/>
      <c r="W52" s="24"/>
      <c r="X52" s="24"/>
      <c r="Y52" s="24"/>
      <c r="Z52" s="24"/>
    </row>
    <row r="53" ht="19.15" customHeight="1">
      <c r="A53" t="s" s="138">
        <v>3605</v>
      </c>
      <c r="B53" s="149">
        <v>2</v>
      </c>
      <c r="C53" s="149">
        <v>31</v>
      </c>
      <c r="D53" t="s" s="205">
        <v>3654</v>
      </c>
      <c r="E53" t="s" s="205">
        <v>173</v>
      </c>
      <c r="F53" s="222">
        <v>80</v>
      </c>
      <c r="G53" s="149">
        <v>81</v>
      </c>
      <c r="H53" s="173">
        <f>SUM(G53-F53)</f>
        <v>1</v>
      </c>
      <c r="I53" s="167">
        <f>H53/F53</f>
        <v>0.0125</v>
      </c>
      <c r="J53" s="167">
        <f>H53/G53</f>
        <v>0.0123456790123457</v>
      </c>
      <c r="K53" s="24"/>
      <c r="L53" s="24"/>
      <c r="M53" s="24"/>
      <c r="N53" s="24"/>
      <c r="O53" s="24"/>
      <c r="P53" s="24"/>
      <c r="Q53" s="24"/>
      <c r="R53" s="24"/>
      <c r="S53" s="24"/>
      <c r="T53" s="24"/>
      <c r="U53" s="24"/>
      <c r="V53" s="24"/>
      <c r="W53" s="24"/>
      <c r="X53" s="24"/>
      <c r="Y53" s="24"/>
      <c r="Z53" s="24"/>
    </row>
    <row r="54" ht="19.15" customHeight="1">
      <c r="A54" t="s" s="138">
        <v>3605</v>
      </c>
      <c r="B54" s="149">
        <v>2</v>
      </c>
      <c r="C54" s="149">
        <v>27</v>
      </c>
      <c r="D54" t="s" s="205">
        <v>3655</v>
      </c>
      <c r="E54" t="s" s="205">
        <v>42</v>
      </c>
      <c r="F54" s="222">
        <v>73</v>
      </c>
      <c r="G54" s="149">
        <v>77</v>
      </c>
      <c r="H54" s="173">
        <f>SUM(G54-F54)</f>
        <v>4</v>
      </c>
      <c r="I54" s="167">
        <f>H54/F54</f>
        <v>0.0547945205479452</v>
      </c>
      <c r="J54" s="167">
        <f>H54/G54</f>
        <v>0.0519480519480519</v>
      </c>
      <c r="K54" s="24"/>
      <c r="L54" s="24"/>
      <c r="M54" s="24"/>
      <c r="N54" s="24"/>
      <c r="O54" s="24"/>
      <c r="P54" s="24"/>
      <c r="Q54" s="24"/>
      <c r="R54" s="24"/>
      <c r="S54" s="24"/>
      <c r="T54" s="24"/>
      <c r="U54" s="24"/>
      <c r="V54" s="24"/>
      <c r="W54" s="24"/>
      <c r="X54" s="24"/>
      <c r="Y54" s="24"/>
      <c r="Z54" s="24"/>
    </row>
    <row r="55" ht="19.15" customHeight="1">
      <c r="A55" t="s" s="138">
        <v>3605</v>
      </c>
      <c r="B55" s="149">
        <v>2</v>
      </c>
      <c r="C55" s="149">
        <v>14</v>
      </c>
      <c r="D55" t="s" s="205">
        <v>3656</v>
      </c>
      <c r="E55" t="s" s="205">
        <v>30</v>
      </c>
      <c r="F55" s="222">
        <v>60</v>
      </c>
      <c r="G55" s="149">
        <v>67</v>
      </c>
      <c r="H55" s="173">
        <f>SUM(G55-F55)</f>
        <v>7</v>
      </c>
      <c r="I55" s="167">
        <f>H55/F55</f>
        <v>0.116666666666667</v>
      </c>
      <c r="J55" s="167">
        <f>H55/G55</f>
        <v>0.104477611940299</v>
      </c>
      <c r="K55" s="24"/>
      <c r="L55" s="24"/>
      <c r="M55" s="24"/>
      <c r="N55" s="24"/>
      <c r="O55" s="24"/>
      <c r="P55" s="24"/>
      <c r="Q55" s="24"/>
      <c r="R55" s="24"/>
      <c r="S55" s="24"/>
      <c r="T55" s="24"/>
      <c r="U55" s="24"/>
      <c r="V55" s="24"/>
      <c r="W55" s="24"/>
      <c r="X55" s="24"/>
      <c r="Y55" s="24"/>
      <c r="Z55" s="24"/>
    </row>
    <row r="56" ht="19.15" customHeight="1">
      <c r="A56" t="s" s="138">
        <v>3605</v>
      </c>
      <c r="B56" s="149">
        <v>2</v>
      </c>
      <c r="C56" s="149">
        <v>16</v>
      </c>
      <c r="D56" t="s" s="205">
        <v>3657</v>
      </c>
      <c r="E56" t="s" s="205">
        <v>101</v>
      </c>
      <c r="F56" s="222">
        <v>60</v>
      </c>
      <c r="G56" s="149">
        <v>61</v>
      </c>
      <c r="H56" s="173">
        <f>SUM(G56-F56)</f>
        <v>1</v>
      </c>
      <c r="I56" s="167">
        <f>H56/F56</f>
        <v>0.0166666666666667</v>
      </c>
      <c r="J56" s="167">
        <f>H56/G56</f>
        <v>0.0163934426229508</v>
      </c>
      <c r="K56" s="24"/>
      <c r="L56" s="24"/>
      <c r="M56" s="24"/>
      <c r="N56" s="24"/>
      <c r="O56" s="24"/>
      <c r="P56" s="24"/>
      <c r="Q56" s="24"/>
      <c r="R56" s="24"/>
      <c r="S56" s="24"/>
      <c r="T56" s="24"/>
      <c r="U56" s="24"/>
      <c r="V56" s="24"/>
      <c r="W56" s="24"/>
      <c r="X56" s="24"/>
      <c r="Y56" s="24"/>
      <c r="Z56" s="24"/>
    </row>
    <row r="57" ht="19.15" customHeight="1">
      <c r="A57" t="s" s="138">
        <v>3605</v>
      </c>
      <c r="B57" s="149">
        <v>2</v>
      </c>
      <c r="C57" s="149">
        <v>28</v>
      </c>
      <c r="D57" t="s" s="205">
        <v>3658</v>
      </c>
      <c r="E57" t="s" s="205">
        <v>116</v>
      </c>
      <c r="F57" s="222">
        <v>61</v>
      </c>
      <c r="G57" s="149">
        <v>61</v>
      </c>
      <c r="H57" s="173">
        <f>SUM(G57-F57)</f>
        <v>0</v>
      </c>
      <c r="I57" s="167">
        <f>H57/F57</f>
        <v>0</v>
      </c>
      <c r="J57" s="167">
        <f>H57/G57</f>
        <v>0</v>
      </c>
      <c r="K57" s="24"/>
      <c r="L57" s="24"/>
      <c r="M57" s="24"/>
      <c r="N57" s="24"/>
      <c r="O57" s="24"/>
      <c r="P57" s="24"/>
      <c r="Q57" s="24"/>
      <c r="R57" s="24"/>
      <c r="S57" s="24"/>
      <c r="T57" s="24"/>
      <c r="U57" s="24"/>
      <c r="V57" s="24"/>
      <c r="W57" s="24"/>
      <c r="X57" s="24"/>
      <c r="Y57" s="24"/>
      <c r="Z57" s="24"/>
    </row>
    <row r="58" ht="19.15" customHeight="1">
      <c r="A58" t="s" s="138">
        <v>3605</v>
      </c>
      <c r="B58" s="149">
        <v>2</v>
      </c>
      <c r="C58" s="149">
        <v>26</v>
      </c>
      <c r="D58" t="s" s="205">
        <v>3659</v>
      </c>
      <c r="E58" t="s" s="205">
        <v>106</v>
      </c>
      <c r="F58" s="222">
        <v>53</v>
      </c>
      <c r="G58" s="149">
        <v>58</v>
      </c>
      <c r="H58" s="173">
        <f>SUM(G58-F58)</f>
        <v>5</v>
      </c>
      <c r="I58" s="167">
        <f>H58/F58</f>
        <v>0.0943396226415094</v>
      </c>
      <c r="J58" s="167">
        <f>H58/G58</f>
        <v>0.0862068965517241</v>
      </c>
      <c r="K58" s="24"/>
      <c r="L58" s="24"/>
      <c r="M58" s="24"/>
      <c r="N58" s="24"/>
      <c r="O58" s="24"/>
      <c r="P58" s="24"/>
      <c r="Q58" s="24"/>
      <c r="R58" s="24"/>
      <c r="S58" s="24"/>
      <c r="T58" s="24"/>
      <c r="U58" s="24"/>
      <c r="V58" s="24"/>
      <c r="W58" s="24"/>
      <c r="X58" s="24"/>
      <c r="Y58" s="24"/>
      <c r="Z58" s="24"/>
    </row>
    <row r="59" ht="19.15" customHeight="1">
      <c r="A59" t="s" s="138">
        <v>3605</v>
      </c>
      <c r="B59" s="149">
        <v>2</v>
      </c>
      <c r="C59" s="149">
        <v>15</v>
      </c>
      <c r="D59" t="s" s="205">
        <v>3660</v>
      </c>
      <c r="E59" t="s" s="205">
        <v>64</v>
      </c>
      <c r="F59" s="222">
        <v>46</v>
      </c>
      <c r="G59" s="149">
        <v>50</v>
      </c>
      <c r="H59" s="173">
        <f>SUM(G59-F59)</f>
        <v>4</v>
      </c>
      <c r="I59" s="167">
        <f>H59/F59</f>
        <v>0.0869565217391304</v>
      </c>
      <c r="J59" s="167">
        <f>H59/G59</f>
        <v>0.08</v>
      </c>
      <c r="K59" s="24"/>
      <c r="L59" s="24"/>
      <c r="M59" s="24"/>
      <c r="N59" s="24"/>
      <c r="O59" s="24"/>
      <c r="P59" s="24"/>
      <c r="Q59" s="24"/>
      <c r="R59" s="24"/>
      <c r="S59" s="24"/>
      <c r="T59" s="24"/>
      <c r="U59" s="24"/>
      <c r="V59" s="24"/>
      <c r="W59" s="24"/>
      <c r="X59" s="24"/>
      <c r="Y59" s="24"/>
      <c r="Z59" s="24"/>
    </row>
    <row r="60" ht="19.15" customHeight="1">
      <c r="A60" t="s" s="138">
        <v>3605</v>
      </c>
      <c r="B60" s="149">
        <v>2</v>
      </c>
      <c r="C60" s="149">
        <v>7</v>
      </c>
      <c r="D60" t="s" s="205">
        <v>3661</v>
      </c>
      <c r="E60" t="s" s="205">
        <v>44</v>
      </c>
      <c r="F60" s="222">
        <v>47</v>
      </c>
      <c r="G60" s="149">
        <v>47</v>
      </c>
      <c r="H60" s="173">
        <f>SUM(G60-F60)</f>
        <v>0</v>
      </c>
      <c r="I60" s="167">
        <f>H60/F60</f>
        <v>0</v>
      </c>
      <c r="J60" s="167">
        <f>H60/G60</f>
        <v>0</v>
      </c>
      <c r="K60" s="24"/>
      <c r="L60" s="24"/>
      <c r="M60" s="24"/>
      <c r="N60" s="24"/>
      <c r="O60" s="24"/>
      <c r="P60" s="24"/>
      <c r="Q60" s="24"/>
      <c r="R60" s="24"/>
      <c r="S60" s="24"/>
      <c r="T60" s="24"/>
      <c r="U60" s="24"/>
      <c r="V60" s="24"/>
      <c r="W60" s="24"/>
      <c r="X60" s="24"/>
      <c r="Y60" s="24"/>
      <c r="Z60" s="24"/>
    </row>
    <row r="61" ht="19.15" customHeight="1">
      <c r="A61" t="s" s="138">
        <v>3605</v>
      </c>
      <c r="B61" s="149">
        <v>2</v>
      </c>
      <c r="C61" s="149">
        <v>20</v>
      </c>
      <c r="D61" t="s" s="205">
        <v>3662</v>
      </c>
      <c r="E61" t="s" s="205">
        <v>40</v>
      </c>
      <c r="F61" s="222">
        <v>41</v>
      </c>
      <c r="G61" s="149">
        <v>47</v>
      </c>
      <c r="H61" s="173">
        <f>SUM(G61-F61)</f>
        <v>6</v>
      </c>
      <c r="I61" s="167">
        <f>H61/F61</f>
        <v>0.146341463414634</v>
      </c>
      <c r="J61" s="167">
        <f>H61/G61</f>
        <v>0.127659574468085</v>
      </c>
      <c r="K61" s="24"/>
      <c r="L61" s="24"/>
      <c r="M61" s="24"/>
      <c r="N61" s="24"/>
      <c r="O61" s="24"/>
      <c r="P61" s="24"/>
      <c r="Q61" s="24"/>
      <c r="R61" s="24"/>
      <c r="S61" s="24"/>
      <c r="T61" s="24"/>
      <c r="U61" s="24"/>
      <c r="V61" s="24"/>
      <c r="W61" s="24"/>
      <c r="X61" s="24"/>
      <c r="Y61" s="24"/>
      <c r="Z61" s="24"/>
    </row>
    <row r="62" ht="19.15" customHeight="1">
      <c r="A62" t="s" s="138">
        <v>3605</v>
      </c>
      <c r="B62" s="149">
        <v>2</v>
      </c>
      <c r="C62" s="149">
        <v>18</v>
      </c>
      <c r="D62" t="s" s="205">
        <v>3663</v>
      </c>
      <c r="E62" t="s" s="205">
        <v>74</v>
      </c>
      <c r="F62" s="222">
        <v>14</v>
      </c>
      <c r="G62" s="149">
        <v>15</v>
      </c>
      <c r="H62" s="173">
        <f>SUM(G62-F62)</f>
        <v>1</v>
      </c>
      <c r="I62" s="167">
        <f>H62/F62</f>
        <v>0.0714285714285714</v>
      </c>
      <c r="J62" s="167">
        <f>H62/G62</f>
        <v>0.06666666666666669</v>
      </c>
      <c r="K62" s="24"/>
      <c r="L62" s="24"/>
      <c r="M62" s="24"/>
      <c r="N62" s="24"/>
      <c r="O62" s="24"/>
      <c r="P62" s="24"/>
      <c r="Q62" s="24"/>
      <c r="R62" s="24"/>
      <c r="S62" s="24"/>
      <c r="T62" s="24"/>
      <c r="U62" s="24"/>
      <c r="V62" s="24"/>
      <c r="W62" s="24"/>
      <c r="X62" s="24"/>
      <c r="Y62" s="24"/>
      <c r="Z62" s="24"/>
    </row>
    <row r="63" ht="19.15" customHeight="1">
      <c r="A63" t="s" s="138">
        <v>3605</v>
      </c>
      <c r="B63" s="149">
        <v>2</v>
      </c>
      <c r="C63" s="149">
        <v>21</v>
      </c>
      <c r="D63" t="s" s="205">
        <v>3664</v>
      </c>
      <c r="E63" t="s" s="205">
        <v>380</v>
      </c>
      <c r="F63" s="222">
        <v>0</v>
      </c>
      <c r="G63" s="149">
        <v>0</v>
      </c>
      <c r="H63" s="173">
        <f>SUM(G63-F63)</f>
        <v>0</v>
      </c>
      <c r="I63" s="207">
        <f>H63/F63</f>
      </c>
      <c r="J63" s="207">
        <f>H63/G63</f>
      </c>
      <c r="K63" s="24"/>
      <c r="L63" s="24"/>
      <c r="M63" s="24"/>
      <c r="N63" s="24"/>
      <c r="O63" s="24"/>
      <c r="P63" s="24"/>
      <c r="Q63" s="24"/>
      <c r="R63" s="24"/>
      <c r="S63" s="24"/>
      <c r="T63" s="24"/>
      <c r="U63" s="24"/>
      <c r="V63" s="24"/>
      <c r="W63" s="24"/>
      <c r="X63" s="24"/>
      <c r="Y63" s="24"/>
      <c r="Z63" s="24"/>
    </row>
    <row r="64" ht="19.15" customHeight="1">
      <c r="A64" t="s" s="138">
        <v>3605</v>
      </c>
      <c r="B64" s="149">
        <v>2</v>
      </c>
      <c r="C64" s="149">
        <v>24</v>
      </c>
      <c r="D64" t="s" s="205">
        <v>3665</v>
      </c>
      <c r="E64" t="s" s="205">
        <v>78</v>
      </c>
      <c r="F64" s="222">
        <v>0</v>
      </c>
      <c r="G64" s="149">
        <v>0</v>
      </c>
      <c r="H64" s="206">
        <f>SUM(G64-F64)</f>
        <v>0</v>
      </c>
      <c r="I64" s="176">
        <f>H64/F64</f>
      </c>
      <c r="J64" s="176">
        <f>H64/G64</f>
      </c>
      <c r="K64" s="174"/>
      <c r="L64" s="174"/>
      <c r="M64" s="174"/>
      <c r="N64" s="174"/>
      <c r="O64" s="174"/>
      <c r="P64" s="174"/>
      <c r="Q64" s="174"/>
      <c r="R64" s="174"/>
      <c r="S64" s="174"/>
      <c r="T64" s="174"/>
      <c r="U64" s="174"/>
      <c r="V64" s="174"/>
      <c r="W64" s="174"/>
      <c r="X64" s="174"/>
      <c r="Y64" s="174"/>
      <c r="Z64" s="174"/>
    </row>
    <row r="65" ht="19.15" customHeight="1">
      <c r="A65" s="177"/>
      <c r="B65" s="178"/>
      <c r="C65" s="178"/>
      <c r="D65" s="179"/>
      <c r="E65" s="179"/>
      <c r="F65" s="210">
        <f>SUM(F34:F64)</f>
        <v>84787</v>
      </c>
      <c r="G65" s="180">
        <f>SUM(G34:G64)</f>
        <v>88935</v>
      </c>
      <c r="H65" s="181">
        <f>SUM(H34:H64)</f>
        <v>4148</v>
      </c>
      <c r="I65" s="182">
        <f>H65/F65</f>
        <v>0.0489225942656303</v>
      </c>
      <c r="J65" s="182">
        <f>H65/G65</f>
        <v>0.0466408050823635</v>
      </c>
      <c r="K65" s="183"/>
      <c r="L65" s="183"/>
      <c r="M65" s="183"/>
      <c r="N65" s="183"/>
      <c r="O65" s="183"/>
      <c r="P65" s="183"/>
      <c r="Q65" s="183"/>
      <c r="R65" s="183"/>
      <c r="S65" s="183"/>
      <c r="T65" s="183"/>
      <c r="U65" s="183"/>
      <c r="V65" s="183"/>
      <c r="W65" s="183"/>
      <c r="X65" s="183"/>
      <c r="Y65" s="183"/>
      <c r="Z65" s="184"/>
    </row>
    <row r="66" ht="19.15" customHeight="1">
      <c r="A66" s="230"/>
      <c r="B66" s="231"/>
      <c r="C66" s="231"/>
      <c r="D66" s="232"/>
      <c r="E66" s="232"/>
      <c r="F66" s="251"/>
      <c r="G66" s="231"/>
      <c r="H66" s="234"/>
      <c r="I66" s="228"/>
      <c r="J66" s="228"/>
      <c r="K66" s="189"/>
      <c r="L66" s="189"/>
      <c r="M66" s="189"/>
      <c r="N66" s="189"/>
      <c r="O66" s="189"/>
      <c r="P66" s="189"/>
      <c r="Q66" s="189"/>
      <c r="R66" s="189"/>
      <c r="S66" s="189"/>
      <c r="T66" s="189"/>
      <c r="U66" s="189"/>
      <c r="V66" s="189"/>
      <c r="W66" s="189"/>
      <c r="X66" s="189"/>
      <c r="Y66" s="189"/>
      <c r="Z66" s="189"/>
    </row>
    <row r="67" ht="19.15" customHeight="1">
      <c r="A67" t="s" s="142">
        <v>3605</v>
      </c>
      <c r="B67" s="166">
        <v>3</v>
      </c>
      <c r="C67" s="166">
        <v>6</v>
      </c>
      <c r="D67" t="s" s="142">
        <v>3666</v>
      </c>
      <c r="E67" t="s" s="142">
        <v>84</v>
      </c>
      <c r="F67" s="229">
        <v>32742</v>
      </c>
      <c r="G67" s="166">
        <v>33645</v>
      </c>
      <c r="H67" s="155">
        <f>SUM(G67-F67)</f>
        <v>903</v>
      </c>
      <c r="I67" s="167">
        <f>H67/F67</f>
        <v>0.027579256001466</v>
      </c>
      <c r="J67" s="167">
        <f>H67/G67</f>
        <v>0.0268390548372715</v>
      </c>
      <c r="K67" s="24"/>
      <c r="L67" s="24"/>
      <c r="M67" s="24"/>
      <c r="N67" s="24"/>
      <c r="O67" s="24"/>
      <c r="P67" s="24"/>
      <c r="Q67" s="24"/>
      <c r="R67" s="24"/>
      <c r="S67" s="24"/>
      <c r="T67" s="24"/>
      <c r="U67" s="24"/>
      <c r="V67" s="24"/>
      <c r="W67" s="24"/>
      <c r="X67" s="24"/>
      <c r="Y67" s="24"/>
      <c r="Z67" s="24"/>
    </row>
    <row r="68" ht="19.15" customHeight="1">
      <c r="A68" t="s" s="145">
        <v>3605</v>
      </c>
      <c r="B68" s="168">
        <v>3</v>
      </c>
      <c r="C68" s="168">
        <v>5</v>
      </c>
      <c r="D68" t="s" s="145">
        <v>3667</v>
      </c>
      <c r="E68" t="s" s="145">
        <v>20</v>
      </c>
      <c r="F68" s="212">
        <v>28548</v>
      </c>
      <c r="G68" s="168">
        <v>29515</v>
      </c>
      <c r="H68" s="155">
        <f>SUM(G68-F68)</f>
        <v>967</v>
      </c>
      <c r="I68" s="167">
        <f>H68/F68</f>
        <v>0.0338727756760544</v>
      </c>
      <c r="J68" s="167">
        <f>H68/G68</f>
        <v>0.0327630018634593</v>
      </c>
      <c r="K68" s="24"/>
      <c r="L68" s="24"/>
      <c r="M68" s="24"/>
      <c r="N68" s="24"/>
      <c r="O68" s="24"/>
      <c r="P68" s="24"/>
      <c r="Q68" s="24"/>
      <c r="R68" s="24"/>
      <c r="S68" s="24"/>
      <c r="T68" s="24"/>
      <c r="U68" s="24"/>
      <c r="V68" s="24"/>
      <c r="W68" s="24"/>
      <c r="X68" s="24"/>
      <c r="Y68" s="24"/>
      <c r="Z68" s="24"/>
    </row>
    <row r="69" ht="19.15" customHeight="1">
      <c r="A69" t="s" s="145">
        <v>3605</v>
      </c>
      <c r="B69" s="168">
        <v>3</v>
      </c>
      <c r="C69" s="168">
        <v>10</v>
      </c>
      <c r="D69" t="s" s="145">
        <v>3668</v>
      </c>
      <c r="E69" t="s" s="145">
        <v>22</v>
      </c>
      <c r="F69" s="212">
        <v>11638</v>
      </c>
      <c r="G69" s="168">
        <v>12059</v>
      </c>
      <c r="H69" s="155">
        <f>SUM(G69-F69)</f>
        <v>421</v>
      </c>
      <c r="I69" s="167">
        <f>H69/F69</f>
        <v>0.0361746004468122</v>
      </c>
      <c r="J69" s="167">
        <f>H69/G69</f>
        <v>0.0349116842192553</v>
      </c>
      <c r="K69" s="24"/>
      <c r="L69" s="24"/>
      <c r="M69" s="24"/>
      <c r="N69" s="24"/>
      <c r="O69" s="24"/>
      <c r="P69" s="24"/>
      <c r="Q69" s="24"/>
      <c r="R69" s="24"/>
      <c r="S69" s="24"/>
      <c r="T69" s="24"/>
      <c r="U69" s="24"/>
      <c r="V69" s="24"/>
      <c r="W69" s="24"/>
      <c r="X69" s="24"/>
      <c r="Y69" s="24"/>
      <c r="Z69" s="24"/>
    </row>
    <row r="70" ht="19.15" customHeight="1">
      <c r="A70" t="s" s="145">
        <v>3605</v>
      </c>
      <c r="B70" s="168">
        <v>3</v>
      </c>
      <c r="C70" s="168">
        <v>2</v>
      </c>
      <c r="D70" t="s" s="145">
        <v>3669</v>
      </c>
      <c r="E70" t="s" s="145">
        <v>1284</v>
      </c>
      <c r="F70" s="212">
        <v>4436</v>
      </c>
      <c r="G70" s="168">
        <v>5000</v>
      </c>
      <c r="H70" s="155">
        <f>SUM(G70-F70)</f>
        <v>564</v>
      </c>
      <c r="I70" s="167">
        <f>H70/F70</f>
        <v>0.127141568981064</v>
      </c>
      <c r="J70" s="167">
        <f>H70/G70</f>
        <v>0.1128</v>
      </c>
      <c r="K70" s="24"/>
      <c r="L70" s="24"/>
      <c r="M70" s="24"/>
      <c r="N70" s="24"/>
      <c r="O70" s="24"/>
      <c r="P70" s="24"/>
      <c r="Q70" s="24"/>
      <c r="R70" s="24"/>
      <c r="S70" s="24"/>
      <c r="T70" s="24"/>
      <c r="U70" s="24"/>
      <c r="V70" s="24"/>
      <c r="W70" s="24"/>
      <c r="X70" s="24"/>
      <c r="Y70" s="24"/>
      <c r="Z70" s="24"/>
    </row>
    <row r="71" ht="19.15" customHeight="1">
      <c r="A71" t="s" s="145">
        <v>3605</v>
      </c>
      <c r="B71" s="168">
        <v>3</v>
      </c>
      <c r="C71" s="168">
        <v>4</v>
      </c>
      <c r="D71" t="s" s="145">
        <v>3670</v>
      </c>
      <c r="E71" t="s" s="145">
        <v>28</v>
      </c>
      <c r="F71" s="212">
        <v>1759</v>
      </c>
      <c r="G71" s="168">
        <v>1823</v>
      </c>
      <c r="H71" s="155">
        <f>SUM(G71-F71)</f>
        <v>64</v>
      </c>
      <c r="I71" s="167">
        <f>H71/F71</f>
        <v>0.0363843092666288</v>
      </c>
      <c r="J71" s="167">
        <f>H71/G71</f>
        <v>0.0351069665386725</v>
      </c>
      <c r="K71" s="24"/>
      <c r="L71" s="24"/>
      <c r="M71" s="24"/>
      <c r="N71" s="24"/>
      <c r="O71" s="24"/>
      <c r="P71" s="24"/>
      <c r="Q71" s="24"/>
      <c r="R71" s="24"/>
      <c r="S71" s="24"/>
      <c r="T71" s="24"/>
      <c r="U71" s="24"/>
      <c r="V71" s="24"/>
      <c r="W71" s="24"/>
      <c r="X71" s="24"/>
      <c r="Y71" s="24"/>
      <c r="Z71" s="24"/>
    </row>
    <row r="72" ht="19.15" customHeight="1">
      <c r="A72" t="s" s="145">
        <v>3605</v>
      </c>
      <c r="B72" s="168">
        <v>3</v>
      </c>
      <c r="C72" s="168">
        <v>17</v>
      </c>
      <c r="D72" t="s" s="145">
        <v>3671</v>
      </c>
      <c r="E72" t="s" s="145">
        <v>1680</v>
      </c>
      <c r="F72" s="212">
        <v>1362</v>
      </c>
      <c r="G72" s="168">
        <v>1368</v>
      </c>
      <c r="H72" s="155">
        <f>SUM(G72-F72)</f>
        <v>6</v>
      </c>
      <c r="I72" s="167">
        <f>H72/F72</f>
        <v>0.00440528634361233</v>
      </c>
      <c r="J72" s="167">
        <f>H72/G72</f>
        <v>0.0043859649122807</v>
      </c>
      <c r="K72" s="24"/>
      <c r="L72" s="24"/>
      <c r="M72" s="24"/>
      <c r="N72" s="24"/>
      <c r="O72" s="24"/>
      <c r="P72" s="24"/>
      <c r="Q72" s="24"/>
      <c r="R72" s="24"/>
      <c r="S72" s="24"/>
      <c r="T72" s="24"/>
      <c r="U72" s="24"/>
      <c r="V72" s="24"/>
      <c r="W72" s="24"/>
      <c r="X72" s="24"/>
      <c r="Y72" s="24"/>
      <c r="Z72" s="24"/>
    </row>
    <row r="73" ht="19.15" customHeight="1">
      <c r="A73" t="s" s="145">
        <v>3605</v>
      </c>
      <c r="B73" s="168">
        <v>3</v>
      </c>
      <c r="C73" s="168">
        <v>8</v>
      </c>
      <c r="D73" t="s" s="145">
        <v>3672</v>
      </c>
      <c r="E73" t="s" s="145">
        <v>17</v>
      </c>
      <c r="F73" s="212">
        <v>793</v>
      </c>
      <c r="G73" s="168">
        <v>806</v>
      </c>
      <c r="H73" s="155">
        <f>SUM(G73-F73)</f>
        <v>13</v>
      </c>
      <c r="I73" s="167">
        <f>H73/F73</f>
        <v>0.0163934426229508</v>
      </c>
      <c r="J73" s="167">
        <f>H73/G73</f>
        <v>0.0161290322580645</v>
      </c>
      <c r="K73" s="24"/>
      <c r="L73" s="24"/>
      <c r="M73" s="24"/>
      <c r="N73" s="24"/>
      <c r="O73" s="24"/>
      <c r="P73" s="24"/>
      <c r="Q73" s="24"/>
      <c r="R73" s="24"/>
      <c r="S73" s="24"/>
      <c r="T73" s="24"/>
      <c r="U73" s="24"/>
      <c r="V73" s="24"/>
      <c r="W73" s="24"/>
      <c r="X73" s="24"/>
      <c r="Y73" s="24"/>
      <c r="Z73" s="24"/>
    </row>
    <row r="74" ht="19.15" customHeight="1">
      <c r="A74" t="s" s="145">
        <v>3605</v>
      </c>
      <c r="B74" s="168">
        <v>3</v>
      </c>
      <c r="C74" s="168">
        <v>9</v>
      </c>
      <c r="D74" t="s" s="145">
        <v>3673</v>
      </c>
      <c r="E74" t="s" s="145">
        <v>26</v>
      </c>
      <c r="F74" s="212">
        <v>629</v>
      </c>
      <c r="G74" s="168">
        <v>641</v>
      </c>
      <c r="H74" s="155">
        <f>SUM(G74-F74)</f>
        <v>12</v>
      </c>
      <c r="I74" s="167">
        <f>H74/F74</f>
        <v>0.0190779014308426</v>
      </c>
      <c r="J74" s="167">
        <f>H74/G74</f>
        <v>0.0187207488299532</v>
      </c>
      <c r="K74" s="24"/>
      <c r="L74" s="24"/>
      <c r="M74" s="24"/>
      <c r="N74" s="24"/>
      <c r="O74" s="24"/>
      <c r="P74" s="24"/>
      <c r="Q74" s="24"/>
      <c r="R74" s="24"/>
      <c r="S74" s="24"/>
      <c r="T74" s="24"/>
      <c r="U74" s="24"/>
      <c r="V74" s="24"/>
      <c r="W74" s="24"/>
      <c r="X74" s="24"/>
      <c r="Y74" s="24"/>
      <c r="Z74" s="24"/>
    </row>
    <row r="75" ht="19.15" customHeight="1">
      <c r="A75" t="s" s="145">
        <v>3605</v>
      </c>
      <c r="B75" s="168">
        <v>3</v>
      </c>
      <c r="C75" s="168">
        <v>26</v>
      </c>
      <c r="D75" t="s" s="145">
        <v>3674</v>
      </c>
      <c r="E75" t="s" s="145">
        <v>72</v>
      </c>
      <c r="F75" s="212">
        <v>518</v>
      </c>
      <c r="G75" s="168">
        <v>529</v>
      </c>
      <c r="H75" s="155">
        <f>SUM(G75-F75)</f>
        <v>11</v>
      </c>
      <c r="I75" s="167">
        <f>H75/F75</f>
        <v>0.0212355212355212</v>
      </c>
      <c r="J75" s="167">
        <f>H75/G75</f>
        <v>0.0207939508506616</v>
      </c>
      <c r="K75" s="24"/>
      <c r="L75" s="24"/>
      <c r="M75" s="24"/>
      <c r="N75" s="24"/>
      <c r="O75" s="24"/>
      <c r="P75" s="24"/>
      <c r="Q75" s="24"/>
      <c r="R75" s="24"/>
      <c r="S75" s="24"/>
      <c r="T75" s="24"/>
      <c r="U75" s="24"/>
      <c r="V75" s="24"/>
      <c r="W75" s="24"/>
      <c r="X75" s="24"/>
      <c r="Y75" s="24"/>
      <c r="Z75" s="24"/>
    </row>
    <row r="76" ht="19.15" customHeight="1">
      <c r="A76" t="s" s="145">
        <v>3605</v>
      </c>
      <c r="B76" s="168">
        <v>3</v>
      </c>
      <c r="C76" s="168">
        <v>7</v>
      </c>
      <c r="D76" t="s" s="145">
        <v>3675</v>
      </c>
      <c r="E76" t="s" s="145">
        <v>101</v>
      </c>
      <c r="F76" s="212">
        <v>375</v>
      </c>
      <c r="G76" s="168">
        <v>389</v>
      </c>
      <c r="H76" s="155">
        <f>SUM(G76-F76)</f>
        <v>14</v>
      </c>
      <c r="I76" s="167">
        <f>H76/F76</f>
        <v>0.0373333333333333</v>
      </c>
      <c r="J76" s="167">
        <f>H76/G76</f>
        <v>0.0359897172236504</v>
      </c>
      <c r="K76" s="24"/>
      <c r="L76" s="24"/>
      <c r="M76" s="24"/>
      <c r="N76" s="24"/>
      <c r="O76" s="24"/>
      <c r="P76" s="24"/>
      <c r="Q76" s="24"/>
      <c r="R76" s="24"/>
      <c r="S76" s="24"/>
      <c r="T76" s="24"/>
      <c r="U76" s="24"/>
      <c r="V76" s="24"/>
      <c r="W76" s="24"/>
      <c r="X76" s="24"/>
      <c r="Y76" s="24"/>
      <c r="Z76" s="24"/>
    </row>
    <row r="77" ht="19.15" customHeight="1">
      <c r="A77" t="s" s="145">
        <v>3605</v>
      </c>
      <c r="B77" s="168">
        <v>3</v>
      </c>
      <c r="C77" s="168">
        <v>24</v>
      </c>
      <c r="D77" t="s" s="145">
        <v>3676</v>
      </c>
      <c r="E77" t="s" s="145">
        <v>34</v>
      </c>
      <c r="F77" s="212">
        <v>332</v>
      </c>
      <c r="G77" s="168">
        <v>353</v>
      </c>
      <c r="H77" s="155">
        <f>SUM(G77-F77)</f>
        <v>21</v>
      </c>
      <c r="I77" s="167">
        <f>H77/F77</f>
        <v>0.06325301204819279</v>
      </c>
      <c r="J77" s="167">
        <f>H77/G77</f>
        <v>0.0594900849858357</v>
      </c>
      <c r="K77" s="24"/>
      <c r="L77" s="24"/>
      <c r="M77" s="24"/>
      <c r="N77" s="24"/>
      <c r="O77" s="24"/>
      <c r="P77" s="24"/>
      <c r="Q77" s="24"/>
      <c r="R77" s="24"/>
      <c r="S77" s="24"/>
      <c r="T77" s="24"/>
      <c r="U77" s="24"/>
      <c r="V77" s="24"/>
      <c r="W77" s="24"/>
      <c r="X77" s="24"/>
      <c r="Y77" s="24"/>
      <c r="Z77" s="24"/>
    </row>
    <row r="78" ht="19.15" customHeight="1">
      <c r="A78" t="s" s="145">
        <v>3605</v>
      </c>
      <c r="B78" s="168">
        <v>3</v>
      </c>
      <c r="C78" s="168">
        <v>19</v>
      </c>
      <c r="D78" t="s" s="145">
        <v>3677</v>
      </c>
      <c r="E78" t="s" s="145">
        <v>248</v>
      </c>
      <c r="F78" s="212">
        <v>306</v>
      </c>
      <c r="G78" s="168">
        <v>348</v>
      </c>
      <c r="H78" s="155">
        <f>SUM(G78-F78)</f>
        <v>42</v>
      </c>
      <c r="I78" s="167">
        <f>H78/F78</f>
        <v>0.137254901960784</v>
      </c>
      <c r="J78" s="167">
        <f>H78/G78</f>
        <v>0.120689655172414</v>
      </c>
      <c r="K78" s="24"/>
      <c r="L78" s="24"/>
      <c r="M78" s="24"/>
      <c r="N78" s="24"/>
      <c r="O78" s="24"/>
      <c r="P78" s="24"/>
      <c r="Q78" s="24"/>
      <c r="R78" s="24"/>
      <c r="S78" s="24"/>
      <c r="T78" s="24"/>
      <c r="U78" s="24"/>
      <c r="V78" s="24"/>
      <c r="W78" s="24"/>
      <c r="X78" s="24"/>
      <c r="Y78" s="24"/>
      <c r="Z78" s="24"/>
    </row>
    <row r="79" ht="19.15" customHeight="1">
      <c r="A79" t="s" s="145">
        <v>3605</v>
      </c>
      <c r="B79" s="168">
        <v>3</v>
      </c>
      <c r="C79" s="168">
        <v>3</v>
      </c>
      <c r="D79" t="s" s="145">
        <v>3678</v>
      </c>
      <c r="E79" t="s" s="145">
        <v>36</v>
      </c>
      <c r="F79" s="212">
        <v>283</v>
      </c>
      <c r="G79" s="168">
        <v>294</v>
      </c>
      <c r="H79" s="155">
        <f>SUM(G79-F79)</f>
        <v>11</v>
      </c>
      <c r="I79" s="167">
        <f>H79/F79</f>
        <v>0.03886925795053</v>
      </c>
      <c r="J79" s="167">
        <f>H79/G79</f>
        <v>0.0374149659863946</v>
      </c>
      <c r="K79" s="24"/>
      <c r="L79" s="24"/>
      <c r="M79" s="24"/>
      <c r="N79" s="24"/>
      <c r="O79" s="24"/>
      <c r="P79" s="24"/>
      <c r="Q79" s="24"/>
      <c r="R79" s="24"/>
      <c r="S79" s="24"/>
      <c r="T79" s="24"/>
      <c r="U79" s="24"/>
      <c r="V79" s="24"/>
      <c r="W79" s="24"/>
      <c r="X79" s="24"/>
      <c r="Y79" s="24"/>
      <c r="Z79" s="24"/>
    </row>
    <row r="80" ht="19.15" customHeight="1">
      <c r="A80" t="s" s="145">
        <v>3605</v>
      </c>
      <c r="B80" s="168">
        <v>3</v>
      </c>
      <c r="C80" s="168">
        <v>14</v>
      </c>
      <c r="D80" t="s" s="145">
        <v>3731</v>
      </c>
      <c r="E80" t="s" s="145">
        <v>38</v>
      </c>
      <c r="F80" s="212">
        <v>193</v>
      </c>
      <c r="G80" s="168">
        <v>283</v>
      </c>
      <c r="H80" s="155">
        <f>SUM(G80-F80)</f>
        <v>90</v>
      </c>
      <c r="I80" s="167">
        <f>H80/F80</f>
        <v>0.466321243523316</v>
      </c>
      <c r="J80" s="167">
        <f>H80/G80</f>
        <v>0.318021201413428</v>
      </c>
      <c r="K80" s="24"/>
      <c r="L80" s="24"/>
      <c r="M80" s="24"/>
      <c r="N80" s="24"/>
      <c r="O80" s="24"/>
      <c r="P80" s="24"/>
      <c r="Q80" s="24"/>
      <c r="R80" s="24"/>
      <c r="S80" s="24"/>
      <c r="T80" s="24"/>
      <c r="U80" s="24"/>
      <c r="V80" s="24"/>
      <c r="W80" s="24"/>
      <c r="X80" s="24"/>
      <c r="Y80" s="24"/>
      <c r="Z80" s="24"/>
    </row>
    <row r="81" ht="19.15" customHeight="1">
      <c r="A81" t="s" s="145">
        <v>3605</v>
      </c>
      <c r="B81" s="168">
        <v>3</v>
      </c>
      <c r="C81" s="168">
        <v>1</v>
      </c>
      <c r="D81" t="s" s="145">
        <v>3679</v>
      </c>
      <c r="E81" t="s" s="145">
        <v>66</v>
      </c>
      <c r="F81" s="212">
        <v>164</v>
      </c>
      <c r="G81" s="168">
        <v>190</v>
      </c>
      <c r="H81" s="155">
        <f>SUM(G81-F81)</f>
        <v>26</v>
      </c>
      <c r="I81" s="167">
        <f>H81/F81</f>
        <v>0.158536585365854</v>
      </c>
      <c r="J81" s="167">
        <f>H81/G81</f>
        <v>0.136842105263158</v>
      </c>
      <c r="K81" s="24"/>
      <c r="L81" s="24"/>
      <c r="M81" s="24"/>
      <c r="N81" s="24"/>
      <c r="O81" s="24"/>
      <c r="P81" s="24"/>
      <c r="Q81" s="24"/>
      <c r="R81" s="24"/>
      <c r="S81" s="24"/>
      <c r="T81" s="24"/>
      <c r="U81" s="24"/>
      <c r="V81" s="24"/>
      <c r="W81" s="24"/>
      <c r="X81" s="24"/>
      <c r="Y81" s="24"/>
      <c r="Z81" s="24"/>
    </row>
    <row r="82" ht="19.15" customHeight="1">
      <c r="A82" t="s" s="145">
        <v>3605</v>
      </c>
      <c r="B82" s="168">
        <v>3</v>
      </c>
      <c r="C82" s="168">
        <v>33</v>
      </c>
      <c r="D82" t="s" s="145">
        <v>3680</v>
      </c>
      <c r="E82" t="s" s="145">
        <v>68</v>
      </c>
      <c r="F82" s="212">
        <v>163</v>
      </c>
      <c r="G82" s="168">
        <v>163</v>
      </c>
      <c r="H82" s="155">
        <f>SUM(G82-F82)</f>
        <v>0</v>
      </c>
      <c r="I82" s="167">
        <f>H82/F82</f>
        <v>0</v>
      </c>
      <c r="J82" s="167">
        <f>H82/G82</f>
        <v>0</v>
      </c>
      <c r="K82" s="24"/>
      <c r="L82" s="24"/>
      <c r="M82" s="24"/>
      <c r="N82" s="24"/>
      <c r="O82" s="24"/>
      <c r="P82" s="24"/>
      <c r="Q82" s="24"/>
      <c r="R82" s="24"/>
      <c r="S82" s="24"/>
      <c r="T82" s="24"/>
      <c r="U82" s="24"/>
      <c r="V82" s="24"/>
      <c r="W82" s="24"/>
      <c r="X82" s="24"/>
      <c r="Y82" s="24"/>
      <c r="Z82" s="24"/>
    </row>
    <row r="83" ht="19.15" customHeight="1">
      <c r="A83" t="s" s="145">
        <v>3605</v>
      </c>
      <c r="B83" s="168">
        <v>3</v>
      </c>
      <c r="C83" s="168">
        <v>11</v>
      </c>
      <c r="D83" t="s" s="145">
        <v>3732</v>
      </c>
      <c r="E83" t="s" s="145">
        <v>64</v>
      </c>
      <c r="F83" s="212">
        <v>101</v>
      </c>
      <c r="G83" s="168">
        <v>159</v>
      </c>
      <c r="H83" s="155">
        <f>SUM(G83-F83)</f>
        <v>58</v>
      </c>
      <c r="I83" s="167">
        <f>H83/F83</f>
        <v>0.574257425742574</v>
      </c>
      <c r="J83" s="167">
        <f>H83/G83</f>
        <v>0.364779874213836</v>
      </c>
      <c r="K83" s="24"/>
      <c r="L83" s="24"/>
      <c r="M83" s="24"/>
      <c r="N83" s="24"/>
      <c r="O83" s="24"/>
      <c r="P83" s="24"/>
      <c r="Q83" s="24"/>
      <c r="R83" s="24"/>
      <c r="S83" s="24"/>
      <c r="T83" s="24"/>
      <c r="U83" s="24"/>
      <c r="V83" s="24"/>
      <c r="W83" s="24"/>
      <c r="X83" s="24"/>
      <c r="Y83" s="24"/>
      <c r="Z83" s="24"/>
    </row>
    <row r="84" ht="19.15" customHeight="1">
      <c r="A84" t="s" s="145">
        <v>3605</v>
      </c>
      <c r="B84" s="168">
        <v>3</v>
      </c>
      <c r="C84" s="168">
        <v>29</v>
      </c>
      <c r="D84" t="s" s="145">
        <v>3681</v>
      </c>
      <c r="E84" t="s" s="145">
        <v>60</v>
      </c>
      <c r="F84" s="212">
        <v>153</v>
      </c>
      <c r="G84" s="168">
        <v>155</v>
      </c>
      <c r="H84" s="155">
        <f>SUM(G84-F84)</f>
        <v>2</v>
      </c>
      <c r="I84" s="167">
        <f>H84/F84</f>
        <v>0.0130718954248366</v>
      </c>
      <c r="J84" s="167">
        <f>H84/G84</f>
        <v>0.0129032258064516</v>
      </c>
      <c r="K84" s="24"/>
      <c r="L84" s="24"/>
      <c r="M84" s="24"/>
      <c r="N84" s="24"/>
      <c r="O84" s="24"/>
      <c r="P84" s="24"/>
      <c r="Q84" s="24"/>
      <c r="R84" s="24"/>
      <c r="S84" s="24"/>
      <c r="T84" s="24"/>
      <c r="U84" s="24"/>
      <c r="V84" s="24"/>
      <c r="W84" s="24"/>
      <c r="X84" s="24"/>
      <c r="Y84" s="24"/>
      <c r="Z84" s="24"/>
    </row>
    <row r="85" ht="19.15" customHeight="1">
      <c r="A85" t="s" s="145">
        <v>3605</v>
      </c>
      <c r="B85" s="168">
        <v>3</v>
      </c>
      <c r="C85" s="168">
        <v>22</v>
      </c>
      <c r="D85" t="s" s="145">
        <v>3682</v>
      </c>
      <c r="E85" t="s" s="145">
        <v>42</v>
      </c>
      <c r="F85" s="212">
        <v>144</v>
      </c>
      <c r="G85" s="168">
        <v>148</v>
      </c>
      <c r="H85" s="155">
        <f>SUM(G85-F85)</f>
        <v>4</v>
      </c>
      <c r="I85" s="167">
        <f>H85/F85</f>
        <v>0.0277777777777778</v>
      </c>
      <c r="J85" s="167">
        <f>H85/G85</f>
        <v>0.027027027027027</v>
      </c>
      <c r="K85" s="24"/>
      <c r="L85" s="24"/>
      <c r="M85" s="24"/>
      <c r="N85" s="24"/>
      <c r="O85" s="24"/>
      <c r="P85" s="24"/>
      <c r="Q85" s="24"/>
      <c r="R85" s="24"/>
      <c r="S85" s="24"/>
      <c r="T85" s="24"/>
      <c r="U85" s="24"/>
      <c r="V85" s="24"/>
      <c r="W85" s="24"/>
      <c r="X85" s="24"/>
      <c r="Y85" s="24"/>
      <c r="Z85" s="24"/>
    </row>
    <row r="86" ht="19.15" customHeight="1">
      <c r="A86" t="s" s="145">
        <v>3605</v>
      </c>
      <c r="B86" s="168">
        <v>3</v>
      </c>
      <c r="C86" s="168">
        <v>34</v>
      </c>
      <c r="D86" t="s" s="145">
        <v>3683</v>
      </c>
      <c r="E86" t="s" s="145">
        <v>173</v>
      </c>
      <c r="F86" s="212">
        <v>137</v>
      </c>
      <c r="G86" s="168">
        <v>140</v>
      </c>
      <c r="H86" s="155">
        <f>SUM(G86-F86)</f>
        <v>3</v>
      </c>
      <c r="I86" s="167">
        <f>H86/F86</f>
        <v>0.0218978102189781</v>
      </c>
      <c r="J86" s="167">
        <f>H86/G86</f>
        <v>0.0214285714285714</v>
      </c>
      <c r="K86" s="24"/>
      <c r="L86" s="24"/>
      <c r="M86" s="24"/>
      <c r="N86" s="24"/>
      <c r="O86" s="24"/>
      <c r="P86" s="24"/>
      <c r="Q86" s="24"/>
      <c r="R86" s="24"/>
      <c r="S86" s="24"/>
      <c r="T86" s="24"/>
      <c r="U86" s="24"/>
      <c r="V86" s="24"/>
      <c r="W86" s="24"/>
      <c r="X86" s="24"/>
      <c r="Y86" s="24"/>
      <c r="Z86" s="24"/>
    </row>
    <row r="87" ht="19.15" customHeight="1">
      <c r="A87" t="s" s="145">
        <v>3605</v>
      </c>
      <c r="B87" s="168">
        <v>3</v>
      </c>
      <c r="C87" s="168">
        <v>18</v>
      </c>
      <c r="D87" t="s" s="145">
        <v>3684</v>
      </c>
      <c r="E87" t="s" s="145">
        <v>62</v>
      </c>
      <c r="F87" s="212">
        <v>136</v>
      </c>
      <c r="G87" s="168">
        <v>137</v>
      </c>
      <c r="H87" s="155">
        <f>SUM(G87-F87)</f>
        <v>1</v>
      </c>
      <c r="I87" s="167">
        <f>H87/F87</f>
        <v>0.00735294117647059</v>
      </c>
      <c r="J87" s="167">
        <f>H87/G87</f>
        <v>0.0072992700729927</v>
      </c>
      <c r="K87" s="24"/>
      <c r="L87" s="24"/>
      <c r="M87" s="24"/>
      <c r="N87" s="24"/>
      <c r="O87" s="24"/>
      <c r="P87" s="24"/>
      <c r="Q87" s="24"/>
      <c r="R87" s="24"/>
      <c r="S87" s="24"/>
      <c r="T87" s="24"/>
      <c r="U87" s="24"/>
      <c r="V87" s="24"/>
      <c r="W87" s="24"/>
      <c r="X87" s="24"/>
      <c r="Y87" s="24"/>
      <c r="Z87" s="24"/>
    </row>
    <row r="88" ht="19.15" customHeight="1">
      <c r="A88" t="s" s="145">
        <v>3605</v>
      </c>
      <c r="B88" s="168">
        <v>3</v>
      </c>
      <c r="C88" s="168">
        <v>15</v>
      </c>
      <c r="D88" t="s" s="145">
        <v>3685</v>
      </c>
      <c r="E88" t="s" s="145">
        <v>48</v>
      </c>
      <c r="F88" s="212">
        <v>107</v>
      </c>
      <c r="G88" s="168">
        <v>108</v>
      </c>
      <c r="H88" s="155">
        <f>SUM(G88-F88)</f>
        <v>1</v>
      </c>
      <c r="I88" s="167">
        <f>H88/F88</f>
        <v>0.00934579439252336</v>
      </c>
      <c r="J88" s="167">
        <f>H88/G88</f>
        <v>0.00925925925925926</v>
      </c>
      <c r="K88" s="24"/>
      <c r="L88" s="24"/>
      <c r="M88" s="24"/>
      <c r="N88" s="24"/>
      <c r="O88" s="24"/>
      <c r="P88" s="24"/>
      <c r="Q88" s="24"/>
      <c r="R88" s="24"/>
      <c r="S88" s="24"/>
      <c r="T88" s="24"/>
      <c r="U88" s="24"/>
      <c r="V88" s="24"/>
      <c r="W88" s="24"/>
      <c r="X88" s="24"/>
      <c r="Y88" s="24"/>
      <c r="Z88" s="24"/>
    </row>
    <row r="89" ht="19.15" customHeight="1">
      <c r="A89" t="s" s="145">
        <v>3605</v>
      </c>
      <c r="B89" s="168">
        <v>3</v>
      </c>
      <c r="C89" s="168">
        <v>27</v>
      </c>
      <c r="D89" t="s" s="145">
        <v>3686</v>
      </c>
      <c r="E89" t="s" s="145">
        <v>116</v>
      </c>
      <c r="F89" s="213">
        <v>91</v>
      </c>
      <c r="G89" s="170">
        <v>95</v>
      </c>
      <c r="H89" s="155">
        <f>SUM(G89-F89)</f>
        <v>4</v>
      </c>
      <c r="I89" s="167">
        <f>H89/F89</f>
        <v>0.043956043956044</v>
      </c>
      <c r="J89" s="167">
        <f>H89/G89</f>
        <v>0.0421052631578947</v>
      </c>
      <c r="K89" s="24"/>
      <c r="L89" s="24"/>
      <c r="M89" s="24"/>
      <c r="N89" s="24"/>
      <c r="O89" s="24"/>
      <c r="P89" s="24"/>
      <c r="Q89" s="24"/>
      <c r="R89" s="24"/>
      <c r="S89" s="24"/>
      <c r="T89" s="24"/>
      <c r="U89" s="24"/>
      <c r="V89" s="24"/>
      <c r="W89" s="24"/>
      <c r="X89" s="24"/>
      <c r="Y89" s="24"/>
      <c r="Z89" s="24"/>
    </row>
    <row r="90" ht="19.15" customHeight="1">
      <c r="A90" t="s" s="145">
        <v>3605</v>
      </c>
      <c r="B90" s="168">
        <v>3</v>
      </c>
      <c r="C90" s="168">
        <v>28</v>
      </c>
      <c r="D90" t="s" s="145">
        <v>3733</v>
      </c>
      <c r="E90" t="s" s="171">
        <v>52</v>
      </c>
      <c r="F90" s="253">
        <v>77</v>
      </c>
      <c r="G90" s="254">
        <v>76</v>
      </c>
      <c r="H90" s="173">
        <f>SUM(G90-F90)</f>
        <v>-1</v>
      </c>
      <c r="I90" s="167">
        <f>H90/F90</f>
        <v>-0.012987012987013</v>
      </c>
      <c r="J90" s="167">
        <f>H90/G90</f>
        <v>-0.0131578947368421</v>
      </c>
      <c r="K90" s="24"/>
      <c r="L90" s="24"/>
      <c r="M90" s="24"/>
      <c r="N90" s="24"/>
      <c r="O90" s="24"/>
      <c r="P90" s="24"/>
      <c r="Q90" s="24"/>
      <c r="R90" s="24"/>
      <c r="S90" s="24"/>
      <c r="T90" s="24"/>
      <c r="U90" s="24"/>
      <c r="V90" s="24"/>
      <c r="W90" s="24"/>
      <c r="X90" s="24"/>
      <c r="Y90" s="24"/>
      <c r="Z90" s="24"/>
    </row>
    <row r="91" ht="19.15" customHeight="1">
      <c r="A91" t="s" s="145">
        <v>3605</v>
      </c>
      <c r="B91" s="168">
        <v>3</v>
      </c>
      <c r="C91" s="168">
        <v>13</v>
      </c>
      <c r="D91" t="s" s="145">
        <v>3687</v>
      </c>
      <c r="E91" t="s" s="145">
        <v>30</v>
      </c>
      <c r="F91" s="229">
        <v>65</v>
      </c>
      <c r="G91" s="166">
        <v>66</v>
      </c>
      <c r="H91" s="155">
        <f>SUM(G91-F91)</f>
        <v>1</v>
      </c>
      <c r="I91" s="167">
        <f>H91/F91</f>
        <v>0.0153846153846154</v>
      </c>
      <c r="J91" s="167">
        <f>H91/G91</f>
        <v>0.0151515151515152</v>
      </c>
      <c r="K91" s="24"/>
      <c r="L91" s="24"/>
      <c r="M91" s="24"/>
      <c r="N91" s="24"/>
      <c r="O91" s="24"/>
      <c r="P91" s="24"/>
      <c r="Q91" s="24"/>
      <c r="R91" s="24"/>
      <c r="S91" s="24"/>
      <c r="T91" s="24"/>
      <c r="U91" s="24"/>
      <c r="V91" s="24"/>
      <c r="W91" s="24"/>
      <c r="X91" s="24"/>
      <c r="Y91" s="24"/>
      <c r="Z91" s="24"/>
    </row>
    <row r="92" ht="19.15" customHeight="1">
      <c r="A92" t="s" s="145">
        <v>3605</v>
      </c>
      <c r="B92" s="168">
        <v>3</v>
      </c>
      <c r="C92" s="168">
        <v>21</v>
      </c>
      <c r="D92" t="s" s="145">
        <v>3688</v>
      </c>
      <c r="E92" t="s" s="145">
        <v>106</v>
      </c>
      <c r="F92" s="212">
        <v>61</v>
      </c>
      <c r="G92" s="168">
        <v>64</v>
      </c>
      <c r="H92" s="155">
        <f>SUM(G92-F92)</f>
        <v>3</v>
      </c>
      <c r="I92" s="167">
        <f>H92/F92</f>
        <v>0.0491803278688525</v>
      </c>
      <c r="J92" s="167">
        <f>H92/G92</f>
        <v>0.046875</v>
      </c>
      <c r="K92" s="24"/>
      <c r="L92" s="24"/>
      <c r="M92" s="24"/>
      <c r="N92" s="24"/>
      <c r="O92" s="24"/>
      <c r="P92" s="24"/>
      <c r="Q92" s="24"/>
      <c r="R92" s="24"/>
      <c r="S92" s="24"/>
      <c r="T92" s="24"/>
      <c r="U92" s="24"/>
      <c r="V92" s="24"/>
      <c r="W92" s="24"/>
      <c r="X92" s="24"/>
      <c r="Y92" s="24"/>
      <c r="Z92" s="24"/>
    </row>
    <row r="93" ht="19.15" customHeight="1">
      <c r="A93" t="s" s="145">
        <v>3605</v>
      </c>
      <c r="B93" s="168">
        <v>3</v>
      </c>
      <c r="C93" s="168">
        <v>32</v>
      </c>
      <c r="D93" t="s" s="145">
        <v>3689</v>
      </c>
      <c r="E93" t="s" s="145">
        <v>24</v>
      </c>
      <c r="F93" s="212">
        <v>59</v>
      </c>
      <c r="G93" s="168">
        <v>59</v>
      </c>
      <c r="H93" s="155">
        <f>SUM(G93-F93)</f>
        <v>0</v>
      </c>
      <c r="I93" s="167">
        <f>H93/F93</f>
        <v>0</v>
      </c>
      <c r="J93" s="167">
        <f>H93/G93</f>
        <v>0</v>
      </c>
      <c r="K93" s="24"/>
      <c r="L93" s="24"/>
      <c r="M93" s="24"/>
      <c r="N93" s="24"/>
      <c r="O93" s="24"/>
      <c r="P93" s="24"/>
      <c r="Q93" s="24"/>
      <c r="R93" s="24"/>
      <c r="S93" s="24"/>
      <c r="T93" s="24"/>
      <c r="U93" s="24"/>
      <c r="V93" s="24"/>
      <c r="W93" s="24"/>
      <c r="X93" s="24"/>
      <c r="Y93" s="24"/>
      <c r="Z93" s="24"/>
    </row>
    <row r="94" ht="19.15" customHeight="1">
      <c r="A94" t="s" s="145">
        <v>3605</v>
      </c>
      <c r="B94" s="168">
        <v>3</v>
      </c>
      <c r="C94" s="168">
        <v>16</v>
      </c>
      <c r="D94" t="s" s="145">
        <v>3690</v>
      </c>
      <c r="E94" t="s" s="145">
        <v>74</v>
      </c>
      <c r="F94" s="212">
        <v>40</v>
      </c>
      <c r="G94" s="168">
        <v>51</v>
      </c>
      <c r="H94" s="155">
        <f>SUM(G94-F94)</f>
        <v>11</v>
      </c>
      <c r="I94" s="167">
        <f>H94/F94</f>
        <v>0.275</v>
      </c>
      <c r="J94" s="167">
        <f>H94/G94</f>
        <v>0.215686274509804</v>
      </c>
      <c r="K94" s="24"/>
      <c r="L94" s="24"/>
      <c r="M94" s="24"/>
      <c r="N94" s="24"/>
      <c r="O94" s="24"/>
      <c r="P94" s="24"/>
      <c r="Q94" s="24"/>
      <c r="R94" s="24"/>
      <c r="S94" s="24"/>
      <c r="T94" s="24"/>
      <c r="U94" s="24"/>
      <c r="V94" s="24"/>
      <c r="W94" s="24"/>
      <c r="X94" s="24"/>
      <c r="Y94" s="24"/>
      <c r="Z94" s="24"/>
    </row>
    <row r="95" ht="19.15" customHeight="1">
      <c r="A95" t="s" s="145">
        <v>3605</v>
      </c>
      <c r="B95" s="168">
        <v>3</v>
      </c>
      <c r="C95" s="168">
        <v>20</v>
      </c>
      <c r="D95" t="s" s="145">
        <v>3691</v>
      </c>
      <c r="E95" t="s" s="145">
        <v>40</v>
      </c>
      <c r="F95" s="212">
        <v>33</v>
      </c>
      <c r="G95" s="168">
        <v>34</v>
      </c>
      <c r="H95" s="155">
        <f>SUM(G95-F95)</f>
        <v>1</v>
      </c>
      <c r="I95" s="167">
        <f>H95/F95</f>
        <v>0.0303030303030303</v>
      </c>
      <c r="J95" s="167">
        <f>H95/G95</f>
        <v>0.0294117647058824</v>
      </c>
      <c r="K95" s="24"/>
      <c r="L95" s="24"/>
      <c r="M95" s="24"/>
      <c r="N95" s="24"/>
      <c r="O95" s="24"/>
      <c r="P95" s="24"/>
      <c r="Q95" s="24"/>
      <c r="R95" s="24"/>
      <c r="S95" s="24"/>
      <c r="T95" s="24"/>
      <c r="U95" s="24"/>
      <c r="V95" s="24"/>
      <c r="W95" s="24"/>
      <c r="X95" s="24"/>
      <c r="Y95" s="24"/>
      <c r="Z95" s="24"/>
    </row>
    <row r="96" ht="19.15" customHeight="1">
      <c r="A96" t="s" s="145">
        <v>3605</v>
      </c>
      <c r="B96" s="168">
        <v>3</v>
      </c>
      <c r="C96" s="168">
        <v>12</v>
      </c>
      <c r="D96" t="s" s="145">
        <v>3692</v>
      </c>
      <c r="E96" t="s" s="145">
        <v>44</v>
      </c>
      <c r="F96" s="213">
        <v>23</v>
      </c>
      <c r="G96" s="170">
        <v>25</v>
      </c>
      <c r="H96" s="155">
        <f>SUM(G96-F96)</f>
        <v>2</v>
      </c>
      <c r="I96" s="167">
        <f>H96/F96</f>
        <v>0.0869565217391304</v>
      </c>
      <c r="J96" s="167">
        <f>H96/G96</f>
        <v>0.08</v>
      </c>
      <c r="K96" s="24"/>
      <c r="L96" s="24"/>
      <c r="M96" s="24"/>
      <c r="N96" s="24"/>
      <c r="O96" s="24"/>
      <c r="P96" s="24"/>
      <c r="Q96" s="24"/>
      <c r="R96" s="24"/>
      <c r="S96" s="24"/>
      <c r="T96" s="24"/>
      <c r="U96" s="24"/>
      <c r="V96" s="24"/>
      <c r="W96" s="24"/>
      <c r="X96" s="24"/>
      <c r="Y96" s="24"/>
      <c r="Z96" s="24"/>
    </row>
    <row r="97" ht="19.15" customHeight="1">
      <c r="A97" t="s" s="145">
        <v>3605</v>
      </c>
      <c r="B97" s="168">
        <v>3</v>
      </c>
      <c r="C97" s="168">
        <v>31</v>
      </c>
      <c r="D97" t="s" s="145">
        <v>3734</v>
      </c>
      <c r="E97" t="s" s="171">
        <v>76</v>
      </c>
      <c r="F97" s="253">
        <v>16</v>
      </c>
      <c r="G97" s="254">
        <v>15</v>
      </c>
      <c r="H97" s="173">
        <f>SUM(G97-F97)</f>
        <v>-1</v>
      </c>
      <c r="I97" s="167">
        <f>H97/F97</f>
        <v>-0.0625</v>
      </c>
      <c r="J97" s="167">
        <f>H97/G97</f>
        <v>-0.06666666666666669</v>
      </c>
      <c r="K97" s="24"/>
      <c r="L97" s="24"/>
      <c r="M97" s="24"/>
      <c r="N97" s="24"/>
      <c r="O97" s="24"/>
      <c r="P97" s="24"/>
      <c r="Q97" s="24"/>
      <c r="R97" s="24"/>
      <c r="S97" s="24"/>
      <c r="T97" s="24"/>
      <c r="U97" s="24"/>
      <c r="V97" s="24"/>
      <c r="W97" s="24"/>
      <c r="X97" s="24"/>
      <c r="Y97" s="24"/>
      <c r="Z97" s="24"/>
    </row>
    <row r="98" ht="19.15" customHeight="1">
      <c r="A98" t="s" s="145">
        <v>3605</v>
      </c>
      <c r="B98" s="168">
        <v>3</v>
      </c>
      <c r="C98" s="168">
        <v>23</v>
      </c>
      <c r="D98" t="s" s="145">
        <v>3694</v>
      </c>
      <c r="E98" t="s" s="145">
        <v>281</v>
      </c>
      <c r="F98" s="229">
        <v>0</v>
      </c>
      <c r="G98" s="166">
        <v>0</v>
      </c>
      <c r="H98" s="155">
        <f>SUM(G98-F98)</f>
        <v>0</v>
      </c>
      <c r="I98" s="207">
        <f>H98/F98</f>
      </c>
      <c r="J98" s="207">
        <f>H98/G98</f>
      </c>
      <c r="K98" s="24"/>
      <c r="L98" s="24"/>
      <c r="M98" s="24"/>
      <c r="N98" s="24"/>
      <c r="O98" s="24"/>
      <c r="P98" s="24"/>
      <c r="Q98" s="24"/>
      <c r="R98" s="24"/>
      <c r="S98" s="24"/>
      <c r="T98" s="24"/>
      <c r="U98" s="24"/>
      <c r="V98" s="24"/>
      <c r="W98" s="24"/>
      <c r="X98" s="24"/>
      <c r="Y98" s="24"/>
      <c r="Z98" s="24"/>
    </row>
    <row r="99" ht="19.15" customHeight="1">
      <c r="A99" t="s" s="145">
        <v>3605</v>
      </c>
      <c r="B99" s="168">
        <v>3</v>
      </c>
      <c r="C99" s="168">
        <v>25</v>
      </c>
      <c r="D99" t="s" s="145">
        <v>3695</v>
      </c>
      <c r="E99" t="s" s="145">
        <v>78</v>
      </c>
      <c r="F99" s="212">
        <v>0</v>
      </c>
      <c r="G99" s="168">
        <v>0</v>
      </c>
      <c r="H99" s="155">
        <f>SUM(G99-F99)</f>
        <v>0</v>
      </c>
      <c r="I99" s="207">
        <f>H99/F99</f>
      </c>
      <c r="J99" s="207">
        <f>H99/G99</f>
      </c>
      <c r="K99" s="24"/>
      <c r="L99" s="24"/>
      <c r="M99" s="24"/>
      <c r="N99" s="24"/>
      <c r="O99" s="24"/>
      <c r="P99" s="24"/>
      <c r="Q99" s="24"/>
      <c r="R99" s="24"/>
      <c r="S99" s="24"/>
      <c r="T99" s="24"/>
      <c r="U99" s="24"/>
      <c r="V99" s="24"/>
      <c r="W99" s="24"/>
      <c r="X99" s="24"/>
      <c r="Y99" s="24"/>
      <c r="Z99" s="24"/>
    </row>
    <row r="100" ht="19.15" customHeight="1">
      <c r="A100" t="s" s="137">
        <v>3605</v>
      </c>
      <c r="B100" s="170">
        <v>3</v>
      </c>
      <c r="C100" s="170">
        <v>30</v>
      </c>
      <c r="D100" t="s" s="137">
        <v>3696</v>
      </c>
      <c r="E100" t="s" s="137">
        <v>380</v>
      </c>
      <c r="F100" s="213">
        <v>0</v>
      </c>
      <c r="G100" s="170">
        <v>0</v>
      </c>
      <c r="H100" s="175">
        <f>SUM(G100-F100)</f>
        <v>0</v>
      </c>
      <c r="I100" s="176">
        <f>H100/F100</f>
      </c>
      <c r="J100" s="176">
        <f>H100/G100</f>
      </c>
      <c r="K100" s="174"/>
      <c r="L100" s="174"/>
      <c r="M100" s="174"/>
      <c r="N100" s="174"/>
      <c r="O100" s="174"/>
      <c r="P100" s="174"/>
      <c r="Q100" s="174"/>
      <c r="R100" s="174"/>
      <c r="S100" s="174"/>
      <c r="T100" s="174"/>
      <c r="U100" s="174"/>
      <c r="V100" s="174"/>
      <c r="W100" s="174"/>
      <c r="X100" s="174"/>
      <c r="Y100" s="174"/>
      <c r="Z100" s="174"/>
    </row>
    <row r="101" ht="19.15" customHeight="1">
      <c r="A101" s="177"/>
      <c r="B101" s="178"/>
      <c r="C101" s="178"/>
      <c r="D101" s="179"/>
      <c r="E101" s="179"/>
      <c r="F101" s="210">
        <f>SUM(F67:F100)</f>
        <v>85484</v>
      </c>
      <c r="G101" s="180">
        <f>SUM(G67:G100)</f>
        <v>88738</v>
      </c>
      <c r="H101" s="181">
        <f>SUM(H67:H100)</f>
        <v>3254</v>
      </c>
      <c r="I101" s="182">
        <f>H101/F101</f>
        <v>0.0380656029198446</v>
      </c>
      <c r="J101" s="182">
        <f>H101/G101</f>
        <v>0.0366697468953549</v>
      </c>
      <c r="K101" s="183"/>
      <c r="L101" s="183"/>
      <c r="M101" s="183"/>
      <c r="N101" s="183"/>
      <c r="O101" s="183"/>
      <c r="P101" s="183"/>
      <c r="Q101" s="183"/>
      <c r="R101" s="183"/>
      <c r="S101" s="183"/>
      <c r="T101" s="183"/>
      <c r="U101" s="183"/>
      <c r="V101" s="183"/>
      <c r="W101" s="183"/>
      <c r="X101" s="183"/>
      <c r="Y101" s="183"/>
      <c r="Z101" s="184"/>
    </row>
    <row r="102" ht="19.15" customHeight="1">
      <c r="A102" s="230"/>
      <c r="B102" s="231"/>
      <c r="C102" s="231"/>
      <c r="D102" s="232"/>
      <c r="E102" s="232"/>
      <c r="F102" s="251"/>
      <c r="G102" s="231"/>
      <c r="H102" s="234"/>
      <c r="I102" s="188"/>
      <c r="J102" s="188"/>
      <c r="K102" s="189"/>
      <c r="L102" s="189"/>
      <c r="M102" s="189"/>
      <c r="N102" s="189"/>
      <c r="O102" s="189"/>
      <c r="P102" s="189"/>
      <c r="Q102" s="189"/>
      <c r="R102" s="189"/>
      <c r="S102" s="189"/>
      <c r="T102" s="189"/>
      <c r="U102" s="189"/>
      <c r="V102" s="189"/>
      <c r="W102" s="189"/>
      <c r="X102" s="189"/>
      <c r="Y102" s="189"/>
      <c r="Z102" s="189"/>
    </row>
    <row r="103" ht="19.15" customHeight="1">
      <c r="A103" t="s" s="138">
        <v>3605</v>
      </c>
      <c r="B103" s="149">
        <v>4</v>
      </c>
      <c r="C103" s="149">
        <v>2</v>
      </c>
      <c r="D103" t="s" s="205">
        <v>3697</v>
      </c>
      <c r="E103" t="s" s="205">
        <v>84</v>
      </c>
      <c r="F103" s="222">
        <v>42973</v>
      </c>
      <c r="G103" s="149">
        <v>44675</v>
      </c>
      <c r="H103" s="173">
        <f>SUM(G103-F103)</f>
        <v>1702</v>
      </c>
      <c r="I103" s="167">
        <f>H103/F103</f>
        <v>0.0396062643985758</v>
      </c>
      <c r="J103" s="167">
        <f>H103/G103</f>
        <v>0.0380973698936766</v>
      </c>
      <c r="K103" s="24"/>
      <c r="L103" s="24"/>
      <c r="M103" s="24"/>
      <c r="N103" s="24"/>
      <c r="O103" s="24"/>
      <c r="P103" s="24"/>
      <c r="Q103" s="24"/>
      <c r="R103" s="24"/>
      <c r="S103" s="24"/>
      <c r="T103" s="24"/>
      <c r="U103" s="24"/>
      <c r="V103" s="24"/>
      <c r="W103" s="24"/>
      <c r="X103" s="24"/>
      <c r="Y103" s="24"/>
      <c r="Z103" s="24"/>
    </row>
    <row r="104" ht="19.15" customHeight="1">
      <c r="A104" t="s" s="138">
        <v>3605</v>
      </c>
      <c r="B104" s="149">
        <v>4</v>
      </c>
      <c r="C104" s="149">
        <v>8</v>
      </c>
      <c r="D104" t="s" s="205">
        <v>3698</v>
      </c>
      <c r="E104" t="s" s="205">
        <v>20</v>
      </c>
      <c r="F104" s="222">
        <v>26754</v>
      </c>
      <c r="G104" s="149">
        <v>28326</v>
      </c>
      <c r="H104" s="173">
        <f>SUM(G104-F104)</f>
        <v>1572</v>
      </c>
      <c r="I104" s="167">
        <f>H104/F104</f>
        <v>0.0587575689616506</v>
      </c>
      <c r="J104" s="167">
        <f>H104/G104</f>
        <v>0.0554967167972887</v>
      </c>
      <c r="K104" s="24"/>
      <c r="L104" s="24"/>
      <c r="M104" s="24"/>
      <c r="N104" s="24"/>
      <c r="O104" s="24"/>
      <c r="P104" s="24"/>
      <c r="Q104" s="24"/>
      <c r="R104" s="24"/>
      <c r="S104" s="24"/>
      <c r="T104" s="24"/>
      <c r="U104" s="24"/>
      <c r="V104" s="24"/>
      <c r="W104" s="24"/>
      <c r="X104" s="24"/>
      <c r="Y104" s="24"/>
      <c r="Z104" s="24"/>
    </row>
    <row r="105" ht="19.15" customHeight="1">
      <c r="A105" t="s" s="138">
        <v>3605</v>
      </c>
      <c r="B105" s="149">
        <v>4</v>
      </c>
      <c r="C105" s="149">
        <v>15</v>
      </c>
      <c r="D105" t="s" s="205">
        <v>3699</v>
      </c>
      <c r="E105" t="s" s="205">
        <v>22</v>
      </c>
      <c r="F105" s="222">
        <v>7468</v>
      </c>
      <c r="G105" s="149">
        <v>7795</v>
      </c>
      <c r="H105" s="173">
        <f>SUM(G105-F105)</f>
        <v>327</v>
      </c>
      <c r="I105" s="167">
        <f>H105/F105</f>
        <v>0.0437868237814676</v>
      </c>
      <c r="J105" s="167">
        <f>H105/G105</f>
        <v>0.0419499679281591</v>
      </c>
      <c r="K105" s="24"/>
      <c r="L105" s="24"/>
      <c r="M105" s="24"/>
      <c r="N105" s="24"/>
      <c r="O105" s="24"/>
      <c r="P105" s="24"/>
      <c r="Q105" s="24"/>
      <c r="R105" s="24"/>
      <c r="S105" s="24"/>
      <c r="T105" s="24"/>
      <c r="U105" s="24"/>
      <c r="V105" s="24"/>
      <c r="W105" s="24"/>
      <c r="X105" s="24"/>
      <c r="Y105" s="24"/>
      <c r="Z105" s="24"/>
    </row>
    <row r="106" ht="19.15" customHeight="1">
      <c r="A106" t="s" s="138">
        <v>3605</v>
      </c>
      <c r="B106" s="149">
        <v>4</v>
      </c>
      <c r="C106" s="149">
        <v>9</v>
      </c>
      <c r="D106" t="s" s="205">
        <v>3700</v>
      </c>
      <c r="E106" t="s" s="205">
        <v>1284</v>
      </c>
      <c r="F106" s="222">
        <v>1380</v>
      </c>
      <c r="G106" s="149">
        <v>1481</v>
      </c>
      <c r="H106" s="173">
        <f>SUM(G106-F106)</f>
        <v>101</v>
      </c>
      <c r="I106" s="167">
        <f>H106/F106</f>
        <v>0.0731884057971014</v>
      </c>
      <c r="J106" s="167">
        <f>H106/G106</f>
        <v>0.0681971640783255</v>
      </c>
      <c r="K106" s="24"/>
      <c r="L106" s="24"/>
      <c r="M106" s="24"/>
      <c r="N106" s="24"/>
      <c r="O106" s="24"/>
      <c r="P106" s="24"/>
      <c r="Q106" s="24"/>
      <c r="R106" s="24"/>
      <c r="S106" s="24"/>
      <c r="T106" s="24"/>
      <c r="U106" s="24"/>
      <c r="V106" s="24"/>
      <c r="W106" s="24"/>
      <c r="X106" s="24"/>
      <c r="Y106" s="24"/>
      <c r="Z106" s="24"/>
    </row>
    <row r="107" ht="19.15" customHeight="1">
      <c r="A107" t="s" s="138">
        <v>3605</v>
      </c>
      <c r="B107" s="149">
        <v>4</v>
      </c>
      <c r="C107" s="149">
        <v>5</v>
      </c>
      <c r="D107" t="s" s="205">
        <v>3701</v>
      </c>
      <c r="E107" t="s" s="205">
        <v>28</v>
      </c>
      <c r="F107" s="222">
        <v>1307</v>
      </c>
      <c r="G107" s="149">
        <v>1341</v>
      </c>
      <c r="H107" s="173">
        <f>SUM(G107-F107)</f>
        <v>34</v>
      </c>
      <c r="I107" s="167">
        <f>H107/F107</f>
        <v>0.0260137719969396</v>
      </c>
      <c r="J107" s="167">
        <f>H107/G107</f>
        <v>0.0253542132736764</v>
      </c>
      <c r="K107" s="24"/>
      <c r="L107" s="24"/>
      <c r="M107" s="24"/>
      <c r="N107" s="24"/>
      <c r="O107" s="24"/>
      <c r="P107" s="24"/>
      <c r="Q107" s="24"/>
      <c r="R107" s="24"/>
      <c r="S107" s="24"/>
      <c r="T107" s="24"/>
      <c r="U107" s="24"/>
      <c r="V107" s="24"/>
      <c r="W107" s="24"/>
      <c r="X107" s="24"/>
      <c r="Y107" s="24"/>
      <c r="Z107" s="24"/>
    </row>
    <row r="108" ht="19.15" customHeight="1">
      <c r="A108" t="s" s="138">
        <v>3605</v>
      </c>
      <c r="B108" s="149">
        <v>4</v>
      </c>
      <c r="C108" s="149">
        <v>4</v>
      </c>
      <c r="D108" t="s" s="205">
        <v>3702</v>
      </c>
      <c r="E108" t="s" s="205">
        <v>26</v>
      </c>
      <c r="F108" s="222">
        <v>1253</v>
      </c>
      <c r="G108" s="149">
        <v>1289</v>
      </c>
      <c r="H108" s="173">
        <f>SUM(G108-F108)</f>
        <v>36</v>
      </c>
      <c r="I108" s="167">
        <f>H108/F108</f>
        <v>0.028731045490822</v>
      </c>
      <c r="J108" s="167">
        <f>H108/G108</f>
        <v>0.0279286268425136</v>
      </c>
      <c r="K108" s="24"/>
      <c r="L108" s="24"/>
      <c r="M108" s="24"/>
      <c r="N108" s="24"/>
      <c r="O108" s="24"/>
      <c r="P108" s="24"/>
      <c r="Q108" s="24"/>
      <c r="R108" s="24"/>
      <c r="S108" s="24"/>
      <c r="T108" s="24"/>
      <c r="U108" s="24"/>
      <c r="V108" s="24"/>
      <c r="W108" s="24"/>
      <c r="X108" s="24"/>
      <c r="Y108" s="24"/>
      <c r="Z108" s="24"/>
    </row>
    <row r="109" ht="19.15" customHeight="1">
      <c r="A109" t="s" s="138">
        <v>3605</v>
      </c>
      <c r="B109" s="149">
        <v>4</v>
      </c>
      <c r="C109" s="149">
        <v>7</v>
      </c>
      <c r="D109" t="s" s="205">
        <v>3703</v>
      </c>
      <c r="E109" t="s" s="205">
        <v>17</v>
      </c>
      <c r="F109" s="222">
        <v>840</v>
      </c>
      <c r="G109" s="149">
        <v>858</v>
      </c>
      <c r="H109" s="173">
        <f>SUM(G109-F109)</f>
        <v>18</v>
      </c>
      <c r="I109" s="167">
        <f>H109/F109</f>
        <v>0.0214285714285714</v>
      </c>
      <c r="J109" s="167">
        <f>H109/G109</f>
        <v>0.020979020979021</v>
      </c>
      <c r="K109" s="24"/>
      <c r="L109" s="24"/>
      <c r="M109" s="24"/>
      <c r="N109" s="24"/>
      <c r="O109" s="24"/>
      <c r="P109" s="24"/>
      <c r="Q109" s="24"/>
      <c r="R109" s="24"/>
      <c r="S109" s="24"/>
      <c r="T109" s="24"/>
      <c r="U109" s="24"/>
      <c r="V109" s="24"/>
      <c r="W109" s="24"/>
      <c r="X109" s="24"/>
      <c r="Y109" s="24"/>
      <c r="Z109" s="24"/>
    </row>
    <row r="110" ht="19.15" customHeight="1">
      <c r="A110" t="s" s="138">
        <v>3605</v>
      </c>
      <c r="B110" s="149">
        <v>4</v>
      </c>
      <c r="C110" s="149">
        <v>22</v>
      </c>
      <c r="D110" t="s" s="205">
        <v>3704</v>
      </c>
      <c r="E110" t="s" s="205">
        <v>248</v>
      </c>
      <c r="F110" s="222">
        <v>763</v>
      </c>
      <c r="G110" s="149">
        <v>793</v>
      </c>
      <c r="H110" s="173">
        <f>SUM(G110-F110)</f>
        <v>30</v>
      </c>
      <c r="I110" s="167">
        <f>H110/F110</f>
        <v>0.0393184796854522</v>
      </c>
      <c r="J110" s="167">
        <f>H110/G110</f>
        <v>0.0378310214375788</v>
      </c>
      <c r="K110" s="24"/>
      <c r="L110" s="24"/>
      <c r="M110" s="24"/>
      <c r="N110" s="24"/>
      <c r="O110" s="24"/>
      <c r="P110" s="24"/>
      <c r="Q110" s="24"/>
      <c r="R110" s="24"/>
      <c r="S110" s="24"/>
      <c r="T110" s="24"/>
      <c r="U110" s="24"/>
      <c r="V110" s="24"/>
      <c r="W110" s="24"/>
      <c r="X110" s="24"/>
      <c r="Y110" s="24"/>
      <c r="Z110" s="24"/>
    </row>
    <row r="111" ht="19.15" customHeight="1">
      <c r="A111" t="s" s="138">
        <v>3605</v>
      </c>
      <c r="B111" s="149">
        <v>4</v>
      </c>
      <c r="C111" s="149">
        <v>28</v>
      </c>
      <c r="D111" t="s" s="205">
        <v>3705</v>
      </c>
      <c r="E111" t="s" s="205">
        <v>281</v>
      </c>
      <c r="F111" s="222">
        <v>567</v>
      </c>
      <c r="G111" s="149">
        <v>609</v>
      </c>
      <c r="H111" s="173">
        <f>SUM(G111-F111)</f>
        <v>42</v>
      </c>
      <c r="I111" s="167">
        <f>H111/F111</f>
        <v>0.0740740740740741</v>
      </c>
      <c r="J111" s="167">
        <f>H111/G111</f>
        <v>0.0689655172413793</v>
      </c>
      <c r="K111" s="24"/>
      <c r="L111" s="24"/>
      <c r="M111" s="24"/>
      <c r="N111" s="24"/>
      <c r="O111" s="24"/>
      <c r="P111" s="24"/>
      <c r="Q111" s="24"/>
      <c r="R111" s="24"/>
      <c r="S111" s="24"/>
      <c r="T111" s="24"/>
      <c r="U111" s="24"/>
      <c r="V111" s="24"/>
      <c r="W111" s="24"/>
      <c r="X111" s="24"/>
      <c r="Y111" s="24"/>
      <c r="Z111" s="24"/>
    </row>
    <row r="112" ht="19.15" customHeight="1">
      <c r="A112" t="s" s="138">
        <v>3605</v>
      </c>
      <c r="B112" s="149">
        <v>4</v>
      </c>
      <c r="C112" s="149">
        <v>1</v>
      </c>
      <c r="D112" t="s" s="205">
        <v>3706</v>
      </c>
      <c r="E112" t="s" s="205">
        <v>66</v>
      </c>
      <c r="F112" s="222">
        <v>391</v>
      </c>
      <c r="G112" s="149">
        <v>409</v>
      </c>
      <c r="H112" s="173">
        <f>SUM(G112-F112)</f>
        <v>18</v>
      </c>
      <c r="I112" s="167">
        <f>H112/F112</f>
        <v>0.0460358056265985</v>
      </c>
      <c r="J112" s="167">
        <f>H112/G112</f>
        <v>0.0440097799511002</v>
      </c>
      <c r="K112" s="24"/>
      <c r="L112" s="24"/>
      <c r="M112" s="24"/>
      <c r="N112" s="24"/>
      <c r="O112" s="24"/>
      <c r="P112" s="24"/>
      <c r="Q112" s="24"/>
      <c r="R112" s="24"/>
      <c r="S112" s="24"/>
      <c r="T112" s="24"/>
      <c r="U112" s="24"/>
      <c r="V112" s="24"/>
      <c r="W112" s="24"/>
      <c r="X112" s="24"/>
      <c r="Y112" s="24"/>
      <c r="Z112" s="24"/>
    </row>
    <row r="113" ht="19.15" customHeight="1">
      <c r="A113" t="s" s="138">
        <v>3605</v>
      </c>
      <c r="B113" s="149">
        <v>4</v>
      </c>
      <c r="C113" s="149">
        <v>25</v>
      </c>
      <c r="D113" t="s" s="205">
        <v>3707</v>
      </c>
      <c r="E113" t="s" s="205">
        <v>34</v>
      </c>
      <c r="F113" s="222">
        <v>247</v>
      </c>
      <c r="G113" s="149">
        <v>256</v>
      </c>
      <c r="H113" s="173">
        <f>SUM(G113-F113)</f>
        <v>9</v>
      </c>
      <c r="I113" s="167">
        <f>H113/F113</f>
        <v>0.0364372469635628</v>
      </c>
      <c r="J113" s="167">
        <f>H113/G113</f>
        <v>0.03515625</v>
      </c>
      <c r="K113" s="24"/>
      <c r="L113" s="24"/>
      <c r="M113" s="24"/>
      <c r="N113" s="24"/>
      <c r="O113" s="24"/>
      <c r="P113" s="24"/>
      <c r="Q113" s="24"/>
      <c r="R113" s="24"/>
      <c r="S113" s="24"/>
      <c r="T113" s="24"/>
      <c r="U113" s="24"/>
      <c r="V113" s="24"/>
      <c r="W113" s="24"/>
      <c r="X113" s="24"/>
      <c r="Y113" s="24"/>
      <c r="Z113" s="24"/>
    </row>
    <row r="114" ht="19.15" customHeight="1">
      <c r="A114" t="s" s="138">
        <v>3605</v>
      </c>
      <c r="B114" s="149">
        <v>4</v>
      </c>
      <c r="C114" s="149">
        <v>3</v>
      </c>
      <c r="D114" t="s" s="205">
        <v>3708</v>
      </c>
      <c r="E114" t="s" s="205">
        <v>64</v>
      </c>
      <c r="F114" s="222">
        <v>236</v>
      </c>
      <c r="G114" s="149">
        <v>244</v>
      </c>
      <c r="H114" s="173">
        <f>SUM(G114-F114)</f>
        <v>8</v>
      </c>
      <c r="I114" s="167">
        <f>H114/F114</f>
        <v>0.0338983050847458</v>
      </c>
      <c r="J114" s="167">
        <f>H114/G114</f>
        <v>0.0327868852459016</v>
      </c>
      <c r="K114" s="24"/>
      <c r="L114" s="24"/>
      <c r="M114" s="24"/>
      <c r="N114" s="24"/>
      <c r="O114" s="24"/>
      <c r="P114" s="24"/>
      <c r="Q114" s="24"/>
      <c r="R114" s="24"/>
      <c r="S114" s="24"/>
      <c r="T114" s="24"/>
      <c r="U114" s="24"/>
      <c r="V114" s="24"/>
      <c r="W114" s="24"/>
      <c r="X114" s="24"/>
      <c r="Y114" s="24"/>
      <c r="Z114" s="24"/>
    </row>
    <row r="115" ht="19.15" customHeight="1">
      <c r="A115" t="s" s="138">
        <v>3605</v>
      </c>
      <c r="B115" s="149">
        <v>4</v>
      </c>
      <c r="C115" s="149">
        <v>6</v>
      </c>
      <c r="D115" t="s" s="205">
        <v>3709</v>
      </c>
      <c r="E115" t="s" s="205">
        <v>44</v>
      </c>
      <c r="F115" s="222">
        <v>222</v>
      </c>
      <c r="G115" s="149">
        <v>229</v>
      </c>
      <c r="H115" s="173">
        <f>SUM(G115-F115)</f>
        <v>7</v>
      </c>
      <c r="I115" s="167">
        <f>H115/F115</f>
        <v>0.0315315315315315</v>
      </c>
      <c r="J115" s="167">
        <f>H115/G115</f>
        <v>0.0305676855895197</v>
      </c>
      <c r="K115" s="24"/>
      <c r="L115" s="24"/>
      <c r="M115" s="24"/>
      <c r="N115" s="24"/>
      <c r="O115" s="24"/>
      <c r="P115" s="24"/>
      <c r="Q115" s="24"/>
      <c r="R115" s="24"/>
      <c r="S115" s="24"/>
      <c r="T115" s="24"/>
      <c r="U115" s="24"/>
      <c r="V115" s="24"/>
      <c r="W115" s="24"/>
      <c r="X115" s="24"/>
      <c r="Y115" s="24"/>
      <c r="Z115" s="24"/>
    </row>
    <row r="116" ht="19.15" customHeight="1">
      <c r="A116" t="s" s="138">
        <v>3605</v>
      </c>
      <c r="B116" s="149">
        <v>4</v>
      </c>
      <c r="C116" s="149">
        <v>23</v>
      </c>
      <c r="D116" t="s" s="205">
        <v>3710</v>
      </c>
      <c r="E116" t="s" s="205">
        <v>62</v>
      </c>
      <c r="F116" s="222">
        <v>221</v>
      </c>
      <c r="G116" s="149">
        <v>227</v>
      </c>
      <c r="H116" s="173">
        <f>SUM(G116-F116)</f>
        <v>6</v>
      </c>
      <c r="I116" s="167">
        <f>H116/F116</f>
        <v>0.0271493212669683</v>
      </c>
      <c r="J116" s="167">
        <f>H116/G116</f>
        <v>0.026431718061674</v>
      </c>
      <c r="K116" s="24"/>
      <c r="L116" s="24"/>
      <c r="M116" s="24"/>
      <c r="N116" s="24"/>
      <c r="O116" s="24"/>
      <c r="P116" s="24"/>
      <c r="Q116" s="24"/>
      <c r="R116" s="24"/>
      <c r="S116" s="24"/>
      <c r="T116" s="24"/>
      <c r="U116" s="24"/>
      <c r="V116" s="24"/>
      <c r="W116" s="24"/>
      <c r="X116" s="24"/>
      <c r="Y116" s="24"/>
      <c r="Z116" s="24"/>
    </row>
    <row r="117" ht="19.15" customHeight="1">
      <c r="A117" t="s" s="138">
        <v>3605</v>
      </c>
      <c r="B117" s="149">
        <v>4</v>
      </c>
      <c r="C117" s="149">
        <v>12</v>
      </c>
      <c r="D117" t="s" s="205">
        <v>3711</v>
      </c>
      <c r="E117" t="s" s="205">
        <v>60</v>
      </c>
      <c r="F117" s="222">
        <v>161</v>
      </c>
      <c r="G117" s="149">
        <v>163</v>
      </c>
      <c r="H117" s="173">
        <f>SUM(G117-F117)</f>
        <v>2</v>
      </c>
      <c r="I117" s="167">
        <f>H117/F117</f>
        <v>0.0124223602484472</v>
      </c>
      <c r="J117" s="167">
        <f>H117/G117</f>
        <v>0.0122699386503067</v>
      </c>
      <c r="K117" s="24"/>
      <c r="L117" s="24"/>
      <c r="M117" s="24"/>
      <c r="N117" s="24"/>
      <c r="O117" s="24"/>
      <c r="P117" s="24"/>
      <c r="Q117" s="24"/>
      <c r="R117" s="24"/>
      <c r="S117" s="24"/>
      <c r="T117" s="24"/>
      <c r="U117" s="24"/>
      <c r="V117" s="24"/>
      <c r="W117" s="24"/>
      <c r="X117" s="24"/>
      <c r="Y117" s="24"/>
      <c r="Z117" s="24"/>
    </row>
    <row r="118" ht="19.15" customHeight="1">
      <c r="A118" t="s" s="138">
        <v>3605</v>
      </c>
      <c r="B118" s="149">
        <v>4</v>
      </c>
      <c r="C118" s="149">
        <v>13</v>
      </c>
      <c r="D118" t="s" s="205">
        <v>3712</v>
      </c>
      <c r="E118" t="s" s="205">
        <v>40</v>
      </c>
      <c r="F118" s="222">
        <v>133</v>
      </c>
      <c r="G118" s="149">
        <v>136</v>
      </c>
      <c r="H118" s="173">
        <f>SUM(G118-F118)</f>
        <v>3</v>
      </c>
      <c r="I118" s="167">
        <f>H118/F118</f>
        <v>0.0225563909774436</v>
      </c>
      <c r="J118" s="167">
        <f>H118/G118</f>
        <v>0.0220588235294118</v>
      </c>
      <c r="K118" s="24"/>
      <c r="L118" s="24"/>
      <c r="M118" s="24"/>
      <c r="N118" s="24"/>
      <c r="O118" s="24"/>
      <c r="P118" s="24"/>
      <c r="Q118" s="24"/>
      <c r="R118" s="24"/>
      <c r="S118" s="24"/>
      <c r="T118" s="24"/>
      <c r="U118" s="24"/>
      <c r="V118" s="24"/>
      <c r="W118" s="24"/>
      <c r="X118" s="24"/>
      <c r="Y118" s="24"/>
      <c r="Z118" s="24"/>
    </row>
    <row r="119" ht="19.15" customHeight="1">
      <c r="A119" t="s" s="138">
        <v>3605</v>
      </c>
      <c r="B119" s="149">
        <v>4</v>
      </c>
      <c r="C119" s="149">
        <v>19</v>
      </c>
      <c r="D119" t="s" s="205">
        <v>3713</v>
      </c>
      <c r="E119" t="s" s="205">
        <v>38</v>
      </c>
      <c r="F119" s="222">
        <v>114</v>
      </c>
      <c r="G119" s="149">
        <v>117</v>
      </c>
      <c r="H119" s="173">
        <f>SUM(G119-F119)</f>
        <v>3</v>
      </c>
      <c r="I119" s="167">
        <f>H119/F119</f>
        <v>0.0263157894736842</v>
      </c>
      <c r="J119" s="167">
        <f>H119/G119</f>
        <v>0.0256410256410256</v>
      </c>
      <c r="K119" s="24"/>
      <c r="L119" s="24"/>
      <c r="M119" s="24"/>
      <c r="N119" s="24"/>
      <c r="O119" s="24"/>
      <c r="P119" s="24"/>
      <c r="Q119" s="24"/>
      <c r="R119" s="24"/>
      <c r="S119" s="24"/>
      <c r="T119" s="24"/>
      <c r="U119" s="24"/>
      <c r="V119" s="24"/>
      <c r="W119" s="24"/>
      <c r="X119" s="24"/>
      <c r="Y119" s="24"/>
      <c r="Z119" s="24"/>
    </row>
    <row r="120" ht="19.15" customHeight="1">
      <c r="A120" t="s" s="138">
        <v>3605</v>
      </c>
      <c r="B120" s="149">
        <v>4</v>
      </c>
      <c r="C120" s="149">
        <v>10</v>
      </c>
      <c r="D120" t="s" s="205">
        <v>3714</v>
      </c>
      <c r="E120" t="s" s="205">
        <v>48</v>
      </c>
      <c r="F120" s="222">
        <v>107</v>
      </c>
      <c r="G120" s="149">
        <v>110</v>
      </c>
      <c r="H120" s="173">
        <f>SUM(G120-F120)</f>
        <v>3</v>
      </c>
      <c r="I120" s="167">
        <f>H120/F120</f>
        <v>0.0280373831775701</v>
      </c>
      <c r="J120" s="167">
        <f>H120/G120</f>
        <v>0.0272727272727273</v>
      </c>
      <c r="K120" s="24"/>
      <c r="L120" s="24"/>
      <c r="M120" s="24"/>
      <c r="N120" s="24"/>
      <c r="O120" s="24"/>
      <c r="P120" s="24"/>
      <c r="Q120" s="24"/>
      <c r="R120" s="24"/>
      <c r="S120" s="24"/>
      <c r="T120" s="24"/>
      <c r="U120" s="24"/>
      <c r="V120" s="24"/>
      <c r="W120" s="24"/>
      <c r="X120" s="24"/>
      <c r="Y120" s="24"/>
      <c r="Z120" s="24"/>
    </row>
    <row r="121" ht="19.15" customHeight="1">
      <c r="A121" t="s" s="138">
        <v>3605</v>
      </c>
      <c r="B121" s="149">
        <v>4</v>
      </c>
      <c r="C121" s="149">
        <v>21</v>
      </c>
      <c r="D121" t="s" s="205">
        <v>3715</v>
      </c>
      <c r="E121" t="s" s="205">
        <v>1680</v>
      </c>
      <c r="F121" s="222">
        <v>97</v>
      </c>
      <c r="G121" s="149">
        <v>100</v>
      </c>
      <c r="H121" s="173">
        <f>SUM(G121-F121)</f>
        <v>3</v>
      </c>
      <c r="I121" s="167">
        <f>H121/F121</f>
        <v>0.0309278350515464</v>
      </c>
      <c r="J121" s="167">
        <f>H121/G121</f>
        <v>0.03</v>
      </c>
      <c r="K121" s="24"/>
      <c r="L121" s="24"/>
      <c r="M121" s="24"/>
      <c r="N121" s="24"/>
      <c r="O121" s="24"/>
      <c r="P121" s="24"/>
      <c r="Q121" s="24"/>
      <c r="R121" s="24"/>
      <c r="S121" s="24"/>
      <c r="T121" s="24"/>
      <c r="U121" s="24"/>
      <c r="V121" s="24"/>
      <c r="W121" s="24"/>
      <c r="X121" s="24"/>
      <c r="Y121" s="24"/>
      <c r="Z121" s="24"/>
    </row>
    <row r="122" ht="19.15" customHeight="1">
      <c r="A122" t="s" s="138">
        <v>3605</v>
      </c>
      <c r="B122" s="149">
        <v>4</v>
      </c>
      <c r="C122" s="149">
        <v>11</v>
      </c>
      <c r="D122" t="s" s="205">
        <v>3716</v>
      </c>
      <c r="E122" t="s" s="205">
        <v>30</v>
      </c>
      <c r="F122" s="222">
        <v>96</v>
      </c>
      <c r="G122" s="149">
        <v>97</v>
      </c>
      <c r="H122" s="173">
        <f>SUM(G122-F122)</f>
        <v>1</v>
      </c>
      <c r="I122" s="167">
        <f>H122/F122</f>
        <v>0.0104166666666667</v>
      </c>
      <c r="J122" s="167">
        <f>H122/G122</f>
        <v>0.0103092783505155</v>
      </c>
      <c r="K122" s="24"/>
      <c r="L122" s="24"/>
      <c r="M122" s="24"/>
      <c r="N122" s="24"/>
      <c r="O122" s="24"/>
      <c r="P122" s="24"/>
      <c r="Q122" s="24"/>
      <c r="R122" s="24"/>
      <c r="S122" s="24"/>
      <c r="T122" s="24"/>
      <c r="U122" s="24"/>
      <c r="V122" s="24"/>
      <c r="W122" s="24"/>
      <c r="X122" s="24"/>
      <c r="Y122" s="24"/>
      <c r="Z122" s="24"/>
    </row>
    <row r="123" ht="19.15" customHeight="1">
      <c r="A123" t="s" s="138">
        <v>3605</v>
      </c>
      <c r="B123" s="149">
        <v>4</v>
      </c>
      <c r="C123" s="149">
        <v>17</v>
      </c>
      <c r="D123" t="s" s="205">
        <v>3717</v>
      </c>
      <c r="E123" t="s" s="205">
        <v>36</v>
      </c>
      <c r="F123" s="222">
        <v>91</v>
      </c>
      <c r="G123" s="149">
        <v>92</v>
      </c>
      <c r="H123" s="173">
        <f>SUM(G123-F123)</f>
        <v>1</v>
      </c>
      <c r="I123" s="167">
        <f>H123/F123</f>
        <v>0.010989010989011</v>
      </c>
      <c r="J123" s="167">
        <f>H123/G123</f>
        <v>0.0108695652173913</v>
      </c>
      <c r="K123" s="24"/>
      <c r="L123" s="24"/>
      <c r="M123" s="24"/>
      <c r="N123" s="24"/>
      <c r="O123" s="24"/>
      <c r="P123" s="24"/>
      <c r="Q123" s="24"/>
      <c r="R123" s="24"/>
      <c r="S123" s="24"/>
      <c r="T123" s="24"/>
      <c r="U123" s="24"/>
      <c r="V123" s="24"/>
      <c r="W123" s="24"/>
      <c r="X123" s="24"/>
      <c r="Y123" s="24"/>
      <c r="Z123" s="24"/>
    </row>
    <row r="124" ht="19.15" customHeight="1">
      <c r="A124" t="s" s="138">
        <v>3605</v>
      </c>
      <c r="B124" s="149">
        <v>4</v>
      </c>
      <c r="C124" s="149">
        <v>29</v>
      </c>
      <c r="D124" t="s" s="205">
        <v>3718</v>
      </c>
      <c r="E124" t="s" s="205">
        <v>52</v>
      </c>
      <c r="F124" s="222">
        <v>80</v>
      </c>
      <c r="G124" s="149">
        <v>84</v>
      </c>
      <c r="H124" s="173">
        <f>SUM(G124-F124)</f>
        <v>4</v>
      </c>
      <c r="I124" s="167">
        <f>H124/F124</f>
        <v>0.05</v>
      </c>
      <c r="J124" s="167">
        <f>H124/G124</f>
        <v>0.0476190476190476</v>
      </c>
      <c r="K124" s="24"/>
      <c r="L124" s="24"/>
      <c r="M124" s="24"/>
      <c r="N124" s="24"/>
      <c r="O124" s="24"/>
      <c r="P124" s="24"/>
      <c r="Q124" s="24"/>
      <c r="R124" s="24"/>
      <c r="S124" s="24"/>
      <c r="T124" s="24"/>
      <c r="U124" s="24"/>
      <c r="V124" s="24"/>
      <c r="W124" s="24"/>
      <c r="X124" s="24"/>
      <c r="Y124" s="24"/>
      <c r="Z124" s="24"/>
    </row>
    <row r="125" ht="19.15" customHeight="1">
      <c r="A125" t="s" s="138">
        <v>3605</v>
      </c>
      <c r="B125" s="149">
        <v>4</v>
      </c>
      <c r="C125" s="149">
        <v>33</v>
      </c>
      <c r="D125" t="s" s="205">
        <v>3719</v>
      </c>
      <c r="E125" t="s" s="205">
        <v>173</v>
      </c>
      <c r="F125" s="222">
        <v>77</v>
      </c>
      <c r="G125" s="149">
        <v>77</v>
      </c>
      <c r="H125" s="173">
        <f>SUM(G125-F125)</f>
        <v>0</v>
      </c>
      <c r="I125" s="167">
        <f>H125/F125</f>
        <v>0</v>
      </c>
      <c r="J125" s="167">
        <f>H125/G125</f>
        <v>0</v>
      </c>
      <c r="K125" s="24"/>
      <c r="L125" s="24"/>
      <c r="M125" s="24"/>
      <c r="N125" s="24"/>
      <c r="O125" s="24"/>
      <c r="P125" s="24"/>
      <c r="Q125" s="24"/>
      <c r="R125" s="24"/>
      <c r="S125" s="24"/>
      <c r="T125" s="24"/>
      <c r="U125" s="24"/>
      <c r="V125" s="24"/>
      <c r="W125" s="24"/>
      <c r="X125" s="24"/>
      <c r="Y125" s="24"/>
      <c r="Z125" s="24"/>
    </row>
    <row r="126" ht="19.15" customHeight="1">
      <c r="A126" t="s" s="138">
        <v>3605</v>
      </c>
      <c r="B126" s="149">
        <v>4</v>
      </c>
      <c r="C126" s="149">
        <v>27</v>
      </c>
      <c r="D126" t="s" s="205">
        <v>3720</v>
      </c>
      <c r="E126" t="s" s="205">
        <v>72</v>
      </c>
      <c r="F126" s="222">
        <v>71</v>
      </c>
      <c r="G126" s="149">
        <v>74</v>
      </c>
      <c r="H126" s="173">
        <f>SUM(G126-F126)</f>
        <v>3</v>
      </c>
      <c r="I126" s="167">
        <f>H126/F126</f>
        <v>0.0422535211267606</v>
      </c>
      <c r="J126" s="167">
        <f>H126/G126</f>
        <v>0.0405405405405405</v>
      </c>
      <c r="K126" s="24"/>
      <c r="L126" s="24"/>
      <c r="M126" s="24"/>
      <c r="N126" s="24"/>
      <c r="O126" s="24"/>
      <c r="P126" s="24"/>
      <c r="Q126" s="24"/>
      <c r="R126" s="24"/>
      <c r="S126" s="24"/>
      <c r="T126" s="24"/>
      <c r="U126" s="24"/>
      <c r="V126" s="24"/>
      <c r="W126" s="24"/>
      <c r="X126" s="24"/>
      <c r="Y126" s="24"/>
      <c r="Z126" s="24"/>
    </row>
    <row r="127" ht="19.15" customHeight="1">
      <c r="A127" t="s" s="138">
        <v>3605</v>
      </c>
      <c r="B127" s="149">
        <v>4</v>
      </c>
      <c r="C127" s="149">
        <v>16</v>
      </c>
      <c r="D127" t="s" s="205">
        <v>3721</v>
      </c>
      <c r="E127" t="s" s="205">
        <v>76</v>
      </c>
      <c r="F127" s="222">
        <v>71</v>
      </c>
      <c r="G127" s="149">
        <v>72</v>
      </c>
      <c r="H127" s="173">
        <f>SUM(G127-F127)</f>
        <v>1</v>
      </c>
      <c r="I127" s="167">
        <f>H127/F127</f>
        <v>0.0140845070422535</v>
      </c>
      <c r="J127" s="167">
        <f>H127/G127</f>
        <v>0.0138888888888889</v>
      </c>
      <c r="K127" s="24"/>
      <c r="L127" s="24"/>
      <c r="M127" s="24"/>
      <c r="N127" s="24"/>
      <c r="O127" s="24"/>
      <c r="P127" s="24"/>
      <c r="Q127" s="24"/>
      <c r="R127" s="24"/>
      <c r="S127" s="24"/>
      <c r="T127" s="24"/>
      <c r="U127" s="24"/>
      <c r="V127" s="24"/>
      <c r="W127" s="24"/>
      <c r="X127" s="24"/>
      <c r="Y127" s="24"/>
      <c r="Z127" s="24"/>
    </row>
    <row r="128" ht="19.15" customHeight="1">
      <c r="A128" t="s" s="138">
        <v>3605</v>
      </c>
      <c r="B128" s="149">
        <v>4</v>
      </c>
      <c r="C128" s="149">
        <v>14</v>
      </c>
      <c r="D128" t="s" s="205">
        <v>3722</v>
      </c>
      <c r="E128" t="s" s="205">
        <v>101</v>
      </c>
      <c r="F128" s="222">
        <v>67</v>
      </c>
      <c r="G128" s="149">
        <v>69</v>
      </c>
      <c r="H128" s="173">
        <f>SUM(G128-F128)</f>
        <v>2</v>
      </c>
      <c r="I128" s="167">
        <f>H128/F128</f>
        <v>0.0298507462686567</v>
      </c>
      <c r="J128" s="167">
        <f>H128/G128</f>
        <v>0.0289855072463768</v>
      </c>
      <c r="K128" s="24"/>
      <c r="L128" s="24"/>
      <c r="M128" s="24"/>
      <c r="N128" s="24"/>
      <c r="O128" s="24"/>
      <c r="P128" s="24"/>
      <c r="Q128" s="24"/>
      <c r="R128" s="24"/>
      <c r="S128" s="24"/>
      <c r="T128" s="24"/>
      <c r="U128" s="24"/>
      <c r="V128" s="24"/>
      <c r="W128" s="24"/>
      <c r="X128" s="24"/>
      <c r="Y128" s="24"/>
      <c r="Z128" s="24"/>
    </row>
    <row r="129" ht="19.15" customHeight="1">
      <c r="A129" t="s" s="138">
        <v>3605</v>
      </c>
      <c r="B129" s="149">
        <v>4</v>
      </c>
      <c r="C129" s="149">
        <v>34</v>
      </c>
      <c r="D129" t="s" s="205">
        <v>3723</v>
      </c>
      <c r="E129" t="s" s="205">
        <v>46</v>
      </c>
      <c r="F129" s="222">
        <v>41</v>
      </c>
      <c r="G129" s="149">
        <v>42</v>
      </c>
      <c r="H129" s="173">
        <f>SUM(G129-F129)</f>
        <v>1</v>
      </c>
      <c r="I129" s="167">
        <f>H129/F129</f>
        <v>0.024390243902439</v>
      </c>
      <c r="J129" s="167">
        <f>H129/G129</f>
        <v>0.0238095238095238</v>
      </c>
      <c r="K129" s="24"/>
      <c r="L129" s="24"/>
      <c r="M129" s="24"/>
      <c r="N129" s="24"/>
      <c r="O129" s="24"/>
      <c r="P129" s="24"/>
      <c r="Q129" s="24"/>
      <c r="R129" s="24"/>
      <c r="S129" s="24"/>
      <c r="T129" s="24"/>
      <c r="U129" s="24"/>
      <c r="V129" s="24"/>
      <c r="W129" s="24"/>
      <c r="X129" s="24"/>
      <c r="Y129" s="24"/>
      <c r="Z129" s="24"/>
    </row>
    <row r="130" ht="19.15" customHeight="1">
      <c r="A130" t="s" s="138">
        <v>3605</v>
      </c>
      <c r="B130" s="149">
        <v>4</v>
      </c>
      <c r="C130" s="149">
        <v>32</v>
      </c>
      <c r="D130" t="s" s="205">
        <v>3724</v>
      </c>
      <c r="E130" t="s" s="205">
        <v>68</v>
      </c>
      <c r="F130" s="222">
        <v>36</v>
      </c>
      <c r="G130" s="149">
        <v>36</v>
      </c>
      <c r="H130" s="173">
        <f>SUM(G130-F130)</f>
        <v>0</v>
      </c>
      <c r="I130" s="167">
        <f>H130/F130</f>
        <v>0</v>
      </c>
      <c r="J130" s="167">
        <f>H130/G130</f>
        <v>0</v>
      </c>
      <c r="K130" s="24"/>
      <c r="L130" s="24"/>
      <c r="M130" s="24"/>
      <c r="N130" s="24"/>
      <c r="O130" s="24"/>
      <c r="P130" s="24"/>
      <c r="Q130" s="24"/>
      <c r="R130" s="24"/>
      <c r="S130" s="24"/>
      <c r="T130" s="24"/>
      <c r="U130" s="24"/>
      <c r="V130" s="24"/>
      <c r="W130" s="24"/>
      <c r="X130" s="24"/>
      <c r="Y130" s="24"/>
      <c r="Z130" s="24"/>
    </row>
    <row r="131" ht="19.15" customHeight="1">
      <c r="A131" t="s" s="138">
        <v>3605</v>
      </c>
      <c r="B131" s="149">
        <v>4</v>
      </c>
      <c r="C131" s="149">
        <v>20</v>
      </c>
      <c r="D131" t="s" s="205">
        <v>3725</v>
      </c>
      <c r="E131" t="s" s="205">
        <v>74</v>
      </c>
      <c r="F131" s="222">
        <v>32</v>
      </c>
      <c r="G131" s="149">
        <v>33</v>
      </c>
      <c r="H131" s="173">
        <f>SUM(G131-F131)</f>
        <v>1</v>
      </c>
      <c r="I131" s="167">
        <f>H131/F131</f>
        <v>0.03125</v>
      </c>
      <c r="J131" s="167">
        <f>H131/G131</f>
        <v>0.0303030303030303</v>
      </c>
      <c r="K131" s="24"/>
      <c r="L131" s="24"/>
      <c r="M131" s="24"/>
      <c r="N131" s="24"/>
      <c r="O131" s="24"/>
      <c r="P131" s="24"/>
      <c r="Q131" s="24"/>
      <c r="R131" s="24"/>
      <c r="S131" s="24"/>
      <c r="T131" s="24"/>
      <c r="U131" s="24"/>
      <c r="V131" s="24"/>
      <c r="W131" s="24"/>
      <c r="X131" s="24"/>
      <c r="Y131" s="24"/>
      <c r="Z131" s="24"/>
    </row>
    <row r="132" ht="19.15" customHeight="1">
      <c r="A132" t="s" s="138">
        <v>3605</v>
      </c>
      <c r="B132" s="149">
        <v>4</v>
      </c>
      <c r="C132" s="149">
        <v>30</v>
      </c>
      <c r="D132" t="s" s="205">
        <v>3726</v>
      </c>
      <c r="E132" t="s" s="205">
        <v>116</v>
      </c>
      <c r="F132" s="222">
        <v>26</v>
      </c>
      <c r="G132" s="149">
        <v>26</v>
      </c>
      <c r="H132" s="173">
        <f>SUM(G132-F132)</f>
        <v>0</v>
      </c>
      <c r="I132" s="167">
        <f>H132/F132</f>
        <v>0</v>
      </c>
      <c r="J132" s="167">
        <f>H132/G132</f>
        <v>0</v>
      </c>
      <c r="K132" s="24"/>
      <c r="L132" s="24"/>
      <c r="M132" s="24"/>
      <c r="N132" s="24"/>
      <c r="O132" s="24"/>
      <c r="P132" s="24"/>
      <c r="Q132" s="24"/>
      <c r="R132" s="24"/>
      <c r="S132" s="24"/>
      <c r="T132" s="24"/>
      <c r="U132" s="24"/>
      <c r="V132" s="24"/>
      <c r="W132" s="24"/>
      <c r="X132" s="24"/>
      <c r="Y132" s="24"/>
      <c r="Z132" s="24"/>
    </row>
    <row r="133" ht="19.15" customHeight="1">
      <c r="A133" t="s" s="138">
        <v>3605</v>
      </c>
      <c r="B133" s="149">
        <v>4</v>
      </c>
      <c r="C133" s="149">
        <v>31</v>
      </c>
      <c r="D133" t="s" s="205">
        <v>3727</v>
      </c>
      <c r="E133" t="s" s="205">
        <v>2848</v>
      </c>
      <c r="F133" s="222">
        <v>19</v>
      </c>
      <c r="G133" s="149">
        <v>19</v>
      </c>
      <c r="H133" s="173">
        <f>SUM(G133-F133)</f>
        <v>0</v>
      </c>
      <c r="I133" s="167">
        <f>H133/F133</f>
        <v>0</v>
      </c>
      <c r="J133" s="167">
        <f>H133/G133</f>
        <v>0</v>
      </c>
      <c r="K133" s="24"/>
      <c r="L133" s="24"/>
      <c r="M133" s="24"/>
      <c r="N133" s="24"/>
      <c r="O133" s="24"/>
      <c r="P133" s="24"/>
      <c r="Q133" s="24"/>
      <c r="R133" s="24"/>
      <c r="S133" s="24"/>
      <c r="T133" s="24"/>
      <c r="U133" s="24"/>
      <c r="V133" s="24"/>
      <c r="W133" s="24"/>
      <c r="X133" s="24"/>
      <c r="Y133" s="24"/>
      <c r="Z133" s="24"/>
    </row>
    <row r="134" ht="19.15" customHeight="1">
      <c r="A134" t="s" s="138">
        <v>3605</v>
      </c>
      <c r="B134" s="149">
        <v>4</v>
      </c>
      <c r="C134" s="149">
        <v>18</v>
      </c>
      <c r="D134" t="s" s="205">
        <v>3728</v>
      </c>
      <c r="E134" t="s" s="205">
        <v>24</v>
      </c>
      <c r="F134" s="222">
        <v>0</v>
      </c>
      <c r="G134" s="149">
        <v>0</v>
      </c>
      <c r="H134" s="173">
        <f>SUM(G134-F134)</f>
        <v>0</v>
      </c>
      <c r="I134" s="207">
        <f>H134/F134</f>
      </c>
      <c r="J134" s="207">
        <f>H134/G134</f>
      </c>
      <c r="K134" s="24"/>
      <c r="L134" s="24"/>
      <c r="M134" s="24"/>
      <c r="N134" s="24"/>
      <c r="O134" s="24"/>
      <c r="P134" s="24"/>
      <c r="Q134" s="24"/>
      <c r="R134" s="24"/>
      <c r="S134" s="24"/>
      <c r="T134" s="24"/>
      <c r="U134" s="24"/>
      <c r="V134" s="24"/>
      <c r="W134" s="24"/>
      <c r="X134" s="24"/>
      <c r="Y134" s="24"/>
      <c r="Z134" s="24"/>
    </row>
    <row r="135" ht="19.15" customHeight="1">
      <c r="A135" t="s" s="138">
        <v>3605</v>
      </c>
      <c r="B135" s="149">
        <v>4</v>
      </c>
      <c r="C135" s="149">
        <v>24</v>
      </c>
      <c r="D135" t="s" s="205">
        <v>3729</v>
      </c>
      <c r="E135" t="s" s="205">
        <v>380</v>
      </c>
      <c r="F135" s="222">
        <v>0</v>
      </c>
      <c r="G135" s="149">
        <v>0</v>
      </c>
      <c r="H135" s="173">
        <f>SUM(G135-F135)</f>
        <v>0</v>
      </c>
      <c r="I135" s="207">
        <f>H135/F135</f>
      </c>
      <c r="J135" s="207">
        <f>H135/G135</f>
      </c>
      <c r="K135" s="24"/>
      <c r="L135" s="24"/>
      <c r="M135" s="24"/>
      <c r="N135" s="24"/>
      <c r="O135" s="24"/>
      <c r="P135" s="24"/>
      <c r="Q135" s="24"/>
      <c r="R135" s="24"/>
      <c r="S135" s="24"/>
      <c r="T135" s="24"/>
      <c r="U135" s="24"/>
      <c r="V135" s="24"/>
      <c r="W135" s="24"/>
      <c r="X135" s="24"/>
      <c r="Y135" s="24"/>
      <c r="Z135" s="24"/>
    </row>
    <row r="136" ht="19.15" customHeight="1">
      <c r="A136" t="s" s="138">
        <v>3605</v>
      </c>
      <c r="B136" s="149">
        <v>4</v>
      </c>
      <c r="C136" s="149">
        <v>26</v>
      </c>
      <c r="D136" t="s" s="205">
        <v>3730</v>
      </c>
      <c r="E136" t="s" s="205">
        <v>78</v>
      </c>
      <c r="F136" s="222">
        <v>0</v>
      </c>
      <c r="G136" s="149">
        <v>0</v>
      </c>
      <c r="H136" s="206">
        <f>SUM(G136-F136)</f>
        <v>0</v>
      </c>
      <c r="I136" s="176">
        <f>H136/F136</f>
      </c>
      <c r="J136" s="176">
        <f>H136/G136</f>
      </c>
      <c r="K136" s="174"/>
      <c r="L136" s="174"/>
      <c r="M136" s="174"/>
      <c r="N136" s="174"/>
      <c r="O136" s="174"/>
      <c r="P136" s="174"/>
      <c r="Q136" s="174"/>
      <c r="R136" s="174"/>
      <c r="S136" s="174"/>
      <c r="T136" s="174"/>
      <c r="U136" s="174"/>
      <c r="V136" s="174"/>
      <c r="W136" s="174"/>
      <c r="X136" s="174"/>
      <c r="Y136" s="174"/>
      <c r="Z136" s="174"/>
    </row>
    <row r="137" ht="13.65" customHeight="1">
      <c r="A137" s="192"/>
      <c r="B137" s="183"/>
      <c r="C137" s="183"/>
      <c r="D137" s="183"/>
      <c r="E137" s="183"/>
      <c r="F137" s="194">
        <f>SUM(F103:F136)</f>
        <v>85941</v>
      </c>
      <c r="G137" s="194">
        <f>SUM(G103:G136)</f>
        <v>89879</v>
      </c>
      <c r="H137" s="194">
        <f>SUM(H103:H136)</f>
        <v>3938</v>
      </c>
      <c r="I137" s="182">
        <f>H137/F137</f>
        <v>0.0458221337894602</v>
      </c>
      <c r="J137" s="182">
        <f>H137/G137</f>
        <v>0.0438144616651276</v>
      </c>
      <c r="K137" s="183"/>
      <c r="L137" s="183"/>
      <c r="M137" s="183"/>
      <c r="N137" s="183"/>
      <c r="O137" s="183"/>
      <c r="P137" s="183"/>
      <c r="Q137" s="183"/>
      <c r="R137" s="183"/>
      <c r="S137" s="183"/>
      <c r="T137" s="183"/>
      <c r="U137" s="183"/>
      <c r="V137" s="183"/>
      <c r="W137" s="183"/>
      <c r="X137" s="183"/>
      <c r="Y137" s="183"/>
      <c r="Z137" s="184"/>
    </row>
    <row r="138" ht="13.65" customHeight="1">
      <c r="A138" s="195"/>
      <c r="B138" s="195"/>
      <c r="C138" s="195"/>
      <c r="D138" s="195"/>
      <c r="E138" s="195"/>
      <c r="F138" s="195"/>
      <c r="G138" s="195"/>
      <c r="H138" s="195"/>
      <c r="I138" s="196">
        <f>H138/F138</f>
      </c>
      <c r="J138" s="196">
        <f>H138/G138</f>
      </c>
      <c r="K138" s="195"/>
      <c r="L138" s="195"/>
      <c r="M138" s="195"/>
      <c r="N138" s="195"/>
      <c r="O138" s="195"/>
      <c r="P138" s="195"/>
      <c r="Q138" s="195"/>
      <c r="R138" s="195"/>
      <c r="S138" s="195"/>
      <c r="T138" s="195"/>
      <c r="U138" s="195"/>
      <c r="V138" s="195"/>
      <c r="W138" s="195"/>
      <c r="X138" s="195"/>
      <c r="Y138" s="195"/>
      <c r="Z138" s="195"/>
    </row>
    <row r="139" ht="13.65" customHeight="1">
      <c r="A139" s="215"/>
      <c r="B139" s="216"/>
      <c r="C139" s="216"/>
      <c r="D139" s="216"/>
      <c r="E139" s="216"/>
      <c r="F139" s="218">
        <f>SUM(F137,F101,F65,F32)</f>
        <v>342944</v>
      </c>
      <c r="G139" s="218">
        <f>SUM(G137,G101,G65,G32)</f>
        <v>358086</v>
      </c>
      <c r="H139" s="218">
        <f>SUM(H137,H101,H65,H32)</f>
        <v>15142</v>
      </c>
      <c r="I139" s="235">
        <f>H139/F139</f>
        <v>0.0441529812447513</v>
      </c>
      <c r="J139" s="235">
        <f>H139/G139</f>
        <v>0.0422859313125897</v>
      </c>
      <c r="K139" s="216"/>
      <c r="L139" s="216"/>
      <c r="M139" s="216"/>
      <c r="N139" s="216"/>
      <c r="O139" s="216"/>
      <c r="P139" s="216"/>
      <c r="Q139" s="216"/>
      <c r="R139" s="216"/>
      <c r="S139" s="216"/>
      <c r="T139" s="216"/>
      <c r="U139" s="216"/>
      <c r="V139" s="216"/>
      <c r="W139" s="216"/>
      <c r="X139" s="216"/>
      <c r="Y139" s="216"/>
      <c r="Z139"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4.xml><?xml version="1.0" encoding="utf-8"?>
<worksheet xmlns:r="http://schemas.openxmlformats.org/officeDocument/2006/relationships" xmlns="http://schemas.openxmlformats.org/spreadsheetml/2006/main">
  <sheetPr>
    <pageSetUpPr fitToPage="1"/>
  </sheetPr>
  <dimension ref="A1:Z541"/>
  <sheetViews>
    <sheetView workbookViewId="0" showGridLines="0" defaultGridColor="1"/>
  </sheetViews>
  <sheetFormatPr defaultColWidth="14.5" defaultRowHeight="15.75" customHeight="1" outlineLevelRow="0" outlineLevelCol="0"/>
  <cols>
    <col min="1" max="1" width="14.5" style="286" customWidth="1"/>
    <col min="2" max="2" width="10.5" style="286" customWidth="1"/>
    <col min="3" max="3" width="10.1719" style="286" customWidth="1"/>
    <col min="4" max="4" width="28.1719" style="286" customWidth="1"/>
    <col min="5" max="5" width="23.1719" style="286" customWidth="1"/>
    <col min="6" max="26" width="14.5" style="286" customWidth="1"/>
    <col min="27" max="256" width="14.5" style="286"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3735</v>
      </c>
      <c r="B2" s="168">
        <v>1</v>
      </c>
      <c r="C2" s="168">
        <v>17</v>
      </c>
      <c r="D2" t="s" s="145">
        <v>3742</v>
      </c>
      <c r="E2" t="s" s="145">
        <v>20</v>
      </c>
      <c r="F2" s="212">
        <v>24661</v>
      </c>
      <c r="G2" s="168">
        <v>25982</v>
      </c>
      <c r="H2" s="155">
        <f>SUM(G2-F2)</f>
        <v>1321</v>
      </c>
      <c r="I2" s="167">
        <f>H2/F2</f>
        <v>0.0535663598394226</v>
      </c>
      <c r="J2" s="167">
        <f>H2/G2</f>
        <v>0.0508428912323917</v>
      </c>
      <c r="K2" s="24"/>
      <c r="L2" s="24"/>
      <c r="M2" s="24"/>
      <c r="N2" s="24"/>
      <c r="O2" s="24"/>
      <c r="P2" s="24"/>
      <c r="Q2" s="24"/>
      <c r="R2" s="24"/>
      <c r="S2" s="24"/>
      <c r="T2" s="24"/>
      <c r="U2" s="24"/>
      <c r="V2" s="24"/>
      <c r="W2" s="24"/>
      <c r="X2" s="24"/>
      <c r="Y2" s="24"/>
      <c r="Z2" s="24"/>
    </row>
    <row r="3" ht="19.15" customHeight="1">
      <c r="A3" t="s" s="145">
        <v>3735</v>
      </c>
      <c r="B3" s="168">
        <v>1</v>
      </c>
      <c r="C3" s="168">
        <v>9</v>
      </c>
      <c r="D3" t="s" s="145">
        <v>3743</v>
      </c>
      <c r="E3" t="s" s="145">
        <v>22</v>
      </c>
      <c r="F3" s="212">
        <v>22675</v>
      </c>
      <c r="G3" s="168">
        <v>23855</v>
      </c>
      <c r="H3" s="155">
        <f>SUM(G3-F3)</f>
        <v>1180</v>
      </c>
      <c r="I3" s="167">
        <f>H3/F3</f>
        <v>0.0520396912899669</v>
      </c>
      <c r="J3" s="167">
        <f>H3/G3</f>
        <v>0.0494655208551666</v>
      </c>
      <c r="K3" s="24"/>
      <c r="L3" s="24"/>
      <c r="M3" s="24"/>
      <c r="N3" s="24"/>
      <c r="O3" s="24"/>
      <c r="P3" s="24"/>
      <c r="Q3" s="24"/>
      <c r="R3" s="24"/>
      <c r="S3" s="24"/>
      <c r="T3" s="24"/>
      <c r="U3" s="24"/>
      <c r="V3" s="24"/>
      <c r="W3" s="24"/>
      <c r="X3" s="24"/>
      <c r="Y3" s="24"/>
      <c r="Z3" s="24"/>
    </row>
    <row r="4" ht="19.15" customHeight="1">
      <c r="A4" t="s" s="145">
        <v>3735</v>
      </c>
      <c r="B4" s="168">
        <v>1</v>
      </c>
      <c r="C4" s="168">
        <v>11</v>
      </c>
      <c r="D4" t="s" s="145">
        <v>3744</v>
      </c>
      <c r="E4" t="s" s="145">
        <v>84</v>
      </c>
      <c r="F4" s="212">
        <v>15142</v>
      </c>
      <c r="G4" s="168">
        <v>15990</v>
      </c>
      <c r="H4" s="155">
        <f>SUM(G4-F4)</f>
        <v>848</v>
      </c>
      <c r="I4" s="167">
        <f>H4/F4</f>
        <v>0.0560031699907542</v>
      </c>
      <c r="J4" s="167">
        <f>H4/G4</f>
        <v>0.0530331457160725</v>
      </c>
      <c r="K4" s="24"/>
      <c r="L4" s="24"/>
      <c r="M4" s="24"/>
      <c r="N4" s="24"/>
      <c r="O4" s="24"/>
      <c r="P4" s="24"/>
      <c r="Q4" s="24"/>
      <c r="R4" s="24"/>
      <c r="S4" s="24"/>
      <c r="T4" s="24"/>
      <c r="U4" s="24"/>
      <c r="V4" s="24"/>
      <c r="W4" s="24"/>
      <c r="X4" s="24"/>
      <c r="Y4" s="24"/>
      <c r="Z4" s="24"/>
    </row>
    <row r="5" ht="19.15" customHeight="1">
      <c r="A5" t="s" s="145">
        <v>3735</v>
      </c>
      <c r="B5" s="168">
        <v>1</v>
      </c>
      <c r="C5" s="168">
        <v>6</v>
      </c>
      <c r="D5" t="s" s="145">
        <v>3745</v>
      </c>
      <c r="E5" t="s" s="145">
        <v>101</v>
      </c>
      <c r="F5" s="212">
        <v>14645</v>
      </c>
      <c r="G5" s="168">
        <v>15526</v>
      </c>
      <c r="H5" s="155">
        <f>SUM(G5-F5)</f>
        <v>881</v>
      </c>
      <c r="I5" s="167">
        <f>H5/F5</f>
        <v>0.0601570501877774</v>
      </c>
      <c r="J5" s="167">
        <f>H5/G5</f>
        <v>0.0567435269869896</v>
      </c>
      <c r="K5" s="24"/>
      <c r="L5" s="24"/>
      <c r="M5" s="24"/>
      <c r="N5" s="24"/>
      <c r="O5" s="24"/>
      <c r="P5" s="24"/>
      <c r="Q5" s="24"/>
      <c r="R5" s="24"/>
      <c r="S5" s="24"/>
      <c r="T5" s="24"/>
      <c r="U5" s="24"/>
      <c r="V5" s="24"/>
      <c r="W5" s="24"/>
      <c r="X5" s="24"/>
      <c r="Y5" s="24"/>
      <c r="Z5" s="24"/>
    </row>
    <row r="6" ht="19.15" customHeight="1">
      <c r="A6" t="s" s="145">
        <v>3735</v>
      </c>
      <c r="B6" s="168">
        <v>1</v>
      </c>
      <c r="C6" s="168">
        <v>7</v>
      </c>
      <c r="D6" t="s" s="145">
        <v>3746</v>
      </c>
      <c r="E6" t="s" s="145">
        <v>26</v>
      </c>
      <c r="F6" s="212">
        <v>10718</v>
      </c>
      <c r="G6" s="168">
        <v>11108</v>
      </c>
      <c r="H6" s="155">
        <f>SUM(G6-F6)</f>
        <v>390</v>
      </c>
      <c r="I6" s="167">
        <f>H6/F6</f>
        <v>0.0363873857062885</v>
      </c>
      <c r="J6" s="167">
        <f>H6/G6</f>
        <v>0.0351098307526107</v>
      </c>
      <c r="K6" s="24"/>
      <c r="L6" s="24"/>
      <c r="M6" s="24"/>
      <c r="N6" s="24"/>
      <c r="O6" s="24"/>
      <c r="P6" s="24"/>
      <c r="Q6" s="24"/>
      <c r="R6" s="24"/>
      <c r="S6" s="24"/>
      <c r="T6" s="24"/>
      <c r="U6" s="24"/>
      <c r="V6" s="24"/>
      <c r="W6" s="24"/>
      <c r="X6" s="24"/>
      <c r="Y6" s="24"/>
      <c r="Z6" s="24"/>
    </row>
    <row r="7" ht="19.15" customHeight="1">
      <c r="A7" t="s" s="145">
        <v>3735</v>
      </c>
      <c r="B7" s="168">
        <v>1</v>
      </c>
      <c r="C7" s="168">
        <v>13</v>
      </c>
      <c r="D7" t="s" s="145">
        <v>3747</v>
      </c>
      <c r="E7" t="s" s="145">
        <v>17</v>
      </c>
      <c r="F7" s="212">
        <v>2996</v>
      </c>
      <c r="G7" s="168">
        <v>3202</v>
      </c>
      <c r="H7" s="155">
        <f>SUM(G7-F7)</f>
        <v>206</v>
      </c>
      <c r="I7" s="167">
        <f>H7/F7</f>
        <v>0.068758344459279</v>
      </c>
      <c r="J7" s="167">
        <f>H7/G7</f>
        <v>0.0643347907557776</v>
      </c>
      <c r="K7" s="24"/>
      <c r="L7" s="24"/>
      <c r="M7" s="24"/>
      <c r="N7" s="24"/>
      <c r="O7" s="24"/>
      <c r="P7" s="24"/>
      <c r="Q7" s="24"/>
      <c r="R7" s="24"/>
      <c r="S7" s="24"/>
      <c r="T7" s="24"/>
      <c r="U7" s="24"/>
      <c r="V7" s="24"/>
      <c r="W7" s="24"/>
      <c r="X7" s="24"/>
      <c r="Y7" s="24"/>
      <c r="Z7" s="24"/>
    </row>
    <row r="8" ht="19.15" customHeight="1">
      <c r="A8" t="s" s="145">
        <v>3735</v>
      </c>
      <c r="B8" s="168">
        <v>1</v>
      </c>
      <c r="C8" s="168">
        <v>12</v>
      </c>
      <c r="D8" t="s" s="145">
        <v>3748</v>
      </c>
      <c r="E8" t="s" s="145">
        <v>34</v>
      </c>
      <c r="F8" s="212">
        <v>2879</v>
      </c>
      <c r="G8" s="168">
        <v>3090</v>
      </c>
      <c r="H8" s="155">
        <f>SUM(G8-F8)</f>
        <v>211</v>
      </c>
      <c r="I8" s="167">
        <f>H8/F8</f>
        <v>0.0732893365751997</v>
      </c>
      <c r="J8" s="167">
        <f>H8/G8</f>
        <v>0.0682847896440129</v>
      </c>
      <c r="K8" s="24"/>
      <c r="L8" s="24"/>
      <c r="M8" s="24"/>
      <c r="N8" s="24"/>
      <c r="O8" s="24"/>
      <c r="P8" s="24"/>
      <c r="Q8" s="24"/>
      <c r="R8" s="24"/>
      <c r="S8" s="24"/>
      <c r="T8" s="24"/>
      <c r="U8" s="24"/>
      <c r="V8" s="24"/>
      <c r="W8" s="24"/>
      <c r="X8" s="24"/>
      <c r="Y8" s="24"/>
      <c r="Z8" s="24"/>
    </row>
    <row r="9" ht="19.15" customHeight="1">
      <c r="A9" t="s" s="145">
        <v>3735</v>
      </c>
      <c r="B9" s="168">
        <v>1</v>
      </c>
      <c r="C9" s="168">
        <v>5</v>
      </c>
      <c r="D9" t="s" s="145">
        <v>3749</v>
      </c>
      <c r="E9" t="s" s="145">
        <v>28</v>
      </c>
      <c r="F9" s="212">
        <v>2274</v>
      </c>
      <c r="G9" s="168">
        <v>2421</v>
      </c>
      <c r="H9" s="155">
        <f>SUM(G9-F9)</f>
        <v>147</v>
      </c>
      <c r="I9" s="167">
        <f>H9/F9</f>
        <v>0.0646437994722955</v>
      </c>
      <c r="J9" s="167">
        <f>H9/G9</f>
        <v>0.0607187112763321</v>
      </c>
      <c r="K9" s="24"/>
      <c r="L9" s="24"/>
      <c r="M9" s="24"/>
      <c r="N9" s="24"/>
      <c r="O9" s="24"/>
      <c r="P9" s="24"/>
      <c r="Q9" s="24"/>
      <c r="R9" s="24"/>
      <c r="S9" s="24"/>
      <c r="T9" s="24"/>
      <c r="U9" s="24"/>
      <c r="V9" s="24"/>
      <c r="W9" s="24"/>
      <c r="X9" s="24"/>
      <c r="Y9" s="24"/>
      <c r="Z9" s="24"/>
    </row>
    <row r="10" ht="19.15" customHeight="1">
      <c r="A10" t="s" s="145">
        <v>3735</v>
      </c>
      <c r="B10" s="168">
        <v>1</v>
      </c>
      <c r="C10" s="168">
        <v>8</v>
      </c>
      <c r="D10" t="s" s="145">
        <v>3750</v>
      </c>
      <c r="E10" t="s" s="145">
        <v>30</v>
      </c>
      <c r="F10" s="212">
        <v>985</v>
      </c>
      <c r="G10" s="168">
        <v>1062</v>
      </c>
      <c r="H10" s="155">
        <f>SUM(G10-F10)</f>
        <v>77</v>
      </c>
      <c r="I10" s="167">
        <f>H10/F10</f>
        <v>0.0781725888324873</v>
      </c>
      <c r="J10" s="167">
        <f>H10/G10</f>
        <v>0.0725047080979284</v>
      </c>
      <c r="K10" s="24"/>
      <c r="L10" s="24"/>
      <c r="M10" s="24"/>
      <c r="N10" s="24"/>
      <c r="O10" s="24"/>
      <c r="P10" s="24"/>
      <c r="Q10" s="24"/>
      <c r="R10" s="24"/>
      <c r="S10" s="24"/>
      <c r="T10" s="24"/>
      <c r="U10" s="24"/>
      <c r="V10" s="24"/>
      <c r="W10" s="24"/>
      <c r="X10" s="24"/>
      <c r="Y10" s="24"/>
      <c r="Z10" s="24"/>
    </row>
    <row r="11" ht="19.15" customHeight="1">
      <c r="A11" t="s" s="145">
        <v>3735</v>
      </c>
      <c r="B11" s="168">
        <v>1</v>
      </c>
      <c r="C11" s="168">
        <v>21</v>
      </c>
      <c r="D11" t="s" s="145">
        <v>3751</v>
      </c>
      <c r="E11" t="s" s="145">
        <v>36</v>
      </c>
      <c r="F11" s="212">
        <v>508</v>
      </c>
      <c r="G11" s="168">
        <v>528</v>
      </c>
      <c r="H11" s="155">
        <f>SUM(G11-F11)</f>
        <v>20</v>
      </c>
      <c r="I11" s="167">
        <f>H11/F11</f>
        <v>0.0393700787401575</v>
      </c>
      <c r="J11" s="167">
        <f>H11/G11</f>
        <v>0.0378787878787879</v>
      </c>
      <c r="K11" s="24"/>
      <c r="L11" s="24"/>
      <c r="M11" s="24"/>
      <c r="N11" s="24"/>
      <c r="O11" s="24"/>
      <c r="P11" s="24"/>
      <c r="Q11" s="24"/>
      <c r="R11" s="24"/>
      <c r="S11" s="24"/>
      <c r="T11" s="24"/>
      <c r="U11" s="24"/>
      <c r="V11" s="24"/>
      <c r="W11" s="24"/>
      <c r="X11" s="24"/>
      <c r="Y11" s="24"/>
      <c r="Z11" s="24"/>
    </row>
    <row r="12" ht="19.15" customHeight="1">
      <c r="A12" t="s" s="145">
        <v>3735</v>
      </c>
      <c r="B12" s="168">
        <v>1</v>
      </c>
      <c r="C12" s="168">
        <v>1</v>
      </c>
      <c r="D12" t="s" s="145">
        <v>3752</v>
      </c>
      <c r="E12" t="s" s="145">
        <v>48</v>
      </c>
      <c r="F12" s="212">
        <v>497</v>
      </c>
      <c r="G12" s="168">
        <v>517</v>
      </c>
      <c r="H12" s="155">
        <f>SUM(G12-F12)</f>
        <v>20</v>
      </c>
      <c r="I12" s="167">
        <f>H12/F12</f>
        <v>0.0402414486921529</v>
      </c>
      <c r="J12" s="167">
        <f>H12/G12</f>
        <v>0.0386847195357834</v>
      </c>
      <c r="K12" s="24"/>
      <c r="L12" s="24"/>
      <c r="M12" s="24"/>
      <c r="N12" s="24"/>
      <c r="O12" s="24"/>
      <c r="P12" s="24"/>
      <c r="Q12" s="24"/>
      <c r="R12" s="24"/>
      <c r="S12" s="24"/>
      <c r="T12" s="24"/>
      <c r="U12" s="24"/>
      <c r="V12" s="24"/>
      <c r="W12" s="24"/>
      <c r="X12" s="24"/>
      <c r="Y12" s="24"/>
      <c r="Z12" s="24"/>
    </row>
    <row r="13" ht="19.15" customHeight="1">
      <c r="A13" t="s" s="145">
        <v>3735</v>
      </c>
      <c r="B13" s="168">
        <v>1</v>
      </c>
      <c r="C13" s="168">
        <v>4</v>
      </c>
      <c r="D13" t="s" s="145">
        <v>3753</v>
      </c>
      <c r="E13" t="s" s="145">
        <v>38</v>
      </c>
      <c r="F13" s="212">
        <v>374</v>
      </c>
      <c r="G13" s="168">
        <v>387</v>
      </c>
      <c r="H13" s="155">
        <f>SUM(G13-F13)</f>
        <v>13</v>
      </c>
      <c r="I13" s="167">
        <f>H13/F13</f>
        <v>0.0347593582887701</v>
      </c>
      <c r="J13" s="167">
        <f>H13/G13</f>
        <v>0.0335917312661499</v>
      </c>
      <c r="K13" s="24"/>
      <c r="L13" s="24"/>
      <c r="M13" s="24"/>
      <c r="N13" s="24"/>
      <c r="O13" s="24"/>
      <c r="P13" s="24"/>
      <c r="Q13" s="24"/>
      <c r="R13" s="24"/>
      <c r="S13" s="24"/>
      <c r="T13" s="24"/>
      <c r="U13" s="24"/>
      <c r="V13" s="24"/>
      <c r="W13" s="24"/>
      <c r="X13" s="24"/>
      <c r="Y13" s="24"/>
      <c r="Z13" s="24"/>
    </row>
    <row r="14" ht="19.15" customHeight="1">
      <c r="A14" t="s" s="145">
        <v>3735</v>
      </c>
      <c r="B14" s="168">
        <v>1</v>
      </c>
      <c r="C14" s="168">
        <v>14</v>
      </c>
      <c r="D14" t="s" s="145">
        <v>3754</v>
      </c>
      <c r="E14" t="s" s="145">
        <v>66</v>
      </c>
      <c r="F14" s="212">
        <v>303</v>
      </c>
      <c r="G14" s="168">
        <v>315</v>
      </c>
      <c r="H14" s="155">
        <f>SUM(G14-F14)</f>
        <v>12</v>
      </c>
      <c r="I14" s="167">
        <f>H14/F14</f>
        <v>0.0396039603960396</v>
      </c>
      <c r="J14" s="167">
        <f>H14/G14</f>
        <v>0.0380952380952381</v>
      </c>
      <c r="K14" s="24"/>
      <c r="L14" s="24"/>
      <c r="M14" s="24"/>
      <c r="N14" s="24"/>
      <c r="O14" s="24"/>
      <c r="P14" s="24"/>
      <c r="Q14" s="24"/>
      <c r="R14" s="24"/>
      <c r="S14" s="24"/>
      <c r="T14" s="24"/>
      <c r="U14" s="24"/>
      <c r="V14" s="24"/>
      <c r="W14" s="24"/>
      <c r="X14" s="24"/>
      <c r="Y14" s="24"/>
      <c r="Z14" s="24"/>
    </row>
    <row r="15" ht="19.15" customHeight="1">
      <c r="A15" t="s" s="145">
        <v>3735</v>
      </c>
      <c r="B15" s="168">
        <v>1</v>
      </c>
      <c r="C15" s="168">
        <v>2</v>
      </c>
      <c r="D15" t="s" s="145">
        <v>3755</v>
      </c>
      <c r="E15" t="s" s="145">
        <v>24</v>
      </c>
      <c r="F15" s="212">
        <v>293</v>
      </c>
      <c r="G15" s="168">
        <v>302</v>
      </c>
      <c r="H15" s="155">
        <f>SUM(G15-F15)</f>
        <v>9</v>
      </c>
      <c r="I15" s="167">
        <f>H15/F15</f>
        <v>0.0307167235494881</v>
      </c>
      <c r="J15" s="167">
        <f>H15/G15</f>
        <v>0.0298013245033113</v>
      </c>
      <c r="K15" s="24"/>
      <c r="L15" s="24"/>
      <c r="M15" s="24"/>
      <c r="N15" s="24"/>
      <c r="O15" s="24"/>
      <c r="P15" s="24"/>
      <c r="Q15" s="24"/>
      <c r="R15" s="24"/>
      <c r="S15" s="24"/>
      <c r="T15" s="24"/>
      <c r="U15" s="24"/>
      <c r="V15" s="24"/>
      <c r="W15" s="24"/>
      <c r="X15" s="24"/>
      <c r="Y15" s="24"/>
      <c r="Z15" s="24"/>
    </row>
    <row r="16" ht="19.15" customHeight="1">
      <c r="A16" t="s" s="145">
        <v>3735</v>
      </c>
      <c r="B16" s="168">
        <v>1</v>
      </c>
      <c r="C16" s="168">
        <v>3</v>
      </c>
      <c r="D16" t="s" s="145">
        <v>3756</v>
      </c>
      <c r="E16" t="s" s="145">
        <v>44</v>
      </c>
      <c r="F16" s="212">
        <v>265</v>
      </c>
      <c r="G16" s="168">
        <v>273</v>
      </c>
      <c r="H16" s="155">
        <f>SUM(G16-F16)</f>
        <v>8</v>
      </c>
      <c r="I16" s="167">
        <f>H16/F16</f>
        <v>0.030188679245283</v>
      </c>
      <c r="J16" s="167">
        <f>H16/G16</f>
        <v>0.0293040293040293</v>
      </c>
      <c r="K16" s="24"/>
      <c r="L16" s="24"/>
      <c r="M16" s="24"/>
      <c r="N16" s="24"/>
      <c r="O16" s="24"/>
      <c r="P16" s="24"/>
      <c r="Q16" s="24"/>
      <c r="R16" s="24"/>
      <c r="S16" s="24"/>
      <c r="T16" s="24"/>
      <c r="U16" s="24"/>
      <c r="V16" s="24"/>
      <c r="W16" s="24"/>
      <c r="X16" s="24"/>
      <c r="Y16" s="24"/>
      <c r="Z16" s="24"/>
    </row>
    <row r="17" ht="19.15" customHeight="1">
      <c r="A17" t="s" s="145">
        <v>3735</v>
      </c>
      <c r="B17" s="168">
        <v>1</v>
      </c>
      <c r="C17" s="168">
        <v>23</v>
      </c>
      <c r="D17" t="s" s="145">
        <v>3757</v>
      </c>
      <c r="E17" t="s" s="145">
        <v>62</v>
      </c>
      <c r="F17" s="212">
        <v>247</v>
      </c>
      <c r="G17" s="168">
        <v>258</v>
      </c>
      <c r="H17" s="155">
        <f>SUM(G17-F17)</f>
        <v>11</v>
      </c>
      <c r="I17" s="167">
        <f>H17/F17</f>
        <v>0.0445344129554656</v>
      </c>
      <c r="J17" s="167">
        <f>H17/G17</f>
        <v>0.0426356589147287</v>
      </c>
      <c r="K17" s="24"/>
      <c r="L17" s="24"/>
      <c r="M17" s="24"/>
      <c r="N17" s="24"/>
      <c r="O17" s="24"/>
      <c r="P17" s="24"/>
      <c r="Q17" s="24"/>
      <c r="R17" s="24"/>
      <c r="S17" s="24"/>
      <c r="T17" s="24"/>
      <c r="U17" s="24"/>
      <c r="V17" s="24"/>
      <c r="W17" s="24"/>
      <c r="X17" s="24"/>
      <c r="Y17" s="24"/>
      <c r="Z17" s="24"/>
    </row>
    <row r="18" ht="19.15" customHeight="1">
      <c r="A18" t="s" s="145">
        <v>3735</v>
      </c>
      <c r="B18" s="168">
        <v>1</v>
      </c>
      <c r="C18" s="168">
        <v>15</v>
      </c>
      <c r="D18" t="s" s="145">
        <v>3758</v>
      </c>
      <c r="E18" t="s" s="145">
        <v>76</v>
      </c>
      <c r="F18" s="155">
        <v>234</v>
      </c>
      <c r="G18" s="168">
        <v>252</v>
      </c>
      <c r="H18" s="155">
        <f>SUM(G18-F18)</f>
        <v>18</v>
      </c>
      <c r="I18" s="167">
        <f>H18/F18</f>
        <v>0.0769230769230769</v>
      </c>
      <c r="J18" s="167">
        <f>H18/G18</f>
        <v>0.0714285714285714</v>
      </c>
      <c r="K18" s="24"/>
      <c r="L18" s="24"/>
      <c r="M18" s="24"/>
      <c r="N18" s="24"/>
      <c r="O18" s="24"/>
      <c r="P18" s="24"/>
      <c r="Q18" s="24"/>
      <c r="R18" s="24"/>
      <c r="S18" s="24"/>
      <c r="T18" s="24"/>
      <c r="U18" s="24"/>
      <c r="V18" s="24"/>
      <c r="W18" s="24"/>
      <c r="X18" s="24"/>
      <c r="Y18" s="24"/>
      <c r="Z18" s="24"/>
    </row>
    <row r="19" ht="19.15" customHeight="1">
      <c r="A19" t="s" s="145">
        <v>3735</v>
      </c>
      <c r="B19" s="168">
        <v>1</v>
      </c>
      <c r="C19" s="168">
        <v>31</v>
      </c>
      <c r="D19" t="s" s="145">
        <v>3759</v>
      </c>
      <c r="E19" t="s" s="145">
        <v>54</v>
      </c>
      <c r="F19" s="212">
        <v>138</v>
      </c>
      <c r="G19" s="168">
        <v>145</v>
      </c>
      <c r="H19" s="155">
        <f>SUM(G19-F19)</f>
        <v>7</v>
      </c>
      <c r="I19" s="167">
        <f>H19/F19</f>
        <v>0.0507246376811594</v>
      </c>
      <c r="J19" s="167">
        <f>H19/G19</f>
        <v>0.0482758620689655</v>
      </c>
      <c r="K19" s="24"/>
      <c r="L19" s="24"/>
      <c r="M19" s="24"/>
      <c r="N19" s="24"/>
      <c r="O19" s="24"/>
      <c r="P19" s="24"/>
      <c r="Q19" s="24"/>
      <c r="R19" s="24"/>
      <c r="S19" s="24"/>
      <c r="T19" s="24"/>
      <c r="U19" s="24"/>
      <c r="V19" s="24"/>
      <c r="W19" s="24"/>
      <c r="X19" s="24"/>
      <c r="Y19" s="24"/>
      <c r="Z19" s="24"/>
    </row>
    <row r="20" ht="19.15" customHeight="1">
      <c r="A20" t="s" s="145">
        <v>3735</v>
      </c>
      <c r="B20" s="168">
        <v>1</v>
      </c>
      <c r="C20" s="168">
        <v>28</v>
      </c>
      <c r="D20" t="s" s="145">
        <v>3760</v>
      </c>
      <c r="E20" t="s" s="145">
        <v>42</v>
      </c>
      <c r="F20" s="212">
        <v>133</v>
      </c>
      <c r="G20" s="168">
        <v>141</v>
      </c>
      <c r="H20" s="155">
        <f>SUM(G20-F20)</f>
        <v>8</v>
      </c>
      <c r="I20" s="167">
        <f>H20/F20</f>
        <v>0.0601503759398496</v>
      </c>
      <c r="J20" s="167">
        <f>H20/G20</f>
        <v>0.0567375886524823</v>
      </c>
      <c r="K20" s="24"/>
      <c r="L20" s="24"/>
      <c r="M20" s="24"/>
      <c r="N20" s="24"/>
      <c r="O20" s="24"/>
      <c r="P20" s="24"/>
      <c r="Q20" s="24"/>
      <c r="R20" s="24"/>
      <c r="S20" s="24"/>
      <c r="T20" s="24"/>
      <c r="U20" s="24"/>
      <c r="V20" s="24"/>
      <c r="W20" s="24"/>
      <c r="X20" s="24"/>
      <c r="Y20" s="24"/>
      <c r="Z20" s="24"/>
    </row>
    <row r="21" ht="19.15" customHeight="1">
      <c r="A21" t="s" s="145">
        <v>3735</v>
      </c>
      <c r="B21" s="168">
        <v>1</v>
      </c>
      <c r="C21" s="168">
        <v>10</v>
      </c>
      <c r="D21" t="s" s="145">
        <v>3761</v>
      </c>
      <c r="E21" t="s" s="145">
        <v>1375</v>
      </c>
      <c r="F21" s="212">
        <v>133</v>
      </c>
      <c r="G21" s="168">
        <v>140</v>
      </c>
      <c r="H21" s="155">
        <f>SUM(G21-F21)</f>
        <v>7</v>
      </c>
      <c r="I21" s="167">
        <f>H21/F21</f>
        <v>0.0526315789473684</v>
      </c>
      <c r="J21" s="167">
        <f>H21/G21</f>
        <v>0.05</v>
      </c>
      <c r="K21" s="24"/>
      <c r="L21" s="24"/>
      <c r="M21" s="24"/>
      <c r="N21" s="24"/>
      <c r="O21" s="24"/>
      <c r="P21" s="24"/>
      <c r="Q21" s="24"/>
      <c r="R21" s="24"/>
      <c r="S21" s="24"/>
      <c r="T21" s="24"/>
      <c r="U21" s="24"/>
      <c r="V21" s="24"/>
      <c r="W21" s="24"/>
      <c r="X21" s="24"/>
      <c r="Y21" s="24"/>
      <c r="Z21" s="24"/>
    </row>
    <row r="22" ht="19.15" customHeight="1">
      <c r="A22" t="s" s="145">
        <v>3735</v>
      </c>
      <c r="B22" s="168">
        <v>1</v>
      </c>
      <c r="C22" s="168">
        <v>36</v>
      </c>
      <c r="D22" t="s" s="145">
        <v>3762</v>
      </c>
      <c r="E22" t="s" s="145">
        <v>173</v>
      </c>
      <c r="F22" s="212">
        <v>108</v>
      </c>
      <c r="G22" s="168">
        <v>115</v>
      </c>
      <c r="H22" s="155">
        <f>SUM(G22-F22)</f>
        <v>7</v>
      </c>
      <c r="I22" s="167">
        <f>H22/F22</f>
        <v>0.0648148148148148</v>
      </c>
      <c r="J22" s="167">
        <f>H22/G22</f>
        <v>0.0608695652173913</v>
      </c>
      <c r="K22" s="24"/>
      <c r="L22" s="24"/>
      <c r="M22" s="24"/>
      <c r="N22" s="24"/>
      <c r="O22" s="24"/>
      <c r="P22" s="24"/>
      <c r="Q22" s="24"/>
      <c r="R22" s="24"/>
      <c r="S22" s="24"/>
      <c r="T22" s="24"/>
      <c r="U22" s="24"/>
      <c r="V22" s="24"/>
      <c r="W22" s="24"/>
      <c r="X22" s="24"/>
      <c r="Y22" s="24"/>
      <c r="Z22" s="24"/>
    </row>
    <row r="23" ht="19.15" customHeight="1">
      <c r="A23" t="s" s="145">
        <v>3735</v>
      </c>
      <c r="B23" s="168">
        <v>1</v>
      </c>
      <c r="C23" s="168">
        <v>19</v>
      </c>
      <c r="D23" t="s" s="145">
        <v>3763</v>
      </c>
      <c r="E23" t="s" s="145">
        <v>60</v>
      </c>
      <c r="F23" s="212">
        <v>103</v>
      </c>
      <c r="G23" s="168">
        <v>107</v>
      </c>
      <c r="H23" s="155">
        <f>SUM(G23-F23)</f>
        <v>4</v>
      </c>
      <c r="I23" s="167">
        <f>H23/F23</f>
        <v>0.0388349514563107</v>
      </c>
      <c r="J23" s="167">
        <f>H23/G23</f>
        <v>0.0373831775700935</v>
      </c>
      <c r="K23" s="24"/>
      <c r="L23" s="24"/>
      <c r="M23" s="24"/>
      <c r="N23" s="24"/>
      <c r="O23" s="24"/>
      <c r="P23" s="24"/>
      <c r="Q23" s="24"/>
      <c r="R23" s="24"/>
      <c r="S23" s="24"/>
      <c r="T23" s="24"/>
      <c r="U23" s="24"/>
      <c r="V23" s="24"/>
      <c r="W23" s="24"/>
      <c r="X23" s="24"/>
      <c r="Y23" s="24"/>
      <c r="Z23" s="24"/>
    </row>
    <row r="24" ht="19.15" customHeight="1">
      <c r="A24" t="s" s="145">
        <v>3735</v>
      </c>
      <c r="B24" s="168">
        <v>1</v>
      </c>
      <c r="C24" s="168">
        <v>25</v>
      </c>
      <c r="D24" t="s" s="145">
        <v>3764</v>
      </c>
      <c r="E24" t="s" s="145">
        <v>72</v>
      </c>
      <c r="F24" s="212">
        <v>97</v>
      </c>
      <c r="G24" s="168">
        <v>103</v>
      </c>
      <c r="H24" s="155">
        <f>SUM(G24-F24)</f>
        <v>6</v>
      </c>
      <c r="I24" s="167">
        <f>H24/F24</f>
        <v>0.0618556701030928</v>
      </c>
      <c r="J24" s="167">
        <f>H24/G24</f>
        <v>0.058252427184466</v>
      </c>
      <c r="K24" s="24"/>
      <c r="L24" s="24"/>
      <c r="M24" s="24"/>
      <c r="N24" s="24"/>
      <c r="O24" s="24"/>
      <c r="P24" s="24"/>
      <c r="Q24" s="24"/>
      <c r="R24" s="24"/>
      <c r="S24" s="24"/>
      <c r="T24" s="24"/>
      <c r="U24" s="24"/>
      <c r="V24" s="24"/>
      <c r="W24" s="24"/>
      <c r="X24" s="24"/>
      <c r="Y24" s="24"/>
      <c r="Z24" s="24"/>
    </row>
    <row r="25" ht="19.15" customHeight="1">
      <c r="A25" t="s" s="145">
        <v>3735</v>
      </c>
      <c r="B25" s="168">
        <v>1</v>
      </c>
      <c r="C25" s="168">
        <v>41</v>
      </c>
      <c r="D25" t="s" s="145">
        <v>3765</v>
      </c>
      <c r="E25" t="s" s="145">
        <v>1427</v>
      </c>
      <c r="F25" s="212">
        <v>96</v>
      </c>
      <c r="G25" s="168">
        <v>101</v>
      </c>
      <c r="H25" s="155">
        <f>SUM(G25-F25)</f>
        <v>5</v>
      </c>
      <c r="I25" s="167">
        <f>H25/F25</f>
        <v>0.0520833333333333</v>
      </c>
      <c r="J25" s="167">
        <f>H25/G25</f>
        <v>0.0495049504950495</v>
      </c>
      <c r="K25" s="24"/>
      <c r="L25" s="24"/>
      <c r="M25" s="24"/>
      <c r="N25" s="24"/>
      <c r="O25" s="24"/>
      <c r="P25" s="24"/>
      <c r="Q25" s="24"/>
      <c r="R25" s="24"/>
      <c r="S25" s="24"/>
      <c r="T25" s="24"/>
      <c r="U25" s="24"/>
      <c r="V25" s="24"/>
      <c r="W25" s="24"/>
      <c r="X25" s="24"/>
      <c r="Y25" s="24"/>
      <c r="Z25" s="24"/>
    </row>
    <row r="26" ht="19.15" customHeight="1">
      <c r="A26" t="s" s="145">
        <v>3735</v>
      </c>
      <c r="B26" s="168">
        <v>1</v>
      </c>
      <c r="C26" s="168">
        <v>24</v>
      </c>
      <c r="D26" t="s" s="145">
        <v>3766</v>
      </c>
      <c r="E26" t="s" s="145">
        <v>112</v>
      </c>
      <c r="F26" s="212">
        <v>77</v>
      </c>
      <c r="G26" s="168">
        <v>81</v>
      </c>
      <c r="H26" s="155">
        <f>SUM(G26-F26)</f>
        <v>4</v>
      </c>
      <c r="I26" s="167">
        <f>H26/F26</f>
        <v>0.0519480519480519</v>
      </c>
      <c r="J26" s="167">
        <f>H26/G26</f>
        <v>0.0493827160493827</v>
      </c>
      <c r="K26" s="24"/>
      <c r="L26" s="24"/>
      <c r="M26" s="24"/>
      <c r="N26" s="24"/>
      <c r="O26" s="24"/>
      <c r="P26" s="24"/>
      <c r="Q26" s="24"/>
      <c r="R26" s="24"/>
      <c r="S26" s="24"/>
      <c r="T26" s="24"/>
      <c r="U26" s="24"/>
      <c r="V26" s="24"/>
      <c r="W26" s="24"/>
      <c r="X26" s="24"/>
      <c r="Y26" s="24"/>
      <c r="Z26" s="24"/>
    </row>
    <row r="27" ht="19.15" customHeight="1">
      <c r="A27" t="s" s="145">
        <v>3735</v>
      </c>
      <c r="B27" s="168">
        <v>1</v>
      </c>
      <c r="C27" s="168">
        <v>18</v>
      </c>
      <c r="D27" t="s" s="145">
        <v>3767</v>
      </c>
      <c r="E27" t="s" s="145">
        <v>46</v>
      </c>
      <c r="F27" s="212">
        <v>69</v>
      </c>
      <c r="G27" s="168">
        <v>73</v>
      </c>
      <c r="H27" s="155">
        <f>SUM(G27-F27)</f>
        <v>4</v>
      </c>
      <c r="I27" s="167">
        <f>H27/F27</f>
        <v>0.0579710144927536</v>
      </c>
      <c r="J27" s="167">
        <f>H27/G27</f>
        <v>0.0547945205479452</v>
      </c>
      <c r="K27" s="24"/>
      <c r="L27" s="24"/>
      <c r="M27" s="24"/>
      <c r="N27" s="24"/>
      <c r="O27" s="24"/>
      <c r="P27" s="24"/>
      <c r="Q27" s="24"/>
      <c r="R27" s="24"/>
      <c r="S27" s="24"/>
      <c r="T27" s="24"/>
      <c r="U27" s="24"/>
      <c r="V27" s="24"/>
      <c r="W27" s="24"/>
      <c r="X27" s="24"/>
      <c r="Y27" s="24"/>
      <c r="Z27" s="24"/>
    </row>
    <row r="28" ht="19.15" customHeight="1">
      <c r="A28" t="s" s="145">
        <v>3735</v>
      </c>
      <c r="B28" s="168">
        <v>1</v>
      </c>
      <c r="C28" s="168">
        <v>32</v>
      </c>
      <c r="D28" t="s" s="145">
        <v>3768</v>
      </c>
      <c r="E28" t="s" s="145">
        <v>116</v>
      </c>
      <c r="F28" s="212">
        <v>71</v>
      </c>
      <c r="G28" s="168">
        <v>73</v>
      </c>
      <c r="H28" s="155">
        <f>SUM(G28-F28)</f>
        <v>2</v>
      </c>
      <c r="I28" s="167">
        <f>H28/F28</f>
        <v>0.028169014084507</v>
      </c>
      <c r="J28" s="167">
        <f>H28/G28</f>
        <v>0.0273972602739726</v>
      </c>
      <c r="K28" s="24"/>
      <c r="L28" s="24"/>
      <c r="M28" s="24"/>
      <c r="N28" s="24"/>
      <c r="O28" s="24"/>
      <c r="P28" s="24"/>
      <c r="Q28" s="24"/>
      <c r="R28" s="24"/>
      <c r="S28" s="24"/>
      <c r="T28" s="24"/>
      <c r="U28" s="24"/>
      <c r="V28" s="24"/>
      <c r="W28" s="24"/>
      <c r="X28" s="24"/>
      <c r="Y28" s="24"/>
      <c r="Z28" s="24"/>
    </row>
    <row r="29" ht="19.15" customHeight="1">
      <c r="A29" t="s" s="145">
        <v>3735</v>
      </c>
      <c r="B29" s="168">
        <v>1</v>
      </c>
      <c r="C29" s="168">
        <v>30</v>
      </c>
      <c r="D29" t="s" s="145">
        <v>3769</v>
      </c>
      <c r="E29" t="s" s="145">
        <v>52</v>
      </c>
      <c r="F29" s="212">
        <v>69</v>
      </c>
      <c r="G29" s="168">
        <v>71</v>
      </c>
      <c r="H29" s="155">
        <f>SUM(G29-F29)</f>
        <v>2</v>
      </c>
      <c r="I29" s="167">
        <f>H29/F29</f>
        <v>0.0289855072463768</v>
      </c>
      <c r="J29" s="167">
        <f>H29/G29</f>
        <v>0.028169014084507</v>
      </c>
      <c r="K29" s="24"/>
      <c r="L29" s="24"/>
      <c r="M29" s="24"/>
      <c r="N29" s="24"/>
      <c r="O29" s="24"/>
      <c r="P29" s="24"/>
      <c r="Q29" s="24"/>
      <c r="R29" s="24"/>
      <c r="S29" s="24"/>
      <c r="T29" s="24"/>
      <c r="U29" s="24"/>
      <c r="V29" s="24"/>
      <c r="W29" s="24"/>
      <c r="X29" s="24"/>
      <c r="Y29" s="24"/>
      <c r="Z29" s="24"/>
    </row>
    <row r="30" ht="19.15" customHeight="1">
      <c r="A30" t="s" s="145">
        <v>3735</v>
      </c>
      <c r="B30" s="168">
        <v>1</v>
      </c>
      <c r="C30" s="168">
        <v>26</v>
      </c>
      <c r="D30" t="s" s="145">
        <v>3770</v>
      </c>
      <c r="E30" t="s" s="145">
        <v>375</v>
      </c>
      <c r="F30" s="212">
        <v>66</v>
      </c>
      <c r="G30" s="168">
        <v>69</v>
      </c>
      <c r="H30" s="155">
        <f>SUM(G30-F30)</f>
        <v>3</v>
      </c>
      <c r="I30" s="167">
        <f>H30/F30</f>
        <v>0.0454545454545455</v>
      </c>
      <c r="J30" s="167">
        <f>H30/G30</f>
        <v>0.0434782608695652</v>
      </c>
      <c r="K30" s="24"/>
      <c r="L30" s="24"/>
      <c r="M30" s="24"/>
      <c r="N30" s="24"/>
      <c r="O30" s="24"/>
      <c r="P30" s="24"/>
      <c r="Q30" s="24"/>
      <c r="R30" s="24"/>
      <c r="S30" s="24"/>
      <c r="T30" s="24"/>
      <c r="U30" s="24"/>
      <c r="V30" s="24"/>
      <c r="W30" s="24"/>
      <c r="X30" s="24"/>
      <c r="Y30" s="24"/>
      <c r="Z30" s="24"/>
    </row>
    <row r="31" ht="19.15" customHeight="1">
      <c r="A31" t="s" s="145">
        <v>3735</v>
      </c>
      <c r="B31" s="168">
        <v>1</v>
      </c>
      <c r="C31" s="168">
        <v>27</v>
      </c>
      <c r="D31" t="s" s="145">
        <v>3771</v>
      </c>
      <c r="E31" t="s" s="145">
        <v>119</v>
      </c>
      <c r="F31" s="212">
        <v>59</v>
      </c>
      <c r="G31" s="168">
        <v>61</v>
      </c>
      <c r="H31" s="155">
        <f>SUM(G31-F31)</f>
        <v>2</v>
      </c>
      <c r="I31" s="167">
        <f>H31/F31</f>
        <v>0.0338983050847458</v>
      </c>
      <c r="J31" s="167">
        <f>H31/G31</f>
        <v>0.0327868852459016</v>
      </c>
      <c r="K31" s="24"/>
      <c r="L31" s="24"/>
      <c r="M31" s="24"/>
      <c r="N31" s="24"/>
      <c r="O31" s="24"/>
      <c r="P31" s="24"/>
      <c r="Q31" s="24"/>
      <c r="R31" s="24"/>
      <c r="S31" s="24"/>
      <c r="T31" s="24"/>
      <c r="U31" s="24"/>
      <c r="V31" s="24"/>
      <c r="W31" s="24"/>
      <c r="X31" s="24"/>
      <c r="Y31" s="24"/>
      <c r="Z31" s="24"/>
    </row>
    <row r="32" ht="19.15" customHeight="1">
      <c r="A32" t="s" s="145">
        <v>3735</v>
      </c>
      <c r="B32" s="168">
        <v>1</v>
      </c>
      <c r="C32" s="168">
        <v>33</v>
      </c>
      <c r="D32" t="s" s="145">
        <v>3772</v>
      </c>
      <c r="E32" t="s" s="145">
        <v>1680</v>
      </c>
      <c r="F32" s="212">
        <v>44</v>
      </c>
      <c r="G32" s="168">
        <v>44</v>
      </c>
      <c r="H32" s="155">
        <f>SUM(G32-F32)</f>
        <v>0</v>
      </c>
      <c r="I32" s="167">
        <f>H32/F32</f>
        <v>0</v>
      </c>
      <c r="J32" s="167">
        <f>H32/G32</f>
        <v>0</v>
      </c>
      <c r="K32" s="24"/>
      <c r="L32" s="24"/>
      <c r="M32" s="24"/>
      <c r="N32" s="24"/>
      <c r="O32" s="24"/>
      <c r="P32" s="24"/>
      <c r="Q32" s="24"/>
      <c r="R32" s="24"/>
      <c r="S32" s="24"/>
      <c r="T32" s="24"/>
      <c r="U32" s="24"/>
      <c r="V32" s="24"/>
      <c r="W32" s="24"/>
      <c r="X32" s="24"/>
      <c r="Y32" s="24"/>
      <c r="Z32" s="24"/>
    </row>
    <row r="33" ht="19.15" customHeight="1">
      <c r="A33" t="s" s="145">
        <v>3735</v>
      </c>
      <c r="B33" s="168">
        <v>1</v>
      </c>
      <c r="C33" s="168">
        <v>20</v>
      </c>
      <c r="D33" t="s" s="145">
        <v>3773</v>
      </c>
      <c r="E33" t="s" s="145">
        <v>74</v>
      </c>
      <c r="F33" s="212">
        <v>40</v>
      </c>
      <c r="G33" s="168">
        <v>43</v>
      </c>
      <c r="H33" s="155">
        <f>SUM(G33-F33)</f>
        <v>3</v>
      </c>
      <c r="I33" s="167">
        <f>H33/F33</f>
        <v>0.075</v>
      </c>
      <c r="J33" s="167">
        <f>H33/G33</f>
        <v>0.0697674418604651</v>
      </c>
      <c r="K33" s="24"/>
      <c r="L33" s="24"/>
      <c r="M33" s="24"/>
      <c r="N33" s="24"/>
      <c r="O33" s="24"/>
      <c r="P33" s="24"/>
      <c r="Q33" s="24"/>
      <c r="R33" s="24"/>
      <c r="S33" s="24"/>
      <c r="T33" s="24"/>
      <c r="U33" s="24"/>
      <c r="V33" s="24"/>
      <c r="W33" s="24"/>
      <c r="X33" s="24"/>
      <c r="Y33" s="24"/>
      <c r="Z33" s="24"/>
    </row>
    <row r="34" ht="19.15" customHeight="1">
      <c r="A34" t="s" s="145">
        <v>3735</v>
      </c>
      <c r="B34" s="168">
        <v>1</v>
      </c>
      <c r="C34" s="168">
        <v>40</v>
      </c>
      <c r="D34" t="s" s="145">
        <v>3774</v>
      </c>
      <c r="E34" t="s" s="145">
        <v>68</v>
      </c>
      <c r="F34" s="212">
        <v>35</v>
      </c>
      <c r="G34" s="168">
        <v>37</v>
      </c>
      <c r="H34" s="155">
        <f>SUM(G34-F34)</f>
        <v>2</v>
      </c>
      <c r="I34" s="167">
        <f>H34/F34</f>
        <v>0.0571428571428571</v>
      </c>
      <c r="J34" s="167">
        <f>H34/G34</f>
        <v>0.0540540540540541</v>
      </c>
      <c r="K34" s="24"/>
      <c r="L34" s="24"/>
      <c r="M34" s="24"/>
      <c r="N34" s="24"/>
      <c r="O34" s="24"/>
      <c r="P34" s="24"/>
      <c r="Q34" s="24"/>
      <c r="R34" s="24"/>
      <c r="S34" s="24"/>
      <c r="T34" s="24"/>
      <c r="U34" s="24"/>
      <c r="V34" s="24"/>
      <c r="W34" s="24"/>
      <c r="X34" s="24"/>
      <c r="Y34" s="24"/>
      <c r="Z34" s="24"/>
    </row>
    <row r="35" ht="19.15" customHeight="1">
      <c r="A35" t="s" s="145">
        <v>3735</v>
      </c>
      <c r="B35" s="168">
        <v>1</v>
      </c>
      <c r="C35" s="168">
        <v>29</v>
      </c>
      <c r="D35" t="s" s="145">
        <v>3775</v>
      </c>
      <c r="E35" t="s" s="145">
        <v>281</v>
      </c>
      <c r="F35" s="212">
        <v>26</v>
      </c>
      <c r="G35" s="168">
        <v>26</v>
      </c>
      <c r="H35" s="155">
        <f>SUM(G35-F35)</f>
        <v>0</v>
      </c>
      <c r="I35" s="167">
        <f>H35/F35</f>
        <v>0</v>
      </c>
      <c r="J35" s="167">
        <f>H35/G35</f>
        <v>0</v>
      </c>
      <c r="K35" s="24"/>
      <c r="L35" s="24"/>
      <c r="M35" s="24"/>
      <c r="N35" s="24"/>
      <c r="O35" s="24"/>
      <c r="P35" s="24"/>
      <c r="Q35" s="24"/>
      <c r="R35" s="24"/>
      <c r="S35" s="24"/>
      <c r="T35" s="24"/>
      <c r="U35" s="24"/>
      <c r="V35" s="24"/>
      <c r="W35" s="24"/>
      <c r="X35" s="24"/>
      <c r="Y35" s="24"/>
      <c r="Z35" s="24"/>
    </row>
    <row r="36" ht="19.15" customHeight="1">
      <c r="A36" t="s" s="145">
        <v>3735</v>
      </c>
      <c r="B36" s="168">
        <v>1</v>
      </c>
      <c r="C36" s="168">
        <v>35</v>
      </c>
      <c r="D36" t="s" s="145">
        <v>3776</v>
      </c>
      <c r="E36" t="s" s="145">
        <v>2848</v>
      </c>
      <c r="F36" s="212">
        <v>20</v>
      </c>
      <c r="G36" s="168">
        <v>21</v>
      </c>
      <c r="H36" s="155">
        <f>SUM(G36-F36)</f>
        <v>1</v>
      </c>
      <c r="I36" s="167">
        <f>H36/F36</f>
        <v>0.05</v>
      </c>
      <c r="J36" s="167">
        <f>H36/G36</f>
        <v>0.0476190476190476</v>
      </c>
      <c r="K36" s="24"/>
      <c r="L36" s="24"/>
      <c r="M36" s="24"/>
      <c r="N36" s="24"/>
      <c r="O36" s="24"/>
      <c r="P36" s="24"/>
      <c r="Q36" s="24"/>
      <c r="R36" s="24"/>
      <c r="S36" s="24"/>
      <c r="T36" s="24"/>
      <c r="U36" s="24"/>
      <c r="V36" s="24"/>
      <c r="W36" s="24"/>
      <c r="X36" s="24"/>
      <c r="Y36" s="24"/>
      <c r="Z36" s="24"/>
    </row>
    <row r="37" ht="19.15" customHeight="1">
      <c r="A37" t="s" s="145">
        <v>3735</v>
      </c>
      <c r="B37" s="168">
        <v>1</v>
      </c>
      <c r="C37" s="168">
        <v>37</v>
      </c>
      <c r="D37" t="s" s="145">
        <v>3777</v>
      </c>
      <c r="E37" t="s" s="145">
        <v>103</v>
      </c>
      <c r="F37" s="212">
        <v>20</v>
      </c>
      <c r="G37" s="168">
        <v>21</v>
      </c>
      <c r="H37" s="155">
        <f>SUM(G37-F37)</f>
        <v>1</v>
      </c>
      <c r="I37" s="167">
        <f>H37/F37</f>
        <v>0.05</v>
      </c>
      <c r="J37" s="167">
        <f>H37/G37</f>
        <v>0.0476190476190476</v>
      </c>
      <c r="K37" s="24"/>
      <c r="L37" s="24"/>
      <c r="M37" s="24"/>
      <c r="N37" s="24"/>
      <c r="O37" s="24"/>
      <c r="P37" s="24"/>
      <c r="Q37" s="24"/>
      <c r="R37" s="24"/>
      <c r="S37" s="24"/>
      <c r="T37" s="24"/>
      <c r="U37" s="24"/>
      <c r="V37" s="24"/>
      <c r="W37" s="24"/>
      <c r="X37" s="24"/>
      <c r="Y37" s="24"/>
      <c r="Z37" s="24"/>
    </row>
    <row r="38" ht="19.15" customHeight="1">
      <c r="A38" t="s" s="145">
        <v>3735</v>
      </c>
      <c r="B38" s="168">
        <v>1</v>
      </c>
      <c r="C38" s="168">
        <v>38</v>
      </c>
      <c r="D38" t="s" s="145">
        <v>3778</v>
      </c>
      <c r="E38" t="s" s="145">
        <v>153</v>
      </c>
      <c r="F38" s="212">
        <v>6</v>
      </c>
      <c r="G38" s="168">
        <v>6</v>
      </c>
      <c r="H38" s="155">
        <f>SUM(G38-F38)</f>
        <v>0</v>
      </c>
      <c r="I38" s="167">
        <f>H38/F38</f>
        <v>0</v>
      </c>
      <c r="J38" s="167">
        <f>H38/G38</f>
        <v>0</v>
      </c>
      <c r="K38" s="24"/>
      <c r="L38" s="24"/>
      <c r="M38" s="24"/>
      <c r="N38" s="24"/>
      <c r="O38" s="24"/>
      <c r="P38" s="24"/>
      <c r="Q38" s="24"/>
      <c r="R38" s="24"/>
      <c r="S38" s="24"/>
      <c r="T38" s="24"/>
      <c r="U38" s="24"/>
      <c r="V38" s="24"/>
      <c r="W38" s="24"/>
      <c r="X38" s="24"/>
      <c r="Y38" s="24"/>
      <c r="Z38" s="24"/>
    </row>
    <row r="39" ht="19.15" customHeight="1">
      <c r="A39" t="s" s="145">
        <v>3735</v>
      </c>
      <c r="B39" s="168">
        <v>1</v>
      </c>
      <c r="C39" s="168">
        <v>16</v>
      </c>
      <c r="D39" t="s" s="145">
        <v>3779</v>
      </c>
      <c r="E39" t="s" s="145">
        <v>380</v>
      </c>
      <c r="F39" s="155">
        <v>0</v>
      </c>
      <c r="G39" s="168">
        <v>0</v>
      </c>
      <c r="H39" s="155">
        <f>SUM(G39-F39)</f>
        <v>0</v>
      </c>
      <c r="I39" s="207">
        <f>H39/F39</f>
      </c>
      <c r="J39" s="207">
        <f>H39/G39</f>
      </c>
      <c r="K39" s="24"/>
      <c r="L39" s="24"/>
      <c r="M39" s="24"/>
      <c r="N39" s="24"/>
      <c r="O39" s="24"/>
      <c r="P39" s="24"/>
      <c r="Q39" s="24"/>
      <c r="R39" s="24"/>
      <c r="S39" s="24"/>
      <c r="T39" s="24"/>
      <c r="U39" s="24"/>
      <c r="V39" s="24"/>
      <c r="W39" s="24"/>
      <c r="X39" s="24"/>
      <c r="Y39" s="24"/>
      <c r="Z39" s="24"/>
    </row>
    <row r="40" ht="19.15" customHeight="1">
      <c r="A40" t="s" s="145">
        <v>3735</v>
      </c>
      <c r="B40" s="168">
        <v>1</v>
      </c>
      <c r="C40" s="168">
        <v>22</v>
      </c>
      <c r="D40" t="s" s="145">
        <v>3780</v>
      </c>
      <c r="E40" t="s" s="145">
        <v>40</v>
      </c>
      <c r="F40" s="155">
        <v>0</v>
      </c>
      <c r="G40" s="168">
        <v>0</v>
      </c>
      <c r="H40" s="155">
        <f>SUM(G40-F40)</f>
        <v>0</v>
      </c>
      <c r="I40" s="207">
        <f>H40/F40</f>
      </c>
      <c r="J40" s="207">
        <f>H40/G40</f>
      </c>
      <c r="K40" s="24"/>
      <c r="L40" s="24"/>
      <c r="M40" s="24"/>
      <c r="N40" s="24"/>
      <c r="O40" s="24"/>
      <c r="P40" s="24"/>
      <c r="Q40" s="24"/>
      <c r="R40" s="24"/>
      <c r="S40" s="24"/>
      <c r="T40" s="24"/>
      <c r="U40" s="24"/>
      <c r="V40" s="24"/>
      <c r="W40" s="24"/>
      <c r="X40" s="24"/>
      <c r="Y40" s="24"/>
      <c r="Z40" s="24"/>
    </row>
    <row r="41" ht="19.15" customHeight="1">
      <c r="A41" t="s" s="145">
        <v>3735</v>
      </c>
      <c r="B41" s="168">
        <v>1</v>
      </c>
      <c r="C41" s="168">
        <v>34</v>
      </c>
      <c r="D41" t="s" s="145">
        <v>3781</v>
      </c>
      <c r="E41" t="s" s="145">
        <v>50</v>
      </c>
      <c r="F41" s="155">
        <v>0</v>
      </c>
      <c r="G41" s="168">
        <v>0</v>
      </c>
      <c r="H41" s="155">
        <f>SUM(G41-F41)</f>
        <v>0</v>
      </c>
      <c r="I41" s="207">
        <f>H41/F41</f>
      </c>
      <c r="J41" s="207">
        <f>H41/G41</f>
      </c>
      <c r="K41" s="24"/>
      <c r="L41" s="24"/>
      <c r="M41" s="24"/>
      <c r="N41" s="24"/>
      <c r="O41" s="24"/>
      <c r="P41" s="24"/>
      <c r="Q41" s="24"/>
      <c r="R41" s="24"/>
      <c r="S41" s="24"/>
      <c r="T41" s="24"/>
      <c r="U41" s="24"/>
      <c r="V41" s="24"/>
      <c r="W41" s="24"/>
      <c r="X41" s="24"/>
      <c r="Y41" s="24"/>
      <c r="Z41" s="24"/>
    </row>
    <row r="42" ht="19.15" customHeight="1">
      <c r="A42" t="s" s="137">
        <v>3735</v>
      </c>
      <c r="B42" s="170">
        <v>1</v>
      </c>
      <c r="C42" s="170">
        <v>39</v>
      </c>
      <c r="D42" t="s" s="137">
        <v>3782</v>
      </c>
      <c r="E42" t="s" s="137">
        <v>147</v>
      </c>
      <c r="F42" s="175">
        <v>0</v>
      </c>
      <c r="G42" s="170">
        <v>0</v>
      </c>
      <c r="H42" s="175">
        <f>SUM(G42-F42)</f>
        <v>0</v>
      </c>
      <c r="I42" s="176">
        <f>H42/F42</f>
      </c>
      <c r="J42" s="176">
        <f>H42/G42</f>
      </c>
      <c r="K42" s="174"/>
      <c r="L42" s="174"/>
      <c r="M42" s="174"/>
      <c r="N42" s="174"/>
      <c r="O42" s="174"/>
      <c r="P42" s="174"/>
      <c r="Q42" s="174"/>
      <c r="R42" s="174"/>
      <c r="S42" s="174"/>
      <c r="T42" s="174"/>
      <c r="U42" s="174"/>
      <c r="V42" s="174"/>
      <c r="W42" s="174"/>
      <c r="X42" s="174"/>
      <c r="Y42" s="174"/>
      <c r="Z42" s="174"/>
    </row>
    <row r="43" ht="19.15" customHeight="1">
      <c r="A43" s="177"/>
      <c r="B43" s="178"/>
      <c r="C43" s="178"/>
      <c r="D43" s="179"/>
      <c r="E43" s="179"/>
      <c r="F43" s="210">
        <f>SUM(F2:F42)</f>
        <v>101106</v>
      </c>
      <c r="G43" s="180">
        <f>SUM(G2:G42)</f>
        <v>106546</v>
      </c>
      <c r="H43" s="181">
        <f>SUM(H2:H42)</f>
        <v>5440</v>
      </c>
      <c r="I43" s="182">
        <f>H43/F43</f>
        <v>0.0538049176112199</v>
      </c>
      <c r="J43" s="182">
        <f>H43/G43</f>
        <v>0.0510577590899705</v>
      </c>
      <c r="K43" s="183"/>
      <c r="L43" s="183"/>
      <c r="M43" s="183"/>
      <c r="N43" s="183"/>
      <c r="O43" s="183"/>
      <c r="P43" s="183"/>
      <c r="Q43" s="183"/>
      <c r="R43" s="183"/>
      <c r="S43" s="183"/>
      <c r="T43" s="183"/>
      <c r="U43" s="183"/>
      <c r="V43" s="183"/>
      <c r="W43" s="183"/>
      <c r="X43" s="183"/>
      <c r="Y43" s="183"/>
      <c r="Z43" s="184"/>
    </row>
    <row r="44" ht="19.15" customHeight="1">
      <c r="A44" s="230"/>
      <c r="B44" s="231"/>
      <c r="C44" s="231"/>
      <c r="D44" s="232"/>
      <c r="E44" s="232"/>
      <c r="F44" s="251"/>
      <c r="G44" s="231"/>
      <c r="H44" s="234"/>
      <c r="I44" s="188"/>
      <c r="J44" s="188"/>
      <c r="K44" s="189"/>
      <c r="L44" s="189"/>
      <c r="M44" s="189"/>
      <c r="N44" s="189"/>
      <c r="O44" s="189"/>
      <c r="P44" s="189"/>
      <c r="Q44" s="189"/>
      <c r="R44" s="189"/>
      <c r="S44" s="189"/>
      <c r="T44" s="189"/>
      <c r="U44" s="189"/>
      <c r="V44" s="189"/>
      <c r="W44" s="189"/>
      <c r="X44" s="189"/>
      <c r="Y44" s="189"/>
      <c r="Z44" s="189"/>
    </row>
    <row r="45" ht="19.15" customHeight="1">
      <c r="A45" t="s" s="138">
        <v>3735</v>
      </c>
      <c r="B45" s="149">
        <v>2</v>
      </c>
      <c r="C45" s="149">
        <v>18</v>
      </c>
      <c r="D45" t="s" s="205">
        <v>3783</v>
      </c>
      <c r="E45" t="s" s="205">
        <v>101</v>
      </c>
      <c r="F45" s="222">
        <v>26767</v>
      </c>
      <c r="G45" s="149">
        <v>28216</v>
      </c>
      <c r="H45" s="173">
        <f>SUM(G45-F45)</f>
        <v>1449</v>
      </c>
      <c r="I45" s="167">
        <f>H45/F45</f>
        <v>0.054133821496619</v>
      </c>
      <c r="J45" s="167">
        <f>H45/G45</f>
        <v>0.0513538417918911</v>
      </c>
      <c r="K45" s="24"/>
      <c r="L45" s="24"/>
      <c r="M45" s="24"/>
      <c r="N45" s="24"/>
      <c r="O45" s="24"/>
      <c r="P45" s="24"/>
      <c r="Q45" s="24"/>
      <c r="R45" s="24"/>
      <c r="S45" s="24"/>
      <c r="T45" s="24"/>
      <c r="U45" s="24"/>
      <c r="V45" s="24"/>
      <c r="W45" s="24"/>
      <c r="X45" s="24"/>
      <c r="Y45" s="24"/>
      <c r="Z45" s="24"/>
    </row>
    <row r="46" ht="19.15" customHeight="1">
      <c r="A46" t="s" s="138">
        <v>3735</v>
      </c>
      <c r="B46" s="149">
        <v>2</v>
      </c>
      <c r="C46" s="149">
        <v>3</v>
      </c>
      <c r="D46" t="s" s="205">
        <v>3784</v>
      </c>
      <c r="E46" t="s" s="205">
        <v>22</v>
      </c>
      <c r="F46" s="222">
        <v>24160</v>
      </c>
      <c r="G46" s="149">
        <v>25316</v>
      </c>
      <c r="H46" s="173">
        <f>SUM(G46-F46)</f>
        <v>1156</v>
      </c>
      <c r="I46" s="167">
        <f>H46/F46</f>
        <v>0.0478476821192053</v>
      </c>
      <c r="J46" s="167">
        <f>H46/G46</f>
        <v>0.0456628219307948</v>
      </c>
      <c r="K46" s="24"/>
      <c r="L46" s="24"/>
      <c r="M46" s="24"/>
      <c r="N46" s="24"/>
      <c r="O46" s="24"/>
      <c r="P46" s="24"/>
      <c r="Q46" s="24"/>
      <c r="R46" s="24"/>
      <c r="S46" s="24"/>
      <c r="T46" s="24"/>
      <c r="U46" s="24"/>
      <c r="V46" s="24"/>
      <c r="W46" s="24"/>
      <c r="X46" s="24"/>
      <c r="Y46" s="24"/>
      <c r="Z46" s="24"/>
    </row>
    <row r="47" ht="19.15" customHeight="1">
      <c r="A47" t="s" s="138">
        <v>3735</v>
      </c>
      <c r="B47" s="149">
        <v>2</v>
      </c>
      <c r="C47" s="149">
        <v>9</v>
      </c>
      <c r="D47" t="s" s="205">
        <v>3785</v>
      </c>
      <c r="E47" t="s" s="205">
        <v>20</v>
      </c>
      <c r="F47" s="222">
        <v>23551</v>
      </c>
      <c r="G47" s="149">
        <v>24518</v>
      </c>
      <c r="H47" s="173">
        <f>SUM(G47-F47)</f>
        <v>967</v>
      </c>
      <c r="I47" s="167">
        <f>H47/F47</f>
        <v>0.0410598276081695</v>
      </c>
      <c r="J47" s="167">
        <f>H47/G47</f>
        <v>0.0394404111265193</v>
      </c>
      <c r="K47" s="24"/>
      <c r="L47" s="24"/>
      <c r="M47" s="24"/>
      <c r="N47" s="24"/>
      <c r="O47" s="24"/>
      <c r="P47" s="24"/>
      <c r="Q47" s="24"/>
      <c r="R47" s="24"/>
      <c r="S47" s="24"/>
      <c r="T47" s="24"/>
      <c r="U47" s="24"/>
      <c r="V47" s="24"/>
      <c r="W47" s="24"/>
      <c r="X47" s="24"/>
      <c r="Y47" s="24"/>
      <c r="Z47" s="24"/>
    </row>
    <row r="48" ht="19.15" customHeight="1">
      <c r="A48" t="s" s="138">
        <v>3735</v>
      </c>
      <c r="B48" s="149">
        <v>2</v>
      </c>
      <c r="C48" s="149">
        <v>7</v>
      </c>
      <c r="D48" t="s" s="205">
        <v>3786</v>
      </c>
      <c r="E48" t="s" s="205">
        <v>84</v>
      </c>
      <c r="F48" s="222">
        <v>18067</v>
      </c>
      <c r="G48" s="149">
        <v>18979</v>
      </c>
      <c r="H48" s="173">
        <f>SUM(G48-F48)</f>
        <v>912</v>
      </c>
      <c r="I48" s="167">
        <f>H48/F48</f>
        <v>0.0504787734543643</v>
      </c>
      <c r="J48" s="167">
        <f>H48/G48</f>
        <v>0.0480531113335792</v>
      </c>
      <c r="K48" s="24"/>
      <c r="L48" s="24"/>
      <c r="M48" s="24"/>
      <c r="N48" s="24"/>
      <c r="O48" s="24"/>
      <c r="P48" s="24"/>
      <c r="Q48" s="24"/>
      <c r="R48" s="24"/>
      <c r="S48" s="24"/>
      <c r="T48" s="24"/>
      <c r="U48" s="24"/>
      <c r="V48" s="24"/>
      <c r="W48" s="24"/>
      <c r="X48" s="24"/>
      <c r="Y48" s="24"/>
      <c r="Z48" s="24"/>
    </row>
    <row r="49" ht="19.15" customHeight="1">
      <c r="A49" t="s" s="138">
        <v>3735</v>
      </c>
      <c r="B49" s="149">
        <v>2</v>
      </c>
      <c r="C49" s="149">
        <v>8</v>
      </c>
      <c r="D49" t="s" s="205">
        <v>3787</v>
      </c>
      <c r="E49" t="s" s="205">
        <v>26</v>
      </c>
      <c r="F49" s="222">
        <v>3287</v>
      </c>
      <c r="G49" s="149">
        <v>3423</v>
      </c>
      <c r="H49" s="173">
        <f>SUM(G49-F49)</f>
        <v>136</v>
      </c>
      <c r="I49" s="167">
        <f>H49/F49</f>
        <v>0.0413751140857925</v>
      </c>
      <c r="J49" s="167">
        <f>H49/G49</f>
        <v>0.039731229915279</v>
      </c>
      <c r="K49" s="24"/>
      <c r="L49" s="24"/>
      <c r="M49" s="24"/>
      <c r="N49" s="24"/>
      <c r="O49" s="24"/>
      <c r="P49" s="24"/>
      <c r="Q49" s="24"/>
      <c r="R49" s="24"/>
      <c r="S49" s="24"/>
      <c r="T49" s="24"/>
      <c r="U49" s="24"/>
      <c r="V49" s="24"/>
      <c r="W49" s="24"/>
      <c r="X49" s="24"/>
      <c r="Y49" s="24"/>
      <c r="Z49" s="24"/>
    </row>
    <row r="50" ht="19.15" customHeight="1">
      <c r="A50" t="s" s="138">
        <v>3735</v>
      </c>
      <c r="B50" s="149">
        <v>2</v>
      </c>
      <c r="C50" s="149">
        <v>5</v>
      </c>
      <c r="D50" t="s" s="205">
        <v>3788</v>
      </c>
      <c r="E50" t="s" s="205">
        <v>17</v>
      </c>
      <c r="F50" s="222">
        <v>2781</v>
      </c>
      <c r="G50" s="149">
        <v>2897</v>
      </c>
      <c r="H50" s="173">
        <f>SUM(G50-F50)</f>
        <v>116</v>
      </c>
      <c r="I50" s="167">
        <f>H50/F50</f>
        <v>0.0417116145271485</v>
      </c>
      <c r="J50" s="167">
        <f>H50/G50</f>
        <v>0.0400414221608561</v>
      </c>
      <c r="K50" s="24"/>
      <c r="L50" s="24"/>
      <c r="M50" s="24"/>
      <c r="N50" s="24"/>
      <c r="O50" s="24"/>
      <c r="P50" s="24"/>
      <c r="Q50" s="24"/>
      <c r="R50" s="24"/>
      <c r="S50" s="24"/>
      <c r="T50" s="24"/>
      <c r="U50" s="24"/>
      <c r="V50" s="24"/>
      <c r="W50" s="24"/>
      <c r="X50" s="24"/>
      <c r="Y50" s="24"/>
      <c r="Z50" s="24"/>
    </row>
    <row r="51" ht="19.15" customHeight="1">
      <c r="A51" t="s" s="138">
        <v>3735</v>
      </c>
      <c r="B51" s="149">
        <v>2</v>
      </c>
      <c r="C51" s="149">
        <v>11</v>
      </c>
      <c r="D51" t="s" s="205">
        <v>3789</v>
      </c>
      <c r="E51" t="s" s="205">
        <v>28</v>
      </c>
      <c r="F51" s="222">
        <v>2680</v>
      </c>
      <c r="G51" s="149">
        <v>2808</v>
      </c>
      <c r="H51" s="173">
        <f>SUM(G51-F51)</f>
        <v>128</v>
      </c>
      <c r="I51" s="167">
        <f>H51/F51</f>
        <v>0.0477611940298507</v>
      </c>
      <c r="J51" s="167">
        <f>H51/G51</f>
        <v>0.0455840455840456</v>
      </c>
      <c r="K51" s="24"/>
      <c r="L51" s="24"/>
      <c r="M51" s="24"/>
      <c r="N51" s="24"/>
      <c r="O51" s="24"/>
      <c r="P51" s="24"/>
      <c r="Q51" s="24"/>
      <c r="R51" s="24"/>
      <c r="S51" s="24"/>
      <c r="T51" s="24"/>
      <c r="U51" s="24"/>
      <c r="V51" s="24"/>
      <c r="W51" s="24"/>
      <c r="X51" s="24"/>
      <c r="Y51" s="24"/>
      <c r="Z51" s="24"/>
    </row>
    <row r="52" ht="19.15" customHeight="1">
      <c r="A52" t="s" s="138">
        <v>3735</v>
      </c>
      <c r="B52" s="149">
        <v>2</v>
      </c>
      <c r="C52" s="149">
        <v>6</v>
      </c>
      <c r="D52" t="s" s="205">
        <v>3790</v>
      </c>
      <c r="E52" t="s" s="205">
        <v>24</v>
      </c>
      <c r="F52" s="222">
        <v>562</v>
      </c>
      <c r="G52" s="149">
        <v>564</v>
      </c>
      <c r="H52" s="173">
        <f>SUM(G52-F52)</f>
        <v>2</v>
      </c>
      <c r="I52" s="167">
        <f>H52/F52</f>
        <v>0.00355871886120996</v>
      </c>
      <c r="J52" s="167">
        <f>H52/G52</f>
        <v>0.00354609929078014</v>
      </c>
      <c r="K52" s="24"/>
      <c r="L52" s="24"/>
      <c r="M52" s="24"/>
      <c r="N52" s="24"/>
      <c r="O52" s="24"/>
      <c r="P52" s="24"/>
      <c r="Q52" s="24"/>
      <c r="R52" s="24"/>
      <c r="S52" s="24"/>
      <c r="T52" s="24"/>
      <c r="U52" s="24"/>
      <c r="V52" s="24"/>
      <c r="W52" s="24"/>
      <c r="X52" s="24"/>
      <c r="Y52" s="24"/>
      <c r="Z52" s="24"/>
    </row>
    <row r="53" ht="19.15" customHeight="1">
      <c r="A53" t="s" s="138">
        <v>3735</v>
      </c>
      <c r="B53" s="149">
        <v>2</v>
      </c>
      <c r="C53" s="149">
        <v>14</v>
      </c>
      <c r="D53" t="s" s="205">
        <v>3791</v>
      </c>
      <c r="E53" t="s" s="205">
        <v>30</v>
      </c>
      <c r="F53" s="222">
        <v>501</v>
      </c>
      <c r="G53" s="149">
        <v>520</v>
      </c>
      <c r="H53" s="173">
        <f>SUM(G53-F53)</f>
        <v>19</v>
      </c>
      <c r="I53" s="167">
        <f>H53/F53</f>
        <v>0.0379241516966068</v>
      </c>
      <c r="J53" s="167">
        <f>H53/G53</f>
        <v>0.0365384615384615</v>
      </c>
      <c r="K53" s="24"/>
      <c r="L53" s="24"/>
      <c r="M53" s="24"/>
      <c r="N53" s="24"/>
      <c r="O53" s="24"/>
      <c r="P53" s="24"/>
      <c r="Q53" s="24"/>
      <c r="R53" s="24"/>
      <c r="S53" s="24"/>
      <c r="T53" s="24"/>
      <c r="U53" s="24"/>
      <c r="V53" s="24"/>
      <c r="W53" s="24"/>
      <c r="X53" s="24"/>
      <c r="Y53" s="24"/>
      <c r="Z53" s="24"/>
    </row>
    <row r="54" ht="19.15" customHeight="1">
      <c r="A54" t="s" s="138">
        <v>3735</v>
      </c>
      <c r="B54" s="149">
        <v>2</v>
      </c>
      <c r="C54" s="149">
        <v>26</v>
      </c>
      <c r="D54" t="s" s="205">
        <v>3792</v>
      </c>
      <c r="E54" t="s" s="205">
        <v>36</v>
      </c>
      <c r="F54" s="222">
        <v>438</v>
      </c>
      <c r="G54" s="149">
        <v>458</v>
      </c>
      <c r="H54" s="173">
        <f>SUM(G54-F54)</f>
        <v>20</v>
      </c>
      <c r="I54" s="167">
        <f>H54/F54</f>
        <v>0.045662100456621</v>
      </c>
      <c r="J54" s="167">
        <f>H54/G54</f>
        <v>0.0436681222707424</v>
      </c>
      <c r="K54" s="24"/>
      <c r="L54" s="24"/>
      <c r="M54" s="24"/>
      <c r="N54" s="24"/>
      <c r="O54" s="24"/>
      <c r="P54" s="24"/>
      <c r="Q54" s="24"/>
      <c r="R54" s="24"/>
      <c r="S54" s="24"/>
      <c r="T54" s="24"/>
      <c r="U54" s="24"/>
      <c r="V54" s="24"/>
      <c r="W54" s="24"/>
      <c r="X54" s="24"/>
      <c r="Y54" s="24"/>
      <c r="Z54" s="24"/>
    </row>
    <row r="55" ht="19.15" customHeight="1">
      <c r="A55" t="s" s="138">
        <v>3735</v>
      </c>
      <c r="B55" s="149">
        <v>2</v>
      </c>
      <c r="C55" s="149">
        <v>29</v>
      </c>
      <c r="D55" t="s" s="205">
        <v>3793</v>
      </c>
      <c r="E55" t="s" s="205">
        <v>42</v>
      </c>
      <c r="F55" s="222">
        <v>403</v>
      </c>
      <c r="G55" s="149">
        <v>428</v>
      </c>
      <c r="H55" s="173">
        <f>SUM(G55-F55)</f>
        <v>25</v>
      </c>
      <c r="I55" s="167">
        <f>H55/F55</f>
        <v>0.0620347394540943</v>
      </c>
      <c r="J55" s="167">
        <f>H55/G55</f>
        <v>0.058411214953271</v>
      </c>
      <c r="K55" s="24"/>
      <c r="L55" s="24"/>
      <c r="M55" s="24"/>
      <c r="N55" s="24"/>
      <c r="O55" s="24"/>
      <c r="P55" s="24"/>
      <c r="Q55" s="24"/>
      <c r="R55" s="24"/>
      <c r="S55" s="24"/>
      <c r="T55" s="24"/>
      <c r="U55" s="24"/>
      <c r="V55" s="24"/>
      <c r="W55" s="24"/>
      <c r="X55" s="24"/>
      <c r="Y55" s="24"/>
      <c r="Z55" s="24"/>
    </row>
    <row r="56" ht="19.15" customHeight="1">
      <c r="A56" t="s" s="138">
        <v>3735</v>
      </c>
      <c r="B56" s="149">
        <v>2</v>
      </c>
      <c r="C56" s="149">
        <v>17</v>
      </c>
      <c r="D56" t="s" s="205">
        <v>3794</v>
      </c>
      <c r="E56" t="s" s="205">
        <v>1680</v>
      </c>
      <c r="F56" s="222">
        <v>397</v>
      </c>
      <c r="G56" s="149">
        <v>418</v>
      </c>
      <c r="H56" s="173">
        <f>SUM(G56-F56)</f>
        <v>21</v>
      </c>
      <c r="I56" s="167">
        <f>H56/F56</f>
        <v>0.052896725440806</v>
      </c>
      <c r="J56" s="167">
        <f>H56/G56</f>
        <v>0.0502392344497608</v>
      </c>
      <c r="K56" s="24"/>
      <c r="L56" s="24"/>
      <c r="M56" s="24"/>
      <c r="N56" s="24"/>
      <c r="O56" s="24"/>
      <c r="P56" s="24"/>
      <c r="Q56" s="24"/>
      <c r="R56" s="24"/>
      <c r="S56" s="24"/>
      <c r="T56" s="24"/>
      <c r="U56" s="24"/>
      <c r="V56" s="24"/>
      <c r="W56" s="24"/>
      <c r="X56" s="24"/>
      <c r="Y56" s="24"/>
      <c r="Z56" s="24"/>
    </row>
    <row r="57" ht="19.15" customHeight="1">
      <c r="A57" t="s" s="138">
        <v>3735</v>
      </c>
      <c r="B57" s="149">
        <v>2</v>
      </c>
      <c r="C57" s="149">
        <v>19</v>
      </c>
      <c r="D57" t="s" s="205">
        <v>3795</v>
      </c>
      <c r="E57" t="s" s="205">
        <v>48</v>
      </c>
      <c r="F57" s="222">
        <v>339</v>
      </c>
      <c r="G57" s="149">
        <v>355</v>
      </c>
      <c r="H57" s="173">
        <f>SUM(G57-F57)</f>
        <v>16</v>
      </c>
      <c r="I57" s="167">
        <f>H57/F57</f>
        <v>0.0471976401179941</v>
      </c>
      <c r="J57" s="167">
        <f>H57/G57</f>
        <v>0.0450704225352113</v>
      </c>
      <c r="K57" s="24"/>
      <c r="L57" s="24"/>
      <c r="M57" s="24"/>
      <c r="N57" s="24"/>
      <c r="O57" s="24"/>
      <c r="P57" s="24"/>
      <c r="Q57" s="24"/>
      <c r="R57" s="24"/>
      <c r="S57" s="24"/>
      <c r="T57" s="24"/>
      <c r="U57" s="24"/>
      <c r="V57" s="24"/>
      <c r="W57" s="24"/>
      <c r="X57" s="24"/>
      <c r="Y57" s="24"/>
      <c r="Z57" s="24"/>
    </row>
    <row r="58" ht="19.15" customHeight="1">
      <c r="A58" t="s" s="138">
        <v>3735</v>
      </c>
      <c r="B58" s="149">
        <v>2</v>
      </c>
      <c r="C58" s="149">
        <v>30</v>
      </c>
      <c r="D58" t="s" s="205">
        <v>3796</v>
      </c>
      <c r="E58" t="s" s="205">
        <v>62</v>
      </c>
      <c r="F58" s="222">
        <v>280</v>
      </c>
      <c r="G58" s="149">
        <v>300</v>
      </c>
      <c r="H58" s="173">
        <f>SUM(G58-F58)</f>
        <v>20</v>
      </c>
      <c r="I58" s="167">
        <f>H58/F58</f>
        <v>0.0714285714285714</v>
      </c>
      <c r="J58" s="167">
        <f>H58/G58</f>
        <v>0.06666666666666669</v>
      </c>
      <c r="K58" s="24"/>
      <c r="L58" s="24"/>
      <c r="M58" s="24"/>
      <c r="N58" s="24"/>
      <c r="O58" s="24"/>
      <c r="P58" s="24"/>
      <c r="Q58" s="24"/>
      <c r="R58" s="24"/>
      <c r="S58" s="24"/>
      <c r="T58" s="24"/>
      <c r="U58" s="24"/>
      <c r="V58" s="24"/>
      <c r="W58" s="24"/>
      <c r="X58" s="24"/>
      <c r="Y58" s="24"/>
      <c r="Z58" s="24"/>
    </row>
    <row r="59" ht="19.15" customHeight="1">
      <c r="A59" t="s" s="138">
        <v>3735</v>
      </c>
      <c r="B59" s="149">
        <v>2</v>
      </c>
      <c r="C59" s="149">
        <v>28</v>
      </c>
      <c r="D59" t="s" s="205">
        <v>3797</v>
      </c>
      <c r="E59" t="s" s="205">
        <v>52</v>
      </c>
      <c r="F59" s="222">
        <v>282</v>
      </c>
      <c r="G59" s="149">
        <v>290</v>
      </c>
      <c r="H59" s="173">
        <f>SUM(G59-F59)</f>
        <v>8</v>
      </c>
      <c r="I59" s="167">
        <f>H59/F59</f>
        <v>0.0283687943262411</v>
      </c>
      <c r="J59" s="167">
        <f>H59/G59</f>
        <v>0.0275862068965517</v>
      </c>
      <c r="K59" s="24"/>
      <c r="L59" s="24"/>
      <c r="M59" s="24"/>
      <c r="N59" s="24"/>
      <c r="O59" s="24"/>
      <c r="P59" s="24"/>
      <c r="Q59" s="24"/>
      <c r="R59" s="24"/>
      <c r="S59" s="24"/>
      <c r="T59" s="24"/>
      <c r="U59" s="24"/>
      <c r="V59" s="24"/>
      <c r="W59" s="24"/>
      <c r="X59" s="24"/>
      <c r="Y59" s="24"/>
      <c r="Z59" s="24"/>
    </row>
    <row r="60" ht="19.15" customHeight="1">
      <c r="A60" t="s" s="138">
        <v>3735</v>
      </c>
      <c r="B60" s="149">
        <v>2</v>
      </c>
      <c r="C60" s="149">
        <v>10</v>
      </c>
      <c r="D60" t="s" s="205">
        <v>3798</v>
      </c>
      <c r="E60" t="s" s="205">
        <v>38</v>
      </c>
      <c r="F60" s="222">
        <v>235</v>
      </c>
      <c r="G60" s="149">
        <v>255</v>
      </c>
      <c r="H60" s="173">
        <f>SUM(G60-F60)</f>
        <v>20</v>
      </c>
      <c r="I60" s="167">
        <f>H60/F60</f>
        <v>0.0851063829787234</v>
      </c>
      <c r="J60" s="167">
        <f>H60/G60</f>
        <v>0.07843137254901961</v>
      </c>
      <c r="K60" s="24"/>
      <c r="L60" s="24"/>
      <c r="M60" s="24"/>
      <c r="N60" s="24"/>
      <c r="O60" s="24"/>
      <c r="P60" s="24"/>
      <c r="Q60" s="24"/>
      <c r="R60" s="24"/>
      <c r="S60" s="24"/>
      <c r="T60" s="24"/>
      <c r="U60" s="24"/>
      <c r="V60" s="24"/>
      <c r="W60" s="24"/>
      <c r="X60" s="24"/>
      <c r="Y60" s="24"/>
      <c r="Z60" s="24"/>
    </row>
    <row r="61" ht="19.15" customHeight="1">
      <c r="A61" t="s" s="138">
        <v>3735</v>
      </c>
      <c r="B61" s="149">
        <v>2</v>
      </c>
      <c r="C61" s="149">
        <v>27</v>
      </c>
      <c r="D61" t="s" s="205">
        <v>3799</v>
      </c>
      <c r="E61" t="s" s="205">
        <v>72</v>
      </c>
      <c r="F61" s="222">
        <v>216</v>
      </c>
      <c r="G61" s="149">
        <v>225</v>
      </c>
      <c r="H61" s="173">
        <f>SUM(G61-F61)</f>
        <v>9</v>
      </c>
      <c r="I61" s="167">
        <f>H61/F61</f>
        <v>0.0416666666666667</v>
      </c>
      <c r="J61" s="167">
        <f>H61/G61</f>
        <v>0.04</v>
      </c>
      <c r="K61" s="24"/>
      <c r="L61" s="24"/>
      <c r="M61" s="24"/>
      <c r="N61" s="24"/>
      <c r="O61" s="24"/>
      <c r="P61" s="24"/>
      <c r="Q61" s="24"/>
      <c r="R61" s="24"/>
      <c r="S61" s="24"/>
      <c r="T61" s="24"/>
      <c r="U61" s="24"/>
      <c r="V61" s="24"/>
      <c r="W61" s="24"/>
      <c r="X61" s="24"/>
      <c r="Y61" s="24"/>
      <c r="Z61" s="24"/>
    </row>
    <row r="62" ht="19.15" customHeight="1">
      <c r="A62" t="s" s="138">
        <v>3735</v>
      </c>
      <c r="B62" s="149">
        <v>2</v>
      </c>
      <c r="C62" s="149">
        <v>12</v>
      </c>
      <c r="D62" t="s" s="205">
        <v>3800</v>
      </c>
      <c r="E62" t="s" s="205">
        <v>66</v>
      </c>
      <c r="F62" s="222">
        <v>207</v>
      </c>
      <c r="G62" s="149">
        <v>213</v>
      </c>
      <c r="H62" s="173">
        <f>SUM(G62-F62)</f>
        <v>6</v>
      </c>
      <c r="I62" s="167">
        <f>H62/F62</f>
        <v>0.0289855072463768</v>
      </c>
      <c r="J62" s="167">
        <f>H62/G62</f>
        <v>0.028169014084507</v>
      </c>
      <c r="K62" s="24"/>
      <c r="L62" s="24"/>
      <c r="M62" s="24"/>
      <c r="N62" s="24"/>
      <c r="O62" s="24"/>
      <c r="P62" s="24"/>
      <c r="Q62" s="24"/>
      <c r="R62" s="24"/>
      <c r="S62" s="24"/>
      <c r="T62" s="24"/>
      <c r="U62" s="24"/>
      <c r="V62" s="24"/>
      <c r="W62" s="24"/>
      <c r="X62" s="24"/>
      <c r="Y62" s="24"/>
      <c r="Z62" s="24"/>
    </row>
    <row r="63" ht="19.15" customHeight="1">
      <c r="A63" t="s" s="138">
        <v>3735</v>
      </c>
      <c r="B63" s="149">
        <v>2</v>
      </c>
      <c r="C63" s="149">
        <v>16</v>
      </c>
      <c r="D63" t="s" s="205">
        <v>3801</v>
      </c>
      <c r="E63" t="s" s="205">
        <v>76</v>
      </c>
      <c r="F63" s="222">
        <v>196</v>
      </c>
      <c r="G63" s="149">
        <v>206</v>
      </c>
      <c r="H63" s="173">
        <f>SUM(G63-F63)</f>
        <v>10</v>
      </c>
      <c r="I63" s="167">
        <f>H63/F63</f>
        <v>0.0510204081632653</v>
      </c>
      <c r="J63" s="167">
        <f>H63/G63</f>
        <v>0.0485436893203883</v>
      </c>
      <c r="K63" s="24"/>
      <c r="L63" s="24"/>
      <c r="M63" s="24"/>
      <c r="N63" s="24"/>
      <c r="O63" s="24"/>
      <c r="P63" s="24"/>
      <c r="Q63" s="24"/>
      <c r="R63" s="24"/>
      <c r="S63" s="24"/>
      <c r="T63" s="24"/>
      <c r="U63" s="24"/>
      <c r="V63" s="24"/>
      <c r="W63" s="24"/>
      <c r="X63" s="24"/>
      <c r="Y63" s="24"/>
      <c r="Z63" s="24"/>
    </row>
    <row r="64" ht="19.15" customHeight="1">
      <c r="A64" t="s" s="138">
        <v>3735</v>
      </c>
      <c r="B64" s="149">
        <v>2</v>
      </c>
      <c r="C64" s="149">
        <v>15</v>
      </c>
      <c r="D64" t="s" s="205">
        <v>3802</v>
      </c>
      <c r="E64" t="s" s="205">
        <v>44</v>
      </c>
      <c r="F64" s="222">
        <v>167</v>
      </c>
      <c r="G64" s="149">
        <v>176</v>
      </c>
      <c r="H64" s="173">
        <f>SUM(G64-F64)</f>
        <v>9</v>
      </c>
      <c r="I64" s="167">
        <f>H64/F64</f>
        <v>0.0538922155688623</v>
      </c>
      <c r="J64" s="167">
        <f>H64/G64</f>
        <v>0.0511363636363636</v>
      </c>
      <c r="K64" s="24"/>
      <c r="L64" s="24"/>
      <c r="M64" s="24"/>
      <c r="N64" s="24"/>
      <c r="O64" s="24"/>
      <c r="P64" s="24"/>
      <c r="Q64" s="24"/>
      <c r="R64" s="24"/>
      <c r="S64" s="24"/>
      <c r="T64" s="24"/>
      <c r="U64" s="24"/>
      <c r="V64" s="24"/>
      <c r="W64" s="24"/>
      <c r="X64" s="24"/>
      <c r="Y64" s="24"/>
      <c r="Z64" s="24"/>
    </row>
    <row r="65" ht="19.15" customHeight="1">
      <c r="A65" t="s" s="138">
        <v>3735</v>
      </c>
      <c r="B65" s="149">
        <v>2</v>
      </c>
      <c r="C65" s="149">
        <v>21</v>
      </c>
      <c r="D65" t="s" s="205">
        <v>3803</v>
      </c>
      <c r="E65" t="s" s="205">
        <v>60</v>
      </c>
      <c r="F65" s="222">
        <v>156</v>
      </c>
      <c r="G65" s="149">
        <v>159</v>
      </c>
      <c r="H65" s="173">
        <f>SUM(G65-F65)</f>
        <v>3</v>
      </c>
      <c r="I65" s="167">
        <f>H65/F65</f>
        <v>0.0192307692307692</v>
      </c>
      <c r="J65" s="167">
        <f>H65/G65</f>
        <v>0.0188679245283019</v>
      </c>
      <c r="K65" s="24"/>
      <c r="L65" s="24"/>
      <c r="M65" s="24"/>
      <c r="N65" s="24"/>
      <c r="O65" s="24"/>
      <c r="P65" s="24"/>
      <c r="Q65" s="24"/>
      <c r="R65" s="24"/>
      <c r="S65" s="24"/>
      <c r="T65" s="24"/>
      <c r="U65" s="24"/>
      <c r="V65" s="24"/>
      <c r="W65" s="24"/>
      <c r="X65" s="24"/>
      <c r="Y65" s="24"/>
      <c r="Z65" s="24"/>
    </row>
    <row r="66" ht="19.15" customHeight="1">
      <c r="A66" t="s" s="138">
        <v>3735</v>
      </c>
      <c r="B66" s="149">
        <v>2</v>
      </c>
      <c r="C66" s="149">
        <v>35</v>
      </c>
      <c r="D66" t="s" s="205">
        <v>3804</v>
      </c>
      <c r="E66" t="s" s="205">
        <v>50</v>
      </c>
      <c r="F66" s="222">
        <v>119</v>
      </c>
      <c r="G66" s="149">
        <v>147</v>
      </c>
      <c r="H66" s="173">
        <f>SUM(G66-F66)</f>
        <v>28</v>
      </c>
      <c r="I66" s="167">
        <f>H66/F66</f>
        <v>0.235294117647059</v>
      </c>
      <c r="J66" s="167">
        <f>H66/G66</f>
        <v>0.19047619047619</v>
      </c>
      <c r="K66" s="24"/>
      <c r="L66" s="24"/>
      <c r="M66" s="24"/>
      <c r="N66" s="24"/>
      <c r="O66" s="24"/>
      <c r="P66" s="24"/>
      <c r="Q66" s="24"/>
      <c r="R66" s="24"/>
      <c r="S66" s="24"/>
      <c r="T66" s="24"/>
      <c r="U66" s="24"/>
      <c r="V66" s="24"/>
      <c r="W66" s="24"/>
      <c r="X66" s="24"/>
      <c r="Y66" s="24"/>
      <c r="Z66" s="24"/>
    </row>
    <row r="67" ht="19.15" customHeight="1">
      <c r="A67" t="s" s="138">
        <v>3735</v>
      </c>
      <c r="B67" s="149">
        <v>2</v>
      </c>
      <c r="C67" s="149">
        <v>13</v>
      </c>
      <c r="D67" t="s" s="205">
        <v>3805</v>
      </c>
      <c r="E67" t="s" s="205">
        <v>1375</v>
      </c>
      <c r="F67" s="222">
        <v>135</v>
      </c>
      <c r="G67" s="149">
        <v>139</v>
      </c>
      <c r="H67" s="173">
        <f>SUM(G67-F67)</f>
        <v>4</v>
      </c>
      <c r="I67" s="167">
        <f>H67/F67</f>
        <v>0.0296296296296296</v>
      </c>
      <c r="J67" s="167">
        <f>H67/G67</f>
        <v>0.0287769784172662</v>
      </c>
      <c r="K67" s="24"/>
      <c r="L67" s="24"/>
      <c r="M67" s="24"/>
      <c r="N67" s="24"/>
      <c r="O67" s="24"/>
      <c r="P67" s="24"/>
      <c r="Q67" s="24"/>
      <c r="R67" s="24"/>
      <c r="S67" s="24"/>
      <c r="T67" s="24"/>
      <c r="U67" s="24"/>
      <c r="V67" s="24"/>
      <c r="W67" s="24"/>
      <c r="X67" s="24"/>
      <c r="Y67" s="24"/>
      <c r="Z67" s="24"/>
    </row>
    <row r="68" ht="19.15" customHeight="1">
      <c r="A68" t="s" s="138">
        <v>3735</v>
      </c>
      <c r="B68" s="149">
        <v>2</v>
      </c>
      <c r="C68" s="149">
        <v>23</v>
      </c>
      <c r="D68" t="s" s="205">
        <v>3806</v>
      </c>
      <c r="E68" t="s" s="205">
        <v>112</v>
      </c>
      <c r="F68" s="222">
        <v>123</v>
      </c>
      <c r="G68" s="149">
        <v>131</v>
      </c>
      <c r="H68" s="173">
        <f>SUM(G68-F68)</f>
        <v>8</v>
      </c>
      <c r="I68" s="167">
        <f>H68/F68</f>
        <v>0.0650406504065041</v>
      </c>
      <c r="J68" s="167">
        <f>H68/G68</f>
        <v>0.0610687022900763</v>
      </c>
      <c r="K68" s="24"/>
      <c r="L68" s="24"/>
      <c r="M68" s="24"/>
      <c r="N68" s="24"/>
      <c r="O68" s="24"/>
      <c r="P68" s="24"/>
      <c r="Q68" s="24"/>
      <c r="R68" s="24"/>
      <c r="S68" s="24"/>
      <c r="T68" s="24"/>
      <c r="U68" s="24"/>
      <c r="V68" s="24"/>
      <c r="W68" s="24"/>
      <c r="X68" s="24"/>
      <c r="Y68" s="24"/>
      <c r="Z68" s="24"/>
    </row>
    <row r="69" ht="19.15" customHeight="1">
      <c r="A69" t="s" s="138">
        <v>3735</v>
      </c>
      <c r="B69" s="149">
        <v>2</v>
      </c>
      <c r="C69" s="149">
        <v>22</v>
      </c>
      <c r="D69" t="s" s="205">
        <v>3807</v>
      </c>
      <c r="E69" t="s" s="205">
        <v>40</v>
      </c>
      <c r="F69" s="222">
        <v>85</v>
      </c>
      <c r="G69" s="149">
        <v>89</v>
      </c>
      <c r="H69" s="173">
        <f>SUM(G69-F69)</f>
        <v>4</v>
      </c>
      <c r="I69" s="167">
        <f>H69/F69</f>
        <v>0.0470588235294118</v>
      </c>
      <c r="J69" s="167">
        <f>H69/G69</f>
        <v>0.0449438202247191</v>
      </c>
      <c r="K69" s="24"/>
      <c r="L69" s="24"/>
      <c r="M69" s="24"/>
      <c r="N69" s="24"/>
      <c r="O69" s="24"/>
      <c r="P69" s="24"/>
      <c r="Q69" s="24"/>
      <c r="R69" s="24"/>
      <c r="S69" s="24"/>
      <c r="T69" s="24"/>
      <c r="U69" s="24"/>
      <c r="V69" s="24"/>
      <c r="W69" s="24"/>
      <c r="X69" s="24"/>
      <c r="Y69" s="24"/>
      <c r="Z69" s="24"/>
    </row>
    <row r="70" ht="19.15" customHeight="1">
      <c r="A70" t="s" s="138">
        <v>3735</v>
      </c>
      <c r="B70" s="149">
        <v>2</v>
      </c>
      <c r="C70" s="149">
        <v>25</v>
      </c>
      <c r="D70" t="s" s="205">
        <v>3808</v>
      </c>
      <c r="E70" t="s" s="205">
        <v>119</v>
      </c>
      <c r="F70" s="222">
        <v>81</v>
      </c>
      <c r="G70" s="149">
        <v>83</v>
      </c>
      <c r="H70" s="173">
        <f>SUM(G70-F70)</f>
        <v>2</v>
      </c>
      <c r="I70" s="167">
        <f>H70/F70</f>
        <v>0.0246913580246914</v>
      </c>
      <c r="J70" s="167">
        <f>H70/G70</f>
        <v>0.0240963855421687</v>
      </c>
      <c r="K70" s="24"/>
      <c r="L70" s="24"/>
      <c r="M70" s="24"/>
      <c r="N70" s="24"/>
      <c r="O70" s="24"/>
      <c r="P70" s="24"/>
      <c r="Q70" s="24"/>
      <c r="R70" s="24"/>
      <c r="S70" s="24"/>
      <c r="T70" s="24"/>
      <c r="U70" s="24"/>
      <c r="V70" s="24"/>
      <c r="W70" s="24"/>
      <c r="X70" s="24"/>
      <c r="Y70" s="24"/>
      <c r="Z70" s="24"/>
    </row>
    <row r="71" ht="19.15" customHeight="1">
      <c r="A71" t="s" s="138">
        <v>3735</v>
      </c>
      <c r="B71" s="149">
        <v>2</v>
      </c>
      <c r="C71" s="149">
        <v>36</v>
      </c>
      <c r="D71" t="s" s="205">
        <v>3809</v>
      </c>
      <c r="E71" t="s" s="205">
        <v>103</v>
      </c>
      <c r="F71" s="222">
        <v>79</v>
      </c>
      <c r="G71" s="149">
        <v>79</v>
      </c>
      <c r="H71" s="173">
        <f>SUM(G71-F71)</f>
        <v>0</v>
      </c>
      <c r="I71" s="167">
        <f>H71/F71</f>
        <v>0</v>
      </c>
      <c r="J71" s="167">
        <f>H71/G71</f>
        <v>0</v>
      </c>
      <c r="K71" s="24"/>
      <c r="L71" s="24"/>
      <c r="M71" s="24"/>
      <c r="N71" s="24"/>
      <c r="O71" s="24"/>
      <c r="P71" s="24"/>
      <c r="Q71" s="24"/>
      <c r="R71" s="24"/>
      <c r="S71" s="24"/>
      <c r="T71" s="24"/>
      <c r="U71" s="24"/>
      <c r="V71" s="24"/>
      <c r="W71" s="24"/>
      <c r="X71" s="24"/>
      <c r="Y71" s="24"/>
      <c r="Z71" s="24"/>
    </row>
    <row r="72" ht="19.15" customHeight="1">
      <c r="A72" t="s" s="138">
        <v>3735</v>
      </c>
      <c r="B72" s="149">
        <v>2</v>
      </c>
      <c r="C72" s="149">
        <v>37</v>
      </c>
      <c r="D72" t="s" s="205">
        <v>3810</v>
      </c>
      <c r="E72" t="s" s="205">
        <v>68</v>
      </c>
      <c r="F72" s="222">
        <v>75</v>
      </c>
      <c r="G72" s="149">
        <v>79</v>
      </c>
      <c r="H72" s="173">
        <f>SUM(G72-F72)</f>
        <v>4</v>
      </c>
      <c r="I72" s="167">
        <f>H72/F72</f>
        <v>0.0533333333333333</v>
      </c>
      <c r="J72" s="167">
        <f>H72/G72</f>
        <v>0.0506329113924051</v>
      </c>
      <c r="K72" s="24"/>
      <c r="L72" s="24"/>
      <c r="M72" s="24"/>
      <c r="N72" s="24"/>
      <c r="O72" s="24"/>
      <c r="P72" s="24"/>
      <c r="Q72" s="24"/>
      <c r="R72" s="24"/>
      <c r="S72" s="24"/>
      <c r="T72" s="24"/>
      <c r="U72" s="24"/>
      <c r="V72" s="24"/>
      <c r="W72" s="24"/>
      <c r="X72" s="24"/>
      <c r="Y72" s="24"/>
      <c r="Z72" s="24"/>
    </row>
    <row r="73" ht="19.15" customHeight="1">
      <c r="A73" t="s" s="138">
        <v>3735</v>
      </c>
      <c r="B73" s="149">
        <v>2</v>
      </c>
      <c r="C73" s="149">
        <v>34</v>
      </c>
      <c r="D73" t="s" s="205">
        <v>3811</v>
      </c>
      <c r="E73" t="s" s="205">
        <v>173</v>
      </c>
      <c r="F73" s="222">
        <v>74</v>
      </c>
      <c r="G73" s="149">
        <v>76</v>
      </c>
      <c r="H73" s="173">
        <f>SUM(G73-F73)</f>
        <v>2</v>
      </c>
      <c r="I73" s="167">
        <f>H73/F73</f>
        <v>0.027027027027027</v>
      </c>
      <c r="J73" s="167">
        <f>H73/G73</f>
        <v>0.0263157894736842</v>
      </c>
      <c r="K73" s="24"/>
      <c r="L73" s="24"/>
      <c r="M73" s="24"/>
      <c r="N73" s="24"/>
      <c r="O73" s="24"/>
      <c r="P73" s="24"/>
      <c r="Q73" s="24"/>
      <c r="R73" s="24"/>
      <c r="S73" s="24"/>
      <c r="T73" s="24"/>
      <c r="U73" s="24"/>
      <c r="V73" s="24"/>
      <c r="W73" s="24"/>
      <c r="X73" s="24"/>
      <c r="Y73" s="24"/>
      <c r="Z73" s="24"/>
    </row>
    <row r="74" ht="19.15" customHeight="1">
      <c r="A74" t="s" s="138">
        <v>3735</v>
      </c>
      <c r="B74" s="149">
        <v>2</v>
      </c>
      <c r="C74" s="149">
        <v>24</v>
      </c>
      <c r="D74" t="s" s="205">
        <v>3812</v>
      </c>
      <c r="E74" t="s" s="205">
        <v>375</v>
      </c>
      <c r="F74" s="222">
        <v>72</v>
      </c>
      <c r="G74" s="149">
        <v>73</v>
      </c>
      <c r="H74" s="173">
        <f>SUM(G74-F74)</f>
        <v>1</v>
      </c>
      <c r="I74" s="167">
        <f>H74/F74</f>
        <v>0.0138888888888889</v>
      </c>
      <c r="J74" s="167">
        <f>H74/G74</f>
        <v>0.0136986301369863</v>
      </c>
      <c r="K74" s="24"/>
      <c r="L74" s="24"/>
      <c r="M74" s="24"/>
      <c r="N74" s="24"/>
      <c r="O74" s="24"/>
      <c r="P74" s="24"/>
      <c r="Q74" s="24"/>
      <c r="R74" s="24"/>
      <c r="S74" s="24"/>
      <c r="T74" s="24"/>
      <c r="U74" s="24"/>
      <c r="V74" s="24"/>
      <c r="W74" s="24"/>
      <c r="X74" s="24"/>
      <c r="Y74" s="24"/>
      <c r="Z74" s="24"/>
    </row>
    <row r="75" ht="19.15" customHeight="1">
      <c r="A75" t="s" s="138">
        <v>3735</v>
      </c>
      <c r="B75" s="149">
        <v>2</v>
      </c>
      <c r="C75" s="149">
        <v>31</v>
      </c>
      <c r="D75" t="s" s="205">
        <v>3813</v>
      </c>
      <c r="E75" t="s" s="205">
        <v>2848</v>
      </c>
      <c r="F75" s="222">
        <v>65</v>
      </c>
      <c r="G75" s="149">
        <v>68</v>
      </c>
      <c r="H75" s="173">
        <f>SUM(G75-F75)</f>
        <v>3</v>
      </c>
      <c r="I75" s="167">
        <f>H75/F75</f>
        <v>0.0461538461538462</v>
      </c>
      <c r="J75" s="167">
        <f>H75/G75</f>
        <v>0.0441176470588235</v>
      </c>
      <c r="K75" s="24"/>
      <c r="L75" s="24"/>
      <c r="M75" s="24"/>
      <c r="N75" s="24"/>
      <c r="O75" s="24"/>
      <c r="P75" s="24"/>
      <c r="Q75" s="24"/>
      <c r="R75" s="24"/>
      <c r="S75" s="24"/>
      <c r="T75" s="24"/>
      <c r="U75" s="24"/>
      <c r="V75" s="24"/>
      <c r="W75" s="24"/>
      <c r="X75" s="24"/>
      <c r="Y75" s="24"/>
      <c r="Z75" s="24"/>
    </row>
    <row r="76" ht="19.15" customHeight="1">
      <c r="A76" t="s" s="138">
        <v>3735</v>
      </c>
      <c r="B76" s="149">
        <v>2</v>
      </c>
      <c r="C76" s="149">
        <v>20</v>
      </c>
      <c r="D76" t="s" s="205">
        <v>3814</v>
      </c>
      <c r="E76" t="s" s="205">
        <v>74</v>
      </c>
      <c r="F76" s="222">
        <v>56</v>
      </c>
      <c r="G76" s="149">
        <v>67</v>
      </c>
      <c r="H76" s="173">
        <f>SUM(G76-F76)</f>
        <v>11</v>
      </c>
      <c r="I76" s="167">
        <f>H76/F76</f>
        <v>0.196428571428571</v>
      </c>
      <c r="J76" s="167">
        <f>H76/G76</f>
        <v>0.164179104477612</v>
      </c>
      <c r="K76" s="24"/>
      <c r="L76" s="24"/>
      <c r="M76" s="24"/>
      <c r="N76" s="24"/>
      <c r="O76" s="24"/>
      <c r="P76" s="24"/>
      <c r="Q76" s="24"/>
      <c r="R76" s="24"/>
      <c r="S76" s="24"/>
      <c r="T76" s="24"/>
      <c r="U76" s="24"/>
      <c r="V76" s="24"/>
      <c r="W76" s="24"/>
      <c r="X76" s="24"/>
      <c r="Y76" s="24"/>
      <c r="Z76" s="24"/>
    </row>
    <row r="77" ht="19.15" customHeight="1">
      <c r="A77" t="s" s="138">
        <v>3735</v>
      </c>
      <c r="B77" s="149">
        <v>2</v>
      </c>
      <c r="C77" s="149">
        <v>1</v>
      </c>
      <c r="D77" t="s" s="205">
        <v>3815</v>
      </c>
      <c r="E77" t="s" s="205">
        <v>64</v>
      </c>
      <c r="F77" s="222">
        <v>0</v>
      </c>
      <c r="G77" s="149">
        <v>0</v>
      </c>
      <c r="H77" s="173">
        <f>SUM(G77-F77)</f>
        <v>0</v>
      </c>
      <c r="I77" s="207">
        <f>H77/F77</f>
      </c>
      <c r="J77" s="207">
        <f>H77/G77</f>
      </c>
      <c r="K77" s="24"/>
      <c r="L77" s="24"/>
      <c r="M77" s="24"/>
      <c r="N77" s="24"/>
      <c r="O77" s="24"/>
      <c r="P77" s="24"/>
      <c r="Q77" s="24"/>
      <c r="R77" s="24"/>
      <c r="S77" s="24"/>
      <c r="T77" s="24"/>
      <c r="U77" s="24"/>
      <c r="V77" s="24"/>
      <c r="W77" s="24"/>
      <c r="X77" s="24"/>
      <c r="Y77" s="24"/>
      <c r="Z77" s="24"/>
    </row>
    <row r="78" ht="19.15" customHeight="1">
      <c r="A78" t="s" s="138">
        <v>3735</v>
      </c>
      <c r="B78" s="149">
        <v>2</v>
      </c>
      <c r="C78" s="149">
        <v>2</v>
      </c>
      <c r="D78" t="s" s="205">
        <v>3816</v>
      </c>
      <c r="E78" t="s" s="205">
        <v>380</v>
      </c>
      <c r="F78" s="222">
        <v>0</v>
      </c>
      <c r="G78" s="149">
        <v>0</v>
      </c>
      <c r="H78" s="173">
        <f>SUM(G78-F78)</f>
        <v>0</v>
      </c>
      <c r="I78" s="207">
        <f>H78/F78</f>
      </c>
      <c r="J78" s="207">
        <f>H78/G78</f>
      </c>
      <c r="K78" s="24"/>
      <c r="L78" s="24"/>
      <c r="M78" s="24"/>
      <c r="N78" s="24"/>
      <c r="O78" s="24"/>
      <c r="P78" s="24"/>
      <c r="Q78" s="24"/>
      <c r="R78" s="24"/>
      <c r="S78" s="24"/>
      <c r="T78" s="24"/>
      <c r="U78" s="24"/>
      <c r="V78" s="24"/>
      <c r="W78" s="24"/>
      <c r="X78" s="24"/>
      <c r="Y78" s="24"/>
      <c r="Z78" s="24"/>
    </row>
    <row r="79" ht="19.15" customHeight="1">
      <c r="A79" t="s" s="138">
        <v>3735</v>
      </c>
      <c r="B79" s="149">
        <v>2</v>
      </c>
      <c r="C79" s="149">
        <v>4</v>
      </c>
      <c r="D79" t="s" s="205">
        <v>3817</v>
      </c>
      <c r="E79" t="s" s="205">
        <v>34</v>
      </c>
      <c r="F79" s="222">
        <v>0</v>
      </c>
      <c r="G79" s="149">
        <v>0</v>
      </c>
      <c r="H79" s="173">
        <f>SUM(G79-F79)</f>
        <v>0</v>
      </c>
      <c r="I79" s="207">
        <f>H79/F79</f>
      </c>
      <c r="J79" s="207">
        <f>H79/G79</f>
      </c>
      <c r="K79" s="24"/>
      <c r="L79" s="24"/>
      <c r="M79" s="24"/>
      <c r="N79" s="24"/>
      <c r="O79" s="24"/>
      <c r="P79" s="24"/>
      <c r="Q79" s="24"/>
      <c r="R79" s="24"/>
      <c r="S79" s="24"/>
      <c r="T79" s="24"/>
      <c r="U79" s="24"/>
      <c r="V79" s="24"/>
      <c r="W79" s="24"/>
      <c r="X79" s="24"/>
      <c r="Y79" s="24"/>
      <c r="Z79" s="24"/>
    </row>
    <row r="80" ht="19.15" customHeight="1">
      <c r="A80" t="s" s="138">
        <v>3735</v>
      </c>
      <c r="B80" s="149">
        <v>2</v>
      </c>
      <c r="C80" s="149">
        <v>32</v>
      </c>
      <c r="D80" t="s" s="205">
        <v>3818</v>
      </c>
      <c r="E80" t="s" s="205">
        <v>32</v>
      </c>
      <c r="F80" s="222">
        <v>0</v>
      </c>
      <c r="G80" s="149">
        <v>0</v>
      </c>
      <c r="H80" s="173">
        <f>SUM(G80-F80)</f>
        <v>0</v>
      </c>
      <c r="I80" s="207">
        <f>H80/F80</f>
      </c>
      <c r="J80" s="207">
        <f>H80/G80</f>
      </c>
      <c r="K80" s="24"/>
      <c r="L80" s="24"/>
      <c r="M80" s="24"/>
      <c r="N80" s="24"/>
      <c r="O80" s="24"/>
      <c r="P80" s="24"/>
      <c r="Q80" s="24"/>
      <c r="R80" s="24"/>
      <c r="S80" s="24"/>
      <c r="T80" s="24"/>
      <c r="U80" s="24"/>
      <c r="V80" s="24"/>
      <c r="W80" s="24"/>
      <c r="X80" s="24"/>
      <c r="Y80" s="24"/>
      <c r="Z80" s="24"/>
    </row>
    <row r="81" ht="19.15" customHeight="1">
      <c r="A81" t="s" s="138">
        <v>3735</v>
      </c>
      <c r="B81" s="149">
        <v>2</v>
      </c>
      <c r="C81" s="149">
        <v>33</v>
      </c>
      <c r="D81" t="s" s="205">
        <v>3819</v>
      </c>
      <c r="E81" t="s" s="205">
        <v>147</v>
      </c>
      <c r="F81" s="222">
        <v>0</v>
      </c>
      <c r="G81" s="149">
        <v>0</v>
      </c>
      <c r="H81" s="206">
        <f>SUM(G81-F81)</f>
        <v>0</v>
      </c>
      <c r="I81" s="176">
        <f>H81/F81</f>
      </c>
      <c r="J81" s="176">
        <f>H81/G81</f>
      </c>
      <c r="K81" s="174"/>
      <c r="L81" s="174"/>
      <c r="M81" s="174"/>
      <c r="N81" s="174"/>
      <c r="O81" s="174"/>
      <c r="P81" s="174"/>
      <c r="Q81" s="174"/>
      <c r="R81" s="174"/>
      <c r="S81" s="174"/>
      <c r="T81" s="174"/>
      <c r="U81" s="174"/>
      <c r="V81" s="174"/>
      <c r="W81" s="174"/>
      <c r="X81" s="174"/>
      <c r="Y81" s="174"/>
      <c r="Z81" s="174"/>
    </row>
    <row r="82" ht="19.15" customHeight="1">
      <c r="A82" s="177"/>
      <c r="B82" s="178"/>
      <c r="C82" s="178"/>
      <c r="D82" s="179"/>
      <c r="E82" s="179"/>
      <c r="F82" s="210">
        <f>SUM(F45:F81)</f>
        <v>106636</v>
      </c>
      <c r="G82" s="180">
        <f>SUM(G45:G81)</f>
        <v>111755</v>
      </c>
      <c r="H82" s="181">
        <f>SUM(H45:H81)</f>
        <v>5119</v>
      </c>
      <c r="I82" s="182">
        <f>H82/F82</f>
        <v>0.0480044262725534</v>
      </c>
      <c r="J82" s="182">
        <f>H82/G82</f>
        <v>0.0458055567983535</v>
      </c>
      <c r="K82" s="183"/>
      <c r="L82" s="183"/>
      <c r="M82" s="183"/>
      <c r="N82" s="183"/>
      <c r="O82" s="183"/>
      <c r="P82" s="183"/>
      <c r="Q82" s="183"/>
      <c r="R82" s="183"/>
      <c r="S82" s="183"/>
      <c r="T82" s="183"/>
      <c r="U82" s="183"/>
      <c r="V82" s="183"/>
      <c r="W82" s="183"/>
      <c r="X82" s="183"/>
      <c r="Y82" s="183"/>
      <c r="Z82" s="184"/>
    </row>
    <row r="83" ht="19.15" customHeight="1">
      <c r="A83" s="230"/>
      <c r="B83" s="231"/>
      <c r="C83" s="231"/>
      <c r="D83" s="232"/>
      <c r="E83" s="232"/>
      <c r="F83" s="251"/>
      <c r="G83" s="231"/>
      <c r="H83" s="234"/>
      <c r="I83" s="228"/>
      <c r="J83" s="228"/>
      <c r="K83" s="189"/>
      <c r="L83" s="189"/>
      <c r="M83" s="189"/>
      <c r="N83" s="189"/>
      <c r="O83" s="189"/>
      <c r="P83" s="189"/>
      <c r="Q83" s="189"/>
      <c r="R83" s="189"/>
      <c r="S83" s="189"/>
      <c r="T83" s="189"/>
      <c r="U83" s="189"/>
      <c r="V83" s="189"/>
      <c r="W83" s="189"/>
      <c r="X83" s="189"/>
      <c r="Y83" s="189"/>
      <c r="Z83" s="189"/>
    </row>
    <row r="84" ht="19.15" customHeight="1">
      <c r="A84" t="s" s="142">
        <v>3735</v>
      </c>
      <c r="B84" s="166">
        <v>3</v>
      </c>
      <c r="C84" s="166">
        <v>14</v>
      </c>
      <c r="D84" t="s" s="142">
        <v>3820</v>
      </c>
      <c r="E84" t="s" s="142">
        <v>84</v>
      </c>
      <c r="F84" s="229">
        <v>38406</v>
      </c>
      <c r="G84" s="166">
        <v>41412</v>
      </c>
      <c r="H84" s="155">
        <f>SUM(G84-F84)</f>
        <v>3006</v>
      </c>
      <c r="I84" s="167">
        <f>H84/F84</f>
        <v>0.0782690204655523</v>
      </c>
      <c r="J84" s="167">
        <f>H84/G84</f>
        <v>0.072587655751956</v>
      </c>
      <c r="K84" s="24"/>
      <c r="L84" s="24"/>
      <c r="M84" s="24"/>
      <c r="N84" s="24"/>
      <c r="O84" s="24"/>
      <c r="P84" s="24"/>
      <c r="Q84" s="24"/>
      <c r="R84" s="24"/>
      <c r="S84" s="24"/>
      <c r="T84" s="24"/>
      <c r="U84" s="24"/>
      <c r="V84" s="24"/>
      <c r="W84" s="24"/>
      <c r="X84" s="24"/>
      <c r="Y84" s="24"/>
      <c r="Z84" s="24"/>
    </row>
    <row r="85" ht="19.15" customHeight="1">
      <c r="A85" t="s" s="145">
        <v>3735</v>
      </c>
      <c r="B85" s="168">
        <v>3</v>
      </c>
      <c r="C85" s="168">
        <v>4</v>
      </c>
      <c r="D85" t="s" s="145">
        <v>3821</v>
      </c>
      <c r="E85" t="s" s="145">
        <v>101</v>
      </c>
      <c r="F85" s="212">
        <v>26651</v>
      </c>
      <c r="G85" s="168">
        <v>27584</v>
      </c>
      <c r="H85" s="155">
        <f>SUM(G85-F85)</f>
        <v>933</v>
      </c>
      <c r="I85" s="167">
        <f>H85/F85</f>
        <v>0.0350080672395032</v>
      </c>
      <c r="J85" s="167">
        <f>H85/G85</f>
        <v>0.0338239559164733</v>
      </c>
      <c r="K85" s="24"/>
      <c r="L85" s="24"/>
      <c r="M85" s="24"/>
      <c r="N85" s="24"/>
      <c r="O85" s="24"/>
      <c r="P85" s="24"/>
      <c r="Q85" s="24"/>
      <c r="R85" s="24"/>
      <c r="S85" s="24"/>
      <c r="T85" s="24"/>
      <c r="U85" s="24"/>
      <c r="V85" s="24"/>
      <c r="W85" s="24"/>
      <c r="X85" s="24"/>
      <c r="Y85" s="24"/>
      <c r="Z85" s="24"/>
    </row>
    <row r="86" ht="19.15" customHeight="1">
      <c r="A86" t="s" s="145">
        <v>3735</v>
      </c>
      <c r="B86" s="168">
        <v>3</v>
      </c>
      <c r="C86" s="168">
        <v>12</v>
      </c>
      <c r="D86" t="s" s="145">
        <v>3822</v>
      </c>
      <c r="E86" t="s" s="145">
        <v>20</v>
      </c>
      <c r="F86" s="212">
        <v>11639</v>
      </c>
      <c r="G86" s="168">
        <v>12441</v>
      </c>
      <c r="H86" s="155">
        <f>SUM(G86-F86)</f>
        <v>802</v>
      </c>
      <c r="I86" s="167">
        <f>H86/F86</f>
        <v>0.0689062634246928</v>
      </c>
      <c r="J86" s="167">
        <f>H86/G86</f>
        <v>0.0644642713608231</v>
      </c>
      <c r="K86" s="24"/>
      <c r="L86" s="24"/>
      <c r="M86" s="24"/>
      <c r="N86" s="24"/>
      <c r="O86" s="24"/>
      <c r="P86" s="24"/>
      <c r="Q86" s="24"/>
      <c r="R86" s="24"/>
      <c r="S86" s="24"/>
      <c r="T86" s="24"/>
      <c r="U86" s="24"/>
      <c r="V86" s="24"/>
      <c r="W86" s="24"/>
      <c r="X86" s="24"/>
      <c r="Y86" s="24"/>
      <c r="Z86" s="24"/>
    </row>
    <row r="87" ht="19.15" customHeight="1">
      <c r="A87" t="s" s="145">
        <v>3735</v>
      </c>
      <c r="B87" s="168">
        <v>3</v>
      </c>
      <c r="C87" s="168">
        <v>3</v>
      </c>
      <c r="D87" t="s" s="145">
        <v>3823</v>
      </c>
      <c r="E87" t="s" s="145">
        <v>22</v>
      </c>
      <c r="F87" s="212">
        <v>10862</v>
      </c>
      <c r="G87" s="168">
        <v>11783</v>
      </c>
      <c r="H87" s="155">
        <f>SUM(G87-F87)</f>
        <v>921</v>
      </c>
      <c r="I87" s="167">
        <f>H87/F87</f>
        <v>0.0847910145461241</v>
      </c>
      <c r="J87" s="167">
        <f>H87/G87</f>
        <v>0.0781634558261903</v>
      </c>
      <c r="K87" s="24"/>
      <c r="L87" s="24"/>
      <c r="M87" s="24"/>
      <c r="N87" s="24"/>
      <c r="O87" s="24"/>
      <c r="P87" s="24"/>
      <c r="Q87" s="24"/>
      <c r="R87" s="24"/>
      <c r="S87" s="24"/>
      <c r="T87" s="24"/>
      <c r="U87" s="24"/>
      <c r="V87" s="24"/>
      <c r="W87" s="24"/>
      <c r="X87" s="24"/>
      <c r="Y87" s="24"/>
      <c r="Z87" s="24"/>
    </row>
    <row r="88" ht="19.15" customHeight="1">
      <c r="A88" t="s" s="145">
        <v>3735</v>
      </c>
      <c r="B88" s="168">
        <v>3</v>
      </c>
      <c r="C88" s="168">
        <v>9</v>
      </c>
      <c r="D88" t="s" s="145">
        <v>3824</v>
      </c>
      <c r="E88" t="s" s="145">
        <v>26</v>
      </c>
      <c r="F88" s="212">
        <v>8553</v>
      </c>
      <c r="G88" s="168">
        <v>8746</v>
      </c>
      <c r="H88" s="155">
        <f>SUM(G88-F88)</f>
        <v>193</v>
      </c>
      <c r="I88" s="167">
        <f>H88/F88</f>
        <v>0.0225651818075529</v>
      </c>
      <c r="J88" s="167">
        <f>H88/G88</f>
        <v>0.0220672307340499</v>
      </c>
      <c r="K88" s="24"/>
      <c r="L88" s="24"/>
      <c r="M88" s="24"/>
      <c r="N88" s="24"/>
      <c r="O88" s="24"/>
      <c r="P88" s="24"/>
      <c r="Q88" s="24"/>
      <c r="R88" s="24"/>
      <c r="S88" s="24"/>
      <c r="T88" s="24"/>
      <c r="U88" s="24"/>
      <c r="V88" s="24"/>
      <c r="W88" s="24"/>
      <c r="X88" s="24"/>
      <c r="Y88" s="24"/>
      <c r="Z88" s="24"/>
    </row>
    <row r="89" ht="19.15" customHeight="1">
      <c r="A89" t="s" s="145">
        <v>3735</v>
      </c>
      <c r="B89" s="168">
        <v>3</v>
      </c>
      <c r="C89" s="168">
        <v>17</v>
      </c>
      <c r="D89" t="s" s="145">
        <v>3825</v>
      </c>
      <c r="E89" t="s" s="145">
        <v>17</v>
      </c>
      <c r="F89" s="212">
        <v>1250</v>
      </c>
      <c r="G89" s="168">
        <v>1363</v>
      </c>
      <c r="H89" s="155">
        <f>SUM(G89-F89)</f>
        <v>113</v>
      </c>
      <c r="I89" s="167">
        <f>H89/F89</f>
        <v>0.09039999999999999</v>
      </c>
      <c r="J89" s="167">
        <f>H89/G89</f>
        <v>0.08290535583272191</v>
      </c>
      <c r="K89" s="24"/>
      <c r="L89" s="24"/>
      <c r="M89" s="24"/>
      <c r="N89" s="24"/>
      <c r="O89" s="24"/>
      <c r="P89" s="24"/>
      <c r="Q89" s="24"/>
      <c r="R89" s="24"/>
      <c r="S89" s="24"/>
      <c r="T89" s="24"/>
      <c r="U89" s="24"/>
      <c r="V89" s="24"/>
      <c r="W89" s="24"/>
      <c r="X89" s="24"/>
      <c r="Y89" s="24"/>
      <c r="Z89" s="24"/>
    </row>
    <row r="90" ht="19.15" customHeight="1">
      <c r="A90" t="s" s="145">
        <v>3735</v>
      </c>
      <c r="B90" s="168">
        <v>3</v>
      </c>
      <c r="C90" s="168">
        <v>7</v>
      </c>
      <c r="D90" t="s" s="145">
        <v>3826</v>
      </c>
      <c r="E90" t="s" s="145">
        <v>28</v>
      </c>
      <c r="F90" s="212">
        <v>1203</v>
      </c>
      <c r="G90" s="168">
        <v>1275</v>
      </c>
      <c r="H90" s="155">
        <f>SUM(G90-F90)</f>
        <v>72</v>
      </c>
      <c r="I90" s="167">
        <f>H90/F90</f>
        <v>0.0598503740648379</v>
      </c>
      <c r="J90" s="167">
        <f>H90/G90</f>
        <v>0.0564705882352941</v>
      </c>
      <c r="K90" s="24"/>
      <c r="L90" s="24"/>
      <c r="M90" s="24"/>
      <c r="N90" s="24"/>
      <c r="O90" s="24"/>
      <c r="P90" s="24"/>
      <c r="Q90" s="24"/>
      <c r="R90" s="24"/>
      <c r="S90" s="24"/>
      <c r="T90" s="24"/>
      <c r="U90" s="24"/>
      <c r="V90" s="24"/>
      <c r="W90" s="24"/>
      <c r="X90" s="24"/>
      <c r="Y90" s="24"/>
      <c r="Z90" s="24"/>
    </row>
    <row r="91" ht="19.15" customHeight="1">
      <c r="A91" t="s" s="145">
        <v>3735</v>
      </c>
      <c r="B91" s="168">
        <v>3</v>
      </c>
      <c r="C91" s="168">
        <v>1</v>
      </c>
      <c r="D91" t="s" s="145">
        <v>3827</v>
      </c>
      <c r="E91" t="s" s="145">
        <v>34</v>
      </c>
      <c r="F91" s="212">
        <v>1126</v>
      </c>
      <c r="G91" s="168">
        <v>1221</v>
      </c>
      <c r="H91" s="155">
        <f>SUM(G91-F91)</f>
        <v>95</v>
      </c>
      <c r="I91" s="167">
        <f>H91/F91</f>
        <v>0.08436944937833039</v>
      </c>
      <c r="J91" s="167">
        <f>H91/G91</f>
        <v>0.0778050778050778</v>
      </c>
      <c r="K91" s="24"/>
      <c r="L91" s="24"/>
      <c r="M91" s="24"/>
      <c r="N91" s="24"/>
      <c r="O91" s="24"/>
      <c r="P91" s="24"/>
      <c r="Q91" s="24"/>
      <c r="R91" s="24"/>
      <c r="S91" s="24"/>
      <c r="T91" s="24"/>
      <c r="U91" s="24"/>
      <c r="V91" s="24"/>
      <c r="W91" s="24"/>
      <c r="X91" s="24"/>
      <c r="Y91" s="24"/>
      <c r="Z91" s="24"/>
    </row>
    <row r="92" ht="19.15" customHeight="1">
      <c r="A92" t="s" s="145">
        <v>3735</v>
      </c>
      <c r="B92" s="168">
        <v>3</v>
      </c>
      <c r="C92" s="168">
        <v>24</v>
      </c>
      <c r="D92" t="s" s="145">
        <v>3828</v>
      </c>
      <c r="E92" t="s" s="145">
        <v>1091</v>
      </c>
      <c r="F92" s="212">
        <v>672</v>
      </c>
      <c r="G92" s="168">
        <v>701</v>
      </c>
      <c r="H92" s="155">
        <f>SUM(G92-F92)</f>
        <v>29</v>
      </c>
      <c r="I92" s="167">
        <f>H92/F92</f>
        <v>0.0431547619047619</v>
      </c>
      <c r="J92" s="167">
        <f>H92/G92</f>
        <v>0.0413694721825963</v>
      </c>
      <c r="K92" s="24"/>
      <c r="L92" s="24"/>
      <c r="M92" s="24"/>
      <c r="N92" s="24"/>
      <c r="O92" s="24"/>
      <c r="P92" s="24"/>
      <c r="Q92" s="24"/>
      <c r="R92" s="24"/>
      <c r="S92" s="24"/>
      <c r="T92" s="24"/>
      <c r="U92" s="24"/>
      <c r="V92" s="24"/>
      <c r="W92" s="24"/>
      <c r="X92" s="24"/>
      <c r="Y92" s="24"/>
      <c r="Z92" s="24"/>
    </row>
    <row r="93" ht="19.15" customHeight="1">
      <c r="A93" t="s" s="145">
        <v>3735</v>
      </c>
      <c r="B93" s="168">
        <v>3</v>
      </c>
      <c r="C93" s="168">
        <v>32</v>
      </c>
      <c r="D93" t="s" s="145">
        <v>3829</v>
      </c>
      <c r="E93" t="s" s="145">
        <v>62</v>
      </c>
      <c r="F93" s="212">
        <v>378</v>
      </c>
      <c r="G93" s="168">
        <v>438</v>
      </c>
      <c r="H93" s="155">
        <f>SUM(G93-F93)</f>
        <v>60</v>
      </c>
      <c r="I93" s="167">
        <f>H93/F93</f>
        <v>0.158730158730159</v>
      </c>
      <c r="J93" s="167">
        <f>H93/G93</f>
        <v>0.136986301369863</v>
      </c>
      <c r="K93" s="24"/>
      <c r="L93" s="24"/>
      <c r="M93" s="24"/>
      <c r="N93" s="24"/>
      <c r="O93" s="24"/>
      <c r="P93" s="24"/>
      <c r="Q93" s="24"/>
      <c r="R93" s="24"/>
      <c r="S93" s="24"/>
      <c r="T93" s="24"/>
      <c r="U93" s="24"/>
      <c r="V93" s="24"/>
      <c r="W93" s="24"/>
      <c r="X93" s="24"/>
      <c r="Y93" s="24"/>
      <c r="Z93" s="24"/>
    </row>
    <row r="94" ht="19.15" customHeight="1">
      <c r="A94" t="s" s="145">
        <v>3735</v>
      </c>
      <c r="B94" s="168">
        <v>3</v>
      </c>
      <c r="C94" s="168">
        <v>34</v>
      </c>
      <c r="D94" t="s" s="145">
        <v>3830</v>
      </c>
      <c r="E94" t="s" s="145">
        <v>237</v>
      </c>
      <c r="F94" s="212">
        <v>368</v>
      </c>
      <c r="G94" s="168">
        <v>386</v>
      </c>
      <c r="H94" s="155">
        <f>SUM(G94-F94)</f>
        <v>18</v>
      </c>
      <c r="I94" s="167">
        <f>H94/F94</f>
        <v>0.0489130434782609</v>
      </c>
      <c r="J94" s="167">
        <f>H94/G94</f>
        <v>0.0466321243523316</v>
      </c>
      <c r="K94" s="24"/>
      <c r="L94" s="24"/>
      <c r="M94" s="24"/>
      <c r="N94" s="24"/>
      <c r="O94" s="24"/>
      <c r="P94" s="24"/>
      <c r="Q94" s="24"/>
      <c r="R94" s="24"/>
      <c r="S94" s="24"/>
      <c r="T94" s="24"/>
      <c r="U94" s="24"/>
      <c r="V94" s="24"/>
      <c r="W94" s="24"/>
      <c r="X94" s="24"/>
      <c r="Y94" s="24"/>
      <c r="Z94" s="24"/>
    </row>
    <row r="95" ht="19.15" customHeight="1">
      <c r="A95" t="s" s="145">
        <v>3735</v>
      </c>
      <c r="B95" s="168">
        <v>3</v>
      </c>
      <c r="C95" s="168">
        <v>8</v>
      </c>
      <c r="D95" t="s" s="145">
        <v>3831</v>
      </c>
      <c r="E95" t="s" s="145">
        <v>48</v>
      </c>
      <c r="F95" s="212">
        <v>337</v>
      </c>
      <c r="G95" s="168">
        <v>343</v>
      </c>
      <c r="H95" s="155">
        <f>SUM(G95-F95)</f>
        <v>6</v>
      </c>
      <c r="I95" s="167">
        <f>H95/F95</f>
        <v>0.0178041543026706</v>
      </c>
      <c r="J95" s="167">
        <f>H95/G95</f>
        <v>0.0174927113702624</v>
      </c>
      <c r="K95" s="24"/>
      <c r="L95" s="24"/>
      <c r="M95" s="24"/>
      <c r="N95" s="24"/>
      <c r="O95" s="24"/>
      <c r="P95" s="24"/>
      <c r="Q95" s="24"/>
      <c r="R95" s="24"/>
      <c r="S95" s="24"/>
      <c r="T95" s="24"/>
      <c r="U95" s="24"/>
      <c r="V95" s="24"/>
      <c r="W95" s="24"/>
      <c r="X95" s="24"/>
      <c r="Y95" s="24"/>
      <c r="Z95" s="24"/>
    </row>
    <row r="96" ht="19.15" customHeight="1">
      <c r="A96" t="s" s="145">
        <v>3735</v>
      </c>
      <c r="B96" s="168">
        <v>3</v>
      </c>
      <c r="C96" s="168">
        <v>15</v>
      </c>
      <c r="D96" t="s" s="145">
        <v>3832</v>
      </c>
      <c r="E96" t="s" s="145">
        <v>66</v>
      </c>
      <c r="F96" s="212">
        <v>292</v>
      </c>
      <c r="G96" s="168">
        <v>322</v>
      </c>
      <c r="H96" s="155">
        <f>SUM(G96-F96)</f>
        <v>30</v>
      </c>
      <c r="I96" s="167">
        <f>H96/F96</f>
        <v>0.102739726027397</v>
      </c>
      <c r="J96" s="167">
        <f>H96/G96</f>
        <v>0.093167701863354</v>
      </c>
      <c r="K96" s="24"/>
      <c r="L96" s="24"/>
      <c r="M96" s="24"/>
      <c r="N96" s="24"/>
      <c r="O96" s="24"/>
      <c r="P96" s="24"/>
      <c r="Q96" s="24"/>
      <c r="R96" s="24"/>
      <c r="S96" s="24"/>
      <c r="T96" s="24"/>
      <c r="U96" s="24"/>
      <c r="V96" s="24"/>
      <c r="W96" s="24"/>
      <c r="X96" s="24"/>
      <c r="Y96" s="24"/>
      <c r="Z96" s="24"/>
    </row>
    <row r="97" ht="19.15" customHeight="1">
      <c r="A97" t="s" s="145">
        <v>3735</v>
      </c>
      <c r="B97" s="168">
        <v>3</v>
      </c>
      <c r="C97" s="168">
        <v>11</v>
      </c>
      <c r="D97" t="s" s="145">
        <v>3833</v>
      </c>
      <c r="E97" t="s" s="145">
        <v>38</v>
      </c>
      <c r="F97" s="212">
        <v>272</v>
      </c>
      <c r="G97" s="168">
        <v>288</v>
      </c>
      <c r="H97" s="155">
        <f>SUM(G97-F97)</f>
        <v>16</v>
      </c>
      <c r="I97" s="167">
        <f>H97/F97</f>
        <v>0.0588235294117647</v>
      </c>
      <c r="J97" s="167">
        <f>H97/G97</f>
        <v>0.0555555555555556</v>
      </c>
      <c r="K97" s="24"/>
      <c r="L97" s="24"/>
      <c r="M97" s="24"/>
      <c r="N97" s="24"/>
      <c r="O97" s="24"/>
      <c r="P97" s="24"/>
      <c r="Q97" s="24"/>
      <c r="R97" s="24"/>
      <c r="S97" s="24"/>
      <c r="T97" s="24"/>
      <c r="U97" s="24"/>
      <c r="V97" s="24"/>
      <c r="W97" s="24"/>
      <c r="X97" s="24"/>
      <c r="Y97" s="24"/>
      <c r="Z97" s="24"/>
    </row>
    <row r="98" ht="19.15" customHeight="1">
      <c r="A98" t="s" s="145">
        <v>3735</v>
      </c>
      <c r="B98" s="168">
        <v>3</v>
      </c>
      <c r="C98" s="168">
        <v>16</v>
      </c>
      <c r="D98" t="s" s="145">
        <v>3834</v>
      </c>
      <c r="E98" t="s" s="145">
        <v>1375</v>
      </c>
      <c r="F98" s="212">
        <v>229</v>
      </c>
      <c r="G98" s="168">
        <v>231</v>
      </c>
      <c r="H98" s="155">
        <f>SUM(G98-F98)</f>
        <v>2</v>
      </c>
      <c r="I98" s="167">
        <f>H98/F98</f>
        <v>0.008733624454148469</v>
      </c>
      <c r="J98" s="167">
        <f>H98/G98</f>
        <v>0.00865800865800866</v>
      </c>
      <c r="K98" s="24"/>
      <c r="L98" s="24"/>
      <c r="M98" s="24"/>
      <c r="N98" s="24"/>
      <c r="O98" s="24"/>
      <c r="P98" s="24"/>
      <c r="Q98" s="24"/>
      <c r="R98" s="24"/>
      <c r="S98" s="24"/>
      <c r="T98" s="24"/>
      <c r="U98" s="24"/>
      <c r="V98" s="24"/>
      <c r="W98" s="24"/>
      <c r="X98" s="24"/>
      <c r="Y98" s="24"/>
      <c r="Z98" s="24"/>
    </row>
    <row r="99" ht="19.15" customHeight="1">
      <c r="A99" t="s" s="145">
        <v>3735</v>
      </c>
      <c r="B99" s="168">
        <v>3</v>
      </c>
      <c r="C99" s="168">
        <v>6</v>
      </c>
      <c r="D99" t="s" s="145">
        <v>3835</v>
      </c>
      <c r="E99" t="s" s="145">
        <v>30</v>
      </c>
      <c r="F99" s="212">
        <v>170</v>
      </c>
      <c r="G99" s="168">
        <v>189</v>
      </c>
      <c r="H99" s="155">
        <f>SUM(G99-F99)</f>
        <v>19</v>
      </c>
      <c r="I99" s="167">
        <f>H99/F99</f>
        <v>0.111764705882353</v>
      </c>
      <c r="J99" s="167">
        <f>H99/G99</f>
        <v>0.100529100529101</v>
      </c>
      <c r="K99" s="24"/>
      <c r="L99" s="24"/>
      <c r="M99" s="24"/>
      <c r="N99" s="24"/>
      <c r="O99" s="24"/>
      <c r="P99" s="24"/>
      <c r="Q99" s="24"/>
      <c r="R99" s="24"/>
      <c r="S99" s="24"/>
      <c r="T99" s="24"/>
      <c r="U99" s="24"/>
      <c r="V99" s="24"/>
      <c r="W99" s="24"/>
      <c r="X99" s="24"/>
      <c r="Y99" s="24"/>
      <c r="Z99" s="24"/>
    </row>
    <row r="100" ht="19.15" customHeight="1">
      <c r="A100" t="s" s="145">
        <v>3735</v>
      </c>
      <c r="B100" s="168">
        <v>3</v>
      </c>
      <c r="C100" s="168">
        <v>5</v>
      </c>
      <c r="D100" t="s" s="145">
        <v>3836</v>
      </c>
      <c r="E100" t="s" s="145">
        <v>76</v>
      </c>
      <c r="F100" s="212">
        <v>141</v>
      </c>
      <c r="G100" s="168">
        <v>154</v>
      </c>
      <c r="H100" s="155">
        <f>SUM(G100-F100)</f>
        <v>13</v>
      </c>
      <c r="I100" s="167">
        <f>H100/F100</f>
        <v>0.0921985815602837</v>
      </c>
      <c r="J100" s="167">
        <f>H100/G100</f>
        <v>0.0844155844155844</v>
      </c>
      <c r="K100" s="24"/>
      <c r="L100" s="24"/>
      <c r="M100" s="24"/>
      <c r="N100" s="24"/>
      <c r="O100" s="24"/>
      <c r="P100" s="24"/>
      <c r="Q100" s="24"/>
      <c r="R100" s="24"/>
      <c r="S100" s="24"/>
      <c r="T100" s="24"/>
      <c r="U100" s="24"/>
      <c r="V100" s="24"/>
      <c r="W100" s="24"/>
      <c r="X100" s="24"/>
      <c r="Y100" s="24"/>
      <c r="Z100" s="24"/>
    </row>
    <row r="101" ht="19.15" customHeight="1">
      <c r="A101" t="s" s="145">
        <v>3735</v>
      </c>
      <c r="B101" s="168">
        <v>3</v>
      </c>
      <c r="C101" s="168">
        <v>21</v>
      </c>
      <c r="D101" t="s" s="145">
        <v>3837</v>
      </c>
      <c r="E101" t="s" s="145">
        <v>46</v>
      </c>
      <c r="F101" s="212">
        <v>132</v>
      </c>
      <c r="G101" s="168">
        <v>151</v>
      </c>
      <c r="H101" s="155">
        <f>SUM(G101-F101)</f>
        <v>19</v>
      </c>
      <c r="I101" s="167">
        <f>H101/F101</f>
        <v>0.143939393939394</v>
      </c>
      <c r="J101" s="167">
        <f>H101/G101</f>
        <v>0.125827814569536</v>
      </c>
      <c r="K101" s="24"/>
      <c r="L101" s="24"/>
      <c r="M101" s="24"/>
      <c r="N101" s="24"/>
      <c r="O101" s="24"/>
      <c r="P101" s="24"/>
      <c r="Q101" s="24"/>
      <c r="R101" s="24"/>
      <c r="S101" s="24"/>
      <c r="T101" s="24"/>
      <c r="U101" s="24"/>
      <c r="V101" s="24"/>
      <c r="W101" s="24"/>
      <c r="X101" s="24"/>
      <c r="Y101" s="24"/>
      <c r="Z101" s="24"/>
    </row>
    <row r="102" ht="19.15" customHeight="1">
      <c r="A102" t="s" s="145">
        <v>3735</v>
      </c>
      <c r="B102" s="168">
        <v>3</v>
      </c>
      <c r="C102" s="168">
        <v>2</v>
      </c>
      <c r="D102" t="s" s="145">
        <v>3838</v>
      </c>
      <c r="E102" t="s" s="145">
        <v>44</v>
      </c>
      <c r="F102" s="212">
        <v>134</v>
      </c>
      <c r="G102" s="168">
        <v>140</v>
      </c>
      <c r="H102" s="155">
        <f>SUM(G102-F102)</f>
        <v>6</v>
      </c>
      <c r="I102" s="167">
        <f>H102/F102</f>
        <v>0.0447761194029851</v>
      </c>
      <c r="J102" s="167">
        <f>H102/G102</f>
        <v>0.0428571428571429</v>
      </c>
      <c r="K102" s="24"/>
      <c r="L102" s="24"/>
      <c r="M102" s="24"/>
      <c r="N102" s="24"/>
      <c r="O102" s="24"/>
      <c r="P102" s="24"/>
      <c r="Q102" s="24"/>
      <c r="R102" s="24"/>
      <c r="S102" s="24"/>
      <c r="T102" s="24"/>
      <c r="U102" s="24"/>
      <c r="V102" s="24"/>
      <c r="W102" s="24"/>
      <c r="X102" s="24"/>
      <c r="Y102" s="24"/>
      <c r="Z102" s="24"/>
    </row>
    <row r="103" ht="19.15" customHeight="1">
      <c r="A103" t="s" s="145">
        <v>3735</v>
      </c>
      <c r="B103" s="168">
        <v>3</v>
      </c>
      <c r="C103" s="168">
        <v>18</v>
      </c>
      <c r="D103" t="s" s="145">
        <v>3839</v>
      </c>
      <c r="E103" t="s" s="145">
        <v>42</v>
      </c>
      <c r="F103" s="212">
        <v>133</v>
      </c>
      <c r="G103" s="168">
        <v>135</v>
      </c>
      <c r="H103" s="155">
        <f>SUM(G103-F103)</f>
        <v>2</v>
      </c>
      <c r="I103" s="167">
        <f>H103/F103</f>
        <v>0.0150375939849624</v>
      </c>
      <c r="J103" s="167">
        <f>H103/G103</f>
        <v>0.0148148148148148</v>
      </c>
      <c r="K103" s="24"/>
      <c r="L103" s="24"/>
      <c r="M103" s="24"/>
      <c r="N103" s="24"/>
      <c r="O103" s="24"/>
      <c r="P103" s="24"/>
      <c r="Q103" s="24"/>
      <c r="R103" s="24"/>
      <c r="S103" s="24"/>
      <c r="T103" s="24"/>
      <c r="U103" s="24"/>
      <c r="V103" s="24"/>
      <c r="W103" s="24"/>
      <c r="X103" s="24"/>
      <c r="Y103" s="24"/>
      <c r="Z103" s="24"/>
    </row>
    <row r="104" ht="19.15" customHeight="1">
      <c r="A104" t="s" s="145">
        <v>3735</v>
      </c>
      <c r="B104" s="168">
        <v>3</v>
      </c>
      <c r="C104" s="168">
        <v>19</v>
      </c>
      <c r="D104" t="s" s="145">
        <v>3840</v>
      </c>
      <c r="E104" t="s" s="145">
        <v>60</v>
      </c>
      <c r="F104" s="212">
        <v>91</v>
      </c>
      <c r="G104" s="168">
        <v>117</v>
      </c>
      <c r="H104" s="155">
        <f>SUM(G104-F104)</f>
        <v>26</v>
      </c>
      <c r="I104" s="167">
        <f>H104/F104</f>
        <v>0.285714285714286</v>
      </c>
      <c r="J104" s="167">
        <f>H104/G104</f>
        <v>0.222222222222222</v>
      </c>
      <c r="K104" s="24"/>
      <c r="L104" s="24"/>
      <c r="M104" s="24"/>
      <c r="N104" s="24"/>
      <c r="O104" s="24"/>
      <c r="P104" s="24"/>
      <c r="Q104" s="24"/>
      <c r="R104" s="24"/>
      <c r="S104" s="24"/>
      <c r="T104" s="24"/>
      <c r="U104" s="24"/>
      <c r="V104" s="24"/>
      <c r="W104" s="24"/>
      <c r="X104" s="24"/>
      <c r="Y104" s="24"/>
      <c r="Z104" s="24"/>
    </row>
    <row r="105" ht="19.15" customHeight="1">
      <c r="A105" t="s" s="145">
        <v>3735</v>
      </c>
      <c r="B105" s="168">
        <v>3</v>
      </c>
      <c r="C105" s="168">
        <v>23</v>
      </c>
      <c r="D105" t="s" s="145">
        <v>3841</v>
      </c>
      <c r="E105" t="s" s="145">
        <v>281</v>
      </c>
      <c r="F105" s="212">
        <v>73</v>
      </c>
      <c r="G105" s="168">
        <v>79</v>
      </c>
      <c r="H105" s="155">
        <f>SUM(G105-F105)</f>
        <v>6</v>
      </c>
      <c r="I105" s="167">
        <f>H105/F105</f>
        <v>0.0821917808219178</v>
      </c>
      <c r="J105" s="167">
        <f>H105/G105</f>
        <v>0.0759493670886076</v>
      </c>
      <c r="K105" s="24"/>
      <c r="L105" s="24"/>
      <c r="M105" s="24"/>
      <c r="N105" s="24"/>
      <c r="O105" s="24"/>
      <c r="P105" s="24"/>
      <c r="Q105" s="24"/>
      <c r="R105" s="24"/>
      <c r="S105" s="24"/>
      <c r="T105" s="24"/>
      <c r="U105" s="24"/>
      <c r="V105" s="24"/>
      <c r="W105" s="24"/>
      <c r="X105" s="24"/>
      <c r="Y105" s="24"/>
      <c r="Z105" s="24"/>
    </row>
    <row r="106" ht="19.15" customHeight="1">
      <c r="A106" t="s" s="145">
        <v>3735</v>
      </c>
      <c r="B106" s="168">
        <v>3</v>
      </c>
      <c r="C106" s="168">
        <v>27</v>
      </c>
      <c r="D106" t="s" s="145">
        <v>3842</v>
      </c>
      <c r="E106" t="s" s="145">
        <v>52</v>
      </c>
      <c r="F106" s="212">
        <v>71</v>
      </c>
      <c r="G106" s="168">
        <v>77</v>
      </c>
      <c r="H106" s="155">
        <f>SUM(G106-F106)</f>
        <v>6</v>
      </c>
      <c r="I106" s="167">
        <f>H106/F106</f>
        <v>0.0845070422535211</v>
      </c>
      <c r="J106" s="167">
        <f>H106/G106</f>
        <v>0.07792207792207791</v>
      </c>
      <c r="K106" s="24"/>
      <c r="L106" s="24"/>
      <c r="M106" s="24"/>
      <c r="N106" s="24"/>
      <c r="O106" s="24"/>
      <c r="P106" s="24"/>
      <c r="Q106" s="24"/>
      <c r="R106" s="24"/>
      <c r="S106" s="24"/>
      <c r="T106" s="24"/>
      <c r="U106" s="24"/>
      <c r="V106" s="24"/>
      <c r="W106" s="24"/>
      <c r="X106" s="24"/>
      <c r="Y106" s="24"/>
      <c r="Z106" s="24"/>
    </row>
    <row r="107" ht="19.15" customHeight="1">
      <c r="A107" t="s" s="145">
        <v>3735</v>
      </c>
      <c r="B107" s="168">
        <v>3</v>
      </c>
      <c r="C107" s="168">
        <v>22</v>
      </c>
      <c r="D107" t="s" s="145">
        <v>3843</v>
      </c>
      <c r="E107" t="s" s="145">
        <v>112</v>
      </c>
      <c r="F107" s="212">
        <v>69</v>
      </c>
      <c r="G107" s="168">
        <v>74</v>
      </c>
      <c r="H107" s="155">
        <f>SUM(G107-F107)</f>
        <v>5</v>
      </c>
      <c r="I107" s="167">
        <f>H107/F107</f>
        <v>0.072463768115942</v>
      </c>
      <c r="J107" s="167">
        <f>H107/G107</f>
        <v>0.0675675675675676</v>
      </c>
      <c r="K107" s="24"/>
      <c r="L107" s="24"/>
      <c r="M107" s="24"/>
      <c r="N107" s="24"/>
      <c r="O107" s="24"/>
      <c r="P107" s="24"/>
      <c r="Q107" s="24"/>
      <c r="R107" s="24"/>
      <c r="S107" s="24"/>
      <c r="T107" s="24"/>
      <c r="U107" s="24"/>
      <c r="V107" s="24"/>
      <c r="W107" s="24"/>
      <c r="X107" s="24"/>
      <c r="Y107" s="24"/>
      <c r="Z107" s="24"/>
    </row>
    <row r="108" ht="19.15" customHeight="1">
      <c r="A108" t="s" s="145">
        <v>3735</v>
      </c>
      <c r="B108" s="168">
        <v>3</v>
      </c>
      <c r="C108" s="168">
        <v>26</v>
      </c>
      <c r="D108" t="s" s="145">
        <v>3844</v>
      </c>
      <c r="E108" t="s" s="145">
        <v>375</v>
      </c>
      <c r="F108" s="212">
        <v>52</v>
      </c>
      <c r="G108" s="168">
        <v>69</v>
      </c>
      <c r="H108" s="155">
        <f>SUM(G108-F108)</f>
        <v>17</v>
      </c>
      <c r="I108" s="167">
        <f>H108/F108</f>
        <v>0.326923076923077</v>
      </c>
      <c r="J108" s="167">
        <f>H108/G108</f>
        <v>0.246376811594203</v>
      </c>
      <c r="K108" s="24"/>
      <c r="L108" s="24"/>
      <c r="M108" s="24"/>
      <c r="N108" s="24"/>
      <c r="O108" s="24"/>
      <c r="P108" s="24"/>
      <c r="Q108" s="24"/>
      <c r="R108" s="24"/>
      <c r="S108" s="24"/>
      <c r="T108" s="24"/>
      <c r="U108" s="24"/>
      <c r="V108" s="24"/>
      <c r="W108" s="24"/>
      <c r="X108" s="24"/>
      <c r="Y108" s="24"/>
      <c r="Z108" s="24"/>
    </row>
    <row r="109" ht="19.15" customHeight="1">
      <c r="A109" t="s" s="145">
        <v>3735</v>
      </c>
      <c r="B109" s="168">
        <v>3</v>
      </c>
      <c r="C109" s="168">
        <v>25</v>
      </c>
      <c r="D109" t="s" s="145">
        <v>3845</v>
      </c>
      <c r="E109" t="s" s="145">
        <v>72</v>
      </c>
      <c r="F109" s="212">
        <v>59</v>
      </c>
      <c r="G109" s="168">
        <v>64</v>
      </c>
      <c r="H109" s="155">
        <f>SUM(G109-F109)</f>
        <v>5</v>
      </c>
      <c r="I109" s="167">
        <f>H109/F109</f>
        <v>0.0847457627118644</v>
      </c>
      <c r="J109" s="167">
        <f>H109/G109</f>
        <v>0.078125</v>
      </c>
      <c r="K109" s="24"/>
      <c r="L109" s="24"/>
      <c r="M109" s="24"/>
      <c r="N109" s="24"/>
      <c r="O109" s="24"/>
      <c r="P109" s="24"/>
      <c r="Q109" s="24"/>
      <c r="R109" s="24"/>
      <c r="S109" s="24"/>
      <c r="T109" s="24"/>
      <c r="U109" s="24"/>
      <c r="V109" s="24"/>
      <c r="W109" s="24"/>
      <c r="X109" s="24"/>
      <c r="Y109" s="24"/>
      <c r="Z109" s="24"/>
    </row>
    <row r="110" ht="19.15" customHeight="1">
      <c r="A110" t="s" s="145">
        <v>3735</v>
      </c>
      <c r="B110" s="168">
        <v>3</v>
      </c>
      <c r="C110" s="168">
        <v>20</v>
      </c>
      <c r="D110" t="s" s="145">
        <v>3846</v>
      </c>
      <c r="E110" t="s" s="145">
        <v>40</v>
      </c>
      <c r="F110" s="212">
        <v>51</v>
      </c>
      <c r="G110" s="168">
        <v>54</v>
      </c>
      <c r="H110" s="155">
        <f>SUM(G110-F110)</f>
        <v>3</v>
      </c>
      <c r="I110" s="167">
        <f>H110/F110</f>
        <v>0.0588235294117647</v>
      </c>
      <c r="J110" s="167">
        <f>H110/G110</f>
        <v>0.0555555555555556</v>
      </c>
      <c r="K110" s="24"/>
      <c r="L110" s="24"/>
      <c r="M110" s="24"/>
      <c r="N110" s="24"/>
      <c r="O110" s="24"/>
      <c r="P110" s="24"/>
      <c r="Q110" s="24"/>
      <c r="R110" s="24"/>
      <c r="S110" s="24"/>
      <c r="T110" s="24"/>
      <c r="U110" s="24"/>
      <c r="V110" s="24"/>
      <c r="W110" s="24"/>
      <c r="X110" s="24"/>
      <c r="Y110" s="24"/>
      <c r="Z110" s="24"/>
    </row>
    <row r="111" ht="19.15" customHeight="1">
      <c r="A111" t="s" s="145">
        <v>3735</v>
      </c>
      <c r="B111" s="168">
        <v>3</v>
      </c>
      <c r="C111" s="168">
        <v>31</v>
      </c>
      <c r="D111" t="s" s="145">
        <v>3847</v>
      </c>
      <c r="E111" t="s" s="145">
        <v>116</v>
      </c>
      <c r="F111" s="212">
        <v>38</v>
      </c>
      <c r="G111" s="168">
        <v>40</v>
      </c>
      <c r="H111" s="155">
        <f>SUM(G111-F111)</f>
        <v>2</v>
      </c>
      <c r="I111" s="167">
        <f>H111/F111</f>
        <v>0.0526315789473684</v>
      </c>
      <c r="J111" s="167">
        <f>H111/G111</f>
        <v>0.05</v>
      </c>
      <c r="K111" s="24"/>
      <c r="L111" s="24"/>
      <c r="M111" s="24"/>
      <c r="N111" s="24"/>
      <c r="O111" s="24"/>
      <c r="P111" s="24"/>
      <c r="Q111" s="24"/>
      <c r="R111" s="24"/>
      <c r="S111" s="24"/>
      <c r="T111" s="24"/>
      <c r="U111" s="24"/>
      <c r="V111" s="24"/>
      <c r="W111" s="24"/>
      <c r="X111" s="24"/>
      <c r="Y111" s="24"/>
      <c r="Z111" s="24"/>
    </row>
    <row r="112" ht="19.15" customHeight="1">
      <c r="A112" t="s" s="145">
        <v>3735</v>
      </c>
      <c r="B112" s="168">
        <v>3</v>
      </c>
      <c r="C112" s="168">
        <v>33</v>
      </c>
      <c r="D112" t="s" s="145">
        <v>3848</v>
      </c>
      <c r="E112" t="s" s="145">
        <v>68</v>
      </c>
      <c r="F112" s="212">
        <v>34</v>
      </c>
      <c r="G112" s="168">
        <v>36</v>
      </c>
      <c r="H112" s="155">
        <f>SUM(G112-F112)</f>
        <v>2</v>
      </c>
      <c r="I112" s="167">
        <f>H112/F112</f>
        <v>0.0588235294117647</v>
      </c>
      <c r="J112" s="167">
        <f>H112/G112</f>
        <v>0.0555555555555556</v>
      </c>
      <c r="K112" s="24"/>
      <c r="L112" s="24"/>
      <c r="M112" s="24"/>
      <c r="N112" s="24"/>
      <c r="O112" s="24"/>
      <c r="P112" s="24"/>
      <c r="Q112" s="24"/>
      <c r="R112" s="24"/>
      <c r="S112" s="24"/>
      <c r="T112" s="24"/>
      <c r="U112" s="24"/>
      <c r="V112" s="24"/>
      <c r="W112" s="24"/>
      <c r="X112" s="24"/>
      <c r="Y112" s="24"/>
      <c r="Z112" s="24"/>
    </row>
    <row r="113" ht="19.15" customHeight="1">
      <c r="A113" t="s" s="145">
        <v>3735</v>
      </c>
      <c r="B113" s="168">
        <v>3</v>
      </c>
      <c r="C113" s="168">
        <v>28</v>
      </c>
      <c r="D113" t="s" s="145">
        <v>3849</v>
      </c>
      <c r="E113" t="s" s="145">
        <v>119</v>
      </c>
      <c r="F113" s="212">
        <v>24</v>
      </c>
      <c r="G113" s="168">
        <v>24</v>
      </c>
      <c r="H113" s="155">
        <f>SUM(G113-F113)</f>
        <v>0</v>
      </c>
      <c r="I113" s="167">
        <f>H113/F113</f>
        <v>0</v>
      </c>
      <c r="J113" s="167">
        <f>H113/G113</f>
        <v>0</v>
      </c>
      <c r="K113" s="24"/>
      <c r="L113" s="24"/>
      <c r="M113" s="24"/>
      <c r="N113" s="24"/>
      <c r="O113" s="24"/>
      <c r="P113" s="24"/>
      <c r="Q113" s="24"/>
      <c r="R113" s="24"/>
      <c r="S113" s="24"/>
      <c r="T113" s="24"/>
      <c r="U113" s="24"/>
      <c r="V113" s="24"/>
      <c r="W113" s="24"/>
      <c r="X113" s="24"/>
      <c r="Y113" s="24"/>
      <c r="Z113" s="24"/>
    </row>
    <row r="114" ht="19.15" customHeight="1">
      <c r="A114" t="s" s="145">
        <v>3735</v>
      </c>
      <c r="B114" s="168">
        <v>3</v>
      </c>
      <c r="C114" s="168">
        <v>10</v>
      </c>
      <c r="D114" t="s" s="145">
        <v>3850</v>
      </c>
      <c r="E114" t="s" s="145">
        <v>24</v>
      </c>
      <c r="F114" s="212">
        <v>0</v>
      </c>
      <c r="G114" s="168">
        <v>0</v>
      </c>
      <c r="H114" s="155">
        <f>SUM(G114-F114)</f>
        <v>0</v>
      </c>
      <c r="I114" s="207">
        <f>H114/F114</f>
      </c>
      <c r="J114" s="207">
        <f>H114/G114</f>
      </c>
      <c r="K114" s="24"/>
      <c r="L114" s="24"/>
      <c r="M114" s="24"/>
      <c r="N114" s="24"/>
      <c r="O114" s="24"/>
      <c r="P114" s="24"/>
      <c r="Q114" s="24"/>
      <c r="R114" s="24"/>
      <c r="S114" s="24"/>
      <c r="T114" s="24"/>
      <c r="U114" s="24"/>
      <c r="V114" s="24"/>
      <c r="W114" s="24"/>
      <c r="X114" s="24"/>
      <c r="Y114" s="24"/>
      <c r="Z114" s="24"/>
    </row>
    <row r="115" ht="19.15" customHeight="1">
      <c r="A115" t="s" s="145">
        <v>3735</v>
      </c>
      <c r="B115" s="168">
        <v>3</v>
      </c>
      <c r="C115" s="168">
        <v>13</v>
      </c>
      <c r="D115" t="s" s="145">
        <v>3851</v>
      </c>
      <c r="E115" t="s" s="145">
        <v>380</v>
      </c>
      <c r="F115" s="212">
        <v>0</v>
      </c>
      <c r="G115" s="168">
        <v>0</v>
      </c>
      <c r="H115" s="155">
        <f>SUM(G115-F115)</f>
        <v>0</v>
      </c>
      <c r="I115" s="207">
        <f>H115/F115</f>
      </c>
      <c r="J115" s="207">
        <f>H115/G115</f>
      </c>
      <c r="K115" s="24"/>
      <c r="L115" s="24"/>
      <c r="M115" s="24"/>
      <c r="N115" s="24"/>
      <c r="O115" s="24"/>
      <c r="P115" s="24"/>
      <c r="Q115" s="24"/>
      <c r="R115" s="24"/>
      <c r="S115" s="24"/>
      <c r="T115" s="24"/>
      <c r="U115" s="24"/>
      <c r="V115" s="24"/>
      <c r="W115" s="24"/>
      <c r="X115" s="24"/>
      <c r="Y115" s="24"/>
      <c r="Z115" s="24"/>
    </row>
    <row r="116" ht="19.15" customHeight="1">
      <c r="A116" t="s" s="145">
        <v>3735</v>
      </c>
      <c r="B116" s="168">
        <v>3</v>
      </c>
      <c r="C116" s="168">
        <v>29</v>
      </c>
      <c r="D116" t="s" s="145">
        <v>3852</v>
      </c>
      <c r="E116" t="s" s="145">
        <v>147</v>
      </c>
      <c r="F116" s="212">
        <v>0</v>
      </c>
      <c r="G116" s="168">
        <v>0</v>
      </c>
      <c r="H116" s="155">
        <f>SUM(G116-F116)</f>
        <v>0</v>
      </c>
      <c r="I116" s="207">
        <f>H116/F116</f>
      </c>
      <c r="J116" s="207">
        <f>H116/G116</f>
      </c>
      <c r="K116" s="24"/>
      <c r="L116" s="24"/>
      <c r="M116" s="24"/>
      <c r="N116" s="24"/>
      <c r="O116" s="24"/>
      <c r="P116" s="24"/>
      <c r="Q116" s="24"/>
      <c r="R116" s="24"/>
      <c r="S116" s="24"/>
      <c r="T116" s="24"/>
      <c r="U116" s="24"/>
      <c r="V116" s="24"/>
      <c r="W116" s="24"/>
      <c r="X116" s="24"/>
      <c r="Y116" s="24"/>
      <c r="Z116" s="24"/>
    </row>
    <row r="117" ht="19.15" customHeight="1">
      <c r="A117" t="s" s="137">
        <v>3735</v>
      </c>
      <c r="B117" s="170">
        <v>3</v>
      </c>
      <c r="C117" s="170">
        <v>30</v>
      </c>
      <c r="D117" t="s" s="137">
        <v>3853</v>
      </c>
      <c r="E117" t="s" s="137">
        <v>32</v>
      </c>
      <c r="F117" s="213">
        <v>0</v>
      </c>
      <c r="G117" s="170">
        <v>0</v>
      </c>
      <c r="H117" s="175">
        <f>SUM(G117-F117)</f>
        <v>0</v>
      </c>
      <c r="I117" s="176">
        <f>H117/F117</f>
      </c>
      <c r="J117" s="176">
        <f>H117/G117</f>
      </c>
      <c r="K117" s="174"/>
      <c r="L117" s="174"/>
      <c r="M117" s="174"/>
      <c r="N117" s="174"/>
      <c r="O117" s="174"/>
      <c r="P117" s="174"/>
      <c r="Q117" s="174"/>
      <c r="R117" s="174"/>
      <c r="S117" s="174"/>
      <c r="T117" s="174"/>
      <c r="U117" s="174"/>
      <c r="V117" s="174"/>
      <c r="W117" s="174"/>
      <c r="X117" s="174"/>
      <c r="Y117" s="174"/>
      <c r="Z117" s="174"/>
    </row>
    <row r="118" ht="19.15" customHeight="1">
      <c r="A118" s="177"/>
      <c r="B118" s="178"/>
      <c r="C118" s="178"/>
      <c r="D118" s="179"/>
      <c r="E118" s="179"/>
      <c r="F118" s="210">
        <f>SUM(F84:F117)</f>
        <v>103510</v>
      </c>
      <c r="G118" s="180">
        <f>SUM(G84:G117)</f>
        <v>109937</v>
      </c>
      <c r="H118" s="181">
        <f>SUM(H84:H117)</f>
        <v>6427</v>
      </c>
      <c r="I118" s="182">
        <f>H118/F118</f>
        <v>0.0620906192638392</v>
      </c>
      <c r="J118" s="182">
        <f>H118/G118</f>
        <v>0.0584607547959286</v>
      </c>
      <c r="K118" s="183"/>
      <c r="L118" s="183"/>
      <c r="M118" s="183"/>
      <c r="N118" s="183"/>
      <c r="O118" s="183"/>
      <c r="P118" s="183"/>
      <c r="Q118" s="183"/>
      <c r="R118" s="183"/>
      <c r="S118" s="183"/>
      <c r="T118" s="183"/>
      <c r="U118" s="183"/>
      <c r="V118" s="183"/>
      <c r="W118" s="183"/>
      <c r="X118" s="183"/>
      <c r="Y118" s="183"/>
      <c r="Z118" s="184"/>
    </row>
    <row r="119" ht="19.15" customHeight="1">
      <c r="A119" s="230"/>
      <c r="B119" s="231"/>
      <c r="C119" s="231"/>
      <c r="D119" s="232"/>
      <c r="E119" s="232"/>
      <c r="F119" s="251"/>
      <c r="G119" s="231"/>
      <c r="H119" s="234"/>
      <c r="I119" s="188"/>
      <c r="J119" s="188"/>
      <c r="K119" s="189"/>
      <c r="L119" s="189"/>
      <c r="M119" s="189"/>
      <c r="N119" s="189"/>
      <c r="O119" s="189"/>
      <c r="P119" s="189"/>
      <c r="Q119" s="189"/>
      <c r="R119" s="189"/>
      <c r="S119" s="189"/>
      <c r="T119" s="189"/>
      <c r="U119" s="189"/>
      <c r="V119" s="189"/>
      <c r="W119" s="189"/>
      <c r="X119" s="189"/>
      <c r="Y119" s="189"/>
      <c r="Z119" s="189"/>
    </row>
    <row r="120" ht="19.15" customHeight="1">
      <c r="A120" t="s" s="138">
        <v>3735</v>
      </c>
      <c r="B120" s="149">
        <v>4</v>
      </c>
      <c r="C120" s="149">
        <v>9</v>
      </c>
      <c r="D120" t="s" s="205">
        <v>3854</v>
      </c>
      <c r="E120" t="s" s="205">
        <v>20</v>
      </c>
      <c r="F120" s="222">
        <v>38021</v>
      </c>
      <c r="G120" s="149">
        <v>39774</v>
      </c>
      <c r="H120" s="173">
        <f>SUM(G120-F120)</f>
        <v>1753</v>
      </c>
      <c r="I120" s="167">
        <f>H120/F120</f>
        <v>0.0461060992609347</v>
      </c>
      <c r="J120" s="167">
        <f>H120/G120</f>
        <v>0.0440740182028461</v>
      </c>
      <c r="K120" s="24"/>
      <c r="L120" s="24"/>
      <c r="M120" s="24"/>
      <c r="N120" s="24"/>
      <c r="O120" s="24"/>
      <c r="P120" s="24"/>
      <c r="Q120" s="24"/>
      <c r="R120" s="24"/>
      <c r="S120" s="24"/>
      <c r="T120" s="24"/>
      <c r="U120" s="24"/>
      <c r="V120" s="24"/>
      <c r="W120" s="24"/>
      <c r="X120" s="24"/>
      <c r="Y120" s="24"/>
      <c r="Z120" s="24"/>
    </row>
    <row r="121" ht="19.15" customHeight="1">
      <c r="A121" t="s" s="138">
        <v>3735</v>
      </c>
      <c r="B121" s="149">
        <v>4</v>
      </c>
      <c r="C121" s="149">
        <v>10</v>
      </c>
      <c r="D121" t="s" s="205">
        <v>3855</v>
      </c>
      <c r="E121" t="s" s="205">
        <v>26</v>
      </c>
      <c r="F121" s="222">
        <v>31808</v>
      </c>
      <c r="G121" s="149">
        <v>33674</v>
      </c>
      <c r="H121" s="173">
        <f>SUM(G121-F121)</f>
        <v>1866</v>
      </c>
      <c r="I121" s="167">
        <f>H121/F121</f>
        <v>0.0586644869215292</v>
      </c>
      <c r="J121" s="167">
        <f>H121/G121</f>
        <v>0.0554136722694067</v>
      </c>
      <c r="K121" s="24"/>
      <c r="L121" s="24"/>
      <c r="M121" s="24"/>
      <c r="N121" s="24"/>
      <c r="O121" s="24"/>
      <c r="P121" s="24"/>
      <c r="Q121" s="24"/>
      <c r="R121" s="24"/>
      <c r="S121" s="24"/>
      <c r="T121" s="24"/>
      <c r="U121" s="24"/>
      <c r="V121" s="24"/>
      <c r="W121" s="24"/>
      <c r="X121" s="24"/>
      <c r="Y121" s="24"/>
      <c r="Z121" s="24"/>
    </row>
    <row r="122" ht="19.15" customHeight="1">
      <c r="A122" t="s" s="138">
        <v>3735</v>
      </c>
      <c r="B122" s="149">
        <v>4</v>
      </c>
      <c r="C122" s="149">
        <v>1</v>
      </c>
      <c r="D122" t="s" s="205">
        <v>3856</v>
      </c>
      <c r="E122" t="s" s="205">
        <v>84</v>
      </c>
      <c r="F122" s="222">
        <v>14040</v>
      </c>
      <c r="G122" s="149">
        <v>14947</v>
      </c>
      <c r="H122" s="173">
        <f>SUM(G122-F122)</f>
        <v>907</v>
      </c>
      <c r="I122" s="167">
        <f>H122/F122</f>
        <v>0.0646011396011396</v>
      </c>
      <c r="J122" s="167">
        <f>H122/G122</f>
        <v>0.0606810731250418</v>
      </c>
      <c r="K122" s="24"/>
      <c r="L122" s="24"/>
      <c r="M122" s="24"/>
      <c r="N122" s="24"/>
      <c r="O122" s="24"/>
      <c r="P122" s="24"/>
      <c r="Q122" s="24"/>
      <c r="R122" s="24"/>
      <c r="S122" s="24"/>
      <c r="T122" s="24"/>
      <c r="U122" s="24"/>
      <c r="V122" s="24"/>
      <c r="W122" s="24"/>
      <c r="X122" s="24"/>
      <c r="Y122" s="24"/>
      <c r="Z122" s="24"/>
    </row>
    <row r="123" ht="19.15" customHeight="1">
      <c r="A123" t="s" s="138">
        <v>3735</v>
      </c>
      <c r="B123" s="149">
        <v>4</v>
      </c>
      <c r="C123" s="149">
        <v>17</v>
      </c>
      <c r="D123" t="s" s="205">
        <v>3857</v>
      </c>
      <c r="E123" t="s" s="205">
        <v>22</v>
      </c>
      <c r="F123" s="222">
        <v>8434</v>
      </c>
      <c r="G123" s="149">
        <v>8701</v>
      </c>
      <c r="H123" s="173">
        <f>SUM(G123-F123)</f>
        <v>267</v>
      </c>
      <c r="I123" s="167">
        <f>H123/F123</f>
        <v>0.0316575764761679</v>
      </c>
      <c r="J123" s="167">
        <f>H123/G123</f>
        <v>0.0306861280312608</v>
      </c>
      <c r="K123" s="24"/>
      <c r="L123" s="24"/>
      <c r="M123" s="24"/>
      <c r="N123" s="24"/>
      <c r="O123" s="24"/>
      <c r="P123" s="24"/>
      <c r="Q123" s="24"/>
      <c r="R123" s="24"/>
      <c r="S123" s="24"/>
      <c r="T123" s="24"/>
      <c r="U123" s="24"/>
      <c r="V123" s="24"/>
      <c r="W123" s="24"/>
      <c r="X123" s="24"/>
      <c r="Y123" s="24"/>
      <c r="Z123" s="24"/>
    </row>
    <row r="124" ht="19.15" customHeight="1">
      <c r="A124" t="s" s="138">
        <v>3735</v>
      </c>
      <c r="B124" s="149">
        <v>4</v>
      </c>
      <c r="C124" s="149">
        <v>29</v>
      </c>
      <c r="D124" t="s" s="205">
        <v>3858</v>
      </c>
      <c r="E124" t="s" s="205">
        <v>72</v>
      </c>
      <c r="F124" s="222">
        <v>1076</v>
      </c>
      <c r="G124" s="149">
        <v>1128</v>
      </c>
      <c r="H124" s="173">
        <f>SUM(G124-F124)</f>
        <v>52</v>
      </c>
      <c r="I124" s="167">
        <f>H124/F124</f>
        <v>0.0483271375464684</v>
      </c>
      <c r="J124" s="167">
        <f>H124/G124</f>
        <v>0.0460992907801418</v>
      </c>
      <c r="K124" s="24"/>
      <c r="L124" s="24"/>
      <c r="M124" s="24"/>
      <c r="N124" s="24"/>
      <c r="O124" s="24"/>
      <c r="P124" s="24"/>
      <c r="Q124" s="24"/>
      <c r="R124" s="24"/>
      <c r="S124" s="24"/>
      <c r="T124" s="24"/>
      <c r="U124" s="24"/>
      <c r="V124" s="24"/>
      <c r="W124" s="24"/>
      <c r="X124" s="24"/>
      <c r="Y124" s="24"/>
      <c r="Z124" s="24"/>
    </row>
    <row r="125" ht="19.15" customHeight="1">
      <c r="A125" t="s" s="138">
        <v>3735</v>
      </c>
      <c r="B125" s="149">
        <v>4</v>
      </c>
      <c r="C125" s="149">
        <v>5</v>
      </c>
      <c r="D125" t="s" s="205">
        <v>3859</v>
      </c>
      <c r="E125" t="s" s="205">
        <v>28</v>
      </c>
      <c r="F125" s="222">
        <v>1059</v>
      </c>
      <c r="G125" s="149">
        <v>1091</v>
      </c>
      <c r="H125" s="173">
        <f>SUM(G125-F125)</f>
        <v>32</v>
      </c>
      <c r="I125" s="167">
        <f>H125/F125</f>
        <v>0.0302171860245515</v>
      </c>
      <c r="J125" s="167">
        <f>H125/G125</f>
        <v>0.0293308890925756</v>
      </c>
      <c r="K125" s="24"/>
      <c r="L125" s="24"/>
      <c r="M125" s="24"/>
      <c r="N125" s="24"/>
      <c r="O125" s="24"/>
      <c r="P125" s="24"/>
      <c r="Q125" s="24"/>
      <c r="R125" s="24"/>
      <c r="S125" s="24"/>
      <c r="T125" s="24"/>
      <c r="U125" s="24"/>
      <c r="V125" s="24"/>
      <c r="W125" s="24"/>
      <c r="X125" s="24"/>
      <c r="Y125" s="24"/>
      <c r="Z125" s="24"/>
    </row>
    <row r="126" ht="19.15" customHeight="1">
      <c r="A126" t="s" s="138">
        <v>3735</v>
      </c>
      <c r="B126" s="149">
        <v>4</v>
      </c>
      <c r="C126" s="149">
        <v>13</v>
      </c>
      <c r="D126" t="s" s="205">
        <v>3860</v>
      </c>
      <c r="E126" t="s" s="205">
        <v>17</v>
      </c>
      <c r="F126" s="222">
        <v>859</v>
      </c>
      <c r="G126" s="149">
        <v>875</v>
      </c>
      <c r="H126" s="173">
        <f>SUM(G126-F126)</f>
        <v>16</v>
      </c>
      <c r="I126" s="167">
        <f>H126/F126</f>
        <v>0.0186263096623981</v>
      </c>
      <c r="J126" s="167">
        <f>H126/G126</f>
        <v>0.0182857142857143</v>
      </c>
      <c r="K126" s="24"/>
      <c r="L126" s="24"/>
      <c r="M126" s="24"/>
      <c r="N126" s="24"/>
      <c r="O126" s="24"/>
      <c r="P126" s="24"/>
      <c r="Q126" s="24"/>
      <c r="R126" s="24"/>
      <c r="S126" s="24"/>
      <c r="T126" s="24"/>
      <c r="U126" s="24"/>
      <c r="V126" s="24"/>
      <c r="W126" s="24"/>
      <c r="X126" s="24"/>
      <c r="Y126" s="24"/>
      <c r="Z126" s="24"/>
    </row>
    <row r="127" ht="19.15" customHeight="1">
      <c r="A127" t="s" s="138">
        <v>3735</v>
      </c>
      <c r="B127" s="149">
        <v>4</v>
      </c>
      <c r="C127" s="149">
        <v>11</v>
      </c>
      <c r="D127" t="s" s="205">
        <v>3861</v>
      </c>
      <c r="E127" t="s" s="205">
        <v>101</v>
      </c>
      <c r="F127" s="222">
        <v>837</v>
      </c>
      <c r="G127" s="149">
        <v>856</v>
      </c>
      <c r="H127" s="173">
        <f>SUM(G127-F127)</f>
        <v>19</v>
      </c>
      <c r="I127" s="167">
        <f>H127/F127</f>
        <v>0.022700119474313</v>
      </c>
      <c r="J127" s="167">
        <f>H127/G127</f>
        <v>0.022196261682243</v>
      </c>
      <c r="K127" s="24"/>
      <c r="L127" s="24"/>
      <c r="M127" s="24"/>
      <c r="N127" s="24"/>
      <c r="O127" s="24"/>
      <c r="P127" s="24"/>
      <c r="Q127" s="24"/>
      <c r="R127" s="24"/>
      <c r="S127" s="24"/>
      <c r="T127" s="24"/>
      <c r="U127" s="24"/>
      <c r="V127" s="24"/>
      <c r="W127" s="24"/>
      <c r="X127" s="24"/>
      <c r="Y127" s="24"/>
      <c r="Z127" s="24"/>
    </row>
    <row r="128" ht="19.15" customHeight="1">
      <c r="A128" t="s" s="138">
        <v>3735</v>
      </c>
      <c r="B128" s="149">
        <v>4</v>
      </c>
      <c r="C128" s="149">
        <v>30</v>
      </c>
      <c r="D128" t="s" s="205">
        <v>3862</v>
      </c>
      <c r="E128" t="s" s="205">
        <v>2848</v>
      </c>
      <c r="F128" s="222">
        <v>612</v>
      </c>
      <c r="G128" s="149">
        <v>649</v>
      </c>
      <c r="H128" s="173">
        <f>SUM(G128-F128)</f>
        <v>37</v>
      </c>
      <c r="I128" s="167">
        <f>H128/F128</f>
        <v>0.0604575163398693</v>
      </c>
      <c r="J128" s="167">
        <f>H128/G128</f>
        <v>0.0570107858243451</v>
      </c>
      <c r="K128" s="24"/>
      <c r="L128" s="24"/>
      <c r="M128" s="24"/>
      <c r="N128" s="24"/>
      <c r="O128" s="24"/>
      <c r="P128" s="24"/>
      <c r="Q128" s="24"/>
      <c r="R128" s="24"/>
      <c r="S128" s="24"/>
      <c r="T128" s="24"/>
      <c r="U128" s="24"/>
      <c r="V128" s="24"/>
      <c r="W128" s="24"/>
      <c r="X128" s="24"/>
      <c r="Y128" s="24"/>
      <c r="Z128" s="24"/>
    </row>
    <row r="129" ht="19.15" customHeight="1">
      <c r="A129" t="s" s="138">
        <v>3735</v>
      </c>
      <c r="B129" s="149">
        <v>4</v>
      </c>
      <c r="C129" s="149">
        <v>33</v>
      </c>
      <c r="D129" t="s" s="205">
        <v>3863</v>
      </c>
      <c r="E129" t="s" s="205">
        <v>34</v>
      </c>
      <c r="F129" s="222">
        <v>436</v>
      </c>
      <c r="G129" s="149">
        <v>447</v>
      </c>
      <c r="H129" s="173">
        <f>SUM(G129-F129)</f>
        <v>11</v>
      </c>
      <c r="I129" s="167">
        <f>H129/F129</f>
        <v>0.0252293577981651</v>
      </c>
      <c r="J129" s="167">
        <f>H129/G129</f>
        <v>0.0246085011185682</v>
      </c>
      <c r="K129" s="24"/>
      <c r="L129" s="24"/>
      <c r="M129" s="24"/>
      <c r="N129" s="24"/>
      <c r="O129" s="24"/>
      <c r="P129" s="24"/>
      <c r="Q129" s="24"/>
      <c r="R129" s="24"/>
      <c r="S129" s="24"/>
      <c r="T129" s="24"/>
      <c r="U129" s="24"/>
      <c r="V129" s="24"/>
      <c r="W129" s="24"/>
      <c r="X129" s="24"/>
      <c r="Y129" s="24"/>
      <c r="Z129" s="24"/>
    </row>
    <row r="130" ht="19.15" customHeight="1">
      <c r="A130" t="s" s="138">
        <v>3735</v>
      </c>
      <c r="B130" s="149">
        <v>4</v>
      </c>
      <c r="C130" s="149">
        <v>8</v>
      </c>
      <c r="D130" t="s" s="205">
        <v>3864</v>
      </c>
      <c r="E130" t="s" s="205">
        <v>30</v>
      </c>
      <c r="F130" s="222">
        <v>383</v>
      </c>
      <c r="G130" s="149">
        <v>421</v>
      </c>
      <c r="H130" s="173">
        <f>SUM(G130-F130)</f>
        <v>38</v>
      </c>
      <c r="I130" s="167">
        <f>H130/F130</f>
        <v>0.09921671018276761</v>
      </c>
      <c r="J130" s="167">
        <f>H130/G130</f>
        <v>0.0902612826603325</v>
      </c>
      <c r="K130" s="24"/>
      <c r="L130" s="24"/>
      <c r="M130" s="24"/>
      <c r="N130" s="24"/>
      <c r="O130" s="24"/>
      <c r="P130" s="24"/>
      <c r="Q130" s="24"/>
      <c r="R130" s="24"/>
      <c r="S130" s="24"/>
      <c r="T130" s="24"/>
      <c r="U130" s="24"/>
      <c r="V130" s="24"/>
      <c r="W130" s="24"/>
      <c r="X130" s="24"/>
      <c r="Y130" s="24"/>
      <c r="Z130" s="24"/>
    </row>
    <row r="131" ht="19.15" customHeight="1">
      <c r="A131" t="s" s="138">
        <v>3735</v>
      </c>
      <c r="B131" s="149">
        <v>4</v>
      </c>
      <c r="C131" s="149">
        <v>14</v>
      </c>
      <c r="D131" t="s" s="205">
        <v>3865</v>
      </c>
      <c r="E131" t="s" s="205">
        <v>38</v>
      </c>
      <c r="F131" s="222">
        <v>311</v>
      </c>
      <c r="G131" s="149">
        <v>317</v>
      </c>
      <c r="H131" s="173">
        <f>SUM(G131-F131)</f>
        <v>6</v>
      </c>
      <c r="I131" s="167">
        <f>H131/F131</f>
        <v>0.0192926045016077</v>
      </c>
      <c r="J131" s="167">
        <f>H131/G131</f>
        <v>0.0189274447949527</v>
      </c>
      <c r="K131" s="24"/>
      <c r="L131" s="24"/>
      <c r="M131" s="24"/>
      <c r="N131" s="24"/>
      <c r="O131" s="24"/>
      <c r="P131" s="24"/>
      <c r="Q131" s="24"/>
      <c r="R131" s="24"/>
      <c r="S131" s="24"/>
      <c r="T131" s="24"/>
      <c r="U131" s="24"/>
      <c r="V131" s="24"/>
      <c r="W131" s="24"/>
      <c r="X131" s="24"/>
      <c r="Y131" s="24"/>
      <c r="Z131" s="24"/>
    </row>
    <row r="132" ht="19.15" customHeight="1">
      <c r="A132" t="s" s="138">
        <v>3735</v>
      </c>
      <c r="B132" s="149">
        <v>4</v>
      </c>
      <c r="C132" s="149">
        <v>21</v>
      </c>
      <c r="D132" t="s" s="205">
        <v>3866</v>
      </c>
      <c r="E132" t="s" s="205">
        <v>106</v>
      </c>
      <c r="F132" s="222">
        <v>228</v>
      </c>
      <c r="G132" s="149">
        <v>239</v>
      </c>
      <c r="H132" s="173">
        <f>SUM(G132-F132)</f>
        <v>11</v>
      </c>
      <c r="I132" s="167">
        <f>H132/F132</f>
        <v>0.0482456140350877</v>
      </c>
      <c r="J132" s="167">
        <f>H132/G132</f>
        <v>0.0460251046025105</v>
      </c>
      <c r="K132" s="24"/>
      <c r="L132" s="24"/>
      <c r="M132" s="24"/>
      <c r="N132" s="24"/>
      <c r="O132" s="24"/>
      <c r="P132" s="24"/>
      <c r="Q132" s="24"/>
      <c r="R132" s="24"/>
      <c r="S132" s="24"/>
      <c r="T132" s="24"/>
      <c r="U132" s="24"/>
      <c r="V132" s="24"/>
      <c r="W132" s="24"/>
      <c r="X132" s="24"/>
      <c r="Y132" s="24"/>
      <c r="Z132" s="24"/>
    </row>
    <row r="133" ht="19.15" customHeight="1">
      <c r="A133" t="s" s="138">
        <v>3735</v>
      </c>
      <c r="B133" s="149">
        <v>4</v>
      </c>
      <c r="C133" s="149">
        <v>2</v>
      </c>
      <c r="D133" t="s" s="205">
        <v>3867</v>
      </c>
      <c r="E133" t="s" s="205">
        <v>281</v>
      </c>
      <c r="F133" s="222">
        <v>194</v>
      </c>
      <c r="G133" s="149">
        <v>200</v>
      </c>
      <c r="H133" s="173">
        <f>SUM(G133-F133)</f>
        <v>6</v>
      </c>
      <c r="I133" s="167">
        <f>H133/F133</f>
        <v>0.0309278350515464</v>
      </c>
      <c r="J133" s="167">
        <f>H133/G133</f>
        <v>0.03</v>
      </c>
      <c r="K133" s="24"/>
      <c r="L133" s="24"/>
      <c r="M133" s="24"/>
      <c r="N133" s="24"/>
      <c r="O133" s="24"/>
      <c r="P133" s="24"/>
      <c r="Q133" s="24"/>
      <c r="R133" s="24"/>
      <c r="S133" s="24"/>
      <c r="T133" s="24"/>
      <c r="U133" s="24"/>
      <c r="V133" s="24"/>
      <c r="W133" s="24"/>
      <c r="X133" s="24"/>
      <c r="Y133" s="24"/>
      <c r="Z133" s="24"/>
    </row>
    <row r="134" ht="19.15" customHeight="1">
      <c r="A134" t="s" s="138">
        <v>3735</v>
      </c>
      <c r="B134" s="149">
        <v>4</v>
      </c>
      <c r="C134" s="149">
        <v>6</v>
      </c>
      <c r="D134" t="s" s="205">
        <v>3868</v>
      </c>
      <c r="E134" t="s" s="205">
        <v>44</v>
      </c>
      <c r="F134" s="222">
        <v>168</v>
      </c>
      <c r="G134" s="149">
        <v>177</v>
      </c>
      <c r="H134" s="173">
        <f>SUM(G134-F134)</f>
        <v>9</v>
      </c>
      <c r="I134" s="167">
        <f>H134/F134</f>
        <v>0.0535714285714286</v>
      </c>
      <c r="J134" s="167">
        <f>H134/G134</f>
        <v>0.0508474576271186</v>
      </c>
      <c r="K134" s="24"/>
      <c r="L134" s="24"/>
      <c r="M134" s="24"/>
      <c r="N134" s="24"/>
      <c r="O134" s="24"/>
      <c r="P134" s="24"/>
      <c r="Q134" s="24"/>
      <c r="R134" s="24"/>
      <c r="S134" s="24"/>
      <c r="T134" s="24"/>
      <c r="U134" s="24"/>
      <c r="V134" s="24"/>
      <c r="W134" s="24"/>
      <c r="X134" s="24"/>
      <c r="Y134" s="24"/>
      <c r="Z134" s="24"/>
    </row>
    <row r="135" ht="19.15" customHeight="1">
      <c r="A135" t="s" s="138">
        <v>3735</v>
      </c>
      <c r="B135" s="149">
        <v>4</v>
      </c>
      <c r="C135" s="149">
        <v>12</v>
      </c>
      <c r="D135" t="s" s="205">
        <v>3869</v>
      </c>
      <c r="E135" t="s" s="205">
        <v>66</v>
      </c>
      <c r="F135" s="222">
        <v>130</v>
      </c>
      <c r="G135" s="149">
        <v>137</v>
      </c>
      <c r="H135" s="173">
        <f>SUM(G135-F135)</f>
        <v>7</v>
      </c>
      <c r="I135" s="167">
        <f>H135/F135</f>
        <v>0.0538461538461538</v>
      </c>
      <c r="J135" s="167">
        <f>H135/G135</f>
        <v>0.0510948905109489</v>
      </c>
      <c r="K135" s="24"/>
      <c r="L135" s="24"/>
      <c r="M135" s="24"/>
      <c r="N135" s="24"/>
      <c r="O135" s="24"/>
      <c r="P135" s="24"/>
      <c r="Q135" s="24"/>
      <c r="R135" s="24"/>
      <c r="S135" s="24"/>
      <c r="T135" s="24"/>
      <c r="U135" s="24"/>
      <c r="V135" s="24"/>
      <c r="W135" s="24"/>
      <c r="X135" s="24"/>
      <c r="Y135" s="24"/>
      <c r="Z135" s="24"/>
    </row>
    <row r="136" ht="19.15" customHeight="1">
      <c r="A136" t="s" s="138">
        <v>3735</v>
      </c>
      <c r="B136" s="149">
        <v>4</v>
      </c>
      <c r="C136" s="149">
        <v>34</v>
      </c>
      <c r="D136" t="s" s="205">
        <v>3870</v>
      </c>
      <c r="E136" t="s" s="205">
        <v>50</v>
      </c>
      <c r="F136" s="222">
        <v>118</v>
      </c>
      <c r="G136" s="149">
        <v>120</v>
      </c>
      <c r="H136" s="173">
        <f>SUM(G136-F136)</f>
        <v>2</v>
      </c>
      <c r="I136" s="167">
        <f>H136/F136</f>
        <v>0.0169491525423729</v>
      </c>
      <c r="J136" s="167">
        <f>H136/G136</f>
        <v>0.0166666666666667</v>
      </c>
      <c r="K136" s="24"/>
      <c r="L136" s="24"/>
      <c r="M136" s="24"/>
      <c r="N136" s="24"/>
      <c r="O136" s="24"/>
      <c r="P136" s="24"/>
      <c r="Q136" s="24"/>
      <c r="R136" s="24"/>
      <c r="S136" s="24"/>
      <c r="T136" s="24"/>
      <c r="U136" s="24"/>
      <c r="V136" s="24"/>
      <c r="W136" s="24"/>
      <c r="X136" s="24"/>
      <c r="Y136" s="24"/>
      <c r="Z136" s="24"/>
    </row>
    <row r="137" ht="19.15" customHeight="1">
      <c r="A137" t="s" s="138">
        <v>3735</v>
      </c>
      <c r="B137" s="149">
        <v>4</v>
      </c>
      <c r="C137" s="149">
        <v>7</v>
      </c>
      <c r="D137" t="s" s="205">
        <v>3871</v>
      </c>
      <c r="E137" t="s" s="205">
        <v>48</v>
      </c>
      <c r="F137" s="222">
        <v>115</v>
      </c>
      <c r="G137" s="149">
        <v>119</v>
      </c>
      <c r="H137" s="173">
        <f>SUM(G137-F137)</f>
        <v>4</v>
      </c>
      <c r="I137" s="167">
        <f>H137/F137</f>
        <v>0.0347826086956522</v>
      </c>
      <c r="J137" s="167">
        <f>H137/G137</f>
        <v>0.0336134453781513</v>
      </c>
      <c r="K137" s="24"/>
      <c r="L137" s="24"/>
      <c r="M137" s="24"/>
      <c r="N137" s="24"/>
      <c r="O137" s="24"/>
      <c r="P137" s="24"/>
      <c r="Q137" s="24"/>
      <c r="R137" s="24"/>
      <c r="S137" s="24"/>
      <c r="T137" s="24"/>
      <c r="U137" s="24"/>
      <c r="V137" s="24"/>
      <c r="W137" s="24"/>
      <c r="X137" s="24"/>
      <c r="Y137" s="24"/>
      <c r="Z137" s="24"/>
    </row>
    <row r="138" ht="19.15" customHeight="1">
      <c r="A138" t="s" s="138">
        <v>3735</v>
      </c>
      <c r="B138" s="149">
        <v>4</v>
      </c>
      <c r="C138" s="149">
        <v>20</v>
      </c>
      <c r="D138" t="s" s="205">
        <v>3872</v>
      </c>
      <c r="E138" t="s" s="205">
        <v>36</v>
      </c>
      <c r="F138" s="222">
        <v>110</v>
      </c>
      <c r="G138" s="149">
        <v>115</v>
      </c>
      <c r="H138" s="173">
        <f>SUM(G138-F138)</f>
        <v>5</v>
      </c>
      <c r="I138" s="167">
        <f>H138/F138</f>
        <v>0.0454545454545455</v>
      </c>
      <c r="J138" s="167">
        <f>H138/G138</f>
        <v>0.0434782608695652</v>
      </c>
      <c r="K138" s="24"/>
      <c r="L138" s="24"/>
      <c r="M138" s="24"/>
      <c r="N138" s="24"/>
      <c r="O138" s="24"/>
      <c r="P138" s="24"/>
      <c r="Q138" s="24"/>
      <c r="R138" s="24"/>
      <c r="S138" s="24"/>
      <c r="T138" s="24"/>
      <c r="U138" s="24"/>
      <c r="V138" s="24"/>
      <c r="W138" s="24"/>
      <c r="X138" s="24"/>
      <c r="Y138" s="24"/>
      <c r="Z138" s="24"/>
    </row>
    <row r="139" ht="19.15" customHeight="1">
      <c r="A139" t="s" s="138">
        <v>3735</v>
      </c>
      <c r="B139" s="149">
        <v>4</v>
      </c>
      <c r="C139" s="149">
        <v>18</v>
      </c>
      <c r="D139" t="s" s="205">
        <v>3873</v>
      </c>
      <c r="E139" t="s" s="205">
        <v>116</v>
      </c>
      <c r="F139" s="222">
        <v>70</v>
      </c>
      <c r="G139" s="149">
        <v>70</v>
      </c>
      <c r="H139" s="173">
        <f>SUM(G139-F139)</f>
        <v>0</v>
      </c>
      <c r="I139" s="167">
        <f>H139/F139</f>
        <v>0</v>
      </c>
      <c r="J139" s="167">
        <f>H139/G139</f>
        <v>0</v>
      </c>
      <c r="K139" s="24"/>
      <c r="L139" s="24"/>
      <c r="M139" s="24"/>
      <c r="N139" s="24"/>
      <c r="O139" s="24"/>
      <c r="P139" s="24"/>
      <c r="Q139" s="24"/>
      <c r="R139" s="24"/>
      <c r="S139" s="24"/>
      <c r="T139" s="24"/>
      <c r="U139" s="24"/>
      <c r="V139" s="24"/>
      <c r="W139" s="24"/>
      <c r="X139" s="24"/>
      <c r="Y139" s="24"/>
      <c r="Z139" s="24"/>
    </row>
    <row r="140" ht="19.15" customHeight="1">
      <c r="A140" t="s" s="138">
        <v>3735</v>
      </c>
      <c r="B140" s="149">
        <v>4</v>
      </c>
      <c r="C140" s="149">
        <v>37</v>
      </c>
      <c r="D140" t="s" s="205">
        <v>3874</v>
      </c>
      <c r="E140" t="s" s="205">
        <v>68</v>
      </c>
      <c r="F140" s="222">
        <v>63</v>
      </c>
      <c r="G140" s="149">
        <v>65</v>
      </c>
      <c r="H140" s="173">
        <f>SUM(G140-F140)</f>
        <v>2</v>
      </c>
      <c r="I140" s="167">
        <f>H140/F140</f>
        <v>0.0317460317460317</v>
      </c>
      <c r="J140" s="167">
        <f>H140/G140</f>
        <v>0.0307692307692308</v>
      </c>
      <c r="K140" s="24"/>
      <c r="L140" s="24"/>
      <c r="M140" s="24"/>
      <c r="N140" s="24"/>
      <c r="O140" s="24"/>
      <c r="P140" s="24"/>
      <c r="Q140" s="24"/>
      <c r="R140" s="24"/>
      <c r="S140" s="24"/>
      <c r="T140" s="24"/>
      <c r="U140" s="24"/>
      <c r="V140" s="24"/>
      <c r="W140" s="24"/>
      <c r="X140" s="24"/>
      <c r="Y140" s="24"/>
      <c r="Z140" s="24"/>
    </row>
    <row r="141" ht="19.15" customHeight="1">
      <c r="A141" t="s" s="138">
        <v>3735</v>
      </c>
      <c r="B141" s="149">
        <v>4</v>
      </c>
      <c r="C141" s="149">
        <v>23</v>
      </c>
      <c r="D141" t="s" s="205">
        <v>3875</v>
      </c>
      <c r="E141" t="s" s="205">
        <v>237</v>
      </c>
      <c r="F141" s="222">
        <v>62</v>
      </c>
      <c r="G141" s="149">
        <v>63</v>
      </c>
      <c r="H141" s="173">
        <f>SUM(G141-F141)</f>
        <v>1</v>
      </c>
      <c r="I141" s="167">
        <f>H141/F141</f>
        <v>0.0161290322580645</v>
      </c>
      <c r="J141" s="167">
        <f>H141/G141</f>
        <v>0.0158730158730159</v>
      </c>
      <c r="K141" s="24"/>
      <c r="L141" s="24"/>
      <c r="M141" s="24"/>
      <c r="N141" s="24"/>
      <c r="O141" s="24"/>
      <c r="P141" s="24"/>
      <c r="Q141" s="24"/>
      <c r="R141" s="24"/>
      <c r="S141" s="24"/>
      <c r="T141" s="24"/>
      <c r="U141" s="24"/>
      <c r="V141" s="24"/>
      <c r="W141" s="24"/>
      <c r="X141" s="24"/>
      <c r="Y141" s="24"/>
      <c r="Z141" s="24"/>
    </row>
    <row r="142" ht="19.15" customHeight="1">
      <c r="A142" t="s" s="138">
        <v>3735</v>
      </c>
      <c r="B142" s="149">
        <v>4</v>
      </c>
      <c r="C142" s="149">
        <v>15</v>
      </c>
      <c r="D142" t="s" s="205">
        <v>3876</v>
      </c>
      <c r="E142" t="s" s="205">
        <v>76</v>
      </c>
      <c r="F142" s="222">
        <v>46</v>
      </c>
      <c r="G142" s="149">
        <v>50</v>
      </c>
      <c r="H142" s="173">
        <f>SUM(G142-F142)</f>
        <v>4</v>
      </c>
      <c r="I142" s="167">
        <f>H142/F142</f>
        <v>0.0869565217391304</v>
      </c>
      <c r="J142" s="167">
        <f>H142/G142</f>
        <v>0.08</v>
      </c>
      <c r="K142" s="24"/>
      <c r="L142" s="24"/>
      <c r="M142" s="24"/>
      <c r="N142" s="24"/>
      <c r="O142" s="24"/>
      <c r="P142" s="24"/>
      <c r="Q142" s="24"/>
      <c r="R142" s="24"/>
      <c r="S142" s="24"/>
      <c r="T142" s="24"/>
      <c r="U142" s="24"/>
      <c r="V142" s="24"/>
      <c r="W142" s="24"/>
      <c r="X142" s="24"/>
      <c r="Y142" s="24"/>
      <c r="Z142" s="24"/>
    </row>
    <row r="143" ht="19.15" customHeight="1">
      <c r="A143" t="s" s="138">
        <v>3735</v>
      </c>
      <c r="B143" s="149">
        <v>4</v>
      </c>
      <c r="C143" s="149">
        <v>31</v>
      </c>
      <c r="D143" t="s" s="205">
        <v>3877</v>
      </c>
      <c r="E143" t="s" s="205">
        <v>173</v>
      </c>
      <c r="F143" s="222">
        <v>45</v>
      </c>
      <c r="G143" s="149">
        <v>50</v>
      </c>
      <c r="H143" s="173">
        <f>SUM(G143-F143)</f>
        <v>5</v>
      </c>
      <c r="I143" s="167">
        <f>H143/F143</f>
        <v>0.111111111111111</v>
      </c>
      <c r="J143" s="167">
        <f>H143/G143</f>
        <v>0.1</v>
      </c>
      <c r="K143" s="24"/>
      <c r="L143" s="24"/>
      <c r="M143" s="24"/>
      <c r="N143" s="24"/>
      <c r="O143" s="24"/>
      <c r="P143" s="24"/>
      <c r="Q143" s="24"/>
      <c r="R143" s="24"/>
      <c r="S143" s="24"/>
      <c r="T143" s="24"/>
      <c r="U143" s="24"/>
      <c r="V143" s="24"/>
      <c r="W143" s="24"/>
      <c r="X143" s="24"/>
      <c r="Y143" s="24"/>
      <c r="Z143" s="24"/>
    </row>
    <row r="144" ht="19.15" customHeight="1">
      <c r="A144" t="s" s="138">
        <v>3735</v>
      </c>
      <c r="B144" s="149">
        <v>4</v>
      </c>
      <c r="C144" s="149">
        <v>22</v>
      </c>
      <c r="D144" t="s" s="205">
        <v>3878</v>
      </c>
      <c r="E144" t="s" s="205">
        <v>60</v>
      </c>
      <c r="F144" s="222">
        <v>45</v>
      </c>
      <c r="G144" s="149">
        <v>48</v>
      </c>
      <c r="H144" s="173">
        <f>SUM(G144-F144)</f>
        <v>3</v>
      </c>
      <c r="I144" s="167">
        <f>H144/F144</f>
        <v>0.06666666666666669</v>
      </c>
      <c r="J144" s="167">
        <f>H144/G144</f>
        <v>0.0625</v>
      </c>
      <c r="K144" s="24"/>
      <c r="L144" s="24"/>
      <c r="M144" s="24"/>
      <c r="N144" s="24"/>
      <c r="O144" s="24"/>
      <c r="P144" s="24"/>
      <c r="Q144" s="24"/>
      <c r="R144" s="24"/>
      <c r="S144" s="24"/>
      <c r="T144" s="24"/>
      <c r="U144" s="24"/>
      <c r="V144" s="24"/>
      <c r="W144" s="24"/>
      <c r="X144" s="24"/>
      <c r="Y144" s="24"/>
      <c r="Z144" s="24"/>
    </row>
    <row r="145" ht="19.15" customHeight="1">
      <c r="A145" t="s" s="138">
        <v>3735</v>
      </c>
      <c r="B145" s="149">
        <v>4</v>
      </c>
      <c r="C145" s="149">
        <v>26</v>
      </c>
      <c r="D145" t="s" s="205">
        <v>3879</v>
      </c>
      <c r="E145" t="s" s="205">
        <v>52</v>
      </c>
      <c r="F145" s="222">
        <v>41</v>
      </c>
      <c r="G145" s="149">
        <v>43</v>
      </c>
      <c r="H145" s="173">
        <f>SUM(G145-F145)</f>
        <v>2</v>
      </c>
      <c r="I145" s="167">
        <f>H145/F145</f>
        <v>0.048780487804878</v>
      </c>
      <c r="J145" s="167">
        <f>H145/G145</f>
        <v>0.0465116279069767</v>
      </c>
      <c r="K145" s="24"/>
      <c r="L145" s="24"/>
      <c r="M145" s="24"/>
      <c r="N145" s="24"/>
      <c r="O145" s="24"/>
      <c r="P145" s="24"/>
      <c r="Q145" s="24"/>
      <c r="R145" s="24"/>
      <c r="S145" s="24"/>
      <c r="T145" s="24"/>
      <c r="U145" s="24"/>
      <c r="V145" s="24"/>
      <c r="W145" s="24"/>
      <c r="X145" s="24"/>
      <c r="Y145" s="24"/>
      <c r="Z145" s="24"/>
    </row>
    <row r="146" ht="19.15" customHeight="1">
      <c r="A146" t="s" s="138">
        <v>3735</v>
      </c>
      <c r="B146" s="149">
        <v>4</v>
      </c>
      <c r="C146" s="149">
        <v>28</v>
      </c>
      <c r="D146" t="s" s="205">
        <v>3880</v>
      </c>
      <c r="E146" t="s" s="205">
        <v>54</v>
      </c>
      <c r="F146" s="222">
        <v>38</v>
      </c>
      <c r="G146" s="149">
        <v>42</v>
      </c>
      <c r="H146" s="173">
        <f>SUM(G146-F146)</f>
        <v>4</v>
      </c>
      <c r="I146" s="167">
        <f>H146/F146</f>
        <v>0.105263157894737</v>
      </c>
      <c r="J146" s="167">
        <f>H146/G146</f>
        <v>0.09523809523809521</v>
      </c>
      <c r="K146" s="24"/>
      <c r="L146" s="24"/>
      <c r="M146" s="24"/>
      <c r="N146" s="24"/>
      <c r="O146" s="24"/>
      <c r="P146" s="24"/>
      <c r="Q146" s="24"/>
      <c r="R146" s="24"/>
      <c r="S146" s="24"/>
      <c r="T146" s="24"/>
      <c r="U146" s="24"/>
      <c r="V146" s="24"/>
      <c r="W146" s="24"/>
      <c r="X146" s="24"/>
      <c r="Y146" s="24"/>
      <c r="Z146" s="24"/>
    </row>
    <row r="147" ht="19.15" customHeight="1">
      <c r="A147" t="s" s="138">
        <v>3735</v>
      </c>
      <c r="B147" s="149">
        <v>4</v>
      </c>
      <c r="C147" s="149">
        <v>16</v>
      </c>
      <c r="D147" t="s" s="205">
        <v>3881</v>
      </c>
      <c r="E147" t="s" s="205">
        <v>1375</v>
      </c>
      <c r="F147" s="222">
        <v>36</v>
      </c>
      <c r="G147" s="149">
        <v>38</v>
      </c>
      <c r="H147" s="173">
        <f>SUM(G147-F147)</f>
        <v>2</v>
      </c>
      <c r="I147" s="167">
        <f>H147/F147</f>
        <v>0.0555555555555556</v>
      </c>
      <c r="J147" s="167">
        <f>H147/G147</f>
        <v>0.0526315789473684</v>
      </c>
      <c r="K147" s="24"/>
      <c r="L147" s="24"/>
      <c r="M147" s="24"/>
      <c r="N147" s="24"/>
      <c r="O147" s="24"/>
      <c r="P147" s="24"/>
      <c r="Q147" s="24"/>
      <c r="R147" s="24"/>
      <c r="S147" s="24"/>
      <c r="T147" s="24"/>
      <c r="U147" s="24"/>
      <c r="V147" s="24"/>
      <c r="W147" s="24"/>
      <c r="X147" s="24"/>
      <c r="Y147" s="24"/>
      <c r="Z147" s="24"/>
    </row>
    <row r="148" ht="19.15" customHeight="1">
      <c r="A148" t="s" s="138">
        <v>3735</v>
      </c>
      <c r="B148" s="149">
        <v>4</v>
      </c>
      <c r="C148" s="149">
        <v>19</v>
      </c>
      <c r="D148" t="s" s="205">
        <v>3882</v>
      </c>
      <c r="E148" t="s" s="205">
        <v>46</v>
      </c>
      <c r="F148" s="222">
        <v>36</v>
      </c>
      <c r="G148" s="149">
        <v>37</v>
      </c>
      <c r="H148" s="173">
        <f>SUM(G148-F148)</f>
        <v>1</v>
      </c>
      <c r="I148" s="167">
        <f>H148/F148</f>
        <v>0.0277777777777778</v>
      </c>
      <c r="J148" s="167">
        <f>H148/G148</f>
        <v>0.027027027027027</v>
      </c>
      <c r="K148" s="24"/>
      <c r="L148" s="24"/>
      <c r="M148" s="24"/>
      <c r="N148" s="24"/>
      <c r="O148" s="24"/>
      <c r="P148" s="24"/>
      <c r="Q148" s="24"/>
      <c r="R148" s="24"/>
      <c r="S148" s="24"/>
      <c r="T148" s="24"/>
      <c r="U148" s="24"/>
      <c r="V148" s="24"/>
      <c r="W148" s="24"/>
      <c r="X148" s="24"/>
      <c r="Y148" s="24"/>
      <c r="Z148" s="24"/>
    </row>
    <row r="149" ht="19.15" customHeight="1">
      <c r="A149" t="s" s="138">
        <v>3735</v>
      </c>
      <c r="B149" s="149">
        <v>4</v>
      </c>
      <c r="C149" s="149">
        <v>27</v>
      </c>
      <c r="D149" t="s" s="205">
        <v>3883</v>
      </c>
      <c r="E149" t="s" s="205">
        <v>110</v>
      </c>
      <c r="F149" s="222">
        <v>29</v>
      </c>
      <c r="G149" s="149">
        <v>30</v>
      </c>
      <c r="H149" s="173">
        <f>SUM(G149-F149)</f>
        <v>1</v>
      </c>
      <c r="I149" s="167">
        <f>H149/F149</f>
        <v>0.0344827586206897</v>
      </c>
      <c r="J149" s="167">
        <f>H149/G149</f>
        <v>0.0333333333333333</v>
      </c>
      <c r="K149" s="24"/>
      <c r="L149" s="24"/>
      <c r="M149" s="24"/>
      <c r="N149" s="24"/>
      <c r="O149" s="24"/>
      <c r="P149" s="24"/>
      <c r="Q149" s="24"/>
      <c r="R149" s="24"/>
      <c r="S149" s="24"/>
      <c r="T149" s="24"/>
      <c r="U149" s="24"/>
      <c r="V149" s="24"/>
      <c r="W149" s="24"/>
      <c r="X149" s="24"/>
      <c r="Y149" s="24"/>
      <c r="Z149" s="24"/>
    </row>
    <row r="150" ht="19.15" customHeight="1">
      <c r="A150" t="s" s="138">
        <v>3735</v>
      </c>
      <c r="B150" s="149">
        <v>4</v>
      </c>
      <c r="C150" s="149">
        <v>24</v>
      </c>
      <c r="D150" t="s" s="205">
        <v>3884</v>
      </c>
      <c r="E150" t="s" s="205">
        <v>112</v>
      </c>
      <c r="F150" s="222">
        <v>28</v>
      </c>
      <c r="G150" s="149">
        <v>29</v>
      </c>
      <c r="H150" s="173">
        <f>SUM(G150-F150)</f>
        <v>1</v>
      </c>
      <c r="I150" s="167">
        <f>H150/F150</f>
        <v>0.0357142857142857</v>
      </c>
      <c r="J150" s="167">
        <f>H150/G150</f>
        <v>0.0344827586206897</v>
      </c>
      <c r="K150" s="24"/>
      <c r="L150" s="24"/>
      <c r="M150" s="24"/>
      <c r="N150" s="24"/>
      <c r="O150" s="24"/>
      <c r="P150" s="24"/>
      <c r="Q150" s="24"/>
      <c r="R150" s="24"/>
      <c r="S150" s="24"/>
      <c r="T150" s="24"/>
      <c r="U150" s="24"/>
      <c r="V150" s="24"/>
      <c r="W150" s="24"/>
      <c r="X150" s="24"/>
      <c r="Y150" s="24"/>
      <c r="Z150" s="24"/>
    </row>
    <row r="151" ht="19.15" customHeight="1">
      <c r="A151" t="s" s="138">
        <v>3735</v>
      </c>
      <c r="B151" s="149">
        <v>4</v>
      </c>
      <c r="C151" s="149">
        <v>36</v>
      </c>
      <c r="D151" t="s" s="205">
        <v>3885</v>
      </c>
      <c r="E151" t="s" s="205">
        <v>103</v>
      </c>
      <c r="F151" s="222">
        <v>28</v>
      </c>
      <c r="G151" s="149">
        <v>29</v>
      </c>
      <c r="H151" s="173">
        <f>SUM(G151-F151)</f>
        <v>1</v>
      </c>
      <c r="I151" s="167">
        <f>H151/F151</f>
        <v>0.0357142857142857</v>
      </c>
      <c r="J151" s="167">
        <f>H151/G151</f>
        <v>0.0344827586206897</v>
      </c>
      <c r="K151" s="24"/>
      <c r="L151" s="24"/>
      <c r="M151" s="24"/>
      <c r="N151" s="24"/>
      <c r="O151" s="24"/>
      <c r="P151" s="24"/>
      <c r="Q151" s="24"/>
      <c r="R151" s="24"/>
      <c r="S151" s="24"/>
      <c r="T151" s="24"/>
      <c r="U151" s="24"/>
      <c r="V151" s="24"/>
      <c r="W151" s="24"/>
      <c r="X151" s="24"/>
      <c r="Y151" s="24"/>
      <c r="Z151" s="24"/>
    </row>
    <row r="152" ht="19.15" customHeight="1">
      <c r="A152" t="s" s="138">
        <v>3735</v>
      </c>
      <c r="B152" s="149">
        <v>4</v>
      </c>
      <c r="C152" s="149">
        <v>25</v>
      </c>
      <c r="D152" t="s" s="205">
        <v>3886</v>
      </c>
      <c r="E152" t="s" s="205">
        <v>119</v>
      </c>
      <c r="F152" s="222">
        <v>18</v>
      </c>
      <c r="G152" s="149">
        <v>18</v>
      </c>
      <c r="H152" s="173">
        <f>SUM(G152-F152)</f>
        <v>0</v>
      </c>
      <c r="I152" s="167">
        <f>H152/F152</f>
        <v>0</v>
      </c>
      <c r="J152" s="167">
        <f>H152/G152</f>
        <v>0</v>
      </c>
      <c r="K152" s="24"/>
      <c r="L152" s="24"/>
      <c r="M152" s="24"/>
      <c r="N152" s="24"/>
      <c r="O152" s="24"/>
      <c r="P152" s="24"/>
      <c r="Q152" s="24"/>
      <c r="R152" s="24"/>
      <c r="S152" s="24"/>
      <c r="T152" s="24"/>
      <c r="U152" s="24"/>
      <c r="V152" s="24"/>
      <c r="W152" s="24"/>
      <c r="X152" s="24"/>
      <c r="Y152" s="24"/>
      <c r="Z152" s="24"/>
    </row>
    <row r="153" ht="19.15" customHeight="1">
      <c r="A153" t="s" s="138">
        <v>3735</v>
      </c>
      <c r="B153" s="149">
        <v>4</v>
      </c>
      <c r="C153" s="149">
        <v>32</v>
      </c>
      <c r="D153" t="s" s="205">
        <v>3887</v>
      </c>
      <c r="E153" t="s" s="205">
        <v>375</v>
      </c>
      <c r="F153" s="222">
        <v>10</v>
      </c>
      <c r="G153" s="149">
        <v>10</v>
      </c>
      <c r="H153" s="173">
        <f>SUM(G153-F153)</f>
        <v>0</v>
      </c>
      <c r="I153" s="167">
        <f>H153/F153</f>
        <v>0</v>
      </c>
      <c r="J153" s="167">
        <f>H153/G153</f>
        <v>0</v>
      </c>
      <c r="K153" s="24"/>
      <c r="L153" s="24"/>
      <c r="M153" s="24"/>
      <c r="N153" s="24"/>
      <c r="O153" s="24"/>
      <c r="P153" s="24"/>
      <c r="Q153" s="24"/>
      <c r="R153" s="24"/>
      <c r="S153" s="24"/>
      <c r="T153" s="24"/>
      <c r="U153" s="24"/>
      <c r="V153" s="24"/>
      <c r="W153" s="24"/>
      <c r="X153" s="24"/>
      <c r="Y153" s="24"/>
      <c r="Z153" s="24"/>
    </row>
    <row r="154" ht="19.15" customHeight="1">
      <c r="A154" t="s" s="138">
        <v>3735</v>
      </c>
      <c r="B154" s="149">
        <v>4</v>
      </c>
      <c r="C154" s="149">
        <v>3</v>
      </c>
      <c r="D154" t="s" s="205">
        <v>3888</v>
      </c>
      <c r="E154" t="s" s="205">
        <v>24</v>
      </c>
      <c r="F154" s="222">
        <v>0</v>
      </c>
      <c r="G154" s="149">
        <v>0</v>
      </c>
      <c r="H154" s="173">
        <f>SUM(G154-F154)</f>
        <v>0</v>
      </c>
      <c r="I154" s="207">
        <f>H154/F154</f>
      </c>
      <c r="J154" s="207">
        <f>H154/G154</f>
      </c>
      <c r="K154" s="24"/>
      <c r="L154" s="24"/>
      <c r="M154" s="24"/>
      <c r="N154" s="24"/>
      <c r="O154" s="24"/>
      <c r="P154" s="24"/>
      <c r="Q154" s="24"/>
      <c r="R154" s="24"/>
      <c r="S154" s="24"/>
      <c r="T154" s="24"/>
      <c r="U154" s="24"/>
      <c r="V154" s="24"/>
      <c r="W154" s="24"/>
      <c r="X154" s="24"/>
      <c r="Y154" s="24"/>
      <c r="Z154" s="24"/>
    </row>
    <row r="155" ht="19.15" customHeight="1">
      <c r="A155" t="s" s="138">
        <v>3735</v>
      </c>
      <c r="B155" s="149">
        <v>4</v>
      </c>
      <c r="C155" s="149">
        <v>4</v>
      </c>
      <c r="D155" t="s" s="205">
        <v>3889</v>
      </c>
      <c r="E155" t="s" s="205">
        <v>380</v>
      </c>
      <c r="F155" s="222">
        <v>0</v>
      </c>
      <c r="G155" s="149">
        <v>0</v>
      </c>
      <c r="H155" s="173">
        <f>SUM(G155-F155)</f>
        <v>0</v>
      </c>
      <c r="I155" s="207">
        <f>H155/F155</f>
      </c>
      <c r="J155" s="207">
        <f>H155/G155</f>
      </c>
      <c r="K155" s="24"/>
      <c r="L155" s="24"/>
      <c r="M155" s="24"/>
      <c r="N155" s="24"/>
      <c r="O155" s="24"/>
      <c r="P155" s="24"/>
      <c r="Q155" s="24"/>
      <c r="R155" s="24"/>
      <c r="S155" s="24"/>
      <c r="T155" s="24"/>
      <c r="U155" s="24"/>
      <c r="V155" s="24"/>
      <c r="W155" s="24"/>
      <c r="X155" s="24"/>
      <c r="Y155" s="24"/>
      <c r="Z155" s="24"/>
    </row>
    <row r="156" ht="19.15" customHeight="1">
      <c r="A156" t="s" s="138">
        <v>3735</v>
      </c>
      <c r="B156" s="149">
        <v>4</v>
      </c>
      <c r="C156" s="149">
        <v>35</v>
      </c>
      <c r="D156" t="s" s="205">
        <v>3890</v>
      </c>
      <c r="E156" t="s" s="205">
        <v>32</v>
      </c>
      <c r="F156" s="222">
        <v>0</v>
      </c>
      <c r="G156" s="149">
        <v>0</v>
      </c>
      <c r="H156" s="206">
        <f>SUM(G156-F156)</f>
        <v>0</v>
      </c>
      <c r="I156" s="176">
        <f>H156/F156</f>
      </c>
      <c r="J156" s="176">
        <f>H156/G156</f>
      </c>
      <c r="K156" s="174"/>
      <c r="L156" s="174"/>
      <c r="M156" s="174"/>
      <c r="N156" s="174"/>
      <c r="O156" s="174"/>
      <c r="P156" s="174"/>
      <c r="Q156" s="174"/>
      <c r="R156" s="174"/>
      <c r="S156" s="174"/>
      <c r="T156" s="174"/>
      <c r="U156" s="174"/>
      <c r="V156" s="174"/>
      <c r="W156" s="174"/>
      <c r="X156" s="174"/>
      <c r="Y156" s="174"/>
      <c r="Z156" s="174"/>
    </row>
    <row r="157" ht="19.15" customHeight="1">
      <c r="A157" s="177"/>
      <c r="B157" s="178"/>
      <c r="C157" s="178"/>
      <c r="D157" s="179"/>
      <c r="E157" s="179"/>
      <c r="F157" s="210">
        <f>SUM(F120:F156)</f>
        <v>99534</v>
      </c>
      <c r="G157" s="180">
        <f>SUM(G120:G156)</f>
        <v>104609</v>
      </c>
      <c r="H157" s="181">
        <f>SUM(H120:H156)</f>
        <v>5075</v>
      </c>
      <c r="I157" s="182">
        <f>H157/F157</f>
        <v>0.0509876022263749</v>
      </c>
      <c r="J157" s="182">
        <f>H157/G157</f>
        <v>0.0485139901920485</v>
      </c>
      <c r="K157" s="183"/>
      <c r="L157" s="183"/>
      <c r="M157" s="183"/>
      <c r="N157" s="183"/>
      <c r="O157" s="183"/>
      <c r="P157" s="183"/>
      <c r="Q157" s="183"/>
      <c r="R157" s="183"/>
      <c r="S157" s="183"/>
      <c r="T157" s="183"/>
      <c r="U157" s="183"/>
      <c r="V157" s="183"/>
      <c r="W157" s="183"/>
      <c r="X157" s="183"/>
      <c r="Y157" s="183"/>
      <c r="Z157" s="184"/>
    </row>
    <row r="158" ht="19.15" customHeight="1">
      <c r="A158" s="230"/>
      <c r="B158" s="231"/>
      <c r="C158" s="231"/>
      <c r="D158" s="232"/>
      <c r="E158" s="232"/>
      <c r="F158" s="251"/>
      <c r="G158" s="231"/>
      <c r="H158" s="234"/>
      <c r="I158" s="228"/>
      <c r="J158" s="228"/>
      <c r="K158" s="189"/>
      <c r="L158" s="189"/>
      <c r="M158" s="189"/>
      <c r="N158" s="189"/>
      <c r="O158" s="189"/>
      <c r="P158" s="189"/>
      <c r="Q158" s="189"/>
      <c r="R158" s="189"/>
      <c r="S158" s="189"/>
      <c r="T158" s="189"/>
      <c r="U158" s="189"/>
      <c r="V158" s="189"/>
      <c r="W158" s="189"/>
      <c r="X158" s="189"/>
      <c r="Y158" s="189"/>
      <c r="Z158" s="189"/>
    </row>
    <row r="159" ht="19.15" customHeight="1">
      <c r="A159" t="s" s="142">
        <v>3735</v>
      </c>
      <c r="B159" s="166">
        <v>5</v>
      </c>
      <c r="C159" s="166">
        <v>16</v>
      </c>
      <c r="D159" t="s" s="142">
        <v>3891</v>
      </c>
      <c r="E159" t="s" s="142">
        <v>84</v>
      </c>
      <c r="F159" s="229">
        <v>31736</v>
      </c>
      <c r="G159" s="166">
        <v>33606</v>
      </c>
      <c r="H159" s="155">
        <f>SUM(G159-F159)</f>
        <v>1870</v>
      </c>
      <c r="I159" s="167">
        <f>H159/F159</f>
        <v>0.058923619863877</v>
      </c>
      <c r="J159" s="167">
        <f>H159/G159</f>
        <v>0.0556448253288103</v>
      </c>
      <c r="K159" s="24"/>
      <c r="L159" s="24"/>
      <c r="M159" s="24"/>
      <c r="N159" s="24"/>
      <c r="O159" s="24"/>
      <c r="P159" s="24"/>
      <c r="Q159" s="24"/>
      <c r="R159" s="24"/>
      <c r="S159" s="24"/>
      <c r="T159" s="24"/>
      <c r="U159" s="24"/>
      <c r="V159" s="24"/>
      <c r="W159" s="24"/>
      <c r="X159" s="24"/>
      <c r="Y159" s="24"/>
      <c r="Z159" s="24"/>
    </row>
    <row r="160" ht="19.15" customHeight="1">
      <c r="A160" t="s" s="145">
        <v>3735</v>
      </c>
      <c r="B160" s="168">
        <v>5</v>
      </c>
      <c r="C160" s="168">
        <v>8</v>
      </c>
      <c r="D160" t="s" s="145">
        <v>3892</v>
      </c>
      <c r="E160" t="s" s="145">
        <v>20</v>
      </c>
      <c r="F160" s="212">
        <v>23261</v>
      </c>
      <c r="G160" s="168">
        <v>24177</v>
      </c>
      <c r="H160" s="155">
        <f>SUM(G160-F160)</f>
        <v>916</v>
      </c>
      <c r="I160" s="167">
        <f>H160/F160</f>
        <v>0.0393792184342892</v>
      </c>
      <c r="J160" s="167">
        <f>H160/G160</f>
        <v>0.0378872482111097</v>
      </c>
      <c r="K160" s="24"/>
      <c r="L160" s="24"/>
      <c r="M160" s="24"/>
      <c r="N160" s="24"/>
      <c r="O160" s="24"/>
      <c r="P160" s="24"/>
      <c r="Q160" s="24"/>
      <c r="R160" s="24"/>
      <c r="S160" s="24"/>
      <c r="T160" s="24"/>
      <c r="U160" s="24"/>
      <c r="V160" s="24"/>
      <c r="W160" s="24"/>
      <c r="X160" s="24"/>
      <c r="Y160" s="24"/>
      <c r="Z160" s="24"/>
    </row>
    <row r="161" ht="19.15" customHeight="1">
      <c r="A161" t="s" s="145">
        <v>3735</v>
      </c>
      <c r="B161" s="168">
        <v>5</v>
      </c>
      <c r="C161" s="168">
        <v>5</v>
      </c>
      <c r="D161" t="s" s="145">
        <v>3893</v>
      </c>
      <c r="E161" t="s" s="145">
        <v>26</v>
      </c>
      <c r="F161" s="212">
        <v>14762</v>
      </c>
      <c r="G161" s="168">
        <v>15185</v>
      </c>
      <c r="H161" s="155">
        <f>SUM(G161-F161)</f>
        <v>423</v>
      </c>
      <c r="I161" s="167">
        <f>H161/F161</f>
        <v>0.028654653840943</v>
      </c>
      <c r="J161" s="167">
        <f>H161/G161</f>
        <v>0.0278564372736253</v>
      </c>
      <c r="K161" s="24"/>
      <c r="L161" s="24"/>
      <c r="M161" s="24"/>
      <c r="N161" s="24"/>
      <c r="O161" s="24"/>
      <c r="P161" s="24"/>
      <c r="Q161" s="24"/>
      <c r="R161" s="24"/>
      <c r="S161" s="24"/>
      <c r="T161" s="24"/>
      <c r="U161" s="24"/>
      <c r="V161" s="24"/>
      <c r="W161" s="24"/>
      <c r="X161" s="24"/>
      <c r="Y161" s="24"/>
      <c r="Z161" s="24"/>
    </row>
    <row r="162" ht="19.15" customHeight="1">
      <c r="A162" t="s" s="145">
        <v>3735</v>
      </c>
      <c r="B162" s="168">
        <v>5</v>
      </c>
      <c r="C162" s="168">
        <v>17</v>
      </c>
      <c r="D162" t="s" s="145">
        <v>3894</v>
      </c>
      <c r="E162" t="s" s="145">
        <v>22</v>
      </c>
      <c r="F162" s="212">
        <v>9811</v>
      </c>
      <c r="G162" s="168">
        <v>10365</v>
      </c>
      <c r="H162" s="155">
        <f>SUM(G162-F162)</f>
        <v>554</v>
      </c>
      <c r="I162" s="167">
        <f>H162/F162</f>
        <v>0.0564672306594639</v>
      </c>
      <c r="J162" s="167">
        <f>H162/G162</f>
        <v>0.0534491075735649</v>
      </c>
      <c r="K162" s="24"/>
      <c r="L162" s="24"/>
      <c r="M162" s="24"/>
      <c r="N162" s="24"/>
      <c r="O162" s="24"/>
      <c r="P162" s="24"/>
      <c r="Q162" s="24"/>
      <c r="R162" s="24"/>
      <c r="S162" s="24"/>
      <c r="T162" s="24"/>
      <c r="U162" s="24"/>
      <c r="V162" s="24"/>
      <c r="W162" s="24"/>
      <c r="X162" s="24"/>
      <c r="Y162" s="24"/>
      <c r="Z162" s="24"/>
    </row>
    <row r="163" ht="19.15" customHeight="1">
      <c r="A163" t="s" s="145">
        <v>3735</v>
      </c>
      <c r="B163" s="168">
        <v>5</v>
      </c>
      <c r="C163" s="168">
        <v>2</v>
      </c>
      <c r="D163" t="s" s="145">
        <v>3895</v>
      </c>
      <c r="E163" t="s" s="145">
        <v>17</v>
      </c>
      <c r="F163" s="212">
        <v>1495</v>
      </c>
      <c r="G163" s="168">
        <v>1546</v>
      </c>
      <c r="H163" s="155">
        <f>SUM(G163-F163)</f>
        <v>51</v>
      </c>
      <c r="I163" s="167">
        <f>H163/F163</f>
        <v>0.0341137123745819</v>
      </c>
      <c r="J163" s="167">
        <f>H163/G163</f>
        <v>0.0329883570504528</v>
      </c>
      <c r="K163" s="24"/>
      <c r="L163" s="24"/>
      <c r="M163" s="24"/>
      <c r="N163" s="24"/>
      <c r="O163" s="24"/>
      <c r="P163" s="24"/>
      <c r="Q163" s="24"/>
      <c r="R163" s="24"/>
      <c r="S163" s="24"/>
      <c r="T163" s="24"/>
      <c r="U163" s="24"/>
      <c r="V163" s="24"/>
      <c r="W163" s="24"/>
      <c r="X163" s="24"/>
      <c r="Y163" s="24"/>
      <c r="Z163" s="24"/>
    </row>
    <row r="164" ht="19.15" customHeight="1">
      <c r="A164" t="s" s="145">
        <v>3735</v>
      </c>
      <c r="B164" s="168">
        <v>5</v>
      </c>
      <c r="C164" s="168">
        <v>13</v>
      </c>
      <c r="D164" t="s" s="145">
        <v>3896</v>
      </c>
      <c r="E164" t="s" s="145">
        <v>101</v>
      </c>
      <c r="F164" s="212">
        <v>1406</v>
      </c>
      <c r="G164" s="168">
        <v>1431</v>
      </c>
      <c r="H164" s="155">
        <f>SUM(G164-F164)</f>
        <v>25</v>
      </c>
      <c r="I164" s="167">
        <f>H164/F164</f>
        <v>0.0177809388335704</v>
      </c>
      <c r="J164" s="167">
        <f>H164/G164</f>
        <v>0.0174703004891684</v>
      </c>
      <c r="K164" s="24"/>
      <c r="L164" s="24"/>
      <c r="M164" s="24"/>
      <c r="N164" s="24"/>
      <c r="O164" s="24"/>
      <c r="P164" s="24"/>
      <c r="Q164" s="24"/>
      <c r="R164" s="24"/>
      <c r="S164" s="24"/>
      <c r="T164" s="24"/>
      <c r="U164" s="24"/>
      <c r="V164" s="24"/>
      <c r="W164" s="24"/>
      <c r="X164" s="24"/>
      <c r="Y164" s="24"/>
      <c r="Z164" s="24"/>
    </row>
    <row r="165" ht="19.15" customHeight="1">
      <c r="A165" t="s" s="145">
        <v>3735</v>
      </c>
      <c r="B165" s="168">
        <v>5</v>
      </c>
      <c r="C165" s="168">
        <v>36</v>
      </c>
      <c r="D165" t="s" s="145">
        <v>3897</v>
      </c>
      <c r="E165" t="s" s="145">
        <v>34</v>
      </c>
      <c r="F165" s="212">
        <v>1235</v>
      </c>
      <c r="G165" s="168">
        <v>1293</v>
      </c>
      <c r="H165" s="155">
        <f>SUM(G165-F165)</f>
        <v>58</v>
      </c>
      <c r="I165" s="167">
        <f>H165/F165</f>
        <v>0.0469635627530364</v>
      </c>
      <c r="J165" s="167">
        <f>H165/G165</f>
        <v>0.0448569218870843</v>
      </c>
      <c r="K165" s="24"/>
      <c r="L165" s="24"/>
      <c r="M165" s="24"/>
      <c r="N165" s="24"/>
      <c r="O165" s="24"/>
      <c r="P165" s="24"/>
      <c r="Q165" s="24"/>
      <c r="R165" s="24"/>
      <c r="S165" s="24"/>
      <c r="T165" s="24"/>
      <c r="U165" s="24"/>
      <c r="V165" s="24"/>
      <c r="W165" s="24"/>
      <c r="X165" s="24"/>
      <c r="Y165" s="24"/>
      <c r="Z165" s="24"/>
    </row>
    <row r="166" ht="19.15" customHeight="1">
      <c r="A166" t="s" s="145">
        <v>3735</v>
      </c>
      <c r="B166" s="168">
        <v>5</v>
      </c>
      <c r="C166" s="168">
        <v>28</v>
      </c>
      <c r="D166" t="s" s="145">
        <v>3898</v>
      </c>
      <c r="E166" t="s" s="145">
        <v>72</v>
      </c>
      <c r="F166" s="212">
        <v>781</v>
      </c>
      <c r="G166" s="168">
        <v>813</v>
      </c>
      <c r="H166" s="155">
        <f>SUM(G166-F166)</f>
        <v>32</v>
      </c>
      <c r="I166" s="167">
        <f>H166/F166</f>
        <v>0.0409731113956466</v>
      </c>
      <c r="J166" s="167">
        <f>H166/G166</f>
        <v>0.039360393603936</v>
      </c>
      <c r="K166" s="24"/>
      <c r="L166" s="24"/>
      <c r="M166" s="24"/>
      <c r="N166" s="24"/>
      <c r="O166" s="24"/>
      <c r="P166" s="24"/>
      <c r="Q166" s="24"/>
      <c r="R166" s="24"/>
      <c r="S166" s="24"/>
      <c r="T166" s="24"/>
      <c r="U166" s="24"/>
      <c r="V166" s="24"/>
      <c r="W166" s="24"/>
      <c r="X166" s="24"/>
      <c r="Y166" s="24"/>
      <c r="Z166" s="24"/>
    </row>
    <row r="167" ht="19.15" customHeight="1">
      <c r="A167" t="s" s="145">
        <v>3735</v>
      </c>
      <c r="B167" s="168">
        <v>5</v>
      </c>
      <c r="C167" s="168">
        <v>1</v>
      </c>
      <c r="D167" t="s" s="145">
        <v>3899</v>
      </c>
      <c r="E167" t="s" s="145">
        <v>1375</v>
      </c>
      <c r="F167" s="212">
        <v>682</v>
      </c>
      <c r="G167" s="168">
        <v>704</v>
      </c>
      <c r="H167" s="155">
        <f>SUM(G167-F167)</f>
        <v>22</v>
      </c>
      <c r="I167" s="167">
        <f>H167/F167</f>
        <v>0.032258064516129</v>
      </c>
      <c r="J167" s="167">
        <f>H167/G167</f>
        <v>0.03125</v>
      </c>
      <c r="K167" s="24"/>
      <c r="L167" s="24"/>
      <c r="M167" s="24"/>
      <c r="N167" s="24"/>
      <c r="O167" s="24"/>
      <c r="P167" s="24"/>
      <c r="Q167" s="24"/>
      <c r="R167" s="24"/>
      <c r="S167" s="24"/>
      <c r="T167" s="24"/>
      <c r="U167" s="24"/>
      <c r="V167" s="24"/>
      <c r="W167" s="24"/>
      <c r="X167" s="24"/>
      <c r="Y167" s="24"/>
      <c r="Z167" s="24"/>
    </row>
    <row r="168" ht="19.15" customHeight="1">
      <c r="A168" t="s" s="145">
        <v>3735</v>
      </c>
      <c r="B168" s="168">
        <v>5</v>
      </c>
      <c r="C168" s="168">
        <v>25</v>
      </c>
      <c r="D168" t="s" s="145">
        <v>3900</v>
      </c>
      <c r="E168" t="s" s="145">
        <v>62</v>
      </c>
      <c r="F168" s="212">
        <v>534</v>
      </c>
      <c r="G168" s="168">
        <v>568</v>
      </c>
      <c r="H168" s="155">
        <f>SUM(G168-F168)</f>
        <v>34</v>
      </c>
      <c r="I168" s="167">
        <f>H168/F168</f>
        <v>0.0636704119850187</v>
      </c>
      <c r="J168" s="167">
        <f>H168/G168</f>
        <v>0.0598591549295775</v>
      </c>
      <c r="K168" s="24"/>
      <c r="L168" s="24"/>
      <c r="M168" s="24"/>
      <c r="N168" s="24"/>
      <c r="O168" s="24"/>
      <c r="P168" s="24"/>
      <c r="Q168" s="24"/>
      <c r="R168" s="24"/>
      <c r="S168" s="24"/>
      <c r="T168" s="24"/>
      <c r="U168" s="24"/>
      <c r="V168" s="24"/>
      <c r="W168" s="24"/>
      <c r="X168" s="24"/>
      <c r="Y168" s="24"/>
      <c r="Z168" s="24"/>
    </row>
    <row r="169" ht="19.15" customHeight="1">
      <c r="A169" t="s" s="145">
        <v>3735</v>
      </c>
      <c r="B169" s="168">
        <v>5</v>
      </c>
      <c r="C169" s="168">
        <v>27</v>
      </c>
      <c r="D169" t="s" s="145">
        <v>3901</v>
      </c>
      <c r="E169" t="s" s="145">
        <v>248</v>
      </c>
      <c r="F169" s="212">
        <v>310</v>
      </c>
      <c r="G169" s="168">
        <v>402</v>
      </c>
      <c r="H169" s="155">
        <f>SUM(G169-F169)</f>
        <v>92</v>
      </c>
      <c r="I169" s="167">
        <f>H169/F169</f>
        <v>0.296774193548387</v>
      </c>
      <c r="J169" s="167">
        <f>H169/G169</f>
        <v>0.228855721393035</v>
      </c>
      <c r="K169" s="24"/>
      <c r="L169" s="24"/>
      <c r="M169" s="24"/>
      <c r="N169" s="24"/>
      <c r="O169" s="24"/>
      <c r="P169" s="24"/>
      <c r="Q169" s="24"/>
      <c r="R169" s="24"/>
      <c r="S169" s="24"/>
      <c r="T169" s="24"/>
      <c r="U169" s="24"/>
      <c r="V169" s="24"/>
      <c r="W169" s="24"/>
      <c r="X169" s="24"/>
      <c r="Y169" s="24"/>
      <c r="Z169" s="24"/>
    </row>
    <row r="170" ht="19.15" customHeight="1">
      <c r="A170" t="s" s="145">
        <v>3735</v>
      </c>
      <c r="B170" s="168">
        <v>5</v>
      </c>
      <c r="C170" s="168">
        <v>9</v>
      </c>
      <c r="D170" t="s" s="145">
        <v>3902</v>
      </c>
      <c r="E170" t="s" s="145">
        <v>38</v>
      </c>
      <c r="F170" s="212">
        <v>310</v>
      </c>
      <c r="G170" s="168">
        <v>321</v>
      </c>
      <c r="H170" s="155">
        <f>SUM(G170-F170)</f>
        <v>11</v>
      </c>
      <c r="I170" s="167">
        <f>H170/F170</f>
        <v>0.0354838709677419</v>
      </c>
      <c r="J170" s="167">
        <f>H170/G170</f>
        <v>0.0342679127725857</v>
      </c>
      <c r="K170" s="24"/>
      <c r="L170" s="24"/>
      <c r="M170" s="24"/>
      <c r="N170" s="24"/>
      <c r="O170" s="24"/>
      <c r="P170" s="24"/>
      <c r="Q170" s="24"/>
      <c r="R170" s="24"/>
      <c r="S170" s="24"/>
      <c r="T170" s="24"/>
      <c r="U170" s="24"/>
      <c r="V170" s="24"/>
      <c r="W170" s="24"/>
      <c r="X170" s="24"/>
      <c r="Y170" s="24"/>
      <c r="Z170" s="24"/>
    </row>
    <row r="171" ht="19.15" customHeight="1">
      <c r="A171" t="s" s="145">
        <v>3735</v>
      </c>
      <c r="B171" s="168">
        <v>5</v>
      </c>
      <c r="C171" s="168">
        <v>4</v>
      </c>
      <c r="D171" t="s" s="145">
        <v>3903</v>
      </c>
      <c r="E171" t="s" s="145">
        <v>30</v>
      </c>
      <c r="F171" s="212">
        <v>288</v>
      </c>
      <c r="G171" s="168">
        <v>296</v>
      </c>
      <c r="H171" s="155">
        <f>SUM(G171-F171)</f>
        <v>8</v>
      </c>
      <c r="I171" s="167">
        <f>H171/F171</f>
        <v>0.0277777777777778</v>
      </c>
      <c r="J171" s="167">
        <f>H171/G171</f>
        <v>0.027027027027027</v>
      </c>
      <c r="K171" s="24"/>
      <c r="L171" s="24"/>
      <c r="M171" s="24"/>
      <c r="N171" s="24"/>
      <c r="O171" s="24"/>
      <c r="P171" s="24"/>
      <c r="Q171" s="24"/>
      <c r="R171" s="24"/>
      <c r="S171" s="24"/>
      <c r="T171" s="24"/>
      <c r="U171" s="24"/>
      <c r="V171" s="24"/>
      <c r="W171" s="24"/>
      <c r="X171" s="24"/>
      <c r="Y171" s="24"/>
      <c r="Z171" s="24"/>
    </row>
    <row r="172" ht="19.15" customHeight="1">
      <c r="A172" t="s" s="145">
        <v>3735</v>
      </c>
      <c r="B172" s="168">
        <v>5</v>
      </c>
      <c r="C172" s="168">
        <v>7</v>
      </c>
      <c r="D172" t="s" s="145">
        <v>3904</v>
      </c>
      <c r="E172" t="s" s="145">
        <v>24</v>
      </c>
      <c r="F172" s="212">
        <v>236</v>
      </c>
      <c r="G172" s="168">
        <v>254</v>
      </c>
      <c r="H172" s="155">
        <f>SUM(G172-F172)</f>
        <v>18</v>
      </c>
      <c r="I172" s="167">
        <f>H172/F172</f>
        <v>0.076271186440678</v>
      </c>
      <c r="J172" s="167">
        <f>H172/G172</f>
        <v>0.07086614173228351</v>
      </c>
      <c r="K172" s="24"/>
      <c r="L172" s="24"/>
      <c r="M172" s="24"/>
      <c r="N172" s="24"/>
      <c r="O172" s="24"/>
      <c r="P172" s="24"/>
      <c r="Q172" s="24"/>
      <c r="R172" s="24"/>
      <c r="S172" s="24"/>
      <c r="T172" s="24"/>
      <c r="U172" s="24"/>
      <c r="V172" s="24"/>
      <c r="W172" s="24"/>
      <c r="X172" s="24"/>
      <c r="Y172" s="24"/>
      <c r="Z172" s="24"/>
    </row>
    <row r="173" ht="19.15" customHeight="1">
      <c r="A173" t="s" s="145">
        <v>3735</v>
      </c>
      <c r="B173" s="168">
        <v>5</v>
      </c>
      <c r="C173" s="168">
        <v>6</v>
      </c>
      <c r="D173" t="s" s="145">
        <v>3905</v>
      </c>
      <c r="E173" t="s" s="145">
        <v>116</v>
      </c>
      <c r="F173" s="212">
        <v>243</v>
      </c>
      <c r="G173" s="168">
        <v>251</v>
      </c>
      <c r="H173" s="155">
        <f>SUM(G173-F173)</f>
        <v>8</v>
      </c>
      <c r="I173" s="167">
        <f>H173/F173</f>
        <v>0.0329218106995885</v>
      </c>
      <c r="J173" s="167">
        <f>H173/G173</f>
        <v>0.0318725099601594</v>
      </c>
      <c r="K173" s="24"/>
      <c r="L173" s="24"/>
      <c r="M173" s="24"/>
      <c r="N173" s="24"/>
      <c r="O173" s="24"/>
      <c r="P173" s="24"/>
      <c r="Q173" s="24"/>
      <c r="R173" s="24"/>
      <c r="S173" s="24"/>
      <c r="T173" s="24"/>
      <c r="U173" s="24"/>
      <c r="V173" s="24"/>
      <c r="W173" s="24"/>
      <c r="X173" s="24"/>
      <c r="Y173" s="24"/>
      <c r="Z173" s="24"/>
    </row>
    <row r="174" ht="19.15" customHeight="1">
      <c r="A174" t="s" s="145">
        <v>3735</v>
      </c>
      <c r="B174" s="168">
        <v>5</v>
      </c>
      <c r="C174" s="168">
        <v>32</v>
      </c>
      <c r="D174" t="s" s="145">
        <v>3906</v>
      </c>
      <c r="E174" t="s" s="145">
        <v>52</v>
      </c>
      <c r="F174" s="212">
        <v>226</v>
      </c>
      <c r="G174" s="168">
        <v>227</v>
      </c>
      <c r="H174" s="155">
        <f>SUM(G174-F174)</f>
        <v>1</v>
      </c>
      <c r="I174" s="167">
        <f>H174/F174</f>
        <v>0.00442477876106195</v>
      </c>
      <c r="J174" s="167">
        <f>H174/G174</f>
        <v>0.00440528634361233</v>
      </c>
      <c r="K174" s="24"/>
      <c r="L174" s="24"/>
      <c r="M174" s="24"/>
      <c r="N174" s="24"/>
      <c r="O174" s="24"/>
      <c r="P174" s="24"/>
      <c r="Q174" s="24"/>
      <c r="R174" s="24"/>
      <c r="S174" s="24"/>
      <c r="T174" s="24"/>
      <c r="U174" s="24"/>
      <c r="V174" s="24"/>
      <c r="W174" s="24"/>
      <c r="X174" s="24"/>
      <c r="Y174" s="24"/>
      <c r="Z174" s="24"/>
    </row>
    <row r="175" ht="19.15" customHeight="1">
      <c r="A175" t="s" s="145">
        <v>3735</v>
      </c>
      <c r="B175" s="168">
        <v>5</v>
      </c>
      <c r="C175" s="168">
        <v>3</v>
      </c>
      <c r="D175" t="s" s="145">
        <v>3907</v>
      </c>
      <c r="E175" t="s" s="145">
        <v>64</v>
      </c>
      <c r="F175" s="212">
        <v>220</v>
      </c>
      <c r="G175" s="168">
        <v>224</v>
      </c>
      <c r="H175" s="155">
        <f>SUM(G175-F175)</f>
        <v>4</v>
      </c>
      <c r="I175" s="167">
        <f>H175/F175</f>
        <v>0.0181818181818182</v>
      </c>
      <c r="J175" s="167">
        <f>H175/G175</f>
        <v>0.0178571428571429</v>
      </c>
      <c r="K175" s="24"/>
      <c r="L175" s="24"/>
      <c r="M175" s="24"/>
      <c r="N175" s="24"/>
      <c r="O175" s="24"/>
      <c r="P175" s="24"/>
      <c r="Q175" s="24"/>
      <c r="R175" s="24"/>
      <c r="S175" s="24"/>
      <c r="T175" s="24"/>
      <c r="U175" s="24"/>
      <c r="V175" s="24"/>
      <c r="W175" s="24"/>
      <c r="X175" s="24"/>
      <c r="Y175" s="24"/>
      <c r="Z175" s="24"/>
    </row>
    <row r="176" ht="19.15" customHeight="1">
      <c r="A176" t="s" s="145">
        <v>3735</v>
      </c>
      <c r="B176" s="168">
        <v>5</v>
      </c>
      <c r="C176" s="168">
        <v>38</v>
      </c>
      <c r="D176" t="s" s="145">
        <v>3908</v>
      </c>
      <c r="E176" t="s" s="145">
        <v>68</v>
      </c>
      <c r="F176" s="212">
        <v>179</v>
      </c>
      <c r="G176" s="168">
        <v>182</v>
      </c>
      <c r="H176" s="155">
        <f>SUM(G176-F176)</f>
        <v>3</v>
      </c>
      <c r="I176" s="167">
        <f>H176/F176</f>
        <v>0.0167597765363128</v>
      </c>
      <c r="J176" s="167">
        <f>H176/G176</f>
        <v>0.0164835164835165</v>
      </c>
      <c r="K176" s="24"/>
      <c r="L176" s="24"/>
      <c r="M176" s="24"/>
      <c r="N176" s="24"/>
      <c r="O176" s="24"/>
      <c r="P176" s="24"/>
      <c r="Q176" s="24"/>
      <c r="R176" s="24"/>
      <c r="S176" s="24"/>
      <c r="T176" s="24"/>
      <c r="U176" s="24"/>
      <c r="V176" s="24"/>
      <c r="W176" s="24"/>
      <c r="X176" s="24"/>
      <c r="Y176" s="24"/>
      <c r="Z176" s="24"/>
    </row>
    <row r="177" ht="19.15" customHeight="1">
      <c r="A177" t="s" s="145">
        <v>3735</v>
      </c>
      <c r="B177" s="168">
        <v>5</v>
      </c>
      <c r="C177" s="168">
        <v>21</v>
      </c>
      <c r="D177" t="s" s="145">
        <v>3909</v>
      </c>
      <c r="E177" t="s" s="145">
        <v>2024</v>
      </c>
      <c r="F177" s="212">
        <v>165</v>
      </c>
      <c r="G177" s="168">
        <v>169</v>
      </c>
      <c r="H177" s="155">
        <f>SUM(G177-F177)</f>
        <v>4</v>
      </c>
      <c r="I177" s="167">
        <f>H177/F177</f>
        <v>0.0242424242424242</v>
      </c>
      <c r="J177" s="167">
        <f>H177/G177</f>
        <v>0.0236686390532544</v>
      </c>
      <c r="K177" s="24"/>
      <c r="L177" s="24"/>
      <c r="M177" s="24"/>
      <c r="N177" s="24"/>
      <c r="O177" s="24"/>
      <c r="P177" s="24"/>
      <c r="Q177" s="24"/>
      <c r="R177" s="24"/>
      <c r="S177" s="24"/>
      <c r="T177" s="24"/>
      <c r="U177" s="24"/>
      <c r="V177" s="24"/>
      <c r="W177" s="24"/>
      <c r="X177" s="24"/>
      <c r="Y177" s="24"/>
      <c r="Z177" s="24"/>
    </row>
    <row r="178" ht="19.15" customHeight="1">
      <c r="A178" t="s" s="145">
        <v>3735</v>
      </c>
      <c r="B178" s="168">
        <v>5</v>
      </c>
      <c r="C178" s="168">
        <v>26</v>
      </c>
      <c r="D178" t="s" s="145">
        <v>3910</v>
      </c>
      <c r="E178" t="s" s="145">
        <v>110</v>
      </c>
      <c r="F178" s="212">
        <v>156</v>
      </c>
      <c r="G178" s="168">
        <v>165</v>
      </c>
      <c r="H178" s="155">
        <f>SUM(G178-F178)</f>
        <v>9</v>
      </c>
      <c r="I178" s="167">
        <f>H178/F178</f>
        <v>0.0576923076923077</v>
      </c>
      <c r="J178" s="167">
        <f>H178/G178</f>
        <v>0.0545454545454545</v>
      </c>
      <c r="K178" s="24"/>
      <c r="L178" s="24"/>
      <c r="M178" s="24"/>
      <c r="N178" s="24"/>
      <c r="O178" s="24"/>
      <c r="P178" s="24"/>
      <c r="Q178" s="24"/>
      <c r="R178" s="24"/>
      <c r="S178" s="24"/>
      <c r="T178" s="24"/>
      <c r="U178" s="24"/>
      <c r="V178" s="24"/>
      <c r="W178" s="24"/>
      <c r="X178" s="24"/>
      <c r="Y178" s="24"/>
      <c r="Z178" s="24"/>
    </row>
    <row r="179" ht="19.15" customHeight="1">
      <c r="A179" t="s" s="145">
        <v>3735</v>
      </c>
      <c r="B179" s="168">
        <v>5</v>
      </c>
      <c r="C179" s="168">
        <v>12</v>
      </c>
      <c r="D179" t="s" s="145">
        <v>3911</v>
      </c>
      <c r="E179" t="s" s="145">
        <v>66</v>
      </c>
      <c r="F179" s="212">
        <v>134</v>
      </c>
      <c r="G179" s="168">
        <v>141</v>
      </c>
      <c r="H179" s="155">
        <f>SUM(G179-F179)</f>
        <v>7</v>
      </c>
      <c r="I179" s="167">
        <f>H179/F179</f>
        <v>0.0522388059701493</v>
      </c>
      <c r="J179" s="167">
        <f>H179/G179</f>
        <v>0.049645390070922</v>
      </c>
      <c r="K179" s="24"/>
      <c r="L179" s="24"/>
      <c r="M179" s="24"/>
      <c r="N179" s="24"/>
      <c r="O179" s="24"/>
      <c r="P179" s="24"/>
      <c r="Q179" s="24"/>
      <c r="R179" s="24"/>
      <c r="S179" s="24"/>
      <c r="T179" s="24"/>
      <c r="U179" s="24"/>
      <c r="V179" s="24"/>
      <c r="W179" s="24"/>
      <c r="X179" s="24"/>
      <c r="Y179" s="24"/>
      <c r="Z179" s="24"/>
    </row>
    <row r="180" ht="19.15" customHeight="1">
      <c r="A180" t="s" s="145">
        <v>3735</v>
      </c>
      <c r="B180" s="168">
        <v>5</v>
      </c>
      <c r="C180" s="168">
        <v>18</v>
      </c>
      <c r="D180" t="s" s="145">
        <v>3912</v>
      </c>
      <c r="E180" t="s" s="145">
        <v>76</v>
      </c>
      <c r="F180" s="212">
        <v>130</v>
      </c>
      <c r="G180" s="168">
        <v>140</v>
      </c>
      <c r="H180" s="155">
        <f>SUM(G180-F180)</f>
        <v>10</v>
      </c>
      <c r="I180" s="167">
        <f>H180/F180</f>
        <v>0.0769230769230769</v>
      </c>
      <c r="J180" s="167">
        <f>H180/G180</f>
        <v>0.0714285714285714</v>
      </c>
      <c r="K180" s="24"/>
      <c r="L180" s="24"/>
      <c r="M180" s="24"/>
      <c r="N180" s="24"/>
      <c r="O180" s="24"/>
      <c r="P180" s="24"/>
      <c r="Q180" s="24"/>
      <c r="R180" s="24"/>
      <c r="S180" s="24"/>
      <c r="T180" s="24"/>
      <c r="U180" s="24"/>
      <c r="V180" s="24"/>
      <c r="W180" s="24"/>
      <c r="X180" s="24"/>
      <c r="Y180" s="24"/>
      <c r="Z180" s="24"/>
    </row>
    <row r="181" ht="19.15" customHeight="1">
      <c r="A181" t="s" s="145">
        <v>3735</v>
      </c>
      <c r="B181" s="168">
        <v>5</v>
      </c>
      <c r="C181" s="168">
        <v>35</v>
      </c>
      <c r="D181" t="s" s="145">
        <v>3913</v>
      </c>
      <c r="E181" t="s" s="145">
        <v>42</v>
      </c>
      <c r="F181" s="212">
        <v>128</v>
      </c>
      <c r="G181" s="168">
        <v>135</v>
      </c>
      <c r="H181" s="155">
        <f>SUM(G181-F181)</f>
        <v>7</v>
      </c>
      <c r="I181" s="167">
        <f>H181/F181</f>
        <v>0.0546875</v>
      </c>
      <c r="J181" s="167">
        <f>H181/G181</f>
        <v>0.0518518518518519</v>
      </c>
      <c r="K181" s="24"/>
      <c r="L181" s="24"/>
      <c r="M181" s="24"/>
      <c r="N181" s="24"/>
      <c r="O181" s="24"/>
      <c r="P181" s="24"/>
      <c r="Q181" s="24"/>
      <c r="R181" s="24"/>
      <c r="S181" s="24"/>
      <c r="T181" s="24"/>
      <c r="U181" s="24"/>
      <c r="V181" s="24"/>
      <c r="W181" s="24"/>
      <c r="X181" s="24"/>
      <c r="Y181" s="24"/>
      <c r="Z181" s="24"/>
    </row>
    <row r="182" ht="19.15" customHeight="1">
      <c r="A182" t="s" s="145">
        <v>3735</v>
      </c>
      <c r="B182" s="168">
        <v>5</v>
      </c>
      <c r="C182" s="168">
        <v>20</v>
      </c>
      <c r="D182" t="s" s="145">
        <v>3914</v>
      </c>
      <c r="E182" t="s" s="145">
        <v>36</v>
      </c>
      <c r="F182" s="212">
        <v>110</v>
      </c>
      <c r="G182" s="168">
        <v>118</v>
      </c>
      <c r="H182" s="155">
        <f>SUM(G182-F182)</f>
        <v>8</v>
      </c>
      <c r="I182" s="167">
        <f>H182/F182</f>
        <v>0.0727272727272727</v>
      </c>
      <c r="J182" s="167">
        <f>H182/G182</f>
        <v>0.0677966101694915</v>
      </c>
      <c r="K182" s="24"/>
      <c r="L182" s="24"/>
      <c r="M182" s="24"/>
      <c r="N182" s="24"/>
      <c r="O182" s="24"/>
      <c r="P182" s="24"/>
      <c r="Q182" s="24"/>
      <c r="R182" s="24"/>
      <c r="S182" s="24"/>
      <c r="T182" s="24"/>
      <c r="U182" s="24"/>
      <c r="V182" s="24"/>
      <c r="W182" s="24"/>
      <c r="X182" s="24"/>
      <c r="Y182" s="24"/>
      <c r="Z182" s="24"/>
    </row>
    <row r="183" ht="19.15" customHeight="1">
      <c r="A183" t="s" s="145">
        <v>3735</v>
      </c>
      <c r="B183" s="168">
        <v>5</v>
      </c>
      <c r="C183" s="168">
        <v>11</v>
      </c>
      <c r="D183" t="s" s="145">
        <v>3915</v>
      </c>
      <c r="E183" t="s" s="145">
        <v>48</v>
      </c>
      <c r="F183" s="212">
        <v>105</v>
      </c>
      <c r="G183" s="168">
        <v>108</v>
      </c>
      <c r="H183" s="155">
        <f>SUM(G183-F183)</f>
        <v>3</v>
      </c>
      <c r="I183" s="167">
        <f>H183/F183</f>
        <v>0.0285714285714286</v>
      </c>
      <c r="J183" s="167">
        <f>H183/G183</f>
        <v>0.0277777777777778</v>
      </c>
      <c r="K183" s="24"/>
      <c r="L183" s="24"/>
      <c r="M183" s="24"/>
      <c r="N183" s="24"/>
      <c r="O183" s="24"/>
      <c r="P183" s="24"/>
      <c r="Q183" s="24"/>
      <c r="R183" s="24"/>
      <c r="S183" s="24"/>
      <c r="T183" s="24"/>
      <c r="U183" s="24"/>
      <c r="V183" s="24"/>
      <c r="W183" s="24"/>
      <c r="X183" s="24"/>
      <c r="Y183" s="24"/>
      <c r="Z183" s="24"/>
    </row>
    <row r="184" ht="19.15" customHeight="1">
      <c r="A184" t="s" s="145">
        <v>3735</v>
      </c>
      <c r="B184" s="168">
        <v>5</v>
      </c>
      <c r="C184" s="168">
        <v>14</v>
      </c>
      <c r="D184" t="s" s="145">
        <v>3916</v>
      </c>
      <c r="E184" t="s" s="145">
        <v>44</v>
      </c>
      <c r="F184" s="212">
        <v>88</v>
      </c>
      <c r="G184" s="168">
        <v>94</v>
      </c>
      <c r="H184" s="155">
        <f>SUM(G184-F184)</f>
        <v>6</v>
      </c>
      <c r="I184" s="167">
        <f>H184/F184</f>
        <v>0.0681818181818182</v>
      </c>
      <c r="J184" s="167">
        <f>H184/G184</f>
        <v>0.0638297872340426</v>
      </c>
      <c r="K184" s="24"/>
      <c r="L184" s="24"/>
      <c r="M184" s="24"/>
      <c r="N184" s="24"/>
      <c r="O184" s="24"/>
      <c r="P184" s="24"/>
      <c r="Q184" s="24"/>
      <c r="R184" s="24"/>
      <c r="S184" s="24"/>
      <c r="T184" s="24"/>
      <c r="U184" s="24"/>
      <c r="V184" s="24"/>
      <c r="W184" s="24"/>
      <c r="X184" s="24"/>
      <c r="Y184" s="24"/>
      <c r="Z184" s="24"/>
    </row>
    <row r="185" ht="19.15" customHeight="1">
      <c r="A185" t="s" s="145">
        <v>3735</v>
      </c>
      <c r="B185" s="168">
        <v>5</v>
      </c>
      <c r="C185" s="168">
        <v>24</v>
      </c>
      <c r="D185" t="s" s="145">
        <v>3917</v>
      </c>
      <c r="E185" t="s" s="145">
        <v>60</v>
      </c>
      <c r="F185" s="212">
        <v>90</v>
      </c>
      <c r="G185" s="168">
        <v>93</v>
      </c>
      <c r="H185" s="155">
        <f>SUM(G185-F185)</f>
        <v>3</v>
      </c>
      <c r="I185" s="167">
        <f>H185/F185</f>
        <v>0.0333333333333333</v>
      </c>
      <c r="J185" s="167">
        <f>H185/G185</f>
        <v>0.032258064516129</v>
      </c>
      <c r="K185" s="24"/>
      <c r="L185" s="24"/>
      <c r="M185" s="24"/>
      <c r="N185" s="24"/>
      <c r="O185" s="24"/>
      <c r="P185" s="24"/>
      <c r="Q185" s="24"/>
      <c r="R185" s="24"/>
      <c r="S185" s="24"/>
      <c r="T185" s="24"/>
      <c r="U185" s="24"/>
      <c r="V185" s="24"/>
      <c r="W185" s="24"/>
      <c r="X185" s="24"/>
      <c r="Y185" s="24"/>
      <c r="Z185" s="24"/>
    </row>
    <row r="186" ht="19.15" customHeight="1">
      <c r="A186" t="s" s="145">
        <v>3735</v>
      </c>
      <c r="B186" s="168">
        <v>5</v>
      </c>
      <c r="C186" s="168">
        <v>30</v>
      </c>
      <c r="D186" t="s" s="145">
        <v>3918</v>
      </c>
      <c r="E186" t="s" s="145">
        <v>153</v>
      </c>
      <c r="F186" s="212">
        <v>80</v>
      </c>
      <c r="G186" s="168">
        <v>80</v>
      </c>
      <c r="H186" s="155">
        <f>SUM(G186-F186)</f>
        <v>0</v>
      </c>
      <c r="I186" s="167">
        <f>H186/F186</f>
        <v>0</v>
      </c>
      <c r="J186" s="167">
        <f>H186/G186</f>
        <v>0</v>
      </c>
      <c r="K186" s="24"/>
      <c r="L186" s="24"/>
      <c r="M186" s="24"/>
      <c r="N186" s="24"/>
      <c r="O186" s="24"/>
      <c r="P186" s="24"/>
      <c r="Q186" s="24"/>
      <c r="R186" s="24"/>
      <c r="S186" s="24"/>
      <c r="T186" s="24"/>
      <c r="U186" s="24"/>
      <c r="V186" s="24"/>
      <c r="W186" s="24"/>
      <c r="X186" s="24"/>
      <c r="Y186" s="24"/>
      <c r="Z186" s="24"/>
    </row>
    <row r="187" ht="19.15" customHeight="1">
      <c r="A187" t="s" s="145">
        <v>3735</v>
      </c>
      <c r="B187" s="168">
        <v>5</v>
      </c>
      <c r="C187" s="168">
        <v>23</v>
      </c>
      <c r="D187" t="s" s="145">
        <v>3919</v>
      </c>
      <c r="E187" t="s" s="145">
        <v>40</v>
      </c>
      <c r="F187" s="212">
        <v>63</v>
      </c>
      <c r="G187" s="168">
        <v>66</v>
      </c>
      <c r="H187" s="155">
        <f>SUM(G187-F187)</f>
        <v>3</v>
      </c>
      <c r="I187" s="167">
        <f>H187/F187</f>
        <v>0.0476190476190476</v>
      </c>
      <c r="J187" s="167">
        <f>H187/G187</f>
        <v>0.0454545454545455</v>
      </c>
      <c r="K187" s="24"/>
      <c r="L187" s="24"/>
      <c r="M187" s="24"/>
      <c r="N187" s="24"/>
      <c r="O187" s="24"/>
      <c r="P187" s="24"/>
      <c r="Q187" s="24"/>
      <c r="R187" s="24"/>
      <c r="S187" s="24"/>
      <c r="T187" s="24"/>
      <c r="U187" s="24"/>
      <c r="V187" s="24"/>
      <c r="W187" s="24"/>
      <c r="X187" s="24"/>
      <c r="Y187" s="24"/>
      <c r="Z187" s="24"/>
    </row>
    <row r="188" ht="19.15" customHeight="1">
      <c r="A188" t="s" s="145">
        <v>3735</v>
      </c>
      <c r="B188" s="168">
        <v>5</v>
      </c>
      <c r="C188" s="168">
        <v>37</v>
      </c>
      <c r="D188" t="s" s="145">
        <v>3920</v>
      </c>
      <c r="E188" t="s" s="145">
        <v>1427</v>
      </c>
      <c r="F188" s="212">
        <v>57</v>
      </c>
      <c r="G188" s="168">
        <v>61</v>
      </c>
      <c r="H188" s="155">
        <f>SUM(G188-F188)</f>
        <v>4</v>
      </c>
      <c r="I188" s="167">
        <f>H188/F188</f>
        <v>0.0701754385964912</v>
      </c>
      <c r="J188" s="167">
        <f>H188/G188</f>
        <v>0.0655737704918033</v>
      </c>
      <c r="K188" s="24"/>
      <c r="L188" s="24"/>
      <c r="M188" s="24"/>
      <c r="N188" s="24"/>
      <c r="O188" s="24"/>
      <c r="P188" s="24"/>
      <c r="Q188" s="24"/>
      <c r="R188" s="24"/>
      <c r="S188" s="24"/>
      <c r="T188" s="24"/>
      <c r="U188" s="24"/>
      <c r="V188" s="24"/>
      <c r="W188" s="24"/>
      <c r="X188" s="24"/>
      <c r="Y188" s="24"/>
      <c r="Z188" s="24"/>
    </row>
    <row r="189" ht="19.15" customHeight="1">
      <c r="A189" t="s" s="145">
        <v>3735</v>
      </c>
      <c r="B189" s="168">
        <v>5</v>
      </c>
      <c r="C189" s="168">
        <v>19</v>
      </c>
      <c r="D189" t="s" s="145">
        <v>3921</v>
      </c>
      <c r="E189" t="s" s="145">
        <v>281</v>
      </c>
      <c r="F189" s="212">
        <v>57</v>
      </c>
      <c r="G189" s="168">
        <v>58</v>
      </c>
      <c r="H189" s="155">
        <f>SUM(G189-F189)</f>
        <v>1</v>
      </c>
      <c r="I189" s="167">
        <f>H189/F189</f>
        <v>0.0175438596491228</v>
      </c>
      <c r="J189" s="167">
        <f>H189/G189</f>
        <v>0.0172413793103448</v>
      </c>
      <c r="K189" s="24"/>
      <c r="L189" s="24"/>
      <c r="M189" s="24"/>
      <c r="N189" s="24"/>
      <c r="O189" s="24"/>
      <c r="P189" s="24"/>
      <c r="Q189" s="24"/>
      <c r="R189" s="24"/>
      <c r="S189" s="24"/>
      <c r="T189" s="24"/>
      <c r="U189" s="24"/>
      <c r="V189" s="24"/>
      <c r="W189" s="24"/>
      <c r="X189" s="24"/>
      <c r="Y189" s="24"/>
      <c r="Z189" s="24"/>
    </row>
    <row r="190" ht="19.15" customHeight="1">
      <c r="A190" t="s" s="145">
        <v>3735</v>
      </c>
      <c r="B190" s="168">
        <v>5</v>
      </c>
      <c r="C190" s="168">
        <v>29</v>
      </c>
      <c r="D190" t="s" s="145">
        <v>4246</v>
      </c>
      <c r="E190" t="s" s="145">
        <v>106</v>
      </c>
      <c r="F190" s="212">
        <v>38</v>
      </c>
      <c r="G190" s="168">
        <v>58</v>
      </c>
      <c r="H190" s="155">
        <f>SUM(G190-F190)</f>
        <v>20</v>
      </c>
      <c r="I190" s="167">
        <f>H190/F190</f>
        <v>0.526315789473684</v>
      </c>
      <c r="J190" s="167">
        <f>H190/G190</f>
        <v>0.344827586206897</v>
      </c>
      <c r="K190" s="24"/>
      <c r="L190" s="24"/>
      <c r="M190" s="24"/>
      <c r="N190" s="24"/>
      <c r="O190" s="24"/>
      <c r="P190" s="24"/>
      <c r="Q190" s="24"/>
      <c r="R190" s="24"/>
      <c r="S190" s="24"/>
      <c r="T190" s="24"/>
      <c r="U190" s="24"/>
      <c r="V190" s="24"/>
      <c r="W190" s="24"/>
      <c r="X190" s="24"/>
      <c r="Y190" s="24"/>
      <c r="Z190" s="24"/>
    </row>
    <row r="191" ht="19.15" customHeight="1">
      <c r="A191" t="s" s="145">
        <v>3735</v>
      </c>
      <c r="B191" s="168">
        <v>5</v>
      </c>
      <c r="C191" s="168">
        <v>22</v>
      </c>
      <c r="D191" t="s" s="145">
        <v>3922</v>
      </c>
      <c r="E191" t="s" s="145">
        <v>46</v>
      </c>
      <c r="F191" s="212">
        <v>48</v>
      </c>
      <c r="G191" s="168">
        <v>53</v>
      </c>
      <c r="H191" s="155">
        <f>SUM(G191-F191)</f>
        <v>5</v>
      </c>
      <c r="I191" s="167">
        <f>H191/F191</f>
        <v>0.104166666666667</v>
      </c>
      <c r="J191" s="167">
        <f>H191/G191</f>
        <v>0.0943396226415094</v>
      </c>
      <c r="K191" s="24"/>
      <c r="L191" s="24"/>
      <c r="M191" s="24"/>
      <c r="N191" s="24"/>
      <c r="O191" s="24"/>
      <c r="P191" s="24"/>
      <c r="Q191" s="24"/>
      <c r="R191" s="24"/>
      <c r="S191" s="24"/>
      <c r="T191" s="24"/>
      <c r="U191" s="24"/>
      <c r="V191" s="24"/>
      <c r="W191" s="24"/>
      <c r="X191" s="24"/>
      <c r="Y191" s="24"/>
      <c r="Z191" s="24"/>
    </row>
    <row r="192" ht="19.15" customHeight="1">
      <c r="A192" t="s" s="145">
        <v>3735</v>
      </c>
      <c r="B192" s="168">
        <v>5</v>
      </c>
      <c r="C192" s="168">
        <v>34</v>
      </c>
      <c r="D192" t="s" s="145">
        <v>3923</v>
      </c>
      <c r="E192" t="s" s="145">
        <v>112</v>
      </c>
      <c r="F192" s="212">
        <v>30</v>
      </c>
      <c r="G192" s="168">
        <v>32</v>
      </c>
      <c r="H192" s="155">
        <f>SUM(G192-F192)</f>
        <v>2</v>
      </c>
      <c r="I192" s="167">
        <f>H192/F192</f>
        <v>0.06666666666666669</v>
      </c>
      <c r="J192" s="167">
        <f>H192/G192</f>
        <v>0.0625</v>
      </c>
      <c r="K192" s="24"/>
      <c r="L192" s="24"/>
      <c r="M192" s="24"/>
      <c r="N192" s="24"/>
      <c r="O192" s="24"/>
      <c r="P192" s="24"/>
      <c r="Q192" s="24"/>
      <c r="R192" s="24"/>
      <c r="S192" s="24"/>
      <c r="T192" s="24"/>
      <c r="U192" s="24"/>
      <c r="V192" s="24"/>
      <c r="W192" s="24"/>
      <c r="X192" s="24"/>
      <c r="Y192" s="24"/>
      <c r="Z192" s="24"/>
    </row>
    <row r="193" ht="19.15" customHeight="1">
      <c r="A193" t="s" s="145">
        <v>3735</v>
      </c>
      <c r="B193" s="168">
        <v>5</v>
      </c>
      <c r="C193" s="168">
        <v>33</v>
      </c>
      <c r="D193" t="s" s="145">
        <v>3924</v>
      </c>
      <c r="E193" t="s" s="145">
        <v>375</v>
      </c>
      <c r="F193" s="212">
        <v>31</v>
      </c>
      <c r="G193" s="168">
        <v>31</v>
      </c>
      <c r="H193" s="155">
        <f>SUM(G193-F193)</f>
        <v>0</v>
      </c>
      <c r="I193" s="167">
        <f>H193/F193</f>
        <v>0</v>
      </c>
      <c r="J193" s="167">
        <f>H193/G193</f>
        <v>0</v>
      </c>
      <c r="K193" s="24"/>
      <c r="L193" s="24"/>
      <c r="M193" s="24"/>
      <c r="N193" s="24"/>
      <c r="O193" s="24"/>
      <c r="P193" s="24"/>
      <c r="Q193" s="24"/>
      <c r="R193" s="24"/>
      <c r="S193" s="24"/>
      <c r="T193" s="24"/>
      <c r="U193" s="24"/>
      <c r="V193" s="24"/>
      <c r="W193" s="24"/>
      <c r="X193" s="24"/>
      <c r="Y193" s="24"/>
      <c r="Z193" s="24"/>
    </row>
    <row r="194" ht="19.15" customHeight="1">
      <c r="A194" t="s" s="145">
        <v>3735</v>
      </c>
      <c r="B194" s="168">
        <v>5</v>
      </c>
      <c r="C194" s="168">
        <v>31</v>
      </c>
      <c r="D194" t="s" s="145">
        <v>3925</v>
      </c>
      <c r="E194" t="s" s="145">
        <v>119</v>
      </c>
      <c r="F194" s="212">
        <v>30</v>
      </c>
      <c r="G194" s="168">
        <v>30</v>
      </c>
      <c r="H194" s="155">
        <f>SUM(G194-F194)</f>
        <v>0</v>
      </c>
      <c r="I194" s="167">
        <f>H194/F194</f>
        <v>0</v>
      </c>
      <c r="J194" s="167">
        <f>H194/G194</f>
        <v>0</v>
      </c>
      <c r="K194" s="24"/>
      <c r="L194" s="24"/>
      <c r="M194" s="24"/>
      <c r="N194" s="24"/>
      <c r="O194" s="24"/>
      <c r="P194" s="24"/>
      <c r="Q194" s="24"/>
      <c r="R194" s="24"/>
      <c r="S194" s="24"/>
      <c r="T194" s="24"/>
      <c r="U194" s="24"/>
      <c r="V194" s="24"/>
      <c r="W194" s="24"/>
      <c r="X194" s="24"/>
      <c r="Y194" s="24"/>
      <c r="Z194" s="24"/>
    </row>
    <row r="195" ht="19.15" customHeight="1">
      <c r="A195" t="s" s="145">
        <v>3735</v>
      </c>
      <c r="B195" s="168">
        <v>5</v>
      </c>
      <c r="C195" s="168">
        <v>10</v>
      </c>
      <c r="D195" t="s" s="145">
        <v>3926</v>
      </c>
      <c r="E195" t="s" s="145">
        <v>28</v>
      </c>
      <c r="F195" s="212">
        <v>0</v>
      </c>
      <c r="G195" s="168">
        <v>0</v>
      </c>
      <c r="H195" s="155">
        <f>SUM(G195-F195)</f>
        <v>0</v>
      </c>
      <c r="I195" s="207">
        <f>H195/F195</f>
      </c>
      <c r="J195" s="207">
        <f>H195/G195</f>
      </c>
      <c r="K195" s="24"/>
      <c r="L195" s="24"/>
      <c r="M195" s="24"/>
      <c r="N195" s="24"/>
      <c r="O195" s="24"/>
      <c r="P195" s="24"/>
      <c r="Q195" s="24"/>
      <c r="R195" s="24"/>
      <c r="S195" s="24"/>
      <c r="T195" s="24"/>
      <c r="U195" s="24"/>
      <c r="V195" s="24"/>
      <c r="W195" s="24"/>
      <c r="X195" s="24"/>
      <c r="Y195" s="24"/>
      <c r="Z195" s="24"/>
    </row>
    <row r="196" ht="19.15" customHeight="1">
      <c r="A196" t="s" s="137">
        <v>3735</v>
      </c>
      <c r="B196" s="170">
        <v>5</v>
      </c>
      <c r="C196" s="170">
        <v>15</v>
      </c>
      <c r="D196" t="s" s="137">
        <v>3927</v>
      </c>
      <c r="E196" t="s" s="137">
        <v>380</v>
      </c>
      <c r="F196" s="213">
        <v>0</v>
      </c>
      <c r="G196" s="170">
        <v>0</v>
      </c>
      <c r="H196" s="175">
        <f>SUM(G196-F196)</f>
        <v>0</v>
      </c>
      <c r="I196" s="176">
        <f>H196/F196</f>
      </c>
      <c r="J196" s="176">
        <f>H196/G196</f>
      </c>
      <c r="K196" s="174"/>
      <c r="L196" s="174"/>
      <c r="M196" s="174"/>
      <c r="N196" s="174"/>
      <c r="O196" s="174"/>
      <c r="P196" s="174"/>
      <c r="Q196" s="174"/>
      <c r="R196" s="174"/>
      <c r="S196" s="174"/>
      <c r="T196" s="174"/>
      <c r="U196" s="174"/>
      <c r="V196" s="174"/>
      <c r="W196" s="174"/>
      <c r="X196" s="174"/>
      <c r="Y196" s="174"/>
      <c r="Z196" s="174"/>
    </row>
    <row r="197" ht="19.15" customHeight="1">
      <c r="A197" s="177"/>
      <c r="B197" s="178"/>
      <c r="C197" s="178"/>
      <c r="D197" s="179"/>
      <c r="E197" s="179"/>
      <c r="F197" s="210">
        <f>SUM(F159:F196)</f>
        <v>89255</v>
      </c>
      <c r="G197" s="180">
        <f>SUM(G159:G196)</f>
        <v>93477</v>
      </c>
      <c r="H197" s="181">
        <f>SUM(H159:H196)</f>
        <v>4222</v>
      </c>
      <c r="I197" s="182">
        <f>H197/F197</f>
        <v>0.047302672119209</v>
      </c>
      <c r="J197" s="182">
        <f>H197/G197</f>
        <v>0.0451661906137339</v>
      </c>
      <c r="K197" s="183"/>
      <c r="L197" s="183"/>
      <c r="M197" s="183"/>
      <c r="N197" s="183"/>
      <c r="O197" s="183"/>
      <c r="P197" s="183"/>
      <c r="Q197" s="183"/>
      <c r="R197" s="183"/>
      <c r="S197" s="183"/>
      <c r="T197" s="183"/>
      <c r="U197" s="183"/>
      <c r="V197" s="183"/>
      <c r="W197" s="183"/>
      <c r="X197" s="183"/>
      <c r="Y197" s="183"/>
      <c r="Z197" s="184"/>
    </row>
    <row r="198" ht="19.15" customHeight="1">
      <c r="A198" s="230"/>
      <c r="B198" s="231"/>
      <c r="C198" s="231"/>
      <c r="D198" s="232"/>
      <c r="E198" s="232"/>
      <c r="F198" s="251"/>
      <c r="G198" s="231"/>
      <c r="H198" s="234"/>
      <c r="I198" s="188"/>
      <c r="J198" s="188"/>
      <c r="K198" s="189"/>
      <c r="L198" s="189"/>
      <c r="M198" s="189"/>
      <c r="N198" s="189"/>
      <c r="O198" s="189"/>
      <c r="P198" s="189"/>
      <c r="Q198" s="189"/>
      <c r="R198" s="189"/>
      <c r="S198" s="189"/>
      <c r="T198" s="189"/>
      <c r="U198" s="189"/>
      <c r="V198" s="189"/>
      <c r="W198" s="189"/>
      <c r="X198" s="189"/>
      <c r="Y198" s="189"/>
      <c r="Z198" s="189"/>
    </row>
    <row r="199" ht="19.15" customHeight="1">
      <c r="A199" t="s" s="138">
        <v>3735</v>
      </c>
      <c r="B199" s="149">
        <v>6</v>
      </c>
      <c r="C199" s="149">
        <v>11</v>
      </c>
      <c r="D199" t="s" s="205">
        <v>3928</v>
      </c>
      <c r="E199" t="s" s="205">
        <v>20</v>
      </c>
      <c r="F199" s="222">
        <v>37719</v>
      </c>
      <c r="G199" s="149">
        <v>40454</v>
      </c>
      <c r="H199" s="173">
        <f>SUM(G199-F199)</f>
        <v>2735</v>
      </c>
      <c r="I199" s="167">
        <f>H199/F199</f>
        <v>0.072509875659482</v>
      </c>
      <c r="J199" s="167">
        <f>H199/G199</f>
        <v>0.06760765313689621</v>
      </c>
      <c r="K199" s="24"/>
      <c r="L199" s="24"/>
      <c r="M199" s="24"/>
      <c r="N199" s="24"/>
      <c r="O199" s="24"/>
      <c r="P199" s="24"/>
      <c r="Q199" s="24"/>
      <c r="R199" s="24"/>
      <c r="S199" s="24"/>
      <c r="T199" s="24"/>
      <c r="U199" s="24"/>
      <c r="V199" s="24"/>
      <c r="W199" s="24"/>
      <c r="X199" s="24"/>
      <c r="Y199" s="24"/>
      <c r="Z199" s="24"/>
    </row>
    <row r="200" ht="19.15" customHeight="1">
      <c r="A200" t="s" s="138">
        <v>3735</v>
      </c>
      <c r="B200" s="149">
        <v>6</v>
      </c>
      <c r="C200" s="149">
        <v>9</v>
      </c>
      <c r="D200" t="s" s="205">
        <v>3737</v>
      </c>
      <c r="E200" t="s" s="205">
        <v>84</v>
      </c>
      <c r="F200" s="253">
        <v>27088</v>
      </c>
      <c r="G200" s="254">
        <v>26697</v>
      </c>
      <c r="H200" s="173">
        <f>SUM(G200-F200)</f>
        <v>-391</v>
      </c>
      <c r="I200" s="167">
        <f>H200/F200</f>
        <v>-0.0144344359125812</v>
      </c>
      <c r="J200" s="167">
        <f>H200/G200</f>
        <v>-0.0146458403565944</v>
      </c>
      <c r="K200" s="24"/>
      <c r="L200" s="24"/>
      <c r="M200" s="24"/>
      <c r="N200" s="24"/>
      <c r="O200" s="24"/>
      <c r="P200" s="24"/>
      <c r="Q200" s="24"/>
      <c r="R200" s="24"/>
      <c r="S200" s="24"/>
      <c r="T200" s="24"/>
      <c r="U200" s="24"/>
      <c r="V200" s="24"/>
      <c r="W200" s="24"/>
      <c r="X200" s="24"/>
      <c r="Y200" s="24"/>
      <c r="Z200" s="24"/>
    </row>
    <row r="201" ht="19.15" customHeight="1">
      <c r="A201" t="s" s="138">
        <v>3735</v>
      </c>
      <c r="B201" s="149">
        <v>6</v>
      </c>
      <c r="C201" s="149">
        <v>8</v>
      </c>
      <c r="D201" t="s" s="205">
        <v>3736</v>
      </c>
      <c r="E201" t="s" s="205">
        <v>22</v>
      </c>
      <c r="F201" s="253">
        <v>8760</v>
      </c>
      <c r="G201" s="254">
        <v>7545</v>
      </c>
      <c r="H201" s="173">
        <f>SUM(G201-F201)</f>
        <v>-1215</v>
      </c>
      <c r="I201" s="167">
        <f>H201/F201</f>
        <v>-0.138698630136986</v>
      </c>
      <c r="J201" s="167">
        <f>H201/G201</f>
        <v>-0.1610337972167</v>
      </c>
      <c r="K201" s="24"/>
      <c r="L201" s="24"/>
      <c r="M201" s="24"/>
      <c r="N201" s="24"/>
      <c r="O201" s="24"/>
      <c r="P201" s="24"/>
      <c r="Q201" s="24"/>
      <c r="R201" s="24"/>
      <c r="S201" s="24"/>
      <c r="T201" s="24"/>
      <c r="U201" s="24"/>
      <c r="V201" s="24"/>
      <c r="W201" s="24"/>
      <c r="X201" s="24"/>
      <c r="Y201" s="24"/>
      <c r="Z201" s="24"/>
    </row>
    <row r="202" ht="19.15" customHeight="1">
      <c r="A202" t="s" s="138">
        <v>3735</v>
      </c>
      <c r="B202" s="149">
        <v>6</v>
      </c>
      <c r="C202" s="149">
        <v>10</v>
      </c>
      <c r="D202" t="s" s="205">
        <v>3929</v>
      </c>
      <c r="E202" t="s" s="205">
        <v>26</v>
      </c>
      <c r="F202" s="222">
        <v>4258</v>
      </c>
      <c r="G202" s="149">
        <v>4751</v>
      </c>
      <c r="H202" s="173">
        <f>SUM(G202-F202)</f>
        <v>493</v>
      </c>
      <c r="I202" s="167">
        <f>H202/F202</f>
        <v>0.115782057303899</v>
      </c>
      <c r="J202" s="167">
        <f>H202/G202</f>
        <v>0.103767627867817</v>
      </c>
      <c r="K202" s="24"/>
      <c r="L202" s="24"/>
      <c r="M202" s="24"/>
      <c r="N202" s="24"/>
      <c r="O202" s="24"/>
      <c r="P202" s="24"/>
      <c r="Q202" s="24"/>
      <c r="R202" s="24"/>
      <c r="S202" s="24"/>
      <c r="T202" s="24"/>
      <c r="U202" s="24"/>
      <c r="V202" s="24"/>
      <c r="W202" s="24"/>
      <c r="X202" s="24"/>
      <c r="Y202" s="24"/>
      <c r="Z202" s="24"/>
    </row>
    <row r="203" ht="19.15" customHeight="1">
      <c r="A203" t="s" s="138">
        <v>3735</v>
      </c>
      <c r="B203" s="149">
        <v>6</v>
      </c>
      <c r="C203" s="149">
        <v>15</v>
      </c>
      <c r="D203" t="s" s="205">
        <v>3738</v>
      </c>
      <c r="E203" t="s" s="205">
        <v>28</v>
      </c>
      <c r="F203" s="253">
        <v>978</v>
      </c>
      <c r="G203" s="254">
        <v>860</v>
      </c>
      <c r="H203" s="173">
        <f>SUM(G203-F203)</f>
        <v>-118</v>
      </c>
      <c r="I203" s="167">
        <f>H203/F203</f>
        <v>-0.120654396728016</v>
      </c>
      <c r="J203" s="167">
        <f>H203/G203</f>
        <v>-0.137209302325581</v>
      </c>
      <c r="K203" s="24"/>
      <c r="L203" s="24"/>
      <c r="M203" s="24"/>
      <c r="N203" s="24"/>
      <c r="O203" s="24"/>
      <c r="P203" s="24"/>
      <c r="Q203" s="24"/>
      <c r="R203" s="24"/>
      <c r="S203" s="24"/>
      <c r="T203" s="24"/>
      <c r="U203" s="24"/>
      <c r="V203" s="24"/>
      <c r="W203" s="24"/>
      <c r="X203" s="24"/>
      <c r="Y203" s="24"/>
      <c r="Z203" s="24"/>
    </row>
    <row r="204" ht="19.15" customHeight="1">
      <c r="A204" t="s" s="138">
        <v>3735</v>
      </c>
      <c r="B204" s="149">
        <v>6</v>
      </c>
      <c r="C204" s="149">
        <v>2</v>
      </c>
      <c r="D204" t="s" s="205">
        <v>3740</v>
      </c>
      <c r="E204" t="s" s="205">
        <v>101</v>
      </c>
      <c r="F204" s="253">
        <v>886</v>
      </c>
      <c r="G204" s="254">
        <v>829</v>
      </c>
      <c r="H204" s="173">
        <f>SUM(G204-F204)</f>
        <v>-57</v>
      </c>
      <c r="I204" s="167">
        <f>H204/F204</f>
        <v>-0.064334085778781</v>
      </c>
      <c r="J204" s="167">
        <f>H204/G204</f>
        <v>-0.0687575392038601</v>
      </c>
      <c r="K204" s="24"/>
      <c r="L204" s="24"/>
      <c r="M204" s="24"/>
      <c r="N204" s="24"/>
      <c r="O204" s="24"/>
      <c r="P204" s="24"/>
      <c r="Q204" s="24"/>
      <c r="R204" s="24"/>
      <c r="S204" s="24"/>
      <c r="T204" s="24"/>
      <c r="U204" s="24"/>
      <c r="V204" s="24"/>
      <c r="W204" s="24"/>
      <c r="X204" s="24"/>
      <c r="Y204" s="24"/>
      <c r="Z204" s="24"/>
    </row>
    <row r="205" ht="19.15" customHeight="1">
      <c r="A205" t="s" s="138">
        <v>3735</v>
      </c>
      <c r="B205" s="149">
        <v>6</v>
      </c>
      <c r="C205" s="149">
        <v>31</v>
      </c>
      <c r="D205" t="s" s="205">
        <v>3930</v>
      </c>
      <c r="E205" t="s" s="205">
        <v>153</v>
      </c>
      <c r="F205" s="222">
        <v>763</v>
      </c>
      <c r="G205" s="149">
        <v>824</v>
      </c>
      <c r="H205" s="173">
        <f>SUM(G205-F205)</f>
        <v>61</v>
      </c>
      <c r="I205" s="167">
        <f>H205/F205</f>
        <v>0.0799475753604194</v>
      </c>
      <c r="J205" s="167">
        <f>H205/G205</f>
        <v>0.0740291262135922</v>
      </c>
      <c r="K205" s="24"/>
      <c r="L205" s="24"/>
      <c r="M205" s="24"/>
      <c r="N205" s="24"/>
      <c r="O205" s="24"/>
      <c r="P205" s="24"/>
      <c r="Q205" s="24"/>
      <c r="R205" s="24"/>
      <c r="S205" s="24"/>
      <c r="T205" s="24"/>
      <c r="U205" s="24"/>
      <c r="V205" s="24"/>
      <c r="W205" s="24"/>
      <c r="X205" s="24"/>
      <c r="Y205" s="24"/>
      <c r="Z205" s="24"/>
    </row>
    <row r="206" ht="19.15" customHeight="1">
      <c r="A206" t="s" s="138">
        <v>3735</v>
      </c>
      <c r="B206" s="149">
        <v>6</v>
      </c>
      <c r="C206" s="149">
        <v>7</v>
      </c>
      <c r="D206" t="s" s="205">
        <v>4238</v>
      </c>
      <c r="E206" t="s" s="205">
        <v>34</v>
      </c>
      <c r="F206" s="253">
        <v>575</v>
      </c>
      <c r="G206" s="254">
        <v>570</v>
      </c>
      <c r="H206" s="173">
        <f>SUM(G206-F206)</f>
        <v>-5</v>
      </c>
      <c r="I206" s="167">
        <f>H206/F206</f>
        <v>-0.00869565217391304</v>
      </c>
      <c r="J206" s="167">
        <f>H206/G206</f>
        <v>-0.0087719298245614</v>
      </c>
      <c r="K206" s="24"/>
      <c r="L206" s="24"/>
      <c r="M206" s="24"/>
      <c r="N206" s="24"/>
      <c r="O206" s="24"/>
      <c r="P206" s="24"/>
      <c r="Q206" s="24"/>
      <c r="R206" s="24"/>
      <c r="S206" s="24"/>
      <c r="T206" s="24"/>
      <c r="U206" s="24"/>
      <c r="V206" s="24"/>
      <c r="W206" s="24"/>
      <c r="X206" s="24"/>
      <c r="Y206" s="24"/>
      <c r="Z206" s="24"/>
    </row>
    <row r="207" ht="19.15" customHeight="1">
      <c r="A207" t="s" s="138">
        <v>3735</v>
      </c>
      <c r="B207" s="149">
        <v>6</v>
      </c>
      <c r="C207" s="149">
        <v>16</v>
      </c>
      <c r="D207" t="s" s="205">
        <v>3739</v>
      </c>
      <c r="E207" t="s" s="205">
        <v>17</v>
      </c>
      <c r="F207" s="253">
        <v>600</v>
      </c>
      <c r="G207" s="254">
        <v>527</v>
      </c>
      <c r="H207" s="173">
        <f>SUM(G207-F207)</f>
        <v>-73</v>
      </c>
      <c r="I207" s="167">
        <f>H207/F207</f>
        <v>-0.121666666666667</v>
      </c>
      <c r="J207" s="167">
        <f>H207/G207</f>
        <v>-0.138519924098672</v>
      </c>
      <c r="K207" s="24"/>
      <c r="L207" s="24"/>
      <c r="M207" s="24"/>
      <c r="N207" s="24"/>
      <c r="O207" s="24"/>
      <c r="P207" s="24"/>
      <c r="Q207" s="24"/>
      <c r="R207" s="24"/>
      <c r="S207" s="24"/>
      <c r="T207" s="24"/>
      <c r="U207" s="24"/>
      <c r="V207" s="24"/>
      <c r="W207" s="24"/>
      <c r="X207" s="24"/>
      <c r="Y207" s="24"/>
      <c r="Z207" s="24"/>
    </row>
    <row r="208" ht="19.15" customHeight="1">
      <c r="A208" t="s" s="138">
        <v>3735</v>
      </c>
      <c r="B208" s="149">
        <v>6</v>
      </c>
      <c r="C208" s="149">
        <v>29</v>
      </c>
      <c r="D208" t="s" s="205">
        <v>3931</v>
      </c>
      <c r="E208" t="s" s="205">
        <v>119</v>
      </c>
      <c r="F208" s="222">
        <v>429</v>
      </c>
      <c r="G208" s="149">
        <v>461</v>
      </c>
      <c r="H208" s="173">
        <f>SUM(G208-F208)</f>
        <v>32</v>
      </c>
      <c r="I208" s="167">
        <f>H208/F208</f>
        <v>0.07459207459207461</v>
      </c>
      <c r="J208" s="167">
        <f>H208/G208</f>
        <v>0.06941431670282</v>
      </c>
      <c r="K208" s="24"/>
      <c r="L208" s="24"/>
      <c r="M208" s="24"/>
      <c r="N208" s="24"/>
      <c r="O208" s="24"/>
      <c r="P208" s="24"/>
      <c r="Q208" s="24"/>
      <c r="R208" s="24"/>
      <c r="S208" s="24"/>
      <c r="T208" s="24"/>
      <c r="U208" s="24"/>
      <c r="V208" s="24"/>
      <c r="W208" s="24"/>
      <c r="X208" s="24"/>
      <c r="Y208" s="24"/>
      <c r="Z208" s="24"/>
    </row>
    <row r="209" ht="19.15" customHeight="1">
      <c r="A209" t="s" s="138">
        <v>3735</v>
      </c>
      <c r="B209" s="149">
        <v>6</v>
      </c>
      <c r="C209" s="149">
        <v>12</v>
      </c>
      <c r="D209" t="s" s="205">
        <v>3932</v>
      </c>
      <c r="E209" t="s" s="205">
        <v>66</v>
      </c>
      <c r="F209" s="222">
        <v>284</v>
      </c>
      <c r="G209" s="149">
        <v>325</v>
      </c>
      <c r="H209" s="173">
        <f>SUM(G209-F209)</f>
        <v>41</v>
      </c>
      <c r="I209" s="167">
        <f>H209/F209</f>
        <v>0.144366197183099</v>
      </c>
      <c r="J209" s="167">
        <f>H209/G209</f>
        <v>0.126153846153846</v>
      </c>
      <c r="K209" s="24"/>
      <c r="L209" s="24"/>
      <c r="M209" s="24"/>
      <c r="N209" s="24"/>
      <c r="O209" s="24"/>
      <c r="P209" s="24"/>
      <c r="Q209" s="24"/>
      <c r="R209" s="24"/>
      <c r="S209" s="24"/>
      <c r="T209" s="24"/>
      <c r="U209" s="24"/>
      <c r="V209" s="24"/>
      <c r="W209" s="24"/>
      <c r="X209" s="24"/>
      <c r="Y209" s="24"/>
      <c r="Z209" s="24"/>
    </row>
    <row r="210" ht="19.15" customHeight="1">
      <c r="A210" t="s" s="138">
        <v>3735</v>
      </c>
      <c r="B210" s="149">
        <v>6</v>
      </c>
      <c r="C210" s="149">
        <v>1</v>
      </c>
      <c r="D210" t="s" s="205">
        <v>4240</v>
      </c>
      <c r="E210" t="s" s="205">
        <v>44</v>
      </c>
      <c r="F210" s="253">
        <v>270</v>
      </c>
      <c r="G210" s="254">
        <v>267</v>
      </c>
      <c r="H210" s="173">
        <f>SUM(G210-F210)</f>
        <v>-3</v>
      </c>
      <c r="I210" s="167">
        <f>H210/F210</f>
        <v>-0.0111111111111111</v>
      </c>
      <c r="J210" s="167">
        <f>H210/G210</f>
        <v>-0.0112359550561798</v>
      </c>
      <c r="K210" s="24"/>
      <c r="L210" s="24"/>
      <c r="M210" s="24"/>
      <c r="N210" s="24"/>
      <c r="O210" s="24"/>
      <c r="P210" s="24"/>
      <c r="Q210" s="24"/>
      <c r="R210" s="24"/>
      <c r="S210" s="24"/>
      <c r="T210" s="24"/>
      <c r="U210" s="24"/>
      <c r="V210" s="24"/>
      <c r="W210" s="24"/>
      <c r="X210" s="24"/>
      <c r="Y210" s="24"/>
      <c r="Z210" s="24"/>
    </row>
    <row r="211" ht="19.15" customHeight="1">
      <c r="A211" t="s" s="138">
        <v>3735</v>
      </c>
      <c r="B211" s="149">
        <v>6</v>
      </c>
      <c r="C211" s="149">
        <v>14</v>
      </c>
      <c r="D211" t="s" s="205">
        <v>3933</v>
      </c>
      <c r="E211" t="s" s="205">
        <v>38</v>
      </c>
      <c r="F211" s="222">
        <v>226</v>
      </c>
      <c r="G211" s="149">
        <v>231</v>
      </c>
      <c r="H211" s="173">
        <f>SUM(G211-F211)</f>
        <v>5</v>
      </c>
      <c r="I211" s="167">
        <f>H211/F211</f>
        <v>0.0221238938053097</v>
      </c>
      <c r="J211" s="167">
        <f>H211/G211</f>
        <v>0.0216450216450216</v>
      </c>
      <c r="K211" s="24"/>
      <c r="L211" s="24"/>
      <c r="M211" s="24"/>
      <c r="N211" s="24"/>
      <c r="O211" s="24"/>
      <c r="P211" s="24"/>
      <c r="Q211" s="24"/>
      <c r="R211" s="24"/>
      <c r="S211" s="24"/>
      <c r="T211" s="24"/>
      <c r="U211" s="24"/>
      <c r="V211" s="24"/>
      <c r="W211" s="24"/>
      <c r="X211" s="24"/>
      <c r="Y211" s="24"/>
      <c r="Z211" s="24"/>
    </row>
    <row r="212" ht="19.15" customHeight="1">
      <c r="A212" t="s" s="138">
        <v>3735</v>
      </c>
      <c r="B212" s="149">
        <v>6</v>
      </c>
      <c r="C212" s="149">
        <v>5</v>
      </c>
      <c r="D212" t="s" s="205">
        <v>4229</v>
      </c>
      <c r="E212" t="s" s="205">
        <v>24</v>
      </c>
      <c r="F212" s="253">
        <v>219</v>
      </c>
      <c r="G212" s="254">
        <v>205</v>
      </c>
      <c r="H212" s="173">
        <f>SUM(G212-F212)</f>
        <v>-14</v>
      </c>
      <c r="I212" s="167">
        <f>H212/F212</f>
        <v>-0.0639269406392694</v>
      </c>
      <c r="J212" s="167">
        <f>H212/G212</f>
        <v>-0.0682926829268293</v>
      </c>
      <c r="K212" s="24"/>
      <c r="L212" s="24"/>
      <c r="M212" s="24"/>
      <c r="N212" s="24"/>
      <c r="O212" s="24"/>
      <c r="P212" s="24"/>
      <c r="Q212" s="24"/>
      <c r="R212" s="24"/>
      <c r="S212" s="24"/>
      <c r="T212" s="24"/>
      <c r="U212" s="24"/>
      <c r="V212" s="24"/>
      <c r="W212" s="24"/>
      <c r="X212" s="24"/>
      <c r="Y212" s="24"/>
      <c r="Z212" s="24"/>
    </row>
    <row r="213" ht="19.15" customHeight="1">
      <c r="A213" t="s" s="138">
        <v>3735</v>
      </c>
      <c r="B213" s="149">
        <v>6</v>
      </c>
      <c r="C213" s="149">
        <v>6</v>
      </c>
      <c r="D213" t="s" s="205">
        <v>4234</v>
      </c>
      <c r="E213" t="s" s="205">
        <v>1375</v>
      </c>
      <c r="F213" s="253">
        <v>173</v>
      </c>
      <c r="G213" s="254">
        <v>164</v>
      </c>
      <c r="H213" s="173">
        <f>SUM(G213-F213)</f>
        <v>-9</v>
      </c>
      <c r="I213" s="167">
        <f>H213/F213</f>
        <v>-0.0520231213872832</v>
      </c>
      <c r="J213" s="167">
        <f>H213/G213</f>
        <v>-0.0548780487804878</v>
      </c>
      <c r="K213" s="24"/>
      <c r="L213" s="24"/>
      <c r="M213" s="24"/>
      <c r="N213" s="24"/>
      <c r="O213" s="24"/>
      <c r="P213" s="24"/>
      <c r="Q213" s="24"/>
      <c r="R213" s="24"/>
      <c r="S213" s="24"/>
      <c r="T213" s="24"/>
      <c r="U213" s="24"/>
      <c r="V213" s="24"/>
      <c r="W213" s="24"/>
      <c r="X213" s="24"/>
      <c r="Y213" s="24"/>
      <c r="Z213" s="24"/>
    </row>
    <row r="214" ht="19.15" customHeight="1">
      <c r="A214" t="s" s="138">
        <v>3735</v>
      </c>
      <c r="B214" s="149">
        <v>6</v>
      </c>
      <c r="C214" s="149">
        <v>24</v>
      </c>
      <c r="D214" t="s" s="205">
        <v>4235</v>
      </c>
      <c r="E214" t="s" s="205">
        <v>116</v>
      </c>
      <c r="F214" s="253">
        <v>163</v>
      </c>
      <c r="G214" s="254">
        <v>155</v>
      </c>
      <c r="H214" s="173">
        <f>SUM(G214-F214)</f>
        <v>-8</v>
      </c>
      <c r="I214" s="167">
        <f>H214/F214</f>
        <v>-0.049079754601227</v>
      </c>
      <c r="J214" s="167">
        <f>H214/G214</f>
        <v>-0.0516129032258065</v>
      </c>
      <c r="K214" s="24"/>
      <c r="L214" s="24"/>
      <c r="M214" s="24"/>
      <c r="N214" s="24"/>
      <c r="O214" s="24"/>
      <c r="P214" s="24"/>
      <c r="Q214" s="24"/>
      <c r="R214" s="24"/>
      <c r="S214" s="24"/>
      <c r="T214" s="24"/>
      <c r="U214" s="24"/>
      <c r="V214" s="24"/>
      <c r="W214" s="24"/>
      <c r="X214" s="24"/>
      <c r="Y214" s="24"/>
      <c r="Z214" s="24"/>
    </row>
    <row r="215" ht="19.15" customHeight="1">
      <c r="A215" t="s" s="138">
        <v>3735</v>
      </c>
      <c r="B215" s="149">
        <v>6</v>
      </c>
      <c r="C215" s="149">
        <v>21</v>
      </c>
      <c r="D215" t="s" s="205">
        <v>4230</v>
      </c>
      <c r="E215" t="s" s="205">
        <v>110</v>
      </c>
      <c r="F215" s="253">
        <v>159</v>
      </c>
      <c r="G215" s="254">
        <v>146</v>
      </c>
      <c r="H215" s="173">
        <f>SUM(G215-F215)</f>
        <v>-13</v>
      </c>
      <c r="I215" s="167">
        <f>H215/F215</f>
        <v>-0.0817610062893082</v>
      </c>
      <c r="J215" s="167">
        <f>H215/G215</f>
        <v>-0.089041095890411</v>
      </c>
      <c r="K215" s="24"/>
      <c r="L215" s="24"/>
      <c r="M215" s="24"/>
      <c r="N215" s="24"/>
      <c r="O215" s="24"/>
      <c r="P215" s="24"/>
      <c r="Q215" s="24"/>
      <c r="R215" s="24"/>
      <c r="S215" s="24"/>
      <c r="T215" s="24"/>
      <c r="U215" s="24"/>
      <c r="V215" s="24"/>
      <c r="W215" s="24"/>
      <c r="X215" s="24"/>
      <c r="Y215" s="24"/>
      <c r="Z215" s="24"/>
    </row>
    <row r="216" ht="19.15" customHeight="1">
      <c r="A216" t="s" s="138">
        <v>3735</v>
      </c>
      <c r="B216" s="149">
        <v>6</v>
      </c>
      <c r="C216" s="149">
        <v>4</v>
      </c>
      <c r="D216" t="s" s="205">
        <v>4232</v>
      </c>
      <c r="E216" t="s" s="205">
        <v>48</v>
      </c>
      <c r="F216" s="253">
        <v>151</v>
      </c>
      <c r="G216" s="254">
        <v>140</v>
      </c>
      <c r="H216" s="173">
        <f>SUM(G216-F216)</f>
        <v>-11</v>
      </c>
      <c r="I216" s="167">
        <f>H216/F216</f>
        <v>-0.0728476821192053</v>
      </c>
      <c r="J216" s="167">
        <f>H216/G216</f>
        <v>-0.0785714285714286</v>
      </c>
      <c r="K216" s="24"/>
      <c r="L216" s="24"/>
      <c r="M216" s="24"/>
      <c r="N216" s="24"/>
      <c r="O216" s="24"/>
      <c r="P216" s="24"/>
      <c r="Q216" s="24"/>
      <c r="R216" s="24"/>
      <c r="S216" s="24"/>
      <c r="T216" s="24"/>
      <c r="U216" s="24"/>
      <c r="V216" s="24"/>
      <c r="W216" s="24"/>
      <c r="X216" s="24"/>
      <c r="Y216" s="24"/>
      <c r="Z216" s="24"/>
    </row>
    <row r="217" ht="19.15" customHeight="1">
      <c r="A217" t="s" s="138">
        <v>3735</v>
      </c>
      <c r="B217" s="149">
        <v>6</v>
      </c>
      <c r="C217" s="149">
        <v>22</v>
      </c>
      <c r="D217" t="s" s="205">
        <v>4237</v>
      </c>
      <c r="E217" t="s" s="205">
        <v>281</v>
      </c>
      <c r="F217" s="253">
        <v>140</v>
      </c>
      <c r="G217" s="254">
        <v>134</v>
      </c>
      <c r="H217" s="173">
        <f>SUM(G217-F217)</f>
        <v>-6</v>
      </c>
      <c r="I217" s="167">
        <f>H217/F217</f>
        <v>-0.0428571428571429</v>
      </c>
      <c r="J217" s="167">
        <f>H217/G217</f>
        <v>-0.0447761194029851</v>
      </c>
      <c r="K217" s="24"/>
      <c r="L217" s="24"/>
      <c r="M217" s="24"/>
      <c r="N217" s="24"/>
      <c r="O217" s="24"/>
      <c r="P217" s="24"/>
      <c r="Q217" s="24"/>
      <c r="R217" s="24"/>
      <c r="S217" s="24"/>
      <c r="T217" s="24"/>
      <c r="U217" s="24"/>
      <c r="V217" s="24"/>
      <c r="W217" s="24"/>
      <c r="X217" s="24"/>
      <c r="Y217" s="24"/>
      <c r="Z217" s="24"/>
    </row>
    <row r="218" ht="19.15" customHeight="1">
      <c r="A218" t="s" s="138">
        <v>3735</v>
      </c>
      <c r="B218" s="149">
        <v>6</v>
      </c>
      <c r="C218" s="149">
        <v>34</v>
      </c>
      <c r="D218" t="s" s="205">
        <v>3934</v>
      </c>
      <c r="E218" t="s" s="205">
        <v>68</v>
      </c>
      <c r="F218" s="222">
        <v>105</v>
      </c>
      <c r="G218" s="149">
        <v>118</v>
      </c>
      <c r="H218" s="173">
        <f>SUM(G218-F218)</f>
        <v>13</v>
      </c>
      <c r="I218" s="167">
        <f>H218/F218</f>
        <v>0.123809523809524</v>
      </c>
      <c r="J218" s="167">
        <f>H218/G218</f>
        <v>0.110169491525424</v>
      </c>
      <c r="K218" s="24"/>
      <c r="L218" s="24"/>
      <c r="M218" s="24"/>
      <c r="N218" s="24"/>
      <c r="O218" s="24"/>
      <c r="P218" s="24"/>
      <c r="Q218" s="24"/>
      <c r="R218" s="24"/>
      <c r="S218" s="24"/>
      <c r="T218" s="24"/>
      <c r="U218" s="24"/>
      <c r="V218" s="24"/>
      <c r="W218" s="24"/>
      <c r="X218" s="24"/>
      <c r="Y218" s="24"/>
      <c r="Z218" s="24"/>
    </row>
    <row r="219" ht="19.15" customHeight="1">
      <c r="A219" t="s" s="138">
        <v>3735</v>
      </c>
      <c r="B219" s="149">
        <v>6</v>
      </c>
      <c r="C219" s="149">
        <v>30</v>
      </c>
      <c r="D219" t="s" s="205">
        <v>3935</v>
      </c>
      <c r="E219" t="s" s="205">
        <v>52</v>
      </c>
      <c r="F219" s="222">
        <v>106</v>
      </c>
      <c r="G219" s="149">
        <v>115</v>
      </c>
      <c r="H219" s="173">
        <f>SUM(G219-F219)</f>
        <v>9</v>
      </c>
      <c r="I219" s="167">
        <f>H219/F219</f>
        <v>0.0849056603773585</v>
      </c>
      <c r="J219" s="167">
        <f>H219/G219</f>
        <v>0.0782608695652174</v>
      </c>
      <c r="K219" s="24"/>
      <c r="L219" s="24"/>
      <c r="M219" s="24"/>
      <c r="N219" s="24"/>
      <c r="O219" s="24"/>
      <c r="P219" s="24"/>
      <c r="Q219" s="24"/>
      <c r="R219" s="24"/>
      <c r="S219" s="24"/>
      <c r="T219" s="24"/>
      <c r="U219" s="24"/>
      <c r="V219" s="24"/>
      <c r="W219" s="24"/>
      <c r="X219" s="24"/>
      <c r="Y219" s="24"/>
      <c r="Z219" s="24"/>
    </row>
    <row r="220" ht="19.15" customHeight="1">
      <c r="A220" t="s" s="138">
        <v>3735</v>
      </c>
      <c r="B220" s="149">
        <v>6</v>
      </c>
      <c r="C220" s="149">
        <v>19</v>
      </c>
      <c r="D220" t="s" s="205">
        <v>4228</v>
      </c>
      <c r="E220" t="s" s="205">
        <v>36</v>
      </c>
      <c r="F220" s="253">
        <v>110</v>
      </c>
      <c r="G220" s="254">
        <v>88</v>
      </c>
      <c r="H220" s="173">
        <f>SUM(G220-F220)</f>
        <v>-22</v>
      </c>
      <c r="I220" s="167">
        <f>H220/F220</f>
        <v>-0.2</v>
      </c>
      <c r="J220" s="167">
        <f>H220/G220</f>
        <v>-0.25</v>
      </c>
      <c r="K220" s="24"/>
      <c r="L220" s="24"/>
      <c r="M220" s="24"/>
      <c r="N220" s="24"/>
      <c r="O220" s="24"/>
      <c r="P220" s="24"/>
      <c r="Q220" s="24"/>
      <c r="R220" s="24"/>
      <c r="S220" s="24"/>
      <c r="T220" s="24"/>
      <c r="U220" s="24"/>
      <c r="V220" s="24"/>
      <c r="W220" s="24"/>
      <c r="X220" s="24"/>
      <c r="Y220" s="24"/>
      <c r="Z220" s="24"/>
    </row>
    <row r="221" ht="19.15" customHeight="1">
      <c r="A221" t="s" s="138">
        <v>3735</v>
      </c>
      <c r="B221" s="149">
        <v>6</v>
      </c>
      <c r="C221" s="149">
        <v>3</v>
      </c>
      <c r="D221" t="s" s="205">
        <v>3936</v>
      </c>
      <c r="E221" t="s" s="205">
        <v>30</v>
      </c>
      <c r="F221" s="253">
        <v>113</v>
      </c>
      <c r="G221" s="254">
        <v>82</v>
      </c>
      <c r="H221" s="173">
        <f>SUM(G221-F221)</f>
        <v>-31</v>
      </c>
      <c r="I221" s="167">
        <f>H221/F221</f>
        <v>-0.274336283185841</v>
      </c>
      <c r="J221" s="167">
        <f>H221/G221</f>
        <v>-0.378048780487805</v>
      </c>
      <c r="K221" s="24"/>
      <c r="L221" s="24"/>
      <c r="M221" s="24"/>
      <c r="N221" s="24"/>
      <c r="O221" s="24"/>
      <c r="P221" s="24"/>
      <c r="Q221" s="24"/>
      <c r="R221" s="24"/>
      <c r="S221" s="24"/>
      <c r="T221" s="24"/>
      <c r="U221" s="24"/>
      <c r="V221" s="24"/>
      <c r="W221" s="24"/>
      <c r="X221" s="24"/>
      <c r="Y221" s="24"/>
      <c r="Z221" s="24"/>
    </row>
    <row r="222" ht="19.15" customHeight="1">
      <c r="A222" t="s" s="138">
        <v>3735</v>
      </c>
      <c r="B222" s="149">
        <v>6</v>
      </c>
      <c r="C222" s="149">
        <v>17</v>
      </c>
      <c r="D222" t="s" s="205">
        <v>4236</v>
      </c>
      <c r="E222" t="s" s="205">
        <v>60</v>
      </c>
      <c r="F222" s="253">
        <v>80</v>
      </c>
      <c r="G222" s="254">
        <v>72</v>
      </c>
      <c r="H222" s="173">
        <f>SUM(G222-F222)</f>
        <v>-8</v>
      </c>
      <c r="I222" s="167">
        <f>H222/F222</f>
        <v>-0.1</v>
      </c>
      <c r="J222" s="167">
        <f>H222/G222</f>
        <v>-0.111111111111111</v>
      </c>
      <c r="K222" s="24"/>
      <c r="L222" s="24"/>
      <c r="M222" s="24"/>
      <c r="N222" s="24"/>
      <c r="O222" s="24"/>
      <c r="P222" s="24"/>
      <c r="Q222" s="24"/>
      <c r="R222" s="24"/>
      <c r="S222" s="24"/>
      <c r="T222" s="24"/>
      <c r="U222" s="24"/>
      <c r="V222" s="24"/>
      <c r="W222" s="24"/>
      <c r="X222" s="24"/>
      <c r="Y222" s="24"/>
      <c r="Z222" s="24"/>
    </row>
    <row r="223" ht="19.15" customHeight="1">
      <c r="A223" t="s" s="138">
        <v>3735</v>
      </c>
      <c r="B223" s="149">
        <v>6</v>
      </c>
      <c r="C223" s="149">
        <v>28</v>
      </c>
      <c r="D223" t="s" s="205">
        <v>3937</v>
      </c>
      <c r="E223" t="s" s="205">
        <v>375</v>
      </c>
      <c r="F223" s="222">
        <v>67</v>
      </c>
      <c r="G223" s="149">
        <v>70</v>
      </c>
      <c r="H223" s="173">
        <f>SUM(G223-F223)</f>
        <v>3</v>
      </c>
      <c r="I223" s="167">
        <f>H223/F223</f>
        <v>0.0447761194029851</v>
      </c>
      <c r="J223" s="167">
        <f>H223/G223</f>
        <v>0.0428571428571429</v>
      </c>
      <c r="K223" s="24"/>
      <c r="L223" s="24"/>
      <c r="M223" s="24"/>
      <c r="N223" s="24"/>
      <c r="O223" s="24"/>
      <c r="P223" s="24"/>
      <c r="Q223" s="24"/>
      <c r="R223" s="24"/>
      <c r="S223" s="24"/>
      <c r="T223" s="24"/>
      <c r="U223" s="24"/>
      <c r="V223" s="24"/>
      <c r="W223" s="24"/>
      <c r="X223" s="24"/>
      <c r="Y223" s="24"/>
      <c r="Z223" s="24"/>
    </row>
    <row r="224" ht="19.15" customHeight="1">
      <c r="A224" t="s" s="138">
        <v>3735</v>
      </c>
      <c r="B224" s="149">
        <v>6</v>
      </c>
      <c r="C224" s="149">
        <v>27</v>
      </c>
      <c r="D224" t="s" s="205">
        <v>3938</v>
      </c>
      <c r="E224" t="s" s="205">
        <v>72</v>
      </c>
      <c r="F224" s="222">
        <v>58</v>
      </c>
      <c r="G224" s="149">
        <v>61</v>
      </c>
      <c r="H224" s="173">
        <f>SUM(G224-F224)</f>
        <v>3</v>
      </c>
      <c r="I224" s="167">
        <f>H224/F224</f>
        <v>0.0517241379310345</v>
      </c>
      <c r="J224" s="167">
        <f>H224/G224</f>
        <v>0.0491803278688525</v>
      </c>
      <c r="K224" s="24"/>
      <c r="L224" s="24"/>
      <c r="M224" s="24"/>
      <c r="N224" s="24"/>
      <c r="O224" s="24"/>
      <c r="P224" s="24"/>
      <c r="Q224" s="24"/>
      <c r="R224" s="24"/>
      <c r="S224" s="24"/>
      <c r="T224" s="24"/>
      <c r="U224" s="24"/>
      <c r="V224" s="24"/>
      <c r="W224" s="24"/>
      <c r="X224" s="24"/>
      <c r="Y224" s="24"/>
      <c r="Z224" s="24"/>
    </row>
    <row r="225" ht="19.15" customHeight="1">
      <c r="A225" t="s" s="138">
        <v>3735</v>
      </c>
      <c r="B225" s="149">
        <v>6</v>
      </c>
      <c r="C225" s="149">
        <v>23</v>
      </c>
      <c r="D225" t="s" s="205">
        <v>3939</v>
      </c>
      <c r="E225" t="s" s="205">
        <v>40</v>
      </c>
      <c r="F225" s="222">
        <v>43</v>
      </c>
      <c r="G225" s="149">
        <v>55</v>
      </c>
      <c r="H225" s="173">
        <f>SUM(G225-F225)</f>
        <v>12</v>
      </c>
      <c r="I225" s="167">
        <f>H225/F225</f>
        <v>0.27906976744186</v>
      </c>
      <c r="J225" s="167">
        <f>H225/G225</f>
        <v>0.218181818181818</v>
      </c>
      <c r="K225" s="24"/>
      <c r="L225" s="24"/>
      <c r="M225" s="24"/>
      <c r="N225" s="24"/>
      <c r="O225" s="24"/>
      <c r="P225" s="24"/>
      <c r="Q225" s="24"/>
      <c r="R225" s="24"/>
      <c r="S225" s="24"/>
      <c r="T225" s="24"/>
      <c r="U225" s="24"/>
      <c r="V225" s="24"/>
      <c r="W225" s="24"/>
      <c r="X225" s="24"/>
      <c r="Y225" s="24"/>
      <c r="Z225" s="24"/>
    </row>
    <row r="226" ht="19.15" customHeight="1">
      <c r="A226" t="s" s="138">
        <v>3735</v>
      </c>
      <c r="B226" s="149">
        <v>6</v>
      </c>
      <c r="C226" s="149">
        <v>33</v>
      </c>
      <c r="D226" t="s" s="205">
        <v>4231</v>
      </c>
      <c r="E226" t="s" s="205">
        <v>42</v>
      </c>
      <c r="F226" s="253">
        <v>57</v>
      </c>
      <c r="G226" s="254">
        <v>45</v>
      </c>
      <c r="H226" s="173">
        <f>SUM(G226-F226)</f>
        <v>-12</v>
      </c>
      <c r="I226" s="167">
        <f>H226/F226</f>
        <v>-0.210526315789474</v>
      </c>
      <c r="J226" s="167">
        <f>H226/G226</f>
        <v>-0.266666666666667</v>
      </c>
      <c r="K226" s="24"/>
      <c r="L226" s="24"/>
      <c r="M226" s="24"/>
      <c r="N226" s="24"/>
      <c r="O226" s="24"/>
      <c r="P226" s="24"/>
      <c r="Q226" s="24"/>
      <c r="R226" s="24"/>
      <c r="S226" s="24"/>
      <c r="T226" s="24"/>
      <c r="U226" s="24"/>
      <c r="V226" s="24"/>
      <c r="W226" s="24"/>
      <c r="X226" s="24"/>
      <c r="Y226" s="24"/>
      <c r="Z226" s="24"/>
    </row>
    <row r="227" ht="19.15" customHeight="1">
      <c r="A227" t="s" s="138">
        <v>3735</v>
      </c>
      <c r="B227" s="149">
        <v>6</v>
      </c>
      <c r="C227" s="149">
        <v>25</v>
      </c>
      <c r="D227" t="s" s="205">
        <v>4241</v>
      </c>
      <c r="E227" t="s" s="205">
        <v>112</v>
      </c>
      <c r="F227" s="253">
        <v>43</v>
      </c>
      <c r="G227" s="254">
        <v>41</v>
      </c>
      <c r="H227" s="173">
        <f>SUM(G227-F227)</f>
        <v>-2</v>
      </c>
      <c r="I227" s="167">
        <f>H227/F227</f>
        <v>-0.0465116279069767</v>
      </c>
      <c r="J227" s="167">
        <f>H227/G227</f>
        <v>-0.048780487804878</v>
      </c>
      <c r="K227" s="24"/>
      <c r="L227" s="24"/>
      <c r="M227" s="24"/>
      <c r="N227" s="24"/>
      <c r="O227" s="24"/>
      <c r="P227" s="24"/>
      <c r="Q227" s="24"/>
      <c r="R227" s="24"/>
      <c r="S227" s="24"/>
      <c r="T227" s="24"/>
      <c r="U227" s="24"/>
      <c r="V227" s="24"/>
      <c r="W227" s="24"/>
      <c r="X227" s="24"/>
      <c r="Y227" s="24"/>
      <c r="Z227" s="24"/>
    </row>
    <row r="228" ht="19.15" customHeight="1">
      <c r="A228" t="s" s="138">
        <v>3735</v>
      </c>
      <c r="B228" s="149">
        <v>6</v>
      </c>
      <c r="C228" s="149">
        <v>20</v>
      </c>
      <c r="D228" t="s" s="205">
        <v>3940</v>
      </c>
      <c r="E228" t="s" s="205">
        <v>64</v>
      </c>
      <c r="F228" s="222">
        <v>33</v>
      </c>
      <c r="G228" s="149">
        <v>36</v>
      </c>
      <c r="H228" s="173">
        <f>SUM(G228-F228)</f>
        <v>3</v>
      </c>
      <c r="I228" s="167">
        <f>H228/F228</f>
        <v>0.0909090909090909</v>
      </c>
      <c r="J228" s="167">
        <f>H228/G228</f>
        <v>0.0833333333333333</v>
      </c>
      <c r="K228" s="24"/>
      <c r="L228" s="24"/>
      <c r="M228" s="24"/>
      <c r="N228" s="24"/>
      <c r="O228" s="24"/>
      <c r="P228" s="24"/>
      <c r="Q228" s="24"/>
      <c r="R228" s="24"/>
      <c r="S228" s="24"/>
      <c r="T228" s="24"/>
      <c r="U228" s="24"/>
      <c r="V228" s="24"/>
      <c r="W228" s="24"/>
      <c r="X228" s="24"/>
      <c r="Y228" s="24"/>
      <c r="Z228" s="24"/>
    </row>
    <row r="229" ht="19.15" customHeight="1">
      <c r="A229" t="s" s="138">
        <v>3735</v>
      </c>
      <c r="B229" s="149">
        <v>6</v>
      </c>
      <c r="C229" s="149">
        <v>18</v>
      </c>
      <c r="D229" t="s" s="205">
        <v>4242</v>
      </c>
      <c r="E229" t="s" s="205">
        <v>76</v>
      </c>
      <c r="F229" s="253">
        <v>30</v>
      </c>
      <c r="G229" s="254">
        <v>28</v>
      </c>
      <c r="H229" s="173">
        <f>SUM(G229-F229)</f>
        <v>-2</v>
      </c>
      <c r="I229" s="167">
        <f>H229/F229</f>
        <v>-0.06666666666666669</v>
      </c>
      <c r="J229" s="167">
        <f>H229/G229</f>
        <v>-0.0714285714285714</v>
      </c>
      <c r="K229" s="24"/>
      <c r="L229" s="24"/>
      <c r="M229" s="24"/>
      <c r="N229" s="24"/>
      <c r="O229" s="24"/>
      <c r="P229" s="24"/>
      <c r="Q229" s="24"/>
      <c r="R229" s="24"/>
      <c r="S229" s="24"/>
      <c r="T229" s="24"/>
      <c r="U229" s="24"/>
      <c r="V229" s="24"/>
      <c r="W229" s="24"/>
      <c r="X229" s="24"/>
      <c r="Y229" s="24"/>
      <c r="Z229" s="24"/>
    </row>
    <row r="230" ht="19.15" customHeight="1">
      <c r="A230" t="s" s="138">
        <v>3735</v>
      </c>
      <c r="B230" s="149">
        <v>6</v>
      </c>
      <c r="C230" s="149">
        <v>26</v>
      </c>
      <c r="D230" t="s" s="205">
        <v>3941</v>
      </c>
      <c r="E230" t="s" s="205">
        <v>46</v>
      </c>
      <c r="F230" s="222">
        <v>26</v>
      </c>
      <c r="G230" s="149">
        <v>28</v>
      </c>
      <c r="H230" s="173">
        <f>SUM(G230-F230)</f>
        <v>2</v>
      </c>
      <c r="I230" s="167">
        <f>H230/F230</f>
        <v>0.0769230769230769</v>
      </c>
      <c r="J230" s="167">
        <f>H230/G230</f>
        <v>0.0714285714285714</v>
      </c>
      <c r="K230" s="24"/>
      <c r="L230" s="24"/>
      <c r="M230" s="24"/>
      <c r="N230" s="24"/>
      <c r="O230" s="24"/>
      <c r="P230" s="24"/>
      <c r="Q230" s="24"/>
      <c r="R230" s="24"/>
      <c r="S230" s="24"/>
      <c r="T230" s="24"/>
      <c r="U230" s="24"/>
      <c r="V230" s="24"/>
      <c r="W230" s="24"/>
      <c r="X230" s="24"/>
      <c r="Y230" s="24"/>
      <c r="Z230" s="24"/>
    </row>
    <row r="231" ht="19.15" customHeight="1">
      <c r="A231" t="s" s="138">
        <v>3735</v>
      </c>
      <c r="B231" s="149">
        <v>6</v>
      </c>
      <c r="C231" s="149">
        <v>13</v>
      </c>
      <c r="D231" t="s" s="205">
        <v>3942</v>
      </c>
      <c r="E231" t="s" s="205">
        <v>380</v>
      </c>
      <c r="F231" s="222">
        <v>0</v>
      </c>
      <c r="G231" s="149">
        <v>0</v>
      </c>
      <c r="H231" s="173">
        <f>SUM(G231-F231)</f>
        <v>0</v>
      </c>
      <c r="I231" s="207">
        <f>H231/F231</f>
      </c>
      <c r="J231" s="207">
        <f>H231/G231</f>
      </c>
      <c r="K231" s="24"/>
      <c r="L231" s="24"/>
      <c r="M231" s="24"/>
      <c r="N231" s="24"/>
      <c r="O231" s="24"/>
      <c r="P231" s="24"/>
      <c r="Q231" s="24"/>
      <c r="R231" s="24"/>
      <c r="S231" s="24"/>
      <c r="T231" s="24"/>
      <c r="U231" s="24"/>
      <c r="V231" s="24"/>
      <c r="W231" s="24"/>
      <c r="X231" s="24"/>
      <c r="Y231" s="24"/>
      <c r="Z231" s="24"/>
    </row>
    <row r="232" ht="19.15" customHeight="1">
      <c r="A232" t="s" s="138">
        <v>3735</v>
      </c>
      <c r="B232" s="149">
        <v>6</v>
      </c>
      <c r="C232" s="149">
        <v>32</v>
      </c>
      <c r="D232" t="s" s="205">
        <v>3943</v>
      </c>
      <c r="E232" t="s" s="205">
        <v>32</v>
      </c>
      <c r="F232" s="222">
        <v>0</v>
      </c>
      <c r="G232" s="149">
        <v>0</v>
      </c>
      <c r="H232" s="206">
        <f>SUM(G232-F232)</f>
        <v>0</v>
      </c>
      <c r="I232" s="176">
        <f>H232/F232</f>
      </c>
      <c r="J232" s="176">
        <f>H232/G232</f>
      </c>
      <c r="K232" s="174"/>
      <c r="L232" s="174"/>
      <c r="M232" s="174"/>
      <c r="N232" s="174"/>
      <c r="O232" s="174"/>
      <c r="P232" s="174"/>
      <c r="Q232" s="174"/>
      <c r="R232" s="174"/>
      <c r="S232" s="174"/>
      <c r="T232" s="174"/>
      <c r="U232" s="174"/>
      <c r="V232" s="174"/>
      <c r="W232" s="174"/>
      <c r="X232" s="174"/>
      <c r="Y232" s="174"/>
      <c r="Z232" s="174"/>
    </row>
    <row r="233" ht="19.15" customHeight="1">
      <c r="A233" s="177"/>
      <c r="B233" s="178"/>
      <c r="C233" s="178"/>
      <c r="D233" s="179"/>
      <c r="E233" s="179"/>
      <c r="F233" s="210">
        <f>SUM(F199:F232)</f>
        <v>84712</v>
      </c>
      <c r="G233" s="180">
        <f>SUM(G199:G232)</f>
        <v>86124</v>
      </c>
      <c r="H233" s="181">
        <f>SUM(H199:H232)</f>
        <v>1412</v>
      </c>
      <c r="I233" s="182">
        <f>H233/F233</f>
        <v>0.0166682406270658</v>
      </c>
      <c r="J233" s="182">
        <f>H233/G233</f>
        <v>0.0163949653987274</v>
      </c>
      <c r="K233" s="183"/>
      <c r="L233" s="183"/>
      <c r="M233" s="183"/>
      <c r="N233" s="183"/>
      <c r="O233" s="183"/>
      <c r="P233" s="183"/>
      <c r="Q233" s="183"/>
      <c r="R233" s="183"/>
      <c r="S233" s="183"/>
      <c r="T233" s="183"/>
      <c r="U233" s="183"/>
      <c r="V233" s="183"/>
      <c r="W233" s="183"/>
      <c r="X233" s="183"/>
      <c r="Y233" s="183"/>
      <c r="Z233" s="184"/>
    </row>
    <row r="234" ht="19.15" customHeight="1">
      <c r="A234" s="230"/>
      <c r="B234" s="231"/>
      <c r="C234" s="231"/>
      <c r="D234" s="232"/>
      <c r="E234" s="232"/>
      <c r="F234" s="251"/>
      <c r="G234" s="231"/>
      <c r="H234" s="234"/>
      <c r="I234" s="228"/>
      <c r="J234" s="228"/>
      <c r="K234" s="189"/>
      <c r="L234" s="189"/>
      <c r="M234" s="189"/>
      <c r="N234" s="189"/>
      <c r="O234" s="189"/>
      <c r="P234" s="189"/>
      <c r="Q234" s="189"/>
      <c r="R234" s="189"/>
      <c r="S234" s="189"/>
      <c r="T234" s="189"/>
      <c r="U234" s="189"/>
      <c r="V234" s="189"/>
      <c r="W234" s="189"/>
      <c r="X234" s="189"/>
      <c r="Y234" s="189"/>
      <c r="Z234" s="189"/>
    </row>
    <row r="235" ht="19.15" customHeight="1">
      <c r="A235" t="s" s="142">
        <v>3735</v>
      </c>
      <c r="B235" s="166">
        <v>7</v>
      </c>
      <c r="C235" s="166">
        <v>15</v>
      </c>
      <c r="D235" t="s" s="142">
        <v>3944</v>
      </c>
      <c r="E235" t="s" s="142">
        <v>20</v>
      </c>
      <c r="F235" s="229">
        <v>34985</v>
      </c>
      <c r="G235" s="166">
        <v>35983</v>
      </c>
      <c r="H235" s="155">
        <f>SUM(G235-F235)</f>
        <v>998</v>
      </c>
      <c r="I235" s="167">
        <f>H235/F235</f>
        <v>0.0285265113620123</v>
      </c>
      <c r="J235" s="167">
        <f>H235/G235</f>
        <v>0.02773531945641</v>
      </c>
      <c r="K235" s="24"/>
      <c r="L235" s="24"/>
      <c r="M235" s="24"/>
      <c r="N235" s="24"/>
      <c r="O235" s="24"/>
      <c r="P235" s="24"/>
      <c r="Q235" s="24"/>
      <c r="R235" s="24"/>
      <c r="S235" s="24"/>
      <c r="T235" s="24"/>
      <c r="U235" s="24"/>
      <c r="V235" s="24"/>
      <c r="W235" s="24"/>
      <c r="X235" s="24"/>
      <c r="Y235" s="24"/>
      <c r="Z235" s="24"/>
    </row>
    <row r="236" ht="19.15" customHeight="1">
      <c r="A236" t="s" s="145">
        <v>3735</v>
      </c>
      <c r="B236" s="168">
        <v>7</v>
      </c>
      <c r="C236" s="168">
        <v>8</v>
      </c>
      <c r="D236" t="s" s="145">
        <v>3945</v>
      </c>
      <c r="E236" t="s" s="145">
        <v>84</v>
      </c>
      <c r="F236" s="212">
        <v>22852</v>
      </c>
      <c r="G236" s="168">
        <v>23385</v>
      </c>
      <c r="H236" s="155">
        <f>SUM(G236-F236)</f>
        <v>533</v>
      </c>
      <c r="I236" s="167">
        <f>H236/F236</f>
        <v>0.0233239978995274</v>
      </c>
      <c r="J236" s="167">
        <f>H236/G236</f>
        <v>0.0227923882830874</v>
      </c>
      <c r="K236" s="24"/>
      <c r="L236" s="24"/>
      <c r="M236" s="24"/>
      <c r="N236" s="24"/>
      <c r="O236" s="24"/>
      <c r="P236" s="24"/>
      <c r="Q236" s="24"/>
      <c r="R236" s="24"/>
      <c r="S236" s="24"/>
      <c r="T236" s="24"/>
      <c r="U236" s="24"/>
      <c r="V236" s="24"/>
      <c r="W236" s="24"/>
      <c r="X236" s="24"/>
      <c r="Y236" s="24"/>
      <c r="Z236" s="24"/>
    </row>
    <row r="237" ht="19.15" customHeight="1">
      <c r="A237" t="s" s="145">
        <v>3735</v>
      </c>
      <c r="B237" s="168">
        <v>7</v>
      </c>
      <c r="C237" s="168">
        <v>10</v>
      </c>
      <c r="D237" t="s" s="145">
        <v>3946</v>
      </c>
      <c r="E237" t="s" s="145">
        <v>26</v>
      </c>
      <c r="F237" s="212">
        <v>18523</v>
      </c>
      <c r="G237" s="168">
        <v>21086</v>
      </c>
      <c r="H237" s="155">
        <f>SUM(G237-F237)</f>
        <v>2563</v>
      </c>
      <c r="I237" s="167">
        <f>H237/F237</f>
        <v>0.138368514819414</v>
      </c>
      <c r="J237" s="167">
        <f>H237/G237</f>
        <v>0.121549843498056</v>
      </c>
      <c r="K237" s="24"/>
      <c r="L237" s="24"/>
      <c r="M237" s="24"/>
      <c r="N237" s="24"/>
      <c r="O237" s="24"/>
      <c r="P237" s="24"/>
      <c r="Q237" s="24"/>
      <c r="R237" s="24"/>
      <c r="S237" s="24"/>
      <c r="T237" s="24"/>
      <c r="U237" s="24"/>
      <c r="V237" s="24"/>
      <c r="W237" s="24"/>
      <c r="X237" s="24"/>
      <c r="Y237" s="24"/>
      <c r="Z237" s="24"/>
    </row>
    <row r="238" ht="19.15" customHeight="1">
      <c r="A238" t="s" s="145">
        <v>3735</v>
      </c>
      <c r="B238" s="168">
        <v>7</v>
      </c>
      <c r="C238" s="168">
        <v>2</v>
      </c>
      <c r="D238" t="s" s="145">
        <v>3947</v>
      </c>
      <c r="E238" t="s" s="145">
        <v>22</v>
      </c>
      <c r="F238" s="212">
        <v>9454</v>
      </c>
      <c r="G238" s="168">
        <v>9822</v>
      </c>
      <c r="H238" s="155">
        <f>SUM(G238-F238)</f>
        <v>368</v>
      </c>
      <c r="I238" s="167">
        <f>H238/F238</f>
        <v>0.0389253226147662</v>
      </c>
      <c r="J238" s="167">
        <f>H238/G238</f>
        <v>0.0374669110160863</v>
      </c>
      <c r="K238" s="24"/>
      <c r="L238" s="24"/>
      <c r="M238" s="24"/>
      <c r="N238" s="24"/>
      <c r="O238" s="24"/>
      <c r="P238" s="24"/>
      <c r="Q238" s="24"/>
      <c r="R238" s="24"/>
      <c r="S238" s="24"/>
      <c r="T238" s="24"/>
      <c r="U238" s="24"/>
      <c r="V238" s="24"/>
      <c r="W238" s="24"/>
      <c r="X238" s="24"/>
      <c r="Y238" s="24"/>
      <c r="Z238" s="24"/>
    </row>
    <row r="239" ht="19.15" customHeight="1">
      <c r="A239" t="s" s="145">
        <v>3735</v>
      </c>
      <c r="B239" s="168">
        <v>7</v>
      </c>
      <c r="C239" s="168">
        <v>5</v>
      </c>
      <c r="D239" t="s" s="145">
        <v>3948</v>
      </c>
      <c r="E239" t="s" s="145">
        <v>17</v>
      </c>
      <c r="F239" s="212">
        <v>1795</v>
      </c>
      <c r="G239" s="168">
        <v>1840</v>
      </c>
      <c r="H239" s="155">
        <f>SUM(G239-F239)</f>
        <v>45</v>
      </c>
      <c r="I239" s="167">
        <f>H239/F239</f>
        <v>0.0250696378830084</v>
      </c>
      <c r="J239" s="167">
        <f>H239/G239</f>
        <v>0.0244565217391304</v>
      </c>
      <c r="K239" s="24"/>
      <c r="L239" s="24"/>
      <c r="M239" s="24"/>
      <c r="N239" s="24"/>
      <c r="O239" s="24"/>
      <c r="P239" s="24"/>
      <c r="Q239" s="24"/>
      <c r="R239" s="24"/>
      <c r="S239" s="24"/>
      <c r="T239" s="24"/>
      <c r="U239" s="24"/>
      <c r="V239" s="24"/>
      <c r="W239" s="24"/>
      <c r="X239" s="24"/>
      <c r="Y239" s="24"/>
      <c r="Z239" s="24"/>
    </row>
    <row r="240" ht="19.15" customHeight="1">
      <c r="A240" t="s" s="145">
        <v>3735</v>
      </c>
      <c r="B240" s="168">
        <v>7</v>
      </c>
      <c r="C240" s="168">
        <v>13</v>
      </c>
      <c r="D240" t="s" s="145">
        <v>3949</v>
      </c>
      <c r="E240" t="s" s="145">
        <v>28</v>
      </c>
      <c r="F240" s="212">
        <v>1101</v>
      </c>
      <c r="G240" s="168">
        <v>1139</v>
      </c>
      <c r="H240" s="155">
        <f>SUM(G240-F240)</f>
        <v>38</v>
      </c>
      <c r="I240" s="167">
        <f>H240/F240</f>
        <v>0.0345140781108084</v>
      </c>
      <c r="J240" s="167">
        <f>H240/G240</f>
        <v>0.0333625987708516</v>
      </c>
      <c r="K240" s="24"/>
      <c r="L240" s="24"/>
      <c r="M240" s="24"/>
      <c r="N240" s="24"/>
      <c r="O240" s="24"/>
      <c r="P240" s="24"/>
      <c r="Q240" s="24"/>
      <c r="R240" s="24"/>
      <c r="S240" s="24"/>
      <c r="T240" s="24"/>
      <c r="U240" s="24"/>
      <c r="V240" s="24"/>
      <c r="W240" s="24"/>
      <c r="X240" s="24"/>
      <c r="Y240" s="24"/>
      <c r="Z240" s="24"/>
    </row>
    <row r="241" ht="19.15" customHeight="1">
      <c r="A241" t="s" s="145">
        <v>3735</v>
      </c>
      <c r="B241" s="168">
        <v>7</v>
      </c>
      <c r="C241" s="168">
        <v>28</v>
      </c>
      <c r="D241" t="s" s="145">
        <v>3950</v>
      </c>
      <c r="E241" t="s" s="145">
        <v>34</v>
      </c>
      <c r="F241" s="212">
        <v>768</v>
      </c>
      <c r="G241" s="168">
        <v>808</v>
      </c>
      <c r="H241" s="155">
        <f>SUM(G241-F241)</f>
        <v>40</v>
      </c>
      <c r="I241" s="167">
        <f>H241/F241</f>
        <v>0.0520833333333333</v>
      </c>
      <c r="J241" s="167">
        <f>H241/G241</f>
        <v>0.0495049504950495</v>
      </c>
      <c r="K241" s="24"/>
      <c r="L241" s="24"/>
      <c r="M241" s="24"/>
      <c r="N241" s="24"/>
      <c r="O241" s="24"/>
      <c r="P241" s="24"/>
      <c r="Q241" s="24"/>
      <c r="R241" s="24"/>
      <c r="S241" s="24"/>
      <c r="T241" s="24"/>
      <c r="U241" s="24"/>
      <c r="V241" s="24"/>
      <c r="W241" s="24"/>
      <c r="X241" s="24"/>
      <c r="Y241" s="24"/>
      <c r="Z241" s="24"/>
    </row>
    <row r="242" ht="19.15" customHeight="1">
      <c r="A242" t="s" s="145">
        <v>3735</v>
      </c>
      <c r="B242" s="168">
        <v>7</v>
      </c>
      <c r="C242" s="168">
        <v>9</v>
      </c>
      <c r="D242" t="s" s="145">
        <v>3951</v>
      </c>
      <c r="E242" t="s" s="145">
        <v>30</v>
      </c>
      <c r="F242" s="212">
        <v>585</v>
      </c>
      <c r="G242" s="168">
        <v>614</v>
      </c>
      <c r="H242" s="155">
        <f>SUM(G242-F242)</f>
        <v>29</v>
      </c>
      <c r="I242" s="167">
        <f>H242/F242</f>
        <v>0.0495726495726496</v>
      </c>
      <c r="J242" s="167">
        <f>H242/G242</f>
        <v>0.0472312703583062</v>
      </c>
      <c r="K242" s="24"/>
      <c r="L242" s="24"/>
      <c r="M242" s="24"/>
      <c r="N242" s="24"/>
      <c r="O242" s="24"/>
      <c r="P242" s="24"/>
      <c r="Q242" s="24"/>
      <c r="R242" s="24"/>
      <c r="S242" s="24"/>
      <c r="T242" s="24"/>
      <c r="U242" s="24"/>
      <c r="V242" s="24"/>
      <c r="W242" s="24"/>
      <c r="X242" s="24"/>
      <c r="Y242" s="24"/>
      <c r="Z242" s="24"/>
    </row>
    <row r="243" ht="19.15" customHeight="1">
      <c r="A243" t="s" s="145">
        <v>3735</v>
      </c>
      <c r="B243" s="168">
        <v>7</v>
      </c>
      <c r="C243" s="168">
        <v>6</v>
      </c>
      <c r="D243" t="s" s="145">
        <v>3952</v>
      </c>
      <c r="E243" t="s" s="145">
        <v>101</v>
      </c>
      <c r="F243" s="212">
        <v>531</v>
      </c>
      <c r="G243" s="168">
        <v>552</v>
      </c>
      <c r="H243" s="155">
        <f>SUM(G243-F243)</f>
        <v>21</v>
      </c>
      <c r="I243" s="167">
        <f>H243/F243</f>
        <v>0.0395480225988701</v>
      </c>
      <c r="J243" s="167">
        <f>H243/G243</f>
        <v>0.0380434782608696</v>
      </c>
      <c r="K243" s="24"/>
      <c r="L243" s="24"/>
      <c r="M243" s="24"/>
      <c r="N243" s="24"/>
      <c r="O243" s="24"/>
      <c r="P243" s="24"/>
      <c r="Q243" s="24"/>
      <c r="R243" s="24"/>
      <c r="S243" s="24"/>
      <c r="T243" s="24"/>
      <c r="U243" s="24"/>
      <c r="V243" s="24"/>
      <c r="W243" s="24"/>
      <c r="X243" s="24"/>
      <c r="Y243" s="24"/>
      <c r="Z243" s="24"/>
    </row>
    <row r="244" ht="19.15" customHeight="1">
      <c r="A244" t="s" s="145">
        <v>3735</v>
      </c>
      <c r="B244" s="168">
        <v>7</v>
      </c>
      <c r="C244" s="168">
        <v>14</v>
      </c>
      <c r="D244" t="s" s="145">
        <v>3953</v>
      </c>
      <c r="E244" t="s" s="145">
        <v>48</v>
      </c>
      <c r="F244" s="213">
        <v>385</v>
      </c>
      <c r="G244" s="170">
        <v>394</v>
      </c>
      <c r="H244" s="155">
        <f>SUM(G244-F244)</f>
        <v>9</v>
      </c>
      <c r="I244" s="167">
        <f>H244/F244</f>
        <v>0.0233766233766234</v>
      </c>
      <c r="J244" s="167">
        <f>H244/G244</f>
        <v>0.0228426395939086</v>
      </c>
      <c r="K244" s="24"/>
      <c r="L244" s="24"/>
      <c r="M244" s="24"/>
      <c r="N244" s="24"/>
      <c r="O244" s="24"/>
      <c r="P244" s="24"/>
      <c r="Q244" s="24"/>
      <c r="R244" s="24"/>
      <c r="S244" s="24"/>
      <c r="T244" s="24"/>
      <c r="U244" s="24"/>
      <c r="V244" s="24"/>
      <c r="W244" s="24"/>
      <c r="X244" s="24"/>
      <c r="Y244" s="24"/>
      <c r="Z244" s="24"/>
    </row>
    <row r="245" ht="19.15" customHeight="1">
      <c r="A245" t="s" s="145">
        <v>3735</v>
      </c>
      <c r="B245" s="168">
        <v>7</v>
      </c>
      <c r="C245" s="168">
        <v>16</v>
      </c>
      <c r="D245" t="s" s="145">
        <v>3741</v>
      </c>
      <c r="E245" t="s" s="171">
        <v>36</v>
      </c>
      <c r="F245" s="271">
        <v>194</v>
      </c>
      <c r="G245" s="272">
        <v>360</v>
      </c>
      <c r="H245" s="173">
        <f>SUM(G245-F245)</f>
        <v>166</v>
      </c>
      <c r="I245" s="167">
        <f>H245/F245</f>
        <v>0.855670103092784</v>
      </c>
      <c r="J245" s="167">
        <f>H245/G245</f>
        <v>0.461111111111111</v>
      </c>
      <c r="K245" s="24"/>
      <c r="L245" s="24"/>
      <c r="M245" s="24"/>
      <c r="N245" s="24"/>
      <c r="O245" s="24"/>
      <c r="P245" s="24"/>
      <c r="Q245" s="24"/>
      <c r="R245" s="24"/>
      <c r="S245" s="24"/>
      <c r="T245" s="24"/>
      <c r="U245" s="24"/>
      <c r="V245" s="24"/>
      <c r="W245" s="24"/>
      <c r="X245" s="24"/>
      <c r="Y245" s="24"/>
      <c r="Z245" s="24"/>
    </row>
    <row r="246" ht="19.15" customHeight="1">
      <c r="A246" t="s" s="145">
        <v>3735</v>
      </c>
      <c r="B246" s="168">
        <v>7</v>
      </c>
      <c r="C246" s="168">
        <v>30</v>
      </c>
      <c r="D246" t="s" s="145">
        <v>3954</v>
      </c>
      <c r="E246" t="s" s="145">
        <v>248</v>
      </c>
      <c r="F246" s="229">
        <v>315</v>
      </c>
      <c r="G246" s="166">
        <v>334</v>
      </c>
      <c r="H246" s="155">
        <f>SUM(G246-F246)</f>
        <v>19</v>
      </c>
      <c r="I246" s="167">
        <f>H246/F246</f>
        <v>0.0603174603174603</v>
      </c>
      <c r="J246" s="167">
        <f>H246/G246</f>
        <v>0.0568862275449102</v>
      </c>
      <c r="K246" s="24"/>
      <c r="L246" s="24"/>
      <c r="M246" s="24"/>
      <c r="N246" s="24"/>
      <c r="O246" s="24"/>
      <c r="P246" s="24"/>
      <c r="Q246" s="24"/>
      <c r="R246" s="24"/>
      <c r="S246" s="24"/>
      <c r="T246" s="24"/>
      <c r="U246" s="24"/>
      <c r="V246" s="24"/>
      <c r="W246" s="24"/>
      <c r="X246" s="24"/>
      <c r="Y246" s="24"/>
      <c r="Z246" s="24"/>
    </row>
    <row r="247" ht="19.15" customHeight="1">
      <c r="A247" t="s" s="145">
        <v>3735</v>
      </c>
      <c r="B247" s="168">
        <v>7</v>
      </c>
      <c r="C247" s="168">
        <v>17</v>
      </c>
      <c r="D247" t="s" s="145">
        <v>3955</v>
      </c>
      <c r="E247" t="s" s="145">
        <v>38</v>
      </c>
      <c r="F247" s="212">
        <v>307</v>
      </c>
      <c r="G247" s="168">
        <v>310</v>
      </c>
      <c r="H247" s="155">
        <f>SUM(G247-F247)</f>
        <v>3</v>
      </c>
      <c r="I247" s="167">
        <f>H247/F247</f>
        <v>0.00977198697068404</v>
      </c>
      <c r="J247" s="167">
        <f>H247/G247</f>
        <v>0.00967741935483871</v>
      </c>
      <c r="K247" s="24"/>
      <c r="L247" s="24"/>
      <c r="M247" s="24"/>
      <c r="N247" s="24"/>
      <c r="O247" s="24"/>
      <c r="P247" s="24"/>
      <c r="Q247" s="24"/>
      <c r="R247" s="24"/>
      <c r="S247" s="24"/>
      <c r="T247" s="24"/>
      <c r="U247" s="24"/>
      <c r="V247" s="24"/>
      <c r="W247" s="24"/>
      <c r="X247" s="24"/>
      <c r="Y247" s="24"/>
      <c r="Z247" s="24"/>
    </row>
    <row r="248" ht="19.15" customHeight="1">
      <c r="A248" t="s" s="145">
        <v>3735</v>
      </c>
      <c r="B248" s="168">
        <v>7</v>
      </c>
      <c r="C248" s="168">
        <v>7</v>
      </c>
      <c r="D248" t="s" s="145">
        <v>3956</v>
      </c>
      <c r="E248" t="s" s="145">
        <v>44</v>
      </c>
      <c r="F248" s="212">
        <v>211</v>
      </c>
      <c r="G248" s="168">
        <v>262</v>
      </c>
      <c r="H248" s="155">
        <f>SUM(G248-F248)</f>
        <v>51</v>
      </c>
      <c r="I248" s="167">
        <f>H248/F248</f>
        <v>0.241706161137441</v>
      </c>
      <c r="J248" s="167">
        <f>H248/G248</f>
        <v>0.194656488549618</v>
      </c>
      <c r="K248" s="24"/>
      <c r="L248" s="24"/>
      <c r="M248" s="24"/>
      <c r="N248" s="24"/>
      <c r="O248" s="24"/>
      <c r="P248" s="24"/>
      <c r="Q248" s="24"/>
      <c r="R248" s="24"/>
      <c r="S248" s="24"/>
      <c r="T248" s="24"/>
      <c r="U248" s="24"/>
      <c r="V248" s="24"/>
      <c r="W248" s="24"/>
      <c r="X248" s="24"/>
      <c r="Y248" s="24"/>
      <c r="Z248" s="24"/>
    </row>
    <row r="249" ht="19.15" customHeight="1">
      <c r="A249" t="s" s="145">
        <v>3735</v>
      </c>
      <c r="B249" s="168">
        <v>7</v>
      </c>
      <c r="C249" s="168">
        <v>18</v>
      </c>
      <c r="D249" t="s" s="145">
        <v>3957</v>
      </c>
      <c r="E249" t="s" s="145">
        <v>60</v>
      </c>
      <c r="F249" s="212">
        <v>230</v>
      </c>
      <c r="G249" s="168">
        <v>234</v>
      </c>
      <c r="H249" s="155">
        <f>SUM(G249-F249)</f>
        <v>4</v>
      </c>
      <c r="I249" s="167">
        <f>H249/F249</f>
        <v>0.0173913043478261</v>
      </c>
      <c r="J249" s="167">
        <f>H249/G249</f>
        <v>0.0170940170940171</v>
      </c>
      <c r="K249" s="24"/>
      <c r="L249" s="24"/>
      <c r="M249" s="24"/>
      <c r="N249" s="24"/>
      <c r="O249" s="24"/>
      <c r="P249" s="24"/>
      <c r="Q249" s="24"/>
      <c r="R249" s="24"/>
      <c r="S249" s="24"/>
      <c r="T249" s="24"/>
      <c r="U249" s="24"/>
      <c r="V249" s="24"/>
      <c r="W249" s="24"/>
      <c r="X249" s="24"/>
      <c r="Y249" s="24"/>
      <c r="Z249" s="24"/>
    </row>
    <row r="250" ht="19.15" customHeight="1">
      <c r="A250" t="s" s="145">
        <v>3735</v>
      </c>
      <c r="B250" s="168">
        <v>7</v>
      </c>
      <c r="C250" s="168">
        <v>25</v>
      </c>
      <c r="D250" t="s" s="145">
        <v>3958</v>
      </c>
      <c r="E250" t="s" s="145">
        <v>52</v>
      </c>
      <c r="F250" s="212">
        <v>187</v>
      </c>
      <c r="G250" s="168">
        <v>190</v>
      </c>
      <c r="H250" s="155">
        <f>SUM(G250-F250)</f>
        <v>3</v>
      </c>
      <c r="I250" s="167">
        <f>H250/F250</f>
        <v>0.0160427807486631</v>
      </c>
      <c r="J250" s="167">
        <f>H250/G250</f>
        <v>0.0157894736842105</v>
      </c>
      <c r="K250" s="24"/>
      <c r="L250" s="24"/>
      <c r="M250" s="24"/>
      <c r="N250" s="24"/>
      <c r="O250" s="24"/>
      <c r="P250" s="24"/>
      <c r="Q250" s="24"/>
      <c r="R250" s="24"/>
      <c r="S250" s="24"/>
      <c r="T250" s="24"/>
      <c r="U250" s="24"/>
      <c r="V250" s="24"/>
      <c r="W250" s="24"/>
      <c r="X250" s="24"/>
      <c r="Y250" s="24"/>
      <c r="Z250" s="24"/>
    </row>
    <row r="251" ht="19.15" customHeight="1">
      <c r="A251" t="s" s="145">
        <v>3735</v>
      </c>
      <c r="B251" s="168">
        <v>7</v>
      </c>
      <c r="C251" s="168">
        <v>21</v>
      </c>
      <c r="D251" t="s" s="145">
        <v>3959</v>
      </c>
      <c r="E251" t="s" s="145">
        <v>62</v>
      </c>
      <c r="F251" s="212">
        <v>155</v>
      </c>
      <c r="G251" s="168">
        <v>161</v>
      </c>
      <c r="H251" s="155">
        <f>SUM(G251-F251)</f>
        <v>6</v>
      </c>
      <c r="I251" s="167">
        <f>H251/F251</f>
        <v>0.0387096774193548</v>
      </c>
      <c r="J251" s="167">
        <f>H251/G251</f>
        <v>0.0372670807453416</v>
      </c>
      <c r="K251" s="24"/>
      <c r="L251" s="24"/>
      <c r="M251" s="24"/>
      <c r="N251" s="24"/>
      <c r="O251" s="24"/>
      <c r="P251" s="24"/>
      <c r="Q251" s="24"/>
      <c r="R251" s="24"/>
      <c r="S251" s="24"/>
      <c r="T251" s="24"/>
      <c r="U251" s="24"/>
      <c r="V251" s="24"/>
      <c r="W251" s="24"/>
      <c r="X251" s="24"/>
      <c r="Y251" s="24"/>
      <c r="Z251" s="24"/>
    </row>
    <row r="252" ht="19.15" customHeight="1">
      <c r="A252" t="s" s="145">
        <v>3735</v>
      </c>
      <c r="B252" s="168">
        <v>7</v>
      </c>
      <c r="C252" s="168">
        <v>11</v>
      </c>
      <c r="D252" t="s" s="145">
        <v>3960</v>
      </c>
      <c r="E252" t="s" s="145">
        <v>1375</v>
      </c>
      <c r="F252" s="212">
        <v>122</v>
      </c>
      <c r="G252" s="168">
        <v>137</v>
      </c>
      <c r="H252" s="155">
        <f>SUM(G252-F252)</f>
        <v>15</v>
      </c>
      <c r="I252" s="167">
        <f>H252/F252</f>
        <v>0.122950819672131</v>
      </c>
      <c r="J252" s="167">
        <f>H252/G252</f>
        <v>0.109489051094891</v>
      </c>
      <c r="K252" s="24"/>
      <c r="L252" s="24"/>
      <c r="M252" s="24"/>
      <c r="N252" s="24"/>
      <c r="O252" s="24"/>
      <c r="P252" s="24"/>
      <c r="Q252" s="24"/>
      <c r="R252" s="24"/>
      <c r="S252" s="24"/>
      <c r="T252" s="24"/>
      <c r="U252" s="24"/>
      <c r="V252" s="24"/>
      <c r="W252" s="24"/>
      <c r="X252" s="24"/>
      <c r="Y252" s="24"/>
      <c r="Z252" s="24"/>
    </row>
    <row r="253" ht="19.15" customHeight="1">
      <c r="A253" t="s" s="145">
        <v>3735</v>
      </c>
      <c r="B253" s="168">
        <v>7</v>
      </c>
      <c r="C253" s="168">
        <v>4</v>
      </c>
      <c r="D253" t="s" s="145">
        <v>3961</v>
      </c>
      <c r="E253" t="s" s="145">
        <v>66</v>
      </c>
      <c r="F253" s="212">
        <v>98</v>
      </c>
      <c r="G253" s="168">
        <v>102</v>
      </c>
      <c r="H253" s="155">
        <f>SUM(G253-F253)</f>
        <v>4</v>
      </c>
      <c r="I253" s="167">
        <f>H253/F253</f>
        <v>0.0408163265306122</v>
      </c>
      <c r="J253" s="167">
        <f>H253/G253</f>
        <v>0.0392156862745098</v>
      </c>
      <c r="K253" s="24"/>
      <c r="L253" s="24"/>
      <c r="M253" s="24"/>
      <c r="N253" s="24"/>
      <c r="O253" s="24"/>
      <c r="P253" s="24"/>
      <c r="Q253" s="24"/>
      <c r="R253" s="24"/>
      <c r="S253" s="24"/>
      <c r="T253" s="24"/>
      <c r="U253" s="24"/>
      <c r="V253" s="24"/>
      <c r="W253" s="24"/>
      <c r="X253" s="24"/>
      <c r="Y253" s="24"/>
      <c r="Z253" s="24"/>
    </row>
    <row r="254" ht="19.15" customHeight="1">
      <c r="A254" t="s" s="145">
        <v>3735</v>
      </c>
      <c r="B254" s="168">
        <v>7</v>
      </c>
      <c r="C254" s="168">
        <v>12</v>
      </c>
      <c r="D254" t="s" s="145">
        <v>3962</v>
      </c>
      <c r="E254" t="s" s="145">
        <v>76</v>
      </c>
      <c r="F254" s="212">
        <v>92</v>
      </c>
      <c r="G254" s="168">
        <v>99</v>
      </c>
      <c r="H254" s="155">
        <f>SUM(G254-F254)</f>
        <v>7</v>
      </c>
      <c r="I254" s="167">
        <f>H254/F254</f>
        <v>0.07608695652173909</v>
      </c>
      <c r="J254" s="167">
        <f>H254/G254</f>
        <v>0.0707070707070707</v>
      </c>
      <c r="K254" s="24"/>
      <c r="L254" s="24"/>
      <c r="M254" s="24"/>
      <c r="N254" s="24"/>
      <c r="O254" s="24"/>
      <c r="P254" s="24"/>
      <c r="Q254" s="24"/>
      <c r="R254" s="24"/>
      <c r="S254" s="24"/>
      <c r="T254" s="24"/>
      <c r="U254" s="24"/>
      <c r="V254" s="24"/>
      <c r="W254" s="24"/>
      <c r="X254" s="24"/>
      <c r="Y254" s="24"/>
      <c r="Z254" s="24"/>
    </row>
    <row r="255" ht="19.15" customHeight="1">
      <c r="A255" t="s" s="145">
        <v>3735</v>
      </c>
      <c r="B255" s="168">
        <v>7</v>
      </c>
      <c r="C255" s="168">
        <v>32</v>
      </c>
      <c r="D255" t="s" s="145">
        <v>3963</v>
      </c>
      <c r="E255" t="s" s="145">
        <v>68</v>
      </c>
      <c r="F255" s="212">
        <v>83</v>
      </c>
      <c r="G255" s="168">
        <v>97</v>
      </c>
      <c r="H255" s="155">
        <f>SUM(G255-F255)</f>
        <v>14</v>
      </c>
      <c r="I255" s="167">
        <f>H255/F255</f>
        <v>0.168674698795181</v>
      </c>
      <c r="J255" s="167">
        <f>H255/G255</f>
        <v>0.144329896907216</v>
      </c>
      <c r="K255" s="24"/>
      <c r="L255" s="24"/>
      <c r="M255" s="24"/>
      <c r="N255" s="24"/>
      <c r="O255" s="24"/>
      <c r="P255" s="24"/>
      <c r="Q255" s="24"/>
      <c r="R255" s="24"/>
      <c r="S255" s="24"/>
      <c r="T255" s="24"/>
      <c r="U255" s="24"/>
      <c r="V255" s="24"/>
      <c r="W255" s="24"/>
      <c r="X255" s="24"/>
      <c r="Y255" s="24"/>
      <c r="Z255" s="24"/>
    </row>
    <row r="256" ht="19.15" customHeight="1">
      <c r="A256" t="s" s="145">
        <v>3735</v>
      </c>
      <c r="B256" s="168">
        <v>7</v>
      </c>
      <c r="C256" s="168">
        <v>3</v>
      </c>
      <c r="D256" t="s" s="145">
        <v>3964</v>
      </c>
      <c r="E256" t="s" s="145">
        <v>24</v>
      </c>
      <c r="F256" s="212">
        <v>64</v>
      </c>
      <c r="G256" s="168">
        <v>78</v>
      </c>
      <c r="H256" s="155">
        <f>SUM(G256-F256)</f>
        <v>14</v>
      </c>
      <c r="I256" s="167">
        <f>H256/F256</f>
        <v>0.21875</v>
      </c>
      <c r="J256" s="167">
        <f>H256/G256</f>
        <v>0.179487179487179</v>
      </c>
      <c r="K256" s="24"/>
      <c r="L256" s="24"/>
      <c r="M256" s="24"/>
      <c r="N256" s="24"/>
      <c r="O256" s="24"/>
      <c r="P256" s="24"/>
      <c r="Q256" s="24"/>
      <c r="R256" s="24"/>
      <c r="S256" s="24"/>
      <c r="T256" s="24"/>
      <c r="U256" s="24"/>
      <c r="V256" s="24"/>
      <c r="W256" s="24"/>
      <c r="X256" s="24"/>
      <c r="Y256" s="24"/>
      <c r="Z256" s="24"/>
    </row>
    <row r="257" ht="19.15" customHeight="1">
      <c r="A257" t="s" s="145">
        <v>3735</v>
      </c>
      <c r="B257" s="168">
        <v>7</v>
      </c>
      <c r="C257" s="168">
        <v>20</v>
      </c>
      <c r="D257" t="s" s="145">
        <v>3965</v>
      </c>
      <c r="E257" t="s" s="145">
        <v>281</v>
      </c>
      <c r="F257" s="212">
        <v>73</v>
      </c>
      <c r="G257" s="168">
        <v>74</v>
      </c>
      <c r="H257" s="155">
        <f>SUM(G257-F257)</f>
        <v>1</v>
      </c>
      <c r="I257" s="167">
        <f>H257/F257</f>
        <v>0.0136986301369863</v>
      </c>
      <c r="J257" s="167">
        <f>H257/G257</f>
        <v>0.0135135135135135</v>
      </c>
      <c r="K257" s="24"/>
      <c r="L257" s="24"/>
      <c r="M257" s="24"/>
      <c r="N257" s="24"/>
      <c r="O257" s="24"/>
      <c r="P257" s="24"/>
      <c r="Q257" s="24"/>
      <c r="R257" s="24"/>
      <c r="S257" s="24"/>
      <c r="T257" s="24"/>
      <c r="U257" s="24"/>
      <c r="V257" s="24"/>
      <c r="W257" s="24"/>
      <c r="X257" s="24"/>
      <c r="Y257" s="24"/>
      <c r="Z257" s="24"/>
    </row>
    <row r="258" ht="19.15" customHeight="1">
      <c r="A258" t="s" s="145">
        <v>3735</v>
      </c>
      <c r="B258" s="168">
        <v>7</v>
      </c>
      <c r="C258" s="168">
        <v>31</v>
      </c>
      <c r="D258" t="s" s="145">
        <v>3966</v>
      </c>
      <c r="E258" t="s" s="145">
        <v>42</v>
      </c>
      <c r="F258" s="212">
        <v>55</v>
      </c>
      <c r="G258" s="168">
        <v>59</v>
      </c>
      <c r="H258" s="155">
        <f>SUM(G258-F258)</f>
        <v>4</v>
      </c>
      <c r="I258" s="167">
        <f>H258/F258</f>
        <v>0.0727272727272727</v>
      </c>
      <c r="J258" s="167">
        <f>H258/G258</f>
        <v>0.0677966101694915</v>
      </c>
      <c r="K258" s="24"/>
      <c r="L258" s="24"/>
      <c r="M258" s="24"/>
      <c r="N258" s="24"/>
      <c r="O258" s="24"/>
      <c r="P258" s="24"/>
      <c r="Q258" s="24"/>
      <c r="R258" s="24"/>
      <c r="S258" s="24"/>
      <c r="T258" s="24"/>
      <c r="U258" s="24"/>
      <c r="V258" s="24"/>
      <c r="W258" s="24"/>
      <c r="X258" s="24"/>
      <c r="Y258" s="24"/>
      <c r="Z258" s="24"/>
    </row>
    <row r="259" ht="19.15" customHeight="1">
      <c r="A259" t="s" s="145">
        <v>3735</v>
      </c>
      <c r="B259" s="168">
        <v>7</v>
      </c>
      <c r="C259" s="168">
        <v>22</v>
      </c>
      <c r="D259" t="s" s="145">
        <v>3967</v>
      </c>
      <c r="E259" t="s" s="145">
        <v>112</v>
      </c>
      <c r="F259" s="212">
        <v>58</v>
      </c>
      <c r="G259" s="168">
        <v>58</v>
      </c>
      <c r="H259" s="155">
        <f>SUM(G259-F259)</f>
        <v>0</v>
      </c>
      <c r="I259" s="167">
        <f>H259/F259</f>
        <v>0</v>
      </c>
      <c r="J259" s="167">
        <f>H259/G259</f>
        <v>0</v>
      </c>
      <c r="K259" s="24"/>
      <c r="L259" s="24"/>
      <c r="M259" s="24"/>
      <c r="N259" s="24"/>
      <c r="O259" s="24"/>
      <c r="P259" s="24"/>
      <c r="Q259" s="24"/>
      <c r="R259" s="24"/>
      <c r="S259" s="24"/>
      <c r="T259" s="24"/>
      <c r="U259" s="24"/>
      <c r="V259" s="24"/>
      <c r="W259" s="24"/>
      <c r="X259" s="24"/>
      <c r="Y259" s="24"/>
      <c r="Z259" s="24"/>
    </row>
    <row r="260" ht="19.15" customHeight="1">
      <c r="A260" t="s" s="145">
        <v>3735</v>
      </c>
      <c r="B260" s="168">
        <v>7</v>
      </c>
      <c r="C260" s="168">
        <v>23</v>
      </c>
      <c r="D260" t="s" s="145">
        <v>3968</v>
      </c>
      <c r="E260" t="s" s="145">
        <v>72</v>
      </c>
      <c r="F260" s="212">
        <v>46</v>
      </c>
      <c r="G260" s="168">
        <v>46</v>
      </c>
      <c r="H260" s="155">
        <f>SUM(G260-F260)</f>
        <v>0</v>
      </c>
      <c r="I260" s="167">
        <f>H260/F260</f>
        <v>0</v>
      </c>
      <c r="J260" s="167">
        <f>H260/G260</f>
        <v>0</v>
      </c>
      <c r="K260" s="24"/>
      <c r="L260" s="24"/>
      <c r="M260" s="24"/>
      <c r="N260" s="24"/>
      <c r="O260" s="24"/>
      <c r="P260" s="24"/>
      <c r="Q260" s="24"/>
      <c r="R260" s="24"/>
      <c r="S260" s="24"/>
      <c r="T260" s="24"/>
      <c r="U260" s="24"/>
      <c r="V260" s="24"/>
      <c r="W260" s="24"/>
      <c r="X260" s="24"/>
      <c r="Y260" s="24"/>
      <c r="Z260" s="24"/>
    </row>
    <row r="261" ht="19.15" customHeight="1">
      <c r="A261" t="s" s="145">
        <v>3735</v>
      </c>
      <c r="B261" s="168">
        <v>7</v>
      </c>
      <c r="C261" s="168">
        <v>29</v>
      </c>
      <c r="D261" t="s" s="145">
        <v>3969</v>
      </c>
      <c r="E261" t="s" s="145">
        <v>375</v>
      </c>
      <c r="F261" s="212">
        <v>36</v>
      </c>
      <c r="G261" s="168">
        <v>41</v>
      </c>
      <c r="H261" s="155">
        <f>SUM(G261-F261)</f>
        <v>5</v>
      </c>
      <c r="I261" s="167">
        <f>H261/F261</f>
        <v>0.138888888888889</v>
      </c>
      <c r="J261" s="167">
        <f>H261/G261</f>
        <v>0.121951219512195</v>
      </c>
      <c r="K261" s="24"/>
      <c r="L261" s="24"/>
      <c r="M261" s="24"/>
      <c r="N261" s="24"/>
      <c r="O261" s="24"/>
      <c r="P261" s="24"/>
      <c r="Q261" s="24"/>
      <c r="R261" s="24"/>
      <c r="S261" s="24"/>
      <c r="T261" s="24"/>
      <c r="U261" s="24"/>
      <c r="V261" s="24"/>
      <c r="W261" s="24"/>
      <c r="X261" s="24"/>
      <c r="Y261" s="24"/>
      <c r="Z261" s="24"/>
    </row>
    <row r="262" ht="19.15" customHeight="1">
      <c r="A262" t="s" s="145">
        <v>3735</v>
      </c>
      <c r="B262" s="168">
        <v>7</v>
      </c>
      <c r="C262" s="168">
        <v>26</v>
      </c>
      <c r="D262" t="s" s="145">
        <v>3970</v>
      </c>
      <c r="E262" t="s" s="145">
        <v>46</v>
      </c>
      <c r="F262" s="212">
        <v>38</v>
      </c>
      <c r="G262" s="168">
        <v>38</v>
      </c>
      <c r="H262" s="155">
        <f>SUM(G262-F262)</f>
        <v>0</v>
      </c>
      <c r="I262" s="167">
        <f>H262/F262</f>
        <v>0</v>
      </c>
      <c r="J262" s="167">
        <f>H262/G262</f>
        <v>0</v>
      </c>
      <c r="K262" s="24"/>
      <c r="L262" s="24"/>
      <c r="M262" s="24"/>
      <c r="N262" s="24"/>
      <c r="O262" s="24"/>
      <c r="P262" s="24"/>
      <c r="Q262" s="24"/>
      <c r="R262" s="24"/>
      <c r="S262" s="24"/>
      <c r="T262" s="24"/>
      <c r="U262" s="24"/>
      <c r="V262" s="24"/>
      <c r="W262" s="24"/>
      <c r="X262" s="24"/>
      <c r="Y262" s="24"/>
      <c r="Z262" s="24"/>
    </row>
    <row r="263" ht="19.15" customHeight="1">
      <c r="A263" t="s" s="145">
        <v>3735</v>
      </c>
      <c r="B263" s="168">
        <v>7</v>
      </c>
      <c r="C263" s="168">
        <v>19</v>
      </c>
      <c r="D263" t="s" s="145">
        <v>3971</v>
      </c>
      <c r="E263" t="s" s="145">
        <v>116</v>
      </c>
      <c r="F263" s="212">
        <v>32</v>
      </c>
      <c r="G263" s="168">
        <v>34</v>
      </c>
      <c r="H263" s="155">
        <f>SUM(G263-F263)</f>
        <v>2</v>
      </c>
      <c r="I263" s="167">
        <f>H263/F263</f>
        <v>0.0625</v>
      </c>
      <c r="J263" s="167">
        <f>H263/G263</f>
        <v>0.0588235294117647</v>
      </c>
      <c r="K263" s="24"/>
      <c r="L263" s="24"/>
      <c r="M263" s="24"/>
      <c r="N263" s="24"/>
      <c r="O263" s="24"/>
      <c r="P263" s="24"/>
      <c r="Q263" s="24"/>
      <c r="R263" s="24"/>
      <c r="S263" s="24"/>
      <c r="T263" s="24"/>
      <c r="U263" s="24"/>
      <c r="V263" s="24"/>
      <c r="W263" s="24"/>
      <c r="X263" s="24"/>
      <c r="Y263" s="24"/>
      <c r="Z263" s="24"/>
    </row>
    <row r="264" ht="19.15" customHeight="1">
      <c r="A264" t="s" s="145">
        <v>3735</v>
      </c>
      <c r="B264" s="168">
        <v>7</v>
      </c>
      <c r="C264" s="168">
        <v>24</v>
      </c>
      <c r="D264" t="s" s="145">
        <v>3972</v>
      </c>
      <c r="E264" t="s" s="145">
        <v>119</v>
      </c>
      <c r="F264" s="212">
        <v>23</v>
      </c>
      <c r="G264" s="168">
        <v>26</v>
      </c>
      <c r="H264" s="155">
        <f>SUM(G264-F264)</f>
        <v>3</v>
      </c>
      <c r="I264" s="167">
        <f>H264/F264</f>
        <v>0.130434782608696</v>
      </c>
      <c r="J264" s="167">
        <f>H264/G264</f>
        <v>0.115384615384615</v>
      </c>
      <c r="K264" s="24"/>
      <c r="L264" s="24"/>
      <c r="M264" s="24"/>
      <c r="N264" s="24"/>
      <c r="O264" s="24"/>
      <c r="P264" s="24"/>
      <c r="Q264" s="24"/>
      <c r="R264" s="24"/>
      <c r="S264" s="24"/>
      <c r="T264" s="24"/>
      <c r="U264" s="24"/>
      <c r="V264" s="24"/>
      <c r="W264" s="24"/>
      <c r="X264" s="24"/>
      <c r="Y264" s="24"/>
      <c r="Z264" s="24"/>
    </row>
    <row r="265" ht="19.15" customHeight="1">
      <c r="A265" t="s" s="145">
        <v>3735</v>
      </c>
      <c r="B265" s="168">
        <v>7</v>
      </c>
      <c r="C265" s="168">
        <v>1</v>
      </c>
      <c r="D265" t="s" s="145">
        <v>3973</v>
      </c>
      <c r="E265" t="s" s="145">
        <v>380</v>
      </c>
      <c r="F265" s="212">
        <v>0</v>
      </c>
      <c r="G265" s="168">
        <v>0</v>
      </c>
      <c r="H265" s="155">
        <f>SUM(G265-F265)</f>
        <v>0</v>
      </c>
      <c r="I265" s="207">
        <f>H265/F265</f>
      </c>
      <c r="J265" s="207">
        <f>H265/G265</f>
      </c>
      <c r="K265" s="24"/>
      <c r="L265" s="24"/>
      <c r="M265" s="24"/>
      <c r="N265" s="24"/>
      <c r="O265" s="24"/>
      <c r="P265" s="24"/>
      <c r="Q265" s="24"/>
      <c r="R265" s="24"/>
      <c r="S265" s="24"/>
      <c r="T265" s="24"/>
      <c r="U265" s="24"/>
      <c r="V265" s="24"/>
      <c r="W265" s="24"/>
      <c r="X265" s="24"/>
      <c r="Y265" s="24"/>
      <c r="Z265" s="24"/>
    </row>
    <row r="266" ht="19.15" customHeight="1">
      <c r="A266" t="s" s="137">
        <v>3735</v>
      </c>
      <c r="B266" s="170">
        <v>7</v>
      </c>
      <c r="C266" s="170">
        <v>27</v>
      </c>
      <c r="D266" t="s" s="137">
        <v>3974</v>
      </c>
      <c r="E266" t="s" s="137">
        <v>147</v>
      </c>
      <c r="F266" s="213">
        <v>0</v>
      </c>
      <c r="G266" s="170">
        <v>0</v>
      </c>
      <c r="H266" s="175">
        <f>SUM(G266-F266)</f>
        <v>0</v>
      </c>
      <c r="I266" s="176">
        <f>H266/F266</f>
      </c>
      <c r="J266" s="176">
        <f>H266/G266</f>
      </c>
      <c r="K266" s="174"/>
      <c r="L266" s="174"/>
      <c r="M266" s="174"/>
      <c r="N266" s="174"/>
      <c r="O266" s="174"/>
      <c r="P266" s="174"/>
      <c r="Q266" s="174"/>
      <c r="R266" s="174"/>
      <c r="S266" s="174"/>
      <c r="T266" s="174"/>
      <c r="U266" s="174"/>
      <c r="V266" s="174"/>
      <c r="W266" s="174"/>
      <c r="X266" s="174"/>
      <c r="Y266" s="174"/>
      <c r="Z266" s="174"/>
    </row>
    <row r="267" ht="19.15" customHeight="1">
      <c r="A267" s="177"/>
      <c r="B267" s="178"/>
      <c r="C267" s="178"/>
      <c r="D267" s="179"/>
      <c r="E267" s="179"/>
      <c r="F267" s="210">
        <f>SUM(F235:F266)</f>
        <v>93398</v>
      </c>
      <c r="G267" s="180">
        <f>SUM(G235:G266)</f>
        <v>98363</v>
      </c>
      <c r="H267" s="181">
        <f>SUM(H235:H266)</f>
        <v>4965</v>
      </c>
      <c r="I267" s="182">
        <f>H267/F267</f>
        <v>0.0531595965652369</v>
      </c>
      <c r="J267" s="182">
        <f>H267/G267</f>
        <v>0.0504762969815886</v>
      </c>
      <c r="K267" s="183"/>
      <c r="L267" s="183"/>
      <c r="M267" s="183"/>
      <c r="N267" s="183"/>
      <c r="O267" s="183"/>
      <c r="P267" s="183"/>
      <c r="Q267" s="183"/>
      <c r="R267" s="183"/>
      <c r="S267" s="183"/>
      <c r="T267" s="183"/>
      <c r="U267" s="183"/>
      <c r="V267" s="183"/>
      <c r="W267" s="183"/>
      <c r="X267" s="183"/>
      <c r="Y267" s="183"/>
      <c r="Z267" s="184"/>
    </row>
    <row r="268" ht="19.15" customHeight="1">
      <c r="A268" s="230"/>
      <c r="B268" s="231"/>
      <c r="C268" s="231"/>
      <c r="D268" s="232"/>
      <c r="E268" s="232"/>
      <c r="F268" s="251"/>
      <c r="G268" s="231"/>
      <c r="H268" s="234"/>
      <c r="I268" s="188"/>
      <c r="J268" s="188"/>
      <c r="K268" s="189"/>
      <c r="L268" s="189"/>
      <c r="M268" s="189"/>
      <c r="N268" s="189"/>
      <c r="O268" s="189"/>
      <c r="P268" s="189"/>
      <c r="Q268" s="189"/>
      <c r="R268" s="189"/>
      <c r="S268" s="189"/>
      <c r="T268" s="189"/>
      <c r="U268" s="189"/>
      <c r="V268" s="189"/>
      <c r="W268" s="189"/>
      <c r="X268" s="189"/>
      <c r="Y268" s="189"/>
      <c r="Z268" s="189"/>
    </row>
    <row r="269" ht="19.15" customHeight="1">
      <c r="A269" t="s" s="138">
        <v>3735</v>
      </c>
      <c r="B269" s="149">
        <v>8</v>
      </c>
      <c r="C269" s="149">
        <v>16</v>
      </c>
      <c r="D269" t="s" s="205">
        <v>3975</v>
      </c>
      <c r="E269" t="s" s="205">
        <v>20</v>
      </c>
      <c r="F269" s="222">
        <v>34328</v>
      </c>
      <c r="G269" s="149">
        <v>36473</v>
      </c>
      <c r="H269" s="173">
        <f>SUM(G269-F269)</f>
        <v>2145</v>
      </c>
      <c r="I269" s="167">
        <f>H269/F269</f>
        <v>0.0624854346306222</v>
      </c>
      <c r="J269" s="167">
        <f>H269/G269</f>
        <v>0.0588106270391797</v>
      </c>
      <c r="K269" s="24"/>
      <c r="L269" s="24"/>
      <c r="M269" s="24"/>
      <c r="N269" s="24"/>
      <c r="O269" s="24"/>
      <c r="P269" s="24"/>
      <c r="Q269" s="24"/>
      <c r="R269" s="24"/>
      <c r="S269" s="24"/>
      <c r="T269" s="24"/>
      <c r="U269" s="24"/>
      <c r="V269" s="24"/>
      <c r="W269" s="24"/>
      <c r="X269" s="24"/>
      <c r="Y269" s="24"/>
      <c r="Z269" s="24"/>
    </row>
    <row r="270" ht="19.15" customHeight="1">
      <c r="A270" t="s" s="138">
        <v>3735</v>
      </c>
      <c r="B270" s="149">
        <v>8</v>
      </c>
      <c r="C270" s="149">
        <v>1</v>
      </c>
      <c r="D270" t="s" s="205">
        <v>3976</v>
      </c>
      <c r="E270" t="s" s="205">
        <v>26</v>
      </c>
      <c r="F270" s="222">
        <v>32438</v>
      </c>
      <c r="G270" s="149">
        <v>34817</v>
      </c>
      <c r="H270" s="173">
        <f>SUM(G270-F270)</f>
        <v>2379</v>
      </c>
      <c r="I270" s="167">
        <f>H270/F270</f>
        <v>0.0733399099821197</v>
      </c>
      <c r="J270" s="167">
        <f>H270/G270</f>
        <v>0.06832869000775479</v>
      </c>
      <c r="K270" s="24"/>
      <c r="L270" s="24"/>
      <c r="M270" s="24"/>
      <c r="N270" s="24"/>
      <c r="O270" s="24"/>
      <c r="P270" s="24"/>
      <c r="Q270" s="24"/>
      <c r="R270" s="24"/>
      <c r="S270" s="24"/>
      <c r="T270" s="24"/>
      <c r="U270" s="24"/>
      <c r="V270" s="24"/>
      <c r="W270" s="24"/>
      <c r="X270" s="24"/>
      <c r="Y270" s="24"/>
      <c r="Z270" s="24"/>
    </row>
    <row r="271" ht="19.15" customHeight="1">
      <c r="A271" t="s" s="138">
        <v>3735</v>
      </c>
      <c r="B271" s="149">
        <v>8</v>
      </c>
      <c r="C271" s="149">
        <v>9</v>
      </c>
      <c r="D271" t="s" s="205">
        <v>3977</v>
      </c>
      <c r="E271" t="s" s="205">
        <v>84</v>
      </c>
      <c r="F271" s="222">
        <v>12462</v>
      </c>
      <c r="G271" s="149">
        <v>12986</v>
      </c>
      <c r="H271" s="173">
        <f>SUM(G271-F271)</f>
        <v>524</v>
      </c>
      <c r="I271" s="167">
        <f>H271/F271</f>
        <v>0.0420478253891831</v>
      </c>
      <c r="J271" s="167">
        <f>H271/G271</f>
        <v>0.0403511473894964</v>
      </c>
      <c r="K271" s="24"/>
      <c r="L271" s="24"/>
      <c r="M271" s="24"/>
      <c r="N271" s="24"/>
      <c r="O271" s="24"/>
      <c r="P271" s="24"/>
      <c r="Q271" s="24"/>
      <c r="R271" s="24"/>
      <c r="S271" s="24"/>
      <c r="T271" s="24"/>
      <c r="U271" s="24"/>
      <c r="V271" s="24"/>
      <c r="W271" s="24"/>
      <c r="X271" s="24"/>
      <c r="Y271" s="24"/>
      <c r="Z271" s="24"/>
    </row>
    <row r="272" ht="19.15" customHeight="1">
      <c r="A272" t="s" s="138">
        <v>3735</v>
      </c>
      <c r="B272" s="149">
        <v>8</v>
      </c>
      <c r="C272" s="149">
        <v>15</v>
      </c>
      <c r="D272" t="s" s="205">
        <v>3978</v>
      </c>
      <c r="E272" t="s" s="205">
        <v>22</v>
      </c>
      <c r="F272" s="222">
        <v>7991</v>
      </c>
      <c r="G272" s="149">
        <v>8556</v>
      </c>
      <c r="H272" s="173">
        <f>SUM(G272-F272)</f>
        <v>565</v>
      </c>
      <c r="I272" s="167">
        <f>H272/F272</f>
        <v>0.0707045426104367</v>
      </c>
      <c r="J272" s="167">
        <f>H272/G272</f>
        <v>0.0660355306217859</v>
      </c>
      <c r="K272" s="24"/>
      <c r="L272" s="24"/>
      <c r="M272" s="24"/>
      <c r="N272" s="24"/>
      <c r="O272" s="24"/>
      <c r="P272" s="24"/>
      <c r="Q272" s="24"/>
      <c r="R272" s="24"/>
      <c r="S272" s="24"/>
      <c r="T272" s="24"/>
      <c r="U272" s="24"/>
      <c r="V272" s="24"/>
      <c r="W272" s="24"/>
      <c r="X272" s="24"/>
      <c r="Y272" s="24"/>
      <c r="Z272" s="24"/>
    </row>
    <row r="273" ht="19.15" customHeight="1">
      <c r="A273" t="s" s="138">
        <v>3735</v>
      </c>
      <c r="B273" s="149">
        <v>8</v>
      </c>
      <c r="C273" s="149">
        <v>21</v>
      </c>
      <c r="D273" t="s" s="205">
        <v>3979</v>
      </c>
      <c r="E273" t="s" s="205">
        <v>62</v>
      </c>
      <c r="F273" s="222">
        <v>929</v>
      </c>
      <c r="G273" s="149">
        <v>997</v>
      </c>
      <c r="H273" s="173">
        <f>SUM(G273-F273)</f>
        <v>68</v>
      </c>
      <c r="I273" s="167">
        <f>H273/F273</f>
        <v>0.0731969860064586</v>
      </c>
      <c r="J273" s="167">
        <f>H273/G273</f>
        <v>0.0682046138415246</v>
      </c>
      <c r="K273" s="24"/>
      <c r="L273" s="24"/>
      <c r="M273" s="24"/>
      <c r="N273" s="24"/>
      <c r="O273" s="24"/>
      <c r="P273" s="24"/>
      <c r="Q273" s="24"/>
      <c r="R273" s="24"/>
      <c r="S273" s="24"/>
      <c r="T273" s="24"/>
      <c r="U273" s="24"/>
      <c r="V273" s="24"/>
      <c r="W273" s="24"/>
      <c r="X273" s="24"/>
      <c r="Y273" s="24"/>
      <c r="Z273" s="24"/>
    </row>
    <row r="274" ht="19.15" customHeight="1">
      <c r="A274" t="s" s="138">
        <v>3735</v>
      </c>
      <c r="B274" s="149">
        <v>8</v>
      </c>
      <c r="C274" s="149">
        <v>3</v>
      </c>
      <c r="D274" t="s" s="205">
        <v>3980</v>
      </c>
      <c r="E274" t="s" s="205">
        <v>28</v>
      </c>
      <c r="F274" s="222">
        <v>863</v>
      </c>
      <c r="G274" s="149">
        <v>933</v>
      </c>
      <c r="H274" s="173">
        <f>SUM(G274-F274)</f>
        <v>70</v>
      </c>
      <c r="I274" s="167">
        <f>H274/F274</f>
        <v>0.0811123986095017</v>
      </c>
      <c r="J274" s="167">
        <f>H274/G274</f>
        <v>0.07502679528403</v>
      </c>
      <c r="K274" s="24"/>
      <c r="L274" s="24"/>
      <c r="M274" s="24"/>
      <c r="N274" s="24"/>
      <c r="O274" s="24"/>
      <c r="P274" s="24"/>
      <c r="Q274" s="24"/>
      <c r="R274" s="24"/>
      <c r="S274" s="24"/>
      <c r="T274" s="24"/>
      <c r="U274" s="24"/>
      <c r="V274" s="24"/>
      <c r="W274" s="24"/>
      <c r="X274" s="24"/>
      <c r="Y274" s="24"/>
      <c r="Z274" s="24"/>
    </row>
    <row r="275" ht="19.15" customHeight="1">
      <c r="A275" t="s" s="138">
        <v>3735</v>
      </c>
      <c r="B275" s="149">
        <v>8</v>
      </c>
      <c r="C275" s="149">
        <v>10</v>
      </c>
      <c r="D275" t="s" s="205">
        <v>3981</v>
      </c>
      <c r="E275" t="s" s="205">
        <v>17</v>
      </c>
      <c r="F275" s="222">
        <v>820</v>
      </c>
      <c r="G275" s="149">
        <v>879</v>
      </c>
      <c r="H275" s="173">
        <f>SUM(G275-F275)</f>
        <v>59</v>
      </c>
      <c r="I275" s="167">
        <f>H275/F275</f>
        <v>0.0719512195121951</v>
      </c>
      <c r="J275" s="167">
        <f>H275/G275</f>
        <v>0.0671217292377702</v>
      </c>
      <c r="K275" s="24"/>
      <c r="L275" s="24"/>
      <c r="M275" s="24"/>
      <c r="N275" s="24"/>
      <c r="O275" s="24"/>
      <c r="P275" s="24"/>
      <c r="Q275" s="24"/>
      <c r="R275" s="24"/>
      <c r="S275" s="24"/>
      <c r="T275" s="24"/>
      <c r="U275" s="24"/>
      <c r="V275" s="24"/>
      <c r="W275" s="24"/>
      <c r="X275" s="24"/>
      <c r="Y275" s="24"/>
      <c r="Z275" s="24"/>
    </row>
    <row r="276" ht="19.15" customHeight="1">
      <c r="A276" t="s" s="138">
        <v>3735</v>
      </c>
      <c r="B276" s="149">
        <v>8</v>
      </c>
      <c r="C276" s="149">
        <v>36</v>
      </c>
      <c r="D276" t="s" s="205">
        <v>3982</v>
      </c>
      <c r="E276" t="s" s="205">
        <v>1427</v>
      </c>
      <c r="F276" s="222">
        <v>828</v>
      </c>
      <c r="G276" s="149">
        <v>851</v>
      </c>
      <c r="H276" s="173">
        <f>SUM(G276-F276)</f>
        <v>23</v>
      </c>
      <c r="I276" s="167">
        <f>H276/F276</f>
        <v>0.0277777777777778</v>
      </c>
      <c r="J276" s="167">
        <f>H276/G276</f>
        <v>0.027027027027027</v>
      </c>
      <c r="K276" s="24"/>
      <c r="L276" s="24"/>
      <c r="M276" s="24"/>
      <c r="N276" s="24"/>
      <c r="O276" s="24"/>
      <c r="P276" s="24"/>
      <c r="Q276" s="24"/>
      <c r="R276" s="24"/>
      <c r="S276" s="24"/>
      <c r="T276" s="24"/>
      <c r="U276" s="24"/>
      <c r="V276" s="24"/>
      <c r="W276" s="24"/>
      <c r="X276" s="24"/>
      <c r="Y276" s="24"/>
      <c r="Z276" s="24"/>
    </row>
    <row r="277" ht="19.15" customHeight="1">
      <c r="A277" t="s" s="138">
        <v>3735</v>
      </c>
      <c r="B277" s="149">
        <v>8</v>
      </c>
      <c r="C277" s="149">
        <v>11</v>
      </c>
      <c r="D277" t="s" s="205">
        <v>3983</v>
      </c>
      <c r="E277" t="s" s="205">
        <v>101</v>
      </c>
      <c r="F277" s="222">
        <v>780</v>
      </c>
      <c r="G277" s="149">
        <v>823</v>
      </c>
      <c r="H277" s="173">
        <f>SUM(G277-F277)</f>
        <v>43</v>
      </c>
      <c r="I277" s="167">
        <f>H277/F277</f>
        <v>0.0551282051282051</v>
      </c>
      <c r="J277" s="167">
        <f>H277/G277</f>
        <v>0.0522478736330498</v>
      </c>
      <c r="K277" s="24"/>
      <c r="L277" s="24"/>
      <c r="M277" s="24"/>
      <c r="N277" s="24"/>
      <c r="O277" s="24"/>
      <c r="P277" s="24"/>
      <c r="Q277" s="24"/>
      <c r="R277" s="24"/>
      <c r="S277" s="24"/>
      <c r="T277" s="24"/>
      <c r="U277" s="24"/>
      <c r="V277" s="24"/>
      <c r="W277" s="24"/>
      <c r="X277" s="24"/>
      <c r="Y277" s="24"/>
      <c r="Z277" s="24"/>
    </row>
    <row r="278" ht="19.15" customHeight="1">
      <c r="A278" t="s" s="138">
        <v>3735</v>
      </c>
      <c r="B278" s="149">
        <v>8</v>
      </c>
      <c r="C278" s="149">
        <v>8</v>
      </c>
      <c r="D278" t="s" s="205">
        <v>3984</v>
      </c>
      <c r="E278" t="s" s="205">
        <v>38</v>
      </c>
      <c r="F278" s="222">
        <v>703</v>
      </c>
      <c r="G278" s="149">
        <v>714</v>
      </c>
      <c r="H278" s="173">
        <f>SUM(G278-F278)</f>
        <v>11</v>
      </c>
      <c r="I278" s="167">
        <f>H278/F278</f>
        <v>0.015647226173542</v>
      </c>
      <c r="J278" s="167">
        <f>H278/G278</f>
        <v>0.015406162464986</v>
      </c>
      <c r="K278" s="24"/>
      <c r="L278" s="24"/>
      <c r="M278" s="24"/>
      <c r="N278" s="24"/>
      <c r="O278" s="24"/>
      <c r="P278" s="24"/>
      <c r="Q278" s="24"/>
      <c r="R278" s="24"/>
      <c r="S278" s="24"/>
      <c r="T278" s="24"/>
      <c r="U278" s="24"/>
      <c r="V278" s="24"/>
      <c r="W278" s="24"/>
      <c r="X278" s="24"/>
      <c r="Y278" s="24"/>
      <c r="Z278" s="24"/>
    </row>
    <row r="279" ht="19.15" customHeight="1">
      <c r="A279" t="s" s="138">
        <v>3735</v>
      </c>
      <c r="B279" s="149">
        <v>8</v>
      </c>
      <c r="C279" s="149">
        <v>33</v>
      </c>
      <c r="D279" t="s" s="205">
        <v>3985</v>
      </c>
      <c r="E279" t="s" s="205">
        <v>36</v>
      </c>
      <c r="F279" s="222">
        <v>457</v>
      </c>
      <c r="G279" s="149">
        <v>467</v>
      </c>
      <c r="H279" s="173">
        <f>SUM(G279-F279)</f>
        <v>10</v>
      </c>
      <c r="I279" s="167">
        <f>H279/F279</f>
        <v>0.0218818380743982</v>
      </c>
      <c r="J279" s="167">
        <f>H279/G279</f>
        <v>0.0214132762312634</v>
      </c>
      <c r="K279" s="24"/>
      <c r="L279" s="24"/>
      <c r="M279" s="24"/>
      <c r="N279" s="24"/>
      <c r="O279" s="24"/>
      <c r="P279" s="24"/>
      <c r="Q279" s="24"/>
      <c r="R279" s="24"/>
      <c r="S279" s="24"/>
      <c r="T279" s="24"/>
      <c r="U279" s="24"/>
      <c r="V279" s="24"/>
      <c r="W279" s="24"/>
      <c r="X279" s="24"/>
      <c r="Y279" s="24"/>
      <c r="Z279" s="24"/>
    </row>
    <row r="280" ht="19.15" customHeight="1">
      <c r="A280" t="s" s="138">
        <v>3735</v>
      </c>
      <c r="B280" s="149">
        <v>8</v>
      </c>
      <c r="C280" s="149">
        <v>5</v>
      </c>
      <c r="D280" t="s" s="205">
        <v>4233</v>
      </c>
      <c r="E280" t="s" s="205">
        <v>30</v>
      </c>
      <c r="F280" s="222">
        <v>225</v>
      </c>
      <c r="G280" s="149">
        <v>306</v>
      </c>
      <c r="H280" s="173">
        <f>SUM(G280-F280)</f>
        <v>81</v>
      </c>
      <c r="I280" s="167">
        <f>H280/F280</f>
        <v>0.36</v>
      </c>
      <c r="J280" s="167">
        <f>H280/G280</f>
        <v>0.264705882352941</v>
      </c>
      <c r="K280" s="24"/>
      <c r="L280" s="24"/>
      <c r="M280" s="24"/>
      <c r="N280" s="24"/>
      <c r="O280" s="24"/>
      <c r="P280" s="24"/>
      <c r="Q280" s="24"/>
      <c r="R280" s="24"/>
      <c r="S280" s="24"/>
      <c r="T280" s="24"/>
      <c r="U280" s="24"/>
      <c r="V280" s="24"/>
      <c r="W280" s="24"/>
      <c r="X280" s="24"/>
      <c r="Y280" s="24"/>
      <c r="Z280" s="24"/>
    </row>
    <row r="281" ht="19.15" customHeight="1">
      <c r="A281" t="s" s="138">
        <v>3735</v>
      </c>
      <c r="B281" s="149">
        <v>8</v>
      </c>
      <c r="C281" s="149">
        <v>17</v>
      </c>
      <c r="D281" t="s" s="205">
        <v>3986</v>
      </c>
      <c r="E281" t="s" s="205">
        <v>64</v>
      </c>
      <c r="F281" s="222">
        <v>245</v>
      </c>
      <c r="G281" s="149">
        <v>252</v>
      </c>
      <c r="H281" s="173">
        <f>SUM(G281-F281)</f>
        <v>7</v>
      </c>
      <c r="I281" s="167">
        <f>H281/F281</f>
        <v>0.0285714285714286</v>
      </c>
      <c r="J281" s="167">
        <f>H281/G281</f>
        <v>0.0277777777777778</v>
      </c>
      <c r="K281" s="24"/>
      <c r="L281" s="24"/>
      <c r="M281" s="24"/>
      <c r="N281" s="24"/>
      <c r="O281" s="24"/>
      <c r="P281" s="24"/>
      <c r="Q281" s="24"/>
      <c r="R281" s="24"/>
      <c r="S281" s="24"/>
      <c r="T281" s="24"/>
      <c r="U281" s="24"/>
      <c r="V281" s="24"/>
      <c r="W281" s="24"/>
      <c r="X281" s="24"/>
      <c r="Y281" s="24"/>
      <c r="Z281" s="24"/>
    </row>
    <row r="282" ht="19.15" customHeight="1">
      <c r="A282" t="s" s="138">
        <v>3735</v>
      </c>
      <c r="B282" s="149">
        <v>8</v>
      </c>
      <c r="C282" s="149">
        <v>29</v>
      </c>
      <c r="D282" t="s" s="205">
        <v>3987</v>
      </c>
      <c r="E282" t="s" s="205">
        <v>42</v>
      </c>
      <c r="F282" s="222">
        <v>244</v>
      </c>
      <c r="G282" s="149">
        <v>252</v>
      </c>
      <c r="H282" s="173">
        <f>SUM(G282-F282)</f>
        <v>8</v>
      </c>
      <c r="I282" s="167">
        <f>H282/F282</f>
        <v>0.0327868852459016</v>
      </c>
      <c r="J282" s="167">
        <f>H282/G282</f>
        <v>0.0317460317460317</v>
      </c>
      <c r="K282" s="24"/>
      <c r="L282" s="24"/>
      <c r="M282" s="24"/>
      <c r="N282" s="24"/>
      <c r="O282" s="24"/>
      <c r="P282" s="24"/>
      <c r="Q282" s="24"/>
      <c r="R282" s="24"/>
      <c r="S282" s="24"/>
      <c r="T282" s="24"/>
      <c r="U282" s="24"/>
      <c r="V282" s="24"/>
      <c r="W282" s="24"/>
      <c r="X282" s="24"/>
      <c r="Y282" s="24"/>
      <c r="Z282" s="24"/>
    </row>
    <row r="283" ht="19.15" customHeight="1">
      <c r="A283" t="s" s="138">
        <v>3735</v>
      </c>
      <c r="B283" s="149">
        <v>8</v>
      </c>
      <c r="C283" s="149">
        <v>2</v>
      </c>
      <c r="D283" t="s" s="205">
        <v>3988</v>
      </c>
      <c r="E283" t="s" s="205">
        <v>44</v>
      </c>
      <c r="F283" s="222">
        <v>169</v>
      </c>
      <c r="G283" s="149">
        <v>191</v>
      </c>
      <c r="H283" s="173">
        <f>SUM(G283-F283)</f>
        <v>22</v>
      </c>
      <c r="I283" s="167">
        <f>H283/F283</f>
        <v>0.130177514792899</v>
      </c>
      <c r="J283" s="167">
        <f>H283/G283</f>
        <v>0.115183246073298</v>
      </c>
      <c r="K283" s="24"/>
      <c r="L283" s="24"/>
      <c r="M283" s="24"/>
      <c r="N283" s="24"/>
      <c r="O283" s="24"/>
      <c r="P283" s="24"/>
      <c r="Q283" s="24"/>
      <c r="R283" s="24"/>
      <c r="S283" s="24"/>
      <c r="T283" s="24"/>
      <c r="U283" s="24"/>
      <c r="V283" s="24"/>
      <c r="W283" s="24"/>
      <c r="X283" s="24"/>
      <c r="Y283" s="24"/>
      <c r="Z283" s="24"/>
    </row>
    <row r="284" ht="19.15" customHeight="1">
      <c r="A284" t="s" s="138">
        <v>3735</v>
      </c>
      <c r="B284" s="149">
        <v>8</v>
      </c>
      <c r="C284" s="149">
        <v>14</v>
      </c>
      <c r="D284" t="s" s="205">
        <v>3989</v>
      </c>
      <c r="E284" t="s" s="205">
        <v>1375</v>
      </c>
      <c r="F284" s="222">
        <v>172</v>
      </c>
      <c r="G284" s="149">
        <v>179</v>
      </c>
      <c r="H284" s="173">
        <f>SUM(G284-F284)</f>
        <v>7</v>
      </c>
      <c r="I284" s="167">
        <f>H284/F284</f>
        <v>0.0406976744186047</v>
      </c>
      <c r="J284" s="167">
        <f>H284/G284</f>
        <v>0.0391061452513966</v>
      </c>
      <c r="K284" s="24"/>
      <c r="L284" s="24"/>
      <c r="M284" s="24"/>
      <c r="N284" s="24"/>
      <c r="O284" s="24"/>
      <c r="P284" s="24"/>
      <c r="Q284" s="24"/>
      <c r="R284" s="24"/>
      <c r="S284" s="24"/>
      <c r="T284" s="24"/>
      <c r="U284" s="24"/>
      <c r="V284" s="24"/>
      <c r="W284" s="24"/>
      <c r="X284" s="24"/>
      <c r="Y284" s="24"/>
      <c r="Z284" s="24"/>
    </row>
    <row r="285" ht="19.15" customHeight="1">
      <c r="A285" t="s" s="138">
        <v>3735</v>
      </c>
      <c r="B285" s="149">
        <v>8</v>
      </c>
      <c r="C285" s="149">
        <v>6</v>
      </c>
      <c r="D285" t="s" s="205">
        <v>3990</v>
      </c>
      <c r="E285" t="s" s="205">
        <v>76</v>
      </c>
      <c r="F285" s="222">
        <v>145</v>
      </c>
      <c r="G285" s="149">
        <v>156</v>
      </c>
      <c r="H285" s="173">
        <f>SUM(G285-F285)</f>
        <v>11</v>
      </c>
      <c r="I285" s="167">
        <f>H285/F285</f>
        <v>0.0758620689655172</v>
      </c>
      <c r="J285" s="167">
        <f>H285/G285</f>
        <v>0.0705128205128205</v>
      </c>
      <c r="K285" s="24"/>
      <c r="L285" s="24"/>
      <c r="M285" s="24"/>
      <c r="N285" s="24"/>
      <c r="O285" s="24"/>
      <c r="P285" s="24"/>
      <c r="Q285" s="24"/>
      <c r="R285" s="24"/>
      <c r="S285" s="24"/>
      <c r="T285" s="24"/>
      <c r="U285" s="24"/>
      <c r="V285" s="24"/>
      <c r="W285" s="24"/>
      <c r="X285" s="24"/>
      <c r="Y285" s="24"/>
      <c r="Z285" s="24"/>
    </row>
    <row r="286" ht="19.15" customHeight="1">
      <c r="A286" t="s" s="138">
        <v>3735</v>
      </c>
      <c r="B286" s="149">
        <v>8</v>
      </c>
      <c r="C286" s="149">
        <v>18</v>
      </c>
      <c r="D286" t="s" s="205">
        <v>3991</v>
      </c>
      <c r="E286" t="s" s="205">
        <v>60</v>
      </c>
      <c r="F286" s="222">
        <v>127</v>
      </c>
      <c r="G286" s="149">
        <v>132</v>
      </c>
      <c r="H286" s="173">
        <f>SUM(G286-F286)</f>
        <v>5</v>
      </c>
      <c r="I286" s="167">
        <f>H286/F286</f>
        <v>0.0393700787401575</v>
      </c>
      <c r="J286" s="167">
        <f>H286/G286</f>
        <v>0.0378787878787879</v>
      </c>
      <c r="K286" s="24"/>
      <c r="L286" s="24"/>
      <c r="M286" s="24"/>
      <c r="N286" s="24"/>
      <c r="O286" s="24"/>
      <c r="P286" s="24"/>
      <c r="Q286" s="24"/>
      <c r="R286" s="24"/>
      <c r="S286" s="24"/>
      <c r="T286" s="24"/>
      <c r="U286" s="24"/>
      <c r="V286" s="24"/>
      <c r="W286" s="24"/>
      <c r="X286" s="24"/>
      <c r="Y286" s="24"/>
      <c r="Z286" s="24"/>
    </row>
    <row r="287" ht="19.15" customHeight="1">
      <c r="A287" t="s" s="138">
        <v>3735</v>
      </c>
      <c r="B287" s="149">
        <v>8</v>
      </c>
      <c r="C287" s="149">
        <v>19</v>
      </c>
      <c r="D287" t="s" s="205">
        <v>3992</v>
      </c>
      <c r="E287" t="s" s="205">
        <v>40</v>
      </c>
      <c r="F287" s="222">
        <v>112</v>
      </c>
      <c r="G287" s="149">
        <v>120</v>
      </c>
      <c r="H287" s="173">
        <f>SUM(G287-F287)</f>
        <v>8</v>
      </c>
      <c r="I287" s="167">
        <f>H287/F287</f>
        <v>0.0714285714285714</v>
      </c>
      <c r="J287" s="167">
        <f>H287/G287</f>
        <v>0.06666666666666669</v>
      </c>
      <c r="K287" s="24"/>
      <c r="L287" s="24"/>
      <c r="M287" s="24"/>
      <c r="N287" s="24"/>
      <c r="O287" s="24"/>
      <c r="P287" s="24"/>
      <c r="Q287" s="24"/>
      <c r="R287" s="24"/>
      <c r="S287" s="24"/>
      <c r="T287" s="24"/>
      <c r="U287" s="24"/>
      <c r="V287" s="24"/>
      <c r="W287" s="24"/>
      <c r="X287" s="24"/>
      <c r="Y287" s="24"/>
      <c r="Z287" s="24"/>
    </row>
    <row r="288" ht="19.15" customHeight="1">
      <c r="A288" t="s" s="138">
        <v>3735</v>
      </c>
      <c r="B288" s="149">
        <v>8</v>
      </c>
      <c r="C288" s="149">
        <v>26</v>
      </c>
      <c r="D288" t="s" s="205">
        <v>3993</v>
      </c>
      <c r="E288" t="s" s="205">
        <v>119</v>
      </c>
      <c r="F288" s="222">
        <v>105</v>
      </c>
      <c r="G288" s="149">
        <v>117</v>
      </c>
      <c r="H288" s="173">
        <f>SUM(G288-F288)</f>
        <v>12</v>
      </c>
      <c r="I288" s="167">
        <f>H288/F288</f>
        <v>0.114285714285714</v>
      </c>
      <c r="J288" s="167">
        <f>H288/G288</f>
        <v>0.102564102564103</v>
      </c>
      <c r="K288" s="24"/>
      <c r="L288" s="24"/>
      <c r="M288" s="24"/>
      <c r="N288" s="24"/>
      <c r="O288" s="24"/>
      <c r="P288" s="24"/>
      <c r="Q288" s="24"/>
      <c r="R288" s="24"/>
      <c r="S288" s="24"/>
      <c r="T288" s="24"/>
      <c r="U288" s="24"/>
      <c r="V288" s="24"/>
      <c r="W288" s="24"/>
      <c r="X288" s="24"/>
      <c r="Y288" s="24"/>
      <c r="Z288" s="24"/>
    </row>
    <row r="289" ht="19.15" customHeight="1">
      <c r="A289" t="s" s="138">
        <v>3735</v>
      </c>
      <c r="B289" s="149">
        <v>8</v>
      </c>
      <c r="C289" s="149">
        <v>12</v>
      </c>
      <c r="D289" t="s" s="205">
        <v>3994</v>
      </c>
      <c r="E289" t="s" s="205">
        <v>48</v>
      </c>
      <c r="F289" s="222">
        <v>113</v>
      </c>
      <c r="G289" s="149">
        <v>115</v>
      </c>
      <c r="H289" s="173">
        <f>SUM(G289-F289)</f>
        <v>2</v>
      </c>
      <c r="I289" s="167">
        <f>H289/F289</f>
        <v>0.0176991150442478</v>
      </c>
      <c r="J289" s="167">
        <f>H289/G289</f>
        <v>0.0173913043478261</v>
      </c>
      <c r="K289" s="24"/>
      <c r="L289" s="24"/>
      <c r="M289" s="24"/>
      <c r="N289" s="24"/>
      <c r="O289" s="24"/>
      <c r="P289" s="24"/>
      <c r="Q289" s="24"/>
      <c r="R289" s="24"/>
      <c r="S289" s="24"/>
      <c r="T289" s="24"/>
      <c r="U289" s="24"/>
      <c r="V289" s="24"/>
      <c r="W289" s="24"/>
      <c r="X289" s="24"/>
      <c r="Y289" s="24"/>
      <c r="Z289" s="24"/>
    </row>
    <row r="290" ht="19.15" customHeight="1">
      <c r="A290" t="s" s="138">
        <v>3735</v>
      </c>
      <c r="B290" s="149">
        <v>8</v>
      </c>
      <c r="C290" s="149">
        <v>7</v>
      </c>
      <c r="D290" t="s" s="205">
        <v>3995</v>
      </c>
      <c r="E290" t="s" s="205">
        <v>66</v>
      </c>
      <c r="F290" s="222">
        <v>100</v>
      </c>
      <c r="G290" s="149">
        <v>102</v>
      </c>
      <c r="H290" s="173">
        <f>SUM(G290-F290)</f>
        <v>2</v>
      </c>
      <c r="I290" s="167">
        <f>H290/F290</f>
        <v>0.02</v>
      </c>
      <c r="J290" s="167">
        <f>H290/G290</f>
        <v>0.0196078431372549</v>
      </c>
      <c r="K290" s="24"/>
      <c r="L290" s="24"/>
      <c r="M290" s="24"/>
      <c r="N290" s="24"/>
      <c r="O290" s="24"/>
      <c r="P290" s="24"/>
      <c r="Q290" s="24"/>
      <c r="R290" s="24"/>
      <c r="S290" s="24"/>
      <c r="T290" s="24"/>
      <c r="U290" s="24"/>
      <c r="V290" s="24"/>
      <c r="W290" s="24"/>
      <c r="X290" s="24"/>
      <c r="Y290" s="24"/>
      <c r="Z290" s="24"/>
    </row>
    <row r="291" ht="19.15" customHeight="1">
      <c r="A291" t="s" s="138">
        <v>3735</v>
      </c>
      <c r="B291" s="149">
        <v>8</v>
      </c>
      <c r="C291" s="149">
        <v>23</v>
      </c>
      <c r="D291" t="s" s="205">
        <v>3996</v>
      </c>
      <c r="E291" t="s" s="205">
        <v>237</v>
      </c>
      <c r="F291" s="222">
        <v>100</v>
      </c>
      <c r="G291" s="149">
        <v>102</v>
      </c>
      <c r="H291" s="173">
        <f>SUM(G291-F291)</f>
        <v>2</v>
      </c>
      <c r="I291" s="167">
        <f>H291/F291</f>
        <v>0.02</v>
      </c>
      <c r="J291" s="167">
        <f>H291/G291</f>
        <v>0.0196078431372549</v>
      </c>
      <c r="K291" s="24"/>
      <c r="L291" s="24"/>
      <c r="M291" s="24"/>
      <c r="N291" s="24"/>
      <c r="O291" s="24"/>
      <c r="P291" s="24"/>
      <c r="Q291" s="24"/>
      <c r="R291" s="24"/>
      <c r="S291" s="24"/>
      <c r="T291" s="24"/>
      <c r="U291" s="24"/>
      <c r="V291" s="24"/>
      <c r="W291" s="24"/>
      <c r="X291" s="24"/>
      <c r="Y291" s="24"/>
      <c r="Z291" s="24"/>
    </row>
    <row r="292" ht="19.15" customHeight="1">
      <c r="A292" t="s" s="138">
        <v>3735</v>
      </c>
      <c r="B292" s="149">
        <v>8</v>
      </c>
      <c r="C292" s="149">
        <v>4</v>
      </c>
      <c r="D292" t="s" s="205">
        <v>3997</v>
      </c>
      <c r="E292" t="s" s="205">
        <v>116</v>
      </c>
      <c r="F292" s="222">
        <v>92</v>
      </c>
      <c r="G292" s="149">
        <v>99</v>
      </c>
      <c r="H292" s="173">
        <f>SUM(G292-F292)</f>
        <v>7</v>
      </c>
      <c r="I292" s="167">
        <f>H292/F292</f>
        <v>0.07608695652173909</v>
      </c>
      <c r="J292" s="167">
        <f>H292/G292</f>
        <v>0.0707070707070707</v>
      </c>
      <c r="K292" s="24"/>
      <c r="L292" s="24"/>
      <c r="M292" s="24"/>
      <c r="N292" s="24"/>
      <c r="O292" s="24"/>
      <c r="P292" s="24"/>
      <c r="Q292" s="24"/>
      <c r="R292" s="24"/>
      <c r="S292" s="24"/>
      <c r="T292" s="24"/>
      <c r="U292" s="24"/>
      <c r="V292" s="24"/>
      <c r="W292" s="24"/>
      <c r="X292" s="24"/>
      <c r="Y292" s="24"/>
      <c r="Z292" s="24"/>
    </row>
    <row r="293" ht="19.15" customHeight="1">
      <c r="A293" t="s" s="138">
        <v>3735</v>
      </c>
      <c r="B293" s="149">
        <v>8</v>
      </c>
      <c r="C293" s="149">
        <v>38</v>
      </c>
      <c r="D293" t="s" s="205">
        <v>3998</v>
      </c>
      <c r="E293" t="s" s="205">
        <v>68</v>
      </c>
      <c r="F293" s="222">
        <v>73</v>
      </c>
      <c r="G293" s="149">
        <v>77</v>
      </c>
      <c r="H293" s="173">
        <f>SUM(G293-F293)</f>
        <v>4</v>
      </c>
      <c r="I293" s="167">
        <f>H293/F293</f>
        <v>0.0547945205479452</v>
      </c>
      <c r="J293" s="167">
        <f>H293/G293</f>
        <v>0.0519480519480519</v>
      </c>
      <c r="K293" s="24"/>
      <c r="L293" s="24"/>
      <c r="M293" s="24"/>
      <c r="N293" s="24"/>
      <c r="O293" s="24"/>
      <c r="P293" s="24"/>
      <c r="Q293" s="24"/>
      <c r="R293" s="24"/>
      <c r="S293" s="24"/>
      <c r="T293" s="24"/>
      <c r="U293" s="24"/>
      <c r="V293" s="24"/>
      <c r="W293" s="24"/>
      <c r="X293" s="24"/>
      <c r="Y293" s="24"/>
      <c r="Z293" s="24"/>
    </row>
    <row r="294" ht="19.15" customHeight="1">
      <c r="A294" t="s" s="138">
        <v>3735</v>
      </c>
      <c r="B294" s="149">
        <v>8</v>
      </c>
      <c r="C294" s="149">
        <v>35</v>
      </c>
      <c r="D294" t="s" s="205">
        <v>3999</v>
      </c>
      <c r="E294" t="s" s="205">
        <v>375</v>
      </c>
      <c r="F294" s="222">
        <v>68</v>
      </c>
      <c r="G294" s="149">
        <v>73</v>
      </c>
      <c r="H294" s="173">
        <f>SUM(G294-F294)</f>
        <v>5</v>
      </c>
      <c r="I294" s="167">
        <f>H294/F294</f>
        <v>0.0735294117647059</v>
      </c>
      <c r="J294" s="167">
        <f>H294/G294</f>
        <v>0.0684931506849315</v>
      </c>
      <c r="K294" s="24"/>
      <c r="L294" s="24"/>
      <c r="M294" s="24"/>
      <c r="N294" s="24"/>
      <c r="O294" s="24"/>
      <c r="P294" s="24"/>
      <c r="Q294" s="24"/>
      <c r="R294" s="24"/>
      <c r="S294" s="24"/>
      <c r="T294" s="24"/>
      <c r="U294" s="24"/>
      <c r="V294" s="24"/>
      <c r="W294" s="24"/>
      <c r="X294" s="24"/>
      <c r="Y294" s="24"/>
      <c r="Z294" s="24"/>
    </row>
    <row r="295" ht="19.15" customHeight="1">
      <c r="A295" t="s" s="138">
        <v>3735</v>
      </c>
      <c r="B295" s="149">
        <v>8</v>
      </c>
      <c r="C295" s="149">
        <v>22</v>
      </c>
      <c r="D295" t="s" s="205">
        <v>4000</v>
      </c>
      <c r="E295" t="s" s="205">
        <v>110</v>
      </c>
      <c r="F295" s="222">
        <v>69</v>
      </c>
      <c r="G295" s="149">
        <v>71</v>
      </c>
      <c r="H295" s="173">
        <f>SUM(G295-F295)</f>
        <v>2</v>
      </c>
      <c r="I295" s="167">
        <f>H295/F295</f>
        <v>0.0289855072463768</v>
      </c>
      <c r="J295" s="167">
        <f>H295/G295</f>
        <v>0.028169014084507</v>
      </c>
      <c r="K295" s="24"/>
      <c r="L295" s="24"/>
      <c r="M295" s="24"/>
      <c r="N295" s="24"/>
      <c r="O295" s="24"/>
      <c r="P295" s="24"/>
      <c r="Q295" s="24"/>
      <c r="R295" s="24"/>
      <c r="S295" s="24"/>
      <c r="T295" s="24"/>
      <c r="U295" s="24"/>
      <c r="V295" s="24"/>
      <c r="W295" s="24"/>
      <c r="X295" s="24"/>
      <c r="Y295" s="24"/>
      <c r="Z295" s="24"/>
    </row>
    <row r="296" ht="19.15" customHeight="1">
      <c r="A296" t="s" s="138">
        <v>3735</v>
      </c>
      <c r="B296" s="149">
        <v>8</v>
      </c>
      <c r="C296" s="149">
        <v>32</v>
      </c>
      <c r="D296" t="s" s="205">
        <v>4001</v>
      </c>
      <c r="E296" t="s" s="205">
        <v>173</v>
      </c>
      <c r="F296" s="222">
        <v>51</v>
      </c>
      <c r="G296" s="149">
        <v>51</v>
      </c>
      <c r="H296" s="173">
        <f>SUM(G296-F296)</f>
        <v>0</v>
      </c>
      <c r="I296" s="167">
        <f>H296/F296</f>
        <v>0</v>
      </c>
      <c r="J296" s="167">
        <f>H296/G296</f>
        <v>0</v>
      </c>
      <c r="K296" s="24"/>
      <c r="L296" s="24"/>
      <c r="M296" s="24"/>
      <c r="N296" s="24"/>
      <c r="O296" s="24"/>
      <c r="P296" s="24"/>
      <c r="Q296" s="24"/>
      <c r="R296" s="24"/>
      <c r="S296" s="24"/>
      <c r="T296" s="24"/>
      <c r="U296" s="24"/>
      <c r="V296" s="24"/>
      <c r="W296" s="24"/>
      <c r="X296" s="24"/>
      <c r="Y296" s="24"/>
      <c r="Z296" s="24"/>
    </row>
    <row r="297" ht="19.15" customHeight="1">
      <c r="A297" t="s" s="138">
        <v>3735</v>
      </c>
      <c r="B297" s="149">
        <v>8</v>
      </c>
      <c r="C297" s="149">
        <v>28</v>
      </c>
      <c r="D297" t="s" s="205">
        <v>4002</v>
      </c>
      <c r="E297" t="s" s="205">
        <v>52</v>
      </c>
      <c r="F297" s="222">
        <v>49</v>
      </c>
      <c r="G297" s="149">
        <v>49</v>
      </c>
      <c r="H297" s="173">
        <f>SUM(G297-F297)</f>
        <v>0</v>
      </c>
      <c r="I297" s="167">
        <f>H297/F297</f>
        <v>0</v>
      </c>
      <c r="J297" s="167">
        <f>H297/G297</f>
        <v>0</v>
      </c>
      <c r="K297" s="24"/>
      <c r="L297" s="24"/>
      <c r="M297" s="24"/>
      <c r="N297" s="24"/>
      <c r="O297" s="24"/>
      <c r="P297" s="24"/>
      <c r="Q297" s="24"/>
      <c r="R297" s="24"/>
      <c r="S297" s="24"/>
      <c r="T297" s="24"/>
      <c r="U297" s="24"/>
      <c r="V297" s="24"/>
      <c r="W297" s="24"/>
      <c r="X297" s="24"/>
      <c r="Y297" s="24"/>
      <c r="Z297" s="24"/>
    </row>
    <row r="298" ht="19.15" customHeight="1">
      <c r="A298" t="s" s="138">
        <v>3735</v>
      </c>
      <c r="B298" s="149">
        <v>8</v>
      </c>
      <c r="C298" s="149">
        <v>20</v>
      </c>
      <c r="D298" t="s" s="205">
        <v>4003</v>
      </c>
      <c r="E298" t="s" s="205">
        <v>46</v>
      </c>
      <c r="F298" s="222">
        <v>42</v>
      </c>
      <c r="G298" s="149">
        <v>43</v>
      </c>
      <c r="H298" s="173">
        <f>SUM(G298-F298)</f>
        <v>1</v>
      </c>
      <c r="I298" s="167">
        <f>H298/F298</f>
        <v>0.0238095238095238</v>
      </c>
      <c r="J298" s="167">
        <f>H298/G298</f>
        <v>0.0232558139534884</v>
      </c>
      <c r="K298" s="24"/>
      <c r="L298" s="24"/>
      <c r="M298" s="24"/>
      <c r="N298" s="24"/>
      <c r="O298" s="24"/>
      <c r="P298" s="24"/>
      <c r="Q298" s="24"/>
      <c r="R298" s="24"/>
      <c r="S298" s="24"/>
      <c r="T298" s="24"/>
      <c r="U298" s="24"/>
      <c r="V298" s="24"/>
      <c r="W298" s="24"/>
      <c r="X298" s="24"/>
      <c r="Y298" s="24"/>
      <c r="Z298" s="24"/>
    </row>
    <row r="299" ht="19.15" customHeight="1">
      <c r="A299" t="s" s="138">
        <v>3735</v>
      </c>
      <c r="B299" s="149">
        <v>8</v>
      </c>
      <c r="C299" s="149">
        <v>24</v>
      </c>
      <c r="D299" t="s" s="205">
        <v>4004</v>
      </c>
      <c r="E299" t="s" s="205">
        <v>72</v>
      </c>
      <c r="F299" s="222">
        <v>39</v>
      </c>
      <c r="G299" s="149">
        <v>40</v>
      </c>
      <c r="H299" s="173">
        <f>SUM(G299-F299)</f>
        <v>1</v>
      </c>
      <c r="I299" s="167">
        <f>H299/F299</f>
        <v>0.0256410256410256</v>
      </c>
      <c r="J299" s="167">
        <f>H299/G299</f>
        <v>0.025</v>
      </c>
      <c r="K299" s="24"/>
      <c r="L299" s="24"/>
      <c r="M299" s="24"/>
      <c r="N299" s="24"/>
      <c r="O299" s="24"/>
      <c r="P299" s="24"/>
      <c r="Q299" s="24"/>
      <c r="R299" s="24"/>
      <c r="S299" s="24"/>
      <c r="T299" s="24"/>
      <c r="U299" s="24"/>
      <c r="V299" s="24"/>
      <c r="W299" s="24"/>
      <c r="X299" s="24"/>
      <c r="Y299" s="24"/>
      <c r="Z299" s="24"/>
    </row>
    <row r="300" ht="19.15" customHeight="1">
      <c r="A300" t="s" s="138">
        <v>3735</v>
      </c>
      <c r="B300" s="149">
        <v>8</v>
      </c>
      <c r="C300" s="149">
        <v>25</v>
      </c>
      <c r="D300" t="s" s="205">
        <v>4005</v>
      </c>
      <c r="E300" t="s" s="205">
        <v>112</v>
      </c>
      <c r="F300" s="222">
        <v>31</v>
      </c>
      <c r="G300" s="149">
        <v>33</v>
      </c>
      <c r="H300" s="173">
        <f>SUM(G300-F300)</f>
        <v>2</v>
      </c>
      <c r="I300" s="167">
        <f>H300/F300</f>
        <v>0.0645161290322581</v>
      </c>
      <c r="J300" s="167">
        <f>H300/G300</f>
        <v>0.0606060606060606</v>
      </c>
      <c r="K300" s="24"/>
      <c r="L300" s="24"/>
      <c r="M300" s="24"/>
      <c r="N300" s="24"/>
      <c r="O300" s="24"/>
      <c r="P300" s="24"/>
      <c r="Q300" s="24"/>
      <c r="R300" s="24"/>
      <c r="S300" s="24"/>
      <c r="T300" s="24"/>
      <c r="U300" s="24"/>
      <c r="V300" s="24"/>
      <c r="W300" s="24"/>
      <c r="X300" s="24"/>
      <c r="Y300" s="24"/>
      <c r="Z300" s="24"/>
    </row>
    <row r="301" ht="19.15" customHeight="1">
      <c r="A301" t="s" s="138">
        <v>3735</v>
      </c>
      <c r="B301" s="149">
        <v>8</v>
      </c>
      <c r="C301" s="149">
        <v>30</v>
      </c>
      <c r="D301" t="s" s="205">
        <v>4006</v>
      </c>
      <c r="E301" t="s" s="205">
        <v>24</v>
      </c>
      <c r="F301" s="222">
        <v>25</v>
      </c>
      <c r="G301" s="149">
        <v>26</v>
      </c>
      <c r="H301" s="173">
        <f>SUM(G301-F301)</f>
        <v>1</v>
      </c>
      <c r="I301" s="167">
        <f>H301/F301</f>
        <v>0.04</v>
      </c>
      <c r="J301" s="167">
        <f>H301/G301</f>
        <v>0.0384615384615385</v>
      </c>
      <c r="K301" s="24"/>
      <c r="L301" s="24"/>
      <c r="M301" s="24"/>
      <c r="N301" s="24"/>
      <c r="O301" s="24"/>
      <c r="P301" s="24"/>
      <c r="Q301" s="24"/>
      <c r="R301" s="24"/>
      <c r="S301" s="24"/>
      <c r="T301" s="24"/>
      <c r="U301" s="24"/>
      <c r="V301" s="24"/>
      <c r="W301" s="24"/>
      <c r="X301" s="24"/>
      <c r="Y301" s="24"/>
      <c r="Z301" s="24"/>
    </row>
    <row r="302" ht="19.15" customHeight="1">
      <c r="A302" t="s" s="138">
        <v>3735</v>
      </c>
      <c r="B302" s="149">
        <v>8</v>
      </c>
      <c r="C302" s="149">
        <v>31</v>
      </c>
      <c r="D302" t="s" s="205">
        <v>4007</v>
      </c>
      <c r="E302" t="s" s="205">
        <v>281</v>
      </c>
      <c r="F302" s="222">
        <v>25</v>
      </c>
      <c r="G302" s="149">
        <v>25</v>
      </c>
      <c r="H302" s="173">
        <f>SUM(G302-F302)</f>
        <v>0</v>
      </c>
      <c r="I302" s="167">
        <f>H302/F302</f>
        <v>0</v>
      </c>
      <c r="J302" s="167">
        <f>H302/G302</f>
        <v>0</v>
      </c>
      <c r="K302" s="24"/>
      <c r="L302" s="24"/>
      <c r="M302" s="24"/>
      <c r="N302" s="24"/>
      <c r="O302" s="24"/>
      <c r="P302" s="24"/>
      <c r="Q302" s="24"/>
      <c r="R302" s="24"/>
      <c r="S302" s="24"/>
      <c r="T302" s="24"/>
      <c r="U302" s="24"/>
      <c r="V302" s="24"/>
      <c r="W302" s="24"/>
      <c r="X302" s="24"/>
      <c r="Y302" s="24"/>
      <c r="Z302" s="24"/>
    </row>
    <row r="303" ht="19.15" customHeight="1">
      <c r="A303" t="s" s="138">
        <v>3735</v>
      </c>
      <c r="B303" s="149">
        <v>8</v>
      </c>
      <c r="C303" s="149">
        <v>37</v>
      </c>
      <c r="D303" t="s" s="205">
        <v>4008</v>
      </c>
      <c r="E303" t="s" s="205">
        <v>103</v>
      </c>
      <c r="F303" s="222">
        <v>21</v>
      </c>
      <c r="G303" s="149">
        <v>21</v>
      </c>
      <c r="H303" s="173">
        <f>SUM(G303-F303)</f>
        <v>0</v>
      </c>
      <c r="I303" s="167">
        <f>H303/F303</f>
        <v>0</v>
      </c>
      <c r="J303" s="167">
        <f>H303/G303</f>
        <v>0</v>
      </c>
      <c r="K303" s="24"/>
      <c r="L303" s="24"/>
      <c r="M303" s="24"/>
      <c r="N303" s="24"/>
      <c r="O303" s="24"/>
      <c r="P303" s="24"/>
      <c r="Q303" s="24"/>
      <c r="R303" s="24"/>
      <c r="S303" s="24"/>
      <c r="T303" s="24"/>
      <c r="U303" s="24"/>
      <c r="V303" s="24"/>
      <c r="W303" s="24"/>
      <c r="X303" s="24"/>
      <c r="Y303" s="24"/>
      <c r="Z303" s="24"/>
    </row>
    <row r="304" ht="19.15" customHeight="1">
      <c r="A304" t="s" s="138">
        <v>3735</v>
      </c>
      <c r="B304" s="149">
        <v>8</v>
      </c>
      <c r="C304" s="149">
        <v>34</v>
      </c>
      <c r="D304" t="s" s="205">
        <v>4009</v>
      </c>
      <c r="E304" t="s" s="205">
        <v>2848</v>
      </c>
      <c r="F304" s="222">
        <v>16</v>
      </c>
      <c r="G304" s="149">
        <v>16</v>
      </c>
      <c r="H304" s="173">
        <f>SUM(G304-F304)</f>
        <v>0</v>
      </c>
      <c r="I304" s="167">
        <f>H304/F304</f>
        <v>0</v>
      </c>
      <c r="J304" s="167">
        <f>H304/G304</f>
        <v>0</v>
      </c>
      <c r="K304" s="24"/>
      <c r="L304" s="24"/>
      <c r="M304" s="24"/>
      <c r="N304" s="24"/>
      <c r="O304" s="24"/>
      <c r="P304" s="24"/>
      <c r="Q304" s="24"/>
      <c r="R304" s="24"/>
      <c r="S304" s="24"/>
      <c r="T304" s="24"/>
      <c r="U304" s="24"/>
      <c r="V304" s="24"/>
      <c r="W304" s="24"/>
      <c r="X304" s="24"/>
      <c r="Y304" s="24"/>
      <c r="Z304" s="24"/>
    </row>
    <row r="305" ht="19.15" customHeight="1">
      <c r="A305" t="s" s="138">
        <v>3735</v>
      </c>
      <c r="B305" s="149">
        <v>8</v>
      </c>
      <c r="C305" s="149">
        <v>27</v>
      </c>
      <c r="D305" t="s" s="205">
        <v>4010</v>
      </c>
      <c r="E305" t="s" s="205">
        <v>106</v>
      </c>
      <c r="F305" s="222">
        <v>15</v>
      </c>
      <c r="G305" s="149">
        <v>15</v>
      </c>
      <c r="H305" s="173">
        <f>SUM(G305-F305)</f>
        <v>0</v>
      </c>
      <c r="I305" s="167">
        <f>H305/F305</f>
        <v>0</v>
      </c>
      <c r="J305" s="167">
        <f>H305/G305</f>
        <v>0</v>
      </c>
      <c r="K305" s="24"/>
      <c r="L305" s="24"/>
      <c r="M305" s="24"/>
      <c r="N305" s="24"/>
      <c r="O305" s="24"/>
      <c r="P305" s="24"/>
      <c r="Q305" s="24"/>
      <c r="R305" s="24"/>
      <c r="S305" s="24"/>
      <c r="T305" s="24"/>
      <c r="U305" s="24"/>
      <c r="V305" s="24"/>
      <c r="W305" s="24"/>
      <c r="X305" s="24"/>
      <c r="Y305" s="24"/>
      <c r="Z305" s="24"/>
    </row>
    <row r="306" ht="19.15" customHeight="1">
      <c r="A306" t="s" s="138">
        <v>3735</v>
      </c>
      <c r="B306" s="149">
        <v>8</v>
      </c>
      <c r="C306" s="149">
        <v>13</v>
      </c>
      <c r="D306" t="s" s="205">
        <v>4011</v>
      </c>
      <c r="E306" t="s" s="205">
        <v>380</v>
      </c>
      <c r="F306" s="222">
        <v>0</v>
      </c>
      <c r="G306" s="149">
        <v>0</v>
      </c>
      <c r="H306" s="206">
        <f>SUM(G306-F306)</f>
        <v>0</v>
      </c>
      <c r="I306" s="176">
        <f>H306/F306</f>
      </c>
      <c r="J306" s="176">
        <f>H306/G306</f>
      </c>
      <c r="K306" s="174"/>
      <c r="L306" s="174"/>
      <c r="M306" s="174"/>
      <c r="N306" s="174"/>
      <c r="O306" s="174"/>
      <c r="P306" s="174"/>
      <c r="Q306" s="174"/>
      <c r="R306" s="174"/>
      <c r="S306" s="174"/>
      <c r="T306" s="174"/>
      <c r="U306" s="174"/>
      <c r="V306" s="174"/>
      <c r="W306" s="174"/>
      <c r="X306" s="174"/>
      <c r="Y306" s="174"/>
      <c r="Z306" s="174"/>
    </row>
    <row r="307" ht="19.15" customHeight="1">
      <c r="A307" s="177"/>
      <c r="B307" s="178"/>
      <c r="C307" s="178"/>
      <c r="D307" s="179"/>
      <c r="E307" s="179"/>
      <c r="F307" s="210">
        <f>SUM(F269:F306)</f>
        <v>95072</v>
      </c>
      <c r="G307" s="180">
        <f>SUM(G269:G306)</f>
        <v>101159</v>
      </c>
      <c r="H307" s="181">
        <f>SUM(H269:H306)</f>
        <v>6087</v>
      </c>
      <c r="I307" s="182">
        <f>H307/F307</f>
        <v>0.0640251598788287</v>
      </c>
      <c r="J307" s="182">
        <f>H307/G307</f>
        <v>0.0601725995709724</v>
      </c>
      <c r="K307" s="183"/>
      <c r="L307" s="183"/>
      <c r="M307" s="183"/>
      <c r="N307" s="183"/>
      <c r="O307" s="183"/>
      <c r="P307" s="183"/>
      <c r="Q307" s="183"/>
      <c r="R307" s="183"/>
      <c r="S307" s="183"/>
      <c r="T307" s="183"/>
      <c r="U307" s="183"/>
      <c r="V307" s="183"/>
      <c r="W307" s="183"/>
      <c r="X307" s="183"/>
      <c r="Y307" s="183"/>
      <c r="Z307" s="184"/>
    </row>
    <row r="308" ht="19.15" customHeight="1">
      <c r="A308" s="230"/>
      <c r="B308" s="231"/>
      <c r="C308" s="231"/>
      <c r="D308" s="232"/>
      <c r="E308" s="232"/>
      <c r="F308" s="251"/>
      <c r="G308" s="231"/>
      <c r="H308" s="234"/>
      <c r="I308" s="228"/>
      <c r="J308" s="228"/>
      <c r="K308" s="189"/>
      <c r="L308" s="189"/>
      <c r="M308" s="189"/>
      <c r="N308" s="189"/>
      <c r="O308" s="189"/>
      <c r="P308" s="189"/>
      <c r="Q308" s="189"/>
      <c r="R308" s="189"/>
      <c r="S308" s="189"/>
      <c r="T308" s="189"/>
      <c r="U308" s="189"/>
      <c r="V308" s="189"/>
      <c r="W308" s="189"/>
      <c r="X308" s="189"/>
      <c r="Y308" s="189"/>
      <c r="Z308" s="189"/>
    </row>
    <row r="309" ht="19.15" customHeight="1">
      <c r="A309" t="s" s="142">
        <v>3735</v>
      </c>
      <c r="B309" s="166">
        <v>9</v>
      </c>
      <c r="C309" s="166">
        <v>16</v>
      </c>
      <c r="D309" t="s" s="142">
        <v>4012</v>
      </c>
      <c r="E309" t="s" s="142">
        <v>26</v>
      </c>
      <c r="F309" s="229">
        <v>37074</v>
      </c>
      <c r="G309" s="166">
        <v>38632</v>
      </c>
      <c r="H309" s="155">
        <f>SUM(G309-F309)</f>
        <v>1558</v>
      </c>
      <c r="I309" s="167">
        <f>H309/F309</f>
        <v>0.0420240599881318</v>
      </c>
      <c r="J309" s="167">
        <f>H309/G309</f>
        <v>0.0403292607165045</v>
      </c>
      <c r="K309" s="24"/>
      <c r="L309" s="24"/>
      <c r="M309" s="24"/>
      <c r="N309" s="24"/>
      <c r="O309" s="24"/>
      <c r="P309" s="24"/>
      <c r="Q309" s="24"/>
      <c r="R309" s="24"/>
      <c r="S309" s="24"/>
      <c r="T309" s="24"/>
      <c r="U309" s="24"/>
      <c r="V309" s="24"/>
      <c r="W309" s="24"/>
      <c r="X309" s="24"/>
      <c r="Y309" s="24"/>
      <c r="Z309" s="24"/>
    </row>
    <row r="310" ht="19.15" customHeight="1">
      <c r="A310" t="s" s="145">
        <v>3735</v>
      </c>
      <c r="B310" s="168">
        <v>9</v>
      </c>
      <c r="C310" s="168">
        <v>12</v>
      </c>
      <c r="D310" t="s" s="145">
        <v>4013</v>
      </c>
      <c r="E310" t="s" s="145">
        <v>20</v>
      </c>
      <c r="F310" s="212">
        <v>29708</v>
      </c>
      <c r="G310" s="168">
        <v>30795</v>
      </c>
      <c r="H310" s="155">
        <f>SUM(G310-F310)</f>
        <v>1087</v>
      </c>
      <c r="I310" s="167">
        <f>H310/F310</f>
        <v>0.0365894708496028</v>
      </c>
      <c r="J310" s="167">
        <f>H310/G310</f>
        <v>0.0352979379769443</v>
      </c>
      <c r="K310" s="24"/>
      <c r="L310" s="24"/>
      <c r="M310" s="24"/>
      <c r="N310" s="24"/>
      <c r="O310" s="24"/>
      <c r="P310" s="24"/>
      <c r="Q310" s="24"/>
      <c r="R310" s="24"/>
      <c r="S310" s="24"/>
      <c r="T310" s="24"/>
      <c r="U310" s="24"/>
      <c r="V310" s="24"/>
      <c r="W310" s="24"/>
      <c r="X310" s="24"/>
      <c r="Y310" s="24"/>
      <c r="Z310" s="24"/>
    </row>
    <row r="311" ht="19.15" customHeight="1">
      <c r="A311" t="s" s="145">
        <v>3735</v>
      </c>
      <c r="B311" s="168">
        <v>9</v>
      </c>
      <c r="C311" s="168">
        <v>3</v>
      </c>
      <c r="D311" t="s" s="145">
        <v>4014</v>
      </c>
      <c r="E311" t="s" s="145">
        <v>84</v>
      </c>
      <c r="F311" s="212">
        <v>12614</v>
      </c>
      <c r="G311" s="168">
        <v>13542</v>
      </c>
      <c r="H311" s="155">
        <f>SUM(G311-F311)</f>
        <v>928</v>
      </c>
      <c r="I311" s="167">
        <f>H311/F311</f>
        <v>0.0735690502616141</v>
      </c>
      <c r="J311" s="167">
        <f>H311/G311</f>
        <v>0.06852754393738</v>
      </c>
      <c r="K311" s="24"/>
      <c r="L311" s="24"/>
      <c r="M311" s="24"/>
      <c r="N311" s="24"/>
      <c r="O311" s="24"/>
      <c r="P311" s="24"/>
      <c r="Q311" s="24"/>
      <c r="R311" s="24"/>
      <c r="S311" s="24"/>
      <c r="T311" s="24"/>
      <c r="U311" s="24"/>
      <c r="V311" s="24"/>
      <c r="W311" s="24"/>
      <c r="X311" s="24"/>
      <c r="Y311" s="24"/>
      <c r="Z311" s="24"/>
    </row>
    <row r="312" ht="19.15" customHeight="1">
      <c r="A312" t="s" s="145">
        <v>3735</v>
      </c>
      <c r="B312" s="168">
        <v>9</v>
      </c>
      <c r="C312" s="168">
        <v>14</v>
      </c>
      <c r="D312" t="s" s="145">
        <v>4015</v>
      </c>
      <c r="E312" t="s" s="145">
        <v>22</v>
      </c>
      <c r="F312" s="212">
        <v>12341</v>
      </c>
      <c r="G312" s="168">
        <v>12623</v>
      </c>
      <c r="H312" s="155">
        <f>SUM(G312-F312)</f>
        <v>282</v>
      </c>
      <c r="I312" s="167">
        <f>H312/F312</f>
        <v>0.0228506604002917</v>
      </c>
      <c r="J312" s="167">
        <f>H312/G312</f>
        <v>0.0223401727006258</v>
      </c>
      <c r="K312" s="24"/>
      <c r="L312" s="24"/>
      <c r="M312" s="24"/>
      <c r="N312" s="24"/>
      <c r="O312" s="24"/>
      <c r="P312" s="24"/>
      <c r="Q312" s="24"/>
      <c r="R312" s="24"/>
      <c r="S312" s="24"/>
      <c r="T312" s="24"/>
      <c r="U312" s="24"/>
      <c r="V312" s="24"/>
      <c r="W312" s="24"/>
      <c r="X312" s="24"/>
      <c r="Y312" s="24"/>
      <c r="Z312" s="24"/>
    </row>
    <row r="313" ht="19.15" customHeight="1">
      <c r="A313" t="s" s="145">
        <v>3735</v>
      </c>
      <c r="B313" s="168">
        <v>9</v>
      </c>
      <c r="C313" s="168">
        <v>4</v>
      </c>
      <c r="D313" t="s" s="145">
        <v>4016</v>
      </c>
      <c r="E313" t="s" s="145">
        <v>101</v>
      </c>
      <c r="F313" s="212">
        <v>4067</v>
      </c>
      <c r="G313" s="168">
        <v>4102</v>
      </c>
      <c r="H313" s="155">
        <f>SUM(G313-F313)</f>
        <v>35</v>
      </c>
      <c r="I313" s="167">
        <f>H313/F313</f>
        <v>0.00860585197934596</v>
      </c>
      <c r="J313" s="167">
        <f>H313/G313</f>
        <v>0.00853242320819113</v>
      </c>
      <c r="K313" s="24"/>
      <c r="L313" s="24"/>
      <c r="M313" s="24"/>
      <c r="N313" s="24"/>
      <c r="O313" s="24"/>
      <c r="P313" s="24"/>
      <c r="Q313" s="24"/>
      <c r="R313" s="24"/>
      <c r="S313" s="24"/>
      <c r="T313" s="24"/>
      <c r="U313" s="24"/>
      <c r="V313" s="24"/>
      <c r="W313" s="24"/>
      <c r="X313" s="24"/>
      <c r="Y313" s="24"/>
      <c r="Z313" s="24"/>
    </row>
    <row r="314" ht="19.15" customHeight="1">
      <c r="A314" t="s" s="145">
        <v>3735</v>
      </c>
      <c r="B314" s="168">
        <v>9</v>
      </c>
      <c r="C314" s="168">
        <v>1</v>
      </c>
      <c r="D314" t="s" s="145">
        <v>4017</v>
      </c>
      <c r="E314" t="s" s="145">
        <v>17</v>
      </c>
      <c r="F314" s="212">
        <v>1614</v>
      </c>
      <c r="G314" s="168">
        <v>1666</v>
      </c>
      <c r="H314" s="155">
        <f>SUM(G314-F314)</f>
        <v>52</v>
      </c>
      <c r="I314" s="167">
        <f>H314/F314</f>
        <v>0.0322180916976456</v>
      </c>
      <c r="J314" s="167">
        <f>H314/G314</f>
        <v>0.0312124849939976</v>
      </c>
      <c r="K314" s="24"/>
      <c r="L314" s="24"/>
      <c r="M314" s="24"/>
      <c r="N314" s="24"/>
      <c r="O314" s="24"/>
      <c r="P314" s="24"/>
      <c r="Q314" s="24"/>
      <c r="R314" s="24"/>
      <c r="S314" s="24"/>
      <c r="T314" s="24"/>
      <c r="U314" s="24"/>
      <c r="V314" s="24"/>
      <c r="W314" s="24"/>
      <c r="X314" s="24"/>
      <c r="Y314" s="24"/>
      <c r="Z314" s="24"/>
    </row>
    <row r="315" ht="19.15" customHeight="1">
      <c r="A315" t="s" s="145">
        <v>3735</v>
      </c>
      <c r="B315" s="168">
        <v>9</v>
      </c>
      <c r="C315" s="168">
        <v>18</v>
      </c>
      <c r="D315" t="s" s="145">
        <v>4018</v>
      </c>
      <c r="E315" t="s" s="145">
        <v>28</v>
      </c>
      <c r="F315" s="212">
        <v>1433</v>
      </c>
      <c r="G315" s="168">
        <v>1459</v>
      </c>
      <c r="H315" s="155">
        <f>SUM(G315-F315)</f>
        <v>26</v>
      </c>
      <c r="I315" s="167">
        <f>H315/F315</f>
        <v>0.0181437543614794</v>
      </c>
      <c r="J315" s="167">
        <f>H315/G315</f>
        <v>0.0178204249485949</v>
      </c>
      <c r="K315" s="24"/>
      <c r="L315" s="24"/>
      <c r="M315" s="24"/>
      <c r="N315" s="24"/>
      <c r="O315" s="24"/>
      <c r="P315" s="24"/>
      <c r="Q315" s="24"/>
      <c r="R315" s="24"/>
      <c r="S315" s="24"/>
      <c r="T315" s="24"/>
      <c r="U315" s="24"/>
      <c r="V315" s="24"/>
      <c r="W315" s="24"/>
      <c r="X315" s="24"/>
      <c r="Y315" s="24"/>
      <c r="Z315" s="24"/>
    </row>
    <row r="316" ht="19.15" customHeight="1">
      <c r="A316" t="s" s="145">
        <v>3735</v>
      </c>
      <c r="B316" s="168">
        <v>9</v>
      </c>
      <c r="C316" s="168">
        <v>13</v>
      </c>
      <c r="D316" t="s" s="145">
        <v>4019</v>
      </c>
      <c r="E316" t="s" s="145">
        <v>34</v>
      </c>
      <c r="F316" s="212">
        <v>1263</v>
      </c>
      <c r="G316" s="168">
        <v>1295</v>
      </c>
      <c r="H316" s="155">
        <f>SUM(G316-F316)</f>
        <v>32</v>
      </c>
      <c r="I316" s="167">
        <f>H316/F316</f>
        <v>0.0253365003958828</v>
      </c>
      <c r="J316" s="167">
        <f>H316/G316</f>
        <v>0.0247104247104247</v>
      </c>
      <c r="K316" s="24"/>
      <c r="L316" s="24"/>
      <c r="M316" s="24"/>
      <c r="N316" s="24"/>
      <c r="O316" s="24"/>
      <c r="P316" s="24"/>
      <c r="Q316" s="24"/>
      <c r="R316" s="24"/>
      <c r="S316" s="24"/>
      <c r="T316" s="24"/>
      <c r="U316" s="24"/>
      <c r="V316" s="24"/>
      <c r="W316" s="24"/>
      <c r="X316" s="24"/>
      <c r="Y316" s="24"/>
      <c r="Z316" s="24"/>
    </row>
    <row r="317" ht="19.15" customHeight="1">
      <c r="A317" t="s" s="145">
        <v>3735</v>
      </c>
      <c r="B317" s="168">
        <v>9</v>
      </c>
      <c r="C317" s="168">
        <v>36</v>
      </c>
      <c r="D317" t="s" s="145">
        <v>4020</v>
      </c>
      <c r="E317" t="s" s="145">
        <v>173</v>
      </c>
      <c r="F317" s="212">
        <v>626</v>
      </c>
      <c r="G317" s="168">
        <v>643</v>
      </c>
      <c r="H317" s="155">
        <f>SUM(G317-F317)</f>
        <v>17</v>
      </c>
      <c r="I317" s="167">
        <f>H317/F317</f>
        <v>0.0271565495207668</v>
      </c>
      <c r="J317" s="167">
        <f>H317/G317</f>
        <v>0.0264385692068429</v>
      </c>
      <c r="K317" s="24"/>
      <c r="L317" s="24"/>
      <c r="M317" s="24"/>
      <c r="N317" s="24"/>
      <c r="O317" s="24"/>
      <c r="P317" s="24"/>
      <c r="Q317" s="24"/>
      <c r="R317" s="24"/>
      <c r="S317" s="24"/>
      <c r="T317" s="24"/>
      <c r="U317" s="24"/>
      <c r="V317" s="24"/>
      <c r="W317" s="24"/>
      <c r="X317" s="24"/>
      <c r="Y317" s="24"/>
      <c r="Z317" s="24"/>
    </row>
    <row r="318" ht="19.15" customHeight="1">
      <c r="A318" t="s" s="145">
        <v>3735</v>
      </c>
      <c r="B318" s="168">
        <v>9</v>
      </c>
      <c r="C318" s="168">
        <v>32</v>
      </c>
      <c r="D318" t="s" s="145">
        <v>4021</v>
      </c>
      <c r="E318" t="s" s="145">
        <v>2848</v>
      </c>
      <c r="F318" s="212">
        <v>616</v>
      </c>
      <c r="G318" s="168">
        <v>638</v>
      </c>
      <c r="H318" s="155">
        <f>SUM(G318-F318)</f>
        <v>22</v>
      </c>
      <c r="I318" s="167">
        <f>H318/F318</f>
        <v>0.0357142857142857</v>
      </c>
      <c r="J318" s="167">
        <f>H318/G318</f>
        <v>0.0344827586206897</v>
      </c>
      <c r="K318" s="24"/>
      <c r="L318" s="24"/>
      <c r="M318" s="24"/>
      <c r="N318" s="24"/>
      <c r="O318" s="24"/>
      <c r="P318" s="24"/>
      <c r="Q318" s="24"/>
      <c r="R318" s="24"/>
      <c r="S318" s="24"/>
      <c r="T318" s="24"/>
      <c r="U318" s="24"/>
      <c r="V318" s="24"/>
      <c r="W318" s="24"/>
      <c r="X318" s="24"/>
      <c r="Y318" s="24"/>
      <c r="Z318" s="24"/>
    </row>
    <row r="319" ht="19.15" customHeight="1">
      <c r="A319" t="s" s="145">
        <v>3735</v>
      </c>
      <c r="B319" s="168">
        <v>9</v>
      </c>
      <c r="C319" s="168">
        <v>8</v>
      </c>
      <c r="D319" t="s" s="145">
        <v>4022</v>
      </c>
      <c r="E319" t="s" s="145">
        <v>30</v>
      </c>
      <c r="F319" s="212">
        <v>347</v>
      </c>
      <c r="G319" s="168">
        <v>349</v>
      </c>
      <c r="H319" s="155">
        <f>SUM(G319-F319)</f>
        <v>2</v>
      </c>
      <c r="I319" s="167">
        <f>H319/F319</f>
        <v>0.00576368876080692</v>
      </c>
      <c r="J319" s="167">
        <f>H319/G319</f>
        <v>0.00573065902578797</v>
      </c>
      <c r="K319" s="24"/>
      <c r="L319" s="24"/>
      <c r="M319" s="24"/>
      <c r="N319" s="24"/>
      <c r="O319" s="24"/>
      <c r="P319" s="24"/>
      <c r="Q319" s="24"/>
      <c r="R319" s="24"/>
      <c r="S319" s="24"/>
      <c r="T319" s="24"/>
      <c r="U319" s="24"/>
      <c r="V319" s="24"/>
      <c r="W319" s="24"/>
      <c r="X319" s="24"/>
      <c r="Y319" s="24"/>
      <c r="Z319" s="24"/>
    </row>
    <row r="320" ht="19.15" customHeight="1">
      <c r="A320" t="s" s="145">
        <v>3735</v>
      </c>
      <c r="B320" s="168">
        <v>9</v>
      </c>
      <c r="C320" s="168">
        <v>6</v>
      </c>
      <c r="D320" t="s" s="145">
        <v>4023</v>
      </c>
      <c r="E320" t="s" s="145">
        <v>44</v>
      </c>
      <c r="F320" s="212">
        <v>301</v>
      </c>
      <c r="G320" s="168">
        <v>305</v>
      </c>
      <c r="H320" s="155">
        <f>SUM(G320-F320)</f>
        <v>4</v>
      </c>
      <c r="I320" s="167">
        <f>H320/F320</f>
        <v>0.0132890365448505</v>
      </c>
      <c r="J320" s="167">
        <f>H320/G320</f>
        <v>0.0131147540983607</v>
      </c>
      <c r="K320" s="24"/>
      <c r="L320" s="24"/>
      <c r="M320" s="24"/>
      <c r="N320" s="24"/>
      <c r="O320" s="24"/>
      <c r="P320" s="24"/>
      <c r="Q320" s="24"/>
      <c r="R320" s="24"/>
      <c r="S320" s="24"/>
      <c r="T320" s="24"/>
      <c r="U320" s="24"/>
      <c r="V320" s="24"/>
      <c r="W320" s="24"/>
      <c r="X320" s="24"/>
      <c r="Y320" s="24"/>
      <c r="Z320" s="24"/>
    </row>
    <row r="321" ht="19.15" customHeight="1">
      <c r="A321" t="s" s="145">
        <v>3735</v>
      </c>
      <c r="B321" s="168">
        <v>9</v>
      </c>
      <c r="C321" s="168">
        <v>15</v>
      </c>
      <c r="D321" t="s" s="145">
        <v>4024</v>
      </c>
      <c r="E321" t="s" s="145">
        <v>116</v>
      </c>
      <c r="F321" s="212">
        <v>275</v>
      </c>
      <c r="G321" s="168">
        <v>286</v>
      </c>
      <c r="H321" s="155">
        <f>SUM(G321-F321)</f>
        <v>11</v>
      </c>
      <c r="I321" s="167">
        <f>H321/F321</f>
        <v>0.04</v>
      </c>
      <c r="J321" s="167">
        <f>H321/G321</f>
        <v>0.0384615384615385</v>
      </c>
      <c r="K321" s="24"/>
      <c r="L321" s="24"/>
      <c r="M321" s="24"/>
      <c r="N321" s="24"/>
      <c r="O321" s="24"/>
      <c r="P321" s="24"/>
      <c r="Q321" s="24"/>
      <c r="R321" s="24"/>
      <c r="S321" s="24"/>
      <c r="T321" s="24"/>
      <c r="U321" s="24"/>
      <c r="V321" s="24"/>
      <c r="W321" s="24"/>
      <c r="X321" s="24"/>
      <c r="Y321" s="24"/>
      <c r="Z321" s="24"/>
    </row>
    <row r="322" ht="19.15" customHeight="1">
      <c r="A322" t="s" s="145">
        <v>3735</v>
      </c>
      <c r="B322" s="168">
        <v>9</v>
      </c>
      <c r="C322" s="168">
        <v>17</v>
      </c>
      <c r="D322" t="s" s="145">
        <v>4025</v>
      </c>
      <c r="E322" t="s" s="145">
        <v>66</v>
      </c>
      <c r="F322" s="212">
        <v>274</v>
      </c>
      <c r="G322" s="168">
        <v>279</v>
      </c>
      <c r="H322" s="155">
        <f>SUM(G322-F322)</f>
        <v>5</v>
      </c>
      <c r="I322" s="167">
        <f>H322/F322</f>
        <v>0.0182481751824818</v>
      </c>
      <c r="J322" s="167">
        <f>H322/G322</f>
        <v>0.017921146953405</v>
      </c>
      <c r="K322" s="24"/>
      <c r="L322" s="24"/>
      <c r="M322" s="24"/>
      <c r="N322" s="24"/>
      <c r="O322" s="24"/>
      <c r="P322" s="24"/>
      <c r="Q322" s="24"/>
      <c r="R322" s="24"/>
      <c r="S322" s="24"/>
      <c r="T322" s="24"/>
      <c r="U322" s="24"/>
      <c r="V322" s="24"/>
      <c r="W322" s="24"/>
      <c r="X322" s="24"/>
      <c r="Y322" s="24"/>
      <c r="Z322" s="24"/>
    </row>
    <row r="323" ht="19.15" customHeight="1">
      <c r="A323" t="s" s="145">
        <v>3735</v>
      </c>
      <c r="B323" s="168">
        <v>9</v>
      </c>
      <c r="C323" s="168">
        <v>2</v>
      </c>
      <c r="D323" t="s" s="145">
        <v>4026</v>
      </c>
      <c r="E323" t="s" s="145">
        <v>76</v>
      </c>
      <c r="F323" s="212">
        <v>238</v>
      </c>
      <c r="G323" s="168">
        <v>252</v>
      </c>
      <c r="H323" s="155">
        <f>SUM(G323-F323)</f>
        <v>14</v>
      </c>
      <c r="I323" s="167">
        <f>H323/F323</f>
        <v>0.0588235294117647</v>
      </c>
      <c r="J323" s="167">
        <f>H323/G323</f>
        <v>0.0555555555555556</v>
      </c>
      <c r="K323" s="24"/>
      <c r="L323" s="24"/>
      <c r="M323" s="24"/>
      <c r="N323" s="24"/>
      <c r="O323" s="24"/>
      <c r="P323" s="24"/>
      <c r="Q323" s="24"/>
      <c r="R323" s="24"/>
      <c r="S323" s="24"/>
      <c r="T323" s="24"/>
      <c r="U323" s="24"/>
      <c r="V323" s="24"/>
      <c r="W323" s="24"/>
      <c r="X323" s="24"/>
      <c r="Y323" s="24"/>
      <c r="Z323" s="24"/>
    </row>
    <row r="324" ht="19.15" customHeight="1">
      <c r="A324" t="s" s="145">
        <v>3735</v>
      </c>
      <c r="B324" s="168">
        <v>9</v>
      </c>
      <c r="C324" s="168">
        <v>11</v>
      </c>
      <c r="D324" t="s" s="145">
        <v>4027</v>
      </c>
      <c r="E324" t="s" s="145">
        <v>1375</v>
      </c>
      <c r="F324" s="212">
        <v>227</v>
      </c>
      <c r="G324" s="168">
        <v>236</v>
      </c>
      <c r="H324" s="155">
        <f>SUM(G324-F324)</f>
        <v>9</v>
      </c>
      <c r="I324" s="167">
        <f>H324/F324</f>
        <v>0.039647577092511</v>
      </c>
      <c r="J324" s="167">
        <f>H324/G324</f>
        <v>0.038135593220339</v>
      </c>
      <c r="K324" s="24"/>
      <c r="L324" s="24"/>
      <c r="M324" s="24"/>
      <c r="N324" s="24"/>
      <c r="O324" s="24"/>
      <c r="P324" s="24"/>
      <c r="Q324" s="24"/>
      <c r="R324" s="24"/>
      <c r="S324" s="24"/>
      <c r="T324" s="24"/>
      <c r="U324" s="24"/>
      <c r="V324" s="24"/>
      <c r="W324" s="24"/>
      <c r="X324" s="24"/>
      <c r="Y324" s="24"/>
      <c r="Z324" s="24"/>
    </row>
    <row r="325" ht="19.15" customHeight="1">
      <c r="A325" t="s" s="145">
        <v>3735</v>
      </c>
      <c r="B325" s="168">
        <v>9</v>
      </c>
      <c r="C325" s="168">
        <v>24</v>
      </c>
      <c r="D325" t="s" s="145">
        <v>4028</v>
      </c>
      <c r="E325" t="s" s="145">
        <v>62</v>
      </c>
      <c r="F325" s="212">
        <v>224</v>
      </c>
      <c r="G325" s="168">
        <v>231</v>
      </c>
      <c r="H325" s="155">
        <f>SUM(G325-F325)</f>
        <v>7</v>
      </c>
      <c r="I325" s="167">
        <f>H325/F325</f>
        <v>0.03125</v>
      </c>
      <c r="J325" s="167">
        <f>H325/G325</f>
        <v>0.0303030303030303</v>
      </c>
      <c r="K325" s="24"/>
      <c r="L325" s="24"/>
      <c r="M325" s="24"/>
      <c r="N325" s="24"/>
      <c r="O325" s="24"/>
      <c r="P325" s="24"/>
      <c r="Q325" s="24"/>
      <c r="R325" s="24"/>
      <c r="S325" s="24"/>
      <c r="T325" s="24"/>
      <c r="U325" s="24"/>
      <c r="V325" s="24"/>
      <c r="W325" s="24"/>
      <c r="X325" s="24"/>
      <c r="Y325" s="24"/>
      <c r="Z325" s="24"/>
    </row>
    <row r="326" ht="19.15" customHeight="1">
      <c r="A326" t="s" s="145">
        <v>3735</v>
      </c>
      <c r="B326" s="168">
        <v>9</v>
      </c>
      <c r="C326" s="168">
        <v>22</v>
      </c>
      <c r="D326" t="s" s="145">
        <v>4029</v>
      </c>
      <c r="E326" t="s" s="145">
        <v>42</v>
      </c>
      <c r="F326" s="212">
        <v>197</v>
      </c>
      <c r="G326" s="168">
        <v>205</v>
      </c>
      <c r="H326" s="155">
        <f>SUM(G326-F326)</f>
        <v>8</v>
      </c>
      <c r="I326" s="167">
        <f>H326/F326</f>
        <v>0.0406091370558376</v>
      </c>
      <c r="J326" s="167">
        <f>H326/G326</f>
        <v>0.0390243902439024</v>
      </c>
      <c r="K326" s="24"/>
      <c r="L326" s="24"/>
      <c r="M326" s="24"/>
      <c r="N326" s="24"/>
      <c r="O326" s="24"/>
      <c r="P326" s="24"/>
      <c r="Q326" s="24"/>
      <c r="R326" s="24"/>
      <c r="S326" s="24"/>
      <c r="T326" s="24"/>
      <c r="U326" s="24"/>
      <c r="V326" s="24"/>
      <c r="W326" s="24"/>
      <c r="X326" s="24"/>
      <c r="Y326" s="24"/>
      <c r="Z326" s="24"/>
    </row>
    <row r="327" ht="19.15" customHeight="1">
      <c r="A327" t="s" s="145">
        <v>3735</v>
      </c>
      <c r="B327" s="168">
        <v>9</v>
      </c>
      <c r="C327" s="168">
        <v>10</v>
      </c>
      <c r="D327" t="s" s="145">
        <v>4030</v>
      </c>
      <c r="E327" t="s" s="145">
        <v>38</v>
      </c>
      <c r="F327" s="212">
        <v>178</v>
      </c>
      <c r="G327" s="168">
        <v>184</v>
      </c>
      <c r="H327" s="155">
        <f>SUM(G327-F327)</f>
        <v>6</v>
      </c>
      <c r="I327" s="167">
        <f>H327/F327</f>
        <v>0.0337078651685393</v>
      </c>
      <c r="J327" s="167">
        <f>H327/G327</f>
        <v>0.0326086956521739</v>
      </c>
      <c r="K327" s="24"/>
      <c r="L327" s="24"/>
      <c r="M327" s="24"/>
      <c r="N327" s="24"/>
      <c r="O327" s="24"/>
      <c r="P327" s="24"/>
      <c r="Q327" s="24"/>
      <c r="R327" s="24"/>
      <c r="S327" s="24"/>
      <c r="T327" s="24"/>
      <c r="U327" s="24"/>
      <c r="V327" s="24"/>
      <c r="W327" s="24"/>
      <c r="X327" s="24"/>
      <c r="Y327" s="24"/>
      <c r="Z327" s="24"/>
    </row>
    <row r="328" ht="19.15" customHeight="1">
      <c r="A328" t="s" s="145">
        <v>3735</v>
      </c>
      <c r="B328" s="168">
        <v>9</v>
      </c>
      <c r="C328" s="168">
        <v>21</v>
      </c>
      <c r="D328" t="s" s="145">
        <v>4031</v>
      </c>
      <c r="E328" t="s" s="145">
        <v>46</v>
      </c>
      <c r="F328" s="212">
        <v>162</v>
      </c>
      <c r="G328" s="168">
        <v>168</v>
      </c>
      <c r="H328" s="155">
        <f>SUM(G328-F328)</f>
        <v>6</v>
      </c>
      <c r="I328" s="167">
        <f>H328/F328</f>
        <v>0.037037037037037</v>
      </c>
      <c r="J328" s="167">
        <f>H328/G328</f>
        <v>0.0357142857142857</v>
      </c>
      <c r="K328" s="24"/>
      <c r="L328" s="24"/>
      <c r="M328" s="24"/>
      <c r="N328" s="24"/>
      <c r="O328" s="24"/>
      <c r="P328" s="24"/>
      <c r="Q328" s="24"/>
      <c r="R328" s="24"/>
      <c r="S328" s="24"/>
      <c r="T328" s="24"/>
      <c r="U328" s="24"/>
      <c r="V328" s="24"/>
      <c r="W328" s="24"/>
      <c r="X328" s="24"/>
      <c r="Y328" s="24"/>
      <c r="Z328" s="24"/>
    </row>
    <row r="329" ht="19.15" customHeight="1">
      <c r="A329" t="s" s="145">
        <v>3735</v>
      </c>
      <c r="B329" s="168">
        <v>9</v>
      </c>
      <c r="C329" s="168">
        <v>23</v>
      </c>
      <c r="D329" t="s" s="145">
        <v>4032</v>
      </c>
      <c r="E329" t="s" s="145">
        <v>106</v>
      </c>
      <c r="F329" s="212">
        <v>142</v>
      </c>
      <c r="G329" s="168">
        <v>157</v>
      </c>
      <c r="H329" s="155">
        <f>SUM(G329-F329)</f>
        <v>15</v>
      </c>
      <c r="I329" s="167">
        <f>H329/F329</f>
        <v>0.105633802816901</v>
      </c>
      <c r="J329" s="167">
        <f>H329/G329</f>
        <v>0.0955414012738854</v>
      </c>
      <c r="K329" s="24"/>
      <c r="L329" s="24"/>
      <c r="M329" s="24"/>
      <c r="N329" s="24"/>
      <c r="O329" s="24"/>
      <c r="P329" s="24"/>
      <c r="Q329" s="24"/>
      <c r="R329" s="24"/>
      <c r="S329" s="24"/>
      <c r="T329" s="24"/>
      <c r="U329" s="24"/>
      <c r="V329" s="24"/>
      <c r="W329" s="24"/>
      <c r="X329" s="24"/>
      <c r="Y329" s="24"/>
      <c r="Z329" s="24"/>
    </row>
    <row r="330" ht="19.15" customHeight="1">
      <c r="A330" t="s" s="145">
        <v>3735</v>
      </c>
      <c r="B330" s="168">
        <v>9</v>
      </c>
      <c r="C330" s="168">
        <v>19</v>
      </c>
      <c r="D330" t="s" s="145">
        <v>4033</v>
      </c>
      <c r="E330" t="s" s="145">
        <v>24</v>
      </c>
      <c r="F330" s="212">
        <v>119</v>
      </c>
      <c r="G330" s="168">
        <v>123</v>
      </c>
      <c r="H330" s="155">
        <f>SUM(G330-F330)</f>
        <v>4</v>
      </c>
      <c r="I330" s="167">
        <f>H330/F330</f>
        <v>0.0336134453781513</v>
      </c>
      <c r="J330" s="167">
        <f>H330/G330</f>
        <v>0.032520325203252</v>
      </c>
      <c r="K330" s="24"/>
      <c r="L330" s="24"/>
      <c r="M330" s="24"/>
      <c r="N330" s="24"/>
      <c r="O330" s="24"/>
      <c r="P330" s="24"/>
      <c r="Q330" s="24"/>
      <c r="R330" s="24"/>
      <c r="S330" s="24"/>
      <c r="T330" s="24"/>
      <c r="U330" s="24"/>
      <c r="V330" s="24"/>
      <c r="W330" s="24"/>
      <c r="X330" s="24"/>
      <c r="Y330" s="24"/>
      <c r="Z330" s="24"/>
    </row>
    <row r="331" ht="19.15" customHeight="1">
      <c r="A331" t="s" s="145">
        <v>3735</v>
      </c>
      <c r="B331" s="168">
        <v>9</v>
      </c>
      <c r="C331" s="168">
        <v>35</v>
      </c>
      <c r="D331" t="s" s="145">
        <v>4034</v>
      </c>
      <c r="E331" t="s" s="145">
        <v>36</v>
      </c>
      <c r="F331" s="212">
        <v>116</v>
      </c>
      <c r="G331" s="168">
        <v>118</v>
      </c>
      <c r="H331" s="155">
        <f>SUM(G331-F331)</f>
        <v>2</v>
      </c>
      <c r="I331" s="167">
        <f>H331/F331</f>
        <v>0.0172413793103448</v>
      </c>
      <c r="J331" s="167">
        <f>H331/G331</f>
        <v>0.0169491525423729</v>
      </c>
      <c r="K331" s="24"/>
      <c r="L331" s="24"/>
      <c r="M331" s="24"/>
      <c r="N331" s="24"/>
      <c r="O331" s="24"/>
      <c r="P331" s="24"/>
      <c r="Q331" s="24"/>
      <c r="R331" s="24"/>
      <c r="S331" s="24"/>
      <c r="T331" s="24"/>
      <c r="U331" s="24"/>
      <c r="V331" s="24"/>
      <c r="W331" s="24"/>
      <c r="X331" s="24"/>
      <c r="Y331" s="24"/>
      <c r="Z331" s="24"/>
    </row>
    <row r="332" ht="19.15" customHeight="1">
      <c r="A332" t="s" s="145">
        <v>3735</v>
      </c>
      <c r="B332" s="168">
        <v>9</v>
      </c>
      <c r="C332" s="168">
        <v>5</v>
      </c>
      <c r="D332" t="s" s="145">
        <v>4035</v>
      </c>
      <c r="E332" t="s" s="145">
        <v>60</v>
      </c>
      <c r="F332" s="212">
        <v>108</v>
      </c>
      <c r="G332" s="168">
        <v>111</v>
      </c>
      <c r="H332" s="155">
        <f>SUM(G332-F332)</f>
        <v>3</v>
      </c>
      <c r="I332" s="167">
        <f>H332/F332</f>
        <v>0.0277777777777778</v>
      </c>
      <c r="J332" s="167">
        <f>H332/G332</f>
        <v>0.027027027027027</v>
      </c>
      <c r="K332" s="24"/>
      <c r="L332" s="24"/>
      <c r="M332" s="24"/>
      <c r="N332" s="24"/>
      <c r="O332" s="24"/>
      <c r="P332" s="24"/>
      <c r="Q332" s="24"/>
      <c r="R332" s="24"/>
      <c r="S332" s="24"/>
      <c r="T332" s="24"/>
      <c r="U332" s="24"/>
      <c r="V332" s="24"/>
      <c r="W332" s="24"/>
      <c r="X332" s="24"/>
      <c r="Y332" s="24"/>
      <c r="Z332" s="24"/>
    </row>
    <row r="333" ht="19.15" customHeight="1">
      <c r="A333" t="s" s="145">
        <v>3735</v>
      </c>
      <c r="B333" s="168">
        <v>9</v>
      </c>
      <c r="C333" s="168">
        <v>26</v>
      </c>
      <c r="D333" t="s" s="145">
        <v>4036</v>
      </c>
      <c r="E333" t="s" s="145">
        <v>281</v>
      </c>
      <c r="F333" s="212">
        <v>100</v>
      </c>
      <c r="G333" s="168">
        <v>103</v>
      </c>
      <c r="H333" s="155">
        <f>SUM(G333-F333)</f>
        <v>3</v>
      </c>
      <c r="I333" s="167">
        <f>H333/F333</f>
        <v>0.03</v>
      </c>
      <c r="J333" s="167">
        <f>H333/G333</f>
        <v>0.029126213592233</v>
      </c>
      <c r="K333" s="24"/>
      <c r="L333" s="24"/>
      <c r="M333" s="24"/>
      <c r="N333" s="24"/>
      <c r="O333" s="24"/>
      <c r="P333" s="24"/>
      <c r="Q333" s="24"/>
      <c r="R333" s="24"/>
      <c r="S333" s="24"/>
      <c r="T333" s="24"/>
      <c r="U333" s="24"/>
      <c r="V333" s="24"/>
      <c r="W333" s="24"/>
      <c r="X333" s="24"/>
      <c r="Y333" s="24"/>
      <c r="Z333" s="24"/>
    </row>
    <row r="334" ht="19.15" customHeight="1">
      <c r="A334" t="s" s="145">
        <v>3735</v>
      </c>
      <c r="B334" s="168">
        <v>9</v>
      </c>
      <c r="C334" s="168">
        <v>7</v>
      </c>
      <c r="D334" t="s" s="145">
        <v>4037</v>
      </c>
      <c r="E334" t="s" s="145">
        <v>48</v>
      </c>
      <c r="F334" s="212">
        <v>99</v>
      </c>
      <c r="G334" s="168">
        <v>101</v>
      </c>
      <c r="H334" s="155">
        <f>SUM(G334-F334)</f>
        <v>2</v>
      </c>
      <c r="I334" s="167">
        <f>H334/F334</f>
        <v>0.0202020202020202</v>
      </c>
      <c r="J334" s="167">
        <f>H334/G334</f>
        <v>0.0198019801980198</v>
      </c>
      <c r="K334" s="24"/>
      <c r="L334" s="24"/>
      <c r="M334" s="24"/>
      <c r="N334" s="24"/>
      <c r="O334" s="24"/>
      <c r="P334" s="24"/>
      <c r="Q334" s="24"/>
      <c r="R334" s="24"/>
      <c r="S334" s="24"/>
      <c r="T334" s="24"/>
      <c r="U334" s="24"/>
      <c r="V334" s="24"/>
      <c r="W334" s="24"/>
      <c r="X334" s="24"/>
      <c r="Y334" s="24"/>
      <c r="Z334" s="24"/>
    </row>
    <row r="335" ht="19.15" customHeight="1">
      <c r="A335" t="s" s="145">
        <v>3735</v>
      </c>
      <c r="B335" s="168">
        <v>9</v>
      </c>
      <c r="C335" s="168">
        <v>27</v>
      </c>
      <c r="D335" t="s" s="145">
        <v>4243</v>
      </c>
      <c r="E335" t="s" s="145">
        <v>52</v>
      </c>
      <c r="F335" s="212">
        <v>70</v>
      </c>
      <c r="G335" s="168">
        <v>69</v>
      </c>
      <c r="H335" s="155">
        <f>SUM(G335-F335)</f>
        <v>-1</v>
      </c>
      <c r="I335" s="167">
        <f>H335/F335</f>
        <v>-0.0142857142857143</v>
      </c>
      <c r="J335" s="167">
        <f>H335/G335</f>
        <v>-0.0144927536231884</v>
      </c>
      <c r="K335" s="24"/>
      <c r="L335" s="24"/>
      <c r="M335" s="24"/>
      <c r="N335" s="24"/>
      <c r="O335" s="24"/>
      <c r="P335" s="24"/>
      <c r="Q335" s="24"/>
      <c r="R335" s="24"/>
      <c r="S335" s="24"/>
      <c r="T335" s="24"/>
      <c r="U335" s="24"/>
      <c r="V335" s="24"/>
      <c r="W335" s="24"/>
      <c r="X335" s="24"/>
      <c r="Y335" s="24"/>
      <c r="Z335" s="24"/>
    </row>
    <row r="336" ht="19.15" customHeight="1">
      <c r="A336" t="s" s="145">
        <v>3735</v>
      </c>
      <c r="B336" s="168">
        <v>9</v>
      </c>
      <c r="C336" s="168">
        <v>30</v>
      </c>
      <c r="D336" t="s" s="145">
        <v>4038</v>
      </c>
      <c r="E336" t="s" s="145">
        <v>72</v>
      </c>
      <c r="F336" s="212">
        <v>66</v>
      </c>
      <c r="G336" s="168">
        <v>66</v>
      </c>
      <c r="H336" s="155">
        <f>SUM(G336-F336)</f>
        <v>0</v>
      </c>
      <c r="I336" s="167">
        <f>H336/F336</f>
        <v>0</v>
      </c>
      <c r="J336" s="167">
        <f>H336/G336</f>
        <v>0</v>
      </c>
      <c r="K336" s="24"/>
      <c r="L336" s="24"/>
      <c r="M336" s="24"/>
      <c r="N336" s="24"/>
      <c r="O336" s="24"/>
      <c r="P336" s="24"/>
      <c r="Q336" s="24"/>
      <c r="R336" s="24"/>
      <c r="S336" s="24"/>
      <c r="T336" s="24"/>
      <c r="U336" s="24"/>
      <c r="V336" s="24"/>
      <c r="W336" s="24"/>
      <c r="X336" s="24"/>
      <c r="Y336" s="24"/>
      <c r="Z336" s="24"/>
    </row>
    <row r="337" ht="19.15" customHeight="1">
      <c r="A337" t="s" s="145">
        <v>3735</v>
      </c>
      <c r="B337" s="168">
        <v>9</v>
      </c>
      <c r="C337" s="168">
        <v>28</v>
      </c>
      <c r="D337" t="s" s="145">
        <v>4039</v>
      </c>
      <c r="E337" t="s" s="145">
        <v>119</v>
      </c>
      <c r="F337" s="212">
        <v>58</v>
      </c>
      <c r="G337" s="168">
        <v>61</v>
      </c>
      <c r="H337" s="155">
        <f>SUM(G337-F337)</f>
        <v>3</v>
      </c>
      <c r="I337" s="167">
        <f>H337/F337</f>
        <v>0.0517241379310345</v>
      </c>
      <c r="J337" s="167">
        <f>H337/G337</f>
        <v>0.0491803278688525</v>
      </c>
      <c r="K337" s="24"/>
      <c r="L337" s="24"/>
      <c r="M337" s="24"/>
      <c r="N337" s="24"/>
      <c r="O337" s="24"/>
      <c r="P337" s="24"/>
      <c r="Q337" s="24"/>
      <c r="R337" s="24"/>
      <c r="S337" s="24"/>
      <c r="T337" s="24"/>
      <c r="U337" s="24"/>
      <c r="V337" s="24"/>
      <c r="W337" s="24"/>
      <c r="X337" s="24"/>
      <c r="Y337" s="24"/>
      <c r="Z337" s="24"/>
    </row>
    <row r="338" ht="19.15" customHeight="1">
      <c r="A338" t="s" s="145">
        <v>3735</v>
      </c>
      <c r="B338" s="168">
        <v>9</v>
      </c>
      <c r="C338" s="168">
        <v>40</v>
      </c>
      <c r="D338" t="s" s="145">
        <v>4040</v>
      </c>
      <c r="E338" t="s" s="145">
        <v>68</v>
      </c>
      <c r="F338" s="212">
        <v>50</v>
      </c>
      <c r="G338" s="168">
        <v>52</v>
      </c>
      <c r="H338" s="155">
        <f>SUM(G338-F338)</f>
        <v>2</v>
      </c>
      <c r="I338" s="167">
        <f>H338/F338</f>
        <v>0.04</v>
      </c>
      <c r="J338" s="167">
        <f>H338/G338</f>
        <v>0.0384615384615385</v>
      </c>
      <c r="K338" s="24"/>
      <c r="L338" s="24"/>
      <c r="M338" s="24"/>
      <c r="N338" s="24"/>
      <c r="O338" s="24"/>
      <c r="P338" s="24"/>
      <c r="Q338" s="24"/>
      <c r="R338" s="24"/>
      <c r="S338" s="24"/>
      <c r="T338" s="24"/>
      <c r="U338" s="24"/>
      <c r="V338" s="24"/>
      <c r="W338" s="24"/>
      <c r="X338" s="24"/>
      <c r="Y338" s="24"/>
      <c r="Z338" s="24"/>
    </row>
    <row r="339" ht="19.15" customHeight="1">
      <c r="A339" t="s" s="145">
        <v>3735</v>
      </c>
      <c r="B339" s="168">
        <v>9</v>
      </c>
      <c r="C339" s="168">
        <v>33</v>
      </c>
      <c r="D339" t="s" s="145">
        <v>4244</v>
      </c>
      <c r="E339" t="s" s="145">
        <v>147</v>
      </c>
      <c r="F339" s="212">
        <v>52</v>
      </c>
      <c r="G339" s="168">
        <v>51</v>
      </c>
      <c r="H339" s="155">
        <f>SUM(G339-F339)</f>
        <v>-1</v>
      </c>
      <c r="I339" s="167">
        <f>H339/F339</f>
        <v>-0.0192307692307692</v>
      </c>
      <c r="J339" s="167">
        <f>H339/G339</f>
        <v>-0.0196078431372549</v>
      </c>
      <c r="K339" s="24"/>
      <c r="L339" s="24"/>
      <c r="M339" s="24"/>
      <c r="N339" s="24"/>
      <c r="O339" s="24"/>
      <c r="P339" s="24"/>
      <c r="Q339" s="24"/>
      <c r="R339" s="24"/>
      <c r="S339" s="24"/>
      <c r="T339" s="24"/>
      <c r="U339" s="24"/>
      <c r="V339" s="24"/>
      <c r="W339" s="24"/>
      <c r="X339" s="24"/>
      <c r="Y339" s="24"/>
      <c r="Z339" s="24"/>
    </row>
    <row r="340" ht="19.15" customHeight="1">
      <c r="A340" t="s" s="145">
        <v>3735</v>
      </c>
      <c r="B340" s="168">
        <v>9</v>
      </c>
      <c r="C340" s="168">
        <v>34</v>
      </c>
      <c r="D340" t="s" s="145">
        <v>4041</v>
      </c>
      <c r="E340" t="s" s="145">
        <v>1091</v>
      </c>
      <c r="F340" s="212">
        <v>45</v>
      </c>
      <c r="G340" s="168">
        <v>51</v>
      </c>
      <c r="H340" s="155">
        <f>SUM(G340-F340)</f>
        <v>6</v>
      </c>
      <c r="I340" s="167">
        <f>H340/F340</f>
        <v>0.133333333333333</v>
      </c>
      <c r="J340" s="167">
        <f>H340/G340</f>
        <v>0.117647058823529</v>
      </c>
      <c r="K340" s="24"/>
      <c r="L340" s="24"/>
      <c r="M340" s="24"/>
      <c r="N340" s="24"/>
      <c r="O340" s="24"/>
      <c r="P340" s="24"/>
      <c r="Q340" s="24"/>
      <c r="R340" s="24"/>
      <c r="S340" s="24"/>
      <c r="T340" s="24"/>
      <c r="U340" s="24"/>
      <c r="V340" s="24"/>
      <c r="W340" s="24"/>
      <c r="X340" s="24"/>
      <c r="Y340" s="24"/>
      <c r="Z340" s="24"/>
    </row>
    <row r="341" ht="19.15" customHeight="1">
      <c r="A341" t="s" s="145">
        <v>3735</v>
      </c>
      <c r="B341" s="168">
        <v>9</v>
      </c>
      <c r="C341" s="168">
        <v>25</v>
      </c>
      <c r="D341" t="s" s="145">
        <v>4042</v>
      </c>
      <c r="E341" t="s" s="145">
        <v>112</v>
      </c>
      <c r="F341" s="212">
        <v>46</v>
      </c>
      <c r="G341" s="168">
        <v>47</v>
      </c>
      <c r="H341" s="155">
        <f>SUM(G341-F341)</f>
        <v>1</v>
      </c>
      <c r="I341" s="167">
        <f>H341/F341</f>
        <v>0.0217391304347826</v>
      </c>
      <c r="J341" s="167">
        <f>H341/G341</f>
        <v>0.0212765957446809</v>
      </c>
      <c r="K341" s="24"/>
      <c r="L341" s="24"/>
      <c r="M341" s="24"/>
      <c r="N341" s="24"/>
      <c r="O341" s="24"/>
      <c r="P341" s="24"/>
      <c r="Q341" s="24"/>
      <c r="R341" s="24"/>
      <c r="S341" s="24"/>
      <c r="T341" s="24"/>
      <c r="U341" s="24"/>
      <c r="V341" s="24"/>
      <c r="W341" s="24"/>
      <c r="X341" s="24"/>
      <c r="Y341" s="24"/>
      <c r="Z341" s="24"/>
    </row>
    <row r="342" ht="19.15" customHeight="1">
      <c r="A342" t="s" s="145">
        <v>3735</v>
      </c>
      <c r="B342" s="168">
        <v>9</v>
      </c>
      <c r="C342" s="168">
        <v>20</v>
      </c>
      <c r="D342" t="s" s="145">
        <v>4043</v>
      </c>
      <c r="E342" t="s" s="145">
        <v>74</v>
      </c>
      <c r="F342" s="212">
        <v>39</v>
      </c>
      <c r="G342" s="168">
        <v>41</v>
      </c>
      <c r="H342" s="155">
        <f>SUM(G342-F342)</f>
        <v>2</v>
      </c>
      <c r="I342" s="167">
        <f>H342/F342</f>
        <v>0.0512820512820513</v>
      </c>
      <c r="J342" s="167">
        <f>H342/G342</f>
        <v>0.048780487804878</v>
      </c>
      <c r="K342" s="24"/>
      <c r="L342" s="24"/>
      <c r="M342" s="24"/>
      <c r="N342" s="24"/>
      <c r="O342" s="24"/>
      <c r="P342" s="24"/>
      <c r="Q342" s="24"/>
      <c r="R342" s="24"/>
      <c r="S342" s="24"/>
      <c r="T342" s="24"/>
      <c r="U342" s="24"/>
      <c r="V342" s="24"/>
      <c r="W342" s="24"/>
      <c r="X342" s="24"/>
      <c r="Y342" s="24"/>
      <c r="Z342" s="24"/>
    </row>
    <row r="343" ht="19.15" customHeight="1">
      <c r="A343" t="s" s="145">
        <v>3735</v>
      </c>
      <c r="B343" s="168">
        <v>9</v>
      </c>
      <c r="C343" s="168">
        <v>38</v>
      </c>
      <c r="D343" t="s" s="145">
        <v>4044</v>
      </c>
      <c r="E343" t="s" s="145">
        <v>1427</v>
      </c>
      <c r="F343" s="212">
        <v>37</v>
      </c>
      <c r="G343" s="168">
        <v>39</v>
      </c>
      <c r="H343" s="155">
        <f>SUM(G343-F343)</f>
        <v>2</v>
      </c>
      <c r="I343" s="167">
        <f>H343/F343</f>
        <v>0.0540540540540541</v>
      </c>
      <c r="J343" s="167">
        <f>H343/G343</f>
        <v>0.0512820512820513</v>
      </c>
      <c r="K343" s="24"/>
      <c r="L343" s="24"/>
      <c r="M343" s="24"/>
      <c r="N343" s="24"/>
      <c r="O343" s="24"/>
      <c r="P343" s="24"/>
      <c r="Q343" s="24"/>
      <c r="R343" s="24"/>
      <c r="S343" s="24"/>
      <c r="T343" s="24"/>
      <c r="U343" s="24"/>
      <c r="V343" s="24"/>
      <c r="W343" s="24"/>
      <c r="X343" s="24"/>
      <c r="Y343" s="24"/>
      <c r="Z343" s="24"/>
    </row>
    <row r="344" ht="19.15" customHeight="1">
      <c r="A344" t="s" s="145">
        <v>3735</v>
      </c>
      <c r="B344" s="168">
        <v>9</v>
      </c>
      <c r="C344" s="168">
        <v>29</v>
      </c>
      <c r="D344" t="s" s="145">
        <v>4045</v>
      </c>
      <c r="E344" t="s" s="145">
        <v>54</v>
      </c>
      <c r="F344" s="212">
        <v>34</v>
      </c>
      <c r="G344" s="168">
        <v>37</v>
      </c>
      <c r="H344" s="155">
        <f>SUM(G344-F344)</f>
        <v>3</v>
      </c>
      <c r="I344" s="167">
        <f>H344/F344</f>
        <v>0.08823529411764711</v>
      </c>
      <c r="J344" s="167">
        <f>H344/G344</f>
        <v>0.0810810810810811</v>
      </c>
      <c r="K344" s="24"/>
      <c r="L344" s="24"/>
      <c r="M344" s="24"/>
      <c r="N344" s="24"/>
      <c r="O344" s="24"/>
      <c r="P344" s="24"/>
      <c r="Q344" s="24"/>
      <c r="R344" s="24"/>
      <c r="S344" s="24"/>
      <c r="T344" s="24"/>
      <c r="U344" s="24"/>
      <c r="V344" s="24"/>
      <c r="W344" s="24"/>
      <c r="X344" s="24"/>
      <c r="Y344" s="24"/>
      <c r="Z344" s="24"/>
    </row>
    <row r="345" ht="19.15" customHeight="1">
      <c r="A345" t="s" s="145">
        <v>3735</v>
      </c>
      <c r="B345" s="168">
        <v>9</v>
      </c>
      <c r="C345" s="168">
        <v>37</v>
      </c>
      <c r="D345" t="s" s="145">
        <v>4046</v>
      </c>
      <c r="E345" t="s" s="145">
        <v>248</v>
      </c>
      <c r="F345" s="212">
        <v>30</v>
      </c>
      <c r="G345" s="168">
        <v>32</v>
      </c>
      <c r="H345" s="155">
        <f>SUM(G345-F345)</f>
        <v>2</v>
      </c>
      <c r="I345" s="167">
        <f>H345/F345</f>
        <v>0.06666666666666669</v>
      </c>
      <c r="J345" s="167">
        <f>H345/G345</f>
        <v>0.0625</v>
      </c>
      <c r="K345" s="24"/>
      <c r="L345" s="24"/>
      <c r="M345" s="24"/>
      <c r="N345" s="24"/>
      <c r="O345" s="24"/>
      <c r="P345" s="24"/>
      <c r="Q345" s="24"/>
      <c r="R345" s="24"/>
      <c r="S345" s="24"/>
      <c r="T345" s="24"/>
      <c r="U345" s="24"/>
      <c r="V345" s="24"/>
      <c r="W345" s="24"/>
      <c r="X345" s="24"/>
      <c r="Y345" s="24"/>
      <c r="Z345" s="24"/>
    </row>
    <row r="346" ht="19.15" customHeight="1">
      <c r="A346" t="s" s="145">
        <v>3735</v>
      </c>
      <c r="B346" s="168">
        <v>9</v>
      </c>
      <c r="C346" s="168">
        <v>39</v>
      </c>
      <c r="D346" t="s" s="145">
        <v>4047</v>
      </c>
      <c r="E346" t="s" s="145">
        <v>375</v>
      </c>
      <c r="F346" s="212">
        <v>26</v>
      </c>
      <c r="G346" s="168">
        <v>26</v>
      </c>
      <c r="H346" s="155">
        <f>SUM(G346-F346)</f>
        <v>0</v>
      </c>
      <c r="I346" s="167">
        <f>H346/F346</f>
        <v>0</v>
      </c>
      <c r="J346" s="167">
        <f>H346/G346</f>
        <v>0</v>
      </c>
      <c r="K346" s="24"/>
      <c r="L346" s="24"/>
      <c r="M346" s="24"/>
      <c r="N346" s="24"/>
      <c r="O346" s="24"/>
      <c r="P346" s="24"/>
      <c r="Q346" s="24"/>
      <c r="R346" s="24"/>
      <c r="S346" s="24"/>
      <c r="T346" s="24"/>
      <c r="U346" s="24"/>
      <c r="V346" s="24"/>
      <c r="W346" s="24"/>
      <c r="X346" s="24"/>
      <c r="Y346" s="24"/>
      <c r="Z346" s="24"/>
    </row>
    <row r="347" ht="19.15" customHeight="1">
      <c r="A347" t="s" s="145">
        <v>3735</v>
      </c>
      <c r="B347" s="168">
        <v>9</v>
      </c>
      <c r="C347" s="168">
        <v>9</v>
      </c>
      <c r="D347" t="s" s="145">
        <v>4048</v>
      </c>
      <c r="E347" t="s" s="145">
        <v>380</v>
      </c>
      <c r="F347" s="212">
        <v>0</v>
      </c>
      <c r="G347" s="168">
        <v>0</v>
      </c>
      <c r="H347" s="155">
        <f>SUM(G347-F347)</f>
        <v>0</v>
      </c>
      <c r="I347" s="207">
        <f>H347/F347</f>
      </c>
      <c r="J347" s="207">
        <f>H347/G347</f>
      </c>
      <c r="K347" s="24"/>
      <c r="L347" s="24"/>
      <c r="M347" s="24"/>
      <c r="N347" s="24"/>
      <c r="O347" s="24"/>
      <c r="P347" s="24"/>
      <c r="Q347" s="24"/>
      <c r="R347" s="24"/>
      <c r="S347" s="24"/>
      <c r="T347" s="24"/>
      <c r="U347" s="24"/>
      <c r="V347" s="24"/>
      <c r="W347" s="24"/>
      <c r="X347" s="24"/>
      <c r="Y347" s="24"/>
      <c r="Z347" s="24"/>
    </row>
    <row r="348" ht="19.15" customHeight="1">
      <c r="A348" t="s" s="137">
        <v>3735</v>
      </c>
      <c r="B348" s="170">
        <v>9</v>
      </c>
      <c r="C348" s="170">
        <v>31</v>
      </c>
      <c r="D348" t="s" s="137">
        <v>4049</v>
      </c>
      <c r="E348" t="s" s="137">
        <v>32</v>
      </c>
      <c r="F348" s="213">
        <v>0</v>
      </c>
      <c r="G348" s="170">
        <v>0</v>
      </c>
      <c r="H348" s="175">
        <f>SUM(G348-F348)</f>
        <v>0</v>
      </c>
      <c r="I348" s="176">
        <f>H348/F348</f>
      </c>
      <c r="J348" s="176">
        <f>H348/G348</f>
      </c>
      <c r="K348" s="174"/>
      <c r="L348" s="174"/>
      <c r="M348" s="174"/>
      <c r="N348" s="174"/>
      <c r="O348" s="174"/>
      <c r="P348" s="174"/>
      <c r="Q348" s="174"/>
      <c r="R348" s="174"/>
      <c r="S348" s="174"/>
      <c r="T348" s="174"/>
      <c r="U348" s="174"/>
      <c r="V348" s="174"/>
      <c r="W348" s="174"/>
      <c r="X348" s="174"/>
      <c r="Y348" s="174"/>
      <c r="Z348" s="174"/>
    </row>
    <row r="349" ht="19.15" customHeight="1">
      <c r="A349" s="177"/>
      <c r="B349" s="178"/>
      <c r="C349" s="178"/>
      <c r="D349" s="179"/>
      <c r="E349" s="179"/>
      <c r="F349" s="210">
        <f>SUM(F309:F348)</f>
        <v>105016</v>
      </c>
      <c r="G349" s="180">
        <f>SUM(G309:G348)</f>
        <v>109175</v>
      </c>
      <c r="H349" s="181">
        <f>SUM(H309:H348)</f>
        <v>4159</v>
      </c>
      <c r="I349" s="182">
        <f>H349/F349</f>
        <v>0.0396034889921536</v>
      </c>
      <c r="J349" s="182">
        <f>H349/G349</f>
        <v>0.0380948019235173</v>
      </c>
      <c r="K349" s="183"/>
      <c r="L349" s="183"/>
      <c r="M349" s="183"/>
      <c r="N349" s="183"/>
      <c r="O349" s="183"/>
      <c r="P349" s="183"/>
      <c r="Q349" s="183"/>
      <c r="R349" s="183"/>
      <c r="S349" s="183"/>
      <c r="T349" s="183"/>
      <c r="U349" s="183"/>
      <c r="V349" s="183"/>
      <c r="W349" s="183"/>
      <c r="X349" s="183"/>
      <c r="Y349" s="183"/>
      <c r="Z349" s="184"/>
    </row>
    <row r="350" ht="19.15" customHeight="1">
      <c r="A350" s="230"/>
      <c r="B350" s="231"/>
      <c r="C350" s="231"/>
      <c r="D350" s="232"/>
      <c r="E350" s="232"/>
      <c r="F350" s="251"/>
      <c r="G350" s="231"/>
      <c r="H350" s="234"/>
      <c r="I350" s="188"/>
      <c r="J350" s="188"/>
      <c r="K350" s="189"/>
      <c r="L350" s="189"/>
      <c r="M350" s="189"/>
      <c r="N350" s="189"/>
      <c r="O350" s="189"/>
      <c r="P350" s="189"/>
      <c r="Q350" s="189"/>
      <c r="R350" s="189"/>
      <c r="S350" s="189"/>
      <c r="T350" s="189"/>
      <c r="U350" s="189"/>
      <c r="V350" s="189"/>
      <c r="W350" s="189"/>
      <c r="X350" s="189"/>
      <c r="Y350" s="189"/>
      <c r="Z350" s="189"/>
    </row>
    <row r="351" ht="19.15" customHeight="1">
      <c r="A351" t="s" s="138">
        <v>3735</v>
      </c>
      <c r="B351" s="149">
        <v>10</v>
      </c>
      <c r="C351" s="149">
        <v>3</v>
      </c>
      <c r="D351" t="s" s="205">
        <v>4050</v>
      </c>
      <c r="E351" t="s" s="205">
        <v>26</v>
      </c>
      <c r="F351" s="222">
        <v>50292</v>
      </c>
      <c r="G351" s="149">
        <v>51728</v>
      </c>
      <c r="H351" s="173">
        <f>SUM(G351-F351)</f>
        <v>1436</v>
      </c>
      <c r="I351" s="167">
        <f>H351/F351</f>
        <v>0.02855324902569</v>
      </c>
      <c r="J351" s="167">
        <f>H351/G351</f>
        <v>0.0277605938756573</v>
      </c>
      <c r="K351" s="24"/>
      <c r="L351" s="24"/>
      <c r="M351" s="24"/>
      <c r="N351" s="24"/>
      <c r="O351" s="24"/>
      <c r="P351" s="24"/>
      <c r="Q351" s="24"/>
      <c r="R351" s="24"/>
      <c r="S351" s="24"/>
      <c r="T351" s="24"/>
      <c r="U351" s="24"/>
      <c r="V351" s="24"/>
      <c r="W351" s="24"/>
      <c r="X351" s="24"/>
      <c r="Y351" s="24"/>
      <c r="Z351" s="24"/>
    </row>
    <row r="352" ht="19.15" customHeight="1">
      <c r="A352" t="s" s="138">
        <v>3735</v>
      </c>
      <c r="B352" s="149">
        <v>10</v>
      </c>
      <c r="C352" s="149">
        <v>2</v>
      </c>
      <c r="D352" t="s" s="205">
        <v>4051</v>
      </c>
      <c r="E352" t="s" s="205">
        <v>20</v>
      </c>
      <c r="F352" s="222">
        <v>26652</v>
      </c>
      <c r="G352" s="149">
        <v>28778</v>
      </c>
      <c r="H352" s="173">
        <f>SUM(G352-F352)</f>
        <v>2126</v>
      </c>
      <c r="I352" s="167">
        <f>H352/F352</f>
        <v>0.079768872880084</v>
      </c>
      <c r="J352" s="167">
        <f>H352/G352</f>
        <v>0.0738758774063521</v>
      </c>
      <c r="K352" s="24"/>
      <c r="L352" s="24"/>
      <c r="M352" s="24"/>
      <c r="N352" s="24"/>
      <c r="O352" s="24"/>
      <c r="P352" s="24"/>
      <c r="Q352" s="24"/>
      <c r="R352" s="24"/>
      <c r="S352" s="24"/>
      <c r="T352" s="24"/>
      <c r="U352" s="24"/>
      <c r="V352" s="24"/>
      <c r="W352" s="24"/>
      <c r="X352" s="24"/>
      <c r="Y352" s="24"/>
      <c r="Z352" s="24"/>
    </row>
    <row r="353" ht="19.15" customHeight="1">
      <c r="A353" t="s" s="138">
        <v>3735</v>
      </c>
      <c r="B353" s="149">
        <v>10</v>
      </c>
      <c r="C353" s="149">
        <v>6</v>
      </c>
      <c r="D353" t="s" s="205">
        <v>4052</v>
      </c>
      <c r="E353" t="s" s="205">
        <v>84</v>
      </c>
      <c r="F353" s="222">
        <v>9382</v>
      </c>
      <c r="G353" s="149">
        <v>9933</v>
      </c>
      <c r="H353" s="173">
        <f>SUM(G353-F353)</f>
        <v>551</v>
      </c>
      <c r="I353" s="167">
        <f>H353/F353</f>
        <v>0.0587294819867832</v>
      </c>
      <c r="J353" s="167">
        <f>H353/G353</f>
        <v>0.0554716601228229</v>
      </c>
      <c r="K353" s="24"/>
      <c r="L353" s="24"/>
      <c r="M353" s="24"/>
      <c r="N353" s="24"/>
      <c r="O353" s="24"/>
      <c r="P353" s="24"/>
      <c r="Q353" s="24"/>
      <c r="R353" s="24"/>
      <c r="S353" s="24"/>
      <c r="T353" s="24"/>
      <c r="U353" s="24"/>
      <c r="V353" s="24"/>
      <c r="W353" s="24"/>
      <c r="X353" s="24"/>
      <c r="Y353" s="24"/>
      <c r="Z353" s="24"/>
    </row>
    <row r="354" ht="19.15" customHeight="1">
      <c r="A354" t="s" s="138">
        <v>3735</v>
      </c>
      <c r="B354" s="149">
        <v>10</v>
      </c>
      <c r="C354" s="149">
        <v>11</v>
      </c>
      <c r="D354" t="s" s="205">
        <v>4053</v>
      </c>
      <c r="E354" t="s" s="205">
        <v>22</v>
      </c>
      <c r="F354" s="222">
        <v>6905</v>
      </c>
      <c r="G354" s="149">
        <v>7350</v>
      </c>
      <c r="H354" s="173">
        <f>SUM(G354-F354)</f>
        <v>445</v>
      </c>
      <c r="I354" s="167">
        <f>H354/F354</f>
        <v>0.0644460535843592</v>
      </c>
      <c r="J354" s="167">
        <f>H354/G354</f>
        <v>0.0605442176870748</v>
      </c>
      <c r="K354" s="24"/>
      <c r="L354" s="24"/>
      <c r="M354" s="24"/>
      <c r="N354" s="24"/>
      <c r="O354" s="24"/>
      <c r="P354" s="24"/>
      <c r="Q354" s="24"/>
      <c r="R354" s="24"/>
      <c r="S354" s="24"/>
      <c r="T354" s="24"/>
      <c r="U354" s="24"/>
      <c r="V354" s="24"/>
      <c r="W354" s="24"/>
      <c r="X354" s="24"/>
      <c r="Y354" s="24"/>
      <c r="Z354" s="24"/>
    </row>
    <row r="355" ht="19.15" customHeight="1">
      <c r="A355" t="s" s="138">
        <v>3735</v>
      </c>
      <c r="B355" s="149">
        <v>10</v>
      </c>
      <c r="C355" s="149">
        <v>14</v>
      </c>
      <c r="D355" t="s" s="205">
        <v>4054</v>
      </c>
      <c r="E355" t="s" s="205">
        <v>17</v>
      </c>
      <c r="F355" s="222">
        <v>785</v>
      </c>
      <c r="G355" s="149">
        <v>846</v>
      </c>
      <c r="H355" s="173">
        <f>SUM(G355-F355)</f>
        <v>61</v>
      </c>
      <c r="I355" s="167">
        <f>H355/F355</f>
        <v>0.0777070063694268</v>
      </c>
      <c r="J355" s="167">
        <f>H355/G355</f>
        <v>0.0721040189125296</v>
      </c>
      <c r="K355" s="24"/>
      <c r="L355" s="24"/>
      <c r="M355" s="24"/>
      <c r="N355" s="24"/>
      <c r="O355" s="24"/>
      <c r="P355" s="24"/>
      <c r="Q355" s="24"/>
      <c r="R355" s="24"/>
      <c r="S355" s="24"/>
      <c r="T355" s="24"/>
      <c r="U355" s="24"/>
      <c r="V355" s="24"/>
      <c r="W355" s="24"/>
      <c r="X355" s="24"/>
      <c r="Y355" s="24"/>
      <c r="Z355" s="24"/>
    </row>
    <row r="356" ht="19.15" customHeight="1">
      <c r="A356" t="s" s="138">
        <v>3735</v>
      </c>
      <c r="B356" s="149">
        <v>10</v>
      </c>
      <c r="C356" s="149">
        <v>23</v>
      </c>
      <c r="D356" t="s" s="205">
        <v>4055</v>
      </c>
      <c r="E356" t="s" s="205">
        <v>110</v>
      </c>
      <c r="F356" s="222">
        <v>799</v>
      </c>
      <c r="G356" s="149">
        <v>819</v>
      </c>
      <c r="H356" s="173">
        <f>SUM(G356-F356)</f>
        <v>20</v>
      </c>
      <c r="I356" s="167">
        <f>H356/F356</f>
        <v>0.0250312891113892</v>
      </c>
      <c r="J356" s="167">
        <f>H356/G356</f>
        <v>0.0244200244200244</v>
      </c>
      <c r="K356" s="24"/>
      <c r="L356" s="24"/>
      <c r="M356" s="24"/>
      <c r="N356" s="24"/>
      <c r="O356" s="24"/>
      <c r="P356" s="24"/>
      <c r="Q356" s="24"/>
      <c r="R356" s="24"/>
      <c r="S356" s="24"/>
      <c r="T356" s="24"/>
      <c r="U356" s="24"/>
      <c r="V356" s="24"/>
      <c r="W356" s="24"/>
      <c r="X356" s="24"/>
      <c r="Y356" s="24"/>
      <c r="Z356" s="24"/>
    </row>
    <row r="357" ht="19.15" customHeight="1">
      <c r="A357" t="s" s="138">
        <v>3735</v>
      </c>
      <c r="B357" s="149">
        <v>10</v>
      </c>
      <c r="C357" s="149">
        <v>4</v>
      </c>
      <c r="D357" t="s" s="205">
        <v>4056</v>
      </c>
      <c r="E357" t="s" s="205">
        <v>101</v>
      </c>
      <c r="F357" s="222">
        <v>733</v>
      </c>
      <c r="G357" s="149">
        <v>766</v>
      </c>
      <c r="H357" s="173">
        <f>SUM(G357-F357)</f>
        <v>33</v>
      </c>
      <c r="I357" s="167">
        <f>H357/F357</f>
        <v>0.0450204638472033</v>
      </c>
      <c r="J357" s="167">
        <f>H357/G357</f>
        <v>0.0430809399477807</v>
      </c>
      <c r="K357" s="24"/>
      <c r="L357" s="24"/>
      <c r="M357" s="24"/>
      <c r="N357" s="24"/>
      <c r="O357" s="24"/>
      <c r="P357" s="24"/>
      <c r="Q357" s="24"/>
      <c r="R357" s="24"/>
      <c r="S357" s="24"/>
      <c r="T357" s="24"/>
      <c r="U357" s="24"/>
      <c r="V357" s="24"/>
      <c r="W357" s="24"/>
      <c r="X357" s="24"/>
      <c r="Y357" s="24"/>
      <c r="Z357" s="24"/>
    </row>
    <row r="358" ht="19.15" customHeight="1">
      <c r="A358" t="s" s="138">
        <v>3735</v>
      </c>
      <c r="B358" s="149">
        <v>10</v>
      </c>
      <c r="C358" s="149">
        <v>7</v>
      </c>
      <c r="D358" t="s" s="205">
        <v>4057</v>
      </c>
      <c r="E358" t="s" s="205">
        <v>28</v>
      </c>
      <c r="F358" s="222">
        <v>699</v>
      </c>
      <c r="G358" s="149">
        <v>749</v>
      </c>
      <c r="H358" s="173">
        <f>SUM(G358-F358)</f>
        <v>50</v>
      </c>
      <c r="I358" s="167">
        <f>H358/F358</f>
        <v>0.0715307582260372</v>
      </c>
      <c r="J358" s="167">
        <f>H358/G358</f>
        <v>0.0667556742323097</v>
      </c>
      <c r="K358" s="24"/>
      <c r="L358" s="24"/>
      <c r="M358" s="24"/>
      <c r="N358" s="24"/>
      <c r="O358" s="24"/>
      <c r="P358" s="24"/>
      <c r="Q358" s="24"/>
      <c r="R358" s="24"/>
      <c r="S358" s="24"/>
      <c r="T358" s="24"/>
      <c r="U358" s="24"/>
      <c r="V358" s="24"/>
      <c r="W358" s="24"/>
      <c r="X358" s="24"/>
      <c r="Y358" s="24"/>
      <c r="Z358" s="24"/>
    </row>
    <row r="359" ht="19.15" customHeight="1">
      <c r="A359" t="s" s="138">
        <v>3735</v>
      </c>
      <c r="B359" s="149">
        <v>10</v>
      </c>
      <c r="C359" s="149">
        <v>22</v>
      </c>
      <c r="D359" t="s" s="205">
        <v>4058</v>
      </c>
      <c r="E359" t="s" s="205">
        <v>248</v>
      </c>
      <c r="F359" s="222">
        <v>527</v>
      </c>
      <c r="G359" s="149">
        <v>568</v>
      </c>
      <c r="H359" s="173">
        <f>SUM(G359-F359)</f>
        <v>41</v>
      </c>
      <c r="I359" s="167">
        <f>H359/F359</f>
        <v>0.07779886148007591</v>
      </c>
      <c r="J359" s="167">
        <f>H359/G359</f>
        <v>0.0721830985915493</v>
      </c>
      <c r="K359" s="24"/>
      <c r="L359" s="24"/>
      <c r="M359" s="24"/>
      <c r="N359" s="24"/>
      <c r="O359" s="24"/>
      <c r="P359" s="24"/>
      <c r="Q359" s="24"/>
      <c r="R359" s="24"/>
      <c r="S359" s="24"/>
      <c r="T359" s="24"/>
      <c r="U359" s="24"/>
      <c r="V359" s="24"/>
      <c r="W359" s="24"/>
      <c r="X359" s="24"/>
      <c r="Y359" s="24"/>
      <c r="Z359" s="24"/>
    </row>
    <row r="360" ht="19.15" customHeight="1">
      <c r="A360" t="s" s="138">
        <v>3735</v>
      </c>
      <c r="B360" s="149">
        <v>10</v>
      </c>
      <c r="C360" s="149">
        <v>21</v>
      </c>
      <c r="D360" t="s" s="205">
        <v>4059</v>
      </c>
      <c r="E360" t="s" s="205">
        <v>34</v>
      </c>
      <c r="F360" s="222">
        <v>482</v>
      </c>
      <c r="G360" s="149">
        <v>512</v>
      </c>
      <c r="H360" s="173">
        <f>SUM(G360-F360)</f>
        <v>30</v>
      </c>
      <c r="I360" s="167">
        <f>H360/F360</f>
        <v>0.0622406639004149</v>
      </c>
      <c r="J360" s="167">
        <f>H360/G360</f>
        <v>0.05859375</v>
      </c>
      <c r="K360" s="24"/>
      <c r="L360" s="24"/>
      <c r="M360" s="24"/>
      <c r="N360" s="24"/>
      <c r="O360" s="24"/>
      <c r="P360" s="24"/>
      <c r="Q360" s="24"/>
      <c r="R360" s="24"/>
      <c r="S360" s="24"/>
      <c r="T360" s="24"/>
      <c r="U360" s="24"/>
      <c r="V360" s="24"/>
      <c r="W360" s="24"/>
      <c r="X360" s="24"/>
      <c r="Y360" s="24"/>
      <c r="Z360" s="24"/>
    </row>
    <row r="361" ht="19.15" customHeight="1">
      <c r="A361" t="s" s="138">
        <v>3735</v>
      </c>
      <c r="B361" s="149">
        <v>10</v>
      </c>
      <c r="C361" s="149">
        <v>1</v>
      </c>
      <c r="D361" t="s" s="205">
        <v>4060</v>
      </c>
      <c r="E361" t="s" s="205">
        <v>116</v>
      </c>
      <c r="F361" s="222">
        <v>320</v>
      </c>
      <c r="G361" s="149">
        <v>344</v>
      </c>
      <c r="H361" s="173">
        <f>SUM(G361-F361)</f>
        <v>24</v>
      </c>
      <c r="I361" s="167">
        <f>H361/F361</f>
        <v>0.075</v>
      </c>
      <c r="J361" s="167">
        <f>H361/G361</f>
        <v>0.0697674418604651</v>
      </c>
      <c r="K361" s="24"/>
      <c r="L361" s="24"/>
      <c r="M361" s="24"/>
      <c r="N361" s="24"/>
      <c r="O361" s="24"/>
      <c r="P361" s="24"/>
      <c r="Q361" s="24"/>
      <c r="R361" s="24"/>
      <c r="S361" s="24"/>
      <c r="T361" s="24"/>
      <c r="U361" s="24"/>
      <c r="V361" s="24"/>
      <c r="W361" s="24"/>
      <c r="X361" s="24"/>
      <c r="Y361" s="24"/>
      <c r="Z361" s="24"/>
    </row>
    <row r="362" ht="19.15" customHeight="1">
      <c r="A362" t="s" s="138">
        <v>3735</v>
      </c>
      <c r="B362" s="149">
        <v>10</v>
      </c>
      <c r="C362" s="149">
        <v>13</v>
      </c>
      <c r="D362" t="s" s="205">
        <v>4061</v>
      </c>
      <c r="E362" t="s" s="205">
        <v>38</v>
      </c>
      <c r="F362" s="222">
        <v>129</v>
      </c>
      <c r="G362" s="149">
        <v>131</v>
      </c>
      <c r="H362" s="173">
        <f>SUM(G362-F362)</f>
        <v>2</v>
      </c>
      <c r="I362" s="167">
        <f>H362/F362</f>
        <v>0.0155038759689922</v>
      </c>
      <c r="J362" s="167">
        <f>H362/G362</f>
        <v>0.0152671755725191</v>
      </c>
      <c r="K362" s="24"/>
      <c r="L362" s="24"/>
      <c r="M362" s="24"/>
      <c r="N362" s="24"/>
      <c r="O362" s="24"/>
      <c r="P362" s="24"/>
      <c r="Q362" s="24"/>
      <c r="R362" s="24"/>
      <c r="S362" s="24"/>
      <c r="T362" s="24"/>
      <c r="U362" s="24"/>
      <c r="V362" s="24"/>
      <c r="W362" s="24"/>
      <c r="X362" s="24"/>
      <c r="Y362" s="24"/>
      <c r="Z362" s="24"/>
    </row>
    <row r="363" ht="19.15" customHeight="1">
      <c r="A363" t="s" s="138">
        <v>3735</v>
      </c>
      <c r="B363" s="149">
        <v>10</v>
      </c>
      <c r="C363" s="149">
        <v>17</v>
      </c>
      <c r="D363" t="s" s="205">
        <v>4062</v>
      </c>
      <c r="E363" t="s" s="205">
        <v>74</v>
      </c>
      <c r="F363" s="222">
        <v>118</v>
      </c>
      <c r="G363" s="149">
        <v>118</v>
      </c>
      <c r="H363" s="173">
        <f>SUM(G363-F363)</f>
        <v>0</v>
      </c>
      <c r="I363" s="167">
        <f>H363/F363</f>
        <v>0</v>
      </c>
      <c r="J363" s="167">
        <f>H363/G363</f>
        <v>0</v>
      </c>
      <c r="K363" s="24"/>
      <c r="L363" s="24"/>
      <c r="M363" s="24"/>
      <c r="N363" s="24"/>
      <c r="O363" s="24"/>
      <c r="P363" s="24"/>
      <c r="Q363" s="24"/>
      <c r="R363" s="24"/>
      <c r="S363" s="24"/>
      <c r="T363" s="24"/>
      <c r="U363" s="24"/>
      <c r="V363" s="24"/>
      <c r="W363" s="24"/>
      <c r="X363" s="24"/>
      <c r="Y363" s="24"/>
      <c r="Z363" s="24"/>
    </row>
    <row r="364" ht="19.15" customHeight="1">
      <c r="A364" t="s" s="138">
        <v>3735</v>
      </c>
      <c r="B364" s="149">
        <v>10</v>
      </c>
      <c r="C364" s="149">
        <v>5</v>
      </c>
      <c r="D364" t="s" s="205">
        <v>4063</v>
      </c>
      <c r="E364" t="s" s="205">
        <v>44</v>
      </c>
      <c r="F364" s="222">
        <v>104</v>
      </c>
      <c r="G364" s="149">
        <v>114</v>
      </c>
      <c r="H364" s="173">
        <f>SUM(G364-F364)</f>
        <v>10</v>
      </c>
      <c r="I364" s="167">
        <f>H364/F364</f>
        <v>0.0961538461538462</v>
      </c>
      <c r="J364" s="167">
        <f>H364/G364</f>
        <v>0.087719298245614</v>
      </c>
      <c r="K364" s="24"/>
      <c r="L364" s="24"/>
      <c r="M364" s="24"/>
      <c r="N364" s="24"/>
      <c r="O364" s="24"/>
      <c r="P364" s="24"/>
      <c r="Q364" s="24"/>
      <c r="R364" s="24"/>
      <c r="S364" s="24"/>
      <c r="T364" s="24"/>
      <c r="U364" s="24"/>
      <c r="V364" s="24"/>
      <c r="W364" s="24"/>
      <c r="X364" s="24"/>
      <c r="Y364" s="24"/>
      <c r="Z364" s="24"/>
    </row>
    <row r="365" ht="19.15" customHeight="1">
      <c r="A365" t="s" s="138">
        <v>3735</v>
      </c>
      <c r="B365" s="149">
        <v>10</v>
      </c>
      <c r="C365" s="149">
        <v>26</v>
      </c>
      <c r="D365" t="s" s="205">
        <v>4064</v>
      </c>
      <c r="E365" t="s" s="205">
        <v>281</v>
      </c>
      <c r="F365" s="222">
        <v>104</v>
      </c>
      <c r="G365" s="149">
        <v>112</v>
      </c>
      <c r="H365" s="173">
        <f>SUM(G365-F365)</f>
        <v>8</v>
      </c>
      <c r="I365" s="167">
        <f>H365/F365</f>
        <v>0.0769230769230769</v>
      </c>
      <c r="J365" s="167">
        <f>H365/G365</f>
        <v>0.0714285714285714</v>
      </c>
      <c r="K365" s="24"/>
      <c r="L365" s="24"/>
      <c r="M365" s="24"/>
      <c r="N365" s="24"/>
      <c r="O365" s="24"/>
      <c r="P365" s="24"/>
      <c r="Q365" s="24"/>
      <c r="R365" s="24"/>
      <c r="S365" s="24"/>
      <c r="T365" s="24"/>
      <c r="U365" s="24"/>
      <c r="V365" s="24"/>
      <c r="W365" s="24"/>
      <c r="X365" s="24"/>
      <c r="Y365" s="24"/>
      <c r="Z365" s="24"/>
    </row>
    <row r="366" ht="19.15" customHeight="1">
      <c r="A366" t="s" s="138">
        <v>3735</v>
      </c>
      <c r="B366" s="149">
        <v>10</v>
      </c>
      <c r="C366" s="149">
        <v>20</v>
      </c>
      <c r="D366" t="s" s="205">
        <v>4065</v>
      </c>
      <c r="E366" t="s" s="205">
        <v>62</v>
      </c>
      <c r="F366" s="222">
        <v>94</v>
      </c>
      <c r="G366" s="149">
        <v>101</v>
      </c>
      <c r="H366" s="173">
        <f>SUM(G366-F366)</f>
        <v>7</v>
      </c>
      <c r="I366" s="167">
        <f>H366/F366</f>
        <v>0.074468085106383</v>
      </c>
      <c r="J366" s="167">
        <f>H366/G366</f>
        <v>0.0693069306930693</v>
      </c>
      <c r="K366" s="24"/>
      <c r="L366" s="24"/>
      <c r="M366" s="24"/>
      <c r="N366" s="24"/>
      <c r="O366" s="24"/>
      <c r="P366" s="24"/>
      <c r="Q366" s="24"/>
      <c r="R366" s="24"/>
      <c r="S366" s="24"/>
      <c r="T366" s="24"/>
      <c r="U366" s="24"/>
      <c r="V366" s="24"/>
      <c r="W366" s="24"/>
      <c r="X366" s="24"/>
      <c r="Y366" s="24"/>
      <c r="Z366" s="24"/>
    </row>
    <row r="367" ht="19.15" customHeight="1">
      <c r="A367" t="s" s="138">
        <v>3735</v>
      </c>
      <c r="B367" s="149">
        <v>10</v>
      </c>
      <c r="C367" s="149">
        <v>9</v>
      </c>
      <c r="D367" t="s" s="205">
        <v>4066</v>
      </c>
      <c r="E367" t="s" s="205">
        <v>30</v>
      </c>
      <c r="F367" s="222">
        <v>93</v>
      </c>
      <c r="G367" s="149">
        <v>98</v>
      </c>
      <c r="H367" s="173">
        <f>SUM(G367-F367)</f>
        <v>5</v>
      </c>
      <c r="I367" s="167">
        <f>H367/F367</f>
        <v>0.0537634408602151</v>
      </c>
      <c r="J367" s="167">
        <f>H367/G367</f>
        <v>0.0510204081632653</v>
      </c>
      <c r="K367" s="24"/>
      <c r="L367" s="24"/>
      <c r="M367" s="24"/>
      <c r="N367" s="24"/>
      <c r="O367" s="24"/>
      <c r="P367" s="24"/>
      <c r="Q367" s="24"/>
      <c r="R367" s="24"/>
      <c r="S367" s="24"/>
      <c r="T367" s="24"/>
      <c r="U367" s="24"/>
      <c r="V367" s="24"/>
      <c r="W367" s="24"/>
      <c r="X367" s="24"/>
      <c r="Y367" s="24"/>
      <c r="Z367" s="24"/>
    </row>
    <row r="368" ht="19.15" customHeight="1">
      <c r="A368" t="s" s="138">
        <v>3735</v>
      </c>
      <c r="B368" s="149">
        <v>10</v>
      </c>
      <c r="C368" s="149">
        <v>10</v>
      </c>
      <c r="D368" t="s" s="205">
        <v>4067</v>
      </c>
      <c r="E368" t="s" s="205">
        <v>48</v>
      </c>
      <c r="F368" s="222">
        <v>84</v>
      </c>
      <c r="G368" s="149">
        <v>84</v>
      </c>
      <c r="H368" s="173">
        <f>SUM(G368-F368)</f>
        <v>0</v>
      </c>
      <c r="I368" s="167">
        <f>H368/F368</f>
        <v>0</v>
      </c>
      <c r="J368" s="167">
        <f>H368/G368</f>
        <v>0</v>
      </c>
      <c r="K368" s="24"/>
      <c r="L368" s="24"/>
      <c r="M368" s="24"/>
      <c r="N368" s="24"/>
      <c r="O368" s="24"/>
      <c r="P368" s="24"/>
      <c r="Q368" s="24"/>
      <c r="R368" s="24"/>
      <c r="S368" s="24"/>
      <c r="T368" s="24"/>
      <c r="U368" s="24"/>
      <c r="V368" s="24"/>
      <c r="W368" s="24"/>
      <c r="X368" s="24"/>
      <c r="Y368" s="24"/>
      <c r="Z368" s="24"/>
    </row>
    <row r="369" ht="19.15" customHeight="1">
      <c r="A369" t="s" s="138">
        <v>3735</v>
      </c>
      <c r="B369" s="149">
        <v>10</v>
      </c>
      <c r="C369" s="149">
        <v>16</v>
      </c>
      <c r="D369" t="s" s="205">
        <v>4068</v>
      </c>
      <c r="E369" t="s" s="205">
        <v>106</v>
      </c>
      <c r="F369" s="222">
        <v>79</v>
      </c>
      <c r="G369" s="149">
        <v>83</v>
      </c>
      <c r="H369" s="173">
        <f>SUM(G369-F369)</f>
        <v>4</v>
      </c>
      <c r="I369" s="167">
        <f>H369/F369</f>
        <v>0.0506329113924051</v>
      </c>
      <c r="J369" s="167">
        <f>H369/G369</f>
        <v>0.0481927710843373</v>
      </c>
      <c r="K369" s="24"/>
      <c r="L369" s="24"/>
      <c r="M369" s="24"/>
      <c r="N369" s="24"/>
      <c r="O369" s="24"/>
      <c r="P369" s="24"/>
      <c r="Q369" s="24"/>
      <c r="R369" s="24"/>
      <c r="S369" s="24"/>
      <c r="T369" s="24"/>
      <c r="U369" s="24"/>
      <c r="V369" s="24"/>
      <c r="W369" s="24"/>
      <c r="X369" s="24"/>
      <c r="Y369" s="24"/>
      <c r="Z369" s="24"/>
    </row>
    <row r="370" ht="19.15" customHeight="1">
      <c r="A370" t="s" s="138">
        <v>3735</v>
      </c>
      <c r="B370" s="149">
        <v>10</v>
      </c>
      <c r="C370" s="149">
        <v>12</v>
      </c>
      <c r="D370" t="s" s="205">
        <v>4069</v>
      </c>
      <c r="E370" t="s" s="205">
        <v>66</v>
      </c>
      <c r="F370" s="222">
        <v>69</v>
      </c>
      <c r="G370" s="149">
        <v>78</v>
      </c>
      <c r="H370" s="173">
        <f>SUM(G370-F370)</f>
        <v>9</v>
      </c>
      <c r="I370" s="167">
        <f>H370/F370</f>
        <v>0.130434782608696</v>
      </c>
      <c r="J370" s="167">
        <f>H370/G370</f>
        <v>0.115384615384615</v>
      </c>
      <c r="K370" s="24"/>
      <c r="L370" s="24"/>
      <c r="M370" s="24"/>
      <c r="N370" s="24"/>
      <c r="O370" s="24"/>
      <c r="P370" s="24"/>
      <c r="Q370" s="24"/>
      <c r="R370" s="24"/>
      <c r="S370" s="24"/>
      <c r="T370" s="24"/>
      <c r="U370" s="24"/>
      <c r="V370" s="24"/>
      <c r="W370" s="24"/>
      <c r="X370" s="24"/>
      <c r="Y370" s="24"/>
      <c r="Z370" s="24"/>
    </row>
    <row r="371" ht="19.15" customHeight="1">
      <c r="A371" t="s" s="138">
        <v>3735</v>
      </c>
      <c r="B371" s="149">
        <v>10</v>
      </c>
      <c r="C371" s="149">
        <v>18</v>
      </c>
      <c r="D371" t="s" s="205">
        <v>4070</v>
      </c>
      <c r="E371" t="s" s="205">
        <v>76</v>
      </c>
      <c r="F371" s="222">
        <v>52</v>
      </c>
      <c r="G371" s="149">
        <v>61</v>
      </c>
      <c r="H371" s="173">
        <f>SUM(G371-F371)</f>
        <v>9</v>
      </c>
      <c r="I371" s="167">
        <f>H371/F371</f>
        <v>0.173076923076923</v>
      </c>
      <c r="J371" s="167">
        <f>H371/G371</f>
        <v>0.147540983606557</v>
      </c>
      <c r="K371" s="24"/>
      <c r="L371" s="24"/>
      <c r="M371" s="24"/>
      <c r="N371" s="24"/>
      <c r="O371" s="24"/>
      <c r="P371" s="24"/>
      <c r="Q371" s="24"/>
      <c r="R371" s="24"/>
      <c r="S371" s="24"/>
      <c r="T371" s="24"/>
      <c r="U371" s="24"/>
      <c r="V371" s="24"/>
      <c r="W371" s="24"/>
      <c r="X371" s="24"/>
      <c r="Y371" s="24"/>
      <c r="Z371" s="24"/>
    </row>
    <row r="372" ht="19.15" customHeight="1">
      <c r="A372" t="s" s="138">
        <v>3735</v>
      </c>
      <c r="B372" s="149">
        <v>10</v>
      </c>
      <c r="C372" s="149">
        <v>35</v>
      </c>
      <c r="D372" t="s" s="205">
        <v>4071</v>
      </c>
      <c r="E372" t="s" s="205">
        <v>36</v>
      </c>
      <c r="F372" s="222">
        <v>55</v>
      </c>
      <c r="G372" s="149">
        <v>58</v>
      </c>
      <c r="H372" s="173">
        <f>SUM(G372-F372)</f>
        <v>3</v>
      </c>
      <c r="I372" s="167">
        <f>H372/F372</f>
        <v>0.0545454545454545</v>
      </c>
      <c r="J372" s="167">
        <f>H372/G372</f>
        <v>0.0517241379310345</v>
      </c>
      <c r="K372" s="24"/>
      <c r="L372" s="24"/>
      <c r="M372" s="24"/>
      <c r="N372" s="24"/>
      <c r="O372" s="24"/>
      <c r="P372" s="24"/>
      <c r="Q372" s="24"/>
      <c r="R372" s="24"/>
      <c r="S372" s="24"/>
      <c r="T372" s="24"/>
      <c r="U372" s="24"/>
      <c r="V372" s="24"/>
      <c r="W372" s="24"/>
      <c r="X372" s="24"/>
      <c r="Y372" s="24"/>
      <c r="Z372" s="24"/>
    </row>
    <row r="373" ht="19.15" customHeight="1">
      <c r="A373" t="s" s="138">
        <v>3735</v>
      </c>
      <c r="B373" s="149">
        <v>10</v>
      </c>
      <c r="C373" s="149">
        <v>30</v>
      </c>
      <c r="D373" t="s" s="205">
        <v>4072</v>
      </c>
      <c r="E373" t="s" s="205">
        <v>52</v>
      </c>
      <c r="F373" s="222">
        <v>45</v>
      </c>
      <c r="G373" s="149">
        <v>48</v>
      </c>
      <c r="H373" s="173">
        <f>SUM(G373-F373)</f>
        <v>3</v>
      </c>
      <c r="I373" s="167">
        <f>H373/F373</f>
        <v>0.06666666666666669</v>
      </c>
      <c r="J373" s="167">
        <f>H373/G373</f>
        <v>0.0625</v>
      </c>
      <c r="K373" s="24"/>
      <c r="L373" s="24"/>
      <c r="M373" s="24"/>
      <c r="N373" s="24"/>
      <c r="O373" s="24"/>
      <c r="P373" s="24"/>
      <c r="Q373" s="24"/>
      <c r="R373" s="24"/>
      <c r="S373" s="24"/>
      <c r="T373" s="24"/>
      <c r="U373" s="24"/>
      <c r="V373" s="24"/>
      <c r="W373" s="24"/>
      <c r="X373" s="24"/>
      <c r="Y373" s="24"/>
      <c r="Z373" s="24"/>
    </row>
    <row r="374" ht="19.15" customHeight="1">
      <c r="A374" t="s" s="138">
        <v>3735</v>
      </c>
      <c r="B374" s="149">
        <v>10</v>
      </c>
      <c r="C374" s="149">
        <v>19</v>
      </c>
      <c r="D374" t="s" s="205">
        <v>4073</v>
      </c>
      <c r="E374" t="s" s="205">
        <v>40</v>
      </c>
      <c r="F374" s="222">
        <v>38</v>
      </c>
      <c r="G374" s="149">
        <v>41</v>
      </c>
      <c r="H374" s="173">
        <f>SUM(G374-F374)</f>
        <v>3</v>
      </c>
      <c r="I374" s="167">
        <f>H374/F374</f>
        <v>0.0789473684210526</v>
      </c>
      <c r="J374" s="167">
        <f>H374/G374</f>
        <v>0.0731707317073171</v>
      </c>
      <c r="K374" s="24"/>
      <c r="L374" s="24"/>
      <c r="M374" s="24"/>
      <c r="N374" s="24"/>
      <c r="O374" s="24"/>
      <c r="P374" s="24"/>
      <c r="Q374" s="24"/>
      <c r="R374" s="24"/>
      <c r="S374" s="24"/>
      <c r="T374" s="24"/>
      <c r="U374" s="24"/>
      <c r="V374" s="24"/>
      <c r="W374" s="24"/>
      <c r="X374" s="24"/>
      <c r="Y374" s="24"/>
      <c r="Z374" s="24"/>
    </row>
    <row r="375" ht="19.15" customHeight="1">
      <c r="A375" t="s" s="138">
        <v>3735</v>
      </c>
      <c r="B375" s="149">
        <v>10</v>
      </c>
      <c r="C375" s="149">
        <v>39</v>
      </c>
      <c r="D375" t="s" s="205">
        <v>4074</v>
      </c>
      <c r="E375" t="s" s="205">
        <v>1427</v>
      </c>
      <c r="F375" s="222">
        <v>38</v>
      </c>
      <c r="G375" s="149">
        <v>40</v>
      </c>
      <c r="H375" s="173">
        <f>SUM(G375-F375)</f>
        <v>2</v>
      </c>
      <c r="I375" s="167">
        <f>H375/F375</f>
        <v>0.0526315789473684</v>
      </c>
      <c r="J375" s="167">
        <f>H375/G375</f>
        <v>0.05</v>
      </c>
      <c r="K375" s="24"/>
      <c r="L375" s="24"/>
      <c r="M375" s="24"/>
      <c r="N375" s="24"/>
      <c r="O375" s="24"/>
      <c r="P375" s="24"/>
      <c r="Q375" s="24"/>
      <c r="R375" s="24"/>
      <c r="S375" s="24"/>
      <c r="T375" s="24"/>
      <c r="U375" s="24"/>
      <c r="V375" s="24"/>
      <c r="W375" s="24"/>
      <c r="X375" s="24"/>
      <c r="Y375" s="24"/>
      <c r="Z375" s="24"/>
    </row>
    <row r="376" ht="19.15" customHeight="1">
      <c r="A376" t="s" s="138">
        <v>3735</v>
      </c>
      <c r="B376" s="149">
        <v>10</v>
      </c>
      <c r="C376" s="149">
        <v>8</v>
      </c>
      <c r="D376" t="s" s="205">
        <v>4245</v>
      </c>
      <c r="E376" t="s" s="205">
        <v>24</v>
      </c>
      <c r="F376" s="222">
        <v>40</v>
      </c>
      <c r="G376" s="149">
        <v>39</v>
      </c>
      <c r="H376" s="173">
        <f>SUM(G376-F376)</f>
        <v>-1</v>
      </c>
      <c r="I376" s="167">
        <f>H376/F376</f>
        <v>-0.025</v>
      </c>
      <c r="J376" s="167">
        <f>H376/G376</f>
        <v>-0.0256410256410256</v>
      </c>
      <c r="K376" s="24"/>
      <c r="L376" s="24"/>
      <c r="M376" s="24"/>
      <c r="N376" s="24"/>
      <c r="O376" s="24"/>
      <c r="P376" s="24"/>
      <c r="Q376" s="24"/>
      <c r="R376" s="24"/>
      <c r="S376" s="24"/>
      <c r="T376" s="24"/>
      <c r="U376" s="24"/>
      <c r="V376" s="24"/>
      <c r="W376" s="24"/>
      <c r="X376" s="24"/>
      <c r="Y376" s="24"/>
      <c r="Z376" s="24"/>
    </row>
    <row r="377" ht="19.15" customHeight="1">
      <c r="A377" t="s" s="138">
        <v>3735</v>
      </c>
      <c r="B377" s="149">
        <v>10</v>
      </c>
      <c r="C377" s="149">
        <v>31</v>
      </c>
      <c r="D377" t="s" s="205">
        <v>4075</v>
      </c>
      <c r="E377" t="s" s="205">
        <v>72</v>
      </c>
      <c r="F377" s="222">
        <v>31</v>
      </c>
      <c r="G377" s="149">
        <v>33</v>
      </c>
      <c r="H377" s="173">
        <f>SUM(G377-F377)</f>
        <v>2</v>
      </c>
      <c r="I377" s="167">
        <f>H377/F377</f>
        <v>0.0645161290322581</v>
      </c>
      <c r="J377" s="167">
        <f>H377/G377</f>
        <v>0.0606060606060606</v>
      </c>
      <c r="K377" s="24"/>
      <c r="L377" s="24"/>
      <c r="M377" s="24"/>
      <c r="N377" s="24"/>
      <c r="O377" s="24"/>
      <c r="P377" s="24"/>
      <c r="Q377" s="24"/>
      <c r="R377" s="24"/>
      <c r="S377" s="24"/>
      <c r="T377" s="24"/>
      <c r="U377" s="24"/>
      <c r="V377" s="24"/>
      <c r="W377" s="24"/>
      <c r="X377" s="24"/>
      <c r="Y377" s="24"/>
      <c r="Z377" s="24"/>
    </row>
    <row r="378" ht="19.15" customHeight="1">
      <c r="A378" t="s" s="138">
        <v>3735</v>
      </c>
      <c r="B378" s="149">
        <v>10</v>
      </c>
      <c r="C378" s="149">
        <v>38</v>
      </c>
      <c r="D378" t="s" s="205">
        <v>4076</v>
      </c>
      <c r="E378" t="s" s="205">
        <v>68</v>
      </c>
      <c r="F378" s="222">
        <v>28</v>
      </c>
      <c r="G378" s="149">
        <v>30</v>
      </c>
      <c r="H378" s="173">
        <f>SUM(G378-F378)</f>
        <v>2</v>
      </c>
      <c r="I378" s="167">
        <f>H378/F378</f>
        <v>0.0714285714285714</v>
      </c>
      <c r="J378" s="167">
        <f>H378/G378</f>
        <v>0.06666666666666669</v>
      </c>
      <c r="K378" s="24"/>
      <c r="L378" s="24"/>
      <c r="M378" s="24"/>
      <c r="N378" s="24"/>
      <c r="O378" s="24"/>
      <c r="P378" s="24"/>
      <c r="Q378" s="24"/>
      <c r="R378" s="24"/>
      <c r="S378" s="24"/>
      <c r="T378" s="24"/>
      <c r="U378" s="24"/>
      <c r="V378" s="24"/>
      <c r="W378" s="24"/>
      <c r="X378" s="24"/>
      <c r="Y378" s="24"/>
      <c r="Z378" s="24"/>
    </row>
    <row r="379" ht="19.15" customHeight="1">
      <c r="A379" t="s" s="138">
        <v>3735</v>
      </c>
      <c r="B379" s="149">
        <v>10</v>
      </c>
      <c r="C379" s="149">
        <v>25</v>
      </c>
      <c r="D379" t="s" s="205">
        <v>4077</v>
      </c>
      <c r="E379" t="s" s="205">
        <v>237</v>
      </c>
      <c r="F379" s="222">
        <v>21</v>
      </c>
      <c r="G379" s="149">
        <v>23</v>
      </c>
      <c r="H379" s="173">
        <f>SUM(G379-F379)</f>
        <v>2</v>
      </c>
      <c r="I379" s="167">
        <f>H379/F379</f>
        <v>0.09523809523809521</v>
      </c>
      <c r="J379" s="167">
        <f>H379/G379</f>
        <v>0.0869565217391304</v>
      </c>
      <c r="K379" s="24"/>
      <c r="L379" s="24"/>
      <c r="M379" s="24"/>
      <c r="N379" s="24"/>
      <c r="O379" s="24"/>
      <c r="P379" s="24"/>
      <c r="Q379" s="24"/>
      <c r="R379" s="24"/>
      <c r="S379" s="24"/>
      <c r="T379" s="24"/>
      <c r="U379" s="24"/>
      <c r="V379" s="24"/>
      <c r="W379" s="24"/>
      <c r="X379" s="24"/>
      <c r="Y379" s="24"/>
      <c r="Z379" s="24"/>
    </row>
    <row r="380" ht="19.15" customHeight="1">
      <c r="A380" t="s" s="138">
        <v>3735</v>
      </c>
      <c r="B380" s="149">
        <v>10</v>
      </c>
      <c r="C380" s="149">
        <v>37</v>
      </c>
      <c r="D380" t="s" s="205">
        <v>4078</v>
      </c>
      <c r="E380" t="s" s="205">
        <v>103</v>
      </c>
      <c r="F380" s="222">
        <v>21</v>
      </c>
      <c r="G380" s="149">
        <v>23</v>
      </c>
      <c r="H380" s="173">
        <f>SUM(G380-F380)</f>
        <v>2</v>
      </c>
      <c r="I380" s="167">
        <f>H380/F380</f>
        <v>0.09523809523809521</v>
      </c>
      <c r="J380" s="167">
        <f>H380/G380</f>
        <v>0.0869565217391304</v>
      </c>
      <c r="K380" s="24"/>
      <c r="L380" s="24"/>
      <c r="M380" s="24"/>
      <c r="N380" s="24"/>
      <c r="O380" s="24"/>
      <c r="P380" s="24"/>
      <c r="Q380" s="24"/>
      <c r="R380" s="24"/>
      <c r="S380" s="24"/>
      <c r="T380" s="24"/>
      <c r="U380" s="24"/>
      <c r="V380" s="24"/>
      <c r="W380" s="24"/>
      <c r="X380" s="24"/>
      <c r="Y380" s="24"/>
      <c r="Z380" s="24"/>
    </row>
    <row r="381" ht="19.15" customHeight="1">
      <c r="A381" t="s" s="138">
        <v>3735</v>
      </c>
      <c r="B381" s="149">
        <v>10</v>
      </c>
      <c r="C381" s="149">
        <v>27</v>
      </c>
      <c r="D381" t="s" s="205">
        <v>4079</v>
      </c>
      <c r="E381" t="s" s="205">
        <v>112</v>
      </c>
      <c r="F381" s="222">
        <v>20</v>
      </c>
      <c r="G381" s="149">
        <v>22</v>
      </c>
      <c r="H381" s="173">
        <f>SUM(G381-F381)</f>
        <v>2</v>
      </c>
      <c r="I381" s="167">
        <f>H381/F381</f>
        <v>0.1</v>
      </c>
      <c r="J381" s="167">
        <f>H381/G381</f>
        <v>0.0909090909090909</v>
      </c>
      <c r="K381" s="24"/>
      <c r="L381" s="24"/>
      <c r="M381" s="24"/>
      <c r="N381" s="24"/>
      <c r="O381" s="24"/>
      <c r="P381" s="24"/>
      <c r="Q381" s="24"/>
      <c r="R381" s="24"/>
      <c r="S381" s="24"/>
      <c r="T381" s="24"/>
      <c r="U381" s="24"/>
      <c r="V381" s="24"/>
      <c r="W381" s="24"/>
      <c r="X381" s="24"/>
      <c r="Y381" s="24"/>
      <c r="Z381" s="24"/>
    </row>
    <row r="382" ht="19.15" customHeight="1">
      <c r="A382" t="s" s="138">
        <v>3735</v>
      </c>
      <c r="B382" s="149">
        <v>10</v>
      </c>
      <c r="C382" s="149">
        <v>29</v>
      </c>
      <c r="D382" t="s" s="205">
        <v>4080</v>
      </c>
      <c r="E382" t="s" s="205">
        <v>42</v>
      </c>
      <c r="F382" s="222">
        <v>22</v>
      </c>
      <c r="G382" s="149">
        <v>22</v>
      </c>
      <c r="H382" s="173">
        <f>SUM(G382-F382)</f>
        <v>0</v>
      </c>
      <c r="I382" s="167">
        <f>H382/F382</f>
        <v>0</v>
      </c>
      <c r="J382" s="167">
        <f>H382/G382</f>
        <v>0</v>
      </c>
      <c r="K382" s="24"/>
      <c r="L382" s="24"/>
      <c r="M382" s="24"/>
      <c r="N382" s="24"/>
      <c r="O382" s="24"/>
      <c r="P382" s="24"/>
      <c r="Q382" s="24"/>
      <c r="R382" s="24"/>
      <c r="S382" s="24"/>
      <c r="T382" s="24"/>
      <c r="U382" s="24"/>
      <c r="V382" s="24"/>
      <c r="W382" s="24"/>
      <c r="X382" s="24"/>
      <c r="Y382" s="24"/>
      <c r="Z382" s="24"/>
    </row>
    <row r="383" ht="19.15" customHeight="1">
      <c r="A383" t="s" s="138">
        <v>3735</v>
      </c>
      <c r="B383" s="149">
        <v>10</v>
      </c>
      <c r="C383" s="149">
        <v>32</v>
      </c>
      <c r="D383" t="s" s="205">
        <v>4081</v>
      </c>
      <c r="E383" t="s" s="205">
        <v>119</v>
      </c>
      <c r="F383" s="222">
        <v>21</v>
      </c>
      <c r="G383" s="149">
        <v>22</v>
      </c>
      <c r="H383" s="173">
        <f>SUM(G383-F383)</f>
        <v>1</v>
      </c>
      <c r="I383" s="167">
        <f>H383/F383</f>
        <v>0.0476190476190476</v>
      </c>
      <c r="J383" s="167">
        <f>H383/G383</f>
        <v>0.0454545454545455</v>
      </c>
      <c r="K383" s="24"/>
      <c r="L383" s="24"/>
      <c r="M383" s="24"/>
      <c r="N383" s="24"/>
      <c r="O383" s="24"/>
      <c r="P383" s="24"/>
      <c r="Q383" s="24"/>
      <c r="R383" s="24"/>
      <c r="S383" s="24"/>
      <c r="T383" s="24"/>
      <c r="U383" s="24"/>
      <c r="V383" s="24"/>
      <c r="W383" s="24"/>
      <c r="X383" s="24"/>
      <c r="Y383" s="24"/>
      <c r="Z383" s="24"/>
    </row>
    <row r="384" ht="19.15" customHeight="1">
      <c r="A384" t="s" s="138">
        <v>3735</v>
      </c>
      <c r="B384" s="149">
        <v>10</v>
      </c>
      <c r="C384" s="149">
        <v>24</v>
      </c>
      <c r="D384" t="s" s="205">
        <v>4082</v>
      </c>
      <c r="E384" t="s" s="205">
        <v>1375</v>
      </c>
      <c r="F384" s="222">
        <v>17</v>
      </c>
      <c r="G384" s="149">
        <v>19</v>
      </c>
      <c r="H384" s="173">
        <f>SUM(G384-F384)</f>
        <v>2</v>
      </c>
      <c r="I384" s="167">
        <f>H384/F384</f>
        <v>0.117647058823529</v>
      </c>
      <c r="J384" s="167">
        <f>H384/G384</f>
        <v>0.105263157894737</v>
      </c>
      <c r="K384" s="24"/>
      <c r="L384" s="24"/>
      <c r="M384" s="24"/>
      <c r="N384" s="24"/>
      <c r="O384" s="24"/>
      <c r="P384" s="24"/>
      <c r="Q384" s="24"/>
      <c r="R384" s="24"/>
      <c r="S384" s="24"/>
      <c r="T384" s="24"/>
      <c r="U384" s="24"/>
      <c r="V384" s="24"/>
      <c r="W384" s="24"/>
      <c r="X384" s="24"/>
      <c r="Y384" s="24"/>
      <c r="Z384" s="24"/>
    </row>
    <row r="385" ht="19.15" customHeight="1">
      <c r="A385" t="s" s="138">
        <v>3735</v>
      </c>
      <c r="B385" s="149">
        <v>10</v>
      </c>
      <c r="C385" s="149">
        <v>33</v>
      </c>
      <c r="D385" t="s" s="205">
        <v>4083</v>
      </c>
      <c r="E385" t="s" s="205">
        <v>375</v>
      </c>
      <c r="F385" s="222">
        <v>8</v>
      </c>
      <c r="G385" s="149">
        <v>8</v>
      </c>
      <c r="H385" s="173">
        <f>SUM(G385-F385)</f>
        <v>0</v>
      </c>
      <c r="I385" s="167">
        <f>H385/F385</f>
        <v>0</v>
      </c>
      <c r="J385" s="167">
        <f>H385/G385</f>
        <v>0</v>
      </c>
      <c r="K385" s="24"/>
      <c r="L385" s="24"/>
      <c r="M385" s="24"/>
      <c r="N385" s="24"/>
      <c r="O385" s="24"/>
      <c r="P385" s="24"/>
      <c r="Q385" s="24"/>
      <c r="R385" s="24"/>
      <c r="S385" s="24"/>
      <c r="T385" s="24"/>
      <c r="U385" s="24"/>
      <c r="V385" s="24"/>
      <c r="W385" s="24"/>
      <c r="X385" s="24"/>
      <c r="Y385" s="24"/>
      <c r="Z385" s="24"/>
    </row>
    <row r="386" ht="19.15" customHeight="1">
      <c r="A386" t="s" s="138">
        <v>3735</v>
      </c>
      <c r="B386" s="149">
        <v>10</v>
      </c>
      <c r="C386" s="149">
        <v>15</v>
      </c>
      <c r="D386" t="s" s="205">
        <v>4084</v>
      </c>
      <c r="E386" t="s" s="205">
        <v>380</v>
      </c>
      <c r="F386" s="222">
        <v>0</v>
      </c>
      <c r="G386" s="149">
        <v>0</v>
      </c>
      <c r="H386" s="173">
        <f>SUM(G386-F386)</f>
        <v>0</v>
      </c>
      <c r="I386" s="207">
        <f>H386/F386</f>
      </c>
      <c r="J386" s="207">
        <f>H386/G386</f>
      </c>
      <c r="K386" s="24"/>
      <c r="L386" s="24"/>
      <c r="M386" s="24"/>
      <c r="N386" s="24"/>
      <c r="O386" s="24"/>
      <c r="P386" s="24"/>
      <c r="Q386" s="24"/>
      <c r="R386" s="24"/>
      <c r="S386" s="24"/>
      <c r="T386" s="24"/>
      <c r="U386" s="24"/>
      <c r="V386" s="24"/>
      <c r="W386" s="24"/>
      <c r="X386" s="24"/>
      <c r="Y386" s="24"/>
      <c r="Z386" s="24"/>
    </row>
    <row r="387" ht="19.15" customHeight="1">
      <c r="A387" t="s" s="138">
        <v>3735</v>
      </c>
      <c r="B387" s="149">
        <v>10</v>
      </c>
      <c r="C387" s="149">
        <v>28</v>
      </c>
      <c r="D387" t="s" s="205">
        <v>4085</v>
      </c>
      <c r="E387" t="s" s="205">
        <v>78</v>
      </c>
      <c r="F387" s="222">
        <v>0</v>
      </c>
      <c r="G387" s="149">
        <v>0</v>
      </c>
      <c r="H387" s="173">
        <f>SUM(G387-F387)</f>
        <v>0</v>
      </c>
      <c r="I387" s="207">
        <f>H387/F387</f>
      </c>
      <c r="J387" s="207">
        <f>H387/G387</f>
      </c>
      <c r="K387" s="24"/>
      <c r="L387" s="24"/>
      <c r="M387" s="24"/>
      <c r="N387" s="24"/>
      <c r="O387" s="24"/>
      <c r="P387" s="24"/>
      <c r="Q387" s="24"/>
      <c r="R387" s="24"/>
      <c r="S387" s="24"/>
      <c r="T387" s="24"/>
      <c r="U387" s="24"/>
      <c r="V387" s="24"/>
      <c r="W387" s="24"/>
      <c r="X387" s="24"/>
      <c r="Y387" s="24"/>
      <c r="Z387" s="24"/>
    </row>
    <row r="388" ht="19.15" customHeight="1">
      <c r="A388" t="s" s="138">
        <v>3735</v>
      </c>
      <c r="B388" s="149">
        <v>10</v>
      </c>
      <c r="C388" s="149">
        <v>34</v>
      </c>
      <c r="D388" t="s" s="205">
        <v>4086</v>
      </c>
      <c r="E388" t="s" s="205">
        <v>32</v>
      </c>
      <c r="F388" s="222">
        <v>0</v>
      </c>
      <c r="G388" s="149">
        <v>0</v>
      </c>
      <c r="H388" s="173">
        <f>SUM(G388-F388)</f>
        <v>0</v>
      </c>
      <c r="I388" s="207">
        <f>H388/F388</f>
      </c>
      <c r="J388" s="207">
        <f>H388/G388</f>
      </c>
      <c r="K388" s="24"/>
      <c r="L388" s="24"/>
      <c r="M388" s="24"/>
      <c r="N388" s="24"/>
      <c r="O388" s="24"/>
      <c r="P388" s="24"/>
      <c r="Q388" s="24"/>
      <c r="R388" s="24"/>
      <c r="S388" s="24"/>
      <c r="T388" s="24"/>
      <c r="U388" s="24"/>
      <c r="V388" s="24"/>
      <c r="W388" s="24"/>
      <c r="X388" s="24"/>
      <c r="Y388" s="24"/>
      <c r="Z388" s="24"/>
    </row>
    <row r="389" ht="19.15" customHeight="1">
      <c r="A389" t="s" s="138">
        <v>3735</v>
      </c>
      <c r="B389" s="149">
        <v>10</v>
      </c>
      <c r="C389" s="149">
        <v>36</v>
      </c>
      <c r="D389" t="s" s="205">
        <v>4087</v>
      </c>
      <c r="E389" t="s" s="205">
        <v>147</v>
      </c>
      <c r="F389" s="222">
        <v>0</v>
      </c>
      <c r="G389" s="149">
        <v>0</v>
      </c>
      <c r="H389" s="206">
        <f>SUM(G389-F389)</f>
        <v>0</v>
      </c>
      <c r="I389" s="176">
        <f>H389/F389</f>
      </c>
      <c r="J389" s="176">
        <f>H389/G389</f>
      </c>
      <c r="K389" s="174"/>
      <c r="L389" s="174"/>
      <c r="M389" s="174"/>
      <c r="N389" s="174"/>
      <c r="O389" s="174"/>
      <c r="P389" s="174"/>
      <c r="Q389" s="174"/>
      <c r="R389" s="174"/>
      <c r="S389" s="174"/>
      <c r="T389" s="174"/>
      <c r="U389" s="174"/>
      <c r="V389" s="174"/>
      <c r="W389" s="174"/>
      <c r="X389" s="174"/>
      <c r="Y389" s="174"/>
      <c r="Z389" s="174"/>
    </row>
    <row r="390" ht="19.15" customHeight="1">
      <c r="A390" s="177"/>
      <c r="B390" s="178"/>
      <c r="C390" s="178"/>
      <c r="D390" s="179"/>
      <c r="E390" s="179"/>
      <c r="F390" s="210">
        <f>SUM(F351:F389)</f>
        <v>98907</v>
      </c>
      <c r="G390" s="180">
        <f>SUM(G351:G389)</f>
        <v>103801</v>
      </c>
      <c r="H390" s="181">
        <f>SUM(H351:H389)</f>
        <v>4894</v>
      </c>
      <c r="I390" s="182">
        <f>H390/F390</f>
        <v>0.0494808254218609</v>
      </c>
      <c r="J390" s="182">
        <f>H390/G390</f>
        <v>0.0471479080163004</v>
      </c>
      <c r="K390" s="183"/>
      <c r="L390" s="183"/>
      <c r="M390" s="183"/>
      <c r="N390" s="183"/>
      <c r="O390" s="183"/>
      <c r="P390" s="183"/>
      <c r="Q390" s="183"/>
      <c r="R390" s="183"/>
      <c r="S390" s="183"/>
      <c r="T390" s="183"/>
      <c r="U390" s="183"/>
      <c r="V390" s="183"/>
      <c r="W390" s="183"/>
      <c r="X390" s="183"/>
      <c r="Y390" s="183"/>
      <c r="Z390" s="184"/>
    </row>
    <row r="391" ht="19.15" customHeight="1">
      <c r="A391" s="230"/>
      <c r="B391" s="231"/>
      <c r="C391" s="231"/>
      <c r="D391" s="232"/>
      <c r="E391" s="232"/>
      <c r="F391" s="251"/>
      <c r="G391" s="231"/>
      <c r="H391" s="234"/>
      <c r="I391" s="228"/>
      <c r="J391" s="228"/>
      <c r="K391" s="189"/>
      <c r="L391" s="189"/>
      <c r="M391" s="189"/>
      <c r="N391" s="189"/>
      <c r="O391" s="189"/>
      <c r="P391" s="189"/>
      <c r="Q391" s="189"/>
      <c r="R391" s="189"/>
      <c r="S391" s="189"/>
      <c r="T391" s="189"/>
      <c r="U391" s="189"/>
      <c r="V391" s="189"/>
      <c r="W391" s="189"/>
      <c r="X391" s="189"/>
      <c r="Y391" s="189"/>
      <c r="Z391" s="189"/>
    </row>
    <row r="392" ht="19.15" customHeight="1">
      <c r="A392" t="s" s="142">
        <v>3735</v>
      </c>
      <c r="B392" s="166">
        <v>11</v>
      </c>
      <c r="C392" s="166">
        <v>1</v>
      </c>
      <c r="D392" t="s" s="142">
        <v>4088</v>
      </c>
      <c r="E392" t="s" s="142">
        <v>20</v>
      </c>
      <c r="F392" s="229">
        <v>39963</v>
      </c>
      <c r="G392" s="166">
        <v>41918</v>
      </c>
      <c r="H392" s="155">
        <f>SUM(G392-F392)</f>
        <v>1955</v>
      </c>
      <c r="I392" s="167">
        <f>H392/F392</f>
        <v>0.04892025123239</v>
      </c>
      <c r="J392" s="167">
        <f>H392/G392</f>
        <v>0.0466386755093277</v>
      </c>
      <c r="K392" s="24"/>
      <c r="L392" s="24"/>
      <c r="M392" s="24"/>
      <c r="N392" s="24"/>
      <c r="O392" s="24"/>
      <c r="P392" s="24"/>
      <c r="Q392" s="24"/>
      <c r="R392" s="24"/>
      <c r="S392" s="24"/>
      <c r="T392" s="24"/>
      <c r="U392" s="24"/>
      <c r="V392" s="24"/>
      <c r="W392" s="24"/>
      <c r="X392" s="24"/>
      <c r="Y392" s="24"/>
      <c r="Z392" s="24"/>
    </row>
    <row r="393" ht="19.15" customHeight="1">
      <c r="A393" t="s" s="145">
        <v>3735</v>
      </c>
      <c r="B393" s="168">
        <v>11</v>
      </c>
      <c r="C393" s="168">
        <v>8</v>
      </c>
      <c r="D393" t="s" s="145">
        <v>4089</v>
      </c>
      <c r="E393" t="s" s="145">
        <v>26</v>
      </c>
      <c r="F393" s="212">
        <v>25651</v>
      </c>
      <c r="G393" s="168">
        <v>27780</v>
      </c>
      <c r="H393" s="155">
        <f>SUM(G393-F393)</f>
        <v>2129</v>
      </c>
      <c r="I393" s="167">
        <f>H393/F393</f>
        <v>0.0829987135004483</v>
      </c>
      <c r="J393" s="167">
        <f>H393/G393</f>
        <v>0.0766378689704824</v>
      </c>
      <c r="K393" s="24"/>
      <c r="L393" s="24"/>
      <c r="M393" s="24"/>
      <c r="N393" s="24"/>
      <c r="O393" s="24"/>
      <c r="P393" s="24"/>
      <c r="Q393" s="24"/>
      <c r="R393" s="24"/>
      <c r="S393" s="24"/>
      <c r="T393" s="24"/>
      <c r="U393" s="24"/>
      <c r="V393" s="24"/>
      <c r="W393" s="24"/>
      <c r="X393" s="24"/>
      <c r="Y393" s="24"/>
      <c r="Z393" s="24"/>
    </row>
    <row r="394" ht="19.15" customHeight="1">
      <c r="A394" t="s" s="145">
        <v>3735</v>
      </c>
      <c r="B394" s="168">
        <v>11</v>
      </c>
      <c r="C394" s="168">
        <v>5</v>
      </c>
      <c r="D394" t="s" s="145">
        <v>4090</v>
      </c>
      <c r="E394" t="s" s="145">
        <v>84</v>
      </c>
      <c r="F394" s="212">
        <v>13617</v>
      </c>
      <c r="G394" s="168">
        <v>14414</v>
      </c>
      <c r="H394" s="155">
        <f>SUM(G394-F394)</f>
        <v>797</v>
      </c>
      <c r="I394" s="167">
        <f>H394/F394</f>
        <v>0.0585297789527796</v>
      </c>
      <c r="J394" s="167">
        <f>H394/G394</f>
        <v>0.0552934646871098</v>
      </c>
      <c r="K394" s="24"/>
      <c r="L394" s="24"/>
      <c r="M394" s="24"/>
      <c r="N394" s="24"/>
      <c r="O394" s="24"/>
      <c r="P394" s="24"/>
      <c r="Q394" s="24"/>
      <c r="R394" s="24"/>
      <c r="S394" s="24"/>
      <c r="T394" s="24"/>
      <c r="U394" s="24"/>
      <c r="V394" s="24"/>
      <c r="W394" s="24"/>
      <c r="X394" s="24"/>
      <c r="Y394" s="24"/>
      <c r="Z394" s="24"/>
    </row>
    <row r="395" ht="19.15" customHeight="1">
      <c r="A395" t="s" s="145">
        <v>3735</v>
      </c>
      <c r="B395" s="168">
        <v>11</v>
      </c>
      <c r="C395" s="168">
        <v>16</v>
      </c>
      <c r="D395" t="s" s="145">
        <v>4091</v>
      </c>
      <c r="E395" t="s" s="145">
        <v>22</v>
      </c>
      <c r="F395" s="212">
        <v>11071</v>
      </c>
      <c r="G395" s="168">
        <v>11436</v>
      </c>
      <c r="H395" s="155">
        <f>SUM(G395-F395)</f>
        <v>365</v>
      </c>
      <c r="I395" s="167">
        <f>H395/F395</f>
        <v>0.0329690181555415</v>
      </c>
      <c r="J395" s="167">
        <f>H395/G395</f>
        <v>0.0319167541098286</v>
      </c>
      <c r="K395" s="24"/>
      <c r="L395" s="24"/>
      <c r="M395" s="24"/>
      <c r="N395" s="24"/>
      <c r="O395" s="24"/>
      <c r="P395" s="24"/>
      <c r="Q395" s="24"/>
      <c r="R395" s="24"/>
      <c r="S395" s="24"/>
      <c r="T395" s="24"/>
      <c r="U395" s="24"/>
      <c r="V395" s="24"/>
      <c r="W395" s="24"/>
      <c r="X395" s="24"/>
      <c r="Y395" s="24"/>
      <c r="Z395" s="24"/>
    </row>
    <row r="396" ht="19.15" customHeight="1">
      <c r="A396" t="s" s="145">
        <v>3735</v>
      </c>
      <c r="B396" s="168">
        <v>11</v>
      </c>
      <c r="C396" s="168">
        <v>3</v>
      </c>
      <c r="D396" t="s" s="145">
        <v>4092</v>
      </c>
      <c r="E396" t="s" s="145">
        <v>101</v>
      </c>
      <c r="F396" s="212">
        <v>2489</v>
      </c>
      <c r="G396" s="168">
        <v>2560</v>
      </c>
      <c r="H396" s="155">
        <f>SUM(G396-F396)</f>
        <v>71</v>
      </c>
      <c r="I396" s="167">
        <f>H396/F396</f>
        <v>0.0285255122539172</v>
      </c>
      <c r="J396" s="167">
        <f>H396/G396</f>
        <v>0.027734375</v>
      </c>
      <c r="K396" s="24"/>
      <c r="L396" s="24"/>
      <c r="M396" s="24"/>
      <c r="N396" s="24"/>
      <c r="O396" s="24"/>
      <c r="P396" s="24"/>
      <c r="Q396" s="24"/>
      <c r="R396" s="24"/>
      <c r="S396" s="24"/>
      <c r="T396" s="24"/>
      <c r="U396" s="24"/>
      <c r="V396" s="24"/>
      <c r="W396" s="24"/>
      <c r="X396" s="24"/>
      <c r="Y396" s="24"/>
      <c r="Z396" s="24"/>
    </row>
    <row r="397" ht="19.15" customHeight="1">
      <c r="A397" t="s" s="145">
        <v>3735</v>
      </c>
      <c r="B397" s="168">
        <v>11</v>
      </c>
      <c r="C397" s="168">
        <v>7</v>
      </c>
      <c r="D397" t="s" s="145">
        <v>4093</v>
      </c>
      <c r="E397" t="s" s="145">
        <v>17</v>
      </c>
      <c r="F397" s="212">
        <v>1261</v>
      </c>
      <c r="G397" s="168">
        <v>1335</v>
      </c>
      <c r="H397" s="155">
        <f>SUM(G397-F397)</f>
        <v>74</v>
      </c>
      <c r="I397" s="167">
        <f>H397/F397</f>
        <v>0.0586835844567803</v>
      </c>
      <c r="J397" s="167">
        <f>H397/G397</f>
        <v>0.0554307116104869</v>
      </c>
      <c r="K397" s="24"/>
      <c r="L397" s="24"/>
      <c r="M397" s="24"/>
      <c r="N397" s="24"/>
      <c r="O397" s="24"/>
      <c r="P397" s="24"/>
      <c r="Q397" s="24"/>
      <c r="R397" s="24"/>
      <c r="S397" s="24"/>
      <c r="T397" s="24"/>
      <c r="U397" s="24"/>
      <c r="V397" s="24"/>
      <c r="W397" s="24"/>
      <c r="X397" s="24"/>
      <c r="Y397" s="24"/>
      <c r="Z397" s="24"/>
    </row>
    <row r="398" ht="19.15" customHeight="1">
      <c r="A398" t="s" s="145">
        <v>3735</v>
      </c>
      <c r="B398" s="168">
        <v>11</v>
      </c>
      <c r="C398" s="168">
        <v>11</v>
      </c>
      <c r="D398" t="s" s="145">
        <v>4094</v>
      </c>
      <c r="E398" t="s" s="145">
        <v>28</v>
      </c>
      <c r="F398" s="212">
        <v>1224</v>
      </c>
      <c r="G398" s="168">
        <v>1270</v>
      </c>
      <c r="H398" s="155">
        <f>SUM(G398-F398)</f>
        <v>46</v>
      </c>
      <c r="I398" s="167">
        <f>H398/F398</f>
        <v>0.0375816993464052</v>
      </c>
      <c r="J398" s="167">
        <f>H398/G398</f>
        <v>0.0362204724409449</v>
      </c>
      <c r="K398" s="24"/>
      <c r="L398" s="24"/>
      <c r="M398" s="24"/>
      <c r="N398" s="24"/>
      <c r="O398" s="24"/>
      <c r="P398" s="24"/>
      <c r="Q398" s="24"/>
      <c r="R398" s="24"/>
      <c r="S398" s="24"/>
      <c r="T398" s="24"/>
      <c r="U398" s="24"/>
      <c r="V398" s="24"/>
      <c r="W398" s="24"/>
      <c r="X398" s="24"/>
      <c r="Y398" s="24"/>
      <c r="Z398" s="24"/>
    </row>
    <row r="399" ht="19.15" customHeight="1">
      <c r="A399" t="s" s="145">
        <v>3735</v>
      </c>
      <c r="B399" s="168">
        <v>11</v>
      </c>
      <c r="C399" s="168">
        <v>15</v>
      </c>
      <c r="D399" t="s" s="145">
        <v>4095</v>
      </c>
      <c r="E399" t="s" s="145">
        <v>34</v>
      </c>
      <c r="F399" s="212">
        <v>1029</v>
      </c>
      <c r="G399" s="168">
        <v>1068</v>
      </c>
      <c r="H399" s="155">
        <f>SUM(G399-F399)</f>
        <v>39</v>
      </c>
      <c r="I399" s="167">
        <f>H399/F399</f>
        <v>0.0379008746355685</v>
      </c>
      <c r="J399" s="167">
        <f>H399/G399</f>
        <v>0.0365168539325843</v>
      </c>
      <c r="K399" s="24"/>
      <c r="L399" s="24"/>
      <c r="M399" s="24"/>
      <c r="N399" s="24"/>
      <c r="O399" s="24"/>
      <c r="P399" s="24"/>
      <c r="Q399" s="24"/>
      <c r="R399" s="24"/>
      <c r="S399" s="24"/>
      <c r="T399" s="24"/>
      <c r="U399" s="24"/>
      <c r="V399" s="24"/>
      <c r="W399" s="24"/>
      <c r="X399" s="24"/>
      <c r="Y399" s="24"/>
      <c r="Z399" s="24"/>
    </row>
    <row r="400" ht="19.15" customHeight="1">
      <c r="A400" t="s" s="145">
        <v>3735</v>
      </c>
      <c r="B400" s="168">
        <v>11</v>
      </c>
      <c r="C400" s="168">
        <v>21</v>
      </c>
      <c r="D400" t="s" s="145">
        <v>4096</v>
      </c>
      <c r="E400" t="s" s="145">
        <v>62</v>
      </c>
      <c r="F400" s="212">
        <v>980</v>
      </c>
      <c r="G400" s="168">
        <v>1048</v>
      </c>
      <c r="H400" s="155">
        <f>SUM(G400-F400)</f>
        <v>68</v>
      </c>
      <c r="I400" s="167">
        <f>H400/F400</f>
        <v>0.0693877551020408</v>
      </c>
      <c r="J400" s="167">
        <f>H400/G400</f>
        <v>0.0648854961832061</v>
      </c>
      <c r="K400" s="24"/>
      <c r="L400" s="24"/>
      <c r="M400" s="24"/>
      <c r="N400" s="24"/>
      <c r="O400" s="24"/>
      <c r="P400" s="24"/>
      <c r="Q400" s="24"/>
      <c r="R400" s="24"/>
      <c r="S400" s="24"/>
      <c r="T400" s="24"/>
      <c r="U400" s="24"/>
      <c r="V400" s="24"/>
      <c r="W400" s="24"/>
      <c r="X400" s="24"/>
      <c r="Y400" s="24"/>
      <c r="Z400" s="24"/>
    </row>
    <row r="401" ht="19.15" customHeight="1">
      <c r="A401" t="s" s="145">
        <v>3735</v>
      </c>
      <c r="B401" s="168">
        <v>11</v>
      </c>
      <c r="C401" s="168">
        <v>28</v>
      </c>
      <c r="D401" t="s" s="145">
        <v>4097</v>
      </c>
      <c r="E401" t="s" s="145">
        <v>42</v>
      </c>
      <c r="F401" s="212">
        <v>523</v>
      </c>
      <c r="G401" s="168">
        <v>562</v>
      </c>
      <c r="H401" s="155">
        <f>SUM(G401-F401)</f>
        <v>39</v>
      </c>
      <c r="I401" s="167">
        <f>H401/F401</f>
        <v>0.0745697896749522</v>
      </c>
      <c r="J401" s="167">
        <f>H401/G401</f>
        <v>0.0693950177935943</v>
      </c>
      <c r="K401" s="24"/>
      <c r="L401" s="24"/>
      <c r="M401" s="24"/>
      <c r="N401" s="24"/>
      <c r="O401" s="24"/>
      <c r="P401" s="24"/>
      <c r="Q401" s="24"/>
      <c r="R401" s="24"/>
      <c r="S401" s="24"/>
      <c r="T401" s="24"/>
      <c r="U401" s="24"/>
      <c r="V401" s="24"/>
      <c r="W401" s="24"/>
      <c r="X401" s="24"/>
      <c r="Y401" s="24"/>
      <c r="Z401" s="24"/>
    </row>
    <row r="402" ht="19.15" customHeight="1">
      <c r="A402" t="s" s="145">
        <v>3735</v>
      </c>
      <c r="B402" s="168">
        <v>11</v>
      </c>
      <c r="C402" s="168">
        <v>12</v>
      </c>
      <c r="D402" t="s" s="145">
        <v>4098</v>
      </c>
      <c r="E402" t="s" s="145">
        <v>66</v>
      </c>
      <c r="F402" s="212">
        <v>346</v>
      </c>
      <c r="G402" s="168">
        <v>355</v>
      </c>
      <c r="H402" s="155">
        <f>SUM(G402-F402)</f>
        <v>9</v>
      </c>
      <c r="I402" s="167">
        <f>H402/F402</f>
        <v>0.0260115606936416</v>
      </c>
      <c r="J402" s="167">
        <f>H402/G402</f>
        <v>0.0253521126760563</v>
      </c>
      <c r="K402" s="24"/>
      <c r="L402" s="24"/>
      <c r="M402" s="24"/>
      <c r="N402" s="24"/>
      <c r="O402" s="24"/>
      <c r="P402" s="24"/>
      <c r="Q402" s="24"/>
      <c r="R402" s="24"/>
      <c r="S402" s="24"/>
      <c r="T402" s="24"/>
      <c r="U402" s="24"/>
      <c r="V402" s="24"/>
      <c r="W402" s="24"/>
      <c r="X402" s="24"/>
      <c r="Y402" s="24"/>
      <c r="Z402" s="24"/>
    </row>
    <row r="403" ht="19.15" customHeight="1">
      <c r="A403" t="s" s="145">
        <v>3735</v>
      </c>
      <c r="B403" s="168">
        <v>11</v>
      </c>
      <c r="C403" s="168">
        <v>9</v>
      </c>
      <c r="D403" t="s" s="145">
        <v>4099</v>
      </c>
      <c r="E403" t="s" s="145">
        <v>44</v>
      </c>
      <c r="F403" s="212">
        <v>288</v>
      </c>
      <c r="G403" s="168">
        <v>352</v>
      </c>
      <c r="H403" s="155">
        <f>SUM(G403-F403)</f>
        <v>64</v>
      </c>
      <c r="I403" s="167">
        <f>H403/F403</f>
        <v>0.222222222222222</v>
      </c>
      <c r="J403" s="167">
        <f>H403/G403</f>
        <v>0.181818181818182</v>
      </c>
      <c r="K403" s="24"/>
      <c r="L403" s="24"/>
      <c r="M403" s="24"/>
      <c r="N403" s="24"/>
      <c r="O403" s="24"/>
      <c r="P403" s="24"/>
      <c r="Q403" s="24"/>
      <c r="R403" s="24"/>
      <c r="S403" s="24"/>
      <c r="T403" s="24"/>
      <c r="U403" s="24"/>
      <c r="V403" s="24"/>
      <c r="W403" s="24"/>
      <c r="X403" s="24"/>
      <c r="Y403" s="24"/>
      <c r="Z403" s="24"/>
    </row>
    <row r="404" ht="19.15" customHeight="1">
      <c r="A404" t="s" s="145">
        <v>3735</v>
      </c>
      <c r="B404" s="168">
        <v>11</v>
      </c>
      <c r="C404" s="168">
        <v>4</v>
      </c>
      <c r="D404" t="s" s="145">
        <v>4100</v>
      </c>
      <c r="E404" t="s" s="145">
        <v>30</v>
      </c>
      <c r="F404" s="212">
        <v>247</v>
      </c>
      <c r="G404" s="168">
        <v>255</v>
      </c>
      <c r="H404" s="155">
        <f>SUM(G404-F404)</f>
        <v>8</v>
      </c>
      <c r="I404" s="167">
        <f>H404/F404</f>
        <v>0.0323886639676113</v>
      </c>
      <c r="J404" s="167">
        <f>H404/G404</f>
        <v>0.0313725490196078</v>
      </c>
      <c r="K404" s="24"/>
      <c r="L404" s="24"/>
      <c r="M404" s="24"/>
      <c r="N404" s="24"/>
      <c r="O404" s="24"/>
      <c r="P404" s="24"/>
      <c r="Q404" s="24"/>
      <c r="R404" s="24"/>
      <c r="S404" s="24"/>
      <c r="T404" s="24"/>
      <c r="U404" s="24"/>
      <c r="V404" s="24"/>
      <c r="W404" s="24"/>
      <c r="X404" s="24"/>
      <c r="Y404" s="24"/>
      <c r="Z404" s="24"/>
    </row>
    <row r="405" ht="19.15" customHeight="1">
      <c r="A405" t="s" s="145">
        <v>3735</v>
      </c>
      <c r="B405" s="168">
        <v>11</v>
      </c>
      <c r="C405" s="168">
        <v>2</v>
      </c>
      <c r="D405" t="s" s="145">
        <v>4101</v>
      </c>
      <c r="E405" t="s" s="145">
        <v>76</v>
      </c>
      <c r="F405" s="212">
        <v>184</v>
      </c>
      <c r="G405" s="168">
        <v>200</v>
      </c>
      <c r="H405" s="155">
        <f>SUM(G405-F405)</f>
        <v>16</v>
      </c>
      <c r="I405" s="167">
        <f>H405/F405</f>
        <v>0.0869565217391304</v>
      </c>
      <c r="J405" s="167">
        <f>H405/G405</f>
        <v>0.08</v>
      </c>
      <c r="K405" s="24"/>
      <c r="L405" s="24"/>
      <c r="M405" s="24"/>
      <c r="N405" s="24"/>
      <c r="O405" s="24"/>
      <c r="P405" s="24"/>
      <c r="Q405" s="24"/>
      <c r="R405" s="24"/>
      <c r="S405" s="24"/>
      <c r="T405" s="24"/>
      <c r="U405" s="24"/>
      <c r="V405" s="24"/>
      <c r="W405" s="24"/>
      <c r="X405" s="24"/>
      <c r="Y405" s="24"/>
      <c r="Z405" s="24"/>
    </row>
    <row r="406" ht="19.15" customHeight="1">
      <c r="A406" t="s" s="145">
        <v>3735</v>
      </c>
      <c r="B406" s="168">
        <v>11</v>
      </c>
      <c r="C406" s="168">
        <v>6</v>
      </c>
      <c r="D406" t="s" s="145">
        <v>4102</v>
      </c>
      <c r="E406" t="s" s="145">
        <v>48</v>
      </c>
      <c r="F406" s="212">
        <v>168</v>
      </c>
      <c r="G406" s="168">
        <v>174</v>
      </c>
      <c r="H406" s="155">
        <f>SUM(G406-F406)</f>
        <v>6</v>
      </c>
      <c r="I406" s="167">
        <f>H406/F406</f>
        <v>0.0357142857142857</v>
      </c>
      <c r="J406" s="167">
        <f>H406/G406</f>
        <v>0.0344827586206897</v>
      </c>
      <c r="K406" s="24"/>
      <c r="L406" s="24"/>
      <c r="M406" s="24"/>
      <c r="N406" s="24"/>
      <c r="O406" s="24"/>
      <c r="P406" s="24"/>
      <c r="Q406" s="24"/>
      <c r="R406" s="24"/>
      <c r="S406" s="24"/>
      <c r="T406" s="24"/>
      <c r="U406" s="24"/>
      <c r="V406" s="24"/>
      <c r="W406" s="24"/>
      <c r="X406" s="24"/>
      <c r="Y406" s="24"/>
      <c r="Z406" s="24"/>
    </row>
    <row r="407" ht="19.15" customHeight="1">
      <c r="A407" t="s" s="145">
        <v>3735</v>
      </c>
      <c r="B407" s="168">
        <v>11</v>
      </c>
      <c r="C407" s="168">
        <v>29</v>
      </c>
      <c r="D407" t="s" s="145">
        <v>4103</v>
      </c>
      <c r="E407" t="s" s="145">
        <v>52</v>
      </c>
      <c r="F407" s="212">
        <v>118</v>
      </c>
      <c r="G407" s="168">
        <v>123</v>
      </c>
      <c r="H407" s="155">
        <f>SUM(G407-F407)</f>
        <v>5</v>
      </c>
      <c r="I407" s="167">
        <f>H407/F407</f>
        <v>0.0423728813559322</v>
      </c>
      <c r="J407" s="167">
        <f>H407/G407</f>
        <v>0.040650406504065</v>
      </c>
      <c r="K407" s="24"/>
      <c r="L407" s="24"/>
      <c r="M407" s="24"/>
      <c r="N407" s="24"/>
      <c r="O407" s="24"/>
      <c r="P407" s="24"/>
      <c r="Q407" s="24"/>
      <c r="R407" s="24"/>
      <c r="S407" s="24"/>
      <c r="T407" s="24"/>
      <c r="U407" s="24"/>
      <c r="V407" s="24"/>
      <c r="W407" s="24"/>
      <c r="X407" s="24"/>
      <c r="Y407" s="24"/>
      <c r="Z407" s="24"/>
    </row>
    <row r="408" ht="19.15" customHeight="1">
      <c r="A408" t="s" s="145">
        <v>3735</v>
      </c>
      <c r="B408" s="168">
        <v>11</v>
      </c>
      <c r="C408" s="168">
        <v>26</v>
      </c>
      <c r="D408" t="s" s="145">
        <v>4104</v>
      </c>
      <c r="E408" t="s" s="145">
        <v>72</v>
      </c>
      <c r="F408" s="212">
        <v>111</v>
      </c>
      <c r="G408" s="168">
        <v>113</v>
      </c>
      <c r="H408" s="155">
        <f>SUM(G408-F408)</f>
        <v>2</v>
      </c>
      <c r="I408" s="167">
        <f>H408/F408</f>
        <v>0.018018018018018</v>
      </c>
      <c r="J408" s="167">
        <f>H408/G408</f>
        <v>0.0176991150442478</v>
      </c>
      <c r="K408" s="24"/>
      <c r="L408" s="24"/>
      <c r="M408" s="24"/>
      <c r="N408" s="24"/>
      <c r="O408" s="24"/>
      <c r="P408" s="24"/>
      <c r="Q408" s="24"/>
      <c r="R408" s="24"/>
      <c r="S408" s="24"/>
      <c r="T408" s="24"/>
      <c r="U408" s="24"/>
      <c r="V408" s="24"/>
      <c r="W408" s="24"/>
      <c r="X408" s="24"/>
      <c r="Y408" s="24"/>
      <c r="Z408" s="24"/>
    </row>
    <row r="409" ht="19.15" customHeight="1">
      <c r="A409" t="s" s="145">
        <v>3735</v>
      </c>
      <c r="B409" s="168">
        <v>11</v>
      </c>
      <c r="C409" s="168">
        <v>31</v>
      </c>
      <c r="D409" t="s" s="145">
        <v>4105</v>
      </c>
      <c r="E409" t="s" s="145">
        <v>36</v>
      </c>
      <c r="F409" s="212">
        <v>99</v>
      </c>
      <c r="G409" s="168">
        <v>103</v>
      </c>
      <c r="H409" s="155">
        <f>SUM(G409-F409)</f>
        <v>4</v>
      </c>
      <c r="I409" s="167">
        <f>H409/F409</f>
        <v>0.0404040404040404</v>
      </c>
      <c r="J409" s="167">
        <f>H409/G409</f>
        <v>0.0388349514563107</v>
      </c>
      <c r="K409" s="24"/>
      <c r="L409" s="24"/>
      <c r="M409" s="24"/>
      <c r="N409" s="24"/>
      <c r="O409" s="24"/>
      <c r="P409" s="24"/>
      <c r="Q409" s="24"/>
      <c r="R409" s="24"/>
      <c r="S409" s="24"/>
      <c r="T409" s="24"/>
      <c r="U409" s="24"/>
      <c r="V409" s="24"/>
      <c r="W409" s="24"/>
      <c r="X409" s="24"/>
      <c r="Y409" s="24"/>
      <c r="Z409" s="24"/>
    </row>
    <row r="410" ht="19.15" customHeight="1">
      <c r="A410" t="s" s="145">
        <v>3735</v>
      </c>
      <c r="B410" s="168">
        <v>11</v>
      </c>
      <c r="C410" s="168">
        <v>17</v>
      </c>
      <c r="D410" t="s" s="145">
        <v>4106</v>
      </c>
      <c r="E410" t="s" s="145">
        <v>38</v>
      </c>
      <c r="F410" s="212">
        <v>82</v>
      </c>
      <c r="G410" s="168">
        <v>87</v>
      </c>
      <c r="H410" s="155">
        <f>SUM(G410-F410)</f>
        <v>5</v>
      </c>
      <c r="I410" s="167">
        <f>H410/F410</f>
        <v>0.0609756097560976</v>
      </c>
      <c r="J410" s="167">
        <f>H410/G410</f>
        <v>0.0574712643678161</v>
      </c>
      <c r="K410" s="24"/>
      <c r="L410" s="24"/>
      <c r="M410" s="24"/>
      <c r="N410" s="24"/>
      <c r="O410" s="24"/>
      <c r="P410" s="24"/>
      <c r="Q410" s="24"/>
      <c r="R410" s="24"/>
      <c r="S410" s="24"/>
      <c r="T410" s="24"/>
      <c r="U410" s="24"/>
      <c r="V410" s="24"/>
      <c r="W410" s="24"/>
      <c r="X410" s="24"/>
      <c r="Y410" s="24"/>
      <c r="Z410" s="24"/>
    </row>
    <row r="411" ht="19.15" customHeight="1">
      <c r="A411" t="s" s="145">
        <v>3735</v>
      </c>
      <c r="B411" s="168">
        <v>11</v>
      </c>
      <c r="C411" s="168">
        <v>36</v>
      </c>
      <c r="D411" t="s" s="145">
        <v>4107</v>
      </c>
      <c r="E411" t="s" s="145">
        <v>1427</v>
      </c>
      <c r="F411" s="212">
        <v>79</v>
      </c>
      <c r="G411" s="168">
        <v>87</v>
      </c>
      <c r="H411" s="155">
        <f>SUM(G411-F411)</f>
        <v>8</v>
      </c>
      <c r="I411" s="167">
        <f>H411/F411</f>
        <v>0.10126582278481</v>
      </c>
      <c r="J411" s="167">
        <f>H411/G411</f>
        <v>0.0919540229885057</v>
      </c>
      <c r="K411" s="24"/>
      <c r="L411" s="24"/>
      <c r="M411" s="24"/>
      <c r="N411" s="24"/>
      <c r="O411" s="24"/>
      <c r="P411" s="24"/>
      <c r="Q411" s="24"/>
      <c r="R411" s="24"/>
      <c r="S411" s="24"/>
      <c r="T411" s="24"/>
      <c r="U411" s="24"/>
      <c r="V411" s="24"/>
      <c r="W411" s="24"/>
      <c r="X411" s="24"/>
      <c r="Y411" s="24"/>
      <c r="Z411" s="24"/>
    </row>
    <row r="412" ht="19.15" customHeight="1">
      <c r="A412" t="s" s="145">
        <v>3735</v>
      </c>
      <c r="B412" s="168">
        <v>11</v>
      </c>
      <c r="C412" s="168">
        <v>22</v>
      </c>
      <c r="D412" t="s" s="145">
        <v>4108</v>
      </c>
      <c r="E412" t="s" s="145">
        <v>112</v>
      </c>
      <c r="F412" s="212">
        <v>56</v>
      </c>
      <c r="G412" s="168">
        <v>62</v>
      </c>
      <c r="H412" s="155">
        <f>SUM(G412-F412)</f>
        <v>6</v>
      </c>
      <c r="I412" s="167">
        <f>H412/F412</f>
        <v>0.107142857142857</v>
      </c>
      <c r="J412" s="167">
        <f>H412/G412</f>
        <v>0.09677419354838709</v>
      </c>
      <c r="K412" s="24"/>
      <c r="L412" s="24"/>
      <c r="M412" s="24"/>
      <c r="N412" s="24"/>
      <c r="O412" s="24"/>
      <c r="P412" s="24"/>
      <c r="Q412" s="24"/>
      <c r="R412" s="24"/>
      <c r="S412" s="24"/>
      <c r="T412" s="24"/>
      <c r="U412" s="24"/>
      <c r="V412" s="24"/>
      <c r="W412" s="24"/>
      <c r="X412" s="24"/>
      <c r="Y412" s="24"/>
      <c r="Z412" s="24"/>
    </row>
    <row r="413" ht="19.15" customHeight="1">
      <c r="A413" t="s" s="145">
        <v>3735</v>
      </c>
      <c r="B413" s="168">
        <v>11</v>
      </c>
      <c r="C413" s="168">
        <v>23</v>
      </c>
      <c r="D413" t="s" s="145">
        <v>4109</v>
      </c>
      <c r="E413" t="s" s="145">
        <v>119</v>
      </c>
      <c r="F413" s="212">
        <v>50</v>
      </c>
      <c r="G413" s="168">
        <v>54</v>
      </c>
      <c r="H413" s="155">
        <f>SUM(G413-F413)</f>
        <v>4</v>
      </c>
      <c r="I413" s="167">
        <f>H413/F413</f>
        <v>0.08</v>
      </c>
      <c r="J413" s="167">
        <f>H413/G413</f>
        <v>0.0740740740740741</v>
      </c>
      <c r="K413" s="24"/>
      <c r="L413" s="24"/>
      <c r="M413" s="24"/>
      <c r="N413" s="24"/>
      <c r="O413" s="24"/>
      <c r="P413" s="24"/>
      <c r="Q413" s="24"/>
      <c r="R413" s="24"/>
      <c r="S413" s="24"/>
      <c r="T413" s="24"/>
      <c r="U413" s="24"/>
      <c r="V413" s="24"/>
      <c r="W413" s="24"/>
      <c r="X413" s="24"/>
      <c r="Y413" s="24"/>
      <c r="Z413" s="24"/>
    </row>
    <row r="414" ht="19.15" customHeight="1">
      <c r="A414" t="s" s="145">
        <v>3735</v>
      </c>
      <c r="B414" s="168">
        <v>11</v>
      </c>
      <c r="C414" s="168">
        <v>14</v>
      </c>
      <c r="D414" t="s" s="145">
        <v>4110</v>
      </c>
      <c r="E414" t="s" s="145">
        <v>1375</v>
      </c>
      <c r="F414" s="212">
        <v>52</v>
      </c>
      <c r="G414" s="168">
        <v>53</v>
      </c>
      <c r="H414" s="155">
        <f>SUM(G414-F414)</f>
        <v>1</v>
      </c>
      <c r="I414" s="167">
        <f>H414/F414</f>
        <v>0.0192307692307692</v>
      </c>
      <c r="J414" s="167">
        <f>H414/G414</f>
        <v>0.0188679245283019</v>
      </c>
      <c r="K414" s="24"/>
      <c r="L414" s="24"/>
      <c r="M414" s="24"/>
      <c r="N414" s="24"/>
      <c r="O414" s="24"/>
      <c r="P414" s="24"/>
      <c r="Q414" s="24"/>
      <c r="R414" s="24"/>
      <c r="S414" s="24"/>
      <c r="T414" s="24"/>
      <c r="U414" s="24"/>
      <c r="V414" s="24"/>
      <c r="W414" s="24"/>
      <c r="X414" s="24"/>
      <c r="Y414" s="24"/>
      <c r="Z414" s="24"/>
    </row>
    <row r="415" ht="19.15" customHeight="1">
      <c r="A415" t="s" s="145">
        <v>3735</v>
      </c>
      <c r="B415" s="168">
        <v>11</v>
      </c>
      <c r="C415" s="168">
        <v>34</v>
      </c>
      <c r="D415" t="s" s="145">
        <v>4111</v>
      </c>
      <c r="E415" t="s" s="145">
        <v>1680</v>
      </c>
      <c r="F415" s="212">
        <v>46</v>
      </c>
      <c r="G415" s="168">
        <v>51</v>
      </c>
      <c r="H415" s="155">
        <f>SUM(G415-F415)</f>
        <v>5</v>
      </c>
      <c r="I415" s="167">
        <f>H415/F415</f>
        <v>0.108695652173913</v>
      </c>
      <c r="J415" s="167">
        <f>H415/G415</f>
        <v>0.09803921568627449</v>
      </c>
      <c r="K415" s="24"/>
      <c r="L415" s="24"/>
      <c r="M415" s="24"/>
      <c r="N415" s="24"/>
      <c r="O415" s="24"/>
      <c r="P415" s="24"/>
      <c r="Q415" s="24"/>
      <c r="R415" s="24"/>
      <c r="S415" s="24"/>
      <c r="T415" s="24"/>
      <c r="U415" s="24"/>
      <c r="V415" s="24"/>
      <c r="W415" s="24"/>
      <c r="X415" s="24"/>
      <c r="Y415" s="24"/>
      <c r="Z415" s="24"/>
    </row>
    <row r="416" ht="19.15" customHeight="1">
      <c r="A416" t="s" s="145">
        <v>3735</v>
      </c>
      <c r="B416" s="168">
        <v>11</v>
      </c>
      <c r="C416" s="168">
        <v>27</v>
      </c>
      <c r="D416" t="s" s="145">
        <v>4112</v>
      </c>
      <c r="E416" t="s" s="145">
        <v>106</v>
      </c>
      <c r="F416" s="212">
        <v>39</v>
      </c>
      <c r="G416" s="168">
        <v>42</v>
      </c>
      <c r="H416" s="155">
        <f>SUM(G416-F416)</f>
        <v>3</v>
      </c>
      <c r="I416" s="167">
        <f>H416/F416</f>
        <v>0.0769230769230769</v>
      </c>
      <c r="J416" s="167">
        <f>H416/G416</f>
        <v>0.0714285714285714</v>
      </c>
      <c r="K416" s="24"/>
      <c r="L416" s="24"/>
      <c r="M416" s="24"/>
      <c r="N416" s="24"/>
      <c r="O416" s="24"/>
      <c r="P416" s="24"/>
      <c r="Q416" s="24"/>
      <c r="R416" s="24"/>
      <c r="S416" s="24"/>
      <c r="T416" s="24"/>
      <c r="U416" s="24"/>
      <c r="V416" s="24"/>
      <c r="W416" s="24"/>
      <c r="X416" s="24"/>
      <c r="Y416" s="24"/>
      <c r="Z416" s="24"/>
    </row>
    <row r="417" ht="19.15" customHeight="1">
      <c r="A417" t="s" s="145">
        <v>3735</v>
      </c>
      <c r="B417" s="168">
        <v>11</v>
      </c>
      <c r="C417" s="168">
        <v>10</v>
      </c>
      <c r="D417" t="s" s="145">
        <v>4113</v>
      </c>
      <c r="E417" t="s" s="145">
        <v>24</v>
      </c>
      <c r="F417" s="212">
        <v>38</v>
      </c>
      <c r="G417" s="168">
        <v>40</v>
      </c>
      <c r="H417" s="155">
        <f>SUM(G417-F417)</f>
        <v>2</v>
      </c>
      <c r="I417" s="167">
        <f>H417/F417</f>
        <v>0.0526315789473684</v>
      </c>
      <c r="J417" s="167">
        <f>H417/G417</f>
        <v>0.05</v>
      </c>
      <c r="K417" s="24"/>
      <c r="L417" s="24"/>
      <c r="M417" s="24"/>
      <c r="N417" s="24"/>
      <c r="O417" s="24"/>
      <c r="P417" s="24"/>
      <c r="Q417" s="24"/>
      <c r="R417" s="24"/>
      <c r="S417" s="24"/>
      <c r="T417" s="24"/>
      <c r="U417" s="24"/>
      <c r="V417" s="24"/>
      <c r="W417" s="24"/>
      <c r="X417" s="24"/>
      <c r="Y417" s="24"/>
      <c r="Z417" s="24"/>
    </row>
    <row r="418" ht="19.15" customHeight="1">
      <c r="A418" t="s" s="145">
        <v>3735</v>
      </c>
      <c r="B418" s="168">
        <v>11</v>
      </c>
      <c r="C418" s="168">
        <v>18</v>
      </c>
      <c r="D418" t="s" s="145">
        <v>4114</v>
      </c>
      <c r="E418" t="s" s="145">
        <v>46</v>
      </c>
      <c r="F418" s="212">
        <v>35</v>
      </c>
      <c r="G418" s="168">
        <v>36</v>
      </c>
      <c r="H418" s="155">
        <f>SUM(G418-F418)</f>
        <v>1</v>
      </c>
      <c r="I418" s="167">
        <f>H418/F418</f>
        <v>0.0285714285714286</v>
      </c>
      <c r="J418" s="167">
        <f>H418/G418</f>
        <v>0.0277777777777778</v>
      </c>
      <c r="K418" s="24"/>
      <c r="L418" s="24"/>
      <c r="M418" s="24"/>
      <c r="N418" s="24"/>
      <c r="O418" s="24"/>
      <c r="P418" s="24"/>
      <c r="Q418" s="24"/>
      <c r="R418" s="24"/>
      <c r="S418" s="24"/>
      <c r="T418" s="24"/>
      <c r="U418" s="24"/>
      <c r="V418" s="24"/>
      <c r="W418" s="24"/>
      <c r="X418" s="24"/>
      <c r="Y418" s="24"/>
      <c r="Z418" s="24"/>
    </row>
    <row r="419" ht="19.15" customHeight="1">
      <c r="A419" t="s" s="145">
        <v>3735</v>
      </c>
      <c r="B419" s="168">
        <v>11</v>
      </c>
      <c r="C419" s="168">
        <v>20</v>
      </c>
      <c r="D419" t="s" s="145">
        <v>4115</v>
      </c>
      <c r="E419" t="s" s="145">
        <v>281</v>
      </c>
      <c r="F419" s="212">
        <v>31</v>
      </c>
      <c r="G419" s="168">
        <v>33</v>
      </c>
      <c r="H419" s="155">
        <f>SUM(G419-F419)</f>
        <v>2</v>
      </c>
      <c r="I419" s="167">
        <f>H419/F419</f>
        <v>0.0645161290322581</v>
      </c>
      <c r="J419" s="167">
        <f>H419/G419</f>
        <v>0.0606060606060606</v>
      </c>
      <c r="K419" s="24"/>
      <c r="L419" s="24"/>
      <c r="M419" s="24"/>
      <c r="N419" s="24"/>
      <c r="O419" s="24"/>
      <c r="P419" s="24"/>
      <c r="Q419" s="24"/>
      <c r="R419" s="24"/>
      <c r="S419" s="24"/>
      <c r="T419" s="24"/>
      <c r="U419" s="24"/>
      <c r="V419" s="24"/>
      <c r="W419" s="24"/>
      <c r="X419" s="24"/>
      <c r="Y419" s="24"/>
      <c r="Z419" s="24"/>
    </row>
    <row r="420" ht="19.15" customHeight="1">
      <c r="A420" t="s" s="145">
        <v>3735</v>
      </c>
      <c r="B420" s="168">
        <v>11</v>
      </c>
      <c r="C420" s="168">
        <v>19</v>
      </c>
      <c r="D420" t="s" s="145">
        <v>4116</v>
      </c>
      <c r="E420" t="s" s="145">
        <v>116</v>
      </c>
      <c r="F420" s="212">
        <v>18</v>
      </c>
      <c r="G420" s="168">
        <v>22</v>
      </c>
      <c r="H420" s="155">
        <f>SUM(G420-F420)</f>
        <v>4</v>
      </c>
      <c r="I420" s="167">
        <f>H420/F420</f>
        <v>0.222222222222222</v>
      </c>
      <c r="J420" s="167">
        <f>H420/G420</f>
        <v>0.181818181818182</v>
      </c>
      <c r="K420" s="24"/>
      <c r="L420" s="24"/>
      <c r="M420" s="24"/>
      <c r="N420" s="24"/>
      <c r="O420" s="24"/>
      <c r="P420" s="24"/>
      <c r="Q420" s="24"/>
      <c r="R420" s="24"/>
      <c r="S420" s="24"/>
      <c r="T420" s="24"/>
      <c r="U420" s="24"/>
      <c r="V420" s="24"/>
      <c r="W420" s="24"/>
      <c r="X420" s="24"/>
      <c r="Y420" s="24"/>
      <c r="Z420" s="24"/>
    </row>
    <row r="421" ht="19.15" customHeight="1">
      <c r="A421" t="s" s="145">
        <v>3735</v>
      </c>
      <c r="B421" s="168">
        <v>11</v>
      </c>
      <c r="C421" s="168">
        <v>35</v>
      </c>
      <c r="D421" t="s" s="145">
        <v>4117</v>
      </c>
      <c r="E421" t="s" s="145">
        <v>68</v>
      </c>
      <c r="F421" s="212">
        <v>18</v>
      </c>
      <c r="G421" s="168">
        <v>18</v>
      </c>
      <c r="H421" s="155">
        <f>SUM(G421-F421)</f>
        <v>0</v>
      </c>
      <c r="I421" s="167">
        <f>H421/F421</f>
        <v>0</v>
      </c>
      <c r="J421" s="167">
        <f>H421/G421</f>
        <v>0</v>
      </c>
      <c r="K421" s="24"/>
      <c r="L421" s="24"/>
      <c r="M421" s="24"/>
      <c r="N421" s="24"/>
      <c r="O421" s="24"/>
      <c r="P421" s="24"/>
      <c r="Q421" s="24"/>
      <c r="R421" s="24"/>
      <c r="S421" s="24"/>
      <c r="T421" s="24"/>
      <c r="U421" s="24"/>
      <c r="V421" s="24"/>
      <c r="W421" s="24"/>
      <c r="X421" s="24"/>
      <c r="Y421" s="24"/>
      <c r="Z421" s="24"/>
    </row>
    <row r="422" ht="19.15" customHeight="1">
      <c r="A422" t="s" s="145">
        <v>3735</v>
      </c>
      <c r="B422" s="168">
        <v>11</v>
      </c>
      <c r="C422" s="168">
        <v>13</v>
      </c>
      <c r="D422" t="s" s="145">
        <v>4118</v>
      </c>
      <c r="E422" t="s" s="145">
        <v>380</v>
      </c>
      <c r="F422" s="212">
        <v>0</v>
      </c>
      <c r="G422" s="168">
        <v>0</v>
      </c>
      <c r="H422" s="155">
        <f>SUM(G422-F422)</f>
        <v>0</v>
      </c>
      <c r="I422" s="207">
        <f>H422/F422</f>
      </c>
      <c r="J422" s="207">
        <f>H422/G422</f>
      </c>
      <c r="K422" s="24"/>
      <c r="L422" s="24"/>
      <c r="M422" s="24"/>
      <c r="N422" s="24"/>
      <c r="O422" s="24"/>
      <c r="P422" s="24"/>
      <c r="Q422" s="24"/>
      <c r="R422" s="24"/>
      <c r="S422" s="24"/>
      <c r="T422" s="24"/>
      <c r="U422" s="24"/>
      <c r="V422" s="24"/>
      <c r="W422" s="24"/>
      <c r="X422" s="24"/>
      <c r="Y422" s="24"/>
      <c r="Z422" s="24"/>
    </row>
    <row r="423" ht="19.15" customHeight="1">
      <c r="A423" t="s" s="145">
        <v>3735</v>
      </c>
      <c r="B423" s="168">
        <v>11</v>
      </c>
      <c r="C423" s="168">
        <v>24</v>
      </c>
      <c r="D423" t="s" s="145">
        <v>4119</v>
      </c>
      <c r="E423" t="s" s="145">
        <v>78</v>
      </c>
      <c r="F423" s="212">
        <v>0</v>
      </c>
      <c r="G423" s="168">
        <v>0</v>
      </c>
      <c r="H423" s="155">
        <f>SUM(G423-F423)</f>
        <v>0</v>
      </c>
      <c r="I423" s="207">
        <f>H423/F423</f>
      </c>
      <c r="J423" s="207">
        <f>H423/G423</f>
      </c>
      <c r="K423" s="24"/>
      <c r="L423" s="24"/>
      <c r="M423" s="24"/>
      <c r="N423" s="24"/>
      <c r="O423" s="24"/>
      <c r="P423" s="24"/>
      <c r="Q423" s="24"/>
      <c r="R423" s="24"/>
      <c r="S423" s="24"/>
      <c r="T423" s="24"/>
      <c r="U423" s="24"/>
      <c r="V423" s="24"/>
      <c r="W423" s="24"/>
      <c r="X423" s="24"/>
      <c r="Y423" s="24"/>
      <c r="Z423" s="24"/>
    </row>
    <row r="424" ht="19.15" customHeight="1">
      <c r="A424" t="s" s="145">
        <v>3735</v>
      </c>
      <c r="B424" s="168">
        <v>11</v>
      </c>
      <c r="C424" s="168">
        <v>25</v>
      </c>
      <c r="D424" t="s" s="145">
        <v>4120</v>
      </c>
      <c r="E424" t="s" s="145">
        <v>375</v>
      </c>
      <c r="F424" s="212">
        <v>0</v>
      </c>
      <c r="G424" s="168">
        <v>0</v>
      </c>
      <c r="H424" s="155">
        <f>SUM(G424-F424)</f>
        <v>0</v>
      </c>
      <c r="I424" s="207">
        <f>H424/F424</f>
      </c>
      <c r="J424" s="207">
        <f>H424/G424</f>
      </c>
      <c r="K424" s="24"/>
      <c r="L424" s="24"/>
      <c r="M424" s="24"/>
      <c r="N424" s="24"/>
      <c r="O424" s="24"/>
      <c r="P424" s="24"/>
      <c r="Q424" s="24"/>
      <c r="R424" s="24"/>
      <c r="S424" s="24"/>
      <c r="T424" s="24"/>
      <c r="U424" s="24"/>
      <c r="V424" s="24"/>
      <c r="W424" s="24"/>
      <c r="X424" s="24"/>
      <c r="Y424" s="24"/>
      <c r="Z424" s="24"/>
    </row>
    <row r="425" ht="19.15" customHeight="1">
      <c r="A425" t="s" s="145">
        <v>3735</v>
      </c>
      <c r="B425" s="168">
        <v>11</v>
      </c>
      <c r="C425" s="168">
        <v>30</v>
      </c>
      <c r="D425" t="s" s="145">
        <v>4121</v>
      </c>
      <c r="E425" t="s" s="145">
        <v>32</v>
      </c>
      <c r="F425" s="212">
        <v>0</v>
      </c>
      <c r="G425" s="168">
        <v>0</v>
      </c>
      <c r="H425" s="155">
        <f>SUM(G425-F425)</f>
        <v>0</v>
      </c>
      <c r="I425" s="207">
        <f>H425/F425</f>
      </c>
      <c r="J425" s="207">
        <f>H425/G425</f>
      </c>
      <c r="K425" s="24"/>
      <c r="L425" s="24"/>
      <c r="M425" s="24"/>
      <c r="N425" s="24"/>
      <c r="O425" s="24"/>
      <c r="P425" s="24"/>
      <c r="Q425" s="24"/>
      <c r="R425" s="24"/>
      <c r="S425" s="24"/>
      <c r="T425" s="24"/>
      <c r="U425" s="24"/>
      <c r="V425" s="24"/>
      <c r="W425" s="24"/>
      <c r="X425" s="24"/>
      <c r="Y425" s="24"/>
      <c r="Z425" s="24"/>
    </row>
    <row r="426" ht="19.15" customHeight="1">
      <c r="A426" t="s" s="145">
        <v>3735</v>
      </c>
      <c r="B426" s="168">
        <v>11</v>
      </c>
      <c r="C426" s="168">
        <v>32</v>
      </c>
      <c r="D426" t="s" s="145">
        <v>4122</v>
      </c>
      <c r="E426" t="s" s="145">
        <v>147</v>
      </c>
      <c r="F426" s="212">
        <v>0</v>
      </c>
      <c r="G426" s="168">
        <v>0</v>
      </c>
      <c r="H426" s="155">
        <f>SUM(G426-F426)</f>
        <v>0</v>
      </c>
      <c r="I426" s="207">
        <f>H426/F426</f>
      </c>
      <c r="J426" s="207">
        <f>H426/G426</f>
      </c>
      <c r="K426" s="24"/>
      <c r="L426" s="24"/>
      <c r="M426" s="24"/>
      <c r="N426" s="24"/>
      <c r="O426" s="24"/>
      <c r="P426" s="24"/>
      <c r="Q426" s="24"/>
      <c r="R426" s="24"/>
      <c r="S426" s="24"/>
      <c r="T426" s="24"/>
      <c r="U426" s="24"/>
      <c r="V426" s="24"/>
      <c r="W426" s="24"/>
      <c r="X426" s="24"/>
      <c r="Y426" s="24"/>
      <c r="Z426" s="24"/>
    </row>
    <row r="427" ht="19.15" customHeight="1">
      <c r="A427" t="s" s="137">
        <v>3735</v>
      </c>
      <c r="B427" s="170">
        <v>11</v>
      </c>
      <c r="C427" s="170">
        <v>33</v>
      </c>
      <c r="D427" t="s" s="137">
        <v>4123</v>
      </c>
      <c r="E427" t="s" s="137">
        <v>173</v>
      </c>
      <c r="F427" s="213">
        <v>0</v>
      </c>
      <c r="G427" s="170">
        <v>0</v>
      </c>
      <c r="H427" s="175">
        <f>SUM(G427-F427)</f>
        <v>0</v>
      </c>
      <c r="I427" s="176">
        <f>H427/F427</f>
      </c>
      <c r="J427" s="176">
        <f>H427/G427</f>
      </c>
      <c r="K427" s="174"/>
      <c r="L427" s="174"/>
      <c r="M427" s="174"/>
      <c r="N427" s="174"/>
      <c r="O427" s="174"/>
      <c r="P427" s="174"/>
      <c r="Q427" s="174"/>
      <c r="R427" s="174"/>
      <c r="S427" s="174"/>
      <c r="T427" s="174"/>
      <c r="U427" s="174"/>
      <c r="V427" s="174"/>
      <c r="W427" s="174"/>
      <c r="X427" s="174"/>
      <c r="Y427" s="174"/>
      <c r="Z427" s="174"/>
    </row>
    <row r="428" ht="19.15" customHeight="1">
      <c r="A428" s="177"/>
      <c r="B428" s="178"/>
      <c r="C428" s="178"/>
      <c r="D428" s="179"/>
      <c r="E428" s="179"/>
      <c r="F428" s="210">
        <f>SUM(F392:F427)</f>
        <v>99913</v>
      </c>
      <c r="G428" s="180">
        <f>SUM(G392:G427)</f>
        <v>105651</v>
      </c>
      <c r="H428" s="181">
        <f>SUM(H392:H427)</f>
        <v>5738</v>
      </c>
      <c r="I428" s="182">
        <f>H428/F428</f>
        <v>0.0574299640687398</v>
      </c>
      <c r="J428" s="182">
        <f>H428/G428</f>
        <v>0.0543108915201938</v>
      </c>
      <c r="K428" s="183"/>
      <c r="L428" s="183"/>
      <c r="M428" s="183"/>
      <c r="N428" s="183"/>
      <c r="O428" s="183"/>
      <c r="P428" s="183"/>
      <c r="Q428" s="183"/>
      <c r="R428" s="183"/>
      <c r="S428" s="183"/>
      <c r="T428" s="183"/>
      <c r="U428" s="183"/>
      <c r="V428" s="183"/>
      <c r="W428" s="183"/>
      <c r="X428" s="183"/>
      <c r="Y428" s="183"/>
      <c r="Z428" s="184"/>
    </row>
    <row r="429" ht="19.15" customHeight="1">
      <c r="A429" s="230"/>
      <c r="B429" s="231"/>
      <c r="C429" s="231"/>
      <c r="D429" s="232"/>
      <c r="E429" s="232"/>
      <c r="F429" s="251"/>
      <c r="G429" s="231"/>
      <c r="H429" s="234"/>
      <c r="I429" s="188"/>
      <c r="J429" s="188"/>
      <c r="K429" s="189"/>
      <c r="L429" s="189"/>
      <c r="M429" s="189"/>
      <c r="N429" s="189"/>
      <c r="O429" s="189"/>
      <c r="P429" s="189"/>
      <c r="Q429" s="189"/>
      <c r="R429" s="189"/>
      <c r="S429" s="189"/>
      <c r="T429" s="189"/>
      <c r="U429" s="189"/>
      <c r="V429" s="189"/>
      <c r="W429" s="189"/>
      <c r="X429" s="189"/>
      <c r="Y429" s="189"/>
      <c r="Z429" s="189"/>
    </row>
    <row r="430" ht="19.15" customHeight="1">
      <c r="A430" t="s" s="138">
        <v>3735</v>
      </c>
      <c r="B430" s="149">
        <v>12</v>
      </c>
      <c r="C430" s="149">
        <v>5</v>
      </c>
      <c r="D430" t="s" s="205">
        <v>4124</v>
      </c>
      <c r="E430" t="s" s="205">
        <v>84</v>
      </c>
      <c r="F430" s="222">
        <v>31831</v>
      </c>
      <c r="G430" s="149">
        <v>33729</v>
      </c>
      <c r="H430" s="173">
        <f>SUM(G430-F430)</f>
        <v>1898</v>
      </c>
      <c r="I430" s="167">
        <f>H430/F430</f>
        <v>0.0596274072445101</v>
      </c>
      <c r="J430" s="167">
        <f>H430/G430</f>
        <v>0.0562720507575084</v>
      </c>
      <c r="K430" s="24"/>
      <c r="L430" s="24"/>
      <c r="M430" s="24"/>
      <c r="N430" s="24"/>
      <c r="O430" s="24"/>
      <c r="P430" s="24"/>
      <c r="Q430" s="24"/>
      <c r="R430" s="24"/>
      <c r="S430" s="24"/>
      <c r="T430" s="24"/>
      <c r="U430" s="24"/>
      <c r="V430" s="24"/>
      <c r="W430" s="24"/>
      <c r="X430" s="24"/>
      <c r="Y430" s="24"/>
      <c r="Z430" s="24"/>
    </row>
    <row r="431" ht="19.15" customHeight="1">
      <c r="A431" t="s" s="138">
        <v>3735</v>
      </c>
      <c r="B431" s="149">
        <v>12</v>
      </c>
      <c r="C431" s="149">
        <v>1</v>
      </c>
      <c r="D431" t="s" s="205">
        <v>4125</v>
      </c>
      <c r="E431" t="s" s="205">
        <v>26</v>
      </c>
      <c r="F431" s="222">
        <v>24664</v>
      </c>
      <c r="G431" s="149">
        <v>25788</v>
      </c>
      <c r="H431" s="173">
        <f>SUM(G431-F431)</f>
        <v>1124</v>
      </c>
      <c r="I431" s="167">
        <f>H431/F431</f>
        <v>0.0455724943237107</v>
      </c>
      <c r="J431" s="167">
        <f>H431/G431</f>
        <v>0.0435861641073367</v>
      </c>
      <c r="K431" s="24"/>
      <c r="L431" s="24"/>
      <c r="M431" s="24"/>
      <c r="N431" s="24"/>
      <c r="O431" s="24"/>
      <c r="P431" s="24"/>
      <c r="Q431" s="24"/>
      <c r="R431" s="24"/>
      <c r="S431" s="24"/>
      <c r="T431" s="24"/>
      <c r="U431" s="24"/>
      <c r="V431" s="24"/>
      <c r="W431" s="24"/>
      <c r="X431" s="24"/>
      <c r="Y431" s="24"/>
      <c r="Z431" s="24"/>
    </row>
    <row r="432" ht="19.15" customHeight="1">
      <c r="A432" t="s" s="138">
        <v>3735</v>
      </c>
      <c r="B432" s="149">
        <v>12</v>
      </c>
      <c r="C432" s="149">
        <v>13</v>
      </c>
      <c r="D432" t="s" s="205">
        <v>4126</v>
      </c>
      <c r="E432" t="s" s="205">
        <v>20</v>
      </c>
      <c r="F432" s="222">
        <v>13819</v>
      </c>
      <c r="G432" s="149">
        <v>14726</v>
      </c>
      <c r="H432" s="173">
        <f>SUM(G432-F432)</f>
        <v>907</v>
      </c>
      <c r="I432" s="167">
        <f>H432/F432</f>
        <v>0.0656342716549678</v>
      </c>
      <c r="J432" s="167">
        <f>H432/G432</f>
        <v>0.0615917424962651</v>
      </c>
      <c r="K432" s="24"/>
      <c r="L432" s="24"/>
      <c r="M432" s="24"/>
      <c r="N432" s="24"/>
      <c r="O432" s="24"/>
      <c r="P432" s="24"/>
      <c r="Q432" s="24"/>
      <c r="R432" s="24"/>
      <c r="S432" s="24"/>
      <c r="T432" s="24"/>
      <c r="U432" s="24"/>
      <c r="V432" s="24"/>
      <c r="W432" s="24"/>
      <c r="X432" s="24"/>
      <c r="Y432" s="24"/>
      <c r="Z432" s="24"/>
    </row>
    <row r="433" ht="19.15" customHeight="1">
      <c r="A433" t="s" s="138">
        <v>3735</v>
      </c>
      <c r="B433" s="149">
        <v>12</v>
      </c>
      <c r="C433" s="149">
        <v>10</v>
      </c>
      <c r="D433" t="s" s="205">
        <v>4127</v>
      </c>
      <c r="E433" t="s" s="205">
        <v>22</v>
      </c>
      <c r="F433" s="222">
        <v>12046</v>
      </c>
      <c r="G433" s="149">
        <v>12976</v>
      </c>
      <c r="H433" s="173">
        <f>SUM(G433-F433)</f>
        <v>930</v>
      </c>
      <c r="I433" s="167">
        <f>H433/F433</f>
        <v>0.07720405113730699</v>
      </c>
      <c r="J433" s="167">
        <f>H433/G433</f>
        <v>0.0716707768187423</v>
      </c>
      <c r="K433" s="24"/>
      <c r="L433" s="24"/>
      <c r="M433" s="24"/>
      <c r="N433" s="24"/>
      <c r="O433" s="24"/>
      <c r="P433" s="24"/>
      <c r="Q433" s="24"/>
      <c r="R433" s="24"/>
      <c r="S433" s="24"/>
      <c r="T433" s="24"/>
      <c r="U433" s="24"/>
      <c r="V433" s="24"/>
      <c r="W433" s="24"/>
      <c r="X433" s="24"/>
      <c r="Y433" s="24"/>
      <c r="Z433" s="24"/>
    </row>
    <row r="434" ht="19.15" customHeight="1">
      <c r="A434" t="s" s="138">
        <v>3735</v>
      </c>
      <c r="B434" s="149">
        <v>12</v>
      </c>
      <c r="C434" s="149">
        <v>6</v>
      </c>
      <c r="D434" t="s" s="205">
        <v>4128</v>
      </c>
      <c r="E434" t="s" s="205">
        <v>17</v>
      </c>
      <c r="F434" s="222">
        <v>2481</v>
      </c>
      <c r="G434" s="149">
        <v>2665</v>
      </c>
      <c r="H434" s="173">
        <f>SUM(G434-F434)</f>
        <v>184</v>
      </c>
      <c r="I434" s="167">
        <f>H434/F434</f>
        <v>0.0741636436920597</v>
      </c>
      <c r="J434" s="167">
        <f>H434/G434</f>
        <v>0.0690431519699812</v>
      </c>
      <c r="K434" s="24"/>
      <c r="L434" s="24"/>
      <c r="M434" s="24"/>
      <c r="N434" s="24"/>
      <c r="O434" s="24"/>
      <c r="P434" s="24"/>
      <c r="Q434" s="24"/>
      <c r="R434" s="24"/>
      <c r="S434" s="24"/>
      <c r="T434" s="24"/>
      <c r="U434" s="24"/>
      <c r="V434" s="24"/>
      <c r="W434" s="24"/>
      <c r="X434" s="24"/>
      <c r="Y434" s="24"/>
      <c r="Z434" s="24"/>
    </row>
    <row r="435" ht="19.15" customHeight="1">
      <c r="A435" t="s" s="138">
        <v>3735</v>
      </c>
      <c r="B435" s="149">
        <v>12</v>
      </c>
      <c r="C435" s="149">
        <v>12</v>
      </c>
      <c r="D435" t="s" s="205">
        <v>4129</v>
      </c>
      <c r="E435" t="s" s="205">
        <v>101</v>
      </c>
      <c r="F435" s="222">
        <v>1606</v>
      </c>
      <c r="G435" s="149">
        <v>1814</v>
      </c>
      <c r="H435" s="173">
        <f>SUM(G435-F435)</f>
        <v>208</v>
      </c>
      <c r="I435" s="167">
        <f>H435/F435</f>
        <v>0.129514321295143</v>
      </c>
      <c r="J435" s="167">
        <f>H435/G435</f>
        <v>0.114663726571114</v>
      </c>
      <c r="K435" s="24"/>
      <c r="L435" s="24"/>
      <c r="M435" s="24"/>
      <c r="N435" s="24"/>
      <c r="O435" s="24"/>
      <c r="P435" s="24"/>
      <c r="Q435" s="24"/>
      <c r="R435" s="24"/>
      <c r="S435" s="24"/>
      <c r="T435" s="24"/>
      <c r="U435" s="24"/>
      <c r="V435" s="24"/>
      <c r="W435" s="24"/>
      <c r="X435" s="24"/>
      <c r="Y435" s="24"/>
      <c r="Z435" s="24"/>
    </row>
    <row r="436" ht="19.15" customHeight="1">
      <c r="A436" t="s" s="138">
        <v>3735</v>
      </c>
      <c r="B436" s="149">
        <v>12</v>
      </c>
      <c r="C436" s="149">
        <v>7</v>
      </c>
      <c r="D436" t="s" s="205">
        <v>4130</v>
      </c>
      <c r="E436" t="s" s="205">
        <v>28</v>
      </c>
      <c r="F436" s="222">
        <v>1089</v>
      </c>
      <c r="G436" s="149">
        <v>1153</v>
      </c>
      <c r="H436" s="173">
        <f>SUM(G436-F436)</f>
        <v>64</v>
      </c>
      <c r="I436" s="167">
        <f>H436/F436</f>
        <v>0.0587695133149679</v>
      </c>
      <c r="J436" s="167">
        <f>H436/G436</f>
        <v>0.0555073720728534</v>
      </c>
      <c r="K436" s="24"/>
      <c r="L436" s="24"/>
      <c r="M436" s="24"/>
      <c r="N436" s="24"/>
      <c r="O436" s="24"/>
      <c r="P436" s="24"/>
      <c r="Q436" s="24"/>
      <c r="R436" s="24"/>
      <c r="S436" s="24"/>
      <c r="T436" s="24"/>
      <c r="U436" s="24"/>
      <c r="V436" s="24"/>
      <c r="W436" s="24"/>
      <c r="X436" s="24"/>
      <c r="Y436" s="24"/>
      <c r="Z436" s="24"/>
    </row>
    <row r="437" ht="19.15" customHeight="1">
      <c r="A437" t="s" s="138">
        <v>3735</v>
      </c>
      <c r="B437" s="149">
        <v>12</v>
      </c>
      <c r="C437" s="149">
        <v>16</v>
      </c>
      <c r="D437" t="s" s="205">
        <v>4131</v>
      </c>
      <c r="E437" t="s" s="205">
        <v>34</v>
      </c>
      <c r="F437" s="222">
        <v>1036</v>
      </c>
      <c r="G437" s="149">
        <v>1119</v>
      </c>
      <c r="H437" s="173">
        <f>SUM(G437-F437)</f>
        <v>83</v>
      </c>
      <c r="I437" s="167">
        <f>H437/F437</f>
        <v>0.08011583011583009</v>
      </c>
      <c r="J437" s="167">
        <f>H437/G437</f>
        <v>0.0741733690795353</v>
      </c>
      <c r="K437" s="24"/>
      <c r="L437" s="24"/>
      <c r="M437" s="24"/>
      <c r="N437" s="24"/>
      <c r="O437" s="24"/>
      <c r="P437" s="24"/>
      <c r="Q437" s="24"/>
      <c r="R437" s="24"/>
      <c r="S437" s="24"/>
      <c r="T437" s="24"/>
      <c r="U437" s="24"/>
      <c r="V437" s="24"/>
      <c r="W437" s="24"/>
      <c r="X437" s="24"/>
      <c r="Y437" s="24"/>
      <c r="Z437" s="24"/>
    </row>
    <row r="438" ht="19.15" customHeight="1">
      <c r="A438" t="s" s="138">
        <v>3735</v>
      </c>
      <c r="B438" s="149">
        <v>12</v>
      </c>
      <c r="C438" s="149">
        <v>4</v>
      </c>
      <c r="D438" t="s" s="205">
        <v>4132</v>
      </c>
      <c r="E438" t="s" s="205">
        <v>38</v>
      </c>
      <c r="F438" s="222">
        <v>962</v>
      </c>
      <c r="G438" s="149">
        <v>1021</v>
      </c>
      <c r="H438" s="173">
        <f>SUM(G438-F438)</f>
        <v>59</v>
      </c>
      <c r="I438" s="167">
        <f>H438/F438</f>
        <v>0.0613305613305613</v>
      </c>
      <c r="J438" s="167">
        <f>H438/G438</f>
        <v>0.0577864838393732</v>
      </c>
      <c r="K438" s="24"/>
      <c r="L438" s="24"/>
      <c r="M438" s="24"/>
      <c r="N438" s="24"/>
      <c r="O438" s="24"/>
      <c r="P438" s="24"/>
      <c r="Q438" s="24"/>
      <c r="R438" s="24"/>
      <c r="S438" s="24"/>
      <c r="T438" s="24"/>
      <c r="U438" s="24"/>
      <c r="V438" s="24"/>
      <c r="W438" s="24"/>
      <c r="X438" s="24"/>
      <c r="Y438" s="24"/>
      <c r="Z438" s="24"/>
    </row>
    <row r="439" ht="19.15" customHeight="1">
      <c r="A439" t="s" s="138">
        <v>3735</v>
      </c>
      <c r="B439" s="149">
        <v>12</v>
      </c>
      <c r="C439" s="149">
        <v>20</v>
      </c>
      <c r="D439" t="s" s="205">
        <v>4133</v>
      </c>
      <c r="E439" t="s" s="205">
        <v>281</v>
      </c>
      <c r="F439" s="222">
        <v>384</v>
      </c>
      <c r="G439" s="149">
        <v>389</v>
      </c>
      <c r="H439" s="173">
        <f>SUM(G439-F439)</f>
        <v>5</v>
      </c>
      <c r="I439" s="167">
        <f>H439/F439</f>
        <v>0.0130208333333333</v>
      </c>
      <c r="J439" s="167">
        <f>H439/G439</f>
        <v>0.012853470437018</v>
      </c>
      <c r="K439" s="24"/>
      <c r="L439" s="24"/>
      <c r="M439" s="24"/>
      <c r="N439" s="24"/>
      <c r="O439" s="24"/>
      <c r="P439" s="24"/>
      <c r="Q439" s="24"/>
      <c r="R439" s="24"/>
      <c r="S439" s="24"/>
      <c r="T439" s="24"/>
      <c r="U439" s="24"/>
      <c r="V439" s="24"/>
      <c r="W439" s="24"/>
      <c r="X439" s="24"/>
      <c r="Y439" s="24"/>
      <c r="Z439" s="24"/>
    </row>
    <row r="440" ht="19.15" customHeight="1">
      <c r="A440" t="s" s="138">
        <v>3735</v>
      </c>
      <c r="B440" s="149">
        <v>12</v>
      </c>
      <c r="C440" s="149">
        <v>11</v>
      </c>
      <c r="D440" t="s" s="205">
        <v>4134</v>
      </c>
      <c r="E440" t="s" s="205">
        <v>30</v>
      </c>
      <c r="F440" s="222">
        <v>357</v>
      </c>
      <c r="G440" s="149">
        <v>376</v>
      </c>
      <c r="H440" s="173">
        <f>SUM(G440-F440)</f>
        <v>19</v>
      </c>
      <c r="I440" s="167">
        <f>H440/F440</f>
        <v>0.0532212885154062</v>
      </c>
      <c r="J440" s="167">
        <f>H440/G440</f>
        <v>0.050531914893617</v>
      </c>
      <c r="K440" s="24"/>
      <c r="L440" s="24"/>
      <c r="M440" s="24"/>
      <c r="N440" s="24"/>
      <c r="O440" s="24"/>
      <c r="P440" s="24"/>
      <c r="Q440" s="24"/>
      <c r="R440" s="24"/>
      <c r="S440" s="24"/>
      <c r="T440" s="24"/>
      <c r="U440" s="24"/>
      <c r="V440" s="24"/>
      <c r="W440" s="24"/>
      <c r="X440" s="24"/>
      <c r="Y440" s="24"/>
      <c r="Z440" s="24"/>
    </row>
    <row r="441" ht="19.15" customHeight="1">
      <c r="A441" t="s" s="138">
        <v>3735</v>
      </c>
      <c r="B441" s="149">
        <v>12</v>
      </c>
      <c r="C441" s="149">
        <v>25</v>
      </c>
      <c r="D441" t="s" s="205">
        <v>4135</v>
      </c>
      <c r="E441" t="s" s="205">
        <v>1122</v>
      </c>
      <c r="F441" s="222">
        <v>344</v>
      </c>
      <c r="G441" s="149">
        <v>363</v>
      </c>
      <c r="H441" s="173">
        <f>SUM(G441-F441)</f>
        <v>19</v>
      </c>
      <c r="I441" s="167">
        <f>H441/F441</f>
        <v>0.0552325581395349</v>
      </c>
      <c r="J441" s="167">
        <f>H441/G441</f>
        <v>0.0523415977961433</v>
      </c>
      <c r="K441" s="24"/>
      <c r="L441" s="24"/>
      <c r="M441" s="24"/>
      <c r="N441" s="24"/>
      <c r="O441" s="24"/>
      <c r="P441" s="24"/>
      <c r="Q441" s="24"/>
      <c r="R441" s="24"/>
      <c r="S441" s="24"/>
      <c r="T441" s="24"/>
      <c r="U441" s="24"/>
      <c r="V441" s="24"/>
      <c r="W441" s="24"/>
      <c r="X441" s="24"/>
      <c r="Y441" s="24"/>
      <c r="Z441" s="24"/>
    </row>
    <row r="442" ht="19.15" customHeight="1">
      <c r="A442" t="s" s="138">
        <v>3735</v>
      </c>
      <c r="B442" s="149">
        <v>12</v>
      </c>
      <c r="C442" s="149">
        <v>33</v>
      </c>
      <c r="D442" t="s" s="205">
        <v>4136</v>
      </c>
      <c r="E442" t="s" s="205">
        <v>36</v>
      </c>
      <c r="F442" s="222">
        <v>252</v>
      </c>
      <c r="G442" s="149">
        <v>265</v>
      </c>
      <c r="H442" s="173">
        <f>SUM(G442-F442)</f>
        <v>13</v>
      </c>
      <c r="I442" s="167">
        <f>H442/F442</f>
        <v>0.0515873015873016</v>
      </c>
      <c r="J442" s="167">
        <f>H442/G442</f>
        <v>0.0490566037735849</v>
      </c>
      <c r="K442" s="24"/>
      <c r="L442" s="24"/>
      <c r="M442" s="24"/>
      <c r="N442" s="24"/>
      <c r="O442" s="24"/>
      <c r="P442" s="24"/>
      <c r="Q442" s="24"/>
      <c r="R442" s="24"/>
      <c r="S442" s="24"/>
      <c r="T442" s="24"/>
      <c r="U442" s="24"/>
      <c r="V442" s="24"/>
      <c r="W442" s="24"/>
      <c r="X442" s="24"/>
      <c r="Y442" s="24"/>
      <c r="Z442" s="24"/>
    </row>
    <row r="443" ht="19.15" customHeight="1">
      <c r="A443" t="s" s="138">
        <v>3735</v>
      </c>
      <c r="B443" s="149">
        <v>12</v>
      </c>
      <c r="C443" s="149">
        <v>17</v>
      </c>
      <c r="D443" t="s" s="205">
        <v>4137</v>
      </c>
      <c r="E443" t="s" s="205">
        <v>60</v>
      </c>
      <c r="F443" s="222">
        <v>255</v>
      </c>
      <c r="G443" s="149">
        <v>263</v>
      </c>
      <c r="H443" s="173">
        <f>SUM(G443-F443)</f>
        <v>8</v>
      </c>
      <c r="I443" s="167">
        <f>H443/F443</f>
        <v>0.0313725490196078</v>
      </c>
      <c r="J443" s="167">
        <f>H443/G443</f>
        <v>0.0304182509505703</v>
      </c>
      <c r="K443" s="24"/>
      <c r="L443" s="24"/>
      <c r="M443" s="24"/>
      <c r="N443" s="24"/>
      <c r="O443" s="24"/>
      <c r="P443" s="24"/>
      <c r="Q443" s="24"/>
      <c r="R443" s="24"/>
      <c r="S443" s="24"/>
      <c r="T443" s="24"/>
      <c r="U443" s="24"/>
      <c r="V443" s="24"/>
      <c r="W443" s="24"/>
      <c r="X443" s="24"/>
      <c r="Y443" s="24"/>
      <c r="Z443" s="24"/>
    </row>
    <row r="444" ht="19.15" customHeight="1">
      <c r="A444" t="s" s="138">
        <v>3735</v>
      </c>
      <c r="B444" s="149">
        <v>12</v>
      </c>
      <c r="C444" s="149">
        <v>22</v>
      </c>
      <c r="D444" t="s" s="205">
        <v>4138</v>
      </c>
      <c r="E444" t="s" s="205">
        <v>62</v>
      </c>
      <c r="F444" s="222">
        <v>194</v>
      </c>
      <c r="G444" s="149">
        <v>205</v>
      </c>
      <c r="H444" s="173">
        <f>SUM(G444-F444)</f>
        <v>11</v>
      </c>
      <c r="I444" s="167">
        <f>H444/F444</f>
        <v>0.0567010309278351</v>
      </c>
      <c r="J444" s="167">
        <f>H444/G444</f>
        <v>0.0536585365853659</v>
      </c>
      <c r="K444" s="24"/>
      <c r="L444" s="24"/>
      <c r="M444" s="24"/>
      <c r="N444" s="24"/>
      <c r="O444" s="24"/>
      <c r="P444" s="24"/>
      <c r="Q444" s="24"/>
      <c r="R444" s="24"/>
      <c r="S444" s="24"/>
      <c r="T444" s="24"/>
      <c r="U444" s="24"/>
      <c r="V444" s="24"/>
      <c r="W444" s="24"/>
      <c r="X444" s="24"/>
      <c r="Y444" s="24"/>
      <c r="Z444" s="24"/>
    </row>
    <row r="445" ht="19.15" customHeight="1">
      <c r="A445" t="s" s="138">
        <v>3735</v>
      </c>
      <c r="B445" s="149">
        <v>12</v>
      </c>
      <c r="C445" s="149">
        <v>3</v>
      </c>
      <c r="D445" t="s" s="205">
        <v>4139</v>
      </c>
      <c r="E445" t="s" s="205">
        <v>66</v>
      </c>
      <c r="F445" s="222">
        <v>182</v>
      </c>
      <c r="G445" s="149">
        <v>191</v>
      </c>
      <c r="H445" s="173">
        <f>SUM(G445-F445)</f>
        <v>9</v>
      </c>
      <c r="I445" s="167">
        <f>H445/F445</f>
        <v>0.0494505494505495</v>
      </c>
      <c r="J445" s="167">
        <f>H445/G445</f>
        <v>0.0471204188481675</v>
      </c>
      <c r="K445" s="24"/>
      <c r="L445" s="24"/>
      <c r="M445" s="24"/>
      <c r="N445" s="24"/>
      <c r="O445" s="24"/>
      <c r="P445" s="24"/>
      <c r="Q445" s="24"/>
      <c r="R445" s="24"/>
      <c r="S445" s="24"/>
      <c r="T445" s="24"/>
      <c r="U445" s="24"/>
      <c r="V445" s="24"/>
      <c r="W445" s="24"/>
      <c r="X445" s="24"/>
      <c r="Y445" s="24"/>
      <c r="Z445" s="24"/>
    </row>
    <row r="446" ht="19.15" customHeight="1">
      <c r="A446" t="s" s="138">
        <v>3735</v>
      </c>
      <c r="B446" s="149">
        <v>12</v>
      </c>
      <c r="C446" s="149">
        <v>14</v>
      </c>
      <c r="D446" t="s" s="205">
        <v>4140</v>
      </c>
      <c r="E446" t="s" s="205">
        <v>44</v>
      </c>
      <c r="F446" s="222">
        <v>180</v>
      </c>
      <c r="G446" s="149">
        <v>187</v>
      </c>
      <c r="H446" s="173">
        <f>SUM(G446-F446)</f>
        <v>7</v>
      </c>
      <c r="I446" s="167">
        <f>H446/F446</f>
        <v>0.0388888888888889</v>
      </c>
      <c r="J446" s="167">
        <f>H446/G446</f>
        <v>0.0374331550802139</v>
      </c>
      <c r="K446" s="24"/>
      <c r="L446" s="24"/>
      <c r="M446" s="24"/>
      <c r="N446" s="24"/>
      <c r="O446" s="24"/>
      <c r="P446" s="24"/>
      <c r="Q446" s="24"/>
      <c r="R446" s="24"/>
      <c r="S446" s="24"/>
      <c r="T446" s="24"/>
      <c r="U446" s="24"/>
      <c r="V446" s="24"/>
      <c r="W446" s="24"/>
      <c r="X446" s="24"/>
      <c r="Y446" s="24"/>
      <c r="Z446" s="24"/>
    </row>
    <row r="447" ht="19.15" customHeight="1">
      <c r="A447" t="s" s="138">
        <v>3735</v>
      </c>
      <c r="B447" s="149">
        <v>12</v>
      </c>
      <c r="C447" s="149">
        <v>8</v>
      </c>
      <c r="D447" t="s" s="205">
        <v>4141</v>
      </c>
      <c r="E447" t="s" s="205">
        <v>48</v>
      </c>
      <c r="F447" s="222">
        <v>168</v>
      </c>
      <c r="G447" s="149">
        <v>178</v>
      </c>
      <c r="H447" s="173">
        <f>SUM(G447-F447)</f>
        <v>10</v>
      </c>
      <c r="I447" s="167">
        <f>H447/F447</f>
        <v>0.0595238095238095</v>
      </c>
      <c r="J447" s="167">
        <f>H447/G447</f>
        <v>0.0561797752808989</v>
      </c>
      <c r="K447" s="24"/>
      <c r="L447" s="24"/>
      <c r="M447" s="24"/>
      <c r="N447" s="24"/>
      <c r="O447" s="24"/>
      <c r="P447" s="24"/>
      <c r="Q447" s="24"/>
      <c r="R447" s="24"/>
      <c r="S447" s="24"/>
      <c r="T447" s="24"/>
      <c r="U447" s="24"/>
      <c r="V447" s="24"/>
      <c r="W447" s="24"/>
      <c r="X447" s="24"/>
      <c r="Y447" s="24"/>
      <c r="Z447" s="24"/>
    </row>
    <row r="448" ht="19.15" customHeight="1">
      <c r="A448" t="s" s="138">
        <v>3735</v>
      </c>
      <c r="B448" s="149">
        <v>12</v>
      </c>
      <c r="C448" s="149">
        <v>2</v>
      </c>
      <c r="D448" t="s" s="205">
        <v>4142</v>
      </c>
      <c r="E448" t="s" s="205">
        <v>1375</v>
      </c>
      <c r="F448" s="222">
        <v>130</v>
      </c>
      <c r="G448" s="149">
        <v>136</v>
      </c>
      <c r="H448" s="173">
        <f>SUM(G448-F448)</f>
        <v>6</v>
      </c>
      <c r="I448" s="167">
        <f>H448/F448</f>
        <v>0.0461538461538462</v>
      </c>
      <c r="J448" s="167">
        <f>H448/G448</f>
        <v>0.0441176470588235</v>
      </c>
      <c r="K448" s="24"/>
      <c r="L448" s="24"/>
      <c r="M448" s="24"/>
      <c r="N448" s="24"/>
      <c r="O448" s="24"/>
      <c r="P448" s="24"/>
      <c r="Q448" s="24"/>
      <c r="R448" s="24"/>
      <c r="S448" s="24"/>
      <c r="T448" s="24"/>
      <c r="U448" s="24"/>
      <c r="V448" s="24"/>
      <c r="W448" s="24"/>
      <c r="X448" s="24"/>
      <c r="Y448" s="24"/>
      <c r="Z448" s="24"/>
    </row>
    <row r="449" ht="19.15" customHeight="1">
      <c r="A449" t="s" s="138">
        <v>3735</v>
      </c>
      <c r="B449" s="149">
        <v>12</v>
      </c>
      <c r="C449" s="149">
        <v>23</v>
      </c>
      <c r="D449" t="s" s="205">
        <v>4143</v>
      </c>
      <c r="E449" t="s" s="205">
        <v>42</v>
      </c>
      <c r="F449" s="222">
        <v>119</v>
      </c>
      <c r="G449" s="149">
        <v>128</v>
      </c>
      <c r="H449" s="173">
        <f>SUM(G449-F449)</f>
        <v>9</v>
      </c>
      <c r="I449" s="167">
        <f>H449/F449</f>
        <v>0.0756302521008403</v>
      </c>
      <c r="J449" s="167">
        <f>H449/G449</f>
        <v>0.0703125</v>
      </c>
      <c r="K449" s="24"/>
      <c r="L449" s="24"/>
      <c r="M449" s="24"/>
      <c r="N449" s="24"/>
      <c r="O449" s="24"/>
      <c r="P449" s="24"/>
      <c r="Q449" s="24"/>
      <c r="R449" s="24"/>
      <c r="S449" s="24"/>
      <c r="T449" s="24"/>
      <c r="U449" s="24"/>
      <c r="V449" s="24"/>
      <c r="W449" s="24"/>
      <c r="X449" s="24"/>
      <c r="Y449" s="24"/>
      <c r="Z449" s="24"/>
    </row>
    <row r="450" ht="19.15" customHeight="1">
      <c r="A450" t="s" s="138">
        <v>3735</v>
      </c>
      <c r="B450" s="149">
        <v>12</v>
      </c>
      <c r="C450" s="149">
        <v>24</v>
      </c>
      <c r="D450" t="s" s="205">
        <v>4144</v>
      </c>
      <c r="E450" t="s" s="205">
        <v>72</v>
      </c>
      <c r="F450" s="222">
        <v>85</v>
      </c>
      <c r="G450" s="149">
        <v>90</v>
      </c>
      <c r="H450" s="173">
        <f>SUM(G450-F450)</f>
        <v>5</v>
      </c>
      <c r="I450" s="167">
        <f>H450/F450</f>
        <v>0.0588235294117647</v>
      </c>
      <c r="J450" s="167">
        <f>H450/G450</f>
        <v>0.0555555555555556</v>
      </c>
      <c r="K450" s="24"/>
      <c r="L450" s="24"/>
      <c r="M450" s="24"/>
      <c r="N450" s="24"/>
      <c r="O450" s="24"/>
      <c r="P450" s="24"/>
      <c r="Q450" s="24"/>
      <c r="R450" s="24"/>
      <c r="S450" s="24"/>
      <c r="T450" s="24"/>
      <c r="U450" s="24"/>
      <c r="V450" s="24"/>
      <c r="W450" s="24"/>
      <c r="X450" s="24"/>
      <c r="Y450" s="24"/>
      <c r="Z450" s="24"/>
    </row>
    <row r="451" ht="19.15" customHeight="1">
      <c r="A451" t="s" s="138">
        <v>3735</v>
      </c>
      <c r="B451" s="149">
        <v>12</v>
      </c>
      <c r="C451" s="149">
        <v>31</v>
      </c>
      <c r="D451" t="s" s="205">
        <v>4145</v>
      </c>
      <c r="E451" t="s" s="205">
        <v>112</v>
      </c>
      <c r="F451" s="222">
        <v>83</v>
      </c>
      <c r="G451" s="149">
        <v>84</v>
      </c>
      <c r="H451" s="173">
        <f>SUM(G451-F451)</f>
        <v>1</v>
      </c>
      <c r="I451" s="167">
        <f>H451/F451</f>
        <v>0.0120481927710843</v>
      </c>
      <c r="J451" s="167">
        <f>H451/G451</f>
        <v>0.0119047619047619</v>
      </c>
      <c r="K451" s="24"/>
      <c r="L451" s="24"/>
      <c r="M451" s="24"/>
      <c r="N451" s="24"/>
      <c r="O451" s="24"/>
      <c r="P451" s="24"/>
      <c r="Q451" s="24"/>
      <c r="R451" s="24"/>
      <c r="S451" s="24"/>
      <c r="T451" s="24"/>
      <c r="U451" s="24"/>
      <c r="V451" s="24"/>
      <c r="W451" s="24"/>
      <c r="X451" s="24"/>
      <c r="Y451" s="24"/>
      <c r="Z451" s="24"/>
    </row>
    <row r="452" ht="19.15" customHeight="1">
      <c r="A452" t="s" s="138">
        <v>3735</v>
      </c>
      <c r="B452" s="149">
        <v>12</v>
      </c>
      <c r="C452" s="149">
        <v>15</v>
      </c>
      <c r="D452" t="s" s="205">
        <v>4146</v>
      </c>
      <c r="E452" t="s" s="205">
        <v>76</v>
      </c>
      <c r="F452" s="222">
        <v>61</v>
      </c>
      <c r="G452" s="149">
        <v>67</v>
      </c>
      <c r="H452" s="173">
        <f>SUM(G452-F452)</f>
        <v>6</v>
      </c>
      <c r="I452" s="167">
        <f>H452/F452</f>
        <v>0.0983606557377049</v>
      </c>
      <c r="J452" s="167">
        <f>H452/G452</f>
        <v>0.0895522388059701</v>
      </c>
      <c r="K452" s="24"/>
      <c r="L452" s="24"/>
      <c r="M452" s="24"/>
      <c r="N452" s="24"/>
      <c r="O452" s="24"/>
      <c r="P452" s="24"/>
      <c r="Q452" s="24"/>
      <c r="R452" s="24"/>
      <c r="S452" s="24"/>
      <c r="T452" s="24"/>
      <c r="U452" s="24"/>
      <c r="V452" s="24"/>
      <c r="W452" s="24"/>
      <c r="X452" s="24"/>
      <c r="Y452" s="24"/>
      <c r="Z452" s="24"/>
    </row>
    <row r="453" ht="19.15" customHeight="1">
      <c r="A453" t="s" s="138">
        <v>3735</v>
      </c>
      <c r="B453" s="149">
        <v>12</v>
      </c>
      <c r="C453" s="149">
        <v>34</v>
      </c>
      <c r="D453" t="s" s="205">
        <v>4147</v>
      </c>
      <c r="E453" t="s" s="205">
        <v>173</v>
      </c>
      <c r="F453" s="222">
        <v>39</v>
      </c>
      <c r="G453" s="149">
        <v>42</v>
      </c>
      <c r="H453" s="173">
        <f>SUM(G453-F453)</f>
        <v>3</v>
      </c>
      <c r="I453" s="167">
        <f>H453/F453</f>
        <v>0.0769230769230769</v>
      </c>
      <c r="J453" s="167">
        <f>H453/G453</f>
        <v>0.0714285714285714</v>
      </c>
      <c r="K453" s="24"/>
      <c r="L453" s="24"/>
      <c r="M453" s="24"/>
      <c r="N453" s="24"/>
      <c r="O453" s="24"/>
      <c r="P453" s="24"/>
      <c r="Q453" s="24"/>
      <c r="R453" s="24"/>
      <c r="S453" s="24"/>
      <c r="T453" s="24"/>
      <c r="U453" s="24"/>
      <c r="V453" s="24"/>
      <c r="W453" s="24"/>
      <c r="X453" s="24"/>
      <c r="Y453" s="24"/>
      <c r="Z453" s="24"/>
    </row>
    <row r="454" ht="19.15" customHeight="1">
      <c r="A454" t="s" s="138">
        <v>3735</v>
      </c>
      <c r="B454" s="149">
        <v>12</v>
      </c>
      <c r="C454" s="149">
        <v>19</v>
      </c>
      <c r="D454" t="s" s="205">
        <v>4148</v>
      </c>
      <c r="E454" t="s" s="205">
        <v>54</v>
      </c>
      <c r="F454" s="222">
        <v>39</v>
      </c>
      <c r="G454" s="149">
        <v>41</v>
      </c>
      <c r="H454" s="173">
        <f>SUM(G454-F454)</f>
        <v>2</v>
      </c>
      <c r="I454" s="167">
        <f>H454/F454</f>
        <v>0.0512820512820513</v>
      </c>
      <c r="J454" s="167">
        <f>H454/G454</f>
        <v>0.048780487804878</v>
      </c>
      <c r="K454" s="24"/>
      <c r="L454" s="24"/>
      <c r="M454" s="24"/>
      <c r="N454" s="24"/>
      <c r="O454" s="24"/>
      <c r="P454" s="24"/>
      <c r="Q454" s="24"/>
      <c r="R454" s="24"/>
      <c r="S454" s="24"/>
      <c r="T454" s="24"/>
      <c r="U454" s="24"/>
      <c r="V454" s="24"/>
      <c r="W454" s="24"/>
      <c r="X454" s="24"/>
      <c r="Y454" s="24"/>
      <c r="Z454" s="24"/>
    </row>
    <row r="455" ht="19.15" customHeight="1">
      <c r="A455" t="s" s="138">
        <v>3735</v>
      </c>
      <c r="B455" s="149">
        <v>12</v>
      </c>
      <c r="C455" s="149">
        <v>26</v>
      </c>
      <c r="D455" t="s" s="205">
        <v>4149</v>
      </c>
      <c r="E455" t="s" s="205">
        <v>375</v>
      </c>
      <c r="F455" s="222">
        <v>36</v>
      </c>
      <c r="G455" s="149">
        <v>38</v>
      </c>
      <c r="H455" s="173">
        <f>SUM(G455-F455)</f>
        <v>2</v>
      </c>
      <c r="I455" s="167">
        <f>H455/F455</f>
        <v>0.0555555555555556</v>
      </c>
      <c r="J455" s="167">
        <f>H455/G455</f>
        <v>0.0526315789473684</v>
      </c>
      <c r="K455" s="24"/>
      <c r="L455" s="24"/>
      <c r="M455" s="24"/>
      <c r="N455" s="24"/>
      <c r="O455" s="24"/>
      <c r="P455" s="24"/>
      <c r="Q455" s="24"/>
      <c r="R455" s="24"/>
      <c r="S455" s="24"/>
      <c r="T455" s="24"/>
      <c r="U455" s="24"/>
      <c r="V455" s="24"/>
      <c r="W455" s="24"/>
      <c r="X455" s="24"/>
      <c r="Y455" s="24"/>
      <c r="Z455" s="24"/>
    </row>
    <row r="456" ht="19.15" customHeight="1">
      <c r="A456" t="s" s="138">
        <v>3735</v>
      </c>
      <c r="B456" s="149">
        <v>12</v>
      </c>
      <c r="C456" s="149">
        <v>32</v>
      </c>
      <c r="D456" t="s" s="205">
        <v>4150</v>
      </c>
      <c r="E456" t="s" s="205">
        <v>116</v>
      </c>
      <c r="F456" s="222">
        <v>31</v>
      </c>
      <c r="G456" s="149">
        <v>35</v>
      </c>
      <c r="H456" s="173">
        <f>SUM(G456-F456)</f>
        <v>4</v>
      </c>
      <c r="I456" s="167">
        <f>H456/F456</f>
        <v>0.129032258064516</v>
      </c>
      <c r="J456" s="167">
        <f>H456/G456</f>
        <v>0.114285714285714</v>
      </c>
      <c r="K456" s="24"/>
      <c r="L456" s="24"/>
      <c r="M456" s="24"/>
      <c r="N456" s="24"/>
      <c r="O456" s="24"/>
      <c r="P456" s="24"/>
      <c r="Q456" s="24"/>
      <c r="R456" s="24"/>
      <c r="S456" s="24"/>
      <c r="T456" s="24"/>
      <c r="U456" s="24"/>
      <c r="V456" s="24"/>
      <c r="W456" s="24"/>
      <c r="X456" s="24"/>
      <c r="Y456" s="24"/>
      <c r="Z456" s="24"/>
    </row>
    <row r="457" ht="19.15" customHeight="1">
      <c r="A457" t="s" s="138">
        <v>3735</v>
      </c>
      <c r="B457" s="149">
        <v>12</v>
      </c>
      <c r="C457" s="149">
        <v>29</v>
      </c>
      <c r="D457" t="s" s="205">
        <v>4151</v>
      </c>
      <c r="E457" t="s" s="205">
        <v>119</v>
      </c>
      <c r="F457" s="222">
        <v>30</v>
      </c>
      <c r="G457" s="149">
        <v>32</v>
      </c>
      <c r="H457" s="173">
        <f>SUM(G457-F457)</f>
        <v>2</v>
      </c>
      <c r="I457" s="167">
        <f>H457/F457</f>
        <v>0.06666666666666669</v>
      </c>
      <c r="J457" s="167">
        <f>H457/G457</f>
        <v>0.0625</v>
      </c>
      <c r="K457" s="24"/>
      <c r="L457" s="24"/>
      <c r="M457" s="24"/>
      <c r="N457" s="24"/>
      <c r="O457" s="24"/>
      <c r="P457" s="24"/>
      <c r="Q457" s="24"/>
      <c r="R457" s="24"/>
      <c r="S457" s="24"/>
      <c r="T457" s="24"/>
      <c r="U457" s="24"/>
      <c r="V457" s="24"/>
      <c r="W457" s="24"/>
      <c r="X457" s="24"/>
      <c r="Y457" s="24"/>
      <c r="Z457" s="24"/>
    </row>
    <row r="458" ht="19.15" customHeight="1">
      <c r="A458" t="s" s="138">
        <v>3735</v>
      </c>
      <c r="B458" s="149">
        <v>12</v>
      </c>
      <c r="C458" s="149">
        <v>28</v>
      </c>
      <c r="D458" t="s" s="205">
        <v>4152</v>
      </c>
      <c r="E458" t="s" s="205">
        <v>52</v>
      </c>
      <c r="F458" s="222">
        <v>28</v>
      </c>
      <c r="G458" s="149">
        <v>29</v>
      </c>
      <c r="H458" s="173">
        <f>SUM(G458-F458)</f>
        <v>1</v>
      </c>
      <c r="I458" s="167">
        <f>H458/F458</f>
        <v>0.0357142857142857</v>
      </c>
      <c r="J458" s="167">
        <f>H458/G458</f>
        <v>0.0344827586206897</v>
      </c>
      <c r="K458" s="24"/>
      <c r="L458" s="24"/>
      <c r="M458" s="24"/>
      <c r="N458" s="24"/>
      <c r="O458" s="24"/>
      <c r="P458" s="24"/>
      <c r="Q458" s="24"/>
      <c r="R458" s="24"/>
      <c r="S458" s="24"/>
      <c r="T458" s="24"/>
      <c r="U458" s="24"/>
      <c r="V458" s="24"/>
      <c r="W458" s="24"/>
      <c r="X458" s="24"/>
      <c r="Y458" s="24"/>
      <c r="Z458" s="24"/>
    </row>
    <row r="459" ht="19.15" customHeight="1">
      <c r="A459" t="s" s="138">
        <v>3735</v>
      </c>
      <c r="B459" s="149">
        <v>12</v>
      </c>
      <c r="C459" s="149">
        <v>18</v>
      </c>
      <c r="D459" t="s" s="205">
        <v>4153</v>
      </c>
      <c r="E459" t="s" s="205">
        <v>46</v>
      </c>
      <c r="F459" s="222">
        <v>23</v>
      </c>
      <c r="G459" s="149">
        <v>26</v>
      </c>
      <c r="H459" s="173">
        <f>SUM(G459-F459)</f>
        <v>3</v>
      </c>
      <c r="I459" s="167">
        <f>H459/F459</f>
        <v>0.130434782608696</v>
      </c>
      <c r="J459" s="167">
        <f>H459/G459</f>
        <v>0.115384615384615</v>
      </c>
      <c r="K459" s="24"/>
      <c r="L459" s="24"/>
      <c r="M459" s="24"/>
      <c r="N459" s="24"/>
      <c r="O459" s="24"/>
      <c r="P459" s="24"/>
      <c r="Q459" s="24"/>
      <c r="R459" s="24"/>
      <c r="S459" s="24"/>
      <c r="T459" s="24"/>
      <c r="U459" s="24"/>
      <c r="V459" s="24"/>
      <c r="W459" s="24"/>
      <c r="X459" s="24"/>
      <c r="Y459" s="24"/>
      <c r="Z459" s="24"/>
    </row>
    <row r="460" ht="19.15" customHeight="1">
      <c r="A460" t="s" s="138">
        <v>3735</v>
      </c>
      <c r="B460" s="149">
        <v>12</v>
      </c>
      <c r="C460" s="149">
        <v>27</v>
      </c>
      <c r="D460" t="s" s="205">
        <v>4154</v>
      </c>
      <c r="E460" t="s" s="205">
        <v>106</v>
      </c>
      <c r="F460" s="222">
        <v>23</v>
      </c>
      <c r="G460" s="149">
        <v>25</v>
      </c>
      <c r="H460" s="173">
        <f>SUM(G460-F460)</f>
        <v>2</v>
      </c>
      <c r="I460" s="167">
        <f>H460/F460</f>
        <v>0.0869565217391304</v>
      </c>
      <c r="J460" s="167">
        <f>H460/G460</f>
        <v>0.08</v>
      </c>
      <c r="K460" s="24"/>
      <c r="L460" s="24"/>
      <c r="M460" s="24"/>
      <c r="N460" s="24"/>
      <c r="O460" s="24"/>
      <c r="P460" s="24"/>
      <c r="Q460" s="24"/>
      <c r="R460" s="24"/>
      <c r="S460" s="24"/>
      <c r="T460" s="24"/>
      <c r="U460" s="24"/>
      <c r="V460" s="24"/>
      <c r="W460" s="24"/>
      <c r="X460" s="24"/>
      <c r="Y460" s="24"/>
      <c r="Z460" s="24"/>
    </row>
    <row r="461" ht="19.15" customHeight="1">
      <c r="A461" t="s" s="138">
        <v>3735</v>
      </c>
      <c r="B461" s="149">
        <v>12</v>
      </c>
      <c r="C461" s="149">
        <v>35</v>
      </c>
      <c r="D461" t="s" s="205">
        <v>4155</v>
      </c>
      <c r="E461" t="s" s="205">
        <v>68</v>
      </c>
      <c r="F461" s="222">
        <v>19</v>
      </c>
      <c r="G461" s="149">
        <v>19</v>
      </c>
      <c r="H461" s="173">
        <f>SUM(G461-F461)</f>
        <v>0</v>
      </c>
      <c r="I461" s="167">
        <f>H461/F461</f>
        <v>0</v>
      </c>
      <c r="J461" s="167">
        <f>H461/G461</f>
        <v>0</v>
      </c>
      <c r="K461" s="24"/>
      <c r="L461" s="24"/>
      <c r="M461" s="24"/>
      <c r="N461" s="24"/>
      <c r="O461" s="24"/>
      <c r="P461" s="24"/>
      <c r="Q461" s="24"/>
      <c r="R461" s="24"/>
      <c r="S461" s="24"/>
      <c r="T461" s="24"/>
      <c r="U461" s="24"/>
      <c r="V461" s="24"/>
      <c r="W461" s="24"/>
      <c r="X461" s="24"/>
      <c r="Y461" s="24"/>
      <c r="Z461" s="24"/>
    </row>
    <row r="462" ht="19.15" customHeight="1">
      <c r="A462" t="s" s="138">
        <v>3735</v>
      </c>
      <c r="B462" s="149">
        <v>12</v>
      </c>
      <c r="C462" s="149">
        <v>9</v>
      </c>
      <c r="D462" t="s" s="205">
        <v>4156</v>
      </c>
      <c r="E462" t="s" s="205">
        <v>380</v>
      </c>
      <c r="F462" s="223">
        <v>0</v>
      </c>
      <c r="G462" s="149">
        <v>0</v>
      </c>
      <c r="H462" s="173">
        <f>SUM(G462-F462)</f>
        <v>0</v>
      </c>
      <c r="I462" s="207">
        <f>H462/F462</f>
      </c>
      <c r="J462" s="207">
        <f>H462/G462</f>
      </c>
      <c r="K462" s="24"/>
      <c r="L462" s="24"/>
      <c r="M462" s="24"/>
      <c r="N462" s="24"/>
      <c r="O462" s="24"/>
      <c r="P462" s="24"/>
      <c r="Q462" s="24"/>
      <c r="R462" s="24"/>
      <c r="S462" s="24"/>
      <c r="T462" s="24"/>
      <c r="U462" s="24"/>
      <c r="V462" s="24"/>
      <c r="W462" s="24"/>
      <c r="X462" s="24"/>
      <c r="Y462" s="24"/>
      <c r="Z462" s="24"/>
    </row>
    <row r="463" ht="19.15" customHeight="1">
      <c r="A463" t="s" s="138">
        <v>3735</v>
      </c>
      <c r="B463" s="149">
        <v>12</v>
      </c>
      <c r="C463" s="149">
        <v>21</v>
      </c>
      <c r="D463" t="s" s="205">
        <v>4157</v>
      </c>
      <c r="E463" t="s" s="205">
        <v>24</v>
      </c>
      <c r="F463" s="223">
        <v>0</v>
      </c>
      <c r="G463" s="149">
        <v>0</v>
      </c>
      <c r="H463" s="173">
        <f>SUM(G463-F463)</f>
        <v>0</v>
      </c>
      <c r="I463" s="207">
        <f>H463/F463</f>
      </c>
      <c r="J463" s="207">
        <f>H463/G463</f>
      </c>
      <c r="K463" s="24"/>
      <c r="L463" s="24"/>
      <c r="M463" s="24"/>
      <c r="N463" s="24"/>
      <c r="O463" s="24"/>
      <c r="P463" s="24"/>
      <c r="Q463" s="24"/>
      <c r="R463" s="24"/>
      <c r="S463" s="24"/>
      <c r="T463" s="24"/>
      <c r="U463" s="24"/>
      <c r="V463" s="24"/>
      <c r="W463" s="24"/>
      <c r="X463" s="24"/>
      <c r="Y463" s="24"/>
      <c r="Z463" s="24"/>
    </row>
    <row r="464" ht="19.15" customHeight="1">
      <c r="A464" t="s" s="138">
        <v>3735</v>
      </c>
      <c r="B464" s="149">
        <v>12</v>
      </c>
      <c r="C464" s="149">
        <v>30</v>
      </c>
      <c r="D464" t="s" s="205">
        <v>4158</v>
      </c>
      <c r="E464" t="s" s="205">
        <v>32</v>
      </c>
      <c r="F464" s="223">
        <v>0</v>
      </c>
      <c r="G464" s="149">
        <v>0</v>
      </c>
      <c r="H464" s="173">
        <f>SUM(G464-F464)</f>
        <v>0</v>
      </c>
      <c r="I464" s="207">
        <f>H464/F464</f>
      </c>
      <c r="J464" s="207">
        <f>H464/G464</f>
      </c>
      <c r="K464" s="24"/>
      <c r="L464" s="24"/>
      <c r="M464" s="24"/>
      <c r="N464" s="24"/>
      <c r="O464" s="24"/>
      <c r="P464" s="24"/>
      <c r="Q464" s="24"/>
      <c r="R464" s="24"/>
      <c r="S464" s="24"/>
      <c r="T464" s="24"/>
      <c r="U464" s="24"/>
      <c r="V464" s="24"/>
      <c r="W464" s="24"/>
      <c r="X464" s="24"/>
      <c r="Y464" s="24"/>
      <c r="Z464" s="24"/>
    </row>
    <row r="465" ht="19.15" customHeight="1">
      <c r="A465" t="s" s="138">
        <v>3735</v>
      </c>
      <c r="B465" s="149">
        <v>12</v>
      </c>
      <c r="C465" s="149">
        <v>36</v>
      </c>
      <c r="D465" t="s" s="205">
        <v>4159</v>
      </c>
      <c r="E465" t="s" s="205">
        <v>50</v>
      </c>
      <c r="F465" s="223">
        <v>0</v>
      </c>
      <c r="G465" s="149">
        <v>0</v>
      </c>
      <c r="H465" s="206">
        <f>SUM(G465-F465)</f>
        <v>0</v>
      </c>
      <c r="I465" s="176">
        <f>H465/F465</f>
      </c>
      <c r="J465" s="176">
        <f>H465/G465</f>
      </c>
      <c r="K465" s="174"/>
      <c r="L465" s="174"/>
      <c r="M465" s="174"/>
      <c r="N465" s="174"/>
      <c r="O465" s="174"/>
      <c r="P465" s="174"/>
      <c r="Q465" s="174"/>
      <c r="R465" s="174"/>
      <c r="S465" s="174"/>
      <c r="T465" s="174"/>
      <c r="U465" s="174"/>
      <c r="V465" s="174"/>
      <c r="W465" s="174"/>
      <c r="X465" s="174"/>
      <c r="Y465" s="174"/>
      <c r="Z465" s="174"/>
    </row>
    <row r="466" ht="19.15" customHeight="1">
      <c r="A466" s="177"/>
      <c r="B466" s="178"/>
      <c r="C466" s="178"/>
      <c r="D466" s="179"/>
      <c r="E466" s="179"/>
      <c r="F466" s="181">
        <f>SUM(F430:F465)</f>
        <v>92596</v>
      </c>
      <c r="G466" s="180">
        <f>SUM(G430:G465)</f>
        <v>98200</v>
      </c>
      <c r="H466" s="181">
        <f>SUM(H430:H465)</f>
        <v>5604</v>
      </c>
      <c r="I466" s="182">
        <f>H466/F466</f>
        <v>0.0605209728281999</v>
      </c>
      <c r="J466" s="182">
        <f>H466/G466</f>
        <v>0.0570672097759674</v>
      </c>
      <c r="K466" s="183"/>
      <c r="L466" s="183"/>
      <c r="M466" s="183"/>
      <c r="N466" s="183"/>
      <c r="O466" s="183"/>
      <c r="P466" s="183"/>
      <c r="Q466" s="183"/>
      <c r="R466" s="183"/>
      <c r="S466" s="183"/>
      <c r="T466" s="183"/>
      <c r="U466" s="183"/>
      <c r="V466" s="183"/>
      <c r="W466" s="183"/>
      <c r="X466" s="183"/>
      <c r="Y466" s="183"/>
      <c r="Z466" s="184"/>
    </row>
    <row r="467" ht="19.15" customHeight="1">
      <c r="A467" s="230"/>
      <c r="B467" s="231"/>
      <c r="C467" s="231"/>
      <c r="D467" s="232"/>
      <c r="E467" s="232"/>
      <c r="F467" s="233"/>
      <c r="G467" s="231"/>
      <c r="H467" s="234"/>
      <c r="I467" s="228"/>
      <c r="J467" s="228"/>
      <c r="K467" s="189"/>
      <c r="L467" s="189"/>
      <c r="M467" s="189"/>
      <c r="N467" s="189"/>
      <c r="O467" s="189"/>
      <c r="P467" s="189"/>
      <c r="Q467" s="189"/>
      <c r="R467" s="189"/>
      <c r="S467" s="189"/>
      <c r="T467" s="189"/>
      <c r="U467" s="189"/>
      <c r="V467" s="189"/>
      <c r="W467" s="189"/>
      <c r="X467" s="189"/>
      <c r="Y467" s="189"/>
      <c r="Z467" s="189"/>
    </row>
    <row r="468" ht="19.15" customHeight="1">
      <c r="A468" t="s" s="142">
        <v>3735</v>
      </c>
      <c r="B468" s="166">
        <v>13</v>
      </c>
      <c r="C468" s="166">
        <v>11</v>
      </c>
      <c r="D468" t="s" s="142">
        <v>4160</v>
      </c>
      <c r="E468" t="s" s="142">
        <v>26</v>
      </c>
      <c r="F468" s="229">
        <v>34153</v>
      </c>
      <c r="G468" s="166">
        <v>39161</v>
      </c>
      <c r="H468" s="155">
        <f>SUM(G468-F468)</f>
        <v>5008</v>
      </c>
      <c r="I468" s="167">
        <f>H468/F468</f>
        <v>0.146634263461482</v>
      </c>
      <c r="J468" s="167">
        <f>H468/G468</f>
        <v>0.127882331911851</v>
      </c>
      <c r="K468" s="24"/>
      <c r="L468" s="24"/>
      <c r="M468" s="24"/>
      <c r="N468" s="24"/>
      <c r="O468" s="24"/>
      <c r="P468" s="24"/>
      <c r="Q468" s="24"/>
      <c r="R468" s="24"/>
      <c r="S468" s="24"/>
      <c r="T468" s="24"/>
      <c r="U468" s="24"/>
      <c r="V468" s="24"/>
      <c r="W468" s="24"/>
      <c r="X468" s="24"/>
      <c r="Y468" s="24"/>
      <c r="Z468" s="24"/>
    </row>
    <row r="469" ht="19.15" customHeight="1">
      <c r="A469" t="s" s="145">
        <v>3735</v>
      </c>
      <c r="B469" s="168">
        <v>13</v>
      </c>
      <c r="C469" s="168">
        <v>8</v>
      </c>
      <c r="D469" t="s" s="145">
        <v>4161</v>
      </c>
      <c r="E469" t="s" s="145">
        <v>84</v>
      </c>
      <c r="F469" s="212">
        <v>31286</v>
      </c>
      <c r="G469" s="168">
        <v>33983</v>
      </c>
      <c r="H469" s="155">
        <f>SUM(G469-F469)</f>
        <v>2697</v>
      </c>
      <c r="I469" s="167">
        <f>H469/F469</f>
        <v>0.0862046921945918</v>
      </c>
      <c r="J469" s="167">
        <f>H469/G469</f>
        <v>0.0793632110172733</v>
      </c>
      <c r="K469" s="24"/>
      <c r="L469" s="24"/>
      <c r="M469" s="24"/>
      <c r="N469" s="24"/>
      <c r="O469" s="24"/>
      <c r="P469" s="24"/>
      <c r="Q469" s="24"/>
      <c r="R469" s="24"/>
      <c r="S469" s="24"/>
      <c r="T469" s="24"/>
      <c r="U469" s="24"/>
      <c r="V469" s="24"/>
      <c r="W469" s="24"/>
      <c r="X469" s="24"/>
      <c r="Y469" s="24"/>
      <c r="Z469" s="24"/>
    </row>
    <row r="470" ht="19.15" customHeight="1">
      <c r="A470" t="s" s="145">
        <v>3735</v>
      </c>
      <c r="B470" s="168">
        <v>13</v>
      </c>
      <c r="C470" s="168">
        <v>9</v>
      </c>
      <c r="D470" t="s" s="145">
        <v>4162</v>
      </c>
      <c r="E470" t="s" s="145">
        <v>20</v>
      </c>
      <c r="F470" s="212">
        <v>9553</v>
      </c>
      <c r="G470" s="168">
        <v>10697</v>
      </c>
      <c r="H470" s="155">
        <f>SUM(G470-F470)</f>
        <v>1144</v>
      </c>
      <c r="I470" s="167">
        <f>H470/F470</f>
        <v>0.119752957186224</v>
      </c>
      <c r="J470" s="167">
        <f>H470/G470</f>
        <v>0.106945872674582</v>
      </c>
      <c r="K470" s="24"/>
      <c r="L470" s="24"/>
      <c r="M470" s="24"/>
      <c r="N470" s="24"/>
      <c r="O470" s="24"/>
      <c r="P470" s="24"/>
      <c r="Q470" s="24"/>
      <c r="R470" s="24"/>
      <c r="S470" s="24"/>
      <c r="T470" s="24"/>
      <c r="U470" s="24"/>
      <c r="V470" s="24"/>
      <c r="W470" s="24"/>
      <c r="X470" s="24"/>
      <c r="Y470" s="24"/>
      <c r="Z470" s="24"/>
    </row>
    <row r="471" ht="19.15" customHeight="1">
      <c r="A471" t="s" s="145">
        <v>3735</v>
      </c>
      <c r="B471" s="168">
        <v>13</v>
      </c>
      <c r="C471" s="168">
        <v>13</v>
      </c>
      <c r="D471" t="s" s="145">
        <v>4163</v>
      </c>
      <c r="E471" t="s" s="145">
        <v>22</v>
      </c>
      <c r="F471" s="212">
        <v>8525</v>
      </c>
      <c r="G471" s="168">
        <v>9407</v>
      </c>
      <c r="H471" s="155">
        <f>SUM(G471-F471)</f>
        <v>882</v>
      </c>
      <c r="I471" s="167">
        <f>H471/F471</f>
        <v>0.103460410557185</v>
      </c>
      <c r="J471" s="167">
        <f>H471/G471</f>
        <v>0.0937599659827788</v>
      </c>
      <c r="K471" s="24"/>
      <c r="L471" s="24"/>
      <c r="M471" s="24"/>
      <c r="N471" s="24"/>
      <c r="O471" s="24"/>
      <c r="P471" s="24"/>
      <c r="Q471" s="24"/>
      <c r="R471" s="24"/>
      <c r="S471" s="24"/>
      <c r="T471" s="24"/>
      <c r="U471" s="24"/>
      <c r="V471" s="24"/>
      <c r="W471" s="24"/>
      <c r="X471" s="24"/>
      <c r="Y471" s="24"/>
      <c r="Z471" s="24"/>
    </row>
    <row r="472" ht="19.15" customHeight="1">
      <c r="A472" t="s" s="145">
        <v>3735</v>
      </c>
      <c r="B472" s="168">
        <v>13</v>
      </c>
      <c r="C472" s="168">
        <v>3</v>
      </c>
      <c r="D472" t="s" s="145">
        <v>4164</v>
      </c>
      <c r="E472" t="s" s="145">
        <v>101</v>
      </c>
      <c r="F472" s="212">
        <v>5993</v>
      </c>
      <c r="G472" s="168">
        <v>6531</v>
      </c>
      <c r="H472" s="155">
        <f>SUM(G472-F472)</f>
        <v>538</v>
      </c>
      <c r="I472" s="167">
        <f>H472/F472</f>
        <v>0.0897713999666277</v>
      </c>
      <c r="J472" s="167">
        <f>H472/G472</f>
        <v>0.08237635890369011</v>
      </c>
      <c r="K472" s="24"/>
      <c r="L472" s="24"/>
      <c r="M472" s="24"/>
      <c r="N472" s="24"/>
      <c r="O472" s="24"/>
      <c r="P472" s="24"/>
      <c r="Q472" s="24"/>
      <c r="R472" s="24"/>
      <c r="S472" s="24"/>
      <c r="T472" s="24"/>
      <c r="U472" s="24"/>
      <c r="V472" s="24"/>
      <c r="W472" s="24"/>
      <c r="X472" s="24"/>
      <c r="Y472" s="24"/>
      <c r="Z472" s="24"/>
    </row>
    <row r="473" ht="19.15" customHeight="1">
      <c r="A473" t="s" s="145">
        <v>3735</v>
      </c>
      <c r="B473" s="168">
        <v>13</v>
      </c>
      <c r="C473" s="168">
        <v>7</v>
      </c>
      <c r="D473" t="s" s="145">
        <v>4165</v>
      </c>
      <c r="E473" t="s" s="145">
        <v>17</v>
      </c>
      <c r="F473" s="212">
        <v>1486</v>
      </c>
      <c r="G473" s="168">
        <v>1603</v>
      </c>
      <c r="H473" s="155">
        <f>SUM(G473-F473)</f>
        <v>117</v>
      </c>
      <c r="I473" s="167">
        <f>H473/F473</f>
        <v>0.0787348586810229</v>
      </c>
      <c r="J473" s="167">
        <f>H473/G473</f>
        <v>0.07298814722395509</v>
      </c>
      <c r="K473" s="24"/>
      <c r="L473" s="24"/>
      <c r="M473" s="24"/>
      <c r="N473" s="24"/>
      <c r="O473" s="24"/>
      <c r="P473" s="24"/>
      <c r="Q473" s="24"/>
      <c r="R473" s="24"/>
      <c r="S473" s="24"/>
      <c r="T473" s="24"/>
      <c r="U473" s="24"/>
      <c r="V473" s="24"/>
      <c r="W473" s="24"/>
      <c r="X473" s="24"/>
      <c r="Y473" s="24"/>
      <c r="Z473" s="24"/>
    </row>
    <row r="474" ht="19.15" customHeight="1">
      <c r="A474" t="s" s="145">
        <v>3735</v>
      </c>
      <c r="B474" s="168">
        <v>13</v>
      </c>
      <c r="C474" s="168">
        <v>12</v>
      </c>
      <c r="D474" t="s" s="145">
        <v>4166</v>
      </c>
      <c r="E474" t="s" s="145">
        <v>28</v>
      </c>
      <c r="F474" s="212">
        <v>1333</v>
      </c>
      <c r="G474" s="168">
        <v>1486</v>
      </c>
      <c r="H474" s="155">
        <f>SUM(G474-F474)</f>
        <v>153</v>
      </c>
      <c r="I474" s="167">
        <f>H474/F474</f>
        <v>0.114778694673668</v>
      </c>
      <c r="J474" s="167">
        <f>H474/G474</f>
        <v>0.102960969044415</v>
      </c>
      <c r="K474" s="24"/>
      <c r="L474" s="24"/>
      <c r="M474" s="24"/>
      <c r="N474" s="24"/>
      <c r="O474" s="24"/>
      <c r="P474" s="24"/>
      <c r="Q474" s="24"/>
      <c r="R474" s="24"/>
      <c r="S474" s="24"/>
      <c r="T474" s="24"/>
      <c r="U474" s="24"/>
      <c r="V474" s="24"/>
      <c r="W474" s="24"/>
      <c r="X474" s="24"/>
      <c r="Y474" s="24"/>
      <c r="Z474" s="24"/>
    </row>
    <row r="475" ht="19.15" customHeight="1">
      <c r="A475" t="s" s="145">
        <v>3735</v>
      </c>
      <c r="B475" s="168">
        <v>13</v>
      </c>
      <c r="C475" s="168">
        <v>31</v>
      </c>
      <c r="D475" t="s" s="145">
        <v>4167</v>
      </c>
      <c r="E475" t="s" s="145">
        <v>110</v>
      </c>
      <c r="F475" s="212">
        <v>736</v>
      </c>
      <c r="G475" s="168">
        <v>827</v>
      </c>
      <c r="H475" s="155">
        <f>SUM(G475-F475)</f>
        <v>91</v>
      </c>
      <c r="I475" s="167">
        <f>H475/F475</f>
        <v>0.123641304347826</v>
      </c>
      <c r="J475" s="167">
        <f>H475/G475</f>
        <v>0.110036275695284</v>
      </c>
      <c r="K475" s="24"/>
      <c r="L475" s="24"/>
      <c r="M475" s="24"/>
      <c r="N475" s="24"/>
      <c r="O475" s="24"/>
      <c r="P475" s="24"/>
      <c r="Q475" s="24"/>
      <c r="R475" s="24"/>
      <c r="S475" s="24"/>
      <c r="T475" s="24"/>
      <c r="U475" s="24"/>
      <c r="V475" s="24"/>
      <c r="W475" s="24"/>
      <c r="X475" s="24"/>
      <c r="Y475" s="24"/>
      <c r="Z475" s="24"/>
    </row>
    <row r="476" ht="19.15" customHeight="1">
      <c r="A476" t="s" s="145">
        <v>3735</v>
      </c>
      <c r="B476" s="168">
        <v>13</v>
      </c>
      <c r="C476" s="168">
        <v>28</v>
      </c>
      <c r="D476" t="s" s="145">
        <v>4168</v>
      </c>
      <c r="E476" t="s" s="145">
        <v>72</v>
      </c>
      <c r="F476" s="212">
        <v>554</v>
      </c>
      <c r="G476" s="168">
        <v>588</v>
      </c>
      <c r="H476" s="155">
        <f>SUM(G476-F476)</f>
        <v>34</v>
      </c>
      <c r="I476" s="167">
        <f>H476/F476</f>
        <v>0.0613718411552347</v>
      </c>
      <c r="J476" s="167">
        <f>H476/G476</f>
        <v>0.0578231292517007</v>
      </c>
      <c r="K476" s="24"/>
      <c r="L476" s="24"/>
      <c r="M476" s="24"/>
      <c r="N476" s="24"/>
      <c r="O476" s="24"/>
      <c r="P476" s="24"/>
      <c r="Q476" s="24"/>
      <c r="R476" s="24"/>
      <c r="S476" s="24"/>
      <c r="T476" s="24"/>
      <c r="U476" s="24"/>
      <c r="V476" s="24"/>
      <c r="W476" s="24"/>
      <c r="X476" s="24"/>
      <c r="Y476" s="24"/>
      <c r="Z476" s="24"/>
    </row>
    <row r="477" ht="19.15" customHeight="1">
      <c r="A477" t="s" s="145">
        <v>3735</v>
      </c>
      <c r="B477" s="168">
        <v>13</v>
      </c>
      <c r="C477" s="168">
        <v>16</v>
      </c>
      <c r="D477" t="s" s="145">
        <v>4169</v>
      </c>
      <c r="E477" t="s" s="145">
        <v>34</v>
      </c>
      <c r="F477" s="212">
        <v>480</v>
      </c>
      <c r="G477" s="168">
        <v>541</v>
      </c>
      <c r="H477" s="155">
        <f>SUM(G477-F477)</f>
        <v>61</v>
      </c>
      <c r="I477" s="167">
        <f>H477/F477</f>
        <v>0.127083333333333</v>
      </c>
      <c r="J477" s="167">
        <f>H477/G477</f>
        <v>0.11275415896488</v>
      </c>
      <c r="K477" s="24"/>
      <c r="L477" s="24"/>
      <c r="M477" s="24"/>
      <c r="N477" s="24"/>
      <c r="O477" s="24"/>
      <c r="P477" s="24"/>
      <c r="Q477" s="24"/>
      <c r="R477" s="24"/>
      <c r="S477" s="24"/>
      <c r="T477" s="24"/>
      <c r="U477" s="24"/>
      <c r="V477" s="24"/>
      <c r="W477" s="24"/>
      <c r="X477" s="24"/>
      <c r="Y477" s="24"/>
      <c r="Z477" s="24"/>
    </row>
    <row r="478" ht="19.15" customHeight="1">
      <c r="A478" t="s" s="145">
        <v>3735</v>
      </c>
      <c r="B478" s="168">
        <v>13</v>
      </c>
      <c r="C478" s="168">
        <v>10</v>
      </c>
      <c r="D478" t="s" s="145">
        <v>4170</v>
      </c>
      <c r="E478" t="s" s="145">
        <v>30</v>
      </c>
      <c r="F478" s="212">
        <v>400</v>
      </c>
      <c r="G478" s="168">
        <v>450</v>
      </c>
      <c r="H478" s="155">
        <f>SUM(G478-F478)</f>
        <v>50</v>
      </c>
      <c r="I478" s="167">
        <f>H478/F478</f>
        <v>0.125</v>
      </c>
      <c r="J478" s="167">
        <f>H478/G478</f>
        <v>0.111111111111111</v>
      </c>
      <c r="K478" s="24"/>
      <c r="L478" s="24"/>
      <c r="M478" s="24"/>
      <c r="N478" s="24"/>
      <c r="O478" s="24"/>
      <c r="P478" s="24"/>
      <c r="Q478" s="24"/>
      <c r="R478" s="24"/>
      <c r="S478" s="24"/>
      <c r="T478" s="24"/>
      <c r="U478" s="24"/>
      <c r="V478" s="24"/>
      <c r="W478" s="24"/>
      <c r="X478" s="24"/>
      <c r="Y478" s="24"/>
      <c r="Z478" s="24"/>
    </row>
    <row r="479" ht="19.15" customHeight="1">
      <c r="A479" t="s" s="145">
        <v>3735</v>
      </c>
      <c r="B479" s="168">
        <v>13</v>
      </c>
      <c r="C479" s="168">
        <v>1</v>
      </c>
      <c r="D479" t="s" s="145">
        <v>4171</v>
      </c>
      <c r="E479" t="s" s="145">
        <v>44</v>
      </c>
      <c r="F479" s="212">
        <v>332</v>
      </c>
      <c r="G479" s="168">
        <v>367</v>
      </c>
      <c r="H479" s="155">
        <f>SUM(G479-F479)</f>
        <v>35</v>
      </c>
      <c r="I479" s="167">
        <f>H479/F479</f>
        <v>0.105421686746988</v>
      </c>
      <c r="J479" s="167">
        <f>H479/G479</f>
        <v>0.09536784741144411</v>
      </c>
      <c r="K479" s="24"/>
      <c r="L479" s="24"/>
      <c r="M479" s="24"/>
      <c r="N479" s="24"/>
      <c r="O479" s="24"/>
      <c r="P479" s="24"/>
      <c r="Q479" s="24"/>
      <c r="R479" s="24"/>
      <c r="S479" s="24"/>
      <c r="T479" s="24"/>
      <c r="U479" s="24"/>
      <c r="V479" s="24"/>
      <c r="W479" s="24"/>
      <c r="X479" s="24"/>
      <c r="Y479" s="24"/>
      <c r="Z479" s="24"/>
    </row>
    <row r="480" ht="19.15" customHeight="1">
      <c r="A480" t="s" s="145">
        <v>3735</v>
      </c>
      <c r="B480" s="168">
        <v>13</v>
      </c>
      <c r="C480" s="168">
        <v>23</v>
      </c>
      <c r="D480" t="s" s="145">
        <v>4172</v>
      </c>
      <c r="E480" t="s" s="145">
        <v>248</v>
      </c>
      <c r="F480" s="212">
        <v>267</v>
      </c>
      <c r="G480" s="168">
        <v>269</v>
      </c>
      <c r="H480" s="155">
        <f>SUM(G480-F480)</f>
        <v>2</v>
      </c>
      <c r="I480" s="167">
        <f>H480/F480</f>
        <v>0.00749063670411985</v>
      </c>
      <c r="J480" s="167">
        <f>H480/G480</f>
        <v>0.00743494423791822</v>
      </c>
      <c r="K480" s="24"/>
      <c r="L480" s="24"/>
      <c r="M480" s="24"/>
      <c r="N480" s="24"/>
      <c r="O480" s="24"/>
      <c r="P480" s="24"/>
      <c r="Q480" s="24"/>
      <c r="R480" s="24"/>
      <c r="S480" s="24"/>
      <c r="T480" s="24"/>
      <c r="U480" s="24"/>
      <c r="V480" s="24"/>
      <c r="W480" s="24"/>
      <c r="X480" s="24"/>
      <c r="Y480" s="24"/>
      <c r="Z480" s="24"/>
    </row>
    <row r="481" ht="19.15" customHeight="1">
      <c r="A481" t="s" s="145">
        <v>3735</v>
      </c>
      <c r="B481" s="168">
        <v>13</v>
      </c>
      <c r="C481" s="168">
        <v>14</v>
      </c>
      <c r="D481" t="s" s="145">
        <v>4173</v>
      </c>
      <c r="E481" t="s" s="145">
        <v>38</v>
      </c>
      <c r="F481" s="212">
        <v>230</v>
      </c>
      <c r="G481" s="168">
        <v>243</v>
      </c>
      <c r="H481" s="155">
        <f>SUM(G481-F481)</f>
        <v>13</v>
      </c>
      <c r="I481" s="167">
        <f>H481/F481</f>
        <v>0.0565217391304348</v>
      </c>
      <c r="J481" s="167">
        <f>H481/G481</f>
        <v>0.0534979423868313</v>
      </c>
      <c r="K481" s="24"/>
      <c r="L481" s="24"/>
      <c r="M481" s="24"/>
      <c r="N481" s="24"/>
      <c r="O481" s="24"/>
      <c r="P481" s="24"/>
      <c r="Q481" s="24"/>
      <c r="R481" s="24"/>
      <c r="S481" s="24"/>
      <c r="T481" s="24"/>
      <c r="U481" s="24"/>
      <c r="V481" s="24"/>
      <c r="W481" s="24"/>
      <c r="X481" s="24"/>
      <c r="Y481" s="24"/>
      <c r="Z481" s="24"/>
    </row>
    <row r="482" ht="19.15" customHeight="1">
      <c r="A482" t="s" s="145">
        <v>3735</v>
      </c>
      <c r="B482" s="168">
        <v>13</v>
      </c>
      <c r="C482" s="168">
        <v>2</v>
      </c>
      <c r="D482" t="s" s="145">
        <v>4174</v>
      </c>
      <c r="E482" t="s" s="145">
        <v>48</v>
      </c>
      <c r="F482" s="212">
        <v>229</v>
      </c>
      <c r="G482" s="168">
        <v>242</v>
      </c>
      <c r="H482" s="155">
        <f>SUM(G482-F482)</f>
        <v>13</v>
      </c>
      <c r="I482" s="167">
        <f>H482/F482</f>
        <v>0.0567685589519651</v>
      </c>
      <c r="J482" s="167">
        <f>H482/G482</f>
        <v>0.0537190082644628</v>
      </c>
      <c r="K482" s="24"/>
      <c r="L482" s="24"/>
      <c r="M482" s="24"/>
      <c r="N482" s="24"/>
      <c r="O482" s="24"/>
      <c r="P482" s="24"/>
      <c r="Q482" s="24"/>
      <c r="R482" s="24"/>
      <c r="S482" s="24"/>
      <c r="T482" s="24"/>
      <c r="U482" s="24"/>
      <c r="V482" s="24"/>
      <c r="W482" s="24"/>
      <c r="X482" s="24"/>
      <c r="Y482" s="24"/>
      <c r="Z482" s="24"/>
    </row>
    <row r="483" ht="19.15" customHeight="1">
      <c r="A483" t="s" s="145">
        <v>3735</v>
      </c>
      <c r="B483" s="168">
        <v>13</v>
      </c>
      <c r="C483" s="168">
        <v>21</v>
      </c>
      <c r="D483" t="s" s="145">
        <v>4175</v>
      </c>
      <c r="E483" t="s" s="145">
        <v>62</v>
      </c>
      <c r="F483" s="212">
        <v>206</v>
      </c>
      <c r="G483" s="168">
        <v>221</v>
      </c>
      <c r="H483" s="155">
        <f>SUM(G483-F483)</f>
        <v>15</v>
      </c>
      <c r="I483" s="167">
        <f>H483/F483</f>
        <v>0.07281553398058251</v>
      </c>
      <c r="J483" s="167">
        <f>H483/G483</f>
        <v>0.0678733031674208</v>
      </c>
      <c r="K483" s="24"/>
      <c r="L483" s="24"/>
      <c r="M483" s="24"/>
      <c r="N483" s="24"/>
      <c r="O483" s="24"/>
      <c r="P483" s="24"/>
      <c r="Q483" s="24"/>
      <c r="R483" s="24"/>
      <c r="S483" s="24"/>
      <c r="T483" s="24"/>
      <c r="U483" s="24"/>
      <c r="V483" s="24"/>
      <c r="W483" s="24"/>
      <c r="X483" s="24"/>
      <c r="Y483" s="24"/>
      <c r="Z483" s="24"/>
    </row>
    <row r="484" ht="19.15" customHeight="1">
      <c r="A484" t="s" s="145">
        <v>3735</v>
      </c>
      <c r="B484" s="168">
        <v>13</v>
      </c>
      <c r="C484" s="168">
        <v>5</v>
      </c>
      <c r="D484" t="s" s="145">
        <v>4176</v>
      </c>
      <c r="E484" t="s" s="145">
        <v>66</v>
      </c>
      <c r="F484" s="212">
        <v>175</v>
      </c>
      <c r="G484" s="168">
        <v>191</v>
      </c>
      <c r="H484" s="155">
        <f>SUM(G484-F484)</f>
        <v>16</v>
      </c>
      <c r="I484" s="167">
        <f>H484/F484</f>
        <v>0.0914285714285714</v>
      </c>
      <c r="J484" s="167">
        <f>H484/G484</f>
        <v>0.08376963350785339</v>
      </c>
      <c r="K484" s="24"/>
      <c r="L484" s="24"/>
      <c r="M484" s="24"/>
      <c r="N484" s="24"/>
      <c r="O484" s="24"/>
      <c r="P484" s="24"/>
      <c r="Q484" s="24"/>
      <c r="R484" s="24"/>
      <c r="S484" s="24"/>
      <c r="T484" s="24"/>
      <c r="U484" s="24"/>
      <c r="V484" s="24"/>
      <c r="W484" s="24"/>
      <c r="X484" s="24"/>
      <c r="Y484" s="24"/>
      <c r="Z484" s="24"/>
    </row>
    <row r="485" ht="19.15" customHeight="1">
      <c r="A485" t="s" s="145">
        <v>3735</v>
      </c>
      <c r="B485" s="168">
        <v>13</v>
      </c>
      <c r="C485" s="168">
        <v>26</v>
      </c>
      <c r="D485" t="s" s="145">
        <v>4177</v>
      </c>
      <c r="E485" t="s" s="145">
        <v>112</v>
      </c>
      <c r="F485" s="212">
        <v>164</v>
      </c>
      <c r="G485" s="168">
        <v>178</v>
      </c>
      <c r="H485" s="155">
        <f>SUM(G485-F485)</f>
        <v>14</v>
      </c>
      <c r="I485" s="167">
        <f>H485/F485</f>
        <v>0.08536585365853661</v>
      </c>
      <c r="J485" s="167">
        <f>H485/G485</f>
        <v>0.0786516853932584</v>
      </c>
      <c r="K485" s="24"/>
      <c r="L485" s="24"/>
      <c r="M485" s="24"/>
      <c r="N485" s="24"/>
      <c r="O485" s="24"/>
      <c r="P485" s="24"/>
      <c r="Q485" s="24"/>
      <c r="R485" s="24"/>
      <c r="S485" s="24"/>
      <c r="T485" s="24"/>
      <c r="U485" s="24"/>
      <c r="V485" s="24"/>
      <c r="W485" s="24"/>
      <c r="X485" s="24"/>
      <c r="Y485" s="24"/>
      <c r="Z485" s="24"/>
    </row>
    <row r="486" ht="19.15" customHeight="1">
      <c r="A486" t="s" s="145">
        <v>3735</v>
      </c>
      <c r="B486" s="168">
        <v>13</v>
      </c>
      <c r="C486" s="168">
        <v>6</v>
      </c>
      <c r="D486" t="s" s="145">
        <v>4178</v>
      </c>
      <c r="E486" t="s" s="145">
        <v>76</v>
      </c>
      <c r="F486" s="212">
        <v>143</v>
      </c>
      <c r="G486" s="168">
        <v>157</v>
      </c>
      <c r="H486" s="155">
        <f>SUM(G486-F486)</f>
        <v>14</v>
      </c>
      <c r="I486" s="167">
        <f>H486/F486</f>
        <v>0.0979020979020979</v>
      </c>
      <c r="J486" s="167">
        <f>H486/G486</f>
        <v>0.089171974522293</v>
      </c>
      <c r="K486" s="24"/>
      <c r="L486" s="24"/>
      <c r="M486" s="24"/>
      <c r="N486" s="24"/>
      <c r="O486" s="24"/>
      <c r="P486" s="24"/>
      <c r="Q486" s="24"/>
      <c r="R486" s="24"/>
      <c r="S486" s="24"/>
      <c r="T486" s="24"/>
      <c r="U486" s="24"/>
      <c r="V486" s="24"/>
      <c r="W486" s="24"/>
      <c r="X486" s="24"/>
      <c r="Y486" s="24"/>
      <c r="Z486" s="24"/>
    </row>
    <row r="487" ht="19.15" customHeight="1">
      <c r="A487" t="s" s="145">
        <v>3735</v>
      </c>
      <c r="B487" s="168">
        <v>13</v>
      </c>
      <c r="C487" s="168">
        <v>22</v>
      </c>
      <c r="D487" t="s" s="145">
        <v>4179</v>
      </c>
      <c r="E487" t="s" s="145">
        <v>237</v>
      </c>
      <c r="F487" s="212">
        <v>143</v>
      </c>
      <c r="G487" s="168">
        <v>153</v>
      </c>
      <c r="H487" s="155">
        <f>SUM(G487-F487)</f>
        <v>10</v>
      </c>
      <c r="I487" s="167">
        <f>H487/F487</f>
        <v>0.06993006993006989</v>
      </c>
      <c r="J487" s="167">
        <f>H487/G487</f>
        <v>0.065359477124183</v>
      </c>
      <c r="K487" s="24"/>
      <c r="L487" s="24"/>
      <c r="M487" s="24"/>
      <c r="N487" s="24"/>
      <c r="O487" s="24"/>
      <c r="P487" s="24"/>
      <c r="Q487" s="24"/>
      <c r="R487" s="24"/>
      <c r="S487" s="24"/>
      <c r="T487" s="24"/>
      <c r="U487" s="24"/>
      <c r="V487" s="24"/>
      <c r="W487" s="24"/>
      <c r="X487" s="24"/>
      <c r="Y487" s="24"/>
      <c r="Z487" s="24"/>
    </row>
    <row r="488" ht="19.15" customHeight="1">
      <c r="A488" t="s" s="145">
        <v>3735</v>
      </c>
      <c r="B488" s="168">
        <v>13</v>
      </c>
      <c r="C488" s="168">
        <v>27</v>
      </c>
      <c r="D488" t="s" s="145">
        <v>4180</v>
      </c>
      <c r="E488" t="s" s="145">
        <v>375</v>
      </c>
      <c r="F488" s="212">
        <v>125</v>
      </c>
      <c r="G488" s="168">
        <v>129</v>
      </c>
      <c r="H488" s="155">
        <f>SUM(G488-F488)</f>
        <v>4</v>
      </c>
      <c r="I488" s="167">
        <f>H488/F488</f>
        <v>0.032</v>
      </c>
      <c r="J488" s="167">
        <f>H488/G488</f>
        <v>0.0310077519379845</v>
      </c>
      <c r="K488" s="24"/>
      <c r="L488" s="24"/>
      <c r="M488" s="24"/>
      <c r="N488" s="24"/>
      <c r="O488" s="24"/>
      <c r="P488" s="24"/>
      <c r="Q488" s="24"/>
      <c r="R488" s="24"/>
      <c r="S488" s="24"/>
      <c r="T488" s="24"/>
      <c r="U488" s="24"/>
      <c r="V488" s="24"/>
      <c r="W488" s="24"/>
      <c r="X488" s="24"/>
      <c r="Y488" s="24"/>
      <c r="Z488" s="24"/>
    </row>
    <row r="489" ht="19.15" customHeight="1">
      <c r="A489" t="s" s="145">
        <v>3735</v>
      </c>
      <c r="B489" s="168">
        <v>13</v>
      </c>
      <c r="C489" s="168">
        <v>25</v>
      </c>
      <c r="D489" t="s" s="145">
        <v>4181</v>
      </c>
      <c r="E489" t="s" s="145">
        <v>60</v>
      </c>
      <c r="F489" s="212">
        <v>114</v>
      </c>
      <c r="G489" s="168">
        <v>128</v>
      </c>
      <c r="H489" s="155">
        <f>SUM(G489-F489)</f>
        <v>14</v>
      </c>
      <c r="I489" s="167">
        <f>H489/F489</f>
        <v>0.12280701754386</v>
      </c>
      <c r="J489" s="167">
        <f>H489/G489</f>
        <v>0.109375</v>
      </c>
      <c r="K489" s="24"/>
      <c r="L489" s="24"/>
      <c r="M489" s="24"/>
      <c r="N489" s="24"/>
      <c r="O489" s="24"/>
      <c r="P489" s="24"/>
      <c r="Q489" s="24"/>
      <c r="R489" s="24"/>
      <c r="S489" s="24"/>
      <c r="T489" s="24"/>
      <c r="U489" s="24"/>
      <c r="V489" s="24"/>
      <c r="W489" s="24"/>
      <c r="X489" s="24"/>
      <c r="Y489" s="24"/>
      <c r="Z489" s="24"/>
    </row>
    <row r="490" ht="19.15" customHeight="1">
      <c r="A490" t="s" s="145">
        <v>3735</v>
      </c>
      <c r="B490" s="168">
        <v>13</v>
      </c>
      <c r="C490" s="168">
        <v>33</v>
      </c>
      <c r="D490" t="s" s="145">
        <v>4182</v>
      </c>
      <c r="E490" t="s" s="145">
        <v>36</v>
      </c>
      <c r="F490" s="212">
        <v>102</v>
      </c>
      <c r="G490" s="168">
        <v>106</v>
      </c>
      <c r="H490" s="155">
        <f>SUM(G490-F490)</f>
        <v>4</v>
      </c>
      <c r="I490" s="167">
        <f>H490/F490</f>
        <v>0.0392156862745098</v>
      </c>
      <c r="J490" s="167">
        <f>H490/G490</f>
        <v>0.0377358490566038</v>
      </c>
      <c r="K490" s="24"/>
      <c r="L490" s="24"/>
      <c r="M490" s="24"/>
      <c r="N490" s="24"/>
      <c r="O490" s="24"/>
      <c r="P490" s="24"/>
      <c r="Q490" s="24"/>
      <c r="R490" s="24"/>
      <c r="S490" s="24"/>
      <c r="T490" s="24"/>
      <c r="U490" s="24"/>
      <c r="V490" s="24"/>
      <c r="W490" s="24"/>
      <c r="X490" s="24"/>
      <c r="Y490" s="24"/>
      <c r="Z490" s="24"/>
    </row>
    <row r="491" ht="19.15" customHeight="1">
      <c r="A491" t="s" s="145">
        <v>3735</v>
      </c>
      <c r="B491" s="168">
        <v>13</v>
      </c>
      <c r="C491" s="168">
        <v>32</v>
      </c>
      <c r="D491" t="s" s="145">
        <v>4183</v>
      </c>
      <c r="E491" t="s" s="145">
        <v>116</v>
      </c>
      <c r="F491" s="212">
        <v>100</v>
      </c>
      <c r="G491" s="168">
        <v>105</v>
      </c>
      <c r="H491" s="155">
        <f>SUM(G491-F491)</f>
        <v>5</v>
      </c>
      <c r="I491" s="167">
        <f>H491/F491</f>
        <v>0.05</v>
      </c>
      <c r="J491" s="167">
        <f>H491/G491</f>
        <v>0.0476190476190476</v>
      </c>
      <c r="K491" s="24"/>
      <c r="L491" s="24"/>
      <c r="M491" s="24"/>
      <c r="N491" s="24"/>
      <c r="O491" s="24"/>
      <c r="P491" s="24"/>
      <c r="Q491" s="24"/>
      <c r="R491" s="24"/>
      <c r="S491" s="24"/>
      <c r="T491" s="24"/>
      <c r="U491" s="24"/>
      <c r="V491" s="24"/>
      <c r="W491" s="24"/>
      <c r="X491" s="24"/>
      <c r="Y491" s="24"/>
      <c r="Z491" s="24"/>
    </row>
    <row r="492" ht="19.15" customHeight="1">
      <c r="A492" t="s" s="145">
        <v>3735</v>
      </c>
      <c r="B492" s="168">
        <v>13</v>
      </c>
      <c r="C492" s="168">
        <v>30</v>
      </c>
      <c r="D492" t="s" s="145">
        <v>4239</v>
      </c>
      <c r="E492" t="s" s="145">
        <v>52</v>
      </c>
      <c r="F492" s="212">
        <v>70</v>
      </c>
      <c r="G492" s="168">
        <v>102</v>
      </c>
      <c r="H492" s="155">
        <f>SUM(G492-F492)</f>
        <v>32</v>
      </c>
      <c r="I492" s="167">
        <f>H492/F492</f>
        <v>0.457142857142857</v>
      </c>
      <c r="J492" s="167">
        <f>H492/G492</f>
        <v>0.313725490196078</v>
      </c>
      <c r="K492" s="24"/>
      <c r="L492" s="24"/>
      <c r="M492" s="24"/>
      <c r="N492" s="24"/>
      <c r="O492" s="24"/>
      <c r="P492" s="24"/>
      <c r="Q492" s="24"/>
      <c r="R492" s="24"/>
      <c r="S492" s="24"/>
      <c r="T492" s="24"/>
      <c r="U492" s="24"/>
      <c r="V492" s="24"/>
      <c r="W492" s="24"/>
      <c r="X492" s="24"/>
      <c r="Y492" s="24"/>
      <c r="Z492" s="24"/>
    </row>
    <row r="493" ht="19.15" customHeight="1">
      <c r="A493" t="s" s="145">
        <v>3735</v>
      </c>
      <c r="B493" s="168">
        <v>13</v>
      </c>
      <c r="C493" s="168">
        <v>15</v>
      </c>
      <c r="D493" t="s" s="145">
        <v>4184</v>
      </c>
      <c r="E493" t="s" s="145">
        <v>24</v>
      </c>
      <c r="F493" s="212">
        <v>77</v>
      </c>
      <c r="G493" s="168">
        <v>80</v>
      </c>
      <c r="H493" s="155">
        <f>SUM(G493-F493)</f>
        <v>3</v>
      </c>
      <c r="I493" s="167">
        <f>H493/F493</f>
        <v>0.038961038961039</v>
      </c>
      <c r="J493" s="167">
        <f>H493/G493</f>
        <v>0.0375</v>
      </c>
      <c r="K493" s="24"/>
      <c r="L493" s="24"/>
      <c r="M493" s="24"/>
      <c r="N493" s="24"/>
      <c r="O493" s="24"/>
      <c r="P493" s="24"/>
      <c r="Q493" s="24"/>
      <c r="R493" s="24"/>
      <c r="S493" s="24"/>
      <c r="T493" s="24"/>
      <c r="U493" s="24"/>
      <c r="V493" s="24"/>
      <c r="W493" s="24"/>
      <c r="X493" s="24"/>
      <c r="Y493" s="24"/>
      <c r="Z493" s="24"/>
    </row>
    <row r="494" ht="19.15" customHeight="1">
      <c r="A494" t="s" s="145">
        <v>3735</v>
      </c>
      <c r="B494" s="168">
        <v>13</v>
      </c>
      <c r="C494" s="168">
        <v>19</v>
      </c>
      <c r="D494" t="s" s="145">
        <v>4185</v>
      </c>
      <c r="E494" t="s" s="145">
        <v>54</v>
      </c>
      <c r="F494" s="212">
        <v>60</v>
      </c>
      <c r="G494" s="168">
        <v>66</v>
      </c>
      <c r="H494" s="155">
        <f>SUM(G494-F494)</f>
        <v>6</v>
      </c>
      <c r="I494" s="167">
        <f>H494/F494</f>
        <v>0.1</v>
      </c>
      <c r="J494" s="167">
        <f>H494/G494</f>
        <v>0.0909090909090909</v>
      </c>
      <c r="K494" s="24"/>
      <c r="L494" s="24"/>
      <c r="M494" s="24"/>
      <c r="N494" s="24"/>
      <c r="O494" s="24"/>
      <c r="P494" s="24"/>
      <c r="Q494" s="24"/>
      <c r="R494" s="24"/>
      <c r="S494" s="24"/>
      <c r="T494" s="24"/>
      <c r="U494" s="24"/>
      <c r="V494" s="24"/>
      <c r="W494" s="24"/>
      <c r="X494" s="24"/>
      <c r="Y494" s="24"/>
      <c r="Z494" s="24"/>
    </row>
    <row r="495" ht="19.15" customHeight="1">
      <c r="A495" t="s" s="145">
        <v>3735</v>
      </c>
      <c r="B495" s="168">
        <v>13</v>
      </c>
      <c r="C495" s="168">
        <v>20</v>
      </c>
      <c r="D495" t="s" s="145">
        <v>4186</v>
      </c>
      <c r="E495" t="s" s="145">
        <v>1375</v>
      </c>
      <c r="F495" s="212">
        <v>45</v>
      </c>
      <c r="G495" s="168">
        <v>55</v>
      </c>
      <c r="H495" s="155">
        <f>SUM(G495-F495)</f>
        <v>10</v>
      </c>
      <c r="I495" s="167">
        <f>H495/F495</f>
        <v>0.222222222222222</v>
      </c>
      <c r="J495" s="167">
        <f>H495/G495</f>
        <v>0.181818181818182</v>
      </c>
      <c r="K495" s="24"/>
      <c r="L495" s="24"/>
      <c r="M495" s="24"/>
      <c r="N495" s="24"/>
      <c r="O495" s="24"/>
      <c r="P495" s="24"/>
      <c r="Q495" s="24"/>
      <c r="R495" s="24"/>
      <c r="S495" s="24"/>
      <c r="T495" s="24"/>
      <c r="U495" s="24"/>
      <c r="V495" s="24"/>
      <c r="W495" s="24"/>
      <c r="X495" s="24"/>
      <c r="Y495" s="24"/>
      <c r="Z495" s="24"/>
    </row>
    <row r="496" ht="19.15" customHeight="1">
      <c r="A496" t="s" s="145">
        <v>3735</v>
      </c>
      <c r="B496" s="168">
        <v>13</v>
      </c>
      <c r="C496" s="168">
        <v>35</v>
      </c>
      <c r="D496" t="s" s="145">
        <v>4187</v>
      </c>
      <c r="E496" t="s" s="145">
        <v>68</v>
      </c>
      <c r="F496" s="212">
        <v>49</v>
      </c>
      <c r="G496" s="168">
        <v>52</v>
      </c>
      <c r="H496" s="155">
        <f>SUM(G496-F496)</f>
        <v>3</v>
      </c>
      <c r="I496" s="167">
        <f>H496/F496</f>
        <v>0.0612244897959184</v>
      </c>
      <c r="J496" s="167">
        <f>H496/G496</f>
        <v>0.0576923076923077</v>
      </c>
      <c r="K496" s="24"/>
      <c r="L496" s="24"/>
      <c r="M496" s="24"/>
      <c r="N496" s="24"/>
      <c r="O496" s="24"/>
      <c r="P496" s="24"/>
      <c r="Q496" s="24"/>
      <c r="R496" s="24"/>
      <c r="S496" s="24"/>
      <c r="T496" s="24"/>
      <c r="U496" s="24"/>
      <c r="V496" s="24"/>
      <c r="W496" s="24"/>
      <c r="X496" s="24"/>
      <c r="Y496" s="24"/>
      <c r="Z496" s="24"/>
    </row>
    <row r="497" ht="19.15" customHeight="1">
      <c r="A497" t="s" s="145">
        <v>3735</v>
      </c>
      <c r="B497" s="168">
        <v>13</v>
      </c>
      <c r="C497" s="168">
        <v>24</v>
      </c>
      <c r="D497" t="s" s="145">
        <v>4188</v>
      </c>
      <c r="E497" t="s" s="145">
        <v>281</v>
      </c>
      <c r="F497" s="212">
        <v>46</v>
      </c>
      <c r="G497" s="168">
        <v>49</v>
      </c>
      <c r="H497" s="155">
        <f>SUM(G497-F497)</f>
        <v>3</v>
      </c>
      <c r="I497" s="167">
        <f>H497/F497</f>
        <v>0.0652173913043478</v>
      </c>
      <c r="J497" s="167">
        <f>H497/G497</f>
        <v>0.0612244897959184</v>
      </c>
      <c r="K497" s="24"/>
      <c r="L497" s="24"/>
      <c r="M497" s="24"/>
      <c r="N497" s="24"/>
      <c r="O497" s="24"/>
      <c r="P497" s="24"/>
      <c r="Q497" s="24"/>
      <c r="R497" s="24"/>
      <c r="S497" s="24"/>
      <c r="T497" s="24"/>
      <c r="U497" s="24"/>
      <c r="V497" s="24"/>
      <c r="W497" s="24"/>
      <c r="X497" s="24"/>
      <c r="Y497" s="24"/>
      <c r="Z497" s="24"/>
    </row>
    <row r="498" ht="19.15" customHeight="1">
      <c r="A498" t="s" s="145">
        <v>3735</v>
      </c>
      <c r="B498" s="168">
        <v>13</v>
      </c>
      <c r="C498" s="168">
        <v>18</v>
      </c>
      <c r="D498" t="s" s="145">
        <v>4189</v>
      </c>
      <c r="E498" t="s" s="145">
        <v>46</v>
      </c>
      <c r="F498" s="212">
        <v>46</v>
      </c>
      <c r="G498" s="168">
        <v>48</v>
      </c>
      <c r="H498" s="155">
        <f>SUM(G498-F498)</f>
        <v>2</v>
      </c>
      <c r="I498" s="167">
        <f>H498/F498</f>
        <v>0.0434782608695652</v>
      </c>
      <c r="J498" s="167">
        <f>H498/G498</f>
        <v>0.0416666666666667</v>
      </c>
      <c r="K498" s="24"/>
      <c r="L498" s="24"/>
      <c r="M498" s="24"/>
      <c r="N498" s="24"/>
      <c r="O498" s="24"/>
      <c r="P498" s="24"/>
      <c r="Q498" s="24"/>
      <c r="R498" s="24"/>
      <c r="S498" s="24"/>
      <c r="T498" s="24"/>
      <c r="U498" s="24"/>
      <c r="V498" s="24"/>
      <c r="W498" s="24"/>
      <c r="X498" s="24"/>
      <c r="Y498" s="24"/>
      <c r="Z498" s="24"/>
    </row>
    <row r="499" ht="19.15" customHeight="1">
      <c r="A499" t="s" s="145">
        <v>3735</v>
      </c>
      <c r="B499" s="168">
        <v>13</v>
      </c>
      <c r="C499" s="168">
        <v>34</v>
      </c>
      <c r="D499" t="s" s="145">
        <v>4190</v>
      </c>
      <c r="E499" t="s" s="145">
        <v>1427</v>
      </c>
      <c r="F499" s="212">
        <v>44</v>
      </c>
      <c r="G499" s="168">
        <v>46</v>
      </c>
      <c r="H499" s="155">
        <f>SUM(G499-F499)</f>
        <v>2</v>
      </c>
      <c r="I499" s="167">
        <f>H499/F499</f>
        <v>0.0454545454545455</v>
      </c>
      <c r="J499" s="167">
        <f>H499/G499</f>
        <v>0.0434782608695652</v>
      </c>
      <c r="K499" s="24"/>
      <c r="L499" s="24"/>
      <c r="M499" s="24"/>
      <c r="N499" s="24"/>
      <c r="O499" s="24"/>
      <c r="P499" s="24"/>
      <c r="Q499" s="24"/>
      <c r="R499" s="24"/>
      <c r="S499" s="24"/>
      <c r="T499" s="24"/>
      <c r="U499" s="24"/>
      <c r="V499" s="24"/>
      <c r="W499" s="24"/>
      <c r="X499" s="24"/>
      <c r="Y499" s="24"/>
      <c r="Z499" s="24"/>
    </row>
    <row r="500" ht="19.15" customHeight="1">
      <c r="A500" t="s" s="145">
        <v>3735</v>
      </c>
      <c r="B500" s="168">
        <v>13</v>
      </c>
      <c r="C500" s="168">
        <v>4</v>
      </c>
      <c r="D500" t="s" s="145">
        <v>4191</v>
      </c>
      <c r="E500" t="s" s="145">
        <v>380</v>
      </c>
      <c r="F500" s="155">
        <v>0</v>
      </c>
      <c r="G500" s="168">
        <v>0</v>
      </c>
      <c r="H500" s="155">
        <f>SUM(G500-F500)</f>
        <v>0</v>
      </c>
      <c r="I500" s="207">
        <f>H500/F500</f>
      </c>
      <c r="J500" s="207">
        <f>H500/G500</f>
      </c>
      <c r="K500" s="24"/>
      <c r="L500" s="24"/>
      <c r="M500" s="24"/>
      <c r="N500" s="24"/>
      <c r="O500" s="24"/>
      <c r="P500" s="24"/>
      <c r="Q500" s="24"/>
      <c r="R500" s="24"/>
      <c r="S500" s="24"/>
      <c r="T500" s="24"/>
      <c r="U500" s="24"/>
      <c r="V500" s="24"/>
      <c r="W500" s="24"/>
      <c r="X500" s="24"/>
      <c r="Y500" s="24"/>
      <c r="Z500" s="24"/>
    </row>
    <row r="501" ht="19.15" customHeight="1">
      <c r="A501" t="s" s="145">
        <v>3735</v>
      </c>
      <c r="B501" s="168">
        <v>13</v>
      </c>
      <c r="C501" s="168">
        <v>17</v>
      </c>
      <c r="D501" t="s" s="145">
        <v>4192</v>
      </c>
      <c r="E501" t="s" s="145">
        <v>1546</v>
      </c>
      <c r="F501" s="155">
        <v>0</v>
      </c>
      <c r="G501" s="168">
        <v>0</v>
      </c>
      <c r="H501" s="155">
        <f>SUM(G501-F501)</f>
        <v>0</v>
      </c>
      <c r="I501" s="207">
        <f>H501/F501</f>
      </c>
      <c r="J501" s="207">
        <f>H501/G501</f>
      </c>
      <c r="K501" s="24"/>
      <c r="L501" s="24"/>
      <c r="M501" s="24"/>
      <c r="N501" s="24"/>
      <c r="O501" s="24"/>
      <c r="P501" s="24"/>
      <c r="Q501" s="24"/>
      <c r="R501" s="24"/>
      <c r="S501" s="24"/>
      <c r="T501" s="24"/>
      <c r="U501" s="24"/>
      <c r="V501" s="24"/>
      <c r="W501" s="24"/>
      <c r="X501" s="24"/>
      <c r="Y501" s="24"/>
      <c r="Z501" s="24"/>
    </row>
    <row r="502" ht="19.15" customHeight="1">
      <c r="A502" t="s" s="137">
        <v>3735</v>
      </c>
      <c r="B502" s="170">
        <v>13</v>
      </c>
      <c r="C502" s="170">
        <v>29</v>
      </c>
      <c r="D502" t="s" s="137">
        <v>4193</v>
      </c>
      <c r="E502" t="s" s="137">
        <v>119</v>
      </c>
      <c r="F502" s="175">
        <v>0</v>
      </c>
      <c r="G502" s="170">
        <v>0</v>
      </c>
      <c r="H502" s="175">
        <f>SUM(G502-F502)</f>
        <v>0</v>
      </c>
      <c r="I502" s="176">
        <f>H502/F502</f>
      </c>
      <c r="J502" s="176">
        <f>H502/G502</f>
      </c>
      <c r="K502" s="174"/>
      <c r="L502" s="174"/>
      <c r="M502" s="174"/>
      <c r="N502" s="174"/>
      <c r="O502" s="174"/>
      <c r="P502" s="174"/>
      <c r="Q502" s="174"/>
      <c r="R502" s="174"/>
      <c r="S502" s="174"/>
      <c r="T502" s="174"/>
      <c r="U502" s="174"/>
      <c r="V502" s="174"/>
      <c r="W502" s="174"/>
      <c r="X502" s="174"/>
      <c r="Y502" s="174"/>
      <c r="Z502" s="174"/>
    </row>
    <row r="503" ht="19.15" customHeight="1">
      <c r="A503" s="177"/>
      <c r="B503" s="178"/>
      <c r="C503" s="178"/>
      <c r="D503" s="179"/>
      <c r="E503" s="179"/>
      <c r="F503" s="210">
        <f>SUM(F468:F502)</f>
        <v>97266</v>
      </c>
      <c r="G503" s="180">
        <f>SUM(G468:G502)</f>
        <v>108261</v>
      </c>
      <c r="H503" s="181">
        <f>SUM(H468:H502)</f>
        <v>10995</v>
      </c>
      <c r="I503" s="182">
        <f>H503/F503</f>
        <v>0.113040528036518</v>
      </c>
      <c r="J503" s="182">
        <f>H503/G503</f>
        <v>0.101560118602267</v>
      </c>
      <c r="K503" s="183"/>
      <c r="L503" s="183"/>
      <c r="M503" s="183"/>
      <c r="N503" s="183"/>
      <c r="O503" s="183"/>
      <c r="P503" s="183"/>
      <c r="Q503" s="183"/>
      <c r="R503" s="183"/>
      <c r="S503" s="183"/>
      <c r="T503" s="183"/>
      <c r="U503" s="183"/>
      <c r="V503" s="183"/>
      <c r="W503" s="183"/>
      <c r="X503" s="183"/>
      <c r="Y503" s="183"/>
      <c r="Z503" s="184"/>
    </row>
    <row r="504" ht="19.15" customHeight="1">
      <c r="A504" s="230"/>
      <c r="B504" s="231"/>
      <c r="C504" s="231"/>
      <c r="D504" s="232"/>
      <c r="E504" s="232"/>
      <c r="F504" s="251"/>
      <c r="G504" s="231"/>
      <c r="H504" s="234"/>
      <c r="I504" s="188"/>
      <c r="J504" s="188"/>
      <c r="K504" s="189"/>
      <c r="L504" s="189"/>
      <c r="M504" s="189"/>
      <c r="N504" s="189"/>
      <c r="O504" s="189"/>
      <c r="P504" s="189"/>
      <c r="Q504" s="189"/>
      <c r="R504" s="189"/>
      <c r="S504" s="189"/>
      <c r="T504" s="189"/>
      <c r="U504" s="189"/>
      <c r="V504" s="189"/>
      <c r="W504" s="189"/>
      <c r="X504" s="189"/>
      <c r="Y504" s="189"/>
      <c r="Z504" s="189"/>
    </row>
    <row r="505" ht="19.15" customHeight="1">
      <c r="A505" t="s" s="138">
        <v>3735</v>
      </c>
      <c r="B505" s="149">
        <v>14</v>
      </c>
      <c r="C505" s="149">
        <v>11</v>
      </c>
      <c r="D505" t="s" s="205">
        <v>4194</v>
      </c>
      <c r="E505" t="s" s="205">
        <v>84</v>
      </c>
      <c r="F505" s="222">
        <v>26360</v>
      </c>
      <c r="G505" s="149">
        <v>27569</v>
      </c>
      <c r="H505" s="173">
        <f>SUM(G505-F505)</f>
        <v>1209</v>
      </c>
      <c r="I505" s="167">
        <f>H505/F505</f>
        <v>0.0458649468892261</v>
      </c>
      <c r="J505" s="167">
        <f>H505/G505</f>
        <v>0.0438536036852987</v>
      </c>
      <c r="K505" s="24"/>
      <c r="L505" s="24"/>
      <c r="M505" s="24"/>
      <c r="N505" s="24"/>
      <c r="O505" s="24"/>
      <c r="P505" s="24"/>
      <c r="Q505" s="24"/>
      <c r="R505" s="24"/>
      <c r="S505" s="24"/>
      <c r="T505" s="24"/>
      <c r="U505" s="24"/>
      <c r="V505" s="24"/>
      <c r="W505" s="24"/>
      <c r="X505" s="24"/>
      <c r="Y505" s="24"/>
      <c r="Z505" s="24"/>
    </row>
    <row r="506" ht="19.15" customHeight="1">
      <c r="A506" t="s" s="138">
        <v>3735</v>
      </c>
      <c r="B506" s="149">
        <v>14</v>
      </c>
      <c r="C506" s="149">
        <v>6</v>
      </c>
      <c r="D506" t="s" s="205">
        <v>4195</v>
      </c>
      <c r="E506" t="s" s="205">
        <v>26</v>
      </c>
      <c r="F506" s="222">
        <v>25891</v>
      </c>
      <c r="G506" s="149">
        <v>26731</v>
      </c>
      <c r="H506" s="173">
        <f>SUM(G506-F506)</f>
        <v>840</v>
      </c>
      <c r="I506" s="167">
        <f>H506/F506</f>
        <v>0.032443706307211</v>
      </c>
      <c r="J506" s="167">
        <f>H506/G506</f>
        <v>0.0314241891436908</v>
      </c>
      <c r="K506" s="24"/>
      <c r="L506" s="24"/>
      <c r="M506" s="24"/>
      <c r="N506" s="24"/>
      <c r="O506" s="24"/>
      <c r="P506" s="24"/>
      <c r="Q506" s="24"/>
      <c r="R506" s="24"/>
      <c r="S506" s="24"/>
      <c r="T506" s="24"/>
      <c r="U506" s="24"/>
      <c r="V506" s="24"/>
      <c r="W506" s="24"/>
      <c r="X506" s="24"/>
      <c r="Y506" s="24"/>
      <c r="Z506" s="24"/>
    </row>
    <row r="507" ht="19.15" customHeight="1">
      <c r="A507" t="s" s="138">
        <v>3735</v>
      </c>
      <c r="B507" s="149">
        <v>14</v>
      </c>
      <c r="C507" s="149">
        <v>5</v>
      </c>
      <c r="D507" t="s" s="205">
        <v>4196</v>
      </c>
      <c r="E507" t="s" s="205">
        <v>20</v>
      </c>
      <c r="F507" s="222">
        <v>20242</v>
      </c>
      <c r="G507" s="149">
        <v>21536</v>
      </c>
      <c r="H507" s="173">
        <f>SUM(G507-F507)</f>
        <v>1294</v>
      </c>
      <c r="I507" s="167">
        <f>H507/F507</f>
        <v>0.06392648947732441</v>
      </c>
      <c r="J507" s="167">
        <f>H507/G507</f>
        <v>0.0600854383358098</v>
      </c>
      <c r="K507" s="24"/>
      <c r="L507" s="24"/>
      <c r="M507" s="24"/>
      <c r="N507" s="24"/>
      <c r="O507" s="24"/>
      <c r="P507" s="24"/>
      <c r="Q507" s="24"/>
      <c r="R507" s="24"/>
      <c r="S507" s="24"/>
      <c r="T507" s="24"/>
      <c r="U507" s="24"/>
      <c r="V507" s="24"/>
      <c r="W507" s="24"/>
      <c r="X507" s="24"/>
      <c r="Y507" s="24"/>
      <c r="Z507" s="24"/>
    </row>
    <row r="508" ht="19.15" customHeight="1">
      <c r="A508" t="s" s="138">
        <v>3735</v>
      </c>
      <c r="B508" s="149">
        <v>14</v>
      </c>
      <c r="C508" s="149">
        <v>8</v>
      </c>
      <c r="D508" t="s" s="205">
        <v>4197</v>
      </c>
      <c r="E508" t="s" s="205">
        <v>22</v>
      </c>
      <c r="F508" s="222">
        <v>9336</v>
      </c>
      <c r="G508" s="149">
        <v>9785</v>
      </c>
      <c r="H508" s="173">
        <f>SUM(G508-F508)</f>
        <v>449</v>
      </c>
      <c r="I508" s="167">
        <f>H508/F508</f>
        <v>0.0480934018851757</v>
      </c>
      <c r="J508" s="167">
        <f>H508/G508</f>
        <v>0.0458865610628513</v>
      </c>
      <c r="K508" s="24"/>
      <c r="L508" s="24"/>
      <c r="M508" s="24"/>
      <c r="N508" s="24"/>
      <c r="O508" s="24"/>
      <c r="P508" s="24"/>
      <c r="Q508" s="24"/>
      <c r="R508" s="24"/>
      <c r="S508" s="24"/>
      <c r="T508" s="24"/>
      <c r="U508" s="24"/>
      <c r="V508" s="24"/>
      <c r="W508" s="24"/>
      <c r="X508" s="24"/>
      <c r="Y508" s="24"/>
      <c r="Z508" s="24"/>
    </row>
    <row r="509" ht="19.15" customHeight="1">
      <c r="A509" t="s" s="138">
        <v>3735</v>
      </c>
      <c r="B509" s="149">
        <v>14</v>
      </c>
      <c r="C509" s="149">
        <v>16</v>
      </c>
      <c r="D509" t="s" s="205">
        <v>4198</v>
      </c>
      <c r="E509" t="s" s="205">
        <v>101</v>
      </c>
      <c r="F509" s="222">
        <v>1223</v>
      </c>
      <c r="G509" s="149">
        <v>1300</v>
      </c>
      <c r="H509" s="173">
        <f>SUM(G509-F509)</f>
        <v>77</v>
      </c>
      <c r="I509" s="167">
        <f>H509/F509</f>
        <v>0.06295993458708091</v>
      </c>
      <c r="J509" s="167">
        <f>H509/G509</f>
        <v>0.0592307692307692</v>
      </c>
      <c r="K509" s="24"/>
      <c r="L509" s="24"/>
      <c r="M509" s="24"/>
      <c r="N509" s="24"/>
      <c r="O509" s="24"/>
      <c r="P509" s="24"/>
      <c r="Q509" s="24"/>
      <c r="R509" s="24"/>
      <c r="S509" s="24"/>
      <c r="T509" s="24"/>
      <c r="U509" s="24"/>
      <c r="V509" s="24"/>
      <c r="W509" s="24"/>
      <c r="X509" s="24"/>
      <c r="Y509" s="24"/>
      <c r="Z509" s="24"/>
    </row>
    <row r="510" ht="19.15" customHeight="1">
      <c r="A510" t="s" s="138">
        <v>3735</v>
      </c>
      <c r="B510" s="149">
        <v>14</v>
      </c>
      <c r="C510" s="149">
        <v>12</v>
      </c>
      <c r="D510" t="s" s="205">
        <v>4199</v>
      </c>
      <c r="E510" t="s" s="205">
        <v>17</v>
      </c>
      <c r="F510" s="222">
        <v>1161</v>
      </c>
      <c r="G510" s="149">
        <v>1198</v>
      </c>
      <c r="H510" s="173">
        <f>SUM(G510-F510)</f>
        <v>37</v>
      </c>
      <c r="I510" s="167">
        <f>H510/F510</f>
        <v>0.0318690783807063</v>
      </c>
      <c r="J510" s="167">
        <f>H510/G510</f>
        <v>0.0308848080133556</v>
      </c>
      <c r="K510" s="24"/>
      <c r="L510" s="24"/>
      <c r="M510" s="24"/>
      <c r="N510" s="24"/>
      <c r="O510" s="24"/>
      <c r="P510" s="24"/>
      <c r="Q510" s="24"/>
      <c r="R510" s="24"/>
      <c r="S510" s="24"/>
      <c r="T510" s="24"/>
      <c r="U510" s="24"/>
      <c r="V510" s="24"/>
      <c r="W510" s="24"/>
      <c r="X510" s="24"/>
      <c r="Y510" s="24"/>
      <c r="Z510" s="24"/>
    </row>
    <row r="511" ht="19.15" customHeight="1">
      <c r="A511" t="s" s="138">
        <v>3735</v>
      </c>
      <c r="B511" s="149">
        <v>14</v>
      </c>
      <c r="C511" s="149">
        <v>14</v>
      </c>
      <c r="D511" t="s" s="205">
        <v>4200</v>
      </c>
      <c r="E511" t="s" s="205">
        <v>28</v>
      </c>
      <c r="F511" s="222">
        <v>836</v>
      </c>
      <c r="G511" s="149">
        <v>878</v>
      </c>
      <c r="H511" s="173">
        <f>SUM(G511-F511)</f>
        <v>42</v>
      </c>
      <c r="I511" s="167">
        <f>H511/F511</f>
        <v>0.0502392344497608</v>
      </c>
      <c r="J511" s="167">
        <f>H511/G511</f>
        <v>0.0478359908883827</v>
      </c>
      <c r="K511" s="24"/>
      <c r="L511" s="24"/>
      <c r="M511" s="24"/>
      <c r="N511" s="24"/>
      <c r="O511" s="24"/>
      <c r="P511" s="24"/>
      <c r="Q511" s="24"/>
      <c r="R511" s="24"/>
      <c r="S511" s="24"/>
      <c r="T511" s="24"/>
      <c r="U511" s="24"/>
      <c r="V511" s="24"/>
      <c r="W511" s="24"/>
      <c r="X511" s="24"/>
      <c r="Y511" s="24"/>
      <c r="Z511" s="24"/>
    </row>
    <row r="512" ht="19.15" customHeight="1">
      <c r="A512" t="s" s="138">
        <v>3735</v>
      </c>
      <c r="B512" s="149">
        <v>14</v>
      </c>
      <c r="C512" s="149">
        <v>25</v>
      </c>
      <c r="D512" t="s" s="205">
        <v>4201</v>
      </c>
      <c r="E512" t="s" s="205">
        <v>62</v>
      </c>
      <c r="F512" s="222">
        <v>659</v>
      </c>
      <c r="G512" s="149">
        <v>699</v>
      </c>
      <c r="H512" s="173">
        <f>SUM(G512-F512)</f>
        <v>40</v>
      </c>
      <c r="I512" s="167">
        <f>H512/F512</f>
        <v>0.0606980273141123</v>
      </c>
      <c r="J512" s="167">
        <f>H512/G512</f>
        <v>0.0572246065808298</v>
      </c>
      <c r="K512" s="24"/>
      <c r="L512" s="24"/>
      <c r="M512" s="24"/>
      <c r="N512" s="24"/>
      <c r="O512" s="24"/>
      <c r="P512" s="24"/>
      <c r="Q512" s="24"/>
      <c r="R512" s="24"/>
      <c r="S512" s="24"/>
      <c r="T512" s="24"/>
      <c r="U512" s="24"/>
      <c r="V512" s="24"/>
      <c r="W512" s="24"/>
      <c r="X512" s="24"/>
      <c r="Y512" s="24"/>
      <c r="Z512" s="24"/>
    </row>
    <row r="513" ht="19.15" customHeight="1">
      <c r="A513" t="s" s="138">
        <v>3735</v>
      </c>
      <c r="B513" s="149">
        <v>14</v>
      </c>
      <c r="C513" s="149">
        <v>4</v>
      </c>
      <c r="D513" t="s" s="205">
        <v>4202</v>
      </c>
      <c r="E513" t="s" s="205">
        <v>38</v>
      </c>
      <c r="F513" s="222">
        <v>575</v>
      </c>
      <c r="G513" s="149">
        <v>590</v>
      </c>
      <c r="H513" s="173">
        <f>SUM(G513-F513)</f>
        <v>15</v>
      </c>
      <c r="I513" s="167">
        <f>H513/F513</f>
        <v>0.0260869565217391</v>
      </c>
      <c r="J513" s="167">
        <f>H513/G513</f>
        <v>0.0254237288135593</v>
      </c>
      <c r="K513" s="24"/>
      <c r="L513" s="24"/>
      <c r="M513" s="24"/>
      <c r="N513" s="24"/>
      <c r="O513" s="24"/>
      <c r="P513" s="24"/>
      <c r="Q513" s="24"/>
      <c r="R513" s="24"/>
      <c r="S513" s="24"/>
      <c r="T513" s="24"/>
      <c r="U513" s="24"/>
      <c r="V513" s="24"/>
      <c r="W513" s="24"/>
      <c r="X513" s="24"/>
      <c r="Y513" s="24"/>
      <c r="Z513" s="24"/>
    </row>
    <row r="514" ht="19.15" customHeight="1">
      <c r="A514" t="s" s="138">
        <v>3735</v>
      </c>
      <c r="B514" s="149">
        <v>14</v>
      </c>
      <c r="C514" s="149">
        <v>26</v>
      </c>
      <c r="D514" t="s" s="205">
        <v>4203</v>
      </c>
      <c r="E514" t="s" s="205">
        <v>1375</v>
      </c>
      <c r="F514" s="222">
        <v>557</v>
      </c>
      <c r="G514" s="149">
        <v>579</v>
      </c>
      <c r="H514" s="173">
        <f>SUM(G514-F514)</f>
        <v>22</v>
      </c>
      <c r="I514" s="167">
        <f>H514/F514</f>
        <v>0.0394973070017953</v>
      </c>
      <c r="J514" s="167">
        <f>H514/G514</f>
        <v>0.0379965457685665</v>
      </c>
      <c r="K514" s="24"/>
      <c r="L514" s="24"/>
      <c r="M514" s="24"/>
      <c r="N514" s="24"/>
      <c r="O514" s="24"/>
      <c r="P514" s="24"/>
      <c r="Q514" s="24"/>
      <c r="R514" s="24"/>
      <c r="S514" s="24"/>
      <c r="T514" s="24"/>
      <c r="U514" s="24"/>
      <c r="V514" s="24"/>
      <c r="W514" s="24"/>
      <c r="X514" s="24"/>
      <c r="Y514" s="24"/>
      <c r="Z514" s="24"/>
    </row>
    <row r="515" ht="19.15" customHeight="1">
      <c r="A515" t="s" s="138">
        <v>3735</v>
      </c>
      <c r="B515" s="149">
        <v>14</v>
      </c>
      <c r="C515" s="149">
        <v>7</v>
      </c>
      <c r="D515" t="s" s="205">
        <v>4204</v>
      </c>
      <c r="E515" t="s" s="205">
        <v>46</v>
      </c>
      <c r="F515" s="222">
        <v>536</v>
      </c>
      <c r="G515" s="149">
        <v>571</v>
      </c>
      <c r="H515" s="173">
        <f>SUM(G515-F515)</f>
        <v>35</v>
      </c>
      <c r="I515" s="167">
        <f>H515/F515</f>
        <v>0.0652985074626866</v>
      </c>
      <c r="J515" s="167">
        <f>H515/G515</f>
        <v>0.0612959719789842</v>
      </c>
      <c r="K515" s="24"/>
      <c r="L515" s="24"/>
      <c r="M515" s="24"/>
      <c r="N515" s="24"/>
      <c r="O515" s="24"/>
      <c r="P515" s="24"/>
      <c r="Q515" s="24"/>
      <c r="R515" s="24"/>
      <c r="S515" s="24"/>
      <c r="T515" s="24"/>
      <c r="U515" s="24"/>
      <c r="V515" s="24"/>
      <c r="W515" s="24"/>
      <c r="X515" s="24"/>
      <c r="Y515" s="24"/>
      <c r="Z515" s="24"/>
    </row>
    <row r="516" ht="19.15" customHeight="1">
      <c r="A516" t="s" s="138">
        <v>3735</v>
      </c>
      <c r="B516" s="149">
        <v>14</v>
      </c>
      <c r="C516" s="149">
        <v>32</v>
      </c>
      <c r="D516" t="s" s="205">
        <v>4205</v>
      </c>
      <c r="E516" t="s" s="205">
        <v>34</v>
      </c>
      <c r="F516" s="222">
        <v>394</v>
      </c>
      <c r="G516" s="149">
        <v>431</v>
      </c>
      <c r="H516" s="173">
        <f>SUM(G516-F516)</f>
        <v>37</v>
      </c>
      <c r="I516" s="167">
        <f>H516/F516</f>
        <v>0.0939086294416244</v>
      </c>
      <c r="J516" s="167">
        <f>H516/G516</f>
        <v>0.08584686774942001</v>
      </c>
      <c r="K516" s="24"/>
      <c r="L516" s="24"/>
      <c r="M516" s="24"/>
      <c r="N516" s="24"/>
      <c r="O516" s="24"/>
      <c r="P516" s="24"/>
      <c r="Q516" s="24"/>
      <c r="R516" s="24"/>
      <c r="S516" s="24"/>
      <c r="T516" s="24"/>
      <c r="U516" s="24"/>
      <c r="V516" s="24"/>
      <c r="W516" s="24"/>
      <c r="X516" s="24"/>
      <c r="Y516" s="24"/>
      <c r="Z516" s="24"/>
    </row>
    <row r="517" ht="19.15" customHeight="1">
      <c r="A517" t="s" s="138">
        <v>3735</v>
      </c>
      <c r="B517" s="149">
        <v>14</v>
      </c>
      <c r="C517" s="149">
        <v>3</v>
      </c>
      <c r="D517" t="s" s="205">
        <v>4206</v>
      </c>
      <c r="E517" t="s" s="205">
        <v>30</v>
      </c>
      <c r="F517" s="222">
        <v>341</v>
      </c>
      <c r="G517" s="149">
        <v>350</v>
      </c>
      <c r="H517" s="173">
        <f>SUM(G517-F517)</f>
        <v>9</v>
      </c>
      <c r="I517" s="167">
        <f>H517/F517</f>
        <v>0.0263929618768328</v>
      </c>
      <c r="J517" s="167">
        <f>H517/G517</f>
        <v>0.0257142857142857</v>
      </c>
      <c r="K517" s="24"/>
      <c r="L517" s="24"/>
      <c r="M517" s="24"/>
      <c r="N517" s="24"/>
      <c r="O517" s="24"/>
      <c r="P517" s="24"/>
      <c r="Q517" s="24"/>
      <c r="R517" s="24"/>
      <c r="S517" s="24"/>
      <c r="T517" s="24"/>
      <c r="U517" s="24"/>
      <c r="V517" s="24"/>
      <c r="W517" s="24"/>
      <c r="X517" s="24"/>
      <c r="Y517" s="24"/>
      <c r="Z517" s="24"/>
    </row>
    <row r="518" ht="19.15" customHeight="1">
      <c r="A518" t="s" s="138">
        <v>3735</v>
      </c>
      <c r="B518" s="149">
        <v>14</v>
      </c>
      <c r="C518" s="149">
        <v>1</v>
      </c>
      <c r="D518" t="s" s="205">
        <v>4207</v>
      </c>
      <c r="E518" t="s" s="205">
        <v>66</v>
      </c>
      <c r="F518" s="222">
        <v>273</v>
      </c>
      <c r="G518" s="149">
        <v>295</v>
      </c>
      <c r="H518" s="173">
        <f>SUM(G518-F518)</f>
        <v>22</v>
      </c>
      <c r="I518" s="167">
        <f>H518/F518</f>
        <v>0.08058608058608061</v>
      </c>
      <c r="J518" s="167">
        <f>H518/G518</f>
        <v>0.0745762711864407</v>
      </c>
      <c r="K518" s="24"/>
      <c r="L518" s="24"/>
      <c r="M518" s="24"/>
      <c r="N518" s="24"/>
      <c r="O518" s="24"/>
      <c r="P518" s="24"/>
      <c r="Q518" s="24"/>
      <c r="R518" s="24"/>
      <c r="S518" s="24"/>
      <c r="T518" s="24"/>
      <c r="U518" s="24"/>
      <c r="V518" s="24"/>
      <c r="W518" s="24"/>
      <c r="X518" s="24"/>
      <c r="Y518" s="24"/>
      <c r="Z518" s="24"/>
    </row>
    <row r="519" ht="19.15" customHeight="1">
      <c r="A519" t="s" s="138">
        <v>3735</v>
      </c>
      <c r="B519" s="149">
        <v>14</v>
      </c>
      <c r="C519" s="149">
        <v>21</v>
      </c>
      <c r="D519" t="s" s="205">
        <v>4208</v>
      </c>
      <c r="E519" t="s" s="205">
        <v>36</v>
      </c>
      <c r="F519" s="222">
        <v>280</v>
      </c>
      <c r="G519" s="149">
        <v>291</v>
      </c>
      <c r="H519" s="173">
        <f>SUM(G519-F519)</f>
        <v>11</v>
      </c>
      <c r="I519" s="167">
        <f>H519/F519</f>
        <v>0.0392857142857143</v>
      </c>
      <c r="J519" s="167">
        <f>H519/G519</f>
        <v>0.0378006872852234</v>
      </c>
      <c r="K519" s="24"/>
      <c r="L519" s="24"/>
      <c r="M519" s="24"/>
      <c r="N519" s="24"/>
      <c r="O519" s="24"/>
      <c r="P519" s="24"/>
      <c r="Q519" s="24"/>
      <c r="R519" s="24"/>
      <c r="S519" s="24"/>
      <c r="T519" s="24"/>
      <c r="U519" s="24"/>
      <c r="V519" s="24"/>
      <c r="W519" s="24"/>
      <c r="X519" s="24"/>
      <c r="Y519" s="24"/>
      <c r="Z519" s="24"/>
    </row>
    <row r="520" ht="19.15" customHeight="1">
      <c r="A520" t="s" s="138">
        <v>3735</v>
      </c>
      <c r="B520" s="149">
        <v>14</v>
      </c>
      <c r="C520" s="149">
        <v>10</v>
      </c>
      <c r="D520" t="s" s="205">
        <v>4209</v>
      </c>
      <c r="E520" t="s" s="205">
        <v>24</v>
      </c>
      <c r="F520" s="222">
        <v>253</v>
      </c>
      <c r="G520" s="149">
        <v>268</v>
      </c>
      <c r="H520" s="173">
        <f>SUM(G520-F520)</f>
        <v>15</v>
      </c>
      <c r="I520" s="167">
        <f>H520/F520</f>
        <v>0.0592885375494071</v>
      </c>
      <c r="J520" s="167">
        <f>H520/G520</f>
        <v>0.0559701492537313</v>
      </c>
      <c r="K520" s="24"/>
      <c r="L520" s="24"/>
      <c r="M520" s="24"/>
      <c r="N520" s="24"/>
      <c r="O520" s="24"/>
      <c r="P520" s="24"/>
      <c r="Q520" s="24"/>
      <c r="R520" s="24"/>
      <c r="S520" s="24"/>
      <c r="T520" s="24"/>
      <c r="U520" s="24"/>
      <c r="V520" s="24"/>
      <c r="W520" s="24"/>
      <c r="X520" s="24"/>
      <c r="Y520" s="24"/>
      <c r="Z520" s="24"/>
    </row>
    <row r="521" ht="19.15" customHeight="1">
      <c r="A521" t="s" s="138">
        <v>3735</v>
      </c>
      <c r="B521" s="149">
        <v>14</v>
      </c>
      <c r="C521" s="149">
        <v>9</v>
      </c>
      <c r="D521" t="s" s="205">
        <v>4210</v>
      </c>
      <c r="E521" t="s" s="205">
        <v>64</v>
      </c>
      <c r="F521" s="222">
        <v>240</v>
      </c>
      <c r="G521" s="149">
        <v>248</v>
      </c>
      <c r="H521" s="173">
        <f>SUM(G521-F521)</f>
        <v>8</v>
      </c>
      <c r="I521" s="167">
        <f>H521/F521</f>
        <v>0.0333333333333333</v>
      </c>
      <c r="J521" s="167">
        <f>H521/G521</f>
        <v>0.032258064516129</v>
      </c>
      <c r="K521" s="24"/>
      <c r="L521" s="24"/>
      <c r="M521" s="24"/>
      <c r="N521" s="24"/>
      <c r="O521" s="24"/>
      <c r="P521" s="24"/>
      <c r="Q521" s="24"/>
      <c r="R521" s="24"/>
      <c r="S521" s="24"/>
      <c r="T521" s="24"/>
      <c r="U521" s="24"/>
      <c r="V521" s="24"/>
      <c r="W521" s="24"/>
      <c r="X521" s="24"/>
      <c r="Y521" s="24"/>
      <c r="Z521" s="24"/>
    </row>
    <row r="522" ht="19.15" customHeight="1">
      <c r="A522" t="s" s="138">
        <v>3735</v>
      </c>
      <c r="B522" s="149">
        <v>14</v>
      </c>
      <c r="C522" s="149">
        <v>15</v>
      </c>
      <c r="D522" t="s" s="205">
        <v>4211</v>
      </c>
      <c r="E522" t="s" s="205">
        <v>48</v>
      </c>
      <c r="F522" s="222">
        <v>183</v>
      </c>
      <c r="G522" s="149">
        <v>187</v>
      </c>
      <c r="H522" s="173">
        <f>SUM(G522-F522)</f>
        <v>4</v>
      </c>
      <c r="I522" s="167">
        <f>H522/F522</f>
        <v>0.0218579234972678</v>
      </c>
      <c r="J522" s="167">
        <f>H522/G522</f>
        <v>0.0213903743315508</v>
      </c>
      <c r="K522" s="24"/>
      <c r="L522" s="24"/>
      <c r="M522" s="24"/>
      <c r="N522" s="24"/>
      <c r="O522" s="24"/>
      <c r="P522" s="24"/>
      <c r="Q522" s="24"/>
      <c r="R522" s="24"/>
      <c r="S522" s="24"/>
      <c r="T522" s="24"/>
      <c r="U522" s="24"/>
      <c r="V522" s="24"/>
      <c r="W522" s="24"/>
      <c r="X522" s="24"/>
      <c r="Y522" s="24"/>
      <c r="Z522" s="24"/>
    </row>
    <row r="523" ht="19.15" customHeight="1">
      <c r="A523" t="s" s="138">
        <v>3735</v>
      </c>
      <c r="B523" s="149">
        <v>14</v>
      </c>
      <c r="C523" s="149">
        <v>23</v>
      </c>
      <c r="D523" t="s" s="205">
        <v>4212</v>
      </c>
      <c r="E523" t="s" s="205">
        <v>42</v>
      </c>
      <c r="F523" s="222">
        <v>146</v>
      </c>
      <c r="G523" s="149">
        <v>147</v>
      </c>
      <c r="H523" s="173">
        <f>SUM(G523-F523)</f>
        <v>1</v>
      </c>
      <c r="I523" s="167">
        <f>H523/F523</f>
        <v>0.00684931506849315</v>
      </c>
      <c r="J523" s="167">
        <f>H523/G523</f>
        <v>0.00680272108843537</v>
      </c>
      <c r="K523" s="24"/>
      <c r="L523" s="24"/>
      <c r="M523" s="24"/>
      <c r="N523" s="24"/>
      <c r="O523" s="24"/>
      <c r="P523" s="24"/>
      <c r="Q523" s="24"/>
      <c r="R523" s="24"/>
      <c r="S523" s="24"/>
      <c r="T523" s="24"/>
      <c r="U523" s="24"/>
      <c r="V523" s="24"/>
      <c r="W523" s="24"/>
      <c r="X523" s="24"/>
      <c r="Y523" s="24"/>
      <c r="Z523" s="24"/>
    </row>
    <row r="524" ht="19.15" customHeight="1">
      <c r="A524" t="s" s="138">
        <v>3735</v>
      </c>
      <c r="B524" s="149">
        <v>14</v>
      </c>
      <c r="C524" s="149">
        <v>2</v>
      </c>
      <c r="D524" t="s" s="205">
        <v>4213</v>
      </c>
      <c r="E524" t="s" s="205">
        <v>60</v>
      </c>
      <c r="F524" s="222">
        <v>104</v>
      </c>
      <c r="G524" s="149">
        <v>107</v>
      </c>
      <c r="H524" s="173">
        <f>SUM(G524-F524)</f>
        <v>3</v>
      </c>
      <c r="I524" s="167">
        <f>H524/F524</f>
        <v>0.0288461538461538</v>
      </c>
      <c r="J524" s="167">
        <f>H524/G524</f>
        <v>0.0280373831775701</v>
      </c>
      <c r="K524" s="24"/>
      <c r="L524" s="24"/>
      <c r="M524" s="24"/>
      <c r="N524" s="24"/>
      <c r="O524" s="24"/>
      <c r="P524" s="24"/>
      <c r="Q524" s="24"/>
      <c r="R524" s="24"/>
      <c r="S524" s="24"/>
      <c r="T524" s="24"/>
      <c r="U524" s="24"/>
      <c r="V524" s="24"/>
      <c r="W524" s="24"/>
      <c r="X524" s="24"/>
      <c r="Y524" s="24"/>
      <c r="Z524" s="24"/>
    </row>
    <row r="525" ht="19.15" customHeight="1">
      <c r="A525" t="s" s="138">
        <v>3735</v>
      </c>
      <c r="B525" s="149">
        <v>14</v>
      </c>
      <c r="C525" s="149">
        <v>18</v>
      </c>
      <c r="D525" t="s" s="205">
        <v>4214</v>
      </c>
      <c r="E525" t="s" s="205">
        <v>44</v>
      </c>
      <c r="F525" s="222">
        <v>98</v>
      </c>
      <c r="G525" s="149">
        <v>100</v>
      </c>
      <c r="H525" s="173">
        <f>SUM(G525-F525)</f>
        <v>2</v>
      </c>
      <c r="I525" s="167">
        <f>H525/F525</f>
        <v>0.0204081632653061</v>
      </c>
      <c r="J525" s="167">
        <f>H525/G525</f>
        <v>0.02</v>
      </c>
      <c r="K525" s="24"/>
      <c r="L525" s="24"/>
      <c r="M525" s="24"/>
      <c r="N525" s="24"/>
      <c r="O525" s="24"/>
      <c r="P525" s="24"/>
      <c r="Q525" s="24"/>
      <c r="R525" s="24"/>
      <c r="S525" s="24"/>
      <c r="T525" s="24"/>
      <c r="U525" s="24"/>
      <c r="V525" s="24"/>
      <c r="W525" s="24"/>
      <c r="X525" s="24"/>
      <c r="Y525" s="24"/>
      <c r="Z525" s="24"/>
    </row>
    <row r="526" ht="19.15" customHeight="1">
      <c r="A526" t="s" s="138">
        <v>3735</v>
      </c>
      <c r="B526" s="149">
        <v>14</v>
      </c>
      <c r="C526" s="149">
        <v>34</v>
      </c>
      <c r="D526" t="s" s="205">
        <v>4215</v>
      </c>
      <c r="E526" t="s" s="205">
        <v>103</v>
      </c>
      <c r="F526" s="222">
        <v>93</v>
      </c>
      <c r="G526" s="149">
        <v>97</v>
      </c>
      <c r="H526" s="173">
        <f>SUM(G526-F526)</f>
        <v>4</v>
      </c>
      <c r="I526" s="167">
        <f>H526/F526</f>
        <v>0.043010752688172</v>
      </c>
      <c r="J526" s="167">
        <f>H526/G526</f>
        <v>0.0412371134020619</v>
      </c>
      <c r="K526" s="24"/>
      <c r="L526" s="24"/>
      <c r="M526" s="24"/>
      <c r="N526" s="24"/>
      <c r="O526" s="24"/>
      <c r="P526" s="24"/>
      <c r="Q526" s="24"/>
      <c r="R526" s="24"/>
      <c r="S526" s="24"/>
      <c r="T526" s="24"/>
      <c r="U526" s="24"/>
      <c r="V526" s="24"/>
      <c r="W526" s="24"/>
      <c r="X526" s="24"/>
      <c r="Y526" s="24"/>
      <c r="Z526" s="24"/>
    </row>
    <row r="527" ht="19.15" customHeight="1">
      <c r="A527" t="s" s="138">
        <v>3735</v>
      </c>
      <c r="B527" s="149">
        <v>14</v>
      </c>
      <c r="C527" s="149">
        <v>28</v>
      </c>
      <c r="D527" t="s" s="205">
        <v>4216</v>
      </c>
      <c r="E527" t="s" s="205">
        <v>72</v>
      </c>
      <c r="F527" s="222">
        <v>77</v>
      </c>
      <c r="G527" s="149">
        <v>80</v>
      </c>
      <c r="H527" s="173">
        <f>SUM(G527-F527)</f>
        <v>3</v>
      </c>
      <c r="I527" s="167">
        <f>H527/F527</f>
        <v>0.038961038961039</v>
      </c>
      <c r="J527" s="167">
        <f>H527/G527</f>
        <v>0.0375</v>
      </c>
      <c r="K527" s="24"/>
      <c r="L527" s="24"/>
      <c r="M527" s="24"/>
      <c r="N527" s="24"/>
      <c r="O527" s="24"/>
      <c r="P527" s="24"/>
      <c r="Q527" s="24"/>
      <c r="R527" s="24"/>
      <c r="S527" s="24"/>
      <c r="T527" s="24"/>
      <c r="U527" s="24"/>
      <c r="V527" s="24"/>
      <c r="W527" s="24"/>
      <c r="X527" s="24"/>
      <c r="Y527" s="24"/>
      <c r="Z527" s="24"/>
    </row>
    <row r="528" ht="19.15" customHeight="1">
      <c r="A528" t="s" s="138">
        <v>3735</v>
      </c>
      <c r="B528" s="149">
        <v>14</v>
      </c>
      <c r="C528" s="149">
        <v>24</v>
      </c>
      <c r="D528" t="s" s="205">
        <v>4217</v>
      </c>
      <c r="E528" t="s" s="205">
        <v>110</v>
      </c>
      <c r="F528" s="222">
        <v>69</v>
      </c>
      <c r="G528" s="149">
        <v>78</v>
      </c>
      <c r="H528" s="173">
        <f>SUM(G528-F528)</f>
        <v>9</v>
      </c>
      <c r="I528" s="167">
        <f>H528/F528</f>
        <v>0.130434782608696</v>
      </c>
      <c r="J528" s="167">
        <f>H528/G528</f>
        <v>0.115384615384615</v>
      </c>
      <c r="K528" s="24"/>
      <c r="L528" s="24"/>
      <c r="M528" s="24"/>
      <c r="N528" s="24"/>
      <c r="O528" s="24"/>
      <c r="P528" s="24"/>
      <c r="Q528" s="24"/>
      <c r="R528" s="24"/>
      <c r="S528" s="24"/>
      <c r="T528" s="24"/>
      <c r="U528" s="24"/>
      <c r="V528" s="24"/>
      <c r="W528" s="24"/>
      <c r="X528" s="24"/>
      <c r="Y528" s="24"/>
      <c r="Z528" s="24"/>
    </row>
    <row r="529" ht="19.15" customHeight="1">
      <c r="A529" t="s" s="138">
        <v>3735</v>
      </c>
      <c r="B529" s="149">
        <v>14</v>
      </c>
      <c r="C529" s="149">
        <v>17</v>
      </c>
      <c r="D529" t="s" s="205">
        <v>4218</v>
      </c>
      <c r="E529" t="s" s="205">
        <v>1680</v>
      </c>
      <c r="F529" s="222">
        <v>68</v>
      </c>
      <c r="G529" s="149">
        <v>71</v>
      </c>
      <c r="H529" s="173">
        <f>SUM(G529-F529)</f>
        <v>3</v>
      </c>
      <c r="I529" s="167">
        <f>H529/F529</f>
        <v>0.0441176470588235</v>
      </c>
      <c r="J529" s="167">
        <f>H529/G529</f>
        <v>0.0422535211267606</v>
      </c>
      <c r="K529" s="24"/>
      <c r="L529" s="24"/>
      <c r="M529" s="24"/>
      <c r="N529" s="24"/>
      <c r="O529" s="24"/>
      <c r="P529" s="24"/>
      <c r="Q529" s="24"/>
      <c r="R529" s="24"/>
      <c r="S529" s="24"/>
      <c r="T529" s="24"/>
      <c r="U529" s="24"/>
      <c r="V529" s="24"/>
      <c r="W529" s="24"/>
      <c r="X529" s="24"/>
      <c r="Y529" s="24"/>
      <c r="Z529" s="24"/>
    </row>
    <row r="530" ht="19.15" customHeight="1">
      <c r="A530" t="s" s="138">
        <v>3735</v>
      </c>
      <c r="B530" s="149">
        <v>14</v>
      </c>
      <c r="C530" s="149">
        <v>30</v>
      </c>
      <c r="D530" t="s" s="205">
        <v>4219</v>
      </c>
      <c r="E530" t="s" s="205">
        <v>52</v>
      </c>
      <c r="F530" s="222">
        <v>66</v>
      </c>
      <c r="G530" s="149">
        <v>70</v>
      </c>
      <c r="H530" s="173">
        <f>SUM(G530-F530)</f>
        <v>4</v>
      </c>
      <c r="I530" s="167">
        <f>H530/F530</f>
        <v>0.0606060606060606</v>
      </c>
      <c r="J530" s="167">
        <f>H530/G530</f>
        <v>0.0571428571428571</v>
      </c>
      <c r="K530" s="24"/>
      <c r="L530" s="24"/>
      <c r="M530" s="24"/>
      <c r="N530" s="24"/>
      <c r="O530" s="24"/>
      <c r="P530" s="24"/>
      <c r="Q530" s="24"/>
      <c r="R530" s="24"/>
      <c r="S530" s="24"/>
      <c r="T530" s="24"/>
      <c r="U530" s="24"/>
      <c r="V530" s="24"/>
      <c r="W530" s="24"/>
      <c r="X530" s="24"/>
      <c r="Y530" s="24"/>
      <c r="Z530" s="24"/>
    </row>
    <row r="531" ht="19.15" customHeight="1">
      <c r="A531" t="s" s="138">
        <v>3735</v>
      </c>
      <c r="B531" s="149">
        <v>14</v>
      </c>
      <c r="C531" s="149">
        <v>27</v>
      </c>
      <c r="D531" t="s" s="205">
        <v>4220</v>
      </c>
      <c r="E531" t="s" s="205">
        <v>375</v>
      </c>
      <c r="F531" s="222">
        <v>54</v>
      </c>
      <c r="G531" s="149">
        <v>55</v>
      </c>
      <c r="H531" s="173">
        <f>SUM(G531-F531)</f>
        <v>1</v>
      </c>
      <c r="I531" s="167">
        <f>H531/F531</f>
        <v>0.0185185185185185</v>
      </c>
      <c r="J531" s="167">
        <f>H531/G531</f>
        <v>0.0181818181818182</v>
      </c>
      <c r="K531" s="24"/>
      <c r="L531" s="24"/>
      <c r="M531" s="24"/>
      <c r="N531" s="24"/>
      <c r="O531" s="24"/>
      <c r="P531" s="24"/>
      <c r="Q531" s="24"/>
      <c r="R531" s="24"/>
      <c r="S531" s="24"/>
      <c r="T531" s="24"/>
      <c r="U531" s="24"/>
      <c r="V531" s="24"/>
      <c r="W531" s="24"/>
      <c r="X531" s="24"/>
      <c r="Y531" s="24"/>
      <c r="Z531" s="24"/>
    </row>
    <row r="532" ht="19.15" customHeight="1">
      <c r="A532" t="s" s="138">
        <v>3735</v>
      </c>
      <c r="B532" s="149">
        <v>14</v>
      </c>
      <c r="C532" s="149">
        <v>22</v>
      </c>
      <c r="D532" t="s" s="205">
        <v>4221</v>
      </c>
      <c r="E532" t="s" s="205">
        <v>281</v>
      </c>
      <c r="F532" s="222">
        <v>41</v>
      </c>
      <c r="G532" s="149">
        <v>42</v>
      </c>
      <c r="H532" s="173">
        <f>SUM(G532-F532)</f>
        <v>1</v>
      </c>
      <c r="I532" s="167">
        <f>H532/F532</f>
        <v>0.024390243902439</v>
      </c>
      <c r="J532" s="167">
        <f>H532/G532</f>
        <v>0.0238095238095238</v>
      </c>
      <c r="K532" s="24"/>
      <c r="L532" s="24"/>
      <c r="M532" s="24"/>
      <c r="N532" s="24"/>
      <c r="O532" s="24"/>
      <c r="P532" s="24"/>
      <c r="Q532" s="24"/>
      <c r="R532" s="24"/>
      <c r="S532" s="24"/>
      <c r="T532" s="24"/>
      <c r="U532" s="24"/>
      <c r="V532" s="24"/>
      <c r="W532" s="24"/>
      <c r="X532" s="24"/>
      <c r="Y532" s="24"/>
      <c r="Z532" s="24"/>
    </row>
    <row r="533" ht="19.15" customHeight="1">
      <c r="A533" t="s" s="138">
        <v>3735</v>
      </c>
      <c r="B533" s="149">
        <v>14</v>
      </c>
      <c r="C533" s="149">
        <v>19</v>
      </c>
      <c r="D533" t="s" s="205">
        <v>4222</v>
      </c>
      <c r="E533" t="s" s="205">
        <v>76</v>
      </c>
      <c r="F533" s="222">
        <v>27</v>
      </c>
      <c r="G533" s="149">
        <v>30</v>
      </c>
      <c r="H533" s="173">
        <f>SUM(G533-F533)</f>
        <v>3</v>
      </c>
      <c r="I533" s="167">
        <f>H533/F533</f>
        <v>0.111111111111111</v>
      </c>
      <c r="J533" s="167">
        <f>H533/G533</f>
        <v>0.1</v>
      </c>
      <c r="K533" s="24"/>
      <c r="L533" s="24"/>
      <c r="M533" s="24"/>
      <c r="N533" s="24"/>
      <c r="O533" s="24"/>
      <c r="P533" s="24"/>
      <c r="Q533" s="24"/>
      <c r="R533" s="24"/>
      <c r="S533" s="24"/>
      <c r="T533" s="24"/>
      <c r="U533" s="24"/>
      <c r="V533" s="24"/>
      <c r="W533" s="24"/>
      <c r="X533" s="24"/>
      <c r="Y533" s="24"/>
      <c r="Z533" s="24"/>
    </row>
    <row r="534" ht="19.15" customHeight="1">
      <c r="A534" t="s" s="138">
        <v>3735</v>
      </c>
      <c r="B534" s="149">
        <v>14</v>
      </c>
      <c r="C534" s="149">
        <v>20</v>
      </c>
      <c r="D534" t="s" s="205">
        <v>4223</v>
      </c>
      <c r="E534" t="s" s="205">
        <v>116</v>
      </c>
      <c r="F534" s="222">
        <v>25</v>
      </c>
      <c r="G534" s="149">
        <v>25</v>
      </c>
      <c r="H534" s="173">
        <f>SUM(G534-F534)</f>
        <v>0</v>
      </c>
      <c r="I534" s="167">
        <f>H534/F534</f>
        <v>0</v>
      </c>
      <c r="J534" s="167">
        <f>H534/G534</f>
        <v>0</v>
      </c>
      <c r="K534" s="24"/>
      <c r="L534" s="24"/>
      <c r="M534" s="24"/>
      <c r="N534" s="24"/>
      <c r="O534" s="24"/>
      <c r="P534" s="24"/>
      <c r="Q534" s="24"/>
      <c r="R534" s="24"/>
      <c r="S534" s="24"/>
      <c r="T534" s="24"/>
      <c r="U534" s="24"/>
      <c r="V534" s="24"/>
      <c r="W534" s="24"/>
      <c r="X534" s="24"/>
      <c r="Y534" s="24"/>
      <c r="Z534" s="24"/>
    </row>
    <row r="535" ht="19.15" customHeight="1">
      <c r="A535" t="s" s="138">
        <v>3735</v>
      </c>
      <c r="B535" s="149">
        <v>14</v>
      </c>
      <c r="C535" s="149">
        <v>29</v>
      </c>
      <c r="D535" t="s" s="205">
        <v>4224</v>
      </c>
      <c r="E535" t="s" s="205">
        <v>119</v>
      </c>
      <c r="F535" s="222">
        <v>23</v>
      </c>
      <c r="G535" s="149">
        <v>24</v>
      </c>
      <c r="H535" s="173">
        <f>SUM(G535-F535)</f>
        <v>1</v>
      </c>
      <c r="I535" s="167">
        <f>H535/F535</f>
        <v>0.0434782608695652</v>
      </c>
      <c r="J535" s="167">
        <f>H535/G535</f>
        <v>0.0416666666666667</v>
      </c>
      <c r="K535" s="24"/>
      <c r="L535" s="24"/>
      <c r="M535" s="24"/>
      <c r="N535" s="24"/>
      <c r="O535" s="24"/>
      <c r="P535" s="24"/>
      <c r="Q535" s="24"/>
      <c r="R535" s="24"/>
      <c r="S535" s="24"/>
      <c r="T535" s="24"/>
      <c r="U535" s="24"/>
      <c r="V535" s="24"/>
      <c r="W535" s="24"/>
      <c r="X535" s="24"/>
      <c r="Y535" s="24"/>
      <c r="Z535" s="24"/>
    </row>
    <row r="536" ht="19.15" customHeight="1">
      <c r="A536" t="s" s="138">
        <v>3735</v>
      </c>
      <c r="B536" s="149">
        <v>14</v>
      </c>
      <c r="C536" s="149">
        <v>33</v>
      </c>
      <c r="D536" t="s" s="205">
        <v>4225</v>
      </c>
      <c r="E536" t="s" s="205">
        <v>68</v>
      </c>
      <c r="F536" s="222">
        <v>17</v>
      </c>
      <c r="G536" s="149">
        <v>19</v>
      </c>
      <c r="H536" s="173">
        <f>SUM(G536-F536)</f>
        <v>2</v>
      </c>
      <c r="I536" s="167">
        <f>H536/F536</f>
        <v>0.117647058823529</v>
      </c>
      <c r="J536" s="167">
        <f>H536/G536</f>
        <v>0.105263157894737</v>
      </c>
      <c r="K536" s="24"/>
      <c r="L536" s="24"/>
      <c r="M536" s="24"/>
      <c r="N536" s="24"/>
      <c r="O536" s="24"/>
      <c r="P536" s="24"/>
      <c r="Q536" s="24"/>
      <c r="R536" s="24"/>
      <c r="S536" s="24"/>
      <c r="T536" s="24"/>
      <c r="U536" s="24"/>
      <c r="V536" s="24"/>
      <c r="W536" s="24"/>
      <c r="X536" s="24"/>
      <c r="Y536" s="24"/>
      <c r="Z536" s="24"/>
    </row>
    <row r="537" ht="19.15" customHeight="1">
      <c r="A537" t="s" s="138">
        <v>3735</v>
      </c>
      <c r="B537" s="149">
        <v>14</v>
      </c>
      <c r="C537" s="149">
        <v>13</v>
      </c>
      <c r="D537" t="s" s="205">
        <v>4226</v>
      </c>
      <c r="E537" t="s" s="205">
        <v>380</v>
      </c>
      <c r="F537" s="223">
        <v>0</v>
      </c>
      <c r="G537" s="149">
        <v>0</v>
      </c>
      <c r="H537" s="173">
        <f>SUM(G537-F537)</f>
        <v>0</v>
      </c>
      <c r="I537" s="207">
        <f>H537/F537</f>
      </c>
      <c r="J537" s="207">
        <f>H537/G537</f>
      </c>
      <c r="K537" s="24"/>
      <c r="L537" s="24"/>
      <c r="M537" s="24"/>
      <c r="N537" s="24"/>
      <c r="O537" s="24"/>
      <c r="P537" s="24"/>
      <c r="Q537" s="24"/>
      <c r="R537" s="24"/>
      <c r="S537" s="24"/>
      <c r="T537" s="24"/>
      <c r="U537" s="24"/>
      <c r="V537" s="24"/>
      <c r="W537" s="24"/>
      <c r="X537" s="24"/>
      <c r="Y537" s="24"/>
      <c r="Z537" s="24"/>
    </row>
    <row r="538" ht="19.15" customHeight="1">
      <c r="A538" t="s" s="138">
        <v>3735</v>
      </c>
      <c r="B538" s="149">
        <v>14</v>
      </c>
      <c r="C538" s="149">
        <v>31</v>
      </c>
      <c r="D538" t="s" s="205">
        <v>4227</v>
      </c>
      <c r="E538" t="s" s="205">
        <v>32</v>
      </c>
      <c r="F538" s="223">
        <v>0</v>
      </c>
      <c r="G538" s="149">
        <v>0</v>
      </c>
      <c r="H538" s="206">
        <f>SUM(G538-F538)</f>
        <v>0</v>
      </c>
      <c r="I538" s="176">
        <f>H538/F538</f>
      </c>
      <c r="J538" s="176">
        <f>H538/G538</f>
      </c>
      <c r="K538" s="174"/>
      <c r="L538" s="174"/>
      <c r="M538" s="174"/>
      <c r="N538" s="174"/>
      <c r="O538" s="174"/>
      <c r="P538" s="174"/>
      <c r="Q538" s="174"/>
      <c r="R538" s="174"/>
      <c r="S538" s="174"/>
      <c r="T538" s="174"/>
      <c r="U538" s="174"/>
      <c r="V538" s="174"/>
      <c r="W538" s="174"/>
      <c r="X538" s="174"/>
      <c r="Y538" s="174"/>
      <c r="Z538" s="174"/>
    </row>
    <row r="539" ht="13.65" customHeight="1">
      <c r="A539" s="192"/>
      <c r="B539" s="183"/>
      <c r="C539" s="183"/>
      <c r="D539" s="183"/>
      <c r="E539" s="183"/>
      <c r="F539" s="194">
        <f>SUM(F505:F538)</f>
        <v>90248</v>
      </c>
      <c r="G539" s="194">
        <f>SUM(G505:G538)</f>
        <v>94451</v>
      </c>
      <c r="H539" s="194">
        <f>SUM(H505:H538)</f>
        <v>4203</v>
      </c>
      <c r="I539" s="182">
        <f>H539/F539</f>
        <v>0.0465716691782643</v>
      </c>
      <c r="J539" s="182">
        <f>H539/G539</f>
        <v>0.0444992641687224</v>
      </c>
      <c r="K539" s="183"/>
      <c r="L539" s="183"/>
      <c r="M539" s="183"/>
      <c r="N539" s="183"/>
      <c r="O539" s="183"/>
      <c r="P539" s="183"/>
      <c r="Q539" s="183"/>
      <c r="R539" s="183"/>
      <c r="S539" s="183"/>
      <c r="T539" s="183"/>
      <c r="U539" s="183"/>
      <c r="V539" s="183"/>
      <c r="W539" s="183"/>
      <c r="X539" s="183"/>
      <c r="Y539" s="183"/>
      <c r="Z539" s="184"/>
    </row>
    <row r="540" ht="13.65" customHeight="1">
      <c r="A540" s="195"/>
      <c r="B540" s="195"/>
      <c r="C540" s="195"/>
      <c r="D540" s="195"/>
      <c r="E540" s="195"/>
      <c r="F540" s="195"/>
      <c r="G540" s="195"/>
      <c r="H540" s="195"/>
      <c r="I540" s="196">
        <f>H540/F540</f>
      </c>
      <c r="J540" s="196">
        <f>H540/G540</f>
      </c>
      <c r="K540" s="195"/>
      <c r="L540" s="195"/>
      <c r="M540" s="195"/>
      <c r="N540" s="195"/>
      <c r="O540" s="195"/>
      <c r="P540" s="195"/>
      <c r="Q540" s="195"/>
      <c r="R540" s="195"/>
      <c r="S540" s="195"/>
      <c r="T540" s="195"/>
      <c r="U540" s="195"/>
      <c r="V540" s="195"/>
      <c r="W540" s="195"/>
      <c r="X540" s="195"/>
      <c r="Y540" s="195"/>
      <c r="Z540" s="195"/>
    </row>
    <row r="541" ht="13.65" customHeight="1">
      <c r="A541" s="215"/>
      <c r="B541" s="216"/>
      <c r="C541" s="216"/>
      <c r="D541" s="216"/>
      <c r="E541" s="216"/>
      <c r="F541" s="218">
        <f>SUM(F539,F503,F466,F428,F390,F349,F307,F267,F233,F197,F157,F118,F82,F43)</f>
        <v>1357169</v>
      </c>
      <c r="G541" s="218">
        <f>SUM(G539,G503,G466,G428,G390,G349,G307,G267,G233,G197,G157,G118,G82,G43)</f>
        <v>1431509</v>
      </c>
      <c r="H541" s="218">
        <f>SUM(H539,H503,H466,H428,H390,H349,H307,H267,H233,H197,H157,H118,H82,H43)</f>
        <v>74340</v>
      </c>
      <c r="I541" s="235">
        <f>H541/F541</f>
        <v>0.0547757869506303</v>
      </c>
      <c r="J541" s="235">
        <f>H541/G541</f>
        <v>0.0519312138449706</v>
      </c>
      <c r="K541" s="216"/>
      <c r="L541" s="216"/>
      <c r="M541" s="216"/>
      <c r="N541" s="216"/>
      <c r="O541" s="216"/>
      <c r="P541" s="216"/>
      <c r="Q541" s="216"/>
      <c r="R541" s="216"/>
      <c r="S541" s="216"/>
      <c r="T541" s="216"/>
      <c r="U541" s="216"/>
      <c r="V541" s="216"/>
      <c r="W541" s="216"/>
      <c r="X541" s="216"/>
      <c r="Y541" s="216"/>
      <c r="Z541"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5.xml><?xml version="1.0" encoding="utf-8"?>
<worksheet xmlns:r="http://schemas.openxmlformats.org/officeDocument/2006/relationships" xmlns="http://schemas.openxmlformats.org/spreadsheetml/2006/main">
  <sheetPr>
    <pageSetUpPr fitToPage="1"/>
  </sheetPr>
  <dimension ref="A1:Z329"/>
  <sheetViews>
    <sheetView workbookViewId="0" showGridLines="0" defaultGridColor="1"/>
  </sheetViews>
  <sheetFormatPr defaultColWidth="14.5" defaultRowHeight="15.75" customHeight="1" outlineLevelRow="0" outlineLevelCol="0"/>
  <cols>
    <col min="1" max="1" width="17.3516" style="287" customWidth="1"/>
    <col min="2" max="2" width="11.1719" style="287" customWidth="1"/>
    <col min="3" max="3" width="10.6719" style="287" customWidth="1"/>
    <col min="4" max="4" width="26.6719" style="287" customWidth="1"/>
    <col min="5" max="5" width="22.5" style="287" customWidth="1"/>
    <col min="6" max="26" width="14.5" style="287" customWidth="1"/>
    <col min="27" max="256" width="14.5" style="287"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4247</v>
      </c>
      <c r="B2" s="168">
        <v>1</v>
      </c>
      <c r="C2" s="168">
        <v>9</v>
      </c>
      <c r="D2" t="s" s="145">
        <v>4286</v>
      </c>
      <c r="E2" t="s" s="145">
        <v>20</v>
      </c>
      <c r="F2" s="212">
        <v>34272</v>
      </c>
      <c r="G2" s="168">
        <v>36361</v>
      </c>
      <c r="H2" s="155">
        <f>SUM(G2-F2)</f>
        <v>2089</v>
      </c>
      <c r="I2" s="167">
        <f>H2/F2</f>
        <v>0.060953548085901</v>
      </c>
      <c r="J2" s="167">
        <f>H2/G2</f>
        <v>0.0574516652457303</v>
      </c>
      <c r="K2" s="24"/>
      <c r="L2" s="24"/>
      <c r="M2" s="24"/>
      <c r="N2" s="24"/>
      <c r="O2" s="24"/>
      <c r="P2" s="24"/>
      <c r="Q2" s="24"/>
      <c r="R2" s="24"/>
      <c r="S2" s="24"/>
      <c r="T2" s="24"/>
      <c r="U2" s="24"/>
      <c r="V2" s="24"/>
      <c r="W2" s="24"/>
      <c r="X2" s="24"/>
      <c r="Y2" s="24"/>
      <c r="Z2" s="24"/>
    </row>
    <row r="3" ht="19.15" customHeight="1">
      <c r="A3" t="s" s="145">
        <v>4247</v>
      </c>
      <c r="B3" s="168">
        <v>1</v>
      </c>
      <c r="C3" s="168">
        <v>1</v>
      </c>
      <c r="D3" t="s" s="145">
        <v>4287</v>
      </c>
      <c r="E3" t="s" s="145">
        <v>26</v>
      </c>
      <c r="F3" s="212">
        <v>17713</v>
      </c>
      <c r="G3" s="168">
        <v>18611</v>
      </c>
      <c r="H3" s="155">
        <f>SUM(G3-F3)</f>
        <v>898</v>
      </c>
      <c r="I3" s="167">
        <f>H3/F3</f>
        <v>0.0506972280246147</v>
      </c>
      <c r="J3" s="167">
        <f>H3/G3</f>
        <v>0.0482510343345333</v>
      </c>
      <c r="K3" s="24"/>
      <c r="L3" s="24"/>
      <c r="M3" s="24"/>
      <c r="N3" s="24"/>
      <c r="O3" s="24"/>
      <c r="P3" s="24"/>
      <c r="Q3" s="24"/>
      <c r="R3" s="24"/>
      <c r="S3" s="24"/>
      <c r="T3" s="24"/>
      <c r="U3" s="24"/>
      <c r="V3" s="24"/>
      <c r="W3" s="24"/>
      <c r="X3" s="24"/>
      <c r="Y3" s="24"/>
      <c r="Z3" s="24"/>
    </row>
    <row r="4" ht="19.15" customHeight="1">
      <c r="A4" t="s" s="145">
        <v>4247</v>
      </c>
      <c r="B4" s="168">
        <v>1</v>
      </c>
      <c r="C4" s="168">
        <v>3</v>
      </c>
      <c r="D4" t="s" s="145">
        <v>4288</v>
      </c>
      <c r="E4" t="s" s="145">
        <v>17</v>
      </c>
      <c r="F4" s="212">
        <v>17235</v>
      </c>
      <c r="G4" s="168">
        <v>18434</v>
      </c>
      <c r="H4" s="155">
        <f>SUM(G4-F4)</f>
        <v>1199</v>
      </c>
      <c r="I4" s="167">
        <f>H4/F4</f>
        <v>0.0695677400638236</v>
      </c>
      <c r="J4" s="167">
        <f>H4/G4</f>
        <v>0.06504285559292609</v>
      </c>
      <c r="K4" s="24"/>
      <c r="L4" s="24"/>
      <c r="M4" s="24"/>
      <c r="N4" s="24"/>
      <c r="O4" s="24"/>
      <c r="P4" s="24"/>
      <c r="Q4" s="24"/>
      <c r="R4" s="24"/>
      <c r="S4" s="24"/>
      <c r="T4" s="24"/>
      <c r="U4" s="24"/>
      <c r="V4" s="24"/>
      <c r="W4" s="24"/>
      <c r="X4" s="24"/>
      <c r="Y4" s="24"/>
      <c r="Z4" s="24"/>
    </row>
    <row r="5" ht="19.15" customHeight="1">
      <c r="A5" t="s" s="145">
        <v>4247</v>
      </c>
      <c r="B5" s="168">
        <v>1</v>
      </c>
      <c r="C5" s="168">
        <v>2</v>
      </c>
      <c r="D5" t="s" s="145">
        <v>4289</v>
      </c>
      <c r="E5" t="s" s="145">
        <v>22</v>
      </c>
      <c r="F5" s="212">
        <v>12551</v>
      </c>
      <c r="G5" s="168">
        <v>13524</v>
      </c>
      <c r="H5" s="155">
        <f>SUM(G5-F5)</f>
        <v>973</v>
      </c>
      <c r="I5" s="167">
        <f>H5/F5</f>
        <v>0.07752370329057449</v>
      </c>
      <c r="J5" s="167">
        <f>H5/G5</f>
        <v>0.07194616977225669</v>
      </c>
      <c r="K5" s="24"/>
      <c r="L5" s="24"/>
      <c r="M5" s="24"/>
      <c r="N5" s="24"/>
      <c r="O5" s="24"/>
      <c r="P5" s="24"/>
      <c r="Q5" s="24"/>
      <c r="R5" s="24"/>
      <c r="S5" s="24"/>
      <c r="T5" s="24"/>
      <c r="U5" s="24"/>
      <c r="V5" s="24"/>
      <c r="W5" s="24"/>
      <c r="X5" s="24"/>
      <c r="Y5" s="24"/>
      <c r="Z5" s="24"/>
    </row>
    <row r="6" ht="19.15" customHeight="1">
      <c r="A6" t="s" s="145">
        <v>4247</v>
      </c>
      <c r="B6" s="168">
        <v>1</v>
      </c>
      <c r="C6" s="168">
        <v>27</v>
      </c>
      <c r="D6" t="s" s="145">
        <v>4290</v>
      </c>
      <c r="E6" t="s" s="145">
        <v>34</v>
      </c>
      <c r="F6" s="212">
        <v>1763</v>
      </c>
      <c r="G6" s="168">
        <v>1950</v>
      </c>
      <c r="H6" s="155">
        <f>SUM(G6-F6)</f>
        <v>187</v>
      </c>
      <c r="I6" s="167">
        <f>H6/F6</f>
        <v>0.106069200226886</v>
      </c>
      <c r="J6" s="167">
        <f>H6/G6</f>
        <v>0.09589743589743591</v>
      </c>
      <c r="K6" s="24"/>
      <c r="L6" s="24"/>
      <c r="M6" s="24"/>
      <c r="N6" s="24"/>
      <c r="O6" s="24"/>
      <c r="P6" s="24"/>
      <c r="Q6" s="24"/>
      <c r="R6" s="24"/>
      <c r="S6" s="24"/>
      <c r="T6" s="24"/>
      <c r="U6" s="24"/>
      <c r="V6" s="24"/>
      <c r="W6" s="24"/>
      <c r="X6" s="24"/>
      <c r="Y6" s="24"/>
      <c r="Z6" s="24"/>
    </row>
    <row r="7" ht="19.15" customHeight="1">
      <c r="A7" t="s" s="145">
        <v>4247</v>
      </c>
      <c r="B7" s="168">
        <v>1</v>
      </c>
      <c r="C7" s="168">
        <v>11</v>
      </c>
      <c r="D7" t="s" s="145">
        <v>4291</v>
      </c>
      <c r="E7" t="s" s="145">
        <v>36</v>
      </c>
      <c r="F7" s="212">
        <v>1747</v>
      </c>
      <c r="G7" s="168">
        <v>1876</v>
      </c>
      <c r="H7" s="155">
        <f>SUM(G7-F7)</f>
        <v>129</v>
      </c>
      <c r="I7" s="167">
        <f>H7/F7</f>
        <v>0.07384087006296509</v>
      </c>
      <c r="J7" s="167">
        <f>H7/G7</f>
        <v>0.06876332622601281</v>
      </c>
      <c r="K7" s="24"/>
      <c r="L7" s="24"/>
      <c r="M7" s="24"/>
      <c r="N7" s="24"/>
      <c r="O7" s="24"/>
      <c r="P7" s="24"/>
      <c r="Q7" s="24"/>
      <c r="R7" s="24"/>
      <c r="S7" s="24"/>
      <c r="T7" s="24"/>
      <c r="U7" s="24"/>
      <c r="V7" s="24"/>
      <c r="W7" s="24"/>
      <c r="X7" s="24"/>
      <c r="Y7" s="24"/>
      <c r="Z7" s="24"/>
    </row>
    <row r="8" ht="19.15" customHeight="1">
      <c r="A8" t="s" s="145">
        <v>4247</v>
      </c>
      <c r="B8" s="168">
        <v>1</v>
      </c>
      <c r="C8" s="168">
        <v>4</v>
      </c>
      <c r="D8" t="s" s="145">
        <v>4292</v>
      </c>
      <c r="E8" t="s" s="145">
        <v>60</v>
      </c>
      <c r="F8" s="212">
        <v>1697</v>
      </c>
      <c r="G8" s="168">
        <v>1761</v>
      </c>
      <c r="H8" s="155">
        <f>SUM(G8-F8)</f>
        <v>64</v>
      </c>
      <c r="I8" s="167">
        <f>H8/F8</f>
        <v>0.037713612256924</v>
      </c>
      <c r="J8" s="167">
        <f>H8/G8</f>
        <v>0.0363429869392391</v>
      </c>
      <c r="K8" s="24"/>
      <c r="L8" s="24"/>
      <c r="M8" s="24"/>
      <c r="N8" s="24"/>
      <c r="O8" s="24"/>
      <c r="P8" s="24"/>
      <c r="Q8" s="24"/>
      <c r="R8" s="24"/>
      <c r="S8" s="24"/>
      <c r="T8" s="24"/>
      <c r="U8" s="24"/>
      <c r="V8" s="24"/>
      <c r="W8" s="24"/>
      <c r="X8" s="24"/>
      <c r="Y8" s="24"/>
      <c r="Z8" s="24"/>
    </row>
    <row r="9" ht="19.15" customHeight="1">
      <c r="A9" t="s" s="145">
        <v>4247</v>
      </c>
      <c r="B9" s="168">
        <v>1</v>
      </c>
      <c r="C9" s="168">
        <v>14</v>
      </c>
      <c r="D9" t="s" s="145">
        <v>4293</v>
      </c>
      <c r="E9" t="s" s="145">
        <v>28</v>
      </c>
      <c r="F9" s="212">
        <v>1456</v>
      </c>
      <c r="G9" s="168">
        <v>1606</v>
      </c>
      <c r="H9" s="155">
        <f>SUM(G9-F9)</f>
        <v>150</v>
      </c>
      <c r="I9" s="167">
        <f>H9/F9</f>
        <v>0.103021978021978</v>
      </c>
      <c r="J9" s="167">
        <f>H9/G9</f>
        <v>0.09339975093399749</v>
      </c>
      <c r="K9" s="24"/>
      <c r="L9" s="24"/>
      <c r="M9" s="24"/>
      <c r="N9" s="24"/>
      <c r="O9" s="24"/>
      <c r="P9" s="24"/>
      <c r="Q9" s="24"/>
      <c r="R9" s="24"/>
      <c r="S9" s="24"/>
      <c r="T9" s="24"/>
      <c r="U9" s="24"/>
      <c r="V9" s="24"/>
      <c r="W9" s="24"/>
      <c r="X9" s="24"/>
      <c r="Y9" s="24"/>
      <c r="Z9" s="24"/>
    </row>
    <row r="10" ht="19.15" customHeight="1">
      <c r="A10" t="s" s="145">
        <v>4247</v>
      </c>
      <c r="B10" s="168">
        <v>1</v>
      </c>
      <c r="C10" s="168">
        <v>17</v>
      </c>
      <c r="D10" t="s" s="145">
        <v>4294</v>
      </c>
      <c r="E10" t="s" s="145">
        <v>38</v>
      </c>
      <c r="F10" s="213">
        <v>594</v>
      </c>
      <c r="G10" s="170">
        <v>641</v>
      </c>
      <c r="H10" s="155">
        <f>SUM(G10-F10)</f>
        <v>47</v>
      </c>
      <c r="I10" s="167">
        <f>H10/F10</f>
        <v>0.0791245791245791</v>
      </c>
      <c r="J10" s="167">
        <f>H10/G10</f>
        <v>0.0733229329173167</v>
      </c>
      <c r="K10" s="24"/>
      <c r="L10" s="24"/>
      <c r="M10" s="24"/>
      <c r="N10" s="24"/>
      <c r="O10" s="24"/>
      <c r="P10" s="24"/>
      <c r="Q10" s="24"/>
      <c r="R10" s="24"/>
      <c r="S10" s="24"/>
      <c r="T10" s="24"/>
      <c r="U10" s="24"/>
      <c r="V10" s="24"/>
      <c r="W10" s="24"/>
      <c r="X10" s="24"/>
      <c r="Y10" s="24"/>
      <c r="Z10" s="24"/>
    </row>
    <row r="11" ht="19.15" customHeight="1">
      <c r="A11" t="s" s="145">
        <v>4247</v>
      </c>
      <c r="B11" s="168">
        <v>1</v>
      </c>
      <c r="C11" s="168">
        <v>10</v>
      </c>
      <c r="D11" t="s" s="145">
        <v>4268</v>
      </c>
      <c r="E11" t="s" s="171">
        <v>101</v>
      </c>
      <c r="F11" s="253">
        <v>567</v>
      </c>
      <c r="G11" s="254">
        <v>497</v>
      </c>
      <c r="H11" s="173">
        <f>SUM(G11-F11)</f>
        <v>-70</v>
      </c>
      <c r="I11" s="167">
        <f>H11/F11</f>
        <v>-0.123456790123457</v>
      </c>
      <c r="J11" s="167">
        <f>H11/G11</f>
        <v>-0.140845070422535</v>
      </c>
      <c r="K11" s="24"/>
      <c r="L11" s="24"/>
      <c r="M11" s="24"/>
      <c r="N11" s="24"/>
      <c r="O11" s="24"/>
      <c r="P11" s="24"/>
      <c r="Q11" s="24"/>
      <c r="R11" s="24"/>
      <c r="S11" s="24"/>
      <c r="T11" s="24"/>
      <c r="U11" s="24"/>
      <c r="V11" s="24"/>
      <c r="W11" s="24"/>
      <c r="X11" s="24"/>
      <c r="Y11" s="24"/>
      <c r="Z11" s="24"/>
    </row>
    <row r="12" ht="19.15" customHeight="1">
      <c r="A12" t="s" s="145">
        <v>4247</v>
      </c>
      <c r="B12" s="168">
        <v>1</v>
      </c>
      <c r="C12" s="168">
        <v>32</v>
      </c>
      <c r="D12" t="s" s="145">
        <v>4296</v>
      </c>
      <c r="E12" t="s" s="145">
        <v>30</v>
      </c>
      <c r="F12" s="229">
        <v>396</v>
      </c>
      <c r="G12" s="166">
        <v>423</v>
      </c>
      <c r="H12" s="155">
        <f>SUM(G12-F12)</f>
        <v>27</v>
      </c>
      <c r="I12" s="167">
        <f>H12/F12</f>
        <v>0.0681818181818182</v>
      </c>
      <c r="J12" s="167">
        <f>H12/G12</f>
        <v>0.0638297872340426</v>
      </c>
      <c r="K12" s="24"/>
      <c r="L12" s="24"/>
      <c r="M12" s="24"/>
      <c r="N12" s="24"/>
      <c r="O12" s="24"/>
      <c r="P12" s="24"/>
      <c r="Q12" s="24"/>
      <c r="R12" s="24"/>
      <c r="S12" s="24"/>
      <c r="T12" s="24"/>
      <c r="U12" s="24"/>
      <c r="V12" s="24"/>
      <c r="W12" s="24"/>
      <c r="X12" s="24"/>
      <c r="Y12" s="24"/>
      <c r="Z12" s="24"/>
    </row>
    <row r="13" ht="19.15" customHeight="1">
      <c r="A13" t="s" s="145">
        <v>4247</v>
      </c>
      <c r="B13" s="168">
        <v>1</v>
      </c>
      <c r="C13" s="168">
        <v>5</v>
      </c>
      <c r="D13" t="s" s="145">
        <v>4297</v>
      </c>
      <c r="E13" t="s" s="145">
        <v>2637</v>
      </c>
      <c r="F13" s="212">
        <v>390</v>
      </c>
      <c r="G13" s="168">
        <v>417</v>
      </c>
      <c r="H13" s="155">
        <f>SUM(G13-F13)</f>
        <v>27</v>
      </c>
      <c r="I13" s="167">
        <f>H13/F13</f>
        <v>0.06923076923076921</v>
      </c>
      <c r="J13" s="167">
        <f>H13/G13</f>
        <v>0.06474820143884891</v>
      </c>
      <c r="K13" s="24"/>
      <c r="L13" s="24"/>
      <c r="M13" s="24"/>
      <c r="N13" s="24"/>
      <c r="O13" s="24"/>
      <c r="P13" s="24"/>
      <c r="Q13" s="24"/>
      <c r="R13" s="24"/>
      <c r="S13" s="24"/>
      <c r="T13" s="24"/>
      <c r="U13" s="24"/>
      <c r="V13" s="24"/>
      <c r="W13" s="24"/>
      <c r="X13" s="24"/>
      <c r="Y13" s="24"/>
      <c r="Z13" s="24"/>
    </row>
    <row r="14" ht="19.15" customHeight="1">
      <c r="A14" t="s" s="145">
        <v>4247</v>
      </c>
      <c r="B14" s="168">
        <v>1</v>
      </c>
      <c r="C14" s="168">
        <v>19</v>
      </c>
      <c r="D14" t="s" s="145">
        <v>4298</v>
      </c>
      <c r="E14" t="s" s="145">
        <v>24</v>
      </c>
      <c r="F14" s="212">
        <v>334</v>
      </c>
      <c r="G14" s="168">
        <v>379</v>
      </c>
      <c r="H14" s="155">
        <f>SUM(G14-F14)</f>
        <v>45</v>
      </c>
      <c r="I14" s="167">
        <f>H14/F14</f>
        <v>0.134730538922156</v>
      </c>
      <c r="J14" s="167">
        <f>H14/G14</f>
        <v>0.118733509234828</v>
      </c>
      <c r="K14" s="24"/>
      <c r="L14" s="24"/>
      <c r="M14" s="24"/>
      <c r="N14" s="24"/>
      <c r="O14" s="24"/>
      <c r="P14" s="24"/>
      <c r="Q14" s="24"/>
      <c r="R14" s="24"/>
      <c r="S14" s="24"/>
      <c r="T14" s="24"/>
      <c r="U14" s="24"/>
      <c r="V14" s="24"/>
      <c r="W14" s="24"/>
      <c r="X14" s="24"/>
      <c r="Y14" s="24"/>
      <c r="Z14" s="24"/>
    </row>
    <row r="15" ht="19.15" customHeight="1">
      <c r="A15" t="s" s="145">
        <v>4247</v>
      </c>
      <c r="B15" s="168">
        <v>1</v>
      </c>
      <c r="C15" s="168">
        <v>16</v>
      </c>
      <c r="D15" t="s" s="145">
        <v>4299</v>
      </c>
      <c r="E15" t="s" s="145">
        <v>112</v>
      </c>
      <c r="F15" s="212">
        <v>288</v>
      </c>
      <c r="G15" s="168">
        <v>320</v>
      </c>
      <c r="H15" s="155">
        <f>SUM(G15-F15)</f>
        <v>32</v>
      </c>
      <c r="I15" s="167">
        <f>H15/F15</f>
        <v>0.111111111111111</v>
      </c>
      <c r="J15" s="167">
        <f>H15/G15</f>
        <v>0.1</v>
      </c>
      <c r="K15" s="24"/>
      <c r="L15" s="24"/>
      <c r="M15" s="24"/>
      <c r="N15" s="24"/>
      <c r="O15" s="24"/>
      <c r="P15" s="24"/>
      <c r="Q15" s="24"/>
      <c r="R15" s="24"/>
      <c r="S15" s="24"/>
      <c r="T15" s="24"/>
      <c r="U15" s="24"/>
      <c r="V15" s="24"/>
      <c r="W15" s="24"/>
      <c r="X15" s="24"/>
      <c r="Y15" s="24"/>
      <c r="Z15" s="24"/>
    </row>
    <row r="16" ht="19.15" customHeight="1">
      <c r="A16" t="s" s="145">
        <v>4247</v>
      </c>
      <c r="B16" s="168">
        <v>1</v>
      </c>
      <c r="C16" s="168">
        <v>24</v>
      </c>
      <c r="D16" t="s" s="145">
        <v>4300</v>
      </c>
      <c r="E16" t="s" s="145">
        <v>62</v>
      </c>
      <c r="F16" s="212">
        <v>276</v>
      </c>
      <c r="G16" s="168">
        <v>302</v>
      </c>
      <c r="H16" s="155">
        <f>SUM(G16-F16)</f>
        <v>26</v>
      </c>
      <c r="I16" s="167">
        <f>H16/F16</f>
        <v>0.0942028985507246</v>
      </c>
      <c r="J16" s="167">
        <f>H16/G16</f>
        <v>0.0860927152317881</v>
      </c>
      <c r="K16" s="24"/>
      <c r="L16" s="24"/>
      <c r="M16" s="24"/>
      <c r="N16" s="24"/>
      <c r="O16" s="24"/>
      <c r="P16" s="24"/>
      <c r="Q16" s="24"/>
      <c r="R16" s="24"/>
      <c r="S16" s="24"/>
      <c r="T16" s="24"/>
      <c r="U16" s="24"/>
      <c r="V16" s="24"/>
      <c r="W16" s="24"/>
      <c r="X16" s="24"/>
      <c r="Y16" s="24"/>
      <c r="Z16" s="24"/>
    </row>
    <row r="17" ht="19.15" customHeight="1">
      <c r="A17" t="s" s="145">
        <v>4247</v>
      </c>
      <c r="B17" s="168">
        <v>1</v>
      </c>
      <c r="C17" s="168">
        <v>7</v>
      </c>
      <c r="D17" t="s" s="145">
        <v>4301</v>
      </c>
      <c r="E17" t="s" s="145">
        <v>48</v>
      </c>
      <c r="F17" s="212">
        <v>285</v>
      </c>
      <c r="G17" s="168">
        <v>294</v>
      </c>
      <c r="H17" s="155">
        <f>SUM(G17-F17)</f>
        <v>9</v>
      </c>
      <c r="I17" s="167">
        <f>H17/F17</f>
        <v>0.0315789473684211</v>
      </c>
      <c r="J17" s="167">
        <f>H17/G17</f>
        <v>0.0306122448979592</v>
      </c>
      <c r="K17" s="24"/>
      <c r="L17" s="24"/>
      <c r="M17" s="24"/>
      <c r="N17" s="24"/>
      <c r="O17" s="24"/>
      <c r="P17" s="24"/>
      <c r="Q17" s="24"/>
      <c r="R17" s="24"/>
      <c r="S17" s="24"/>
      <c r="T17" s="24"/>
      <c r="U17" s="24"/>
      <c r="V17" s="24"/>
      <c r="W17" s="24"/>
      <c r="X17" s="24"/>
      <c r="Y17" s="24"/>
      <c r="Z17" s="24"/>
    </row>
    <row r="18" ht="19.15" customHeight="1">
      <c r="A18" t="s" s="145">
        <v>4247</v>
      </c>
      <c r="B18" s="168">
        <v>1</v>
      </c>
      <c r="C18" s="168">
        <v>15</v>
      </c>
      <c r="D18" t="s" s="145">
        <v>4302</v>
      </c>
      <c r="E18" t="s" s="145">
        <v>116</v>
      </c>
      <c r="F18" s="212">
        <v>253</v>
      </c>
      <c r="G18" s="168">
        <v>281</v>
      </c>
      <c r="H18" s="155">
        <f>SUM(G18-F18)</f>
        <v>28</v>
      </c>
      <c r="I18" s="167">
        <f>H18/F18</f>
        <v>0.110671936758893</v>
      </c>
      <c r="J18" s="167">
        <f>H18/G18</f>
        <v>0.099644128113879</v>
      </c>
      <c r="K18" s="24"/>
      <c r="L18" s="24"/>
      <c r="M18" s="24"/>
      <c r="N18" s="24"/>
      <c r="O18" s="24"/>
      <c r="P18" s="24"/>
      <c r="Q18" s="24"/>
      <c r="R18" s="24"/>
      <c r="S18" s="24"/>
      <c r="T18" s="24"/>
      <c r="U18" s="24"/>
      <c r="V18" s="24"/>
      <c r="W18" s="24"/>
      <c r="X18" s="24"/>
      <c r="Y18" s="24"/>
      <c r="Z18" s="24"/>
    </row>
    <row r="19" ht="19.15" customHeight="1">
      <c r="A19" t="s" s="145">
        <v>4247</v>
      </c>
      <c r="B19" s="168">
        <v>1</v>
      </c>
      <c r="C19" s="168">
        <v>29</v>
      </c>
      <c r="D19" t="s" s="145">
        <v>4303</v>
      </c>
      <c r="E19" t="s" s="145">
        <v>46</v>
      </c>
      <c r="F19" s="212">
        <v>254</v>
      </c>
      <c r="G19" s="168">
        <v>265</v>
      </c>
      <c r="H19" s="155">
        <f>SUM(G19-F19)</f>
        <v>11</v>
      </c>
      <c r="I19" s="167">
        <f>H19/F19</f>
        <v>0.0433070866141732</v>
      </c>
      <c r="J19" s="167">
        <f>H19/G19</f>
        <v>0.0415094339622642</v>
      </c>
      <c r="K19" s="24"/>
      <c r="L19" s="24"/>
      <c r="M19" s="24"/>
      <c r="N19" s="24"/>
      <c r="O19" s="24"/>
      <c r="P19" s="24"/>
      <c r="Q19" s="24"/>
      <c r="R19" s="24"/>
      <c r="S19" s="24"/>
      <c r="T19" s="24"/>
      <c r="U19" s="24"/>
      <c r="V19" s="24"/>
      <c r="W19" s="24"/>
      <c r="X19" s="24"/>
      <c r="Y19" s="24"/>
      <c r="Z19" s="24"/>
    </row>
    <row r="20" ht="19.15" customHeight="1">
      <c r="A20" t="s" s="145">
        <v>4247</v>
      </c>
      <c r="B20" s="168">
        <v>1</v>
      </c>
      <c r="C20" s="168">
        <v>21</v>
      </c>
      <c r="D20" t="s" s="145">
        <v>4304</v>
      </c>
      <c r="E20" t="s" s="145">
        <v>76</v>
      </c>
      <c r="F20" s="212">
        <v>221</v>
      </c>
      <c r="G20" s="168">
        <v>237</v>
      </c>
      <c r="H20" s="155">
        <f>SUM(G20-F20)</f>
        <v>16</v>
      </c>
      <c r="I20" s="167">
        <f>H20/F20</f>
        <v>0.0723981900452489</v>
      </c>
      <c r="J20" s="167">
        <f>H20/G20</f>
        <v>0.0675105485232068</v>
      </c>
      <c r="K20" s="24"/>
      <c r="L20" s="24"/>
      <c r="M20" s="24"/>
      <c r="N20" s="24"/>
      <c r="O20" s="24"/>
      <c r="P20" s="24"/>
      <c r="Q20" s="24"/>
      <c r="R20" s="24"/>
      <c r="S20" s="24"/>
      <c r="T20" s="24"/>
      <c r="U20" s="24"/>
      <c r="V20" s="24"/>
      <c r="W20" s="24"/>
      <c r="X20" s="24"/>
      <c r="Y20" s="24"/>
      <c r="Z20" s="24"/>
    </row>
    <row r="21" ht="19.15" customHeight="1">
      <c r="A21" t="s" s="145">
        <v>4247</v>
      </c>
      <c r="B21" s="168">
        <v>1</v>
      </c>
      <c r="C21" s="168">
        <v>23</v>
      </c>
      <c r="D21" t="s" s="145">
        <v>4305</v>
      </c>
      <c r="E21" t="s" s="145">
        <v>106</v>
      </c>
      <c r="F21" s="212">
        <v>178</v>
      </c>
      <c r="G21" s="168">
        <v>196</v>
      </c>
      <c r="H21" s="155">
        <f>SUM(G21-F21)</f>
        <v>18</v>
      </c>
      <c r="I21" s="167">
        <f>H21/F21</f>
        <v>0.101123595505618</v>
      </c>
      <c r="J21" s="167">
        <f>H21/G21</f>
        <v>0.0918367346938776</v>
      </c>
      <c r="K21" s="24"/>
      <c r="L21" s="24"/>
      <c r="M21" s="24"/>
      <c r="N21" s="24"/>
      <c r="O21" s="24"/>
      <c r="P21" s="24"/>
      <c r="Q21" s="24"/>
      <c r="R21" s="24"/>
      <c r="S21" s="24"/>
      <c r="T21" s="24"/>
      <c r="U21" s="24"/>
      <c r="V21" s="24"/>
      <c r="W21" s="24"/>
      <c r="X21" s="24"/>
      <c r="Y21" s="24"/>
      <c r="Z21" s="24"/>
    </row>
    <row r="22" ht="19.15" customHeight="1">
      <c r="A22" t="s" s="145">
        <v>4247</v>
      </c>
      <c r="B22" s="168">
        <v>1</v>
      </c>
      <c r="C22" s="168">
        <v>18</v>
      </c>
      <c r="D22" t="s" s="145">
        <v>4306</v>
      </c>
      <c r="E22" t="s" s="145">
        <v>44</v>
      </c>
      <c r="F22" s="212">
        <v>126</v>
      </c>
      <c r="G22" s="168">
        <v>136</v>
      </c>
      <c r="H22" s="155">
        <f>SUM(G22-F22)</f>
        <v>10</v>
      </c>
      <c r="I22" s="167">
        <f>H22/F22</f>
        <v>0.0793650793650794</v>
      </c>
      <c r="J22" s="167">
        <f>H22/G22</f>
        <v>0.0735294117647059</v>
      </c>
      <c r="K22" s="24"/>
      <c r="L22" s="24"/>
      <c r="M22" s="24"/>
      <c r="N22" s="24"/>
      <c r="O22" s="24"/>
      <c r="P22" s="24"/>
      <c r="Q22" s="24"/>
      <c r="R22" s="24"/>
      <c r="S22" s="24"/>
      <c r="T22" s="24"/>
      <c r="U22" s="24"/>
      <c r="V22" s="24"/>
      <c r="W22" s="24"/>
      <c r="X22" s="24"/>
      <c r="Y22" s="24"/>
      <c r="Z22" s="24"/>
    </row>
    <row r="23" ht="19.15" customHeight="1">
      <c r="A23" t="s" s="145">
        <v>4247</v>
      </c>
      <c r="B23" s="168">
        <v>1</v>
      </c>
      <c r="C23" s="168">
        <v>12</v>
      </c>
      <c r="D23" t="s" s="145">
        <v>4307</v>
      </c>
      <c r="E23" t="s" s="145">
        <v>70</v>
      </c>
      <c r="F23" s="212">
        <v>98</v>
      </c>
      <c r="G23" s="168">
        <v>112</v>
      </c>
      <c r="H23" s="155">
        <f>SUM(G23-F23)</f>
        <v>14</v>
      </c>
      <c r="I23" s="167">
        <f>H23/F23</f>
        <v>0.142857142857143</v>
      </c>
      <c r="J23" s="167">
        <f>H23/G23</f>
        <v>0.125</v>
      </c>
      <c r="K23" s="24"/>
      <c r="L23" s="24"/>
      <c r="M23" s="24"/>
      <c r="N23" s="24"/>
      <c r="O23" s="24"/>
      <c r="P23" s="24"/>
      <c r="Q23" s="24"/>
      <c r="R23" s="24"/>
      <c r="S23" s="24"/>
      <c r="T23" s="24"/>
      <c r="U23" s="24"/>
      <c r="V23" s="24"/>
      <c r="W23" s="24"/>
      <c r="X23" s="24"/>
      <c r="Y23" s="24"/>
      <c r="Z23" s="24"/>
    </row>
    <row r="24" ht="19.15" customHeight="1">
      <c r="A24" t="s" s="145">
        <v>4247</v>
      </c>
      <c r="B24" s="168">
        <v>1</v>
      </c>
      <c r="C24" s="168">
        <v>20</v>
      </c>
      <c r="D24" t="s" s="145">
        <v>4308</v>
      </c>
      <c r="E24" t="s" s="145">
        <v>40</v>
      </c>
      <c r="F24" s="212">
        <v>102</v>
      </c>
      <c r="G24" s="168">
        <v>106</v>
      </c>
      <c r="H24" s="155">
        <f>SUM(G24-F24)</f>
        <v>4</v>
      </c>
      <c r="I24" s="167">
        <f>H24/F24</f>
        <v>0.0392156862745098</v>
      </c>
      <c r="J24" s="167">
        <f>H24/G24</f>
        <v>0.0377358490566038</v>
      </c>
      <c r="K24" s="24"/>
      <c r="L24" s="24"/>
      <c r="M24" s="24"/>
      <c r="N24" s="24"/>
      <c r="O24" s="24"/>
      <c r="P24" s="24"/>
      <c r="Q24" s="24"/>
      <c r="R24" s="24"/>
      <c r="S24" s="24"/>
      <c r="T24" s="24"/>
      <c r="U24" s="24"/>
      <c r="V24" s="24"/>
      <c r="W24" s="24"/>
      <c r="X24" s="24"/>
      <c r="Y24" s="24"/>
      <c r="Z24" s="24"/>
    </row>
    <row r="25" ht="19.15" customHeight="1">
      <c r="A25" t="s" s="145">
        <v>4247</v>
      </c>
      <c r="B25" s="168">
        <v>1</v>
      </c>
      <c r="C25" s="168">
        <v>13</v>
      </c>
      <c r="D25" t="s" s="145">
        <v>4309</v>
      </c>
      <c r="E25" t="s" s="145">
        <v>1680</v>
      </c>
      <c r="F25" s="213">
        <v>83</v>
      </c>
      <c r="G25" s="170">
        <v>96</v>
      </c>
      <c r="H25" s="155">
        <f>SUM(G25-F25)</f>
        <v>13</v>
      </c>
      <c r="I25" s="167">
        <f>H25/F25</f>
        <v>0.156626506024096</v>
      </c>
      <c r="J25" s="167">
        <f>H25/G25</f>
        <v>0.135416666666667</v>
      </c>
      <c r="K25" s="24"/>
      <c r="L25" s="24"/>
      <c r="M25" s="24"/>
      <c r="N25" s="24"/>
      <c r="O25" s="24"/>
      <c r="P25" s="24"/>
      <c r="Q25" s="24"/>
      <c r="R25" s="24"/>
      <c r="S25" s="24"/>
      <c r="T25" s="24"/>
      <c r="U25" s="24"/>
      <c r="V25" s="24"/>
      <c r="W25" s="24"/>
      <c r="X25" s="24"/>
      <c r="Y25" s="24"/>
      <c r="Z25" s="24"/>
    </row>
    <row r="26" ht="19.15" customHeight="1">
      <c r="A26" t="s" s="145">
        <v>4247</v>
      </c>
      <c r="B26" s="168">
        <v>1</v>
      </c>
      <c r="C26" s="168">
        <v>28</v>
      </c>
      <c r="D26" t="s" s="145">
        <v>4284</v>
      </c>
      <c r="E26" t="s" s="171">
        <v>56</v>
      </c>
      <c r="F26" s="253">
        <v>122</v>
      </c>
      <c r="G26" s="254">
        <v>92</v>
      </c>
      <c r="H26" s="173">
        <f>SUM(G26-F26)</f>
        <v>-30</v>
      </c>
      <c r="I26" s="167">
        <f>H26/F26</f>
        <v>-0.245901639344262</v>
      </c>
      <c r="J26" s="167">
        <f>H26/G26</f>
        <v>-0.326086956521739</v>
      </c>
      <c r="K26" s="24"/>
      <c r="L26" s="24"/>
      <c r="M26" s="24"/>
      <c r="N26" s="24"/>
      <c r="O26" s="24"/>
      <c r="P26" s="24"/>
      <c r="Q26" s="24"/>
      <c r="R26" s="24"/>
      <c r="S26" s="24"/>
      <c r="T26" s="24"/>
      <c r="U26" s="24"/>
      <c r="V26" s="24"/>
      <c r="W26" s="24"/>
      <c r="X26" s="24"/>
      <c r="Y26" s="24"/>
      <c r="Z26" s="24"/>
    </row>
    <row r="27" ht="19.15" customHeight="1">
      <c r="A27" t="s" s="145">
        <v>4247</v>
      </c>
      <c r="B27" s="168">
        <v>1</v>
      </c>
      <c r="C27" s="168">
        <v>30</v>
      </c>
      <c r="D27" t="s" s="145">
        <v>4311</v>
      </c>
      <c r="E27" t="s" s="145">
        <v>281</v>
      </c>
      <c r="F27" s="229">
        <v>88</v>
      </c>
      <c r="G27" s="166">
        <v>91</v>
      </c>
      <c r="H27" s="155">
        <f>SUM(G27-F27)</f>
        <v>3</v>
      </c>
      <c r="I27" s="167">
        <f>H27/F27</f>
        <v>0.0340909090909091</v>
      </c>
      <c r="J27" s="167">
        <f>H27/G27</f>
        <v>0.032967032967033</v>
      </c>
      <c r="K27" s="24"/>
      <c r="L27" s="24"/>
      <c r="M27" s="24"/>
      <c r="N27" s="24"/>
      <c r="O27" s="24"/>
      <c r="P27" s="24"/>
      <c r="Q27" s="24"/>
      <c r="R27" s="24"/>
      <c r="S27" s="24"/>
      <c r="T27" s="24"/>
      <c r="U27" s="24"/>
      <c r="V27" s="24"/>
      <c r="W27" s="24"/>
      <c r="X27" s="24"/>
      <c r="Y27" s="24"/>
      <c r="Z27" s="24"/>
    </row>
    <row r="28" ht="19.15" customHeight="1">
      <c r="A28" t="s" s="145">
        <v>4247</v>
      </c>
      <c r="B28" s="168">
        <v>1</v>
      </c>
      <c r="C28" s="168">
        <v>6</v>
      </c>
      <c r="D28" t="s" s="145">
        <v>4312</v>
      </c>
      <c r="E28" t="s" s="145">
        <v>66</v>
      </c>
      <c r="F28" s="212">
        <v>83</v>
      </c>
      <c r="G28" s="168">
        <v>87</v>
      </c>
      <c r="H28" s="155">
        <f>SUM(G28-F28)</f>
        <v>4</v>
      </c>
      <c r="I28" s="167">
        <f>H28/F28</f>
        <v>0.0481927710843373</v>
      </c>
      <c r="J28" s="167">
        <f>H28/G28</f>
        <v>0.0459770114942529</v>
      </c>
      <c r="K28" s="24"/>
      <c r="L28" s="24"/>
      <c r="M28" s="24"/>
      <c r="N28" s="24"/>
      <c r="O28" s="24"/>
      <c r="P28" s="24"/>
      <c r="Q28" s="24"/>
      <c r="R28" s="24"/>
      <c r="S28" s="24"/>
      <c r="T28" s="24"/>
      <c r="U28" s="24"/>
      <c r="V28" s="24"/>
      <c r="W28" s="24"/>
      <c r="X28" s="24"/>
      <c r="Y28" s="24"/>
      <c r="Z28" s="24"/>
    </row>
    <row r="29" ht="19.15" customHeight="1">
      <c r="A29" t="s" s="145">
        <v>4247</v>
      </c>
      <c r="B29" s="168">
        <v>1</v>
      </c>
      <c r="C29" s="168">
        <v>26</v>
      </c>
      <c r="D29" t="s" s="145">
        <v>4313</v>
      </c>
      <c r="E29" t="s" s="145">
        <v>42</v>
      </c>
      <c r="F29" s="212">
        <v>66</v>
      </c>
      <c r="G29" s="168">
        <v>82</v>
      </c>
      <c r="H29" s="155">
        <f>SUM(G29-F29)</f>
        <v>16</v>
      </c>
      <c r="I29" s="167">
        <f>H29/F29</f>
        <v>0.242424242424242</v>
      </c>
      <c r="J29" s="167">
        <f>H29/G29</f>
        <v>0.195121951219512</v>
      </c>
      <c r="K29" s="24"/>
      <c r="L29" s="24"/>
      <c r="M29" s="24"/>
      <c r="N29" s="24"/>
      <c r="O29" s="24"/>
      <c r="P29" s="24"/>
      <c r="Q29" s="24"/>
      <c r="R29" s="24"/>
      <c r="S29" s="24"/>
      <c r="T29" s="24"/>
      <c r="U29" s="24"/>
      <c r="V29" s="24"/>
      <c r="W29" s="24"/>
      <c r="X29" s="24"/>
      <c r="Y29" s="24"/>
      <c r="Z29" s="24"/>
    </row>
    <row r="30" ht="19.15" customHeight="1">
      <c r="A30" t="s" s="145">
        <v>4247</v>
      </c>
      <c r="B30" s="168">
        <v>1</v>
      </c>
      <c r="C30" s="168">
        <v>25</v>
      </c>
      <c r="D30" t="s" s="145">
        <v>4543</v>
      </c>
      <c r="E30" t="s" s="145">
        <v>72</v>
      </c>
      <c r="F30" s="212">
        <v>77</v>
      </c>
      <c r="G30" s="168">
        <v>75</v>
      </c>
      <c r="H30" s="155">
        <f>SUM(G30-F30)</f>
        <v>-2</v>
      </c>
      <c r="I30" s="167">
        <f>H30/F30</f>
        <v>-0.025974025974026</v>
      </c>
      <c r="J30" s="167">
        <f>H30/G30</f>
        <v>-0.0266666666666667</v>
      </c>
      <c r="K30" s="24"/>
      <c r="L30" s="24"/>
      <c r="M30" s="24"/>
      <c r="N30" s="24"/>
      <c r="O30" s="24"/>
      <c r="P30" s="24"/>
      <c r="Q30" s="24"/>
      <c r="R30" s="24"/>
      <c r="S30" s="24"/>
      <c r="T30" s="24"/>
      <c r="U30" s="24"/>
      <c r="V30" s="24"/>
      <c r="W30" s="24"/>
      <c r="X30" s="24"/>
      <c r="Y30" s="24"/>
      <c r="Z30" s="24"/>
    </row>
    <row r="31" ht="19.15" customHeight="1">
      <c r="A31" t="s" s="145">
        <v>4247</v>
      </c>
      <c r="B31" s="168">
        <v>1</v>
      </c>
      <c r="C31" s="168">
        <v>31</v>
      </c>
      <c r="D31" t="s" s="145">
        <v>4314</v>
      </c>
      <c r="E31" t="s" s="145">
        <v>110</v>
      </c>
      <c r="F31" s="212">
        <v>61</v>
      </c>
      <c r="G31" s="168">
        <v>73</v>
      </c>
      <c r="H31" s="155">
        <f>SUM(G31-F31)</f>
        <v>12</v>
      </c>
      <c r="I31" s="167">
        <f>H31/F31</f>
        <v>0.19672131147541</v>
      </c>
      <c r="J31" s="167">
        <f>H31/G31</f>
        <v>0.164383561643836</v>
      </c>
      <c r="K31" s="24"/>
      <c r="L31" s="24"/>
      <c r="M31" s="24"/>
      <c r="N31" s="24"/>
      <c r="O31" s="24"/>
      <c r="P31" s="24"/>
      <c r="Q31" s="24"/>
      <c r="R31" s="24"/>
      <c r="S31" s="24"/>
      <c r="T31" s="24"/>
      <c r="U31" s="24"/>
      <c r="V31" s="24"/>
      <c r="W31" s="24"/>
      <c r="X31" s="24"/>
      <c r="Y31" s="24"/>
      <c r="Z31" s="24"/>
    </row>
    <row r="32" ht="19.15" customHeight="1">
      <c r="A32" t="s" s="145">
        <v>4247</v>
      </c>
      <c r="B32" s="168">
        <v>1</v>
      </c>
      <c r="C32" s="168">
        <v>22</v>
      </c>
      <c r="D32" t="s" s="145">
        <v>4546</v>
      </c>
      <c r="E32" t="s" s="145">
        <v>54</v>
      </c>
      <c r="F32" s="212">
        <v>64</v>
      </c>
      <c r="G32" s="168">
        <v>63</v>
      </c>
      <c r="H32" s="155">
        <f>SUM(G32-F32)</f>
        <v>-1</v>
      </c>
      <c r="I32" s="167">
        <f>H32/F32</f>
        <v>-0.015625</v>
      </c>
      <c r="J32" s="167">
        <f>H32/G32</f>
        <v>-0.0158730158730159</v>
      </c>
      <c r="K32" s="24"/>
      <c r="L32" s="24"/>
      <c r="M32" s="24"/>
      <c r="N32" s="24"/>
      <c r="O32" s="24"/>
      <c r="P32" s="24"/>
      <c r="Q32" s="24"/>
      <c r="R32" s="24"/>
      <c r="S32" s="24"/>
      <c r="T32" s="24"/>
      <c r="U32" s="24"/>
      <c r="V32" s="24"/>
      <c r="W32" s="24"/>
      <c r="X32" s="24"/>
      <c r="Y32" s="24"/>
      <c r="Z32" s="24"/>
    </row>
    <row r="33" ht="19.15" customHeight="1">
      <c r="A33" t="s" s="145">
        <v>4247</v>
      </c>
      <c r="B33" s="168">
        <v>1</v>
      </c>
      <c r="C33" s="168">
        <v>35</v>
      </c>
      <c r="D33" t="s" s="145">
        <v>4315</v>
      </c>
      <c r="E33" t="s" s="145">
        <v>52</v>
      </c>
      <c r="F33" s="212">
        <v>56</v>
      </c>
      <c r="G33" s="168">
        <v>59</v>
      </c>
      <c r="H33" s="155">
        <f>SUM(G33-F33)</f>
        <v>3</v>
      </c>
      <c r="I33" s="167">
        <f>H33/F33</f>
        <v>0.0535714285714286</v>
      </c>
      <c r="J33" s="167">
        <f>H33/G33</f>
        <v>0.0508474576271186</v>
      </c>
      <c r="K33" s="24"/>
      <c r="L33" s="24"/>
      <c r="M33" s="24"/>
      <c r="N33" s="24"/>
      <c r="O33" s="24"/>
      <c r="P33" s="24"/>
      <c r="Q33" s="24"/>
      <c r="R33" s="24"/>
      <c r="S33" s="24"/>
      <c r="T33" s="24"/>
      <c r="U33" s="24"/>
      <c r="V33" s="24"/>
      <c r="W33" s="24"/>
      <c r="X33" s="24"/>
      <c r="Y33" s="24"/>
      <c r="Z33" s="24"/>
    </row>
    <row r="34" ht="19.15" customHeight="1">
      <c r="A34" t="s" s="145">
        <v>4247</v>
      </c>
      <c r="B34" s="168">
        <v>1</v>
      </c>
      <c r="C34" s="168">
        <v>33</v>
      </c>
      <c r="D34" t="s" s="145">
        <v>4316</v>
      </c>
      <c r="E34" t="s" s="145">
        <v>1427</v>
      </c>
      <c r="F34" s="212">
        <v>33</v>
      </c>
      <c r="G34" s="168">
        <v>40</v>
      </c>
      <c r="H34" s="155">
        <f>SUM(G34-F34)</f>
        <v>7</v>
      </c>
      <c r="I34" s="167">
        <f>H34/F34</f>
        <v>0.212121212121212</v>
      </c>
      <c r="J34" s="167">
        <f>H34/G34</f>
        <v>0.175</v>
      </c>
      <c r="K34" s="24"/>
      <c r="L34" s="24"/>
      <c r="M34" s="24"/>
      <c r="N34" s="24"/>
      <c r="O34" s="24"/>
      <c r="P34" s="24"/>
      <c r="Q34" s="24"/>
      <c r="R34" s="24"/>
      <c r="S34" s="24"/>
      <c r="T34" s="24"/>
      <c r="U34" s="24"/>
      <c r="V34" s="24"/>
      <c r="W34" s="24"/>
      <c r="X34" s="24"/>
      <c r="Y34" s="24"/>
      <c r="Z34" s="24"/>
    </row>
    <row r="35" ht="19.15" customHeight="1">
      <c r="A35" t="s" s="145">
        <v>4247</v>
      </c>
      <c r="B35" s="168">
        <v>1</v>
      </c>
      <c r="C35" s="168">
        <v>37</v>
      </c>
      <c r="D35" t="s" s="145">
        <v>4317</v>
      </c>
      <c r="E35" t="s" s="145">
        <v>68</v>
      </c>
      <c r="F35" s="212">
        <v>28</v>
      </c>
      <c r="G35" s="168">
        <v>32</v>
      </c>
      <c r="H35" s="155">
        <f>SUM(G35-F35)</f>
        <v>4</v>
      </c>
      <c r="I35" s="167">
        <f>H35/F35</f>
        <v>0.142857142857143</v>
      </c>
      <c r="J35" s="167">
        <f>H35/G35</f>
        <v>0.125</v>
      </c>
      <c r="K35" s="24"/>
      <c r="L35" s="24"/>
      <c r="M35" s="24"/>
      <c r="N35" s="24"/>
      <c r="O35" s="24"/>
      <c r="P35" s="24"/>
      <c r="Q35" s="24"/>
      <c r="R35" s="24"/>
      <c r="S35" s="24"/>
      <c r="T35" s="24"/>
      <c r="U35" s="24"/>
      <c r="V35" s="24"/>
      <c r="W35" s="24"/>
      <c r="X35" s="24"/>
      <c r="Y35" s="24"/>
      <c r="Z35" s="24"/>
    </row>
    <row r="36" ht="19.15" customHeight="1">
      <c r="A36" t="s" s="145">
        <v>4247</v>
      </c>
      <c r="B36" s="168">
        <v>1</v>
      </c>
      <c r="C36" s="168">
        <v>34</v>
      </c>
      <c r="D36" t="s" s="145">
        <v>4318</v>
      </c>
      <c r="E36" t="s" s="145">
        <v>103</v>
      </c>
      <c r="F36" s="212">
        <v>25</v>
      </c>
      <c r="G36" s="168">
        <v>29</v>
      </c>
      <c r="H36" s="155">
        <f>SUM(G36-F36)</f>
        <v>4</v>
      </c>
      <c r="I36" s="167">
        <f>H36/F36</f>
        <v>0.16</v>
      </c>
      <c r="J36" s="167">
        <f>H36/G36</f>
        <v>0.137931034482759</v>
      </c>
      <c r="K36" s="24"/>
      <c r="L36" s="24"/>
      <c r="M36" s="24"/>
      <c r="N36" s="24"/>
      <c r="O36" s="24"/>
      <c r="P36" s="24"/>
      <c r="Q36" s="24"/>
      <c r="R36" s="24"/>
      <c r="S36" s="24"/>
      <c r="T36" s="24"/>
      <c r="U36" s="24"/>
      <c r="V36" s="24"/>
      <c r="W36" s="24"/>
      <c r="X36" s="24"/>
      <c r="Y36" s="24"/>
      <c r="Z36" s="24"/>
    </row>
    <row r="37" ht="19.15" customHeight="1">
      <c r="A37" t="s" s="145">
        <v>4247</v>
      </c>
      <c r="B37" s="168">
        <v>1</v>
      </c>
      <c r="C37" s="168">
        <v>36</v>
      </c>
      <c r="D37" t="s" s="145">
        <v>4558</v>
      </c>
      <c r="E37" t="s" s="145">
        <v>1309</v>
      </c>
      <c r="F37" s="212">
        <v>8</v>
      </c>
      <c r="G37" s="168">
        <v>11</v>
      </c>
      <c r="H37" s="155">
        <f>SUM(G37-F37)</f>
        <v>3</v>
      </c>
      <c r="I37" s="167">
        <f>H37/F37</f>
        <v>0.375</v>
      </c>
      <c r="J37" s="167">
        <f>H37/G37</f>
        <v>0.272727272727273</v>
      </c>
      <c r="K37" s="24"/>
      <c r="L37" s="24"/>
      <c r="M37" s="24"/>
      <c r="N37" s="24"/>
      <c r="O37" s="24"/>
      <c r="P37" s="24"/>
      <c r="Q37" s="24"/>
      <c r="R37" s="24"/>
      <c r="S37" s="24"/>
      <c r="T37" s="24"/>
      <c r="U37" s="24"/>
      <c r="V37" s="24"/>
      <c r="W37" s="24"/>
      <c r="X37" s="24"/>
      <c r="Y37" s="24"/>
      <c r="Z37" s="24"/>
    </row>
    <row r="38" ht="19.15" customHeight="1">
      <c r="A38" t="s" s="137">
        <v>4247</v>
      </c>
      <c r="B38" s="170">
        <v>1</v>
      </c>
      <c r="C38" s="170">
        <v>8</v>
      </c>
      <c r="D38" t="s" s="137">
        <v>4319</v>
      </c>
      <c r="E38" t="s" s="137">
        <v>78</v>
      </c>
      <c r="F38" s="175">
        <v>0</v>
      </c>
      <c r="G38" s="170">
        <v>0</v>
      </c>
      <c r="H38" s="175">
        <f>SUM(G38-F38)</f>
        <v>0</v>
      </c>
      <c r="I38" s="176">
        <f>H38/F38</f>
      </c>
      <c r="J38" s="176">
        <f>H38/G38</f>
      </c>
      <c r="K38" s="174"/>
      <c r="L38" s="174"/>
      <c r="M38" s="174"/>
      <c r="N38" s="174"/>
      <c r="O38" s="174"/>
      <c r="P38" s="174"/>
      <c r="Q38" s="174"/>
      <c r="R38" s="174"/>
      <c r="S38" s="174"/>
      <c r="T38" s="174"/>
      <c r="U38" s="174"/>
      <c r="V38" s="174"/>
      <c r="W38" s="174"/>
      <c r="X38" s="174"/>
      <c r="Y38" s="174"/>
      <c r="Z38" s="174"/>
    </row>
    <row r="39" ht="19.15" customHeight="1">
      <c r="A39" s="177"/>
      <c r="B39" s="178"/>
      <c r="C39" s="178"/>
      <c r="D39" s="179"/>
      <c r="E39" s="179"/>
      <c r="F39" s="210">
        <f>SUM(F2:F38)</f>
        <v>93590</v>
      </c>
      <c r="G39" s="180">
        <f>SUM(G2:G38)</f>
        <v>99559</v>
      </c>
      <c r="H39" s="181">
        <f>SUM(H2:H38)</f>
        <v>5969</v>
      </c>
      <c r="I39" s="182">
        <f>H39/F39</f>
        <v>0.0637781814296399</v>
      </c>
      <c r="J39" s="182">
        <f>H39/G39</f>
        <v>0.0599543988991452</v>
      </c>
      <c r="K39" s="183"/>
      <c r="L39" s="183"/>
      <c r="M39" s="183"/>
      <c r="N39" s="183"/>
      <c r="O39" s="183"/>
      <c r="P39" s="183"/>
      <c r="Q39" s="183"/>
      <c r="R39" s="183"/>
      <c r="S39" s="183"/>
      <c r="T39" s="183"/>
      <c r="U39" s="183"/>
      <c r="V39" s="183"/>
      <c r="W39" s="183"/>
      <c r="X39" s="183"/>
      <c r="Y39" s="183"/>
      <c r="Z39" s="184"/>
    </row>
    <row r="40" ht="19.15" customHeight="1">
      <c r="A40" s="230"/>
      <c r="B40" s="231"/>
      <c r="C40" s="231"/>
      <c r="D40" s="232"/>
      <c r="E40" s="232"/>
      <c r="F40" s="251"/>
      <c r="G40" s="231"/>
      <c r="H40" s="234"/>
      <c r="I40" s="188"/>
      <c r="J40" s="188"/>
      <c r="K40" s="189"/>
      <c r="L40" s="189"/>
      <c r="M40" s="189"/>
      <c r="N40" s="189"/>
      <c r="O40" s="189"/>
      <c r="P40" s="189"/>
      <c r="Q40" s="189"/>
      <c r="R40" s="189"/>
      <c r="S40" s="189"/>
      <c r="T40" s="189"/>
      <c r="U40" s="189"/>
      <c r="V40" s="189"/>
      <c r="W40" s="189"/>
      <c r="X40" s="189"/>
      <c r="Y40" s="189"/>
      <c r="Z40" s="189"/>
    </row>
    <row r="41" ht="19.15" customHeight="1">
      <c r="A41" t="s" s="138">
        <v>4247</v>
      </c>
      <c r="B41" s="149">
        <v>2</v>
      </c>
      <c r="C41" s="149">
        <v>8</v>
      </c>
      <c r="D41" t="s" s="205">
        <v>4320</v>
      </c>
      <c r="E41" t="s" s="205">
        <v>20</v>
      </c>
      <c r="F41" s="222">
        <v>31983</v>
      </c>
      <c r="G41" s="149">
        <v>34613</v>
      </c>
      <c r="H41" s="173">
        <f>SUM(G41-F41)</f>
        <v>2630</v>
      </c>
      <c r="I41" s="167">
        <f>H41/F41</f>
        <v>0.08223118531719981</v>
      </c>
      <c r="J41" s="167">
        <f>H41/G41</f>
        <v>0.0759830121630601</v>
      </c>
      <c r="K41" s="24"/>
      <c r="L41" s="24"/>
      <c r="M41" s="24"/>
      <c r="N41" s="24"/>
      <c r="O41" s="24"/>
      <c r="P41" s="24"/>
      <c r="Q41" s="24"/>
      <c r="R41" s="24"/>
      <c r="S41" s="24"/>
      <c r="T41" s="24"/>
      <c r="U41" s="24"/>
      <c r="V41" s="24"/>
      <c r="W41" s="24"/>
      <c r="X41" s="24"/>
      <c r="Y41" s="24"/>
      <c r="Z41" s="24"/>
    </row>
    <row r="42" ht="19.15" customHeight="1">
      <c r="A42" t="s" s="138">
        <v>4247</v>
      </c>
      <c r="B42" s="149">
        <v>2</v>
      </c>
      <c r="C42" s="149">
        <v>15</v>
      </c>
      <c r="D42" t="s" s="205">
        <v>4321</v>
      </c>
      <c r="E42" t="s" s="205">
        <v>17</v>
      </c>
      <c r="F42" s="222">
        <v>27536</v>
      </c>
      <c r="G42" s="149">
        <v>28181</v>
      </c>
      <c r="H42" s="173">
        <f>SUM(G42-F42)</f>
        <v>645</v>
      </c>
      <c r="I42" s="167">
        <f>H42/F42</f>
        <v>0.023423881464265</v>
      </c>
      <c r="J42" s="167">
        <f>H42/G42</f>
        <v>0.0228877612575849</v>
      </c>
      <c r="K42" s="24"/>
      <c r="L42" s="24"/>
      <c r="M42" s="24"/>
      <c r="N42" s="24"/>
      <c r="O42" s="24"/>
      <c r="P42" s="24"/>
      <c r="Q42" s="24"/>
      <c r="R42" s="24"/>
      <c r="S42" s="24"/>
      <c r="T42" s="24"/>
      <c r="U42" s="24"/>
      <c r="V42" s="24"/>
      <c r="W42" s="24"/>
      <c r="X42" s="24"/>
      <c r="Y42" s="24"/>
      <c r="Z42" s="24"/>
    </row>
    <row r="43" ht="19.15" customHeight="1">
      <c r="A43" t="s" s="138">
        <v>4247</v>
      </c>
      <c r="B43" s="149">
        <v>2</v>
      </c>
      <c r="C43" s="149">
        <v>3</v>
      </c>
      <c r="D43" t="s" s="205">
        <v>4322</v>
      </c>
      <c r="E43" t="s" s="205">
        <v>36</v>
      </c>
      <c r="F43" s="222">
        <v>12553</v>
      </c>
      <c r="G43" s="149">
        <v>13081</v>
      </c>
      <c r="H43" s="173">
        <f>SUM(G43-F43)</f>
        <v>528</v>
      </c>
      <c r="I43" s="167">
        <f>H43/F43</f>
        <v>0.0420616585676731</v>
      </c>
      <c r="J43" s="167">
        <f>H43/G43</f>
        <v>0.0403638865530158</v>
      </c>
      <c r="K43" s="24"/>
      <c r="L43" s="24"/>
      <c r="M43" s="24"/>
      <c r="N43" s="24"/>
      <c r="O43" s="24"/>
      <c r="P43" s="24"/>
      <c r="Q43" s="24"/>
      <c r="R43" s="24"/>
      <c r="S43" s="24"/>
      <c r="T43" s="24"/>
      <c r="U43" s="24"/>
      <c r="V43" s="24"/>
      <c r="W43" s="24"/>
      <c r="X43" s="24"/>
      <c r="Y43" s="24"/>
      <c r="Z43" s="24"/>
    </row>
    <row r="44" ht="19.15" customHeight="1">
      <c r="A44" t="s" s="138">
        <v>4247</v>
      </c>
      <c r="B44" s="149">
        <v>2</v>
      </c>
      <c r="C44" s="149">
        <v>13</v>
      </c>
      <c r="D44" t="s" s="205">
        <v>4323</v>
      </c>
      <c r="E44" t="s" s="205">
        <v>26</v>
      </c>
      <c r="F44" s="222">
        <v>8418</v>
      </c>
      <c r="G44" s="149">
        <v>8771</v>
      </c>
      <c r="H44" s="173">
        <f>SUM(G44-F44)</f>
        <v>353</v>
      </c>
      <c r="I44" s="167">
        <f>H44/F44</f>
        <v>0.0419339510572583</v>
      </c>
      <c r="J44" s="167">
        <f>H44/G44</f>
        <v>0.040246266104207</v>
      </c>
      <c r="K44" s="24"/>
      <c r="L44" s="24"/>
      <c r="M44" s="24"/>
      <c r="N44" s="24"/>
      <c r="O44" s="24"/>
      <c r="P44" s="24"/>
      <c r="Q44" s="24"/>
      <c r="R44" s="24"/>
      <c r="S44" s="24"/>
      <c r="T44" s="24"/>
      <c r="U44" s="24"/>
      <c r="V44" s="24"/>
      <c r="W44" s="24"/>
      <c r="X44" s="24"/>
      <c r="Y44" s="24"/>
      <c r="Z44" s="24"/>
    </row>
    <row r="45" ht="19.15" customHeight="1">
      <c r="A45" t="s" s="138">
        <v>4247</v>
      </c>
      <c r="B45" s="149">
        <v>2</v>
      </c>
      <c r="C45" s="149">
        <v>6</v>
      </c>
      <c r="D45" t="s" s="205">
        <v>4324</v>
      </c>
      <c r="E45" t="s" s="205">
        <v>22</v>
      </c>
      <c r="F45" s="222">
        <v>6712</v>
      </c>
      <c r="G45" s="149">
        <v>7112</v>
      </c>
      <c r="H45" s="173">
        <f>SUM(G45-F45)</f>
        <v>400</v>
      </c>
      <c r="I45" s="167">
        <f>H45/F45</f>
        <v>0.0595947556615018</v>
      </c>
      <c r="J45" s="167">
        <f>H45/G45</f>
        <v>0.0562429696287964</v>
      </c>
      <c r="K45" s="24"/>
      <c r="L45" s="24"/>
      <c r="M45" s="24"/>
      <c r="N45" s="24"/>
      <c r="O45" s="24"/>
      <c r="P45" s="24"/>
      <c r="Q45" s="24"/>
      <c r="R45" s="24"/>
      <c r="S45" s="24"/>
      <c r="T45" s="24"/>
      <c r="U45" s="24"/>
      <c r="V45" s="24"/>
      <c r="W45" s="24"/>
      <c r="X45" s="24"/>
      <c r="Y45" s="24"/>
      <c r="Z45" s="24"/>
    </row>
    <row r="46" ht="19.15" customHeight="1">
      <c r="A46" t="s" s="138">
        <v>4247</v>
      </c>
      <c r="B46" s="149">
        <v>2</v>
      </c>
      <c r="C46" s="149">
        <v>24</v>
      </c>
      <c r="D46" t="s" s="205">
        <v>4325</v>
      </c>
      <c r="E46" t="s" s="205">
        <v>28</v>
      </c>
      <c r="F46" s="222">
        <v>1530</v>
      </c>
      <c r="G46" s="149">
        <v>1618</v>
      </c>
      <c r="H46" s="173">
        <f>SUM(G46-F46)</f>
        <v>88</v>
      </c>
      <c r="I46" s="167">
        <f>H46/F46</f>
        <v>0.057516339869281</v>
      </c>
      <c r="J46" s="167">
        <f>H46/G46</f>
        <v>0.0543881334981459</v>
      </c>
      <c r="K46" s="24"/>
      <c r="L46" s="24"/>
      <c r="M46" s="24"/>
      <c r="N46" s="24"/>
      <c r="O46" s="24"/>
      <c r="P46" s="24"/>
      <c r="Q46" s="24"/>
      <c r="R46" s="24"/>
      <c r="S46" s="24"/>
      <c r="T46" s="24"/>
      <c r="U46" s="24"/>
      <c r="V46" s="24"/>
      <c r="W46" s="24"/>
      <c r="X46" s="24"/>
      <c r="Y46" s="24"/>
      <c r="Z46" s="24"/>
    </row>
    <row r="47" ht="19.15" customHeight="1">
      <c r="A47" t="s" s="138">
        <v>4247</v>
      </c>
      <c r="B47" s="149">
        <v>2</v>
      </c>
      <c r="C47" s="149">
        <v>16</v>
      </c>
      <c r="D47" t="s" s="205">
        <v>4326</v>
      </c>
      <c r="E47" t="s" s="205">
        <v>112</v>
      </c>
      <c r="F47" s="222">
        <v>1031</v>
      </c>
      <c r="G47" s="149">
        <v>1182</v>
      </c>
      <c r="H47" s="173">
        <f>SUM(G47-F47)</f>
        <v>151</v>
      </c>
      <c r="I47" s="167">
        <f>H47/F47</f>
        <v>0.146459747817653</v>
      </c>
      <c r="J47" s="167">
        <f>H47/G47</f>
        <v>0.127749576988156</v>
      </c>
      <c r="K47" s="24"/>
      <c r="L47" s="24"/>
      <c r="M47" s="24"/>
      <c r="N47" s="24"/>
      <c r="O47" s="24"/>
      <c r="P47" s="24"/>
      <c r="Q47" s="24"/>
      <c r="R47" s="24"/>
      <c r="S47" s="24"/>
      <c r="T47" s="24"/>
      <c r="U47" s="24"/>
      <c r="V47" s="24"/>
      <c r="W47" s="24"/>
      <c r="X47" s="24"/>
      <c r="Y47" s="24"/>
      <c r="Z47" s="24"/>
    </row>
    <row r="48" ht="19.15" customHeight="1">
      <c r="A48" t="s" s="138">
        <v>4247</v>
      </c>
      <c r="B48" s="149">
        <v>2</v>
      </c>
      <c r="C48" s="149">
        <v>11</v>
      </c>
      <c r="D48" t="s" s="205">
        <v>4327</v>
      </c>
      <c r="E48" t="s" s="205">
        <v>60</v>
      </c>
      <c r="F48" s="222">
        <v>1084</v>
      </c>
      <c r="G48" s="149">
        <v>1170</v>
      </c>
      <c r="H48" s="173">
        <f>SUM(G48-F48)</f>
        <v>86</v>
      </c>
      <c r="I48" s="167">
        <f>H48/F48</f>
        <v>0.0793357933579336</v>
      </c>
      <c r="J48" s="167">
        <f>H48/G48</f>
        <v>0.07350427350427351</v>
      </c>
      <c r="K48" s="24"/>
      <c r="L48" s="24"/>
      <c r="M48" s="24"/>
      <c r="N48" s="24"/>
      <c r="O48" s="24"/>
      <c r="P48" s="24"/>
      <c r="Q48" s="24"/>
      <c r="R48" s="24"/>
      <c r="S48" s="24"/>
      <c r="T48" s="24"/>
      <c r="U48" s="24"/>
      <c r="V48" s="24"/>
      <c r="W48" s="24"/>
      <c r="X48" s="24"/>
      <c r="Y48" s="24"/>
      <c r="Z48" s="24"/>
    </row>
    <row r="49" ht="19.15" customHeight="1">
      <c r="A49" t="s" s="138">
        <v>4247</v>
      </c>
      <c r="B49" s="149">
        <v>2</v>
      </c>
      <c r="C49" s="149">
        <v>25</v>
      </c>
      <c r="D49" t="s" s="205">
        <v>4328</v>
      </c>
      <c r="E49" t="s" s="205">
        <v>248</v>
      </c>
      <c r="F49" s="222">
        <v>1009</v>
      </c>
      <c r="G49" s="149">
        <v>1015</v>
      </c>
      <c r="H49" s="173">
        <f>SUM(G49-F49)</f>
        <v>6</v>
      </c>
      <c r="I49" s="167">
        <f>H49/F49</f>
        <v>0.00594648166501487</v>
      </c>
      <c r="J49" s="167">
        <f>H49/G49</f>
        <v>0.00591133004926108</v>
      </c>
      <c r="K49" s="24"/>
      <c r="L49" s="24"/>
      <c r="M49" s="24"/>
      <c r="N49" s="24"/>
      <c r="O49" s="24"/>
      <c r="P49" s="24"/>
      <c r="Q49" s="24"/>
      <c r="R49" s="24"/>
      <c r="S49" s="24"/>
      <c r="T49" s="24"/>
      <c r="U49" s="24"/>
      <c r="V49" s="24"/>
      <c r="W49" s="24"/>
      <c r="X49" s="24"/>
      <c r="Y49" s="24"/>
      <c r="Z49" s="24"/>
    </row>
    <row r="50" ht="19.15" customHeight="1">
      <c r="A50" t="s" s="138">
        <v>4247</v>
      </c>
      <c r="B50" s="149">
        <v>2</v>
      </c>
      <c r="C50" s="149">
        <v>31</v>
      </c>
      <c r="D50" t="s" s="205">
        <v>4329</v>
      </c>
      <c r="E50" t="s" s="205">
        <v>34</v>
      </c>
      <c r="F50" s="222">
        <v>896</v>
      </c>
      <c r="G50" s="149">
        <v>975</v>
      </c>
      <c r="H50" s="173">
        <f>SUM(G50-F50)</f>
        <v>79</v>
      </c>
      <c r="I50" s="167">
        <f>H50/F50</f>
        <v>0.0881696428571429</v>
      </c>
      <c r="J50" s="167">
        <f>H50/G50</f>
        <v>0.081025641025641</v>
      </c>
      <c r="K50" s="24"/>
      <c r="L50" s="24"/>
      <c r="M50" s="24"/>
      <c r="N50" s="24"/>
      <c r="O50" s="24"/>
      <c r="P50" s="24"/>
      <c r="Q50" s="24"/>
      <c r="R50" s="24"/>
      <c r="S50" s="24"/>
      <c r="T50" s="24"/>
      <c r="U50" s="24"/>
      <c r="V50" s="24"/>
      <c r="W50" s="24"/>
      <c r="X50" s="24"/>
      <c r="Y50" s="24"/>
      <c r="Z50" s="24"/>
    </row>
    <row r="51" ht="19.15" customHeight="1">
      <c r="A51" t="s" s="138">
        <v>4247</v>
      </c>
      <c r="B51" s="149">
        <v>2</v>
      </c>
      <c r="C51" s="149">
        <v>19</v>
      </c>
      <c r="D51" t="s" s="205">
        <v>4330</v>
      </c>
      <c r="E51" t="s" s="205">
        <v>24</v>
      </c>
      <c r="F51" s="222">
        <v>880</v>
      </c>
      <c r="G51" s="149">
        <v>928</v>
      </c>
      <c r="H51" s="173">
        <f>SUM(G51-F51)</f>
        <v>48</v>
      </c>
      <c r="I51" s="167">
        <f>H51/F51</f>
        <v>0.0545454545454545</v>
      </c>
      <c r="J51" s="167">
        <f>H51/G51</f>
        <v>0.0517241379310345</v>
      </c>
      <c r="K51" s="24"/>
      <c r="L51" s="24"/>
      <c r="M51" s="24"/>
      <c r="N51" s="24"/>
      <c r="O51" s="24"/>
      <c r="P51" s="24"/>
      <c r="Q51" s="24"/>
      <c r="R51" s="24"/>
      <c r="S51" s="24"/>
      <c r="T51" s="24"/>
      <c r="U51" s="24"/>
      <c r="V51" s="24"/>
      <c r="W51" s="24"/>
      <c r="X51" s="24"/>
      <c r="Y51" s="24"/>
      <c r="Z51" s="24"/>
    </row>
    <row r="52" ht="19.15" customHeight="1">
      <c r="A52" t="s" s="138">
        <v>4247</v>
      </c>
      <c r="B52" s="149">
        <v>2</v>
      </c>
      <c r="C52" s="149">
        <v>14</v>
      </c>
      <c r="D52" t="s" s="205">
        <v>4269</v>
      </c>
      <c r="E52" t="s" s="205">
        <v>2637</v>
      </c>
      <c r="F52" s="271">
        <v>486</v>
      </c>
      <c r="G52" s="272">
        <v>721</v>
      </c>
      <c r="H52" s="173">
        <f>SUM(G52-F52)</f>
        <v>235</v>
      </c>
      <c r="I52" s="167">
        <f>H52/F52</f>
        <v>0.483539094650206</v>
      </c>
      <c r="J52" s="167">
        <f>H52/G52</f>
        <v>0.325936199722607</v>
      </c>
      <c r="K52" s="24"/>
      <c r="L52" s="24"/>
      <c r="M52" s="24"/>
      <c r="N52" s="24"/>
      <c r="O52" s="24"/>
      <c r="P52" s="24"/>
      <c r="Q52" s="24"/>
      <c r="R52" s="24"/>
      <c r="S52" s="24"/>
      <c r="T52" s="24"/>
      <c r="U52" s="24"/>
      <c r="V52" s="24"/>
      <c r="W52" s="24"/>
      <c r="X52" s="24"/>
      <c r="Y52" s="24"/>
      <c r="Z52" s="24"/>
    </row>
    <row r="53" ht="19.15" customHeight="1">
      <c r="A53" t="s" s="138">
        <v>4247</v>
      </c>
      <c r="B53" s="149">
        <v>2</v>
      </c>
      <c r="C53" s="149">
        <v>9</v>
      </c>
      <c r="D53" t="s" s="205">
        <v>4398</v>
      </c>
      <c r="E53" t="s" s="205">
        <v>116</v>
      </c>
      <c r="F53" s="222">
        <v>653</v>
      </c>
      <c r="G53" s="149">
        <v>637</v>
      </c>
      <c r="H53" s="173">
        <f>SUM(G53-F53)</f>
        <v>-16</v>
      </c>
      <c r="I53" s="167">
        <f>H53/F53</f>
        <v>-0.0245022970903522</v>
      </c>
      <c r="J53" s="167">
        <f>H53/G53</f>
        <v>-0.0251177394034537</v>
      </c>
      <c r="K53" s="24"/>
      <c r="L53" s="24"/>
      <c r="M53" s="24"/>
      <c r="N53" s="24"/>
      <c r="O53" s="24"/>
      <c r="P53" s="24"/>
      <c r="Q53" s="24"/>
      <c r="R53" s="24"/>
      <c r="S53" s="24"/>
      <c r="T53" s="24"/>
      <c r="U53" s="24"/>
      <c r="V53" s="24"/>
      <c r="W53" s="24"/>
      <c r="X53" s="24"/>
      <c r="Y53" s="24"/>
      <c r="Z53" s="24"/>
    </row>
    <row r="54" ht="19.15" customHeight="1">
      <c r="A54" t="s" s="138">
        <v>4247</v>
      </c>
      <c r="B54" s="149">
        <v>2</v>
      </c>
      <c r="C54" s="149">
        <v>4</v>
      </c>
      <c r="D54" t="s" s="205">
        <v>4331</v>
      </c>
      <c r="E54" t="s" s="205">
        <v>38</v>
      </c>
      <c r="F54" s="222">
        <v>477</v>
      </c>
      <c r="G54" s="149">
        <v>506</v>
      </c>
      <c r="H54" s="173">
        <f>SUM(G54-F54)</f>
        <v>29</v>
      </c>
      <c r="I54" s="167">
        <f>H54/F54</f>
        <v>0.0607966457023061</v>
      </c>
      <c r="J54" s="167">
        <f>H54/G54</f>
        <v>0.0573122529644269</v>
      </c>
      <c r="K54" s="24"/>
      <c r="L54" s="24"/>
      <c r="M54" s="24"/>
      <c r="N54" s="24"/>
      <c r="O54" s="24"/>
      <c r="P54" s="24"/>
      <c r="Q54" s="24"/>
      <c r="R54" s="24"/>
      <c r="S54" s="24"/>
      <c r="T54" s="24"/>
      <c r="U54" s="24"/>
      <c r="V54" s="24"/>
      <c r="W54" s="24"/>
      <c r="X54" s="24"/>
      <c r="Y54" s="24"/>
      <c r="Z54" s="24"/>
    </row>
    <row r="55" ht="19.15" customHeight="1">
      <c r="A55" t="s" s="138">
        <v>4247</v>
      </c>
      <c r="B55" s="149">
        <v>2</v>
      </c>
      <c r="C55" s="149">
        <v>2</v>
      </c>
      <c r="D55" t="s" s="205">
        <v>4332</v>
      </c>
      <c r="E55" t="s" s="205">
        <v>48</v>
      </c>
      <c r="F55" s="222">
        <v>495</v>
      </c>
      <c r="G55" s="149">
        <v>502</v>
      </c>
      <c r="H55" s="173">
        <f>SUM(G55-F55)</f>
        <v>7</v>
      </c>
      <c r="I55" s="167">
        <f>H55/F55</f>
        <v>0.0141414141414141</v>
      </c>
      <c r="J55" s="167">
        <f>H55/G55</f>
        <v>0.0139442231075697</v>
      </c>
      <c r="K55" s="24"/>
      <c r="L55" s="24"/>
      <c r="M55" s="24"/>
      <c r="N55" s="24"/>
      <c r="O55" s="24"/>
      <c r="P55" s="24"/>
      <c r="Q55" s="24"/>
      <c r="R55" s="24"/>
      <c r="S55" s="24"/>
      <c r="T55" s="24"/>
      <c r="U55" s="24"/>
      <c r="V55" s="24"/>
      <c r="W55" s="24"/>
      <c r="X55" s="24"/>
      <c r="Y55" s="24"/>
      <c r="Z55" s="24"/>
    </row>
    <row r="56" ht="19.15" customHeight="1">
      <c r="A56" t="s" s="138">
        <v>4247</v>
      </c>
      <c r="B56" s="149">
        <v>2</v>
      </c>
      <c r="C56" s="149">
        <v>23</v>
      </c>
      <c r="D56" t="s" s="205">
        <v>4333</v>
      </c>
      <c r="E56" t="s" s="205">
        <v>42</v>
      </c>
      <c r="F56" s="222">
        <v>436</v>
      </c>
      <c r="G56" s="149">
        <v>444</v>
      </c>
      <c r="H56" s="173">
        <f>SUM(G56-F56)</f>
        <v>8</v>
      </c>
      <c r="I56" s="167">
        <f>H56/F56</f>
        <v>0.018348623853211</v>
      </c>
      <c r="J56" s="167">
        <f>H56/G56</f>
        <v>0.018018018018018</v>
      </c>
      <c r="K56" s="24"/>
      <c r="L56" s="24"/>
      <c r="M56" s="24"/>
      <c r="N56" s="24"/>
      <c r="O56" s="24"/>
      <c r="P56" s="24"/>
      <c r="Q56" s="24"/>
      <c r="R56" s="24"/>
      <c r="S56" s="24"/>
      <c r="T56" s="24"/>
      <c r="U56" s="24"/>
      <c r="V56" s="24"/>
      <c r="W56" s="24"/>
      <c r="X56" s="24"/>
      <c r="Y56" s="24"/>
      <c r="Z56" s="24"/>
    </row>
    <row r="57" ht="19.15" customHeight="1">
      <c r="A57" t="s" s="138">
        <v>4247</v>
      </c>
      <c r="B57" s="149">
        <v>2</v>
      </c>
      <c r="C57" s="149">
        <v>28</v>
      </c>
      <c r="D57" t="s" s="205">
        <v>4266</v>
      </c>
      <c r="E57" t="s" s="205">
        <v>56</v>
      </c>
      <c r="F57" s="222">
        <v>151</v>
      </c>
      <c r="G57" s="149">
        <v>409</v>
      </c>
      <c r="H57" s="173">
        <f>SUM(G57-F57)</f>
        <v>258</v>
      </c>
      <c r="I57" s="167">
        <f>H57/F57</f>
        <v>1.70860927152318</v>
      </c>
      <c r="J57" s="167">
        <f>H57/G57</f>
        <v>0.63080684596577</v>
      </c>
      <c r="K57" s="24"/>
      <c r="L57" s="24"/>
      <c r="M57" s="24"/>
      <c r="N57" s="24"/>
      <c r="O57" s="24"/>
      <c r="P57" s="24"/>
      <c r="Q57" s="24"/>
      <c r="R57" s="24"/>
      <c r="S57" s="24"/>
      <c r="T57" s="24"/>
      <c r="U57" s="24"/>
      <c r="V57" s="24"/>
      <c r="W57" s="24"/>
      <c r="X57" s="24"/>
      <c r="Y57" s="24"/>
      <c r="Z57" s="24"/>
    </row>
    <row r="58" ht="19.15" customHeight="1">
      <c r="A58" t="s" s="138">
        <v>4247</v>
      </c>
      <c r="B58" s="149">
        <v>2</v>
      </c>
      <c r="C58" s="149">
        <v>17</v>
      </c>
      <c r="D58" t="s" s="205">
        <v>4335</v>
      </c>
      <c r="E58" t="s" s="205">
        <v>101</v>
      </c>
      <c r="F58" s="222">
        <v>384</v>
      </c>
      <c r="G58" s="149">
        <v>400</v>
      </c>
      <c r="H58" s="173">
        <f>SUM(G58-F58)</f>
        <v>16</v>
      </c>
      <c r="I58" s="167">
        <f>H58/F58</f>
        <v>0.0416666666666667</v>
      </c>
      <c r="J58" s="167">
        <f>H58/G58</f>
        <v>0.04</v>
      </c>
      <c r="K58" s="24"/>
      <c r="L58" s="24"/>
      <c r="M58" s="24"/>
      <c r="N58" s="24"/>
      <c r="O58" s="24"/>
      <c r="P58" s="24"/>
      <c r="Q58" s="24"/>
      <c r="R58" s="24"/>
      <c r="S58" s="24"/>
      <c r="T58" s="24"/>
      <c r="U58" s="24"/>
      <c r="V58" s="24"/>
      <c r="W58" s="24"/>
      <c r="X58" s="24"/>
      <c r="Y58" s="24"/>
      <c r="Z58" s="24"/>
    </row>
    <row r="59" ht="19.15" customHeight="1">
      <c r="A59" t="s" s="138">
        <v>4247</v>
      </c>
      <c r="B59" s="149">
        <v>2</v>
      </c>
      <c r="C59" s="149">
        <v>38</v>
      </c>
      <c r="D59" t="s" s="205">
        <v>4336</v>
      </c>
      <c r="E59" t="s" s="205">
        <v>3198</v>
      </c>
      <c r="F59" s="222">
        <v>298</v>
      </c>
      <c r="G59" s="149">
        <v>316</v>
      </c>
      <c r="H59" s="173">
        <f>SUM(G59-F59)</f>
        <v>18</v>
      </c>
      <c r="I59" s="167">
        <f>H59/F59</f>
        <v>0.0604026845637584</v>
      </c>
      <c r="J59" s="167">
        <f>H59/G59</f>
        <v>0.0569620253164557</v>
      </c>
      <c r="K59" s="24"/>
      <c r="L59" s="24"/>
      <c r="M59" s="24"/>
      <c r="N59" s="24"/>
      <c r="O59" s="24"/>
      <c r="P59" s="24"/>
      <c r="Q59" s="24"/>
      <c r="R59" s="24"/>
      <c r="S59" s="24"/>
      <c r="T59" s="24"/>
      <c r="U59" s="24"/>
      <c r="V59" s="24"/>
      <c r="W59" s="24"/>
      <c r="X59" s="24"/>
      <c r="Y59" s="24"/>
      <c r="Z59" s="24"/>
    </row>
    <row r="60" ht="19.15" customHeight="1">
      <c r="A60" t="s" s="138">
        <v>4247</v>
      </c>
      <c r="B60" s="149">
        <v>2</v>
      </c>
      <c r="C60" s="149">
        <v>33</v>
      </c>
      <c r="D60" t="s" s="205">
        <v>4337</v>
      </c>
      <c r="E60" t="s" s="205">
        <v>110</v>
      </c>
      <c r="F60" s="222">
        <v>270</v>
      </c>
      <c r="G60" s="149">
        <v>279</v>
      </c>
      <c r="H60" s="173">
        <f>SUM(G60-F60)</f>
        <v>9</v>
      </c>
      <c r="I60" s="167">
        <f>H60/F60</f>
        <v>0.0333333333333333</v>
      </c>
      <c r="J60" s="167">
        <f>H60/G60</f>
        <v>0.032258064516129</v>
      </c>
      <c r="K60" s="24"/>
      <c r="L60" s="24"/>
      <c r="M60" s="24"/>
      <c r="N60" s="24"/>
      <c r="O60" s="24"/>
      <c r="P60" s="24"/>
      <c r="Q60" s="24"/>
      <c r="R60" s="24"/>
      <c r="S60" s="24"/>
      <c r="T60" s="24"/>
      <c r="U60" s="24"/>
      <c r="V60" s="24"/>
      <c r="W60" s="24"/>
      <c r="X60" s="24"/>
      <c r="Y60" s="24"/>
      <c r="Z60" s="24"/>
    </row>
    <row r="61" ht="19.15" customHeight="1">
      <c r="A61" t="s" s="138">
        <v>4247</v>
      </c>
      <c r="B61" s="149">
        <v>2</v>
      </c>
      <c r="C61" s="149">
        <v>10</v>
      </c>
      <c r="D61" t="s" s="205">
        <v>4338</v>
      </c>
      <c r="E61" t="s" s="205">
        <v>40</v>
      </c>
      <c r="F61" s="222">
        <v>243</v>
      </c>
      <c r="G61" s="149">
        <v>268</v>
      </c>
      <c r="H61" s="173">
        <f>SUM(G61-F61)</f>
        <v>25</v>
      </c>
      <c r="I61" s="167">
        <f>H61/F61</f>
        <v>0.102880658436214</v>
      </c>
      <c r="J61" s="167">
        <f>H61/G61</f>
        <v>0.0932835820895522</v>
      </c>
      <c r="K61" s="24"/>
      <c r="L61" s="24"/>
      <c r="M61" s="24"/>
      <c r="N61" s="24"/>
      <c r="O61" s="24"/>
      <c r="P61" s="24"/>
      <c r="Q61" s="24"/>
      <c r="R61" s="24"/>
      <c r="S61" s="24"/>
      <c r="T61" s="24"/>
      <c r="U61" s="24"/>
      <c r="V61" s="24"/>
      <c r="W61" s="24"/>
      <c r="X61" s="24"/>
      <c r="Y61" s="24"/>
      <c r="Z61" s="24"/>
    </row>
    <row r="62" ht="19.15" customHeight="1">
      <c r="A62" t="s" s="138">
        <v>4247</v>
      </c>
      <c r="B62" s="149">
        <v>2</v>
      </c>
      <c r="C62" s="149">
        <v>27</v>
      </c>
      <c r="D62" t="s" s="205">
        <v>4339</v>
      </c>
      <c r="E62" t="s" s="205">
        <v>62</v>
      </c>
      <c r="F62" s="222">
        <v>175</v>
      </c>
      <c r="G62" s="149">
        <v>181</v>
      </c>
      <c r="H62" s="173">
        <f>SUM(G62-F62)</f>
        <v>6</v>
      </c>
      <c r="I62" s="167">
        <f>H62/F62</f>
        <v>0.0342857142857143</v>
      </c>
      <c r="J62" s="167">
        <f>H62/G62</f>
        <v>0.0331491712707182</v>
      </c>
      <c r="K62" s="24"/>
      <c r="L62" s="24"/>
      <c r="M62" s="24"/>
      <c r="N62" s="24"/>
      <c r="O62" s="24"/>
      <c r="P62" s="24"/>
      <c r="Q62" s="24"/>
      <c r="R62" s="24"/>
      <c r="S62" s="24"/>
      <c r="T62" s="24"/>
      <c r="U62" s="24"/>
      <c r="V62" s="24"/>
      <c r="W62" s="24"/>
      <c r="X62" s="24"/>
      <c r="Y62" s="24"/>
      <c r="Z62" s="24"/>
    </row>
    <row r="63" ht="19.15" customHeight="1">
      <c r="A63" t="s" s="138">
        <v>4247</v>
      </c>
      <c r="B63" s="149">
        <v>2</v>
      </c>
      <c r="C63" s="149">
        <v>12</v>
      </c>
      <c r="D63" t="s" s="205">
        <v>4340</v>
      </c>
      <c r="E63" t="s" s="205">
        <v>44</v>
      </c>
      <c r="F63" s="222">
        <v>153</v>
      </c>
      <c r="G63" s="149">
        <v>174</v>
      </c>
      <c r="H63" s="173">
        <f>SUM(G63-F63)</f>
        <v>21</v>
      </c>
      <c r="I63" s="167">
        <f>H63/F63</f>
        <v>0.137254901960784</v>
      </c>
      <c r="J63" s="167">
        <f>H63/G63</f>
        <v>0.120689655172414</v>
      </c>
      <c r="K63" s="24"/>
      <c r="L63" s="24"/>
      <c r="M63" s="24"/>
      <c r="N63" s="24"/>
      <c r="O63" s="24"/>
      <c r="P63" s="24"/>
      <c r="Q63" s="24"/>
      <c r="R63" s="24"/>
      <c r="S63" s="24"/>
      <c r="T63" s="24"/>
      <c r="U63" s="24"/>
      <c r="V63" s="24"/>
      <c r="W63" s="24"/>
      <c r="X63" s="24"/>
      <c r="Y63" s="24"/>
      <c r="Z63" s="24"/>
    </row>
    <row r="64" ht="19.15" customHeight="1">
      <c r="A64" t="s" s="138">
        <v>4247</v>
      </c>
      <c r="B64" s="149">
        <v>2</v>
      </c>
      <c r="C64" s="149">
        <v>34</v>
      </c>
      <c r="D64" t="s" s="205">
        <v>4341</v>
      </c>
      <c r="E64" t="s" s="205">
        <v>106</v>
      </c>
      <c r="F64" s="222">
        <v>160</v>
      </c>
      <c r="G64" s="149">
        <v>170</v>
      </c>
      <c r="H64" s="173">
        <f>SUM(G64-F64)</f>
        <v>10</v>
      </c>
      <c r="I64" s="167">
        <f>H64/F64</f>
        <v>0.0625</v>
      </c>
      <c r="J64" s="167">
        <f>H64/G64</f>
        <v>0.0588235294117647</v>
      </c>
      <c r="K64" s="24"/>
      <c r="L64" s="24"/>
      <c r="M64" s="24"/>
      <c r="N64" s="24"/>
      <c r="O64" s="24"/>
      <c r="P64" s="24"/>
      <c r="Q64" s="24"/>
      <c r="R64" s="24"/>
      <c r="S64" s="24"/>
      <c r="T64" s="24"/>
      <c r="U64" s="24"/>
      <c r="V64" s="24"/>
      <c r="W64" s="24"/>
      <c r="X64" s="24"/>
      <c r="Y64" s="24"/>
      <c r="Z64" s="24"/>
    </row>
    <row r="65" ht="19.15" customHeight="1">
      <c r="A65" t="s" s="138">
        <v>4247</v>
      </c>
      <c r="B65" s="149">
        <v>2</v>
      </c>
      <c r="C65" s="149">
        <v>39</v>
      </c>
      <c r="D65" t="s" s="205">
        <v>4533</v>
      </c>
      <c r="E65" t="s" s="205">
        <v>52</v>
      </c>
      <c r="F65" s="288">
        <v>172</v>
      </c>
      <c r="G65" s="289">
        <v>165</v>
      </c>
      <c r="H65" s="173">
        <f>SUM(G65-F65)</f>
        <v>-7</v>
      </c>
      <c r="I65" s="167">
        <f>H65/F65</f>
        <v>-0.0406976744186047</v>
      </c>
      <c r="J65" s="167">
        <f>H65/G65</f>
        <v>-0.0424242424242424</v>
      </c>
      <c r="K65" s="24"/>
      <c r="L65" s="24"/>
      <c r="M65" s="24"/>
      <c r="N65" s="24"/>
      <c r="O65" s="24"/>
      <c r="P65" s="24"/>
      <c r="Q65" s="24"/>
      <c r="R65" s="24"/>
      <c r="S65" s="24"/>
      <c r="T65" s="24"/>
      <c r="U65" s="24"/>
      <c r="V65" s="24"/>
      <c r="W65" s="24"/>
      <c r="X65" s="24"/>
      <c r="Y65" s="24"/>
      <c r="Z65" s="24"/>
    </row>
    <row r="66" ht="19.15" customHeight="1">
      <c r="A66" t="s" s="138">
        <v>4247</v>
      </c>
      <c r="B66" s="149">
        <v>2</v>
      </c>
      <c r="C66" s="149">
        <v>20</v>
      </c>
      <c r="D66" t="s" s="205">
        <v>4342</v>
      </c>
      <c r="E66" t="s" s="205">
        <v>66</v>
      </c>
      <c r="F66" s="222">
        <v>141</v>
      </c>
      <c r="G66" s="149">
        <v>153</v>
      </c>
      <c r="H66" s="173">
        <f>SUM(G66-F66)</f>
        <v>12</v>
      </c>
      <c r="I66" s="167">
        <f>H66/F66</f>
        <v>0.0851063829787234</v>
      </c>
      <c r="J66" s="167">
        <f>H66/G66</f>
        <v>0.07843137254901961</v>
      </c>
      <c r="K66" s="24"/>
      <c r="L66" s="24"/>
      <c r="M66" s="24"/>
      <c r="N66" s="24"/>
      <c r="O66" s="24"/>
      <c r="P66" s="24"/>
      <c r="Q66" s="24"/>
      <c r="R66" s="24"/>
      <c r="S66" s="24"/>
      <c r="T66" s="24"/>
      <c r="U66" s="24"/>
      <c r="V66" s="24"/>
      <c r="W66" s="24"/>
      <c r="X66" s="24"/>
      <c r="Y66" s="24"/>
      <c r="Z66" s="24"/>
    </row>
    <row r="67" ht="19.15" customHeight="1">
      <c r="A67" t="s" s="138">
        <v>4247</v>
      </c>
      <c r="B67" s="149">
        <v>2</v>
      </c>
      <c r="C67" s="149">
        <v>40</v>
      </c>
      <c r="D67" t="s" s="205">
        <v>4343</v>
      </c>
      <c r="E67" t="s" s="205">
        <v>1309</v>
      </c>
      <c r="F67" s="222">
        <v>140</v>
      </c>
      <c r="G67" s="149">
        <v>149</v>
      </c>
      <c r="H67" s="173">
        <f>SUM(G67-F67)</f>
        <v>9</v>
      </c>
      <c r="I67" s="167">
        <f>H67/F67</f>
        <v>0.06428571428571429</v>
      </c>
      <c r="J67" s="167">
        <f>H67/G67</f>
        <v>0.0604026845637584</v>
      </c>
      <c r="K67" s="24"/>
      <c r="L67" s="24"/>
      <c r="M67" s="24"/>
      <c r="N67" s="24"/>
      <c r="O67" s="24"/>
      <c r="P67" s="24"/>
      <c r="Q67" s="24"/>
      <c r="R67" s="24"/>
      <c r="S67" s="24"/>
      <c r="T67" s="24"/>
      <c r="U67" s="24"/>
      <c r="V67" s="24"/>
      <c r="W67" s="24"/>
      <c r="X67" s="24"/>
      <c r="Y67" s="24"/>
      <c r="Z67" s="24"/>
    </row>
    <row r="68" ht="19.15" customHeight="1">
      <c r="A68" t="s" s="138">
        <v>4247</v>
      </c>
      <c r="B68" s="149">
        <v>2</v>
      </c>
      <c r="C68" s="149">
        <v>26</v>
      </c>
      <c r="D68" t="s" s="205">
        <v>4344</v>
      </c>
      <c r="E68" t="s" s="205">
        <v>54</v>
      </c>
      <c r="F68" s="222">
        <v>135</v>
      </c>
      <c r="G68" s="149">
        <v>142</v>
      </c>
      <c r="H68" s="173">
        <f>SUM(G68-F68)</f>
        <v>7</v>
      </c>
      <c r="I68" s="167">
        <f>H68/F68</f>
        <v>0.0518518518518519</v>
      </c>
      <c r="J68" s="167">
        <f>H68/G68</f>
        <v>0.0492957746478873</v>
      </c>
      <c r="K68" s="24"/>
      <c r="L68" s="24"/>
      <c r="M68" s="24"/>
      <c r="N68" s="24"/>
      <c r="O68" s="24"/>
      <c r="P68" s="24"/>
      <c r="Q68" s="24"/>
      <c r="R68" s="24"/>
      <c r="S68" s="24"/>
      <c r="T68" s="24"/>
      <c r="U68" s="24"/>
      <c r="V68" s="24"/>
      <c r="W68" s="24"/>
      <c r="X68" s="24"/>
      <c r="Y68" s="24"/>
      <c r="Z68" s="24"/>
    </row>
    <row r="69" ht="19.15" customHeight="1">
      <c r="A69" t="s" s="138">
        <v>4247</v>
      </c>
      <c r="B69" s="149">
        <v>2</v>
      </c>
      <c r="C69" s="149">
        <v>36</v>
      </c>
      <c r="D69" t="s" s="205">
        <v>4345</v>
      </c>
      <c r="E69" t="s" s="205">
        <v>46</v>
      </c>
      <c r="F69" s="222">
        <v>132</v>
      </c>
      <c r="G69" s="149">
        <v>140</v>
      </c>
      <c r="H69" s="173">
        <f>SUM(G69-F69)</f>
        <v>8</v>
      </c>
      <c r="I69" s="167">
        <f>H69/F69</f>
        <v>0.0606060606060606</v>
      </c>
      <c r="J69" s="167">
        <f>H69/G69</f>
        <v>0.0571428571428571</v>
      </c>
      <c r="K69" s="24"/>
      <c r="L69" s="24"/>
      <c r="M69" s="24"/>
      <c r="N69" s="24"/>
      <c r="O69" s="24"/>
      <c r="P69" s="24"/>
      <c r="Q69" s="24"/>
      <c r="R69" s="24"/>
      <c r="S69" s="24"/>
      <c r="T69" s="24"/>
      <c r="U69" s="24"/>
      <c r="V69" s="24"/>
      <c r="W69" s="24"/>
      <c r="X69" s="24"/>
      <c r="Y69" s="24"/>
      <c r="Z69" s="24"/>
    </row>
    <row r="70" ht="19.15" customHeight="1">
      <c r="A70" t="s" s="138">
        <v>4247</v>
      </c>
      <c r="B70" s="149">
        <v>2</v>
      </c>
      <c r="C70" s="149">
        <v>22</v>
      </c>
      <c r="D70" t="s" s="205">
        <v>4346</v>
      </c>
      <c r="E70" t="s" s="205">
        <v>1122</v>
      </c>
      <c r="F70" s="222">
        <v>131</v>
      </c>
      <c r="G70" s="149">
        <v>136</v>
      </c>
      <c r="H70" s="173">
        <f>SUM(G70-F70)</f>
        <v>5</v>
      </c>
      <c r="I70" s="167">
        <f>H70/F70</f>
        <v>0.0381679389312977</v>
      </c>
      <c r="J70" s="167">
        <f>H70/G70</f>
        <v>0.0367647058823529</v>
      </c>
      <c r="K70" s="24"/>
      <c r="L70" s="24"/>
      <c r="M70" s="24"/>
      <c r="N70" s="24"/>
      <c r="O70" s="24"/>
      <c r="P70" s="24"/>
      <c r="Q70" s="24"/>
      <c r="R70" s="24"/>
      <c r="S70" s="24"/>
      <c r="T70" s="24"/>
      <c r="U70" s="24"/>
      <c r="V70" s="24"/>
      <c r="W70" s="24"/>
      <c r="X70" s="24"/>
      <c r="Y70" s="24"/>
      <c r="Z70" s="24"/>
    </row>
    <row r="71" ht="19.15" customHeight="1">
      <c r="A71" t="s" s="138">
        <v>4247</v>
      </c>
      <c r="B71" s="149">
        <v>2</v>
      </c>
      <c r="C71" s="149">
        <v>37</v>
      </c>
      <c r="D71" t="s" s="205">
        <v>4347</v>
      </c>
      <c r="E71" t="s" s="205">
        <v>281</v>
      </c>
      <c r="F71" s="222">
        <v>129</v>
      </c>
      <c r="G71" s="149">
        <v>129</v>
      </c>
      <c r="H71" s="173">
        <f>SUM(G71-F71)</f>
        <v>0</v>
      </c>
      <c r="I71" s="167">
        <f>H71/F71</f>
        <v>0</v>
      </c>
      <c r="J71" s="167">
        <f>H71/G71</f>
        <v>0</v>
      </c>
      <c r="K71" s="24"/>
      <c r="L71" s="24"/>
      <c r="M71" s="24"/>
      <c r="N71" s="24"/>
      <c r="O71" s="24"/>
      <c r="P71" s="24"/>
      <c r="Q71" s="24"/>
      <c r="R71" s="24"/>
      <c r="S71" s="24"/>
      <c r="T71" s="24"/>
      <c r="U71" s="24"/>
      <c r="V71" s="24"/>
      <c r="W71" s="24"/>
      <c r="X71" s="24"/>
      <c r="Y71" s="24"/>
      <c r="Z71" s="24"/>
    </row>
    <row r="72" ht="19.15" customHeight="1">
      <c r="A72" t="s" s="138">
        <v>4247</v>
      </c>
      <c r="B72" s="149">
        <v>2</v>
      </c>
      <c r="C72" s="149">
        <v>30</v>
      </c>
      <c r="D72" t="s" s="205">
        <v>4348</v>
      </c>
      <c r="E72" t="s" s="205">
        <v>72</v>
      </c>
      <c r="F72" s="222">
        <v>116</v>
      </c>
      <c r="G72" s="149">
        <v>123</v>
      </c>
      <c r="H72" s="173">
        <f>SUM(G72-F72)</f>
        <v>7</v>
      </c>
      <c r="I72" s="167">
        <f>H72/F72</f>
        <v>0.0603448275862069</v>
      </c>
      <c r="J72" s="167">
        <f>H72/G72</f>
        <v>0.0569105691056911</v>
      </c>
      <c r="K72" s="24"/>
      <c r="L72" s="24"/>
      <c r="M72" s="24"/>
      <c r="N72" s="24"/>
      <c r="O72" s="24"/>
      <c r="P72" s="24"/>
      <c r="Q72" s="24"/>
      <c r="R72" s="24"/>
      <c r="S72" s="24"/>
      <c r="T72" s="24"/>
      <c r="U72" s="24"/>
      <c r="V72" s="24"/>
      <c r="W72" s="24"/>
      <c r="X72" s="24"/>
      <c r="Y72" s="24"/>
      <c r="Z72" s="24"/>
    </row>
    <row r="73" ht="19.15" customHeight="1">
      <c r="A73" t="s" s="138">
        <v>4247</v>
      </c>
      <c r="B73" s="149">
        <v>2</v>
      </c>
      <c r="C73" s="149">
        <v>29</v>
      </c>
      <c r="D73" t="s" s="205">
        <v>4349</v>
      </c>
      <c r="E73" t="s" s="205">
        <v>2024</v>
      </c>
      <c r="F73" s="222">
        <v>104</v>
      </c>
      <c r="G73" s="149">
        <v>109</v>
      </c>
      <c r="H73" s="173">
        <f>SUM(G73-F73)</f>
        <v>5</v>
      </c>
      <c r="I73" s="167">
        <f>H73/F73</f>
        <v>0.0480769230769231</v>
      </c>
      <c r="J73" s="167">
        <f>H73/G73</f>
        <v>0.0458715596330275</v>
      </c>
      <c r="K73" s="24"/>
      <c r="L73" s="24"/>
      <c r="M73" s="24"/>
      <c r="N73" s="24"/>
      <c r="O73" s="24"/>
      <c r="P73" s="24"/>
      <c r="Q73" s="24"/>
      <c r="R73" s="24"/>
      <c r="S73" s="24"/>
      <c r="T73" s="24"/>
      <c r="U73" s="24"/>
      <c r="V73" s="24"/>
      <c r="W73" s="24"/>
      <c r="X73" s="24"/>
      <c r="Y73" s="24"/>
      <c r="Z73" s="24"/>
    </row>
    <row r="74" ht="19.15" customHeight="1">
      <c r="A74" t="s" s="138">
        <v>4247</v>
      </c>
      <c r="B74" s="149">
        <v>2</v>
      </c>
      <c r="C74" s="149">
        <v>18</v>
      </c>
      <c r="D74" t="s" s="205">
        <v>4350</v>
      </c>
      <c r="E74" t="s" s="205">
        <v>70</v>
      </c>
      <c r="F74" s="222">
        <v>84</v>
      </c>
      <c r="G74" s="149">
        <v>87</v>
      </c>
      <c r="H74" s="173">
        <f>SUM(G74-F74)</f>
        <v>3</v>
      </c>
      <c r="I74" s="167">
        <f>H74/F74</f>
        <v>0.0357142857142857</v>
      </c>
      <c r="J74" s="167">
        <f>H74/G74</f>
        <v>0.0344827586206897</v>
      </c>
      <c r="K74" s="24"/>
      <c r="L74" s="24"/>
      <c r="M74" s="24"/>
      <c r="N74" s="24"/>
      <c r="O74" s="24"/>
      <c r="P74" s="24"/>
      <c r="Q74" s="24"/>
      <c r="R74" s="24"/>
      <c r="S74" s="24"/>
      <c r="T74" s="24"/>
      <c r="U74" s="24"/>
      <c r="V74" s="24"/>
      <c r="W74" s="24"/>
      <c r="X74" s="24"/>
      <c r="Y74" s="24"/>
      <c r="Z74" s="24"/>
    </row>
    <row r="75" ht="19.15" customHeight="1">
      <c r="A75" t="s" s="138">
        <v>4247</v>
      </c>
      <c r="B75" s="149">
        <v>2</v>
      </c>
      <c r="C75" s="149">
        <v>21</v>
      </c>
      <c r="D75" t="s" s="205">
        <v>4351</v>
      </c>
      <c r="E75" t="s" s="205">
        <v>76</v>
      </c>
      <c r="F75" s="222">
        <v>80</v>
      </c>
      <c r="G75" s="149">
        <v>85</v>
      </c>
      <c r="H75" s="173">
        <f>SUM(G75-F75)</f>
        <v>5</v>
      </c>
      <c r="I75" s="167">
        <f>H75/F75</f>
        <v>0.0625</v>
      </c>
      <c r="J75" s="167">
        <f>H75/G75</f>
        <v>0.0588235294117647</v>
      </c>
      <c r="K75" s="24"/>
      <c r="L75" s="24"/>
      <c r="M75" s="24"/>
      <c r="N75" s="24"/>
      <c r="O75" s="24"/>
      <c r="P75" s="24"/>
      <c r="Q75" s="24"/>
      <c r="R75" s="24"/>
      <c r="S75" s="24"/>
      <c r="T75" s="24"/>
      <c r="U75" s="24"/>
      <c r="V75" s="24"/>
      <c r="W75" s="24"/>
      <c r="X75" s="24"/>
      <c r="Y75" s="24"/>
      <c r="Z75" s="24"/>
    </row>
    <row r="76" ht="19.15" customHeight="1">
      <c r="A76" t="s" s="138">
        <v>4247</v>
      </c>
      <c r="B76" s="149">
        <v>2</v>
      </c>
      <c r="C76" s="149">
        <v>32</v>
      </c>
      <c r="D76" t="s" s="205">
        <v>4352</v>
      </c>
      <c r="E76" t="s" s="205">
        <v>185</v>
      </c>
      <c r="F76" s="222">
        <v>54</v>
      </c>
      <c r="G76" s="149">
        <v>58</v>
      </c>
      <c r="H76" s="173">
        <f>SUM(G76-F76)</f>
        <v>4</v>
      </c>
      <c r="I76" s="167">
        <f>H76/F76</f>
        <v>0.0740740740740741</v>
      </c>
      <c r="J76" s="167">
        <f>H76/G76</f>
        <v>0.0689655172413793</v>
      </c>
      <c r="K76" s="24"/>
      <c r="L76" s="24"/>
      <c r="M76" s="24"/>
      <c r="N76" s="24"/>
      <c r="O76" s="24"/>
      <c r="P76" s="24"/>
      <c r="Q76" s="24"/>
      <c r="R76" s="24"/>
      <c r="S76" s="24"/>
      <c r="T76" s="24"/>
      <c r="U76" s="24"/>
      <c r="V76" s="24"/>
      <c r="W76" s="24"/>
      <c r="X76" s="24"/>
      <c r="Y76" s="24"/>
      <c r="Z76" s="24"/>
    </row>
    <row r="77" ht="19.15" customHeight="1">
      <c r="A77" t="s" s="138">
        <v>4247</v>
      </c>
      <c r="B77" s="149">
        <v>2</v>
      </c>
      <c r="C77" s="149">
        <v>35</v>
      </c>
      <c r="D77" t="s" s="205">
        <v>4353</v>
      </c>
      <c r="E77" t="s" s="205">
        <v>147</v>
      </c>
      <c r="F77" s="222">
        <v>55</v>
      </c>
      <c r="G77" s="149">
        <v>55</v>
      </c>
      <c r="H77" s="173">
        <f>SUM(G77-F77)</f>
        <v>0</v>
      </c>
      <c r="I77" s="167">
        <f>H77/F77</f>
        <v>0</v>
      </c>
      <c r="J77" s="167">
        <f>H77/G77</f>
        <v>0</v>
      </c>
      <c r="K77" s="24"/>
      <c r="L77" s="24"/>
      <c r="M77" s="24"/>
      <c r="N77" s="24"/>
      <c r="O77" s="24"/>
      <c r="P77" s="24"/>
      <c r="Q77" s="24"/>
      <c r="R77" s="24"/>
      <c r="S77" s="24"/>
      <c r="T77" s="24"/>
      <c r="U77" s="24"/>
      <c r="V77" s="24"/>
      <c r="W77" s="24"/>
      <c r="X77" s="24"/>
      <c r="Y77" s="24"/>
      <c r="Z77" s="24"/>
    </row>
    <row r="78" ht="19.15" customHeight="1">
      <c r="A78" t="s" s="138">
        <v>4247</v>
      </c>
      <c r="B78" s="149">
        <v>2</v>
      </c>
      <c r="C78" s="149">
        <v>42</v>
      </c>
      <c r="D78" t="s" s="205">
        <v>4354</v>
      </c>
      <c r="E78" t="s" s="205">
        <v>68</v>
      </c>
      <c r="F78" s="222">
        <v>42</v>
      </c>
      <c r="G78" s="149">
        <v>43</v>
      </c>
      <c r="H78" s="173">
        <f>SUM(G78-F78)</f>
        <v>1</v>
      </c>
      <c r="I78" s="167">
        <f>H78/F78</f>
        <v>0.0238095238095238</v>
      </c>
      <c r="J78" s="167">
        <f>H78/G78</f>
        <v>0.0232558139534884</v>
      </c>
      <c r="K78" s="24"/>
      <c r="L78" s="24"/>
      <c r="M78" s="24"/>
      <c r="N78" s="24"/>
      <c r="O78" s="24"/>
      <c r="P78" s="24"/>
      <c r="Q78" s="24"/>
      <c r="R78" s="24"/>
      <c r="S78" s="24"/>
      <c r="T78" s="24"/>
      <c r="U78" s="24"/>
      <c r="V78" s="24"/>
      <c r="W78" s="24"/>
      <c r="X78" s="24"/>
      <c r="Y78" s="24"/>
      <c r="Z78" s="24"/>
    </row>
    <row r="79" ht="19.15" customHeight="1">
      <c r="A79" t="s" s="138">
        <v>4247</v>
      </c>
      <c r="B79" s="149">
        <v>2</v>
      </c>
      <c r="C79" s="149">
        <v>41</v>
      </c>
      <c r="D79" t="s" s="205">
        <v>4355</v>
      </c>
      <c r="E79" t="s" s="205">
        <v>103</v>
      </c>
      <c r="F79" s="222">
        <v>15</v>
      </c>
      <c r="G79" s="149">
        <v>15</v>
      </c>
      <c r="H79" s="173">
        <f>SUM(G79-F79)</f>
        <v>0</v>
      </c>
      <c r="I79" s="167">
        <f>H79/F79</f>
        <v>0</v>
      </c>
      <c r="J79" s="167">
        <f>H79/G79</f>
        <v>0</v>
      </c>
      <c r="K79" s="24"/>
      <c r="L79" s="24"/>
      <c r="M79" s="24"/>
      <c r="N79" s="24"/>
      <c r="O79" s="24"/>
      <c r="P79" s="24"/>
      <c r="Q79" s="24"/>
      <c r="R79" s="24"/>
      <c r="S79" s="24"/>
      <c r="T79" s="24"/>
      <c r="U79" s="24"/>
      <c r="V79" s="24"/>
      <c r="W79" s="24"/>
      <c r="X79" s="24"/>
      <c r="Y79" s="24"/>
      <c r="Z79" s="24"/>
    </row>
    <row r="80" ht="19.15" customHeight="1">
      <c r="A80" t="s" s="138">
        <v>4247</v>
      </c>
      <c r="B80" s="149">
        <v>2</v>
      </c>
      <c r="C80" s="149">
        <v>1</v>
      </c>
      <c r="D80" t="s" s="205">
        <v>4356</v>
      </c>
      <c r="E80" t="s" s="205">
        <v>74</v>
      </c>
      <c r="F80" s="223">
        <v>0</v>
      </c>
      <c r="G80" s="149">
        <v>0</v>
      </c>
      <c r="H80" s="173">
        <f>SUM(G80-F80)</f>
        <v>0</v>
      </c>
      <c r="I80" s="207">
        <f>H80/F80</f>
      </c>
      <c r="J80" s="207">
        <f>H80/G80</f>
      </c>
      <c r="K80" s="24"/>
      <c r="L80" s="24"/>
      <c r="M80" s="24"/>
      <c r="N80" s="24"/>
      <c r="O80" s="24"/>
      <c r="P80" s="24"/>
      <c r="Q80" s="24"/>
      <c r="R80" s="24"/>
      <c r="S80" s="24"/>
      <c r="T80" s="24"/>
      <c r="U80" s="24"/>
      <c r="V80" s="24"/>
      <c r="W80" s="24"/>
      <c r="X80" s="24"/>
      <c r="Y80" s="24"/>
      <c r="Z80" s="24"/>
    </row>
    <row r="81" ht="19.15" customHeight="1">
      <c r="A81" t="s" s="138">
        <v>4247</v>
      </c>
      <c r="B81" s="149">
        <v>2</v>
      </c>
      <c r="C81" s="149">
        <v>5</v>
      </c>
      <c r="D81" t="s" s="205">
        <v>4357</v>
      </c>
      <c r="E81" t="s" s="205">
        <v>30</v>
      </c>
      <c r="F81" s="223">
        <v>0</v>
      </c>
      <c r="G81" s="149">
        <v>0</v>
      </c>
      <c r="H81" s="173">
        <f>SUM(G81-F81)</f>
        <v>0</v>
      </c>
      <c r="I81" s="207">
        <f>H81/F81</f>
      </c>
      <c r="J81" s="207">
        <f>H81/G81</f>
      </c>
      <c r="K81" s="24"/>
      <c r="L81" s="24"/>
      <c r="M81" s="24"/>
      <c r="N81" s="24"/>
      <c r="O81" s="24"/>
      <c r="P81" s="24"/>
      <c r="Q81" s="24"/>
      <c r="R81" s="24"/>
      <c r="S81" s="24"/>
      <c r="T81" s="24"/>
      <c r="U81" s="24"/>
      <c r="V81" s="24"/>
      <c r="W81" s="24"/>
      <c r="X81" s="24"/>
      <c r="Y81" s="24"/>
      <c r="Z81" s="24"/>
    </row>
    <row r="82" ht="19.15" customHeight="1">
      <c r="A82" t="s" s="138">
        <v>4247</v>
      </c>
      <c r="B82" s="149">
        <v>2</v>
      </c>
      <c r="C82" s="149">
        <v>7</v>
      </c>
      <c r="D82" t="s" s="205">
        <v>4358</v>
      </c>
      <c r="E82" t="s" s="205">
        <v>78</v>
      </c>
      <c r="F82" s="223">
        <v>0</v>
      </c>
      <c r="G82" s="149">
        <v>0</v>
      </c>
      <c r="H82" s="206">
        <f>SUM(G82-F82)</f>
        <v>0</v>
      </c>
      <c r="I82" s="176">
        <f>H82/F82</f>
      </c>
      <c r="J82" s="176">
        <f>H82/G82</f>
      </c>
      <c r="K82" s="174"/>
      <c r="L82" s="174"/>
      <c r="M82" s="174"/>
      <c r="N82" s="174"/>
      <c r="O82" s="174"/>
      <c r="P82" s="174"/>
      <c r="Q82" s="174"/>
      <c r="R82" s="174"/>
      <c r="S82" s="174"/>
      <c r="T82" s="174"/>
      <c r="U82" s="174"/>
      <c r="V82" s="174"/>
      <c r="W82" s="174"/>
      <c r="X82" s="174"/>
      <c r="Y82" s="174"/>
      <c r="Z82" s="174"/>
    </row>
    <row r="83" ht="19.15" customHeight="1">
      <c r="A83" s="177"/>
      <c r="B83" s="178"/>
      <c r="C83" s="178"/>
      <c r="D83" s="179"/>
      <c r="E83" s="179"/>
      <c r="F83" s="181">
        <f>SUM(F41:F82)</f>
        <v>99543</v>
      </c>
      <c r="G83" s="180">
        <f>SUM(G41:G82)</f>
        <v>105242</v>
      </c>
      <c r="H83" s="181">
        <f>SUM(H41:H82)</f>
        <v>5699</v>
      </c>
      <c r="I83" s="182">
        <f>H83/F83</f>
        <v>0.0572516399947761</v>
      </c>
      <c r="J83" s="182">
        <f>H83/G83</f>
        <v>0.0541513844282701</v>
      </c>
      <c r="K83" s="183"/>
      <c r="L83" s="183"/>
      <c r="M83" s="183"/>
      <c r="N83" s="183"/>
      <c r="O83" s="183"/>
      <c r="P83" s="183"/>
      <c r="Q83" s="183"/>
      <c r="R83" s="183"/>
      <c r="S83" s="183"/>
      <c r="T83" s="183"/>
      <c r="U83" s="183"/>
      <c r="V83" s="183"/>
      <c r="W83" s="183"/>
      <c r="X83" s="183"/>
      <c r="Y83" s="183"/>
      <c r="Z83" s="184"/>
    </row>
    <row r="84" ht="19.15" customHeight="1">
      <c r="A84" s="230"/>
      <c r="B84" s="231"/>
      <c r="C84" s="231"/>
      <c r="D84" s="232"/>
      <c r="E84" s="232"/>
      <c r="F84" s="233"/>
      <c r="G84" s="231"/>
      <c r="H84" s="234"/>
      <c r="I84" s="228"/>
      <c r="J84" s="228"/>
      <c r="K84" s="189"/>
      <c r="L84" s="189"/>
      <c r="M84" s="189"/>
      <c r="N84" s="189"/>
      <c r="O84" s="189"/>
      <c r="P84" s="189"/>
      <c r="Q84" s="189"/>
      <c r="R84" s="189"/>
      <c r="S84" s="189"/>
      <c r="T84" s="189"/>
      <c r="U84" s="189"/>
      <c r="V84" s="189"/>
      <c r="W84" s="189"/>
      <c r="X84" s="189"/>
      <c r="Y84" s="189"/>
      <c r="Z84" s="189"/>
    </row>
    <row r="85" ht="19.15" customHeight="1">
      <c r="A85" t="s" s="142">
        <v>4247</v>
      </c>
      <c r="B85" s="166">
        <v>3</v>
      </c>
      <c r="C85" s="166">
        <v>11</v>
      </c>
      <c r="D85" t="s" s="142">
        <v>4248</v>
      </c>
      <c r="E85" t="s" s="142">
        <v>17</v>
      </c>
      <c r="F85" s="229">
        <v>24816</v>
      </c>
      <c r="G85" s="166">
        <v>33310</v>
      </c>
      <c r="H85" s="155">
        <f>SUM(G85-F85)</f>
        <v>8494</v>
      </c>
      <c r="I85" s="167">
        <f>H85/F85</f>
        <v>0.342279174725983</v>
      </c>
      <c r="J85" s="167">
        <f>H85/G85</f>
        <v>0.254998498949264</v>
      </c>
      <c r="K85" s="24"/>
      <c r="L85" s="24"/>
      <c r="M85" s="24"/>
      <c r="N85" s="24"/>
      <c r="O85" s="24"/>
      <c r="P85" s="24"/>
      <c r="Q85" s="24"/>
      <c r="R85" s="24"/>
      <c r="S85" s="24"/>
      <c r="T85" s="24"/>
      <c r="U85" s="24"/>
      <c r="V85" s="24"/>
      <c r="W85" s="24"/>
      <c r="X85" s="24"/>
      <c r="Y85" s="24"/>
      <c r="Z85" s="24"/>
    </row>
    <row r="86" ht="19.15" customHeight="1">
      <c r="A86" t="s" s="145">
        <v>4247</v>
      </c>
      <c r="B86" s="168">
        <v>3</v>
      </c>
      <c r="C86" s="168">
        <v>9</v>
      </c>
      <c r="D86" t="s" s="145">
        <v>4249</v>
      </c>
      <c r="E86" t="s" s="145">
        <v>20</v>
      </c>
      <c r="F86" s="212">
        <v>20292</v>
      </c>
      <c r="G86" s="168">
        <v>28742</v>
      </c>
      <c r="H86" s="155">
        <f>SUM(G86-F86)</f>
        <v>8450</v>
      </c>
      <c r="I86" s="167">
        <f>H86/F86</f>
        <v>0.416420264143505</v>
      </c>
      <c r="J86" s="167">
        <f>H86/G86</f>
        <v>0.293994850741076</v>
      </c>
      <c r="K86" s="24"/>
      <c r="L86" s="24"/>
      <c r="M86" s="24"/>
      <c r="N86" s="24"/>
      <c r="O86" s="24"/>
      <c r="P86" s="24"/>
      <c r="Q86" s="24"/>
      <c r="R86" s="24"/>
      <c r="S86" s="24"/>
      <c r="T86" s="24"/>
      <c r="U86" s="24"/>
      <c r="V86" s="24"/>
      <c r="W86" s="24"/>
      <c r="X86" s="24"/>
      <c r="Y86" s="24"/>
      <c r="Z86" s="24"/>
    </row>
    <row r="87" ht="19.15" customHeight="1">
      <c r="A87" t="s" s="145">
        <v>4247</v>
      </c>
      <c r="B87" s="168">
        <v>3</v>
      </c>
      <c r="C87" s="168">
        <v>5</v>
      </c>
      <c r="D87" t="s" s="145">
        <v>4360</v>
      </c>
      <c r="E87" t="s" s="145">
        <v>26</v>
      </c>
      <c r="F87" s="212">
        <v>11690</v>
      </c>
      <c r="G87" s="168">
        <v>15490</v>
      </c>
      <c r="H87" s="155">
        <f>SUM(G87-F87)</f>
        <v>3800</v>
      </c>
      <c r="I87" s="167">
        <f>H87/F87</f>
        <v>0.325064157399487</v>
      </c>
      <c r="J87" s="167">
        <f>H87/G87</f>
        <v>0.245319561007101</v>
      </c>
      <c r="K87" s="24"/>
      <c r="L87" s="24"/>
      <c r="M87" s="24"/>
      <c r="N87" s="24"/>
      <c r="O87" s="24"/>
      <c r="P87" s="24"/>
      <c r="Q87" s="24"/>
      <c r="R87" s="24"/>
      <c r="S87" s="24"/>
      <c r="T87" s="24"/>
      <c r="U87" s="24"/>
      <c r="V87" s="24"/>
      <c r="W87" s="24"/>
      <c r="X87" s="24"/>
      <c r="Y87" s="24"/>
      <c r="Z87" s="24"/>
    </row>
    <row r="88" ht="19.15" customHeight="1">
      <c r="A88" t="s" s="145">
        <v>4247</v>
      </c>
      <c r="B88" s="168">
        <v>3</v>
      </c>
      <c r="C88" s="168">
        <v>6</v>
      </c>
      <c r="D88" t="s" s="145">
        <v>4255</v>
      </c>
      <c r="E88" t="s" s="145">
        <v>22</v>
      </c>
      <c r="F88" s="212">
        <v>7966</v>
      </c>
      <c r="G88" s="168">
        <v>11754</v>
      </c>
      <c r="H88" s="155">
        <f>SUM(G88-F88)</f>
        <v>3788</v>
      </c>
      <c r="I88" s="167">
        <f>H88/F88</f>
        <v>0.475520964097414</v>
      </c>
      <c r="J88" s="167">
        <f>H88/G88</f>
        <v>0.322273268674494</v>
      </c>
      <c r="K88" s="24"/>
      <c r="L88" s="24"/>
      <c r="M88" s="24"/>
      <c r="N88" s="24"/>
      <c r="O88" s="24"/>
      <c r="P88" s="24"/>
      <c r="Q88" s="24"/>
      <c r="R88" s="24"/>
      <c r="S88" s="24"/>
      <c r="T88" s="24"/>
      <c r="U88" s="24"/>
      <c r="V88" s="24"/>
      <c r="W88" s="24"/>
      <c r="X88" s="24"/>
      <c r="Y88" s="24"/>
      <c r="Z88" s="24"/>
    </row>
    <row r="89" ht="19.15" customHeight="1">
      <c r="A89" t="s" s="145">
        <v>4247</v>
      </c>
      <c r="B89" s="168">
        <v>3</v>
      </c>
      <c r="C89" s="168">
        <v>14</v>
      </c>
      <c r="D89" t="s" s="145">
        <v>4361</v>
      </c>
      <c r="E89" t="s" s="145">
        <v>36</v>
      </c>
      <c r="F89" s="212">
        <v>2683</v>
      </c>
      <c r="G89" s="168">
        <v>3323</v>
      </c>
      <c r="H89" s="155">
        <f>SUM(G89-F89)</f>
        <v>640</v>
      </c>
      <c r="I89" s="167">
        <f>H89/F89</f>
        <v>0.238538948937756</v>
      </c>
      <c r="J89" s="167">
        <f>H89/G89</f>
        <v>0.192597050857659</v>
      </c>
      <c r="K89" s="24"/>
      <c r="L89" s="24"/>
      <c r="M89" s="24"/>
      <c r="N89" s="24"/>
      <c r="O89" s="24"/>
      <c r="P89" s="24"/>
      <c r="Q89" s="24"/>
      <c r="R89" s="24"/>
      <c r="S89" s="24"/>
      <c r="T89" s="24"/>
      <c r="U89" s="24"/>
      <c r="V89" s="24"/>
      <c r="W89" s="24"/>
      <c r="X89" s="24"/>
      <c r="Y89" s="24"/>
      <c r="Z89" s="24"/>
    </row>
    <row r="90" ht="19.15" customHeight="1">
      <c r="A90" t="s" s="145">
        <v>4247</v>
      </c>
      <c r="B90" s="168">
        <v>3</v>
      </c>
      <c r="C90" s="168">
        <v>22</v>
      </c>
      <c r="D90" t="s" s="145">
        <v>4259</v>
      </c>
      <c r="E90" t="s" s="145">
        <v>28</v>
      </c>
      <c r="F90" s="212">
        <v>853</v>
      </c>
      <c r="G90" s="168">
        <v>1370</v>
      </c>
      <c r="H90" s="155">
        <f>SUM(G90-F90)</f>
        <v>517</v>
      </c>
      <c r="I90" s="167">
        <f>H90/F90</f>
        <v>0.60609613130129</v>
      </c>
      <c r="J90" s="167">
        <f>H90/G90</f>
        <v>0.377372262773723</v>
      </c>
      <c r="K90" s="24"/>
      <c r="L90" s="24"/>
      <c r="M90" s="24"/>
      <c r="N90" s="24"/>
      <c r="O90" s="24"/>
      <c r="P90" s="24"/>
      <c r="Q90" s="24"/>
      <c r="R90" s="24"/>
      <c r="S90" s="24"/>
      <c r="T90" s="24"/>
      <c r="U90" s="24"/>
      <c r="V90" s="24"/>
      <c r="W90" s="24"/>
      <c r="X90" s="24"/>
      <c r="Y90" s="24"/>
      <c r="Z90" s="24"/>
    </row>
    <row r="91" ht="19.15" customHeight="1">
      <c r="A91" t="s" s="145">
        <v>4247</v>
      </c>
      <c r="B91" s="168">
        <v>3</v>
      </c>
      <c r="C91" s="168">
        <v>29</v>
      </c>
      <c r="D91" t="s" s="145">
        <v>4263</v>
      </c>
      <c r="E91" t="s" s="145">
        <v>185</v>
      </c>
      <c r="F91" s="212">
        <v>713</v>
      </c>
      <c r="G91" s="168">
        <v>996</v>
      </c>
      <c r="H91" s="155">
        <f>SUM(G91-F91)</f>
        <v>283</v>
      </c>
      <c r="I91" s="167">
        <f>H91/F91</f>
        <v>0.396914446002805</v>
      </c>
      <c r="J91" s="167">
        <f>H91/G91</f>
        <v>0.284136546184739</v>
      </c>
      <c r="K91" s="24"/>
      <c r="L91" s="24"/>
      <c r="M91" s="24"/>
      <c r="N91" s="24"/>
      <c r="O91" s="24"/>
      <c r="P91" s="24"/>
      <c r="Q91" s="24"/>
      <c r="R91" s="24"/>
      <c r="S91" s="24"/>
      <c r="T91" s="24"/>
      <c r="U91" s="24"/>
      <c r="V91" s="24"/>
      <c r="W91" s="24"/>
      <c r="X91" s="24"/>
      <c r="Y91" s="24"/>
      <c r="Z91" s="24"/>
    </row>
    <row r="92" ht="19.15" customHeight="1">
      <c r="A92" t="s" s="145">
        <v>4247</v>
      </c>
      <c r="B92" s="168">
        <v>3</v>
      </c>
      <c r="C92" s="168">
        <v>31</v>
      </c>
      <c r="D92" t="s" s="145">
        <v>4362</v>
      </c>
      <c r="E92" t="s" s="145">
        <v>62</v>
      </c>
      <c r="F92" s="212">
        <v>682</v>
      </c>
      <c r="G92" s="168">
        <v>859</v>
      </c>
      <c r="H92" s="155">
        <f>SUM(G92-F92)</f>
        <v>177</v>
      </c>
      <c r="I92" s="167">
        <f>H92/F92</f>
        <v>0.259530791788856</v>
      </c>
      <c r="J92" s="167">
        <f>H92/G92</f>
        <v>0.206053550640279</v>
      </c>
      <c r="K92" s="24"/>
      <c r="L92" s="24"/>
      <c r="M92" s="24"/>
      <c r="N92" s="24"/>
      <c r="O92" s="24"/>
      <c r="P92" s="24"/>
      <c r="Q92" s="24"/>
      <c r="R92" s="24"/>
      <c r="S92" s="24"/>
      <c r="T92" s="24"/>
      <c r="U92" s="24"/>
      <c r="V92" s="24"/>
      <c r="W92" s="24"/>
      <c r="X92" s="24"/>
      <c r="Y92" s="24"/>
      <c r="Z92" s="24"/>
    </row>
    <row r="93" ht="19.15" customHeight="1">
      <c r="A93" t="s" s="145">
        <v>4247</v>
      </c>
      <c r="B93" s="168">
        <v>3</v>
      </c>
      <c r="C93" s="168">
        <v>18</v>
      </c>
      <c r="D93" t="s" s="145">
        <v>4265</v>
      </c>
      <c r="E93" t="s" s="145">
        <v>24</v>
      </c>
      <c r="F93" s="212">
        <v>552</v>
      </c>
      <c r="G93" s="168">
        <v>812</v>
      </c>
      <c r="H93" s="155">
        <f>SUM(G93-F93)</f>
        <v>260</v>
      </c>
      <c r="I93" s="167">
        <f>H93/F93</f>
        <v>0.471014492753623</v>
      </c>
      <c r="J93" s="167">
        <f>H93/G93</f>
        <v>0.320197044334975</v>
      </c>
      <c r="K93" s="24"/>
      <c r="L93" s="24"/>
      <c r="M93" s="24"/>
      <c r="N93" s="24"/>
      <c r="O93" s="24"/>
      <c r="P93" s="24"/>
      <c r="Q93" s="24"/>
      <c r="R93" s="24"/>
      <c r="S93" s="24"/>
      <c r="T93" s="24"/>
      <c r="U93" s="24"/>
      <c r="V93" s="24"/>
      <c r="W93" s="24"/>
      <c r="X93" s="24"/>
      <c r="Y93" s="24"/>
      <c r="Z93" s="24"/>
    </row>
    <row r="94" ht="19.15" customHeight="1">
      <c r="A94" t="s" s="145">
        <v>4247</v>
      </c>
      <c r="B94" s="168">
        <v>3</v>
      </c>
      <c r="C94" s="168">
        <v>16</v>
      </c>
      <c r="D94" t="s" s="145">
        <v>4363</v>
      </c>
      <c r="E94" t="s" s="145">
        <v>40</v>
      </c>
      <c r="F94" s="212">
        <v>565</v>
      </c>
      <c r="G94" s="168">
        <v>666</v>
      </c>
      <c r="H94" s="155">
        <f>SUM(G94-F94)</f>
        <v>101</v>
      </c>
      <c r="I94" s="167">
        <f>H94/F94</f>
        <v>0.178761061946903</v>
      </c>
      <c r="J94" s="167">
        <f>H94/G94</f>
        <v>0.151651651651652</v>
      </c>
      <c r="K94" s="24"/>
      <c r="L94" s="24"/>
      <c r="M94" s="24"/>
      <c r="N94" s="24"/>
      <c r="O94" s="24"/>
      <c r="P94" s="24"/>
      <c r="Q94" s="24"/>
      <c r="R94" s="24"/>
      <c r="S94" s="24"/>
      <c r="T94" s="24"/>
      <c r="U94" s="24"/>
      <c r="V94" s="24"/>
      <c r="W94" s="24"/>
      <c r="X94" s="24"/>
      <c r="Y94" s="24"/>
      <c r="Z94" s="24"/>
    </row>
    <row r="95" ht="19.15" customHeight="1">
      <c r="A95" t="s" s="145">
        <v>4247</v>
      </c>
      <c r="B95" s="168">
        <v>3</v>
      </c>
      <c r="C95" s="168">
        <v>12</v>
      </c>
      <c r="D95" t="s" s="145">
        <v>4364</v>
      </c>
      <c r="E95" t="s" s="145">
        <v>48</v>
      </c>
      <c r="F95" s="212">
        <v>546</v>
      </c>
      <c r="G95" s="168">
        <v>612</v>
      </c>
      <c r="H95" s="155">
        <f>SUM(G95-F95)</f>
        <v>66</v>
      </c>
      <c r="I95" s="167">
        <f>H95/F95</f>
        <v>0.120879120879121</v>
      </c>
      <c r="J95" s="167">
        <f>H95/G95</f>
        <v>0.107843137254902</v>
      </c>
      <c r="K95" s="24"/>
      <c r="L95" s="24"/>
      <c r="M95" s="24"/>
      <c r="N95" s="24"/>
      <c r="O95" s="24"/>
      <c r="P95" s="24"/>
      <c r="Q95" s="24"/>
      <c r="R95" s="24"/>
      <c r="S95" s="24"/>
      <c r="T95" s="24"/>
      <c r="U95" s="24"/>
      <c r="V95" s="24"/>
      <c r="W95" s="24"/>
      <c r="X95" s="24"/>
      <c r="Y95" s="24"/>
      <c r="Z95" s="24"/>
    </row>
    <row r="96" ht="19.15" customHeight="1">
      <c r="A96" t="s" s="145">
        <v>4247</v>
      </c>
      <c r="B96" s="168">
        <v>3</v>
      </c>
      <c r="C96" s="168">
        <v>37</v>
      </c>
      <c r="D96" t="s" s="145">
        <v>4271</v>
      </c>
      <c r="E96" t="s" s="145">
        <v>34</v>
      </c>
      <c r="F96" s="212">
        <v>384</v>
      </c>
      <c r="G96" s="168">
        <v>600</v>
      </c>
      <c r="H96" s="155">
        <f>SUM(G96-F96)</f>
        <v>216</v>
      </c>
      <c r="I96" s="167">
        <f>H96/F96</f>
        <v>0.5625</v>
      </c>
      <c r="J96" s="167">
        <f>H96/G96</f>
        <v>0.36</v>
      </c>
      <c r="K96" s="24"/>
      <c r="L96" s="24"/>
      <c r="M96" s="24"/>
      <c r="N96" s="24"/>
      <c r="O96" s="24"/>
      <c r="P96" s="24"/>
      <c r="Q96" s="24"/>
      <c r="R96" s="24"/>
      <c r="S96" s="24"/>
      <c r="T96" s="24"/>
      <c r="U96" s="24"/>
      <c r="V96" s="24"/>
      <c r="W96" s="24"/>
      <c r="X96" s="24"/>
      <c r="Y96" s="24"/>
      <c r="Z96" s="24"/>
    </row>
    <row r="97" ht="19.15" customHeight="1">
      <c r="A97" t="s" s="145">
        <v>4247</v>
      </c>
      <c r="B97" s="168">
        <v>3</v>
      </c>
      <c r="C97" s="168">
        <v>10</v>
      </c>
      <c r="D97" t="s" s="145">
        <v>4277</v>
      </c>
      <c r="E97" t="s" s="145">
        <v>30</v>
      </c>
      <c r="F97" s="212">
        <v>408</v>
      </c>
      <c r="G97" s="168">
        <v>580</v>
      </c>
      <c r="H97" s="155">
        <f>SUM(G97-F97)</f>
        <v>172</v>
      </c>
      <c r="I97" s="167">
        <f>H97/F97</f>
        <v>0.42156862745098</v>
      </c>
      <c r="J97" s="167">
        <f>H97/G97</f>
        <v>0.296551724137931</v>
      </c>
      <c r="K97" s="24"/>
      <c r="L97" s="24"/>
      <c r="M97" s="24"/>
      <c r="N97" s="24"/>
      <c r="O97" s="24"/>
      <c r="P97" s="24"/>
      <c r="Q97" s="24"/>
      <c r="R97" s="24"/>
      <c r="S97" s="24"/>
      <c r="T97" s="24"/>
      <c r="U97" s="24"/>
      <c r="V97" s="24"/>
      <c r="W97" s="24"/>
      <c r="X97" s="24"/>
      <c r="Y97" s="24"/>
      <c r="Z97" s="24"/>
    </row>
    <row r="98" ht="19.15" customHeight="1">
      <c r="A98" t="s" s="145">
        <v>4247</v>
      </c>
      <c r="B98" s="168">
        <v>3</v>
      </c>
      <c r="C98" s="168">
        <v>15</v>
      </c>
      <c r="D98" t="s" s="145">
        <v>4365</v>
      </c>
      <c r="E98" t="s" s="145">
        <v>52</v>
      </c>
      <c r="F98" s="212">
        <v>403</v>
      </c>
      <c r="G98" s="168">
        <v>493</v>
      </c>
      <c r="H98" s="155">
        <f>SUM(G98-F98)</f>
        <v>90</v>
      </c>
      <c r="I98" s="167">
        <f>H98/F98</f>
        <v>0.223325062034739</v>
      </c>
      <c r="J98" s="167">
        <f>H98/G98</f>
        <v>0.182555780933063</v>
      </c>
      <c r="K98" s="24"/>
      <c r="L98" s="24"/>
      <c r="M98" s="24"/>
      <c r="N98" s="24"/>
      <c r="O98" s="24"/>
      <c r="P98" s="24"/>
      <c r="Q98" s="24"/>
      <c r="R98" s="24"/>
      <c r="S98" s="24"/>
      <c r="T98" s="24"/>
      <c r="U98" s="24"/>
      <c r="V98" s="24"/>
      <c r="W98" s="24"/>
      <c r="X98" s="24"/>
      <c r="Y98" s="24"/>
      <c r="Z98" s="24"/>
    </row>
    <row r="99" ht="19.15" customHeight="1">
      <c r="A99" t="s" s="145">
        <v>4247</v>
      </c>
      <c r="B99" s="168">
        <v>3</v>
      </c>
      <c r="C99" s="168">
        <v>1</v>
      </c>
      <c r="D99" t="s" s="145">
        <v>4366</v>
      </c>
      <c r="E99" t="s" s="145">
        <v>66</v>
      </c>
      <c r="F99" s="213">
        <v>396</v>
      </c>
      <c r="G99" s="170">
        <v>468</v>
      </c>
      <c r="H99" s="155">
        <f>SUM(G99-F99)</f>
        <v>72</v>
      </c>
      <c r="I99" s="167">
        <f>H99/F99</f>
        <v>0.181818181818182</v>
      </c>
      <c r="J99" s="167">
        <f>H99/G99</f>
        <v>0.153846153846154</v>
      </c>
      <c r="K99" s="24"/>
      <c r="L99" s="24"/>
      <c r="M99" s="24"/>
      <c r="N99" s="24"/>
      <c r="O99" s="24"/>
      <c r="P99" s="24"/>
      <c r="Q99" s="24"/>
      <c r="R99" s="24"/>
      <c r="S99" s="24"/>
      <c r="T99" s="24"/>
      <c r="U99" s="24"/>
      <c r="V99" s="24"/>
      <c r="W99" s="24"/>
      <c r="X99" s="24"/>
      <c r="Y99" s="24"/>
      <c r="Z99" s="24"/>
    </row>
    <row r="100" ht="19.15" customHeight="1">
      <c r="A100" t="s" s="145">
        <v>4247</v>
      </c>
      <c r="B100" s="168">
        <v>3</v>
      </c>
      <c r="C100" s="168">
        <v>4</v>
      </c>
      <c r="D100" t="s" s="145">
        <v>4334</v>
      </c>
      <c r="E100" t="s" s="171">
        <v>60</v>
      </c>
      <c r="F100" s="252">
        <v>296</v>
      </c>
      <c r="G100" s="243">
        <v>445</v>
      </c>
      <c r="H100" s="173">
        <f>SUM(G100-F100)</f>
        <v>149</v>
      </c>
      <c r="I100" s="167">
        <f>H100/F100</f>
        <v>0.503378378378378</v>
      </c>
      <c r="J100" s="167">
        <f>H100/G100</f>
        <v>0.334831460674157</v>
      </c>
      <c r="K100" s="24"/>
      <c r="L100" s="24"/>
      <c r="M100" s="24"/>
      <c r="N100" s="24"/>
      <c r="O100" s="24"/>
      <c r="P100" s="24"/>
      <c r="Q100" s="24"/>
      <c r="R100" s="24"/>
      <c r="S100" s="24"/>
      <c r="T100" s="24"/>
      <c r="U100" s="24"/>
      <c r="V100" s="24"/>
      <c r="W100" s="24"/>
      <c r="X100" s="24"/>
      <c r="Y100" s="24"/>
      <c r="Z100" s="24"/>
    </row>
    <row r="101" ht="19.15" customHeight="1">
      <c r="A101" t="s" s="145">
        <v>4247</v>
      </c>
      <c r="B101" s="168">
        <v>3</v>
      </c>
      <c r="C101" s="168">
        <v>8</v>
      </c>
      <c r="D101" t="s" s="145">
        <v>4359</v>
      </c>
      <c r="E101" t="s" s="145">
        <v>116</v>
      </c>
      <c r="F101" s="258">
        <v>273</v>
      </c>
      <c r="G101" s="259">
        <v>422</v>
      </c>
      <c r="H101" s="155">
        <f>SUM(G101-F101)</f>
        <v>149</v>
      </c>
      <c r="I101" s="167">
        <f>H101/F101</f>
        <v>0.545787545787546</v>
      </c>
      <c r="J101" s="167">
        <f>H101/G101</f>
        <v>0.353080568720379</v>
      </c>
      <c r="K101" s="24"/>
      <c r="L101" s="24"/>
      <c r="M101" s="24"/>
      <c r="N101" s="24"/>
      <c r="O101" s="24"/>
      <c r="P101" s="24"/>
      <c r="Q101" s="24"/>
      <c r="R101" s="24"/>
      <c r="S101" s="24"/>
      <c r="T101" s="24"/>
      <c r="U101" s="24"/>
      <c r="V101" s="24"/>
      <c r="W101" s="24"/>
      <c r="X101" s="24"/>
      <c r="Y101" s="24"/>
      <c r="Z101" s="24"/>
    </row>
    <row r="102" ht="19.15" customHeight="1">
      <c r="A102" t="s" s="145">
        <v>4247</v>
      </c>
      <c r="B102" s="168">
        <v>3</v>
      </c>
      <c r="C102" s="168">
        <v>7</v>
      </c>
      <c r="D102" t="s" s="145">
        <v>4272</v>
      </c>
      <c r="E102" t="s" s="171">
        <v>101</v>
      </c>
      <c r="F102" s="252">
        <v>203</v>
      </c>
      <c r="G102" s="243">
        <v>417</v>
      </c>
      <c r="H102" s="173">
        <f>SUM(G102-F102)</f>
        <v>214</v>
      </c>
      <c r="I102" s="167">
        <f>H102/F102</f>
        <v>1.05418719211823</v>
      </c>
      <c r="J102" s="167">
        <f>H102/G102</f>
        <v>0.513189448441247</v>
      </c>
      <c r="K102" s="24"/>
      <c r="L102" s="24"/>
      <c r="M102" s="24"/>
      <c r="N102" s="24"/>
      <c r="O102" s="24"/>
      <c r="P102" s="24"/>
      <c r="Q102" s="24"/>
      <c r="R102" s="24"/>
      <c r="S102" s="24"/>
      <c r="T102" s="24"/>
      <c r="U102" s="24"/>
      <c r="V102" s="24"/>
      <c r="W102" s="24"/>
      <c r="X102" s="24"/>
      <c r="Y102" s="24"/>
      <c r="Z102" s="24"/>
    </row>
    <row r="103" ht="19.15" customHeight="1">
      <c r="A103" t="s" s="145">
        <v>4247</v>
      </c>
      <c r="B103" s="168">
        <v>3</v>
      </c>
      <c r="C103" s="168">
        <v>25</v>
      </c>
      <c r="D103" t="s" s="145">
        <v>4278</v>
      </c>
      <c r="E103" t="s" s="171">
        <v>72</v>
      </c>
      <c r="F103" s="252">
        <v>191</v>
      </c>
      <c r="G103" s="243">
        <v>348</v>
      </c>
      <c r="H103" s="173">
        <f>SUM(G103-F103)</f>
        <v>157</v>
      </c>
      <c r="I103" s="167">
        <f>H103/F103</f>
        <v>0.821989528795812</v>
      </c>
      <c r="J103" s="167">
        <f>H103/G103</f>
        <v>0.451149425287356</v>
      </c>
      <c r="K103" s="24"/>
      <c r="L103" s="24"/>
      <c r="M103" s="24"/>
      <c r="N103" s="24"/>
      <c r="O103" s="24"/>
      <c r="P103" s="24"/>
      <c r="Q103" s="24"/>
      <c r="R103" s="24"/>
      <c r="S103" s="24"/>
      <c r="T103" s="24"/>
      <c r="U103" s="24"/>
      <c r="V103" s="24"/>
      <c r="W103" s="24"/>
      <c r="X103" s="24"/>
      <c r="Y103" s="24"/>
      <c r="Z103" s="24"/>
    </row>
    <row r="104" ht="19.15" customHeight="1">
      <c r="A104" t="s" s="145">
        <v>4247</v>
      </c>
      <c r="B104" s="168">
        <v>3</v>
      </c>
      <c r="C104" s="168">
        <v>35</v>
      </c>
      <c r="D104" t="s" s="145">
        <v>4367</v>
      </c>
      <c r="E104" t="s" s="145">
        <v>1427</v>
      </c>
      <c r="F104" s="258">
        <v>246</v>
      </c>
      <c r="G104" s="259">
        <v>269</v>
      </c>
      <c r="H104" s="155">
        <f>SUM(G104-F104)</f>
        <v>23</v>
      </c>
      <c r="I104" s="167">
        <f>H104/F104</f>
        <v>0.0934959349593496</v>
      </c>
      <c r="J104" s="167">
        <f>H104/G104</f>
        <v>0.08550185873605951</v>
      </c>
      <c r="K104" s="24"/>
      <c r="L104" s="24"/>
      <c r="M104" s="24"/>
      <c r="N104" s="24"/>
      <c r="O104" s="24"/>
      <c r="P104" s="24"/>
      <c r="Q104" s="24"/>
      <c r="R104" s="24"/>
      <c r="S104" s="24"/>
      <c r="T104" s="24"/>
      <c r="U104" s="24"/>
      <c r="V104" s="24"/>
      <c r="W104" s="24"/>
      <c r="X104" s="24"/>
      <c r="Y104" s="24"/>
      <c r="Z104" s="24"/>
    </row>
    <row r="105" ht="19.15" customHeight="1">
      <c r="A105" t="s" s="145">
        <v>4247</v>
      </c>
      <c r="B105" s="168">
        <v>3</v>
      </c>
      <c r="C105" s="168">
        <v>19</v>
      </c>
      <c r="D105" t="s" s="145">
        <v>4529</v>
      </c>
      <c r="E105" t="s" s="171">
        <v>38</v>
      </c>
      <c r="F105" s="252">
        <v>180</v>
      </c>
      <c r="G105" s="243">
        <v>244</v>
      </c>
      <c r="H105" s="173">
        <f>SUM(G105-F105)</f>
        <v>64</v>
      </c>
      <c r="I105" s="167">
        <f>H105/F105</f>
        <v>0.355555555555556</v>
      </c>
      <c r="J105" s="167">
        <f>H105/G105</f>
        <v>0.262295081967213</v>
      </c>
      <c r="K105" s="24"/>
      <c r="L105" s="24"/>
      <c r="M105" s="24"/>
      <c r="N105" s="24"/>
      <c r="O105" s="24"/>
      <c r="P105" s="24"/>
      <c r="Q105" s="24"/>
      <c r="R105" s="24"/>
      <c r="S105" s="24"/>
      <c r="T105" s="24"/>
      <c r="U105" s="24"/>
      <c r="V105" s="24"/>
      <c r="W105" s="24"/>
      <c r="X105" s="24"/>
      <c r="Y105" s="24"/>
      <c r="Z105" s="24"/>
    </row>
    <row r="106" ht="19.15" customHeight="1">
      <c r="A106" t="s" s="145">
        <v>4247</v>
      </c>
      <c r="B106" s="168">
        <v>3</v>
      </c>
      <c r="C106" s="168">
        <v>28</v>
      </c>
      <c r="D106" t="s" s="145">
        <v>4368</v>
      </c>
      <c r="E106" t="s" s="145">
        <v>119</v>
      </c>
      <c r="F106" s="258">
        <v>162</v>
      </c>
      <c r="G106" s="259">
        <v>179</v>
      </c>
      <c r="H106" s="155">
        <f>SUM(G106-F106)</f>
        <v>17</v>
      </c>
      <c r="I106" s="167">
        <f>H106/F106</f>
        <v>0.104938271604938</v>
      </c>
      <c r="J106" s="167">
        <f>H106/G106</f>
        <v>0.0949720670391061</v>
      </c>
      <c r="K106" s="24"/>
      <c r="L106" s="24"/>
      <c r="M106" s="24"/>
      <c r="N106" s="24"/>
      <c r="O106" s="24"/>
      <c r="P106" s="24"/>
      <c r="Q106" s="24"/>
      <c r="R106" s="24"/>
      <c r="S106" s="24"/>
      <c r="T106" s="24"/>
      <c r="U106" s="24"/>
      <c r="V106" s="24"/>
      <c r="W106" s="24"/>
      <c r="X106" s="24"/>
      <c r="Y106" s="24"/>
      <c r="Z106" s="24"/>
    </row>
    <row r="107" ht="19.15" customHeight="1">
      <c r="A107" t="s" s="145">
        <v>4247</v>
      </c>
      <c r="B107" s="168">
        <v>3</v>
      </c>
      <c r="C107" s="168">
        <v>21</v>
      </c>
      <c r="D107" t="s" s="145">
        <v>4547</v>
      </c>
      <c r="E107" t="s" s="171">
        <v>54</v>
      </c>
      <c r="F107" s="249">
        <v>154</v>
      </c>
      <c r="G107" s="250">
        <v>153</v>
      </c>
      <c r="H107" s="173">
        <f>SUM(G107-F107)</f>
        <v>-1</v>
      </c>
      <c r="I107" s="167">
        <f>H107/F107</f>
        <v>-0.00649350649350649</v>
      </c>
      <c r="J107" s="167">
        <f>H107/G107</f>
        <v>-0.0065359477124183</v>
      </c>
      <c r="K107" s="24"/>
      <c r="L107" s="24"/>
      <c r="M107" s="24"/>
      <c r="N107" s="24"/>
      <c r="O107" s="24"/>
      <c r="P107" s="24"/>
      <c r="Q107" s="24"/>
      <c r="R107" s="24"/>
      <c r="S107" s="24"/>
      <c r="T107" s="24"/>
      <c r="U107" s="24"/>
      <c r="V107" s="24"/>
      <c r="W107" s="24"/>
      <c r="X107" s="24"/>
      <c r="Y107" s="24"/>
      <c r="Z107" s="24"/>
    </row>
    <row r="108" ht="19.15" customHeight="1">
      <c r="A108" t="s" s="145">
        <v>4247</v>
      </c>
      <c r="B108" s="168">
        <v>3</v>
      </c>
      <c r="C108" s="168">
        <v>13</v>
      </c>
      <c r="D108" t="s" s="145">
        <v>4369</v>
      </c>
      <c r="E108" t="s" s="145">
        <v>44</v>
      </c>
      <c r="F108" s="229">
        <v>124</v>
      </c>
      <c r="G108" s="166">
        <v>145</v>
      </c>
      <c r="H108" s="155">
        <f>SUM(G108-F108)</f>
        <v>21</v>
      </c>
      <c r="I108" s="167">
        <f>H108/F108</f>
        <v>0.169354838709677</v>
      </c>
      <c r="J108" s="167">
        <f>H108/G108</f>
        <v>0.144827586206897</v>
      </c>
      <c r="K108" s="24"/>
      <c r="L108" s="24"/>
      <c r="M108" s="24"/>
      <c r="N108" s="24"/>
      <c r="O108" s="24"/>
      <c r="P108" s="24"/>
      <c r="Q108" s="24"/>
      <c r="R108" s="24"/>
      <c r="S108" s="24"/>
      <c r="T108" s="24"/>
      <c r="U108" s="24"/>
      <c r="V108" s="24"/>
      <c r="W108" s="24"/>
      <c r="X108" s="24"/>
      <c r="Y108" s="24"/>
      <c r="Z108" s="24"/>
    </row>
    <row r="109" ht="19.15" customHeight="1">
      <c r="A109" t="s" s="145">
        <v>4247</v>
      </c>
      <c r="B109" s="168">
        <v>3</v>
      </c>
      <c r="C109" s="168">
        <v>24</v>
      </c>
      <c r="D109" t="s" s="145">
        <v>4539</v>
      </c>
      <c r="E109" t="s" s="145">
        <v>106</v>
      </c>
      <c r="F109" s="212">
        <v>91</v>
      </c>
      <c r="G109" s="168">
        <v>129</v>
      </c>
      <c r="H109" s="155">
        <f>SUM(G109-F109)</f>
        <v>38</v>
      </c>
      <c r="I109" s="167">
        <f>H109/F109</f>
        <v>0.417582417582418</v>
      </c>
      <c r="J109" s="167">
        <f>H109/G109</f>
        <v>0.294573643410853</v>
      </c>
      <c r="K109" s="24"/>
      <c r="L109" s="24"/>
      <c r="M109" s="24"/>
      <c r="N109" s="24"/>
      <c r="O109" s="24"/>
      <c r="P109" s="24"/>
      <c r="Q109" s="24"/>
      <c r="R109" s="24"/>
      <c r="S109" s="24"/>
      <c r="T109" s="24"/>
      <c r="U109" s="24"/>
      <c r="V109" s="24"/>
      <c r="W109" s="24"/>
      <c r="X109" s="24"/>
      <c r="Y109" s="24"/>
      <c r="Z109" s="24"/>
    </row>
    <row r="110" ht="19.15" customHeight="1">
      <c r="A110" t="s" s="145">
        <v>4247</v>
      </c>
      <c r="B110" s="168">
        <v>3</v>
      </c>
      <c r="C110" s="168">
        <v>26</v>
      </c>
      <c r="D110" t="s" s="145">
        <v>4370</v>
      </c>
      <c r="E110" t="s" s="145">
        <v>76</v>
      </c>
      <c r="F110" s="212">
        <v>109</v>
      </c>
      <c r="G110" s="168">
        <v>129</v>
      </c>
      <c r="H110" s="155">
        <f>SUM(G110-F110)</f>
        <v>20</v>
      </c>
      <c r="I110" s="167">
        <f>H110/F110</f>
        <v>0.18348623853211</v>
      </c>
      <c r="J110" s="167">
        <f>H110/G110</f>
        <v>0.155038759689922</v>
      </c>
      <c r="K110" s="24"/>
      <c r="L110" s="24"/>
      <c r="M110" s="24"/>
      <c r="N110" s="24"/>
      <c r="O110" s="24"/>
      <c r="P110" s="24"/>
      <c r="Q110" s="24"/>
      <c r="R110" s="24"/>
      <c r="S110" s="24"/>
      <c r="T110" s="24"/>
      <c r="U110" s="24"/>
      <c r="V110" s="24"/>
      <c r="W110" s="24"/>
      <c r="X110" s="24"/>
      <c r="Y110" s="24"/>
      <c r="Z110" s="24"/>
    </row>
    <row r="111" ht="19.15" customHeight="1">
      <c r="A111" t="s" s="145">
        <v>4247</v>
      </c>
      <c r="B111" s="168">
        <v>3</v>
      </c>
      <c r="C111" s="168">
        <v>20</v>
      </c>
      <c r="D111" t="s" s="145">
        <v>4371</v>
      </c>
      <c r="E111" t="s" s="145">
        <v>74</v>
      </c>
      <c r="F111" s="212">
        <v>108</v>
      </c>
      <c r="G111" s="168">
        <v>126</v>
      </c>
      <c r="H111" s="155">
        <f>SUM(G111-F111)</f>
        <v>18</v>
      </c>
      <c r="I111" s="167">
        <f>H111/F111</f>
        <v>0.166666666666667</v>
      </c>
      <c r="J111" s="167">
        <f>H111/G111</f>
        <v>0.142857142857143</v>
      </c>
      <c r="K111" s="24"/>
      <c r="L111" s="24"/>
      <c r="M111" s="24"/>
      <c r="N111" s="24"/>
      <c r="O111" s="24"/>
      <c r="P111" s="24"/>
      <c r="Q111" s="24"/>
      <c r="R111" s="24"/>
      <c r="S111" s="24"/>
      <c r="T111" s="24"/>
      <c r="U111" s="24"/>
      <c r="V111" s="24"/>
      <c r="W111" s="24"/>
      <c r="X111" s="24"/>
      <c r="Y111" s="24"/>
      <c r="Z111" s="24"/>
    </row>
    <row r="112" ht="19.15" customHeight="1">
      <c r="A112" t="s" s="145">
        <v>4247</v>
      </c>
      <c r="B112" s="168">
        <v>3</v>
      </c>
      <c r="C112" s="168">
        <v>3</v>
      </c>
      <c r="D112" t="s" s="145">
        <v>4540</v>
      </c>
      <c r="E112" t="s" s="145">
        <v>70</v>
      </c>
      <c r="F112" s="212">
        <v>91</v>
      </c>
      <c r="G112" s="168">
        <v>125</v>
      </c>
      <c r="H112" s="155">
        <f>SUM(G112-F112)</f>
        <v>34</v>
      </c>
      <c r="I112" s="167">
        <f>H112/F112</f>
        <v>0.373626373626374</v>
      </c>
      <c r="J112" s="167">
        <f>H112/G112</f>
        <v>0.272</v>
      </c>
      <c r="K112" s="24"/>
      <c r="L112" s="24"/>
      <c r="M112" s="24"/>
      <c r="N112" s="24"/>
      <c r="O112" s="24"/>
      <c r="P112" s="24"/>
      <c r="Q112" s="24"/>
      <c r="R112" s="24"/>
      <c r="S112" s="24"/>
      <c r="T112" s="24"/>
      <c r="U112" s="24"/>
      <c r="V112" s="24"/>
      <c r="W112" s="24"/>
      <c r="X112" s="24"/>
      <c r="Y112" s="24"/>
      <c r="Z112" s="24"/>
    </row>
    <row r="113" ht="19.15" customHeight="1">
      <c r="A113" t="s" s="145">
        <v>4247</v>
      </c>
      <c r="B113" s="168">
        <v>3</v>
      </c>
      <c r="C113" s="168">
        <v>36</v>
      </c>
      <c r="D113" t="s" s="145">
        <v>4532</v>
      </c>
      <c r="E113" t="s" s="145">
        <v>1309</v>
      </c>
      <c r="F113" s="212">
        <v>65</v>
      </c>
      <c r="G113" s="168">
        <v>123</v>
      </c>
      <c r="H113" s="155">
        <f>SUM(G113-F113)</f>
        <v>58</v>
      </c>
      <c r="I113" s="167">
        <f>H113/F113</f>
        <v>0.892307692307692</v>
      </c>
      <c r="J113" s="167">
        <f>H113/G113</f>
        <v>0.471544715447154</v>
      </c>
      <c r="K113" s="24"/>
      <c r="L113" s="24"/>
      <c r="M113" s="24"/>
      <c r="N113" s="24"/>
      <c r="O113" s="24"/>
      <c r="P113" s="24"/>
      <c r="Q113" s="24"/>
      <c r="R113" s="24"/>
      <c r="S113" s="24"/>
      <c r="T113" s="24"/>
      <c r="U113" s="24"/>
      <c r="V113" s="24"/>
      <c r="W113" s="24"/>
      <c r="X113" s="24"/>
      <c r="Y113" s="24"/>
      <c r="Z113" s="24"/>
    </row>
    <row r="114" ht="19.15" customHeight="1">
      <c r="A114" t="s" s="145">
        <v>4247</v>
      </c>
      <c r="B114" s="168">
        <v>3</v>
      </c>
      <c r="C114" s="168">
        <v>23</v>
      </c>
      <c r="D114" t="s" s="145">
        <v>4542</v>
      </c>
      <c r="E114" t="s" s="145">
        <v>112</v>
      </c>
      <c r="F114" s="212">
        <v>72</v>
      </c>
      <c r="G114" s="168">
        <v>103</v>
      </c>
      <c r="H114" s="155">
        <f>SUM(G114-F114)</f>
        <v>31</v>
      </c>
      <c r="I114" s="167">
        <f>H114/F114</f>
        <v>0.430555555555556</v>
      </c>
      <c r="J114" s="167">
        <f>H114/G114</f>
        <v>0.300970873786408</v>
      </c>
      <c r="K114" s="24"/>
      <c r="L114" s="24"/>
      <c r="M114" s="24"/>
      <c r="N114" s="24"/>
      <c r="O114" s="24"/>
      <c r="P114" s="24"/>
      <c r="Q114" s="24"/>
      <c r="R114" s="24"/>
      <c r="S114" s="24"/>
      <c r="T114" s="24"/>
      <c r="U114" s="24"/>
      <c r="V114" s="24"/>
      <c r="W114" s="24"/>
      <c r="X114" s="24"/>
      <c r="Y114" s="24"/>
      <c r="Z114" s="24"/>
    </row>
    <row r="115" ht="19.15" customHeight="1">
      <c r="A115" t="s" s="145">
        <v>4247</v>
      </c>
      <c r="B115" s="168">
        <v>3</v>
      </c>
      <c r="C115" s="168">
        <v>39</v>
      </c>
      <c r="D115" t="s" s="145">
        <v>4372</v>
      </c>
      <c r="E115" t="s" s="145">
        <v>68</v>
      </c>
      <c r="F115" s="212">
        <v>83</v>
      </c>
      <c r="G115" s="168">
        <v>99</v>
      </c>
      <c r="H115" s="155">
        <f>SUM(G115-F115)</f>
        <v>16</v>
      </c>
      <c r="I115" s="167">
        <f>H115/F115</f>
        <v>0.192771084337349</v>
      </c>
      <c r="J115" s="167">
        <f>H115/G115</f>
        <v>0.161616161616162</v>
      </c>
      <c r="K115" s="24"/>
      <c r="L115" s="24"/>
      <c r="M115" s="24"/>
      <c r="N115" s="24"/>
      <c r="O115" s="24"/>
      <c r="P115" s="24"/>
      <c r="Q115" s="24"/>
      <c r="R115" s="24"/>
      <c r="S115" s="24"/>
      <c r="T115" s="24"/>
      <c r="U115" s="24"/>
      <c r="V115" s="24"/>
      <c r="W115" s="24"/>
      <c r="X115" s="24"/>
      <c r="Y115" s="24"/>
      <c r="Z115" s="24"/>
    </row>
    <row r="116" ht="19.15" customHeight="1">
      <c r="A116" t="s" s="145">
        <v>4247</v>
      </c>
      <c r="B116" s="168">
        <v>3</v>
      </c>
      <c r="C116" s="168">
        <v>32</v>
      </c>
      <c r="D116" t="s" s="145">
        <v>4373</v>
      </c>
      <c r="E116" t="s" s="145">
        <v>46</v>
      </c>
      <c r="F116" s="212">
        <v>76</v>
      </c>
      <c r="G116" s="168">
        <v>89</v>
      </c>
      <c r="H116" s="155">
        <f>SUM(G116-F116)</f>
        <v>13</v>
      </c>
      <c r="I116" s="167">
        <f>H116/F116</f>
        <v>0.171052631578947</v>
      </c>
      <c r="J116" s="167">
        <f>H116/G116</f>
        <v>0.146067415730337</v>
      </c>
      <c r="K116" s="24"/>
      <c r="L116" s="24"/>
      <c r="M116" s="24"/>
      <c r="N116" s="24"/>
      <c r="O116" s="24"/>
      <c r="P116" s="24"/>
      <c r="Q116" s="24"/>
      <c r="R116" s="24"/>
      <c r="S116" s="24"/>
      <c r="T116" s="24"/>
      <c r="U116" s="24"/>
      <c r="V116" s="24"/>
      <c r="W116" s="24"/>
      <c r="X116" s="24"/>
      <c r="Y116" s="24"/>
      <c r="Z116" s="24"/>
    </row>
    <row r="117" ht="19.15" customHeight="1">
      <c r="A117" t="s" s="145">
        <v>4247</v>
      </c>
      <c r="B117" s="168">
        <v>3</v>
      </c>
      <c r="C117" s="168">
        <v>17</v>
      </c>
      <c r="D117" t="s" s="145">
        <v>4548</v>
      </c>
      <c r="E117" t="s" s="145">
        <v>1122</v>
      </c>
      <c r="F117" s="212">
        <v>56</v>
      </c>
      <c r="G117" s="168">
        <v>81</v>
      </c>
      <c r="H117" s="155">
        <f>SUM(G117-F117)</f>
        <v>25</v>
      </c>
      <c r="I117" s="167">
        <f>H117/F117</f>
        <v>0.446428571428571</v>
      </c>
      <c r="J117" s="167">
        <f>H117/G117</f>
        <v>0.308641975308642</v>
      </c>
      <c r="K117" s="24"/>
      <c r="L117" s="24"/>
      <c r="M117" s="24"/>
      <c r="N117" s="24"/>
      <c r="O117" s="24"/>
      <c r="P117" s="24"/>
      <c r="Q117" s="24"/>
      <c r="R117" s="24"/>
      <c r="S117" s="24"/>
      <c r="T117" s="24"/>
      <c r="U117" s="24"/>
      <c r="V117" s="24"/>
      <c r="W117" s="24"/>
      <c r="X117" s="24"/>
      <c r="Y117" s="24"/>
      <c r="Z117" s="24"/>
    </row>
    <row r="118" ht="19.15" customHeight="1">
      <c r="A118" t="s" s="145">
        <v>4247</v>
      </c>
      <c r="B118" s="168">
        <v>3</v>
      </c>
      <c r="C118" s="168">
        <v>34</v>
      </c>
      <c r="D118" t="s" s="145">
        <v>4374</v>
      </c>
      <c r="E118" t="s" s="145">
        <v>3198</v>
      </c>
      <c r="F118" s="212">
        <v>47</v>
      </c>
      <c r="G118" s="168">
        <v>58</v>
      </c>
      <c r="H118" s="155">
        <f>SUM(G118-F118)</f>
        <v>11</v>
      </c>
      <c r="I118" s="167">
        <f>H118/F118</f>
        <v>0.234042553191489</v>
      </c>
      <c r="J118" s="167">
        <f>H118/G118</f>
        <v>0.189655172413793</v>
      </c>
      <c r="K118" s="24"/>
      <c r="L118" s="24"/>
      <c r="M118" s="24"/>
      <c r="N118" s="24"/>
      <c r="O118" s="24"/>
      <c r="P118" s="24"/>
      <c r="Q118" s="24"/>
      <c r="R118" s="24"/>
      <c r="S118" s="24"/>
      <c r="T118" s="24"/>
      <c r="U118" s="24"/>
      <c r="V118" s="24"/>
      <c r="W118" s="24"/>
      <c r="X118" s="24"/>
      <c r="Y118" s="24"/>
      <c r="Z118" s="24"/>
    </row>
    <row r="119" ht="19.15" customHeight="1">
      <c r="A119" t="s" s="145">
        <v>4247</v>
      </c>
      <c r="B119" s="168">
        <v>3</v>
      </c>
      <c r="C119" s="168">
        <v>30</v>
      </c>
      <c r="D119" t="s" s="145">
        <v>4375</v>
      </c>
      <c r="E119" t="s" s="145">
        <v>147</v>
      </c>
      <c r="F119" s="212">
        <v>40</v>
      </c>
      <c r="G119" s="168">
        <v>47</v>
      </c>
      <c r="H119" s="155">
        <f>SUM(G119-F119)</f>
        <v>7</v>
      </c>
      <c r="I119" s="167">
        <f>H119/F119</f>
        <v>0.175</v>
      </c>
      <c r="J119" s="167">
        <f>H119/G119</f>
        <v>0.148936170212766</v>
      </c>
      <c r="K119" s="24"/>
      <c r="L119" s="24"/>
      <c r="M119" s="24"/>
      <c r="N119" s="24"/>
      <c r="O119" s="24"/>
      <c r="P119" s="24"/>
      <c r="Q119" s="24"/>
      <c r="R119" s="24"/>
      <c r="S119" s="24"/>
      <c r="T119" s="24"/>
      <c r="U119" s="24"/>
      <c r="V119" s="24"/>
      <c r="W119" s="24"/>
      <c r="X119" s="24"/>
      <c r="Y119" s="24"/>
      <c r="Z119" s="24"/>
    </row>
    <row r="120" ht="19.15" customHeight="1">
      <c r="A120" t="s" s="145">
        <v>4247</v>
      </c>
      <c r="B120" s="168">
        <v>3</v>
      </c>
      <c r="C120" s="168">
        <v>38</v>
      </c>
      <c r="D120" t="s" s="145">
        <v>4376</v>
      </c>
      <c r="E120" t="s" s="145">
        <v>103</v>
      </c>
      <c r="F120" s="212">
        <v>20</v>
      </c>
      <c r="G120" s="168">
        <v>25</v>
      </c>
      <c r="H120" s="155">
        <f>SUM(G120-F120)</f>
        <v>5</v>
      </c>
      <c r="I120" s="167">
        <f>H120/F120</f>
        <v>0.25</v>
      </c>
      <c r="J120" s="167">
        <f>H120/G120</f>
        <v>0.2</v>
      </c>
      <c r="K120" s="24"/>
      <c r="L120" s="24"/>
      <c r="M120" s="24"/>
      <c r="N120" s="24"/>
      <c r="O120" s="24"/>
      <c r="P120" s="24"/>
      <c r="Q120" s="24"/>
      <c r="R120" s="24"/>
      <c r="S120" s="24"/>
      <c r="T120" s="24"/>
      <c r="U120" s="24"/>
      <c r="V120" s="24"/>
      <c r="W120" s="24"/>
      <c r="X120" s="24"/>
      <c r="Y120" s="24"/>
      <c r="Z120" s="24"/>
    </row>
    <row r="121" ht="19.15" customHeight="1">
      <c r="A121" t="s" s="145">
        <v>4247</v>
      </c>
      <c r="B121" s="168">
        <v>3</v>
      </c>
      <c r="C121" s="168">
        <v>2</v>
      </c>
      <c r="D121" t="s" s="145">
        <v>4377</v>
      </c>
      <c r="E121" t="s" s="145">
        <v>78</v>
      </c>
      <c r="F121" s="155">
        <v>0</v>
      </c>
      <c r="G121" s="168">
        <v>0</v>
      </c>
      <c r="H121" s="155">
        <f>SUM(G121-F121)</f>
        <v>0</v>
      </c>
      <c r="I121" s="207">
        <f>H121/F121</f>
      </c>
      <c r="J121" s="207">
        <f>H121/G121</f>
      </c>
      <c r="K121" s="24"/>
      <c r="L121" s="24"/>
      <c r="M121" s="24"/>
      <c r="N121" s="24"/>
      <c r="O121" s="24"/>
      <c r="P121" s="24"/>
      <c r="Q121" s="24"/>
      <c r="R121" s="24"/>
      <c r="S121" s="24"/>
      <c r="T121" s="24"/>
      <c r="U121" s="24"/>
      <c r="V121" s="24"/>
      <c r="W121" s="24"/>
      <c r="X121" s="24"/>
      <c r="Y121" s="24"/>
      <c r="Z121" s="24"/>
    </row>
    <row r="122" ht="19.15" customHeight="1">
      <c r="A122" t="s" s="145">
        <v>4247</v>
      </c>
      <c r="B122" s="168">
        <v>3</v>
      </c>
      <c r="C122" s="168">
        <v>27</v>
      </c>
      <c r="D122" t="s" s="145">
        <v>4378</v>
      </c>
      <c r="E122" t="s" s="145">
        <v>42</v>
      </c>
      <c r="F122" s="155">
        <v>0</v>
      </c>
      <c r="G122" s="168">
        <v>0</v>
      </c>
      <c r="H122" s="155">
        <f>SUM(G122-F122)</f>
        <v>0</v>
      </c>
      <c r="I122" s="207">
        <f>H122/F122</f>
      </c>
      <c r="J122" s="207">
        <f>H122/G122</f>
      </c>
      <c r="K122" s="24"/>
      <c r="L122" s="24"/>
      <c r="M122" s="24"/>
      <c r="N122" s="24"/>
      <c r="O122" s="24"/>
      <c r="P122" s="24"/>
      <c r="Q122" s="24"/>
      <c r="R122" s="24"/>
      <c r="S122" s="24"/>
      <c r="T122" s="24"/>
      <c r="U122" s="24"/>
      <c r="V122" s="24"/>
      <c r="W122" s="24"/>
      <c r="X122" s="24"/>
      <c r="Y122" s="24"/>
      <c r="Z122" s="24"/>
    </row>
    <row r="123" ht="19.15" customHeight="1">
      <c r="A123" t="s" s="137">
        <v>4247</v>
      </c>
      <c r="B123" s="170">
        <v>3</v>
      </c>
      <c r="C123" s="170">
        <v>33</v>
      </c>
      <c r="D123" t="s" s="137">
        <v>4379</v>
      </c>
      <c r="E123" t="s" s="137">
        <v>281</v>
      </c>
      <c r="F123" s="175">
        <v>0</v>
      </c>
      <c r="G123" s="170">
        <v>0</v>
      </c>
      <c r="H123" s="175">
        <f>SUM(G123-F123)</f>
        <v>0</v>
      </c>
      <c r="I123" s="176">
        <f>H123/F123</f>
      </c>
      <c r="J123" s="176">
        <f>H123/G123</f>
      </c>
      <c r="K123" s="174"/>
      <c r="L123" s="174"/>
      <c r="M123" s="174"/>
      <c r="N123" s="174"/>
      <c r="O123" s="174"/>
      <c r="P123" s="174"/>
      <c r="Q123" s="174"/>
      <c r="R123" s="174"/>
      <c r="S123" s="174"/>
      <c r="T123" s="174"/>
      <c r="U123" s="174"/>
      <c r="V123" s="174"/>
      <c r="W123" s="174"/>
      <c r="X123" s="174"/>
      <c r="Y123" s="174"/>
      <c r="Z123" s="174"/>
    </row>
    <row r="124" ht="19.15" customHeight="1">
      <c r="A124" s="177"/>
      <c r="B124" s="178"/>
      <c r="C124" s="178"/>
      <c r="D124" s="179"/>
      <c r="E124" s="179"/>
      <c r="F124" s="210">
        <f>SUM(F85:F123)</f>
        <v>75636</v>
      </c>
      <c r="G124" s="180">
        <f>SUM(G85:G123)</f>
        <v>103831</v>
      </c>
      <c r="H124" s="181">
        <f>SUM(H85:H123)</f>
        <v>28195</v>
      </c>
      <c r="I124" s="182">
        <f>H124/F124</f>
        <v>0.372772224866466</v>
      </c>
      <c r="J124" s="182">
        <f>H124/G124</f>
        <v>0.271547033159654</v>
      </c>
      <c r="K124" s="183"/>
      <c r="L124" s="183"/>
      <c r="M124" s="183"/>
      <c r="N124" s="183"/>
      <c r="O124" s="183"/>
      <c r="P124" s="183"/>
      <c r="Q124" s="183"/>
      <c r="R124" s="183"/>
      <c r="S124" s="183"/>
      <c r="T124" s="183"/>
      <c r="U124" s="183"/>
      <c r="V124" s="183"/>
      <c r="W124" s="183"/>
      <c r="X124" s="183"/>
      <c r="Y124" s="183"/>
      <c r="Z124" s="184"/>
    </row>
    <row r="125" ht="19.15" customHeight="1">
      <c r="A125" s="230"/>
      <c r="B125" s="231"/>
      <c r="C125" s="231"/>
      <c r="D125" s="232"/>
      <c r="E125" s="232"/>
      <c r="F125" s="251"/>
      <c r="G125" s="231"/>
      <c r="H125" s="234"/>
      <c r="I125" s="188"/>
      <c r="J125" s="188"/>
      <c r="K125" s="189"/>
      <c r="L125" s="189"/>
      <c r="M125" s="189"/>
      <c r="N125" s="189"/>
      <c r="O125" s="189"/>
      <c r="P125" s="189"/>
      <c r="Q125" s="189"/>
      <c r="R125" s="189"/>
      <c r="S125" s="189"/>
      <c r="T125" s="189"/>
      <c r="U125" s="189"/>
      <c r="V125" s="189"/>
      <c r="W125" s="189"/>
      <c r="X125" s="189"/>
      <c r="Y125" s="189"/>
      <c r="Z125" s="189"/>
    </row>
    <row r="126" ht="19.15" customHeight="1">
      <c r="A126" t="s" s="138">
        <v>4247</v>
      </c>
      <c r="B126" s="149">
        <v>4</v>
      </c>
      <c r="C126" s="149">
        <v>12</v>
      </c>
      <c r="D126" t="s" s="205">
        <v>4257</v>
      </c>
      <c r="E126" t="s" s="205">
        <v>17</v>
      </c>
      <c r="F126" s="222">
        <v>28966</v>
      </c>
      <c r="G126" s="149">
        <v>28880</v>
      </c>
      <c r="H126" s="173">
        <f>SUM(G126-F126)</f>
        <v>-86</v>
      </c>
      <c r="I126" s="167">
        <f>H126/F126</f>
        <v>-0.00296899813574536</v>
      </c>
      <c r="J126" s="167">
        <f>H126/G126</f>
        <v>-0.00297783933518006</v>
      </c>
      <c r="K126" s="24"/>
      <c r="L126" s="24"/>
      <c r="M126" s="24"/>
      <c r="N126" s="24"/>
      <c r="O126" s="24"/>
      <c r="P126" s="24"/>
      <c r="Q126" s="24"/>
      <c r="R126" s="24"/>
      <c r="S126" s="24"/>
      <c r="T126" s="24"/>
      <c r="U126" s="24"/>
      <c r="V126" s="24"/>
      <c r="W126" s="24"/>
      <c r="X126" s="24"/>
      <c r="Y126" s="24"/>
      <c r="Z126" s="24"/>
    </row>
    <row r="127" ht="19.15" customHeight="1">
      <c r="A127" t="s" s="138">
        <v>4247</v>
      </c>
      <c r="B127" s="149">
        <v>4</v>
      </c>
      <c r="C127" s="149">
        <v>10</v>
      </c>
      <c r="D127" t="s" s="205">
        <v>4253</v>
      </c>
      <c r="E127" t="s" s="205">
        <v>20</v>
      </c>
      <c r="F127" s="253">
        <v>23319</v>
      </c>
      <c r="G127" s="254">
        <v>22644</v>
      </c>
      <c r="H127" s="173">
        <f>SUM(G127-F127)</f>
        <v>-675</v>
      </c>
      <c r="I127" s="167">
        <f>H127/F127</f>
        <v>-0.0289463527595523</v>
      </c>
      <c r="J127" s="167">
        <f>H127/G127</f>
        <v>-0.0298092209856916</v>
      </c>
      <c r="K127" s="24"/>
      <c r="L127" s="24"/>
      <c r="M127" s="24"/>
      <c r="N127" s="24"/>
      <c r="O127" s="24"/>
      <c r="P127" s="24"/>
      <c r="Q127" s="24"/>
      <c r="R127" s="24"/>
      <c r="S127" s="24"/>
      <c r="T127" s="24"/>
      <c r="U127" s="24"/>
      <c r="V127" s="24"/>
      <c r="W127" s="24"/>
      <c r="X127" s="24"/>
      <c r="Y127" s="24"/>
      <c r="Z127" s="24"/>
    </row>
    <row r="128" ht="19.15" customHeight="1">
      <c r="A128" t="s" s="138">
        <v>4247</v>
      </c>
      <c r="B128" s="149">
        <v>4</v>
      </c>
      <c r="C128" s="149">
        <v>5</v>
      </c>
      <c r="D128" t="s" s="205">
        <v>4381</v>
      </c>
      <c r="E128" t="s" s="205">
        <v>26</v>
      </c>
      <c r="F128" s="222">
        <v>16518</v>
      </c>
      <c r="G128" s="149">
        <v>17037</v>
      </c>
      <c r="H128" s="173">
        <f>SUM(G128-F128)</f>
        <v>519</v>
      </c>
      <c r="I128" s="167">
        <f>H128/F128</f>
        <v>0.0314202687976753</v>
      </c>
      <c r="J128" s="167">
        <f>H128/G128</f>
        <v>0.0304631097024124</v>
      </c>
      <c r="K128" s="24"/>
      <c r="L128" s="24"/>
      <c r="M128" s="24"/>
      <c r="N128" s="24"/>
      <c r="O128" s="24"/>
      <c r="P128" s="24"/>
      <c r="Q128" s="24"/>
      <c r="R128" s="24"/>
      <c r="S128" s="24"/>
      <c r="T128" s="24"/>
      <c r="U128" s="24"/>
      <c r="V128" s="24"/>
      <c r="W128" s="24"/>
      <c r="X128" s="24"/>
      <c r="Y128" s="24"/>
      <c r="Z128" s="24"/>
    </row>
    <row r="129" ht="19.15" customHeight="1">
      <c r="A129" t="s" s="138">
        <v>4247</v>
      </c>
      <c r="B129" s="149">
        <v>4</v>
      </c>
      <c r="C129" s="149">
        <v>6</v>
      </c>
      <c r="D129" t="s" s="205">
        <v>4250</v>
      </c>
      <c r="E129" t="s" s="205">
        <v>22</v>
      </c>
      <c r="F129" s="222">
        <v>11004</v>
      </c>
      <c r="G129" s="149">
        <v>8972</v>
      </c>
      <c r="H129" s="173">
        <f>SUM(G129-F129)</f>
        <v>-2032</v>
      </c>
      <c r="I129" s="167">
        <f>H129/F129</f>
        <v>-0.184660123591421</v>
      </c>
      <c r="J129" s="167">
        <f>H129/G129</f>
        <v>-0.22648238965671</v>
      </c>
      <c r="K129" s="24"/>
      <c r="L129" s="24"/>
      <c r="M129" s="24"/>
      <c r="N129" s="24"/>
      <c r="O129" s="24"/>
      <c r="P129" s="24"/>
      <c r="Q129" s="24"/>
      <c r="R129" s="24"/>
      <c r="S129" s="24"/>
      <c r="T129" s="24"/>
      <c r="U129" s="24"/>
      <c r="V129" s="24"/>
      <c r="W129" s="24"/>
      <c r="X129" s="24"/>
      <c r="Y129" s="24"/>
      <c r="Z129" s="24"/>
    </row>
    <row r="130" ht="19.15" customHeight="1">
      <c r="A130" t="s" s="138">
        <v>4247</v>
      </c>
      <c r="B130" s="149">
        <v>4</v>
      </c>
      <c r="C130" s="149">
        <v>11</v>
      </c>
      <c r="D130" t="s" s="205">
        <v>4383</v>
      </c>
      <c r="E130" t="s" s="205">
        <v>60</v>
      </c>
      <c r="F130" s="222">
        <v>3944</v>
      </c>
      <c r="G130" s="149">
        <v>4170</v>
      </c>
      <c r="H130" s="173">
        <f>SUM(G130-F130)</f>
        <v>226</v>
      </c>
      <c r="I130" s="167">
        <f>H130/F130</f>
        <v>0.0573022312373225</v>
      </c>
      <c r="J130" s="167">
        <f>H130/G130</f>
        <v>0.0541966426858513</v>
      </c>
      <c r="K130" s="24"/>
      <c r="L130" s="24"/>
      <c r="M130" s="24"/>
      <c r="N130" s="24"/>
      <c r="O130" s="24"/>
      <c r="P130" s="24"/>
      <c r="Q130" s="24"/>
      <c r="R130" s="24"/>
      <c r="S130" s="24"/>
      <c r="T130" s="24"/>
      <c r="U130" s="24"/>
      <c r="V130" s="24"/>
      <c r="W130" s="24"/>
      <c r="X130" s="24"/>
      <c r="Y130" s="24"/>
      <c r="Z130" s="24"/>
    </row>
    <row r="131" ht="19.15" customHeight="1">
      <c r="A131" t="s" s="138">
        <v>4247</v>
      </c>
      <c r="B131" s="149">
        <v>4</v>
      </c>
      <c r="C131" s="149">
        <v>15</v>
      </c>
      <c r="D131" t="s" s="205">
        <v>4384</v>
      </c>
      <c r="E131" t="s" s="205">
        <v>36</v>
      </c>
      <c r="F131" s="222">
        <v>3987</v>
      </c>
      <c r="G131" s="149">
        <v>4003</v>
      </c>
      <c r="H131" s="173">
        <f>SUM(G131-F131)</f>
        <v>16</v>
      </c>
      <c r="I131" s="167">
        <f>H131/F131</f>
        <v>0.00401304238776022</v>
      </c>
      <c r="J131" s="167">
        <f>H131/G131</f>
        <v>0.00399700224831376</v>
      </c>
      <c r="K131" s="24"/>
      <c r="L131" s="24"/>
      <c r="M131" s="24"/>
      <c r="N131" s="24"/>
      <c r="O131" s="24"/>
      <c r="P131" s="24"/>
      <c r="Q131" s="24"/>
      <c r="R131" s="24"/>
      <c r="S131" s="24"/>
      <c r="T131" s="24"/>
      <c r="U131" s="24"/>
      <c r="V131" s="24"/>
      <c r="W131" s="24"/>
      <c r="X131" s="24"/>
      <c r="Y131" s="24"/>
      <c r="Z131" s="24"/>
    </row>
    <row r="132" ht="19.15" customHeight="1">
      <c r="A132" t="s" s="138">
        <v>4247</v>
      </c>
      <c r="B132" s="149">
        <v>4</v>
      </c>
      <c r="C132" s="149">
        <v>24</v>
      </c>
      <c r="D132" t="s" s="205">
        <v>4385</v>
      </c>
      <c r="E132" t="s" s="205">
        <v>28</v>
      </c>
      <c r="F132" s="222">
        <v>2717</v>
      </c>
      <c r="G132" s="149">
        <v>2808</v>
      </c>
      <c r="H132" s="173">
        <f>SUM(G132-F132)</f>
        <v>91</v>
      </c>
      <c r="I132" s="167">
        <f>H132/F132</f>
        <v>0.0334928229665072</v>
      </c>
      <c r="J132" s="167">
        <f>H132/G132</f>
        <v>0.0324074074074074</v>
      </c>
      <c r="K132" s="24"/>
      <c r="L132" s="24"/>
      <c r="M132" s="24"/>
      <c r="N132" s="24"/>
      <c r="O132" s="24"/>
      <c r="P132" s="24"/>
      <c r="Q132" s="24"/>
      <c r="R132" s="24"/>
      <c r="S132" s="24"/>
      <c r="T132" s="24"/>
      <c r="U132" s="24"/>
      <c r="V132" s="24"/>
      <c r="W132" s="24"/>
      <c r="X132" s="24"/>
      <c r="Y132" s="24"/>
      <c r="Z132" s="24"/>
    </row>
    <row r="133" ht="19.15" customHeight="1">
      <c r="A133" t="s" s="138">
        <v>4247</v>
      </c>
      <c r="B133" s="149">
        <v>4</v>
      </c>
      <c r="C133" s="149">
        <v>4</v>
      </c>
      <c r="D133" t="s" s="205">
        <v>4275</v>
      </c>
      <c r="E133" t="s" s="205">
        <v>101</v>
      </c>
      <c r="F133" s="253">
        <v>2405</v>
      </c>
      <c r="G133" s="254">
        <v>2349</v>
      </c>
      <c r="H133" s="173">
        <f>SUM(G133-F133)</f>
        <v>-56</v>
      </c>
      <c r="I133" s="167">
        <f>H133/F133</f>
        <v>-0.0232848232848233</v>
      </c>
      <c r="J133" s="167">
        <f>H133/G133</f>
        <v>-0.0238399318859089</v>
      </c>
      <c r="K133" s="24"/>
      <c r="L133" s="24"/>
      <c r="M133" s="24"/>
      <c r="N133" s="24"/>
      <c r="O133" s="24"/>
      <c r="P133" s="24"/>
      <c r="Q133" s="24"/>
      <c r="R133" s="24"/>
      <c r="S133" s="24"/>
      <c r="T133" s="24"/>
      <c r="U133" s="24"/>
      <c r="V133" s="24"/>
      <c r="W133" s="24"/>
      <c r="X133" s="24"/>
      <c r="Y133" s="24"/>
      <c r="Z133" s="24"/>
    </row>
    <row r="134" ht="19.15" customHeight="1">
      <c r="A134" t="s" s="138">
        <v>4247</v>
      </c>
      <c r="B134" s="149">
        <v>4</v>
      </c>
      <c r="C134" s="149">
        <v>9</v>
      </c>
      <c r="D134" t="s" s="205">
        <v>4386</v>
      </c>
      <c r="E134" t="s" s="205">
        <v>66</v>
      </c>
      <c r="F134" s="222">
        <v>1910</v>
      </c>
      <c r="G134" s="149">
        <v>2120</v>
      </c>
      <c r="H134" s="173">
        <f>SUM(G134-F134)</f>
        <v>210</v>
      </c>
      <c r="I134" s="167">
        <f>H134/F134</f>
        <v>0.109947643979058</v>
      </c>
      <c r="J134" s="167">
        <f>H134/G134</f>
        <v>0.0990566037735849</v>
      </c>
      <c r="K134" s="24"/>
      <c r="L134" s="24"/>
      <c r="M134" s="24"/>
      <c r="N134" s="24"/>
      <c r="O134" s="24"/>
      <c r="P134" s="24"/>
      <c r="Q134" s="24"/>
      <c r="R134" s="24"/>
      <c r="S134" s="24"/>
      <c r="T134" s="24"/>
      <c r="U134" s="24"/>
      <c r="V134" s="24"/>
      <c r="W134" s="24"/>
      <c r="X134" s="24"/>
      <c r="Y134" s="24"/>
      <c r="Z134" s="24"/>
    </row>
    <row r="135" ht="19.15" customHeight="1">
      <c r="A135" t="s" s="138">
        <v>4247</v>
      </c>
      <c r="B135" s="149">
        <v>4</v>
      </c>
      <c r="C135" s="149">
        <v>7</v>
      </c>
      <c r="D135" t="s" s="205">
        <v>4279</v>
      </c>
      <c r="E135" t="s" s="205">
        <v>30</v>
      </c>
      <c r="F135" s="253">
        <v>1441</v>
      </c>
      <c r="G135" s="254">
        <v>1394</v>
      </c>
      <c r="H135" s="173">
        <f>SUM(G135-F135)</f>
        <v>-47</v>
      </c>
      <c r="I135" s="167">
        <f>H135/F135</f>
        <v>-0.032616238723109</v>
      </c>
      <c r="J135" s="167">
        <f>H135/G135</f>
        <v>-0.0337159253945481</v>
      </c>
      <c r="K135" s="24"/>
      <c r="L135" s="24"/>
      <c r="M135" s="24"/>
      <c r="N135" s="24"/>
      <c r="O135" s="24"/>
      <c r="P135" s="24"/>
      <c r="Q135" s="24"/>
      <c r="R135" s="24"/>
      <c r="S135" s="24"/>
      <c r="T135" s="24"/>
      <c r="U135" s="24"/>
      <c r="V135" s="24"/>
      <c r="W135" s="24"/>
      <c r="X135" s="24"/>
      <c r="Y135" s="24"/>
      <c r="Z135" s="24"/>
    </row>
    <row r="136" ht="19.15" customHeight="1">
      <c r="A136" t="s" s="138">
        <v>4247</v>
      </c>
      <c r="B136" s="149">
        <v>4</v>
      </c>
      <c r="C136" s="149">
        <v>1</v>
      </c>
      <c r="D136" t="s" s="205">
        <v>4274</v>
      </c>
      <c r="E136" t="s" s="205">
        <v>52</v>
      </c>
      <c r="F136" s="253">
        <v>991</v>
      </c>
      <c r="G136" s="254">
        <v>933</v>
      </c>
      <c r="H136" s="173">
        <f>SUM(G136-F136)</f>
        <v>-58</v>
      </c>
      <c r="I136" s="167">
        <f>H136/F136</f>
        <v>-0.0585267406659939</v>
      </c>
      <c r="J136" s="167">
        <f>H136/G136</f>
        <v>-0.0621650589496249</v>
      </c>
      <c r="K136" s="24"/>
      <c r="L136" s="24"/>
      <c r="M136" s="24"/>
      <c r="N136" s="24"/>
      <c r="O136" s="24"/>
      <c r="P136" s="24"/>
      <c r="Q136" s="24"/>
      <c r="R136" s="24"/>
      <c r="S136" s="24"/>
      <c r="T136" s="24"/>
      <c r="U136" s="24"/>
      <c r="V136" s="24"/>
      <c r="W136" s="24"/>
      <c r="X136" s="24"/>
      <c r="Y136" s="24"/>
      <c r="Z136" s="24"/>
    </row>
    <row r="137" ht="19.15" customHeight="1">
      <c r="A137" t="s" s="138">
        <v>4247</v>
      </c>
      <c r="B137" s="149">
        <v>4</v>
      </c>
      <c r="C137" s="149">
        <v>13</v>
      </c>
      <c r="D137" t="s" s="205">
        <v>4400</v>
      </c>
      <c r="E137" t="s" s="205">
        <v>48</v>
      </c>
      <c r="F137" s="253">
        <v>948</v>
      </c>
      <c r="G137" s="254">
        <v>933</v>
      </c>
      <c r="H137" s="173">
        <f>SUM(G137-F137)</f>
        <v>-15</v>
      </c>
      <c r="I137" s="167">
        <f>H137/F137</f>
        <v>-0.0158227848101266</v>
      </c>
      <c r="J137" s="167">
        <f>H137/G137</f>
        <v>-0.0160771704180064</v>
      </c>
      <c r="K137" s="24"/>
      <c r="L137" s="24"/>
      <c r="M137" s="24"/>
      <c r="N137" s="24"/>
      <c r="O137" s="24"/>
      <c r="P137" s="24"/>
      <c r="Q137" s="24"/>
      <c r="R137" s="24"/>
      <c r="S137" s="24"/>
      <c r="T137" s="24"/>
      <c r="U137" s="24"/>
      <c r="V137" s="24"/>
      <c r="W137" s="24"/>
      <c r="X137" s="24"/>
      <c r="Y137" s="24"/>
      <c r="Z137" s="24"/>
    </row>
    <row r="138" ht="19.15" customHeight="1">
      <c r="A138" t="s" s="138">
        <v>4247</v>
      </c>
      <c r="B138" s="149">
        <v>4</v>
      </c>
      <c r="C138" s="149">
        <v>34</v>
      </c>
      <c r="D138" t="s" s="205">
        <v>4256</v>
      </c>
      <c r="E138" t="s" s="205">
        <v>34</v>
      </c>
      <c r="F138" s="253">
        <v>1000</v>
      </c>
      <c r="G138" s="254">
        <v>892</v>
      </c>
      <c r="H138" s="173">
        <f>SUM(G138-F138)</f>
        <v>-108</v>
      </c>
      <c r="I138" s="167">
        <f>H138/F138</f>
        <v>-0.108</v>
      </c>
      <c r="J138" s="167">
        <f>H138/G138</f>
        <v>-0.121076233183857</v>
      </c>
      <c r="K138" s="24"/>
      <c r="L138" s="24"/>
      <c r="M138" s="24"/>
      <c r="N138" s="24"/>
      <c r="O138" s="24"/>
      <c r="P138" s="24"/>
      <c r="Q138" s="24"/>
      <c r="R138" s="24"/>
      <c r="S138" s="24"/>
      <c r="T138" s="24"/>
      <c r="U138" s="24"/>
      <c r="V138" s="24"/>
      <c r="W138" s="24"/>
      <c r="X138" s="24"/>
      <c r="Y138" s="24"/>
      <c r="Z138" s="24"/>
    </row>
    <row r="139" ht="19.15" customHeight="1">
      <c r="A139" t="s" s="138">
        <v>4247</v>
      </c>
      <c r="B139" s="149">
        <v>4</v>
      </c>
      <c r="C139" s="149">
        <v>25</v>
      </c>
      <c r="D139" t="s" s="205">
        <v>4387</v>
      </c>
      <c r="E139" t="s" s="205">
        <v>54</v>
      </c>
      <c r="F139" s="222">
        <v>549</v>
      </c>
      <c r="G139" s="149">
        <v>571</v>
      </c>
      <c r="H139" s="173">
        <f>SUM(G139-F139)</f>
        <v>22</v>
      </c>
      <c r="I139" s="167">
        <f>H139/F139</f>
        <v>0.0400728597449909</v>
      </c>
      <c r="J139" s="167">
        <f>H139/G139</f>
        <v>0.0385288966725044</v>
      </c>
      <c r="K139" s="24"/>
      <c r="L139" s="24"/>
      <c r="M139" s="24"/>
      <c r="N139" s="24"/>
      <c r="O139" s="24"/>
      <c r="P139" s="24"/>
      <c r="Q139" s="24"/>
      <c r="R139" s="24"/>
      <c r="S139" s="24"/>
      <c r="T139" s="24"/>
      <c r="U139" s="24"/>
      <c r="V139" s="24"/>
      <c r="W139" s="24"/>
      <c r="X139" s="24"/>
      <c r="Y139" s="24"/>
      <c r="Z139" s="24"/>
    </row>
    <row r="140" ht="19.15" customHeight="1">
      <c r="A140" t="s" s="138">
        <v>4247</v>
      </c>
      <c r="B140" s="149">
        <v>4</v>
      </c>
      <c r="C140" s="149">
        <v>3</v>
      </c>
      <c r="D140" t="s" s="205">
        <v>4280</v>
      </c>
      <c r="E140" t="s" s="205">
        <v>38</v>
      </c>
      <c r="F140" s="253">
        <v>598</v>
      </c>
      <c r="G140" s="254">
        <v>555</v>
      </c>
      <c r="H140" s="173">
        <f>SUM(G140-F140)</f>
        <v>-43</v>
      </c>
      <c r="I140" s="167">
        <f>H140/F140</f>
        <v>-0.0719063545150502</v>
      </c>
      <c r="J140" s="167">
        <f>H140/G140</f>
        <v>-0.0774774774774775</v>
      </c>
      <c r="K140" s="24"/>
      <c r="L140" s="24"/>
      <c r="M140" s="24"/>
      <c r="N140" s="24"/>
      <c r="O140" s="24"/>
      <c r="P140" s="24"/>
      <c r="Q140" s="24"/>
      <c r="R140" s="24"/>
      <c r="S140" s="24"/>
      <c r="T140" s="24"/>
      <c r="U140" s="24"/>
      <c r="V140" s="24"/>
      <c r="W140" s="24"/>
      <c r="X140" s="24"/>
      <c r="Y140" s="24"/>
      <c r="Z140" s="24"/>
    </row>
    <row r="141" ht="19.15" customHeight="1">
      <c r="A141" t="s" s="138">
        <v>4247</v>
      </c>
      <c r="B141" s="149">
        <v>4</v>
      </c>
      <c r="C141" s="149">
        <v>32</v>
      </c>
      <c r="D141" t="s" s="205">
        <v>4388</v>
      </c>
      <c r="E141" t="s" s="205">
        <v>46</v>
      </c>
      <c r="F141" s="222">
        <v>365</v>
      </c>
      <c r="G141" s="149">
        <v>401</v>
      </c>
      <c r="H141" s="173">
        <f>SUM(G141-F141)</f>
        <v>36</v>
      </c>
      <c r="I141" s="167">
        <f>H141/F141</f>
        <v>0.09863013698630139</v>
      </c>
      <c r="J141" s="167">
        <f>H141/G141</f>
        <v>0.0897755610972569</v>
      </c>
      <c r="K141" s="24"/>
      <c r="L141" s="24"/>
      <c r="M141" s="24"/>
      <c r="N141" s="24"/>
      <c r="O141" s="24"/>
      <c r="P141" s="24"/>
      <c r="Q141" s="24"/>
      <c r="R141" s="24"/>
      <c r="S141" s="24"/>
      <c r="T141" s="24"/>
      <c r="U141" s="24"/>
      <c r="V141" s="24"/>
      <c r="W141" s="24"/>
      <c r="X141" s="24"/>
      <c r="Y141" s="24"/>
      <c r="Z141" s="24"/>
    </row>
    <row r="142" ht="19.15" customHeight="1">
      <c r="A142" t="s" s="138">
        <v>4247</v>
      </c>
      <c r="B142" s="149">
        <v>4</v>
      </c>
      <c r="C142" s="149">
        <v>16</v>
      </c>
      <c r="D142" t="s" s="205">
        <v>4534</v>
      </c>
      <c r="E142" t="s" s="205">
        <v>112</v>
      </c>
      <c r="F142" s="222">
        <v>358</v>
      </c>
      <c r="G142" s="149">
        <v>351</v>
      </c>
      <c r="H142" s="173">
        <f>SUM(G142-F142)</f>
        <v>-7</v>
      </c>
      <c r="I142" s="167">
        <f>H142/F142</f>
        <v>-0.0195530726256983</v>
      </c>
      <c r="J142" s="167">
        <f>H142/G142</f>
        <v>-0.0199430199430199</v>
      </c>
      <c r="K142" s="24"/>
      <c r="L142" s="24"/>
      <c r="M142" s="24"/>
      <c r="N142" s="24"/>
      <c r="O142" s="24"/>
      <c r="P142" s="24"/>
      <c r="Q142" s="24"/>
      <c r="R142" s="24"/>
      <c r="S142" s="24"/>
      <c r="T142" s="24"/>
      <c r="U142" s="24"/>
      <c r="V142" s="24"/>
      <c r="W142" s="24"/>
      <c r="X142" s="24"/>
      <c r="Y142" s="24"/>
      <c r="Z142" s="24"/>
    </row>
    <row r="143" ht="19.15" customHeight="1">
      <c r="A143" t="s" s="138">
        <v>4247</v>
      </c>
      <c r="B143" s="149">
        <v>4</v>
      </c>
      <c r="C143" s="149">
        <v>18</v>
      </c>
      <c r="D143" t="s" s="205">
        <v>4537</v>
      </c>
      <c r="E143" t="s" s="205">
        <v>2637</v>
      </c>
      <c r="F143" s="253">
        <v>355</v>
      </c>
      <c r="G143" s="254">
        <v>351</v>
      </c>
      <c r="H143" s="173">
        <f>SUM(G143-F143)</f>
        <v>-4</v>
      </c>
      <c r="I143" s="167">
        <f>H143/F143</f>
        <v>-0.0112676056338028</v>
      </c>
      <c r="J143" s="167">
        <f>H143/G143</f>
        <v>-0.0113960113960114</v>
      </c>
      <c r="K143" s="24"/>
      <c r="L143" s="24"/>
      <c r="M143" s="24"/>
      <c r="N143" s="24"/>
      <c r="O143" s="24"/>
      <c r="P143" s="24"/>
      <c r="Q143" s="24"/>
      <c r="R143" s="24"/>
      <c r="S143" s="24"/>
      <c r="T143" s="24"/>
      <c r="U143" s="24"/>
      <c r="V143" s="24"/>
      <c r="W143" s="24"/>
      <c r="X143" s="24"/>
      <c r="Y143" s="24"/>
      <c r="Z143" s="24"/>
    </row>
    <row r="144" ht="19.15" customHeight="1">
      <c r="A144" t="s" s="138">
        <v>4247</v>
      </c>
      <c r="B144" s="149">
        <v>4</v>
      </c>
      <c r="C144" s="149">
        <v>23</v>
      </c>
      <c r="D144" t="s" s="205">
        <v>4390</v>
      </c>
      <c r="E144" t="s" s="205">
        <v>1680</v>
      </c>
      <c r="F144" s="222">
        <v>306</v>
      </c>
      <c r="G144" s="149">
        <v>350</v>
      </c>
      <c r="H144" s="173">
        <f>SUM(G144-F144)</f>
        <v>44</v>
      </c>
      <c r="I144" s="167">
        <f>H144/F144</f>
        <v>0.143790849673203</v>
      </c>
      <c r="J144" s="167">
        <f>H144/G144</f>
        <v>0.125714285714286</v>
      </c>
      <c r="K144" s="24"/>
      <c r="L144" s="24"/>
      <c r="M144" s="24"/>
      <c r="N144" s="24"/>
      <c r="O144" s="24"/>
      <c r="P144" s="24"/>
      <c r="Q144" s="24"/>
      <c r="R144" s="24"/>
      <c r="S144" s="24"/>
      <c r="T144" s="24"/>
      <c r="U144" s="24"/>
      <c r="V144" s="24"/>
      <c r="W144" s="24"/>
      <c r="X144" s="24"/>
      <c r="Y144" s="24"/>
      <c r="Z144" s="24"/>
    </row>
    <row r="145" ht="19.15" customHeight="1">
      <c r="A145" t="s" s="138">
        <v>4247</v>
      </c>
      <c r="B145" s="149">
        <v>4</v>
      </c>
      <c r="C145" s="149">
        <v>21</v>
      </c>
      <c r="D145" t="s" s="205">
        <v>4391</v>
      </c>
      <c r="E145" t="s" s="205">
        <v>64</v>
      </c>
      <c r="F145" s="222">
        <v>336</v>
      </c>
      <c r="G145" s="149">
        <v>342</v>
      </c>
      <c r="H145" s="173">
        <f>SUM(G145-F145)</f>
        <v>6</v>
      </c>
      <c r="I145" s="167">
        <f>H145/F145</f>
        <v>0.0178571428571429</v>
      </c>
      <c r="J145" s="167">
        <f>H145/G145</f>
        <v>0.0175438596491228</v>
      </c>
      <c r="K145" s="24"/>
      <c r="L145" s="24"/>
      <c r="M145" s="24"/>
      <c r="N145" s="24"/>
      <c r="O145" s="24"/>
      <c r="P145" s="24"/>
      <c r="Q145" s="24"/>
      <c r="R145" s="24"/>
      <c r="S145" s="24"/>
      <c r="T145" s="24"/>
      <c r="U145" s="24"/>
      <c r="V145" s="24"/>
      <c r="W145" s="24"/>
      <c r="X145" s="24"/>
      <c r="Y145" s="24"/>
      <c r="Z145" s="24"/>
    </row>
    <row r="146" ht="19.15" customHeight="1">
      <c r="A146" t="s" s="138">
        <v>4247</v>
      </c>
      <c r="B146" s="149">
        <v>4</v>
      </c>
      <c r="C146" s="149">
        <v>30</v>
      </c>
      <c r="D146" t="s" s="205">
        <v>4392</v>
      </c>
      <c r="E146" t="s" s="205">
        <v>72</v>
      </c>
      <c r="F146" s="222">
        <v>314</v>
      </c>
      <c r="G146" s="149">
        <v>326</v>
      </c>
      <c r="H146" s="173">
        <f>SUM(G146-F146)</f>
        <v>12</v>
      </c>
      <c r="I146" s="167">
        <f>H146/F146</f>
        <v>0.0382165605095541</v>
      </c>
      <c r="J146" s="167">
        <f>H146/G146</f>
        <v>0.0368098159509202</v>
      </c>
      <c r="K146" s="24"/>
      <c r="L146" s="24"/>
      <c r="M146" s="24"/>
      <c r="N146" s="24"/>
      <c r="O146" s="24"/>
      <c r="P146" s="24"/>
      <c r="Q146" s="24"/>
      <c r="R146" s="24"/>
      <c r="S146" s="24"/>
      <c r="T146" s="24"/>
      <c r="U146" s="24"/>
      <c r="V146" s="24"/>
      <c r="W146" s="24"/>
      <c r="X146" s="24"/>
      <c r="Y146" s="24"/>
      <c r="Z146" s="24"/>
    </row>
    <row r="147" ht="19.15" customHeight="1">
      <c r="A147" t="s" s="138">
        <v>4247</v>
      </c>
      <c r="B147" s="149">
        <v>4</v>
      </c>
      <c r="C147" s="149">
        <v>35</v>
      </c>
      <c r="D147" t="s" s="205">
        <v>4393</v>
      </c>
      <c r="E147" t="s" s="205">
        <v>281</v>
      </c>
      <c r="F147" s="222">
        <v>268</v>
      </c>
      <c r="G147" s="149">
        <v>274</v>
      </c>
      <c r="H147" s="173">
        <f>SUM(G147-F147)</f>
        <v>6</v>
      </c>
      <c r="I147" s="167">
        <f>H147/F147</f>
        <v>0.0223880597014925</v>
      </c>
      <c r="J147" s="167">
        <f>H147/G147</f>
        <v>0.0218978102189781</v>
      </c>
      <c r="K147" s="24"/>
      <c r="L147" s="24"/>
      <c r="M147" s="24"/>
      <c r="N147" s="24"/>
      <c r="O147" s="24"/>
      <c r="P147" s="24"/>
      <c r="Q147" s="24"/>
      <c r="R147" s="24"/>
      <c r="S147" s="24"/>
      <c r="T147" s="24"/>
      <c r="U147" s="24"/>
      <c r="V147" s="24"/>
      <c r="W147" s="24"/>
      <c r="X147" s="24"/>
      <c r="Y147" s="24"/>
      <c r="Z147" s="24"/>
    </row>
    <row r="148" ht="19.15" customHeight="1">
      <c r="A148" t="s" s="138">
        <v>4247</v>
      </c>
      <c r="B148" s="149">
        <v>4</v>
      </c>
      <c r="C148" s="149">
        <v>22</v>
      </c>
      <c r="D148" t="s" s="205">
        <v>4394</v>
      </c>
      <c r="E148" t="s" s="205">
        <v>76</v>
      </c>
      <c r="F148" s="222">
        <v>204</v>
      </c>
      <c r="G148" s="149">
        <v>224</v>
      </c>
      <c r="H148" s="173">
        <f>SUM(G148-F148)</f>
        <v>20</v>
      </c>
      <c r="I148" s="167">
        <f>H148/F148</f>
        <v>0.09803921568627449</v>
      </c>
      <c r="J148" s="167">
        <f>H148/G148</f>
        <v>0.0892857142857143</v>
      </c>
      <c r="K148" s="24"/>
      <c r="L148" s="24"/>
      <c r="M148" s="24"/>
      <c r="N148" s="24"/>
      <c r="O148" s="24"/>
      <c r="P148" s="24"/>
      <c r="Q148" s="24"/>
      <c r="R148" s="24"/>
      <c r="S148" s="24"/>
      <c r="T148" s="24"/>
      <c r="U148" s="24"/>
      <c r="V148" s="24"/>
      <c r="W148" s="24"/>
      <c r="X148" s="24"/>
      <c r="Y148" s="24"/>
      <c r="Z148" s="24"/>
    </row>
    <row r="149" ht="19.15" customHeight="1">
      <c r="A149" t="s" s="138">
        <v>4247</v>
      </c>
      <c r="B149" s="149">
        <v>4</v>
      </c>
      <c r="C149" s="149">
        <v>39</v>
      </c>
      <c r="D149" t="s" s="205">
        <v>4395</v>
      </c>
      <c r="E149" t="s" s="205">
        <v>3198</v>
      </c>
      <c r="F149" s="222">
        <v>174</v>
      </c>
      <c r="G149" s="149">
        <v>180</v>
      </c>
      <c r="H149" s="173">
        <f>SUM(G149-F149)</f>
        <v>6</v>
      </c>
      <c r="I149" s="167">
        <f>H149/F149</f>
        <v>0.0344827586206897</v>
      </c>
      <c r="J149" s="167">
        <f>H149/G149</f>
        <v>0.0333333333333333</v>
      </c>
      <c r="K149" s="24"/>
      <c r="L149" s="24"/>
      <c r="M149" s="24"/>
      <c r="N149" s="24"/>
      <c r="O149" s="24"/>
      <c r="P149" s="24"/>
      <c r="Q149" s="24"/>
      <c r="R149" s="24"/>
      <c r="S149" s="24"/>
      <c r="T149" s="24"/>
      <c r="U149" s="24"/>
      <c r="V149" s="24"/>
      <c r="W149" s="24"/>
      <c r="X149" s="24"/>
      <c r="Y149" s="24"/>
      <c r="Z149" s="24"/>
    </row>
    <row r="150" ht="19.15" customHeight="1">
      <c r="A150" t="s" s="138">
        <v>4247</v>
      </c>
      <c r="B150" s="149">
        <v>4</v>
      </c>
      <c r="C150" s="149">
        <v>26</v>
      </c>
      <c r="D150" t="s" s="205">
        <v>4380</v>
      </c>
      <c r="E150" t="s" s="205">
        <v>24</v>
      </c>
      <c r="F150" s="222">
        <v>196</v>
      </c>
      <c r="G150" s="149">
        <v>174</v>
      </c>
      <c r="H150" s="173">
        <f>SUM(G150-F150)</f>
        <v>-22</v>
      </c>
      <c r="I150" s="167">
        <f>H150/F150</f>
        <v>-0.112244897959184</v>
      </c>
      <c r="J150" s="167">
        <f>H150/G150</f>
        <v>-0.126436781609195</v>
      </c>
      <c r="K150" s="24"/>
      <c r="L150" s="24"/>
      <c r="M150" s="24"/>
      <c r="N150" s="24"/>
      <c r="O150" s="24"/>
      <c r="P150" s="24"/>
      <c r="Q150" s="24"/>
      <c r="R150" s="24"/>
      <c r="S150" s="24"/>
      <c r="T150" s="24"/>
      <c r="U150" s="24"/>
      <c r="V150" s="24"/>
      <c r="W150" s="24"/>
      <c r="X150" s="24"/>
      <c r="Y150" s="24"/>
      <c r="Z150" s="24"/>
    </row>
    <row r="151" ht="19.15" customHeight="1">
      <c r="A151" t="s" s="138">
        <v>4247</v>
      </c>
      <c r="B151" s="149">
        <v>4</v>
      </c>
      <c r="C151" s="149">
        <v>14</v>
      </c>
      <c r="D151" t="s" s="205">
        <v>4396</v>
      </c>
      <c r="E151" t="s" s="205">
        <v>116</v>
      </c>
      <c r="F151" s="222">
        <v>160</v>
      </c>
      <c r="G151" s="149">
        <v>169</v>
      </c>
      <c r="H151" s="173">
        <f>SUM(G151-F151)</f>
        <v>9</v>
      </c>
      <c r="I151" s="167">
        <f>H151/F151</f>
        <v>0.05625</v>
      </c>
      <c r="J151" s="167">
        <f>H151/G151</f>
        <v>0.0532544378698225</v>
      </c>
      <c r="K151" s="24"/>
      <c r="L151" s="24"/>
      <c r="M151" s="24"/>
      <c r="N151" s="24"/>
      <c r="O151" s="24"/>
      <c r="P151" s="24"/>
      <c r="Q151" s="24"/>
      <c r="R151" s="24"/>
      <c r="S151" s="24"/>
      <c r="T151" s="24"/>
      <c r="U151" s="24"/>
      <c r="V151" s="24"/>
      <c r="W151" s="24"/>
      <c r="X151" s="24"/>
      <c r="Y151" s="24"/>
      <c r="Z151" s="24"/>
    </row>
    <row r="152" ht="19.15" customHeight="1">
      <c r="A152" t="s" s="138">
        <v>4247</v>
      </c>
      <c r="B152" s="149">
        <v>4</v>
      </c>
      <c r="C152" s="149">
        <v>29</v>
      </c>
      <c r="D152" t="s" s="205">
        <v>4295</v>
      </c>
      <c r="E152" t="s" s="205">
        <v>40</v>
      </c>
      <c r="F152" s="253">
        <v>191</v>
      </c>
      <c r="G152" s="254">
        <v>164</v>
      </c>
      <c r="H152" s="173">
        <f>SUM(G152-F152)</f>
        <v>-27</v>
      </c>
      <c r="I152" s="167">
        <f>H152/F152</f>
        <v>-0.141361256544503</v>
      </c>
      <c r="J152" s="167">
        <f>H152/G152</f>
        <v>-0.164634146341463</v>
      </c>
      <c r="K152" s="24"/>
      <c r="L152" s="24"/>
      <c r="M152" s="24"/>
      <c r="N152" s="24"/>
      <c r="O152" s="24"/>
      <c r="P152" s="24"/>
      <c r="Q152" s="24"/>
      <c r="R152" s="24"/>
      <c r="S152" s="24"/>
      <c r="T152" s="24"/>
      <c r="U152" s="24"/>
      <c r="V152" s="24"/>
      <c r="W152" s="24"/>
      <c r="X152" s="24"/>
      <c r="Y152" s="24"/>
      <c r="Z152" s="24"/>
    </row>
    <row r="153" ht="19.15" customHeight="1">
      <c r="A153" t="s" s="138">
        <v>4247</v>
      </c>
      <c r="B153" s="149">
        <v>4</v>
      </c>
      <c r="C153" s="149">
        <v>31</v>
      </c>
      <c r="D153" t="s" s="205">
        <v>4399</v>
      </c>
      <c r="E153" t="s" s="205">
        <v>62</v>
      </c>
      <c r="F153" s="253">
        <v>173</v>
      </c>
      <c r="G153" s="254">
        <v>157</v>
      </c>
      <c r="H153" s="173">
        <f>SUM(G153-F153)</f>
        <v>-16</v>
      </c>
      <c r="I153" s="167">
        <f>H153/F153</f>
        <v>-0.092485549132948</v>
      </c>
      <c r="J153" s="167">
        <f>H153/G153</f>
        <v>-0.101910828025478</v>
      </c>
      <c r="K153" s="24"/>
      <c r="L153" s="24"/>
      <c r="M153" s="24"/>
      <c r="N153" s="24"/>
      <c r="O153" s="24"/>
      <c r="P153" s="24"/>
      <c r="Q153" s="24"/>
      <c r="R153" s="24"/>
      <c r="S153" s="24"/>
      <c r="T153" s="24"/>
      <c r="U153" s="24"/>
      <c r="V153" s="24"/>
      <c r="W153" s="24"/>
      <c r="X153" s="24"/>
      <c r="Y153" s="24"/>
      <c r="Z153" s="24"/>
    </row>
    <row r="154" ht="19.15" customHeight="1">
      <c r="A154" t="s" s="138">
        <v>4247</v>
      </c>
      <c r="B154" s="149">
        <v>4</v>
      </c>
      <c r="C154" s="149">
        <v>36</v>
      </c>
      <c r="D154" t="s" s="205">
        <v>4397</v>
      </c>
      <c r="E154" t="s" s="205">
        <v>1309</v>
      </c>
      <c r="F154" s="222">
        <v>143</v>
      </c>
      <c r="G154" s="149">
        <v>153</v>
      </c>
      <c r="H154" s="173">
        <f>SUM(G154-F154)</f>
        <v>10</v>
      </c>
      <c r="I154" s="167">
        <f>H154/F154</f>
        <v>0.06993006993006989</v>
      </c>
      <c r="J154" s="167">
        <f>H154/G154</f>
        <v>0.065359477124183</v>
      </c>
      <c r="K154" s="24"/>
      <c r="L154" s="24"/>
      <c r="M154" s="24"/>
      <c r="N154" s="24"/>
      <c r="O154" s="24"/>
      <c r="P154" s="24"/>
      <c r="Q154" s="24"/>
      <c r="R154" s="24"/>
      <c r="S154" s="24"/>
      <c r="T154" s="24"/>
      <c r="U154" s="24"/>
      <c r="V154" s="24"/>
      <c r="W154" s="24"/>
      <c r="X154" s="24"/>
      <c r="Y154" s="24"/>
      <c r="Z154" s="24"/>
    </row>
    <row r="155" ht="19.15" customHeight="1">
      <c r="A155" t="s" s="138">
        <v>4247</v>
      </c>
      <c r="B155" s="149">
        <v>4</v>
      </c>
      <c r="C155" s="149">
        <v>2</v>
      </c>
      <c r="D155" t="s" s="205">
        <v>4401</v>
      </c>
      <c r="E155" t="s" s="205">
        <v>44</v>
      </c>
      <c r="F155" s="253">
        <v>153</v>
      </c>
      <c r="G155" s="254">
        <v>138</v>
      </c>
      <c r="H155" s="173">
        <f>SUM(G155-F155)</f>
        <v>-15</v>
      </c>
      <c r="I155" s="167">
        <f>H155/F155</f>
        <v>-0.09803921568627449</v>
      </c>
      <c r="J155" s="167">
        <f>H155/G155</f>
        <v>-0.108695652173913</v>
      </c>
      <c r="K155" s="24"/>
      <c r="L155" s="24"/>
      <c r="M155" s="24"/>
      <c r="N155" s="24"/>
      <c r="O155" s="24"/>
      <c r="P155" s="24"/>
      <c r="Q155" s="24"/>
      <c r="R155" s="24"/>
      <c r="S155" s="24"/>
      <c r="T155" s="24"/>
      <c r="U155" s="24"/>
      <c r="V155" s="24"/>
      <c r="W155" s="24"/>
      <c r="X155" s="24"/>
      <c r="Y155" s="24"/>
      <c r="Z155" s="24"/>
    </row>
    <row r="156" ht="19.15" customHeight="1">
      <c r="A156" t="s" s="138">
        <v>4247</v>
      </c>
      <c r="B156" s="149">
        <v>4</v>
      </c>
      <c r="C156" s="149">
        <v>33</v>
      </c>
      <c r="D156" t="s" s="205">
        <v>4538</v>
      </c>
      <c r="E156" t="s" s="205">
        <v>42</v>
      </c>
      <c r="F156" s="253">
        <v>107</v>
      </c>
      <c r="G156" s="254">
        <v>103</v>
      </c>
      <c r="H156" s="173">
        <f>SUM(G156-F156)</f>
        <v>-4</v>
      </c>
      <c r="I156" s="167">
        <f>H156/F156</f>
        <v>-0.0373831775700935</v>
      </c>
      <c r="J156" s="167">
        <f>H156/G156</f>
        <v>-0.0388349514563107</v>
      </c>
      <c r="K156" s="24"/>
      <c r="L156" s="24"/>
      <c r="M156" s="24"/>
      <c r="N156" s="24"/>
      <c r="O156" s="24"/>
      <c r="P156" s="24"/>
      <c r="Q156" s="24"/>
      <c r="R156" s="24"/>
      <c r="S156" s="24"/>
      <c r="T156" s="24"/>
      <c r="U156" s="24"/>
      <c r="V156" s="24"/>
      <c r="W156" s="24"/>
      <c r="X156" s="24"/>
      <c r="Y156" s="24"/>
      <c r="Z156" s="24"/>
    </row>
    <row r="157" ht="19.15" customHeight="1">
      <c r="A157" t="s" s="138">
        <v>4247</v>
      </c>
      <c r="B157" s="149">
        <v>4</v>
      </c>
      <c r="C157" s="149">
        <v>27</v>
      </c>
      <c r="D157" t="s" s="205">
        <v>4544</v>
      </c>
      <c r="E157" t="s" s="205">
        <v>106</v>
      </c>
      <c r="F157" s="222">
        <v>72</v>
      </c>
      <c r="G157" s="149">
        <v>70</v>
      </c>
      <c r="H157" s="173">
        <f>SUM(G157-F157)</f>
        <v>-2</v>
      </c>
      <c r="I157" s="167">
        <f>H157/F157</f>
        <v>-0.0277777777777778</v>
      </c>
      <c r="J157" s="167">
        <f>H157/G157</f>
        <v>-0.0285714285714286</v>
      </c>
      <c r="K157" s="24"/>
      <c r="L157" s="24"/>
      <c r="M157" s="24"/>
      <c r="N157" s="24"/>
      <c r="O157" s="24"/>
      <c r="P157" s="24"/>
      <c r="Q157" s="24"/>
      <c r="R157" s="24"/>
      <c r="S157" s="24"/>
      <c r="T157" s="24"/>
      <c r="U157" s="24"/>
      <c r="V157" s="24"/>
      <c r="W157" s="24"/>
      <c r="X157" s="24"/>
      <c r="Y157" s="24"/>
      <c r="Z157" s="24"/>
    </row>
    <row r="158" ht="19.15" customHeight="1">
      <c r="A158" t="s" s="138">
        <v>4247</v>
      </c>
      <c r="B158" s="149">
        <v>4</v>
      </c>
      <c r="C158" s="149">
        <v>40</v>
      </c>
      <c r="D158" t="s" s="205">
        <v>4549</v>
      </c>
      <c r="E158" t="s" s="205">
        <v>68</v>
      </c>
      <c r="F158" s="222">
        <v>65</v>
      </c>
      <c r="G158" s="149">
        <v>64</v>
      </c>
      <c r="H158" s="173">
        <f>SUM(G158-F158)</f>
        <v>-1</v>
      </c>
      <c r="I158" s="167">
        <f>H158/F158</f>
        <v>-0.0153846153846154</v>
      </c>
      <c r="J158" s="167">
        <f>H158/G158</f>
        <v>-0.015625</v>
      </c>
      <c r="K158" s="24"/>
      <c r="L158" s="24"/>
      <c r="M158" s="24"/>
      <c r="N158" s="24"/>
      <c r="O158" s="24"/>
      <c r="P158" s="24"/>
      <c r="Q158" s="24"/>
      <c r="R158" s="24"/>
      <c r="S158" s="24"/>
      <c r="T158" s="24"/>
      <c r="U158" s="24"/>
      <c r="V158" s="24"/>
      <c r="W158" s="24"/>
      <c r="X158" s="24"/>
      <c r="Y158" s="24"/>
      <c r="Z158" s="24"/>
    </row>
    <row r="159" ht="19.15" customHeight="1">
      <c r="A159" t="s" s="138">
        <v>4247</v>
      </c>
      <c r="B159" s="149">
        <v>4</v>
      </c>
      <c r="C159" s="149">
        <v>17</v>
      </c>
      <c r="D159" t="s" s="205">
        <v>4535</v>
      </c>
      <c r="E159" t="s" s="205">
        <v>70</v>
      </c>
      <c r="F159" s="222">
        <v>60</v>
      </c>
      <c r="G159" s="149">
        <v>54</v>
      </c>
      <c r="H159" s="173">
        <f>SUM(G159-F159)</f>
        <v>-6</v>
      </c>
      <c r="I159" s="167">
        <f>H159/F159</f>
        <v>-0.1</v>
      </c>
      <c r="J159" s="167">
        <f>H159/G159</f>
        <v>-0.111111111111111</v>
      </c>
      <c r="K159" s="24"/>
      <c r="L159" s="24"/>
      <c r="M159" s="24"/>
      <c r="N159" s="24"/>
      <c r="O159" s="24"/>
      <c r="P159" s="24"/>
      <c r="Q159" s="24"/>
      <c r="R159" s="24"/>
      <c r="S159" s="24"/>
      <c r="T159" s="24"/>
      <c r="U159" s="24"/>
      <c r="V159" s="24"/>
      <c r="W159" s="24"/>
      <c r="X159" s="24"/>
      <c r="Y159" s="24"/>
      <c r="Z159" s="24"/>
    </row>
    <row r="160" ht="19.15" customHeight="1">
      <c r="A160" t="s" s="138">
        <v>4247</v>
      </c>
      <c r="B160" s="149">
        <v>4</v>
      </c>
      <c r="C160" s="149">
        <v>28</v>
      </c>
      <c r="D160" t="s" s="205">
        <v>4530</v>
      </c>
      <c r="E160" t="s" s="205">
        <v>119</v>
      </c>
      <c r="F160" s="222">
        <v>58</v>
      </c>
      <c r="G160" s="149">
        <v>50</v>
      </c>
      <c r="H160" s="173">
        <f>SUM(G160-F160)</f>
        <v>-8</v>
      </c>
      <c r="I160" s="167">
        <f>H160/F160</f>
        <v>-0.137931034482759</v>
      </c>
      <c r="J160" s="167">
        <f>H160/G160</f>
        <v>-0.16</v>
      </c>
      <c r="K160" s="24"/>
      <c r="L160" s="24"/>
      <c r="M160" s="24"/>
      <c r="N160" s="24"/>
      <c r="O160" s="24"/>
      <c r="P160" s="24"/>
      <c r="Q160" s="24"/>
      <c r="R160" s="24"/>
      <c r="S160" s="24"/>
      <c r="T160" s="24"/>
      <c r="U160" s="24"/>
      <c r="V160" s="24"/>
      <c r="W160" s="24"/>
      <c r="X160" s="24"/>
      <c r="Y160" s="24"/>
      <c r="Z160" s="24"/>
    </row>
    <row r="161" ht="19.15" customHeight="1">
      <c r="A161" t="s" s="138">
        <v>4247</v>
      </c>
      <c r="B161" s="149">
        <v>4</v>
      </c>
      <c r="C161" s="149">
        <v>37</v>
      </c>
      <c r="D161" t="s" s="205">
        <v>4550</v>
      </c>
      <c r="E161" t="s" s="205">
        <v>103</v>
      </c>
      <c r="F161" s="222">
        <v>46</v>
      </c>
      <c r="G161" s="149">
        <v>45</v>
      </c>
      <c r="H161" s="173">
        <f>SUM(G161-F161)</f>
        <v>-1</v>
      </c>
      <c r="I161" s="167">
        <f>H161/F161</f>
        <v>-0.0217391304347826</v>
      </c>
      <c r="J161" s="167">
        <f>H161/G161</f>
        <v>-0.0222222222222222</v>
      </c>
      <c r="K161" s="24"/>
      <c r="L161" s="24"/>
      <c r="M161" s="24"/>
      <c r="N161" s="24"/>
      <c r="O161" s="24"/>
      <c r="P161" s="24"/>
      <c r="Q161" s="24"/>
      <c r="R161" s="24"/>
      <c r="S161" s="24"/>
      <c r="T161" s="24"/>
      <c r="U161" s="24"/>
      <c r="V161" s="24"/>
      <c r="W161" s="24"/>
      <c r="X161" s="24"/>
      <c r="Y161" s="24"/>
      <c r="Z161" s="24"/>
    </row>
    <row r="162" ht="19.15" customHeight="1">
      <c r="A162" t="s" s="138">
        <v>4247</v>
      </c>
      <c r="B162" s="149">
        <v>4</v>
      </c>
      <c r="C162" s="149">
        <v>38</v>
      </c>
      <c r="D162" t="s" s="205">
        <v>4402</v>
      </c>
      <c r="E162" t="s" s="205">
        <v>153</v>
      </c>
      <c r="F162" s="222">
        <v>35</v>
      </c>
      <c r="G162" s="149">
        <v>41</v>
      </c>
      <c r="H162" s="173">
        <f>SUM(G162-F162)</f>
        <v>6</v>
      </c>
      <c r="I162" s="167">
        <f>H162/F162</f>
        <v>0.171428571428571</v>
      </c>
      <c r="J162" s="167">
        <f>H162/G162</f>
        <v>0.146341463414634</v>
      </c>
      <c r="K162" s="24"/>
      <c r="L162" s="24"/>
      <c r="M162" s="24"/>
      <c r="N162" s="24"/>
      <c r="O162" s="24"/>
      <c r="P162" s="24"/>
      <c r="Q162" s="24"/>
      <c r="R162" s="24"/>
      <c r="S162" s="24"/>
      <c r="T162" s="24"/>
      <c r="U162" s="24"/>
      <c r="V162" s="24"/>
      <c r="W162" s="24"/>
      <c r="X162" s="24"/>
      <c r="Y162" s="24"/>
      <c r="Z162" s="24"/>
    </row>
    <row r="163" ht="19.15" customHeight="1">
      <c r="A163" t="s" s="138">
        <v>4247</v>
      </c>
      <c r="B163" s="149">
        <v>4</v>
      </c>
      <c r="C163" s="149">
        <v>20</v>
      </c>
      <c r="D163" t="s" s="205">
        <v>4403</v>
      </c>
      <c r="E163" t="s" s="205">
        <v>74</v>
      </c>
      <c r="F163" s="222">
        <v>39</v>
      </c>
      <c r="G163" s="149">
        <v>39</v>
      </c>
      <c r="H163" s="173">
        <f>SUM(G163-F163)</f>
        <v>0</v>
      </c>
      <c r="I163" s="167">
        <f>H163/F163</f>
        <v>0</v>
      </c>
      <c r="J163" s="167">
        <f>H163/G163</f>
        <v>0</v>
      </c>
      <c r="K163" s="24"/>
      <c r="L163" s="24"/>
      <c r="M163" s="24"/>
      <c r="N163" s="24"/>
      <c r="O163" s="24"/>
      <c r="P163" s="24"/>
      <c r="Q163" s="24"/>
      <c r="R163" s="24"/>
      <c r="S163" s="24"/>
      <c r="T163" s="24"/>
      <c r="U163" s="24"/>
      <c r="V163" s="24"/>
      <c r="W163" s="24"/>
      <c r="X163" s="24"/>
      <c r="Y163" s="24"/>
      <c r="Z163" s="24"/>
    </row>
    <row r="164" ht="19.15" customHeight="1">
      <c r="A164" t="s" s="138">
        <v>4247</v>
      </c>
      <c r="B164" s="149">
        <v>4</v>
      </c>
      <c r="C164" s="149">
        <v>8</v>
      </c>
      <c r="D164" t="s" s="205">
        <v>4404</v>
      </c>
      <c r="E164" t="s" s="205">
        <v>56</v>
      </c>
      <c r="F164" s="223">
        <v>0</v>
      </c>
      <c r="G164" s="149">
        <v>0</v>
      </c>
      <c r="H164" s="173">
        <f>SUM(G164-F164)</f>
        <v>0</v>
      </c>
      <c r="I164" s="207">
        <f>H164/F164</f>
      </c>
      <c r="J164" s="207">
        <f>H164/G164</f>
      </c>
      <c r="K164" s="24"/>
      <c r="L164" s="24"/>
      <c r="M164" s="24"/>
      <c r="N164" s="24"/>
      <c r="O164" s="24"/>
      <c r="P164" s="24"/>
      <c r="Q164" s="24"/>
      <c r="R164" s="24"/>
      <c r="S164" s="24"/>
      <c r="T164" s="24"/>
      <c r="U164" s="24"/>
      <c r="V164" s="24"/>
      <c r="W164" s="24"/>
      <c r="X164" s="24"/>
      <c r="Y164" s="24"/>
      <c r="Z164" s="24"/>
    </row>
    <row r="165" ht="19.15" customHeight="1">
      <c r="A165" t="s" s="138">
        <v>4247</v>
      </c>
      <c r="B165" s="149">
        <v>4</v>
      </c>
      <c r="C165" s="149">
        <v>19</v>
      </c>
      <c r="D165" t="s" s="205">
        <v>4405</v>
      </c>
      <c r="E165" t="s" s="205">
        <v>78</v>
      </c>
      <c r="F165" s="223">
        <v>0</v>
      </c>
      <c r="G165" s="149">
        <v>0</v>
      </c>
      <c r="H165" s="206">
        <f>SUM(G165-F165)</f>
        <v>0</v>
      </c>
      <c r="I165" s="176">
        <f>H165/F165</f>
      </c>
      <c r="J165" s="176">
        <f>H165/G165</f>
      </c>
      <c r="K165" s="174"/>
      <c r="L165" s="174"/>
      <c r="M165" s="174"/>
      <c r="N165" s="174"/>
      <c r="O165" s="174"/>
      <c r="P165" s="174"/>
      <c r="Q165" s="174"/>
      <c r="R165" s="174"/>
      <c r="S165" s="174"/>
      <c r="T165" s="174"/>
      <c r="U165" s="174"/>
      <c r="V165" s="174"/>
      <c r="W165" s="174"/>
      <c r="X165" s="174"/>
      <c r="Y165" s="174"/>
      <c r="Z165" s="174"/>
    </row>
    <row r="166" ht="19.15" customHeight="1">
      <c r="A166" s="177"/>
      <c r="B166" s="178"/>
      <c r="C166" s="178"/>
      <c r="D166" s="179"/>
      <c r="E166" s="179"/>
      <c r="F166" s="181">
        <f>SUM(F126:F165)</f>
        <v>104475</v>
      </c>
      <c r="G166" s="180">
        <f>SUM(G126:G165)</f>
        <v>102481</v>
      </c>
      <c r="H166" s="181">
        <f>SUM(H126:H165)</f>
        <v>-1994</v>
      </c>
      <c r="I166" s="182">
        <f>H166/F166</f>
        <v>-0.0190859057190715</v>
      </c>
      <c r="J166" s="182">
        <f>H166/G166</f>
        <v>-0.0194572652491681</v>
      </c>
      <c r="K166" s="183"/>
      <c r="L166" s="183"/>
      <c r="M166" s="183"/>
      <c r="N166" s="183"/>
      <c r="O166" s="183"/>
      <c r="P166" s="183"/>
      <c r="Q166" s="183"/>
      <c r="R166" s="183"/>
      <c r="S166" s="183"/>
      <c r="T166" s="183"/>
      <c r="U166" s="183"/>
      <c r="V166" s="183"/>
      <c r="W166" s="183"/>
      <c r="X166" s="183"/>
      <c r="Y166" s="183"/>
      <c r="Z166" s="184"/>
    </row>
    <row r="167" ht="19.15" customHeight="1">
      <c r="A167" s="230"/>
      <c r="B167" s="231"/>
      <c r="C167" s="231"/>
      <c r="D167" s="232"/>
      <c r="E167" s="232"/>
      <c r="F167" s="233"/>
      <c r="G167" s="231"/>
      <c r="H167" s="234"/>
      <c r="I167" s="228"/>
      <c r="J167" s="228"/>
      <c r="K167" s="189"/>
      <c r="L167" s="189"/>
      <c r="M167" s="189"/>
      <c r="N167" s="189"/>
      <c r="O167" s="189"/>
      <c r="P167" s="189"/>
      <c r="Q167" s="189"/>
      <c r="R167" s="189"/>
      <c r="S167" s="189"/>
      <c r="T167" s="189"/>
      <c r="U167" s="189"/>
      <c r="V167" s="189"/>
      <c r="W167" s="189"/>
      <c r="X167" s="189"/>
      <c r="Y167" s="189"/>
      <c r="Z167" s="189"/>
    </row>
    <row r="168" ht="19.15" customHeight="1">
      <c r="A168" t="s" s="142">
        <v>4247</v>
      </c>
      <c r="B168" s="166">
        <v>5</v>
      </c>
      <c r="C168" s="166">
        <v>5</v>
      </c>
      <c r="D168" t="s" s="142">
        <v>4406</v>
      </c>
      <c r="E168" t="s" s="142">
        <v>17</v>
      </c>
      <c r="F168" s="229">
        <v>29305</v>
      </c>
      <c r="G168" s="166">
        <v>30815</v>
      </c>
      <c r="H168" s="155">
        <f>SUM(G168-F168)</f>
        <v>1510</v>
      </c>
      <c r="I168" s="167">
        <f>H168/F168</f>
        <v>0.0515270431666951</v>
      </c>
      <c r="J168" s="167">
        <f>H168/G168</f>
        <v>0.0490021093623235</v>
      </c>
      <c r="K168" s="24"/>
      <c r="L168" s="24"/>
      <c r="M168" s="24"/>
      <c r="N168" s="24"/>
      <c r="O168" s="24"/>
      <c r="P168" s="24"/>
      <c r="Q168" s="24"/>
      <c r="R168" s="24"/>
      <c r="S168" s="24"/>
      <c r="T168" s="24"/>
      <c r="U168" s="24"/>
      <c r="V168" s="24"/>
      <c r="W168" s="24"/>
      <c r="X168" s="24"/>
      <c r="Y168" s="24"/>
      <c r="Z168" s="24"/>
    </row>
    <row r="169" ht="19.15" customHeight="1">
      <c r="A169" t="s" s="145">
        <v>4247</v>
      </c>
      <c r="B169" s="168">
        <v>5</v>
      </c>
      <c r="C169" s="168">
        <v>1</v>
      </c>
      <c r="D169" t="s" s="145">
        <v>4407</v>
      </c>
      <c r="E169" t="s" s="145">
        <v>36</v>
      </c>
      <c r="F169" s="212">
        <v>23354</v>
      </c>
      <c r="G169" s="168">
        <v>24435</v>
      </c>
      <c r="H169" s="155">
        <f>SUM(G169-F169)</f>
        <v>1081</v>
      </c>
      <c r="I169" s="167">
        <f>H169/F169</f>
        <v>0.0462875738631498</v>
      </c>
      <c r="J169" s="167">
        <f>H169/G169</f>
        <v>0.0442398199304277</v>
      </c>
      <c r="K169" s="24"/>
      <c r="L169" s="24"/>
      <c r="M169" s="24"/>
      <c r="N169" s="24"/>
      <c r="O169" s="24"/>
      <c r="P169" s="24"/>
      <c r="Q169" s="24"/>
      <c r="R169" s="24"/>
      <c r="S169" s="24"/>
      <c r="T169" s="24"/>
      <c r="U169" s="24"/>
      <c r="V169" s="24"/>
      <c r="W169" s="24"/>
      <c r="X169" s="24"/>
      <c r="Y169" s="24"/>
      <c r="Z169" s="24"/>
    </row>
    <row r="170" ht="19.15" customHeight="1">
      <c r="A170" t="s" s="145">
        <v>4247</v>
      </c>
      <c r="B170" s="168">
        <v>5</v>
      </c>
      <c r="C170" s="168">
        <v>16</v>
      </c>
      <c r="D170" t="s" s="145">
        <v>4408</v>
      </c>
      <c r="E170" t="s" s="145">
        <v>20</v>
      </c>
      <c r="F170" s="213">
        <v>18287</v>
      </c>
      <c r="G170" s="170">
        <v>19591</v>
      </c>
      <c r="H170" s="155">
        <f>SUM(G170-F170)</f>
        <v>1304</v>
      </c>
      <c r="I170" s="167">
        <f>H170/F170</f>
        <v>0.0713074861923771</v>
      </c>
      <c r="J170" s="167">
        <f>H170/G170</f>
        <v>0.0665611760502271</v>
      </c>
      <c r="K170" s="24"/>
      <c r="L170" s="24"/>
      <c r="M170" s="24"/>
      <c r="N170" s="24"/>
      <c r="O170" s="24"/>
      <c r="P170" s="24"/>
      <c r="Q170" s="24"/>
      <c r="R170" s="24"/>
      <c r="S170" s="24"/>
      <c r="T170" s="24"/>
      <c r="U170" s="24"/>
      <c r="V170" s="24"/>
      <c r="W170" s="24"/>
      <c r="X170" s="24"/>
      <c r="Y170" s="24"/>
      <c r="Z170" s="24"/>
    </row>
    <row r="171" ht="19.15" customHeight="1">
      <c r="A171" t="s" s="145">
        <v>4247</v>
      </c>
      <c r="B171" s="168">
        <v>5</v>
      </c>
      <c r="C171" s="168">
        <v>18</v>
      </c>
      <c r="D171" t="s" s="145">
        <v>4252</v>
      </c>
      <c r="E171" t="s" s="171">
        <v>22</v>
      </c>
      <c r="F171" s="253">
        <v>8230</v>
      </c>
      <c r="G171" s="254">
        <v>7226</v>
      </c>
      <c r="H171" s="173">
        <f>SUM(G171-F171)</f>
        <v>-1004</v>
      </c>
      <c r="I171" s="167">
        <f>H171/F171</f>
        <v>-0.121992709599028</v>
      </c>
      <c r="J171" s="167">
        <f>H171/G171</f>
        <v>-0.13894270689178</v>
      </c>
      <c r="K171" s="24"/>
      <c r="L171" s="24"/>
      <c r="M171" s="24"/>
      <c r="N171" s="24"/>
      <c r="O171" s="24"/>
      <c r="P171" s="24"/>
      <c r="Q171" s="24"/>
      <c r="R171" s="24"/>
      <c r="S171" s="24"/>
      <c r="T171" s="24"/>
      <c r="U171" s="24"/>
      <c r="V171" s="24"/>
      <c r="W171" s="24"/>
      <c r="X171" s="24"/>
      <c r="Y171" s="24"/>
      <c r="Z171" s="24"/>
    </row>
    <row r="172" ht="19.15" customHeight="1">
      <c r="A172" t="s" s="145">
        <v>4247</v>
      </c>
      <c r="B172" s="168">
        <v>5</v>
      </c>
      <c r="C172" s="168">
        <v>7</v>
      </c>
      <c r="D172" t="s" s="145">
        <v>4410</v>
      </c>
      <c r="E172" t="s" s="145">
        <v>26</v>
      </c>
      <c r="F172" s="258">
        <v>2778</v>
      </c>
      <c r="G172" s="259">
        <v>2849</v>
      </c>
      <c r="H172" s="155">
        <f>SUM(G172-F172)</f>
        <v>71</v>
      </c>
      <c r="I172" s="167">
        <f>H172/F172</f>
        <v>0.0255579553635709</v>
      </c>
      <c r="J172" s="167">
        <f>H172/G172</f>
        <v>0.0249210249210249</v>
      </c>
      <c r="K172" s="24"/>
      <c r="L172" s="24"/>
      <c r="M172" s="24"/>
      <c r="N172" s="24"/>
      <c r="O172" s="24"/>
      <c r="P172" s="24"/>
      <c r="Q172" s="24"/>
      <c r="R172" s="24"/>
      <c r="S172" s="24"/>
      <c r="T172" s="24"/>
      <c r="U172" s="24"/>
      <c r="V172" s="24"/>
      <c r="W172" s="24"/>
      <c r="X172" s="24"/>
      <c r="Y172" s="24"/>
      <c r="Z172" s="24"/>
    </row>
    <row r="173" ht="19.15" customHeight="1">
      <c r="A173" t="s" s="145">
        <v>4247</v>
      </c>
      <c r="B173" s="168">
        <v>5</v>
      </c>
      <c r="C173" s="168">
        <v>17</v>
      </c>
      <c r="D173" t="s" s="145">
        <v>4276</v>
      </c>
      <c r="E173" t="s" s="171">
        <v>38</v>
      </c>
      <c r="F173" s="253">
        <v>2545</v>
      </c>
      <c r="G173" s="254">
        <v>2493</v>
      </c>
      <c r="H173" s="173">
        <f>SUM(G173-F173)</f>
        <v>-52</v>
      </c>
      <c r="I173" s="167">
        <f>H173/F173</f>
        <v>-0.0204322200392927</v>
      </c>
      <c r="J173" s="167">
        <f>H173/G173</f>
        <v>-0.0208584035298837</v>
      </c>
      <c r="K173" s="24"/>
      <c r="L173" s="24"/>
      <c r="M173" s="24"/>
      <c r="N173" s="24"/>
      <c r="O173" s="24"/>
      <c r="P173" s="24"/>
      <c r="Q173" s="24"/>
      <c r="R173" s="24"/>
      <c r="S173" s="24"/>
      <c r="T173" s="24"/>
      <c r="U173" s="24"/>
      <c r="V173" s="24"/>
      <c r="W173" s="24"/>
      <c r="X173" s="24"/>
      <c r="Y173" s="24"/>
      <c r="Z173" s="24"/>
    </row>
    <row r="174" ht="19.15" customHeight="1">
      <c r="A174" t="s" s="145">
        <v>4247</v>
      </c>
      <c r="B174" s="168">
        <v>5</v>
      </c>
      <c r="C174" s="168">
        <v>10</v>
      </c>
      <c r="D174" t="s" s="145">
        <v>4281</v>
      </c>
      <c r="E174" t="s" s="171">
        <v>28</v>
      </c>
      <c r="F174" s="253">
        <v>1834</v>
      </c>
      <c r="G174" s="254">
        <v>1800</v>
      </c>
      <c r="H174" s="173">
        <f>SUM(G174-F174)</f>
        <v>-34</v>
      </c>
      <c r="I174" s="167">
        <f>H174/F174</f>
        <v>-0.0185387131952017</v>
      </c>
      <c r="J174" s="167">
        <f>H174/G174</f>
        <v>-0.0188888888888889</v>
      </c>
      <c r="K174" s="24"/>
      <c r="L174" s="24"/>
      <c r="M174" s="24"/>
      <c r="N174" s="24"/>
      <c r="O174" s="24"/>
      <c r="P174" s="24"/>
      <c r="Q174" s="24"/>
      <c r="R174" s="24"/>
      <c r="S174" s="24"/>
      <c r="T174" s="24"/>
      <c r="U174" s="24"/>
      <c r="V174" s="24"/>
      <c r="W174" s="24"/>
      <c r="X174" s="24"/>
      <c r="Y174" s="24"/>
      <c r="Z174" s="24"/>
    </row>
    <row r="175" ht="19.15" customHeight="1">
      <c r="A175" t="s" s="145">
        <v>4247</v>
      </c>
      <c r="B175" s="168">
        <v>5</v>
      </c>
      <c r="C175" s="168">
        <v>4</v>
      </c>
      <c r="D175" t="s" s="145">
        <v>4261</v>
      </c>
      <c r="E175" t="s" s="171">
        <v>60</v>
      </c>
      <c r="F175" s="271">
        <v>645</v>
      </c>
      <c r="G175" s="272">
        <v>1077</v>
      </c>
      <c r="H175" s="173">
        <f>SUM(G175-F175)</f>
        <v>432</v>
      </c>
      <c r="I175" s="167">
        <f>H175/F175</f>
        <v>0.669767441860465</v>
      </c>
      <c r="J175" s="167">
        <f>H175/G175</f>
        <v>0.401114206128134</v>
      </c>
      <c r="K175" s="24"/>
      <c r="L175" s="24"/>
      <c r="M175" s="24"/>
      <c r="N175" s="24"/>
      <c r="O175" s="24"/>
      <c r="P175" s="24"/>
      <c r="Q175" s="24"/>
      <c r="R175" s="24"/>
      <c r="S175" s="24"/>
      <c r="T175" s="24"/>
      <c r="U175" s="24"/>
      <c r="V175" s="24"/>
      <c r="W175" s="24"/>
      <c r="X175" s="24"/>
      <c r="Y175" s="24"/>
      <c r="Z175" s="24"/>
    </row>
    <row r="176" ht="19.15" customHeight="1">
      <c r="A176" t="s" s="145">
        <v>4247</v>
      </c>
      <c r="B176" s="168">
        <v>5</v>
      </c>
      <c r="C176" s="168">
        <v>21</v>
      </c>
      <c r="D176" t="s" s="145">
        <v>4411</v>
      </c>
      <c r="E176" t="s" s="145">
        <v>30</v>
      </c>
      <c r="F176" s="229">
        <v>746</v>
      </c>
      <c r="G176" s="166">
        <v>772</v>
      </c>
      <c r="H176" s="155">
        <f>SUM(G176-F176)</f>
        <v>26</v>
      </c>
      <c r="I176" s="167">
        <f>H176/F176</f>
        <v>0.0348525469168901</v>
      </c>
      <c r="J176" s="167">
        <f>H176/G176</f>
        <v>0.0336787564766839</v>
      </c>
      <c r="K176" s="24"/>
      <c r="L176" s="24"/>
      <c r="M176" s="24"/>
      <c r="N176" s="24"/>
      <c r="O176" s="24"/>
      <c r="P176" s="24"/>
      <c r="Q176" s="24"/>
      <c r="R176" s="24"/>
      <c r="S176" s="24"/>
      <c r="T176" s="24"/>
      <c r="U176" s="24"/>
      <c r="V176" s="24"/>
      <c r="W176" s="24"/>
      <c r="X176" s="24"/>
      <c r="Y176" s="24"/>
      <c r="Z176" s="24"/>
    </row>
    <row r="177" ht="19.15" customHeight="1">
      <c r="A177" t="s" s="145">
        <v>4247</v>
      </c>
      <c r="B177" s="168">
        <v>5</v>
      </c>
      <c r="C177" s="168">
        <v>25</v>
      </c>
      <c r="D177" t="s" s="145">
        <v>4412</v>
      </c>
      <c r="E177" t="s" s="145">
        <v>110</v>
      </c>
      <c r="F177" s="212">
        <v>548</v>
      </c>
      <c r="G177" s="168">
        <v>593</v>
      </c>
      <c r="H177" s="155">
        <f>SUM(G177-F177)</f>
        <v>45</v>
      </c>
      <c r="I177" s="167">
        <f>H177/F177</f>
        <v>0.08211678832116789</v>
      </c>
      <c r="J177" s="167">
        <f>H177/G177</f>
        <v>0.075885328836425</v>
      </c>
      <c r="K177" s="24"/>
      <c r="L177" s="24"/>
      <c r="M177" s="24"/>
      <c r="N177" s="24"/>
      <c r="O177" s="24"/>
      <c r="P177" s="24"/>
      <c r="Q177" s="24"/>
      <c r="R177" s="24"/>
      <c r="S177" s="24"/>
      <c r="T177" s="24"/>
      <c r="U177" s="24"/>
      <c r="V177" s="24"/>
      <c r="W177" s="24"/>
      <c r="X177" s="24"/>
      <c r="Y177" s="24"/>
      <c r="Z177" s="24"/>
    </row>
    <row r="178" ht="19.15" customHeight="1">
      <c r="A178" t="s" s="145">
        <v>4247</v>
      </c>
      <c r="B178" s="168">
        <v>5</v>
      </c>
      <c r="C178" s="168">
        <v>13</v>
      </c>
      <c r="D178" t="s" s="145">
        <v>4413</v>
      </c>
      <c r="E178" t="s" s="145">
        <v>24</v>
      </c>
      <c r="F178" s="212">
        <v>573</v>
      </c>
      <c r="G178" s="168">
        <v>584</v>
      </c>
      <c r="H178" s="155">
        <f>SUM(G178-F178)</f>
        <v>11</v>
      </c>
      <c r="I178" s="167">
        <f>H178/F178</f>
        <v>0.0191972076788831</v>
      </c>
      <c r="J178" s="167">
        <f>H178/G178</f>
        <v>0.0188356164383562</v>
      </c>
      <c r="K178" s="24"/>
      <c r="L178" s="24"/>
      <c r="M178" s="24"/>
      <c r="N178" s="24"/>
      <c r="O178" s="24"/>
      <c r="P178" s="24"/>
      <c r="Q178" s="24"/>
      <c r="R178" s="24"/>
      <c r="S178" s="24"/>
      <c r="T178" s="24"/>
      <c r="U178" s="24"/>
      <c r="V178" s="24"/>
      <c r="W178" s="24"/>
      <c r="X178" s="24"/>
      <c r="Y178" s="24"/>
      <c r="Z178" s="24"/>
    </row>
    <row r="179" ht="19.15" customHeight="1">
      <c r="A179" t="s" s="145">
        <v>4247</v>
      </c>
      <c r="B179" s="168">
        <v>5</v>
      </c>
      <c r="C179" s="168">
        <v>22</v>
      </c>
      <c r="D179" t="s" s="145">
        <v>4414</v>
      </c>
      <c r="E179" t="s" s="145">
        <v>56</v>
      </c>
      <c r="F179" s="213">
        <v>553</v>
      </c>
      <c r="G179" s="170">
        <v>554</v>
      </c>
      <c r="H179" s="155">
        <f>SUM(G179-F179)</f>
        <v>1</v>
      </c>
      <c r="I179" s="167">
        <f>H179/F179</f>
        <v>0.00180831826401447</v>
      </c>
      <c r="J179" s="167">
        <f>H179/G179</f>
        <v>0.00180505415162455</v>
      </c>
      <c r="K179" s="24"/>
      <c r="L179" s="24"/>
      <c r="M179" s="24"/>
      <c r="N179" s="24"/>
      <c r="O179" s="24"/>
      <c r="P179" s="24"/>
      <c r="Q179" s="24"/>
      <c r="R179" s="24"/>
      <c r="S179" s="24"/>
      <c r="T179" s="24"/>
      <c r="U179" s="24"/>
      <c r="V179" s="24"/>
      <c r="W179" s="24"/>
      <c r="X179" s="24"/>
      <c r="Y179" s="24"/>
      <c r="Z179" s="24"/>
    </row>
    <row r="180" ht="19.15" customHeight="1">
      <c r="A180" t="s" s="145">
        <v>4247</v>
      </c>
      <c r="B180" s="168">
        <v>5</v>
      </c>
      <c r="C180" s="168">
        <v>35</v>
      </c>
      <c r="D180" t="s" s="145">
        <v>4283</v>
      </c>
      <c r="E180" t="s" s="171">
        <v>34</v>
      </c>
      <c r="F180" s="253">
        <v>542</v>
      </c>
      <c r="G180" s="254">
        <v>510</v>
      </c>
      <c r="H180" s="173">
        <f>SUM(G180-F180)</f>
        <v>-32</v>
      </c>
      <c r="I180" s="167">
        <f>H180/F180</f>
        <v>-0.0590405904059041</v>
      </c>
      <c r="J180" s="167">
        <f>H180/G180</f>
        <v>-0.0627450980392157</v>
      </c>
      <c r="K180" s="24"/>
      <c r="L180" s="24"/>
      <c r="M180" s="24"/>
      <c r="N180" s="24"/>
      <c r="O180" s="24"/>
      <c r="P180" s="24"/>
      <c r="Q180" s="24"/>
      <c r="R180" s="24"/>
      <c r="S180" s="24"/>
      <c r="T180" s="24"/>
      <c r="U180" s="24"/>
      <c r="V180" s="24"/>
      <c r="W180" s="24"/>
      <c r="X180" s="24"/>
      <c r="Y180" s="24"/>
      <c r="Z180" s="24"/>
    </row>
    <row r="181" ht="19.15" customHeight="1">
      <c r="A181" t="s" s="145">
        <v>4247</v>
      </c>
      <c r="B181" s="168">
        <v>5</v>
      </c>
      <c r="C181" s="168">
        <v>20</v>
      </c>
      <c r="D181" t="s" s="145">
        <v>4415</v>
      </c>
      <c r="E181" t="s" s="145">
        <v>116</v>
      </c>
      <c r="F181" s="229">
        <v>460</v>
      </c>
      <c r="G181" s="166">
        <v>482</v>
      </c>
      <c r="H181" s="155">
        <f>SUM(G181-F181)</f>
        <v>22</v>
      </c>
      <c r="I181" s="167">
        <f>H181/F181</f>
        <v>0.0478260869565217</v>
      </c>
      <c r="J181" s="167">
        <f>H181/G181</f>
        <v>0.045643153526971</v>
      </c>
      <c r="K181" s="24"/>
      <c r="L181" s="24"/>
      <c r="M181" s="24"/>
      <c r="N181" s="24"/>
      <c r="O181" s="24"/>
      <c r="P181" s="24"/>
      <c r="Q181" s="24"/>
      <c r="R181" s="24"/>
      <c r="S181" s="24"/>
      <c r="T181" s="24"/>
      <c r="U181" s="24"/>
      <c r="V181" s="24"/>
      <c r="W181" s="24"/>
      <c r="X181" s="24"/>
      <c r="Y181" s="24"/>
      <c r="Z181" s="24"/>
    </row>
    <row r="182" ht="19.15" customHeight="1">
      <c r="A182" t="s" s="145">
        <v>4247</v>
      </c>
      <c r="B182" s="168">
        <v>5</v>
      </c>
      <c r="C182" s="168">
        <v>30</v>
      </c>
      <c r="D182" t="s" s="145">
        <v>4416</v>
      </c>
      <c r="E182" t="s" s="145">
        <v>42</v>
      </c>
      <c r="F182" s="213">
        <v>395</v>
      </c>
      <c r="G182" s="170">
        <v>413</v>
      </c>
      <c r="H182" s="155">
        <f>SUM(G182-F182)</f>
        <v>18</v>
      </c>
      <c r="I182" s="167">
        <f>H182/F182</f>
        <v>0.0455696202531646</v>
      </c>
      <c r="J182" s="167">
        <f>H182/G182</f>
        <v>0.0435835351089588</v>
      </c>
      <c r="K182" s="24"/>
      <c r="L182" s="24"/>
      <c r="M182" s="24"/>
      <c r="N182" s="24"/>
      <c r="O182" s="24"/>
      <c r="P182" s="24"/>
      <c r="Q182" s="24"/>
      <c r="R182" s="24"/>
      <c r="S182" s="24"/>
      <c r="T182" s="24"/>
      <c r="U182" s="24"/>
      <c r="V182" s="24"/>
      <c r="W182" s="24"/>
      <c r="X182" s="24"/>
      <c r="Y182" s="24"/>
      <c r="Z182" s="24"/>
    </row>
    <row r="183" ht="19.15" customHeight="1">
      <c r="A183" t="s" s="145">
        <v>4247</v>
      </c>
      <c r="B183" s="168">
        <v>5</v>
      </c>
      <c r="C183" s="168">
        <v>6</v>
      </c>
      <c r="D183" t="s" s="145">
        <v>4526</v>
      </c>
      <c r="E183" t="s" s="171">
        <v>44</v>
      </c>
      <c r="F183" s="252">
        <v>280</v>
      </c>
      <c r="G183" s="243">
        <v>380</v>
      </c>
      <c r="H183" s="173">
        <f>SUM(G183-F183)</f>
        <v>100</v>
      </c>
      <c r="I183" s="167">
        <f>H183/F183</f>
        <v>0.357142857142857</v>
      </c>
      <c r="J183" s="167">
        <f>H183/G183</f>
        <v>0.263157894736842</v>
      </c>
      <c r="K183" s="24"/>
      <c r="L183" s="24"/>
      <c r="M183" s="24"/>
      <c r="N183" s="24"/>
      <c r="O183" s="24"/>
      <c r="P183" s="24"/>
      <c r="Q183" s="24"/>
      <c r="R183" s="24"/>
      <c r="S183" s="24"/>
      <c r="T183" s="24"/>
      <c r="U183" s="24"/>
      <c r="V183" s="24"/>
      <c r="W183" s="24"/>
      <c r="X183" s="24"/>
      <c r="Y183" s="24"/>
      <c r="Z183" s="24"/>
    </row>
    <row r="184" ht="19.15" customHeight="1">
      <c r="A184" t="s" s="145">
        <v>4247</v>
      </c>
      <c r="B184" s="168">
        <v>5</v>
      </c>
      <c r="C184" s="168">
        <v>2</v>
      </c>
      <c r="D184" t="s" s="145">
        <v>4417</v>
      </c>
      <c r="E184" t="s" s="145">
        <v>70</v>
      </c>
      <c r="F184" s="258">
        <v>366</v>
      </c>
      <c r="G184" s="259">
        <v>377</v>
      </c>
      <c r="H184" s="155">
        <f>SUM(G184-F184)</f>
        <v>11</v>
      </c>
      <c r="I184" s="167">
        <f>H184/F184</f>
        <v>0.0300546448087432</v>
      </c>
      <c r="J184" s="167">
        <f>H184/G184</f>
        <v>0.0291777188328912</v>
      </c>
      <c r="K184" s="24"/>
      <c r="L184" s="24"/>
      <c r="M184" s="24"/>
      <c r="N184" s="24"/>
      <c r="O184" s="24"/>
      <c r="P184" s="24"/>
      <c r="Q184" s="24"/>
      <c r="R184" s="24"/>
      <c r="S184" s="24"/>
      <c r="T184" s="24"/>
      <c r="U184" s="24"/>
      <c r="V184" s="24"/>
      <c r="W184" s="24"/>
      <c r="X184" s="24"/>
      <c r="Y184" s="24"/>
      <c r="Z184" s="24"/>
    </row>
    <row r="185" ht="19.15" customHeight="1">
      <c r="A185" t="s" s="145">
        <v>4247</v>
      </c>
      <c r="B185" s="168">
        <v>5</v>
      </c>
      <c r="C185" s="168">
        <v>11</v>
      </c>
      <c r="D185" t="s" s="145">
        <v>4527</v>
      </c>
      <c r="E185" t="s" s="171">
        <v>101</v>
      </c>
      <c r="F185" s="253">
        <v>366</v>
      </c>
      <c r="G185" s="254">
        <v>357</v>
      </c>
      <c r="H185" s="173">
        <f>SUM(G185-F185)</f>
        <v>-9</v>
      </c>
      <c r="I185" s="167">
        <f>H185/F185</f>
        <v>-0.0245901639344262</v>
      </c>
      <c r="J185" s="167">
        <f>H185/G185</f>
        <v>-0.0252100840336134</v>
      </c>
      <c r="K185" s="24"/>
      <c r="L185" s="24"/>
      <c r="M185" s="24"/>
      <c r="N185" s="24"/>
      <c r="O185" s="24"/>
      <c r="P185" s="24"/>
      <c r="Q185" s="24"/>
      <c r="R185" s="24"/>
      <c r="S185" s="24"/>
      <c r="T185" s="24"/>
      <c r="U185" s="24"/>
      <c r="V185" s="24"/>
      <c r="W185" s="24"/>
      <c r="X185" s="24"/>
      <c r="Y185" s="24"/>
      <c r="Z185" s="24"/>
    </row>
    <row r="186" ht="19.15" customHeight="1">
      <c r="A186" t="s" s="145">
        <v>4247</v>
      </c>
      <c r="B186" s="168">
        <v>5</v>
      </c>
      <c r="C186" s="168">
        <v>28</v>
      </c>
      <c r="D186" t="s" s="145">
        <v>4418</v>
      </c>
      <c r="E186" t="s" s="145">
        <v>119</v>
      </c>
      <c r="F186" s="229">
        <v>317</v>
      </c>
      <c r="G186" s="166">
        <v>334</v>
      </c>
      <c r="H186" s="155">
        <f>SUM(G186-F186)</f>
        <v>17</v>
      </c>
      <c r="I186" s="167">
        <f>H186/F186</f>
        <v>0.0536277602523659</v>
      </c>
      <c r="J186" s="167">
        <f>H186/G186</f>
        <v>0.0508982035928144</v>
      </c>
      <c r="K186" s="24"/>
      <c r="L186" s="24"/>
      <c r="M186" s="24"/>
      <c r="N186" s="24"/>
      <c r="O186" s="24"/>
      <c r="P186" s="24"/>
      <c r="Q186" s="24"/>
      <c r="R186" s="24"/>
      <c r="S186" s="24"/>
      <c r="T186" s="24"/>
      <c r="U186" s="24"/>
      <c r="V186" s="24"/>
      <c r="W186" s="24"/>
      <c r="X186" s="24"/>
      <c r="Y186" s="24"/>
      <c r="Z186" s="24"/>
    </row>
    <row r="187" ht="19.15" customHeight="1">
      <c r="A187" t="s" s="145">
        <v>4247</v>
      </c>
      <c r="B187" s="168">
        <v>5</v>
      </c>
      <c r="C187" s="168">
        <v>26</v>
      </c>
      <c r="D187" t="s" s="145">
        <v>4419</v>
      </c>
      <c r="E187" t="s" s="145">
        <v>106</v>
      </c>
      <c r="F187" s="212">
        <v>269</v>
      </c>
      <c r="G187" s="168">
        <v>308</v>
      </c>
      <c r="H187" s="155">
        <f>SUM(G187-F187)</f>
        <v>39</v>
      </c>
      <c r="I187" s="167">
        <f>H187/F187</f>
        <v>0.144981412639405</v>
      </c>
      <c r="J187" s="167">
        <f>H187/G187</f>
        <v>0.126623376623377</v>
      </c>
      <c r="K187" s="24"/>
      <c r="L187" s="24"/>
      <c r="M187" s="24"/>
      <c r="N187" s="24"/>
      <c r="O187" s="24"/>
      <c r="P187" s="24"/>
      <c r="Q187" s="24"/>
      <c r="R187" s="24"/>
      <c r="S187" s="24"/>
      <c r="T187" s="24"/>
      <c r="U187" s="24"/>
      <c r="V187" s="24"/>
      <c r="W187" s="24"/>
      <c r="X187" s="24"/>
      <c r="Y187" s="24"/>
      <c r="Z187" s="24"/>
    </row>
    <row r="188" ht="19.15" customHeight="1">
      <c r="A188" t="s" s="145">
        <v>4247</v>
      </c>
      <c r="B188" s="168">
        <v>5</v>
      </c>
      <c r="C188" s="168">
        <v>3</v>
      </c>
      <c r="D188" t="s" s="145">
        <v>4420</v>
      </c>
      <c r="E188" t="s" s="145">
        <v>112</v>
      </c>
      <c r="F188" s="213">
        <v>281</v>
      </c>
      <c r="G188" s="170">
        <v>302</v>
      </c>
      <c r="H188" s="155">
        <f>SUM(G188-F188)</f>
        <v>21</v>
      </c>
      <c r="I188" s="167">
        <f>H188/F188</f>
        <v>0.0747330960854093</v>
      </c>
      <c r="J188" s="167">
        <f>H188/G188</f>
        <v>0.0695364238410596</v>
      </c>
      <c r="K188" s="24"/>
      <c r="L188" s="24"/>
      <c r="M188" s="24"/>
      <c r="N188" s="24"/>
      <c r="O188" s="24"/>
      <c r="P188" s="24"/>
      <c r="Q188" s="24"/>
      <c r="R188" s="24"/>
      <c r="S188" s="24"/>
      <c r="T188" s="24"/>
      <c r="U188" s="24"/>
      <c r="V188" s="24"/>
      <c r="W188" s="24"/>
      <c r="X188" s="24"/>
      <c r="Y188" s="24"/>
      <c r="Z188" s="24"/>
    </row>
    <row r="189" ht="19.15" customHeight="1">
      <c r="A189" t="s" s="145">
        <v>4247</v>
      </c>
      <c r="B189" s="168">
        <v>5</v>
      </c>
      <c r="C189" s="168">
        <v>12</v>
      </c>
      <c r="D189" t="s" s="145">
        <v>4545</v>
      </c>
      <c r="E189" t="s" s="171">
        <v>2637</v>
      </c>
      <c r="F189" s="253">
        <v>295</v>
      </c>
      <c r="G189" s="254">
        <v>293</v>
      </c>
      <c r="H189" s="173">
        <f>SUM(G189-F189)</f>
        <v>-2</v>
      </c>
      <c r="I189" s="167">
        <f>H189/F189</f>
        <v>-0.00677966101694915</v>
      </c>
      <c r="J189" s="167">
        <f>H189/G189</f>
        <v>-0.0068259385665529</v>
      </c>
      <c r="K189" s="24"/>
      <c r="L189" s="24"/>
      <c r="M189" s="24"/>
      <c r="N189" s="24"/>
      <c r="O189" s="24"/>
      <c r="P189" s="24"/>
      <c r="Q189" s="24"/>
      <c r="R189" s="24"/>
      <c r="S189" s="24"/>
      <c r="T189" s="24"/>
      <c r="U189" s="24"/>
      <c r="V189" s="24"/>
      <c r="W189" s="24"/>
      <c r="X189" s="24"/>
      <c r="Y189" s="24"/>
      <c r="Z189" s="24"/>
    </row>
    <row r="190" ht="19.15" customHeight="1">
      <c r="A190" t="s" s="145">
        <v>4247</v>
      </c>
      <c r="B190" s="168">
        <v>5</v>
      </c>
      <c r="C190" s="168">
        <v>15</v>
      </c>
      <c r="D190" t="s" s="145">
        <v>4421</v>
      </c>
      <c r="E190" t="s" s="145">
        <v>64</v>
      </c>
      <c r="F190" s="229">
        <v>264</v>
      </c>
      <c r="G190" s="166">
        <v>282</v>
      </c>
      <c r="H190" s="155">
        <f>SUM(G190-F190)</f>
        <v>18</v>
      </c>
      <c r="I190" s="167">
        <f>H190/F190</f>
        <v>0.0681818181818182</v>
      </c>
      <c r="J190" s="167">
        <f>H190/G190</f>
        <v>0.0638297872340426</v>
      </c>
      <c r="K190" s="24"/>
      <c r="L190" s="24"/>
      <c r="M190" s="24"/>
      <c r="N190" s="24"/>
      <c r="O190" s="24"/>
      <c r="P190" s="24"/>
      <c r="Q190" s="24"/>
      <c r="R190" s="24"/>
      <c r="S190" s="24"/>
      <c r="T190" s="24"/>
      <c r="U190" s="24"/>
      <c r="V190" s="24"/>
      <c r="W190" s="24"/>
      <c r="X190" s="24"/>
      <c r="Y190" s="24"/>
      <c r="Z190" s="24"/>
    </row>
    <row r="191" ht="19.15" customHeight="1">
      <c r="A191" t="s" s="145">
        <v>4247</v>
      </c>
      <c r="B191" s="168">
        <v>5</v>
      </c>
      <c r="C191" s="168">
        <v>36</v>
      </c>
      <c r="D191" t="s" s="145">
        <v>4422</v>
      </c>
      <c r="E191" t="s" s="145">
        <v>103</v>
      </c>
      <c r="F191" s="212">
        <v>250</v>
      </c>
      <c r="G191" s="168">
        <v>278</v>
      </c>
      <c r="H191" s="155">
        <f>SUM(G191-F191)</f>
        <v>28</v>
      </c>
      <c r="I191" s="167">
        <f>H191/F191</f>
        <v>0.112</v>
      </c>
      <c r="J191" s="167">
        <f>H191/G191</f>
        <v>0.100719424460432</v>
      </c>
      <c r="K191" s="24"/>
      <c r="L191" s="24"/>
      <c r="M191" s="24"/>
      <c r="N191" s="24"/>
      <c r="O191" s="24"/>
      <c r="P191" s="24"/>
      <c r="Q191" s="24"/>
      <c r="R191" s="24"/>
      <c r="S191" s="24"/>
      <c r="T191" s="24"/>
      <c r="U191" s="24"/>
      <c r="V191" s="24"/>
      <c r="W191" s="24"/>
      <c r="X191" s="24"/>
      <c r="Y191" s="24"/>
      <c r="Z191" s="24"/>
    </row>
    <row r="192" ht="19.15" customHeight="1">
      <c r="A192" t="s" s="145">
        <v>4247</v>
      </c>
      <c r="B192" s="168">
        <v>5</v>
      </c>
      <c r="C192" s="168">
        <v>9</v>
      </c>
      <c r="D192" t="s" s="145">
        <v>4423</v>
      </c>
      <c r="E192" t="s" s="145">
        <v>76</v>
      </c>
      <c r="F192" s="213">
        <v>233</v>
      </c>
      <c r="G192" s="170">
        <v>254</v>
      </c>
      <c r="H192" s="155">
        <f>SUM(G192-F192)</f>
        <v>21</v>
      </c>
      <c r="I192" s="167">
        <f>H192/F192</f>
        <v>0.0901287553648069</v>
      </c>
      <c r="J192" s="167">
        <f>H192/G192</f>
        <v>0.0826771653543307</v>
      </c>
      <c r="K192" s="24"/>
      <c r="L192" s="24"/>
      <c r="M192" s="24"/>
      <c r="N192" s="24"/>
      <c r="O192" s="24"/>
      <c r="P192" s="24"/>
      <c r="Q192" s="24"/>
      <c r="R192" s="24"/>
      <c r="S192" s="24"/>
      <c r="T192" s="24"/>
      <c r="U192" s="24"/>
      <c r="V192" s="24"/>
      <c r="W192" s="24"/>
      <c r="X192" s="24"/>
      <c r="Y192" s="24"/>
      <c r="Z192" s="24"/>
    </row>
    <row r="193" ht="19.15" customHeight="1">
      <c r="A193" t="s" s="145">
        <v>4247</v>
      </c>
      <c r="B193" s="168">
        <v>5</v>
      </c>
      <c r="C193" s="168">
        <v>31</v>
      </c>
      <c r="D193" t="s" s="145">
        <v>4551</v>
      </c>
      <c r="E193" t="s" s="171">
        <v>248</v>
      </c>
      <c r="F193" s="253">
        <v>180</v>
      </c>
      <c r="G193" s="254">
        <v>179</v>
      </c>
      <c r="H193" s="173">
        <f>SUM(G193-F193)</f>
        <v>-1</v>
      </c>
      <c r="I193" s="167">
        <f>H193/F193</f>
        <v>-0.00555555555555556</v>
      </c>
      <c r="J193" s="167">
        <f>H193/G193</f>
        <v>-0.00558659217877095</v>
      </c>
      <c r="K193" s="24"/>
      <c r="L193" s="24"/>
      <c r="M193" s="24"/>
      <c r="N193" s="24"/>
      <c r="O193" s="24"/>
      <c r="P193" s="24"/>
      <c r="Q193" s="24"/>
      <c r="R193" s="24"/>
      <c r="S193" s="24"/>
      <c r="T193" s="24"/>
      <c r="U193" s="24"/>
      <c r="V193" s="24"/>
      <c r="W193" s="24"/>
      <c r="X193" s="24"/>
      <c r="Y193" s="24"/>
      <c r="Z193" s="24"/>
    </row>
    <row r="194" ht="19.15" customHeight="1">
      <c r="A194" t="s" s="145">
        <v>4247</v>
      </c>
      <c r="B194" s="168">
        <v>5</v>
      </c>
      <c r="C194" s="168">
        <v>19</v>
      </c>
      <c r="D194" t="s" s="145">
        <v>4267</v>
      </c>
      <c r="E194" t="s" s="171">
        <v>48</v>
      </c>
      <c r="F194" s="253">
        <v>244</v>
      </c>
      <c r="G194" s="254">
        <v>173</v>
      </c>
      <c r="H194" s="173">
        <f>SUM(G194-F194)</f>
        <v>-71</v>
      </c>
      <c r="I194" s="167">
        <f>H194/F194</f>
        <v>-0.290983606557377</v>
      </c>
      <c r="J194" s="167">
        <f>H194/G194</f>
        <v>-0.410404624277457</v>
      </c>
      <c r="K194" s="24"/>
      <c r="L194" s="24"/>
      <c r="M194" s="24"/>
      <c r="N194" s="24"/>
      <c r="O194" s="24"/>
      <c r="P194" s="24"/>
      <c r="Q194" s="24"/>
      <c r="R194" s="24"/>
      <c r="S194" s="24"/>
      <c r="T194" s="24"/>
      <c r="U194" s="24"/>
      <c r="V194" s="24"/>
      <c r="W194" s="24"/>
      <c r="X194" s="24"/>
      <c r="Y194" s="24"/>
      <c r="Z194" s="24"/>
    </row>
    <row r="195" ht="19.15" customHeight="1">
      <c r="A195" t="s" s="145">
        <v>4247</v>
      </c>
      <c r="B195" s="168">
        <v>5</v>
      </c>
      <c r="C195" s="168">
        <v>37</v>
      </c>
      <c r="D195" t="s" s="145">
        <v>4424</v>
      </c>
      <c r="E195" t="s" s="145">
        <v>153</v>
      </c>
      <c r="F195" s="229">
        <v>111</v>
      </c>
      <c r="G195" s="166">
        <v>137</v>
      </c>
      <c r="H195" s="155">
        <f>SUM(G195-F195)</f>
        <v>26</v>
      </c>
      <c r="I195" s="167">
        <f>H195/F195</f>
        <v>0.234234234234234</v>
      </c>
      <c r="J195" s="167">
        <f>H195/G195</f>
        <v>0.18978102189781</v>
      </c>
      <c r="K195" s="24"/>
      <c r="L195" s="24"/>
      <c r="M195" s="24"/>
      <c r="N195" s="24"/>
      <c r="O195" s="24"/>
      <c r="P195" s="24"/>
      <c r="Q195" s="24"/>
      <c r="R195" s="24"/>
      <c r="S195" s="24"/>
      <c r="T195" s="24"/>
      <c r="U195" s="24"/>
      <c r="V195" s="24"/>
      <c r="W195" s="24"/>
      <c r="X195" s="24"/>
      <c r="Y195" s="24"/>
      <c r="Z195" s="24"/>
    </row>
    <row r="196" ht="19.15" customHeight="1">
      <c r="A196" t="s" s="145">
        <v>4247</v>
      </c>
      <c r="B196" s="168">
        <v>5</v>
      </c>
      <c r="C196" s="168">
        <v>29</v>
      </c>
      <c r="D196" t="s" s="145">
        <v>4425</v>
      </c>
      <c r="E196" t="s" s="145">
        <v>52</v>
      </c>
      <c r="F196" s="213">
        <v>128</v>
      </c>
      <c r="G196" s="170">
        <v>134</v>
      </c>
      <c r="H196" s="155">
        <f>SUM(G196-F196)</f>
        <v>6</v>
      </c>
      <c r="I196" s="167">
        <f>H196/F196</f>
        <v>0.046875</v>
      </c>
      <c r="J196" s="167">
        <f>H196/G196</f>
        <v>0.0447761194029851</v>
      </c>
      <c r="K196" s="24"/>
      <c r="L196" s="24"/>
      <c r="M196" s="24"/>
      <c r="N196" s="24"/>
      <c r="O196" s="24"/>
      <c r="P196" s="24"/>
      <c r="Q196" s="24"/>
      <c r="R196" s="24"/>
      <c r="S196" s="24"/>
      <c r="T196" s="24"/>
      <c r="U196" s="24"/>
      <c r="V196" s="24"/>
      <c r="W196" s="24"/>
      <c r="X196" s="24"/>
      <c r="Y196" s="24"/>
      <c r="Z196" s="24"/>
    </row>
    <row r="197" ht="19.15" customHeight="1">
      <c r="A197" t="s" s="145">
        <v>4247</v>
      </c>
      <c r="B197" s="168">
        <v>5</v>
      </c>
      <c r="C197" s="168">
        <v>33</v>
      </c>
      <c r="D197" t="s" s="145">
        <v>4536</v>
      </c>
      <c r="E197" t="s" s="171">
        <v>281</v>
      </c>
      <c r="F197" s="253">
        <v>134</v>
      </c>
      <c r="G197" s="254">
        <v>128</v>
      </c>
      <c r="H197" s="173">
        <f>SUM(G197-F197)</f>
        <v>-6</v>
      </c>
      <c r="I197" s="167">
        <f>H197/F197</f>
        <v>-0.0447761194029851</v>
      </c>
      <c r="J197" s="167">
        <f>H197/G197</f>
        <v>-0.046875</v>
      </c>
      <c r="K197" s="24"/>
      <c r="L197" s="24"/>
      <c r="M197" s="24"/>
      <c r="N197" s="24"/>
      <c r="O197" s="24"/>
      <c r="P197" s="24"/>
      <c r="Q197" s="24"/>
      <c r="R197" s="24"/>
      <c r="S197" s="24"/>
      <c r="T197" s="24"/>
      <c r="U197" s="24"/>
      <c r="V197" s="24"/>
      <c r="W197" s="24"/>
      <c r="X197" s="24"/>
      <c r="Y197" s="24"/>
      <c r="Z197" s="24"/>
    </row>
    <row r="198" ht="19.15" customHeight="1">
      <c r="A198" t="s" s="145">
        <v>4247</v>
      </c>
      <c r="B198" s="168">
        <v>5</v>
      </c>
      <c r="C198" s="168">
        <v>27</v>
      </c>
      <c r="D198" t="s" s="145">
        <v>4426</v>
      </c>
      <c r="E198" t="s" s="171">
        <v>72</v>
      </c>
      <c r="F198" s="253">
        <v>104</v>
      </c>
      <c r="G198" s="254">
        <v>110</v>
      </c>
      <c r="H198" s="173">
        <f>SUM(G198-F198)</f>
        <v>6</v>
      </c>
      <c r="I198" s="167">
        <f>H198/F198</f>
        <v>0.0576923076923077</v>
      </c>
      <c r="J198" s="167">
        <f>H198/G198</f>
        <v>0.0545454545454545</v>
      </c>
      <c r="K198" s="24"/>
      <c r="L198" s="24"/>
      <c r="M198" s="24"/>
      <c r="N198" s="24"/>
      <c r="O198" s="24"/>
      <c r="P198" s="24"/>
      <c r="Q198" s="24"/>
      <c r="R198" s="24"/>
      <c r="S198" s="24"/>
      <c r="T198" s="24"/>
      <c r="U198" s="24"/>
      <c r="V198" s="24"/>
      <c r="W198" s="24"/>
      <c r="X198" s="24"/>
      <c r="Y198" s="24"/>
      <c r="Z198" s="24"/>
    </row>
    <row r="199" ht="19.15" customHeight="1">
      <c r="A199" t="s" s="145">
        <v>4247</v>
      </c>
      <c r="B199" s="168">
        <v>5</v>
      </c>
      <c r="C199" s="168">
        <v>32</v>
      </c>
      <c r="D199" t="s" s="145">
        <v>4427</v>
      </c>
      <c r="E199" t="s" s="145">
        <v>46</v>
      </c>
      <c r="F199" s="258">
        <v>91</v>
      </c>
      <c r="G199" s="259">
        <v>106</v>
      </c>
      <c r="H199" s="155">
        <f>SUM(G199-F199)</f>
        <v>15</v>
      </c>
      <c r="I199" s="167">
        <f>H199/F199</f>
        <v>0.164835164835165</v>
      </c>
      <c r="J199" s="167">
        <f>H199/G199</f>
        <v>0.141509433962264</v>
      </c>
      <c r="K199" s="24"/>
      <c r="L199" s="24"/>
      <c r="M199" s="24"/>
      <c r="N199" s="24"/>
      <c r="O199" s="24"/>
      <c r="P199" s="24"/>
      <c r="Q199" s="24"/>
      <c r="R199" s="24"/>
      <c r="S199" s="24"/>
      <c r="T199" s="24"/>
      <c r="U199" s="24"/>
      <c r="V199" s="24"/>
      <c r="W199" s="24"/>
      <c r="X199" s="24"/>
      <c r="Y199" s="24"/>
      <c r="Z199" s="24"/>
    </row>
    <row r="200" ht="19.15" customHeight="1">
      <c r="A200" t="s" s="145">
        <v>4247</v>
      </c>
      <c r="B200" s="168">
        <v>5</v>
      </c>
      <c r="C200" s="168">
        <v>14</v>
      </c>
      <c r="D200" t="s" s="145">
        <v>4552</v>
      </c>
      <c r="E200" t="s" s="171">
        <v>66</v>
      </c>
      <c r="F200" s="253">
        <v>106</v>
      </c>
      <c r="G200" s="254">
        <v>105</v>
      </c>
      <c r="H200" s="173">
        <f>SUM(G200-F200)</f>
        <v>-1</v>
      </c>
      <c r="I200" s="167">
        <f>H200/F200</f>
        <v>-0.00943396226415094</v>
      </c>
      <c r="J200" s="167">
        <f>H200/G200</f>
        <v>-0.009523809523809519</v>
      </c>
      <c r="K200" s="24"/>
      <c r="L200" s="24"/>
      <c r="M200" s="24"/>
      <c r="N200" s="24"/>
      <c r="O200" s="24"/>
      <c r="P200" s="24"/>
      <c r="Q200" s="24"/>
      <c r="R200" s="24"/>
      <c r="S200" s="24"/>
      <c r="T200" s="24"/>
      <c r="U200" s="24"/>
      <c r="V200" s="24"/>
      <c r="W200" s="24"/>
      <c r="X200" s="24"/>
      <c r="Y200" s="24"/>
      <c r="Z200" s="24"/>
    </row>
    <row r="201" ht="19.15" customHeight="1">
      <c r="A201" t="s" s="145">
        <v>4247</v>
      </c>
      <c r="B201" s="168">
        <v>5</v>
      </c>
      <c r="C201" s="168">
        <v>23</v>
      </c>
      <c r="D201" t="s" s="145">
        <v>4553</v>
      </c>
      <c r="E201" t="s" s="171">
        <v>74</v>
      </c>
      <c r="F201" s="253">
        <v>88</v>
      </c>
      <c r="G201" s="254">
        <v>87</v>
      </c>
      <c r="H201" s="173">
        <f>SUM(G201-F201)</f>
        <v>-1</v>
      </c>
      <c r="I201" s="167">
        <f>H201/F201</f>
        <v>-0.0113636363636364</v>
      </c>
      <c r="J201" s="167">
        <f>H201/G201</f>
        <v>-0.0114942528735632</v>
      </c>
      <c r="K201" s="24"/>
      <c r="L201" s="24"/>
      <c r="M201" s="24"/>
      <c r="N201" s="24"/>
      <c r="O201" s="24"/>
      <c r="P201" s="24"/>
      <c r="Q201" s="24"/>
      <c r="R201" s="24"/>
      <c r="S201" s="24"/>
      <c r="T201" s="24"/>
      <c r="U201" s="24"/>
      <c r="V201" s="24"/>
      <c r="W201" s="24"/>
      <c r="X201" s="24"/>
      <c r="Y201" s="24"/>
      <c r="Z201" s="24"/>
    </row>
    <row r="202" ht="19.15" customHeight="1">
      <c r="A202" t="s" s="145">
        <v>4247</v>
      </c>
      <c r="B202" s="168">
        <v>5</v>
      </c>
      <c r="C202" s="168">
        <v>24</v>
      </c>
      <c r="D202" t="s" s="145">
        <v>4428</v>
      </c>
      <c r="E202" t="s" s="145">
        <v>54</v>
      </c>
      <c r="F202" s="229">
        <v>58</v>
      </c>
      <c r="G202" s="166">
        <v>65</v>
      </c>
      <c r="H202" s="155">
        <f>SUM(G202-F202)</f>
        <v>7</v>
      </c>
      <c r="I202" s="167">
        <f>H202/F202</f>
        <v>0.120689655172414</v>
      </c>
      <c r="J202" s="167">
        <f>H202/G202</f>
        <v>0.107692307692308</v>
      </c>
      <c r="K202" s="24"/>
      <c r="L202" s="24"/>
      <c r="M202" s="24"/>
      <c r="N202" s="24"/>
      <c r="O202" s="24"/>
      <c r="P202" s="24"/>
      <c r="Q202" s="24"/>
      <c r="R202" s="24"/>
      <c r="S202" s="24"/>
      <c r="T202" s="24"/>
      <c r="U202" s="24"/>
      <c r="V202" s="24"/>
      <c r="W202" s="24"/>
      <c r="X202" s="24"/>
      <c r="Y202" s="24"/>
      <c r="Z202" s="24"/>
    </row>
    <row r="203" ht="19.15" customHeight="1">
      <c r="A203" t="s" s="145">
        <v>4247</v>
      </c>
      <c r="B203" s="168">
        <v>5</v>
      </c>
      <c r="C203" s="168">
        <v>38</v>
      </c>
      <c r="D203" t="s" s="145">
        <v>4429</v>
      </c>
      <c r="E203" t="s" s="145">
        <v>68</v>
      </c>
      <c r="F203" s="212">
        <v>60</v>
      </c>
      <c r="G203" s="168">
        <v>63</v>
      </c>
      <c r="H203" s="155">
        <f>SUM(G203-F203)</f>
        <v>3</v>
      </c>
      <c r="I203" s="167">
        <f>H203/F203</f>
        <v>0.05</v>
      </c>
      <c r="J203" s="167">
        <f>H203/G203</f>
        <v>0.0476190476190476</v>
      </c>
      <c r="K203" s="24"/>
      <c r="L203" s="24"/>
      <c r="M203" s="24"/>
      <c r="N203" s="24"/>
      <c r="O203" s="24"/>
      <c r="P203" s="24"/>
      <c r="Q203" s="24"/>
      <c r="R203" s="24"/>
      <c r="S203" s="24"/>
      <c r="T203" s="24"/>
      <c r="U203" s="24"/>
      <c r="V203" s="24"/>
      <c r="W203" s="24"/>
      <c r="X203" s="24"/>
      <c r="Y203" s="24"/>
      <c r="Z203" s="24"/>
    </row>
    <row r="204" ht="19.15" customHeight="1">
      <c r="A204" t="s" s="145">
        <v>4247</v>
      </c>
      <c r="B204" s="168">
        <v>5</v>
      </c>
      <c r="C204" s="168">
        <v>34</v>
      </c>
      <c r="D204" t="s" s="145">
        <v>4430</v>
      </c>
      <c r="E204" t="s" s="145">
        <v>147</v>
      </c>
      <c r="F204" s="212">
        <v>12</v>
      </c>
      <c r="G204" s="168">
        <v>12</v>
      </c>
      <c r="H204" s="155">
        <f>SUM(G204-F204)</f>
        <v>0</v>
      </c>
      <c r="I204" s="167">
        <f>H204/F204</f>
        <v>0</v>
      </c>
      <c r="J204" s="167">
        <f>H204/G204</f>
        <v>0</v>
      </c>
      <c r="K204" s="24"/>
      <c r="L204" s="24"/>
      <c r="M204" s="24"/>
      <c r="N204" s="24"/>
      <c r="O204" s="24"/>
      <c r="P204" s="24"/>
      <c r="Q204" s="24"/>
      <c r="R204" s="24"/>
      <c r="S204" s="24"/>
      <c r="T204" s="24"/>
      <c r="U204" s="24"/>
      <c r="V204" s="24"/>
      <c r="W204" s="24"/>
      <c r="X204" s="24"/>
      <c r="Y204" s="24"/>
      <c r="Z204" s="24"/>
    </row>
    <row r="205" ht="19.15" customHeight="1">
      <c r="A205" t="s" s="137">
        <v>4247</v>
      </c>
      <c r="B205" s="170">
        <v>5</v>
      </c>
      <c r="C205" s="170">
        <v>8</v>
      </c>
      <c r="D205" t="s" s="137">
        <v>4431</v>
      </c>
      <c r="E205" t="s" s="137">
        <v>78</v>
      </c>
      <c r="F205" s="175">
        <v>0</v>
      </c>
      <c r="G205" s="170">
        <v>0</v>
      </c>
      <c r="H205" s="175">
        <f>SUM(G205-F205)</f>
        <v>0</v>
      </c>
      <c r="I205" s="176">
        <f>H205/F205</f>
      </c>
      <c r="J205" s="176">
        <f>H205/G205</f>
      </c>
      <c r="K205" s="174"/>
      <c r="L205" s="174"/>
      <c r="M205" s="174"/>
      <c r="N205" s="174"/>
      <c r="O205" s="174"/>
      <c r="P205" s="174"/>
      <c r="Q205" s="174"/>
      <c r="R205" s="174"/>
      <c r="S205" s="174"/>
      <c r="T205" s="174"/>
      <c r="U205" s="174"/>
      <c r="V205" s="174"/>
      <c r="W205" s="174"/>
      <c r="X205" s="174"/>
      <c r="Y205" s="174"/>
      <c r="Z205" s="174"/>
    </row>
    <row r="206" ht="19.15" customHeight="1">
      <c r="A206" s="177"/>
      <c r="B206" s="178"/>
      <c r="C206" s="178"/>
      <c r="D206" s="179"/>
      <c r="E206" s="179"/>
      <c r="F206" s="210">
        <f>SUM(F168:F205)</f>
        <v>95032</v>
      </c>
      <c r="G206" s="180">
        <f>SUM(G168:G205)</f>
        <v>98658</v>
      </c>
      <c r="H206" s="181">
        <f>SUM(H168:H205)</f>
        <v>3626</v>
      </c>
      <c r="I206" s="182">
        <f>H206/F206</f>
        <v>0.0381555686505598</v>
      </c>
      <c r="J206" s="182">
        <f>H206/G206</f>
        <v>0.0367532283241096</v>
      </c>
      <c r="K206" s="183"/>
      <c r="L206" s="183"/>
      <c r="M206" s="183"/>
      <c r="N206" s="183"/>
      <c r="O206" s="183"/>
      <c r="P206" s="183"/>
      <c r="Q206" s="183"/>
      <c r="R206" s="183"/>
      <c r="S206" s="183"/>
      <c r="T206" s="183"/>
      <c r="U206" s="183"/>
      <c r="V206" s="183"/>
      <c r="W206" s="183"/>
      <c r="X206" s="183"/>
      <c r="Y206" s="183"/>
      <c r="Z206" s="184"/>
    </row>
    <row r="207" ht="19.15" customHeight="1">
      <c r="A207" s="230"/>
      <c r="B207" s="231"/>
      <c r="C207" s="231"/>
      <c r="D207" s="232"/>
      <c r="E207" s="232"/>
      <c r="F207" s="251"/>
      <c r="G207" s="231"/>
      <c r="H207" s="234"/>
      <c r="I207" s="188"/>
      <c r="J207" s="188"/>
      <c r="K207" s="189"/>
      <c r="L207" s="189"/>
      <c r="M207" s="189"/>
      <c r="N207" s="189"/>
      <c r="O207" s="189"/>
      <c r="P207" s="189"/>
      <c r="Q207" s="189"/>
      <c r="R207" s="189"/>
      <c r="S207" s="189"/>
      <c r="T207" s="189"/>
      <c r="U207" s="189"/>
      <c r="V207" s="189"/>
      <c r="W207" s="189"/>
      <c r="X207" s="189"/>
      <c r="Y207" s="189"/>
      <c r="Z207" s="189"/>
    </row>
    <row r="208" ht="19.15" customHeight="1">
      <c r="A208" t="s" s="138">
        <v>4247</v>
      </c>
      <c r="B208" s="149">
        <v>6</v>
      </c>
      <c r="C208" s="149">
        <v>13</v>
      </c>
      <c r="D208" t="s" s="205">
        <v>4432</v>
      </c>
      <c r="E208" t="s" s="205">
        <v>17</v>
      </c>
      <c r="F208" s="222">
        <v>28671</v>
      </c>
      <c r="G208" s="149">
        <v>34618</v>
      </c>
      <c r="H208" s="173">
        <f>SUM(G208-F208)</f>
        <v>5947</v>
      </c>
      <c r="I208" s="167">
        <f>H208/F208</f>
        <v>0.207422133863486</v>
      </c>
      <c r="J208" s="167">
        <f>H208/G208</f>
        <v>0.17178924259056</v>
      </c>
      <c r="K208" s="24"/>
      <c r="L208" s="24"/>
      <c r="M208" s="24"/>
      <c r="N208" s="24"/>
      <c r="O208" s="24"/>
      <c r="P208" s="24"/>
      <c r="Q208" s="24"/>
      <c r="R208" s="24"/>
      <c r="S208" s="24"/>
      <c r="T208" s="24"/>
      <c r="U208" s="24"/>
      <c r="V208" s="24"/>
      <c r="W208" s="24"/>
      <c r="X208" s="24"/>
      <c r="Y208" s="24"/>
      <c r="Z208" s="24"/>
    </row>
    <row r="209" ht="19.15" customHeight="1">
      <c r="A209" t="s" s="138">
        <v>4247</v>
      </c>
      <c r="B209" s="149">
        <v>6</v>
      </c>
      <c r="C209" s="149">
        <v>16</v>
      </c>
      <c r="D209" t="s" s="205">
        <v>4433</v>
      </c>
      <c r="E209" t="s" s="205">
        <v>20</v>
      </c>
      <c r="F209" s="222">
        <v>19177</v>
      </c>
      <c r="G209" s="149">
        <v>23274</v>
      </c>
      <c r="H209" s="173">
        <f>SUM(G209-F209)</f>
        <v>4097</v>
      </c>
      <c r="I209" s="167">
        <f>H209/F209</f>
        <v>0.213641341189967</v>
      </c>
      <c r="J209" s="167">
        <f>H209/G209</f>
        <v>0.176033341926613</v>
      </c>
      <c r="K209" s="24"/>
      <c r="L209" s="24"/>
      <c r="M209" s="24"/>
      <c r="N209" s="24"/>
      <c r="O209" s="24"/>
      <c r="P209" s="24"/>
      <c r="Q209" s="24"/>
      <c r="R209" s="24"/>
      <c r="S209" s="24"/>
      <c r="T209" s="24"/>
      <c r="U209" s="24"/>
      <c r="V209" s="24"/>
      <c r="W209" s="24"/>
      <c r="X209" s="24"/>
      <c r="Y209" s="24"/>
      <c r="Z209" s="24"/>
    </row>
    <row r="210" ht="19.15" customHeight="1">
      <c r="A210" t="s" s="138">
        <v>4247</v>
      </c>
      <c r="B210" s="149">
        <v>6</v>
      </c>
      <c r="C210" s="149">
        <v>6</v>
      </c>
      <c r="D210" t="s" s="205">
        <v>4434</v>
      </c>
      <c r="E210" t="s" s="205">
        <v>26</v>
      </c>
      <c r="F210" s="222">
        <v>11955</v>
      </c>
      <c r="G210" s="149">
        <v>13720</v>
      </c>
      <c r="H210" s="173">
        <f>SUM(G210-F210)</f>
        <v>1765</v>
      </c>
      <c r="I210" s="167">
        <f>H210/F210</f>
        <v>0.147636971978252</v>
      </c>
      <c r="J210" s="167">
        <f>H210/G210</f>
        <v>0.128644314868805</v>
      </c>
      <c r="K210" s="24"/>
      <c r="L210" s="24"/>
      <c r="M210" s="24"/>
      <c r="N210" s="24"/>
      <c r="O210" s="24"/>
      <c r="P210" s="24"/>
      <c r="Q210" s="24"/>
      <c r="R210" s="24"/>
      <c r="S210" s="24"/>
      <c r="T210" s="24"/>
      <c r="U210" s="24"/>
      <c r="V210" s="24"/>
      <c r="W210" s="24"/>
      <c r="X210" s="24"/>
      <c r="Y210" s="24"/>
      <c r="Z210" s="24"/>
    </row>
    <row r="211" ht="19.15" customHeight="1">
      <c r="A211" t="s" s="138">
        <v>4247</v>
      </c>
      <c r="B211" s="149">
        <v>6</v>
      </c>
      <c r="C211" s="149">
        <v>8</v>
      </c>
      <c r="D211" t="s" s="205">
        <v>4435</v>
      </c>
      <c r="E211" t="s" s="205">
        <v>22</v>
      </c>
      <c r="F211" s="222">
        <v>7514</v>
      </c>
      <c r="G211" s="149">
        <v>8798</v>
      </c>
      <c r="H211" s="173">
        <f>SUM(G211-F211)</f>
        <v>1284</v>
      </c>
      <c r="I211" s="167">
        <f>H211/F211</f>
        <v>0.170881022092095</v>
      </c>
      <c r="J211" s="167">
        <f>H211/G211</f>
        <v>0.145942259604456</v>
      </c>
      <c r="K211" s="24"/>
      <c r="L211" s="24"/>
      <c r="M211" s="24"/>
      <c r="N211" s="24"/>
      <c r="O211" s="24"/>
      <c r="P211" s="24"/>
      <c r="Q211" s="24"/>
      <c r="R211" s="24"/>
      <c r="S211" s="24"/>
      <c r="T211" s="24"/>
      <c r="U211" s="24"/>
      <c r="V211" s="24"/>
      <c r="W211" s="24"/>
      <c r="X211" s="24"/>
      <c r="Y211" s="24"/>
      <c r="Z211" s="24"/>
    </row>
    <row r="212" ht="19.15" customHeight="1">
      <c r="A212" t="s" s="138">
        <v>4247</v>
      </c>
      <c r="B212" s="149">
        <v>6</v>
      </c>
      <c r="C212" s="149">
        <v>1</v>
      </c>
      <c r="D212" t="s" s="205">
        <v>4436</v>
      </c>
      <c r="E212" t="s" s="205">
        <v>36</v>
      </c>
      <c r="F212" s="222">
        <v>4302</v>
      </c>
      <c r="G212" s="149">
        <v>5470</v>
      </c>
      <c r="H212" s="173">
        <f>SUM(G212-F212)</f>
        <v>1168</v>
      </c>
      <c r="I212" s="167">
        <f>H212/F212</f>
        <v>0.271501627150163</v>
      </c>
      <c r="J212" s="167">
        <f>H212/G212</f>
        <v>0.213528336380256</v>
      </c>
      <c r="K212" s="24"/>
      <c r="L212" s="24"/>
      <c r="M212" s="24"/>
      <c r="N212" s="24"/>
      <c r="O212" s="24"/>
      <c r="P212" s="24"/>
      <c r="Q212" s="24"/>
      <c r="R212" s="24"/>
      <c r="S212" s="24"/>
      <c r="T212" s="24"/>
      <c r="U212" s="24"/>
      <c r="V212" s="24"/>
      <c r="W212" s="24"/>
      <c r="X212" s="24"/>
      <c r="Y212" s="24"/>
      <c r="Z212" s="24"/>
    </row>
    <row r="213" ht="19.15" customHeight="1">
      <c r="A213" t="s" s="138">
        <v>4247</v>
      </c>
      <c r="B213" s="149">
        <v>6</v>
      </c>
      <c r="C213" s="149">
        <v>5</v>
      </c>
      <c r="D213" t="s" s="205">
        <v>4437</v>
      </c>
      <c r="E213" t="s" s="205">
        <v>28</v>
      </c>
      <c r="F213" s="222">
        <v>1614</v>
      </c>
      <c r="G213" s="149">
        <v>1891</v>
      </c>
      <c r="H213" s="173">
        <f>SUM(G213-F213)</f>
        <v>277</v>
      </c>
      <c r="I213" s="167">
        <f>H213/F213</f>
        <v>0.171623296158612</v>
      </c>
      <c r="J213" s="167">
        <f>H213/G213</f>
        <v>0.146483342147012</v>
      </c>
      <c r="K213" s="24"/>
      <c r="L213" s="24"/>
      <c r="M213" s="24"/>
      <c r="N213" s="24"/>
      <c r="O213" s="24"/>
      <c r="P213" s="24"/>
      <c r="Q213" s="24"/>
      <c r="R213" s="24"/>
      <c r="S213" s="24"/>
      <c r="T213" s="24"/>
      <c r="U213" s="24"/>
      <c r="V213" s="24"/>
      <c r="W213" s="24"/>
      <c r="X213" s="24"/>
      <c r="Y213" s="24"/>
      <c r="Z213" s="24"/>
    </row>
    <row r="214" ht="19.15" customHeight="1">
      <c r="A214" t="s" s="138">
        <v>4247</v>
      </c>
      <c r="B214" s="149">
        <v>6</v>
      </c>
      <c r="C214" s="149">
        <v>17</v>
      </c>
      <c r="D214" t="s" s="205">
        <v>4438</v>
      </c>
      <c r="E214" t="s" s="205">
        <v>30</v>
      </c>
      <c r="F214" s="222">
        <v>1664</v>
      </c>
      <c r="G214" s="149">
        <v>1841</v>
      </c>
      <c r="H214" s="173">
        <f>SUM(G214-F214)</f>
        <v>177</v>
      </c>
      <c r="I214" s="167">
        <f>H214/F214</f>
        <v>0.106370192307692</v>
      </c>
      <c r="J214" s="167">
        <f>H214/G214</f>
        <v>0.0961434003259098</v>
      </c>
      <c r="K214" s="24"/>
      <c r="L214" s="24"/>
      <c r="M214" s="24"/>
      <c r="N214" s="24"/>
      <c r="O214" s="24"/>
      <c r="P214" s="24"/>
      <c r="Q214" s="24"/>
      <c r="R214" s="24"/>
      <c r="S214" s="24"/>
      <c r="T214" s="24"/>
      <c r="U214" s="24"/>
      <c r="V214" s="24"/>
      <c r="W214" s="24"/>
      <c r="X214" s="24"/>
      <c r="Y214" s="24"/>
      <c r="Z214" s="24"/>
    </row>
    <row r="215" ht="19.15" customHeight="1">
      <c r="A215" t="s" s="138">
        <v>4247</v>
      </c>
      <c r="B215" s="149">
        <v>6</v>
      </c>
      <c r="C215" s="149">
        <v>32</v>
      </c>
      <c r="D215" t="s" s="205">
        <v>4439</v>
      </c>
      <c r="E215" t="s" s="205">
        <v>34</v>
      </c>
      <c r="F215" s="222">
        <v>527</v>
      </c>
      <c r="G215" s="149">
        <v>625</v>
      </c>
      <c r="H215" s="173">
        <f>SUM(G215-F215)</f>
        <v>98</v>
      </c>
      <c r="I215" s="167">
        <f>H215/F215</f>
        <v>0.18595825426945</v>
      </c>
      <c r="J215" s="167">
        <f>H215/G215</f>
        <v>0.1568</v>
      </c>
      <c r="K215" s="24"/>
      <c r="L215" s="24"/>
      <c r="M215" s="24"/>
      <c r="N215" s="24"/>
      <c r="O215" s="24"/>
      <c r="P215" s="24"/>
      <c r="Q215" s="24"/>
      <c r="R215" s="24"/>
      <c r="S215" s="24"/>
      <c r="T215" s="24"/>
      <c r="U215" s="24"/>
      <c r="V215" s="24"/>
      <c r="W215" s="24"/>
      <c r="X215" s="24"/>
      <c r="Y215" s="24"/>
      <c r="Z215" s="24"/>
    </row>
    <row r="216" ht="19.15" customHeight="1">
      <c r="A216" t="s" s="138">
        <v>4247</v>
      </c>
      <c r="B216" s="149">
        <v>6</v>
      </c>
      <c r="C216" s="149">
        <v>9</v>
      </c>
      <c r="D216" t="s" s="205">
        <v>4440</v>
      </c>
      <c r="E216" t="s" s="205">
        <v>38</v>
      </c>
      <c r="F216" s="222">
        <v>394</v>
      </c>
      <c r="G216" s="149">
        <v>477</v>
      </c>
      <c r="H216" s="173">
        <f>SUM(G216-F216)</f>
        <v>83</v>
      </c>
      <c r="I216" s="167">
        <f>H216/F216</f>
        <v>0.210659898477157</v>
      </c>
      <c r="J216" s="167">
        <f>H216/G216</f>
        <v>0.174004192872117</v>
      </c>
      <c r="K216" s="24"/>
      <c r="L216" s="24"/>
      <c r="M216" s="24"/>
      <c r="N216" s="24"/>
      <c r="O216" s="24"/>
      <c r="P216" s="24"/>
      <c r="Q216" s="24"/>
      <c r="R216" s="24"/>
      <c r="S216" s="24"/>
      <c r="T216" s="24"/>
      <c r="U216" s="24"/>
      <c r="V216" s="24"/>
      <c r="W216" s="24"/>
      <c r="X216" s="24"/>
      <c r="Y216" s="24"/>
      <c r="Z216" s="24"/>
    </row>
    <row r="217" ht="19.15" customHeight="1">
      <c r="A217" t="s" s="138">
        <v>4247</v>
      </c>
      <c r="B217" s="149">
        <v>6</v>
      </c>
      <c r="C217" s="149">
        <v>21</v>
      </c>
      <c r="D217" t="s" s="205">
        <v>4441</v>
      </c>
      <c r="E217" t="s" s="205">
        <v>40</v>
      </c>
      <c r="F217" s="222">
        <v>350</v>
      </c>
      <c r="G217" s="149">
        <v>408</v>
      </c>
      <c r="H217" s="173">
        <f>SUM(G217-F217)</f>
        <v>58</v>
      </c>
      <c r="I217" s="167">
        <f>H217/F217</f>
        <v>0.165714285714286</v>
      </c>
      <c r="J217" s="167">
        <f>H217/G217</f>
        <v>0.142156862745098</v>
      </c>
      <c r="K217" s="24"/>
      <c r="L217" s="24"/>
      <c r="M217" s="24"/>
      <c r="N217" s="24"/>
      <c r="O217" s="24"/>
      <c r="P217" s="24"/>
      <c r="Q217" s="24"/>
      <c r="R217" s="24"/>
      <c r="S217" s="24"/>
      <c r="T217" s="24"/>
      <c r="U217" s="24"/>
      <c r="V217" s="24"/>
      <c r="W217" s="24"/>
      <c r="X217" s="24"/>
      <c r="Y217" s="24"/>
      <c r="Z217" s="24"/>
    </row>
    <row r="218" ht="19.15" customHeight="1">
      <c r="A218" t="s" s="138">
        <v>4247</v>
      </c>
      <c r="B218" s="149">
        <v>6</v>
      </c>
      <c r="C218" s="149">
        <v>33</v>
      </c>
      <c r="D218" t="s" s="205">
        <v>4442</v>
      </c>
      <c r="E218" t="s" s="205">
        <v>281</v>
      </c>
      <c r="F218" s="222">
        <v>332</v>
      </c>
      <c r="G218" s="149">
        <v>373</v>
      </c>
      <c r="H218" s="173">
        <f>SUM(G218-F218)</f>
        <v>41</v>
      </c>
      <c r="I218" s="167">
        <f>H218/F218</f>
        <v>0.123493975903614</v>
      </c>
      <c r="J218" s="167">
        <f>H218/G218</f>
        <v>0.109919571045576</v>
      </c>
      <c r="K218" s="24"/>
      <c r="L218" s="24"/>
      <c r="M218" s="24"/>
      <c r="N218" s="24"/>
      <c r="O218" s="24"/>
      <c r="P218" s="24"/>
      <c r="Q218" s="24"/>
      <c r="R218" s="24"/>
      <c r="S218" s="24"/>
      <c r="T218" s="24"/>
      <c r="U218" s="24"/>
      <c r="V218" s="24"/>
      <c r="W218" s="24"/>
      <c r="X218" s="24"/>
      <c r="Y218" s="24"/>
      <c r="Z218" s="24"/>
    </row>
    <row r="219" ht="19.15" customHeight="1">
      <c r="A219" t="s" s="138">
        <v>4247</v>
      </c>
      <c r="B219" s="149">
        <v>6</v>
      </c>
      <c r="C219" s="149">
        <v>26</v>
      </c>
      <c r="D219" t="s" s="205">
        <v>4443</v>
      </c>
      <c r="E219" t="s" s="205">
        <v>52</v>
      </c>
      <c r="F219" s="222">
        <v>298</v>
      </c>
      <c r="G219" s="149">
        <v>372</v>
      </c>
      <c r="H219" s="173">
        <f>SUM(G219-F219)</f>
        <v>74</v>
      </c>
      <c r="I219" s="167">
        <f>H219/F219</f>
        <v>0.248322147651007</v>
      </c>
      <c r="J219" s="167">
        <f>H219/G219</f>
        <v>0.198924731182796</v>
      </c>
      <c r="K219" s="24"/>
      <c r="L219" s="24"/>
      <c r="M219" s="24"/>
      <c r="N219" s="24"/>
      <c r="O219" s="24"/>
      <c r="P219" s="24"/>
      <c r="Q219" s="24"/>
      <c r="R219" s="24"/>
      <c r="S219" s="24"/>
      <c r="T219" s="24"/>
      <c r="U219" s="24"/>
      <c r="V219" s="24"/>
      <c r="W219" s="24"/>
      <c r="X219" s="24"/>
      <c r="Y219" s="24"/>
      <c r="Z219" s="24"/>
    </row>
    <row r="220" ht="19.15" customHeight="1">
      <c r="A220" t="s" s="138">
        <v>4247</v>
      </c>
      <c r="B220" s="149">
        <v>6</v>
      </c>
      <c r="C220" s="149">
        <v>12</v>
      </c>
      <c r="D220" t="s" s="205">
        <v>4444</v>
      </c>
      <c r="E220" t="s" s="205">
        <v>60</v>
      </c>
      <c r="F220" s="222">
        <v>281</v>
      </c>
      <c r="G220" s="149">
        <v>337</v>
      </c>
      <c r="H220" s="173">
        <f>SUM(G220-F220)</f>
        <v>56</v>
      </c>
      <c r="I220" s="167">
        <f>H220/F220</f>
        <v>0.199288256227758</v>
      </c>
      <c r="J220" s="167">
        <f>H220/G220</f>
        <v>0.166172106824926</v>
      </c>
      <c r="K220" s="24"/>
      <c r="L220" s="24"/>
      <c r="M220" s="24"/>
      <c r="N220" s="24"/>
      <c r="O220" s="24"/>
      <c r="P220" s="24"/>
      <c r="Q220" s="24"/>
      <c r="R220" s="24"/>
      <c r="S220" s="24"/>
      <c r="T220" s="24"/>
      <c r="U220" s="24"/>
      <c r="V220" s="24"/>
      <c r="W220" s="24"/>
      <c r="X220" s="24"/>
      <c r="Y220" s="24"/>
      <c r="Z220" s="24"/>
    </row>
    <row r="221" ht="19.15" customHeight="1">
      <c r="A221" t="s" s="138">
        <v>4247</v>
      </c>
      <c r="B221" s="149">
        <v>6</v>
      </c>
      <c r="C221" s="149">
        <v>11</v>
      </c>
      <c r="D221" t="s" s="205">
        <v>4445</v>
      </c>
      <c r="E221" t="s" s="205">
        <v>101</v>
      </c>
      <c r="F221" s="222">
        <v>281</v>
      </c>
      <c r="G221" s="149">
        <v>315</v>
      </c>
      <c r="H221" s="173">
        <f>SUM(G221-F221)</f>
        <v>34</v>
      </c>
      <c r="I221" s="167">
        <f>H221/F221</f>
        <v>0.120996441281139</v>
      </c>
      <c r="J221" s="167">
        <f>H221/G221</f>
        <v>0.107936507936508</v>
      </c>
      <c r="K221" s="24"/>
      <c r="L221" s="24"/>
      <c r="M221" s="24"/>
      <c r="N221" s="24"/>
      <c r="O221" s="24"/>
      <c r="P221" s="24"/>
      <c r="Q221" s="24"/>
      <c r="R221" s="24"/>
      <c r="S221" s="24"/>
      <c r="T221" s="24"/>
      <c r="U221" s="24"/>
      <c r="V221" s="24"/>
      <c r="W221" s="24"/>
      <c r="X221" s="24"/>
      <c r="Y221" s="24"/>
      <c r="Z221" s="24"/>
    </row>
    <row r="222" ht="19.15" customHeight="1">
      <c r="A222" t="s" s="138">
        <v>4247</v>
      </c>
      <c r="B222" s="149">
        <v>6</v>
      </c>
      <c r="C222" s="149">
        <v>20</v>
      </c>
      <c r="D222" t="s" s="205">
        <v>4446</v>
      </c>
      <c r="E222" t="s" s="205">
        <v>24</v>
      </c>
      <c r="F222" s="222">
        <v>252</v>
      </c>
      <c r="G222" s="149">
        <v>294</v>
      </c>
      <c r="H222" s="173">
        <f>SUM(G222-F222)</f>
        <v>42</v>
      </c>
      <c r="I222" s="167">
        <f>H222/F222</f>
        <v>0.166666666666667</v>
      </c>
      <c r="J222" s="167">
        <f>H222/G222</f>
        <v>0.142857142857143</v>
      </c>
      <c r="K222" s="24"/>
      <c r="L222" s="24"/>
      <c r="M222" s="24"/>
      <c r="N222" s="24"/>
      <c r="O222" s="24"/>
      <c r="P222" s="24"/>
      <c r="Q222" s="24"/>
      <c r="R222" s="24"/>
      <c r="S222" s="24"/>
      <c r="T222" s="24"/>
      <c r="U222" s="24"/>
      <c r="V222" s="24"/>
      <c r="W222" s="24"/>
      <c r="X222" s="24"/>
      <c r="Y222" s="24"/>
      <c r="Z222" s="24"/>
    </row>
    <row r="223" ht="19.15" customHeight="1">
      <c r="A223" t="s" s="138">
        <v>4247</v>
      </c>
      <c r="B223" s="149">
        <v>6</v>
      </c>
      <c r="C223" s="149">
        <v>36</v>
      </c>
      <c r="D223" t="s" s="205">
        <v>4447</v>
      </c>
      <c r="E223" t="s" s="205">
        <v>103</v>
      </c>
      <c r="F223" s="222">
        <v>258</v>
      </c>
      <c r="G223" s="149">
        <v>293</v>
      </c>
      <c r="H223" s="173">
        <f>SUM(G223-F223)</f>
        <v>35</v>
      </c>
      <c r="I223" s="167">
        <f>H223/F223</f>
        <v>0.135658914728682</v>
      </c>
      <c r="J223" s="167">
        <f>H223/G223</f>
        <v>0.119453924914676</v>
      </c>
      <c r="K223" s="24"/>
      <c r="L223" s="24"/>
      <c r="M223" s="24"/>
      <c r="N223" s="24"/>
      <c r="O223" s="24"/>
      <c r="P223" s="24"/>
      <c r="Q223" s="24"/>
      <c r="R223" s="24"/>
      <c r="S223" s="24"/>
      <c r="T223" s="24"/>
      <c r="U223" s="24"/>
      <c r="V223" s="24"/>
      <c r="W223" s="24"/>
      <c r="X223" s="24"/>
      <c r="Y223" s="24"/>
      <c r="Z223" s="24"/>
    </row>
    <row r="224" ht="19.15" customHeight="1">
      <c r="A224" t="s" s="138">
        <v>4247</v>
      </c>
      <c r="B224" s="149">
        <v>6</v>
      </c>
      <c r="C224" s="149">
        <v>3</v>
      </c>
      <c r="D224" t="s" s="205">
        <v>4448</v>
      </c>
      <c r="E224" t="s" s="205">
        <v>48</v>
      </c>
      <c r="F224" s="222">
        <v>242</v>
      </c>
      <c r="G224" s="149">
        <v>286</v>
      </c>
      <c r="H224" s="173">
        <f>SUM(G224-F224)</f>
        <v>44</v>
      </c>
      <c r="I224" s="167">
        <f>H224/F224</f>
        <v>0.181818181818182</v>
      </c>
      <c r="J224" s="167">
        <f>H224/G224</f>
        <v>0.153846153846154</v>
      </c>
      <c r="K224" s="24"/>
      <c r="L224" s="24"/>
      <c r="M224" s="24"/>
      <c r="N224" s="24"/>
      <c r="O224" s="24"/>
      <c r="P224" s="24"/>
      <c r="Q224" s="24"/>
      <c r="R224" s="24"/>
      <c r="S224" s="24"/>
      <c r="T224" s="24"/>
      <c r="U224" s="24"/>
      <c r="V224" s="24"/>
      <c r="W224" s="24"/>
      <c r="X224" s="24"/>
      <c r="Y224" s="24"/>
      <c r="Z224" s="24"/>
    </row>
    <row r="225" ht="19.15" customHeight="1">
      <c r="A225" t="s" s="138">
        <v>4247</v>
      </c>
      <c r="B225" s="149">
        <v>6</v>
      </c>
      <c r="C225" s="149">
        <v>25</v>
      </c>
      <c r="D225" t="s" s="205">
        <v>4449</v>
      </c>
      <c r="E225" t="s" s="205">
        <v>72</v>
      </c>
      <c r="F225" s="222">
        <v>269</v>
      </c>
      <c r="G225" s="149">
        <v>275</v>
      </c>
      <c r="H225" s="173">
        <f>SUM(G225-F225)</f>
        <v>6</v>
      </c>
      <c r="I225" s="167">
        <f>H225/F225</f>
        <v>0.0223048327137546</v>
      </c>
      <c r="J225" s="167">
        <f>H225/G225</f>
        <v>0.0218181818181818</v>
      </c>
      <c r="K225" s="24"/>
      <c r="L225" s="24"/>
      <c r="M225" s="24"/>
      <c r="N225" s="24"/>
      <c r="O225" s="24"/>
      <c r="P225" s="24"/>
      <c r="Q225" s="24"/>
      <c r="R225" s="24"/>
      <c r="S225" s="24"/>
      <c r="T225" s="24"/>
      <c r="U225" s="24"/>
      <c r="V225" s="24"/>
      <c r="W225" s="24"/>
      <c r="X225" s="24"/>
      <c r="Y225" s="24"/>
      <c r="Z225" s="24"/>
    </row>
    <row r="226" ht="19.15" customHeight="1">
      <c r="A226" t="s" s="138">
        <v>4247</v>
      </c>
      <c r="B226" s="149">
        <v>6</v>
      </c>
      <c r="C226" s="149">
        <v>23</v>
      </c>
      <c r="D226" t="s" s="205">
        <v>4450</v>
      </c>
      <c r="E226" t="s" s="205">
        <v>62</v>
      </c>
      <c r="F226" s="222">
        <v>181</v>
      </c>
      <c r="G226" s="149">
        <v>222</v>
      </c>
      <c r="H226" s="173">
        <f>SUM(G226-F226)</f>
        <v>41</v>
      </c>
      <c r="I226" s="167">
        <f>H226/F226</f>
        <v>0.226519337016575</v>
      </c>
      <c r="J226" s="167">
        <f>H226/G226</f>
        <v>0.184684684684685</v>
      </c>
      <c r="K226" s="24"/>
      <c r="L226" s="24"/>
      <c r="M226" s="24"/>
      <c r="N226" s="24"/>
      <c r="O226" s="24"/>
      <c r="P226" s="24"/>
      <c r="Q226" s="24"/>
      <c r="R226" s="24"/>
      <c r="S226" s="24"/>
      <c r="T226" s="24"/>
      <c r="U226" s="24"/>
      <c r="V226" s="24"/>
      <c r="W226" s="24"/>
      <c r="X226" s="24"/>
      <c r="Y226" s="24"/>
      <c r="Z226" s="24"/>
    </row>
    <row r="227" ht="19.15" customHeight="1">
      <c r="A227" t="s" s="138">
        <v>4247</v>
      </c>
      <c r="B227" s="149">
        <v>6</v>
      </c>
      <c r="C227" s="149">
        <v>19</v>
      </c>
      <c r="D227" t="s" s="205">
        <v>4451</v>
      </c>
      <c r="E227" t="s" s="205">
        <v>112</v>
      </c>
      <c r="F227" s="222">
        <v>150</v>
      </c>
      <c r="G227" s="149">
        <v>183</v>
      </c>
      <c r="H227" s="173">
        <f>SUM(G227-F227)</f>
        <v>33</v>
      </c>
      <c r="I227" s="167">
        <f>H227/F227</f>
        <v>0.22</v>
      </c>
      <c r="J227" s="167">
        <f>H227/G227</f>
        <v>0.180327868852459</v>
      </c>
      <c r="K227" s="24"/>
      <c r="L227" s="24"/>
      <c r="M227" s="24"/>
      <c r="N227" s="24"/>
      <c r="O227" s="24"/>
      <c r="P227" s="24"/>
      <c r="Q227" s="24"/>
      <c r="R227" s="24"/>
      <c r="S227" s="24"/>
      <c r="T227" s="24"/>
      <c r="U227" s="24"/>
      <c r="V227" s="24"/>
      <c r="W227" s="24"/>
      <c r="X227" s="24"/>
      <c r="Y227" s="24"/>
      <c r="Z227" s="24"/>
    </row>
    <row r="228" ht="19.15" customHeight="1">
      <c r="A228" t="s" s="138">
        <v>4247</v>
      </c>
      <c r="B228" s="149">
        <v>6</v>
      </c>
      <c r="C228" s="149">
        <v>7</v>
      </c>
      <c r="D228" t="s" s="205">
        <v>4452</v>
      </c>
      <c r="E228" t="s" s="205">
        <v>116</v>
      </c>
      <c r="F228" s="222">
        <v>155</v>
      </c>
      <c r="G228" s="149">
        <v>178</v>
      </c>
      <c r="H228" s="173">
        <f>SUM(G228-F228)</f>
        <v>23</v>
      </c>
      <c r="I228" s="167">
        <f>H228/F228</f>
        <v>0.148387096774194</v>
      </c>
      <c r="J228" s="167">
        <f>H228/G228</f>
        <v>0.129213483146067</v>
      </c>
      <c r="K228" s="24"/>
      <c r="L228" s="24"/>
      <c r="M228" s="24"/>
      <c r="N228" s="24"/>
      <c r="O228" s="24"/>
      <c r="P228" s="24"/>
      <c r="Q228" s="24"/>
      <c r="R228" s="24"/>
      <c r="S228" s="24"/>
      <c r="T228" s="24"/>
      <c r="U228" s="24"/>
      <c r="V228" s="24"/>
      <c r="W228" s="24"/>
      <c r="X228" s="24"/>
      <c r="Y228" s="24"/>
      <c r="Z228" s="24"/>
    </row>
    <row r="229" ht="19.15" customHeight="1">
      <c r="A229" t="s" s="138">
        <v>4247</v>
      </c>
      <c r="B229" s="149">
        <v>6</v>
      </c>
      <c r="C229" s="149">
        <v>10</v>
      </c>
      <c r="D229" t="s" s="205">
        <v>4453</v>
      </c>
      <c r="E229" t="s" s="205">
        <v>44</v>
      </c>
      <c r="F229" s="222">
        <v>115</v>
      </c>
      <c r="G229" s="149">
        <v>135</v>
      </c>
      <c r="H229" s="173">
        <f>SUM(G229-F229)</f>
        <v>20</v>
      </c>
      <c r="I229" s="167">
        <f>H229/F229</f>
        <v>0.173913043478261</v>
      </c>
      <c r="J229" s="167">
        <f>H229/G229</f>
        <v>0.148148148148148</v>
      </c>
      <c r="K229" s="24"/>
      <c r="L229" s="24"/>
      <c r="M229" s="24"/>
      <c r="N229" s="24"/>
      <c r="O229" s="24"/>
      <c r="P229" s="24"/>
      <c r="Q229" s="24"/>
      <c r="R229" s="24"/>
      <c r="S229" s="24"/>
      <c r="T229" s="24"/>
      <c r="U229" s="24"/>
      <c r="V229" s="24"/>
      <c r="W229" s="24"/>
      <c r="X229" s="24"/>
      <c r="Y229" s="24"/>
      <c r="Z229" s="24"/>
    </row>
    <row r="230" ht="19.15" customHeight="1">
      <c r="A230" t="s" s="138">
        <v>4247</v>
      </c>
      <c r="B230" s="149">
        <v>6</v>
      </c>
      <c r="C230" s="149">
        <v>27</v>
      </c>
      <c r="D230" t="s" s="205">
        <v>4454</v>
      </c>
      <c r="E230" t="s" s="205">
        <v>54</v>
      </c>
      <c r="F230" s="222">
        <v>119</v>
      </c>
      <c r="G230" s="149">
        <v>125</v>
      </c>
      <c r="H230" s="173">
        <f>SUM(G230-F230)</f>
        <v>6</v>
      </c>
      <c r="I230" s="167">
        <f>H230/F230</f>
        <v>0.0504201680672269</v>
      </c>
      <c r="J230" s="167">
        <f>H230/G230</f>
        <v>0.048</v>
      </c>
      <c r="K230" s="24"/>
      <c r="L230" s="24"/>
      <c r="M230" s="24"/>
      <c r="N230" s="24"/>
      <c r="O230" s="24"/>
      <c r="P230" s="24"/>
      <c r="Q230" s="24"/>
      <c r="R230" s="24"/>
      <c r="S230" s="24"/>
      <c r="T230" s="24"/>
      <c r="U230" s="24"/>
      <c r="V230" s="24"/>
      <c r="W230" s="24"/>
      <c r="X230" s="24"/>
      <c r="Y230" s="24"/>
      <c r="Z230" s="24"/>
    </row>
    <row r="231" ht="19.15" customHeight="1">
      <c r="A231" t="s" s="138">
        <v>4247</v>
      </c>
      <c r="B231" s="149">
        <v>6</v>
      </c>
      <c r="C231" s="149">
        <v>4</v>
      </c>
      <c r="D231" t="s" s="205">
        <v>4455</v>
      </c>
      <c r="E231" t="s" s="205">
        <v>1680</v>
      </c>
      <c r="F231" s="222">
        <v>98</v>
      </c>
      <c r="G231" s="149">
        <v>115</v>
      </c>
      <c r="H231" s="173">
        <f>SUM(G231-F231)</f>
        <v>17</v>
      </c>
      <c r="I231" s="167">
        <f>H231/F231</f>
        <v>0.173469387755102</v>
      </c>
      <c r="J231" s="167">
        <f>H231/G231</f>
        <v>0.147826086956522</v>
      </c>
      <c r="K231" s="24"/>
      <c r="L231" s="24"/>
      <c r="M231" s="24"/>
      <c r="N231" s="24"/>
      <c r="O231" s="24"/>
      <c r="P231" s="24"/>
      <c r="Q231" s="24"/>
      <c r="R231" s="24"/>
      <c r="S231" s="24"/>
      <c r="T231" s="24"/>
      <c r="U231" s="24"/>
      <c r="V231" s="24"/>
      <c r="W231" s="24"/>
      <c r="X231" s="24"/>
      <c r="Y231" s="24"/>
      <c r="Z231" s="24"/>
    </row>
    <row r="232" ht="19.15" customHeight="1">
      <c r="A232" t="s" s="138">
        <v>4247</v>
      </c>
      <c r="B232" s="149">
        <v>6</v>
      </c>
      <c r="C232" s="149">
        <v>2</v>
      </c>
      <c r="D232" t="s" s="205">
        <v>4456</v>
      </c>
      <c r="E232" t="s" s="205">
        <v>76</v>
      </c>
      <c r="F232" s="222">
        <v>94</v>
      </c>
      <c r="G232" s="149">
        <v>114</v>
      </c>
      <c r="H232" s="173">
        <f>SUM(G232-F232)</f>
        <v>20</v>
      </c>
      <c r="I232" s="167">
        <f>H232/F232</f>
        <v>0.212765957446809</v>
      </c>
      <c r="J232" s="167">
        <f>H232/G232</f>
        <v>0.175438596491228</v>
      </c>
      <c r="K232" s="24"/>
      <c r="L232" s="24"/>
      <c r="M232" s="24"/>
      <c r="N232" s="24"/>
      <c r="O232" s="24"/>
      <c r="P232" s="24"/>
      <c r="Q232" s="24"/>
      <c r="R232" s="24"/>
      <c r="S232" s="24"/>
      <c r="T232" s="24"/>
      <c r="U232" s="24"/>
      <c r="V232" s="24"/>
      <c r="W232" s="24"/>
      <c r="X232" s="24"/>
      <c r="Y232" s="24"/>
      <c r="Z232" s="24"/>
    </row>
    <row r="233" ht="19.15" customHeight="1">
      <c r="A233" t="s" s="138">
        <v>4247</v>
      </c>
      <c r="B233" s="149">
        <v>6</v>
      </c>
      <c r="C233" s="149">
        <v>14</v>
      </c>
      <c r="D233" t="s" s="205">
        <v>4457</v>
      </c>
      <c r="E233" t="s" s="205">
        <v>70</v>
      </c>
      <c r="F233" s="222">
        <v>90</v>
      </c>
      <c r="G233" s="149">
        <v>109</v>
      </c>
      <c r="H233" s="173">
        <f>SUM(G233-F233)</f>
        <v>19</v>
      </c>
      <c r="I233" s="167">
        <f>H233/F233</f>
        <v>0.211111111111111</v>
      </c>
      <c r="J233" s="167">
        <f>H233/G233</f>
        <v>0.174311926605505</v>
      </c>
      <c r="K233" s="24"/>
      <c r="L233" s="24"/>
      <c r="M233" s="24"/>
      <c r="N233" s="24"/>
      <c r="O233" s="24"/>
      <c r="P233" s="24"/>
      <c r="Q233" s="24"/>
      <c r="R233" s="24"/>
      <c r="S233" s="24"/>
      <c r="T233" s="24"/>
      <c r="U233" s="24"/>
      <c r="V233" s="24"/>
      <c r="W233" s="24"/>
      <c r="X233" s="24"/>
      <c r="Y233" s="24"/>
      <c r="Z233" s="24"/>
    </row>
    <row r="234" ht="19.15" customHeight="1">
      <c r="A234" t="s" s="138">
        <v>4247</v>
      </c>
      <c r="B234" s="149">
        <v>6</v>
      </c>
      <c r="C234" s="149">
        <v>34</v>
      </c>
      <c r="D234" t="s" s="205">
        <v>4458</v>
      </c>
      <c r="E234" t="s" s="205">
        <v>56</v>
      </c>
      <c r="F234" s="222">
        <v>98</v>
      </c>
      <c r="G234" s="149">
        <v>107</v>
      </c>
      <c r="H234" s="173">
        <f>SUM(G234-F234)</f>
        <v>9</v>
      </c>
      <c r="I234" s="167">
        <f>H234/F234</f>
        <v>0.0918367346938776</v>
      </c>
      <c r="J234" s="167">
        <f>H234/G234</f>
        <v>0.0841121495327103</v>
      </c>
      <c r="K234" s="24"/>
      <c r="L234" s="24"/>
      <c r="M234" s="24"/>
      <c r="N234" s="24"/>
      <c r="O234" s="24"/>
      <c r="P234" s="24"/>
      <c r="Q234" s="24"/>
      <c r="R234" s="24"/>
      <c r="S234" s="24"/>
      <c r="T234" s="24"/>
      <c r="U234" s="24"/>
      <c r="V234" s="24"/>
      <c r="W234" s="24"/>
      <c r="X234" s="24"/>
      <c r="Y234" s="24"/>
      <c r="Z234" s="24"/>
    </row>
    <row r="235" ht="19.15" customHeight="1">
      <c r="A235" t="s" s="138">
        <v>4247</v>
      </c>
      <c r="B235" s="149">
        <v>6</v>
      </c>
      <c r="C235" s="149">
        <v>22</v>
      </c>
      <c r="D235" t="s" s="205">
        <v>4459</v>
      </c>
      <c r="E235" t="s" s="205">
        <v>106</v>
      </c>
      <c r="F235" s="222">
        <v>87</v>
      </c>
      <c r="G235" s="149">
        <v>103</v>
      </c>
      <c r="H235" s="173">
        <f>SUM(G235-F235)</f>
        <v>16</v>
      </c>
      <c r="I235" s="167">
        <f>H235/F235</f>
        <v>0.183908045977011</v>
      </c>
      <c r="J235" s="167">
        <f>H235/G235</f>
        <v>0.155339805825243</v>
      </c>
      <c r="K235" s="24"/>
      <c r="L235" s="24"/>
      <c r="M235" s="24"/>
      <c r="N235" s="24"/>
      <c r="O235" s="24"/>
      <c r="P235" s="24"/>
      <c r="Q235" s="24"/>
      <c r="R235" s="24"/>
      <c r="S235" s="24"/>
      <c r="T235" s="24"/>
      <c r="U235" s="24"/>
      <c r="V235" s="24"/>
      <c r="W235" s="24"/>
      <c r="X235" s="24"/>
      <c r="Y235" s="24"/>
      <c r="Z235" s="24"/>
    </row>
    <row r="236" ht="19.15" customHeight="1">
      <c r="A236" t="s" s="138">
        <v>4247</v>
      </c>
      <c r="B236" s="149">
        <v>6</v>
      </c>
      <c r="C236" s="149">
        <v>28</v>
      </c>
      <c r="D236" t="s" s="205">
        <v>4460</v>
      </c>
      <c r="E236" t="s" s="205">
        <v>119</v>
      </c>
      <c r="F236" s="222">
        <v>87</v>
      </c>
      <c r="G236" s="149">
        <v>93</v>
      </c>
      <c r="H236" s="173">
        <f>SUM(G236-F236)</f>
        <v>6</v>
      </c>
      <c r="I236" s="167">
        <f>H236/F236</f>
        <v>0.0689655172413793</v>
      </c>
      <c r="J236" s="167">
        <f>H236/G236</f>
        <v>0.0645161290322581</v>
      </c>
      <c r="K236" s="24"/>
      <c r="L236" s="24"/>
      <c r="M236" s="24"/>
      <c r="N236" s="24"/>
      <c r="O236" s="24"/>
      <c r="P236" s="24"/>
      <c r="Q236" s="24"/>
      <c r="R236" s="24"/>
      <c r="S236" s="24"/>
      <c r="T236" s="24"/>
      <c r="U236" s="24"/>
      <c r="V236" s="24"/>
      <c r="W236" s="24"/>
      <c r="X236" s="24"/>
      <c r="Y236" s="24"/>
      <c r="Z236" s="24"/>
    </row>
    <row r="237" ht="19.15" customHeight="1">
      <c r="A237" t="s" s="138">
        <v>4247</v>
      </c>
      <c r="B237" s="149">
        <v>6</v>
      </c>
      <c r="C237" s="149">
        <v>18</v>
      </c>
      <c r="D237" t="s" s="205">
        <v>4461</v>
      </c>
      <c r="E237" t="s" s="205">
        <v>66</v>
      </c>
      <c r="F237" s="222">
        <v>80</v>
      </c>
      <c r="G237" s="149">
        <v>87</v>
      </c>
      <c r="H237" s="173">
        <f>SUM(G237-F237)</f>
        <v>7</v>
      </c>
      <c r="I237" s="167">
        <f>H237/F237</f>
        <v>0.08749999999999999</v>
      </c>
      <c r="J237" s="167">
        <f>H237/G237</f>
        <v>0.0804597701149425</v>
      </c>
      <c r="K237" s="24"/>
      <c r="L237" s="24"/>
      <c r="M237" s="24"/>
      <c r="N237" s="24"/>
      <c r="O237" s="24"/>
      <c r="P237" s="24"/>
      <c r="Q237" s="24"/>
      <c r="R237" s="24"/>
      <c r="S237" s="24"/>
      <c r="T237" s="24"/>
      <c r="U237" s="24"/>
      <c r="V237" s="24"/>
      <c r="W237" s="24"/>
      <c r="X237" s="24"/>
      <c r="Y237" s="24"/>
      <c r="Z237" s="24"/>
    </row>
    <row r="238" ht="19.15" customHeight="1">
      <c r="A238" t="s" s="138">
        <v>4247</v>
      </c>
      <c r="B238" s="149">
        <v>6</v>
      </c>
      <c r="C238" s="149">
        <v>24</v>
      </c>
      <c r="D238" t="s" s="205">
        <v>4462</v>
      </c>
      <c r="E238" t="s" s="205">
        <v>42</v>
      </c>
      <c r="F238" s="222">
        <v>70</v>
      </c>
      <c r="G238" s="149">
        <v>82</v>
      </c>
      <c r="H238" s="173">
        <f>SUM(G238-F238)</f>
        <v>12</v>
      </c>
      <c r="I238" s="167">
        <f>H238/F238</f>
        <v>0.171428571428571</v>
      </c>
      <c r="J238" s="167">
        <f>H238/G238</f>
        <v>0.146341463414634</v>
      </c>
      <c r="K238" s="24"/>
      <c r="L238" s="24"/>
      <c r="M238" s="24"/>
      <c r="N238" s="24"/>
      <c r="O238" s="24"/>
      <c r="P238" s="24"/>
      <c r="Q238" s="24"/>
      <c r="R238" s="24"/>
      <c r="S238" s="24"/>
      <c r="T238" s="24"/>
      <c r="U238" s="24"/>
      <c r="V238" s="24"/>
      <c r="W238" s="24"/>
      <c r="X238" s="24"/>
      <c r="Y238" s="24"/>
      <c r="Z238" s="24"/>
    </row>
    <row r="239" ht="19.15" customHeight="1">
      <c r="A239" t="s" s="138">
        <v>4247</v>
      </c>
      <c r="B239" s="149">
        <v>6</v>
      </c>
      <c r="C239" s="149">
        <v>39</v>
      </c>
      <c r="D239" t="s" s="205">
        <v>4463</v>
      </c>
      <c r="E239" t="s" s="205">
        <v>68</v>
      </c>
      <c r="F239" s="222">
        <v>70</v>
      </c>
      <c r="G239" s="149">
        <v>81</v>
      </c>
      <c r="H239" s="173">
        <f>SUM(G239-F239)</f>
        <v>11</v>
      </c>
      <c r="I239" s="167">
        <f>H239/F239</f>
        <v>0.157142857142857</v>
      </c>
      <c r="J239" s="167">
        <f>H239/G239</f>
        <v>0.135802469135802</v>
      </c>
      <c r="K239" s="24"/>
      <c r="L239" s="24"/>
      <c r="M239" s="24"/>
      <c r="N239" s="24"/>
      <c r="O239" s="24"/>
      <c r="P239" s="24"/>
      <c r="Q239" s="24"/>
      <c r="R239" s="24"/>
      <c r="S239" s="24"/>
      <c r="T239" s="24"/>
      <c r="U239" s="24"/>
      <c r="V239" s="24"/>
      <c r="W239" s="24"/>
      <c r="X239" s="24"/>
      <c r="Y239" s="24"/>
      <c r="Z239" s="24"/>
    </row>
    <row r="240" ht="19.15" customHeight="1">
      <c r="A240" t="s" s="138">
        <v>4247</v>
      </c>
      <c r="B240" s="149">
        <v>6</v>
      </c>
      <c r="C240" s="149">
        <v>29</v>
      </c>
      <c r="D240" t="s" s="205">
        <v>4554</v>
      </c>
      <c r="E240" t="s" s="205">
        <v>237</v>
      </c>
      <c r="F240" s="252">
        <v>47</v>
      </c>
      <c r="G240" s="243">
        <v>71</v>
      </c>
      <c r="H240" s="173">
        <f>SUM(G240-F240)</f>
        <v>24</v>
      </c>
      <c r="I240" s="167">
        <f>H240/F240</f>
        <v>0.5106382978723401</v>
      </c>
      <c r="J240" s="167">
        <f>H240/G240</f>
        <v>0.338028169014085</v>
      </c>
      <c r="K240" s="24"/>
      <c r="L240" s="24"/>
      <c r="M240" s="24"/>
      <c r="N240" s="24"/>
      <c r="O240" s="24"/>
      <c r="P240" s="24"/>
      <c r="Q240" s="24"/>
      <c r="R240" s="24"/>
      <c r="S240" s="24"/>
      <c r="T240" s="24"/>
      <c r="U240" s="24"/>
      <c r="V240" s="24"/>
      <c r="W240" s="24"/>
      <c r="X240" s="24"/>
      <c r="Y240" s="24"/>
      <c r="Z240" s="24"/>
    </row>
    <row r="241" ht="19.15" customHeight="1">
      <c r="A241" t="s" s="138">
        <v>4247</v>
      </c>
      <c r="B241" s="149">
        <v>6</v>
      </c>
      <c r="C241" s="149">
        <v>31</v>
      </c>
      <c r="D241" t="s" s="205">
        <v>4464</v>
      </c>
      <c r="E241" t="s" s="205">
        <v>46</v>
      </c>
      <c r="F241" s="222">
        <v>39</v>
      </c>
      <c r="G241" s="149">
        <v>50</v>
      </c>
      <c r="H241" s="173">
        <f>SUM(G241-F241)</f>
        <v>11</v>
      </c>
      <c r="I241" s="167">
        <f>H241/F241</f>
        <v>0.282051282051282</v>
      </c>
      <c r="J241" s="167">
        <f>H241/G241</f>
        <v>0.22</v>
      </c>
      <c r="K241" s="24"/>
      <c r="L241" s="24"/>
      <c r="M241" s="24"/>
      <c r="N241" s="24"/>
      <c r="O241" s="24"/>
      <c r="P241" s="24"/>
      <c r="Q241" s="24"/>
      <c r="R241" s="24"/>
      <c r="S241" s="24"/>
      <c r="T241" s="24"/>
      <c r="U241" s="24"/>
      <c r="V241" s="24"/>
      <c r="W241" s="24"/>
      <c r="X241" s="24"/>
      <c r="Y241" s="24"/>
      <c r="Z241" s="24"/>
    </row>
    <row r="242" ht="19.15" customHeight="1">
      <c r="A242" t="s" s="138">
        <v>4247</v>
      </c>
      <c r="B242" s="149">
        <v>6</v>
      </c>
      <c r="C242" s="149">
        <v>35</v>
      </c>
      <c r="D242" t="s" s="205">
        <v>4465</v>
      </c>
      <c r="E242" t="s" s="205">
        <v>110</v>
      </c>
      <c r="F242" s="222">
        <v>37</v>
      </c>
      <c r="G242" s="149">
        <v>42</v>
      </c>
      <c r="H242" s="173">
        <f>SUM(G242-F242)</f>
        <v>5</v>
      </c>
      <c r="I242" s="167">
        <f>H242/F242</f>
        <v>0.135135135135135</v>
      </c>
      <c r="J242" s="167">
        <f>H242/G242</f>
        <v>0.119047619047619</v>
      </c>
      <c r="K242" s="24"/>
      <c r="L242" s="24"/>
      <c r="M242" s="24"/>
      <c r="N242" s="24"/>
      <c r="O242" s="24"/>
      <c r="P242" s="24"/>
      <c r="Q242" s="24"/>
      <c r="R242" s="24"/>
      <c r="S242" s="24"/>
      <c r="T242" s="24"/>
      <c r="U242" s="24"/>
      <c r="V242" s="24"/>
      <c r="W242" s="24"/>
      <c r="X242" s="24"/>
      <c r="Y242" s="24"/>
      <c r="Z242" s="24"/>
    </row>
    <row r="243" ht="19.15" customHeight="1">
      <c r="A243" t="s" s="138">
        <v>4247</v>
      </c>
      <c r="B243" s="149">
        <v>6</v>
      </c>
      <c r="C243" s="149">
        <v>38</v>
      </c>
      <c r="D243" t="s" s="205">
        <v>4466</v>
      </c>
      <c r="E243" t="s" s="205">
        <v>153</v>
      </c>
      <c r="F243" s="222">
        <v>32</v>
      </c>
      <c r="G243" s="149">
        <v>39</v>
      </c>
      <c r="H243" s="173">
        <f>SUM(G243-F243)</f>
        <v>7</v>
      </c>
      <c r="I243" s="167">
        <f>H243/F243</f>
        <v>0.21875</v>
      </c>
      <c r="J243" s="167">
        <f>H243/G243</f>
        <v>0.179487179487179</v>
      </c>
      <c r="K243" s="24"/>
      <c r="L243" s="24"/>
      <c r="M243" s="24"/>
      <c r="N243" s="24"/>
      <c r="O243" s="24"/>
      <c r="P243" s="24"/>
      <c r="Q243" s="24"/>
      <c r="R243" s="24"/>
      <c r="S243" s="24"/>
      <c r="T243" s="24"/>
      <c r="U243" s="24"/>
      <c r="V243" s="24"/>
      <c r="W243" s="24"/>
      <c r="X243" s="24"/>
      <c r="Y243" s="24"/>
      <c r="Z243" s="24"/>
    </row>
    <row r="244" ht="19.15" customHeight="1">
      <c r="A244" t="s" s="138">
        <v>4247</v>
      </c>
      <c r="B244" s="149">
        <v>6</v>
      </c>
      <c r="C244" s="149">
        <v>37</v>
      </c>
      <c r="D244" t="s" s="205">
        <v>4555</v>
      </c>
      <c r="E244" t="s" s="205">
        <v>1309</v>
      </c>
      <c r="F244" s="222">
        <v>26</v>
      </c>
      <c r="G244" s="149">
        <v>35</v>
      </c>
      <c r="H244" s="173">
        <f>SUM(G244-F244)</f>
        <v>9</v>
      </c>
      <c r="I244" s="167">
        <f>H244/F244</f>
        <v>0.346153846153846</v>
      </c>
      <c r="J244" s="167">
        <f>H244/G244</f>
        <v>0.257142857142857</v>
      </c>
      <c r="K244" s="24"/>
      <c r="L244" s="24"/>
      <c r="M244" s="24"/>
      <c r="N244" s="24"/>
      <c r="O244" s="24"/>
      <c r="P244" s="24"/>
      <c r="Q244" s="24"/>
      <c r="R244" s="24"/>
      <c r="S244" s="24"/>
      <c r="T244" s="24"/>
      <c r="U244" s="24"/>
      <c r="V244" s="24"/>
      <c r="W244" s="24"/>
      <c r="X244" s="24"/>
      <c r="Y244" s="24"/>
      <c r="Z244" s="24"/>
    </row>
    <row r="245" ht="19.15" customHeight="1">
      <c r="A245" t="s" s="138">
        <v>4247</v>
      </c>
      <c r="B245" s="149">
        <v>6</v>
      </c>
      <c r="C245" s="149">
        <v>30</v>
      </c>
      <c r="D245" t="s" s="205">
        <v>4467</v>
      </c>
      <c r="E245" t="s" s="205">
        <v>147</v>
      </c>
      <c r="F245" s="222">
        <v>16</v>
      </c>
      <c r="G245" s="149">
        <v>18</v>
      </c>
      <c r="H245" s="173">
        <f>SUM(G245-F245)</f>
        <v>2</v>
      </c>
      <c r="I245" s="167">
        <f>H245/F245</f>
        <v>0.125</v>
      </c>
      <c r="J245" s="167">
        <f>H245/G245</f>
        <v>0.111111111111111</v>
      </c>
      <c r="K245" s="24"/>
      <c r="L245" s="24"/>
      <c r="M245" s="24"/>
      <c r="N245" s="24"/>
      <c r="O245" s="24"/>
      <c r="P245" s="24"/>
      <c r="Q245" s="24"/>
      <c r="R245" s="24"/>
      <c r="S245" s="24"/>
      <c r="T245" s="24"/>
      <c r="U245" s="24"/>
      <c r="V245" s="24"/>
      <c r="W245" s="24"/>
      <c r="X245" s="24"/>
      <c r="Y245" s="24"/>
      <c r="Z245" s="24"/>
    </row>
    <row r="246" ht="19.15" customHeight="1">
      <c r="A246" t="s" s="138">
        <v>4247</v>
      </c>
      <c r="B246" s="149">
        <v>6</v>
      </c>
      <c r="C246" s="149">
        <v>15</v>
      </c>
      <c r="D246" t="s" s="205">
        <v>4468</v>
      </c>
      <c r="E246" t="s" s="205">
        <v>78</v>
      </c>
      <c r="F246" s="223">
        <v>0</v>
      </c>
      <c r="G246" s="149">
        <v>0</v>
      </c>
      <c r="H246" s="206">
        <f>SUM(G246-F246)</f>
        <v>0</v>
      </c>
      <c r="I246" s="176">
        <f>H246/F246</f>
      </c>
      <c r="J246" s="176">
        <f>H246/G246</f>
      </c>
      <c r="K246" s="174"/>
      <c r="L246" s="174"/>
      <c r="M246" s="174"/>
      <c r="N246" s="174"/>
      <c r="O246" s="174"/>
      <c r="P246" s="174"/>
      <c r="Q246" s="174"/>
      <c r="R246" s="174"/>
      <c r="S246" s="174"/>
      <c r="T246" s="174"/>
      <c r="U246" s="174"/>
      <c r="V246" s="174"/>
      <c r="W246" s="174"/>
      <c r="X246" s="174"/>
      <c r="Y246" s="174"/>
      <c r="Z246" s="174"/>
    </row>
    <row r="247" ht="19.15" customHeight="1">
      <c r="A247" s="177"/>
      <c r="B247" s="178"/>
      <c r="C247" s="178"/>
      <c r="D247" s="179"/>
      <c r="E247" s="179"/>
      <c r="F247" s="181">
        <f>SUM(F208:F246)</f>
        <v>80072</v>
      </c>
      <c r="G247" s="180">
        <f>SUM(G208:G246)</f>
        <v>95656</v>
      </c>
      <c r="H247" s="181">
        <f>SUM(H208:H246)</f>
        <v>15584</v>
      </c>
      <c r="I247" s="182">
        <f>H247/F247</f>
        <v>0.194624837646118</v>
      </c>
      <c r="J247" s="182">
        <f>H247/G247</f>
        <v>0.162917119678849</v>
      </c>
      <c r="K247" s="183"/>
      <c r="L247" s="183"/>
      <c r="M247" s="183"/>
      <c r="N247" s="183"/>
      <c r="O247" s="183"/>
      <c r="P247" s="183"/>
      <c r="Q247" s="183"/>
      <c r="R247" s="183"/>
      <c r="S247" s="183"/>
      <c r="T247" s="183"/>
      <c r="U247" s="183"/>
      <c r="V247" s="183"/>
      <c r="W247" s="183"/>
      <c r="X247" s="183"/>
      <c r="Y247" s="183"/>
      <c r="Z247" s="184"/>
    </row>
    <row r="248" ht="19.15" customHeight="1">
      <c r="A248" s="230"/>
      <c r="B248" s="231"/>
      <c r="C248" s="231"/>
      <c r="D248" s="232"/>
      <c r="E248" s="232"/>
      <c r="F248" s="233"/>
      <c r="G248" s="231"/>
      <c r="H248" s="234"/>
      <c r="I248" s="228"/>
      <c r="J248" s="228"/>
      <c r="K248" s="189"/>
      <c r="L248" s="189"/>
      <c r="M248" s="189"/>
      <c r="N248" s="189"/>
      <c r="O248" s="189"/>
      <c r="P248" s="189"/>
      <c r="Q248" s="189"/>
      <c r="R248" s="189"/>
      <c r="S248" s="189"/>
      <c r="T248" s="189"/>
      <c r="U248" s="189"/>
      <c r="V248" s="189"/>
      <c r="W248" s="189"/>
      <c r="X248" s="189"/>
      <c r="Y248" s="189"/>
      <c r="Z248" s="189"/>
    </row>
    <row r="249" ht="19.15" customHeight="1">
      <c r="A249" t="s" s="142">
        <v>4247</v>
      </c>
      <c r="B249" s="166">
        <v>7</v>
      </c>
      <c r="C249" s="166">
        <v>2</v>
      </c>
      <c r="D249" t="s" s="142">
        <v>4469</v>
      </c>
      <c r="E249" t="s" s="142">
        <v>20</v>
      </c>
      <c r="F249" s="229">
        <v>28986</v>
      </c>
      <c r="G249" s="166">
        <v>29576</v>
      </c>
      <c r="H249" s="155">
        <f>SUM(G249-F249)</f>
        <v>590</v>
      </c>
      <c r="I249" s="167">
        <f>H249/F249</f>
        <v>0.0203546539708825</v>
      </c>
      <c r="J249" s="167">
        <f>H249/G249</f>
        <v>0.0199486069786313</v>
      </c>
      <c r="K249" s="24"/>
      <c r="L249" s="24"/>
      <c r="M249" s="24"/>
      <c r="N249" s="24"/>
      <c r="O249" s="24"/>
      <c r="P249" s="24"/>
      <c r="Q249" s="24"/>
      <c r="R249" s="24"/>
      <c r="S249" s="24"/>
      <c r="T249" s="24"/>
      <c r="U249" s="24"/>
      <c r="V249" s="24"/>
      <c r="W249" s="24"/>
      <c r="X249" s="24"/>
      <c r="Y249" s="24"/>
      <c r="Z249" s="24"/>
    </row>
    <row r="250" ht="19.15" customHeight="1">
      <c r="A250" t="s" s="145">
        <v>4247</v>
      </c>
      <c r="B250" s="168">
        <v>7</v>
      </c>
      <c r="C250" s="168">
        <v>17</v>
      </c>
      <c r="D250" t="s" s="145">
        <v>4258</v>
      </c>
      <c r="E250" t="s" s="145">
        <v>17</v>
      </c>
      <c r="F250" s="213">
        <v>24772</v>
      </c>
      <c r="G250" s="170">
        <v>24686</v>
      </c>
      <c r="H250" s="155">
        <f>SUM(G250-F250)</f>
        <v>-86</v>
      </c>
      <c r="I250" s="167">
        <f>H250/F250</f>
        <v>-0.0034716615533667</v>
      </c>
      <c r="J250" s="167">
        <f>H250/G250</f>
        <v>-0.00348375597504659</v>
      </c>
      <c r="K250" s="24"/>
      <c r="L250" s="24"/>
      <c r="M250" s="24"/>
      <c r="N250" s="24"/>
      <c r="O250" s="24"/>
      <c r="P250" s="24"/>
      <c r="Q250" s="24"/>
      <c r="R250" s="24"/>
      <c r="S250" s="24"/>
      <c r="T250" s="24"/>
      <c r="U250" s="24"/>
      <c r="V250" s="24"/>
      <c r="W250" s="24"/>
      <c r="X250" s="24"/>
      <c r="Y250" s="24"/>
      <c r="Z250" s="24"/>
    </row>
    <row r="251" ht="19.15" customHeight="1">
      <c r="A251" t="s" s="145">
        <v>4247</v>
      </c>
      <c r="B251" s="168">
        <v>7</v>
      </c>
      <c r="C251" s="168">
        <v>13</v>
      </c>
      <c r="D251" t="s" s="145">
        <v>4251</v>
      </c>
      <c r="E251" t="s" s="171">
        <v>22</v>
      </c>
      <c r="F251" s="253">
        <v>11431</v>
      </c>
      <c r="G251" s="254">
        <v>10222</v>
      </c>
      <c r="H251" s="173">
        <f>SUM(G251-F251)</f>
        <v>-1209</v>
      </c>
      <c r="I251" s="167">
        <f>H251/F251</f>
        <v>-0.105765024932202</v>
      </c>
      <c r="J251" s="167">
        <f>H251/G251</f>
        <v>-0.118274310311094</v>
      </c>
      <c r="K251" s="24"/>
      <c r="L251" s="24"/>
      <c r="M251" s="24"/>
      <c r="N251" s="24"/>
      <c r="O251" s="24"/>
      <c r="P251" s="24"/>
      <c r="Q251" s="24"/>
      <c r="R251" s="24"/>
      <c r="S251" s="24"/>
      <c r="T251" s="24"/>
      <c r="U251" s="24"/>
      <c r="V251" s="24"/>
      <c r="W251" s="24"/>
      <c r="X251" s="24"/>
      <c r="Y251" s="24"/>
      <c r="Z251" s="24"/>
    </row>
    <row r="252" ht="19.15" customHeight="1">
      <c r="A252" t="s" s="145">
        <v>4247</v>
      </c>
      <c r="B252" s="168">
        <v>7</v>
      </c>
      <c r="C252" s="168">
        <v>8</v>
      </c>
      <c r="D252" t="s" s="145">
        <v>4471</v>
      </c>
      <c r="E252" t="s" s="145">
        <v>26</v>
      </c>
      <c r="F252" s="229">
        <v>8619</v>
      </c>
      <c r="G252" s="166">
        <v>8787</v>
      </c>
      <c r="H252" s="155">
        <f>SUM(G252-F252)</f>
        <v>168</v>
      </c>
      <c r="I252" s="167">
        <f>H252/F252</f>
        <v>0.0194918203967978</v>
      </c>
      <c r="J252" s="167">
        <f>H252/G252</f>
        <v>0.0191191532946398</v>
      </c>
      <c r="K252" s="24"/>
      <c r="L252" s="24"/>
      <c r="M252" s="24"/>
      <c r="N252" s="24"/>
      <c r="O252" s="24"/>
      <c r="P252" s="24"/>
      <c r="Q252" s="24"/>
      <c r="R252" s="24"/>
      <c r="S252" s="24"/>
      <c r="T252" s="24"/>
      <c r="U252" s="24"/>
      <c r="V252" s="24"/>
      <c r="W252" s="24"/>
      <c r="X252" s="24"/>
      <c r="Y252" s="24"/>
      <c r="Z252" s="24"/>
    </row>
    <row r="253" ht="19.15" customHeight="1">
      <c r="A253" t="s" s="145">
        <v>4247</v>
      </c>
      <c r="B253" s="168">
        <v>7</v>
      </c>
      <c r="C253" s="168">
        <v>3</v>
      </c>
      <c r="D253" t="s" s="145">
        <v>4472</v>
      </c>
      <c r="E253" t="s" s="145">
        <v>60</v>
      </c>
      <c r="F253" s="212">
        <v>4110</v>
      </c>
      <c r="G253" s="168">
        <v>4251</v>
      </c>
      <c r="H253" s="155">
        <f>SUM(G253-F253)</f>
        <v>141</v>
      </c>
      <c r="I253" s="167">
        <f>H253/F253</f>
        <v>0.0343065693430657</v>
      </c>
      <c r="J253" s="167">
        <f>H253/G253</f>
        <v>0.0331686661961891</v>
      </c>
      <c r="K253" s="24"/>
      <c r="L253" s="24"/>
      <c r="M253" s="24"/>
      <c r="N253" s="24"/>
      <c r="O253" s="24"/>
      <c r="P253" s="24"/>
      <c r="Q253" s="24"/>
      <c r="R253" s="24"/>
      <c r="S253" s="24"/>
      <c r="T253" s="24"/>
      <c r="U253" s="24"/>
      <c r="V253" s="24"/>
      <c r="W253" s="24"/>
      <c r="X253" s="24"/>
      <c r="Y253" s="24"/>
      <c r="Z253" s="24"/>
    </row>
    <row r="254" ht="19.15" customHeight="1">
      <c r="A254" t="s" s="145">
        <v>4247</v>
      </c>
      <c r="B254" s="168">
        <v>7</v>
      </c>
      <c r="C254" s="168">
        <v>19</v>
      </c>
      <c r="D254" t="s" s="145">
        <v>4473</v>
      </c>
      <c r="E254" t="s" s="145">
        <v>24</v>
      </c>
      <c r="F254" s="212">
        <v>2025</v>
      </c>
      <c r="G254" s="168">
        <v>2540</v>
      </c>
      <c r="H254" s="155">
        <f>SUM(G254-F254)</f>
        <v>515</v>
      </c>
      <c r="I254" s="167">
        <f>H254/F254</f>
        <v>0.254320987654321</v>
      </c>
      <c r="J254" s="167">
        <f>H254/G254</f>
        <v>0.202755905511811</v>
      </c>
      <c r="K254" s="24"/>
      <c r="L254" s="24"/>
      <c r="M254" s="24"/>
      <c r="N254" s="24"/>
      <c r="O254" s="24"/>
      <c r="P254" s="24"/>
      <c r="Q254" s="24"/>
      <c r="R254" s="24"/>
      <c r="S254" s="24"/>
      <c r="T254" s="24"/>
      <c r="U254" s="24"/>
      <c r="V254" s="24"/>
      <c r="W254" s="24"/>
      <c r="X254" s="24"/>
      <c r="Y254" s="24"/>
      <c r="Z254" s="24"/>
    </row>
    <row r="255" ht="19.15" customHeight="1">
      <c r="A255" t="s" s="145">
        <v>4247</v>
      </c>
      <c r="B255" s="168">
        <v>7</v>
      </c>
      <c r="C255" s="168">
        <v>18</v>
      </c>
      <c r="D255" t="s" s="145">
        <v>4474</v>
      </c>
      <c r="E255" t="s" s="145">
        <v>44</v>
      </c>
      <c r="F255" s="213">
        <v>1332</v>
      </c>
      <c r="G255" s="170">
        <v>1556</v>
      </c>
      <c r="H255" s="155">
        <f>SUM(G255-F255)</f>
        <v>224</v>
      </c>
      <c r="I255" s="167">
        <f>H255/F255</f>
        <v>0.168168168168168</v>
      </c>
      <c r="J255" s="167">
        <f>H255/G255</f>
        <v>0.143958868894602</v>
      </c>
      <c r="K255" s="24"/>
      <c r="L255" s="24"/>
      <c r="M255" s="24"/>
      <c r="N255" s="24"/>
      <c r="O255" s="24"/>
      <c r="P255" s="24"/>
      <c r="Q255" s="24"/>
      <c r="R255" s="24"/>
      <c r="S255" s="24"/>
      <c r="T255" s="24"/>
      <c r="U255" s="24"/>
      <c r="V255" s="24"/>
      <c r="W255" s="24"/>
      <c r="X255" s="24"/>
      <c r="Y255" s="24"/>
      <c r="Z255" s="24"/>
    </row>
    <row r="256" ht="19.15" customHeight="1">
      <c r="A256" t="s" s="145">
        <v>4247</v>
      </c>
      <c r="B256" s="168">
        <v>7</v>
      </c>
      <c r="C256" s="168">
        <v>11</v>
      </c>
      <c r="D256" t="s" s="145">
        <v>4254</v>
      </c>
      <c r="E256" t="s" s="171">
        <v>28</v>
      </c>
      <c r="F256" s="253">
        <v>1413</v>
      </c>
      <c r="G256" s="254">
        <v>1255</v>
      </c>
      <c r="H256" s="173">
        <f>SUM(G256-F256)</f>
        <v>-158</v>
      </c>
      <c r="I256" s="167">
        <f>H256/F256</f>
        <v>-0.111818825194621</v>
      </c>
      <c r="J256" s="167">
        <f>H256/G256</f>
        <v>-0.125896414342629</v>
      </c>
      <c r="K256" s="24"/>
      <c r="L256" s="24"/>
      <c r="M256" s="24"/>
      <c r="N256" s="24"/>
      <c r="O256" s="24"/>
      <c r="P256" s="24"/>
      <c r="Q256" s="24"/>
      <c r="R256" s="24"/>
      <c r="S256" s="24"/>
      <c r="T256" s="24"/>
      <c r="U256" s="24"/>
      <c r="V256" s="24"/>
      <c r="W256" s="24"/>
      <c r="X256" s="24"/>
      <c r="Y256" s="24"/>
      <c r="Z256" s="24"/>
    </row>
    <row r="257" ht="19.15" customHeight="1">
      <c r="A257" t="s" s="145">
        <v>4247</v>
      </c>
      <c r="B257" s="168">
        <v>7</v>
      </c>
      <c r="C257" s="168">
        <v>15</v>
      </c>
      <c r="D257" t="s" s="145">
        <v>4264</v>
      </c>
      <c r="E257" t="s" s="145">
        <v>30</v>
      </c>
      <c r="F257" s="258">
        <v>781</v>
      </c>
      <c r="G257" s="259">
        <v>1046</v>
      </c>
      <c r="H257" s="155">
        <f>SUM(G257-F257)</f>
        <v>265</v>
      </c>
      <c r="I257" s="167">
        <f>H257/F257</f>
        <v>0.339308578745198</v>
      </c>
      <c r="J257" s="167">
        <f>H257/G257</f>
        <v>0.253346080305927</v>
      </c>
      <c r="K257" s="24"/>
      <c r="L257" s="24"/>
      <c r="M257" s="24"/>
      <c r="N257" s="24"/>
      <c r="O257" s="24"/>
      <c r="P257" s="24"/>
      <c r="Q257" s="24"/>
      <c r="R257" s="24"/>
      <c r="S257" s="24"/>
      <c r="T257" s="24"/>
      <c r="U257" s="24"/>
      <c r="V257" s="24"/>
      <c r="W257" s="24"/>
      <c r="X257" s="24"/>
      <c r="Y257" s="24"/>
      <c r="Z257" s="24"/>
    </row>
    <row r="258" ht="19.15" customHeight="1">
      <c r="A258" t="s" s="145">
        <v>4247</v>
      </c>
      <c r="B258" s="168">
        <v>7</v>
      </c>
      <c r="C258" s="168">
        <v>1</v>
      </c>
      <c r="D258" t="s" s="145">
        <v>4382</v>
      </c>
      <c r="E258" t="s" s="171">
        <v>36</v>
      </c>
      <c r="F258" s="253">
        <v>1030</v>
      </c>
      <c r="G258" s="254">
        <v>1010</v>
      </c>
      <c r="H258" s="173">
        <f>SUM(G258-F258)</f>
        <v>-20</v>
      </c>
      <c r="I258" s="167">
        <f>H258/F258</f>
        <v>-0.0194174757281553</v>
      </c>
      <c r="J258" s="167">
        <f>H258/G258</f>
        <v>-0.0198019801980198</v>
      </c>
      <c r="K258" s="24"/>
      <c r="L258" s="24"/>
      <c r="M258" s="24"/>
      <c r="N258" s="24"/>
      <c r="O258" s="24"/>
      <c r="P258" s="24"/>
      <c r="Q258" s="24"/>
      <c r="R258" s="24"/>
      <c r="S258" s="24"/>
      <c r="T258" s="24"/>
      <c r="U258" s="24"/>
      <c r="V258" s="24"/>
      <c r="W258" s="24"/>
      <c r="X258" s="24"/>
      <c r="Y258" s="24"/>
      <c r="Z258" s="24"/>
    </row>
    <row r="259" ht="19.15" customHeight="1">
      <c r="A259" t="s" s="145">
        <v>4247</v>
      </c>
      <c r="B259" s="168">
        <v>7</v>
      </c>
      <c r="C259" s="168">
        <v>21</v>
      </c>
      <c r="D259" t="s" s="145">
        <v>4310</v>
      </c>
      <c r="E259" t="s" s="171">
        <v>101</v>
      </c>
      <c r="F259" s="253">
        <v>991</v>
      </c>
      <c r="G259" s="254">
        <v>964</v>
      </c>
      <c r="H259" s="173">
        <f>SUM(G259-F259)</f>
        <v>-27</v>
      </c>
      <c r="I259" s="167">
        <f>H259/F259</f>
        <v>-0.0272452068617558</v>
      </c>
      <c r="J259" s="167">
        <f>H259/G259</f>
        <v>-0.0280082987551867</v>
      </c>
      <c r="K259" s="24"/>
      <c r="L259" s="24"/>
      <c r="M259" s="24"/>
      <c r="N259" s="24"/>
      <c r="O259" s="24"/>
      <c r="P259" s="24"/>
      <c r="Q259" s="24"/>
      <c r="R259" s="24"/>
      <c r="S259" s="24"/>
      <c r="T259" s="24"/>
      <c r="U259" s="24"/>
      <c r="V259" s="24"/>
      <c r="W259" s="24"/>
      <c r="X259" s="24"/>
      <c r="Y259" s="24"/>
      <c r="Z259" s="24"/>
    </row>
    <row r="260" ht="19.15" customHeight="1">
      <c r="A260" t="s" s="145">
        <v>4247</v>
      </c>
      <c r="B260" s="168">
        <v>7</v>
      </c>
      <c r="C260" s="168">
        <v>16</v>
      </c>
      <c r="D260" t="s" s="145">
        <v>4476</v>
      </c>
      <c r="E260" t="s" s="145">
        <v>116</v>
      </c>
      <c r="F260" s="258">
        <v>899</v>
      </c>
      <c r="G260" s="259">
        <v>915</v>
      </c>
      <c r="H260" s="155">
        <f>SUM(G260-F260)</f>
        <v>16</v>
      </c>
      <c r="I260" s="167">
        <f>H260/F260</f>
        <v>0.017797552836485</v>
      </c>
      <c r="J260" s="167">
        <f>H260/G260</f>
        <v>0.0174863387978142</v>
      </c>
      <c r="K260" s="24"/>
      <c r="L260" s="24"/>
      <c r="M260" s="24"/>
      <c r="N260" s="24"/>
      <c r="O260" s="24"/>
      <c r="P260" s="24"/>
      <c r="Q260" s="24"/>
      <c r="R260" s="24"/>
      <c r="S260" s="24"/>
      <c r="T260" s="24"/>
      <c r="U260" s="24"/>
      <c r="V260" s="24"/>
      <c r="W260" s="24"/>
      <c r="X260" s="24"/>
      <c r="Y260" s="24"/>
      <c r="Z260" s="24"/>
    </row>
    <row r="261" ht="19.15" customHeight="1">
      <c r="A261" t="s" s="145">
        <v>4247</v>
      </c>
      <c r="B261" s="168">
        <v>7</v>
      </c>
      <c r="C261" s="168">
        <v>36</v>
      </c>
      <c r="D261" t="s" s="145">
        <v>4273</v>
      </c>
      <c r="E261" t="s" s="171">
        <v>34</v>
      </c>
      <c r="F261" s="253">
        <v>898</v>
      </c>
      <c r="G261" s="254">
        <v>834</v>
      </c>
      <c r="H261" s="173">
        <f>SUM(G261-F261)</f>
        <v>-64</v>
      </c>
      <c r="I261" s="167">
        <f>H261/F261</f>
        <v>-0.0712694877505568</v>
      </c>
      <c r="J261" s="167">
        <f>H261/G261</f>
        <v>-0.0767386091127098</v>
      </c>
      <c r="K261" s="24"/>
      <c r="L261" s="24"/>
      <c r="M261" s="24"/>
      <c r="N261" s="24"/>
      <c r="O261" s="24"/>
      <c r="P261" s="24"/>
      <c r="Q261" s="24"/>
      <c r="R261" s="24"/>
      <c r="S261" s="24"/>
      <c r="T261" s="24"/>
      <c r="U261" s="24"/>
      <c r="V261" s="24"/>
      <c r="W261" s="24"/>
      <c r="X261" s="24"/>
      <c r="Y261" s="24"/>
      <c r="Z261" s="24"/>
    </row>
    <row r="262" ht="19.15" customHeight="1">
      <c r="A262" t="s" s="145">
        <v>4247</v>
      </c>
      <c r="B262" s="168">
        <v>7</v>
      </c>
      <c r="C262" s="168">
        <v>22</v>
      </c>
      <c r="D262" t="s" s="145">
        <v>4477</v>
      </c>
      <c r="E262" t="s" s="145">
        <v>74</v>
      </c>
      <c r="F262" s="229">
        <v>595</v>
      </c>
      <c r="G262" s="166">
        <v>682</v>
      </c>
      <c r="H262" s="155">
        <f>SUM(G262-F262)</f>
        <v>87</v>
      </c>
      <c r="I262" s="167">
        <f>H262/F262</f>
        <v>0.146218487394958</v>
      </c>
      <c r="J262" s="167">
        <f>H262/G262</f>
        <v>0.127565982404692</v>
      </c>
      <c r="K262" s="24"/>
      <c r="L262" s="24"/>
      <c r="M262" s="24"/>
      <c r="N262" s="24"/>
      <c r="O262" s="24"/>
      <c r="P262" s="24"/>
      <c r="Q262" s="24"/>
      <c r="R262" s="24"/>
      <c r="S262" s="24"/>
      <c r="T262" s="24"/>
      <c r="U262" s="24"/>
      <c r="V262" s="24"/>
      <c r="W262" s="24"/>
      <c r="X262" s="24"/>
      <c r="Y262" s="24"/>
      <c r="Z262" s="24"/>
    </row>
    <row r="263" ht="19.15" customHeight="1">
      <c r="A263" t="s" s="145">
        <v>4247</v>
      </c>
      <c r="B263" s="168">
        <v>7</v>
      </c>
      <c r="C263" s="168">
        <v>6</v>
      </c>
      <c r="D263" t="s" s="145">
        <v>4478</v>
      </c>
      <c r="E263" t="s" s="145">
        <v>38</v>
      </c>
      <c r="F263" s="213">
        <v>656</v>
      </c>
      <c r="G263" s="170">
        <v>669</v>
      </c>
      <c r="H263" s="155">
        <f>SUM(G263-F263)</f>
        <v>13</v>
      </c>
      <c r="I263" s="167">
        <f>H263/F263</f>
        <v>0.0198170731707317</v>
      </c>
      <c r="J263" s="167">
        <f>H263/G263</f>
        <v>0.0194319880418535</v>
      </c>
      <c r="K263" s="24"/>
      <c r="L263" s="24"/>
      <c r="M263" s="24"/>
      <c r="N263" s="24"/>
      <c r="O263" s="24"/>
      <c r="P263" s="24"/>
      <c r="Q263" s="24"/>
      <c r="R263" s="24"/>
      <c r="S263" s="24"/>
      <c r="T263" s="24"/>
      <c r="U263" s="24"/>
      <c r="V263" s="24"/>
      <c r="W263" s="24"/>
      <c r="X263" s="24"/>
      <c r="Y263" s="24"/>
      <c r="Z263" s="24"/>
    </row>
    <row r="264" ht="19.15" customHeight="1">
      <c r="A264" t="s" s="145">
        <v>4247</v>
      </c>
      <c r="B264" s="168">
        <v>7</v>
      </c>
      <c r="C264" s="168">
        <v>7</v>
      </c>
      <c r="D264" t="s" s="145">
        <v>4282</v>
      </c>
      <c r="E264" t="s" s="171">
        <v>48</v>
      </c>
      <c r="F264" s="253">
        <v>605</v>
      </c>
      <c r="G264" s="254">
        <v>572</v>
      </c>
      <c r="H264" s="173">
        <f>SUM(G264-F264)</f>
        <v>-33</v>
      </c>
      <c r="I264" s="167">
        <f>H264/F264</f>
        <v>-0.0545454545454545</v>
      </c>
      <c r="J264" s="167">
        <f>H264/G264</f>
        <v>-0.0576923076923077</v>
      </c>
      <c r="K264" s="24"/>
      <c r="L264" s="24"/>
      <c r="M264" s="24"/>
      <c r="N264" s="24"/>
      <c r="O264" s="24"/>
      <c r="P264" s="24"/>
      <c r="Q264" s="24"/>
      <c r="R264" s="24"/>
      <c r="S264" s="24"/>
      <c r="T264" s="24"/>
      <c r="U264" s="24"/>
      <c r="V264" s="24"/>
      <c r="W264" s="24"/>
      <c r="X264" s="24"/>
      <c r="Y264" s="24"/>
      <c r="Z264" s="24"/>
    </row>
    <row r="265" ht="19.15" customHeight="1">
      <c r="A265" t="s" s="145">
        <v>4247</v>
      </c>
      <c r="B265" s="168">
        <v>7</v>
      </c>
      <c r="C265" s="168">
        <v>4</v>
      </c>
      <c r="D265" t="s" s="145">
        <v>4479</v>
      </c>
      <c r="E265" t="s" s="145">
        <v>66</v>
      </c>
      <c r="F265" s="258">
        <v>340</v>
      </c>
      <c r="G265" s="259">
        <v>392</v>
      </c>
      <c r="H265" s="155">
        <f>SUM(G265-F265)</f>
        <v>52</v>
      </c>
      <c r="I265" s="167">
        <f>H265/F265</f>
        <v>0.152941176470588</v>
      </c>
      <c r="J265" s="167">
        <f>H265/G265</f>
        <v>0.13265306122449</v>
      </c>
      <c r="K265" s="24"/>
      <c r="L265" s="24"/>
      <c r="M265" s="24"/>
      <c r="N265" s="24"/>
      <c r="O265" s="24"/>
      <c r="P265" s="24"/>
      <c r="Q265" s="24"/>
      <c r="R265" s="24"/>
      <c r="S265" s="24"/>
      <c r="T265" s="24"/>
      <c r="U265" s="24"/>
      <c r="V265" s="24"/>
      <c r="W265" s="24"/>
      <c r="X265" s="24"/>
      <c r="Y265" s="24"/>
      <c r="Z265" s="24"/>
    </row>
    <row r="266" ht="19.15" customHeight="1">
      <c r="A266" t="s" s="145">
        <v>4247</v>
      </c>
      <c r="B266" s="168">
        <v>7</v>
      </c>
      <c r="C266" s="168">
        <v>10</v>
      </c>
      <c r="D266" t="s" s="145">
        <v>4389</v>
      </c>
      <c r="E266" t="s" s="171">
        <v>40</v>
      </c>
      <c r="F266" s="253">
        <v>408</v>
      </c>
      <c r="G266" s="254">
        <v>391</v>
      </c>
      <c r="H266" s="173">
        <f>SUM(G266-F266)</f>
        <v>-17</v>
      </c>
      <c r="I266" s="167">
        <f>H266/F266</f>
        <v>-0.0416666666666667</v>
      </c>
      <c r="J266" s="167">
        <f>H266/G266</f>
        <v>-0.0434782608695652</v>
      </c>
      <c r="K266" s="24"/>
      <c r="L266" s="24"/>
      <c r="M266" s="24"/>
      <c r="N266" s="24"/>
      <c r="O266" s="24"/>
      <c r="P266" s="24"/>
      <c r="Q266" s="24"/>
      <c r="R266" s="24"/>
      <c r="S266" s="24"/>
      <c r="T266" s="24"/>
      <c r="U266" s="24"/>
      <c r="V266" s="24"/>
      <c r="W266" s="24"/>
      <c r="X266" s="24"/>
      <c r="Y266" s="24"/>
      <c r="Z266" s="24"/>
    </row>
    <row r="267" ht="19.15" customHeight="1">
      <c r="A267" t="s" s="145">
        <v>4247</v>
      </c>
      <c r="B267" s="168">
        <v>7</v>
      </c>
      <c r="C267" s="168">
        <v>25</v>
      </c>
      <c r="D267" t="s" s="145">
        <v>4528</v>
      </c>
      <c r="E267" t="s" s="171">
        <v>72</v>
      </c>
      <c r="F267" s="253">
        <v>336</v>
      </c>
      <c r="G267" s="254">
        <v>327</v>
      </c>
      <c r="H267" s="173">
        <f>SUM(G267-F267)</f>
        <v>-9</v>
      </c>
      <c r="I267" s="167">
        <f>H267/F267</f>
        <v>-0.0267857142857143</v>
      </c>
      <c r="J267" s="167">
        <f>H267/G267</f>
        <v>-0.0275229357798165</v>
      </c>
      <c r="K267" s="24"/>
      <c r="L267" s="24"/>
      <c r="M267" s="24"/>
      <c r="N267" s="24"/>
      <c r="O267" s="24"/>
      <c r="P267" s="24"/>
      <c r="Q267" s="24"/>
      <c r="R267" s="24"/>
      <c r="S267" s="24"/>
      <c r="T267" s="24"/>
      <c r="U267" s="24"/>
      <c r="V267" s="24"/>
      <c r="W267" s="24"/>
      <c r="X267" s="24"/>
      <c r="Y267" s="24"/>
      <c r="Z267" s="24"/>
    </row>
    <row r="268" ht="19.15" customHeight="1">
      <c r="A268" t="s" s="145">
        <v>4247</v>
      </c>
      <c r="B268" s="168">
        <v>7</v>
      </c>
      <c r="C268" s="168">
        <v>39</v>
      </c>
      <c r="D268" t="s" s="145">
        <v>4480</v>
      </c>
      <c r="E268" t="s" s="145">
        <v>68</v>
      </c>
      <c r="F268" s="229">
        <v>243</v>
      </c>
      <c r="G268" s="166">
        <v>280</v>
      </c>
      <c r="H268" s="155">
        <f>SUM(G268-F268)</f>
        <v>37</v>
      </c>
      <c r="I268" s="167">
        <f>H268/F268</f>
        <v>0.152263374485597</v>
      </c>
      <c r="J268" s="167">
        <f>H268/G268</f>
        <v>0.132142857142857</v>
      </c>
      <c r="K268" s="24"/>
      <c r="L268" s="24"/>
      <c r="M268" s="24"/>
      <c r="N268" s="24"/>
      <c r="O268" s="24"/>
      <c r="P268" s="24"/>
      <c r="Q268" s="24"/>
      <c r="R268" s="24"/>
      <c r="S268" s="24"/>
      <c r="T268" s="24"/>
      <c r="U268" s="24"/>
      <c r="V268" s="24"/>
      <c r="W268" s="24"/>
      <c r="X268" s="24"/>
      <c r="Y268" s="24"/>
      <c r="Z268" s="24"/>
    </row>
    <row r="269" ht="19.15" customHeight="1">
      <c r="A269" t="s" s="145">
        <v>4247</v>
      </c>
      <c r="B269" s="168">
        <v>7</v>
      </c>
      <c r="C269" s="168">
        <v>37</v>
      </c>
      <c r="D269" t="s" s="145">
        <v>4481</v>
      </c>
      <c r="E269" t="s" s="145">
        <v>103</v>
      </c>
      <c r="F269" s="212">
        <v>248</v>
      </c>
      <c r="G269" s="168">
        <v>257</v>
      </c>
      <c r="H269" s="155">
        <f>SUM(G269-F269)</f>
        <v>9</v>
      </c>
      <c r="I269" s="167">
        <f>H269/F269</f>
        <v>0.0362903225806452</v>
      </c>
      <c r="J269" s="167">
        <f>H269/G269</f>
        <v>0.0350194552529183</v>
      </c>
      <c r="K269" s="24"/>
      <c r="L269" s="24"/>
      <c r="M269" s="24"/>
      <c r="N269" s="24"/>
      <c r="O269" s="24"/>
      <c r="P269" s="24"/>
      <c r="Q269" s="24"/>
      <c r="R269" s="24"/>
      <c r="S269" s="24"/>
      <c r="T269" s="24"/>
      <c r="U269" s="24"/>
      <c r="V269" s="24"/>
      <c r="W269" s="24"/>
      <c r="X269" s="24"/>
      <c r="Y269" s="24"/>
      <c r="Z269" s="24"/>
    </row>
    <row r="270" ht="19.15" customHeight="1">
      <c r="A270" t="s" s="145">
        <v>4247</v>
      </c>
      <c r="B270" s="168">
        <v>7</v>
      </c>
      <c r="C270" s="168">
        <v>28</v>
      </c>
      <c r="D270" t="s" s="145">
        <v>4482</v>
      </c>
      <c r="E270" t="s" s="145">
        <v>42</v>
      </c>
      <c r="F270" s="213">
        <v>245</v>
      </c>
      <c r="G270" s="170">
        <v>247</v>
      </c>
      <c r="H270" s="155">
        <f>SUM(G270-F270)</f>
        <v>2</v>
      </c>
      <c r="I270" s="167">
        <f>H270/F270</f>
        <v>0.00816326530612245</v>
      </c>
      <c r="J270" s="167">
        <f>H270/G270</f>
        <v>0.008097165991902831</v>
      </c>
      <c r="K270" s="24"/>
      <c r="L270" s="24"/>
      <c r="M270" s="24"/>
      <c r="N270" s="24"/>
      <c r="O270" s="24"/>
      <c r="P270" s="24"/>
      <c r="Q270" s="24"/>
      <c r="R270" s="24"/>
      <c r="S270" s="24"/>
      <c r="T270" s="24"/>
      <c r="U270" s="24"/>
      <c r="V270" s="24"/>
      <c r="W270" s="24"/>
      <c r="X270" s="24"/>
      <c r="Y270" s="24"/>
      <c r="Z270" s="24"/>
    </row>
    <row r="271" ht="19.15" customHeight="1">
      <c r="A271" t="s" s="145">
        <v>4247</v>
      </c>
      <c r="B271" s="168">
        <v>7</v>
      </c>
      <c r="C271" s="168">
        <v>12</v>
      </c>
      <c r="D271" t="s" s="145">
        <v>4470</v>
      </c>
      <c r="E271" t="s" s="171">
        <v>112</v>
      </c>
      <c r="F271" s="253">
        <v>254</v>
      </c>
      <c r="G271" s="254">
        <v>242</v>
      </c>
      <c r="H271" s="173">
        <f>SUM(G271-F271)</f>
        <v>-12</v>
      </c>
      <c r="I271" s="167">
        <f>H271/F271</f>
        <v>-0.047244094488189</v>
      </c>
      <c r="J271" s="167">
        <f>H271/G271</f>
        <v>-0.0495867768595041</v>
      </c>
      <c r="K271" s="24"/>
      <c r="L271" s="24"/>
      <c r="M271" s="24"/>
      <c r="N271" s="24"/>
      <c r="O271" s="24"/>
      <c r="P271" s="24"/>
      <c r="Q271" s="24"/>
      <c r="R271" s="24"/>
      <c r="S271" s="24"/>
      <c r="T271" s="24"/>
      <c r="U271" s="24"/>
      <c r="V271" s="24"/>
      <c r="W271" s="24"/>
      <c r="X271" s="24"/>
      <c r="Y271" s="24"/>
      <c r="Z271" s="24"/>
    </row>
    <row r="272" ht="19.15" customHeight="1">
      <c r="A272" t="s" s="145">
        <v>4247</v>
      </c>
      <c r="B272" s="168">
        <v>7</v>
      </c>
      <c r="C272" s="168">
        <v>5</v>
      </c>
      <c r="D272" t="s" s="145">
        <v>4475</v>
      </c>
      <c r="E272" t="s" s="171">
        <v>70</v>
      </c>
      <c r="F272" s="253">
        <v>245</v>
      </c>
      <c r="G272" s="254">
        <v>233</v>
      </c>
      <c r="H272" s="173">
        <f>SUM(G272-F272)</f>
        <v>-12</v>
      </c>
      <c r="I272" s="167">
        <f>H272/F272</f>
        <v>-0.0489795918367347</v>
      </c>
      <c r="J272" s="167">
        <f>H272/G272</f>
        <v>-0.0515021459227468</v>
      </c>
      <c r="K272" s="24"/>
      <c r="L272" s="24"/>
      <c r="M272" s="24"/>
      <c r="N272" s="24"/>
      <c r="O272" s="24"/>
      <c r="P272" s="24"/>
      <c r="Q272" s="24"/>
      <c r="R272" s="24"/>
      <c r="S272" s="24"/>
      <c r="T272" s="24"/>
      <c r="U272" s="24"/>
      <c r="V272" s="24"/>
      <c r="W272" s="24"/>
      <c r="X272" s="24"/>
      <c r="Y272" s="24"/>
      <c r="Z272" s="24"/>
    </row>
    <row r="273" ht="19.15" customHeight="1">
      <c r="A273" t="s" s="145">
        <v>4247</v>
      </c>
      <c r="B273" s="168">
        <v>7</v>
      </c>
      <c r="C273" s="168">
        <v>23</v>
      </c>
      <c r="D273" t="s" s="145">
        <v>4483</v>
      </c>
      <c r="E273" t="s" s="145">
        <v>76</v>
      </c>
      <c r="F273" s="229">
        <v>222</v>
      </c>
      <c r="G273" s="166">
        <v>224</v>
      </c>
      <c r="H273" s="155">
        <f>SUM(G273-F273)</f>
        <v>2</v>
      </c>
      <c r="I273" s="167">
        <f>H273/F273</f>
        <v>0.009009009009009011</v>
      </c>
      <c r="J273" s="167">
        <f>H273/G273</f>
        <v>0.00892857142857143</v>
      </c>
      <c r="K273" s="24"/>
      <c r="L273" s="24"/>
      <c r="M273" s="24"/>
      <c r="N273" s="24"/>
      <c r="O273" s="24"/>
      <c r="P273" s="24"/>
      <c r="Q273" s="24"/>
      <c r="R273" s="24"/>
      <c r="S273" s="24"/>
      <c r="T273" s="24"/>
      <c r="U273" s="24"/>
      <c r="V273" s="24"/>
      <c r="W273" s="24"/>
      <c r="X273" s="24"/>
      <c r="Y273" s="24"/>
      <c r="Z273" s="24"/>
    </row>
    <row r="274" ht="19.15" customHeight="1">
      <c r="A274" t="s" s="145">
        <v>4247</v>
      </c>
      <c r="B274" s="168">
        <v>7</v>
      </c>
      <c r="C274" s="168">
        <v>26</v>
      </c>
      <c r="D274" t="s" s="145">
        <v>4484</v>
      </c>
      <c r="E274" t="s" s="145">
        <v>119</v>
      </c>
      <c r="F274" s="213">
        <v>166</v>
      </c>
      <c r="G274" s="170">
        <v>177</v>
      </c>
      <c r="H274" s="155">
        <f>SUM(G274-F274)</f>
        <v>11</v>
      </c>
      <c r="I274" s="167">
        <f>H274/F274</f>
        <v>0.0662650602409639</v>
      </c>
      <c r="J274" s="167">
        <f>H274/G274</f>
        <v>0.0621468926553672</v>
      </c>
      <c r="K274" s="24"/>
      <c r="L274" s="24"/>
      <c r="M274" s="24"/>
      <c r="N274" s="24"/>
      <c r="O274" s="24"/>
      <c r="P274" s="24"/>
      <c r="Q274" s="24"/>
      <c r="R274" s="24"/>
      <c r="S274" s="24"/>
      <c r="T274" s="24"/>
      <c r="U274" s="24"/>
      <c r="V274" s="24"/>
      <c r="W274" s="24"/>
      <c r="X274" s="24"/>
      <c r="Y274" s="24"/>
      <c r="Z274" s="24"/>
    </row>
    <row r="275" ht="19.15" customHeight="1">
      <c r="A275" t="s" s="145">
        <v>4247</v>
      </c>
      <c r="B275" s="168">
        <v>7</v>
      </c>
      <c r="C275" s="168">
        <v>31</v>
      </c>
      <c r="D275" t="s" s="145">
        <v>4409</v>
      </c>
      <c r="E275" t="s" s="171">
        <v>62</v>
      </c>
      <c r="F275" s="253">
        <v>145</v>
      </c>
      <c r="G275" s="254">
        <v>130</v>
      </c>
      <c r="H275" s="173">
        <f>SUM(G275-F275)</f>
        <v>-15</v>
      </c>
      <c r="I275" s="167">
        <f>H275/F275</f>
        <v>-0.103448275862069</v>
      </c>
      <c r="J275" s="167">
        <f>H275/G275</f>
        <v>-0.115384615384615</v>
      </c>
      <c r="K275" s="24"/>
      <c r="L275" s="24"/>
      <c r="M275" s="24"/>
      <c r="N275" s="24"/>
      <c r="O275" s="24"/>
      <c r="P275" s="24"/>
      <c r="Q275" s="24"/>
      <c r="R275" s="24"/>
      <c r="S275" s="24"/>
      <c r="T275" s="24"/>
      <c r="U275" s="24"/>
      <c r="V275" s="24"/>
      <c r="W275" s="24"/>
      <c r="X275" s="24"/>
      <c r="Y275" s="24"/>
      <c r="Z275" s="24"/>
    </row>
    <row r="276" ht="19.15" customHeight="1">
      <c r="A276" t="s" s="145">
        <v>4247</v>
      </c>
      <c r="B276" s="168">
        <v>7</v>
      </c>
      <c r="C276" s="168">
        <v>14</v>
      </c>
      <c r="D276" t="s" s="145">
        <v>4485</v>
      </c>
      <c r="E276" t="s" s="145">
        <v>64</v>
      </c>
      <c r="F276" s="229">
        <v>88</v>
      </c>
      <c r="G276" s="166">
        <v>93</v>
      </c>
      <c r="H276" s="155">
        <f>SUM(G276-F276)</f>
        <v>5</v>
      </c>
      <c r="I276" s="167">
        <f>H276/F276</f>
        <v>0.0568181818181818</v>
      </c>
      <c r="J276" s="167">
        <f>H276/G276</f>
        <v>0.0537634408602151</v>
      </c>
      <c r="K276" s="24"/>
      <c r="L276" s="24"/>
      <c r="M276" s="24"/>
      <c r="N276" s="24"/>
      <c r="O276" s="24"/>
      <c r="P276" s="24"/>
      <c r="Q276" s="24"/>
      <c r="R276" s="24"/>
      <c r="S276" s="24"/>
      <c r="T276" s="24"/>
      <c r="U276" s="24"/>
      <c r="V276" s="24"/>
      <c r="W276" s="24"/>
      <c r="X276" s="24"/>
      <c r="Y276" s="24"/>
      <c r="Z276" s="24"/>
    </row>
    <row r="277" ht="19.15" customHeight="1">
      <c r="A277" t="s" s="145">
        <v>4247</v>
      </c>
      <c r="B277" s="168">
        <v>7</v>
      </c>
      <c r="C277" s="168">
        <v>40</v>
      </c>
      <c r="D277" t="s" s="145">
        <v>4486</v>
      </c>
      <c r="E277" t="s" s="145">
        <v>153</v>
      </c>
      <c r="F277" s="212">
        <v>86</v>
      </c>
      <c r="G277" s="168">
        <v>92</v>
      </c>
      <c r="H277" s="155">
        <f>SUM(G277-F277)</f>
        <v>6</v>
      </c>
      <c r="I277" s="167">
        <f>H277/F277</f>
        <v>0.0697674418604651</v>
      </c>
      <c r="J277" s="167">
        <f>H277/G277</f>
        <v>0.0652173913043478</v>
      </c>
      <c r="K277" s="24"/>
      <c r="L277" s="24"/>
      <c r="M277" s="24"/>
      <c r="N277" s="24"/>
      <c r="O277" s="24"/>
      <c r="P277" s="24"/>
      <c r="Q277" s="24"/>
      <c r="R277" s="24"/>
      <c r="S277" s="24"/>
      <c r="T277" s="24"/>
      <c r="U277" s="24"/>
      <c r="V277" s="24"/>
      <c r="W277" s="24"/>
      <c r="X277" s="24"/>
      <c r="Y277" s="24"/>
      <c r="Z277" s="24"/>
    </row>
    <row r="278" ht="19.15" customHeight="1">
      <c r="A278" t="s" s="145">
        <v>4247</v>
      </c>
      <c r="B278" s="168">
        <v>7</v>
      </c>
      <c r="C278" s="168">
        <v>27</v>
      </c>
      <c r="D278" t="s" s="145">
        <v>4487</v>
      </c>
      <c r="E278" t="s" s="145">
        <v>185</v>
      </c>
      <c r="F278" s="212">
        <v>82</v>
      </c>
      <c r="G278" s="168">
        <v>83</v>
      </c>
      <c r="H278" s="155">
        <f>SUM(G278-F278)</f>
        <v>1</v>
      </c>
      <c r="I278" s="167">
        <f>H278/F278</f>
        <v>0.0121951219512195</v>
      </c>
      <c r="J278" s="167">
        <f>H278/G278</f>
        <v>0.0120481927710843</v>
      </c>
      <c r="K278" s="24"/>
      <c r="L278" s="24"/>
      <c r="M278" s="24"/>
      <c r="N278" s="24"/>
      <c r="O278" s="24"/>
      <c r="P278" s="24"/>
      <c r="Q278" s="24"/>
      <c r="R278" s="24"/>
      <c r="S278" s="24"/>
      <c r="T278" s="24"/>
      <c r="U278" s="24"/>
      <c r="V278" s="24"/>
      <c r="W278" s="24"/>
      <c r="X278" s="24"/>
      <c r="Y278" s="24"/>
      <c r="Z278" s="24"/>
    </row>
    <row r="279" ht="19.15" customHeight="1">
      <c r="A279" t="s" s="145">
        <v>4247</v>
      </c>
      <c r="B279" s="168">
        <v>7</v>
      </c>
      <c r="C279" s="168">
        <v>20</v>
      </c>
      <c r="D279" t="s" s="145">
        <v>4531</v>
      </c>
      <c r="E279" t="s" s="145">
        <v>2637</v>
      </c>
      <c r="F279" s="212">
        <v>67</v>
      </c>
      <c r="G279" s="168">
        <v>59</v>
      </c>
      <c r="H279" s="155">
        <f>SUM(G279-F279)</f>
        <v>-8</v>
      </c>
      <c r="I279" s="167">
        <f>H279/F279</f>
        <v>-0.119402985074627</v>
      </c>
      <c r="J279" s="167">
        <f>H279/G279</f>
        <v>-0.135593220338983</v>
      </c>
      <c r="K279" s="24"/>
      <c r="L279" s="24"/>
      <c r="M279" s="24"/>
      <c r="N279" s="24"/>
      <c r="O279" s="24"/>
      <c r="P279" s="24"/>
      <c r="Q279" s="24"/>
      <c r="R279" s="24"/>
      <c r="S279" s="24"/>
      <c r="T279" s="24"/>
      <c r="U279" s="24"/>
      <c r="V279" s="24"/>
      <c r="W279" s="24"/>
      <c r="X279" s="24"/>
      <c r="Y279" s="24"/>
      <c r="Z279" s="24"/>
    </row>
    <row r="280" ht="19.15" customHeight="1">
      <c r="A280" t="s" s="145">
        <v>4247</v>
      </c>
      <c r="B280" s="168">
        <v>7</v>
      </c>
      <c r="C280" s="168">
        <v>38</v>
      </c>
      <c r="D280" t="s" s="145">
        <v>4488</v>
      </c>
      <c r="E280" t="s" s="145">
        <v>1309</v>
      </c>
      <c r="F280" s="212">
        <v>52</v>
      </c>
      <c r="G280" s="168">
        <v>56</v>
      </c>
      <c r="H280" s="155">
        <f>SUM(G280-F280)</f>
        <v>4</v>
      </c>
      <c r="I280" s="167">
        <f>H280/F280</f>
        <v>0.0769230769230769</v>
      </c>
      <c r="J280" s="167">
        <f>H280/G280</f>
        <v>0.0714285714285714</v>
      </c>
      <c r="K280" s="24"/>
      <c r="L280" s="24"/>
      <c r="M280" s="24"/>
      <c r="N280" s="24"/>
      <c r="O280" s="24"/>
      <c r="P280" s="24"/>
      <c r="Q280" s="24"/>
      <c r="R280" s="24"/>
      <c r="S280" s="24"/>
      <c r="T280" s="24"/>
      <c r="U280" s="24"/>
      <c r="V280" s="24"/>
      <c r="W280" s="24"/>
      <c r="X280" s="24"/>
      <c r="Y280" s="24"/>
      <c r="Z280" s="24"/>
    </row>
    <row r="281" ht="19.15" customHeight="1">
      <c r="A281" t="s" s="145">
        <v>4247</v>
      </c>
      <c r="B281" s="168">
        <v>7</v>
      </c>
      <c r="C281" s="168">
        <v>32</v>
      </c>
      <c r="D281" t="s" s="145">
        <v>4489</v>
      </c>
      <c r="E281" t="s" s="145">
        <v>52</v>
      </c>
      <c r="F281" s="212">
        <v>49</v>
      </c>
      <c r="G281" s="168">
        <v>51</v>
      </c>
      <c r="H281" s="155">
        <f>SUM(G281-F281)</f>
        <v>2</v>
      </c>
      <c r="I281" s="167">
        <f>H281/F281</f>
        <v>0.0408163265306122</v>
      </c>
      <c r="J281" s="167">
        <f>H281/G281</f>
        <v>0.0392156862745098</v>
      </c>
      <c r="K281" s="24"/>
      <c r="L281" s="24"/>
      <c r="M281" s="24"/>
      <c r="N281" s="24"/>
      <c r="O281" s="24"/>
      <c r="P281" s="24"/>
      <c r="Q281" s="24"/>
      <c r="R281" s="24"/>
      <c r="S281" s="24"/>
      <c r="T281" s="24"/>
      <c r="U281" s="24"/>
      <c r="V281" s="24"/>
      <c r="W281" s="24"/>
      <c r="X281" s="24"/>
      <c r="Y281" s="24"/>
      <c r="Z281" s="24"/>
    </row>
    <row r="282" ht="19.15" customHeight="1">
      <c r="A282" t="s" s="145">
        <v>4247</v>
      </c>
      <c r="B282" s="168">
        <v>7</v>
      </c>
      <c r="C282" s="168">
        <v>33</v>
      </c>
      <c r="D282" t="s" s="145">
        <v>4490</v>
      </c>
      <c r="E282" t="s" s="145">
        <v>46</v>
      </c>
      <c r="F282" s="212">
        <v>41</v>
      </c>
      <c r="G282" s="168">
        <v>46</v>
      </c>
      <c r="H282" s="155">
        <f>SUM(G282-F282)</f>
        <v>5</v>
      </c>
      <c r="I282" s="167">
        <f>H282/F282</f>
        <v>0.121951219512195</v>
      </c>
      <c r="J282" s="167">
        <f>H282/G282</f>
        <v>0.108695652173913</v>
      </c>
      <c r="K282" s="24"/>
      <c r="L282" s="24"/>
      <c r="M282" s="24"/>
      <c r="N282" s="24"/>
      <c r="O282" s="24"/>
      <c r="P282" s="24"/>
      <c r="Q282" s="24"/>
      <c r="R282" s="24"/>
      <c r="S282" s="24"/>
      <c r="T282" s="24"/>
      <c r="U282" s="24"/>
      <c r="V282" s="24"/>
      <c r="W282" s="24"/>
      <c r="X282" s="24"/>
      <c r="Y282" s="24"/>
      <c r="Z282" s="24"/>
    </row>
    <row r="283" ht="19.15" customHeight="1">
      <c r="A283" t="s" s="145">
        <v>4247</v>
      </c>
      <c r="B283" s="168">
        <v>7</v>
      </c>
      <c r="C283" s="168">
        <v>24</v>
      </c>
      <c r="D283" t="s" s="145">
        <v>4491</v>
      </c>
      <c r="E283" t="s" s="145">
        <v>106</v>
      </c>
      <c r="F283" s="212">
        <v>34</v>
      </c>
      <c r="G283" s="168">
        <v>38</v>
      </c>
      <c r="H283" s="155">
        <f>SUM(G283-F283)</f>
        <v>4</v>
      </c>
      <c r="I283" s="167">
        <f>H283/F283</f>
        <v>0.117647058823529</v>
      </c>
      <c r="J283" s="167">
        <f>H283/G283</f>
        <v>0.105263157894737</v>
      </c>
      <c r="K283" s="24"/>
      <c r="L283" s="24"/>
      <c r="M283" s="24"/>
      <c r="N283" s="24"/>
      <c r="O283" s="24"/>
      <c r="P283" s="24"/>
      <c r="Q283" s="24"/>
      <c r="R283" s="24"/>
      <c r="S283" s="24"/>
      <c r="T283" s="24"/>
      <c r="U283" s="24"/>
      <c r="V283" s="24"/>
      <c r="W283" s="24"/>
      <c r="X283" s="24"/>
      <c r="Y283" s="24"/>
      <c r="Z283" s="24"/>
    </row>
    <row r="284" ht="19.15" customHeight="1">
      <c r="A284" t="s" s="145">
        <v>4247</v>
      </c>
      <c r="B284" s="168">
        <v>7</v>
      </c>
      <c r="C284" s="168">
        <v>35</v>
      </c>
      <c r="D284" t="s" s="145">
        <v>4556</v>
      </c>
      <c r="E284" t="s" s="145">
        <v>3198</v>
      </c>
      <c r="F284" s="212">
        <v>12</v>
      </c>
      <c r="G284" s="168">
        <v>21</v>
      </c>
      <c r="H284" s="155">
        <f>SUM(G284-F284)</f>
        <v>9</v>
      </c>
      <c r="I284" s="167">
        <f>H284/F284</f>
        <v>0.75</v>
      </c>
      <c r="J284" s="167">
        <f>H284/G284</f>
        <v>0.428571428571429</v>
      </c>
      <c r="K284" s="24"/>
      <c r="L284" s="24"/>
      <c r="M284" s="24"/>
      <c r="N284" s="24"/>
      <c r="O284" s="24"/>
      <c r="P284" s="24"/>
      <c r="Q284" s="24"/>
      <c r="R284" s="24"/>
      <c r="S284" s="24"/>
      <c r="T284" s="24"/>
      <c r="U284" s="24"/>
      <c r="V284" s="24"/>
      <c r="W284" s="24"/>
      <c r="X284" s="24"/>
      <c r="Y284" s="24"/>
      <c r="Z284" s="24"/>
    </row>
    <row r="285" ht="19.15" customHeight="1">
      <c r="A285" t="s" s="145">
        <v>4247</v>
      </c>
      <c r="B285" s="168">
        <v>7</v>
      </c>
      <c r="C285" s="168">
        <v>34</v>
      </c>
      <c r="D285" t="s" s="145">
        <v>4492</v>
      </c>
      <c r="E285" t="s" s="145">
        <v>281</v>
      </c>
      <c r="F285" s="212">
        <v>14</v>
      </c>
      <c r="G285" s="168">
        <v>14</v>
      </c>
      <c r="H285" s="155">
        <f>SUM(G285-F285)</f>
        <v>0</v>
      </c>
      <c r="I285" s="167">
        <f>H285/F285</f>
        <v>0</v>
      </c>
      <c r="J285" s="167">
        <f>H285/G285</f>
        <v>0</v>
      </c>
      <c r="K285" s="24"/>
      <c r="L285" s="24"/>
      <c r="M285" s="24"/>
      <c r="N285" s="24"/>
      <c r="O285" s="24"/>
      <c r="P285" s="24"/>
      <c r="Q285" s="24"/>
      <c r="R285" s="24"/>
      <c r="S285" s="24"/>
      <c r="T285" s="24"/>
      <c r="U285" s="24"/>
      <c r="V285" s="24"/>
      <c r="W285" s="24"/>
      <c r="X285" s="24"/>
      <c r="Y285" s="24"/>
      <c r="Z285" s="24"/>
    </row>
    <row r="286" ht="19.15" customHeight="1">
      <c r="A286" t="s" s="145">
        <v>4247</v>
      </c>
      <c r="B286" s="168">
        <v>7</v>
      </c>
      <c r="C286" s="168">
        <v>9</v>
      </c>
      <c r="D286" t="s" s="145">
        <v>4493</v>
      </c>
      <c r="E286" t="s" s="145">
        <v>78</v>
      </c>
      <c r="F286" s="155">
        <v>0</v>
      </c>
      <c r="G286" s="168">
        <v>0</v>
      </c>
      <c r="H286" s="155">
        <f>SUM(G286-F286)</f>
        <v>0</v>
      </c>
      <c r="I286" s="167">
        <f>H286/F286</f>
      </c>
      <c r="J286" s="207">
        <f>H286/G286</f>
      </c>
      <c r="K286" s="24"/>
      <c r="L286" s="24"/>
      <c r="M286" s="24"/>
      <c r="N286" s="24"/>
      <c r="O286" s="24"/>
      <c r="P286" s="24"/>
      <c r="Q286" s="24"/>
      <c r="R286" s="24"/>
      <c r="S286" s="24"/>
      <c r="T286" s="24"/>
      <c r="U286" s="24"/>
      <c r="V286" s="24"/>
      <c r="W286" s="24"/>
      <c r="X286" s="24"/>
      <c r="Y286" s="24"/>
      <c r="Z286" s="24"/>
    </row>
    <row r="287" ht="19.15" customHeight="1">
      <c r="A287" t="s" s="145">
        <v>4247</v>
      </c>
      <c r="B287" s="168">
        <v>7</v>
      </c>
      <c r="C287" s="168">
        <v>29</v>
      </c>
      <c r="D287" t="s" s="145">
        <v>4494</v>
      </c>
      <c r="E287" t="s" s="145">
        <v>110</v>
      </c>
      <c r="F287" s="155">
        <v>0</v>
      </c>
      <c r="G287" s="168">
        <v>0</v>
      </c>
      <c r="H287" s="155">
        <f>SUM(G287-F287)</f>
        <v>0</v>
      </c>
      <c r="I287" s="167">
        <f>H287/F287</f>
      </c>
      <c r="J287" s="207">
        <f>H287/G287</f>
      </c>
      <c r="K287" s="24"/>
      <c r="L287" s="24"/>
      <c r="M287" s="24"/>
      <c r="N287" s="24"/>
      <c r="O287" s="24"/>
      <c r="P287" s="24"/>
      <c r="Q287" s="24"/>
      <c r="R287" s="24"/>
      <c r="S287" s="24"/>
      <c r="T287" s="24"/>
      <c r="U287" s="24"/>
      <c r="V287" s="24"/>
      <c r="W287" s="24"/>
      <c r="X287" s="24"/>
      <c r="Y287" s="24"/>
      <c r="Z287" s="24"/>
    </row>
    <row r="288" ht="19.15" customHeight="1">
      <c r="A288" t="s" s="137">
        <v>4247</v>
      </c>
      <c r="B288" s="170">
        <v>7</v>
      </c>
      <c r="C288" s="170">
        <v>30</v>
      </c>
      <c r="D288" t="s" s="137">
        <v>4495</v>
      </c>
      <c r="E288" t="s" s="137">
        <v>147</v>
      </c>
      <c r="F288" s="213">
        <v>0</v>
      </c>
      <c r="G288" s="170">
        <v>0</v>
      </c>
      <c r="H288" s="175">
        <f>SUM(G288-F288)</f>
        <v>0</v>
      </c>
      <c r="I288" s="208">
        <f>H288/F288</f>
      </c>
      <c r="J288" s="176">
        <f>H288/G288</f>
      </c>
      <c r="K288" s="174"/>
      <c r="L288" s="174"/>
      <c r="M288" s="174"/>
      <c r="N288" s="174"/>
      <c r="O288" s="174"/>
      <c r="P288" s="174"/>
      <c r="Q288" s="174"/>
      <c r="R288" s="174"/>
      <c r="S288" s="174"/>
      <c r="T288" s="174"/>
      <c r="U288" s="174"/>
      <c r="V288" s="174"/>
      <c r="W288" s="174"/>
      <c r="X288" s="174"/>
      <c r="Y288" s="174"/>
      <c r="Z288" s="174"/>
    </row>
    <row r="289" ht="19.15" customHeight="1">
      <c r="A289" s="177"/>
      <c r="B289" s="178"/>
      <c r="C289" s="178"/>
      <c r="D289" s="179"/>
      <c r="E289" s="179"/>
      <c r="F289" s="181">
        <f>SUM(F249:F288)</f>
        <v>92520</v>
      </c>
      <c r="G289" s="180">
        <f>SUM(G249:G288)</f>
        <v>93018</v>
      </c>
      <c r="H289" s="181">
        <f>SUM(H249:H288)</f>
        <v>498</v>
      </c>
      <c r="I289" s="209">
        <f>H289/F289</f>
        <v>0.00538261997405966</v>
      </c>
      <c r="J289" s="182">
        <f>H289/G289</f>
        <v>0.00535380248984068</v>
      </c>
      <c r="K289" s="183"/>
      <c r="L289" s="183"/>
      <c r="M289" s="183"/>
      <c r="N289" s="183"/>
      <c r="O289" s="183"/>
      <c r="P289" s="183"/>
      <c r="Q289" s="183"/>
      <c r="R289" s="183"/>
      <c r="S289" s="183"/>
      <c r="T289" s="183"/>
      <c r="U289" s="183"/>
      <c r="V289" s="183"/>
      <c r="W289" s="183"/>
      <c r="X289" s="183"/>
      <c r="Y289" s="183"/>
      <c r="Z289" s="184"/>
    </row>
    <row r="290" ht="19.15" customHeight="1">
      <c r="A290" s="230"/>
      <c r="B290" s="231"/>
      <c r="C290" s="231"/>
      <c r="D290" s="232"/>
      <c r="E290" s="232"/>
      <c r="F290" s="233"/>
      <c r="G290" s="231"/>
      <c r="H290" s="234"/>
      <c r="I290" s="188"/>
      <c r="J290" s="188"/>
      <c r="K290" s="189"/>
      <c r="L290" s="189"/>
      <c r="M290" s="189"/>
      <c r="N290" s="189"/>
      <c r="O290" s="189"/>
      <c r="P290" s="189"/>
      <c r="Q290" s="189"/>
      <c r="R290" s="189"/>
      <c r="S290" s="189"/>
      <c r="T290" s="189"/>
      <c r="U290" s="189"/>
      <c r="V290" s="189"/>
      <c r="W290" s="189"/>
      <c r="X290" s="189"/>
      <c r="Y290" s="189"/>
      <c r="Z290" s="189"/>
    </row>
    <row r="291" ht="19.15" customHeight="1">
      <c r="A291" t="s" s="138">
        <v>4247</v>
      </c>
      <c r="B291" s="149">
        <v>8</v>
      </c>
      <c r="C291" s="149">
        <v>13</v>
      </c>
      <c r="D291" t="s" s="205">
        <v>4496</v>
      </c>
      <c r="E291" t="s" s="205">
        <v>17</v>
      </c>
      <c r="F291" s="223">
        <v>34992</v>
      </c>
      <c r="G291" s="149">
        <v>41771</v>
      </c>
      <c r="H291" s="173">
        <f>SUM(G291-F291)</f>
        <v>6779</v>
      </c>
      <c r="I291" s="167">
        <f>H291/F291</f>
        <v>0.193729995427526</v>
      </c>
      <c r="J291" s="167">
        <f>H291/G291</f>
        <v>0.162289626774557</v>
      </c>
      <c r="K291" s="24"/>
      <c r="L291" s="24"/>
      <c r="M291" s="24"/>
      <c r="N291" s="24"/>
      <c r="O291" s="24"/>
      <c r="P291" s="24"/>
      <c r="Q291" s="24"/>
      <c r="R291" s="24"/>
      <c r="S291" s="24"/>
      <c r="T291" s="24"/>
      <c r="U291" s="24"/>
      <c r="V291" s="24"/>
      <c r="W291" s="24"/>
      <c r="X291" s="24"/>
      <c r="Y291" s="24"/>
      <c r="Z291" s="24"/>
    </row>
    <row r="292" ht="19.15" customHeight="1">
      <c r="A292" t="s" s="138">
        <v>4247</v>
      </c>
      <c r="B292" s="149">
        <v>8</v>
      </c>
      <c r="C292" s="149">
        <v>7</v>
      </c>
      <c r="D292" t="s" s="205">
        <v>4497</v>
      </c>
      <c r="E292" t="s" s="205">
        <v>20</v>
      </c>
      <c r="F292" s="223">
        <v>18957</v>
      </c>
      <c r="G292" s="149">
        <v>22933</v>
      </c>
      <c r="H292" s="173">
        <f>SUM(G292-F292)</f>
        <v>3976</v>
      </c>
      <c r="I292" s="167">
        <f>H292/F292</f>
        <v>0.209737827715356</v>
      </c>
      <c r="J292" s="167">
        <f>H292/G292</f>
        <v>0.173374613003096</v>
      </c>
      <c r="K292" s="24"/>
      <c r="L292" s="24"/>
      <c r="M292" s="24"/>
      <c r="N292" s="24"/>
      <c r="O292" s="24"/>
      <c r="P292" s="24"/>
      <c r="Q292" s="24"/>
      <c r="R292" s="24"/>
      <c r="S292" s="24"/>
      <c r="T292" s="24"/>
      <c r="U292" s="24"/>
      <c r="V292" s="24"/>
      <c r="W292" s="24"/>
      <c r="X292" s="24"/>
      <c r="Y292" s="24"/>
      <c r="Z292" s="24"/>
    </row>
    <row r="293" ht="19.15" customHeight="1">
      <c r="A293" t="s" s="138">
        <v>4247</v>
      </c>
      <c r="B293" s="149">
        <v>8</v>
      </c>
      <c r="C293" s="149">
        <v>16</v>
      </c>
      <c r="D293" t="s" s="205">
        <v>4498</v>
      </c>
      <c r="E293" t="s" s="205">
        <v>22</v>
      </c>
      <c r="F293" s="223">
        <v>9873</v>
      </c>
      <c r="G293" s="149">
        <v>11371</v>
      </c>
      <c r="H293" s="173">
        <f>SUM(G293-F293)</f>
        <v>1498</v>
      </c>
      <c r="I293" s="167">
        <f>H293/F293</f>
        <v>0.151726932036868</v>
      </c>
      <c r="J293" s="167">
        <f>H293/G293</f>
        <v>0.131738633365579</v>
      </c>
      <c r="K293" s="24"/>
      <c r="L293" s="24"/>
      <c r="M293" s="24"/>
      <c r="N293" s="24"/>
      <c r="O293" s="24"/>
      <c r="P293" s="24"/>
      <c r="Q293" s="24"/>
      <c r="R293" s="24"/>
      <c r="S293" s="24"/>
      <c r="T293" s="24"/>
      <c r="U293" s="24"/>
      <c r="V293" s="24"/>
      <c r="W293" s="24"/>
      <c r="X293" s="24"/>
      <c r="Y293" s="24"/>
      <c r="Z293" s="24"/>
    </row>
    <row r="294" ht="19.15" customHeight="1">
      <c r="A294" t="s" s="138">
        <v>4247</v>
      </c>
      <c r="B294" s="149">
        <v>8</v>
      </c>
      <c r="C294" s="149">
        <v>8</v>
      </c>
      <c r="D294" t="s" s="205">
        <v>4499</v>
      </c>
      <c r="E294" t="s" s="205">
        <v>28</v>
      </c>
      <c r="F294" s="290">
        <v>4041</v>
      </c>
      <c r="G294" s="149">
        <v>4511</v>
      </c>
      <c r="H294" s="291">
        <f>SUM(G294-F294)</f>
        <v>470</v>
      </c>
      <c r="I294" s="167">
        <f>H294/F294</f>
        <v>0.116307844592923</v>
      </c>
      <c r="J294" s="167">
        <f>H294/G294</f>
        <v>0.104189758368433</v>
      </c>
      <c r="K294" s="24"/>
      <c r="L294" s="24"/>
      <c r="M294" s="24"/>
      <c r="N294" s="24"/>
      <c r="O294" s="24"/>
      <c r="P294" s="24"/>
      <c r="Q294" s="24"/>
      <c r="R294" s="24"/>
      <c r="S294" s="24"/>
      <c r="T294" s="24"/>
      <c r="U294" s="24"/>
      <c r="V294" s="24"/>
      <c r="W294" s="24"/>
      <c r="X294" s="24"/>
      <c r="Y294" s="24"/>
      <c r="Z294" s="24"/>
    </row>
    <row r="295" ht="19.15" customHeight="1">
      <c r="A295" t="s" s="138">
        <v>4247</v>
      </c>
      <c r="B295" s="149">
        <v>8</v>
      </c>
      <c r="C295" s="149">
        <v>19</v>
      </c>
      <c r="D295" t="s" s="205">
        <v>4500</v>
      </c>
      <c r="E295" t="s" s="205">
        <v>60</v>
      </c>
      <c r="F295" s="292">
        <v>4002</v>
      </c>
      <c r="G295" s="149">
        <v>4305</v>
      </c>
      <c r="H295" s="291">
        <f>SUM(G295-F295)</f>
        <v>303</v>
      </c>
      <c r="I295" s="167">
        <f>H295/F295</f>
        <v>0.075712143928036</v>
      </c>
      <c r="J295" s="167">
        <f>H295/G295</f>
        <v>0.070383275261324</v>
      </c>
      <c r="K295" s="24"/>
      <c r="L295" s="24"/>
      <c r="M295" s="24"/>
      <c r="N295" s="24"/>
      <c r="O295" s="24"/>
      <c r="P295" s="24"/>
      <c r="Q295" s="24"/>
      <c r="R295" s="24"/>
      <c r="S295" s="24"/>
      <c r="T295" s="24"/>
      <c r="U295" s="24"/>
      <c r="V295" s="24"/>
      <c r="W295" s="24"/>
      <c r="X295" s="24"/>
      <c r="Y295" s="24"/>
      <c r="Z295" s="24"/>
    </row>
    <row r="296" ht="19.15" customHeight="1">
      <c r="A296" t="s" s="138">
        <v>4247</v>
      </c>
      <c r="B296" s="149">
        <v>8</v>
      </c>
      <c r="C296" s="149">
        <v>20</v>
      </c>
      <c r="D296" t="s" s="205">
        <v>4501</v>
      </c>
      <c r="E296" t="s" s="205">
        <v>30</v>
      </c>
      <c r="F296" s="292">
        <v>3100</v>
      </c>
      <c r="G296" s="149">
        <v>3847</v>
      </c>
      <c r="H296" s="291">
        <f>SUM(G296-F296)</f>
        <v>747</v>
      </c>
      <c r="I296" s="167">
        <f>H296/F296</f>
        <v>0.240967741935484</v>
      </c>
      <c r="J296" s="167">
        <f>H296/G296</f>
        <v>0.19417728099818</v>
      </c>
      <c r="K296" s="24"/>
      <c r="L296" s="24"/>
      <c r="M296" s="24"/>
      <c r="N296" s="24"/>
      <c r="O296" s="24"/>
      <c r="P296" s="24"/>
      <c r="Q296" s="24"/>
      <c r="R296" s="24"/>
      <c r="S296" s="24"/>
      <c r="T296" s="24"/>
      <c r="U296" s="24"/>
      <c r="V296" s="24"/>
      <c r="W296" s="24"/>
      <c r="X296" s="24"/>
      <c r="Y296" s="24"/>
      <c r="Z296" s="24"/>
    </row>
    <row r="297" ht="19.15" customHeight="1">
      <c r="A297" t="s" s="138">
        <v>4247</v>
      </c>
      <c r="B297" s="149">
        <v>8</v>
      </c>
      <c r="C297" s="149">
        <v>14</v>
      </c>
      <c r="D297" t="s" s="205">
        <v>4502</v>
      </c>
      <c r="E297" t="s" s="205">
        <v>26</v>
      </c>
      <c r="F297" s="292">
        <v>1801</v>
      </c>
      <c r="G297" s="149">
        <v>1973</v>
      </c>
      <c r="H297" s="291">
        <f>SUM(G297-F297)</f>
        <v>172</v>
      </c>
      <c r="I297" s="167">
        <f>H297/F297</f>
        <v>0.0955024986118823</v>
      </c>
      <c r="J297" s="167">
        <f>H297/G297</f>
        <v>0.08717688798783579</v>
      </c>
      <c r="K297" s="24"/>
      <c r="L297" s="24"/>
      <c r="M297" s="24"/>
      <c r="N297" s="24"/>
      <c r="O297" s="24"/>
      <c r="P297" s="24"/>
      <c r="Q297" s="24"/>
      <c r="R297" s="24"/>
      <c r="S297" s="24"/>
      <c r="T297" s="24"/>
      <c r="U297" s="24"/>
      <c r="V297" s="24"/>
      <c r="W297" s="24"/>
      <c r="X297" s="24"/>
      <c r="Y297" s="24"/>
      <c r="Z297" s="24"/>
    </row>
    <row r="298" ht="19.15" customHeight="1">
      <c r="A298" t="s" s="138">
        <v>4247</v>
      </c>
      <c r="B298" s="149">
        <v>8</v>
      </c>
      <c r="C298" s="149">
        <v>11</v>
      </c>
      <c r="D298" t="s" s="205">
        <v>4503</v>
      </c>
      <c r="E298" t="s" s="205">
        <v>116</v>
      </c>
      <c r="F298" s="292">
        <v>1219</v>
      </c>
      <c r="G298" s="149">
        <v>1478</v>
      </c>
      <c r="H298" s="291">
        <f>SUM(G298-F298)</f>
        <v>259</v>
      </c>
      <c r="I298" s="167">
        <f>H298/F298</f>
        <v>0.212469237079573</v>
      </c>
      <c r="J298" s="167">
        <f>H298/G298</f>
        <v>0.175236806495264</v>
      </c>
      <c r="K298" s="24"/>
      <c r="L298" s="24"/>
      <c r="M298" s="24"/>
      <c r="N298" s="24"/>
      <c r="O298" s="24"/>
      <c r="P298" s="24"/>
      <c r="Q298" s="24"/>
      <c r="R298" s="24"/>
      <c r="S298" s="24"/>
      <c r="T298" s="24"/>
      <c r="U298" s="24"/>
      <c r="V298" s="24"/>
      <c r="W298" s="24"/>
      <c r="X298" s="24"/>
      <c r="Y298" s="24"/>
      <c r="Z298" s="24"/>
    </row>
    <row r="299" ht="19.15" customHeight="1">
      <c r="A299" t="s" s="138">
        <v>4247</v>
      </c>
      <c r="B299" s="149">
        <v>8</v>
      </c>
      <c r="C299" s="149">
        <v>4</v>
      </c>
      <c r="D299" t="s" s="205">
        <v>4262</v>
      </c>
      <c r="E299" t="s" s="205">
        <v>24</v>
      </c>
      <c r="F299" s="292">
        <v>887</v>
      </c>
      <c r="G299" s="149">
        <v>1227</v>
      </c>
      <c r="H299" s="291">
        <f>SUM(G299-F299)</f>
        <v>340</v>
      </c>
      <c r="I299" s="167">
        <f>H299/F299</f>
        <v>0.383314543404735</v>
      </c>
      <c r="J299" s="167">
        <f>H299/G299</f>
        <v>0.277098614506927</v>
      </c>
      <c r="K299" s="24"/>
      <c r="L299" s="24"/>
      <c r="M299" s="24"/>
      <c r="N299" s="24"/>
      <c r="O299" s="24"/>
      <c r="P299" s="24"/>
      <c r="Q299" s="24"/>
      <c r="R299" s="24"/>
      <c r="S299" s="24"/>
      <c r="T299" s="24"/>
      <c r="U299" s="24"/>
      <c r="V299" s="24"/>
      <c r="W299" s="24"/>
      <c r="X299" s="24"/>
      <c r="Y299" s="24"/>
      <c r="Z299" s="24"/>
    </row>
    <row r="300" ht="19.15" customHeight="1">
      <c r="A300" t="s" s="138">
        <v>4247</v>
      </c>
      <c r="B300" s="149">
        <v>8</v>
      </c>
      <c r="C300" s="149">
        <v>26</v>
      </c>
      <c r="D300" t="s" s="205">
        <v>4504</v>
      </c>
      <c r="E300" t="s" s="205">
        <v>34</v>
      </c>
      <c r="F300" s="293">
        <v>1077</v>
      </c>
      <c r="G300" s="149">
        <v>1200</v>
      </c>
      <c r="H300" s="173">
        <f>SUM(G300-F300)</f>
        <v>123</v>
      </c>
      <c r="I300" s="167">
        <f>H300/F300</f>
        <v>0.114206128133705</v>
      </c>
      <c r="J300" s="167">
        <f>H300/G300</f>
        <v>0.1025</v>
      </c>
      <c r="K300" s="24"/>
      <c r="L300" s="24"/>
      <c r="M300" s="24"/>
      <c r="N300" s="24"/>
      <c r="O300" s="24"/>
      <c r="P300" s="24"/>
      <c r="Q300" s="24"/>
      <c r="R300" s="24"/>
      <c r="S300" s="24"/>
      <c r="T300" s="24"/>
      <c r="U300" s="24"/>
      <c r="V300" s="24"/>
      <c r="W300" s="24"/>
      <c r="X300" s="24"/>
      <c r="Y300" s="24"/>
      <c r="Z300" s="24"/>
    </row>
    <row r="301" ht="19.15" customHeight="1">
      <c r="A301" t="s" s="138">
        <v>4247</v>
      </c>
      <c r="B301" s="149">
        <v>8</v>
      </c>
      <c r="C301" s="149">
        <v>2</v>
      </c>
      <c r="D301" t="s" s="205">
        <v>4260</v>
      </c>
      <c r="E301" t="s" s="205">
        <v>101</v>
      </c>
      <c r="F301" s="294">
        <v>690</v>
      </c>
      <c r="G301" s="295">
        <v>1150</v>
      </c>
      <c r="H301" s="173">
        <f>SUM(G301-F301)</f>
        <v>460</v>
      </c>
      <c r="I301" s="167">
        <f>H301/F301</f>
        <v>0.666666666666667</v>
      </c>
      <c r="J301" s="167">
        <f>H301/G301</f>
        <v>0.4</v>
      </c>
      <c r="K301" s="24"/>
      <c r="L301" s="24"/>
      <c r="M301" s="24"/>
      <c r="N301" s="24"/>
      <c r="O301" s="24"/>
      <c r="P301" s="24"/>
      <c r="Q301" s="24"/>
      <c r="R301" s="24"/>
      <c r="S301" s="24"/>
      <c r="T301" s="24"/>
      <c r="U301" s="24"/>
      <c r="V301" s="24"/>
      <c r="W301" s="24"/>
      <c r="X301" s="24"/>
      <c r="Y301" s="24"/>
      <c r="Z301" s="24"/>
    </row>
    <row r="302" ht="19.15" customHeight="1">
      <c r="A302" t="s" s="138">
        <v>4247</v>
      </c>
      <c r="B302" s="149">
        <v>8</v>
      </c>
      <c r="C302" s="149">
        <v>18</v>
      </c>
      <c r="D302" t="s" s="205">
        <v>4505</v>
      </c>
      <c r="E302" t="s" s="205">
        <v>36</v>
      </c>
      <c r="F302" s="296">
        <v>936</v>
      </c>
      <c r="G302" s="149">
        <v>1055</v>
      </c>
      <c r="H302" s="173">
        <f>SUM(G302-F302)</f>
        <v>119</v>
      </c>
      <c r="I302" s="167">
        <f>H302/F302</f>
        <v>0.127136752136752</v>
      </c>
      <c r="J302" s="167">
        <f>H302/G302</f>
        <v>0.112796208530806</v>
      </c>
      <c r="K302" s="24"/>
      <c r="L302" s="24"/>
      <c r="M302" s="24"/>
      <c r="N302" s="24"/>
      <c r="O302" s="24"/>
      <c r="P302" s="24"/>
      <c r="Q302" s="24"/>
      <c r="R302" s="24"/>
      <c r="S302" s="24"/>
      <c r="T302" s="24"/>
      <c r="U302" s="24"/>
      <c r="V302" s="24"/>
      <c r="W302" s="24"/>
      <c r="X302" s="24"/>
      <c r="Y302" s="24"/>
      <c r="Z302" s="24"/>
    </row>
    <row r="303" ht="19.15" customHeight="1">
      <c r="A303" t="s" s="138">
        <v>4247</v>
      </c>
      <c r="B303" s="149">
        <v>8</v>
      </c>
      <c r="C303" s="149">
        <v>6</v>
      </c>
      <c r="D303" t="s" s="205">
        <v>4506</v>
      </c>
      <c r="E303" t="s" s="205">
        <v>38</v>
      </c>
      <c r="F303" s="293">
        <v>836</v>
      </c>
      <c r="G303" s="149">
        <v>931</v>
      </c>
      <c r="H303" s="173">
        <f>SUM(G303-F303)</f>
        <v>95</v>
      </c>
      <c r="I303" s="167">
        <f>H303/F303</f>
        <v>0.113636363636364</v>
      </c>
      <c r="J303" s="167">
        <f>H303/G303</f>
        <v>0.102040816326531</v>
      </c>
      <c r="K303" s="24"/>
      <c r="L303" s="24"/>
      <c r="M303" s="24"/>
      <c r="N303" s="24"/>
      <c r="O303" s="24"/>
      <c r="P303" s="24"/>
      <c r="Q303" s="24"/>
      <c r="R303" s="24"/>
      <c r="S303" s="24"/>
      <c r="T303" s="24"/>
      <c r="U303" s="24"/>
      <c r="V303" s="24"/>
      <c r="W303" s="24"/>
      <c r="X303" s="24"/>
      <c r="Y303" s="24"/>
      <c r="Z303" s="24"/>
    </row>
    <row r="304" ht="19.15" customHeight="1">
      <c r="A304" t="s" s="138">
        <v>4247</v>
      </c>
      <c r="B304" s="149">
        <v>8</v>
      </c>
      <c r="C304" s="149">
        <v>9</v>
      </c>
      <c r="D304" t="s" s="205">
        <v>4270</v>
      </c>
      <c r="E304" t="s" s="205">
        <v>40</v>
      </c>
      <c r="F304" s="297">
        <v>592</v>
      </c>
      <c r="G304" s="149">
        <v>812</v>
      </c>
      <c r="H304" s="173">
        <f>SUM(G304-F304)</f>
        <v>220</v>
      </c>
      <c r="I304" s="167">
        <f>H304/F304</f>
        <v>0.371621621621622</v>
      </c>
      <c r="J304" s="167">
        <f>H304/G304</f>
        <v>0.270935960591133</v>
      </c>
      <c r="K304" s="24"/>
      <c r="L304" s="24"/>
      <c r="M304" s="24"/>
      <c r="N304" s="24"/>
      <c r="O304" s="24"/>
      <c r="P304" s="24"/>
      <c r="Q304" s="24"/>
      <c r="R304" s="24"/>
      <c r="S304" s="24"/>
      <c r="T304" s="24"/>
      <c r="U304" s="24"/>
      <c r="V304" s="24"/>
      <c r="W304" s="24"/>
      <c r="X304" s="24"/>
      <c r="Y304" s="24"/>
      <c r="Z304" s="24"/>
    </row>
    <row r="305" ht="19.15" customHeight="1">
      <c r="A305" t="s" s="138">
        <v>4247</v>
      </c>
      <c r="B305" s="149">
        <v>8</v>
      </c>
      <c r="C305" s="149">
        <v>17</v>
      </c>
      <c r="D305" t="s" s="205">
        <v>4507</v>
      </c>
      <c r="E305" t="s" s="205">
        <v>66</v>
      </c>
      <c r="F305" s="298">
        <v>515</v>
      </c>
      <c r="G305" s="149">
        <v>617</v>
      </c>
      <c r="H305" s="173">
        <f>SUM(G305-F305)</f>
        <v>102</v>
      </c>
      <c r="I305" s="167">
        <f>H305/F305</f>
        <v>0.198058252427184</v>
      </c>
      <c r="J305" s="167">
        <f>H305/G305</f>
        <v>0.165316045380875</v>
      </c>
      <c r="K305" s="24"/>
      <c r="L305" s="24"/>
      <c r="M305" s="24"/>
      <c r="N305" s="24"/>
      <c r="O305" s="24"/>
      <c r="P305" s="24"/>
      <c r="Q305" s="24"/>
      <c r="R305" s="24"/>
      <c r="S305" s="24"/>
      <c r="T305" s="24"/>
      <c r="U305" s="24"/>
      <c r="V305" s="24"/>
      <c r="W305" s="24"/>
      <c r="X305" s="24"/>
      <c r="Y305" s="24"/>
      <c r="Z305" s="24"/>
    </row>
    <row r="306" ht="19.15" customHeight="1">
      <c r="A306" t="s" s="138">
        <v>4247</v>
      </c>
      <c r="B306" s="149">
        <v>8</v>
      </c>
      <c r="C306" s="149">
        <v>1</v>
      </c>
      <c r="D306" t="s" s="205">
        <v>4285</v>
      </c>
      <c r="E306" t="s" s="205">
        <v>2637</v>
      </c>
      <c r="F306" s="223">
        <v>360</v>
      </c>
      <c r="G306" s="149">
        <v>512</v>
      </c>
      <c r="H306" s="173">
        <f>SUM(G306-F306)</f>
        <v>152</v>
      </c>
      <c r="I306" s="167">
        <f>H306/F306</f>
        <v>0.422222222222222</v>
      </c>
      <c r="J306" s="167">
        <f>H306/G306</f>
        <v>0.296875</v>
      </c>
      <c r="K306" s="24"/>
      <c r="L306" s="24"/>
      <c r="M306" s="24"/>
      <c r="N306" s="24"/>
      <c r="O306" s="24"/>
      <c r="P306" s="24"/>
      <c r="Q306" s="24"/>
      <c r="R306" s="24"/>
      <c r="S306" s="24"/>
      <c r="T306" s="24"/>
      <c r="U306" s="24"/>
      <c r="V306" s="24"/>
      <c r="W306" s="24"/>
      <c r="X306" s="24"/>
      <c r="Y306" s="24"/>
      <c r="Z306" s="24"/>
    </row>
    <row r="307" ht="19.15" customHeight="1">
      <c r="A307" t="s" s="138">
        <v>4247</v>
      </c>
      <c r="B307" s="149">
        <v>8</v>
      </c>
      <c r="C307" s="149">
        <v>10</v>
      </c>
      <c r="D307" t="s" s="205">
        <v>4508</v>
      </c>
      <c r="E307" t="s" s="205">
        <v>64</v>
      </c>
      <c r="F307" s="223">
        <v>385</v>
      </c>
      <c r="G307" s="149">
        <v>436</v>
      </c>
      <c r="H307" s="173">
        <f>SUM(G307-F307)</f>
        <v>51</v>
      </c>
      <c r="I307" s="167">
        <f>H307/F307</f>
        <v>0.132467532467532</v>
      </c>
      <c r="J307" s="167">
        <f>H307/G307</f>
        <v>0.11697247706422</v>
      </c>
      <c r="K307" s="24"/>
      <c r="L307" s="24"/>
      <c r="M307" s="24"/>
      <c r="N307" s="24"/>
      <c r="O307" s="24"/>
      <c r="P307" s="24"/>
      <c r="Q307" s="24"/>
      <c r="R307" s="24"/>
      <c r="S307" s="24"/>
      <c r="T307" s="24"/>
      <c r="U307" s="24"/>
      <c r="V307" s="24"/>
      <c r="W307" s="24"/>
      <c r="X307" s="24"/>
      <c r="Y307" s="24"/>
      <c r="Z307" s="24"/>
    </row>
    <row r="308" ht="19.15" customHeight="1">
      <c r="A308" t="s" s="138">
        <v>4247</v>
      </c>
      <c r="B308" s="149">
        <v>8</v>
      </c>
      <c r="C308" s="149">
        <v>27</v>
      </c>
      <c r="D308" t="s" s="205">
        <v>4509</v>
      </c>
      <c r="E308" t="s" s="205">
        <v>147</v>
      </c>
      <c r="F308" s="223">
        <v>333</v>
      </c>
      <c r="G308" s="149">
        <v>402</v>
      </c>
      <c r="H308" s="173">
        <f>SUM(G308-F308)</f>
        <v>69</v>
      </c>
      <c r="I308" s="167">
        <f>H308/F308</f>
        <v>0.207207207207207</v>
      </c>
      <c r="J308" s="167">
        <f>H308/G308</f>
        <v>0.171641791044776</v>
      </c>
      <c r="K308" s="24"/>
      <c r="L308" s="24"/>
      <c r="M308" s="24"/>
      <c r="N308" s="24"/>
      <c r="O308" s="24"/>
      <c r="P308" s="24"/>
      <c r="Q308" s="24"/>
      <c r="R308" s="24"/>
      <c r="S308" s="24"/>
      <c r="T308" s="24"/>
      <c r="U308" s="24"/>
      <c r="V308" s="24"/>
      <c r="W308" s="24"/>
      <c r="X308" s="24"/>
      <c r="Y308" s="24"/>
      <c r="Z308" s="24"/>
    </row>
    <row r="309" ht="19.15" customHeight="1">
      <c r="A309" t="s" s="138">
        <v>4247</v>
      </c>
      <c r="B309" s="149">
        <v>8</v>
      </c>
      <c r="C309" s="149">
        <v>33</v>
      </c>
      <c r="D309" t="s" s="205">
        <v>4510</v>
      </c>
      <c r="E309" t="s" s="205">
        <v>103</v>
      </c>
      <c r="F309" s="223">
        <v>298</v>
      </c>
      <c r="G309" s="149">
        <v>360</v>
      </c>
      <c r="H309" s="173">
        <f>SUM(G309-F309)</f>
        <v>62</v>
      </c>
      <c r="I309" s="167">
        <f>H309/F309</f>
        <v>0.208053691275168</v>
      </c>
      <c r="J309" s="167">
        <f>H309/G309</f>
        <v>0.172222222222222</v>
      </c>
      <c r="K309" s="24"/>
      <c r="L309" s="24"/>
      <c r="M309" s="24"/>
      <c r="N309" s="24"/>
      <c r="O309" s="24"/>
      <c r="P309" s="24"/>
      <c r="Q309" s="24"/>
      <c r="R309" s="24"/>
      <c r="S309" s="24"/>
      <c r="T309" s="24"/>
      <c r="U309" s="24"/>
      <c r="V309" s="24"/>
      <c r="W309" s="24"/>
      <c r="X309" s="24"/>
      <c r="Y309" s="24"/>
      <c r="Z309" s="24"/>
    </row>
    <row r="310" ht="19.15" customHeight="1">
      <c r="A310" t="s" s="138">
        <v>4247</v>
      </c>
      <c r="B310" s="149">
        <v>8</v>
      </c>
      <c r="C310" s="149">
        <v>32</v>
      </c>
      <c r="D310" t="s" s="205">
        <v>4511</v>
      </c>
      <c r="E310" t="s" s="205">
        <v>56</v>
      </c>
      <c r="F310" s="223">
        <v>291</v>
      </c>
      <c r="G310" s="149">
        <v>300</v>
      </c>
      <c r="H310" s="173">
        <f>SUM(G310-F310)</f>
        <v>9</v>
      </c>
      <c r="I310" s="167">
        <f>H310/F310</f>
        <v>0.0309278350515464</v>
      </c>
      <c r="J310" s="167">
        <f>H310/G310</f>
        <v>0.03</v>
      </c>
      <c r="K310" s="24"/>
      <c r="L310" s="24"/>
      <c r="M310" s="24"/>
      <c r="N310" s="24"/>
      <c r="O310" s="24"/>
      <c r="P310" s="24"/>
      <c r="Q310" s="24"/>
      <c r="R310" s="24"/>
      <c r="S310" s="24"/>
      <c r="T310" s="24"/>
      <c r="U310" s="24"/>
      <c r="V310" s="24"/>
      <c r="W310" s="24"/>
      <c r="X310" s="24"/>
      <c r="Y310" s="24"/>
      <c r="Z310" s="24"/>
    </row>
    <row r="311" ht="19.15" customHeight="1">
      <c r="A311" t="s" s="138">
        <v>4247</v>
      </c>
      <c r="B311" s="149">
        <v>8</v>
      </c>
      <c r="C311" s="149">
        <v>36</v>
      </c>
      <c r="D311" t="s" s="205">
        <v>4512</v>
      </c>
      <c r="E311" t="s" s="205">
        <v>112</v>
      </c>
      <c r="F311" s="223">
        <v>238</v>
      </c>
      <c r="G311" s="149">
        <v>276</v>
      </c>
      <c r="H311" s="173">
        <f>SUM(G311-F311)</f>
        <v>38</v>
      </c>
      <c r="I311" s="167">
        <f>H311/F311</f>
        <v>0.159663865546218</v>
      </c>
      <c r="J311" s="167">
        <f>H311/G311</f>
        <v>0.13768115942029</v>
      </c>
      <c r="K311" s="24"/>
      <c r="L311" s="24"/>
      <c r="M311" s="24"/>
      <c r="N311" s="24"/>
      <c r="O311" s="24"/>
      <c r="P311" s="24"/>
      <c r="Q311" s="24"/>
      <c r="R311" s="24"/>
      <c r="S311" s="24"/>
      <c r="T311" s="24"/>
      <c r="U311" s="24"/>
      <c r="V311" s="24"/>
      <c r="W311" s="24"/>
      <c r="X311" s="24"/>
      <c r="Y311" s="24"/>
      <c r="Z311" s="24"/>
    </row>
    <row r="312" ht="19.15" customHeight="1">
      <c r="A312" t="s" s="138">
        <v>4247</v>
      </c>
      <c r="B312" s="149">
        <v>8</v>
      </c>
      <c r="C312" s="149">
        <v>12</v>
      </c>
      <c r="D312" t="s" s="205">
        <v>4513</v>
      </c>
      <c r="E312" t="s" s="205">
        <v>70</v>
      </c>
      <c r="F312" s="223">
        <v>242</v>
      </c>
      <c r="G312" s="149">
        <v>272</v>
      </c>
      <c r="H312" s="173">
        <f>SUM(G312-F312)</f>
        <v>30</v>
      </c>
      <c r="I312" s="167">
        <f>H312/F312</f>
        <v>0.12396694214876</v>
      </c>
      <c r="J312" s="167">
        <f>H312/G312</f>
        <v>0.110294117647059</v>
      </c>
      <c r="K312" s="24"/>
      <c r="L312" s="24"/>
      <c r="M312" s="24"/>
      <c r="N312" s="24"/>
      <c r="O312" s="24"/>
      <c r="P312" s="24"/>
      <c r="Q312" s="24"/>
      <c r="R312" s="24"/>
      <c r="S312" s="24"/>
      <c r="T312" s="24"/>
      <c r="U312" s="24"/>
      <c r="V312" s="24"/>
      <c r="W312" s="24"/>
      <c r="X312" s="24"/>
      <c r="Y312" s="24"/>
      <c r="Z312" s="24"/>
    </row>
    <row r="313" ht="19.15" customHeight="1">
      <c r="A313" t="s" s="138">
        <v>4247</v>
      </c>
      <c r="B313" s="149">
        <v>8</v>
      </c>
      <c r="C313" s="149">
        <v>5</v>
      </c>
      <c r="D313" t="s" s="205">
        <v>4514</v>
      </c>
      <c r="E313" t="s" s="205">
        <v>48</v>
      </c>
      <c r="F313" s="223">
        <v>191</v>
      </c>
      <c r="G313" s="149">
        <v>219</v>
      </c>
      <c r="H313" s="173">
        <f>SUM(G313-F313)</f>
        <v>28</v>
      </c>
      <c r="I313" s="167">
        <f>H313/F313</f>
        <v>0.146596858638743</v>
      </c>
      <c r="J313" s="167">
        <f>H313/G313</f>
        <v>0.127853881278539</v>
      </c>
      <c r="K313" s="24"/>
      <c r="L313" s="24"/>
      <c r="M313" s="24"/>
      <c r="N313" s="24"/>
      <c r="O313" s="24"/>
      <c r="P313" s="24"/>
      <c r="Q313" s="24"/>
      <c r="R313" s="24"/>
      <c r="S313" s="24"/>
      <c r="T313" s="24"/>
      <c r="U313" s="24"/>
      <c r="V313" s="24"/>
      <c r="W313" s="24"/>
      <c r="X313" s="24"/>
      <c r="Y313" s="24"/>
      <c r="Z313" s="24"/>
    </row>
    <row r="314" ht="19.15" customHeight="1">
      <c r="A314" t="s" s="138">
        <v>4247</v>
      </c>
      <c r="B314" s="149">
        <v>8</v>
      </c>
      <c r="C314" s="149">
        <v>15</v>
      </c>
      <c r="D314" t="s" s="205">
        <v>4515</v>
      </c>
      <c r="E314" t="s" s="205">
        <v>44</v>
      </c>
      <c r="F314" s="223">
        <v>175</v>
      </c>
      <c r="G314" s="149">
        <v>214</v>
      </c>
      <c r="H314" s="173">
        <f>SUM(G314-F314)</f>
        <v>39</v>
      </c>
      <c r="I314" s="167">
        <f>H314/F314</f>
        <v>0.222857142857143</v>
      </c>
      <c r="J314" s="167">
        <f>H314/G314</f>
        <v>0.182242990654206</v>
      </c>
      <c r="K314" s="24"/>
      <c r="L314" s="24"/>
      <c r="M314" s="24"/>
      <c r="N314" s="24"/>
      <c r="O314" s="24"/>
      <c r="P314" s="24"/>
      <c r="Q314" s="24"/>
      <c r="R314" s="24"/>
      <c r="S314" s="24"/>
      <c r="T314" s="24"/>
      <c r="U314" s="24"/>
      <c r="V314" s="24"/>
      <c r="W314" s="24"/>
      <c r="X314" s="24"/>
      <c r="Y314" s="24"/>
      <c r="Z314" s="24"/>
    </row>
    <row r="315" ht="19.15" customHeight="1">
      <c r="A315" t="s" s="138">
        <v>4247</v>
      </c>
      <c r="B315" s="149">
        <v>8</v>
      </c>
      <c r="C315" s="149">
        <v>25</v>
      </c>
      <c r="D315" t="s" s="205">
        <v>4516</v>
      </c>
      <c r="E315" t="s" s="205">
        <v>42</v>
      </c>
      <c r="F315" s="223">
        <v>179</v>
      </c>
      <c r="G315" s="149">
        <v>205</v>
      </c>
      <c r="H315" s="173">
        <f>SUM(G315-F315)</f>
        <v>26</v>
      </c>
      <c r="I315" s="167">
        <f>H315/F315</f>
        <v>0.145251396648045</v>
      </c>
      <c r="J315" s="167">
        <f>H315/G315</f>
        <v>0.126829268292683</v>
      </c>
      <c r="K315" s="24"/>
      <c r="L315" s="24"/>
      <c r="M315" s="24"/>
      <c r="N315" s="24"/>
      <c r="O315" s="24"/>
      <c r="P315" s="24"/>
      <c r="Q315" s="24"/>
      <c r="R315" s="24"/>
      <c r="S315" s="24"/>
      <c r="T315" s="24"/>
      <c r="U315" s="24"/>
      <c r="V315" s="24"/>
      <c r="W315" s="24"/>
      <c r="X315" s="24"/>
      <c r="Y315" s="24"/>
      <c r="Z315" s="24"/>
    </row>
    <row r="316" ht="19.15" customHeight="1">
      <c r="A316" t="s" s="138">
        <v>4247</v>
      </c>
      <c r="B316" s="149">
        <v>8</v>
      </c>
      <c r="C316" s="149">
        <v>29</v>
      </c>
      <c r="D316" t="s" s="205">
        <v>4517</v>
      </c>
      <c r="E316" t="s" s="205">
        <v>281</v>
      </c>
      <c r="F316" s="223">
        <v>182</v>
      </c>
      <c r="G316" s="149">
        <v>204</v>
      </c>
      <c r="H316" s="173">
        <f>SUM(G316-F316)</f>
        <v>22</v>
      </c>
      <c r="I316" s="167">
        <f>H316/F316</f>
        <v>0.120879120879121</v>
      </c>
      <c r="J316" s="167">
        <f>H316/G316</f>
        <v>0.107843137254902</v>
      </c>
      <c r="K316" s="24"/>
      <c r="L316" s="24"/>
      <c r="M316" s="24"/>
      <c r="N316" s="24"/>
      <c r="O316" s="24"/>
      <c r="P316" s="24"/>
      <c r="Q316" s="24"/>
      <c r="R316" s="24"/>
      <c r="S316" s="24"/>
      <c r="T316" s="24"/>
      <c r="U316" s="24"/>
      <c r="V316" s="24"/>
      <c r="W316" s="24"/>
      <c r="X316" s="24"/>
      <c r="Y316" s="24"/>
      <c r="Z316" s="24"/>
    </row>
    <row r="317" ht="19.15" customHeight="1">
      <c r="A317" t="s" s="138">
        <v>4247</v>
      </c>
      <c r="B317" s="149">
        <v>8</v>
      </c>
      <c r="C317" s="149">
        <v>23</v>
      </c>
      <c r="D317" t="s" s="205">
        <v>4518</v>
      </c>
      <c r="E317" t="s" s="205">
        <v>72</v>
      </c>
      <c r="F317" s="223">
        <v>181</v>
      </c>
      <c r="G317" s="149">
        <v>201</v>
      </c>
      <c r="H317" s="173">
        <f>SUM(G317-F317)</f>
        <v>20</v>
      </c>
      <c r="I317" s="167">
        <f>H317/F317</f>
        <v>0.110497237569061</v>
      </c>
      <c r="J317" s="167">
        <f>H317/G317</f>
        <v>0.0995024875621891</v>
      </c>
      <c r="K317" s="24"/>
      <c r="L317" s="24"/>
      <c r="M317" s="24"/>
      <c r="N317" s="24"/>
      <c r="O317" s="24"/>
      <c r="P317" s="24"/>
      <c r="Q317" s="24"/>
      <c r="R317" s="24"/>
      <c r="S317" s="24"/>
      <c r="T317" s="24"/>
      <c r="U317" s="24"/>
      <c r="V317" s="24"/>
      <c r="W317" s="24"/>
      <c r="X317" s="24"/>
      <c r="Y317" s="24"/>
      <c r="Z317" s="24"/>
    </row>
    <row r="318" ht="19.15" customHeight="1">
      <c r="A318" t="s" s="138">
        <v>4247</v>
      </c>
      <c r="B318" s="149">
        <v>8</v>
      </c>
      <c r="C318" s="149">
        <v>22</v>
      </c>
      <c r="D318" t="s" s="205">
        <v>4519</v>
      </c>
      <c r="E318" t="s" s="205">
        <v>62</v>
      </c>
      <c r="F318" s="223">
        <v>169</v>
      </c>
      <c r="G318" s="149">
        <v>191</v>
      </c>
      <c r="H318" s="173">
        <f>SUM(G318-F318)</f>
        <v>22</v>
      </c>
      <c r="I318" s="167">
        <f>H318/F318</f>
        <v>0.130177514792899</v>
      </c>
      <c r="J318" s="167">
        <f>H318/G318</f>
        <v>0.115183246073298</v>
      </c>
      <c r="K318" s="24"/>
      <c r="L318" s="24"/>
      <c r="M318" s="24"/>
      <c r="N318" s="24"/>
      <c r="O318" s="24"/>
      <c r="P318" s="24"/>
      <c r="Q318" s="24"/>
      <c r="R318" s="24"/>
      <c r="S318" s="24"/>
      <c r="T318" s="24"/>
      <c r="U318" s="24"/>
      <c r="V318" s="24"/>
      <c r="W318" s="24"/>
      <c r="X318" s="24"/>
      <c r="Y318" s="24"/>
      <c r="Z318" s="24"/>
    </row>
    <row r="319" ht="19.15" customHeight="1">
      <c r="A319" t="s" s="138">
        <v>4247</v>
      </c>
      <c r="B319" s="149">
        <v>8</v>
      </c>
      <c r="C319" s="149">
        <v>31</v>
      </c>
      <c r="D319" t="s" s="205">
        <v>4520</v>
      </c>
      <c r="E319" t="s" s="205">
        <v>3198</v>
      </c>
      <c r="F319" s="223">
        <v>152</v>
      </c>
      <c r="G319" s="149">
        <v>171</v>
      </c>
      <c r="H319" s="173">
        <f>SUM(G319-F319)</f>
        <v>19</v>
      </c>
      <c r="I319" s="167">
        <f>H319/F319</f>
        <v>0.125</v>
      </c>
      <c r="J319" s="167">
        <f>H319/G319</f>
        <v>0.111111111111111</v>
      </c>
      <c r="K319" s="24"/>
      <c r="L319" s="24"/>
      <c r="M319" s="24"/>
      <c r="N319" s="24"/>
      <c r="O319" s="24"/>
      <c r="P319" s="24"/>
      <c r="Q319" s="24"/>
      <c r="R319" s="24"/>
      <c r="S319" s="24"/>
      <c r="T319" s="24"/>
      <c r="U319" s="24"/>
      <c r="V319" s="24"/>
      <c r="W319" s="24"/>
      <c r="X319" s="24"/>
      <c r="Y319" s="24"/>
      <c r="Z319" s="24"/>
    </row>
    <row r="320" ht="19.15" customHeight="1">
      <c r="A320" t="s" s="138">
        <v>4247</v>
      </c>
      <c r="B320" s="149">
        <v>8</v>
      </c>
      <c r="C320" s="149">
        <v>28</v>
      </c>
      <c r="D320" t="s" s="205">
        <v>4521</v>
      </c>
      <c r="E320" t="s" s="205">
        <v>46</v>
      </c>
      <c r="F320" s="223">
        <v>148</v>
      </c>
      <c r="G320" s="149">
        <v>160</v>
      </c>
      <c r="H320" s="173">
        <f>SUM(G320-F320)</f>
        <v>12</v>
      </c>
      <c r="I320" s="167">
        <f>H320/F320</f>
        <v>0.0810810810810811</v>
      </c>
      <c r="J320" s="167">
        <f>H320/G320</f>
        <v>0.075</v>
      </c>
      <c r="K320" s="24"/>
      <c r="L320" s="24"/>
      <c r="M320" s="24"/>
      <c r="N320" s="24"/>
      <c r="O320" s="24"/>
      <c r="P320" s="24"/>
      <c r="Q320" s="24"/>
      <c r="R320" s="24"/>
      <c r="S320" s="24"/>
      <c r="T320" s="24"/>
      <c r="U320" s="24"/>
      <c r="V320" s="24"/>
      <c r="W320" s="24"/>
      <c r="X320" s="24"/>
      <c r="Y320" s="24"/>
      <c r="Z320" s="24"/>
    </row>
    <row r="321" ht="19.15" customHeight="1">
      <c r="A321" t="s" s="138">
        <v>4247</v>
      </c>
      <c r="B321" s="149">
        <v>8</v>
      </c>
      <c r="C321" s="149">
        <v>24</v>
      </c>
      <c r="D321" t="s" s="205">
        <v>4522</v>
      </c>
      <c r="E321" t="s" s="205">
        <v>52</v>
      </c>
      <c r="F321" s="223">
        <v>118</v>
      </c>
      <c r="G321" s="149">
        <v>144</v>
      </c>
      <c r="H321" s="173">
        <f>SUM(G321-F321)</f>
        <v>26</v>
      </c>
      <c r="I321" s="167">
        <f>H321/F321</f>
        <v>0.220338983050847</v>
      </c>
      <c r="J321" s="167">
        <f>H321/G321</f>
        <v>0.180555555555556</v>
      </c>
      <c r="K321" s="24"/>
      <c r="L321" s="24"/>
      <c r="M321" s="24"/>
      <c r="N321" s="24"/>
      <c r="O321" s="24"/>
      <c r="P321" s="24"/>
      <c r="Q321" s="24"/>
      <c r="R321" s="24"/>
      <c r="S321" s="24"/>
      <c r="T321" s="24"/>
      <c r="U321" s="24"/>
      <c r="V321" s="24"/>
      <c r="W321" s="24"/>
      <c r="X321" s="24"/>
      <c r="Y321" s="24"/>
      <c r="Z321" s="24"/>
    </row>
    <row r="322" ht="19.15" customHeight="1">
      <c r="A322" t="s" s="138">
        <v>4247</v>
      </c>
      <c r="B322" s="149">
        <v>8</v>
      </c>
      <c r="C322" s="149">
        <v>34</v>
      </c>
      <c r="D322" t="s" s="205">
        <v>4523</v>
      </c>
      <c r="E322" t="s" s="205">
        <v>1309</v>
      </c>
      <c r="F322" s="223">
        <v>108</v>
      </c>
      <c r="G322" s="149">
        <v>114</v>
      </c>
      <c r="H322" s="173">
        <f>SUM(G322-F322)</f>
        <v>6</v>
      </c>
      <c r="I322" s="167">
        <f>H322/F322</f>
        <v>0.0555555555555556</v>
      </c>
      <c r="J322" s="167">
        <f>H322/G322</f>
        <v>0.0526315789473684</v>
      </c>
      <c r="K322" s="24"/>
      <c r="L322" s="24"/>
      <c r="M322" s="24"/>
      <c r="N322" s="24"/>
      <c r="O322" s="24"/>
      <c r="P322" s="24"/>
      <c r="Q322" s="24"/>
      <c r="R322" s="24"/>
      <c r="S322" s="24"/>
      <c r="T322" s="24"/>
      <c r="U322" s="24"/>
      <c r="V322" s="24"/>
      <c r="W322" s="24"/>
      <c r="X322" s="24"/>
      <c r="Y322" s="24"/>
      <c r="Z322" s="24"/>
    </row>
    <row r="323" ht="19.15" customHeight="1">
      <c r="A323" t="s" s="138">
        <v>4247</v>
      </c>
      <c r="B323" s="149">
        <v>8</v>
      </c>
      <c r="C323" s="149">
        <v>30</v>
      </c>
      <c r="D323" t="s" s="205">
        <v>4541</v>
      </c>
      <c r="E323" t="s" s="205">
        <v>119</v>
      </c>
      <c r="F323" s="223">
        <v>65</v>
      </c>
      <c r="G323" s="149">
        <v>99</v>
      </c>
      <c r="H323" s="173">
        <f>SUM(G323-F323)</f>
        <v>34</v>
      </c>
      <c r="I323" s="167">
        <f>H323/F323</f>
        <v>0.523076923076923</v>
      </c>
      <c r="J323" s="167">
        <f>H323/G323</f>
        <v>0.343434343434343</v>
      </c>
      <c r="K323" s="24"/>
      <c r="L323" s="24"/>
      <c r="M323" s="24"/>
      <c r="N323" s="24"/>
      <c r="O323" s="24"/>
      <c r="P323" s="24"/>
      <c r="Q323" s="24"/>
      <c r="R323" s="24"/>
      <c r="S323" s="24"/>
      <c r="T323" s="24"/>
      <c r="U323" s="24"/>
      <c r="V323" s="24"/>
      <c r="W323" s="24"/>
      <c r="X323" s="24"/>
      <c r="Y323" s="24"/>
      <c r="Z323" s="24"/>
    </row>
    <row r="324" ht="19.15" customHeight="1">
      <c r="A324" t="s" s="138">
        <v>4247</v>
      </c>
      <c r="B324" s="149">
        <v>8</v>
      </c>
      <c r="C324" s="149">
        <v>21</v>
      </c>
      <c r="D324" t="s" s="205">
        <v>4524</v>
      </c>
      <c r="E324" t="s" s="205">
        <v>106</v>
      </c>
      <c r="F324" s="223">
        <v>36</v>
      </c>
      <c r="G324" s="149">
        <v>42</v>
      </c>
      <c r="H324" s="173">
        <f>SUM(G324-F324)</f>
        <v>6</v>
      </c>
      <c r="I324" s="167">
        <f>H324/F324</f>
        <v>0.166666666666667</v>
      </c>
      <c r="J324" s="167">
        <f>H324/G324</f>
        <v>0.142857142857143</v>
      </c>
      <c r="K324" s="24"/>
      <c r="L324" s="24"/>
      <c r="M324" s="24"/>
      <c r="N324" s="24"/>
      <c r="O324" s="24"/>
      <c r="P324" s="24"/>
      <c r="Q324" s="24"/>
      <c r="R324" s="24"/>
      <c r="S324" s="24"/>
      <c r="T324" s="24"/>
      <c r="U324" s="24"/>
      <c r="V324" s="24"/>
      <c r="W324" s="24"/>
      <c r="X324" s="24"/>
      <c r="Y324" s="24"/>
      <c r="Z324" s="24"/>
    </row>
    <row r="325" ht="19.15" customHeight="1">
      <c r="A325" t="s" s="138">
        <v>4247</v>
      </c>
      <c r="B325" s="149">
        <v>8</v>
      </c>
      <c r="C325" s="149">
        <v>35</v>
      </c>
      <c r="D325" t="s" s="205">
        <v>4557</v>
      </c>
      <c r="E325" t="s" s="205">
        <v>68</v>
      </c>
      <c r="F325" s="223">
        <v>16</v>
      </c>
      <c r="G325" s="149">
        <v>25</v>
      </c>
      <c r="H325" s="173">
        <f>SUM(G325-F325)</f>
        <v>9</v>
      </c>
      <c r="I325" s="167">
        <f>H325/F325</f>
        <v>0.5625</v>
      </c>
      <c r="J325" s="167">
        <f>H325/G325</f>
        <v>0.36</v>
      </c>
      <c r="K325" s="24"/>
      <c r="L325" s="24"/>
      <c r="M325" s="24"/>
      <c r="N325" s="24"/>
      <c r="O325" s="24"/>
      <c r="P325" s="24"/>
      <c r="Q325" s="24"/>
      <c r="R325" s="24"/>
      <c r="S325" s="24"/>
      <c r="T325" s="24"/>
      <c r="U325" s="24"/>
      <c r="V325" s="24"/>
      <c r="W325" s="24"/>
      <c r="X325" s="24"/>
      <c r="Y325" s="24"/>
      <c r="Z325" s="24"/>
    </row>
    <row r="326" ht="19.15" customHeight="1">
      <c r="A326" t="s" s="138">
        <v>4247</v>
      </c>
      <c r="B326" s="149">
        <v>8</v>
      </c>
      <c r="C326" s="149">
        <v>3</v>
      </c>
      <c r="D326" t="s" s="205">
        <v>4525</v>
      </c>
      <c r="E326" t="s" s="205">
        <v>78</v>
      </c>
      <c r="F326" s="223">
        <v>0</v>
      </c>
      <c r="G326" s="149">
        <v>0</v>
      </c>
      <c r="H326" s="206">
        <f>SUM(G326-F326)</f>
        <v>0</v>
      </c>
      <c r="I326" s="208">
        <f>H326/F326</f>
      </c>
      <c r="J326" s="176">
        <f>H326/G326</f>
      </c>
      <c r="K326" s="174"/>
      <c r="L326" s="174"/>
      <c r="M326" s="174"/>
      <c r="N326" s="174"/>
      <c r="O326" s="174"/>
      <c r="P326" s="174"/>
      <c r="Q326" s="174"/>
      <c r="R326" s="174"/>
      <c r="S326" s="174"/>
      <c r="T326" s="174"/>
      <c r="U326" s="174"/>
      <c r="V326" s="174"/>
      <c r="W326" s="174"/>
      <c r="X326" s="174"/>
      <c r="Y326" s="174"/>
      <c r="Z326" s="174"/>
    </row>
    <row r="327" ht="13.65" customHeight="1">
      <c r="A327" s="192"/>
      <c r="B327" s="183"/>
      <c r="C327" s="183"/>
      <c r="D327" s="183"/>
      <c r="E327" s="183"/>
      <c r="F327" s="193">
        <f>SUM(F291:F326)</f>
        <v>87385</v>
      </c>
      <c r="G327" s="194">
        <f>SUM(G291:G326)</f>
        <v>103728</v>
      </c>
      <c r="H327" s="193">
        <f>SUM(H291:H326)</f>
        <v>16343</v>
      </c>
      <c r="I327" s="209">
        <f>H327/F327</f>
        <v>0.187022944441266</v>
      </c>
      <c r="J327" s="182">
        <f>H327/G327</f>
        <v>0.157556301095172</v>
      </c>
      <c r="K327" s="183"/>
      <c r="L327" s="183"/>
      <c r="M327" s="183"/>
      <c r="N327" s="183"/>
      <c r="O327" s="183"/>
      <c r="P327" s="183"/>
      <c r="Q327" s="183"/>
      <c r="R327" s="183"/>
      <c r="S327" s="183"/>
      <c r="T327" s="183"/>
      <c r="U327" s="183"/>
      <c r="V327" s="183"/>
      <c r="W327" s="183"/>
      <c r="X327" s="183"/>
      <c r="Y327" s="183"/>
      <c r="Z327" s="184"/>
    </row>
    <row r="328" ht="13.65" customHeight="1">
      <c r="A328" s="195"/>
      <c r="B328" s="195"/>
      <c r="C328" s="195"/>
      <c r="D328" s="195"/>
      <c r="E328" s="195"/>
      <c r="F328" s="195"/>
      <c r="G328" s="195"/>
      <c r="H328" s="195"/>
      <c r="I328" s="214">
        <f>H328/F328</f>
      </c>
      <c r="J328" s="196">
        <f>H328/G328</f>
      </c>
      <c r="K328" s="195"/>
      <c r="L328" s="195"/>
      <c r="M328" s="195"/>
      <c r="N328" s="195"/>
      <c r="O328" s="195"/>
      <c r="P328" s="195"/>
      <c r="Q328" s="195"/>
      <c r="R328" s="195"/>
      <c r="S328" s="195"/>
      <c r="T328" s="195"/>
      <c r="U328" s="195"/>
      <c r="V328" s="195"/>
      <c r="W328" s="195"/>
      <c r="X328" s="195"/>
      <c r="Y328" s="195"/>
      <c r="Z328" s="195"/>
    </row>
    <row r="329" ht="13.65" customHeight="1">
      <c r="A329" s="215"/>
      <c r="B329" s="216"/>
      <c r="C329" s="216"/>
      <c r="D329" s="216"/>
      <c r="E329" s="216"/>
      <c r="F329" s="299">
        <f>SUM(F327,F289,F247,F206,F166,F124,F83,F39)</f>
        <v>728253</v>
      </c>
      <c r="G329" s="218">
        <f>SUM(G327,G289,G247,G206,G166,G124,G83,G39)</f>
        <v>802173</v>
      </c>
      <c r="H329" s="299">
        <f>SUM(H327,H289,H247,H206,H166,H124,H83,H39)</f>
        <v>73920</v>
      </c>
      <c r="I329" s="219">
        <f>H329/F329</f>
        <v>0.101503186392641</v>
      </c>
      <c r="J329" s="235">
        <f>H329/G329</f>
        <v>0.09214969838177051</v>
      </c>
      <c r="K329" s="216"/>
      <c r="L329" s="216"/>
      <c r="M329" s="216"/>
      <c r="N329" s="216"/>
      <c r="O329" s="216"/>
      <c r="P329" s="216"/>
      <c r="Q329" s="216"/>
      <c r="R329" s="216"/>
      <c r="S329" s="216"/>
      <c r="T329" s="216"/>
      <c r="U329" s="216"/>
      <c r="V329" s="216"/>
      <c r="W329" s="216"/>
      <c r="X329" s="216"/>
      <c r="Y329" s="216"/>
      <c r="Z329"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6.xml><?xml version="1.0" encoding="utf-8"?>
<worksheet xmlns:r="http://schemas.openxmlformats.org/officeDocument/2006/relationships" xmlns="http://schemas.openxmlformats.org/spreadsheetml/2006/main">
  <sheetPr>
    <pageSetUpPr fitToPage="1"/>
  </sheetPr>
  <dimension ref="A1:Z201"/>
  <sheetViews>
    <sheetView workbookViewId="0" showGridLines="0" defaultGridColor="1"/>
  </sheetViews>
  <sheetFormatPr defaultColWidth="14.5" defaultRowHeight="15.75" customHeight="1" outlineLevelRow="0" outlineLevelCol="0"/>
  <cols>
    <col min="1" max="1" width="14.5" style="300" customWidth="1"/>
    <col min="2" max="2" width="10.5" style="300" customWidth="1"/>
    <col min="3" max="3" width="10" style="300" customWidth="1"/>
    <col min="4" max="4" width="28.5" style="300" customWidth="1"/>
    <col min="5" max="5" width="23" style="300" customWidth="1"/>
    <col min="6" max="26" width="14.5" style="300" customWidth="1"/>
    <col min="27" max="256" width="14.5" style="300"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42">
        <v>4559</v>
      </c>
      <c r="B2" s="166">
        <v>1</v>
      </c>
      <c r="C2" s="166">
        <v>14</v>
      </c>
      <c r="D2" t="s" s="142">
        <v>4570</v>
      </c>
      <c r="E2" t="s" s="142">
        <v>20</v>
      </c>
      <c r="F2" s="241">
        <v>22394</v>
      </c>
      <c r="G2" s="166">
        <v>24656</v>
      </c>
      <c r="H2" s="155">
        <f>SUM(G2-F2)</f>
        <v>2262</v>
      </c>
      <c r="I2" s="19">
        <f>H2/F2</f>
        <v>0.101009198892561</v>
      </c>
      <c r="J2" s="167">
        <f>H2/G2</f>
        <v>0.0917423750811162</v>
      </c>
      <c r="K2" s="24"/>
      <c r="L2" s="24"/>
      <c r="M2" s="24"/>
      <c r="N2" s="24"/>
      <c r="O2" s="24"/>
      <c r="P2" s="24"/>
      <c r="Q2" s="24"/>
      <c r="R2" s="24"/>
      <c r="S2" s="24"/>
      <c r="T2" s="24"/>
      <c r="U2" s="24"/>
      <c r="V2" s="24"/>
      <c r="W2" s="24"/>
      <c r="X2" s="24"/>
      <c r="Y2" s="24"/>
      <c r="Z2" s="24"/>
    </row>
    <row r="3" ht="19.15" customHeight="1">
      <c r="A3" t="s" s="145">
        <v>4559</v>
      </c>
      <c r="B3" s="168">
        <v>1</v>
      </c>
      <c r="C3" s="168">
        <v>7</v>
      </c>
      <c r="D3" t="s" s="145">
        <v>4571</v>
      </c>
      <c r="E3" t="s" s="145">
        <v>84</v>
      </c>
      <c r="F3" s="155">
        <v>19083</v>
      </c>
      <c r="G3" s="168">
        <v>22643</v>
      </c>
      <c r="H3" s="155">
        <f>SUM(G3-F3)</f>
        <v>3560</v>
      </c>
      <c r="I3" s="19">
        <f>H3/F3</f>
        <v>0.186553476916627</v>
      </c>
      <c r="J3" s="167">
        <f>H3/G3</f>
        <v>0.157222982820298</v>
      </c>
      <c r="K3" s="24"/>
      <c r="L3" s="24"/>
      <c r="M3" s="24"/>
      <c r="N3" s="24"/>
      <c r="O3" s="24"/>
      <c r="P3" s="24"/>
      <c r="Q3" s="24"/>
      <c r="R3" s="24"/>
      <c r="S3" s="24"/>
      <c r="T3" s="24"/>
      <c r="U3" s="24"/>
      <c r="V3" s="24"/>
      <c r="W3" s="24"/>
      <c r="X3" s="24"/>
      <c r="Y3" s="24"/>
      <c r="Z3" s="24"/>
    </row>
    <row r="4" ht="19.15" customHeight="1">
      <c r="A4" t="s" s="145">
        <v>4559</v>
      </c>
      <c r="B4" s="168">
        <v>1</v>
      </c>
      <c r="C4" s="168">
        <v>11</v>
      </c>
      <c r="D4" t="s" s="145">
        <v>4572</v>
      </c>
      <c r="E4" t="s" s="145">
        <v>17</v>
      </c>
      <c r="F4" s="155">
        <v>16977</v>
      </c>
      <c r="G4" s="168">
        <v>19987</v>
      </c>
      <c r="H4" s="155">
        <f>SUM(G4-F4)</f>
        <v>3010</v>
      </c>
      <c r="I4" s="19">
        <f>H4/F4</f>
        <v>0.177298698238794</v>
      </c>
      <c r="J4" s="167">
        <f>H4/G4</f>
        <v>0.150597888627608</v>
      </c>
      <c r="K4" s="24"/>
      <c r="L4" s="24"/>
      <c r="M4" s="24"/>
      <c r="N4" s="24"/>
      <c r="O4" s="24"/>
      <c r="P4" s="24"/>
      <c r="Q4" s="24"/>
      <c r="R4" s="24"/>
      <c r="S4" s="24"/>
      <c r="T4" s="24"/>
      <c r="U4" s="24"/>
      <c r="V4" s="24"/>
      <c r="W4" s="24"/>
      <c r="X4" s="24"/>
      <c r="Y4" s="24"/>
      <c r="Z4" s="24"/>
    </row>
    <row r="5" ht="19.15" customHeight="1">
      <c r="A5" t="s" s="145">
        <v>4559</v>
      </c>
      <c r="B5" s="168">
        <v>1</v>
      </c>
      <c r="C5" s="168">
        <v>3</v>
      </c>
      <c r="D5" t="s" s="145">
        <v>4573</v>
      </c>
      <c r="E5" t="s" s="145">
        <v>22</v>
      </c>
      <c r="F5" s="155">
        <v>16116</v>
      </c>
      <c r="G5" s="168">
        <v>17374</v>
      </c>
      <c r="H5" s="155">
        <f>SUM(G5-F5)</f>
        <v>1258</v>
      </c>
      <c r="I5" s="19">
        <f>H5/F5</f>
        <v>0.0780590717299578</v>
      </c>
      <c r="J5" s="167">
        <f>H5/G5</f>
        <v>0.0724070450097847</v>
      </c>
      <c r="K5" s="24"/>
      <c r="L5" s="24"/>
      <c r="M5" s="24"/>
      <c r="N5" s="24"/>
      <c r="O5" s="24"/>
      <c r="P5" s="24"/>
      <c r="Q5" s="24"/>
      <c r="R5" s="24"/>
      <c r="S5" s="24"/>
      <c r="T5" s="24"/>
      <c r="U5" s="24"/>
      <c r="V5" s="24"/>
      <c r="W5" s="24"/>
      <c r="X5" s="24"/>
      <c r="Y5" s="24"/>
      <c r="Z5" s="24"/>
    </row>
    <row r="6" ht="19.15" customHeight="1">
      <c r="A6" t="s" s="145">
        <v>4559</v>
      </c>
      <c r="B6" s="168">
        <v>1</v>
      </c>
      <c r="C6" s="168">
        <v>1</v>
      </c>
      <c r="D6" t="s" s="145">
        <v>4574</v>
      </c>
      <c r="E6" t="s" s="145">
        <v>26</v>
      </c>
      <c r="F6" s="155">
        <v>4363</v>
      </c>
      <c r="G6" s="168">
        <v>4959</v>
      </c>
      <c r="H6" s="155">
        <f>SUM(G6-F6)</f>
        <v>596</v>
      </c>
      <c r="I6" s="19">
        <f>H6/F6</f>
        <v>0.136603254641302</v>
      </c>
      <c r="J6" s="167">
        <f>H6/G6</f>
        <v>0.12018552127445</v>
      </c>
      <c r="K6" s="24"/>
      <c r="L6" s="24"/>
      <c r="M6" s="24"/>
      <c r="N6" s="24"/>
      <c r="O6" s="24"/>
      <c r="P6" s="24"/>
      <c r="Q6" s="24"/>
      <c r="R6" s="24"/>
      <c r="S6" s="24"/>
      <c r="T6" s="24"/>
      <c r="U6" s="24"/>
      <c r="V6" s="24"/>
      <c r="W6" s="24"/>
      <c r="X6" s="24"/>
      <c r="Y6" s="24"/>
      <c r="Z6" s="24"/>
    </row>
    <row r="7" ht="19.15" customHeight="1">
      <c r="A7" t="s" s="145">
        <v>4559</v>
      </c>
      <c r="B7" s="168">
        <v>1</v>
      </c>
      <c r="C7" s="168">
        <v>2</v>
      </c>
      <c r="D7" t="s" s="145">
        <v>4575</v>
      </c>
      <c r="E7" t="s" s="145">
        <v>28</v>
      </c>
      <c r="F7" s="155">
        <v>2054</v>
      </c>
      <c r="G7" s="168">
        <v>2159</v>
      </c>
      <c r="H7" s="155">
        <f>SUM(G7-F7)</f>
        <v>105</v>
      </c>
      <c r="I7" s="19">
        <f>H7/F7</f>
        <v>0.0511197663096397</v>
      </c>
      <c r="J7" s="167">
        <f>H7/G7</f>
        <v>0.0486336266790181</v>
      </c>
      <c r="K7" s="24"/>
      <c r="L7" s="24"/>
      <c r="M7" s="24"/>
      <c r="N7" s="24"/>
      <c r="O7" s="24"/>
      <c r="P7" s="24"/>
      <c r="Q7" s="24"/>
      <c r="R7" s="24"/>
      <c r="S7" s="24"/>
      <c r="T7" s="24"/>
      <c r="U7" s="24"/>
      <c r="V7" s="24"/>
      <c r="W7" s="24"/>
      <c r="X7" s="24"/>
      <c r="Y7" s="24"/>
      <c r="Z7" s="24"/>
    </row>
    <row r="8" ht="19.15" customHeight="1">
      <c r="A8" t="s" s="145">
        <v>4559</v>
      </c>
      <c r="B8" s="168">
        <v>1</v>
      </c>
      <c r="C8" s="168">
        <v>17</v>
      </c>
      <c r="D8" t="s" s="145">
        <v>4576</v>
      </c>
      <c r="E8" t="s" s="145">
        <v>34</v>
      </c>
      <c r="F8" s="155">
        <v>1733</v>
      </c>
      <c r="G8" s="168">
        <v>1817</v>
      </c>
      <c r="H8" s="155">
        <f>SUM(G8-F8)</f>
        <v>84</v>
      </c>
      <c r="I8" s="19">
        <f>H8/F8</f>
        <v>0.0484708597807271</v>
      </c>
      <c r="J8" s="167">
        <f>H8/G8</f>
        <v>0.0462300495321959</v>
      </c>
      <c r="K8" s="24"/>
      <c r="L8" s="24"/>
      <c r="M8" s="24"/>
      <c r="N8" s="24"/>
      <c r="O8" s="24"/>
      <c r="P8" s="24"/>
      <c r="Q8" s="24"/>
      <c r="R8" s="24"/>
      <c r="S8" s="24"/>
      <c r="T8" s="24"/>
      <c r="U8" s="24"/>
      <c r="V8" s="24"/>
      <c r="W8" s="24"/>
      <c r="X8" s="24"/>
      <c r="Y8" s="24"/>
      <c r="Z8" s="24"/>
    </row>
    <row r="9" ht="19.15" customHeight="1">
      <c r="A9" t="s" s="145">
        <v>4559</v>
      </c>
      <c r="B9" s="168">
        <v>1</v>
      </c>
      <c r="C9" s="168">
        <v>8</v>
      </c>
      <c r="D9" t="s" s="145">
        <v>4577</v>
      </c>
      <c r="E9" t="s" s="145">
        <v>36</v>
      </c>
      <c r="F9" s="155">
        <v>663</v>
      </c>
      <c r="G9" s="168">
        <v>705</v>
      </c>
      <c r="H9" s="155">
        <f>SUM(G9-F9)</f>
        <v>42</v>
      </c>
      <c r="I9" s="19">
        <f>H9/F9</f>
        <v>0.0633484162895928</v>
      </c>
      <c r="J9" s="167">
        <f>H9/G9</f>
        <v>0.0595744680851064</v>
      </c>
      <c r="K9" s="24"/>
      <c r="L9" s="24"/>
      <c r="M9" s="24"/>
      <c r="N9" s="24"/>
      <c r="O9" s="24"/>
      <c r="P9" s="24"/>
      <c r="Q9" s="24"/>
      <c r="R9" s="24"/>
      <c r="S9" s="24"/>
      <c r="T9" s="24"/>
      <c r="U9" s="24"/>
      <c r="V9" s="24"/>
      <c r="W9" s="24"/>
      <c r="X9" s="24"/>
      <c r="Y9" s="24"/>
      <c r="Z9" s="24"/>
    </row>
    <row r="10" ht="19.15" customHeight="1">
      <c r="A10" t="s" s="145">
        <v>4559</v>
      </c>
      <c r="B10" s="168">
        <v>1</v>
      </c>
      <c r="C10" s="168">
        <v>9</v>
      </c>
      <c r="D10" t="s" s="145">
        <v>4578</v>
      </c>
      <c r="E10" t="s" s="145">
        <v>30</v>
      </c>
      <c r="F10" s="155">
        <v>420</v>
      </c>
      <c r="G10" s="168">
        <v>449</v>
      </c>
      <c r="H10" s="155">
        <f>SUM(G10-F10)</f>
        <v>29</v>
      </c>
      <c r="I10" s="19">
        <f>H10/F10</f>
        <v>0.069047619047619</v>
      </c>
      <c r="J10" s="167">
        <f>H10/G10</f>
        <v>0.0645879732739421</v>
      </c>
      <c r="K10" s="24"/>
      <c r="L10" s="24"/>
      <c r="M10" s="24"/>
      <c r="N10" s="24"/>
      <c r="O10" s="24"/>
      <c r="P10" s="24"/>
      <c r="Q10" s="24"/>
      <c r="R10" s="24"/>
      <c r="S10" s="24"/>
      <c r="T10" s="24"/>
      <c r="U10" s="24"/>
      <c r="V10" s="24"/>
      <c r="W10" s="24"/>
      <c r="X10" s="24"/>
      <c r="Y10" s="24"/>
      <c r="Z10" s="24"/>
    </row>
    <row r="11" ht="19.15" customHeight="1">
      <c r="A11" t="s" s="145">
        <v>4559</v>
      </c>
      <c r="B11" s="168">
        <v>1</v>
      </c>
      <c r="C11" s="168">
        <v>22</v>
      </c>
      <c r="D11" t="s" s="145">
        <v>4579</v>
      </c>
      <c r="E11" t="s" s="145">
        <v>62</v>
      </c>
      <c r="F11" s="155">
        <v>403</v>
      </c>
      <c r="G11" s="168">
        <v>443</v>
      </c>
      <c r="H11" s="155">
        <f>SUM(G11-F11)</f>
        <v>40</v>
      </c>
      <c r="I11" s="19">
        <f>H11/F11</f>
        <v>0.0992555831265509</v>
      </c>
      <c r="J11" s="167">
        <f>H11/G11</f>
        <v>0.090293453724605</v>
      </c>
      <c r="K11" s="24"/>
      <c r="L11" s="24"/>
      <c r="M11" s="24"/>
      <c r="N11" s="24"/>
      <c r="O11" s="24"/>
      <c r="P11" s="24"/>
      <c r="Q11" s="24"/>
      <c r="R11" s="24"/>
      <c r="S11" s="24"/>
      <c r="T11" s="24"/>
      <c r="U11" s="24"/>
      <c r="V11" s="24"/>
      <c r="W11" s="24"/>
      <c r="X11" s="24"/>
      <c r="Y11" s="24"/>
      <c r="Z11" s="24"/>
    </row>
    <row r="12" ht="19.15" customHeight="1">
      <c r="A12" t="s" s="145">
        <v>4559</v>
      </c>
      <c r="B12" s="168">
        <v>1</v>
      </c>
      <c r="C12" s="168">
        <v>16</v>
      </c>
      <c r="D12" t="s" s="145">
        <v>4580</v>
      </c>
      <c r="E12" t="s" s="145">
        <v>48</v>
      </c>
      <c r="F12" s="155">
        <v>364</v>
      </c>
      <c r="G12" s="168">
        <v>384</v>
      </c>
      <c r="H12" s="155">
        <f>SUM(G12-F12)</f>
        <v>20</v>
      </c>
      <c r="I12" s="19">
        <f>H12/F12</f>
        <v>0.0549450549450549</v>
      </c>
      <c r="J12" s="167">
        <f>H12/G12</f>
        <v>0.0520833333333333</v>
      </c>
      <c r="K12" s="24"/>
      <c r="L12" s="24"/>
      <c r="M12" s="24"/>
      <c r="N12" s="24"/>
      <c r="O12" s="24"/>
      <c r="P12" s="24"/>
      <c r="Q12" s="24"/>
      <c r="R12" s="24"/>
      <c r="S12" s="24"/>
      <c r="T12" s="24"/>
      <c r="U12" s="24"/>
      <c r="V12" s="24"/>
      <c r="W12" s="24"/>
      <c r="X12" s="24"/>
      <c r="Y12" s="24"/>
      <c r="Z12" s="24"/>
    </row>
    <row r="13" ht="19.15" customHeight="1">
      <c r="A13" t="s" s="145">
        <v>4559</v>
      </c>
      <c r="B13" s="168">
        <v>1</v>
      </c>
      <c r="C13" s="168">
        <v>12</v>
      </c>
      <c r="D13" t="s" s="145">
        <v>4581</v>
      </c>
      <c r="E13" t="s" s="145">
        <v>38</v>
      </c>
      <c r="F13" s="155">
        <v>310</v>
      </c>
      <c r="G13" s="168">
        <v>369</v>
      </c>
      <c r="H13" s="155">
        <f>SUM(G13-F13)</f>
        <v>59</v>
      </c>
      <c r="I13" s="19">
        <f>H13/F13</f>
        <v>0.190322580645161</v>
      </c>
      <c r="J13" s="167">
        <f>H13/G13</f>
        <v>0.159891598915989</v>
      </c>
      <c r="K13" s="24"/>
      <c r="L13" s="24"/>
      <c r="M13" s="24"/>
      <c r="N13" s="24"/>
      <c r="O13" s="24"/>
      <c r="P13" s="24"/>
      <c r="Q13" s="24"/>
      <c r="R13" s="24"/>
      <c r="S13" s="24"/>
      <c r="T13" s="24"/>
      <c r="U13" s="24"/>
      <c r="V13" s="24"/>
      <c r="W13" s="24"/>
      <c r="X13" s="24"/>
      <c r="Y13" s="24"/>
      <c r="Z13" s="24"/>
    </row>
    <row r="14" ht="19.15" customHeight="1">
      <c r="A14" t="s" s="145">
        <v>4559</v>
      </c>
      <c r="B14" s="168">
        <v>1</v>
      </c>
      <c r="C14" s="168">
        <v>13</v>
      </c>
      <c r="D14" t="s" s="145">
        <v>4582</v>
      </c>
      <c r="E14" t="s" s="145">
        <v>40</v>
      </c>
      <c r="F14" s="155">
        <v>307</v>
      </c>
      <c r="G14" s="168">
        <v>347</v>
      </c>
      <c r="H14" s="155">
        <f>SUM(G14-F14)</f>
        <v>40</v>
      </c>
      <c r="I14" s="19">
        <f>H14/F14</f>
        <v>0.130293159609121</v>
      </c>
      <c r="J14" s="167">
        <f>H14/G14</f>
        <v>0.115273775216138</v>
      </c>
      <c r="K14" s="24"/>
      <c r="L14" s="24"/>
      <c r="M14" s="24"/>
      <c r="N14" s="24"/>
      <c r="O14" s="24"/>
      <c r="P14" s="24"/>
      <c r="Q14" s="24"/>
      <c r="R14" s="24"/>
      <c r="S14" s="24"/>
      <c r="T14" s="24"/>
      <c r="U14" s="24"/>
      <c r="V14" s="24"/>
      <c r="W14" s="24"/>
      <c r="X14" s="24"/>
      <c r="Y14" s="24"/>
      <c r="Z14" s="24"/>
    </row>
    <row r="15" ht="19.15" customHeight="1">
      <c r="A15" t="s" s="145">
        <v>4559</v>
      </c>
      <c r="B15" s="168">
        <v>1</v>
      </c>
      <c r="C15" s="168">
        <v>4</v>
      </c>
      <c r="D15" t="s" s="145">
        <v>4583</v>
      </c>
      <c r="E15" t="s" s="145">
        <v>281</v>
      </c>
      <c r="F15" s="155">
        <v>242</v>
      </c>
      <c r="G15" s="168">
        <v>303</v>
      </c>
      <c r="H15" s="155">
        <f>SUM(G15-F15)</f>
        <v>61</v>
      </c>
      <c r="I15" s="19">
        <f>H15/F15</f>
        <v>0.252066115702479</v>
      </c>
      <c r="J15" s="167">
        <f>H15/G15</f>
        <v>0.201320132013201</v>
      </c>
      <c r="K15" s="24"/>
      <c r="L15" s="24"/>
      <c r="M15" s="24"/>
      <c r="N15" s="24"/>
      <c r="O15" s="24"/>
      <c r="P15" s="24"/>
      <c r="Q15" s="24"/>
      <c r="R15" s="24"/>
      <c r="S15" s="24"/>
      <c r="T15" s="24"/>
      <c r="U15" s="24"/>
      <c r="V15" s="24"/>
      <c r="W15" s="24"/>
      <c r="X15" s="24"/>
      <c r="Y15" s="24"/>
      <c r="Z15" s="24"/>
    </row>
    <row r="16" ht="19.15" customHeight="1">
      <c r="A16" t="s" s="145">
        <v>4559</v>
      </c>
      <c r="B16" s="168">
        <v>1</v>
      </c>
      <c r="C16" s="168">
        <v>5</v>
      </c>
      <c r="D16" t="s" s="145">
        <v>4584</v>
      </c>
      <c r="E16" t="s" s="145">
        <v>44</v>
      </c>
      <c r="F16" s="155">
        <v>272</v>
      </c>
      <c r="G16" s="168">
        <v>298</v>
      </c>
      <c r="H16" s="155">
        <f>SUM(G16-F16)</f>
        <v>26</v>
      </c>
      <c r="I16" s="19">
        <f>H16/F16</f>
        <v>0.0955882352941176</v>
      </c>
      <c r="J16" s="167">
        <f>H16/G16</f>
        <v>0.08724832214765101</v>
      </c>
      <c r="K16" s="24"/>
      <c r="L16" s="24"/>
      <c r="M16" s="24"/>
      <c r="N16" s="24"/>
      <c r="O16" s="24"/>
      <c r="P16" s="24"/>
      <c r="Q16" s="24"/>
      <c r="R16" s="24"/>
      <c r="S16" s="24"/>
      <c r="T16" s="24"/>
      <c r="U16" s="24"/>
      <c r="V16" s="24"/>
      <c r="W16" s="24"/>
      <c r="X16" s="24"/>
      <c r="Y16" s="24"/>
      <c r="Z16" s="24"/>
    </row>
    <row r="17" ht="19.15" customHeight="1">
      <c r="A17" t="s" s="145">
        <v>4559</v>
      </c>
      <c r="B17" s="168">
        <v>1</v>
      </c>
      <c r="C17" s="168">
        <v>27</v>
      </c>
      <c r="D17" t="s" s="145">
        <v>4585</v>
      </c>
      <c r="E17" t="s" s="145">
        <v>1427</v>
      </c>
      <c r="F17" s="155">
        <v>168</v>
      </c>
      <c r="G17" s="168">
        <v>206</v>
      </c>
      <c r="H17" s="155">
        <f>SUM(G17-F17)</f>
        <v>38</v>
      </c>
      <c r="I17" s="19">
        <f>H17/F17</f>
        <v>0.226190476190476</v>
      </c>
      <c r="J17" s="167">
        <f>H17/G17</f>
        <v>0.184466019417476</v>
      </c>
      <c r="K17" s="24"/>
      <c r="L17" s="24"/>
      <c r="M17" s="24"/>
      <c r="N17" s="24"/>
      <c r="O17" s="24"/>
      <c r="P17" s="24"/>
      <c r="Q17" s="24"/>
      <c r="R17" s="24"/>
      <c r="S17" s="24"/>
      <c r="T17" s="24"/>
      <c r="U17" s="24"/>
      <c r="V17" s="24"/>
      <c r="W17" s="24"/>
      <c r="X17" s="24"/>
      <c r="Y17" s="24"/>
      <c r="Z17" s="24"/>
    </row>
    <row r="18" ht="19.15" customHeight="1">
      <c r="A18" t="s" s="145">
        <v>4559</v>
      </c>
      <c r="B18" s="168">
        <v>1</v>
      </c>
      <c r="C18" s="168">
        <v>10</v>
      </c>
      <c r="D18" t="s" s="145">
        <v>4586</v>
      </c>
      <c r="E18" t="s" s="145">
        <v>101</v>
      </c>
      <c r="F18" s="155">
        <v>174</v>
      </c>
      <c r="G18" s="168">
        <v>205</v>
      </c>
      <c r="H18" s="155">
        <f>SUM(G18-F18)</f>
        <v>31</v>
      </c>
      <c r="I18" s="19">
        <f>H18/F18</f>
        <v>0.17816091954023</v>
      </c>
      <c r="J18" s="167">
        <f>H18/G18</f>
        <v>0.151219512195122</v>
      </c>
      <c r="K18" s="24"/>
      <c r="L18" s="24"/>
      <c r="M18" s="24"/>
      <c r="N18" s="24"/>
      <c r="O18" s="24"/>
      <c r="P18" s="24"/>
      <c r="Q18" s="24"/>
      <c r="R18" s="24"/>
      <c r="S18" s="24"/>
      <c r="T18" s="24"/>
      <c r="U18" s="24"/>
      <c r="V18" s="24"/>
      <c r="W18" s="24"/>
      <c r="X18" s="24"/>
      <c r="Y18" s="24"/>
      <c r="Z18" s="24"/>
    </row>
    <row r="19" ht="19.15" customHeight="1">
      <c r="A19" t="s" s="145">
        <v>4559</v>
      </c>
      <c r="B19" s="168">
        <v>1</v>
      </c>
      <c r="C19" s="168">
        <v>21</v>
      </c>
      <c r="D19" t="s" s="145">
        <v>4587</v>
      </c>
      <c r="E19" t="s" s="145">
        <v>52</v>
      </c>
      <c r="F19" s="155">
        <v>143</v>
      </c>
      <c r="G19" s="168">
        <v>169</v>
      </c>
      <c r="H19" s="155">
        <f>SUM(G19-F19)</f>
        <v>26</v>
      </c>
      <c r="I19" s="19">
        <f>H19/F19</f>
        <v>0.181818181818182</v>
      </c>
      <c r="J19" s="167">
        <f>H19/G19</f>
        <v>0.153846153846154</v>
      </c>
      <c r="K19" s="24"/>
      <c r="L19" s="24"/>
      <c r="M19" s="24"/>
      <c r="N19" s="24"/>
      <c r="O19" s="24"/>
      <c r="P19" s="24"/>
      <c r="Q19" s="24"/>
      <c r="R19" s="24"/>
      <c r="S19" s="24"/>
      <c r="T19" s="24"/>
      <c r="U19" s="24"/>
      <c r="V19" s="24"/>
      <c r="W19" s="24"/>
      <c r="X19" s="24"/>
      <c r="Y19" s="24"/>
      <c r="Z19" s="24"/>
    </row>
    <row r="20" ht="19.15" customHeight="1">
      <c r="A20" t="s" s="145">
        <v>4559</v>
      </c>
      <c r="B20" s="168">
        <v>1</v>
      </c>
      <c r="C20" s="168">
        <v>6</v>
      </c>
      <c r="D20" t="s" s="145">
        <v>4588</v>
      </c>
      <c r="E20" t="s" s="145">
        <v>66</v>
      </c>
      <c r="F20" s="155">
        <v>114</v>
      </c>
      <c r="G20" s="168">
        <v>133</v>
      </c>
      <c r="H20" s="155">
        <f>SUM(G20-F20)</f>
        <v>19</v>
      </c>
      <c r="I20" s="19">
        <f>H20/F20</f>
        <v>0.166666666666667</v>
      </c>
      <c r="J20" s="167">
        <f>H20/G20</f>
        <v>0.142857142857143</v>
      </c>
      <c r="K20" s="24"/>
      <c r="L20" s="24"/>
      <c r="M20" s="24"/>
      <c r="N20" s="24"/>
      <c r="O20" s="24"/>
      <c r="P20" s="24"/>
      <c r="Q20" s="24"/>
      <c r="R20" s="24"/>
      <c r="S20" s="24"/>
      <c r="T20" s="24"/>
      <c r="U20" s="24"/>
      <c r="V20" s="24"/>
      <c r="W20" s="24"/>
      <c r="X20" s="24"/>
      <c r="Y20" s="24"/>
      <c r="Z20" s="24"/>
    </row>
    <row r="21" ht="19.15" customHeight="1">
      <c r="A21" t="s" s="145">
        <v>4559</v>
      </c>
      <c r="B21" s="168">
        <v>1</v>
      </c>
      <c r="C21" s="168">
        <v>15</v>
      </c>
      <c r="D21" t="s" s="145">
        <v>4589</v>
      </c>
      <c r="E21" t="s" s="145">
        <v>60</v>
      </c>
      <c r="F21" s="155">
        <v>105</v>
      </c>
      <c r="G21" s="168">
        <v>122</v>
      </c>
      <c r="H21" s="155">
        <f>SUM(G21-F21)</f>
        <v>17</v>
      </c>
      <c r="I21" s="19">
        <f>H21/F21</f>
        <v>0.161904761904762</v>
      </c>
      <c r="J21" s="167">
        <f>H21/G21</f>
        <v>0.139344262295082</v>
      </c>
      <c r="K21" s="24"/>
      <c r="L21" s="24"/>
      <c r="M21" s="24"/>
      <c r="N21" s="24"/>
      <c r="O21" s="24"/>
      <c r="P21" s="24"/>
      <c r="Q21" s="24"/>
      <c r="R21" s="24"/>
      <c r="S21" s="24"/>
      <c r="T21" s="24"/>
      <c r="U21" s="24"/>
      <c r="V21" s="24"/>
      <c r="W21" s="24"/>
      <c r="X21" s="24"/>
      <c r="Y21" s="24"/>
      <c r="Z21" s="24"/>
    </row>
    <row r="22" ht="19.15" customHeight="1">
      <c r="A22" t="s" s="145">
        <v>4559</v>
      </c>
      <c r="B22" s="168">
        <v>1</v>
      </c>
      <c r="C22" s="168">
        <v>24</v>
      </c>
      <c r="D22" t="s" s="145">
        <v>4590</v>
      </c>
      <c r="E22" t="s" s="145">
        <v>72</v>
      </c>
      <c r="F22" s="155">
        <v>98</v>
      </c>
      <c r="G22" s="168">
        <v>108</v>
      </c>
      <c r="H22" s="155">
        <f>SUM(G22-F22)</f>
        <v>10</v>
      </c>
      <c r="I22" s="19">
        <f>H22/F22</f>
        <v>0.102040816326531</v>
      </c>
      <c r="J22" s="167">
        <f>H22/G22</f>
        <v>0.0925925925925926</v>
      </c>
      <c r="K22" s="24"/>
      <c r="L22" s="24"/>
      <c r="M22" s="24"/>
      <c r="N22" s="24"/>
      <c r="O22" s="24"/>
      <c r="P22" s="24"/>
      <c r="Q22" s="24"/>
      <c r="R22" s="24"/>
      <c r="S22" s="24"/>
      <c r="T22" s="24"/>
      <c r="U22" s="24"/>
      <c r="V22" s="24"/>
      <c r="W22" s="24"/>
      <c r="X22" s="24"/>
      <c r="Y22" s="24"/>
      <c r="Z22" s="24"/>
    </row>
    <row r="23" ht="19.15" customHeight="1">
      <c r="A23" t="s" s="145">
        <v>4559</v>
      </c>
      <c r="B23" s="168">
        <v>1</v>
      </c>
      <c r="C23" s="168">
        <v>30</v>
      </c>
      <c r="D23" t="s" s="145">
        <v>4591</v>
      </c>
      <c r="E23" t="s" s="145">
        <v>116</v>
      </c>
      <c r="F23" s="155">
        <v>68</v>
      </c>
      <c r="G23" s="168">
        <v>84</v>
      </c>
      <c r="H23" s="155">
        <f>SUM(G23-F23)</f>
        <v>16</v>
      </c>
      <c r="I23" s="19">
        <f>H23/F23</f>
        <v>0.235294117647059</v>
      </c>
      <c r="J23" s="167">
        <f>H23/G23</f>
        <v>0.19047619047619</v>
      </c>
      <c r="K23" s="24"/>
      <c r="L23" s="24"/>
      <c r="M23" s="24"/>
      <c r="N23" s="24"/>
      <c r="O23" s="24"/>
      <c r="P23" s="24"/>
      <c r="Q23" s="24"/>
      <c r="R23" s="24"/>
      <c r="S23" s="24"/>
      <c r="T23" s="24"/>
      <c r="U23" s="24"/>
      <c r="V23" s="24"/>
      <c r="W23" s="24"/>
      <c r="X23" s="24"/>
      <c r="Y23" s="24"/>
      <c r="Z23" s="24"/>
    </row>
    <row r="24" ht="19.15" customHeight="1">
      <c r="A24" t="s" s="145">
        <v>4559</v>
      </c>
      <c r="B24" s="168">
        <v>1</v>
      </c>
      <c r="C24" s="168">
        <v>18</v>
      </c>
      <c r="D24" t="s" s="145">
        <v>4592</v>
      </c>
      <c r="E24" t="s" s="145">
        <v>76</v>
      </c>
      <c r="F24" s="155">
        <v>69</v>
      </c>
      <c r="G24" s="168">
        <v>74</v>
      </c>
      <c r="H24" s="155">
        <f>SUM(G24-F24)</f>
        <v>5</v>
      </c>
      <c r="I24" s="19">
        <f>H24/F24</f>
        <v>0.072463768115942</v>
      </c>
      <c r="J24" s="167">
        <f>H24/G24</f>
        <v>0.0675675675675676</v>
      </c>
      <c r="K24" s="24"/>
      <c r="L24" s="24"/>
      <c r="M24" s="24"/>
      <c r="N24" s="24"/>
      <c r="O24" s="24"/>
      <c r="P24" s="24"/>
      <c r="Q24" s="24"/>
      <c r="R24" s="24"/>
      <c r="S24" s="24"/>
      <c r="T24" s="24"/>
      <c r="U24" s="24"/>
      <c r="V24" s="24"/>
      <c r="W24" s="24"/>
      <c r="X24" s="24"/>
      <c r="Y24" s="24"/>
      <c r="Z24" s="24"/>
    </row>
    <row r="25" ht="19.15" customHeight="1">
      <c r="A25" t="s" s="145">
        <v>4559</v>
      </c>
      <c r="B25" s="168">
        <v>1</v>
      </c>
      <c r="C25" s="168">
        <v>26</v>
      </c>
      <c r="D25" t="s" s="145">
        <v>4593</v>
      </c>
      <c r="E25" t="s" s="145">
        <v>42</v>
      </c>
      <c r="F25" s="155">
        <v>53</v>
      </c>
      <c r="G25" s="168">
        <v>63</v>
      </c>
      <c r="H25" s="155">
        <f>SUM(G25-F25)</f>
        <v>10</v>
      </c>
      <c r="I25" s="19">
        <f>H25/F25</f>
        <v>0.188679245283019</v>
      </c>
      <c r="J25" s="167">
        <f>H25/G25</f>
        <v>0.158730158730159</v>
      </c>
      <c r="K25" s="24"/>
      <c r="L25" s="24"/>
      <c r="M25" s="24"/>
      <c r="N25" s="24"/>
      <c r="O25" s="24"/>
      <c r="P25" s="24"/>
      <c r="Q25" s="24"/>
      <c r="R25" s="24"/>
      <c r="S25" s="24"/>
      <c r="T25" s="24"/>
      <c r="U25" s="24"/>
      <c r="V25" s="24"/>
      <c r="W25" s="24"/>
      <c r="X25" s="24"/>
      <c r="Y25" s="24"/>
      <c r="Z25" s="24"/>
    </row>
    <row r="26" ht="19.15" customHeight="1">
      <c r="A26" t="s" s="145">
        <v>4559</v>
      </c>
      <c r="B26" s="168">
        <v>1</v>
      </c>
      <c r="C26" s="168">
        <v>28</v>
      </c>
      <c r="D26" t="s" s="145">
        <v>4594</v>
      </c>
      <c r="E26" t="s" s="145">
        <v>32</v>
      </c>
      <c r="F26" s="155">
        <v>54</v>
      </c>
      <c r="G26" s="168">
        <v>61</v>
      </c>
      <c r="H26" s="155">
        <f>SUM(G26-F26)</f>
        <v>7</v>
      </c>
      <c r="I26" s="19">
        <f>H26/F26</f>
        <v>0.12962962962963</v>
      </c>
      <c r="J26" s="167">
        <f>H26/G26</f>
        <v>0.114754098360656</v>
      </c>
      <c r="K26" s="24"/>
      <c r="L26" s="24"/>
      <c r="M26" s="24"/>
      <c r="N26" s="24"/>
      <c r="O26" s="24"/>
      <c r="P26" s="24"/>
      <c r="Q26" s="24"/>
      <c r="R26" s="24"/>
      <c r="S26" s="24"/>
      <c r="T26" s="24"/>
      <c r="U26" s="24"/>
      <c r="V26" s="24"/>
      <c r="W26" s="24"/>
      <c r="X26" s="24"/>
      <c r="Y26" s="24"/>
      <c r="Z26" s="24"/>
    </row>
    <row r="27" ht="19.15" customHeight="1">
      <c r="A27" t="s" s="145">
        <v>4559</v>
      </c>
      <c r="B27" s="168">
        <v>1</v>
      </c>
      <c r="C27" s="168">
        <v>23</v>
      </c>
      <c r="D27" t="s" s="145">
        <v>4595</v>
      </c>
      <c r="E27" t="s" s="145">
        <v>147</v>
      </c>
      <c r="F27" s="155">
        <v>48</v>
      </c>
      <c r="G27" s="168">
        <v>53</v>
      </c>
      <c r="H27" s="155">
        <f>SUM(G27-F27)</f>
        <v>5</v>
      </c>
      <c r="I27" s="19">
        <f>H27/F27</f>
        <v>0.104166666666667</v>
      </c>
      <c r="J27" s="167">
        <f>H27/G27</f>
        <v>0.0943396226415094</v>
      </c>
      <c r="K27" s="24"/>
      <c r="L27" s="24"/>
      <c r="M27" s="24"/>
      <c r="N27" s="24"/>
      <c r="O27" s="24"/>
      <c r="P27" s="24"/>
      <c r="Q27" s="24"/>
      <c r="R27" s="24"/>
      <c r="S27" s="24"/>
      <c r="T27" s="24"/>
      <c r="U27" s="24"/>
      <c r="V27" s="24"/>
      <c r="W27" s="24"/>
      <c r="X27" s="24"/>
      <c r="Y27" s="24"/>
      <c r="Z27" s="24"/>
    </row>
    <row r="28" ht="19.15" customHeight="1">
      <c r="A28" t="s" s="145">
        <v>4559</v>
      </c>
      <c r="B28" s="168">
        <v>1</v>
      </c>
      <c r="C28" s="168">
        <v>25</v>
      </c>
      <c r="D28" t="s" s="145">
        <v>4596</v>
      </c>
      <c r="E28" t="s" s="145">
        <v>1091</v>
      </c>
      <c r="F28" s="155">
        <v>45</v>
      </c>
      <c r="G28" s="168">
        <v>50</v>
      </c>
      <c r="H28" s="155">
        <f>SUM(G28-F28)</f>
        <v>5</v>
      </c>
      <c r="I28" s="19">
        <f>H28/F28</f>
        <v>0.111111111111111</v>
      </c>
      <c r="J28" s="167">
        <f>H28/G28</f>
        <v>0.1</v>
      </c>
      <c r="K28" s="24"/>
      <c r="L28" s="24"/>
      <c r="M28" s="24"/>
      <c r="N28" s="24"/>
      <c r="O28" s="24"/>
      <c r="P28" s="24"/>
      <c r="Q28" s="24"/>
      <c r="R28" s="24"/>
      <c r="S28" s="24"/>
      <c r="T28" s="24"/>
      <c r="U28" s="24"/>
      <c r="V28" s="24"/>
      <c r="W28" s="24"/>
      <c r="X28" s="24"/>
      <c r="Y28" s="24"/>
      <c r="Z28" s="24"/>
    </row>
    <row r="29" ht="19.15" customHeight="1">
      <c r="A29" t="s" s="145">
        <v>4559</v>
      </c>
      <c r="B29" s="168">
        <v>1</v>
      </c>
      <c r="C29" s="168">
        <v>20</v>
      </c>
      <c r="D29" t="s" s="145">
        <v>4597</v>
      </c>
      <c r="E29" t="s" s="145">
        <v>106</v>
      </c>
      <c r="F29" s="155">
        <v>38</v>
      </c>
      <c r="G29" s="168">
        <v>47</v>
      </c>
      <c r="H29" s="155">
        <f>SUM(G29-F29)</f>
        <v>9</v>
      </c>
      <c r="I29" s="19">
        <f>H29/F29</f>
        <v>0.236842105263158</v>
      </c>
      <c r="J29" s="167">
        <f>H29/G29</f>
        <v>0.191489361702128</v>
      </c>
      <c r="K29" s="24"/>
      <c r="L29" s="24"/>
      <c r="M29" s="24"/>
      <c r="N29" s="24"/>
      <c r="O29" s="24"/>
      <c r="P29" s="24"/>
      <c r="Q29" s="24"/>
      <c r="R29" s="24"/>
      <c r="S29" s="24"/>
      <c r="T29" s="24"/>
      <c r="U29" s="24"/>
      <c r="V29" s="24"/>
      <c r="W29" s="24"/>
      <c r="X29" s="24"/>
      <c r="Y29" s="24"/>
      <c r="Z29" s="24"/>
    </row>
    <row r="30" ht="19.15" customHeight="1">
      <c r="A30" t="s" s="145">
        <v>4559</v>
      </c>
      <c r="B30" s="168">
        <v>1</v>
      </c>
      <c r="C30" s="168">
        <v>29</v>
      </c>
      <c r="D30" t="s" s="145">
        <v>4598</v>
      </c>
      <c r="E30" t="s" s="145">
        <v>68</v>
      </c>
      <c r="F30" s="155">
        <v>19</v>
      </c>
      <c r="G30" s="168">
        <v>22</v>
      </c>
      <c r="H30" s="155">
        <f>SUM(G30-F30)</f>
        <v>3</v>
      </c>
      <c r="I30" s="19">
        <f>H30/F30</f>
        <v>0.157894736842105</v>
      </c>
      <c r="J30" s="167">
        <f>H30/G30</f>
        <v>0.136363636363636</v>
      </c>
      <c r="K30" s="24"/>
      <c r="L30" s="24"/>
      <c r="M30" s="24"/>
      <c r="N30" s="24"/>
      <c r="O30" s="24"/>
      <c r="P30" s="24"/>
      <c r="Q30" s="24"/>
      <c r="R30" s="24"/>
      <c r="S30" s="24"/>
      <c r="T30" s="24"/>
      <c r="U30" s="24"/>
      <c r="V30" s="24"/>
      <c r="W30" s="24"/>
      <c r="X30" s="24"/>
      <c r="Y30" s="24"/>
      <c r="Z30" s="24"/>
    </row>
    <row r="31" ht="19.15" customHeight="1">
      <c r="A31" t="s" s="137">
        <v>4559</v>
      </c>
      <c r="B31" s="170">
        <v>1</v>
      </c>
      <c r="C31" s="170">
        <v>19</v>
      </c>
      <c r="D31" t="s" s="137">
        <v>4599</v>
      </c>
      <c r="E31" t="s" s="137">
        <v>380</v>
      </c>
      <c r="F31" s="175">
        <v>0</v>
      </c>
      <c r="G31" s="170">
        <v>0</v>
      </c>
      <c r="H31" s="175">
        <f>SUM(G31-F31)</f>
        <v>0</v>
      </c>
      <c r="I31" s="301">
        <f>H31/F31</f>
      </c>
      <c r="J31" s="176">
        <f>H31/G31</f>
      </c>
      <c r="K31" s="174"/>
      <c r="L31" s="174"/>
      <c r="M31" s="174"/>
      <c r="N31" s="174"/>
      <c r="O31" s="174"/>
      <c r="P31" s="174"/>
      <c r="Q31" s="174"/>
      <c r="R31" s="174"/>
      <c r="S31" s="174"/>
      <c r="T31" s="174"/>
      <c r="U31" s="174"/>
      <c r="V31" s="174"/>
      <c r="W31" s="174"/>
      <c r="X31" s="174"/>
      <c r="Y31" s="174"/>
      <c r="Z31" s="174"/>
    </row>
    <row r="32" ht="19.15" customHeight="1">
      <c r="A32" s="177"/>
      <c r="B32" s="178"/>
      <c r="C32" s="178"/>
      <c r="D32" s="179"/>
      <c r="E32" s="179"/>
      <c r="F32" s="181">
        <f>SUM(F2:F31)</f>
        <v>86897</v>
      </c>
      <c r="G32" s="180">
        <f>SUM(G2:G31)</f>
        <v>98290</v>
      </c>
      <c r="H32" s="181">
        <f>SUM(H2:H31)</f>
        <v>11393</v>
      </c>
      <c r="I32" s="302">
        <f>H32/F32</f>
        <v>0.131109244277708</v>
      </c>
      <c r="J32" s="182">
        <f>H32/G32</f>
        <v>0.115912096856242</v>
      </c>
      <c r="K32" s="183"/>
      <c r="L32" s="183"/>
      <c r="M32" s="183"/>
      <c r="N32" s="183"/>
      <c r="O32" s="183"/>
      <c r="P32" s="183"/>
      <c r="Q32" s="183"/>
      <c r="R32" s="183"/>
      <c r="S32" s="183"/>
      <c r="T32" s="183"/>
      <c r="U32" s="183"/>
      <c r="V32" s="183"/>
      <c r="W32" s="183"/>
      <c r="X32" s="183"/>
      <c r="Y32" s="183"/>
      <c r="Z32" s="184"/>
    </row>
    <row r="33" ht="19.15" customHeight="1">
      <c r="A33" s="230"/>
      <c r="B33" s="231"/>
      <c r="C33" s="231"/>
      <c r="D33" s="232"/>
      <c r="E33" s="232"/>
      <c r="F33" s="233"/>
      <c r="G33" s="231"/>
      <c r="H33" s="234"/>
      <c r="I33" s="303"/>
      <c r="J33" s="188"/>
      <c r="K33" s="189"/>
      <c r="L33" s="189"/>
      <c r="M33" s="189"/>
      <c r="N33" s="189"/>
      <c r="O33" s="189"/>
      <c r="P33" s="189"/>
      <c r="Q33" s="189"/>
      <c r="R33" s="189"/>
      <c r="S33" s="189"/>
      <c r="T33" s="189"/>
      <c r="U33" s="189"/>
      <c r="V33" s="189"/>
      <c r="W33" s="189"/>
      <c r="X33" s="189"/>
      <c r="Y33" s="189"/>
      <c r="Z33" s="189"/>
    </row>
    <row r="34" ht="19.15" customHeight="1">
      <c r="A34" t="s" s="138">
        <v>4559</v>
      </c>
      <c r="B34" s="149">
        <v>2</v>
      </c>
      <c r="C34" s="149">
        <v>7</v>
      </c>
      <c r="D34" t="s" s="205">
        <v>4560</v>
      </c>
      <c r="E34" t="s" s="205">
        <v>20</v>
      </c>
      <c r="F34" s="223">
        <v>23149</v>
      </c>
      <c r="G34" s="149">
        <v>31051</v>
      </c>
      <c r="H34" s="173">
        <f>SUM(G34-F34)</f>
        <v>7902</v>
      </c>
      <c r="I34" s="19">
        <f>H34/F34</f>
        <v>0.341353838178755</v>
      </c>
      <c r="J34" s="167">
        <f>H34/G34</f>
        <v>0.254484557663199</v>
      </c>
      <c r="K34" s="24"/>
      <c r="L34" s="24"/>
      <c r="M34" s="24"/>
      <c r="N34" s="24"/>
      <c r="O34" s="24"/>
      <c r="P34" s="24"/>
      <c r="Q34" s="24"/>
      <c r="R34" s="24"/>
      <c r="S34" s="24"/>
      <c r="T34" s="24"/>
      <c r="U34" s="24"/>
      <c r="V34" s="24"/>
      <c r="W34" s="24"/>
      <c r="X34" s="24"/>
      <c r="Y34" s="24"/>
      <c r="Z34" s="24"/>
    </row>
    <row r="35" ht="19.15" customHeight="1">
      <c r="A35" t="s" s="138">
        <v>4559</v>
      </c>
      <c r="B35" s="149">
        <v>2</v>
      </c>
      <c r="C35" s="149">
        <v>3</v>
      </c>
      <c r="D35" t="s" s="205">
        <v>4600</v>
      </c>
      <c r="E35" t="s" s="205">
        <v>26</v>
      </c>
      <c r="F35" s="223">
        <v>20686</v>
      </c>
      <c r="G35" s="149">
        <v>25069</v>
      </c>
      <c r="H35" s="173">
        <f>SUM(G35-F35)</f>
        <v>4383</v>
      </c>
      <c r="I35" s="19">
        <f>H35/F35</f>
        <v>0.211882432563086</v>
      </c>
      <c r="J35" s="167">
        <f>H35/G35</f>
        <v>0.174837448641749</v>
      </c>
      <c r="K35" s="24"/>
      <c r="L35" s="24"/>
      <c r="M35" s="24"/>
      <c r="N35" s="24"/>
      <c r="O35" s="24"/>
      <c r="P35" s="24"/>
      <c r="Q35" s="24"/>
      <c r="R35" s="24"/>
      <c r="S35" s="24"/>
      <c r="T35" s="24"/>
      <c r="U35" s="24"/>
      <c r="V35" s="24"/>
      <c r="W35" s="24"/>
      <c r="X35" s="24"/>
      <c r="Y35" s="24"/>
      <c r="Z35" s="24"/>
    </row>
    <row r="36" ht="19.15" customHeight="1">
      <c r="A36" t="s" s="138">
        <v>4559</v>
      </c>
      <c r="B36" s="149">
        <v>2</v>
      </c>
      <c r="C36" s="149">
        <v>2</v>
      </c>
      <c r="D36" t="s" s="205">
        <v>4601</v>
      </c>
      <c r="E36" t="s" s="205">
        <v>84</v>
      </c>
      <c r="F36" s="223">
        <v>17409</v>
      </c>
      <c r="G36" s="149">
        <v>22479</v>
      </c>
      <c r="H36" s="173">
        <f>SUM(G36-F36)</f>
        <v>5070</v>
      </c>
      <c r="I36" s="19">
        <f>H36/F36</f>
        <v>0.291228674823367</v>
      </c>
      <c r="J36" s="167">
        <f>H36/G36</f>
        <v>0.22554384091819</v>
      </c>
      <c r="K36" s="24"/>
      <c r="L36" s="24"/>
      <c r="M36" s="24"/>
      <c r="N36" s="24"/>
      <c r="O36" s="24"/>
      <c r="P36" s="24"/>
      <c r="Q36" s="24"/>
      <c r="R36" s="24"/>
      <c r="S36" s="24"/>
      <c r="T36" s="24"/>
      <c r="U36" s="24"/>
      <c r="V36" s="24"/>
      <c r="W36" s="24"/>
      <c r="X36" s="24"/>
      <c r="Y36" s="24"/>
      <c r="Z36" s="24"/>
    </row>
    <row r="37" ht="19.15" customHeight="1">
      <c r="A37" t="s" s="138">
        <v>4559</v>
      </c>
      <c r="B37" s="149">
        <v>2</v>
      </c>
      <c r="C37" s="149">
        <v>8</v>
      </c>
      <c r="D37" t="s" s="205">
        <v>4561</v>
      </c>
      <c r="E37" t="s" s="205">
        <v>22</v>
      </c>
      <c r="F37" s="223">
        <v>7036</v>
      </c>
      <c r="G37" s="149">
        <v>11001</v>
      </c>
      <c r="H37" s="173">
        <f>SUM(G37-F37)</f>
        <v>3965</v>
      </c>
      <c r="I37" s="19">
        <f>H37/F37</f>
        <v>0.563530415008528</v>
      </c>
      <c r="J37" s="167">
        <f>H37/G37</f>
        <v>0.360421779838197</v>
      </c>
      <c r="K37" s="24"/>
      <c r="L37" s="24"/>
      <c r="M37" s="24"/>
      <c r="N37" s="24"/>
      <c r="O37" s="24"/>
      <c r="P37" s="24"/>
      <c r="Q37" s="24"/>
      <c r="R37" s="24"/>
      <c r="S37" s="24"/>
      <c r="T37" s="24"/>
      <c r="U37" s="24"/>
      <c r="V37" s="24"/>
      <c r="W37" s="24"/>
      <c r="X37" s="24"/>
      <c r="Y37" s="24"/>
      <c r="Z37" s="24"/>
    </row>
    <row r="38" ht="19.15" customHeight="1">
      <c r="A38" t="s" s="138">
        <v>4559</v>
      </c>
      <c r="B38" s="149">
        <v>2</v>
      </c>
      <c r="C38" s="149">
        <v>9</v>
      </c>
      <c r="D38" t="s" s="205">
        <v>4562</v>
      </c>
      <c r="E38" t="s" s="205">
        <v>17</v>
      </c>
      <c r="F38" s="223">
        <v>4454</v>
      </c>
      <c r="G38" s="149">
        <v>6313</v>
      </c>
      <c r="H38" s="173">
        <f>SUM(G38-F38)</f>
        <v>1859</v>
      </c>
      <c r="I38" s="19">
        <f>H38/F38</f>
        <v>0.417377638078132</v>
      </c>
      <c r="J38" s="167">
        <f>H38/G38</f>
        <v>0.29447172501188</v>
      </c>
      <c r="K38" s="24"/>
      <c r="L38" s="24"/>
      <c r="M38" s="24"/>
      <c r="N38" s="24"/>
      <c r="O38" s="24"/>
      <c r="P38" s="24"/>
      <c r="Q38" s="24"/>
      <c r="R38" s="24"/>
      <c r="S38" s="24"/>
      <c r="T38" s="24"/>
      <c r="U38" s="24"/>
      <c r="V38" s="24"/>
      <c r="W38" s="24"/>
      <c r="X38" s="24"/>
      <c r="Y38" s="24"/>
      <c r="Z38" s="24"/>
    </row>
    <row r="39" ht="19.15" customHeight="1">
      <c r="A39" t="s" s="138">
        <v>4559</v>
      </c>
      <c r="B39" s="149">
        <v>2</v>
      </c>
      <c r="C39" s="149">
        <v>17</v>
      </c>
      <c r="D39" t="s" s="205">
        <v>4564</v>
      </c>
      <c r="E39" t="s" s="205">
        <v>34</v>
      </c>
      <c r="F39" s="223">
        <v>729</v>
      </c>
      <c r="G39" s="149">
        <v>1143</v>
      </c>
      <c r="H39" s="173">
        <f>SUM(G39-F39)</f>
        <v>414</v>
      </c>
      <c r="I39" s="19">
        <f>H39/F39</f>
        <v>0.567901234567901</v>
      </c>
      <c r="J39" s="167">
        <f>H39/G39</f>
        <v>0.362204724409449</v>
      </c>
      <c r="K39" s="24"/>
      <c r="L39" s="24"/>
      <c r="M39" s="24"/>
      <c r="N39" s="24"/>
      <c r="O39" s="24"/>
      <c r="P39" s="24"/>
      <c r="Q39" s="24"/>
      <c r="R39" s="24"/>
      <c r="S39" s="24"/>
      <c r="T39" s="24"/>
      <c r="U39" s="24"/>
      <c r="V39" s="24"/>
      <c r="W39" s="24"/>
      <c r="X39" s="24"/>
      <c r="Y39" s="24"/>
      <c r="Z39" s="24"/>
    </row>
    <row r="40" ht="19.15" customHeight="1">
      <c r="A40" t="s" s="138">
        <v>4559</v>
      </c>
      <c r="B40" s="149">
        <v>2</v>
      </c>
      <c r="C40" s="149">
        <v>13</v>
      </c>
      <c r="D40" t="s" s="205">
        <v>4563</v>
      </c>
      <c r="E40" t="s" s="205">
        <v>28</v>
      </c>
      <c r="F40" s="223">
        <v>688</v>
      </c>
      <c r="G40" s="149">
        <v>1106</v>
      </c>
      <c r="H40" s="173">
        <f>SUM(G40-F40)</f>
        <v>418</v>
      </c>
      <c r="I40" s="19">
        <f>H40/F40</f>
        <v>0.607558139534884</v>
      </c>
      <c r="J40" s="167">
        <f>H40/G40</f>
        <v>0.377938517179024</v>
      </c>
      <c r="K40" s="24"/>
      <c r="L40" s="24"/>
      <c r="M40" s="24"/>
      <c r="N40" s="24"/>
      <c r="O40" s="24"/>
      <c r="P40" s="24"/>
      <c r="Q40" s="24"/>
      <c r="R40" s="24"/>
      <c r="S40" s="24"/>
      <c r="T40" s="24"/>
      <c r="U40" s="24"/>
      <c r="V40" s="24"/>
      <c r="W40" s="24"/>
      <c r="X40" s="24"/>
      <c r="Y40" s="24"/>
      <c r="Z40" s="24"/>
    </row>
    <row r="41" ht="19.15" customHeight="1">
      <c r="A41" t="s" s="138">
        <v>4559</v>
      </c>
      <c r="B41" s="149">
        <v>2</v>
      </c>
      <c r="C41" s="149">
        <v>1</v>
      </c>
      <c r="D41" t="s" s="205">
        <v>4566</v>
      </c>
      <c r="E41" t="s" s="205">
        <v>36</v>
      </c>
      <c r="F41" s="223">
        <v>380</v>
      </c>
      <c r="G41" s="149">
        <v>547</v>
      </c>
      <c r="H41" s="173">
        <f>SUM(G41-F41)</f>
        <v>167</v>
      </c>
      <c r="I41" s="19">
        <f>H41/F41</f>
        <v>0.439473684210526</v>
      </c>
      <c r="J41" s="167">
        <f>H41/G41</f>
        <v>0.305301645338208</v>
      </c>
      <c r="K41" s="24"/>
      <c r="L41" s="24"/>
      <c r="M41" s="24"/>
      <c r="N41" s="24"/>
      <c r="O41" s="24"/>
      <c r="P41" s="24"/>
      <c r="Q41" s="24"/>
      <c r="R41" s="24"/>
      <c r="S41" s="24"/>
      <c r="T41" s="24"/>
      <c r="U41" s="24"/>
      <c r="V41" s="24"/>
      <c r="W41" s="24"/>
      <c r="X41" s="24"/>
      <c r="Y41" s="24"/>
      <c r="Z41" s="24"/>
    </row>
    <row r="42" ht="19.15" customHeight="1">
      <c r="A42" t="s" s="138">
        <v>4559</v>
      </c>
      <c r="B42" s="149">
        <v>2</v>
      </c>
      <c r="C42" s="149">
        <v>27</v>
      </c>
      <c r="D42" t="s" s="205">
        <v>4602</v>
      </c>
      <c r="E42" t="s" s="205">
        <v>74</v>
      </c>
      <c r="F42" s="223">
        <v>350</v>
      </c>
      <c r="G42" s="149">
        <v>407</v>
      </c>
      <c r="H42" s="173">
        <f>SUM(G42-F42)</f>
        <v>57</v>
      </c>
      <c r="I42" s="19">
        <f>H42/F42</f>
        <v>0.162857142857143</v>
      </c>
      <c r="J42" s="167">
        <f>H42/G42</f>
        <v>0.14004914004914</v>
      </c>
      <c r="K42" s="24"/>
      <c r="L42" s="24"/>
      <c r="M42" s="24"/>
      <c r="N42" s="24"/>
      <c r="O42" s="24"/>
      <c r="P42" s="24"/>
      <c r="Q42" s="24"/>
      <c r="R42" s="24"/>
      <c r="S42" s="24"/>
      <c r="T42" s="24"/>
      <c r="U42" s="24"/>
      <c r="V42" s="24"/>
      <c r="W42" s="24"/>
      <c r="X42" s="24"/>
      <c r="Y42" s="24"/>
      <c r="Z42" s="24"/>
    </row>
    <row r="43" ht="19.15" customHeight="1">
      <c r="A43" t="s" s="138">
        <v>4559</v>
      </c>
      <c r="B43" s="149">
        <v>2</v>
      </c>
      <c r="C43" s="149">
        <v>23</v>
      </c>
      <c r="D43" t="s" s="205">
        <v>4603</v>
      </c>
      <c r="E43" t="s" s="205">
        <v>60</v>
      </c>
      <c r="F43" s="223">
        <v>309</v>
      </c>
      <c r="G43" s="149">
        <v>357</v>
      </c>
      <c r="H43" s="173">
        <f>SUM(G43-F43)</f>
        <v>48</v>
      </c>
      <c r="I43" s="19">
        <f>H43/F43</f>
        <v>0.155339805825243</v>
      </c>
      <c r="J43" s="167">
        <f>H43/G43</f>
        <v>0.134453781512605</v>
      </c>
      <c r="K43" s="24"/>
      <c r="L43" s="24"/>
      <c r="M43" s="24"/>
      <c r="N43" s="24"/>
      <c r="O43" s="24"/>
      <c r="P43" s="24"/>
      <c r="Q43" s="24"/>
      <c r="R43" s="24"/>
      <c r="S43" s="24"/>
      <c r="T43" s="24"/>
      <c r="U43" s="24"/>
      <c r="V43" s="24"/>
      <c r="W43" s="24"/>
      <c r="X43" s="24"/>
      <c r="Y43" s="24"/>
      <c r="Z43" s="24"/>
    </row>
    <row r="44" ht="19.15" customHeight="1">
      <c r="A44" t="s" s="138">
        <v>4559</v>
      </c>
      <c r="B44" s="149">
        <v>2</v>
      </c>
      <c r="C44" s="149">
        <v>6</v>
      </c>
      <c r="D44" t="s" s="205">
        <v>4569</v>
      </c>
      <c r="E44" t="s" s="205">
        <v>30</v>
      </c>
      <c r="F44" s="223">
        <v>233</v>
      </c>
      <c r="G44" s="149">
        <v>349</v>
      </c>
      <c r="H44" s="173">
        <f>SUM(G44-F44)</f>
        <v>116</v>
      </c>
      <c r="I44" s="19">
        <f>H44/F44</f>
        <v>0.497854077253219</v>
      </c>
      <c r="J44" s="167">
        <f>H44/G44</f>
        <v>0.332378223495702</v>
      </c>
      <c r="K44" s="24"/>
      <c r="L44" s="24"/>
      <c r="M44" s="24"/>
      <c r="N44" s="24"/>
      <c r="O44" s="24"/>
      <c r="P44" s="24"/>
      <c r="Q44" s="24"/>
      <c r="R44" s="24"/>
      <c r="S44" s="24"/>
      <c r="T44" s="24"/>
      <c r="U44" s="24"/>
      <c r="V44" s="24"/>
      <c r="W44" s="24"/>
      <c r="X44" s="24"/>
      <c r="Y44" s="24"/>
      <c r="Z44" s="24"/>
    </row>
    <row r="45" ht="19.15" customHeight="1">
      <c r="A45" t="s" s="138">
        <v>4559</v>
      </c>
      <c r="B45" s="149">
        <v>2</v>
      </c>
      <c r="C45" s="149">
        <v>19</v>
      </c>
      <c r="D45" t="s" s="205">
        <v>4607</v>
      </c>
      <c r="E45" t="s" s="205">
        <v>62</v>
      </c>
      <c r="F45" s="223">
        <v>217</v>
      </c>
      <c r="G45" s="149">
        <v>311</v>
      </c>
      <c r="H45" s="173">
        <f>SUM(G45-F45)</f>
        <v>94</v>
      </c>
      <c r="I45" s="19">
        <f>H45/F45</f>
        <v>0.433179723502304</v>
      </c>
      <c r="J45" s="167">
        <f>H45/G45</f>
        <v>0.302250803858521</v>
      </c>
      <c r="K45" s="24"/>
      <c r="L45" s="24"/>
      <c r="M45" s="24"/>
      <c r="N45" s="24"/>
      <c r="O45" s="24"/>
      <c r="P45" s="24"/>
      <c r="Q45" s="24"/>
      <c r="R45" s="24"/>
      <c r="S45" s="24"/>
      <c r="T45" s="24"/>
      <c r="U45" s="24"/>
      <c r="V45" s="24"/>
      <c r="W45" s="24"/>
      <c r="X45" s="24"/>
      <c r="Y45" s="24"/>
      <c r="Z45" s="24"/>
    </row>
    <row r="46" ht="19.15" customHeight="1">
      <c r="A46" t="s" s="138">
        <v>4559</v>
      </c>
      <c r="B46" s="149">
        <v>2</v>
      </c>
      <c r="C46" s="149">
        <v>22</v>
      </c>
      <c r="D46" t="s" s="205">
        <v>4604</v>
      </c>
      <c r="E46" t="s" s="205">
        <v>1091</v>
      </c>
      <c r="F46" s="223">
        <v>236</v>
      </c>
      <c r="G46" s="149">
        <v>292</v>
      </c>
      <c r="H46" s="173">
        <f>SUM(G46-F46)</f>
        <v>56</v>
      </c>
      <c r="I46" s="19">
        <f>H46/F46</f>
        <v>0.23728813559322</v>
      </c>
      <c r="J46" s="167">
        <f>H46/G46</f>
        <v>0.191780821917808</v>
      </c>
      <c r="K46" s="24"/>
      <c r="L46" s="24"/>
      <c r="M46" s="24"/>
      <c r="N46" s="24"/>
      <c r="O46" s="24"/>
      <c r="P46" s="24"/>
      <c r="Q46" s="24"/>
      <c r="R46" s="24"/>
      <c r="S46" s="24"/>
      <c r="T46" s="24"/>
      <c r="U46" s="24"/>
      <c r="V46" s="24"/>
      <c r="W46" s="24"/>
      <c r="X46" s="24"/>
      <c r="Y46" s="24"/>
      <c r="Z46" s="24"/>
    </row>
    <row r="47" ht="19.15" customHeight="1">
      <c r="A47" t="s" s="138">
        <v>4559</v>
      </c>
      <c r="B47" s="149">
        <v>2</v>
      </c>
      <c r="C47" s="149">
        <v>4</v>
      </c>
      <c r="D47" t="s" s="205">
        <v>4605</v>
      </c>
      <c r="E47" t="s" s="205">
        <v>101</v>
      </c>
      <c r="F47" s="223">
        <v>189</v>
      </c>
      <c r="G47" s="149">
        <v>246</v>
      </c>
      <c r="H47" s="173">
        <f>SUM(G47-F47)</f>
        <v>57</v>
      </c>
      <c r="I47" s="19">
        <f>H47/F47</f>
        <v>0.301587301587302</v>
      </c>
      <c r="J47" s="167">
        <f>H47/G47</f>
        <v>0.231707317073171</v>
      </c>
      <c r="K47" s="24"/>
      <c r="L47" s="24"/>
      <c r="M47" s="24"/>
      <c r="N47" s="24"/>
      <c r="O47" s="24"/>
      <c r="P47" s="24"/>
      <c r="Q47" s="24"/>
      <c r="R47" s="24"/>
      <c r="S47" s="24"/>
      <c r="T47" s="24"/>
      <c r="U47" s="24"/>
      <c r="V47" s="24"/>
      <c r="W47" s="24"/>
      <c r="X47" s="24"/>
      <c r="Y47" s="24"/>
      <c r="Z47" s="24"/>
    </row>
    <row r="48" ht="19.15" customHeight="1">
      <c r="A48" t="s" s="138">
        <v>4559</v>
      </c>
      <c r="B48" s="149">
        <v>2</v>
      </c>
      <c r="C48" s="149">
        <v>11</v>
      </c>
      <c r="D48" t="s" s="205">
        <v>4734</v>
      </c>
      <c r="E48" t="s" s="205">
        <v>38</v>
      </c>
      <c r="F48" s="223">
        <v>181</v>
      </c>
      <c r="G48" s="149">
        <v>242</v>
      </c>
      <c r="H48" s="173">
        <f>SUM(G48-F48)</f>
        <v>61</v>
      </c>
      <c r="I48" s="19">
        <f>H48/F48</f>
        <v>0.337016574585635</v>
      </c>
      <c r="J48" s="167">
        <f>H48/G48</f>
        <v>0.252066115702479</v>
      </c>
      <c r="K48" s="24"/>
      <c r="L48" s="24"/>
      <c r="M48" s="24"/>
      <c r="N48" s="24"/>
      <c r="O48" s="24"/>
      <c r="P48" s="24"/>
      <c r="Q48" s="24"/>
      <c r="R48" s="24"/>
      <c r="S48" s="24"/>
      <c r="T48" s="24"/>
      <c r="U48" s="24"/>
      <c r="V48" s="24"/>
      <c r="W48" s="24"/>
      <c r="X48" s="24"/>
      <c r="Y48" s="24"/>
      <c r="Z48" s="24"/>
    </row>
    <row r="49" ht="19.15" customHeight="1">
      <c r="A49" t="s" s="138">
        <v>4559</v>
      </c>
      <c r="B49" s="149">
        <v>2</v>
      </c>
      <c r="C49" s="149">
        <v>14</v>
      </c>
      <c r="D49" t="s" s="205">
        <v>4622</v>
      </c>
      <c r="E49" t="s" s="205">
        <v>48</v>
      </c>
      <c r="F49" s="223">
        <v>123</v>
      </c>
      <c r="G49" s="149">
        <v>211</v>
      </c>
      <c r="H49" s="173">
        <f>SUM(G49-F49)</f>
        <v>88</v>
      </c>
      <c r="I49" s="19">
        <f>H49/F49</f>
        <v>0.7154471544715451</v>
      </c>
      <c r="J49" s="167">
        <f>H49/G49</f>
        <v>0.417061611374408</v>
      </c>
      <c r="K49" s="24"/>
      <c r="L49" s="24"/>
      <c r="M49" s="24"/>
      <c r="N49" s="24"/>
      <c r="O49" s="24"/>
      <c r="P49" s="24"/>
      <c r="Q49" s="24"/>
      <c r="R49" s="24"/>
      <c r="S49" s="24"/>
      <c r="T49" s="24"/>
      <c r="U49" s="24"/>
      <c r="V49" s="24"/>
      <c r="W49" s="24"/>
      <c r="X49" s="24"/>
      <c r="Y49" s="24"/>
      <c r="Z49" s="24"/>
    </row>
    <row r="50" ht="19.15" customHeight="1">
      <c r="A50" t="s" s="138">
        <v>4559</v>
      </c>
      <c r="B50" s="149">
        <v>2</v>
      </c>
      <c r="C50" s="149">
        <v>12</v>
      </c>
      <c r="D50" t="s" s="205">
        <v>4735</v>
      </c>
      <c r="E50" t="s" s="205">
        <v>44</v>
      </c>
      <c r="F50" s="223">
        <v>145</v>
      </c>
      <c r="G50" s="149">
        <v>198</v>
      </c>
      <c r="H50" s="173">
        <f>SUM(G50-F50)</f>
        <v>53</v>
      </c>
      <c r="I50" s="19">
        <f>H50/F50</f>
        <v>0.36551724137931</v>
      </c>
      <c r="J50" s="167">
        <f>H50/G50</f>
        <v>0.267676767676768</v>
      </c>
      <c r="K50" s="24"/>
      <c r="L50" s="24"/>
      <c r="M50" s="24"/>
      <c r="N50" s="24"/>
      <c r="O50" s="24"/>
      <c r="P50" s="24"/>
      <c r="Q50" s="24"/>
      <c r="R50" s="24"/>
      <c r="S50" s="24"/>
      <c r="T50" s="24"/>
      <c r="U50" s="24"/>
      <c r="V50" s="24"/>
      <c r="W50" s="24"/>
      <c r="X50" s="24"/>
      <c r="Y50" s="24"/>
      <c r="Z50" s="24"/>
    </row>
    <row r="51" ht="19.15" customHeight="1">
      <c r="A51" t="s" s="138">
        <v>4559</v>
      </c>
      <c r="B51" s="149">
        <v>2</v>
      </c>
      <c r="C51" s="149">
        <v>21</v>
      </c>
      <c r="D51" t="s" s="205">
        <v>4606</v>
      </c>
      <c r="E51" t="s" s="205">
        <v>72</v>
      </c>
      <c r="F51" s="223">
        <v>112</v>
      </c>
      <c r="G51" s="149">
        <v>147</v>
      </c>
      <c r="H51" s="173">
        <f>SUM(G51-F51)</f>
        <v>35</v>
      </c>
      <c r="I51" s="19">
        <f>H51/F51</f>
        <v>0.3125</v>
      </c>
      <c r="J51" s="167">
        <f>H51/G51</f>
        <v>0.238095238095238</v>
      </c>
      <c r="K51" s="24"/>
      <c r="L51" s="24"/>
      <c r="M51" s="24"/>
      <c r="N51" s="24"/>
      <c r="O51" s="24"/>
      <c r="P51" s="24"/>
      <c r="Q51" s="24"/>
      <c r="R51" s="24"/>
      <c r="S51" s="24"/>
      <c r="T51" s="24"/>
      <c r="U51" s="24"/>
      <c r="V51" s="24"/>
      <c r="W51" s="24"/>
      <c r="X51" s="24"/>
      <c r="Y51" s="24"/>
      <c r="Z51" s="24"/>
    </row>
    <row r="52" ht="19.15" customHeight="1">
      <c r="A52" t="s" s="138">
        <v>4559</v>
      </c>
      <c r="B52" s="149">
        <v>2</v>
      </c>
      <c r="C52" s="149">
        <v>10</v>
      </c>
      <c r="D52" t="s" s="205">
        <v>4737</v>
      </c>
      <c r="E52" t="s" s="205">
        <v>40</v>
      </c>
      <c r="F52" s="223">
        <v>90</v>
      </c>
      <c r="G52" s="149">
        <v>138</v>
      </c>
      <c r="H52" s="173">
        <f>SUM(G52-F52)</f>
        <v>48</v>
      </c>
      <c r="I52" s="19">
        <f>H52/F52</f>
        <v>0.533333333333333</v>
      </c>
      <c r="J52" s="167">
        <f>H52/G52</f>
        <v>0.347826086956522</v>
      </c>
      <c r="K52" s="24"/>
      <c r="L52" s="24"/>
      <c r="M52" s="24"/>
      <c r="N52" s="24"/>
      <c r="O52" s="24"/>
      <c r="P52" s="24"/>
      <c r="Q52" s="24"/>
      <c r="R52" s="24"/>
      <c r="S52" s="24"/>
      <c r="T52" s="24"/>
      <c r="U52" s="24"/>
      <c r="V52" s="24"/>
      <c r="W52" s="24"/>
      <c r="X52" s="24"/>
      <c r="Y52" s="24"/>
      <c r="Z52" s="24"/>
    </row>
    <row r="53" ht="19.15" customHeight="1">
      <c r="A53" t="s" s="138">
        <v>4559</v>
      </c>
      <c r="B53" s="149">
        <v>2</v>
      </c>
      <c r="C53" s="149">
        <v>5</v>
      </c>
      <c r="D53" t="s" s="205">
        <v>4738</v>
      </c>
      <c r="E53" t="s" s="205">
        <v>66</v>
      </c>
      <c r="F53" s="223">
        <v>99</v>
      </c>
      <c r="G53" s="149">
        <v>135</v>
      </c>
      <c r="H53" s="173">
        <f>SUM(G53-F53)</f>
        <v>36</v>
      </c>
      <c r="I53" s="19">
        <f>H53/F53</f>
        <v>0.363636363636364</v>
      </c>
      <c r="J53" s="167">
        <f>H53/G53</f>
        <v>0.266666666666667</v>
      </c>
      <c r="K53" s="24"/>
      <c r="L53" s="24"/>
      <c r="M53" s="24"/>
      <c r="N53" s="24"/>
      <c r="O53" s="24"/>
      <c r="P53" s="24"/>
      <c r="Q53" s="24"/>
      <c r="R53" s="24"/>
      <c r="S53" s="24"/>
      <c r="T53" s="24"/>
      <c r="U53" s="24"/>
      <c r="V53" s="24"/>
      <c r="W53" s="24"/>
      <c r="X53" s="24"/>
      <c r="Y53" s="24"/>
      <c r="Z53" s="24"/>
    </row>
    <row r="54" ht="19.15" customHeight="1">
      <c r="A54" t="s" s="138">
        <v>4559</v>
      </c>
      <c r="B54" s="149">
        <v>2</v>
      </c>
      <c r="C54" s="149">
        <v>18</v>
      </c>
      <c r="D54" t="s" s="205">
        <v>4740</v>
      </c>
      <c r="E54" t="s" s="205">
        <v>52</v>
      </c>
      <c r="F54" s="223">
        <v>72</v>
      </c>
      <c r="G54" s="149">
        <v>101</v>
      </c>
      <c r="H54" s="173">
        <f>SUM(G54-F54)</f>
        <v>29</v>
      </c>
      <c r="I54" s="19">
        <f>H54/F54</f>
        <v>0.402777777777778</v>
      </c>
      <c r="J54" s="167">
        <f>H54/G54</f>
        <v>0.287128712871287</v>
      </c>
      <c r="K54" s="24"/>
      <c r="L54" s="24"/>
      <c r="M54" s="24"/>
      <c r="N54" s="24"/>
      <c r="O54" s="24"/>
      <c r="P54" s="24"/>
      <c r="Q54" s="24"/>
      <c r="R54" s="24"/>
      <c r="S54" s="24"/>
      <c r="T54" s="24"/>
      <c r="U54" s="24"/>
      <c r="V54" s="24"/>
      <c r="W54" s="24"/>
      <c r="X54" s="24"/>
      <c r="Y54" s="24"/>
      <c r="Z54" s="24"/>
    </row>
    <row r="55" ht="19.15" customHeight="1">
      <c r="A55" t="s" s="138">
        <v>4559</v>
      </c>
      <c r="B55" s="149">
        <v>2</v>
      </c>
      <c r="C55" s="149">
        <v>29</v>
      </c>
      <c r="D55" t="s" s="205">
        <v>4608</v>
      </c>
      <c r="E55" t="s" s="205">
        <v>68</v>
      </c>
      <c r="F55" s="223">
        <v>68</v>
      </c>
      <c r="G55" s="149">
        <v>88</v>
      </c>
      <c r="H55" s="173">
        <f>SUM(G55-F55)</f>
        <v>20</v>
      </c>
      <c r="I55" s="19">
        <f>H55/F55</f>
        <v>0.294117647058824</v>
      </c>
      <c r="J55" s="167">
        <f>H55/G55</f>
        <v>0.227272727272727</v>
      </c>
      <c r="K55" s="24"/>
      <c r="L55" s="24"/>
      <c r="M55" s="24"/>
      <c r="N55" s="24"/>
      <c r="O55" s="24"/>
      <c r="P55" s="24"/>
      <c r="Q55" s="24"/>
      <c r="R55" s="24"/>
      <c r="S55" s="24"/>
      <c r="T55" s="24"/>
      <c r="U55" s="24"/>
      <c r="V55" s="24"/>
      <c r="W55" s="24"/>
      <c r="X55" s="24"/>
      <c r="Y55" s="24"/>
      <c r="Z55" s="24"/>
    </row>
    <row r="56" ht="19.15" customHeight="1">
      <c r="A56" t="s" s="138">
        <v>4559</v>
      </c>
      <c r="B56" s="149">
        <v>2</v>
      </c>
      <c r="C56" s="149">
        <v>28</v>
      </c>
      <c r="D56" t="s" s="205">
        <v>4609</v>
      </c>
      <c r="E56" t="s" s="205">
        <v>32</v>
      </c>
      <c r="F56" s="223">
        <v>59</v>
      </c>
      <c r="G56" s="149">
        <v>73</v>
      </c>
      <c r="H56" s="173">
        <f>SUM(G56-F56)</f>
        <v>14</v>
      </c>
      <c r="I56" s="19">
        <f>H56/F56</f>
        <v>0.23728813559322</v>
      </c>
      <c r="J56" s="167">
        <f>H56/G56</f>
        <v>0.191780821917808</v>
      </c>
      <c r="K56" s="24"/>
      <c r="L56" s="24"/>
      <c r="M56" s="24"/>
      <c r="N56" s="24"/>
      <c r="O56" s="24"/>
      <c r="P56" s="24"/>
      <c r="Q56" s="24"/>
      <c r="R56" s="24"/>
      <c r="S56" s="24"/>
      <c r="T56" s="24"/>
      <c r="U56" s="24"/>
      <c r="V56" s="24"/>
      <c r="W56" s="24"/>
      <c r="X56" s="24"/>
      <c r="Y56" s="24"/>
      <c r="Z56" s="24"/>
    </row>
    <row r="57" ht="19.15" customHeight="1">
      <c r="A57" t="s" s="138">
        <v>4559</v>
      </c>
      <c r="B57" s="149">
        <v>2</v>
      </c>
      <c r="C57" s="149">
        <v>30</v>
      </c>
      <c r="D57" t="s" s="205">
        <v>4744</v>
      </c>
      <c r="E57" t="s" s="205">
        <v>173</v>
      </c>
      <c r="F57" s="223">
        <v>44</v>
      </c>
      <c r="G57" s="149">
        <v>65</v>
      </c>
      <c r="H57" s="173">
        <f>SUM(G57-F57)</f>
        <v>21</v>
      </c>
      <c r="I57" s="19">
        <f>H57/F57</f>
        <v>0.477272727272727</v>
      </c>
      <c r="J57" s="167">
        <f>H57/G57</f>
        <v>0.323076923076923</v>
      </c>
      <c r="K57" s="24"/>
      <c r="L57" s="24"/>
      <c r="M57" s="24"/>
      <c r="N57" s="24"/>
      <c r="O57" s="24"/>
      <c r="P57" s="24"/>
      <c r="Q57" s="24"/>
      <c r="R57" s="24"/>
      <c r="S57" s="24"/>
      <c r="T57" s="24"/>
      <c r="U57" s="24"/>
      <c r="V57" s="24"/>
      <c r="W57" s="24"/>
      <c r="X57" s="24"/>
      <c r="Y57" s="24"/>
      <c r="Z57" s="24"/>
    </row>
    <row r="58" ht="19.15" customHeight="1">
      <c r="A58" t="s" s="138">
        <v>4559</v>
      </c>
      <c r="B58" s="149">
        <v>2</v>
      </c>
      <c r="C58" s="149">
        <v>26</v>
      </c>
      <c r="D58" t="s" s="205">
        <v>4742</v>
      </c>
      <c r="E58" t="s" s="205">
        <v>1427</v>
      </c>
      <c r="F58" s="223">
        <v>40</v>
      </c>
      <c r="G58" s="149">
        <v>62</v>
      </c>
      <c r="H58" s="173">
        <f>SUM(G58-F58)</f>
        <v>22</v>
      </c>
      <c r="I58" s="19">
        <f>H58/F58</f>
        <v>0.55</v>
      </c>
      <c r="J58" s="167">
        <f>H58/G58</f>
        <v>0.354838709677419</v>
      </c>
      <c r="K58" s="24"/>
      <c r="L58" s="24"/>
      <c r="M58" s="24"/>
      <c r="N58" s="24"/>
      <c r="O58" s="24"/>
      <c r="P58" s="24"/>
      <c r="Q58" s="24"/>
      <c r="R58" s="24"/>
      <c r="S58" s="24"/>
      <c r="T58" s="24"/>
      <c r="U58" s="24"/>
      <c r="V58" s="24"/>
      <c r="W58" s="24"/>
      <c r="X58" s="24"/>
      <c r="Y58" s="24"/>
      <c r="Z58" s="24"/>
    </row>
    <row r="59" ht="19.15" customHeight="1">
      <c r="A59" t="s" s="138">
        <v>4559</v>
      </c>
      <c r="B59" s="149">
        <v>2</v>
      </c>
      <c r="C59" s="149">
        <v>20</v>
      </c>
      <c r="D59" t="s" s="205">
        <v>4610</v>
      </c>
      <c r="E59" t="s" s="205">
        <v>281</v>
      </c>
      <c r="F59" s="223">
        <v>49</v>
      </c>
      <c r="G59" s="149">
        <v>59</v>
      </c>
      <c r="H59" s="173">
        <f>SUM(G59-F59)</f>
        <v>10</v>
      </c>
      <c r="I59" s="19">
        <f>H59/F59</f>
        <v>0.204081632653061</v>
      </c>
      <c r="J59" s="167">
        <f>H59/G59</f>
        <v>0.169491525423729</v>
      </c>
      <c r="K59" s="24"/>
      <c r="L59" s="24"/>
      <c r="M59" s="24"/>
      <c r="N59" s="24"/>
      <c r="O59" s="24"/>
      <c r="P59" s="24"/>
      <c r="Q59" s="24"/>
      <c r="R59" s="24"/>
      <c r="S59" s="24"/>
      <c r="T59" s="24"/>
      <c r="U59" s="24"/>
      <c r="V59" s="24"/>
      <c r="W59" s="24"/>
      <c r="X59" s="24"/>
      <c r="Y59" s="24"/>
      <c r="Z59" s="24"/>
    </row>
    <row r="60" ht="19.15" customHeight="1">
      <c r="A60" t="s" s="138">
        <v>4559</v>
      </c>
      <c r="B60" s="149">
        <v>2</v>
      </c>
      <c r="C60" s="149">
        <v>15</v>
      </c>
      <c r="D60" t="s" s="205">
        <v>4745</v>
      </c>
      <c r="E60" t="s" s="205">
        <v>76</v>
      </c>
      <c r="F60" s="223">
        <v>35</v>
      </c>
      <c r="G60" s="149">
        <v>56</v>
      </c>
      <c r="H60" s="173">
        <f>SUM(G60-F60)</f>
        <v>21</v>
      </c>
      <c r="I60" s="19">
        <f>H60/F60</f>
        <v>0.6</v>
      </c>
      <c r="J60" s="167">
        <f>H60/G60</f>
        <v>0.375</v>
      </c>
      <c r="K60" s="24"/>
      <c r="L60" s="24"/>
      <c r="M60" s="24"/>
      <c r="N60" s="24"/>
      <c r="O60" s="24"/>
      <c r="P60" s="24"/>
      <c r="Q60" s="24"/>
      <c r="R60" s="24"/>
      <c r="S60" s="24"/>
      <c r="T60" s="24"/>
      <c r="U60" s="24"/>
      <c r="V60" s="24"/>
      <c r="W60" s="24"/>
      <c r="X60" s="24"/>
      <c r="Y60" s="24"/>
      <c r="Z60" s="24"/>
    </row>
    <row r="61" ht="19.15" customHeight="1">
      <c r="A61" t="s" s="138">
        <v>4559</v>
      </c>
      <c r="B61" s="149">
        <v>2</v>
      </c>
      <c r="C61" s="149">
        <v>24</v>
      </c>
      <c r="D61" t="s" s="205">
        <v>4611</v>
      </c>
      <c r="E61" t="s" s="205">
        <v>248</v>
      </c>
      <c r="F61" s="223">
        <v>34</v>
      </c>
      <c r="G61" s="149">
        <v>42</v>
      </c>
      <c r="H61" s="173">
        <f>SUM(G61-F61)</f>
        <v>8</v>
      </c>
      <c r="I61" s="19">
        <f>H61/F61</f>
        <v>0.235294117647059</v>
      </c>
      <c r="J61" s="167">
        <f>H61/G61</f>
        <v>0.19047619047619</v>
      </c>
      <c r="K61" s="24"/>
      <c r="L61" s="24"/>
      <c r="M61" s="24"/>
      <c r="N61" s="24"/>
      <c r="O61" s="24"/>
      <c r="P61" s="24"/>
      <c r="Q61" s="24"/>
      <c r="R61" s="24"/>
      <c r="S61" s="24"/>
      <c r="T61" s="24"/>
      <c r="U61" s="24"/>
      <c r="V61" s="24"/>
      <c r="W61" s="24"/>
      <c r="X61" s="24"/>
      <c r="Y61" s="24"/>
      <c r="Z61" s="24"/>
    </row>
    <row r="62" ht="19.15" customHeight="1">
      <c r="A62" t="s" s="138">
        <v>4559</v>
      </c>
      <c r="B62" s="149">
        <v>2</v>
      </c>
      <c r="C62" s="149">
        <v>25</v>
      </c>
      <c r="D62" t="s" s="205">
        <v>4746</v>
      </c>
      <c r="E62" t="s" s="205">
        <v>42</v>
      </c>
      <c r="F62" s="223">
        <v>25</v>
      </c>
      <c r="G62" s="149">
        <v>42</v>
      </c>
      <c r="H62" s="173">
        <f>SUM(G62-F62)</f>
        <v>17</v>
      </c>
      <c r="I62" s="19">
        <f>H62/F62</f>
        <v>0.68</v>
      </c>
      <c r="J62" s="167">
        <f>H62/G62</f>
        <v>0.404761904761905</v>
      </c>
      <c r="K62" s="24"/>
      <c r="L62" s="24"/>
      <c r="M62" s="24"/>
      <c r="N62" s="24"/>
      <c r="O62" s="24"/>
      <c r="P62" s="24"/>
      <c r="Q62" s="24"/>
      <c r="R62" s="24"/>
      <c r="S62" s="24"/>
      <c r="T62" s="24"/>
      <c r="U62" s="24"/>
      <c r="V62" s="24"/>
      <c r="W62" s="24"/>
      <c r="X62" s="24"/>
      <c r="Y62" s="24"/>
      <c r="Z62" s="24"/>
    </row>
    <row r="63" ht="19.15" customHeight="1">
      <c r="A63" t="s" s="138">
        <v>4559</v>
      </c>
      <c r="B63" s="149">
        <v>2</v>
      </c>
      <c r="C63" s="149">
        <v>16</v>
      </c>
      <c r="D63" t="s" s="205">
        <v>4612</v>
      </c>
      <c r="E63" t="s" s="205">
        <v>380</v>
      </c>
      <c r="F63" s="223">
        <v>0</v>
      </c>
      <c r="G63" s="149">
        <v>0</v>
      </c>
      <c r="H63" s="206">
        <f>SUM(G63-F63)</f>
        <v>0</v>
      </c>
      <c r="I63" s="301">
        <f>H63/F63</f>
      </c>
      <c r="J63" s="176">
        <f>H63/G63</f>
      </c>
      <c r="K63" s="174"/>
      <c r="L63" s="174"/>
      <c r="M63" s="174"/>
      <c r="N63" s="174"/>
      <c r="O63" s="174"/>
      <c r="P63" s="174"/>
      <c r="Q63" s="174"/>
      <c r="R63" s="174"/>
      <c r="S63" s="174"/>
      <c r="T63" s="174"/>
      <c r="U63" s="174"/>
      <c r="V63" s="174"/>
      <c r="W63" s="174"/>
      <c r="X63" s="174"/>
      <c r="Y63" s="174"/>
      <c r="Z63" s="174"/>
    </row>
    <row r="64" ht="19.15" customHeight="1">
      <c r="A64" s="177"/>
      <c r="B64" s="178"/>
      <c r="C64" s="178"/>
      <c r="D64" s="179"/>
      <c r="E64" s="179"/>
      <c r="F64" s="181">
        <f>SUM(F34:F63)</f>
        <v>77241</v>
      </c>
      <c r="G64" s="180">
        <f>SUM(G34:G63)</f>
        <v>102330</v>
      </c>
      <c r="H64" s="181">
        <f>SUM(H34:H63)</f>
        <v>25089</v>
      </c>
      <c r="I64" s="302">
        <f>H64/F64</f>
        <v>0.324814541499981</v>
      </c>
      <c r="J64" s="182">
        <f>H64/G64</f>
        <v>0.245177367340956</v>
      </c>
      <c r="K64" s="183"/>
      <c r="L64" s="183"/>
      <c r="M64" s="183"/>
      <c r="N64" s="183"/>
      <c r="O64" s="183"/>
      <c r="P64" s="183"/>
      <c r="Q64" s="183"/>
      <c r="R64" s="183"/>
      <c r="S64" s="183"/>
      <c r="T64" s="183"/>
      <c r="U64" s="183"/>
      <c r="V64" s="183"/>
      <c r="W64" s="183"/>
      <c r="X64" s="183"/>
      <c r="Y64" s="183"/>
      <c r="Z64" s="184"/>
    </row>
    <row r="65" ht="19.15" customHeight="1">
      <c r="A65" s="230"/>
      <c r="B65" s="231"/>
      <c r="C65" s="231"/>
      <c r="D65" s="232"/>
      <c r="E65" s="232"/>
      <c r="F65" s="233"/>
      <c r="G65" s="231"/>
      <c r="H65" s="234"/>
      <c r="I65" s="303"/>
      <c r="J65" s="188"/>
      <c r="K65" s="189"/>
      <c r="L65" s="189"/>
      <c r="M65" s="189"/>
      <c r="N65" s="189"/>
      <c r="O65" s="189"/>
      <c r="P65" s="189"/>
      <c r="Q65" s="189"/>
      <c r="R65" s="189"/>
      <c r="S65" s="189"/>
      <c r="T65" s="189"/>
      <c r="U65" s="189"/>
      <c r="V65" s="189"/>
      <c r="W65" s="189"/>
      <c r="X65" s="189"/>
      <c r="Y65" s="189"/>
      <c r="Z65" s="189"/>
    </row>
    <row r="66" ht="19.15" customHeight="1">
      <c r="A66" t="s" s="138">
        <v>4559</v>
      </c>
      <c r="B66" s="149">
        <v>3</v>
      </c>
      <c r="C66" s="149">
        <v>1</v>
      </c>
      <c r="D66" t="s" s="205">
        <v>4613</v>
      </c>
      <c r="E66" t="s" s="205">
        <v>20</v>
      </c>
      <c r="F66" s="223">
        <v>29973</v>
      </c>
      <c r="G66" s="149">
        <v>32868</v>
      </c>
      <c r="H66" s="173">
        <f>SUM(G66-F66)</f>
        <v>2895</v>
      </c>
      <c r="I66" s="19">
        <f>H66/F66</f>
        <v>0.0965869282354119</v>
      </c>
      <c r="J66" s="167">
        <f>H66/G66</f>
        <v>0.08807959109163931</v>
      </c>
      <c r="K66" s="24"/>
      <c r="L66" s="24"/>
      <c r="M66" s="24"/>
      <c r="N66" s="24"/>
      <c r="O66" s="24"/>
      <c r="P66" s="24"/>
      <c r="Q66" s="24"/>
      <c r="R66" s="24"/>
      <c r="S66" s="24"/>
      <c r="T66" s="24"/>
      <c r="U66" s="24"/>
      <c r="V66" s="24"/>
      <c r="W66" s="24"/>
      <c r="X66" s="24"/>
      <c r="Y66" s="24"/>
      <c r="Z66" s="24"/>
    </row>
    <row r="67" ht="19.15" customHeight="1">
      <c r="A67" t="s" s="138">
        <v>4559</v>
      </c>
      <c r="B67" s="149">
        <v>3</v>
      </c>
      <c r="C67" s="149">
        <v>10</v>
      </c>
      <c r="D67" t="s" s="205">
        <v>4614</v>
      </c>
      <c r="E67" t="s" s="205">
        <v>84</v>
      </c>
      <c r="F67" s="223">
        <v>23873</v>
      </c>
      <c r="G67" s="149">
        <v>27193</v>
      </c>
      <c r="H67" s="173">
        <f>SUM(G67-F67)</f>
        <v>3320</v>
      </c>
      <c r="I67" s="19">
        <f>H67/F67</f>
        <v>0.139069241402421</v>
      </c>
      <c r="J67" s="167">
        <f>H67/G67</f>
        <v>0.122090243812746</v>
      </c>
      <c r="K67" s="24"/>
      <c r="L67" s="24"/>
      <c r="M67" s="24"/>
      <c r="N67" s="24"/>
      <c r="O67" s="24"/>
      <c r="P67" s="24"/>
      <c r="Q67" s="24"/>
      <c r="R67" s="24"/>
      <c r="S67" s="24"/>
      <c r="T67" s="24"/>
      <c r="U67" s="24"/>
      <c r="V67" s="24"/>
      <c r="W67" s="24"/>
      <c r="X67" s="24"/>
      <c r="Y67" s="24"/>
      <c r="Z67" s="24"/>
    </row>
    <row r="68" ht="19.15" customHeight="1">
      <c r="A68" t="s" s="138">
        <v>4559</v>
      </c>
      <c r="B68" s="149">
        <v>3</v>
      </c>
      <c r="C68" s="149">
        <v>7</v>
      </c>
      <c r="D68" t="s" s="205">
        <v>4615</v>
      </c>
      <c r="E68" t="s" s="205">
        <v>22</v>
      </c>
      <c r="F68" s="223">
        <v>8246</v>
      </c>
      <c r="G68" s="149">
        <v>10668</v>
      </c>
      <c r="H68" s="173">
        <f>SUM(G68-F68)</f>
        <v>2422</v>
      </c>
      <c r="I68" s="19">
        <f>H68/F68</f>
        <v>0.293718166383701</v>
      </c>
      <c r="J68" s="167">
        <f>H68/G68</f>
        <v>0.227034120734908</v>
      </c>
      <c r="K68" s="24"/>
      <c r="L68" s="24"/>
      <c r="M68" s="24"/>
      <c r="N68" s="24"/>
      <c r="O68" s="24"/>
      <c r="P68" s="24"/>
      <c r="Q68" s="24"/>
      <c r="R68" s="24"/>
      <c r="S68" s="24"/>
      <c r="T68" s="24"/>
      <c r="U68" s="24"/>
      <c r="V68" s="24"/>
      <c r="W68" s="24"/>
      <c r="X68" s="24"/>
      <c r="Y68" s="24"/>
      <c r="Z68" s="24"/>
    </row>
    <row r="69" ht="19.15" customHeight="1">
      <c r="A69" t="s" s="138">
        <v>4559</v>
      </c>
      <c r="B69" s="149">
        <v>3</v>
      </c>
      <c r="C69" s="149">
        <v>3</v>
      </c>
      <c r="D69" t="s" s="205">
        <v>4616</v>
      </c>
      <c r="E69" t="s" s="205">
        <v>26</v>
      </c>
      <c r="F69" s="223">
        <v>9914</v>
      </c>
      <c r="G69" s="149">
        <v>10623</v>
      </c>
      <c r="H69" s="173">
        <f>SUM(G69-F69)</f>
        <v>709</v>
      </c>
      <c r="I69" s="19">
        <f>H69/F69</f>
        <v>0.0715150292515634</v>
      </c>
      <c r="J69" s="167">
        <f>H69/G69</f>
        <v>0.0667419749599925</v>
      </c>
      <c r="K69" s="24"/>
      <c r="L69" s="24"/>
      <c r="M69" s="24"/>
      <c r="N69" s="24"/>
      <c r="O69" s="24"/>
      <c r="P69" s="24"/>
      <c r="Q69" s="24"/>
      <c r="R69" s="24"/>
      <c r="S69" s="24"/>
      <c r="T69" s="24"/>
      <c r="U69" s="24"/>
      <c r="V69" s="24"/>
      <c r="W69" s="24"/>
      <c r="X69" s="24"/>
      <c r="Y69" s="24"/>
      <c r="Z69" s="24"/>
    </row>
    <row r="70" ht="19.15" customHeight="1">
      <c r="A70" t="s" s="138">
        <v>4559</v>
      </c>
      <c r="B70" s="149">
        <v>3</v>
      </c>
      <c r="C70" s="149">
        <v>6</v>
      </c>
      <c r="D70" t="s" s="205">
        <v>4617</v>
      </c>
      <c r="E70" t="s" s="205">
        <v>17</v>
      </c>
      <c r="F70" s="223">
        <v>5923</v>
      </c>
      <c r="G70" s="149">
        <v>6629</v>
      </c>
      <c r="H70" s="173">
        <f>SUM(G70-F70)</f>
        <v>706</v>
      </c>
      <c r="I70" s="19">
        <f>H70/F70</f>
        <v>0.119196353199392</v>
      </c>
      <c r="J70" s="167">
        <f>H70/G70</f>
        <v>0.106501734801629</v>
      </c>
      <c r="K70" s="24"/>
      <c r="L70" s="24"/>
      <c r="M70" s="24"/>
      <c r="N70" s="24"/>
      <c r="O70" s="24"/>
      <c r="P70" s="24"/>
      <c r="Q70" s="24"/>
      <c r="R70" s="24"/>
      <c r="S70" s="24"/>
      <c r="T70" s="24"/>
      <c r="U70" s="24"/>
      <c r="V70" s="24"/>
      <c r="W70" s="24"/>
      <c r="X70" s="24"/>
      <c r="Y70" s="24"/>
      <c r="Z70" s="24"/>
    </row>
    <row r="71" ht="19.15" customHeight="1">
      <c r="A71" t="s" s="138">
        <v>4559</v>
      </c>
      <c r="B71" s="149">
        <v>3</v>
      </c>
      <c r="C71" s="149">
        <v>12</v>
      </c>
      <c r="D71" t="s" s="205">
        <v>4618</v>
      </c>
      <c r="E71" t="s" s="205">
        <v>28</v>
      </c>
      <c r="F71" s="223">
        <v>1107</v>
      </c>
      <c r="G71" s="149">
        <v>1347</v>
      </c>
      <c r="H71" s="173">
        <f>SUM(G71-F71)</f>
        <v>240</v>
      </c>
      <c r="I71" s="19">
        <f>H71/F71</f>
        <v>0.21680216802168</v>
      </c>
      <c r="J71" s="167">
        <f>H71/G71</f>
        <v>0.178173719376392</v>
      </c>
      <c r="K71" s="24"/>
      <c r="L71" s="24"/>
      <c r="M71" s="24"/>
      <c r="N71" s="24"/>
      <c r="O71" s="24"/>
      <c r="P71" s="24"/>
      <c r="Q71" s="24"/>
      <c r="R71" s="24"/>
      <c r="S71" s="24"/>
      <c r="T71" s="24"/>
      <c r="U71" s="24"/>
      <c r="V71" s="24"/>
      <c r="W71" s="24"/>
      <c r="X71" s="24"/>
      <c r="Y71" s="24"/>
      <c r="Z71" s="24"/>
    </row>
    <row r="72" ht="19.15" customHeight="1">
      <c r="A72" t="s" s="138">
        <v>4559</v>
      </c>
      <c r="B72" s="149">
        <v>3</v>
      </c>
      <c r="C72" s="149">
        <v>2</v>
      </c>
      <c r="D72" t="s" s="205">
        <v>4619</v>
      </c>
      <c r="E72" t="s" s="205">
        <v>38</v>
      </c>
      <c r="F72" s="223">
        <v>925</v>
      </c>
      <c r="G72" s="149">
        <v>1014</v>
      </c>
      <c r="H72" s="173">
        <f>SUM(G72-F72)</f>
        <v>89</v>
      </c>
      <c r="I72" s="19">
        <f>H72/F72</f>
        <v>0.0962162162162162</v>
      </c>
      <c r="J72" s="167">
        <f>H72/G72</f>
        <v>0.0877712031558185</v>
      </c>
      <c r="K72" s="24"/>
      <c r="L72" s="24"/>
      <c r="M72" s="24"/>
      <c r="N72" s="24"/>
      <c r="O72" s="24"/>
      <c r="P72" s="24"/>
      <c r="Q72" s="24"/>
      <c r="R72" s="24"/>
      <c r="S72" s="24"/>
      <c r="T72" s="24"/>
      <c r="U72" s="24"/>
      <c r="V72" s="24"/>
      <c r="W72" s="24"/>
      <c r="X72" s="24"/>
      <c r="Y72" s="24"/>
      <c r="Z72" s="24"/>
    </row>
    <row r="73" ht="19.15" customHeight="1">
      <c r="A73" t="s" s="138">
        <v>4559</v>
      </c>
      <c r="B73" s="149">
        <v>3</v>
      </c>
      <c r="C73" s="149">
        <v>21</v>
      </c>
      <c r="D73" t="s" s="205">
        <v>4620</v>
      </c>
      <c r="E73" t="s" s="205">
        <v>74</v>
      </c>
      <c r="F73" s="223">
        <v>850</v>
      </c>
      <c r="G73" s="149">
        <v>889</v>
      </c>
      <c r="H73" s="173">
        <f>SUM(G73-F73)</f>
        <v>39</v>
      </c>
      <c r="I73" s="19">
        <f>H73/F73</f>
        <v>0.0458823529411765</v>
      </c>
      <c r="J73" s="167">
        <f>H73/G73</f>
        <v>0.0438695163104612</v>
      </c>
      <c r="K73" s="24"/>
      <c r="L73" s="24"/>
      <c r="M73" s="24"/>
      <c r="N73" s="24"/>
      <c r="O73" s="24"/>
      <c r="P73" s="24"/>
      <c r="Q73" s="24"/>
      <c r="R73" s="24"/>
      <c r="S73" s="24"/>
      <c r="T73" s="24"/>
      <c r="U73" s="24"/>
      <c r="V73" s="24"/>
      <c r="W73" s="24"/>
      <c r="X73" s="24"/>
      <c r="Y73" s="24"/>
      <c r="Z73" s="24"/>
    </row>
    <row r="74" ht="19.15" customHeight="1">
      <c r="A74" t="s" s="138">
        <v>4559</v>
      </c>
      <c r="B74" s="149">
        <v>3</v>
      </c>
      <c r="C74" s="149">
        <v>24</v>
      </c>
      <c r="D74" t="s" s="205">
        <v>4621</v>
      </c>
      <c r="E74" t="s" s="205">
        <v>34</v>
      </c>
      <c r="F74" s="223">
        <v>422</v>
      </c>
      <c r="G74" s="149">
        <v>511</v>
      </c>
      <c r="H74" s="173">
        <f>SUM(G74-F74)</f>
        <v>89</v>
      </c>
      <c r="I74" s="19">
        <f>H74/F74</f>
        <v>0.210900473933649</v>
      </c>
      <c r="J74" s="167">
        <f>H74/G74</f>
        <v>0.174168297455969</v>
      </c>
      <c r="K74" s="24"/>
      <c r="L74" s="24"/>
      <c r="M74" s="24"/>
      <c r="N74" s="24"/>
      <c r="O74" s="24"/>
      <c r="P74" s="24"/>
      <c r="Q74" s="24"/>
      <c r="R74" s="24"/>
      <c r="S74" s="24"/>
      <c r="T74" s="24"/>
      <c r="U74" s="24"/>
      <c r="V74" s="24"/>
      <c r="W74" s="24"/>
      <c r="X74" s="24"/>
      <c r="Y74" s="24"/>
      <c r="Z74" s="24"/>
    </row>
    <row r="75" ht="19.15" customHeight="1">
      <c r="A75" t="s" s="138">
        <v>4559</v>
      </c>
      <c r="B75" s="149">
        <v>3</v>
      </c>
      <c r="C75" s="149">
        <v>9</v>
      </c>
      <c r="D75" t="s" s="205">
        <v>4568</v>
      </c>
      <c r="E75" t="s" s="205">
        <v>60</v>
      </c>
      <c r="F75" s="223">
        <v>333</v>
      </c>
      <c r="G75" s="149">
        <v>491</v>
      </c>
      <c r="H75" s="173">
        <f>SUM(G75-F75)</f>
        <v>158</v>
      </c>
      <c r="I75" s="19">
        <f>H75/F75</f>
        <v>0.474474474474474</v>
      </c>
      <c r="J75" s="167">
        <f>H75/G75</f>
        <v>0.321792260692464</v>
      </c>
      <c r="K75" s="24"/>
      <c r="L75" s="24"/>
      <c r="M75" s="24"/>
      <c r="N75" s="24"/>
      <c r="O75" s="24"/>
      <c r="P75" s="24"/>
      <c r="Q75" s="24"/>
      <c r="R75" s="24"/>
      <c r="S75" s="24"/>
      <c r="T75" s="24"/>
      <c r="U75" s="24"/>
      <c r="V75" s="24"/>
      <c r="W75" s="24"/>
      <c r="X75" s="24"/>
      <c r="Y75" s="24"/>
      <c r="Z75" s="24"/>
    </row>
    <row r="76" ht="19.15" customHeight="1">
      <c r="A76" t="s" s="138">
        <v>4559</v>
      </c>
      <c r="B76" s="149">
        <v>3</v>
      </c>
      <c r="C76" s="149">
        <v>4</v>
      </c>
      <c r="D76" t="s" s="205">
        <v>4623</v>
      </c>
      <c r="E76" t="s" s="205">
        <v>30</v>
      </c>
      <c r="F76" s="223">
        <v>258</v>
      </c>
      <c r="G76" s="149">
        <v>296</v>
      </c>
      <c r="H76" s="173">
        <f>SUM(G76-F76)</f>
        <v>38</v>
      </c>
      <c r="I76" s="19">
        <f>H76/F76</f>
        <v>0.147286821705426</v>
      </c>
      <c r="J76" s="167">
        <f>H76/G76</f>
        <v>0.128378378378378</v>
      </c>
      <c r="K76" s="24"/>
      <c r="L76" s="24"/>
      <c r="M76" s="24"/>
      <c r="N76" s="24"/>
      <c r="O76" s="24"/>
      <c r="P76" s="24"/>
      <c r="Q76" s="24"/>
      <c r="R76" s="24"/>
      <c r="S76" s="24"/>
      <c r="T76" s="24"/>
      <c r="U76" s="24"/>
      <c r="V76" s="24"/>
      <c r="W76" s="24"/>
      <c r="X76" s="24"/>
      <c r="Y76" s="24"/>
      <c r="Z76" s="24"/>
    </row>
    <row r="77" ht="19.15" customHeight="1">
      <c r="A77" t="s" s="138">
        <v>4559</v>
      </c>
      <c r="B77" s="149">
        <v>3</v>
      </c>
      <c r="C77" s="149">
        <v>30</v>
      </c>
      <c r="D77" t="s" s="205">
        <v>4624</v>
      </c>
      <c r="E77" t="s" s="205">
        <v>248</v>
      </c>
      <c r="F77" s="223">
        <v>257</v>
      </c>
      <c r="G77" s="149">
        <v>274</v>
      </c>
      <c r="H77" s="173">
        <f>SUM(G77-F77)</f>
        <v>17</v>
      </c>
      <c r="I77" s="19">
        <f>H77/F77</f>
        <v>0.066147859922179</v>
      </c>
      <c r="J77" s="167">
        <f>H77/G77</f>
        <v>0.062043795620438</v>
      </c>
      <c r="K77" s="24"/>
      <c r="L77" s="24"/>
      <c r="M77" s="24"/>
      <c r="N77" s="24"/>
      <c r="O77" s="24"/>
      <c r="P77" s="24"/>
      <c r="Q77" s="24"/>
      <c r="R77" s="24"/>
      <c r="S77" s="24"/>
      <c r="T77" s="24"/>
      <c r="U77" s="24"/>
      <c r="V77" s="24"/>
      <c r="W77" s="24"/>
      <c r="X77" s="24"/>
      <c r="Y77" s="24"/>
      <c r="Z77" s="24"/>
    </row>
    <row r="78" ht="19.15" customHeight="1">
      <c r="A78" t="s" s="138">
        <v>4559</v>
      </c>
      <c r="B78" s="149">
        <v>3</v>
      </c>
      <c r="C78" s="149">
        <v>23</v>
      </c>
      <c r="D78" t="s" s="205">
        <v>4625</v>
      </c>
      <c r="E78" t="s" s="205">
        <v>147</v>
      </c>
      <c r="F78" s="223">
        <v>252</v>
      </c>
      <c r="G78" s="149">
        <v>260</v>
      </c>
      <c r="H78" s="173">
        <f>SUM(G78-F78)</f>
        <v>8</v>
      </c>
      <c r="I78" s="19">
        <f>H78/F78</f>
        <v>0.0317460317460317</v>
      </c>
      <c r="J78" s="167">
        <f>H78/G78</f>
        <v>0.0307692307692308</v>
      </c>
      <c r="K78" s="24"/>
      <c r="L78" s="24"/>
      <c r="M78" s="24"/>
      <c r="N78" s="24"/>
      <c r="O78" s="24"/>
      <c r="P78" s="24"/>
      <c r="Q78" s="24"/>
      <c r="R78" s="24"/>
      <c r="S78" s="24"/>
      <c r="T78" s="24"/>
      <c r="U78" s="24"/>
      <c r="V78" s="24"/>
      <c r="W78" s="24"/>
      <c r="X78" s="24"/>
      <c r="Y78" s="24"/>
      <c r="Z78" s="24"/>
    </row>
    <row r="79" ht="19.15" customHeight="1">
      <c r="A79" t="s" s="138">
        <v>4559</v>
      </c>
      <c r="B79" s="149">
        <v>3</v>
      </c>
      <c r="C79" s="149">
        <v>11</v>
      </c>
      <c r="D79" t="s" s="205">
        <v>4626</v>
      </c>
      <c r="E79" t="s" s="205">
        <v>40</v>
      </c>
      <c r="F79" s="223">
        <v>203</v>
      </c>
      <c r="G79" s="149">
        <v>255</v>
      </c>
      <c r="H79" s="173">
        <f>SUM(G79-F79)</f>
        <v>52</v>
      </c>
      <c r="I79" s="19">
        <f>H79/F79</f>
        <v>0.25615763546798</v>
      </c>
      <c r="J79" s="167">
        <f>H79/G79</f>
        <v>0.203921568627451</v>
      </c>
      <c r="K79" s="24"/>
      <c r="L79" s="24"/>
      <c r="M79" s="24"/>
      <c r="N79" s="24"/>
      <c r="O79" s="24"/>
      <c r="P79" s="24"/>
      <c r="Q79" s="24"/>
      <c r="R79" s="24"/>
      <c r="S79" s="24"/>
      <c r="T79" s="24"/>
      <c r="U79" s="24"/>
      <c r="V79" s="24"/>
      <c r="W79" s="24"/>
      <c r="X79" s="24"/>
      <c r="Y79" s="24"/>
      <c r="Z79" s="24"/>
    </row>
    <row r="80" ht="19.15" customHeight="1">
      <c r="A80" t="s" s="138">
        <v>4559</v>
      </c>
      <c r="B80" s="149">
        <v>3</v>
      </c>
      <c r="C80" s="149">
        <v>18</v>
      </c>
      <c r="D80" t="s" s="205">
        <v>4627</v>
      </c>
      <c r="E80" t="s" s="205">
        <v>62</v>
      </c>
      <c r="F80" s="223">
        <v>192</v>
      </c>
      <c r="G80" s="149">
        <v>235</v>
      </c>
      <c r="H80" s="173">
        <f>SUM(G80-F80)</f>
        <v>43</v>
      </c>
      <c r="I80" s="19">
        <f>H80/F80</f>
        <v>0.223958333333333</v>
      </c>
      <c r="J80" s="167">
        <f>H80/G80</f>
        <v>0.182978723404255</v>
      </c>
      <c r="K80" s="24"/>
      <c r="L80" s="24"/>
      <c r="M80" s="24"/>
      <c r="N80" s="24"/>
      <c r="O80" s="24"/>
      <c r="P80" s="24"/>
      <c r="Q80" s="24"/>
      <c r="R80" s="24"/>
      <c r="S80" s="24"/>
      <c r="T80" s="24"/>
      <c r="U80" s="24"/>
      <c r="V80" s="24"/>
      <c r="W80" s="24"/>
      <c r="X80" s="24"/>
      <c r="Y80" s="24"/>
      <c r="Z80" s="24"/>
    </row>
    <row r="81" ht="19.15" customHeight="1">
      <c r="A81" t="s" s="138">
        <v>4559</v>
      </c>
      <c r="B81" s="149">
        <v>3</v>
      </c>
      <c r="C81" s="149">
        <v>22</v>
      </c>
      <c r="D81" t="s" s="205">
        <v>4628</v>
      </c>
      <c r="E81" t="s" s="205">
        <v>1091</v>
      </c>
      <c r="F81" s="223">
        <v>203</v>
      </c>
      <c r="G81" s="149">
        <v>233</v>
      </c>
      <c r="H81" s="173">
        <f>SUM(G81-F81)</f>
        <v>30</v>
      </c>
      <c r="I81" s="19">
        <f>H81/F81</f>
        <v>0.147783251231527</v>
      </c>
      <c r="J81" s="167">
        <f>H81/G81</f>
        <v>0.128755364806867</v>
      </c>
      <c r="K81" s="24"/>
      <c r="L81" s="24"/>
      <c r="M81" s="24"/>
      <c r="N81" s="24"/>
      <c r="O81" s="24"/>
      <c r="P81" s="24"/>
      <c r="Q81" s="24"/>
      <c r="R81" s="24"/>
      <c r="S81" s="24"/>
      <c r="T81" s="24"/>
      <c r="U81" s="24"/>
      <c r="V81" s="24"/>
      <c r="W81" s="24"/>
      <c r="X81" s="24"/>
      <c r="Y81" s="24"/>
      <c r="Z81" s="24"/>
    </row>
    <row r="82" ht="19.15" customHeight="1">
      <c r="A82" t="s" s="138">
        <v>4559</v>
      </c>
      <c r="B82" s="149">
        <v>3</v>
      </c>
      <c r="C82" s="149">
        <v>13</v>
      </c>
      <c r="D82" t="s" s="205">
        <v>4629</v>
      </c>
      <c r="E82" t="s" s="205">
        <v>52</v>
      </c>
      <c r="F82" s="223">
        <v>202</v>
      </c>
      <c r="G82" s="149">
        <v>216</v>
      </c>
      <c r="H82" s="173">
        <f>SUM(G82-F82)</f>
        <v>14</v>
      </c>
      <c r="I82" s="19">
        <f>H82/F82</f>
        <v>0.0693069306930693</v>
      </c>
      <c r="J82" s="167">
        <f>H82/G82</f>
        <v>0.0648148148148148</v>
      </c>
      <c r="K82" s="24"/>
      <c r="L82" s="24"/>
      <c r="M82" s="24"/>
      <c r="N82" s="24"/>
      <c r="O82" s="24"/>
      <c r="P82" s="24"/>
      <c r="Q82" s="24"/>
      <c r="R82" s="24"/>
      <c r="S82" s="24"/>
      <c r="T82" s="24"/>
      <c r="U82" s="24"/>
      <c r="V82" s="24"/>
      <c r="W82" s="24"/>
      <c r="X82" s="24"/>
      <c r="Y82" s="24"/>
      <c r="Z82" s="24"/>
    </row>
    <row r="83" ht="19.15" customHeight="1">
      <c r="A83" t="s" s="138">
        <v>4559</v>
      </c>
      <c r="B83" s="149">
        <v>3</v>
      </c>
      <c r="C83" s="149">
        <v>26</v>
      </c>
      <c r="D83" t="s" s="205">
        <v>4630</v>
      </c>
      <c r="E83" t="s" s="205">
        <v>76</v>
      </c>
      <c r="F83" s="223">
        <v>133</v>
      </c>
      <c r="G83" s="149">
        <v>174</v>
      </c>
      <c r="H83" s="173">
        <f>SUM(G83-F83)</f>
        <v>41</v>
      </c>
      <c r="I83" s="19">
        <f>H83/F83</f>
        <v>0.308270676691729</v>
      </c>
      <c r="J83" s="167">
        <f>H83/G83</f>
        <v>0.235632183908046</v>
      </c>
      <c r="K83" s="24"/>
      <c r="L83" s="24"/>
      <c r="M83" s="24"/>
      <c r="N83" s="24"/>
      <c r="O83" s="24"/>
      <c r="P83" s="24"/>
      <c r="Q83" s="24"/>
      <c r="R83" s="24"/>
      <c r="S83" s="24"/>
      <c r="T83" s="24"/>
      <c r="U83" s="24"/>
      <c r="V83" s="24"/>
      <c r="W83" s="24"/>
      <c r="X83" s="24"/>
      <c r="Y83" s="24"/>
      <c r="Z83" s="24"/>
    </row>
    <row r="84" ht="19.15" customHeight="1">
      <c r="A84" t="s" s="138">
        <v>4559</v>
      </c>
      <c r="B84" s="149">
        <v>3</v>
      </c>
      <c r="C84" s="149">
        <v>5</v>
      </c>
      <c r="D84" t="s" s="205">
        <v>4631</v>
      </c>
      <c r="E84" t="s" s="205">
        <v>66</v>
      </c>
      <c r="F84" s="223">
        <v>136</v>
      </c>
      <c r="G84" s="149">
        <v>154</v>
      </c>
      <c r="H84" s="173">
        <f>SUM(G84-F84)</f>
        <v>18</v>
      </c>
      <c r="I84" s="19">
        <f>H84/F84</f>
        <v>0.132352941176471</v>
      </c>
      <c r="J84" s="167">
        <f>H84/G84</f>
        <v>0.116883116883117</v>
      </c>
      <c r="K84" s="24"/>
      <c r="L84" s="24"/>
      <c r="M84" s="24"/>
      <c r="N84" s="24"/>
      <c r="O84" s="24"/>
      <c r="P84" s="24"/>
      <c r="Q84" s="24"/>
      <c r="R84" s="24"/>
      <c r="S84" s="24"/>
      <c r="T84" s="24"/>
      <c r="U84" s="24"/>
      <c r="V84" s="24"/>
      <c r="W84" s="24"/>
      <c r="X84" s="24"/>
      <c r="Y84" s="24"/>
      <c r="Z84" s="24"/>
    </row>
    <row r="85" ht="19.15" customHeight="1">
      <c r="A85" t="s" s="138">
        <v>4559</v>
      </c>
      <c r="B85" s="149">
        <v>3</v>
      </c>
      <c r="C85" s="149">
        <v>14</v>
      </c>
      <c r="D85" t="s" s="205">
        <v>4632</v>
      </c>
      <c r="E85" t="s" s="205">
        <v>44</v>
      </c>
      <c r="F85" s="223">
        <v>146</v>
      </c>
      <c r="G85" s="149">
        <v>154</v>
      </c>
      <c r="H85" s="173">
        <f>SUM(G85-F85)</f>
        <v>8</v>
      </c>
      <c r="I85" s="19">
        <f>H85/F85</f>
        <v>0.0547945205479452</v>
      </c>
      <c r="J85" s="167">
        <f>H85/G85</f>
        <v>0.0519480519480519</v>
      </c>
      <c r="K85" s="24"/>
      <c r="L85" s="24"/>
      <c r="M85" s="24"/>
      <c r="N85" s="24"/>
      <c r="O85" s="24"/>
      <c r="P85" s="24"/>
      <c r="Q85" s="24"/>
      <c r="R85" s="24"/>
      <c r="S85" s="24"/>
      <c r="T85" s="24"/>
      <c r="U85" s="24"/>
      <c r="V85" s="24"/>
      <c r="W85" s="24"/>
      <c r="X85" s="24"/>
      <c r="Y85" s="24"/>
      <c r="Z85" s="24"/>
    </row>
    <row r="86" ht="19.15" customHeight="1">
      <c r="A86" t="s" s="138">
        <v>4559</v>
      </c>
      <c r="B86" s="149">
        <v>3</v>
      </c>
      <c r="C86" s="149">
        <v>25</v>
      </c>
      <c r="D86" t="s" s="205">
        <v>4633</v>
      </c>
      <c r="E86" t="s" s="205">
        <v>42</v>
      </c>
      <c r="F86" s="223">
        <v>112</v>
      </c>
      <c r="G86" s="149">
        <v>132</v>
      </c>
      <c r="H86" s="173">
        <f>SUM(G86-F86)</f>
        <v>20</v>
      </c>
      <c r="I86" s="19">
        <f>H86/F86</f>
        <v>0.178571428571429</v>
      </c>
      <c r="J86" s="167">
        <f>H86/G86</f>
        <v>0.151515151515152</v>
      </c>
      <c r="K86" s="24"/>
      <c r="L86" s="24"/>
      <c r="M86" s="24"/>
      <c r="N86" s="24"/>
      <c r="O86" s="24"/>
      <c r="P86" s="24"/>
      <c r="Q86" s="24"/>
      <c r="R86" s="24"/>
      <c r="S86" s="24"/>
      <c r="T86" s="24"/>
      <c r="U86" s="24"/>
      <c r="V86" s="24"/>
      <c r="W86" s="24"/>
      <c r="X86" s="24"/>
      <c r="Y86" s="24"/>
      <c r="Z86" s="24"/>
    </row>
    <row r="87" ht="19.15" customHeight="1">
      <c r="A87" t="s" s="138">
        <v>4559</v>
      </c>
      <c r="B87" s="149">
        <v>3</v>
      </c>
      <c r="C87" s="149">
        <v>29</v>
      </c>
      <c r="D87" t="s" s="205">
        <v>4736</v>
      </c>
      <c r="E87" t="s" s="205">
        <v>173</v>
      </c>
      <c r="F87" s="223">
        <v>73</v>
      </c>
      <c r="G87" s="149">
        <v>125</v>
      </c>
      <c r="H87" s="173">
        <f>SUM(G87-F87)</f>
        <v>52</v>
      </c>
      <c r="I87" s="19">
        <f>H87/F87</f>
        <v>0.712328767123288</v>
      </c>
      <c r="J87" s="167">
        <f>H87/G87</f>
        <v>0.416</v>
      </c>
      <c r="K87" s="24"/>
      <c r="L87" s="24"/>
      <c r="M87" s="24"/>
      <c r="N87" s="24"/>
      <c r="O87" s="24"/>
      <c r="P87" s="24"/>
      <c r="Q87" s="24"/>
      <c r="R87" s="24"/>
      <c r="S87" s="24"/>
      <c r="T87" s="24"/>
      <c r="U87" s="24"/>
      <c r="V87" s="24"/>
      <c r="W87" s="24"/>
      <c r="X87" s="24"/>
      <c r="Y87" s="24"/>
      <c r="Z87" s="24"/>
    </row>
    <row r="88" ht="19.15" customHeight="1">
      <c r="A88" t="s" s="138">
        <v>4559</v>
      </c>
      <c r="B88" s="149">
        <v>3</v>
      </c>
      <c r="C88" s="149">
        <v>31</v>
      </c>
      <c r="D88" t="s" s="205">
        <v>4634</v>
      </c>
      <c r="E88" t="s" s="205">
        <v>68</v>
      </c>
      <c r="F88" s="223">
        <v>106</v>
      </c>
      <c r="G88" s="149">
        <v>117</v>
      </c>
      <c r="H88" s="173">
        <f>SUM(G88-F88)</f>
        <v>11</v>
      </c>
      <c r="I88" s="19">
        <f>H88/F88</f>
        <v>0.10377358490566</v>
      </c>
      <c r="J88" s="167">
        <f>H88/G88</f>
        <v>0.094017094017094</v>
      </c>
      <c r="K88" s="24"/>
      <c r="L88" s="24"/>
      <c r="M88" s="24"/>
      <c r="N88" s="24"/>
      <c r="O88" s="24"/>
      <c r="P88" s="24"/>
      <c r="Q88" s="24"/>
      <c r="R88" s="24"/>
      <c r="S88" s="24"/>
      <c r="T88" s="24"/>
      <c r="U88" s="24"/>
      <c r="V88" s="24"/>
      <c r="W88" s="24"/>
      <c r="X88" s="24"/>
      <c r="Y88" s="24"/>
      <c r="Z88" s="24"/>
    </row>
    <row r="89" ht="19.15" customHeight="1">
      <c r="A89" t="s" s="138">
        <v>4559</v>
      </c>
      <c r="B89" s="149">
        <v>3</v>
      </c>
      <c r="C89" s="149">
        <v>8</v>
      </c>
      <c r="D89" t="s" s="205">
        <v>4739</v>
      </c>
      <c r="E89" t="s" s="205">
        <v>101</v>
      </c>
      <c r="F89" s="223">
        <v>82</v>
      </c>
      <c r="G89" s="149">
        <v>116</v>
      </c>
      <c r="H89" s="173">
        <f>SUM(G89-F89)</f>
        <v>34</v>
      </c>
      <c r="I89" s="19">
        <f>H89/F89</f>
        <v>0.414634146341463</v>
      </c>
      <c r="J89" s="167">
        <f>H89/G89</f>
        <v>0.293103448275862</v>
      </c>
      <c r="K89" s="24"/>
      <c r="L89" s="24"/>
      <c r="M89" s="24"/>
      <c r="N89" s="24"/>
      <c r="O89" s="24"/>
      <c r="P89" s="24"/>
      <c r="Q89" s="24"/>
      <c r="R89" s="24"/>
      <c r="S89" s="24"/>
      <c r="T89" s="24"/>
      <c r="U89" s="24"/>
      <c r="V89" s="24"/>
      <c r="W89" s="24"/>
      <c r="X89" s="24"/>
      <c r="Y89" s="24"/>
      <c r="Z89" s="24"/>
    </row>
    <row r="90" ht="19.15" customHeight="1">
      <c r="A90" t="s" s="138">
        <v>4559</v>
      </c>
      <c r="B90" s="149">
        <v>3</v>
      </c>
      <c r="C90" s="149">
        <v>20</v>
      </c>
      <c r="D90" t="s" s="205">
        <v>4635</v>
      </c>
      <c r="E90" t="s" s="205">
        <v>72</v>
      </c>
      <c r="F90" s="223">
        <v>105</v>
      </c>
      <c r="G90" s="149">
        <v>110</v>
      </c>
      <c r="H90" s="173">
        <f>SUM(G90-F90)</f>
        <v>5</v>
      </c>
      <c r="I90" s="19">
        <f>H90/F90</f>
        <v>0.0476190476190476</v>
      </c>
      <c r="J90" s="167">
        <f>H90/G90</f>
        <v>0.0454545454545455</v>
      </c>
      <c r="K90" s="24"/>
      <c r="L90" s="24"/>
      <c r="M90" s="24"/>
      <c r="N90" s="24"/>
      <c r="O90" s="24"/>
      <c r="P90" s="24"/>
      <c r="Q90" s="24"/>
      <c r="R90" s="24"/>
      <c r="S90" s="24"/>
      <c r="T90" s="24"/>
      <c r="U90" s="24"/>
      <c r="V90" s="24"/>
      <c r="W90" s="24"/>
      <c r="X90" s="24"/>
      <c r="Y90" s="24"/>
      <c r="Z90" s="24"/>
    </row>
    <row r="91" ht="19.15" customHeight="1">
      <c r="A91" t="s" s="138">
        <v>4559</v>
      </c>
      <c r="B91" s="149">
        <v>3</v>
      </c>
      <c r="C91" s="149">
        <v>16</v>
      </c>
      <c r="D91" t="s" s="205">
        <v>4741</v>
      </c>
      <c r="E91" t="s" s="205">
        <v>48</v>
      </c>
      <c r="F91" s="223">
        <v>70</v>
      </c>
      <c r="G91" s="149">
        <v>98</v>
      </c>
      <c r="H91" s="173">
        <f>SUM(G91-F91)</f>
        <v>28</v>
      </c>
      <c r="I91" s="19">
        <f>H91/F91</f>
        <v>0.4</v>
      </c>
      <c r="J91" s="167">
        <f>H91/G91</f>
        <v>0.285714285714286</v>
      </c>
      <c r="K91" s="24"/>
      <c r="L91" s="24"/>
      <c r="M91" s="24"/>
      <c r="N91" s="24"/>
      <c r="O91" s="24"/>
      <c r="P91" s="24"/>
      <c r="Q91" s="24"/>
      <c r="R91" s="24"/>
      <c r="S91" s="24"/>
      <c r="T91" s="24"/>
      <c r="U91" s="24"/>
      <c r="V91" s="24"/>
      <c r="W91" s="24"/>
      <c r="X91" s="24"/>
      <c r="Y91" s="24"/>
      <c r="Z91" s="24"/>
    </row>
    <row r="92" ht="19.15" customHeight="1">
      <c r="A92" t="s" s="138">
        <v>4559</v>
      </c>
      <c r="B92" s="149">
        <v>3</v>
      </c>
      <c r="C92" s="149">
        <v>15</v>
      </c>
      <c r="D92" t="s" s="205">
        <v>4743</v>
      </c>
      <c r="E92" t="s" s="205">
        <v>36</v>
      </c>
      <c r="F92" s="223">
        <v>59</v>
      </c>
      <c r="G92" s="149">
        <v>81</v>
      </c>
      <c r="H92" s="173">
        <f>SUM(G92-F92)</f>
        <v>22</v>
      </c>
      <c r="I92" s="19">
        <f>H92/F92</f>
        <v>0.372881355932203</v>
      </c>
      <c r="J92" s="167">
        <f>H92/G92</f>
        <v>0.271604938271605</v>
      </c>
      <c r="K92" s="24"/>
      <c r="L92" s="24"/>
      <c r="M92" s="24"/>
      <c r="N92" s="24"/>
      <c r="O92" s="24"/>
      <c r="P92" s="24"/>
      <c r="Q92" s="24"/>
      <c r="R92" s="24"/>
      <c r="S92" s="24"/>
      <c r="T92" s="24"/>
      <c r="U92" s="24"/>
      <c r="V92" s="24"/>
      <c r="W92" s="24"/>
      <c r="X92" s="24"/>
      <c r="Y92" s="24"/>
      <c r="Z92" s="24"/>
    </row>
    <row r="93" ht="19.15" customHeight="1">
      <c r="A93" t="s" s="138">
        <v>4559</v>
      </c>
      <c r="B93" s="149">
        <v>3</v>
      </c>
      <c r="C93" s="149">
        <v>19</v>
      </c>
      <c r="D93" t="s" s="205">
        <v>4636</v>
      </c>
      <c r="E93" t="s" s="205">
        <v>281</v>
      </c>
      <c r="F93" s="223">
        <v>49</v>
      </c>
      <c r="G93" s="149">
        <v>59</v>
      </c>
      <c r="H93" s="173">
        <f>SUM(G93-F93)</f>
        <v>10</v>
      </c>
      <c r="I93" s="19">
        <f>H93/F93</f>
        <v>0.204081632653061</v>
      </c>
      <c r="J93" s="167">
        <f>H93/G93</f>
        <v>0.169491525423729</v>
      </c>
      <c r="K93" s="24"/>
      <c r="L93" s="24"/>
      <c r="M93" s="24"/>
      <c r="N93" s="24"/>
      <c r="O93" s="24"/>
      <c r="P93" s="24"/>
      <c r="Q93" s="24"/>
      <c r="R93" s="24"/>
      <c r="S93" s="24"/>
      <c r="T93" s="24"/>
      <c r="U93" s="24"/>
      <c r="V93" s="24"/>
      <c r="W93" s="24"/>
      <c r="X93" s="24"/>
      <c r="Y93" s="24"/>
      <c r="Z93" s="24"/>
    </row>
    <row r="94" ht="19.15" customHeight="1">
      <c r="A94" t="s" s="138">
        <v>4559</v>
      </c>
      <c r="B94" s="149">
        <v>3</v>
      </c>
      <c r="C94" s="149">
        <v>17</v>
      </c>
      <c r="D94" t="s" s="205">
        <v>4637</v>
      </c>
      <c r="E94" t="s" s="205">
        <v>106</v>
      </c>
      <c r="F94" s="223">
        <v>53</v>
      </c>
      <c r="G94" s="149">
        <v>58</v>
      </c>
      <c r="H94" s="173">
        <f>SUM(G94-F94)</f>
        <v>5</v>
      </c>
      <c r="I94" s="19">
        <f>H94/F94</f>
        <v>0.0943396226415094</v>
      </c>
      <c r="J94" s="167">
        <f>H94/G94</f>
        <v>0.0862068965517241</v>
      </c>
      <c r="K94" s="24"/>
      <c r="L94" s="24"/>
      <c r="M94" s="24"/>
      <c r="N94" s="24"/>
      <c r="O94" s="24"/>
      <c r="P94" s="24"/>
      <c r="Q94" s="24"/>
      <c r="R94" s="24"/>
      <c r="S94" s="24"/>
      <c r="T94" s="24"/>
      <c r="U94" s="24"/>
      <c r="V94" s="24"/>
      <c r="W94" s="24"/>
      <c r="X94" s="24"/>
      <c r="Y94" s="24"/>
      <c r="Z94" s="24"/>
    </row>
    <row r="95" ht="19.15" customHeight="1">
      <c r="A95" t="s" s="138">
        <v>4559</v>
      </c>
      <c r="B95" s="149">
        <v>3</v>
      </c>
      <c r="C95" s="149">
        <v>28</v>
      </c>
      <c r="D95" t="s" s="205">
        <v>4638</v>
      </c>
      <c r="E95" t="s" s="205">
        <v>32</v>
      </c>
      <c r="F95" s="223">
        <v>49</v>
      </c>
      <c r="G95" s="149">
        <v>55</v>
      </c>
      <c r="H95" s="173">
        <f>SUM(G95-F95)</f>
        <v>6</v>
      </c>
      <c r="I95" s="19">
        <f>H95/F95</f>
        <v>0.122448979591837</v>
      </c>
      <c r="J95" s="167">
        <f>H95/G95</f>
        <v>0.109090909090909</v>
      </c>
      <c r="K95" s="24"/>
      <c r="L95" s="24"/>
      <c r="M95" s="24"/>
      <c r="N95" s="24"/>
      <c r="O95" s="24"/>
      <c r="P95" s="24"/>
      <c r="Q95" s="24"/>
      <c r="R95" s="24"/>
      <c r="S95" s="24"/>
      <c r="T95" s="24"/>
      <c r="U95" s="24"/>
      <c r="V95" s="24"/>
      <c r="W95" s="24"/>
      <c r="X95" s="24"/>
      <c r="Y95" s="24"/>
      <c r="Z95" s="24"/>
    </row>
    <row r="96" ht="19.15" customHeight="1">
      <c r="A96" t="s" s="138">
        <v>4559</v>
      </c>
      <c r="B96" s="149">
        <v>3</v>
      </c>
      <c r="C96" s="149">
        <v>27</v>
      </c>
      <c r="D96" t="s" s="205">
        <v>4639</v>
      </c>
      <c r="E96" t="s" s="205">
        <v>1427</v>
      </c>
      <c r="F96" s="223">
        <v>47</v>
      </c>
      <c r="G96" s="149">
        <v>52</v>
      </c>
      <c r="H96" s="206">
        <f>SUM(G96-F96)</f>
        <v>5</v>
      </c>
      <c r="I96" s="301">
        <f>H96/F96</f>
        <v>0.106382978723404</v>
      </c>
      <c r="J96" s="208">
        <f>H96/G96</f>
        <v>0.0961538461538462</v>
      </c>
      <c r="K96" s="174"/>
      <c r="L96" s="174"/>
      <c r="M96" s="174"/>
      <c r="N96" s="174"/>
      <c r="O96" s="174"/>
      <c r="P96" s="174"/>
      <c r="Q96" s="174"/>
      <c r="R96" s="174"/>
      <c r="S96" s="174"/>
      <c r="T96" s="174"/>
      <c r="U96" s="174"/>
      <c r="V96" s="174"/>
      <c r="W96" s="174"/>
      <c r="X96" s="174"/>
      <c r="Y96" s="174"/>
      <c r="Z96" s="174"/>
    </row>
    <row r="97" ht="19.15" customHeight="1">
      <c r="A97" s="177"/>
      <c r="B97" s="178"/>
      <c r="C97" s="178"/>
      <c r="D97" s="179"/>
      <c r="E97" s="179"/>
      <c r="F97" s="181">
        <f>SUM(F66:F96)</f>
        <v>84353</v>
      </c>
      <c r="G97" s="180">
        <f>SUM(G66:G96)</f>
        <v>95487</v>
      </c>
      <c r="H97" s="181">
        <f>SUM(H66:H96)</f>
        <v>11134</v>
      </c>
      <c r="I97" s="302">
        <f>H97/F97</f>
        <v>0.131992934454021</v>
      </c>
      <c r="J97" s="209">
        <f>H97/G97</f>
        <v>0.116602259993507</v>
      </c>
      <c r="K97" s="183"/>
      <c r="L97" s="183"/>
      <c r="M97" s="183"/>
      <c r="N97" s="183"/>
      <c r="O97" s="183"/>
      <c r="P97" s="183"/>
      <c r="Q97" s="183"/>
      <c r="R97" s="183"/>
      <c r="S97" s="183"/>
      <c r="T97" s="183"/>
      <c r="U97" s="183"/>
      <c r="V97" s="183"/>
      <c r="W97" s="183"/>
      <c r="X97" s="183"/>
      <c r="Y97" s="183"/>
      <c r="Z97" s="184"/>
    </row>
    <row r="98" ht="19.15" customHeight="1">
      <c r="A98" s="230"/>
      <c r="B98" s="231"/>
      <c r="C98" s="231"/>
      <c r="D98" s="232"/>
      <c r="E98" s="232"/>
      <c r="F98" s="233"/>
      <c r="G98" s="231"/>
      <c r="H98" s="234"/>
      <c r="I98" s="303"/>
      <c r="J98" s="188"/>
      <c r="K98" s="189"/>
      <c r="L98" s="189"/>
      <c r="M98" s="189"/>
      <c r="N98" s="189"/>
      <c r="O98" s="189"/>
      <c r="P98" s="189"/>
      <c r="Q98" s="189"/>
      <c r="R98" s="189"/>
      <c r="S98" s="189"/>
      <c r="T98" s="189"/>
      <c r="U98" s="189"/>
      <c r="V98" s="189"/>
      <c r="W98" s="189"/>
      <c r="X98" s="189"/>
      <c r="Y98" s="189"/>
      <c r="Z98" s="189"/>
    </row>
    <row r="99" ht="19.15" customHeight="1">
      <c r="A99" t="s" s="142">
        <v>4559</v>
      </c>
      <c r="B99" s="166">
        <v>4</v>
      </c>
      <c r="C99" s="166">
        <v>4</v>
      </c>
      <c r="D99" t="s" s="142">
        <v>4640</v>
      </c>
      <c r="E99" t="s" s="142">
        <v>26</v>
      </c>
      <c r="F99" s="241">
        <v>31936</v>
      </c>
      <c r="G99" s="166">
        <v>33642</v>
      </c>
      <c r="H99" s="155">
        <f>SUM(G99-F99)</f>
        <v>1706</v>
      </c>
      <c r="I99" s="19">
        <f>H99/F99</f>
        <v>0.0534193386773547</v>
      </c>
      <c r="J99" s="167">
        <f>H99/G99</f>
        <v>0.0507104214969384</v>
      </c>
      <c r="K99" s="24"/>
      <c r="L99" s="24"/>
      <c r="M99" s="24"/>
      <c r="N99" s="24"/>
      <c r="O99" s="24"/>
      <c r="P99" s="24"/>
      <c r="Q99" s="24"/>
      <c r="R99" s="24"/>
      <c r="S99" s="24"/>
      <c r="T99" s="24"/>
      <c r="U99" s="24"/>
      <c r="V99" s="24"/>
      <c r="W99" s="24"/>
      <c r="X99" s="24"/>
      <c r="Y99" s="24"/>
      <c r="Z99" s="24"/>
    </row>
    <row r="100" ht="19.15" customHeight="1">
      <c r="A100" t="s" s="145">
        <v>4559</v>
      </c>
      <c r="B100" s="168">
        <v>4</v>
      </c>
      <c r="C100" s="168">
        <v>11</v>
      </c>
      <c r="D100" t="s" s="145">
        <v>4641</v>
      </c>
      <c r="E100" t="s" s="145">
        <v>84</v>
      </c>
      <c r="F100" s="155">
        <v>28431</v>
      </c>
      <c r="G100" s="168">
        <v>30141</v>
      </c>
      <c r="H100" s="155">
        <f>SUM(G100-F100)</f>
        <v>1710</v>
      </c>
      <c r="I100" s="19">
        <f>H100/F100</f>
        <v>0.0601456157011713</v>
      </c>
      <c r="J100" s="167">
        <f>H100/G100</f>
        <v>0.0567333532397731</v>
      </c>
      <c r="K100" s="24"/>
      <c r="L100" s="24"/>
      <c r="M100" s="24"/>
      <c r="N100" s="24"/>
      <c r="O100" s="24"/>
      <c r="P100" s="24"/>
      <c r="Q100" s="24"/>
      <c r="R100" s="24"/>
      <c r="S100" s="24"/>
      <c r="T100" s="24"/>
      <c r="U100" s="24"/>
      <c r="V100" s="24"/>
      <c r="W100" s="24"/>
      <c r="X100" s="24"/>
      <c r="Y100" s="24"/>
      <c r="Z100" s="24"/>
    </row>
    <row r="101" ht="19.15" customHeight="1">
      <c r="A101" t="s" s="145">
        <v>4559</v>
      </c>
      <c r="B101" s="168">
        <v>4</v>
      </c>
      <c r="C101" s="168">
        <v>9</v>
      </c>
      <c r="D101" t="s" s="145">
        <v>4642</v>
      </c>
      <c r="E101" t="s" s="145">
        <v>20</v>
      </c>
      <c r="F101" s="155">
        <v>9546</v>
      </c>
      <c r="G101" s="168">
        <v>10144</v>
      </c>
      <c r="H101" s="155">
        <f>SUM(G101-F101)</f>
        <v>598</v>
      </c>
      <c r="I101" s="19">
        <f>H101/F101</f>
        <v>0.06264403938822539</v>
      </c>
      <c r="J101" s="167">
        <f>H101/G101</f>
        <v>0.0589511041009464</v>
      </c>
      <c r="K101" s="24"/>
      <c r="L101" s="24"/>
      <c r="M101" s="24"/>
      <c r="N101" s="24"/>
      <c r="O101" s="24"/>
      <c r="P101" s="24"/>
      <c r="Q101" s="24"/>
      <c r="R101" s="24"/>
      <c r="S101" s="24"/>
      <c r="T101" s="24"/>
      <c r="U101" s="24"/>
      <c r="V101" s="24"/>
      <c r="W101" s="24"/>
      <c r="X101" s="24"/>
      <c r="Y101" s="24"/>
      <c r="Z101" s="24"/>
    </row>
    <row r="102" ht="19.15" customHeight="1">
      <c r="A102" t="s" s="145">
        <v>4559</v>
      </c>
      <c r="B102" s="168">
        <v>4</v>
      </c>
      <c r="C102" s="168">
        <v>7</v>
      </c>
      <c r="D102" t="s" s="145">
        <v>4643</v>
      </c>
      <c r="E102" t="s" s="145">
        <v>22</v>
      </c>
      <c r="F102" s="155">
        <v>7770</v>
      </c>
      <c r="G102" s="168">
        <v>8340</v>
      </c>
      <c r="H102" s="155">
        <f>SUM(G102-F102)</f>
        <v>570</v>
      </c>
      <c r="I102" s="19">
        <f>H102/F102</f>
        <v>0.07335907335907341</v>
      </c>
      <c r="J102" s="167">
        <f>H102/G102</f>
        <v>0.0683453237410072</v>
      </c>
      <c r="K102" s="24"/>
      <c r="L102" s="24"/>
      <c r="M102" s="24"/>
      <c r="N102" s="24"/>
      <c r="O102" s="24"/>
      <c r="P102" s="24"/>
      <c r="Q102" s="24"/>
      <c r="R102" s="24"/>
      <c r="S102" s="24"/>
      <c r="T102" s="24"/>
      <c r="U102" s="24"/>
      <c r="V102" s="24"/>
      <c r="W102" s="24"/>
      <c r="X102" s="24"/>
      <c r="Y102" s="24"/>
      <c r="Z102" s="24"/>
    </row>
    <row r="103" ht="19.15" customHeight="1">
      <c r="A103" t="s" s="145">
        <v>4559</v>
      </c>
      <c r="B103" s="168">
        <v>4</v>
      </c>
      <c r="C103" s="168">
        <v>12</v>
      </c>
      <c r="D103" t="s" s="145">
        <v>4644</v>
      </c>
      <c r="E103" t="s" s="145">
        <v>17</v>
      </c>
      <c r="F103" s="155">
        <v>2878</v>
      </c>
      <c r="G103" s="168">
        <v>3240</v>
      </c>
      <c r="H103" s="155">
        <f>SUM(G103-F103)</f>
        <v>362</v>
      </c>
      <c r="I103" s="19">
        <f>H103/F103</f>
        <v>0.125781792911744</v>
      </c>
      <c r="J103" s="167">
        <f>H103/G103</f>
        <v>0.111728395061728</v>
      </c>
      <c r="K103" s="24"/>
      <c r="L103" s="24"/>
      <c r="M103" s="24"/>
      <c r="N103" s="24"/>
      <c r="O103" s="24"/>
      <c r="P103" s="24"/>
      <c r="Q103" s="24"/>
      <c r="R103" s="24"/>
      <c r="S103" s="24"/>
      <c r="T103" s="24"/>
      <c r="U103" s="24"/>
      <c r="V103" s="24"/>
      <c r="W103" s="24"/>
      <c r="X103" s="24"/>
      <c r="Y103" s="24"/>
      <c r="Z103" s="24"/>
    </row>
    <row r="104" ht="19.15" customHeight="1">
      <c r="A104" t="s" s="145">
        <v>4559</v>
      </c>
      <c r="B104" s="168">
        <v>4</v>
      </c>
      <c r="C104" s="168">
        <v>1</v>
      </c>
      <c r="D104" t="s" s="145">
        <v>4645</v>
      </c>
      <c r="E104" t="s" s="145">
        <v>28</v>
      </c>
      <c r="F104" s="155">
        <v>1379</v>
      </c>
      <c r="G104" s="168">
        <v>1466</v>
      </c>
      <c r="H104" s="155">
        <f>SUM(G104-F104)</f>
        <v>87</v>
      </c>
      <c r="I104" s="19">
        <f>H104/F104</f>
        <v>0.06308919506889051</v>
      </c>
      <c r="J104" s="167">
        <f>H104/G104</f>
        <v>0.0593451568894952</v>
      </c>
      <c r="K104" s="24"/>
      <c r="L104" s="24"/>
      <c r="M104" s="24"/>
      <c r="N104" s="24"/>
      <c r="O104" s="24"/>
      <c r="P104" s="24"/>
      <c r="Q104" s="24"/>
      <c r="R104" s="24"/>
      <c r="S104" s="24"/>
      <c r="T104" s="24"/>
      <c r="U104" s="24"/>
      <c r="V104" s="24"/>
      <c r="W104" s="24"/>
      <c r="X104" s="24"/>
      <c r="Y104" s="24"/>
      <c r="Z104" s="24"/>
    </row>
    <row r="105" ht="19.15" customHeight="1">
      <c r="A105" t="s" s="145">
        <v>4559</v>
      </c>
      <c r="B105" s="168">
        <v>4</v>
      </c>
      <c r="C105" s="168">
        <v>24</v>
      </c>
      <c r="D105" t="s" s="145">
        <v>4646</v>
      </c>
      <c r="E105" t="s" s="145">
        <v>60</v>
      </c>
      <c r="F105" s="155">
        <v>1063</v>
      </c>
      <c r="G105" s="168">
        <v>1087</v>
      </c>
      <c r="H105" s="155">
        <f>SUM(G105-F105)</f>
        <v>24</v>
      </c>
      <c r="I105" s="19">
        <f>H105/F105</f>
        <v>0.0225776105362183</v>
      </c>
      <c r="J105" s="167">
        <f>H105/G105</f>
        <v>0.0220791168353266</v>
      </c>
      <c r="K105" s="24"/>
      <c r="L105" s="24"/>
      <c r="M105" s="24"/>
      <c r="N105" s="24"/>
      <c r="O105" s="24"/>
      <c r="P105" s="24"/>
      <c r="Q105" s="24"/>
      <c r="R105" s="24"/>
      <c r="S105" s="24"/>
      <c r="T105" s="24"/>
      <c r="U105" s="24"/>
      <c r="V105" s="24"/>
      <c r="W105" s="24"/>
      <c r="X105" s="24"/>
      <c r="Y105" s="24"/>
      <c r="Z105" s="24"/>
    </row>
    <row r="106" ht="19.15" customHeight="1">
      <c r="A106" t="s" s="145">
        <v>4559</v>
      </c>
      <c r="B106" s="168">
        <v>4</v>
      </c>
      <c r="C106" s="168">
        <v>19</v>
      </c>
      <c r="D106" t="s" s="145">
        <v>4647</v>
      </c>
      <c r="E106" t="s" s="145">
        <v>34</v>
      </c>
      <c r="F106" s="155">
        <v>435</v>
      </c>
      <c r="G106" s="168">
        <v>475</v>
      </c>
      <c r="H106" s="155">
        <f>SUM(G106-F106)</f>
        <v>40</v>
      </c>
      <c r="I106" s="19">
        <f>H106/F106</f>
        <v>0.0919540229885057</v>
      </c>
      <c r="J106" s="167">
        <f>H106/G106</f>
        <v>0.0842105263157895</v>
      </c>
      <c r="K106" s="24"/>
      <c r="L106" s="24"/>
      <c r="M106" s="24"/>
      <c r="N106" s="24"/>
      <c r="O106" s="24"/>
      <c r="P106" s="24"/>
      <c r="Q106" s="24"/>
      <c r="R106" s="24"/>
      <c r="S106" s="24"/>
      <c r="T106" s="24"/>
      <c r="U106" s="24"/>
      <c r="V106" s="24"/>
      <c r="W106" s="24"/>
      <c r="X106" s="24"/>
      <c r="Y106" s="24"/>
      <c r="Z106" s="24"/>
    </row>
    <row r="107" ht="19.15" customHeight="1">
      <c r="A107" t="s" s="145">
        <v>4559</v>
      </c>
      <c r="B107" s="168">
        <v>4</v>
      </c>
      <c r="C107" s="168">
        <v>31</v>
      </c>
      <c r="D107" t="s" s="145">
        <v>4648</v>
      </c>
      <c r="E107" t="s" s="145">
        <v>68</v>
      </c>
      <c r="F107" s="155">
        <v>407</v>
      </c>
      <c r="G107" s="168">
        <v>428</v>
      </c>
      <c r="H107" s="155">
        <f>SUM(G107-F107)</f>
        <v>21</v>
      </c>
      <c r="I107" s="19">
        <f>H107/F107</f>
        <v>0.0515970515970516</v>
      </c>
      <c r="J107" s="167">
        <f>H107/G107</f>
        <v>0.0490654205607477</v>
      </c>
      <c r="K107" s="24"/>
      <c r="L107" s="24"/>
      <c r="M107" s="24"/>
      <c r="N107" s="24"/>
      <c r="O107" s="24"/>
      <c r="P107" s="24"/>
      <c r="Q107" s="24"/>
      <c r="R107" s="24"/>
      <c r="S107" s="24"/>
      <c r="T107" s="24"/>
      <c r="U107" s="24"/>
      <c r="V107" s="24"/>
      <c r="W107" s="24"/>
      <c r="X107" s="24"/>
      <c r="Y107" s="24"/>
      <c r="Z107" s="24"/>
    </row>
    <row r="108" ht="19.15" customHeight="1">
      <c r="A108" t="s" s="145">
        <v>4559</v>
      </c>
      <c r="B108" s="168">
        <v>4</v>
      </c>
      <c r="C108" s="168">
        <v>29</v>
      </c>
      <c r="D108" t="s" s="145">
        <v>4649</v>
      </c>
      <c r="E108" t="s" s="145">
        <v>32</v>
      </c>
      <c r="F108" s="155">
        <v>411</v>
      </c>
      <c r="G108" s="168">
        <v>422</v>
      </c>
      <c r="H108" s="155">
        <f>SUM(G108-F108)</f>
        <v>11</v>
      </c>
      <c r="I108" s="19">
        <f>H108/F108</f>
        <v>0.0267639902676399</v>
      </c>
      <c r="J108" s="167">
        <f>H108/G108</f>
        <v>0.0260663507109005</v>
      </c>
      <c r="K108" s="24"/>
      <c r="L108" s="24"/>
      <c r="M108" s="24"/>
      <c r="N108" s="24"/>
      <c r="O108" s="24"/>
      <c r="P108" s="24"/>
      <c r="Q108" s="24"/>
      <c r="R108" s="24"/>
      <c r="S108" s="24"/>
      <c r="T108" s="24"/>
      <c r="U108" s="24"/>
      <c r="V108" s="24"/>
      <c r="W108" s="24"/>
      <c r="X108" s="24"/>
      <c r="Y108" s="24"/>
      <c r="Z108" s="24"/>
    </row>
    <row r="109" ht="19.15" customHeight="1">
      <c r="A109" t="s" s="145">
        <v>4559</v>
      </c>
      <c r="B109" s="168">
        <v>4</v>
      </c>
      <c r="C109" s="168">
        <v>8</v>
      </c>
      <c r="D109" t="s" s="145">
        <v>4650</v>
      </c>
      <c r="E109" t="s" s="145">
        <v>38</v>
      </c>
      <c r="F109" s="155">
        <v>390</v>
      </c>
      <c r="G109" s="168">
        <v>399</v>
      </c>
      <c r="H109" s="155">
        <f>SUM(G109-F109)</f>
        <v>9</v>
      </c>
      <c r="I109" s="19">
        <f>H109/F109</f>
        <v>0.0230769230769231</v>
      </c>
      <c r="J109" s="167">
        <f>H109/G109</f>
        <v>0.0225563909774436</v>
      </c>
      <c r="K109" s="24"/>
      <c r="L109" s="24"/>
      <c r="M109" s="24"/>
      <c r="N109" s="24"/>
      <c r="O109" s="24"/>
      <c r="P109" s="24"/>
      <c r="Q109" s="24"/>
      <c r="R109" s="24"/>
      <c r="S109" s="24"/>
      <c r="T109" s="24"/>
      <c r="U109" s="24"/>
      <c r="V109" s="24"/>
      <c r="W109" s="24"/>
      <c r="X109" s="24"/>
      <c r="Y109" s="24"/>
      <c r="Z109" s="24"/>
    </row>
    <row r="110" ht="19.15" customHeight="1">
      <c r="A110" t="s" s="145">
        <v>4559</v>
      </c>
      <c r="B110" s="168">
        <v>4</v>
      </c>
      <c r="C110" s="168">
        <v>3</v>
      </c>
      <c r="D110" t="s" s="145">
        <v>4651</v>
      </c>
      <c r="E110" t="s" s="145">
        <v>30</v>
      </c>
      <c r="F110" s="155">
        <v>358</v>
      </c>
      <c r="G110" s="168">
        <v>390</v>
      </c>
      <c r="H110" s="155">
        <f>SUM(G110-F110)</f>
        <v>32</v>
      </c>
      <c r="I110" s="19">
        <f>H110/F110</f>
        <v>0.0893854748603352</v>
      </c>
      <c r="J110" s="167">
        <f>H110/G110</f>
        <v>0.08205128205128211</v>
      </c>
      <c r="K110" s="24"/>
      <c r="L110" s="24"/>
      <c r="M110" s="24"/>
      <c r="N110" s="24"/>
      <c r="O110" s="24"/>
      <c r="P110" s="24"/>
      <c r="Q110" s="24"/>
      <c r="R110" s="24"/>
      <c r="S110" s="24"/>
      <c r="T110" s="24"/>
      <c r="U110" s="24"/>
      <c r="V110" s="24"/>
      <c r="W110" s="24"/>
      <c r="X110" s="24"/>
      <c r="Y110" s="24"/>
      <c r="Z110" s="24"/>
    </row>
    <row r="111" ht="19.15" customHeight="1">
      <c r="A111" t="s" s="145">
        <v>4559</v>
      </c>
      <c r="B111" s="168">
        <v>4</v>
      </c>
      <c r="C111" s="168">
        <v>10</v>
      </c>
      <c r="D111" t="s" s="145">
        <v>4652</v>
      </c>
      <c r="E111" t="s" s="145">
        <v>44</v>
      </c>
      <c r="F111" s="155">
        <v>354</v>
      </c>
      <c r="G111" s="168">
        <v>370</v>
      </c>
      <c r="H111" s="155">
        <f>SUM(G111-F111)</f>
        <v>16</v>
      </c>
      <c r="I111" s="19">
        <f>H111/F111</f>
        <v>0.0451977401129944</v>
      </c>
      <c r="J111" s="167">
        <f>H111/G111</f>
        <v>0.0432432432432432</v>
      </c>
      <c r="K111" s="24"/>
      <c r="L111" s="24"/>
      <c r="M111" s="24"/>
      <c r="N111" s="24"/>
      <c r="O111" s="24"/>
      <c r="P111" s="24"/>
      <c r="Q111" s="24"/>
      <c r="R111" s="24"/>
      <c r="S111" s="24"/>
      <c r="T111" s="24"/>
      <c r="U111" s="24"/>
      <c r="V111" s="24"/>
      <c r="W111" s="24"/>
      <c r="X111" s="24"/>
      <c r="Y111" s="24"/>
      <c r="Z111" s="24"/>
    </row>
    <row r="112" ht="19.15" customHeight="1">
      <c r="A112" t="s" s="145">
        <v>4559</v>
      </c>
      <c r="B112" s="168">
        <v>4</v>
      </c>
      <c r="C112" s="168">
        <v>2</v>
      </c>
      <c r="D112" t="s" s="145">
        <v>4653</v>
      </c>
      <c r="E112" t="s" s="145">
        <v>101</v>
      </c>
      <c r="F112" s="155">
        <v>315</v>
      </c>
      <c r="G112" s="168">
        <v>342</v>
      </c>
      <c r="H112" s="155">
        <f>SUM(G112-F112)</f>
        <v>27</v>
      </c>
      <c r="I112" s="19">
        <f>H112/F112</f>
        <v>0.0857142857142857</v>
      </c>
      <c r="J112" s="167">
        <f>H112/G112</f>
        <v>0.0789473684210526</v>
      </c>
      <c r="K112" s="24"/>
      <c r="L112" s="24"/>
      <c r="M112" s="24"/>
      <c r="N112" s="24"/>
      <c r="O112" s="24"/>
      <c r="P112" s="24"/>
      <c r="Q112" s="24"/>
      <c r="R112" s="24"/>
      <c r="S112" s="24"/>
      <c r="T112" s="24"/>
      <c r="U112" s="24"/>
      <c r="V112" s="24"/>
      <c r="W112" s="24"/>
      <c r="X112" s="24"/>
      <c r="Y112" s="24"/>
      <c r="Z112" s="24"/>
    </row>
    <row r="113" ht="19.15" customHeight="1">
      <c r="A113" t="s" s="145">
        <v>4559</v>
      </c>
      <c r="B113" s="168">
        <v>4</v>
      </c>
      <c r="C113" s="168">
        <v>5</v>
      </c>
      <c r="D113" t="s" s="145">
        <v>4654</v>
      </c>
      <c r="E113" t="s" s="145">
        <v>66</v>
      </c>
      <c r="F113" s="155">
        <v>189</v>
      </c>
      <c r="G113" s="168">
        <v>239</v>
      </c>
      <c r="H113" s="155">
        <f>SUM(G113-F113)</f>
        <v>50</v>
      </c>
      <c r="I113" s="19">
        <f>H113/F113</f>
        <v>0.264550264550265</v>
      </c>
      <c r="J113" s="167">
        <f>H113/G113</f>
        <v>0.209205020920502</v>
      </c>
      <c r="K113" s="24"/>
      <c r="L113" s="24"/>
      <c r="M113" s="24"/>
      <c r="N113" s="24"/>
      <c r="O113" s="24"/>
      <c r="P113" s="24"/>
      <c r="Q113" s="24"/>
      <c r="R113" s="24"/>
      <c r="S113" s="24"/>
      <c r="T113" s="24"/>
      <c r="U113" s="24"/>
      <c r="V113" s="24"/>
      <c r="W113" s="24"/>
      <c r="X113" s="24"/>
      <c r="Y113" s="24"/>
      <c r="Z113" s="24"/>
    </row>
    <row r="114" ht="19.15" customHeight="1">
      <c r="A114" t="s" s="145">
        <v>4559</v>
      </c>
      <c r="B114" s="168">
        <v>4</v>
      </c>
      <c r="C114" s="168">
        <v>6</v>
      </c>
      <c r="D114" t="s" s="145">
        <v>4655</v>
      </c>
      <c r="E114" t="s" s="145">
        <v>36</v>
      </c>
      <c r="F114" s="155">
        <v>188</v>
      </c>
      <c r="G114" s="168">
        <v>228</v>
      </c>
      <c r="H114" s="155">
        <f>SUM(G114-F114)</f>
        <v>40</v>
      </c>
      <c r="I114" s="19">
        <f>H114/F114</f>
        <v>0.212765957446809</v>
      </c>
      <c r="J114" s="167">
        <f>H114/G114</f>
        <v>0.175438596491228</v>
      </c>
      <c r="K114" s="24"/>
      <c r="L114" s="24"/>
      <c r="M114" s="24"/>
      <c r="N114" s="24"/>
      <c r="O114" s="24"/>
      <c r="P114" s="24"/>
      <c r="Q114" s="24"/>
      <c r="R114" s="24"/>
      <c r="S114" s="24"/>
      <c r="T114" s="24"/>
      <c r="U114" s="24"/>
      <c r="V114" s="24"/>
      <c r="W114" s="24"/>
      <c r="X114" s="24"/>
      <c r="Y114" s="24"/>
      <c r="Z114" s="24"/>
    </row>
    <row r="115" ht="19.15" customHeight="1">
      <c r="A115" t="s" s="145">
        <v>4559</v>
      </c>
      <c r="B115" s="168">
        <v>4</v>
      </c>
      <c r="C115" s="168">
        <v>14</v>
      </c>
      <c r="D115" t="s" s="145">
        <v>4656</v>
      </c>
      <c r="E115" t="s" s="145">
        <v>54</v>
      </c>
      <c r="F115" s="155">
        <v>177</v>
      </c>
      <c r="G115" s="168">
        <v>184</v>
      </c>
      <c r="H115" s="155">
        <f>SUM(G115-F115)</f>
        <v>7</v>
      </c>
      <c r="I115" s="19">
        <f>H115/F115</f>
        <v>0.0395480225988701</v>
      </c>
      <c r="J115" s="167">
        <f>H115/G115</f>
        <v>0.0380434782608696</v>
      </c>
      <c r="K115" s="24"/>
      <c r="L115" s="24"/>
      <c r="M115" s="24"/>
      <c r="N115" s="24"/>
      <c r="O115" s="24"/>
      <c r="P115" s="24"/>
      <c r="Q115" s="24"/>
      <c r="R115" s="24"/>
      <c r="S115" s="24"/>
      <c r="T115" s="24"/>
      <c r="U115" s="24"/>
      <c r="V115" s="24"/>
      <c r="W115" s="24"/>
      <c r="X115" s="24"/>
      <c r="Y115" s="24"/>
      <c r="Z115" s="24"/>
    </row>
    <row r="116" ht="19.15" customHeight="1">
      <c r="A116" t="s" s="145">
        <v>4559</v>
      </c>
      <c r="B116" s="168">
        <v>4</v>
      </c>
      <c r="C116" s="168">
        <v>26</v>
      </c>
      <c r="D116" t="s" s="145">
        <v>4657</v>
      </c>
      <c r="E116" t="s" s="145">
        <v>40</v>
      </c>
      <c r="F116" s="155">
        <v>160</v>
      </c>
      <c r="G116" s="168">
        <v>163</v>
      </c>
      <c r="H116" s="155">
        <f>SUM(G116-F116)</f>
        <v>3</v>
      </c>
      <c r="I116" s="19">
        <f>H116/F116</f>
        <v>0.01875</v>
      </c>
      <c r="J116" s="167">
        <f>H116/G116</f>
        <v>0.0184049079754601</v>
      </c>
      <c r="K116" s="24"/>
      <c r="L116" s="24"/>
      <c r="M116" s="24"/>
      <c r="N116" s="24"/>
      <c r="O116" s="24"/>
      <c r="P116" s="24"/>
      <c r="Q116" s="24"/>
      <c r="R116" s="24"/>
      <c r="S116" s="24"/>
      <c r="T116" s="24"/>
      <c r="U116" s="24"/>
      <c r="V116" s="24"/>
      <c r="W116" s="24"/>
      <c r="X116" s="24"/>
      <c r="Y116" s="24"/>
      <c r="Z116" s="24"/>
    </row>
    <row r="117" ht="19.15" customHeight="1">
      <c r="A117" t="s" s="145">
        <v>4559</v>
      </c>
      <c r="B117" s="168">
        <v>4</v>
      </c>
      <c r="C117" s="168">
        <v>23</v>
      </c>
      <c r="D117" t="s" s="145">
        <v>4658</v>
      </c>
      <c r="E117" t="s" s="145">
        <v>52</v>
      </c>
      <c r="F117" s="155">
        <v>138</v>
      </c>
      <c r="G117" s="168">
        <v>156</v>
      </c>
      <c r="H117" s="155">
        <f>SUM(G117-F117)</f>
        <v>18</v>
      </c>
      <c r="I117" s="19">
        <f>H117/F117</f>
        <v>0.130434782608696</v>
      </c>
      <c r="J117" s="167">
        <f>H117/G117</f>
        <v>0.115384615384615</v>
      </c>
      <c r="K117" s="24"/>
      <c r="L117" s="24"/>
      <c r="M117" s="24"/>
      <c r="N117" s="24"/>
      <c r="O117" s="24"/>
      <c r="P117" s="24"/>
      <c r="Q117" s="24"/>
      <c r="R117" s="24"/>
      <c r="S117" s="24"/>
      <c r="T117" s="24"/>
      <c r="U117" s="24"/>
      <c r="V117" s="24"/>
      <c r="W117" s="24"/>
      <c r="X117" s="24"/>
      <c r="Y117" s="24"/>
      <c r="Z117" s="24"/>
    </row>
    <row r="118" ht="19.15" customHeight="1">
      <c r="A118" t="s" s="145">
        <v>4559</v>
      </c>
      <c r="B118" s="168">
        <v>4</v>
      </c>
      <c r="C118" s="168">
        <v>25</v>
      </c>
      <c r="D118" t="s" s="145">
        <v>4659</v>
      </c>
      <c r="E118" t="s" s="145">
        <v>42</v>
      </c>
      <c r="F118" s="155">
        <v>146</v>
      </c>
      <c r="G118" s="168">
        <v>148</v>
      </c>
      <c r="H118" s="155">
        <f>SUM(G118-F118)</f>
        <v>2</v>
      </c>
      <c r="I118" s="19">
        <f>H118/F118</f>
        <v>0.0136986301369863</v>
      </c>
      <c r="J118" s="167">
        <f>H118/G118</f>
        <v>0.0135135135135135</v>
      </c>
      <c r="K118" s="24"/>
      <c r="L118" s="24"/>
      <c r="M118" s="24"/>
      <c r="N118" s="24"/>
      <c r="O118" s="24"/>
      <c r="P118" s="24"/>
      <c r="Q118" s="24"/>
      <c r="R118" s="24"/>
      <c r="S118" s="24"/>
      <c r="T118" s="24"/>
      <c r="U118" s="24"/>
      <c r="V118" s="24"/>
      <c r="W118" s="24"/>
      <c r="X118" s="24"/>
      <c r="Y118" s="24"/>
      <c r="Z118" s="24"/>
    </row>
    <row r="119" ht="19.15" customHeight="1">
      <c r="A119" t="s" s="145">
        <v>4559</v>
      </c>
      <c r="B119" s="168">
        <v>4</v>
      </c>
      <c r="C119" s="168">
        <v>13</v>
      </c>
      <c r="D119" t="s" s="145">
        <v>4660</v>
      </c>
      <c r="E119" t="s" s="145">
        <v>48</v>
      </c>
      <c r="F119" s="155">
        <v>130</v>
      </c>
      <c r="G119" s="168">
        <v>136</v>
      </c>
      <c r="H119" s="155">
        <f>SUM(G119-F119)</f>
        <v>6</v>
      </c>
      <c r="I119" s="19">
        <f>H119/F119</f>
        <v>0.0461538461538462</v>
      </c>
      <c r="J119" s="167">
        <f>H119/G119</f>
        <v>0.0441176470588235</v>
      </c>
      <c r="K119" s="24"/>
      <c r="L119" s="24"/>
      <c r="M119" s="24"/>
      <c r="N119" s="24"/>
      <c r="O119" s="24"/>
      <c r="P119" s="24"/>
      <c r="Q119" s="24"/>
      <c r="R119" s="24"/>
      <c r="S119" s="24"/>
      <c r="T119" s="24"/>
      <c r="U119" s="24"/>
      <c r="V119" s="24"/>
      <c r="W119" s="24"/>
      <c r="X119" s="24"/>
      <c r="Y119" s="24"/>
      <c r="Z119" s="24"/>
    </row>
    <row r="120" ht="19.15" customHeight="1">
      <c r="A120" t="s" s="145">
        <v>4559</v>
      </c>
      <c r="B120" s="168">
        <v>4</v>
      </c>
      <c r="C120" s="168">
        <v>21</v>
      </c>
      <c r="D120" t="s" s="145">
        <v>4661</v>
      </c>
      <c r="E120" t="s" s="145">
        <v>147</v>
      </c>
      <c r="F120" s="155">
        <v>118</v>
      </c>
      <c r="G120" s="168">
        <v>127</v>
      </c>
      <c r="H120" s="155">
        <f>SUM(G120-F120)</f>
        <v>9</v>
      </c>
      <c r="I120" s="19">
        <f>H120/F120</f>
        <v>0.076271186440678</v>
      </c>
      <c r="J120" s="167">
        <f>H120/G120</f>
        <v>0.07086614173228351</v>
      </c>
      <c r="K120" s="24"/>
      <c r="L120" s="24"/>
      <c r="M120" s="24"/>
      <c r="N120" s="24"/>
      <c r="O120" s="24"/>
      <c r="P120" s="24"/>
      <c r="Q120" s="24"/>
      <c r="R120" s="24"/>
      <c r="S120" s="24"/>
      <c r="T120" s="24"/>
      <c r="U120" s="24"/>
      <c r="V120" s="24"/>
      <c r="W120" s="24"/>
      <c r="X120" s="24"/>
      <c r="Y120" s="24"/>
      <c r="Z120" s="24"/>
    </row>
    <row r="121" ht="19.15" customHeight="1">
      <c r="A121" t="s" s="145">
        <v>4559</v>
      </c>
      <c r="B121" s="168">
        <v>4</v>
      </c>
      <c r="C121" s="168">
        <v>18</v>
      </c>
      <c r="D121" t="s" s="145">
        <v>4662</v>
      </c>
      <c r="E121" t="s" s="145">
        <v>62</v>
      </c>
      <c r="F121" s="155">
        <v>93</v>
      </c>
      <c r="G121" s="168">
        <v>104</v>
      </c>
      <c r="H121" s="155">
        <f>SUM(G121-F121)</f>
        <v>11</v>
      </c>
      <c r="I121" s="19">
        <f>H121/F121</f>
        <v>0.118279569892473</v>
      </c>
      <c r="J121" s="167">
        <f>H121/G121</f>
        <v>0.105769230769231</v>
      </c>
      <c r="K121" s="24"/>
      <c r="L121" s="24"/>
      <c r="M121" s="24"/>
      <c r="N121" s="24"/>
      <c r="O121" s="24"/>
      <c r="P121" s="24"/>
      <c r="Q121" s="24"/>
      <c r="R121" s="24"/>
      <c r="S121" s="24"/>
      <c r="T121" s="24"/>
      <c r="U121" s="24"/>
      <c r="V121" s="24"/>
      <c r="W121" s="24"/>
      <c r="X121" s="24"/>
      <c r="Y121" s="24"/>
      <c r="Z121" s="24"/>
    </row>
    <row r="122" ht="19.15" customHeight="1">
      <c r="A122" t="s" s="145">
        <v>4559</v>
      </c>
      <c r="B122" s="168">
        <v>4</v>
      </c>
      <c r="C122" s="168">
        <v>22</v>
      </c>
      <c r="D122" t="s" s="145">
        <v>4663</v>
      </c>
      <c r="E122" t="s" s="145">
        <v>1091</v>
      </c>
      <c r="F122" s="155">
        <v>93</v>
      </c>
      <c r="G122" s="168">
        <v>99</v>
      </c>
      <c r="H122" s="155">
        <f>SUM(G122-F122)</f>
        <v>6</v>
      </c>
      <c r="I122" s="19">
        <f>H122/F122</f>
        <v>0.0645161290322581</v>
      </c>
      <c r="J122" s="167">
        <f>H122/G122</f>
        <v>0.0606060606060606</v>
      </c>
      <c r="K122" s="24"/>
      <c r="L122" s="24"/>
      <c r="M122" s="24"/>
      <c r="N122" s="24"/>
      <c r="O122" s="24"/>
      <c r="P122" s="24"/>
      <c r="Q122" s="24"/>
      <c r="R122" s="24"/>
      <c r="S122" s="24"/>
      <c r="T122" s="24"/>
      <c r="U122" s="24"/>
      <c r="V122" s="24"/>
      <c r="W122" s="24"/>
      <c r="X122" s="24"/>
      <c r="Y122" s="24"/>
      <c r="Z122" s="24"/>
    </row>
    <row r="123" ht="19.15" customHeight="1">
      <c r="A123" t="s" s="145">
        <v>4559</v>
      </c>
      <c r="B123" s="168">
        <v>4</v>
      </c>
      <c r="C123" s="168">
        <v>32</v>
      </c>
      <c r="D123" t="s" s="145">
        <v>4664</v>
      </c>
      <c r="E123" t="s" s="145">
        <v>281</v>
      </c>
      <c r="F123" s="155">
        <v>88</v>
      </c>
      <c r="G123" s="168">
        <v>96</v>
      </c>
      <c r="H123" s="155">
        <f>SUM(G123-F123)</f>
        <v>8</v>
      </c>
      <c r="I123" s="19">
        <f>H123/F123</f>
        <v>0.0909090909090909</v>
      </c>
      <c r="J123" s="167">
        <f>H123/G123</f>
        <v>0.0833333333333333</v>
      </c>
      <c r="K123" s="24"/>
      <c r="L123" s="24"/>
      <c r="M123" s="24"/>
      <c r="N123" s="24"/>
      <c r="O123" s="24"/>
      <c r="P123" s="24"/>
      <c r="Q123" s="24"/>
      <c r="R123" s="24"/>
      <c r="S123" s="24"/>
      <c r="T123" s="24"/>
      <c r="U123" s="24"/>
      <c r="V123" s="24"/>
      <c r="W123" s="24"/>
      <c r="X123" s="24"/>
      <c r="Y123" s="24"/>
      <c r="Z123" s="24"/>
    </row>
    <row r="124" ht="19.15" customHeight="1">
      <c r="A124" t="s" s="145">
        <v>4559</v>
      </c>
      <c r="B124" s="168">
        <v>4</v>
      </c>
      <c r="C124" s="168">
        <v>30</v>
      </c>
      <c r="D124" t="s" s="145">
        <v>4665</v>
      </c>
      <c r="E124" t="s" s="145">
        <v>173</v>
      </c>
      <c r="F124" s="155">
        <v>75</v>
      </c>
      <c r="G124" s="168">
        <v>86</v>
      </c>
      <c r="H124" s="155">
        <f>SUM(G124-F124)</f>
        <v>11</v>
      </c>
      <c r="I124" s="19">
        <f>H124/F124</f>
        <v>0.146666666666667</v>
      </c>
      <c r="J124" s="167">
        <f>H124/G124</f>
        <v>0.127906976744186</v>
      </c>
      <c r="K124" s="24"/>
      <c r="L124" s="24"/>
      <c r="M124" s="24"/>
      <c r="N124" s="24"/>
      <c r="O124" s="24"/>
      <c r="P124" s="24"/>
      <c r="Q124" s="24"/>
      <c r="R124" s="24"/>
      <c r="S124" s="24"/>
      <c r="T124" s="24"/>
      <c r="U124" s="24"/>
      <c r="V124" s="24"/>
      <c r="W124" s="24"/>
      <c r="X124" s="24"/>
      <c r="Y124" s="24"/>
      <c r="Z124" s="24"/>
    </row>
    <row r="125" ht="19.15" customHeight="1">
      <c r="A125" t="s" s="145">
        <v>4559</v>
      </c>
      <c r="B125" s="168">
        <v>4</v>
      </c>
      <c r="C125" s="168">
        <v>20</v>
      </c>
      <c r="D125" t="s" s="145">
        <v>4666</v>
      </c>
      <c r="E125" t="s" s="145">
        <v>72</v>
      </c>
      <c r="F125" s="155">
        <v>59</v>
      </c>
      <c r="G125" s="168">
        <v>64</v>
      </c>
      <c r="H125" s="155">
        <f>SUM(G125-F125)</f>
        <v>5</v>
      </c>
      <c r="I125" s="19">
        <f>H125/F125</f>
        <v>0.0847457627118644</v>
      </c>
      <c r="J125" s="167">
        <f>H125/G125</f>
        <v>0.078125</v>
      </c>
      <c r="K125" s="24"/>
      <c r="L125" s="24"/>
      <c r="M125" s="24"/>
      <c r="N125" s="24"/>
      <c r="O125" s="24"/>
      <c r="P125" s="24"/>
      <c r="Q125" s="24"/>
      <c r="R125" s="24"/>
      <c r="S125" s="24"/>
      <c r="T125" s="24"/>
      <c r="U125" s="24"/>
      <c r="V125" s="24"/>
      <c r="W125" s="24"/>
      <c r="X125" s="24"/>
      <c r="Y125" s="24"/>
      <c r="Z125" s="24"/>
    </row>
    <row r="126" ht="19.15" customHeight="1">
      <c r="A126" t="s" s="145">
        <v>4559</v>
      </c>
      <c r="B126" s="168">
        <v>4</v>
      </c>
      <c r="C126" s="168">
        <v>27</v>
      </c>
      <c r="D126" t="s" s="145">
        <v>4667</v>
      </c>
      <c r="E126" t="s" s="145">
        <v>119</v>
      </c>
      <c r="F126" s="155">
        <v>54</v>
      </c>
      <c r="G126" s="168">
        <v>60</v>
      </c>
      <c r="H126" s="155">
        <f>SUM(G126-F126)</f>
        <v>6</v>
      </c>
      <c r="I126" s="19">
        <f>H126/F126</f>
        <v>0.111111111111111</v>
      </c>
      <c r="J126" s="167">
        <f>H126/G126</f>
        <v>0.1</v>
      </c>
      <c r="K126" s="24"/>
      <c r="L126" s="24"/>
      <c r="M126" s="24"/>
      <c r="N126" s="24"/>
      <c r="O126" s="24"/>
      <c r="P126" s="24"/>
      <c r="Q126" s="24"/>
      <c r="R126" s="24"/>
      <c r="S126" s="24"/>
      <c r="T126" s="24"/>
      <c r="U126" s="24"/>
      <c r="V126" s="24"/>
      <c r="W126" s="24"/>
      <c r="X126" s="24"/>
      <c r="Y126" s="24"/>
      <c r="Z126" s="24"/>
    </row>
    <row r="127" ht="19.15" customHeight="1">
      <c r="A127" t="s" s="145">
        <v>4559</v>
      </c>
      <c r="B127" s="168">
        <v>4</v>
      </c>
      <c r="C127" s="168">
        <v>16</v>
      </c>
      <c r="D127" t="s" s="145">
        <v>4668</v>
      </c>
      <c r="E127" t="s" s="145">
        <v>74</v>
      </c>
      <c r="F127" s="155">
        <v>42</v>
      </c>
      <c r="G127" s="168">
        <v>45</v>
      </c>
      <c r="H127" s="155">
        <f>SUM(G127-F127)</f>
        <v>3</v>
      </c>
      <c r="I127" s="19">
        <f>H127/F127</f>
        <v>0.0714285714285714</v>
      </c>
      <c r="J127" s="167">
        <f>H127/G127</f>
        <v>0.06666666666666669</v>
      </c>
      <c r="K127" s="24"/>
      <c r="L127" s="24"/>
      <c r="M127" s="24"/>
      <c r="N127" s="24"/>
      <c r="O127" s="24"/>
      <c r="P127" s="24"/>
      <c r="Q127" s="24"/>
      <c r="R127" s="24"/>
      <c r="S127" s="24"/>
      <c r="T127" s="24"/>
      <c r="U127" s="24"/>
      <c r="V127" s="24"/>
      <c r="W127" s="24"/>
      <c r="X127" s="24"/>
      <c r="Y127" s="24"/>
      <c r="Z127" s="24"/>
    </row>
    <row r="128" ht="19.15" customHeight="1">
      <c r="A128" t="s" s="145">
        <v>4559</v>
      </c>
      <c r="B128" s="168">
        <v>4</v>
      </c>
      <c r="C128" s="168">
        <v>28</v>
      </c>
      <c r="D128" t="s" s="145">
        <v>4669</v>
      </c>
      <c r="E128" t="s" s="145">
        <v>1427</v>
      </c>
      <c r="F128" s="155">
        <v>40</v>
      </c>
      <c r="G128" s="168">
        <v>43</v>
      </c>
      <c r="H128" s="155">
        <f>SUM(G128-F128)</f>
        <v>3</v>
      </c>
      <c r="I128" s="19">
        <f>H128/F128</f>
        <v>0.075</v>
      </c>
      <c r="J128" s="167">
        <f>H128/G128</f>
        <v>0.0697674418604651</v>
      </c>
      <c r="K128" s="24"/>
      <c r="L128" s="24"/>
      <c r="M128" s="24"/>
      <c r="N128" s="24"/>
      <c r="O128" s="24"/>
      <c r="P128" s="24"/>
      <c r="Q128" s="24"/>
      <c r="R128" s="24"/>
      <c r="S128" s="24"/>
      <c r="T128" s="24"/>
      <c r="U128" s="24"/>
      <c r="V128" s="24"/>
      <c r="W128" s="24"/>
      <c r="X128" s="24"/>
      <c r="Y128" s="24"/>
      <c r="Z128" s="24"/>
    </row>
    <row r="129" ht="19.15" customHeight="1">
      <c r="A129" t="s" s="145">
        <v>4559</v>
      </c>
      <c r="B129" s="168">
        <v>4</v>
      </c>
      <c r="C129" s="168">
        <v>15</v>
      </c>
      <c r="D129" t="s" s="145">
        <v>4670</v>
      </c>
      <c r="E129" t="s" s="145">
        <v>76</v>
      </c>
      <c r="F129" s="155">
        <v>36</v>
      </c>
      <c r="G129" s="168">
        <v>41</v>
      </c>
      <c r="H129" s="155">
        <f>SUM(G129-F129)</f>
        <v>5</v>
      </c>
      <c r="I129" s="19">
        <f>H129/F129</f>
        <v>0.138888888888889</v>
      </c>
      <c r="J129" s="167">
        <f>H129/G129</f>
        <v>0.121951219512195</v>
      </c>
      <c r="K129" s="24"/>
      <c r="L129" s="24"/>
      <c r="M129" s="24"/>
      <c r="N129" s="24"/>
      <c r="O129" s="24"/>
      <c r="P129" s="24"/>
      <c r="Q129" s="24"/>
      <c r="R129" s="24"/>
      <c r="S129" s="24"/>
      <c r="T129" s="24"/>
      <c r="U129" s="24"/>
      <c r="V129" s="24"/>
      <c r="W129" s="24"/>
      <c r="X129" s="24"/>
      <c r="Y129" s="24"/>
      <c r="Z129" s="24"/>
    </row>
    <row r="130" ht="19.15" customHeight="1">
      <c r="A130" t="s" s="137">
        <v>4559</v>
      </c>
      <c r="B130" s="170">
        <v>4</v>
      </c>
      <c r="C130" s="170">
        <v>17</v>
      </c>
      <c r="D130" t="s" s="137">
        <v>4671</v>
      </c>
      <c r="E130" t="s" s="137">
        <v>380</v>
      </c>
      <c r="F130" s="175">
        <v>0</v>
      </c>
      <c r="G130" s="170">
        <v>0</v>
      </c>
      <c r="H130" s="175">
        <f>SUM(G130-F130)</f>
        <v>0</v>
      </c>
      <c r="I130" s="301">
        <f>H130/F130</f>
      </c>
      <c r="J130" s="176">
        <f>H130/G130</f>
      </c>
      <c r="K130" s="174"/>
      <c r="L130" s="174"/>
      <c r="M130" s="174"/>
      <c r="N130" s="174"/>
      <c r="O130" s="174"/>
      <c r="P130" s="174"/>
      <c r="Q130" s="174"/>
      <c r="R130" s="174"/>
      <c r="S130" s="174"/>
      <c r="T130" s="174"/>
      <c r="U130" s="174"/>
      <c r="V130" s="174"/>
      <c r="W130" s="174"/>
      <c r="X130" s="174"/>
      <c r="Y130" s="174"/>
      <c r="Z130" s="174"/>
    </row>
    <row r="131" ht="19.15" customHeight="1">
      <c r="A131" s="177"/>
      <c r="B131" s="178"/>
      <c r="C131" s="178"/>
      <c r="D131" s="179"/>
      <c r="E131" s="179"/>
      <c r="F131" s="181">
        <f>SUM(F99:F130)</f>
        <v>87499</v>
      </c>
      <c r="G131" s="180">
        <f>SUM(G99:G130)</f>
        <v>92905</v>
      </c>
      <c r="H131" s="181">
        <f>SUM(H99:H130)</f>
        <v>5406</v>
      </c>
      <c r="I131" s="302">
        <f>H131/F131</f>
        <v>0.0617835632407228</v>
      </c>
      <c r="J131" s="182">
        <f>H131/G131</f>
        <v>0.058188472095151</v>
      </c>
      <c r="K131" s="183"/>
      <c r="L131" s="183"/>
      <c r="M131" s="183"/>
      <c r="N131" s="183"/>
      <c r="O131" s="183"/>
      <c r="P131" s="183"/>
      <c r="Q131" s="183"/>
      <c r="R131" s="183"/>
      <c r="S131" s="183"/>
      <c r="T131" s="183"/>
      <c r="U131" s="183"/>
      <c r="V131" s="183"/>
      <c r="W131" s="183"/>
      <c r="X131" s="183"/>
      <c r="Y131" s="183"/>
      <c r="Z131" s="184"/>
    </row>
    <row r="132" ht="19.15" customHeight="1">
      <c r="A132" s="230"/>
      <c r="B132" s="231"/>
      <c r="C132" s="231"/>
      <c r="D132" s="232"/>
      <c r="E132" s="232"/>
      <c r="F132" s="233"/>
      <c r="G132" s="231"/>
      <c r="H132" s="234"/>
      <c r="I132" s="303"/>
      <c r="J132" s="188"/>
      <c r="K132" s="189"/>
      <c r="L132" s="189"/>
      <c r="M132" s="189"/>
      <c r="N132" s="189"/>
      <c r="O132" s="189"/>
      <c r="P132" s="189"/>
      <c r="Q132" s="189"/>
      <c r="R132" s="189"/>
      <c r="S132" s="189"/>
      <c r="T132" s="189"/>
      <c r="U132" s="189"/>
      <c r="V132" s="189"/>
      <c r="W132" s="189"/>
      <c r="X132" s="189"/>
      <c r="Y132" s="189"/>
      <c r="Z132" s="189"/>
    </row>
    <row r="133" ht="19.15" customHeight="1">
      <c r="A133" t="s" s="138">
        <v>4559</v>
      </c>
      <c r="B133" s="149">
        <v>5</v>
      </c>
      <c r="C133" s="149">
        <v>7</v>
      </c>
      <c r="D133" t="s" s="205">
        <v>4672</v>
      </c>
      <c r="E133" t="s" s="205">
        <v>84</v>
      </c>
      <c r="F133" s="223">
        <v>33369</v>
      </c>
      <c r="G133" s="149">
        <v>34367</v>
      </c>
      <c r="H133" s="173">
        <f>SUM(G133-F133)</f>
        <v>998</v>
      </c>
      <c r="I133" s="19">
        <f>H133/F133</f>
        <v>0.0299079984416674</v>
      </c>
      <c r="J133" s="167">
        <f>H133/G133</f>
        <v>0.0290394855530014</v>
      </c>
      <c r="K133" s="24"/>
      <c r="L133" s="24"/>
      <c r="M133" s="24"/>
      <c r="N133" s="24"/>
      <c r="O133" s="24"/>
      <c r="P133" s="24"/>
      <c r="Q133" s="24"/>
      <c r="R133" s="24"/>
      <c r="S133" s="24"/>
      <c r="T133" s="24"/>
      <c r="U133" s="24"/>
      <c r="V133" s="24"/>
      <c r="W133" s="24"/>
      <c r="X133" s="24"/>
      <c r="Y133" s="24"/>
      <c r="Z133" s="24"/>
    </row>
    <row r="134" ht="19.15" customHeight="1">
      <c r="A134" t="s" s="138">
        <v>4559</v>
      </c>
      <c r="B134" s="149">
        <v>5</v>
      </c>
      <c r="C134" s="149">
        <v>11</v>
      </c>
      <c r="D134" t="s" s="205">
        <v>4673</v>
      </c>
      <c r="E134" t="s" s="205">
        <v>17</v>
      </c>
      <c r="F134" s="223">
        <v>25113</v>
      </c>
      <c r="G134" s="149">
        <v>26192</v>
      </c>
      <c r="H134" s="173">
        <f>SUM(G134-F134)</f>
        <v>1079</v>
      </c>
      <c r="I134" s="19">
        <f>H134/F134</f>
        <v>0.0429657946083702</v>
      </c>
      <c r="J134" s="167">
        <f>H134/G134</f>
        <v>0.0411957849725107</v>
      </c>
      <c r="K134" s="24"/>
      <c r="L134" s="24"/>
      <c r="M134" s="24"/>
      <c r="N134" s="24"/>
      <c r="O134" s="24"/>
      <c r="P134" s="24"/>
      <c r="Q134" s="24"/>
      <c r="R134" s="24"/>
      <c r="S134" s="24"/>
      <c r="T134" s="24"/>
      <c r="U134" s="24"/>
      <c r="V134" s="24"/>
      <c r="W134" s="24"/>
      <c r="X134" s="24"/>
      <c r="Y134" s="24"/>
      <c r="Z134" s="24"/>
    </row>
    <row r="135" ht="19.15" customHeight="1">
      <c r="A135" t="s" s="138">
        <v>4559</v>
      </c>
      <c r="B135" s="149">
        <v>5</v>
      </c>
      <c r="C135" s="149">
        <v>8</v>
      </c>
      <c r="D135" t="s" s="205">
        <v>4674</v>
      </c>
      <c r="E135" t="s" s="205">
        <v>20</v>
      </c>
      <c r="F135" s="223">
        <v>15308</v>
      </c>
      <c r="G135" s="149">
        <v>16051</v>
      </c>
      <c r="H135" s="173">
        <f>SUM(G135-F135)</f>
        <v>743</v>
      </c>
      <c r="I135" s="19">
        <f>H135/F135</f>
        <v>0.0485367128298929</v>
      </c>
      <c r="J135" s="167">
        <f>H135/G135</f>
        <v>0.0462899507818827</v>
      </c>
      <c r="K135" s="24"/>
      <c r="L135" s="24"/>
      <c r="M135" s="24"/>
      <c r="N135" s="24"/>
      <c r="O135" s="24"/>
      <c r="P135" s="24"/>
      <c r="Q135" s="24"/>
      <c r="R135" s="24"/>
      <c r="S135" s="24"/>
      <c r="T135" s="24"/>
      <c r="U135" s="24"/>
      <c r="V135" s="24"/>
      <c r="W135" s="24"/>
      <c r="X135" s="24"/>
      <c r="Y135" s="24"/>
      <c r="Z135" s="24"/>
    </row>
    <row r="136" ht="19.15" customHeight="1">
      <c r="A136" t="s" s="138">
        <v>4559</v>
      </c>
      <c r="B136" s="149">
        <v>5</v>
      </c>
      <c r="C136" s="149">
        <v>9</v>
      </c>
      <c r="D136" t="s" s="205">
        <v>4675</v>
      </c>
      <c r="E136" t="s" s="205">
        <v>22</v>
      </c>
      <c r="F136" s="223">
        <v>9020</v>
      </c>
      <c r="G136" s="149">
        <v>9415</v>
      </c>
      <c r="H136" s="173">
        <f>SUM(G136-F136)</f>
        <v>395</v>
      </c>
      <c r="I136" s="19">
        <f>H136/F136</f>
        <v>0.0437915742793792</v>
      </c>
      <c r="J136" s="167">
        <f>H136/G136</f>
        <v>0.0419543281996814</v>
      </c>
      <c r="K136" s="24"/>
      <c r="L136" s="24"/>
      <c r="M136" s="24"/>
      <c r="N136" s="24"/>
      <c r="O136" s="24"/>
      <c r="P136" s="24"/>
      <c r="Q136" s="24"/>
      <c r="R136" s="24"/>
      <c r="S136" s="24"/>
      <c r="T136" s="24"/>
      <c r="U136" s="24"/>
      <c r="V136" s="24"/>
      <c r="W136" s="24"/>
      <c r="X136" s="24"/>
      <c r="Y136" s="24"/>
      <c r="Z136" s="24"/>
    </row>
    <row r="137" ht="19.15" customHeight="1">
      <c r="A137" t="s" s="138">
        <v>4559</v>
      </c>
      <c r="B137" s="149">
        <v>5</v>
      </c>
      <c r="C137" s="149">
        <v>13</v>
      </c>
      <c r="D137" t="s" s="205">
        <v>4676</v>
      </c>
      <c r="E137" t="s" s="205">
        <v>28</v>
      </c>
      <c r="F137" s="223">
        <v>1043</v>
      </c>
      <c r="G137" s="149">
        <v>1094</v>
      </c>
      <c r="H137" s="173">
        <f>SUM(G137-F137)</f>
        <v>51</v>
      </c>
      <c r="I137" s="19">
        <f>H137/F137</f>
        <v>0.0488974113135187</v>
      </c>
      <c r="J137" s="167">
        <f>H137/G137</f>
        <v>0.046617915904936</v>
      </c>
      <c r="K137" s="24"/>
      <c r="L137" s="24"/>
      <c r="M137" s="24"/>
      <c r="N137" s="24"/>
      <c r="O137" s="24"/>
      <c r="P137" s="24"/>
      <c r="Q137" s="24"/>
      <c r="R137" s="24"/>
      <c r="S137" s="24"/>
      <c r="T137" s="24"/>
      <c r="U137" s="24"/>
      <c r="V137" s="24"/>
      <c r="W137" s="24"/>
      <c r="X137" s="24"/>
      <c r="Y137" s="24"/>
      <c r="Z137" s="24"/>
    </row>
    <row r="138" ht="19.15" customHeight="1">
      <c r="A138" t="s" s="138">
        <v>4559</v>
      </c>
      <c r="B138" s="149">
        <v>5</v>
      </c>
      <c r="C138" s="149">
        <v>6</v>
      </c>
      <c r="D138" t="s" s="205">
        <v>4677</v>
      </c>
      <c r="E138" t="s" s="205">
        <v>26</v>
      </c>
      <c r="F138" s="223">
        <v>953</v>
      </c>
      <c r="G138" s="149">
        <v>990</v>
      </c>
      <c r="H138" s="173">
        <f>SUM(G138-F138)</f>
        <v>37</v>
      </c>
      <c r="I138" s="19">
        <f>H138/F138</f>
        <v>0.0388247639034627</v>
      </c>
      <c r="J138" s="167">
        <f>H138/G138</f>
        <v>0.0373737373737374</v>
      </c>
      <c r="K138" s="24"/>
      <c r="L138" s="24"/>
      <c r="M138" s="24"/>
      <c r="N138" s="24"/>
      <c r="O138" s="24"/>
      <c r="P138" s="24"/>
      <c r="Q138" s="24"/>
      <c r="R138" s="24"/>
      <c r="S138" s="24"/>
      <c r="T138" s="24"/>
      <c r="U138" s="24"/>
      <c r="V138" s="24"/>
      <c r="W138" s="24"/>
      <c r="X138" s="24"/>
      <c r="Y138" s="24"/>
      <c r="Z138" s="24"/>
    </row>
    <row r="139" ht="19.15" customHeight="1">
      <c r="A139" t="s" s="138">
        <v>4559</v>
      </c>
      <c r="B139" s="149">
        <v>5</v>
      </c>
      <c r="C139" s="149">
        <v>24</v>
      </c>
      <c r="D139" t="s" s="205">
        <v>4678</v>
      </c>
      <c r="E139" t="s" s="205">
        <v>34</v>
      </c>
      <c r="F139" s="223">
        <v>679</v>
      </c>
      <c r="G139" s="149">
        <v>715</v>
      </c>
      <c r="H139" s="173">
        <f>SUM(G139-F139)</f>
        <v>36</v>
      </c>
      <c r="I139" s="19">
        <f>H139/F139</f>
        <v>0.053019145802651</v>
      </c>
      <c r="J139" s="167">
        <f>H139/G139</f>
        <v>0.0503496503496503</v>
      </c>
      <c r="K139" s="24"/>
      <c r="L139" s="24"/>
      <c r="M139" s="24"/>
      <c r="N139" s="24"/>
      <c r="O139" s="24"/>
      <c r="P139" s="24"/>
      <c r="Q139" s="24"/>
      <c r="R139" s="24"/>
      <c r="S139" s="24"/>
      <c r="T139" s="24"/>
      <c r="U139" s="24"/>
      <c r="V139" s="24"/>
      <c r="W139" s="24"/>
      <c r="X139" s="24"/>
      <c r="Y139" s="24"/>
      <c r="Z139" s="24"/>
    </row>
    <row r="140" ht="19.15" customHeight="1">
      <c r="A140" t="s" s="138">
        <v>4559</v>
      </c>
      <c r="B140" s="149">
        <v>5</v>
      </c>
      <c r="C140" s="149">
        <v>2</v>
      </c>
      <c r="D140" t="s" s="205">
        <v>4565</v>
      </c>
      <c r="E140" t="s" s="205">
        <v>30</v>
      </c>
      <c r="F140" s="223">
        <v>404</v>
      </c>
      <c r="G140" s="149">
        <v>575</v>
      </c>
      <c r="H140" s="173">
        <f>SUM(G140-F140)</f>
        <v>171</v>
      </c>
      <c r="I140" s="19">
        <f>H140/F140</f>
        <v>0.423267326732673</v>
      </c>
      <c r="J140" s="167">
        <f>H140/G140</f>
        <v>0.297391304347826</v>
      </c>
      <c r="K140" s="24"/>
      <c r="L140" s="24"/>
      <c r="M140" s="24"/>
      <c r="N140" s="24"/>
      <c r="O140" s="24"/>
      <c r="P140" s="24"/>
      <c r="Q140" s="24"/>
      <c r="R140" s="24"/>
      <c r="S140" s="24"/>
      <c r="T140" s="24"/>
      <c r="U140" s="24"/>
      <c r="V140" s="24"/>
      <c r="W140" s="24"/>
      <c r="X140" s="24"/>
      <c r="Y140" s="24"/>
      <c r="Z140" s="24"/>
    </row>
    <row r="141" ht="19.15" customHeight="1">
      <c r="A141" t="s" s="138">
        <v>4559</v>
      </c>
      <c r="B141" s="149">
        <v>5</v>
      </c>
      <c r="C141" s="149">
        <v>27</v>
      </c>
      <c r="D141" t="s" s="205">
        <v>4679</v>
      </c>
      <c r="E141" t="s" s="205">
        <v>52</v>
      </c>
      <c r="F141" s="223">
        <v>513</v>
      </c>
      <c r="G141" s="149">
        <v>523</v>
      </c>
      <c r="H141" s="173">
        <f>SUM(G141-F141)</f>
        <v>10</v>
      </c>
      <c r="I141" s="19">
        <f>H141/F141</f>
        <v>0.0194931773879142</v>
      </c>
      <c r="J141" s="167">
        <f>H141/G141</f>
        <v>0.0191204588910134</v>
      </c>
      <c r="K141" s="24"/>
      <c r="L141" s="24"/>
      <c r="M141" s="24"/>
      <c r="N141" s="24"/>
      <c r="O141" s="24"/>
      <c r="P141" s="24"/>
      <c r="Q141" s="24"/>
      <c r="R141" s="24"/>
      <c r="S141" s="24"/>
      <c r="T141" s="24"/>
      <c r="U141" s="24"/>
      <c r="V141" s="24"/>
      <c r="W141" s="24"/>
      <c r="X141" s="24"/>
      <c r="Y141" s="24"/>
      <c r="Z141" s="24"/>
    </row>
    <row r="142" ht="19.15" customHeight="1">
      <c r="A142" t="s" s="138">
        <v>4559</v>
      </c>
      <c r="B142" s="149">
        <v>5</v>
      </c>
      <c r="C142" s="149">
        <v>4</v>
      </c>
      <c r="D142" t="s" s="205">
        <v>4680</v>
      </c>
      <c r="E142" t="s" s="205">
        <v>110</v>
      </c>
      <c r="F142" s="223">
        <v>494</v>
      </c>
      <c r="G142" s="149">
        <v>508</v>
      </c>
      <c r="H142" s="173">
        <f>SUM(G142-F142)</f>
        <v>14</v>
      </c>
      <c r="I142" s="19">
        <f>H142/F142</f>
        <v>0.0283400809716599</v>
      </c>
      <c r="J142" s="167">
        <f>H142/G142</f>
        <v>0.0275590551181102</v>
      </c>
      <c r="K142" s="24"/>
      <c r="L142" s="24"/>
      <c r="M142" s="24"/>
      <c r="N142" s="24"/>
      <c r="O142" s="24"/>
      <c r="P142" s="24"/>
      <c r="Q142" s="24"/>
      <c r="R142" s="24"/>
      <c r="S142" s="24"/>
      <c r="T142" s="24"/>
      <c r="U142" s="24"/>
      <c r="V142" s="24"/>
      <c r="W142" s="24"/>
      <c r="X142" s="24"/>
      <c r="Y142" s="24"/>
      <c r="Z142" s="24"/>
    </row>
    <row r="143" ht="19.15" customHeight="1">
      <c r="A143" t="s" s="138">
        <v>4559</v>
      </c>
      <c r="B143" s="149">
        <v>5</v>
      </c>
      <c r="C143" s="149">
        <v>5</v>
      </c>
      <c r="D143" t="s" s="205">
        <v>4681</v>
      </c>
      <c r="E143" t="s" s="205">
        <v>38</v>
      </c>
      <c r="F143" s="223">
        <v>476</v>
      </c>
      <c r="G143" s="149">
        <v>498</v>
      </c>
      <c r="H143" s="173">
        <f>SUM(G143-F143)</f>
        <v>22</v>
      </c>
      <c r="I143" s="19">
        <f>H143/F143</f>
        <v>0.046218487394958</v>
      </c>
      <c r="J143" s="167">
        <f>H143/G143</f>
        <v>0.0441767068273092</v>
      </c>
      <c r="K143" s="24"/>
      <c r="L143" s="24"/>
      <c r="M143" s="24"/>
      <c r="N143" s="24"/>
      <c r="O143" s="24"/>
      <c r="P143" s="24"/>
      <c r="Q143" s="24"/>
      <c r="R143" s="24"/>
      <c r="S143" s="24"/>
      <c r="T143" s="24"/>
      <c r="U143" s="24"/>
      <c r="V143" s="24"/>
      <c r="W143" s="24"/>
      <c r="X143" s="24"/>
      <c r="Y143" s="24"/>
      <c r="Z143" s="24"/>
    </row>
    <row r="144" ht="19.15" customHeight="1">
      <c r="A144" t="s" s="138">
        <v>4559</v>
      </c>
      <c r="B144" s="149">
        <v>5</v>
      </c>
      <c r="C144" s="149">
        <v>1</v>
      </c>
      <c r="D144" t="s" s="205">
        <v>4682</v>
      </c>
      <c r="E144" t="s" s="205">
        <v>101</v>
      </c>
      <c r="F144" s="223">
        <v>398</v>
      </c>
      <c r="G144" s="149">
        <v>414</v>
      </c>
      <c r="H144" s="173">
        <f>SUM(G144-F144)</f>
        <v>16</v>
      </c>
      <c r="I144" s="19">
        <f>H144/F144</f>
        <v>0.0402010050251256</v>
      </c>
      <c r="J144" s="167">
        <f>H144/G144</f>
        <v>0.0386473429951691</v>
      </c>
      <c r="K144" s="24"/>
      <c r="L144" s="24"/>
      <c r="M144" s="24"/>
      <c r="N144" s="24"/>
      <c r="O144" s="24"/>
      <c r="P144" s="24"/>
      <c r="Q144" s="24"/>
      <c r="R144" s="24"/>
      <c r="S144" s="24"/>
      <c r="T144" s="24"/>
      <c r="U144" s="24"/>
      <c r="V144" s="24"/>
      <c r="W144" s="24"/>
      <c r="X144" s="24"/>
      <c r="Y144" s="24"/>
      <c r="Z144" s="24"/>
    </row>
    <row r="145" ht="19.15" customHeight="1">
      <c r="A145" t="s" s="138">
        <v>4559</v>
      </c>
      <c r="B145" s="149">
        <v>5</v>
      </c>
      <c r="C145" s="149">
        <v>28</v>
      </c>
      <c r="D145" t="s" s="205">
        <v>4683</v>
      </c>
      <c r="E145" t="s" s="205">
        <v>42</v>
      </c>
      <c r="F145" s="223">
        <v>328</v>
      </c>
      <c r="G145" s="149">
        <v>336</v>
      </c>
      <c r="H145" s="173">
        <f>SUM(G145-F145)</f>
        <v>8</v>
      </c>
      <c r="I145" s="19">
        <f>H145/F145</f>
        <v>0.024390243902439</v>
      </c>
      <c r="J145" s="167">
        <f>H145/G145</f>
        <v>0.0238095238095238</v>
      </c>
      <c r="K145" s="24"/>
      <c r="L145" s="24"/>
      <c r="M145" s="24"/>
      <c r="N145" s="24"/>
      <c r="O145" s="24"/>
      <c r="P145" s="24"/>
      <c r="Q145" s="24"/>
      <c r="R145" s="24"/>
      <c r="S145" s="24"/>
      <c r="T145" s="24"/>
      <c r="U145" s="24"/>
      <c r="V145" s="24"/>
      <c r="W145" s="24"/>
      <c r="X145" s="24"/>
      <c r="Y145" s="24"/>
      <c r="Z145" s="24"/>
    </row>
    <row r="146" ht="19.15" customHeight="1">
      <c r="A146" t="s" s="138">
        <v>4559</v>
      </c>
      <c r="B146" s="149">
        <v>5</v>
      </c>
      <c r="C146" s="149">
        <v>31</v>
      </c>
      <c r="D146" t="s" s="205">
        <v>4684</v>
      </c>
      <c r="E146" t="s" s="205">
        <v>68</v>
      </c>
      <c r="F146" s="223">
        <v>264</v>
      </c>
      <c r="G146" s="149">
        <v>277</v>
      </c>
      <c r="H146" s="173">
        <f>SUM(G146-F146)</f>
        <v>13</v>
      </c>
      <c r="I146" s="19">
        <f>H146/F146</f>
        <v>0.0492424242424242</v>
      </c>
      <c r="J146" s="167">
        <f>H146/G146</f>
        <v>0.0469314079422383</v>
      </c>
      <c r="K146" s="24"/>
      <c r="L146" s="24"/>
      <c r="M146" s="24"/>
      <c r="N146" s="24"/>
      <c r="O146" s="24"/>
      <c r="P146" s="24"/>
      <c r="Q146" s="24"/>
      <c r="R146" s="24"/>
      <c r="S146" s="24"/>
      <c r="T146" s="24"/>
      <c r="U146" s="24"/>
      <c r="V146" s="24"/>
      <c r="W146" s="24"/>
      <c r="X146" s="24"/>
      <c r="Y146" s="24"/>
      <c r="Z146" s="24"/>
    </row>
    <row r="147" ht="19.15" customHeight="1">
      <c r="A147" t="s" s="138">
        <v>4559</v>
      </c>
      <c r="B147" s="149">
        <v>5</v>
      </c>
      <c r="C147" s="149">
        <v>10</v>
      </c>
      <c r="D147" t="s" s="205">
        <v>4685</v>
      </c>
      <c r="E147" t="s" s="205">
        <v>66</v>
      </c>
      <c r="F147" s="223">
        <v>261</v>
      </c>
      <c r="G147" s="149">
        <v>271</v>
      </c>
      <c r="H147" s="173">
        <f>SUM(G147-F147)</f>
        <v>10</v>
      </c>
      <c r="I147" s="19">
        <f>H147/F147</f>
        <v>0.0383141762452107</v>
      </c>
      <c r="J147" s="167">
        <f>H147/G147</f>
        <v>0.03690036900369</v>
      </c>
      <c r="K147" s="24"/>
      <c r="L147" s="24"/>
      <c r="M147" s="24"/>
      <c r="N147" s="24"/>
      <c r="O147" s="24"/>
      <c r="P147" s="24"/>
      <c r="Q147" s="24"/>
      <c r="R147" s="24"/>
      <c r="S147" s="24"/>
      <c r="T147" s="24"/>
      <c r="U147" s="24"/>
      <c r="V147" s="24"/>
      <c r="W147" s="24"/>
      <c r="X147" s="24"/>
      <c r="Y147" s="24"/>
      <c r="Z147" s="24"/>
    </row>
    <row r="148" ht="19.15" customHeight="1">
      <c r="A148" t="s" s="138">
        <v>4559</v>
      </c>
      <c r="B148" s="149">
        <v>5</v>
      </c>
      <c r="C148" s="149">
        <v>12</v>
      </c>
      <c r="D148" t="s" s="205">
        <v>4686</v>
      </c>
      <c r="E148" t="s" s="205">
        <v>24</v>
      </c>
      <c r="F148" s="223">
        <v>257</v>
      </c>
      <c r="G148" s="149">
        <v>267</v>
      </c>
      <c r="H148" s="173">
        <f>SUM(G148-F148)</f>
        <v>10</v>
      </c>
      <c r="I148" s="19">
        <f>H148/F148</f>
        <v>0.0389105058365759</v>
      </c>
      <c r="J148" s="167">
        <f>H148/G148</f>
        <v>0.0374531835205993</v>
      </c>
      <c r="K148" s="24"/>
      <c r="L148" s="24"/>
      <c r="M148" s="24"/>
      <c r="N148" s="24"/>
      <c r="O148" s="24"/>
      <c r="P148" s="24"/>
      <c r="Q148" s="24"/>
      <c r="R148" s="24"/>
      <c r="S148" s="24"/>
      <c r="T148" s="24"/>
      <c r="U148" s="24"/>
      <c r="V148" s="24"/>
      <c r="W148" s="24"/>
      <c r="X148" s="24"/>
      <c r="Y148" s="24"/>
      <c r="Z148" s="24"/>
    </row>
    <row r="149" ht="19.15" customHeight="1">
      <c r="A149" t="s" s="138">
        <v>4559</v>
      </c>
      <c r="B149" s="149">
        <v>5</v>
      </c>
      <c r="C149" s="149">
        <v>14</v>
      </c>
      <c r="D149" t="s" s="205">
        <v>4687</v>
      </c>
      <c r="E149" t="s" s="205">
        <v>424</v>
      </c>
      <c r="F149" s="223">
        <v>195</v>
      </c>
      <c r="G149" s="149">
        <v>198</v>
      </c>
      <c r="H149" s="173">
        <f>SUM(G149-F149)</f>
        <v>3</v>
      </c>
      <c r="I149" s="19">
        <f>H149/F149</f>
        <v>0.0153846153846154</v>
      </c>
      <c r="J149" s="167">
        <f>H149/G149</f>
        <v>0.0151515151515152</v>
      </c>
      <c r="K149" s="24"/>
      <c r="L149" s="24"/>
      <c r="M149" s="24"/>
      <c r="N149" s="24"/>
      <c r="O149" s="24"/>
      <c r="P149" s="24"/>
      <c r="Q149" s="24"/>
      <c r="R149" s="24"/>
      <c r="S149" s="24"/>
      <c r="T149" s="24"/>
      <c r="U149" s="24"/>
      <c r="V149" s="24"/>
      <c r="W149" s="24"/>
      <c r="X149" s="24"/>
      <c r="Y149" s="24"/>
      <c r="Z149" s="24"/>
    </row>
    <row r="150" ht="19.15" customHeight="1">
      <c r="A150" t="s" s="138">
        <v>4559</v>
      </c>
      <c r="B150" s="149">
        <v>5</v>
      </c>
      <c r="C150" s="149">
        <v>3</v>
      </c>
      <c r="D150" t="s" s="205">
        <v>4688</v>
      </c>
      <c r="E150" t="s" s="205">
        <v>44</v>
      </c>
      <c r="F150" s="223">
        <v>171</v>
      </c>
      <c r="G150" s="149">
        <v>175</v>
      </c>
      <c r="H150" s="173">
        <f>SUM(G150-F150)</f>
        <v>4</v>
      </c>
      <c r="I150" s="19">
        <f>H150/F150</f>
        <v>0.0233918128654971</v>
      </c>
      <c r="J150" s="167">
        <f>H150/G150</f>
        <v>0.0228571428571429</v>
      </c>
      <c r="K150" s="24"/>
      <c r="L150" s="24"/>
      <c r="M150" s="24"/>
      <c r="N150" s="24"/>
      <c r="O150" s="24"/>
      <c r="P150" s="24"/>
      <c r="Q150" s="24"/>
      <c r="R150" s="24"/>
      <c r="S150" s="24"/>
      <c r="T150" s="24"/>
      <c r="U150" s="24"/>
      <c r="V150" s="24"/>
      <c r="W150" s="24"/>
      <c r="X150" s="24"/>
      <c r="Y150" s="24"/>
      <c r="Z150" s="24"/>
    </row>
    <row r="151" ht="19.15" customHeight="1">
      <c r="A151" t="s" s="138">
        <v>4559</v>
      </c>
      <c r="B151" s="149">
        <v>5</v>
      </c>
      <c r="C151" s="149">
        <v>19</v>
      </c>
      <c r="D151" t="s" s="205">
        <v>4689</v>
      </c>
      <c r="E151" t="s" s="205">
        <v>62</v>
      </c>
      <c r="F151" s="223">
        <v>165</v>
      </c>
      <c r="G151" s="149">
        <v>171</v>
      </c>
      <c r="H151" s="173">
        <f>SUM(G151-F151)</f>
        <v>6</v>
      </c>
      <c r="I151" s="19">
        <f>H151/F151</f>
        <v>0.0363636363636364</v>
      </c>
      <c r="J151" s="167">
        <f>H151/G151</f>
        <v>0.0350877192982456</v>
      </c>
      <c r="K151" s="24"/>
      <c r="L151" s="24"/>
      <c r="M151" s="24"/>
      <c r="N151" s="24"/>
      <c r="O151" s="24"/>
      <c r="P151" s="24"/>
      <c r="Q151" s="24"/>
      <c r="R151" s="24"/>
      <c r="S151" s="24"/>
      <c r="T151" s="24"/>
      <c r="U151" s="24"/>
      <c r="V151" s="24"/>
      <c r="W151" s="24"/>
      <c r="X151" s="24"/>
      <c r="Y151" s="24"/>
      <c r="Z151" s="24"/>
    </row>
    <row r="152" ht="19.15" customHeight="1">
      <c r="A152" t="s" s="138">
        <v>4559</v>
      </c>
      <c r="B152" s="149">
        <v>5</v>
      </c>
      <c r="C152" s="149">
        <v>15</v>
      </c>
      <c r="D152" t="s" s="205">
        <v>4690</v>
      </c>
      <c r="E152" t="s" s="205">
        <v>76</v>
      </c>
      <c r="F152" s="223">
        <v>164</v>
      </c>
      <c r="G152" s="149">
        <v>168</v>
      </c>
      <c r="H152" s="173">
        <f>SUM(G152-F152)</f>
        <v>4</v>
      </c>
      <c r="I152" s="19">
        <f>H152/F152</f>
        <v>0.024390243902439</v>
      </c>
      <c r="J152" s="167">
        <f>H152/G152</f>
        <v>0.0238095238095238</v>
      </c>
      <c r="K152" s="24"/>
      <c r="L152" s="24"/>
      <c r="M152" s="24"/>
      <c r="N152" s="24"/>
      <c r="O152" s="24"/>
      <c r="P152" s="24"/>
      <c r="Q152" s="24"/>
      <c r="R152" s="24"/>
      <c r="S152" s="24"/>
      <c r="T152" s="24"/>
      <c r="U152" s="24"/>
      <c r="V152" s="24"/>
      <c r="W152" s="24"/>
      <c r="X152" s="24"/>
      <c r="Y152" s="24"/>
      <c r="Z152" s="24"/>
    </row>
    <row r="153" ht="19.15" customHeight="1">
      <c r="A153" t="s" s="138">
        <v>4559</v>
      </c>
      <c r="B153" s="149">
        <v>5</v>
      </c>
      <c r="C153" s="149">
        <v>21</v>
      </c>
      <c r="D153" t="s" s="205">
        <v>4691</v>
      </c>
      <c r="E153" t="s" s="205">
        <v>36</v>
      </c>
      <c r="F153" s="223">
        <v>152</v>
      </c>
      <c r="G153" s="149">
        <v>158</v>
      </c>
      <c r="H153" s="173">
        <f>SUM(G153-F153)</f>
        <v>6</v>
      </c>
      <c r="I153" s="19">
        <f>H153/F153</f>
        <v>0.0394736842105263</v>
      </c>
      <c r="J153" s="167">
        <f>H153/G153</f>
        <v>0.0379746835443038</v>
      </c>
      <c r="K153" s="24"/>
      <c r="L153" s="24"/>
      <c r="M153" s="24"/>
      <c r="N153" s="24"/>
      <c r="O153" s="24"/>
      <c r="P153" s="24"/>
      <c r="Q153" s="24"/>
      <c r="R153" s="24"/>
      <c r="S153" s="24"/>
      <c r="T153" s="24"/>
      <c r="U153" s="24"/>
      <c r="V153" s="24"/>
      <c r="W153" s="24"/>
      <c r="X153" s="24"/>
      <c r="Y153" s="24"/>
      <c r="Z153" s="24"/>
    </row>
    <row r="154" ht="19.15" customHeight="1">
      <c r="A154" t="s" s="138">
        <v>4559</v>
      </c>
      <c r="B154" s="149">
        <v>5</v>
      </c>
      <c r="C154" s="149">
        <v>18</v>
      </c>
      <c r="D154" t="s" s="205">
        <v>4692</v>
      </c>
      <c r="E154" t="s" s="205">
        <v>40</v>
      </c>
      <c r="F154" s="223">
        <v>137</v>
      </c>
      <c r="G154" s="149">
        <v>138</v>
      </c>
      <c r="H154" s="173">
        <f>SUM(G154-F154)</f>
        <v>1</v>
      </c>
      <c r="I154" s="19">
        <f>H154/F154</f>
        <v>0.0072992700729927</v>
      </c>
      <c r="J154" s="167">
        <f>H154/G154</f>
        <v>0.0072463768115942</v>
      </c>
      <c r="K154" s="24"/>
      <c r="L154" s="24"/>
      <c r="M154" s="24"/>
      <c r="N154" s="24"/>
      <c r="O154" s="24"/>
      <c r="P154" s="24"/>
      <c r="Q154" s="24"/>
      <c r="R154" s="24"/>
      <c r="S154" s="24"/>
      <c r="T154" s="24"/>
      <c r="U154" s="24"/>
      <c r="V154" s="24"/>
      <c r="W154" s="24"/>
      <c r="X154" s="24"/>
      <c r="Y154" s="24"/>
      <c r="Z154" s="24"/>
    </row>
    <row r="155" ht="19.15" customHeight="1">
      <c r="A155" t="s" s="138">
        <v>4559</v>
      </c>
      <c r="B155" s="149">
        <v>5</v>
      </c>
      <c r="C155" s="149">
        <v>26</v>
      </c>
      <c r="D155" t="s" s="205">
        <v>4693</v>
      </c>
      <c r="E155" t="s" s="205">
        <v>60</v>
      </c>
      <c r="F155" s="223">
        <v>87</v>
      </c>
      <c r="G155" s="149">
        <v>88</v>
      </c>
      <c r="H155" s="173">
        <f>SUM(G155-F155)</f>
        <v>1</v>
      </c>
      <c r="I155" s="19">
        <f>H155/F155</f>
        <v>0.0114942528735632</v>
      </c>
      <c r="J155" s="167">
        <f>H155/G155</f>
        <v>0.0113636363636364</v>
      </c>
      <c r="K155" s="24"/>
      <c r="L155" s="24"/>
      <c r="M155" s="24"/>
      <c r="N155" s="24"/>
      <c r="O155" s="24"/>
      <c r="P155" s="24"/>
      <c r="Q155" s="24"/>
      <c r="R155" s="24"/>
      <c r="S155" s="24"/>
      <c r="T155" s="24"/>
      <c r="U155" s="24"/>
      <c r="V155" s="24"/>
      <c r="W155" s="24"/>
      <c r="X155" s="24"/>
      <c r="Y155" s="24"/>
      <c r="Z155" s="24"/>
    </row>
    <row r="156" ht="19.15" customHeight="1">
      <c r="A156" t="s" s="138">
        <v>4559</v>
      </c>
      <c r="B156" s="149">
        <v>5</v>
      </c>
      <c r="C156" s="149">
        <v>23</v>
      </c>
      <c r="D156" t="s" s="205">
        <v>4694</v>
      </c>
      <c r="E156" t="s" s="205">
        <v>1091</v>
      </c>
      <c r="F156" s="223">
        <v>80</v>
      </c>
      <c r="G156" s="149">
        <v>81</v>
      </c>
      <c r="H156" s="173">
        <f>SUM(G156-F156)</f>
        <v>1</v>
      </c>
      <c r="I156" s="19">
        <f>H156/F156</f>
        <v>0.0125</v>
      </c>
      <c r="J156" s="167">
        <f>H156/G156</f>
        <v>0.0123456790123457</v>
      </c>
      <c r="K156" s="24"/>
      <c r="L156" s="24"/>
      <c r="M156" s="24"/>
      <c r="N156" s="24"/>
      <c r="O156" s="24"/>
      <c r="P156" s="24"/>
      <c r="Q156" s="24"/>
      <c r="R156" s="24"/>
      <c r="S156" s="24"/>
      <c r="T156" s="24"/>
      <c r="U156" s="24"/>
      <c r="V156" s="24"/>
      <c r="W156" s="24"/>
      <c r="X156" s="24"/>
      <c r="Y156" s="24"/>
      <c r="Z156" s="24"/>
    </row>
    <row r="157" ht="19.15" customHeight="1">
      <c r="A157" t="s" s="138">
        <v>4559</v>
      </c>
      <c r="B157" s="149">
        <v>5</v>
      </c>
      <c r="C157" s="149">
        <v>17</v>
      </c>
      <c r="D157" t="s" s="205">
        <v>4695</v>
      </c>
      <c r="E157" t="s" s="205">
        <v>74</v>
      </c>
      <c r="F157" s="223">
        <v>72</v>
      </c>
      <c r="G157" s="149">
        <v>74</v>
      </c>
      <c r="H157" s="173">
        <f>SUM(G157-F157)</f>
        <v>2</v>
      </c>
      <c r="I157" s="19">
        <f>H157/F157</f>
        <v>0.0277777777777778</v>
      </c>
      <c r="J157" s="167">
        <f>H157/G157</f>
        <v>0.027027027027027</v>
      </c>
      <c r="K157" s="24"/>
      <c r="L157" s="24"/>
      <c r="M157" s="24"/>
      <c r="N157" s="24"/>
      <c r="O157" s="24"/>
      <c r="P157" s="24"/>
      <c r="Q157" s="24"/>
      <c r="R157" s="24"/>
      <c r="S157" s="24"/>
      <c r="T157" s="24"/>
      <c r="U157" s="24"/>
      <c r="V157" s="24"/>
      <c r="W157" s="24"/>
      <c r="X157" s="24"/>
      <c r="Y157" s="24"/>
      <c r="Z157" s="24"/>
    </row>
    <row r="158" ht="19.15" customHeight="1">
      <c r="A158" t="s" s="138">
        <v>4559</v>
      </c>
      <c r="B158" s="149">
        <v>5</v>
      </c>
      <c r="C158" s="149">
        <v>16</v>
      </c>
      <c r="D158" t="s" s="205">
        <v>4696</v>
      </c>
      <c r="E158" t="s" s="205">
        <v>48</v>
      </c>
      <c r="F158" s="223">
        <v>67</v>
      </c>
      <c r="G158" s="149">
        <v>72</v>
      </c>
      <c r="H158" s="173">
        <f>SUM(G158-F158)</f>
        <v>5</v>
      </c>
      <c r="I158" s="19">
        <f>H158/F158</f>
        <v>0.0746268656716418</v>
      </c>
      <c r="J158" s="167">
        <f>H158/G158</f>
        <v>0.06944444444444441</v>
      </c>
      <c r="K158" s="24"/>
      <c r="L158" s="24"/>
      <c r="M158" s="24"/>
      <c r="N158" s="24"/>
      <c r="O158" s="24"/>
      <c r="P158" s="24"/>
      <c r="Q158" s="24"/>
      <c r="R158" s="24"/>
      <c r="S158" s="24"/>
      <c r="T158" s="24"/>
      <c r="U158" s="24"/>
      <c r="V158" s="24"/>
      <c r="W158" s="24"/>
      <c r="X158" s="24"/>
      <c r="Y158" s="24"/>
      <c r="Z158" s="24"/>
    </row>
    <row r="159" ht="19.15" customHeight="1">
      <c r="A159" t="s" s="138">
        <v>4559</v>
      </c>
      <c r="B159" s="149">
        <v>5</v>
      </c>
      <c r="C159" s="149">
        <v>22</v>
      </c>
      <c r="D159" t="s" s="205">
        <v>4697</v>
      </c>
      <c r="E159" t="s" s="205">
        <v>72</v>
      </c>
      <c r="F159" s="223">
        <v>69</v>
      </c>
      <c r="G159" s="149">
        <v>69</v>
      </c>
      <c r="H159" s="173">
        <f>SUM(G159-F159)</f>
        <v>0</v>
      </c>
      <c r="I159" s="19">
        <f>H159/F159</f>
        <v>0</v>
      </c>
      <c r="J159" s="167">
        <f>H159/G159</f>
        <v>0</v>
      </c>
      <c r="K159" s="24"/>
      <c r="L159" s="24"/>
      <c r="M159" s="24"/>
      <c r="N159" s="24"/>
      <c r="O159" s="24"/>
      <c r="P159" s="24"/>
      <c r="Q159" s="24"/>
      <c r="R159" s="24"/>
      <c r="S159" s="24"/>
      <c r="T159" s="24"/>
      <c r="U159" s="24"/>
      <c r="V159" s="24"/>
      <c r="W159" s="24"/>
      <c r="X159" s="24"/>
      <c r="Y159" s="24"/>
      <c r="Z159" s="24"/>
    </row>
    <row r="160" ht="19.15" customHeight="1">
      <c r="A160" t="s" s="138">
        <v>4559</v>
      </c>
      <c r="B160" s="149">
        <v>5</v>
      </c>
      <c r="C160" s="149">
        <v>30</v>
      </c>
      <c r="D160" t="s" s="205">
        <v>4698</v>
      </c>
      <c r="E160" t="s" s="205">
        <v>1427</v>
      </c>
      <c r="F160" s="223">
        <v>63</v>
      </c>
      <c r="G160" s="149">
        <v>66</v>
      </c>
      <c r="H160" s="173">
        <f>SUM(G160-F160)</f>
        <v>3</v>
      </c>
      <c r="I160" s="19">
        <f>H160/F160</f>
        <v>0.0476190476190476</v>
      </c>
      <c r="J160" s="167">
        <f>H160/G160</f>
        <v>0.0454545454545455</v>
      </c>
      <c r="K160" s="24"/>
      <c r="L160" s="24"/>
      <c r="M160" s="24"/>
      <c r="N160" s="24"/>
      <c r="O160" s="24"/>
      <c r="P160" s="24"/>
      <c r="Q160" s="24"/>
      <c r="R160" s="24"/>
      <c r="S160" s="24"/>
      <c r="T160" s="24"/>
      <c r="U160" s="24"/>
      <c r="V160" s="24"/>
      <c r="W160" s="24"/>
      <c r="X160" s="24"/>
      <c r="Y160" s="24"/>
      <c r="Z160" s="24"/>
    </row>
    <row r="161" ht="19.15" customHeight="1">
      <c r="A161" t="s" s="138">
        <v>4559</v>
      </c>
      <c r="B161" s="149">
        <v>5</v>
      </c>
      <c r="C161" s="149">
        <v>25</v>
      </c>
      <c r="D161" t="s" s="205">
        <v>4699</v>
      </c>
      <c r="E161" t="s" s="205">
        <v>147</v>
      </c>
      <c r="F161" s="223">
        <v>49</v>
      </c>
      <c r="G161" s="149">
        <v>51</v>
      </c>
      <c r="H161" s="173">
        <f>SUM(G161-F161)</f>
        <v>2</v>
      </c>
      <c r="I161" s="19">
        <f>H161/F161</f>
        <v>0.0408163265306122</v>
      </c>
      <c r="J161" s="167">
        <f>H161/G161</f>
        <v>0.0392156862745098</v>
      </c>
      <c r="K161" s="24"/>
      <c r="L161" s="24"/>
      <c r="M161" s="24"/>
      <c r="N161" s="24"/>
      <c r="O161" s="24"/>
      <c r="P161" s="24"/>
      <c r="Q161" s="24"/>
      <c r="R161" s="24"/>
      <c r="S161" s="24"/>
      <c r="T161" s="24"/>
      <c r="U161" s="24"/>
      <c r="V161" s="24"/>
      <c r="W161" s="24"/>
      <c r="X161" s="24"/>
      <c r="Y161" s="24"/>
      <c r="Z161" s="24"/>
    </row>
    <row r="162" ht="19.15" customHeight="1">
      <c r="A162" t="s" s="138">
        <v>4559</v>
      </c>
      <c r="B162" s="149">
        <v>5</v>
      </c>
      <c r="C162" s="149">
        <v>20</v>
      </c>
      <c r="D162" t="s" s="205">
        <v>4700</v>
      </c>
      <c r="E162" t="s" s="205">
        <v>380</v>
      </c>
      <c r="F162" s="223">
        <v>0</v>
      </c>
      <c r="G162" s="149">
        <v>0</v>
      </c>
      <c r="H162" s="173">
        <f>SUM(G162-F162)</f>
        <v>0</v>
      </c>
      <c r="I162" s="19">
        <f>H162/F162</f>
      </c>
      <c r="J162" s="207">
        <f>H162/G162</f>
      </c>
      <c r="K162" s="24"/>
      <c r="L162" s="24"/>
      <c r="M162" s="24"/>
      <c r="N162" s="24"/>
      <c r="O162" s="24"/>
      <c r="P162" s="24"/>
      <c r="Q162" s="24"/>
      <c r="R162" s="24"/>
      <c r="S162" s="24"/>
      <c r="T162" s="24"/>
      <c r="U162" s="24"/>
      <c r="V162" s="24"/>
      <c r="W162" s="24"/>
      <c r="X162" s="24"/>
      <c r="Y162" s="24"/>
      <c r="Z162" s="24"/>
    </row>
    <row r="163" ht="19.15" customHeight="1">
      <c r="A163" t="s" s="138">
        <v>4559</v>
      </c>
      <c r="B163" s="149">
        <v>5</v>
      </c>
      <c r="C163" s="149">
        <v>29</v>
      </c>
      <c r="D163" t="s" s="205">
        <v>4701</v>
      </c>
      <c r="E163" t="s" s="205">
        <v>281</v>
      </c>
      <c r="F163" s="223">
        <v>0</v>
      </c>
      <c r="G163" s="149">
        <v>0</v>
      </c>
      <c r="H163" s="206">
        <f>SUM(G163-F163)</f>
        <v>0</v>
      </c>
      <c r="I163" s="301">
        <f>H163/F163</f>
      </c>
      <c r="J163" s="176">
        <f>H163/G163</f>
      </c>
      <c r="K163" s="174"/>
      <c r="L163" s="174"/>
      <c r="M163" s="174"/>
      <c r="N163" s="174"/>
      <c r="O163" s="174"/>
      <c r="P163" s="174"/>
      <c r="Q163" s="174"/>
      <c r="R163" s="174"/>
      <c r="S163" s="174"/>
      <c r="T163" s="174"/>
      <c r="U163" s="174"/>
      <c r="V163" s="174"/>
      <c r="W163" s="174"/>
      <c r="X163" s="174"/>
      <c r="Y163" s="174"/>
      <c r="Z163" s="174"/>
    </row>
    <row r="164" ht="19.15" customHeight="1">
      <c r="A164" s="177"/>
      <c r="B164" s="178"/>
      <c r="C164" s="178"/>
      <c r="D164" s="179"/>
      <c r="E164" s="179"/>
      <c r="F164" s="181">
        <f>SUM(F133:F163)</f>
        <v>90351</v>
      </c>
      <c r="G164" s="180">
        <f>SUM(G133:G163)</f>
        <v>94002</v>
      </c>
      <c r="H164" s="181">
        <f>SUM(H133:H163)</f>
        <v>3651</v>
      </c>
      <c r="I164" s="302">
        <f>H164/F164</f>
        <v>0.040409071288641</v>
      </c>
      <c r="J164" s="182">
        <f>H164/G164</f>
        <v>0.0388395991574647</v>
      </c>
      <c r="K164" s="183"/>
      <c r="L164" s="183"/>
      <c r="M164" s="183"/>
      <c r="N164" s="183"/>
      <c r="O164" s="183"/>
      <c r="P164" s="183"/>
      <c r="Q164" s="183"/>
      <c r="R164" s="183"/>
      <c r="S164" s="183"/>
      <c r="T164" s="183"/>
      <c r="U164" s="183"/>
      <c r="V164" s="183"/>
      <c r="W164" s="183"/>
      <c r="X164" s="183"/>
      <c r="Y164" s="183"/>
      <c r="Z164" s="184"/>
    </row>
    <row r="165" ht="19.15" customHeight="1">
      <c r="A165" s="230"/>
      <c r="B165" s="231"/>
      <c r="C165" s="231"/>
      <c r="D165" s="232"/>
      <c r="E165" s="232"/>
      <c r="F165" s="233"/>
      <c r="G165" s="231"/>
      <c r="H165" s="234"/>
      <c r="I165" s="303"/>
      <c r="J165" s="188"/>
      <c r="K165" s="189"/>
      <c r="L165" s="189"/>
      <c r="M165" s="189"/>
      <c r="N165" s="189"/>
      <c r="O165" s="189"/>
      <c r="P165" s="189"/>
      <c r="Q165" s="189"/>
      <c r="R165" s="189"/>
      <c r="S165" s="189"/>
      <c r="T165" s="189"/>
      <c r="U165" s="189"/>
      <c r="V165" s="189"/>
      <c r="W165" s="189"/>
      <c r="X165" s="189"/>
      <c r="Y165" s="189"/>
      <c r="Z165" s="189"/>
    </row>
    <row r="166" ht="19.15" customHeight="1">
      <c r="A166" t="s" s="138">
        <v>4559</v>
      </c>
      <c r="B166" s="149">
        <v>6</v>
      </c>
      <c r="C166" s="149">
        <v>8</v>
      </c>
      <c r="D166" t="s" s="205">
        <v>4702</v>
      </c>
      <c r="E166" t="s" s="205">
        <v>20</v>
      </c>
      <c r="F166" s="223">
        <v>25019</v>
      </c>
      <c r="G166" s="149">
        <v>25998</v>
      </c>
      <c r="H166" s="173">
        <f>SUM(G166-F166)</f>
        <v>979</v>
      </c>
      <c r="I166" s="19">
        <f>H166/F166</f>
        <v>0.0391302610016388</v>
      </c>
      <c r="J166" s="167">
        <f>H166/G166</f>
        <v>0.0376567428263713</v>
      </c>
      <c r="K166" s="24"/>
      <c r="L166" s="24"/>
      <c r="M166" s="24"/>
      <c r="N166" s="24"/>
      <c r="O166" s="24"/>
      <c r="P166" s="24"/>
      <c r="Q166" s="24"/>
      <c r="R166" s="24"/>
      <c r="S166" s="24"/>
      <c r="T166" s="24"/>
      <c r="U166" s="24"/>
      <c r="V166" s="24"/>
      <c r="W166" s="24"/>
      <c r="X166" s="24"/>
      <c r="Y166" s="24"/>
      <c r="Z166" s="24"/>
    </row>
    <row r="167" ht="19.15" customHeight="1">
      <c r="A167" t="s" s="138">
        <v>4559</v>
      </c>
      <c r="B167" s="149">
        <v>6</v>
      </c>
      <c r="C167" s="149">
        <v>9</v>
      </c>
      <c r="D167" t="s" s="205">
        <v>4703</v>
      </c>
      <c r="E167" t="s" s="205">
        <v>101</v>
      </c>
      <c r="F167" s="223">
        <v>21790</v>
      </c>
      <c r="G167" s="149">
        <v>22956</v>
      </c>
      <c r="H167" s="173">
        <f>SUM(G167-F167)</f>
        <v>1166</v>
      </c>
      <c r="I167" s="19">
        <f>H167/F167</f>
        <v>0.0535107847636531</v>
      </c>
      <c r="J167" s="167">
        <f>H167/G167</f>
        <v>0.0507928210489632</v>
      </c>
      <c r="K167" s="24"/>
      <c r="L167" s="24"/>
      <c r="M167" s="24"/>
      <c r="N167" s="24"/>
      <c r="O167" s="24"/>
      <c r="P167" s="24"/>
      <c r="Q167" s="24"/>
      <c r="R167" s="24"/>
      <c r="S167" s="24"/>
      <c r="T167" s="24"/>
      <c r="U167" s="24"/>
      <c r="V167" s="24"/>
      <c r="W167" s="24"/>
      <c r="X167" s="24"/>
      <c r="Y167" s="24"/>
      <c r="Z167" s="24"/>
    </row>
    <row r="168" ht="19.15" customHeight="1">
      <c r="A168" t="s" s="138">
        <v>4559</v>
      </c>
      <c r="B168" s="149">
        <v>6</v>
      </c>
      <c r="C168" s="149">
        <v>2</v>
      </c>
      <c r="D168" t="s" s="205">
        <v>4704</v>
      </c>
      <c r="E168" t="s" s="205">
        <v>84</v>
      </c>
      <c r="F168" s="223">
        <v>18961</v>
      </c>
      <c r="G168" s="149">
        <v>19692</v>
      </c>
      <c r="H168" s="173">
        <f>SUM(G168-F168)</f>
        <v>731</v>
      </c>
      <c r="I168" s="19">
        <f>H168/F168</f>
        <v>0.0385528189441485</v>
      </c>
      <c r="J168" s="167">
        <f>H168/G168</f>
        <v>0.0371216737761528</v>
      </c>
      <c r="K168" s="24"/>
      <c r="L168" s="24"/>
      <c r="M168" s="24"/>
      <c r="N168" s="24"/>
      <c r="O168" s="24"/>
      <c r="P168" s="24"/>
      <c r="Q168" s="24"/>
      <c r="R168" s="24"/>
      <c r="S168" s="24"/>
      <c r="T168" s="24"/>
      <c r="U168" s="24"/>
      <c r="V168" s="24"/>
      <c r="W168" s="24"/>
      <c r="X168" s="24"/>
      <c r="Y168" s="24"/>
      <c r="Z168" s="24"/>
    </row>
    <row r="169" ht="19.15" customHeight="1">
      <c r="A169" t="s" s="138">
        <v>4559</v>
      </c>
      <c r="B169" s="149">
        <v>6</v>
      </c>
      <c r="C169" s="149">
        <v>11</v>
      </c>
      <c r="D169" t="s" s="205">
        <v>4705</v>
      </c>
      <c r="E169" t="s" s="205">
        <v>22</v>
      </c>
      <c r="F169" s="223">
        <v>6170</v>
      </c>
      <c r="G169" s="149">
        <v>6331</v>
      </c>
      <c r="H169" s="173">
        <f>SUM(G169-F169)</f>
        <v>161</v>
      </c>
      <c r="I169" s="19">
        <f>H169/F169</f>
        <v>0.0260940032414911</v>
      </c>
      <c r="J169" s="167">
        <f>H169/G169</f>
        <v>0.0254304217343232</v>
      </c>
      <c r="K169" s="24"/>
      <c r="L169" s="24"/>
      <c r="M169" s="24"/>
      <c r="N169" s="24"/>
      <c r="O169" s="24"/>
      <c r="P169" s="24"/>
      <c r="Q169" s="24"/>
      <c r="R169" s="24"/>
      <c r="S169" s="24"/>
      <c r="T169" s="24"/>
      <c r="U169" s="24"/>
      <c r="V169" s="24"/>
      <c r="W169" s="24"/>
      <c r="X169" s="24"/>
      <c r="Y169" s="24"/>
      <c r="Z169" s="24"/>
    </row>
    <row r="170" ht="19.15" customHeight="1">
      <c r="A170" t="s" s="138">
        <v>4559</v>
      </c>
      <c r="B170" s="149">
        <v>6</v>
      </c>
      <c r="C170" s="149">
        <v>3</v>
      </c>
      <c r="D170" t="s" s="205">
        <v>4706</v>
      </c>
      <c r="E170" t="s" s="205">
        <v>17</v>
      </c>
      <c r="F170" s="223">
        <v>3023</v>
      </c>
      <c r="G170" s="149">
        <v>3093</v>
      </c>
      <c r="H170" s="173">
        <f>SUM(G170-F170)</f>
        <v>70</v>
      </c>
      <c r="I170" s="19">
        <f>H170/F170</f>
        <v>0.0231558054912339</v>
      </c>
      <c r="J170" s="167">
        <f>H170/G170</f>
        <v>0.0226317491108956</v>
      </c>
      <c r="K170" s="24"/>
      <c r="L170" s="24"/>
      <c r="M170" s="24"/>
      <c r="N170" s="24"/>
      <c r="O170" s="24"/>
      <c r="P170" s="24"/>
      <c r="Q170" s="24"/>
      <c r="R170" s="24"/>
      <c r="S170" s="24"/>
      <c r="T170" s="24"/>
      <c r="U170" s="24"/>
      <c r="V170" s="24"/>
      <c r="W170" s="24"/>
      <c r="X170" s="24"/>
      <c r="Y170" s="24"/>
      <c r="Z170" s="24"/>
    </row>
    <row r="171" ht="19.15" customHeight="1">
      <c r="A171" t="s" s="138">
        <v>4559</v>
      </c>
      <c r="B171" s="149">
        <v>6</v>
      </c>
      <c r="C171" s="149">
        <v>14</v>
      </c>
      <c r="D171" t="s" s="205">
        <v>4707</v>
      </c>
      <c r="E171" t="s" s="205">
        <v>28</v>
      </c>
      <c r="F171" s="223">
        <v>1342</v>
      </c>
      <c r="G171" s="149">
        <v>1382</v>
      </c>
      <c r="H171" s="173">
        <f>SUM(G171-F171)</f>
        <v>40</v>
      </c>
      <c r="I171" s="19">
        <f>H171/F171</f>
        <v>0.029806259314456</v>
      </c>
      <c r="J171" s="167">
        <f>H171/G171</f>
        <v>0.0289435600578871</v>
      </c>
      <c r="K171" s="24"/>
      <c r="L171" s="24"/>
      <c r="M171" s="24"/>
      <c r="N171" s="24"/>
      <c r="O171" s="24"/>
      <c r="P171" s="24"/>
      <c r="Q171" s="24"/>
      <c r="R171" s="24"/>
      <c r="S171" s="24"/>
      <c r="T171" s="24"/>
      <c r="U171" s="24"/>
      <c r="V171" s="24"/>
      <c r="W171" s="24"/>
      <c r="X171" s="24"/>
      <c r="Y171" s="24"/>
      <c r="Z171" s="24"/>
    </row>
    <row r="172" ht="19.15" customHeight="1">
      <c r="A172" t="s" s="138">
        <v>4559</v>
      </c>
      <c r="B172" s="149">
        <v>6</v>
      </c>
      <c r="C172" s="149">
        <v>5</v>
      </c>
      <c r="D172" t="s" s="205">
        <v>4708</v>
      </c>
      <c r="E172" t="s" s="205">
        <v>26</v>
      </c>
      <c r="F172" s="223">
        <v>669</v>
      </c>
      <c r="G172" s="149">
        <v>685</v>
      </c>
      <c r="H172" s="173">
        <f>SUM(G172-F172)</f>
        <v>16</v>
      </c>
      <c r="I172" s="19">
        <f>H172/F172</f>
        <v>0.0239162929745889</v>
      </c>
      <c r="J172" s="167">
        <f>H172/G172</f>
        <v>0.0233576642335766</v>
      </c>
      <c r="K172" s="24"/>
      <c r="L172" s="24"/>
      <c r="M172" s="24"/>
      <c r="N172" s="24"/>
      <c r="O172" s="24"/>
      <c r="P172" s="24"/>
      <c r="Q172" s="24"/>
      <c r="R172" s="24"/>
      <c r="S172" s="24"/>
      <c r="T172" s="24"/>
      <c r="U172" s="24"/>
      <c r="V172" s="24"/>
      <c r="W172" s="24"/>
      <c r="X172" s="24"/>
      <c r="Y172" s="24"/>
      <c r="Z172" s="24"/>
    </row>
    <row r="173" ht="19.15" customHeight="1">
      <c r="A173" t="s" s="138">
        <v>4559</v>
      </c>
      <c r="B173" s="149">
        <v>6</v>
      </c>
      <c r="C173" s="149">
        <v>28</v>
      </c>
      <c r="D173" t="s" s="205">
        <v>4709</v>
      </c>
      <c r="E173" t="s" s="205">
        <v>116</v>
      </c>
      <c r="F173" s="223">
        <v>675</v>
      </c>
      <c r="G173" s="149">
        <v>680</v>
      </c>
      <c r="H173" s="173">
        <f>SUM(G173-F173)</f>
        <v>5</v>
      </c>
      <c r="I173" s="19">
        <f>H173/F173</f>
        <v>0.00740740740740741</v>
      </c>
      <c r="J173" s="167">
        <f>H173/G173</f>
        <v>0.00735294117647059</v>
      </c>
      <c r="K173" s="24"/>
      <c r="L173" s="24"/>
      <c r="M173" s="24"/>
      <c r="N173" s="24"/>
      <c r="O173" s="24"/>
      <c r="P173" s="24"/>
      <c r="Q173" s="24"/>
      <c r="R173" s="24"/>
      <c r="S173" s="24"/>
      <c r="T173" s="24"/>
      <c r="U173" s="24"/>
      <c r="V173" s="24"/>
      <c r="W173" s="24"/>
      <c r="X173" s="24"/>
      <c r="Y173" s="24"/>
      <c r="Z173" s="24"/>
    </row>
    <row r="174" ht="19.15" customHeight="1">
      <c r="A174" t="s" s="138">
        <v>4559</v>
      </c>
      <c r="B174" s="149">
        <v>6</v>
      </c>
      <c r="C174" s="149">
        <v>29</v>
      </c>
      <c r="D174" t="s" s="205">
        <v>4710</v>
      </c>
      <c r="E174" t="s" s="205">
        <v>1427</v>
      </c>
      <c r="F174" s="223">
        <v>571</v>
      </c>
      <c r="G174" s="149">
        <v>617</v>
      </c>
      <c r="H174" s="173">
        <f>SUM(G174-F174)</f>
        <v>46</v>
      </c>
      <c r="I174" s="19">
        <f>H174/F174</f>
        <v>0.0805604203152364</v>
      </c>
      <c r="J174" s="167">
        <f>H174/G174</f>
        <v>0.0745542949756888</v>
      </c>
      <c r="K174" s="24"/>
      <c r="L174" s="24"/>
      <c r="M174" s="24"/>
      <c r="N174" s="24"/>
      <c r="O174" s="24"/>
      <c r="P174" s="24"/>
      <c r="Q174" s="24"/>
      <c r="R174" s="24"/>
      <c r="S174" s="24"/>
      <c r="T174" s="24"/>
      <c r="U174" s="24"/>
      <c r="V174" s="24"/>
      <c r="W174" s="24"/>
      <c r="X174" s="24"/>
      <c r="Y174" s="24"/>
      <c r="Z174" s="24"/>
    </row>
    <row r="175" ht="19.15" customHeight="1">
      <c r="A175" t="s" s="138">
        <v>4559</v>
      </c>
      <c r="B175" s="149">
        <v>6</v>
      </c>
      <c r="C175" s="149">
        <v>7</v>
      </c>
      <c r="D175" t="s" s="205">
        <v>4567</v>
      </c>
      <c r="E175" t="s" s="205">
        <v>48</v>
      </c>
      <c r="F175" s="223">
        <v>326</v>
      </c>
      <c r="G175" s="149">
        <v>485</v>
      </c>
      <c r="H175" s="173">
        <f>SUM(G175-F175)</f>
        <v>159</v>
      </c>
      <c r="I175" s="19">
        <f>H175/F175</f>
        <v>0.487730061349693</v>
      </c>
      <c r="J175" s="167">
        <f>H175/G175</f>
        <v>0.327835051546392</v>
      </c>
      <c r="K175" s="24"/>
      <c r="L175" s="24"/>
      <c r="M175" s="24"/>
      <c r="N175" s="24"/>
      <c r="O175" s="24"/>
      <c r="P175" s="24"/>
      <c r="Q175" s="24"/>
      <c r="R175" s="24"/>
      <c r="S175" s="24"/>
      <c r="T175" s="24"/>
      <c r="U175" s="24"/>
      <c r="V175" s="24"/>
      <c r="W175" s="24"/>
      <c r="X175" s="24"/>
      <c r="Y175" s="24"/>
      <c r="Z175" s="24"/>
    </row>
    <row r="176" ht="19.15" customHeight="1">
      <c r="A176" t="s" s="138">
        <v>4559</v>
      </c>
      <c r="B176" s="149">
        <v>6</v>
      </c>
      <c r="C176" s="149">
        <v>1</v>
      </c>
      <c r="D176" t="s" s="205">
        <v>4711</v>
      </c>
      <c r="E176" t="s" s="205">
        <v>44</v>
      </c>
      <c r="F176" s="223">
        <v>360</v>
      </c>
      <c r="G176" s="149">
        <v>388</v>
      </c>
      <c r="H176" s="173">
        <f>SUM(G176-F176)</f>
        <v>28</v>
      </c>
      <c r="I176" s="19">
        <f>H176/F176</f>
        <v>0.07777777777777781</v>
      </c>
      <c r="J176" s="167">
        <f>H176/G176</f>
        <v>0.0721649484536082</v>
      </c>
      <c r="K176" s="24"/>
      <c r="L176" s="24"/>
      <c r="M176" s="24"/>
      <c r="N176" s="24"/>
      <c r="O176" s="24"/>
      <c r="P176" s="24"/>
      <c r="Q176" s="24"/>
      <c r="R176" s="24"/>
      <c r="S176" s="24"/>
      <c r="T176" s="24"/>
      <c r="U176" s="24"/>
      <c r="V176" s="24"/>
      <c r="W176" s="24"/>
      <c r="X176" s="24"/>
      <c r="Y176" s="24"/>
      <c r="Z176" s="24"/>
    </row>
    <row r="177" ht="19.15" customHeight="1">
      <c r="A177" t="s" s="138">
        <v>4559</v>
      </c>
      <c r="B177" s="149">
        <v>6</v>
      </c>
      <c r="C177" s="149">
        <v>21</v>
      </c>
      <c r="D177" t="s" s="205">
        <v>4712</v>
      </c>
      <c r="E177" t="s" s="205">
        <v>34</v>
      </c>
      <c r="F177" s="223">
        <v>361</v>
      </c>
      <c r="G177" s="149">
        <v>376</v>
      </c>
      <c r="H177" s="173">
        <f>SUM(G177-F177)</f>
        <v>15</v>
      </c>
      <c r="I177" s="19">
        <f>H177/F177</f>
        <v>0.0415512465373961</v>
      </c>
      <c r="J177" s="167">
        <f>H177/G177</f>
        <v>0.0398936170212766</v>
      </c>
      <c r="K177" s="24"/>
      <c r="L177" s="24"/>
      <c r="M177" s="24"/>
      <c r="N177" s="24"/>
      <c r="O177" s="24"/>
      <c r="P177" s="24"/>
      <c r="Q177" s="24"/>
      <c r="R177" s="24"/>
      <c r="S177" s="24"/>
      <c r="T177" s="24"/>
      <c r="U177" s="24"/>
      <c r="V177" s="24"/>
      <c r="W177" s="24"/>
      <c r="X177" s="24"/>
      <c r="Y177" s="24"/>
      <c r="Z177" s="24"/>
    </row>
    <row r="178" ht="19.15" customHeight="1">
      <c r="A178" t="s" s="138">
        <v>4559</v>
      </c>
      <c r="B178" s="149">
        <v>6</v>
      </c>
      <c r="C178" s="149">
        <v>10</v>
      </c>
      <c r="D178" t="s" s="205">
        <v>4713</v>
      </c>
      <c r="E178" t="s" s="205">
        <v>30</v>
      </c>
      <c r="F178" s="223">
        <v>338</v>
      </c>
      <c r="G178" s="149">
        <v>369</v>
      </c>
      <c r="H178" s="173">
        <f>SUM(G178-F178)</f>
        <v>31</v>
      </c>
      <c r="I178" s="19">
        <f>H178/F178</f>
        <v>0.0917159763313609</v>
      </c>
      <c r="J178" s="167">
        <f>H178/G178</f>
        <v>0.0840108401084011</v>
      </c>
      <c r="K178" s="24"/>
      <c r="L178" s="24"/>
      <c r="M178" s="24"/>
      <c r="N178" s="24"/>
      <c r="O178" s="24"/>
      <c r="P178" s="24"/>
      <c r="Q178" s="24"/>
      <c r="R178" s="24"/>
      <c r="S178" s="24"/>
      <c r="T178" s="24"/>
      <c r="U178" s="24"/>
      <c r="V178" s="24"/>
      <c r="W178" s="24"/>
      <c r="X178" s="24"/>
      <c r="Y178" s="24"/>
      <c r="Z178" s="24"/>
    </row>
    <row r="179" ht="19.15" customHeight="1">
      <c r="A179" t="s" s="138">
        <v>4559</v>
      </c>
      <c r="B179" s="149">
        <v>6</v>
      </c>
      <c r="C179" s="149">
        <v>22</v>
      </c>
      <c r="D179" t="s" s="205">
        <v>4714</v>
      </c>
      <c r="E179" t="s" s="205">
        <v>72</v>
      </c>
      <c r="F179" s="223">
        <v>289</v>
      </c>
      <c r="G179" s="149">
        <v>296</v>
      </c>
      <c r="H179" s="173">
        <f>SUM(G179-F179)</f>
        <v>7</v>
      </c>
      <c r="I179" s="19">
        <f>H179/F179</f>
        <v>0.0242214532871972</v>
      </c>
      <c r="J179" s="167">
        <f>H179/G179</f>
        <v>0.0236486486486486</v>
      </c>
      <c r="K179" s="24"/>
      <c r="L179" s="24"/>
      <c r="M179" s="24"/>
      <c r="N179" s="24"/>
      <c r="O179" s="24"/>
      <c r="P179" s="24"/>
      <c r="Q179" s="24"/>
      <c r="R179" s="24"/>
      <c r="S179" s="24"/>
      <c r="T179" s="24"/>
      <c r="U179" s="24"/>
      <c r="V179" s="24"/>
      <c r="W179" s="24"/>
      <c r="X179" s="24"/>
      <c r="Y179" s="24"/>
      <c r="Z179" s="24"/>
    </row>
    <row r="180" ht="19.15" customHeight="1">
      <c r="A180" t="s" s="138">
        <v>4559</v>
      </c>
      <c r="B180" s="149">
        <v>6</v>
      </c>
      <c r="C180" s="149">
        <v>6</v>
      </c>
      <c r="D180" t="s" s="205">
        <v>4715</v>
      </c>
      <c r="E180" t="s" s="205">
        <v>60</v>
      </c>
      <c r="F180" s="223">
        <v>225</v>
      </c>
      <c r="G180" s="149">
        <v>232</v>
      </c>
      <c r="H180" s="173">
        <f>SUM(G180-F180)</f>
        <v>7</v>
      </c>
      <c r="I180" s="19">
        <f>H180/F180</f>
        <v>0.0311111111111111</v>
      </c>
      <c r="J180" s="167">
        <f>H180/G180</f>
        <v>0.0301724137931034</v>
      </c>
      <c r="K180" s="24"/>
      <c r="L180" s="24"/>
      <c r="M180" s="24"/>
      <c r="N180" s="24"/>
      <c r="O180" s="24"/>
      <c r="P180" s="24"/>
      <c r="Q180" s="24"/>
      <c r="R180" s="24"/>
      <c r="S180" s="24"/>
      <c r="T180" s="24"/>
      <c r="U180" s="24"/>
      <c r="V180" s="24"/>
      <c r="W180" s="24"/>
      <c r="X180" s="24"/>
      <c r="Y180" s="24"/>
      <c r="Z180" s="24"/>
    </row>
    <row r="181" ht="19.15" customHeight="1">
      <c r="A181" t="s" s="138">
        <v>4559</v>
      </c>
      <c r="B181" s="149">
        <v>6</v>
      </c>
      <c r="C181" s="149">
        <v>33</v>
      </c>
      <c r="D181" t="s" s="205">
        <v>4716</v>
      </c>
      <c r="E181" t="s" s="205">
        <v>119</v>
      </c>
      <c r="F181" s="223">
        <v>193</v>
      </c>
      <c r="G181" s="149">
        <v>198</v>
      </c>
      <c r="H181" s="173">
        <f>SUM(G181-F181)</f>
        <v>5</v>
      </c>
      <c r="I181" s="19">
        <f>H181/F181</f>
        <v>0.0259067357512953</v>
      </c>
      <c r="J181" s="167">
        <f>H181/G181</f>
        <v>0.0252525252525253</v>
      </c>
      <c r="K181" s="24"/>
      <c r="L181" s="24"/>
      <c r="M181" s="24"/>
      <c r="N181" s="24"/>
      <c r="O181" s="24"/>
      <c r="P181" s="24"/>
      <c r="Q181" s="24"/>
      <c r="R181" s="24"/>
      <c r="S181" s="24"/>
      <c r="T181" s="24"/>
      <c r="U181" s="24"/>
      <c r="V181" s="24"/>
      <c r="W181" s="24"/>
      <c r="X181" s="24"/>
      <c r="Y181" s="24"/>
      <c r="Z181" s="24"/>
    </row>
    <row r="182" ht="19.15" customHeight="1">
      <c r="A182" t="s" s="138">
        <v>4559</v>
      </c>
      <c r="B182" s="149">
        <v>6</v>
      </c>
      <c r="C182" s="149">
        <v>20</v>
      </c>
      <c r="D182" t="s" s="205">
        <v>4717</v>
      </c>
      <c r="E182" t="s" s="205">
        <v>62</v>
      </c>
      <c r="F182" s="223">
        <v>128</v>
      </c>
      <c r="G182" s="149">
        <v>134</v>
      </c>
      <c r="H182" s="173">
        <f>SUM(G182-F182)</f>
        <v>6</v>
      </c>
      <c r="I182" s="19">
        <f>H182/F182</f>
        <v>0.046875</v>
      </c>
      <c r="J182" s="167">
        <f>H182/G182</f>
        <v>0.0447761194029851</v>
      </c>
      <c r="K182" s="24"/>
      <c r="L182" s="24"/>
      <c r="M182" s="24"/>
      <c r="N182" s="24"/>
      <c r="O182" s="24"/>
      <c r="P182" s="24"/>
      <c r="Q182" s="24"/>
      <c r="R182" s="24"/>
      <c r="S182" s="24"/>
      <c r="T182" s="24"/>
      <c r="U182" s="24"/>
      <c r="V182" s="24"/>
      <c r="W182" s="24"/>
      <c r="X182" s="24"/>
      <c r="Y182" s="24"/>
      <c r="Z182" s="24"/>
    </row>
    <row r="183" ht="19.15" customHeight="1">
      <c r="A183" t="s" s="138">
        <v>4559</v>
      </c>
      <c r="B183" s="149">
        <v>6</v>
      </c>
      <c r="C183" s="149">
        <v>13</v>
      </c>
      <c r="D183" t="s" s="205">
        <v>4718</v>
      </c>
      <c r="E183" t="s" s="205">
        <v>40</v>
      </c>
      <c r="F183" s="223">
        <v>113</v>
      </c>
      <c r="G183" s="149">
        <v>131</v>
      </c>
      <c r="H183" s="173">
        <f>SUM(G183-F183)</f>
        <v>18</v>
      </c>
      <c r="I183" s="19">
        <f>H183/F183</f>
        <v>0.15929203539823</v>
      </c>
      <c r="J183" s="167">
        <f>H183/G183</f>
        <v>0.137404580152672</v>
      </c>
      <c r="K183" s="24"/>
      <c r="L183" s="24"/>
      <c r="M183" s="24"/>
      <c r="N183" s="24"/>
      <c r="O183" s="24"/>
      <c r="P183" s="24"/>
      <c r="Q183" s="24"/>
      <c r="R183" s="24"/>
      <c r="S183" s="24"/>
      <c r="T183" s="24"/>
      <c r="U183" s="24"/>
      <c r="V183" s="24"/>
      <c r="W183" s="24"/>
      <c r="X183" s="24"/>
      <c r="Y183" s="24"/>
      <c r="Z183" s="24"/>
    </row>
    <row r="184" ht="19.15" customHeight="1">
      <c r="A184" t="s" s="138">
        <v>4559</v>
      </c>
      <c r="B184" s="149">
        <v>6</v>
      </c>
      <c r="C184" s="149">
        <v>23</v>
      </c>
      <c r="D184" t="s" s="205">
        <v>4719</v>
      </c>
      <c r="E184" t="s" s="205">
        <v>1091</v>
      </c>
      <c r="F184" s="223">
        <v>101</v>
      </c>
      <c r="G184" s="149">
        <v>109</v>
      </c>
      <c r="H184" s="173">
        <f>SUM(G184-F184)</f>
        <v>8</v>
      </c>
      <c r="I184" s="19">
        <f>H184/F184</f>
        <v>0.0792079207920792</v>
      </c>
      <c r="J184" s="167">
        <f>H184/G184</f>
        <v>0.073394495412844</v>
      </c>
      <c r="K184" s="24"/>
      <c r="L184" s="24"/>
      <c r="M184" s="24"/>
      <c r="N184" s="24"/>
      <c r="O184" s="24"/>
      <c r="P184" s="24"/>
      <c r="Q184" s="24"/>
      <c r="R184" s="24"/>
      <c r="S184" s="24"/>
      <c r="T184" s="24"/>
      <c r="U184" s="24"/>
      <c r="V184" s="24"/>
      <c r="W184" s="24"/>
      <c r="X184" s="24"/>
      <c r="Y184" s="24"/>
      <c r="Z184" s="24"/>
    </row>
    <row r="185" ht="19.15" customHeight="1">
      <c r="A185" t="s" s="138">
        <v>4559</v>
      </c>
      <c r="B185" s="149">
        <v>6</v>
      </c>
      <c r="C185" s="149">
        <v>15</v>
      </c>
      <c r="D185" t="s" s="205">
        <v>4720</v>
      </c>
      <c r="E185" t="s" s="205">
        <v>36</v>
      </c>
      <c r="F185" s="223">
        <v>103</v>
      </c>
      <c r="G185" s="149">
        <v>105</v>
      </c>
      <c r="H185" s="173">
        <f>SUM(G185-F185)</f>
        <v>2</v>
      </c>
      <c r="I185" s="19">
        <f>H185/F185</f>
        <v>0.0194174757281553</v>
      </c>
      <c r="J185" s="167">
        <f>H185/G185</f>
        <v>0.019047619047619</v>
      </c>
      <c r="K185" s="24"/>
      <c r="L185" s="24"/>
      <c r="M185" s="24"/>
      <c r="N185" s="24"/>
      <c r="O185" s="24"/>
      <c r="P185" s="24"/>
      <c r="Q185" s="24"/>
      <c r="R185" s="24"/>
      <c r="S185" s="24"/>
      <c r="T185" s="24"/>
      <c r="U185" s="24"/>
      <c r="V185" s="24"/>
      <c r="W185" s="24"/>
      <c r="X185" s="24"/>
      <c r="Y185" s="24"/>
      <c r="Z185" s="24"/>
    </row>
    <row r="186" ht="19.15" customHeight="1">
      <c r="A186" t="s" s="138">
        <v>4559</v>
      </c>
      <c r="B186" s="149">
        <v>6</v>
      </c>
      <c r="C186" s="149">
        <v>27</v>
      </c>
      <c r="D186" t="s" s="205">
        <v>4721</v>
      </c>
      <c r="E186" t="s" s="205">
        <v>42</v>
      </c>
      <c r="F186" s="223">
        <v>79</v>
      </c>
      <c r="G186" s="149">
        <v>100</v>
      </c>
      <c r="H186" s="173">
        <f>SUM(G186-F186)</f>
        <v>21</v>
      </c>
      <c r="I186" s="19">
        <f>H186/F186</f>
        <v>0.265822784810127</v>
      </c>
      <c r="J186" s="167">
        <f>H186/G186</f>
        <v>0.21</v>
      </c>
      <c r="K186" s="24"/>
      <c r="L186" s="24"/>
      <c r="M186" s="24"/>
      <c r="N186" s="24"/>
      <c r="O186" s="24"/>
      <c r="P186" s="24"/>
      <c r="Q186" s="24"/>
      <c r="R186" s="24"/>
      <c r="S186" s="24"/>
      <c r="T186" s="24"/>
      <c r="U186" s="24"/>
      <c r="V186" s="24"/>
      <c r="W186" s="24"/>
      <c r="X186" s="24"/>
      <c r="Y186" s="24"/>
      <c r="Z186" s="24"/>
    </row>
    <row r="187" ht="19.15" customHeight="1">
      <c r="A187" t="s" s="138">
        <v>4559</v>
      </c>
      <c r="B187" s="149">
        <v>6</v>
      </c>
      <c r="C187" s="149">
        <v>12</v>
      </c>
      <c r="D187" t="s" s="205">
        <v>4722</v>
      </c>
      <c r="E187" t="s" s="205">
        <v>66</v>
      </c>
      <c r="F187" s="223">
        <v>90</v>
      </c>
      <c r="G187" s="149">
        <v>94</v>
      </c>
      <c r="H187" s="173">
        <f>SUM(G187-F187)</f>
        <v>4</v>
      </c>
      <c r="I187" s="19">
        <f>H187/F187</f>
        <v>0.0444444444444444</v>
      </c>
      <c r="J187" s="167">
        <f>H187/G187</f>
        <v>0.0425531914893617</v>
      </c>
      <c r="K187" s="24"/>
      <c r="L187" s="24"/>
      <c r="M187" s="24"/>
      <c r="N187" s="24"/>
      <c r="O187" s="24"/>
      <c r="P187" s="24"/>
      <c r="Q187" s="24"/>
      <c r="R187" s="24"/>
      <c r="S187" s="24"/>
      <c r="T187" s="24"/>
      <c r="U187" s="24"/>
      <c r="V187" s="24"/>
      <c r="W187" s="24"/>
      <c r="X187" s="24"/>
      <c r="Y187" s="24"/>
      <c r="Z187" s="24"/>
    </row>
    <row r="188" ht="19.15" customHeight="1">
      <c r="A188" t="s" s="138">
        <v>4559</v>
      </c>
      <c r="B188" s="149">
        <v>6</v>
      </c>
      <c r="C188" s="149">
        <v>31</v>
      </c>
      <c r="D188" t="s" s="205">
        <v>4723</v>
      </c>
      <c r="E188" t="s" s="205">
        <v>248</v>
      </c>
      <c r="F188" s="223">
        <v>80</v>
      </c>
      <c r="G188" s="149">
        <v>83</v>
      </c>
      <c r="H188" s="173">
        <f>SUM(G188-F188)</f>
        <v>3</v>
      </c>
      <c r="I188" s="19">
        <f>H188/F188</f>
        <v>0.0375</v>
      </c>
      <c r="J188" s="167">
        <f>H188/G188</f>
        <v>0.036144578313253</v>
      </c>
      <c r="K188" s="24"/>
      <c r="L188" s="24"/>
      <c r="M188" s="24"/>
      <c r="N188" s="24"/>
      <c r="O188" s="24"/>
      <c r="P188" s="24"/>
      <c r="Q188" s="24"/>
      <c r="R188" s="24"/>
      <c r="S188" s="24"/>
      <c r="T188" s="24"/>
      <c r="U188" s="24"/>
      <c r="V188" s="24"/>
      <c r="W188" s="24"/>
      <c r="X188" s="24"/>
      <c r="Y188" s="24"/>
      <c r="Z188" s="24"/>
    </row>
    <row r="189" ht="19.15" customHeight="1">
      <c r="A189" t="s" s="138">
        <v>4559</v>
      </c>
      <c r="B189" s="149">
        <v>6</v>
      </c>
      <c r="C189" s="149">
        <v>16</v>
      </c>
      <c r="D189" t="s" s="205">
        <v>4724</v>
      </c>
      <c r="E189" t="s" s="205">
        <v>52</v>
      </c>
      <c r="F189" s="223">
        <v>72</v>
      </c>
      <c r="G189" s="149">
        <v>73</v>
      </c>
      <c r="H189" s="173">
        <f>SUM(G189-F189)</f>
        <v>1</v>
      </c>
      <c r="I189" s="19">
        <f>H189/F189</f>
        <v>0.0138888888888889</v>
      </c>
      <c r="J189" s="167">
        <f>H189/G189</f>
        <v>0.0136986301369863</v>
      </c>
      <c r="K189" s="24"/>
      <c r="L189" s="24"/>
      <c r="M189" s="24"/>
      <c r="N189" s="24"/>
      <c r="O189" s="24"/>
      <c r="P189" s="24"/>
      <c r="Q189" s="24"/>
      <c r="R189" s="24"/>
      <c r="S189" s="24"/>
      <c r="T189" s="24"/>
      <c r="U189" s="24"/>
      <c r="V189" s="24"/>
      <c r="W189" s="24"/>
      <c r="X189" s="24"/>
      <c r="Y189" s="24"/>
      <c r="Z189" s="24"/>
    </row>
    <row r="190" ht="19.15" customHeight="1">
      <c r="A190" t="s" s="138">
        <v>4559</v>
      </c>
      <c r="B190" s="149">
        <v>6</v>
      </c>
      <c r="C190" s="149">
        <v>17</v>
      </c>
      <c r="D190" t="s" s="205">
        <v>4725</v>
      </c>
      <c r="E190" t="s" s="205">
        <v>54</v>
      </c>
      <c r="F190" s="223">
        <v>63</v>
      </c>
      <c r="G190" s="149">
        <v>64</v>
      </c>
      <c r="H190" s="173">
        <f>SUM(G190-F190)</f>
        <v>1</v>
      </c>
      <c r="I190" s="19">
        <f>H190/F190</f>
        <v>0.0158730158730159</v>
      </c>
      <c r="J190" s="167">
        <f>H190/G190</f>
        <v>0.015625</v>
      </c>
      <c r="K190" s="24"/>
      <c r="L190" s="24"/>
      <c r="M190" s="24"/>
      <c r="N190" s="24"/>
      <c r="O190" s="24"/>
      <c r="P190" s="24"/>
      <c r="Q190" s="24"/>
      <c r="R190" s="24"/>
      <c r="S190" s="24"/>
      <c r="T190" s="24"/>
      <c r="U190" s="24"/>
      <c r="V190" s="24"/>
      <c r="W190" s="24"/>
      <c r="X190" s="24"/>
      <c r="Y190" s="24"/>
      <c r="Z190" s="24"/>
    </row>
    <row r="191" ht="19.15" customHeight="1">
      <c r="A191" t="s" s="138">
        <v>4559</v>
      </c>
      <c r="B191" s="149">
        <v>6</v>
      </c>
      <c r="C191" s="149">
        <v>25</v>
      </c>
      <c r="D191" t="s" s="205">
        <v>4726</v>
      </c>
      <c r="E191" t="s" s="205">
        <v>281</v>
      </c>
      <c r="F191" s="223">
        <v>55</v>
      </c>
      <c r="G191" s="149">
        <v>60</v>
      </c>
      <c r="H191" s="173">
        <f>SUM(G191-F191)</f>
        <v>5</v>
      </c>
      <c r="I191" s="19">
        <f>H191/F191</f>
        <v>0.0909090909090909</v>
      </c>
      <c r="J191" s="167">
        <f>H191/G191</f>
        <v>0.0833333333333333</v>
      </c>
      <c r="K191" s="24"/>
      <c r="L191" s="24"/>
      <c r="M191" s="24"/>
      <c r="N191" s="24"/>
      <c r="O191" s="24"/>
      <c r="P191" s="24"/>
      <c r="Q191" s="24"/>
      <c r="R191" s="24"/>
      <c r="S191" s="24"/>
      <c r="T191" s="24"/>
      <c r="U191" s="24"/>
      <c r="V191" s="24"/>
      <c r="W191" s="24"/>
      <c r="X191" s="24"/>
      <c r="Y191" s="24"/>
      <c r="Z191" s="24"/>
    </row>
    <row r="192" ht="19.15" customHeight="1">
      <c r="A192" t="s" s="138">
        <v>4559</v>
      </c>
      <c r="B192" s="149">
        <v>6</v>
      </c>
      <c r="C192" s="149">
        <v>30</v>
      </c>
      <c r="D192" t="s" s="205">
        <v>4727</v>
      </c>
      <c r="E192" t="s" s="205">
        <v>173</v>
      </c>
      <c r="F192" s="223">
        <v>53</v>
      </c>
      <c r="G192" s="149">
        <v>59</v>
      </c>
      <c r="H192" s="173">
        <f>SUM(G192-F192)</f>
        <v>6</v>
      </c>
      <c r="I192" s="19">
        <f>H192/F192</f>
        <v>0.113207547169811</v>
      </c>
      <c r="J192" s="167">
        <f>H192/G192</f>
        <v>0.101694915254237</v>
      </c>
      <c r="K192" s="24"/>
      <c r="L192" s="24"/>
      <c r="M192" s="24"/>
      <c r="N192" s="24"/>
      <c r="O192" s="24"/>
      <c r="P192" s="24"/>
      <c r="Q192" s="24"/>
      <c r="R192" s="24"/>
      <c r="S192" s="24"/>
      <c r="T192" s="24"/>
      <c r="U192" s="24"/>
      <c r="V192" s="24"/>
      <c r="W192" s="24"/>
      <c r="X192" s="24"/>
      <c r="Y192" s="24"/>
      <c r="Z192" s="24"/>
    </row>
    <row r="193" ht="19.15" customHeight="1">
      <c r="A193" t="s" s="138">
        <v>4559</v>
      </c>
      <c r="B193" s="149">
        <v>6</v>
      </c>
      <c r="C193" s="149">
        <v>18</v>
      </c>
      <c r="D193" t="s" s="205">
        <v>4728</v>
      </c>
      <c r="E193" t="s" s="205">
        <v>74</v>
      </c>
      <c r="F193" s="223">
        <v>40</v>
      </c>
      <c r="G193" s="149">
        <v>41</v>
      </c>
      <c r="H193" s="173">
        <f>SUM(G193-F193)</f>
        <v>1</v>
      </c>
      <c r="I193" s="19">
        <f>H193/F193</f>
        <v>0.025</v>
      </c>
      <c r="J193" s="167">
        <f>H193/G193</f>
        <v>0.024390243902439</v>
      </c>
      <c r="K193" s="24"/>
      <c r="L193" s="24"/>
      <c r="M193" s="24"/>
      <c r="N193" s="24"/>
      <c r="O193" s="24"/>
      <c r="P193" s="24"/>
      <c r="Q193" s="24"/>
      <c r="R193" s="24"/>
      <c r="S193" s="24"/>
      <c r="T193" s="24"/>
      <c r="U193" s="24"/>
      <c r="V193" s="24"/>
      <c r="W193" s="24"/>
      <c r="X193" s="24"/>
      <c r="Y193" s="24"/>
      <c r="Z193" s="24"/>
    </row>
    <row r="194" ht="19.15" customHeight="1">
      <c r="A194" t="s" s="138">
        <v>4559</v>
      </c>
      <c r="B194" s="149">
        <v>6</v>
      </c>
      <c r="C194" s="149">
        <v>32</v>
      </c>
      <c r="D194" t="s" s="205">
        <v>4729</v>
      </c>
      <c r="E194" t="s" s="205">
        <v>68</v>
      </c>
      <c r="F194" s="223">
        <v>36</v>
      </c>
      <c r="G194" s="149">
        <v>37</v>
      </c>
      <c r="H194" s="173">
        <f>SUM(G194-F194)</f>
        <v>1</v>
      </c>
      <c r="I194" s="19">
        <f>H194/F194</f>
        <v>0.0277777777777778</v>
      </c>
      <c r="J194" s="167">
        <f>H194/G194</f>
        <v>0.027027027027027</v>
      </c>
      <c r="K194" s="24"/>
      <c r="L194" s="24"/>
      <c r="M194" s="24"/>
      <c r="N194" s="24"/>
      <c r="O194" s="24"/>
      <c r="P194" s="24"/>
      <c r="Q194" s="24"/>
      <c r="R194" s="24"/>
      <c r="S194" s="24"/>
      <c r="T194" s="24"/>
      <c r="U194" s="24"/>
      <c r="V194" s="24"/>
      <c r="W194" s="24"/>
      <c r="X194" s="24"/>
      <c r="Y194" s="24"/>
      <c r="Z194" s="24"/>
    </row>
    <row r="195" ht="19.15" customHeight="1">
      <c r="A195" t="s" s="138">
        <v>4559</v>
      </c>
      <c r="B195" s="149">
        <v>6</v>
      </c>
      <c r="C195" s="149">
        <v>24</v>
      </c>
      <c r="D195" t="s" s="205">
        <v>4730</v>
      </c>
      <c r="E195" t="s" s="205">
        <v>147</v>
      </c>
      <c r="F195" s="223">
        <v>25</v>
      </c>
      <c r="G195" s="149">
        <v>30</v>
      </c>
      <c r="H195" s="173">
        <f>SUM(G195-F195)</f>
        <v>5</v>
      </c>
      <c r="I195" s="19">
        <f>H195/F195</f>
        <v>0.2</v>
      </c>
      <c r="J195" s="167">
        <f>H195/G195</f>
        <v>0.166666666666667</v>
      </c>
      <c r="K195" s="24"/>
      <c r="L195" s="24"/>
      <c r="M195" s="24"/>
      <c r="N195" s="24"/>
      <c r="O195" s="24"/>
      <c r="P195" s="24"/>
      <c r="Q195" s="24"/>
      <c r="R195" s="24"/>
      <c r="S195" s="24"/>
      <c r="T195" s="24"/>
      <c r="U195" s="24"/>
      <c r="V195" s="24"/>
      <c r="W195" s="24"/>
      <c r="X195" s="24"/>
      <c r="Y195" s="24"/>
      <c r="Z195" s="24"/>
    </row>
    <row r="196" ht="19.15" customHeight="1">
      <c r="A196" t="s" s="138">
        <v>4559</v>
      </c>
      <c r="B196" s="149">
        <v>6</v>
      </c>
      <c r="C196" s="149">
        <v>4</v>
      </c>
      <c r="D196" t="s" s="205">
        <v>4731</v>
      </c>
      <c r="E196" t="s" s="205">
        <v>38</v>
      </c>
      <c r="F196" s="223">
        <v>0</v>
      </c>
      <c r="G196" s="149">
        <v>0</v>
      </c>
      <c r="H196" s="173">
        <f>SUM(G196-F196)</f>
        <v>0</v>
      </c>
      <c r="I196" s="19">
        <f>H196/F196</f>
      </c>
      <c r="J196" s="207">
        <f>H196/G196</f>
      </c>
      <c r="K196" s="24"/>
      <c r="L196" s="24"/>
      <c r="M196" s="24"/>
      <c r="N196" s="24"/>
      <c r="O196" s="24"/>
      <c r="P196" s="24"/>
      <c r="Q196" s="24"/>
      <c r="R196" s="24"/>
      <c r="S196" s="24"/>
      <c r="T196" s="24"/>
      <c r="U196" s="24"/>
      <c r="V196" s="24"/>
      <c r="W196" s="24"/>
      <c r="X196" s="24"/>
      <c r="Y196" s="24"/>
      <c r="Z196" s="24"/>
    </row>
    <row r="197" ht="19.15" customHeight="1">
      <c r="A197" t="s" s="138">
        <v>4559</v>
      </c>
      <c r="B197" s="149">
        <v>6</v>
      </c>
      <c r="C197" s="149">
        <v>19</v>
      </c>
      <c r="D197" t="s" s="205">
        <v>4732</v>
      </c>
      <c r="E197" t="s" s="205">
        <v>380</v>
      </c>
      <c r="F197" s="223">
        <v>0</v>
      </c>
      <c r="G197" s="149">
        <v>0</v>
      </c>
      <c r="H197" s="173">
        <f>SUM(G197-F197)</f>
        <v>0</v>
      </c>
      <c r="I197" s="19">
        <f>H197/F197</f>
      </c>
      <c r="J197" s="207">
        <f>H197/G197</f>
      </c>
      <c r="K197" s="24"/>
      <c r="L197" s="24"/>
      <c r="M197" s="24"/>
      <c r="N197" s="24"/>
      <c r="O197" s="24"/>
      <c r="P197" s="24"/>
      <c r="Q197" s="24"/>
      <c r="R197" s="24"/>
      <c r="S197" s="24"/>
      <c r="T197" s="24"/>
      <c r="U197" s="24"/>
      <c r="V197" s="24"/>
      <c r="W197" s="24"/>
      <c r="X197" s="24"/>
      <c r="Y197" s="24"/>
      <c r="Z197" s="24"/>
    </row>
    <row r="198" ht="19.15" customHeight="1">
      <c r="A198" t="s" s="138">
        <v>4559</v>
      </c>
      <c r="B198" s="149">
        <v>6</v>
      </c>
      <c r="C198" s="149">
        <v>26</v>
      </c>
      <c r="D198" t="s" s="205">
        <v>4733</v>
      </c>
      <c r="E198" t="s" s="205">
        <v>76</v>
      </c>
      <c r="F198" s="223">
        <v>0</v>
      </c>
      <c r="G198" s="149">
        <v>0</v>
      </c>
      <c r="H198" s="206">
        <f>SUM(G198-F198)</f>
        <v>0</v>
      </c>
      <c r="I198" s="301">
        <f>H198/F198</f>
      </c>
      <c r="J198" s="176">
        <f>H198/G198</f>
      </c>
      <c r="K198" s="174"/>
      <c r="L198" s="174"/>
      <c r="M198" s="174"/>
      <c r="N198" s="174"/>
      <c r="O198" s="174"/>
      <c r="P198" s="174"/>
      <c r="Q198" s="174"/>
      <c r="R198" s="174"/>
      <c r="S198" s="174"/>
      <c r="T198" s="174"/>
      <c r="U198" s="174"/>
      <c r="V198" s="174"/>
      <c r="W198" s="174"/>
      <c r="X198" s="174"/>
      <c r="Y198" s="174"/>
      <c r="Z198" s="174"/>
    </row>
    <row r="199" ht="13.65" customHeight="1">
      <c r="A199" s="192"/>
      <c r="B199" s="183"/>
      <c r="C199" s="183"/>
      <c r="D199" s="183"/>
      <c r="E199" s="183"/>
      <c r="F199" s="194">
        <f>SUM(F166:F198)</f>
        <v>81350</v>
      </c>
      <c r="G199" s="194">
        <f>SUM(G166:G198)</f>
        <v>84898</v>
      </c>
      <c r="H199" s="194">
        <f>SUM(H166:H198)</f>
        <v>3548</v>
      </c>
      <c r="I199" s="302">
        <f>H199/F199</f>
        <v>0.0436140135218193</v>
      </c>
      <c r="J199" s="182">
        <f>H199/G199</f>
        <v>0.0417913260618625</v>
      </c>
      <c r="K199" s="183"/>
      <c r="L199" s="183"/>
      <c r="M199" s="183"/>
      <c r="N199" s="183"/>
      <c r="O199" s="183"/>
      <c r="P199" s="183"/>
      <c r="Q199" s="183"/>
      <c r="R199" s="183"/>
      <c r="S199" s="183"/>
      <c r="T199" s="183"/>
      <c r="U199" s="183"/>
      <c r="V199" s="183"/>
      <c r="W199" s="183"/>
      <c r="X199" s="183"/>
      <c r="Y199" s="183"/>
      <c r="Z199" s="184"/>
    </row>
    <row r="200" ht="13.65" customHeight="1">
      <c r="A200" s="195"/>
      <c r="B200" s="195"/>
      <c r="C200" s="195"/>
      <c r="D200" s="195"/>
      <c r="E200" s="195"/>
      <c r="F200" s="195"/>
      <c r="G200" s="195"/>
      <c r="H200" s="195"/>
      <c r="I200" s="304"/>
      <c r="J200" s="196"/>
      <c r="K200" s="195"/>
      <c r="L200" s="195"/>
      <c r="M200" s="195"/>
      <c r="N200" s="195"/>
      <c r="O200" s="195"/>
      <c r="P200" s="195"/>
      <c r="Q200" s="195"/>
      <c r="R200" s="195"/>
      <c r="S200" s="195"/>
      <c r="T200" s="195"/>
      <c r="U200" s="195"/>
      <c r="V200" s="195"/>
      <c r="W200" s="195"/>
      <c r="X200" s="195"/>
      <c r="Y200" s="195"/>
      <c r="Z200" s="195"/>
    </row>
    <row r="201" ht="13.65" customHeight="1">
      <c r="A201" s="215"/>
      <c r="B201" s="216"/>
      <c r="C201" s="216"/>
      <c r="D201" s="216"/>
      <c r="E201" s="216"/>
      <c r="F201" s="218">
        <f>SUM(F199,F164,F131,F97,F64,F32)</f>
        <v>507691</v>
      </c>
      <c r="G201" s="218">
        <f>SUM(G199,G164,G131,G97,G64,G32)</f>
        <v>567912</v>
      </c>
      <c r="H201" s="218">
        <f>SUM(H199,H164,H131,H97,H64,H32)</f>
        <v>60221</v>
      </c>
      <c r="I201" s="305">
        <f>H201/F201</f>
        <v>0.118617426741857</v>
      </c>
      <c r="J201" s="235">
        <f>H201/G201</f>
        <v>0.106039315950359</v>
      </c>
      <c r="K201" s="216"/>
      <c r="L201" s="216"/>
      <c r="M201" s="216"/>
      <c r="N201" s="216"/>
      <c r="O201" s="216"/>
      <c r="P201" s="216"/>
      <c r="Q201" s="216"/>
      <c r="R201" s="216"/>
      <c r="S201" s="216"/>
      <c r="T201" s="216"/>
      <c r="U201" s="216"/>
      <c r="V201" s="216"/>
      <c r="W201" s="216"/>
      <c r="X201" s="216"/>
      <c r="Y201" s="216"/>
      <c r="Z201"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7.xml><?xml version="1.0" encoding="utf-8"?>
<worksheet xmlns:r="http://schemas.openxmlformats.org/officeDocument/2006/relationships" xmlns="http://schemas.openxmlformats.org/spreadsheetml/2006/main">
  <sheetPr>
    <pageSetUpPr fitToPage="1"/>
  </sheetPr>
  <dimension ref="A1:Z189"/>
  <sheetViews>
    <sheetView workbookViewId="0" showGridLines="0" defaultGridColor="1"/>
  </sheetViews>
  <sheetFormatPr defaultColWidth="14.5" defaultRowHeight="15.75" customHeight="1" outlineLevelRow="0" outlineLevelCol="0"/>
  <cols>
    <col min="1" max="1" width="14.5" style="306" customWidth="1"/>
    <col min="2" max="2" width="10" style="306" customWidth="1"/>
    <col min="3" max="3" width="10.1719" style="306" customWidth="1"/>
    <col min="4" max="4" width="29.8516" style="306" customWidth="1"/>
    <col min="5" max="5" width="22.3516" style="306" customWidth="1"/>
    <col min="6" max="26" width="14.5" style="306" customWidth="1"/>
    <col min="27" max="256" width="14.5" style="306"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4747</v>
      </c>
      <c r="B2" s="149">
        <v>1</v>
      </c>
      <c r="C2" s="149">
        <v>5</v>
      </c>
      <c r="D2" t="s" s="205">
        <v>4749</v>
      </c>
      <c r="E2" t="s" s="205">
        <v>20</v>
      </c>
      <c r="F2" s="223">
        <v>30464</v>
      </c>
      <c r="G2" s="149">
        <v>31767</v>
      </c>
      <c r="H2" s="173">
        <f>SUM(G2-F2)</f>
        <v>1303</v>
      </c>
      <c r="I2" s="19">
        <f>H2/F2</f>
        <v>0.0427717962184874</v>
      </c>
      <c r="J2" s="167">
        <f>H2/G2</f>
        <v>0.0410174080020147</v>
      </c>
      <c r="K2" s="24"/>
      <c r="L2" s="24"/>
      <c r="M2" s="24"/>
      <c r="N2" s="24"/>
      <c r="O2" s="24"/>
      <c r="P2" s="24"/>
      <c r="Q2" s="24"/>
      <c r="R2" s="24"/>
      <c r="S2" s="24"/>
      <c r="T2" s="24"/>
      <c r="U2" s="24"/>
      <c r="V2" s="24"/>
      <c r="W2" s="24"/>
      <c r="X2" s="24"/>
      <c r="Y2" s="24"/>
      <c r="Z2" s="24"/>
    </row>
    <row r="3" ht="19.15" customHeight="1">
      <c r="A3" t="s" s="138">
        <v>4747</v>
      </c>
      <c r="B3" s="149">
        <v>1</v>
      </c>
      <c r="C3" s="149">
        <v>1</v>
      </c>
      <c r="D3" t="s" s="205">
        <v>4750</v>
      </c>
      <c r="E3" t="s" s="205">
        <v>84</v>
      </c>
      <c r="F3" s="223">
        <v>29905</v>
      </c>
      <c r="G3" s="149">
        <v>30982</v>
      </c>
      <c r="H3" s="173">
        <f>SUM(G3-F3)</f>
        <v>1077</v>
      </c>
      <c r="I3" s="19">
        <f>H3/F3</f>
        <v>0.0360140444741682</v>
      </c>
      <c r="J3" s="167">
        <f>H3/G3</f>
        <v>0.0347621199406107</v>
      </c>
      <c r="K3" s="24"/>
      <c r="L3" s="24"/>
      <c r="M3" s="24"/>
      <c r="N3" s="24"/>
      <c r="O3" s="24"/>
      <c r="P3" s="24"/>
      <c r="Q3" s="24"/>
      <c r="R3" s="24"/>
      <c r="S3" s="24"/>
      <c r="T3" s="24"/>
      <c r="U3" s="24"/>
      <c r="V3" s="24"/>
      <c r="W3" s="24"/>
      <c r="X3" s="24"/>
      <c r="Y3" s="24"/>
      <c r="Z3" s="24"/>
    </row>
    <row r="4" ht="19.15" customHeight="1">
      <c r="A4" t="s" s="138">
        <v>4747</v>
      </c>
      <c r="B4" s="149">
        <v>1</v>
      </c>
      <c r="C4" s="149">
        <v>7</v>
      </c>
      <c r="D4" t="s" s="205">
        <v>4751</v>
      </c>
      <c r="E4" t="s" s="205">
        <v>22</v>
      </c>
      <c r="F4" s="223">
        <v>26001</v>
      </c>
      <c r="G4" s="149">
        <v>27292</v>
      </c>
      <c r="H4" s="173">
        <f>SUM(G4-F4)</f>
        <v>1291</v>
      </c>
      <c r="I4" s="19">
        <f>H4/F4</f>
        <v>0.0496519364639822</v>
      </c>
      <c r="J4" s="167">
        <f>H4/G4</f>
        <v>0.0473032390444086</v>
      </c>
      <c r="K4" s="24"/>
      <c r="L4" s="24"/>
      <c r="M4" s="24"/>
      <c r="N4" s="24"/>
      <c r="O4" s="24"/>
      <c r="P4" s="24"/>
      <c r="Q4" s="24"/>
      <c r="R4" s="24"/>
      <c r="S4" s="24"/>
      <c r="T4" s="24"/>
      <c r="U4" s="24"/>
      <c r="V4" s="24"/>
      <c r="W4" s="24"/>
      <c r="X4" s="24"/>
      <c r="Y4" s="24"/>
      <c r="Z4" s="24"/>
    </row>
    <row r="5" ht="19.15" customHeight="1">
      <c r="A5" t="s" s="138">
        <v>4747</v>
      </c>
      <c r="B5" s="149">
        <v>1</v>
      </c>
      <c r="C5" s="149">
        <v>6</v>
      </c>
      <c r="D5" t="s" s="205">
        <v>4752</v>
      </c>
      <c r="E5" t="s" s="205">
        <v>17</v>
      </c>
      <c r="F5" s="223">
        <v>19962</v>
      </c>
      <c r="G5" s="149">
        <v>21225</v>
      </c>
      <c r="H5" s="173">
        <f>SUM(G5-F5)</f>
        <v>1263</v>
      </c>
      <c r="I5" s="19">
        <f>H5/F5</f>
        <v>0.0632702134054704</v>
      </c>
      <c r="J5" s="167">
        <f>H5/G5</f>
        <v>0.0595053003533569</v>
      </c>
      <c r="K5" s="24"/>
      <c r="L5" s="24"/>
      <c r="M5" s="24"/>
      <c r="N5" s="24"/>
      <c r="O5" s="24"/>
      <c r="P5" s="24"/>
      <c r="Q5" s="24"/>
      <c r="R5" s="24"/>
      <c r="S5" s="24"/>
      <c r="T5" s="24"/>
      <c r="U5" s="24"/>
      <c r="V5" s="24"/>
      <c r="W5" s="24"/>
      <c r="X5" s="24"/>
      <c r="Y5" s="24"/>
      <c r="Z5" s="24"/>
    </row>
    <row r="6" ht="19.15" customHeight="1">
      <c r="A6" t="s" s="138">
        <v>4747</v>
      </c>
      <c r="B6" s="149">
        <v>1</v>
      </c>
      <c r="C6" s="149">
        <v>21</v>
      </c>
      <c r="D6" t="s" s="205">
        <v>4753</v>
      </c>
      <c r="E6" t="s" s="205">
        <v>34</v>
      </c>
      <c r="F6" s="223">
        <v>5230</v>
      </c>
      <c r="G6" s="149">
        <v>5523</v>
      </c>
      <c r="H6" s="173">
        <f>SUM(G6-F6)</f>
        <v>293</v>
      </c>
      <c r="I6" s="19">
        <f>H6/F6</f>
        <v>0.0560229445506692</v>
      </c>
      <c r="J6" s="167">
        <f>H6/G6</f>
        <v>0.0530508781459352</v>
      </c>
      <c r="K6" s="24"/>
      <c r="L6" s="24"/>
      <c r="M6" s="24"/>
      <c r="N6" s="24"/>
      <c r="O6" s="24"/>
      <c r="P6" s="24"/>
      <c r="Q6" s="24"/>
      <c r="R6" s="24"/>
      <c r="S6" s="24"/>
      <c r="T6" s="24"/>
      <c r="U6" s="24"/>
      <c r="V6" s="24"/>
      <c r="W6" s="24"/>
      <c r="X6" s="24"/>
      <c r="Y6" s="24"/>
      <c r="Z6" s="24"/>
    </row>
    <row r="7" ht="19.15" customHeight="1">
      <c r="A7" t="s" s="138">
        <v>4747</v>
      </c>
      <c r="B7" s="149">
        <v>1</v>
      </c>
      <c r="C7" s="149">
        <v>10</v>
      </c>
      <c r="D7" t="s" s="205">
        <v>4754</v>
      </c>
      <c r="E7" t="s" s="205">
        <v>28</v>
      </c>
      <c r="F7" s="223">
        <v>2865</v>
      </c>
      <c r="G7" s="149">
        <v>2988</v>
      </c>
      <c r="H7" s="173">
        <f>SUM(G7-F7)</f>
        <v>123</v>
      </c>
      <c r="I7" s="19">
        <f>H7/F7</f>
        <v>0.0429319371727749</v>
      </c>
      <c r="J7" s="167">
        <f>H7/G7</f>
        <v>0.0411646586345382</v>
      </c>
      <c r="K7" s="24"/>
      <c r="L7" s="24"/>
      <c r="M7" s="24"/>
      <c r="N7" s="24"/>
      <c r="O7" s="24"/>
      <c r="P7" s="24"/>
      <c r="Q7" s="24"/>
      <c r="R7" s="24"/>
      <c r="S7" s="24"/>
      <c r="T7" s="24"/>
      <c r="U7" s="24"/>
      <c r="V7" s="24"/>
      <c r="W7" s="24"/>
      <c r="X7" s="24"/>
      <c r="Y7" s="24"/>
      <c r="Z7" s="24"/>
    </row>
    <row r="8" ht="19.15" customHeight="1">
      <c r="A8" t="s" s="138">
        <v>4747</v>
      </c>
      <c r="B8" s="149">
        <v>1</v>
      </c>
      <c r="C8" s="149">
        <v>3</v>
      </c>
      <c r="D8" t="s" s="205">
        <v>4755</v>
      </c>
      <c r="E8" t="s" s="205">
        <v>26</v>
      </c>
      <c r="F8" s="223">
        <v>963</v>
      </c>
      <c r="G8" s="149">
        <v>1014</v>
      </c>
      <c r="H8" s="173">
        <f>SUM(G8-F8)</f>
        <v>51</v>
      </c>
      <c r="I8" s="19">
        <f>H8/F8</f>
        <v>0.0529595015576324</v>
      </c>
      <c r="J8" s="167">
        <f>H8/G8</f>
        <v>0.0502958579881657</v>
      </c>
      <c r="K8" s="24"/>
      <c r="L8" s="24"/>
      <c r="M8" s="24"/>
      <c r="N8" s="24"/>
      <c r="O8" s="24"/>
      <c r="P8" s="24"/>
      <c r="Q8" s="24"/>
      <c r="R8" s="24"/>
      <c r="S8" s="24"/>
      <c r="T8" s="24"/>
      <c r="U8" s="24"/>
      <c r="V8" s="24"/>
      <c r="W8" s="24"/>
      <c r="X8" s="24"/>
      <c r="Y8" s="24"/>
      <c r="Z8" s="24"/>
    </row>
    <row r="9" ht="19.15" customHeight="1">
      <c r="A9" t="s" s="138">
        <v>4747</v>
      </c>
      <c r="B9" s="149">
        <v>1</v>
      </c>
      <c r="C9" s="149">
        <v>2</v>
      </c>
      <c r="D9" t="s" s="205">
        <v>4756</v>
      </c>
      <c r="E9" t="s" s="205">
        <v>60</v>
      </c>
      <c r="F9" s="223">
        <v>701</v>
      </c>
      <c r="G9" s="149">
        <v>726</v>
      </c>
      <c r="H9" s="173">
        <f>SUM(G9-F9)</f>
        <v>25</v>
      </c>
      <c r="I9" s="19">
        <f>H9/F9</f>
        <v>0.0356633380884451</v>
      </c>
      <c r="J9" s="167">
        <f>H9/G9</f>
        <v>0.034435261707989</v>
      </c>
      <c r="K9" s="24"/>
      <c r="L9" s="24"/>
      <c r="M9" s="24"/>
      <c r="N9" s="24"/>
      <c r="O9" s="24"/>
      <c r="P9" s="24"/>
      <c r="Q9" s="24"/>
      <c r="R9" s="24"/>
      <c r="S9" s="24"/>
      <c r="T9" s="24"/>
      <c r="U9" s="24"/>
      <c r="V9" s="24"/>
      <c r="W9" s="24"/>
      <c r="X9" s="24"/>
      <c r="Y9" s="24"/>
      <c r="Z9" s="24"/>
    </row>
    <row r="10" ht="19.15" customHeight="1">
      <c r="A10" t="s" s="138">
        <v>4747</v>
      </c>
      <c r="B10" s="149">
        <v>1</v>
      </c>
      <c r="C10" s="149">
        <v>19</v>
      </c>
      <c r="D10" t="s" s="205">
        <v>4757</v>
      </c>
      <c r="E10" t="s" s="205">
        <v>30</v>
      </c>
      <c r="F10" s="223">
        <v>531</v>
      </c>
      <c r="G10" s="149">
        <v>560</v>
      </c>
      <c r="H10" s="173">
        <f>SUM(G10-F10)</f>
        <v>29</v>
      </c>
      <c r="I10" s="19">
        <f>H10/F10</f>
        <v>0.0546139359698682</v>
      </c>
      <c r="J10" s="167">
        <f>H10/G10</f>
        <v>0.0517857142857143</v>
      </c>
      <c r="K10" s="24"/>
      <c r="L10" s="24"/>
      <c r="M10" s="24"/>
      <c r="N10" s="24"/>
      <c r="O10" s="24"/>
      <c r="P10" s="24"/>
      <c r="Q10" s="24"/>
      <c r="R10" s="24"/>
      <c r="S10" s="24"/>
      <c r="T10" s="24"/>
      <c r="U10" s="24"/>
      <c r="V10" s="24"/>
      <c r="W10" s="24"/>
      <c r="X10" s="24"/>
      <c r="Y10" s="24"/>
      <c r="Z10" s="24"/>
    </row>
    <row r="11" ht="19.15" customHeight="1">
      <c r="A11" t="s" s="138">
        <v>4747</v>
      </c>
      <c r="B11" s="149">
        <v>1</v>
      </c>
      <c r="C11" s="149">
        <v>11</v>
      </c>
      <c r="D11" t="s" s="205">
        <v>4758</v>
      </c>
      <c r="E11" t="s" s="205">
        <v>48</v>
      </c>
      <c r="F11" s="223">
        <v>535</v>
      </c>
      <c r="G11" s="149">
        <v>551</v>
      </c>
      <c r="H11" s="173">
        <f>SUM(G11-F11)</f>
        <v>16</v>
      </c>
      <c r="I11" s="19">
        <f>H11/F11</f>
        <v>0.0299065420560748</v>
      </c>
      <c r="J11" s="167">
        <f>H11/G11</f>
        <v>0.029038112522686</v>
      </c>
      <c r="K11" s="24"/>
      <c r="L11" s="24"/>
      <c r="M11" s="24"/>
      <c r="N11" s="24"/>
      <c r="O11" s="24"/>
      <c r="P11" s="24"/>
      <c r="Q11" s="24"/>
      <c r="R11" s="24"/>
      <c r="S11" s="24"/>
      <c r="T11" s="24"/>
      <c r="U11" s="24"/>
      <c r="V11" s="24"/>
      <c r="W11" s="24"/>
      <c r="X11" s="24"/>
      <c r="Y11" s="24"/>
      <c r="Z11" s="24"/>
    </row>
    <row r="12" ht="19.15" customHeight="1">
      <c r="A12" t="s" s="138">
        <v>4747</v>
      </c>
      <c r="B12" s="149">
        <v>1</v>
      </c>
      <c r="C12" s="149">
        <v>15</v>
      </c>
      <c r="D12" t="s" s="205">
        <v>4759</v>
      </c>
      <c r="E12" t="s" s="205">
        <v>24</v>
      </c>
      <c r="F12" s="223">
        <v>304</v>
      </c>
      <c r="G12" s="149">
        <v>308</v>
      </c>
      <c r="H12" s="173">
        <f>SUM(G12-F12)</f>
        <v>4</v>
      </c>
      <c r="I12" s="19">
        <f>H12/F12</f>
        <v>0.0131578947368421</v>
      </c>
      <c r="J12" s="167">
        <f>H12/G12</f>
        <v>0.012987012987013</v>
      </c>
      <c r="K12" s="24"/>
      <c r="L12" s="24"/>
      <c r="M12" s="24"/>
      <c r="N12" s="24"/>
      <c r="O12" s="24"/>
      <c r="P12" s="24"/>
      <c r="Q12" s="24"/>
      <c r="R12" s="24"/>
      <c r="S12" s="24"/>
      <c r="T12" s="24"/>
      <c r="U12" s="24"/>
      <c r="V12" s="24"/>
      <c r="W12" s="24"/>
      <c r="X12" s="24"/>
      <c r="Y12" s="24"/>
      <c r="Z12" s="24"/>
    </row>
    <row r="13" ht="19.15" customHeight="1">
      <c r="A13" t="s" s="138">
        <v>4747</v>
      </c>
      <c r="B13" s="149">
        <v>1</v>
      </c>
      <c r="C13" s="149">
        <v>9</v>
      </c>
      <c r="D13" t="s" s="205">
        <v>4760</v>
      </c>
      <c r="E13" t="s" s="205">
        <v>101</v>
      </c>
      <c r="F13" s="223">
        <v>282</v>
      </c>
      <c r="G13" s="149">
        <v>297</v>
      </c>
      <c r="H13" s="173">
        <f>SUM(G13-F13)</f>
        <v>15</v>
      </c>
      <c r="I13" s="19">
        <f>H13/F13</f>
        <v>0.0531914893617021</v>
      </c>
      <c r="J13" s="167">
        <f>H13/G13</f>
        <v>0.0505050505050505</v>
      </c>
      <c r="K13" s="24"/>
      <c r="L13" s="24"/>
      <c r="M13" s="24"/>
      <c r="N13" s="24"/>
      <c r="O13" s="24"/>
      <c r="P13" s="24"/>
      <c r="Q13" s="24"/>
      <c r="R13" s="24"/>
      <c r="S13" s="24"/>
      <c r="T13" s="24"/>
      <c r="U13" s="24"/>
      <c r="V13" s="24"/>
      <c r="W13" s="24"/>
      <c r="X13" s="24"/>
      <c r="Y13" s="24"/>
      <c r="Z13" s="24"/>
    </row>
    <row r="14" ht="19.15" customHeight="1">
      <c r="A14" t="s" s="138">
        <v>4747</v>
      </c>
      <c r="B14" s="149">
        <v>1</v>
      </c>
      <c r="C14" s="149">
        <v>27</v>
      </c>
      <c r="D14" t="s" s="205">
        <v>4761</v>
      </c>
      <c r="E14" t="s" s="205">
        <v>62</v>
      </c>
      <c r="F14" s="223">
        <v>250</v>
      </c>
      <c r="G14" s="149">
        <v>256</v>
      </c>
      <c r="H14" s="173">
        <f>SUM(G14-F14)</f>
        <v>6</v>
      </c>
      <c r="I14" s="19">
        <f>H14/F14</f>
        <v>0.024</v>
      </c>
      <c r="J14" s="167">
        <f>H14/G14</f>
        <v>0.0234375</v>
      </c>
      <c r="K14" s="24"/>
      <c r="L14" s="24"/>
      <c r="M14" s="24"/>
      <c r="N14" s="24"/>
      <c r="O14" s="24"/>
      <c r="P14" s="24"/>
      <c r="Q14" s="24"/>
      <c r="R14" s="24"/>
      <c r="S14" s="24"/>
      <c r="T14" s="24"/>
      <c r="U14" s="24"/>
      <c r="V14" s="24"/>
      <c r="W14" s="24"/>
      <c r="X14" s="24"/>
      <c r="Y14" s="24"/>
      <c r="Z14" s="24"/>
    </row>
    <row r="15" ht="19.15" customHeight="1">
      <c r="A15" t="s" s="138">
        <v>4747</v>
      </c>
      <c r="B15" s="149">
        <v>1</v>
      </c>
      <c r="C15" s="149">
        <v>4</v>
      </c>
      <c r="D15" t="s" s="205">
        <v>4762</v>
      </c>
      <c r="E15" t="s" s="205">
        <v>38</v>
      </c>
      <c r="F15" s="223">
        <v>221</v>
      </c>
      <c r="G15" s="149">
        <v>229</v>
      </c>
      <c r="H15" s="173">
        <f>SUM(G15-F15)</f>
        <v>8</v>
      </c>
      <c r="I15" s="19">
        <f>H15/F15</f>
        <v>0.0361990950226244</v>
      </c>
      <c r="J15" s="167">
        <f>H15/G15</f>
        <v>0.0349344978165939</v>
      </c>
      <c r="K15" s="24"/>
      <c r="L15" s="24"/>
      <c r="M15" s="24"/>
      <c r="N15" s="24"/>
      <c r="O15" s="24"/>
      <c r="P15" s="24"/>
      <c r="Q15" s="24"/>
      <c r="R15" s="24"/>
      <c r="S15" s="24"/>
      <c r="T15" s="24"/>
      <c r="U15" s="24"/>
      <c r="V15" s="24"/>
      <c r="W15" s="24"/>
      <c r="X15" s="24"/>
      <c r="Y15" s="24"/>
      <c r="Z15" s="24"/>
    </row>
    <row r="16" ht="19.15" customHeight="1">
      <c r="A16" t="s" s="138">
        <v>4747</v>
      </c>
      <c r="B16" s="149">
        <v>1</v>
      </c>
      <c r="C16" s="149">
        <v>22</v>
      </c>
      <c r="D16" t="s" s="205">
        <v>4763</v>
      </c>
      <c r="E16" t="s" s="205">
        <v>36</v>
      </c>
      <c r="F16" s="223">
        <v>190</v>
      </c>
      <c r="G16" s="149">
        <v>202</v>
      </c>
      <c r="H16" s="173">
        <f>SUM(G16-F16)</f>
        <v>12</v>
      </c>
      <c r="I16" s="19">
        <f>H16/F16</f>
        <v>0.06315789473684209</v>
      </c>
      <c r="J16" s="167">
        <f>H16/G16</f>
        <v>0.0594059405940594</v>
      </c>
      <c r="K16" s="24"/>
      <c r="L16" s="24"/>
      <c r="M16" s="24"/>
      <c r="N16" s="24"/>
      <c r="O16" s="24"/>
      <c r="P16" s="24"/>
      <c r="Q16" s="24"/>
      <c r="R16" s="24"/>
      <c r="S16" s="24"/>
      <c r="T16" s="24"/>
      <c r="U16" s="24"/>
      <c r="V16" s="24"/>
      <c r="W16" s="24"/>
      <c r="X16" s="24"/>
      <c r="Y16" s="24"/>
      <c r="Z16" s="24"/>
    </row>
    <row r="17" ht="19.15" customHeight="1">
      <c r="A17" t="s" s="138">
        <v>4747</v>
      </c>
      <c r="B17" s="149">
        <v>1</v>
      </c>
      <c r="C17" s="149">
        <v>14</v>
      </c>
      <c r="D17" t="s" s="205">
        <v>4764</v>
      </c>
      <c r="E17" t="s" s="205">
        <v>76</v>
      </c>
      <c r="F17" s="223">
        <v>191</v>
      </c>
      <c r="G17" s="149">
        <v>198</v>
      </c>
      <c r="H17" s="173">
        <f>SUM(G17-F17)</f>
        <v>7</v>
      </c>
      <c r="I17" s="19">
        <f>H17/F17</f>
        <v>0.0366492146596859</v>
      </c>
      <c r="J17" s="167">
        <f>H17/G17</f>
        <v>0.0353535353535354</v>
      </c>
      <c r="K17" s="24"/>
      <c r="L17" s="24"/>
      <c r="M17" s="24"/>
      <c r="N17" s="24"/>
      <c r="O17" s="24"/>
      <c r="P17" s="24"/>
      <c r="Q17" s="24"/>
      <c r="R17" s="24"/>
      <c r="S17" s="24"/>
      <c r="T17" s="24"/>
      <c r="U17" s="24"/>
      <c r="V17" s="24"/>
      <c r="W17" s="24"/>
      <c r="X17" s="24"/>
      <c r="Y17" s="24"/>
      <c r="Z17" s="24"/>
    </row>
    <row r="18" ht="19.15" customHeight="1">
      <c r="A18" t="s" s="138">
        <v>4747</v>
      </c>
      <c r="B18" s="149">
        <v>1</v>
      </c>
      <c r="C18" s="149">
        <v>8</v>
      </c>
      <c r="D18" t="s" s="205">
        <v>4765</v>
      </c>
      <c r="E18" t="s" s="205">
        <v>44</v>
      </c>
      <c r="F18" s="223">
        <v>116</v>
      </c>
      <c r="G18" s="149">
        <v>127</v>
      </c>
      <c r="H18" s="173">
        <f>SUM(G18-F18)</f>
        <v>11</v>
      </c>
      <c r="I18" s="19">
        <f>H18/F18</f>
        <v>0.0948275862068966</v>
      </c>
      <c r="J18" s="167">
        <f>H18/G18</f>
        <v>0.0866141732283465</v>
      </c>
      <c r="K18" s="24"/>
      <c r="L18" s="24"/>
      <c r="M18" s="24"/>
      <c r="N18" s="24"/>
      <c r="O18" s="24"/>
      <c r="P18" s="24"/>
      <c r="Q18" s="24"/>
      <c r="R18" s="24"/>
      <c r="S18" s="24"/>
      <c r="T18" s="24"/>
      <c r="U18" s="24"/>
      <c r="V18" s="24"/>
      <c r="W18" s="24"/>
      <c r="X18" s="24"/>
      <c r="Y18" s="24"/>
      <c r="Z18" s="24"/>
    </row>
    <row r="19" ht="19.15" customHeight="1">
      <c r="A19" t="s" s="138">
        <v>4747</v>
      </c>
      <c r="B19" s="149">
        <v>1</v>
      </c>
      <c r="C19" s="149">
        <v>26</v>
      </c>
      <c r="D19" t="s" s="205">
        <v>4766</v>
      </c>
      <c r="E19" t="s" s="205">
        <v>147</v>
      </c>
      <c r="F19" s="223">
        <v>113</v>
      </c>
      <c r="G19" s="149">
        <v>118</v>
      </c>
      <c r="H19" s="173">
        <f>SUM(G19-F19)</f>
        <v>5</v>
      </c>
      <c r="I19" s="19">
        <f>H19/F19</f>
        <v>0.0442477876106195</v>
      </c>
      <c r="J19" s="167">
        <f>H19/G19</f>
        <v>0.0423728813559322</v>
      </c>
      <c r="K19" s="24"/>
      <c r="L19" s="24"/>
      <c r="M19" s="24"/>
      <c r="N19" s="24"/>
      <c r="O19" s="24"/>
      <c r="P19" s="24"/>
      <c r="Q19" s="24"/>
      <c r="R19" s="24"/>
      <c r="S19" s="24"/>
      <c r="T19" s="24"/>
      <c r="U19" s="24"/>
      <c r="V19" s="24"/>
      <c r="W19" s="24"/>
      <c r="X19" s="24"/>
      <c r="Y19" s="24"/>
      <c r="Z19" s="24"/>
    </row>
    <row r="20" ht="19.15" customHeight="1">
      <c r="A20" t="s" s="138">
        <v>4747</v>
      </c>
      <c r="B20" s="149">
        <v>1</v>
      </c>
      <c r="C20" s="149">
        <v>20</v>
      </c>
      <c r="D20" t="s" s="205">
        <v>4767</v>
      </c>
      <c r="E20" t="s" s="205">
        <v>173</v>
      </c>
      <c r="F20" s="223">
        <v>101</v>
      </c>
      <c r="G20" s="149">
        <v>104</v>
      </c>
      <c r="H20" s="173">
        <f>SUM(G20-F20)</f>
        <v>3</v>
      </c>
      <c r="I20" s="19">
        <f>H20/F20</f>
        <v>0.0297029702970297</v>
      </c>
      <c r="J20" s="167">
        <f>H20/G20</f>
        <v>0.0288461538461538</v>
      </c>
      <c r="K20" s="24"/>
      <c r="L20" s="24"/>
      <c r="M20" s="24"/>
      <c r="N20" s="24"/>
      <c r="O20" s="24"/>
      <c r="P20" s="24"/>
      <c r="Q20" s="24"/>
      <c r="R20" s="24"/>
      <c r="S20" s="24"/>
      <c r="T20" s="24"/>
      <c r="U20" s="24"/>
      <c r="V20" s="24"/>
      <c r="W20" s="24"/>
      <c r="X20" s="24"/>
      <c r="Y20" s="24"/>
      <c r="Z20" s="24"/>
    </row>
    <row r="21" ht="19.15" customHeight="1">
      <c r="A21" t="s" s="138">
        <v>4747</v>
      </c>
      <c r="B21" s="149">
        <v>1</v>
      </c>
      <c r="C21" s="149">
        <v>25</v>
      </c>
      <c r="D21" t="s" s="205">
        <v>4768</v>
      </c>
      <c r="E21" t="s" s="205">
        <v>42</v>
      </c>
      <c r="F21" s="223">
        <v>100</v>
      </c>
      <c r="G21" s="149">
        <v>102</v>
      </c>
      <c r="H21" s="173">
        <f>SUM(G21-F21)</f>
        <v>2</v>
      </c>
      <c r="I21" s="19">
        <f>H21/F21</f>
        <v>0.02</v>
      </c>
      <c r="J21" s="167">
        <f>H21/G21</f>
        <v>0.0196078431372549</v>
      </c>
      <c r="K21" s="24"/>
      <c r="L21" s="24"/>
      <c r="M21" s="24"/>
      <c r="N21" s="24"/>
      <c r="O21" s="24"/>
      <c r="P21" s="24"/>
      <c r="Q21" s="24"/>
      <c r="R21" s="24"/>
      <c r="S21" s="24"/>
      <c r="T21" s="24"/>
      <c r="U21" s="24"/>
      <c r="V21" s="24"/>
      <c r="W21" s="24"/>
      <c r="X21" s="24"/>
      <c r="Y21" s="24"/>
      <c r="Z21" s="24"/>
    </row>
    <row r="22" ht="19.15" customHeight="1">
      <c r="A22" t="s" s="138">
        <v>4747</v>
      </c>
      <c r="B22" s="149">
        <v>1</v>
      </c>
      <c r="C22" s="149">
        <v>23</v>
      </c>
      <c r="D22" t="s" s="205">
        <v>4769</v>
      </c>
      <c r="E22" t="s" s="205">
        <v>72</v>
      </c>
      <c r="F22" s="223">
        <v>84</v>
      </c>
      <c r="G22" s="149">
        <v>87</v>
      </c>
      <c r="H22" s="173">
        <f>SUM(G22-F22)</f>
        <v>3</v>
      </c>
      <c r="I22" s="19">
        <f>H22/F22</f>
        <v>0.0357142857142857</v>
      </c>
      <c r="J22" s="167">
        <f>H22/G22</f>
        <v>0.0344827586206897</v>
      </c>
      <c r="K22" s="24"/>
      <c r="L22" s="24"/>
      <c r="M22" s="24"/>
      <c r="N22" s="24"/>
      <c r="O22" s="24"/>
      <c r="P22" s="24"/>
      <c r="Q22" s="24"/>
      <c r="R22" s="24"/>
      <c r="S22" s="24"/>
      <c r="T22" s="24"/>
      <c r="U22" s="24"/>
      <c r="V22" s="24"/>
      <c r="W22" s="24"/>
      <c r="X22" s="24"/>
      <c r="Y22" s="24"/>
      <c r="Z22" s="24"/>
    </row>
    <row r="23" ht="19.15" customHeight="1">
      <c r="A23" t="s" s="138">
        <v>4747</v>
      </c>
      <c r="B23" s="149">
        <v>1</v>
      </c>
      <c r="C23" s="149">
        <v>12</v>
      </c>
      <c r="D23" t="s" s="205">
        <v>4770</v>
      </c>
      <c r="E23" t="s" s="205">
        <v>66</v>
      </c>
      <c r="F23" s="223">
        <v>79</v>
      </c>
      <c r="G23" s="149">
        <v>85</v>
      </c>
      <c r="H23" s="173">
        <f>SUM(G23-F23)</f>
        <v>6</v>
      </c>
      <c r="I23" s="19">
        <f>H23/F23</f>
        <v>0.0759493670886076</v>
      </c>
      <c r="J23" s="167">
        <f>H23/G23</f>
        <v>0.0705882352941176</v>
      </c>
      <c r="K23" s="24"/>
      <c r="L23" s="24"/>
      <c r="M23" s="24"/>
      <c r="N23" s="24"/>
      <c r="O23" s="24"/>
      <c r="P23" s="24"/>
      <c r="Q23" s="24"/>
      <c r="R23" s="24"/>
      <c r="S23" s="24"/>
      <c r="T23" s="24"/>
      <c r="U23" s="24"/>
      <c r="V23" s="24"/>
      <c r="W23" s="24"/>
      <c r="X23" s="24"/>
      <c r="Y23" s="24"/>
      <c r="Z23" s="24"/>
    </row>
    <row r="24" ht="19.15" customHeight="1">
      <c r="A24" t="s" s="138">
        <v>4747</v>
      </c>
      <c r="B24" s="149">
        <v>1</v>
      </c>
      <c r="C24" s="149">
        <v>16</v>
      </c>
      <c r="D24" t="s" s="205">
        <v>4771</v>
      </c>
      <c r="E24" t="s" s="205">
        <v>54</v>
      </c>
      <c r="F24" s="223">
        <v>74</v>
      </c>
      <c r="G24" s="149">
        <v>76</v>
      </c>
      <c r="H24" s="173">
        <f>SUM(G24-F24)</f>
        <v>2</v>
      </c>
      <c r="I24" s="19">
        <f>H24/F24</f>
        <v>0.027027027027027</v>
      </c>
      <c r="J24" s="167">
        <f>H24/G24</f>
        <v>0.0263157894736842</v>
      </c>
      <c r="K24" s="24"/>
      <c r="L24" s="24"/>
      <c r="M24" s="24"/>
      <c r="N24" s="24"/>
      <c r="O24" s="24"/>
      <c r="P24" s="24"/>
      <c r="Q24" s="24"/>
      <c r="R24" s="24"/>
      <c r="S24" s="24"/>
      <c r="T24" s="24"/>
      <c r="U24" s="24"/>
      <c r="V24" s="24"/>
      <c r="W24" s="24"/>
      <c r="X24" s="24"/>
      <c r="Y24" s="24"/>
      <c r="Z24" s="24"/>
    </row>
    <row r="25" ht="19.15" customHeight="1">
      <c r="A25" t="s" s="138">
        <v>4747</v>
      </c>
      <c r="B25" s="149">
        <v>1</v>
      </c>
      <c r="C25" s="149">
        <v>13</v>
      </c>
      <c r="D25" t="s" s="205">
        <v>4772</v>
      </c>
      <c r="E25" t="s" s="205">
        <v>110</v>
      </c>
      <c r="F25" s="223">
        <v>60</v>
      </c>
      <c r="G25" s="149">
        <v>61</v>
      </c>
      <c r="H25" s="173">
        <f>SUM(G25-F25)</f>
        <v>1</v>
      </c>
      <c r="I25" s="19">
        <f>H25/F25</f>
        <v>0.0166666666666667</v>
      </c>
      <c r="J25" s="167">
        <f>H25/G25</f>
        <v>0.0163934426229508</v>
      </c>
      <c r="K25" s="24"/>
      <c r="L25" s="24"/>
      <c r="M25" s="24"/>
      <c r="N25" s="24"/>
      <c r="O25" s="24"/>
      <c r="P25" s="24"/>
      <c r="Q25" s="24"/>
      <c r="R25" s="24"/>
      <c r="S25" s="24"/>
      <c r="T25" s="24"/>
      <c r="U25" s="24"/>
      <c r="V25" s="24"/>
      <c r="W25" s="24"/>
      <c r="X25" s="24"/>
      <c r="Y25" s="24"/>
      <c r="Z25" s="24"/>
    </row>
    <row r="26" ht="19.15" customHeight="1">
      <c r="A26" t="s" s="138">
        <v>4747</v>
      </c>
      <c r="B26" s="149">
        <v>1</v>
      </c>
      <c r="C26" s="149">
        <v>18</v>
      </c>
      <c r="D26" t="s" s="205">
        <v>4773</v>
      </c>
      <c r="E26" t="s" s="205">
        <v>52</v>
      </c>
      <c r="F26" s="223">
        <v>50</v>
      </c>
      <c r="G26" s="149">
        <v>51</v>
      </c>
      <c r="H26" s="173">
        <f>SUM(G26-F26)</f>
        <v>1</v>
      </c>
      <c r="I26" s="19">
        <f>H26/F26</f>
        <v>0.02</v>
      </c>
      <c r="J26" s="167">
        <f>H26/G26</f>
        <v>0.0196078431372549</v>
      </c>
      <c r="K26" s="24"/>
      <c r="L26" s="24"/>
      <c r="M26" s="24"/>
      <c r="N26" s="24"/>
      <c r="O26" s="24"/>
      <c r="P26" s="24"/>
      <c r="Q26" s="24"/>
      <c r="R26" s="24"/>
      <c r="S26" s="24"/>
      <c r="T26" s="24"/>
      <c r="U26" s="24"/>
      <c r="V26" s="24"/>
      <c r="W26" s="24"/>
      <c r="X26" s="24"/>
      <c r="Y26" s="24"/>
      <c r="Z26" s="24"/>
    </row>
    <row r="27" ht="19.15" customHeight="1">
      <c r="A27" t="s" s="138">
        <v>4747</v>
      </c>
      <c r="B27" s="149">
        <v>1</v>
      </c>
      <c r="C27" s="149">
        <v>24</v>
      </c>
      <c r="D27" t="s" s="205">
        <v>4774</v>
      </c>
      <c r="E27" t="s" s="205">
        <v>116</v>
      </c>
      <c r="F27" s="223">
        <v>48</v>
      </c>
      <c r="G27" s="149">
        <v>49</v>
      </c>
      <c r="H27" s="173">
        <f>SUM(G27-F27)</f>
        <v>1</v>
      </c>
      <c r="I27" s="19">
        <f>H27/F27</f>
        <v>0.0208333333333333</v>
      </c>
      <c r="J27" s="167">
        <f>H27/G27</f>
        <v>0.0204081632653061</v>
      </c>
      <c r="K27" s="24"/>
      <c r="L27" s="24"/>
      <c r="M27" s="24"/>
      <c r="N27" s="24"/>
      <c r="O27" s="24"/>
      <c r="P27" s="24"/>
      <c r="Q27" s="24"/>
      <c r="R27" s="24"/>
      <c r="S27" s="24"/>
      <c r="T27" s="24"/>
      <c r="U27" s="24"/>
      <c r="V27" s="24"/>
      <c r="W27" s="24"/>
      <c r="X27" s="24"/>
      <c r="Y27" s="24"/>
      <c r="Z27" s="24"/>
    </row>
    <row r="28" ht="19.15" customHeight="1">
      <c r="A28" t="s" s="138">
        <v>4747</v>
      </c>
      <c r="B28" s="149">
        <v>1</v>
      </c>
      <c r="C28" s="149">
        <v>28</v>
      </c>
      <c r="D28" t="s" s="205">
        <v>4775</v>
      </c>
      <c r="E28" t="s" s="205">
        <v>119</v>
      </c>
      <c r="F28" s="223">
        <v>37</v>
      </c>
      <c r="G28" s="149">
        <v>38</v>
      </c>
      <c r="H28" s="173">
        <f>SUM(G28-F28)</f>
        <v>1</v>
      </c>
      <c r="I28" s="19">
        <f>H28/F28</f>
        <v>0.027027027027027</v>
      </c>
      <c r="J28" s="167">
        <f>H28/G28</f>
        <v>0.0263157894736842</v>
      </c>
      <c r="K28" s="24"/>
      <c r="L28" s="24"/>
      <c r="M28" s="24"/>
      <c r="N28" s="24"/>
      <c r="O28" s="24"/>
      <c r="P28" s="24"/>
      <c r="Q28" s="24"/>
      <c r="R28" s="24"/>
      <c r="S28" s="24"/>
      <c r="T28" s="24"/>
      <c r="U28" s="24"/>
      <c r="V28" s="24"/>
      <c r="W28" s="24"/>
      <c r="X28" s="24"/>
      <c r="Y28" s="24"/>
      <c r="Z28" s="24"/>
    </row>
    <row r="29" ht="19.15" customHeight="1">
      <c r="A29" t="s" s="138">
        <v>4747</v>
      </c>
      <c r="B29" s="149">
        <v>1</v>
      </c>
      <c r="C29" s="149">
        <v>17</v>
      </c>
      <c r="D29" t="s" s="205">
        <v>4776</v>
      </c>
      <c r="E29" t="s" s="205">
        <v>74</v>
      </c>
      <c r="F29" s="223">
        <v>35</v>
      </c>
      <c r="G29" s="149">
        <v>36</v>
      </c>
      <c r="H29" s="206">
        <f>SUM(G29-F29)</f>
        <v>1</v>
      </c>
      <c r="I29" s="301">
        <f>H29/F29</f>
        <v>0.0285714285714286</v>
      </c>
      <c r="J29" s="208">
        <f>H29/G29</f>
        <v>0.0277777777777778</v>
      </c>
      <c r="K29" s="174"/>
      <c r="L29" s="174"/>
      <c r="M29" s="174"/>
      <c r="N29" s="174"/>
      <c r="O29" s="174"/>
      <c r="P29" s="174"/>
      <c r="Q29" s="174"/>
      <c r="R29" s="174"/>
      <c r="S29" s="174"/>
      <c r="T29" s="174"/>
      <c r="U29" s="174"/>
      <c r="V29" s="174"/>
      <c r="W29" s="174"/>
      <c r="X29" s="174"/>
      <c r="Y29" s="174"/>
      <c r="Z29" s="174"/>
    </row>
    <row r="30" ht="19.15" customHeight="1">
      <c r="A30" s="177"/>
      <c r="B30" s="178"/>
      <c r="C30" s="178"/>
      <c r="D30" s="179"/>
      <c r="E30" s="179"/>
      <c r="F30" s="181">
        <f>SUM(F2:F29)</f>
        <v>119492</v>
      </c>
      <c r="G30" s="180">
        <f>SUM(G2:G29)</f>
        <v>125052</v>
      </c>
      <c r="H30" s="181">
        <f>SUM(H2:H29)</f>
        <v>5560</v>
      </c>
      <c r="I30" s="302">
        <f>H30/F30</f>
        <v>0.0465303116526629</v>
      </c>
      <c r="J30" s="209">
        <f>H30/G30</f>
        <v>0.04446150401433</v>
      </c>
      <c r="K30" s="183"/>
      <c r="L30" s="183"/>
      <c r="M30" s="183"/>
      <c r="N30" s="183"/>
      <c r="O30" s="183"/>
      <c r="P30" s="183"/>
      <c r="Q30" s="183"/>
      <c r="R30" s="183"/>
      <c r="S30" s="183"/>
      <c r="T30" s="183"/>
      <c r="U30" s="183"/>
      <c r="V30" s="183"/>
      <c r="W30" s="183"/>
      <c r="X30" s="183"/>
      <c r="Y30" s="183"/>
      <c r="Z30" s="184"/>
    </row>
    <row r="31" ht="19.15" customHeight="1">
      <c r="A31" s="230"/>
      <c r="B31" s="231"/>
      <c r="C31" s="231"/>
      <c r="D31" s="232"/>
      <c r="E31" s="232"/>
      <c r="F31" s="233"/>
      <c r="G31" s="231"/>
      <c r="H31" s="234"/>
      <c r="I31" s="303"/>
      <c r="J31" s="188"/>
      <c r="K31" s="189"/>
      <c r="L31" s="189"/>
      <c r="M31" s="189"/>
      <c r="N31" s="189"/>
      <c r="O31" s="189"/>
      <c r="P31" s="189"/>
      <c r="Q31" s="189"/>
      <c r="R31" s="189"/>
      <c r="S31" s="189"/>
      <c r="T31" s="189"/>
      <c r="U31" s="189"/>
      <c r="V31" s="189"/>
      <c r="W31" s="189"/>
      <c r="X31" s="189"/>
      <c r="Y31" s="189"/>
      <c r="Z31" s="189"/>
    </row>
    <row r="32" ht="19.15" customHeight="1">
      <c r="A32" t="s" s="138">
        <v>4747</v>
      </c>
      <c r="B32" s="149">
        <v>2</v>
      </c>
      <c r="C32" s="149">
        <v>1</v>
      </c>
      <c r="D32" t="s" s="205">
        <v>4777</v>
      </c>
      <c r="E32" t="s" s="205">
        <v>84</v>
      </c>
      <c r="F32" s="223">
        <v>27651</v>
      </c>
      <c r="G32" s="149">
        <v>28954</v>
      </c>
      <c r="H32" s="173">
        <f>SUM(G32-F32)</f>
        <v>1303</v>
      </c>
      <c r="I32" s="19">
        <f>H32/F32</f>
        <v>0.0471230696900655</v>
      </c>
      <c r="J32" s="167">
        <f>H32/G32</f>
        <v>0.0450024176279616</v>
      </c>
      <c r="K32" s="24"/>
      <c r="L32" s="24"/>
      <c r="M32" s="24"/>
      <c r="N32" s="24"/>
      <c r="O32" s="24"/>
      <c r="P32" s="24"/>
      <c r="Q32" s="24"/>
      <c r="R32" s="24"/>
      <c r="S32" s="24"/>
      <c r="T32" s="24"/>
      <c r="U32" s="24"/>
      <c r="V32" s="24"/>
      <c r="W32" s="24"/>
      <c r="X32" s="24"/>
      <c r="Y32" s="24"/>
      <c r="Z32" s="24"/>
    </row>
    <row r="33" ht="19.15" customHeight="1">
      <c r="A33" t="s" s="138">
        <v>4747</v>
      </c>
      <c r="B33" s="149">
        <v>2</v>
      </c>
      <c r="C33" s="149">
        <v>3</v>
      </c>
      <c r="D33" t="s" s="205">
        <v>4778</v>
      </c>
      <c r="E33" t="s" s="205">
        <v>20</v>
      </c>
      <c r="F33" s="223">
        <v>26479</v>
      </c>
      <c r="G33" s="149">
        <v>27725</v>
      </c>
      <c r="H33" s="173">
        <f>SUM(G33-F33)</f>
        <v>1246</v>
      </c>
      <c r="I33" s="19">
        <f>H33/F33</f>
        <v>0.0470561577098833</v>
      </c>
      <c r="J33" s="167">
        <f>H33/G33</f>
        <v>0.044941388638413</v>
      </c>
      <c r="K33" s="24"/>
      <c r="L33" s="24"/>
      <c r="M33" s="24"/>
      <c r="N33" s="24"/>
      <c r="O33" s="24"/>
      <c r="P33" s="24"/>
      <c r="Q33" s="24"/>
      <c r="R33" s="24"/>
      <c r="S33" s="24"/>
      <c r="T33" s="24"/>
      <c r="U33" s="24"/>
      <c r="V33" s="24"/>
      <c r="W33" s="24"/>
      <c r="X33" s="24"/>
      <c r="Y33" s="24"/>
      <c r="Z33" s="24"/>
    </row>
    <row r="34" ht="19.15" customHeight="1">
      <c r="A34" t="s" s="138">
        <v>4747</v>
      </c>
      <c r="B34" s="149">
        <v>2</v>
      </c>
      <c r="C34" s="149">
        <v>12</v>
      </c>
      <c r="D34" t="s" s="205">
        <v>4779</v>
      </c>
      <c r="E34" t="s" s="205">
        <v>22</v>
      </c>
      <c r="F34" s="223">
        <v>21894</v>
      </c>
      <c r="G34" s="149">
        <v>22816</v>
      </c>
      <c r="H34" s="173">
        <f>SUM(G34-F34)</f>
        <v>922</v>
      </c>
      <c r="I34" s="19">
        <f>H34/F34</f>
        <v>0.0421119941536494</v>
      </c>
      <c r="J34" s="167">
        <f>H34/G34</f>
        <v>0.0404102384291725</v>
      </c>
      <c r="K34" s="24"/>
      <c r="L34" s="24"/>
      <c r="M34" s="24"/>
      <c r="N34" s="24"/>
      <c r="O34" s="24"/>
      <c r="P34" s="24"/>
      <c r="Q34" s="24"/>
      <c r="R34" s="24"/>
      <c r="S34" s="24"/>
      <c r="T34" s="24"/>
      <c r="U34" s="24"/>
      <c r="V34" s="24"/>
      <c r="W34" s="24"/>
      <c r="X34" s="24"/>
      <c r="Y34" s="24"/>
      <c r="Z34" s="24"/>
    </row>
    <row r="35" ht="19.15" customHeight="1">
      <c r="A35" t="s" s="138">
        <v>4747</v>
      </c>
      <c r="B35" s="149">
        <v>2</v>
      </c>
      <c r="C35" s="149">
        <v>2</v>
      </c>
      <c r="D35" t="s" s="205">
        <v>4780</v>
      </c>
      <c r="E35" t="s" s="205">
        <v>17</v>
      </c>
      <c r="F35" s="223">
        <v>17363</v>
      </c>
      <c r="G35" s="149">
        <v>18011</v>
      </c>
      <c r="H35" s="173">
        <f>SUM(G35-F35)</f>
        <v>648</v>
      </c>
      <c r="I35" s="19">
        <f>H35/F35</f>
        <v>0.037320739503542</v>
      </c>
      <c r="J35" s="167">
        <f>H35/G35</f>
        <v>0.0359780134362334</v>
      </c>
      <c r="K35" s="24"/>
      <c r="L35" s="24"/>
      <c r="M35" s="24"/>
      <c r="N35" s="24"/>
      <c r="O35" s="24"/>
      <c r="P35" s="24"/>
      <c r="Q35" s="24"/>
      <c r="R35" s="24"/>
      <c r="S35" s="24"/>
      <c r="T35" s="24"/>
      <c r="U35" s="24"/>
      <c r="V35" s="24"/>
      <c r="W35" s="24"/>
      <c r="X35" s="24"/>
      <c r="Y35" s="24"/>
      <c r="Z35" s="24"/>
    </row>
    <row r="36" ht="19.15" customHeight="1">
      <c r="A36" t="s" s="138">
        <v>4747</v>
      </c>
      <c r="B36" s="149">
        <v>2</v>
      </c>
      <c r="C36" s="149">
        <v>25</v>
      </c>
      <c r="D36" t="s" s="205">
        <v>4781</v>
      </c>
      <c r="E36" t="s" s="205">
        <v>34</v>
      </c>
      <c r="F36" s="223">
        <v>4708</v>
      </c>
      <c r="G36" s="149">
        <v>4924</v>
      </c>
      <c r="H36" s="173">
        <f>SUM(G36-F36)</f>
        <v>216</v>
      </c>
      <c r="I36" s="19">
        <f>H36/F36</f>
        <v>0.0458793542905692</v>
      </c>
      <c r="J36" s="167">
        <f>H36/G36</f>
        <v>0.0438667749796913</v>
      </c>
      <c r="K36" s="24"/>
      <c r="L36" s="24"/>
      <c r="M36" s="24"/>
      <c r="N36" s="24"/>
      <c r="O36" s="24"/>
      <c r="P36" s="24"/>
      <c r="Q36" s="24"/>
      <c r="R36" s="24"/>
      <c r="S36" s="24"/>
      <c r="T36" s="24"/>
      <c r="U36" s="24"/>
      <c r="V36" s="24"/>
      <c r="W36" s="24"/>
      <c r="X36" s="24"/>
      <c r="Y36" s="24"/>
      <c r="Z36" s="24"/>
    </row>
    <row r="37" ht="19.15" customHeight="1">
      <c r="A37" t="s" s="138">
        <v>4747</v>
      </c>
      <c r="B37" s="149">
        <v>2</v>
      </c>
      <c r="C37" s="149">
        <v>10</v>
      </c>
      <c r="D37" t="s" s="205">
        <v>4782</v>
      </c>
      <c r="E37" t="s" s="205">
        <v>28</v>
      </c>
      <c r="F37" s="223">
        <v>2618</v>
      </c>
      <c r="G37" s="149">
        <v>2731</v>
      </c>
      <c r="H37" s="173">
        <f>SUM(G37-F37)</f>
        <v>113</v>
      </c>
      <c r="I37" s="19">
        <f>H37/F37</f>
        <v>0.0431627196333079</v>
      </c>
      <c r="J37" s="167">
        <f>H37/G37</f>
        <v>0.0413767850604174</v>
      </c>
      <c r="K37" s="24"/>
      <c r="L37" s="24"/>
      <c r="M37" s="24"/>
      <c r="N37" s="24"/>
      <c r="O37" s="24"/>
      <c r="P37" s="24"/>
      <c r="Q37" s="24"/>
      <c r="R37" s="24"/>
      <c r="S37" s="24"/>
      <c r="T37" s="24"/>
      <c r="U37" s="24"/>
      <c r="V37" s="24"/>
      <c r="W37" s="24"/>
      <c r="X37" s="24"/>
      <c r="Y37" s="24"/>
      <c r="Z37" s="24"/>
    </row>
    <row r="38" ht="19.15" customHeight="1">
      <c r="A38" t="s" s="138">
        <v>4747</v>
      </c>
      <c r="B38" s="149">
        <v>2</v>
      </c>
      <c r="C38" s="149">
        <v>9</v>
      </c>
      <c r="D38" t="s" s="205">
        <v>4783</v>
      </c>
      <c r="E38" t="s" s="205">
        <v>26</v>
      </c>
      <c r="F38" s="223">
        <v>654</v>
      </c>
      <c r="G38" s="149">
        <v>680</v>
      </c>
      <c r="H38" s="173">
        <f>SUM(G38-F38)</f>
        <v>26</v>
      </c>
      <c r="I38" s="19">
        <f>H38/F38</f>
        <v>0.0397553516819572</v>
      </c>
      <c r="J38" s="167">
        <f>H38/G38</f>
        <v>0.0382352941176471</v>
      </c>
      <c r="K38" s="24"/>
      <c r="L38" s="24"/>
      <c r="M38" s="24"/>
      <c r="N38" s="24"/>
      <c r="O38" s="24"/>
      <c r="P38" s="24"/>
      <c r="Q38" s="24"/>
      <c r="R38" s="24"/>
      <c r="S38" s="24"/>
      <c r="T38" s="24"/>
      <c r="U38" s="24"/>
      <c r="V38" s="24"/>
      <c r="W38" s="24"/>
      <c r="X38" s="24"/>
      <c r="Y38" s="24"/>
      <c r="Z38" s="24"/>
    </row>
    <row r="39" ht="19.15" customHeight="1">
      <c r="A39" t="s" s="138">
        <v>4747</v>
      </c>
      <c r="B39" s="149">
        <v>2</v>
      </c>
      <c r="C39" s="149">
        <v>14</v>
      </c>
      <c r="D39" t="s" s="205">
        <v>4784</v>
      </c>
      <c r="E39" t="s" s="205">
        <v>48</v>
      </c>
      <c r="F39" s="223">
        <v>517</v>
      </c>
      <c r="G39" s="149">
        <v>550</v>
      </c>
      <c r="H39" s="173">
        <f>SUM(G39-F39)</f>
        <v>33</v>
      </c>
      <c r="I39" s="19">
        <f>H39/F39</f>
        <v>0.0638297872340426</v>
      </c>
      <c r="J39" s="167">
        <f>H39/G39</f>
        <v>0.06</v>
      </c>
      <c r="K39" s="24"/>
      <c r="L39" s="24"/>
      <c r="M39" s="24"/>
      <c r="N39" s="24"/>
      <c r="O39" s="24"/>
      <c r="P39" s="24"/>
      <c r="Q39" s="24"/>
      <c r="R39" s="24"/>
      <c r="S39" s="24"/>
      <c r="T39" s="24"/>
      <c r="U39" s="24"/>
      <c r="V39" s="24"/>
      <c r="W39" s="24"/>
      <c r="X39" s="24"/>
      <c r="Y39" s="24"/>
      <c r="Z39" s="24"/>
    </row>
    <row r="40" ht="19.15" customHeight="1">
      <c r="A40" t="s" s="138">
        <v>4747</v>
      </c>
      <c r="B40" s="149">
        <v>2</v>
      </c>
      <c r="C40" s="149">
        <v>15</v>
      </c>
      <c r="D40" t="s" s="205">
        <v>4785</v>
      </c>
      <c r="E40" t="s" s="205">
        <v>30</v>
      </c>
      <c r="F40" s="223">
        <v>373</v>
      </c>
      <c r="G40" s="149">
        <v>384</v>
      </c>
      <c r="H40" s="173">
        <f>SUM(G40-F40)</f>
        <v>11</v>
      </c>
      <c r="I40" s="19">
        <f>H40/F40</f>
        <v>0.0294906166219839</v>
      </c>
      <c r="J40" s="167">
        <f>H40/G40</f>
        <v>0.0286458333333333</v>
      </c>
      <c r="K40" s="24"/>
      <c r="L40" s="24"/>
      <c r="M40" s="24"/>
      <c r="N40" s="24"/>
      <c r="O40" s="24"/>
      <c r="P40" s="24"/>
      <c r="Q40" s="24"/>
      <c r="R40" s="24"/>
      <c r="S40" s="24"/>
      <c r="T40" s="24"/>
      <c r="U40" s="24"/>
      <c r="V40" s="24"/>
      <c r="W40" s="24"/>
      <c r="X40" s="24"/>
      <c r="Y40" s="24"/>
      <c r="Z40" s="24"/>
    </row>
    <row r="41" ht="19.15" customHeight="1">
      <c r="A41" t="s" s="138">
        <v>4747</v>
      </c>
      <c r="B41" s="149">
        <v>2</v>
      </c>
      <c r="C41" s="149">
        <v>8</v>
      </c>
      <c r="D41" t="s" s="205">
        <v>4786</v>
      </c>
      <c r="E41" t="s" s="205">
        <v>36</v>
      </c>
      <c r="F41" s="223">
        <v>249</v>
      </c>
      <c r="G41" s="149">
        <v>264</v>
      </c>
      <c r="H41" s="173">
        <f>SUM(G41-F41)</f>
        <v>15</v>
      </c>
      <c r="I41" s="19">
        <f>H41/F41</f>
        <v>0.0602409638554217</v>
      </c>
      <c r="J41" s="167">
        <f>H41/G41</f>
        <v>0.0568181818181818</v>
      </c>
      <c r="K41" s="24"/>
      <c r="L41" s="24"/>
      <c r="M41" s="24"/>
      <c r="N41" s="24"/>
      <c r="O41" s="24"/>
      <c r="P41" s="24"/>
      <c r="Q41" s="24"/>
      <c r="R41" s="24"/>
      <c r="S41" s="24"/>
      <c r="T41" s="24"/>
      <c r="U41" s="24"/>
      <c r="V41" s="24"/>
      <c r="W41" s="24"/>
      <c r="X41" s="24"/>
      <c r="Y41" s="24"/>
      <c r="Z41" s="24"/>
    </row>
    <row r="42" ht="19.15" customHeight="1">
      <c r="A42" t="s" s="138">
        <v>4747</v>
      </c>
      <c r="B42" s="149">
        <v>2</v>
      </c>
      <c r="C42" s="149">
        <v>6</v>
      </c>
      <c r="D42" t="s" s="205">
        <v>4787</v>
      </c>
      <c r="E42" t="s" s="205">
        <v>60</v>
      </c>
      <c r="F42" s="223">
        <v>252</v>
      </c>
      <c r="G42" s="149">
        <v>263</v>
      </c>
      <c r="H42" s="173">
        <f>SUM(G42-F42)</f>
        <v>11</v>
      </c>
      <c r="I42" s="19">
        <f>H42/F42</f>
        <v>0.0436507936507937</v>
      </c>
      <c r="J42" s="167">
        <f>H42/G42</f>
        <v>0.0418250950570342</v>
      </c>
      <c r="K42" s="24"/>
      <c r="L42" s="24"/>
      <c r="M42" s="24"/>
      <c r="N42" s="24"/>
      <c r="O42" s="24"/>
      <c r="P42" s="24"/>
      <c r="Q42" s="24"/>
      <c r="R42" s="24"/>
      <c r="S42" s="24"/>
      <c r="T42" s="24"/>
      <c r="U42" s="24"/>
      <c r="V42" s="24"/>
      <c r="W42" s="24"/>
      <c r="X42" s="24"/>
      <c r="Y42" s="24"/>
      <c r="Z42" s="24"/>
    </row>
    <row r="43" ht="19.15" customHeight="1">
      <c r="A43" t="s" s="138">
        <v>4747</v>
      </c>
      <c r="B43" s="149">
        <v>2</v>
      </c>
      <c r="C43" s="149">
        <v>4</v>
      </c>
      <c r="D43" t="s" s="205">
        <v>4788</v>
      </c>
      <c r="E43" t="s" s="205">
        <v>101</v>
      </c>
      <c r="F43" s="223">
        <v>239</v>
      </c>
      <c r="G43" s="149">
        <v>247</v>
      </c>
      <c r="H43" s="173">
        <f>SUM(G43-F43)</f>
        <v>8</v>
      </c>
      <c r="I43" s="19">
        <f>H43/F43</f>
        <v>0.0334728033472803</v>
      </c>
      <c r="J43" s="167">
        <f>H43/G43</f>
        <v>0.0323886639676113</v>
      </c>
      <c r="K43" s="24"/>
      <c r="L43" s="24"/>
      <c r="M43" s="24"/>
      <c r="N43" s="24"/>
      <c r="O43" s="24"/>
      <c r="P43" s="24"/>
      <c r="Q43" s="24"/>
      <c r="R43" s="24"/>
      <c r="S43" s="24"/>
      <c r="T43" s="24"/>
      <c r="U43" s="24"/>
      <c r="V43" s="24"/>
      <c r="W43" s="24"/>
      <c r="X43" s="24"/>
      <c r="Y43" s="24"/>
      <c r="Z43" s="24"/>
    </row>
    <row r="44" ht="19.15" customHeight="1">
      <c r="A44" t="s" s="138">
        <v>4747</v>
      </c>
      <c r="B44" s="149">
        <v>2</v>
      </c>
      <c r="C44" s="149">
        <v>28</v>
      </c>
      <c r="D44" t="s" s="205">
        <v>4789</v>
      </c>
      <c r="E44" t="s" s="205">
        <v>62</v>
      </c>
      <c r="F44" s="223">
        <v>219</v>
      </c>
      <c r="G44" s="149">
        <v>229</v>
      </c>
      <c r="H44" s="173">
        <f>SUM(G44-F44)</f>
        <v>10</v>
      </c>
      <c r="I44" s="19">
        <f>H44/F44</f>
        <v>0.045662100456621</v>
      </c>
      <c r="J44" s="167">
        <f>H44/G44</f>
        <v>0.0436681222707424</v>
      </c>
      <c r="K44" s="24"/>
      <c r="L44" s="24"/>
      <c r="M44" s="24"/>
      <c r="N44" s="24"/>
      <c r="O44" s="24"/>
      <c r="P44" s="24"/>
      <c r="Q44" s="24"/>
      <c r="R44" s="24"/>
      <c r="S44" s="24"/>
      <c r="T44" s="24"/>
      <c r="U44" s="24"/>
      <c r="V44" s="24"/>
      <c r="W44" s="24"/>
      <c r="X44" s="24"/>
      <c r="Y44" s="24"/>
      <c r="Z44" s="24"/>
    </row>
    <row r="45" ht="19.15" customHeight="1">
      <c r="A45" t="s" s="138">
        <v>4747</v>
      </c>
      <c r="B45" s="149">
        <v>2</v>
      </c>
      <c r="C45" s="149">
        <v>5</v>
      </c>
      <c r="D45" t="s" s="205">
        <v>4790</v>
      </c>
      <c r="E45" t="s" s="205">
        <v>110</v>
      </c>
      <c r="F45" s="223">
        <v>193</v>
      </c>
      <c r="G45" s="149">
        <v>202</v>
      </c>
      <c r="H45" s="173">
        <f>SUM(G45-F45)</f>
        <v>9</v>
      </c>
      <c r="I45" s="19">
        <f>H45/F45</f>
        <v>0.0466321243523316</v>
      </c>
      <c r="J45" s="167">
        <f>H45/G45</f>
        <v>0.0445544554455446</v>
      </c>
      <c r="K45" s="24"/>
      <c r="L45" s="24"/>
      <c r="M45" s="24"/>
      <c r="N45" s="24"/>
      <c r="O45" s="24"/>
      <c r="P45" s="24"/>
      <c r="Q45" s="24"/>
      <c r="R45" s="24"/>
      <c r="S45" s="24"/>
      <c r="T45" s="24"/>
      <c r="U45" s="24"/>
      <c r="V45" s="24"/>
      <c r="W45" s="24"/>
      <c r="X45" s="24"/>
      <c r="Y45" s="24"/>
      <c r="Z45" s="24"/>
    </row>
    <row r="46" ht="19.15" customHeight="1">
      <c r="A46" t="s" s="138">
        <v>4747</v>
      </c>
      <c r="B46" s="149">
        <v>2</v>
      </c>
      <c r="C46" s="149">
        <v>20</v>
      </c>
      <c r="D46" t="s" s="205">
        <v>4791</v>
      </c>
      <c r="E46" t="s" s="205">
        <v>76</v>
      </c>
      <c r="F46" s="223">
        <v>154</v>
      </c>
      <c r="G46" s="149">
        <v>157</v>
      </c>
      <c r="H46" s="173">
        <f>SUM(G46-F46)</f>
        <v>3</v>
      </c>
      <c r="I46" s="19">
        <f>H46/F46</f>
        <v>0.0194805194805195</v>
      </c>
      <c r="J46" s="167">
        <f>H46/G46</f>
        <v>0.0191082802547771</v>
      </c>
      <c r="K46" s="24"/>
      <c r="L46" s="24"/>
      <c r="M46" s="24"/>
      <c r="N46" s="24"/>
      <c r="O46" s="24"/>
      <c r="P46" s="24"/>
      <c r="Q46" s="24"/>
      <c r="R46" s="24"/>
      <c r="S46" s="24"/>
      <c r="T46" s="24"/>
      <c r="U46" s="24"/>
      <c r="V46" s="24"/>
      <c r="W46" s="24"/>
      <c r="X46" s="24"/>
      <c r="Y46" s="24"/>
      <c r="Z46" s="24"/>
    </row>
    <row r="47" ht="19.15" customHeight="1">
      <c r="A47" t="s" s="138">
        <v>4747</v>
      </c>
      <c r="B47" s="149">
        <v>2</v>
      </c>
      <c r="C47" s="149">
        <v>7</v>
      </c>
      <c r="D47" t="s" s="205">
        <v>4792</v>
      </c>
      <c r="E47" t="s" s="205">
        <v>38</v>
      </c>
      <c r="F47" s="223">
        <v>150</v>
      </c>
      <c r="G47" s="149">
        <v>156</v>
      </c>
      <c r="H47" s="173">
        <f>SUM(G47-F47)</f>
        <v>6</v>
      </c>
      <c r="I47" s="19">
        <f>H47/F47</f>
        <v>0.04</v>
      </c>
      <c r="J47" s="167">
        <f>H47/G47</f>
        <v>0.0384615384615385</v>
      </c>
      <c r="K47" s="24"/>
      <c r="L47" s="24"/>
      <c r="M47" s="24"/>
      <c r="N47" s="24"/>
      <c r="O47" s="24"/>
      <c r="P47" s="24"/>
      <c r="Q47" s="24"/>
      <c r="R47" s="24"/>
      <c r="S47" s="24"/>
      <c r="T47" s="24"/>
      <c r="U47" s="24"/>
      <c r="V47" s="24"/>
      <c r="W47" s="24"/>
      <c r="X47" s="24"/>
      <c r="Y47" s="24"/>
      <c r="Z47" s="24"/>
    </row>
    <row r="48" ht="19.15" customHeight="1">
      <c r="A48" t="s" s="138">
        <v>4747</v>
      </c>
      <c r="B48" s="149">
        <v>2</v>
      </c>
      <c r="C48" s="149">
        <v>21</v>
      </c>
      <c r="D48" t="s" s="205">
        <v>4793</v>
      </c>
      <c r="E48" t="s" s="205">
        <v>40</v>
      </c>
      <c r="F48" s="223">
        <v>145</v>
      </c>
      <c r="G48" s="149">
        <v>156</v>
      </c>
      <c r="H48" s="173">
        <f>SUM(G48-F48)</f>
        <v>11</v>
      </c>
      <c r="I48" s="19">
        <f>H48/F48</f>
        <v>0.0758620689655172</v>
      </c>
      <c r="J48" s="167">
        <f>H48/G48</f>
        <v>0.0705128205128205</v>
      </c>
      <c r="K48" s="24"/>
      <c r="L48" s="24"/>
      <c r="M48" s="24"/>
      <c r="N48" s="24"/>
      <c r="O48" s="24"/>
      <c r="P48" s="24"/>
      <c r="Q48" s="24"/>
      <c r="R48" s="24"/>
      <c r="S48" s="24"/>
      <c r="T48" s="24"/>
      <c r="U48" s="24"/>
      <c r="V48" s="24"/>
      <c r="W48" s="24"/>
      <c r="X48" s="24"/>
      <c r="Y48" s="24"/>
      <c r="Z48" s="24"/>
    </row>
    <row r="49" ht="19.15" customHeight="1">
      <c r="A49" t="s" s="138">
        <v>4747</v>
      </c>
      <c r="B49" s="149">
        <v>2</v>
      </c>
      <c r="C49" s="149">
        <v>22</v>
      </c>
      <c r="D49" t="s" s="205">
        <v>4794</v>
      </c>
      <c r="E49" t="s" s="205">
        <v>58</v>
      </c>
      <c r="F49" s="223">
        <v>102</v>
      </c>
      <c r="G49" s="149">
        <v>104</v>
      </c>
      <c r="H49" s="173">
        <f>SUM(G49-F49)</f>
        <v>2</v>
      </c>
      <c r="I49" s="19">
        <f>H49/F49</f>
        <v>0.0196078431372549</v>
      </c>
      <c r="J49" s="167">
        <f>H49/G49</f>
        <v>0.0192307692307692</v>
      </c>
      <c r="K49" s="24"/>
      <c r="L49" s="24"/>
      <c r="M49" s="24"/>
      <c r="N49" s="24"/>
      <c r="O49" s="24"/>
      <c r="P49" s="24"/>
      <c r="Q49" s="24"/>
      <c r="R49" s="24"/>
      <c r="S49" s="24"/>
      <c r="T49" s="24"/>
      <c r="U49" s="24"/>
      <c r="V49" s="24"/>
      <c r="W49" s="24"/>
      <c r="X49" s="24"/>
      <c r="Y49" s="24"/>
      <c r="Z49" s="24"/>
    </row>
    <row r="50" ht="19.15" customHeight="1">
      <c r="A50" t="s" s="138">
        <v>4747</v>
      </c>
      <c r="B50" s="149">
        <v>2</v>
      </c>
      <c r="C50" s="149">
        <v>11</v>
      </c>
      <c r="D50" t="s" s="205">
        <v>4795</v>
      </c>
      <c r="E50" t="s" s="205">
        <v>44</v>
      </c>
      <c r="F50" s="223">
        <v>77</v>
      </c>
      <c r="G50" s="149">
        <v>78</v>
      </c>
      <c r="H50" s="173">
        <f>SUM(G50-F50)</f>
        <v>1</v>
      </c>
      <c r="I50" s="19">
        <f>H50/F50</f>
        <v>0.012987012987013</v>
      </c>
      <c r="J50" s="167">
        <f>H50/G50</f>
        <v>0.0128205128205128</v>
      </c>
      <c r="K50" s="24"/>
      <c r="L50" s="24"/>
      <c r="M50" s="24"/>
      <c r="N50" s="24"/>
      <c r="O50" s="24"/>
      <c r="P50" s="24"/>
      <c r="Q50" s="24"/>
      <c r="R50" s="24"/>
      <c r="S50" s="24"/>
      <c r="T50" s="24"/>
      <c r="U50" s="24"/>
      <c r="V50" s="24"/>
      <c r="W50" s="24"/>
      <c r="X50" s="24"/>
      <c r="Y50" s="24"/>
      <c r="Z50" s="24"/>
    </row>
    <row r="51" ht="19.15" customHeight="1">
      <c r="A51" t="s" s="138">
        <v>4747</v>
      </c>
      <c r="B51" s="149">
        <v>2</v>
      </c>
      <c r="C51" s="149">
        <v>23</v>
      </c>
      <c r="D51" t="s" s="205">
        <v>4796</v>
      </c>
      <c r="E51" t="s" s="205">
        <v>116</v>
      </c>
      <c r="F51" s="223">
        <v>66</v>
      </c>
      <c r="G51" s="149">
        <v>73</v>
      </c>
      <c r="H51" s="173">
        <f>SUM(G51-F51)</f>
        <v>7</v>
      </c>
      <c r="I51" s="19">
        <f>H51/F51</f>
        <v>0.106060606060606</v>
      </c>
      <c r="J51" s="167">
        <f>H51/G51</f>
        <v>0.0958904109589041</v>
      </c>
      <c r="K51" s="24"/>
      <c r="L51" s="24"/>
      <c r="M51" s="24"/>
      <c r="N51" s="24"/>
      <c r="O51" s="24"/>
      <c r="P51" s="24"/>
      <c r="Q51" s="24"/>
      <c r="R51" s="24"/>
      <c r="S51" s="24"/>
      <c r="T51" s="24"/>
      <c r="U51" s="24"/>
      <c r="V51" s="24"/>
      <c r="W51" s="24"/>
      <c r="X51" s="24"/>
      <c r="Y51" s="24"/>
      <c r="Z51" s="24"/>
    </row>
    <row r="52" ht="19.15" customHeight="1">
      <c r="A52" t="s" s="138">
        <v>4747</v>
      </c>
      <c r="B52" s="149">
        <v>2</v>
      </c>
      <c r="C52" s="149">
        <v>24</v>
      </c>
      <c r="D52" t="s" s="205">
        <v>4797</v>
      </c>
      <c r="E52" t="s" s="205">
        <v>72</v>
      </c>
      <c r="F52" s="223">
        <v>72</v>
      </c>
      <c r="G52" s="149">
        <v>72</v>
      </c>
      <c r="H52" s="173">
        <f>SUM(G52-F52)</f>
        <v>0</v>
      </c>
      <c r="I52" s="19">
        <f>H52/F52</f>
        <v>0</v>
      </c>
      <c r="J52" s="167">
        <f>H52/G52</f>
        <v>0</v>
      </c>
      <c r="K52" s="24"/>
      <c r="L52" s="24"/>
      <c r="M52" s="24"/>
      <c r="N52" s="24"/>
      <c r="O52" s="24"/>
      <c r="P52" s="24"/>
      <c r="Q52" s="24"/>
      <c r="R52" s="24"/>
      <c r="S52" s="24"/>
      <c r="T52" s="24"/>
      <c r="U52" s="24"/>
      <c r="V52" s="24"/>
      <c r="W52" s="24"/>
      <c r="X52" s="24"/>
      <c r="Y52" s="24"/>
      <c r="Z52" s="24"/>
    </row>
    <row r="53" ht="19.15" customHeight="1">
      <c r="A53" t="s" s="138">
        <v>4747</v>
      </c>
      <c r="B53" s="149">
        <v>2</v>
      </c>
      <c r="C53" s="149">
        <v>18</v>
      </c>
      <c r="D53" t="s" s="205">
        <v>4922</v>
      </c>
      <c r="E53" t="s" s="205">
        <v>173</v>
      </c>
      <c r="F53" s="240">
        <v>72</v>
      </c>
      <c r="G53" s="172">
        <v>71</v>
      </c>
      <c r="H53" s="173">
        <f>SUM(G53-F53)</f>
        <v>-1</v>
      </c>
      <c r="I53" s="19">
        <f>H53/F53</f>
        <v>-0.0138888888888889</v>
      </c>
      <c r="J53" s="167">
        <f>H53/G53</f>
        <v>-0.0140845070422535</v>
      </c>
      <c r="K53" s="24"/>
      <c r="L53" s="24"/>
      <c r="M53" s="24"/>
      <c r="N53" s="24"/>
      <c r="O53" s="24"/>
      <c r="P53" s="24"/>
      <c r="Q53" s="24"/>
      <c r="R53" s="24"/>
      <c r="S53" s="24"/>
      <c r="T53" s="24"/>
      <c r="U53" s="24"/>
      <c r="V53" s="24"/>
      <c r="W53" s="24"/>
      <c r="X53" s="24"/>
      <c r="Y53" s="24"/>
      <c r="Z53" s="24"/>
    </row>
    <row r="54" ht="19.15" customHeight="1">
      <c r="A54" t="s" s="138">
        <v>4747</v>
      </c>
      <c r="B54" s="149">
        <v>2</v>
      </c>
      <c r="C54" s="149">
        <v>16</v>
      </c>
      <c r="D54" t="s" s="205">
        <v>4798</v>
      </c>
      <c r="E54" t="s" s="205">
        <v>74</v>
      </c>
      <c r="F54" s="223">
        <v>53</v>
      </c>
      <c r="G54" s="149">
        <v>56</v>
      </c>
      <c r="H54" s="173">
        <f>SUM(G54-F54)</f>
        <v>3</v>
      </c>
      <c r="I54" s="19">
        <f>H54/F54</f>
        <v>0.0566037735849057</v>
      </c>
      <c r="J54" s="167">
        <f>H54/G54</f>
        <v>0.0535714285714286</v>
      </c>
      <c r="K54" s="24"/>
      <c r="L54" s="24"/>
      <c r="M54" s="24"/>
      <c r="N54" s="24"/>
      <c r="O54" s="24"/>
      <c r="P54" s="24"/>
      <c r="Q54" s="24"/>
      <c r="R54" s="24"/>
      <c r="S54" s="24"/>
      <c r="T54" s="24"/>
      <c r="U54" s="24"/>
      <c r="V54" s="24"/>
      <c r="W54" s="24"/>
      <c r="X54" s="24"/>
      <c r="Y54" s="24"/>
      <c r="Z54" s="24"/>
    </row>
    <row r="55" ht="19.15" customHeight="1">
      <c r="A55" t="s" s="138">
        <v>4747</v>
      </c>
      <c r="B55" s="149">
        <v>2</v>
      </c>
      <c r="C55" s="149">
        <v>19</v>
      </c>
      <c r="D55" t="s" s="205">
        <v>4799</v>
      </c>
      <c r="E55" t="s" s="205">
        <v>66</v>
      </c>
      <c r="F55" s="223">
        <v>50</v>
      </c>
      <c r="G55" s="149">
        <v>52</v>
      </c>
      <c r="H55" s="173">
        <f>SUM(G55-F55)</f>
        <v>2</v>
      </c>
      <c r="I55" s="19">
        <f>H55/F55</f>
        <v>0.04</v>
      </c>
      <c r="J55" s="167">
        <f>H55/G55</f>
        <v>0.0384615384615385</v>
      </c>
      <c r="K55" s="24"/>
      <c r="L55" s="24"/>
      <c r="M55" s="24"/>
      <c r="N55" s="24"/>
      <c r="O55" s="24"/>
      <c r="P55" s="24"/>
      <c r="Q55" s="24"/>
      <c r="R55" s="24"/>
      <c r="S55" s="24"/>
      <c r="T55" s="24"/>
      <c r="U55" s="24"/>
      <c r="V55" s="24"/>
      <c r="W55" s="24"/>
      <c r="X55" s="24"/>
      <c r="Y55" s="24"/>
      <c r="Z55" s="24"/>
    </row>
    <row r="56" ht="19.15" customHeight="1">
      <c r="A56" t="s" s="138">
        <v>4747</v>
      </c>
      <c r="B56" s="149">
        <v>2</v>
      </c>
      <c r="C56" s="149">
        <v>30</v>
      </c>
      <c r="D56" t="s" s="205">
        <v>4800</v>
      </c>
      <c r="E56" t="s" s="205">
        <v>68</v>
      </c>
      <c r="F56" s="223">
        <v>43</v>
      </c>
      <c r="G56" s="149">
        <v>46</v>
      </c>
      <c r="H56" s="173">
        <f>SUM(G56-F56)</f>
        <v>3</v>
      </c>
      <c r="I56" s="19">
        <f>H56/F56</f>
        <v>0.0697674418604651</v>
      </c>
      <c r="J56" s="167">
        <f>H56/G56</f>
        <v>0.0652173913043478</v>
      </c>
      <c r="K56" s="24"/>
      <c r="L56" s="24"/>
      <c r="M56" s="24"/>
      <c r="N56" s="24"/>
      <c r="O56" s="24"/>
      <c r="P56" s="24"/>
      <c r="Q56" s="24"/>
      <c r="R56" s="24"/>
      <c r="S56" s="24"/>
      <c r="T56" s="24"/>
      <c r="U56" s="24"/>
      <c r="V56" s="24"/>
      <c r="W56" s="24"/>
      <c r="X56" s="24"/>
      <c r="Y56" s="24"/>
      <c r="Z56" s="24"/>
    </row>
    <row r="57" ht="19.15" customHeight="1">
      <c r="A57" t="s" s="138">
        <v>4747</v>
      </c>
      <c r="B57" s="149">
        <v>2</v>
      </c>
      <c r="C57" s="149">
        <v>27</v>
      </c>
      <c r="D57" t="s" s="205">
        <v>4801</v>
      </c>
      <c r="E57" t="s" s="205">
        <v>52</v>
      </c>
      <c r="F57" s="223">
        <v>44</v>
      </c>
      <c r="G57" s="149">
        <v>45</v>
      </c>
      <c r="H57" s="173">
        <f>SUM(G57-F57)</f>
        <v>1</v>
      </c>
      <c r="I57" s="19">
        <f>H57/F57</f>
        <v>0.0227272727272727</v>
      </c>
      <c r="J57" s="167">
        <f>H57/G57</f>
        <v>0.0222222222222222</v>
      </c>
      <c r="K57" s="24"/>
      <c r="L57" s="24"/>
      <c r="M57" s="24"/>
      <c r="N57" s="24"/>
      <c r="O57" s="24"/>
      <c r="P57" s="24"/>
      <c r="Q57" s="24"/>
      <c r="R57" s="24"/>
      <c r="S57" s="24"/>
      <c r="T57" s="24"/>
      <c r="U57" s="24"/>
      <c r="V57" s="24"/>
      <c r="W57" s="24"/>
      <c r="X57" s="24"/>
      <c r="Y57" s="24"/>
      <c r="Z57" s="24"/>
    </row>
    <row r="58" ht="19.15" customHeight="1">
      <c r="A58" t="s" s="138">
        <v>4747</v>
      </c>
      <c r="B58" s="149">
        <v>2</v>
      </c>
      <c r="C58" s="149">
        <v>13</v>
      </c>
      <c r="D58" t="s" s="205">
        <v>4802</v>
      </c>
      <c r="E58" t="s" s="205">
        <v>248</v>
      </c>
      <c r="F58" s="223">
        <v>39</v>
      </c>
      <c r="G58" s="149">
        <v>40</v>
      </c>
      <c r="H58" s="173">
        <f>SUM(G58-F58)</f>
        <v>1</v>
      </c>
      <c r="I58" s="19">
        <f>H58/F58</f>
        <v>0.0256410256410256</v>
      </c>
      <c r="J58" s="167">
        <f>H58/G58</f>
        <v>0.025</v>
      </c>
      <c r="K58" s="24"/>
      <c r="L58" s="24"/>
      <c r="M58" s="24"/>
      <c r="N58" s="24"/>
      <c r="O58" s="24"/>
      <c r="P58" s="24"/>
      <c r="Q58" s="24"/>
      <c r="R58" s="24"/>
      <c r="S58" s="24"/>
      <c r="T58" s="24"/>
      <c r="U58" s="24"/>
      <c r="V58" s="24"/>
      <c r="W58" s="24"/>
      <c r="X58" s="24"/>
      <c r="Y58" s="24"/>
      <c r="Z58" s="24"/>
    </row>
    <row r="59" ht="19.15" customHeight="1">
      <c r="A59" t="s" s="138">
        <v>4747</v>
      </c>
      <c r="B59" s="149">
        <v>2</v>
      </c>
      <c r="C59" s="149">
        <v>29</v>
      </c>
      <c r="D59" t="s" s="205">
        <v>4803</v>
      </c>
      <c r="E59" t="s" s="205">
        <v>54</v>
      </c>
      <c r="F59" s="223">
        <v>32</v>
      </c>
      <c r="G59" s="149">
        <v>34</v>
      </c>
      <c r="H59" s="173">
        <f>SUM(G59-F59)</f>
        <v>2</v>
      </c>
      <c r="I59" s="19">
        <f>H59/F59</f>
        <v>0.0625</v>
      </c>
      <c r="J59" s="167">
        <f>H59/G59</f>
        <v>0.0588235294117647</v>
      </c>
      <c r="K59" s="24"/>
      <c r="L59" s="24"/>
      <c r="M59" s="24"/>
      <c r="N59" s="24"/>
      <c r="O59" s="24"/>
      <c r="P59" s="24"/>
      <c r="Q59" s="24"/>
      <c r="R59" s="24"/>
      <c r="S59" s="24"/>
      <c r="T59" s="24"/>
      <c r="U59" s="24"/>
      <c r="V59" s="24"/>
      <c r="W59" s="24"/>
      <c r="X59" s="24"/>
      <c r="Y59" s="24"/>
      <c r="Z59" s="24"/>
    </row>
    <row r="60" ht="19.15" customHeight="1">
      <c r="A60" t="s" s="138">
        <v>4747</v>
      </c>
      <c r="B60" s="149">
        <v>2</v>
      </c>
      <c r="C60" s="149">
        <v>26</v>
      </c>
      <c r="D60" t="s" s="205">
        <v>4748</v>
      </c>
      <c r="E60" t="s" s="205">
        <v>281</v>
      </c>
      <c r="F60" s="240">
        <v>57</v>
      </c>
      <c r="G60" s="172">
        <v>27</v>
      </c>
      <c r="H60" s="173">
        <f>SUM(G60-F60)</f>
        <v>-30</v>
      </c>
      <c r="I60" s="19">
        <f>H60/F60</f>
        <v>-0.526315789473684</v>
      </c>
      <c r="J60" s="167">
        <f>H60/G60</f>
        <v>-1.11111111111111</v>
      </c>
      <c r="K60" s="24"/>
      <c r="L60" s="24"/>
      <c r="M60" s="24"/>
      <c r="N60" s="24"/>
      <c r="O60" s="24"/>
      <c r="P60" s="24"/>
      <c r="Q60" s="24"/>
      <c r="R60" s="24"/>
      <c r="S60" s="24"/>
      <c r="T60" s="24"/>
      <c r="U60" s="24"/>
      <c r="V60" s="24"/>
      <c r="W60" s="24"/>
      <c r="X60" s="24"/>
      <c r="Y60" s="24"/>
      <c r="Z60" s="24"/>
    </row>
    <row r="61" ht="19.15" customHeight="1">
      <c r="A61" t="s" s="138">
        <v>4747</v>
      </c>
      <c r="B61" s="149">
        <v>2</v>
      </c>
      <c r="C61" s="149">
        <v>17</v>
      </c>
      <c r="D61" t="s" s="205">
        <v>4804</v>
      </c>
      <c r="E61" t="s" s="205">
        <v>380</v>
      </c>
      <c r="F61" s="223">
        <v>0</v>
      </c>
      <c r="G61" s="149">
        <v>0</v>
      </c>
      <c r="H61" s="206">
        <f>SUM(G61-F61)</f>
        <v>0</v>
      </c>
      <c r="I61" s="301">
        <f>H61/F61</f>
      </c>
      <c r="J61" s="176">
        <f>H61/G61</f>
      </c>
      <c r="K61" s="174"/>
      <c r="L61" s="174"/>
      <c r="M61" s="174"/>
      <c r="N61" s="174"/>
      <c r="O61" s="174"/>
      <c r="P61" s="174"/>
      <c r="Q61" s="174"/>
      <c r="R61" s="174"/>
      <c r="S61" s="174"/>
      <c r="T61" s="174"/>
      <c r="U61" s="174"/>
      <c r="V61" s="174"/>
      <c r="W61" s="174"/>
      <c r="X61" s="174"/>
      <c r="Y61" s="174"/>
      <c r="Z61" s="174"/>
    </row>
    <row r="62" ht="19.15" customHeight="1">
      <c r="A62" s="177"/>
      <c r="B62" s="178"/>
      <c r="C62" s="178"/>
      <c r="D62" s="179"/>
      <c r="E62" s="179"/>
      <c r="F62" s="181">
        <f>SUM(F32:F61)</f>
        <v>104565</v>
      </c>
      <c r="G62" s="180">
        <f>SUM(G32:G61)</f>
        <v>109147</v>
      </c>
      <c r="H62" s="181">
        <f>SUM(H32:H61)</f>
        <v>4582</v>
      </c>
      <c r="I62" s="302">
        <f>H62/F62</f>
        <v>0.0438196337206522</v>
      </c>
      <c r="J62" s="182">
        <f>H62/G62</f>
        <v>0.0419800819078857</v>
      </c>
      <c r="K62" s="183"/>
      <c r="L62" s="183"/>
      <c r="M62" s="183"/>
      <c r="N62" s="183"/>
      <c r="O62" s="183"/>
      <c r="P62" s="183"/>
      <c r="Q62" s="183"/>
      <c r="R62" s="183"/>
      <c r="S62" s="183"/>
      <c r="T62" s="183"/>
      <c r="U62" s="183"/>
      <c r="V62" s="183"/>
      <c r="W62" s="183"/>
      <c r="X62" s="183"/>
      <c r="Y62" s="183"/>
      <c r="Z62" s="184"/>
    </row>
    <row r="63" ht="19.15" customHeight="1">
      <c r="A63" s="230"/>
      <c r="B63" s="231"/>
      <c r="C63" s="231"/>
      <c r="D63" s="232"/>
      <c r="E63" s="232"/>
      <c r="F63" s="233"/>
      <c r="G63" s="231"/>
      <c r="H63" s="234"/>
      <c r="I63" s="303"/>
      <c r="J63" s="188"/>
      <c r="K63" s="189"/>
      <c r="L63" s="189"/>
      <c r="M63" s="189"/>
      <c r="N63" s="189"/>
      <c r="O63" s="189"/>
      <c r="P63" s="189"/>
      <c r="Q63" s="189"/>
      <c r="R63" s="189"/>
      <c r="S63" s="189"/>
      <c r="T63" s="189"/>
      <c r="U63" s="189"/>
      <c r="V63" s="189"/>
      <c r="W63" s="189"/>
      <c r="X63" s="189"/>
      <c r="Y63" s="189"/>
      <c r="Z63" s="189"/>
    </row>
    <row r="64" ht="19.15" customHeight="1">
      <c r="A64" t="s" s="138">
        <v>4747</v>
      </c>
      <c r="B64" s="149">
        <v>3</v>
      </c>
      <c r="C64" s="149">
        <v>9</v>
      </c>
      <c r="D64" t="s" s="205">
        <v>4805</v>
      </c>
      <c r="E64" t="s" s="205">
        <v>84</v>
      </c>
      <c r="F64" s="223">
        <v>31215</v>
      </c>
      <c r="G64" s="149">
        <v>32905</v>
      </c>
      <c r="H64" s="173">
        <f>SUM(G64-F64)</f>
        <v>1690</v>
      </c>
      <c r="I64" s="19">
        <f>H64/F64</f>
        <v>0.0541406375140157</v>
      </c>
      <c r="J64" s="167">
        <f>H64/G64</f>
        <v>0.0513599756875855</v>
      </c>
      <c r="K64" s="24"/>
      <c r="L64" s="24"/>
      <c r="M64" s="24"/>
      <c r="N64" s="24"/>
      <c r="O64" s="24"/>
      <c r="P64" s="24"/>
      <c r="Q64" s="24"/>
      <c r="R64" s="24"/>
      <c r="S64" s="24"/>
      <c r="T64" s="24"/>
      <c r="U64" s="24"/>
      <c r="V64" s="24"/>
      <c r="W64" s="24"/>
      <c r="X64" s="24"/>
      <c r="Y64" s="24"/>
      <c r="Z64" s="24"/>
    </row>
    <row r="65" ht="19.15" customHeight="1">
      <c r="A65" t="s" s="138">
        <v>4747</v>
      </c>
      <c r="B65" s="149">
        <v>3</v>
      </c>
      <c r="C65" s="149">
        <v>7</v>
      </c>
      <c r="D65" t="s" s="205">
        <v>4806</v>
      </c>
      <c r="E65" t="s" s="205">
        <v>20</v>
      </c>
      <c r="F65" s="223">
        <v>28439</v>
      </c>
      <c r="G65" s="149">
        <v>29171</v>
      </c>
      <c r="H65" s="173">
        <f>SUM(G65-F65)</f>
        <v>732</v>
      </c>
      <c r="I65" s="19">
        <f>H65/F65</f>
        <v>0.025739301663209</v>
      </c>
      <c r="J65" s="167">
        <f>H65/G65</f>
        <v>0.0250934146926742</v>
      </c>
      <c r="K65" s="24"/>
      <c r="L65" s="24"/>
      <c r="M65" s="24"/>
      <c r="N65" s="24"/>
      <c r="O65" s="24"/>
      <c r="P65" s="24"/>
      <c r="Q65" s="24"/>
      <c r="R65" s="24"/>
      <c r="S65" s="24"/>
      <c r="T65" s="24"/>
      <c r="U65" s="24"/>
      <c r="V65" s="24"/>
      <c r="W65" s="24"/>
      <c r="X65" s="24"/>
      <c r="Y65" s="24"/>
      <c r="Z65" s="24"/>
    </row>
    <row r="66" ht="19.15" customHeight="1">
      <c r="A66" t="s" s="138">
        <v>4747</v>
      </c>
      <c r="B66" s="149">
        <v>3</v>
      </c>
      <c r="C66" s="149">
        <v>4</v>
      </c>
      <c r="D66" t="s" s="205">
        <v>4807</v>
      </c>
      <c r="E66" t="s" s="205">
        <v>22</v>
      </c>
      <c r="F66" s="223">
        <v>28124</v>
      </c>
      <c r="G66" s="149">
        <v>28962</v>
      </c>
      <c r="H66" s="173">
        <f>SUM(G66-F66)</f>
        <v>838</v>
      </c>
      <c r="I66" s="19">
        <f>H66/F66</f>
        <v>0.0297966149907552</v>
      </c>
      <c r="J66" s="167">
        <f>H66/G66</f>
        <v>0.0289344658518058</v>
      </c>
      <c r="K66" s="24"/>
      <c r="L66" s="24"/>
      <c r="M66" s="24"/>
      <c r="N66" s="24"/>
      <c r="O66" s="24"/>
      <c r="P66" s="24"/>
      <c r="Q66" s="24"/>
      <c r="R66" s="24"/>
      <c r="S66" s="24"/>
      <c r="T66" s="24"/>
      <c r="U66" s="24"/>
      <c r="V66" s="24"/>
      <c r="W66" s="24"/>
      <c r="X66" s="24"/>
      <c r="Y66" s="24"/>
      <c r="Z66" s="24"/>
    </row>
    <row r="67" ht="19.15" customHeight="1">
      <c r="A67" t="s" s="138">
        <v>4747</v>
      </c>
      <c r="B67" s="149">
        <v>3</v>
      </c>
      <c r="C67" s="149">
        <v>5</v>
      </c>
      <c r="D67" t="s" s="205">
        <v>4808</v>
      </c>
      <c r="E67" t="s" s="205">
        <v>17</v>
      </c>
      <c r="F67" s="223">
        <v>17465</v>
      </c>
      <c r="G67" s="149">
        <v>18344</v>
      </c>
      <c r="H67" s="173">
        <f>SUM(G67-F67)</f>
        <v>879</v>
      </c>
      <c r="I67" s="19">
        <f>H67/F67</f>
        <v>0.0503292298883481</v>
      </c>
      <c r="J67" s="167">
        <f>H67/G67</f>
        <v>0.0479175752289577</v>
      </c>
      <c r="K67" s="24"/>
      <c r="L67" s="24"/>
      <c r="M67" s="24"/>
      <c r="N67" s="24"/>
      <c r="O67" s="24"/>
      <c r="P67" s="24"/>
      <c r="Q67" s="24"/>
      <c r="R67" s="24"/>
      <c r="S67" s="24"/>
      <c r="T67" s="24"/>
      <c r="U67" s="24"/>
      <c r="V67" s="24"/>
      <c r="W67" s="24"/>
      <c r="X67" s="24"/>
      <c r="Y67" s="24"/>
      <c r="Z67" s="24"/>
    </row>
    <row r="68" ht="19.15" customHeight="1">
      <c r="A68" t="s" s="138">
        <v>4747</v>
      </c>
      <c r="B68" s="149">
        <v>3</v>
      </c>
      <c r="C68" s="149">
        <v>28</v>
      </c>
      <c r="D68" t="s" s="205">
        <v>4809</v>
      </c>
      <c r="E68" t="s" s="205">
        <v>34</v>
      </c>
      <c r="F68" s="223">
        <v>4996</v>
      </c>
      <c r="G68" s="149">
        <v>5045</v>
      </c>
      <c r="H68" s="173">
        <f>SUM(G68-F68)</f>
        <v>49</v>
      </c>
      <c r="I68" s="19">
        <f>H68/F68</f>
        <v>0.009807846277021619</v>
      </c>
      <c r="J68" s="167">
        <f>H68/G68</f>
        <v>0.009712586719524279</v>
      </c>
      <c r="K68" s="24"/>
      <c r="L68" s="24"/>
      <c r="M68" s="24"/>
      <c r="N68" s="24"/>
      <c r="O68" s="24"/>
      <c r="P68" s="24"/>
      <c r="Q68" s="24"/>
      <c r="R68" s="24"/>
      <c r="S68" s="24"/>
      <c r="T68" s="24"/>
      <c r="U68" s="24"/>
      <c r="V68" s="24"/>
      <c r="W68" s="24"/>
      <c r="X68" s="24"/>
      <c r="Y68" s="24"/>
      <c r="Z68" s="24"/>
    </row>
    <row r="69" ht="19.15" customHeight="1">
      <c r="A69" t="s" s="138">
        <v>4747</v>
      </c>
      <c r="B69" s="149">
        <v>3</v>
      </c>
      <c r="C69" s="149">
        <v>1</v>
      </c>
      <c r="D69" t="s" s="205">
        <v>4810</v>
      </c>
      <c r="E69" t="s" s="205">
        <v>28</v>
      </c>
      <c r="F69" s="223">
        <v>3408</v>
      </c>
      <c r="G69" s="149">
        <v>3540</v>
      </c>
      <c r="H69" s="173">
        <f>SUM(G69-F69)</f>
        <v>132</v>
      </c>
      <c r="I69" s="19">
        <f>H69/F69</f>
        <v>0.0387323943661972</v>
      </c>
      <c r="J69" s="167">
        <f>H69/G69</f>
        <v>0.0372881355932203</v>
      </c>
      <c r="K69" s="24"/>
      <c r="L69" s="24"/>
      <c r="M69" s="24"/>
      <c r="N69" s="24"/>
      <c r="O69" s="24"/>
      <c r="P69" s="24"/>
      <c r="Q69" s="24"/>
      <c r="R69" s="24"/>
      <c r="S69" s="24"/>
      <c r="T69" s="24"/>
      <c r="U69" s="24"/>
      <c r="V69" s="24"/>
      <c r="W69" s="24"/>
      <c r="X69" s="24"/>
      <c r="Y69" s="24"/>
      <c r="Z69" s="24"/>
    </row>
    <row r="70" ht="19.15" customHeight="1">
      <c r="A70" t="s" s="138">
        <v>4747</v>
      </c>
      <c r="B70" s="149">
        <v>3</v>
      </c>
      <c r="C70" s="149">
        <v>3</v>
      </c>
      <c r="D70" t="s" s="205">
        <v>4811</v>
      </c>
      <c r="E70" t="s" s="205">
        <v>26</v>
      </c>
      <c r="F70" s="223">
        <v>2975</v>
      </c>
      <c r="G70" s="149">
        <v>3055</v>
      </c>
      <c r="H70" s="173">
        <f>SUM(G70-F70)</f>
        <v>80</v>
      </c>
      <c r="I70" s="19">
        <f>H70/F70</f>
        <v>0.026890756302521</v>
      </c>
      <c r="J70" s="167">
        <f>H70/G70</f>
        <v>0.0261865793780687</v>
      </c>
      <c r="K70" s="24"/>
      <c r="L70" s="24"/>
      <c r="M70" s="24"/>
      <c r="N70" s="24"/>
      <c r="O70" s="24"/>
      <c r="P70" s="24"/>
      <c r="Q70" s="24"/>
      <c r="R70" s="24"/>
      <c r="S70" s="24"/>
      <c r="T70" s="24"/>
      <c r="U70" s="24"/>
      <c r="V70" s="24"/>
      <c r="W70" s="24"/>
      <c r="X70" s="24"/>
      <c r="Y70" s="24"/>
      <c r="Z70" s="24"/>
    </row>
    <row r="71" ht="19.15" customHeight="1">
      <c r="A71" t="s" s="138">
        <v>4747</v>
      </c>
      <c r="B71" s="149">
        <v>3</v>
      </c>
      <c r="C71" s="149">
        <v>12</v>
      </c>
      <c r="D71" t="s" s="205">
        <v>4812</v>
      </c>
      <c r="E71" t="s" s="205">
        <v>30</v>
      </c>
      <c r="F71" s="223">
        <v>502</v>
      </c>
      <c r="G71" s="149">
        <v>508</v>
      </c>
      <c r="H71" s="173">
        <f>SUM(G71-F71)</f>
        <v>6</v>
      </c>
      <c r="I71" s="19">
        <f>H71/F71</f>
        <v>0.0119521912350598</v>
      </c>
      <c r="J71" s="167">
        <f>H71/G71</f>
        <v>0.0118110236220472</v>
      </c>
      <c r="K71" s="24"/>
      <c r="L71" s="24"/>
      <c r="M71" s="24"/>
      <c r="N71" s="24"/>
      <c r="O71" s="24"/>
      <c r="P71" s="24"/>
      <c r="Q71" s="24"/>
      <c r="R71" s="24"/>
      <c r="S71" s="24"/>
      <c r="T71" s="24"/>
      <c r="U71" s="24"/>
      <c r="V71" s="24"/>
      <c r="W71" s="24"/>
      <c r="X71" s="24"/>
      <c r="Y71" s="24"/>
      <c r="Z71" s="24"/>
    </row>
    <row r="72" ht="19.15" customHeight="1">
      <c r="A72" t="s" s="138">
        <v>4747</v>
      </c>
      <c r="B72" s="149">
        <v>3</v>
      </c>
      <c r="C72" s="149">
        <v>8</v>
      </c>
      <c r="D72" t="s" s="205">
        <v>4813</v>
      </c>
      <c r="E72" t="s" s="205">
        <v>38</v>
      </c>
      <c r="F72" s="223">
        <v>446</v>
      </c>
      <c r="G72" s="149">
        <v>462</v>
      </c>
      <c r="H72" s="173">
        <f>SUM(G72-F72)</f>
        <v>16</v>
      </c>
      <c r="I72" s="19">
        <f>H72/F72</f>
        <v>0.0358744394618834</v>
      </c>
      <c r="J72" s="167">
        <f>H72/G72</f>
        <v>0.0346320346320346</v>
      </c>
      <c r="K72" s="24"/>
      <c r="L72" s="24"/>
      <c r="M72" s="24"/>
      <c r="N72" s="24"/>
      <c r="O72" s="24"/>
      <c r="P72" s="24"/>
      <c r="Q72" s="24"/>
      <c r="R72" s="24"/>
      <c r="S72" s="24"/>
      <c r="T72" s="24"/>
      <c r="U72" s="24"/>
      <c r="V72" s="24"/>
      <c r="W72" s="24"/>
      <c r="X72" s="24"/>
      <c r="Y72" s="24"/>
      <c r="Z72" s="24"/>
    </row>
    <row r="73" ht="19.15" customHeight="1">
      <c r="A73" t="s" s="138">
        <v>4747</v>
      </c>
      <c r="B73" s="149">
        <v>3</v>
      </c>
      <c r="C73" s="149">
        <v>22</v>
      </c>
      <c r="D73" t="s" s="205">
        <v>4814</v>
      </c>
      <c r="E73" t="s" s="205">
        <v>74</v>
      </c>
      <c r="F73" s="223">
        <v>426</v>
      </c>
      <c r="G73" s="149">
        <v>430</v>
      </c>
      <c r="H73" s="173">
        <f>SUM(G73-F73)</f>
        <v>4</v>
      </c>
      <c r="I73" s="19">
        <f>H73/F73</f>
        <v>0.009389671361502349</v>
      </c>
      <c r="J73" s="167">
        <f>H73/G73</f>
        <v>0.00930232558139535</v>
      </c>
      <c r="K73" s="24"/>
      <c r="L73" s="24"/>
      <c r="M73" s="24"/>
      <c r="N73" s="24"/>
      <c r="O73" s="24"/>
      <c r="P73" s="24"/>
      <c r="Q73" s="24"/>
      <c r="R73" s="24"/>
      <c r="S73" s="24"/>
      <c r="T73" s="24"/>
      <c r="U73" s="24"/>
      <c r="V73" s="24"/>
      <c r="W73" s="24"/>
      <c r="X73" s="24"/>
      <c r="Y73" s="24"/>
      <c r="Z73" s="24"/>
    </row>
    <row r="74" ht="19.15" customHeight="1">
      <c r="A74" t="s" s="138">
        <v>4747</v>
      </c>
      <c r="B74" s="149">
        <v>3</v>
      </c>
      <c r="C74" s="149">
        <v>15</v>
      </c>
      <c r="D74" t="s" s="205">
        <v>4815</v>
      </c>
      <c r="E74" t="s" s="205">
        <v>48</v>
      </c>
      <c r="F74" s="223">
        <v>362</v>
      </c>
      <c r="G74" s="149">
        <v>372</v>
      </c>
      <c r="H74" s="173">
        <f>SUM(G74-F74)</f>
        <v>10</v>
      </c>
      <c r="I74" s="19">
        <f>H74/F74</f>
        <v>0.0276243093922652</v>
      </c>
      <c r="J74" s="167">
        <f>H74/G74</f>
        <v>0.0268817204301075</v>
      </c>
      <c r="K74" s="24"/>
      <c r="L74" s="24"/>
      <c r="M74" s="24"/>
      <c r="N74" s="24"/>
      <c r="O74" s="24"/>
      <c r="P74" s="24"/>
      <c r="Q74" s="24"/>
      <c r="R74" s="24"/>
      <c r="S74" s="24"/>
      <c r="T74" s="24"/>
      <c r="U74" s="24"/>
      <c r="V74" s="24"/>
      <c r="W74" s="24"/>
      <c r="X74" s="24"/>
      <c r="Y74" s="24"/>
      <c r="Z74" s="24"/>
    </row>
    <row r="75" ht="19.15" customHeight="1">
      <c r="A75" t="s" s="138">
        <v>4747</v>
      </c>
      <c r="B75" s="149">
        <v>3</v>
      </c>
      <c r="C75" s="149">
        <v>25</v>
      </c>
      <c r="D75" t="s" s="205">
        <v>4816</v>
      </c>
      <c r="E75" t="s" s="205">
        <v>62</v>
      </c>
      <c r="F75" s="223">
        <v>298</v>
      </c>
      <c r="G75" s="149">
        <v>306</v>
      </c>
      <c r="H75" s="173">
        <f>SUM(G75-F75)</f>
        <v>8</v>
      </c>
      <c r="I75" s="19">
        <f>H75/F75</f>
        <v>0.0268456375838926</v>
      </c>
      <c r="J75" s="167">
        <f>H75/G75</f>
        <v>0.0261437908496732</v>
      </c>
      <c r="K75" s="24"/>
      <c r="L75" s="24"/>
      <c r="M75" s="24"/>
      <c r="N75" s="24"/>
      <c r="O75" s="24"/>
      <c r="P75" s="24"/>
      <c r="Q75" s="24"/>
      <c r="R75" s="24"/>
      <c r="S75" s="24"/>
      <c r="T75" s="24"/>
      <c r="U75" s="24"/>
      <c r="V75" s="24"/>
      <c r="W75" s="24"/>
      <c r="X75" s="24"/>
      <c r="Y75" s="24"/>
      <c r="Z75" s="24"/>
    </row>
    <row r="76" ht="19.15" customHeight="1">
      <c r="A76" t="s" s="138">
        <v>4747</v>
      </c>
      <c r="B76" s="149">
        <v>3</v>
      </c>
      <c r="C76" s="149">
        <v>6</v>
      </c>
      <c r="D76" t="s" s="205">
        <v>4817</v>
      </c>
      <c r="E76" t="s" s="205">
        <v>110</v>
      </c>
      <c r="F76" s="223">
        <v>256</v>
      </c>
      <c r="G76" s="149">
        <v>273</v>
      </c>
      <c r="H76" s="173">
        <f>SUM(G76-F76)</f>
        <v>17</v>
      </c>
      <c r="I76" s="19">
        <f>H76/F76</f>
        <v>0.06640625</v>
      </c>
      <c r="J76" s="167">
        <f>H76/G76</f>
        <v>0.0622710622710623</v>
      </c>
      <c r="K76" s="24"/>
      <c r="L76" s="24"/>
      <c r="M76" s="24"/>
      <c r="N76" s="24"/>
      <c r="O76" s="24"/>
      <c r="P76" s="24"/>
      <c r="Q76" s="24"/>
      <c r="R76" s="24"/>
      <c r="S76" s="24"/>
      <c r="T76" s="24"/>
      <c r="U76" s="24"/>
      <c r="V76" s="24"/>
      <c r="W76" s="24"/>
      <c r="X76" s="24"/>
      <c r="Y76" s="24"/>
      <c r="Z76" s="24"/>
    </row>
    <row r="77" ht="19.15" customHeight="1">
      <c r="A77" t="s" s="138">
        <v>4747</v>
      </c>
      <c r="B77" s="149">
        <v>3</v>
      </c>
      <c r="C77" s="149">
        <v>14</v>
      </c>
      <c r="D77" t="s" s="205">
        <v>4818</v>
      </c>
      <c r="E77" t="s" s="205">
        <v>36</v>
      </c>
      <c r="F77" s="223">
        <v>240</v>
      </c>
      <c r="G77" s="149">
        <v>245</v>
      </c>
      <c r="H77" s="173">
        <f>SUM(G77-F77)</f>
        <v>5</v>
      </c>
      <c r="I77" s="19">
        <f>H77/F77</f>
        <v>0.0208333333333333</v>
      </c>
      <c r="J77" s="167">
        <f>H77/G77</f>
        <v>0.0204081632653061</v>
      </c>
      <c r="K77" s="24"/>
      <c r="L77" s="24"/>
      <c r="M77" s="24"/>
      <c r="N77" s="24"/>
      <c r="O77" s="24"/>
      <c r="P77" s="24"/>
      <c r="Q77" s="24"/>
      <c r="R77" s="24"/>
      <c r="S77" s="24"/>
      <c r="T77" s="24"/>
      <c r="U77" s="24"/>
      <c r="V77" s="24"/>
      <c r="W77" s="24"/>
      <c r="X77" s="24"/>
      <c r="Y77" s="24"/>
      <c r="Z77" s="24"/>
    </row>
    <row r="78" ht="19.15" customHeight="1">
      <c r="A78" t="s" s="138">
        <v>4747</v>
      </c>
      <c r="B78" s="149">
        <v>3</v>
      </c>
      <c r="C78" s="149">
        <v>2</v>
      </c>
      <c r="D78" t="s" s="205">
        <v>4819</v>
      </c>
      <c r="E78" t="s" s="205">
        <v>60</v>
      </c>
      <c r="F78" s="223">
        <v>202</v>
      </c>
      <c r="G78" s="149">
        <v>212</v>
      </c>
      <c r="H78" s="173">
        <f>SUM(G78-F78)</f>
        <v>10</v>
      </c>
      <c r="I78" s="19">
        <f>H78/F78</f>
        <v>0.0495049504950495</v>
      </c>
      <c r="J78" s="167">
        <f>H78/G78</f>
        <v>0.0471698113207547</v>
      </c>
      <c r="K78" s="24"/>
      <c r="L78" s="24"/>
      <c r="M78" s="24"/>
      <c r="N78" s="24"/>
      <c r="O78" s="24"/>
      <c r="P78" s="24"/>
      <c r="Q78" s="24"/>
      <c r="R78" s="24"/>
      <c r="S78" s="24"/>
      <c r="T78" s="24"/>
      <c r="U78" s="24"/>
      <c r="V78" s="24"/>
      <c r="W78" s="24"/>
      <c r="X78" s="24"/>
      <c r="Y78" s="24"/>
      <c r="Z78" s="24"/>
    </row>
    <row r="79" ht="19.15" customHeight="1">
      <c r="A79" t="s" s="138">
        <v>4747</v>
      </c>
      <c r="B79" s="149">
        <v>3</v>
      </c>
      <c r="C79" s="149">
        <v>11</v>
      </c>
      <c r="D79" t="s" s="205">
        <v>4820</v>
      </c>
      <c r="E79" t="s" s="205">
        <v>76</v>
      </c>
      <c r="F79" s="223">
        <v>190</v>
      </c>
      <c r="G79" s="149">
        <v>192</v>
      </c>
      <c r="H79" s="173">
        <f>SUM(G79-F79)</f>
        <v>2</v>
      </c>
      <c r="I79" s="19">
        <f>H79/F79</f>
        <v>0.0105263157894737</v>
      </c>
      <c r="J79" s="167">
        <f>H79/G79</f>
        <v>0.0104166666666667</v>
      </c>
      <c r="K79" s="24"/>
      <c r="L79" s="24"/>
      <c r="M79" s="24"/>
      <c r="N79" s="24"/>
      <c r="O79" s="24"/>
      <c r="P79" s="24"/>
      <c r="Q79" s="24"/>
      <c r="R79" s="24"/>
      <c r="S79" s="24"/>
      <c r="T79" s="24"/>
      <c r="U79" s="24"/>
      <c r="V79" s="24"/>
      <c r="W79" s="24"/>
      <c r="X79" s="24"/>
      <c r="Y79" s="24"/>
      <c r="Z79" s="24"/>
    </row>
    <row r="80" ht="19.15" customHeight="1">
      <c r="A80" t="s" s="138">
        <v>4747</v>
      </c>
      <c r="B80" s="149">
        <v>3</v>
      </c>
      <c r="C80" s="149">
        <v>29</v>
      </c>
      <c r="D80" t="s" s="205">
        <v>4821</v>
      </c>
      <c r="E80" t="s" s="205">
        <v>42</v>
      </c>
      <c r="F80" s="223">
        <v>162</v>
      </c>
      <c r="G80" s="149">
        <v>169</v>
      </c>
      <c r="H80" s="173">
        <f>SUM(G80-F80)</f>
        <v>7</v>
      </c>
      <c r="I80" s="19">
        <f>H80/F80</f>
        <v>0.0432098765432099</v>
      </c>
      <c r="J80" s="167">
        <f>H80/G80</f>
        <v>0.0414201183431953</v>
      </c>
      <c r="K80" s="24"/>
      <c r="L80" s="24"/>
      <c r="M80" s="24"/>
      <c r="N80" s="24"/>
      <c r="O80" s="24"/>
      <c r="P80" s="24"/>
      <c r="Q80" s="24"/>
      <c r="R80" s="24"/>
      <c r="S80" s="24"/>
      <c r="T80" s="24"/>
      <c r="U80" s="24"/>
      <c r="V80" s="24"/>
      <c r="W80" s="24"/>
      <c r="X80" s="24"/>
      <c r="Y80" s="24"/>
      <c r="Z80" s="24"/>
    </row>
    <row r="81" ht="19.15" customHeight="1">
      <c r="A81" t="s" s="138">
        <v>4747</v>
      </c>
      <c r="B81" s="149">
        <v>3</v>
      </c>
      <c r="C81" s="149">
        <v>21</v>
      </c>
      <c r="D81" t="s" s="205">
        <v>4822</v>
      </c>
      <c r="E81" t="s" s="205">
        <v>173</v>
      </c>
      <c r="F81" s="223">
        <v>153</v>
      </c>
      <c r="G81" s="149">
        <v>156</v>
      </c>
      <c r="H81" s="173">
        <f>SUM(G81-F81)</f>
        <v>3</v>
      </c>
      <c r="I81" s="19">
        <f>H81/F81</f>
        <v>0.0196078431372549</v>
      </c>
      <c r="J81" s="167">
        <f>H81/G81</f>
        <v>0.0192307692307692</v>
      </c>
      <c r="K81" s="24"/>
      <c r="L81" s="24"/>
      <c r="M81" s="24"/>
      <c r="N81" s="24"/>
      <c r="O81" s="24"/>
      <c r="P81" s="24"/>
      <c r="Q81" s="24"/>
      <c r="R81" s="24"/>
      <c r="S81" s="24"/>
      <c r="T81" s="24"/>
      <c r="U81" s="24"/>
      <c r="V81" s="24"/>
      <c r="W81" s="24"/>
      <c r="X81" s="24"/>
      <c r="Y81" s="24"/>
      <c r="Z81" s="24"/>
    </row>
    <row r="82" ht="19.15" customHeight="1">
      <c r="A82" t="s" s="138">
        <v>4747</v>
      </c>
      <c r="B82" s="149">
        <v>3</v>
      </c>
      <c r="C82" s="149">
        <v>27</v>
      </c>
      <c r="D82" t="s" s="205">
        <v>4921</v>
      </c>
      <c r="E82" t="s" s="205">
        <v>58</v>
      </c>
      <c r="F82" s="223">
        <v>110</v>
      </c>
      <c r="G82" s="149">
        <v>153</v>
      </c>
      <c r="H82" s="173">
        <f>SUM(G82-F82)</f>
        <v>43</v>
      </c>
      <c r="I82" s="19">
        <f>H82/F82</f>
        <v>0.390909090909091</v>
      </c>
      <c r="J82" s="167">
        <f>H82/G82</f>
        <v>0.281045751633987</v>
      </c>
      <c r="K82" s="24"/>
      <c r="L82" s="24"/>
      <c r="M82" s="24"/>
      <c r="N82" s="24"/>
      <c r="O82" s="24"/>
      <c r="P82" s="24"/>
      <c r="Q82" s="24"/>
      <c r="R82" s="24"/>
      <c r="S82" s="24"/>
      <c r="T82" s="24"/>
      <c r="U82" s="24"/>
      <c r="V82" s="24"/>
      <c r="W82" s="24"/>
      <c r="X82" s="24"/>
      <c r="Y82" s="24"/>
      <c r="Z82" s="24"/>
    </row>
    <row r="83" ht="19.15" customHeight="1">
      <c r="A83" t="s" s="138">
        <v>4747</v>
      </c>
      <c r="B83" s="149">
        <v>3</v>
      </c>
      <c r="C83" s="149">
        <v>10</v>
      </c>
      <c r="D83" t="s" s="205">
        <v>4823</v>
      </c>
      <c r="E83" t="s" s="205">
        <v>44</v>
      </c>
      <c r="F83" s="223">
        <v>141</v>
      </c>
      <c r="G83" s="149">
        <v>146</v>
      </c>
      <c r="H83" s="173">
        <f>SUM(G83-F83)</f>
        <v>5</v>
      </c>
      <c r="I83" s="19">
        <f>H83/F83</f>
        <v>0.0354609929078014</v>
      </c>
      <c r="J83" s="167">
        <f>H83/G83</f>
        <v>0.0342465753424658</v>
      </c>
      <c r="K83" s="24"/>
      <c r="L83" s="24"/>
      <c r="M83" s="24"/>
      <c r="N83" s="24"/>
      <c r="O83" s="24"/>
      <c r="P83" s="24"/>
      <c r="Q83" s="24"/>
      <c r="R83" s="24"/>
      <c r="S83" s="24"/>
      <c r="T83" s="24"/>
      <c r="U83" s="24"/>
      <c r="V83" s="24"/>
      <c r="W83" s="24"/>
      <c r="X83" s="24"/>
      <c r="Y83" s="24"/>
      <c r="Z83" s="24"/>
    </row>
    <row r="84" ht="19.15" customHeight="1">
      <c r="A84" t="s" s="138">
        <v>4747</v>
      </c>
      <c r="B84" s="149">
        <v>3</v>
      </c>
      <c r="C84" s="149">
        <v>24</v>
      </c>
      <c r="D84" t="s" s="205">
        <v>4824</v>
      </c>
      <c r="E84" t="s" s="205">
        <v>72</v>
      </c>
      <c r="F84" s="223">
        <v>111</v>
      </c>
      <c r="G84" s="149">
        <v>116</v>
      </c>
      <c r="H84" s="173">
        <f>SUM(G84-F84)</f>
        <v>5</v>
      </c>
      <c r="I84" s="19">
        <f>H84/F84</f>
        <v>0.045045045045045</v>
      </c>
      <c r="J84" s="167">
        <f>H84/G84</f>
        <v>0.0431034482758621</v>
      </c>
      <c r="K84" s="24"/>
      <c r="L84" s="24"/>
      <c r="M84" s="24"/>
      <c r="N84" s="24"/>
      <c r="O84" s="24"/>
      <c r="P84" s="24"/>
      <c r="Q84" s="24"/>
      <c r="R84" s="24"/>
      <c r="S84" s="24"/>
      <c r="T84" s="24"/>
      <c r="U84" s="24"/>
      <c r="V84" s="24"/>
      <c r="W84" s="24"/>
      <c r="X84" s="24"/>
      <c r="Y84" s="24"/>
      <c r="Z84" s="24"/>
    </row>
    <row r="85" ht="19.15" customHeight="1">
      <c r="A85" t="s" s="138">
        <v>4747</v>
      </c>
      <c r="B85" s="149">
        <v>3</v>
      </c>
      <c r="C85" s="149">
        <v>13</v>
      </c>
      <c r="D85" t="s" s="205">
        <v>4825</v>
      </c>
      <c r="E85" t="s" s="205">
        <v>248</v>
      </c>
      <c r="F85" s="223">
        <v>113</v>
      </c>
      <c r="G85" s="149">
        <v>115</v>
      </c>
      <c r="H85" s="173">
        <f>SUM(G85-F85)</f>
        <v>2</v>
      </c>
      <c r="I85" s="19">
        <f>H85/F85</f>
        <v>0.0176991150442478</v>
      </c>
      <c r="J85" s="167">
        <f>H85/G85</f>
        <v>0.0173913043478261</v>
      </c>
      <c r="K85" s="24"/>
      <c r="L85" s="24"/>
      <c r="M85" s="24"/>
      <c r="N85" s="24"/>
      <c r="O85" s="24"/>
      <c r="P85" s="24"/>
      <c r="Q85" s="24"/>
      <c r="R85" s="24"/>
      <c r="S85" s="24"/>
      <c r="T85" s="24"/>
      <c r="U85" s="24"/>
      <c r="V85" s="24"/>
      <c r="W85" s="24"/>
      <c r="X85" s="24"/>
      <c r="Y85" s="24"/>
      <c r="Z85" s="24"/>
    </row>
    <row r="86" ht="19.15" customHeight="1">
      <c r="A86" t="s" s="138">
        <v>4747</v>
      </c>
      <c r="B86" s="149">
        <v>3</v>
      </c>
      <c r="C86" s="149">
        <v>17</v>
      </c>
      <c r="D86" t="s" s="205">
        <v>4826</v>
      </c>
      <c r="E86" t="s" s="205">
        <v>101</v>
      </c>
      <c r="F86" s="223">
        <v>112</v>
      </c>
      <c r="G86" s="149">
        <v>114</v>
      </c>
      <c r="H86" s="173">
        <f>SUM(G86-F86)</f>
        <v>2</v>
      </c>
      <c r="I86" s="19">
        <f>H86/F86</f>
        <v>0.0178571428571429</v>
      </c>
      <c r="J86" s="167">
        <f>H86/G86</f>
        <v>0.0175438596491228</v>
      </c>
      <c r="K86" s="24"/>
      <c r="L86" s="24"/>
      <c r="M86" s="24"/>
      <c r="N86" s="24"/>
      <c r="O86" s="24"/>
      <c r="P86" s="24"/>
      <c r="Q86" s="24"/>
      <c r="R86" s="24"/>
      <c r="S86" s="24"/>
      <c r="T86" s="24"/>
      <c r="U86" s="24"/>
      <c r="V86" s="24"/>
      <c r="W86" s="24"/>
      <c r="X86" s="24"/>
      <c r="Y86" s="24"/>
      <c r="Z86" s="24"/>
    </row>
    <row r="87" ht="19.15" customHeight="1">
      <c r="A87" t="s" s="138">
        <v>4747</v>
      </c>
      <c r="B87" s="149">
        <v>3</v>
      </c>
      <c r="C87" s="149">
        <v>18</v>
      </c>
      <c r="D87" t="s" s="205">
        <v>4827</v>
      </c>
      <c r="E87" t="s" s="205">
        <v>64</v>
      </c>
      <c r="F87" s="223">
        <v>107</v>
      </c>
      <c r="G87" s="149">
        <v>111</v>
      </c>
      <c r="H87" s="173">
        <f>SUM(G87-F87)</f>
        <v>4</v>
      </c>
      <c r="I87" s="19">
        <f>H87/F87</f>
        <v>0.0373831775700935</v>
      </c>
      <c r="J87" s="167">
        <f>H87/G87</f>
        <v>0.036036036036036</v>
      </c>
      <c r="K87" s="24"/>
      <c r="L87" s="24"/>
      <c r="M87" s="24"/>
      <c r="N87" s="24"/>
      <c r="O87" s="24"/>
      <c r="P87" s="24"/>
      <c r="Q87" s="24"/>
      <c r="R87" s="24"/>
      <c r="S87" s="24"/>
      <c r="T87" s="24"/>
      <c r="U87" s="24"/>
      <c r="V87" s="24"/>
      <c r="W87" s="24"/>
      <c r="X87" s="24"/>
      <c r="Y87" s="24"/>
      <c r="Z87" s="24"/>
    </row>
    <row r="88" ht="19.15" customHeight="1">
      <c r="A88" t="s" s="138">
        <v>4747</v>
      </c>
      <c r="B88" s="149">
        <v>3</v>
      </c>
      <c r="C88" s="149">
        <v>19</v>
      </c>
      <c r="D88" t="s" s="205">
        <v>4828</v>
      </c>
      <c r="E88" t="s" s="205">
        <v>52</v>
      </c>
      <c r="F88" s="223">
        <v>95</v>
      </c>
      <c r="G88" s="149">
        <v>98</v>
      </c>
      <c r="H88" s="173">
        <f>SUM(G88-F88)</f>
        <v>3</v>
      </c>
      <c r="I88" s="19">
        <f>H88/F88</f>
        <v>0.0315789473684211</v>
      </c>
      <c r="J88" s="167">
        <f>H88/G88</f>
        <v>0.0306122448979592</v>
      </c>
      <c r="K88" s="24"/>
      <c r="L88" s="24"/>
      <c r="M88" s="24"/>
      <c r="N88" s="24"/>
      <c r="O88" s="24"/>
      <c r="P88" s="24"/>
      <c r="Q88" s="24"/>
      <c r="R88" s="24"/>
      <c r="S88" s="24"/>
      <c r="T88" s="24"/>
      <c r="U88" s="24"/>
      <c r="V88" s="24"/>
      <c r="W88" s="24"/>
      <c r="X88" s="24"/>
      <c r="Y88" s="24"/>
      <c r="Z88" s="24"/>
    </row>
    <row r="89" ht="19.15" customHeight="1">
      <c r="A89" t="s" s="138">
        <v>4747</v>
      </c>
      <c r="B89" s="149">
        <v>3</v>
      </c>
      <c r="C89" s="149">
        <v>16</v>
      </c>
      <c r="D89" t="s" s="205">
        <v>4829</v>
      </c>
      <c r="E89" t="s" s="205">
        <v>24</v>
      </c>
      <c r="F89" s="223">
        <v>72</v>
      </c>
      <c r="G89" s="149">
        <v>74</v>
      </c>
      <c r="H89" s="173">
        <f>SUM(G89-F89)</f>
        <v>2</v>
      </c>
      <c r="I89" s="19">
        <f>H89/F89</f>
        <v>0.0277777777777778</v>
      </c>
      <c r="J89" s="167">
        <f>H89/G89</f>
        <v>0.027027027027027</v>
      </c>
      <c r="K89" s="24"/>
      <c r="L89" s="24"/>
      <c r="M89" s="24"/>
      <c r="N89" s="24"/>
      <c r="O89" s="24"/>
      <c r="P89" s="24"/>
      <c r="Q89" s="24"/>
      <c r="R89" s="24"/>
      <c r="S89" s="24"/>
      <c r="T89" s="24"/>
      <c r="U89" s="24"/>
      <c r="V89" s="24"/>
      <c r="W89" s="24"/>
      <c r="X89" s="24"/>
      <c r="Y89" s="24"/>
      <c r="Z89" s="24"/>
    </row>
    <row r="90" ht="19.15" customHeight="1">
      <c r="A90" t="s" s="138">
        <v>4747</v>
      </c>
      <c r="B90" s="149">
        <v>3</v>
      </c>
      <c r="C90" s="149">
        <v>23</v>
      </c>
      <c r="D90" t="s" s="205">
        <v>4830</v>
      </c>
      <c r="E90" t="s" s="205">
        <v>66</v>
      </c>
      <c r="F90" s="223">
        <v>55</v>
      </c>
      <c r="G90" s="149">
        <v>57</v>
      </c>
      <c r="H90" s="173">
        <f>SUM(G90-F90)</f>
        <v>2</v>
      </c>
      <c r="I90" s="19">
        <f>H90/F90</f>
        <v>0.0363636363636364</v>
      </c>
      <c r="J90" s="167">
        <f>H90/G90</f>
        <v>0.0350877192982456</v>
      </c>
      <c r="K90" s="24"/>
      <c r="L90" s="24"/>
      <c r="M90" s="24"/>
      <c r="N90" s="24"/>
      <c r="O90" s="24"/>
      <c r="P90" s="24"/>
      <c r="Q90" s="24"/>
      <c r="R90" s="24"/>
      <c r="S90" s="24"/>
      <c r="T90" s="24"/>
      <c r="U90" s="24"/>
      <c r="V90" s="24"/>
      <c r="W90" s="24"/>
      <c r="X90" s="24"/>
      <c r="Y90" s="24"/>
      <c r="Z90" s="24"/>
    </row>
    <row r="91" ht="19.15" customHeight="1">
      <c r="A91" t="s" s="138">
        <v>4747</v>
      </c>
      <c r="B91" s="149">
        <v>3</v>
      </c>
      <c r="C91" s="149">
        <v>26</v>
      </c>
      <c r="D91" t="s" s="205">
        <v>4831</v>
      </c>
      <c r="E91" t="s" s="205">
        <v>40</v>
      </c>
      <c r="F91" s="223">
        <v>48</v>
      </c>
      <c r="G91" s="149">
        <v>50</v>
      </c>
      <c r="H91" s="173">
        <f>SUM(G91-F91)</f>
        <v>2</v>
      </c>
      <c r="I91" s="19">
        <f>H91/F91</f>
        <v>0.0416666666666667</v>
      </c>
      <c r="J91" s="167">
        <f>H91/G91</f>
        <v>0.04</v>
      </c>
      <c r="K91" s="24"/>
      <c r="L91" s="24"/>
      <c r="M91" s="24"/>
      <c r="N91" s="24"/>
      <c r="O91" s="24"/>
      <c r="P91" s="24"/>
      <c r="Q91" s="24"/>
      <c r="R91" s="24"/>
      <c r="S91" s="24"/>
      <c r="T91" s="24"/>
      <c r="U91" s="24"/>
      <c r="V91" s="24"/>
      <c r="W91" s="24"/>
      <c r="X91" s="24"/>
      <c r="Y91" s="24"/>
      <c r="Z91" s="24"/>
    </row>
    <row r="92" ht="19.15" customHeight="1">
      <c r="A92" t="s" s="138">
        <v>4747</v>
      </c>
      <c r="B92" s="149">
        <v>3</v>
      </c>
      <c r="C92" s="149">
        <v>32</v>
      </c>
      <c r="D92" t="s" s="205">
        <v>4832</v>
      </c>
      <c r="E92" t="s" s="205">
        <v>119</v>
      </c>
      <c r="F92" s="223">
        <v>46</v>
      </c>
      <c r="G92" s="149">
        <v>48</v>
      </c>
      <c r="H92" s="173">
        <f>SUM(G92-F92)</f>
        <v>2</v>
      </c>
      <c r="I92" s="19">
        <f>H92/F92</f>
        <v>0.0434782608695652</v>
      </c>
      <c r="J92" s="167">
        <f>H92/G92</f>
        <v>0.0416666666666667</v>
      </c>
      <c r="K92" s="24"/>
      <c r="L92" s="24"/>
      <c r="M92" s="24"/>
      <c r="N92" s="24"/>
      <c r="O92" s="24"/>
      <c r="P92" s="24"/>
      <c r="Q92" s="24"/>
      <c r="R92" s="24"/>
      <c r="S92" s="24"/>
      <c r="T92" s="24"/>
      <c r="U92" s="24"/>
      <c r="V92" s="24"/>
      <c r="W92" s="24"/>
      <c r="X92" s="24"/>
      <c r="Y92" s="24"/>
      <c r="Z92" s="24"/>
    </row>
    <row r="93" ht="19.15" customHeight="1">
      <c r="A93" t="s" s="138">
        <v>4747</v>
      </c>
      <c r="B93" s="149">
        <v>3</v>
      </c>
      <c r="C93" s="149">
        <v>30</v>
      </c>
      <c r="D93" t="s" s="205">
        <v>4833</v>
      </c>
      <c r="E93" t="s" s="205">
        <v>147</v>
      </c>
      <c r="F93" s="223">
        <v>46</v>
      </c>
      <c r="G93" s="149">
        <v>46</v>
      </c>
      <c r="H93" s="173">
        <f>SUM(G93-F93)</f>
        <v>0</v>
      </c>
      <c r="I93" s="19">
        <f>H93/F93</f>
        <v>0</v>
      </c>
      <c r="J93" s="167">
        <f>H93/G93</f>
        <v>0</v>
      </c>
      <c r="K93" s="24"/>
      <c r="L93" s="24"/>
      <c r="M93" s="24"/>
      <c r="N93" s="24"/>
      <c r="O93" s="24"/>
      <c r="P93" s="24"/>
      <c r="Q93" s="24"/>
      <c r="R93" s="24"/>
      <c r="S93" s="24"/>
      <c r="T93" s="24"/>
      <c r="U93" s="24"/>
      <c r="V93" s="24"/>
      <c r="W93" s="24"/>
      <c r="X93" s="24"/>
      <c r="Y93" s="24"/>
      <c r="Z93" s="24"/>
    </row>
    <row r="94" ht="19.15" customHeight="1">
      <c r="A94" t="s" s="138">
        <v>4747</v>
      </c>
      <c r="B94" s="149">
        <v>3</v>
      </c>
      <c r="C94" s="149">
        <v>31</v>
      </c>
      <c r="D94" t="s" s="205">
        <v>4834</v>
      </c>
      <c r="E94" t="s" s="205">
        <v>281</v>
      </c>
      <c r="F94" s="223">
        <v>16</v>
      </c>
      <c r="G94" s="149">
        <v>16</v>
      </c>
      <c r="H94" s="173">
        <f>SUM(G94-F94)</f>
        <v>0</v>
      </c>
      <c r="I94" s="19">
        <f>H94/F94</f>
        <v>0</v>
      </c>
      <c r="J94" s="167">
        <f>H94/G94</f>
        <v>0</v>
      </c>
      <c r="K94" s="24"/>
      <c r="L94" s="24"/>
      <c r="M94" s="24"/>
      <c r="N94" s="24"/>
      <c r="O94" s="24"/>
      <c r="P94" s="24"/>
      <c r="Q94" s="24"/>
      <c r="R94" s="24"/>
      <c r="S94" s="24"/>
      <c r="T94" s="24"/>
      <c r="U94" s="24"/>
      <c r="V94" s="24"/>
      <c r="W94" s="24"/>
      <c r="X94" s="24"/>
      <c r="Y94" s="24"/>
      <c r="Z94" s="24"/>
    </row>
    <row r="95" ht="19.15" customHeight="1">
      <c r="A95" t="s" s="138">
        <v>4747</v>
      </c>
      <c r="B95" s="149">
        <v>3</v>
      </c>
      <c r="C95" s="149">
        <v>20</v>
      </c>
      <c r="D95" t="s" s="205">
        <v>4835</v>
      </c>
      <c r="E95" t="s" s="205">
        <v>380</v>
      </c>
      <c r="F95" s="223">
        <v>0</v>
      </c>
      <c r="G95" s="149">
        <v>0</v>
      </c>
      <c r="H95" s="206">
        <f>SUM(G95-F95)</f>
        <v>0</v>
      </c>
      <c r="I95" s="301">
        <f>H95/F95</f>
      </c>
      <c r="J95" s="176">
        <f>H95/G95</f>
      </c>
      <c r="K95" s="174"/>
      <c r="L95" s="174"/>
      <c r="M95" s="174"/>
      <c r="N95" s="174"/>
      <c r="O95" s="174"/>
      <c r="P95" s="174"/>
      <c r="Q95" s="174"/>
      <c r="R95" s="174"/>
      <c r="S95" s="174"/>
      <c r="T95" s="174"/>
      <c r="U95" s="174"/>
      <c r="V95" s="174"/>
      <c r="W95" s="174"/>
      <c r="X95" s="174"/>
      <c r="Y95" s="174"/>
      <c r="Z95" s="174"/>
    </row>
    <row r="96" ht="19.15" customHeight="1">
      <c r="A96" s="177"/>
      <c r="B96" s="178"/>
      <c r="C96" s="178"/>
      <c r="D96" s="179"/>
      <c r="E96" s="179"/>
      <c r="F96" s="181">
        <f>SUM(F64:F95)</f>
        <v>120931</v>
      </c>
      <c r="G96" s="180">
        <f>SUM(G64:G95)</f>
        <v>125491</v>
      </c>
      <c r="H96" s="181">
        <f>SUM(H64:H95)</f>
        <v>4560</v>
      </c>
      <c r="I96" s="302">
        <f>H96/F96</f>
        <v>0.0377074530103944</v>
      </c>
      <c r="J96" s="182">
        <f>H96/G96</f>
        <v>0.0363372672143819</v>
      </c>
      <c r="K96" s="183"/>
      <c r="L96" s="183"/>
      <c r="M96" s="183"/>
      <c r="N96" s="183"/>
      <c r="O96" s="183"/>
      <c r="P96" s="183"/>
      <c r="Q96" s="183"/>
      <c r="R96" s="183"/>
      <c r="S96" s="183"/>
      <c r="T96" s="183"/>
      <c r="U96" s="183"/>
      <c r="V96" s="183"/>
      <c r="W96" s="183"/>
      <c r="X96" s="183"/>
      <c r="Y96" s="183"/>
      <c r="Z96" s="184"/>
    </row>
    <row r="97" ht="19.15" customHeight="1">
      <c r="A97" s="230"/>
      <c r="B97" s="231"/>
      <c r="C97" s="231"/>
      <c r="D97" s="232"/>
      <c r="E97" s="232"/>
      <c r="F97" s="233"/>
      <c r="G97" s="231"/>
      <c r="H97" s="234"/>
      <c r="I97" s="303"/>
      <c r="J97" s="188"/>
      <c r="K97" s="189"/>
      <c r="L97" s="189"/>
      <c r="M97" s="189"/>
      <c r="N97" s="189"/>
      <c r="O97" s="189"/>
      <c r="P97" s="189"/>
      <c r="Q97" s="189"/>
      <c r="R97" s="189"/>
      <c r="S97" s="189"/>
      <c r="T97" s="189"/>
      <c r="U97" s="189"/>
      <c r="V97" s="189"/>
      <c r="W97" s="189"/>
      <c r="X97" s="189"/>
      <c r="Y97" s="189"/>
      <c r="Z97" s="189"/>
    </row>
    <row r="98" ht="19.15" customHeight="1">
      <c r="A98" t="s" s="138">
        <v>4747</v>
      </c>
      <c r="B98" s="149">
        <v>4</v>
      </c>
      <c r="C98" s="149">
        <v>7</v>
      </c>
      <c r="D98" t="s" s="205">
        <v>4836</v>
      </c>
      <c r="E98" t="s" s="205">
        <v>84</v>
      </c>
      <c r="F98" s="223">
        <v>30666</v>
      </c>
      <c r="G98" s="149">
        <v>33408</v>
      </c>
      <c r="H98" s="173">
        <f>SUM(G98-F98)</f>
        <v>2742</v>
      </c>
      <c r="I98" s="19">
        <f>H98/F98</f>
        <v>0.0894149872823322</v>
      </c>
      <c r="J98" s="167">
        <f>H98/G98</f>
        <v>0.0820761494252874</v>
      </c>
      <c r="K98" s="24"/>
      <c r="L98" s="24"/>
      <c r="M98" s="24"/>
      <c r="N98" s="24"/>
      <c r="O98" s="24"/>
      <c r="P98" s="24"/>
      <c r="Q98" s="24"/>
      <c r="R98" s="24"/>
      <c r="S98" s="24"/>
      <c r="T98" s="24"/>
      <c r="U98" s="24"/>
      <c r="V98" s="24"/>
      <c r="W98" s="24"/>
      <c r="X98" s="24"/>
      <c r="Y98" s="24"/>
      <c r="Z98" s="24"/>
    </row>
    <row r="99" ht="19.15" customHeight="1">
      <c r="A99" t="s" s="138">
        <v>4747</v>
      </c>
      <c r="B99" s="149">
        <v>4</v>
      </c>
      <c r="C99" s="149">
        <v>1</v>
      </c>
      <c r="D99" t="s" s="205">
        <v>4837</v>
      </c>
      <c r="E99" t="s" s="205">
        <v>22</v>
      </c>
      <c r="F99" s="223">
        <v>24526</v>
      </c>
      <c r="G99" s="149">
        <v>27979</v>
      </c>
      <c r="H99" s="173">
        <f>SUM(G99-F99)</f>
        <v>3453</v>
      </c>
      <c r="I99" s="19">
        <f>H99/F99</f>
        <v>0.140789366386692</v>
      </c>
      <c r="J99" s="167">
        <f>H99/G99</f>
        <v>0.123413989063226</v>
      </c>
      <c r="K99" s="24"/>
      <c r="L99" s="24"/>
      <c r="M99" s="24"/>
      <c r="N99" s="24"/>
      <c r="O99" s="24"/>
      <c r="P99" s="24"/>
      <c r="Q99" s="24"/>
      <c r="R99" s="24"/>
      <c r="S99" s="24"/>
      <c r="T99" s="24"/>
      <c r="U99" s="24"/>
      <c r="V99" s="24"/>
      <c r="W99" s="24"/>
      <c r="X99" s="24"/>
      <c r="Y99" s="24"/>
      <c r="Z99" s="24"/>
    </row>
    <row r="100" ht="19.15" customHeight="1">
      <c r="A100" t="s" s="138">
        <v>4747</v>
      </c>
      <c r="B100" s="149">
        <v>4</v>
      </c>
      <c r="C100" s="149">
        <v>8</v>
      </c>
      <c r="D100" t="s" s="205">
        <v>4838</v>
      </c>
      <c r="E100" t="s" s="205">
        <v>20</v>
      </c>
      <c r="F100" s="223">
        <v>22441</v>
      </c>
      <c r="G100" s="149">
        <v>25342</v>
      </c>
      <c r="H100" s="173">
        <f>SUM(G100-F100)</f>
        <v>2901</v>
      </c>
      <c r="I100" s="19">
        <f>H100/F100</f>
        <v>0.129272314068001</v>
      </c>
      <c r="J100" s="167">
        <f>H100/G100</f>
        <v>0.1144739957383</v>
      </c>
      <c r="K100" s="24"/>
      <c r="L100" s="24"/>
      <c r="M100" s="24"/>
      <c r="N100" s="24"/>
      <c r="O100" s="24"/>
      <c r="P100" s="24"/>
      <c r="Q100" s="24"/>
      <c r="R100" s="24"/>
      <c r="S100" s="24"/>
      <c r="T100" s="24"/>
      <c r="U100" s="24"/>
      <c r="V100" s="24"/>
      <c r="W100" s="24"/>
      <c r="X100" s="24"/>
      <c r="Y100" s="24"/>
      <c r="Z100" s="24"/>
    </row>
    <row r="101" ht="19.15" customHeight="1">
      <c r="A101" t="s" s="138">
        <v>4747</v>
      </c>
      <c r="B101" s="149">
        <v>4</v>
      </c>
      <c r="C101" s="149">
        <v>4</v>
      </c>
      <c r="D101" t="s" s="205">
        <v>4839</v>
      </c>
      <c r="E101" t="s" s="205">
        <v>17</v>
      </c>
      <c r="F101" s="223">
        <v>19326</v>
      </c>
      <c r="G101" s="149">
        <v>21160</v>
      </c>
      <c r="H101" s="173">
        <f>SUM(G101-F101)</f>
        <v>1834</v>
      </c>
      <c r="I101" s="19">
        <f>H101/F101</f>
        <v>0.0948980647831936</v>
      </c>
      <c r="J101" s="167">
        <f>H101/G101</f>
        <v>0.0866729678638941</v>
      </c>
      <c r="K101" s="24"/>
      <c r="L101" s="24"/>
      <c r="M101" s="24"/>
      <c r="N101" s="24"/>
      <c r="O101" s="24"/>
      <c r="P101" s="24"/>
      <c r="Q101" s="24"/>
      <c r="R101" s="24"/>
      <c r="S101" s="24"/>
      <c r="T101" s="24"/>
      <c r="U101" s="24"/>
      <c r="V101" s="24"/>
      <c r="W101" s="24"/>
      <c r="X101" s="24"/>
      <c r="Y101" s="24"/>
      <c r="Z101" s="24"/>
    </row>
    <row r="102" ht="19.15" customHeight="1">
      <c r="A102" t="s" s="138">
        <v>4747</v>
      </c>
      <c r="B102" s="149">
        <v>4</v>
      </c>
      <c r="C102" s="149">
        <v>3</v>
      </c>
      <c r="D102" t="s" s="205">
        <v>4840</v>
      </c>
      <c r="E102" t="s" s="205">
        <v>30</v>
      </c>
      <c r="F102" s="223">
        <v>3632</v>
      </c>
      <c r="G102" s="149">
        <v>3890</v>
      </c>
      <c r="H102" s="173">
        <f>SUM(G102-F102)</f>
        <v>258</v>
      </c>
      <c r="I102" s="19">
        <f>H102/F102</f>
        <v>0.0710352422907489</v>
      </c>
      <c r="J102" s="167">
        <f>H102/G102</f>
        <v>0.0663239074550129</v>
      </c>
      <c r="K102" s="24"/>
      <c r="L102" s="24"/>
      <c r="M102" s="24"/>
      <c r="N102" s="24"/>
      <c r="O102" s="24"/>
      <c r="P102" s="24"/>
      <c r="Q102" s="24"/>
      <c r="R102" s="24"/>
      <c r="S102" s="24"/>
      <c r="T102" s="24"/>
      <c r="U102" s="24"/>
      <c r="V102" s="24"/>
      <c r="W102" s="24"/>
      <c r="X102" s="24"/>
      <c r="Y102" s="24"/>
      <c r="Z102" s="24"/>
    </row>
    <row r="103" ht="19.15" customHeight="1">
      <c r="A103" t="s" s="138">
        <v>4747</v>
      </c>
      <c r="B103" s="149">
        <v>4</v>
      </c>
      <c r="C103" s="149">
        <v>12</v>
      </c>
      <c r="D103" t="s" s="205">
        <v>4841</v>
      </c>
      <c r="E103" t="s" s="205">
        <v>28</v>
      </c>
      <c r="F103" s="223">
        <v>2451</v>
      </c>
      <c r="G103" s="149">
        <v>2787</v>
      </c>
      <c r="H103" s="173">
        <f>SUM(G103-F103)</f>
        <v>336</v>
      </c>
      <c r="I103" s="19">
        <f>H103/F103</f>
        <v>0.137086903304774</v>
      </c>
      <c r="J103" s="167">
        <f>H103/G103</f>
        <v>0.120559741657696</v>
      </c>
      <c r="K103" s="24"/>
      <c r="L103" s="24"/>
      <c r="M103" s="24"/>
      <c r="N103" s="24"/>
      <c r="O103" s="24"/>
      <c r="P103" s="24"/>
      <c r="Q103" s="24"/>
      <c r="R103" s="24"/>
      <c r="S103" s="24"/>
      <c r="T103" s="24"/>
      <c r="U103" s="24"/>
      <c r="V103" s="24"/>
      <c r="W103" s="24"/>
      <c r="X103" s="24"/>
      <c r="Y103" s="24"/>
      <c r="Z103" s="24"/>
    </row>
    <row r="104" ht="19.15" customHeight="1">
      <c r="A104" t="s" s="138">
        <v>4747</v>
      </c>
      <c r="B104" s="149">
        <v>4</v>
      </c>
      <c r="C104" s="149">
        <v>9</v>
      </c>
      <c r="D104" t="s" s="205">
        <v>4842</v>
      </c>
      <c r="E104" t="s" s="205">
        <v>26</v>
      </c>
      <c r="F104" s="223">
        <v>852</v>
      </c>
      <c r="G104" s="149">
        <v>991</v>
      </c>
      <c r="H104" s="173">
        <f>SUM(G104-F104)</f>
        <v>139</v>
      </c>
      <c r="I104" s="19">
        <f>H104/F104</f>
        <v>0.163145539906103</v>
      </c>
      <c r="J104" s="167">
        <f>H104/G104</f>
        <v>0.140262361251261</v>
      </c>
      <c r="K104" s="24"/>
      <c r="L104" s="24"/>
      <c r="M104" s="24"/>
      <c r="N104" s="24"/>
      <c r="O104" s="24"/>
      <c r="P104" s="24"/>
      <c r="Q104" s="24"/>
      <c r="R104" s="24"/>
      <c r="S104" s="24"/>
      <c r="T104" s="24"/>
      <c r="U104" s="24"/>
      <c r="V104" s="24"/>
      <c r="W104" s="24"/>
      <c r="X104" s="24"/>
      <c r="Y104" s="24"/>
      <c r="Z104" s="24"/>
    </row>
    <row r="105" ht="19.15" customHeight="1">
      <c r="A105" t="s" s="138">
        <v>4747</v>
      </c>
      <c r="B105" s="149">
        <v>4</v>
      </c>
      <c r="C105" s="149">
        <v>16</v>
      </c>
      <c r="D105" t="s" s="205">
        <v>4843</v>
      </c>
      <c r="E105" t="s" s="205">
        <v>48</v>
      </c>
      <c r="F105" s="223">
        <v>445</v>
      </c>
      <c r="G105" s="149">
        <v>511</v>
      </c>
      <c r="H105" s="173">
        <f>SUM(G105-F105)</f>
        <v>66</v>
      </c>
      <c r="I105" s="19">
        <f>H105/F105</f>
        <v>0.148314606741573</v>
      </c>
      <c r="J105" s="167">
        <f>H105/G105</f>
        <v>0.129158512720157</v>
      </c>
      <c r="K105" s="24"/>
      <c r="L105" s="24"/>
      <c r="M105" s="24"/>
      <c r="N105" s="24"/>
      <c r="O105" s="24"/>
      <c r="P105" s="24"/>
      <c r="Q105" s="24"/>
      <c r="R105" s="24"/>
      <c r="S105" s="24"/>
      <c r="T105" s="24"/>
      <c r="U105" s="24"/>
      <c r="V105" s="24"/>
      <c r="W105" s="24"/>
      <c r="X105" s="24"/>
      <c r="Y105" s="24"/>
      <c r="Z105" s="24"/>
    </row>
    <row r="106" ht="19.15" customHeight="1">
      <c r="A106" t="s" s="138">
        <v>4747</v>
      </c>
      <c r="B106" s="149">
        <v>4</v>
      </c>
      <c r="C106" s="149">
        <v>2</v>
      </c>
      <c r="D106" t="s" s="205">
        <v>4844</v>
      </c>
      <c r="E106" t="s" s="205">
        <v>60</v>
      </c>
      <c r="F106" s="223">
        <v>270</v>
      </c>
      <c r="G106" s="149">
        <v>309</v>
      </c>
      <c r="H106" s="173">
        <f>SUM(G106-F106)</f>
        <v>39</v>
      </c>
      <c r="I106" s="19">
        <f>H106/F106</f>
        <v>0.144444444444444</v>
      </c>
      <c r="J106" s="167">
        <f>H106/G106</f>
        <v>0.12621359223301</v>
      </c>
      <c r="K106" s="24"/>
      <c r="L106" s="24"/>
      <c r="M106" s="24"/>
      <c r="N106" s="24"/>
      <c r="O106" s="24"/>
      <c r="P106" s="24"/>
      <c r="Q106" s="24"/>
      <c r="R106" s="24"/>
      <c r="S106" s="24"/>
      <c r="T106" s="24"/>
      <c r="U106" s="24"/>
      <c r="V106" s="24"/>
      <c r="W106" s="24"/>
      <c r="X106" s="24"/>
      <c r="Y106" s="24"/>
      <c r="Z106" s="24"/>
    </row>
    <row r="107" ht="19.15" customHeight="1">
      <c r="A107" t="s" s="138">
        <v>4747</v>
      </c>
      <c r="B107" s="149">
        <v>4</v>
      </c>
      <c r="C107" s="149">
        <v>13</v>
      </c>
      <c r="D107" t="s" s="205">
        <v>4845</v>
      </c>
      <c r="E107" t="s" s="205">
        <v>36</v>
      </c>
      <c r="F107" s="223">
        <v>212</v>
      </c>
      <c r="G107" s="149">
        <v>239</v>
      </c>
      <c r="H107" s="173">
        <f>SUM(G107-F107)</f>
        <v>27</v>
      </c>
      <c r="I107" s="19">
        <f>H107/F107</f>
        <v>0.127358490566038</v>
      </c>
      <c r="J107" s="167">
        <f>H107/G107</f>
        <v>0.112970711297071</v>
      </c>
      <c r="K107" s="24"/>
      <c r="L107" s="24"/>
      <c r="M107" s="24"/>
      <c r="N107" s="24"/>
      <c r="O107" s="24"/>
      <c r="P107" s="24"/>
      <c r="Q107" s="24"/>
      <c r="R107" s="24"/>
      <c r="S107" s="24"/>
      <c r="T107" s="24"/>
      <c r="U107" s="24"/>
      <c r="V107" s="24"/>
      <c r="W107" s="24"/>
      <c r="X107" s="24"/>
      <c r="Y107" s="24"/>
      <c r="Z107" s="24"/>
    </row>
    <row r="108" ht="19.15" customHeight="1">
      <c r="A108" t="s" s="138">
        <v>4747</v>
      </c>
      <c r="B108" s="149">
        <v>4</v>
      </c>
      <c r="C108" s="149">
        <v>5</v>
      </c>
      <c r="D108" t="s" s="205">
        <v>4846</v>
      </c>
      <c r="E108" t="s" s="205">
        <v>101</v>
      </c>
      <c r="F108" s="223">
        <v>207</v>
      </c>
      <c r="G108" s="149">
        <v>238</v>
      </c>
      <c r="H108" s="173">
        <f>SUM(G108-F108)</f>
        <v>31</v>
      </c>
      <c r="I108" s="19">
        <f>H108/F108</f>
        <v>0.14975845410628</v>
      </c>
      <c r="J108" s="167">
        <f>H108/G108</f>
        <v>0.130252100840336</v>
      </c>
      <c r="K108" s="24"/>
      <c r="L108" s="24"/>
      <c r="M108" s="24"/>
      <c r="N108" s="24"/>
      <c r="O108" s="24"/>
      <c r="P108" s="24"/>
      <c r="Q108" s="24"/>
      <c r="R108" s="24"/>
      <c r="S108" s="24"/>
      <c r="T108" s="24"/>
      <c r="U108" s="24"/>
      <c r="V108" s="24"/>
      <c r="W108" s="24"/>
      <c r="X108" s="24"/>
      <c r="Y108" s="24"/>
      <c r="Z108" s="24"/>
    </row>
    <row r="109" ht="19.15" customHeight="1">
      <c r="A109" t="s" s="138">
        <v>4747</v>
      </c>
      <c r="B109" s="149">
        <v>4</v>
      </c>
      <c r="C109" s="149">
        <v>14</v>
      </c>
      <c r="D109" t="s" s="205">
        <v>4847</v>
      </c>
      <c r="E109" t="s" s="205">
        <v>38</v>
      </c>
      <c r="F109" s="223">
        <v>214</v>
      </c>
      <c r="G109" s="149">
        <v>226</v>
      </c>
      <c r="H109" s="173">
        <f>SUM(G109-F109)</f>
        <v>12</v>
      </c>
      <c r="I109" s="19">
        <f>H109/F109</f>
        <v>0.0560747663551402</v>
      </c>
      <c r="J109" s="167">
        <f>H109/G109</f>
        <v>0.0530973451327434</v>
      </c>
      <c r="K109" s="24"/>
      <c r="L109" s="24"/>
      <c r="M109" s="24"/>
      <c r="N109" s="24"/>
      <c r="O109" s="24"/>
      <c r="P109" s="24"/>
      <c r="Q109" s="24"/>
      <c r="R109" s="24"/>
      <c r="S109" s="24"/>
      <c r="T109" s="24"/>
      <c r="U109" s="24"/>
      <c r="V109" s="24"/>
      <c r="W109" s="24"/>
      <c r="X109" s="24"/>
      <c r="Y109" s="24"/>
      <c r="Z109" s="24"/>
    </row>
    <row r="110" ht="19.15" customHeight="1">
      <c r="A110" t="s" s="138">
        <v>4747</v>
      </c>
      <c r="B110" s="149">
        <v>4</v>
      </c>
      <c r="C110" s="149">
        <v>27</v>
      </c>
      <c r="D110" t="s" s="205">
        <v>4848</v>
      </c>
      <c r="E110" t="s" s="205">
        <v>62</v>
      </c>
      <c r="F110" s="223">
        <v>205</v>
      </c>
      <c r="G110" s="149">
        <v>226</v>
      </c>
      <c r="H110" s="173">
        <f>SUM(G110-F110)</f>
        <v>21</v>
      </c>
      <c r="I110" s="19">
        <f>H110/F110</f>
        <v>0.102439024390244</v>
      </c>
      <c r="J110" s="167">
        <f>H110/G110</f>
        <v>0.0929203539823009</v>
      </c>
      <c r="K110" s="24"/>
      <c r="L110" s="24"/>
      <c r="M110" s="24"/>
      <c r="N110" s="24"/>
      <c r="O110" s="24"/>
      <c r="P110" s="24"/>
      <c r="Q110" s="24"/>
      <c r="R110" s="24"/>
      <c r="S110" s="24"/>
      <c r="T110" s="24"/>
      <c r="U110" s="24"/>
      <c r="V110" s="24"/>
      <c r="W110" s="24"/>
      <c r="X110" s="24"/>
      <c r="Y110" s="24"/>
      <c r="Z110" s="24"/>
    </row>
    <row r="111" ht="19.15" customHeight="1">
      <c r="A111" t="s" s="138">
        <v>4747</v>
      </c>
      <c r="B111" s="149">
        <v>4</v>
      </c>
      <c r="C111" s="149">
        <v>18</v>
      </c>
      <c r="D111" t="s" s="205">
        <v>4849</v>
      </c>
      <c r="E111" t="s" s="205">
        <v>76</v>
      </c>
      <c r="F111" s="223">
        <v>173</v>
      </c>
      <c r="G111" s="149">
        <v>214</v>
      </c>
      <c r="H111" s="173">
        <f>SUM(G111-F111)</f>
        <v>41</v>
      </c>
      <c r="I111" s="19">
        <f>H111/F111</f>
        <v>0.236994219653179</v>
      </c>
      <c r="J111" s="167">
        <f>H111/G111</f>
        <v>0.191588785046729</v>
      </c>
      <c r="K111" s="24"/>
      <c r="L111" s="24"/>
      <c r="M111" s="24"/>
      <c r="N111" s="24"/>
      <c r="O111" s="24"/>
      <c r="P111" s="24"/>
      <c r="Q111" s="24"/>
      <c r="R111" s="24"/>
      <c r="S111" s="24"/>
      <c r="T111" s="24"/>
      <c r="U111" s="24"/>
      <c r="V111" s="24"/>
      <c r="W111" s="24"/>
      <c r="X111" s="24"/>
      <c r="Y111" s="24"/>
      <c r="Z111" s="24"/>
    </row>
    <row r="112" ht="19.15" customHeight="1">
      <c r="A112" t="s" s="138">
        <v>4747</v>
      </c>
      <c r="B112" s="149">
        <v>4</v>
      </c>
      <c r="C112" s="149">
        <v>6</v>
      </c>
      <c r="D112" t="s" s="205">
        <v>4850</v>
      </c>
      <c r="E112" t="s" s="205">
        <v>74</v>
      </c>
      <c r="F112" s="223">
        <v>138</v>
      </c>
      <c r="G112" s="149">
        <v>157</v>
      </c>
      <c r="H112" s="173">
        <f>SUM(G112-F112)</f>
        <v>19</v>
      </c>
      <c r="I112" s="19">
        <f>H112/F112</f>
        <v>0.13768115942029</v>
      </c>
      <c r="J112" s="167">
        <f>H112/G112</f>
        <v>0.121019108280255</v>
      </c>
      <c r="K112" s="24"/>
      <c r="L112" s="24"/>
      <c r="M112" s="24"/>
      <c r="N112" s="24"/>
      <c r="O112" s="24"/>
      <c r="P112" s="24"/>
      <c r="Q112" s="24"/>
      <c r="R112" s="24"/>
      <c r="S112" s="24"/>
      <c r="T112" s="24"/>
      <c r="U112" s="24"/>
      <c r="V112" s="24"/>
      <c r="W112" s="24"/>
      <c r="X112" s="24"/>
      <c r="Y112" s="24"/>
      <c r="Z112" s="24"/>
    </row>
    <row r="113" ht="19.15" customHeight="1">
      <c r="A113" t="s" s="138">
        <v>4747</v>
      </c>
      <c r="B113" s="149">
        <v>4</v>
      </c>
      <c r="C113" s="149">
        <v>24</v>
      </c>
      <c r="D113" t="s" s="205">
        <v>4851</v>
      </c>
      <c r="E113" t="s" s="205">
        <v>42</v>
      </c>
      <c r="F113" s="223">
        <v>125</v>
      </c>
      <c r="G113" s="149">
        <v>140</v>
      </c>
      <c r="H113" s="173">
        <f>SUM(G113-F113)</f>
        <v>15</v>
      </c>
      <c r="I113" s="19">
        <f>H113/F113</f>
        <v>0.12</v>
      </c>
      <c r="J113" s="167">
        <f>H113/G113</f>
        <v>0.107142857142857</v>
      </c>
      <c r="K113" s="24"/>
      <c r="L113" s="24"/>
      <c r="M113" s="24"/>
      <c r="N113" s="24"/>
      <c r="O113" s="24"/>
      <c r="P113" s="24"/>
      <c r="Q113" s="24"/>
      <c r="R113" s="24"/>
      <c r="S113" s="24"/>
      <c r="T113" s="24"/>
      <c r="U113" s="24"/>
      <c r="V113" s="24"/>
      <c r="W113" s="24"/>
      <c r="X113" s="24"/>
      <c r="Y113" s="24"/>
      <c r="Z113" s="24"/>
    </row>
    <row r="114" ht="19.15" customHeight="1">
      <c r="A114" t="s" s="138">
        <v>4747</v>
      </c>
      <c r="B114" s="149">
        <v>4</v>
      </c>
      <c r="C114" s="149">
        <v>15</v>
      </c>
      <c r="D114" t="s" s="205">
        <v>4852</v>
      </c>
      <c r="E114" t="s" s="205">
        <v>24</v>
      </c>
      <c r="F114" s="223">
        <v>96</v>
      </c>
      <c r="G114" s="149">
        <v>114</v>
      </c>
      <c r="H114" s="173">
        <f>SUM(G114-F114)</f>
        <v>18</v>
      </c>
      <c r="I114" s="19">
        <f>H114/F114</f>
        <v>0.1875</v>
      </c>
      <c r="J114" s="167">
        <f>H114/G114</f>
        <v>0.157894736842105</v>
      </c>
      <c r="K114" s="24"/>
      <c r="L114" s="24"/>
      <c r="M114" s="24"/>
      <c r="N114" s="24"/>
      <c r="O114" s="24"/>
      <c r="P114" s="24"/>
      <c r="Q114" s="24"/>
      <c r="R114" s="24"/>
      <c r="S114" s="24"/>
      <c r="T114" s="24"/>
      <c r="U114" s="24"/>
      <c r="V114" s="24"/>
      <c r="W114" s="24"/>
      <c r="X114" s="24"/>
      <c r="Y114" s="24"/>
      <c r="Z114" s="24"/>
    </row>
    <row r="115" ht="19.15" customHeight="1">
      <c r="A115" t="s" s="138">
        <v>4747</v>
      </c>
      <c r="B115" s="149">
        <v>4</v>
      </c>
      <c r="C115" s="149">
        <v>26</v>
      </c>
      <c r="D115" t="s" s="205">
        <v>4853</v>
      </c>
      <c r="E115" t="s" s="205">
        <v>147</v>
      </c>
      <c r="F115" s="223">
        <v>97</v>
      </c>
      <c r="G115" s="149">
        <v>101</v>
      </c>
      <c r="H115" s="173">
        <f>SUM(G115-F115)</f>
        <v>4</v>
      </c>
      <c r="I115" s="19">
        <f>H115/F115</f>
        <v>0.0412371134020619</v>
      </c>
      <c r="J115" s="167">
        <f>H115/G115</f>
        <v>0.0396039603960396</v>
      </c>
      <c r="K115" s="24"/>
      <c r="L115" s="24"/>
      <c r="M115" s="24"/>
      <c r="N115" s="24"/>
      <c r="O115" s="24"/>
      <c r="P115" s="24"/>
      <c r="Q115" s="24"/>
      <c r="R115" s="24"/>
      <c r="S115" s="24"/>
      <c r="T115" s="24"/>
      <c r="U115" s="24"/>
      <c r="V115" s="24"/>
      <c r="W115" s="24"/>
      <c r="X115" s="24"/>
      <c r="Y115" s="24"/>
      <c r="Z115" s="24"/>
    </row>
    <row r="116" ht="19.15" customHeight="1">
      <c r="A116" t="s" s="138">
        <v>4747</v>
      </c>
      <c r="B116" s="149">
        <v>4</v>
      </c>
      <c r="C116" s="149">
        <v>21</v>
      </c>
      <c r="D116" t="s" s="205">
        <v>4854</v>
      </c>
      <c r="E116" t="s" s="205">
        <v>52</v>
      </c>
      <c r="F116" s="223">
        <v>83</v>
      </c>
      <c r="G116" s="149">
        <v>90</v>
      </c>
      <c r="H116" s="173">
        <f>SUM(G116-F116)</f>
        <v>7</v>
      </c>
      <c r="I116" s="19">
        <f>H116/F116</f>
        <v>0.0843373493975904</v>
      </c>
      <c r="J116" s="167">
        <f>H116/G116</f>
        <v>0.07777777777777781</v>
      </c>
      <c r="K116" s="24"/>
      <c r="L116" s="24"/>
      <c r="M116" s="24"/>
      <c r="N116" s="24"/>
      <c r="O116" s="24"/>
      <c r="P116" s="24"/>
      <c r="Q116" s="24"/>
      <c r="R116" s="24"/>
      <c r="S116" s="24"/>
      <c r="T116" s="24"/>
      <c r="U116" s="24"/>
      <c r="V116" s="24"/>
      <c r="W116" s="24"/>
      <c r="X116" s="24"/>
      <c r="Y116" s="24"/>
      <c r="Z116" s="24"/>
    </row>
    <row r="117" ht="19.15" customHeight="1">
      <c r="A117" t="s" s="138">
        <v>4747</v>
      </c>
      <c r="B117" s="149">
        <v>4</v>
      </c>
      <c r="C117" s="149">
        <v>11</v>
      </c>
      <c r="D117" t="s" s="205">
        <v>4855</v>
      </c>
      <c r="E117" t="s" s="205">
        <v>110</v>
      </c>
      <c r="F117" s="223">
        <v>78</v>
      </c>
      <c r="G117" s="149">
        <v>89</v>
      </c>
      <c r="H117" s="173">
        <f>SUM(G117-F117)</f>
        <v>11</v>
      </c>
      <c r="I117" s="19">
        <f>H117/F117</f>
        <v>0.141025641025641</v>
      </c>
      <c r="J117" s="167">
        <f>H117/G117</f>
        <v>0.123595505617978</v>
      </c>
      <c r="K117" s="24"/>
      <c r="L117" s="24"/>
      <c r="M117" s="24"/>
      <c r="N117" s="24"/>
      <c r="O117" s="24"/>
      <c r="P117" s="24"/>
      <c r="Q117" s="24"/>
      <c r="R117" s="24"/>
      <c r="S117" s="24"/>
      <c r="T117" s="24"/>
      <c r="U117" s="24"/>
      <c r="V117" s="24"/>
      <c r="W117" s="24"/>
      <c r="X117" s="24"/>
      <c r="Y117" s="24"/>
      <c r="Z117" s="24"/>
    </row>
    <row r="118" ht="19.15" customHeight="1">
      <c r="A118" t="s" s="138">
        <v>4747</v>
      </c>
      <c r="B118" s="149">
        <v>4</v>
      </c>
      <c r="C118" s="149">
        <v>23</v>
      </c>
      <c r="D118" t="s" s="205">
        <v>4856</v>
      </c>
      <c r="E118" t="s" s="205">
        <v>173</v>
      </c>
      <c r="F118" s="223">
        <v>82</v>
      </c>
      <c r="G118" s="149">
        <v>87</v>
      </c>
      <c r="H118" s="173">
        <f>SUM(G118-F118)</f>
        <v>5</v>
      </c>
      <c r="I118" s="19">
        <f>H118/F118</f>
        <v>0.0609756097560976</v>
      </c>
      <c r="J118" s="167">
        <f>H118/G118</f>
        <v>0.0574712643678161</v>
      </c>
      <c r="K118" s="24"/>
      <c r="L118" s="24"/>
      <c r="M118" s="24"/>
      <c r="N118" s="24"/>
      <c r="O118" s="24"/>
      <c r="P118" s="24"/>
      <c r="Q118" s="24"/>
      <c r="R118" s="24"/>
      <c r="S118" s="24"/>
      <c r="T118" s="24"/>
      <c r="U118" s="24"/>
      <c r="V118" s="24"/>
      <c r="W118" s="24"/>
      <c r="X118" s="24"/>
      <c r="Y118" s="24"/>
      <c r="Z118" s="24"/>
    </row>
    <row r="119" ht="19.15" customHeight="1">
      <c r="A119" t="s" s="138">
        <v>4747</v>
      </c>
      <c r="B119" s="149">
        <v>4</v>
      </c>
      <c r="C119" s="149">
        <v>10</v>
      </c>
      <c r="D119" t="s" s="205">
        <v>4857</v>
      </c>
      <c r="E119" t="s" s="205">
        <v>44</v>
      </c>
      <c r="F119" s="223">
        <v>68</v>
      </c>
      <c r="G119" s="149">
        <v>79</v>
      </c>
      <c r="H119" s="173">
        <f>SUM(G119-F119)</f>
        <v>11</v>
      </c>
      <c r="I119" s="19">
        <f>H119/F119</f>
        <v>0.161764705882353</v>
      </c>
      <c r="J119" s="167">
        <f>H119/G119</f>
        <v>0.139240506329114</v>
      </c>
      <c r="K119" s="24"/>
      <c r="L119" s="24"/>
      <c r="M119" s="24"/>
      <c r="N119" s="24"/>
      <c r="O119" s="24"/>
      <c r="P119" s="24"/>
      <c r="Q119" s="24"/>
      <c r="R119" s="24"/>
      <c r="S119" s="24"/>
      <c r="T119" s="24"/>
      <c r="U119" s="24"/>
      <c r="V119" s="24"/>
      <c r="W119" s="24"/>
      <c r="X119" s="24"/>
      <c r="Y119" s="24"/>
      <c r="Z119" s="24"/>
    </row>
    <row r="120" ht="19.15" customHeight="1">
      <c r="A120" t="s" s="138">
        <v>4747</v>
      </c>
      <c r="B120" s="149">
        <v>4</v>
      </c>
      <c r="C120" s="149">
        <v>22</v>
      </c>
      <c r="D120" t="s" s="205">
        <v>4858</v>
      </c>
      <c r="E120" t="s" s="205">
        <v>72</v>
      </c>
      <c r="F120" s="223">
        <v>69</v>
      </c>
      <c r="G120" s="149">
        <v>74</v>
      </c>
      <c r="H120" s="173">
        <f>SUM(G120-F120)</f>
        <v>5</v>
      </c>
      <c r="I120" s="19">
        <f>H120/F120</f>
        <v>0.072463768115942</v>
      </c>
      <c r="J120" s="167">
        <f>H120/G120</f>
        <v>0.0675675675675676</v>
      </c>
      <c r="K120" s="24"/>
      <c r="L120" s="24"/>
      <c r="M120" s="24"/>
      <c r="N120" s="24"/>
      <c r="O120" s="24"/>
      <c r="P120" s="24"/>
      <c r="Q120" s="24"/>
      <c r="R120" s="24"/>
      <c r="S120" s="24"/>
      <c r="T120" s="24"/>
      <c r="U120" s="24"/>
      <c r="V120" s="24"/>
      <c r="W120" s="24"/>
      <c r="X120" s="24"/>
      <c r="Y120" s="24"/>
      <c r="Z120" s="24"/>
    </row>
    <row r="121" ht="19.15" customHeight="1">
      <c r="A121" t="s" s="138">
        <v>4747</v>
      </c>
      <c r="B121" s="149">
        <v>4</v>
      </c>
      <c r="C121" s="149">
        <v>20</v>
      </c>
      <c r="D121" t="s" s="205">
        <v>4859</v>
      </c>
      <c r="E121" t="s" s="205">
        <v>66</v>
      </c>
      <c r="F121" s="223">
        <v>50</v>
      </c>
      <c r="G121" s="149">
        <v>55</v>
      </c>
      <c r="H121" s="173">
        <f>SUM(G121-F121)</f>
        <v>5</v>
      </c>
      <c r="I121" s="19">
        <f>H121/F121</f>
        <v>0.1</v>
      </c>
      <c r="J121" s="167">
        <f>H121/G121</f>
        <v>0.0909090909090909</v>
      </c>
      <c r="K121" s="24"/>
      <c r="L121" s="24"/>
      <c r="M121" s="24"/>
      <c r="N121" s="24"/>
      <c r="O121" s="24"/>
      <c r="P121" s="24"/>
      <c r="Q121" s="24"/>
      <c r="R121" s="24"/>
      <c r="S121" s="24"/>
      <c r="T121" s="24"/>
      <c r="U121" s="24"/>
      <c r="V121" s="24"/>
      <c r="W121" s="24"/>
      <c r="X121" s="24"/>
      <c r="Y121" s="24"/>
      <c r="Z121" s="24"/>
    </row>
    <row r="122" ht="19.15" customHeight="1">
      <c r="A122" t="s" s="138">
        <v>4747</v>
      </c>
      <c r="B122" s="149">
        <v>4</v>
      </c>
      <c r="C122" s="149">
        <v>19</v>
      </c>
      <c r="D122" t="s" s="205">
        <v>4860</v>
      </c>
      <c r="E122" t="s" s="205">
        <v>248</v>
      </c>
      <c r="F122" s="223">
        <v>44</v>
      </c>
      <c r="G122" s="149">
        <v>48</v>
      </c>
      <c r="H122" s="173">
        <f>SUM(G122-F122)</f>
        <v>4</v>
      </c>
      <c r="I122" s="19">
        <f>H122/F122</f>
        <v>0.0909090909090909</v>
      </c>
      <c r="J122" s="167">
        <f>H122/G122</f>
        <v>0.0833333333333333</v>
      </c>
      <c r="K122" s="24"/>
      <c r="L122" s="24"/>
      <c r="M122" s="24"/>
      <c r="N122" s="24"/>
      <c r="O122" s="24"/>
      <c r="P122" s="24"/>
      <c r="Q122" s="24"/>
      <c r="R122" s="24"/>
      <c r="S122" s="24"/>
      <c r="T122" s="24"/>
      <c r="U122" s="24"/>
      <c r="V122" s="24"/>
      <c r="W122" s="24"/>
      <c r="X122" s="24"/>
      <c r="Y122" s="24"/>
      <c r="Z122" s="24"/>
    </row>
    <row r="123" ht="19.15" customHeight="1">
      <c r="A123" t="s" s="138">
        <v>4747</v>
      </c>
      <c r="B123" s="149">
        <v>4</v>
      </c>
      <c r="C123" s="149">
        <v>29</v>
      </c>
      <c r="D123" t="s" s="205">
        <v>4861</v>
      </c>
      <c r="E123" t="s" s="205">
        <v>68</v>
      </c>
      <c r="F123" s="223">
        <v>42</v>
      </c>
      <c r="G123" s="149">
        <v>48</v>
      </c>
      <c r="H123" s="173">
        <f>SUM(G123-F123)</f>
        <v>6</v>
      </c>
      <c r="I123" s="19">
        <f>H123/F123</f>
        <v>0.142857142857143</v>
      </c>
      <c r="J123" s="167">
        <f>H123/G123</f>
        <v>0.125</v>
      </c>
      <c r="K123" s="24"/>
      <c r="L123" s="24"/>
      <c r="M123" s="24"/>
      <c r="N123" s="24"/>
      <c r="O123" s="24"/>
      <c r="P123" s="24"/>
      <c r="Q123" s="24"/>
      <c r="R123" s="24"/>
      <c r="S123" s="24"/>
      <c r="T123" s="24"/>
      <c r="U123" s="24"/>
      <c r="V123" s="24"/>
      <c r="W123" s="24"/>
      <c r="X123" s="24"/>
      <c r="Y123" s="24"/>
      <c r="Z123" s="24"/>
    </row>
    <row r="124" ht="19.15" customHeight="1">
      <c r="A124" t="s" s="138">
        <v>4747</v>
      </c>
      <c r="B124" s="149">
        <v>4</v>
      </c>
      <c r="C124" s="149">
        <v>28</v>
      </c>
      <c r="D124" t="s" s="205">
        <v>4862</v>
      </c>
      <c r="E124" t="s" s="205">
        <v>119</v>
      </c>
      <c r="F124" s="223">
        <v>30</v>
      </c>
      <c r="G124" s="149">
        <v>34</v>
      </c>
      <c r="H124" s="173">
        <f>SUM(G124-F124)</f>
        <v>4</v>
      </c>
      <c r="I124" s="19">
        <f>H124/F124</f>
        <v>0.133333333333333</v>
      </c>
      <c r="J124" s="167">
        <f>H124/G124</f>
        <v>0.117647058823529</v>
      </c>
      <c r="K124" s="24"/>
      <c r="L124" s="24"/>
      <c r="M124" s="24"/>
      <c r="N124" s="24"/>
      <c r="O124" s="24"/>
      <c r="P124" s="24"/>
      <c r="Q124" s="24"/>
      <c r="R124" s="24"/>
      <c r="S124" s="24"/>
      <c r="T124" s="24"/>
      <c r="U124" s="24"/>
      <c r="V124" s="24"/>
      <c r="W124" s="24"/>
      <c r="X124" s="24"/>
      <c r="Y124" s="24"/>
      <c r="Z124" s="24"/>
    </row>
    <row r="125" ht="19.15" customHeight="1">
      <c r="A125" t="s" s="138">
        <v>4747</v>
      </c>
      <c r="B125" s="149">
        <v>4</v>
      </c>
      <c r="C125" s="149">
        <v>25</v>
      </c>
      <c r="D125" t="s" s="205">
        <v>4863</v>
      </c>
      <c r="E125" t="s" s="205">
        <v>116</v>
      </c>
      <c r="F125" s="223">
        <v>18</v>
      </c>
      <c r="G125" s="149">
        <v>20</v>
      </c>
      <c r="H125" s="173">
        <f>SUM(G125-F125)</f>
        <v>2</v>
      </c>
      <c r="I125" s="19">
        <f>H125/F125</f>
        <v>0.111111111111111</v>
      </c>
      <c r="J125" s="167">
        <f>H125/G125</f>
        <v>0.1</v>
      </c>
      <c r="K125" s="24"/>
      <c r="L125" s="24"/>
      <c r="M125" s="24"/>
      <c r="N125" s="24"/>
      <c r="O125" s="24"/>
      <c r="P125" s="24"/>
      <c r="Q125" s="24"/>
      <c r="R125" s="24"/>
      <c r="S125" s="24"/>
      <c r="T125" s="24"/>
      <c r="U125" s="24"/>
      <c r="V125" s="24"/>
      <c r="W125" s="24"/>
      <c r="X125" s="24"/>
      <c r="Y125" s="24"/>
      <c r="Z125" s="24"/>
    </row>
    <row r="126" ht="19.15" customHeight="1">
      <c r="A126" t="s" s="138">
        <v>4747</v>
      </c>
      <c r="B126" s="149">
        <v>4</v>
      </c>
      <c r="C126" s="149">
        <v>17</v>
      </c>
      <c r="D126" t="s" s="205">
        <v>4864</v>
      </c>
      <c r="E126" t="s" s="205">
        <v>380</v>
      </c>
      <c r="F126" s="223">
        <v>0</v>
      </c>
      <c r="G126" s="149">
        <v>0</v>
      </c>
      <c r="H126" s="206">
        <f>SUM(G126-F126)</f>
        <v>0</v>
      </c>
      <c r="I126" s="301">
        <f>H126/F126</f>
      </c>
      <c r="J126" s="176">
        <f>H126/G126</f>
      </c>
      <c r="K126" s="174"/>
      <c r="L126" s="174"/>
      <c r="M126" s="174"/>
      <c r="N126" s="174"/>
      <c r="O126" s="174"/>
      <c r="P126" s="174"/>
      <c r="Q126" s="174"/>
      <c r="R126" s="174"/>
      <c r="S126" s="174"/>
      <c r="T126" s="174"/>
      <c r="U126" s="174"/>
      <c r="V126" s="174"/>
      <c r="W126" s="174"/>
      <c r="X126" s="174"/>
      <c r="Y126" s="174"/>
      <c r="Z126" s="174"/>
    </row>
    <row r="127" ht="19.15" customHeight="1">
      <c r="A127" s="177"/>
      <c r="B127" s="178"/>
      <c r="C127" s="178"/>
      <c r="D127" s="179"/>
      <c r="E127" s="179"/>
      <c r="F127" s="181">
        <f>SUM(F98:F126)</f>
        <v>106640</v>
      </c>
      <c r="G127" s="180">
        <f>SUM(G98:G126)</f>
        <v>118656</v>
      </c>
      <c r="H127" s="181">
        <f>SUM(H98:H126)</f>
        <v>12016</v>
      </c>
      <c r="I127" s="302">
        <f>H127/F127</f>
        <v>0.112678169542386</v>
      </c>
      <c r="J127" s="182">
        <f>H127/G127</f>
        <v>0.101267529665588</v>
      </c>
      <c r="K127" s="183"/>
      <c r="L127" s="183"/>
      <c r="M127" s="183"/>
      <c r="N127" s="183"/>
      <c r="O127" s="183"/>
      <c r="P127" s="183"/>
      <c r="Q127" s="183"/>
      <c r="R127" s="183"/>
      <c r="S127" s="183"/>
      <c r="T127" s="183"/>
      <c r="U127" s="183"/>
      <c r="V127" s="183"/>
      <c r="W127" s="183"/>
      <c r="X127" s="183"/>
      <c r="Y127" s="183"/>
      <c r="Z127" s="184"/>
    </row>
    <row r="128" ht="19.15" customHeight="1">
      <c r="A128" s="230"/>
      <c r="B128" s="231"/>
      <c r="C128" s="231"/>
      <c r="D128" s="232"/>
      <c r="E128" s="232"/>
      <c r="F128" s="233"/>
      <c r="G128" s="231"/>
      <c r="H128" s="234"/>
      <c r="I128" s="303"/>
      <c r="J128" s="188"/>
      <c r="K128" s="189"/>
      <c r="L128" s="189"/>
      <c r="M128" s="189"/>
      <c r="N128" s="189"/>
      <c r="O128" s="189"/>
      <c r="P128" s="189"/>
      <c r="Q128" s="189"/>
      <c r="R128" s="189"/>
      <c r="S128" s="189"/>
      <c r="T128" s="189"/>
      <c r="U128" s="189"/>
      <c r="V128" s="189"/>
      <c r="W128" s="189"/>
      <c r="X128" s="189"/>
      <c r="Y128" s="189"/>
      <c r="Z128" s="189"/>
    </row>
    <row r="129" ht="19.15" customHeight="1">
      <c r="A129" t="s" s="138">
        <v>4747</v>
      </c>
      <c r="B129" s="149">
        <v>5</v>
      </c>
      <c r="C129" s="149">
        <v>6</v>
      </c>
      <c r="D129" t="s" s="205">
        <v>4865</v>
      </c>
      <c r="E129" t="s" s="205">
        <v>84</v>
      </c>
      <c r="F129" s="223">
        <v>31996</v>
      </c>
      <c r="G129" s="149">
        <v>33764</v>
      </c>
      <c r="H129" s="173">
        <f>SUM(G129-F129)</f>
        <v>1768</v>
      </c>
      <c r="I129" s="19">
        <f>H129/F129</f>
        <v>0.0552569071133892</v>
      </c>
      <c r="J129" s="167">
        <f>H129/G129</f>
        <v>0.0523634640445445</v>
      </c>
      <c r="K129" s="24"/>
      <c r="L129" s="24"/>
      <c r="M129" s="24"/>
      <c r="N129" s="24"/>
      <c r="O129" s="24"/>
      <c r="P129" s="24"/>
      <c r="Q129" s="24"/>
      <c r="R129" s="24"/>
      <c r="S129" s="24"/>
      <c r="T129" s="24"/>
      <c r="U129" s="24"/>
      <c r="V129" s="24"/>
      <c r="W129" s="24"/>
      <c r="X129" s="24"/>
      <c r="Y129" s="24"/>
      <c r="Z129" s="24"/>
    </row>
    <row r="130" ht="19.15" customHeight="1">
      <c r="A130" t="s" s="138">
        <v>4747</v>
      </c>
      <c r="B130" s="149">
        <v>5</v>
      </c>
      <c r="C130" s="149">
        <v>8</v>
      </c>
      <c r="D130" t="s" s="205">
        <v>4866</v>
      </c>
      <c r="E130" t="s" s="205">
        <v>20</v>
      </c>
      <c r="F130" s="223">
        <v>31151</v>
      </c>
      <c r="G130" s="149">
        <v>32972</v>
      </c>
      <c r="H130" s="173">
        <f>SUM(G130-F130)</f>
        <v>1821</v>
      </c>
      <c r="I130" s="19">
        <f>H130/F130</f>
        <v>0.0584571923854772</v>
      </c>
      <c r="J130" s="167">
        <f>H130/G130</f>
        <v>0.0552286788790489</v>
      </c>
      <c r="K130" s="24"/>
      <c r="L130" s="24"/>
      <c r="M130" s="24"/>
      <c r="N130" s="24"/>
      <c r="O130" s="24"/>
      <c r="P130" s="24"/>
      <c r="Q130" s="24"/>
      <c r="R130" s="24"/>
      <c r="S130" s="24"/>
      <c r="T130" s="24"/>
      <c r="U130" s="24"/>
      <c r="V130" s="24"/>
      <c r="W130" s="24"/>
      <c r="X130" s="24"/>
      <c r="Y130" s="24"/>
      <c r="Z130" s="24"/>
    </row>
    <row r="131" ht="19.15" customHeight="1">
      <c r="A131" t="s" s="138">
        <v>4747</v>
      </c>
      <c r="B131" s="149">
        <v>5</v>
      </c>
      <c r="C131" s="149">
        <v>10</v>
      </c>
      <c r="D131" t="s" s="205">
        <v>4867</v>
      </c>
      <c r="E131" t="s" s="205">
        <v>22</v>
      </c>
      <c r="F131" s="223">
        <v>31426</v>
      </c>
      <c r="G131" s="149">
        <v>32953</v>
      </c>
      <c r="H131" s="173">
        <f>SUM(G131-F131)</f>
        <v>1527</v>
      </c>
      <c r="I131" s="19">
        <f>H131/F131</f>
        <v>0.0485903392095717</v>
      </c>
      <c r="J131" s="167">
        <f>H131/G131</f>
        <v>0.0463387248505447</v>
      </c>
      <c r="K131" s="24"/>
      <c r="L131" s="24"/>
      <c r="M131" s="24"/>
      <c r="N131" s="24"/>
      <c r="O131" s="24"/>
      <c r="P131" s="24"/>
      <c r="Q131" s="24"/>
      <c r="R131" s="24"/>
      <c r="S131" s="24"/>
      <c r="T131" s="24"/>
      <c r="U131" s="24"/>
      <c r="V131" s="24"/>
      <c r="W131" s="24"/>
      <c r="X131" s="24"/>
      <c r="Y131" s="24"/>
      <c r="Z131" s="24"/>
    </row>
    <row r="132" ht="19.15" customHeight="1">
      <c r="A132" t="s" s="138">
        <v>4747</v>
      </c>
      <c r="B132" s="149">
        <v>5</v>
      </c>
      <c r="C132" s="149">
        <v>5</v>
      </c>
      <c r="D132" t="s" s="205">
        <v>4868</v>
      </c>
      <c r="E132" t="s" s="205">
        <v>17</v>
      </c>
      <c r="F132" s="223">
        <v>17599</v>
      </c>
      <c r="G132" s="149">
        <v>18406</v>
      </c>
      <c r="H132" s="173">
        <f>SUM(G132-F132)</f>
        <v>807</v>
      </c>
      <c r="I132" s="19">
        <f>H132/F132</f>
        <v>0.0458548781180749</v>
      </c>
      <c r="J132" s="167">
        <f>H132/G132</f>
        <v>0.0438443985656851</v>
      </c>
      <c r="K132" s="24"/>
      <c r="L132" s="24"/>
      <c r="M132" s="24"/>
      <c r="N132" s="24"/>
      <c r="O132" s="24"/>
      <c r="P132" s="24"/>
      <c r="Q132" s="24"/>
      <c r="R132" s="24"/>
      <c r="S132" s="24"/>
      <c r="T132" s="24"/>
      <c r="U132" s="24"/>
      <c r="V132" s="24"/>
      <c r="W132" s="24"/>
      <c r="X132" s="24"/>
      <c r="Y132" s="24"/>
      <c r="Z132" s="24"/>
    </row>
    <row r="133" ht="19.15" customHeight="1">
      <c r="A133" t="s" s="138">
        <v>4747</v>
      </c>
      <c r="B133" s="149">
        <v>5</v>
      </c>
      <c r="C133" s="149">
        <v>13</v>
      </c>
      <c r="D133" t="s" s="205">
        <v>4869</v>
      </c>
      <c r="E133" t="s" s="205">
        <v>28</v>
      </c>
      <c r="F133" s="223">
        <v>3424</v>
      </c>
      <c r="G133" s="149">
        <v>3575</v>
      </c>
      <c r="H133" s="173">
        <f>SUM(G133-F133)</f>
        <v>151</v>
      </c>
      <c r="I133" s="19">
        <f>H133/F133</f>
        <v>0.0441004672897196</v>
      </c>
      <c r="J133" s="167">
        <f>H133/G133</f>
        <v>0.0422377622377622</v>
      </c>
      <c r="K133" s="24"/>
      <c r="L133" s="24"/>
      <c r="M133" s="24"/>
      <c r="N133" s="24"/>
      <c r="O133" s="24"/>
      <c r="P133" s="24"/>
      <c r="Q133" s="24"/>
      <c r="R133" s="24"/>
      <c r="S133" s="24"/>
      <c r="T133" s="24"/>
      <c r="U133" s="24"/>
      <c r="V133" s="24"/>
      <c r="W133" s="24"/>
      <c r="X133" s="24"/>
      <c r="Y133" s="24"/>
      <c r="Z133" s="24"/>
    </row>
    <row r="134" ht="19.15" customHeight="1">
      <c r="A134" t="s" s="138">
        <v>4747</v>
      </c>
      <c r="B134" s="149">
        <v>5</v>
      </c>
      <c r="C134" s="149">
        <v>4</v>
      </c>
      <c r="D134" t="s" s="205">
        <v>4870</v>
      </c>
      <c r="E134" t="s" s="205">
        <v>26</v>
      </c>
      <c r="F134" s="223">
        <v>1965</v>
      </c>
      <c r="G134" s="149">
        <v>2024</v>
      </c>
      <c r="H134" s="173">
        <f>SUM(G134-F134)</f>
        <v>59</v>
      </c>
      <c r="I134" s="19">
        <f>H134/F134</f>
        <v>0.0300254452926209</v>
      </c>
      <c r="J134" s="167">
        <f>H134/G134</f>
        <v>0.0291501976284585</v>
      </c>
      <c r="K134" s="24"/>
      <c r="L134" s="24"/>
      <c r="M134" s="24"/>
      <c r="N134" s="24"/>
      <c r="O134" s="24"/>
      <c r="P134" s="24"/>
      <c r="Q134" s="24"/>
      <c r="R134" s="24"/>
      <c r="S134" s="24"/>
      <c r="T134" s="24"/>
      <c r="U134" s="24"/>
      <c r="V134" s="24"/>
      <c r="W134" s="24"/>
      <c r="X134" s="24"/>
      <c r="Y134" s="24"/>
      <c r="Z134" s="24"/>
    </row>
    <row r="135" ht="19.15" customHeight="1">
      <c r="A135" t="s" s="138">
        <v>4747</v>
      </c>
      <c r="B135" s="149">
        <v>5</v>
      </c>
      <c r="C135" s="149">
        <v>1</v>
      </c>
      <c r="D135" t="s" s="205">
        <v>4871</v>
      </c>
      <c r="E135" t="s" s="205">
        <v>36</v>
      </c>
      <c r="F135" s="223">
        <v>1154</v>
      </c>
      <c r="G135" s="149">
        <v>1231</v>
      </c>
      <c r="H135" s="173">
        <f>SUM(G135-F135)</f>
        <v>77</v>
      </c>
      <c r="I135" s="19">
        <f>H135/F135</f>
        <v>0.0667244367417678</v>
      </c>
      <c r="J135" s="167">
        <f>H135/G135</f>
        <v>0.0625507717303006</v>
      </c>
      <c r="K135" s="24"/>
      <c r="L135" s="24"/>
      <c r="M135" s="24"/>
      <c r="N135" s="24"/>
      <c r="O135" s="24"/>
      <c r="P135" s="24"/>
      <c r="Q135" s="24"/>
      <c r="R135" s="24"/>
      <c r="S135" s="24"/>
      <c r="T135" s="24"/>
      <c r="U135" s="24"/>
      <c r="V135" s="24"/>
      <c r="W135" s="24"/>
      <c r="X135" s="24"/>
      <c r="Y135" s="24"/>
      <c r="Z135" s="24"/>
    </row>
    <row r="136" ht="19.15" customHeight="1">
      <c r="A136" t="s" s="138">
        <v>4747</v>
      </c>
      <c r="B136" s="149">
        <v>5</v>
      </c>
      <c r="C136" s="149">
        <v>9</v>
      </c>
      <c r="D136" t="s" s="205">
        <v>4872</v>
      </c>
      <c r="E136" t="s" s="205">
        <v>30</v>
      </c>
      <c r="F136" s="223">
        <v>699</v>
      </c>
      <c r="G136" s="149">
        <v>742</v>
      </c>
      <c r="H136" s="173">
        <f>SUM(G136-F136)</f>
        <v>43</v>
      </c>
      <c r="I136" s="19">
        <f>H136/F136</f>
        <v>0.061516452074392</v>
      </c>
      <c r="J136" s="167">
        <f>H136/G136</f>
        <v>0.0579514824797844</v>
      </c>
      <c r="K136" s="24"/>
      <c r="L136" s="24"/>
      <c r="M136" s="24"/>
      <c r="N136" s="24"/>
      <c r="O136" s="24"/>
      <c r="P136" s="24"/>
      <c r="Q136" s="24"/>
      <c r="R136" s="24"/>
      <c r="S136" s="24"/>
      <c r="T136" s="24"/>
      <c r="U136" s="24"/>
      <c r="V136" s="24"/>
      <c r="W136" s="24"/>
      <c r="X136" s="24"/>
      <c r="Y136" s="24"/>
      <c r="Z136" s="24"/>
    </row>
    <row r="137" ht="19.15" customHeight="1">
      <c r="A137" t="s" s="138">
        <v>4747</v>
      </c>
      <c r="B137" s="149">
        <v>5</v>
      </c>
      <c r="C137" s="149">
        <v>14</v>
      </c>
      <c r="D137" t="s" s="205">
        <v>4873</v>
      </c>
      <c r="E137" t="s" s="205">
        <v>48</v>
      </c>
      <c r="F137" s="223">
        <v>610</v>
      </c>
      <c r="G137" s="149">
        <v>658</v>
      </c>
      <c r="H137" s="173">
        <f>SUM(G137-F137)</f>
        <v>48</v>
      </c>
      <c r="I137" s="19">
        <f>H137/F137</f>
        <v>0.0786885245901639</v>
      </c>
      <c r="J137" s="167">
        <f>H137/G137</f>
        <v>0.0729483282674772</v>
      </c>
      <c r="K137" s="24"/>
      <c r="L137" s="24"/>
      <c r="M137" s="24"/>
      <c r="N137" s="24"/>
      <c r="O137" s="24"/>
      <c r="P137" s="24"/>
      <c r="Q137" s="24"/>
      <c r="R137" s="24"/>
      <c r="S137" s="24"/>
      <c r="T137" s="24"/>
      <c r="U137" s="24"/>
      <c r="V137" s="24"/>
      <c r="W137" s="24"/>
      <c r="X137" s="24"/>
      <c r="Y137" s="24"/>
      <c r="Z137" s="24"/>
    </row>
    <row r="138" ht="19.15" customHeight="1">
      <c r="A138" t="s" s="138">
        <v>4747</v>
      </c>
      <c r="B138" s="149">
        <v>5</v>
      </c>
      <c r="C138" s="149">
        <v>7</v>
      </c>
      <c r="D138" t="s" s="205">
        <v>4874</v>
      </c>
      <c r="E138" t="s" s="205">
        <v>38</v>
      </c>
      <c r="F138" s="223">
        <v>406</v>
      </c>
      <c r="G138" s="149">
        <v>432</v>
      </c>
      <c r="H138" s="173">
        <f>SUM(G138-F138)</f>
        <v>26</v>
      </c>
      <c r="I138" s="19">
        <f>H138/F138</f>
        <v>0.06403940886699511</v>
      </c>
      <c r="J138" s="167">
        <f>H138/G138</f>
        <v>0.0601851851851852</v>
      </c>
      <c r="K138" s="24"/>
      <c r="L138" s="24"/>
      <c r="M138" s="24"/>
      <c r="N138" s="24"/>
      <c r="O138" s="24"/>
      <c r="P138" s="24"/>
      <c r="Q138" s="24"/>
      <c r="R138" s="24"/>
      <c r="S138" s="24"/>
      <c r="T138" s="24"/>
      <c r="U138" s="24"/>
      <c r="V138" s="24"/>
      <c r="W138" s="24"/>
      <c r="X138" s="24"/>
      <c r="Y138" s="24"/>
      <c r="Z138" s="24"/>
    </row>
    <row r="139" ht="19.15" customHeight="1">
      <c r="A139" t="s" s="138">
        <v>4747</v>
      </c>
      <c r="B139" s="149">
        <v>5</v>
      </c>
      <c r="C139" s="149">
        <v>2</v>
      </c>
      <c r="D139" t="s" s="205">
        <v>4875</v>
      </c>
      <c r="E139" t="s" s="205">
        <v>60</v>
      </c>
      <c r="F139" s="223">
        <v>274</v>
      </c>
      <c r="G139" s="149">
        <v>287</v>
      </c>
      <c r="H139" s="173">
        <f>SUM(G139-F139)</f>
        <v>13</v>
      </c>
      <c r="I139" s="19">
        <f>H139/F139</f>
        <v>0.0474452554744526</v>
      </c>
      <c r="J139" s="167">
        <f>H139/G139</f>
        <v>0.0452961672473868</v>
      </c>
      <c r="K139" s="24"/>
      <c r="L139" s="24"/>
      <c r="M139" s="24"/>
      <c r="N139" s="24"/>
      <c r="O139" s="24"/>
      <c r="P139" s="24"/>
      <c r="Q139" s="24"/>
      <c r="R139" s="24"/>
      <c r="S139" s="24"/>
      <c r="T139" s="24"/>
      <c r="U139" s="24"/>
      <c r="V139" s="24"/>
      <c r="W139" s="24"/>
      <c r="X139" s="24"/>
      <c r="Y139" s="24"/>
      <c r="Z139" s="24"/>
    </row>
    <row r="140" ht="19.15" customHeight="1">
      <c r="A140" t="s" s="138">
        <v>4747</v>
      </c>
      <c r="B140" s="149">
        <v>5</v>
      </c>
      <c r="C140" s="149">
        <v>21</v>
      </c>
      <c r="D140" t="s" s="205">
        <v>4876</v>
      </c>
      <c r="E140" t="s" s="205">
        <v>62</v>
      </c>
      <c r="F140" s="223">
        <v>270</v>
      </c>
      <c r="G140" s="149">
        <v>276</v>
      </c>
      <c r="H140" s="173">
        <f>SUM(G140-F140)</f>
        <v>6</v>
      </c>
      <c r="I140" s="19">
        <f>H140/F140</f>
        <v>0.0222222222222222</v>
      </c>
      <c r="J140" s="167">
        <f>H140/G140</f>
        <v>0.0217391304347826</v>
      </c>
      <c r="K140" s="24"/>
      <c r="L140" s="24"/>
      <c r="M140" s="24"/>
      <c r="N140" s="24"/>
      <c r="O140" s="24"/>
      <c r="P140" s="24"/>
      <c r="Q140" s="24"/>
      <c r="R140" s="24"/>
      <c r="S140" s="24"/>
      <c r="T140" s="24"/>
      <c r="U140" s="24"/>
      <c r="V140" s="24"/>
      <c r="W140" s="24"/>
      <c r="X140" s="24"/>
      <c r="Y140" s="24"/>
      <c r="Z140" s="24"/>
    </row>
    <row r="141" ht="19.15" customHeight="1">
      <c r="A141" t="s" s="138">
        <v>4747</v>
      </c>
      <c r="B141" s="149">
        <v>5</v>
      </c>
      <c r="C141" s="149">
        <v>11</v>
      </c>
      <c r="D141" t="s" s="205">
        <v>4877</v>
      </c>
      <c r="E141" t="s" s="205">
        <v>76</v>
      </c>
      <c r="F141" s="223">
        <v>251</v>
      </c>
      <c r="G141" s="149">
        <v>275</v>
      </c>
      <c r="H141" s="173">
        <f>SUM(G141-F141)</f>
        <v>24</v>
      </c>
      <c r="I141" s="19">
        <f>H141/F141</f>
        <v>0.0956175298804781</v>
      </c>
      <c r="J141" s="167">
        <f>H141/G141</f>
        <v>0.08727272727272729</v>
      </c>
      <c r="K141" s="24"/>
      <c r="L141" s="24"/>
      <c r="M141" s="24"/>
      <c r="N141" s="24"/>
      <c r="O141" s="24"/>
      <c r="P141" s="24"/>
      <c r="Q141" s="24"/>
      <c r="R141" s="24"/>
      <c r="S141" s="24"/>
      <c r="T141" s="24"/>
      <c r="U141" s="24"/>
      <c r="V141" s="24"/>
      <c r="W141" s="24"/>
      <c r="X141" s="24"/>
      <c r="Y141" s="24"/>
      <c r="Z141" s="24"/>
    </row>
    <row r="142" ht="19.15" customHeight="1">
      <c r="A142" t="s" s="138">
        <v>4747</v>
      </c>
      <c r="B142" s="149">
        <v>5</v>
      </c>
      <c r="C142" s="149">
        <v>12</v>
      </c>
      <c r="D142" t="s" s="205">
        <v>4878</v>
      </c>
      <c r="E142" t="s" s="205">
        <v>101</v>
      </c>
      <c r="F142" s="223">
        <v>211</v>
      </c>
      <c r="G142" s="149">
        <v>221</v>
      </c>
      <c r="H142" s="173">
        <f>SUM(G142-F142)</f>
        <v>10</v>
      </c>
      <c r="I142" s="19">
        <f>H142/F142</f>
        <v>0.04739336492891</v>
      </c>
      <c r="J142" s="167">
        <f>H142/G142</f>
        <v>0.0452488687782805</v>
      </c>
      <c r="K142" s="24"/>
      <c r="L142" s="24"/>
      <c r="M142" s="24"/>
      <c r="N142" s="24"/>
      <c r="O142" s="24"/>
      <c r="P142" s="24"/>
      <c r="Q142" s="24"/>
      <c r="R142" s="24"/>
      <c r="S142" s="24"/>
      <c r="T142" s="24"/>
      <c r="U142" s="24"/>
      <c r="V142" s="24"/>
      <c r="W142" s="24"/>
      <c r="X142" s="24"/>
      <c r="Y142" s="24"/>
      <c r="Z142" s="24"/>
    </row>
    <row r="143" ht="19.15" customHeight="1">
      <c r="A143" t="s" s="138">
        <v>4747</v>
      </c>
      <c r="B143" s="149">
        <v>5</v>
      </c>
      <c r="C143" s="149">
        <v>19</v>
      </c>
      <c r="D143" t="s" s="205">
        <v>4879</v>
      </c>
      <c r="E143" t="s" s="205">
        <v>173</v>
      </c>
      <c r="F143" s="223">
        <v>218</v>
      </c>
      <c r="G143" s="149">
        <v>219</v>
      </c>
      <c r="H143" s="173">
        <f>SUM(G143-F143)</f>
        <v>1</v>
      </c>
      <c r="I143" s="19">
        <f>H143/F143</f>
        <v>0.00458715596330275</v>
      </c>
      <c r="J143" s="167">
        <f>H143/G143</f>
        <v>0.0045662100456621</v>
      </c>
      <c r="K143" s="24"/>
      <c r="L143" s="24"/>
      <c r="M143" s="24"/>
      <c r="N143" s="24"/>
      <c r="O143" s="24"/>
      <c r="P143" s="24"/>
      <c r="Q143" s="24"/>
      <c r="R143" s="24"/>
      <c r="S143" s="24"/>
      <c r="T143" s="24"/>
      <c r="U143" s="24"/>
      <c r="V143" s="24"/>
      <c r="W143" s="24"/>
      <c r="X143" s="24"/>
      <c r="Y143" s="24"/>
      <c r="Z143" s="24"/>
    </row>
    <row r="144" ht="19.15" customHeight="1">
      <c r="A144" t="s" s="138">
        <v>4747</v>
      </c>
      <c r="B144" s="149">
        <v>5</v>
      </c>
      <c r="C144" s="149">
        <v>22</v>
      </c>
      <c r="D144" t="s" s="205">
        <v>4880</v>
      </c>
      <c r="E144" t="s" s="205">
        <v>42</v>
      </c>
      <c r="F144" s="223">
        <v>207</v>
      </c>
      <c r="G144" s="149">
        <v>215</v>
      </c>
      <c r="H144" s="173">
        <f>SUM(G144-F144)</f>
        <v>8</v>
      </c>
      <c r="I144" s="19">
        <f>H144/F144</f>
        <v>0.0386473429951691</v>
      </c>
      <c r="J144" s="167">
        <f>H144/G144</f>
        <v>0.0372093023255814</v>
      </c>
      <c r="K144" s="24"/>
      <c r="L144" s="24"/>
      <c r="M144" s="24"/>
      <c r="N144" s="24"/>
      <c r="O144" s="24"/>
      <c r="P144" s="24"/>
      <c r="Q144" s="24"/>
      <c r="R144" s="24"/>
      <c r="S144" s="24"/>
      <c r="T144" s="24"/>
      <c r="U144" s="24"/>
      <c r="V144" s="24"/>
      <c r="W144" s="24"/>
      <c r="X144" s="24"/>
      <c r="Y144" s="24"/>
      <c r="Z144" s="24"/>
    </row>
    <row r="145" ht="19.15" customHeight="1">
      <c r="A145" t="s" s="138">
        <v>4747</v>
      </c>
      <c r="B145" s="149">
        <v>5</v>
      </c>
      <c r="C145" s="149">
        <v>16</v>
      </c>
      <c r="D145" t="s" s="205">
        <v>4881</v>
      </c>
      <c r="E145" t="s" s="205">
        <v>110</v>
      </c>
      <c r="F145" s="223">
        <v>170</v>
      </c>
      <c r="G145" s="149">
        <v>185</v>
      </c>
      <c r="H145" s="173">
        <f>SUM(G145-F145)</f>
        <v>15</v>
      </c>
      <c r="I145" s="19">
        <f>H145/F145</f>
        <v>0.08823529411764711</v>
      </c>
      <c r="J145" s="167">
        <f>H145/G145</f>
        <v>0.0810810810810811</v>
      </c>
      <c r="K145" s="24"/>
      <c r="L145" s="24"/>
      <c r="M145" s="24"/>
      <c r="N145" s="24"/>
      <c r="O145" s="24"/>
      <c r="P145" s="24"/>
      <c r="Q145" s="24"/>
      <c r="R145" s="24"/>
      <c r="S145" s="24"/>
      <c r="T145" s="24"/>
      <c r="U145" s="24"/>
      <c r="V145" s="24"/>
      <c r="W145" s="24"/>
      <c r="X145" s="24"/>
      <c r="Y145" s="24"/>
      <c r="Z145" s="24"/>
    </row>
    <row r="146" ht="19.15" customHeight="1">
      <c r="A146" t="s" s="138">
        <v>4747</v>
      </c>
      <c r="B146" s="149">
        <v>5</v>
      </c>
      <c r="C146" s="149">
        <v>25</v>
      </c>
      <c r="D146" t="s" s="205">
        <v>4882</v>
      </c>
      <c r="E146" t="s" s="205">
        <v>54</v>
      </c>
      <c r="F146" s="223">
        <v>168</v>
      </c>
      <c r="G146" s="149">
        <v>172</v>
      </c>
      <c r="H146" s="173">
        <f>SUM(G146-F146)</f>
        <v>4</v>
      </c>
      <c r="I146" s="19">
        <f>H146/F146</f>
        <v>0.0238095238095238</v>
      </c>
      <c r="J146" s="167">
        <f>H146/G146</f>
        <v>0.0232558139534884</v>
      </c>
      <c r="K146" s="24"/>
      <c r="L146" s="24"/>
      <c r="M146" s="24"/>
      <c r="N146" s="24"/>
      <c r="O146" s="24"/>
      <c r="P146" s="24"/>
      <c r="Q146" s="24"/>
      <c r="R146" s="24"/>
      <c r="S146" s="24"/>
      <c r="T146" s="24"/>
      <c r="U146" s="24"/>
      <c r="V146" s="24"/>
      <c r="W146" s="24"/>
      <c r="X146" s="24"/>
      <c r="Y146" s="24"/>
      <c r="Z146" s="24"/>
    </row>
    <row r="147" ht="19.15" customHeight="1">
      <c r="A147" t="s" s="138">
        <v>4747</v>
      </c>
      <c r="B147" s="149">
        <v>5</v>
      </c>
      <c r="C147" s="149">
        <v>3</v>
      </c>
      <c r="D147" t="s" s="205">
        <v>4883</v>
      </c>
      <c r="E147" t="s" s="205">
        <v>44</v>
      </c>
      <c r="F147" s="223">
        <v>167</v>
      </c>
      <c r="G147" s="149">
        <v>170</v>
      </c>
      <c r="H147" s="173">
        <f>SUM(G147-F147)</f>
        <v>3</v>
      </c>
      <c r="I147" s="19">
        <f>H147/F147</f>
        <v>0.0179640718562874</v>
      </c>
      <c r="J147" s="167">
        <f>H147/G147</f>
        <v>0.0176470588235294</v>
      </c>
      <c r="K147" s="24"/>
      <c r="L147" s="24"/>
      <c r="M147" s="24"/>
      <c r="N147" s="24"/>
      <c r="O147" s="24"/>
      <c r="P147" s="24"/>
      <c r="Q147" s="24"/>
      <c r="R147" s="24"/>
      <c r="S147" s="24"/>
      <c r="T147" s="24"/>
      <c r="U147" s="24"/>
      <c r="V147" s="24"/>
      <c r="W147" s="24"/>
      <c r="X147" s="24"/>
      <c r="Y147" s="24"/>
      <c r="Z147" s="24"/>
    </row>
    <row r="148" ht="19.15" customHeight="1">
      <c r="A148" t="s" s="138">
        <v>4747</v>
      </c>
      <c r="B148" s="149">
        <v>5</v>
      </c>
      <c r="C148" s="149">
        <v>20</v>
      </c>
      <c r="D148" t="s" s="205">
        <v>4884</v>
      </c>
      <c r="E148" t="s" s="205">
        <v>52</v>
      </c>
      <c r="F148" s="223">
        <v>105</v>
      </c>
      <c r="G148" s="149">
        <v>110</v>
      </c>
      <c r="H148" s="173">
        <f>SUM(G148-F148)</f>
        <v>5</v>
      </c>
      <c r="I148" s="19">
        <f>H148/F148</f>
        <v>0.0476190476190476</v>
      </c>
      <c r="J148" s="167">
        <f>H148/G148</f>
        <v>0.0454545454545455</v>
      </c>
      <c r="K148" s="24"/>
      <c r="L148" s="24"/>
      <c r="M148" s="24"/>
      <c r="N148" s="24"/>
      <c r="O148" s="24"/>
      <c r="P148" s="24"/>
      <c r="Q148" s="24"/>
      <c r="R148" s="24"/>
      <c r="S148" s="24"/>
      <c r="T148" s="24"/>
      <c r="U148" s="24"/>
      <c r="V148" s="24"/>
      <c r="W148" s="24"/>
      <c r="X148" s="24"/>
      <c r="Y148" s="24"/>
      <c r="Z148" s="24"/>
    </row>
    <row r="149" ht="19.15" customHeight="1">
      <c r="A149" t="s" s="138">
        <v>4747</v>
      </c>
      <c r="B149" s="149">
        <v>5</v>
      </c>
      <c r="C149" s="149">
        <v>15</v>
      </c>
      <c r="D149" t="s" s="205">
        <v>4885</v>
      </c>
      <c r="E149" t="s" s="205">
        <v>66</v>
      </c>
      <c r="F149" s="223">
        <v>82</v>
      </c>
      <c r="G149" s="149">
        <v>84</v>
      </c>
      <c r="H149" s="173">
        <f>SUM(G149-F149)</f>
        <v>2</v>
      </c>
      <c r="I149" s="19">
        <f>H149/F149</f>
        <v>0.024390243902439</v>
      </c>
      <c r="J149" s="167">
        <f>H149/G149</f>
        <v>0.0238095238095238</v>
      </c>
      <c r="K149" s="24"/>
      <c r="L149" s="24"/>
      <c r="M149" s="24"/>
      <c r="N149" s="24"/>
      <c r="O149" s="24"/>
      <c r="P149" s="24"/>
      <c r="Q149" s="24"/>
      <c r="R149" s="24"/>
      <c r="S149" s="24"/>
      <c r="T149" s="24"/>
      <c r="U149" s="24"/>
      <c r="V149" s="24"/>
      <c r="W149" s="24"/>
      <c r="X149" s="24"/>
      <c r="Y149" s="24"/>
      <c r="Z149" s="24"/>
    </row>
    <row r="150" ht="19.15" customHeight="1">
      <c r="A150" t="s" s="138">
        <v>4747</v>
      </c>
      <c r="B150" s="149">
        <v>5</v>
      </c>
      <c r="C150" s="149">
        <v>17</v>
      </c>
      <c r="D150" t="s" s="205">
        <v>4886</v>
      </c>
      <c r="E150" t="s" s="205">
        <v>74</v>
      </c>
      <c r="F150" s="223">
        <v>69</v>
      </c>
      <c r="G150" s="149">
        <v>72</v>
      </c>
      <c r="H150" s="173">
        <f>SUM(G150-F150)</f>
        <v>3</v>
      </c>
      <c r="I150" s="19">
        <f>H150/F150</f>
        <v>0.0434782608695652</v>
      </c>
      <c r="J150" s="167">
        <f>H150/G150</f>
        <v>0.0416666666666667</v>
      </c>
      <c r="K150" s="24"/>
      <c r="L150" s="24"/>
      <c r="M150" s="24"/>
      <c r="N150" s="24"/>
      <c r="O150" s="24"/>
      <c r="P150" s="24"/>
      <c r="Q150" s="24"/>
      <c r="R150" s="24"/>
      <c r="S150" s="24"/>
      <c r="T150" s="24"/>
      <c r="U150" s="24"/>
      <c r="V150" s="24"/>
      <c r="W150" s="24"/>
      <c r="X150" s="24"/>
      <c r="Y150" s="24"/>
      <c r="Z150" s="24"/>
    </row>
    <row r="151" ht="19.15" customHeight="1">
      <c r="A151" t="s" s="138">
        <v>4747</v>
      </c>
      <c r="B151" s="149">
        <v>5</v>
      </c>
      <c r="C151" s="149">
        <v>23</v>
      </c>
      <c r="D151" t="s" s="205">
        <v>4887</v>
      </c>
      <c r="E151" t="s" s="205">
        <v>147</v>
      </c>
      <c r="F151" s="223">
        <v>56</v>
      </c>
      <c r="G151" s="149">
        <v>60</v>
      </c>
      <c r="H151" s="173">
        <f>SUM(G151-F151)</f>
        <v>4</v>
      </c>
      <c r="I151" s="19">
        <f>H151/F151</f>
        <v>0.0714285714285714</v>
      </c>
      <c r="J151" s="167">
        <f>H151/G151</f>
        <v>0.06666666666666669</v>
      </c>
      <c r="K151" s="24"/>
      <c r="L151" s="24"/>
      <c r="M151" s="24"/>
      <c r="N151" s="24"/>
      <c r="O151" s="24"/>
      <c r="P151" s="24"/>
      <c r="Q151" s="24"/>
      <c r="R151" s="24"/>
      <c r="S151" s="24"/>
      <c r="T151" s="24"/>
      <c r="U151" s="24"/>
      <c r="V151" s="24"/>
      <c r="W151" s="24"/>
      <c r="X151" s="24"/>
      <c r="Y151" s="24"/>
      <c r="Z151" s="24"/>
    </row>
    <row r="152" ht="19.15" customHeight="1">
      <c r="A152" t="s" s="138">
        <v>4747</v>
      </c>
      <c r="B152" s="149">
        <v>5</v>
      </c>
      <c r="C152" s="149">
        <v>24</v>
      </c>
      <c r="D152" t="s" s="205">
        <v>4888</v>
      </c>
      <c r="E152" t="s" s="205">
        <v>248</v>
      </c>
      <c r="F152" s="223">
        <v>47</v>
      </c>
      <c r="G152" s="149">
        <v>49</v>
      </c>
      <c r="H152" s="173">
        <f>SUM(G152-F152)</f>
        <v>2</v>
      </c>
      <c r="I152" s="19">
        <f>H152/F152</f>
        <v>0.0425531914893617</v>
      </c>
      <c r="J152" s="167">
        <f>H152/G152</f>
        <v>0.0408163265306122</v>
      </c>
      <c r="K152" s="24"/>
      <c r="L152" s="24"/>
      <c r="M152" s="24"/>
      <c r="N152" s="24"/>
      <c r="O152" s="24"/>
      <c r="P152" s="24"/>
      <c r="Q152" s="24"/>
      <c r="R152" s="24"/>
      <c r="S152" s="24"/>
      <c r="T152" s="24"/>
      <c r="U152" s="24"/>
      <c r="V152" s="24"/>
      <c r="W152" s="24"/>
      <c r="X152" s="24"/>
      <c r="Y152" s="24"/>
      <c r="Z152" s="24"/>
    </row>
    <row r="153" ht="19.15" customHeight="1">
      <c r="A153" t="s" s="138">
        <v>4747</v>
      </c>
      <c r="B153" s="149">
        <v>5</v>
      </c>
      <c r="C153" s="149">
        <v>18</v>
      </c>
      <c r="D153" t="s" s="205">
        <v>4889</v>
      </c>
      <c r="E153" t="s" s="205">
        <v>281</v>
      </c>
      <c r="F153" s="223">
        <v>39</v>
      </c>
      <c r="G153" s="149">
        <v>41</v>
      </c>
      <c r="H153" s="206">
        <f>SUM(G153-F153)</f>
        <v>2</v>
      </c>
      <c r="I153" s="301">
        <f>H153/F153</f>
        <v>0.0512820512820513</v>
      </c>
      <c r="J153" s="208">
        <f>H153/G153</f>
        <v>0.048780487804878</v>
      </c>
      <c r="K153" s="174"/>
      <c r="L153" s="174"/>
      <c r="M153" s="174"/>
      <c r="N153" s="174"/>
      <c r="O153" s="174"/>
      <c r="P153" s="174"/>
      <c r="Q153" s="174"/>
      <c r="R153" s="174"/>
      <c r="S153" s="174"/>
      <c r="T153" s="174"/>
      <c r="U153" s="174"/>
      <c r="V153" s="174"/>
      <c r="W153" s="174"/>
      <c r="X153" s="174"/>
      <c r="Y153" s="174"/>
      <c r="Z153" s="174"/>
    </row>
    <row r="154" ht="19.15" customHeight="1">
      <c r="A154" s="177"/>
      <c r="B154" s="178"/>
      <c r="C154" s="178"/>
      <c r="D154" s="179"/>
      <c r="E154" s="179"/>
      <c r="F154" s="181">
        <f>SUM(F129:F153)</f>
        <v>122764</v>
      </c>
      <c r="G154" s="180">
        <f>SUM(G129:G153)</f>
        <v>129193</v>
      </c>
      <c r="H154" s="181">
        <f>SUM(H129:H153)</f>
        <v>6429</v>
      </c>
      <c r="I154" s="302">
        <f>H154/F154</f>
        <v>0.0523687726043466</v>
      </c>
      <c r="J154" s="209">
        <f>H154/G154</f>
        <v>0.0497627580441665</v>
      </c>
      <c r="K154" s="183"/>
      <c r="L154" s="183"/>
      <c r="M154" s="183"/>
      <c r="N154" s="183"/>
      <c r="O154" s="183"/>
      <c r="P154" s="183"/>
      <c r="Q154" s="183"/>
      <c r="R154" s="183"/>
      <c r="S154" s="183"/>
      <c r="T154" s="183"/>
      <c r="U154" s="183"/>
      <c r="V154" s="183"/>
      <c r="W154" s="183"/>
      <c r="X154" s="183"/>
      <c r="Y154" s="183"/>
      <c r="Z154" s="184"/>
    </row>
    <row r="155" ht="19.15" customHeight="1">
      <c r="A155" s="230"/>
      <c r="B155" s="231"/>
      <c r="C155" s="231"/>
      <c r="D155" s="232"/>
      <c r="E155" s="232"/>
      <c r="F155" s="233"/>
      <c r="G155" s="231"/>
      <c r="H155" s="234"/>
      <c r="I155" s="303"/>
      <c r="J155" s="188"/>
      <c r="K155" s="189"/>
      <c r="L155" s="189"/>
      <c r="M155" s="189"/>
      <c r="N155" s="189"/>
      <c r="O155" s="189"/>
      <c r="P155" s="189"/>
      <c r="Q155" s="189"/>
      <c r="R155" s="189"/>
      <c r="S155" s="189"/>
      <c r="T155" s="189"/>
      <c r="U155" s="189"/>
      <c r="V155" s="189"/>
      <c r="W155" s="189"/>
      <c r="X155" s="189"/>
      <c r="Y155" s="189"/>
      <c r="Z155" s="189"/>
    </row>
    <row r="156" ht="19.15" customHeight="1">
      <c r="A156" t="s" s="138">
        <v>4747</v>
      </c>
      <c r="B156" s="149">
        <v>6</v>
      </c>
      <c r="C156" s="149">
        <v>4</v>
      </c>
      <c r="D156" t="s" s="205">
        <v>4890</v>
      </c>
      <c r="E156" t="s" s="205">
        <v>84</v>
      </c>
      <c r="F156" s="223">
        <v>31399</v>
      </c>
      <c r="G156" s="149">
        <v>32748</v>
      </c>
      <c r="H156" s="173">
        <f>SUM(G156-F156)</f>
        <v>1349</v>
      </c>
      <c r="I156" s="19">
        <f>H156/F156</f>
        <v>0.0429631516927291</v>
      </c>
      <c r="J156" s="167">
        <f>H156/G156</f>
        <v>0.0411933553194088</v>
      </c>
      <c r="K156" s="24"/>
      <c r="L156" s="24"/>
      <c r="M156" s="24"/>
      <c r="N156" s="24"/>
      <c r="O156" s="24"/>
      <c r="P156" s="24"/>
      <c r="Q156" s="24"/>
      <c r="R156" s="24"/>
      <c r="S156" s="24"/>
      <c r="T156" s="24"/>
      <c r="U156" s="24"/>
      <c r="V156" s="24"/>
      <c r="W156" s="24"/>
      <c r="X156" s="24"/>
      <c r="Y156" s="24"/>
      <c r="Z156" s="24"/>
    </row>
    <row r="157" ht="19.15" customHeight="1">
      <c r="A157" t="s" s="138">
        <v>4747</v>
      </c>
      <c r="B157" s="149">
        <v>6</v>
      </c>
      <c r="C157" s="149">
        <v>12</v>
      </c>
      <c r="D157" t="s" s="205">
        <v>4891</v>
      </c>
      <c r="E157" t="s" s="205">
        <v>17</v>
      </c>
      <c r="F157" s="223">
        <v>25209</v>
      </c>
      <c r="G157" s="149">
        <v>27782</v>
      </c>
      <c r="H157" s="173">
        <f>SUM(G157-F157)</f>
        <v>2573</v>
      </c>
      <c r="I157" s="19">
        <f>H157/F157</f>
        <v>0.102066722202388</v>
      </c>
      <c r="J157" s="167">
        <f>H157/G157</f>
        <v>0.0926139226837521</v>
      </c>
      <c r="K157" s="24"/>
      <c r="L157" s="24"/>
      <c r="M157" s="24"/>
      <c r="N157" s="24"/>
      <c r="O157" s="24"/>
      <c r="P157" s="24"/>
      <c r="Q157" s="24"/>
      <c r="R157" s="24"/>
      <c r="S157" s="24"/>
      <c r="T157" s="24"/>
      <c r="U157" s="24"/>
      <c r="V157" s="24"/>
      <c r="W157" s="24"/>
      <c r="X157" s="24"/>
      <c r="Y157" s="24"/>
      <c r="Z157" s="24"/>
    </row>
    <row r="158" ht="19.15" customHeight="1">
      <c r="A158" t="s" s="138">
        <v>4747</v>
      </c>
      <c r="B158" s="149">
        <v>6</v>
      </c>
      <c r="C158" s="149">
        <v>2</v>
      </c>
      <c r="D158" t="s" s="205">
        <v>4892</v>
      </c>
      <c r="E158" t="s" s="205">
        <v>22</v>
      </c>
      <c r="F158" s="223">
        <v>22412</v>
      </c>
      <c r="G158" s="149">
        <v>23175</v>
      </c>
      <c r="H158" s="173">
        <f>SUM(G158-F158)</f>
        <v>763</v>
      </c>
      <c r="I158" s="19">
        <f>H158/F158</f>
        <v>0.0340442620024987</v>
      </c>
      <c r="J158" s="167">
        <f>H158/G158</f>
        <v>0.0329234088457389</v>
      </c>
      <c r="K158" s="24"/>
      <c r="L158" s="24"/>
      <c r="M158" s="24"/>
      <c r="N158" s="24"/>
      <c r="O158" s="24"/>
      <c r="P158" s="24"/>
      <c r="Q158" s="24"/>
      <c r="R158" s="24"/>
      <c r="S158" s="24"/>
      <c r="T158" s="24"/>
      <c r="U158" s="24"/>
      <c r="V158" s="24"/>
      <c r="W158" s="24"/>
      <c r="X158" s="24"/>
      <c r="Y158" s="24"/>
      <c r="Z158" s="24"/>
    </row>
    <row r="159" ht="19.15" customHeight="1">
      <c r="A159" t="s" s="138">
        <v>4747</v>
      </c>
      <c r="B159" s="149">
        <v>6</v>
      </c>
      <c r="C159" s="149">
        <v>6</v>
      </c>
      <c r="D159" t="s" s="205">
        <v>4893</v>
      </c>
      <c r="E159" t="s" s="205">
        <v>20</v>
      </c>
      <c r="F159" s="223">
        <v>17156</v>
      </c>
      <c r="G159" s="149">
        <v>17639</v>
      </c>
      <c r="H159" s="173">
        <f>SUM(G159-F159)</f>
        <v>483</v>
      </c>
      <c r="I159" s="19">
        <f>H159/F159</f>
        <v>0.0281534157146188</v>
      </c>
      <c r="J159" s="167">
        <f>H159/G159</f>
        <v>0.0273825046771359</v>
      </c>
      <c r="K159" s="24"/>
      <c r="L159" s="24"/>
      <c r="M159" s="24"/>
      <c r="N159" s="24"/>
      <c r="O159" s="24"/>
      <c r="P159" s="24"/>
      <c r="Q159" s="24"/>
      <c r="R159" s="24"/>
      <c r="S159" s="24"/>
      <c r="T159" s="24"/>
      <c r="U159" s="24"/>
      <c r="V159" s="24"/>
      <c r="W159" s="24"/>
      <c r="X159" s="24"/>
      <c r="Y159" s="24"/>
      <c r="Z159" s="24"/>
    </row>
    <row r="160" ht="19.15" customHeight="1">
      <c r="A160" t="s" s="138">
        <v>4747</v>
      </c>
      <c r="B160" s="149">
        <v>6</v>
      </c>
      <c r="C160" s="149">
        <v>25</v>
      </c>
      <c r="D160" t="s" s="205">
        <v>4894</v>
      </c>
      <c r="E160" t="s" s="205">
        <v>34</v>
      </c>
      <c r="F160" s="223">
        <v>2968</v>
      </c>
      <c r="G160" s="149">
        <v>3032</v>
      </c>
      <c r="H160" s="173">
        <f>SUM(G160-F160)</f>
        <v>64</v>
      </c>
      <c r="I160" s="19">
        <f>H160/F160</f>
        <v>0.0215633423180593</v>
      </c>
      <c r="J160" s="167">
        <f>H160/G160</f>
        <v>0.0211081794195251</v>
      </c>
      <c r="K160" s="24"/>
      <c r="L160" s="24"/>
      <c r="M160" s="24"/>
      <c r="N160" s="24"/>
      <c r="O160" s="24"/>
      <c r="P160" s="24"/>
      <c r="Q160" s="24"/>
      <c r="R160" s="24"/>
      <c r="S160" s="24"/>
      <c r="T160" s="24"/>
      <c r="U160" s="24"/>
      <c r="V160" s="24"/>
      <c r="W160" s="24"/>
      <c r="X160" s="24"/>
      <c r="Y160" s="24"/>
      <c r="Z160" s="24"/>
    </row>
    <row r="161" ht="19.15" customHeight="1">
      <c r="A161" t="s" s="138">
        <v>4747</v>
      </c>
      <c r="B161" s="149">
        <v>6</v>
      </c>
      <c r="C161" s="149">
        <v>11</v>
      </c>
      <c r="D161" t="s" s="205">
        <v>4895</v>
      </c>
      <c r="E161" t="s" s="205">
        <v>28</v>
      </c>
      <c r="F161" s="223">
        <v>2851</v>
      </c>
      <c r="G161" s="149">
        <v>2946</v>
      </c>
      <c r="H161" s="173">
        <f>SUM(G161-F161)</f>
        <v>95</v>
      </c>
      <c r="I161" s="19">
        <f>H161/F161</f>
        <v>0.033321641529288</v>
      </c>
      <c r="J161" s="167">
        <f>H161/G161</f>
        <v>0.0322471147318398</v>
      </c>
      <c r="K161" s="24"/>
      <c r="L161" s="24"/>
      <c r="M161" s="24"/>
      <c r="N161" s="24"/>
      <c r="O161" s="24"/>
      <c r="P161" s="24"/>
      <c r="Q161" s="24"/>
      <c r="R161" s="24"/>
      <c r="S161" s="24"/>
      <c r="T161" s="24"/>
      <c r="U161" s="24"/>
      <c r="V161" s="24"/>
      <c r="W161" s="24"/>
      <c r="X161" s="24"/>
      <c r="Y161" s="24"/>
      <c r="Z161" s="24"/>
    </row>
    <row r="162" ht="19.15" customHeight="1">
      <c r="A162" t="s" s="138">
        <v>4747</v>
      </c>
      <c r="B162" s="149">
        <v>6</v>
      </c>
      <c r="C162" s="149">
        <v>10</v>
      </c>
      <c r="D162" t="s" s="205">
        <v>4896</v>
      </c>
      <c r="E162" t="s" s="205">
        <v>26</v>
      </c>
      <c r="F162" s="223">
        <v>2225</v>
      </c>
      <c r="G162" s="149">
        <v>2270</v>
      </c>
      <c r="H162" s="173">
        <f>SUM(G162-F162)</f>
        <v>45</v>
      </c>
      <c r="I162" s="19">
        <f>H162/F162</f>
        <v>0.0202247191011236</v>
      </c>
      <c r="J162" s="167">
        <f>H162/G162</f>
        <v>0.0198237885462555</v>
      </c>
      <c r="K162" s="24"/>
      <c r="L162" s="24"/>
      <c r="M162" s="24"/>
      <c r="N162" s="24"/>
      <c r="O162" s="24"/>
      <c r="P162" s="24"/>
      <c r="Q162" s="24"/>
      <c r="R162" s="24"/>
      <c r="S162" s="24"/>
      <c r="T162" s="24"/>
      <c r="U162" s="24"/>
      <c r="V162" s="24"/>
      <c r="W162" s="24"/>
      <c r="X162" s="24"/>
      <c r="Y162" s="24"/>
      <c r="Z162" s="24"/>
    </row>
    <row r="163" ht="19.15" customHeight="1">
      <c r="A163" t="s" s="138">
        <v>4747</v>
      </c>
      <c r="B163" s="149">
        <v>6</v>
      </c>
      <c r="C163" s="149">
        <v>5</v>
      </c>
      <c r="D163" t="s" s="205">
        <v>4897</v>
      </c>
      <c r="E163" t="s" s="205">
        <v>36</v>
      </c>
      <c r="F163" s="223">
        <v>629</v>
      </c>
      <c r="G163" s="149">
        <v>649</v>
      </c>
      <c r="H163" s="173">
        <f>SUM(G163-F163)</f>
        <v>20</v>
      </c>
      <c r="I163" s="19">
        <f>H163/F163</f>
        <v>0.0317965023847377</v>
      </c>
      <c r="J163" s="167">
        <f>H163/G163</f>
        <v>0.0308166409861325</v>
      </c>
      <c r="K163" s="24"/>
      <c r="L163" s="24"/>
      <c r="M163" s="24"/>
      <c r="N163" s="24"/>
      <c r="O163" s="24"/>
      <c r="P163" s="24"/>
      <c r="Q163" s="24"/>
      <c r="R163" s="24"/>
      <c r="S163" s="24"/>
      <c r="T163" s="24"/>
      <c r="U163" s="24"/>
      <c r="V163" s="24"/>
      <c r="W163" s="24"/>
      <c r="X163" s="24"/>
      <c r="Y163" s="24"/>
      <c r="Z163" s="24"/>
    </row>
    <row r="164" ht="19.15" customHeight="1">
      <c r="A164" t="s" s="138">
        <v>4747</v>
      </c>
      <c r="B164" s="149">
        <v>6</v>
      </c>
      <c r="C164" s="149">
        <v>8</v>
      </c>
      <c r="D164" t="s" s="205">
        <v>4898</v>
      </c>
      <c r="E164" t="s" s="205">
        <v>38</v>
      </c>
      <c r="F164" s="223">
        <v>505</v>
      </c>
      <c r="G164" s="149">
        <v>516</v>
      </c>
      <c r="H164" s="173">
        <f>SUM(G164-F164)</f>
        <v>11</v>
      </c>
      <c r="I164" s="19">
        <f>H164/F164</f>
        <v>0.0217821782178218</v>
      </c>
      <c r="J164" s="167">
        <f>H164/G164</f>
        <v>0.0213178294573643</v>
      </c>
      <c r="K164" s="24"/>
      <c r="L164" s="24"/>
      <c r="M164" s="24"/>
      <c r="N164" s="24"/>
      <c r="O164" s="24"/>
      <c r="P164" s="24"/>
      <c r="Q164" s="24"/>
      <c r="R164" s="24"/>
      <c r="S164" s="24"/>
      <c r="T164" s="24"/>
      <c r="U164" s="24"/>
      <c r="V164" s="24"/>
      <c r="W164" s="24"/>
      <c r="X164" s="24"/>
      <c r="Y164" s="24"/>
      <c r="Z164" s="24"/>
    </row>
    <row r="165" ht="19.15" customHeight="1">
      <c r="A165" t="s" s="138">
        <v>4747</v>
      </c>
      <c r="B165" s="149">
        <v>6</v>
      </c>
      <c r="C165" s="149">
        <v>16</v>
      </c>
      <c r="D165" t="s" s="205">
        <v>4899</v>
      </c>
      <c r="E165" t="s" s="205">
        <v>24</v>
      </c>
      <c r="F165" s="223">
        <v>489</v>
      </c>
      <c r="G165" s="149">
        <v>500</v>
      </c>
      <c r="H165" s="173">
        <f>SUM(G165-F165)</f>
        <v>11</v>
      </c>
      <c r="I165" s="19">
        <f>H165/F165</f>
        <v>0.0224948875255624</v>
      </c>
      <c r="J165" s="167">
        <f>H165/G165</f>
        <v>0.022</v>
      </c>
      <c r="K165" s="24"/>
      <c r="L165" s="24"/>
      <c r="M165" s="24"/>
      <c r="N165" s="24"/>
      <c r="O165" s="24"/>
      <c r="P165" s="24"/>
      <c r="Q165" s="24"/>
      <c r="R165" s="24"/>
      <c r="S165" s="24"/>
      <c r="T165" s="24"/>
      <c r="U165" s="24"/>
      <c r="V165" s="24"/>
      <c r="W165" s="24"/>
      <c r="X165" s="24"/>
      <c r="Y165" s="24"/>
      <c r="Z165" s="24"/>
    </row>
    <row r="166" ht="19.15" customHeight="1">
      <c r="A166" t="s" s="138">
        <v>4747</v>
      </c>
      <c r="B166" s="149">
        <v>6</v>
      </c>
      <c r="C166" s="149">
        <v>26</v>
      </c>
      <c r="D166" t="s" s="205">
        <v>4900</v>
      </c>
      <c r="E166" t="s" s="205">
        <v>62</v>
      </c>
      <c r="F166" s="223">
        <v>334</v>
      </c>
      <c r="G166" s="149">
        <v>350</v>
      </c>
      <c r="H166" s="173">
        <f>SUM(G166-F166)</f>
        <v>16</v>
      </c>
      <c r="I166" s="19">
        <f>H166/F166</f>
        <v>0.0479041916167665</v>
      </c>
      <c r="J166" s="167">
        <f>H166/G166</f>
        <v>0.0457142857142857</v>
      </c>
      <c r="K166" s="24"/>
      <c r="L166" s="24"/>
      <c r="M166" s="24"/>
      <c r="N166" s="24"/>
      <c r="O166" s="24"/>
      <c r="P166" s="24"/>
      <c r="Q166" s="24"/>
      <c r="R166" s="24"/>
      <c r="S166" s="24"/>
      <c r="T166" s="24"/>
      <c r="U166" s="24"/>
      <c r="V166" s="24"/>
      <c r="W166" s="24"/>
      <c r="X166" s="24"/>
      <c r="Y166" s="24"/>
      <c r="Z166" s="24"/>
    </row>
    <row r="167" ht="19.15" customHeight="1">
      <c r="A167" t="s" s="138">
        <v>4747</v>
      </c>
      <c r="B167" s="149">
        <v>6</v>
      </c>
      <c r="C167" s="149">
        <v>14</v>
      </c>
      <c r="D167" t="s" s="205">
        <v>4901</v>
      </c>
      <c r="E167" t="s" s="205">
        <v>48</v>
      </c>
      <c r="F167" s="223">
        <v>329</v>
      </c>
      <c r="G167" s="149">
        <v>342</v>
      </c>
      <c r="H167" s="173">
        <f>SUM(G167-F167)</f>
        <v>13</v>
      </c>
      <c r="I167" s="19">
        <f>H167/F167</f>
        <v>0.0395136778115502</v>
      </c>
      <c r="J167" s="167">
        <f>H167/G167</f>
        <v>0.0380116959064327</v>
      </c>
      <c r="K167" s="24"/>
      <c r="L167" s="24"/>
      <c r="M167" s="24"/>
      <c r="N167" s="24"/>
      <c r="O167" s="24"/>
      <c r="P167" s="24"/>
      <c r="Q167" s="24"/>
      <c r="R167" s="24"/>
      <c r="S167" s="24"/>
      <c r="T167" s="24"/>
      <c r="U167" s="24"/>
      <c r="V167" s="24"/>
      <c r="W167" s="24"/>
      <c r="X167" s="24"/>
      <c r="Y167" s="24"/>
      <c r="Z167" s="24"/>
    </row>
    <row r="168" ht="19.15" customHeight="1">
      <c r="A168" t="s" s="138">
        <v>4747</v>
      </c>
      <c r="B168" s="149">
        <v>6</v>
      </c>
      <c r="C168" s="149">
        <v>9</v>
      </c>
      <c r="D168" t="s" s="205">
        <v>4902</v>
      </c>
      <c r="E168" t="s" s="205">
        <v>110</v>
      </c>
      <c r="F168" s="223">
        <v>287</v>
      </c>
      <c r="G168" s="149">
        <v>319</v>
      </c>
      <c r="H168" s="173">
        <f>SUM(G168-F168)</f>
        <v>32</v>
      </c>
      <c r="I168" s="19">
        <f>H168/F168</f>
        <v>0.111498257839721</v>
      </c>
      <c r="J168" s="167">
        <f>H168/G168</f>
        <v>0.100313479623824</v>
      </c>
      <c r="K168" s="24"/>
      <c r="L168" s="24"/>
      <c r="M168" s="24"/>
      <c r="N168" s="24"/>
      <c r="O168" s="24"/>
      <c r="P168" s="24"/>
      <c r="Q168" s="24"/>
      <c r="R168" s="24"/>
      <c r="S168" s="24"/>
      <c r="T168" s="24"/>
      <c r="U168" s="24"/>
      <c r="V168" s="24"/>
      <c r="W168" s="24"/>
      <c r="X168" s="24"/>
      <c r="Y168" s="24"/>
      <c r="Z168" s="24"/>
    </row>
    <row r="169" ht="19.15" customHeight="1">
      <c r="A169" t="s" s="138">
        <v>4747</v>
      </c>
      <c r="B169" s="149">
        <v>6</v>
      </c>
      <c r="C169" s="149">
        <v>24</v>
      </c>
      <c r="D169" t="s" s="205">
        <v>4903</v>
      </c>
      <c r="E169" t="s" s="205">
        <v>173</v>
      </c>
      <c r="F169" s="223">
        <v>240</v>
      </c>
      <c r="G169" s="149">
        <v>278</v>
      </c>
      <c r="H169" s="173">
        <f>SUM(G169-F169)</f>
        <v>38</v>
      </c>
      <c r="I169" s="19">
        <f>H169/F169</f>
        <v>0.158333333333333</v>
      </c>
      <c r="J169" s="167">
        <f>H169/G169</f>
        <v>0.136690647482014</v>
      </c>
      <c r="K169" s="24"/>
      <c r="L169" s="24"/>
      <c r="M169" s="24"/>
      <c r="N169" s="24"/>
      <c r="O169" s="24"/>
      <c r="P169" s="24"/>
      <c r="Q169" s="24"/>
      <c r="R169" s="24"/>
      <c r="S169" s="24"/>
      <c r="T169" s="24"/>
      <c r="U169" s="24"/>
      <c r="V169" s="24"/>
      <c r="W169" s="24"/>
      <c r="X169" s="24"/>
      <c r="Y169" s="24"/>
      <c r="Z169" s="24"/>
    </row>
    <row r="170" ht="19.15" customHeight="1">
      <c r="A170" t="s" s="138">
        <v>4747</v>
      </c>
      <c r="B170" s="149">
        <v>6</v>
      </c>
      <c r="C170" s="149">
        <v>3</v>
      </c>
      <c r="D170" t="s" s="205">
        <v>4904</v>
      </c>
      <c r="E170" t="s" s="205">
        <v>101</v>
      </c>
      <c r="F170" s="223">
        <v>251</v>
      </c>
      <c r="G170" s="149">
        <v>266</v>
      </c>
      <c r="H170" s="173">
        <f>SUM(G170-F170)</f>
        <v>15</v>
      </c>
      <c r="I170" s="19">
        <f>H170/F170</f>
        <v>0.0597609561752988</v>
      </c>
      <c r="J170" s="167">
        <f>H170/G170</f>
        <v>0.056390977443609</v>
      </c>
      <c r="K170" s="24"/>
      <c r="L170" s="24"/>
      <c r="M170" s="24"/>
      <c r="N170" s="24"/>
      <c r="O170" s="24"/>
      <c r="P170" s="24"/>
      <c r="Q170" s="24"/>
      <c r="R170" s="24"/>
      <c r="S170" s="24"/>
      <c r="T170" s="24"/>
      <c r="U170" s="24"/>
      <c r="V170" s="24"/>
      <c r="W170" s="24"/>
      <c r="X170" s="24"/>
      <c r="Y170" s="24"/>
      <c r="Z170" s="24"/>
    </row>
    <row r="171" ht="19.15" customHeight="1">
      <c r="A171" t="s" s="138">
        <v>4747</v>
      </c>
      <c r="B171" s="149">
        <v>6</v>
      </c>
      <c r="C171" s="149">
        <v>1</v>
      </c>
      <c r="D171" t="s" s="205">
        <v>4905</v>
      </c>
      <c r="E171" t="s" s="205">
        <v>76</v>
      </c>
      <c r="F171" s="223">
        <v>242</v>
      </c>
      <c r="G171" s="149">
        <v>251</v>
      </c>
      <c r="H171" s="173">
        <f>SUM(G171-F171)</f>
        <v>9</v>
      </c>
      <c r="I171" s="19">
        <f>H171/F171</f>
        <v>0.0371900826446281</v>
      </c>
      <c r="J171" s="167">
        <f>H171/G171</f>
        <v>0.0358565737051793</v>
      </c>
      <c r="K171" s="24"/>
      <c r="L171" s="24"/>
      <c r="M171" s="24"/>
      <c r="N171" s="24"/>
      <c r="O171" s="24"/>
      <c r="P171" s="24"/>
      <c r="Q171" s="24"/>
      <c r="R171" s="24"/>
      <c r="S171" s="24"/>
      <c r="T171" s="24"/>
      <c r="U171" s="24"/>
      <c r="V171" s="24"/>
      <c r="W171" s="24"/>
      <c r="X171" s="24"/>
      <c r="Y171" s="24"/>
      <c r="Z171" s="24"/>
    </row>
    <row r="172" ht="19.15" customHeight="1">
      <c r="A172" t="s" s="138">
        <v>4747</v>
      </c>
      <c r="B172" s="149">
        <v>6</v>
      </c>
      <c r="C172" s="149">
        <v>17</v>
      </c>
      <c r="D172" t="s" s="205">
        <v>4906</v>
      </c>
      <c r="E172" t="s" s="205">
        <v>30</v>
      </c>
      <c r="F172" s="223">
        <v>232</v>
      </c>
      <c r="G172" s="149">
        <v>234</v>
      </c>
      <c r="H172" s="173">
        <f>SUM(G172-F172)</f>
        <v>2</v>
      </c>
      <c r="I172" s="19">
        <f>H172/F172</f>
        <v>0.00862068965517241</v>
      </c>
      <c r="J172" s="167">
        <f>H172/G172</f>
        <v>0.00854700854700855</v>
      </c>
      <c r="K172" s="24"/>
      <c r="L172" s="24"/>
      <c r="M172" s="24"/>
      <c r="N172" s="24"/>
      <c r="O172" s="24"/>
      <c r="P172" s="24"/>
      <c r="Q172" s="24"/>
      <c r="R172" s="24"/>
      <c r="S172" s="24"/>
      <c r="T172" s="24"/>
      <c r="U172" s="24"/>
      <c r="V172" s="24"/>
      <c r="W172" s="24"/>
      <c r="X172" s="24"/>
      <c r="Y172" s="24"/>
      <c r="Z172" s="24"/>
    </row>
    <row r="173" ht="19.15" customHeight="1">
      <c r="A173" t="s" s="138">
        <v>4747</v>
      </c>
      <c r="B173" s="149">
        <v>6</v>
      </c>
      <c r="C173" s="149">
        <v>13</v>
      </c>
      <c r="D173" t="s" s="205">
        <v>4907</v>
      </c>
      <c r="E173" t="s" s="205">
        <v>1680</v>
      </c>
      <c r="F173" s="223">
        <v>181</v>
      </c>
      <c r="G173" s="149">
        <v>189</v>
      </c>
      <c r="H173" s="173">
        <f>SUM(G173-F173)</f>
        <v>8</v>
      </c>
      <c r="I173" s="19">
        <f>H173/F173</f>
        <v>0.0441988950276243</v>
      </c>
      <c r="J173" s="167">
        <f>H173/G173</f>
        <v>0.0423280423280423</v>
      </c>
      <c r="K173" s="24"/>
      <c r="L173" s="24"/>
      <c r="M173" s="24"/>
      <c r="N173" s="24"/>
      <c r="O173" s="24"/>
      <c r="P173" s="24"/>
      <c r="Q173" s="24"/>
      <c r="R173" s="24"/>
      <c r="S173" s="24"/>
      <c r="T173" s="24"/>
      <c r="U173" s="24"/>
      <c r="V173" s="24"/>
      <c r="W173" s="24"/>
      <c r="X173" s="24"/>
      <c r="Y173" s="24"/>
      <c r="Z173" s="24"/>
    </row>
    <row r="174" ht="19.15" customHeight="1">
      <c r="A174" t="s" s="138">
        <v>4747</v>
      </c>
      <c r="B174" s="149">
        <v>6</v>
      </c>
      <c r="C174" s="149">
        <v>22</v>
      </c>
      <c r="D174" t="s" s="205">
        <v>4908</v>
      </c>
      <c r="E174" t="s" s="205">
        <v>52</v>
      </c>
      <c r="F174" s="223">
        <v>162</v>
      </c>
      <c r="G174" s="149">
        <v>175</v>
      </c>
      <c r="H174" s="173">
        <f>SUM(G174-F174)</f>
        <v>13</v>
      </c>
      <c r="I174" s="19">
        <f>H174/F174</f>
        <v>0.0802469135802469</v>
      </c>
      <c r="J174" s="167">
        <f>H174/G174</f>
        <v>0.0742857142857143</v>
      </c>
      <c r="K174" s="24"/>
      <c r="L174" s="24"/>
      <c r="M174" s="24"/>
      <c r="N174" s="24"/>
      <c r="O174" s="24"/>
      <c r="P174" s="24"/>
      <c r="Q174" s="24"/>
      <c r="R174" s="24"/>
      <c r="S174" s="24"/>
      <c r="T174" s="24"/>
      <c r="U174" s="24"/>
      <c r="V174" s="24"/>
      <c r="W174" s="24"/>
      <c r="X174" s="24"/>
      <c r="Y174" s="24"/>
      <c r="Z174" s="24"/>
    </row>
    <row r="175" ht="19.15" customHeight="1">
      <c r="A175" t="s" s="138">
        <v>4747</v>
      </c>
      <c r="B175" s="149">
        <v>6</v>
      </c>
      <c r="C175" s="149">
        <v>23</v>
      </c>
      <c r="D175" t="s" s="205">
        <v>4909</v>
      </c>
      <c r="E175" t="s" s="205">
        <v>60</v>
      </c>
      <c r="F175" s="223">
        <v>148</v>
      </c>
      <c r="G175" s="149">
        <v>158</v>
      </c>
      <c r="H175" s="173">
        <f>SUM(G175-F175)</f>
        <v>10</v>
      </c>
      <c r="I175" s="19">
        <f>H175/F175</f>
        <v>0.0675675675675676</v>
      </c>
      <c r="J175" s="167">
        <f>H175/G175</f>
        <v>0.06329113924050631</v>
      </c>
      <c r="K175" s="24"/>
      <c r="L175" s="24"/>
      <c r="M175" s="24"/>
      <c r="N175" s="24"/>
      <c r="O175" s="24"/>
      <c r="P175" s="24"/>
      <c r="Q175" s="24"/>
      <c r="R175" s="24"/>
      <c r="S175" s="24"/>
      <c r="T175" s="24"/>
      <c r="U175" s="24"/>
      <c r="V175" s="24"/>
      <c r="W175" s="24"/>
      <c r="X175" s="24"/>
      <c r="Y175" s="24"/>
      <c r="Z175" s="24"/>
    </row>
    <row r="176" ht="19.15" customHeight="1">
      <c r="A176" t="s" s="138">
        <v>4747</v>
      </c>
      <c r="B176" s="149">
        <v>6</v>
      </c>
      <c r="C176" s="149">
        <v>7</v>
      </c>
      <c r="D176" t="s" s="205">
        <v>4910</v>
      </c>
      <c r="E176" t="s" s="205">
        <v>44</v>
      </c>
      <c r="F176" s="223">
        <v>129</v>
      </c>
      <c r="G176" s="149">
        <v>134</v>
      </c>
      <c r="H176" s="173">
        <f>SUM(G176-F176)</f>
        <v>5</v>
      </c>
      <c r="I176" s="19">
        <f>H176/F176</f>
        <v>0.0387596899224806</v>
      </c>
      <c r="J176" s="167">
        <f>H176/G176</f>
        <v>0.0373134328358209</v>
      </c>
      <c r="K176" s="24"/>
      <c r="L176" s="24"/>
      <c r="M176" s="24"/>
      <c r="N176" s="24"/>
      <c r="O176" s="24"/>
      <c r="P176" s="24"/>
      <c r="Q176" s="24"/>
      <c r="R176" s="24"/>
      <c r="S176" s="24"/>
      <c r="T176" s="24"/>
      <c r="U176" s="24"/>
      <c r="V176" s="24"/>
      <c r="W176" s="24"/>
      <c r="X176" s="24"/>
      <c r="Y176" s="24"/>
      <c r="Z176" s="24"/>
    </row>
    <row r="177" ht="19.15" customHeight="1">
      <c r="A177" t="s" s="138">
        <v>4747</v>
      </c>
      <c r="B177" s="149">
        <v>6</v>
      </c>
      <c r="C177" s="149">
        <v>29</v>
      </c>
      <c r="D177" t="s" s="205">
        <v>4911</v>
      </c>
      <c r="E177" t="s" s="205">
        <v>42</v>
      </c>
      <c r="F177" s="223">
        <v>87</v>
      </c>
      <c r="G177" s="149">
        <v>91</v>
      </c>
      <c r="H177" s="173">
        <f>SUM(G177-F177)</f>
        <v>4</v>
      </c>
      <c r="I177" s="19">
        <f>H177/F177</f>
        <v>0.0459770114942529</v>
      </c>
      <c r="J177" s="167">
        <f>H177/G177</f>
        <v>0.043956043956044</v>
      </c>
      <c r="K177" s="24"/>
      <c r="L177" s="24"/>
      <c r="M177" s="24"/>
      <c r="N177" s="24"/>
      <c r="O177" s="24"/>
      <c r="P177" s="24"/>
      <c r="Q177" s="24"/>
      <c r="R177" s="24"/>
      <c r="S177" s="24"/>
      <c r="T177" s="24"/>
      <c r="U177" s="24"/>
      <c r="V177" s="24"/>
      <c r="W177" s="24"/>
      <c r="X177" s="24"/>
      <c r="Y177" s="24"/>
      <c r="Z177" s="24"/>
    </row>
    <row r="178" ht="19.15" customHeight="1">
      <c r="A178" t="s" s="138">
        <v>4747</v>
      </c>
      <c r="B178" s="149">
        <v>6</v>
      </c>
      <c r="C178" s="149">
        <v>28</v>
      </c>
      <c r="D178" t="s" s="205">
        <v>4912</v>
      </c>
      <c r="E178" t="s" s="205">
        <v>72</v>
      </c>
      <c r="F178" s="223">
        <v>76</v>
      </c>
      <c r="G178" s="149">
        <v>86</v>
      </c>
      <c r="H178" s="173">
        <f>SUM(G178-F178)</f>
        <v>10</v>
      </c>
      <c r="I178" s="19">
        <f>H178/F178</f>
        <v>0.131578947368421</v>
      </c>
      <c r="J178" s="167">
        <f>H178/G178</f>
        <v>0.116279069767442</v>
      </c>
      <c r="K178" s="24"/>
      <c r="L178" s="24"/>
      <c r="M178" s="24"/>
      <c r="N178" s="24"/>
      <c r="O178" s="24"/>
      <c r="P178" s="24"/>
      <c r="Q178" s="24"/>
      <c r="R178" s="24"/>
      <c r="S178" s="24"/>
      <c r="T178" s="24"/>
      <c r="U178" s="24"/>
      <c r="V178" s="24"/>
      <c r="W178" s="24"/>
      <c r="X178" s="24"/>
      <c r="Y178" s="24"/>
      <c r="Z178" s="24"/>
    </row>
    <row r="179" ht="19.15" customHeight="1">
      <c r="A179" t="s" s="138">
        <v>4747</v>
      </c>
      <c r="B179" s="149">
        <v>6</v>
      </c>
      <c r="C179" s="149">
        <v>20</v>
      </c>
      <c r="D179" t="s" s="205">
        <v>4913</v>
      </c>
      <c r="E179" t="s" s="205">
        <v>54</v>
      </c>
      <c r="F179" s="223">
        <v>55</v>
      </c>
      <c r="G179" s="149">
        <v>60</v>
      </c>
      <c r="H179" s="173">
        <f>SUM(G179-F179)</f>
        <v>5</v>
      </c>
      <c r="I179" s="19">
        <f>H179/F179</f>
        <v>0.0909090909090909</v>
      </c>
      <c r="J179" s="167">
        <f>H179/G179</f>
        <v>0.0833333333333333</v>
      </c>
      <c r="K179" s="24"/>
      <c r="L179" s="24"/>
      <c r="M179" s="24"/>
      <c r="N179" s="24"/>
      <c r="O179" s="24"/>
      <c r="P179" s="24"/>
      <c r="Q179" s="24"/>
      <c r="R179" s="24"/>
      <c r="S179" s="24"/>
      <c r="T179" s="24"/>
      <c r="U179" s="24"/>
      <c r="V179" s="24"/>
      <c r="W179" s="24"/>
      <c r="X179" s="24"/>
      <c r="Y179" s="24"/>
      <c r="Z179" s="24"/>
    </row>
    <row r="180" ht="19.15" customHeight="1">
      <c r="A180" t="s" s="138">
        <v>4747</v>
      </c>
      <c r="B180" s="149">
        <v>6</v>
      </c>
      <c r="C180" s="149">
        <v>31</v>
      </c>
      <c r="D180" t="s" s="205">
        <v>4914</v>
      </c>
      <c r="E180" t="s" s="205">
        <v>147</v>
      </c>
      <c r="F180" s="223">
        <v>55</v>
      </c>
      <c r="G180" s="149">
        <v>59</v>
      </c>
      <c r="H180" s="173">
        <f>SUM(G180-F180)</f>
        <v>4</v>
      </c>
      <c r="I180" s="19">
        <f>H180/F180</f>
        <v>0.0727272727272727</v>
      </c>
      <c r="J180" s="167">
        <f>H180/G180</f>
        <v>0.0677966101694915</v>
      </c>
      <c r="K180" s="24"/>
      <c r="L180" s="24"/>
      <c r="M180" s="24"/>
      <c r="N180" s="24"/>
      <c r="O180" s="24"/>
      <c r="P180" s="24"/>
      <c r="Q180" s="24"/>
      <c r="R180" s="24"/>
      <c r="S180" s="24"/>
      <c r="T180" s="24"/>
      <c r="U180" s="24"/>
      <c r="V180" s="24"/>
      <c r="W180" s="24"/>
      <c r="X180" s="24"/>
      <c r="Y180" s="24"/>
      <c r="Z180" s="24"/>
    </row>
    <row r="181" ht="19.15" customHeight="1">
      <c r="A181" t="s" s="138">
        <v>4747</v>
      </c>
      <c r="B181" s="149">
        <v>6</v>
      </c>
      <c r="C181" s="149">
        <v>18</v>
      </c>
      <c r="D181" t="s" s="205">
        <v>4915</v>
      </c>
      <c r="E181" t="s" s="205">
        <v>40</v>
      </c>
      <c r="F181" s="223">
        <v>52</v>
      </c>
      <c r="G181" s="149">
        <v>58</v>
      </c>
      <c r="H181" s="173">
        <f>SUM(G181-F181)</f>
        <v>6</v>
      </c>
      <c r="I181" s="19">
        <f>H181/F181</f>
        <v>0.115384615384615</v>
      </c>
      <c r="J181" s="167">
        <f>H181/G181</f>
        <v>0.103448275862069</v>
      </c>
      <c r="K181" s="24"/>
      <c r="L181" s="24"/>
      <c r="M181" s="24"/>
      <c r="N181" s="24"/>
      <c r="O181" s="24"/>
      <c r="P181" s="24"/>
      <c r="Q181" s="24"/>
      <c r="R181" s="24"/>
      <c r="S181" s="24"/>
      <c r="T181" s="24"/>
      <c r="U181" s="24"/>
      <c r="V181" s="24"/>
      <c r="W181" s="24"/>
      <c r="X181" s="24"/>
      <c r="Y181" s="24"/>
      <c r="Z181" s="24"/>
    </row>
    <row r="182" ht="19.15" customHeight="1">
      <c r="A182" t="s" s="138">
        <v>4747</v>
      </c>
      <c r="B182" s="149">
        <v>6</v>
      </c>
      <c r="C182" s="149">
        <v>15</v>
      </c>
      <c r="D182" t="s" s="205">
        <v>4916</v>
      </c>
      <c r="E182" t="s" s="205">
        <v>66</v>
      </c>
      <c r="F182" s="223">
        <v>54</v>
      </c>
      <c r="G182" s="149">
        <v>55</v>
      </c>
      <c r="H182" s="173">
        <f>SUM(G182-F182)</f>
        <v>1</v>
      </c>
      <c r="I182" s="19">
        <f>H182/F182</f>
        <v>0.0185185185185185</v>
      </c>
      <c r="J182" s="167">
        <f>H182/G182</f>
        <v>0.0181818181818182</v>
      </c>
      <c r="K182" s="24"/>
      <c r="L182" s="24"/>
      <c r="M182" s="24"/>
      <c r="N182" s="24"/>
      <c r="O182" s="24"/>
      <c r="P182" s="24"/>
      <c r="Q182" s="24"/>
      <c r="R182" s="24"/>
      <c r="S182" s="24"/>
      <c r="T182" s="24"/>
      <c r="U182" s="24"/>
      <c r="V182" s="24"/>
      <c r="W182" s="24"/>
      <c r="X182" s="24"/>
      <c r="Y182" s="24"/>
      <c r="Z182" s="24"/>
    </row>
    <row r="183" ht="19.15" customHeight="1">
      <c r="A183" t="s" s="138">
        <v>4747</v>
      </c>
      <c r="B183" s="149">
        <v>6</v>
      </c>
      <c r="C183" s="149">
        <v>19</v>
      </c>
      <c r="D183" t="s" s="205">
        <v>4917</v>
      </c>
      <c r="E183" t="s" s="205">
        <v>74</v>
      </c>
      <c r="F183" s="223">
        <v>51</v>
      </c>
      <c r="G183" s="149">
        <v>54</v>
      </c>
      <c r="H183" s="173">
        <f>SUM(G183-F183)</f>
        <v>3</v>
      </c>
      <c r="I183" s="19">
        <f>H183/F183</f>
        <v>0.0588235294117647</v>
      </c>
      <c r="J183" s="167">
        <f>H183/G183</f>
        <v>0.0555555555555556</v>
      </c>
      <c r="K183" s="24"/>
      <c r="L183" s="24"/>
      <c r="M183" s="24"/>
      <c r="N183" s="24"/>
      <c r="O183" s="24"/>
      <c r="P183" s="24"/>
      <c r="Q183" s="24"/>
      <c r="R183" s="24"/>
      <c r="S183" s="24"/>
      <c r="T183" s="24"/>
      <c r="U183" s="24"/>
      <c r="V183" s="24"/>
      <c r="W183" s="24"/>
      <c r="X183" s="24"/>
      <c r="Y183" s="24"/>
      <c r="Z183" s="24"/>
    </row>
    <row r="184" ht="19.15" customHeight="1">
      <c r="A184" t="s" s="138">
        <v>4747</v>
      </c>
      <c r="B184" s="149">
        <v>6</v>
      </c>
      <c r="C184" s="149">
        <v>27</v>
      </c>
      <c r="D184" t="s" s="205">
        <v>4918</v>
      </c>
      <c r="E184" t="s" s="205">
        <v>116</v>
      </c>
      <c r="F184" s="223">
        <v>35</v>
      </c>
      <c r="G184" s="149">
        <v>37</v>
      </c>
      <c r="H184" s="173">
        <f>SUM(G184-F184)</f>
        <v>2</v>
      </c>
      <c r="I184" s="19">
        <f>H184/F184</f>
        <v>0.0571428571428571</v>
      </c>
      <c r="J184" s="167">
        <f>H184/G184</f>
        <v>0.0540540540540541</v>
      </c>
      <c r="K184" s="24"/>
      <c r="L184" s="24"/>
      <c r="M184" s="24"/>
      <c r="N184" s="24"/>
      <c r="O184" s="24"/>
      <c r="P184" s="24"/>
      <c r="Q184" s="24"/>
      <c r="R184" s="24"/>
      <c r="S184" s="24"/>
      <c r="T184" s="24"/>
      <c r="U184" s="24"/>
      <c r="V184" s="24"/>
      <c r="W184" s="24"/>
      <c r="X184" s="24"/>
      <c r="Y184" s="24"/>
      <c r="Z184" s="24"/>
    </row>
    <row r="185" ht="19.15" customHeight="1">
      <c r="A185" t="s" s="138">
        <v>4747</v>
      </c>
      <c r="B185" s="149">
        <v>6</v>
      </c>
      <c r="C185" s="149">
        <v>30</v>
      </c>
      <c r="D185" t="s" s="205">
        <v>4919</v>
      </c>
      <c r="E185" t="s" s="205">
        <v>119</v>
      </c>
      <c r="F185" s="223">
        <v>28</v>
      </c>
      <c r="G185" s="149">
        <v>29</v>
      </c>
      <c r="H185" s="173">
        <f>SUM(G185-F185)</f>
        <v>1</v>
      </c>
      <c r="I185" s="19">
        <f>H185/F185</f>
        <v>0.0357142857142857</v>
      </c>
      <c r="J185" s="167">
        <f>H185/G185</f>
        <v>0.0344827586206897</v>
      </c>
      <c r="K185" s="24"/>
      <c r="L185" s="24"/>
      <c r="M185" s="24"/>
      <c r="N185" s="24"/>
      <c r="O185" s="24"/>
      <c r="P185" s="24"/>
      <c r="Q185" s="24"/>
      <c r="R185" s="24"/>
      <c r="S185" s="24"/>
      <c r="T185" s="24"/>
      <c r="U185" s="24"/>
      <c r="V185" s="24"/>
      <c r="W185" s="24"/>
      <c r="X185" s="24"/>
      <c r="Y185" s="24"/>
      <c r="Z185" s="24"/>
    </row>
    <row r="186" ht="19.15" customHeight="1">
      <c r="A186" t="s" s="138">
        <v>4747</v>
      </c>
      <c r="B186" s="149">
        <v>6</v>
      </c>
      <c r="C186" s="149">
        <v>21</v>
      </c>
      <c r="D186" t="s" s="205">
        <v>4920</v>
      </c>
      <c r="E186" t="s" s="205">
        <v>380</v>
      </c>
      <c r="F186" s="223">
        <v>0</v>
      </c>
      <c r="G186" s="149">
        <v>0</v>
      </c>
      <c r="H186" s="206">
        <f>SUM(G186-F186)</f>
        <v>0</v>
      </c>
      <c r="I186" s="301">
        <f>H186/F186</f>
      </c>
      <c r="J186" s="176">
        <f>H186/G186</f>
      </c>
      <c r="K186" s="174"/>
      <c r="L186" s="174"/>
      <c r="M186" s="174"/>
      <c r="N186" s="174"/>
      <c r="O186" s="174"/>
      <c r="P186" s="174"/>
      <c r="Q186" s="174"/>
      <c r="R186" s="174"/>
      <c r="S186" s="174"/>
      <c r="T186" s="174"/>
      <c r="U186" s="174"/>
      <c r="V186" s="174"/>
      <c r="W186" s="174"/>
      <c r="X186" s="174"/>
      <c r="Y186" s="174"/>
      <c r="Z186" s="174"/>
    </row>
    <row r="187" ht="13.65" customHeight="1">
      <c r="A187" s="192"/>
      <c r="B187" s="183"/>
      <c r="C187" s="183"/>
      <c r="D187" s="183"/>
      <c r="E187" s="183"/>
      <c r="F187" s="194">
        <f>SUM(F156:F186)</f>
        <v>108871</v>
      </c>
      <c r="G187" s="194">
        <f>SUM(G156:G186)</f>
        <v>114482</v>
      </c>
      <c r="H187" s="194">
        <f>SUM(H156:H186)</f>
        <v>5611</v>
      </c>
      <c r="I187" s="302">
        <f>H187/F187</f>
        <v>0.0515380588035381</v>
      </c>
      <c r="J187" s="182">
        <f>H187/G187</f>
        <v>0.0490120717667406</v>
      </c>
      <c r="K187" s="183"/>
      <c r="L187" s="183"/>
      <c r="M187" s="183"/>
      <c r="N187" s="183"/>
      <c r="O187" s="183"/>
      <c r="P187" s="183"/>
      <c r="Q187" s="183"/>
      <c r="R187" s="183"/>
      <c r="S187" s="183"/>
      <c r="T187" s="183"/>
      <c r="U187" s="183"/>
      <c r="V187" s="183"/>
      <c r="W187" s="183"/>
      <c r="X187" s="183"/>
      <c r="Y187" s="183"/>
      <c r="Z187" s="184"/>
    </row>
    <row r="188" ht="13.65" customHeight="1">
      <c r="A188" s="195"/>
      <c r="B188" s="195"/>
      <c r="C188" s="195"/>
      <c r="D188" s="195"/>
      <c r="E188" s="195"/>
      <c r="F188" s="195"/>
      <c r="G188" s="195"/>
      <c r="H188" s="195"/>
      <c r="I188" s="304"/>
      <c r="J188" s="196"/>
      <c r="K188" s="195"/>
      <c r="L188" s="195"/>
      <c r="M188" s="195"/>
      <c r="N188" s="195"/>
      <c r="O188" s="195"/>
      <c r="P188" s="195"/>
      <c r="Q188" s="195"/>
      <c r="R188" s="195"/>
      <c r="S188" s="195"/>
      <c r="T188" s="195"/>
      <c r="U188" s="195"/>
      <c r="V188" s="195"/>
      <c r="W188" s="195"/>
      <c r="X188" s="195"/>
      <c r="Y188" s="195"/>
      <c r="Z188" s="195"/>
    </row>
    <row r="189" ht="13.65" customHeight="1">
      <c r="A189" s="215"/>
      <c r="B189" s="216"/>
      <c r="C189" s="216"/>
      <c r="D189" s="216"/>
      <c r="E189" t="s" s="217">
        <v>11329</v>
      </c>
      <c r="F189" s="218">
        <f>SUM(F187,F154,F127,F96,F62,F30)</f>
        <v>683263</v>
      </c>
      <c r="G189" s="218">
        <f>SUM(G187,G154,G127,G96,G62,G30)</f>
        <v>722021</v>
      </c>
      <c r="H189" s="218">
        <f>SUM(H187,H154,H127,H96,H62,H30)</f>
        <v>38758</v>
      </c>
      <c r="I189" s="305">
        <f>H189/F189</f>
        <v>0.0567248629005229</v>
      </c>
      <c r="J189" s="235">
        <f>H189/G189</f>
        <v>0.0536798791170894</v>
      </c>
      <c r="K189" s="216"/>
      <c r="L189" s="216"/>
      <c r="M189" s="216"/>
      <c r="N189" s="216"/>
      <c r="O189" s="216"/>
      <c r="P189" s="216"/>
      <c r="Q189" s="216"/>
      <c r="R189" s="216"/>
      <c r="S189" s="216"/>
      <c r="T189" s="216"/>
      <c r="U189" s="216"/>
      <c r="V189" s="216"/>
      <c r="W189" s="216"/>
      <c r="X189" s="216"/>
      <c r="Y189" s="216"/>
      <c r="Z189"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8.xml><?xml version="1.0" encoding="utf-8"?>
<worksheet xmlns:r="http://schemas.openxmlformats.org/officeDocument/2006/relationships" xmlns="http://schemas.openxmlformats.org/spreadsheetml/2006/main">
  <sheetPr>
    <pageSetUpPr fitToPage="1"/>
  </sheetPr>
  <dimension ref="A1:Z156"/>
  <sheetViews>
    <sheetView workbookViewId="0" showGridLines="0" defaultGridColor="1"/>
  </sheetViews>
  <sheetFormatPr defaultColWidth="14.5" defaultRowHeight="15.75" customHeight="1" outlineLevelRow="0" outlineLevelCol="0"/>
  <cols>
    <col min="1" max="1" width="14.5" style="307" customWidth="1"/>
    <col min="2" max="2" width="8.35156" style="307" customWidth="1"/>
    <col min="3" max="3" width="8.85156" style="307" customWidth="1"/>
    <col min="4" max="4" width="28.8516" style="307" customWidth="1"/>
    <col min="5" max="5" width="20.1719" style="307" customWidth="1"/>
    <col min="6" max="26" width="14.5" style="307" customWidth="1"/>
    <col min="27" max="256" width="14.5" style="307"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4923</v>
      </c>
      <c r="B2" s="149">
        <v>1</v>
      </c>
      <c r="C2" s="149">
        <v>5</v>
      </c>
      <c r="D2" t="s" s="205">
        <v>4926</v>
      </c>
      <c r="E2" t="s" s="205">
        <v>20</v>
      </c>
      <c r="F2" s="223">
        <v>30747</v>
      </c>
      <c r="G2" s="149">
        <v>32268</v>
      </c>
      <c r="H2" s="173">
        <f>SUM(G2-F2)</f>
        <v>1521</v>
      </c>
      <c r="I2" s="19">
        <f>H2/F2</f>
        <v>0.0494682408039809</v>
      </c>
      <c r="J2" s="167">
        <f>H2/G2</f>
        <v>0.0471364819635552</v>
      </c>
      <c r="K2" s="24"/>
      <c r="L2" s="24"/>
      <c r="M2" s="24"/>
      <c r="N2" s="24"/>
      <c r="O2" s="24"/>
      <c r="P2" s="24"/>
      <c r="Q2" s="24"/>
      <c r="R2" s="24"/>
      <c r="S2" s="24"/>
      <c r="T2" s="24"/>
      <c r="U2" s="24"/>
      <c r="V2" s="24"/>
      <c r="W2" s="24"/>
      <c r="X2" s="24"/>
      <c r="Y2" s="24"/>
      <c r="Z2" s="24"/>
    </row>
    <row r="3" ht="19.15" customHeight="1">
      <c r="A3" t="s" s="138">
        <v>4923</v>
      </c>
      <c r="B3" s="149">
        <v>1</v>
      </c>
      <c r="C3" s="149">
        <v>3</v>
      </c>
      <c r="D3" t="s" s="205">
        <v>4927</v>
      </c>
      <c r="E3" t="s" s="205">
        <v>24</v>
      </c>
      <c r="F3" s="223">
        <v>21496</v>
      </c>
      <c r="G3" s="149">
        <v>22555</v>
      </c>
      <c r="H3" s="173">
        <f>SUM(G3-F3)</f>
        <v>1059</v>
      </c>
      <c r="I3" s="19">
        <f>H3/F3</f>
        <v>0.0492649795310755</v>
      </c>
      <c r="J3" s="167">
        <f>H3/G3</f>
        <v>0.046951895366881</v>
      </c>
      <c r="K3" s="24"/>
      <c r="L3" s="24"/>
      <c r="M3" s="24"/>
      <c r="N3" s="24"/>
      <c r="O3" s="24"/>
      <c r="P3" s="24"/>
      <c r="Q3" s="24"/>
      <c r="R3" s="24"/>
      <c r="S3" s="24"/>
      <c r="T3" s="24"/>
      <c r="U3" s="24"/>
      <c r="V3" s="24"/>
      <c r="W3" s="24"/>
      <c r="X3" s="24"/>
      <c r="Y3" s="24"/>
      <c r="Z3" s="24"/>
    </row>
    <row r="4" ht="19.15" customHeight="1">
      <c r="A4" t="s" s="138">
        <v>4923</v>
      </c>
      <c r="B4" s="149">
        <v>1</v>
      </c>
      <c r="C4" s="149">
        <v>10</v>
      </c>
      <c r="D4" t="s" s="205">
        <v>4928</v>
      </c>
      <c r="E4" t="s" s="205">
        <v>17</v>
      </c>
      <c r="F4" s="223">
        <v>13513</v>
      </c>
      <c r="G4" s="149">
        <v>15122</v>
      </c>
      <c r="H4" s="173">
        <f>SUM(G4-F4)</f>
        <v>1609</v>
      </c>
      <c r="I4" s="19">
        <f>H4/F4</f>
        <v>0.119070524679938</v>
      </c>
      <c r="J4" s="167">
        <f>H4/G4</f>
        <v>0.106401269673324</v>
      </c>
      <c r="K4" s="24"/>
      <c r="L4" s="24"/>
      <c r="M4" s="24"/>
      <c r="N4" s="24"/>
      <c r="O4" s="24"/>
      <c r="P4" s="24"/>
      <c r="Q4" s="24"/>
      <c r="R4" s="24"/>
      <c r="S4" s="24"/>
      <c r="T4" s="24"/>
      <c r="U4" s="24"/>
      <c r="V4" s="24"/>
      <c r="W4" s="24"/>
      <c r="X4" s="24"/>
      <c r="Y4" s="24"/>
      <c r="Z4" s="24"/>
    </row>
    <row r="5" ht="19.15" customHeight="1">
      <c r="A5" t="s" s="138">
        <v>4923</v>
      </c>
      <c r="B5" s="149">
        <v>1</v>
      </c>
      <c r="C5" s="149">
        <v>8</v>
      </c>
      <c r="D5" t="s" s="205">
        <v>4929</v>
      </c>
      <c r="E5" t="s" s="205">
        <v>30</v>
      </c>
      <c r="F5" s="223">
        <v>11790</v>
      </c>
      <c r="G5" s="149">
        <v>12102</v>
      </c>
      <c r="H5" s="173">
        <f>SUM(G5-F5)</f>
        <v>312</v>
      </c>
      <c r="I5" s="19">
        <f>H5/F5</f>
        <v>0.0264631043256997</v>
      </c>
      <c r="J5" s="167">
        <f>H5/G5</f>
        <v>0.0257808626673277</v>
      </c>
      <c r="K5" s="24"/>
      <c r="L5" s="24"/>
      <c r="M5" s="24"/>
      <c r="N5" s="24"/>
      <c r="O5" s="24"/>
      <c r="P5" s="24"/>
      <c r="Q5" s="24"/>
      <c r="R5" s="24"/>
      <c r="S5" s="24"/>
      <c r="T5" s="24"/>
      <c r="U5" s="24"/>
      <c r="V5" s="24"/>
      <c r="W5" s="24"/>
      <c r="X5" s="24"/>
      <c r="Y5" s="24"/>
      <c r="Z5" s="24"/>
    </row>
    <row r="6" ht="19.15" customHeight="1">
      <c r="A6" t="s" s="138">
        <v>4923</v>
      </c>
      <c r="B6" s="149">
        <v>1</v>
      </c>
      <c r="C6" s="149">
        <v>6</v>
      </c>
      <c r="D6" t="s" s="205">
        <v>4930</v>
      </c>
      <c r="E6" t="s" s="205">
        <v>22</v>
      </c>
      <c r="F6" s="223">
        <v>8383</v>
      </c>
      <c r="G6" s="149">
        <v>8761</v>
      </c>
      <c r="H6" s="173">
        <f>SUM(G6-F6)</f>
        <v>378</v>
      </c>
      <c r="I6" s="19">
        <f>H6/F6</f>
        <v>0.0450912561135632</v>
      </c>
      <c r="J6" s="167">
        <f>H6/G6</f>
        <v>0.0431457596164821</v>
      </c>
      <c r="K6" s="24"/>
      <c r="L6" s="24"/>
      <c r="M6" s="24"/>
      <c r="N6" s="24"/>
      <c r="O6" s="24"/>
      <c r="P6" s="24"/>
      <c r="Q6" s="24"/>
      <c r="R6" s="24"/>
      <c r="S6" s="24"/>
      <c r="T6" s="24"/>
      <c r="U6" s="24"/>
      <c r="V6" s="24"/>
      <c r="W6" s="24"/>
      <c r="X6" s="24"/>
      <c r="Y6" s="24"/>
      <c r="Z6" s="24"/>
    </row>
    <row r="7" ht="19.15" customHeight="1">
      <c r="A7" t="s" s="138">
        <v>4923</v>
      </c>
      <c r="B7" s="149">
        <v>1</v>
      </c>
      <c r="C7" s="149">
        <v>4</v>
      </c>
      <c r="D7" t="s" s="205">
        <v>4931</v>
      </c>
      <c r="E7" t="s" s="205">
        <v>26</v>
      </c>
      <c r="F7" s="223">
        <v>2198</v>
      </c>
      <c r="G7" s="149">
        <v>2267</v>
      </c>
      <c r="H7" s="173">
        <f>SUM(G7-F7)</f>
        <v>69</v>
      </c>
      <c r="I7" s="19">
        <f>H7/F7</f>
        <v>0.0313921747042766</v>
      </c>
      <c r="J7" s="167">
        <f>H7/G7</f>
        <v>0.0304367004852228</v>
      </c>
      <c r="K7" s="24"/>
      <c r="L7" s="24"/>
      <c r="M7" s="24"/>
      <c r="N7" s="24"/>
      <c r="O7" s="24"/>
      <c r="P7" s="24"/>
      <c r="Q7" s="24"/>
      <c r="R7" s="24"/>
      <c r="S7" s="24"/>
      <c r="T7" s="24"/>
      <c r="U7" s="24"/>
      <c r="V7" s="24"/>
      <c r="W7" s="24"/>
      <c r="X7" s="24"/>
      <c r="Y7" s="24"/>
      <c r="Z7" s="24"/>
    </row>
    <row r="8" ht="19.15" customHeight="1">
      <c r="A8" t="s" s="138">
        <v>4923</v>
      </c>
      <c r="B8" s="149">
        <v>1</v>
      </c>
      <c r="C8" s="149">
        <v>1</v>
      </c>
      <c r="D8" t="s" s="205">
        <v>4932</v>
      </c>
      <c r="E8" t="s" s="205">
        <v>84</v>
      </c>
      <c r="F8" s="223">
        <v>1456</v>
      </c>
      <c r="G8" s="149">
        <v>1532</v>
      </c>
      <c r="H8" s="173">
        <f>SUM(G8-F8)</f>
        <v>76</v>
      </c>
      <c r="I8" s="19">
        <f>H8/F8</f>
        <v>0.0521978021978022</v>
      </c>
      <c r="J8" s="167">
        <f>H8/G8</f>
        <v>0.0496083550913838</v>
      </c>
      <c r="K8" s="24"/>
      <c r="L8" s="24"/>
      <c r="M8" s="24"/>
      <c r="N8" s="24"/>
      <c r="O8" s="24"/>
      <c r="P8" s="24"/>
      <c r="Q8" s="24"/>
      <c r="R8" s="24"/>
      <c r="S8" s="24"/>
      <c r="T8" s="24"/>
      <c r="U8" s="24"/>
      <c r="V8" s="24"/>
      <c r="W8" s="24"/>
      <c r="X8" s="24"/>
      <c r="Y8" s="24"/>
      <c r="Z8" s="24"/>
    </row>
    <row r="9" ht="19.15" customHeight="1">
      <c r="A9" t="s" s="138">
        <v>4923</v>
      </c>
      <c r="B9" s="149">
        <v>1</v>
      </c>
      <c r="C9" s="149">
        <v>22</v>
      </c>
      <c r="D9" t="s" s="205">
        <v>4933</v>
      </c>
      <c r="E9" t="s" s="205">
        <v>28</v>
      </c>
      <c r="F9" s="223">
        <v>698</v>
      </c>
      <c r="G9" s="149">
        <v>789</v>
      </c>
      <c r="H9" s="173">
        <f>SUM(G9-F9)</f>
        <v>91</v>
      </c>
      <c r="I9" s="19">
        <f>H9/F9</f>
        <v>0.130372492836676</v>
      </c>
      <c r="J9" s="167">
        <f>H9/G9</f>
        <v>0.115335868187579</v>
      </c>
      <c r="K9" s="24"/>
      <c r="L9" s="24"/>
      <c r="M9" s="24"/>
      <c r="N9" s="24"/>
      <c r="O9" s="24"/>
      <c r="P9" s="24"/>
      <c r="Q9" s="24"/>
      <c r="R9" s="24"/>
      <c r="S9" s="24"/>
      <c r="T9" s="24"/>
      <c r="U9" s="24"/>
      <c r="V9" s="24"/>
      <c r="W9" s="24"/>
      <c r="X9" s="24"/>
      <c r="Y9" s="24"/>
      <c r="Z9" s="24"/>
    </row>
    <row r="10" ht="19.15" customHeight="1">
      <c r="A10" t="s" s="138">
        <v>4923</v>
      </c>
      <c r="B10" s="149">
        <v>1</v>
      </c>
      <c r="C10" s="149">
        <v>11</v>
      </c>
      <c r="D10" t="s" s="205">
        <v>4934</v>
      </c>
      <c r="E10" t="s" s="205">
        <v>60</v>
      </c>
      <c r="F10" s="223">
        <v>555</v>
      </c>
      <c r="G10" s="149">
        <v>570</v>
      </c>
      <c r="H10" s="173">
        <f>SUM(G10-F10)</f>
        <v>15</v>
      </c>
      <c r="I10" s="19">
        <f>H10/F10</f>
        <v>0.027027027027027</v>
      </c>
      <c r="J10" s="167">
        <f>H10/G10</f>
        <v>0.0263157894736842</v>
      </c>
      <c r="K10" s="24"/>
      <c r="L10" s="24"/>
      <c r="M10" s="24"/>
      <c r="N10" s="24"/>
      <c r="O10" s="24"/>
      <c r="P10" s="24"/>
      <c r="Q10" s="24"/>
      <c r="R10" s="24"/>
      <c r="S10" s="24"/>
      <c r="T10" s="24"/>
      <c r="U10" s="24"/>
      <c r="V10" s="24"/>
      <c r="W10" s="24"/>
      <c r="X10" s="24"/>
      <c r="Y10" s="24"/>
      <c r="Z10" s="24"/>
    </row>
    <row r="11" ht="19.15" customHeight="1">
      <c r="A11" t="s" s="138">
        <v>4923</v>
      </c>
      <c r="B11" s="149">
        <v>1</v>
      </c>
      <c r="C11" s="149">
        <v>17</v>
      </c>
      <c r="D11" t="s" s="205">
        <v>4935</v>
      </c>
      <c r="E11" t="s" s="205">
        <v>36</v>
      </c>
      <c r="F11" s="223">
        <v>399</v>
      </c>
      <c r="G11" s="149">
        <v>402</v>
      </c>
      <c r="H11" s="173">
        <f>SUM(G11-F11)</f>
        <v>3</v>
      </c>
      <c r="I11" s="19">
        <f>H11/F11</f>
        <v>0.0075187969924812</v>
      </c>
      <c r="J11" s="167">
        <f>H11/G11</f>
        <v>0.00746268656716418</v>
      </c>
      <c r="K11" s="24"/>
      <c r="L11" s="24"/>
      <c r="M11" s="24"/>
      <c r="N11" s="24"/>
      <c r="O11" s="24"/>
      <c r="P11" s="24"/>
      <c r="Q11" s="24"/>
      <c r="R11" s="24"/>
      <c r="S11" s="24"/>
      <c r="T11" s="24"/>
      <c r="U11" s="24"/>
      <c r="V11" s="24"/>
      <c r="W11" s="24"/>
      <c r="X11" s="24"/>
      <c r="Y11" s="24"/>
      <c r="Z11" s="24"/>
    </row>
    <row r="12" ht="19.15" customHeight="1">
      <c r="A12" t="s" s="138">
        <v>4923</v>
      </c>
      <c r="B12" s="149">
        <v>1</v>
      </c>
      <c r="C12" s="149">
        <v>27</v>
      </c>
      <c r="D12" t="s" s="205">
        <v>4936</v>
      </c>
      <c r="E12" t="s" s="205">
        <v>34</v>
      </c>
      <c r="F12" s="223">
        <v>370</v>
      </c>
      <c r="G12" s="149">
        <v>379</v>
      </c>
      <c r="H12" s="173">
        <f>SUM(G12-F12)</f>
        <v>9</v>
      </c>
      <c r="I12" s="19">
        <f>H12/F12</f>
        <v>0.0243243243243243</v>
      </c>
      <c r="J12" s="167">
        <f>H12/G12</f>
        <v>0.0237467018469657</v>
      </c>
      <c r="K12" s="24"/>
      <c r="L12" s="24"/>
      <c r="M12" s="24"/>
      <c r="N12" s="24"/>
      <c r="O12" s="24"/>
      <c r="P12" s="24"/>
      <c r="Q12" s="24"/>
      <c r="R12" s="24"/>
      <c r="S12" s="24"/>
      <c r="T12" s="24"/>
      <c r="U12" s="24"/>
      <c r="V12" s="24"/>
      <c r="W12" s="24"/>
      <c r="X12" s="24"/>
      <c r="Y12" s="24"/>
      <c r="Z12" s="24"/>
    </row>
    <row r="13" ht="19.15" customHeight="1">
      <c r="A13" t="s" s="138">
        <v>4923</v>
      </c>
      <c r="B13" s="149">
        <v>1</v>
      </c>
      <c r="C13" s="149">
        <v>23</v>
      </c>
      <c r="D13" t="s" s="205">
        <v>4937</v>
      </c>
      <c r="E13" t="s" s="205">
        <v>38</v>
      </c>
      <c r="F13" s="223">
        <v>267</v>
      </c>
      <c r="G13" s="149">
        <v>278</v>
      </c>
      <c r="H13" s="173">
        <f>SUM(G13-F13)</f>
        <v>11</v>
      </c>
      <c r="I13" s="19">
        <f>H13/F13</f>
        <v>0.0411985018726592</v>
      </c>
      <c r="J13" s="167">
        <f>H13/G13</f>
        <v>0.039568345323741</v>
      </c>
      <c r="K13" s="24"/>
      <c r="L13" s="24"/>
      <c r="M13" s="24"/>
      <c r="N13" s="24"/>
      <c r="O13" s="24"/>
      <c r="P13" s="24"/>
      <c r="Q13" s="24"/>
      <c r="R13" s="24"/>
      <c r="S13" s="24"/>
      <c r="T13" s="24"/>
      <c r="U13" s="24"/>
      <c r="V13" s="24"/>
      <c r="W13" s="24"/>
      <c r="X13" s="24"/>
      <c r="Y13" s="24"/>
      <c r="Z13" s="24"/>
    </row>
    <row r="14" ht="19.15" customHeight="1">
      <c r="A14" t="s" s="138">
        <v>4923</v>
      </c>
      <c r="B14" s="149">
        <v>1</v>
      </c>
      <c r="C14" s="149">
        <v>9</v>
      </c>
      <c r="D14" t="s" s="205">
        <v>4938</v>
      </c>
      <c r="E14" t="s" s="205">
        <v>2637</v>
      </c>
      <c r="F14" s="223">
        <v>185</v>
      </c>
      <c r="G14" s="149">
        <v>199</v>
      </c>
      <c r="H14" s="173">
        <f>SUM(G14-F14)</f>
        <v>14</v>
      </c>
      <c r="I14" s="19">
        <f>H14/F14</f>
        <v>0.07567567567567569</v>
      </c>
      <c r="J14" s="167">
        <f>H14/G14</f>
        <v>0.07035175879396981</v>
      </c>
      <c r="K14" s="24"/>
      <c r="L14" s="24"/>
      <c r="M14" s="24"/>
      <c r="N14" s="24"/>
      <c r="O14" s="24"/>
      <c r="P14" s="24"/>
      <c r="Q14" s="24"/>
      <c r="R14" s="24"/>
      <c r="S14" s="24"/>
      <c r="T14" s="24"/>
      <c r="U14" s="24"/>
      <c r="V14" s="24"/>
      <c r="W14" s="24"/>
      <c r="X14" s="24"/>
      <c r="Y14" s="24"/>
      <c r="Z14" s="24"/>
    </row>
    <row r="15" ht="19.15" customHeight="1">
      <c r="A15" t="s" s="138">
        <v>4923</v>
      </c>
      <c r="B15" s="149">
        <v>1</v>
      </c>
      <c r="C15" s="149">
        <v>28</v>
      </c>
      <c r="D15" t="s" s="205">
        <v>4939</v>
      </c>
      <c r="E15" t="s" s="205">
        <v>56</v>
      </c>
      <c r="F15" s="223">
        <v>177</v>
      </c>
      <c r="G15" s="149">
        <v>183</v>
      </c>
      <c r="H15" s="173">
        <f>SUM(G15-F15)</f>
        <v>6</v>
      </c>
      <c r="I15" s="19">
        <f>H15/F15</f>
        <v>0.0338983050847458</v>
      </c>
      <c r="J15" s="167">
        <f>H15/G15</f>
        <v>0.0327868852459016</v>
      </c>
      <c r="K15" s="24"/>
      <c r="L15" s="24"/>
      <c r="M15" s="24"/>
      <c r="N15" s="24"/>
      <c r="O15" s="24"/>
      <c r="P15" s="24"/>
      <c r="Q15" s="24"/>
      <c r="R15" s="24"/>
      <c r="S15" s="24"/>
      <c r="T15" s="24"/>
      <c r="U15" s="24"/>
      <c r="V15" s="24"/>
      <c r="W15" s="24"/>
      <c r="X15" s="24"/>
      <c r="Y15" s="24"/>
      <c r="Z15" s="24"/>
    </row>
    <row r="16" ht="19.15" customHeight="1">
      <c r="A16" t="s" s="138">
        <v>4923</v>
      </c>
      <c r="B16" s="149">
        <v>1</v>
      </c>
      <c r="C16" s="149">
        <v>30</v>
      </c>
      <c r="D16" t="s" s="205">
        <v>4940</v>
      </c>
      <c r="E16" t="s" s="205">
        <v>46</v>
      </c>
      <c r="F16" s="223">
        <v>160</v>
      </c>
      <c r="G16" s="149">
        <v>175</v>
      </c>
      <c r="H16" s="173">
        <f>SUM(G16-F16)</f>
        <v>15</v>
      </c>
      <c r="I16" s="19">
        <f>H16/F16</f>
        <v>0.09375</v>
      </c>
      <c r="J16" s="167">
        <f>H16/G16</f>
        <v>0.0857142857142857</v>
      </c>
      <c r="K16" s="24"/>
      <c r="L16" s="24"/>
      <c r="M16" s="24"/>
      <c r="N16" s="24"/>
      <c r="O16" s="24"/>
      <c r="P16" s="24"/>
      <c r="Q16" s="24"/>
      <c r="R16" s="24"/>
      <c r="S16" s="24"/>
      <c r="T16" s="24"/>
      <c r="U16" s="24"/>
      <c r="V16" s="24"/>
      <c r="W16" s="24"/>
      <c r="X16" s="24"/>
      <c r="Y16" s="24"/>
      <c r="Z16" s="24"/>
    </row>
    <row r="17" ht="19.15" customHeight="1">
      <c r="A17" t="s" s="138">
        <v>4923</v>
      </c>
      <c r="B17" s="149">
        <v>1</v>
      </c>
      <c r="C17" s="149">
        <v>26</v>
      </c>
      <c r="D17" t="s" s="205">
        <v>4941</v>
      </c>
      <c r="E17" t="s" s="205">
        <v>3198</v>
      </c>
      <c r="F17" s="223">
        <v>138</v>
      </c>
      <c r="G17" s="149">
        <v>143</v>
      </c>
      <c r="H17" s="173">
        <f>SUM(G17-F17)</f>
        <v>5</v>
      </c>
      <c r="I17" s="19">
        <f>H17/F17</f>
        <v>0.036231884057971</v>
      </c>
      <c r="J17" s="167">
        <f>H17/G17</f>
        <v>0.034965034965035</v>
      </c>
      <c r="K17" s="24"/>
      <c r="L17" s="24"/>
      <c r="M17" s="24"/>
      <c r="N17" s="24"/>
      <c r="O17" s="24"/>
      <c r="P17" s="24"/>
      <c r="Q17" s="24"/>
      <c r="R17" s="24"/>
      <c r="S17" s="24"/>
      <c r="T17" s="24"/>
      <c r="U17" s="24"/>
      <c r="V17" s="24"/>
      <c r="W17" s="24"/>
      <c r="X17" s="24"/>
      <c r="Y17" s="24"/>
      <c r="Z17" s="24"/>
    </row>
    <row r="18" ht="19.15" customHeight="1">
      <c r="A18" t="s" s="138">
        <v>4923</v>
      </c>
      <c r="B18" s="149">
        <v>1</v>
      </c>
      <c r="C18" s="149">
        <v>7</v>
      </c>
      <c r="D18" t="s" s="205">
        <v>4942</v>
      </c>
      <c r="E18" t="s" s="205">
        <v>281</v>
      </c>
      <c r="F18" s="223">
        <v>118</v>
      </c>
      <c r="G18" s="149">
        <v>121</v>
      </c>
      <c r="H18" s="173">
        <f>SUM(G18-F18)</f>
        <v>3</v>
      </c>
      <c r="I18" s="19">
        <f>H18/F18</f>
        <v>0.0254237288135593</v>
      </c>
      <c r="J18" s="167">
        <f>H18/G18</f>
        <v>0.0247933884297521</v>
      </c>
      <c r="K18" s="24"/>
      <c r="L18" s="24"/>
      <c r="M18" s="24"/>
      <c r="N18" s="24"/>
      <c r="O18" s="24"/>
      <c r="P18" s="24"/>
      <c r="Q18" s="24"/>
      <c r="R18" s="24"/>
      <c r="S18" s="24"/>
      <c r="T18" s="24"/>
      <c r="U18" s="24"/>
      <c r="V18" s="24"/>
      <c r="W18" s="24"/>
      <c r="X18" s="24"/>
      <c r="Y18" s="24"/>
      <c r="Z18" s="24"/>
    </row>
    <row r="19" ht="19.15" customHeight="1">
      <c r="A19" t="s" s="138">
        <v>4923</v>
      </c>
      <c r="B19" s="149">
        <v>1</v>
      </c>
      <c r="C19" s="149">
        <v>19</v>
      </c>
      <c r="D19" t="s" s="205">
        <v>4943</v>
      </c>
      <c r="E19" t="s" s="205">
        <v>106</v>
      </c>
      <c r="F19" s="223">
        <v>111</v>
      </c>
      <c r="G19" s="149">
        <v>115</v>
      </c>
      <c r="H19" s="173">
        <f>SUM(G19-F19)</f>
        <v>4</v>
      </c>
      <c r="I19" s="19">
        <f>H19/F19</f>
        <v>0.036036036036036</v>
      </c>
      <c r="J19" s="167">
        <f>H19/G19</f>
        <v>0.0347826086956522</v>
      </c>
      <c r="K19" s="24"/>
      <c r="L19" s="24"/>
      <c r="M19" s="24"/>
      <c r="N19" s="24"/>
      <c r="O19" s="24"/>
      <c r="P19" s="24"/>
      <c r="Q19" s="24"/>
      <c r="R19" s="24"/>
      <c r="S19" s="24"/>
      <c r="T19" s="24"/>
      <c r="U19" s="24"/>
      <c r="V19" s="24"/>
      <c r="W19" s="24"/>
      <c r="X19" s="24"/>
      <c r="Y19" s="24"/>
      <c r="Z19" s="24"/>
    </row>
    <row r="20" ht="19.15" customHeight="1">
      <c r="A20" t="s" s="138">
        <v>4923</v>
      </c>
      <c r="B20" s="149">
        <v>1</v>
      </c>
      <c r="C20" s="149">
        <v>33</v>
      </c>
      <c r="D20" t="s" s="205">
        <v>4944</v>
      </c>
      <c r="E20" t="s" s="205">
        <v>248</v>
      </c>
      <c r="F20" s="223">
        <v>109</v>
      </c>
      <c r="G20" s="149">
        <v>115</v>
      </c>
      <c r="H20" s="173">
        <f>SUM(G20-F20)</f>
        <v>6</v>
      </c>
      <c r="I20" s="19">
        <f>H20/F20</f>
        <v>0.055045871559633</v>
      </c>
      <c r="J20" s="167">
        <f>H20/G20</f>
        <v>0.0521739130434783</v>
      </c>
      <c r="K20" s="24"/>
      <c r="L20" s="24"/>
      <c r="M20" s="24"/>
      <c r="N20" s="24"/>
      <c r="O20" s="24"/>
      <c r="P20" s="24"/>
      <c r="Q20" s="24"/>
      <c r="R20" s="24"/>
      <c r="S20" s="24"/>
      <c r="T20" s="24"/>
      <c r="U20" s="24"/>
      <c r="V20" s="24"/>
      <c r="W20" s="24"/>
      <c r="X20" s="24"/>
      <c r="Y20" s="24"/>
      <c r="Z20" s="24"/>
    </row>
    <row r="21" ht="19.15" customHeight="1">
      <c r="A21" t="s" s="138">
        <v>4923</v>
      </c>
      <c r="B21" s="149">
        <v>1</v>
      </c>
      <c r="C21" s="149">
        <v>38</v>
      </c>
      <c r="D21" t="s" s="205">
        <v>4945</v>
      </c>
      <c r="E21" t="s" s="205">
        <v>68</v>
      </c>
      <c r="F21" s="223">
        <v>110</v>
      </c>
      <c r="G21" s="149">
        <v>113</v>
      </c>
      <c r="H21" s="173">
        <f>SUM(G21-F21)</f>
        <v>3</v>
      </c>
      <c r="I21" s="19">
        <f>H21/F21</f>
        <v>0.0272727272727273</v>
      </c>
      <c r="J21" s="167">
        <f>H21/G21</f>
        <v>0.0265486725663717</v>
      </c>
      <c r="K21" s="24"/>
      <c r="L21" s="24"/>
      <c r="M21" s="24"/>
      <c r="N21" s="24"/>
      <c r="O21" s="24"/>
      <c r="P21" s="24"/>
      <c r="Q21" s="24"/>
      <c r="R21" s="24"/>
      <c r="S21" s="24"/>
      <c r="T21" s="24"/>
      <c r="U21" s="24"/>
      <c r="V21" s="24"/>
      <c r="W21" s="24"/>
      <c r="X21" s="24"/>
      <c r="Y21" s="24"/>
      <c r="Z21" s="24"/>
    </row>
    <row r="22" ht="19.15" customHeight="1">
      <c r="A22" t="s" s="138">
        <v>4923</v>
      </c>
      <c r="B22" s="149">
        <v>1</v>
      </c>
      <c r="C22" s="149">
        <v>12</v>
      </c>
      <c r="D22" t="s" s="205">
        <v>4946</v>
      </c>
      <c r="E22" t="s" s="205">
        <v>1284</v>
      </c>
      <c r="F22" s="223">
        <v>97</v>
      </c>
      <c r="G22" s="149">
        <v>104</v>
      </c>
      <c r="H22" s="173">
        <f>SUM(G22-F22)</f>
        <v>7</v>
      </c>
      <c r="I22" s="19">
        <f>H22/F22</f>
        <v>0.0721649484536082</v>
      </c>
      <c r="J22" s="167">
        <f>H22/G22</f>
        <v>0.0673076923076923</v>
      </c>
      <c r="K22" s="24"/>
      <c r="L22" s="24"/>
      <c r="M22" s="24"/>
      <c r="N22" s="24"/>
      <c r="O22" s="24"/>
      <c r="P22" s="24"/>
      <c r="Q22" s="24"/>
      <c r="R22" s="24"/>
      <c r="S22" s="24"/>
      <c r="T22" s="24"/>
      <c r="U22" s="24"/>
      <c r="V22" s="24"/>
      <c r="W22" s="24"/>
      <c r="X22" s="24"/>
      <c r="Y22" s="24"/>
      <c r="Z22" s="24"/>
    </row>
    <row r="23" ht="19.15" customHeight="1">
      <c r="A23" t="s" s="138">
        <v>4923</v>
      </c>
      <c r="B23" s="149">
        <v>1</v>
      </c>
      <c r="C23" s="149">
        <v>24</v>
      </c>
      <c r="D23" t="s" s="205">
        <v>4947</v>
      </c>
      <c r="E23" t="s" s="205">
        <v>110</v>
      </c>
      <c r="F23" s="223">
        <v>80</v>
      </c>
      <c r="G23" s="149">
        <v>98</v>
      </c>
      <c r="H23" s="173">
        <f>SUM(G23-F23)</f>
        <v>18</v>
      </c>
      <c r="I23" s="19">
        <f>H23/F23</f>
        <v>0.225</v>
      </c>
      <c r="J23" s="167">
        <f>H23/G23</f>
        <v>0.183673469387755</v>
      </c>
      <c r="K23" s="24"/>
      <c r="L23" s="24"/>
      <c r="M23" s="24"/>
      <c r="N23" s="24"/>
      <c r="O23" s="24"/>
      <c r="P23" s="24"/>
      <c r="Q23" s="24"/>
      <c r="R23" s="24"/>
      <c r="S23" s="24"/>
      <c r="T23" s="24"/>
      <c r="U23" s="24"/>
      <c r="V23" s="24"/>
      <c r="W23" s="24"/>
      <c r="X23" s="24"/>
      <c r="Y23" s="24"/>
      <c r="Z23" s="24"/>
    </row>
    <row r="24" ht="19.15" customHeight="1">
      <c r="A24" t="s" s="138">
        <v>4923</v>
      </c>
      <c r="B24" s="149">
        <v>1</v>
      </c>
      <c r="C24" s="149">
        <v>20</v>
      </c>
      <c r="D24" t="s" s="205">
        <v>4948</v>
      </c>
      <c r="E24" t="s" s="205">
        <v>58</v>
      </c>
      <c r="F24" s="223">
        <v>81</v>
      </c>
      <c r="G24" s="149">
        <v>88</v>
      </c>
      <c r="H24" s="173">
        <f>SUM(G24-F24)</f>
        <v>7</v>
      </c>
      <c r="I24" s="19">
        <f>H24/F24</f>
        <v>0.0864197530864198</v>
      </c>
      <c r="J24" s="167">
        <f>H24/G24</f>
        <v>0.0795454545454545</v>
      </c>
      <c r="K24" s="24"/>
      <c r="L24" s="24"/>
      <c r="M24" s="24"/>
      <c r="N24" s="24"/>
      <c r="O24" s="24"/>
      <c r="P24" s="24"/>
      <c r="Q24" s="24"/>
      <c r="R24" s="24"/>
      <c r="S24" s="24"/>
      <c r="T24" s="24"/>
      <c r="U24" s="24"/>
      <c r="V24" s="24"/>
      <c r="W24" s="24"/>
      <c r="X24" s="24"/>
      <c r="Y24" s="24"/>
      <c r="Z24" s="24"/>
    </row>
    <row r="25" ht="19.15" customHeight="1">
      <c r="A25" t="s" s="138">
        <v>4923</v>
      </c>
      <c r="B25" s="149">
        <v>1</v>
      </c>
      <c r="C25" s="149">
        <v>16</v>
      </c>
      <c r="D25" t="s" s="205">
        <v>4949</v>
      </c>
      <c r="E25" t="s" s="205">
        <v>40</v>
      </c>
      <c r="F25" s="223">
        <v>76</v>
      </c>
      <c r="G25" s="149">
        <v>76</v>
      </c>
      <c r="H25" s="173">
        <f>SUM(G25-F25)</f>
        <v>0</v>
      </c>
      <c r="I25" s="19">
        <f>H25/F25</f>
        <v>0</v>
      </c>
      <c r="J25" s="167">
        <f>H25/G25</f>
        <v>0</v>
      </c>
      <c r="K25" s="24"/>
      <c r="L25" s="24"/>
      <c r="M25" s="24"/>
      <c r="N25" s="24"/>
      <c r="O25" s="24"/>
      <c r="P25" s="24"/>
      <c r="Q25" s="24"/>
      <c r="R25" s="24"/>
      <c r="S25" s="24"/>
      <c r="T25" s="24"/>
      <c r="U25" s="24"/>
      <c r="V25" s="24"/>
      <c r="W25" s="24"/>
      <c r="X25" s="24"/>
      <c r="Y25" s="24"/>
      <c r="Z25" s="24"/>
    </row>
    <row r="26" ht="19.15" customHeight="1">
      <c r="A26" t="s" s="138">
        <v>4923</v>
      </c>
      <c r="B26" s="149">
        <v>1</v>
      </c>
      <c r="C26" s="149">
        <v>21</v>
      </c>
      <c r="D26" t="s" s="205">
        <v>4950</v>
      </c>
      <c r="E26" t="s" s="205">
        <v>101</v>
      </c>
      <c r="F26" s="223">
        <v>65</v>
      </c>
      <c r="G26" s="149">
        <v>69</v>
      </c>
      <c r="H26" s="173">
        <f>SUM(G26-F26)</f>
        <v>4</v>
      </c>
      <c r="I26" s="19">
        <f>H26/F26</f>
        <v>0.0615384615384615</v>
      </c>
      <c r="J26" s="167">
        <f>H26/G26</f>
        <v>0.0579710144927536</v>
      </c>
      <c r="K26" s="24"/>
      <c r="L26" s="24"/>
      <c r="M26" s="24"/>
      <c r="N26" s="24"/>
      <c r="O26" s="24"/>
      <c r="P26" s="24"/>
      <c r="Q26" s="24"/>
      <c r="R26" s="24"/>
      <c r="S26" s="24"/>
      <c r="T26" s="24"/>
      <c r="U26" s="24"/>
      <c r="V26" s="24"/>
      <c r="W26" s="24"/>
      <c r="X26" s="24"/>
      <c r="Y26" s="24"/>
      <c r="Z26" s="24"/>
    </row>
    <row r="27" ht="19.15" customHeight="1">
      <c r="A27" t="s" s="138">
        <v>4923</v>
      </c>
      <c r="B27" s="149">
        <v>1</v>
      </c>
      <c r="C27" s="149">
        <v>13</v>
      </c>
      <c r="D27" t="s" s="205">
        <v>4951</v>
      </c>
      <c r="E27" t="s" s="205">
        <v>116</v>
      </c>
      <c r="F27" s="223">
        <v>62</v>
      </c>
      <c r="G27" s="149">
        <v>64</v>
      </c>
      <c r="H27" s="173">
        <f>SUM(G27-F27)</f>
        <v>2</v>
      </c>
      <c r="I27" s="19">
        <f>H27/F27</f>
        <v>0.032258064516129</v>
      </c>
      <c r="J27" s="167">
        <f>H27/G27</f>
        <v>0.03125</v>
      </c>
      <c r="K27" s="24"/>
      <c r="L27" s="24"/>
      <c r="M27" s="24"/>
      <c r="N27" s="24"/>
      <c r="O27" s="24"/>
      <c r="P27" s="24"/>
      <c r="Q27" s="24"/>
      <c r="R27" s="24"/>
      <c r="S27" s="24"/>
      <c r="T27" s="24"/>
      <c r="U27" s="24"/>
      <c r="V27" s="24"/>
      <c r="W27" s="24"/>
      <c r="X27" s="24"/>
      <c r="Y27" s="24"/>
      <c r="Z27" s="24"/>
    </row>
    <row r="28" ht="19.15" customHeight="1">
      <c r="A28" t="s" s="138">
        <v>4923</v>
      </c>
      <c r="B28" s="149">
        <v>1</v>
      </c>
      <c r="C28" s="149">
        <v>31</v>
      </c>
      <c r="D28" t="s" s="205">
        <v>4952</v>
      </c>
      <c r="E28" t="s" s="205">
        <v>42</v>
      </c>
      <c r="F28" s="223">
        <v>59</v>
      </c>
      <c r="G28" s="149">
        <v>59</v>
      </c>
      <c r="H28" s="173">
        <f>SUM(G28-F28)</f>
        <v>0</v>
      </c>
      <c r="I28" s="19">
        <f>H28/F28</f>
        <v>0</v>
      </c>
      <c r="J28" s="167">
        <f>H28/G28</f>
        <v>0</v>
      </c>
      <c r="K28" s="24"/>
      <c r="L28" s="24"/>
      <c r="M28" s="24"/>
      <c r="N28" s="24"/>
      <c r="O28" s="24"/>
      <c r="P28" s="24"/>
      <c r="Q28" s="24"/>
      <c r="R28" s="24"/>
      <c r="S28" s="24"/>
      <c r="T28" s="24"/>
      <c r="U28" s="24"/>
      <c r="V28" s="24"/>
      <c r="W28" s="24"/>
      <c r="X28" s="24"/>
      <c r="Y28" s="24"/>
      <c r="Z28" s="24"/>
    </row>
    <row r="29" ht="19.15" customHeight="1">
      <c r="A29" t="s" s="138">
        <v>4923</v>
      </c>
      <c r="B29" s="149">
        <v>1</v>
      </c>
      <c r="C29" s="149">
        <v>14</v>
      </c>
      <c r="D29" t="s" s="205">
        <v>4953</v>
      </c>
      <c r="E29" t="s" s="205">
        <v>48</v>
      </c>
      <c r="F29" s="223">
        <v>50</v>
      </c>
      <c r="G29" s="149">
        <v>51</v>
      </c>
      <c r="H29" s="173">
        <f>SUM(G29-F29)</f>
        <v>1</v>
      </c>
      <c r="I29" s="19">
        <f>H29/F29</f>
        <v>0.02</v>
      </c>
      <c r="J29" s="167">
        <f>H29/G29</f>
        <v>0.0196078431372549</v>
      </c>
      <c r="K29" s="24"/>
      <c r="L29" s="24"/>
      <c r="M29" s="24"/>
      <c r="N29" s="24"/>
      <c r="O29" s="24"/>
      <c r="P29" s="24"/>
      <c r="Q29" s="24"/>
      <c r="R29" s="24"/>
      <c r="S29" s="24"/>
      <c r="T29" s="24"/>
      <c r="U29" s="24"/>
      <c r="V29" s="24"/>
      <c r="W29" s="24"/>
      <c r="X29" s="24"/>
      <c r="Y29" s="24"/>
      <c r="Z29" s="24"/>
    </row>
    <row r="30" ht="19.15" customHeight="1">
      <c r="A30" t="s" s="138">
        <v>4923</v>
      </c>
      <c r="B30" s="149">
        <v>1</v>
      </c>
      <c r="C30" s="149">
        <v>18</v>
      </c>
      <c r="D30" t="s" s="205">
        <v>4954</v>
      </c>
      <c r="E30" t="s" s="205">
        <v>70</v>
      </c>
      <c r="F30" s="223">
        <v>48</v>
      </c>
      <c r="G30" s="149">
        <v>48</v>
      </c>
      <c r="H30" s="173">
        <f>SUM(G30-F30)</f>
        <v>0</v>
      </c>
      <c r="I30" s="19">
        <f>H30/F30</f>
        <v>0</v>
      </c>
      <c r="J30" s="167">
        <f>H30/G30</f>
        <v>0</v>
      </c>
      <c r="K30" s="24"/>
      <c r="L30" s="24"/>
      <c r="M30" s="24"/>
      <c r="N30" s="24"/>
      <c r="O30" s="24"/>
      <c r="P30" s="24"/>
      <c r="Q30" s="24"/>
      <c r="R30" s="24"/>
      <c r="S30" s="24"/>
      <c r="T30" s="24"/>
      <c r="U30" s="24"/>
      <c r="V30" s="24"/>
      <c r="W30" s="24"/>
      <c r="X30" s="24"/>
      <c r="Y30" s="24"/>
      <c r="Z30" s="24"/>
    </row>
    <row r="31" ht="19.15" customHeight="1">
      <c r="A31" t="s" s="138">
        <v>4923</v>
      </c>
      <c r="B31" s="149">
        <v>1</v>
      </c>
      <c r="C31" s="149">
        <v>15</v>
      </c>
      <c r="D31" t="s" s="205">
        <v>4955</v>
      </c>
      <c r="E31" t="s" s="205">
        <v>44</v>
      </c>
      <c r="F31" s="223">
        <v>28</v>
      </c>
      <c r="G31" s="149">
        <v>33</v>
      </c>
      <c r="H31" s="173">
        <f>SUM(G31-F31)</f>
        <v>5</v>
      </c>
      <c r="I31" s="19">
        <f>H31/F31</f>
        <v>0.178571428571429</v>
      </c>
      <c r="J31" s="167">
        <f>H31/G31</f>
        <v>0.151515151515152</v>
      </c>
      <c r="K31" s="24"/>
      <c r="L31" s="24"/>
      <c r="M31" s="24"/>
      <c r="N31" s="24"/>
      <c r="O31" s="24"/>
      <c r="P31" s="24"/>
      <c r="Q31" s="24"/>
      <c r="R31" s="24"/>
      <c r="S31" s="24"/>
      <c r="T31" s="24"/>
      <c r="U31" s="24"/>
      <c r="V31" s="24"/>
      <c r="W31" s="24"/>
      <c r="X31" s="24"/>
      <c r="Y31" s="24"/>
      <c r="Z31" s="24"/>
    </row>
    <row r="32" ht="19.15" customHeight="1">
      <c r="A32" t="s" s="138">
        <v>4923</v>
      </c>
      <c r="B32" s="149">
        <v>1</v>
      </c>
      <c r="C32" s="149">
        <v>35</v>
      </c>
      <c r="D32" t="s" s="205">
        <v>4956</v>
      </c>
      <c r="E32" t="s" s="205">
        <v>54</v>
      </c>
      <c r="F32" s="223">
        <v>23</v>
      </c>
      <c r="G32" s="149">
        <v>24</v>
      </c>
      <c r="H32" s="173">
        <f>SUM(G32-F32)</f>
        <v>1</v>
      </c>
      <c r="I32" s="19">
        <f>H32/F32</f>
        <v>0.0434782608695652</v>
      </c>
      <c r="J32" s="167">
        <f>H32/G32</f>
        <v>0.0416666666666667</v>
      </c>
      <c r="K32" s="24"/>
      <c r="L32" s="24"/>
      <c r="M32" s="24"/>
      <c r="N32" s="24"/>
      <c r="O32" s="24"/>
      <c r="P32" s="24"/>
      <c r="Q32" s="24"/>
      <c r="R32" s="24"/>
      <c r="S32" s="24"/>
      <c r="T32" s="24"/>
      <c r="U32" s="24"/>
      <c r="V32" s="24"/>
      <c r="W32" s="24"/>
      <c r="X32" s="24"/>
      <c r="Y32" s="24"/>
      <c r="Z32" s="24"/>
    </row>
    <row r="33" ht="19.15" customHeight="1">
      <c r="A33" t="s" s="138">
        <v>4923</v>
      </c>
      <c r="B33" s="149">
        <v>1</v>
      </c>
      <c r="C33" s="149">
        <v>29</v>
      </c>
      <c r="D33" t="s" s="205">
        <v>4957</v>
      </c>
      <c r="E33" t="s" s="205">
        <v>72</v>
      </c>
      <c r="F33" s="223">
        <v>22</v>
      </c>
      <c r="G33" s="149">
        <v>22</v>
      </c>
      <c r="H33" s="173">
        <f>SUM(G33-F33)</f>
        <v>0</v>
      </c>
      <c r="I33" s="19">
        <f>H33/F33</f>
        <v>0</v>
      </c>
      <c r="J33" s="167">
        <f>H33/G33</f>
        <v>0</v>
      </c>
      <c r="K33" s="24"/>
      <c r="L33" s="24"/>
      <c r="M33" s="24"/>
      <c r="N33" s="24"/>
      <c r="O33" s="24"/>
      <c r="P33" s="24"/>
      <c r="Q33" s="24"/>
      <c r="R33" s="24"/>
      <c r="S33" s="24"/>
      <c r="T33" s="24"/>
      <c r="U33" s="24"/>
      <c r="V33" s="24"/>
      <c r="W33" s="24"/>
      <c r="X33" s="24"/>
      <c r="Y33" s="24"/>
      <c r="Z33" s="24"/>
    </row>
    <row r="34" ht="19.15" customHeight="1">
      <c r="A34" t="s" s="138">
        <v>4923</v>
      </c>
      <c r="B34" s="149">
        <v>1</v>
      </c>
      <c r="C34" s="149">
        <v>36</v>
      </c>
      <c r="D34" t="s" s="205">
        <v>4958</v>
      </c>
      <c r="E34" t="s" s="205">
        <v>375</v>
      </c>
      <c r="F34" s="223">
        <v>14</v>
      </c>
      <c r="G34" s="149">
        <v>15</v>
      </c>
      <c r="H34" s="173">
        <f>SUM(G34-F34)</f>
        <v>1</v>
      </c>
      <c r="I34" s="19">
        <f>H34/F34</f>
        <v>0.0714285714285714</v>
      </c>
      <c r="J34" s="167">
        <f>H34/G34</f>
        <v>0.06666666666666669</v>
      </c>
      <c r="K34" s="24"/>
      <c r="L34" s="24"/>
      <c r="M34" s="24"/>
      <c r="N34" s="24"/>
      <c r="O34" s="24"/>
      <c r="P34" s="24"/>
      <c r="Q34" s="24"/>
      <c r="R34" s="24"/>
      <c r="S34" s="24"/>
      <c r="T34" s="24"/>
      <c r="U34" s="24"/>
      <c r="V34" s="24"/>
      <c r="W34" s="24"/>
      <c r="X34" s="24"/>
      <c r="Y34" s="24"/>
      <c r="Z34" s="24"/>
    </row>
    <row r="35" ht="19.15" customHeight="1">
      <c r="A35" t="s" s="138">
        <v>4923</v>
      </c>
      <c r="B35" s="149">
        <v>1</v>
      </c>
      <c r="C35" s="149">
        <v>37</v>
      </c>
      <c r="D35" t="s" s="205">
        <v>4959</v>
      </c>
      <c r="E35" t="s" s="205">
        <v>1309</v>
      </c>
      <c r="F35" s="223">
        <v>11</v>
      </c>
      <c r="G35" s="149">
        <v>11</v>
      </c>
      <c r="H35" s="173">
        <f>SUM(G35-F35)</f>
        <v>0</v>
      </c>
      <c r="I35" s="19">
        <f>H35/F35</f>
        <v>0</v>
      </c>
      <c r="J35" s="167">
        <f>H35/G35</f>
        <v>0</v>
      </c>
      <c r="K35" s="24"/>
      <c r="L35" s="24"/>
      <c r="M35" s="24"/>
      <c r="N35" s="24"/>
      <c r="O35" s="24"/>
      <c r="P35" s="24"/>
      <c r="Q35" s="24"/>
      <c r="R35" s="24"/>
      <c r="S35" s="24"/>
      <c r="T35" s="24"/>
      <c r="U35" s="24"/>
      <c r="V35" s="24"/>
      <c r="W35" s="24"/>
      <c r="X35" s="24"/>
      <c r="Y35" s="24"/>
      <c r="Z35" s="24"/>
    </row>
    <row r="36" ht="19.15" customHeight="1">
      <c r="A36" t="s" s="138">
        <v>4923</v>
      </c>
      <c r="B36" s="149">
        <v>1</v>
      </c>
      <c r="C36" s="149">
        <v>32</v>
      </c>
      <c r="D36" t="s" s="205">
        <v>4960</v>
      </c>
      <c r="E36" t="s" s="205">
        <v>1375</v>
      </c>
      <c r="F36" s="223">
        <v>8</v>
      </c>
      <c r="G36" s="149">
        <v>9</v>
      </c>
      <c r="H36" s="173">
        <f>SUM(G36-F36)</f>
        <v>1</v>
      </c>
      <c r="I36" s="19">
        <f>H36/F36</f>
        <v>0.125</v>
      </c>
      <c r="J36" s="167">
        <f>H36/G36</f>
        <v>0.111111111111111</v>
      </c>
      <c r="K36" s="24"/>
      <c r="L36" s="24"/>
      <c r="M36" s="24"/>
      <c r="N36" s="24"/>
      <c r="O36" s="24"/>
      <c r="P36" s="24"/>
      <c r="Q36" s="24"/>
      <c r="R36" s="24"/>
      <c r="S36" s="24"/>
      <c r="T36" s="24"/>
      <c r="U36" s="24"/>
      <c r="V36" s="24"/>
      <c r="W36" s="24"/>
      <c r="X36" s="24"/>
      <c r="Y36" s="24"/>
      <c r="Z36" s="24"/>
    </row>
    <row r="37" ht="19.15" customHeight="1">
      <c r="A37" t="s" s="138">
        <v>4923</v>
      </c>
      <c r="B37" s="149">
        <v>1</v>
      </c>
      <c r="C37" s="149">
        <v>2</v>
      </c>
      <c r="D37" t="s" s="205">
        <v>4961</v>
      </c>
      <c r="E37" t="s" s="205">
        <v>78</v>
      </c>
      <c r="F37" s="223">
        <v>0</v>
      </c>
      <c r="G37" s="149">
        <v>0</v>
      </c>
      <c r="H37" s="173">
        <f>SUM(G37-F37)</f>
        <v>0</v>
      </c>
      <c r="I37" s="19">
        <f>H37/F37</f>
      </c>
      <c r="J37" s="207">
        <f>H37/G37</f>
      </c>
      <c r="K37" s="24"/>
      <c r="L37" s="24"/>
      <c r="M37" s="24"/>
      <c r="N37" s="24"/>
      <c r="O37" s="24"/>
      <c r="P37" s="24"/>
      <c r="Q37" s="24"/>
      <c r="R37" s="24"/>
      <c r="S37" s="24"/>
      <c r="T37" s="24"/>
      <c r="U37" s="24"/>
      <c r="V37" s="24"/>
      <c r="W37" s="24"/>
      <c r="X37" s="24"/>
      <c r="Y37" s="24"/>
      <c r="Z37" s="24"/>
    </row>
    <row r="38" ht="19.15" customHeight="1">
      <c r="A38" t="s" s="138">
        <v>4923</v>
      </c>
      <c r="B38" s="149">
        <v>1</v>
      </c>
      <c r="C38" s="149">
        <v>25</v>
      </c>
      <c r="D38" t="s" s="205">
        <v>4962</v>
      </c>
      <c r="E38" t="s" s="205">
        <v>52</v>
      </c>
      <c r="F38" s="223">
        <v>0</v>
      </c>
      <c r="G38" s="149">
        <v>0</v>
      </c>
      <c r="H38" s="173">
        <f>SUM(G38-F38)</f>
        <v>0</v>
      </c>
      <c r="I38" s="19">
        <f>H38/F38</f>
      </c>
      <c r="J38" s="207">
        <f>H38/G38</f>
      </c>
      <c r="K38" s="24"/>
      <c r="L38" s="24"/>
      <c r="M38" s="24"/>
      <c r="N38" s="24"/>
      <c r="O38" s="24"/>
      <c r="P38" s="24"/>
      <c r="Q38" s="24"/>
      <c r="R38" s="24"/>
      <c r="S38" s="24"/>
      <c r="T38" s="24"/>
      <c r="U38" s="24"/>
      <c r="V38" s="24"/>
      <c r="W38" s="24"/>
      <c r="X38" s="24"/>
      <c r="Y38" s="24"/>
      <c r="Z38" s="24"/>
    </row>
    <row r="39" ht="19.15" customHeight="1">
      <c r="A39" t="s" s="138">
        <v>4923</v>
      </c>
      <c r="B39" s="149">
        <v>1</v>
      </c>
      <c r="C39" s="149">
        <v>34</v>
      </c>
      <c r="D39" t="s" s="205">
        <v>4963</v>
      </c>
      <c r="E39" t="s" s="205">
        <v>173</v>
      </c>
      <c r="F39" s="223">
        <v>0</v>
      </c>
      <c r="G39" s="149">
        <v>0</v>
      </c>
      <c r="H39" s="206">
        <f>SUM(G39-F39)</f>
        <v>0</v>
      </c>
      <c r="I39" s="301">
        <f>H39/F39</f>
      </c>
      <c r="J39" s="176">
        <f>H39/G39</f>
      </c>
      <c r="K39" s="174"/>
      <c r="L39" s="174"/>
      <c r="M39" s="174"/>
      <c r="N39" s="174"/>
      <c r="O39" s="174"/>
      <c r="P39" s="174"/>
      <c r="Q39" s="174"/>
      <c r="R39" s="174"/>
      <c r="S39" s="174"/>
      <c r="T39" s="174"/>
      <c r="U39" s="174"/>
      <c r="V39" s="174"/>
      <c r="W39" s="174"/>
      <c r="X39" s="174"/>
      <c r="Y39" s="174"/>
      <c r="Z39" s="174"/>
    </row>
    <row r="40" ht="19.15" customHeight="1">
      <c r="A40" s="177"/>
      <c r="B40" s="178"/>
      <c r="C40" s="178"/>
      <c r="D40" s="179"/>
      <c r="E40" s="179"/>
      <c r="F40" s="181">
        <f>SUM(F2:F39)</f>
        <v>93704</v>
      </c>
      <c r="G40" s="180">
        <f>SUM(G2:G39)</f>
        <v>98960</v>
      </c>
      <c r="H40" s="181">
        <f>SUM(H2:H39)</f>
        <v>5256</v>
      </c>
      <c r="I40" s="302">
        <f>H40/F40</f>
        <v>0.0560915222402459</v>
      </c>
      <c r="J40" s="182">
        <f>H40/G40</f>
        <v>0.0531123686337914</v>
      </c>
      <c r="K40" s="183"/>
      <c r="L40" s="183"/>
      <c r="M40" s="183"/>
      <c r="N40" s="183"/>
      <c r="O40" s="183"/>
      <c r="P40" s="183"/>
      <c r="Q40" s="183"/>
      <c r="R40" s="183"/>
      <c r="S40" s="183"/>
      <c r="T40" s="183"/>
      <c r="U40" s="183"/>
      <c r="V40" s="183"/>
      <c r="W40" s="183"/>
      <c r="X40" s="183"/>
      <c r="Y40" s="183"/>
      <c r="Z40" s="184"/>
    </row>
    <row r="41" ht="19.15" customHeight="1">
      <c r="A41" s="230"/>
      <c r="B41" s="231"/>
      <c r="C41" s="231"/>
      <c r="D41" s="232"/>
      <c r="E41" s="232"/>
      <c r="F41" s="233"/>
      <c r="G41" s="231"/>
      <c r="H41" s="234"/>
      <c r="I41" s="303"/>
      <c r="J41" s="188"/>
      <c r="K41" s="189"/>
      <c r="L41" s="189"/>
      <c r="M41" s="189"/>
      <c r="N41" s="189"/>
      <c r="O41" s="189"/>
      <c r="P41" s="189"/>
      <c r="Q41" s="189"/>
      <c r="R41" s="189"/>
      <c r="S41" s="189"/>
      <c r="T41" s="189"/>
      <c r="U41" s="189"/>
      <c r="V41" s="189"/>
      <c r="W41" s="189"/>
      <c r="X41" s="189"/>
      <c r="Y41" s="189"/>
      <c r="Z41" s="189"/>
    </row>
    <row r="42" ht="19.15" customHeight="1">
      <c r="A42" t="s" s="138">
        <v>4923</v>
      </c>
      <c r="B42" s="149">
        <v>2</v>
      </c>
      <c r="C42" s="149">
        <v>2</v>
      </c>
      <c r="D42" t="s" s="205">
        <v>4964</v>
      </c>
      <c r="E42" t="s" s="205">
        <v>20</v>
      </c>
      <c r="F42" s="223">
        <v>32683</v>
      </c>
      <c r="G42" s="149">
        <v>34211</v>
      </c>
      <c r="H42" s="173">
        <f>SUM(G42-F42)</f>
        <v>1528</v>
      </c>
      <c r="I42" s="19">
        <f>H42/F42</f>
        <v>0.0467521341370131</v>
      </c>
      <c r="J42" s="167">
        <f>H42/G42</f>
        <v>0.0446639969600421</v>
      </c>
      <c r="K42" s="24"/>
      <c r="L42" s="24"/>
      <c r="M42" s="24"/>
      <c r="N42" s="24"/>
      <c r="O42" s="24"/>
      <c r="P42" s="24"/>
      <c r="Q42" s="24"/>
      <c r="R42" s="24"/>
      <c r="S42" s="24"/>
      <c r="T42" s="24"/>
      <c r="U42" s="24"/>
      <c r="V42" s="24"/>
      <c r="W42" s="24"/>
      <c r="X42" s="24"/>
      <c r="Y42" s="24"/>
      <c r="Z42" s="24"/>
    </row>
    <row r="43" ht="19.15" customHeight="1">
      <c r="A43" t="s" s="138">
        <v>4923</v>
      </c>
      <c r="B43" s="149">
        <v>2</v>
      </c>
      <c r="C43" s="149">
        <v>11</v>
      </c>
      <c r="D43" t="s" s="205">
        <v>4965</v>
      </c>
      <c r="E43" t="s" s="205">
        <v>24</v>
      </c>
      <c r="F43" s="223">
        <v>20656</v>
      </c>
      <c r="G43" s="149">
        <v>21825</v>
      </c>
      <c r="H43" s="173">
        <f>SUM(G43-F43)</f>
        <v>1169</v>
      </c>
      <c r="I43" s="19">
        <f>H43/F43</f>
        <v>0.0565937257939582</v>
      </c>
      <c r="J43" s="167">
        <f>H43/G43</f>
        <v>0.0535624284077892</v>
      </c>
      <c r="K43" s="24"/>
      <c r="L43" s="24"/>
      <c r="M43" s="24"/>
      <c r="N43" s="24"/>
      <c r="O43" s="24"/>
      <c r="P43" s="24"/>
      <c r="Q43" s="24"/>
      <c r="R43" s="24"/>
      <c r="S43" s="24"/>
      <c r="T43" s="24"/>
      <c r="U43" s="24"/>
      <c r="V43" s="24"/>
      <c r="W43" s="24"/>
      <c r="X43" s="24"/>
      <c r="Y43" s="24"/>
      <c r="Z43" s="24"/>
    </row>
    <row r="44" ht="19.15" customHeight="1">
      <c r="A44" t="s" s="138">
        <v>4923</v>
      </c>
      <c r="B44" s="149">
        <v>2</v>
      </c>
      <c r="C44" s="149">
        <v>6</v>
      </c>
      <c r="D44" t="s" s="205">
        <v>4966</v>
      </c>
      <c r="E44" t="s" s="205">
        <v>17</v>
      </c>
      <c r="F44" s="223">
        <v>12776</v>
      </c>
      <c r="G44" s="149">
        <v>13012</v>
      </c>
      <c r="H44" s="173">
        <f>SUM(G44-F44)</f>
        <v>236</v>
      </c>
      <c r="I44" s="19">
        <f>H44/F44</f>
        <v>0.0184721352536005</v>
      </c>
      <c r="J44" s="167">
        <f>H44/G44</f>
        <v>0.0181371042114971</v>
      </c>
      <c r="K44" s="24"/>
      <c r="L44" s="24"/>
      <c r="M44" s="24"/>
      <c r="N44" s="24"/>
      <c r="O44" s="24"/>
      <c r="P44" s="24"/>
      <c r="Q44" s="24"/>
      <c r="R44" s="24"/>
      <c r="S44" s="24"/>
      <c r="T44" s="24"/>
      <c r="U44" s="24"/>
      <c r="V44" s="24"/>
      <c r="W44" s="24"/>
      <c r="X44" s="24"/>
      <c r="Y44" s="24"/>
      <c r="Z44" s="24"/>
    </row>
    <row r="45" ht="19.15" customHeight="1">
      <c r="A45" t="s" s="138">
        <v>4923</v>
      </c>
      <c r="B45" s="149">
        <v>2</v>
      </c>
      <c r="C45" s="149">
        <v>4</v>
      </c>
      <c r="D45" t="s" s="205">
        <v>4967</v>
      </c>
      <c r="E45" t="s" s="205">
        <v>30</v>
      </c>
      <c r="F45" s="223">
        <v>8600</v>
      </c>
      <c r="G45" s="149">
        <v>8695</v>
      </c>
      <c r="H45" s="173">
        <f>SUM(G45-F45)</f>
        <v>95</v>
      </c>
      <c r="I45" s="19">
        <f>H45/F45</f>
        <v>0.011046511627907</v>
      </c>
      <c r="J45" s="167">
        <f>H45/G45</f>
        <v>0.0109258194364577</v>
      </c>
      <c r="K45" s="24"/>
      <c r="L45" s="24"/>
      <c r="M45" s="24"/>
      <c r="N45" s="24"/>
      <c r="O45" s="24"/>
      <c r="P45" s="24"/>
      <c r="Q45" s="24"/>
      <c r="R45" s="24"/>
      <c r="S45" s="24"/>
      <c r="T45" s="24"/>
      <c r="U45" s="24"/>
      <c r="V45" s="24"/>
      <c r="W45" s="24"/>
      <c r="X45" s="24"/>
      <c r="Y45" s="24"/>
      <c r="Z45" s="24"/>
    </row>
    <row r="46" ht="19.15" customHeight="1">
      <c r="A46" t="s" s="138">
        <v>4923</v>
      </c>
      <c r="B46" s="149">
        <v>2</v>
      </c>
      <c r="C46" s="149">
        <v>16</v>
      </c>
      <c r="D46" t="s" s="205">
        <v>4968</v>
      </c>
      <c r="E46" t="s" s="205">
        <v>22</v>
      </c>
      <c r="F46" s="223">
        <v>6149</v>
      </c>
      <c r="G46" s="149">
        <v>6325</v>
      </c>
      <c r="H46" s="173">
        <f>SUM(G46-F46)</f>
        <v>176</v>
      </c>
      <c r="I46" s="19">
        <f>H46/F46</f>
        <v>0.0286225402504472</v>
      </c>
      <c r="J46" s="167">
        <f>H46/G46</f>
        <v>0.0278260869565217</v>
      </c>
      <c r="K46" s="24"/>
      <c r="L46" s="24"/>
      <c r="M46" s="24"/>
      <c r="N46" s="24"/>
      <c r="O46" s="24"/>
      <c r="P46" s="24"/>
      <c r="Q46" s="24"/>
      <c r="R46" s="24"/>
      <c r="S46" s="24"/>
      <c r="T46" s="24"/>
      <c r="U46" s="24"/>
      <c r="V46" s="24"/>
      <c r="W46" s="24"/>
      <c r="X46" s="24"/>
      <c r="Y46" s="24"/>
      <c r="Z46" s="24"/>
    </row>
    <row r="47" ht="19.15" customHeight="1">
      <c r="A47" t="s" s="138">
        <v>4923</v>
      </c>
      <c r="B47" s="149">
        <v>2</v>
      </c>
      <c r="C47" s="149">
        <v>9</v>
      </c>
      <c r="D47" t="s" s="205">
        <v>4969</v>
      </c>
      <c r="E47" t="s" s="205">
        <v>28</v>
      </c>
      <c r="F47" s="223">
        <v>956</v>
      </c>
      <c r="G47" s="149">
        <v>1013</v>
      </c>
      <c r="H47" s="173">
        <f>SUM(G47-F47)</f>
        <v>57</v>
      </c>
      <c r="I47" s="19">
        <f>H47/F47</f>
        <v>0.0596234309623431</v>
      </c>
      <c r="J47" s="167">
        <f>H47/G47</f>
        <v>0.0562685093780849</v>
      </c>
      <c r="K47" s="24"/>
      <c r="L47" s="24"/>
      <c r="M47" s="24"/>
      <c r="N47" s="24"/>
      <c r="O47" s="24"/>
      <c r="P47" s="24"/>
      <c r="Q47" s="24"/>
      <c r="R47" s="24"/>
      <c r="S47" s="24"/>
      <c r="T47" s="24"/>
      <c r="U47" s="24"/>
      <c r="V47" s="24"/>
      <c r="W47" s="24"/>
      <c r="X47" s="24"/>
      <c r="Y47" s="24"/>
      <c r="Z47" s="24"/>
    </row>
    <row r="48" ht="19.15" customHeight="1">
      <c r="A48" t="s" s="138">
        <v>4923</v>
      </c>
      <c r="B48" s="149">
        <v>2</v>
      </c>
      <c r="C48" s="149">
        <v>1</v>
      </c>
      <c r="D48" t="s" s="205">
        <v>4970</v>
      </c>
      <c r="E48" t="s" s="205">
        <v>26</v>
      </c>
      <c r="F48" s="223">
        <v>950</v>
      </c>
      <c r="G48" s="149">
        <v>967</v>
      </c>
      <c r="H48" s="173">
        <f>SUM(G48-F48)</f>
        <v>17</v>
      </c>
      <c r="I48" s="19">
        <f>H48/F48</f>
        <v>0.0178947368421053</v>
      </c>
      <c r="J48" s="167">
        <f>H48/G48</f>
        <v>0.0175801447776629</v>
      </c>
      <c r="K48" s="24"/>
      <c r="L48" s="24"/>
      <c r="M48" s="24"/>
      <c r="N48" s="24"/>
      <c r="O48" s="24"/>
      <c r="P48" s="24"/>
      <c r="Q48" s="24"/>
      <c r="R48" s="24"/>
      <c r="S48" s="24"/>
      <c r="T48" s="24"/>
      <c r="U48" s="24"/>
      <c r="V48" s="24"/>
      <c r="W48" s="24"/>
      <c r="X48" s="24"/>
      <c r="Y48" s="24"/>
      <c r="Z48" s="24"/>
    </row>
    <row r="49" ht="19.15" customHeight="1">
      <c r="A49" t="s" s="138">
        <v>4923</v>
      </c>
      <c r="B49" s="149">
        <v>2</v>
      </c>
      <c r="C49" s="149">
        <v>3</v>
      </c>
      <c r="D49" t="s" s="205">
        <v>4971</v>
      </c>
      <c r="E49" t="s" s="205">
        <v>2637</v>
      </c>
      <c r="F49" s="223">
        <v>616</v>
      </c>
      <c r="G49" s="149">
        <v>643</v>
      </c>
      <c r="H49" s="173">
        <f>SUM(G49-F49)</f>
        <v>27</v>
      </c>
      <c r="I49" s="19">
        <f>H49/F49</f>
        <v>0.0438311688311688</v>
      </c>
      <c r="J49" s="167">
        <f>H49/G49</f>
        <v>0.0419906687402799</v>
      </c>
      <c r="K49" s="24"/>
      <c r="L49" s="24"/>
      <c r="M49" s="24"/>
      <c r="N49" s="24"/>
      <c r="O49" s="24"/>
      <c r="P49" s="24"/>
      <c r="Q49" s="24"/>
      <c r="R49" s="24"/>
      <c r="S49" s="24"/>
      <c r="T49" s="24"/>
      <c r="U49" s="24"/>
      <c r="V49" s="24"/>
      <c r="W49" s="24"/>
      <c r="X49" s="24"/>
      <c r="Y49" s="24"/>
      <c r="Z49" s="24"/>
    </row>
    <row r="50" ht="19.15" customHeight="1">
      <c r="A50" t="s" s="138">
        <v>4923</v>
      </c>
      <c r="B50" s="149">
        <v>2</v>
      </c>
      <c r="C50" s="149">
        <v>22</v>
      </c>
      <c r="D50" t="s" s="205">
        <v>4972</v>
      </c>
      <c r="E50" t="s" s="205">
        <v>110</v>
      </c>
      <c r="F50" s="223">
        <v>437</v>
      </c>
      <c r="G50" s="149">
        <v>450</v>
      </c>
      <c r="H50" s="173">
        <f>SUM(G50-F50)</f>
        <v>13</v>
      </c>
      <c r="I50" s="19">
        <f>H50/F50</f>
        <v>0.0297482837528604</v>
      </c>
      <c r="J50" s="167">
        <f>H50/G50</f>
        <v>0.0288888888888889</v>
      </c>
      <c r="K50" s="24"/>
      <c r="L50" s="24"/>
      <c r="M50" s="24"/>
      <c r="N50" s="24"/>
      <c r="O50" s="24"/>
      <c r="P50" s="24"/>
      <c r="Q50" s="24"/>
      <c r="R50" s="24"/>
      <c r="S50" s="24"/>
      <c r="T50" s="24"/>
      <c r="U50" s="24"/>
      <c r="V50" s="24"/>
      <c r="W50" s="24"/>
      <c r="X50" s="24"/>
      <c r="Y50" s="24"/>
      <c r="Z50" s="24"/>
    </row>
    <row r="51" ht="19.15" customHeight="1">
      <c r="A51" t="s" s="138">
        <v>4923</v>
      </c>
      <c r="B51" s="149">
        <v>2</v>
      </c>
      <c r="C51" s="149">
        <v>26</v>
      </c>
      <c r="D51" t="s" s="205">
        <v>4973</v>
      </c>
      <c r="E51" t="s" s="205">
        <v>34</v>
      </c>
      <c r="F51" s="223">
        <v>427</v>
      </c>
      <c r="G51" s="149">
        <v>444</v>
      </c>
      <c r="H51" s="173">
        <f>SUM(G51-F51)</f>
        <v>17</v>
      </c>
      <c r="I51" s="19">
        <f>H51/F51</f>
        <v>0.0398126463700234</v>
      </c>
      <c r="J51" s="167">
        <f>H51/G51</f>
        <v>0.0382882882882883</v>
      </c>
      <c r="K51" s="24"/>
      <c r="L51" s="24"/>
      <c r="M51" s="24"/>
      <c r="N51" s="24"/>
      <c r="O51" s="24"/>
      <c r="P51" s="24"/>
      <c r="Q51" s="24"/>
      <c r="R51" s="24"/>
      <c r="S51" s="24"/>
      <c r="T51" s="24"/>
      <c r="U51" s="24"/>
      <c r="V51" s="24"/>
      <c r="W51" s="24"/>
      <c r="X51" s="24"/>
      <c r="Y51" s="24"/>
      <c r="Z51" s="24"/>
    </row>
    <row r="52" ht="19.15" customHeight="1">
      <c r="A52" t="s" s="138">
        <v>4923</v>
      </c>
      <c r="B52" s="149">
        <v>2</v>
      </c>
      <c r="C52" s="149">
        <v>23</v>
      </c>
      <c r="D52" t="s" s="205">
        <v>4974</v>
      </c>
      <c r="E52" t="s" s="205">
        <v>54</v>
      </c>
      <c r="F52" s="223">
        <v>382</v>
      </c>
      <c r="G52" s="149">
        <v>391</v>
      </c>
      <c r="H52" s="173">
        <f>SUM(G52-F52)</f>
        <v>9</v>
      </c>
      <c r="I52" s="19">
        <f>H52/F52</f>
        <v>0.0235602094240838</v>
      </c>
      <c r="J52" s="167">
        <f>H52/G52</f>
        <v>0.0230179028132992</v>
      </c>
      <c r="K52" s="24"/>
      <c r="L52" s="24"/>
      <c r="M52" s="24"/>
      <c r="N52" s="24"/>
      <c r="O52" s="24"/>
      <c r="P52" s="24"/>
      <c r="Q52" s="24"/>
      <c r="R52" s="24"/>
      <c r="S52" s="24"/>
      <c r="T52" s="24"/>
      <c r="U52" s="24"/>
      <c r="V52" s="24"/>
      <c r="W52" s="24"/>
      <c r="X52" s="24"/>
      <c r="Y52" s="24"/>
      <c r="Z52" s="24"/>
    </row>
    <row r="53" ht="19.15" customHeight="1">
      <c r="A53" t="s" s="138">
        <v>4923</v>
      </c>
      <c r="B53" s="149">
        <v>2</v>
      </c>
      <c r="C53" s="149">
        <v>10</v>
      </c>
      <c r="D53" t="s" s="205">
        <v>4925</v>
      </c>
      <c r="E53" t="s" s="205">
        <v>1284</v>
      </c>
      <c r="F53" s="308">
        <v>329</v>
      </c>
      <c r="G53" s="254">
        <v>316</v>
      </c>
      <c r="H53" s="173">
        <f>SUM(G53-F53)</f>
        <v>-13</v>
      </c>
      <c r="I53" s="19">
        <f>H53/F53</f>
        <v>-0.0395136778115502</v>
      </c>
      <c r="J53" s="167">
        <f>H53/G53</f>
        <v>-0.0411392405063291</v>
      </c>
      <c r="K53" s="24"/>
      <c r="L53" s="24"/>
      <c r="M53" s="24"/>
      <c r="N53" s="24"/>
      <c r="O53" s="24"/>
      <c r="P53" s="24"/>
      <c r="Q53" s="24"/>
      <c r="R53" s="24"/>
      <c r="S53" s="24"/>
      <c r="T53" s="24"/>
      <c r="U53" s="24"/>
      <c r="V53" s="24"/>
      <c r="W53" s="24"/>
      <c r="X53" s="24"/>
      <c r="Y53" s="24"/>
      <c r="Z53" s="24"/>
    </row>
    <row r="54" ht="19.15" customHeight="1">
      <c r="A54" t="s" s="138">
        <v>4923</v>
      </c>
      <c r="B54" s="149">
        <v>2</v>
      </c>
      <c r="C54" s="149">
        <v>5</v>
      </c>
      <c r="D54" t="s" s="205">
        <v>4975</v>
      </c>
      <c r="E54" t="s" s="205">
        <v>38</v>
      </c>
      <c r="F54" s="223">
        <v>222</v>
      </c>
      <c r="G54" s="149">
        <v>224</v>
      </c>
      <c r="H54" s="173">
        <f>SUM(G54-F54)</f>
        <v>2</v>
      </c>
      <c r="I54" s="19">
        <f>H54/F54</f>
        <v>0.009009009009009011</v>
      </c>
      <c r="J54" s="167">
        <f>H54/G54</f>
        <v>0.00892857142857143</v>
      </c>
      <c r="K54" s="24"/>
      <c r="L54" s="24"/>
      <c r="M54" s="24"/>
      <c r="N54" s="24"/>
      <c r="O54" s="24"/>
      <c r="P54" s="24"/>
      <c r="Q54" s="24"/>
      <c r="R54" s="24"/>
      <c r="S54" s="24"/>
      <c r="T54" s="24"/>
      <c r="U54" s="24"/>
      <c r="V54" s="24"/>
      <c r="W54" s="24"/>
      <c r="X54" s="24"/>
      <c r="Y54" s="24"/>
      <c r="Z54" s="24"/>
    </row>
    <row r="55" ht="19.15" customHeight="1">
      <c r="A55" t="s" s="138">
        <v>4923</v>
      </c>
      <c r="B55" s="149">
        <v>2</v>
      </c>
      <c r="C55" s="149">
        <v>12</v>
      </c>
      <c r="D55" t="s" s="205">
        <v>4976</v>
      </c>
      <c r="E55" t="s" s="205">
        <v>60</v>
      </c>
      <c r="F55" s="223">
        <v>215</v>
      </c>
      <c r="G55" s="149">
        <v>223</v>
      </c>
      <c r="H55" s="173">
        <f>SUM(G55-F55)</f>
        <v>8</v>
      </c>
      <c r="I55" s="19">
        <f>H55/F55</f>
        <v>0.0372093023255814</v>
      </c>
      <c r="J55" s="167">
        <f>H55/G55</f>
        <v>0.0358744394618834</v>
      </c>
      <c r="K55" s="24"/>
      <c r="L55" s="24"/>
      <c r="M55" s="24"/>
      <c r="N55" s="24"/>
      <c r="O55" s="24"/>
      <c r="P55" s="24"/>
      <c r="Q55" s="24"/>
      <c r="R55" s="24"/>
      <c r="S55" s="24"/>
      <c r="T55" s="24"/>
      <c r="U55" s="24"/>
      <c r="V55" s="24"/>
      <c r="W55" s="24"/>
      <c r="X55" s="24"/>
      <c r="Y55" s="24"/>
      <c r="Z55" s="24"/>
    </row>
    <row r="56" ht="19.15" customHeight="1">
      <c r="A56" t="s" s="138">
        <v>4923</v>
      </c>
      <c r="B56" s="149">
        <v>2</v>
      </c>
      <c r="C56" s="149">
        <v>15</v>
      </c>
      <c r="D56" t="s" s="205">
        <v>5067</v>
      </c>
      <c r="E56" t="s" s="205">
        <v>36</v>
      </c>
      <c r="F56" s="242">
        <v>148</v>
      </c>
      <c r="G56" s="243">
        <v>218</v>
      </c>
      <c r="H56" s="173">
        <f>SUM(G56-F56)</f>
        <v>70</v>
      </c>
      <c r="I56" s="19">
        <f>H56/F56</f>
        <v>0.472972972972973</v>
      </c>
      <c r="J56" s="167">
        <f>H56/G56</f>
        <v>0.321100917431193</v>
      </c>
      <c r="K56" s="24"/>
      <c r="L56" s="24"/>
      <c r="M56" s="24"/>
      <c r="N56" s="24"/>
      <c r="O56" s="24"/>
      <c r="P56" s="24"/>
      <c r="Q56" s="24"/>
      <c r="R56" s="24"/>
      <c r="S56" s="24"/>
      <c r="T56" s="24"/>
      <c r="U56" s="24"/>
      <c r="V56" s="24"/>
      <c r="W56" s="24"/>
      <c r="X56" s="24"/>
      <c r="Y56" s="24"/>
      <c r="Z56" s="24"/>
    </row>
    <row r="57" ht="19.15" customHeight="1">
      <c r="A57" t="s" s="138">
        <v>4923</v>
      </c>
      <c r="B57" s="149">
        <v>2</v>
      </c>
      <c r="C57" s="149">
        <v>13</v>
      </c>
      <c r="D57" t="s" s="205">
        <v>4977</v>
      </c>
      <c r="E57" t="s" s="205">
        <v>101</v>
      </c>
      <c r="F57" s="223">
        <v>170</v>
      </c>
      <c r="G57" s="149">
        <v>185</v>
      </c>
      <c r="H57" s="173">
        <f>SUM(G57-F57)</f>
        <v>15</v>
      </c>
      <c r="I57" s="19">
        <f>H57/F57</f>
        <v>0.08823529411764711</v>
      </c>
      <c r="J57" s="167">
        <f>H57/G57</f>
        <v>0.0810810810810811</v>
      </c>
      <c r="K57" s="24"/>
      <c r="L57" s="24"/>
      <c r="M57" s="24"/>
      <c r="N57" s="24"/>
      <c r="O57" s="24"/>
      <c r="P57" s="24"/>
      <c r="Q57" s="24"/>
      <c r="R57" s="24"/>
      <c r="S57" s="24"/>
      <c r="T57" s="24"/>
      <c r="U57" s="24"/>
      <c r="V57" s="24"/>
      <c r="W57" s="24"/>
      <c r="X57" s="24"/>
      <c r="Y57" s="24"/>
      <c r="Z57" s="24"/>
    </row>
    <row r="58" ht="19.15" customHeight="1">
      <c r="A58" t="s" s="138">
        <v>4923</v>
      </c>
      <c r="B58" s="149">
        <v>2</v>
      </c>
      <c r="C58" s="149">
        <v>31</v>
      </c>
      <c r="D58" t="s" s="205">
        <v>4978</v>
      </c>
      <c r="E58" t="s" s="205">
        <v>42</v>
      </c>
      <c r="F58" s="223">
        <v>166</v>
      </c>
      <c r="G58" s="149">
        <v>179</v>
      </c>
      <c r="H58" s="173">
        <f>SUM(G58-F58)</f>
        <v>13</v>
      </c>
      <c r="I58" s="19">
        <f>H58/F58</f>
        <v>0.0783132530120482</v>
      </c>
      <c r="J58" s="167">
        <f>H58/G58</f>
        <v>0.0726256983240223</v>
      </c>
      <c r="K58" s="24"/>
      <c r="L58" s="24"/>
      <c r="M58" s="24"/>
      <c r="N58" s="24"/>
      <c r="O58" s="24"/>
      <c r="P58" s="24"/>
      <c r="Q58" s="24"/>
      <c r="R58" s="24"/>
      <c r="S58" s="24"/>
      <c r="T58" s="24"/>
      <c r="U58" s="24"/>
      <c r="V58" s="24"/>
      <c r="W58" s="24"/>
      <c r="X58" s="24"/>
      <c r="Y58" s="24"/>
      <c r="Z58" s="24"/>
    </row>
    <row r="59" ht="19.15" customHeight="1">
      <c r="A59" t="s" s="138">
        <v>4923</v>
      </c>
      <c r="B59" s="149">
        <v>2</v>
      </c>
      <c r="C59" s="149">
        <v>34</v>
      </c>
      <c r="D59" t="s" s="205">
        <v>4979</v>
      </c>
      <c r="E59" t="s" s="205">
        <v>52</v>
      </c>
      <c r="F59" s="223">
        <v>169</v>
      </c>
      <c r="G59" s="149">
        <v>169</v>
      </c>
      <c r="H59" s="173">
        <f>SUM(G59-F59)</f>
        <v>0</v>
      </c>
      <c r="I59" s="19">
        <f>H59/F59</f>
        <v>0</v>
      </c>
      <c r="J59" s="167">
        <f>H59/G59</f>
        <v>0</v>
      </c>
      <c r="K59" s="24"/>
      <c r="L59" s="24"/>
      <c r="M59" s="24"/>
      <c r="N59" s="24"/>
      <c r="O59" s="24"/>
      <c r="P59" s="24"/>
      <c r="Q59" s="24"/>
      <c r="R59" s="24"/>
      <c r="S59" s="24"/>
      <c r="T59" s="24"/>
      <c r="U59" s="24"/>
      <c r="V59" s="24"/>
      <c r="W59" s="24"/>
      <c r="X59" s="24"/>
      <c r="Y59" s="24"/>
      <c r="Z59" s="24"/>
    </row>
    <row r="60" ht="19.15" customHeight="1">
      <c r="A60" t="s" s="138">
        <v>4923</v>
      </c>
      <c r="B60" s="149">
        <v>2</v>
      </c>
      <c r="C60" s="149">
        <v>32</v>
      </c>
      <c r="D60" t="s" s="205">
        <v>4980</v>
      </c>
      <c r="E60" t="s" s="205">
        <v>248</v>
      </c>
      <c r="F60" s="223">
        <v>156</v>
      </c>
      <c r="G60" s="149">
        <v>160</v>
      </c>
      <c r="H60" s="173">
        <f>SUM(G60-F60)</f>
        <v>4</v>
      </c>
      <c r="I60" s="19">
        <f>H60/F60</f>
        <v>0.0256410256410256</v>
      </c>
      <c r="J60" s="167">
        <f>H60/G60</f>
        <v>0.025</v>
      </c>
      <c r="K60" s="24"/>
      <c r="L60" s="24"/>
      <c r="M60" s="24"/>
      <c r="N60" s="24"/>
      <c r="O60" s="24"/>
      <c r="P60" s="24"/>
      <c r="Q60" s="24"/>
      <c r="R60" s="24"/>
      <c r="S60" s="24"/>
      <c r="T60" s="24"/>
      <c r="U60" s="24"/>
      <c r="V60" s="24"/>
      <c r="W60" s="24"/>
      <c r="X60" s="24"/>
      <c r="Y60" s="24"/>
      <c r="Z60" s="24"/>
    </row>
    <row r="61" ht="19.15" customHeight="1">
      <c r="A61" t="s" s="138">
        <v>4923</v>
      </c>
      <c r="B61" s="149">
        <v>2</v>
      </c>
      <c r="C61" s="149">
        <v>20</v>
      </c>
      <c r="D61" t="s" s="205">
        <v>4981</v>
      </c>
      <c r="E61" t="s" s="205">
        <v>74</v>
      </c>
      <c r="F61" s="223">
        <v>154</v>
      </c>
      <c r="G61" s="149">
        <v>154</v>
      </c>
      <c r="H61" s="173">
        <f>SUM(G61-F61)</f>
        <v>0</v>
      </c>
      <c r="I61" s="19">
        <f>H61/F61</f>
        <v>0</v>
      </c>
      <c r="J61" s="167">
        <f>H61/G61</f>
        <v>0</v>
      </c>
      <c r="K61" s="24"/>
      <c r="L61" s="24"/>
      <c r="M61" s="24"/>
      <c r="N61" s="24"/>
      <c r="O61" s="24"/>
      <c r="P61" s="24"/>
      <c r="Q61" s="24"/>
      <c r="R61" s="24"/>
      <c r="S61" s="24"/>
      <c r="T61" s="24"/>
      <c r="U61" s="24"/>
      <c r="V61" s="24"/>
      <c r="W61" s="24"/>
      <c r="X61" s="24"/>
      <c r="Y61" s="24"/>
      <c r="Z61" s="24"/>
    </row>
    <row r="62" ht="19.15" customHeight="1">
      <c r="A62" t="s" s="138">
        <v>4923</v>
      </c>
      <c r="B62" s="149">
        <v>2</v>
      </c>
      <c r="C62" s="149">
        <v>24</v>
      </c>
      <c r="D62" t="s" s="205">
        <v>4982</v>
      </c>
      <c r="E62" t="s" s="205">
        <v>106</v>
      </c>
      <c r="F62" s="223">
        <v>130</v>
      </c>
      <c r="G62" s="149">
        <v>133</v>
      </c>
      <c r="H62" s="173">
        <f>SUM(G62-F62)</f>
        <v>3</v>
      </c>
      <c r="I62" s="19">
        <f>H62/F62</f>
        <v>0.0230769230769231</v>
      </c>
      <c r="J62" s="167">
        <f>H62/G62</f>
        <v>0.0225563909774436</v>
      </c>
      <c r="K62" s="24"/>
      <c r="L62" s="24"/>
      <c r="M62" s="24"/>
      <c r="N62" s="24"/>
      <c r="O62" s="24"/>
      <c r="P62" s="24"/>
      <c r="Q62" s="24"/>
      <c r="R62" s="24"/>
      <c r="S62" s="24"/>
      <c r="T62" s="24"/>
      <c r="U62" s="24"/>
      <c r="V62" s="24"/>
      <c r="W62" s="24"/>
      <c r="X62" s="24"/>
      <c r="Y62" s="24"/>
      <c r="Z62" s="24"/>
    </row>
    <row r="63" ht="19.15" customHeight="1">
      <c r="A63" t="s" s="138">
        <v>4923</v>
      </c>
      <c r="B63" s="149">
        <v>2</v>
      </c>
      <c r="C63" s="149">
        <v>8</v>
      </c>
      <c r="D63" t="s" s="205">
        <v>4983</v>
      </c>
      <c r="E63" t="s" s="205">
        <v>70</v>
      </c>
      <c r="F63" s="223">
        <v>99</v>
      </c>
      <c r="G63" s="149">
        <v>100</v>
      </c>
      <c r="H63" s="173">
        <f>SUM(G63-F63)</f>
        <v>1</v>
      </c>
      <c r="I63" s="19">
        <f>H63/F63</f>
        <v>0.0101010101010101</v>
      </c>
      <c r="J63" s="167">
        <f>H63/G63</f>
        <v>0.01</v>
      </c>
      <c r="K63" s="24"/>
      <c r="L63" s="24"/>
      <c r="M63" s="24"/>
      <c r="N63" s="24"/>
      <c r="O63" s="24"/>
      <c r="P63" s="24"/>
      <c r="Q63" s="24"/>
      <c r="R63" s="24"/>
      <c r="S63" s="24"/>
      <c r="T63" s="24"/>
      <c r="U63" s="24"/>
      <c r="V63" s="24"/>
      <c r="W63" s="24"/>
      <c r="X63" s="24"/>
      <c r="Y63" s="24"/>
      <c r="Z63" s="24"/>
    </row>
    <row r="64" ht="19.15" customHeight="1">
      <c r="A64" t="s" s="138">
        <v>4923</v>
      </c>
      <c r="B64" s="149">
        <v>2</v>
      </c>
      <c r="C64" s="149">
        <v>21</v>
      </c>
      <c r="D64" t="s" s="205">
        <v>4984</v>
      </c>
      <c r="E64" t="s" s="205">
        <v>58</v>
      </c>
      <c r="F64" s="223">
        <v>92</v>
      </c>
      <c r="G64" s="149">
        <v>94</v>
      </c>
      <c r="H64" s="173">
        <f>SUM(G64-F64)</f>
        <v>2</v>
      </c>
      <c r="I64" s="19">
        <f>H64/F64</f>
        <v>0.0217391304347826</v>
      </c>
      <c r="J64" s="167">
        <f>H64/G64</f>
        <v>0.0212765957446809</v>
      </c>
      <c r="K64" s="24"/>
      <c r="L64" s="24"/>
      <c r="M64" s="24"/>
      <c r="N64" s="24"/>
      <c r="O64" s="24"/>
      <c r="P64" s="24"/>
      <c r="Q64" s="24"/>
      <c r="R64" s="24"/>
      <c r="S64" s="24"/>
      <c r="T64" s="24"/>
      <c r="U64" s="24"/>
      <c r="V64" s="24"/>
      <c r="W64" s="24"/>
      <c r="X64" s="24"/>
      <c r="Y64" s="24"/>
      <c r="Z64" s="24"/>
    </row>
    <row r="65" ht="19.15" customHeight="1">
      <c r="A65" t="s" s="138">
        <v>4923</v>
      </c>
      <c r="B65" s="149">
        <v>2</v>
      </c>
      <c r="C65" s="149">
        <v>14</v>
      </c>
      <c r="D65" t="s" s="205">
        <v>4985</v>
      </c>
      <c r="E65" t="s" s="205">
        <v>40</v>
      </c>
      <c r="F65" s="223">
        <v>81</v>
      </c>
      <c r="G65" s="149">
        <v>83</v>
      </c>
      <c r="H65" s="173">
        <f>SUM(G65-F65)</f>
        <v>2</v>
      </c>
      <c r="I65" s="19">
        <f>H65/F65</f>
        <v>0.0246913580246914</v>
      </c>
      <c r="J65" s="167">
        <f>H65/G65</f>
        <v>0.0240963855421687</v>
      </c>
      <c r="K65" s="24"/>
      <c r="L65" s="24"/>
      <c r="M65" s="24"/>
      <c r="N65" s="24"/>
      <c r="O65" s="24"/>
      <c r="P65" s="24"/>
      <c r="Q65" s="24"/>
      <c r="R65" s="24"/>
      <c r="S65" s="24"/>
      <c r="T65" s="24"/>
      <c r="U65" s="24"/>
      <c r="V65" s="24"/>
      <c r="W65" s="24"/>
      <c r="X65" s="24"/>
      <c r="Y65" s="24"/>
      <c r="Z65" s="24"/>
    </row>
    <row r="66" ht="19.15" customHeight="1">
      <c r="A66" t="s" s="138">
        <v>4923</v>
      </c>
      <c r="B66" s="149">
        <v>2</v>
      </c>
      <c r="C66" s="149">
        <v>37</v>
      </c>
      <c r="D66" t="s" s="205">
        <v>4986</v>
      </c>
      <c r="E66" t="s" s="205">
        <v>68</v>
      </c>
      <c r="F66" s="223">
        <v>74</v>
      </c>
      <c r="G66" s="149">
        <v>76</v>
      </c>
      <c r="H66" s="173">
        <f>SUM(G66-F66)</f>
        <v>2</v>
      </c>
      <c r="I66" s="19">
        <f>H66/F66</f>
        <v>0.027027027027027</v>
      </c>
      <c r="J66" s="167">
        <f>H66/G66</f>
        <v>0.0263157894736842</v>
      </c>
      <c r="K66" s="24"/>
      <c r="L66" s="24"/>
      <c r="M66" s="24"/>
      <c r="N66" s="24"/>
      <c r="O66" s="24"/>
      <c r="P66" s="24"/>
      <c r="Q66" s="24"/>
      <c r="R66" s="24"/>
      <c r="S66" s="24"/>
      <c r="T66" s="24"/>
      <c r="U66" s="24"/>
      <c r="V66" s="24"/>
      <c r="W66" s="24"/>
      <c r="X66" s="24"/>
      <c r="Y66" s="24"/>
      <c r="Z66" s="24"/>
    </row>
    <row r="67" ht="19.15" customHeight="1">
      <c r="A67" t="s" s="138">
        <v>4923</v>
      </c>
      <c r="B67" s="149">
        <v>2</v>
      </c>
      <c r="C67" s="149">
        <v>25</v>
      </c>
      <c r="D67" t="s" s="205">
        <v>4987</v>
      </c>
      <c r="E67" t="s" s="205">
        <v>116</v>
      </c>
      <c r="F67" s="223">
        <v>61</v>
      </c>
      <c r="G67" s="149">
        <v>61</v>
      </c>
      <c r="H67" s="173">
        <f>SUM(G67-F67)</f>
        <v>0</v>
      </c>
      <c r="I67" s="19">
        <f>H67/F67</f>
        <v>0</v>
      </c>
      <c r="J67" s="167">
        <f>H67/G67</f>
        <v>0</v>
      </c>
      <c r="K67" s="24"/>
      <c r="L67" s="24"/>
      <c r="M67" s="24"/>
      <c r="N67" s="24"/>
      <c r="O67" s="24"/>
      <c r="P67" s="24"/>
      <c r="Q67" s="24"/>
      <c r="R67" s="24"/>
      <c r="S67" s="24"/>
      <c r="T67" s="24"/>
      <c r="U67" s="24"/>
      <c r="V67" s="24"/>
      <c r="W67" s="24"/>
      <c r="X67" s="24"/>
      <c r="Y67" s="24"/>
      <c r="Z67" s="24"/>
    </row>
    <row r="68" ht="19.15" customHeight="1">
      <c r="A68" t="s" s="138">
        <v>4923</v>
      </c>
      <c r="B68" s="149">
        <v>2</v>
      </c>
      <c r="C68" s="149">
        <v>17</v>
      </c>
      <c r="D68" t="s" s="205">
        <v>4988</v>
      </c>
      <c r="E68" t="s" s="205">
        <v>48</v>
      </c>
      <c r="F68" s="223">
        <v>53</v>
      </c>
      <c r="G68" s="149">
        <v>56</v>
      </c>
      <c r="H68" s="173">
        <f>SUM(G68-F68)</f>
        <v>3</v>
      </c>
      <c r="I68" s="19">
        <f>H68/F68</f>
        <v>0.0566037735849057</v>
      </c>
      <c r="J68" s="167">
        <f>H68/G68</f>
        <v>0.0535714285714286</v>
      </c>
      <c r="K68" s="24"/>
      <c r="L68" s="24"/>
      <c r="M68" s="24"/>
      <c r="N68" s="24"/>
      <c r="O68" s="24"/>
      <c r="P68" s="24"/>
      <c r="Q68" s="24"/>
      <c r="R68" s="24"/>
      <c r="S68" s="24"/>
      <c r="T68" s="24"/>
      <c r="U68" s="24"/>
      <c r="V68" s="24"/>
      <c r="W68" s="24"/>
      <c r="X68" s="24"/>
      <c r="Y68" s="24"/>
      <c r="Z68" s="24"/>
    </row>
    <row r="69" ht="19.15" customHeight="1">
      <c r="A69" t="s" s="138">
        <v>4923</v>
      </c>
      <c r="B69" s="149">
        <v>2</v>
      </c>
      <c r="C69" s="149">
        <v>33</v>
      </c>
      <c r="D69" t="s" s="205">
        <v>4989</v>
      </c>
      <c r="E69" t="s" s="205">
        <v>173</v>
      </c>
      <c r="F69" s="223">
        <v>36</v>
      </c>
      <c r="G69" s="149">
        <v>37</v>
      </c>
      <c r="H69" s="173">
        <f>SUM(G69-F69)</f>
        <v>1</v>
      </c>
      <c r="I69" s="19">
        <f>H69/F69</f>
        <v>0.0277777777777778</v>
      </c>
      <c r="J69" s="167">
        <f>H69/G69</f>
        <v>0.027027027027027</v>
      </c>
      <c r="K69" s="24"/>
      <c r="L69" s="24"/>
      <c r="M69" s="24"/>
      <c r="N69" s="24"/>
      <c r="O69" s="24"/>
      <c r="P69" s="24"/>
      <c r="Q69" s="24"/>
      <c r="R69" s="24"/>
      <c r="S69" s="24"/>
      <c r="T69" s="24"/>
      <c r="U69" s="24"/>
      <c r="V69" s="24"/>
      <c r="W69" s="24"/>
      <c r="X69" s="24"/>
      <c r="Y69" s="24"/>
      <c r="Z69" s="24"/>
    </row>
    <row r="70" ht="19.15" customHeight="1">
      <c r="A70" t="s" s="138">
        <v>4923</v>
      </c>
      <c r="B70" s="149">
        <v>2</v>
      </c>
      <c r="C70" s="149">
        <v>19</v>
      </c>
      <c r="D70" t="s" s="205">
        <v>4990</v>
      </c>
      <c r="E70" t="s" s="205">
        <v>44</v>
      </c>
      <c r="F70" s="223">
        <v>36</v>
      </c>
      <c r="G70" s="149">
        <v>36</v>
      </c>
      <c r="H70" s="173">
        <f>SUM(G70-F70)</f>
        <v>0</v>
      </c>
      <c r="I70" s="19">
        <f>H70/F70</f>
        <v>0</v>
      </c>
      <c r="J70" s="167">
        <f>H70/G70</f>
        <v>0</v>
      </c>
      <c r="K70" s="24"/>
      <c r="L70" s="24"/>
      <c r="M70" s="24"/>
      <c r="N70" s="24"/>
      <c r="O70" s="24"/>
      <c r="P70" s="24"/>
      <c r="Q70" s="24"/>
      <c r="R70" s="24"/>
      <c r="S70" s="24"/>
      <c r="T70" s="24"/>
      <c r="U70" s="24"/>
      <c r="V70" s="24"/>
      <c r="W70" s="24"/>
      <c r="X70" s="24"/>
      <c r="Y70" s="24"/>
      <c r="Z70" s="24"/>
    </row>
    <row r="71" ht="19.15" customHeight="1">
      <c r="A71" t="s" s="138">
        <v>4923</v>
      </c>
      <c r="B71" s="149">
        <v>2</v>
      </c>
      <c r="C71" s="149">
        <v>35</v>
      </c>
      <c r="D71" t="s" s="205">
        <v>4991</v>
      </c>
      <c r="E71" t="s" s="205">
        <v>119</v>
      </c>
      <c r="F71" s="223">
        <v>35</v>
      </c>
      <c r="G71" s="149">
        <v>35</v>
      </c>
      <c r="H71" s="173">
        <f>SUM(G71-F71)</f>
        <v>0</v>
      </c>
      <c r="I71" s="19">
        <f>H71/F71</f>
        <v>0</v>
      </c>
      <c r="J71" s="167">
        <f>H71/G71</f>
        <v>0</v>
      </c>
      <c r="K71" s="24"/>
      <c r="L71" s="24"/>
      <c r="M71" s="24"/>
      <c r="N71" s="24"/>
      <c r="O71" s="24"/>
      <c r="P71" s="24"/>
      <c r="Q71" s="24"/>
      <c r="R71" s="24"/>
      <c r="S71" s="24"/>
      <c r="T71" s="24"/>
      <c r="U71" s="24"/>
      <c r="V71" s="24"/>
      <c r="W71" s="24"/>
      <c r="X71" s="24"/>
      <c r="Y71" s="24"/>
      <c r="Z71" s="24"/>
    </row>
    <row r="72" ht="19.15" customHeight="1">
      <c r="A72" t="s" s="138">
        <v>4923</v>
      </c>
      <c r="B72" s="149">
        <v>2</v>
      </c>
      <c r="C72" s="149">
        <v>18</v>
      </c>
      <c r="D72" t="s" s="205">
        <v>4992</v>
      </c>
      <c r="E72" t="s" s="205">
        <v>281</v>
      </c>
      <c r="F72" s="223">
        <v>34</v>
      </c>
      <c r="G72" s="149">
        <v>34</v>
      </c>
      <c r="H72" s="173">
        <f>SUM(G72-F72)</f>
        <v>0</v>
      </c>
      <c r="I72" s="19">
        <f>H72/F72</f>
        <v>0</v>
      </c>
      <c r="J72" s="167">
        <f>H72/G72</f>
        <v>0</v>
      </c>
      <c r="K72" s="24"/>
      <c r="L72" s="24"/>
      <c r="M72" s="24"/>
      <c r="N72" s="24"/>
      <c r="O72" s="24"/>
      <c r="P72" s="24"/>
      <c r="Q72" s="24"/>
      <c r="R72" s="24"/>
      <c r="S72" s="24"/>
      <c r="T72" s="24"/>
      <c r="U72" s="24"/>
      <c r="V72" s="24"/>
      <c r="W72" s="24"/>
      <c r="X72" s="24"/>
      <c r="Y72" s="24"/>
      <c r="Z72" s="24"/>
    </row>
    <row r="73" ht="19.15" customHeight="1">
      <c r="A73" t="s" s="138">
        <v>4923</v>
      </c>
      <c r="B73" s="149">
        <v>2</v>
      </c>
      <c r="C73" s="149">
        <v>28</v>
      </c>
      <c r="D73" t="s" s="205">
        <v>4993</v>
      </c>
      <c r="E73" t="s" s="205">
        <v>56</v>
      </c>
      <c r="F73" s="223">
        <v>34</v>
      </c>
      <c r="G73" s="149">
        <v>34</v>
      </c>
      <c r="H73" s="173">
        <f>SUM(G73-F73)</f>
        <v>0</v>
      </c>
      <c r="I73" s="19">
        <f>H73/F73</f>
        <v>0</v>
      </c>
      <c r="J73" s="167">
        <f>H73/G73</f>
        <v>0</v>
      </c>
      <c r="K73" s="24"/>
      <c r="L73" s="24"/>
      <c r="M73" s="24"/>
      <c r="N73" s="24"/>
      <c r="O73" s="24"/>
      <c r="P73" s="24"/>
      <c r="Q73" s="24"/>
      <c r="R73" s="24"/>
      <c r="S73" s="24"/>
      <c r="T73" s="24"/>
      <c r="U73" s="24"/>
      <c r="V73" s="24"/>
      <c r="W73" s="24"/>
      <c r="X73" s="24"/>
      <c r="Y73" s="24"/>
      <c r="Z73" s="24"/>
    </row>
    <row r="74" ht="19.15" customHeight="1">
      <c r="A74" t="s" s="138">
        <v>4923</v>
      </c>
      <c r="B74" s="149">
        <v>2</v>
      </c>
      <c r="C74" s="149">
        <v>27</v>
      </c>
      <c r="D74" t="s" s="205">
        <v>4994</v>
      </c>
      <c r="E74" t="s" s="205">
        <v>72</v>
      </c>
      <c r="F74" s="223">
        <v>25</v>
      </c>
      <c r="G74" s="149">
        <v>25</v>
      </c>
      <c r="H74" s="173">
        <f>SUM(G74-F74)</f>
        <v>0</v>
      </c>
      <c r="I74" s="19">
        <f>H74/F74</f>
        <v>0</v>
      </c>
      <c r="J74" s="167">
        <f>H74/G74</f>
        <v>0</v>
      </c>
      <c r="K74" s="24"/>
      <c r="L74" s="24"/>
      <c r="M74" s="24"/>
      <c r="N74" s="24"/>
      <c r="O74" s="24"/>
      <c r="P74" s="24"/>
      <c r="Q74" s="24"/>
      <c r="R74" s="24"/>
      <c r="S74" s="24"/>
      <c r="T74" s="24"/>
      <c r="U74" s="24"/>
      <c r="V74" s="24"/>
      <c r="W74" s="24"/>
      <c r="X74" s="24"/>
      <c r="Y74" s="24"/>
      <c r="Z74" s="24"/>
    </row>
    <row r="75" ht="19.15" customHeight="1">
      <c r="A75" t="s" s="138">
        <v>4923</v>
      </c>
      <c r="B75" s="149">
        <v>2</v>
      </c>
      <c r="C75" s="149">
        <v>36</v>
      </c>
      <c r="D75" t="s" s="205">
        <v>4995</v>
      </c>
      <c r="E75" t="s" s="205">
        <v>1309</v>
      </c>
      <c r="F75" s="223">
        <v>24</v>
      </c>
      <c r="G75" s="149">
        <v>24</v>
      </c>
      <c r="H75" s="173">
        <f>SUM(G75-F75)</f>
        <v>0</v>
      </c>
      <c r="I75" s="19">
        <f>H75/F75</f>
        <v>0</v>
      </c>
      <c r="J75" s="167">
        <f>H75/G75</f>
        <v>0</v>
      </c>
      <c r="K75" s="24"/>
      <c r="L75" s="24"/>
      <c r="M75" s="24"/>
      <c r="N75" s="24"/>
      <c r="O75" s="24"/>
      <c r="P75" s="24"/>
      <c r="Q75" s="24"/>
      <c r="R75" s="24"/>
      <c r="S75" s="24"/>
      <c r="T75" s="24"/>
      <c r="U75" s="24"/>
      <c r="V75" s="24"/>
      <c r="W75" s="24"/>
      <c r="X75" s="24"/>
      <c r="Y75" s="24"/>
      <c r="Z75" s="24"/>
    </row>
    <row r="76" ht="19.15" customHeight="1">
      <c r="A76" t="s" s="138">
        <v>4923</v>
      </c>
      <c r="B76" s="149">
        <v>2</v>
      </c>
      <c r="C76" s="149">
        <v>30</v>
      </c>
      <c r="D76" t="s" s="205">
        <v>5068</v>
      </c>
      <c r="E76" t="s" s="205">
        <v>46</v>
      </c>
      <c r="F76" s="308">
        <v>20</v>
      </c>
      <c r="G76" s="254">
        <v>19</v>
      </c>
      <c r="H76" s="173">
        <f>SUM(G76-F76)</f>
        <v>-1</v>
      </c>
      <c r="I76" s="19">
        <f>H76/F76</f>
        <v>-0.05</v>
      </c>
      <c r="J76" s="167">
        <f>H76/G76</f>
        <v>-0.0526315789473684</v>
      </c>
      <c r="K76" s="24"/>
      <c r="L76" s="24"/>
      <c r="M76" s="24"/>
      <c r="N76" s="24"/>
      <c r="O76" s="24"/>
      <c r="P76" s="24"/>
      <c r="Q76" s="24"/>
      <c r="R76" s="24"/>
      <c r="S76" s="24"/>
      <c r="T76" s="24"/>
      <c r="U76" s="24"/>
      <c r="V76" s="24"/>
      <c r="W76" s="24"/>
      <c r="X76" s="24"/>
      <c r="Y76" s="24"/>
      <c r="Z76" s="24"/>
    </row>
    <row r="77" ht="19.15" customHeight="1">
      <c r="A77" t="s" s="138">
        <v>4923</v>
      </c>
      <c r="B77" s="149">
        <v>2</v>
      </c>
      <c r="C77" s="149">
        <v>29</v>
      </c>
      <c r="D77" t="s" s="205">
        <v>4996</v>
      </c>
      <c r="E77" t="s" s="205">
        <v>1375</v>
      </c>
      <c r="F77" s="223">
        <v>8</v>
      </c>
      <c r="G77" s="149">
        <v>9</v>
      </c>
      <c r="H77" s="173">
        <f>SUM(G77-F77)</f>
        <v>1</v>
      </c>
      <c r="I77" s="19">
        <f>H77/F77</f>
        <v>0.125</v>
      </c>
      <c r="J77" s="167">
        <f>H77/G77</f>
        <v>0.111111111111111</v>
      </c>
      <c r="K77" s="24"/>
      <c r="L77" s="24"/>
      <c r="M77" s="24"/>
      <c r="N77" s="24"/>
      <c r="O77" s="24"/>
      <c r="P77" s="24"/>
      <c r="Q77" s="24"/>
      <c r="R77" s="24"/>
      <c r="S77" s="24"/>
      <c r="T77" s="24"/>
      <c r="U77" s="24"/>
      <c r="V77" s="24"/>
      <c r="W77" s="24"/>
      <c r="X77" s="24"/>
      <c r="Y77" s="24"/>
      <c r="Z77" s="24"/>
    </row>
    <row r="78" ht="19.15" customHeight="1">
      <c r="A78" t="s" s="138">
        <v>4923</v>
      </c>
      <c r="B78" s="149">
        <v>2</v>
      </c>
      <c r="C78" s="149">
        <v>7</v>
      </c>
      <c r="D78" t="s" s="205">
        <v>4997</v>
      </c>
      <c r="E78" t="s" s="205">
        <v>78</v>
      </c>
      <c r="F78" s="223">
        <v>0</v>
      </c>
      <c r="G78" s="149">
        <v>0</v>
      </c>
      <c r="H78" s="206">
        <f>SUM(G78-F78)</f>
        <v>0</v>
      </c>
      <c r="I78" s="301">
        <f>H78/F78</f>
      </c>
      <c r="J78" s="176">
        <f>H78/G78</f>
      </c>
      <c r="K78" s="174"/>
      <c r="L78" s="174"/>
      <c r="M78" s="174"/>
      <c r="N78" s="174"/>
      <c r="O78" s="174"/>
      <c r="P78" s="174"/>
      <c r="Q78" s="174"/>
      <c r="R78" s="174"/>
      <c r="S78" s="174"/>
      <c r="T78" s="174"/>
      <c r="U78" s="174"/>
      <c r="V78" s="174"/>
      <c r="W78" s="174"/>
      <c r="X78" s="174"/>
      <c r="Y78" s="174"/>
      <c r="Z78" s="174"/>
    </row>
    <row r="79" ht="19.15" customHeight="1">
      <c r="A79" s="177"/>
      <c r="B79" s="178"/>
      <c r="C79" s="178"/>
      <c r="D79" s="179"/>
      <c r="E79" s="179"/>
      <c r="F79" s="181">
        <f>SUM(F42:F78)</f>
        <v>87203</v>
      </c>
      <c r="G79" s="180">
        <f>SUM(G42:G78)</f>
        <v>90660</v>
      </c>
      <c r="H79" s="181">
        <f>SUM(H42:H78)</f>
        <v>3457</v>
      </c>
      <c r="I79" s="302">
        <f>H79/F79</f>
        <v>0.0396431315436396</v>
      </c>
      <c r="J79" s="182">
        <f>H79/G79</f>
        <v>0.0381314802559012</v>
      </c>
      <c r="K79" s="183"/>
      <c r="L79" s="183"/>
      <c r="M79" s="183"/>
      <c r="N79" s="183"/>
      <c r="O79" s="183"/>
      <c r="P79" s="183"/>
      <c r="Q79" s="183"/>
      <c r="R79" s="183"/>
      <c r="S79" s="183"/>
      <c r="T79" s="183"/>
      <c r="U79" s="183"/>
      <c r="V79" s="183"/>
      <c r="W79" s="183"/>
      <c r="X79" s="183"/>
      <c r="Y79" s="183"/>
      <c r="Z79" s="184"/>
    </row>
    <row r="80" ht="19.15" customHeight="1">
      <c r="A80" s="230"/>
      <c r="B80" s="231"/>
      <c r="C80" s="231"/>
      <c r="D80" s="232"/>
      <c r="E80" s="232"/>
      <c r="F80" s="233"/>
      <c r="G80" s="231"/>
      <c r="H80" s="234"/>
      <c r="I80" s="303"/>
      <c r="J80" s="188"/>
      <c r="K80" s="189"/>
      <c r="L80" s="189"/>
      <c r="M80" s="189"/>
      <c r="N80" s="189"/>
      <c r="O80" s="189"/>
      <c r="P80" s="189"/>
      <c r="Q80" s="189"/>
      <c r="R80" s="189"/>
      <c r="S80" s="189"/>
      <c r="T80" s="189"/>
      <c r="U80" s="189"/>
      <c r="V80" s="189"/>
      <c r="W80" s="189"/>
      <c r="X80" s="189"/>
      <c r="Y80" s="189"/>
      <c r="Z80" s="189"/>
    </row>
    <row r="81" ht="19.15" customHeight="1">
      <c r="A81" t="s" s="138">
        <v>4923</v>
      </c>
      <c r="B81" s="149">
        <v>3</v>
      </c>
      <c r="C81" s="149">
        <v>2</v>
      </c>
      <c r="D81" t="s" s="205">
        <v>4998</v>
      </c>
      <c r="E81" t="s" s="205">
        <v>24</v>
      </c>
      <c r="F81" s="223">
        <v>37914</v>
      </c>
      <c r="G81" s="149">
        <v>39438</v>
      </c>
      <c r="H81" s="173">
        <f>SUM(G81-F81)</f>
        <v>1524</v>
      </c>
      <c r="I81" s="19">
        <f>H81/F81</f>
        <v>0.0401962335812629</v>
      </c>
      <c r="J81" s="167">
        <f>H81/G81</f>
        <v>0.0386429332116233</v>
      </c>
      <c r="K81" s="24"/>
      <c r="L81" s="24"/>
      <c r="M81" s="24"/>
      <c r="N81" s="24"/>
      <c r="O81" s="24"/>
      <c r="P81" s="24"/>
      <c r="Q81" s="24"/>
      <c r="R81" s="24"/>
      <c r="S81" s="24"/>
      <c r="T81" s="24"/>
      <c r="U81" s="24"/>
      <c r="V81" s="24"/>
      <c r="W81" s="24"/>
      <c r="X81" s="24"/>
      <c r="Y81" s="24"/>
      <c r="Z81" s="24"/>
    </row>
    <row r="82" ht="19.15" customHeight="1">
      <c r="A82" t="s" s="138">
        <v>4923</v>
      </c>
      <c r="B82" s="149">
        <v>3</v>
      </c>
      <c r="C82" s="149">
        <v>8</v>
      </c>
      <c r="D82" t="s" s="205">
        <v>4999</v>
      </c>
      <c r="E82" t="s" s="205">
        <v>30</v>
      </c>
      <c r="F82" s="223">
        <v>18921</v>
      </c>
      <c r="G82" s="149">
        <v>19525</v>
      </c>
      <c r="H82" s="173">
        <f>SUM(G82-F82)</f>
        <v>604</v>
      </c>
      <c r="I82" s="19">
        <f>H82/F82</f>
        <v>0.0319222028434015</v>
      </c>
      <c r="J82" s="167">
        <f>H82/G82</f>
        <v>0.0309346991037132</v>
      </c>
      <c r="K82" s="24"/>
      <c r="L82" s="24"/>
      <c r="M82" s="24"/>
      <c r="N82" s="24"/>
      <c r="O82" s="24"/>
      <c r="P82" s="24"/>
      <c r="Q82" s="24"/>
      <c r="R82" s="24"/>
      <c r="S82" s="24"/>
      <c r="T82" s="24"/>
      <c r="U82" s="24"/>
      <c r="V82" s="24"/>
      <c r="W82" s="24"/>
      <c r="X82" s="24"/>
      <c r="Y82" s="24"/>
      <c r="Z82" s="24"/>
    </row>
    <row r="83" ht="19.15" customHeight="1">
      <c r="A83" t="s" s="138">
        <v>4923</v>
      </c>
      <c r="B83" s="149">
        <v>3</v>
      </c>
      <c r="C83" s="149">
        <v>35</v>
      </c>
      <c r="D83" t="s" s="205">
        <v>5000</v>
      </c>
      <c r="E83" t="s" s="205">
        <v>20</v>
      </c>
      <c r="F83" s="223">
        <v>15069</v>
      </c>
      <c r="G83" s="149">
        <v>15596</v>
      </c>
      <c r="H83" s="173">
        <f>SUM(G83-F83)</f>
        <v>527</v>
      </c>
      <c r="I83" s="19">
        <f>H83/F83</f>
        <v>0.034972460017254</v>
      </c>
      <c r="J83" s="167">
        <f>H83/G83</f>
        <v>0.0337907155680944</v>
      </c>
      <c r="K83" s="24"/>
      <c r="L83" s="24"/>
      <c r="M83" s="24"/>
      <c r="N83" s="24"/>
      <c r="O83" s="24"/>
      <c r="P83" s="24"/>
      <c r="Q83" s="24"/>
      <c r="R83" s="24"/>
      <c r="S83" s="24"/>
      <c r="T83" s="24"/>
      <c r="U83" s="24"/>
      <c r="V83" s="24"/>
      <c r="W83" s="24"/>
      <c r="X83" s="24"/>
      <c r="Y83" s="24"/>
      <c r="Z83" s="24"/>
    </row>
    <row r="84" ht="19.15" customHeight="1">
      <c r="A84" t="s" s="138">
        <v>4923</v>
      </c>
      <c r="B84" s="149">
        <v>3</v>
      </c>
      <c r="C84" s="149">
        <v>6</v>
      </c>
      <c r="D84" t="s" s="205">
        <v>5001</v>
      </c>
      <c r="E84" t="s" s="205">
        <v>17</v>
      </c>
      <c r="F84" s="223">
        <v>10145</v>
      </c>
      <c r="G84" s="149">
        <v>10583</v>
      </c>
      <c r="H84" s="173">
        <f>SUM(G84-F84)</f>
        <v>438</v>
      </c>
      <c r="I84" s="19">
        <f>H84/F84</f>
        <v>0.0431739773287334</v>
      </c>
      <c r="J84" s="167">
        <f>H84/G84</f>
        <v>0.0413871303033166</v>
      </c>
      <c r="K84" s="24"/>
      <c r="L84" s="24"/>
      <c r="M84" s="24"/>
      <c r="N84" s="24"/>
      <c r="O84" s="24"/>
      <c r="P84" s="24"/>
      <c r="Q84" s="24"/>
      <c r="R84" s="24"/>
      <c r="S84" s="24"/>
      <c r="T84" s="24"/>
      <c r="U84" s="24"/>
      <c r="V84" s="24"/>
      <c r="W84" s="24"/>
      <c r="X84" s="24"/>
      <c r="Y84" s="24"/>
      <c r="Z84" s="24"/>
    </row>
    <row r="85" ht="19.15" customHeight="1">
      <c r="A85" t="s" s="138">
        <v>4923</v>
      </c>
      <c r="B85" s="149">
        <v>3</v>
      </c>
      <c r="C85" s="149">
        <v>15</v>
      </c>
      <c r="D85" t="s" s="205">
        <v>5002</v>
      </c>
      <c r="E85" t="s" s="205">
        <v>22</v>
      </c>
      <c r="F85" s="223">
        <v>5992</v>
      </c>
      <c r="G85" s="149">
        <v>6129</v>
      </c>
      <c r="H85" s="173">
        <f>SUM(G85-F85)</f>
        <v>137</v>
      </c>
      <c r="I85" s="19">
        <f>H85/F85</f>
        <v>0.0228638184245661</v>
      </c>
      <c r="J85" s="167">
        <f>H85/G85</f>
        <v>0.0223527492249959</v>
      </c>
      <c r="K85" s="24"/>
      <c r="L85" s="24"/>
      <c r="M85" s="24"/>
      <c r="N85" s="24"/>
      <c r="O85" s="24"/>
      <c r="P85" s="24"/>
      <c r="Q85" s="24"/>
      <c r="R85" s="24"/>
      <c r="S85" s="24"/>
      <c r="T85" s="24"/>
      <c r="U85" s="24"/>
      <c r="V85" s="24"/>
      <c r="W85" s="24"/>
      <c r="X85" s="24"/>
      <c r="Y85" s="24"/>
      <c r="Z85" s="24"/>
    </row>
    <row r="86" ht="19.15" customHeight="1">
      <c r="A86" t="s" s="138">
        <v>4923</v>
      </c>
      <c r="B86" s="149">
        <v>3</v>
      </c>
      <c r="C86" s="149">
        <v>3</v>
      </c>
      <c r="D86" t="s" s="205">
        <v>5003</v>
      </c>
      <c r="E86" t="s" s="205">
        <v>84</v>
      </c>
      <c r="F86" s="223">
        <v>1275</v>
      </c>
      <c r="G86" s="149">
        <v>1321</v>
      </c>
      <c r="H86" s="173">
        <f>SUM(G86-F86)</f>
        <v>46</v>
      </c>
      <c r="I86" s="19">
        <f>H86/F86</f>
        <v>0.036078431372549</v>
      </c>
      <c r="J86" s="167">
        <f>H86/G86</f>
        <v>0.0348221044663134</v>
      </c>
      <c r="K86" s="24"/>
      <c r="L86" s="24"/>
      <c r="M86" s="24"/>
      <c r="N86" s="24"/>
      <c r="O86" s="24"/>
      <c r="P86" s="24"/>
      <c r="Q86" s="24"/>
      <c r="R86" s="24"/>
      <c r="S86" s="24"/>
      <c r="T86" s="24"/>
      <c r="U86" s="24"/>
      <c r="V86" s="24"/>
      <c r="W86" s="24"/>
      <c r="X86" s="24"/>
      <c r="Y86" s="24"/>
      <c r="Z86" s="24"/>
    </row>
    <row r="87" ht="19.15" customHeight="1">
      <c r="A87" t="s" s="138">
        <v>4923</v>
      </c>
      <c r="B87" s="149">
        <v>3</v>
      </c>
      <c r="C87" s="149">
        <v>7</v>
      </c>
      <c r="D87" t="s" s="205">
        <v>5004</v>
      </c>
      <c r="E87" t="s" s="205">
        <v>26</v>
      </c>
      <c r="F87" s="223">
        <v>701</v>
      </c>
      <c r="G87" s="149">
        <v>772</v>
      </c>
      <c r="H87" s="173">
        <f>SUM(G87-F87)</f>
        <v>71</v>
      </c>
      <c r="I87" s="19">
        <f>H87/F87</f>
        <v>0.101283880171184</v>
      </c>
      <c r="J87" s="167">
        <f>H87/G87</f>
        <v>0.0919689119170984</v>
      </c>
      <c r="K87" s="24"/>
      <c r="L87" s="24"/>
      <c r="M87" s="24"/>
      <c r="N87" s="24"/>
      <c r="O87" s="24"/>
      <c r="P87" s="24"/>
      <c r="Q87" s="24"/>
      <c r="R87" s="24"/>
      <c r="S87" s="24"/>
      <c r="T87" s="24"/>
      <c r="U87" s="24"/>
      <c r="V87" s="24"/>
      <c r="W87" s="24"/>
      <c r="X87" s="24"/>
      <c r="Y87" s="24"/>
      <c r="Z87" s="24"/>
    </row>
    <row r="88" ht="19.15" customHeight="1">
      <c r="A88" t="s" s="138">
        <v>4923</v>
      </c>
      <c r="B88" s="149">
        <v>3</v>
      </c>
      <c r="C88" s="149">
        <v>4</v>
      </c>
      <c r="D88" t="s" s="205">
        <v>5005</v>
      </c>
      <c r="E88" t="s" s="205">
        <v>28</v>
      </c>
      <c r="F88" s="223">
        <v>569</v>
      </c>
      <c r="G88" s="149">
        <v>585</v>
      </c>
      <c r="H88" s="173">
        <f>SUM(G88-F88)</f>
        <v>16</v>
      </c>
      <c r="I88" s="19">
        <f>H88/F88</f>
        <v>0.0281195079086116</v>
      </c>
      <c r="J88" s="167">
        <f>H88/G88</f>
        <v>0.0273504273504274</v>
      </c>
      <c r="K88" s="24"/>
      <c r="L88" s="24"/>
      <c r="M88" s="24"/>
      <c r="N88" s="24"/>
      <c r="O88" s="24"/>
      <c r="P88" s="24"/>
      <c r="Q88" s="24"/>
      <c r="R88" s="24"/>
      <c r="S88" s="24"/>
      <c r="T88" s="24"/>
      <c r="U88" s="24"/>
      <c r="V88" s="24"/>
      <c r="W88" s="24"/>
      <c r="X88" s="24"/>
      <c r="Y88" s="24"/>
      <c r="Z88" s="24"/>
    </row>
    <row r="89" ht="19.15" customHeight="1">
      <c r="A89" t="s" s="138">
        <v>4923</v>
      </c>
      <c r="B89" s="149">
        <v>3</v>
      </c>
      <c r="C89" s="149">
        <v>1</v>
      </c>
      <c r="D89" t="s" s="205">
        <v>5006</v>
      </c>
      <c r="E89" t="s" s="205">
        <v>2637</v>
      </c>
      <c r="F89" s="223">
        <v>445</v>
      </c>
      <c r="G89" s="149">
        <v>467</v>
      </c>
      <c r="H89" s="173">
        <f>SUM(G89-F89)</f>
        <v>22</v>
      </c>
      <c r="I89" s="19">
        <f>H89/F89</f>
        <v>0.049438202247191</v>
      </c>
      <c r="J89" s="167">
        <f>H89/G89</f>
        <v>0.0471092077087794</v>
      </c>
      <c r="K89" s="24"/>
      <c r="L89" s="24"/>
      <c r="M89" s="24"/>
      <c r="N89" s="24"/>
      <c r="O89" s="24"/>
      <c r="P89" s="24"/>
      <c r="Q89" s="24"/>
      <c r="R89" s="24"/>
      <c r="S89" s="24"/>
      <c r="T89" s="24"/>
      <c r="U89" s="24"/>
      <c r="V89" s="24"/>
      <c r="W89" s="24"/>
      <c r="X89" s="24"/>
      <c r="Y89" s="24"/>
      <c r="Z89" s="24"/>
    </row>
    <row r="90" ht="19.15" customHeight="1">
      <c r="A90" t="s" s="138">
        <v>4923</v>
      </c>
      <c r="B90" s="149">
        <v>3</v>
      </c>
      <c r="C90" s="149">
        <v>22</v>
      </c>
      <c r="D90" t="s" s="205">
        <v>5007</v>
      </c>
      <c r="E90" t="s" s="205">
        <v>72</v>
      </c>
      <c r="F90" s="223">
        <v>403</v>
      </c>
      <c r="G90" s="149">
        <v>417</v>
      </c>
      <c r="H90" s="173">
        <f>SUM(G90-F90)</f>
        <v>14</v>
      </c>
      <c r="I90" s="19">
        <f>H90/F90</f>
        <v>0.0347394540942928</v>
      </c>
      <c r="J90" s="167">
        <f>H90/G90</f>
        <v>0.0335731414868106</v>
      </c>
      <c r="K90" s="24"/>
      <c r="L90" s="24"/>
      <c r="M90" s="24"/>
      <c r="N90" s="24"/>
      <c r="O90" s="24"/>
      <c r="P90" s="24"/>
      <c r="Q90" s="24"/>
      <c r="R90" s="24"/>
      <c r="S90" s="24"/>
      <c r="T90" s="24"/>
      <c r="U90" s="24"/>
      <c r="V90" s="24"/>
      <c r="W90" s="24"/>
      <c r="X90" s="24"/>
      <c r="Y90" s="24"/>
      <c r="Z90" s="24"/>
    </row>
    <row r="91" ht="19.15" customHeight="1">
      <c r="A91" t="s" s="138">
        <v>4923</v>
      </c>
      <c r="B91" s="149">
        <v>3</v>
      </c>
      <c r="C91" s="149">
        <v>28</v>
      </c>
      <c r="D91" t="s" s="205">
        <v>5008</v>
      </c>
      <c r="E91" t="s" s="205">
        <v>38</v>
      </c>
      <c r="F91" s="223">
        <v>400</v>
      </c>
      <c r="G91" s="149">
        <v>411</v>
      </c>
      <c r="H91" s="173">
        <f>SUM(G91-F91)</f>
        <v>11</v>
      </c>
      <c r="I91" s="19">
        <f>H91/F91</f>
        <v>0.0275</v>
      </c>
      <c r="J91" s="167">
        <f>H91/G91</f>
        <v>0.0267639902676399</v>
      </c>
      <c r="K91" s="24"/>
      <c r="L91" s="24"/>
      <c r="M91" s="24"/>
      <c r="N91" s="24"/>
      <c r="O91" s="24"/>
      <c r="P91" s="24"/>
      <c r="Q91" s="24"/>
      <c r="R91" s="24"/>
      <c r="S91" s="24"/>
      <c r="T91" s="24"/>
      <c r="U91" s="24"/>
      <c r="V91" s="24"/>
      <c r="W91" s="24"/>
      <c r="X91" s="24"/>
      <c r="Y91" s="24"/>
      <c r="Z91" s="24"/>
    </row>
    <row r="92" ht="19.15" customHeight="1">
      <c r="A92" t="s" s="138">
        <v>4923</v>
      </c>
      <c r="B92" s="149">
        <v>3</v>
      </c>
      <c r="C92" s="149">
        <v>10</v>
      </c>
      <c r="D92" t="s" s="205">
        <v>5009</v>
      </c>
      <c r="E92" t="s" s="205">
        <v>1284</v>
      </c>
      <c r="F92" s="223">
        <v>244</v>
      </c>
      <c r="G92" s="149">
        <v>248</v>
      </c>
      <c r="H92" s="173">
        <f>SUM(G92-F92)</f>
        <v>4</v>
      </c>
      <c r="I92" s="19">
        <f>H92/F92</f>
        <v>0.0163934426229508</v>
      </c>
      <c r="J92" s="167">
        <f>H92/G92</f>
        <v>0.0161290322580645</v>
      </c>
      <c r="K92" s="24"/>
      <c r="L92" s="24"/>
      <c r="M92" s="24"/>
      <c r="N92" s="24"/>
      <c r="O92" s="24"/>
      <c r="P92" s="24"/>
      <c r="Q92" s="24"/>
      <c r="R92" s="24"/>
      <c r="S92" s="24"/>
      <c r="T92" s="24"/>
      <c r="U92" s="24"/>
      <c r="V92" s="24"/>
      <c r="W92" s="24"/>
      <c r="X92" s="24"/>
      <c r="Y92" s="24"/>
      <c r="Z92" s="24"/>
    </row>
    <row r="93" ht="19.15" customHeight="1">
      <c r="A93" t="s" s="138">
        <v>4923</v>
      </c>
      <c r="B93" s="149">
        <v>3</v>
      </c>
      <c r="C93" s="149">
        <v>5</v>
      </c>
      <c r="D93" t="s" s="205">
        <v>5010</v>
      </c>
      <c r="E93" t="s" s="205">
        <v>281</v>
      </c>
      <c r="F93" s="223">
        <v>213</v>
      </c>
      <c r="G93" s="149">
        <v>225</v>
      </c>
      <c r="H93" s="173">
        <f>SUM(G93-F93)</f>
        <v>12</v>
      </c>
      <c r="I93" s="19">
        <f>H93/F93</f>
        <v>0.0563380281690141</v>
      </c>
      <c r="J93" s="167">
        <f>H93/G93</f>
        <v>0.0533333333333333</v>
      </c>
      <c r="K93" s="24"/>
      <c r="L93" s="24"/>
      <c r="M93" s="24"/>
      <c r="N93" s="24"/>
      <c r="O93" s="24"/>
      <c r="P93" s="24"/>
      <c r="Q93" s="24"/>
      <c r="R93" s="24"/>
      <c r="S93" s="24"/>
      <c r="T93" s="24"/>
      <c r="U93" s="24"/>
      <c r="V93" s="24"/>
      <c r="W93" s="24"/>
      <c r="X93" s="24"/>
      <c r="Y93" s="24"/>
      <c r="Z93" s="24"/>
    </row>
    <row r="94" ht="19.15" customHeight="1">
      <c r="A94" t="s" s="138">
        <v>4923</v>
      </c>
      <c r="B94" s="149">
        <v>3</v>
      </c>
      <c r="C94" s="149">
        <v>26</v>
      </c>
      <c r="D94" t="s" s="205">
        <v>5011</v>
      </c>
      <c r="E94" t="s" s="205">
        <v>46</v>
      </c>
      <c r="F94" s="223">
        <v>202</v>
      </c>
      <c r="G94" s="149">
        <v>208</v>
      </c>
      <c r="H94" s="173">
        <f>SUM(G94-F94)</f>
        <v>6</v>
      </c>
      <c r="I94" s="19">
        <f>H94/F94</f>
        <v>0.0297029702970297</v>
      </c>
      <c r="J94" s="167">
        <f>H94/G94</f>
        <v>0.0288461538461538</v>
      </c>
      <c r="K94" s="24"/>
      <c r="L94" s="24"/>
      <c r="M94" s="24"/>
      <c r="N94" s="24"/>
      <c r="O94" s="24"/>
      <c r="P94" s="24"/>
      <c r="Q94" s="24"/>
      <c r="R94" s="24"/>
      <c r="S94" s="24"/>
      <c r="T94" s="24"/>
      <c r="U94" s="24"/>
      <c r="V94" s="24"/>
      <c r="W94" s="24"/>
      <c r="X94" s="24"/>
      <c r="Y94" s="24"/>
      <c r="Z94" s="24"/>
    </row>
    <row r="95" ht="19.15" customHeight="1">
      <c r="A95" t="s" s="138">
        <v>4923</v>
      </c>
      <c r="B95" s="149">
        <v>3</v>
      </c>
      <c r="C95" s="149">
        <v>12</v>
      </c>
      <c r="D95" t="s" s="205">
        <v>5012</v>
      </c>
      <c r="E95" t="s" s="205">
        <v>60</v>
      </c>
      <c r="F95" s="223">
        <v>177</v>
      </c>
      <c r="G95" s="149">
        <v>185</v>
      </c>
      <c r="H95" s="173">
        <f>SUM(G95-F95)</f>
        <v>8</v>
      </c>
      <c r="I95" s="19">
        <f>H95/F95</f>
        <v>0.0451977401129944</v>
      </c>
      <c r="J95" s="167">
        <f>H95/G95</f>
        <v>0.0432432432432432</v>
      </c>
      <c r="K95" s="24"/>
      <c r="L95" s="24"/>
      <c r="M95" s="24"/>
      <c r="N95" s="24"/>
      <c r="O95" s="24"/>
      <c r="P95" s="24"/>
      <c r="Q95" s="24"/>
      <c r="R95" s="24"/>
      <c r="S95" s="24"/>
      <c r="T95" s="24"/>
      <c r="U95" s="24"/>
      <c r="V95" s="24"/>
      <c r="W95" s="24"/>
      <c r="X95" s="24"/>
      <c r="Y95" s="24"/>
      <c r="Z95" s="24"/>
    </row>
    <row r="96" ht="19.15" customHeight="1">
      <c r="A96" t="s" s="138">
        <v>4923</v>
      </c>
      <c r="B96" s="149">
        <v>3</v>
      </c>
      <c r="C96" s="149">
        <v>14</v>
      </c>
      <c r="D96" t="s" s="205">
        <v>5013</v>
      </c>
      <c r="E96" t="s" s="205">
        <v>40</v>
      </c>
      <c r="F96" s="223">
        <v>140</v>
      </c>
      <c r="G96" s="149">
        <v>173</v>
      </c>
      <c r="H96" s="173">
        <f>SUM(G96-F96)</f>
        <v>33</v>
      </c>
      <c r="I96" s="19">
        <f>H96/F96</f>
        <v>0.235714285714286</v>
      </c>
      <c r="J96" s="167">
        <f>H96/G96</f>
        <v>0.190751445086705</v>
      </c>
      <c r="K96" s="24"/>
      <c r="L96" s="24"/>
      <c r="M96" s="24"/>
      <c r="N96" s="24"/>
      <c r="O96" s="24"/>
      <c r="P96" s="24"/>
      <c r="Q96" s="24"/>
      <c r="R96" s="24"/>
      <c r="S96" s="24"/>
      <c r="T96" s="24"/>
      <c r="U96" s="24"/>
      <c r="V96" s="24"/>
      <c r="W96" s="24"/>
      <c r="X96" s="24"/>
      <c r="Y96" s="24"/>
      <c r="Z96" s="24"/>
    </row>
    <row r="97" ht="19.15" customHeight="1">
      <c r="A97" t="s" s="138">
        <v>4923</v>
      </c>
      <c r="B97" s="149">
        <v>3</v>
      </c>
      <c r="C97" s="149">
        <v>23</v>
      </c>
      <c r="D97" t="s" s="205">
        <v>5014</v>
      </c>
      <c r="E97" t="s" s="205">
        <v>106</v>
      </c>
      <c r="F97" s="223">
        <v>166</v>
      </c>
      <c r="G97" s="149">
        <v>173</v>
      </c>
      <c r="H97" s="173">
        <f>SUM(G97-F97)</f>
        <v>7</v>
      </c>
      <c r="I97" s="19">
        <f>H97/F97</f>
        <v>0.0421686746987952</v>
      </c>
      <c r="J97" s="167">
        <f>H97/G97</f>
        <v>0.0404624277456647</v>
      </c>
      <c r="K97" s="24"/>
      <c r="L97" s="24"/>
      <c r="M97" s="24"/>
      <c r="N97" s="24"/>
      <c r="O97" s="24"/>
      <c r="P97" s="24"/>
      <c r="Q97" s="24"/>
      <c r="R97" s="24"/>
      <c r="S97" s="24"/>
      <c r="T97" s="24"/>
      <c r="U97" s="24"/>
      <c r="V97" s="24"/>
      <c r="W97" s="24"/>
      <c r="X97" s="24"/>
      <c r="Y97" s="24"/>
      <c r="Z97" s="24"/>
    </row>
    <row r="98" ht="19.15" customHeight="1">
      <c r="A98" t="s" s="138">
        <v>4923</v>
      </c>
      <c r="B98" s="149">
        <v>3</v>
      </c>
      <c r="C98" s="149">
        <v>9</v>
      </c>
      <c r="D98" t="s" s="205">
        <v>4924</v>
      </c>
      <c r="E98" t="s" s="205">
        <v>101</v>
      </c>
      <c r="F98" s="308">
        <v>186</v>
      </c>
      <c r="G98" s="254">
        <v>165</v>
      </c>
      <c r="H98" s="173">
        <f>SUM(G98-F98)</f>
        <v>-21</v>
      </c>
      <c r="I98" s="19">
        <f>H98/F98</f>
        <v>-0.112903225806452</v>
      </c>
      <c r="J98" s="167">
        <f>H98/G98</f>
        <v>-0.127272727272727</v>
      </c>
      <c r="K98" s="24"/>
      <c r="L98" s="24"/>
      <c r="M98" s="24"/>
      <c r="N98" s="24"/>
      <c r="O98" s="24"/>
      <c r="P98" s="24"/>
      <c r="Q98" s="24"/>
      <c r="R98" s="24"/>
      <c r="S98" s="24"/>
      <c r="T98" s="24"/>
      <c r="U98" s="24"/>
      <c r="V98" s="24"/>
      <c r="W98" s="24"/>
      <c r="X98" s="24"/>
      <c r="Y98" s="24"/>
      <c r="Z98" s="24"/>
    </row>
    <row r="99" ht="19.15" customHeight="1">
      <c r="A99" t="s" s="138">
        <v>4923</v>
      </c>
      <c r="B99" s="149">
        <v>3</v>
      </c>
      <c r="C99" s="149">
        <v>20</v>
      </c>
      <c r="D99" t="s" s="205">
        <v>5015</v>
      </c>
      <c r="E99" t="s" s="205">
        <v>52</v>
      </c>
      <c r="F99" s="223">
        <v>150</v>
      </c>
      <c r="G99" s="149">
        <v>154</v>
      </c>
      <c r="H99" s="173">
        <f>SUM(G99-F99)</f>
        <v>4</v>
      </c>
      <c r="I99" s="19">
        <f>H99/F99</f>
        <v>0.0266666666666667</v>
      </c>
      <c r="J99" s="167">
        <f>H99/G99</f>
        <v>0.025974025974026</v>
      </c>
      <c r="K99" s="24"/>
      <c r="L99" s="24"/>
      <c r="M99" s="24"/>
      <c r="N99" s="24"/>
      <c r="O99" s="24"/>
      <c r="P99" s="24"/>
      <c r="Q99" s="24"/>
      <c r="R99" s="24"/>
      <c r="S99" s="24"/>
      <c r="T99" s="24"/>
      <c r="U99" s="24"/>
      <c r="V99" s="24"/>
      <c r="W99" s="24"/>
      <c r="X99" s="24"/>
      <c r="Y99" s="24"/>
      <c r="Z99" s="24"/>
    </row>
    <row r="100" ht="19.15" customHeight="1">
      <c r="A100" t="s" s="138">
        <v>4923</v>
      </c>
      <c r="B100" s="149">
        <v>3</v>
      </c>
      <c r="C100" s="149">
        <v>11</v>
      </c>
      <c r="D100" t="s" s="205">
        <v>5016</v>
      </c>
      <c r="E100" t="s" s="205">
        <v>36</v>
      </c>
      <c r="F100" s="223">
        <v>145</v>
      </c>
      <c r="G100" s="149">
        <v>147</v>
      </c>
      <c r="H100" s="173">
        <f>SUM(G100-F100)</f>
        <v>2</v>
      </c>
      <c r="I100" s="19">
        <f>H100/F100</f>
        <v>0.0137931034482759</v>
      </c>
      <c r="J100" s="167">
        <f>H100/G100</f>
        <v>0.0136054421768707</v>
      </c>
      <c r="K100" s="24"/>
      <c r="L100" s="24"/>
      <c r="M100" s="24"/>
      <c r="N100" s="24"/>
      <c r="O100" s="24"/>
      <c r="P100" s="24"/>
      <c r="Q100" s="24"/>
      <c r="R100" s="24"/>
      <c r="S100" s="24"/>
      <c r="T100" s="24"/>
      <c r="U100" s="24"/>
      <c r="V100" s="24"/>
      <c r="W100" s="24"/>
      <c r="X100" s="24"/>
      <c r="Y100" s="24"/>
      <c r="Z100" s="24"/>
    </row>
    <row r="101" ht="19.15" customHeight="1">
      <c r="A101" t="s" s="138">
        <v>4923</v>
      </c>
      <c r="B101" s="149">
        <v>3</v>
      </c>
      <c r="C101" s="149">
        <v>25</v>
      </c>
      <c r="D101" t="s" s="205">
        <v>5017</v>
      </c>
      <c r="E101" t="s" s="205">
        <v>42</v>
      </c>
      <c r="F101" s="223">
        <v>139</v>
      </c>
      <c r="G101" s="149">
        <v>139</v>
      </c>
      <c r="H101" s="173">
        <f>SUM(G101-F101)</f>
        <v>0</v>
      </c>
      <c r="I101" s="19">
        <f>H101/F101</f>
        <v>0</v>
      </c>
      <c r="J101" s="167">
        <f>H101/G101</f>
        <v>0</v>
      </c>
      <c r="K101" s="24"/>
      <c r="L101" s="24"/>
      <c r="M101" s="24"/>
      <c r="N101" s="24"/>
      <c r="O101" s="24"/>
      <c r="P101" s="24"/>
      <c r="Q101" s="24"/>
      <c r="R101" s="24"/>
      <c r="S101" s="24"/>
      <c r="T101" s="24"/>
      <c r="U101" s="24"/>
      <c r="V101" s="24"/>
      <c r="W101" s="24"/>
      <c r="X101" s="24"/>
      <c r="Y101" s="24"/>
      <c r="Z101" s="24"/>
    </row>
    <row r="102" ht="19.15" customHeight="1">
      <c r="A102" t="s" s="138">
        <v>4923</v>
      </c>
      <c r="B102" s="149">
        <v>3</v>
      </c>
      <c r="C102" s="149">
        <v>27</v>
      </c>
      <c r="D102" t="s" s="205">
        <v>5018</v>
      </c>
      <c r="E102" t="s" s="205">
        <v>173</v>
      </c>
      <c r="F102" s="223">
        <v>110</v>
      </c>
      <c r="G102" s="149">
        <v>112</v>
      </c>
      <c r="H102" s="173">
        <f>SUM(G102-F102)</f>
        <v>2</v>
      </c>
      <c r="I102" s="19">
        <f>H102/F102</f>
        <v>0.0181818181818182</v>
      </c>
      <c r="J102" s="167">
        <f>H102/G102</f>
        <v>0.0178571428571429</v>
      </c>
      <c r="K102" s="24"/>
      <c r="L102" s="24"/>
      <c r="M102" s="24"/>
      <c r="N102" s="24"/>
      <c r="O102" s="24"/>
      <c r="P102" s="24"/>
      <c r="Q102" s="24"/>
      <c r="R102" s="24"/>
      <c r="S102" s="24"/>
      <c r="T102" s="24"/>
      <c r="U102" s="24"/>
      <c r="V102" s="24"/>
      <c r="W102" s="24"/>
      <c r="X102" s="24"/>
      <c r="Y102" s="24"/>
      <c r="Z102" s="24"/>
    </row>
    <row r="103" ht="19.15" customHeight="1">
      <c r="A103" t="s" s="138">
        <v>4923</v>
      </c>
      <c r="B103" s="149">
        <v>3</v>
      </c>
      <c r="C103" s="149">
        <v>13</v>
      </c>
      <c r="D103" t="s" s="205">
        <v>5019</v>
      </c>
      <c r="E103" t="s" s="205">
        <v>44</v>
      </c>
      <c r="F103" s="223">
        <v>95</v>
      </c>
      <c r="G103" s="149">
        <v>97</v>
      </c>
      <c r="H103" s="173">
        <f>SUM(G103-F103)</f>
        <v>2</v>
      </c>
      <c r="I103" s="19">
        <f>H103/F103</f>
        <v>0.0210526315789474</v>
      </c>
      <c r="J103" s="167">
        <f>H103/G103</f>
        <v>0.0206185567010309</v>
      </c>
      <c r="K103" s="24"/>
      <c r="L103" s="24"/>
      <c r="M103" s="24"/>
      <c r="N103" s="24"/>
      <c r="O103" s="24"/>
      <c r="P103" s="24"/>
      <c r="Q103" s="24"/>
      <c r="R103" s="24"/>
      <c r="S103" s="24"/>
      <c r="T103" s="24"/>
      <c r="U103" s="24"/>
      <c r="V103" s="24"/>
      <c r="W103" s="24"/>
      <c r="X103" s="24"/>
      <c r="Y103" s="24"/>
      <c r="Z103" s="24"/>
    </row>
    <row r="104" ht="19.15" customHeight="1">
      <c r="A104" t="s" s="138">
        <v>4923</v>
      </c>
      <c r="B104" s="149">
        <v>3</v>
      </c>
      <c r="C104" s="149">
        <v>33</v>
      </c>
      <c r="D104" t="s" s="205">
        <v>5020</v>
      </c>
      <c r="E104" t="s" s="205">
        <v>68</v>
      </c>
      <c r="F104" s="223">
        <v>88</v>
      </c>
      <c r="G104" s="149">
        <v>94</v>
      </c>
      <c r="H104" s="173">
        <f>SUM(G104-F104)</f>
        <v>6</v>
      </c>
      <c r="I104" s="19">
        <f>H104/F104</f>
        <v>0.0681818181818182</v>
      </c>
      <c r="J104" s="167">
        <f>H104/G104</f>
        <v>0.0638297872340426</v>
      </c>
      <c r="K104" s="24"/>
      <c r="L104" s="24"/>
      <c r="M104" s="24"/>
      <c r="N104" s="24"/>
      <c r="O104" s="24"/>
      <c r="P104" s="24"/>
      <c r="Q104" s="24"/>
      <c r="R104" s="24"/>
      <c r="S104" s="24"/>
      <c r="T104" s="24"/>
      <c r="U104" s="24"/>
      <c r="V104" s="24"/>
      <c r="W104" s="24"/>
      <c r="X104" s="24"/>
      <c r="Y104" s="24"/>
      <c r="Z104" s="24"/>
    </row>
    <row r="105" ht="19.15" customHeight="1">
      <c r="A105" t="s" s="138">
        <v>4923</v>
      </c>
      <c r="B105" s="149">
        <v>3</v>
      </c>
      <c r="C105" s="149">
        <v>21</v>
      </c>
      <c r="D105" t="s" s="205">
        <v>5021</v>
      </c>
      <c r="E105" t="s" s="205">
        <v>56</v>
      </c>
      <c r="F105" s="223">
        <v>82</v>
      </c>
      <c r="G105" s="149">
        <v>89</v>
      </c>
      <c r="H105" s="173">
        <f>SUM(G105-F105)</f>
        <v>7</v>
      </c>
      <c r="I105" s="19">
        <f>H105/F105</f>
        <v>0.08536585365853661</v>
      </c>
      <c r="J105" s="167">
        <f>H105/G105</f>
        <v>0.0786516853932584</v>
      </c>
      <c r="K105" s="24"/>
      <c r="L105" s="24"/>
      <c r="M105" s="24"/>
      <c r="N105" s="24"/>
      <c r="O105" s="24"/>
      <c r="P105" s="24"/>
      <c r="Q105" s="24"/>
      <c r="R105" s="24"/>
      <c r="S105" s="24"/>
      <c r="T105" s="24"/>
      <c r="U105" s="24"/>
      <c r="V105" s="24"/>
      <c r="W105" s="24"/>
      <c r="X105" s="24"/>
      <c r="Y105" s="24"/>
      <c r="Z105" s="24"/>
    </row>
    <row r="106" ht="19.15" customHeight="1">
      <c r="A106" t="s" s="138">
        <v>4923</v>
      </c>
      <c r="B106" s="149">
        <v>3</v>
      </c>
      <c r="C106" s="149">
        <v>24</v>
      </c>
      <c r="D106" t="s" s="205">
        <v>5022</v>
      </c>
      <c r="E106" t="s" s="205">
        <v>1375</v>
      </c>
      <c r="F106" s="223">
        <v>77</v>
      </c>
      <c r="G106" s="149">
        <v>79</v>
      </c>
      <c r="H106" s="173">
        <f>SUM(G106-F106)</f>
        <v>2</v>
      </c>
      <c r="I106" s="19">
        <f>H106/F106</f>
        <v>0.025974025974026</v>
      </c>
      <c r="J106" s="167">
        <f>H106/G106</f>
        <v>0.0253164556962025</v>
      </c>
      <c r="K106" s="24"/>
      <c r="L106" s="24"/>
      <c r="M106" s="24"/>
      <c r="N106" s="24"/>
      <c r="O106" s="24"/>
      <c r="P106" s="24"/>
      <c r="Q106" s="24"/>
      <c r="R106" s="24"/>
      <c r="S106" s="24"/>
      <c r="T106" s="24"/>
      <c r="U106" s="24"/>
      <c r="V106" s="24"/>
      <c r="W106" s="24"/>
      <c r="X106" s="24"/>
      <c r="Y106" s="24"/>
      <c r="Z106" s="24"/>
    </row>
    <row r="107" ht="19.15" customHeight="1">
      <c r="A107" t="s" s="138">
        <v>4923</v>
      </c>
      <c r="B107" s="149">
        <v>3</v>
      </c>
      <c r="C107" s="149">
        <v>30</v>
      </c>
      <c r="D107" t="s" s="205">
        <v>5023</v>
      </c>
      <c r="E107" t="s" s="205">
        <v>248</v>
      </c>
      <c r="F107" s="223">
        <v>74</v>
      </c>
      <c r="G107" s="149">
        <v>77</v>
      </c>
      <c r="H107" s="173">
        <f>SUM(G107-F107)</f>
        <v>3</v>
      </c>
      <c r="I107" s="19">
        <f>H107/F107</f>
        <v>0.0405405405405405</v>
      </c>
      <c r="J107" s="167">
        <f>H107/G107</f>
        <v>0.038961038961039</v>
      </c>
      <c r="K107" s="24"/>
      <c r="L107" s="24"/>
      <c r="M107" s="24"/>
      <c r="N107" s="24"/>
      <c r="O107" s="24"/>
      <c r="P107" s="24"/>
      <c r="Q107" s="24"/>
      <c r="R107" s="24"/>
      <c r="S107" s="24"/>
      <c r="T107" s="24"/>
      <c r="U107" s="24"/>
      <c r="V107" s="24"/>
      <c r="W107" s="24"/>
      <c r="X107" s="24"/>
      <c r="Y107" s="24"/>
      <c r="Z107" s="24"/>
    </row>
    <row r="108" ht="19.15" customHeight="1">
      <c r="A108" t="s" s="138">
        <v>4923</v>
      </c>
      <c r="B108" s="149">
        <v>3</v>
      </c>
      <c r="C108" s="149">
        <v>32</v>
      </c>
      <c r="D108" t="s" s="205">
        <v>5024</v>
      </c>
      <c r="E108" t="s" s="205">
        <v>1309</v>
      </c>
      <c r="F108" s="223">
        <v>74</v>
      </c>
      <c r="G108" s="149">
        <v>76</v>
      </c>
      <c r="H108" s="173">
        <f>SUM(G108-F108)</f>
        <v>2</v>
      </c>
      <c r="I108" s="19">
        <f>H108/F108</f>
        <v>0.027027027027027</v>
      </c>
      <c r="J108" s="167">
        <f>H108/G108</f>
        <v>0.0263157894736842</v>
      </c>
      <c r="K108" s="24"/>
      <c r="L108" s="24"/>
      <c r="M108" s="24"/>
      <c r="N108" s="24"/>
      <c r="O108" s="24"/>
      <c r="P108" s="24"/>
      <c r="Q108" s="24"/>
      <c r="R108" s="24"/>
      <c r="S108" s="24"/>
      <c r="T108" s="24"/>
      <c r="U108" s="24"/>
      <c r="V108" s="24"/>
      <c r="W108" s="24"/>
      <c r="X108" s="24"/>
      <c r="Y108" s="24"/>
      <c r="Z108" s="24"/>
    </row>
    <row r="109" ht="19.15" customHeight="1">
      <c r="A109" t="s" s="138">
        <v>4923</v>
      </c>
      <c r="B109" s="149">
        <v>3</v>
      </c>
      <c r="C109" s="149">
        <v>34</v>
      </c>
      <c r="D109" t="s" s="205">
        <v>5025</v>
      </c>
      <c r="E109" t="s" s="205">
        <v>147</v>
      </c>
      <c r="F109" s="223">
        <v>68</v>
      </c>
      <c r="G109" s="149">
        <v>72</v>
      </c>
      <c r="H109" s="173">
        <f>SUM(G109-F109)</f>
        <v>4</v>
      </c>
      <c r="I109" s="19">
        <f>H109/F109</f>
        <v>0.0588235294117647</v>
      </c>
      <c r="J109" s="167">
        <f>H109/G109</f>
        <v>0.0555555555555556</v>
      </c>
      <c r="K109" s="24"/>
      <c r="L109" s="24"/>
      <c r="M109" s="24"/>
      <c r="N109" s="24"/>
      <c r="O109" s="24"/>
      <c r="P109" s="24"/>
      <c r="Q109" s="24"/>
      <c r="R109" s="24"/>
      <c r="S109" s="24"/>
      <c r="T109" s="24"/>
      <c r="U109" s="24"/>
      <c r="V109" s="24"/>
      <c r="W109" s="24"/>
      <c r="X109" s="24"/>
      <c r="Y109" s="24"/>
      <c r="Z109" s="24"/>
    </row>
    <row r="110" ht="19.15" customHeight="1">
      <c r="A110" t="s" s="138">
        <v>4923</v>
      </c>
      <c r="B110" s="149">
        <v>3</v>
      </c>
      <c r="C110" s="149">
        <v>18</v>
      </c>
      <c r="D110" t="s" s="205">
        <v>5026</v>
      </c>
      <c r="E110" t="s" s="205">
        <v>110</v>
      </c>
      <c r="F110" s="223">
        <v>61</v>
      </c>
      <c r="G110" s="149">
        <v>62</v>
      </c>
      <c r="H110" s="173">
        <f>SUM(G110-F110)</f>
        <v>1</v>
      </c>
      <c r="I110" s="19">
        <f>H110/F110</f>
        <v>0.0163934426229508</v>
      </c>
      <c r="J110" s="167">
        <f>H110/G110</f>
        <v>0.0161290322580645</v>
      </c>
      <c r="K110" s="24"/>
      <c r="L110" s="24"/>
      <c r="M110" s="24"/>
      <c r="N110" s="24"/>
      <c r="O110" s="24"/>
      <c r="P110" s="24"/>
      <c r="Q110" s="24"/>
      <c r="R110" s="24"/>
      <c r="S110" s="24"/>
      <c r="T110" s="24"/>
      <c r="U110" s="24"/>
      <c r="V110" s="24"/>
      <c r="W110" s="24"/>
      <c r="X110" s="24"/>
      <c r="Y110" s="24"/>
      <c r="Z110" s="24"/>
    </row>
    <row r="111" ht="19.15" customHeight="1">
      <c r="A111" t="s" s="138">
        <v>4923</v>
      </c>
      <c r="B111" s="149">
        <v>3</v>
      </c>
      <c r="C111" s="149">
        <v>31</v>
      </c>
      <c r="D111" t="s" s="205">
        <v>5027</v>
      </c>
      <c r="E111" t="s" s="205">
        <v>116</v>
      </c>
      <c r="F111" s="223">
        <v>60</v>
      </c>
      <c r="G111" s="149">
        <v>61</v>
      </c>
      <c r="H111" s="173">
        <f>SUM(G111-F111)</f>
        <v>1</v>
      </c>
      <c r="I111" s="19">
        <f>H111/F111</f>
        <v>0.0166666666666667</v>
      </c>
      <c r="J111" s="167">
        <f>H111/G111</f>
        <v>0.0163934426229508</v>
      </c>
      <c r="K111" s="24"/>
      <c r="L111" s="24"/>
      <c r="M111" s="24"/>
      <c r="N111" s="24"/>
      <c r="O111" s="24"/>
      <c r="P111" s="24"/>
      <c r="Q111" s="24"/>
      <c r="R111" s="24"/>
      <c r="S111" s="24"/>
      <c r="T111" s="24"/>
      <c r="U111" s="24"/>
      <c r="V111" s="24"/>
      <c r="W111" s="24"/>
      <c r="X111" s="24"/>
      <c r="Y111" s="24"/>
      <c r="Z111" s="24"/>
    </row>
    <row r="112" ht="19.15" customHeight="1">
      <c r="A112" t="s" s="138">
        <v>4923</v>
      </c>
      <c r="B112" s="149">
        <v>3</v>
      </c>
      <c r="C112" s="149">
        <v>29</v>
      </c>
      <c r="D112" t="s" s="205">
        <v>5028</v>
      </c>
      <c r="E112" t="s" s="205">
        <v>119</v>
      </c>
      <c r="F112" s="223">
        <v>51</v>
      </c>
      <c r="G112" s="149">
        <v>53</v>
      </c>
      <c r="H112" s="173">
        <f>SUM(G112-F112)</f>
        <v>2</v>
      </c>
      <c r="I112" s="19">
        <f>H112/F112</f>
        <v>0.0392156862745098</v>
      </c>
      <c r="J112" s="167">
        <f>H112/G112</f>
        <v>0.0377358490566038</v>
      </c>
      <c r="K112" s="24"/>
      <c r="L112" s="24"/>
      <c r="M112" s="24"/>
      <c r="N112" s="24"/>
      <c r="O112" s="24"/>
      <c r="P112" s="24"/>
      <c r="Q112" s="24"/>
      <c r="R112" s="24"/>
      <c r="S112" s="24"/>
      <c r="T112" s="24"/>
      <c r="U112" s="24"/>
      <c r="V112" s="24"/>
      <c r="W112" s="24"/>
      <c r="X112" s="24"/>
      <c r="Y112" s="24"/>
      <c r="Z112" s="24"/>
    </row>
    <row r="113" ht="19.15" customHeight="1">
      <c r="A113" t="s" s="138">
        <v>4923</v>
      </c>
      <c r="B113" s="149">
        <v>3</v>
      </c>
      <c r="C113" s="149">
        <v>16</v>
      </c>
      <c r="D113" t="s" s="205">
        <v>5029</v>
      </c>
      <c r="E113" t="s" s="205">
        <v>48</v>
      </c>
      <c r="F113" s="223">
        <v>44</v>
      </c>
      <c r="G113" s="149">
        <v>45</v>
      </c>
      <c r="H113" s="173">
        <f>SUM(G113-F113)</f>
        <v>1</v>
      </c>
      <c r="I113" s="19">
        <f>H113/F113</f>
        <v>0.0227272727272727</v>
      </c>
      <c r="J113" s="167">
        <f>H113/G113</f>
        <v>0.0222222222222222</v>
      </c>
      <c r="K113" s="24"/>
      <c r="L113" s="24"/>
      <c r="M113" s="24"/>
      <c r="N113" s="24"/>
      <c r="O113" s="24"/>
      <c r="P113" s="24"/>
      <c r="Q113" s="24"/>
      <c r="R113" s="24"/>
      <c r="S113" s="24"/>
      <c r="T113" s="24"/>
      <c r="U113" s="24"/>
      <c r="V113" s="24"/>
      <c r="W113" s="24"/>
      <c r="X113" s="24"/>
      <c r="Y113" s="24"/>
      <c r="Z113" s="24"/>
    </row>
    <row r="114" ht="19.15" customHeight="1">
      <c r="A114" t="s" s="138">
        <v>4923</v>
      </c>
      <c r="B114" s="149">
        <v>3</v>
      </c>
      <c r="C114" s="149">
        <v>19</v>
      </c>
      <c r="D114" t="s" s="205">
        <v>5030</v>
      </c>
      <c r="E114" t="s" s="205">
        <v>54</v>
      </c>
      <c r="F114" s="223">
        <v>35</v>
      </c>
      <c r="G114" s="149">
        <v>40</v>
      </c>
      <c r="H114" s="173">
        <f>SUM(G114-F114)</f>
        <v>5</v>
      </c>
      <c r="I114" s="19">
        <f>H114/F114</f>
        <v>0.142857142857143</v>
      </c>
      <c r="J114" s="167">
        <f>H114/G114</f>
        <v>0.125</v>
      </c>
      <c r="K114" s="24"/>
      <c r="L114" s="24"/>
      <c r="M114" s="24"/>
      <c r="N114" s="24"/>
      <c r="O114" s="24"/>
      <c r="P114" s="24"/>
      <c r="Q114" s="24"/>
      <c r="R114" s="24"/>
      <c r="S114" s="24"/>
      <c r="T114" s="24"/>
      <c r="U114" s="24"/>
      <c r="V114" s="24"/>
      <c r="W114" s="24"/>
      <c r="X114" s="24"/>
      <c r="Y114" s="24"/>
      <c r="Z114" s="24"/>
    </row>
    <row r="115" ht="19.15" customHeight="1">
      <c r="A115" t="s" s="138">
        <v>4923</v>
      </c>
      <c r="B115" s="149">
        <v>3</v>
      </c>
      <c r="C115" s="149">
        <v>17</v>
      </c>
      <c r="D115" t="s" s="205">
        <v>5031</v>
      </c>
      <c r="E115" t="s" s="205">
        <v>70</v>
      </c>
      <c r="F115" s="223">
        <v>20</v>
      </c>
      <c r="G115" s="149">
        <v>21</v>
      </c>
      <c r="H115" s="206">
        <f>SUM(G115-F115)</f>
        <v>1</v>
      </c>
      <c r="I115" s="301">
        <f>H115/F115</f>
        <v>0.05</v>
      </c>
      <c r="J115" s="208">
        <f>H115/G115</f>
        <v>0.0476190476190476</v>
      </c>
      <c r="K115" s="174"/>
      <c r="L115" s="174"/>
      <c r="M115" s="174"/>
      <c r="N115" s="174"/>
      <c r="O115" s="174"/>
      <c r="P115" s="174"/>
      <c r="Q115" s="174"/>
      <c r="R115" s="174"/>
      <c r="S115" s="174"/>
      <c r="T115" s="174"/>
      <c r="U115" s="174"/>
      <c r="V115" s="174"/>
      <c r="W115" s="174"/>
      <c r="X115" s="174"/>
      <c r="Y115" s="174"/>
      <c r="Z115" s="174"/>
    </row>
    <row r="116" ht="19.15" customHeight="1">
      <c r="A116" s="177"/>
      <c r="B116" s="178"/>
      <c r="C116" s="178"/>
      <c r="D116" s="179"/>
      <c r="E116" s="179"/>
      <c r="F116" s="181">
        <f>SUM(F81:F115)</f>
        <v>94535</v>
      </c>
      <c r="G116" s="180">
        <f>SUM(G81:G115)</f>
        <v>98039</v>
      </c>
      <c r="H116" s="181">
        <f>SUM(H81:H115)</f>
        <v>3504</v>
      </c>
      <c r="I116" s="302">
        <f>H116/F116</f>
        <v>0.0370656370656371</v>
      </c>
      <c r="J116" s="209">
        <f>H116/G116</f>
        <v>0.035740878629933</v>
      </c>
      <c r="K116" s="183"/>
      <c r="L116" s="183"/>
      <c r="M116" s="183"/>
      <c r="N116" s="183"/>
      <c r="O116" s="183"/>
      <c r="P116" s="183"/>
      <c r="Q116" s="183"/>
      <c r="R116" s="183"/>
      <c r="S116" s="183"/>
      <c r="T116" s="183"/>
      <c r="U116" s="183"/>
      <c r="V116" s="183"/>
      <c r="W116" s="183"/>
      <c r="X116" s="183"/>
      <c r="Y116" s="183"/>
      <c r="Z116" s="184"/>
    </row>
    <row r="117" ht="19.15" customHeight="1">
      <c r="A117" s="230"/>
      <c r="B117" s="231"/>
      <c r="C117" s="231"/>
      <c r="D117" s="232"/>
      <c r="E117" s="232"/>
      <c r="F117" s="233"/>
      <c r="G117" s="231"/>
      <c r="H117" s="234"/>
      <c r="I117" s="303"/>
      <c r="J117" s="188"/>
      <c r="K117" s="189"/>
      <c r="L117" s="189"/>
      <c r="M117" s="189"/>
      <c r="N117" s="189"/>
      <c r="O117" s="189"/>
      <c r="P117" s="189"/>
      <c r="Q117" s="189"/>
      <c r="R117" s="189"/>
      <c r="S117" s="189"/>
      <c r="T117" s="189"/>
      <c r="U117" s="189"/>
      <c r="V117" s="189"/>
      <c r="W117" s="189"/>
      <c r="X117" s="189"/>
      <c r="Y117" s="189"/>
      <c r="Z117" s="189"/>
    </row>
    <row r="118" ht="19.15" customHeight="1">
      <c r="A118" t="s" s="138">
        <v>4923</v>
      </c>
      <c r="B118" s="149">
        <v>4</v>
      </c>
      <c r="C118" s="149">
        <v>11</v>
      </c>
      <c r="D118" t="s" s="205">
        <v>5032</v>
      </c>
      <c r="E118" t="s" s="205">
        <v>24</v>
      </c>
      <c r="F118" s="223">
        <v>37830</v>
      </c>
      <c r="G118" s="149">
        <v>40807</v>
      </c>
      <c r="H118" s="173">
        <f>SUM(G118-F118)</f>
        <v>2977</v>
      </c>
      <c r="I118" s="19">
        <f>H118/F118</f>
        <v>0.0786941580756014</v>
      </c>
      <c r="J118" s="167">
        <f>H118/G118</f>
        <v>0.0729531697992991</v>
      </c>
      <c r="K118" s="24"/>
      <c r="L118" s="24"/>
      <c r="M118" s="24"/>
      <c r="N118" s="24"/>
      <c r="O118" s="24"/>
      <c r="P118" s="24"/>
      <c r="Q118" s="24"/>
      <c r="R118" s="24"/>
      <c r="S118" s="24"/>
      <c r="T118" s="24"/>
      <c r="U118" s="24"/>
      <c r="V118" s="24"/>
      <c r="W118" s="24"/>
      <c r="X118" s="24"/>
      <c r="Y118" s="24"/>
      <c r="Z118" s="24"/>
    </row>
    <row r="119" ht="19.15" customHeight="1">
      <c r="A119" t="s" s="138">
        <v>4923</v>
      </c>
      <c r="B119" s="149">
        <v>4</v>
      </c>
      <c r="C119" s="149">
        <v>4</v>
      </c>
      <c r="D119" t="s" s="205">
        <v>5033</v>
      </c>
      <c r="E119" t="s" s="205">
        <v>26</v>
      </c>
      <c r="F119" s="223">
        <v>31223</v>
      </c>
      <c r="G119" s="149">
        <v>34451</v>
      </c>
      <c r="H119" s="173">
        <f>SUM(G119-F119)</f>
        <v>3228</v>
      </c>
      <c r="I119" s="19">
        <f>H119/F119</f>
        <v>0.103385324920732</v>
      </c>
      <c r="J119" s="167">
        <f>H119/G119</f>
        <v>0.09369829613073639</v>
      </c>
      <c r="K119" s="24"/>
      <c r="L119" s="24"/>
      <c r="M119" s="24"/>
      <c r="N119" s="24"/>
      <c r="O119" s="24"/>
      <c r="P119" s="24"/>
      <c r="Q119" s="24"/>
      <c r="R119" s="24"/>
      <c r="S119" s="24"/>
      <c r="T119" s="24"/>
      <c r="U119" s="24"/>
      <c r="V119" s="24"/>
      <c r="W119" s="24"/>
      <c r="X119" s="24"/>
      <c r="Y119" s="24"/>
      <c r="Z119" s="24"/>
    </row>
    <row r="120" ht="19.15" customHeight="1">
      <c r="A120" t="s" s="138">
        <v>4923</v>
      </c>
      <c r="B120" s="149">
        <v>4</v>
      </c>
      <c r="C120" s="149">
        <v>9</v>
      </c>
      <c r="D120" t="s" s="205">
        <v>5034</v>
      </c>
      <c r="E120" t="s" s="205">
        <v>30</v>
      </c>
      <c r="F120" s="223">
        <v>10645</v>
      </c>
      <c r="G120" s="149">
        <v>11540</v>
      </c>
      <c r="H120" s="173">
        <f>SUM(G120-F120)</f>
        <v>895</v>
      </c>
      <c r="I120" s="19">
        <f>H120/F120</f>
        <v>0.0840770314701738</v>
      </c>
      <c r="J120" s="167">
        <f>H120/G120</f>
        <v>0.0775563258232236</v>
      </c>
      <c r="K120" s="24"/>
      <c r="L120" s="24"/>
      <c r="M120" s="24"/>
      <c r="N120" s="24"/>
      <c r="O120" s="24"/>
      <c r="P120" s="24"/>
      <c r="Q120" s="24"/>
      <c r="R120" s="24"/>
      <c r="S120" s="24"/>
      <c r="T120" s="24"/>
      <c r="U120" s="24"/>
      <c r="V120" s="24"/>
      <c r="W120" s="24"/>
      <c r="X120" s="24"/>
      <c r="Y120" s="24"/>
      <c r="Z120" s="24"/>
    </row>
    <row r="121" ht="19.15" customHeight="1">
      <c r="A121" t="s" s="138">
        <v>4923</v>
      </c>
      <c r="B121" s="149">
        <v>4</v>
      </c>
      <c r="C121" s="149">
        <v>1</v>
      </c>
      <c r="D121" t="s" s="205">
        <v>5035</v>
      </c>
      <c r="E121" t="s" s="205">
        <v>17</v>
      </c>
      <c r="F121" s="223">
        <v>8008</v>
      </c>
      <c r="G121" s="149">
        <v>8777</v>
      </c>
      <c r="H121" s="173">
        <f>SUM(G121-F121)</f>
        <v>769</v>
      </c>
      <c r="I121" s="19">
        <f>H121/F121</f>
        <v>0.096028971028971</v>
      </c>
      <c r="J121" s="167">
        <f>H121/G121</f>
        <v>0.0876153583228894</v>
      </c>
      <c r="K121" s="24"/>
      <c r="L121" s="24"/>
      <c r="M121" s="24"/>
      <c r="N121" s="24"/>
      <c r="O121" s="24"/>
      <c r="P121" s="24"/>
      <c r="Q121" s="24"/>
      <c r="R121" s="24"/>
      <c r="S121" s="24"/>
      <c r="T121" s="24"/>
      <c r="U121" s="24"/>
      <c r="V121" s="24"/>
      <c r="W121" s="24"/>
      <c r="X121" s="24"/>
      <c r="Y121" s="24"/>
      <c r="Z121" s="24"/>
    </row>
    <row r="122" ht="19.15" customHeight="1">
      <c r="A122" t="s" s="138">
        <v>4923</v>
      </c>
      <c r="B122" s="149">
        <v>4</v>
      </c>
      <c r="C122" s="149">
        <v>15</v>
      </c>
      <c r="D122" t="s" s="205">
        <v>5036</v>
      </c>
      <c r="E122" t="s" s="205">
        <v>22</v>
      </c>
      <c r="F122" s="223">
        <v>6114</v>
      </c>
      <c r="G122" s="149">
        <v>6470</v>
      </c>
      <c r="H122" s="173">
        <f>SUM(G122-F122)</f>
        <v>356</v>
      </c>
      <c r="I122" s="19">
        <f>H122/F122</f>
        <v>0.0582270199542035</v>
      </c>
      <c r="J122" s="167">
        <f>H122/G122</f>
        <v>0.0550231839258114</v>
      </c>
      <c r="K122" s="24"/>
      <c r="L122" s="24"/>
      <c r="M122" s="24"/>
      <c r="N122" s="24"/>
      <c r="O122" s="24"/>
      <c r="P122" s="24"/>
      <c r="Q122" s="24"/>
      <c r="R122" s="24"/>
      <c r="S122" s="24"/>
      <c r="T122" s="24"/>
      <c r="U122" s="24"/>
      <c r="V122" s="24"/>
      <c r="W122" s="24"/>
      <c r="X122" s="24"/>
      <c r="Y122" s="24"/>
      <c r="Z122" s="24"/>
    </row>
    <row r="123" ht="19.15" customHeight="1">
      <c r="A123" t="s" s="138">
        <v>4923</v>
      </c>
      <c r="B123" s="149">
        <v>4</v>
      </c>
      <c r="C123" s="149">
        <v>2</v>
      </c>
      <c r="D123" t="s" s="205">
        <v>5037</v>
      </c>
      <c r="E123" t="s" s="205">
        <v>20</v>
      </c>
      <c r="F123" s="223">
        <v>3011</v>
      </c>
      <c r="G123" s="149">
        <v>3179</v>
      </c>
      <c r="H123" s="173">
        <f>SUM(G123-F123)</f>
        <v>168</v>
      </c>
      <c r="I123" s="19">
        <f>H123/F123</f>
        <v>0.0557954168050482</v>
      </c>
      <c r="J123" s="167">
        <f>H123/G123</f>
        <v>0.0528468071720667</v>
      </c>
      <c r="K123" s="24"/>
      <c r="L123" s="24"/>
      <c r="M123" s="24"/>
      <c r="N123" s="24"/>
      <c r="O123" s="24"/>
      <c r="P123" s="24"/>
      <c r="Q123" s="24"/>
      <c r="R123" s="24"/>
      <c r="S123" s="24"/>
      <c r="T123" s="24"/>
      <c r="U123" s="24"/>
      <c r="V123" s="24"/>
      <c r="W123" s="24"/>
      <c r="X123" s="24"/>
      <c r="Y123" s="24"/>
      <c r="Z123" s="24"/>
    </row>
    <row r="124" ht="19.15" customHeight="1">
      <c r="A124" t="s" s="138">
        <v>4923</v>
      </c>
      <c r="B124" s="149">
        <v>4</v>
      </c>
      <c r="C124" s="149">
        <v>8</v>
      </c>
      <c r="D124" t="s" s="205">
        <v>5038</v>
      </c>
      <c r="E124" t="s" s="205">
        <v>84</v>
      </c>
      <c r="F124" s="223">
        <v>1378</v>
      </c>
      <c r="G124" s="149">
        <v>1453</v>
      </c>
      <c r="H124" s="173">
        <f>SUM(G124-F124)</f>
        <v>75</v>
      </c>
      <c r="I124" s="19">
        <f>H124/F124</f>
        <v>0.0544267053701016</v>
      </c>
      <c r="J124" s="167">
        <f>H124/G124</f>
        <v>0.0516173434273916</v>
      </c>
      <c r="K124" s="24"/>
      <c r="L124" s="24"/>
      <c r="M124" s="24"/>
      <c r="N124" s="24"/>
      <c r="O124" s="24"/>
      <c r="P124" s="24"/>
      <c r="Q124" s="24"/>
      <c r="R124" s="24"/>
      <c r="S124" s="24"/>
      <c r="T124" s="24"/>
      <c r="U124" s="24"/>
      <c r="V124" s="24"/>
      <c r="W124" s="24"/>
      <c r="X124" s="24"/>
      <c r="Y124" s="24"/>
      <c r="Z124" s="24"/>
    </row>
    <row r="125" ht="19.15" customHeight="1">
      <c r="A125" t="s" s="138">
        <v>4923</v>
      </c>
      <c r="B125" s="149">
        <v>4</v>
      </c>
      <c r="C125" s="149">
        <v>10</v>
      </c>
      <c r="D125" t="s" s="205">
        <v>5039</v>
      </c>
      <c r="E125" t="s" s="205">
        <v>28</v>
      </c>
      <c r="F125" s="223">
        <v>664</v>
      </c>
      <c r="G125" s="149">
        <v>709</v>
      </c>
      <c r="H125" s="173">
        <f>SUM(G125-F125)</f>
        <v>45</v>
      </c>
      <c r="I125" s="19">
        <f>H125/F125</f>
        <v>0.06777108433734939</v>
      </c>
      <c r="J125" s="167">
        <f>H125/G125</f>
        <v>0.0634696755994358</v>
      </c>
      <c r="K125" s="24"/>
      <c r="L125" s="24"/>
      <c r="M125" s="24"/>
      <c r="N125" s="24"/>
      <c r="O125" s="24"/>
      <c r="P125" s="24"/>
      <c r="Q125" s="24"/>
      <c r="R125" s="24"/>
      <c r="S125" s="24"/>
      <c r="T125" s="24"/>
      <c r="U125" s="24"/>
      <c r="V125" s="24"/>
      <c r="W125" s="24"/>
      <c r="X125" s="24"/>
      <c r="Y125" s="24"/>
      <c r="Z125" s="24"/>
    </row>
    <row r="126" ht="19.15" customHeight="1">
      <c r="A126" t="s" s="138">
        <v>4923</v>
      </c>
      <c r="B126" s="149">
        <v>4</v>
      </c>
      <c r="C126" s="149">
        <v>24</v>
      </c>
      <c r="D126" t="s" s="205">
        <v>5040</v>
      </c>
      <c r="E126" t="s" s="205">
        <v>72</v>
      </c>
      <c r="F126" s="223">
        <v>529</v>
      </c>
      <c r="G126" s="149">
        <v>560</v>
      </c>
      <c r="H126" s="173">
        <f>SUM(G126-F126)</f>
        <v>31</v>
      </c>
      <c r="I126" s="19">
        <f>H126/F126</f>
        <v>0.0586011342155009</v>
      </c>
      <c r="J126" s="167">
        <f>H126/G126</f>
        <v>0.0553571428571429</v>
      </c>
      <c r="K126" s="24"/>
      <c r="L126" s="24"/>
      <c r="M126" s="24"/>
      <c r="N126" s="24"/>
      <c r="O126" s="24"/>
      <c r="P126" s="24"/>
      <c r="Q126" s="24"/>
      <c r="R126" s="24"/>
      <c r="S126" s="24"/>
      <c r="T126" s="24"/>
      <c r="U126" s="24"/>
      <c r="V126" s="24"/>
      <c r="W126" s="24"/>
      <c r="X126" s="24"/>
      <c r="Y126" s="24"/>
      <c r="Z126" s="24"/>
    </row>
    <row r="127" ht="19.15" customHeight="1">
      <c r="A127" t="s" s="138">
        <v>4923</v>
      </c>
      <c r="B127" s="149">
        <v>4</v>
      </c>
      <c r="C127" s="149">
        <v>31</v>
      </c>
      <c r="D127" t="s" s="205">
        <v>5041</v>
      </c>
      <c r="E127" t="s" s="205">
        <v>248</v>
      </c>
      <c r="F127" s="223">
        <v>424</v>
      </c>
      <c r="G127" s="149">
        <v>447</v>
      </c>
      <c r="H127" s="173">
        <f>SUM(G127-F127)</f>
        <v>23</v>
      </c>
      <c r="I127" s="19">
        <f>H127/F127</f>
        <v>0.0542452830188679</v>
      </c>
      <c r="J127" s="167">
        <f>H127/G127</f>
        <v>0.0514541387024609</v>
      </c>
      <c r="K127" s="24"/>
      <c r="L127" s="24"/>
      <c r="M127" s="24"/>
      <c r="N127" s="24"/>
      <c r="O127" s="24"/>
      <c r="P127" s="24"/>
      <c r="Q127" s="24"/>
      <c r="R127" s="24"/>
      <c r="S127" s="24"/>
      <c r="T127" s="24"/>
      <c r="U127" s="24"/>
      <c r="V127" s="24"/>
      <c r="W127" s="24"/>
      <c r="X127" s="24"/>
      <c r="Y127" s="24"/>
      <c r="Z127" s="24"/>
    </row>
    <row r="128" ht="19.15" customHeight="1">
      <c r="A128" t="s" s="138">
        <v>4923</v>
      </c>
      <c r="B128" s="149">
        <v>4</v>
      </c>
      <c r="C128" s="149">
        <v>3</v>
      </c>
      <c r="D128" t="s" s="205">
        <v>5042</v>
      </c>
      <c r="E128" t="s" s="205">
        <v>1284</v>
      </c>
      <c r="F128" s="223">
        <v>350</v>
      </c>
      <c r="G128" s="149">
        <v>396</v>
      </c>
      <c r="H128" s="173">
        <f>SUM(G128-F128)</f>
        <v>46</v>
      </c>
      <c r="I128" s="19">
        <f>H128/F128</f>
        <v>0.131428571428571</v>
      </c>
      <c r="J128" s="167">
        <f>H128/G128</f>
        <v>0.116161616161616</v>
      </c>
      <c r="K128" s="24"/>
      <c r="L128" s="24"/>
      <c r="M128" s="24"/>
      <c r="N128" s="24"/>
      <c r="O128" s="24"/>
      <c r="P128" s="24"/>
      <c r="Q128" s="24"/>
      <c r="R128" s="24"/>
      <c r="S128" s="24"/>
      <c r="T128" s="24"/>
      <c r="U128" s="24"/>
      <c r="V128" s="24"/>
      <c r="W128" s="24"/>
      <c r="X128" s="24"/>
      <c r="Y128" s="24"/>
      <c r="Z128" s="24"/>
    </row>
    <row r="129" ht="19.15" customHeight="1">
      <c r="A129" t="s" s="138">
        <v>4923</v>
      </c>
      <c r="B129" s="149">
        <v>4</v>
      </c>
      <c r="C129" s="149">
        <v>12</v>
      </c>
      <c r="D129" t="s" s="205">
        <v>5043</v>
      </c>
      <c r="E129" t="s" s="205">
        <v>36</v>
      </c>
      <c r="F129" s="223">
        <v>309</v>
      </c>
      <c r="G129" s="149">
        <v>322</v>
      </c>
      <c r="H129" s="173">
        <f>SUM(G129-F129)</f>
        <v>13</v>
      </c>
      <c r="I129" s="19">
        <f>H129/F129</f>
        <v>0.0420711974110032</v>
      </c>
      <c r="J129" s="167">
        <f>H129/G129</f>
        <v>0.0403726708074534</v>
      </c>
      <c r="K129" s="24"/>
      <c r="L129" s="24"/>
      <c r="M129" s="24"/>
      <c r="N129" s="24"/>
      <c r="O129" s="24"/>
      <c r="P129" s="24"/>
      <c r="Q129" s="24"/>
      <c r="R129" s="24"/>
      <c r="S129" s="24"/>
      <c r="T129" s="24"/>
      <c r="U129" s="24"/>
      <c r="V129" s="24"/>
      <c r="W129" s="24"/>
      <c r="X129" s="24"/>
      <c r="Y129" s="24"/>
      <c r="Z129" s="24"/>
    </row>
    <row r="130" ht="19.15" customHeight="1">
      <c r="A130" t="s" s="138">
        <v>4923</v>
      </c>
      <c r="B130" s="149">
        <v>4</v>
      </c>
      <c r="C130" s="149">
        <v>29</v>
      </c>
      <c r="D130" t="s" s="205">
        <v>5044</v>
      </c>
      <c r="E130" t="s" s="205">
        <v>58</v>
      </c>
      <c r="F130" s="223">
        <v>233</v>
      </c>
      <c r="G130" s="149">
        <v>241</v>
      </c>
      <c r="H130" s="173">
        <f>SUM(G130-F130)</f>
        <v>8</v>
      </c>
      <c r="I130" s="19">
        <f>H130/F130</f>
        <v>0.0343347639484979</v>
      </c>
      <c r="J130" s="167">
        <f>H130/G130</f>
        <v>0.033195020746888</v>
      </c>
      <c r="K130" s="24"/>
      <c r="L130" s="24"/>
      <c r="M130" s="24"/>
      <c r="N130" s="24"/>
      <c r="O130" s="24"/>
      <c r="P130" s="24"/>
      <c r="Q130" s="24"/>
      <c r="R130" s="24"/>
      <c r="S130" s="24"/>
      <c r="T130" s="24"/>
      <c r="U130" s="24"/>
      <c r="V130" s="24"/>
      <c r="W130" s="24"/>
      <c r="X130" s="24"/>
      <c r="Y130" s="24"/>
      <c r="Z130" s="24"/>
    </row>
    <row r="131" ht="19.15" customHeight="1">
      <c r="A131" t="s" s="138">
        <v>4923</v>
      </c>
      <c r="B131" s="149">
        <v>4</v>
      </c>
      <c r="C131" s="149">
        <v>5</v>
      </c>
      <c r="D131" t="s" s="205">
        <v>5045</v>
      </c>
      <c r="E131" t="s" s="205">
        <v>116</v>
      </c>
      <c r="F131" s="223">
        <v>199</v>
      </c>
      <c r="G131" s="149">
        <v>222</v>
      </c>
      <c r="H131" s="173">
        <f>SUM(G131-F131)</f>
        <v>23</v>
      </c>
      <c r="I131" s="19">
        <f>H131/F131</f>
        <v>0.115577889447236</v>
      </c>
      <c r="J131" s="167">
        <f>H131/G131</f>
        <v>0.103603603603604</v>
      </c>
      <c r="K131" s="24"/>
      <c r="L131" s="24"/>
      <c r="M131" s="24"/>
      <c r="N131" s="24"/>
      <c r="O131" s="24"/>
      <c r="P131" s="24"/>
      <c r="Q131" s="24"/>
      <c r="R131" s="24"/>
      <c r="S131" s="24"/>
      <c r="T131" s="24"/>
      <c r="U131" s="24"/>
      <c r="V131" s="24"/>
      <c r="W131" s="24"/>
      <c r="X131" s="24"/>
      <c r="Y131" s="24"/>
      <c r="Z131" s="24"/>
    </row>
    <row r="132" ht="19.15" customHeight="1">
      <c r="A132" t="s" s="138">
        <v>4923</v>
      </c>
      <c r="B132" s="149">
        <v>4</v>
      </c>
      <c r="C132" s="149">
        <v>36</v>
      </c>
      <c r="D132" t="s" s="205">
        <v>5046</v>
      </c>
      <c r="E132" t="s" s="205">
        <v>5047</v>
      </c>
      <c r="F132" s="223">
        <v>196</v>
      </c>
      <c r="G132" s="149">
        <v>198</v>
      </c>
      <c r="H132" s="173">
        <f>SUM(G132-F132)</f>
        <v>2</v>
      </c>
      <c r="I132" s="19">
        <f>H132/F132</f>
        <v>0.0102040816326531</v>
      </c>
      <c r="J132" s="167">
        <f>H132/G132</f>
        <v>0.0101010101010101</v>
      </c>
      <c r="K132" s="24"/>
      <c r="L132" s="24"/>
      <c r="M132" s="24"/>
      <c r="N132" s="24"/>
      <c r="O132" s="24"/>
      <c r="P132" s="24"/>
      <c r="Q132" s="24"/>
      <c r="R132" s="24"/>
      <c r="S132" s="24"/>
      <c r="T132" s="24"/>
      <c r="U132" s="24"/>
      <c r="V132" s="24"/>
      <c r="W132" s="24"/>
      <c r="X132" s="24"/>
      <c r="Y132" s="24"/>
      <c r="Z132" s="24"/>
    </row>
    <row r="133" ht="19.15" customHeight="1">
      <c r="A133" t="s" s="138">
        <v>4923</v>
      </c>
      <c r="B133" s="149">
        <v>4</v>
      </c>
      <c r="C133" s="149">
        <v>7</v>
      </c>
      <c r="D133" t="s" s="205">
        <v>5048</v>
      </c>
      <c r="E133" t="s" s="205">
        <v>60</v>
      </c>
      <c r="F133" s="223">
        <v>151</v>
      </c>
      <c r="G133" s="149">
        <v>159</v>
      </c>
      <c r="H133" s="173">
        <f>SUM(G133-F133)</f>
        <v>8</v>
      </c>
      <c r="I133" s="19">
        <f>H133/F133</f>
        <v>0.0529801324503311</v>
      </c>
      <c r="J133" s="167">
        <f>H133/G133</f>
        <v>0.050314465408805</v>
      </c>
      <c r="K133" s="24"/>
      <c r="L133" s="24"/>
      <c r="M133" s="24"/>
      <c r="N133" s="24"/>
      <c r="O133" s="24"/>
      <c r="P133" s="24"/>
      <c r="Q133" s="24"/>
      <c r="R133" s="24"/>
      <c r="S133" s="24"/>
      <c r="T133" s="24"/>
      <c r="U133" s="24"/>
      <c r="V133" s="24"/>
      <c r="W133" s="24"/>
      <c r="X133" s="24"/>
      <c r="Y133" s="24"/>
      <c r="Z133" s="24"/>
    </row>
    <row r="134" ht="19.15" customHeight="1">
      <c r="A134" t="s" s="138">
        <v>4923</v>
      </c>
      <c r="B134" s="149">
        <v>4</v>
      </c>
      <c r="C134" s="149">
        <v>23</v>
      </c>
      <c r="D134" t="s" s="205">
        <v>5049</v>
      </c>
      <c r="E134" t="s" s="205">
        <v>38</v>
      </c>
      <c r="F134" s="223">
        <v>154</v>
      </c>
      <c r="G134" s="149">
        <v>157</v>
      </c>
      <c r="H134" s="173">
        <f>SUM(G134-F134)</f>
        <v>3</v>
      </c>
      <c r="I134" s="19">
        <f>H134/F134</f>
        <v>0.0194805194805195</v>
      </c>
      <c r="J134" s="167">
        <f>H134/G134</f>
        <v>0.0191082802547771</v>
      </c>
      <c r="K134" s="24"/>
      <c r="L134" s="24"/>
      <c r="M134" s="24"/>
      <c r="N134" s="24"/>
      <c r="O134" s="24"/>
      <c r="P134" s="24"/>
      <c r="Q134" s="24"/>
      <c r="R134" s="24"/>
      <c r="S134" s="24"/>
      <c r="T134" s="24"/>
      <c r="U134" s="24"/>
      <c r="V134" s="24"/>
      <c r="W134" s="24"/>
      <c r="X134" s="24"/>
      <c r="Y134" s="24"/>
      <c r="Z134" s="24"/>
    </row>
    <row r="135" ht="19.15" customHeight="1">
      <c r="A135" t="s" s="138">
        <v>4923</v>
      </c>
      <c r="B135" s="149">
        <v>4</v>
      </c>
      <c r="C135" s="149">
        <v>21</v>
      </c>
      <c r="D135" t="s" s="205">
        <v>5050</v>
      </c>
      <c r="E135" t="s" s="205">
        <v>106</v>
      </c>
      <c r="F135" s="223">
        <v>136</v>
      </c>
      <c r="G135" s="149">
        <v>155</v>
      </c>
      <c r="H135" s="173">
        <f>SUM(G135-F135)</f>
        <v>19</v>
      </c>
      <c r="I135" s="19">
        <f>H135/F135</f>
        <v>0.139705882352941</v>
      </c>
      <c r="J135" s="167">
        <f>H135/G135</f>
        <v>0.12258064516129</v>
      </c>
      <c r="K135" s="24"/>
      <c r="L135" s="24"/>
      <c r="M135" s="24"/>
      <c r="N135" s="24"/>
      <c r="O135" s="24"/>
      <c r="P135" s="24"/>
      <c r="Q135" s="24"/>
      <c r="R135" s="24"/>
      <c r="S135" s="24"/>
      <c r="T135" s="24"/>
      <c r="U135" s="24"/>
      <c r="V135" s="24"/>
      <c r="W135" s="24"/>
      <c r="X135" s="24"/>
      <c r="Y135" s="24"/>
      <c r="Z135" s="24"/>
    </row>
    <row r="136" ht="19.15" customHeight="1">
      <c r="A136" t="s" s="138">
        <v>4923</v>
      </c>
      <c r="B136" s="149">
        <v>4</v>
      </c>
      <c r="C136" s="149">
        <v>27</v>
      </c>
      <c r="D136" t="s" s="205">
        <v>5051</v>
      </c>
      <c r="E136" t="s" s="205">
        <v>34</v>
      </c>
      <c r="F136" s="223">
        <v>123</v>
      </c>
      <c r="G136" s="149">
        <v>149</v>
      </c>
      <c r="H136" s="173">
        <f>SUM(G136-F136)</f>
        <v>26</v>
      </c>
      <c r="I136" s="19">
        <f>H136/F136</f>
        <v>0.211382113821138</v>
      </c>
      <c r="J136" s="167">
        <f>H136/G136</f>
        <v>0.174496644295302</v>
      </c>
      <c r="K136" s="24"/>
      <c r="L136" s="24"/>
      <c r="M136" s="24"/>
      <c r="N136" s="24"/>
      <c r="O136" s="24"/>
      <c r="P136" s="24"/>
      <c r="Q136" s="24"/>
      <c r="R136" s="24"/>
      <c r="S136" s="24"/>
      <c r="T136" s="24"/>
      <c r="U136" s="24"/>
      <c r="V136" s="24"/>
      <c r="W136" s="24"/>
      <c r="X136" s="24"/>
      <c r="Y136" s="24"/>
      <c r="Z136" s="24"/>
    </row>
    <row r="137" ht="19.15" customHeight="1">
      <c r="A137" t="s" s="138">
        <v>4923</v>
      </c>
      <c r="B137" s="149">
        <v>4</v>
      </c>
      <c r="C137" s="149">
        <v>14</v>
      </c>
      <c r="D137" t="s" s="205">
        <v>5052</v>
      </c>
      <c r="E137" t="s" s="205">
        <v>2637</v>
      </c>
      <c r="F137" s="223">
        <v>139</v>
      </c>
      <c r="G137" s="149">
        <v>147</v>
      </c>
      <c r="H137" s="173">
        <f>SUM(G137-F137)</f>
        <v>8</v>
      </c>
      <c r="I137" s="19">
        <f>H137/F137</f>
        <v>0.0575539568345324</v>
      </c>
      <c r="J137" s="167">
        <f>H137/G137</f>
        <v>0.054421768707483</v>
      </c>
      <c r="K137" s="24"/>
      <c r="L137" s="24"/>
      <c r="M137" s="24"/>
      <c r="N137" s="24"/>
      <c r="O137" s="24"/>
      <c r="P137" s="24"/>
      <c r="Q137" s="24"/>
      <c r="R137" s="24"/>
      <c r="S137" s="24"/>
      <c r="T137" s="24"/>
      <c r="U137" s="24"/>
      <c r="V137" s="24"/>
      <c r="W137" s="24"/>
      <c r="X137" s="24"/>
      <c r="Y137" s="24"/>
      <c r="Z137" s="24"/>
    </row>
    <row r="138" ht="19.15" customHeight="1">
      <c r="A138" t="s" s="138">
        <v>4923</v>
      </c>
      <c r="B138" s="149">
        <v>4</v>
      </c>
      <c r="C138" s="149">
        <v>33</v>
      </c>
      <c r="D138" t="s" s="205">
        <v>5053</v>
      </c>
      <c r="E138" t="s" s="205">
        <v>173</v>
      </c>
      <c r="F138" s="223">
        <v>133</v>
      </c>
      <c r="G138" s="149">
        <v>133</v>
      </c>
      <c r="H138" s="173">
        <f>SUM(G138-F138)</f>
        <v>0</v>
      </c>
      <c r="I138" s="19">
        <f>H138/F138</f>
        <v>0</v>
      </c>
      <c r="J138" s="167">
        <f>H138/G138</f>
        <v>0</v>
      </c>
      <c r="K138" s="24"/>
      <c r="L138" s="24"/>
      <c r="M138" s="24"/>
      <c r="N138" s="24"/>
      <c r="O138" s="24"/>
      <c r="P138" s="24"/>
      <c r="Q138" s="24"/>
      <c r="R138" s="24"/>
      <c r="S138" s="24"/>
      <c r="T138" s="24"/>
      <c r="U138" s="24"/>
      <c r="V138" s="24"/>
      <c r="W138" s="24"/>
      <c r="X138" s="24"/>
      <c r="Y138" s="24"/>
      <c r="Z138" s="24"/>
    </row>
    <row r="139" ht="19.15" customHeight="1">
      <c r="A139" t="s" s="138">
        <v>4923</v>
      </c>
      <c r="B139" s="149">
        <v>4</v>
      </c>
      <c r="C139" s="149">
        <v>6</v>
      </c>
      <c r="D139" t="s" s="205">
        <v>5054</v>
      </c>
      <c r="E139" t="s" s="205">
        <v>281</v>
      </c>
      <c r="F139" s="223">
        <v>115</v>
      </c>
      <c r="G139" s="149">
        <v>122</v>
      </c>
      <c r="H139" s="173">
        <f>SUM(G139-F139)</f>
        <v>7</v>
      </c>
      <c r="I139" s="19">
        <f>H139/F139</f>
        <v>0.0608695652173913</v>
      </c>
      <c r="J139" s="167">
        <f>H139/G139</f>
        <v>0.0573770491803279</v>
      </c>
      <c r="K139" s="24"/>
      <c r="L139" s="24"/>
      <c r="M139" s="24"/>
      <c r="N139" s="24"/>
      <c r="O139" s="24"/>
      <c r="P139" s="24"/>
      <c r="Q139" s="24"/>
      <c r="R139" s="24"/>
      <c r="S139" s="24"/>
      <c r="T139" s="24"/>
      <c r="U139" s="24"/>
      <c r="V139" s="24"/>
      <c r="W139" s="24"/>
      <c r="X139" s="24"/>
      <c r="Y139" s="24"/>
      <c r="Z139" s="24"/>
    </row>
    <row r="140" ht="19.15" customHeight="1">
      <c r="A140" t="s" s="138">
        <v>4923</v>
      </c>
      <c r="B140" s="149">
        <v>4</v>
      </c>
      <c r="C140" s="149">
        <v>19</v>
      </c>
      <c r="D140" t="s" s="205">
        <v>5055</v>
      </c>
      <c r="E140" t="s" s="205">
        <v>52</v>
      </c>
      <c r="F140" s="223">
        <v>119</v>
      </c>
      <c r="G140" s="149">
        <v>121</v>
      </c>
      <c r="H140" s="173">
        <f>SUM(G140-F140)</f>
        <v>2</v>
      </c>
      <c r="I140" s="19">
        <f>H140/F140</f>
        <v>0.0168067226890756</v>
      </c>
      <c r="J140" s="167">
        <f>H140/G140</f>
        <v>0.0165289256198347</v>
      </c>
      <c r="K140" s="24"/>
      <c r="L140" s="24"/>
      <c r="M140" s="24"/>
      <c r="N140" s="24"/>
      <c r="O140" s="24"/>
      <c r="P140" s="24"/>
      <c r="Q140" s="24"/>
      <c r="R140" s="24"/>
      <c r="S140" s="24"/>
      <c r="T140" s="24"/>
      <c r="U140" s="24"/>
      <c r="V140" s="24"/>
      <c r="W140" s="24"/>
      <c r="X140" s="24"/>
      <c r="Y140" s="24"/>
      <c r="Z140" s="24"/>
    </row>
    <row r="141" ht="19.15" customHeight="1">
      <c r="A141" t="s" s="138">
        <v>4923</v>
      </c>
      <c r="B141" s="149">
        <v>4</v>
      </c>
      <c r="C141" s="149">
        <v>13</v>
      </c>
      <c r="D141" t="s" s="205">
        <v>5056</v>
      </c>
      <c r="E141" t="s" s="205">
        <v>48</v>
      </c>
      <c r="F141" s="223">
        <v>103</v>
      </c>
      <c r="G141" s="149">
        <v>109</v>
      </c>
      <c r="H141" s="173">
        <f>SUM(G141-F141)</f>
        <v>6</v>
      </c>
      <c r="I141" s="19">
        <f>H141/F141</f>
        <v>0.058252427184466</v>
      </c>
      <c r="J141" s="167">
        <f>H141/G141</f>
        <v>0.055045871559633</v>
      </c>
      <c r="K141" s="24"/>
      <c r="L141" s="24"/>
      <c r="M141" s="24"/>
      <c r="N141" s="24"/>
      <c r="O141" s="24"/>
      <c r="P141" s="24"/>
      <c r="Q141" s="24"/>
      <c r="R141" s="24"/>
      <c r="S141" s="24"/>
      <c r="T141" s="24"/>
      <c r="U141" s="24"/>
      <c r="V141" s="24"/>
      <c r="W141" s="24"/>
      <c r="X141" s="24"/>
      <c r="Y141" s="24"/>
      <c r="Z141" s="24"/>
    </row>
    <row r="142" ht="19.15" customHeight="1">
      <c r="A142" t="s" s="138">
        <v>4923</v>
      </c>
      <c r="B142" s="149">
        <v>4</v>
      </c>
      <c r="C142" s="149">
        <v>20</v>
      </c>
      <c r="D142" t="s" s="205">
        <v>5057</v>
      </c>
      <c r="E142" t="s" s="205">
        <v>40</v>
      </c>
      <c r="F142" s="223">
        <v>96</v>
      </c>
      <c r="G142" s="149">
        <v>102</v>
      </c>
      <c r="H142" s="173">
        <f>SUM(G142-F142)</f>
        <v>6</v>
      </c>
      <c r="I142" s="19">
        <f>H142/F142</f>
        <v>0.0625</v>
      </c>
      <c r="J142" s="167">
        <f>H142/G142</f>
        <v>0.0588235294117647</v>
      </c>
      <c r="K142" s="24"/>
      <c r="L142" s="24"/>
      <c r="M142" s="24"/>
      <c r="N142" s="24"/>
      <c r="O142" s="24"/>
      <c r="P142" s="24"/>
      <c r="Q142" s="24"/>
      <c r="R142" s="24"/>
      <c r="S142" s="24"/>
      <c r="T142" s="24"/>
      <c r="U142" s="24"/>
      <c r="V142" s="24"/>
      <c r="W142" s="24"/>
      <c r="X142" s="24"/>
      <c r="Y142" s="24"/>
      <c r="Z142" s="24"/>
    </row>
    <row r="143" ht="19.15" customHeight="1">
      <c r="A143" t="s" s="138">
        <v>4923</v>
      </c>
      <c r="B143" s="149">
        <v>4</v>
      </c>
      <c r="C143" s="149">
        <v>17</v>
      </c>
      <c r="D143" t="s" s="205">
        <v>5058</v>
      </c>
      <c r="E143" t="s" s="205">
        <v>110</v>
      </c>
      <c r="F143" s="223">
        <v>69</v>
      </c>
      <c r="G143" s="149">
        <v>79</v>
      </c>
      <c r="H143" s="173">
        <f>SUM(G143-F143)</f>
        <v>10</v>
      </c>
      <c r="I143" s="19">
        <f>H143/F143</f>
        <v>0.144927536231884</v>
      </c>
      <c r="J143" s="167">
        <f>H143/G143</f>
        <v>0.126582278481013</v>
      </c>
      <c r="K143" s="24"/>
      <c r="L143" s="24"/>
      <c r="M143" s="24"/>
      <c r="N143" s="24"/>
      <c r="O143" s="24"/>
      <c r="P143" s="24"/>
      <c r="Q143" s="24"/>
      <c r="R143" s="24"/>
      <c r="S143" s="24"/>
      <c r="T143" s="24"/>
      <c r="U143" s="24"/>
      <c r="V143" s="24"/>
      <c r="W143" s="24"/>
      <c r="X143" s="24"/>
      <c r="Y143" s="24"/>
      <c r="Z143" s="24"/>
    </row>
    <row r="144" ht="19.15" customHeight="1">
      <c r="A144" t="s" s="138">
        <v>4923</v>
      </c>
      <c r="B144" s="149">
        <v>4</v>
      </c>
      <c r="C144" s="149">
        <v>16</v>
      </c>
      <c r="D144" t="s" s="205">
        <v>5059</v>
      </c>
      <c r="E144" t="s" s="205">
        <v>70</v>
      </c>
      <c r="F144" s="223">
        <v>65</v>
      </c>
      <c r="G144" s="149">
        <v>69</v>
      </c>
      <c r="H144" s="173">
        <f>SUM(G144-F144)</f>
        <v>4</v>
      </c>
      <c r="I144" s="19">
        <f>H144/F144</f>
        <v>0.0615384615384615</v>
      </c>
      <c r="J144" s="167">
        <f>H144/G144</f>
        <v>0.0579710144927536</v>
      </c>
      <c r="K144" s="24"/>
      <c r="L144" s="24"/>
      <c r="M144" s="24"/>
      <c r="N144" s="24"/>
      <c r="O144" s="24"/>
      <c r="P144" s="24"/>
      <c r="Q144" s="24"/>
      <c r="R144" s="24"/>
      <c r="S144" s="24"/>
      <c r="T144" s="24"/>
      <c r="U144" s="24"/>
      <c r="V144" s="24"/>
      <c r="W144" s="24"/>
      <c r="X144" s="24"/>
      <c r="Y144" s="24"/>
      <c r="Z144" s="24"/>
    </row>
    <row r="145" ht="19.15" customHeight="1">
      <c r="A145" t="s" s="138">
        <v>4923</v>
      </c>
      <c r="B145" s="149">
        <v>4</v>
      </c>
      <c r="C145" s="149">
        <v>22</v>
      </c>
      <c r="D145" t="s" s="205">
        <v>5060</v>
      </c>
      <c r="E145" t="s" s="205">
        <v>76</v>
      </c>
      <c r="F145" s="223">
        <v>64</v>
      </c>
      <c r="G145" s="149">
        <v>69</v>
      </c>
      <c r="H145" s="173">
        <f>SUM(G145-F145)</f>
        <v>5</v>
      </c>
      <c r="I145" s="19">
        <f>H145/F145</f>
        <v>0.078125</v>
      </c>
      <c r="J145" s="167">
        <f>H145/G145</f>
        <v>0.072463768115942</v>
      </c>
      <c r="K145" s="24"/>
      <c r="L145" s="24"/>
      <c r="M145" s="24"/>
      <c r="N145" s="24"/>
      <c r="O145" s="24"/>
      <c r="P145" s="24"/>
      <c r="Q145" s="24"/>
      <c r="R145" s="24"/>
      <c r="S145" s="24"/>
      <c r="T145" s="24"/>
      <c r="U145" s="24"/>
      <c r="V145" s="24"/>
      <c r="W145" s="24"/>
      <c r="X145" s="24"/>
      <c r="Y145" s="24"/>
      <c r="Z145" s="24"/>
    </row>
    <row r="146" ht="19.15" customHeight="1">
      <c r="A146" t="s" s="138">
        <v>4923</v>
      </c>
      <c r="B146" s="149">
        <v>4</v>
      </c>
      <c r="C146" s="149">
        <v>35</v>
      </c>
      <c r="D146" t="s" s="205">
        <v>5061</v>
      </c>
      <c r="E146" t="s" s="205">
        <v>68</v>
      </c>
      <c r="F146" s="223">
        <v>47</v>
      </c>
      <c r="G146" s="149">
        <v>48</v>
      </c>
      <c r="H146" s="173">
        <f>SUM(G146-F146)</f>
        <v>1</v>
      </c>
      <c r="I146" s="19">
        <f>H146/F146</f>
        <v>0.0212765957446809</v>
      </c>
      <c r="J146" s="167">
        <f>H146/G146</f>
        <v>0.0208333333333333</v>
      </c>
      <c r="K146" s="24"/>
      <c r="L146" s="24"/>
      <c r="M146" s="24"/>
      <c r="N146" s="24"/>
      <c r="O146" s="24"/>
      <c r="P146" s="24"/>
      <c r="Q146" s="24"/>
      <c r="R146" s="24"/>
      <c r="S146" s="24"/>
      <c r="T146" s="24"/>
      <c r="U146" s="24"/>
      <c r="V146" s="24"/>
      <c r="W146" s="24"/>
      <c r="X146" s="24"/>
      <c r="Y146" s="24"/>
      <c r="Z146" s="24"/>
    </row>
    <row r="147" ht="19.15" customHeight="1">
      <c r="A147" t="s" s="138">
        <v>4923</v>
      </c>
      <c r="B147" s="149">
        <v>4</v>
      </c>
      <c r="C147" s="149">
        <v>30</v>
      </c>
      <c r="D147" t="s" s="205">
        <v>5069</v>
      </c>
      <c r="E147" t="s" s="205">
        <v>42</v>
      </c>
      <c r="F147" s="223">
        <v>44</v>
      </c>
      <c r="G147" s="149">
        <v>43</v>
      </c>
      <c r="H147" s="173">
        <f>SUM(G147-F147)</f>
        <v>-1</v>
      </c>
      <c r="I147" s="19">
        <f>H147/F147</f>
        <v>-0.0227272727272727</v>
      </c>
      <c r="J147" s="167">
        <f>H147/G147</f>
        <v>-0.0232558139534884</v>
      </c>
      <c r="K147" s="24"/>
      <c r="L147" s="24"/>
      <c r="M147" s="24"/>
      <c r="N147" s="24"/>
      <c r="O147" s="24"/>
      <c r="P147" s="24"/>
      <c r="Q147" s="24"/>
      <c r="R147" s="24"/>
      <c r="S147" s="24"/>
      <c r="T147" s="24"/>
      <c r="U147" s="24"/>
      <c r="V147" s="24"/>
      <c r="W147" s="24"/>
      <c r="X147" s="24"/>
      <c r="Y147" s="24"/>
      <c r="Z147" s="24"/>
    </row>
    <row r="148" ht="19.15" customHeight="1">
      <c r="A148" t="s" s="138">
        <v>4923</v>
      </c>
      <c r="B148" s="149">
        <v>4</v>
      </c>
      <c r="C148" s="149">
        <v>25</v>
      </c>
      <c r="D148" t="s" s="205">
        <v>5062</v>
      </c>
      <c r="E148" t="s" s="205">
        <v>56</v>
      </c>
      <c r="F148" s="223">
        <v>39</v>
      </c>
      <c r="G148" s="149">
        <v>41</v>
      </c>
      <c r="H148" s="173">
        <f>SUM(G148-F148)</f>
        <v>2</v>
      </c>
      <c r="I148" s="19">
        <f>H148/F148</f>
        <v>0.0512820512820513</v>
      </c>
      <c r="J148" s="167">
        <f>H148/G148</f>
        <v>0.048780487804878</v>
      </c>
      <c r="K148" s="24"/>
      <c r="L148" s="24"/>
      <c r="M148" s="24"/>
      <c r="N148" s="24"/>
      <c r="O148" s="24"/>
      <c r="P148" s="24"/>
      <c r="Q148" s="24"/>
      <c r="R148" s="24"/>
      <c r="S148" s="24"/>
      <c r="T148" s="24"/>
      <c r="U148" s="24"/>
      <c r="V148" s="24"/>
      <c r="W148" s="24"/>
      <c r="X148" s="24"/>
      <c r="Y148" s="24"/>
      <c r="Z148" s="24"/>
    </row>
    <row r="149" ht="19.15" customHeight="1">
      <c r="A149" t="s" s="138">
        <v>4923</v>
      </c>
      <c r="B149" s="149">
        <v>4</v>
      </c>
      <c r="C149" s="149">
        <v>28</v>
      </c>
      <c r="D149" t="s" s="205">
        <v>5063</v>
      </c>
      <c r="E149" t="s" s="205">
        <v>1375</v>
      </c>
      <c r="F149" s="223">
        <v>36</v>
      </c>
      <c r="G149" s="149">
        <v>37</v>
      </c>
      <c r="H149" s="173">
        <f>SUM(G149-F149)</f>
        <v>1</v>
      </c>
      <c r="I149" s="19">
        <f>H149/F149</f>
        <v>0.0277777777777778</v>
      </c>
      <c r="J149" s="167">
        <f>H149/G149</f>
        <v>0.027027027027027</v>
      </c>
      <c r="K149" s="24"/>
      <c r="L149" s="24"/>
      <c r="M149" s="24"/>
      <c r="N149" s="24"/>
      <c r="O149" s="24"/>
      <c r="P149" s="24"/>
      <c r="Q149" s="24"/>
      <c r="R149" s="24"/>
      <c r="S149" s="24"/>
      <c r="T149" s="24"/>
      <c r="U149" s="24"/>
      <c r="V149" s="24"/>
      <c r="W149" s="24"/>
      <c r="X149" s="24"/>
      <c r="Y149" s="24"/>
      <c r="Z149" s="24"/>
    </row>
    <row r="150" ht="19.15" customHeight="1">
      <c r="A150" t="s" s="138">
        <v>4923</v>
      </c>
      <c r="B150" s="149">
        <v>4</v>
      </c>
      <c r="C150" s="149">
        <v>18</v>
      </c>
      <c r="D150" t="s" s="205">
        <v>5064</v>
      </c>
      <c r="E150" t="s" s="205">
        <v>54</v>
      </c>
      <c r="F150" s="223">
        <v>27</v>
      </c>
      <c r="G150" s="149">
        <v>31</v>
      </c>
      <c r="H150" s="173">
        <f>SUM(G150-F150)</f>
        <v>4</v>
      </c>
      <c r="I150" s="19">
        <f>H150/F150</f>
        <v>0.148148148148148</v>
      </c>
      <c r="J150" s="167">
        <f>H150/G150</f>
        <v>0.129032258064516</v>
      </c>
      <c r="K150" s="24"/>
      <c r="L150" s="24"/>
      <c r="M150" s="24"/>
      <c r="N150" s="24"/>
      <c r="O150" s="24"/>
      <c r="P150" s="24"/>
      <c r="Q150" s="24"/>
      <c r="R150" s="24"/>
      <c r="S150" s="24"/>
      <c r="T150" s="24"/>
      <c r="U150" s="24"/>
      <c r="V150" s="24"/>
      <c r="W150" s="24"/>
      <c r="X150" s="24"/>
      <c r="Y150" s="24"/>
      <c r="Z150" s="24"/>
    </row>
    <row r="151" ht="19.15" customHeight="1">
      <c r="A151" t="s" s="138">
        <v>4923</v>
      </c>
      <c r="B151" s="149">
        <v>4</v>
      </c>
      <c r="C151" s="149">
        <v>32</v>
      </c>
      <c r="D151" t="s" s="205">
        <v>5065</v>
      </c>
      <c r="E151" t="s" s="205">
        <v>44</v>
      </c>
      <c r="F151" s="223">
        <v>28</v>
      </c>
      <c r="G151" s="149">
        <v>30</v>
      </c>
      <c r="H151" s="173">
        <f>SUM(G151-F151)</f>
        <v>2</v>
      </c>
      <c r="I151" s="19">
        <f>H151/F151</f>
        <v>0.0714285714285714</v>
      </c>
      <c r="J151" s="167">
        <f>H151/G151</f>
        <v>0.06666666666666669</v>
      </c>
      <c r="K151" s="24"/>
      <c r="L151" s="24"/>
      <c r="M151" s="24"/>
      <c r="N151" s="24"/>
      <c r="O151" s="24"/>
      <c r="P151" s="24"/>
      <c r="Q151" s="24"/>
      <c r="R151" s="24"/>
      <c r="S151" s="24"/>
      <c r="T151" s="24"/>
      <c r="U151" s="24"/>
      <c r="V151" s="24"/>
      <c r="W151" s="24"/>
      <c r="X151" s="24"/>
      <c r="Y151" s="24"/>
      <c r="Z151" s="24"/>
    </row>
    <row r="152" ht="19.15" customHeight="1">
      <c r="A152" t="s" s="138">
        <v>4923</v>
      </c>
      <c r="B152" s="149">
        <v>4</v>
      </c>
      <c r="C152" s="149">
        <v>34</v>
      </c>
      <c r="D152" t="s" s="205">
        <v>5070</v>
      </c>
      <c r="E152" t="s" s="205">
        <v>1309</v>
      </c>
      <c r="F152" s="223">
        <v>13</v>
      </c>
      <c r="G152" s="149">
        <v>18</v>
      </c>
      <c r="H152" s="173">
        <f>SUM(G152-F152)</f>
        <v>5</v>
      </c>
      <c r="I152" s="19">
        <f>H152/F152</f>
        <v>0.384615384615385</v>
      </c>
      <c r="J152" s="167">
        <f>H152/G152</f>
        <v>0.277777777777778</v>
      </c>
      <c r="K152" s="24"/>
      <c r="L152" s="24"/>
      <c r="M152" s="24"/>
      <c r="N152" s="24"/>
      <c r="O152" s="24"/>
      <c r="P152" s="24"/>
      <c r="Q152" s="24"/>
      <c r="R152" s="24"/>
      <c r="S152" s="24"/>
      <c r="T152" s="24"/>
      <c r="U152" s="24"/>
      <c r="V152" s="24"/>
      <c r="W152" s="24"/>
      <c r="X152" s="24"/>
      <c r="Y152" s="24"/>
      <c r="Z152" s="24"/>
    </row>
    <row r="153" ht="19.15" customHeight="1">
      <c r="A153" t="s" s="138">
        <v>4923</v>
      </c>
      <c r="B153" s="149">
        <v>4</v>
      </c>
      <c r="C153" s="149">
        <v>26</v>
      </c>
      <c r="D153" t="s" s="205">
        <v>5066</v>
      </c>
      <c r="E153" t="s" s="205">
        <v>46</v>
      </c>
      <c r="F153" s="223">
        <v>0</v>
      </c>
      <c r="G153" s="149">
        <v>0</v>
      </c>
      <c r="H153" s="206">
        <f>SUM(G153-F153)</f>
        <v>0</v>
      </c>
      <c r="I153" s="301">
        <f>H153/F153</f>
      </c>
      <c r="J153" s="176">
        <f>H153/G153</f>
      </c>
      <c r="K153" s="174"/>
      <c r="L153" s="174"/>
      <c r="M153" s="174"/>
      <c r="N153" s="174"/>
      <c r="O153" s="174"/>
      <c r="P153" s="174"/>
      <c r="Q153" s="174"/>
      <c r="R153" s="174"/>
      <c r="S153" s="174"/>
      <c r="T153" s="174"/>
      <c r="U153" s="174"/>
      <c r="V153" s="174"/>
      <c r="W153" s="174"/>
      <c r="X153" s="174"/>
      <c r="Y153" s="174"/>
      <c r="Z153" s="174"/>
    </row>
    <row r="154" ht="13.65" customHeight="1">
      <c r="A154" s="192"/>
      <c r="B154" s="183"/>
      <c r="C154" s="183"/>
      <c r="D154" s="183"/>
      <c r="E154" s="183"/>
      <c r="F154" s="194">
        <f>SUM(F118:F153)</f>
        <v>102814</v>
      </c>
      <c r="G154" s="194">
        <f>SUM(G118:G153)</f>
        <v>111591</v>
      </c>
      <c r="H154" s="194">
        <f>SUM(H118:H153)</f>
        <v>8777</v>
      </c>
      <c r="I154" s="302">
        <f>H154/F154</f>
        <v>0.0853677514735347</v>
      </c>
      <c r="J154" s="182">
        <f>H154/G154</f>
        <v>0.0786532964127931</v>
      </c>
      <c r="K154" s="183"/>
      <c r="L154" s="183"/>
      <c r="M154" s="183"/>
      <c r="N154" s="183"/>
      <c r="O154" s="183"/>
      <c r="P154" s="183"/>
      <c r="Q154" s="183"/>
      <c r="R154" s="183"/>
      <c r="S154" s="183"/>
      <c r="T154" s="183"/>
      <c r="U154" s="183"/>
      <c r="V154" s="183"/>
      <c r="W154" s="183"/>
      <c r="X154" s="183"/>
      <c r="Y154" s="183"/>
      <c r="Z154" s="184"/>
    </row>
    <row r="155" ht="13.65" customHeight="1">
      <c r="A155" s="195"/>
      <c r="B155" s="195"/>
      <c r="C155" s="195"/>
      <c r="D155" s="195"/>
      <c r="E155" s="195"/>
      <c r="F155" s="195"/>
      <c r="G155" s="195"/>
      <c r="H155" s="195"/>
      <c r="I155" s="304"/>
      <c r="J155" s="196"/>
      <c r="K155" s="195"/>
      <c r="L155" s="195"/>
      <c r="M155" s="195"/>
      <c r="N155" s="195"/>
      <c r="O155" s="195"/>
      <c r="P155" s="195"/>
      <c r="Q155" s="195"/>
      <c r="R155" s="195"/>
      <c r="S155" s="195"/>
      <c r="T155" s="195"/>
      <c r="U155" s="195"/>
      <c r="V155" s="195"/>
      <c r="W155" s="195"/>
      <c r="X155" s="195"/>
      <c r="Y155" s="195"/>
      <c r="Z155" s="195"/>
    </row>
    <row r="156" ht="13.65" customHeight="1">
      <c r="A156" s="215"/>
      <c r="B156" s="216"/>
      <c r="C156" s="216"/>
      <c r="D156" s="216"/>
      <c r="E156" t="s" s="217">
        <v>11326</v>
      </c>
      <c r="F156" s="218">
        <f>SUM(F154,F116,F79,F40)</f>
        <v>378256</v>
      </c>
      <c r="G156" s="218">
        <f>SUM(G154,G116,G79,G40)</f>
        <v>399250</v>
      </c>
      <c r="H156" s="218">
        <f>SUM(H154,H116,H79,H40)</f>
        <v>20994</v>
      </c>
      <c r="I156" s="305">
        <f>H156/F156</f>
        <v>0.0555020938200584</v>
      </c>
      <c r="J156" s="235">
        <f>H156/G156</f>
        <v>0.0525835942391985</v>
      </c>
      <c r="K156" s="216"/>
      <c r="L156" s="216"/>
      <c r="M156" s="216"/>
      <c r="N156" s="216"/>
      <c r="O156" s="216"/>
      <c r="P156" s="216"/>
      <c r="Q156" s="216"/>
      <c r="R156" s="216"/>
      <c r="S156" s="216"/>
      <c r="T156" s="216"/>
      <c r="U156" s="216"/>
      <c r="V156" s="216"/>
      <c r="W156" s="216"/>
      <c r="X156" s="216"/>
      <c r="Y156" s="216"/>
      <c r="Z156"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29.xml><?xml version="1.0" encoding="utf-8"?>
<worksheet xmlns:r="http://schemas.openxmlformats.org/officeDocument/2006/relationships" xmlns="http://schemas.openxmlformats.org/spreadsheetml/2006/main">
  <sheetPr>
    <pageSetUpPr fitToPage="1"/>
  </sheetPr>
  <dimension ref="A1:Z92"/>
  <sheetViews>
    <sheetView workbookViewId="0" showGridLines="0" defaultGridColor="1"/>
  </sheetViews>
  <sheetFormatPr defaultColWidth="14.5" defaultRowHeight="15.75" customHeight="1" outlineLevelRow="0" outlineLevelCol="0"/>
  <cols>
    <col min="1" max="1" width="14.5" style="309" customWidth="1"/>
    <col min="2" max="2" width="10.5" style="309" customWidth="1"/>
    <col min="3" max="3" width="11" style="309" customWidth="1"/>
    <col min="4" max="4" width="32.1719" style="309" customWidth="1"/>
    <col min="5" max="5" width="23.1719" style="309" customWidth="1"/>
    <col min="6" max="26" width="14.5" style="309" customWidth="1"/>
    <col min="27" max="256" width="14.5" style="309"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5071</v>
      </c>
      <c r="B2" s="149">
        <v>1</v>
      </c>
      <c r="C2" s="149">
        <v>4</v>
      </c>
      <c r="D2" t="s" s="205">
        <v>5073</v>
      </c>
      <c r="E2" t="s" s="205">
        <v>84</v>
      </c>
      <c r="F2" s="223">
        <v>35306</v>
      </c>
      <c r="G2" s="149">
        <v>36949</v>
      </c>
      <c r="H2" s="173">
        <f>SUM(G2-F2)</f>
        <v>1643</v>
      </c>
      <c r="I2" s="19">
        <f>H2/F2</f>
        <v>0.0465359995468192</v>
      </c>
      <c r="J2" s="167">
        <f>H2/G2</f>
        <v>0.0444666973395762</v>
      </c>
      <c r="K2" s="24"/>
      <c r="L2" s="24"/>
      <c r="M2" s="24"/>
      <c r="N2" s="24"/>
      <c r="O2" s="24"/>
      <c r="P2" s="24"/>
      <c r="Q2" s="24"/>
      <c r="R2" s="24"/>
      <c r="S2" s="24"/>
      <c r="T2" s="24"/>
      <c r="U2" s="24"/>
      <c r="V2" s="24"/>
      <c r="W2" s="24"/>
      <c r="X2" s="24"/>
      <c r="Y2" s="24"/>
      <c r="Z2" s="24"/>
    </row>
    <row r="3" ht="19.15" customHeight="1">
      <c r="A3" t="s" s="138">
        <v>5071</v>
      </c>
      <c r="B3" s="149">
        <v>1</v>
      </c>
      <c r="C3" s="149">
        <v>7</v>
      </c>
      <c r="D3" t="s" s="205">
        <v>5074</v>
      </c>
      <c r="E3" t="s" s="205">
        <v>20</v>
      </c>
      <c r="F3" s="223">
        <v>22139</v>
      </c>
      <c r="G3" s="149">
        <v>23269</v>
      </c>
      <c r="H3" s="173">
        <f>SUM(G3-F3)</f>
        <v>1130</v>
      </c>
      <c r="I3" s="19">
        <f>H3/F3</f>
        <v>0.0510411491033922</v>
      </c>
      <c r="J3" s="167">
        <f>H3/G3</f>
        <v>0.0485624650822983</v>
      </c>
      <c r="K3" s="24"/>
      <c r="L3" s="24"/>
      <c r="M3" s="24"/>
      <c r="N3" s="24"/>
      <c r="O3" s="24"/>
      <c r="P3" s="24"/>
      <c r="Q3" s="24"/>
      <c r="R3" s="24"/>
      <c r="S3" s="24"/>
      <c r="T3" s="24"/>
      <c r="U3" s="24"/>
      <c r="V3" s="24"/>
      <c r="W3" s="24"/>
      <c r="X3" s="24"/>
      <c r="Y3" s="24"/>
      <c r="Z3" s="24"/>
    </row>
    <row r="4" ht="19.15" customHeight="1">
      <c r="A4" t="s" s="138">
        <v>5071</v>
      </c>
      <c r="B4" s="149">
        <v>1</v>
      </c>
      <c r="C4" s="149">
        <v>15</v>
      </c>
      <c r="D4" t="s" s="205">
        <v>5075</v>
      </c>
      <c r="E4" t="s" s="205">
        <v>22</v>
      </c>
      <c r="F4" s="223">
        <v>17760</v>
      </c>
      <c r="G4" s="149">
        <v>18394</v>
      </c>
      <c r="H4" s="173">
        <f>SUM(G4-F4)</f>
        <v>634</v>
      </c>
      <c r="I4" s="19">
        <f>H4/F4</f>
        <v>0.0356981981981982</v>
      </c>
      <c r="J4" s="167">
        <f>H4/G4</f>
        <v>0.0344677612264869</v>
      </c>
      <c r="K4" s="24"/>
      <c r="L4" s="24"/>
      <c r="M4" s="24"/>
      <c r="N4" s="24"/>
      <c r="O4" s="24"/>
      <c r="P4" s="24"/>
      <c r="Q4" s="24"/>
      <c r="R4" s="24"/>
      <c r="S4" s="24"/>
      <c r="T4" s="24"/>
      <c r="U4" s="24"/>
      <c r="V4" s="24"/>
      <c r="W4" s="24"/>
      <c r="X4" s="24"/>
      <c r="Y4" s="24"/>
      <c r="Z4" s="24"/>
    </row>
    <row r="5" ht="19.15" customHeight="1">
      <c r="A5" t="s" s="138">
        <v>5071</v>
      </c>
      <c r="B5" s="149">
        <v>1</v>
      </c>
      <c r="C5" s="149">
        <v>6</v>
      </c>
      <c r="D5" t="s" s="205">
        <v>5076</v>
      </c>
      <c r="E5" t="s" s="205">
        <v>48</v>
      </c>
      <c r="F5" s="223">
        <v>9510</v>
      </c>
      <c r="G5" s="149">
        <v>9663</v>
      </c>
      <c r="H5" s="173">
        <f>SUM(G5-F5)</f>
        <v>153</v>
      </c>
      <c r="I5" s="19">
        <f>H5/F5</f>
        <v>0.0160883280757098</v>
      </c>
      <c r="J5" s="167">
        <f>H5/G5</f>
        <v>0.0158335920521577</v>
      </c>
      <c r="K5" s="24"/>
      <c r="L5" s="24"/>
      <c r="M5" s="24"/>
      <c r="N5" s="24"/>
      <c r="O5" s="24"/>
      <c r="P5" s="24"/>
      <c r="Q5" s="24"/>
      <c r="R5" s="24"/>
      <c r="S5" s="24"/>
      <c r="T5" s="24"/>
      <c r="U5" s="24"/>
      <c r="V5" s="24"/>
      <c r="W5" s="24"/>
      <c r="X5" s="24"/>
      <c r="Y5" s="24"/>
      <c r="Z5" s="24"/>
    </row>
    <row r="6" ht="19.15" customHeight="1">
      <c r="A6" t="s" s="138">
        <v>5071</v>
      </c>
      <c r="B6" s="149">
        <v>1</v>
      </c>
      <c r="C6" s="149">
        <v>9</v>
      </c>
      <c r="D6" t="s" s="205">
        <v>5077</v>
      </c>
      <c r="E6" t="s" s="205">
        <v>17</v>
      </c>
      <c r="F6" s="223">
        <v>6555</v>
      </c>
      <c r="G6" s="149">
        <v>6916</v>
      </c>
      <c r="H6" s="173">
        <f>SUM(G6-F6)</f>
        <v>361</v>
      </c>
      <c r="I6" s="19">
        <f>H6/F6</f>
        <v>0.0550724637681159</v>
      </c>
      <c r="J6" s="167">
        <f>H6/G6</f>
        <v>0.0521978021978022</v>
      </c>
      <c r="K6" s="24"/>
      <c r="L6" s="24"/>
      <c r="M6" s="24"/>
      <c r="N6" s="24"/>
      <c r="O6" s="24"/>
      <c r="P6" s="24"/>
      <c r="Q6" s="24"/>
      <c r="R6" s="24"/>
      <c r="S6" s="24"/>
      <c r="T6" s="24"/>
      <c r="U6" s="24"/>
      <c r="V6" s="24"/>
      <c r="W6" s="24"/>
      <c r="X6" s="24"/>
      <c r="Y6" s="24"/>
      <c r="Z6" s="24"/>
    </row>
    <row r="7" ht="19.15" customHeight="1">
      <c r="A7" t="s" s="138">
        <v>5071</v>
      </c>
      <c r="B7" s="149">
        <v>1</v>
      </c>
      <c r="C7" s="149">
        <v>12</v>
      </c>
      <c r="D7" t="s" s="205">
        <v>5078</v>
      </c>
      <c r="E7" t="s" s="205">
        <v>28</v>
      </c>
      <c r="F7" s="223">
        <v>1173</v>
      </c>
      <c r="G7" s="149">
        <v>1210</v>
      </c>
      <c r="H7" s="173">
        <f>SUM(G7-F7)</f>
        <v>37</v>
      </c>
      <c r="I7" s="19">
        <f>H7/F7</f>
        <v>0.0315430520034101</v>
      </c>
      <c r="J7" s="167">
        <f>H7/G7</f>
        <v>0.0305785123966942</v>
      </c>
      <c r="K7" s="24"/>
      <c r="L7" s="24"/>
      <c r="M7" s="24"/>
      <c r="N7" s="24"/>
      <c r="O7" s="24"/>
      <c r="P7" s="24"/>
      <c r="Q7" s="24"/>
      <c r="R7" s="24"/>
      <c r="S7" s="24"/>
      <c r="T7" s="24"/>
      <c r="U7" s="24"/>
      <c r="V7" s="24"/>
      <c r="W7" s="24"/>
      <c r="X7" s="24"/>
      <c r="Y7" s="24"/>
      <c r="Z7" s="24"/>
    </row>
    <row r="8" ht="19.15" customHeight="1">
      <c r="A8" t="s" s="138">
        <v>5071</v>
      </c>
      <c r="B8" s="149">
        <v>1</v>
      </c>
      <c r="C8" s="149">
        <v>1</v>
      </c>
      <c r="D8" t="s" s="205">
        <v>5079</v>
      </c>
      <c r="E8" t="s" s="205">
        <v>44</v>
      </c>
      <c r="F8" s="223">
        <v>1008</v>
      </c>
      <c r="G8" s="149">
        <v>1061</v>
      </c>
      <c r="H8" s="173">
        <f>SUM(G8-F8)</f>
        <v>53</v>
      </c>
      <c r="I8" s="19">
        <f>H8/F8</f>
        <v>0.0525793650793651</v>
      </c>
      <c r="J8" s="167">
        <f>H8/G8</f>
        <v>0.0499528746465598</v>
      </c>
      <c r="K8" s="24"/>
      <c r="L8" s="24"/>
      <c r="M8" s="24"/>
      <c r="N8" s="24"/>
      <c r="O8" s="24"/>
      <c r="P8" s="24"/>
      <c r="Q8" s="24"/>
      <c r="R8" s="24"/>
      <c r="S8" s="24"/>
      <c r="T8" s="24"/>
      <c r="U8" s="24"/>
      <c r="V8" s="24"/>
      <c r="W8" s="24"/>
      <c r="X8" s="24"/>
      <c r="Y8" s="24"/>
      <c r="Z8" s="24"/>
    </row>
    <row r="9" ht="19.15" customHeight="1">
      <c r="A9" t="s" s="138">
        <v>5071</v>
      </c>
      <c r="B9" s="149">
        <v>1</v>
      </c>
      <c r="C9" s="149">
        <v>19</v>
      </c>
      <c r="D9" t="s" s="205">
        <v>5080</v>
      </c>
      <c r="E9" t="s" s="205">
        <v>34</v>
      </c>
      <c r="F9" s="223">
        <v>895</v>
      </c>
      <c r="G9" s="149">
        <v>917</v>
      </c>
      <c r="H9" s="173">
        <f>SUM(G9-F9)</f>
        <v>22</v>
      </c>
      <c r="I9" s="19">
        <f>H9/F9</f>
        <v>0.0245810055865922</v>
      </c>
      <c r="J9" s="167">
        <f>H9/G9</f>
        <v>0.0239912758996728</v>
      </c>
      <c r="K9" s="24"/>
      <c r="L9" s="24"/>
      <c r="M9" s="24"/>
      <c r="N9" s="24"/>
      <c r="O9" s="24"/>
      <c r="P9" s="24"/>
      <c r="Q9" s="24"/>
      <c r="R9" s="24"/>
      <c r="S9" s="24"/>
      <c r="T9" s="24"/>
      <c r="U9" s="24"/>
      <c r="V9" s="24"/>
      <c r="W9" s="24"/>
      <c r="X9" s="24"/>
      <c r="Y9" s="24"/>
      <c r="Z9" s="24"/>
    </row>
    <row r="10" ht="19.15" customHeight="1">
      <c r="A10" t="s" s="138">
        <v>5071</v>
      </c>
      <c r="B10" s="149">
        <v>1</v>
      </c>
      <c r="C10" s="149">
        <v>2</v>
      </c>
      <c r="D10" t="s" s="205">
        <v>5081</v>
      </c>
      <c r="E10" t="s" s="205">
        <v>281</v>
      </c>
      <c r="F10" s="223">
        <v>861</v>
      </c>
      <c r="G10" s="149">
        <v>884</v>
      </c>
      <c r="H10" s="173">
        <f>SUM(G10-F10)</f>
        <v>23</v>
      </c>
      <c r="I10" s="19">
        <f>H10/F10</f>
        <v>0.0267131242740999</v>
      </c>
      <c r="J10" s="167">
        <f>H10/G10</f>
        <v>0.0260180995475113</v>
      </c>
      <c r="K10" s="24"/>
      <c r="L10" s="24"/>
      <c r="M10" s="24"/>
      <c r="N10" s="24"/>
      <c r="O10" s="24"/>
      <c r="P10" s="24"/>
      <c r="Q10" s="24"/>
      <c r="R10" s="24"/>
      <c r="S10" s="24"/>
      <c r="T10" s="24"/>
      <c r="U10" s="24"/>
      <c r="V10" s="24"/>
      <c r="W10" s="24"/>
      <c r="X10" s="24"/>
      <c r="Y10" s="24"/>
      <c r="Z10" s="24"/>
    </row>
    <row r="11" ht="19.15" customHeight="1">
      <c r="A11" t="s" s="138">
        <v>5071</v>
      </c>
      <c r="B11" s="149">
        <v>1</v>
      </c>
      <c r="C11" s="149">
        <v>10</v>
      </c>
      <c r="D11" t="s" s="205">
        <v>5082</v>
      </c>
      <c r="E11" t="s" s="205">
        <v>38</v>
      </c>
      <c r="F11" s="223">
        <v>718</v>
      </c>
      <c r="G11" s="149">
        <v>745</v>
      </c>
      <c r="H11" s="173">
        <f>SUM(G11-F11)</f>
        <v>27</v>
      </c>
      <c r="I11" s="19">
        <f>H11/F11</f>
        <v>0.0376044568245125</v>
      </c>
      <c r="J11" s="167">
        <f>H11/G11</f>
        <v>0.036241610738255</v>
      </c>
      <c r="K11" s="24"/>
      <c r="L11" s="24"/>
      <c r="M11" s="24"/>
      <c r="N11" s="24"/>
      <c r="O11" s="24"/>
      <c r="P11" s="24"/>
      <c r="Q11" s="24"/>
      <c r="R11" s="24"/>
      <c r="S11" s="24"/>
      <c r="T11" s="24"/>
      <c r="U11" s="24"/>
      <c r="V11" s="24"/>
      <c r="W11" s="24"/>
      <c r="X11" s="24"/>
      <c r="Y11" s="24"/>
      <c r="Z11" s="24"/>
    </row>
    <row r="12" ht="19.15" customHeight="1">
      <c r="A12" t="s" s="138">
        <v>5071</v>
      </c>
      <c r="B12" s="149">
        <v>1</v>
      </c>
      <c r="C12" s="149">
        <v>3</v>
      </c>
      <c r="D12" t="s" s="205">
        <v>5083</v>
      </c>
      <c r="E12" t="s" s="205">
        <v>40</v>
      </c>
      <c r="F12" s="223">
        <v>635</v>
      </c>
      <c r="G12" s="149">
        <v>647</v>
      </c>
      <c r="H12" s="173">
        <f>SUM(G12-F12)</f>
        <v>12</v>
      </c>
      <c r="I12" s="19">
        <f>H12/F12</f>
        <v>0.0188976377952756</v>
      </c>
      <c r="J12" s="167">
        <f>H12/G12</f>
        <v>0.0185471406491499</v>
      </c>
      <c r="K12" s="24"/>
      <c r="L12" s="24"/>
      <c r="M12" s="24"/>
      <c r="N12" s="24"/>
      <c r="O12" s="24"/>
      <c r="P12" s="24"/>
      <c r="Q12" s="24"/>
      <c r="R12" s="24"/>
      <c r="S12" s="24"/>
      <c r="T12" s="24"/>
      <c r="U12" s="24"/>
      <c r="V12" s="24"/>
      <c r="W12" s="24"/>
      <c r="X12" s="24"/>
      <c r="Y12" s="24"/>
      <c r="Z12" s="24"/>
    </row>
    <row r="13" ht="19.15" customHeight="1">
      <c r="A13" t="s" s="138">
        <v>5071</v>
      </c>
      <c r="B13" s="149">
        <v>1</v>
      </c>
      <c r="C13" s="149">
        <v>20</v>
      </c>
      <c r="D13" t="s" s="205">
        <v>5084</v>
      </c>
      <c r="E13" t="s" s="205">
        <v>26</v>
      </c>
      <c r="F13" s="223">
        <v>481</v>
      </c>
      <c r="G13" s="149">
        <v>494</v>
      </c>
      <c r="H13" s="173">
        <f>SUM(G13-F13)</f>
        <v>13</v>
      </c>
      <c r="I13" s="19">
        <f>H13/F13</f>
        <v>0.027027027027027</v>
      </c>
      <c r="J13" s="167">
        <f>H13/G13</f>
        <v>0.0263157894736842</v>
      </c>
      <c r="K13" s="24"/>
      <c r="L13" s="24"/>
      <c r="M13" s="24"/>
      <c r="N13" s="24"/>
      <c r="O13" s="24"/>
      <c r="P13" s="24"/>
      <c r="Q13" s="24"/>
      <c r="R13" s="24"/>
      <c r="S13" s="24"/>
      <c r="T13" s="24"/>
      <c r="U13" s="24"/>
      <c r="V13" s="24"/>
      <c r="W13" s="24"/>
      <c r="X13" s="24"/>
      <c r="Y13" s="24"/>
      <c r="Z13" s="24"/>
    </row>
    <row r="14" ht="19.15" customHeight="1">
      <c r="A14" t="s" s="138">
        <v>5071</v>
      </c>
      <c r="B14" s="149">
        <v>1</v>
      </c>
      <c r="C14" s="149">
        <v>8</v>
      </c>
      <c r="D14" t="s" s="205">
        <v>5085</v>
      </c>
      <c r="E14" t="s" s="205">
        <v>60</v>
      </c>
      <c r="F14" s="223">
        <v>433</v>
      </c>
      <c r="G14" s="149">
        <v>451</v>
      </c>
      <c r="H14" s="173">
        <f>SUM(G14-F14)</f>
        <v>18</v>
      </c>
      <c r="I14" s="19">
        <f>H14/F14</f>
        <v>0.0415704387990762</v>
      </c>
      <c r="J14" s="167">
        <f>H14/G14</f>
        <v>0.0399113082039911</v>
      </c>
      <c r="K14" s="24"/>
      <c r="L14" s="24"/>
      <c r="M14" s="24"/>
      <c r="N14" s="24"/>
      <c r="O14" s="24"/>
      <c r="P14" s="24"/>
      <c r="Q14" s="24"/>
      <c r="R14" s="24"/>
      <c r="S14" s="24"/>
      <c r="T14" s="24"/>
      <c r="U14" s="24"/>
      <c r="V14" s="24"/>
      <c r="W14" s="24"/>
      <c r="X14" s="24"/>
      <c r="Y14" s="24"/>
      <c r="Z14" s="24"/>
    </row>
    <row r="15" ht="19.15" customHeight="1">
      <c r="A15" t="s" s="138">
        <v>5071</v>
      </c>
      <c r="B15" s="149">
        <v>1</v>
      </c>
      <c r="C15" s="149">
        <v>27</v>
      </c>
      <c r="D15" t="s" s="205">
        <v>5086</v>
      </c>
      <c r="E15" t="s" s="205">
        <v>32</v>
      </c>
      <c r="F15" s="223">
        <v>413</v>
      </c>
      <c r="G15" s="149">
        <v>431</v>
      </c>
      <c r="H15" s="173">
        <f>SUM(G15-F15)</f>
        <v>18</v>
      </c>
      <c r="I15" s="19">
        <f>H15/F15</f>
        <v>0.0435835351089588</v>
      </c>
      <c r="J15" s="167">
        <f>H15/G15</f>
        <v>0.0417633410672854</v>
      </c>
      <c r="K15" s="24"/>
      <c r="L15" s="24"/>
      <c r="M15" s="24"/>
      <c r="N15" s="24"/>
      <c r="O15" s="24"/>
      <c r="P15" s="24"/>
      <c r="Q15" s="24"/>
      <c r="R15" s="24"/>
      <c r="S15" s="24"/>
      <c r="T15" s="24"/>
      <c r="U15" s="24"/>
      <c r="V15" s="24"/>
      <c r="W15" s="24"/>
      <c r="X15" s="24"/>
      <c r="Y15" s="24"/>
      <c r="Z15" s="24"/>
    </row>
    <row r="16" ht="19.15" customHeight="1">
      <c r="A16" t="s" s="138">
        <v>5071</v>
      </c>
      <c r="B16" s="149">
        <v>1</v>
      </c>
      <c r="C16" s="149">
        <v>24</v>
      </c>
      <c r="D16" t="s" s="205">
        <v>5087</v>
      </c>
      <c r="E16" t="s" s="205">
        <v>265</v>
      </c>
      <c r="F16" s="223">
        <v>378</v>
      </c>
      <c r="G16" s="149">
        <v>398</v>
      </c>
      <c r="H16" s="173">
        <f>SUM(G16-F16)</f>
        <v>20</v>
      </c>
      <c r="I16" s="19">
        <f>H16/F16</f>
        <v>0.0529100529100529</v>
      </c>
      <c r="J16" s="167">
        <f>H16/G16</f>
        <v>0.050251256281407</v>
      </c>
      <c r="K16" s="24"/>
      <c r="L16" s="24"/>
      <c r="M16" s="24"/>
      <c r="N16" s="24"/>
      <c r="O16" s="24"/>
      <c r="P16" s="24"/>
      <c r="Q16" s="24"/>
      <c r="R16" s="24"/>
      <c r="S16" s="24"/>
      <c r="T16" s="24"/>
      <c r="U16" s="24"/>
      <c r="V16" s="24"/>
      <c r="W16" s="24"/>
      <c r="X16" s="24"/>
      <c r="Y16" s="24"/>
      <c r="Z16" s="24"/>
    </row>
    <row r="17" ht="19.15" customHeight="1">
      <c r="A17" t="s" s="138">
        <v>5071</v>
      </c>
      <c r="B17" s="149">
        <v>1</v>
      </c>
      <c r="C17" s="149">
        <v>5</v>
      </c>
      <c r="D17" t="s" s="205">
        <v>5088</v>
      </c>
      <c r="E17" t="s" s="205">
        <v>54</v>
      </c>
      <c r="F17" s="223">
        <v>310</v>
      </c>
      <c r="G17" s="149">
        <v>316</v>
      </c>
      <c r="H17" s="173">
        <f>SUM(G17-F17)</f>
        <v>6</v>
      </c>
      <c r="I17" s="19">
        <f>H17/F17</f>
        <v>0.0193548387096774</v>
      </c>
      <c r="J17" s="167">
        <f>H17/G17</f>
        <v>0.0189873417721519</v>
      </c>
      <c r="K17" s="24"/>
      <c r="L17" s="24"/>
      <c r="M17" s="24"/>
      <c r="N17" s="24"/>
      <c r="O17" s="24"/>
      <c r="P17" s="24"/>
      <c r="Q17" s="24"/>
      <c r="R17" s="24"/>
      <c r="S17" s="24"/>
      <c r="T17" s="24"/>
      <c r="U17" s="24"/>
      <c r="V17" s="24"/>
      <c r="W17" s="24"/>
      <c r="X17" s="24"/>
      <c r="Y17" s="24"/>
      <c r="Z17" s="24"/>
    </row>
    <row r="18" ht="19.15" customHeight="1">
      <c r="A18" t="s" s="138">
        <v>5071</v>
      </c>
      <c r="B18" s="149">
        <v>1</v>
      </c>
      <c r="C18" s="149">
        <v>26</v>
      </c>
      <c r="D18" t="s" s="205">
        <v>5089</v>
      </c>
      <c r="E18" t="s" s="205">
        <v>110</v>
      </c>
      <c r="F18" s="223">
        <v>267</v>
      </c>
      <c r="G18" s="149">
        <v>276</v>
      </c>
      <c r="H18" s="173">
        <f>SUM(G18-F18)</f>
        <v>9</v>
      </c>
      <c r="I18" s="19">
        <f>H18/F18</f>
        <v>0.0337078651685393</v>
      </c>
      <c r="J18" s="167">
        <f>H18/G18</f>
        <v>0.0326086956521739</v>
      </c>
      <c r="K18" s="24"/>
      <c r="L18" s="24"/>
      <c r="M18" s="24"/>
      <c r="N18" s="24"/>
      <c r="O18" s="24"/>
      <c r="P18" s="24"/>
      <c r="Q18" s="24"/>
      <c r="R18" s="24"/>
      <c r="S18" s="24"/>
      <c r="T18" s="24"/>
      <c r="U18" s="24"/>
      <c r="V18" s="24"/>
      <c r="W18" s="24"/>
      <c r="X18" s="24"/>
      <c r="Y18" s="24"/>
      <c r="Z18" s="24"/>
    </row>
    <row r="19" ht="19.15" customHeight="1">
      <c r="A19" t="s" s="138">
        <v>5071</v>
      </c>
      <c r="B19" s="149">
        <v>1</v>
      </c>
      <c r="C19" s="149">
        <v>14</v>
      </c>
      <c r="D19" t="s" s="205">
        <v>5090</v>
      </c>
      <c r="E19" t="s" s="205">
        <v>74</v>
      </c>
      <c r="F19" s="223">
        <v>267</v>
      </c>
      <c r="G19" s="149">
        <v>274</v>
      </c>
      <c r="H19" s="173">
        <f>SUM(G19-F19)</f>
        <v>7</v>
      </c>
      <c r="I19" s="19">
        <f>H19/F19</f>
        <v>0.0262172284644195</v>
      </c>
      <c r="J19" s="167">
        <f>H19/G19</f>
        <v>0.0255474452554745</v>
      </c>
      <c r="K19" s="24"/>
      <c r="L19" s="24"/>
      <c r="M19" s="24"/>
      <c r="N19" s="24"/>
      <c r="O19" s="24"/>
      <c r="P19" s="24"/>
      <c r="Q19" s="24"/>
      <c r="R19" s="24"/>
      <c r="S19" s="24"/>
      <c r="T19" s="24"/>
      <c r="U19" s="24"/>
      <c r="V19" s="24"/>
      <c r="W19" s="24"/>
      <c r="X19" s="24"/>
      <c r="Y19" s="24"/>
      <c r="Z19" s="24"/>
    </row>
    <row r="20" ht="19.15" customHeight="1">
      <c r="A20" t="s" s="138">
        <v>5071</v>
      </c>
      <c r="B20" s="149">
        <v>1</v>
      </c>
      <c r="C20" s="149">
        <v>13</v>
      </c>
      <c r="D20" t="s" s="205">
        <v>5091</v>
      </c>
      <c r="E20" t="s" s="205">
        <v>30</v>
      </c>
      <c r="F20" s="223">
        <v>234</v>
      </c>
      <c r="G20" s="149">
        <v>246</v>
      </c>
      <c r="H20" s="173">
        <f>SUM(G20-F20)</f>
        <v>12</v>
      </c>
      <c r="I20" s="19">
        <f>H20/F20</f>
        <v>0.0512820512820513</v>
      </c>
      <c r="J20" s="167">
        <f>H20/G20</f>
        <v>0.048780487804878</v>
      </c>
      <c r="K20" s="24"/>
      <c r="L20" s="24"/>
      <c r="M20" s="24"/>
      <c r="N20" s="24"/>
      <c r="O20" s="24"/>
      <c r="P20" s="24"/>
      <c r="Q20" s="24"/>
      <c r="R20" s="24"/>
      <c r="S20" s="24"/>
      <c r="T20" s="24"/>
      <c r="U20" s="24"/>
      <c r="V20" s="24"/>
      <c r="W20" s="24"/>
      <c r="X20" s="24"/>
      <c r="Y20" s="24"/>
      <c r="Z20" s="24"/>
    </row>
    <row r="21" ht="19.15" customHeight="1">
      <c r="A21" t="s" s="138">
        <v>5071</v>
      </c>
      <c r="B21" s="149">
        <v>1</v>
      </c>
      <c r="C21" s="149">
        <v>23</v>
      </c>
      <c r="D21" t="s" s="205">
        <v>5092</v>
      </c>
      <c r="E21" t="s" s="205">
        <v>42</v>
      </c>
      <c r="F21" s="223">
        <v>206</v>
      </c>
      <c r="G21" s="149">
        <v>210</v>
      </c>
      <c r="H21" s="173">
        <f>SUM(G21-F21)</f>
        <v>4</v>
      </c>
      <c r="I21" s="19">
        <f>H21/F21</f>
        <v>0.0194174757281553</v>
      </c>
      <c r="J21" s="167">
        <f>H21/G21</f>
        <v>0.019047619047619</v>
      </c>
      <c r="K21" s="24"/>
      <c r="L21" s="24"/>
      <c r="M21" s="24"/>
      <c r="N21" s="24"/>
      <c r="O21" s="24"/>
      <c r="P21" s="24"/>
      <c r="Q21" s="24"/>
      <c r="R21" s="24"/>
      <c r="S21" s="24"/>
      <c r="T21" s="24"/>
      <c r="U21" s="24"/>
      <c r="V21" s="24"/>
      <c r="W21" s="24"/>
      <c r="X21" s="24"/>
      <c r="Y21" s="24"/>
      <c r="Z21" s="24"/>
    </row>
    <row r="22" ht="19.15" customHeight="1">
      <c r="A22" t="s" s="138">
        <v>5071</v>
      </c>
      <c r="B22" s="149">
        <v>1</v>
      </c>
      <c r="C22" s="149">
        <v>16</v>
      </c>
      <c r="D22" t="s" s="205">
        <v>5093</v>
      </c>
      <c r="E22" t="s" s="205">
        <v>66</v>
      </c>
      <c r="F22" s="223">
        <v>139</v>
      </c>
      <c r="G22" s="149">
        <v>143</v>
      </c>
      <c r="H22" s="173">
        <f>SUM(G22-F22)</f>
        <v>4</v>
      </c>
      <c r="I22" s="19">
        <f>H22/F22</f>
        <v>0.0287769784172662</v>
      </c>
      <c r="J22" s="167">
        <f>H22/G22</f>
        <v>0.027972027972028</v>
      </c>
      <c r="K22" s="24"/>
      <c r="L22" s="24"/>
      <c r="M22" s="24"/>
      <c r="N22" s="24"/>
      <c r="O22" s="24"/>
      <c r="P22" s="24"/>
      <c r="Q22" s="24"/>
      <c r="R22" s="24"/>
      <c r="S22" s="24"/>
      <c r="T22" s="24"/>
      <c r="U22" s="24"/>
      <c r="V22" s="24"/>
      <c r="W22" s="24"/>
      <c r="X22" s="24"/>
      <c r="Y22" s="24"/>
      <c r="Z22" s="24"/>
    </row>
    <row r="23" ht="19.15" customHeight="1">
      <c r="A23" t="s" s="138">
        <v>5071</v>
      </c>
      <c r="B23" s="149">
        <v>1</v>
      </c>
      <c r="C23" s="149">
        <v>22</v>
      </c>
      <c r="D23" t="s" s="205">
        <v>5094</v>
      </c>
      <c r="E23" t="s" s="205">
        <v>52</v>
      </c>
      <c r="F23" s="223">
        <v>133</v>
      </c>
      <c r="G23" s="149">
        <v>138</v>
      </c>
      <c r="H23" s="173">
        <f>SUM(G23-F23)</f>
        <v>5</v>
      </c>
      <c r="I23" s="19">
        <f>H23/F23</f>
        <v>0.037593984962406</v>
      </c>
      <c r="J23" s="167">
        <f>H23/G23</f>
        <v>0.036231884057971</v>
      </c>
      <c r="K23" s="24"/>
      <c r="L23" s="24"/>
      <c r="M23" s="24"/>
      <c r="N23" s="24"/>
      <c r="O23" s="24"/>
      <c r="P23" s="24"/>
      <c r="Q23" s="24"/>
      <c r="R23" s="24"/>
      <c r="S23" s="24"/>
      <c r="T23" s="24"/>
      <c r="U23" s="24"/>
      <c r="V23" s="24"/>
      <c r="W23" s="24"/>
      <c r="X23" s="24"/>
      <c r="Y23" s="24"/>
      <c r="Z23" s="24"/>
    </row>
    <row r="24" ht="19.15" customHeight="1">
      <c r="A24" t="s" s="138">
        <v>5071</v>
      </c>
      <c r="B24" s="149">
        <v>1</v>
      </c>
      <c r="C24" s="149">
        <v>28</v>
      </c>
      <c r="D24" t="s" s="205">
        <v>5095</v>
      </c>
      <c r="E24" t="s" s="205">
        <v>68</v>
      </c>
      <c r="F24" s="223">
        <v>129</v>
      </c>
      <c r="G24" s="149">
        <v>137</v>
      </c>
      <c r="H24" s="173">
        <f>SUM(G24-F24)</f>
        <v>8</v>
      </c>
      <c r="I24" s="19">
        <f>H24/F24</f>
        <v>0.062015503875969</v>
      </c>
      <c r="J24" s="167">
        <f>H24/G24</f>
        <v>0.0583941605839416</v>
      </c>
      <c r="K24" s="24"/>
      <c r="L24" s="24"/>
      <c r="M24" s="24"/>
      <c r="N24" s="24"/>
      <c r="O24" s="24"/>
      <c r="P24" s="24"/>
      <c r="Q24" s="24"/>
      <c r="R24" s="24"/>
      <c r="S24" s="24"/>
      <c r="T24" s="24"/>
      <c r="U24" s="24"/>
      <c r="V24" s="24"/>
      <c r="W24" s="24"/>
      <c r="X24" s="24"/>
      <c r="Y24" s="24"/>
      <c r="Z24" s="24"/>
    </row>
    <row r="25" ht="19.15" customHeight="1">
      <c r="A25" t="s" s="138">
        <v>5071</v>
      </c>
      <c r="B25" s="149">
        <v>1</v>
      </c>
      <c r="C25" s="149">
        <v>11</v>
      </c>
      <c r="D25" t="s" s="205">
        <v>5096</v>
      </c>
      <c r="E25" t="s" s="205">
        <v>24</v>
      </c>
      <c r="F25" s="223">
        <v>133</v>
      </c>
      <c r="G25" s="149">
        <v>135</v>
      </c>
      <c r="H25" s="173">
        <f>SUM(G25-F25)</f>
        <v>2</v>
      </c>
      <c r="I25" s="19">
        <f>H25/F25</f>
        <v>0.0150375939849624</v>
      </c>
      <c r="J25" s="167">
        <f>H25/G25</f>
        <v>0.0148148148148148</v>
      </c>
      <c r="K25" s="24"/>
      <c r="L25" s="24"/>
      <c r="M25" s="24"/>
      <c r="N25" s="24"/>
      <c r="O25" s="24"/>
      <c r="P25" s="24"/>
      <c r="Q25" s="24"/>
      <c r="R25" s="24"/>
      <c r="S25" s="24"/>
      <c r="T25" s="24"/>
      <c r="U25" s="24"/>
      <c r="V25" s="24"/>
      <c r="W25" s="24"/>
      <c r="X25" s="24"/>
      <c r="Y25" s="24"/>
      <c r="Z25" s="24"/>
    </row>
    <row r="26" ht="19.15" customHeight="1">
      <c r="A26" t="s" s="138">
        <v>5071</v>
      </c>
      <c r="B26" s="149">
        <v>1</v>
      </c>
      <c r="C26" s="149">
        <v>21</v>
      </c>
      <c r="D26" t="s" s="205">
        <v>5097</v>
      </c>
      <c r="E26" t="s" s="205">
        <v>112</v>
      </c>
      <c r="F26" s="223">
        <v>124</v>
      </c>
      <c r="G26" s="149">
        <v>129</v>
      </c>
      <c r="H26" s="173">
        <f>SUM(G26-F26)</f>
        <v>5</v>
      </c>
      <c r="I26" s="19">
        <f>H26/F26</f>
        <v>0.0403225806451613</v>
      </c>
      <c r="J26" s="167">
        <f>H26/G26</f>
        <v>0.0387596899224806</v>
      </c>
      <c r="K26" s="24"/>
      <c r="L26" s="24"/>
      <c r="M26" s="24"/>
      <c r="N26" s="24"/>
      <c r="O26" s="24"/>
      <c r="P26" s="24"/>
      <c r="Q26" s="24"/>
      <c r="R26" s="24"/>
      <c r="S26" s="24"/>
      <c r="T26" s="24"/>
      <c r="U26" s="24"/>
      <c r="V26" s="24"/>
      <c r="W26" s="24"/>
      <c r="X26" s="24"/>
      <c r="Y26" s="24"/>
      <c r="Z26" s="24"/>
    </row>
    <row r="27" ht="19.15" customHeight="1">
      <c r="A27" t="s" s="138">
        <v>5071</v>
      </c>
      <c r="B27" s="149">
        <v>1</v>
      </c>
      <c r="C27" s="149">
        <v>17</v>
      </c>
      <c r="D27" t="s" s="205">
        <v>5098</v>
      </c>
      <c r="E27" t="s" s="205">
        <v>76</v>
      </c>
      <c r="F27" s="223">
        <v>105</v>
      </c>
      <c r="G27" s="149">
        <v>114</v>
      </c>
      <c r="H27" s="173">
        <f>SUM(G27-F27)</f>
        <v>9</v>
      </c>
      <c r="I27" s="19">
        <f>H27/F27</f>
        <v>0.0857142857142857</v>
      </c>
      <c r="J27" s="167">
        <f>H27/G27</f>
        <v>0.0789473684210526</v>
      </c>
      <c r="K27" s="24"/>
      <c r="L27" s="24"/>
      <c r="M27" s="24"/>
      <c r="N27" s="24"/>
      <c r="O27" s="24"/>
      <c r="P27" s="24"/>
      <c r="Q27" s="24"/>
      <c r="R27" s="24"/>
      <c r="S27" s="24"/>
      <c r="T27" s="24"/>
      <c r="U27" s="24"/>
      <c r="V27" s="24"/>
      <c r="W27" s="24"/>
      <c r="X27" s="24"/>
      <c r="Y27" s="24"/>
      <c r="Z27" s="24"/>
    </row>
    <row r="28" ht="19.15" customHeight="1">
      <c r="A28" t="s" s="138">
        <v>5071</v>
      </c>
      <c r="B28" s="149">
        <v>1</v>
      </c>
      <c r="C28" s="149">
        <v>25</v>
      </c>
      <c r="D28" t="s" s="205">
        <v>5099</v>
      </c>
      <c r="E28" t="s" s="205">
        <v>116</v>
      </c>
      <c r="F28" s="223">
        <v>87</v>
      </c>
      <c r="G28" s="149">
        <v>92</v>
      </c>
      <c r="H28" s="173">
        <f>SUM(G28-F28)</f>
        <v>5</v>
      </c>
      <c r="I28" s="19">
        <f>H28/F28</f>
        <v>0.0574712643678161</v>
      </c>
      <c r="J28" s="167">
        <f>H28/G28</f>
        <v>0.0543478260869565</v>
      </c>
      <c r="K28" s="24"/>
      <c r="L28" s="24"/>
      <c r="M28" s="24"/>
      <c r="N28" s="24"/>
      <c r="O28" s="24"/>
      <c r="P28" s="24"/>
      <c r="Q28" s="24"/>
      <c r="R28" s="24"/>
      <c r="S28" s="24"/>
      <c r="T28" s="24"/>
      <c r="U28" s="24"/>
      <c r="V28" s="24"/>
      <c r="W28" s="24"/>
      <c r="X28" s="24"/>
      <c r="Y28" s="24"/>
      <c r="Z28" s="24"/>
    </row>
    <row r="29" ht="19.15" customHeight="1">
      <c r="A29" t="s" s="138">
        <v>5071</v>
      </c>
      <c r="B29" s="149">
        <v>1</v>
      </c>
      <c r="C29" s="149">
        <v>18</v>
      </c>
      <c r="D29" t="s" s="205">
        <v>5100</v>
      </c>
      <c r="E29" t="s" s="205">
        <v>72</v>
      </c>
      <c r="F29" s="223">
        <v>67</v>
      </c>
      <c r="G29" s="149">
        <v>67</v>
      </c>
      <c r="H29" s="206">
        <f>SUM(G29-F29)</f>
        <v>0</v>
      </c>
      <c r="I29" s="301">
        <f>H29/F29</f>
        <v>0</v>
      </c>
      <c r="J29" s="208">
        <f>H29/G29</f>
        <v>0</v>
      </c>
      <c r="K29" s="174"/>
      <c r="L29" s="174"/>
      <c r="M29" s="174"/>
      <c r="N29" s="174"/>
      <c r="O29" s="174"/>
      <c r="P29" s="174"/>
      <c r="Q29" s="174"/>
      <c r="R29" s="174"/>
      <c r="S29" s="174"/>
      <c r="T29" s="174"/>
      <c r="U29" s="174"/>
      <c r="V29" s="174"/>
      <c r="W29" s="174"/>
      <c r="X29" s="174"/>
      <c r="Y29" s="174"/>
      <c r="Z29" s="174"/>
    </row>
    <row r="30" ht="19.15" customHeight="1">
      <c r="A30" s="177"/>
      <c r="B30" s="178"/>
      <c r="C30" s="178"/>
      <c r="D30" s="179"/>
      <c r="E30" s="179"/>
      <c r="F30" s="181">
        <f>SUM(F2:F29)</f>
        <v>100466</v>
      </c>
      <c r="G30" s="180">
        <f>SUM(G2:G29)</f>
        <v>104706</v>
      </c>
      <c r="H30" s="181">
        <f>SUM(H2:H29)</f>
        <v>4240</v>
      </c>
      <c r="I30" s="302">
        <f>H30/F30</f>
        <v>0.0422033324706866</v>
      </c>
      <c r="J30" s="209">
        <f>H30/G30</f>
        <v>0.0404943365232174</v>
      </c>
      <c r="K30" s="183"/>
      <c r="L30" s="183"/>
      <c r="M30" s="183"/>
      <c r="N30" s="183"/>
      <c r="O30" s="183"/>
      <c r="P30" s="183"/>
      <c r="Q30" s="183"/>
      <c r="R30" s="183"/>
      <c r="S30" s="183"/>
      <c r="T30" s="183"/>
      <c r="U30" s="183"/>
      <c r="V30" s="183"/>
      <c r="W30" s="183"/>
      <c r="X30" s="183"/>
      <c r="Y30" s="183"/>
      <c r="Z30" s="184"/>
    </row>
    <row r="31" ht="19.15" customHeight="1">
      <c r="A31" s="230"/>
      <c r="B31" s="231"/>
      <c r="C31" s="231"/>
      <c r="D31" s="232"/>
      <c r="E31" s="232"/>
      <c r="F31" s="233"/>
      <c r="G31" s="231"/>
      <c r="H31" s="234"/>
      <c r="I31" s="303"/>
      <c r="J31" s="188"/>
      <c r="K31" s="189"/>
      <c r="L31" s="189"/>
      <c r="M31" s="189"/>
      <c r="N31" s="189"/>
      <c r="O31" s="189"/>
      <c r="P31" s="189"/>
      <c r="Q31" s="189"/>
      <c r="R31" s="189"/>
      <c r="S31" s="189"/>
      <c r="T31" s="189"/>
      <c r="U31" s="189"/>
      <c r="V31" s="189"/>
      <c r="W31" s="189"/>
      <c r="X31" s="189"/>
      <c r="Y31" s="189"/>
      <c r="Z31" s="189"/>
    </row>
    <row r="32" ht="19.15" customHeight="1">
      <c r="A32" t="s" s="138">
        <v>5071</v>
      </c>
      <c r="B32" s="149">
        <v>2</v>
      </c>
      <c r="C32" s="149">
        <v>6</v>
      </c>
      <c r="D32" t="s" s="205">
        <v>5101</v>
      </c>
      <c r="E32" t="s" s="205">
        <v>84</v>
      </c>
      <c r="F32" s="223">
        <v>44977</v>
      </c>
      <c r="G32" s="149">
        <v>46824</v>
      </c>
      <c r="H32" s="173">
        <f>SUM(G32-F32)</f>
        <v>1847</v>
      </c>
      <c r="I32" s="19">
        <f>H32/F32</f>
        <v>0.0410654334437601</v>
      </c>
      <c r="J32" s="167">
        <f>H32/G32</f>
        <v>0.0394455834614727</v>
      </c>
      <c r="K32" s="24"/>
      <c r="L32" s="24"/>
      <c r="M32" s="24"/>
      <c r="N32" s="24"/>
      <c r="O32" s="24"/>
      <c r="P32" s="24"/>
      <c r="Q32" s="24"/>
      <c r="R32" s="24"/>
      <c r="S32" s="24"/>
      <c r="T32" s="24"/>
      <c r="U32" s="24"/>
      <c r="V32" s="24"/>
      <c r="W32" s="24"/>
      <c r="X32" s="24"/>
      <c r="Y32" s="24"/>
      <c r="Z32" s="24"/>
    </row>
    <row r="33" ht="19.15" customHeight="1">
      <c r="A33" t="s" s="138">
        <v>5071</v>
      </c>
      <c r="B33" s="149">
        <v>2</v>
      </c>
      <c r="C33" s="149">
        <v>15</v>
      </c>
      <c r="D33" t="s" s="205">
        <v>5102</v>
      </c>
      <c r="E33" t="s" s="205">
        <v>22</v>
      </c>
      <c r="F33" s="223">
        <v>15440</v>
      </c>
      <c r="G33" s="149">
        <v>16066</v>
      </c>
      <c r="H33" s="173">
        <f>SUM(G33-F33)</f>
        <v>626</v>
      </c>
      <c r="I33" s="19">
        <f>H33/F33</f>
        <v>0.0405440414507772</v>
      </c>
      <c r="J33" s="167">
        <f>H33/G33</f>
        <v>0.0389642723764472</v>
      </c>
      <c r="K33" s="24"/>
      <c r="L33" s="24"/>
      <c r="M33" s="24"/>
      <c r="N33" s="24"/>
      <c r="O33" s="24"/>
      <c r="P33" s="24"/>
      <c r="Q33" s="24"/>
      <c r="R33" s="24"/>
      <c r="S33" s="24"/>
      <c r="T33" s="24"/>
      <c r="U33" s="24"/>
      <c r="V33" s="24"/>
      <c r="W33" s="24"/>
      <c r="X33" s="24"/>
      <c r="Y33" s="24"/>
      <c r="Z33" s="24"/>
    </row>
    <row r="34" ht="19.15" customHeight="1">
      <c r="A34" t="s" s="138">
        <v>5071</v>
      </c>
      <c r="B34" s="149">
        <v>2</v>
      </c>
      <c r="C34" s="149">
        <v>5</v>
      </c>
      <c r="D34" t="s" s="205">
        <v>5103</v>
      </c>
      <c r="E34" t="s" s="205">
        <v>20</v>
      </c>
      <c r="F34" s="223">
        <v>13535</v>
      </c>
      <c r="G34" s="149">
        <v>13829</v>
      </c>
      <c r="H34" s="173">
        <f>SUM(G34-F34)</f>
        <v>294</v>
      </c>
      <c r="I34" s="19">
        <f>H34/F34</f>
        <v>0.0217214628740303</v>
      </c>
      <c r="J34" s="167">
        <f>H34/G34</f>
        <v>0.0212596717043893</v>
      </c>
      <c r="K34" s="24"/>
      <c r="L34" s="24"/>
      <c r="M34" s="24"/>
      <c r="N34" s="24"/>
      <c r="O34" s="24"/>
      <c r="P34" s="24"/>
      <c r="Q34" s="24"/>
      <c r="R34" s="24"/>
      <c r="S34" s="24"/>
      <c r="T34" s="24"/>
      <c r="U34" s="24"/>
      <c r="V34" s="24"/>
      <c r="W34" s="24"/>
      <c r="X34" s="24"/>
      <c r="Y34" s="24"/>
      <c r="Z34" s="24"/>
    </row>
    <row r="35" ht="19.15" customHeight="1">
      <c r="A35" t="s" s="138">
        <v>5071</v>
      </c>
      <c r="B35" s="149">
        <v>2</v>
      </c>
      <c r="C35" s="149">
        <v>7</v>
      </c>
      <c r="D35" t="s" s="205">
        <v>5104</v>
      </c>
      <c r="E35" t="s" s="205">
        <v>17</v>
      </c>
      <c r="F35" s="223">
        <v>8691</v>
      </c>
      <c r="G35" s="149">
        <v>8954</v>
      </c>
      <c r="H35" s="173">
        <f>SUM(G35-F35)</f>
        <v>263</v>
      </c>
      <c r="I35" s="19">
        <f>H35/F35</f>
        <v>0.030261189736509</v>
      </c>
      <c r="J35" s="167">
        <f>H35/G35</f>
        <v>0.0293723475541657</v>
      </c>
      <c r="K35" s="24"/>
      <c r="L35" s="24"/>
      <c r="M35" s="24"/>
      <c r="N35" s="24"/>
      <c r="O35" s="24"/>
      <c r="P35" s="24"/>
      <c r="Q35" s="24"/>
      <c r="R35" s="24"/>
      <c r="S35" s="24"/>
      <c r="T35" s="24"/>
      <c r="U35" s="24"/>
      <c r="V35" s="24"/>
      <c r="W35" s="24"/>
      <c r="X35" s="24"/>
      <c r="Y35" s="24"/>
      <c r="Z35" s="24"/>
    </row>
    <row r="36" ht="19.15" customHeight="1">
      <c r="A36" t="s" s="138">
        <v>5071</v>
      </c>
      <c r="B36" s="149">
        <v>2</v>
      </c>
      <c r="C36" s="149">
        <v>10</v>
      </c>
      <c r="D36" t="s" s="205">
        <v>5105</v>
      </c>
      <c r="E36" t="s" s="205">
        <v>36</v>
      </c>
      <c r="F36" s="223">
        <v>3616</v>
      </c>
      <c r="G36" s="149">
        <v>3776</v>
      </c>
      <c r="H36" s="173">
        <f>SUM(G36-F36)</f>
        <v>160</v>
      </c>
      <c r="I36" s="19">
        <f>H36/F36</f>
        <v>0.0442477876106195</v>
      </c>
      <c r="J36" s="167">
        <f>H36/G36</f>
        <v>0.0423728813559322</v>
      </c>
      <c r="K36" s="24"/>
      <c r="L36" s="24"/>
      <c r="M36" s="24"/>
      <c r="N36" s="24"/>
      <c r="O36" s="24"/>
      <c r="P36" s="24"/>
      <c r="Q36" s="24"/>
      <c r="R36" s="24"/>
      <c r="S36" s="24"/>
      <c r="T36" s="24"/>
      <c r="U36" s="24"/>
      <c r="V36" s="24"/>
      <c r="W36" s="24"/>
      <c r="X36" s="24"/>
      <c r="Y36" s="24"/>
      <c r="Z36" s="24"/>
    </row>
    <row r="37" ht="19.15" customHeight="1">
      <c r="A37" t="s" s="138">
        <v>5071</v>
      </c>
      <c r="B37" s="149">
        <v>2</v>
      </c>
      <c r="C37" s="149">
        <v>1</v>
      </c>
      <c r="D37" t="s" s="205">
        <v>5106</v>
      </c>
      <c r="E37" t="s" s="205">
        <v>38</v>
      </c>
      <c r="F37" s="223">
        <v>2094</v>
      </c>
      <c r="G37" s="149">
        <v>2145</v>
      </c>
      <c r="H37" s="173">
        <f>SUM(G37-F37)</f>
        <v>51</v>
      </c>
      <c r="I37" s="19">
        <f>H37/F37</f>
        <v>0.0243553008595989</v>
      </c>
      <c r="J37" s="167">
        <f>H37/G37</f>
        <v>0.0237762237762238</v>
      </c>
      <c r="K37" s="24"/>
      <c r="L37" s="24"/>
      <c r="M37" s="24"/>
      <c r="N37" s="24"/>
      <c r="O37" s="24"/>
      <c r="P37" s="24"/>
      <c r="Q37" s="24"/>
      <c r="R37" s="24"/>
      <c r="S37" s="24"/>
      <c r="T37" s="24"/>
      <c r="U37" s="24"/>
      <c r="V37" s="24"/>
      <c r="W37" s="24"/>
      <c r="X37" s="24"/>
      <c r="Y37" s="24"/>
      <c r="Z37" s="24"/>
    </row>
    <row r="38" ht="19.15" customHeight="1">
      <c r="A38" t="s" s="138">
        <v>5071</v>
      </c>
      <c r="B38" s="149">
        <v>2</v>
      </c>
      <c r="C38" s="149">
        <v>14</v>
      </c>
      <c r="D38" t="s" s="205">
        <v>5107</v>
      </c>
      <c r="E38" t="s" s="205">
        <v>28</v>
      </c>
      <c r="F38" s="223">
        <v>945</v>
      </c>
      <c r="G38" s="149">
        <v>979</v>
      </c>
      <c r="H38" s="173">
        <f>SUM(G38-F38)</f>
        <v>34</v>
      </c>
      <c r="I38" s="19">
        <f>H38/F38</f>
        <v>0.035978835978836</v>
      </c>
      <c r="J38" s="167">
        <f>H38/G38</f>
        <v>0.034729315628192</v>
      </c>
      <c r="K38" s="24"/>
      <c r="L38" s="24"/>
      <c r="M38" s="24"/>
      <c r="N38" s="24"/>
      <c r="O38" s="24"/>
      <c r="P38" s="24"/>
      <c r="Q38" s="24"/>
      <c r="R38" s="24"/>
      <c r="S38" s="24"/>
      <c r="T38" s="24"/>
      <c r="U38" s="24"/>
      <c r="V38" s="24"/>
      <c r="W38" s="24"/>
      <c r="X38" s="24"/>
      <c r="Y38" s="24"/>
      <c r="Z38" s="24"/>
    </row>
    <row r="39" ht="19.15" customHeight="1">
      <c r="A39" t="s" s="138">
        <v>5071</v>
      </c>
      <c r="B39" s="149">
        <v>2</v>
      </c>
      <c r="C39" s="149">
        <v>26</v>
      </c>
      <c r="D39" t="s" s="205">
        <v>5108</v>
      </c>
      <c r="E39" t="s" s="205">
        <v>116</v>
      </c>
      <c r="F39" s="223">
        <v>482</v>
      </c>
      <c r="G39" s="149">
        <v>521</v>
      </c>
      <c r="H39" s="173">
        <f>SUM(G39-F39)</f>
        <v>39</v>
      </c>
      <c r="I39" s="19">
        <f>H39/F39</f>
        <v>0.0809128630705394</v>
      </c>
      <c r="J39" s="167">
        <f>H39/G39</f>
        <v>0.0748560460652591</v>
      </c>
      <c r="K39" s="24"/>
      <c r="L39" s="24"/>
      <c r="M39" s="24"/>
      <c r="N39" s="24"/>
      <c r="O39" s="24"/>
      <c r="P39" s="24"/>
      <c r="Q39" s="24"/>
      <c r="R39" s="24"/>
      <c r="S39" s="24"/>
      <c r="T39" s="24"/>
      <c r="U39" s="24"/>
      <c r="V39" s="24"/>
      <c r="W39" s="24"/>
      <c r="X39" s="24"/>
      <c r="Y39" s="24"/>
      <c r="Z39" s="24"/>
    </row>
    <row r="40" ht="19.15" customHeight="1">
      <c r="A40" t="s" s="138">
        <v>5071</v>
      </c>
      <c r="B40" s="149">
        <v>2</v>
      </c>
      <c r="C40" s="149">
        <v>19</v>
      </c>
      <c r="D40" t="s" s="205">
        <v>5109</v>
      </c>
      <c r="E40" t="s" s="205">
        <v>34</v>
      </c>
      <c r="F40" s="223">
        <v>473</v>
      </c>
      <c r="G40" s="149">
        <v>480</v>
      </c>
      <c r="H40" s="173">
        <f>SUM(G40-F40)</f>
        <v>7</v>
      </c>
      <c r="I40" s="19">
        <f>H40/F40</f>
        <v>0.0147991543340381</v>
      </c>
      <c r="J40" s="167">
        <f>H40/G40</f>
        <v>0.0145833333333333</v>
      </c>
      <c r="K40" s="24"/>
      <c r="L40" s="24"/>
      <c r="M40" s="24"/>
      <c r="N40" s="24"/>
      <c r="O40" s="24"/>
      <c r="P40" s="24"/>
      <c r="Q40" s="24"/>
      <c r="R40" s="24"/>
      <c r="S40" s="24"/>
      <c r="T40" s="24"/>
      <c r="U40" s="24"/>
      <c r="V40" s="24"/>
      <c r="W40" s="24"/>
      <c r="X40" s="24"/>
      <c r="Y40" s="24"/>
      <c r="Z40" s="24"/>
    </row>
    <row r="41" ht="19.15" customHeight="1">
      <c r="A41" t="s" s="138">
        <v>5071</v>
      </c>
      <c r="B41" s="149">
        <v>2</v>
      </c>
      <c r="C41" s="149">
        <v>4</v>
      </c>
      <c r="D41" t="s" s="205">
        <v>5110</v>
      </c>
      <c r="E41" t="s" s="205">
        <v>30</v>
      </c>
      <c r="F41" s="223">
        <v>452</v>
      </c>
      <c r="G41" s="149">
        <v>467</v>
      </c>
      <c r="H41" s="173">
        <f>SUM(G41-F41)</f>
        <v>15</v>
      </c>
      <c r="I41" s="19">
        <f>H41/F41</f>
        <v>0.0331858407079646</v>
      </c>
      <c r="J41" s="167">
        <f>H41/G41</f>
        <v>0.0321199143468951</v>
      </c>
      <c r="K41" s="24"/>
      <c r="L41" s="24"/>
      <c r="M41" s="24"/>
      <c r="N41" s="24"/>
      <c r="O41" s="24"/>
      <c r="P41" s="24"/>
      <c r="Q41" s="24"/>
      <c r="R41" s="24"/>
      <c r="S41" s="24"/>
      <c r="T41" s="24"/>
      <c r="U41" s="24"/>
      <c r="V41" s="24"/>
      <c r="W41" s="24"/>
      <c r="X41" s="24"/>
      <c r="Y41" s="24"/>
      <c r="Z41" s="24"/>
    </row>
    <row r="42" ht="19.15" customHeight="1">
      <c r="A42" t="s" s="138">
        <v>5071</v>
      </c>
      <c r="B42" s="149">
        <v>2</v>
      </c>
      <c r="C42" s="149">
        <v>22</v>
      </c>
      <c r="D42" t="s" s="205">
        <v>5111</v>
      </c>
      <c r="E42" t="s" s="205">
        <v>265</v>
      </c>
      <c r="F42" s="223">
        <v>400</v>
      </c>
      <c r="G42" s="149">
        <v>405</v>
      </c>
      <c r="H42" s="173">
        <f>SUM(G42-F42)</f>
        <v>5</v>
      </c>
      <c r="I42" s="19">
        <f>H42/F42</f>
        <v>0.0125</v>
      </c>
      <c r="J42" s="167">
        <f>H42/G42</f>
        <v>0.0123456790123457</v>
      </c>
      <c r="K42" s="24"/>
      <c r="L42" s="24"/>
      <c r="M42" s="24"/>
      <c r="N42" s="24"/>
      <c r="O42" s="24"/>
      <c r="P42" s="24"/>
      <c r="Q42" s="24"/>
      <c r="R42" s="24"/>
      <c r="S42" s="24"/>
      <c r="T42" s="24"/>
      <c r="U42" s="24"/>
      <c r="V42" s="24"/>
      <c r="W42" s="24"/>
      <c r="X42" s="24"/>
      <c r="Y42" s="24"/>
      <c r="Z42" s="24"/>
    </row>
    <row r="43" ht="19.15" customHeight="1">
      <c r="A43" t="s" s="138">
        <v>5071</v>
      </c>
      <c r="B43" s="149">
        <v>2</v>
      </c>
      <c r="C43" s="149">
        <v>25</v>
      </c>
      <c r="D43" t="s" s="205">
        <v>5112</v>
      </c>
      <c r="E43" t="s" s="205">
        <v>2848</v>
      </c>
      <c r="F43" s="223">
        <v>326</v>
      </c>
      <c r="G43" s="149">
        <v>347</v>
      </c>
      <c r="H43" s="173">
        <f>SUM(G43-F43)</f>
        <v>21</v>
      </c>
      <c r="I43" s="19">
        <f>H43/F43</f>
        <v>0.0644171779141104</v>
      </c>
      <c r="J43" s="167">
        <f>H43/G43</f>
        <v>0.0605187319884726</v>
      </c>
      <c r="K43" s="24"/>
      <c r="L43" s="24"/>
      <c r="M43" s="24"/>
      <c r="N43" s="24"/>
      <c r="O43" s="24"/>
      <c r="P43" s="24"/>
      <c r="Q43" s="24"/>
      <c r="R43" s="24"/>
      <c r="S43" s="24"/>
      <c r="T43" s="24"/>
      <c r="U43" s="24"/>
      <c r="V43" s="24"/>
      <c r="W43" s="24"/>
      <c r="X43" s="24"/>
      <c r="Y43" s="24"/>
      <c r="Z43" s="24"/>
    </row>
    <row r="44" ht="19.15" customHeight="1">
      <c r="A44" t="s" s="138">
        <v>5071</v>
      </c>
      <c r="B44" s="149">
        <v>2</v>
      </c>
      <c r="C44" s="149">
        <v>21</v>
      </c>
      <c r="D44" t="s" s="205">
        <v>5113</v>
      </c>
      <c r="E44" t="s" s="205">
        <v>42</v>
      </c>
      <c r="F44" s="223">
        <v>313</v>
      </c>
      <c r="G44" s="149">
        <v>331</v>
      </c>
      <c r="H44" s="173">
        <f>SUM(G44-F44)</f>
        <v>18</v>
      </c>
      <c r="I44" s="19">
        <f>H44/F44</f>
        <v>0.0575079872204473</v>
      </c>
      <c r="J44" s="167">
        <f>H44/G44</f>
        <v>0.054380664652568</v>
      </c>
      <c r="K44" s="24"/>
      <c r="L44" s="24"/>
      <c r="M44" s="24"/>
      <c r="N44" s="24"/>
      <c r="O44" s="24"/>
      <c r="P44" s="24"/>
      <c r="Q44" s="24"/>
      <c r="R44" s="24"/>
      <c r="S44" s="24"/>
      <c r="T44" s="24"/>
      <c r="U44" s="24"/>
      <c r="V44" s="24"/>
      <c r="W44" s="24"/>
      <c r="X44" s="24"/>
      <c r="Y44" s="24"/>
      <c r="Z44" s="24"/>
    </row>
    <row r="45" ht="19.15" customHeight="1">
      <c r="A45" t="s" s="138">
        <v>5071</v>
      </c>
      <c r="B45" s="149">
        <v>2</v>
      </c>
      <c r="C45" s="149">
        <v>12</v>
      </c>
      <c r="D45" t="s" s="205">
        <v>5072</v>
      </c>
      <c r="E45" t="s" s="205">
        <v>60</v>
      </c>
      <c r="F45" s="223">
        <v>232</v>
      </c>
      <c r="G45" s="149">
        <v>310</v>
      </c>
      <c r="H45" s="173">
        <f>SUM(G45-F45)</f>
        <v>78</v>
      </c>
      <c r="I45" s="19">
        <f>H45/F45</f>
        <v>0.336206896551724</v>
      </c>
      <c r="J45" s="167">
        <f>H45/G45</f>
        <v>0.251612903225806</v>
      </c>
      <c r="K45" s="24"/>
      <c r="L45" s="24"/>
      <c r="M45" s="24"/>
      <c r="N45" s="24"/>
      <c r="O45" s="24"/>
      <c r="P45" s="24"/>
      <c r="Q45" s="24"/>
      <c r="R45" s="24"/>
      <c r="S45" s="24"/>
      <c r="T45" s="24"/>
      <c r="U45" s="24"/>
      <c r="V45" s="24"/>
      <c r="W45" s="24"/>
      <c r="X45" s="24"/>
      <c r="Y45" s="24"/>
      <c r="Z45" s="24"/>
    </row>
    <row r="46" ht="19.15" customHeight="1">
      <c r="A46" t="s" s="138">
        <v>5071</v>
      </c>
      <c r="B46" s="149">
        <v>2</v>
      </c>
      <c r="C46" s="149">
        <v>2</v>
      </c>
      <c r="D46" t="s" s="205">
        <v>5114</v>
      </c>
      <c r="E46" t="s" s="205">
        <v>24</v>
      </c>
      <c r="F46" s="223">
        <v>243</v>
      </c>
      <c r="G46" s="149">
        <v>259</v>
      </c>
      <c r="H46" s="173">
        <f>SUM(G46-F46)</f>
        <v>16</v>
      </c>
      <c r="I46" s="19">
        <f>H46/F46</f>
        <v>0.065843621399177</v>
      </c>
      <c r="J46" s="167">
        <f>H46/G46</f>
        <v>0.0617760617760618</v>
      </c>
      <c r="K46" s="24"/>
      <c r="L46" s="24"/>
      <c r="M46" s="24"/>
      <c r="N46" s="24"/>
      <c r="O46" s="24"/>
      <c r="P46" s="24"/>
      <c r="Q46" s="24"/>
      <c r="R46" s="24"/>
      <c r="S46" s="24"/>
      <c r="T46" s="24"/>
      <c r="U46" s="24"/>
      <c r="V46" s="24"/>
      <c r="W46" s="24"/>
      <c r="X46" s="24"/>
      <c r="Y46" s="24"/>
      <c r="Z46" s="24"/>
    </row>
    <row r="47" ht="19.15" customHeight="1">
      <c r="A47" t="s" s="138">
        <v>5071</v>
      </c>
      <c r="B47" s="149">
        <v>2</v>
      </c>
      <c r="C47" s="149">
        <v>3</v>
      </c>
      <c r="D47" t="s" s="205">
        <v>5115</v>
      </c>
      <c r="E47" t="s" s="205">
        <v>281</v>
      </c>
      <c r="F47" s="223">
        <v>251</v>
      </c>
      <c r="G47" s="149">
        <v>259</v>
      </c>
      <c r="H47" s="173">
        <f>SUM(G47-F47)</f>
        <v>8</v>
      </c>
      <c r="I47" s="19">
        <f>H47/F47</f>
        <v>0.0318725099601594</v>
      </c>
      <c r="J47" s="167">
        <f>H47/G47</f>
        <v>0.0308880308880309</v>
      </c>
      <c r="K47" s="24"/>
      <c r="L47" s="24"/>
      <c r="M47" s="24"/>
      <c r="N47" s="24"/>
      <c r="O47" s="24"/>
      <c r="P47" s="24"/>
      <c r="Q47" s="24"/>
      <c r="R47" s="24"/>
      <c r="S47" s="24"/>
      <c r="T47" s="24"/>
      <c r="U47" s="24"/>
      <c r="V47" s="24"/>
      <c r="W47" s="24"/>
      <c r="X47" s="24"/>
      <c r="Y47" s="24"/>
      <c r="Z47" s="24"/>
    </row>
    <row r="48" ht="19.15" customHeight="1">
      <c r="A48" t="s" s="138">
        <v>5071</v>
      </c>
      <c r="B48" s="149">
        <v>2</v>
      </c>
      <c r="C48" s="149">
        <v>8</v>
      </c>
      <c r="D48" t="s" s="205">
        <v>5116</v>
      </c>
      <c r="E48" t="s" s="205">
        <v>54</v>
      </c>
      <c r="F48" s="223">
        <v>222</v>
      </c>
      <c r="G48" s="149">
        <v>234</v>
      </c>
      <c r="H48" s="173">
        <f>SUM(G48-F48)</f>
        <v>12</v>
      </c>
      <c r="I48" s="19">
        <f>H48/F48</f>
        <v>0.0540540540540541</v>
      </c>
      <c r="J48" s="167">
        <f>H48/G48</f>
        <v>0.0512820512820513</v>
      </c>
      <c r="K48" s="24"/>
      <c r="L48" s="24"/>
      <c r="M48" s="24"/>
      <c r="N48" s="24"/>
      <c r="O48" s="24"/>
      <c r="P48" s="24"/>
      <c r="Q48" s="24"/>
      <c r="R48" s="24"/>
      <c r="S48" s="24"/>
      <c r="T48" s="24"/>
      <c r="U48" s="24"/>
      <c r="V48" s="24"/>
      <c r="W48" s="24"/>
      <c r="X48" s="24"/>
      <c r="Y48" s="24"/>
      <c r="Z48" s="24"/>
    </row>
    <row r="49" ht="19.15" customHeight="1">
      <c r="A49" t="s" s="138">
        <v>5071</v>
      </c>
      <c r="B49" s="149">
        <v>2</v>
      </c>
      <c r="C49" s="149">
        <v>9</v>
      </c>
      <c r="D49" t="s" s="205">
        <v>5117</v>
      </c>
      <c r="E49" t="s" s="205">
        <v>44</v>
      </c>
      <c r="F49" s="223">
        <v>206</v>
      </c>
      <c r="G49" s="149">
        <v>216</v>
      </c>
      <c r="H49" s="173">
        <f>SUM(G49-F49)</f>
        <v>10</v>
      </c>
      <c r="I49" s="19">
        <f>H49/F49</f>
        <v>0.0485436893203883</v>
      </c>
      <c r="J49" s="167">
        <f>H49/G49</f>
        <v>0.0462962962962963</v>
      </c>
      <c r="K49" s="24"/>
      <c r="L49" s="24"/>
      <c r="M49" s="24"/>
      <c r="N49" s="24"/>
      <c r="O49" s="24"/>
      <c r="P49" s="24"/>
      <c r="Q49" s="24"/>
      <c r="R49" s="24"/>
      <c r="S49" s="24"/>
      <c r="T49" s="24"/>
      <c r="U49" s="24"/>
      <c r="V49" s="24"/>
      <c r="W49" s="24"/>
      <c r="X49" s="24"/>
      <c r="Y49" s="24"/>
      <c r="Z49" s="24"/>
    </row>
    <row r="50" ht="19.15" customHeight="1">
      <c r="A50" t="s" s="138">
        <v>5071</v>
      </c>
      <c r="B50" s="149">
        <v>2</v>
      </c>
      <c r="C50" s="149">
        <v>16</v>
      </c>
      <c r="D50" t="s" s="205">
        <v>5118</v>
      </c>
      <c r="E50" t="s" s="205">
        <v>76</v>
      </c>
      <c r="F50" s="223">
        <v>168</v>
      </c>
      <c r="G50" s="149">
        <v>174</v>
      </c>
      <c r="H50" s="173">
        <f>SUM(G50-F50)</f>
        <v>6</v>
      </c>
      <c r="I50" s="19">
        <f>H50/F50</f>
        <v>0.0357142857142857</v>
      </c>
      <c r="J50" s="167">
        <f>H50/G50</f>
        <v>0.0344827586206897</v>
      </c>
      <c r="K50" s="24"/>
      <c r="L50" s="24"/>
      <c r="M50" s="24"/>
      <c r="N50" s="24"/>
      <c r="O50" s="24"/>
      <c r="P50" s="24"/>
      <c r="Q50" s="24"/>
      <c r="R50" s="24"/>
      <c r="S50" s="24"/>
      <c r="T50" s="24"/>
      <c r="U50" s="24"/>
      <c r="V50" s="24"/>
      <c r="W50" s="24"/>
      <c r="X50" s="24"/>
      <c r="Y50" s="24"/>
      <c r="Z50" s="24"/>
    </row>
    <row r="51" ht="19.15" customHeight="1">
      <c r="A51" t="s" s="138">
        <v>5071</v>
      </c>
      <c r="B51" s="149">
        <v>2</v>
      </c>
      <c r="C51" s="149">
        <v>18</v>
      </c>
      <c r="D51" t="s" s="205">
        <v>5119</v>
      </c>
      <c r="E51" t="s" s="205">
        <v>72</v>
      </c>
      <c r="F51" s="223">
        <v>163</v>
      </c>
      <c r="G51" s="149">
        <v>164</v>
      </c>
      <c r="H51" s="173">
        <f>SUM(G51-F51)</f>
        <v>1</v>
      </c>
      <c r="I51" s="19">
        <f>H51/F51</f>
        <v>0.00613496932515337</v>
      </c>
      <c r="J51" s="167">
        <f>H51/G51</f>
        <v>0.00609756097560976</v>
      </c>
      <c r="K51" s="24"/>
      <c r="L51" s="24"/>
      <c r="M51" s="24"/>
      <c r="N51" s="24"/>
      <c r="O51" s="24"/>
      <c r="P51" s="24"/>
      <c r="Q51" s="24"/>
      <c r="R51" s="24"/>
      <c r="S51" s="24"/>
      <c r="T51" s="24"/>
      <c r="U51" s="24"/>
      <c r="V51" s="24"/>
      <c r="W51" s="24"/>
      <c r="X51" s="24"/>
      <c r="Y51" s="24"/>
      <c r="Z51" s="24"/>
    </row>
    <row r="52" ht="19.15" customHeight="1">
      <c r="A52" t="s" s="138">
        <v>5071</v>
      </c>
      <c r="B52" s="149">
        <v>2</v>
      </c>
      <c r="C52" s="149">
        <v>27</v>
      </c>
      <c r="D52" t="s" s="205">
        <v>5120</v>
      </c>
      <c r="E52" t="s" s="205">
        <v>32</v>
      </c>
      <c r="F52" s="223">
        <v>154</v>
      </c>
      <c r="G52" s="149">
        <v>162</v>
      </c>
      <c r="H52" s="173">
        <f>SUM(G52-F52)</f>
        <v>8</v>
      </c>
      <c r="I52" s="19">
        <f>H52/F52</f>
        <v>0.0519480519480519</v>
      </c>
      <c r="J52" s="167">
        <f>H52/G52</f>
        <v>0.0493827160493827</v>
      </c>
      <c r="K52" s="24"/>
      <c r="L52" s="24"/>
      <c r="M52" s="24"/>
      <c r="N52" s="24"/>
      <c r="O52" s="24"/>
      <c r="P52" s="24"/>
      <c r="Q52" s="24"/>
      <c r="R52" s="24"/>
      <c r="S52" s="24"/>
      <c r="T52" s="24"/>
      <c r="U52" s="24"/>
      <c r="V52" s="24"/>
      <c r="W52" s="24"/>
      <c r="X52" s="24"/>
      <c r="Y52" s="24"/>
      <c r="Z52" s="24"/>
    </row>
    <row r="53" ht="19.15" customHeight="1">
      <c r="A53" t="s" s="138">
        <v>5071</v>
      </c>
      <c r="B53" s="149">
        <v>2</v>
      </c>
      <c r="C53" s="149">
        <v>11</v>
      </c>
      <c r="D53" t="s" s="205">
        <v>5121</v>
      </c>
      <c r="E53" t="s" s="205">
        <v>74</v>
      </c>
      <c r="F53" s="223">
        <v>148</v>
      </c>
      <c r="G53" s="149">
        <v>153</v>
      </c>
      <c r="H53" s="173">
        <f>SUM(G53-F53)</f>
        <v>5</v>
      </c>
      <c r="I53" s="19">
        <f>H53/F53</f>
        <v>0.0337837837837838</v>
      </c>
      <c r="J53" s="167">
        <f>H53/G53</f>
        <v>0.0326797385620915</v>
      </c>
      <c r="K53" s="24"/>
      <c r="L53" s="24"/>
      <c r="M53" s="24"/>
      <c r="N53" s="24"/>
      <c r="O53" s="24"/>
      <c r="P53" s="24"/>
      <c r="Q53" s="24"/>
      <c r="R53" s="24"/>
      <c r="S53" s="24"/>
      <c r="T53" s="24"/>
      <c r="U53" s="24"/>
      <c r="V53" s="24"/>
      <c r="W53" s="24"/>
      <c r="X53" s="24"/>
      <c r="Y53" s="24"/>
      <c r="Z53" s="24"/>
    </row>
    <row r="54" ht="19.15" customHeight="1">
      <c r="A54" t="s" s="138">
        <v>5071</v>
      </c>
      <c r="B54" s="149">
        <v>2</v>
      </c>
      <c r="C54" s="149">
        <v>20</v>
      </c>
      <c r="D54" t="s" s="205">
        <v>5122</v>
      </c>
      <c r="E54" t="s" s="205">
        <v>26</v>
      </c>
      <c r="F54" s="223">
        <v>129</v>
      </c>
      <c r="G54" s="149">
        <v>138</v>
      </c>
      <c r="H54" s="173">
        <f>SUM(G54-F54)</f>
        <v>9</v>
      </c>
      <c r="I54" s="19">
        <f>H54/F54</f>
        <v>0.0697674418604651</v>
      </c>
      <c r="J54" s="167">
        <f>H54/G54</f>
        <v>0.0652173913043478</v>
      </c>
      <c r="K54" s="24"/>
      <c r="L54" s="24"/>
      <c r="M54" s="24"/>
      <c r="N54" s="24"/>
      <c r="O54" s="24"/>
      <c r="P54" s="24"/>
      <c r="Q54" s="24"/>
      <c r="R54" s="24"/>
      <c r="S54" s="24"/>
      <c r="T54" s="24"/>
      <c r="U54" s="24"/>
      <c r="V54" s="24"/>
      <c r="W54" s="24"/>
      <c r="X54" s="24"/>
      <c r="Y54" s="24"/>
      <c r="Z54" s="24"/>
    </row>
    <row r="55" ht="19.15" customHeight="1">
      <c r="A55" t="s" s="138">
        <v>5071</v>
      </c>
      <c r="B55" s="149">
        <v>2</v>
      </c>
      <c r="C55" s="149">
        <v>24</v>
      </c>
      <c r="D55" t="s" s="205">
        <v>5123</v>
      </c>
      <c r="E55" t="s" s="205">
        <v>112</v>
      </c>
      <c r="F55" s="223">
        <v>105</v>
      </c>
      <c r="G55" s="149">
        <v>127</v>
      </c>
      <c r="H55" s="173">
        <f>SUM(G55-F55)</f>
        <v>22</v>
      </c>
      <c r="I55" s="19">
        <f>H55/F55</f>
        <v>0.20952380952381</v>
      </c>
      <c r="J55" s="167">
        <f>H55/G55</f>
        <v>0.173228346456693</v>
      </c>
      <c r="K55" s="24"/>
      <c r="L55" s="24"/>
      <c r="M55" s="24"/>
      <c r="N55" s="24"/>
      <c r="O55" s="24"/>
      <c r="P55" s="24"/>
      <c r="Q55" s="24"/>
      <c r="R55" s="24"/>
      <c r="S55" s="24"/>
      <c r="T55" s="24"/>
      <c r="U55" s="24"/>
      <c r="V55" s="24"/>
      <c r="W55" s="24"/>
      <c r="X55" s="24"/>
      <c r="Y55" s="24"/>
      <c r="Z55" s="24"/>
    </row>
    <row r="56" ht="19.15" customHeight="1">
      <c r="A56" t="s" s="138">
        <v>5071</v>
      </c>
      <c r="B56" s="149">
        <v>2</v>
      </c>
      <c r="C56" s="149">
        <v>17</v>
      </c>
      <c r="D56" t="s" s="205">
        <v>5124</v>
      </c>
      <c r="E56" t="s" s="205">
        <v>66</v>
      </c>
      <c r="F56" s="223">
        <v>122</v>
      </c>
      <c r="G56" s="149">
        <v>126</v>
      </c>
      <c r="H56" s="173">
        <f>SUM(G56-F56)</f>
        <v>4</v>
      </c>
      <c r="I56" s="19">
        <f>H56/F56</f>
        <v>0.0327868852459016</v>
      </c>
      <c r="J56" s="167">
        <f>H56/G56</f>
        <v>0.0317460317460317</v>
      </c>
      <c r="K56" s="24"/>
      <c r="L56" s="24"/>
      <c r="M56" s="24"/>
      <c r="N56" s="24"/>
      <c r="O56" s="24"/>
      <c r="P56" s="24"/>
      <c r="Q56" s="24"/>
      <c r="R56" s="24"/>
      <c r="S56" s="24"/>
      <c r="T56" s="24"/>
      <c r="U56" s="24"/>
      <c r="V56" s="24"/>
      <c r="W56" s="24"/>
      <c r="X56" s="24"/>
      <c r="Y56" s="24"/>
      <c r="Z56" s="24"/>
    </row>
    <row r="57" ht="19.15" customHeight="1">
      <c r="A57" t="s" s="138">
        <v>5071</v>
      </c>
      <c r="B57" s="149">
        <v>2</v>
      </c>
      <c r="C57" s="149">
        <v>23</v>
      </c>
      <c r="D57" t="s" s="205">
        <v>5125</v>
      </c>
      <c r="E57" t="s" s="205">
        <v>52</v>
      </c>
      <c r="F57" s="223">
        <v>113</v>
      </c>
      <c r="G57" s="149">
        <v>118</v>
      </c>
      <c r="H57" s="173">
        <f>SUM(G57-F57)</f>
        <v>5</v>
      </c>
      <c r="I57" s="19">
        <f>H57/F57</f>
        <v>0.0442477876106195</v>
      </c>
      <c r="J57" s="167">
        <f>H57/G57</f>
        <v>0.0423728813559322</v>
      </c>
      <c r="K57" s="24"/>
      <c r="L57" s="24"/>
      <c r="M57" s="24"/>
      <c r="N57" s="24"/>
      <c r="O57" s="24"/>
      <c r="P57" s="24"/>
      <c r="Q57" s="24"/>
      <c r="R57" s="24"/>
      <c r="S57" s="24"/>
      <c r="T57" s="24"/>
      <c r="U57" s="24"/>
      <c r="V57" s="24"/>
      <c r="W57" s="24"/>
      <c r="X57" s="24"/>
      <c r="Y57" s="24"/>
      <c r="Z57" s="24"/>
    </row>
    <row r="58" ht="19.15" customHeight="1">
      <c r="A58" t="s" s="138">
        <v>5071</v>
      </c>
      <c r="B58" s="149">
        <v>2</v>
      </c>
      <c r="C58" s="149">
        <v>28</v>
      </c>
      <c r="D58" t="s" s="205">
        <v>5126</v>
      </c>
      <c r="E58" t="s" s="205">
        <v>68</v>
      </c>
      <c r="F58" s="223">
        <v>76</v>
      </c>
      <c r="G58" s="149">
        <v>79</v>
      </c>
      <c r="H58" s="173">
        <f>SUM(G58-F58)</f>
        <v>3</v>
      </c>
      <c r="I58" s="19">
        <f>H58/F58</f>
        <v>0.0394736842105263</v>
      </c>
      <c r="J58" s="167">
        <f>H58/G58</f>
        <v>0.0379746835443038</v>
      </c>
      <c r="K58" s="24"/>
      <c r="L58" s="24"/>
      <c r="M58" s="24"/>
      <c r="N58" s="24"/>
      <c r="O58" s="24"/>
      <c r="P58" s="24"/>
      <c r="Q58" s="24"/>
      <c r="R58" s="24"/>
      <c r="S58" s="24"/>
      <c r="T58" s="24"/>
      <c r="U58" s="24"/>
      <c r="V58" s="24"/>
      <c r="W58" s="24"/>
      <c r="X58" s="24"/>
      <c r="Y58" s="24"/>
      <c r="Z58" s="24"/>
    </row>
    <row r="59" ht="19.15" customHeight="1">
      <c r="A59" t="s" s="138">
        <v>5071</v>
      </c>
      <c r="B59" s="149">
        <v>2</v>
      </c>
      <c r="C59" s="149">
        <v>13</v>
      </c>
      <c r="D59" t="s" s="205">
        <v>5127</v>
      </c>
      <c r="E59" t="s" s="205">
        <v>48</v>
      </c>
      <c r="F59" s="223">
        <v>0</v>
      </c>
      <c r="G59" s="149">
        <v>0</v>
      </c>
      <c r="H59" s="206">
        <f>SUM(G59-F59)</f>
        <v>0</v>
      </c>
      <c r="I59" s="301">
        <f>H59/F59</f>
      </c>
      <c r="J59" s="176">
        <f>H59/G59</f>
      </c>
      <c r="K59" s="174"/>
      <c r="L59" s="174"/>
      <c r="M59" s="174"/>
      <c r="N59" s="174"/>
      <c r="O59" s="174"/>
      <c r="P59" s="174"/>
      <c r="Q59" s="174"/>
      <c r="R59" s="174"/>
      <c r="S59" s="174"/>
      <c r="T59" s="174"/>
      <c r="U59" s="174"/>
      <c r="V59" s="174"/>
      <c r="W59" s="174"/>
      <c r="X59" s="174"/>
      <c r="Y59" s="174"/>
      <c r="Z59" s="174"/>
    </row>
    <row r="60" ht="19.15" customHeight="1">
      <c r="A60" s="177"/>
      <c r="B60" s="178"/>
      <c r="C60" s="178"/>
      <c r="D60" s="179"/>
      <c r="E60" s="179"/>
      <c r="F60" s="181">
        <f>SUM(F32:F59)</f>
        <v>94076</v>
      </c>
      <c r="G60" s="180">
        <f>SUM(G32:G59)</f>
        <v>97643</v>
      </c>
      <c r="H60" s="181">
        <f>SUM(H32:H59)</f>
        <v>3567</v>
      </c>
      <c r="I60" s="302">
        <f>H60/F60</f>
        <v>0.0379161528976572</v>
      </c>
      <c r="J60" s="182">
        <f>H60/G60</f>
        <v>0.0365310365310365</v>
      </c>
      <c r="K60" s="183"/>
      <c r="L60" s="183"/>
      <c r="M60" s="183"/>
      <c r="N60" s="183"/>
      <c r="O60" s="183"/>
      <c r="P60" s="183"/>
      <c r="Q60" s="183"/>
      <c r="R60" s="183"/>
      <c r="S60" s="183"/>
      <c r="T60" s="183"/>
      <c r="U60" s="183"/>
      <c r="V60" s="183"/>
      <c r="W60" s="183"/>
      <c r="X60" s="183"/>
      <c r="Y60" s="183"/>
      <c r="Z60" s="184"/>
    </row>
    <row r="61" ht="19.15" customHeight="1">
      <c r="A61" s="230"/>
      <c r="B61" s="231"/>
      <c r="C61" s="231"/>
      <c r="D61" s="232"/>
      <c r="E61" s="232"/>
      <c r="F61" s="233"/>
      <c r="G61" s="231"/>
      <c r="H61" s="234"/>
      <c r="I61" s="303"/>
      <c r="J61" s="188"/>
      <c r="K61" s="189"/>
      <c r="L61" s="189"/>
      <c r="M61" s="189"/>
      <c r="N61" s="189"/>
      <c r="O61" s="189"/>
      <c r="P61" s="189"/>
      <c r="Q61" s="189"/>
      <c r="R61" s="189"/>
      <c r="S61" s="189"/>
      <c r="T61" s="189"/>
      <c r="U61" s="189"/>
      <c r="V61" s="189"/>
      <c r="W61" s="189"/>
      <c r="X61" s="189"/>
      <c r="Y61" s="189"/>
      <c r="Z61" s="189"/>
    </row>
    <row r="62" ht="19.15" customHeight="1">
      <c r="A62" t="s" s="138">
        <v>5071</v>
      </c>
      <c r="B62" s="149">
        <v>3</v>
      </c>
      <c r="C62" s="149">
        <v>3</v>
      </c>
      <c r="D62" t="s" s="205">
        <v>5128</v>
      </c>
      <c r="E62" t="s" s="205">
        <v>84</v>
      </c>
      <c r="F62" s="223">
        <v>30911</v>
      </c>
      <c r="G62" s="149">
        <v>31659</v>
      </c>
      <c r="H62" s="173">
        <f>SUM(G62-F62)</f>
        <v>748</v>
      </c>
      <c r="I62" s="19">
        <f>H62/F62</f>
        <v>0.024198505386432</v>
      </c>
      <c r="J62" s="167">
        <f>H62/G62</f>
        <v>0.0236267727976247</v>
      </c>
      <c r="K62" s="24"/>
      <c r="L62" s="24"/>
      <c r="M62" s="24"/>
      <c r="N62" s="24"/>
      <c r="O62" s="24"/>
      <c r="P62" s="24"/>
      <c r="Q62" s="24"/>
      <c r="R62" s="24"/>
      <c r="S62" s="24"/>
      <c r="T62" s="24"/>
      <c r="U62" s="24"/>
      <c r="V62" s="24"/>
      <c r="W62" s="24"/>
      <c r="X62" s="24"/>
      <c r="Y62" s="24"/>
      <c r="Z62" s="24"/>
    </row>
    <row r="63" ht="19.15" customHeight="1">
      <c r="A63" t="s" s="138">
        <v>5071</v>
      </c>
      <c r="B63" s="149">
        <v>3</v>
      </c>
      <c r="C63" s="149">
        <v>9</v>
      </c>
      <c r="D63" t="s" s="205">
        <v>5129</v>
      </c>
      <c r="E63" t="s" s="205">
        <v>20</v>
      </c>
      <c r="F63" s="223">
        <v>21681</v>
      </c>
      <c r="G63" s="149">
        <v>22640</v>
      </c>
      <c r="H63" s="173">
        <f>SUM(G63-F63)</f>
        <v>959</v>
      </c>
      <c r="I63" s="19">
        <f>H63/F63</f>
        <v>0.0442322771089894</v>
      </c>
      <c r="J63" s="167">
        <f>H63/G63</f>
        <v>0.0423586572438163</v>
      </c>
      <c r="K63" s="24"/>
      <c r="L63" s="24"/>
      <c r="M63" s="24"/>
      <c r="N63" s="24"/>
      <c r="O63" s="24"/>
      <c r="P63" s="24"/>
      <c r="Q63" s="24"/>
      <c r="R63" s="24"/>
      <c r="S63" s="24"/>
      <c r="T63" s="24"/>
      <c r="U63" s="24"/>
      <c r="V63" s="24"/>
      <c r="W63" s="24"/>
      <c r="X63" s="24"/>
      <c r="Y63" s="24"/>
      <c r="Z63" s="24"/>
    </row>
    <row r="64" ht="19.15" customHeight="1">
      <c r="A64" t="s" s="138">
        <v>5071</v>
      </c>
      <c r="B64" s="149">
        <v>3</v>
      </c>
      <c r="C64" s="149">
        <v>15</v>
      </c>
      <c r="D64" t="s" s="205">
        <v>5130</v>
      </c>
      <c r="E64" t="s" s="205">
        <v>22</v>
      </c>
      <c r="F64" s="223">
        <v>12704</v>
      </c>
      <c r="G64" s="149">
        <v>13014</v>
      </c>
      <c r="H64" s="173">
        <f>SUM(G64-F64)</f>
        <v>310</v>
      </c>
      <c r="I64" s="19">
        <f>H64/F64</f>
        <v>0.0244017632241814</v>
      </c>
      <c r="J64" s="167">
        <f>H64/G64</f>
        <v>0.0238205009989242</v>
      </c>
      <c r="K64" s="24"/>
      <c r="L64" s="24"/>
      <c r="M64" s="24"/>
      <c r="N64" s="24"/>
      <c r="O64" s="24"/>
      <c r="P64" s="24"/>
      <c r="Q64" s="24"/>
      <c r="R64" s="24"/>
      <c r="S64" s="24"/>
      <c r="T64" s="24"/>
      <c r="U64" s="24"/>
      <c r="V64" s="24"/>
      <c r="W64" s="24"/>
      <c r="X64" s="24"/>
      <c r="Y64" s="24"/>
      <c r="Z64" s="24"/>
    </row>
    <row r="65" ht="19.15" customHeight="1">
      <c r="A65" t="s" s="138">
        <v>5071</v>
      </c>
      <c r="B65" s="149">
        <v>3</v>
      </c>
      <c r="C65" s="149">
        <v>10</v>
      </c>
      <c r="D65" t="s" s="205">
        <v>5131</v>
      </c>
      <c r="E65" t="s" s="205">
        <v>36</v>
      </c>
      <c r="F65" s="223">
        <v>4712</v>
      </c>
      <c r="G65" s="149">
        <v>5351</v>
      </c>
      <c r="H65" s="173">
        <f>SUM(G65-F65)</f>
        <v>639</v>
      </c>
      <c r="I65" s="19">
        <f>H65/F65</f>
        <v>0.135611205432937</v>
      </c>
      <c r="J65" s="167">
        <f>H65/G65</f>
        <v>0.119416931414689</v>
      </c>
      <c r="K65" s="24"/>
      <c r="L65" s="24"/>
      <c r="M65" s="24"/>
      <c r="N65" s="24"/>
      <c r="O65" s="24"/>
      <c r="P65" s="24"/>
      <c r="Q65" s="24"/>
      <c r="R65" s="24"/>
      <c r="S65" s="24"/>
      <c r="T65" s="24"/>
      <c r="U65" s="24"/>
      <c r="V65" s="24"/>
      <c r="W65" s="24"/>
      <c r="X65" s="24"/>
      <c r="Y65" s="24"/>
      <c r="Z65" s="24"/>
    </row>
    <row r="66" ht="19.15" customHeight="1">
      <c r="A66" t="s" s="138">
        <v>5071</v>
      </c>
      <c r="B66" s="149">
        <v>3</v>
      </c>
      <c r="C66" s="149">
        <v>6</v>
      </c>
      <c r="D66" t="s" s="205">
        <v>5132</v>
      </c>
      <c r="E66" t="s" s="205">
        <v>17</v>
      </c>
      <c r="F66" s="223">
        <v>2530</v>
      </c>
      <c r="G66" s="149">
        <v>2743</v>
      </c>
      <c r="H66" s="173">
        <f>SUM(G66-F66)</f>
        <v>213</v>
      </c>
      <c r="I66" s="19">
        <f>H66/F66</f>
        <v>0.0841897233201581</v>
      </c>
      <c r="J66" s="167">
        <f>H66/G66</f>
        <v>0.0776522056142909</v>
      </c>
      <c r="K66" s="24"/>
      <c r="L66" s="24"/>
      <c r="M66" s="24"/>
      <c r="N66" s="24"/>
      <c r="O66" s="24"/>
      <c r="P66" s="24"/>
      <c r="Q66" s="24"/>
      <c r="R66" s="24"/>
      <c r="S66" s="24"/>
      <c r="T66" s="24"/>
      <c r="U66" s="24"/>
      <c r="V66" s="24"/>
      <c r="W66" s="24"/>
      <c r="X66" s="24"/>
      <c r="Y66" s="24"/>
      <c r="Z66" s="24"/>
    </row>
    <row r="67" ht="19.15" customHeight="1">
      <c r="A67" t="s" s="138">
        <v>5071</v>
      </c>
      <c r="B67" s="149">
        <v>3</v>
      </c>
      <c r="C67" s="149">
        <v>8</v>
      </c>
      <c r="D67" t="s" s="205">
        <v>5133</v>
      </c>
      <c r="E67" t="s" s="205">
        <v>281</v>
      </c>
      <c r="F67" s="223">
        <v>1976</v>
      </c>
      <c r="G67" s="149">
        <v>2203</v>
      </c>
      <c r="H67" s="173">
        <f>SUM(G67-F67)</f>
        <v>227</v>
      </c>
      <c r="I67" s="19">
        <f>H67/F67</f>
        <v>0.114878542510121</v>
      </c>
      <c r="J67" s="167">
        <f>H67/G67</f>
        <v>0.103041307308216</v>
      </c>
      <c r="K67" s="24"/>
      <c r="L67" s="24"/>
      <c r="M67" s="24"/>
      <c r="N67" s="24"/>
      <c r="O67" s="24"/>
      <c r="P67" s="24"/>
      <c r="Q67" s="24"/>
      <c r="R67" s="24"/>
      <c r="S67" s="24"/>
      <c r="T67" s="24"/>
      <c r="U67" s="24"/>
      <c r="V67" s="24"/>
      <c r="W67" s="24"/>
      <c r="X67" s="24"/>
      <c r="Y67" s="24"/>
      <c r="Z67" s="24"/>
    </row>
    <row r="68" ht="19.15" customHeight="1">
      <c r="A68" t="s" s="138">
        <v>5071</v>
      </c>
      <c r="B68" s="149">
        <v>3</v>
      </c>
      <c r="C68" s="149">
        <v>4</v>
      </c>
      <c r="D68" t="s" s="205">
        <v>5134</v>
      </c>
      <c r="E68" t="s" s="205">
        <v>28</v>
      </c>
      <c r="F68" s="223">
        <v>1568</v>
      </c>
      <c r="G68" s="149">
        <v>1609</v>
      </c>
      <c r="H68" s="173">
        <f>SUM(G68-F68)</f>
        <v>41</v>
      </c>
      <c r="I68" s="19">
        <f>H68/F68</f>
        <v>0.0261479591836735</v>
      </c>
      <c r="J68" s="167">
        <f>H68/G68</f>
        <v>0.0254816656308266</v>
      </c>
      <c r="K68" s="24"/>
      <c r="L68" s="24"/>
      <c r="M68" s="24"/>
      <c r="N68" s="24"/>
      <c r="O68" s="24"/>
      <c r="P68" s="24"/>
      <c r="Q68" s="24"/>
      <c r="R68" s="24"/>
      <c r="S68" s="24"/>
      <c r="T68" s="24"/>
      <c r="U68" s="24"/>
      <c r="V68" s="24"/>
      <c r="W68" s="24"/>
      <c r="X68" s="24"/>
      <c r="Y68" s="24"/>
      <c r="Z68" s="24"/>
    </row>
    <row r="69" ht="19.15" customHeight="1">
      <c r="A69" t="s" s="138">
        <v>5071</v>
      </c>
      <c r="B69" s="149">
        <v>3</v>
      </c>
      <c r="C69" s="149">
        <v>21</v>
      </c>
      <c r="D69" t="s" s="205">
        <v>5135</v>
      </c>
      <c r="E69" t="s" s="205">
        <v>26</v>
      </c>
      <c r="F69" s="223">
        <v>885</v>
      </c>
      <c r="G69" s="149">
        <v>903</v>
      </c>
      <c r="H69" s="173">
        <f>SUM(G69-F69)</f>
        <v>18</v>
      </c>
      <c r="I69" s="19">
        <f>H69/F69</f>
        <v>0.0203389830508475</v>
      </c>
      <c r="J69" s="167">
        <f>H69/G69</f>
        <v>0.0199335548172757</v>
      </c>
      <c r="K69" s="24"/>
      <c r="L69" s="24"/>
      <c r="M69" s="24"/>
      <c r="N69" s="24"/>
      <c r="O69" s="24"/>
      <c r="P69" s="24"/>
      <c r="Q69" s="24"/>
      <c r="R69" s="24"/>
      <c r="S69" s="24"/>
      <c r="T69" s="24"/>
      <c r="U69" s="24"/>
      <c r="V69" s="24"/>
      <c r="W69" s="24"/>
      <c r="X69" s="24"/>
      <c r="Y69" s="24"/>
      <c r="Z69" s="24"/>
    </row>
    <row r="70" ht="19.15" customHeight="1">
      <c r="A70" t="s" s="138">
        <v>5071</v>
      </c>
      <c r="B70" s="149">
        <v>3</v>
      </c>
      <c r="C70" s="149">
        <v>12</v>
      </c>
      <c r="D70" t="s" s="205">
        <v>5136</v>
      </c>
      <c r="E70" t="s" s="205">
        <v>60</v>
      </c>
      <c r="F70" s="223">
        <v>866</v>
      </c>
      <c r="G70" s="149">
        <v>882</v>
      </c>
      <c r="H70" s="173">
        <f>SUM(G70-F70)</f>
        <v>16</v>
      </c>
      <c r="I70" s="19">
        <f>H70/F70</f>
        <v>0.0184757505773672</v>
      </c>
      <c r="J70" s="167">
        <f>H70/G70</f>
        <v>0.018140589569161</v>
      </c>
      <c r="K70" s="24"/>
      <c r="L70" s="24"/>
      <c r="M70" s="24"/>
      <c r="N70" s="24"/>
      <c r="O70" s="24"/>
      <c r="P70" s="24"/>
      <c r="Q70" s="24"/>
      <c r="R70" s="24"/>
      <c r="S70" s="24"/>
      <c r="T70" s="24"/>
      <c r="U70" s="24"/>
      <c r="V70" s="24"/>
      <c r="W70" s="24"/>
      <c r="X70" s="24"/>
      <c r="Y70" s="24"/>
      <c r="Z70" s="24"/>
    </row>
    <row r="71" ht="19.15" customHeight="1">
      <c r="A71" t="s" s="138">
        <v>5071</v>
      </c>
      <c r="B71" s="149">
        <v>3</v>
      </c>
      <c r="C71" s="149">
        <v>23</v>
      </c>
      <c r="D71" t="s" s="205">
        <v>5137</v>
      </c>
      <c r="E71" t="s" s="205">
        <v>42</v>
      </c>
      <c r="F71" s="223">
        <v>684</v>
      </c>
      <c r="G71" s="149">
        <v>715</v>
      </c>
      <c r="H71" s="173">
        <f>SUM(G71-F71)</f>
        <v>31</v>
      </c>
      <c r="I71" s="19">
        <f>H71/F71</f>
        <v>0.0453216374269006</v>
      </c>
      <c r="J71" s="167">
        <f>H71/G71</f>
        <v>0.0433566433566434</v>
      </c>
      <c r="K71" s="24"/>
      <c r="L71" s="24"/>
      <c r="M71" s="24"/>
      <c r="N71" s="24"/>
      <c r="O71" s="24"/>
      <c r="P71" s="24"/>
      <c r="Q71" s="24"/>
      <c r="R71" s="24"/>
      <c r="S71" s="24"/>
      <c r="T71" s="24"/>
      <c r="U71" s="24"/>
      <c r="V71" s="24"/>
      <c r="W71" s="24"/>
      <c r="X71" s="24"/>
      <c r="Y71" s="24"/>
      <c r="Z71" s="24"/>
    </row>
    <row r="72" ht="19.15" customHeight="1">
      <c r="A72" t="s" s="138">
        <v>5071</v>
      </c>
      <c r="B72" s="149">
        <v>3</v>
      </c>
      <c r="C72" s="149">
        <v>7</v>
      </c>
      <c r="D72" t="s" s="205">
        <v>5138</v>
      </c>
      <c r="E72" t="s" s="205">
        <v>40</v>
      </c>
      <c r="F72" s="223">
        <v>620</v>
      </c>
      <c r="G72" s="149">
        <v>647</v>
      </c>
      <c r="H72" s="173">
        <f>SUM(G72-F72)</f>
        <v>27</v>
      </c>
      <c r="I72" s="19">
        <f>H72/F72</f>
        <v>0.0435483870967742</v>
      </c>
      <c r="J72" s="167">
        <f>H72/G72</f>
        <v>0.0417310664605873</v>
      </c>
      <c r="K72" s="24"/>
      <c r="L72" s="24"/>
      <c r="M72" s="24"/>
      <c r="N72" s="24"/>
      <c r="O72" s="24"/>
      <c r="P72" s="24"/>
      <c r="Q72" s="24"/>
      <c r="R72" s="24"/>
      <c r="S72" s="24"/>
      <c r="T72" s="24"/>
      <c r="U72" s="24"/>
      <c r="V72" s="24"/>
      <c r="W72" s="24"/>
      <c r="X72" s="24"/>
      <c r="Y72" s="24"/>
      <c r="Z72" s="24"/>
    </row>
    <row r="73" ht="19.15" customHeight="1">
      <c r="A73" t="s" s="138">
        <v>5071</v>
      </c>
      <c r="B73" s="149">
        <v>3</v>
      </c>
      <c r="C73" s="149">
        <v>1</v>
      </c>
      <c r="D73" t="s" s="205">
        <v>5139</v>
      </c>
      <c r="E73" t="s" s="205">
        <v>44</v>
      </c>
      <c r="F73" s="223">
        <v>570</v>
      </c>
      <c r="G73" s="149">
        <v>604</v>
      </c>
      <c r="H73" s="173">
        <f>SUM(G73-F73)</f>
        <v>34</v>
      </c>
      <c r="I73" s="19">
        <f>H73/F73</f>
        <v>0.0596491228070175</v>
      </c>
      <c r="J73" s="167">
        <f>H73/G73</f>
        <v>0.0562913907284768</v>
      </c>
      <c r="K73" s="24"/>
      <c r="L73" s="24"/>
      <c r="M73" s="24"/>
      <c r="N73" s="24"/>
      <c r="O73" s="24"/>
      <c r="P73" s="24"/>
      <c r="Q73" s="24"/>
      <c r="R73" s="24"/>
      <c r="S73" s="24"/>
      <c r="T73" s="24"/>
      <c r="U73" s="24"/>
      <c r="V73" s="24"/>
      <c r="W73" s="24"/>
      <c r="X73" s="24"/>
      <c r="Y73" s="24"/>
      <c r="Z73" s="24"/>
    </row>
    <row r="74" ht="19.15" customHeight="1">
      <c r="A74" t="s" s="138">
        <v>5071</v>
      </c>
      <c r="B74" s="149">
        <v>3</v>
      </c>
      <c r="C74" s="149">
        <v>2</v>
      </c>
      <c r="D74" t="s" s="205">
        <v>5140</v>
      </c>
      <c r="E74" t="s" s="205">
        <v>74</v>
      </c>
      <c r="F74" s="223">
        <v>530</v>
      </c>
      <c r="G74" s="149">
        <v>591</v>
      </c>
      <c r="H74" s="173">
        <f>SUM(G74-F74)</f>
        <v>61</v>
      </c>
      <c r="I74" s="19">
        <f>H74/F74</f>
        <v>0.115094339622642</v>
      </c>
      <c r="J74" s="167">
        <f>H74/G74</f>
        <v>0.10321489001692</v>
      </c>
      <c r="K74" s="24"/>
      <c r="L74" s="24"/>
      <c r="M74" s="24"/>
      <c r="N74" s="24"/>
      <c r="O74" s="24"/>
      <c r="P74" s="24"/>
      <c r="Q74" s="24"/>
      <c r="R74" s="24"/>
      <c r="S74" s="24"/>
      <c r="T74" s="24"/>
      <c r="U74" s="24"/>
      <c r="V74" s="24"/>
      <c r="W74" s="24"/>
      <c r="X74" s="24"/>
      <c r="Y74" s="24"/>
      <c r="Z74" s="24"/>
    </row>
    <row r="75" ht="19.15" customHeight="1">
      <c r="A75" t="s" s="138">
        <v>5071</v>
      </c>
      <c r="B75" s="149">
        <v>3</v>
      </c>
      <c r="C75" s="149">
        <v>20</v>
      </c>
      <c r="D75" t="s" s="205">
        <v>5141</v>
      </c>
      <c r="E75" t="s" s="205">
        <v>34</v>
      </c>
      <c r="F75" s="223">
        <v>497</v>
      </c>
      <c r="G75" s="149">
        <v>521</v>
      </c>
      <c r="H75" s="173">
        <f>SUM(G75-F75)</f>
        <v>24</v>
      </c>
      <c r="I75" s="19">
        <f>H75/F75</f>
        <v>0.0482897384305835</v>
      </c>
      <c r="J75" s="167">
        <f>H75/G75</f>
        <v>0.0460652591170825</v>
      </c>
      <c r="K75" s="24"/>
      <c r="L75" s="24"/>
      <c r="M75" s="24"/>
      <c r="N75" s="24"/>
      <c r="O75" s="24"/>
      <c r="P75" s="24"/>
      <c r="Q75" s="24"/>
      <c r="R75" s="24"/>
      <c r="S75" s="24"/>
      <c r="T75" s="24"/>
      <c r="U75" s="24"/>
      <c r="V75" s="24"/>
      <c r="W75" s="24"/>
      <c r="X75" s="24"/>
      <c r="Y75" s="24"/>
      <c r="Z75" s="24"/>
    </row>
    <row r="76" ht="19.15" customHeight="1">
      <c r="A76" t="s" s="138">
        <v>5071</v>
      </c>
      <c r="B76" s="149">
        <v>3</v>
      </c>
      <c r="C76" s="149">
        <v>13</v>
      </c>
      <c r="D76" t="s" s="205">
        <v>5142</v>
      </c>
      <c r="E76" t="s" s="205">
        <v>30</v>
      </c>
      <c r="F76" s="223">
        <v>396</v>
      </c>
      <c r="G76" s="149">
        <v>412</v>
      </c>
      <c r="H76" s="173">
        <f>SUM(G76-F76)</f>
        <v>16</v>
      </c>
      <c r="I76" s="19">
        <f>H76/F76</f>
        <v>0.0404040404040404</v>
      </c>
      <c r="J76" s="167">
        <f>H76/G76</f>
        <v>0.0388349514563107</v>
      </c>
      <c r="K76" s="24"/>
      <c r="L76" s="24"/>
      <c r="M76" s="24"/>
      <c r="N76" s="24"/>
      <c r="O76" s="24"/>
      <c r="P76" s="24"/>
      <c r="Q76" s="24"/>
      <c r="R76" s="24"/>
      <c r="S76" s="24"/>
      <c r="T76" s="24"/>
      <c r="U76" s="24"/>
      <c r="V76" s="24"/>
      <c r="W76" s="24"/>
      <c r="X76" s="24"/>
      <c r="Y76" s="24"/>
      <c r="Z76" s="24"/>
    </row>
    <row r="77" ht="19.15" customHeight="1">
      <c r="A77" t="s" s="138">
        <v>5071</v>
      </c>
      <c r="B77" s="149">
        <v>3</v>
      </c>
      <c r="C77" s="149">
        <v>5</v>
      </c>
      <c r="D77" t="s" s="205">
        <v>5143</v>
      </c>
      <c r="E77" t="s" s="205">
        <v>38</v>
      </c>
      <c r="F77" s="223">
        <v>270</v>
      </c>
      <c r="G77" s="149">
        <v>297</v>
      </c>
      <c r="H77" s="173">
        <f>SUM(G77-F77)</f>
        <v>27</v>
      </c>
      <c r="I77" s="19">
        <f>H77/F77</f>
        <v>0.1</v>
      </c>
      <c r="J77" s="167">
        <f>H77/G77</f>
        <v>0.0909090909090909</v>
      </c>
      <c r="K77" s="24"/>
      <c r="L77" s="24"/>
      <c r="M77" s="24"/>
      <c r="N77" s="24"/>
      <c r="O77" s="24"/>
      <c r="P77" s="24"/>
      <c r="Q77" s="24"/>
      <c r="R77" s="24"/>
      <c r="S77" s="24"/>
      <c r="T77" s="24"/>
      <c r="U77" s="24"/>
      <c r="V77" s="24"/>
      <c r="W77" s="24"/>
      <c r="X77" s="24"/>
      <c r="Y77" s="24"/>
      <c r="Z77" s="24"/>
    </row>
    <row r="78" ht="19.15" customHeight="1">
      <c r="A78" t="s" s="138">
        <v>5071</v>
      </c>
      <c r="B78" s="149">
        <v>3</v>
      </c>
      <c r="C78" s="149">
        <v>28</v>
      </c>
      <c r="D78" t="s" s="205">
        <v>5144</v>
      </c>
      <c r="E78" t="s" s="205">
        <v>153</v>
      </c>
      <c r="F78" s="223">
        <v>264</v>
      </c>
      <c r="G78" s="149">
        <v>274</v>
      </c>
      <c r="H78" s="173">
        <f>SUM(G78-F78)</f>
        <v>10</v>
      </c>
      <c r="I78" s="19">
        <f>H78/F78</f>
        <v>0.0378787878787879</v>
      </c>
      <c r="J78" s="167">
        <f>H78/G78</f>
        <v>0.0364963503649635</v>
      </c>
      <c r="K78" s="24"/>
      <c r="L78" s="24"/>
      <c r="M78" s="24"/>
      <c r="N78" s="24"/>
      <c r="O78" s="24"/>
      <c r="P78" s="24"/>
      <c r="Q78" s="24"/>
      <c r="R78" s="24"/>
      <c r="S78" s="24"/>
      <c r="T78" s="24"/>
      <c r="U78" s="24"/>
      <c r="V78" s="24"/>
      <c r="W78" s="24"/>
      <c r="X78" s="24"/>
      <c r="Y78" s="24"/>
      <c r="Z78" s="24"/>
    </row>
    <row r="79" ht="19.15" customHeight="1">
      <c r="A79" t="s" s="138">
        <v>5071</v>
      </c>
      <c r="B79" s="149">
        <v>3</v>
      </c>
      <c r="C79" s="149">
        <v>14</v>
      </c>
      <c r="D79" t="s" s="205">
        <v>5145</v>
      </c>
      <c r="E79" t="s" s="205">
        <v>24</v>
      </c>
      <c r="F79" s="223">
        <v>254</v>
      </c>
      <c r="G79" s="149">
        <v>261</v>
      </c>
      <c r="H79" s="173">
        <f>SUM(G79-F79)</f>
        <v>7</v>
      </c>
      <c r="I79" s="19">
        <f>H79/F79</f>
        <v>0.0275590551181102</v>
      </c>
      <c r="J79" s="167">
        <f>H79/G79</f>
        <v>0.0268199233716475</v>
      </c>
      <c r="K79" s="24"/>
      <c r="L79" s="24"/>
      <c r="M79" s="24"/>
      <c r="N79" s="24"/>
      <c r="O79" s="24"/>
      <c r="P79" s="24"/>
      <c r="Q79" s="24"/>
      <c r="R79" s="24"/>
      <c r="S79" s="24"/>
      <c r="T79" s="24"/>
      <c r="U79" s="24"/>
      <c r="V79" s="24"/>
      <c r="W79" s="24"/>
      <c r="X79" s="24"/>
      <c r="Y79" s="24"/>
      <c r="Z79" s="24"/>
    </row>
    <row r="80" ht="19.15" customHeight="1">
      <c r="A80" t="s" s="138">
        <v>5071</v>
      </c>
      <c r="B80" s="149">
        <v>3</v>
      </c>
      <c r="C80" s="149">
        <v>22</v>
      </c>
      <c r="D80" t="s" s="205">
        <v>5146</v>
      </c>
      <c r="E80" t="s" s="205">
        <v>52</v>
      </c>
      <c r="F80" s="223">
        <v>190</v>
      </c>
      <c r="G80" s="149">
        <v>201</v>
      </c>
      <c r="H80" s="173">
        <f>SUM(G80-F80)</f>
        <v>11</v>
      </c>
      <c r="I80" s="19">
        <f>H80/F80</f>
        <v>0.0578947368421053</v>
      </c>
      <c r="J80" s="167">
        <f>H80/G80</f>
        <v>0.054726368159204</v>
      </c>
      <c r="K80" s="24"/>
      <c r="L80" s="24"/>
      <c r="M80" s="24"/>
      <c r="N80" s="24"/>
      <c r="O80" s="24"/>
      <c r="P80" s="24"/>
      <c r="Q80" s="24"/>
      <c r="R80" s="24"/>
      <c r="S80" s="24"/>
      <c r="T80" s="24"/>
      <c r="U80" s="24"/>
      <c r="V80" s="24"/>
      <c r="W80" s="24"/>
      <c r="X80" s="24"/>
      <c r="Y80" s="24"/>
      <c r="Z80" s="24"/>
    </row>
    <row r="81" ht="19.15" customHeight="1">
      <c r="A81" t="s" s="138">
        <v>5071</v>
      </c>
      <c r="B81" s="149">
        <v>3</v>
      </c>
      <c r="C81" s="149">
        <v>11</v>
      </c>
      <c r="D81" t="s" s="205">
        <v>5147</v>
      </c>
      <c r="E81" t="s" s="205">
        <v>54</v>
      </c>
      <c r="F81" s="223">
        <v>172</v>
      </c>
      <c r="G81" s="149">
        <v>179</v>
      </c>
      <c r="H81" s="173">
        <f>SUM(G81-F81)</f>
        <v>7</v>
      </c>
      <c r="I81" s="19">
        <f>H81/F81</f>
        <v>0.0406976744186047</v>
      </c>
      <c r="J81" s="167">
        <f>H81/G81</f>
        <v>0.0391061452513966</v>
      </c>
      <c r="K81" s="24"/>
      <c r="L81" s="24"/>
      <c r="M81" s="24"/>
      <c r="N81" s="24"/>
      <c r="O81" s="24"/>
      <c r="P81" s="24"/>
      <c r="Q81" s="24"/>
      <c r="R81" s="24"/>
      <c r="S81" s="24"/>
      <c r="T81" s="24"/>
      <c r="U81" s="24"/>
      <c r="V81" s="24"/>
      <c r="W81" s="24"/>
      <c r="X81" s="24"/>
      <c r="Y81" s="24"/>
      <c r="Z81" s="24"/>
    </row>
    <row r="82" ht="19.15" customHeight="1">
      <c r="A82" t="s" s="138">
        <v>5071</v>
      </c>
      <c r="B82" s="149">
        <v>3</v>
      </c>
      <c r="C82" s="149">
        <v>19</v>
      </c>
      <c r="D82" t="s" s="205">
        <v>5148</v>
      </c>
      <c r="E82" t="s" s="205">
        <v>72</v>
      </c>
      <c r="F82" s="223">
        <v>166</v>
      </c>
      <c r="G82" s="149">
        <v>178</v>
      </c>
      <c r="H82" s="173">
        <f>SUM(G82-F82)</f>
        <v>12</v>
      </c>
      <c r="I82" s="19">
        <f>H82/F82</f>
        <v>0.07228915662650599</v>
      </c>
      <c r="J82" s="167">
        <f>H82/G82</f>
        <v>0.06741573033707871</v>
      </c>
      <c r="K82" s="24"/>
      <c r="L82" s="24"/>
      <c r="M82" s="24"/>
      <c r="N82" s="24"/>
      <c r="O82" s="24"/>
      <c r="P82" s="24"/>
      <c r="Q82" s="24"/>
      <c r="R82" s="24"/>
      <c r="S82" s="24"/>
      <c r="T82" s="24"/>
      <c r="U82" s="24"/>
      <c r="V82" s="24"/>
      <c r="W82" s="24"/>
      <c r="X82" s="24"/>
      <c r="Y82" s="24"/>
      <c r="Z82" s="24"/>
    </row>
    <row r="83" ht="19.15" customHeight="1">
      <c r="A83" t="s" s="138">
        <v>5071</v>
      </c>
      <c r="B83" s="149">
        <v>3</v>
      </c>
      <c r="C83" s="149">
        <v>17</v>
      </c>
      <c r="D83" t="s" s="205">
        <v>5149</v>
      </c>
      <c r="E83" t="s" s="205">
        <v>66</v>
      </c>
      <c r="F83" s="223">
        <v>141</v>
      </c>
      <c r="G83" s="149">
        <v>151</v>
      </c>
      <c r="H83" s="173">
        <f>SUM(G83-F83)</f>
        <v>10</v>
      </c>
      <c r="I83" s="19">
        <f>H83/F83</f>
        <v>0.0709219858156028</v>
      </c>
      <c r="J83" s="167">
        <f>H83/G83</f>
        <v>0.0662251655629139</v>
      </c>
      <c r="K83" s="24"/>
      <c r="L83" s="24"/>
      <c r="M83" s="24"/>
      <c r="N83" s="24"/>
      <c r="O83" s="24"/>
      <c r="P83" s="24"/>
      <c r="Q83" s="24"/>
      <c r="R83" s="24"/>
      <c r="S83" s="24"/>
      <c r="T83" s="24"/>
      <c r="U83" s="24"/>
      <c r="V83" s="24"/>
      <c r="W83" s="24"/>
      <c r="X83" s="24"/>
      <c r="Y83" s="24"/>
      <c r="Z83" s="24"/>
    </row>
    <row r="84" ht="19.15" customHeight="1">
      <c r="A84" t="s" s="138">
        <v>5071</v>
      </c>
      <c r="B84" s="149">
        <v>3</v>
      </c>
      <c r="C84" s="149">
        <v>26</v>
      </c>
      <c r="D84" t="s" s="205">
        <v>5150</v>
      </c>
      <c r="E84" t="s" s="205">
        <v>32</v>
      </c>
      <c r="F84" s="223">
        <v>127</v>
      </c>
      <c r="G84" s="149">
        <v>142</v>
      </c>
      <c r="H84" s="173">
        <f>SUM(G84-F84)</f>
        <v>15</v>
      </c>
      <c r="I84" s="19">
        <f>H84/F84</f>
        <v>0.118110236220472</v>
      </c>
      <c r="J84" s="167">
        <f>H84/G84</f>
        <v>0.105633802816901</v>
      </c>
      <c r="K84" s="24"/>
      <c r="L84" s="24"/>
      <c r="M84" s="24"/>
      <c r="N84" s="24"/>
      <c r="O84" s="24"/>
      <c r="P84" s="24"/>
      <c r="Q84" s="24"/>
      <c r="R84" s="24"/>
      <c r="S84" s="24"/>
      <c r="T84" s="24"/>
      <c r="U84" s="24"/>
      <c r="V84" s="24"/>
      <c r="W84" s="24"/>
      <c r="X84" s="24"/>
      <c r="Y84" s="24"/>
      <c r="Z84" s="24"/>
    </row>
    <row r="85" ht="19.15" customHeight="1">
      <c r="A85" t="s" s="138">
        <v>5071</v>
      </c>
      <c r="B85" s="149">
        <v>3</v>
      </c>
      <c r="C85" s="149">
        <v>18</v>
      </c>
      <c r="D85" t="s" s="205">
        <v>5151</v>
      </c>
      <c r="E85" t="s" s="205">
        <v>76</v>
      </c>
      <c r="F85" s="223">
        <v>131</v>
      </c>
      <c r="G85" s="149">
        <v>137</v>
      </c>
      <c r="H85" s="173">
        <f>SUM(G85-F85)</f>
        <v>6</v>
      </c>
      <c r="I85" s="19">
        <f>H85/F85</f>
        <v>0.0458015267175573</v>
      </c>
      <c r="J85" s="167">
        <f>H85/G85</f>
        <v>0.0437956204379562</v>
      </c>
      <c r="K85" s="24"/>
      <c r="L85" s="24"/>
      <c r="M85" s="24"/>
      <c r="N85" s="24"/>
      <c r="O85" s="24"/>
      <c r="P85" s="24"/>
      <c r="Q85" s="24"/>
      <c r="R85" s="24"/>
      <c r="S85" s="24"/>
      <c r="T85" s="24"/>
      <c r="U85" s="24"/>
      <c r="V85" s="24"/>
      <c r="W85" s="24"/>
      <c r="X85" s="24"/>
      <c r="Y85" s="24"/>
      <c r="Z85" s="24"/>
    </row>
    <row r="86" ht="19.15" customHeight="1">
      <c r="A86" t="s" s="138">
        <v>5071</v>
      </c>
      <c r="B86" s="149">
        <v>3</v>
      </c>
      <c r="C86" s="149">
        <v>24</v>
      </c>
      <c r="D86" t="s" s="205">
        <v>5152</v>
      </c>
      <c r="E86" t="s" s="205">
        <v>265</v>
      </c>
      <c r="F86" s="223">
        <v>114</v>
      </c>
      <c r="G86" s="149">
        <v>119</v>
      </c>
      <c r="H86" s="173">
        <f>SUM(G86-F86)</f>
        <v>5</v>
      </c>
      <c r="I86" s="19">
        <f>H86/F86</f>
        <v>0.043859649122807</v>
      </c>
      <c r="J86" s="167">
        <f>H86/G86</f>
        <v>0.0420168067226891</v>
      </c>
      <c r="K86" s="24"/>
      <c r="L86" s="24"/>
      <c r="M86" s="24"/>
      <c r="N86" s="24"/>
      <c r="O86" s="24"/>
      <c r="P86" s="24"/>
      <c r="Q86" s="24"/>
      <c r="R86" s="24"/>
      <c r="S86" s="24"/>
      <c r="T86" s="24"/>
      <c r="U86" s="24"/>
      <c r="V86" s="24"/>
      <c r="W86" s="24"/>
      <c r="X86" s="24"/>
      <c r="Y86" s="24"/>
      <c r="Z86" s="24"/>
    </row>
    <row r="87" ht="19.15" customHeight="1">
      <c r="A87" t="s" s="138">
        <v>5071</v>
      </c>
      <c r="B87" s="149">
        <v>3</v>
      </c>
      <c r="C87" s="149">
        <v>25</v>
      </c>
      <c r="D87" t="s" s="205">
        <v>5153</v>
      </c>
      <c r="E87" t="s" s="205">
        <v>112</v>
      </c>
      <c r="F87" s="223">
        <v>84</v>
      </c>
      <c r="G87" s="149">
        <v>94</v>
      </c>
      <c r="H87" s="173">
        <f>SUM(G87-F87)</f>
        <v>10</v>
      </c>
      <c r="I87" s="19">
        <f>H87/F87</f>
        <v>0.119047619047619</v>
      </c>
      <c r="J87" s="167">
        <f>H87/G87</f>
        <v>0.106382978723404</v>
      </c>
      <c r="K87" s="24"/>
      <c r="L87" s="24"/>
      <c r="M87" s="24"/>
      <c r="N87" s="24"/>
      <c r="O87" s="24"/>
      <c r="P87" s="24"/>
      <c r="Q87" s="24"/>
      <c r="R87" s="24"/>
      <c r="S87" s="24"/>
      <c r="T87" s="24"/>
      <c r="U87" s="24"/>
      <c r="V87" s="24"/>
      <c r="W87" s="24"/>
      <c r="X87" s="24"/>
      <c r="Y87" s="24"/>
      <c r="Z87" s="24"/>
    </row>
    <row r="88" ht="19.15" customHeight="1">
      <c r="A88" t="s" s="138">
        <v>5071</v>
      </c>
      <c r="B88" s="149">
        <v>3</v>
      </c>
      <c r="C88" s="149">
        <v>27</v>
      </c>
      <c r="D88" t="s" s="205">
        <v>5154</v>
      </c>
      <c r="E88" t="s" s="205">
        <v>68</v>
      </c>
      <c r="F88" s="223">
        <v>70</v>
      </c>
      <c r="G88" s="149">
        <v>78</v>
      </c>
      <c r="H88" s="173">
        <f>SUM(G88-F88)</f>
        <v>8</v>
      </c>
      <c r="I88" s="19">
        <f>H88/F88</f>
        <v>0.114285714285714</v>
      </c>
      <c r="J88" s="167">
        <f>H88/G88</f>
        <v>0.102564102564103</v>
      </c>
      <c r="K88" s="24"/>
      <c r="L88" s="24"/>
      <c r="M88" s="24"/>
      <c r="N88" s="24"/>
      <c r="O88" s="24"/>
      <c r="P88" s="24"/>
      <c r="Q88" s="24"/>
      <c r="R88" s="24"/>
      <c r="S88" s="24"/>
      <c r="T88" s="24"/>
      <c r="U88" s="24"/>
      <c r="V88" s="24"/>
      <c r="W88" s="24"/>
      <c r="X88" s="24"/>
      <c r="Y88" s="24"/>
      <c r="Z88" s="24"/>
    </row>
    <row r="89" ht="19.15" customHeight="1">
      <c r="A89" t="s" s="138">
        <v>5071</v>
      </c>
      <c r="B89" s="149">
        <v>3</v>
      </c>
      <c r="C89" s="149">
        <v>16</v>
      </c>
      <c r="D89" t="s" s="205">
        <v>5155</v>
      </c>
      <c r="E89" t="s" s="205">
        <v>48</v>
      </c>
      <c r="F89" s="223">
        <v>0</v>
      </c>
      <c r="G89" s="149">
        <v>0</v>
      </c>
      <c r="H89" s="206">
        <f>SUM(G89-F89)</f>
        <v>0</v>
      </c>
      <c r="I89" s="301">
        <f>H89/F89</f>
      </c>
      <c r="J89" s="176">
        <f>H89/G89</f>
      </c>
      <c r="K89" s="174"/>
      <c r="L89" s="174"/>
      <c r="M89" s="174"/>
      <c r="N89" s="174"/>
      <c r="O89" s="174"/>
      <c r="P89" s="174"/>
      <c r="Q89" s="174"/>
      <c r="R89" s="174"/>
      <c r="S89" s="174"/>
      <c r="T89" s="174"/>
      <c r="U89" s="174"/>
      <c r="V89" s="174"/>
      <c r="W89" s="174"/>
      <c r="X89" s="174"/>
      <c r="Y89" s="174"/>
      <c r="Z89" s="174"/>
    </row>
    <row r="90" ht="13.65" customHeight="1">
      <c r="A90" s="192"/>
      <c r="B90" s="183"/>
      <c r="C90" s="183"/>
      <c r="D90" s="183"/>
      <c r="E90" s="183"/>
      <c r="F90" s="194">
        <f>SUM(F62:F89)</f>
        <v>83113</v>
      </c>
      <c r="G90" s="194">
        <f>SUM(G62:G89)</f>
        <v>86605</v>
      </c>
      <c r="H90" s="194">
        <f>SUM(H62:H89)</f>
        <v>3492</v>
      </c>
      <c r="I90" s="302">
        <f>H90/F90</f>
        <v>0.0420150878923875</v>
      </c>
      <c r="J90" s="182">
        <f>H90/G90</f>
        <v>0.0403209976329311</v>
      </c>
      <c r="K90" s="183"/>
      <c r="L90" s="183"/>
      <c r="M90" s="183"/>
      <c r="N90" s="183"/>
      <c r="O90" s="183"/>
      <c r="P90" s="183"/>
      <c r="Q90" s="183"/>
      <c r="R90" s="183"/>
      <c r="S90" s="183"/>
      <c r="T90" s="183"/>
      <c r="U90" s="183"/>
      <c r="V90" s="183"/>
      <c r="W90" s="183"/>
      <c r="X90" s="183"/>
      <c r="Y90" s="183"/>
      <c r="Z90" s="184"/>
    </row>
    <row r="91" ht="13.65" customHeight="1">
      <c r="A91" s="195"/>
      <c r="B91" s="195"/>
      <c r="C91" s="195"/>
      <c r="D91" s="195"/>
      <c r="E91" s="195"/>
      <c r="F91" s="195"/>
      <c r="G91" s="195"/>
      <c r="H91" s="195"/>
      <c r="I91" s="304"/>
      <c r="J91" s="196"/>
      <c r="K91" s="195"/>
      <c r="L91" s="195"/>
      <c r="M91" s="195"/>
      <c r="N91" s="195"/>
      <c r="O91" s="195"/>
      <c r="P91" s="195"/>
      <c r="Q91" s="195"/>
      <c r="R91" s="195"/>
      <c r="S91" s="195"/>
      <c r="T91" s="195"/>
      <c r="U91" s="195"/>
      <c r="V91" s="195"/>
      <c r="W91" s="195"/>
      <c r="X91" s="195"/>
      <c r="Y91" s="195"/>
      <c r="Z91" s="195"/>
    </row>
    <row r="92" ht="13.65" customHeight="1">
      <c r="A92" s="215"/>
      <c r="B92" s="216"/>
      <c r="C92" s="216"/>
      <c r="D92" s="216"/>
      <c r="E92" s="216"/>
      <c r="F92" s="218">
        <f>SUM(F90,F60,F30)</f>
        <v>277655</v>
      </c>
      <c r="G92" s="218">
        <f>SUM(G90,G60,G30)</f>
        <v>288954</v>
      </c>
      <c r="H92" s="218">
        <f>SUM(H90,H60,H30)</f>
        <v>11299</v>
      </c>
      <c r="I92" s="305">
        <f>H92/F92</f>
        <v>0.0406943869190182</v>
      </c>
      <c r="J92" s="235">
        <f>H92/G92</f>
        <v>0.039103109837552</v>
      </c>
      <c r="K92" s="216"/>
      <c r="L92" s="216"/>
      <c r="M92" s="216"/>
      <c r="N92" s="216"/>
      <c r="O92" s="216"/>
      <c r="P92" s="216"/>
      <c r="Q92" s="216"/>
      <c r="R92" s="216"/>
      <c r="S92" s="216"/>
      <c r="T92" s="216"/>
      <c r="U92" s="216"/>
      <c r="V92" s="216"/>
      <c r="W92" s="216"/>
      <c r="X92" s="216"/>
      <c r="Y92" s="216"/>
      <c r="Z92"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3.xml><?xml version="1.0" encoding="utf-8"?>
<worksheet xmlns:r="http://schemas.openxmlformats.org/officeDocument/2006/relationships" xmlns="http://schemas.openxmlformats.org/spreadsheetml/2006/main">
  <sheetPr>
    <pageSetUpPr fitToPage="1"/>
  </sheetPr>
  <dimension ref="A1:Z443"/>
  <sheetViews>
    <sheetView workbookViewId="0" showGridLines="0" defaultGridColor="1"/>
  </sheetViews>
  <sheetFormatPr defaultColWidth="14.5" defaultRowHeight="15.75" customHeight="1" outlineLevelRow="0" outlineLevelCol="0"/>
  <cols>
    <col min="1" max="26" width="14.5" style="132" customWidth="1"/>
    <col min="27" max="256" width="14.5" style="132" customWidth="1"/>
  </cols>
  <sheetData>
    <row r="1" ht="18.5" customHeight="1">
      <c r="A1" t="s" s="133">
        <v>6</v>
      </c>
      <c r="B1" t="s" s="133">
        <v>7</v>
      </c>
      <c r="C1" t="s" s="133">
        <v>11320</v>
      </c>
      <c r="D1" t="s" s="133">
        <v>11321</v>
      </c>
      <c r="E1" t="s" s="133">
        <v>11</v>
      </c>
      <c r="F1" t="s" s="134">
        <v>11322</v>
      </c>
      <c r="G1" t="s" s="135">
        <v>11323</v>
      </c>
      <c r="H1" s="136"/>
      <c r="I1" s="136"/>
      <c r="J1" s="136"/>
      <c r="K1" s="136"/>
      <c r="L1" s="136"/>
      <c r="M1" s="136"/>
      <c r="N1" s="136"/>
      <c r="O1" s="136"/>
      <c r="P1" s="136"/>
      <c r="Q1" s="136"/>
      <c r="R1" s="136"/>
      <c r="S1" s="136"/>
      <c r="T1" s="136"/>
      <c r="U1" s="136"/>
      <c r="V1" s="136"/>
      <c r="W1" s="136"/>
      <c r="X1" s="136"/>
      <c r="Y1" s="136"/>
      <c r="Z1" s="136"/>
    </row>
    <row r="2" ht="19.15" customHeight="1">
      <c r="A2" t="s" s="137">
        <v>4247</v>
      </c>
      <c r="B2" s="7">
        <v>3</v>
      </c>
      <c r="C2" s="7">
        <v>75636</v>
      </c>
      <c r="D2" s="7">
        <v>103831</v>
      </c>
      <c r="E2" s="7">
        <v>28195</v>
      </c>
      <c r="F2" s="19">
        <f>E2/C2</f>
        <v>0.372772224866466</v>
      </c>
      <c r="G2" s="19">
        <f>E2/D2</f>
        <v>0.271547033159654</v>
      </c>
      <c r="H2" s="24"/>
      <c r="I2" s="24"/>
      <c r="J2" s="24"/>
      <c r="K2" s="24"/>
      <c r="L2" s="24"/>
      <c r="M2" s="24"/>
      <c r="N2" s="24"/>
      <c r="O2" s="24"/>
      <c r="P2" s="24"/>
      <c r="Q2" s="24"/>
      <c r="R2" s="24"/>
      <c r="S2" s="24"/>
      <c r="T2" s="24"/>
      <c r="U2" s="24"/>
      <c r="V2" s="24"/>
      <c r="W2" s="24"/>
      <c r="X2" s="24"/>
      <c r="Y2" s="24"/>
      <c r="Z2" s="24"/>
    </row>
    <row r="3" ht="19.15" customHeight="1">
      <c r="A3" t="s" s="138">
        <v>3482</v>
      </c>
      <c r="B3" s="139">
        <v>2</v>
      </c>
      <c r="C3" s="7">
        <v>86996</v>
      </c>
      <c r="D3" s="7">
        <v>112678</v>
      </c>
      <c r="E3" s="7">
        <v>25682</v>
      </c>
      <c r="F3" s="19">
        <f>E3/C3</f>
        <v>0.295208975125293</v>
      </c>
      <c r="G3" s="19">
        <f>E3/D3</f>
        <v>0.227923818314134</v>
      </c>
      <c r="H3" s="24"/>
      <c r="I3" s="24"/>
      <c r="J3" s="24"/>
      <c r="K3" s="24"/>
      <c r="L3" s="24"/>
      <c r="M3" s="24"/>
      <c r="N3" s="24"/>
      <c r="O3" s="24"/>
      <c r="P3" s="24"/>
      <c r="Q3" s="24"/>
      <c r="R3" s="24"/>
      <c r="S3" s="24"/>
      <c r="T3" s="24"/>
      <c r="U3" s="24"/>
      <c r="V3" s="24"/>
      <c r="W3" s="24"/>
      <c r="X3" s="24"/>
      <c r="Y3" s="24"/>
      <c r="Z3" s="24"/>
    </row>
    <row r="4" ht="19.15" customHeight="1">
      <c r="A4" t="s" s="140">
        <v>4559</v>
      </c>
      <c r="B4" s="7">
        <v>2</v>
      </c>
      <c r="C4" s="7">
        <v>77241</v>
      </c>
      <c r="D4" s="7">
        <v>102330</v>
      </c>
      <c r="E4" s="7">
        <v>25089</v>
      </c>
      <c r="F4" s="19">
        <f>E4/C4</f>
        <v>0.324814541499981</v>
      </c>
      <c r="G4" s="19">
        <f>E4/D4</f>
        <v>0.245177367340956</v>
      </c>
      <c r="H4" s="24"/>
      <c r="I4" s="24"/>
      <c r="J4" s="24"/>
      <c r="K4" s="24"/>
      <c r="L4" s="24"/>
      <c r="M4" s="24"/>
      <c r="N4" s="24"/>
      <c r="O4" s="24"/>
      <c r="P4" s="24"/>
      <c r="Q4" s="24"/>
      <c r="R4" s="24"/>
      <c r="S4" s="24"/>
      <c r="T4" s="24"/>
      <c r="U4" s="24"/>
      <c r="V4" s="24"/>
      <c r="W4" s="24"/>
      <c r="X4" s="24"/>
      <c r="Y4" s="24"/>
      <c r="Z4" s="24"/>
    </row>
    <row r="5" ht="19.15" customHeight="1">
      <c r="A5" t="s" s="138">
        <v>10951</v>
      </c>
      <c r="B5" s="139">
        <v>4</v>
      </c>
      <c r="C5" s="7">
        <v>60601</v>
      </c>
      <c r="D5" s="7">
        <v>85467</v>
      </c>
      <c r="E5" s="7">
        <v>24866</v>
      </c>
      <c r="F5" s="19">
        <f>E5/C5</f>
        <v>0.410323261992376</v>
      </c>
      <c r="G5" s="19">
        <f>E5/D5</f>
        <v>0.290942703031579</v>
      </c>
      <c r="H5" s="24"/>
      <c r="I5" s="24"/>
      <c r="J5" s="24"/>
      <c r="K5" s="24"/>
      <c r="L5" s="24"/>
      <c r="M5" s="24"/>
      <c r="N5" s="24"/>
      <c r="O5" s="24"/>
      <c r="P5" s="24"/>
      <c r="Q5" s="24"/>
      <c r="R5" s="24"/>
      <c r="S5" s="24"/>
      <c r="T5" s="24"/>
      <c r="U5" s="24"/>
      <c r="V5" s="24"/>
      <c r="W5" s="24"/>
      <c r="X5" s="24"/>
      <c r="Y5" s="24"/>
      <c r="Z5" s="24"/>
    </row>
    <row r="6" ht="19.15" customHeight="1">
      <c r="A6" t="s" s="138">
        <v>3482</v>
      </c>
      <c r="B6" s="139">
        <v>1</v>
      </c>
      <c r="C6" s="7">
        <v>81421</v>
      </c>
      <c r="D6" s="7">
        <v>104724</v>
      </c>
      <c r="E6" s="7">
        <v>23303</v>
      </c>
      <c r="F6" s="19">
        <f>E6/C6</f>
        <v>0.286203804915194</v>
      </c>
      <c r="G6" s="19">
        <f>E6/D6</f>
        <v>0.222518238417173</v>
      </c>
      <c r="H6" s="24"/>
      <c r="I6" s="24"/>
      <c r="J6" s="24"/>
      <c r="K6" s="24"/>
      <c r="L6" s="24"/>
      <c r="M6" s="24"/>
      <c r="N6" s="24"/>
      <c r="O6" s="24"/>
      <c r="P6" s="24"/>
      <c r="Q6" s="24"/>
      <c r="R6" s="24"/>
      <c r="S6" s="24"/>
      <c r="T6" s="24"/>
      <c r="U6" s="24"/>
      <c r="V6" s="24"/>
      <c r="W6" s="24"/>
      <c r="X6" s="24"/>
      <c r="Y6" s="24"/>
      <c r="Z6" s="24"/>
    </row>
    <row r="7" ht="19.15" customHeight="1">
      <c r="A7" t="s" s="140">
        <v>2363</v>
      </c>
      <c r="B7" s="7">
        <v>4</v>
      </c>
      <c r="C7" s="7">
        <v>82144</v>
      </c>
      <c r="D7" s="7">
        <v>105318</v>
      </c>
      <c r="E7" s="7">
        <v>23174</v>
      </c>
      <c r="F7" s="19">
        <f>E7/C7</f>
        <v>0.282114335800545</v>
      </c>
      <c r="G7" s="19">
        <f>E7/D7</f>
        <v>0.220038360014432</v>
      </c>
      <c r="H7" s="24"/>
      <c r="I7" s="24"/>
      <c r="J7" s="24"/>
      <c r="K7" s="24"/>
      <c r="L7" s="24"/>
      <c r="M7" s="24"/>
      <c r="N7" s="24"/>
      <c r="O7" s="24"/>
      <c r="P7" s="24"/>
      <c r="Q7" s="24"/>
      <c r="R7" s="24"/>
      <c r="S7" s="24"/>
      <c r="T7" s="24"/>
      <c r="U7" s="24"/>
      <c r="V7" s="24"/>
      <c r="W7" s="24"/>
      <c r="X7" s="24"/>
      <c r="Y7" s="24"/>
      <c r="Z7" s="24"/>
    </row>
    <row r="8" ht="19.15" customHeight="1">
      <c r="A8" t="s" s="138">
        <v>7364</v>
      </c>
      <c r="B8" s="139">
        <v>1</v>
      </c>
      <c r="C8" s="7">
        <v>89636</v>
      </c>
      <c r="D8" s="7">
        <v>111288</v>
      </c>
      <c r="E8" s="7">
        <v>21652</v>
      </c>
      <c r="F8" s="19">
        <f>E8/C8</f>
        <v>0.24155473247356</v>
      </c>
      <c r="G8" s="19">
        <f>E8/D8</f>
        <v>0.194558263244914</v>
      </c>
      <c r="H8" s="24"/>
      <c r="I8" s="24"/>
      <c r="J8" s="24"/>
      <c r="K8" s="24"/>
      <c r="L8" s="24"/>
      <c r="M8" s="24"/>
      <c r="N8" s="24"/>
      <c r="O8" s="24"/>
      <c r="P8" s="24"/>
      <c r="Q8" s="24"/>
      <c r="R8" s="24"/>
      <c r="S8" s="24"/>
      <c r="T8" s="24"/>
      <c r="U8" s="24"/>
      <c r="V8" s="24"/>
      <c r="W8" s="24"/>
      <c r="X8" s="24"/>
      <c r="Y8" s="24"/>
      <c r="Z8" s="24"/>
    </row>
    <row r="9" ht="16.6" customHeight="1">
      <c r="A9" t="s" s="141">
        <v>124</v>
      </c>
      <c r="B9" s="7">
        <v>28</v>
      </c>
      <c r="C9" s="7">
        <v>87564</v>
      </c>
      <c r="D9" s="7">
        <v>109129</v>
      </c>
      <c r="E9" s="7">
        <v>21565</v>
      </c>
      <c r="F9" s="19">
        <f>E9/C9</f>
        <v>0.246277008816409</v>
      </c>
      <c r="G9" s="19">
        <f>E9/D9</f>
        <v>0.197610167783082</v>
      </c>
      <c r="H9" s="24"/>
      <c r="I9" s="24"/>
      <c r="J9" s="24"/>
      <c r="K9" s="24"/>
      <c r="L9" s="24"/>
      <c r="M9" s="24"/>
      <c r="N9" s="24"/>
      <c r="O9" s="24"/>
      <c r="P9" s="24"/>
      <c r="Q9" s="24"/>
      <c r="R9" s="24"/>
      <c r="S9" s="24"/>
      <c r="T9" s="24"/>
      <c r="U9" s="24"/>
      <c r="V9" s="24"/>
      <c r="W9" s="24"/>
      <c r="X9" s="24"/>
      <c r="Y9" s="24"/>
      <c r="Z9" s="24"/>
    </row>
    <row r="10" ht="19.15" customHeight="1">
      <c r="A10" t="s" s="138">
        <v>7364</v>
      </c>
      <c r="B10" s="139">
        <v>7</v>
      </c>
      <c r="C10" s="7">
        <v>77687</v>
      </c>
      <c r="D10" s="7">
        <v>98946</v>
      </c>
      <c r="E10" s="7">
        <v>21259</v>
      </c>
      <c r="F10" s="19">
        <f>E10/C10</f>
        <v>0.273649387928482</v>
      </c>
      <c r="G10" s="19">
        <f>E10/D10</f>
        <v>0.214854567137631</v>
      </c>
      <c r="H10" s="24"/>
      <c r="I10" s="24"/>
      <c r="J10" s="24"/>
      <c r="K10" s="24"/>
      <c r="L10" s="24"/>
      <c r="M10" s="24"/>
      <c r="N10" s="24"/>
      <c r="O10" s="24"/>
      <c r="P10" s="24"/>
      <c r="Q10" s="24"/>
      <c r="R10" s="24"/>
      <c r="S10" s="24"/>
      <c r="T10" s="24"/>
      <c r="U10" s="24"/>
      <c r="V10" s="24"/>
      <c r="W10" s="24"/>
      <c r="X10" s="24"/>
      <c r="Y10" s="24"/>
      <c r="Z10" s="24"/>
    </row>
    <row r="11" ht="19.15" customHeight="1">
      <c r="A11" t="s" s="140">
        <v>2363</v>
      </c>
      <c r="B11" s="7">
        <v>2</v>
      </c>
      <c r="C11" s="7">
        <v>83325</v>
      </c>
      <c r="D11" s="7">
        <v>103108</v>
      </c>
      <c r="E11" s="7">
        <v>19783</v>
      </c>
      <c r="F11" s="19">
        <f>E11/C11</f>
        <v>0.237419741974197</v>
      </c>
      <c r="G11" s="19">
        <f>E11/D11</f>
        <v>0.191866780463204</v>
      </c>
      <c r="H11" s="24"/>
      <c r="I11" s="24"/>
      <c r="J11" s="24"/>
      <c r="K11" s="24"/>
      <c r="L11" s="24"/>
      <c r="M11" s="24"/>
      <c r="N11" s="24"/>
      <c r="O11" s="24"/>
      <c r="P11" s="24"/>
      <c r="Q11" s="24"/>
      <c r="R11" s="24"/>
      <c r="S11" s="24"/>
      <c r="T11" s="24"/>
      <c r="U11" s="24"/>
      <c r="V11" s="24"/>
      <c r="W11" s="24"/>
      <c r="X11" s="24"/>
      <c r="Y11" s="24"/>
      <c r="Z11" s="24"/>
    </row>
    <row r="12" ht="19.15" customHeight="1">
      <c r="A12" t="s" s="138">
        <v>3482</v>
      </c>
      <c r="B12" s="139">
        <v>3</v>
      </c>
      <c r="C12" s="7">
        <v>85190</v>
      </c>
      <c r="D12" s="7">
        <v>104907</v>
      </c>
      <c r="E12" s="7">
        <v>19717</v>
      </c>
      <c r="F12" s="19">
        <f>E12/C12</f>
        <v>0.231447352975701</v>
      </c>
      <c r="G12" s="19">
        <f>E12/D12</f>
        <v>0.187947420095894</v>
      </c>
      <c r="H12" s="24"/>
      <c r="I12" s="24"/>
      <c r="J12" s="24"/>
      <c r="K12" s="24"/>
      <c r="L12" s="24"/>
      <c r="M12" s="24"/>
      <c r="N12" s="24"/>
      <c r="O12" s="24"/>
      <c r="P12" s="24"/>
      <c r="Q12" s="24"/>
      <c r="R12" s="24"/>
      <c r="S12" s="24"/>
      <c r="T12" s="24"/>
      <c r="U12" s="24"/>
      <c r="V12" s="24"/>
      <c r="W12" s="24"/>
      <c r="X12" s="24"/>
      <c r="Y12" s="24"/>
      <c r="Z12" s="24"/>
    </row>
    <row r="13" ht="19.15" customHeight="1">
      <c r="A13" t="s" s="140">
        <v>2363</v>
      </c>
      <c r="B13" s="7">
        <v>1</v>
      </c>
      <c r="C13" s="7">
        <v>81830</v>
      </c>
      <c r="D13" s="7">
        <v>99166</v>
      </c>
      <c r="E13" s="7">
        <v>17336</v>
      </c>
      <c r="F13" s="19">
        <f>E13/C13</f>
        <v>0.211853843333741</v>
      </c>
      <c r="G13" s="19">
        <f>E13/D13</f>
        <v>0.174817981969627</v>
      </c>
      <c r="H13" s="24"/>
      <c r="I13" s="24"/>
      <c r="J13" s="24"/>
      <c r="K13" s="24"/>
      <c r="L13" s="24"/>
      <c r="M13" s="24"/>
      <c r="N13" s="24"/>
      <c r="O13" s="24"/>
      <c r="P13" s="24"/>
      <c r="Q13" s="24"/>
      <c r="R13" s="24"/>
      <c r="S13" s="24"/>
      <c r="T13" s="24"/>
      <c r="U13" s="24"/>
      <c r="V13" s="24"/>
      <c r="W13" s="24"/>
      <c r="X13" s="24"/>
      <c r="Y13" s="24"/>
      <c r="Z13" s="24"/>
    </row>
    <row r="14" ht="19.15" customHeight="1">
      <c r="A14" t="s" s="138">
        <v>5229</v>
      </c>
      <c r="B14" s="139">
        <v>1</v>
      </c>
      <c r="C14" s="7">
        <v>83286</v>
      </c>
      <c r="D14" s="7">
        <v>100569</v>
      </c>
      <c r="E14" s="7">
        <v>17283</v>
      </c>
      <c r="F14" s="19">
        <f>E14/C14</f>
        <v>0.207513867876954</v>
      </c>
      <c r="G14" s="19">
        <f>E14/D14</f>
        <v>0.171852161202756</v>
      </c>
      <c r="H14" s="24"/>
      <c r="I14" s="24"/>
      <c r="J14" s="24"/>
      <c r="K14" s="24"/>
      <c r="L14" s="24"/>
      <c r="M14" s="24"/>
      <c r="N14" s="24"/>
      <c r="O14" s="24"/>
      <c r="P14" s="24"/>
      <c r="Q14" s="24"/>
      <c r="R14" s="24"/>
      <c r="S14" s="24"/>
      <c r="T14" s="24"/>
      <c r="U14" s="24"/>
      <c r="V14" s="24"/>
      <c r="W14" s="24"/>
      <c r="X14" s="24"/>
      <c r="Y14" s="24"/>
      <c r="Z14" s="24"/>
    </row>
    <row r="15" ht="19.15" customHeight="1">
      <c r="A15" t="s" s="142">
        <v>4247</v>
      </c>
      <c r="B15" s="7">
        <v>8</v>
      </c>
      <c r="C15" s="7">
        <v>87385</v>
      </c>
      <c r="D15" s="7">
        <v>103728</v>
      </c>
      <c r="E15" s="7">
        <v>16343</v>
      </c>
      <c r="F15" s="19">
        <f>E15/C15</f>
        <v>0.187022944441266</v>
      </c>
      <c r="G15" s="19">
        <f>E15/D15</f>
        <v>0.157556301095172</v>
      </c>
      <c r="H15" s="24"/>
      <c r="I15" s="24"/>
      <c r="J15" s="24"/>
      <c r="K15" s="24"/>
      <c r="L15" s="24"/>
      <c r="M15" s="24"/>
      <c r="N15" s="24"/>
      <c r="O15" s="24"/>
      <c r="P15" s="24"/>
      <c r="Q15" s="24"/>
      <c r="R15" s="24"/>
      <c r="S15" s="24"/>
      <c r="T15" s="24"/>
      <c r="U15" s="24"/>
      <c r="V15" s="24"/>
      <c r="W15" s="24"/>
      <c r="X15" s="24"/>
      <c r="Y15" s="24"/>
      <c r="Z15" s="24"/>
    </row>
    <row r="16" ht="13.65" customHeight="1">
      <c r="A16" t="s" s="21">
        <v>2928</v>
      </c>
      <c r="B16" s="7">
        <v>1</v>
      </c>
      <c r="C16" s="7">
        <v>124962</v>
      </c>
      <c r="D16" s="7">
        <v>140739</v>
      </c>
      <c r="E16" s="7">
        <v>15777</v>
      </c>
      <c r="F16" s="19">
        <f>E16/C16</f>
        <v>0.126254381331925</v>
      </c>
      <c r="G16" s="19">
        <f>E16/D16</f>
        <v>0.112101123355999</v>
      </c>
      <c r="H16" s="24"/>
      <c r="I16" s="24"/>
      <c r="J16" s="24"/>
      <c r="K16" s="24"/>
      <c r="L16" s="24"/>
      <c r="M16" s="24"/>
      <c r="N16" s="24"/>
      <c r="O16" s="24"/>
      <c r="P16" s="24"/>
      <c r="Q16" s="24"/>
      <c r="R16" s="24"/>
      <c r="S16" s="24"/>
      <c r="T16" s="24"/>
      <c r="U16" s="24"/>
      <c r="V16" s="24"/>
      <c r="W16" s="24"/>
      <c r="X16" s="24"/>
      <c r="Y16" s="24"/>
      <c r="Z16" s="24"/>
    </row>
    <row r="17" ht="19.15" customHeight="1">
      <c r="A17" t="s" s="137">
        <v>4247</v>
      </c>
      <c r="B17" s="7">
        <v>6</v>
      </c>
      <c r="C17" s="7">
        <v>80072</v>
      </c>
      <c r="D17" s="7">
        <v>95656</v>
      </c>
      <c r="E17" s="7">
        <v>15584</v>
      </c>
      <c r="F17" s="19">
        <f>E17/C17</f>
        <v>0.194624837646118</v>
      </c>
      <c r="G17" s="19">
        <f>E17/D17</f>
        <v>0.162917119678849</v>
      </c>
      <c r="H17" s="24"/>
      <c r="I17" s="24"/>
      <c r="J17" s="24"/>
      <c r="K17" s="24"/>
      <c r="L17" s="24"/>
      <c r="M17" s="24"/>
      <c r="N17" s="24"/>
      <c r="O17" s="24"/>
      <c r="P17" s="24"/>
      <c r="Q17" s="24"/>
      <c r="R17" s="24"/>
      <c r="S17" s="24"/>
      <c r="T17" s="24"/>
      <c r="U17" s="24"/>
      <c r="V17" s="24"/>
      <c r="W17" s="24"/>
      <c r="X17" s="24"/>
      <c r="Y17" s="24"/>
      <c r="Z17" s="24"/>
    </row>
    <row r="18" ht="19.15" customHeight="1">
      <c r="A18" t="s" s="138">
        <v>5486</v>
      </c>
      <c r="B18" s="139">
        <v>2</v>
      </c>
      <c r="C18" s="7">
        <v>96344</v>
      </c>
      <c r="D18" s="7">
        <v>111880</v>
      </c>
      <c r="E18" s="7">
        <v>15536</v>
      </c>
      <c r="F18" s="19">
        <f>E18/C18</f>
        <v>0.161255501120983</v>
      </c>
      <c r="G18" s="19">
        <f>E18/D18</f>
        <v>0.138863067572399</v>
      </c>
      <c r="H18" s="24"/>
      <c r="I18" s="24"/>
      <c r="J18" s="24"/>
      <c r="K18" s="24"/>
      <c r="L18" s="24"/>
      <c r="M18" s="24"/>
      <c r="N18" s="24"/>
      <c r="O18" s="24"/>
      <c r="P18" s="24"/>
      <c r="Q18" s="24"/>
      <c r="R18" s="24"/>
      <c r="S18" s="24"/>
      <c r="T18" s="24"/>
      <c r="U18" s="24"/>
      <c r="V18" s="24"/>
      <c r="W18" s="24"/>
      <c r="X18" s="24"/>
      <c r="Y18" s="24"/>
      <c r="Z18" s="24"/>
    </row>
    <row r="19" ht="19.15" customHeight="1">
      <c r="A19" t="s" s="138">
        <v>6866</v>
      </c>
      <c r="B19" s="139">
        <v>2</v>
      </c>
      <c r="C19" s="7">
        <v>84590</v>
      </c>
      <c r="D19" s="7">
        <v>99895</v>
      </c>
      <c r="E19" s="7">
        <v>15305</v>
      </c>
      <c r="F19" s="19">
        <f>E19/C19</f>
        <v>0.180931552192931</v>
      </c>
      <c r="G19" s="19">
        <f>E19/D19</f>
        <v>0.153210871414986</v>
      </c>
      <c r="H19" s="24"/>
      <c r="I19" s="24"/>
      <c r="J19" s="24"/>
      <c r="K19" s="24"/>
      <c r="L19" s="24"/>
      <c r="M19" s="24"/>
      <c r="N19" s="24"/>
      <c r="O19" s="24"/>
      <c r="P19" s="24"/>
      <c r="Q19" s="24"/>
      <c r="R19" s="24"/>
      <c r="S19" s="24"/>
      <c r="T19" s="24"/>
      <c r="U19" s="24"/>
      <c r="V19" s="24"/>
      <c r="W19" s="24"/>
      <c r="X19" s="24"/>
      <c r="Y19" s="24"/>
      <c r="Z19" s="24"/>
    </row>
    <row r="20" ht="19.15" customHeight="1">
      <c r="A20" t="s" s="138">
        <v>6866</v>
      </c>
      <c r="B20" s="139">
        <v>5</v>
      </c>
      <c r="C20" s="7">
        <v>95676</v>
      </c>
      <c r="D20" s="7">
        <v>110906</v>
      </c>
      <c r="E20" s="7">
        <v>15230</v>
      </c>
      <c r="F20" s="19">
        <f>E20/C20</f>
        <v>0.159183076215561</v>
      </c>
      <c r="G20" s="19">
        <f>E20/D20</f>
        <v>0.137323499179485</v>
      </c>
      <c r="H20" s="24"/>
      <c r="I20" s="24"/>
      <c r="J20" s="24"/>
      <c r="K20" s="24"/>
      <c r="L20" s="24"/>
      <c r="M20" s="24"/>
      <c r="N20" s="24"/>
      <c r="O20" s="24"/>
      <c r="P20" s="24"/>
      <c r="Q20" s="24"/>
      <c r="R20" s="24"/>
      <c r="S20" s="24"/>
      <c r="T20" s="24"/>
      <c r="U20" s="24"/>
      <c r="V20" s="24"/>
      <c r="W20" s="24"/>
      <c r="X20" s="24"/>
      <c r="Y20" s="24"/>
      <c r="Z20" s="24"/>
    </row>
    <row r="21" ht="19.15" customHeight="1">
      <c r="A21" t="s" s="138">
        <v>6866</v>
      </c>
      <c r="B21" s="139">
        <v>3</v>
      </c>
      <c r="C21" s="7">
        <v>84157</v>
      </c>
      <c r="D21" s="7">
        <v>99126</v>
      </c>
      <c r="E21" s="7">
        <v>14969</v>
      </c>
      <c r="F21" s="19">
        <f>E21/C21</f>
        <v>0.17786993357653</v>
      </c>
      <c r="G21" s="19">
        <f>E21/D21</f>
        <v>0.151009825878175</v>
      </c>
      <c r="H21" s="24"/>
      <c r="I21" s="24"/>
      <c r="J21" s="24"/>
      <c r="K21" s="24"/>
      <c r="L21" s="24"/>
      <c r="M21" s="24"/>
      <c r="N21" s="24"/>
      <c r="O21" s="24"/>
      <c r="P21" s="24"/>
      <c r="Q21" s="24"/>
      <c r="R21" s="24"/>
      <c r="S21" s="24"/>
      <c r="T21" s="24"/>
      <c r="U21" s="24"/>
      <c r="V21" s="24"/>
      <c r="W21" s="24"/>
      <c r="X21" s="24"/>
      <c r="Y21" s="24"/>
      <c r="Z21" s="24"/>
    </row>
    <row r="22" ht="19.15" customHeight="1">
      <c r="A22" t="s" s="138">
        <v>6866</v>
      </c>
      <c r="B22" s="139">
        <v>1</v>
      </c>
      <c r="C22" s="7">
        <v>98939</v>
      </c>
      <c r="D22" s="7">
        <v>113787</v>
      </c>
      <c r="E22" s="7">
        <v>14848</v>
      </c>
      <c r="F22" s="19">
        <f>E22/C22</f>
        <v>0.15007226675022</v>
      </c>
      <c r="G22" s="19">
        <f>E22/D22</f>
        <v>0.130489423220579</v>
      </c>
      <c r="H22" s="24"/>
      <c r="I22" s="24"/>
      <c r="J22" s="24"/>
      <c r="K22" s="24"/>
      <c r="L22" s="24"/>
      <c r="M22" s="24"/>
      <c r="N22" s="24"/>
      <c r="O22" s="24"/>
      <c r="P22" s="24"/>
      <c r="Q22" s="24"/>
      <c r="R22" s="24"/>
      <c r="S22" s="24"/>
      <c r="T22" s="24"/>
      <c r="U22" s="24"/>
      <c r="V22" s="24"/>
      <c r="W22" s="24"/>
      <c r="X22" s="24"/>
      <c r="Y22" s="24"/>
      <c r="Z22" s="24"/>
    </row>
    <row r="23" ht="19.15" customHeight="1">
      <c r="A23" t="s" s="138">
        <v>5929</v>
      </c>
      <c r="B23" s="139">
        <v>3</v>
      </c>
      <c r="C23" s="7">
        <v>126291</v>
      </c>
      <c r="D23" s="7">
        <v>140985</v>
      </c>
      <c r="E23" s="7">
        <v>14694</v>
      </c>
      <c r="F23" s="19">
        <f>E23/C23</f>
        <v>0.116350333752999</v>
      </c>
      <c r="G23" s="19">
        <f>E23/D23</f>
        <v>0.104223853601447</v>
      </c>
      <c r="H23" s="24"/>
      <c r="I23" s="24"/>
      <c r="J23" s="24"/>
      <c r="K23" s="24"/>
      <c r="L23" s="24"/>
      <c r="M23" s="24"/>
      <c r="N23" s="24"/>
      <c r="O23" s="24"/>
      <c r="P23" s="24"/>
      <c r="Q23" s="24"/>
      <c r="R23" s="24"/>
      <c r="S23" s="24"/>
      <c r="T23" s="24"/>
      <c r="U23" s="24"/>
      <c r="V23" s="24"/>
      <c r="W23" s="24"/>
      <c r="X23" s="24"/>
      <c r="Y23" s="24"/>
      <c r="Z23" s="24"/>
    </row>
    <row r="24" ht="19.15" customHeight="1">
      <c r="A24" t="s" s="138">
        <v>7160</v>
      </c>
      <c r="B24" s="139">
        <v>1</v>
      </c>
      <c r="C24" s="7">
        <v>85804</v>
      </c>
      <c r="D24" s="7">
        <v>100282</v>
      </c>
      <c r="E24" s="7">
        <v>14478</v>
      </c>
      <c r="F24" s="19">
        <f>E24/C24</f>
        <v>0.16873339238264</v>
      </c>
      <c r="G24" s="19">
        <f>E24/D24</f>
        <v>0.1443728685108</v>
      </c>
      <c r="H24" s="24"/>
      <c r="I24" s="24"/>
      <c r="J24" s="24"/>
      <c r="K24" s="24"/>
      <c r="L24" s="24"/>
      <c r="M24" s="24"/>
      <c r="N24" s="24"/>
      <c r="O24" s="24"/>
      <c r="P24" s="24"/>
      <c r="Q24" s="24"/>
      <c r="R24" s="24"/>
      <c r="S24" s="24"/>
      <c r="T24" s="24"/>
      <c r="U24" s="24"/>
      <c r="V24" s="24"/>
      <c r="W24" s="24"/>
      <c r="X24" s="24"/>
      <c r="Y24" s="24"/>
      <c r="Z24" s="24"/>
    </row>
    <row r="25" ht="19.15" customHeight="1">
      <c r="A25" t="s" s="138">
        <v>7160</v>
      </c>
      <c r="B25" s="139">
        <v>2</v>
      </c>
      <c r="C25" s="7">
        <v>76811</v>
      </c>
      <c r="D25" s="7">
        <v>91228</v>
      </c>
      <c r="E25" s="7">
        <v>14417</v>
      </c>
      <c r="F25" s="19">
        <f>E25/C25</f>
        <v>0.18769447084402</v>
      </c>
      <c r="G25" s="19">
        <f>E25/D25</f>
        <v>0.158032621563555</v>
      </c>
      <c r="H25" s="24"/>
      <c r="I25" s="24"/>
      <c r="J25" s="24"/>
      <c r="K25" s="24"/>
      <c r="L25" s="24"/>
      <c r="M25" s="24"/>
      <c r="N25" s="24"/>
      <c r="O25" s="24"/>
      <c r="P25" s="24"/>
      <c r="Q25" s="24"/>
      <c r="R25" s="24"/>
      <c r="S25" s="24"/>
      <c r="T25" s="24"/>
      <c r="U25" s="24"/>
      <c r="V25" s="24"/>
      <c r="W25" s="24"/>
      <c r="X25" s="24"/>
      <c r="Y25" s="24"/>
      <c r="Z25" s="24"/>
    </row>
    <row r="26" ht="19.15" customHeight="1">
      <c r="A26" t="s" s="138">
        <v>6601</v>
      </c>
      <c r="B26" s="139">
        <v>1</v>
      </c>
      <c r="C26" s="7">
        <v>90731</v>
      </c>
      <c r="D26" s="7">
        <v>104911</v>
      </c>
      <c r="E26" s="7">
        <v>14180</v>
      </c>
      <c r="F26" s="19">
        <f>E26/C26</f>
        <v>0.156286164596444</v>
      </c>
      <c r="G26" s="19">
        <f>E26/D26</f>
        <v>0.135162185090219</v>
      </c>
      <c r="H26" s="24"/>
      <c r="I26" s="24"/>
      <c r="J26" s="24"/>
      <c r="K26" s="24"/>
      <c r="L26" s="24"/>
      <c r="M26" s="24"/>
      <c r="N26" s="24"/>
      <c r="O26" s="24"/>
      <c r="P26" s="24"/>
      <c r="Q26" s="24"/>
      <c r="R26" s="24"/>
      <c r="S26" s="24"/>
      <c r="T26" s="24"/>
      <c r="U26" s="24"/>
      <c r="V26" s="24"/>
      <c r="W26" s="24"/>
      <c r="X26" s="24"/>
      <c r="Y26" s="24"/>
      <c r="Z26" s="24"/>
    </row>
    <row r="27" ht="16.6" customHeight="1">
      <c r="A27" t="s" s="141">
        <v>124</v>
      </c>
      <c r="B27" s="7">
        <v>25</v>
      </c>
      <c r="C27" s="7">
        <v>83327</v>
      </c>
      <c r="D27" s="7">
        <v>97440</v>
      </c>
      <c r="E27" s="7">
        <v>14113</v>
      </c>
      <c r="F27" s="19">
        <f>E27/C27</f>
        <v>0.169368872034275</v>
      </c>
      <c r="G27" s="19">
        <f>E27/D27</f>
        <v>0.144837848932677</v>
      </c>
      <c r="H27" s="24"/>
      <c r="I27" s="24"/>
      <c r="J27" s="24"/>
      <c r="K27" s="24"/>
      <c r="L27" s="24"/>
      <c r="M27" s="24"/>
      <c r="N27" s="24"/>
      <c r="O27" s="24"/>
      <c r="P27" s="24"/>
      <c r="Q27" s="24"/>
      <c r="R27" s="24"/>
      <c r="S27" s="24"/>
      <c r="T27" s="24"/>
      <c r="U27" s="24"/>
      <c r="V27" s="24"/>
      <c r="W27" s="24"/>
      <c r="X27" s="24"/>
      <c r="Y27" s="24"/>
      <c r="Z27" s="24"/>
    </row>
    <row r="28" ht="19.15" customHeight="1">
      <c r="A28" t="s" s="138">
        <v>7160</v>
      </c>
      <c r="B28" s="139">
        <v>3</v>
      </c>
      <c r="C28" s="7">
        <v>82196</v>
      </c>
      <c r="D28" s="7">
        <v>96154</v>
      </c>
      <c r="E28" s="7">
        <v>13958</v>
      </c>
      <c r="F28" s="19">
        <f>E28/C28</f>
        <v>0.169813616234367</v>
      </c>
      <c r="G28" s="19">
        <f>E28/D28</f>
        <v>0.145162967739252</v>
      </c>
      <c r="H28" s="24"/>
      <c r="I28" s="24"/>
      <c r="J28" s="24"/>
      <c r="K28" s="24"/>
      <c r="L28" s="24"/>
      <c r="M28" s="24"/>
      <c r="N28" s="24"/>
      <c r="O28" s="24"/>
      <c r="P28" s="24"/>
      <c r="Q28" s="24"/>
      <c r="R28" s="24"/>
      <c r="S28" s="24"/>
      <c r="T28" s="24"/>
      <c r="U28" s="24"/>
      <c r="V28" s="24"/>
      <c r="W28" s="24"/>
      <c r="X28" s="24"/>
      <c r="Y28" s="24"/>
      <c r="Z28" s="24"/>
    </row>
    <row r="29" ht="19.15" customHeight="1">
      <c r="A29" t="s" s="140">
        <v>2363</v>
      </c>
      <c r="B29" s="7">
        <v>6</v>
      </c>
      <c r="C29" s="7">
        <v>85964</v>
      </c>
      <c r="D29" s="7">
        <v>99534</v>
      </c>
      <c r="E29" s="7">
        <v>13570</v>
      </c>
      <c r="F29" s="19">
        <f>E29/C29</f>
        <v>0.157856777255595</v>
      </c>
      <c r="G29" s="19">
        <f>E29/D29</f>
        <v>0.136335322603332</v>
      </c>
      <c r="H29" s="24"/>
      <c r="I29" s="24"/>
      <c r="J29" s="24"/>
      <c r="K29" s="24"/>
      <c r="L29" s="24"/>
      <c r="M29" s="24"/>
      <c r="N29" s="24"/>
      <c r="O29" s="24"/>
      <c r="P29" s="24"/>
      <c r="Q29" s="24"/>
      <c r="R29" s="24"/>
      <c r="S29" s="24"/>
      <c r="T29" s="24"/>
      <c r="U29" s="24"/>
      <c r="V29" s="24"/>
      <c r="W29" s="24"/>
      <c r="X29" s="24"/>
      <c r="Y29" s="24"/>
      <c r="Z29" s="24"/>
    </row>
    <row r="30" ht="19.15" customHeight="1">
      <c r="A30" t="s" s="138">
        <v>6355</v>
      </c>
      <c r="B30" s="139">
        <v>2</v>
      </c>
      <c r="C30" s="7">
        <v>86431</v>
      </c>
      <c r="D30" s="7">
        <v>99742</v>
      </c>
      <c r="E30" s="7">
        <v>13311</v>
      </c>
      <c r="F30" s="19">
        <f>E30/C30</f>
        <v>0.154007242771691</v>
      </c>
      <c r="G30" s="19">
        <f>E30/D30</f>
        <v>0.133454312125283</v>
      </c>
      <c r="H30" s="24"/>
      <c r="I30" s="24"/>
      <c r="J30" s="24"/>
      <c r="K30" s="24"/>
      <c r="L30" s="24"/>
      <c r="M30" s="24"/>
      <c r="N30" s="24"/>
      <c r="O30" s="24"/>
      <c r="P30" s="24"/>
      <c r="Q30" s="24"/>
      <c r="R30" s="24"/>
      <c r="S30" s="24"/>
      <c r="T30" s="24"/>
      <c r="U30" s="24"/>
      <c r="V30" s="24"/>
      <c r="W30" s="24"/>
      <c r="X30" s="24"/>
      <c r="Y30" s="24"/>
      <c r="Z30" s="24"/>
    </row>
    <row r="31" ht="19.15" customHeight="1">
      <c r="A31" t="s" s="138">
        <v>9333</v>
      </c>
      <c r="B31" s="139">
        <v>3</v>
      </c>
      <c r="C31" s="7">
        <v>89833</v>
      </c>
      <c r="D31" s="7">
        <v>102835</v>
      </c>
      <c r="E31" s="7">
        <v>13002</v>
      </c>
      <c r="F31" s="19">
        <f>E31/C31</f>
        <v>0.144735230928501</v>
      </c>
      <c r="G31" s="19">
        <f>E31/D31</f>
        <v>0.126435552098021</v>
      </c>
      <c r="H31" s="24"/>
      <c r="I31" s="24"/>
      <c r="J31" s="24"/>
      <c r="K31" s="24"/>
      <c r="L31" s="24"/>
      <c r="M31" s="24"/>
      <c r="N31" s="24"/>
      <c r="O31" s="24"/>
      <c r="P31" s="24"/>
      <c r="Q31" s="24"/>
      <c r="R31" s="24"/>
      <c r="S31" s="24"/>
      <c r="T31" s="24"/>
      <c r="U31" s="24"/>
      <c r="V31" s="24"/>
      <c r="W31" s="24"/>
      <c r="X31" s="24"/>
      <c r="Y31" s="24"/>
      <c r="Z31" s="24"/>
    </row>
    <row r="32" ht="19.15" customHeight="1">
      <c r="A32" t="s" s="138">
        <v>9116</v>
      </c>
      <c r="B32" s="139">
        <v>4</v>
      </c>
      <c r="C32" s="7">
        <v>113398</v>
      </c>
      <c r="D32" s="7">
        <v>125723</v>
      </c>
      <c r="E32" s="7">
        <v>12325</v>
      </c>
      <c r="F32" s="19">
        <f>E32/C32</f>
        <v>0.10868798391506</v>
      </c>
      <c r="G32" s="19">
        <f>E32/D32</f>
        <v>0.0980329772595309</v>
      </c>
      <c r="H32" s="24"/>
      <c r="I32" s="24"/>
      <c r="J32" s="24"/>
      <c r="K32" s="24"/>
      <c r="L32" s="24"/>
      <c r="M32" s="24"/>
      <c r="N32" s="24"/>
      <c r="O32" s="24"/>
      <c r="P32" s="24"/>
      <c r="Q32" s="24"/>
      <c r="R32" s="24"/>
      <c r="S32" s="24"/>
      <c r="T32" s="24"/>
      <c r="U32" s="24"/>
      <c r="V32" s="24"/>
      <c r="W32" s="24"/>
      <c r="X32" s="24"/>
      <c r="Y32" s="24"/>
      <c r="Z32" s="24"/>
    </row>
    <row r="33" ht="19.15" customHeight="1">
      <c r="A33" t="s" s="142">
        <v>2363</v>
      </c>
      <c r="B33" s="7">
        <v>3</v>
      </c>
      <c r="C33" s="7">
        <v>70556</v>
      </c>
      <c r="D33" s="7">
        <v>82726</v>
      </c>
      <c r="E33" s="7">
        <v>12170</v>
      </c>
      <c r="F33" s="19">
        <f>E33/C33</f>
        <v>0.172487102443449</v>
      </c>
      <c r="G33" s="19">
        <f>E33/D33</f>
        <v>0.147112153373788</v>
      </c>
      <c r="H33" s="24"/>
      <c r="I33" s="24"/>
      <c r="J33" s="24"/>
      <c r="K33" s="24"/>
      <c r="L33" s="24"/>
      <c r="M33" s="24"/>
      <c r="N33" s="24"/>
      <c r="O33" s="24"/>
      <c r="P33" s="24"/>
      <c r="Q33" s="24"/>
      <c r="R33" s="24"/>
      <c r="S33" s="24"/>
      <c r="T33" s="24"/>
      <c r="U33" s="24"/>
      <c r="V33" s="24"/>
      <c r="W33" s="24"/>
      <c r="X33" s="24"/>
      <c r="Y33" s="24"/>
      <c r="Z33" s="24"/>
    </row>
    <row r="34" ht="13.65" customHeight="1">
      <c r="A34" t="s" s="21">
        <v>7899</v>
      </c>
      <c r="B34" s="7">
        <v>4</v>
      </c>
      <c r="C34" s="7">
        <v>90900</v>
      </c>
      <c r="D34" s="7">
        <v>103070</v>
      </c>
      <c r="E34" s="7">
        <v>12170</v>
      </c>
      <c r="F34" s="19">
        <f>E34/C34</f>
        <v>0.133883388338834</v>
      </c>
      <c r="G34" s="19">
        <f>E34/D34</f>
        <v>0.118075094595906</v>
      </c>
      <c r="H34" s="24"/>
      <c r="I34" s="24"/>
      <c r="J34" s="24"/>
      <c r="K34" s="24"/>
      <c r="L34" s="24"/>
      <c r="M34" s="24"/>
      <c r="N34" s="24"/>
      <c r="O34" s="24"/>
      <c r="P34" s="24"/>
      <c r="Q34" s="24"/>
      <c r="R34" s="24"/>
      <c r="S34" s="24"/>
      <c r="T34" s="24"/>
      <c r="U34" s="24"/>
      <c r="V34" s="24"/>
      <c r="W34" s="24"/>
      <c r="X34" s="24"/>
      <c r="Y34" s="24"/>
      <c r="Z34" s="24"/>
    </row>
    <row r="35" ht="19.15" customHeight="1">
      <c r="A35" t="s" s="137">
        <v>2310</v>
      </c>
      <c r="B35" s="7">
        <v>2</v>
      </c>
      <c r="C35" s="7">
        <v>80255</v>
      </c>
      <c r="D35" s="7">
        <v>92292</v>
      </c>
      <c r="E35" s="7">
        <v>12037</v>
      </c>
      <c r="F35" s="19">
        <f>E35/C35</f>
        <v>0.149984424646439</v>
      </c>
      <c r="G35" s="19">
        <f>E35/D35</f>
        <v>0.130423005244225</v>
      </c>
      <c r="H35" s="24"/>
      <c r="I35" s="24"/>
      <c r="J35" s="24"/>
      <c r="K35" s="24"/>
      <c r="L35" s="24"/>
      <c r="M35" s="24"/>
      <c r="N35" s="24"/>
      <c r="O35" s="24"/>
      <c r="P35" s="24"/>
      <c r="Q35" s="24"/>
      <c r="R35" s="24"/>
      <c r="S35" s="24"/>
      <c r="T35" s="24"/>
      <c r="U35" s="24"/>
      <c r="V35" s="24"/>
      <c r="W35" s="24"/>
      <c r="X35" s="24"/>
      <c r="Y35" s="24"/>
      <c r="Z35" s="24"/>
    </row>
    <row r="36" ht="19.15" customHeight="1">
      <c r="A36" t="s" s="138">
        <v>4747</v>
      </c>
      <c r="B36" s="139">
        <v>4</v>
      </c>
      <c r="C36" s="7">
        <v>106640</v>
      </c>
      <c r="D36" s="7">
        <v>118656</v>
      </c>
      <c r="E36" s="7">
        <v>12016</v>
      </c>
      <c r="F36" s="19">
        <f>E36/C36</f>
        <v>0.112678169542386</v>
      </c>
      <c r="G36" s="19">
        <f>E36/D36</f>
        <v>0.101267529665588</v>
      </c>
      <c r="H36" s="24"/>
      <c r="I36" s="24"/>
      <c r="J36" s="24"/>
      <c r="K36" s="24"/>
      <c r="L36" s="24"/>
      <c r="M36" s="24"/>
      <c r="N36" s="24"/>
      <c r="O36" s="24"/>
      <c r="P36" s="24"/>
      <c r="Q36" s="24"/>
      <c r="R36" s="24"/>
      <c r="S36" s="24"/>
      <c r="T36" s="24"/>
      <c r="U36" s="24"/>
      <c r="V36" s="24"/>
      <c r="W36" s="24"/>
      <c r="X36" s="24"/>
      <c r="Y36" s="24"/>
      <c r="Z36" s="24"/>
    </row>
    <row r="37" ht="16.6" customHeight="1">
      <c r="A37" t="s" s="141">
        <v>15</v>
      </c>
      <c r="B37" s="143">
        <v>2</v>
      </c>
      <c r="C37" s="7">
        <v>118245</v>
      </c>
      <c r="D37" s="7">
        <v>130062</v>
      </c>
      <c r="E37" s="7">
        <f>SUM(D37-C37)</f>
        <v>11817</v>
      </c>
      <c r="F37" s="19">
        <f>E37/C37</f>
        <v>0.09993657237092481</v>
      </c>
      <c r="G37" s="19">
        <f>E37/D37</f>
        <v>0.09085666835816759</v>
      </c>
      <c r="H37" s="24"/>
      <c r="I37" s="24"/>
      <c r="J37" s="24"/>
      <c r="K37" t="s" s="21">
        <v>11324</v>
      </c>
      <c r="L37" s="24"/>
      <c r="M37" s="24"/>
      <c r="N37" s="24"/>
      <c r="O37" s="24"/>
      <c r="P37" s="24"/>
      <c r="Q37" s="24"/>
      <c r="R37" s="24"/>
      <c r="S37" s="24"/>
      <c r="T37" s="24"/>
      <c r="U37" s="24"/>
      <c r="V37" s="24"/>
      <c r="W37" s="24"/>
      <c r="X37" s="24"/>
      <c r="Y37" s="24"/>
      <c r="Z37" s="24"/>
    </row>
    <row r="38" ht="19.15" customHeight="1">
      <c r="A38" t="s" s="138">
        <v>1401</v>
      </c>
      <c r="B38" s="139">
        <v>3</v>
      </c>
      <c r="C38" s="7">
        <v>75536</v>
      </c>
      <c r="D38" s="7">
        <v>86951</v>
      </c>
      <c r="E38" s="7">
        <v>11415</v>
      </c>
      <c r="F38" s="19">
        <f>E38/C38</f>
        <v>0.151119995763609</v>
      </c>
      <c r="G38" s="19">
        <f>E38/D38</f>
        <v>0.131280836333107</v>
      </c>
      <c r="H38" s="24"/>
      <c r="I38" s="24"/>
      <c r="J38" s="24"/>
      <c r="K38" s="24"/>
      <c r="L38" s="24"/>
      <c r="M38" s="24"/>
      <c r="N38" s="24"/>
      <c r="O38" s="24"/>
      <c r="P38" s="24"/>
      <c r="Q38" s="24"/>
      <c r="R38" s="24"/>
      <c r="S38" s="24"/>
      <c r="T38" s="24"/>
      <c r="U38" s="24"/>
      <c r="V38" s="24"/>
      <c r="W38" s="24"/>
      <c r="X38" s="24"/>
      <c r="Y38" s="24"/>
      <c r="Z38" s="24"/>
    </row>
    <row r="39" ht="19.15" customHeight="1">
      <c r="A39" t="s" s="140">
        <v>4559</v>
      </c>
      <c r="B39" s="7">
        <v>1</v>
      </c>
      <c r="C39" s="7">
        <v>86897</v>
      </c>
      <c r="D39" s="7">
        <v>98290</v>
      </c>
      <c r="E39" s="7">
        <v>11393</v>
      </c>
      <c r="F39" s="19">
        <f>E39/C39</f>
        <v>0.131109244277708</v>
      </c>
      <c r="G39" s="19">
        <f>E39/D39</f>
        <v>0.115912096856242</v>
      </c>
      <c r="H39" s="24"/>
      <c r="I39" s="24"/>
      <c r="J39" s="24"/>
      <c r="K39" s="24"/>
      <c r="L39" s="24"/>
      <c r="M39" s="24"/>
      <c r="N39" s="24"/>
      <c r="O39" s="24"/>
      <c r="P39" s="24"/>
      <c r="Q39" s="24"/>
      <c r="R39" s="24"/>
      <c r="S39" s="24"/>
      <c r="T39" s="24"/>
      <c r="U39" s="24"/>
      <c r="V39" s="24"/>
      <c r="W39" s="24"/>
      <c r="X39" s="24"/>
      <c r="Y39" s="24"/>
      <c r="Z39" s="24"/>
    </row>
    <row r="40" ht="19.15" customHeight="1">
      <c r="A40" t="s" s="138">
        <v>5229</v>
      </c>
      <c r="B40" s="139">
        <v>6</v>
      </c>
      <c r="C40" s="7">
        <v>100462</v>
      </c>
      <c r="D40" s="7">
        <v>111820</v>
      </c>
      <c r="E40" s="7">
        <v>11358</v>
      </c>
      <c r="F40" s="19">
        <f>E40/C40</f>
        <v>0.113057673548207</v>
      </c>
      <c r="G40" s="19">
        <f>E40/D40</f>
        <v>0.101573958147022</v>
      </c>
      <c r="H40" s="24"/>
      <c r="I40" s="24"/>
      <c r="J40" s="24"/>
      <c r="K40" s="24"/>
      <c r="L40" s="24"/>
      <c r="M40" s="24"/>
      <c r="N40" s="24"/>
      <c r="O40" s="24"/>
      <c r="P40" s="24"/>
      <c r="Q40" s="24"/>
      <c r="R40" s="24"/>
      <c r="S40" s="24"/>
      <c r="T40" s="24"/>
      <c r="U40" s="24"/>
      <c r="V40" s="24"/>
      <c r="W40" s="24"/>
      <c r="X40" s="24"/>
      <c r="Y40" s="24"/>
      <c r="Z40" s="24"/>
    </row>
    <row r="41" ht="19.15" customHeight="1">
      <c r="A41" t="s" s="138">
        <v>6355</v>
      </c>
      <c r="B41" s="139">
        <v>4</v>
      </c>
      <c r="C41" s="7">
        <v>82938</v>
      </c>
      <c r="D41" s="7">
        <v>94169</v>
      </c>
      <c r="E41" s="7">
        <v>11231</v>
      </c>
      <c r="F41" s="19">
        <f>E41/C41</f>
        <v>0.135414405941788</v>
      </c>
      <c r="G41" s="19">
        <f>E41/D41</f>
        <v>0.11926430141554</v>
      </c>
      <c r="H41" s="24"/>
      <c r="I41" s="24"/>
      <c r="J41" s="24"/>
      <c r="K41" s="24"/>
      <c r="L41" s="24"/>
      <c r="M41" s="24"/>
      <c r="N41" s="24"/>
      <c r="O41" s="24"/>
      <c r="P41" s="24"/>
      <c r="Q41" s="24"/>
      <c r="R41" s="24"/>
      <c r="S41" s="24"/>
      <c r="T41" s="24"/>
      <c r="U41" s="24"/>
      <c r="V41" s="24"/>
      <c r="W41" s="24"/>
      <c r="X41" s="24"/>
      <c r="Y41" s="24"/>
      <c r="Z41" s="24"/>
    </row>
    <row r="42" ht="19.15" customHeight="1">
      <c r="A42" t="s" s="142">
        <v>4559</v>
      </c>
      <c r="B42" s="7">
        <v>3</v>
      </c>
      <c r="C42" s="7">
        <v>84353</v>
      </c>
      <c r="D42" s="7">
        <v>95487</v>
      </c>
      <c r="E42" s="7">
        <v>11134</v>
      </c>
      <c r="F42" s="19">
        <f>E42/C42</f>
        <v>0.131992934454021</v>
      </c>
      <c r="G42" s="19">
        <f>E42/D42</f>
        <v>0.116602259993507</v>
      </c>
      <c r="H42" s="24"/>
      <c r="I42" s="24"/>
      <c r="J42" s="24"/>
      <c r="K42" s="24"/>
      <c r="L42" s="24"/>
      <c r="M42" s="24"/>
      <c r="N42" s="24"/>
      <c r="O42" s="24"/>
      <c r="P42" s="24"/>
      <c r="Q42" s="24"/>
      <c r="R42" s="24"/>
      <c r="S42" s="24"/>
      <c r="T42" s="24"/>
      <c r="U42" s="24"/>
      <c r="V42" s="24"/>
      <c r="W42" s="24"/>
      <c r="X42" s="24"/>
      <c r="Y42" s="24"/>
      <c r="Z42" s="24"/>
    </row>
    <row r="43" ht="19.15" customHeight="1">
      <c r="A43" t="s" s="137">
        <v>3735</v>
      </c>
      <c r="B43" s="7">
        <v>13</v>
      </c>
      <c r="C43" s="7">
        <v>97266</v>
      </c>
      <c r="D43" s="7">
        <v>108261</v>
      </c>
      <c r="E43" s="7">
        <v>10995</v>
      </c>
      <c r="F43" s="19">
        <f>E43/C43</f>
        <v>0.113040528036518</v>
      </c>
      <c r="G43" s="19">
        <f>E43/D43</f>
        <v>0.101560118602267</v>
      </c>
      <c r="H43" s="24"/>
      <c r="I43" s="24"/>
      <c r="J43" s="24"/>
      <c r="K43" s="24"/>
      <c r="L43" s="24"/>
      <c r="M43" s="24"/>
      <c r="N43" s="24"/>
      <c r="O43" s="24"/>
      <c r="P43" s="24"/>
      <c r="Q43" s="24"/>
      <c r="R43" s="24"/>
      <c r="S43" s="24"/>
      <c r="T43" s="24"/>
      <c r="U43" s="24"/>
      <c r="V43" s="24"/>
      <c r="W43" s="24"/>
      <c r="X43" s="24"/>
      <c r="Y43" s="24"/>
      <c r="Z43" s="24"/>
    </row>
    <row r="44" ht="19.15" customHeight="1">
      <c r="A44" t="s" s="138">
        <v>5229</v>
      </c>
      <c r="B44" s="139">
        <v>2</v>
      </c>
      <c r="C44" s="7">
        <v>84214</v>
      </c>
      <c r="D44" s="7">
        <v>94818</v>
      </c>
      <c r="E44" s="7">
        <v>10604</v>
      </c>
      <c r="F44" s="19">
        <f>E44/C44</f>
        <v>0.125917305911131</v>
      </c>
      <c r="G44" s="19">
        <f>E44/D44</f>
        <v>0.111835305532705</v>
      </c>
      <c r="H44" s="24"/>
      <c r="I44" s="24"/>
      <c r="J44" s="24"/>
      <c r="K44" s="24"/>
      <c r="L44" s="24"/>
      <c r="M44" s="24"/>
      <c r="N44" s="24"/>
      <c r="O44" s="24"/>
      <c r="P44" s="24"/>
      <c r="Q44" s="24"/>
      <c r="R44" s="24"/>
      <c r="S44" s="24"/>
      <c r="T44" s="24"/>
      <c r="U44" s="24"/>
      <c r="V44" s="24"/>
      <c r="W44" s="24"/>
      <c r="X44" s="24"/>
      <c r="Y44" s="24"/>
      <c r="Z44" s="24"/>
    </row>
    <row r="45" ht="19.15" customHeight="1">
      <c r="A45" t="s" s="140">
        <v>1526</v>
      </c>
      <c r="B45" s="7">
        <v>10</v>
      </c>
      <c r="C45" s="7">
        <v>80138</v>
      </c>
      <c r="D45" s="7">
        <v>90583</v>
      </c>
      <c r="E45" s="7">
        <v>10445</v>
      </c>
      <c r="F45" s="19">
        <f>E45/C45</f>
        <v>0.130337667523522</v>
      </c>
      <c r="G45" s="19">
        <f>E45/D45</f>
        <v>0.115308611991212</v>
      </c>
      <c r="H45" s="24"/>
      <c r="I45" s="24"/>
      <c r="J45" s="24"/>
      <c r="K45" s="24"/>
      <c r="L45" s="24"/>
      <c r="M45" s="24"/>
      <c r="N45" s="24"/>
      <c r="O45" s="24"/>
      <c r="P45" s="24"/>
      <c r="Q45" s="24"/>
      <c r="R45" s="24"/>
      <c r="S45" s="24"/>
      <c r="T45" s="24"/>
      <c r="U45" s="24"/>
      <c r="V45" s="24"/>
      <c r="W45" s="24"/>
      <c r="X45" s="24"/>
      <c r="Y45" s="24"/>
      <c r="Z45" s="24"/>
    </row>
    <row r="46" ht="19.15" customHeight="1">
      <c r="A46" t="s" s="138">
        <v>5486</v>
      </c>
      <c r="B46" s="139">
        <v>3</v>
      </c>
      <c r="C46" s="7">
        <v>87998</v>
      </c>
      <c r="D46" s="7">
        <v>98417</v>
      </c>
      <c r="E46" s="7">
        <v>10419</v>
      </c>
      <c r="F46" s="19">
        <f>E46/C46</f>
        <v>0.118400418191323</v>
      </c>
      <c r="G46" s="19">
        <f>E46/D46</f>
        <v>0.10586585650853</v>
      </c>
      <c r="H46" s="24"/>
      <c r="I46" s="24"/>
      <c r="J46" s="24"/>
      <c r="K46" s="24"/>
      <c r="L46" s="24"/>
      <c r="M46" s="24"/>
      <c r="N46" s="24"/>
      <c r="O46" s="24"/>
      <c r="P46" s="24"/>
      <c r="Q46" s="24"/>
      <c r="R46" s="24"/>
      <c r="S46" s="24"/>
      <c r="T46" s="24"/>
      <c r="U46" s="24"/>
      <c r="V46" s="24"/>
      <c r="W46" s="24"/>
      <c r="X46" s="24"/>
      <c r="Y46" s="24"/>
      <c r="Z46" s="24"/>
    </row>
    <row r="47" ht="19.15" customHeight="1">
      <c r="A47" t="s" s="138">
        <v>5788</v>
      </c>
      <c r="B47" s="139">
        <v>1</v>
      </c>
      <c r="C47" s="7">
        <v>86038</v>
      </c>
      <c r="D47" s="7">
        <v>96400</v>
      </c>
      <c r="E47" s="7">
        <v>10362</v>
      </c>
      <c r="F47" s="19">
        <f>E47/C47</f>
        <v>0.12043515655873</v>
      </c>
      <c r="G47" s="19">
        <f>E47/D47</f>
        <v>0.107489626556017</v>
      </c>
      <c r="H47" s="24"/>
      <c r="I47" s="24"/>
      <c r="J47" s="24"/>
      <c r="K47" s="24"/>
      <c r="L47" s="24"/>
      <c r="M47" s="24"/>
      <c r="N47" s="24"/>
      <c r="O47" s="24"/>
      <c r="P47" s="24"/>
      <c r="Q47" s="24"/>
      <c r="R47" s="24"/>
      <c r="S47" s="24"/>
      <c r="T47" s="24"/>
      <c r="U47" s="24"/>
      <c r="V47" s="24"/>
      <c r="W47" s="24"/>
      <c r="X47" s="24"/>
      <c r="Y47" s="24"/>
      <c r="Z47" s="24"/>
    </row>
    <row r="48" ht="16.6" customHeight="1">
      <c r="A48" t="s" s="144">
        <v>124</v>
      </c>
      <c r="B48" s="7">
        <v>22</v>
      </c>
      <c r="C48" s="7">
        <v>94437</v>
      </c>
      <c r="D48" s="7">
        <v>104543</v>
      </c>
      <c r="E48" s="7">
        <v>10106</v>
      </c>
      <c r="F48" s="19">
        <f>E48/C48</f>
        <v>0.107013141035823</v>
      </c>
      <c r="G48" s="19">
        <f>E48/D48</f>
        <v>0.0966683565614149</v>
      </c>
      <c r="H48" s="24"/>
      <c r="I48" s="24"/>
      <c r="J48" s="24"/>
      <c r="K48" s="24"/>
      <c r="L48" s="24"/>
      <c r="M48" s="24"/>
      <c r="N48" s="24"/>
      <c r="O48" s="24"/>
      <c r="P48" s="24"/>
      <c r="Q48" s="24"/>
      <c r="R48" s="24"/>
      <c r="S48" s="24"/>
      <c r="T48" s="24"/>
      <c r="U48" s="24"/>
      <c r="V48" s="24"/>
      <c r="W48" s="24"/>
      <c r="X48" s="24"/>
      <c r="Y48" s="24"/>
      <c r="Z48" s="24"/>
    </row>
    <row r="49" ht="19.15" customHeight="1">
      <c r="A49" t="s" s="145">
        <v>2363</v>
      </c>
      <c r="B49" s="7">
        <v>5</v>
      </c>
      <c r="C49" s="7">
        <v>87744</v>
      </c>
      <c r="D49" s="7">
        <v>97704</v>
      </c>
      <c r="E49" s="7">
        <v>9960</v>
      </c>
      <c r="F49" s="19">
        <f>E49/C49</f>
        <v>0.113512035010941</v>
      </c>
      <c r="G49" s="19">
        <f>E49/D49</f>
        <v>0.101940555146156</v>
      </c>
      <c r="H49" s="24"/>
      <c r="I49" s="24"/>
      <c r="J49" s="24"/>
      <c r="K49" s="24"/>
      <c r="L49" s="24"/>
      <c r="M49" s="24"/>
      <c r="N49" s="24"/>
      <c r="O49" s="24"/>
      <c r="P49" s="24"/>
      <c r="Q49" s="24"/>
      <c r="R49" s="24"/>
      <c r="S49" s="24"/>
      <c r="T49" s="24"/>
      <c r="U49" s="24"/>
      <c r="V49" s="24"/>
      <c r="W49" s="24"/>
      <c r="X49" s="24"/>
      <c r="Y49" s="24"/>
      <c r="Z49" s="24"/>
    </row>
    <row r="50" ht="13.65" customHeight="1">
      <c r="A50" t="s" s="21">
        <v>2928</v>
      </c>
      <c r="B50" s="7">
        <v>2</v>
      </c>
      <c r="C50" s="7">
        <v>102581</v>
      </c>
      <c r="D50" s="7">
        <v>112527</v>
      </c>
      <c r="E50" s="7">
        <v>9946</v>
      </c>
      <c r="F50" s="19">
        <f>E50/C50</f>
        <v>0.0969575262475507</v>
      </c>
      <c r="G50" s="19">
        <f>E50/D50</f>
        <v>0.08838767584668571</v>
      </c>
      <c r="H50" s="24"/>
      <c r="I50" s="24"/>
      <c r="J50" s="24"/>
      <c r="K50" s="24"/>
      <c r="L50" s="24"/>
      <c r="M50" s="24"/>
      <c r="N50" s="24"/>
      <c r="O50" s="24"/>
      <c r="P50" s="24"/>
      <c r="Q50" s="24"/>
      <c r="R50" s="24"/>
      <c r="S50" s="24"/>
      <c r="T50" s="24"/>
      <c r="U50" s="24"/>
      <c r="V50" s="24"/>
      <c r="W50" s="24"/>
      <c r="X50" s="24"/>
      <c r="Y50" s="24"/>
      <c r="Z50" s="24"/>
    </row>
    <row r="51" ht="19.15" customHeight="1">
      <c r="A51" t="s" s="137">
        <v>2310</v>
      </c>
      <c r="B51" s="7">
        <v>1</v>
      </c>
      <c r="C51" s="7">
        <v>85373</v>
      </c>
      <c r="D51" s="7">
        <v>94774</v>
      </c>
      <c r="E51" s="7">
        <v>9401</v>
      </c>
      <c r="F51" s="19">
        <f>E51/C51</f>
        <v>0.110116781652279</v>
      </c>
      <c r="G51" s="19">
        <f>E51/D51</f>
        <v>0.0991938717369743</v>
      </c>
      <c r="H51" s="24"/>
      <c r="I51" s="24"/>
      <c r="J51" s="24"/>
      <c r="K51" s="24"/>
      <c r="L51" s="24"/>
      <c r="M51" s="24"/>
      <c r="N51" s="24"/>
      <c r="O51" s="24"/>
      <c r="P51" s="24"/>
      <c r="Q51" s="24"/>
      <c r="R51" s="24"/>
      <c r="S51" s="24"/>
      <c r="T51" s="24"/>
      <c r="U51" s="24"/>
      <c r="V51" s="24"/>
      <c r="W51" s="24"/>
      <c r="X51" s="24"/>
      <c r="Y51" s="24"/>
      <c r="Z51" s="24"/>
    </row>
    <row r="52" ht="19.15" customHeight="1">
      <c r="A52" t="s" s="138">
        <v>10228</v>
      </c>
      <c r="B52" s="139">
        <v>2</v>
      </c>
      <c r="C52" s="7">
        <v>69162</v>
      </c>
      <c r="D52" s="7">
        <v>78404</v>
      </c>
      <c r="E52" s="7">
        <v>9242</v>
      </c>
      <c r="F52" s="19">
        <f>E52/C52</f>
        <v>0.133628292993262</v>
      </c>
      <c r="G52" s="19">
        <f>E52/D52</f>
        <v>0.117876638946993</v>
      </c>
      <c r="H52" s="24"/>
      <c r="I52" s="24"/>
      <c r="J52" s="24"/>
      <c r="K52" s="24"/>
      <c r="L52" s="24"/>
      <c r="M52" s="24"/>
      <c r="N52" s="24"/>
      <c r="O52" s="24"/>
      <c r="P52" s="24"/>
      <c r="Q52" s="24"/>
      <c r="R52" s="24"/>
      <c r="S52" s="24"/>
      <c r="T52" s="24"/>
      <c r="U52" s="24"/>
      <c r="V52" s="24"/>
      <c r="W52" s="24"/>
      <c r="X52" s="24"/>
      <c r="Y52" s="24"/>
      <c r="Z52" s="24"/>
    </row>
    <row r="53" ht="19.15" customHeight="1">
      <c r="A53" t="s" s="138">
        <v>3482</v>
      </c>
      <c r="B53" s="139">
        <v>5</v>
      </c>
      <c r="C53" s="7">
        <v>92764</v>
      </c>
      <c r="D53" s="7">
        <v>101879</v>
      </c>
      <c r="E53" s="7">
        <v>9115</v>
      </c>
      <c r="F53" s="19">
        <f>E53/C53</f>
        <v>0.09826010090121171</v>
      </c>
      <c r="G53" s="19">
        <f>E53/D53</f>
        <v>0.0894688797495068</v>
      </c>
      <c r="H53" s="24"/>
      <c r="I53" s="24"/>
      <c r="J53" s="24"/>
      <c r="K53" s="24"/>
      <c r="L53" s="24"/>
      <c r="M53" s="24"/>
      <c r="N53" s="24"/>
      <c r="O53" s="24"/>
      <c r="P53" s="24"/>
      <c r="Q53" s="24"/>
      <c r="R53" s="24"/>
      <c r="S53" s="24"/>
      <c r="T53" s="24"/>
      <c r="U53" s="24"/>
      <c r="V53" s="24"/>
      <c r="W53" s="24"/>
      <c r="X53" s="24"/>
      <c r="Y53" s="24"/>
      <c r="Z53" s="24"/>
    </row>
    <row r="54" ht="19.15" customHeight="1">
      <c r="A54" t="s" s="140">
        <v>2109</v>
      </c>
      <c r="B54" s="7">
        <v>3</v>
      </c>
      <c r="C54" s="7">
        <v>97007</v>
      </c>
      <c r="D54" s="7">
        <v>106056</v>
      </c>
      <c r="E54" s="7">
        <v>9049</v>
      </c>
      <c r="F54" s="19">
        <f>E54/C54</f>
        <v>0.0932819281082808</v>
      </c>
      <c r="G54" s="19">
        <f>E54/D54</f>
        <v>0.085322848306555</v>
      </c>
      <c r="H54" s="24"/>
      <c r="I54" s="24"/>
      <c r="J54" s="24"/>
      <c r="K54" s="24"/>
      <c r="L54" s="24"/>
      <c r="M54" s="24"/>
      <c r="N54" s="24"/>
      <c r="O54" s="24"/>
      <c r="P54" s="24"/>
      <c r="Q54" s="24"/>
      <c r="R54" s="24"/>
      <c r="S54" s="24"/>
      <c r="T54" s="24"/>
      <c r="U54" s="24"/>
      <c r="V54" s="24"/>
      <c r="W54" s="24"/>
      <c r="X54" s="24"/>
      <c r="Y54" s="24"/>
      <c r="Z54" s="24"/>
    </row>
    <row r="55" ht="19.15" customHeight="1">
      <c r="A55" t="s" s="138">
        <v>6866</v>
      </c>
      <c r="B55" s="139">
        <v>4</v>
      </c>
      <c r="C55" s="7">
        <v>92211</v>
      </c>
      <c r="D55" s="7">
        <v>101257</v>
      </c>
      <c r="E55" s="7">
        <v>9046</v>
      </c>
      <c r="F55" s="19">
        <f>E55/C55</f>
        <v>0.0981010942295388</v>
      </c>
      <c r="G55" s="19">
        <f>E55/D55</f>
        <v>0.08933703348904271</v>
      </c>
      <c r="H55" s="24"/>
      <c r="I55" s="24"/>
      <c r="J55" s="24"/>
      <c r="K55" s="24"/>
      <c r="L55" s="24"/>
      <c r="M55" s="24"/>
      <c r="N55" s="24"/>
      <c r="O55" s="24"/>
      <c r="P55" s="24"/>
      <c r="Q55" s="24"/>
      <c r="R55" s="24"/>
      <c r="S55" s="24"/>
      <c r="T55" s="24"/>
      <c r="U55" s="24"/>
      <c r="V55" s="24"/>
      <c r="W55" s="24"/>
      <c r="X55" s="24"/>
      <c r="Y55" s="24"/>
      <c r="Z55" s="24"/>
    </row>
    <row r="56" ht="19.15" customHeight="1">
      <c r="A56" t="s" s="138">
        <v>10951</v>
      </c>
      <c r="B56" s="139">
        <v>1</v>
      </c>
      <c r="C56" s="7">
        <v>109383</v>
      </c>
      <c r="D56" s="7">
        <v>118181</v>
      </c>
      <c r="E56" s="7">
        <v>8798</v>
      </c>
      <c r="F56" s="19">
        <f>E56/C56</f>
        <v>0.080432974045327</v>
      </c>
      <c r="G56" s="19">
        <f>E56/D56</f>
        <v>0.07444513077398229</v>
      </c>
      <c r="H56" s="24"/>
      <c r="I56" s="24"/>
      <c r="J56" s="24"/>
      <c r="K56" s="24"/>
      <c r="L56" s="24"/>
      <c r="M56" s="24"/>
      <c r="N56" s="24"/>
      <c r="O56" s="24"/>
      <c r="P56" s="24"/>
      <c r="Q56" s="24"/>
      <c r="R56" s="24"/>
      <c r="S56" s="24"/>
      <c r="T56" s="24"/>
      <c r="U56" s="24"/>
      <c r="V56" s="24"/>
      <c r="W56" s="24"/>
      <c r="X56" s="24"/>
      <c r="Y56" s="24"/>
      <c r="Z56" s="24"/>
    </row>
    <row r="57" ht="19.15" customHeight="1">
      <c r="A57" t="s" s="138">
        <v>4923</v>
      </c>
      <c r="B57" s="139">
        <v>4</v>
      </c>
      <c r="C57" s="7">
        <v>102814</v>
      </c>
      <c r="D57" s="7">
        <v>111591</v>
      </c>
      <c r="E57" s="7">
        <v>8777</v>
      </c>
      <c r="F57" s="19">
        <f>E57/C57</f>
        <v>0.0853677514735347</v>
      </c>
      <c r="G57" s="19">
        <f>E57/D57</f>
        <v>0.0786532964127931</v>
      </c>
      <c r="H57" s="24"/>
      <c r="I57" s="24"/>
      <c r="J57" s="24"/>
      <c r="K57" s="24"/>
      <c r="L57" s="24"/>
      <c r="M57" s="24"/>
      <c r="N57" s="24"/>
      <c r="O57" s="24"/>
      <c r="P57" s="24"/>
      <c r="Q57" s="24"/>
      <c r="R57" s="24"/>
      <c r="S57" s="24"/>
      <c r="T57" s="24"/>
      <c r="U57" s="24"/>
      <c r="V57" s="24"/>
      <c r="W57" s="24"/>
      <c r="X57" s="24"/>
      <c r="Y57" s="24"/>
      <c r="Z57" s="24"/>
    </row>
    <row r="58" ht="19.15" customHeight="1">
      <c r="A58" t="s" s="138">
        <v>7055</v>
      </c>
      <c r="B58" s="139">
        <v>1</v>
      </c>
      <c r="C58" s="7">
        <v>86641</v>
      </c>
      <c r="D58" s="7">
        <v>95138</v>
      </c>
      <c r="E58" s="7">
        <v>8497</v>
      </c>
      <c r="F58" s="19">
        <f>E58/C58</f>
        <v>0.0980713519003705</v>
      </c>
      <c r="G58" s="19">
        <f>E58/D58</f>
        <v>0.0893123672980302</v>
      </c>
      <c r="H58" s="24"/>
      <c r="I58" s="24"/>
      <c r="J58" s="24"/>
      <c r="K58" s="24"/>
      <c r="L58" s="24"/>
      <c r="M58" s="24"/>
      <c r="N58" s="24"/>
      <c r="O58" s="24"/>
      <c r="P58" s="24"/>
      <c r="Q58" s="24"/>
      <c r="R58" s="24"/>
      <c r="S58" s="24"/>
      <c r="T58" s="24"/>
      <c r="U58" s="24"/>
      <c r="V58" s="24"/>
      <c r="W58" s="24"/>
      <c r="X58" s="24"/>
      <c r="Y58" s="24"/>
      <c r="Z58" s="24"/>
    </row>
    <row r="59" ht="19.15" customHeight="1">
      <c r="A59" t="s" s="138">
        <v>1401</v>
      </c>
      <c r="B59" s="139">
        <v>1</v>
      </c>
      <c r="C59" s="7">
        <v>88881</v>
      </c>
      <c r="D59" s="7">
        <v>97365</v>
      </c>
      <c r="E59" s="7">
        <v>8484</v>
      </c>
      <c r="F59" s="19">
        <f>E59/C59</f>
        <v>0.0954534714955952</v>
      </c>
      <c r="G59" s="19">
        <f>E59/D59</f>
        <v>0.0871360345093206</v>
      </c>
      <c r="H59" s="24"/>
      <c r="I59" s="24"/>
      <c r="J59" s="24"/>
      <c r="K59" s="24"/>
      <c r="L59" s="24"/>
      <c r="M59" s="24"/>
      <c r="N59" s="24"/>
      <c r="O59" s="24"/>
      <c r="P59" s="24"/>
      <c r="Q59" s="24"/>
      <c r="R59" s="24"/>
      <c r="S59" s="24"/>
      <c r="T59" s="24"/>
      <c r="U59" s="24"/>
      <c r="V59" s="24"/>
      <c r="W59" s="24"/>
      <c r="X59" s="24"/>
      <c r="Y59" s="24"/>
      <c r="Z59" s="24"/>
    </row>
    <row r="60" ht="19.15" customHeight="1">
      <c r="A60" t="s" s="138">
        <v>5486</v>
      </c>
      <c r="B60" s="139">
        <v>1</v>
      </c>
      <c r="C60" s="7">
        <v>100169</v>
      </c>
      <c r="D60" s="7">
        <v>108557</v>
      </c>
      <c r="E60" s="7">
        <v>8388</v>
      </c>
      <c r="F60" s="19">
        <f>E60/C60</f>
        <v>0.0837384819654783</v>
      </c>
      <c r="G60" s="19">
        <f>E60/D60</f>
        <v>0.07726816326906601</v>
      </c>
      <c r="H60" s="24"/>
      <c r="I60" s="24"/>
      <c r="J60" s="24"/>
      <c r="K60" s="24"/>
      <c r="L60" s="24"/>
      <c r="M60" s="24"/>
      <c r="N60" s="24"/>
      <c r="O60" s="24"/>
      <c r="P60" s="24"/>
      <c r="Q60" s="24"/>
      <c r="R60" s="24"/>
      <c r="S60" s="24"/>
      <c r="T60" s="24"/>
      <c r="U60" s="24"/>
      <c r="V60" s="24"/>
      <c r="W60" s="24"/>
      <c r="X60" s="24"/>
      <c r="Y60" s="24"/>
      <c r="Z60" s="24"/>
    </row>
    <row r="61" ht="19.15" customHeight="1">
      <c r="A61" t="s" s="138">
        <v>6355</v>
      </c>
      <c r="B61" s="139">
        <v>5</v>
      </c>
      <c r="C61" s="7">
        <v>81906</v>
      </c>
      <c r="D61" s="7">
        <v>90105</v>
      </c>
      <c r="E61" s="7">
        <v>8199</v>
      </c>
      <c r="F61" s="19">
        <f>E61/C61</f>
        <v>0.100102556589261</v>
      </c>
      <c r="G61" s="19">
        <f>E61/D61</f>
        <v>0.09099384051939401</v>
      </c>
      <c r="H61" s="24"/>
      <c r="I61" s="24"/>
      <c r="J61" s="24"/>
      <c r="K61" s="24"/>
      <c r="L61" s="24"/>
      <c r="M61" s="24"/>
      <c r="N61" s="24"/>
      <c r="O61" s="24"/>
      <c r="P61" s="24"/>
      <c r="Q61" s="24"/>
      <c r="R61" s="24"/>
      <c r="S61" s="24"/>
      <c r="T61" s="24"/>
      <c r="U61" s="24"/>
      <c r="V61" s="24"/>
      <c r="W61" s="24"/>
      <c r="X61" s="24"/>
      <c r="Y61" s="24"/>
      <c r="Z61" s="24"/>
    </row>
    <row r="62" ht="19.15" customHeight="1">
      <c r="A62" t="s" s="138">
        <v>10904</v>
      </c>
      <c r="B62" s="139">
        <v>2</v>
      </c>
      <c r="C62" s="7">
        <v>79497</v>
      </c>
      <c r="D62" s="7">
        <v>87657</v>
      </c>
      <c r="E62" s="7">
        <v>8160</v>
      </c>
      <c r="F62" s="19">
        <f>E62/C62</f>
        <v>0.102645382844636</v>
      </c>
      <c r="G62" s="19">
        <f>E62/D62</f>
        <v>0.0930901125979671</v>
      </c>
      <c r="H62" s="24"/>
      <c r="I62" s="24"/>
      <c r="J62" s="24"/>
      <c r="K62" s="24"/>
      <c r="L62" s="24"/>
      <c r="M62" s="24"/>
      <c r="N62" s="24"/>
      <c r="O62" s="24"/>
      <c r="P62" s="24"/>
      <c r="Q62" s="24"/>
      <c r="R62" s="24"/>
      <c r="S62" s="24"/>
      <c r="T62" s="24"/>
      <c r="U62" s="24"/>
      <c r="V62" s="24"/>
      <c r="W62" s="24"/>
      <c r="X62" s="24"/>
      <c r="Y62" s="24"/>
      <c r="Z62" s="24"/>
    </row>
    <row r="63" ht="19.15" customHeight="1">
      <c r="A63" t="s" s="138">
        <v>9482</v>
      </c>
      <c r="B63" s="139">
        <v>2</v>
      </c>
      <c r="C63" s="7">
        <v>112767</v>
      </c>
      <c r="D63" s="7">
        <v>120887</v>
      </c>
      <c r="E63" s="7">
        <v>8120</v>
      </c>
      <c r="F63" s="19">
        <f>E63/C63</f>
        <v>0.07200688144581301</v>
      </c>
      <c r="G63" s="19">
        <f>E63/D63</f>
        <v>0.067170167180921</v>
      </c>
      <c r="H63" s="24"/>
      <c r="I63" s="24"/>
      <c r="J63" s="24"/>
      <c r="K63" s="24"/>
      <c r="L63" s="24"/>
      <c r="M63" s="24"/>
      <c r="N63" s="24"/>
      <c r="O63" s="24"/>
      <c r="P63" s="24"/>
      <c r="Q63" s="24"/>
      <c r="R63" s="24"/>
      <c r="S63" s="24"/>
      <c r="T63" s="24"/>
      <c r="U63" s="24"/>
      <c r="V63" s="24"/>
      <c r="W63" s="24"/>
      <c r="X63" s="24"/>
      <c r="Y63" s="24"/>
      <c r="Z63" s="24"/>
    </row>
    <row r="64" ht="19.15" customHeight="1">
      <c r="A64" t="s" s="138">
        <v>6124</v>
      </c>
      <c r="B64" s="139">
        <v>1</v>
      </c>
      <c r="C64" s="7">
        <v>136746</v>
      </c>
      <c r="D64" s="7">
        <v>144793</v>
      </c>
      <c r="E64" s="7">
        <v>8047</v>
      </c>
      <c r="F64" s="19">
        <f>E64/C64</f>
        <v>0.0588463282289793</v>
      </c>
      <c r="G64" s="19">
        <f>E64/D64</f>
        <v>0.0555758910997079</v>
      </c>
      <c r="H64" s="24"/>
      <c r="I64" s="24"/>
      <c r="J64" s="24"/>
      <c r="K64" s="24"/>
      <c r="L64" s="24"/>
      <c r="M64" s="24"/>
      <c r="N64" s="24"/>
      <c r="O64" s="24"/>
      <c r="P64" s="24"/>
      <c r="Q64" s="24"/>
      <c r="R64" s="24"/>
      <c r="S64" s="24"/>
      <c r="T64" s="24"/>
      <c r="U64" s="24"/>
      <c r="V64" s="24"/>
      <c r="W64" s="24"/>
      <c r="X64" s="24"/>
      <c r="Y64" s="24"/>
      <c r="Z64" s="24"/>
    </row>
    <row r="65" ht="19.15" customHeight="1">
      <c r="A65" t="s" s="138">
        <v>10904</v>
      </c>
      <c r="B65" s="139">
        <v>1</v>
      </c>
      <c r="C65" s="7">
        <v>83160</v>
      </c>
      <c r="D65" s="7">
        <v>91156</v>
      </c>
      <c r="E65" s="7">
        <v>7996</v>
      </c>
      <c r="F65" s="19">
        <f>E65/C65</f>
        <v>0.0961519961519962</v>
      </c>
      <c r="G65" s="19">
        <f>E65/D65</f>
        <v>0.08771775856772999</v>
      </c>
      <c r="H65" s="24"/>
      <c r="I65" s="24"/>
      <c r="J65" s="24"/>
      <c r="K65" s="24"/>
      <c r="L65" s="24"/>
      <c r="M65" s="24"/>
      <c r="N65" s="24"/>
      <c r="O65" s="24"/>
      <c r="P65" s="24"/>
      <c r="Q65" s="24"/>
      <c r="R65" s="24"/>
      <c r="S65" s="24"/>
      <c r="T65" s="24"/>
      <c r="U65" s="24"/>
      <c r="V65" s="24"/>
      <c r="W65" s="24"/>
      <c r="X65" s="24"/>
      <c r="Y65" s="24"/>
      <c r="Z65" s="24"/>
    </row>
    <row r="66" ht="19.15" customHeight="1">
      <c r="A66" t="s" s="138">
        <v>8205</v>
      </c>
      <c r="B66" s="139">
        <v>3</v>
      </c>
      <c r="C66" s="7">
        <v>118076</v>
      </c>
      <c r="D66" s="7">
        <v>126010</v>
      </c>
      <c r="E66" s="7">
        <v>7934</v>
      </c>
      <c r="F66" s="19">
        <f>E66/C66</f>
        <v>0.06719401063721669</v>
      </c>
      <c r="G66" s="19">
        <f>E66/D66</f>
        <v>0.06296325688437431</v>
      </c>
      <c r="H66" s="24"/>
      <c r="I66" s="24"/>
      <c r="J66" s="24"/>
      <c r="K66" s="24"/>
      <c r="L66" s="24"/>
      <c r="M66" s="24"/>
      <c r="N66" s="24"/>
      <c r="O66" s="24"/>
      <c r="P66" s="24"/>
      <c r="Q66" s="24"/>
      <c r="R66" s="24"/>
      <c r="S66" s="24"/>
      <c r="T66" s="24"/>
      <c r="U66" s="24"/>
      <c r="V66" s="24"/>
      <c r="W66" s="24"/>
      <c r="X66" s="24"/>
      <c r="Y66" s="24"/>
      <c r="Z66" s="24"/>
    </row>
    <row r="67" ht="19.15" customHeight="1">
      <c r="A67" t="s" s="142">
        <v>1208</v>
      </c>
      <c r="B67" s="7">
        <v>5</v>
      </c>
      <c r="C67" s="7">
        <v>96290</v>
      </c>
      <c r="D67" s="7">
        <v>104075</v>
      </c>
      <c r="E67" s="7">
        <v>7785</v>
      </c>
      <c r="F67" s="19">
        <f>E67/C67</f>
        <v>0.0808495170838093</v>
      </c>
      <c r="G67" s="19">
        <f>E67/D67</f>
        <v>0.0748018256065337</v>
      </c>
      <c r="H67" s="24"/>
      <c r="I67" s="24"/>
      <c r="J67" s="24"/>
      <c r="K67" s="24"/>
      <c r="L67" s="24"/>
      <c r="M67" s="24"/>
      <c r="N67" s="24"/>
      <c r="O67" s="24"/>
      <c r="P67" s="24"/>
      <c r="Q67" s="24"/>
      <c r="R67" s="24"/>
      <c r="S67" s="24"/>
      <c r="T67" s="24"/>
      <c r="U67" s="24"/>
      <c r="V67" s="24"/>
      <c r="W67" s="24"/>
      <c r="X67" s="24"/>
      <c r="Y67" s="24"/>
      <c r="Z67" s="24"/>
    </row>
    <row r="68" ht="19.15" customHeight="1">
      <c r="A68" t="s" s="137">
        <v>3460</v>
      </c>
      <c r="B68" s="7">
        <v>1</v>
      </c>
      <c r="C68" s="7">
        <v>140752</v>
      </c>
      <c r="D68" s="7">
        <v>148497</v>
      </c>
      <c r="E68" s="7">
        <v>7745</v>
      </c>
      <c r="F68" s="19">
        <f>E68/C68</f>
        <v>0.0550258610890076</v>
      </c>
      <c r="G68" s="19">
        <f>E68/D68</f>
        <v>0.052155935810151</v>
      </c>
      <c r="H68" s="24"/>
      <c r="I68" s="24"/>
      <c r="J68" s="24"/>
      <c r="K68" s="24"/>
      <c r="L68" s="24"/>
      <c r="M68" s="24"/>
      <c r="N68" s="24"/>
      <c r="O68" s="24"/>
      <c r="P68" s="24"/>
      <c r="Q68" s="24"/>
      <c r="R68" s="24"/>
      <c r="S68" s="24"/>
      <c r="T68" s="24"/>
      <c r="U68" s="24"/>
      <c r="V68" s="24"/>
      <c r="W68" s="24"/>
      <c r="X68" s="24"/>
      <c r="Y68" s="24"/>
      <c r="Z68" s="24"/>
    </row>
    <row r="69" ht="19.15" customHeight="1">
      <c r="A69" t="s" s="138">
        <v>7658</v>
      </c>
      <c r="B69" s="139">
        <v>1</v>
      </c>
      <c r="C69" s="7">
        <v>71648</v>
      </c>
      <c r="D69" s="7">
        <v>79367</v>
      </c>
      <c r="E69" s="7">
        <v>7719</v>
      </c>
      <c r="F69" s="19">
        <f>E69/C69</f>
        <v>0.107735037963377</v>
      </c>
      <c r="G69" s="19">
        <f>E69/D69</f>
        <v>0.0972570463794776</v>
      </c>
      <c r="H69" s="24"/>
      <c r="I69" s="24"/>
      <c r="J69" s="24"/>
      <c r="K69" s="24"/>
      <c r="L69" s="24"/>
      <c r="M69" s="24"/>
      <c r="N69" s="24"/>
      <c r="O69" s="24"/>
      <c r="P69" s="24"/>
      <c r="Q69" s="24"/>
      <c r="R69" s="24"/>
      <c r="S69" s="24"/>
      <c r="T69" s="24"/>
      <c r="U69" s="24"/>
      <c r="V69" s="24"/>
      <c r="W69" s="24"/>
      <c r="X69" s="24"/>
      <c r="Y69" s="24"/>
      <c r="Z69" s="24"/>
    </row>
    <row r="70" ht="16.6" customHeight="1">
      <c r="A70" t="s" s="144">
        <v>15</v>
      </c>
      <c r="B70" s="143">
        <v>1</v>
      </c>
      <c r="C70" s="143">
        <v>117201</v>
      </c>
      <c r="D70" s="143">
        <v>124873</v>
      </c>
      <c r="E70" s="7">
        <f>SUM(D70-C70)</f>
        <v>7672</v>
      </c>
      <c r="F70" s="19">
        <f>E70/C70</f>
        <v>0.0654601923191782</v>
      </c>
      <c r="G70" s="19">
        <f>E70/D70</f>
        <v>0.0614384214361792</v>
      </c>
      <c r="H70" s="24"/>
      <c r="I70" s="24"/>
      <c r="J70" s="24"/>
      <c r="K70" t="s" s="21">
        <v>11325</v>
      </c>
      <c r="L70" s="24"/>
      <c r="M70" s="24"/>
      <c r="N70" s="24"/>
      <c r="O70" s="24"/>
      <c r="P70" s="24"/>
      <c r="Q70" s="24"/>
      <c r="R70" s="24"/>
      <c r="S70" s="24"/>
      <c r="T70" s="24"/>
      <c r="U70" s="24"/>
      <c r="V70" s="24"/>
      <c r="W70" s="24"/>
      <c r="X70" s="24"/>
      <c r="Y70" s="24"/>
      <c r="Z70" s="24"/>
    </row>
    <row r="71" ht="13.65" customHeight="1">
      <c r="A71" t="s" s="146">
        <v>8784</v>
      </c>
      <c r="B71" s="7">
        <v>6</v>
      </c>
      <c r="C71" s="7">
        <v>80894</v>
      </c>
      <c r="D71" s="7">
        <v>88564</v>
      </c>
      <c r="E71" s="7">
        <v>7670</v>
      </c>
      <c r="F71" s="19">
        <f>E71/C71</f>
        <v>0.0948154374860929</v>
      </c>
      <c r="G71" s="19">
        <f>E71/D71</f>
        <v>0.0866040377580055</v>
      </c>
      <c r="H71" s="24"/>
      <c r="I71" s="24"/>
      <c r="J71" s="24"/>
      <c r="K71" s="24"/>
      <c r="L71" s="24"/>
      <c r="M71" s="24"/>
      <c r="N71" s="24"/>
      <c r="O71" s="24"/>
      <c r="P71" s="24"/>
      <c r="Q71" s="24"/>
      <c r="R71" s="24"/>
      <c r="S71" s="24"/>
      <c r="T71" s="24"/>
      <c r="U71" s="24"/>
      <c r="V71" s="24"/>
      <c r="W71" s="24"/>
      <c r="X71" s="24"/>
      <c r="Y71" s="24"/>
      <c r="Z71" s="24"/>
    </row>
    <row r="72" ht="19.15" customHeight="1">
      <c r="A72" t="s" s="138">
        <v>8144</v>
      </c>
      <c r="B72" s="139">
        <v>2</v>
      </c>
      <c r="C72" s="7">
        <v>127168</v>
      </c>
      <c r="D72" s="7">
        <v>134667</v>
      </c>
      <c r="E72" s="7">
        <v>7499</v>
      </c>
      <c r="F72" s="19">
        <f>E72/C72</f>
        <v>0.0589692375440362</v>
      </c>
      <c r="G72" s="19">
        <f>E72/D72</f>
        <v>0.0556855057289462</v>
      </c>
      <c r="H72" s="24"/>
      <c r="I72" s="24"/>
      <c r="J72" s="24"/>
      <c r="K72" s="24"/>
      <c r="L72" s="24"/>
      <c r="M72" s="24"/>
      <c r="N72" s="24"/>
      <c r="O72" s="24"/>
      <c r="P72" s="24"/>
      <c r="Q72" s="24"/>
      <c r="R72" s="24"/>
      <c r="S72" s="24"/>
      <c r="T72" s="24"/>
      <c r="U72" s="24"/>
      <c r="V72" s="24"/>
      <c r="W72" s="24"/>
      <c r="X72" s="24"/>
      <c r="Y72" s="24"/>
      <c r="Z72" s="24"/>
    </row>
    <row r="73" ht="19.15" customHeight="1">
      <c r="A73" t="s" s="138">
        <v>9782</v>
      </c>
      <c r="B73" s="139">
        <v>4</v>
      </c>
      <c r="C73" s="7">
        <v>91376</v>
      </c>
      <c r="D73" s="7">
        <v>98791</v>
      </c>
      <c r="E73" s="7">
        <v>7415</v>
      </c>
      <c r="F73" s="19">
        <f>E73/C73</f>
        <v>0.0811482227280686</v>
      </c>
      <c r="G73" s="19">
        <f>E73/D73</f>
        <v>0.07505744450405399</v>
      </c>
      <c r="H73" s="24"/>
      <c r="I73" s="24"/>
      <c r="J73" s="24"/>
      <c r="K73" s="24"/>
      <c r="L73" s="24"/>
      <c r="M73" s="24"/>
      <c r="N73" s="24"/>
      <c r="O73" s="24"/>
      <c r="P73" s="24"/>
      <c r="Q73" s="24"/>
      <c r="R73" s="24"/>
      <c r="S73" s="24"/>
      <c r="T73" s="24"/>
      <c r="U73" s="24"/>
      <c r="V73" s="24"/>
      <c r="W73" s="24"/>
      <c r="X73" s="24"/>
      <c r="Y73" s="24"/>
      <c r="Z73" s="24"/>
    </row>
    <row r="74" ht="19.15" customHeight="1">
      <c r="A74" t="s" s="138">
        <v>10843</v>
      </c>
      <c r="B74" s="139">
        <v>1</v>
      </c>
      <c r="C74" s="7">
        <v>128667</v>
      </c>
      <c r="D74" s="7">
        <v>135933</v>
      </c>
      <c r="E74" s="7">
        <v>7266</v>
      </c>
      <c r="F74" s="19">
        <f>E74/C74</f>
        <v>0.0564713562918231</v>
      </c>
      <c r="G74" s="19">
        <f>E74/D74</f>
        <v>0.0534528039548895</v>
      </c>
      <c r="H74" s="24"/>
      <c r="I74" s="24"/>
      <c r="J74" s="24"/>
      <c r="K74" s="24"/>
      <c r="L74" s="24"/>
      <c r="M74" s="24"/>
      <c r="N74" s="24"/>
      <c r="O74" s="24"/>
      <c r="P74" s="24"/>
      <c r="Q74" s="24"/>
      <c r="R74" s="24"/>
      <c r="S74" s="24"/>
      <c r="T74" s="24"/>
      <c r="U74" s="24"/>
      <c r="V74" s="24"/>
      <c r="W74" s="24"/>
      <c r="X74" s="24"/>
      <c r="Y74" s="24"/>
      <c r="Z74" s="24"/>
    </row>
    <row r="75" ht="19.15" customHeight="1">
      <c r="A75" t="s" s="138">
        <v>5715</v>
      </c>
      <c r="B75" s="139">
        <v>2</v>
      </c>
      <c r="C75" s="7">
        <v>89557</v>
      </c>
      <c r="D75" s="7">
        <v>96819</v>
      </c>
      <c r="E75" s="7">
        <v>7262</v>
      </c>
      <c r="F75" s="19">
        <f>E75/C75</f>
        <v>0.0810880221534888</v>
      </c>
      <c r="G75" s="19">
        <f>E75/D75</f>
        <v>0.0750059389169481</v>
      </c>
      <c r="H75" s="24"/>
      <c r="I75" s="24"/>
      <c r="J75" s="24"/>
      <c r="K75" s="24"/>
      <c r="L75" s="24"/>
      <c r="M75" s="24"/>
      <c r="N75" s="24"/>
      <c r="O75" s="24"/>
      <c r="P75" s="24"/>
      <c r="Q75" s="24"/>
      <c r="R75" s="24"/>
      <c r="S75" s="24"/>
      <c r="T75" s="24"/>
      <c r="U75" s="24"/>
      <c r="V75" s="24"/>
      <c r="W75" s="24"/>
      <c r="X75" s="24"/>
      <c r="Y75" s="24"/>
      <c r="Z75" s="24"/>
    </row>
    <row r="76" ht="19.15" customHeight="1">
      <c r="A76" t="s" s="138">
        <v>9482</v>
      </c>
      <c r="B76" s="139">
        <v>3</v>
      </c>
      <c r="C76" s="7">
        <v>119412</v>
      </c>
      <c r="D76" s="7">
        <v>126509</v>
      </c>
      <c r="E76" s="7">
        <v>7097</v>
      </c>
      <c r="F76" s="19">
        <f>E76/C76</f>
        <v>0.0594328878169698</v>
      </c>
      <c r="G76" s="19">
        <f>E76/D76</f>
        <v>0.0560987755811839</v>
      </c>
      <c r="H76" s="24"/>
      <c r="I76" s="24"/>
      <c r="J76" s="24"/>
      <c r="K76" s="24"/>
      <c r="L76" s="24"/>
      <c r="M76" s="24"/>
      <c r="N76" s="24"/>
      <c r="O76" s="24"/>
      <c r="P76" s="24"/>
      <c r="Q76" s="24"/>
      <c r="R76" s="24"/>
      <c r="S76" s="24"/>
      <c r="T76" s="24"/>
      <c r="U76" s="24"/>
      <c r="V76" s="24"/>
      <c r="W76" s="24"/>
      <c r="X76" s="24"/>
      <c r="Y76" s="24"/>
      <c r="Z76" s="24"/>
    </row>
    <row r="77" ht="19.15" customHeight="1">
      <c r="A77" t="s" s="138">
        <v>3482</v>
      </c>
      <c r="B77" s="139">
        <v>4</v>
      </c>
      <c r="C77" s="7">
        <v>101500</v>
      </c>
      <c r="D77" s="7">
        <v>108593</v>
      </c>
      <c r="E77" s="7">
        <v>7093</v>
      </c>
      <c r="F77" s="19">
        <f>E77/C77</f>
        <v>0.0698817733990148</v>
      </c>
      <c r="G77" s="19">
        <f>E77/D77</f>
        <v>0.0653172856445627</v>
      </c>
      <c r="H77" s="24"/>
      <c r="I77" s="24"/>
      <c r="J77" s="24"/>
      <c r="K77" s="24"/>
      <c r="L77" s="24"/>
      <c r="M77" s="24"/>
      <c r="N77" s="24"/>
      <c r="O77" s="24"/>
      <c r="P77" s="24"/>
      <c r="Q77" s="24"/>
      <c r="R77" s="24"/>
      <c r="S77" s="24"/>
      <c r="T77" s="24"/>
      <c r="U77" s="24"/>
      <c r="V77" s="24"/>
      <c r="W77" s="24"/>
      <c r="X77" s="24"/>
      <c r="Y77" s="24"/>
      <c r="Z77" s="24"/>
    </row>
    <row r="78" ht="19.15" customHeight="1">
      <c r="A78" t="s" s="138">
        <v>9669</v>
      </c>
      <c r="B78" s="139">
        <v>4</v>
      </c>
      <c r="C78" s="7">
        <v>109966</v>
      </c>
      <c r="D78" s="7">
        <v>117025</v>
      </c>
      <c r="E78" s="7">
        <v>7059</v>
      </c>
      <c r="F78" s="19">
        <f>E78/C78</f>
        <v>0.0641925686121165</v>
      </c>
      <c r="G78" s="19">
        <f>E78/D78</f>
        <v>0.060320444349498</v>
      </c>
      <c r="H78" s="24"/>
      <c r="I78" s="24"/>
      <c r="J78" s="24"/>
      <c r="K78" s="24"/>
      <c r="L78" s="24"/>
      <c r="M78" s="24"/>
      <c r="N78" s="24"/>
      <c r="O78" s="24"/>
      <c r="P78" s="24"/>
      <c r="Q78" s="24"/>
      <c r="R78" s="24"/>
      <c r="S78" s="24"/>
      <c r="T78" s="24"/>
      <c r="U78" s="24"/>
      <c r="V78" s="24"/>
      <c r="W78" s="24"/>
      <c r="X78" s="24"/>
      <c r="Y78" s="24"/>
      <c r="Z78" s="24"/>
    </row>
    <row r="79" ht="13.65" customHeight="1">
      <c r="A79" t="s" s="20">
        <v>2928</v>
      </c>
      <c r="B79" s="7">
        <v>5</v>
      </c>
      <c r="C79" s="7">
        <v>110566</v>
      </c>
      <c r="D79" s="7">
        <v>117617</v>
      </c>
      <c r="E79" s="7">
        <v>7051</v>
      </c>
      <c r="F79" s="19">
        <f>E79/C79</f>
        <v>0.0637718647685545</v>
      </c>
      <c r="G79" s="19">
        <f>E79/D79</f>
        <v>0.0599488169227238</v>
      </c>
      <c r="H79" s="24"/>
      <c r="I79" s="24"/>
      <c r="J79" s="24"/>
      <c r="K79" s="24"/>
      <c r="L79" s="24"/>
      <c r="M79" s="24"/>
      <c r="N79" s="24"/>
      <c r="O79" s="24"/>
      <c r="P79" s="24"/>
      <c r="Q79" s="24"/>
      <c r="R79" s="24"/>
      <c r="S79" s="24"/>
      <c r="T79" s="24"/>
      <c r="U79" s="24"/>
      <c r="V79" s="24"/>
      <c r="W79" s="24"/>
      <c r="X79" s="24"/>
      <c r="Y79" s="24"/>
      <c r="Z79" s="24"/>
    </row>
    <row r="80" ht="13.65" customHeight="1">
      <c r="A80" t="s" s="146">
        <v>2928</v>
      </c>
      <c r="B80" s="7">
        <v>4</v>
      </c>
      <c r="C80" s="7">
        <v>111985</v>
      </c>
      <c r="D80" s="7">
        <v>118911</v>
      </c>
      <c r="E80" s="7">
        <v>6926</v>
      </c>
      <c r="F80" s="19">
        <f>E80/C80</f>
        <v>0.0618475688708309</v>
      </c>
      <c r="G80" s="19">
        <f>E80/D80</f>
        <v>0.0582452422399946</v>
      </c>
      <c r="H80" s="24"/>
      <c r="I80" s="24"/>
      <c r="J80" s="24"/>
      <c r="K80" s="24"/>
      <c r="L80" s="24"/>
      <c r="M80" s="24"/>
      <c r="N80" s="24"/>
      <c r="O80" s="24"/>
      <c r="P80" s="24"/>
      <c r="Q80" s="24"/>
      <c r="R80" s="24"/>
      <c r="S80" s="24"/>
      <c r="T80" s="24"/>
      <c r="U80" s="24"/>
      <c r="V80" s="24"/>
      <c r="W80" s="24"/>
      <c r="X80" s="24"/>
      <c r="Y80" s="24"/>
      <c r="Z80" s="24"/>
    </row>
    <row r="81" ht="19.15" customHeight="1">
      <c r="A81" t="s" s="138">
        <v>8026</v>
      </c>
      <c r="B81" s="139">
        <v>3</v>
      </c>
      <c r="C81" s="7">
        <v>113553</v>
      </c>
      <c r="D81" s="7">
        <v>120325</v>
      </c>
      <c r="E81" s="7">
        <v>6772</v>
      </c>
      <c r="F81" s="19">
        <f>E81/C81</f>
        <v>0.0596373499599306</v>
      </c>
      <c r="G81" s="19">
        <f>E81/D81</f>
        <v>0.0562809058799086</v>
      </c>
      <c r="H81" s="24"/>
      <c r="I81" s="24"/>
      <c r="J81" s="24"/>
      <c r="K81" s="24"/>
      <c r="L81" s="24"/>
      <c r="M81" s="24"/>
      <c r="N81" s="24"/>
      <c r="O81" s="24"/>
      <c r="P81" s="24"/>
      <c r="Q81" s="24"/>
      <c r="R81" s="24"/>
      <c r="S81" s="24"/>
      <c r="T81" s="24"/>
      <c r="U81" s="24"/>
      <c r="V81" s="24"/>
      <c r="W81" s="24"/>
      <c r="X81" s="24"/>
      <c r="Y81" s="24"/>
      <c r="Z81" s="24"/>
    </row>
    <row r="82" ht="19.15" customHeight="1">
      <c r="A82" t="s" s="138">
        <v>5929</v>
      </c>
      <c r="B82" s="139">
        <v>2</v>
      </c>
      <c r="C82" s="7">
        <v>109248</v>
      </c>
      <c r="D82" s="7">
        <v>115777</v>
      </c>
      <c r="E82" s="7">
        <v>6529</v>
      </c>
      <c r="F82" s="19">
        <f>E82/C82</f>
        <v>0.059763107791447</v>
      </c>
      <c r="G82" s="19">
        <f>E82/D82</f>
        <v>0.0563928932344075</v>
      </c>
      <c r="H82" s="24"/>
      <c r="I82" s="24"/>
      <c r="J82" s="24"/>
      <c r="K82" s="24"/>
      <c r="L82" s="24"/>
      <c r="M82" s="24"/>
      <c r="N82" s="24"/>
      <c r="O82" s="24"/>
      <c r="P82" s="24"/>
      <c r="Q82" s="24"/>
      <c r="R82" s="24"/>
      <c r="S82" s="24"/>
      <c r="T82" s="24"/>
      <c r="U82" s="24"/>
      <c r="V82" s="24"/>
      <c r="W82" s="24"/>
      <c r="X82" s="24"/>
      <c r="Y82" s="24"/>
      <c r="Z82" s="24"/>
    </row>
    <row r="83" ht="16.6" customHeight="1">
      <c r="A83" t="s" s="144">
        <v>124</v>
      </c>
      <c r="B83" s="7">
        <v>24</v>
      </c>
      <c r="C83" s="7">
        <v>103648</v>
      </c>
      <c r="D83" s="7">
        <v>110156</v>
      </c>
      <c r="E83" s="7">
        <v>6508</v>
      </c>
      <c r="F83" s="19">
        <f>E83/C83</f>
        <v>0.0627894411855511</v>
      </c>
      <c r="G83" s="19">
        <f>E83/D83</f>
        <v>0.0590798503939867</v>
      </c>
      <c r="H83" s="24"/>
      <c r="I83" s="24"/>
      <c r="J83" s="24"/>
      <c r="K83" s="24"/>
      <c r="L83" s="24"/>
      <c r="M83" s="24"/>
      <c r="N83" s="24"/>
      <c r="O83" s="24"/>
      <c r="P83" s="24"/>
      <c r="Q83" s="24"/>
      <c r="R83" s="24"/>
      <c r="S83" s="24"/>
      <c r="T83" s="24"/>
      <c r="U83" s="24"/>
      <c r="V83" s="24"/>
      <c r="W83" s="24"/>
      <c r="X83" s="24"/>
      <c r="Y83" s="24"/>
      <c r="Z83" s="24"/>
    </row>
    <row r="84" ht="13.65" customHeight="1">
      <c r="A84" t="s" s="146">
        <v>8576</v>
      </c>
      <c r="B84" s="7">
        <v>6</v>
      </c>
      <c r="C84" s="7">
        <v>89588</v>
      </c>
      <c r="D84" s="7">
        <v>96081</v>
      </c>
      <c r="E84" s="7">
        <v>6493</v>
      </c>
      <c r="F84" s="19">
        <f>E84/C84</f>
        <v>0.0724762244943519</v>
      </c>
      <c r="G84" s="19">
        <f>E84/D84</f>
        <v>0.06757839739386561</v>
      </c>
      <c r="H84" s="24"/>
      <c r="I84" s="24"/>
      <c r="J84" s="24"/>
      <c r="K84" s="24"/>
      <c r="L84" s="24"/>
      <c r="M84" s="24"/>
      <c r="N84" s="24"/>
      <c r="O84" s="24"/>
      <c r="P84" s="24"/>
      <c r="Q84" s="24"/>
      <c r="R84" s="24"/>
      <c r="S84" s="24"/>
      <c r="T84" s="24"/>
      <c r="U84" s="24"/>
      <c r="V84" s="24"/>
      <c r="W84" s="24"/>
      <c r="X84" s="24"/>
      <c r="Y84" s="24"/>
      <c r="Z84" s="24"/>
    </row>
    <row r="85" ht="19.15" customHeight="1">
      <c r="A85" t="s" s="138">
        <v>5486</v>
      </c>
      <c r="B85" s="139">
        <v>5</v>
      </c>
      <c r="C85" s="7">
        <v>101870</v>
      </c>
      <c r="D85" s="7">
        <v>108359</v>
      </c>
      <c r="E85" s="7">
        <v>6489</v>
      </c>
      <c r="F85" s="19">
        <f>E85/C85</f>
        <v>0.0636988318445077</v>
      </c>
      <c r="G85" s="19">
        <f>E85/D85</f>
        <v>0.0598842735721075</v>
      </c>
      <c r="H85" s="24"/>
      <c r="I85" s="24"/>
      <c r="J85" s="24"/>
      <c r="K85" s="24"/>
      <c r="L85" s="24"/>
      <c r="M85" s="24"/>
      <c r="N85" s="24"/>
      <c r="O85" s="24"/>
      <c r="P85" s="24"/>
      <c r="Q85" s="24"/>
      <c r="R85" s="24"/>
      <c r="S85" s="24"/>
      <c r="T85" s="24"/>
      <c r="U85" s="24"/>
      <c r="V85" s="24"/>
      <c r="W85" s="24"/>
      <c r="X85" s="24"/>
      <c r="Y85" s="24"/>
      <c r="Z85" s="24"/>
    </row>
    <row r="86" ht="19.15" customHeight="1">
      <c r="A86" t="s" s="138">
        <v>4747</v>
      </c>
      <c r="B86" s="139">
        <v>5</v>
      </c>
      <c r="C86" s="7">
        <v>122764</v>
      </c>
      <c r="D86" s="7">
        <v>129193</v>
      </c>
      <c r="E86" s="7">
        <v>6429</v>
      </c>
      <c r="F86" s="19">
        <f>E86/C86</f>
        <v>0.0523687726043466</v>
      </c>
      <c r="G86" s="19">
        <f>E86/D86</f>
        <v>0.0497627580441665</v>
      </c>
      <c r="H86" s="24"/>
      <c r="I86" s="24"/>
      <c r="J86" s="24"/>
      <c r="K86" s="24"/>
      <c r="L86" s="24"/>
      <c r="M86" s="24"/>
      <c r="N86" s="24"/>
      <c r="O86" s="24"/>
      <c r="P86" s="24"/>
      <c r="Q86" s="24"/>
      <c r="R86" s="24"/>
      <c r="S86" s="24"/>
      <c r="T86" s="24"/>
      <c r="U86" s="24"/>
      <c r="V86" s="24"/>
      <c r="W86" s="24"/>
      <c r="X86" s="24"/>
      <c r="Y86" s="24"/>
      <c r="Z86" s="24"/>
    </row>
    <row r="87" ht="19.15" customHeight="1">
      <c r="A87" t="s" s="142">
        <v>3735</v>
      </c>
      <c r="B87" s="7">
        <v>3</v>
      </c>
      <c r="C87" s="7">
        <v>103510</v>
      </c>
      <c r="D87" s="7">
        <v>109937</v>
      </c>
      <c r="E87" s="7">
        <v>6427</v>
      </c>
      <c r="F87" s="19">
        <f>E87/C87</f>
        <v>0.0620906192638392</v>
      </c>
      <c r="G87" s="19">
        <f>E87/D87</f>
        <v>0.0584607547959286</v>
      </c>
      <c r="H87" s="24"/>
      <c r="I87" s="24"/>
      <c r="J87" s="24"/>
      <c r="K87" s="24"/>
      <c r="L87" s="24"/>
      <c r="M87" s="24"/>
      <c r="N87" s="24"/>
      <c r="O87" s="24"/>
      <c r="P87" s="24"/>
      <c r="Q87" s="24"/>
      <c r="R87" s="24"/>
      <c r="S87" s="24"/>
      <c r="T87" s="24"/>
      <c r="U87" s="24"/>
      <c r="V87" s="24"/>
      <c r="W87" s="24"/>
      <c r="X87" s="24"/>
      <c r="Y87" s="24"/>
      <c r="Z87" s="24"/>
    </row>
    <row r="88" ht="13.65" customHeight="1">
      <c r="A88" t="s" s="21">
        <v>2928</v>
      </c>
      <c r="B88" s="7">
        <v>3</v>
      </c>
      <c r="C88" s="7">
        <v>115393</v>
      </c>
      <c r="D88" s="7">
        <v>121700</v>
      </c>
      <c r="E88" s="7">
        <v>6307</v>
      </c>
      <c r="F88" s="19">
        <f>E88/C88</f>
        <v>0.0546566949468339</v>
      </c>
      <c r="G88" s="19">
        <f>E88/D88</f>
        <v>0.0518241577649959</v>
      </c>
      <c r="H88" s="24"/>
      <c r="I88" s="24"/>
      <c r="J88" s="24"/>
      <c r="K88" s="24"/>
      <c r="L88" s="24"/>
      <c r="M88" s="24"/>
      <c r="N88" s="24"/>
      <c r="O88" s="24"/>
      <c r="P88" s="24"/>
      <c r="Q88" s="24"/>
      <c r="R88" s="24"/>
      <c r="S88" s="24"/>
      <c r="T88" s="24"/>
      <c r="U88" s="24"/>
      <c r="V88" s="24"/>
      <c r="W88" s="24"/>
      <c r="X88" s="24"/>
      <c r="Y88" s="24"/>
      <c r="Z88" s="24"/>
    </row>
    <row r="89" ht="19.15" customHeight="1">
      <c r="A89" t="s" s="137">
        <v>2007</v>
      </c>
      <c r="B89" s="7">
        <v>4</v>
      </c>
      <c r="C89" s="7">
        <v>99529</v>
      </c>
      <c r="D89" s="7">
        <v>105817</v>
      </c>
      <c r="E89" s="7">
        <v>6288</v>
      </c>
      <c r="F89" s="19">
        <f>E89/C89</f>
        <v>0.06317756633744941</v>
      </c>
      <c r="G89" s="19">
        <f>E89/D89</f>
        <v>0.0594233440751486</v>
      </c>
      <c r="H89" s="24"/>
      <c r="I89" s="24"/>
      <c r="J89" s="24"/>
      <c r="K89" s="24"/>
      <c r="L89" s="24"/>
      <c r="M89" s="24"/>
      <c r="N89" s="24"/>
      <c r="O89" s="24"/>
      <c r="P89" s="24"/>
      <c r="Q89" s="24"/>
      <c r="R89" s="24"/>
      <c r="S89" s="24"/>
      <c r="T89" s="24"/>
      <c r="U89" s="24"/>
      <c r="V89" s="24"/>
      <c r="W89" s="24"/>
      <c r="X89" s="24"/>
      <c r="Y89" s="24"/>
      <c r="Z89" s="24"/>
    </row>
    <row r="90" ht="19.15" customHeight="1">
      <c r="A90" t="s" s="138">
        <v>6806</v>
      </c>
      <c r="B90" s="139">
        <v>2</v>
      </c>
      <c r="C90" s="7">
        <v>94289</v>
      </c>
      <c r="D90" s="7">
        <v>100493</v>
      </c>
      <c r="E90" s="7">
        <v>6204</v>
      </c>
      <c r="F90" s="19">
        <f>E90/C90</f>
        <v>0.0657977070496028</v>
      </c>
      <c r="G90" s="19">
        <f>E90/D90</f>
        <v>0.0617356432786363</v>
      </c>
      <c r="H90" s="24"/>
      <c r="I90" s="24"/>
      <c r="J90" s="24"/>
      <c r="K90" s="24"/>
      <c r="L90" s="24"/>
      <c r="M90" s="24"/>
      <c r="N90" s="24"/>
      <c r="O90" s="24"/>
      <c r="P90" s="24"/>
      <c r="Q90" s="24"/>
      <c r="R90" s="24"/>
      <c r="S90" s="24"/>
      <c r="T90" s="24"/>
      <c r="U90" s="24"/>
      <c r="V90" s="24"/>
      <c r="W90" s="24"/>
      <c r="X90" s="24"/>
      <c r="Y90" s="24"/>
      <c r="Z90" s="24"/>
    </row>
    <row r="91" ht="19.15" customHeight="1">
      <c r="A91" t="s" s="138">
        <v>9669</v>
      </c>
      <c r="B91" s="139">
        <v>1</v>
      </c>
      <c r="C91" s="7">
        <v>115585</v>
      </c>
      <c r="D91" s="7">
        <v>121711</v>
      </c>
      <c r="E91" s="7">
        <v>6126</v>
      </c>
      <c r="F91" s="19">
        <f>E91/C91</f>
        <v>0.0529999567417918</v>
      </c>
      <c r="G91" s="19">
        <f>E91/D91</f>
        <v>0.0503323446524965</v>
      </c>
      <c r="H91" s="24"/>
      <c r="I91" s="24"/>
      <c r="J91" s="24"/>
      <c r="K91" s="24"/>
      <c r="L91" s="24"/>
      <c r="M91" s="24"/>
      <c r="N91" s="24"/>
      <c r="O91" s="24"/>
      <c r="P91" s="24"/>
      <c r="Q91" s="24"/>
      <c r="R91" s="24"/>
      <c r="S91" s="24"/>
      <c r="T91" s="24"/>
      <c r="U91" s="24"/>
      <c r="V91" s="24"/>
      <c r="W91" s="24"/>
      <c r="X91" s="24"/>
      <c r="Y91" s="24"/>
      <c r="Z91" s="24"/>
    </row>
    <row r="92" ht="19.15" customHeight="1">
      <c r="A92" t="s" s="138">
        <v>9782</v>
      </c>
      <c r="B92" s="139">
        <v>2</v>
      </c>
      <c r="C92" s="7">
        <v>90965</v>
      </c>
      <c r="D92" s="7">
        <v>97089</v>
      </c>
      <c r="E92" s="7">
        <v>6124</v>
      </c>
      <c r="F92" s="19">
        <f>E92/C92</f>
        <v>0.0673225966030891</v>
      </c>
      <c r="G92" s="19">
        <f>E92/D92</f>
        <v>0.0630761466283513</v>
      </c>
      <c r="H92" s="24"/>
      <c r="I92" s="24"/>
      <c r="J92" s="24"/>
      <c r="K92" s="24"/>
      <c r="L92" s="24"/>
      <c r="M92" s="24"/>
      <c r="N92" s="24"/>
      <c r="O92" s="24"/>
      <c r="P92" s="24"/>
      <c r="Q92" s="24"/>
      <c r="R92" s="24"/>
      <c r="S92" s="24"/>
      <c r="T92" s="24"/>
      <c r="U92" s="24"/>
      <c r="V92" s="24"/>
      <c r="W92" s="24"/>
      <c r="X92" s="24"/>
      <c r="Y92" s="24"/>
      <c r="Z92" s="24"/>
    </row>
    <row r="93" ht="19.15" customHeight="1">
      <c r="A93" t="s" s="142">
        <v>3735</v>
      </c>
      <c r="B93" s="7">
        <v>8</v>
      </c>
      <c r="C93" s="7">
        <v>95072</v>
      </c>
      <c r="D93" s="7">
        <v>101159</v>
      </c>
      <c r="E93" s="7">
        <v>6087</v>
      </c>
      <c r="F93" s="19">
        <f>E93/C93</f>
        <v>0.0640251598788287</v>
      </c>
      <c r="G93" s="19">
        <f>E93/D93</f>
        <v>0.0601725995709724</v>
      </c>
      <c r="H93" s="24"/>
      <c r="I93" s="24"/>
      <c r="J93" s="24"/>
      <c r="K93" s="24"/>
      <c r="L93" s="24"/>
      <c r="M93" s="24"/>
      <c r="N93" s="24"/>
      <c r="O93" s="24"/>
      <c r="P93" s="24"/>
      <c r="Q93" s="24"/>
      <c r="R93" s="24"/>
      <c r="S93" s="24"/>
      <c r="T93" s="24"/>
      <c r="U93" s="24"/>
      <c r="V93" s="24"/>
      <c r="W93" s="24"/>
      <c r="X93" s="24"/>
      <c r="Y93" s="24"/>
      <c r="Z93" s="24"/>
    </row>
    <row r="94" ht="13.65" customHeight="1">
      <c r="A94" t="s" s="21">
        <v>7899</v>
      </c>
      <c r="B94" s="7">
        <v>1</v>
      </c>
      <c r="C94" s="7">
        <v>99573</v>
      </c>
      <c r="D94" s="7">
        <v>105654</v>
      </c>
      <c r="E94" s="7">
        <v>6081</v>
      </c>
      <c r="F94" s="19">
        <f>E94/C94</f>
        <v>0.0610707721972824</v>
      </c>
      <c r="G94" s="19">
        <f>E94/D94</f>
        <v>0.0575557953319325</v>
      </c>
      <c r="H94" s="24"/>
      <c r="I94" s="24"/>
      <c r="J94" s="24"/>
      <c r="K94" s="24"/>
      <c r="L94" s="24"/>
      <c r="M94" s="24"/>
      <c r="N94" s="24"/>
      <c r="O94" s="24"/>
      <c r="P94" s="24"/>
      <c r="Q94" s="24"/>
      <c r="R94" s="24"/>
      <c r="S94" s="24"/>
      <c r="T94" s="24"/>
      <c r="U94" s="24"/>
      <c r="V94" s="24"/>
      <c r="W94" s="24"/>
      <c r="X94" s="24"/>
      <c r="Y94" s="24"/>
      <c r="Z94" s="24"/>
    </row>
    <row r="95" ht="13.65" customHeight="1">
      <c r="A95" t="s" s="146">
        <v>2928</v>
      </c>
      <c r="B95" s="7">
        <v>8</v>
      </c>
      <c r="C95" s="7">
        <v>128387</v>
      </c>
      <c r="D95" s="7">
        <v>134463</v>
      </c>
      <c r="E95" s="7">
        <v>6076</v>
      </c>
      <c r="F95" s="19">
        <f>E95/C95</f>
        <v>0.0473256638133144</v>
      </c>
      <c r="G95" s="19">
        <f>E95/D95</f>
        <v>0.0451871518559009</v>
      </c>
      <c r="H95" s="24"/>
      <c r="I95" s="24"/>
      <c r="J95" s="24"/>
      <c r="K95" s="24"/>
      <c r="L95" s="24"/>
      <c r="M95" s="24"/>
      <c r="N95" s="24"/>
      <c r="O95" s="24"/>
      <c r="P95" s="24"/>
      <c r="Q95" s="24"/>
      <c r="R95" s="24"/>
      <c r="S95" s="24"/>
      <c r="T95" s="24"/>
      <c r="U95" s="24"/>
      <c r="V95" s="24"/>
      <c r="W95" s="24"/>
      <c r="X95" s="24"/>
      <c r="Y95" s="24"/>
      <c r="Z95" s="24"/>
    </row>
    <row r="96" ht="19.15" customHeight="1">
      <c r="A96" t="s" s="138">
        <v>1072</v>
      </c>
      <c r="B96" s="139">
        <v>1</v>
      </c>
      <c r="C96" s="7">
        <v>94279</v>
      </c>
      <c r="D96" s="7">
        <v>100348</v>
      </c>
      <c r="E96" s="7">
        <v>6069</v>
      </c>
      <c r="F96" s="19">
        <f>E96/C96</f>
        <v>0.0643727659393927</v>
      </c>
      <c r="G96" s="19">
        <f>E96/D96</f>
        <v>0.060479531231315</v>
      </c>
      <c r="H96" s="24"/>
      <c r="I96" s="24"/>
      <c r="J96" s="24"/>
      <c r="K96" s="24"/>
      <c r="L96" s="24"/>
      <c r="M96" s="24"/>
      <c r="N96" s="24"/>
      <c r="O96" s="24"/>
      <c r="P96" s="24"/>
      <c r="Q96" s="24"/>
      <c r="R96" s="24"/>
      <c r="S96" s="24"/>
      <c r="T96" s="24"/>
      <c r="U96" s="24"/>
      <c r="V96" s="24"/>
      <c r="W96" s="24"/>
      <c r="X96" s="24"/>
      <c r="Y96" s="24"/>
      <c r="Z96" s="24"/>
    </row>
    <row r="97" ht="19.15" customHeight="1">
      <c r="A97" t="s" s="138">
        <v>5715</v>
      </c>
      <c r="B97" s="139">
        <v>3</v>
      </c>
      <c r="C97" s="7">
        <v>83523</v>
      </c>
      <c r="D97" s="7">
        <v>89577</v>
      </c>
      <c r="E97" s="7">
        <v>6054</v>
      </c>
      <c r="F97" s="19">
        <f>E97/C97</f>
        <v>0.0724830286268453</v>
      </c>
      <c r="G97" s="19">
        <f>E97/D97</f>
        <v>0.0675843129374728</v>
      </c>
      <c r="H97" s="24"/>
      <c r="I97" s="24"/>
      <c r="J97" s="24"/>
      <c r="K97" s="24"/>
      <c r="L97" s="24"/>
      <c r="M97" s="24"/>
      <c r="N97" s="24"/>
      <c r="O97" s="24"/>
      <c r="P97" s="24"/>
      <c r="Q97" s="24"/>
      <c r="R97" s="24"/>
      <c r="S97" s="24"/>
      <c r="T97" s="24"/>
      <c r="U97" s="24"/>
      <c r="V97" s="24"/>
      <c r="W97" s="24"/>
      <c r="X97" s="24"/>
      <c r="Y97" s="24"/>
      <c r="Z97" s="24"/>
    </row>
    <row r="98" ht="13.65" customHeight="1">
      <c r="A98" t="s" s="20">
        <v>10442</v>
      </c>
      <c r="B98" s="7">
        <v>1</v>
      </c>
      <c r="C98" s="7">
        <v>154420</v>
      </c>
      <c r="D98" s="7">
        <v>160448</v>
      </c>
      <c r="E98" s="7">
        <v>6028</v>
      </c>
      <c r="F98" s="19">
        <f>E98/C98</f>
        <v>0.0390363942494496</v>
      </c>
      <c r="G98" s="19">
        <f>E98/D98</f>
        <v>0.0375698045472677</v>
      </c>
      <c r="H98" s="24"/>
      <c r="I98" s="24"/>
      <c r="J98" s="24"/>
      <c r="K98" s="24"/>
      <c r="L98" s="24"/>
      <c r="M98" s="24"/>
      <c r="N98" s="24"/>
      <c r="O98" s="24"/>
      <c r="P98" s="24"/>
      <c r="Q98" s="24"/>
      <c r="R98" s="24"/>
      <c r="S98" s="24"/>
      <c r="T98" s="24"/>
      <c r="U98" s="24"/>
      <c r="V98" s="24"/>
      <c r="W98" s="24"/>
      <c r="X98" s="24"/>
      <c r="Y98" s="24"/>
      <c r="Z98" s="24"/>
    </row>
    <row r="99" ht="16.6" customHeight="1">
      <c r="A99" t="s" s="147">
        <v>124</v>
      </c>
      <c r="B99" s="7">
        <v>9</v>
      </c>
      <c r="C99" s="7">
        <v>116748</v>
      </c>
      <c r="D99" s="7">
        <v>122755</v>
      </c>
      <c r="E99" s="7">
        <v>6007</v>
      </c>
      <c r="F99" s="19">
        <f>E99/C99</f>
        <v>0.0514527015452085</v>
      </c>
      <c r="G99" s="19">
        <f>E99/D99</f>
        <v>0.0489348702700501</v>
      </c>
      <c r="H99" s="24"/>
      <c r="I99" s="24"/>
      <c r="J99" s="24"/>
      <c r="K99" s="24"/>
      <c r="L99" s="24"/>
      <c r="M99" s="24"/>
      <c r="N99" s="24"/>
      <c r="O99" s="24"/>
      <c r="P99" s="24"/>
      <c r="Q99" s="24"/>
      <c r="R99" s="24"/>
      <c r="S99" s="24"/>
      <c r="T99" s="24"/>
      <c r="U99" s="24"/>
      <c r="V99" s="24"/>
      <c r="W99" s="24"/>
      <c r="X99" s="24"/>
      <c r="Y99" s="24"/>
      <c r="Z99" s="24"/>
    </row>
    <row r="100" ht="19.15" customHeight="1">
      <c r="A100" t="s" s="138">
        <v>5929</v>
      </c>
      <c r="B100" s="139">
        <v>4</v>
      </c>
      <c r="C100" s="7">
        <v>110297</v>
      </c>
      <c r="D100" s="7">
        <v>116291</v>
      </c>
      <c r="E100" s="7">
        <v>5994</v>
      </c>
      <c r="F100" s="19">
        <f>E100/C100</f>
        <v>0.0543441798054344</v>
      </c>
      <c r="G100" s="19">
        <f>E100/D100</f>
        <v>0.051543111676742</v>
      </c>
      <c r="H100" s="24"/>
      <c r="I100" s="24"/>
      <c r="J100" s="24"/>
      <c r="K100" s="24"/>
      <c r="L100" s="24"/>
      <c r="M100" s="24"/>
      <c r="N100" s="24"/>
      <c r="O100" s="24"/>
      <c r="P100" s="24"/>
      <c r="Q100" s="24"/>
      <c r="R100" s="24"/>
      <c r="S100" s="24"/>
      <c r="T100" s="24"/>
      <c r="U100" s="24"/>
      <c r="V100" s="24"/>
      <c r="W100" s="24"/>
      <c r="X100" s="24"/>
      <c r="Y100" s="24"/>
      <c r="Z100" s="24"/>
    </row>
    <row r="101" ht="19.15" customHeight="1">
      <c r="A101" t="s" s="142">
        <v>4247</v>
      </c>
      <c r="B101" s="7">
        <v>1</v>
      </c>
      <c r="C101" s="7">
        <v>93590</v>
      </c>
      <c r="D101" s="7">
        <v>99559</v>
      </c>
      <c r="E101" s="7">
        <v>5969</v>
      </c>
      <c r="F101" s="19">
        <f>E101/C101</f>
        <v>0.0637781814296399</v>
      </c>
      <c r="G101" s="19">
        <f>E101/D101</f>
        <v>0.0599543988991452</v>
      </c>
      <c r="H101" s="24"/>
      <c r="I101" s="24"/>
      <c r="J101" s="24"/>
      <c r="K101" s="24"/>
      <c r="L101" s="24"/>
      <c r="M101" s="24"/>
      <c r="N101" s="24"/>
      <c r="O101" s="24"/>
      <c r="P101" s="24"/>
      <c r="Q101" s="24"/>
      <c r="R101" s="24"/>
      <c r="S101" s="24"/>
      <c r="T101" s="24"/>
      <c r="U101" s="24"/>
      <c r="V101" s="24"/>
      <c r="W101" s="24"/>
      <c r="X101" s="24"/>
      <c r="Y101" s="24"/>
      <c r="Z101" s="24"/>
    </row>
    <row r="102" ht="13.65" customHeight="1">
      <c r="A102" t="s" s="146">
        <v>3377</v>
      </c>
      <c r="B102" s="7">
        <v>1</v>
      </c>
      <c r="C102" s="7">
        <v>101527</v>
      </c>
      <c r="D102" s="7">
        <v>107487</v>
      </c>
      <c r="E102" s="7">
        <v>5960</v>
      </c>
      <c r="F102" s="19">
        <f>E102/C102</f>
        <v>0.0587035960877402</v>
      </c>
      <c r="G102" s="19">
        <f>E102/D102</f>
        <v>0.0554485658730823</v>
      </c>
      <c r="H102" s="24"/>
      <c r="I102" s="24"/>
      <c r="J102" s="24"/>
      <c r="K102" s="24"/>
      <c r="L102" s="24"/>
      <c r="M102" s="24"/>
      <c r="N102" s="24"/>
      <c r="O102" s="24"/>
      <c r="P102" s="24"/>
      <c r="Q102" s="24"/>
      <c r="R102" s="24"/>
      <c r="S102" s="24"/>
      <c r="T102" s="24"/>
      <c r="U102" s="24"/>
      <c r="V102" s="24"/>
      <c r="W102" s="24"/>
      <c r="X102" s="24"/>
      <c r="Y102" s="24"/>
      <c r="Z102" s="24"/>
    </row>
    <row r="103" ht="19.15" customHeight="1">
      <c r="A103" t="s" s="138">
        <v>5788</v>
      </c>
      <c r="B103" s="139">
        <v>2</v>
      </c>
      <c r="C103" s="7">
        <v>79182</v>
      </c>
      <c r="D103" s="7">
        <v>85138</v>
      </c>
      <c r="E103" s="7">
        <v>5956</v>
      </c>
      <c r="F103" s="19">
        <f>E103/C103</f>
        <v>0.0752191154555328</v>
      </c>
      <c r="G103" s="19">
        <f>E103/D103</f>
        <v>0.0699570109704245</v>
      </c>
      <c r="H103" s="24"/>
      <c r="I103" s="24"/>
      <c r="J103" s="24"/>
      <c r="K103" s="24"/>
      <c r="L103" s="24"/>
      <c r="M103" s="24"/>
      <c r="N103" s="24"/>
      <c r="O103" s="24"/>
      <c r="P103" s="24"/>
      <c r="Q103" s="24"/>
      <c r="R103" s="24"/>
      <c r="S103" s="24"/>
      <c r="T103" s="24"/>
      <c r="U103" s="24"/>
      <c r="V103" s="24"/>
      <c r="W103" s="24"/>
      <c r="X103" s="24"/>
      <c r="Y103" s="24"/>
      <c r="Z103" s="24"/>
    </row>
    <row r="104" ht="19.15" customHeight="1">
      <c r="A104" t="s" s="142">
        <v>1526</v>
      </c>
      <c r="B104" s="7">
        <v>3</v>
      </c>
      <c r="C104" s="7">
        <v>100712</v>
      </c>
      <c r="D104" s="7">
        <v>106667</v>
      </c>
      <c r="E104" s="7">
        <v>5955</v>
      </c>
      <c r="F104" s="19">
        <f>E104/C104</f>
        <v>0.0591290015092541</v>
      </c>
      <c r="G104" s="19">
        <f>E104/D104</f>
        <v>0.0558279505376546</v>
      </c>
      <c r="H104" s="24"/>
      <c r="I104" s="24"/>
      <c r="J104" s="24"/>
      <c r="K104" s="24"/>
      <c r="L104" s="24"/>
      <c r="M104" s="24"/>
      <c r="N104" s="24"/>
      <c r="O104" s="24"/>
      <c r="P104" s="24"/>
      <c r="Q104" s="24"/>
      <c r="R104" s="24"/>
      <c r="S104" s="24"/>
      <c r="T104" s="24"/>
      <c r="U104" s="24"/>
      <c r="V104" s="24"/>
      <c r="W104" s="24"/>
      <c r="X104" s="24"/>
      <c r="Y104" s="24"/>
      <c r="Z104" s="24"/>
    </row>
    <row r="105" ht="19.15" customHeight="1">
      <c r="A105" t="s" s="137">
        <v>1526</v>
      </c>
      <c r="B105" s="7">
        <v>1</v>
      </c>
      <c r="C105" s="7">
        <v>107155</v>
      </c>
      <c r="D105" s="7">
        <v>113108</v>
      </c>
      <c r="E105" s="7">
        <v>5953</v>
      </c>
      <c r="F105" s="19">
        <f>E105/C105</f>
        <v>0.0555550370957958</v>
      </c>
      <c r="G105" s="19">
        <f>E105/D105</f>
        <v>0.0526311136259151</v>
      </c>
      <c r="H105" s="24"/>
      <c r="I105" s="24"/>
      <c r="J105" s="24"/>
      <c r="K105" s="24"/>
      <c r="L105" s="24"/>
      <c r="M105" s="24"/>
      <c r="N105" s="24"/>
      <c r="O105" s="24"/>
      <c r="P105" s="24"/>
      <c r="Q105" s="24"/>
      <c r="R105" s="24"/>
      <c r="S105" s="24"/>
      <c r="T105" s="24"/>
      <c r="U105" s="24"/>
      <c r="V105" s="24"/>
      <c r="W105" s="24"/>
      <c r="X105" s="24"/>
      <c r="Y105" s="24"/>
      <c r="Z105" s="24"/>
    </row>
    <row r="106" ht="19.15" customHeight="1">
      <c r="A106" t="s" s="138">
        <v>9333</v>
      </c>
      <c r="B106" s="148">
        <v>1</v>
      </c>
      <c r="C106" s="7">
        <v>96757</v>
      </c>
      <c r="D106" s="7">
        <v>102690</v>
      </c>
      <c r="E106" s="7">
        <v>5933</v>
      </c>
      <c r="F106" s="19">
        <f>E106/C106</f>
        <v>0.0613185609309921</v>
      </c>
      <c r="G106" s="19">
        <f>E106/D106</f>
        <v>0.0577758301684682</v>
      </c>
      <c r="H106" s="24"/>
      <c r="I106" s="24"/>
      <c r="J106" s="24"/>
      <c r="K106" s="24"/>
      <c r="L106" s="24"/>
      <c r="M106" s="24"/>
      <c r="N106" s="24"/>
      <c r="O106" s="24"/>
      <c r="P106" s="24"/>
      <c r="Q106" s="24"/>
      <c r="R106" s="24"/>
      <c r="S106" s="24"/>
      <c r="T106" s="24"/>
      <c r="U106" s="24"/>
      <c r="V106" s="24"/>
      <c r="W106" s="24"/>
      <c r="X106" s="24"/>
      <c r="Y106" s="24"/>
      <c r="Z106" s="24"/>
    </row>
    <row r="107" ht="19.15" customHeight="1">
      <c r="A107" t="s" s="138">
        <v>9563</v>
      </c>
      <c r="B107" s="149">
        <v>1</v>
      </c>
      <c r="C107" s="139">
        <v>119281</v>
      </c>
      <c r="D107" s="7">
        <v>125186</v>
      </c>
      <c r="E107" s="7">
        <v>5905</v>
      </c>
      <c r="F107" s="19">
        <f>E107/C107</f>
        <v>0.0495049504950495</v>
      </c>
      <c r="G107" s="19">
        <f>E107/D107</f>
        <v>0.0471698113207547</v>
      </c>
      <c r="H107" s="24"/>
      <c r="I107" s="24"/>
      <c r="J107" s="24"/>
      <c r="K107" s="24"/>
      <c r="L107" s="24"/>
      <c r="M107" s="24"/>
      <c r="N107" s="24"/>
      <c r="O107" s="24"/>
      <c r="P107" s="24"/>
      <c r="Q107" s="24"/>
      <c r="R107" s="24"/>
      <c r="S107" s="24"/>
      <c r="T107" s="24"/>
      <c r="U107" s="24"/>
      <c r="V107" s="24"/>
      <c r="W107" s="24"/>
      <c r="X107" s="24"/>
      <c r="Y107" s="24"/>
      <c r="Z107" s="24"/>
    </row>
    <row r="108" ht="19.15" customHeight="1">
      <c r="A108" t="s" s="138">
        <v>6601</v>
      </c>
      <c r="B108" s="150">
        <v>4</v>
      </c>
      <c r="C108" s="7">
        <v>91259</v>
      </c>
      <c r="D108" s="7">
        <v>97159</v>
      </c>
      <c r="E108" s="7">
        <v>5900</v>
      </c>
      <c r="F108" s="19">
        <f>E108/C108</f>
        <v>0.0646511576940357</v>
      </c>
      <c r="G108" s="19">
        <f>E108/D108</f>
        <v>0.0607252030177338</v>
      </c>
      <c r="H108" s="24"/>
      <c r="I108" s="24"/>
      <c r="J108" s="24"/>
      <c r="K108" s="24"/>
      <c r="L108" s="24"/>
      <c r="M108" s="24"/>
      <c r="N108" s="24"/>
      <c r="O108" s="24"/>
      <c r="P108" s="24"/>
      <c r="Q108" s="24"/>
      <c r="R108" s="24"/>
      <c r="S108" s="24"/>
      <c r="T108" s="24"/>
      <c r="U108" s="24"/>
      <c r="V108" s="24"/>
      <c r="W108" s="24"/>
      <c r="X108" s="24"/>
      <c r="Y108" s="24"/>
      <c r="Z108" s="24"/>
    </row>
    <row r="109" ht="19.15" customHeight="1">
      <c r="A109" t="s" s="138">
        <v>10843</v>
      </c>
      <c r="B109" s="139">
        <v>2</v>
      </c>
      <c r="C109" s="7">
        <v>110448</v>
      </c>
      <c r="D109" s="7">
        <v>116346</v>
      </c>
      <c r="E109" s="7">
        <v>5898</v>
      </c>
      <c r="F109" s="19">
        <f>E109/C109</f>
        <v>0.0534006953498479</v>
      </c>
      <c r="G109" s="19">
        <f>E109/D109</f>
        <v>0.0506936207518952</v>
      </c>
      <c r="H109" s="24"/>
      <c r="I109" s="24"/>
      <c r="J109" s="24"/>
      <c r="K109" s="24"/>
      <c r="L109" s="24"/>
      <c r="M109" s="24"/>
      <c r="N109" s="24"/>
      <c r="O109" s="24"/>
      <c r="P109" s="24"/>
      <c r="Q109" s="24"/>
      <c r="R109" s="24"/>
      <c r="S109" s="24"/>
      <c r="T109" s="24"/>
      <c r="U109" s="24"/>
      <c r="V109" s="24"/>
      <c r="W109" s="24"/>
      <c r="X109" s="24"/>
      <c r="Y109" s="24"/>
      <c r="Z109" s="24"/>
    </row>
    <row r="110" ht="19.15" customHeight="1">
      <c r="A110" t="s" s="138">
        <v>5156</v>
      </c>
      <c r="B110" s="139">
        <v>2</v>
      </c>
      <c r="C110" s="7">
        <v>95764</v>
      </c>
      <c r="D110" s="7">
        <v>101658</v>
      </c>
      <c r="E110" s="7">
        <v>5894</v>
      </c>
      <c r="F110" s="19">
        <f>E110/C110</f>
        <v>0.0615471367110814</v>
      </c>
      <c r="G110" s="19">
        <f>E110/D110</f>
        <v>0.0579787129394637</v>
      </c>
      <c r="H110" s="24"/>
      <c r="I110" s="24"/>
      <c r="J110" s="24"/>
      <c r="K110" s="24"/>
      <c r="L110" s="24"/>
      <c r="M110" s="24"/>
      <c r="N110" s="24"/>
      <c r="O110" s="24"/>
      <c r="P110" s="24"/>
      <c r="Q110" s="24"/>
      <c r="R110" s="24"/>
      <c r="S110" s="24"/>
      <c r="T110" s="24"/>
      <c r="U110" s="24"/>
      <c r="V110" s="24"/>
      <c r="W110" s="24"/>
      <c r="X110" s="24"/>
      <c r="Y110" s="24"/>
      <c r="Z110" s="24"/>
    </row>
    <row r="111" ht="19.15" customHeight="1">
      <c r="A111" t="s" s="138">
        <v>5639</v>
      </c>
      <c r="B111" s="139">
        <v>1</v>
      </c>
      <c r="C111" s="7">
        <v>93744</v>
      </c>
      <c r="D111" s="7">
        <v>99629</v>
      </c>
      <c r="E111" s="7">
        <v>5885</v>
      </c>
      <c r="F111" s="19">
        <f>E111/C111</f>
        <v>0.0627773510838027</v>
      </c>
      <c r="G111" s="19">
        <f>E111/D111</f>
        <v>0.0590691465336398</v>
      </c>
      <c r="H111" s="24"/>
      <c r="I111" s="24"/>
      <c r="J111" s="24"/>
      <c r="K111" s="24"/>
      <c r="L111" s="24"/>
      <c r="M111" s="24"/>
      <c r="N111" s="24"/>
      <c r="O111" s="24"/>
      <c r="P111" s="24"/>
      <c r="Q111" s="24"/>
      <c r="R111" s="24"/>
      <c r="S111" s="24"/>
      <c r="T111" s="24"/>
      <c r="U111" s="24"/>
      <c r="V111" s="24"/>
      <c r="W111" s="24"/>
      <c r="X111" s="24"/>
      <c r="Y111" s="24"/>
      <c r="Z111" s="24"/>
    </row>
    <row r="112" ht="13.65" customHeight="1">
      <c r="A112" t="s" s="151">
        <v>2688</v>
      </c>
      <c r="B112" s="7">
        <v>1</v>
      </c>
      <c r="C112" s="7">
        <v>93746</v>
      </c>
      <c r="D112" s="7">
        <v>99609</v>
      </c>
      <c r="E112" s="7">
        <v>5863</v>
      </c>
      <c r="F112" s="19">
        <f>E112/C112</f>
        <v>0.06254133509696411</v>
      </c>
      <c r="G112" s="19">
        <f>E112/D112</f>
        <v>0.0588601431597546</v>
      </c>
      <c r="H112" s="24"/>
      <c r="I112" s="24"/>
      <c r="J112" s="24"/>
      <c r="K112" s="24"/>
      <c r="L112" s="24"/>
      <c r="M112" s="24"/>
      <c r="N112" s="24"/>
      <c r="O112" s="24"/>
      <c r="P112" s="24"/>
      <c r="Q112" s="24"/>
      <c r="R112" s="24"/>
      <c r="S112" s="24"/>
      <c r="T112" s="24"/>
      <c r="U112" s="24"/>
      <c r="V112" s="24"/>
      <c r="W112" s="24"/>
      <c r="X112" s="24"/>
      <c r="Y112" s="24"/>
      <c r="Z112" s="24"/>
    </row>
    <row r="113" ht="19.15" customHeight="1">
      <c r="A113" t="s" s="138">
        <v>5929</v>
      </c>
      <c r="B113" s="139">
        <v>1</v>
      </c>
      <c r="C113" s="7">
        <v>94573</v>
      </c>
      <c r="D113" s="7">
        <v>100409</v>
      </c>
      <c r="E113" s="7">
        <v>5836</v>
      </c>
      <c r="F113" s="19">
        <f>E113/C113</f>
        <v>0.0617089444133104</v>
      </c>
      <c r="G113" s="19">
        <f>E113/D113</f>
        <v>0.05812227987531</v>
      </c>
      <c r="H113" s="24"/>
      <c r="I113" s="24"/>
      <c r="J113" s="24"/>
      <c r="K113" s="24"/>
      <c r="L113" s="24"/>
      <c r="M113" s="24"/>
      <c r="N113" s="24"/>
      <c r="O113" s="24"/>
      <c r="P113" s="24"/>
      <c r="Q113" s="24"/>
      <c r="R113" s="24"/>
      <c r="S113" s="24"/>
      <c r="T113" s="24"/>
      <c r="U113" s="24"/>
      <c r="V113" s="24"/>
      <c r="W113" s="24"/>
      <c r="X113" s="24"/>
      <c r="Y113" s="24"/>
      <c r="Z113" s="24"/>
    </row>
    <row r="114" ht="13.65" customHeight="1">
      <c r="A114" t="s" s="20">
        <v>7765</v>
      </c>
      <c r="B114" s="7">
        <v>4</v>
      </c>
      <c r="C114" s="7">
        <v>96601</v>
      </c>
      <c r="D114" s="7">
        <v>102434</v>
      </c>
      <c r="E114" s="7">
        <v>5833</v>
      </c>
      <c r="F114" s="19">
        <f>E114/C114</f>
        <v>0.0603823976977464</v>
      </c>
      <c r="G114" s="19">
        <f>E114/D114</f>
        <v>0.0569439834429974</v>
      </c>
      <c r="H114" s="24"/>
      <c r="I114" s="24"/>
      <c r="J114" s="24"/>
      <c r="K114" s="24"/>
      <c r="L114" s="24"/>
      <c r="M114" s="24"/>
      <c r="N114" s="24"/>
      <c r="O114" s="24"/>
      <c r="P114" s="24"/>
      <c r="Q114" s="24"/>
      <c r="R114" s="24"/>
      <c r="S114" s="24"/>
      <c r="T114" s="24"/>
      <c r="U114" s="24"/>
      <c r="V114" s="24"/>
      <c r="W114" s="24"/>
      <c r="X114" s="24"/>
      <c r="Y114" s="24"/>
      <c r="Z114" s="24"/>
    </row>
    <row r="115" ht="16.6" customHeight="1">
      <c r="A115" t="s" s="152">
        <v>124</v>
      </c>
      <c r="B115" s="7">
        <v>13</v>
      </c>
      <c r="C115" s="7">
        <v>99410</v>
      </c>
      <c r="D115" s="7">
        <v>105238</v>
      </c>
      <c r="E115" s="7">
        <v>5828</v>
      </c>
      <c r="F115" s="19">
        <f>E115/C115</f>
        <v>0.0586258927673272</v>
      </c>
      <c r="G115" s="19">
        <f>E115/D115</f>
        <v>0.0553792356373173</v>
      </c>
      <c r="H115" s="24"/>
      <c r="I115" s="24"/>
      <c r="J115" s="24"/>
      <c r="K115" s="24"/>
      <c r="L115" s="24"/>
      <c r="M115" s="24"/>
      <c r="N115" s="24"/>
      <c r="O115" s="24"/>
      <c r="P115" s="24"/>
      <c r="Q115" s="24"/>
      <c r="R115" s="24"/>
      <c r="S115" s="24"/>
      <c r="T115" s="24"/>
      <c r="U115" s="24"/>
      <c r="V115" s="24"/>
      <c r="W115" s="24"/>
      <c r="X115" s="24"/>
      <c r="Y115" s="24"/>
      <c r="Z115" s="24"/>
    </row>
    <row r="116" ht="19.15" customHeight="1">
      <c r="A116" t="s" s="145">
        <v>2109</v>
      </c>
      <c r="B116" s="7">
        <v>2</v>
      </c>
      <c r="C116" s="7">
        <v>103876</v>
      </c>
      <c r="D116" s="7">
        <v>109704</v>
      </c>
      <c r="E116" s="7">
        <v>5828</v>
      </c>
      <c r="F116" s="19">
        <f>E116/C116</f>
        <v>0.0561053563864608</v>
      </c>
      <c r="G116" s="19">
        <f>E116/D116</f>
        <v>0.0531247721140524</v>
      </c>
      <c r="H116" s="24"/>
      <c r="I116" s="24"/>
      <c r="J116" s="24"/>
      <c r="K116" s="24"/>
      <c r="L116" s="24"/>
      <c r="M116" s="24"/>
      <c r="N116" s="24"/>
      <c r="O116" s="24"/>
      <c r="P116" s="24"/>
      <c r="Q116" s="24"/>
      <c r="R116" s="24"/>
      <c r="S116" s="24"/>
      <c r="T116" s="24"/>
      <c r="U116" s="24"/>
      <c r="V116" s="24"/>
      <c r="W116" s="24"/>
      <c r="X116" s="24"/>
      <c r="Y116" s="24"/>
      <c r="Z116" s="24"/>
    </row>
    <row r="117" ht="16.6" customHeight="1">
      <c r="A117" t="s" s="152">
        <v>124</v>
      </c>
      <c r="B117" s="7">
        <v>27</v>
      </c>
      <c r="C117" s="7">
        <v>114700</v>
      </c>
      <c r="D117" s="7">
        <v>120513</v>
      </c>
      <c r="E117" s="7">
        <v>5813</v>
      </c>
      <c r="F117" s="19">
        <f>E117/C117</f>
        <v>0.0506800348735833</v>
      </c>
      <c r="G117" s="19">
        <f>E117/D117</f>
        <v>0.0482354600748467</v>
      </c>
      <c r="H117" s="24"/>
      <c r="I117" s="24"/>
      <c r="J117" s="24"/>
      <c r="K117" s="24"/>
      <c r="L117" s="24"/>
      <c r="M117" s="24"/>
      <c r="N117" s="24"/>
      <c r="O117" s="24"/>
      <c r="P117" s="24"/>
      <c r="Q117" s="24"/>
      <c r="R117" s="24"/>
      <c r="S117" s="24"/>
      <c r="T117" s="24"/>
      <c r="U117" s="24"/>
      <c r="V117" s="24"/>
      <c r="W117" s="24"/>
      <c r="X117" s="24"/>
      <c r="Y117" s="24"/>
      <c r="Z117" s="24"/>
    </row>
    <row r="118" ht="13.65" customHeight="1">
      <c r="A118" t="s" s="21">
        <v>8576</v>
      </c>
      <c r="B118" s="7">
        <v>1</v>
      </c>
      <c r="C118" s="7">
        <v>99324</v>
      </c>
      <c r="D118" s="7">
        <v>105122</v>
      </c>
      <c r="E118" s="7">
        <v>5798</v>
      </c>
      <c r="F118" s="19">
        <f>E118/C118</f>
        <v>0.0583746123796867</v>
      </c>
      <c r="G118" s="19">
        <f>E118/D118</f>
        <v>0.0551549628051217</v>
      </c>
      <c r="H118" s="24"/>
      <c r="I118" s="24"/>
      <c r="J118" s="24"/>
      <c r="K118" s="24"/>
      <c r="L118" s="24"/>
      <c r="M118" s="24"/>
      <c r="N118" s="24"/>
      <c r="O118" s="24"/>
      <c r="P118" s="24"/>
      <c r="Q118" s="24"/>
      <c r="R118" s="24"/>
      <c r="S118" s="24"/>
      <c r="T118" s="24"/>
      <c r="U118" s="24"/>
      <c r="V118" s="24"/>
      <c r="W118" s="24"/>
      <c r="X118" s="24"/>
      <c r="Y118" s="24"/>
      <c r="Z118" s="24"/>
    </row>
    <row r="119" ht="16.6" customHeight="1">
      <c r="A119" t="s" s="152">
        <v>124</v>
      </c>
      <c r="B119" s="7">
        <v>7</v>
      </c>
      <c r="C119" s="7">
        <v>93176</v>
      </c>
      <c r="D119" s="7">
        <v>98926</v>
      </c>
      <c r="E119" s="7">
        <v>5750</v>
      </c>
      <c r="F119" s="19">
        <f>E119/C119</f>
        <v>0.0617111702584356</v>
      </c>
      <c r="G119" s="19">
        <f>E119/D119</f>
        <v>0.0581242544932576</v>
      </c>
      <c r="H119" s="24"/>
      <c r="I119" s="24"/>
      <c r="J119" s="24"/>
      <c r="K119" s="24"/>
      <c r="L119" s="24"/>
      <c r="M119" s="24"/>
      <c r="N119" s="24"/>
      <c r="O119" s="24"/>
      <c r="P119" s="24"/>
      <c r="Q119" s="24"/>
      <c r="R119" s="24"/>
      <c r="S119" s="24"/>
      <c r="T119" s="24"/>
      <c r="U119" s="24"/>
      <c r="V119" s="24"/>
      <c r="W119" s="24"/>
      <c r="X119" s="24"/>
      <c r="Y119" s="24"/>
      <c r="Z119" s="24"/>
    </row>
    <row r="120" ht="19.15" customHeight="1">
      <c r="A120" t="s" s="145">
        <v>3735</v>
      </c>
      <c r="B120" s="7">
        <v>11</v>
      </c>
      <c r="C120" s="7">
        <v>99913</v>
      </c>
      <c r="D120" s="7">
        <v>105651</v>
      </c>
      <c r="E120" s="7">
        <v>5738</v>
      </c>
      <c r="F120" s="19">
        <f>E120/C120</f>
        <v>0.0574299640687398</v>
      </c>
      <c r="G120" s="19">
        <f>E120/D120</f>
        <v>0.0543108915201938</v>
      </c>
      <c r="H120" s="24"/>
      <c r="I120" s="24"/>
      <c r="J120" s="24"/>
      <c r="K120" s="24"/>
      <c r="L120" s="24"/>
      <c r="M120" s="24"/>
      <c r="N120" s="24"/>
      <c r="O120" s="24"/>
      <c r="P120" s="24"/>
      <c r="Q120" s="24"/>
      <c r="R120" s="24"/>
      <c r="S120" s="24"/>
      <c r="T120" s="24"/>
      <c r="U120" s="24"/>
      <c r="V120" s="24"/>
      <c r="W120" s="24"/>
      <c r="X120" s="24"/>
      <c r="Y120" s="24"/>
      <c r="Z120" s="24"/>
    </row>
    <row r="121" ht="19.15" customHeight="1">
      <c r="A121" t="s" s="137">
        <v>4247</v>
      </c>
      <c r="B121" s="7">
        <v>2</v>
      </c>
      <c r="C121" s="7">
        <v>99543</v>
      </c>
      <c r="D121" s="7">
        <v>105242</v>
      </c>
      <c r="E121" s="7">
        <v>5699</v>
      </c>
      <c r="F121" s="19">
        <f>E121/C121</f>
        <v>0.0572516399947761</v>
      </c>
      <c r="G121" s="19">
        <f>E121/D121</f>
        <v>0.0541513844282701</v>
      </c>
      <c r="H121" s="24"/>
      <c r="I121" s="24"/>
      <c r="J121" s="24"/>
      <c r="K121" s="24"/>
      <c r="L121" s="24"/>
      <c r="M121" s="24"/>
      <c r="N121" s="24"/>
      <c r="O121" s="24"/>
      <c r="P121" s="24"/>
      <c r="Q121" s="24"/>
      <c r="R121" s="24"/>
      <c r="S121" s="24"/>
      <c r="T121" s="24"/>
      <c r="U121" s="24"/>
      <c r="V121" s="24"/>
      <c r="W121" s="24"/>
      <c r="X121" s="24"/>
      <c r="Y121" s="24"/>
      <c r="Z121" s="24"/>
    </row>
    <row r="122" ht="19.15" customHeight="1">
      <c r="A122" t="s" s="138">
        <v>5229</v>
      </c>
      <c r="B122" s="139">
        <v>3</v>
      </c>
      <c r="C122" s="7">
        <v>91959</v>
      </c>
      <c r="D122" s="7">
        <v>97640</v>
      </c>
      <c r="E122" s="7">
        <v>5681</v>
      </c>
      <c r="F122" s="19">
        <f>E122/C122</f>
        <v>0.0617775312911189</v>
      </c>
      <c r="G122" s="19">
        <f>E122/D122</f>
        <v>0.0581831216714461</v>
      </c>
      <c r="H122" s="24"/>
      <c r="I122" s="24"/>
      <c r="J122" s="24"/>
      <c r="K122" s="24"/>
      <c r="L122" s="24"/>
      <c r="M122" s="24"/>
      <c r="N122" s="24"/>
      <c r="O122" s="24"/>
      <c r="P122" s="24"/>
      <c r="Q122" s="24"/>
      <c r="R122" s="24"/>
      <c r="S122" s="24"/>
      <c r="T122" s="24"/>
      <c r="U122" s="24"/>
      <c r="V122" s="24"/>
      <c r="W122" s="24"/>
      <c r="X122" s="24"/>
      <c r="Y122" s="24"/>
      <c r="Z122" s="24"/>
    </row>
    <row r="123" ht="19.15" customHeight="1">
      <c r="A123" t="s" s="138">
        <v>9482</v>
      </c>
      <c r="B123" s="139">
        <v>1</v>
      </c>
      <c r="C123" s="7">
        <v>114991</v>
      </c>
      <c r="D123" s="7">
        <v>120669</v>
      </c>
      <c r="E123" s="7">
        <v>5678</v>
      </c>
      <c r="F123" s="19">
        <f>E123/C123</f>
        <v>0.0493777773912741</v>
      </c>
      <c r="G123" s="19">
        <f>E123/D123</f>
        <v>0.0470543387282566</v>
      </c>
      <c r="H123" s="24"/>
      <c r="I123" s="24"/>
      <c r="J123" s="24"/>
      <c r="K123" s="24"/>
      <c r="L123" s="24"/>
      <c r="M123" s="24"/>
      <c r="N123" s="24"/>
      <c r="O123" s="24"/>
      <c r="P123" s="24"/>
      <c r="Q123" s="24"/>
      <c r="R123" s="24"/>
      <c r="S123" s="24"/>
      <c r="T123" s="24"/>
      <c r="U123" s="24"/>
      <c r="V123" s="24"/>
      <c r="W123" s="24"/>
      <c r="X123" s="24"/>
      <c r="Y123" s="24"/>
      <c r="Z123" s="24"/>
    </row>
    <row r="124" ht="13.65" customHeight="1">
      <c r="A124" t="s" s="151">
        <v>7258</v>
      </c>
      <c r="B124" s="7">
        <v>3</v>
      </c>
      <c r="C124" s="7">
        <v>82410</v>
      </c>
      <c r="D124" s="7">
        <v>88049</v>
      </c>
      <c r="E124" s="7">
        <v>5639</v>
      </c>
      <c r="F124" s="19">
        <f>E124/C124</f>
        <v>0.068426161873559</v>
      </c>
      <c r="G124" s="19">
        <f>E124/D124</f>
        <v>0.06404388465513521</v>
      </c>
      <c r="H124" s="24"/>
      <c r="I124" s="24"/>
      <c r="J124" s="24"/>
      <c r="K124" s="24"/>
      <c r="L124" s="24"/>
      <c r="M124" s="24"/>
      <c r="N124" s="24"/>
      <c r="O124" s="24"/>
      <c r="P124" s="24"/>
      <c r="Q124" s="24"/>
      <c r="R124" s="24"/>
      <c r="S124" s="24"/>
      <c r="T124" s="24"/>
      <c r="U124" s="24"/>
      <c r="V124" s="24"/>
      <c r="W124" s="24"/>
      <c r="X124" s="24"/>
      <c r="Y124" s="24"/>
      <c r="Z124" s="24"/>
    </row>
    <row r="125" ht="19.15" customHeight="1">
      <c r="A125" t="s" s="138">
        <v>4747</v>
      </c>
      <c r="B125" s="139">
        <v>6</v>
      </c>
      <c r="C125" s="7">
        <v>108871</v>
      </c>
      <c r="D125" s="7">
        <v>114482</v>
      </c>
      <c r="E125" s="7">
        <v>5611</v>
      </c>
      <c r="F125" s="19">
        <f>E125/C125</f>
        <v>0.0515380588035381</v>
      </c>
      <c r="G125" s="19">
        <f>E125/D125</f>
        <v>0.0490120717667406</v>
      </c>
      <c r="H125" s="24"/>
      <c r="I125" s="24"/>
      <c r="J125" s="24"/>
      <c r="K125" s="24"/>
      <c r="L125" s="24"/>
      <c r="M125" s="24"/>
      <c r="N125" s="24"/>
      <c r="O125" s="24"/>
      <c r="P125" s="24"/>
      <c r="Q125" s="24"/>
      <c r="R125" s="24"/>
      <c r="S125" s="24"/>
      <c r="T125" s="24"/>
      <c r="U125" s="24"/>
      <c r="V125" s="24"/>
      <c r="W125" s="24"/>
      <c r="X125" s="24"/>
      <c r="Y125" s="24"/>
      <c r="Z125" s="24"/>
    </row>
    <row r="126" ht="19.15" customHeight="1">
      <c r="A126" t="s" s="142">
        <v>3735</v>
      </c>
      <c r="B126" s="7">
        <v>12</v>
      </c>
      <c r="C126" s="7">
        <v>92596</v>
      </c>
      <c r="D126" s="7">
        <v>98200</v>
      </c>
      <c r="E126" s="7">
        <v>5604</v>
      </c>
      <c r="F126" s="19">
        <f>E126/C126</f>
        <v>0.0605209728281999</v>
      </c>
      <c r="G126" s="19">
        <f>E126/D126</f>
        <v>0.0570672097759674</v>
      </c>
      <c r="H126" s="24"/>
      <c r="I126" s="24"/>
      <c r="J126" s="24"/>
      <c r="K126" s="24"/>
      <c r="L126" s="24"/>
      <c r="M126" s="24"/>
      <c r="N126" s="24"/>
      <c r="O126" s="24"/>
      <c r="P126" s="24"/>
      <c r="Q126" s="24"/>
      <c r="R126" s="24"/>
      <c r="S126" s="24"/>
      <c r="T126" s="24"/>
      <c r="U126" s="24"/>
      <c r="V126" s="24"/>
      <c r="W126" s="24"/>
      <c r="X126" s="24"/>
      <c r="Y126" s="24"/>
      <c r="Z126" s="24"/>
    </row>
    <row r="127" ht="19.15" customHeight="1">
      <c r="A127" t="s" s="137">
        <v>1208</v>
      </c>
      <c r="B127" s="7">
        <v>3</v>
      </c>
      <c r="C127" s="7">
        <v>94663</v>
      </c>
      <c r="D127" s="7">
        <v>100252</v>
      </c>
      <c r="E127" s="7">
        <v>5589</v>
      </c>
      <c r="F127" s="19">
        <f>E127/C127</f>
        <v>0.0590410191944054</v>
      </c>
      <c r="G127" s="19">
        <f>E127/D127</f>
        <v>0.0557495112316961</v>
      </c>
      <c r="H127" s="24"/>
      <c r="I127" s="24"/>
      <c r="J127" s="24"/>
      <c r="K127" s="24"/>
      <c r="L127" s="24"/>
      <c r="M127" s="24"/>
      <c r="N127" s="24"/>
      <c r="O127" s="24"/>
      <c r="P127" s="24"/>
      <c r="Q127" s="24"/>
      <c r="R127" s="24"/>
      <c r="S127" s="24"/>
      <c r="T127" s="24"/>
      <c r="U127" s="24"/>
      <c r="V127" s="24"/>
      <c r="W127" s="24"/>
      <c r="X127" s="24"/>
      <c r="Y127" s="24"/>
      <c r="Z127" s="24"/>
    </row>
    <row r="128" ht="19.15" customHeight="1">
      <c r="A128" t="s" s="138">
        <v>8144</v>
      </c>
      <c r="B128" s="139">
        <v>1</v>
      </c>
      <c r="C128" s="7">
        <v>131045</v>
      </c>
      <c r="D128" s="7">
        <v>136633</v>
      </c>
      <c r="E128" s="7">
        <v>5588</v>
      </c>
      <c r="F128" s="19">
        <f>E128/C128</f>
        <v>0.0426418405891106</v>
      </c>
      <c r="G128" s="19">
        <f>E128/D128</f>
        <v>0.04089787972159</v>
      </c>
      <c r="H128" s="24"/>
      <c r="I128" s="24"/>
      <c r="J128" s="24"/>
      <c r="K128" s="24"/>
      <c r="L128" s="24"/>
      <c r="M128" s="24"/>
      <c r="N128" s="24"/>
      <c r="O128" s="24"/>
      <c r="P128" s="24"/>
      <c r="Q128" s="24"/>
      <c r="R128" s="24"/>
      <c r="S128" s="24"/>
      <c r="T128" s="24"/>
      <c r="U128" s="24"/>
      <c r="V128" s="24"/>
      <c r="W128" s="24"/>
      <c r="X128" s="24"/>
      <c r="Y128" s="24"/>
      <c r="Z128" s="24"/>
    </row>
    <row r="129" ht="19.15" customHeight="1">
      <c r="A129" t="s" s="138">
        <v>10533</v>
      </c>
      <c r="B129" s="139">
        <v>8</v>
      </c>
      <c r="C129" s="7">
        <v>91501</v>
      </c>
      <c r="D129" s="7">
        <v>97087</v>
      </c>
      <c r="E129" s="7">
        <v>5586</v>
      </c>
      <c r="F129" s="19">
        <f>E129/C129</f>
        <v>0.061048513131004</v>
      </c>
      <c r="G129" s="19">
        <f>E129/D129</f>
        <v>0.0575360243904951</v>
      </c>
      <c r="H129" s="24"/>
      <c r="I129" s="24"/>
      <c r="J129" s="24"/>
      <c r="K129" s="24"/>
      <c r="L129" s="24"/>
      <c r="M129" s="24"/>
      <c r="N129" s="24"/>
      <c r="O129" s="24"/>
      <c r="P129" s="24"/>
      <c r="Q129" s="24"/>
      <c r="R129" s="24"/>
      <c r="S129" s="24"/>
      <c r="T129" s="24"/>
      <c r="U129" s="24"/>
      <c r="V129" s="24"/>
      <c r="W129" s="24"/>
      <c r="X129" s="24"/>
      <c r="Y129" s="24"/>
      <c r="Z129" s="24"/>
    </row>
    <row r="130" ht="19.15" customHeight="1">
      <c r="A130" t="s" s="138">
        <v>7658</v>
      </c>
      <c r="B130" s="139">
        <v>3</v>
      </c>
      <c r="C130" s="7">
        <v>93393</v>
      </c>
      <c r="D130" s="7">
        <v>98958</v>
      </c>
      <c r="E130" s="7">
        <v>5565</v>
      </c>
      <c r="F130" s="19">
        <f>E130/C130</f>
        <v>0.0595869069416337</v>
      </c>
      <c r="G130" s="19">
        <f>E130/D130</f>
        <v>0.0562359789001395</v>
      </c>
      <c r="H130" s="24"/>
      <c r="I130" s="24"/>
      <c r="J130" s="24"/>
      <c r="K130" s="24"/>
      <c r="L130" s="24"/>
      <c r="M130" s="24"/>
      <c r="N130" s="24"/>
      <c r="O130" s="24"/>
      <c r="P130" s="24"/>
      <c r="Q130" s="24"/>
      <c r="R130" s="24"/>
      <c r="S130" s="24"/>
      <c r="T130" s="24"/>
      <c r="U130" s="24"/>
      <c r="V130" s="24"/>
      <c r="W130" s="24"/>
      <c r="X130" s="24"/>
      <c r="Y130" s="24"/>
      <c r="Z130" s="24"/>
    </row>
    <row r="131" ht="19.15" customHeight="1">
      <c r="A131" t="s" s="138">
        <v>5639</v>
      </c>
      <c r="B131" s="139">
        <v>2</v>
      </c>
      <c r="C131" s="7">
        <v>96149</v>
      </c>
      <c r="D131" s="7">
        <v>101712</v>
      </c>
      <c r="E131" s="7">
        <v>5563</v>
      </c>
      <c r="F131" s="19">
        <f>E131/C131</f>
        <v>0.0578581160490489</v>
      </c>
      <c r="G131" s="19">
        <f>E131/D131</f>
        <v>0.0546936448010068</v>
      </c>
      <c r="H131" s="24"/>
      <c r="I131" s="24"/>
      <c r="J131" s="24"/>
      <c r="K131" s="24"/>
      <c r="L131" s="24"/>
      <c r="M131" s="24"/>
      <c r="N131" s="24"/>
      <c r="O131" s="24"/>
      <c r="P131" s="24"/>
      <c r="Q131" s="24"/>
      <c r="R131" s="24"/>
      <c r="S131" s="24"/>
      <c r="T131" s="24"/>
      <c r="U131" s="24"/>
      <c r="V131" s="24"/>
      <c r="W131" s="24"/>
      <c r="X131" s="24"/>
      <c r="Y131" s="24"/>
      <c r="Z131" s="24"/>
    </row>
    <row r="132" ht="19.15" customHeight="1">
      <c r="A132" t="s" s="138">
        <v>4747</v>
      </c>
      <c r="B132" s="139">
        <v>1</v>
      </c>
      <c r="C132" s="7">
        <v>119492</v>
      </c>
      <c r="D132" s="7">
        <v>125052</v>
      </c>
      <c r="E132" s="7">
        <v>5560</v>
      </c>
      <c r="F132" s="19">
        <f>E132/C132</f>
        <v>0.0465303116526629</v>
      </c>
      <c r="G132" s="19">
        <f>E132/D132</f>
        <v>0.04446150401433</v>
      </c>
      <c r="H132" s="24"/>
      <c r="I132" s="24"/>
      <c r="J132" s="24"/>
      <c r="K132" s="24"/>
      <c r="L132" s="24"/>
      <c r="M132" s="24"/>
      <c r="N132" s="24"/>
      <c r="O132" s="24"/>
      <c r="P132" s="24"/>
      <c r="Q132" s="24"/>
      <c r="R132" s="24"/>
      <c r="S132" s="24"/>
      <c r="T132" s="24"/>
      <c r="U132" s="24"/>
      <c r="V132" s="24"/>
      <c r="W132" s="24"/>
      <c r="X132" s="24"/>
      <c r="Y132" s="24"/>
      <c r="Z132" s="24"/>
    </row>
    <row r="133" ht="19.15" customHeight="1">
      <c r="A133" t="s" s="138">
        <v>8205</v>
      </c>
      <c r="B133" s="139">
        <v>2</v>
      </c>
      <c r="C133" s="7">
        <v>110466</v>
      </c>
      <c r="D133" s="7">
        <v>116023</v>
      </c>
      <c r="E133" s="7">
        <v>5557</v>
      </c>
      <c r="F133" s="19">
        <f>E133/C133</f>
        <v>0.0503050712436406</v>
      </c>
      <c r="G133" s="19">
        <f>E133/D133</f>
        <v>0.0478956758573731</v>
      </c>
      <c r="H133" s="24"/>
      <c r="I133" s="24"/>
      <c r="J133" s="24"/>
      <c r="K133" s="24"/>
      <c r="L133" s="24"/>
      <c r="M133" s="24"/>
      <c r="N133" s="24"/>
      <c r="O133" s="24"/>
      <c r="P133" s="24"/>
      <c r="Q133" s="24"/>
      <c r="R133" s="24"/>
      <c r="S133" s="24"/>
      <c r="T133" s="24"/>
      <c r="U133" s="24"/>
      <c r="V133" s="24"/>
      <c r="W133" s="24"/>
      <c r="X133" s="24"/>
      <c r="Y133" s="24"/>
      <c r="Z133" s="24"/>
    </row>
    <row r="134" ht="19.15" customHeight="1">
      <c r="A134" t="s" s="138">
        <v>6752</v>
      </c>
      <c r="B134" s="139">
        <v>1</v>
      </c>
      <c r="C134" s="7">
        <v>138072</v>
      </c>
      <c r="D134" s="7">
        <v>143623</v>
      </c>
      <c r="E134" s="7">
        <v>5551</v>
      </c>
      <c r="F134" s="19">
        <f>E134/C134</f>
        <v>0.0402036618575816</v>
      </c>
      <c r="G134" s="19">
        <f>E134/D134</f>
        <v>0.0386497984306135</v>
      </c>
      <c r="H134" s="24"/>
      <c r="I134" s="24"/>
      <c r="J134" s="24"/>
      <c r="K134" s="24"/>
      <c r="L134" s="24"/>
      <c r="M134" s="24"/>
      <c r="N134" s="24"/>
      <c r="O134" s="24"/>
      <c r="P134" s="24"/>
      <c r="Q134" s="24"/>
      <c r="R134" s="24"/>
      <c r="S134" s="24"/>
      <c r="T134" s="24"/>
      <c r="U134" s="24"/>
      <c r="V134" s="24"/>
      <c r="W134" s="24"/>
      <c r="X134" s="24"/>
      <c r="Y134" s="24"/>
      <c r="Z134" s="24"/>
    </row>
    <row r="135" ht="16.6" customHeight="1">
      <c r="A135" t="s" s="144">
        <v>124</v>
      </c>
      <c r="B135" s="7">
        <v>26</v>
      </c>
      <c r="C135" s="7">
        <v>99753</v>
      </c>
      <c r="D135" s="7">
        <v>105302</v>
      </c>
      <c r="E135" s="7">
        <v>5549</v>
      </c>
      <c r="F135" s="19">
        <f>E135/C135</f>
        <v>0.0556273996772027</v>
      </c>
      <c r="G135" s="19">
        <f>E135/D135</f>
        <v>0.0526960551556476</v>
      </c>
      <c r="H135" s="24"/>
      <c r="I135" s="24"/>
      <c r="J135" s="24"/>
      <c r="K135" s="24"/>
      <c r="L135" s="24"/>
      <c r="M135" s="24"/>
      <c r="N135" s="24"/>
      <c r="O135" s="24"/>
      <c r="P135" s="24"/>
      <c r="Q135" s="24"/>
      <c r="R135" s="24"/>
      <c r="S135" s="24"/>
      <c r="T135" s="24"/>
      <c r="U135" s="24"/>
      <c r="V135" s="24"/>
      <c r="W135" s="24"/>
      <c r="X135" s="24"/>
      <c r="Y135" s="24"/>
      <c r="Z135" s="24"/>
    </row>
    <row r="136" ht="19.15" customHeight="1">
      <c r="A136" t="s" s="137">
        <v>1208</v>
      </c>
      <c r="B136" s="7">
        <v>1</v>
      </c>
      <c r="C136" s="7">
        <v>100941</v>
      </c>
      <c r="D136" s="7">
        <v>106442</v>
      </c>
      <c r="E136" s="7">
        <v>5501</v>
      </c>
      <c r="F136" s="19">
        <f>E136/C136</f>
        <v>0.0544971815218791</v>
      </c>
      <c r="G136" s="19">
        <f>E136/D136</f>
        <v>0.051680727532365</v>
      </c>
      <c r="H136" s="24"/>
      <c r="I136" s="24"/>
      <c r="J136" s="24"/>
      <c r="K136" s="24"/>
      <c r="L136" s="24"/>
      <c r="M136" s="24"/>
      <c r="N136" s="24"/>
      <c r="O136" s="24"/>
      <c r="P136" s="24"/>
      <c r="Q136" s="24"/>
      <c r="R136" s="24"/>
      <c r="S136" s="24"/>
      <c r="T136" s="24"/>
      <c r="U136" s="24"/>
      <c r="V136" s="24"/>
      <c r="W136" s="24"/>
      <c r="X136" s="24"/>
      <c r="Y136" s="24"/>
      <c r="Z136" s="24"/>
    </row>
    <row r="137" ht="19.15" customHeight="1">
      <c r="A137" t="s" s="138">
        <v>3241</v>
      </c>
      <c r="B137" s="139">
        <v>3</v>
      </c>
      <c r="C137" s="7">
        <v>114644</v>
      </c>
      <c r="D137" s="7">
        <v>120142</v>
      </c>
      <c r="E137" s="7">
        <v>5498</v>
      </c>
      <c r="F137" s="19">
        <f>E137/C137</f>
        <v>0.047957154321203</v>
      </c>
      <c r="G137" s="19">
        <f>E137/D137</f>
        <v>0.0457625143580097</v>
      </c>
      <c r="H137" s="24"/>
      <c r="I137" s="24"/>
      <c r="J137" s="24"/>
      <c r="K137" s="24"/>
      <c r="L137" s="24"/>
      <c r="M137" s="24"/>
      <c r="N137" s="24"/>
      <c r="O137" s="24"/>
      <c r="P137" s="24"/>
      <c r="Q137" s="24"/>
      <c r="R137" s="24"/>
      <c r="S137" s="24"/>
      <c r="T137" s="24"/>
      <c r="U137" s="24"/>
      <c r="V137" s="24"/>
      <c r="W137" s="24"/>
      <c r="X137" s="24"/>
      <c r="Y137" s="24"/>
      <c r="Z137" s="24"/>
    </row>
    <row r="138" ht="19.15" customHeight="1">
      <c r="A138" t="s" s="138">
        <v>5639</v>
      </c>
      <c r="B138" s="139">
        <v>3</v>
      </c>
      <c r="C138" s="7">
        <v>83140</v>
      </c>
      <c r="D138" s="7">
        <v>88630</v>
      </c>
      <c r="E138" s="7">
        <v>5490</v>
      </c>
      <c r="F138" s="19">
        <f>E138/C138</f>
        <v>0.0660331970170796</v>
      </c>
      <c r="G138" s="19">
        <f>E138/D138</f>
        <v>0.0619429087216518</v>
      </c>
      <c r="H138" s="24"/>
      <c r="I138" s="24"/>
      <c r="J138" s="24"/>
      <c r="K138" s="24"/>
      <c r="L138" s="24"/>
      <c r="M138" s="24"/>
      <c r="N138" s="24"/>
      <c r="O138" s="24"/>
      <c r="P138" s="24"/>
      <c r="Q138" s="24"/>
      <c r="R138" s="24"/>
      <c r="S138" s="24"/>
      <c r="T138" s="24"/>
      <c r="U138" s="24"/>
      <c r="V138" s="24"/>
      <c r="W138" s="24"/>
      <c r="X138" s="24"/>
      <c r="Y138" s="24"/>
      <c r="Z138" s="24"/>
    </row>
    <row r="139" ht="19.15" customHeight="1">
      <c r="A139" t="s" s="140">
        <v>3735</v>
      </c>
      <c r="B139" s="7">
        <v>1</v>
      </c>
      <c r="C139" s="7">
        <v>101106</v>
      </c>
      <c r="D139" s="7">
        <v>106546</v>
      </c>
      <c r="E139" s="7">
        <v>5440</v>
      </c>
      <c r="F139" s="19">
        <f>E139/C139</f>
        <v>0.0538049176112199</v>
      </c>
      <c r="G139" s="19">
        <f>E139/D139</f>
        <v>0.0510577590899705</v>
      </c>
      <c r="H139" s="24"/>
      <c r="I139" s="24"/>
      <c r="J139" s="24"/>
      <c r="K139" s="24"/>
      <c r="L139" s="24"/>
      <c r="M139" s="24"/>
      <c r="N139" s="24"/>
      <c r="O139" s="24"/>
      <c r="P139" s="24"/>
      <c r="Q139" s="24"/>
      <c r="R139" s="24"/>
      <c r="S139" s="24"/>
      <c r="T139" s="24"/>
      <c r="U139" s="24"/>
      <c r="V139" s="24"/>
      <c r="W139" s="24"/>
      <c r="X139" s="24"/>
      <c r="Y139" s="24"/>
      <c r="Z139" s="24"/>
    </row>
    <row r="140" ht="19.15" customHeight="1">
      <c r="A140" t="s" s="138">
        <v>3241</v>
      </c>
      <c r="B140" s="139">
        <v>1</v>
      </c>
      <c r="C140" s="7">
        <v>119528</v>
      </c>
      <c r="D140" s="7">
        <v>124964</v>
      </c>
      <c r="E140" s="7">
        <v>5436</v>
      </c>
      <c r="F140" s="19">
        <f>E140/C140</f>
        <v>0.0454788836088615</v>
      </c>
      <c r="G140" s="19">
        <f>E140/D140</f>
        <v>0.0435005281521078</v>
      </c>
      <c r="H140" s="24"/>
      <c r="I140" s="24"/>
      <c r="J140" s="24"/>
      <c r="K140" s="24"/>
      <c r="L140" s="24"/>
      <c r="M140" s="24"/>
      <c r="N140" s="24"/>
      <c r="O140" s="24"/>
      <c r="P140" s="24"/>
      <c r="Q140" s="24"/>
      <c r="R140" s="24"/>
      <c r="S140" s="24"/>
      <c r="T140" s="24"/>
      <c r="U140" s="24"/>
      <c r="V140" s="24"/>
      <c r="W140" s="24"/>
      <c r="X140" s="24"/>
      <c r="Y140" s="24"/>
      <c r="Z140" s="24"/>
    </row>
    <row r="141" ht="19.15" customHeight="1">
      <c r="A141" t="s" s="140">
        <v>4559</v>
      </c>
      <c r="B141" s="7">
        <v>4</v>
      </c>
      <c r="C141" s="7">
        <v>87499</v>
      </c>
      <c r="D141" s="7">
        <v>92905</v>
      </c>
      <c r="E141" s="7">
        <v>5406</v>
      </c>
      <c r="F141" s="19">
        <f>E141/C141</f>
        <v>0.0617835632407228</v>
      </c>
      <c r="G141" s="19">
        <f>E141/D141</f>
        <v>0.058188472095151</v>
      </c>
      <c r="H141" s="24"/>
      <c r="I141" s="24"/>
      <c r="J141" s="24"/>
      <c r="K141" s="24"/>
      <c r="L141" s="24"/>
      <c r="M141" s="24"/>
      <c r="N141" s="24"/>
      <c r="O141" s="24"/>
      <c r="P141" s="24"/>
      <c r="Q141" s="24"/>
      <c r="R141" s="24"/>
      <c r="S141" s="24"/>
      <c r="T141" s="24"/>
      <c r="U141" s="24"/>
      <c r="V141" s="24"/>
      <c r="W141" s="24"/>
      <c r="X141" s="24"/>
      <c r="Y141" s="24"/>
      <c r="Z141" s="24"/>
    </row>
    <row r="142" ht="19.15" customHeight="1">
      <c r="A142" t="s" s="138">
        <v>6158</v>
      </c>
      <c r="B142" s="139">
        <v>1</v>
      </c>
      <c r="C142" s="7">
        <v>97159</v>
      </c>
      <c r="D142" s="7">
        <v>102562</v>
      </c>
      <c r="E142" s="7">
        <v>5403</v>
      </c>
      <c r="F142" s="19">
        <f>E142/C142</f>
        <v>0.0556098765940366</v>
      </c>
      <c r="G142" s="19">
        <f>E142/D142</f>
        <v>0.0526803299467639</v>
      </c>
      <c r="H142" s="24"/>
      <c r="I142" s="24"/>
      <c r="J142" s="24"/>
      <c r="K142" s="24"/>
      <c r="L142" s="24"/>
      <c r="M142" s="24"/>
      <c r="N142" s="24"/>
      <c r="O142" s="24"/>
      <c r="P142" s="24"/>
      <c r="Q142" s="24"/>
      <c r="R142" s="24"/>
      <c r="S142" s="24"/>
      <c r="T142" s="24"/>
      <c r="U142" s="24"/>
      <c r="V142" s="24"/>
      <c r="W142" s="24"/>
      <c r="X142" s="24"/>
      <c r="Y142" s="24"/>
      <c r="Z142" s="24"/>
    </row>
    <row r="143" ht="19.15" customHeight="1">
      <c r="A143" t="s" s="138">
        <v>10951</v>
      </c>
      <c r="B143" s="139">
        <v>3</v>
      </c>
      <c r="C143" s="7">
        <v>99591</v>
      </c>
      <c r="D143" s="7">
        <v>104973</v>
      </c>
      <c r="E143" s="7">
        <v>5382</v>
      </c>
      <c r="F143" s="19">
        <f>E143/C143</f>
        <v>0.0540410278037172</v>
      </c>
      <c r="G143" s="19">
        <f>E143/D143</f>
        <v>0.0512703266554257</v>
      </c>
      <c r="H143" s="24"/>
      <c r="I143" s="24"/>
      <c r="J143" s="24"/>
      <c r="K143" s="24"/>
      <c r="L143" s="24"/>
      <c r="M143" s="24"/>
      <c r="N143" s="24"/>
      <c r="O143" s="24"/>
      <c r="P143" s="24"/>
      <c r="Q143" s="24"/>
      <c r="R143" s="24"/>
      <c r="S143" s="24"/>
      <c r="T143" s="24"/>
      <c r="U143" s="24"/>
      <c r="V143" s="24"/>
      <c r="W143" s="24"/>
      <c r="X143" s="24"/>
      <c r="Y143" s="24"/>
      <c r="Z143" s="24"/>
    </row>
    <row r="144" ht="16.6" customHeight="1">
      <c r="A144" t="s" s="141">
        <v>124</v>
      </c>
      <c r="B144" s="7">
        <v>30</v>
      </c>
      <c r="C144" s="7">
        <v>106791</v>
      </c>
      <c r="D144" s="7">
        <v>112151</v>
      </c>
      <c r="E144" s="7">
        <v>5360</v>
      </c>
      <c r="F144" s="19">
        <f>E144/C144</f>
        <v>0.0501914955380135</v>
      </c>
      <c r="G144" s="19">
        <f>E144/D144</f>
        <v>0.0477927080454031</v>
      </c>
      <c r="H144" s="24"/>
      <c r="I144" s="24"/>
      <c r="J144" s="24"/>
      <c r="K144" s="24"/>
      <c r="L144" s="24"/>
      <c r="M144" s="24"/>
      <c r="N144" s="24"/>
      <c r="O144" s="24"/>
      <c r="P144" s="24"/>
      <c r="Q144" s="24"/>
      <c r="R144" s="24"/>
      <c r="S144" s="24"/>
      <c r="T144" s="24"/>
      <c r="U144" s="24"/>
      <c r="V144" s="24"/>
      <c r="W144" s="24"/>
      <c r="X144" s="24"/>
      <c r="Y144" s="24"/>
      <c r="Z144" s="24"/>
    </row>
    <row r="145" ht="19.15" customHeight="1">
      <c r="A145" t="s" s="138">
        <v>3241</v>
      </c>
      <c r="B145" s="139">
        <v>2</v>
      </c>
      <c r="C145" s="7">
        <v>115360</v>
      </c>
      <c r="D145" s="7">
        <v>120696</v>
      </c>
      <c r="E145" s="7">
        <v>5336</v>
      </c>
      <c r="F145" s="19">
        <f>E145/C145</f>
        <v>0.04625520110957</v>
      </c>
      <c r="G145" s="19">
        <f>E145/D145</f>
        <v>0.0442102472327169</v>
      </c>
      <c r="H145" s="24"/>
      <c r="I145" s="24"/>
      <c r="J145" s="24"/>
      <c r="K145" s="24"/>
      <c r="L145" s="24"/>
      <c r="M145" s="24"/>
      <c r="N145" s="24"/>
      <c r="O145" s="24"/>
      <c r="P145" s="24"/>
      <c r="Q145" s="24"/>
      <c r="R145" s="24"/>
      <c r="S145" s="24"/>
      <c r="T145" s="24"/>
      <c r="U145" s="24"/>
      <c r="V145" s="24"/>
      <c r="W145" s="24"/>
      <c r="X145" s="24"/>
      <c r="Y145" s="24"/>
      <c r="Z145" s="24"/>
    </row>
    <row r="146" ht="19.15" customHeight="1">
      <c r="A146" t="s" s="138">
        <v>10533</v>
      </c>
      <c r="B146" s="139">
        <v>7</v>
      </c>
      <c r="C146" s="7">
        <v>92454</v>
      </c>
      <c r="D146" s="7">
        <v>97787</v>
      </c>
      <c r="E146" s="7">
        <v>5333</v>
      </c>
      <c r="F146" s="19">
        <f>E146/C146</f>
        <v>0.0576827395245203</v>
      </c>
      <c r="G146" s="19">
        <f>E146/D146</f>
        <v>0.0545369016331414</v>
      </c>
      <c r="H146" s="24"/>
      <c r="I146" s="24"/>
      <c r="J146" s="24"/>
      <c r="K146" s="24"/>
      <c r="L146" s="24"/>
      <c r="M146" s="24"/>
      <c r="N146" s="24"/>
      <c r="O146" s="24"/>
      <c r="P146" s="24"/>
      <c r="Q146" s="24"/>
      <c r="R146" s="24"/>
      <c r="S146" s="24"/>
      <c r="T146" s="24"/>
      <c r="U146" s="24"/>
      <c r="V146" s="24"/>
      <c r="W146" s="24"/>
      <c r="X146" s="24"/>
      <c r="Y146" s="24"/>
      <c r="Z146" s="24"/>
    </row>
    <row r="147" ht="16.6" customHeight="1">
      <c r="A147" t="s" s="144">
        <v>124</v>
      </c>
      <c r="B147" s="7">
        <v>23</v>
      </c>
      <c r="C147" s="7">
        <v>104188</v>
      </c>
      <c r="D147" s="7">
        <v>109507</v>
      </c>
      <c r="E147" s="7">
        <v>5319</v>
      </c>
      <c r="F147" s="19">
        <f>E147/C147</f>
        <v>0.0510519445617538</v>
      </c>
      <c r="G147" s="19">
        <f>E147/D147</f>
        <v>0.048572237391217</v>
      </c>
      <c r="H147" s="24"/>
      <c r="I147" s="24"/>
      <c r="J147" s="24"/>
      <c r="K147" s="24"/>
      <c r="L147" s="24"/>
      <c r="M147" s="24"/>
      <c r="N147" s="24"/>
      <c r="O147" s="24"/>
      <c r="P147" s="24"/>
      <c r="Q147" s="24"/>
      <c r="R147" s="24"/>
      <c r="S147" s="24"/>
      <c r="T147" s="24"/>
      <c r="U147" s="24"/>
      <c r="V147" s="24"/>
      <c r="W147" s="24"/>
      <c r="X147" s="24"/>
      <c r="Y147" s="24"/>
      <c r="Z147" s="24"/>
    </row>
    <row r="148" ht="13.65" customHeight="1">
      <c r="A148" t="s" s="146">
        <v>8784</v>
      </c>
      <c r="B148" s="7">
        <v>2</v>
      </c>
      <c r="C148" s="7">
        <v>95326</v>
      </c>
      <c r="D148" s="7">
        <v>100642</v>
      </c>
      <c r="E148" s="7">
        <v>5316</v>
      </c>
      <c r="F148" s="19">
        <f>E148/C148</f>
        <v>0.055766527495122</v>
      </c>
      <c r="G148" s="19">
        <f>E148/D148</f>
        <v>0.0528208898869259</v>
      </c>
      <c r="H148" s="24"/>
      <c r="I148" s="24"/>
      <c r="J148" s="24"/>
      <c r="K148" s="24"/>
      <c r="L148" s="24"/>
      <c r="M148" s="24"/>
      <c r="N148" s="24"/>
      <c r="O148" s="24"/>
      <c r="P148" s="24"/>
      <c r="Q148" s="24"/>
      <c r="R148" s="24"/>
      <c r="S148" s="24"/>
      <c r="T148" s="24"/>
      <c r="U148" s="24"/>
      <c r="V148" s="24"/>
      <c r="W148" s="24"/>
      <c r="X148" s="24"/>
      <c r="Y148" s="24"/>
      <c r="Z148" s="24"/>
    </row>
    <row r="149" ht="19.15" customHeight="1">
      <c r="A149" t="s" s="138">
        <v>4923</v>
      </c>
      <c r="B149" s="139">
        <v>1</v>
      </c>
      <c r="C149" s="7">
        <v>93704</v>
      </c>
      <c r="D149" s="7">
        <v>98960</v>
      </c>
      <c r="E149" s="7">
        <v>5256</v>
      </c>
      <c r="F149" s="19">
        <f>E149/C149</f>
        <v>0.0560915222402459</v>
      </c>
      <c r="G149" s="19">
        <f>E149/D149</f>
        <v>0.0531123686337914</v>
      </c>
      <c r="H149" s="24"/>
      <c r="I149" s="24"/>
      <c r="J149" s="24"/>
      <c r="K149" s="24"/>
      <c r="L149" s="24"/>
      <c r="M149" s="24"/>
      <c r="N149" s="24"/>
      <c r="O149" s="24"/>
      <c r="P149" s="24"/>
      <c r="Q149" s="24"/>
      <c r="R149" s="24"/>
      <c r="S149" s="24"/>
      <c r="T149" s="24"/>
      <c r="U149" s="24"/>
      <c r="V149" s="24"/>
      <c r="W149" s="24"/>
      <c r="X149" s="24"/>
      <c r="Y149" s="24"/>
      <c r="Z149" s="24"/>
    </row>
    <row r="150" ht="16.6" customHeight="1">
      <c r="A150" t="s" s="141">
        <v>124</v>
      </c>
      <c r="B150" s="153">
        <v>16</v>
      </c>
      <c r="C150" s="7">
        <v>104507</v>
      </c>
      <c r="D150" s="7">
        <v>109716</v>
      </c>
      <c r="E150" s="7">
        <v>5209</v>
      </c>
      <c r="F150" s="19">
        <f>E150/C150</f>
        <v>0.0498435511496838</v>
      </c>
      <c r="G150" s="19">
        <f>E150/D150</f>
        <v>0.0474771227532903</v>
      </c>
      <c r="H150" s="24"/>
      <c r="I150" s="24"/>
      <c r="J150" s="24"/>
      <c r="K150" s="24"/>
      <c r="L150" s="24"/>
      <c r="M150" s="24"/>
      <c r="N150" s="24"/>
      <c r="O150" s="24"/>
      <c r="P150" s="24"/>
      <c r="Q150" s="24"/>
      <c r="R150" s="24"/>
      <c r="S150" s="24"/>
      <c r="T150" s="24"/>
      <c r="U150" s="24"/>
      <c r="V150" s="24"/>
      <c r="W150" s="24"/>
      <c r="X150" s="24"/>
      <c r="Y150" s="24"/>
      <c r="Z150" s="24"/>
    </row>
    <row r="151" ht="19.15" customHeight="1">
      <c r="A151" t="s" s="138">
        <v>9305</v>
      </c>
      <c r="B151" s="149">
        <v>1</v>
      </c>
      <c r="C151" s="139">
        <v>106879</v>
      </c>
      <c r="D151" s="7">
        <v>112086</v>
      </c>
      <c r="E151" s="7">
        <v>5207</v>
      </c>
      <c r="F151" s="19">
        <f>E151/C151</f>
        <v>0.0487186444483949</v>
      </c>
      <c r="G151" s="19">
        <f>E151/D151</f>
        <v>0.0464554003176133</v>
      </c>
      <c r="H151" s="24"/>
      <c r="I151" s="24"/>
      <c r="J151" s="24"/>
      <c r="K151" s="24"/>
      <c r="L151" s="24"/>
      <c r="M151" s="24"/>
      <c r="N151" s="24"/>
      <c r="O151" s="24"/>
      <c r="P151" s="24"/>
      <c r="Q151" s="24"/>
      <c r="R151" s="24"/>
      <c r="S151" s="24"/>
      <c r="T151" s="24"/>
      <c r="U151" s="24"/>
      <c r="V151" s="24"/>
      <c r="W151" s="24"/>
      <c r="X151" s="24"/>
      <c r="Y151" s="24"/>
      <c r="Z151" s="24"/>
    </row>
    <row r="152" ht="16.6" customHeight="1">
      <c r="A152" t="s" s="144">
        <v>124</v>
      </c>
      <c r="B152" s="154">
        <v>5</v>
      </c>
      <c r="C152" s="7">
        <v>107037</v>
      </c>
      <c r="D152" s="7">
        <v>112195</v>
      </c>
      <c r="E152" s="7">
        <v>5158</v>
      </c>
      <c r="F152" s="19">
        <f>E152/C152</f>
        <v>0.0481889440100152</v>
      </c>
      <c r="G152" s="19">
        <f>E152/D152</f>
        <v>0.0459735282320959</v>
      </c>
      <c r="H152" s="24"/>
      <c r="I152" s="24"/>
      <c r="J152" s="24"/>
      <c r="K152" s="24"/>
      <c r="L152" s="24"/>
      <c r="M152" s="24"/>
      <c r="N152" s="24"/>
      <c r="O152" s="24"/>
      <c r="P152" s="24"/>
      <c r="Q152" s="24"/>
      <c r="R152" s="24"/>
      <c r="S152" s="24"/>
      <c r="T152" s="24"/>
      <c r="U152" s="24"/>
      <c r="V152" s="24"/>
      <c r="W152" s="24"/>
      <c r="X152" s="24"/>
      <c r="Y152" s="24"/>
      <c r="Z152" s="24"/>
    </row>
    <row r="153" ht="13.65" customHeight="1">
      <c r="A153" t="s" s="21">
        <v>8576</v>
      </c>
      <c r="B153" s="7">
        <v>4</v>
      </c>
      <c r="C153" s="7">
        <v>88757</v>
      </c>
      <c r="D153" s="7">
        <v>93885</v>
      </c>
      <c r="E153" s="7">
        <v>5128</v>
      </c>
      <c r="F153" s="19">
        <f>E153/C153</f>
        <v>0.0577757247315705</v>
      </c>
      <c r="G153" s="19">
        <f>E153/D153</f>
        <v>0.0546200138467274</v>
      </c>
      <c r="H153" s="24"/>
      <c r="I153" s="24"/>
      <c r="J153" s="24"/>
      <c r="K153" s="24"/>
      <c r="L153" s="24"/>
      <c r="M153" s="24"/>
      <c r="N153" s="24"/>
      <c r="O153" s="24"/>
      <c r="P153" s="24"/>
      <c r="Q153" s="24"/>
      <c r="R153" s="24"/>
      <c r="S153" s="24"/>
      <c r="T153" s="24"/>
      <c r="U153" s="24"/>
      <c r="V153" s="24"/>
      <c r="W153" s="24"/>
      <c r="X153" s="24"/>
      <c r="Y153" s="24"/>
      <c r="Z153" s="24"/>
    </row>
    <row r="154" ht="19.15" customHeight="1">
      <c r="A154" t="s" s="145">
        <v>2591</v>
      </c>
      <c r="B154" s="7">
        <v>3</v>
      </c>
      <c r="C154" s="7">
        <v>90332</v>
      </c>
      <c r="D154" s="7">
        <v>95451</v>
      </c>
      <c r="E154" s="7">
        <v>5119</v>
      </c>
      <c r="F154" s="19">
        <f>E154/C154</f>
        <v>0.056668733117832</v>
      </c>
      <c r="G154" s="19">
        <f>E154/D154</f>
        <v>0.0536296110045992</v>
      </c>
      <c r="H154" s="24"/>
      <c r="I154" s="24"/>
      <c r="J154" s="24"/>
      <c r="K154" s="24"/>
      <c r="L154" s="24"/>
      <c r="M154" s="24"/>
      <c r="N154" s="24"/>
      <c r="O154" s="24"/>
      <c r="P154" s="24"/>
      <c r="Q154" s="24"/>
      <c r="R154" s="24"/>
      <c r="S154" s="24"/>
      <c r="T154" s="24"/>
      <c r="U154" s="24"/>
      <c r="V154" s="24"/>
      <c r="W154" s="24"/>
      <c r="X154" s="24"/>
      <c r="Y154" s="24"/>
      <c r="Z154" s="24"/>
    </row>
    <row r="155" ht="19.15" customHeight="1">
      <c r="A155" t="s" s="145">
        <v>3735</v>
      </c>
      <c r="B155" s="7">
        <v>2</v>
      </c>
      <c r="C155" s="7">
        <v>106636</v>
      </c>
      <c r="D155" s="7">
        <v>111755</v>
      </c>
      <c r="E155" s="7">
        <v>5119</v>
      </c>
      <c r="F155" s="19">
        <f>E155/C155</f>
        <v>0.0480044262725534</v>
      </c>
      <c r="G155" s="19">
        <f>E155/D155</f>
        <v>0.0458055567983535</v>
      </c>
      <c r="H155" s="24"/>
      <c r="I155" s="24"/>
      <c r="J155" s="24"/>
      <c r="K155" s="24"/>
      <c r="L155" s="24"/>
      <c r="M155" s="24"/>
      <c r="N155" s="24"/>
      <c r="O155" s="24"/>
      <c r="P155" s="24"/>
      <c r="Q155" s="24"/>
      <c r="R155" s="24"/>
      <c r="S155" s="24"/>
      <c r="T155" s="24"/>
      <c r="U155" s="24"/>
      <c r="V155" s="24"/>
      <c r="W155" s="24"/>
      <c r="X155" s="24"/>
      <c r="Y155" s="24"/>
      <c r="Z155" s="24"/>
    </row>
    <row r="156" ht="16.6" customHeight="1">
      <c r="A156" t="s" s="152">
        <v>124</v>
      </c>
      <c r="B156" s="7">
        <v>17</v>
      </c>
      <c r="C156" s="7">
        <v>86210</v>
      </c>
      <c r="D156" s="7">
        <v>91328</v>
      </c>
      <c r="E156" s="7">
        <v>5118</v>
      </c>
      <c r="F156" s="19">
        <f>E156/C156</f>
        <v>0.0593666628001392</v>
      </c>
      <c r="G156" s="19">
        <f>E156/D156</f>
        <v>0.0560397687456202</v>
      </c>
      <c r="H156" s="24"/>
      <c r="I156" s="24"/>
      <c r="J156" s="24"/>
      <c r="K156" s="24"/>
      <c r="L156" s="24"/>
      <c r="M156" s="24"/>
      <c r="N156" s="24"/>
      <c r="O156" s="24"/>
      <c r="P156" s="24"/>
      <c r="Q156" s="24"/>
      <c r="R156" s="24"/>
      <c r="S156" s="24"/>
      <c r="T156" s="24"/>
      <c r="U156" s="24"/>
      <c r="V156" s="24"/>
      <c r="W156" s="24"/>
      <c r="X156" s="24"/>
      <c r="Y156" s="24"/>
      <c r="Z156" s="24"/>
    </row>
    <row r="157" ht="19.15" customHeight="1">
      <c r="A157" t="s" s="145">
        <v>3735</v>
      </c>
      <c r="B157" s="7">
        <v>4</v>
      </c>
      <c r="C157" s="7">
        <v>99534</v>
      </c>
      <c r="D157" s="7">
        <v>104609</v>
      </c>
      <c r="E157" s="7">
        <v>5075</v>
      </c>
      <c r="F157" s="19">
        <f>E157/C157</f>
        <v>0.0509876022263749</v>
      </c>
      <c r="G157" s="19">
        <f>E157/D157</f>
        <v>0.0485139901920485</v>
      </c>
      <c r="H157" s="24"/>
      <c r="I157" s="24"/>
      <c r="J157" s="24"/>
      <c r="K157" s="24"/>
      <c r="L157" s="24"/>
      <c r="M157" s="24"/>
      <c r="N157" s="24"/>
      <c r="O157" s="24"/>
      <c r="P157" s="24"/>
      <c r="Q157" s="24"/>
      <c r="R157" s="24"/>
      <c r="S157" s="24"/>
      <c r="T157" s="24"/>
      <c r="U157" s="24"/>
      <c r="V157" s="24"/>
      <c r="W157" s="24"/>
      <c r="X157" s="24"/>
      <c r="Y157" s="24"/>
      <c r="Z157" s="24"/>
    </row>
    <row r="158" ht="13.65" customHeight="1">
      <c r="A158" t="s" s="21">
        <v>2688</v>
      </c>
      <c r="B158" s="7">
        <v>4</v>
      </c>
      <c r="C158" s="7">
        <v>106775</v>
      </c>
      <c r="D158" s="7">
        <v>111807</v>
      </c>
      <c r="E158" s="7">
        <v>5032</v>
      </c>
      <c r="F158" s="19">
        <f>E158/C158</f>
        <v>0.0471271365019902</v>
      </c>
      <c r="G158" s="19">
        <f>E158/D158</f>
        <v>0.0450061266289231</v>
      </c>
      <c r="H158" s="24"/>
      <c r="I158" s="24"/>
      <c r="J158" s="24"/>
      <c r="K158" s="24"/>
      <c r="L158" s="24"/>
      <c r="M158" s="24"/>
      <c r="N158" s="24"/>
      <c r="O158" s="24"/>
      <c r="P158" s="24"/>
      <c r="Q158" s="24"/>
      <c r="R158" s="24"/>
      <c r="S158" s="24"/>
      <c r="T158" s="24"/>
      <c r="U158" s="24"/>
      <c r="V158" s="24"/>
      <c r="W158" s="24"/>
      <c r="X158" s="24"/>
      <c r="Y158" s="24"/>
      <c r="Z158" s="24"/>
    </row>
    <row r="159" ht="13.65" customHeight="1">
      <c r="A159" t="s" s="146">
        <v>9587</v>
      </c>
      <c r="B159" s="7">
        <v>1</v>
      </c>
      <c r="C159" s="7">
        <v>107081</v>
      </c>
      <c r="D159" s="7">
        <v>112111</v>
      </c>
      <c r="E159" s="7">
        <v>5030</v>
      </c>
      <c r="F159" s="19">
        <f>E159/C159</f>
        <v>0.0469737861992324</v>
      </c>
      <c r="G159" s="19">
        <f>E159/D159</f>
        <v>0.0448662486285913</v>
      </c>
      <c r="H159" s="24"/>
      <c r="I159" s="24"/>
      <c r="J159" s="24"/>
      <c r="K159" s="24"/>
      <c r="L159" s="24"/>
      <c r="M159" s="24"/>
      <c r="N159" s="24"/>
      <c r="O159" s="24"/>
      <c r="P159" s="24"/>
      <c r="Q159" s="24"/>
      <c r="R159" s="24"/>
      <c r="S159" s="24"/>
      <c r="T159" s="24"/>
      <c r="U159" s="24"/>
      <c r="V159" s="24"/>
      <c r="W159" s="24"/>
      <c r="X159" s="24"/>
      <c r="Y159" s="24"/>
      <c r="Z159" s="24"/>
    </row>
    <row r="160" ht="19.15" customHeight="1">
      <c r="A160" t="s" s="138">
        <v>8026</v>
      </c>
      <c r="B160" s="148">
        <v>4</v>
      </c>
      <c r="C160" s="7">
        <v>111451</v>
      </c>
      <c r="D160" s="7">
        <v>116479</v>
      </c>
      <c r="E160" s="7">
        <v>5028</v>
      </c>
      <c r="F160" s="19">
        <f>E160/C160</f>
        <v>0.0451139962853631</v>
      </c>
      <c r="G160" s="19">
        <f>E160/D160</f>
        <v>0.0431665793834082</v>
      </c>
      <c r="H160" s="24"/>
      <c r="I160" s="24"/>
      <c r="J160" s="24"/>
      <c r="K160" s="24"/>
      <c r="L160" s="24"/>
      <c r="M160" s="24"/>
      <c r="N160" s="24"/>
      <c r="O160" s="24"/>
      <c r="P160" s="24"/>
      <c r="Q160" s="24"/>
      <c r="R160" s="24"/>
      <c r="S160" s="24"/>
      <c r="T160" s="24"/>
      <c r="U160" s="24"/>
      <c r="V160" s="24"/>
      <c r="W160" s="24"/>
      <c r="X160" s="24"/>
      <c r="Y160" s="24"/>
      <c r="Z160" s="24"/>
    </row>
    <row r="161" ht="19.15" customHeight="1">
      <c r="A161" t="s" s="138">
        <v>10469</v>
      </c>
      <c r="B161" s="149">
        <v>1</v>
      </c>
      <c r="C161" s="139">
        <v>92863</v>
      </c>
      <c r="D161" s="7">
        <v>97879</v>
      </c>
      <c r="E161" s="7">
        <v>5016</v>
      </c>
      <c r="F161" s="19">
        <f>E161/C161</f>
        <v>0.0540150544350279</v>
      </c>
      <c r="G161" s="19">
        <f>E161/D161</f>
        <v>0.0512469477620327</v>
      </c>
      <c r="H161" s="24"/>
      <c r="I161" s="24"/>
      <c r="J161" s="24"/>
      <c r="K161" s="24"/>
      <c r="L161" s="24"/>
      <c r="M161" s="24"/>
      <c r="N161" s="24"/>
      <c r="O161" s="24"/>
      <c r="P161" s="24"/>
      <c r="Q161" s="24"/>
      <c r="R161" s="24"/>
      <c r="S161" s="24"/>
      <c r="T161" s="24"/>
      <c r="U161" s="24"/>
      <c r="V161" s="24"/>
      <c r="W161" s="24"/>
      <c r="X161" s="24"/>
      <c r="Y161" s="24"/>
      <c r="Z161" s="24"/>
    </row>
    <row r="162" ht="19.15" customHeight="1">
      <c r="A162" t="s" s="138">
        <v>8026</v>
      </c>
      <c r="B162" s="150">
        <v>1</v>
      </c>
      <c r="C162" s="7">
        <v>114461</v>
      </c>
      <c r="D162" s="7">
        <v>119474</v>
      </c>
      <c r="E162" s="7">
        <v>5013</v>
      </c>
      <c r="F162" s="19">
        <f>E162/C162</f>
        <v>0.0437965770000262</v>
      </c>
      <c r="G162" s="19">
        <f>E162/D162</f>
        <v>0.0419589199323702</v>
      </c>
      <c r="H162" s="24"/>
      <c r="I162" s="24"/>
      <c r="J162" s="24"/>
      <c r="K162" s="24"/>
      <c r="L162" s="24"/>
      <c r="M162" s="24"/>
      <c r="N162" s="24"/>
      <c r="O162" s="24"/>
      <c r="P162" s="24"/>
      <c r="Q162" s="24"/>
      <c r="R162" s="24"/>
      <c r="S162" s="24"/>
      <c r="T162" s="24"/>
      <c r="U162" s="24"/>
      <c r="V162" s="24"/>
      <c r="W162" s="24"/>
      <c r="X162" s="24"/>
      <c r="Y162" s="24"/>
      <c r="Z162" s="24"/>
    </row>
    <row r="163" ht="19.15" customHeight="1">
      <c r="A163" t="s" s="142">
        <v>1526</v>
      </c>
      <c r="B163" s="7">
        <v>9</v>
      </c>
      <c r="C163" s="7">
        <v>82258</v>
      </c>
      <c r="D163" s="7">
        <v>87268</v>
      </c>
      <c r="E163" s="7">
        <v>5010</v>
      </c>
      <c r="F163" s="19">
        <f>E163/C163</f>
        <v>0.0609059301222981</v>
      </c>
      <c r="G163" s="19">
        <f>E163/D163</f>
        <v>0.057409359673649</v>
      </c>
      <c r="H163" s="24"/>
      <c r="I163" s="24"/>
      <c r="J163" s="24"/>
      <c r="K163" s="24"/>
      <c r="L163" s="24"/>
      <c r="M163" s="24"/>
      <c r="N163" s="24"/>
      <c r="O163" s="24"/>
      <c r="P163" s="24"/>
      <c r="Q163" s="24"/>
      <c r="R163" s="24"/>
      <c r="S163" s="24"/>
      <c r="T163" s="24"/>
      <c r="U163" s="24"/>
      <c r="V163" s="24"/>
      <c r="W163" s="24"/>
      <c r="X163" s="24"/>
      <c r="Y163" s="24"/>
      <c r="Z163" s="24"/>
    </row>
    <row r="164" ht="13.65" customHeight="1">
      <c r="A164" t="s" s="146">
        <v>2688</v>
      </c>
      <c r="B164" s="7">
        <v>2</v>
      </c>
      <c r="C164" s="7">
        <v>96953</v>
      </c>
      <c r="D164" s="7">
        <v>101959</v>
      </c>
      <c r="E164" s="7">
        <v>5006</v>
      </c>
      <c r="F164" s="19">
        <f>E164/C164</f>
        <v>0.051633265602921</v>
      </c>
      <c r="G164" s="19">
        <f>E164/D164</f>
        <v>0.0490981669102286</v>
      </c>
      <c r="H164" s="24"/>
      <c r="I164" s="24"/>
      <c r="J164" s="24"/>
      <c r="K164" s="24"/>
      <c r="L164" s="24"/>
      <c r="M164" s="24"/>
      <c r="N164" s="24"/>
      <c r="O164" s="24"/>
      <c r="P164" s="24"/>
      <c r="Q164" s="24"/>
      <c r="R164" s="24"/>
      <c r="S164" s="24"/>
      <c r="T164" s="24"/>
      <c r="U164" s="24"/>
      <c r="V164" s="24"/>
      <c r="W164" s="24"/>
      <c r="X164" s="24"/>
      <c r="Y164" s="24"/>
      <c r="Z164" s="24"/>
    </row>
    <row r="165" ht="19.15" customHeight="1">
      <c r="A165" t="s" s="138">
        <v>6038</v>
      </c>
      <c r="B165" s="139">
        <v>3</v>
      </c>
      <c r="C165" s="7">
        <v>92544</v>
      </c>
      <c r="D165" s="7">
        <v>97547</v>
      </c>
      <c r="E165" s="7">
        <v>5003</v>
      </c>
      <c r="F165" s="19">
        <f>E165/C165</f>
        <v>0.0540607710926694</v>
      </c>
      <c r="G165" s="19">
        <f>E165/D165</f>
        <v>0.0512880970198981</v>
      </c>
      <c r="H165" s="24"/>
      <c r="I165" s="24"/>
      <c r="J165" s="24"/>
      <c r="K165" s="24"/>
      <c r="L165" s="24"/>
      <c r="M165" s="24"/>
      <c r="N165" s="24"/>
      <c r="O165" s="24"/>
      <c r="P165" s="24"/>
      <c r="Q165" s="24"/>
      <c r="R165" s="24"/>
      <c r="S165" s="24"/>
      <c r="T165" s="24"/>
      <c r="U165" s="24"/>
      <c r="V165" s="24"/>
      <c r="W165" s="24"/>
      <c r="X165" s="24"/>
      <c r="Y165" s="24"/>
      <c r="Z165" s="24"/>
    </row>
    <row r="166" ht="19.15" customHeight="1">
      <c r="A166" t="s" s="138">
        <v>10951</v>
      </c>
      <c r="B166" s="139">
        <v>10</v>
      </c>
      <c r="C166" s="7">
        <v>96029</v>
      </c>
      <c r="D166" s="7">
        <v>101032</v>
      </c>
      <c r="E166" s="7">
        <v>5003</v>
      </c>
      <c r="F166" s="19">
        <f>E166/C166</f>
        <v>0.0520988451405305</v>
      </c>
      <c r="G166" s="19">
        <f>E166/D166</f>
        <v>0.0495189642885422</v>
      </c>
      <c r="H166" s="24"/>
      <c r="I166" s="24"/>
      <c r="J166" s="24"/>
      <c r="K166" s="24"/>
      <c r="L166" s="24"/>
      <c r="M166" s="24"/>
      <c r="N166" s="24"/>
      <c r="O166" s="24"/>
      <c r="P166" s="24"/>
      <c r="Q166" s="24"/>
      <c r="R166" s="24"/>
      <c r="S166" s="24"/>
      <c r="T166" s="24"/>
      <c r="U166" s="24"/>
      <c r="V166" s="24"/>
      <c r="W166" s="24"/>
      <c r="X166" s="24"/>
      <c r="Y166" s="24"/>
      <c r="Z166" s="24"/>
    </row>
    <row r="167" ht="13.65" customHeight="1">
      <c r="A167" t="s" s="151">
        <v>2688</v>
      </c>
      <c r="B167" s="7">
        <v>5</v>
      </c>
      <c r="C167" s="7">
        <v>93426</v>
      </c>
      <c r="D167" s="7">
        <v>98425</v>
      </c>
      <c r="E167" s="7">
        <v>4999</v>
      </c>
      <c r="F167" s="19">
        <f>E167/C167</f>
        <v>0.0535075888938839</v>
      </c>
      <c r="G167" s="19">
        <f>E167/D167</f>
        <v>0.0507899415798832</v>
      </c>
      <c r="H167" s="24"/>
      <c r="I167" s="24"/>
      <c r="J167" s="24"/>
      <c r="K167" s="24"/>
      <c r="L167" s="24"/>
      <c r="M167" s="24"/>
      <c r="N167" s="24"/>
      <c r="O167" s="24"/>
      <c r="P167" s="24"/>
      <c r="Q167" s="24"/>
      <c r="R167" s="24"/>
      <c r="S167" s="24"/>
      <c r="T167" s="24"/>
      <c r="U167" s="24"/>
      <c r="V167" s="24"/>
      <c r="W167" s="24"/>
      <c r="X167" s="24"/>
      <c r="Y167" s="24"/>
      <c r="Z167" s="24"/>
    </row>
    <row r="168" ht="19.15" customHeight="1">
      <c r="A168" t="s" s="138">
        <v>9782</v>
      </c>
      <c r="B168" s="139">
        <v>5</v>
      </c>
      <c r="C168" s="7">
        <v>88479</v>
      </c>
      <c r="D168" s="7">
        <v>93478</v>
      </c>
      <c r="E168" s="7">
        <v>4999</v>
      </c>
      <c r="F168" s="19">
        <f>E168/C168</f>
        <v>0.0564992823155777</v>
      </c>
      <c r="G168" s="19">
        <f>E168/D168</f>
        <v>0.0534778236590428</v>
      </c>
      <c r="H168" s="24"/>
      <c r="I168" s="24"/>
      <c r="J168" s="24"/>
      <c r="K168" s="24"/>
      <c r="L168" s="24"/>
      <c r="M168" s="24"/>
      <c r="N168" s="24"/>
      <c r="O168" s="24"/>
      <c r="P168" s="24"/>
      <c r="Q168" s="24"/>
      <c r="R168" s="24"/>
      <c r="S168" s="24"/>
      <c r="T168" s="24"/>
      <c r="U168" s="24"/>
      <c r="V168" s="24"/>
      <c r="W168" s="24"/>
      <c r="X168" s="24"/>
      <c r="Y168" s="24"/>
      <c r="Z168" s="24"/>
    </row>
    <row r="169" ht="13.65" customHeight="1">
      <c r="A169" t="s" s="20">
        <v>8784</v>
      </c>
      <c r="B169" s="7">
        <v>4</v>
      </c>
      <c r="C169" s="7">
        <v>84346</v>
      </c>
      <c r="D169" s="7">
        <v>89338</v>
      </c>
      <c r="E169" s="7">
        <v>4992</v>
      </c>
      <c r="F169" s="19">
        <f>E169/C169</f>
        <v>0.0591847864747587</v>
      </c>
      <c r="G169" s="19">
        <f>E169/D169</f>
        <v>0.0558776780317446</v>
      </c>
      <c r="H169" s="24"/>
      <c r="I169" s="24"/>
      <c r="J169" s="24"/>
      <c r="K169" s="24"/>
      <c r="L169" s="24"/>
      <c r="M169" s="24"/>
      <c r="N169" s="24"/>
      <c r="O169" s="24"/>
      <c r="P169" s="24"/>
      <c r="Q169" s="24"/>
      <c r="R169" s="24"/>
      <c r="S169" s="24"/>
      <c r="T169" s="24"/>
      <c r="U169" s="24"/>
      <c r="V169" s="24"/>
      <c r="W169" s="24"/>
      <c r="X169" s="24"/>
      <c r="Y169" s="24"/>
      <c r="Z169" s="24"/>
    </row>
    <row r="170" ht="19.15" customHeight="1">
      <c r="A170" t="s" s="137">
        <v>3735</v>
      </c>
      <c r="B170" s="7">
        <v>7</v>
      </c>
      <c r="C170" s="7">
        <v>93398</v>
      </c>
      <c r="D170" s="7">
        <v>98363</v>
      </c>
      <c r="E170" s="7">
        <v>4965</v>
      </c>
      <c r="F170" s="19">
        <f>E170/C170</f>
        <v>0.0531595965652369</v>
      </c>
      <c r="G170" s="19">
        <f>E170/D170</f>
        <v>0.0504762969815886</v>
      </c>
      <c r="H170" s="24"/>
      <c r="I170" s="24"/>
      <c r="J170" s="24"/>
      <c r="K170" s="24"/>
      <c r="L170" s="24"/>
      <c r="M170" s="24"/>
      <c r="N170" s="24"/>
      <c r="O170" s="24"/>
      <c r="P170" s="24"/>
      <c r="Q170" s="24"/>
      <c r="R170" s="24"/>
      <c r="S170" s="24"/>
      <c r="T170" s="24"/>
      <c r="U170" s="24"/>
      <c r="V170" s="24"/>
      <c r="W170" s="24"/>
      <c r="X170" s="24"/>
      <c r="Y170" s="24"/>
      <c r="Z170" s="24"/>
    </row>
    <row r="171" ht="19.15" customHeight="1">
      <c r="A171" t="s" s="138">
        <v>7658</v>
      </c>
      <c r="B171" s="139">
        <v>2</v>
      </c>
      <c r="C171" s="7">
        <v>93680</v>
      </c>
      <c r="D171" s="7">
        <v>98627</v>
      </c>
      <c r="E171" s="7">
        <v>4947</v>
      </c>
      <c r="F171" s="19">
        <f>E171/C171</f>
        <v>0.0528074295473954</v>
      </c>
      <c r="G171" s="19">
        <f>E171/D171</f>
        <v>0.050158678657974</v>
      </c>
      <c r="H171" s="24"/>
      <c r="I171" s="24"/>
      <c r="J171" s="24"/>
      <c r="K171" s="24"/>
      <c r="L171" s="24"/>
      <c r="M171" s="24"/>
      <c r="N171" s="24"/>
      <c r="O171" s="24"/>
      <c r="P171" s="24"/>
      <c r="Q171" s="24"/>
      <c r="R171" s="24"/>
      <c r="S171" s="24"/>
      <c r="T171" s="24"/>
      <c r="U171" s="24"/>
      <c r="V171" s="24"/>
      <c r="W171" s="24"/>
      <c r="X171" s="24"/>
      <c r="Y171" s="24"/>
      <c r="Z171" s="24"/>
    </row>
    <row r="172" ht="19.15" customHeight="1">
      <c r="A172" t="s" s="138">
        <v>5788</v>
      </c>
      <c r="B172" s="139">
        <v>4</v>
      </c>
      <c r="C172" s="7">
        <v>79803</v>
      </c>
      <c r="D172" s="7">
        <v>84709</v>
      </c>
      <c r="E172" s="7">
        <v>4906</v>
      </c>
      <c r="F172" s="19">
        <f>E172/C172</f>
        <v>0.0614763855995389</v>
      </c>
      <c r="G172" s="19">
        <f>E172/D172</f>
        <v>0.0579159239277999</v>
      </c>
      <c r="H172" s="24"/>
      <c r="I172" s="24"/>
      <c r="J172" s="24"/>
      <c r="K172" s="24"/>
      <c r="L172" s="24"/>
      <c r="M172" s="24"/>
      <c r="N172" s="24"/>
      <c r="O172" s="24"/>
      <c r="P172" s="24"/>
      <c r="Q172" s="24"/>
      <c r="R172" s="24"/>
      <c r="S172" s="24"/>
      <c r="T172" s="24"/>
      <c r="U172" s="24"/>
      <c r="V172" s="24"/>
      <c r="W172" s="24"/>
      <c r="X172" s="24"/>
      <c r="Y172" s="24"/>
      <c r="Z172" s="24"/>
    </row>
    <row r="173" ht="19.15" customHeight="1">
      <c r="A173" t="s" s="138">
        <v>1072</v>
      </c>
      <c r="B173" s="139">
        <v>3</v>
      </c>
      <c r="C173" s="7">
        <v>103072</v>
      </c>
      <c r="D173" s="7">
        <v>107972</v>
      </c>
      <c r="E173" s="7">
        <v>4900</v>
      </c>
      <c r="F173" s="19">
        <f>E173/C173</f>
        <v>0.0475395839801304</v>
      </c>
      <c r="G173" s="19">
        <f>E173/D173</f>
        <v>0.0453821361093617</v>
      </c>
      <c r="H173" s="24"/>
      <c r="I173" s="24"/>
      <c r="J173" s="24"/>
      <c r="K173" s="24"/>
      <c r="L173" s="24"/>
      <c r="M173" s="24"/>
      <c r="N173" s="24"/>
      <c r="O173" s="24"/>
      <c r="P173" s="24"/>
      <c r="Q173" s="24"/>
      <c r="R173" s="24"/>
      <c r="S173" s="24"/>
      <c r="T173" s="24"/>
      <c r="U173" s="24"/>
      <c r="V173" s="24"/>
      <c r="W173" s="24"/>
      <c r="X173" s="24"/>
      <c r="Y173" s="24"/>
      <c r="Z173" s="24"/>
    </row>
    <row r="174" ht="19.15" customHeight="1">
      <c r="A174" t="s" s="138">
        <v>6158</v>
      </c>
      <c r="B174" s="139">
        <v>3</v>
      </c>
      <c r="C174" s="7">
        <v>107855</v>
      </c>
      <c r="D174" s="7">
        <v>112750</v>
      </c>
      <c r="E174" s="7">
        <v>4895</v>
      </c>
      <c r="F174" s="19">
        <f>E174/C174</f>
        <v>0.0453850076491586</v>
      </c>
      <c r="G174" s="19">
        <f>E174/D174</f>
        <v>0.0434146341463415</v>
      </c>
      <c r="H174" s="24"/>
      <c r="I174" s="24"/>
      <c r="J174" s="24"/>
      <c r="K174" s="24"/>
      <c r="L174" s="24"/>
      <c r="M174" s="24"/>
      <c r="N174" s="24"/>
      <c r="O174" s="24"/>
      <c r="P174" s="24"/>
      <c r="Q174" s="24"/>
      <c r="R174" s="24"/>
      <c r="S174" s="24"/>
      <c r="T174" s="24"/>
      <c r="U174" s="24"/>
      <c r="V174" s="24"/>
      <c r="W174" s="24"/>
      <c r="X174" s="24"/>
      <c r="Y174" s="24"/>
      <c r="Z174" s="24"/>
    </row>
    <row r="175" ht="19.15" customHeight="1">
      <c r="A175" t="s" s="140">
        <v>3735</v>
      </c>
      <c r="B175" s="7">
        <v>10</v>
      </c>
      <c r="C175" s="7">
        <v>98907</v>
      </c>
      <c r="D175" s="7">
        <v>103801</v>
      </c>
      <c r="E175" s="7">
        <v>4894</v>
      </c>
      <c r="F175" s="19">
        <f>E175/C175</f>
        <v>0.0494808254218609</v>
      </c>
      <c r="G175" s="19">
        <f>E175/D175</f>
        <v>0.0471479080163004</v>
      </c>
      <c r="H175" s="24"/>
      <c r="I175" s="24"/>
      <c r="J175" s="24"/>
      <c r="K175" s="24"/>
      <c r="L175" s="24"/>
      <c r="M175" s="24"/>
      <c r="N175" s="24"/>
      <c r="O175" s="24"/>
      <c r="P175" s="24"/>
      <c r="Q175" s="24"/>
      <c r="R175" s="24"/>
      <c r="S175" s="24"/>
      <c r="T175" s="24"/>
      <c r="U175" s="24"/>
      <c r="V175" s="24"/>
      <c r="W175" s="24"/>
      <c r="X175" s="24"/>
      <c r="Y175" s="24"/>
      <c r="Z175" s="24"/>
    </row>
    <row r="176" ht="19.15" customHeight="1">
      <c r="A176" t="s" s="138">
        <v>9116</v>
      </c>
      <c r="B176" s="139">
        <v>5</v>
      </c>
      <c r="C176" s="7">
        <v>117783</v>
      </c>
      <c r="D176" s="7">
        <v>122662</v>
      </c>
      <c r="E176" s="7">
        <v>4879</v>
      </c>
      <c r="F176" s="19">
        <f>E176/C176</f>
        <v>0.0414236349897693</v>
      </c>
      <c r="G176" s="19">
        <f>E176/D176</f>
        <v>0.0397759697379792</v>
      </c>
      <c r="H176" s="24"/>
      <c r="I176" s="24"/>
      <c r="J176" s="24"/>
      <c r="K176" s="24"/>
      <c r="L176" s="24"/>
      <c r="M176" s="24"/>
      <c r="N176" s="24"/>
      <c r="O176" s="24"/>
      <c r="P176" s="24"/>
      <c r="Q176" s="24"/>
      <c r="R176" s="24"/>
      <c r="S176" s="24"/>
      <c r="T176" s="24"/>
      <c r="U176" s="24"/>
      <c r="V176" s="24"/>
      <c r="W176" s="24"/>
      <c r="X176" s="24"/>
      <c r="Y176" s="24"/>
      <c r="Z176" s="24"/>
    </row>
    <row r="177" ht="13.65" customHeight="1">
      <c r="A177" t="s" s="151">
        <v>8784</v>
      </c>
      <c r="B177" s="7">
        <v>5</v>
      </c>
      <c r="C177" s="7">
        <v>102578</v>
      </c>
      <c r="D177" s="7">
        <v>107453</v>
      </c>
      <c r="E177" s="7">
        <v>4875</v>
      </c>
      <c r="F177" s="19">
        <f>E177/C177</f>
        <v>0.0475248103881924</v>
      </c>
      <c r="G177" s="19">
        <f>E177/D177</f>
        <v>0.0453686728150912</v>
      </c>
      <c r="H177" s="24"/>
      <c r="I177" s="24"/>
      <c r="J177" s="24"/>
      <c r="K177" s="24"/>
      <c r="L177" s="24"/>
      <c r="M177" s="24"/>
      <c r="N177" s="24"/>
      <c r="O177" s="24"/>
      <c r="P177" s="24"/>
      <c r="Q177" s="24"/>
      <c r="R177" s="24"/>
      <c r="S177" s="24"/>
      <c r="T177" s="24"/>
      <c r="U177" s="24"/>
      <c r="V177" s="24"/>
      <c r="W177" s="24"/>
      <c r="X177" s="24"/>
      <c r="Y177" s="24"/>
      <c r="Z177" s="24"/>
    </row>
    <row r="178" ht="19.15" customHeight="1">
      <c r="A178" t="s" s="138">
        <v>5156</v>
      </c>
      <c r="B178" s="139">
        <v>1</v>
      </c>
      <c r="C178" s="7">
        <v>101140</v>
      </c>
      <c r="D178" s="7">
        <v>106014</v>
      </c>
      <c r="E178" s="7">
        <v>4874</v>
      </c>
      <c r="F178" s="19">
        <f>E178/C178</f>
        <v>0.0481906268538659</v>
      </c>
      <c r="G178" s="19">
        <f>E178/D178</f>
        <v>0.0459750598977494</v>
      </c>
      <c r="H178" s="24"/>
      <c r="I178" s="24"/>
      <c r="J178" s="24"/>
      <c r="K178" s="24"/>
      <c r="L178" s="24"/>
      <c r="M178" s="24"/>
      <c r="N178" s="24"/>
      <c r="O178" s="24"/>
      <c r="P178" s="24"/>
      <c r="Q178" s="24"/>
      <c r="R178" s="24"/>
      <c r="S178" s="24"/>
      <c r="T178" s="24"/>
      <c r="U178" s="24"/>
      <c r="V178" s="24"/>
      <c r="W178" s="24"/>
      <c r="X178" s="24"/>
      <c r="Y178" s="24"/>
      <c r="Z178" s="24"/>
    </row>
    <row r="179" ht="13.65" customHeight="1">
      <c r="A179" t="s" s="151">
        <v>7765</v>
      </c>
      <c r="B179" s="7">
        <v>2</v>
      </c>
      <c r="C179" s="7">
        <v>95167</v>
      </c>
      <c r="D179" s="7">
        <v>100038</v>
      </c>
      <c r="E179" s="7">
        <v>4871</v>
      </c>
      <c r="F179" s="19">
        <f>E179/C179</f>
        <v>0.0511837086384986</v>
      </c>
      <c r="G179" s="19">
        <f>E179/D179</f>
        <v>0.0486914972310522</v>
      </c>
      <c r="H179" s="24"/>
      <c r="I179" s="24"/>
      <c r="J179" s="24"/>
      <c r="K179" s="24"/>
      <c r="L179" s="24"/>
      <c r="M179" s="24"/>
      <c r="N179" s="24"/>
      <c r="O179" s="24"/>
      <c r="P179" s="24"/>
      <c r="Q179" s="24"/>
      <c r="R179" s="24"/>
      <c r="S179" s="24"/>
      <c r="T179" s="24"/>
      <c r="U179" s="24"/>
      <c r="V179" s="24"/>
      <c r="W179" s="24"/>
      <c r="X179" s="24"/>
      <c r="Y179" s="24"/>
      <c r="Z179" s="24"/>
    </row>
    <row r="180" ht="19.15" customHeight="1">
      <c r="A180" t="s" s="138">
        <v>10228</v>
      </c>
      <c r="B180" s="139">
        <v>1</v>
      </c>
      <c r="C180" s="7">
        <v>83314</v>
      </c>
      <c r="D180" s="7">
        <v>88183</v>
      </c>
      <c r="E180" s="7">
        <v>4869</v>
      </c>
      <c r="F180" s="19">
        <f>E180/C180</f>
        <v>0.0584415584415584</v>
      </c>
      <c r="G180" s="19">
        <f>E180/D180</f>
        <v>0.0552147239263804</v>
      </c>
      <c r="H180" s="24"/>
      <c r="I180" s="24"/>
      <c r="J180" s="24"/>
      <c r="K180" s="24"/>
      <c r="L180" s="24"/>
      <c r="M180" s="24"/>
      <c r="N180" s="24"/>
      <c r="O180" s="24"/>
      <c r="P180" s="24"/>
      <c r="Q180" s="24"/>
      <c r="R180" s="24"/>
      <c r="S180" s="24"/>
      <c r="T180" s="24"/>
      <c r="U180" s="24"/>
      <c r="V180" s="24"/>
      <c r="W180" s="24"/>
      <c r="X180" s="24"/>
      <c r="Y180" s="24"/>
      <c r="Z180" s="24"/>
    </row>
    <row r="181" ht="19.15" customHeight="1">
      <c r="A181" t="s" s="140">
        <v>2109</v>
      </c>
      <c r="B181" s="7">
        <v>1</v>
      </c>
      <c r="C181" s="7">
        <v>106663</v>
      </c>
      <c r="D181" s="7">
        <v>111517</v>
      </c>
      <c r="E181" s="7">
        <v>4854</v>
      </c>
      <c r="F181" s="19">
        <f>E181/C181</f>
        <v>0.0455078143311176</v>
      </c>
      <c r="G181" s="19">
        <f>E181/D181</f>
        <v>0.0435269958840356</v>
      </c>
      <c r="H181" s="24"/>
      <c r="I181" s="24"/>
      <c r="J181" s="24"/>
      <c r="K181" s="24"/>
      <c r="L181" s="24"/>
      <c r="M181" s="24"/>
      <c r="N181" s="24"/>
      <c r="O181" s="24"/>
      <c r="P181" s="24"/>
      <c r="Q181" s="24"/>
      <c r="R181" s="24"/>
      <c r="S181" s="24"/>
      <c r="T181" s="24"/>
      <c r="U181" s="24"/>
      <c r="V181" s="24"/>
      <c r="W181" s="24"/>
      <c r="X181" s="24"/>
      <c r="Y181" s="24"/>
      <c r="Z181" s="24"/>
    </row>
    <row r="182" ht="19.15" customHeight="1">
      <c r="A182" t="s" s="138">
        <v>10951</v>
      </c>
      <c r="B182" s="139">
        <v>2</v>
      </c>
      <c r="C182" s="7">
        <v>98398</v>
      </c>
      <c r="D182" s="7">
        <v>103240</v>
      </c>
      <c r="E182" s="7">
        <v>4842</v>
      </c>
      <c r="F182" s="19">
        <f>E182/C182</f>
        <v>0.0492083172422204</v>
      </c>
      <c r="G182" s="19">
        <f>E182/D182</f>
        <v>0.0469004261913987</v>
      </c>
      <c r="H182" s="24"/>
      <c r="I182" s="24"/>
      <c r="J182" s="24"/>
      <c r="K182" s="24"/>
      <c r="L182" s="24"/>
      <c r="M182" s="24"/>
      <c r="N182" s="24"/>
      <c r="O182" s="24"/>
      <c r="P182" s="24"/>
      <c r="Q182" s="24"/>
      <c r="R182" s="24"/>
      <c r="S182" s="24"/>
      <c r="T182" s="24"/>
      <c r="U182" s="24"/>
      <c r="V182" s="24"/>
      <c r="W182" s="24"/>
      <c r="X182" s="24"/>
      <c r="Y182" s="24"/>
      <c r="Z182" s="24"/>
    </row>
    <row r="183" ht="19.15" customHeight="1">
      <c r="A183" t="s" s="138">
        <v>5486</v>
      </c>
      <c r="B183" s="139">
        <v>6</v>
      </c>
      <c r="C183" s="7">
        <v>97598</v>
      </c>
      <c r="D183" s="7">
        <v>102433</v>
      </c>
      <c r="E183" s="7">
        <v>4835</v>
      </c>
      <c r="F183" s="19">
        <f>E183/C183</f>
        <v>0.0495399495891309</v>
      </c>
      <c r="G183" s="19">
        <f>E183/D183</f>
        <v>0.0472015854265715</v>
      </c>
      <c r="H183" s="24"/>
      <c r="I183" s="24"/>
      <c r="J183" s="24"/>
      <c r="K183" s="24"/>
      <c r="L183" s="24"/>
      <c r="M183" s="24"/>
      <c r="N183" s="24"/>
      <c r="O183" s="24"/>
      <c r="P183" s="24"/>
      <c r="Q183" s="24"/>
      <c r="R183" s="24"/>
      <c r="S183" s="24"/>
      <c r="T183" s="24"/>
      <c r="U183" s="24"/>
      <c r="V183" s="24"/>
      <c r="W183" s="24"/>
      <c r="X183" s="24"/>
      <c r="Y183" s="24"/>
      <c r="Z183" s="24"/>
    </row>
    <row r="184" ht="16.6" customHeight="1">
      <c r="A184" t="s" s="144">
        <v>124</v>
      </c>
      <c r="B184" s="7">
        <v>11</v>
      </c>
      <c r="C184" s="7">
        <v>108574</v>
      </c>
      <c r="D184" s="7">
        <v>113408</v>
      </c>
      <c r="E184" s="7">
        <v>4834</v>
      </c>
      <c r="F184" s="19">
        <f>E184/C184</f>
        <v>0.0445226297271907</v>
      </c>
      <c r="G184" s="19">
        <f>E184/D184</f>
        <v>0.0426248589164786</v>
      </c>
      <c r="H184" s="24"/>
      <c r="I184" s="24"/>
      <c r="J184" s="24"/>
      <c r="K184" s="24"/>
      <c r="L184" s="24"/>
      <c r="M184" s="24"/>
      <c r="N184" s="24"/>
      <c r="O184" s="24"/>
      <c r="P184" s="24"/>
      <c r="Q184" s="24"/>
      <c r="R184" s="24"/>
      <c r="S184" s="24"/>
      <c r="T184" s="24"/>
      <c r="U184" s="24"/>
      <c r="V184" s="24"/>
      <c r="W184" s="24"/>
      <c r="X184" s="24"/>
      <c r="Y184" s="24"/>
      <c r="Z184" s="24"/>
    </row>
    <row r="185" ht="16.6" customHeight="1">
      <c r="A185" t="s" s="147">
        <v>124</v>
      </c>
      <c r="B185" s="7">
        <v>12</v>
      </c>
      <c r="C185" s="7">
        <v>107090</v>
      </c>
      <c r="D185" s="7">
        <v>111915</v>
      </c>
      <c r="E185" s="7">
        <v>4825</v>
      </c>
      <c r="F185" s="19">
        <f>E185/C185</f>
        <v>0.0450555607433</v>
      </c>
      <c r="G185" s="19">
        <f>E185/D185</f>
        <v>0.0431130768887102</v>
      </c>
      <c r="H185" s="24"/>
      <c r="I185" s="24"/>
      <c r="J185" s="24"/>
      <c r="K185" s="24"/>
      <c r="L185" s="24"/>
      <c r="M185" s="24"/>
      <c r="N185" s="24"/>
      <c r="O185" s="24"/>
      <c r="P185" s="24"/>
      <c r="Q185" s="24"/>
      <c r="R185" s="24"/>
      <c r="S185" s="24"/>
      <c r="T185" s="24"/>
      <c r="U185" s="24"/>
      <c r="V185" s="24"/>
      <c r="W185" s="24"/>
      <c r="X185" s="24"/>
      <c r="Y185" s="24"/>
      <c r="Z185" s="24"/>
    </row>
    <row r="186" ht="19.15" customHeight="1">
      <c r="A186" t="s" s="138">
        <v>5486</v>
      </c>
      <c r="B186" s="139">
        <v>4</v>
      </c>
      <c r="C186" s="7">
        <v>105071</v>
      </c>
      <c r="D186" s="7">
        <v>109868</v>
      </c>
      <c r="E186" s="7">
        <v>4797</v>
      </c>
      <c r="F186" s="19">
        <f>E186/C186</f>
        <v>0.0456548429157427</v>
      </c>
      <c r="G186" s="19">
        <f>E186/D186</f>
        <v>0.0436614846907198</v>
      </c>
      <c r="H186" s="24"/>
      <c r="I186" s="24"/>
      <c r="J186" s="24"/>
      <c r="K186" s="24"/>
      <c r="L186" s="24"/>
      <c r="M186" s="24"/>
      <c r="N186" s="24"/>
      <c r="O186" s="24"/>
      <c r="P186" s="24"/>
      <c r="Q186" s="24"/>
      <c r="R186" s="24"/>
      <c r="S186" s="24"/>
      <c r="T186" s="24"/>
      <c r="U186" s="24"/>
      <c r="V186" s="24"/>
      <c r="W186" s="24"/>
      <c r="X186" s="24"/>
      <c r="Y186" s="24"/>
      <c r="Z186" s="24"/>
    </row>
    <row r="187" ht="19.15" customHeight="1">
      <c r="A187" t="s" s="138">
        <v>7658</v>
      </c>
      <c r="B187" s="139">
        <v>4</v>
      </c>
      <c r="C187" s="7">
        <v>92234</v>
      </c>
      <c r="D187" s="7">
        <v>97025</v>
      </c>
      <c r="E187" s="7">
        <v>4791</v>
      </c>
      <c r="F187" s="19">
        <f>E187/C187</f>
        <v>0.0519439686016003</v>
      </c>
      <c r="G187" s="19">
        <f>E187/D187</f>
        <v>0.0493790260242206</v>
      </c>
      <c r="H187" s="24"/>
      <c r="I187" s="24"/>
      <c r="J187" s="24"/>
      <c r="K187" s="24"/>
      <c r="L187" s="24"/>
      <c r="M187" s="24"/>
      <c r="N187" s="24"/>
      <c r="O187" s="24"/>
      <c r="P187" s="24"/>
      <c r="Q187" s="24"/>
      <c r="R187" s="24"/>
      <c r="S187" s="24"/>
      <c r="T187" s="24"/>
      <c r="U187" s="24"/>
      <c r="V187" s="24"/>
      <c r="W187" s="24"/>
      <c r="X187" s="24"/>
      <c r="Y187" s="24"/>
      <c r="Z187" s="24"/>
    </row>
    <row r="188" ht="19.15" customHeight="1">
      <c r="A188" t="s" s="138">
        <v>10228</v>
      </c>
      <c r="B188" s="139">
        <v>3</v>
      </c>
      <c r="C188" s="7">
        <v>78849</v>
      </c>
      <c r="D188" s="7">
        <v>83637</v>
      </c>
      <c r="E188" s="7">
        <v>4788</v>
      </c>
      <c r="F188" s="19">
        <f>E188/C188</f>
        <v>0.0607236616824563</v>
      </c>
      <c r="G188" s="19">
        <f>E188/D188</f>
        <v>0.0572473905089853</v>
      </c>
      <c r="H188" s="24"/>
      <c r="I188" s="24"/>
      <c r="J188" s="24"/>
      <c r="K188" s="24"/>
      <c r="L188" s="24"/>
      <c r="M188" s="24"/>
      <c r="N188" s="24"/>
      <c r="O188" s="24"/>
      <c r="P188" s="24"/>
      <c r="Q188" s="24"/>
      <c r="R188" s="24"/>
      <c r="S188" s="24"/>
      <c r="T188" s="24"/>
      <c r="U188" s="24"/>
      <c r="V188" s="24"/>
      <c r="W188" s="24"/>
      <c r="X188" s="24"/>
      <c r="Y188" s="24"/>
      <c r="Z188" s="24"/>
    </row>
    <row r="189" ht="19.15" customHeight="1">
      <c r="A189" t="s" s="138">
        <v>6355</v>
      </c>
      <c r="B189" s="139">
        <v>3</v>
      </c>
      <c r="C189" s="7">
        <v>81911</v>
      </c>
      <c r="D189" s="7">
        <v>86672</v>
      </c>
      <c r="E189" s="7">
        <v>4761</v>
      </c>
      <c r="F189" s="19">
        <f>E189/C189</f>
        <v>0.0581240614813639</v>
      </c>
      <c r="G189" s="19">
        <f>E189/D189</f>
        <v>0.054931235000923</v>
      </c>
      <c r="H189" s="24"/>
      <c r="I189" s="24"/>
      <c r="J189" s="24"/>
      <c r="K189" s="24"/>
      <c r="L189" s="24"/>
      <c r="M189" s="24"/>
      <c r="N189" s="24"/>
      <c r="O189" s="24"/>
      <c r="P189" s="24"/>
      <c r="Q189" s="24"/>
      <c r="R189" s="24"/>
      <c r="S189" s="24"/>
      <c r="T189" s="24"/>
      <c r="U189" s="24"/>
      <c r="V189" s="24"/>
      <c r="W189" s="24"/>
      <c r="X189" s="24"/>
      <c r="Y189" s="24"/>
      <c r="Z189" s="24"/>
    </row>
    <row r="190" ht="19.15" customHeight="1">
      <c r="A190" t="s" s="138">
        <v>8026</v>
      </c>
      <c r="B190" s="139">
        <v>2</v>
      </c>
      <c r="C190" s="7">
        <v>98516</v>
      </c>
      <c r="D190" s="7">
        <v>103258</v>
      </c>
      <c r="E190" s="7">
        <v>4742</v>
      </c>
      <c r="F190" s="19">
        <f>E190/C190</f>
        <v>0.0481343132080068</v>
      </c>
      <c r="G190" s="19">
        <f>E190/D190</f>
        <v>0.0459238025140909</v>
      </c>
      <c r="H190" s="24"/>
      <c r="I190" s="24"/>
      <c r="J190" s="24"/>
      <c r="K190" s="24"/>
      <c r="L190" s="24"/>
      <c r="M190" s="24"/>
      <c r="N190" s="24"/>
      <c r="O190" s="24"/>
      <c r="P190" s="24"/>
      <c r="Q190" s="24"/>
      <c r="R190" s="24"/>
      <c r="S190" s="24"/>
      <c r="T190" s="24"/>
      <c r="U190" s="24"/>
      <c r="V190" s="24"/>
      <c r="W190" s="24"/>
      <c r="X190" s="24"/>
      <c r="Y190" s="24"/>
      <c r="Z190" s="24"/>
    </row>
    <row r="191" ht="19.15" customHeight="1">
      <c r="A191" t="s" s="138">
        <v>9116</v>
      </c>
      <c r="B191" s="139">
        <v>3</v>
      </c>
      <c r="C191" s="7">
        <v>94112</v>
      </c>
      <c r="D191" s="7">
        <v>98854</v>
      </c>
      <c r="E191" s="7">
        <v>4742</v>
      </c>
      <c r="F191" s="19">
        <f>E191/C191</f>
        <v>0.0503867732063924</v>
      </c>
      <c r="G191" s="19">
        <f>E191/D191</f>
        <v>0.0479697331418051</v>
      </c>
      <c r="H191" s="24"/>
      <c r="I191" s="24"/>
      <c r="J191" s="24"/>
      <c r="K191" s="24"/>
      <c r="L191" s="24"/>
      <c r="M191" s="24"/>
      <c r="N191" s="24"/>
      <c r="O191" s="24"/>
      <c r="P191" s="24"/>
      <c r="Q191" s="24"/>
      <c r="R191" s="24"/>
      <c r="S191" s="24"/>
      <c r="T191" s="24"/>
      <c r="U191" s="24"/>
      <c r="V191" s="24"/>
      <c r="W191" s="24"/>
      <c r="X191" s="24"/>
      <c r="Y191" s="24"/>
      <c r="Z191" s="24"/>
    </row>
    <row r="192" ht="19.15" customHeight="1">
      <c r="A192" t="s" s="138">
        <v>8205</v>
      </c>
      <c r="B192" s="139">
        <v>1</v>
      </c>
      <c r="C192" s="7">
        <v>116998</v>
      </c>
      <c r="D192" s="7">
        <v>121738</v>
      </c>
      <c r="E192" s="7">
        <v>4740</v>
      </c>
      <c r="F192" s="19">
        <f>E192/C192</f>
        <v>0.0405135130515052</v>
      </c>
      <c r="G192" s="19">
        <f>E192/D192</f>
        <v>0.0389360758349899</v>
      </c>
      <c r="H192" s="24"/>
      <c r="I192" s="24"/>
      <c r="J192" s="24"/>
      <c r="K192" s="24"/>
      <c r="L192" s="24"/>
      <c r="M192" s="24"/>
      <c r="N192" s="24"/>
      <c r="O192" s="24"/>
      <c r="P192" s="24"/>
      <c r="Q192" s="24"/>
      <c r="R192" s="24"/>
      <c r="S192" s="24"/>
      <c r="T192" s="24"/>
      <c r="U192" s="24"/>
      <c r="V192" s="24"/>
      <c r="W192" s="24"/>
      <c r="X192" s="24"/>
      <c r="Y192" s="24"/>
      <c r="Z192" s="24"/>
    </row>
    <row r="193" ht="19.15" customHeight="1">
      <c r="A193" t="s" s="138">
        <v>6038</v>
      </c>
      <c r="B193" s="139">
        <v>2</v>
      </c>
      <c r="C193" s="7">
        <v>88732</v>
      </c>
      <c r="D193" s="7">
        <v>93470</v>
      </c>
      <c r="E193" s="7">
        <v>4738</v>
      </c>
      <c r="F193" s="19">
        <f>E193/C193</f>
        <v>0.0533967452553757</v>
      </c>
      <c r="G193" s="19">
        <f>E193/D193</f>
        <v>0.0506900609821333</v>
      </c>
      <c r="H193" s="24"/>
      <c r="I193" s="24"/>
      <c r="J193" s="24"/>
      <c r="K193" s="24"/>
      <c r="L193" s="24"/>
      <c r="M193" s="24"/>
      <c r="N193" s="24"/>
      <c r="O193" s="24"/>
      <c r="P193" s="24"/>
      <c r="Q193" s="24"/>
      <c r="R193" s="24"/>
      <c r="S193" s="24"/>
      <c r="T193" s="24"/>
      <c r="U193" s="24"/>
      <c r="V193" s="24"/>
      <c r="W193" s="24"/>
      <c r="X193" s="24"/>
      <c r="Y193" s="24"/>
      <c r="Z193" s="24"/>
    </row>
    <row r="194" ht="19.15" customHeight="1">
      <c r="A194" t="s" s="140">
        <v>2109</v>
      </c>
      <c r="B194" s="7">
        <v>6</v>
      </c>
      <c r="C194" s="7">
        <v>93164</v>
      </c>
      <c r="D194" s="7">
        <v>97874</v>
      </c>
      <c r="E194" s="7">
        <v>4710</v>
      </c>
      <c r="F194" s="19">
        <f>E194/C194</f>
        <v>0.050556008758748</v>
      </c>
      <c r="G194" s="19">
        <f>E194/D194</f>
        <v>0.0481230970431371</v>
      </c>
      <c r="H194" s="24"/>
      <c r="I194" s="24"/>
      <c r="J194" s="24"/>
      <c r="K194" s="24"/>
      <c r="L194" s="24"/>
      <c r="M194" s="24"/>
      <c r="N194" s="24"/>
      <c r="O194" s="24"/>
      <c r="P194" s="24"/>
      <c r="Q194" s="24"/>
      <c r="R194" s="24"/>
      <c r="S194" s="24"/>
      <c r="T194" s="24"/>
      <c r="U194" s="24"/>
      <c r="V194" s="24"/>
      <c r="W194" s="24"/>
      <c r="X194" s="24"/>
      <c r="Y194" s="24"/>
      <c r="Z194" s="24"/>
    </row>
    <row r="195" ht="19.15" customHeight="1">
      <c r="A195" t="s" s="138">
        <v>1922</v>
      </c>
      <c r="B195" s="139">
        <v>2</v>
      </c>
      <c r="C195" s="7">
        <v>91131</v>
      </c>
      <c r="D195" s="7">
        <v>95834</v>
      </c>
      <c r="E195" s="7">
        <v>4703</v>
      </c>
      <c r="F195" s="19">
        <f>E195/C195</f>
        <v>0.0516070272464913</v>
      </c>
      <c r="G195" s="19">
        <f>E195/D195</f>
        <v>0.0490744412212785</v>
      </c>
      <c r="H195" s="24"/>
      <c r="I195" s="24"/>
      <c r="J195" s="24"/>
      <c r="K195" s="24"/>
      <c r="L195" s="24"/>
      <c r="M195" s="24"/>
      <c r="N195" s="24"/>
      <c r="O195" s="24"/>
      <c r="P195" s="24"/>
      <c r="Q195" s="24"/>
      <c r="R195" s="24"/>
      <c r="S195" s="24"/>
      <c r="T195" s="24"/>
      <c r="U195" s="24"/>
      <c r="V195" s="24"/>
      <c r="W195" s="24"/>
      <c r="X195" s="24"/>
      <c r="Y195" s="24"/>
      <c r="Z195" s="24"/>
    </row>
    <row r="196" ht="19.15" customHeight="1">
      <c r="A196" t="s" s="138">
        <v>6752</v>
      </c>
      <c r="B196" s="139">
        <v>2</v>
      </c>
      <c r="C196" s="7">
        <v>113120</v>
      </c>
      <c r="D196" s="7">
        <v>117806</v>
      </c>
      <c r="E196" s="7">
        <v>4686</v>
      </c>
      <c r="F196" s="19">
        <f>E196/C196</f>
        <v>0.0414250353606789</v>
      </c>
      <c r="G196" s="19">
        <f>E196/D196</f>
        <v>0.0397772609204964</v>
      </c>
      <c r="H196" s="24"/>
      <c r="I196" s="24"/>
      <c r="J196" s="24"/>
      <c r="K196" s="24"/>
      <c r="L196" s="24"/>
      <c r="M196" s="24"/>
      <c r="N196" s="24"/>
      <c r="O196" s="24"/>
      <c r="P196" s="24"/>
      <c r="Q196" s="24"/>
      <c r="R196" s="24"/>
      <c r="S196" s="24"/>
      <c r="T196" s="24"/>
      <c r="U196" s="24"/>
      <c r="V196" s="24"/>
      <c r="W196" s="24"/>
      <c r="X196" s="24"/>
      <c r="Y196" s="24"/>
      <c r="Z196" s="24"/>
    </row>
    <row r="197" ht="19.15" customHeight="1">
      <c r="A197" t="s" s="138">
        <v>6520</v>
      </c>
      <c r="B197" s="139">
        <v>1</v>
      </c>
      <c r="C197" s="7">
        <v>87494</v>
      </c>
      <c r="D197" s="7">
        <v>92174</v>
      </c>
      <c r="E197" s="7">
        <v>4680</v>
      </c>
      <c r="F197" s="19">
        <f>E197/C197</f>
        <v>0.0534893821290603</v>
      </c>
      <c r="G197" s="19">
        <f>E197/D197</f>
        <v>0.0507735370060972</v>
      </c>
      <c r="H197" s="24"/>
      <c r="I197" s="24"/>
      <c r="J197" s="24"/>
      <c r="K197" s="24"/>
      <c r="L197" s="24"/>
      <c r="M197" s="24"/>
      <c r="N197" s="24"/>
      <c r="O197" s="24"/>
      <c r="P197" s="24"/>
      <c r="Q197" s="24"/>
      <c r="R197" s="24"/>
      <c r="S197" s="24"/>
      <c r="T197" s="24"/>
      <c r="U197" s="24"/>
      <c r="V197" s="24"/>
      <c r="W197" s="24"/>
      <c r="X197" s="24"/>
      <c r="Y197" s="24"/>
      <c r="Z197" s="24"/>
    </row>
    <row r="198" ht="19.15" customHeight="1">
      <c r="A198" t="s" s="138">
        <v>9782</v>
      </c>
      <c r="B198" s="139">
        <v>1</v>
      </c>
      <c r="C198" s="7">
        <v>87909</v>
      </c>
      <c r="D198" s="7">
        <v>92586</v>
      </c>
      <c r="E198" s="7">
        <v>4677</v>
      </c>
      <c r="F198" s="19">
        <f>E198/C198</f>
        <v>0.0532027437463741</v>
      </c>
      <c r="G198" s="19">
        <f>E198/D198</f>
        <v>0.0505151966820038</v>
      </c>
      <c r="H198" s="24"/>
      <c r="I198" s="24"/>
      <c r="J198" s="24"/>
      <c r="K198" s="24"/>
      <c r="L198" s="24"/>
      <c r="M198" s="24"/>
      <c r="N198" s="24"/>
      <c r="O198" s="24"/>
      <c r="P198" s="24"/>
      <c r="Q198" s="24"/>
      <c r="R198" s="24"/>
      <c r="S198" s="24"/>
      <c r="T198" s="24"/>
      <c r="U198" s="24"/>
      <c r="V198" s="24"/>
      <c r="W198" s="24"/>
      <c r="X198" s="24"/>
      <c r="Y198" s="24"/>
      <c r="Z198" s="24"/>
    </row>
    <row r="199" ht="19.15" customHeight="1">
      <c r="A199" t="s" s="138">
        <v>9669</v>
      </c>
      <c r="B199" s="139">
        <v>3</v>
      </c>
      <c r="C199" s="7">
        <v>125785</v>
      </c>
      <c r="D199" s="7">
        <v>130457</v>
      </c>
      <c r="E199" s="7">
        <v>4672</v>
      </c>
      <c r="F199" s="19">
        <f>E199/C199</f>
        <v>0.037142743570378</v>
      </c>
      <c r="G199" s="19">
        <f>E199/D199</f>
        <v>0.0358125665928237</v>
      </c>
      <c r="H199" s="24"/>
      <c r="I199" s="24"/>
      <c r="J199" s="24"/>
      <c r="K199" s="24"/>
      <c r="L199" s="24"/>
      <c r="M199" s="24"/>
      <c r="N199" s="24"/>
      <c r="O199" s="24"/>
      <c r="P199" s="24"/>
      <c r="Q199" s="24"/>
      <c r="R199" s="24"/>
      <c r="S199" s="24"/>
      <c r="T199" s="24"/>
      <c r="U199" s="24"/>
      <c r="V199" s="24"/>
      <c r="W199" s="24"/>
      <c r="X199" s="24"/>
      <c r="Y199" s="24"/>
      <c r="Z199" s="24"/>
    </row>
    <row r="200" ht="13.65" customHeight="1">
      <c r="A200" t="s" s="151">
        <v>8784</v>
      </c>
      <c r="B200" s="7">
        <v>8</v>
      </c>
      <c r="C200" s="7">
        <v>96060</v>
      </c>
      <c r="D200" s="7">
        <v>100731</v>
      </c>
      <c r="E200" s="7">
        <v>4671</v>
      </c>
      <c r="F200" s="19">
        <f>E200/C200</f>
        <v>0.0486258588382261</v>
      </c>
      <c r="G200" s="19">
        <f>E200/D200</f>
        <v>0.0463710277868779</v>
      </c>
      <c r="H200" s="24"/>
      <c r="I200" s="24"/>
      <c r="J200" s="24"/>
      <c r="K200" s="24"/>
      <c r="L200" s="24"/>
      <c r="M200" s="24"/>
      <c r="N200" s="24"/>
      <c r="O200" s="24"/>
      <c r="P200" s="24"/>
      <c r="Q200" s="24"/>
      <c r="R200" s="24"/>
      <c r="S200" s="24"/>
      <c r="T200" s="24"/>
      <c r="U200" s="24"/>
      <c r="V200" s="24"/>
      <c r="W200" s="24"/>
      <c r="X200" s="24"/>
      <c r="Y200" s="24"/>
      <c r="Z200" s="24"/>
    </row>
    <row r="201" ht="19.15" customHeight="1">
      <c r="A201" t="s" s="138">
        <v>1072</v>
      </c>
      <c r="B201" s="139">
        <v>4</v>
      </c>
      <c r="C201" s="7">
        <v>91153</v>
      </c>
      <c r="D201" s="7">
        <v>95814</v>
      </c>
      <c r="E201" s="7">
        <v>4661</v>
      </c>
      <c r="F201" s="19">
        <f>E201/C201</f>
        <v>0.0511338079931544</v>
      </c>
      <c r="G201" s="19">
        <f>E201/D201</f>
        <v>0.0486463356085749</v>
      </c>
      <c r="H201" s="24"/>
      <c r="I201" s="24"/>
      <c r="J201" s="24"/>
      <c r="K201" s="24"/>
      <c r="L201" s="24"/>
      <c r="M201" s="24"/>
      <c r="N201" s="24"/>
      <c r="O201" s="24"/>
      <c r="P201" s="24"/>
      <c r="Q201" s="24"/>
      <c r="R201" s="24"/>
      <c r="S201" s="24"/>
      <c r="T201" s="24"/>
      <c r="U201" s="24"/>
      <c r="V201" s="24"/>
      <c r="W201" s="24"/>
      <c r="X201" s="24"/>
      <c r="Y201" s="24"/>
      <c r="Z201" s="24"/>
    </row>
    <row r="202" ht="13.65" customHeight="1">
      <c r="A202" t="s" s="20">
        <v>9587</v>
      </c>
      <c r="B202" s="7">
        <v>2</v>
      </c>
      <c r="C202" s="7">
        <v>98573</v>
      </c>
      <c r="D202" s="7">
        <v>103229</v>
      </c>
      <c r="E202" s="7">
        <v>4656</v>
      </c>
      <c r="F202" s="19">
        <f>E202/C202</f>
        <v>0.0472340296024266</v>
      </c>
      <c r="G202" s="19">
        <f>E202/D202</f>
        <v>0.0451036046072325</v>
      </c>
      <c r="H202" s="24"/>
      <c r="I202" s="24"/>
      <c r="J202" s="24"/>
      <c r="K202" s="24"/>
      <c r="L202" s="24"/>
      <c r="M202" s="24"/>
      <c r="N202" s="24"/>
      <c r="O202" s="24"/>
      <c r="P202" s="24"/>
      <c r="Q202" s="24"/>
      <c r="R202" s="24"/>
      <c r="S202" s="24"/>
      <c r="T202" s="24"/>
      <c r="U202" s="24"/>
      <c r="V202" s="24"/>
      <c r="W202" s="24"/>
      <c r="X202" s="24"/>
      <c r="Y202" s="24"/>
      <c r="Z202" s="24"/>
    </row>
    <row r="203" ht="19.15" customHeight="1">
      <c r="A203" t="s" s="137">
        <v>1526</v>
      </c>
      <c r="B203" s="7">
        <v>7</v>
      </c>
      <c r="C203" s="7">
        <v>84089</v>
      </c>
      <c r="D203" s="7">
        <v>88711</v>
      </c>
      <c r="E203" s="7">
        <v>4622</v>
      </c>
      <c r="F203" s="19">
        <f>E203/C203</f>
        <v>0.0549655721913687</v>
      </c>
      <c r="G203" s="19">
        <f>E203/D203</f>
        <v>0.0521017686645399</v>
      </c>
      <c r="H203" s="24"/>
      <c r="I203" s="24"/>
      <c r="J203" s="24"/>
      <c r="K203" s="24"/>
      <c r="L203" s="24"/>
      <c r="M203" s="24"/>
      <c r="N203" s="24"/>
      <c r="O203" s="24"/>
      <c r="P203" s="24"/>
      <c r="Q203" s="24"/>
      <c r="R203" s="24"/>
      <c r="S203" s="24"/>
      <c r="T203" s="24"/>
      <c r="U203" s="24"/>
      <c r="V203" s="24"/>
      <c r="W203" s="24"/>
      <c r="X203" s="24"/>
      <c r="Y203" s="24"/>
      <c r="Z203" s="24"/>
    </row>
    <row r="204" ht="19.15" customHeight="1">
      <c r="A204" t="s" s="138">
        <v>1401</v>
      </c>
      <c r="B204" s="139">
        <v>4</v>
      </c>
      <c r="C204" s="7">
        <v>84536</v>
      </c>
      <c r="D204" s="7">
        <v>89152</v>
      </c>
      <c r="E204" s="7">
        <v>4616</v>
      </c>
      <c r="F204" s="19">
        <f>E204/C204</f>
        <v>0.0546039557111763</v>
      </c>
      <c r="G204" s="19">
        <f>E204/D204</f>
        <v>0.0517767408470926</v>
      </c>
      <c r="H204" s="24"/>
      <c r="I204" s="24"/>
      <c r="J204" s="24"/>
      <c r="K204" s="24"/>
      <c r="L204" s="24"/>
      <c r="M204" s="24"/>
      <c r="N204" s="24"/>
      <c r="O204" s="24"/>
      <c r="P204" s="24"/>
      <c r="Q204" s="24"/>
      <c r="R204" s="24"/>
      <c r="S204" s="24"/>
      <c r="T204" s="24"/>
      <c r="U204" s="24"/>
      <c r="V204" s="24"/>
      <c r="W204" s="24"/>
      <c r="X204" s="24"/>
      <c r="Y204" s="24"/>
      <c r="Z204" s="24"/>
    </row>
    <row r="205" ht="19.15" customHeight="1">
      <c r="A205" t="s" s="138">
        <v>4747</v>
      </c>
      <c r="B205" s="139">
        <v>2</v>
      </c>
      <c r="C205" s="7">
        <v>104565</v>
      </c>
      <c r="D205" s="7">
        <v>109147</v>
      </c>
      <c r="E205" s="7">
        <v>4582</v>
      </c>
      <c r="F205" s="19">
        <f>E205/C205</f>
        <v>0.0438196337206522</v>
      </c>
      <c r="G205" s="19">
        <f>E205/D205</f>
        <v>0.0419800819078857</v>
      </c>
      <c r="H205" s="24"/>
      <c r="I205" s="24"/>
      <c r="J205" s="24"/>
      <c r="K205" s="24"/>
      <c r="L205" s="24"/>
      <c r="M205" s="24"/>
      <c r="N205" s="24"/>
      <c r="O205" s="24"/>
      <c r="P205" s="24"/>
      <c r="Q205" s="24"/>
      <c r="R205" s="24"/>
      <c r="S205" s="24"/>
      <c r="T205" s="24"/>
      <c r="U205" s="24"/>
      <c r="V205" s="24"/>
      <c r="W205" s="24"/>
      <c r="X205" s="24"/>
      <c r="Y205" s="24"/>
      <c r="Z205" s="24"/>
    </row>
    <row r="206" ht="19.15" customHeight="1">
      <c r="A206" t="s" s="138">
        <v>4747</v>
      </c>
      <c r="B206" s="139">
        <v>3</v>
      </c>
      <c r="C206" s="7">
        <v>120931</v>
      </c>
      <c r="D206" s="7">
        <v>125491</v>
      </c>
      <c r="E206" s="7">
        <v>4560</v>
      </c>
      <c r="F206" s="19">
        <f>E206/C206</f>
        <v>0.0377074530103944</v>
      </c>
      <c r="G206" s="19">
        <f>E206/D206</f>
        <v>0.0363372672143819</v>
      </c>
      <c r="H206" s="24"/>
      <c r="I206" s="24"/>
      <c r="J206" s="24"/>
      <c r="K206" s="24"/>
      <c r="L206" s="24"/>
      <c r="M206" s="24"/>
      <c r="N206" s="24"/>
      <c r="O206" s="24"/>
      <c r="P206" s="24"/>
      <c r="Q206" s="24"/>
      <c r="R206" s="24"/>
      <c r="S206" s="24"/>
      <c r="T206" s="24"/>
      <c r="U206" s="24"/>
      <c r="V206" s="24"/>
      <c r="W206" s="24"/>
      <c r="X206" s="24"/>
      <c r="Y206" s="24"/>
      <c r="Z206" s="24"/>
    </row>
    <row r="207" ht="19.15" customHeight="1">
      <c r="A207" t="s" s="138">
        <v>9669</v>
      </c>
      <c r="B207" s="139">
        <v>2</v>
      </c>
      <c r="C207" s="7">
        <v>111863</v>
      </c>
      <c r="D207" s="7">
        <v>116407</v>
      </c>
      <c r="E207" s="7">
        <v>4544</v>
      </c>
      <c r="F207" s="19">
        <f>E207/C207</f>
        <v>0.0406211169019247</v>
      </c>
      <c r="G207" s="19">
        <f>E207/D207</f>
        <v>0.0390354531943955</v>
      </c>
      <c r="H207" s="24"/>
      <c r="I207" s="24"/>
      <c r="J207" s="24"/>
      <c r="K207" s="24"/>
      <c r="L207" s="24"/>
      <c r="M207" s="24"/>
      <c r="N207" s="24"/>
      <c r="O207" s="24"/>
      <c r="P207" s="24"/>
      <c r="Q207" s="24"/>
      <c r="R207" s="24"/>
      <c r="S207" s="24"/>
      <c r="T207" s="24"/>
      <c r="U207" s="24"/>
      <c r="V207" s="24"/>
      <c r="W207" s="24"/>
      <c r="X207" s="24"/>
      <c r="Y207" s="24"/>
      <c r="Z207" s="24"/>
    </row>
    <row r="208" ht="13.65" customHeight="1">
      <c r="A208" t="s" s="151">
        <v>8576</v>
      </c>
      <c r="B208" s="7">
        <v>3</v>
      </c>
      <c r="C208" s="7">
        <v>92989</v>
      </c>
      <c r="D208" s="7">
        <v>97521</v>
      </c>
      <c r="E208" s="7">
        <v>4532</v>
      </c>
      <c r="F208" s="19">
        <f>E208/C208</f>
        <v>0.048736947380873</v>
      </c>
      <c r="G208" s="19">
        <f>E208/D208</f>
        <v>0.0464720419191764</v>
      </c>
      <c r="H208" s="24"/>
      <c r="I208" s="24"/>
      <c r="J208" s="24"/>
      <c r="K208" s="24"/>
      <c r="L208" s="24"/>
      <c r="M208" s="24"/>
      <c r="N208" s="24"/>
      <c r="O208" s="24"/>
      <c r="P208" s="24"/>
      <c r="Q208" s="24"/>
      <c r="R208" s="24"/>
      <c r="S208" s="24"/>
      <c r="T208" s="24"/>
      <c r="U208" s="24"/>
      <c r="V208" s="24"/>
      <c r="W208" s="24"/>
      <c r="X208" s="24"/>
      <c r="Y208" s="24"/>
      <c r="Z208" s="24"/>
    </row>
    <row r="209" ht="19.15" customHeight="1">
      <c r="A209" t="s" s="138">
        <v>9055</v>
      </c>
      <c r="B209" s="139">
        <v>1</v>
      </c>
      <c r="C209" s="7">
        <v>76831</v>
      </c>
      <c r="D209" s="7">
        <v>81362</v>
      </c>
      <c r="E209" s="7">
        <v>4531</v>
      </c>
      <c r="F209" s="19">
        <f>E209/C209</f>
        <v>0.0589735913888925</v>
      </c>
      <c r="G209" s="19">
        <f>E209/D209</f>
        <v>0.0556893881664659</v>
      </c>
      <c r="H209" s="24"/>
      <c r="I209" s="24"/>
      <c r="J209" s="24"/>
      <c r="K209" s="24"/>
      <c r="L209" s="24"/>
      <c r="M209" s="24"/>
      <c r="N209" s="24"/>
      <c r="O209" s="24"/>
      <c r="P209" s="24"/>
      <c r="Q209" s="24"/>
      <c r="R209" s="24"/>
      <c r="S209" s="24"/>
      <c r="T209" s="24"/>
      <c r="U209" s="24"/>
      <c r="V209" s="24"/>
      <c r="W209" s="24"/>
      <c r="X209" s="24"/>
      <c r="Y209" s="24"/>
      <c r="Z209" s="24"/>
    </row>
    <row r="210" ht="19.15" customHeight="1">
      <c r="A210" t="s" s="138">
        <v>8310</v>
      </c>
      <c r="B210" s="139">
        <v>5</v>
      </c>
      <c r="C210" s="7">
        <v>86350</v>
      </c>
      <c r="D210" s="7">
        <v>90842</v>
      </c>
      <c r="E210" s="7">
        <v>4492</v>
      </c>
      <c r="F210" s="19">
        <f>E210/C210</f>
        <v>0.0520208453966416</v>
      </c>
      <c r="G210" s="19">
        <f>E210/D210</f>
        <v>0.049448492987825</v>
      </c>
      <c r="H210" s="24"/>
      <c r="I210" s="24"/>
      <c r="J210" s="24"/>
      <c r="K210" s="24"/>
      <c r="L210" s="24"/>
      <c r="M210" s="24"/>
      <c r="N210" s="24"/>
      <c r="O210" s="24"/>
      <c r="P210" s="24"/>
      <c r="Q210" s="24"/>
      <c r="R210" s="24"/>
      <c r="S210" s="24"/>
      <c r="T210" s="24"/>
      <c r="U210" s="24"/>
      <c r="V210" s="24"/>
      <c r="W210" s="24"/>
      <c r="X210" s="24"/>
      <c r="Y210" s="24"/>
      <c r="Z210" s="24"/>
    </row>
    <row r="211" ht="19.15" customHeight="1">
      <c r="A211" t="s" s="138">
        <v>9993</v>
      </c>
      <c r="B211" s="139">
        <v>7</v>
      </c>
      <c r="C211" s="7">
        <v>87555</v>
      </c>
      <c r="D211" s="7">
        <v>92022</v>
      </c>
      <c r="E211" s="7">
        <v>4467</v>
      </c>
      <c r="F211" s="19">
        <f>E211/C211</f>
        <v>0.0510193592598938</v>
      </c>
      <c r="G211" s="19">
        <f>E211/D211</f>
        <v>0.0485427397796179</v>
      </c>
      <c r="H211" s="24"/>
      <c r="I211" s="24"/>
      <c r="J211" s="24"/>
      <c r="K211" s="24"/>
      <c r="L211" s="24"/>
      <c r="M211" s="24"/>
      <c r="N211" s="24"/>
      <c r="O211" s="24"/>
      <c r="P211" s="24"/>
      <c r="Q211" s="24"/>
      <c r="R211" s="24"/>
      <c r="S211" s="24"/>
      <c r="T211" s="24"/>
      <c r="U211" s="24"/>
      <c r="V211" s="24"/>
      <c r="W211" s="24"/>
      <c r="X211" s="24"/>
      <c r="Y211" s="24"/>
      <c r="Z211" s="24"/>
    </row>
    <row r="212" ht="13.65" customHeight="1">
      <c r="A212" t="s" s="151">
        <v>7765</v>
      </c>
      <c r="B212" s="7">
        <v>5</v>
      </c>
      <c r="C212" s="7">
        <v>94283</v>
      </c>
      <c r="D212" s="7">
        <v>98742</v>
      </c>
      <c r="E212" s="7">
        <v>4459</v>
      </c>
      <c r="F212" s="19">
        <f>E212/C212</f>
        <v>0.0472937857301953</v>
      </c>
      <c r="G212" s="19">
        <f>E212/D212</f>
        <v>0.0451580887565575</v>
      </c>
      <c r="H212" s="24"/>
      <c r="I212" s="24"/>
      <c r="J212" s="24"/>
      <c r="K212" s="24"/>
      <c r="L212" s="24"/>
      <c r="M212" s="24"/>
      <c r="N212" s="24"/>
      <c r="O212" s="24"/>
      <c r="P212" s="24"/>
      <c r="Q212" s="24"/>
      <c r="R212" s="24"/>
      <c r="S212" s="24"/>
      <c r="T212" s="24"/>
      <c r="U212" s="24"/>
      <c r="V212" s="24"/>
      <c r="W212" s="24"/>
      <c r="X212" s="24"/>
      <c r="Y212" s="24"/>
      <c r="Z212" s="24"/>
    </row>
    <row r="213" ht="19.15" customHeight="1">
      <c r="A213" t="s" s="138">
        <v>5229</v>
      </c>
      <c r="B213" s="139">
        <v>8</v>
      </c>
      <c r="C213" s="7">
        <v>86400</v>
      </c>
      <c r="D213" s="7">
        <v>90853</v>
      </c>
      <c r="E213" s="7">
        <v>4453</v>
      </c>
      <c r="F213" s="19">
        <f>E213/C213</f>
        <v>0.0515393518518519</v>
      </c>
      <c r="G213" s="19">
        <f>E213/D213</f>
        <v>0.0490132411698018</v>
      </c>
      <c r="H213" s="24"/>
      <c r="I213" s="24"/>
      <c r="J213" s="24"/>
      <c r="K213" s="24"/>
      <c r="L213" s="24"/>
      <c r="M213" s="24"/>
      <c r="N213" s="24"/>
      <c r="O213" s="24"/>
      <c r="P213" s="24"/>
      <c r="Q213" s="24"/>
      <c r="R213" s="24"/>
      <c r="S213" s="24"/>
      <c r="T213" s="24"/>
      <c r="U213" s="24"/>
      <c r="V213" s="24"/>
      <c r="W213" s="24"/>
      <c r="X213" s="24"/>
      <c r="Y213" s="24"/>
      <c r="Z213" s="24"/>
    </row>
    <row r="214" ht="16.6" customHeight="1">
      <c r="A214" t="s" s="144">
        <v>124</v>
      </c>
      <c r="B214" s="7">
        <v>14</v>
      </c>
      <c r="C214" s="7">
        <v>107418</v>
      </c>
      <c r="D214" s="7">
        <v>111851</v>
      </c>
      <c r="E214" s="7">
        <v>4433</v>
      </c>
      <c r="F214" s="19">
        <f>E214/C214</f>
        <v>0.0412686886741514</v>
      </c>
      <c r="G214" s="19">
        <f>E214/D214</f>
        <v>0.0396330832983165</v>
      </c>
      <c r="H214" s="24"/>
      <c r="I214" s="24"/>
      <c r="J214" s="24"/>
      <c r="K214" s="24"/>
      <c r="L214" s="24"/>
      <c r="M214" s="24"/>
      <c r="N214" s="24"/>
      <c r="O214" s="24"/>
      <c r="P214" s="24"/>
      <c r="Q214" s="24"/>
      <c r="R214" s="24"/>
      <c r="S214" s="24"/>
      <c r="T214" s="24"/>
      <c r="U214" s="24"/>
      <c r="V214" s="24"/>
      <c r="W214" s="24"/>
      <c r="X214" s="24"/>
      <c r="Y214" s="24"/>
      <c r="Z214" s="24"/>
    </row>
    <row r="215" ht="13.65" customHeight="1">
      <c r="A215" t="s" s="21">
        <v>3351</v>
      </c>
      <c r="B215" s="7">
        <v>1</v>
      </c>
      <c r="C215" s="7">
        <v>113482</v>
      </c>
      <c r="D215" s="7">
        <v>117884</v>
      </c>
      <c r="E215" s="7">
        <v>4402</v>
      </c>
      <c r="F215" s="19">
        <f>E215/C215</f>
        <v>0.0387902927336494</v>
      </c>
      <c r="G215" s="19">
        <f>E215/D215</f>
        <v>0.0373417936276339</v>
      </c>
      <c r="H215" s="24"/>
      <c r="I215" s="24"/>
      <c r="J215" s="24"/>
      <c r="K215" s="24"/>
      <c r="L215" s="24"/>
      <c r="M215" s="24"/>
      <c r="N215" s="24"/>
      <c r="O215" s="24"/>
      <c r="P215" s="24"/>
      <c r="Q215" s="24"/>
      <c r="R215" s="24"/>
      <c r="S215" s="24"/>
      <c r="T215" s="24"/>
      <c r="U215" s="24"/>
      <c r="V215" s="24"/>
      <c r="W215" s="24"/>
      <c r="X215" s="24"/>
      <c r="Y215" s="24"/>
      <c r="Z215" s="24"/>
    </row>
    <row r="216" ht="19.15" customHeight="1">
      <c r="A216" t="s" s="145">
        <v>2109</v>
      </c>
      <c r="B216" s="7">
        <v>4</v>
      </c>
      <c r="C216" s="7">
        <v>90072</v>
      </c>
      <c r="D216" s="7">
        <v>94469</v>
      </c>
      <c r="E216" s="7">
        <v>4397</v>
      </c>
      <c r="F216" s="19">
        <f>E216/C216</f>
        <v>0.0488165023536726</v>
      </c>
      <c r="G216" s="19">
        <f>E216/D216</f>
        <v>0.0465443690522817</v>
      </c>
      <c r="H216" s="24"/>
      <c r="I216" s="24"/>
      <c r="J216" s="24"/>
      <c r="K216" s="24"/>
      <c r="L216" s="24"/>
      <c r="M216" s="24"/>
      <c r="N216" s="24"/>
      <c r="O216" s="24"/>
      <c r="P216" s="24"/>
      <c r="Q216" s="24"/>
      <c r="R216" s="24"/>
      <c r="S216" s="24"/>
      <c r="T216" s="24"/>
      <c r="U216" s="24"/>
      <c r="V216" s="24"/>
      <c r="W216" s="24"/>
      <c r="X216" s="24"/>
      <c r="Y216" s="24"/>
      <c r="Z216" s="24"/>
    </row>
    <row r="217" ht="19.15" customHeight="1">
      <c r="A217" t="s" s="137">
        <v>2591</v>
      </c>
      <c r="B217" s="7">
        <v>2</v>
      </c>
      <c r="C217" s="7">
        <v>92300</v>
      </c>
      <c r="D217" s="7">
        <v>96695</v>
      </c>
      <c r="E217" s="7">
        <v>4395</v>
      </c>
      <c r="F217" s="19">
        <f>E217/C217</f>
        <v>0.0476164680390033</v>
      </c>
      <c r="G217" s="19">
        <f>E217/D217</f>
        <v>0.0454521950462795</v>
      </c>
      <c r="H217" s="24"/>
      <c r="I217" s="24"/>
      <c r="J217" s="24"/>
      <c r="K217" s="24"/>
      <c r="L217" s="24"/>
      <c r="M217" s="24"/>
      <c r="N217" s="24"/>
      <c r="O217" s="24"/>
      <c r="P217" s="24"/>
      <c r="Q217" s="24"/>
      <c r="R217" s="24"/>
      <c r="S217" s="24"/>
      <c r="T217" s="24"/>
      <c r="U217" s="24"/>
      <c r="V217" s="24"/>
      <c r="W217" s="24"/>
      <c r="X217" s="24"/>
      <c r="Y217" s="24"/>
      <c r="Z217" s="24"/>
    </row>
    <row r="218" ht="19.15" customHeight="1">
      <c r="A218" t="s" s="138">
        <v>6158</v>
      </c>
      <c r="B218" s="139">
        <v>2</v>
      </c>
      <c r="C218" s="7">
        <v>100224</v>
      </c>
      <c r="D218" s="7">
        <v>104597</v>
      </c>
      <c r="E218" s="7">
        <v>4373</v>
      </c>
      <c r="F218" s="19">
        <f>E218/C218</f>
        <v>0.0436322637292465</v>
      </c>
      <c r="G218" s="19">
        <f>E218/D218</f>
        <v>0.0418080824497835</v>
      </c>
      <c r="H218" s="24"/>
      <c r="I218" s="24"/>
      <c r="J218" s="24"/>
      <c r="K218" s="24"/>
      <c r="L218" s="24"/>
      <c r="M218" s="24"/>
      <c r="N218" s="24"/>
      <c r="O218" s="24"/>
      <c r="P218" s="24"/>
      <c r="Q218" s="24"/>
      <c r="R218" s="24"/>
      <c r="S218" s="24"/>
      <c r="T218" s="24"/>
      <c r="U218" s="24"/>
      <c r="V218" s="24"/>
      <c r="W218" s="24"/>
      <c r="X218" s="24"/>
      <c r="Y218" s="24"/>
      <c r="Z218" s="24"/>
    </row>
    <row r="219" ht="19.15" customHeight="1">
      <c r="A219" t="s" s="138">
        <v>7364</v>
      </c>
      <c r="B219" s="139">
        <v>3</v>
      </c>
      <c r="C219" s="7">
        <v>89204</v>
      </c>
      <c r="D219" s="7">
        <v>93576</v>
      </c>
      <c r="E219" s="7">
        <v>4372</v>
      </c>
      <c r="F219" s="19">
        <f>E219/C219</f>
        <v>0.0490112551006681</v>
      </c>
      <c r="G219" s="19">
        <f>E219/D219</f>
        <v>0.046721381550825</v>
      </c>
      <c r="H219" s="24"/>
      <c r="I219" s="24"/>
      <c r="J219" s="24"/>
      <c r="K219" s="24"/>
      <c r="L219" s="24"/>
      <c r="M219" s="24"/>
      <c r="N219" s="24"/>
      <c r="O219" s="24"/>
      <c r="P219" s="24"/>
      <c r="Q219" s="24"/>
      <c r="R219" s="24"/>
      <c r="S219" s="24"/>
      <c r="T219" s="24"/>
      <c r="U219" s="24"/>
      <c r="V219" s="24"/>
      <c r="W219" s="24"/>
      <c r="X219" s="24"/>
      <c r="Y219" s="24"/>
      <c r="Z219" s="24"/>
    </row>
    <row r="220" ht="19.15" customHeight="1">
      <c r="A220" t="s" s="138">
        <v>8310</v>
      </c>
      <c r="B220" s="139">
        <v>2</v>
      </c>
      <c r="C220" s="7">
        <v>88549</v>
      </c>
      <c r="D220" s="7">
        <v>92921</v>
      </c>
      <c r="E220" s="7">
        <v>4372</v>
      </c>
      <c r="F220" s="19">
        <f>E220/C220</f>
        <v>0.0493737930411411</v>
      </c>
      <c r="G220" s="19">
        <f>E220/D220</f>
        <v>0.0470507205045146</v>
      </c>
      <c r="H220" s="24"/>
      <c r="I220" s="24"/>
      <c r="J220" s="24"/>
      <c r="K220" s="24"/>
      <c r="L220" s="24"/>
      <c r="M220" s="24"/>
      <c r="N220" s="24"/>
      <c r="O220" s="24"/>
      <c r="P220" s="24"/>
      <c r="Q220" s="24"/>
      <c r="R220" s="24"/>
      <c r="S220" s="24"/>
      <c r="T220" s="24"/>
      <c r="U220" s="24"/>
      <c r="V220" s="24"/>
      <c r="W220" s="24"/>
      <c r="X220" s="24"/>
      <c r="Y220" s="24"/>
      <c r="Z220" s="24"/>
    </row>
    <row r="221" ht="19.15" customHeight="1">
      <c r="A221" t="s" s="138">
        <v>6266</v>
      </c>
      <c r="B221" s="139">
        <v>3</v>
      </c>
      <c r="C221" s="7">
        <v>89077</v>
      </c>
      <c r="D221" s="7">
        <v>93443</v>
      </c>
      <c r="E221" s="7">
        <v>4366</v>
      </c>
      <c r="F221" s="19">
        <f>E221/C221</f>
        <v>0.0490137745995038</v>
      </c>
      <c r="G221" s="19">
        <f>E221/D221</f>
        <v>0.0467236711150113</v>
      </c>
      <c r="H221" s="24"/>
      <c r="I221" s="24"/>
      <c r="J221" s="24"/>
      <c r="K221" s="24"/>
      <c r="L221" s="24"/>
      <c r="M221" s="24"/>
      <c r="N221" s="24"/>
      <c r="O221" s="24"/>
      <c r="P221" s="24"/>
      <c r="Q221" s="24"/>
      <c r="R221" s="24"/>
      <c r="S221" s="24"/>
      <c r="T221" s="24"/>
      <c r="U221" s="24"/>
      <c r="V221" s="24"/>
      <c r="W221" s="24"/>
      <c r="X221" s="24"/>
      <c r="Y221" s="24"/>
      <c r="Z221" s="24"/>
    </row>
    <row r="222" ht="16.6" customHeight="1">
      <c r="A222" t="s" s="144">
        <v>124</v>
      </c>
      <c r="B222" s="7">
        <v>19</v>
      </c>
      <c r="C222" s="7">
        <v>96767</v>
      </c>
      <c r="D222" s="7">
        <v>101127</v>
      </c>
      <c r="E222" s="7">
        <v>4360</v>
      </c>
      <c r="F222" s="19">
        <f>E222/C222</f>
        <v>0.045056682546736</v>
      </c>
      <c r="G222" s="19">
        <f>E222/D222</f>
        <v>0.043114104047386</v>
      </c>
      <c r="H222" s="24"/>
      <c r="I222" s="24"/>
      <c r="J222" s="24"/>
      <c r="K222" s="24"/>
      <c r="L222" s="24"/>
      <c r="M222" s="24"/>
      <c r="N222" s="24"/>
      <c r="O222" s="24"/>
      <c r="P222" s="24"/>
      <c r="Q222" s="24"/>
      <c r="R222" s="24"/>
      <c r="S222" s="24"/>
      <c r="T222" s="24"/>
      <c r="U222" s="24"/>
      <c r="V222" s="24"/>
      <c r="W222" s="24"/>
      <c r="X222" s="24"/>
      <c r="Y222" s="24"/>
      <c r="Z222" s="24"/>
    </row>
    <row r="223" ht="16.6" customHeight="1">
      <c r="A223" t="s" s="147">
        <v>124</v>
      </c>
      <c r="B223" s="7">
        <v>20</v>
      </c>
      <c r="C223" s="7">
        <v>109634</v>
      </c>
      <c r="D223" s="7">
        <v>113991</v>
      </c>
      <c r="E223" s="7">
        <v>4357</v>
      </c>
      <c r="F223" s="19">
        <f>E223/C223</f>
        <v>0.0397413211230093</v>
      </c>
      <c r="G223" s="19">
        <f>E223/D223</f>
        <v>0.0382223157968612</v>
      </c>
      <c r="H223" s="24"/>
      <c r="I223" s="24"/>
      <c r="J223" s="24"/>
      <c r="K223" s="24"/>
      <c r="L223" s="24"/>
      <c r="M223" s="24"/>
      <c r="N223" s="24"/>
      <c r="O223" s="24"/>
      <c r="P223" s="24"/>
      <c r="Q223" s="24"/>
      <c r="R223" s="24"/>
      <c r="S223" s="24"/>
      <c r="T223" s="24"/>
      <c r="U223" s="24"/>
      <c r="V223" s="24"/>
      <c r="W223" s="24"/>
      <c r="X223" s="24"/>
      <c r="Y223" s="24"/>
      <c r="Z223" s="24"/>
    </row>
    <row r="224" ht="19.15" customHeight="1">
      <c r="A224" t="s" s="138">
        <v>9333</v>
      </c>
      <c r="B224" s="139">
        <v>2</v>
      </c>
      <c r="C224" s="7">
        <v>91575</v>
      </c>
      <c r="D224" s="7">
        <v>95903</v>
      </c>
      <c r="E224" s="7">
        <v>4328</v>
      </c>
      <c r="F224" s="19">
        <f>E224/C224</f>
        <v>0.0472618072618073</v>
      </c>
      <c r="G224" s="19">
        <f>E224/D224</f>
        <v>0.0451289323587375</v>
      </c>
      <c r="H224" s="24"/>
      <c r="I224" s="24"/>
      <c r="J224" s="24"/>
      <c r="K224" s="24"/>
      <c r="L224" s="24"/>
      <c r="M224" s="24"/>
      <c r="N224" s="24"/>
      <c r="O224" s="24"/>
      <c r="P224" s="24"/>
      <c r="Q224" s="24"/>
      <c r="R224" s="24"/>
      <c r="S224" s="24"/>
      <c r="T224" s="24"/>
      <c r="U224" s="24"/>
      <c r="V224" s="24"/>
      <c r="W224" s="24"/>
      <c r="X224" s="24"/>
      <c r="Y224" s="24"/>
      <c r="Z224" s="24"/>
    </row>
    <row r="225" ht="19.15" customHeight="1">
      <c r="A225" t="s" s="138">
        <v>10533</v>
      </c>
      <c r="B225" s="148">
        <v>2</v>
      </c>
      <c r="C225" s="7">
        <v>94641</v>
      </c>
      <c r="D225" s="7">
        <v>98969</v>
      </c>
      <c r="E225" s="7">
        <v>4328</v>
      </c>
      <c r="F225" s="19">
        <f>E225/C225</f>
        <v>0.0457307086780571</v>
      </c>
      <c r="G225" s="19">
        <f>E225/D225</f>
        <v>0.0437308652204226</v>
      </c>
      <c r="H225" s="24"/>
      <c r="I225" s="24"/>
      <c r="J225" s="24"/>
      <c r="K225" s="24"/>
      <c r="L225" s="24"/>
      <c r="M225" s="24"/>
      <c r="N225" s="24"/>
      <c r="O225" s="24"/>
      <c r="P225" s="24"/>
      <c r="Q225" s="24"/>
      <c r="R225" s="24"/>
      <c r="S225" s="24"/>
      <c r="T225" s="24"/>
      <c r="U225" s="24"/>
      <c r="V225" s="24"/>
      <c r="W225" s="24"/>
      <c r="X225" s="24"/>
      <c r="Y225" s="24"/>
      <c r="Z225" s="24"/>
    </row>
    <row r="226" ht="19.15" customHeight="1">
      <c r="A226" t="s" s="138">
        <v>7129</v>
      </c>
      <c r="B226" s="149">
        <v>1</v>
      </c>
      <c r="C226" s="139">
        <v>129294</v>
      </c>
      <c r="D226" s="7">
        <v>133617</v>
      </c>
      <c r="E226" s="7">
        <v>4323</v>
      </c>
      <c r="F226" s="19">
        <f>E226/C226</f>
        <v>0.0334354262378765</v>
      </c>
      <c r="G226" s="19">
        <f>E226/D226</f>
        <v>0.0323536675722401</v>
      </c>
      <c r="H226" s="24"/>
      <c r="I226" s="24"/>
      <c r="J226" s="24"/>
      <c r="K226" s="24"/>
      <c r="L226" s="24"/>
      <c r="M226" s="24"/>
      <c r="N226" s="24"/>
      <c r="O226" s="24"/>
      <c r="P226" s="24"/>
      <c r="Q226" s="24"/>
      <c r="R226" s="24"/>
      <c r="S226" s="24"/>
      <c r="T226" s="24"/>
      <c r="U226" s="24"/>
      <c r="V226" s="24"/>
      <c r="W226" s="24"/>
      <c r="X226" s="24"/>
      <c r="Y226" s="24"/>
      <c r="Z226" s="24"/>
    </row>
    <row r="227" ht="13.65" customHeight="1">
      <c r="A227" t="s" s="151">
        <v>9410</v>
      </c>
      <c r="B227" s="154">
        <v>2</v>
      </c>
      <c r="C227" s="7">
        <v>93969</v>
      </c>
      <c r="D227" s="7">
        <v>98292</v>
      </c>
      <c r="E227" s="7">
        <v>4323</v>
      </c>
      <c r="F227" s="19">
        <f>E227/C227</f>
        <v>0.0460045334099543</v>
      </c>
      <c r="G227" s="19">
        <f>E227/D227</f>
        <v>0.043981198876816</v>
      </c>
      <c r="H227" s="24"/>
      <c r="I227" s="24"/>
      <c r="J227" s="24"/>
      <c r="K227" s="24"/>
      <c r="L227" s="24"/>
      <c r="M227" s="24"/>
      <c r="N227" s="24"/>
      <c r="O227" s="24"/>
      <c r="P227" s="24"/>
      <c r="Q227" s="24"/>
      <c r="R227" s="24"/>
      <c r="S227" s="24"/>
      <c r="T227" s="24"/>
      <c r="U227" s="24"/>
      <c r="V227" s="24"/>
      <c r="W227" s="24"/>
      <c r="X227" s="24"/>
      <c r="Y227" s="24"/>
      <c r="Z227" s="24"/>
    </row>
    <row r="228" ht="19.15" customHeight="1">
      <c r="A228" t="s" s="138">
        <v>9116</v>
      </c>
      <c r="B228" s="139">
        <v>2</v>
      </c>
      <c r="C228" s="7">
        <v>110156</v>
      </c>
      <c r="D228" s="7">
        <v>114477</v>
      </c>
      <c r="E228" s="7">
        <v>4321</v>
      </c>
      <c r="F228" s="19">
        <f>E228/C228</f>
        <v>0.0392261883147536</v>
      </c>
      <c r="G228" s="19">
        <f>E228/D228</f>
        <v>0.0377455733466111</v>
      </c>
      <c r="H228" s="24"/>
      <c r="I228" s="24"/>
      <c r="J228" s="24"/>
      <c r="K228" s="24"/>
      <c r="L228" s="24"/>
      <c r="M228" s="24"/>
      <c r="N228" s="24"/>
      <c r="O228" s="24"/>
      <c r="P228" s="24"/>
      <c r="Q228" s="24"/>
      <c r="R228" s="24"/>
      <c r="S228" s="24"/>
      <c r="T228" s="24"/>
      <c r="U228" s="24"/>
      <c r="V228" s="24"/>
      <c r="W228" s="24"/>
      <c r="X228" s="24"/>
      <c r="Y228" s="24"/>
      <c r="Z228" s="24"/>
    </row>
    <row r="229" ht="16.6" customHeight="1">
      <c r="A229" t="s" s="144">
        <v>124</v>
      </c>
      <c r="B229" s="7">
        <v>21</v>
      </c>
      <c r="C229" s="7">
        <v>94649</v>
      </c>
      <c r="D229" s="7">
        <v>98968</v>
      </c>
      <c r="E229" s="7">
        <v>4319</v>
      </c>
      <c r="F229" s="19">
        <f>E229/C229</f>
        <v>0.0456317552219252</v>
      </c>
      <c r="G229" s="19">
        <f>E229/D229</f>
        <v>0.0436403686039932</v>
      </c>
      <c r="H229" s="24"/>
      <c r="I229" s="24"/>
      <c r="J229" s="24"/>
      <c r="K229" s="24"/>
      <c r="L229" s="24"/>
      <c r="M229" s="24"/>
      <c r="N229" s="24"/>
      <c r="O229" s="24"/>
      <c r="P229" s="24"/>
      <c r="Q229" s="24"/>
      <c r="R229" s="24"/>
      <c r="S229" s="24"/>
      <c r="T229" s="24"/>
      <c r="U229" s="24"/>
      <c r="V229" s="24"/>
      <c r="W229" s="24"/>
      <c r="X229" s="24"/>
      <c r="Y229" s="24"/>
      <c r="Z229" s="24"/>
    </row>
    <row r="230" ht="13.65" customHeight="1">
      <c r="A230" t="s" s="21">
        <v>9410</v>
      </c>
      <c r="B230" s="7">
        <v>1</v>
      </c>
      <c r="C230" s="7">
        <v>96503</v>
      </c>
      <c r="D230" s="7">
        <v>100804</v>
      </c>
      <c r="E230" s="7">
        <v>4301</v>
      </c>
      <c r="F230" s="19">
        <f>E230/C230</f>
        <v>0.0445685626353585</v>
      </c>
      <c r="G230" s="19">
        <f>E230/D230</f>
        <v>0.0426669576604103</v>
      </c>
      <c r="H230" s="24"/>
      <c r="I230" s="24"/>
      <c r="J230" s="24"/>
      <c r="K230" s="24"/>
      <c r="L230" s="24"/>
      <c r="M230" s="24"/>
      <c r="N230" s="24"/>
      <c r="O230" s="24"/>
      <c r="P230" s="24"/>
      <c r="Q230" s="24"/>
      <c r="R230" s="24"/>
      <c r="S230" s="24"/>
      <c r="T230" s="24"/>
      <c r="U230" s="24"/>
      <c r="V230" s="24"/>
      <c r="W230" s="24"/>
      <c r="X230" s="24"/>
      <c r="Y230" s="24"/>
      <c r="Z230" s="24"/>
    </row>
    <row r="231" ht="16.6" customHeight="1">
      <c r="A231" t="s" s="147">
        <v>124</v>
      </c>
      <c r="B231" s="7">
        <v>18</v>
      </c>
      <c r="C231" s="7">
        <v>90726</v>
      </c>
      <c r="D231" s="7">
        <v>95025</v>
      </c>
      <c r="E231" s="7">
        <v>4299</v>
      </c>
      <c r="F231" s="19">
        <f>E231/C231</f>
        <v>0.0473844322465445</v>
      </c>
      <c r="G231" s="19">
        <f>E231/D231</f>
        <v>0.045240726124704</v>
      </c>
      <c r="H231" s="24"/>
      <c r="I231" s="24"/>
      <c r="J231" s="24"/>
      <c r="K231" s="24"/>
      <c r="L231" s="24"/>
      <c r="M231" s="24"/>
      <c r="N231" s="24"/>
      <c r="O231" s="24"/>
      <c r="P231" s="24"/>
      <c r="Q231" s="24"/>
      <c r="R231" s="24"/>
      <c r="S231" s="24"/>
      <c r="T231" s="24"/>
      <c r="U231" s="24"/>
      <c r="V231" s="24"/>
      <c r="W231" s="24"/>
      <c r="X231" s="24"/>
      <c r="Y231" s="24"/>
      <c r="Z231" s="24"/>
    </row>
    <row r="232" ht="19.15" customHeight="1">
      <c r="A232" t="s" s="138">
        <v>5715</v>
      </c>
      <c r="B232" s="139">
        <v>1</v>
      </c>
      <c r="C232" s="7">
        <v>92383</v>
      </c>
      <c r="D232" s="7">
        <v>96682</v>
      </c>
      <c r="E232" s="7">
        <v>4299</v>
      </c>
      <c r="F232" s="19">
        <f>E232/C232</f>
        <v>0.046534535574727</v>
      </c>
      <c r="G232" s="19">
        <f>E232/D232</f>
        <v>0.0444653606669287</v>
      </c>
      <c r="H232" s="24"/>
      <c r="I232" s="24"/>
      <c r="J232" s="24"/>
      <c r="K232" s="24"/>
      <c r="L232" s="24"/>
      <c r="M232" s="24"/>
      <c r="N232" s="24"/>
      <c r="O232" s="24"/>
      <c r="P232" s="24"/>
      <c r="Q232" s="24"/>
      <c r="R232" s="24"/>
      <c r="S232" s="24"/>
      <c r="T232" s="24"/>
      <c r="U232" s="24"/>
      <c r="V232" s="24"/>
      <c r="W232" s="24"/>
      <c r="X232" s="24"/>
      <c r="Y232" s="24"/>
      <c r="Z232" s="24"/>
    </row>
    <row r="233" ht="13.65" customHeight="1">
      <c r="A233" t="s" s="20">
        <v>2688</v>
      </c>
      <c r="B233" s="7">
        <v>3</v>
      </c>
      <c r="C233" s="7">
        <v>107853</v>
      </c>
      <c r="D233" s="7">
        <v>112145</v>
      </c>
      <c r="E233" s="7">
        <v>4292</v>
      </c>
      <c r="F233" s="19">
        <f>E233/C233</f>
        <v>0.0397949060295031</v>
      </c>
      <c r="G233" s="19">
        <f>E233/D233</f>
        <v>0.0382718801551563</v>
      </c>
      <c r="H233" s="24"/>
      <c r="I233" s="24"/>
      <c r="J233" s="24"/>
      <c r="K233" s="24"/>
      <c r="L233" s="24"/>
      <c r="M233" s="24"/>
      <c r="N233" s="24"/>
      <c r="O233" s="24"/>
      <c r="P233" s="24"/>
      <c r="Q233" s="24"/>
      <c r="R233" s="24"/>
      <c r="S233" s="24"/>
      <c r="T233" s="24"/>
      <c r="U233" s="24"/>
      <c r="V233" s="24"/>
      <c r="W233" s="24"/>
      <c r="X233" s="24"/>
      <c r="Y233" s="24"/>
      <c r="Z233" s="24"/>
    </row>
    <row r="234" ht="13.65" customHeight="1">
      <c r="A234" t="s" s="21">
        <v>8784</v>
      </c>
      <c r="B234" s="7">
        <v>3</v>
      </c>
      <c r="C234" s="7">
        <v>99141</v>
      </c>
      <c r="D234" s="7">
        <v>103425</v>
      </c>
      <c r="E234" s="7">
        <v>4284</v>
      </c>
      <c r="F234" s="19">
        <f>E234/C234</f>
        <v>0.0432111840711714</v>
      </c>
      <c r="G234" s="19">
        <f>E234/D234</f>
        <v>0.0414213197969543</v>
      </c>
      <c r="H234" s="24"/>
      <c r="I234" s="24"/>
      <c r="J234" s="24"/>
      <c r="K234" s="24"/>
      <c r="L234" s="24"/>
      <c r="M234" s="24"/>
      <c r="N234" s="24"/>
      <c r="O234" s="24"/>
      <c r="P234" s="24"/>
      <c r="Q234" s="24"/>
      <c r="R234" s="24"/>
      <c r="S234" s="24"/>
      <c r="T234" s="24"/>
      <c r="U234" s="24"/>
      <c r="V234" s="24"/>
      <c r="W234" s="24"/>
      <c r="X234" s="24"/>
      <c r="Y234" s="24"/>
      <c r="Z234" s="24"/>
    </row>
    <row r="235" ht="16.6" customHeight="1">
      <c r="A235" t="s" s="147">
        <v>124</v>
      </c>
      <c r="B235" s="7">
        <v>8</v>
      </c>
      <c r="C235" s="7">
        <v>104377</v>
      </c>
      <c r="D235" s="7">
        <v>108656</v>
      </c>
      <c r="E235" s="7">
        <v>4279</v>
      </c>
      <c r="F235" s="19">
        <f>E235/C235</f>
        <v>0.0409956216407829</v>
      </c>
      <c r="G235" s="19">
        <f>E235/D235</f>
        <v>0.0393811662494478</v>
      </c>
      <c r="H235" s="24"/>
      <c r="I235" s="24"/>
      <c r="J235" s="24"/>
      <c r="K235" s="24"/>
      <c r="L235" s="24"/>
      <c r="M235" s="24"/>
      <c r="N235" s="24"/>
      <c r="O235" s="24"/>
      <c r="P235" s="24"/>
      <c r="Q235" s="24"/>
      <c r="R235" s="24"/>
      <c r="S235" s="24"/>
      <c r="T235" s="24"/>
      <c r="U235" s="24"/>
      <c r="V235" s="24"/>
      <c r="W235" s="24"/>
      <c r="X235" s="24"/>
      <c r="Y235" s="24"/>
      <c r="Z235" s="24"/>
    </row>
    <row r="236" ht="19.15" customHeight="1">
      <c r="A236" t="s" s="138">
        <v>10533</v>
      </c>
      <c r="B236" s="139">
        <v>5</v>
      </c>
      <c r="C236" s="7">
        <v>89885</v>
      </c>
      <c r="D236" s="7">
        <v>94157</v>
      </c>
      <c r="E236" s="7">
        <v>4272</v>
      </c>
      <c r="F236" s="19">
        <f>E236/C236</f>
        <v>0.0475273961172609</v>
      </c>
      <c r="G236" s="19">
        <f>E236/D236</f>
        <v>0.0453710292383997</v>
      </c>
      <c r="H236" s="24"/>
      <c r="I236" s="24"/>
      <c r="J236" s="24"/>
      <c r="K236" s="24"/>
      <c r="L236" s="24"/>
      <c r="M236" s="24"/>
      <c r="N236" s="24"/>
      <c r="O236" s="24"/>
      <c r="P236" s="24"/>
      <c r="Q236" s="24"/>
      <c r="R236" s="24"/>
      <c r="S236" s="24"/>
      <c r="T236" s="24"/>
      <c r="U236" s="24"/>
      <c r="V236" s="24"/>
      <c r="W236" s="24"/>
      <c r="X236" s="24"/>
      <c r="Y236" s="24"/>
      <c r="Z236" s="24"/>
    </row>
    <row r="237" ht="19.15" customHeight="1">
      <c r="A237" t="s" s="138">
        <v>6601</v>
      </c>
      <c r="B237" s="139">
        <v>3</v>
      </c>
      <c r="C237" s="7">
        <v>93589</v>
      </c>
      <c r="D237" s="7">
        <v>97855</v>
      </c>
      <c r="E237" s="7">
        <v>4266</v>
      </c>
      <c r="F237" s="19">
        <f>E237/C237</f>
        <v>0.0455822799687998</v>
      </c>
      <c r="G237" s="19">
        <f>E237/D237</f>
        <v>0.0435951152215012</v>
      </c>
      <c r="H237" s="24"/>
      <c r="I237" s="24"/>
      <c r="J237" s="24"/>
      <c r="K237" s="24"/>
      <c r="L237" s="24"/>
      <c r="M237" s="24"/>
      <c r="N237" s="24"/>
      <c r="O237" s="24"/>
      <c r="P237" s="24"/>
      <c r="Q237" s="24"/>
      <c r="R237" s="24"/>
      <c r="S237" s="24"/>
      <c r="T237" s="24"/>
      <c r="U237" s="24"/>
      <c r="V237" s="24"/>
      <c r="W237" s="24"/>
      <c r="X237" s="24"/>
      <c r="Y237" s="24"/>
      <c r="Z237" s="24"/>
    </row>
    <row r="238" ht="16.6" customHeight="1">
      <c r="A238" t="s" s="144">
        <v>124</v>
      </c>
      <c r="B238" s="7">
        <v>3</v>
      </c>
      <c r="C238" s="155">
        <v>81812</v>
      </c>
      <c r="D238" s="143">
        <v>86067</v>
      </c>
      <c r="E238" s="155">
        <v>4255</v>
      </c>
      <c r="F238" s="19">
        <f>E238/C238</f>
        <v>0.0520094851611011</v>
      </c>
      <c r="G238" s="19">
        <f>E238/D238</f>
        <v>0.0494382283569777</v>
      </c>
      <c r="H238" s="24"/>
      <c r="I238" s="24"/>
      <c r="J238" s="24"/>
      <c r="K238" s="24"/>
      <c r="L238" s="24"/>
      <c r="M238" s="24"/>
      <c r="N238" s="24"/>
      <c r="O238" s="24"/>
      <c r="P238" s="24"/>
      <c r="Q238" s="24"/>
      <c r="R238" s="24"/>
      <c r="S238" s="24"/>
      <c r="T238" s="24"/>
      <c r="U238" s="24"/>
      <c r="V238" s="24"/>
      <c r="W238" s="24"/>
      <c r="X238" s="24"/>
      <c r="Y238" s="24"/>
      <c r="Z238" s="24"/>
    </row>
    <row r="239" ht="16.6" customHeight="1">
      <c r="A239" t="s" s="147">
        <v>124</v>
      </c>
      <c r="B239" s="7">
        <v>1</v>
      </c>
      <c r="C239" s="143">
        <v>77010</v>
      </c>
      <c r="D239" s="143">
        <v>81257</v>
      </c>
      <c r="E239" s="155">
        <v>4247</v>
      </c>
      <c r="F239" s="19">
        <f>E239/C239</f>
        <v>0.055148681989352</v>
      </c>
      <c r="G239" s="19">
        <f>E239/D239</f>
        <v>0.0522662662909042</v>
      </c>
      <c r="H239" s="19"/>
      <c r="I239" s="24"/>
      <c r="J239" s="24"/>
      <c r="K239" s="24"/>
      <c r="L239" s="24"/>
      <c r="M239" s="24"/>
      <c r="N239" s="24"/>
      <c r="O239" s="24"/>
      <c r="P239" s="24"/>
      <c r="Q239" s="24"/>
      <c r="R239" s="24"/>
      <c r="S239" s="24"/>
      <c r="T239" s="24"/>
      <c r="U239" s="24"/>
      <c r="V239" s="24"/>
      <c r="W239" s="24"/>
      <c r="X239" s="24"/>
      <c r="Y239" s="24"/>
      <c r="Z239" s="24"/>
    </row>
    <row r="240" ht="19.15" customHeight="1">
      <c r="A240" t="s" s="138">
        <v>6520</v>
      </c>
      <c r="B240" s="139">
        <v>2</v>
      </c>
      <c r="C240" s="7">
        <v>93220</v>
      </c>
      <c r="D240" s="7">
        <v>97463</v>
      </c>
      <c r="E240" s="7">
        <v>4243</v>
      </c>
      <c r="F240" s="19">
        <f>E240/C240</f>
        <v>0.0455159836944862</v>
      </c>
      <c r="G240" s="19">
        <f>E240/D240</f>
        <v>0.0435344694909863</v>
      </c>
      <c r="H240" s="24"/>
      <c r="I240" s="24"/>
      <c r="J240" s="24"/>
      <c r="K240" s="24"/>
      <c r="L240" s="24"/>
      <c r="M240" s="24"/>
      <c r="N240" s="24"/>
      <c r="O240" s="24"/>
      <c r="P240" s="24"/>
      <c r="Q240" s="24"/>
      <c r="R240" s="24"/>
      <c r="S240" s="24"/>
      <c r="T240" s="24"/>
      <c r="U240" s="24"/>
      <c r="V240" s="24"/>
      <c r="W240" s="24"/>
      <c r="X240" s="24"/>
      <c r="Y240" s="24"/>
      <c r="Z240" s="24"/>
    </row>
    <row r="241" ht="19.15" customHeight="1">
      <c r="A241" t="s" s="138">
        <v>5229</v>
      </c>
      <c r="B241" s="139">
        <v>7</v>
      </c>
      <c r="C241" s="7">
        <v>91114</v>
      </c>
      <c r="D241" s="7">
        <v>95356</v>
      </c>
      <c r="E241" s="7">
        <v>4242</v>
      </c>
      <c r="F241" s="19">
        <f>E241/C241</f>
        <v>0.0465570603858902</v>
      </c>
      <c r="G241" s="19">
        <f>E241/D241</f>
        <v>0.0444859264230882</v>
      </c>
      <c r="H241" s="24"/>
      <c r="I241" s="24"/>
      <c r="J241" s="24"/>
      <c r="K241" s="24"/>
      <c r="L241" s="24"/>
      <c r="M241" s="24"/>
      <c r="N241" s="24"/>
      <c r="O241" s="24"/>
      <c r="P241" s="24"/>
      <c r="Q241" s="24"/>
      <c r="R241" s="24"/>
      <c r="S241" s="24"/>
      <c r="T241" s="24"/>
      <c r="U241" s="24"/>
      <c r="V241" s="24"/>
      <c r="W241" s="24"/>
      <c r="X241" s="24"/>
      <c r="Y241" s="24"/>
      <c r="Z241" s="24"/>
    </row>
    <row r="242" ht="13.65" customHeight="1">
      <c r="A242" t="s" s="151">
        <v>5071</v>
      </c>
      <c r="B242" s="7">
        <v>1</v>
      </c>
      <c r="C242" s="7">
        <v>100466</v>
      </c>
      <c r="D242" s="7">
        <v>104706</v>
      </c>
      <c r="E242" s="7">
        <v>4240</v>
      </c>
      <c r="F242" s="19">
        <f>E242/C242</f>
        <v>0.0422033324706866</v>
      </c>
      <c r="G242" s="19">
        <f>E242/D242</f>
        <v>0.0404943365232174</v>
      </c>
      <c r="H242" s="24"/>
      <c r="I242" s="24"/>
      <c r="J242" s="24"/>
      <c r="K242" s="24"/>
      <c r="L242" s="24"/>
      <c r="M242" s="24"/>
      <c r="N242" s="24"/>
      <c r="O242" s="24"/>
      <c r="P242" s="24"/>
      <c r="Q242" s="24"/>
      <c r="R242" s="24"/>
      <c r="S242" s="24"/>
      <c r="T242" s="24"/>
      <c r="U242" s="24"/>
      <c r="V242" s="24"/>
      <c r="W242" s="24"/>
      <c r="X242" s="24"/>
      <c r="Y242" s="24"/>
      <c r="Z242" s="24"/>
    </row>
    <row r="243" ht="19.15" customHeight="1">
      <c r="A243" t="s" s="138">
        <v>10338</v>
      </c>
      <c r="B243" s="139">
        <v>2</v>
      </c>
      <c r="C243" s="7">
        <v>79116</v>
      </c>
      <c r="D243" s="7">
        <v>83342</v>
      </c>
      <c r="E243" s="7">
        <v>4226</v>
      </c>
      <c r="F243" s="19">
        <f>E243/C243</f>
        <v>0.0534152383841448</v>
      </c>
      <c r="G243" s="19">
        <f>E243/D243</f>
        <v>0.050706726500444</v>
      </c>
      <c r="H243" s="24"/>
      <c r="I243" s="24"/>
      <c r="J243" s="24"/>
      <c r="K243" s="24"/>
      <c r="L243" s="24"/>
      <c r="M243" s="24"/>
      <c r="N243" s="24"/>
      <c r="O243" s="24"/>
      <c r="P243" s="24"/>
      <c r="Q243" s="24"/>
      <c r="R243" s="24"/>
      <c r="S243" s="24"/>
      <c r="T243" s="24"/>
      <c r="U243" s="24"/>
      <c r="V243" s="24"/>
      <c r="W243" s="24"/>
      <c r="X243" s="24"/>
      <c r="Y243" s="24"/>
      <c r="Z243" s="24"/>
    </row>
    <row r="244" ht="19.15" customHeight="1">
      <c r="A244" t="s" s="142">
        <v>3735</v>
      </c>
      <c r="B244" s="7">
        <v>5</v>
      </c>
      <c r="C244" s="7">
        <v>89255</v>
      </c>
      <c r="D244" s="7">
        <v>93477</v>
      </c>
      <c r="E244" s="7">
        <v>4222</v>
      </c>
      <c r="F244" s="19">
        <f>E244/C244</f>
        <v>0.047302672119209</v>
      </c>
      <c r="G244" s="19">
        <f>E244/D244</f>
        <v>0.0451661906137339</v>
      </c>
      <c r="H244" s="24"/>
      <c r="I244" s="24"/>
      <c r="J244" s="24"/>
      <c r="K244" s="24"/>
      <c r="L244" s="24"/>
      <c r="M244" s="24"/>
      <c r="N244" s="24"/>
      <c r="O244" s="24"/>
      <c r="P244" s="24"/>
      <c r="Q244" s="24"/>
      <c r="R244" s="24"/>
      <c r="S244" s="24"/>
      <c r="T244" s="24"/>
      <c r="U244" s="24"/>
      <c r="V244" s="24"/>
      <c r="W244" s="24"/>
      <c r="X244" s="24"/>
      <c r="Y244" s="24"/>
      <c r="Z244" s="24"/>
    </row>
    <row r="245" ht="13.65" customHeight="1">
      <c r="A245" t="s" s="21">
        <v>8784</v>
      </c>
      <c r="B245" s="7">
        <v>1</v>
      </c>
      <c r="C245" s="7">
        <v>86598</v>
      </c>
      <c r="D245" s="7">
        <v>90817</v>
      </c>
      <c r="E245" s="7">
        <v>4219</v>
      </c>
      <c r="F245" s="19">
        <f>E245/C245</f>
        <v>0.0487193699623548</v>
      </c>
      <c r="G245" s="19">
        <f>E245/D245</f>
        <v>0.0464560599887686</v>
      </c>
      <c r="H245" s="24"/>
      <c r="I245" s="24"/>
      <c r="J245" s="24"/>
      <c r="K245" s="24"/>
      <c r="L245" s="24"/>
      <c r="M245" s="24"/>
      <c r="N245" s="24"/>
      <c r="O245" s="24"/>
      <c r="P245" s="24"/>
      <c r="Q245" s="24"/>
      <c r="R245" s="24"/>
      <c r="S245" s="24"/>
      <c r="T245" s="24"/>
      <c r="U245" s="24"/>
      <c r="V245" s="24"/>
      <c r="W245" s="24"/>
      <c r="X245" s="24"/>
      <c r="Y245" s="24"/>
      <c r="Z245" s="24"/>
    </row>
    <row r="246" ht="19.15" customHeight="1">
      <c r="A246" t="s" s="145">
        <v>3735</v>
      </c>
      <c r="B246" s="7">
        <v>14</v>
      </c>
      <c r="C246" s="7">
        <v>90248</v>
      </c>
      <c r="D246" s="7">
        <v>94451</v>
      </c>
      <c r="E246" s="7">
        <v>4203</v>
      </c>
      <c r="F246" s="19">
        <f>E246/C246</f>
        <v>0.0465716691782643</v>
      </c>
      <c r="G246" s="19">
        <f>E246/D246</f>
        <v>0.0444992641687224</v>
      </c>
      <c r="H246" s="24"/>
      <c r="I246" s="24"/>
      <c r="J246" s="24"/>
      <c r="K246" s="24"/>
      <c r="L246" s="24"/>
      <c r="M246" s="24"/>
      <c r="N246" s="24"/>
      <c r="O246" s="24"/>
      <c r="P246" s="24"/>
      <c r="Q246" s="24"/>
      <c r="R246" s="24"/>
      <c r="S246" s="24"/>
      <c r="T246" s="24"/>
      <c r="U246" s="24"/>
      <c r="V246" s="24"/>
      <c r="W246" s="24"/>
      <c r="X246" s="24"/>
      <c r="Y246" s="24"/>
      <c r="Z246" s="24"/>
    </row>
    <row r="247" ht="13.65" customHeight="1">
      <c r="A247" t="s" s="21">
        <v>8784</v>
      </c>
      <c r="B247" s="7">
        <v>7</v>
      </c>
      <c r="C247" s="7">
        <v>88004</v>
      </c>
      <c r="D247" s="7">
        <v>92175</v>
      </c>
      <c r="E247" s="7">
        <v>4171</v>
      </c>
      <c r="F247" s="19">
        <f>E247/C247</f>
        <v>0.0473955729285032</v>
      </c>
      <c r="G247" s="19">
        <f>E247/D247</f>
        <v>0.0452508814754543</v>
      </c>
      <c r="H247" s="24"/>
      <c r="I247" s="24"/>
      <c r="J247" s="24"/>
      <c r="K247" s="24"/>
      <c r="L247" s="24"/>
      <c r="M247" s="24"/>
      <c r="N247" s="24"/>
      <c r="O247" s="24"/>
      <c r="P247" s="24"/>
      <c r="Q247" s="24"/>
      <c r="R247" s="24"/>
      <c r="S247" s="24"/>
      <c r="T247" s="24"/>
      <c r="U247" s="24"/>
      <c r="V247" s="24"/>
      <c r="W247" s="24"/>
      <c r="X247" s="24"/>
      <c r="Y247" s="24"/>
      <c r="Z247" s="24"/>
    </row>
    <row r="248" ht="16.6" customHeight="1">
      <c r="A248" t="s" s="147">
        <v>124</v>
      </c>
      <c r="B248" s="7">
        <v>15</v>
      </c>
      <c r="C248" s="7">
        <v>96278</v>
      </c>
      <c r="D248" s="7">
        <v>100447</v>
      </c>
      <c r="E248" s="7">
        <v>4169</v>
      </c>
      <c r="F248" s="19">
        <f>E248/C248</f>
        <v>0.0433016888593448</v>
      </c>
      <c r="G248" s="19">
        <f>E248/D248</f>
        <v>0.0415044749967645</v>
      </c>
      <c r="H248" s="24"/>
      <c r="I248" s="24"/>
      <c r="J248" s="24"/>
      <c r="K248" s="24"/>
      <c r="L248" s="24"/>
      <c r="M248" s="24"/>
      <c r="N248" s="24"/>
      <c r="O248" s="24"/>
      <c r="P248" s="24"/>
      <c r="Q248" s="24"/>
      <c r="R248" s="24"/>
      <c r="S248" s="24"/>
      <c r="T248" s="24"/>
      <c r="U248" s="24"/>
      <c r="V248" s="24"/>
      <c r="W248" s="24"/>
      <c r="X248" s="24"/>
      <c r="Y248" s="24"/>
      <c r="Z248" s="24"/>
    </row>
    <row r="249" ht="19.15" customHeight="1">
      <c r="A249" t="s" s="138">
        <v>10951</v>
      </c>
      <c r="B249" s="139">
        <v>8</v>
      </c>
      <c r="C249" s="7">
        <v>89886</v>
      </c>
      <c r="D249" s="7">
        <v>94055</v>
      </c>
      <c r="E249" s="7">
        <v>4169</v>
      </c>
      <c r="F249" s="19">
        <f>E249/C249</f>
        <v>0.046380971452729</v>
      </c>
      <c r="G249" s="19">
        <f>E249/D249</f>
        <v>0.0443251289139333</v>
      </c>
      <c r="H249" s="24"/>
      <c r="I249" s="24"/>
      <c r="J249" s="24"/>
      <c r="K249" s="24"/>
      <c r="L249" s="24"/>
      <c r="M249" s="24"/>
      <c r="N249" s="24"/>
      <c r="O249" s="24"/>
      <c r="P249" s="24"/>
      <c r="Q249" s="24"/>
      <c r="R249" s="24"/>
      <c r="S249" s="24"/>
      <c r="T249" s="24"/>
      <c r="U249" s="24"/>
      <c r="V249" s="24"/>
      <c r="W249" s="24"/>
      <c r="X249" s="24"/>
      <c r="Y249" s="24"/>
      <c r="Z249" s="24"/>
    </row>
    <row r="250" ht="19.15" customHeight="1">
      <c r="A250" t="s" s="140">
        <v>1526</v>
      </c>
      <c r="B250" s="7">
        <v>4</v>
      </c>
      <c r="C250" s="7">
        <v>102248</v>
      </c>
      <c r="D250" s="7">
        <v>106414</v>
      </c>
      <c r="E250" s="7">
        <v>4166</v>
      </c>
      <c r="F250" s="19">
        <f>E250/C250</f>
        <v>0.0407440732337063</v>
      </c>
      <c r="G250" s="19">
        <f>E250/D250</f>
        <v>0.03914898415622</v>
      </c>
      <c r="H250" s="24"/>
      <c r="I250" s="24"/>
      <c r="J250" s="24"/>
      <c r="K250" s="24"/>
      <c r="L250" s="24"/>
      <c r="M250" s="24"/>
      <c r="N250" s="24"/>
      <c r="O250" s="24"/>
      <c r="P250" s="24"/>
      <c r="Q250" s="24"/>
      <c r="R250" s="24"/>
      <c r="S250" s="24"/>
      <c r="T250" s="24"/>
      <c r="U250" s="24"/>
      <c r="V250" s="24"/>
      <c r="W250" s="24"/>
      <c r="X250" s="24"/>
      <c r="Y250" s="24"/>
      <c r="Z250" s="24"/>
    </row>
    <row r="251" ht="19.15" customHeight="1">
      <c r="A251" t="s" s="138">
        <v>10533</v>
      </c>
      <c r="B251" s="139">
        <v>1</v>
      </c>
      <c r="C251" s="7">
        <v>92835</v>
      </c>
      <c r="D251" s="7">
        <v>96995</v>
      </c>
      <c r="E251" s="7">
        <v>4160</v>
      </c>
      <c r="F251" s="19">
        <f>E251/C251</f>
        <v>0.0448106856250337</v>
      </c>
      <c r="G251" s="19">
        <f>E251/D251</f>
        <v>0.0428888087014795</v>
      </c>
      <c r="H251" s="24"/>
      <c r="I251" s="24"/>
      <c r="J251" s="24"/>
      <c r="K251" s="24"/>
      <c r="L251" s="24"/>
      <c r="M251" s="24"/>
      <c r="N251" s="24"/>
      <c r="O251" s="24"/>
      <c r="P251" s="24"/>
      <c r="Q251" s="24"/>
      <c r="R251" s="24"/>
      <c r="S251" s="24"/>
      <c r="T251" s="24"/>
      <c r="U251" s="24"/>
      <c r="V251" s="24"/>
      <c r="W251" s="24"/>
      <c r="X251" s="24"/>
      <c r="Y251" s="24"/>
      <c r="Z251" s="24"/>
    </row>
    <row r="252" ht="19.15" customHeight="1">
      <c r="A252" t="s" s="140">
        <v>3735</v>
      </c>
      <c r="B252" s="7">
        <v>9</v>
      </c>
      <c r="C252" s="7">
        <v>105016</v>
      </c>
      <c r="D252" s="7">
        <v>109175</v>
      </c>
      <c r="E252" s="7">
        <v>4159</v>
      </c>
      <c r="F252" s="19">
        <f>E252/C252</f>
        <v>0.0396034889921536</v>
      </c>
      <c r="G252" s="19">
        <f>E252/D252</f>
        <v>0.0380948019235173</v>
      </c>
      <c r="H252" s="24"/>
      <c r="I252" s="24"/>
      <c r="J252" s="24"/>
      <c r="K252" s="24"/>
      <c r="L252" s="24"/>
      <c r="M252" s="24"/>
      <c r="N252" s="24"/>
      <c r="O252" s="24"/>
      <c r="P252" s="24"/>
      <c r="Q252" s="24"/>
      <c r="R252" s="24"/>
      <c r="S252" s="24"/>
      <c r="T252" s="24"/>
      <c r="U252" s="24"/>
      <c r="V252" s="24"/>
      <c r="W252" s="24"/>
      <c r="X252" s="24"/>
      <c r="Y252" s="24"/>
      <c r="Z252" s="24"/>
    </row>
    <row r="253" ht="19.15" customHeight="1">
      <c r="A253" t="s" s="138">
        <v>5788</v>
      </c>
      <c r="B253" s="139">
        <v>3</v>
      </c>
      <c r="C253" s="7">
        <v>86548</v>
      </c>
      <c r="D253" s="7">
        <v>90707</v>
      </c>
      <c r="E253" s="7">
        <v>4159</v>
      </c>
      <c r="F253" s="19">
        <f>E253/C253</f>
        <v>0.0480542589083514</v>
      </c>
      <c r="G253" s="19">
        <f>E253/D253</f>
        <v>0.0458509266098537</v>
      </c>
      <c r="H253" s="24"/>
      <c r="I253" s="24"/>
      <c r="J253" s="24"/>
      <c r="K253" s="24"/>
      <c r="L253" s="24"/>
      <c r="M253" s="24"/>
      <c r="N253" s="24"/>
      <c r="O253" s="24"/>
      <c r="P253" s="24"/>
      <c r="Q253" s="24"/>
      <c r="R253" s="24"/>
      <c r="S253" s="24"/>
      <c r="T253" s="24"/>
      <c r="U253" s="24"/>
      <c r="V253" s="24"/>
      <c r="W253" s="24"/>
      <c r="X253" s="24"/>
      <c r="Y253" s="24"/>
      <c r="Z253" s="24"/>
    </row>
    <row r="254" ht="19.15" customHeight="1">
      <c r="A254" t="s" s="138">
        <v>8310</v>
      </c>
      <c r="B254" s="139">
        <v>3</v>
      </c>
      <c r="C254" s="7">
        <v>86343</v>
      </c>
      <c r="D254" s="7">
        <v>90496</v>
      </c>
      <c r="E254" s="7">
        <v>4153</v>
      </c>
      <c r="F254" s="19">
        <f>E254/C254</f>
        <v>0.0480988615174363</v>
      </c>
      <c r="G254" s="19">
        <f>E254/D254</f>
        <v>0.0458915311173975</v>
      </c>
      <c r="H254" s="24"/>
      <c r="I254" s="24"/>
      <c r="J254" s="24"/>
      <c r="K254" s="24"/>
      <c r="L254" s="24"/>
      <c r="M254" s="24"/>
      <c r="N254" s="24"/>
      <c r="O254" s="24"/>
      <c r="P254" s="24"/>
      <c r="Q254" s="24"/>
      <c r="R254" s="24"/>
      <c r="S254" s="24"/>
      <c r="T254" s="24"/>
      <c r="U254" s="24"/>
      <c r="V254" s="24"/>
      <c r="W254" s="24"/>
      <c r="X254" s="24"/>
      <c r="Y254" s="24"/>
      <c r="Z254" s="24"/>
    </row>
    <row r="255" ht="19.15" customHeight="1">
      <c r="A255" t="s" s="142">
        <v>3605</v>
      </c>
      <c r="B255" s="7">
        <v>2</v>
      </c>
      <c r="C255" s="7">
        <v>84787</v>
      </c>
      <c r="D255" s="7">
        <v>88935</v>
      </c>
      <c r="E255" s="7">
        <v>4148</v>
      </c>
      <c r="F255" s="19">
        <f>E255/C255</f>
        <v>0.0489225942656303</v>
      </c>
      <c r="G255" s="19">
        <f>E255/D255</f>
        <v>0.0466408050823635</v>
      </c>
      <c r="H255" s="24"/>
      <c r="I255" s="24"/>
      <c r="J255" s="24"/>
      <c r="K255" s="24"/>
      <c r="L255" s="24"/>
      <c r="M255" s="24"/>
      <c r="N255" s="24"/>
      <c r="O255" s="24"/>
      <c r="P255" s="24"/>
      <c r="Q255" s="24"/>
      <c r="R255" s="24"/>
      <c r="S255" s="24"/>
      <c r="T255" s="24"/>
      <c r="U255" s="24"/>
      <c r="V255" s="24"/>
      <c r="W255" s="24"/>
      <c r="X255" s="24"/>
      <c r="Y255" s="24"/>
      <c r="Z255" s="24"/>
    </row>
    <row r="256" ht="19.15" customHeight="1">
      <c r="A256" t="s" s="137">
        <v>2591</v>
      </c>
      <c r="B256" s="7">
        <v>1</v>
      </c>
      <c r="C256" s="7">
        <v>91826</v>
      </c>
      <c r="D256" s="7">
        <v>95945</v>
      </c>
      <c r="E256" s="7">
        <v>4119</v>
      </c>
      <c r="F256" s="19">
        <f>E256/C256</f>
        <v>0.0448565765687278</v>
      </c>
      <c r="G256" s="19">
        <f>E256/D256</f>
        <v>0.0429308457970712</v>
      </c>
      <c r="H256" s="24"/>
      <c r="I256" s="24"/>
      <c r="J256" s="24"/>
      <c r="K256" s="24"/>
      <c r="L256" s="24"/>
      <c r="M256" s="24"/>
      <c r="N256" s="24"/>
      <c r="O256" s="24"/>
      <c r="P256" s="24"/>
      <c r="Q256" s="24"/>
      <c r="R256" s="24"/>
      <c r="S256" s="24"/>
      <c r="T256" s="24"/>
      <c r="U256" s="24"/>
      <c r="V256" s="24"/>
      <c r="W256" s="24"/>
      <c r="X256" s="24"/>
      <c r="Y256" s="24"/>
      <c r="Z256" s="24"/>
    </row>
    <row r="257" ht="19.15" customHeight="1">
      <c r="A257" t="s" s="138">
        <v>6355</v>
      </c>
      <c r="B257" s="139">
        <v>1</v>
      </c>
      <c r="C257" s="7">
        <v>91372</v>
      </c>
      <c r="D257" s="7">
        <v>95486</v>
      </c>
      <c r="E257" s="7">
        <v>4114</v>
      </c>
      <c r="F257" s="19">
        <f>E257/C257</f>
        <v>0.045024734054196</v>
      </c>
      <c r="G257" s="19">
        <f>E257/D257</f>
        <v>0.0430848501350983</v>
      </c>
      <c r="H257" s="24"/>
      <c r="I257" s="24"/>
      <c r="J257" s="24"/>
      <c r="K257" s="24"/>
      <c r="L257" s="24"/>
      <c r="M257" s="24"/>
      <c r="N257" s="24"/>
      <c r="O257" s="24"/>
      <c r="P257" s="24"/>
      <c r="Q257" s="24"/>
      <c r="R257" s="24"/>
      <c r="S257" s="24"/>
      <c r="T257" s="24"/>
      <c r="U257" s="24"/>
      <c r="V257" s="24"/>
      <c r="W257" s="24"/>
      <c r="X257" s="24"/>
      <c r="Y257" s="24"/>
      <c r="Z257" s="24"/>
    </row>
    <row r="258" ht="19.15" customHeight="1">
      <c r="A258" t="s" s="138">
        <v>9055</v>
      </c>
      <c r="B258" s="139">
        <v>2</v>
      </c>
      <c r="C258" s="7">
        <v>91499</v>
      </c>
      <c r="D258" s="7">
        <v>95613</v>
      </c>
      <c r="E258" s="7">
        <v>4114</v>
      </c>
      <c r="F258" s="19">
        <f>E258/C258</f>
        <v>0.0449622400244811</v>
      </c>
      <c r="G258" s="19">
        <f>E258/D258</f>
        <v>0.0430276217669145</v>
      </c>
      <c r="H258" s="24"/>
      <c r="I258" s="24"/>
      <c r="J258" s="24"/>
      <c r="K258" s="24"/>
      <c r="L258" s="24"/>
      <c r="M258" s="24"/>
      <c r="N258" s="24"/>
      <c r="O258" s="24"/>
      <c r="P258" s="24"/>
      <c r="Q258" s="24"/>
      <c r="R258" s="24"/>
      <c r="S258" s="24"/>
      <c r="T258" s="24"/>
      <c r="U258" s="24"/>
      <c r="V258" s="24"/>
      <c r="W258" s="24"/>
      <c r="X258" s="24"/>
      <c r="Y258" s="24"/>
      <c r="Z258" s="24"/>
    </row>
    <row r="259" ht="19.15" customHeight="1">
      <c r="A259" t="s" s="138">
        <v>6601</v>
      </c>
      <c r="B259" s="139">
        <v>5</v>
      </c>
      <c r="C259" s="7">
        <v>90403</v>
      </c>
      <c r="D259" s="7">
        <v>94485</v>
      </c>
      <c r="E259" s="7">
        <v>4082</v>
      </c>
      <c r="F259" s="19">
        <f>E259/C259</f>
        <v>0.0451533688041326</v>
      </c>
      <c r="G259" s="19">
        <f>E259/D259</f>
        <v>0.0432026247552522</v>
      </c>
      <c r="H259" s="24"/>
      <c r="I259" s="24"/>
      <c r="J259" s="24"/>
      <c r="K259" s="24"/>
      <c r="L259" s="24"/>
      <c r="M259" s="24"/>
      <c r="N259" s="24"/>
      <c r="O259" s="24"/>
      <c r="P259" s="24"/>
      <c r="Q259" s="24"/>
      <c r="R259" s="24"/>
      <c r="S259" s="24"/>
      <c r="T259" s="24"/>
      <c r="U259" s="24"/>
      <c r="V259" s="24"/>
      <c r="W259" s="24"/>
      <c r="X259" s="24"/>
      <c r="Y259" s="24"/>
      <c r="Z259" s="24"/>
    </row>
    <row r="260" ht="19.15" customHeight="1">
      <c r="A260" t="s" s="138">
        <v>10469</v>
      </c>
      <c r="B260" s="139">
        <v>2</v>
      </c>
      <c r="C260" s="7">
        <v>99089</v>
      </c>
      <c r="D260" s="7">
        <v>103170</v>
      </c>
      <c r="E260" s="7">
        <v>4081</v>
      </c>
      <c r="F260" s="19">
        <f>E260/C260</f>
        <v>0.0411851971460001</v>
      </c>
      <c r="G260" s="19">
        <f>E260/D260</f>
        <v>0.0395560725016962</v>
      </c>
      <c r="H260" s="24"/>
      <c r="I260" s="24"/>
      <c r="J260" s="24"/>
      <c r="K260" s="24"/>
      <c r="L260" s="24"/>
      <c r="M260" s="24"/>
      <c r="N260" s="24"/>
      <c r="O260" s="24"/>
      <c r="P260" s="24"/>
      <c r="Q260" s="24"/>
      <c r="R260" s="24"/>
      <c r="S260" s="24"/>
      <c r="T260" s="24"/>
      <c r="U260" s="24"/>
      <c r="V260" s="24"/>
      <c r="W260" s="24"/>
      <c r="X260" s="24"/>
      <c r="Y260" s="24"/>
      <c r="Z260" s="24"/>
    </row>
    <row r="261" ht="19.15" customHeight="1">
      <c r="A261" t="s" s="138">
        <v>9993</v>
      </c>
      <c r="B261" s="139">
        <v>4</v>
      </c>
      <c r="C261" s="7">
        <v>96395</v>
      </c>
      <c r="D261" s="7">
        <v>100460</v>
      </c>
      <c r="E261" s="7">
        <v>4065</v>
      </c>
      <c r="F261" s="19">
        <f>E261/C261</f>
        <v>0.0421702370454899</v>
      </c>
      <c r="G261" s="19">
        <f>E261/D261</f>
        <v>0.0404638662154091</v>
      </c>
      <c r="H261" s="24"/>
      <c r="I261" s="24"/>
      <c r="J261" s="24"/>
      <c r="K261" s="24"/>
      <c r="L261" s="24"/>
      <c r="M261" s="24"/>
      <c r="N261" s="24"/>
      <c r="O261" s="24"/>
      <c r="P261" s="24"/>
      <c r="Q261" s="24"/>
      <c r="R261" s="24"/>
      <c r="S261" s="24"/>
      <c r="T261" s="24"/>
      <c r="U261" s="24"/>
      <c r="V261" s="24"/>
      <c r="W261" s="24"/>
      <c r="X261" s="24"/>
      <c r="Y261" s="24"/>
      <c r="Z261" s="24"/>
    </row>
    <row r="262" ht="19.15" customHeight="1">
      <c r="A262" t="s" s="138">
        <v>6520</v>
      </c>
      <c r="B262" s="139">
        <v>3</v>
      </c>
      <c r="C262" s="7">
        <v>92373</v>
      </c>
      <c r="D262" s="7">
        <v>96412</v>
      </c>
      <c r="E262" s="7">
        <v>4039</v>
      </c>
      <c r="F262" s="19">
        <f>E262/C262</f>
        <v>0.043724897968021</v>
      </c>
      <c r="G262" s="19">
        <f>E262/D262</f>
        <v>0.041893125337095</v>
      </c>
      <c r="H262" s="24"/>
      <c r="I262" s="24"/>
      <c r="J262" s="24"/>
      <c r="K262" s="24"/>
      <c r="L262" s="24"/>
      <c r="M262" s="24"/>
      <c r="N262" s="24"/>
      <c r="O262" s="24"/>
      <c r="P262" s="24"/>
      <c r="Q262" s="24"/>
      <c r="R262" s="24"/>
      <c r="S262" s="24"/>
      <c r="T262" s="24"/>
      <c r="U262" s="24"/>
      <c r="V262" s="24"/>
      <c r="W262" s="24"/>
      <c r="X262" s="24"/>
      <c r="Y262" s="24"/>
      <c r="Z262" s="24"/>
    </row>
    <row r="263" ht="19.15" customHeight="1">
      <c r="A263" t="s" s="138">
        <v>9782</v>
      </c>
      <c r="B263" s="139">
        <v>3</v>
      </c>
      <c r="C263" s="7">
        <v>91729</v>
      </c>
      <c r="D263" s="7">
        <v>95768</v>
      </c>
      <c r="E263" s="7">
        <v>4039</v>
      </c>
      <c r="F263" s="19">
        <f>E263/C263</f>
        <v>0.0440318765057942</v>
      </c>
      <c r="G263" s="19">
        <f>E263/D263</f>
        <v>0.0421748391947206</v>
      </c>
      <c r="H263" s="24"/>
      <c r="I263" s="24"/>
      <c r="J263" s="24"/>
      <c r="K263" s="24"/>
      <c r="L263" s="24"/>
      <c r="M263" s="24"/>
      <c r="N263" s="24"/>
      <c r="O263" s="24"/>
      <c r="P263" s="24"/>
      <c r="Q263" s="24"/>
      <c r="R263" s="24"/>
      <c r="S263" s="24"/>
      <c r="T263" s="24"/>
      <c r="U263" s="24"/>
      <c r="V263" s="24"/>
      <c r="W263" s="24"/>
      <c r="X263" s="24"/>
      <c r="Y263" s="24"/>
      <c r="Z263" s="24"/>
    </row>
    <row r="264" ht="13.65" customHeight="1">
      <c r="A264" t="s" s="151">
        <v>9410</v>
      </c>
      <c r="B264" s="7">
        <v>3</v>
      </c>
      <c r="C264" s="7">
        <v>94040</v>
      </c>
      <c r="D264" s="7">
        <v>98073</v>
      </c>
      <c r="E264" s="7">
        <v>4033</v>
      </c>
      <c r="F264" s="19">
        <f>E264/C264</f>
        <v>0.0428860059549128</v>
      </c>
      <c r="G264" s="19">
        <f>E264/D264</f>
        <v>0.0411224292108939</v>
      </c>
      <c r="H264" s="24"/>
      <c r="I264" s="24"/>
      <c r="J264" s="24"/>
      <c r="K264" s="24"/>
      <c r="L264" s="24"/>
      <c r="M264" s="24"/>
      <c r="N264" s="24"/>
      <c r="O264" s="24"/>
      <c r="P264" s="24"/>
      <c r="Q264" s="24"/>
      <c r="R264" s="24"/>
      <c r="S264" s="24"/>
      <c r="T264" s="24"/>
      <c r="U264" s="24"/>
      <c r="V264" s="24"/>
      <c r="W264" s="24"/>
      <c r="X264" s="24"/>
      <c r="Y264" s="24"/>
      <c r="Z264" s="24"/>
    </row>
    <row r="265" ht="19.15" customHeight="1">
      <c r="A265" t="s" s="138">
        <v>10533</v>
      </c>
      <c r="B265" s="139">
        <v>3</v>
      </c>
      <c r="C265" s="7">
        <v>85849</v>
      </c>
      <c r="D265" s="7">
        <v>89870</v>
      </c>
      <c r="E265" s="7">
        <v>4021</v>
      </c>
      <c r="F265" s="19">
        <f>E265/C265</f>
        <v>0.0468380528602546</v>
      </c>
      <c r="G265" s="19">
        <f>E265/D265</f>
        <v>0.0447424056971181</v>
      </c>
      <c r="H265" s="24"/>
      <c r="I265" s="24"/>
      <c r="J265" s="24"/>
      <c r="K265" s="24"/>
      <c r="L265" s="24"/>
      <c r="M265" s="24"/>
      <c r="N265" s="24"/>
      <c r="O265" s="24"/>
      <c r="P265" s="24"/>
      <c r="Q265" s="24"/>
      <c r="R265" s="24"/>
      <c r="S265" s="24"/>
      <c r="T265" s="24"/>
      <c r="U265" s="24"/>
      <c r="V265" s="24"/>
      <c r="W265" s="24"/>
      <c r="X265" s="24"/>
      <c r="Y265" s="24"/>
      <c r="Z265" s="24"/>
    </row>
    <row r="266" ht="19.15" customHeight="1">
      <c r="A266" t="s" s="138">
        <v>9782</v>
      </c>
      <c r="B266" s="139">
        <v>6</v>
      </c>
      <c r="C266" s="7">
        <v>93463</v>
      </c>
      <c r="D266" s="7">
        <v>97476</v>
      </c>
      <c r="E266" s="7">
        <v>4013</v>
      </c>
      <c r="F266" s="19">
        <f>E266/C266</f>
        <v>0.0429367771203578</v>
      </c>
      <c r="G266" s="19">
        <f>E266/D266</f>
        <v>0.0411691082933235</v>
      </c>
      <c r="H266" s="24"/>
      <c r="I266" s="24"/>
      <c r="J266" s="24"/>
      <c r="K266" s="24"/>
      <c r="L266" s="24"/>
      <c r="M266" s="24"/>
      <c r="N266" s="24"/>
      <c r="O266" s="24"/>
      <c r="P266" s="24"/>
      <c r="Q266" s="24"/>
      <c r="R266" s="24"/>
      <c r="S266" s="24"/>
      <c r="T266" s="24"/>
      <c r="U266" s="24"/>
      <c r="V266" s="24"/>
      <c r="W266" s="24"/>
      <c r="X266" s="24"/>
      <c r="Y266" s="24"/>
      <c r="Z266" s="24"/>
    </row>
    <row r="267" ht="13.65" customHeight="1">
      <c r="A267" t="s" s="151">
        <v>9587</v>
      </c>
      <c r="B267" s="7">
        <v>3</v>
      </c>
      <c r="C267" s="7">
        <v>111022</v>
      </c>
      <c r="D267" s="7">
        <v>115032</v>
      </c>
      <c r="E267" s="7">
        <v>4010</v>
      </c>
      <c r="F267" s="19">
        <f>E267/C267</f>
        <v>0.0361189674118643</v>
      </c>
      <c r="G267" s="19">
        <f>E267/D267</f>
        <v>0.0348598650810209</v>
      </c>
      <c r="H267" s="24"/>
      <c r="I267" s="24"/>
      <c r="J267" s="24"/>
      <c r="K267" s="24"/>
      <c r="L267" s="24"/>
      <c r="M267" s="24"/>
      <c r="N267" s="24"/>
      <c r="O267" s="24"/>
      <c r="P267" s="24"/>
      <c r="Q267" s="24"/>
      <c r="R267" s="24"/>
      <c r="S267" s="24"/>
      <c r="T267" s="24"/>
      <c r="U267" s="24"/>
      <c r="V267" s="24"/>
      <c r="W267" s="24"/>
      <c r="X267" s="24"/>
      <c r="Y267" s="24"/>
      <c r="Z267" s="24"/>
    </row>
    <row r="268" ht="19.15" customHeight="1">
      <c r="A268" t="s" s="138">
        <v>7364</v>
      </c>
      <c r="B268" s="139">
        <v>5</v>
      </c>
      <c r="C268" s="7">
        <v>88430</v>
      </c>
      <c r="D268" s="7">
        <v>92429</v>
      </c>
      <c r="E268" s="7">
        <v>3999</v>
      </c>
      <c r="F268" s="19">
        <f>E268/C268</f>
        <v>0.0452222096573561</v>
      </c>
      <c r="G268" s="19">
        <f>E268/D268</f>
        <v>0.0432656417358188</v>
      </c>
      <c r="H268" s="24"/>
      <c r="I268" s="24"/>
      <c r="J268" s="24"/>
      <c r="K268" s="24"/>
      <c r="L268" s="24"/>
      <c r="M268" s="24"/>
      <c r="N268" s="24"/>
      <c r="O268" s="24"/>
      <c r="P268" s="24"/>
      <c r="Q268" s="24"/>
      <c r="R268" s="24"/>
      <c r="S268" s="24"/>
      <c r="T268" s="24"/>
      <c r="U268" s="24"/>
      <c r="V268" s="24"/>
      <c r="W268" s="24"/>
      <c r="X268" s="24"/>
      <c r="Y268" s="24"/>
      <c r="Z268" s="24"/>
    </row>
    <row r="269" ht="19.15" customHeight="1">
      <c r="A269" t="s" s="138">
        <v>6038</v>
      </c>
      <c r="B269" s="139">
        <v>1</v>
      </c>
      <c r="C269" s="7">
        <v>94968</v>
      </c>
      <c r="D269" s="7">
        <v>98921</v>
      </c>
      <c r="E269" s="7">
        <v>3953</v>
      </c>
      <c r="F269" s="19">
        <f>E269/C269</f>
        <v>0.0416245472159043</v>
      </c>
      <c r="G269" s="19">
        <f>E269/D269</f>
        <v>0.0399611811445497</v>
      </c>
      <c r="H269" s="24"/>
      <c r="I269" s="24"/>
      <c r="J269" s="24"/>
      <c r="K269" s="24"/>
      <c r="L269" s="24"/>
      <c r="M269" s="24"/>
      <c r="N269" s="24"/>
      <c r="O269" s="24"/>
      <c r="P269" s="24"/>
      <c r="Q269" s="24"/>
      <c r="R269" s="24"/>
      <c r="S269" s="24"/>
      <c r="T269" s="24"/>
      <c r="U269" s="24"/>
      <c r="V269" s="24"/>
      <c r="W269" s="24"/>
      <c r="X269" s="24"/>
      <c r="Y269" s="24"/>
      <c r="Z269" s="24"/>
    </row>
    <row r="270" ht="13.65" customHeight="1">
      <c r="A270" t="s" s="20">
        <v>3377</v>
      </c>
      <c r="B270" s="7">
        <v>3</v>
      </c>
      <c r="C270" s="7">
        <v>75582</v>
      </c>
      <c r="D270" s="7">
        <v>79526</v>
      </c>
      <c r="E270" s="7">
        <v>3944</v>
      </c>
      <c r="F270" s="19">
        <f>E270/C270</f>
        <v>0.0521817363922627</v>
      </c>
      <c r="G270" s="19">
        <f>E270/D270</f>
        <v>0.049593843522873</v>
      </c>
      <c r="H270" s="24"/>
      <c r="I270" s="24"/>
      <c r="J270" s="24"/>
      <c r="K270" s="24"/>
      <c r="L270" s="24"/>
      <c r="M270" s="24"/>
      <c r="N270" s="24"/>
      <c r="O270" s="24"/>
      <c r="P270" s="24"/>
      <c r="Q270" s="24"/>
      <c r="R270" s="24"/>
      <c r="S270" s="24"/>
      <c r="T270" s="24"/>
      <c r="U270" s="24"/>
      <c r="V270" s="24"/>
      <c r="W270" s="24"/>
      <c r="X270" s="24"/>
      <c r="Y270" s="24"/>
      <c r="Z270" s="24"/>
    </row>
    <row r="271" ht="16.6" customHeight="1">
      <c r="A271" t="s" s="152">
        <v>124</v>
      </c>
      <c r="B271" s="7">
        <v>29</v>
      </c>
      <c r="C271" s="7">
        <v>99348</v>
      </c>
      <c r="D271" s="7">
        <v>103287</v>
      </c>
      <c r="E271" s="7">
        <v>3939</v>
      </c>
      <c r="F271" s="19">
        <f>E271/C271</f>
        <v>0.0396485082739461</v>
      </c>
      <c r="G271" s="19">
        <f>E271/D271</f>
        <v>0.0381364547329286</v>
      </c>
      <c r="H271" s="24"/>
      <c r="I271" s="24"/>
      <c r="J271" s="24"/>
      <c r="K271" s="24"/>
      <c r="L271" s="24"/>
      <c r="M271" s="24"/>
      <c r="N271" s="24"/>
      <c r="O271" s="24"/>
      <c r="P271" s="24"/>
      <c r="Q271" s="24"/>
      <c r="R271" s="24"/>
      <c r="S271" s="24"/>
      <c r="T271" s="24"/>
      <c r="U271" s="24"/>
      <c r="V271" s="24"/>
      <c r="W271" s="24"/>
      <c r="X271" s="24"/>
      <c r="Y271" s="24"/>
      <c r="Z271" s="24"/>
    </row>
    <row r="272" ht="19.15" customHeight="1">
      <c r="A272" t="s" s="137">
        <v>3605</v>
      </c>
      <c r="B272" s="7">
        <v>4</v>
      </c>
      <c r="C272" s="7">
        <v>85941</v>
      </c>
      <c r="D272" s="7">
        <v>89879</v>
      </c>
      <c r="E272" s="7">
        <v>3938</v>
      </c>
      <c r="F272" s="19">
        <f>E272/C272</f>
        <v>0.0458221337894602</v>
      </c>
      <c r="G272" s="19">
        <f>E272/D272</f>
        <v>0.0438144616651276</v>
      </c>
      <c r="H272" s="24"/>
      <c r="I272" s="24"/>
      <c r="J272" s="24"/>
      <c r="K272" s="24"/>
      <c r="L272" s="24"/>
      <c r="M272" s="24"/>
      <c r="N272" s="24"/>
      <c r="O272" s="24"/>
      <c r="P272" s="24"/>
      <c r="Q272" s="24"/>
      <c r="R272" s="24"/>
      <c r="S272" s="24"/>
      <c r="T272" s="24"/>
      <c r="U272" s="24"/>
      <c r="V272" s="24"/>
      <c r="W272" s="24"/>
      <c r="X272" s="24"/>
      <c r="Y272" s="24"/>
      <c r="Z272" s="24"/>
    </row>
    <row r="273" ht="19.15" customHeight="1">
      <c r="A273" t="s" s="138">
        <v>6806</v>
      </c>
      <c r="B273" s="139">
        <v>1</v>
      </c>
      <c r="C273" s="7">
        <v>92256</v>
      </c>
      <c r="D273" s="7">
        <v>96186</v>
      </c>
      <c r="E273" s="7">
        <v>3930</v>
      </c>
      <c r="F273" s="19">
        <f>E273/C273</f>
        <v>0.042598855359001</v>
      </c>
      <c r="G273" s="19">
        <f>E273/D273</f>
        <v>0.0408583369721165</v>
      </c>
      <c r="H273" s="24"/>
      <c r="I273" s="24"/>
      <c r="J273" s="24"/>
      <c r="K273" s="24"/>
      <c r="L273" s="24"/>
      <c r="M273" s="24"/>
      <c r="N273" s="24"/>
      <c r="O273" s="24"/>
      <c r="P273" s="24"/>
      <c r="Q273" s="24"/>
      <c r="R273" s="24"/>
      <c r="S273" s="24"/>
      <c r="T273" s="24"/>
      <c r="U273" s="24"/>
      <c r="V273" s="24"/>
      <c r="W273" s="24"/>
      <c r="X273" s="24"/>
      <c r="Y273" s="24"/>
      <c r="Z273" s="24"/>
    </row>
    <row r="274" ht="19.15" customHeight="1">
      <c r="A274" t="s" s="138">
        <v>9993</v>
      </c>
      <c r="B274" s="139">
        <v>5</v>
      </c>
      <c r="C274" s="7">
        <v>91678</v>
      </c>
      <c r="D274" s="7">
        <v>95599</v>
      </c>
      <c r="E274" s="7">
        <v>3921</v>
      </c>
      <c r="F274" s="19">
        <f>E274/C274</f>
        <v>0.042769257619058</v>
      </c>
      <c r="G274" s="19">
        <f>E274/D274</f>
        <v>0.0410150733794287</v>
      </c>
      <c r="H274" s="24"/>
      <c r="I274" s="24"/>
      <c r="J274" s="24"/>
      <c r="K274" s="24"/>
      <c r="L274" s="24"/>
      <c r="M274" s="24"/>
      <c r="N274" s="24"/>
      <c r="O274" s="24"/>
      <c r="P274" s="24"/>
      <c r="Q274" s="24"/>
      <c r="R274" s="24"/>
      <c r="S274" s="24"/>
      <c r="T274" s="24"/>
      <c r="U274" s="24"/>
      <c r="V274" s="24"/>
      <c r="W274" s="24"/>
      <c r="X274" s="24"/>
      <c r="Y274" s="24"/>
      <c r="Z274" s="24"/>
    </row>
    <row r="275" ht="16.6" customHeight="1">
      <c r="A275" t="s" s="144">
        <v>124</v>
      </c>
      <c r="B275" s="7">
        <v>2</v>
      </c>
      <c r="C275" s="143">
        <v>82799</v>
      </c>
      <c r="D275" s="143">
        <v>86701</v>
      </c>
      <c r="E275" s="155">
        <v>3902</v>
      </c>
      <c r="F275" s="19">
        <f>E275/C275</f>
        <v>0.0471261730214133</v>
      </c>
      <c r="G275" s="19">
        <f>E275/D275</f>
        <v>0.0450052479210159</v>
      </c>
      <c r="H275" s="24"/>
      <c r="I275" s="24"/>
      <c r="J275" s="24"/>
      <c r="K275" s="24"/>
      <c r="L275" s="24"/>
      <c r="M275" s="24"/>
      <c r="N275" s="24"/>
      <c r="O275" s="24"/>
      <c r="P275" s="24"/>
      <c r="Q275" s="24"/>
      <c r="R275" s="24"/>
      <c r="S275" s="24"/>
      <c r="T275" s="24"/>
      <c r="U275" s="24"/>
      <c r="V275" s="24"/>
      <c r="W275" s="24"/>
      <c r="X275" s="24"/>
      <c r="Y275" s="24"/>
      <c r="Z275" s="24"/>
    </row>
    <row r="276" ht="19.15" customHeight="1">
      <c r="A276" t="s" s="145">
        <v>2109</v>
      </c>
      <c r="B276" s="7">
        <v>8</v>
      </c>
      <c r="C276" s="7">
        <v>78898</v>
      </c>
      <c r="D276" s="7">
        <v>82758</v>
      </c>
      <c r="E276" s="7">
        <v>3860</v>
      </c>
      <c r="F276" s="19">
        <f>E276/C276</f>
        <v>0.0489239270957439</v>
      </c>
      <c r="G276" s="19">
        <f>E276/D276</f>
        <v>0.0466420164817903</v>
      </c>
      <c r="H276" s="24"/>
      <c r="I276" s="24"/>
      <c r="J276" s="24"/>
      <c r="K276" s="24"/>
      <c r="L276" s="24"/>
      <c r="M276" s="24"/>
      <c r="N276" s="24"/>
      <c r="O276" s="24"/>
      <c r="P276" s="24"/>
      <c r="Q276" s="24"/>
      <c r="R276" s="24"/>
      <c r="S276" s="24"/>
      <c r="T276" s="24"/>
      <c r="U276" s="24"/>
      <c r="V276" s="24"/>
      <c r="W276" s="24"/>
      <c r="X276" s="24"/>
      <c r="Y276" s="24"/>
      <c r="Z276" s="24"/>
    </row>
    <row r="277" ht="13.65" customHeight="1">
      <c r="A277" t="s" s="21">
        <v>8576</v>
      </c>
      <c r="B277" s="7">
        <v>5</v>
      </c>
      <c r="C277" s="7">
        <v>88067</v>
      </c>
      <c r="D277" s="7">
        <v>91925</v>
      </c>
      <c r="E277" s="7">
        <v>3858</v>
      </c>
      <c r="F277" s="19">
        <f>E277/C277</f>
        <v>0.0438075556110688</v>
      </c>
      <c r="G277" s="19">
        <f>E277/D277</f>
        <v>0.0419689964645091</v>
      </c>
      <c r="H277" s="24"/>
      <c r="I277" s="24"/>
      <c r="J277" s="24"/>
      <c r="K277" s="24"/>
      <c r="L277" s="24"/>
      <c r="M277" s="24"/>
      <c r="N277" s="24"/>
      <c r="O277" s="24"/>
      <c r="P277" s="24"/>
      <c r="Q277" s="24"/>
      <c r="R277" s="24"/>
      <c r="S277" s="24"/>
      <c r="T277" s="24"/>
      <c r="U277" s="24"/>
      <c r="V277" s="24"/>
      <c r="W277" s="24"/>
      <c r="X277" s="24"/>
      <c r="Y277" s="24"/>
      <c r="Z277" s="24"/>
    </row>
    <row r="278" ht="16.6" customHeight="1">
      <c r="A278" t="s" s="152">
        <v>124</v>
      </c>
      <c r="B278" s="7">
        <v>10</v>
      </c>
      <c r="C278" s="7">
        <v>90536</v>
      </c>
      <c r="D278" s="7">
        <v>94390</v>
      </c>
      <c r="E278" s="7">
        <v>3854</v>
      </c>
      <c r="F278" s="19">
        <f>E278/C278</f>
        <v>0.0425687019528144</v>
      </c>
      <c r="G278" s="19">
        <f>E278/D278</f>
        <v>0.0408305964614896</v>
      </c>
      <c r="H278" s="24"/>
      <c r="I278" s="24"/>
      <c r="J278" s="24"/>
      <c r="K278" s="24"/>
      <c r="L278" s="24"/>
      <c r="M278" s="24"/>
      <c r="N278" s="24"/>
      <c r="O278" s="24"/>
      <c r="P278" s="24"/>
      <c r="Q278" s="24"/>
      <c r="R278" s="24"/>
      <c r="S278" s="24"/>
      <c r="T278" s="24"/>
      <c r="U278" s="24"/>
      <c r="V278" s="24"/>
      <c r="W278" s="24"/>
      <c r="X278" s="24"/>
      <c r="Y278" s="24"/>
      <c r="Z278" s="24"/>
    </row>
    <row r="279" ht="19.15" customHeight="1">
      <c r="A279" t="s" s="137">
        <v>1526</v>
      </c>
      <c r="B279" s="7">
        <v>2</v>
      </c>
      <c r="C279" s="7">
        <v>111586</v>
      </c>
      <c r="D279" s="7">
        <v>115439</v>
      </c>
      <c r="E279" s="7">
        <v>3853</v>
      </c>
      <c r="F279" s="19">
        <f>E279/C279</f>
        <v>0.0345294212535623</v>
      </c>
      <c r="G279" s="19">
        <f>E279/D279</f>
        <v>0.0333769350046345</v>
      </c>
      <c r="H279" s="24"/>
      <c r="I279" s="24"/>
      <c r="J279" s="24"/>
      <c r="K279" s="24"/>
      <c r="L279" s="24"/>
      <c r="M279" s="24"/>
      <c r="N279" s="24"/>
      <c r="O279" s="24"/>
      <c r="P279" s="24"/>
      <c r="Q279" s="24"/>
      <c r="R279" s="24"/>
      <c r="S279" s="24"/>
      <c r="T279" s="24"/>
      <c r="U279" s="24"/>
      <c r="V279" s="24"/>
      <c r="W279" s="24"/>
      <c r="X279" s="24"/>
      <c r="Y279" s="24"/>
      <c r="Z279" s="24"/>
    </row>
    <row r="280" ht="19.15" customHeight="1">
      <c r="A280" t="s" s="138">
        <v>7364</v>
      </c>
      <c r="B280" s="139">
        <v>6</v>
      </c>
      <c r="C280" s="7">
        <v>91278</v>
      </c>
      <c r="D280" s="7">
        <v>95125</v>
      </c>
      <c r="E280" s="7">
        <v>3847</v>
      </c>
      <c r="F280" s="19">
        <f>E280/C280</f>
        <v>0.0421459716470562</v>
      </c>
      <c r="G280" s="19">
        <f>E280/D280</f>
        <v>0.0404415243101183</v>
      </c>
      <c r="H280" s="24"/>
      <c r="I280" s="24"/>
      <c r="J280" s="24"/>
      <c r="K280" s="24"/>
      <c r="L280" s="24"/>
      <c r="M280" s="24"/>
      <c r="N280" s="24"/>
      <c r="O280" s="24"/>
      <c r="P280" s="24"/>
      <c r="Q280" s="24"/>
      <c r="R280" s="24"/>
      <c r="S280" s="24"/>
      <c r="T280" s="24"/>
      <c r="U280" s="24"/>
      <c r="V280" s="24"/>
      <c r="W280" s="24"/>
      <c r="X280" s="24"/>
      <c r="Y280" s="24"/>
      <c r="Z280" s="24"/>
    </row>
    <row r="281" ht="19.15" customHeight="1">
      <c r="A281" t="s" s="142">
        <v>1526</v>
      </c>
      <c r="B281" s="7">
        <v>6</v>
      </c>
      <c r="C281" s="7">
        <v>85152</v>
      </c>
      <c r="D281" s="7">
        <v>88983</v>
      </c>
      <c r="E281" s="7">
        <v>3831</v>
      </c>
      <c r="F281" s="19">
        <f>E281/C281</f>
        <v>0.0449901352874859</v>
      </c>
      <c r="G281" s="19">
        <f>E281/D281</f>
        <v>0.0430531674589528</v>
      </c>
      <c r="H281" s="24"/>
      <c r="I281" s="24"/>
      <c r="J281" s="24"/>
      <c r="K281" s="24"/>
      <c r="L281" s="24"/>
      <c r="M281" s="24"/>
      <c r="N281" s="24"/>
      <c r="O281" s="24"/>
      <c r="P281" s="24"/>
      <c r="Q281" s="24"/>
      <c r="R281" s="24"/>
      <c r="S281" s="24"/>
      <c r="T281" s="24"/>
      <c r="U281" s="24"/>
      <c r="V281" s="24"/>
      <c r="W281" s="24"/>
      <c r="X281" s="24"/>
      <c r="Y281" s="24"/>
      <c r="Z281" s="24"/>
    </row>
    <row r="282" ht="13.65" customHeight="1">
      <c r="A282" t="s" s="21">
        <v>8576</v>
      </c>
      <c r="B282" s="7">
        <v>2</v>
      </c>
      <c r="C282" s="7">
        <v>79410</v>
      </c>
      <c r="D282" s="7">
        <v>83221</v>
      </c>
      <c r="E282" s="7">
        <v>3811</v>
      </c>
      <c r="F282" s="19">
        <f>E282/C282</f>
        <v>0.0479914368467447</v>
      </c>
      <c r="G282" s="19">
        <f>E282/D282</f>
        <v>0.0457937299479699</v>
      </c>
      <c r="H282" s="24"/>
      <c r="I282" s="24"/>
      <c r="J282" s="24"/>
      <c r="K282" s="24"/>
      <c r="L282" s="24"/>
      <c r="M282" s="24"/>
      <c r="N282" s="24"/>
      <c r="O282" s="24"/>
      <c r="P282" s="24"/>
      <c r="Q282" s="24"/>
      <c r="R282" s="24"/>
      <c r="S282" s="24"/>
      <c r="T282" s="24"/>
      <c r="U282" s="24"/>
      <c r="V282" s="24"/>
      <c r="W282" s="24"/>
      <c r="X282" s="24"/>
      <c r="Y282" s="24"/>
      <c r="Z282" s="24"/>
    </row>
    <row r="283" ht="19.15" customHeight="1">
      <c r="A283" t="s" s="137">
        <v>3605</v>
      </c>
      <c r="B283" s="7">
        <v>1</v>
      </c>
      <c r="C283" s="7">
        <v>86732</v>
      </c>
      <c r="D283" s="7">
        <v>90534</v>
      </c>
      <c r="E283" s="7">
        <v>3802</v>
      </c>
      <c r="F283" s="19">
        <f>E283/C283</f>
        <v>0.0438361850297468</v>
      </c>
      <c r="G283" s="19">
        <f>E283/D283</f>
        <v>0.0419952724943115</v>
      </c>
      <c r="H283" s="24"/>
      <c r="I283" s="24"/>
      <c r="J283" s="24"/>
      <c r="K283" s="24"/>
      <c r="L283" s="24"/>
      <c r="M283" s="24"/>
      <c r="N283" s="24"/>
      <c r="O283" s="24"/>
      <c r="P283" s="24"/>
      <c r="Q283" s="24"/>
      <c r="R283" s="24"/>
      <c r="S283" s="24"/>
      <c r="T283" s="24"/>
      <c r="U283" s="24"/>
      <c r="V283" s="24"/>
      <c r="W283" s="24"/>
      <c r="X283" s="24"/>
      <c r="Y283" s="24"/>
      <c r="Z283" s="24"/>
    </row>
    <row r="284" ht="19.15" customHeight="1">
      <c r="A284" t="s" s="138">
        <v>9116</v>
      </c>
      <c r="B284" s="139">
        <v>7</v>
      </c>
      <c r="C284" s="7">
        <v>87797</v>
      </c>
      <c r="D284" s="7">
        <v>91574</v>
      </c>
      <c r="E284" s="7">
        <v>3777</v>
      </c>
      <c r="F284" s="19">
        <f>E284/C284</f>
        <v>0.0430196931558026</v>
      </c>
      <c r="G284" s="19">
        <f>E284/D284</f>
        <v>0.0412453316443532</v>
      </c>
      <c r="H284" s="24"/>
      <c r="I284" s="24"/>
      <c r="J284" s="24"/>
      <c r="K284" s="24"/>
      <c r="L284" s="24"/>
      <c r="M284" s="24"/>
      <c r="N284" s="24"/>
      <c r="O284" s="24"/>
      <c r="P284" s="24"/>
      <c r="Q284" s="24"/>
      <c r="R284" s="24"/>
      <c r="S284" s="24"/>
      <c r="T284" s="24"/>
      <c r="U284" s="24"/>
      <c r="V284" s="24"/>
      <c r="W284" s="24"/>
      <c r="X284" s="24"/>
      <c r="Y284" s="24"/>
      <c r="Z284" s="24"/>
    </row>
    <row r="285" ht="19.15" customHeight="1">
      <c r="A285" t="s" s="140">
        <v>1208</v>
      </c>
      <c r="B285" s="7">
        <v>4</v>
      </c>
      <c r="C285" s="7">
        <v>96566</v>
      </c>
      <c r="D285" s="7">
        <v>100313</v>
      </c>
      <c r="E285" s="7">
        <v>3747</v>
      </c>
      <c r="F285" s="19">
        <f>E285/C285</f>
        <v>0.0388024770623201</v>
      </c>
      <c r="G285" s="19">
        <f>E285/D285</f>
        <v>0.0373530848444369</v>
      </c>
      <c r="H285" s="24"/>
      <c r="I285" s="24"/>
      <c r="J285" s="24"/>
      <c r="K285" s="24"/>
      <c r="L285" s="24"/>
      <c r="M285" s="24"/>
      <c r="N285" s="24"/>
      <c r="O285" s="24"/>
      <c r="P285" s="24"/>
      <c r="Q285" s="24"/>
      <c r="R285" s="24"/>
      <c r="S285" s="24"/>
      <c r="T285" s="24"/>
      <c r="U285" s="24"/>
      <c r="V285" s="24"/>
      <c r="W285" s="24"/>
      <c r="X285" s="24"/>
      <c r="Y285" s="24"/>
      <c r="Z285" s="24"/>
    </row>
    <row r="286" ht="19.15" customHeight="1">
      <c r="A286" t="s" s="138">
        <v>6266</v>
      </c>
      <c r="B286" s="139">
        <v>1</v>
      </c>
      <c r="C286" s="7">
        <v>90847</v>
      </c>
      <c r="D286" s="7">
        <v>94571</v>
      </c>
      <c r="E286" s="7">
        <v>3724</v>
      </c>
      <c r="F286" s="19">
        <f>E286/C286</f>
        <v>0.0409919975343159</v>
      </c>
      <c r="G286" s="19">
        <f>E286/D286</f>
        <v>0.0393778219538759</v>
      </c>
      <c r="H286" s="24"/>
      <c r="I286" s="24"/>
      <c r="J286" s="24"/>
      <c r="K286" s="24"/>
      <c r="L286" s="24"/>
      <c r="M286" s="24"/>
      <c r="N286" s="24"/>
      <c r="O286" s="24"/>
      <c r="P286" s="24"/>
      <c r="Q286" s="24"/>
      <c r="R286" s="24"/>
      <c r="S286" s="24"/>
      <c r="T286" s="24"/>
      <c r="U286" s="24"/>
      <c r="V286" s="24"/>
      <c r="W286" s="24"/>
      <c r="X286" s="24"/>
      <c r="Y286" s="24"/>
      <c r="Z286" s="24"/>
    </row>
    <row r="287" ht="19.15" customHeight="1">
      <c r="A287" t="s" s="140">
        <v>2007</v>
      </c>
      <c r="B287" s="7">
        <v>3</v>
      </c>
      <c r="C287" s="7">
        <v>84052</v>
      </c>
      <c r="D287" s="7">
        <v>87761</v>
      </c>
      <c r="E287" s="7">
        <v>3709</v>
      </c>
      <c r="F287" s="19">
        <f>E287/C287</f>
        <v>0.0441274449150526</v>
      </c>
      <c r="G287" s="19">
        <f>E287/D287</f>
        <v>0.042262508403505</v>
      </c>
      <c r="H287" s="24"/>
      <c r="I287" s="24"/>
      <c r="J287" s="24"/>
      <c r="K287" s="24"/>
      <c r="L287" s="24"/>
      <c r="M287" s="24"/>
      <c r="N287" s="24"/>
      <c r="O287" s="24"/>
      <c r="P287" s="24"/>
      <c r="Q287" s="24"/>
      <c r="R287" s="24"/>
      <c r="S287" s="24"/>
      <c r="T287" s="24"/>
      <c r="U287" s="24"/>
      <c r="V287" s="24"/>
      <c r="W287" s="24"/>
      <c r="X287" s="24"/>
      <c r="Y287" s="24"/>
      <c r="Z287" s="24"/>
    </row>
    <row r="288" ht="19.15" customHeight="1">
      <c r="A288" t="s" s="138">
        <v>9993</v>
      </c>
      <c r="B288" s="139">
        <v>2</v>
      </c>
      <c r="C288" s="7">
        <v>101403</v>
      </c>
      <c r="D288" s="7">
        <v>105093</v>
      </c>
      <c r="E288" s="7">
        <v>3690</v>
      </c>
      <c r="F288" s="19">
        <f>E288/C288</f>
        <v>0.0363894559332564</v>
      </c>
      <c r="G288" s="19">
        <f>E288/D288</f>
        <v>0.0351117581570609</v>
      </c>
      <c r="H288" s="24"/>
      <c r="I288" s="24"/>
      <c r="J288" s="24"/>
      <c r="K288" s="24"/>
      <c r="L288" s="24"/>
      <c r="M288" s="24"/>
      <c r="N288" s="24"/>
      <c r="O288" s="24"/>
      <c r="P288" s="24"/>
      <c r="Q288" s="24"/>
      <c r="R288" s="24"/>
      <c r="S288" s="24"/>
      <c r="T288" s="24"/>
      <c r="U288" s="24"/>
      <c r="V288" s="24"/>
      <c r="W288" s="24"/>
      <c r="X288" s="24"/>
      <c r="Y288" s="24"/>
      <c r="Z288" s="24"/>
    </row>
    <row r="289" ht="19.15" customHeight="1">
      <c r="A289" t="s" s="138">
        <v>8310</v>
      </c>
      <c r="B289" s="139">
        <v>4</v>
      </c>
      <c r="C289" s="7">
        <v>91516</v>
      </c>
      <c r="D289" s="7">
        <v>95185</v>
      </c>
      <c r="E289" s="7">
        <v>3669</v>
      </c>
      <c r="F289" s="19">
        <f>E289/C289</f>
        <v>0.0400913501464225</v>
      </c>
      <c r="G289" s="19">
        <f>E289/D289</f>
        <v>0.0385459893890844</v>
      </c>
      <c r="H289" s="24"/>
      <c r="I289" s="24"/>
      <c r="J289" s="24"/>
      <c r="K289" s="24"/>
      <c r="L289" s="24"/>
      <c r="M289" s="24"/>
      <c r="N289" s="24"/>
      <c r="O289" s="24"/>
      <c r="P289" s="24"/>
      <c r="Q289" s="24"/>
      <c r="R289" s="24"/>
      <c r="S289" s="24"/>
      <c r="T289" s="24"/>
      <c r="U289" s="24"/>
      <c r="V289" s="24"/>
      <c r="W289" s="24"/>
      <c r="X289" s="24"/>
      <c r="Y289" s="24"/>
      <c r="Z289" s="24"/>
    </row>
    <row r="290" ht="19.15" customHeight="1">
      <c r="A290" t="s" s="138">
        <v>1401</v>
      </c>
      <c r="B290" s="139">
        <v>2</v>
      </c>
      <c r="C290" s="7">
        <v>87929</v>
      </c>
      <c r="D290" s="7">
        <v>91596</v>
      </c>
      <c r="E290" s="7">
        <v>3667</v>
      </c>
      <c r="F290" s="19">
        <f>E290/C290</f>
        <v>0.0417041021733444</v>
      </c>
      <c r="G290" s="19">
        <f>E290/D290</f>
        <v>0.0400344993231145</v>
      </c>
      <c r="H290" s="24"/>
      <c r="I290" s="24"/>
      <c r="J290" s="24"/>
      <c r="K290" s="24"/>
      <c r="L290" s="24"/>
      <c r="M290" s="24"/>
      <c r="N290" s="24"/>
      <c r="O290" s="24"/>
      <c r="P290" s="24"/>
      <c r="Q290" s="24"/>
      <c r="R290" s="24"/>
      <c r="S290" s="24"/>
      <c r="T290" s="24"/>
      <c r="U290" s="24"/>
      <c r="V290" s="24"/>
      <c r="W290" s="24"/>
      <c r="X290" s="24"/>
      <c r="Y290" s="24"/>
      <c r="Z290" s="24"/>
    </row>
    <row r="291" ht="19.15" customHeight="1">
      <c r="A291" t="s" s="142">
        <v>4559</v>
      </c>
      <c r="B291" s="7">
        <v>5</v>
      </c>
      <c r="C291" s="7">
        <v>90351</v>
      </c>
      <c r="D291" s="7">
        <v>94002</v>
      </c>
      <c r="E291" s="7">
        <v>3651</v>
      </c>
      <c r="F291" s="19">
        <f>E291/C291</f>
        <v>0.040409071288641</v>
      </c>
      <c r="G291" s="19">
        <f>E291/D291</f>
        <v>0.0388395991574647</v>
      </c>
      <c r="H291" s="24"/>
      <c r="I291" s="24"/>
      <c r="J291" s="24"/>
      <c r="K291" s="24"/>
      <c r="L291" s="24"/>
      <c r="M291" s="24"/>
      <c r="N291" s="24"/>
      <c r="O291" s="24"/>
      <c r="P291" s="24"/>
      <c r="Q291" s="24"/>
      <c r="R291" s="24"/>
      <c r="S291" s="24"/>
      <c r="T291" s="24"/>
      <c r="U291" s="24"/>
      <c r="V291" s="24"/>
      <c r="W291" s="24"/>
      <c r="X291" s="24"/>
      <c r="Y291" s="24"/>
      <c r="Z291" s="24"/>
    </row>
    <row r="292" ht="19.15" customHeight="1">
      <c r="A292" t="s" s="145">
        <v>1208</v>
      </c>
      <c r="B292" s="7">
        <v>2</v>
      </c>
      <c r="C292" s="7">
        <v>101485</v>
      </c>
      <c r="D292" s="7">
        <v>105130</v>
      </c>
      <c r="E292" s="7">
        <v>3645</v>
      </c>
      <c r="F292" s="19">
        <f>E292/C292</f>
        <v>0.0359166379267872</v>
      </c>
      <c r="G292" s="19">
        <f>E292/D292</f>
        <v>0.0346713592694759</v>
      </c>
      <c r="H292" s="24"/>
      <c r="I292" s="24"/>
      <c r="J292" s="24"/>
      <c r="K292" s="24"/>
      <c r="L292" s="24"/>
      <c r="M292" s="24"/>
      <c r="N292" s="24"/>
      <c r="O292" s="24"/>
      <c r="P292" s="24"/>
      <c r="Q292" s="24"/>
      <c r="R292" s="24"/>
      <c r="S292" s="24"/>
      <c r="T292" s="24"/>
      <c r="U292" s="24"/>
      <c r="V292" s="24"/>
      <c r="W292" s="24"/>
      <c r="X292" s="24"/>
      <c r="Y292" s="24"/>
      <c r="Z292" s="24"/>
    </row>
    <row r="293" ht="19.15" customHeight="1">
      <c r="A293" t="s" s="137">
        <v>4247</v>
      </c>
      <c r="B293" s="7">
        <v>5</v>
      </c>
      <c r="C293" s="7">
        <v>95032</v>
      </c>
      <c r="D293" s="7">
        <v>98658</v>
      </c>
      <c r="E293" s="7">
        <v>3626</v>
      </c>
      <c r="F293" s="19">
        <f>E293/C293</f>
        <v>0.0381555686505598</v>
      </c>
      <c r="G293" s="19">
        <f>E293/D293</f>
        <v>0.0367532283241096</v>
      </c>
      <c r="H293" s="24"/>
      <c r="I293" s="24"/>
      <c r="J293" s="24"/>
      <c r="K293" s="24"/>
      <c r="L293" s="24"/>
      <c r="M293" s="24"/>
      <c r="N293" s="24"/>
      <c r="O293" s="24"/>
      <c r="P293" s="24"/>
      <c r="Q293" s="24"/>
      <c r="R293" s="24"/>
      <c r="S293" s="24"/>
      <c r="T293" s="24"/>
      <c r="U293" s="24"/>
      <c r="V293" s="24"/>
      <c r="W293" s="24"/>
      <c r="X293" s="24"/>
      <c r="Y293" s="24"/>
      <c r="Z293" s="24"/>
    </row>
    <row r="294" ht="19.15" customHeight="1">
      <c r="A294" t="s" s="138">
        <v>7055</v>
      </c>
      <c r="B294" s="139">
        <v>2</v>
      </c>
      <c r="C294" s="7">
        <v>89568</v>
      </c>
      <c r="D294" s="7">
        <v>93171</v>
      </c>
      <c r="E294" s="7">
        <v>3603</v>
      </c>
      <c r="F294" s="19">
        <f>E294/C294</f>
        <v>0.0402264201500536</v>
      </c>
      <c r="G294" s="19">
        <f>E294/D294</f>
        <v>0.0386708310525807</v>
      </c>
      <c r="H294" s="24"/>
      <c r="I294" s="24"/>
      <c r="J294" s="24"/>
      <c r="K294" s="24"/>
      <c r="L294" s="24"/>
      <c r="M294" s="24"/>
      <c r="N294" s="24"/>
      <c r="O294" s="24"/>
      <c r="P294" s="24"/>
      <c r="Q294" s="24"/>
      <c r="R294" s="24"/>
      <c r="S294" s="24"/>
      <c r="T294" s="24"/>
      <c r="U294" s="24"/>
      <c r="V294" s="24"/>
      <c r="W294" s="24"/>
      <c r="X294" s="24"/>
      <c r="Y294" s="24"/>
      <c r="Z294" s="24"/>
    </row>
    <row r="295" ht="19.15" customHeight="1">
      <c r="A295" t="s" s="138">
        <v>10338</v>
      </c>
      <c r="B295" s="139">
        <v>3</v>
      </c>
      <c r="C295" s="7">
        <v>77026</v>
      </c>
      <c r="D295" s="7">
        <v>80602</v>
      </c>
      <c r="E295" s="7">
        <v>3576</v>
      </c>
      <c r="F295" s="19">
        <f>E295/C295</f>
        <v>0.046425882169657</v>
      </c>
      <c r="G295" s="19">
        <f>E295/D295</f>
        <v>0.0443661447606759</v>
      </c>
      <c r="H295" s="24"/>
      <c r="I295" s="24"/>
      <c r="J295" s="24"/>
      <c r="K295" s="24"/>
      <c r="L295" s="24"/>
      <c r="M295" s="24"/>
      <c r="N295" s="24"/>
      <c r="O295" s="24"/>
      <c r="P295" s="24"/>
      <c r="Q295" s="24"/>
      <c r="R295" s="24"/>
      <c r="S295" s="24"/>
      <c r="T295" s="24"/>
      <c r="U295" s="24"/>
      <c r="V295" s="24"/>
      <c r="W295" s="24"/>
      <c r="X295" s="24"/>
      <c r="Y295" s="24"/>
      <c r="Z295" s="24"/>
    </row>
    <row r="296" ht="19.15" customHeight="1">
      <c r="A296" t="s" s="138">
        <v>5229</v>
      </c>
      <c r="B296" s="139">
        <v>4</v>
      </c>
      <c r="C296" s="7">
        <v>96670</v>
      </c>
      <c r="D296" s="7">
        <v>100241</v>
      </c>
      <c r="E296" s="7">
        <v>3571</v>
      </c>
      <c r="F296" s="19">
        <f>E296/C296</f>
        <v>0.036940105513603</v>
      </c>
      <c r="G296" s="19">
        <f>E296/D296</f>
        <v>0.0356241458086013</v>
      </c>
      <c r="H296" s="24"/>
      <c r="I296" s="24"/>
      <c r="J296" s="24"/>
      <c r="K296" s="24"/>
      <c r="L296" s="24"/>
      <c r="M296" s="24"/>
      <c r="N296" s="24"/>
      <c r="O296" s="24"/>
      <c r="P296" s="24"/>
      <c r="Q296" s="24"/>
      <c r="R296" s="24"/>
      <c r="S296" s="24"/>
      <c r="T296" s="24"/>
      <c r="U296" s="24"/>
      <c r="V296" s="24"/>
      <c r="W296" s="24"/>
      <c r="X296" s="24"/>
      <c r="Y296" s="24"/>
      <c r="Z296" s="24"/>
    </row>
    <row r="297" ht="13.65" customHeight="1">
      <c r="A297" t="s" s="20">
        <v>5071</v>
      </c>
      <c r="B297" s="7">
        <v>2</v>
      </c>
      <c r="C297" s="7">
        <v>94076</v>
      </c>
      <c r="D297" s="7">
        <v>97643</v>
      </c>
      <c r="E297" s="7">
        <v>3567</v>
      </c>
      <c r="F297" s="19">
        <f>E297/C297</f>
        <v>0.0379161528976572</v>
      </c>
      <c r="G297" s="19">
        <f>E297/D297</f>
        <v>0.0365310365310365</v>
      </c>
      <c r="H297" s="24"/>
      <c r="I297" s="24"/>
      <c r="J297" s="24"/>
      <c r="K297" s="24"/>
      <c r="L297" s="24"/>
      <c r="M297" s="24"/>
      <c r="N297" s="24"/>
      <c r="O297" s="24"/>
      <c r="P297" s="24"/>
      <c r="Q297" s="24"/>
      <c r="R297" s="24"/>
      <c r="S297" s="24"/>
      <c r="T297" s="24"/>
      <c r="U297" s="24"/>
      <c r="V297" s="24"/>
      <c r="W297" s="24"/>
      <c r="X297" s="24"/>
      <c r="Y297" s="24"/>
      <c r="Z297" s="24"/>
    </row>
    <row r="298" ht="19.15" customHeight="1">
      <c r="A298" t="s" s="137">
        <v>4559</v>
      </c>
      <c r="B298" s="7">
        <v>6</v>
      </c>
      <c r="C298" s="7">
        <v>81350</v>
      </c>
      <c r="D298" s="7">
        <v>84898</v>
      </c>
      <c r="E298" s="7">
        <v>3548</v>
      </c>
      <c r="F298" s="19">
        <f>E298/C298</f>
        <v>0.0436140135218193</v>
      </c>
      <c r="G298" s="19">
        <f>E298/D298</f>
        <v>0.0417913260618625</v>
      </c>
      <c r="H298" s="24"/>
      <c r="I298" s="24"/>
      <c r="J298" s="24"/>
      <c r="K298" s="24"/>
      <c r="L298" s="24"/>
      <c r="M298" s="24"/>
      <c r="N298" s="24"/>
      <c r="O298" s="24"/>
      <c r="P298" s="24"/>
      <c r="Q298" s="24"/>
      <c r="R298" s="24"/>
      <c r="S298" s="24"/>
      <c r="T298" s="24"/>
      <c r="U298" s="24"/>
      <c r="V298" s="24"/>
      <c r="W298" s="24"/>
      <c r="X298" s="24"/>
      <c r="Y298" s="24"/>
      <c r="Z298" s="24"/>
    </row>
    <row r="299" ht="19.15" customHeight="1">
      <c r="A299" t="s" s="138">
        <v>10951</v>
      </c>
      <c r="B299" s="139">
        <v>6</v>
      </c>
      <c r="C299" s="7">
        <v>81964</v>
      </c>
      <c r="D299" s="7">
        <v>85484</v>
      </c>
      <c r="E299" s="7">
        <v>3520</v>
      </c>
      <c r="F299" s="19">
        <f>E299/C299</f>
        <v>0.0429456834707921</v>
      </c>
      <c r="G299" s="19">
        <f>E299/D299</f>
        <v>0.0411772963361565</v>
      </c>
      <c r="H299" s="24"/>
      <c r="I299" s="24"/>
      <c r="J299" s="24"/>
      <c r="K299" s="24"/>
      <c r="L299" s="24"/>
      <c r="M299" s="24"/>
      <c r="N299" s="24"/>
      <c r="O299" s="24"/>
      <c r="P299" s="24"/>
      <c r="Q299" s="24"/>
      <c r="R299" s="24"/>
      <c r="S299" s="24"/>
      <c r="T299" s="24"/>
      <c r="U299" s="24"/>
      <c r="V299" s="24"/>
      <c r="W299" s="24"/>
      <c r="X299" s="24"/>
      <c r="Y299" s="24"/>
      <c r="Z299" s="24"/>
    </row>
    <row r="300" ht="19.15" customHeight="1">
      <c r="A300" t="s" s="138">
        <v>1922</v>
      </c>
      <c r="B300" s="139">
        <v>3</v>
      </c>
      <c r="C300" s="7">
        <v>101267</v>
      </c>
      <c r="D300" s="7">
        <v>104785</v>
      </c>
      <c r="E300" s="7">
        <v>3518</v>
      </c>
      <c r="F300" s="19">
        <f>E300/C300</f>
        <v>0.0347398461492885</v>
      </c>
      <c r="G300" s="19">
        <f>E300/D300</f>
        <v>0.0335735076585389</v>
      </c>
      <c r="H300" s="24"/>
      <c r="I300" s="24"/>
      <c r="J300" s="24"/>
      <c r="K300" s="24"/>
      <c r="L300" s="24"/>
      <c r="M300" s="24"/>
      <c r="N300" s="24"/>
      <c r="O300" s="24"/>
      <c r="P300" s="24"/>
      <c r="Q300" s="24"/>
      <c r="R300" s="24"/>
      <c r="S300" s="24"/>
      <c r="T300" s="24"/>
      <c r="U300" s="24"/>
      <c r="V300" s="24"/>
      <c r="W300" s="24"/>
      <c r="X300" s="24"/>
      <c r="Y300" s="24"/>
      <c r="Z300" s="24"/>
    </row>
    <row r="301" ht="19.15" customHeight="1">
      <c r="A301" t="s" s="138">
        <v>8310</v>
      </c>
      <c r="B301" s="139">
        <v>6</v>
      </c>
      <c r="C301" s="7">
        <v>85478</v>
      </c>
      <c r="D301" s="7">
        <v>88996</v>
      </c>
      <c r="E301" s="7">
        <v>3518</v>
      </c>
      <c r="F301" s="19">
        <f>E301/C301</f>
        <v>0.0411567888813496</v>
      </c>
      <c r="G301" s="19">
        <f>E301/D301</f>
        <v>0.0395298665108544</v>
      </c>
      <c r="H301" s="24"/>
      <c r="I301" s="24"/>
      <c r="J301" s="24"/>
      <c r="K301" s="24"/>
      <c r="L301" s="24"/>
      <c r="M301" s="24"/>
      <c r="N301" s="24"/>
      <c r="O301" s="24"/>
      <c r="P301" s="24"/>
      <c r="Q301" s="24"/>
      <c r="R301" s="24"/>
      <c r="S301" s="24"/>
      <c r="T301" s="24"/>
      <c r="U301" s="24"/>
      <c r="V301" s="24"/>
      <c r="W301" s="24"/>
      <c r="X301" s="24"/>
      <c r="Y301" s="24"/>
      <c r="Z301" s="24"/>
    </row>
    <row r="302" ht="16.6" customHeight="1">
      <c r="A302" t="s" s="141">
        <v>124</v>
      </c>
      <c r="B302" s="7">
        <v>6</v>
      </c>
      <c r="C302" s="7">
        <v>100374</v>
      </c>
      <c r="D302" s="7">
        <v>103879</v>
      </c>
      <c r="E302" s="7">
        <v>3505</v>
      </c>
      <c r="F302" s="19">
        <f>E302/C302</f>
        <v>0.0349194014386196</v>
      </c>
      <c r="G302" s="19">
        <f>E302/D302</f>
        <v>0.0337411796416985</v>
      </c>
      <c r="H302" s="24"/>
      <c r="I302" s="24"/>
      <c r="J302" s="24"/>
      <c r="K302" s="24"/>
      <c r="L302" s="24"/>
      <c r="M302" s="24"/>
      <c r="N302" s="24"/>
      <c r="O302" s="24"/>
      <c r="P302" s="24"/>
      <c r="Q302" s="24"/>
      <c r="R302" s="24"/>
      <c r="S302" s="24"/>
      <c r="T302" s="24"/>
      <c r="U302" s="24"/>
      <c r="V302" s="24"/>
      <c r="W302" s="24"/>
      <c r="X302" s="24"/>
      <c r="Y302" s="24"/>
      <c r="Z302" s="24"/>
    </row>
    <row r="303" ht="19.15" customHeight="1">
      <c r="A303" t="s" s="138">
        <v>4923</v>
      </c>
      <c r="B303" s="139">
        <v>3</v>
      </c>
      <c r="C303" s="7">
        <v>94535</v>
      </c>
      <c r="D303" s="7">
        <v>98039</v>
      </c>
      <c r="E303" s="7">
        <v>3504</v>
      </c>
      <c r="F303" s="19">
        <f>E303/C303</f>
        <v>0.0370656370656371</v>
      </c>
      <c r="G303" s="19">
        <f>E303/D303</f>
        <v>0.035740878629933</v>
      </c>
      <c r="H303" s="24"/>
      <c r="I303" s="24"/>
      <c r="J303" s="24"/>
      <c r="K303" s="24"/>
      <c r="L303" s="24"/>
      <c r="M303" s="24"/>
      <c r="N303" s="24"/>
      <c r="O303" s="24"/>
      <c r="P303" s="24"/>
      <c r="Q303" s="24"/>
      <c r="R303" s="24"/>
      <c r="S303" s="24"/>
      <c r="T303" s="24"/>
      <c r="U303" s="24"/>
      <c r="V303" s="24"/>
      <c r="W303" s="24"/>
      <c r="X303" s="24"/>
      <c r="Y303" s="24"/>
      <c r="Z303" s="24"/>
    </row>
    <row r="304" ht="19.15" customHeight="1">
      <c r="A304" t="s" s="138">
        <v>10951</v>
      </c>
      <c r="B304" s="139">
        <v>9</v>
      </c>
      <c r="C304" s="7">
        <v>83667</v>
      </c>
      <c r="D304" s="7">
        <v>87171</v>
      </c>
      <c r="E304" s="7">
        <v>3504</v>
      </c>
      <c r="F304" s="19">
        <f>E304/C304</f>
        <v>0.0418803112338198</v>
      </c>
      <c r="G304" s="19">
        <f>E304/D304</f>
        <v>0.0401968544584782</v>
      </c>
      <c r="H304" s="24"/>
      <c r="I304" s="24"/>
      <c r="J304" s="24"/>
      <c r="K304" s="24"/>
      <c r="L304" s="24"/>
      <c r="M304" s="24"/>
      <c r="N304" s="24"/>
      <c r="O304" s="24"/>
      <c r="P304" s="24"/>
      <c r="Q304" s="24"/>
      <c r="R304" s="24"/>
      <c r="S304" s="24"/>
      <c r="T304" s="24"/>
      <c r="U304" s="24"/>
      <c r="V304" s="24"/>
      <c r="W304" s="24"/>
      <c r="X304" s="24"/>
      <c r="Y304" s="24"/>
      <c r="Z304" s="24"/>
    </row>
    <row r="305" ht="19.15" customHeight="1">
      <c r="A305" t="s" s="138">
        <v>10951</v>
      </c>
      <c r="B305" s="139">
        <v>7</v>
      </c>
      <c r="C305" s="7">
        <v>85241</v>
      </c>
      <c r="D305" s="7">
        <v>88742</v>
      </c>
      <c r="E305" s="7">
        <v>3501</v>
      </c>
      <c r="F305" s="19">
        <f>E305/C305</f>
        <v>0.0410717847045436</v>
      </c>
      <c r="G305" s="19">
        <f>E305/D305</f>
        <v>0.0394514435104009</v>
      </c>
      <c r="H305" s="24"/>
      <c r="I305" s="24"/>
      <c r="J305" s="24"/>
      <c r="K305" s="24"/>
      <c r="L305" s="24"/>
      <c r="M305" s="24"/>
      <c r="N305" s="24"/>
      <c r="O305" s="24"/>
      <c r="P305" s="24"/>
      <c r="Q305" s="24"/>
      <c r="R305" s="24"/>
      <c r="S305" s="24"/>
      <c r="T305" s="24"/>
      <c r="U305" s="24"/>
      <c r="V305" s="24"/>
      <c r="W305" s="24"/>
      <c r="X305" s="24"/>
      <c r="Y305" s="24"/>
      <c r="Z305" s="24"/>
    </row>
    <row r="306" ht="19.15" customHeight="1">
      <c r="A306" t="s" s="138">
        <v>1072</v>
      </c>
      <c r="B306" s="139">
        <v>2</v>
      </c>
      <c r="C306" s="7">
        <v>77528</v>
      </c>
      <c r="D306" s="7">
        <v>81021</v>
      </c>
      <c r="E306" s="7">
        <v>3493</v>
      </c>
      <c r="F306" s="19">
        <f>E306/C306</f>
        <v>0.0450546899184811</v>
      </c>
      <c r="G306" s="19">
        <f>E306/D306</f>
        <v>0.0431122795324669</v>
      </c>
      <c r="H306" s="24"/>
      <c r="I306" s="24"/>
      <c r="J306" s="24"/>
      <c r="K306" s="24"/>
      <c r="L306" s="24"/>
      <c r="M306" s="24"/>
      <c r="N306" s="24"/>
      <c r="O306" s="24"/>
      <c r="P306" s="24"/>
      <c r="Q306" s="24"/>
      <c r="R306" s="24"/>
      <c r="S306" s="24"/>
      <c r="T306" s="24"/>
      <c r="U306" s="24"/>
      <c r="V306" s="24"/>
      <c r="W306" s="24"/>
      <c r="X306" s="24"/>
      <c r="Y306" s="24"/>
      <c r="Z306" s="24"/>
    </row>
    <row r="307" ht="13.65" customHeight="1">
      <c r="A307" t="s" s="151">
        <v>5071</v>
      </c>
      <c r="B307" s="7">
        <v>3</v>
      </c>
      <c r="C307" s="7">
        <v>83113</v>
      </c>
      <c r="D307" s="7">
        <v>86605</v>
      </c>
      <c r="E307" s="7">
        <v>3492</v>
      </c>
      <c r="F307" s="19">
        <f>E307/C307</f>
        <v>0.0420150878923875</v>
      </c>
      <c r="G307" s="19">
        <f>E307/D307</f>
        <v>0.0403209976329311</v>
      </c>
      <c r="H307" s="24"/>
      <c r="I307" s="24"/>
      <c r="J307" s="24"/>
      <c r="K307" s="24"/>
      <c r="L307" s="24"/>
      <c r="M307" s="24"/>
      <c r="N307" s="24"/>
      <c r="O307" s="24"/>
      <c r="P307" s="24"/>
      <c r="Q307" s="24"/>
      <c r="R307" s="24"/>
      <c r="S307" s="24"/>
      <c r="T307" s="24"/>
      <c r="U307" s="24"/>
      <c r="V307" s="24"/>
      <c r="W307" s="24"/>
      <c r="X307" s="24"/>
      <c r="Y307" s="24"/>
      <c r="Z307" s="24"/>
    </row>
    <row r="308" ht="19.15" customHeight="1">
      <c r="A308" t="s" s="138">
        <v>7629</v>
      </c>
      <c r="B308" s="139">
        <v>1</v>
      </c>
      <c r="C308" s="7">
        <v>91295</v>
      </c>
      <c r="D308" s="7">
        <v>94778</v>
      </c>
      <c r="E308" s="7">
        <v>3483</v>
      </c>
      <c r="F308" s="19">
        <f>E308/C308</f>
        <v>0.0381510487978531</v>
      </c>
      <c r="G308" s="19">
        <f>E308/D308</f>
        <v>0.0367490345860854</v>
      </c>
      <c r="H308" s="24"/>
      <c r="I308" s="24"/>
      <c r="J308" s="24"/>
      <c r="K308" s="24"/>
      <c r="L308" s="24"/>
      <c r="M308" s="24"/>
      <c r="N308" s="24"/>
      <c r="O308" s="24"/>
      <c r="P308" s="24"/>
      <c r="Q308" s="24"/>
      <c r="R308" s="24"/>
      <c r="S308" s="24"/>
      <c r="T308" s="24"/>
      <c r="U308" s="24"/>
      <c r="V308" s="24"/>
      <c r="W308" s="24"/>
      <c r="X308" s="24"/>
      <c r="Y308" s="24"/>
      <c r="Z308" s="24"/>
    </row>
    <row r="309" ht="19.15" customHeight="1">
      <c r="A309" t="s" s="140">
        <v>2007</v>
      </c>
      <c r="B309" s="7">
        <v>1</v>
      </c>
      <c r="C309" s="7">
        <v>100755</v>
      </c>
      <c r="D309" s="7">
        <v>104217</v>
      </c>
      <c r="E309" s="7">
        <v>3462</v>
      </c>
      <c r="F309" s="19">
        <f>E309/C309</f>
        <v>0.0343605776388269</v>
      </c>
      <c r="G309" s="19">
        <f>E309/D309</f>
        <v>0.0332191485074412</v>
      </c>
      <c r="H309" s="24"/>
      <c r="I309" s="24"/>
      <c r="J309" s="24"/>
      <c r="K309" s="24"/>
      <c r="L309" s="24"/>
      <c r="M309" s="24"/>
      <c r="N309" s="24"/>
      <c r="O309" s="24"/>
      <c r="P309" s="24"/>
      <c r="Q309" s="24"/>
      <c r="R309" s="24"/>
      <c r="S309" s="24"/>
      <c r="T309" s="24"/>
      <c r="U309" s="24"/>
      <c r="V309" s="24"/>
      <c r="W309" s="24"/>
      <c r="X309" s="24"/>
      <c r="Y309" s="24"/>
      <c r="Z309" s="24"/>
    </row>
    <row r="310" ht="19.15" customHeight="1">
      <c r="A310" t="s" s="138">
        <v>4923</v>
      </c>
      <c r="B310" s="139">
        <v>2</v>
      </c>
      <c r="C310" s="7">
        <v>87203</v>
      </c>
      <c r="D310" s="7">
        <v>90660</v>
      </c>
      <c r="E310" s="7">
        <v>3457</v>
      </c>
      <c r="F310" s="19">
        <f>E310/C310</f>
        <v>0.0396431315436396</v>
      </c>
      <c r="G310" s="19">
        <f>E310/D310</f>
        <v>0.0381314802559012</v>
      </c>
      <c r="H310" s="24"/>
      <c r="I310" s="24"/>
      <c r="J310" s="24"/>
      <c r="K310" s="24"/>
      <c r="L310" s="24"/>
      <c r="M310" s="24"/>
      <c r="N310" s="24"/>
      <c r="O310" s="24"/>
      <c r="P310" s="24"/>
      <c r="Q310" s="24"/>
      <c r="R310" s="24"/>
      <c r="S310" s="24"/>
      <c r="T310" s="24"/>
      <c r="U310" s="24"/>
      <c r="V310" s="24"/>
      <c r="W310" s="24"/>
      <c r="X310" s="24"/>
      <c r="Y310" s="24"/>
      <c r="Z310" s="24"/>
    </row>
    <row r="311" ht="13.65" customHeight="1">
      <c r="A311" t="s" s="151">
        <v>7258</v>
      </c>
      <c r="B311" s="7">
        <v>2</v>
      </c>
      <c r="C311" s="7">
        <v>88651</v>
      </c>
      <c r="D311" s="7">
        <v>92083</v>
      </c>
      <c r="E311" s="7">
        <v>3432</v>
      </c>
      <c r="F311" s="19">
        <f>E311/C311</f>
        <v>0.0387136072915139</v>
      </c>
      <c r="G311" s="19">
        <f>E311/D311</f>
        <v>0.037270723151939</v>
      </c>
      <c r="H311" s="24"/>
      <c r="I311" s="24"/>
      <c r="J311" s="24"/>
      <c r="K311" s="24"/>
      <c r="L311" s="24"/>
      <c r="M311" s="24"/>
      <c r="N311" s="24"/>
      <c r="O311" s="24"/>
      <c r="P311" s="24"/>
      <c r="Q311" s="24"/>
      <c r="R311" s="24"/>
      <c r="S311" s="24"/>
      <c r="T311" s="24"/>
      <c r="U311" s="24"/>
      <c r="V311" s="24"/>
      <c r="W311" s="24"/>
      <c r="X311" s="24"/>
      <c r="Y311" s="24"/>
      <c r="Z311" s="24"/>
    </row>
    <row r="312" ht="19.15" customHeight="1">
      <c r="A312" t="s" s="138">
        <v>8310</v>
      </c>
      <c r="B312" s="139">
        <v>8</v>
      </c>
      <c r="C312" s="7">
        <v>87002</v>
      </c>
      <c r="D312" s="7">
        <v>90427</v>
      </c>
      <c r="E312" s="7">
        <v>3425</v>
      </c>
      <c r="F312" s="19">
        <f>E312/C312</f>
        <v>0.0393669111054918</v>
      </c>
      <c r="G312" s="19">
        <f>E312/D312</f>
        <v>0.0378758556625787</v>
      </c>
      <c r="H312" s="24"/>
      <c r="I312" s="24"/>
      <c r="J312" s="24"/>
      <c r="K312" s="24"/>
      <c r="L312" s="24"/>
      <c r="M312" s="24"/>
      <c r="N312" s="24"/>
      <c r="O312" s="24"/>
      <c r="P312" s="24"/>
      <c r="Q312" s="24"/>
      <c r="R312" s="24"/>
      <c r="S312" s="24"/>
      <c r="T312" s="24"/>
      <c r="U312" s="24"/>
      <c r="V312" s="24"/>
      <c r="W312" s="24"/>
      <c r="X312" s="24"/>
      <c r="Y312" s="24"/>
      <c r="Z312" s="24"/>
    </row>
    <row r="313" ht="19.15" customHeight="1">
      <c r="A313" t="s" s="138">
        <v>7364</v>
      </c>
      <c r="B313" s="139">
        <v>4</v>
      </c>
      <c r="C313" s="7">
        <v>89917</v>
      </c>
      <c r="D313" s="7">
        <v>93335</v>
      </c>
      <c r="E313" s="7">
        <v>3418</v>
      </c>
      <c r="F313" s="19">
        <f>E313/C313</f>
        <v>0.0380128340580758</v>
      </c>
      <c r="G313" s="19">
        <f>E313/D313</f>
        <v>0.0366207746290245</v>
      </c>
      <c r="H313" s="24"/>
      <c r="I313" s="24"/>
      <c r="J313" s="24"/>
      <c r="K313" s="24"/>
      <c r="L313" s="24"/>
      <c r="M313" s="24"/>
      <c r="N313" s="24"/>
      <c r="O313" s="24"/>
      <c r="P313" s="24"/>
      <c r="Q313" s="24"/>
      <c r="R313" s="24"/>
      <c r="S313" s="24"/>
      <c r="T313" s="24"/>
      <c r="U313" s="24"/>
      <c r="V313" s="24"/>
      <c r="W313" s="24"/>
      <c r="X313" s="24"/>
      <c r="Y313" s="24"/>
      <c r="Z313" s="24"/>
    </row>
    <row r="314" ht="19.15" customHeight="1">
      <c r="A314" t="s" s="138">
        <v>9993</v>
      </c>
      <c r="B314" s="139">
        <v>6</v>
      </c>
      <c r="C314" s="7">
        <v>85621</v>
      </c>
      <c r="D314" s="7">
        <v>89026</v>
      </c>
      <c r="E314" s="7">
        <v>3405</v>
      </c>
      <c r="F314" s="19">
        <f>E314/C314</f>
        <v>0.0397682811459805</v>
      </c>
      <c r="G314" s="19">
        <f>E314/D314</f>
        <v>0.0382472536113046</v>
      </c>
      <c r="H314" s="24"/>
      <c r="I314" s="24"/>
      <c r="J314" s="24"/>
      <c r="K314" s="24"/>
      <c r="L314" s="24"/>
      <c r="M314" s="24"/>
      <c r="N314" s="24"/>
      <c r="O314" s="24"/>
      <c r="P314" s="24"/>
      <c r="Q314" s="24"/>
      <c r="R314" s="24"/>
      <c r="S314" s="24"/>
      <c r="T314" s="24"/>
      <c r="U314" s="24"/>
      <c r="V314" s="24"/>
      <c r="W314" s="24"/>
      <c r="X314" s="24"/>
      <c r="Y314" s="24"/>
      <c r="Z314" s="24"/>
    </row>
    <row r="315" ht="19.15" customHeight="1">
      <c r="A315" t="s" s="138">
        <v>1922</v>
      </c>
      <c r="B315" s="139">
        <v>1</v>
      </c>
      <c r="C315" s="7">
        <v>87893</v>
      </c>
      <c r="D315" s="7">
        <v>91268</v>
      </c>
      <c r="E315" s="7">
        <v>3375</v>
      </c>
      <c r="F315" s="19">
        <f>E315/C315</f>
        <v>0.0383989623747056</v>
      </c>
      <c r="G315" s="19">
        <f>E315/D315</f>
        <v>0.0369790068808345</v>
      </c>
      <c r="H315" s="24"/>
      <c r="I315" s="24"/>
      <c r="J315" s="24"/>
      <c r="K315" s="24"/>
      <c r="L315" s="24"/>
      <c r="M315" s="24"/>
      <c r="N315" s="24"/>
      <c r="O315" s="24"/>
      <c r="P315" s="24"/>
      <c r="Q315" s="24"/>
      <c r="R315" s="24"/>
      <c r="S315" s="24"/>
      <c r="T315" s="24"/>
      <c r="U315" s="24"/>
      <c r="V315" s="24"/>
      <c r="W315" s="24"/>
      <c r="X315" s="24"/>
      <c r="Y315" s="24"/>
      <c r="Z315" s="24"/>
    </row>
    <row r="316" ht="19.15" customHeight="1">
      <c r="A316" t="s" s="138">
        <v>9993</v>
      </c>
      <c r="B316" s="139">
        <v>1</v>
      </c>
      <c r="C316" s="7">
        <v>99702</v>
      </c>
      <c r="D316" s="7">
        <v>103071</v>
      </c>
      <c r="E316" s="7">
        <v>3369</v>
      </c>
      <c r="F316" s="19">
        <f>E316/C316</f>
        <v>0.0337906962748992</v>
      </c>
      <c r="G316" s="19">
        <f>E316/D316</f>
        <v>0.0326862065954536</v>
      </c>
      <c r="H316" s="24"/>
      <c r="I316" s="24"/>
      <c r="J316" s="24"/>
      <c r="K316" s="24"/>
      <c r="L316" s="24"/>
      <c r="M316" s="24"/>
      <c r="N316" s="24"/>
      <c r="O316" s="24"/>
      <c r="P316" s="24"/>
      <c r="Q316" s="24"/>
      <c r="R316" s="24"/>
      <c r="S316" s="24"/>
      <c r="T316" s="24"/>
      <c r="U316" s="24"/>
      <c r="V316" s="24"/>
      <c r="W316" s="24"/>
      <c r="X316" s="24"/>
      <c r="Y316" s="24"/>
      <c r="Z316" s="24"/>
    </row>
    <row r="317" ht="13.65" customHeight="1">
      <c r="A317" t="s" s="151">
        <v>7258</v>
      </c>
      <c r="B317" s="7">
        <v>1</v>
      </c>
      <c r="C317" s="7">
        <v>85061</v>
      </c>
      <c r="D317" s="7">
        <v>88390</v>
      </c>
      <c r="E317" s="7">
        <v>3329</v>
      </c>
      <c r="F317" s="19">
        <f>E317/C317</f>
        <v>0.039136619602403</v>
      </c>
      <c r="G317" s="19">
        <f>E317/D317</f>
        <v>0.0376626315194026</v>
      </c>
      <c r="H317" s="24"/>
      <c r="I317" s="24"/>
      <c r="J317" s="24"/>
      <c r="K317" s="24"/>
      <c r="L317" s="24"/>
      <c r="M317" s="24"/>
      <c r="N317" s="24"/>
      <c r="O317" s="24"/>
      <c r="P317" s="24"/>
      <c r="Q317" s="24"/>
      <c r="R317" s="24"/>
      <c r="S317" s="24"/>
      <c r="T317" s="24"/>
      <c r="U317" s="24"/>
      <c r="V317" s="24"/>
      <c r="W317" s="24"/>
      <c r="X317" s="24"/>
      <c r="Y317" s="24"/>
      <c r="Z317" s="24"/>
    </row>
    <row r="318" ht="19.15" customHeight="1">
      <c r="A318" t="s" s="138">
        <v>9116</v>
      </c>
      <c r="B318" s="139">
        <v>1</v>
      </c>
      <c r="C318" s="7">
        <v>87372</v>
      </c>
      <c r="D318" s="7">
        <v>90691</v>
      </c>
      <c r="E318" s="7">
        <v>3319</v>
      </c>
      <c r="F318" s="19">
        <f>E318/C318</f>
        <v>0.0379869981229685</v>
      </c>
      <c r="G318" s="19">
        <f>E318/D318</f>
        <v>0.0365967957129153</v>
      </c>
      <c r="H318" s="24"/>
      <c r="I318" s="24"/>
      <c r="J318" s="24"/>
      <c r="K318" s="24"/>
      <c r="L318" s="24"/>
      <c r="M318" s="24"/>
      <c r="N318" s="24"/>
      <c r="O318" s="24"/>
      <c r="P318" s="24"/>
      <c r="Q318" s="24"/>
      <c r="R318" s="24"/>
      <c r="S318" s="24"/>
      <c r="T318" s="24"/>
      <c r="U318" s="24"/>
      <c r="V318" s="24"/>
      <c r="W318" s="24"/>
      <c r="X318" s="24"/>
      <c r="Y318" s="24"/>
      <c r="Z318" s="24"/>
    </row>
    <row r="319" ht="19.15" customHeight="1">
      <c r="A319" t="s" s="138">
        <v>7364</v>
      </c>
      <c r="B319" s="139">
        <v>2</v>
      </c>
      <c r="C319" s="7">
        <v>94037</v>
      </c>
      <c r="D319" s="7">
        <v>97339</v>
      </c>
      <c r="E319" s="7">
        <v>3302</v>
      </c>
      <c r="F319" s="19">
        <f>E319/C319</f>
        <v>0.035113838170082</v>
      </c>
      <c r="G319" s="19">
        <f>E319/D319</f>
        <v>0.0339226825835482</v>
      </c>
      <c r="H319" s="24"/>
      <c r="I319" s="24"/>
      <c r="J319" s="24"/>
      <c r="K319" s="24"/>
      <c r="L319" s="24"/>
      <c r="M319" s="24"/>
      <c r="N319" s="24"/>
      <c r="O319" s="24"/>
      <c r="P319" s="24"/>
      <c r="Q319" s="24"/>
      <c r="R319" s="24"/>
      <c r="S319" s="24"/>
      <c r="T319" s="24"/>
      <c r="U319" s="24"/>
      <c r="V319" s="24"/>
      <c r="W319" s="24"/>
      <c r="X319" s="24"/>
      <c r="Y319" s="24"/>
      <c r="Z319" s="24"/>
    </row>
    <row r="320" ht="19.15" customHeight="1">
      <c r="A320" t="s" s="138">
        <v>6266</v>
      </c>
      <c r="B320" s="139">
        <v>2</v>
      </c>
      <c r="C320" s="7">
        <v>83338</v>
      </c>
      <c r="D320" s="7">
        <v>86614</v>
      </c>
      <c r="E320" s="7">
        <v>3276</v>
      </c>
      <c r="F320" s="19">
        <f>E320/C320</f>
        <v>0.0393097986512755</v>
      </c>
      <c r="G320" s="19">
        <f>E320/D320</f>
        <v>0.0378229847368786</v>
      </c>
      <c r="H320" s="24"/>
      <c r="I320" s="24"/>
      <c r="J320" s="24"/>
      <c r="K320" s="24"/>
      <c r="L320" s="24"/>
      <c r="M320" s="24"/>
      <c r="N320" s="24"/>
      <c r="O320" s="24"/>
      <c r="P320" s="24"/>
      <c r="Q320" s="24"/>
      <c r="R320" s="24"/>
      <c r="S320" s="24"/>
      <c r="T320" s="24"/>
      <c r="U320" s="24"/>
      <c r="V320" s="24"/>
      <c r="W320" s="24"/>
      <c r="X320" s="24"/>
      <c r="Y320" s="24"/>
      <c r="Z320" s="24"/>
    </row>
    <row r="321" ht="19.15" customHeight="1">
      <c r="A321" t="s" s="142">
        <v>3605</v>
      </c>
      <c r="B321" s="7">
        <v>3</v>
      </c>
      <c r="C321" s="7">
        <v>85484</v>
      </c>
      <c r="D321" s="7">
        <v>88738</v>
      </c>
      <c r="E321" s="7">
        <v>3254</v>
      </c>
      <c r="F321" s="19">
        <f>E321/C321</f>
        <v>0.0380656029198446</v>
      </c>
      <c r="G321" s="19">
        <f>E321/D321</f>
        <v>0.0366697468953549</v>
      </c>
      <c r="H321" s="24"/>
      <c r="I321" s="24"/>
      <c r="J321" s="24"/>
      <c r="K321" s="24"/>
      <c r="L321" s="24"/>
      <c r="M321" s="24"/>
      <c r="N321" s="24"/>
      <c r="O321" s="24"/>
      <c r="P321" s="24"/>
      <c r="Q321" s="24"/>
      <c r="R321" s="24"/>
      <c r="S321" s="24"/>
      <c r="T321" s="24"/>
      <c r="U321" s="24"/>
      <c r="V321" s="24"/>
      <c r="W321" s="24"/>
      <c r="X321" s="24"/>
      <c r="Y321" s="24"/>
      <c r="Z321" s="24"/>
    </row>
    <row r="322" ht="13.65" customHeight="1">
      <c r="A322" t="s" s="146">
        <v>3377</v>
      </c>
      <c r="B322" s="7">
        <v>2</v>
      </c>
      <c r="C322" s="7">
        <v>76074</v>
      </c>
      <c r="D322" s="7">
        <v>79316</v>
      </c>
      <c r="E322" s="7">
        <v>3242</v>
      </c>
      <c r="F322" s="19">
        <f>E322/C322</f>
        <v>0.0426163998212267</v>
      </c>
      <c r="G322" s="19">
        <f>E322/D322</f>
        <v>0.0408744767764385</v>
      </c>
      <c r="H322" s="24"/>
      <c r="I322" s="24"/>
      <c r="J322" s="24"/>
      <c r="K322" s="24"/>
      <c r="L322" s="24"/>
      <c r="M322" s="24"/>
      <c r="N322" s="24"/>
      <c r="O322" s="24"/>
      <c r="P322" s="24"/>
      <c r="Q322" s="24"/>
      <c r="R322" s="24"/>
      <c r="S322" s="24"/>
      <c r="T322" s="24"/>
      <c r="U322" s="24"/>
      <c r="V322" s="24"/>
      <c r="W322" s="24"/>
      <c r="X322" s="24"/>
      <c r="Y322" s="24"/>
      <c r="Z322" s="24"/>
    </row>
    <row r="323" ht="19.15" customHeight="1">
      <c r="A323" t="s" s="138">
        <v>10338</v>
      </c>
      <c r="B323" s="139">
        <v>1</v>
      </c>
      <c r="C323" s="7">
        <v>84640</v>
      </c>
      <c r="D323" s="7">
        <v>87861</v>
      </c>
      <c r="E323" s="7">
        <v>3221</v>
      </c>
      <c r="F323" s="19">
        <f>E323/C323</f>
        <v>0.0380552930056711</v>
      </c>
      <c r="G323" s="19">
        <f>E323/D323</f>
        <v>0.0366601791466066</v>
      </c>
      <c r="H323" s="24"/>
      <c r="I323" s="24"/>
      <c r="J323" s="24"/>
      <c r="K323" s="24"/>
      <c r="L323" s="24"/>
      <c r="M323" s="24"/>
      <c r="N323" s="24"/>
      <c r="O323" s="24"/>
      <c r="P323" s="24"/>
      <c r="Q323" s="24"/>
      <c r="R323" s="24"/>
      <c r="S323" s="24"/>
      <c r="T323" s="24"/>
      <c r="U323" s="24"/>
      <c r="V323" s="24"/>
      <c r="W323" s="24"/>
      <c r="X323" s="24"/>
      <c r="Y323" s="24"/>
      <c r="Z323" s="24"/>
    </row>
    <row r="324" ht="19.15" customHeight="1">
      <c r="A324" t="s" s="140">
        <v>1526</v>
      </c>
      <c r="B324" s="7">
        <v>5</v>
      </c>
      <c r="C324" s="7">
        <v>80113</v>
      </c>
      <c r="D324" s="7">
        <v>83304</v>
      </c>
      <c r="E324" s="7">
        <v>3191</v>
      </c>
      <c r="F324" s="19">
        <f>E324/C324</f>
        <v>0.0398312383757942</v>
      </c>
      <c r="G324" s="19">
        <f>E324/D324</f>
        <v>0.0383054835302026</v>
      </c>
      <c r="H324" s="24"/>
      <c r="I324" s="24"/>
      <c r="J324" s="24"/>
      <c r="K324" s="24"/>
      <c r="L324" s="24"/>
      <c r="M324" s="24"/>
      <c r="N324" s="24"/>
      <c r="O324" s="24"/>
      <c r="P324" s="24"/>
      <c r="Q324" s="24"/>
      <c r="R324" s="24"/>
      <c r="S324" s="24"/>
      <c r="T324" s="24"/>
      <c r="U324" s="24"/>
      <c r="V324" s="24"/>
      <c r="W324" s="24"/>
      <c r="X324" s="24"/>
      <c r="Y324" s="24"/>
      <c r="Z324" s="24"/>
    </row>
    <row r="325" ht="19.15" customHeight="1">
      <c r="A325" t="s" s="138">
        <v>8310</v>
      </c>
      <c r="B325" s="139">
        <v>7</v>
      </c>
      <c r="C325" s="7">
        <v>92077</v>
      </c>
      <c r="D325" s="7">
        <v>95196</v>
      </c>
      <c r="E325" s="7">
        <v>3119</v>
      </c>
      <c r="F325" s="19">
        <f>E325/C325</f>
        <v>0.0338738229959708</v>
      </c>
      <c r="G325" s="19">
        <f>E325/D325</f>
        <v>0.0327639816799025</v>
      </c>
      <c r="H325" s="24"/>
      <c r="I325" s="24"/>
      <c r="J325" s="24"/>
      <c r="K325" s="24"/>
      <c r="L325" s="24"/>
      <c r="M325" s="24"/>
      <c r="N325" s="24"/>
      <c r="O325" s="24"/>
      <c r="P325" s="24"/>
      <c r="Q325" s="24"/>
      <c r="R325" s="24"/>
      <c r="S325" s="24"/>
      <c r="T325" s="24"/>
      <c r="U325" s="24"/>
      <c r="V325" s="24"/>
      <c r="W325" s="24"/>
      <c r="X325" s="24"/>
      <c r="Y325" s="24"/>
      <c r="Z325" s="24"/>
    </row>
    <row r="326" ht="16.6" customHeight="1">
      <c r="A326" t="s" s="144">
        <v>124</v>
      </c>
      <c r="B326" s="7">
        <v>4</v>
      </c>
      <c r="C326" s="7">
        <v>79305</v>
      </c>
      <c r="D326" s="7">
        <v>82412</v>
      </c>
      <c r="E326" s="7">
        <v>3107</v>
      </c>
      <c r="F326" s="19">
        <f>E326/C326</f>
        <v>0.0391778576382321</v>
      </c>
      <c r="G326" s="19">
        <f>E326/D326</f>
        <v>0.0377008202688929</v>
      </c>
      <c r="H326" s="24"/>
      <c r="I326" s="24"/>
      <c r="J326" s="24"/>
      <c r="K326" s="24"/>
      <c r="L326" s="24"/>
      <c r="M326" s="24"/>
      <c r="N326" s="24"/>
      <c r="O326" s="24"/>
      <c r="P326" s="24"/>
      <c r="Q326" s="24"/>
      <c r="R326" s="24"/>
      <c r="S326" s="24"/>
      <c r="T326" s="24"/>
      <c r="U326" s="24"/>
      <c r="V326" s="24"/>
      <c r="W326" s="24"/>
      <c r="X326" s="24"/>
      <c r="Y326" s="24"/>
      <c r="Z326" s="24"/>
    </row>
    <row r="327" ht="13.65" customHeight="1">
      <c r="A327" t="s" s="21">
        <v>2928</v>
      </c>
      <c r="B327" s="7">
        <v>9</v>
      </c>
      <c r="C327" s="7">
        <v>105212</v>
      </c>
      <c r="D327" s="7">
        <v>108319</v>
      </c>
      <c r="E327" s="7">
        <v>3107</v>
      </c>
      <c r="F327" s="19">
        <f>E327/C327</f>
        <v>0.0295308519940691</v>
      </c>
      <c r="G327" s="19">
        <f>E327/D327</f>
        <v>0.0286837950867346</v>
      </c>
      <c r="H327" s="24"/>
      <c r="I327" s="24"/>
      <c r="J327" s="24"/>
      <c r="K327" s="24"/>
      <c r="L327" s="24"/>
      <c r="M327" s="24"/>
      <c r="N327" s="24"/>
      <c r="O327" s="24"/>
      <c r="P327" s="24"/>
      <c r="Q327" s="24"/>
      <c r="R327" s="24"/>
      <c r="S327" s="24"/>
      <c r="T327" s="24"/>
      <c r="U327" s="24"/>
      <c r="V327" s="24"/>
      <c r="W327" s="24"/>
      <c r="X327" s="24"/>
      <c r="Y327" s="24"/>
      <c r="Z327" s="24"/>
    </row>
    <row r="328" ht="19.15" customHeight="1">
      <c r="A328" t="s" s="145">
        <v>2007</v>
      </c>
      <c r="B328" s="7">
        <v>2</v>
      </c>
      <c r="C328" s="7">
        <v>100110</v>
      </c>
      <c r="D328" s="7">
        <v>103213</v>
      </c>
      <c r="E328" s="7">
        <v>3103</v>
      </c>
      <c r="F328" s="19">
        <f>E328/C328</f>
        <v>0.0309959045050445</v>
      </c>
      <c r="G328" s="19">
        <f>E328/D328</f>
        <v>0.0300640423202504</v>
      </c>
      <c r="H328" s="24"/>
      <c r="I328" s="24"/>
      <c r="J328" s="24"/>
      <c r="K328" s="24"/>
      <c r="L328" s="24"/>
      <c r="M328" s="24"/>
      <c r="N328" s="24"/>
      <c r="O328" s="24"/>
      <c r="P328" s="24"/>
      <c r="Q328" s="24"/>
      <c r="R328" s="24"/>
      <c r="S328" s="24"/>
      <c r="T328" s="24"/>
      <c r="U328" s="24"/>
      <c r="V328" s="24"/>
      <c r="W328" s="24"/>
      <c r="X328" s="24"/>
      <c r="Y328" s="24"/>
      <c r="Z328" s="24"/>
    </row>
    <row r="329" ht="19.15" customHeight="1">
      <c r="A329" t="s" s="137">
        <v>2109</v>
      </c>
      <c r="B329" s="7">
        <v>5</v>
      </c>
      <c r="C329" s="7">
        <v>108466</v>
      </c>
      <c r="D329" s="7">
        <v>111550</v>
      </c>
      <c r="E329" s="7">
        <v>3084</v>
      </c>
      <c r="F329" s="19">
        <f>E329/C329</f>
        <v>0.0284328729740195</v>
      </c>
      <c r="G329" s="19">
        <f>E329/D329</f>
        <v>0.0276467951591215</v>
      </c>
      <c r="H329" s="24"/>
      <c r="I329" s="24"/>
      <c r="J329" s="24"/>
      <c r="K329" s="24"/>
      <c r="L329" s="24"/>
      <c r="M329" s="24"/>
      <c r="N329" s="24"/>
      <c r="O329" s="24"/>
      <c r="P329" s="24"/>
      <c r="Q329" s="24"/>
      <c r="R329" s="24"/>
      <c r="S329" s="24"/>
      <c r="T329" s="24"/>
      <c r="U329" s="24"/>
      <c r="V329" s="24"/>
      <c r="W329" s="24"/>
      <c r="X329" s="24"/>
      <c r="Y329" s="24"/>
      <c r="Z329" s="24"/>
    </row>
    <row r="330" ht="19.15" customHeight="1">
      <c r="A330" t="s" s="138">
        <v>10533</v>
      </c>
      <c r="B330" s="139">
        <v>4</v>
      </c>
      <c r="C330" s="7">
        <v>90681</v>
      </c>
      <c r="D330" s="7">
        <v>93694</v>
      </c>
      <c r="E330" s="7">
        <v>3013</v>
      </c>
      <c r="F330" s="19">
        <f>E330/C330</f>
        <v>0.0332263649496587</v>
      </c>
      <c r="G330" s="19">
        <f>E330/D330</f>
        <v>0.0321578756377143</v>
      </c>
      <c r="H330" s="24"/>
      <c r="I330" s="24"/>
      <c r="J330" s="24"/>
      <c r="K330" s="24"/>
      <c r="L330" s="24"/>
      <c r="M330" s="24"/>
      <c r="N330" s="24"/>
      <c r="O330" s="24"/>
      <c r="P330" s="24"/>
      <c r="Q330" s="24"/>
      <c r="R330" s="24"/>
      <c r="S330" s="24"/>
      <c r="T330" s="24"/>
      <c r="U330" s="24"/>
      <c r="V330" s="24"/>
      <c r="W330" s="24"/>
      <c r="X330" s="24"/>
      <c r="Y330" s="24"/>
      <c r="Z330" s="24"/>
    </row>
    <row r="331" ht="19.15" customHeight="1">
      <c r="A331" t="s" s="138">
        <v>9116</v>
      </c>
      <c r="B331" s="139">
        <v>6</v>
      </c>
      <c r="C331" s="7">
        <v>95805</v>
      </c>
      <c r="D331" s="7">
        <v>98799</v>
      </c>
      <c r="E331" s="7">
        <v>2994</v>
      </c>
      <c r="F331" s="19">
        <f>E331/C331</f>
        <v>0.0312509785501801</v>
      </c>
      <c r="G331" s="19">
        <f>E331/D331</f>
        <v>0.0303039504448426</v>
      </c>
      <c r="H331" s="24"/>
      <c r="I331" s="24"/>
      <c r="J331" s="24"/>
      <c r="K331" s="24"/>
      <c r="L331" s="24"/>
      <c r="M331" s="24"/>
      <c r="N331" s="24"/>
      <c r="O331" s="24"/>
      <c r="P331" s="24"/>
      <c r="Q331" s="24"/>
      <c r="R331" s="24"/>
      <c r="S331" s="24"/>
      <c r="T331" s="24"/>
      <c r="U331" s="24"/>
      <c r="V331" s="24"/>
      <c r="W331" s="24"/>
      <c r="X331" s="24"/>
      <c r="Y331" s="24"/>
      <c r="Z331" s="24"/>
    </row>
    <row r="332" ht="13.65" customHeight="1">
      <c r="A332" t="s" s="151">
        <v>2928</v>
      </c>
      <c r="B332" s="7">
        <v>6</v>
      </c>
      <c r="C332" s="7">
        <v>64453</v>
      </c>
      <c r="D332" s="7">
        <v>67443</v>
      </c>
      <c r="E332" s="7">
        <v>2990</v>
      </c>
      <c r="F332" s="19">
        <f>E332/C332</f>
        <v>0.0463903929995501</v>
      </c>
      <c r="G332" s="19">
        <f>E332/D332</f>
        <v>0.0443337336713966</v>
      </c>
      <c r="H332" s="24"/>
      <c r="I332" s="24"/>
      <c r="J332" s="24"/>
      <c r="K332" s="24"/>
      <c r="L332" s="24"/>
      <c r="M332" s="24"/>
      <c r="N332" s="24"/>
      <c r="O332" s="24"/>
      <c r="P332" s="24"/>
      <c r="Q332" s="24"/>
      <c r="R332" s="24"/>
      <c r="S332" s="24"/>
      <c r="T332" s="24"/>
      <c r="U332" s="24"/>
      <c r="V332" s="24"/>
      <c r="W332" s="24"/>
      <c r="X332" s="24"/>
      <c r="Y332" s="24"/>
      <c r="Z332" s="24"/>
    </row>
    <row r="333" ht="19.15" customHeight="1">
      <c r="A333" t="s" s="138">
        <v>5229</v>
      </c>
      <c r="B333" s="139">
        <v>5</v>
      </c>
      <c r="C333" s="7">
        <v>88793</v>
      </c>
      <c r="D333" s="7">
        <v>91781</v>
      </c>
      <c r="E333" s="7">
        <v>2988</v>
      </c>
      <c r="F333" s="19">
        <f>E333/C333</f>
        <v>0.033651301341322</v>
      </c>
      <c r="G333" s="19">
        <f>E333/D333</f>
        <v>0.0325557577276343</v>
      </c>
      <c r="H333" s="24"/>
      <c r="I333" s="24"/>
      <c r="J333" s="24"/>
      <c r="K333" s="24"/>
      <c r="L333" s="24"/>
      <c r="M333" s="24"/>
      <c r="N333" s="24"/>
      <c r="O333" s="24"/>
      <c r="P333" s="24"/>
      <c r="Q333" s="24"/>
      <c r="R333" s="24"/>
      <c r="S333" s="24"/>
      <c r="T333" s="24"/>
      <c r="U333" s="24"/>
      <c r="V333" s="24"/>
      <c r="W333" s="24"/>
      <c r="X333" s="24"/>
      <c r="Y333" s="24"/>
      <c r="Z333" s="24"/>
    </row>
    <row r="334" ht="19.15" customHeight="1">
      <c r="A334" t="s" s="138">
        <v>8310</v>
      </c>
      <c r="B334" s="139">
        <v>1</v>
      </c>
      <c r="C334" s="7">
        <v>101715</v>
      </c>
      <c r="D334" s="7">
        <v>104548</v>
      </c>
      <c r="E334" s="7">
        <v>2833</v>
      </c>
      <c r="F334" s="19">
        <f>E334/C334</f>
        <v>0.027852332497665</v>
      </c>
      <c r="G334" s="19">
        <f>E334/D334</f>
        <v>0.0270976011018862</v>
      </c>
      <c r="H334" s="24"/>
      <c r="I334" s="24"/>
      <c r="J334" s="24"/>
      <c r="K334" s="24"/>
      <c r="L334" s="24"/>
      <c r="M334" s="24"/>
      <c r="N334" s="24"/>
      <c r="O334" s="24"/>
      <c r="P334" s="24"/>
      <c r="Q334" s="24"/>
      <c r="R334" s="24"/>
      <c r="S334" s="24"/>
      <c r="T334" s="24"/>
      <c r="U334" s="24"/>
      <c r="V334" s="24"/>
      <c r="W334" s="24"/>
      <c r="X334" s="24"/>
      <c r="Y334" s="24"/>
      <c r="Z334" s="24"/>
    </row>
    <row r="335" ht="19.15" customHeight="1">
      <c r="A335" t="s" s="138">
        <v>9993</v>
      </c>
      <c r="B335" s="139">
        <v>3</v>
      </c>
      <c r="C335" s="7">
        <v>93534</v>
      </c>
      <c r="D335" s="7">
        <v>96353</v>
      </c>
      <c r="E335" s="7">
        <v>2819</v>
      </c>
      <c r="F335" s="19">
        <f>E335/C335</f>
        <v>0.0301387730664785</v>
      </c>
      <c r="G335" s="19">
        <f>E335/D335</f>
        <v>0.0292570028956026</v>
      </c>
      <c r="H335" s="24"/>
      <c r="I335" s="24"/>
      <c r="J335" s="24"/>
      <c r="K335" s="24"/>
      <c r="L335" s="24"/>
      <c r="M335" s="24"/>
      <c r="N335" s="24"/>
      <c r="O335" s="24"/>
      <c r="P335" s="24"/>
      <c r="Q335" s="24"/>
      <c r="R335" s="24"/>
      <c r="S335" s="24"/>
      <c r="T335" s="24"/>
      <c r="U335" s="24"/>
      <c r="V335" s="24"/>
      <c r="W335" s="24"/>
      <c r="X335" s="24"/>
      <c r="Y335" s="24"/>
      <c r="Z335" s="24"/>
    </row>
    <row r="336" ht="13.65" customHeight="1">
      <c r="A336" t="s" s="151">
        <v>2928</v>
      </c>
      <c r="B336" s="7">
        <v>7</v>
      </c>
      <c r="C336" s="7">
        <v>83844</v>
      </c>
      <c r="D336" s="7">
        <v>86612</v>
      </c>
      <c r="E336" s="7">
        <v>2768</v>
      </c>
      <c r="F336" s="19">
        <f>E336/C336</f>
        <v>0.0330136920948428</v>
      </c>
      <c r="G336" s="19">
        <f>E336/D336</f>
        <v>0.0319586200526486</v>
      </c>
      <c r="H336" s="24"/>
      <c r="I336" s="24"/>
      <c r="J336" s="24"/>
      <c r="K336" s="24"/>
      <c r="L336" s="24"/>
      <c r="M336" s="24"/>
      <c r="N336" s="24"/>
      <c r="O336" s="24"/>
      <c r="P336" s="24"/>
      <c r="Q336" s="24"/>
      <c r="R336" s="24"/>
      <c r="S336" s="24"/>
      <c r="T336" s="24"/>
      <c r="U336" s="24"/>
      <c r="V336" s="24"/>
      <c r="W336" s="24"/>
      <c r="X336" s="24"/>
      <c r="Y336" s="24"/>
      <c r="Z336" s="24"/>
    </row>
    <row r="337" ht="19.15" customHeight="1">
      <c r="A337" t="s" s="138">
        <v>1072</v>
      </c>
      <c r="B337" s="139">
        <v>5</v>
      </c>
      <c r="C337" s="7">
        <v>51612</v>
      </c>
      <c r="D337" s="7">
        <v>54369</v>
      </c>
      <c r="E337" s="7">
        <v>2757</v>
      </c>
      <c r="F337" s="19">
        <f>E337/C337</f>
        <v>0.0534178098116717</v>
      </c>
      <c r="G337" s="19">
        <f>E337/D337</f>
        <v>0.0507090437565524</v>
      </c>
      <c r="H337" s="24"/>
      <c r="I337" s="24"/>
      <c r="J337" s="24"/>
      <c r="K337" s="24"/>
      <c r="L337" s="24"/>
      <c r="M337" s="24"/>
      <c r="N337" s="24"/>
      <c r="O337" s="24"/>
      <c r="P337" s="24"/>
      <c r="Q337" s="24"/>
      <c r="R337" s="24"/>
      <c r="S337" s="24"/>
      <c r="T337" s="24"/>
      <c r="U337" s="24"/>
      <c r="V337" s="24"/>
      <c r="W337" s="24"/>
      <c r="X337" s="24"/>
      <c r="Y337" s="24"/>
      <c r="Z337" s="24"/>
    </row>
    <row r="338" ht="19.15" customHeight="1">
      <c r="A338" t="s" s="142">
        <v>2109</v>
      </c>
      <c r="B338" s="7">
        <v>7</v>
      </c>
      <c r="C338" s="7">
        <v>84191</v>
      </c>
      <c r="D338" s="7">
        <v>86943</v>
      </c>
      <c r="E338" s="7">
        <v>2752</v>
      </c>
      <c r="F338" s="19">
        <f>E338/C338</f>
        <v>0.0326875794324809</v>
      </c>
      <c r="G338" s="19">
        <f>E338/D338</f>
        <v>0.0316529220293756</v>
      </c>
      <c r="H338" s="24"/>
      <c r="I338" s="24"/>
      <c r="J338" s="24"/>
      <c r="K338" s="24"/>
      <c r="L338" s="24"/>
      <c r="M338" s="24"/>
      <c r="N338" s="24"/>
      <c r="O338" s="24"/>
      <c r="P338" s="24"/>
      <c r="Q338" s="24"/>
      <c r="R338" s="24"/>
      <c r="S338" s="24"/>
      <c r="T338" s="24"/>
      <c r="U338" s="24"/>
      <c r="V338" s="24"/>
      <c r="W338" s="24"/>
      <c r="X338" s="24"/>
      <c r="Y338" s="24"/>
      <c r="Z338" s="24"/>
    </row>
    <row r="339" ht="13.65" customHeight="1">
      <c r="A339" t="s" s="146">
        <v>2688</v>
      </c>
      <c r="B339" s="7">
        <v>6</v>
      </c>
      <c r="C339" s="7">
        <v>72210</v>
      </c>
      <c r="D339" s="7">
        <v>74785</v>
      </c>
      <c r="E339" s="7">
        <v>2575</v>
      </c>
      <c r="F339" s="19">
        <f>E339/C339</f>
        <v>0.035659880902922</v>
      </c>
      <c r="G339" s="19">
        <f>E339/D339</f>
        <v>0.0344320385103965</v>
      </c>
      <c r="H339" s="24"/>
      <c r="I339" s="24"/>
      <c r="J339" s="24"/>
      <c r="K339" s="24"/>
      <c r="L339" s="24"/>
      <c r="M339" s="24"/>
      <c r="N339" s="24"/>
      <c r="O339" s="24"/>
      <c r="P339" s="24"/>
      <c r="Q339" s="24"/>
      <c r="R339" s="24"/>
      <c r="S339" s="24"/>
      <c r="T339" s="24"/>
      <c r="U339" s="24"/>
      <c r="V339" s="24"/>
      <c r="W339" s="24"/>
      <c r="X339" s="24"/>
      <c r="Y339" s="24"/>
      <c r="Z339" s="24"/>
    </row>
    <row r="340" ht="19.15" customHeight="1">
      <c r="A340" t="s" s="138">
        <v>10533</v>
      </c>
      <c r="B340" s="139">
        <v>6</v>
      </c>
      <c r="C340" s="7">
        <v>97882</v>
      </c>
      <c r="D340" s="7">
        <v>100067</v>
      </c>
      <c r="E340" s="7">
        <v>2185</v>
      </c>
      <c r="F340" s="19">
        <f>E340/C340</f>
        <v>0.0223227968370078</v>
      </c>
      <c r="G340" s="19">
        <f>E340/D340</f>
        <v>0.0218353703018977</v>
      </c>
      <c r="H340" s="24"/>
      <c r="I340" s="24"/>
      <c r="J340" s="24"/>
      <c r="K340" s="24"/>
      <c r="L340" s="24"/>
      <c r="M340" s="24"/>
      <c r="N340" s="24"/>
      <c r="O340" s="24"/>
      <c r="P340" s="24"/>
      <c r="Q340" s="24"/>
      <c r="R340" s="24"/>
      <c r="S340" s="24"/>
      <c r="T340" s="24"/>
      <c r="U340" s="24"/>
      <c r="V340" s="24"/>
      <c r="W340" s="24"/>
      <c r="X340" s="24"/>
      <c r="Y340" s="24"/>
      <c r="Z340" s="24"/>
    </row>
    <row r="341" ht="13.65" customHeight="1">
      <c r="A341" t="s" s="20">
        <v>7765</v>
      </c>
      <c r="B341" s="7">
        <v>3</v>
      </c>
      <c r="C341" s="7">
        <v>99877</v>
      </c>
      <c r="D341" s="7">
        <v>101947</v>
      </c>
      <c r="E341" s="7">
        <v>2070</v>
      </c>
      <c r="F341" s="19">
        <f>E341/C341</f>
        <v>0.0207254923555974</v>
      </c>
      <c r="G341" s="19">
        <f>E341/D341</f>
        <v>0.020304668111862</v>
      </c>
      <c r="H341" s="24"/>
      <c r="I341" s="24"/>
      <c r="J341" s="24"/>
      <c r="K341" s="24"/>
      <c r="L341" s="24"/>
      <c r="M341" s="24"/>
      <c r="N341" s="24"/>
      <c r="O341" s="24"/>
      <c r="P341" s="24"/>
      <c r="Q341" s="24"/>
      <c r="R341" s="24"/>
      <c r="S341" s="24"/>
      <c r="T341" s="24"/>
      <c r="U341" s="24"/>
      <c r="V341" s="24"/>
      <c r="W341" s="24"/>
      <c r="X341" s="24"/>
      <c r="Y341" s="24"/>
      <c r="Z341" s="24"/>
    </row>
    <row r="342" ht="13.65" customHeight="1">
      <c r="A342" t="s" s="21">
        <v>2688</v>
      </c>
      <c r="B342" s="7">
        <v>7</v>
      </c>
      <c r="C342" s="7">
        <v>73399</v>
      </c>
      <c r="D342" s="7">
        <v>75309</v>
      </c>
      <c r="E342" s="7">
        <v>1910</v>
      </c>
      <c r="F342" s="19">
        <f>E342/C342</f>
        <v>0.0260221528903664</v>
      </c>
      <c r="G342" s="19">
        <f>E342/D342</f>
        <v>0.025362174507695</v>
      </c>
      <c r="H342" s="24"/>
      <c r="I342" s="24"/>
      <c r="J342" s="24"/>
      <c r="K342" s="24"/>
      <c r="L342" s="24"/>
      <c r="M342" s="24"/>
      <c r="N342" s="24"/>
      <c r="O342" s="24"/>
      <c r="P342" s="24"/>
      <c r="Q342" s="24"/>
      <c r="R342" s="24"/>
      <c r="S342" s="24"/>
      <c r="T342" s="24"/>
      <c r="U342" s="24"/>
      <c r="V342" s="24"/>
      <c r="W342" s="24"/>
      <c r="X342" s="24"/>
      <c r="Y342" s="24"/>
      <c r="Z342" s="24"/>
    </row>
    <row r="343" ht="19.15" customHeight="1">
      <c r="A343" t="s" s="145">
        <v>3735</v>
      </c>
      <c r="B343" s="7">
        <v>6</v>
      </c>
      <c r="C343" s="7">
        <v>84712</v>
      </c>
      <c r="D343" s="7">
        <v>86124</v>
      </c>
      <c r="E343" s="7">
        <v>1412</v>
      </c>
      <c r="F343" s="19">
        <f>E343/C343</f>
        <v>0.0166682406270658</v>
      </c>
      <c r="G343" s="19">
        <f>E343/D343</f>
        <v>0.0163949653987274</v>
      </c>
      <c r="H343" s="24"/>
      <c r="I343" s="24"/>
      <c r="J343" s="24"/>
      <c r="K343" s="24"/>
      <c r="L343" s="24"/>
      <c r="M343" s="24"/>
      <c r="N343" s="24"/>
      <c r="O343" s="24"/>
      <c r="P343" s="24"/>
      <c r="Q343" s="24"/>
      <c r="R343" s="24"/>
      <c r="S343" s="24"/>
      <c r="T343" s="24"/>
      <c r="U343" s="24"/>
      <c r="V343" s="24"/>
      <c r="W343" s="24"/>
      <c r="X343" s="24"/>
      <c r="Y343" s="24"/>
      <c r="Z343" s="24"/>
    </row>
    <row r="344" ht="19.15" customHeight="1">
      <c r="A344" t="s" s="145">
        <v>1526</v>
      </c>
      <c r="B344" s="7">
        <v>8</v>
      </c>
      <c r="C344" s="7">
        <v>89223</v>
      </c>
      <c r="D344" s="7">
        <v>90594</v>
      </c>
      <c r="E344" s="7">
        <v>1371</v>
      </c>
      <c r="F344" s="19">
        <f>E344/C344</f>
        <v>0.0153659930735349</v>
      </c>
      <c r="G344" s="19">
        <f>E344/D344</f>
        <v>0.0151334525465263</v>
      </c>
      <c r="H344" s="24"/>
      <c r="I344" s="24"/>
      <c r="J344" s="24"/>
      <c r="K344" s="24"/>
      <c r="L344" s="24"/>
      <c r="M344" s="24"/>
      <c r="N344" s="24"/>
      <c r="O344" s="24"/>
      <c r="P344" s="24"/>
      <c r="Q344" s="24"/>
      <c r="R344" s="24"/>
      <c r="S344" s="24"/>
      <c r="T344" s="24"/>
      <c r="U344" s="24"/>
      <c r="V344" s="24"/>
      <c r="W344" s="24"/>
      <c r="X344" s="24"/>
      <c r="Y344" s="24"/>
      <c r="Z344" s="24"/>
    </row>
    <row r="345" ht="13.65" customHeight="1">
      <c r="A345" t="s" s="21">
        <v>7765</v>
      </c>
      <c r="B345" s="7">
        <v>1</v>
      </c>
      <c r="C345" s="7">
        <v>100315</v>
      </c>
      <c r="D345" s="7">
        <v>100965</v>
      </c>
      <c r="E345" s="7">
        <v>650</v>
      </c>
      <c r="F345" s="19">
        <f>E345/C345</f>
        <v>0.00647958929372477</v>
      </c>
      <c r="G345" s="19">
        <f>E345/D345</f>
        <v>0.00643787451096915</v>
      </c>
      <c r="H345" s="24"/>
      <c r="I345" s="24"/>
      <c r="J345" s="24"/>
      <c r="K345" s="24"/>
      <c r="L345" s="24"/>
      <c r="M345" s="24"/>
      <c r="N345" s="24"/>
      <c r="O345" s="24"/>
      <c r="P345" s="24"/>
      <c r="Q345" s="24"/>
      <c r="R345" s="24"/>
      <c r="S345" s="24"/>
      <c r="T345" s="24"/>
      <c r="U345" s="24"/>
      <c r="V345" s="24"/>
      <c r="W345" s="24"/>
      <c r="X345" s="24"/>
      <c r="Y345" s="24"/>
      <c r="Z345" s="24"/>
    </row>
    <row r="346" ht="19.15" customHeight="1">
      <c r="A346" t="s" s="145">
        <v>4247</v>
      </c>
      <c r="B346" s="7">
        <v>7</v>
      </c>
      <c r="C346" s="7">
        <v>92520</v>
      </c>
      <c r="D346" s="7">
        <v>93018</v>
      </c>
      <c r="E346" s="7">
        <v>498</v>
      </c>
      <c r="F346" s="19">
        <f>E346/C346</f>
        <v>0.00538261997405966</v>
      </c>
      <c r="G346" s="19">
        <f>E346/D346</f>
        <v>0.00535380248984068</v>
      </c>
      <c r="H346" s="24"/>
      <c r="I346" s="24"/>
      <c r="J346" s="24"/>
      <c r="K346" s="24"/>
      <c r="L346" s="24"/>
      <c r="M346" s="24"/>
      <c r="N346" s="24"/>
      <c r="O346" s="24"/>
      <c r="P346" s="24"/>
      <c r="Q346" s="24"/>
      <c r="R346" s="24"/>
      <c r="S346" s="24"/>
      <c r="T346" s="24"/>
      <c r="U346" s="24"/>
      <c r="V346" s="24"/>
      <c r="W346" s="24"/>
      <c r="X346" s="24"/>
      <c r="Y346" s="24"/>
      <c r="Z346" s="24"/>
    </row>
    <row r="347" ht="13.65" customHeight="1">
      <c r="A347" t="s" s="21">
        <v>7899</v>
      </c>
      <c r="B347" s="7">
        <v>3</v>
      </c>
      <c r="C347" s="7">
        <v>93380</v>
      </c>
      <c r="D347" s="7">
        <v>93829</v>
      </c>
      <c r="E347" s="7">
        <v>449</v>
      </c>
      <c r="F347" s="19">
        <f>E347/C347</f>
        <v>0.00480831013064896</v>
      </c>
      <c r="G347" s="19">
        <f>E347/D347</f>
        <v>0.00478530091975828</v>
      </c>
      <c r="H347" s="24"/>
      <c r="I347" s="24"/>
      <c r="J347" s="24"/>
      <c r="K347" s="24"/>
      <c r="L347" s="24"/>
      <c r="M347" s="24"/>
      <c r="N347" s="24"/>
      <c r="O347" s="24"/>
      <c r="P347" s="24"/>
      <c r="Q347" s="24"/>
      <c r="R347" s="24"/>
      <c r="S347" s="24"/>
      <c r="T347" s="24"/>
      <c r="U347" s="24"/>
      <c r="V347" s="24"/>
      <c r="W347" s="24"/>
      <c r="X347" s="24"/>
      <c r="Y347" s="24"/>
      <c r="Z347" s="24"/>
    </row>
    <row r="348" ht="13.65" customHeight="1">
      <c r="A348" t="s" s="21">
        <v>7899</v>
      </c>
      <c r="B348" s="7">
        <v>2</v>
      </c>
      <c r="C348" s="7">
        <v>107248</v>
      </c>
      <c r="D348" s="7">
        <v>106683</v>
      </c>
      <c r="E348" s="7">
        <v>-565</v>
      </c>
      <c r="F348" s="19">
        <f>E348/C348</f>
        <v>-0.00526816350887662</v>
      </c>
      <c r="G348" s="19">
        <f>E348/D348</f>
        <v>-0.00529606404019385</v>
      </c>
      <c r="H348" s="24"/>
      <c r="I348" s="24"/>
      <c r="J348" s="24"/>
      <c r="K348" s="24"/>
      <c r="L348" s="24"/>
      <c r="M348" s="24"/>
      <c r="N348" s="24"/>
      <c r="O348" s="24"/>
      <c r="P348" s="24"/>
      <c r="Q348" s="24"/>
      <c r="R348" s="24"/>
      <c r="S348" s="24"/>
      <c r="T348" s="24"/>
      <c r="U348" s="24"/>
      <c r="V348" s="24"/>
      <c r="W348" s="24"/>
      <c r="X348" s="24"/>
      <c r="Y348" s="24"/>
      <c r="Z348" s="24"/>
    </row>
    <row r="349" ht="19.15" customHeight="1">
      <c r="A349" t="s" s="137">
        <v>4247</v>
      </c>
      <c r="B349" s="7">
        <v>4</v>
      </c>
      <c r="C349" s="7">
        <v>104475</v>
      </c>
      <c r="D349" s="7">
        <v>102481</v>
      </c>
      <c r="E349" s="7">
        <v>-1994</v>
      </c>
      <c r="F349" s="19">
        <f>E349/C349</f>
        <v>-0.0190859057190715</v>
      </c>
      <c r="G349" s="19">
        <f>E349/D349</f>
        <v>-0.0194572652491681</v>
      </c>
      <c r="H349" s="24"/>
      <c r="I349" s="24"/>
      <c r="J349" s="24"/>
      <c r="K349" s="24"/>
      <c r="L349" s="24"/>
      <c r="M349" s="24"/>
      <c r="N349" s="24"/>
      <c r="O349" s="24"/>
      <c r="P349" s="24"/>
      <c r="Q349" s="24"/>
      <c r="R349" s="24"/>
      <c r="S349" s="24"/>
      <c r="T349" s="24"/>
      <c r="U349" s="24"/>
      <c r="V349" s="24"/>
      <c r="W349" s="24"/>
      <c r="X349" s="24"/>
      <c r="Y349" s="24"/>
      <c r="Z349" s="24"/>
    </row>
    <row r="350" ht="19.15" customHeight="1">
      <c r="A350" t="s" s="138">
        <v>10951</v>
      </c>
      <c r="B350" s="139">
        <v>5</v>
      </c>
      <c r="C350" s="7">
        <v>93864</v>
      </c>
      <c r="D350" s="7">
        <v>91291</v>
      </c>
      <c r="E350" s="7">
        <v>-2573</v>
      </c>
      <c r="F350" s="19">
        <f>E350/C350</f>
        <v>-0.0274120003409188</v>
      </c>
      <c r="G350" s="19">
        <f>E350/D350</f>
        <v>-0.0281845965100612</v>
      </c>
      <c r="H350" s="24"/>
      <c r="I350" s="24"/>
      <c r="J350" s="24"/>
      <c r="K350" s="24"/>
      <c r="L350" s="24"/>
      <c r="M350" s="24"/>
      <c r="N350" s="24"/>
      <c r="O350" s="24"/>
      <c r="P350" s="24"/>
      <c r="Q350" s="24"/>
      <c r="R350" s="24"/>
      <c r="S350" s="24"/>
      <c r="T350" s="24"/>
      <c r="U350" s="24"/>
      <c r="V350" s="24"/>
      <c r="W350" s="24"/>
      <c r="X350" s="24"/>
      <c r="Y350" s="24"/>
      <c r="Z350" s="24"/>
    </row>
    <row r="351" ht="19.15" customHeight="1">
      <c r="A351" t="s" s="138">
        <v>6601</v>
      </c>
      <c r="B351" s="139">
        <v>2</v>
      </c>
      <c r="C351" s="7">
        <v>108461</v>
      </c>
      <c r="D351" s="7">
        <v>105067</v>
      </c>
      <c r="E351" s="7">
        <v>-3394</v>
      </c>
      <c r="F351" s="19">
        <f>E351/C351</f>
        <v>-0.031292353933672</v>
      </c>
      <c r="G351" s="19">
        <f>E351/D351</f>
        <v>-0.0323031970076237</v>
      </c>
      <c r="H351" s="24"/>
      <c r="I351" s="24"/>
      <c r="J351" s="24"/>
      <c r="K351" s="24"/>
      <c r="L351" s="24"/>
      <c r="M351" s="24"/>
      <c r="N351" s="24"/>
      <c r="O351" s="24"/>
      <c r="P351" s="24"/>
      <c r="Q351" s="24"/>
      <c r="R351" s="24"/>
      <c r="S351" s="24"/>
      <c r="T351" s="24"/>
      <c r="U351" s="24"/>
      <c r="V351" s="24"/>
      <c r="W351" s="24"/>
      <c r="X351" s="24"/>
      <c r="Y351" s="24"/>
      <c r="Z351" s="24"/>
    </row>
    <row r="352" ht="16.6" customHeight="1">
      <c r="A352" s="156"/>
      <c r="B352" s="157"/>
      <c r="C352" s="157"/>
      <c r="D352" s="157"/>
      <c r="E352" s="24"/>
      <c r="F352" s="24"/>
      <c r="G352" s="24"/>
      <c r="H352" s="24"/>
      <c r="I352" s="24"/>
      <c r="J352" s="24"/>
      <c r="K352" s="24"/>
      <c r="L352" s="24"/>
      <c r="M352" s="24"/>
      <c r="N352" s="24"/>
      <c r="O352" s="24"/>
      <c r="P352" s="24"/>
      <c r="Q352" s="24"/>
      <c r="R352" s="24"/>
      <c r="S352" s="24"/>
      <c r="T352" s="24"/>
      <c r="U352" s="24"/>
      <c r="V352" s="24"/>
      <c r="W352" s="24"/>
      <c r="X352" s="24"/>
      <c r="Y352" s="24"/>
      <c r="Z352" s="24"/>
    </row>
    <row r="353" ht="16.6" customHeight="1">
      <c r="A353" s="158"/>
      <c r="B353" s="24"/>
      <c r="C353" s="157"/>
      <c r="D353" s="157"/>
      <c r="E353" s="159"/>
      <c r="F353" s="19"/>
      <c r="G353" s="19"/>
      <c r="H353" s="19"/>
      <c r="I353" s="24"/>
      <c r="J353" s="24"/>
      <c r="K353" s="24"/>
      <c r="L353" s="24"/>
      <c r="M353" s="24"/>
      <c r="N353" s="24"/>
      <c r="O353" s="24"/>
      <c r="P353" s="24"/>
      <c r="Q353" s="24"/>
      <c r="R353" s="24"/>
      <c r="S353" s="24"/>
      <c r="T353" s="24"/>
      <c r="U353" s="24"/>
      <c r="V353" s="24"/>
      <c r="W353" s="24"/>
      <c r="X353" s="24"/>
      <c r="Y353" s="24"/>
      <c r="Z353" s="24"/>
    </row>
    <row r="354" ht="13.65" customHeight="1">
      <c r="A354" s="24"/>
      <c r="B354" s="24"/>
      <c r="C354" s="24"/>
      <c r="D354" s="24"/>
      <c r="E354" s="24"/>
      <c r="F354" s="19"/>
      <c r="G354" s="19"/>
      <c r="H354" s="24"/>
      <c r="I354" s="24"/>
      <c r="J354" s="24"/>
      <c r="K354" s="24"/>
      <c r="L354" s="24"/>
      <c r="M354" s="24"/>
      <c r="N354" s="24"/>
      <c r="O354" s="24"/>
      <c r="P354" s="24"/>
      <c r="Q354" s="24"/>
      <c r="R354" s="24"/>
      <c r="S354" s="24"/>
      <c r="T354" s="24"/>
      <c r="U354" s="24"/>
      <c r="V354" s="24"/>
      <c r="W354" s="24"/>
      <c r="X354" s="24"/>
      <c r="Y354" s="24"/>
      <c r="Z354" s="24"/>
    </row>
    <row r="355" ht="13.65" customHeight="1">
      <c r="A355" s="24"/>
      <c r="B355" s="24"/>
      <c r="C355" s="24"/>
      <c r="D355" s="24"/>
      <c r="E355" s="24"/>
      <c r="F355" s="19"/>
      <c r="G355" s="19"/>
      <c r="H355" s="24"/>
      <c r="I355" s="24"/>
      <c r="J355" s="24"/>
      <c r="K355" s="24"/>
      <c r="L355" s="24"/>
      <c r="M355" s="24"/>
      <c r="N355" s="24"/>
      <c r="O355" s="24"/>
      <c r="P355" s="24"/>
      <c r="Q355" s="24"/>
      <c r="R355" s="24"/>
      <c r="S355" s="24"/>
      <c r="T355" s="24"/>
      <c r="U355" s="24"/>
      <c r="V355" s="24"/>
      <c r="W355" s="24"/>
      <c r="X355" s="24"/>
      <c r="Y355" s="24"/>
      <c r="Z355" s="24"/>
    </row>
    <row r="356" ht="13.65" customHeight="1">
      <c r="A356" s="24"/>
      <c r="B356" s="24"/>
      <c r="C356" s="24"/>
      <c r="D356" s="24"/>
      <c r="E356" s="24"/>
      <c r="F356" s="19"/>
      <c r="G356" s="19"/>
      <c r="H356" s="24"/>
      <c r="I356" s="24"/>
      <c r="J356" s="24"/>
      <c r="K356" s="24"/>
      <c r="L356" s="24"/>
      <c r="M356" s="24"/>
      <c r="N356" s="24"/>
      <c r="O356" s="24"/>
      <c r="P356" s="24"/>
      <c r="Q356" s="24"/>
      <c r="R356" s="24"/>
      <c r="S356" s="24"/>
      <c r="T356" s="24"/>
      <c r="U356" s="24"/>
      <c r="V356" s="24"/>
      <c r="W356" s="24"/>
      <c r="X356" s="24"/>
      <c r="Y356" s="24"/>
      <c r="Z356" s="24"/>
    </row>
    <row r="357" ht="13.65" customHeight="1">
      <c r="A357" s="24"/>
      <c r="B357" s="24"/>
      <c r="C357" s="24"/>
      <c r="D357" s="24"/>
      <c r="E357" s="24"/>
      <c r="F357" s="19"/>
      <c r="G357" s="19"/>
      <c r="H357" s="24"/>
      <c r="I357" s="24"/>
      <c r="J357" s="24"/>
      <c r="K357" s="24"/>
      <c r="L357" s="24"/>
      <c r="M357" s="24"/>
      <c r="N357" s="24"/>
      <c r="O357" s="24"/>
      <c r="P357" s="24"/>
      <c r="Q357" s="24"/>
      <c r="R357" s="24"/>
      <c r="S357" s="24"/>
      <c r="T357" s="24"/>
      <c r="U357" s="24"/>
      <c r="V357" s="24"/>
      <c r="W357" s="24"/>
      <c r="X357" s="24"/>
      <c r="Y357" s="24"/>
      <c r="Z357" s="24"/>
    </row>
    <row r="358" ht="13.65" customHeight="1">
      <c r="A358" s="24"/>
      <c r="B358" s="24"/>
      <c r="C358" s="24"/>
      <c r="D358" s="24"/>
      <c r="E358" s="24"/>
      <c r="F358" s="19"/>
      <c r="G358" s="19"/>
      <c r="H358" s="24"/>
      <c r="I358" s="24"/>
      <c r="J358" s="24"/>
      <c r="K358" s="24"/>
      <c r="L358" s="24"/>
      <c r="M358" s="24"/>
      <c r="N358" s="24"/>
      <c r="O358" s="24"/>
      <c r="P358" s="24"/>
      <c r="Q358" s="24"/>
      <c r="R358" s="24"/>
      <c r="S358" s="24"/>
      <c r="T358" s="24"/>
      <c r="U358" s="24"/>
      <c r="V358" s="24"/>
      <c r="W358" s="24"/>
      <c r="X358" s="24"/>
      <c r="Y358" s="24"/>
      <c r="Z358" s="24"/>
    </row>
    <row r="359" ht="13.65" customHeight="1">
      <c r="A359" s="24"/>
      <c r="B359" s="24"/>
      <c r="C359" s="24"/>
      <c r="D359" s="24"/>
      <c r="E359" s="24"/>
      <c r="F359" s="19"/>
      <c r="G359" s="19"/>
      <c r="H359" s="24"/>
      <c r="I359" s="24"/>
      <c r="J359" s="24"/>
      <c r="K359" s="24"/>
      <c r="L359" s="24"/>
      <c r="M359" s="24"/>
      <c r="N359" s="24"/>
      <c r="O359" s="24"/>
      <c r="P359" s="24"/>
      <c r="Q359" s="24"/>
      <c r="R359" s="24"/>
      <c r="S359" s="24"/>
      <c r="T359" s="24"/>
      <c r="U359" s="24"/>
      <c r="V359" s="24"/>
      <c r="W359" s="24"/>
      <c r="X359" s="24"/>
      <c r="Y359" s="24"/>
      <c r="Z359" s="24"/>
    </row>
    <row r="360" ht="13.65" customHeight="1">
      <c r="A360" s="24"/>
      <c r="B360" s="24"/>
      <c r="C360" s="24"/>
      <c r="D360" s="24"/>
      <c r="E360" s="24"/>
      <c r="F360" s="19"/>
      <c r="G360" s="19"/>
      <c r="H360" s="24"/>
      <c r="I360" s="24"/>
      <c r="J360" s="24"/>
      <c r="K360" s="24"/>
      <c r="L360" s="24"/>
      <c r="M360" s="24"/>
      <c r="N360" s="24"/>
      <c r="O360" s="24"/>
      <c r="P360" s="24"/>
      <c r="Q360" s="24"/>
      <c r="R360" s="24"/>
      <c r="S360" s="24"/>
      <c r="T360" s="24"/>
      <c r="U360" s="24"/>
      <c r="V360" s="24"/>
      <c r="W360" s="24"/>
      <c r="X360" s="24"/>
      <c r="Y360" s="24"/>
      <c r="Z360" s="24"/>
    </row>
    <row r="361" ht="13.65" customHeight="1">
      <c r="A361" s="24"/>
      <c r="B361" s="24"/>
      <c r="C361" s="24"/>
      <c r="D361" s="24"/>
      <c r="E361" s="24"/>
      <c r="F361" s="19"/>
      <c r="G361" s="19"/>
      <c r="H361" s="24"/>
      <c r="I361" s="24"/>
      <c r="J361" s="24"/>
      <c r="K361" s="24"/>
      <c r="L361" s="24"/>
      <c r="M361" s="24"/>
      <c r="N361" s="24"/>
      <c r="O361" s="24"/>
      <c r="P361" s="24"/>
      <c r="Q361" s="24"/>
      <c r="R361" s="24"/>
      <c r="S361" s="24"/>
      <c r="T361" s="24"/>
      <c r="U361" s="24"/>
      <c r="V361" s="24"/>
      <c r="W361" s="24"/>
      <c r="X361" s="24"/>
      <c r="Y361" s="24"/>
      <c r="Z361" s="24"/>
    </row>
    <row r="362" ht="13.65" customHeight="1">
      <c r="A362" s="24"/>
      <c r="B362" s="24"/>
      <c r="C362" s="24"/>
      <c r="D362" s="24"/>
      <c r="E362" s="24"/>
      <c r="F362" s="19"/>
      <c r="G362" s="19"/>
      <c r="H362" s="24"/>
      <c r="I362" s="24"/>
      <c r="J362" s="24"/>
      <c r="K362" s="24"/>
      <c r="L362" s="24"/>
      <c r="M362" s="24"/>
      <c r="N362" s="24"/>
      <c r="O362" s="24"/>
      <c r="P362" s="24"/>
      <c r="Q362" s="24"/>
      <c r="R362" s="24"/>
      <c r="S362" s="24"/>
      <c r="T362" s="24"/>
      <c r="U362" s="24"/>
      <c r="V362" s="24"/>
      <c r="W362" s="24"/>
      <c r="X362" s="24"/>
      <c r="Y362" s="24"/>
      <c r="Z362" s="24"/>
    </row>
    <row r="363" ht="13.65" customHeight="1">
      <c r="A363" s="24"/>
      <c r="B363" s="24"/>
      <c r="C363" s="24"/>
      <c r="D363" s="24"/>
      <c r="E363" s="24"/>
      <c r="F363" s="19"/>
      <c r="G363" s="19"/>
      <c r="H363" s="24"/>
      <c r="I363" s="24"/>
      <c r="J363" s="24"/>
      <c r="K363" s="24"/>
      <c r="L363" s="24"/>
      <c r="M363" s="24"/>
      <c r="N363" s="24"/>
      <c r="O363" s="24"/>
      <c r="P363" s="24"/>
      <c r="Q363" s="24"/>
      <c r="R363" s="24"/>
      <c r="S363" s="24"/>
      <c r="T363" s="24"/>
      <c r="U363" s="24"/>
      <c r="V363" s="24"/>
      <c r="W363" s="24"/>
      <c r="X363" s="24"/>
      <c r="Y363" s="24"/>
      <c r="Z363" s="24"/>
    </row>
    <row r="364" ht="13.65" customHeight="1">
      <c r="A364" s="24"/>
      <c r="B364" s="24"/>
      <c r="C364" s="24"/>
      <c r="D364" s="24"/>
      <c r="E364" s="24"/>
      <c r="F364" s="19"/>
      <c r="G364" s="19"/>
      <c r="H364" s="24"/>
      <c r="I364" s="24"/>
      <c r="J364" s="24"/>
      <c r="K364" s="24"/>
      <c r="L364" s="24"/>
      <c r="M364" s="24"/>
      <c r="N364" s="24"/>
      <c r="O364" s="24"/>
      <c r="P364" s="24"/>
      <c r="Q364" s="24"/>
      <c r="R364" s="24"/>
      <c r="S364" s="24"/>
      <c r="T364" s="24"/>
      <c r="U364" s="24"/>
      <c r="V364" s="24"/>
      <c r="W364" s="24"/>
      <c r="X364" s="24"/>
      <c r="Y364" s="24"/>
      <c r="Z364" s="24"/>
    </row>
    <row r="365" ht="13.65" customHeight="1">
      <c r="A365" s="24"/>
      <c r="B365" s="24"/>
      <c r="C365" s="24"/>
      <c r="D365" s="24"/>
      <c r="E365" s="24"/>
      <c r="F365" s="19"/>
      <c r="G365" s="19"/>
      <c r="H365" s="24"/>
      <c r="I365" s="24"/>
      <c r="J365" s="24"/>
      <c r="K365" s="24"/>
      <c r="L365" s="24"/>
      <c r="M365" s="24"/>
      <c r="N365" s="24"/>
      <c r="O365" s="24"/>
      <c r="P365" s="24"/>
      <c r="Q365" s="24"/>
      <c r="R365" s="24"/>
      <c r="S365" s="24"/>
      <c r="T365" s="24"/>
      <c r="U365" s="24"/>
      <c r="V365" s="24"/>
      <c r="W365" s="24"/>
      <c r="X365" s="24"/>
      <c r="Y365" s="24"/>
      <c r="Z365" s="24"/>
    </row>
    <row r="366" ht="13.65" customHeight="1">
      <c r="A366" s="24"/>
      <c r="B366" s="24"/>
      <c r="C366" s="24"/>
      <c r="D366" s="24"/>
      <c r="E366" s="24"/>
      <c r="F366" s="19"/>
      <c r="G366" s="19"/>
      <c r="H366" s="24"/>
      <c r="I366" s="24"/>
      <c r="J366" s="24"/>
      <c r="K366" s="24"/>
      <c r="L366" s="24"/>
      <c r="M366" s="24"/>
      <c r="N366" s="24"/>
      <c r="O366" s="24"/>
      <c r="P366" s="24"/>
      <c r="Q366" s="24"/>
      <c r="R366" s="24"/>
      <c r="S366" s="24"/>
      <c r="T366" s="24"/>
      <c r="U366" s="24"/>
      <c r="V366" s="24"/>
      <c r="W366" s="24"/>
      <c r="X366" s="24"/>
      <c r="Y366" s="24"/>
      <c r="Z366" s="24"/>
    </row>
    <row r="367" ht="13.65" customHeight="1">
      <c r="A367" s="24"/>
      <c r="B367" s="24"/>
      <c r="C367" s="24"/>
      <c r="D367" s="24"/>
      <c r="E367" s="24"/>
      <c r="F367" s="19"/>
      <c r="G367" s="19"/>
      <c r="H367" s="24"/>
      <c r="I367" s="24"/>
      <c r="J367" s="24"/>
      <c r="K367" s="24"/>
      <c r="L367" s="24"/>
      <c r="M367" s="24"/>
      <c r="N367" s="24"/>
      <c r="O367" s="24"/>
      <c r="P367" s="24"/>
      <c r="Q367" s="24"/>
      <c r="R367" s="24"/>
      <c r="S367" s="24"/>
      <c r="T367" s="24"/>
      <c r="U367" s="24"/>
      <c r="V367" s="24"/>
      <c r="W367" s="24"/>
      <c r="X367" s="24"/>
      <c r="Y367" s="24"/>
      <c r="Z367" s="24"/>
    </row>
    <row r="368" ht="13.65" customHeight="1">
      <c r="A368" s="24"/>
      <c r="B368" s="24"/>
      <c r="C368" s="24"/>
      <c r="D368" s="24"/>
      <c r="E368" s="24"/>
      <c r="F368" s="19"/>
      <c r="G368" s="19"/>
      <c r="H368" s="24"/>
      <c r="I368" s="24"/>
      <c r="J368" s="24"/>
      <c r="K368" s="24"/>
      <c r="L368" s="24"/>
      <c r="M368" s="24"/>
      <c r="N368" s="24"/>
      <c r="O368" s="24"/>
      <c r="P368" s="24"/>
      <c r="Q368" s="24"/>
      <c r="R368" s="24"/>
      <c r="S368" s="24"/>
      <c r="T368" s="24"/>
      <c r="U368" s="24"/>
      <c r="V368" s="24"/>
      <c r="W368" s="24"/>
      <c r="X368" s="24"/>
      <c r="Y368" s="24"/>
      <c r="Z368" s="24"/>
    </row>
    <row r="369" ht="13.65" customHeight="1">
      <c r="A369" s="24"/>
      <c r="B369" s="24"/>
      <c r="C369" s="24"/>
      <c r="D369" s="24"/>
      <c r="E369" s="24"/>
      <c r="F369" s="19"/>
      <c r="G369" s="19"/>
      <c r="H369" s="24"/>
      <c r="I369" s="24"/>
      <c r="J369" s="24"/>
      <c r="K369" s="24"/>
      <c r="L369" s="24"/>
      <c r="M369" s="24"/>
      <c r="N369" s="24"/>
      <c r="O369" s="24"/>
      <c r="P369" s="24"/>
      <c r="Q369" s="24"/>
      <c r="R369" s="24"/>
      <c r="S369" s="24"/>
      <c r="T369" s="24"/>
      <c r="U369" s="24"/>
      <c r="V369" s="24"/>
      <c r="W369" s="24"/>
      <c r="X369" s="24"/>
      <c r="Y369" s="24"/>
      <c r="Z369" s="24"/>
    </row>
    <row r="370" ht="13.65" customHeight="1">
      <c r="A370" s="24"/>
      <c r="B370" s="24"/>
      <c r="C370" s="24"/>
      <c r="D370" s="24"/>
      <c r="E370" s="24"/>
      <c r="F370" s="19"/>
      <c r="G370" s="19"/>
      <c r="H370" s="24"/>
      <c r="I370" s="24"/>
      <c r="J370" s="24"/>
      <c r="K370" s="24"/>
      <c r="L370" s="24"/>
      <c r="M370" s="24"/>
      <c r="N370" s="24"/>
      <c r="O370" s="24"/>
      <c r="P370" s="24"/>
      <c r="Q370" s="24"/>
      <c r="R370" s="24"/>
      <c r="S370" s="24"/>
      <c r="T370" s="24"/>
      <c r="U370" s="24"/>
      <c r="V370" s="24"/>
      <c r="W370" s="24"/>
      <c r="X370" s="24"/>
      <c r="Y370" s="24"/>
      <c r="Z370" s="24"/>
    </row>
    <row r="371" ht="13.65" customHeight="1">
      <c r="A371" s="24"/>
      <c r="B371" s="24"/>
      <c r="C371" s="24"/>
      <c r="D371" s="24"/>
      <c r="E371" s="24"/>
      <c r="F371" s="19"/>
      <c r="G371" s="19"/>
      <c r="H371" s="24"/>
      <c r="I371" s="24"/>
      <c r="J371" s="24"/>
      <c r="K371" s="24"/>
      <c r="L371" s="24"/>
      <c r="M371" s="24"/>
      <c r="N371" s="24"/>
      <c r="O371" s="24"/>
      <c r="P371" s="24"/>
      <c r="Q371" s="24"/>
      <c r="R371" s="24"/>
      <c r="S371" s="24"/>
      <c r="T371" s="24"/>
      <c r="U371" s="24"/>
      <c r="V371" s="24"/>
      <c r="W371" s="24"/>
      <c r="X371" s="24"/>
      <c r="Y371" s="24"/>
      <c r="Z371" s="24"/>
    </row>
    <row r="372" ht="13.65" customHeight="1">
      <c r="A372" s="24"/>
      <c r="B372" s="24"/>
      <c r="C372" s="24"/>
      <c r="D372" s="24"/>
      <c r="E372" s="24"/>
      <c r="F372" s="19"/>
      <c r="G372" s="19"/>
      <c r="H372" s="24"/>
      <c r="I372" s="24"/>
      <c r="J372" s="24"/>
      <c r="K372" s="24"/>
      <c r="L372" s="24"/>
      <c r="M372" s="24"/>
      <c r="N372" s="24"/>
      <c r="O372" s="24"/>
      <c r="P372" s="24"/>
      <c r="Q372" s="24"/>
      <c r="R372" s="24"/>
      <c r="S372" s="24"/>
      <c r="T372" s="24"/>
      <c r="U372" s="24"/>
      <c r="V372" s="24"/>
      <c r="W372" s="24"/>
      <c r="X372" s="24"/>
      <c r="Y372" s="24"/>
      <c r="Z372" s="24"/>
    </row>
    <row r="373" ht="13.65" customHeight="1">
      <c r="A373" s="24"/>
      <c r="B373" s="24"/>
      <c r="C373" s="24"/>
      <c r="D373" s="24"/>
      <c r="E373" s="24"/>
      <c r="F373" s="19"/>
      <c r="G373" s="19"/>
      <c r="H373" s="24"/>
      <c r="I373" s="24"/>
      <c r="J373" s="24"/>
      <c r="K373" s="24"/>
      <c r="L373" s="24"/>
      <c r="M373" s="24"/>
      <c r="N373" s="24"/>
      <c r="O373" s="24"/>
      <c r="P373" s="24"/>
      <c r="Q373" s="24"/>
      <c r="R373" s="24"/>
      <c r="S373" s="24"/>
      <c r="T373" s="24"/>
      <c r="U373" s="24"/>
      <c r="V373" s="24"/>
      <c r="W373" s="24"/>
      <c r="X373" s="24"/>
      <c r="Y373" s="24"/>
      <c r="Z373" s="24"/>
    </row>
    <row r="374" ht="13.65" customHeight="1">
      <c r="A374" s="24"/>
      <c r="B374" s="24"/>
      <c r="C374" s="24"/>
      <c r="D374" s="24"/>
      <c r="E374" s="24"/>
      <c r="F374" s="19"/>
      <c r="G374" s="19"/>
      <c r="H374" s="24"/>
      <c r="I374" s="24"/>
      <c r="J374" s="24"/>
      <c r="K374" s="24"/>
      <c r="L374" s="24"/>
      <c r="M374" s="24"/>
      <c r="N374" s="24"/>
      <c r="O374" s="24"/>
      <c r="P374" s="24"/>
      <c r="Q374" s="24"/>
      <c r="R374" s="24"/>
      <c r="S374" s="24"/>
      <c r="T374" s="24"/>
      <c r="U374" s="24"/>
      <c r="V374" s="24"/>
      <c r="W374" s="24"/>
      <c r="X374" s="24"/>
      <c r="Y374" s="24"/>
      <c r="Z374" s="24"/>
    </row>
    <row r="375" ht="13.65" customHeight="1">
      <c r="A375" s="24"/>
      <c r="B375" s="24"/>
      <c r="C375" s="24"/>
      <c r="D375" s="24"/>
      <c r="E375" s="24"/>
      <c r="F375" s="19"/>
      <c r="G375" s="19"/>
      <c r="H375" s="24"/>
      <c r="I375" s="24"/>
      <c r="J375" s="24"/>
      <c r="K375" s="24"/>
      <c r="L375" s="24"/>
      <c r="M375" s="24"/>
      <c r="N375" s="24"/>
      <c r="O375" s="24"/>
      <c r="P375" s="24"/>
      <c r="Q375" s="24"/>
      <c r="R375" s="24"/>
      <c r="S375" s="24"/>
      <c r="T375" s="24"/>
      <c r="U375" s="24"/>
      <c r="V375" s="24"/>
      <c r="W375" s="24"/>
      <c r="X375" s="24"/>
      <c r="Y375" s="24"/>
      <c r="Z375" s="24"/>
    </row>
    <row r="376" ht="13.65" customHeight="1">
      <c r="A376" s="24"/>
      <c r="B376" s="24"/>
      <c r="C376" s="24"/>
      <c r="D376" s="24"/>
      <c r="E376" s="24"/>
      <c r="F376" s="19"/>
      <c r="G376" s="19"/>
      <c r="H376" s="24"/>
      <c r="I376" s="24"/>
      <c r="J376" s="24"/>
      <c r="K376" s="24"/>
      <c r="L376" s="24"/>
      <c r="M376" s="24"/>
      <c r="N376" s="24"/>
      <c r="O376" s="24"/>
      <c r="P376" s="24"/>
      <c r="Q376" s="24"/>
      <c r="R376" s="24"/>
      <c r="S376" s="24"/>
      <c r="T376" s="24"/>
      <c r="U376" s="24"/>
      <c r="V376" s="24"/>
      <c r="W376" s="24"/>
      <c r="X376" s="24"/>
      <c r="Y376" s="24"/>
      <c r="Z376" s="24"/>
    </row>
    <row r="377" ht="13.65" customHeight="1">
      <c r="A377" s="24"/>
      <c r="B377" s="24"/>
      <c r="C377" s="24"/>
      <c r="D377" s="24"/>
      <c r="E377" s="24"/>
      <c r="F377" s="19"/>
      <c r="G377" s="19"/>
      <c r="H377" s="24"/>
      <c r="I377" s="24"/>
      <c r="J377" s="24"/>
      <c r="K377" s="24"/>
      <c r="L377" s="24"/>
      <c r="M377" s="24"/>
      <c r="N377" s="24"/>
      <c r="O377" s="24"/>
      <c r="P377" s="24"/>
      <c r="Q377" s="24"/>
      <c r="R377" s="24"/>
      <c r="S377" s="24"/>
      <c r="T377" s="24"/>
      <c r="U377" s="24"/>
      <c r="V377" s="24"/>
      <c r="W377" s="24"/>
      <c r="X377" s="24"/>
      <c r="Y377" s="24"/>
      <c r="Z377" s="24"/>
    </row>
    <row r="378" ht="13.65" customHeight="1">
      <c r="A378" s="24"/>
      <c r="B378" s="24"/>
      <c r="C378" s="24"/>
      <c r="D378" s="24"/>
      <c r="E378" s="24"/>
      <c r="F378" s="19"/>
      <c r="G378" s="19"/>
      <c r="H378" s="24"/>
      <c r="I378" s="24"/>
      <c r="J378" s="24"/>
      <c r="K378" s="24"/>
      <c r="L378" s="24"/>
      <c r="M378" s="24"/>
      <c r="N378" s="24"/>
      <c r="O378" s="24"/>
      <c r="P378" s="24"/>
      <c r="Q378" s="24"/>
      <c r="R378" s="24"/>
      <c r="S378" s="24"/>
      <c r="T378" s="24"/>
      <c r="U378" s="24"/>
      <c r="V378" s="24"/>
      <c r="W378" s="24"/>
      <c r="X378" s="24"/>
      <c r="Y378" s="24"/>
      <c r="Z378" s="24"/>
    </row>
    <row r="379" ht="13.65" customHeight="1">
      <c r="A379" s="24"/>
      <c r="B379" s="24"/>
      <c r="C379" s="24"/>
      <c r="D379" s="24"/>
      <c r="E379" s="24"/>
      <c r="F379" s="19"/>
      <c r="G379" s="19"/>
      <c r="H379" s="24"/>
      <c r="I379" s="24"/>
      <c r="J379" s="24"/>
      <c r="K379" s="24"/>
      <c r="L379" s="24"/>
      <c r="M379" s="24"/>
      <c r="N379" s="24"/>
      <c r="O379" s="24"/>
      <c r="P379" s="24"/>
      <c r="Q379" s="24"/>
      <c r="R379" s="24"/>
      <c r="S379" s="24"/>
      <c r="T379" s="24"/>
      <c r="U379" s="24"/>
      <c r="V379" s="24"/>
      <c r="W379" s="24"/>
      <c r="X379" s="24"/>
      <c r="Y379" s="24"/>
      <c r="Z379" s="24"/>
    </row>
    <row r="380" ht="13.65" customHeight="1">
      <c r="A380" s="24"/>
      <c r="B380" s="24"/>
      <c r="C380" s="24"/>
      <c r="D380" s="24"/>
      <c r="E380" s="24"/>
      <c r="F380" s="19"/>
      <c r="G380" s="19"/>
      <c r="H380" s="24"/>
      <c r="I380" s="24"/>
      <c r="J380" s="24"/>
      <c r="K380" s="24"/>
      <c r="L380" s="24"/>
      <c r="M380" s="24"/>
      <c r="N380" s="24"/>
      <c r="O380" s="24"/>
      <c r="P380" s="24"/>
      <c r="Q380" s="24"/>
      <c r="R380" s="24"/>
      <c r="S380" s="24"/>
      <c r="T380" s="24"/>
      <c r="U380" s="24"/>
      <c r="V380" s="24"/>
      <c r="W380" s="24"/>
      <c r="X380" s="24"/>
      <c r="Y380" s="24"/>
      <c r="Z380" s="24"/>
    </row>
    <row r="381" ht="13.65" customHeight="1">
      <c r="A381" s="24"/>
      <c r="B381" s="24"/>
      <c r="C381" s="24"/>
      <c r="D381" s="24"/>
      <c r="E381" s="24"/>
      <c r="F381" s="19"/>
      <c r="G381" s="19"/>
      <c r="H381" s="24"/>
      <c r="I381" s="24"/>
      <c r="J381" s="24"/>
      <c r="K381" s="24"/>
      <c r="L381" s="24"/>
      <c r="M381" s="24"/>
      <c r="N381" s="24"/>
      <c r="O381" s="24"/>
      <c r="P381" s="24"/>
      <c r="Q381" s="24"/>
      <c r="R381" s="24"/>
      <c r="S381" s="24"/>
      <c r="T381" s="24"/>
      <c r="U381" s="24"/>
      <c r="V381" s="24"/>
      <c r="W381" s="24"/>
      <c r="X381" s="24"/>
      <c r="Y381" s="24"/>
      <c r="Z381" s="24"/>
    </row>
    <row r="382" ht="13.65" customHeight="1">
      <c r="A382" s="24"/>
      <c r="B382" s="24"/>
      <c r="C382" s="24"/>
      <c r="D382" s="24"/>
      <c r="E382" s="24"/>
      <c r="F382" s="19"/>
      <c r="G382" s="19"/>
      <c r="H382" s="24"/>
      <c r="I382" s="24"/>
      <c r="J382" s="24"/>
      <c r="K382" s="24"/>
      <c r="L382" s="24"/>
      <c r="M382" s="24"/>
      <c r="N382" s="24"/>
      <c r="O382" s="24"/>
      <c r="P382" s="24"/>
      <c r="Q382" s="24"/>
      <c r="R382" s="24"/>
      <c r="S382" s="24"/>
      <c r="T382" s="24"/>
      <c r="U382" s="24"/>
      <c r="V382" s="24"/>
      <c r="W382" s="24"/>
      <c r="X382" s="24"/>
      <c r="Y382" s="24"/>
      <c r="Z382" s="24"/>
    </row>
    <row r="383" ht="13.65" customHeight="1">
      <c r="A383" s="24"/>
      <c r="B383" s="24"/>
      <c r="C383" s="24"/>
      <c r="D383" s="24"/>
      <c r="E383" s="24"/>
      <c r="F383" s="19"/>
      <c r="G383" s="19"/>
      <c r="H383" s="24"/>
      <c r="I383" s="24"/>
      <c r="J383" s="24"/>
      <c r="K383" s="24"/>
      <c r="L383" s="24"/>
      <c r="M383" s="24"/>
      <c r="N383" s="24"/>
      <c r="O383" s="24"/>
      <c r="P383" s="24"/>
      <c r="Q383" s="24"/>
      <c r="R383" s="24"/>
      <c r="S383" s="24"/>
      <c r="T383" s="24"/>
      <c r="U383" s="24"/>
      <c r="V383" s="24"/>
      <c r="W383" s="24"/>
      <c r="X383" s="24"/>
      <c r="Y383" s="24"/>
      <c r="Z383" s="24"/>
    </row>
    <row r="384" ht="13.65" customHeight="1">
      <c r="A384" s="24"/>
      <c r="B384" s="24"/>
      <c r="C384" s="24"/>
      <c r="D384" s="24"/>
      <c r="E384" s="24"/>
      <c r="F384" s="19"/>
      <c r="G384" s="19"/>
      <c r="H384" s="24"/>
      <c r="I384" s="24"/>
      <c r="J384" s="24"/>
      <c r="K384" s="24"/>
      <c r="L384" s="24"/>
      <c r="M384" s="24"/>
      <c r="N384" s="24"/>
      <c r="O384" s="24"/>
      <c r="P384" s="24"/>
      <c r="Q384" s="24"/>
      <c r="R384" s="24"/>
      <c r="S384" s="24"/>
      <c r="T384" s="24"/>
      <c r="U384" s="24"/>
      <c r="V384" s="24"/>
      <c r="W384" s="24"/>
      <c r="X384" s="24"/>
      <c r="Y384" s="24"/>
      <c r="Z384" s="24"/>
    </row>
    <row r="385" ht="13.65" customHeight="1">
      <c r="A385" s="24"/>
      <c r="B385" s="24"/>
      <c r="C385" s="24"/>
      <c r="D385" s="24"/>
      <c r="E385" s="24"/>
      <c r="F385" s="19"/>
      <c r="G385" s="19"/>
      <c r="H385" s="24"/>
      <c r="I385" s="24"/>
      <c r="J385" s="24"/>
      <c r="K385" s="24"/>
      <c r="L385" s="24"/>
      <c r="M385" s="24"/>
      <c r="N385" s="24"/>
      <c r="O385" s="24"/>
      <c r="P385" s="24"/>
      <c r="Q385" s="24"/>
      <c r="R385" s="24"/>
      <c r="S385" s="24"/>
      <c r="T385" s="24"/>
      <c r="U385" s="24"/>
      <c r="V385" s="24"/>
      <c r="W385" s="24"/>
      <c r="X385" s="24"/>
      <c r="Y385" s="24"/>
      <c r="Z385" s="24"/>
    </row>
    <row r="386" ht="13.65" customHeight="1">
      <c r="A386" s="24"/>
      <c r="B386" s="24"/>
      <c r="C386" s="24"/>
      <c r="D386" s="24"/>
      <c r="E386" s="24"/>
      <c r="F386" s="19"/>
      <c r="G386" s="19"/>
      <c r="H386" s="24"/>
      <c r="I386" s="24"/>
      <c r="J386" s="24"/>
      <c r="K386" s="24"/>
      <c r="L386" s="24"/>
      <c r="M386" s="24"/>
      <c r="N386" s="24"/>
      <c r="O386" s="24"/>
      <c r="P386" s="24"/>
      <c r="Q386" s="24"/>
      <c r="R386" s="24"/>
      <c r="S386" s="24"/>
      <c r="T386" s="24"/>
      <c r="U386" s="24"/>
      <c r="V386" s="24"/>
      <c r="W386" s="24"/>
      <c r="X386" s="24"/>
      <c r="Y386" s="24"/>
      <c r="Z386" s="24"/>
    </row>
    <row r="387" ht="13.65" customHeight="1">
      <c r="A387" s="24"/>
      <c r="B387" s="24"/>
      <c r="C387" s="24"/>
      <c r="D387" s="24"/>
      <c r="E387" s="24"/>
      <c r="F387" s="19"/>
      <c r="G387" s="19"/>
      <c r="H387" s="24"/>
      <c r="I387" s="24"/>
      <c r="J387" s="24"/>
      <c r="K387" s="24"/>
      <c r="L387" s="24"/>
      <c r="M387" s="24"/>
      <c r="N387" s="24"/>
      <c r="O387" s="24"/>
      <c r="P387" s="24"/>
      <c r="Q387" s="24"/>
      <c r="R387" s="24"/>
      <c r="S387" s="24"/>
      <c r="T387" s="24"/>
      <c r="U387" s="24"/>
      <c r="V387" s="24"/>
      <c r="W387" s="24"/>
      <c r="X387" s="24"/>
      <c r="Y387" s="24"/>
      <c r="Z387" s="24"/>
    </row>
    <row r="388" ht="13.65" customHeight="1">
      <c r="A388" s="24"/>
      <c r="B388" s="24"/>
      <c r="C388" s="24"/>
      <c r="D388" s="24"/>
      <c r="E388" s="24"/>
      <c r="F388" s="19"/>
      <c r="G388" s="19"/>
      <c r="H388" s="24"/>
      <c r="I388" s="24"/>
      <c r="J388" s="24"/>
      <c r="K388" s="24"/>
      <c r="L388" s="24"/>
      <c r="M388" s="24"/>
      <c r="N388" s="24"/>
      <c r="O388" s="24"/>
      <c r="P388" s="24"/>
      <c r="Q388" s="24"/>
      <c r="R388" s="24"/>
      <c r="S388" s="24"/>
      <c r="T388" s="24"/>
      <c r="U388" s="24"/>
      <c r="V388" s="24"/>
      <c r="W388" s="24"/>
      <c r="X388" s="24"/>
      <c r="Y388" s="24"/>
      <c r="Z388" s="24"/>
    </row>
    <row r="389" ht="13.65" customHeight="1">
      <c r="A389" s="24"/>
      <c r="B389" s="24"/>
      <c r="C389" s="24"/>
      <c r="D389" s="24"/>
      <c r="E389" s="24"/>
      <c r="F389" s="19"/>
      <c r="G389" s="19"/>
      <c r="H389" s="24"/>
      <c r="I389" s="24"/>
      <c r="J389" s="24"/>
      <c r="K389" s="24"/>
      <c r="L389" s="24"/>
      <c r="M389" s="24"/>
      <c r="N389" s="24"/>
      <c r="O389" s="24"/>
      <c r="P389" s="24"/>
      <c r="Q389" s="24"/>
      <c r="R389" s="24"/>
      <c r="S389" s="24"/>
      <c r="T389" s="24"/>
      <c r="U389" s="24"/>
      <c r="V389" s="24"/>
      <c r="W389" s="24"/>
      <c r="X389" s="24"/>
      <c r="Y389" s="24"/>
      <c r="Z389" s="24"/>
    </row>
    <row r="390" ht="13.65" customHeight="1">
      <c r="A390" s="24"/>
      <c r="B390" s="24"/>
      <c r="C390" s="24"/>
      <c r="D390" s="24"/>
      <c r="E390" s="24"/>
      <c r="F390" s="19"/>
      <c r="G390" s="19"/>
      <c r="H390" s="24"/>
      <c r="I390" s="24"/>
      <c r="J390" s="24"/>
      <c r="K390" s="24"/>
      <c r="L390" s="24"/>
      <c r="M390" s="24"/>
      <c r="N390" s="24"/>
      <c r="O390" s="24"/>
      <c r="P390" s="24"/>
      <c r="Q390" s="24"/>
      <c r="R390" s="24"/>
      <c r="S390" s="24"/>
      <c r="T390" s="24"/>
      <c r="U390" s="24"/>
      <c r="V390" s="24"/>
      <c r="W390" s="24"/>
      <c r="X390" s="24"/>
      <c r="Y390" s="24"/>
      <c r="Z390" s="24"/>
    </row>
    <row r="391" ht="13.65" customHeight="1">
      <c r="A391" s="24"/>
      <c r="B391" s="24"/>
      <c r="C391" s="24"/>
      <c r="D391" s="24"/>
      <c r="E391" s="24"/>
      <c r="F391" s="19"/>
      <c r="G391" s="19"/>
      <c r="H391" s="24"/>
      <c r="I391" s="24"/>
      <c r="J391" s="24"/>
      <c r="K391" s="24"/>
      <c r="L391" s="24"/>
      <c r="M391" s="24"/>
      <c r="N391" s="24"/>
      <c r="O391" s="24"/>
      <c r="P391" s="24"/>
      <c r="Q391" s="24"/>
      <c r="R391" s="24"/>
      <c r="S391" s="24"/>
      <c r="T391" s="24"/>
      <c r="U391" s="24"/>
      <c r="V391" s="24"/>
      <c r="W391" s="24"/>
      <c r="X391" s="24"/>
      <c r="Y391" s="24"/>
      <c r="Z391" s="24"/>
    </row>
    <row r="392" ht="13.65" customHeight="1">
      <c r="A392" s="24"/>
      <c r="B392" s="24"/>
      <c r="C392" s="24"/>
      <c r="D392" s="24"/>
      <c r="E392" s="24"/>
      <c r="F392" s="19"/>
      <c r="G392" s="19"/>
      <c r="H392" s="24"/>
      <c r="I392" s="24"/>
      <c r="J392" s="24"/>
      <c r="K392" s="24"/>
      <c r="L392" s="24"/>
      <c r="M392" s="24"/>
      <c r="N392" s="24"/>
      <c r="O392" s="24"/>
      <c r="P392" s="24"/>
      <c r="Q392" s="24"/>
      <c r="R392" s="24"/>
      <c r="S392" s="24"/>
      <c r="T392" s="24"/>
      <c r="U392" s="24"/>
      <c r="V392" s="24"/>
      <c r="W392" s="24"/>
      <c r="X392" s="24"/>
      <c r="Y392" s="24"/>
      <c r="Z392" s="24"/>
    </row>
    <row r="393" ht="13.65" customHeight="1">
      <c r="A393" s="24"/>
      <c r="B393" s="24"/>
      <c r="C393" s="24"/>
      <c r="D393" s="24"/>
      <c r="E393" s="24"/>
      <c r="F393" s="19"/>
      <c r="G393" s="19"/>
      <c r="H393" s="24"/>
      <c r="I393" s="24"/>
      <c r="J393" s="24"/>
      <c r="K393" s="24"/>
      <c r="L393" s="24"/>
      <c r="M393" s="24"/>
      <c r="N393" s="24"/>
      <c r="O393" s="24"/>
      <c r="P393" s="24"/>
      <c r="Q393" s="24"/>
      <c r="R393" s="24"/>
      <c r="S393" s="24"/>
      <c r="T393" s="24"/>
      <c r="U393" s="24"/>
      <c r="V393" s="24"/>
      <c r="W393" s="24"/>
      <c r="X393" s="24"/>
      <c r="Y393" s="24"/>
      <c r="Z393" s="24"/>
    </row>
    <row r="394" ht="13.65" customHeight="1">
      <c r="A394" s="24"/>
      <c r="B394" s="24"/>
      <c r="C394" s="24"/>
      <c r="D394" s="24"/>
      <c r="E394" s="24"/>
      <c r="F394" s="19"/>
      <c r="G394" s="19"/>
      <c r="H394" s="24"/>
      <c r="I394" s="24"/>
      <c r="J394" s="24"/>
      <c r="K394" s="24"/>
      <c r="L394" s="24"/>
      <c r="M394" s="24"/>
      <c r="N394" s="24"/>
      <c r="O394" s="24"/>
      <c r="P394" s="24"/>
      <c r="Q394" s="24"/>
      <c r="R394" s="24"/>
      <c r="S394" s="24"/>
      <c r="T394" s="24"/>
      <c r="U394" s="24"/>
      <c r="V394" s="24"/>
      <c r="W394" s="24"/>
      <c r="X394" s="24"/>
      <c r="Y394" s="24"/>
      <c r="Z394" s="24"/>
    </row>
    <row r="395" ht="13.65" customHeight="1">
      <c r="A395" s="24"/>
      <c r="B395" s="24"/>
      <c r="C395" s="24"/>
      <c r="D395" s="24"/>
      <c r="E395" s="24"/>
      <c r="F395" s="19"/>
      <c r="G395" s="19"/>
      <c r="H395" s="24"/>
      <c r="I395" s="24"/>
      <c r="J395" s="24"/>
      <c r="K395" s="24"/>
      <c r="L395" s="24"/>
      <c r="M395" s="24"/>
      <c r="N395" s="24"/>
      <c r="O395" s="24"/>
      <c r="P395" s="24"/>
      <c r="Q395" s="24"/>
      <c r="R395" s="24"/>
      <c r="S395" s="24"/>
      <c r="T395" s="24"/>
      <c r="U395" s="24"/>
      <c r="V395" s="24"/>
      <c r="W395" s="24"/>
      <c r="X395" s="24"/>
      <c r="Y395" s="24"/>
      <c r="Z395" s="24"/>
    </row>
    <row r="396" ht="13.65" customHeight="1">
      <c r="A396" s="24"/>
      <c r="B396" s="24"/>
      <c r="C396" s="24"/>
      <c r="D396" s="24"/>
      <c r="E396" s="24"/>
      <c r="F396" s="19"/>
      <c r="G396" s="19"/>
      <c r="H396" s="24"/>
      <c r="I396" s="24"/>
      <c r="J396" s="24"/>
      <c r="K396" s="24"/>
      <c r="L396" s="24"/>
      <c r="M396" s="24"/>
      <c r="N396" s="24"/>
      <c r="O396" s="24"/>
      <c r="P396" s="24"/>
      <c r="Q396" s="24"/>
      <c r="R396" s="24"/>
      <c r="S396" s="24"/>
      <c r="T396" s="24"/>
      <c r="U396" s="24"/>
      <c r="V396" s="24"/>
      <c r="W396" s="24"/>
      <c r="X396" s="24"/>
      <c r="Y396" s="24"/>
      <c r="Z396" s="24"/>
    </row>
    <row r="397" ht="13.65" customHeight="1">
      <c r="A397" s="24"/>
      <c r="B397" s="24"/>
      <c r="C397" s="24"/>
      <c r="D397" s="24"/>
      <c r="E397" s="24"/>
      <c r="F397" s="19"/>
      <c r="G397" s="19"/>
      <c r="H397" s="24"/>
      <c r="I397" s="24"/>
      <c r="J397" s="24"/>
      <c r="K397" s="24"/>
      <c r="L397" s="24"/>
      <c r="M397" s="24"/>
      <c r="N397" s="24"/>
      <c r="O397" s="24"/>
      <c r="P397" s="24"/>
      <c r="Q397" s="24"/>
      <c r="R397" s="24"/>
      <c r="S397" s="24"/>
      <c r="T397" s="24"/>
      <c r="U397" s="24"/>
      <c r="V397" s="24"/>
      <c r="W397" s="24"/>
      <c r="X397" s="24"/>
      <c r="Y397" s="24"/>
      <c r="Z397" s="24"/>
    </row>
    <row r="398" ht="13.65" customHeight="1">
      <c r="A398" s="24"/>
      <c r="B398" s="24"/>
      <c r="C398" s="24"/>
      <c r="D398" s="24"/>
      <c r="E398" s="24"/>
      <c r="F398" s="19"/>
      <c r="G398" s="19"/>
      <c r="H398" s="24"/>
      <c r="I398" s="24"/>
      <c r="J398" s="24"/>
      <c r="K398" s="24"/>
      <c r="L398" s="24"/>
      <c r="M398" s="24"/>
      <c r="N398" s="24"/>
      <c r="O398" s="24"/>
      <c r="P398" s="24"/>
      <c r="Q398" s="24"/>
      <c r="R398" s="24"/>
      <c r="S398" s="24"/>
      <c r="T398" s="24"/>
      <c r="U398" s="24"/>
      <c r="V398" s="24"/>
      <c r="W398" s="24"/>
      <c r="X398" s="24"/>
      <c r="Y398" s="24"/>
      <c r="Z398" s="24"/>
    </row>
    <row r="399" ht="13.65" customHeight="1">
      <c r="A399" s="24"/>
      <c r="B399" s="24"/>
      <c r="C399" s="24"/>
      <c r="D399" s="24"/>
      <c r="E399" s="24"/>
      <c r="F399" s="19"/>
      <c r="G399" s="19"/>
      <c r="H399" s="24"/>
      <c r="I399" s="24"/>
      <c r="J399" s="24"/>
      <c r="K399" s="24"/>
      <c r="L399" s="24"/>
      <c r="M399" s="24"/>
      <c r="N399" s="24"/>
      <c r="O399" s="24"/>
      <c r="P399" s="24"/>
      <c r="Q399" s="24"/>
      <c r="R399" s="24"/>
      <c r="S399" s="24"/>
      <c r="T399" s="24"/>
      <c r="U399" s="24"/>
      <c r="V399" s="24"/>
      <c r="W399" s="24"/>
      <c r="X399" s="24"/>
      <c r="Y399" s="24"/>
      <c r="Z399" s="24"/>
    </row>
    <row r="400" ht="13.65" customHeight="1">
      <c r="A400" s="24"/>
      <c r="B400" s="24"/>
      <c r="C400" s="24"/>
      <c r="D400" s="24"/>
      <c r="E400" s="24"/>
      <c r="F400" s="19"/>
      <c r="G400" s="19"/>
      <c r="H400" s="24"/>
      <c r="I400" s="24"/>
      <c r="J400" s="24"/>
      <c r="K400" s="24"/>
      <c r="L400" s="24"/>
      <c r="M400" s="24"/>
      <c r="N400" s="24"/>
      <c r="O400" s="24"/>
      <c r="P400" s="24"/>
      <c r="Q400" s="24"/>
      <c r="R400" s="24"/>
      <c r="S400" s="24"/>
      <c r="T400" s="24"/>
      <c r="U400" s="24"/>
      <c r="V400" s="24"/>
      <c r="W400" s="24"/>
      <c r="X400" s="24"/>
      <c r="Y400" s="24"/>
      <c r="Z400" s="24"/>
    </row>
    <row r="401" ht="13.65" customHeight="1">
      <c r="A401" s="24"/>
      <c r="B401" s="24"/>
      <c r="C401" s="24"/>
      <c r="D401" s="24"/>
      <c r="E401" s="24"/>
      <c r="F401" s="19"/>
      <c r="G401" s="19"/>
      <c r="H401" s="24"/>
      <c r="I401" s="24"/>
      <c r="J401" s="24"/>
      <c r="K401" s="24"/>
      <c r="L401" s="24"/>
      <c r="M401" s="24"/>
      <c r="N401" s="24"/>
      <c r="O401" s="24"/>
      <c r="P401" s="24"/>
      <c r="Q401" s="24"/>
      <c r="R401" s="24"/>
      <c r="S401" s="24"/>
      <c r="T401" s="24"/>
      <c r="U401" s="24"/>
      <c r="V401" s="24"/>
      <c r="W401" s="24"/>
      <c r="X401" s="24"/>
      <c r="Y401" s="24"/>
      <c r="Z401" s="24"/>
    </row>
    <row r="402" ht="13.65" customHeight="1">
      <c r="A402" s="24"/>
      <c r="B402" s="24"/>
      <c r="C402" s="24"/>
      <c r="D402" s="24"/>
      <c r="E402" s="24"/>
      <c r="F402" s="19"/>
      <c r="G402" s="19"/>
      <c r="H402" s="24"/>
      <c r="I402" s="24"/>
      <c r="J402" s="24"/>
      <c r="K402" s="24"/>
      <c r="L402" s="24"/>
      <c r="M402" s="24"/>
      <c r="N402" s="24"/>
      <c r="O402" s="24"/>
      <c r="P402" s="24"/>
      <c r="Q402" s="24"/>
      <c r="R402" s="24"/>
      <c r="S402" s="24"/>
      <c r="T402" s="24"/>
      <c r="U402" s="24"/>
      <c r="V402" s="24"/>
      <c r="W402" s="24"/>
      <c r="X402" s="24"/>
      <c r="Y402" s="24"/>
      <c r="Z402" s="24"/>
    </row>
    <row r="403" ht="13.65" customHeight="1">
      <c r="A403" s="24"/>
      <c r="B403" s="24"/>
      <c r="C403" s="24"/>
      <c r="D403" s="24"/>
      <c r="E403" s="24"/>
      <c r="F403" s="19"/>
      <c r="G403" s="19"/>
      <c r="H403" s="24"/>
      <c r="I403" s="24"/>
      <c r="J403" s="24"/>
      <c r="K403" s="24"/>
      <c r="L403" s="24"/>
      <c r="M403" s="24"/>
      <c r="N403" s="24"/>
      <c r="O403" s="24"/>
      <c r="P403" s="24"/>
      <c r="Q403" s="24"/>
      <c r="R403" s="24"/>
      <c r="S403" s="24"/>
      <c r="T403" s="24"/>
      <c r="U403" s="24"/>
      <c r="V403" s="24"/>
      <c r="W403" s="24"/>
      <c r="X403" s="24"/>
      <c r="Y403" s="24"/>
      <c r="Z403" s="24"/>
    </row>
    <row r="404" ht="13.65" customHeight="1">
      <c r="A404" s="24"/>
      <c r="B404" s="24"/>
      <c r="C404" s="24"/>
      <c r="D404" s="24"/>
      <c r="E404" s="24"/>
      <c r="F404" s="19"/>
      <c r="G404" s="19"/>
      <c r="H404" s="24"/>
      <c r="I404" s="24"/>
      <c r="J404" s="24"/>
      <c r="K404" s="24"/>
      <c r="L404" s="24"/>
      <c r="M404" s="24"/>
      <c r="N404" s="24"/>
      <c r="O404" s="24"/>
      <c r="P404" s="24"/>
      <c r="Q404" s="24"/>
      <c r="R404" s="24"/>
      <c r="S404" s="24"/>
      <c r="T404" s="24"/>
      <c r="U404" s="24"/>
      <c r="V404" s="24"/>
      <c r="W404" s="24"/>
      <c r="X404" s="24"/>
      <c r="Y404" s="24"/>
      <c r="Z404" s="24"/>
    </row>
    <row r="405" ht="13.65" customHeight="1">
      <c r="A405" s="24"/>
      <c r="B405" s="24"/>
      <c r="C405" s="24"/>
      <c r="D405" s="24"/>
      <c r="E405" s="24"/>
      <c r="F405" s="19"/>
      <c r="G405" s="19"/>
      <c r="H405" s="24"/>
      <c r="I405" s="24"/>
      <c r="J405" s="24"/>
      <c r="K405" s="24"/>
      <c r="L405" s="24"/>
      <c r="M405" s="24"/>
      <c r="N405" s="24"/>
      <c r="O405" s="24"/>
      <c r="P405" s="24"/>
      <c r="Q405" s="24"/>
      <c r="R405" s="24"/>
      <c r="S405" s="24"/>
      <c r="T405" s="24"/>
      <c r="U405" s="24"/>
      <c r="V405" s="24"/>
      <c r="W405" s="24"/>
      <c r="X405" s="24"/>
      <c r="Y405" s="24"/>
      <c r="Z405" s="24"/>
    </row>
    <row r="406" ht="13.65" customHeight="1">
      <c r="A406" s="24"/>
      <c r="B406" s="24"/>
      <c r="C406" s="24"/>
      <c r="D406" s="24"/>
      <c r="E406" s="24"/>
      <c r="F406" s="19"/>
      <c r="G406" s="19"/>
      <c r="H406" s="24"/>
      <c r="I406" s="24"/>
      <c r="J406" s="24"/>
      <c r="K406" s="24"/>
      <c r="L406" s="24"/>
      <c r="M406" s="24"/>
      <c r="N406" s="24"/>
      <c r="O406" s="24"/>
      <c r="P406" s="24"/>
      <c r="Q406" s="24"/>
      <c r="R406" s="24"/>
      <c r="S406" s="24"/>
      <c r="T406" s="24"/>
      <c r="U406" s="24"/>
      <c r="V406" s="24"/>
      <c r="W406" s="24"/>
      <c r="X406" s="24"/>
      <c r="Y406" s="24"/>
      <c r="Z406" s="24"/>
    </row>
    <row r="407" ht="13.65" customHeight="1">
      <c r="A407" s="24"/>
      <c r="B407" s="24"/>
      <c r="C407" s="24"/>
      <c r="D407" s="24"/>
      <c r="E407" s="24"/>
      <c r="F407" s="19"/>
      <c r="G407" s="19"/>
      <c r="H407" s="24"/>
      <c r="I407" s="24"/>
      <c r="J407" s="24"/>
      <c r="K407" s="24"/>
      <c r="L407" s="24"/>
      <c r="M407" s="24"/>
      <c r="N407" s="24"/>
      <c r="O407" s="24"/>
      <c r="P407" s="24"/>
      <c r="Q407" s="24"/>
      <c r="R407" s="24"/>
      <c r="S407" s="24"/>
      <c r="T407" s="24"/>
      <c r="U407" s="24"/>
      <c r="V407" s="24"/>
      <c r="W407" s="24"/>
      <c r="X407" s="24"/>
      <c r="Y407" s="24"/>
      <c r="Z407" s="24"/>
    </row>
    <row r="408" ht="13.65" customHeight="1">
      <c r="A408" s="24"/>
      <c r="B408" s="24"/>
      <c r="C408" s="24"/>
      <c r="D408" s="24"/>
      <c r="E408" s="24"/>
      <c r="F408" s="19"/>
      <c r="G408" s="19"/>
      <c r="H408" s="24"/>
      <c r="I408" s="24"/>
      <c r="J408" s="24"/>
      <c r="K408" s="24"/>
      <c r="L408" s="24"/>
      <c r="M408" s="24"/>
      <c r="N408" s="24"/>
      <c r="O408" s="24"/>
      <c r="P408" s="24"/>
      <c r="Q408" s="24"/>
      <c r="R408" s="24"/>
      <c r="S408" s="24"/>
      <c r="T408" s="24"/>
      <c r="U408" s="24"/>
      <c r="V408" s="24"/>
      <c r="W408" s="24"/>
      <c r="X408" s="24"/>
      <c r="Y408" s="24"/>
      <c r="Z408" s="24"/>
    </row>
    <row r="409" ht="13.65" customHeight="1">
      <c r="A409" s="24"/>
      <c r="B409" s="24"/>
      <c r="C409" s="24"/>
      <c r="D409" s="24"/>
      <c r="E409" s="24"/>
      <c r="F409" s="19"/>
      <c r="G409" s="19"/>
      <c r="H409" s="24"/>
      <c r="I409" s="24"/>
      <c r="J409" s="24"/>
      <c r="K409" s="24"/>
      <c r="L409" s="24"/>
      <c r="M409" s="24"/>
      <c r="N409" s="24"/>
      <c r="O409" s="24"/>
      <c r="P409" s="24"/>
      <c r="Q409" s="24"/>
      <c r="R409" s="24"/>
      <c r="S409" s="24"/>
      <c r="T409" s="24"/>
      <c r="U409" s="24"/>
      <c r="V409" s="24"/>
      <c r="W409" s="24"/>
      <c r="X409" s="24"/>
      <c r="Y409" s="24"/>
      <c r="Z409" s="24"/>
    </row>
    <row r="410" ht="13.65" customHeight="1">
      <c r="A410" s="24"/>
      <c r="B410" s="24"/>
      <c r="C410" s="24"/>
      <c r="D410" s="24"/>
      <c r="E410" s="24"/>
      <c r="F410" s="19"/>
      <c r="G410" s="19"/>
      <c r="H410" s="24"/>
      <c r="I410" s="24"/>
      <c r="J410" s="24"/>
      <c r="K410" s="24"/>
      <c r="L410" s="24"/>
      <c r="M410" s="24"/>
      <c r="N410" s="24"/>
      <c r="O410" s="24"/>
      <c r="P410" s="24"/>
      <c r="Q410" s="24"/>
      <c r="R410" s="24"/>
      <c r="S410" s="24"/>
      <c r="T410" s="24"/>
      <c r="U410" s="24"/>
      <c r="V410" s="24"/>
      <c r="W410" s="24"/>
      <c r="X410" s="24"/>
      <c r="Y410" s="24"/>
      <c r="Z410" s="24"/>
    </row>
    <row r="411" ht="13.65" customHeight="1">
      <c r="A411" s="24"/>
      <c r="B411" s="24"/>
      <c r="C411" s="24"/>
      <c r="D411" s="24"/>
      <c r="E411" s="24"/>
      <c r="F411" s="19"/>
      <c r="G411" s="19"/>
      <c r="H411" s="24"/>
      <c r="I411" s="24"/>
      <c r="J411" s="24"/>
      <c r="K411" s="24"/>
      <c r="L411" s="24"/>
      <c r="M411" s="24"/>
      <c r="N411" s="24"/>
      <c r="O411" s="24"/>
      <c r="P411" s="24"/>
      <c r="Q411" s="24"/>
      <c r="R411" s="24"/>
      <c r="S411" s="24"/>
      <c r="T411" s="24"/>
      <c r="U411" s="24"/>
      <c r="V411" s="24"/>
      <c r="W411" s="24"/>
      <c r="X411" s="24"/>
      <c r="Y411" s="24"/>
      <c r="Z411" s="24"/>
    </row>
    <row r="412" ht="13.65" customHeight="1">
      <c r="A412" s="24"/>
      <c r="B412" s="24"/>
      <c r="C412" s="24"/>
      <c r="D412" s="24"/>
      <c r="E412" s="24"/>
      <c r="F412" s="19"/>
      <c r="G412" s="19"/>
      <c r="H412" s="24"/>
      <c r="I412" s="24"/>
      <c r="J412" s="24"/>
      <c r="K412" s="24"/>
      <c r="L412" s="24"/>
      <c r="M412" s="24"/>
      <c r="N412" s="24"/>
      <c r="O412" s="24"/>
      <c r="P412" s="24"/>
      <c r="Q412" s="24"/>
      <c r="R412" s="24"/>
      <c r="S412" s="24"/>
      <c r="T412" s="24"/>
      <c r="U412" s="24"/>
      <c r="V412" s="24"/>
      <c r="W412" s="24"/>
      <c r="X412" s="24"/>
      <c r="Y412" s="24"/>
      <c r="Z412" s="24"/>
    </row>
    <row r="413" ht="13.65" customHeight="1">
      <c r="A413" s="24"/>
      <c r="B413" s="24"/>
      <c r="C413" s="24"/>
      <c r="D413" s="24"/>
      <c r="E413" s="24"/>
      <c r="F413" s="19"/>
      <c r="G413" s="19"/>
      <c r="H413" s="24"/>
      <c r="I413" s="24"/>
      <c r="J413" s="24"/>
      <c r="K413" s="24"/>
      <c r="L413" s="24"/>
      <c r="M413" s="24"/>
      <c r="N413" s="24"/>
      <c r="O413" s="24"/>
      <c r="P413" s="24"/>
      <c r="Q413" s="24"/>
      <c r="R413" s="24"/>
      <c r="S413" s="24"/>
      <c r="T413" s="24"/>
      <c r="U413" s="24"/>
      <c r="V413" s="24"/>
      <c r="W413" s="24"/>
      <c r="X413" s="24"/>
      <c r="Y413" s="24"/>
      <c r="Z413" s="24"/>
    </row>
    <row r="414" ht="13.65" customHeight="1">
      <c r="A414" s="24"/>
      <c r="B414" s="24"/>
      <c r="C414" s="24"/>
      <c r="D414" s="24"/>
      <c r="E414" s="24"/>
      <c r="F414" s="19"/>
      <c r="G414" s="19"/>
      <c r="H414" s="24"/>
      <c r="I414" s="24"/>
      <c r="J414" s="24"/>
      <c r="K414" s="24"/>
      <c r="L414" s="24"/>
      <c r="M414" s="24"/>
      <c r="N414" s="24"/>
      <c r="O414" s="24"/>
      <c r="P414" s="24"/>
      <c r="Q414" s="24"/>
      <c r="R414" s="24"/>
      <c r="S414" s="24"/>
      <c r="T414" s="24"/>
      <c r="U414" s="24"/>
      <c r="V414" s="24"/>
      <c r="W414" s="24"/>
      <c r="X414" s="24"/>
      <c r="Y414" s="24"/>
      <c r="Z414" s="24"/>
    </row>
    <row r="415" ht="13.65" customHeight="1">
      <c r="A415" s="24"/>
      <c r="B415" s="24"/>
      <c r="C415" s="24"/>
      <c r="D415" s="24"/>
      <c r="E415" s="24"/>
      <c r="F415" s="19"/>
      <c r="G415" s="19"/>
      <c r="H415" s="24"/>
      <c r="I415" s="24"/>
      <c r="J415" s="24"/>
      <c r="K415" s="24"/>
      <c r="L415" s="24"/>
      <c r="M415" s="24"/>
      <c r="N415" s="24"/>
      <c r="O415" s="24"/>
      <c r="P415" s="24"/>
      <c r="Q415" s="24"/>
      <c r="R415" s="24"/>
      <c r="S415" s="24"/>
      <c r="T415" s="24"/>
      <c r="U415" s="24"/>
      <c r="V415" s="24"/>
      <c r="W415" s="24"/>
      <c r="X415" s="24"/>
      <c r="Y415" s="24"/>
      <c r="Z415" s="24"/>
    </row>
    <row r="416" ht="13.65" customHeight="1">
      <c r="A416" s="24"/>
      <c r="B416" s="24"/>
      <c r="C416" s="24"/>
      <c r="D416" s="24"/>
      <c r="E416" s="24"/>
      <c r="F416" s="19"/>
      <c r="G416" s="19"/>
      <c r="H416" s="24"/>
      <c r="I416" s="24"/>
      <c r="J416" s="24"/>
      <c r="K416" s="24"/>
      <c r="L416" s="24"/>
      <c r="M416" s="24"/>
      <c r="N416" s="24"/>
      <c r="O416" s="24"/>
      <c r="P416" s="24"/>
      <c r="Q416" s="24"/>
      <c r="R416" s="24"/>
      <c r="S416" s="24"/>
      <c r="T416" s="24"/>
      <c r="U416" s="24"/>
      <c r="V416" s="24"/>
      <c r="W416" s="24"/>
      <c r="X416" s="24"/>
      <c r="Y416" s="24"/>
      <c r="Z416" s="24"/>
    </row>
    <row r="417" ht="13.65" customHeight="1">
      <c r="A417" s="24"/>
      <c r="B417" s="24"/>
      <c r="C417" s="24"/>
      <c r="D417" s="24"/>
      <c r="E417" s="24"/>
      <c r="F417" s="19"/>
      <c r="G417" s="19"/>
      <c r="H417" s="24"/>
      <c r="I417" s="24"/>
      <c r="J417" s="24"/>
      <c r="K417" s="24"/>
      <c r="L417" s="24"/>
      <c r="M417" s="24"/>
      <c r="N417" s="24"/>
      <c r="O417" s="24"/>
      <c r="P417" s="24"/>
      <c r="Q417" s="24"/>
      <c r="R417" s="24"/>
      <c r="S417" s="24"/>
      <c r="T417" s="24"/>
      <c r="U417" s="24"/>
      <c r="V417" s="24"/>
      <c r="W417" s="24"/>
      <c r="X417" s="24"/>
      <c r="Y417" s="24"/>
      <c r="Z417" s="24"/>
    </row>
    <row r="418" ht="13.65" customHeight="1">
      <c r="A418" s="24"/>
      <c r="B418" s="24"/>
      <c r="C418" s="24"/>
      <c r="D418" s="24"/>
      <c r="E418" s="24"/>
      <c r="F418" s="19"/>
      <c r="G418" s="19"/>
      <c r="H418" s="24"/>
      <c r="I418" s="24"/>
      <c r="J418" s="24"/>
      <c r="K418" s="24"/>
      <c r="L418" s="24"/>
      <c r="M418" s="24"/>
      <c r="N418" s="24"/>
      <c r="O418" s="24"/>
      <c r="P418" s="24"/>
      <c r="Q418" s="24"/>
      <c r="R418" s="24"/>
      <c r="S418" s="24"/>
      <c r="T418" s="24"/>
      <c r="U418" s="24"/>
      <c r="V418" s="24"/>
      <c r="W418" s="24"/>
      <c r="X418" s="24"/>
      <c r="Y418" s="24"/>
      <c r="Z418" s="24"/>
    </row>
    <row r="419" ht="13.65" customHeight="1">
      <c r="A419" s="24"/>
      <c r="B419" s="24"/>
      <c r="C419" s="24"/>
      <c r="D419" s="24"/>
      <c r="E419" s="24"/>
      <c r="F419" s="19"/>
      <c r="G419" s="19"/>
      <c r="H419" s="24"/>
      <c r="I419" s="24"/>
      <c r="J419" s="24"/>
      <c r="K419" s="24"/>
      <c r="L419" s="24"/>
      <c r="M419" s="24"/>
      <c r="N419" s="24"/>
      <c r="O419" s="24"/>
      <c r="P419" s="24"/>
      <c r="Q419" s="24"/>
      <c r="R419" s="24"/>
      <c r="S419" s="24"/>
      <c r="T419" s="24"/>
      <c r="U419" s="24"/>
      <c r="V419" s="24"/>
      <c r="W419" s="24"/>
      <c r="X419" s="24"/>
      <c r="Y419" s="24"/>
      <c r="Z419" s="24"/>
    </row>
    <row r="420" ht="13.65" customHeight="1">
      <c r="A420" s="24"/>
      <c r="B420" s="24"/>
      <c r="C420" s="24"/>
      <c r="D420" s="24"/>
      <c r="E420" s="24"/>
      <c r="F420" s="19"/>
      <c r="G420" s="19"/>
      <c r="H420" s="24"/>
      <c r="I420" s="24"/>
      <c r="J420" s="24"/>
      <c r="K420" s="24"/>
      <c r="L420" s="24"/>
      <c r="M420" s="24"/>
      <c r="N420" s="24"/>
      <c r="O420" s="24"/>
      <c r="P420" s="24"/>
      <c r="Q420" s="24"/>
      <c r="R420" s="24"/>
      <c r="S420" s="24"/>
      <c r="T420" s="24"/>
      <c r="U420" s="24"/>
      <c r="V420" s="24"/>
      <c r="W420" s="24"/>
      <c r="X420" s="24"/>
      <c r="Y420" s="24"/>
      <c r="Z420" s="24"/>
    </row>
    <row r="421" ht="13.65" customHeight="1">
      <c r="A421" s="24"/>
      <c r="B421" s="24"/>
      <c r="C421" s="24"/>
      <c r="D421" s="24"/>
      <c r="E421" s="24"/>
      <c r="F421" s="19"/>
      <c r="G421" s="19"/>
      <c r="H421" s="24"/>
      <c r="I421" s="24"/>
      <c r="J421" s="24"/>
      <c r="K421" s="24"/>
      <c r="L421" s="24"/>
      <c r="M421" s="24"/>
      <c r="N421" s="24"/>
      <c r="O421" s="24"/>
      <c r="P421" s="24"/>
      <c r="Q421" s="24"/>
      <c r="R421" s="24"/>
      <c r="S421" s="24"/>
      <c r="T421" s="24"/>
      <c r="U421" s="24"/>
      <c r="V421" s="24"/>
      <c r="W421" s="24"/>
      <c r="X421" s="24"/>
      <c r="Y421" s="24"/>
      <c r="Z421" s="24"/>
    </row>
    <row r="422" ht="13.65" customHeight="1">
      <c r="A422" s="24"/>
      <c r="B422" s="24"/>
      <c r="C422" s="24"/>
      <c r="D422" s="24"/>
      <c r="E422" s="24"/>
      <c r="F422" s="19"/>
      <c r="G422" s="19"/>
      <c r="H422" s="24"/>
      <c r="I422" s="24"/>
      <c r="J422" s="24"/>
      <c r="K422" s="24"/>
      <c r="L422" s="24"/>
      <c r="M422" s="24"/>
      <c r="N422" s="24"/>
      <c r="O422" s="24"/>
      <c r="P422" s="24"/>
      <c r="Q422" s="24"/>
      <c r="R422" s="24"/>
      <c r="S422" s="24"/>
      <c r="T422" s="24"/>
      <c r="U422" s="24"/>
      <c r="V422" s="24"/>
      <c r="W422" s="24"/>
      <c r="X422" s="24"/>
      <c r="Y422" s="24"/>
      <c r="Z422" s="24"/>
    </row>
    <row r="423" ht="13.65" customHeight="1">
      <c r="A423" s="24"/>
      <c r="B423" s="24"/>
      <c r="C423" s="24"/>
      <c r="D423" s="24"/>
      <c r="E423" s="24"/>
      <c r="F423" s="19"/>
      <c r="G423" s="19"/>
      <c r="H423" s="24"/>
      <c r="I423" s="24"/>
      <c r="J423" s="24"/>
      <c r="K423" s="24"/>
      <c r="L423" s="24"/>
      <c r="M423" s="24"/>
      <c r="N423" s="24"/>
      <c r="O423" s="24"/>
      <c r="P423" s="24"/>
      <c r="Q423" s="24"/>
      <c r="R423" s="24"/>
      <c r="S423" s="24"/>
      <c r="T423" s="24"/>
      <c r="U423" s="24"/>
      <c r="V423" s="24"/>
      <c r="W423" s="24"/>
      <c r="X423" s="24"/>
      <c r="Y423" s="24"/>
      <c r="Z423" s="24"/>
    </row>
    <row r="424" ht="13.65" customHeight="1">
      <c r="A424" s="24"/>
      <c r="B424" s="24"/>
      <c r="C424" s="24"/>
      <c r="D424" s="24"/>
      <c r="E424" s="24"/>
      <c r="F424" s="19"/>
      <c r="G424" s="19"/>
      <c r="H424" s="24"/>
      <c r="I424" s="24"/>
      <c r="J424" s="24"/>
      <c r="K424" s="24"/>
      <c r="L424" s="24"/>
      <c r="M424" s="24"/>
      <c r="N424" s="24"/>
      <c r="O424" s="24"/>
      <c r="P424" s="24"/>
      <c r="Q424" s="24"/>
      <c r="R424" s="24"/>
      <c r="S424" s="24"/>
      <c r="T424" s="24"/>
      <c r="U424" s="24"/>
      <c r="V424" s="24"/>
      <c r="W424" s="24"/>
      <c r="X424" s="24"/>
      <c r="Y424" s="24"/>
      <c r="Z424" s="24"/>
    </row>
    <row r="425" ht="13.65" customHeight="1">
      <c r="A425" s="24"/>
      <c r="B425" s="24"/>
      <c r="C425" s="24"/>
      <c r="D425" s="24"/>
      <c r="E425" s="24"/>
      <c r="F425" s="19"/>
      <c r="G425" s="19"/>
      <c r="H425" s="24"/>
      <c r="I425" s="24"/>
      <c r="J425" s="24"/>
      <c r="K425" s="24"/>
      <c r="L425" s="24"/>
      <c r="M425" s="24"/>
      <c r="N425" s="24"/>
      <c r="O425" s="24"/>
      <c r="P425" s="24"/>
      <c r="Q425" s="24"/>
      <c r="R425" s="24"/>
      <c r="S425" s="24"/>
      <c r="T425" s="24"/>
      <c r="U425" s="24"/>
      <c r="V425" s="24"/>
      <c r="W425" s="24"/>
      <c r="X425" s="24"/>
      <c r="Y425" s="24"/>
      <c r="Z425" s="24"/>
    </row>
    <row r="426" ht="13.65" customHeight="1">
      <c r="A426" s="24"/>
      <c r="B426" s="24"/>
      <c r="C426" s="24"/>
      <c r="D426" s="24"/>
      <c r="E426" s="24"/>
      <c r="F426" s="19"/>
      <c r="G426" s="19"/>
      <c r="H426" s="24"/>
      <c r="I426" s="24"/>
      <c r="J426" s="24"/>
      <c r="K426" s="24"/>
      <c r="L426" s="24"/>
      <c r="M426" s="24"/>
      <c r="N426" s="24"/>
      <c r="O426" s="24"/>
      <c r="P426" s="24"/>
      <c r="Q426" s="24"/>
      <c r="R426" s="24"/>
      <c r="S426" s="24"/>
      <c r="T426" s="24"/>
      <c r="U426" s="24"/>
      <c r="V426" s="24"/>
      <c r="W426" s="24"/>
      <c r="X426" s="24"/>
      <c r="Y426" s="24"/>
      <c r="Z426" s="24"/>
    </row>
    <row r="427" ht="13.65" customHeight="1">
      <c r="A427" s="24"/>
      <c r="B427" s="24"/>
      <c r="C427" s="24"/>
      <c r="D427" s="24"/>
      <c r="E427" s="24"/>
      <c r="F427" s="19"/>
      <c r="G427" s="19"/>
      <c r="H427" s="24"/>
      <c r="I427" s="24"/>
      <c r="J427" s="24"/>
      <c r="K427" s="24"/>
      <c r="L427" s="24"/>
      <c r="M427" s="24"/>
      <c r="N427" s="24"/>
      <c r="O427" s="24"/>
      <c r="P427" s="24"/>
      <c r="Q427" s="24"/>
      <c r="R427" s="24"/>
      <c r="S427" s="24"/>
      <c r="T427" s="24"/>
      <c r="U427" s="24"/>
      <c r="V427" s="24"/>
      <c r="W427" s="24"/>
      <c r="X427" s="24"/>
      <c r="Y427" s="24"/>
      <c r="Z427" s="24"/>
    </row>
    <row r="428" ht="13.65" customHeight="1">
      <c r="A428" s="24"/>
      <c r="B428" s="24"/>
      <c r="C428" s="24"/>
      <c r="D428" s="24"/>
      <c r="E428" s="24"/>
      <c r="F428" s="19"/>
      <c r="G428" s="19"/>
      <c r="H428" s="24"/>
      <c r="I428" s="24"/>
      <c r="J428" s="24"/>
      <c r="K428" s="24"/>
      <c r="L428" s="24"/>
      <c r="M428" s="24"/>
      <c r="N428" s="24"/>
      <c r="O428" s="24"/>
      <c r="P428" s="24"/>
      <c r="Q428" s="24"/>
      <c r="R428" s="24"/>
      <c r="S428" s="24"/>
      <c r="T428" s="24"/>
      <c r="U428" s="24"/>
      <c r="V428" s="24"/>
      <c r="W428" s="24"/>
      <c r="X428" s="24"/>
      <c r="Y428" s="24"/>
      <c r="Z428" s="24"/>
    </row>
    <row r="429" ht="13.65" customHeight="1">
      <c r="A429" s="24"/>
      <c r="B429" s="24"/>
      <c r="C429" s="24"/>
      <c r="D429" s="24"/>
      <c r="E429" s="24"/>
      <c r="F429" s="19"/>
      <c r="G429" s="24"/>
      <c r="H429" s="24"/>
      <c r="I429" s="24"/>
      <c r="J429" s="24"/>
      <c r="K429" s="24"/>
      <c r="L429" s="24"/>
      <c r="M429" s="24"/>
      <c r="N429" s="24"/>
      <c r="O429" s="24"/>
      <c r="P429" s="24"/>
      <c r="Q429" s="24"/>
      <c r="R429" s="24"/>
      <c r="S429" s="24"/>
      <c r="T429" s="24"/>
      <c r="U429" s="24"/>
      <c r="V429" s="24"/>
      <c r="W429" s="24"/>
      <c r="X429" s="24"/>
      <c r="Y429" s="24"/>
      <c r="Z429" s="24"/>
    </row>
    <row r="430" ht="13.65" customHeight="1">
      <c r="A430" s="24"/>
      <c r="B430" s="24"/>
      <c r="C430" s="24"/>
      <c r="D430" s="24"/>
      <c r="E430" s="24"/>
      <c r="F430" s="19"/>
      <c r="G430" s="24"/>
      <c r="H430" s="24"/>
      <c r="I430" s="24"/>
      <c r="J430" s="24"/>
      <c r="K430" s="24"/>
      <c r="L430" s="24"/>
      <c r="M430" s="24"/>
      <c r="N430" s="24"/>
      <c r="O430" s="24"/>
      <c r="P430" s="24"/>
      <c r="Q430" s="24"/>
      <c r="R430" s="24"/>
      <c r="S430" s="24"/>
      <c r="T430" s="24"/>
      <c r="U430" s="24"/>
      <c r="V430" s="24"/>
      <c r="W430" s="24"/>
      <c r="X430" s="24"/>
      <c r="Y430" s="24"/>
      <c r="Z430" s="24"/>
    </row>
    <row r="431" ht="13.65" customHeight="1">
      <c r="A431" s="24"/>
      <c r="B431" s="24"/>
      <c r="C431" s="24"/>
      <c r="D431" s="24"/>
      <c r="E431" s="24"/>
      <c r="F431" s="19"/>
      <c r="G431" s="24"/>
      <c r="H431" s="24"/>
      <c r="I431" s="24"/>
      <c r="J431" s="24"/>
      <c r="K431" s="24"/>
      <c r="L431" s="24"/>
      <c r="M431" s="24"/>
      <c r="N431" s="24"/>
      <c r="O431" s="24"/>
      <c r="P431" s="24"/>
      <c r="Q431" s="24"/>
      <c r="R431" s="24"/>
      <c r="S431" s="24"/>
      <c r="T431" s="24"/>
      <c r="U431" s="24"/>
      <c r="V431" s="24"/>
      <c r="W431" s="24"/>
      <c r="X431" s="24"/>
      <c r="Y431" s="24"/>
      <c r="Z431" s="24"/>
    </row>
    <row r="432" ht="13.65" customHeight="1">
      <c r="A432" s="24"/>
      <c r="B432" s="24"/>
      <c r="C432" s="24"/>
      <c r="D432" s="24"/>
      <c r="E432" s="24"/>
      <c r="F432" s="19"/>
      <c r="G432" s="24"/>
      <c r="H432" s="24"/>
      <c r="I432" s="24"/>
      <c r="J432" s="24"/>
      <c r="K432" s="24"/>
      <c r="L432" s="24"/>
      <c r="M432" s="24"/>
      <c r="N432" s="24"/>
      <c r="O432" s="24"/>
      <c r="P432" s="24"/>
      <c r="Q432" s="24"/>
      <c r="R432" s="24"/>
      <c r="S432" s="24"/>
      <c r="T432" s="24"/>
      <c r="U432" s="24"/>
      <c r="V432" s="24"/>
      <c r="W432" s="24"/>
      <c r="X432" s="24"/>
      <c r="Y432" s="24"/>
      <c r="Z432" s="24"/>
    </row>
    <row r="433" ht="13.65" customHeight="1">
      <c r="A433" s="24"/>
      <c r="B433" s="24"/>
      <c r="C433" s="24"/>
      <c r="D433" s="24"/>
      <c r="E433" s="24"/>
      <c r="F433" s="19"/>
      <c r="G433" s="24"/>
      <c r="H433" s="24"/>
      <c r="I433" s="24"/>
      <c r="J433" s="24"/>
      <c r="K433" s="24"/>
      <c r="L433" s="24"/>
      <c r="M433" s="24"/>
      <c r="N433" s="24"/>
      <c r="O433" s="24"/>
      <c r="P433" s="24"/>
      <c r="Q433" s="24"/>
      <c r="R433" s="24"/>
      <c r="S433" s="24"/>
      <c r="T433" s="24"/>
      <c r="U433" s="24"/>
      <c r="V433" s="24"/>
      <c r="W433" s="24"/>
      <c r="X433" s="24"/>
      <c r="Y433" s="24"/>
      <c r="Z433" s="24"/>
    </row>
    <row r="434" ht="13.65" customHeight="1">
      <c r="A434" s="24"/>
      <c r="B434" s="24"/>
      <c r="C434" s="24"/>
      <c r="D434" s="24"/>
      <c r="E434" s="24"/>
      <c r="F434" s="19"/>
      <c r="G434" s="24"/>
      <c r="H434" s="24"/>
      <c r="I434" s="24"/>
      <c r="J434" s="24"/>
      <c r="K434" s="24"/>
      <c r="L434" s="24"/>
      <c r="M434" s="24"/>
      <c r="N434" s="24"/>
      <c r="O434" s="24"/>
      <c r="P434" s="24"/>
      <c r="Q434" s="24"/>
      <c r="R434" s="24"/>
      <c r="S434" s="24"/>
      <c r="T434" s="24"/>
      <c r="U434" s="24"/>
      <c r="V434" s="24"/>
      <c r="W434" s="24"/>
      <c r="X434" s="24"/>
      <c r="Y434" s="24"/>
      <c r="Z434" s="24"/>
    </row>
    <row r="435" ht="13.65" customHeight="1">
      <c r="A435" s="24"/>
      <c r="B435" s="24"/>
      <c r="C435" s="24"/>
      <c r="D435" s="24"/>
      <c r="E435" s="24"/>
      <c r="F435" s="19"/>
      <c r="G435" s="24"/>
      <c r="H435" s="24"/>
      <c r="I435" s="24"/>
      <c r="J435" s="24"/>
      <c r="K435" s="24"/>
      <c r="L435" s="24"/>
      <c r="M435" s="24"/>
      <c r="N435" s="24"/>
      <c r="O435" s="24"/>
      <c r="P435" s="24"/>
      <c r="Q435" s="24"/>
      <c r="R435" s="24"/>
      <c r="S435" s="24"/>
      <c r="T435" s="24"/>
      <c r="U435" s="24"/>
      <c r="V435" s="24"/>
      <c r="W435" s="24"/>
      <c r="X435" s="24"/>
      <c r="Y435" s="24"/>
      <c r="Z435" s="24"/>
    </row>
    <row r="436" ht="13.65" customHeight="1">
      <c r="A436" s="24"/>
      <c r="B436" s="24"/>
      <c r="C436" s="24"/>
      <c r="D436" s="24"/>
      <c r="E436" s="24"/>
      <c r="F436" s="19"/>
      <c r="G436" s="24"/>
      <c r="H436" s="24"/>
      <c r="I436" s="24"/>
      <c r="J436" s="24"/>
      <c r="K436" s="24"/>
      <c r="L436" s="24"/>
      <c r="M436" s="24"/>
      <c r="N436" s="24"/>
      <c r="O436" s="24"/>
      <c r="P436" s="24"/>
      <c r="Q436" s="24"/>
      <c r="R436" s="24"/>
      <c r="S436" s="24"/>
      <c r="T436" s="24"/>
      <c r="U436" s="24"/>
      <c r="V436" s="24"/>
      <c r="W436" s="24"/>
      <c r="X436" s="24"/>
      <c r="Y436" s="24"/>
      <c r="Z436" s="24"/>
    </row>
    <row r="437" ht="13.65" customHeight="1">
      <c r="A437" s="24"/>
      <c r="B437" s="24"/>
      <c r="C437" s="24"/>
      <c r="D437" s="24"/>
      <c r="E437" s="24"/>
      <c r="F437" s="19"/>
      <c r="G437" s="24"/>
      <c r="H437" s="24"/>
      <c r="I437" s="24"/>
      <c r="J437" s="24"/>
      <c r="K437" s="24"/>
      <c r="L437" s="24"/>
      <c r="M437" s="24"/>
      <c r="N437" s="24"/>
      <c r="O437" s="24"/>
      <c r="P437" s="24"/>
      <c r="Q437" s="24"/>
      <c r="R437" s="24"/>
      <c r="S437" s="24"/>
      <c r="T437" s="24"/>
      <c r="U437" s="24"/>
      <c r="V437" s="24"/>
      <c r="W437" s="24"/>
      <c r="X437" s="24"/>
      <c r="Y437" s="24"/>
      <c r="Z437" s="24"/>
    </row>
    <row r="438" ht="13.65" customHeight="1">
      <c r="A438" s="24"/>
      <c r="B438" s="24"/>
      <c r="C438" s="24"/>
      <c r="D438" s="24"/>
      <c r="E438" s="24"/>
      <c r="F438" s="19"/>
      <c r="G438" s="24"/>
      <c r="H438" s="24"/>
      <c r="I438" s="24"/>
      <c r="J438" s="24"/>
      <c r="K438" s="24"/>
      <c r="L438" s="24"/>
      <c r="M438" s="24"/>
      <c r="N438" s="24"/>
      <c r="O438" s="24"/>
      <c r="P438" s="24"/>
      <c r="Q438" s="24"/>
      <c r="R438" s="24"/>
      <c r="S438" s="24"/>
      <c r="T438" s="24"/>
      <c r="U438" s="24"/>
      <c r="V438" s="24"/>
      <c r="W438" s="24"/>
      <c r="X438" s="24"/>
      <c r="Y438" s="24"/>
      <c r="Z438" s="24"/>
    </row>
    <row r="439" ht="13.65" customHeight="1">
      <c r="A439" s="24"/>
      <c r="B439" s="24"/>
      <c r="C439" s="24"/>
      <c r="D439" s="24"/>
      <c r="E439" s="24"/>
      <c r="F439" s="19"/>
      <c r="G439" s="24"/>
      <c r="H439" s="24"/>
      <c r="I439" s="24"/>
      <c r="J439" s="24"/>
      <c r="K439" s="24"/>
      <c r="L439" s="24"/>
      <c r="M439" s="24"/>
      <c r="N439" s="24"/>
      <c r="O439" s="24"/>
      <c r="P439" s="24"/>
      <c r="Q439" s="24"/>
      <c r="R439" s="24"/>
      <c r="S439" s="24"/>
      <c r="T439" s="24"/>
      <c r="U439" s="24"/>
      <c r="V439" s="24"/>
      <c r="W439" s="24"/>
      <c r="X439" s="24"/>
      <c r="Y439" s="24"/>
      <c r="Z439" s="24"/>
    </row>
    <row r="440" ht="13.65" customHeight="1">
      <c r="A440" s="24"/>
      <c r="B440" s="24"/>
      <c r="C440" s="24"/>
      <c r="D440" s="24"/>
      <c r="E440" s="24"/>
      <c r="F440" s="19"/>
      <c r="G440" s="24"/>
      <c r="H440" s="24"/>
      <c r="I440" s="24"/>
      <c r="J440" s="24"/>
      <c r="K440" s="24"/>
      <c r="L440" s="24"/>
      <c r="M440" s="24"/>
      <c r="N440" s="24"/>
      <c r="O440" s="24"/>
      <c r="P440" s="24"/>
      <c r="Q440" s="24"/>
      <c r="R440" s="24"/>
      <c r="S440" s="24"/>
      <c r="T440" s="24"/>
      <c r="U440" s="24"/>
      <c r="V440" s="24"/>
      <c r="W440" s="24"/>
      <c r="X440" s="24"/>
      <c r="Y440" s="24"/>
      <c r="Z440" s="24"/>
    </row>
    <row r="441" ht="13.65" customHeight="1">
      <c r="A441" s="24"/>
      <c r="B441" s="24"/>
      <c r="C441" s="24"/>
      <c r="D441" s="24"/>
      <c r="E441" s="24"/>
      <c r="F441" s="19"/>
      <c r="G441" s="24"/>
      <c r="H441" s="24"/>
      <c r="I441" s="24"/>
      <c r="J441" s="24"/>
      <c r="K441" s="24"/>
      <c r="L441" s="24"/>
      <c r="M441" s="24"/>
      <c r="N441" s="24"/>
      <c r="O441" s="24"/>
      <c r="P441" s="24"/>
      <c r="Q441" s="24"/>
      <c r="R441" s="24"/>
      <c r="S441" s="24"/>
      <c r="T441" s="24"/>
      <c r="U441" s="24"/>
      <c r="V441" s="24"/>
      <c r="W441" s="24"/>
      <c r="X441" s="24"/>
      <c r="Y441" s="24"/>
      <c r="Z441" s="24"/>
    </row>
    <row r="442" ht="13.65" customHeight="1">
      <c r="A442" s="24"/>
      <c r="B442" s="24"/>
      <c r="C442" s="24"/>
      <c r="D442" s="24"/>
      <c r="E442" s="24"/>
      <c r="F442" s="19"/>
      <c r="G442" s="24"/>
      <c r="H442" s="24"/>
      <c r="I442" s="24"/>
      <c r="J442" s="24"/>
      <c r="K442" s="24"/>
      <c r="L442" s="24"/>
      <c r="M442" s="24"/>
      <c r="N442" s="24"/>
      <c r="O442" s="24"/>
      <c r="P442" s="24"/>
      <c r="Q442" s="24"/>
      <c r="R442" s="24"/>
      <c r="S442" s="24"/>
      <c r="T442" s="24"/>
      <c r="U442" s="24"/>
      <c r="V442" s="24"/>
      <c r="W442" s="24"/>
      <c r="X442" s="24"/>
      <c r="Y442" s="24"/>
      <c r="Z442" s="24"/>
    </row>
    <row r="443" ht="13.65" customHeight="1">
      <c r="A443" s="24"/>
      <c r="B443" s="24"/>
      <c r="C443" s="24"/>
      <c r="D443" s="24"/>
      <c r="E443" s="24"/>
      <c r="F443" s="19"/>
      <c r="G443" s="24"/>
      <c r="H443" s="24"/>
      <c r="I443" s="24"/>
      <c r="J443" s="24"/>
      <c r="K443" s="24"/>
      <c r="L443" s="24"/>
      <c r="M443" s="24"/>
      <c r="N443" s="24"/>
      <c r="O443" s="24"/>
      <c r="P443" s="24"/>
      <c r="Q443" s="24"/>
      <c r="R443" s="24"/>
      <c r="S443" s="24"/>
      <c r="T443" s="24"/>
      <c r="U443" s="24"/>
      <c r="V443" s="24"/>
      <c r="W443" s="24"/>
      <c r="X443" s="24"/>
      <c r="Y443" s="24"/>
      <c r="Z443" s="24"/>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30.xml><?xml version="1.0" encoding="utf-8"?>
<worksheet xmlns:r="http://schemas.openxmlformats.org/officeDocument/2006/relationships" xmlns="http://schemas.openxmlformats.org/spreadsheetml/2006/main">
  <sheetPr>
    <pageSetUpPr fitToPage="1"/>
  </sheetPr>
  <dimension ref="A1:Z78"/>
  <sheetViews>
    <sheetView workbookViewId="0" showGridLines="0" defaultGridColor="1"/>
  </sheetViews>
  <sheetFormatPr defaultColWidth="14.5" defaultRowHeight="15.75" customHeight="1" outlineLevelRow="0" outlineLevelCol="0"/>
  <cols>
    <col min="1" max="1" width="14.5" style="310" customWidth="1"/>
    <col min="2" max="2" width="9.85156" style="310" customWidth="1"/>
    <col min="3" max="3" width="10" style="310" customWidth="1"/>
    <col min="4" max="4" width="27.1719" style="310" customWidth="1"/>
    <col min="5" max="5" width="22.6719" style="310" customWidth="1"/>
    <col min="6" max="26" width="14.5" style="310" customWidth="1"/>
    <col min="27" max="256" width="14.5" style="310"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5156</v>
      </c>
      <c r="B2" s="149">
        <v>1</v>
      </c>
      <c r="C2" s="149">
        <v>5</v>
      </c>
      <c r="D2" t="s" s="205">
        <v>5157</v>
      </c>
      <c r="E2" t="s" s="205">
        <v>84</v>
      </c>
      <c r="F2" s="223">
        <v>34571</v>
      </c>
      <c r="G2" s="149">
        <v>36117</v>
      </c>
      <c r="H2" s="173">
        <f>SUM(G2-F2)</f>
        <v>1546</v>
      </c>
      <c r="I2" s="19">
        <f>H2/F2</f>
        <v>0.0447195626392063</v>
      </c>
      <c r="J2" s="167">
        <f>H2/G2</f>
        <v>0.0428053271312678</v>
      </c>
      <c r="K2" s="24"/>
      <c r="L2" s="24"/>
      <c r="M2" s="24"/>
      <c r="N2" s="24"/>
      <c r="O2" s="24"/>
      <c r="P2" s="24"/>
      <c r="Q2" s="24"/>
      <c r="R2" s="24"/>
      <c r="S2" s="24"/>
      <c r="T2" s="24"/>
      <c r="U2" s="24"/>
      <c r="V2" s="24"/>
      <c r="W2" s="24"/>
      <c r="X2" s="24"/>
      <c r="Y2" s="24"/>
      <c r="Z2" s="24"/>
    </row>
    <row r="3" ht="19.15" customHeight="1">
      <c r="A3" t="s" s="138">
        <v>5156</v>
      </c>
      <c r="B3" s="149">
        <v>1</v>
      </c>
      <c r="C3" s="149">
        <v>3</v>
      </c>
      <c r="D3" t="s" s="205">
        <v>5158</v>
      </c>
      <c r="E3" t="s" s="205">
        <v>26</v>
      </c>
      <c r="F3" s="223">
        <v>29867</v>
      </c>
      <c r="G3" s="149">
        <v>30926</v>
      </c>
      <c r="H3" s="173">
        <f>SUM(G3-F3)</f>
        <v>1059</v>
      </c>
      <c r="I3" s="19">
        <f>H3/F3</f>
        <v>0.0354571935581076</v>
      </c>
      <c r="J3" s="167">
        <f>H3/G3</f>
        <v>0.0342430317532174</v>
      </c>
      <c r="K3" s="24"/>
      <c r="L3" s="24"/>
      <c r="M3" s="24"/>
      <c r="N3" s="24"/>
      <c r="O3" s="24"/>
      <c r="P3" s="24"/>
      <c r="Q3" s="24"/>
      <c r="R3" s="24"/>
      <c r="S3" s="24"/>
      <c r="T3" s="24"/>
      <c r="U3" s="24"/>
      <c r="V3" s="24"/>
      <c r="W3" s="24"/>
      <c r="X3" s="24"/>
      <c r="Y3" s="24"/>
      <c r="Z3" s="24"/>
    </row>
    <row r="4" ht="19.15" customHeight="1">
      <c r="A4" t="s" s="138">
        <v>5156</v>
      </c>
      <c r="B4" s="149">
        <v>1</v>
      </c>
      <c r="C4" s="149">
        <v>8</v>
      </c>
      <c r="D4" t="s" s="205">
        <v>5159</v>
      </c>
      <c r="E4" t="s" s="205">
        <v>22</v>
      </c>
      <c r="F4" s="223">
        <v>15483</v>
      </c>
      <c r="G4" s="149">
        <v>17072</v>
      </c>
      <c r="H4" s="173">
        <f>SUM(G4-F4)</f>
        <v>1589</v>
      </c>
      <c r="I4" s="19">
        <f>H4/F4</f>
        <v>0.102628689530453</v>
      </c>
      <c r="J4" s="167">
        <f>H4/G4</f>
        <v>0.0930763823805061</v>
      </c>
      <c r="K4" s="24"/>
      <c r="L4" s="24"/>
      <c r="M4" s="24"/>
      <c r="N4" s="24"/>
      <c r="O4" s="24"/>
      <c r="P4" s="24"/>
      <c r="Q4" s="24"/>
      <c r="R4" s="24"/>
      <c r="S4" s="24"/>
      <c r="T4" s="24"/>
      <c r="U4" s="24"/>
      <c r="V4" s="24"/>
      <c r="W4" s="24"/>
      <c r="X4" s="24"/>
      <c r="Y4" s="24"/>
      <c r="Z4" s="24"/>
    </row>
    <row r="5" ht="19.15" customHeight="1">
      <c r="A5" t="s" s="138">
        <v>5156</v>
      </c>
      <c r="B5" s="149">
        <v>1</v>
      </c>
      <c r="C5" s="149">
        <v>7</v>
      </c>
      <c r="D5" t="s" s="205">
        <v>5160</v>
      </c>
      <c r="E5" t="s" s="205">
        <v>20</v>
      </c>
      <c r="F5" s="223">
        <v>11528</v>
      </c>
      <c r="G5" s="149">
        <v>11862</v>
      </c>
      <c r="H5" s="173">
        <f>SUM(G5-F5)</f>
        <v>334</v>
      </c>
      <c r="I5" s="19">
        <f>H5/F5</f>
        <v>0.0289729354614851</v>
      </c>
      <c r="J5" s="167">
        <f>H5/G5</f>
        <v>0.028157140448491</v>
      </c>
      <c r="K5" s="24"/>
      <c r="L5" s="24"/>
      <c r="M5" s="24"/>
      <c r="N5" s="24"/>
      <c r="O5" s="24"/>
      <c r="P5" s="24"/>
      <c r="Q5" s="24"/>
      <c r="R5" s="24"/>
      <c r="S5" s="24"/>
      <c r="T5" s="24"/>
      <c r="U5" s="24"/>
      <c r="V5" s="24"/>
      <c r="W5" s="24"/>
      <c r="X5" s="24"/>
      <c r="Y5" s="24"/>
      <c r="Z5" s="24"/>
    </row>
    <row r="6" ht="19.15" customHeight="1">
      <c r="A6" t="s" s="138">
        <v>5156</v>
      </c>
      <c r="B6" s="149">
        <v>1</v>
      </c>
      <c r="C6" s="149">
        <v>14</v>
      </c>
      <c r="D6" t="s" s="205">
        <v>5161</v>
      </c>
      <c r="E6" t="s" s="205">
        <v>17</v>
      </c>
      <c r="F6" s="223">
        <v>1232</v>
      </c>
      <c r="G6" s="149">
        <v>1268</v>
      </c>
      <c r="H6" s="173">
        <f>SUM(G6-F6)</f>
        <v>36</v>
      </c>
      <c r="I6" s="19">
        <f>H6/F6</f>
        <v>0.0292207792207792</v>
      </c>
      <c r="J6" s="167">
        <f>H6/G6</f>
        <v>0.028391167192429</v>
      </c>
      <c r="K6" s="24"/>
      <c r="L6" s="24"/>
      <c r="M6" s="24"/>
      <c r="N6" s="24"/>
      <c r="O6" s="24"/>
      <c r="P6" s="24"/>
      <c r="Q6" s="24"/>
      <c r="R6" s="24"/>
      <c r="S6" s="24"/>
      <c r="T6" s="24"/>
      <c r="U6" s="24"/>
      <c r="V6" s="24"/>
      <c r="W6" s="24"/>
      <c r="X6" s="24"/>
      <c r="Y6" s="24"/>
      <c r="Z6" s="24"/>
    </row>
    <row r="7" ht="19.15" customHeight="1">
      <c r="A7" t="s" s="138">
        <v>5156</v>
      </c>
      <c r="B7" s="149">
        <v>1</v>
      </c>
      <c r="C7" s="149">
        <v>10</v>
      </c>
      <c r="D7" t="s" s="205">
        <v>5162</v>
      </c>
      <c r="E7" t="s" s="205">
        <v>28</v>
      </c>
      <c r="F7" s="223">
        <v>1195</v>
      </c>
      <c r="G7" s="149">
        <v>1253</v>
      </c>
      <c r="H7" s="173">
        <f>SUM(G7-F7)</f>
        <v>58</v>
      </c>
      <c r="I7" s="19">
        <f>H7/F7</f>
        <v>0.0485355648535565</v>
      </c>
      <c r="J7" s="167">
        <f>H7/G7</f>
        <v>0.0462889066241022</v>
      </c>
      <c r="K7" s="24"/>
      <c r="L7" s="24"/>
      <c r="M7" s="24"/>
      <c r="N7" s="24"/>
      <c r="O7" s="24"/>
      <c r="P7" s="24"/>
      <c r="Q7" s="24"/>
      <c r="R7" s="24"/>
      <c r="S7" s="24"/>
      <c r="T7" s="24"/>
      <c r="U7" s="24"/>
      <c r="V7" s="24"/>
      <c r="W7" s="24"/>
      <c r="X7" s="24"/>
      <c r="Y7" s="24"/>
      <c r="Z7" s="24"/>
    </row>
    <row r="8" ht="19.15" customHeight="1">
      <c r="A8" t="s" s="138">
        <v>5156</v>
      </c>
      <c r="B8" s="149">
        <v>1</v>
      </c>
      <c r="C8" s="149">
        <v>23</v>
      </c>
      <c r="D8" t="s" s="205">
        <v>5163</v>
      </c>
      <c r="E8" t="s" s="205">
        <v>281</v>
      </c>
      <c r="F8" s="223">
        <v>1201</v>
      </c>
      <c r="G8" s="149">
        <v>1233</v>
      </c>
      <c r="H8" s="173">
        <f>SUM(G8-F8)</f>
        <v>32</v>
      </c>
      <c r="I8" s="19">
        <f>H8/F8</f>
        <v>0.0266444629475437</v>
      </c>
      <c r="J8" s="167">
        <f>H8/G8</f>
        <v>0.0259529602595296</v>
      </c>
      <c r="K8" s="24"/>
      <c r="L8" s="24"/>
      <c r="M8" s="24"/>
      <c r="N8" s="24"/>
      <c r="O8" s="24"/>
      <c r="P8" s="24"/>
      <c r="Q8" s="24"/>
      <c r="R8" s="24"/>
      <c r="S8" s="24"/>
      <c r="T8" s="24"/>
      <c r="U8" s="24"/>
      <c r="V8" s="24"/>
      <c r="W8" s="24"/>
      <c r="X8" s="24"/>
      <c r="Y8" s="24"/>
      <c r="Z8" s="24"/>
    </row>
    <row r="9" ht="19.15" customHeight="1">
      <c r="A9" t="s" s="138">
        <v>5156</v>
      </c>
      <c r="B9" s="149">
        <v>1</v>
      </c>
      <c r="C9" s="149">
        <v>25</v>
      </c>
      <c r="D9" t="s" s="205">
        <v>5164</v>
      </c>
      <c r="E9" t="s" s="205">
        <v>72</v>
      </c>
      <c r="F9" s="223">
        <v>643</v>
      </c>
      <c r="G9" s="149">
        <v>676</v>
      </c>
      <c r="H9" s="173">
        <f>SUM(G9-F9)</f>
        <v>33</v>
      </c>
      <c r="I9" s="19">
        <f>H9/F9</f>
        <v>0.0513219284603421</v>
      </c>
      <c r="J9" s="167">
        <f>H9/G9</f>
        <v>0.0488165680473373</v>
      </c>
      <c r="K9" s="24"/>
      <c r="L9" s="24"/>
      <c r="M9" s="24"/>
      <c r="N9" s="24"/>
      <c r="O9" s="24"/>
      <c r="P9" s="24"/>
      <c r="Q9" s="24"/>
      <c r="R9" s="24"/>
      <c r="S9" s="24"/>
      <c r="T9" s="24"/>
      <c r="U9" s="24"/>
      <c r="V9" s="24"/>
      <c r="W9" s="24"/>
      <c r="X9" s="24"/>
      <c r="Y9" s="24"/>
      <c r="Z9" s="24"/>
    </row>
    <row r="10" ht="19.15" customHeight="1">
      <c r="A10" t="s" s="138">
        <v>5156</v>
      </c>
      <c r="B10" s="149">
        <v>1</v>
      </c>
      <c r="C10" s="149">
        <v>4</v>
      </c>
      <c r="D10" t="s" s="205">
        <v>5165</v>
      </c>
      <c r="E10" t="s" s="205">
        <v>101</v>
      </c>
      <c r="F10" s="223">
        <v>551</v>
      </c>
      <c r="G10" s="149">
        <v>572</v>
      </c>
      <c r="H10" s="173">
        <f>SUM(G10-F10)</f>
        <v>21</v>
      </c>
      <c r="I10" s="19">
        <f>H10/F10</f>
        <v>0.0381125226860254</v>
      </c>
      <c r="J10" s="167">
        <f>H10/G10</f>
        <v>0.0367132867132867</v>
      </c>
      <c r="K10" s="24"/>
      <c r="L10" s="24"/>
      <c r="M10" s="24"/>
      <c r="N10" s="24"/>
      <c r="O10" s="24"/>
      <c r="P10" s="24"/>
      <c r="Q10" s="24"/>
      <c r="R10" s="24"/>
      <c r="S10" s="24"/>
      <c r="T10" s="24"/>
      <c r="U10" s="24"/>
      <c r="V10" s="24"/>
      <c r="W10" s="24"/>
      <c r="X10" s="24"/>
      <c r="Y10" s="24"/>
      <c r="Z10" s="24"/>
    </row>
    <row r="11" ht="19.15" customHeight="1">
      <c r="A11" t="s" s="138">
        <v>5156</v>
      </c>
      <c r="B11" s="149">
        <v>1</v>
      </c>
      <c r="C11" s="149">
        <v>22</v>
      </c>
      <c r="D11" t="s" s="205">
        <v>5166</v>
      </c>
      <c r="E11" t="s" s="205">
        <v>116</v>
      </c>
      <c r="F11" s="223">
        <v>560</v>
      </c>
      <c r="G11" s="149">
        <v>562</v>
      </c>
      <c r="H11" s="173">
        <f>SUM(G11-F11)</f>
        <v>2</v>
      </c>
      <c r="I11" s="19">
        <f>H11/F11</f>
        <v>0.00357142857142857</v>
      </c>
      <c r="J11" s="167">
        <f>H11/G11</f>
        <v>0.00355871886120996</v>
      </c>
      <c r="K11" s="24"/>
      <c r="L11" s="24"/>
      <c r="M11" s="24"/>
      <c r="N11" s="24"/>
      <c r="O11" s="24"/>
      <c r="P11" s="24"/>
      <c r="Q11" s="24"/>
      <c r="R11" s="24"/>
      <c r="S11" s="24"/>
      <c r="T11" s="24"/>
      <c r="U11" s="24"/>
      <c r="V11" s="24"/>
      <c r="W11" s="24"/>
      <c r="X11" s="24"/>
      <c r="Y11" s="24"/>
      <c r="Z11" s="24"/>
    </row>
    <row r="12" ht="19.15" customHeight="1">
      <c r="A12" t="s" s="138">
        <v>5156</v>
      </c>
      <c r="B12" s="149">
        <v>1</v>
      </c>
      <c r="C12" s="149">
        <v>32</v>
      </c>
      <c r="D12" t="s" s="205">
        <v>5167</v>
      </c>
      <c r="E12" t="s" s="205">
        <v>34</v>
      </c>
      <c r="F12" s="223">
        <v>472</v>
      </c>
      <c r="G12" s="149">
        <v>495</v>
      </c>
      <c r="H12" s="173">
        <f>SUM(G12-F12)</f>
        <v>23</v>
      </c>
      <c r="I12" s="19">
        <f>H12/F12</f>
        <v>0.048728813559322</v>
      </c>
      <c r="J12" s="167">
        <f>H12/G12</f>
        <v>0.0464646464646465</v>
      </c>
      <c r="K12" s="24"/>
      <c r="L12" s="24"/>
      <c r="M12" s="24"/>
      <c r="N12" s="24"/>
      <c r="O12" s="24"/>
      <c r="P12" s="24"/>
      <c r="Q12" s="24"/>
      <c r="R12" s="24"/>
      <c r="S12" s="24"/>
      <c r="T12" s="24"/>
      <c r="U12" s="24"/>
      <c r="V12" s="24"/>
      <c r="W12" s="24"/>
      <c r="X12" s="24"/>
      <c r="Y12" s="24"/>
      <c r="Z12" s="24"/>
    </row>
    <row r="13" ht="19.15" customHeight="1">
      <c r="A13" t="s" s="138">
        <v>5156</v>
      </c>
      <c r="B13" s="149">
        <v>1</v>
      </c>
      <c r="C13" s="149">
        <v>13</v>
      </c>
      <c r="D13" t="s" s="205">
        <v>5168</v>
      </c>
      <c r="E13" t="s" s="205">
        <v>38</v>
      </c>
      <c r="F13" s="223">
        <v>453</v>
      </c>
      <c r="G13" s="149">
        <v>457</v>
      </c>
      <c r="H13" s="173">
        <f>SUM(G13-F13)</f>
        <v>4</v>
      </c>
      <c r="I13" s="19">
        <f>H13/F13</f>
        <v>0.008830022075055189</v>
      </c>
      <c r="J13" s="167">
        <f>H13/G13</f>
        <v>0.008752735229759299</v>
      </c>
      <c r="K13" s="24"/>
      <c r="L13" s="24"/>
      <c r="M13" s="24"/>
      <c r="N13" s="24"/>
      <c r="O13" s="24"/>
      <c r="P13" s="24"/>
      <c r="Q13" s="24"/>
      <c r="R13" s="24"/>
      <c r="S13" s="24"/>
      <c r="T13" s="24"/>
      <c r="U13" s="24"/>
      <c r="V13" s="24"/>
      <c r="W13" s="24"/>
      <c r="X13" s="24"/>
      <c r="Y13" s="24"/>
      <c r="Z13" s="24"/>
    </row>
    <row r="14" ht="19.15" customHeight="1">
      <c r="A14" t="s" s="138">
        <v>5156</v>
      </c>
      <c r="B14" s="149">
        <v>1</v>
      </c>
      <c r="C14" s="149">
        <v>1</v>
      </c>
      <c r="D14" t="s" s="205">
        <v>5169</v>
      </c>
      <c r="E14" t="s" s="205">
        <v>30</v>
      </c>
      <c r="F14" s="223">
        <v>352</v>
      </c>
      <c r="G14" s="149">
        <v>366</v>
      </c>
      <c r="H14" s="173">
        <f>SUM(G14-F14)</f>
        <v>14</v>
      </c>
      <c r="I14" s="19">
        <f>H14/F14</f>
        <v>0.0397727272727273</v>
      </c>
      <c r="J14" s="167">
        <f>H14/G14</f>
        <v>0.0382513661202186</v>
      </c>
      <c r="K14" s="24"/>
      <c r="L14" s="24"/>
      <c r="M14" s="24"/>
      <c r="N14" s="24"/>
      <c r="O14" s="24"/>
      <c r="P14" s="24"/>
      <c r="Q14" s="24"/>
      <c r="R14" s="24"/>
      <c r="S14" s="24"/>
      <c r="T14" s="24"/>
      <c r="U14" s="24"/>
      <c r="V14" s="24"/>
      <c r="W14" s="24"/>
      <c r="X14" s="24"/>
      <c r="Y14" s="24"/>
      <c r="Z14" s="24"/>
    </row>
    <row r="15" ht="19.15" customHeight="1">
      <c r="A15" t="s" s="138">
        <v>5156</v>
      </c>
      <c r="B15" s="149">
        <v>1</v>
      </c>
      <c r="C15" s="149">
        <v>2</v>
      </c>
      <c r="D15" t="s" s="205">
        <v>5170</v>
      </c>
      <c r="E15" t="s" s="205">
        <v>60</v>
      </c>
      <c r="F15" s="223">
        <v>325</v>
      </c>
      <c r="G15" s="149">
        <v>339</v>
      </c>
      <c r="H15" s="173">
        <f>SUM(G15-F15)</f>
        <v>14</v>
      </c>
      <c r="I15" s="19">
        <f>H15/F15</f>
        <v>0.0430769230769231</v>
      </c>
      <c r="J15" s="167">
        <f>H15/G15</f>
        <v>0.0412979351032448</v>
      </c>
      <c r="K15" s="24"/>
      <c r="L15" s="24"/>
      <c r="M15" s="24"/>
      <c r="N15" s="24"/>
      <c r="O15" s="24"/>
      <c r="P15" s="24"/>
      <c r="Q15" s="24"/>
      <c r="R15" s="24"/>
      <c r="S15" s="24"/>
      <c r="T15" s="24"/>
      <c r="U15" s="24"/>
      <c r="V15" s="24"/>
      <c r="W15" s="24"/>
      <c r="X15" s="24"/>
      <c r="Y15" s="24"/>
      <c r="Z15" s="24"/>
    </row>
    <row r="16" ht="19.15" customHeight="1">
      <c r="A16" t="s" s="138">
        <v>5156</v>
      </c>
      <c r="B16" s="149">
        <v>1</v>
      </c>
      <c r="C16" s="149">
        <v>27</v>
      </c>
      <c r="D16" t="s" s="205">
        <v>5171</v>
      </c>
      <c r="E16" t="s" s="205">
        <v>1287</v>
      </c>
      <c r="F16" s="223">
        <v>319</v>
      </c>
      <c r="G16" s="149">
        <v>324</v>
      </c>
      <c r="H16" s="173">
        <f>SUM(G16-F16)</f>
        <v>5</v>
      </c>
      <c r="I16" s="19">
        <f>H16/F16</f>
        <v>0.0156739811912226</v>
      </c>
      <c r="J16" s="167">
        <f>H16/G16</f>
        <v>0.0154320987654321</v>
      </c>
      <c r="K16" s="24"/>
      <c r="L16" s="24"/>
      <c r="M16" s="24"/>
      <c r="N16" s="24"/>
      <c r="O16" s="24"/>
      <c r="P16" s="24"/>
      <c r="Q16" s="24"/>
      <c r="R16" s="24"/>
      <c r="S16" s="24"/>
      <c r="T16" s="24"/>
      <c r="U16" s="24"/>
      <c r="V16" s="24"/>
      <c r="W16" s="24"/>
      <c r="X16" s="24"/>
      <c r="Y16" s="24"/>
      <c r="Z16" s="24"/>
    </row>
    <row r="17" ht="19.15" customHeight="1">
      <c r="A17" t="s" s="138">
        <v>5156</v>
      </c>
      <c r="B17" s="149">
        <v>1</v>
      </c>
      <c r="C17" s="149">
        <v>16</v>
      </c>
      <c r="D17" t="s" s="205">
        <v>5172</v>
      </c>
      <c r="E17" t="s" s="205">
        <v>36</v>
      </c>
      <c r="F17" s="223">
        <v>303</v>
      </c>
      <c r="G17" s="149">
        <v>316</v>
      </c>
      <c r="H17" s="173">
        <f>SUM(G17-F17)</f>
        <v>13</v>
      </c>
      <c r="I17" s="19">
        <f>H17/F17</f>
        <v>0.0429042904290429</v>
      </c>
      <c r="J17" s="167">
        <f>H17/G17</f>
        <v>0.0411392405063291</v>
      </c>
      <c r="K17" s="24"/>
      <c r="L17" s="24"/>
      <c r="M17" s="24"/>
      <c r="N17" s="24"/>
      <c r="O17" s="24"/>
      <c r="P17" s="24"/>
      <c r="Q17" s="24"/>
      <c r="R17" s="24"/>
      <c r="S17" s="24"/>
      <c r="T17" s="24"/>
      <c r="U17" s="24"/>
      <c r="V17" s="24"/>
      <c r="W17" s="24"/>
      <c r="X17" s="24"/>
      <c r="Y17" s="24"/>
      <c r="Z17" s="24"/>
    </row>
    <row r="18" ht="19.15" customHeight="1">
      <c r="A18" t="s" s="138">
        <v>5156</v>
      </c>
      <c r="B18" s="149">
        <v>1</v>
      </c>
      <c r="C18" s="149">
        <v>21</v>
      </c>
      <c r="D18" t="s" s="205">
        <v>5173</v>
      </c>
      <c r="E18" t="s" s="205">
        <v>248</v>
      </c>
      <c r="F18" s="223">
        <v>314</v>
      </c>
      <c r="G18" s="149">
        <v>315</v>
      </c>
      <c r="H18" s="173">
        <f>SUM(G18-F18)</f>
        <v>1</v>
      </c>
      <c r="I18" s="19">
        <f>H18/F18</f>
        <v>0.00318471337579618</v>
      </c>
      <c r="J18" s="167">
        <f>H18/G18</f>
        <v>0.00317460317460317</v>
      </c>
      <c r="K18" s="24"/>
      <c r="L18" s="24"/>
      <c r="M18" s="24"/>
      <c r="N18" s="24"/>
      <c r="O18" s="24"/>
      <c r="P18" s="24"/>
      <c r="Q18" s="24"/>
      <c r="R18" s="24"/>
      <c r="S18" s="24"/>
      <c r="T18" s="24"/>
      <c r="U18" s="24"/>
      <c r="V18" s="24"/>
      <c r="W18" s="24"/>
      <c r="X18" s="24"/>
      <c r="Y18" s="24"/>
      <c r="Z18" s="24"/>
    </row>
    <row r="19" ht="19.15" customHeight="1">
      <c r="A19" t="s" s="138">
        <v>5156</v>
      </c>
      <c r="B19" s="149">
        <v>1</v>
      </c>
      <c r="C19" s="149">
        <v>6</v>
      </c>
      <c r="D19" t="s" s="205">
        <v>5174</v>
      </c>
      <c r="E19" t="s" s="205">
        <v>48</v>
      </c>
      <c r="F19" s="223">
        <v>246</v>
      </c>
      <c r="G19" s="149">
        <v>261</v>
      </c>
      <c r="H19" s="173">
        <f>SUM(G19-F19)</f>
        <v>15</v>
      </c>
      <c r="I19" s="19">
        <f>H19/F19</f>
        <v>0.0609756097560976</v>
      </c>
      <c r="J19" s="167">
        <f>H19/G19</f>
        <v>0.0574712643678161</v>
      </c>
      <c r="K19" s="24"/>
      <c r="L19" s="24"/>
      <c r="M19" s="24"/>
      <c r="N19" s="24"/>
      <c r="O19" s="24"/>
      <c r="P19" s="24"/>
      <c r="Q19" s="24"/>
      <c r="R19" s="24"/>
      <c r="S19" s="24"/>
      <c r="T19" s="24"/>
      <c r="U19" s="24"/>
      <c r="V19" s="24"/>
      <c r="W19" s="24"/>
      <c r="X19" s="24"/>
      <c r="Y19" s="24"/>
      <c r="Z19" s="24"/>
    </row>
    <row r="20" ht="19.15" customHeight="1">
      <c r="A20" t="s" s="138">
        <v>5156</v>
      </c>
      <c r="B20" s="149">
        <v>1</v>
      </c>
      <c r="C20" s="149">
        <v>28</v>
      </c>
      <c r="D20" t="s" s="205">
        <v>5175</v>
      </c>
      <c r="E20" t="s" s="205">
        <v>1537</v>
      </c>
      <c r="F20" s="223">
        <v>190</v>
      </c>
      <c r="G20" s="149">
        <v>198</v>
      </c>
      <c r="H20" s="173">
        <f>SUM(G20-F20)</f>
        <v>8</v>
      </c>
      <c r="I20" s="19">
        <f>H20/F20</f>
        <v>0.0421052631578947</v>
      </c>
      <c r="J20" s="167">
        <f>H20/G20</f>
        <v>0.0404040404040404</v>
      </c>
      <c r="K20" s="24"/>
      <c r="L20" s="24"/>
      <c r="M20" s="24"/>
      <c r="N20" s="24"/>
      <c r="O20" s="24"/>
      <c r="P20" s="24"/>
      <c r="Q20" s="24"/>
      <c r="R20" s="24"/>
      <c r="S20" s="24"/>
      <c r="T20" s="24"/>
      <c r="U20" s="24"/>
      <c r="V20" s="24"/>
      <c r="W20" s="24"/>
      <c r="X20" s="24"/>
      <c r="Y20" s="24"/>
      <c r="Z20" s="24"/>
    </row>
    <row r="21" ht="19.15" customHeight="1">
      <c r="A21" t="s" s="138">
        <v>5156</v>
      </c>
      <c r="B21" s="149">
        <v>1</v>
      </c>
      <c r="C21" s="149">
        <v>18</v>
      </c>
      <c r="D21" t="s" s="205">
        <v>5176</v>
      </c>
      <c r="E21" t="s" s="205">
        <v>42</v>
      </c>
      <c r="F21" s="223">
        <v>185</v>
      </c>
      <c r="G21" s="149">
        <v>189</v>
      </c>
      <c r="H21" s="173">
        <f>SUM(G21-F21)</f>
        <v>4</v>
      </c>
      <c r="I21" s="19">
        <f>H21/F21</f>
        <v>0.0216216216216216</v>
      </c>
      <c r="J21" s="167">
        <f>H21/G21</f>
        <v>0.0211640211640212</v>
      </c>
      <c r="K21" s="24"/>
      <c r="L21" s="24"/>
      <c r="M21" s="24"/>
      <c r="N21" s="24"/>
      <c r="O21" s="24"/>
      <c r="P21" s="24"/>
      <c r="Q21" s="24"/>
      <c r="R21" s="24"/>
      <c r="S21" s="24"/>
      <c r="T21" s="24"/>
      <c r="U21" s="24"/>
      <c r="V21" s="24"/>
      <c r="W21" s="24"/>
      <c r="X21" s="24"/>
      <c r="Y21" s="24"/>
      <c r="Z21" s="24"/>
    </row>
    <row r="22" ht="19.15" customHeight="1">
      <c r="A22" t="s" s="138">
        <v>5156</v>
      </c>
      <c r="B22" s="149">
        <v>1</v>
      </c>
      <c r="C22" s="149">
        <v>34</v>
      </c>
      <c r="D22" t="s" s="205">
        <v>5177</v>
      </c>
      <c r="E22" t="s" s="205">
        <v>1427</v>
      </c>
      <c r="F22" s="223">
        <v>130</v>
      </c>
      <c r="G22" s="149">
        <v>159</v>
      </c>
      <c r="H22" s="173">
        <f>SUM(G22-F22)</f>
        <v>29</v>
      </c>
      <c r="I22" s="19">
        <f>H22/F22</f>
        <v>0.223076923076923</v>
      </c>
      <c r="J22" s="167">
        <f>H22/G22</f>
        <v>0.182389937106918</v>
      </c>
      <c r="K22" s="24"/>
      <c r="L22" s="24"/>
      <c r="M22" s="24"/>
      <c r="N22" s="24"/>
      <c r="O22" s="24"/>
      <c r="P22" s="24"/>
      <c r="Q22" s="24"/>
      <c r="R22" s="24"/>
      <c r="S22" s="24"/>
      <c r="T22" s="24"/>
      <c r="U22" s="24"/>
      <c r="V22" s="24"/>
      <c r="W22" s="24"/>
      <c r="X22" s="24"/>
      <c r="Y22" s="24"/>
      <c r="Z22" s="24"/>
    </row>
    <row r="23" ht="19.15" customHeight="1">
      <c r="A23" t="s" s="138">
        <v>5156</v>
      </c>
      <c r="B23" s="149">
        <v>1</v>
      </c>
      <c r="C23" s="149">
        <v>15</v>
      </c>
      <c r="D23" t="s" s="205">
        <v>5178</v>
      </c>
      <c r="E23" t="s" s="205">
        <v>66</v>
      </c>
      <c r="F23" s="223">
        <v>144</v>
      </c>
      <c r="G23" s="149">
        <v>146</v>
      </c>
      <c r="H23" s="173">
        <f>SUM(G23-F23)</f>
        <v>2</v>
      </c>
      <c r="I23" s="19">
        <f>H23/F23</f>
        <v>0.0138888888888889</v>
      </c>
      <c r="J23" s="167">
        <f>H23/G23</f>
        <v>0.0136986301369863</v>
      </c>
      <c r="K23" s="24"/>
      <c r="L23" s="24"/>
      <c r="M23" s="24"/>
      <c r="N23" s="24"/>
      <c r="O23" s="24"/>
      <c r="P23" s="24"/>
      <c r="Q23" s="24"/>
      <c r="R23" s="24"/>
      <c r="S23" s="24"/>
      <c r="T23" s="24"/>
      <c r="U23" s="24"/>
      <c r="V23" s="24"/>
      <c r="W23" s="24"/>
      <c r="X23" s="24"/>
      <c r="Y23" s="24"/>
      <c r="Z23" s="24"/>
    </row>
    <row r="24" ht="19.15" customHeight="1">
      <c r="A24" t="s" s="138">
        <v>5156</v>
      </c>
      <c r="B24" s="149">
        <v>1</v>
      </c>
      <c r="C24" s="149">
        <v>20</v>
      </c>
      <c r="D24" t="s" s="205">
        <v>5179</v>
      </c>
      <c r="E24" t="s" s="205">
        <v>62</v>
      </c>
      <c r="F24" s="223">
        <v>138</v>
      </c>
      <c r="G24" s="149">
        <v>142</v>
      </c>
      <c r="H24" s="173">
        <f>SUM(G24-F24)</f>
        <v>4</v>
      </c>
      <c r="I24" s="19">
        <f>H24/F24</f>
        <v>0.0289855072463768</v>
      </c>
      <c r="J24" s="167">
        <f>H24/G24</f>
        <v>0.028169014084507</v>
      </c>
      <c r="K24" s="24"/>
      <c r="L24" s="24"/>
      <c r="M24" s="24"/>
      <c r="N24" s="24"/>
      <c r="O24" s="24"/>
      <c r="P24" s="24"/>
      <c r="Q24" s="24"/>
      <c r="R24" s="24"/>
      <c r="S24" s="24"/>
      <c r="T24" s="24"/>
      <c r="U24" s="24"/>
      <c r="V24" s="24"/>
      <c r="W24" s="24"/>
      <c r="X24" s="24"/>
      <c r="Y24" s="24"/>
      <c r="Z24" s="24"/>
    </row>
    <row r="25" ht="19.15" customHeight="1">
      <c r="A25" t="s" s="138">
        <v>5156</v>
      </c>
      <c r="B25" s="149">
        <v>1</v>
      </c>
      <c r="C25" s="149">
        <v>30</v>
      </c>
      <c r="D25" t="s" s="205">
        <v>5180</v>
      </c>
      <c r="E25" t="s" s="205">
        <v>46</v>
      </c>
      <c r="F25" s="223">
        <v>132</v>
      </c>
      <c r="G25" s="149">
        <v>134</v>
      </c>
      <c r="H25" s="173">
        <f>SUM(G25-F25)</f>
        <v>2</v>
      </c>
      <c r="I25" s="19">
        <f>H25/F25</f>
        <v>0.0151515151515152</v>
      </c>
      <c r="J25" s="167">
        <f>H25/G25</f>
        <v>0.0149253731343284</v>
      </c>
      <c r="K25" s="24"/>
      <c r="L25" s="24"/>
      <c r="M25" s="24"/>
      <c r="N25" s="24"/>
      <c r="O25" s="24"/>
      <c r="P25" s="24"/>
      <c r="Q25" s="24"/>
      <c r="R25" s="24"/>
      <c r="S25" s="24"/>
      <c r="T25" s="24"/>
      <c r="U25" s="24"/>
      <c r="V25" s="24"/>
      <c r="W25" s="24"/>
      <c r="X25" s="24"/>
      <c r="Y25" s="24"/>
      <c r="Z25" s="24"/>
    </row>
    <row r="26" ht="19.15" customHeight="1">
      <c r="A26" t="s" s="138">
        <v>5156</v>
      </c>
      <c r="B26" s="149">
        <v>1</v>
      </c>
      <c r="C26" s="149">
        <v>26</v>
      </c>
      <c r="D26" t="s" s="205">
        <v>5181</v>
      </c>
      <c r="E26" t="s" s="205">
        <v>74</v>
      </c>
      <c r="F26" s="223">
        <v>86</v>
      </c>
      <c r="G26" s="149">
        <v>87</v>
      </c>
      <c r="H26" s="173">
        <f>SUM(G26-F26)</f>
        <v>1</v>
      </c>
      <c r="I26" s="19">
        <f>H26/F26</f>
        <v>0.0116279069767442</v>
      </c>
      <c r="J26" s="167">
        <f>H26/G26</f>
        <v>0.0114942528735632</v>
      </c>
      <c r="K26" s="24"/>
      <c r="L26" s="24"/>
      <c r="M26" s="24"/>
      <c r="N26" s="24"/>
      <c r="O26" s="24"/>
      <c r="P26" s="24"/>
      <c r="Q26" s="24"/>
      <c r="R26" s="24"/>
      <c r="S26" s="24"/>
      <c r="T26" s="24"/>
      <c r="U26" s="24"/>
      <c r="V26" s="24"/>
      <c r="W26" s="24"/>
      <c r="X26" s="24"/>
      <c r="Y26" s="24"/>
      <c r="Z26" s="24"/>
    </row>
    <row r="27" ht="19.15" customHeight="1">
      <c r="A27" t="s" s="138">
        <v>5156</v>
      </c>
      <c r="B27" s="149">
        <v>1</v>
      </c>
      <c r="C27" s="149">
        <v>24</v>
      </c>
      <c r="D27" t="s" s="205">
        <v>5182</v>
      </c>
      <c r="E27" t="s" s="205">
        <v>237</v>
      </c>
      <c r="F27" s="223">
        <v>84</v>
      </c>
      <c r="G27" s="149">
        <v>86</v>
      </c>
      <c r="H27" s="173">
        <f>SUM(G27-F27)</f>
        <v>2</v>
      </c>
      <c r="I27" s="19">
        <f>H27/F27</f>
        <v>0.0238095238095238</v>
      </c>
      <c r="J27" s="167">
        <f>H27/G27</f>
        <v>0.0232558139534884</v>
      </c>
      <c r="K27" s="24"/>
      <c r="L27" s="24"/>
      <c r="M27" s="24"/>
      <c r="N27" s="24"/>
      <c r="O27" s="24"/>
      <c r="P27" s="24"/>
      <c r="Q27" s="24"/>
      <c r="R27" s="24"/>
      <c r="S27" s="24"/>
      <c r="T27" s="24"/>
      <c r="U27" s="24"/>
      <c r="V27" s="24"/>
      <c r="W27" s="24"/>
      <c r="X27" s="24"/>
      <c r="Y27" s="24"/>
      <c r="Z27" s="24"/>
    </row>
    <row r="28" ht="19.15" customHeight="1">
      <c r="A28" t="s" s="138">
        <v>5156</v>
      </c>
      <c r="B28" s="149">
        <v>1</v>
      </c>
      <c r="C28" s="149">
        <v>11</v>
      </c>
      <c r="D28" t="s" s="205">
        <v>5183</v>
      </c>
      <c r="E28" t="s" s="205">
        <v>44</v>
      </c>
      <c r="F28" s="223">
        <v>69</v>
      </c>
      <c r="G28" s="149">
        <v>78</v>
      </c>
      <c r="H28" s="173">
        <f>SUM(G28-F28)</f>
        <v>9</v>
      </c>
      <c r="I28" s="19">
        <f>H28/F28</f>
        <v>0.130434782608696</v>
      </c>
      <c r="J28" s="167">
        <f>H28/G28</f>
        <v>0.115384615384615</v>
      </c>
      <c r="K28" s="24"/>
      <c r="L28" s="24"/>
      <c r="M28" s="24"/>
      <c r="N28" s="24"/>
      <c r="O28" s="24"/>
      <c r="P28" s="24"/>
      <c r="Q28" s="24"/>
      <c r="R28" s="24"/>
      <c r="S28" s="24"/>
      <c r="T28" s="24"/>
      <c r="U28" s="24"/>
      <c r="V28" s="24"/>
      <c r="W28" s="24"/>
      <c r="X28" s="24"/>
      <c r="Y28" s="24"/>
      <c r="Z28" s="24"/>
    </row>
    <row r="29" ht="19.15" customHeight="1">
      <c r="A29" t="s" s="138">
        <v>5156</v>
      </c>
      <c r="B29" s="149">
        <v>1</v>
      </c>
      <c r="C29" s="149">
        <v>17</v>
      </c>
      <c r="D29" t="s" s="205">
        <v>5184</v>
      </c>
      <c r="E29" t="s" s="205">
        <v>40</v>
      </c>
      <c r="F29" s="223">
        <v>67</v>
      </c>
      <c r="G29" s="149">
        <v>70</v>
      </c>
      <c r="H29" s="173">
        <f>SUM(G29-F29)</f>
        <v>3</v>
      </c>
      <c r="I29" s="19">
        <f>H29/F29</f>
        <v>0.0447761194029851</v>
      </c>
      <c r="J29" s="167">
        <f>H29/G29</f>
        <v>0.0428571428571429</v>
      </c>
      <c r="K29" s="24"/>
      <c r="L29" s="24"/>
      <c r="M29" s="24"/>
      <c r="N29" s="24"/>
      <c r="O29" s="24"/>
      <c r="P29" s="24"/>
      <c r="Q29" s="24"/>
      <c r="R29" s="24"/>
      <c r="S29" s="24"/>
      <c r="T29" s="24"/>
      <c r="U29" s="24"/>
      <c r="V29" s="24"/>
      <c r="W29" s="24"/>
      <c r="X29" s="24"/>
      <c r="Y29" s="24"/>
      <c r="Z29" s="24"/>
    </row>
    <row r="30" ht="19.15" customHeight="1">
      <c r="A30" t="s" s="138">
        <v>5156</v>
      </c>
      <c r="B30" s="149">
        <v>1</v>
      </c>
      <c r="C30" s="149">
        <v>36</v>
      </c>
      <c r="D30" t="s" s="205">
        <v>5185</v>
      </c>
      <c r="E30" t="s" s="205">
        <v>68</v>
      </c>
      <c r="F30" s="223">
        <v>64</v>
      </c>
      <c r="G30" s="149">
        <v>65</v>
      </c>
      <c r="H30" s="173">
        <f>SUM(G30-F30)</f>
        <v>1</v>
      </c>
      <c r="I30" s="19">
        <f>H30/F30</f>
        <v>0.015625</v>
      </c>
      <c r="J30" s="167">
        <f>H30/G30</f>
        <v>0.0153846153846154</v>
      </c>
      <c r="K30" s="24"/>
      <c r="L30" s="24"/>
      <c r="M30" s="24"/>
      <c r="N30" s="24"/>
      <c r="O30" s="24"/>
      <c r="P30" s="24"/>
      <c r="Q30" s="24"/>
      <c r="R30" s="24"/>
      <c r="S30" s="24"/>
      <c r="T30" s="24"/>
      <c r="U30" s="24"/>
      <c r="V30" s="24"/>
      <c r="W30" s="24"/>
      <c r="X30" s="24"/>
      <c r="Y30" s="24"/>
      <c r="Z30" s="24"/>
    </row>
    <row r="31" ht="19.15" customHeight="1">
      <c r="A31" t="s" s="138">
        <v>5156</v>
      </c>
      <c r="B31" s="149">
        <v>1</v>
      </c>
      <c r="C31" s="149">
        <v>12</v>
      </c>
      <c r="D31" t="s" s="205">
        <v>5186</v>
      </c>
      <c r="E31" t="s" s="205">
        <v>76</v>
      </c>
      <c r="F31" s="223">
        <v>54</v>
      </c>
      <c r="G31" s="149">
        <v>54</v>
      </c>
      <c r="H31" s="173">
        <f>SUM(G31-F31)</f>
        <v>0</v>
      </c>
      <c r="I31" s="19">
        <f>H31/F31</f>
        <v>0</v>
      </c>
      <c r="J31" s="167">
        <f>H31/G31</f>
        <v>0</v>
      </c>
      <c r="K31" s="24"/>
      <c r="L31" s="24"/>
      <c r="M31" s="24"/>
      <c r="N31" s="24"/>
      <c r="O31" s="24"/>
      <c r="P31" s="24"/>
      <c r="Q31" s="24"/>
      <c r="R31" s="24"/>
      <c r="S31" s="24"/>
      <c r="T31" s="24"/>
      <c r="U31" s="24"/>
      <c r="V31" s="24"/>
      <c r="W31" s="24"/>
      <c r="X31" s="24"/>
      <c r="Y31" s="24"/>
      <c r="Z31" s="24"/>
    </row>
    <row r="32" ht="19.15" customHeight="1">
      <c r="A32" t="s" s="138">
        <v>5156</v>
      </c>
      <c r="B32" s="149">
        <v>1</v>
      </c>
      <c r="C32" s="149">
        <v>29</v>
      </c>
      <c r="D32" t="s" s="205">
        <v>5187</v>
      </c>
      <c r="E32" t="s" s="205">
        <v>52</v>
      </c>
      <c r="F32" s="223">
        <v>49</v>
      </c>
      <c r="G32" s="149">
        <v>53</v>
      </c>
      <c r="H32" s="173">
        <f>SUM(G32-F32)</f>
        <v>4</v>
      </c>
      <c r="I32" s="19">
        <f>H32/F32</f>
        <v>0.0816326530612245</v>
      </c>
      <c r="J32" s="167">
        <f>H32/G32</f>
        <v>0.0754716981132075</v>
      </c>
      <c r="K32" s="24"/>
      <c r="L32" s="24"/>
      <c r="M32" s="24"/>
      <c r="N32" s="24"/>
      <c r="O32" s="24"/>
      <c r="P32" s="24"/>
      <c r="Q32" s="24"/>
      <c r="R32" s="24"/>
      <c r="S32" s="24"/>
      <c r="T32" s="24"/>
      <c r="U32" s="24"/>
      <c r="V32" s="24"/>
      <c r="W32" s="24"/>
      <c r="X32" s="24"/>
      <c r="Y32" s="24"/>
      <c r="Z32" s="24"/>
    </row>
    <row r="33" ht="19.15" customHeight="1">
      <c r="A33" t="s" s="138">
        <v>5156</v>
      </c>
      <c r="B33" s="149">
        <v>1</v>
      </c>
      <c r="C33" s="149">
        <v>33</v>
      </c>
      <c r="D33" t="s" s="205">
        <v>5188</v>
      </c>
      <c r="E33" t="s" s="205">
        <v>103</v>
      </c>
      <c r="F33" s="223">
        <v>39</v>
      </c>
      <c r="G33" s="149">
        <v>44</v>
      </c>
      <c r="H33" s="173">
        <f>SUM(G33-F33)</f>
        <v>5</v>
      </c>
      <c r="I33" s="19">
        <f>H33/F33</f>
        <v>0.128205128205128</v>
      </c>
      <c r="J33" s="167">
        <f>H33/G33</f>
        <v>0.113636363636364</v>
      </c>
      <c r="K33" s="24"/>
      <c r="L33" s="24"/>
      <c r="M33" s="24"/>
      <c r="N33" s="24"/>
      <c r="O33" s="24"/>
      <c r="P33" s="24"/>
      <c r="Q33" s="24"/>
      <c r="R33" s="24"/>
      <c r="S33" s="24"/>
      <c r="T33" s="24"/>
      <c r="U33" s="24"/>
      <c r="V33" s="24"/>
      <c r="W33" s="24"/>
      <c r="X33" s="24"/>
      <c r="Y33" s="24"/>
      <c r="Z33" s="24"/>
    </row>
    <row r="34" ht="19.15" customHeight="1">
      <c r="A34" t="s" s="138">
        <v>5156</v>
      </c>
      <c r="B34" s="149">
        <v>1</v>
      </c>
      <c r="C34" s="149">
        <v>35</v>
      </c>
      <c r="D34" t="s" s="205">
        <v>5189</v>
      </c>
      <c r="E34" t="s" s="205">
        <v>173</v>
      </c>
      <c r="F34" s="223">
        <v>41</v>
      </c>
      <c r="G34" s="149">
        <v>42</v>
      </c>
      <c r="H34" s="173">
        <f>SUM(G34-F34)</f>
        <v>1</v>
      </c>
      <c r="I34" s="19">
        <f>H34/F34</f>
        <v>0.024390243902439</v>
      </c>
      <c r="J34" s="167">
        <f>H34/G34</f>
        <v>0.0238095238095238</v>
      </c>
      <c r="K34" s="24"/>
      <c r="L34" s="24"/>
      <c r="M34" s="24"/>
      <c r="N34" s="24"/>
      <c r="O34" s="24"/>
      <c r="P34" s="24"/>
      <c r="Q34" s="24"/>
      <c r="R34" s="24"/>
      <c r="S34" s="24"/>
      <c r="T34" s="24"/>
      <c r="U34" s="24"/>
      <c r="V34" s="24"/>
      <c r="W34" s="24"/>
      <c r="X34" s="24"/>
      <c r="Y34" s="24"/>
      <c r="Z34" s="24"/>
    </row>
    <row r="35" ht="19.15" customHeight="1">
      <c r="A35" t="s" s="138">
        <v>5156</v>
      </c>
      <c r="B35" s="149">
        <v>1</v>
      </c>
      <c r="C35" s="149">
        <v>19</v>
      </c>
      <c r="D35" t="s" s="205">
        <v>5190</v>
      </c>
      <c r="E35" t="s" s="205">
        <v>64</v>
      </c>
      <c r="F35" s="223">
        <v>30</v>
      </c>
      <c r="G35" s="149">
        <v>30</v>
      </c>
      <c r="H35" s="173">
        <f>SUM(G35-F35)</f>
        <v>0</v>
      </c>
      <c r="I35" s="19">
        <f>H35/F35</f>
        <v>0</v>
      </c>
      <c r="J35" s="167">
        <f>H35/G35</f>
        <v>0</v>
      </c>
      <c r="K35" s="24"/>
      <c r="L35" s="24"/>
      <c r="M35" s="24"/>
      <c r="N35" s="24"/>
      <c r="O35" s="24"/>
      <c r="P35" s="24"/>
      <c r="Q35" s="24"/>
      <c r="R35" s="24"/>
      <c r="S35" s="24"/>
      <c r="T35" s="24"/>
      <c r="U35" s="24"/>
      <c r="V35" s="24"/>
      <c r="W35" s="24"/>
      <c r="X35" s="24"/>
      <c r="Y35" s="24"/>
      <c r="Z35" s="24"/>
    </row>
    <row r="36" ht="19.15" customHeight="1">
      <c r="A36" t="s" s="138">
        <v>5156</v>
      </c>
      <c r="B36" s="149">
        <v>1</v>
      </c>
      <c r="C36" s="149">
        <v>31</v>
      </c>
      <c r="D36" t="s" s="205">
        <v>5191</v>
      </c>
      <c r="E36" t="s" s="205">
        <v>119</v>
      </c>
      <c r="F36" s="223">
        <v>23</v>
      </c>
      <c r="G36" s="149">
        <v>23</v>
      </c>
      <c r="H36" s="173">
        <f>SUM(G36-F36)</f>
        <v>0</v>
      </c>
      <c r="I36" s="19">
        <f>H36/F36</f>
        <v>0</v>
      </c>
      <c r="J36" s="167">
        <f>H36/G36</f>
        <v>0</v>
      </c>
      <c r="K36" s="24"/>
      <c r="L36" s="24"/>
      <c r="M36" s="24"/>
      <c r="N36" s="24"/>
      <c r="O36" s="24"/>
      <c r="P36" s="24"/>
      <c r="Q36" s="24"/>
      <c r="R36" s="24"/>
      <c r="S36" s="24"/>
      <c r="T36" s="24"/>
      <c r="U36" s="24"/>
      <c r="V36" s="24"/>
      <c r="W36" s="24"/>
      <c r="X36" s="24"/>
      <c r="Y36" s="24"/>
      <c r="Z36" s="24"/>
    </row>
    <row r="37" ht="19.15" customHeight="1">
      <c r="A37" t="s" s="138">
        <v>5156</v>
      </c>
      <c r="B37" s="149">
        <v>1</v>
      </c>
      <c r="C37" s="149">
        <v>9</v>
      </c>
      <c r="D37" t="s" s="205">
        <v>5192</v>
      </c>
      <c r="E37" t="s" s="205">
        <v>380</v>
      </c>
      <c r="F37" s="223">
        <v>0</v>
      </c>
      <c r="G37" s="149">
        <v>0</v>
      </c>
      <c r="H37" s="206">
        <f>SUM(G37-F37)</f>
        <v>0</v>
      </c>
      <c r="I37" s="301">
        <f>H37/F37</f>
      </c>
      <c r="J37" s="176">
        <f>H37/G37</f>
      </c>
      <c r="K37" s="174"/>
      <c r="L37" s="174"/>
      <c r="M37" s="174"/>
      <c r="N37" s="174"/>
      <c r="O37" s="174"/>
      <c r="P37" s="174"/>
      <c r="Q37" s="174"/>
      <c r="R37" s="174"/>
      <c r="S37" s="174"/>
      <c r="T37" s="174"/>
      <c r="U37" s="174"/>
      <c r="V37" s="174"/>
      <c r="W37" s="174"/>
      <c r="X37" s="174"/>
      <c r="Y37" s="174"/>
      <c r="Z37" s="174"/>
    </row>
    <row r="38" ht="19.15" customHeight="1">
      <c r="A38" s="177"/>
      <c r="B38" s="178"/>
      <c r="C38" s="178"/>
      <c r="D38" s="179"/>
      <c r="E38" s="179"/>
      <c r="F38" s="181">
        <f>SUM(F2:F37)</f>
        <v>101140</v>
      </c>
      <c r="G38" s="180">
        <f>SUM(G2:G37)</f>
        <v>106014</v>
      </c>
      <c r="H38" s="181">
        <f>SUM(H2:H37)</f>
        <v>4874</v>
      </c>
      <c r="I38" s="302">
        <f>H38/F38</f>
        <v>0.0481906268538659</v>
      </c>
      <c r="J38" s="209"/>
      <c r="K38" s="183"/>
      <c r="L38" s="183"/>
      <c r="M38" s="183"/>
      <c r="N38" s="183"/>
      <c r="O38" s="183"/>
      <c r="P38" s="183"/>
      <c r="Q38" s="183"/>
      <c r="R38" s="183"/>
      <c r="S38" s="183"/>
      <c r="T38" s="183"/>
      <c r="U38" s="183"/>
      <c r="V38" s="183"/>
      <c r="W38" s="183"/>
      <c r="X38" s="183"/>
      <c r="Y38" s="183"/>
      <c r="Z38" s="184"/>
    </row>
    <row r="39" ht="19.15" customHeight="1">
      <c r="A39" s="230"/>
      <c r="B39" s="231"/>
      <c r="C39" s="231"/>
      <c r="D39" s="232"/>
      <c r="E39" s="232"/>
      <c r="F39" s="233"/>
      <c r="G39" s="231"/>
      <c r="H39" s="234"/>
      <c r="I39" s="311"/>
      <c r="J39" s="188"/>
      <c r="K39" s="189"/>
      <c r="L39" s="189"/>
      <c r="M39" s="189"/>
      <c r="N39" s="189"/>
      <c r="O39" s="189"/>
      <c r="P39" s="189"/>
      <c r="Q39" s="189"/>
      <c r="R39" s="189"/>
      <c r="S39" s="189"/>
      <c r="T39" s="189"/>
      <c r="U39" s="189"/>
      <c r="V39" s="189"/>
      <c r="W39" s="189"/>
      <c r="X39" s="189"/>
      <c r="Y39" s="189"/>
      <c r="Z39" s="189"/>
    </row>
    <row r="40" ht="19.15" customHeight="1">
      <c r="A40" t="s" s="138">
        <v>5156</v>
      </c>
      <c r="B40" s="149">
        <v>2</v>
      </c>
      <c r="C40" s="149">
        <v>9</v>
      </c>
      <c r="D40" t="s" s="205">
        <v>5193</v>
      </c>
      <c r="E40" t="s" s="205">
        <v>84</v>
      </c>
      <c r="F40" s="223">
        <v>33331</v>
      </c>
      <c r="G40" s="149">
        <v>35359</v>
      </c>
      <c r="H40" s="173">
        <f>SUM(G40-F40)</f>
        <v>2028</v>
      </c>
      <c r="I40" s="19">
        <f>H40/F40</f>
        <v>0.0608442590981369</v>
      </c>
      <c r="J40" s="167">
        <f>H40/G40</f>
        <v>0.0573545631946605</v>
      </c>
      <c r="K40" s="24"/>
      <c r="L40" s="24"/>
      <c r="M40" s="24"/>
      <c r="N40" s="24"/>
      <c r="O40" s="24"/>
      <c r="P40" s="24"/>
      <c r="Q40" s="24"/>
      <c r="R40" s="24"/>
      <c r="S40" s="24"/>
      <c r="T40" s="24"/>
      <c r="U40" s="24"/>
      <c r="V40" s="24"/>
      <c r="W40" s="24"/>
      <c r="X40" s="24"/>
      <c r="Y40" s="24"/>
      <c r="Z40" s="24"/>
    </row>
    <row r="41" ht="19.15" customHeight="1">
      <c r="A41" t="s" s="138">
        <v>5156</v>
      </c>
      <c r="B41" s="149">
        <v>2</v>
      </c>
      <c r="C41" s="149">
        <v>3</v>
      </c>
      <c r="D41" t="s" s="205">
        <v>5194</v>
      </c>
      <c r="E41" t="s" s="205">
        <v>22</v>
      </c>
      <c r="F41" s="223">
        <v>18326</v>
      </c>
      <c r="G41" s="149">
        <v>19732</v>
      </c>
      <c r="H41" s="173">
        <f>SUM(G41-F41)</f>
        <v>1406</v>
      </c>
      <c r="I41" s="19">
        <f>H41/F41</f>
        <v>0.0767215977300011</v>
      </c>
      <c r="J41" s="167">
        <f>H41/G41</f>
        <v>0.0712548145144942</v>
      </c>
      <c r="K41" s="24"/>
      <c r="L41" s="24"/>
      <c r="M41" s="24"/>
      <c r="N41" s="24"/>
      <c r="O41" s="24"/>
      <c r="P41" s="24"/>
      <c r="Q41" s="24"/>
      <c r="R41" s="24"/>
      <c r="S41" s="24"/>
      <c r="T41" s="24"/>
      <c r="U41" s="24"/>
      <c r="V41" s="24"/>
      <c r="W41" s="24"/>
      <c r="X41" s="24"/>
      <c r="Y41" s="24"/>
      <c r="Z41" s="24"/>
    </row>
    <row r="42" ht="19.15" customHeight="1">
      <c r="A42" t="s" s="138">
        <v>5156</v>
      </c>
      <c r="B42" s="149">
        <v>2</v>
      </c>
      <c r="C42" s="149">
        <v>2</v>
      </c>
      <c r="D42" t="s" s="205">
        <v>5195</v>
      </c>
      <c r="E42" t="s" s="205">
        <v>26</v>
      </c>
      <c r="F42" s="223">
        <v>15968</v>
      </c>
      <c r="G42" s="149">
        <v>16584</v>
      </c>
      <c r="H42" s="173">
        <f>SUM(G42-F42)</f>
        <v>616</v>
      </c>
      <c r="I42" s="19">
        <f>H42/F42</f>
        <v>0.0385771543086172</v>
      </c>
      <c r="J42" s="167">
        <f>H42/G42</f>
        <v>0.0371442354076218</v>
      </c>
      <c r="K42" s="24"/>
      <c r="L42" s="24"/>
      <c r="M42" s="24"/>
      <c r="N42" s="24"/>
      <c r="O42" s="24"/>
      <c r="P42" s="24"/>
      <c r="Q42" s="24"/>
      <c r="R42" s="24"/>
      <c r="S42" s="24"/>
      <c r="T42" s="24"/>
      <c r="U42" s="24"/>
      <c r="V42" s="24"/>
      <c r="W42" s="24"/>
      <c r="X42" s="24"/>
      <c r="Y42" s="24"/>
      <c r="Z42" s="24"/>
    </row>
    <row r="43" ht="19.15" customHeight="1">
      <c r="A43" t="s" s="138">
        <v>5156</v>
      </c>
      <c r="B43" s="149">
        <v>2</v>
      </c>
      <c r="C43" s="149">
        <v>8</v>
      </c>
      <c r="D43" t="s" s="205">
        <v>5196</v>
      </c>
      <c r="E43" t="s" s="205">
        <v>20</v>
      </c>
      <c r="F43" s="223">
        <v>14565</v>
      </c>
      <c r="G43" s="149">
        <v>15861</v>
      </c>
      <c r="H43" s="173">
        <f>SUM(G43-F43)</f>
        <v>1296</v>
      </c>
      <c r="I43" s="19">
        <f>H43/F43</f>
        <v>0.08898043254376931</v>
      </c>
      <c r="J43" s="167">
        <f>H43/G43</f>
        <v>0.0817098543597503</v>
      </c>
      <c r="K43" s="24"/>
      <c r="L43" s="24"/>
      <c r="M43" s="24"/>
      <c r="N43" s="24"/>
      <c r="O43" s="24"/>
      <c r="P43" s="24"/>
      <c r="Q43" s="24"/>
      <c r="R43" s="24"/>
      <c r="S43" s="24"/>
      <c r="T43" s="24"/>
      <c r="U43" s="24"/>
      <c r="V43" s="24"/>
      <c r="W43" s="24"/>
      <c r="X43" s="24"/>
      <c r="Y43" s="24"/>
      <c r="Z43" s="24"/>
    </row>
    <row r="44" ht="19.15" customHeight="1">
      <c r="A44" t="s" s="138">
        <v>5156</v>
      </c>
      <c r="B44" s="149">
        <v>2</v>
      </c>
      <c r="C44" s="149">
        <v>22</v>
      </c>
      <c r="D44" t="s" s="205">
        <v>5197</v>
      </c>
      <c r="E44" t="s" s="205">
        <v>36</v>
      </c>
      <c r="F44" s="223">
        <v>2514</v>
      </c>
      <c r="G44" s="149">
        <v>2549</v>
      </c>
      <c r="H44" s="173">
        <f>SUM(G44-F44)</f>
        <v>35</v>
      </c>
      <c r="I44" s="19">
        <f>H44/F44</f>
        <v>0.0139220365950676</v>
      </c>
      <c r="J44" s="167">
        <f>H44/G44</f>
        <v>0.0137308748528835</v>
      </c>
      <c r="K44" s="24"/>
      <c r="L44" s="24"/>
      <c r="M44" s="24"/>
      <c r="N44" s="24"/>
      <c r="O44" s="24"/>
      <c r="P44" s="24"/>
      <c r="Q44" s="24"/>
      <c r="R44" s="24"/>
      <c r="S44" s="24"/>
      <c r="T44" s="24"/>
      <c r="U44" s="24"/>
      <c r="V44" s="24"/>
      <c r="W44" s="24"/>
      <c r="X44" s="24"/>
      <c r="Y44" s="24"/>
      <c r="Z44" s="24"/>
    </row>
    <row r="45" ht="19.15" customHeight="1">
      <c r="A45" t="s" s="138">
        <v>5156</v>
      </c>
      <c r="B45" s="149">
        <v>2</v>
      </c>
      <c r="C45" s="149">
        <v>13</v>
      </c>
      <c r="D45" t="s" s="205">
        <v>5198</v>
      </c>
      <c r="E45" t="s" s="205">
        <v>38</v>
      </c>
      <c r="F45" s="223">
        <v>1852</v>
      </c>
      <c r="G45" s="149">
        <v>1918</v>
      </c>
      <c r="H45" s="173">
        <f>SUM(G45-F45)</f>
        <v>66</v>
      </c>
      <c r="I45" s="19">
        <f>H45/F45</f>
        <v>0.0356371490280778</v>
      </c>
      <c r="J45" s="167">
        <f>H45/G45</f>
        <v>0.0344108446298227</v>
      </c>
      <c r="K45" s="24"/>
      <c r="L45" s="24"/>
      <c r="M45" s="24"/>
      <c r="N45" s="24"/>
      <c r="O45" s="24"/>
      <c r="P45" s="24"/>
      <c r="Q45" s="24"/>
      <c r="R45" s="24"/>
      <c r="S45" s="24"/>
      <c r="T45" s="24"/>
      <c r="U45" s="24"/>
      <c r="V45" s="24"/>
      <c r="W45" s="24"/>
      <c r="X45" s="24"/>
      <c r="Y45" s="24"/>
      <c r="Z45" s="24"/>
    </row>
    <row r="46" ht="19.15" customHeight="1">
      <c r="A46" t="s" s="138">
        <v>5156</v>
      </c>
      <c r="B46" s="149">
        <v>2</v>
      </c>
      <c r="C46" s="149">
        <v>1</v>
      </c>
      <c r="D46" t="s" s="205">
        <v>5199</v>
      </c>
      <c r="E46" t="s" s="205">
        <v>17</v>
      </c>
      <c r="F46" s="223">
        <v>1776</v>
      </c>
      <c r="G46" s="149">
        <v>1896</v>
      </c>
      <c r="H46" s="173">
        <f>SUM(G46-F46)</f>
        <v>120</v>
      </c>
      <c r="I46" s="19">
        <f>H46/F46</f>
        <v>0.0675675675675676</v>
      </c>
      <c r="J46" s="167">
        <f>H46/G46</f>
        <v>0.06329113924050631</v>
      </c>
      <c r="K46" s="24"/>
      <c r="L46" s="24"/>
      <c r="M46" s="24"/>
      <c r="N46" s="24"/>
      <c r="O46" s="24"/>
      <c r="P46" s="24"/>
      <c r="Q46" s="24"/>
      <c r="R46" s="24"/>
      <c r="S46" s="24"/>
      <c r="T46" s="24"/>
      <c r="U46" s="24"/>
      <c r="V46" s="24"/>
      <c r="W46" s="24"/>
      <c r="X46" s="24"/>
      <c r="Y46" s="24"/>
      <c r="Z46" s="24"/>
    </row>
    <row r="47" ht="19.15" customHeight="1">
      <c r="A47" t="s" s="138">
        <v>5156</v>
      </c>
      <c r="B47" s="149">
        <v>2</v>
      </c>
      <c r="C47" s="149">
        <v>6</v>
      </c>
      <c r="D47" t="s" s="205">
        <v>5200</v>
      </c>
      <c r="E47" t="s" s="205">
        <v>28</v>
      </c>
      <c r="F47" s="223">
        <v>1274</v>
      </c>
      <c r="G47" s="149">
        <v>1352</v>
      </c>
      <c r="H47" s="173">
        <f>SUM(G47-F47)</f>
        <v>78</v>
      </c>
      <c r="I47" s="19">
        <f>H47/F47</f>
        <v>0.0612244897959184</v>
      </c>
      <c r="J47" s="167">
        <f>H47/G47</f>
        <v>0.0576923076923077</v>
      </c>
      <c r="K47" s="24"/>
      <c r="L47" s="24"/>
      <c r="M47" s="24"/>
      <c r="N47" s="24"/>
      <c r="O47" s="24"/>
      <c r="P47" s="24"/>
      <c r="Q47" s="24"/>
      <c r="R47" s="24"/>
      <c r="S47" s="24"/>
      <c r="T47" s="24"/>
      <c r="U47" s="24"/>
      <c r="V47" s="24"/>
      <c r="W47" s="24"/>
      <c r="X47" s="24"/>
      <c r="Y47" s="24"/>
      <c r="Z47" s="24"/>
    </row>
    <row r="48" ht="19.15" customHeight="1">
      <c r="A48" t="s" s="138">
        <v>5156</v>
      </c>
      <c r="B48" s="149">
        <v>2</v>
      </c>
      <c r="C48" s="149">
        <v>15</v>
      </c>
      <c r="D48" t="s" s="205">
        <v>5201</v>
      </c>
      <c r="E48" t="s" s="205">
        <v>34</v>
      </c>
      <c r="F48" s="223">
        <v>1284</v>
      </c>
      <c r="G48" s="149">
        <v>1310</v>
      </c>
      <c r="H48" s="173">
        <f>SUM(G48-F48)</f>
        <v>26</v>
      </c>
      <c r="I48" s="19">
        <f>H48/F48</f>
        <v>0.0202492211838006</v>
      </c>
      <c r="J48" s="167">
        <f>H48/G48</f>
        <v>0.0198473282442748</v>
      </c>
      <c r="K48" s="24"/>
      <c r="L48" s="24"/>
      <c r="M48" s="24"/>
      <c r="N48" s="24"/>
      <c r="O48" s="24"/>
      <c r="P48" s="24"/>
      <c r="Q48" s="24"/>
      <c r="R48" s="24"/>
      <c r="S48" s="24"/>
      <c r="T48" s="24"/>
      <c r="U48" s="24"/>
      <c r="V48" s="24"/>
      <c r="W48" s="24"/>
      <c r="X48" s="24"/>
      <c r="Y48" s="24"/>
      <c r="Z48" s="24"/>
    </row>
    <row r="49" ht="19.15" customHeight="1">
      <c r="A49" t="s" s="138">
        <v>5156</v>
      </c>
      <c r="B49" s="149">
        <v>2</v>
      </c>
      <c r="C49" s="149">
        <v>36</v>
      </c>
      <c r="D49" t="s" s="205">
        <v>5202</v>
      </c>
      <c r="E49" t="s" s="205">
        <v>1716</v>
      </c>
      <c r="F49" s="223">
        <v>751</v>
      </c>
      <c r="G49" s="149">
        <v>761</v>
      </c>
      <c r="H49" s="173">
        <f>SUM(G49-F49)</f>
        <v>10</v>
      </c>
      <c r="I49" s="19">
        <f>H49/F49</f>
        <v>0.0133155792276964</v>
      </c>
      <c r="J49" s="167">
        <f>H49/G49</f>
        <v>0.0131406044678055</v>
      </c>
      <c r="K49" s="24"/>
      <c r="L49" s="24"/>
      <c r="M49" s="24"/>
      <c r="N49" s="24"/>
      <c r="O49" s="24"/>
      <c r="P49" s="24"/>
      <c r="Q49" s="24"/>
      <c r="R49" s="24"/>
      <c r="S49" s="24"/>
      <c r="T49" s="24"/>
      <c r="U49" s="24"/>
      <c r="V49" s="24"/>
      <c r="W49" s="24"/>
      <c r="X49" s="24"/>
      <c r="Y49" s="24"/>
      <c r="Z49" s="24"/>
    </row>
    <row r="50" ht="19.15" customHeight="1">
      <c r="A50" t="s" s="138">
        <v>5156</v>
      </c>
      <c r="B50" s="149">
        <v>2</v>
      </c>
      <c r="C50" s="149">
        <v>29</v>
      </c>
      <c r="D50" t="s" s="205">
        <v>5203</v>
      </c>
      <c r="E50" t="s" s="205">
        <v>1537</v>
      </c>
      <c r="F50" s="223">
        <v>697</v>
      </c>
      <c r="G50" s="149">
        <v>745</v>
      </c>
      <c r="H50" s="173">
        <f>SUM(G50-F50)</f>
        <v>48</v>
      </c>
      <c r="I50" s="19">
        <f>H50/F50</f>
        <v>0.0688665710186514</v>
      </c>
      <c r="J50" s="167">
        <f>H50/G50</f>
        <v>0.0644295302013423</v>
      </c>
      <c r="K50" s="24"/>
      <c r="L50" s="24"/>
      <c r="M50" s="24"/>
      <c r="N50" s="24"/>
      <c r="O50" s="24"/>
      <c r="P50" s="24"/>
      <c r="Q50" s="24"/>
      <c r="R50" s="24"/>
      <c r="S50" s="24"/>
      <c r="T50" s="24"/>
      <c r="U50" s="24"/>
      <c r="V50" s="24"/>
      <c r="W50" s="24"/>
      <c r="X50" s="24"/>
      <c r="Y50" s="24"/>
      <c r="Z50" s="24"/>
    </row>
    <row r="51" ht="19.15" customHeight="1">
      <c r="A51" t="s" s="138">
        <v>5156</v>
      </c>
      <c r="B51" s="149">
        <v>2</v>
      </c>
      <c r="C51" s="149">
        <v>28</v>
      </c>
      <c r="D51" t="s" s="205">
        <v>5204</v>
      </c>
      <c r="E51" t="s" s="205">
        <v>281</v>
      </c>
      <c r="F51" s="223">
        <v>539</v>
      </c>
      <c r="G51" s="149">
        <v>565</v>
      </c>
      <c r="H51" s="173">
        <f>SUM(G51-F51)</f>
        <v>26</v>
      </c>
      <c r="I51" s="19">
        <f>H51/F51</f>
        <v>0.0482374768089054</v>
      </c>
      <c r="J51" s="167">
        <f>H51/G51</f>
        <v>0.0460176991150442</v>
      </c>
      <c r="K51" s="24"/>
      <c r="L51" s="24"/>
      <c r="M51" s="24"/>
      <c r="N51" s="24"/>
      <c r="O51" s="24"/>
      <c r="P51" s="24"/>
      <c r="Q51" s="24"/>
      <c r="R51" s="24"/>
      <c r="S51" s="24"/>
      <c r="T51" s="24"/>
      <c r="U51" s="24"/>
      <c r="V51" s="24"/>
      <c r="W51" s="24"/>
      <c r="X51" s="24"/>
      <c r="Y51" s="24"/>
      <c r="Z51" s="24"/>
    </row>
    <row r="52" ht="19.15" customHeight="1">
      <c r="A52" t="s" s="138">
        <v>5156</v>
      </c>
      <c r="B52" s="149">
        <v>2</v>
      </c>
      <c r="C52" s="149">
        <v>19</v>
      </c>
      <c r="D52" t="s" s="205">
        <v>5205</v>
      </c>
      <c r="E52" t="s" s="205">
        <v>54</v>
      </c>
      <c r="F52" s="223">
        <v>312</v>
      </c>
      <c r="G52" s="149">
        <v>314</v>
      </c>
      <c r="H52" s="173">
        <f>SUM(G52-F52)</f>
        <v>2</v>
      </c>
      <c r="I52" s="19">
        <f>H52/F52</f>
        <v>0.00641025641025641</v>
      </c>
      <c r="J52" s="167">
        <f>H52/G52</f>
        <v>0.00636942675159236</v>
      </c>
      <c r="K52" s="24"/>
      <c r="L52" s="24"/>
      <c r="M52" s="24"/>
      <c r="N52" s="24"/>
      <c r="O52" s="24"/>
      <c r="P52" s="24"/>
      <c r="Q52" s="24"/>
      <c r="R52" s="24"/>
      <c r="S52" s="24"/>
      <c r="T52" s="24"/>
      <c r="U52" s="24"/>
      <c r="V52" s="24"/>
      <c r="W52" s="24"/>
      <c r="X52" s="24"/>
      <c r="Y52" s="24"/>
      <c r="Z52" s="24"/>
    </row>
    <row r="53" ht="19.15" customHeight="1">
      <c r="A53" t="s" s="138">
        <v>5156</v>
      </c>
      <c r="B53" s="149">
        <v>2</v>
      </c>
      <c r="C53" s="149">
        <v>33</v>
      </c>
      <c r="D53" t="s" s="205">
        <v>5206</v>
      </c>
      <c r="E53" t="s" s="205">
        <v>1427</v>
      </c>
      <c r="F53" s="223">
        <v>265</v>
      </c>
      <c r="G53" s="149">
        <v>277</v>
      </c>
      <c r="H53" s="173">
        <f>SUM(G53-F53)</f>
        <v>12</v>
      </c>
      <c r="I53" s="19">
        <f>H53/F53</f>
        <v>0.0452830188679245</v>
      </c>
      <c r="J53" s="167">
        <f>H53/G53</f>
        <v>0.0433212996389892</v>
      </c>
      <c r="K53" s="24"/>
      <c r="L53" s="24"/>
      <c r="M53" s="24"/>
      <c r="N53" s="24"/>
      <c r="O53" s="24"/>
      <c r="P53" s="24"/>
      <c r="Q53" s="24"/>
      <c r="R53" s="24"/>
      <c r="S53" s="24"/>
      <c r="T53" s="24"/>
      <c r="U53" s="24"/>
      <c r="V53" s="24"/>
      <c r="W53" s="24"/>
      <c r="X53" s="24"/>
      <c r="Y53" s="24"/>
      <c r="Z53" s="24"/>
    </row>
    <row r="54" ht="19.15" customHeight="1">
      <c r="A54" t="s" s="138">
        <v>5156</v>
      </c>
      <c r="B54" s="149">
        <v>2</v>
      </c>
      <c r="C54" s="149">
        <v>10</v>
      </c>
      <c r="D54" t="s" s="205">
        <v>5207</v>
      </c>
      <c r="E54" t="s" s="205">
        <v>76</v>
      </c>
      <c r="F54" s="223">
        <v>221</v>
      </c>
      <c r="G54" s="149">
        <v>234</v>
      </c>
      <c r="H54" s="173">
        <f>SUM(G54-F54)</f>
        <v>13</v>
      </c>
      <c r="I54" s="19">
        <f>H54/F54</f>
        <v>0.0588235294117647</v>
      </c>
      <c r="J54" s="167">
        <f>H54/G54</f>
        <v>0.0555555555555556</v>
      </c>
      <c r="K54" s="24"/>
      <c r="L54" s="24"/>
      <c r="M54" s="24"/>
      <c r="N54" s="24"/>
      <c r="O54" s="24"/>
      <c r="P54" s="24"/>
      <c r="Q54" s="24"/>
      <c r="R54" s="24"/>
      <c r="S54" s="24"/>
      <c r="T54" s="24"/>
      <c r="U54" s="24"/>
      <c r="V54" s="24"/>
      <c r="W54" s="24"/>
      <c r="X54" s="24"/>
      <c r="Y54" s="24"/>
      <c r="Z54" s="24"/>
    </row>
    <row r="55" ht="19.15" customHeight="1">
      <c r="A55" t="s" s="138">
        <v>5156</v>
      </c>
      <c r="B55" s="149">
        <v>2</v>
      </c>
      <c r="C55" s="149">
        <v>5</v>
      </c>
      <c r="D55" t="s" s="205">
        <v>5208</v>
      </c>
      <c r="E55" t="s" s="205">
        <v>30</v>
      </c>
      <c r="F55" s="223">
        <v>220</v>
      </c>
      <c r="G55" s="149">
        <v>232</v>
      </c>
      <c r="H55" s="173">
        <f>SUM(G55-F55)</f>
        <v>12</v>
      </c>
      <c r="I55" s="19">
        <f>H55/F55</f>
        <v>0.0545454545454545</v>
      </c>
      <c r="J55" s="167">
        <f>H55/G55</f>
        <v>0.0517241379310345</v>
      </c>
      <c r="K55" s="24"/>
      <c r="L55" s="24"/>
      <c r="M55" s="24"/>
      <c r="N55" s="24"/>
      <c r="O55" s="24"/>
      <c r="P55" s="24"/>
      <c r="Q55" s="24"/>
      <c r="R55" s="24"/>
      <c r="S55" s="24"/>
      <c r="T55" s="24"/>
      <c r="U55" s="24"/>
      <c r="V55" s="24"/>
      <c r="W55" s="24"/>
      <c r="X55" s="24"/>
      <c r="Y55" s="24"/>
      <c r="Z55" s="24"/>
    </row>
    <row r="56" ht="19.15" customHeight="1">
      <c r="A56" t="s" s="138">
        <v>5156</v>
      </c>
      <c r="B56" s="149">
        <v>2</v>
      </c>
      <c r="C56" s="149">
        <v>23</v>
      </c>
      <c r="D56" t="s" s="205">
        <v>5209</v>
      </c>
      <c r="E56" t="s" s="205">
        <v>24</v>
      </c>
      <c r="F56" s="223">
        <v>206</v>
      </c>
      <c r="G56" s="149">
        <v>215</v>
      </c>
      <c r="H56" s="173">
        <f>SUM(G56-F56)</f>
        <v>9</v>
      </c>
      <c r="I56" s="19">
        <f>H56/F56</f>
        <v>0.0436893203883495</v>
      </c>
      <c r="J56" s="167">
        <f>H56/G56</f>
        <v>0.0418604651162791</v>
      </c>
      <c r="K56" s="24"/>
      <c r="L56" s="24"/>
      <c r="M56" s="24"/>
      <c r="N56" s="24"/>
      <c r="O56" s="24"/>
      <c r="P56" s="24"/>
      <c r="Q56" s="24"/>
      <c r="R56" s="24"/>
      <c r="S56" s="24"/>
      <c r="T56" s="24"/>
      <c r="U56" s="24"/>
      <c r="V56" s="24"/>
      <c r="W56" s="24"/>
      <c r="X56" s="24"/>
      <c r="Y56" s="24"/>
      <c r="Z56" s="24"/>
    </row>
    <row r="57" ht="19.15" customHeight="1">
      <c r="A57" t="s" s="138">
        <v>5156</v>
      </c>
      <c r="B57" s="149">
        <v>2</v>
      </c>
      <c r="C57" s="149">
        <v>7</v>
      </c>
      <c r="D57" t="s" s="205">
        <v>5210</v>
      </c>
      <c r="E57" t="s" s="205">
        <v>44</v>
      </c>
      <c r="F57" s="223">
        <v>196</v>
      </c>
      <c r="G57" s="149">
        <v>201</v>
      </c>
      <c r="H57" s="173">
        <f>SUM(G57-F57)</f>
        <v>5</v>
      </c>
      <c r="I57" s="19">
        <f>H57/F57</f>
        <v>0.0255102040816327</v>
      </c>
      <c r="J57" s="167">
        <f>H57/G57</f>
        <v>0.0248756218905473</v>
      </c>
      <c r="K57" s="24"/>
      <c r="L57" s="24"/>
      <c r="M57" s="24"/>
      <c r="N57" s="24"/>
      <c r="O57" s="24"/>
      <c r="P57" s="24"/>
      <c r="Q57" s="24"/>
      <c r="R57" s="24"/>
      <c r="S57" s="24"/>
      <c r="T57" s="24"/>
      <c r="U57" s="24"/>
      <c r="V57" s="24"/>
      <c r="W57" s="24"/>
      <c r="X57" s="24"/>
      <c r="Y57" s="24"/>
      <c r="Z57" s="24"/>
    </row>
    <row r="58" ht="19.15" customHeight="1">
      <c r="A58" t="s" s="138">
        <v>5156</v>
      </c>
      <c r="B58" s="149">
        <v>2</v>
      </c>
      <c r="C58" s="149">
        <v>4</v>
      </c>
      <c r="D58" t="s" s="205">
        <v>5211</v>
      </c>
      <c r="E58" t="s" s="205">
        <v>60</v>
      </c>
      <c r="F58" s="223">
        <v>126</v>
      </c>
      <c r="G58" s="149">
        <v>145</v>
      </c>
      <c r="H58" s="173">
        <f>SUM(G58-F58)</f>
        <v>19</v>
      </c>
      <c r="I58" s="19">
        <f>H58/F58</f>
        <v>0.150793650793651</v>
      </c>
      <c r="J58" s="167">
        <f>H58/G58</f>
        <v>0.131034482758621</v>
      </c>
      <c r="K58" s="24"/>
      <c r="L58" s="24"/>
      <c r="M58" s="24"/>
      <c r="N58" s="24"/>
      <c r="O58" s="24"/>
      <c r="P58" s="24"/>
      <c r="Q58" s="24"/>
      <c r="R58" s="24"/>
      <c r="S58" s="24"/>
      <c r="T58" s="24"/>
      <c r="U58" s="24"/>
      <c r="V58" s="24"/>
      <c r="W58" s="24"/>
      <c r="X58" s="24"/>
      <c r="Y58" s="24"/>
      <c r="Z58" s="24"/>
    </row>
    <row r="59" ht="19.15" customHeight="1">
      <c r="A59" t="s" s="138">
        <v>5156</v>
      </c>
      <c r="B59" s="149">
        <v>2</v>
      </c>
      <c r="C59" s="149">
        <v>12</v>
      </c>
      <c r="D59" t="s" s="205">
        <v>5212</v>
      </c>
      <c r="E59" t="s" s="205">
        <v>48</v>
      </c>
      <c r="F59" s="223">
        <v>121</v>
      </c>
      <c r="G59" s="149">
        <v>126</v>
      </c>
      <c r="H59" s="173">
        <f>SUM(G59-F59)</f>
        <v>5</v>
      </c>
      <c r="I59" s="19">
        <f>H59/F59</f>
        <v>0.0413223140495868</v>
      </c>
      <c r="J59" s="167">
        <f>H59/G59</f>
        <v>0.0396825396825397</v>
      </c>
      <c r="K59" s="24"/>
      <c r="L59" s="24"/>
      <c r="M59" s="24"/>
      <c r="N59" s="24"/>
      <c r="O59" s="24"/>
      <c r="P59" s="24"/>
      <c r="Q59" s="24"/>
      <c r="R59" s="24"/>
      <c r="S59" s="24"/>
      <c r="T59" s="24"/>
      <c r="U59" s="24"/>
      <c r="V59" s="24"/>
      <c r="W59" s="24"/>
      <c r="X59" s="24"/>
      <c r="Y59" s="24"/>
      <c r="Z59" s="24"/>
    </row>
    <row r="60" ht="19.15" customHeight="1">
      <c r="A60" t="s" s="138">
        <v>5156</v>
      </c>
      <c r="B60" s="149">
        <v>2</v>
      </c>
      <c r="C60" s="149">
        <v>16</v>
      </c>
      <c r="D60" t="s" s="205">
        <v>5213</v>
      </c>
      <c r="E60" t="s" s="205">
        <v>40</v>
      </c>
      <c r="F60" s="223">
        <v>123</v>
      </c>
      <c r="G60" s="149">
        <v>126</v>
      </c>
      <c r="H60" s="173">
        <f>SUM(G60-F60)</f>
        <v>3</v>
      </c>
      <c r="I60" s="19">
        <f>H60/F60</f>
        <v>0.024390243902439</v>
      </c>
      <c r="J60" s="167">
        <f>H60/G60</f>
        <v>0.0238095238095238</v>
      </c>
      <c r="K60" s="24"/>
      <c r="L60" s="24"/>
      <c r="M60" s="24"/>
      <c r="N60" s="24"/>
      <c r="O60" s="24"/>
      <c r="P60" s="24"/>
      <c r="Q60" s="24"/>
      <c r="R60" s="24"/>
      <c r="S60" s="24"/>
      <c r="T60" s="24"/>
      <c r="U60" s="24"/>
      <c r="V60" s="24"/>
      <c r="W60" s="24"/>
      <c r="X60" s="24"/>
      <c r="Y60" s="24"/>
      <c r="Z60" s="24"/>
    </row>
    <row r="61" ht="19.15" customHeight="1">
      <c r="A61" t="s" s="138">
        <v>5156</v>
      </c>
      <c r="B61" s="149">
        <v>2</v>
      </c>
      <c r="C61" s="149">
        <v>17</v>
      </c>
      <c r="D61" t="s" s="205">
        <v>5214</v>
      </c>
      <c r="E61" t="s" s="205">
        <v>62</v>
      </c>
      <c r="F61" s="223">
        <v>122</v>
      </c>
      <c r="G61" s="149">
        <v>125</v>
      </c>
      <c r="H61" s="173">
        <f>SUM(G61-F61)</f>
        <v>3</v>
      </c>
      <c r="I61" s="19">
        <f>H61/F61</f>
        <v>0.0245901639344262</v>
      </c>
      <c r="J61" s="167">
        <f>H61/G61</f>
        <v>0.024</v>
      </c>
      <c r="K61" s="24"/>
      <c r="L61" s="24"/>
      <c r="M61" s="24"/>
      <c r="N61" s="24"/>
      <c r="O61" s="24"/>
      <c r="P61" s="24"/>
      <c r="Q61" s="24"/>
      <c r="R61" s="24"/>
      <c r="S61" s="24"/>
      <c r="T61" s="24"/>
      <c r="U61" s="24"/>
      <c r="V61" s="24"/>
      <c r="W61" s="24"/>
      <c r="X61" s="24"/>
      <c r="Y61" s="24"/>
      <c r="Z61" s="24"/>
    </row>
    <row r="62" ht="19.15" customHeight="1">
      <c r="A62" t="s" s="138">
        <v>5156</v>
      </c>
      <c r="B62" s="149">
        <v>2</v>
      </c>
      <c r="C62" s="149">
        <v>20</v>
      </c>
      <c r="D62" t="s" s="205">
        <v>5215</v>
      </c>
      <c r="E62" t="s" s="205">
        <v>116</v>
      </c>
      <c r="F62" s="223">
        <v>120</v>
      </c>
      <c r="G62" s="149">
        <v>123</v>
      </c>
      <c r="H62" s="173">
        <f>SUM(G62-F62)</f>
        <v>3</v>
      </c>
      <c r="I62" s="19">
        <f>H62/F62</f>
        <v>0.025</v>
      </c>
      <c r="J62" s="167">
        <f>H62/G62</f>
        <v>0.024390243902439</v>
      </c>
      <c r="K62" s="24"/>
      <c r="L62" s="24"/>
      <c r="M62" s="24"/>
      <c r="N62" s="24"/>
      <c r="O62" s="24"/>
      <c r="P62" s="24"/>
      <c r="Q62" s="24"/>
      <c r="R62" s="24"/>
      <c r="S62" s="24"/>
      <c r="T62" s="24"/>
      <c r="U62" s="24"/>
      <c r="V62" s="24"/>
      <c r="W62" s="24"/>
      <c r="X62" s="24"/>
      <c r="Y62" s="24"/>
      <c r="Z62" s="24"/>
    </row>
    <row r="63" ht="19.15" customHeight="1">
      <c r="A63" t="s" s="138">
        <v>5156</v>
      </c>
      <c r="B63" s="149">
        <v>2</v>
      </c>
      <c r="C63" s="149">
        <v>32</v>
      </c>
      <c r="D63" t="s" s="205">
        <v>5216</v>
      </c>
      <c r="E63" t="s" s="205">
        <v>42</v>
      </c>
      <c r="F63" s="223">
        <v>111</v>
      </c>
      <c r="G63" s="149">
        <v>112</v>
      </c>
      <c r="H63" s="173">
        <f>SUM(G63-F63)</f>
        <v>1</v>
      </c>
      <c r="I63" s="19">
        <f>H63/F63</f>
        <v>0.009009009009009011</v>
      </c>
      <c r="J63" s="167">
        <f>H63/G63</f>
        <v>0.00892857142857143</v>
      </c>
      <c r="K63" s="24"/>
      <c r="L63" s="24"/>
      <c r="M63" s="24"/>
      <c r="N63" s="24"/>
      <c r="O63" s="24"/>
      <c r="P63" s="24"/>
      <c r="Q63" s="24"/>
      <c r="R63" s="24"/>
      <c r="S63" s="24"/>
      <c r="T63" s="24"/>
      <c r="U63" s="24"/>
      <c r="V63" s="24"/>
      <c r="W63" s="24"/>
      <c r="X63" s="24"/>
      <c r="Y63" s="24"/>
      <c r="Z63" s="24"/>
    </row>
    <row r="64" ht="19.15" customHeight="1">
      <c r="A64" t="s" s="138">
        <v>5156</v>
      </c>
      <c r="B64" s="149">
        <v>2</v>
      </c>
      <c r="C64" s="149">
        <v>18</v>
      </c>
      <c r="D64" t="s" s="205">
        <v>5217</v>
      </c>
      <c r="E64" t="s" s="205">
        <v>248</v>
      </c>
      <c r="F64" s="223">
        <v>103</v>
      </c>
      <c r="G64" s="149">
        <v>110</v>
      </c>
      <c r="H64" s="173">
        <f>SUM(G64-F64)</f>
        <v>7</v>
      </c>
      <c r="I64" s="19">
        <f>H64/F64</f>
        <v>0.0679611650485437</v>
      </c>
      <c r="J64" s="167">
        <f>H64/G64</f>
        <v>0.0636363636363636</v>
      </c>
      <c r="K64" s="24"/>
      <c r="L64" s="24"/>
      <c r="M64" s="24"/>
      <c r="N64" s="24"/>
      <c r="O64" s="24"/>
      <c r="P64" s="24"/>
      <c r="Q64" s="24"/>
      <c r="R64" s="24"/>
      <c r="S64" s="24"/>
      <c r="T64" s="24"/>
      <c r="U64" s="24"/>
      <c r="V64" s="24"/>
      <c r="W64" s="24"/>
      <c r="X64" s="24"/>
      <c r="Y64" s="24"/>
      <c r="Z64" s="24"/>
    </row>
    <row r="65" ht="19.15" customHeight="1">
      <c r="A65" t="s" s="138">
        <v>5156</v>
      </c>
      <c r="B65" s="149">
        <v>2</v>
      </c>
      <c r="C65" s="149">
        <v>21</v>
      </c>
      <c r="D65" t="s" s="205">
        <v>5218</v>
      </c>
      <c r="E65" t="s" s="205">
        <v>237</v>
      </c>
      <c r="F65" s="223">
        <v>103</v>
      </c>
      <c r="G65" s="149">
        <v>108</v>
      </c>
      <c r="H65" s="173">
        <f>SUM(G65-F65)</f>
        <v>5</v>
      </c>
      <c r="I65" s="19">
        <f>H65/F65</f>
        <v>0.0485436893203883</v>
      </c>
      <c r="J65" s="167">
        <f>H65/G65</f>
        <v>0.0462962962962963</v>
      </c>
      <c r="K65" s="24"/>
      <c r="L65" s="24"/>
      <c r="M65" s="24"/>
      <c r="N65" s="24"/>
      <c r="O65" s="24"/>
      <c r="P65" s="24"/>
      <c r="Q65" s="24"/>
      <c r="R65" s="24"/>
      <c r="S65" s="24"/>
      <c r="T65" s="24"/>
      <c r="U65" s="24"/>
      <c r="V65" s="24"/>
      <c r="W65" s="24"/>
      <c r="X65" s="24"/>
      <c r="Y65" s="24"/>
      <c r="Z65" s="24"/>
    </row>
    <row r="66" ht="19.15" customHeight="1">
      <c r="A66" t="s" s="138">
        <v>5156</v>
      </c>
      <c r="B66" s="149">
        <v>2</v>
      </c>
      <c r="C66" s="149">
        <v>14</v>
      </c>
      <c r="D66" t="s" s="205">
        <v>5219</v>
      </c>
      <c r="E66" t="s" s="205">
        <v>66</v>
      </c>
      <c r="F66" s="223">
        <v>86</v>
      </c>
      <c r="G66" s="149">
        <v>103</v>
      </c>
      <c r="H66" s="173">
        <f>SUM(G66-F66)</f>
        <v>17</v>
      </c>
      <c r="I66" s="19">
        <f>H66/F66</f>
        <v>0.197674418604651</v>
      </c>
      <c r="J66" s="167">
        <f>H66/G66</f>
        <v>0.16504854368932</v>
      </c>
      <c r="K66" s="24"/>
      <c r="L66" s="24"/>
      <c r="M66" s="24"/>
      <c r="N66" s="24"/>
      <c r="O66" s="24"/>
      <c r="P66" s="24"/>
      <c r="Q66" s="24"/>
      <c r="R66" s="24"/>
      <c r="S66" s="24"/>
      <c r="T66" s="24"/>
      <c r="U66" s="24"/>
      <c r="V66" s="24"/>
      <c r="W66" s="24"/>
      <c r="X66" s="24"/>
      <c r="Y66" s="24"/>
      <c r="Z66" s="24"/>
    </row>
    <row r="67" ht="19.15" customHeight="1">
      <c r="A67" t="s" s="138">
        <v>5156</v>
      </c>
      <c r="B67" s="149">
        <v>2</v>
      </c>
      <c r="C67" s="149">
        <v>31</v>
      </c>
      <c r="D67" t="s" s="205">
        <v>5220</v>
      </c>
      <c r="E67" t="s" s="205">
        <v>46</v>
      </c>
      <c r="F67" s="223">
        <v>87</v>
      </c>
      <c r="G67" s="149">
        <v>89</v>
      </c>
      <c r="H67" s="173">
        <f>SUM(G67-F67)</f>
        <v>2</v>
      </c>
      <c r="I67" s="19">
        <f>H67/F67</f>
        <v>0.0229885057471264</v>
      </c>
      <c r="J67" s="167">
        <f>H67/G67</f>
        <v>0.0224719101123596</v>
      </c>
      <c r="K67" s="24"/>
      <c r="L67" s="24"/>
      <c r="M67" s="24"/>
      <c r="N67" s="24"/>
      <c r="O67" s="24"/>
      <c r="P67" s="24"/>
      <c r="Q67" s="24"/>
      <c r="R67" s="24"/>
      <c r="S67" s="24"/>
      <c r="T67" s="24"/>
      <c r="U67" s="24"/>
      <c r="V67" s="24"/>
      <c r="W67" s="24"/>
      <c r="X67" s="24"/>
      <c r="Y67" s="24"/>
      <c r="Z67" s="24"/>
    </row>
    <row r="68" ht="19.15" customHeight="1">
      <c r="A68" t="s" s="138">
        <v>5156</v>
      </c>
      <c r="B68" s="149">
        <v>2</v>
      </c>
      <c r="C68" s="149">
        <v>24</v>
      </c>
      <c r="D68" t="s" s="205">
        <v>5221</v>
      </c>
      <c r="E68" t="s" s="205">
        <v>72</v>
      </c>
      <c r="F68" s="223">
        <v>80</v>
      </c>
      <c r="G68" s="149">
        <v>84</v>
      </c>
      <c r="H68" s="173">
        <f>SUM(G68-F68)</f>
        <v>4</v>
      </c>
      <c r="I68" s="19">
        <f>H68/F68</f>
        <v>0.05</v>
      </c>
      <c r="J68" s="167">
        <f>H68/G68</f>
        <v>0.0476190476190476</v>
      </c>
      <c r="K68" s="24"/>
      <c r="L68" s="24"/>
      <c r="M68" s="24"/>
      <c r="N68" s="24"/>
      <c r="O68" s="24"/>
      <c r="P68" s="24"/>
      <c r="Q68" s="24"/>
      <c r="R68" s="24"/>
      <c r="S68" s="24"/>
      <c r="T68" s="24"/>
      <c r="U68" s="24"/>
      <c r="V68" s="24"/>
      <c r="W68" s="24"/>
      <c r="X68" s="24"/>
      <c r="Y68" s="24"/>
      <c r="Z68" s="24"/>
    </row>
    <row r="69" ht="19.15" customHeight="1">
      <c r="A69" t="s" s="138">
        <v>5156</v>
      </c>
      <c r="B69" s="149">
        <v>2</v>
      </c>
      <c r="C69" s="149">
        <v>27</v>
      </c>
      <c r="D69" t="s" s="205">
        <v>5222</v>
      </c>
      <c r="E69" t="s" s="205">
        <v>119</v>
      </c>
      <c r="F69" s="223">
        <v>70</v>
      </c>
      <c r="G69" s="149">
        <v>79</v>
      </c>
      <c r="H69" s="173">
        <f>SUM(G69-F69)</f>
        <v>9</v>
      </c>
      <c r="I69" s="19">
        <f>H69/F69</f>
        <v>0.128571428571429</v>
      </c>
      <c r="J69" s="167">
        <f>H69/G69</f>
        <v>0.113924050632911</v>
      </c>
      <c r="K69" s="24"/>
      <c r="L69" s="24"/>
      <c r="M69" s="24"/>
      <c r="N69" s="24"/>
      <c r="O69" s="24"/>
      <c r="P69" s="24"/>
      <c r="Q69" s="24"/>
      <c r="R69" s="24"/>
      <c r="S69" s="24"/>
      <c r="T69" s="24"/>
      <c r="U69" s="24"/>
      <c r="V69" s="24"/>
      <c r="W69" s="24"/>
      <c r="X69" s="24"/>
      <c r="Y69" s="24"/>
      <c r="Z69" s="24"/>
    </row>
    <row r="70" ht="19.15" customHeight="1">
      <c r="A70" t="s" s="138">
        <v>5156</v>
      </c>
      <c r="B70" s="149">
        <v>2</v>
      </c>
      <c r="C70" s="149">
        <v>26</v>
      </c>
      <c r="D70" t="s" s="205">
        <v>5223</v>
      </c>
      <c r="E70" t="s" s="205">
        <v>106</v>
      </c>
      <c r="F70" s="223">
        <v>73</v>
      </c>
      <c r="G70" s="149">
        <v>75</v>
      </c>
      <c r="H70" s="173">
        <f>SUM(G70-F70)</f>
        <v>2</v>
      </c>
      <c r="I70" s="19">
        <f>H70/F70</f>
        <v>0.0273972602739726</v>
      </c>
      <c r="J70" s="167">
        <f>H70/G70</f>
        <v>0.0266666666666667</v>
      </c>
      <c r="K70" s="24"/>
      <c r="L70" s="24"/>
      <c r="M70" s="24"/>
      <c r="N70" s="24"/>
      <c r="O70" s="24"/>
      <c r="P70" s="24"/>
      <c r="Q70" s="24"/>
      <c r="R70" s="24"/>
      <c r="S70" s="24"/>
      <c r="T70" s="24"/>
      <c r="U70" s="24"/>
      <c r="V70" s="24"/>
      <c r="W70" s="24"/>
      <c r="X70" s="24"/>
      <c r="Y70" s="24"/>
      <c r="Z70" s="24"/>
    </row>
    <row r="71" ht="19.15" customHeight="1">
      <c r="A71" t="s" s="138">
        <v>5156</v>
      </c>
      <c r="B71" s="149">
        <v>2</v>
      </c>
      <c r="C71" s="149">
        <v>30</v>
      </c>
      <c r="D71" t="s" s="205">
        <v>5224</v>
      </c>
      <c r="E71" t="s" s="205">
        <v>52</v>
      </c>
      <c r="F71" s="223">
        <v>47</v>
      </c>
      <c r="G71" s="149">
        <v>52</v>
      </c>
      <c r="H71" s="173">
        <f>SUM(G71-F71)</f>
        <v>5</v>
      </c>
      <c r="I71" s="19">
        <f>H71/F71</f>
        <v>0.106382978723404</v>
      </c>
      <c r="J71" s="167">
        <f>H71/G71</f>
        <v>0.0961538461538462</v>
      </c>
      <c r="K71" s="24"/>
      <c r="L71" s="24"/>
      <c r="M71" s="24"/>
      <c r="N71" s="24"/>
      <c r="O71" s="24"/>
      <c r="P71" s="24"/>
      <c r="Q71" s="24"/>
      <c r="R71" s="24"/>
      <c r="S71" s="24"/>
      <c r="T71" s="24"/>
      <c r="U71" s="24"/>
      <c r="V71" s="24"/>
      <c r="W71" s="24"/>
      <c r="X71" s="24"/>
      <c r="Y71" s="24"/>
      <c r="Z71" s="24"/>
    </row>
    <row r="72" ht="19.15" customHeight="1">
      <c r="A72" t="s" s="138">
        <v>5156</v>
      </c>
      <c r="B72" s="149">
        <v>2</v>
      </c>
      <c r="C72" s="149">
        <v>25</v>
      </c>
      <c r="D72" t="s" s="205">
        <v>5225</v>
      </c>
      <c r="E72" t="s" s="205">
        <v>74</v>
      </c>
      <c r="F72" s="223">
        <v>40</v>
      </c>
      <c r="G72" s="149">
        <v>41</v>
      </c>
      <c r="H72" s="173">
        <f>SUM(G72-F72)</f>
        <v>1</v>
      </c>
      <c r="I72" s="19">
        <f>H72/F72</f>
        <v>0.025</v>
      </c>
      <c r="J72" s="167">
        <f>H72/G72</f>
        <v>0.024390243902439</v>
      </c>
      <c r="K72" s="24"/>
      <c r="L72" s="24"/>
      <c r="M72" s="24"/>
      <c r="N72" s="24"/>
      <c r="O72" s="24"/>
      <c r="P72" s="24"/>
      <c r="Q72" s="24"/>
      <c r="R72" s="24"/>
      <c r="S72" s="24"/>
      <c r="T72" s="24"/>
      <c r="U72" s="24"/>
      <c r="V72" s="24"/>
      <c r="W72" s="24"/>
      <c r="X72" s="24"/>
      <c r="Y72" s="24"/>
      <c r="Z72" s="24"/>
    </row>
    <row r="73" ht="19.15" customHeight="1">
      <c r="A73" t="s" s="138">
        <v>5156</v>
      </c>
      <c r="B73" s="149">
        <v>2</v>
      </c>
      <c r="C73" s="149">
        <v>34</v>
      </c>
      <c r="D73" t="s" s="205">
        <v>5226</v>
      </c>
      <c r="E73" t="s" s="205">
        <v>68</v>
      </c>
      <c r="F73" s="223">
        <v>32</v>
      </c>
      <c r="G73" s="149">
        <v>32</v>
      </c>
      <c r="H73" s="173">
        <f>SUM(G73-F73)</f>
        <v>0</v>
      </c>
      <c r="I73" s="19">
        <f>H73/F73</f>
        <v>0</v>
      </c>
      <c r="J73" s="167">
        <f>H73/G73</f>
        <v>0</v>
      </c>
      <c r="K73" s="24"/>
      <c r="L73" s="24"/>
      <c r="M73" s="24"/>
      <c r="N73" s="24"/>
      <c r="O73" s="24"/>
      <c r="P73" s="24"/>
      <c r="Q73" s="24"/>
      <c r="R73" s="24"/>
      <c r="S73" s="24"/>
      <c r="T73" s="24"/>
      <c r="U73" s="24"/>
      <c r="V73" s="24"/>
      <c r="W73" s="24"/>
      <c r="X73" s="24"/>
      <c r="Y73" s="24"/>
      <c r="Z73" s="24"/>
    </row>
    <row r="74" ht="19.15" customHeight="1">
      <c r="A74" t="s" s="138">
        <v>5156</v>
      </c>
      <c r="B74" s="149">
        <v>2</v>
      </c>
      <c r="C74" s="149">
        <v>35</v>
      </c>
      <c r="D74" t="s" s="205">
        <v>5227</v>
      </c>
      <c r="E74" t="s" s="205">
        <v>1287</v>
      </c>
      <c r="F74" s="223">
        <v>23</v>
      </c>
      <c r="G74" s="149">
        <v>23</v>
      </c>
      <c r="H74" s="173">
        <f>SUM(G74-F74)</f>
        <v>0</v>
      </c>
      <c r="I74" s="19">
        <f>H74/F74</f>
        <v>0</v>
      </c>
      <c r="J74" s="167">
        <f>H74/G74</f>
        <v>0</v>
      </c>
      <c r="K74" s="24"/>
      <c r="L74" s="24"/>
      <c r="M74" s="24"/>
      <c r="N74" s="24"/>
      <c r="O74" s="24"/>
      <c r="P74" s="24"/>
      <c r="Q74" s="24"/>
      <c r="R74" s="24"/>
      <c r="S74" s="24"/>
      <c r="T74" s="24"/>
      <c r="U74" s="24"/>
      <c r="V74" s="24"/>
      <c r="W74" s="24"/>
      <c r="X74" s="24"/>
      <c r="Y74" s="24"/>
      <c r="Z74" s="24"/>
    </row>
    <row r="75" ht="19.15" customHeight="1">
      <c r="A75" t="s" s="138">
        <v>5156</v>
      </c>
      <c r="B75" s="149">
        <v>2</v>
      </c>
      <c r="C75" s="149">
        <v>11</v>
      </c>
      <c r="D75" t="s" s="205">
        <v>5228</v>
      </c>
      <c r="E75" t="s" s="205">
        <v>380</v>
      </c>
      <c r="F75" s="223">
        <v>0</v>
      </c>
      <c r="G75" s="149">
        <v>0</v>
      </c>
      <c r="H75" s="206">
        <f>SUM(G75-F75)</f>
        <v>0</v>
      </c>
      <c r="I75" s="301">
        <f>H75/F75</f>
      </c>
      <c r="J75" s="176">
        <f>H75/G75</f>
      </c>
      <c r="K75" s="174"/>
      <c r="L75" s="174"/>
      <c r="M75" s="174"/>
      <c r="N75" s="174"/>
      <c r="O75" s="174"/>
      <c r="P75" s="174"/>
      <c r="Q75" s="174"/>
      <c r="R75" s="174"/>
      <c r="S75" s="174"/>
      <c r="T75" s="174"/>
      <c r="U75" s="174"/>
      <c r="V75" s="174"/>
      <c r="W75" s="174"/>
      <c r="X75" s="174"/>
      <c r="Y75" s="174"/>
      <c r="Z75" s="174"/>
    </row>
    <row r="76" ht="13.65" customHeight="1">
      <c r="A76" s="192"/>
      <c r="B76" s="183"/>
      <c r="C76" s="183"/>
      <c r="D76" s="183"/>
      <c r="E76" s="183"/>
      <c r="F76" s="194">
        <f>SUM(F40:F75)</f>
        <v>95764</v>
      </c>
      <c r="G76" s="194">
        <f>SUM(G40:G75)</f>
        <v>101658</v>
      </c>
      <c r="H76" s="194">
        <f>SUM(H40:H75)</f>
        <v>5894</v>
      </c>
      <c r="I76" s="302">
        <f>H76/F76</f>
        <v>0.0615471367110814</v>
      </c>
      <c r="J76" s="182">
        <f>H76/G76</f>
        <v>0.0579787129394637</v>
      </c>
      <c r="K76" s="183"/>
      <c r="L76" s="183"/>
      <c r="M76" s="183"/>
      <c r="N76" s="183"/>
      <c r="O76" s="183"/>
      <c r="P76" s="183"/>
      <c r="Q76" s="183"/>
      <c r="R76" s="183"/>
      <c r="S76" s="183"/>
      <c r="T76" s="183"/>
      <c r="U76" s="183"/>
      <c r="V76" s="183"/>
      <c r="W76" s="183"/>
      <c r="X76" s="183"/>
      <c r="Y76" s="183"/>
      <c r="Z76" s="184"/>
    </row>
    <row r="77" ht="13.65" customHeight="1">
      <c r="A77" s="195"/>
      <c r="B77" s="195"/>
      <c r="C77" s="195"/>
      <c r="D77" s="195"/>
      <c r="E77" s="195"/>
      <c r="F77" s="195"/>
      <c r="G77" s="195"/>
      <c r="H77" s="195"/>
      <c r="I77" s="304"/>
      <c r="J77" s="196"/>
      <c r="K77" s="195"/>
      <c r="L77" s="195"/>
      <c r="M77" s="195"/>
      <c r="N77" s="195"/>
      <c r="O77" s="195"/>
      <c r="P77" s="195"/>
      <c r="Q77" s="195"/>
      <c r="R77" s="195"/>
      <c r="S77" s="195"/>
      <c r="T77" s="195"/>
      <c r="U77" s="195"/>
      <c r="V77" s="195"/>
      <c r="W77" s="195"/>
      <c r="X77" s="195"/>
      <c r="Y77" s="195"/>
      <c r="Z77" s="195"/>
    </row>
    <row r="78" ht="13.65" customHeight="1">
      <c r="A78" s="215"/>
      <c r="B78" s="216"/>
      <c r="C78" s="216"/>
      <c r="D78" s="216"/>
      <c r="E78" s="216"/>
      <c r="F78" s="218">
        <f>SUM(F76,F38)</f>
        <v>196904</v>
      </c>
      <c r="G78" s="218">
        <f>SUM(G76,G38)</f>
        <v>207672</v>
      </c>
      <c r="H78" s="218">
        <f>SUM(H76,H38)</f>
        <v>10768</v>
      </c>
      <c r="I78" s="305">
        <f>H78/F78</f>
        <v>0.0546865477593142</v>
      </c>
      <c r="J78" s="235">
        <f>H78/G78</f>
        <v>0.0518509958010709</v>
      </c>
      <c r="K78" s="216"/>
      <c r="L78" s="216"/>
      <c r="M78" s="216"/>
      <c r="N78" s="216"/>
      <c r="O78" s="216"/>
      <c r="P78" s="216"/>
      <c r="Q78" s="216"/>
      <c r="R78" s="216"/>
      <c r="S78" s="216"/>
      <c r="T78" s="216"/>
      <c r="U78" s="216"/>
      <c r="V78" s="216"/>
      <c r="W78" s="216"/>
      <c r="X78" s="216"/>
      <c r="Y78" s="216"/>
      <c r="Z78"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31.xml><?xml version="1.0" encoding="utf-8"?>
<worksheet xmlns:r="http://schemas.openxmlformats.org/officeDocument/2006/relationships" xmlns="http://schemas.openxmlformats.org/spreadsheetml/2006/main">
  <sheetPr>
    <pageSetUpPr fitToPage="1"/>
  </sheetPr>
  <dimension ref="A1:Z274"/>
  <sheetViews>
    <sheetView workbookViewId="0" showGridLines="0" defaultGridColor="1"/>
  </sheetViews>
  <sheetFormatPr defaultColWidth="14.5" defaultRowHeight="15.75" customHeight="1" outlineLevelRow="0" outlineLevelCol="0"/>
  <cols>
    <col min="1" max="1" width="14.5" style="312" customWidth="1"/>
    <col min="2" max="2" width="10.5" style="312" customWidth="1"/>
    <col min="3" max="3" width="10.1719" style="312" customWidth="1"/>
    <col min="4" max="4" width="29.8516" style="312" customWidth="1"/>
    <col min="5" max="5" width="22" style="312" customWidth="1"/>
    <col min="6" max="26" width="14.5" style="312" customWidth="1"/>
    <col min="27" max="256" width="14.5" style="312"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5229</v>
      </c>
      <c r="B2" s="149">
        <v>1</v>
      </c>
      <c r="C2" s="149">
        <v>2</v>
      </c>
      <c r="D2" t="s" s="205">
        <v>5237</v>
      </c>
      <c r="E2" t="s" s="205">
        <v>26</v>
      </c>
      <c r="F2" s="223">
        <v>35453</v>
      </c>
      <c r="G2" s="149">
        <v>41513</v>
      </c>
      <c r="H2" s="173">
        <f>SUM(G2-F2)</f>
        <v>6060</v>
      </c>
      <c r="I2" s="167">
        <f>H2/F2</f>
        <v>0.170930527740953</v>
      </c>
      <c r="J2" s="167">
        <f>H2/G2</f>
        <v>0.145978368222003</v>
      </c>
      <c r="K2" s="24"/>
      <c r="L2" s="24"/>
      <c r="M2" s="24"/>
      <c r="N2" s="24"/>
      <c r="O2" s="24"/>
      <c r="P2" s="24"/>
      <c r="Q2" s="24"/>
      <c r="R2" s="24"/>
      <c r="S2" s="24"/>
      <c r="T2" s="24"/>
      <c r="U2" s="24"/>
      <c r="V2" s="24"/>
      <c r="W2" s="24"/>
      <c r="X2" s="24"/>
      <c r="Y2" s="24"/>
      <c r="Z2" s="24"/>
    </row>
    <row r="3" ht="19.15" customHeight="1">
      <c r="A3" t="s" s="138">
        <v>5229</v>
      </c>
      <c r="B3" s="149">
        <v>1</v>
      </c>
      <c r="C3" s="149">
        <v>5</v>
      </c>
      <c r="D3" t="s" s="205">
        <v>5238</v>
      </c>
      <c r="E3" t="s" s="205">
        <v>20</v>
      </c>
      <c r="F3" s="223">
        <v>22600</v>
      </c>
      <c r="G3" s="149">
        <v>25979</v>
      </c>
      <c r="H3" s="173">
        <f>SUM(G3-F3)</f>
        <v>3379</v>
      </c>
      <c r="I3" s="167">
        <f>H3/F3</f>
        <v>0.149513274336283</v>
      </c>
      <c r="J3" s="167">
        <f>H3/G3</f>
        <v>0.130066592247585</v>
      </c>
      <c r="K3" s="24"/>
      <c r="L3" s="24"/>
      <c r="M3" s="24"/>
      <c r="N3" s="24"/>
      <c r="O3" s="24"/>
      <c r="P3" s="24"/>
      <c r="Q3" s="24"/>
      <c r="R3" s="24"/>
      <c r="S3" s="24"/>
      <c r="T3" s="24"/>
      <c r="U3" s="24"/>
      <c r="V3" s="24"/>
      <c r="W3" s="24"/>
      <c r="X3" s="24"/>
      <c r="Y3" s="24"/>
      <c r="Z3" s="24"/>
    </row>
    <row r="4" ht="19.15" customHeight="1">
      <c r="A4" t="s" s="138">
        <v>5229</v>
      </c>
      <c r="B4" s="149">
        <v>1</v>
      </c>
      <c r="C4" s="149">
        <v>7</v>
      </c>
      <c r="D4" t="s" s="205">
        <v>5230</v>
      </c>
      <c r="E4" t="s" s="205">
        <v>22</v>
      </c>
      <c r="F4" s="223">
        <v>14446</v>
      </c>
      <c r="G4" s="149">
        <v>19403</v>
      </c>
      <c r="H4" s="173">
        <f>SUM(G4-F4)</f>
        <v>4957</v>
      </c>
      <c r="I4" s="167">
        <f>H4/F4</f>
        <v>0.343139969541742</v>
      </c>
      <c r="J4" s="167">
        <f>H4/G4</f>
        <v>0.255475957326187</v>
      </c>
      <c r="K4" s="24"/>
      <c r="L4" s="24"/>
      <c r="M4" s="24"/>
      <c r="N4" s="24"/>
      <c r="O4" s="24"/>
      <c r="P4" s="24"/>
      <c r="Q4" s="24"/>
      <c r="R4" s="24"/>
      <c r="S4" s="24"/>
      <c r="T4" s="24"/>
      <c r="U4" s="24"/>
      <c r="V4" s="24"/>
      <c r="W4" s="24"/>
      <c r="X4" s="24"/>
      <c r="Y4" s="24"/>
      <c r="Z4" s="24"/>
    </row>
    <row r="5" ht="19.15" customHeight="1">
      <c r="A5" t="s" s="138">
        <v>5229</v>
      </c>
      <c r="B5" s="149">
        <v>1</v>
      </c>
      <c r="C5" s="149">
        <v>9</v>
      </c>
      <c r="D5" t="s" s="205">
        <v>5239</v>
      </c>
      <c r="E5" t="s" s="205">
        <v>17</v>
      </c>
      <c r="F5" s="223">
        <v>2081</v>
      </c>
      <c r="G5" s="149">
        <v>2770</v>
      </c>
      <c r="H5" s="173">
        <f>SUM(G5-F5)</f>
        <v>689</v>
      </c>
      <c r="I5" s="167">
        <f>H5/F5</f>
        <v>0.331090821720327</v>
      </c>
      <c r="J5" s="167">
        <f>H5/G5</f>
        <v>0.248736462093863</v>
      </c>
      <c r="K5" s="24"/>
      <c r="L5" s="24"/>
      <c r="M5" s="24"/>
      <c r="N5" s="24"/>
      <c r="O5" s="24"/>
      <c r="P5" s="24"/>
      <c r="Q5" s="24"/>
      <c r="R5" s="24"/>
      <c r="S5" s="24"/>
      <c r="T5" s="24"/>
      <c r="U5" s="24"/>
      <c r="V5" s="24"/>
      <c r="W5" s="24"/>
      <c r="X5" s="24"/>
      <c r="Y5" s="24"/>
      <c r="Z5" s="24"/>
    </row>
    <row r="6" ht="19.15" customHeight="1">
      <c r="A6" t="s" s="138">
        <v>5229</v>
      </c>
      <c r="B6" s="149">
        <v>1</v>
      </c>
      <c r="C6" s="149">
        <v>12</v>
      </c>
      <c r="D6" t="s" s="205">
        <v>5240</v>
      </c>
      <c r="E6" t="s" s="205">
        <v>38</v>
      </c>
      <c r="F6" s="223">
        <v>1815</v>
      </c>
      <c r="G6" s="149">
        <v>2118</v>
      </c>
      <c r="H6" s="173">
        <f>SUM(G6-F6)</f>
        <v>303</v>
      </c>
      <c r="I6" s="167">
        <f>H6/F6</f>
        <v>0.166942148760331</v>
      </c>
      <c r="J6" s="167">
        <f>H6/G6</f>
        <v>0.143059490084986</v>
      </c>
      <c r="K6" s="24"/>
      <c r="L6" s="24"/>
      <c r="M6" s="24"/>
      <c r="N6" s="24"/>
      <c r="O6" s="24"/>
      <c r="P6" s="24"/>
      <c r="Q6" s="24"/>
      <c r="R6" s="24"/>
      <c r="S6" s="24"/>
      <c r="T6" s="24"/>
      <c r="U6" s="24"/>
      <c r="V6" s="24"/>
      <c r="W6" s="24"/>
      <c r="X6" s="24"/>
      <c r="Y6" s="24"/>
      <c r="Z6" s="24"/>
    </row>
    <row r="7" ht="19.15" customHeight="1">
      <c r="A7" t="s" s="138">
        <v>5229</v>
      </c>
      <c r="B7" s="149">
        <v>1</v>
      </c>
      <c r="C7" s="149">
        <v>8</v>
      </c>
      <c r="D7" t="s" s="205">
        <v>5231</v>
      </c>
      <c r="E7" t="s" s="205">
        <v>28</v>
      </c>
      <c r="F7" s="223">
        <v>1473</v>
      </c>
      <c r="G7" s="149">
        <v>2054</v>
      </c>
      <c r="H7" s="173">
        <f>SUM(G7-F7)</f>
        <v>581</v>
      </c>
      <c r="I7" s="167">
        <f>H7/F7</f>
        <v>0.394433129667346</v>
      </c>
      <c r="J7" s="167">
        <f>H7/G7</f>
        <v>0.28286270691334</v>
      </c>
      <c r="K7" s="24"/>
      <c r="L7" s="24"/>
      <c r="M7" s="24"/>
      <c r="N7" s="24"/>
      <c r="O7" s="24"/>
      <c r="P7" s="24"/>
      <c r="Q7" s="24"/>
      <c r="R7" s="24"/>
      <c r="S7" s="24"/>
      <c r="T7" s="24"/>
      <c r="U7" s="24"/>
      <c r="V7" s="24"/>
      <c r="W7" s="24"/>
      <c r="X7" s="24"/>
      <c r="Y7" s="24"/>
      <c r="Z7" s="24"/>
    </row>
    <row r="8" ht="19.15" customHeight="1">
      <c r="A8" t="s" s="138">
        <v>5229</v>
      </c>
      <c r="B8" s="149">
        <v>1</v>
      </c>
      <c r="C8" s="149">
        <v>19</v>
      </c>
      <c r="D8" t="s" s="205">
        <v>5233</v>
      </c>
      <c r="E8" t="s" s="205">
        <v>34</v>
      </c>
      <c r="F8" s="223">
        <v>833</v>
      </c>
      <c r="G8" s="149">
        <v>1190</v>
      </c>
      <c r="H8" s="173">
        <f>SUM(G8-F8)</f>
        <v>357</v>
      </c>
      <c r="I8" s="167">
        <f>H8/F8</f>
        <v>0.428571428571429</v>
      </c>
      <c r="J8" s="167">
        <f>H8/G8</f>
        <v>0.3</v>
      </c>
      <c r="K8" s="24"/>
      <c r="L8" s="24"/>
      <c r="M8" s="24"/>
      <c r="N8" s="24"/>
      <c r="O8" s="24"/>
      <c r="P8" s="24"/>
      <c r="Q8" s="24"/>
      <c r="R8" s="24"/>
      <c r="S8" s="24"/>
      <c r="T8" s="24"/>
      <c r="U8" s="24"/>
      <c r="V8" s="24"/>
      <c r="W8" s="24"/>
      <c r="X8" s="24"/>
      <c r="Y8" s="24"/>
      <c r="Z8" s="24"/>
    </row>
    <row r="9" ht="19.15" customHeight="1">
      <c r="A9" t="s" s="138">
        <v>5229</v>
      </c>
      <c r="B9" s="149">
        <v>1</v>
      </c>
      <c r="C9" s="149">
        <v>25</v>
      </c>
      <c r="D9" t="s" s="205">
        <v>5241</v>
      </c>
      <c r="E9" t="s" s="205">
        <v>42</v>
      </c>
      <c r="F9" s="223">
        <v>710</v>
      </c>
      <c r="G9" s="149">
        <v>800</v>
      </c>
      <c r="H9" s="173">
        <f>SUM(G9-F9)</f>
        <v>90</v>
      </c>
      <c r="I9" s="167">
        <f>H9/F9</f>
        <v>0.126760563380282</v>
      </c>
      <c r="J9" s="167">
        <f>H9/G9</f>
        <v>0.1125</v>
      </c>
      <c r="K9" s="24"/>
      <c r="L9" s="24"/>
      <c r="M9" s="24"/>
      <c r="N9" s="24"/>
      <c r="O9" s="24"/>
      <c r="P9" s="24"/>
      <c r="Q9" s="24"/>
      <c r="R9" s="24"/>
      <c r="S9" s="24"/>
      <c r="T9" s="24"/>
      <c r="U9" s="24"/>
      <c r="V9" s="24"/>
      <c r="W9" s="24"/>
      <c r="X9" s="24"/>
      <c r="Y9" s="24"/>
      <c r="Z9" s="24"/>
    </row>
    <row r="10" ht="19.15" customHeight="1">
      <c r="A10" t="s" s="138">
        <v>5229</v>
      </c>
      <c r="B10" s="149">
        <v>1</v>
      </c>
      <c r="C10" s="149">
        <v>1</v>
      </c>
      <c r="D10" t="s" s="205">
        <v>5242</v>
      </c>
      <c r="E10" t="s" s="205">
        <v>36</v>
      </c>
      <c r="F10" s="223">
        <v>627</v>
      </c>
      <c r="G10" s="149">
        <v>778</v>
      </c>
      <c r="H10" s="173">
        <f>SUM(G10-F10)</f>
        <v>151</v>
      </c>
      <c r="I10" s="167">
        <f>H10/F10</f>
        <v>0.240829346092504</v>
      </c>
      <c r="J10" s="167">
        <f>H10/G10</f>
        <v>0.194087403598972</v>
      </c>
      <c r="K10" s="24"/>
      <c r="L10" s="24"/>
      <c r="M10" s="24"/>
      <c r="N10" s="24"/>
      <c r="O10" s="24"/>
      <c r="P10" s="24"/>
      <c r="Q10" s="24"/>
      <c r="R10" s="24"/>
      <c r="S10" s="24"/>
      <c r="T10" s="24"/>
      <c r="U10" s="24"/>
      <c r="V10" s="24"/>
      <c r="W10" s="24"/>
      <c r="X10" s="24"/>
      <c r="Y10" s="24"/>
      <c r="Z10" s="24"/>
    </row>
    <row r="11" ht="19.15" customHeight="1">
      <c r="A11" t="s" s="138">
        <v>5229</v>
      </c>
      <c r="B11" s="149">
        <v>1</v>
      </c>
      <c r="C11" s="149">
        <v>22</v>
      </c>
      <c r="D11" t="s" s="205">
        <v>5243</v>
      </c>
      <c r="E11" t="s" s="205">
        <v>62</v>
      </c>
      <c r="F11" s="223">
        <v>528</v>
      </c>
      <c r="G11" s="149">
        <v>609</v>
      </c>
      <c r="H11" s="173">
        <f>SUM(G11-F11)</f>
        <v>81</v>
      </c>
      <c r="I11" s="167">
        <f>H11/F11</f>
        <v>0.153409090909091</v>
      </c>
      <c r="J11" s="167">
        <f>H11/G11</f>
        <v>0.133004926108374</v>
      </c>
      <c r="K11" s="24"/>
      <c r="L11" s="24"/>
      <c r="M11" s="24"/>
      <c r="N11" s="24"/>
      <c r="O11" s="24"/>
      <c r="P11" s="24"/>
      <c r="Q11" s="24"/>
      <c r="R11" s="24"/>
      <c r="S11" s="24"/>
      <c r="T11" s="24"/>
      <c r="U11" s="24"/>
      <c r="V11" s="24"/>
      <c r="W11" s="24"/>
      <c r="X11" s="24"/>
      <c r="Y11" s="24"/>
      <c r="Z11" s="24"/>
    </row>
    <row r="12" ht="19.15" customHeight="1">
      <c r="A12" t="s" s="138">
        <v>5229</v>
      </c>
      <c r="B12" s="149">
        <v>1</v>
      </c>
      <c r="C12" s="149">
        <v>4</v>
      </c>
      <c r="D12" t="s" s="205">
        <v>5244</v>
      </c>
      <c r="E12" t="s" s="205">
        <v>76</v>
      </c>
      <c r="F12" s="223">
        <v>347</v>
      </c>
      <c r="G12" s="149">
        <v>428</v>
      </c>
      <c r="H12" s="173">
        <f>SUM(G12-F12)</f>
        <v>81</v>
      </c>
      <c r="I12" s="167">
        <f>H12/F12</f>
        <v>0.23342939481268</v>
      </c>
      <c r="J12" s="167">
        <f>H12/G12</f>
        <v>0.189252336448598</v>
      </c>
      <c r="K12" s="24"/>
      <c r="L12" s="24"/>
      <c r="M12" s="24"/>
      <c r="N12" s="24"/>
      <c r="O12" s="24"/>
      <c r="P12" s="24"/>
      <c r="Q12" s="24"/>
      <c r="R12" s="24"/>
      <c r="S12" s="24"/>
      <c r="T12" s="24"/>
      <c r="U12" s="24"/>
      <c r="V12" s="24"/>
      <c r="W12" s="24"/>
      <c r="X12" s="24"/>
      <c r="Y12" s="24"/>
      <c r="Z12" s="24"/>
    </row>
    <row r="13" ht="19.15" customHeight="1">
      <c r="A13" t="s" s="138">
        <v>5229</v>
      </c>
      <c r="B13" s="149">
        <v>1</v>
      </c>
      <c r="C13" s="149">
        <v>13</v>
      </c>
      <c r="D13" t="s" s="205">
        <v>5245</v>
      </c>
      <c r="E13" t="s" s="205">
        <v>30</v>
      </c>
      <c r="F13" s="223">
        <v>283</v>
      </c>
      <c r="G13" s="149">
        <v>366</v>
      </c>
      <c r="H13" s="173">
        <f>SUM(G13-F13)</f>
        <v>83</v>
      </c>
      <c r="I13" s="167">
        <f>H13/F13</f>
        <v>0.293286219081272</v>
      </c>
      <c r="J13" s="167">
        <f>H13/G13</f>
        <v>0.226775956284153</v>
      </c>
      <c r="K13" s="24"/>
      <c r="L13" s="24"/>
      <c r="M13" s="24"/>
      <c r="N13" s="24"/>
      <c r="O13" s="24"/>
      <c r="P13" s="24"/>
      <c r="Q13" s="24"/>
      <c r="R13" s="24"/>
      <c r="S13" s="24"/>
      <c r="T13" s="24"/>
      <c r="U13" s="24"/>
      <c r="V13" s="24"/>
      <c r="W13" s="24"/>
      <c r="X13" s="24"/>
      <c r="Y13" s="24"/>
      <c r="Z13" s="24"/>
    </row>
    <row r="14" ht="19.15" customHeight="1">
      <c r="A14" t="s" s="138">
        <v>5229</v>
      </c>
      <c r="B14" s="149">
        <v>1</v>
      </c>
      <c r="C14" s="149">
        <v>26</v>
      </c>
      <c r="D14" t="s" s="205">
        <v>5236</v>
      </c>
      <c r="E14" t="s" s="205">
        <v>52</v>
      </c>
      <c r="F14" s="223">
        <v>202</v>
      </c>
      <c r="G14" s="149">
        <v>280</v>
      </c>
      <c r="H14" s="173">
        <f>SUM(G14-F14)</f>
        <v>78</v>
      </c>
      <c r="I14" s="167">
        <f>H14/F14</f>
        <v>0.386138613861386</v>
      </c>
      <c r="J14" s="167">
        <f>H14/G14</f>
        <v>0.278571428571429</v>
      </c>
      <c r="K14" s="24"/>
      <c r="L14" s="24"/>
      <c r="M14" s="24"/>
      <c r="N14" s="24"/>
      <c r="O14" s="24"/>
      <c r="P14" s="24"/>
      <c r="Q14" s="24"/>
      <c r="R14" s="24"/>
      <c r="S14" s="24"/>
      <c r="T14" s="24"/>
      <c r="U14" s="24"/>
      <c r="V14" s="24"/>
      <c r="W14" s="24"/>
      <c r="X14" s="24"/>
      <c r="Y14" s="24"/>
      <c r="Z14" s="24"/>
    </row>
    <row r="15" ht="19.15" customHeight="1">
      <c r="A15" t="s" s="138">
        <v>5229</v>
      </c>
      <c r="B15" s="149">
        <v>1</v>
      </c>
      <c r="C15" s="149">
        <v>6</v>
      </c>
      <c r="D15" t="s" s="205">
        <v>5246</v>
      </c>
      <c r="E15" t="s" s="205">
        <v>44</v>
      </c>
      <c r="F15" s="223">
        <v>226</v>
      </c>
      <c r="G15" s="149">
        <v>267</v>
      </c>
      <c r="H15" s="173">
        <f>SUM(G15-F15)</f>
        <v>41</v>
      </c>
      <c r="I15" s="167">
        <f>H15/F15</f>
        <v>0.18141592920354</v>
      </c>
      <c r="J15" s="167">
        <f>H15/G15</f>
        <v>0.153558052434457</v>
      </c>
      <c r="K15" s="24"/>
      <c r="L15" s="24"/>
      <c r="M15" s="24"/>
      <c r="N15" s="24"/>
      <c r="O15" s="24"/>
      <c r="P15" s="24"/>
      <c r="Q15" s="24"/>
      <c r="R15" s="24"/>
      <c r="S15" s="24"/>
      <c r="T15" s="24"/>
      <c r="U15" s="24"/>
      <c r="V15" s="24"/>
      <c r="W15" s="24"/>
      <c r="X15" s="24"/>
      <c r="Y15" s="24"/>
      <c r="Z15" s="24"/>
    </row>
    <row r="16" ht="19.15" customHeight="1">
      <c r="A16" t="s" s="138">
        <v>5229</v>
      </c>
      <c r="B16" s="149">
        <v>1</v>
      </c>
      <c r="C16" s="149">
        <v>29</v>
      </c>
      <c r="D16" t="s" s="205">
        <v>5247</v>
      </c>
      <c r="E16" t="s" s="205">
        <v>1427</v>
      </c>
      <c r="F16" s="223">
        <v>213</v>
      </c>
      <c r="G16" s="149">
        <v>238</v>
      </c>
      <c r="H16" s="173">
        <f>SUM(G16-F16)</f>
        <v>25</v>
      </c>
      <c r="I16" s="167">
        <f>H16/F16</f>
        <v>0.117370892018779</v>
      </c>
      <c r="J16" s="167">
        <f>H16/G16</f>
        <v>0.105042016806723</v>
      </c>
      <c r="K16" s="24"/>
      <c r="L16" s="24"/>
      <c r="M16" s="24"/>
      <c r="N16" s="24"/>
      <c r="O16" s="24"/>
      <c r="P16" s="24"/>
      <c r="Q16" s="24"/>
      <c r="R16" s="24"/>
      <c r="S16" s="24"/>
      <c r="T16" s="24"/>
      <c r="U16" s="24"/>
      <c r="V16" s="24"/>
      <c r="W16" s="24"/>
      <c r="X16" s="24"/>
      <c r="Y16" s="24"/>
      <c r="Z16" s="24"/>
    </row>
    <row r="17" ht="19.15" customHeight="1">
      <c r="A17" t="s" s="138">
        <v>5229</v>
      </c>
      <c r="B17" s="149">
        <v>1</v>
      </c>
      <c r="C17" s="149">
        <v>21</v>
      </c>
      <c r="D17" t="s" s="205">
        <v>5248</v>
      </c>
      <c r="E17" t="s" s="205">
        <v>106</v>
      </c>
      <c r="F17" s="223">
        <v>195</v>
      </c>
      <c r="G17" s="149">
        <v>224</v>
      </c>
      <c r="H17" s="173">
        <f>SUM(G17-F17)</f>
        <v>29</v>
      </c>
      <c r="I17" s="167">
        <f>H17/F17</f>
        <v>0.148717948717949</v>
      </c>
      <c r="J17" s="167">
        <f>H17/G17</f>
        <v>0.129464285714286</v>
      </c>
      <c r="K17" s="24"/>
      <c r="L17" s="24"/>
      <c r="M17" s="24"/>
      <c r="N17" s="24"/>
      <c r="O17" s="24"/>
      <c r="P17" s="24"/>
      <c r="Q17" s="24"/>
      <c r="R17" s="24"/>
      <c r="S17" s="24"/>
      <c r="T17" s="24"/>
      <c r="U17" s="24"/>
      <c r="V17" s="24"/>
      <c r="W17" s="24"/>
      <c r="X17" s="24"/>
      <c r="Y17" s="24"/>
      <c r="Z17" s="24"/>
    </row>
    <row r="18" ht="19.15" customHeight="1">
      <c r="A18" t="s" s="138">
        <v>5229</v>
      </c>
      <c r="B18" s="149">
        <v>1</v>
      </c>
      <c r="C18" s="149">
        <v>30</v>
      </c>
      <c r="D18" t="s" s="205">
        <v>5249</v>
      </c>
      <c r="E18" t="s" s="205">
        <v>103</v>
      </c>
      <c r="F18" s="223">
        <v>175</v>
      </c>
      <c r="G18" s="149">
        <v>200</v>
      </c>
      <c r="H18" s="173">
        <f>SUM(G18-F18)</f>
        <v>25</v>
      </c>
      <c r="I18" s="167">
        <f>H18/F18</f>
        <v>0.142857142857143</v>
      </c>
      <c r="J18" s="167">
        <f>H18/G18</f>
        <v>0.125</v>
      </c>
      <c r="K18" s="24"/>
      <c r="L18" s="24"/>
      <c r="M18" s="24"/>
      <c r="N18" s="24"/>
      <c r="O18" s="24"/>
      <c r="P18" s="24"/>
      <c r="Q18" s="24"/>
      <c r="R18" s="24"/>
      <c r="S18" s="24"/>
      <c r="T18" s="24"/>
      <c r="U18" s="24"/>
      <c r="V18" s="24"/>
      <c r="W18" s="24"/>
      <c r="X18" s="24"/>
      <c r="Y18" s="24"/>
      <c r="Z18" s="24"/>
    </row>
    <row r="19" ht="19.15" customHeight="1">
      <c r="A19" t="s" s="138">
        <v>5229</v>
      </c>
      <c r="B19" s="149">
        <v>1</v>
      </c>
      <c r="C19" s="149">
        <v>17</v>
      </c>
      <c r="D19" t="s" s="205">
        <v>5250</v>
      </c>
      <c r="E19" t="s" s="205">
        <v>74</v>
      </c>
      <c r="F19" s="223">
        <v>122</v>
      </c>
      <c r="G19" s="149">
        <v>162</v>
      </c>
      <c r="H19" s="173">
        <f>SUM(G19-F19)</f>
        <v>40</v>
      </c>
      <c r="I19" s="167">
        <f>H19/F19</f>
        <v>0.327868852459016</v>
      </c>
      <c r="J19" s="167">
        <f>H19/G19</f>
        <v>0.246913580246914</v>
      </c>
      <c r="K19" s="24"/>
      <c r="L19" s="24"/>
      <c r="M19" s="24"/>
      <c r="N19" s="24"/>
      <c r="O19" s="24"/>
      <c r="P19" s="24"/>
      <c r="Q19" s="24"/>
      <c r="R19" s="24"/>
      <c r="S19" s="24"/>
      <c r="T19" s="24"/>
      <c r="U19" s="24"/>
      <c r="V19" s="24"/>
      <c r="W19" s="24"/>
      <c r="X19" s="24"/>
      <c r="Y19" s="24"/>
      <c r="Z19" s="24"/>
    </row>
    <row r="20" ht="19.15" customHeight="1">
      <c r="A20" t="s" s="138">
        <v>5229</v>
      </c>
      <c r="B20" s="149">
        <v>1</v>
      </c>
      <c r="C20" s="149">
        <v>28</v>
      </c>
      <c r="D20" t="s" s="205">
        <v>5251</v>
      </c>
      <c r="E20" t="s" s="205">
        <v>173</v>
      </c>
      <c r="F20" s="223">
        <v>138</v>
      </c>
      <c r="G20" s="149">
        <v>159</v>
      </c>
      <c r="H20" s="173">
        <f>SUM(G20-F20)</f>
        <v>21</v>
      </c>
      <c r="I20" s="167">
        <f>H20/F20</f>
        <v>0.152173913043478</v>
      </c>
      <c r="J20" s="167">
        <f>H20/G20</f>
        <v>0.132075471698113</v>
      </c>
      <c r="K20" s="24"/>
      <c r="L20" s="24"/>
      <c r="M20" s="24"/>
      <c r="N20" s="24"/>
      <c r="O20" s="24"/>
      <c r="P20" s="24"/>
      <c r="Q20" s="24"/>
      <c r="R20" s="24"/>
      <c r="S20" s="24"/>
      <c r="T20" s="24"/>
      <c r="U20" s="24"/>
      <c r="V20" s="24"/>
      <c r="W20" s="24"/>
      <c r="X20" s="24"/>
      <c r="Y20" s="24"/>
      <c r="Z20" s="24"/>
    </row>
    <row r="21" ht="19.15" customHeight="1">
      <c r="A21" t="s" s="138">
        <v>5229</v>
      </c>
      <c r="B21" s="149">
        <v>1</v>
      </c>
      <c r="C21" s="149">
        <v>31</v>
      </c>
      <c r="D21" t="s" s="205">
        <v>5252</v>
      </c>
      <c r="E21" t="s" s="205">
        <v>68</v>
      </c>
      <c r="F21" s="223">
        <v>138</v>
      </c>
      <c r="G21" s="149">
        <v>158</v>
      </c>
      <c r="H21" s="173">
        <f>SUM(G21-F21)</f>
        <v>20</v>
      </c>
      <c r="I21" s="167">
        <f>H21/F21</f>
        <v>0.144927536231884</v>
      </c>
      <c r="J21" s="167">
        <f>H21/G21</f>
        <v>0.126582278481013</v>
      </c>
      <c r="K21" s="24"/>
      <c r="L21" s="24"/>
      <c r="M21" s="24"/>
      <c r="N21" s="24"/>
      <c r="O21" s="24"/>
      <c r="P21" s="24"/>
      <c r="Q21" s="24"/>
      <c r="R21" s="24"/>
      <c r="S21" s="24"/>
      <c r="T21" s="24"/>
      <c r="U21" s="24"/>
      <c r="V21" s="24"/>
      <c r="W21" s="24"/>
      <c r="X21" s="24"/>
      <c r="Y21" s="24"/>
      <c r="Z21" s="24"/>
    </row>
    <row r="22" ht="19.15" customHeight="1">
      <c r="A22" t="s" s="138">
        <v>5229</v>
      </c>
      <c r="B22" s="149">
        <v>1</v>
      </c>
      <c r="C22" s="149">
        <v>15</v>
      </c>
      <c r="D22" t="s" s="205">
        <v>5253</v>
      </c>
      <c r="E22" t="s" s="205">
        <v>112</v>
      </c>
      <c r="F22" s="223">
        <v>128</v>
      </c>
      <c r="G22" s="149">
        <v>156</v>
      </c>
      <c r="H22" s="173">
        <f>SUM(G22-F22)</f>
        <v>28</v>
      </c>
      <c r="I22" s="167">
        <f>H22/F22</f>
        <v>0.21875</v>
      </c>
      <c r="J22" s="167">
        <f>H22/G22</f>
        <v>0.179487179487179</v>
      </c>
      <c r="K22" s="24"/>
      <c r="L22" s="24"/>
      <c r="M22" s="24"/>
      <c r="N22" s="24"/>
      <c r="O22" s="24"/>
      <c r="P22" s="24"/>
      <c r="Q22" s="24"/>
      <c r="R22" s="24"/>
      <c r="S22" s="24"/>
      <c r="T22" s="24"/>
      <c r="U22" s="24"/>
      <c r="V22" s="24"/>
      <c r="W22" s="24"/>
      <c r="X22" s="24"/>
      <c r="Y22" s="24"/>
      <c r="Z22" s="24"/>
    </row>
    <row r="23" ht="19.15" customHeight="1">
      <c r="A23" t="s" s="138">
        <v>5229</v>
      </c>
      <c r="B23" s="149">
        <v>1</v>
      </c>
      <c r="C23" s="149">
        <v>16</v>
      </c>
      <c r="D23" t="s" s="205">
        <v>5479</v>
      </c>
      <c r="E23" t="s" s="205">
        <v>60</v>
      </c>
      <c r="F23" s="223">
        <v>99</v>
      </c>
      <c r="G23" s="149">
        <v>136</v>
      </c>
      <c r="H23" s="173">
        <f>SUM(G23-F23)</f>
        <v>37</v>
      </c>
      <c r="I23" s="167">
        <f>H23/F23</f>
        <v>0.373737373737374</v>
      </c>
      <c r="J23" s="167">
        <f>H23/G23</f>
        <v>0.272058823529412</v>
      </c>
      <c r="K23" s="24"/>
      <c r="L23" s="24"/>
      <c r="M23" s="24"/>
      <c r="N23" s="24"/>
      <c r="O23" s="24"/>
      <c r="P23" s="24"/>
      <c r="Q23" s="24"/>
      <c r="R23" s="24"/>
      <c r="S23" s="24"/>
      <c r="T23" s="24"/>
      <c r="U23" s="24"/>
      <c r="V23" s="24"/>
      <c r="W23" s="24"/>
      <c r="X23" s="24"/>
      <c r="Y23" s="24"/>
      <c r="Z23" s="24"/>
    </row>
    <row r="24" ht="19.15" customHeight="1">
      <c r="A24" t="s" s="138">
        <v>5229</v>
      </c>
      <c r="B24" s="149">
        <v>1</v>
      </c>
      <c r="C24" s="149">
        <v>11</v>
      </c>
      <c r="D24" t="s" s="205">
        <v>5480</v>
      </c>
      <c r="E24" t="s" s="205">
        <v>48</v>
      </c>
      <c r="F24" s="223">
        <v>94</v>
      </c>
      <c r="G24" s="149">
        <v>126</v>
      </c>
      <c r="H24" s="173">
        <f>SUM(G24-F24)</f>
        <v>32</v>
      </c>
      <c r="I24" s="167">
        <f>H24/F24</f>
        <v>0.340425531914894</v>
      </c>
      <c r="J24" s="167">
        <f>H24/G24</f>
        <v>0.253968253968254</v>
      </c>
      <c r="K24" s="24"/>
      <c r="L24" s="24"/>
      <c r="M24" s="24"/>
      <c r="N24" s="24"/>
      <c r="O24" s="24"/>
      <c r="P24" s="24"/>
      <c r="Q24" s="24"/>
      <c r="R24" s="24"/>
      <c r="S24" s="24"/>
      <c r="T24" s="24"/>
      <c r="U24" s="24"/>
      <c r="V24" s="24"/>
      <c r="W24" s="24"/>
      <c r="X24" s="24"/>
      <c r="Y24" s="24"/>
      <c r="Z24" s="24"/>
    </row>
    <row r="25" ht="19.15" customHeight="1">
      <c r="A25" t="s" s="138">
        <v>5229</v>
      </c>
      <c r="B25" s="149">
        <v>1</v>
      </c>
      <c r="C25" s="149">
        <v>10</v>
      </c>
      <c r="D25" t="s" s="205">
        <v>5481</v>
      </c>
      <c r="E25" t="s" s="205">
        <v>101</v>
      </c>
      <c r="F25" s="223">
        <v>84</v>
      </c>
      <c r="G25" s="149">
        <v>114</v>
      </c>
      <c r="H25" s="173">
        <f>SUM(G25-F25)</f>
        <v>30</v>
      </c>
      <c r="I25" s="167">
        <f>H25/F25</f>
        <v>0.357142857142857</v>
      </c>
      <c r="J25" s="167">
        <f>H25/G25</f>
        <v>0.263157894736842</v>
      </c>
      <c r="K25" s="24"/>
      <c r="L25" s="24"/>
      <c r="M25" s="24"/>
      <c r="N25" s="24"/>
      <c r="O25" s="24"/>
      <c r="P25" s="24"/>
      <c r="Q25" s="24"/>
      <c r="R25" s="24"/>
      <c r="S25" s="24"/>
      <c r="T25" s="24"/>
      <c r="U25" s="24"/>
      <c r="V25" s="24"/>
      <c r="W25" s="24"/>
      <c r="X25" s="24"/>
      <c r="Y25" s="24"/>
      <c r="Z25" s="24"/>
    </row>
    <row r="26" ht="19.15" customHeight="1">
      <c r="A26" t="s" s="138">
        <v>5229</v>
      </c>
      <c r="B26" s="149">
        <v>1</v>
      </c>
      <c r="C26" s="149">
        <v>23</v>
      </c>
      <c r="D26" t="s" s="205">
        <v>5482</v>
      </c>
      <c r="E26" t="s" s="205">
        <v>72</v>
      </c>
      <c r="F26" s="223">
        <v>60</v>
      </c>
      <c r="G26" s="149">
        <v>82</v>
      </c>
      <c r="H26" s="173">
        <f>SUM(G26-F26)</f>
        <v>22</v>
      </c>
      <c r="I26" s="167">
        <f>H26/F26</f>
        <v>0.366666666666667</v>
      </c>
      <c r="J26" s="167">
        <f>H26/G26</f>
        <v>0.268292682926829</v>
      </c>
      <c r="K26" s="24"/>
      <c r="L26" s="24"/>
      <c r="M26" s="24"/>
      <c r="N26" s="24"/>
      <c r="O26" s="24"/>
      <c r="P26" s="24"/>
      <c r="Q26" s="24"/>
      <c r="R26" s="24"/>
      <c r="S26" s="24"/>
      <c r="T26" s="24"/>
      <c r="U26" s="24"/>
      <c r="V26" s="24"/>
      <c r="W26" s="24"/>
      <c r="X26" s="24"/>
      <c r="Y26" s="24"/>
      <c r="Z26" s="24"/>
    </row>
    <row r="27" ht="19.15" customHeight="1">
      <c r="A27" t="s" s="138">
        <v>5229</v>
      </c>
      <c r="B27" s="149">
        <v>1</v>
      </c>
      <c r="C27" s="149">
        <v>27</v>
      </c>
      <c r="D27" t="s" s="205">
        <v>5254</v>
      </c>
      <c r="E27" t="s" s="205">
        <v>281</v>
      </c>
      <c r="F27" s="223">
        <v>73</v>
      </c>
      <c r="G27" s="149">
        <v>78</v>
      </c>
      <c r="H27" s="173">
        <f>SUM(G27-F27)</f>
        <v>5</v>
      </c>
      <c r="I27" s="167">
        <f>H27/F27</f>
        <v>0.0684931506849315</v>
      </c>
      <c r="J27" s="167">
        <f>H27/G27</f>
        <v>0.0641025641025641</v>
      </c>
      <c r="K27" s="24"/>
      <c r="L27" s="24"/>
      <c r="M27" s="24"/>
      <c r="N27" s="24"/>
      <c r="O27" s="24"/>
      <c r="P27" s="24"/>
      <c r="Q27" s="24"/>
      <c r="R27" s="24"/>
      <c r="S27" s="24"/>
      <c r="T27" s="24"/>
      <c r="U27" s="24"/>
      <c r="V27" s="24"/>
      <c r="W27" s="24"/>
      <c r="X27" s="24"/>
      <c r="Y27" s="24"/>
      <c r="Z27" s="24"/>
    </row>
    <row r="28" ht="19.15" customHeight="1">
      <c r="A28" t="s" s="138">
        <v>5229</v>
      </c>
      <c r="B28" s="149">
        <v>1</v>
      </c>
      <c r="C28" s="149">
        <v>24</v>
      </c>
      <c r="D28" t="s" s="205">
        <v>5255</v>
      </c>
      <c r="E28" t="s" s="205">
        <v>46</v>
      </c>
      <c r="F28" s="223">
        <v>54</v>
      </c>
      <c r="G28" s="149">
        <v>64</v>
      </c>
      <c r="H28" s="173">
        <f>SUM(G28-F28)</f>
        <v>10</v>
      </c>
      <c r="I28" s="167">
        <f>H28/F28</f>
        <v>0.185185185185185</v>
      </c>
      <c r="J28" s="167">
        <f>H28/G28</f>
        <v>0.15625</v>
      </c>
      <c r="K28" s="24"/>
      <c r="L28" s="24"/>
      <c r="M28" s="24"/>
      <c r="N28" s="24"/>
      <c r="O28" s="24"/>
      <c r="P28" s="24"/>
      <c r="Q28" s="24"/>
      <c r="R28" s="24"/>
      <c r="S28" s="24"/>
      <c r="T28" s="24"/>
      <c r="U28" s="24"/>
      <c r="V28" s="24"/>
      <c r="W28" s="24"/>
      <c r="X28" s="24"/>
      <c r="Y28" s="24"/>
      <c r="Z28" s="24"/>
    </row>
    <row r="29" ht="19.15" customHeight="1">
      <c r="A29" t="s" s="138">
        <v>5229</v>
      </c>
      <c r="B29" s="149">
        <v>1</v>
      </c>
      <c r="C29" s="149">
        <v>18</v>
      </c>
      <c r="D29" t="s" s="205">
        <v>5483</v>
      </c>
      <c r="E29" t="s" s="205">
        <v>116</v>
      </c>
      <c r="F29" s="223">
        <v>43</v>
      </c>
      <c r="G29" s="149">
        <v>63</v>
      </c>
      <c r="H29" s="173">
        <f>SUM(G29-F29)</f>
        <v>20</v>
      </c>
      <c r="I29" s="167">
        <f>H29/F29</f>
        <v>0.465116279069767</v>
      </c>
      <c r="J29" s="167">
        <f>H29/G29</f>
        <v>0.317460317460317</v>
      </c>
      <c r="K29" s="24"/>
      <c r="L29" s="24"/>
      <c r="M29" s="24"/>
      <c r="N29" s="24"/>
      <c r="O29" s="24"/>
      <c r="P29" s="24"/>
      <c r="Q29" s="24"/>
      <c r="R29" s="24"/>
      <c r="S29" s="24"/>
      <c r="T29" s="24"/>
      <c r="U29" s="24"/>
      <c r="V29" s="24"/>
      <c r="W29" s="24"/>
      <c r="X29" s="24"/>
      <c r="Y29" s="24"/>
      <c r="Z29" s="24"/>
    </row>
    <row r="30" ht="19.15" customHeight="1">
      <c r="A30" t="s" s="138">
        <v>5229</v>
      </c>
      <c r="B30" s="149">
        <v>1</v>
      </c>
      <c r="C30" s="149">
        <v>20</v>
      </c>
      <c r="D30" t="s" s="205">
        <v>5256</v>
      </c>
      <c r="E30" t="s" s="205">
        <v>147</v>
      </c>
      <c r="F30" s="223">
        <v>46</v>
      </c>
      <c r="G30" s="149">
        <v>54</v>
      </c>
      <c r="H30" s="173">
        <f>SUM(G30-F30)</f>
        <v>8</v>
      </c>
      <c r="I30" s="167">
        <f>H30/F30</f>
        <v>0.173913043478261</v>
      </c>
      <c r="J30" s="167">
        <f>H30/G30</f>
        <v>0.148148148148148</v>
      </c>
      <c r="K30" s="24"/>
      <c r="L30" s="24"/>
      <c r="M30" s="24"/>
      <c r="N30" s="24"/>
      <c r="O30" s="24"/>
      <c r="P30" s="24"/>
      <c r="Q30" s="24"/>
      <c r="R30" s="24"/>
      <c r="S30" s="24"/>
      <c r="T30" s="24"/>
      <c r="U30" s="24"/>
      <c r="V30" s="24"/>
      <c r="W30" s="24"/>
      <c r="X30" s="24"/>
      <c r="Y30" s="24"/>
      <c r="Z30" s="24"/>
    </row>
    <row r="31" ht="19.15" customHeight="1">
      <c r="A31" t="s" s="138">
        <v>5229</v>
      </c>
      <c r="B31" s="149">
        <v>1</v>
      </c>
      <c r="C31" s="149">
        <v>3</v>
      </c>
      <c r="D31" t="s" s="205">
        <v>5257</v>
      </c>
      <c r="E31" t="s" s="205">
        <v>78</v>
      </c>
      <c r="F31" s="223">
        <v>0</v>
      </c>
      <c r="G31" s="149">
        <v>0</v>
      </c>
      <c r="H31" s="173">
        <f>SUM(G31-F31)</f>
        <v>0</v>
      </c>
      <c r="I31" s="207">
        <f>H31/F31</f>
      </c>
      <c r="J31" s="207">
        <f>H31/G31</f>
      </c>
      <c r="K31" s="24"/>
      <c r="L31" s="24"/>
      <c r="M31" s="24"/>
      <c r="N31" s="24"/>
      <c r="O31" s="24"/>
      <c r="P31" s="24"/>
      <c r="Q31" s="24"/>
      <c r="R31" s="24"/>
      <c r="S31" s="24"/>
      <c r="T31" s="24"/>
      <c r="U31" s="24"/>
      <c r="V31" s="24"/>
      <c r="W31" s="24"/>
      <c r="X31" s="24"/>
      <c r="Y31" s="24"/>
      <c r="Z31" s="24"/>
    </row>
    <row r="32" ht="19.15" customHeight="1">
      <c r="A32" t="s" s="138">
        <v>5229</v>
      </c>
      <c r="B32" s="149">
        <v>1</v>
      </c>
      <c r="C32" s="149">
        <v>14</v>
      </c>
      <c r="D32" t="s" s="205">
        <v>5258</v>
      </c>
      <c r="E32" t="s" s="205">
        <v>380</v>
      </c>
      <c r="F32" s="223">
        <v>0</v>
      </c>
      <c r="G32" s="149">
        <v>0</v>
      </c>
      <c r="H32" s="206">
        <f>SUM(G32-F32)</f>
        <v>0</v>
      </c>
      <c r="I32" s="176">
        <f>H32/F32</f>
      </c>
      <c r="J32" s="176">
        <f>H32/G32</f>
      </c>
      <c r="K32" s="174"/>
      <c r="L32" s="174"/>
      <c r="M32" s="174"/>
      <c r="N32" s="174"/>
      <c r="O32" s="174"/>
      <c r="P32" s="174"/>
      <c r="Q32" s="174"/>
      <c r="R32" s="174"/>
      <c r="S32" s="174"/>
      <c r="T32" s="174"/>
      <c r="U32" s="174"/>
      <c r="V32" s="174"/>
      <c r="W32" s="174"/>
      <c r="X32" s="174"/>
      <c r="Y32" s="174"/>
      <c r="Z32" s="174"/>
    </row>
    <row r="33" ht="19.15" customHeight="1">
      <c r="A33" s="177"/>
      <c r="B33" s="178"/>
      <c r="C33" s="178"/>
      <c r="D33" s="179"/>
      <c r="E33" s="179"/>
      <c r="F33" s="181">
        <f>SUM(F2:F32)</f>
        <v>83286</v>
      </c>
      <c r="G33" s="180">
        <f>SUM(G2:G32)</f>
        <v>100569</v>
      </c>
      <c r="H33" s="181">
        <f>SUM(H2:H32)</f>
        <v>17283</v>
      </c>
      <c r="I33" s="182">
        <f>H33/F33</f>
        <v>0.207513867876954</v>
      </c>
      <c r="J33" s="182">
        <f>H33/G33</f>
        <v>0.171852161202756</v>
      </c>
      <c r="K33" s="183"/>
      <c r="L33" s="183"/>
      <c r="M33" s="183"/>
      <c r="N33" s="183"/>
      <c r="O33" s="183"/>
      <c r="P33" s="183"/>
      <c r="Q33" s="183"/>
      <c r="R33" s="183"/>
      <c r="S33" s="183"/>
      <c r="T33" s="183"/>
      <c r="U33" s="183"/>
      <c r="V33" s="183"/>
      <c r="W33" s="183"/>
      <c r="X33" s="183"/>
      <c r="Y33" s="183"/>
      <c r="Z33" s="184"/>
    </row>
    <row r="34" ht="19.15" customHeight="1">
      <c r="A34" s="230"/>
      <c r="B34" s="231"/>
      <c r="C34" s="231"/>
      <c r="D34" s="232"/>
      <c r="E34" s="232"/>
      <c r="F34" s="233"/>
      <c r="G34" s="231"/>
      <c r="H34" s="234"/>
      <c r="I34" s="188"/>
      <c r="J34" s="188"/>
      <c r="K34" s="189"/>
      <c r="L34" s="189"/>
      <c r="M34" s="189"/>
      <c r="N34" s="189"/>
      <c r="O34" s="189"/>
      <c r="P34" s="189"/>
      <c r="Q34" s="189"/>
      <c r="R34" s="189"/>
      <c r="S34" s="189"/>
      <c r="T34" s="189"/>
      <c r="U34" s="189"/>
      <c r="V34" s="189"/>
      <c r="W34" s="189"/>
      <c r="X34" s="189"/>
      <c r="Y34" s="189"/>
      <c r="Z34" s="189"/>
    </row>
    <row r="35" ht="19.15" customHeight="1">
      <c r="A35" t="s" s="138">
        <v>5229</v>
      </c>
      <c r="B35" s="149">
        <v>2</v>
      </c>
      <c r="C35" s="149">
        <v>3</v>
      </c>
      <c r="D35" t="s" s="205">
        <v>5259</v>
      </c>
      <c r="E35" t="s" s="205">
        <v>26</v>
      </c>
      <c r="F35" s="223">
        <v>30026</v>
      </c>
      <c r="G35" s="149">
        <v>34212</v>
      </c>
      <c r="H35" s="173">
        <f>SUM(G35-F35)</f>
        <v>4186</v>
      </c>
      <c r="I35" s="167">
        <f>H35/F35</f>
        <v>0.139412509158729</v>
      </c>
      <c r="J35" s="167">
        <f>H35/G35</f>
        <v>0.122354729334736</v>
      </c>
      <c r="K35" s="24"/>
      <c r="L35" s="24"/>
      <c r="M35" s="24"/>
      <c r="N35" s="24"/>
      <c r="O35" s="24"/>
      <c r="P35" s="24"/>
      <c r="Q35" s="24"/>
      <c r="R35" s="24"/>
      <c r="S35" s="24"/>
      <c r="T35" s="24"/>
      <c r="U35" s="24"/>
      <c r="V35" s="24"/>
      <c r="W35" s="24"/>
      <c r="X35" s="24"/>
      <c r="Y35" s="24"/>
      <c r="Z35" s="24"/>
    </row>
    <row r="36" ht="19.15" customHeight="1">
      <c r="A36" t="s" s="138">
        <v>5229</v>
      </c>
      <c r="B36" s="149">
        <v>2</v>
      </c>
      <c r="C36" s="149">
        <v>7</v>
      </c>
      <c r="D36" t="s" s="205">
        <v>5260</v>
      </c>
      <c r="E36" t="s" s="205">
        <v>84</v>
      </c>
      <c r="F36" s="223">
        <v>24967</v>
      </c>
      <c r="G36" s="149">
        <v>27956</v>
      </c>
      <c r="H36" s="173">
        <f>SUM(G36-F36)</f>
        <v>2989</v>
      </c>
      <c r="I36" s="167">
        <f>H36/F36</f>
        <v>0.119718027796692</v>
      </c>
      <c r="J36" s="167">
        <f>H36/G36</f>
        <v>0.106918014022035</v>
      </c>
      <c r="K36" s="24"/>
      <c r="L36" s="24"/>
      <c r="M36" s="24"/>
      <c r="N36" s="24"/>
      <c r="O36" s="24"/>
      <c r="P36" s="24"/>
      <c r="Q36" s="24"/>
      <c r="R36" s="24"/>
      <c r="S36" s="24"/>
      <c r="T36" s="24"/>
      <c r="U36" s="24"/>
      <c r="V36" s="24"/>
      <c r="W36" s="24"/>
      <c r="X36" s="24"/>
      <c r="Y36" s="24"/>
      <c r="Z36" s="24"/>
    </row>
    <row r="37" ht="19.15" customHeight="1">
      <c r="A37" t="s" s="138">
        <v>5229</v>
      </c>
      <c r="B37" s="149">
        <v>2</v>
      </c>
      <c r="C37" s="149">
        <v>9</v>
      </c>
      <c r="D37" t="s" s="205">
        <v>5261</v>
      </c>
      <c r="E37" t="s" s="205">
        <v>20</v>
      </c>
      <c r="F37" s="223">
        <v>11715</v>
      </c>
      <c r="G37" s="149">
        <v>13137</v>
      </c>
      <c r="H37" s="173">
        <f>SUM(G37-F37)</f>
        <v>1422</v>
      </c>
      <c r="I37" s="167">
        <f>H37/F37</f>
        <v>0.121382842509603</v>
      </c>
      <c r="J37" s="167">
        <f>H37/G37</f>
        <v>0.108243891299383</v>
      </c>
      <c r="K37" s="24"/>
      <c r="L37" s="24"/>
      <c r="M37" s="24"/>
      <c r="N37" s="24"/>
      <c r="O37" s="24"/>
      <c r="P37" s="24"/>
      <c r="Q37" s="24"/>
      <c r="R37" s="24"/>
      <c r="S37" s="24"/>
      <c r="T37" s="24"/>
      <c r="U37" s="24"/>
      <c r="V37" s="24"/>
      <c r="W37" s="24"/>
      <c r="X37" s="24"/>
      <c r="Y37" s="24"/>
      <c r="Z37" s="24"/>
    </row>
    <row r="38" ht="19.15" customHeight="1">
      <c r="A38" t="s" s="138">
        <v>5229</v>
      </c>
      <c r="B38" s="149">
        <v>2</v>
      </c>
      <c r="C38" s="149">
        <v>16</v>
      </c>
      <c r="D38" t="s" s="205">
        <v>5262</v>
      </c>
      <c r="E38" t="s" s="205">
        <v>22</v>
      </c>
      <c r="F38" s="223">
        <v>10409</v>
      </c>
      <c r="G38" s="149">
        <v>11560</v>
      </c>
      <c r="H38" s="173">
        <f>SUM(G38-F38)</f>
        <v>1151</v>
      </c>
      <c r="I38" s="167">
        <f>H38/F38</f>
        <v>0.110577384955327</v>
      </c>
      <c r="J38" s="167">
        <f>H38/G38</f>
        <v>0.09956747404844291</v>
      </c>
      <c r="K38" s="24"/>
      <c r="L38" s="24"/>
      <c r="M38" s="24"/>
      <c r="N38" s="24"/>
      <c r="O38" s="24"/>
      <c r="P38" s="24"/>
      <c r="Q38" s="24"/>
      <c r="R38" s="24"/>
      <c r="S38" s="24"/>
      <c r="T38" s="24"/>
      <c r="U38" s="24"/>
      <c r="V38" s="24"/>
      <c r="W38" s="24"/>
      <c r="X38" s="24"/>
      <c r="Y38" s="24"/>
      <c r="Z38" s="24"/>
    </row>
    <row r="39" ht="19.15" customHeight="1">
      <c r="A39" t="s" s="138">
        <v>5229</v>
      </c>
      <c r="B39" s="149">
        <v>2</v>
      </c>
      <c r="C39" s="149">
        <v>6</v>
      </c>
      <c r="D39" t="s" s="205">
        <v>5263</v>
      </c>
      <c r="E39" t="s" s="205">
        <v>17</v>
      </c>
      <c r="F39" s="223">
        <v>1821</v>
      </c>
      <c r="G39" s="149">
        <v>2091</v>
      </c>
      <c r="H39" s="173">
        <f>SUM(G39-F39)</f>
        <v>270</v>
      </c>
      <c r="I39" s="167">
        <f>H39/F39</f>
        <v>0.14827018121911</v>
      </c>
      <c r="J39" s="167">
        <f>H39/G39</f>
        <v>0.129124820659971</v>
      </c>
      <c r="K39" s="24"/>
      <c r="L39" s="24"/>
      <c r="M39" s="24"/>
      <c r="N39" s="24"/>
      <c r="O39" s="24"/>
      <c r="P39" s="24"/>
      <c r="Q39" s="24"/>
      <c r="R39" s="24"/>
      <c r="S39" s="24"/>
      <c r="T39" s="24"/>
      <c r="U39" s="24"/>
      <c r="V39" s="24"/>
      <c r="W39" s="24"/>
      <c r="X39" s="24"/>
      <c r="Y39" s="24"/>
      <c r="Z39" s="24"/>
    </row>
    <row r="40" ht="19.15" customHeight="1">
      <c r="A40" t="s" s="138">
        <v>5229</v>
      </c>
      <c r="B40" s="149">
        <v>2</v>
      </c>
      <c r="C40" s="149">
        <v>10</v>
      </c>
      <c r="D40" t="s" s="205">
        <v>5264</v>
      </c>
      <c r="E40" t="s" s="205">
        <v>28</v>
      </c>
      <c r="F40" s="223">
        <v>762</v>
      </c>
      <c r="G40" s="149">
        <v>868</v>
      </c>
      <c r="H40" s="173">
        <f>SUM(G40-F40)</f>
        <v>106</v>
      </c>
      <c r="I40" s="167">
        <f>H40/F40</f>
        <v>0.139107611548556</v>
      </c>
      <c r="J40" s="167">
        <f>H40/G40</f>
        <v>0.122119815668203</v>
      </c>
      <c r="K40" s="24"/>
      <c r="L40" s="24"/>
      <c r="M40" s="24"/>
      <c r="N40" s="24"/>
      <c r="O40" s="24"/>
      <c r="P40" s="24"/>
      <c r="Q40" s="24"/>
      <c r="R40" s="24"/>
      <c r="S40" s="24"/>
      <c r="T40" s="24"/>
      <c r="U40" s="24"/>
      <c r="V40" s="24"/>
      <c r="W40" s="24"/>
      <c r="X40" s="24"/>
      <c r="Y40" s="24"/>
      <c r="Z40" s="24"/>
    </row>
    <row r="41" ht="19.15" customHeight="1">
      <c r="A41" t="s" s="138">
        <v>5229</v>
      </c>
      <c r="B41" s="149">
        <v>2</v>
      </c>
      <c r="C41" s="149">
        <v>23</v>
      </c>
      <c r="D41" t="s" s="205">
        <v>5265</v>
      </c>
      <c r="E41" t="s" s="205">
        <v>46</v>
      </c>
      <c r="F41" s="223">
        <v>525</v>
      </c>
      <c r="G41" s="149">
        <v>591</v>
      </c>
      <c r="H41" s="173">
        <f>SUM(G41-F41)</f>
        <v>66</v>
      </c>
      <c r="I41" s="167">
        <f>H41/F41</f>
        <v>0.125714285714286</v>
      </c>
      <c r="J41" s="167">
        <f>H41/G41</f>
        <v>0.111675126903553</v>
      </c>
      <c r="K41" s="24"/>
      <c r="L41" s="24"/>
      <c r="M41" s="24"/>
      <c r="N41" s="24"/>
      <c r="O41" s="24"/>
      <c r="P41" s="24"/>
      <c r="Q41" s="24"/>
      <c r="R41" s="24"/>
      <c r="S41" s="24"/>
      <c r="T41" s="24"/>
      <c r="U41" s="24"/>
      <c r="V41" s="24"/>
      <c r="W41" s="24"/>
      <c r="X41" s="24"/>
      <c r="Y41" s="24"/>
      <c r="Z41" s="24"/>
    </row>
    <row r="42" ht="19.15" customHeight="1">
      <c r="A42" t="s" s="138">
        <v>5229</v>
      </c>
      <c r="B42" s="149">
        <v>2</v>
      </c>
      <c r="C42" s="149">
        <v>1</v>
      </c>
      <c r="D42" t="s" s="205">
        <v>5266</v>
      </c>
      <c r="E42" t="s" s="205">
        <v>30</v>
      </c>
      <c r="F42" s="223">
        <v>521</v>
      </c>
      <c r="G42" s="149">
        <v>556</v>
      </c>
      <c r="H42" s="173">
        <f>SUM(G42-F42)</f>
        <v>35</v>
      </c>
      <c r="I42" s="167">
        <f>H42/F42</f>
        <v>0.0671785028790787</v>
      </c>
      <c r="J42" s="167">
        <f>H42/G42</f>
        <v>0.0629496402877698</v>
      </c>
      <c r="K42" s="24"/>
      <c r="L42" s="24"/>
      <c r="M42" s="24"/>
      <c r="N42" s="24"/>
      <c r="O42" s="24"/>
      <c r="P42" s="24"/>
      <c r="Q42" s="24"/>
      <c r="R42" s="24"/>
      <c r="S42" s="24"/>
      <c r="T42" s="24"/>
      <c r="U42" s="24"/>
      <c r="V42" s="24"/>
      <c r="W42" s="24"/>
      <c r="X42" s="24"/>
      <c r="Y42" s="24"/>
      <c r="Z42" s="24"/>
    </row>
    <row r="43" ht="19.15" customHeight="1">
      <c r="A43" t="s" s="138">
        <v>5229</v>
      </c>
      <c r="B43" s="149">
        <v>2</v>
      </c>
      <c r="C43" s="149">
        <v>27</v>
      </c>
      <c r="D43" t="s" s="205">
        <v>5267</v>
      </c>
      <c r="E43" t="s" s="205">
        <v>1427</v>
      </c>
      <c r="F43" s="223">
        <v>404</v>
      </c>
      <c r="G43" s="149">
        <v>443</v>
      </c>
      <c r="H43" s="173">
        <f>SUM(G43-F43)</f>
        <v>39</v>
      </c>
      <c r="I43" s="167">
        <f>H43/F43</f>
        <v>0.0965346534653465</v>
      </c>
      <c r="J43" s="167">
        <f>H43/G43</f>
        <v>0.0880361173814898</v>
      </c>
      <c r="K43" s="24"/>
      <c r="L43" s="24"/>
      <c r="M43" s="24"/>
      <c r="N43" s="24"/>
      <c r="O43" s="24"/>
      <c r="P43" s="24"/>
      <c r="Q43" s="24"/>
      <c r="R43" s="24"/>
      <c r="S43" s="24"/>
      <c r="T43" s="24"/>
      <c r="U43" s="24"/>
      <c r="V43" s="24"/>
      <c r="W43" s="24"/>
      <c r="X43" s="24"/>
      <c r="Y43" s="24"/>
      <c r="Z43" s="24"/>
    </row>
    <row r="44" ht="19.15" customHeight="1">
      <c r="A44" t="s" s="138">
        <v>5229</v>
      </c>
      <c r="B44" s="149">
        <v>2</v>
      </c>
      <c r="C44" s="149">
        <v>5</v>
      </c>
      <c r="D44" t="s" s="205">
        <v>5268</v>
      </c>
      <c r="E44" t="s" s="205">
        <v>38</v>
      </c>
      <c r="F44" s="223">
        <v>380</v>
      </c>
      <c r="G44" s="149">
        <v>418</v>
      </c>
      <c r="H44" s="173">
        <f>SUM(G44-F44)</f>
        <v>38</v>
      </c>
      <c r="I44" s="167">
        <f>H44/F44</f>
        <v>0.1</v>
      </c>
      <c r="J44" s="167">
        <f>H44/G44</f>
        <v>0.0909090909090909</v>
      </c>
      <c r="K44" s="24"/>
      <c r="L44" s="24"/>
      <c r="M44" s="24"/>
      <c r="N44" s="24"/>
      <c r="O44" s="24"/>
      <c r="P44" s="24"/>
      <c r="Q44" s="24"/>
      <c r="R44" s="24"/>
      <c r="S44" s="24"/>
      <c r="T44" s="24"/>
      <c r="U44" s="24"/>
      <c r="V44" s="24"/>
      <c r="W44" s="24"/>
      <c r="X44" s="24"/>
      <c r="Y44" s="24"/>
      <c r="Z44" s="24"/>
    </row>
    <row r="45" ht="19.15" customHeight="1">
      <c r="A45" t="s" s="138">
        <v>5229</v>
      </c>
      <c r="B45" s="149">
        <v>2</v>
      </c>
      <c r="C45" s="149">
        <v>30</v>
      </c>
      <c r="D45" t="s" s="205">
        <v>5269</v>
      </c>
      <c r="E45" t="s" s="205">
        <v>34</v>
      </c>
      <c r="F45" s="223">
        <v>284</v>
      </c>
      <c r="G45" s="149">
        <v>333</v>
      </c>
      <c r="H45" s="173">
        <f>SUM(G45-F45)</f>
        <v>49</v>
      </c>
      <c r="I45" s="167">
        <f>H45/F45</f>
        <v>0.172535211267606</v>
      </c>
      <c r="J45" s="167">
        <f>H45/G45</f>
        <v>0.147147147147147</v>
      </c>
      <c r="K45" s="24"/>
      <c r="L45" s="24"/>
      <c r="M45" s="24"/>
      <c r="N45" s="24"/>
      <c r="O45" s="24"/>
      <c r="P45" s="24"/>
      <c r="Q45" s="24"/>
      <c r="R45" s="24"/>
      <c r="S45" s="24"/>
      <c r="T45" s="24"/>
      <c r="U45" s="24"/>
      <c r="V45" s="24"/>
      <c r="W45" s="24"/>
      <c r="X45" s="24"/>
      <c r="Y45" s="24"/>
      <c r="Z45" s="24"/>
    </row>
    <row r="46" ht="19.15" customHeight="1">
      <c r="A46" t="s" s="138">
        <v>5229</v>
      </c>
      <c r="B46" s="149">
        <v>2</v>
      </c>
      <c r="C46" s="149">
        <v>29</v>
      </c>
      <c r="D46" t="s" s="205">
        <v>5270</v>
      </c>
      <c r="E46" t="s" s="205">
        <v>103</v>
      </c>
      <c r="F46" s="223">
        <v>295</v>
      </c>
      <c r="G46" s="149">
        <v>328</v>
      </c>
      <c r="H46" s="173">
        <f>SUM(G46-F46)</f>
        <v>33</v>
      </c>
      <c r="I46" s="167">
        <f>H46/F46</f>
        <v>0.111864406779661</v>
      </c>
      <c r="J46" s="167">
        <f>H46/G46</f>
        <v>0.100609756097561</v>
      </c>
      <c r="K46" s="24"/>
      <c r="L46" s="24"/>
      <c r="M46" s="24"/>
      <c r="N46" s="24"/>
      <c r="O46" s="24"/>
      <c r="P46" s="24"/>
      <c r="Q46" s="24"/>
      <c r="R46" s="24"/>
      <c r="S46" s="24"/>
      <c r="T46" s="24"/>
      <c r="U46" s="24"/>
      <c r="V46" s="24"/>
      <c r="W46" s="24"/>
      <c r="X46" s="24"/>
      <c r="Y46" s="24"/>
      <c r="Z46" s="24"/>
    </row>
    <row r="47" ht="19.15" customHeight="1">
      <c r="A47" t="s" s="138">
        <v>5229</v>
      </c>
      <c r="B47" s="149">
        <v>2</v>
      </c>
      <c r="C47" s="149">
        <v>2</v>
      </c>
      <c r="D47" t="s" s="205">
        <v>5271</v>
      </c>
      <c r="E47" t="s" s="205">
        <v>48</v>
      </c>
      <c r="F47" s="223">
        <v>269</v>
      </c>
      <c r="G47" s="149">
        <v>289</v>
      </c>
      <c r="H47" s="173">
        <f>SUM(G47-F47)</f>
        <v>20</v>
      </c>
      <c r="I47" s="167">
        <f>H47/F47</f>
        <v>0.0743494423791822</v>
      </c>
      <c r="J47" s="167">
        <f>H47/G47</f>
        <v>0.0692041522491349</v>
      </c>
      <c r="K47" s="24"/>
      <c r="L47" s="24"/>
      <c r="M47" s="24"/>
      <c r="N47" s="24"/>
      <c r="O47" s="24"/>
      <c r="P47" s="24"/>
      <c r="Q47" s="24"/>
      <c r="R47" s="24"/>
      <c r="S47" s="24"/>
      <c r="T47" s="24"/>
      <c r="U47" s="24"/>
      <c r="V47" s="24"/>
      <c r="W47" s="24"/>
      <c r="X47" s="24"/>
      <c r="Y47" s="24"/>
      <c r="Z47" s="24"/>
    </row>
    <row r="48" ht="19.15" customHeight="1">
      <c r="A48" t="s" s="138">
        <v>5229</v>
      </c>
      <c r="B48" s="149">
        <v>2</v>
      </c>
      <c r="C48" s="149">
        <v>8</v>
      </c>
      <c r="D48" t="s" s="205">
        <v>5272</v>
      </c>
      <c r="E48" t="s" s="205">
        <v>101</v>
      </c>
      <c r="F48" s="223">
        <v>252</v>
      </c>
      <c r="G48" s="149">
        <v>282</v>
      </c>
      <c r="H48" s="173">
        <f>SUM(G48-F48)</f>
        <v>30</v>
      </c>
      <c r="I48" s="167">
        <f>H48/F48</f>
        <v>0.119047619047619</v>
      </c>
      <c r="J48" s="167">
        <f>H48/G48</f>
        <v>0.106382978723404</v>
      </c>
      <c r="K48" s="24"/>
      <c r="L48" s="24"/>
      <c r="M48" s="24"/>
      <c r="N48" s="24"/>
      <c r="O48" s="24"/>
      <c r="P48" s="24"/>
      <c r="Q48" s="24"/>
      <c r="R48" s="24"/>
      <c r="S48" s="24"/>
      <c r="T48" s="24"/>
      <c r="U48" s="24"/>
      <c r="V48" s="24"/>
      <c r="W48" s="24"/>
      <c r="X48" s="24"/>
      <c r="Y48" s="24"/>
      <c r="Z48" s="24"/>
    </row>
    <row r="49" ht="19.15" customHeight="1">
      <c r="A49" t="s" s="138">
        <v>5229</v>
      </c>
      <c r="B49" s="149">
        <v>2</v>
      </c>
      <c r="C49" s="149">
        <v>4</v>
      </c>
      <c r="D49" t="s" s="205">
        <v>5273</v>
      </c>
      <c r="E49" t="s" s="205">
        <v>24</v>
      </c>
      <c r="F49" s="223">
        <v>241</v>
      </c>
      <c r="G49" s="149">
        <v>261</v>
      </c>
      <c r="H49" s="173">
        <f>SUM(G49-F49)</f>
        <v>20</v>
      </c>
      <c r="I49" s="167">
        <f>H49/F49</f>
        <v>0.0829875518672199</v>
      </c>
      <c r="J49" s="167">
        <f>H49/G49</f>
        <v>0.07662835249042151</v>
      </c>
      <c r="K49" s="24"/>
      <c r="L49" s="24"/>
      <c r="M49" s="24"/>
      <c r="N49" s="24"/>
      <c r="O49" s="24"/>
      <c r="P49" s="24"/>
      <c r="Q49" s="24"/>
      <c r="R49" s="24"/>
      <c r="S49" s="24"/>
      <c r="T49" s="24"/>
      <c r="U49" s="24"/>
      <c r="V49" s="24"/>
      <c r="W49" s="24"/>
      <c r="X49" s="24"/>
      <c r="Y49" s="24"/>
      <c r="Z49" s="24"/>
    </row>
    <row r="50" ht="19.15" customHeight="1">
      <c r="A50" t="s" s="138">
        <v>5229</v>
      </c>
      <c r="B50" s="149">
        <v>2</v>
      </c>
      <c r="C50" s="149">
        <v>15</v>
      </c>
      <c r="D50" t="s" s="205">
        <v>5274</v>
      </c>
      <c r="E50" t="s" s="205">
        <v>60</v>
      </c>
      <c r="F50" s="223">
        <v>157</v>
      </c>
      <c r="G50" s="149">
        <v>206</v>
      </c>
      <c r="H50" s="173">
        <f>SUM(G50-F50)</f>
        <v>49</v>
      </c>
      <c r="I50" s="167">
        <f>H50/F50</f>
        <v>0.312101910828025</v>
      </c>
      <c r="J50" s="167">
        <f>H50/G50</f>
        <v>0.237864077669903</v>
      </c>
      <c r="K50" s="24"/>
      <c r="L50" s="24"/>
      <c r="M50" s="24"/>
      <c r="N50" s="24"/>
      <c r="O50" s="24"/>
      <c r="P50" s="24"/>
      <c r="Q50" s="24"/>
      <c r="R50" s="24"/>
      <c r="S50" s="24"/>
      <c r="T50" s="24"/>
      <c r="U50" s="24"/>
      <c r="V50" s="24"/>
      <c r="W50" s="24"/>
      <c r="X50" s="24"/>
      <c r="Y50" s="24"/>
      <c r="Z50" s="24"/>
    </row>
    <row r="51" ht="19.15" customHeight="1">
      <c r="A51" t="s" s="138">
        <v>5229</v>
      </c>
      <c r="B51" s="149">
        <v>2</v>
      </c>
      <c r="C51" s="149">
        <v>24</v>
      </c>
      <c r="D51" t="s" s="205">
        <v>5275</v>
      </c>
      <c r="E51" t="s" s="205">
        <v>52</v>
      </c>
      <c r="F51" s="223">
        <v>133</v>
      </c>
      <c r="G51" s="149">
        <v>144</v>
      </c>
      <c r="H51" s="173">
        <f>SUM(G51-F51)</f>
        <v>11</v>
      </c>
      <c r="I51" s="167">
        <f>H51/F51</f>
        <v>0.0827067669172932</v>
      </c>
      <c r="J51" s="167">
        <f>H51/G51</f>
        <v>0.0763888888888889</v>
      </c>
      <c r="K51" s="24"/>
      <c r="L51" s="24"/>
      <c r="M51" s="24"/>
      <c r="N51" s="24"/>
      <c r="O51" s="24"/>
      <c r="P51" s="24"/>
      <c r="Q51" s="24"/>
      <c r="R51" s="24"/>
      <c r="S51" s="24"/>
      <c r="T51" s="24"/>
      <c r="U51" s="24"/>
      <c r="V51" s="24"/>
      <c r="W51" s="24"/>
      <c r="X51" s="24"/>
      <c r="Y51" s="24"/>
      <c r="Z51" s="24"/>
    </row>
    <row r="52" ht="19.15" customHeight="1">
      <c r="A52" t="s" s="138">
        <v>5229</v>
      </c>
      <c r="B52" s="149">
        <v>2</v>
      </c>
      <c r="C52" s="149">
        <v>21</v>
      </c>
      <c r="D52" t="s" s="205">
        <v>5276</v>
      </c>
      <c r="E52" t="s" s="205">
        <v>72</v>
      </c>
      <c r="F52" s="223">
        <v>128</v>
      </c>
      <c r="G52" s="149">
        <v>134</v>
      </c>
      <c r="H52" s="173">
        <f>SUM(G52-F52)</f>
        <v>6</v>
      </c>
      <c r="I52" s="167">
        <f>H52/F52</f>
        <v>0.046875</v>
      </c>
      <c r="J52" s="167">
        <f>H52/G52</f>
        <v>0.0447761194029851</v>
      </c>
      <c r="K52" s="24"/>
      <c r="L52" s="24"/>
      <c r="M52" s="24"/>
      <c r="N52" s="24"/>
      <c r="O52" s="24"/>
      <c r="P52" s="24"/>
      <c r="Q52" s="24"/>
      <c r="R52" s="24"/>
      <c r="S52" s="24"/>
      <c r="T52" s="24"/>
      <c r="U52" s="24"/>
      <c r="V52" s="24"/>
      <c r="W52" s="24"/>
      <c r="X52" s="24"/>
      <c r="Y52" s="24"/>
      <c r="Z52" s="24"/>
    </row>
    <row r="53" ht="19.15" customHeight="1">
      <c r="A53" t="s" s="138">
        <v>5229</v>
      </c>
      <c r="B53" s="149">
        <v>2</v>
      </c>
      <c r="C53" s="149">
        <v>19</v>
      </c>
      <c r="D53" t="s" s="205">
        <v>5277</v>
      </c>
      <c r="E53" t="s" s="205">
        <v>36</v>
      </c>
      <c r="F53" s="223">
        <v>120</v>
      </c>
      <c r="G53" s="149">
        <v>133</v>
      </c>
      <c r="H53" s="173">
        <f>SUM(G53-F53)</f>
        <v>13</v>
      </c>
      <c r="I53" s="167">
        <f>H53/F53</f>
        <v>0.108333333333333</v>
      </c>
      <c r="J53" s="167">
        <f>H53/G53</f>
        <v>0.09774436090225561</v>
      </c>
      <c r="K53" s="24"/>
      <c r="L53" s="24"/>
      <c r="M53" s="24"/>
      <c r="N53" s="24"/>
      <c r="O53" s="24"/>
      <c r="P53" s="24"/>
      <c r="Q53" s="24"/>
      <c r="R53" s="24"/>
      <c r="S53" s="24"/>
      <c r="T53" s="24"/>
      <c r="U53" s="24"/>
      <c r="V53" s="24"/>
      <c r="W53" s="24"/>
      <c r="X53" s="24"/>
      <c r="Y53" s="24"/>
      <c r="Z53" s="24"/>
    </row>
    <row r="54" ht="19.15" customHeight="1">
      <c r="A54" t="s" s="138">
        <v>5229</v>
      </c>
      <c r="B54" s="149">
        <v>2</v>
      </c>
      <c r="C54" s="149">
        <v>31</v>
      </c>
      <c r="D54" t="s" s="205">
        <v>5278</v>
      </c>
      <c r="E54" t="s" s="205">
        <v>68</v>
      </c>
      <c r="F54" s="223">
        <v>120</v>
      </c>
      <c r="G54" s="149">
        <v>129</v>
      </c>
      <c r="H54" s="173">
        <f>SUM(G54-F54)</f>
        <v>9</v>
      </c>
      <c r="I54" s="167">
        <f>H54/F54</f>
        <v>0.075</v>
      </c>
      <c r="J54" s="167">
        <f>H54/G54</f>
        <v>0.0697674418604651</v>
      </c>
      <c r="K54" s="24"/>
      <c r="L54" s="24"/>
      <c r="M54" s="24"/>
      <c r="N54" s="24"/>
      <c r="O54" s="24"/>
      <c r="P54" s="24"/>
      <c r="Q54" s="24"/>
      <c r="R54" s="24"/>
      <c r="S54" s="24"/>
      <c r="T54" s="24"/>
      <c r="U54" s="24"/>
      <c r="V54" s="24"/>
      <c r="W54" s="24"/>
      <c r="X54" s="24"/>
      <c r="Y54" s="24"/>
      <c r="Z54" s="24"/>
    </row>
    <row r="55" ht="19.15" customHeight="1">
      <c r="A55" t="s" s="138">
        <v>5229</v>
      </c>
      <c r="B55" s="149">
        <v>2</v>
      </c>
      <c r="C55" s="149">
        <v>18</v>
      </c>
      <c r="D55" t="s" s="205">
        <v>5279</v>
      </c>
      <c r="E55" t="s" s="205">
        <v>42</v>
      </c>
      <c r="F55" s="223">
        <v>114</v>
      </c>
      <c r="G55" s="149">
        <v>128</v>
      </c>
      <c r="H55" s="173">
        <f>SUM(G55-F55)</f>
        <v>14</v>
      </c>
      <c r="I55" s="167">
        <f>H55/F55</f>
        <v>0.12280701754386</v>
      </c>
      <c r="J55" s="167">
        <f>H55/G55</f>
        <v>0.109375</v>
      </c>
      <c r="K55" s="24"/>
      <c r="L55" s="24"/>
      <c r="M55" s="24"/>
      <c r="N55" s="24"/>
      <c r="O55" s="24"/>
      <c r="P55" s="24"/>
      <c r="Q55" s="24"/>
      <c r="R55" s="24"/>
      <c r="S55" s="24"/>
      <c r="T55" s="24"/>
      <c r="U55" s="24"/>
      <c r="V55" s="24"/>
      <c r="W55" s="24"/>
      <c r="X55" s="24"/>
      <c r="Y55" s="24"/>
      <c r="Z55" s="24"/>
    </row>
    <row r="56" ht="19.15" customHeight="1">
      <c r="A56" t="s" s="138">
        <v>5229</v>
      </c>
      <c r="B56" s="149">
        <v>2</v>
      </c>
      <c r="C56" s="149">
        <v>20</v>
      </c>
      <c r="D56" t="s" s="205">
        <v>5280</v>
      </c>
      <c r="E56" t="s" s="205">
        <v>62</v>
      </c>
      <c r="F56" s="223">
        <v>112</v>
      </c>
      <c r="G56" s="149">
        <v>128</v>
      </c>
      <c r="H56" s="173">
        <f>SUM(G56-F56)</f>
        <v>16</v>
      </c>
      <c r="I56" s="167">
        <f>H56/F56</f>
        <v>0.142857142857143</v>
      </c>
      <c r="J56" s="167">
        <f>H56/G56</f>
        <v>0.125</v>
      </c>
      <c r="K56" s="24"/>
      <c r="L56" s="24"/>
      <c r="M56" s="24"/>
      <c r="N56" s="24"/>
      <c r="O56" s="24"/>
      <c r="P56" s="24"/>
      <c r="Q56" s="24"/>
      <c r="R56" s="24"/>
      <c r="S56" s="24"/>
      <c r="T56" s="24"/>
      <c r="U56" s="24"/>
      <c r="V56" s="24"/>
      <c r="W56" s="24"/>
      <c r="X56" s="24"/>
      <c r="Y56" s="24"/>
      <c r="Z56" s="24"/>
    </row>
    <row r="57" ht="19.15" customHeight="1">
      <c r="A57" t="s" s="138">
        <v>5229</v>
      </c>
      <c r="B57" s="149">
        <v>2</v>
      </c>
      <c r="C57" s="149">
        <v>26</v>
      </c>
      <c r="D57" t="s" s="205">
        <v>5281</v>
      </c>
      <c r="E57" t="s" s="205">
        <v>375</v>
      </c>
      <c r="F57" s="223">
        <v>69</v>
      </c>
      <c r="G57" s="149">
        <v>79</v>
      </c>
      <c r="H57" s="173">
        <f>SUM(G57-F57)</f>
        <v>10</v>
      </c>
      <c r="I57" s="167">
        <f>H57/F57</f>
        <v>0.144927536231884</v>
      </c>
      <c r="J57" s="167">
        <f>H57/G57</f>
        <v>0.126582278481013</v>
      </c>
      <c r="K57" s="24"/>
      <c r="L57" s="24"/>
      <c r="M57" s="24"/>
      <c r="N57" s="24"/>
      <c r="O57" s="24"/>
      <c r="P57" s="24"/>
      <c r="Q57" s="24"/>
      <c r="R57" s="24"/>
      <c r="S57" s="24"/>
      <c r="T57" s="24"/>
      <c r="U57" s="24"/>
      <c r="V57" s="24"/>
      <c r="W57" s="24"/>
      <c r="X57" s="24"/>
      <c r="Y57" s="24"/>
      <c r="Z57" s="24"/>
    </row>
    <row r="58" ht="19.15" customHeight="1">
      <c r="A58" t="s" s="138">
        <v>5229</v>
      </c>
      <c r="B58" s="149">
        <v>2</v>
      </c>
      <c r="C58" s="149">
        <v>22</v>
      </c>
      <c r="D58" t="s" s="205">
        <v>5282</v>
      </c>
      <c r="E58" t="s" s="205">
        <v>147</v>
      </c>
      <c r="F58" s="223">
        <v>70</v>
      </c>
      <c r="G58" s="149">
        <v>76</v>
      </c>
      <c r="H58" s="173">
        <f>SUM(G58-F58)</f>
        <v>6</v>
      </c>
      <c r="I58" s="167">
        <f>H58/F58</f>
        <v>0.0857142857142857</v>
      </c>
      <c r="J58" s="167">
        <f>H58/G58</f>
        <v>0.0789473684210526</v>
      </c>
      <c r="K58" s="24"/>
      <c r="L58" s="24"/>
      <c r="M58" s="24"/>
      <c r="N58" s="24"/>
      <c r="O58" s="24"/>
      <c r="P58" s="24"/>
      <c r="Q58" s="24"/>
      <c r="R58" s="24"/>
      <c r="S58" s="24"/>
      <c r="T58" s="24"/>
      <c r="U58" s="24"/>
      <c r="V58" s="24"/>
      <c r="W58" s="24"/>
      <c r="X58" s="24"/>
      <c r="Y58" s="24"/>
      <c r="Z58" s="24"/>
    </row>
    <row r="59" ht="19.15" customHeight="1">
      <c r="A59" t="s" s="138">
        <v>5229</v>
      </c>
      <c r="B59" s="149">
        <v>2</v>
      </c>
      <c r="C59" s="149">
        <v>25</v>
      </c>
      <c r="D59" t="s" s="205">
        <v>5283</v>
      </c>
      <c r="E59" t="s" s="205">
        <v>112</v>
      </c>
      <c r="F59" s="223">
        <v>61</v>
      </c>
      <c r="G59" s="149">
        <v>74</v>
      </c>
      <c r="H59" s="173">
        <f>SUM(G59-F59)</f>
        <v>13</v>
      </c>
      <c r="I59" s="167">
        <f>H59/F59</f>
        <v>0.213114754098361</v>
      </c>
      <c r="J59" s="167">
        <f>H59/G59</f>
        <v>0.175675675675676</v>
      </c>
      <c r="K59" s="24"/>
      <c r="L59" s="24"/>
      <c r="M59" s="24"/>
      <c r="N59" s="24"/>
      <c r="O59" s="24"/>
      <c r="P59" s="24"/>
      <c r="Q59" s="24"/>
      <c r="R59" s="24"/>
      <c r="S59" s="24"/>
      <c r="T59" s="24"/>
      <c r="U59" s="24"/>
      <c r="V59" s="24"/>
      <c r="W59" s="24"/>
      <c r="X59" s="24"/>
      <c r="Y59" s="24"/>
      <c r="Z59" s="24"/>
    </row>
    <row r="60" ht="19.15" customHeight="1">
      <c r="A60" t="s" s="138">
        <v>5229</v>
      </c>
      <c r="B60" s="149">
        <v>2</v>
      </c>
      <c r="C60" s="149">
        <v>11</v>
      </c>
      <c r="D60" t="s" s="205">
        <v>5284</v>
      </c>
      <c r="E60" t="s" s="205">
        <v>76</v>
      </c>
      <c r="F60" s="223">
        <v>66</v>
      </c>
      <c r="G60" s="149">
        <v>73</v>
      </c>
      <c r="H60" s="173">
        <f>SUM(G60-F60)</f>
        <v>7</v>
      </c>
      <c r="I60" s="167">
        <f>H60/F60</f>
        <v>0.106060606060606</v>
      </c>
      <c r="J60" s="167">
        <f>H60/G60</f>
        <v>0.0958904109589041</v>
      </c>
      <c r="K60" s="24"/>
      <c r="L60" s="24"/>
      <c r="M60" s="24"/>
      <c r="N60" s="24"/>
      <c r="O60" s="24"/>
      <c r="P60" s="24"/>
      <c r="Q60" s="24"/>
      <c r="R60" s="24"/>
      <c r="S60" s="24"/>
      <c r="T60" s="24"/>
      <c r="U60" s="24"/>
      <c r="V60" s="24"/>
      <c r="W60" s="24"/>
      <c r="X60" s="24"/>
      <c r="Y60" s="24"/>
      <c r="Z60" s="24"/>
    </row>
    <row r="61" ht="19.15" customHeight="1">
      <c r="A61" t="s" s="138">
        <v>5229</v>
      </c>
      <c r="B61" s="149">
        <v>2</v>
      </c>
      <c r="C61" s="149">
        <v>17</v>
      </c>
      <c r="D61" t="s" s="205">
        <v>5235</v>
      </c>
      <c r="E61" t="s" s="205">
        <v>116</v>
      </c>
      <c r="F61" s="240">
        <v>79</v>
      </c>
      <c r="G61" s="172">
        <v>61</v>
      </c>
      <c r="H61" s="173">
        <f>SUM(G61-F61)</f>
        <v>-18</v>
      </c>
      <c r="I61" s="167">
        <f>H61/F61</f>
        <v>-0.227848101265823</v>
      </c>
      <c r="J61" s="167">
        <f>H61/G61</f>
        <v>-0.295081967213115</v>
      </c>
      <c r="K61" s="24"/>
      <c r="L61" s="24"/>
      <c r="M61" s="24"/>
      <c r="N61" s="24"/>
      <c r="O61" s="24"/>
      <c r="P61" s="24"/>
      <c r="Q61" s="24"/>
      <c r="R61" s="24"/>
      <c r="S61" s="24"/>
      <c r="T61" s="24"/>
      <c r="U61" s="24"/>
      <c r="V61" s="24"/>
      <c r="W61" s="24"/>
      <c r="X61" s="24"/>
      <c r="Y61" s="24"/>
      <c r="Z61" s="24"/>
    </row>
    <row r="62" ht="19.15" customHeight="1">
      <c r="A62" t="s" s="138">
        <v>5229</v>
      </c>
      <c r="B62" s="149">
        <v>2</v>
      </c>
      <c r="C62" s="149">
        <v>12</v>
      </c>
      <c r="D62" t="s" s="205">
        <v>5285</v>
      </c>
      <c r="E62" t="s" s="205">
        <v>44</v>
      </c>
      <c r="F62" s="223">
        <v>43</v>
      </c>
      <c r="G62" s="149">
        <v>47</v>
      </c>
      <c r="H62" s="173">
        <f>SUM(G62-F62)</f>
        <v>4</v>
      </c>
      <c r="I62" s="167">
        <f>H62/F62</f>
        <v>0.0930232558139535</v>
      </c>
      <c r="J62" s="167">
        <f>H62/G62</f>
        <v>0.0851063829787234</v>
      </c>
      <c r="K62" s="24"/>
      <c r="L62" s="24"/>
      <c r="M62" s="24"/>
      <c r="N62" s="24"/>
      <c r="O62" s="24"/>
      <c r="P62" s="24"/>
      <c r="Q62" s="24"/>
      <c r="R62" s="24"/>
      <c r="S62" s="24"/>
      <c r="T62" s="24"/>
      <c r="U62" s="24"/>
      <c r="V62" s="24"/>
      <c r="W62" s="24"/>
      <c r="X62" s="24"/>
      <c r="Y62" s="24"/>
      <c r="Z62" s="24"/>
    </row>
    <row r="63" ht="19.15" customHeight="1">
      <c r="A63" t="s" s="138">
        <v>5229</v>
      </c>
      <c r="B63" s="149">
        <v>2</v>
      </c>
      <c r="C63" s="149">
        <v>14</v>
      </c>
      <c r="D63" t="s" s="205">
        <v>5286</v>
      </c>
      <c r="E63" t="s" s="205">
        <v>74</v>
      </c>
      <c r="F63" s="223">
        <v>42</v>
      </c>
      <c r="G63" s="149">
        <v>47</v>
      </c>
      <c r="H63" s="173">
        <f>SUM(G63-F63)</f>
        <v>5</v>
      </c>
      <c r="I63" s="167">
        <f>H63/F63</f>
        <v>0.119047619047619</v>
      </c>
      <c r="J63" s="167">
        <f>H63/G63</f>
        <v>0.106382978723404</v>
      </c>
      <c r="K63" s="24"/>
      <c r="L63" s="24"/>
      <c r="M63" s="24"/>
      <c r="N63" s="24"/>
      <c r="O63" s="24"/>
      <c r="P63" s="24"/>
      <c r="Q63" s="24"/>
      <c r="R63" s="24"/>
      <c r="S63" s="24"/>
      <c r="T63" s="24"/>
      <c r="U63" s="24"/>
      <c r="V63" s="24"/>
      <c r="W63" s="24"/>
      <c r="X63" s="24"/>
      <c r="Y63" s="24"/>
      <c r="Z63" s="24"/>
    </row>
    <row r="64" ht="19.15" customHeight="1">
      <c r="A64" t="s" s="138">
        <v>5229</v>
      </c>
      <c r="B64" s="149">
        <v>2</v>
      </c>
      <c r="C64" s="149">
        <v>28</v>
      </c>
      <c r="D64" t="s" s="205">
        <v>5287</v>
      </c>
      <c r="E64" t="s" s="205">
        <v>281</v>
      </c>
      <c r="F64" s="223">
        <v>29</v>
      </c>
      <c r="G64" s="149">
        <v>34</v>
      </c>
      <c r="H64" s="173">
        <f>SUM(G64-F64)</f>
        <v>5</v>
      </c>
      <c r="I64" s="167">
        <f>H64/F64</f>
        <v>0.172413793103448</v>
      </c>
      <c r="J64" s="167">
        <f>H64/G64</f>
        <v>0.147058823529412</v>
      </c>
      <c r="K64" s="24"/>
      <c r="L64" s="24"/>
      <c r="M64" s="24"/>
      <c r="N64" s="24"/>
      <c r="O64" s="24"/>
      <c r="P64" s="24"/>
      <c r="Q64" s="24"/>
      <c r="R64" s="24"/>
      <c r="S64" s="24"/>
      <c r="T64" s="24"/>
      <c r="U64" s="24"/>
      <c r="V64" s="24"/>
      <c r="W64" s="24"/>
      <c r="X64" s="24"/>
      <c r="Y64" s="24"/>
      <c r="Z64" s="24"/>
    </row>
    <row r="65" ht="19.15" customHeight="1">
      <c r="A65" t="s" s="138">
        <v>5229</v>
      </c>
      <c r="B65" s="149">
        <v>2</v>
      </c>
      <c r="C65" s="149">
        <v>13</v>
      </c>
      <c r="D65" t="s" s="205">
        <v>5288</v>
      </c>
      <c r="E65" t="s" s="205">
        <v>380</v>
      </c>
      <c r="F65" s="223">
        <v>0</v>
      </c>
      <c r="G65" s="149">
        <v>0</v>
      </c>
      <c r="H65" s="206">
        <f>SUM(G65-F65)</f>
        <v>0</v>
      </c>
      <c r="I65" s="176">
        <f>H65/F65</f>
      </c>
      <c r="J65" s="176">
        <f>H65/G65</f>
      </c>
      <c r="K65" s="174"/>
      <c r="L65" s="174"/>
      <c r="M65" s="174"/>
      <c r="N65" s="174"/>
      <c r="O65" s="174"/>
      <c r="P65" s="174"/>
      <c r="Q65" s="174"/>
      <c r="R65" s="174"/>
      <c r="S65" s="174"/>
      <c r="T65" s="174"/>
      <c r="U65" s="174"/>
      <c r="V65" s="174"/>
      <c r="W65" s="174"/>
      <c r="X65" s="174"/>
      <c r="Y65" s="174"/>
      <c r="Z65" s="174"/>
    </row>
    <row r="66" ht="19.15" customHeight="1">
      <c r="A66" s="177"/>
      <c r="B66" s="178"/>
      <c r="C66" s="178"/>
      <c r="D66" s="179"/>
      <c r="E66" s="179"/>
      <c r="F66" s="181">
        <f>SUM(F35:F65)</f>
        <v>84214</v>
      </c>
      <c r="G66" s="180">
        <f>SUM(G35:G65)</f>
        <v>94818</v>
      </c>
      <c r="H66" s="181">
        <f>SUM(H35:H65)</f>
        <v>10604</v>
      </c>
      <c r="I66" s="182">
        <f>H66/F66</f>
        <v>0.125917305911131</v>
      </c>
      <c r="J66" s="182">
        <f>H66/G66</f>
        <v>0.111835305532705</v>
      </c>
      <c r="K66" s="183"/>
      <c r="L66" s="183"/>
      <c r="M66" s="183"/>
      <c r="N66" s="183"/>
      <c r="O66" s="183"/>
      <c r="P66" s="183"/>
      <c r="Q66" s="183"/>
      <c r="R66" s="183"/>
      <c r="S66" s="183"/>
      <c r="T66" s="183"/>
      <c r="U66" s="183"/>
      <c r="V66" s="183"/>
      <c r="W66" s="183"/>
      <c r="X66" s="183"/>
      <c r="Y66" s="183"/>
      <c r="Z66" s="184"/>
    </row>
    <row r="67" ht="19.15" customHeight="1">
      <c r="A67" s="230"/>
      <c r="B67" s="231"/>
      <c r="C67" s="231"/>
      <c r="D67" s="232"/>
      <c r="E67" s="232"/>
      <c r="F67" s="233"/>
      <c r="G67" s="231"/>
      <c r="H67" s="234"/>
      <c r="I67" s="188"/>
      <c r="J67" s="188"/>
      <c r="K67" s="189"/>
      <c r="L67" s="189"/>
      <c r="M67" s="189"/>
      <c r="N67" s="189"/>
      <c r="O67" s="189"/>
      <c r="P67" s="189"/>
      <c r="Q67" s="189"/>
      <c r="R67" s="189"/>
      <c r="S67" s="189"/>
      <c r="T67" s="189"/>
      <c r="U67" s="189"/>
      <c r="V67" s="189"/>
      <c r="W67" s="189"/>
      <c r="X67" s="189"/>
      <c r="Y67" s="189"/>
      <c r="Z67" s="189"/>
    </row>
    <row r="68" ht="19.15" customHeight="1">
      <c r="A68" t="s" s="138">
        <v>5229</v>
      </c>
      <c r="B68" s="149">
        <v>3</v>
      </c>
      <c r="C68" s="149">
        <v>2</v>
      </c>
      <c r="D68" t="s" s="205">
        <v>5289</v>
      </c>
      <c r="E68" t="s" s="205">
        <v>26</v>
      </c>
      <c r="F68" s="223">
        <v>43061</v>
      </c>
      <c r="G68" s="149">
        <v>45821</v>
      </c>
      <c r="H68" s="173">
        <f>SUM(G68-F68)</f>
        <v>2760</v>
      </c>
      <c r="I68" s="167">
        <f>H68/F68</f>
        <v>0.0640951208750377</v>
      </c>
      <c r="J68" s="167">
        <f>H68/G68</f>
        <v>0.0602343903450383</v>
      </c>
      <c r="K68" s="24"/>
      <c r="L68" s="24"/>
      <c r="M68" s="24"/>
      <c r="N68" s="24"/>
      <c r="O68" s="24"/>
      <c r="P68" s="24"/>
      <c r="Q68" s="24"/>
      <c r="R68" s="24"/>
      <c r="S68" s="24"/>
      <c r="T68" s="24"/>
      <c r="U68" s="24"/>
      <c r="V68" s="24"/>
      <c r="W68" s="24"/>
      <c r="X68" s="24"/>
      <c r="Y68" s="24"/>
      <c r="Z68" s="24"/>
    </row>
    <row r="69" ht="19.15" customHeight="1">
      <c r="A69" t="s" s="138">
        <v>5229</v>
      </c>
      <c r="B69" s="149">
        <v>3</v>
      </c>
      <c r="C69" s="149">
        <v>11</v>
      </c>
      <c r="D69" t="s" s="205">
        <v>5290</v>
      </c>
      <c r="E69" t="s" s="205">
        <v>84</v>
      </c>
      <c r="F69" s="223">
        <v>22848</v>
      </c>
      <c r="G69" s="149">
        <v>24001</v>
      </c>
      <c r="H69" s="173">
        <f>SUM(G69-F69)</f>
        <v>1153</v>
      </c>
      <c r="I69" s="167">
        <f>H69/F69</f>
        <v>0.0504639355742297</v>
      </c>
      <c r="J69" s="167">
        <f>H69/G69</f>
        <v>0.0480396650139578</v>
      </c>
      <c r="K69" s="24"/>
      <c r="L69" s="24"/>
      <c r="M69" s="24"/>
      <c r="N69" s="24"/>
      <c r="O69" s="24"/>
      <c r="P69" s="24"/>
      <c r="Q69" s="24"/>
      <c r="R69" s="24"/>
      <c r="S69" s="24"/>
      <c r="T69" s="24"/>
      <c r="U69" s="24"/>
      <c r="V69" s="24"/>
      <c r="W69" s="24"/>
      <c r="X69" s="24"/>
      <c r="Y69" s="24"/>
      <c r="Z69" s="24"/>
    </row>
    <row r="70" ht="19.15" customHeight="1">
      <c r="A70" t="s" s="138">
        <v>5229</v>
      </c>
      <c r="B70" s="149">
        <v>3</v>
      </c>
      <c r="C70" s="149">
        <v>8</v>
      </c>
      <c r="D70" t="s" s="205">
        <v>5291</v>
      </c>
      <c r="E70" t="s" s="205">
        <v>20</v>
      </c>
      <c r="F70" s="223">
        <v>10337</v>
      </c>
      <c r="G70" s="149">
        <v>11147</v>
      </c>
      <c r="H70" s="173">
        <f>SUM(G70-F70)</f>
        <v>810</v>
      </c>
      <c r="I70" s="167">
        <f>H70/F70</f>
        <v>0.0783592918641772</v>
      </c>
      <c r="J70" s="167">
        <f>H70/G70</f>
        <v>0.0726652911097156</v>
      </c>
      <c r="K70" s="24"/>
      <c r="L70" s="24"/>
      <c r="M70" s="24"/>
      <c r="N70" s="24"/>
      <c r="O70" s="24"/>
      <c r="P70" s="24"/>
      <c r="Q70" s="24"/>
      <c r="R70" s="24"/>
      <c r="S70" s="24"/>
      <c r="T70" s="24"/>
      <c r="U70" s="24"/>
      <c r="V70" s="24"/>
      <c r="W70" s="24"/>
      <c r="X70" s="24"/>
      <c r="Y70" s="24"/>
      <c r="Z70" s="24"/>
    </row>
    <row r="71" ht="19.15" customHeight="1">
      <c r="A71" t="s" s="138">
        <v>5229</v>
      </c>
      <c r="B71" s="149">
        <v>3</v>
      </c>
      <c r="C71" s="149">
        <v>7</v>
      </c>
      <c r="D71" t="s" s="205">
        <v>5292</v>
      </c>
      <c r="E71" t="s" s="205">
        <v>22</v>
      </c>
      <c r="F71" s="223">
        <v>9616</v>
      </c>
      <c r="G71" s="149">
        <v>10101</v>
      </c>
      <c r="H71" s="173">
        <f>SUM(G71-F71)</f>
        <v>485</v>
      </c>
      <c r="I71" s="167">
        <f>H71/F71</f>
        <v>0.050436772046589</v>
      </c>
      <c r="J71" s="167">
        <f>H71/G71</f>
        <v>0.048015048015048</v>
      </c>
      <c r="K71" s="24"/>
      <c r="L71" s="24"/>
      <c r="M71" s="24"/>
      <c r="N71" s="24"/>
      <c r="O71" s="24"/>
      <c r="P71" s="24"/>
      <c r="Q71" s="24"/>
      <c r="R71" s="24"/>
      <c r="S71" s="24"/>
      <c r="T71" s="24"/>
      <c r="U71" s="24"/>
      <c r="V71" s="24"/>
      <c r="W71" s="24"/>
      <c r="X71" s="24"/>
      <c r="Y71" s="24"/>
      <c r="Z71" s="24"/>
    </row>
    <row r="72" ht="19.15" customHeight="1">
      <c r="A72" t="s" s="138">
        <v>5229</v>
      </c>
      <c r="B72" s="149">
        <v>3</v>
      </c>
      <c r="C72" s="149">
        <v>3</v>
      </c>
      <c r="D72" t="s" s="205">
        <v>5293</v>
      </c>
      <c r="E72" t="s" s="205">
        <v>17</v>
      </c>
      <c r="F72" s="223">
        <v>1461</v>
      </c>
      <c r="G72" s="149">
        <v>1513</v>
      </c>
      <c r="H72" s="173">
        <f>SUM(G72-F72)</f>
        <v>52</v>
      </c>
      <c r="I72" s="167">
        <f>H72/F72</f>
        <v>0.0355920602327173</v>
      </c>
      <c r="J72" s="167">
        <f>H72/G72</f>
        <v>0.0343688037012558</v>
      </c>
      <c r="K72" s="24"/>
      <c r="L72" s="24"/>
      <c r="M72" s="24"/>
      <c r="N72" s="24"/>
      <c r="O72" s="24"/>
      <c r="P72" s="24"/>
      <c r="Q72" s="24"/>
      <c r="R72" s="24"/>
      <c r="S72" s="24"/>
      <c r="T72" s="24"/>
      <c r="U72" s="24"/>
      <c r="V72" s="24"/>
      <c r="W72" s="24"/>
      <c r="X72" s="24"/>
      <c r="Y72" s="24"/>
      <c r="Z72" s="24"/>
    </row>
    <row r="73" ht="19.15" customHeight="1">
      <c r="A73" t="s" s="138">
        <v>5229</v>
      </c>
      <c r="B73" s="149">
        <v>3</v>
      </c>
      <c r="C73" s="149">
        <v>22</v>
      </c>
      <c r="D73" t="s" s="205">
        <v>5294</v>
      </c>
      <c r="E73" t="s" s="205">
        <v>52</v>
      </c>
      <c r="F73" s="223">
        <v>1033</v>
      </c>
      <c r="G73" s="149">
        <v>1076</v>
      </c>
      <c r="H73" s="173">
        <f>SUM(G73-F73)</f>
        <v>43</v>
      </c>
      <c r="I73" s="167">
        <f>H73/F73</f>
        <v>0.0416263310745402</v>
      </c>
      <c r="J73" s="167">
        <f>H73/G73</f>
        <v>0.0399628252788104</v>
      </c>
      <c r="K73" s="24"/>
      <c r="L73" s="24"/>
      <c r="M73" s="24"/>
      <c r="N73" s="24"/>
      <c r="O73" s="24"/>
      <c r="P73" s="24"/>
      <c r="Q73" s="24"/>
      <c r="R73" s="24"/>
      <c r="S73" s="24"/>
      <c r="T73" s="24"/>
      <c r="U73" s="24"/>
      <c r="V73" s="24"/>
      <c r="W73" s="24"/>
      <c r="X73" s="24"/>
      <c r="Y73" s="24"/>
      <c r="Z73" s="24"/>
    </row>
    <row r="74" ht="19.15" customHeight="1">
      <c r="A74" t="s" s="138">
        <v>5229</v>
      </c>
      <c r="B74" s="149">
        <v>3</v>
      </c>
      <c r="C74" s="149">
        <v>12</v>
      </c>
      <c r="D74" t="s" s="205">
        <v>5295</v>
      </c>
      <c r="E74" t="s" s="205">
        <v>28</v>
      </c>
      <c r="F74" s="223">
        <v>652</v>
      </c>
      <c r="G74" s="149">
        <v>677</v>
      </c>
      <c r="H74" s="173">
        <f>SUM(G74-F74)</f>
        <v>25</v>
      </c>
      <c r="I74" s="167">
        <f>H74/F74</f>
        <v>0.0383435582822086</v>
      </c>
      <c r="J74" s="167">
        <f>H74/G74</f>
        <v>0.0369276218611521</v>
      </c>
      <c r="K74" s="24"/>
      <c r="L74" s="24"/>
      <c r="M74" s="24"/>
      <c r="N74" s="24"/>
      <c r="O74" s="24"/>
      <c r="P74" s="24"/>
      <c r="Q74" s="24"/>
      <c r="R74" s="24"/>
      <c r="S74" s="24"/>
      <c r="T74" s="24"/>
      <c r="U74" s="24"/>
      <c r="V74" s="24"/>
      <c r="W74" s="24"/>
      <c r="X74" s="24"/>
      <c r="Y74" s="24"/>
      <c r="Z74" s="24"/>
    </row>
    <row r="75" ht="19.15" customHeight="1">
      <c r="A75" t="s" s="138">
        <v>5229</v>
      </c>
      <c r="B75" s="149">
        <v>3</v>
      </c>
      <c r="C75" s="149">
        <v>1</v>
      </c>
      <c r="D75" t="s" s="205">
        <v>5296</v>
      </c>
      <c r="E75" t="s" s="205">
        <v>38</v>
      </c>
      <c r="F75" s="223">
        <v>608</v>
      </c>
      <c r="G75" s="149">
        <v>635</v>
      </c>
      <c r="H75" s="173">
        <f>SUM(G75-F75)</f>
        <v>27</v>
      </c>
      <c r="I75" s="167">
        <f>H75/F75</f>
        <v>0.0444078947368421</v>
      </c>
      <c r="J75" s="167">
        <f>H75/G75</f>
        <v>0.0425196850393701</v>
      </c>
      <c r="K75" s="24"/>
      <c r="L75" s="24"/>
      <c r="M75" s="24"/>
      <c r="N75" s="24"/>
      <c r="O75" s="24"/>
      <c r="P75" s="24"/>
      <c r="Q75" s="24"/>
      <c r="R75" s="24"/>
      <c r="S75" s="24"/>
      <c r="T75" s="24"/>
      <c r="U75" s="24"/>
      <c r="V75" s="24"/>
      <c r="W75" s="24"/>
      <c r="X75" s="24"/>
      <c r="Y75" s="24"/>
      <c r="Z75" s="24"/>
    </row>
    <row r="76" ht="19.15" customHeight="1">
      <c r="A76" t="s" s="138">
        <v>5229</v>
      </c>
      <c r="B76" s="149">
        <v>3</v>
      </c>
      <c r="C76" s="149">
        <v>13</v>
      </c>
      <c r="D76" t="s" s="205">
        <v>5297</v>
      </c>
      <c r="E76" t="s" s="205">
        <v>34</v>
      </c>
      <c r="F76" s="223">
        <v>408</v>
      </c>
      <c r="G76" s="149">
        <v>423</v>
      </c>
      <c r="H76" s="173">
        <f>SUM(G76-F76)</f>
        <v>15</v>
      </c>
      <c r="I76" s="167">
        <f>H76/F76</f>
        <v>0.0367647058823529</v>
      </c>
      <c r="J76" s="167">
        <f>H76/G76</f>
        <v>0.0354609929078014</v>
      </c>
      <c r="K76" s="24"/>
      <c r="L76" s="24"/>
      <c r="M76" s="24"/>
      <c r="N76" s="24"/>
      <c r="O76" s="24"/>
      <c r="P76" s="24"/>
      <c r="Q76" s="24"/>
      <c r="R76" s="24"/>
      <c r="S76" s="24"/>
      <c r="T76" s="24"/>
      <c r="U76" s="24"/>
      <c r="V76" s="24"/>
      <c r="W76" s="24"/>
      <c r="X76" s="24"/>
      <c r="Y76" s="24"/>
      <c r="Z76" s="24"/>
    </row>
    <row r="77" ht="19.15" customHeight="1">
      <c r="A77" t="s" s="138">
        <v>5229</v>
      </c>
      <c r="B77" s="149">
        <v>3</v>
      </c>
      <c r="C77" s="149">
        <v>10</v>
      </c>
      <c r="D77" t="s" s="205">
        <v>5234</v>
      </c>
      <c r="E77" t="s" s="205">
        <v>30</v>
      </c>
      <c r="F77" s="223">
        <v>209</v>
      </c>
      <c r="G77" s="149">
        <v>409</v>
      </c>
      <c r="H77" s="173">
        <f>SUM(G77-F77)</f>
        <v>200</v>
      </c>
      <c r="I77" s="167">
        <f>H77/F77</f>
        <v>0.956937799043062</v>
      </c>
      <c r="J77" s="167">
        <f>H77/G77</f>
        <v>0.488997555012225</v>
      </c>
      <c r="K77" s="24"/>
      <c r="L77" s="24"/>
      <c r="M77" s="24"/>
      <c r="N77" s="24"/>
      <c r="O77" s="24"/>
      <c r="P77" s="24"/>
      <c r="Q77" s="24"/>
      <c r="R77" s="24"/>
      <c r="S77" s="24"/>
      <c r="T77" s="24"/>
      <c r="U77" s="24"/>
      <c r="V77" s="24"/>
      <c r="W77" s="24"/>
      <c r="X77" s="24"/>
      <c r="Y77" s="24"/>
      <c r="Z77" s="24"/>
    </row>
    <row r="78" ht="19.15" customHeight="1">
      <c r="A78" t="s" s="138">
        <v>5229</v>
      </c>
      <c r="B78" s="149">
        <v>3</v>
      </c>
      <c r="C78" s="149">
        <v>28</v>
      </c>
      <c r="D78" t="s" s="205">
        <v>5298</v>
      </c>
      <c r="E78" t="s" s="205">
        <v>42</v>
      </c>
      <c r="F78" s="223">
        <v>282</v>
      </c>
      <c r="G78" s="149">
        <v>290</v>
      </c>
      <c r="H78" s="173">
        <f>SUM(G78-F78)</f>
        <v>8</v>
      </c>
      <c r="I78" s="167">
        <f>H78/F78</f>
        <v>0.0283687943262411</v>
      </c>
      <c r="J78" s="167">
        <f>H78/G78</f>
        <v>0.0275862068965517</v>
      </c>
      <c r="K78" s="24"/>
      <c r="L78" s="24"/>
      <c r="M78" s="24"/>
      <c r="N78" s="24"/>
      <c r="O78" s="24"/>
      <c r="P78" s="24"/>
      <c r="Q78" s="24"/>
      <c r="R78" s="24"/>
      <c r="S78" s="24"/>
      <c r="T78" s="24"/>
      <c r="U78" s="24"/>
      <c r="V78" s="24"/>
      <c r="W78" s="24"/>
      <c r="X78" s="24"/>
      <c r="Y78" s="24"/>
      <c r="Z78" s="24"/>
    </row>
    <row r="79" ht="19.15" customHeight="1">
      <c r="A79" t="s" s="138">
        <v>5229</v>
      </c>
      <c r="B79" s="149">
        <v>3</v>
      </c>
      <c r="C79" s="149">
        <v>31</v>
      </c>
      <c r="D79" t="s" s="205">
        <v>5299</v>
      </c>
      <c r="E79" t="s" s="205">
        <v>46</v>
      </c>
      <c r="F79" s="223">
        <v>265</v>
      </c>
      <c r="G79" s="149">
        <v>277</v>
      </c>
      <c r="H79" s="173">
        <f>SUM(G79-F79)</f>
        <v>12</v>
      </c>
      <c r="I79" s="167">
        <f>H79/F79</f>
        <v>0.0452830188679245</v>
      </c>
      <c r="J79" s="167">
        <f>H79/G79</f>
        <v>0.0433212996389892</v>
      </c>
      <c r="K79" s="24"/>
      <c r="L79" s="24"/>
      <c r="M79" s="24"/>
      <c r="N79" s="24"/>
      <c r="O79" s="24"/>
      <c r="P79" s="24"/>
      <c r="Q79" s="24"/>
      <c r="R79" s="24"/>
      <c r="S79" s="24"/>
      <c r="T79" s="24"/>
      <c r="U79" s="24"/>
      <c r="V79" s="24"/>
      <c r="W79" s="24"/>
      <c r="X79" s="24"/>
      <c r="Y79" s="24"/>
      <c r="Z79" s="24"/>
    </row>
    <row r="80" ht="19.15" customHeight="1">
      <c r="A80" t="s" s="138">
        <v>5229</v>
      </c>
      <c r="B80" s="149">
        <v>3</v>
      </c>
      <c r="C80" s="149">
        <v>21</v>
      </c>
      <c r="D80" t="s" s="205">
        <v>5300</v>
      </c>
      <c r="E80" t="s" s="205">
        <v>60</v>
      </c>
      <c r="F80" s="223">
        <v>112</v>
      </c>
      <c r="G80" s="149">
        <v>125</v>
      </c>
      <c r="H80" s="173">
        <f>SUM(G80-F80)</f>
        <v>13</v>
      </c>
      <c r="I80" s="167">
        <f>H80/F80</f>
        <v>0.116071428571429</v>
      </c>
      <c r="J80" s="167">
        <f>H80/G80</f>
        <v>0.104</v>
      </c>
      <c r="K80" s="24"/>
      <c r="L80" s="24"/>
      <c r="M80" s="24"/>
      <c r="N80" s="24"/>
      <c r="O80" s="24"/>
      <c r="P80" s="24"/>
      <c r="Q80" s="24"/>
      <c r="R80" s="24"/>
      <c r="S80" s="24"/>
      <c r="T80" s="24"/>
      <c r="U80" s="24"/>
      <c r="V80" s="24"/>
      <c r="W80" s="24"/>
      <c r="X80" s="24"/>
      <c r="Y80" s="24"/>
      <c r="Z80" s="24"/>
    </row>
    <row r="81" ht="19.15" customHeight="1">
      <c r="A81" t="s" s="138">
        <v>5229</v>
      </c>
      <c r="B81" s="149">
        <v>3</v>
      </c>
      <c r="C81" s="149">
        <v>4</v>
      </c>
      <c r="D81" t="s" s="205">
        <v>5301</v>
      </c>
      <c r="E81" t="s" s="205">
        <v>101</v>
      </c>
      <c r="F81" s="223">
        <v>118</v>
      </c>
      <c r="G81" s="149">
        <v>121</v>
      </c>
      <c r="H81" s="173">
        <f>SUM(G81-F81)</f>
        <v>3</v>
      </c>
      <c r="I81" s="167">
        <f>H81/F81</f>
        <v>0.0254237288135593</v>
      </c>
      <c r="J81" s="167">
        <f>H81/G81</f>
        <v>0.0247933884297521</v>
      </c>
      <c r="K81" s="24"/>
      <c r="L81" s="24"/>
      <c r="M81" s="24"/>
      <c r="N81" s="24"/>
      <c r="O81" s="24"/>
      <c r="P81" s="24"/>
      <c r="Q81" s="24"/>
      <c r="R81" s="24"/>
      <c r="S81" s="24"/>
      <c r="T81" s="24"/>
      <c r="U81" s="24"/>
      <c r="V81" s="24"/>
      <c r="W81" s="24"/>
      <c r="X81" s="24"/>
      <c r="Y81" s="24"/>
      <c r="Z81" s="24"/>
    </row>
    <row r="82" ht="19.15" customHeight="1">
      <c r="A82" t="s" s="138">
        <v>5229</v>
      </c>
      <c r="B82" s="149">
        <v>3</v>
      </c>
      <c r="C82" s="149">
        <v>29</v>
      </c>
      <c r="D82" t="s" s="205">
        <v>5302</v>
      </c>
      <c r="E82" t="s" s="205">
        <v>103</v>
      </c>
      <c r="F82" s="223">
        <v>94</v>
      </c>
      <c r="G82" s="149">
        <v>104</v>
      </c>
      <c r="H82" s="173">
        <f>SUM(G82-F82)</f>
        <v>10</v>
      </c>
      <c r="I82" s="167">
        <f>H82/F82</f>
        <v>0.106382978723404</v>
      </c>
      <c r="J82" s="167">
        <f>H82/G82</f>
        <v>0.0961538461538462</v>
      </c>
      <c r="K82" s="24"/>
      <c r="L82" s="24"/>
      <c r="M82" s="24"/>
      <c r="N82" s="24"/>
      <c r="O82" s="24"/>
      <c r="P82" s="24"/>
      <c r="Q82" s="24"/>
      <c r="R82" s="24"/>
      <c r="S82" s="24"/>
      <c r="T82" s="24"/>
      <c r="U82" s="24"/>
      <c r="V82" s="24"/>
      <c r="W82" s="24"/>
      <c r="X82" s="24"/>
      <c r="Y82" s="24"/>
      <c r="Z82" s="24"/>
    </row>
    <row r="83" ht="19.15" customHeight="1">
      <c r="A83" t="s" s="138">
        <v>5229</v>
      </c>
      <c r="B83" s="149">
        <v>3</v>
      </c>
      <c r="C83" s="149">
        <v>6</v>
      </c>
      <c r="D83" t="s" s="205">
        <v>5303</v>
      </c>
      <c r="E83" t="s" s="205">
        <v>48</v>
      </c>
      <c r="F83" s="223">
        <v>97</v>
      </c>
      <c r="G83" s="149">
        <v>101</v>
      </c>
      <c r="H83" s="173">
        <f>SUM(G83-F83)</f>
        <v>4</v>
      </c>
      <c r="I83" s="167">
        <f>H83/F83</f>
        <v>0.0412371134020619</v>
      </c>
      <c r="J83" s="167">
        <f>H83/G83</f>
        <v>0.0396039603960396</v>
      </c>
      <c r="K83" s="24"/>
      <c r="L83" s="24"/>
      <c r="M83" s="24"/>
      <c r="N83" s="24"/>
      <c r="O83" s="24"/>
      <c r="P83" s="24"/>
      <c r="Q83" s="24"/>
      <c r="R83" s="24"/>
      <c r="S83" s="24"/>
      <c r="T83" s="24"/>
      <c r="U83" s="24"/>
      <c r="V83" s="24"/>
      <c r="W83" s="24"/>
      <c r="X83" s="24"/>
      <c r="Y83" s="24"/>
      <c r="Z83" s="24"/>
    </row>
    <row r="84" ht="19.15" customHeight="1">
      <c r="A84" t="s" s="138">
        <v>5229</v>
      </c>
      <c r="B84" s="149">
        <v>3</v>
      </c>
      <c r="C84" s="149">
        <v>32</v>
      </c>
      <c r="D84" t="s" s="205">
        <v>5304</v>
      </c>
      <c r="E84" t="s" s="205">
        <v>173</v>
      </c>
      <c r="F84" s="223">
        <v>73</v>
      </c>
      <c r="G84" s="149">
        <v>89</v>
      </c>
      <c r="H84" s="173">
        <f>SUM(G84-F84)</f>
        <v>16</v>
      </c>
      <c r="I84" s="167">
        <f>H84/F84</f>
        <v>0.219178082191781</v>
      </c>
      <c r="J84" s="167">
        <f>H84/G84</f>
        <v>0.179775280898876</v>
      </c>
      <c r="K84" s="24"/>
      <c r="L84" s="24"/>
      <c r="M84" s="24"/>
      <c r="N84" s="24"/>
      <c r="O84" s="24"/>
      <c r="P84" s="24"/>
      <c r="Q84" s="24"/>
      <c r="R84" s="24"/>
      <c r="S84" s="24"/>
      <c r="T84" s="24"/>
      <c r="U84" s="24"/>
      <c r="V84" s="24"/>
      <c r="W84" s="24"/>
      <c r="X84" s="24"/>
      <c r="Y84" s="24"/>
      <c r="Z84" s="24"/>
    </row>
    <row r="85" ht="19.15" customHeight="1">
      <c r="A85" t="s" s="138">
        <v>5229</v>
      </c>
      <c r="B85" s="149">
        <v>3</v>
      </c>
      <c r="C85" s="149">
        <v>5</v>
      </c>
      <c r="D85" t="s" s="205">
        <v>5305</v>
      </c>
      <c r="E85" t="s" s="205">
        <v>76</v>
      </c>
      <c r="F85" s="223">
        <v>75</v>
      </c>
      <c r="G85" s="149">
        <v>78</v>
      </c>
      <c r="H85" s="173">
        <f>SUM(G85-F85)</f>
        <v>3</v>
      </c>
      <c r="I85" s="167">
        <f>H85/F85</f>
        <v>0.04</v>
      </c>
      <c r="J85" s="167">
        <f>H85/G85</f>
        <v>0.0384615384615385</v>
      </c>
      <c r="K85" s="24"/>
      <c r="L85" s="24"/>
      <c r="M85" s="24"/>
      <c r="N85" s="24"/>
      <c r="O85" s="24"/>
      <c r="P85" s="24"/>
      <c r="Q85" s="24"/>
      <c r="R85" s="24"/>
      <c r="S85" s="24"/>
      <c r="T85" s="24"/>
      <c r="U85" s="24"/>
      <c r="V85" s="24"/>
      <c r="W85" s="24"/>
      <c r="X85" s="24"/>
      <c r="Y85" s="24"/>
      <c r="Z85" s="24"/>
    </row>
    <row r="86" ht="19.15" customHeight="1">
      <c r="A86" t="s" s="138">
        <v>5229</v>
      </c>
      <c r="B86" s="149">
        <v>3</v>
      </c>
      <c r="C86" s="149">
        <v>17</v>
      </c>
      <c r="D86" t="s" s="205">
        <v>5306</v>
      </c>
      <c r="E86" t="s" s="205">
        <v>112</v>
      </c>
      <c r="F86" s="223">
        <v>72</v>
      </c>
      <c r="G86" s="149">
        <v>74</v>
      </c>
      <c r="H86" s="173">
        <f>SUM(G86-F86)</f>
        <v>2</v>
      </c>
      <c r="I86" s="167">
        <f>H86/F86</f>
        <v>0.0277777777777778</v>
      </c>
      <c r="J86" s="167">
        <f>H86/G86</f>
        <v>0.027027027027027</v>
      </c>
      <c r="K86" s="24"/>
      <c r="L86" s="24"/>
      <c r="M86" s="24"/>
      <c r="N86" s="24"/>
      <c r="O86" s="24"/>
      <c r="P86" s="24"/>
      <c r="Q86" s="24"/>
      <c r="R86" s="24"/>
      <c r="S86" s="24"/>
      <c r="T86" s="24"/>
      <c r="U86" s="24"/>
      <c r="V86" s="24"/>
      <c r="W86" s="24"/>
      <c r="X86" s="24"/>
      <c r="Y86" s="24"/>
      <c r="Z86" s="24"/>
    </row>
    <row r="87" ht="19.15" customHeight="1">
      <c r="A87" t="s" s="138">
        <v>5229</v>
      </c>
      <c r="B87" s="149">
        <v>3</v>
      </c>
      <c r="C87" s="149">
        <v>18</v>
      </c>
      <c r="D87" t="s" s="205">
        <v>5307</v>
      </c>
      <c r="E87" t="s" s="205">
        <v>72</v>
      </c>
      <c r="F87" s="223">
        <v>69</v>
      </c>
      <c r="G87" s="149">
        <v>73</v>
      </c>
      <c r="H87" s="173">
        <f>SUM(G87-F87)</f>
        <v>4</v>
      </c>
      <c r="I87" s="167">
        <f>H87/F87</f>
        <v>0.0579710144927536</v>
      </c>
      <c r="J87" s="167">
        <f>H87/G87</f>
        <v>0.0547945205479452</v>
      </c>
      <c r="K87" s="24"/>
      <c r="L87" s="24"/>
      <c r="M87" s="24"/>
      <c r="N87" s="24"/>
      <c r="O87" s="24"/>
      <c r="P87" s="24"/>
      <c r="Q87" s="24"/>
      <c r="R87" s="24"/>
      <c r="S87" s="24"/>
      <c r="T87" s="24"/>
      <c r="U87" s="24"/>
      <c r="V87" s="24"/>
      <c r="W87" s="24"/>
      <c r="X87" s="24"/>
      <c r="Y87" s="24"/>
      <c r="Z87" s="24"/>
    </row>
    <row r="88" ht="19.15" customHeight="1">
      <c r="A88" t="s" s="138">
        <v>5229</v>
      </c>
      <c r="B88" s="149">
        <v>3</v>
      </c>
      <c r="C88" s="149">
        <v>14</v>
      </c>
      <c r="D88" t="s" s="205">
        <v>5308</v>
      </c>
      <c r="E88" t="s" s="205">
        <v>36</v>
      </c>
      <c r="F88" s="223">
        <v>60</v>
      </c>
      <c r="G88" s="149">
        <v>62</v>
      </c>
      <c r="H88" s="173">
        <f>SUM(G88-F88)</f>
        <v>2</v>
      </c>
      <c r="I88" s="167">
        <f>H88/F88</f>
        <v>0.0333333333333333</v>
      </c>
      <c r="J88" s="167">
        <f>H88/G88</f>
        <v>0.032258064516129</v>
      </c>
      <c r="K88" s="24"/>
      <c r="L88" s="24"/>
      <c r="M88" s="24"/>
      <c r="N88" s="24"/>
      <c r="O88" s="24"/>
      <c r="P88" s="24"/>
      <c r="Q88" s="24"/>
      <c r="R88" s="24"/>
      <c r="S88" s="24"/>
      <c r="T88" s="24"/>
      <c r="U88" s="24"/>
      <c r="V88" s="24"/>
      <c r="W88" s="24"/>
      <c r="X88" s="24"/>
      <c r="Y88" s="24"/>
      <c r="Z88" s="24"/>
    </row>
    <row r="89" ht="19.15" customHeight="1">
      <c r="A89" t="s" s="138">
        <v>5229</v>
      </c>
      <c r="B89" s="149">
        <v>3</v>
      </c>
      <c r="C89" s="149">
        <v>25</v>
      </c>
      <c r="D89" t="s" s="205">
        <v>5309</v>
      </c>
      <c r="E89" t="s" s="205">
        <v>62</v>
      </c>
      <c r="F89" s="223">
        <v>59</v>
      </c>
      <c r="G89" s="149">
        <v>61</v>
      </c>
      <c r="H89" s="173">
        <f>SUM(G89-F89)</f>
        <v>2</v>
      </c>
      <c r="I89" s="167">
        <f>H89/F89</f>
        <v>0.0338983050847458</v>
      </c>
      <c r="J89" s="167">
        <f>H89/G89</f>
        <v>0.0327868852459016</v>
      </c>
      <c r="K89" s="24"/>
      <c r="L89" s="24"/>
      <c r="M89" s="24"/>
      <c r="N89" s="24"/>
      <c r="O89" s="24"/>
      <c r="P89" s="24"/>
      <c r="Q89" s="24"/>
      <c r="R89" s="24"/>
      <c r="S89" s="24"/>
      <c r="T89" s="24"/>
      <c r="U89" s="24"/>
      <c r="V89" s="24"/>
      <c r="W89" s="24"/>
      <c r="X89" s="24"/>
      <c r="Y89" s="24"/>
      <c r="Z89" s="24"/>
    </row>
    <row r="90" ht="19.15" customHeight="1">
      <c r="A90" t="s" s="138">
        <v>5229</v>
      </c>
      <c r="B90" s="149">
        <v>3</v>
      </c>
      <c r="C90" s="149">
        <v>23</v>
      </c>
      <c r="D90" t="s" s="205">
        <v>5310</v>
      </c>
      <c r="E90" t="s" s="205">
        <v>375</v>
      </c>
      <c r="F90" s="223">
        <v>57</v>
      </c>
      <c r="G90" s="149">
        <v>58</v>
      </c>
      <c r="H90" s="173">
        <f>SUM(G90-F90)</f>
        <v>1</v>
      </c>
      <c r="I90" s="167">
        <f>H90/F90</f>
        <v>0.0175438596491228</v>
      </c>
      <c r="J90" s="167">
        <f>H90/G90</f>
        <v>0.0172413793103448</v>
      </c>
      <c r="K90" s="24"/>
      <c r="L90" s="24"/>
      <c r="M90" s="24"/>
      <c r="N90" s="24"/>
      <c r="O90" s="24"/>
      <c r="P90" s="24"/>
      <c r="Q90" s="24"/>
      <c r="R90" s="24"/>
      <c r="S90" s="24"/>
      <c r="T90" s="24"/>
      <c r="U90" s="24"/>
      <c r="V90" s="24"/>
      <c r="W90" s="24"/>
      <c r="X90" s="24"/>
      <c r="Y90" s="24"/>
      <c r="Z90" s="24"/>
    </row>
    <row r="91" ht="19.15" customHeight="1">
      <c r="A91" t="s" s="138">
        <v>5229</v>
      </c>
      <c r="B91" s="149">
        <v>3</v>
      </c>
      <c r="C91" s="149">
        <v>30</v>
      </c>
      <c r="D91" t="s" s="205">
        <v>5484</v>
      </c>
      <c r="E91" t="s" s="205">
        <v>68</v>
      </c>
      <c r="F91" s="223">
        <v>38</v>
      </c>
      <c r="G91" s="149">
        <v>58</v>
      </c>
      <c r="H91" s="173">
        <f>SUM(G91-F91)</f>
        <v>20</v>
      </c>
      <c r="I91" s="167">
        <f>H91/F91</f>
        <v>0.526315789473684</v>
      </c>
      <c r="J91" s="167">
        <f>H91/G91</f>
        <v>0.344827586206897</v>
      </c>
      <c r="K91" s="24"/>
      <c r="L91" s="24"/>
      <c r="M91" s="24"/>
      <c r="N91" s="24"/>
      <c r="O91" s="24"/>
      <c r="P91" s="24"/>
      <c r="Q91" s="24"/>
      <c r="R91" s="24"/>
      <c r="S91" s="24"/>
      <c r="T91" s="24"/>
      <c r="U91" s="24"/>
      <c r="V91" s="24"/>
      <c r="W91" s="24"/>
      <c r="X91" s="24"/>
      <c r="Y91" s="24"/>
      <c r="Z91" s="24"/>
    </row>
    <row r="92" ht="19.15" customHeight="1">
      <c r="A92" t="s" s="138">
        <v>5229</v>
      </c>
      <c r="B92" s="149">
        <v>3</v>
      </c>
      <c r="C92" s="149">
        <v>27</v>
      </c>
      <c r="D92" t="s" s="205">
        <v>5311</v>
      </c>
      <c r="E92" t="s" s="205">
        <v>1427</v>
      </c>
      <c r="F92" s="223">
        <v>51</v>
      </c>
      <c r="G92" s="149">
        <v>56</v>
      </c>
      <c r="H92" s="173">
        <f>SUM(G92-F92)</f>
        <v>5</v>
      </c>
      <c r="I92" s="167">
        <f>H92/F92</f>
        <v>0.09803921568627449</v>
      </c>
      <c r="J92" s="167">
        <f>H92/G92</f>
        <v>0.0892857142857143</v>
      </c>
      <c r="K92" s="24"/>
      <c r="L92" s="24"/>
      <c r="M92" s="24"/>
      <c r="N92" s="24"/>
      <c r="O92" s="24"/>
      <c r="P92" s="24"/>
      <c r="Q92" s="24"/>
      <c r="R92" s="24"/>
      <c r="S92" s="24"/>
      <c r="T92" s="24"/>
      <c r="U92" s="24"/>
      <c r="V92" s="24"/>
      <c r="W92" s="24"/>
      <c r="X92" s="24"/>
      <c r="Y92" s="24"/>
      <c r="Z92" s="24"/>
    </row>
    <row r="93" ht="19.15" customHeight="1">
      <c r="A93" t="s" s="138">
        <v>5229</v>
      </c>
      <c r="B93" s="149">
        <v>3</v>
      </c>
      <c r="C93" s="149">
        <v>15</v>
      </c>
      <c r="D93" t="s" s="205">
        <v>5312</v>
      </c>
      <c r="E93" t="s" s="205">
        <v>44</v>
      </c>
      <c r="F93" s="223">
        <v>44</v>
      </c>
      <c r="G93" s="149">
        <v>45</v>
      </c>
      <c r="H93" s="173">
        <f>SUM(G93-F93)</f>
        <v>1</v>
      </c>
      <c r="I93" s="167">
        <f>H93/F93</f>
        <v>0.0227272727272727</v>
      </c>
      <c r="J93" s="167">
        <f>H93/G93</f>
        <v>0.0222222222222222</v>
      </c>
      <c r="K93" s="24"/>
      <c r="L93" s="24"/>
      <c r="M93" s="24"/>
      <c r="N93" s="24"/>
      <c r="O93" s="24"/>
      <c r="P93" s="24"/>
      <c r="Q93" s="24"/>
      <c r="R93" s="24"/>
      <c r="S93" s="24"/>
      <c r="T93" s="24"/>
      <c r="U93" s="24"/>
      <c r="V93" s="24"/>
      <c r="W93" s="24"/>
      <c r="X93" s="24"/>
      <c r="Y93" s="24"/>
      <c r="Z93" s="24"/>
    </row>
    <row r="94" ht="19.15" customHeight="1">
      <c r="A94" t="s" s="138">
        <v>5229</v>
      </c>
      <c r="B94" s="149">
        <v>3</v>
      </c>
      <c r="C94" s="149">
        <v>20</v>
      </c>
      <c r="D94" t="s" s="205">
        <v>5313</v>
      </c>
      <c r="E94" t="s" s="205">
        <v>116</v>
      </c>
      <c r="F94" s="223">
        <v>44</v>
      </c>
      <c r="G94" s="149">
        <v>45</v>
      </c>
      <c r="H94" s="173">
        <f>SUM(G94-F94)</f>
        <v>1</v>
      </c>
      <c r="I94" s="167">
        <f>H94/F94</f>
        <v>0.0227272727272727</v>
      </c>
      <c r="J94" s="167">
        <f>H94/G94</f>
        <v>0.0222222222222222</v>
      </c>
      <c r="K94" s="24"/>
      <c r="L94" s="24"/>
      <c r="M94" s="24"/>
      <c r="N94" s="24"/>
      <c r="O94" s="24"/>
      <c r="P94" s="24"/>
      <c r="Q94" s="24"/>
      <c r="R94" s="24"/>
      <c r="S94" s="24"/>
      <c r="T94" s="24"/>
      <c r="U94" s="24"/>
      <c r="V94" s="24"/>
      <c r="W94" s="24"/>
      <c r="X94" s="24"/>
      <c r="Y94" s="24"/>
      <c r="Z94" s="24"/>
    </row>
    <row r="95" ht="19.15" customHeight="1">
      <c r="A95" t="s" s="138">
        <v>5229</v>
      </c>
      <c r="B95" s="149">
        <v>3</v>
      </c>
      <c r="C95" s="149">
        <v>16</v>
      </c>
      <c r="D95" t="s" s="205">
        <v>5314</v>
      </c>
      <c r="E95" t="s" s="205">
        <v>74</v>
      </c>
      <c r="F95" s="223">
        <v>41</v>
      </c>
      <c r="G95" s="149">
        <v>41</v>
      </c>
      <c r="H95" s="173">
        <f>SUM(G95-F95)</f>
        <v>0</v>
      </c>
      <c r="I95" s="167">
        <f>H95/F95</f>
        <v>0</v>
      </c>
      <c r="J95" s="167">
        <f>H95/G95</f>
        <v>0</v>
      </c>
      <c r="K95" s="24"/>
      <c r="L95" s="24"/>
      <c r="M95" s="24"/>
      <c r="N95" s="24"/>
      <c r="O95" s="24"/>
      <c r="P95" s="24"/>
      <c r="Q95" s="24"/>
      <c r="R95" s="24"/>
      <c r="S95" s="24"/>
      <c r="T95" s="24"/>
      <c r="U95" s="24"/>
      <c r="V95" s="24"/>
      <c r="W95" s="24"/>
      <c r="X95" s="24"/>
      <c r="Y95" s="24"/>
      <c r="Z95" s="24"/>
    </row>
    <row r="96" ht="19.15" customHeight="1">
      <c r="A96" t="s" s="138">
        <v>5229</v>
      </c>
      <c r="B96" s="149">
        <v>3</v>
      </c>
      <c r="C96" s="149">
        <v>24</v>
      </c>
      <c r="D96" t="s" s="205">
        <v>5315</v>
      </c>
      <c r="E96" t="s" s="205">
        <v>281</v>
      </c>
      <c r="F96" s="223">
        <v>31</v>
      </c>
      <c r="G96" s="149">
        <v>32</v>
      </c>
      <c r="H96" s="173">
        <f>SUM(G96-F96)</f>
        <v>1</v>
      </c>
      <c r="I96" s="167">
        <f>H96/F96</f>
        <v>0.032258064516129</v>
      </c>
      <c r="J96" s="167">
        <f>H96/G96</f>
        <v>0.03125</v>
      </c>
      <c r="K96" s="24"/>
      <c r="L96" s="24"/>
      <c r="M96" s="24"/>
      <c r="N96" s="24"/>
      <c r="O96" s="24"/>
      <c r="P96" s="24"/>
      <c r="Q96" s="24"/>
      <c r="R96" s="24"/>
      <c r="S96" s="24"/>
      <c r="T96" s="24"/>
      <c r="U96" s="24"/>
      <c r="V96" s="24"/>
      <c r="W96" s="24"/>
      <c r="X96" s="24"/>
      <c r="Y96" s="24"/>
      <c r="Z96" s="24"/>
    </row>
    <row r="97" ht="19.15" customHeight="1">
      <c r="A97" t="s" s="138">
        <v>5229</v>
      </c>
      <c r="B97" s="149">
        <v>3</v>
      </c>
      <c r="C97" s="149">
        <v>19</v>
      </c>
      <c r="D97" t="s" s="205">
        <v>5316</v>
      </c>
      <c r="E97" t="s" s="205">
        <v>147</v>
      </c>
      <c r="F97" s="223">
        <v>26</v>
      </c>
      <c r="G97" s="149">
        <v>29</v>
      </c>
      <c r="H97" s="173">
        <f>SUM(G97-F97)</f>
        <v>3</v>
      </c>
      <c r="I97" s="167">
        <f>H97/F97</f>
        <v>0.115384615384615</v>
      </c>
      <c r="J97" s="167">
        <f>H97/G97</f>
        <v>0.103448275862069</v>
      </c>
      <c r="K97" s="24"/>
      <c r="L97" s="24"/>
      <c r="M97" s="24"/>
      <c r="N97" s="24"/>
      <c r="O97" s="24"/>
      <c r="P97" s="24"/>
      <c r="Q97" s="24"/>
      <c r="R97" s="24"/>
      <c r="S97" s="24"/>
      <c r="T97" s="24"/>
      <c r="U97" s="24"/>
      <c r="V97" s="24"/>
      <c r="W97" s="24"/>
      <c r="X97" s="24"/>
      <c r="Y97" s="24"/>
      <c r="Z97" s="24"/>
    </row>
    <row r="98" ht="19.15" customHeight="1">
      <c r="A98" t="s" s="138">
        <v>5229</v>
      </c>
      <c r="B98" s="149">
        <v>3</v>
      </c>
      <c r="C98" s="149">
        <v>26</v>
      </c>
      <c r="D98" t="s" s="205">
        <v>5317</v>
      </c>
      <c r="E98" t="s" s="205">
        <v>119</v>
      </c>
      <c r="F98" s="223">
        <v>18</v>
      </c>
      <c r="G98" s="149">
        <v>18</v>
      </c>
      <c r="H98" s="173">
        <f>SUM(G98-F98)</f>
        <v>0</v>
      </c>
      <c r="I98" s="167">
        <f>H98/F98</f>
        <v>0</v>
      </c>
      <c r="J98" s="167">
        <f>H98/G98</f>
        <v>0</v>
      </c>
      <c r="K98" s="24"/>
      <c r="L98" s="24"/>
      <c r="M98" s="24"/>
      <c r="N98" s="24"/>
      <c r="O98" s="24"/>
      <c r="P98" s="24"/>
      <c r="Q98" s="24"/>
      <c r="R98" s="24"/>
      <c r="S98" s="24"/>
      <c r="T98" s="24"/>
      <c r="U98" s="24"/>
      <c r="V98" s="24"/>
      <c r="W98" s="24"/>
      <c r="X98" s="24"/>
      <c r="Y98" s="24"/>
      <c r="Z98" s="24"/>
    </row>
    <row r="99" ht="19.15" customHeight="1">
      <c r="A99" t="s" s="138">
        <v>5229</v>
      </c>
      <c r="B99" s="149">
        <v>3</v>
      </c>
      <c r="C99" s="149">
        <v>9</v>
      </c>
      <c r="D99" t="s" s="205">
        <v>5318</v>
      </c>
      <c r="E99" t="s" s="205">
        <v>380</v>
      </c>
      <c r="F99" s="223">
        <v>0</v>
      </c>
      <c r="G99" s="149">
        <v>0</v>
      </c>
      <c r="H99" s="206">
        <f>SUM(G99-F99)</f>
        <v>0</v>
      </c>
      <c r="I99" s="176">
        <f>H99/F99</f>
      </c>
      <c r="J99" s="176">
        <f>H99/G99</f>
      </c>
      <c r="K99" s="174"/>
      <c r="L99" s="174"/>
      <c r="M99" s="174"/>
      <c r="N99" s="174"/>
      <c r="O99" s="174"/>
      <c r="P99" s="174"/>
      <c r="Q99" s="174"/>
      <c r="R99" s="174"/>
      <c r="S99" s="174"/>
      <c r="T99" s="174"/>
      <c r="U99" s="174"/>
      <c r="V99" s="174"/>
      <c r="W99" s="174"/>
      <c r="X99" s="174"/>
      <c r="Y99" s="174"/>
      <c r="Z99" s="174"/>
    </row>
    <row r="100" ht="19.15" customHeight="1">
      <c r="A100" s="177"/>
      <c r="B100" s="178"/>
      <c r="C100" s="178"/>
      <c r="D100" s="179"/>
      <c r="E100" s="179"/>
      <c r="F100" s="181">
        <f>SUM(F68:F99)</f>
        <v>91959</v>
      </c>
      <c r="G100" s="180">
        <f>SUM(G68:G99)</f>
        <v>97640</v>
      </c>
      <c r="H100" s="181">
        <f>SUM(H68:H99)</f>
        <v>5681</v>
      </c>
      <c r="I100" s="182">
        <f>H100/F100</f>
        <v>0.0617775312911189</v>
      </c>
      <c r="J100" s="182">
        <f>H100/G100</f>
        <v>0.0581831216714461</v>
      </c>
      <c r="K100" s="183"/>
      <c r="L100" s="183"/>
      <c r="M100" s="183"/>
      <c r="N100" s="183"/>
      <c r="O100" s="183"/>
      <c r="P100" s="183"/>
      <c r="Q100" s="183"/>
      <c r="R100" s="183"/>
      <c r="S100" s="183"/>
      <c r="T100" s="183"/>
      <c r="U100" s="183"/>
      <c r="V100" s="183"/>
      <c r="W100" s="183"/>
      <c r="X100" s="183"/>
      <c r="Y100" s="183"/>
      <c r="Z100" s="184"/>
    </row>
    <row r="101" ht="19.15" customHeight="1">
      <c r="A101" s="230"/>
      <c r="B101" s="231"/>
      <c r="C101" s="231"/>
      <c r="D101" s="232"/>
      <c r="E101" s="232"/>
      <c r="F101" s="233"/>
      <c r="G101" s="231"/>
      <c r="H101" s="234"/>
      <c r="I101" s="188"/>
      <c r="J101" s="188"/>
      <c r="K101" s="189"/>
      <c r="L101" s="189"/>
      <c r="M101" s="189"/>
      <c r="N101" s="189"/>
      <c r="O101" s="189"/>
      <c r="P101" s="189"/>
      <c r="Q101" s="189"/>
      <c r="R101" s="189"/>
      <c r="S101" s="189"/>
      <c r="T101" s="189"/>
      <c r="U101" s="189"/>
      <c r="V101" s="189"/>
      <c r="W101" s="189"/>
      <c r="X101" s="189"/>
      <c r="Y101" s="189"/>
      <c r="Z101" s="189"/>
    </row>
    <row r="102" ht="19.15" customHeight="1">
      <c r="A102" t="s" s="138">
        <v>5229</v>
      </c>
      <c r="B102" s="149">
        <v>4</v>
      </c>
      <c r="C102" s="149">
        <v>4</v>
      </c>
      <c r="D102" t="s" s="205">
        <v>5319</v>
      </c>
      <c r="E102" t="s" s="205">
        <v>26</v>
      </c>
      <c r="F102" s="223">
        <v>45566</v>
      </c>
      <c r="G102" s="149">
        <v>47481</v>
      </c>
      <c r="H102" s="173">
        <f>SUM(G102-F102)</f>
        <v>1915</v>
      </c>
      <c r="I102" s="167">
        <f>H102/F102</f>
        <v>0.0420269499187991</v>
      </c>
      <c r="J102" s="167">
        <f>H102/G102</f>
        <v>0.0403319222425812</v>
      </c>
      <c r="K102" s="24"/>
      <c r="L102" s="24"/>
      <c r="M102" s="24"/>
      <c r="N102" s="24"/>
      <c r="O102" s="24"/>
      <c r="P102" s="24"/>
      <c r="Q102" s="24"/>
      <c r="R102" s="24"/>
      <c r="S102" s="24"/>
      <c r="T102" s="24"/>
      <c r="U102" s="24"/>
      <c r="V102" s="24"/>
      <c r="W102" s="24"/>
      <c r="X102" s="24"/>
      <c r="Y102" s="24"/>
      <c r="Z102" s="24"/>
    </row>
    <row r="103" ht="19.15" customHeight="1">
      <c r="A103" t="s" s="138">
        <v>5229</v>
      </c>
      <c r="B103" s="149">
        <v>4</v>
      </c>
      <c r="C103" s="149">
        <v>12</v>
      </c>
      <c r="D103" t="s" s="205">
        <v>5320</v>
      </c>
      <c r="E103" t="s" s="205">
        <v>84</v>
      </c>
      <c r="F103" s="223">
        <v>20008</v>
      </c>
      <c r="G103" s="149">
        <v>20910</v>
      </c>
      <c r="H103" s="173">
        <f>SUM(G103-F103)</f>
        <v>902</v>
      </c>
      <c r="I103" s="167">
        <f>H103/F103</f>
        <v>0.0450819672131148</v>
      </c>
      <c r="J103" s="167">
        <f>H103/G103</f>
        <v>0.0431372549019608</v>
      </c>
      <c r="K103" s="24"/>
      <c r="L103" s="24"/>
      <c r="M103" s="24"/>
      <c r="N103" s="24"/>
      <c r="O103" s="24"/>
      <c r="P103" s="24"/>
      <c r="Q103" s="24"/>
      <c r="R103" s="24"/>
      <c r="S103" s="24"/>
      <c r="T103" s="24"/>
      <c r="U103" s="24"/>
      <c r="V103" s="24"/>
      <c r="W103" s="24"/>
      <c r="X103" s="24"/>
      <c r="Y103" s="24"/>
      <c r="Z103" s="24"/>
    </row>
    <row r="104" ht="19.15" customHeight="1">
      <c r="A104" t="s" s="138">
        <v>5229</v>
      </c>
      <c r="B104" s="149">
        <v>4</v>
      </c>
      <c r="C104" s="149">
        <v>13</v>
      </c>
      <c r="D104" t="s" s="205">
        <v>5321</v>
      </c>
      <c r="E104" t="s" s="205">
        <v>20</v>
      </c>
      <c r="F104" s="223">
        <v>16521</v>
      </c>
      <c r="G104" s="149">
        <v>16741</v>
      </c>
      <c r="H104" s="173">
        <f>SUM(G104-F104)</f>
        <v>220</v>
      </c>
      <c r="I104" s="167">
        <f>H104/F104</f>
        <v>0.0133163852067066</v>
      </c>
      <c r="J104" s="167">
        <f>H104/G104</f>
        <v>0.0131413894032615</v>
      </c>
      <c r="K104" s="24"/>
      <c r="L104" s="24"/>
      <c r="M104" s="24"/>
      <c r="N104" s="24"/>
      <c r="O104" s="24"/>
      <c r="P104" s="24"/>
      <c r="Q104" s="24"/>
      <c r="R104" s="24"/>
      <c r="S104" s="24"/>
      <c r="T104" s="24"/>
      <c r="U104" s="24"/>
      <c r="V104" s="24"/>
      <c r="W104" s="24"/>
      <c r="X104" s="24"/>
      <c r="Y104" s="24"/>
      <c r="Z104" s="24"/>
    </row>
    <row r="105" ht="19.15" customHeight="1">
      <c r="A105" t="s" s="138">
        <v>5229</v>
      </c>
      <c r="B105" s="149">
        <v>4</v>
      </c>
      <c r="C105" s="149">
        <v>14</v>
      </c>
      <c r="D105" t="s" s="205">
        <v>5322</v>
      </c>
      <c r="E105" t="s" s="205">
        <v>22</v>
      </c>
      <c r="F105" s="223">
        <v>7436</v>
      </c>
      <c r="G105" s="149">
        <v>7780</v>
      </c>
      <c r="H105" s="173">
        <f>SUM(G105-F105)</f>
        <v>344</v>
      </c>
      <c r="I105" s="167">
        <f>H105/F105</f>
        <v>0.0462614308768155</v>
      </c>
      <c r="J105" s="167">
        <f>H105/G105</f>
        <v>0.0442159383033419</v>
      </c>
      <c r="K105" s="24"/>
      <c r="L105" s="24"/>
      <c r="M105" s="24"/>
      <c r="N105" s="24"/>
      <c r="O105" s="24"/>
      <c r="P105" s="24"/>
      <c r="Q105" s="24"/>
      <c r="R105" s="24"/>
      <c r="S105" s="24"/>
      <c r="T105" s="24"/>
      <c r="U105" s="24"/>
      <c r="V105" s="24"/>
      <c r="W105" s="24"/>
      <c r="X105" s="24"/>
      <c r="Y105" s="24"/>
      <c r="Z105" s="24"/>
    </row>
    <row r="106" ht="19.15" customHeight="1">
      <c r="A106" t="s" s="138">
        <v>5229</v>
      </c>
      <c r="B106" s="149">
        <v>4</v>
      </c>
      <c r="C106" s="149">
        <v>24</v>
      </c>
      <c r="D106" t="s" s="205">
        <v>5323</v>
      </c>
      <c r="E106" t="s" s="205">
        <v>52</v>
      </c>
      <c r="F106" s="223">
        <v>1218</v>
      </c>
      <c r="G106" s="149">
        <v>1252</v>
      </c>
      <c r="H106" s="173">
        <f>SUM(G106-F106)</f>
        <v>34</v>
      </c>
      <c r="I106" s="167">
        <f>H106/F106</f>
        <v>0.0279146141215107</v>
      </c>
      <c r="J106" s="167">
        <f>H106/G106</f>
        <v>0.0271565495207668</v>
      </c>
      <c r="K106" s="24"/>
      <c r="L106" s="24"/>
      <c r="M106" s="24"/>
      <c r="N106" s="24"/>
      <c r="O106" s="24"/>
      <c r="P106" s="24"/>
      <c r="Q106" s="24"/>
      <c r="R106" s="24"/>
      <c r="S106" s="24"/>
      <c r="T106" s="24"/>
      <c r="U106" s="24"/>
      <c r="V106" s="24"/>
      <c r="W106" s="24"/>
      <c r="X106" s="24"/>
      <c r="Y106" s="24"/>
      <c r="Z106" s="24"/>
    </row>
    <row r="107" ht="19.15" customHeight="1">
      <c r="A107" t="s" s="138">
        <v>5229</v>
      </c>
      <c r="B107" s="149">
        <v>4</v>
      </c>
      <c r="C107" s="149">
        <v>16</v>
      </c>
      <c r="D107" t="s" s="205">
        <v>5324</v>
      </c>
      <c r="E107" t="s" s="205">
        <v>17</v>
      </c>
      <c r="F107" s="223">
        <v>956</v>
      </c>
      <c r="G107" s="149">
        <v>958</v>
      </c>
      <c r="H107" s="173">
        <f>SUM(G107-F107)</f>
        <v>2</v>
      </c>
      <c r="I107" s="167">
        <f>H107/F107</f>
        <v>0.00209205020920502</v>
      </c>
      <c r="J107" s="167">
        <f>H107/G107</f>
        <v>0.00208768267223382</v>
      </c>
      <c r="K107" s="24"/>
      <c r="L107" s="24"/>
      <c r="M107" s="24"/>
      <c r="N107" s="24"/>
      <c r="O107" s="24"/>
      <c r="P107" s="24"/>
      <c r="Q107" s="24"/>
      <c r="R107" s="24"/>
      <c r="S107" s="24"/>
      <c r="T107" s="24"/>
      <c r="U107" s="24"/>
      <c r="V107" s="24"/>
      <c r="W107" s="24"/>
      <c r="X107" s="24"/>
      <c r="Y107" s="24"/>
      <c r="Z107" s="24"/>
    </row>
    <row r="108" ht="19.15" customHeight="1">
      <c r="A108" t="s" s="138">
        <v>5229</v>
      </c>
      <c r="B108" s="149">
        <v>4</v>
      </c>
      <c r="C108" s="149">
        <v>15</v>
      </c>
      <c r="D108" t="s" s="205">
        <v>5325</v>
      </c>
      <c r="E108" t="s" s="205">
        <v>28</v>
      </c>
      <c r="F108" s="223">
        <v>644</v>
      </c>
      <c r="G108" s="149">
        <v>719</v>
      </c>
      <c r="H108" s="173">
        <f>SUM(G108-F108)</f>
        <v>75</v>
      </c>
      <c r="I108" s="167">
        <f>H108/F108</f>
        <v>0.116459627329193</v>
      </c>
      <c r="J108" s="167">
        <f>H108/G108</f>
        <v>0.104311543810848</v>
      </c>
      <c r="K108" s="24"/>
      <c r="L108" s="24"/>
      <c r="M108" s="24"/>
      <c r="N108" s="24"/>
      <c r="O108" s="24"/>
      <c r="P108" s="24"/>
      <c r="Q108" s="24"/>
      <c r="R108" s="24"/>
      <c r="S108" s="24"/>
      <c r="T108" s="24"/>
      <c r="U108" s="24"/>
      <c r="V108" s="24"/>
      <c r="W108" s="24"/>
      <c r="X108" s="24"/>
      <c r="Y108" s="24"/>
      <c r="Z108" s="24"/>
    </row>
    <row r="109" ht="19.15" customHeight="1">
      <c r="A109" t="s" s="138">
        <v>5229</v>
      </c>
      <c r="B109" s="149">
        <v>4</v>
      </c>
      <c r="C109" s="149">
        <v>5</v>
      </c>
      <c r="D109" t="s" s="205">
        <v>5326</v>
      </c>
      <c r="E109" t="s" s="205">
        <v>36</v>
      </c>
      <c r="F109" s="223">
        <v>483</v>
      </c>
      <c r="G109" s="149">
        <v>498</v>
      </c>
      <c r="H109" s="173">
        <f>SUM(G109-F109)</f>
        <v>15</v>
      </c>
      <c r="I109" s="167">
        <f>H109/F109</f>
        <v>0.031055900621118</v>
      </c>
      <c r="J109" s="167">
        <f>H109/G109</f>
        <v>0.0301204819277108</v>
      </c>
      <c r="K109" s="24"/>
      <c r="L109" s="24"/>
      <c r="M109" s="24"/>
      <c r="N109" s="24"/>
      <c r="O109" s="24"/>
      <c r="P109" s="24"/>
      <c r="Q109" s="24"/>
      <c r="R109" s="24"/>
      <c r="S109" s="24"/>
      <c r="T109" s="24"/>
      <c r="U109" s="24"/>
      <c r="V109" s="24"/>
      <c r="W109" s="24"/>
      <c r="X109" s="24"/>
      <c r="Y109" s="24"/>
      <c r="Z109" s="24"/>
    </row>
    <row r="110" ht="19.15" customHeight="1">
      <c r="A110" t="s" s="138">
        <v>5229</v>
      </c>
      <c r="B110" s="149">
        <v>4</v>
      </c>
      <c r="C110" s="149">
        <v>3</v>
      </c>
      <c r="D110" t="s" s="205">
        <v>5327</v>
      </c>
      <c r="E110" t="s" s="205">
        <v>38</v>
      </c>
      <c r="F110" s="223">
        <v>472</v>
      </c>
      <c r="G110" s="149">
        <v>489</v>
      </c>
      <c r="H110" s="173">
        <f>SUM(G110-F110)</f>
        <v>17</v>
      </c>
      <c r="I110" s="167">
        <f>H110/F110</f>
        <v>0.0360169491525424</v>
      </c>
      <c r="J110" s="167">
        <f>H110/G110</f>
        <v>0.0347648261758691</v>
      </c>
      <c r="K110" s="24"/>
      <c r="L110" s="24"/>
      <c r="M110" s="24"/>
      <c r="N110" s="24"/>
      <c r="O110" s="24"/>
      <c r="P110" s="24"/>
      <c r="Q110" s="24"/>
      <c r="R110" s="24"/>
      <c r="S110" s="24"/>
      <c r="T110" s="24"/>
      <c r="U110" s="24"/>
      <c r="V110" s="24"/>
      <c r="W110" s="24"/>
      <c r="X110" s="24"/>
      <c r="Y110" s="24"/>
      <c r="Z110" s="24"/>
    </row>
    <row r="111" ht="19.15" customHeight="1">
      <c r="A111" t="s" s="138">
        <v>5229</v>
      </c>
      <c r="B111" s="149">
        <v>4</v>
      </c>
      <c r="C111" s="149">
        <v>1</v>
      </c>
      <c r="D111" t="s" s="205">
        <v>5328</v>
      </c>
      <c r="E111" t="s" s="205">
        <v>30</v>
      </c>
      <c r="F111" s="223">
        <v>388</v>
      </c>
      <c r="G111" s="149">
        <v>402</v>
      </c>
      <c r="H111" s="173">
        <f>SUM(G111-F111)</f>
        <v>14</v>
      </c>
      <c r="I111" s="167">
        <f>H111/F111</f>
        <v>0.0360824742268041</v>
      </c>
      <c r="J111" s="167">
        <f>H111/G111</f>
        <v>0.0348258706467662</v>
      </c>
      <c r="K111" s="24"/>
      <c r="L111" s="24"/>
      <c r="M111" s="24"/>
      <c r="N111" s="24"/>
      <c r="O111" s="24"/>
      <c r="P111" s="24"/>
      <c r="Q111" s="24"/>
      <c r="R111" s="24"/>
      <c r="S111" s="24"/>
      <c r="T111" s="24"/>
      <c r="U111" s="24"/>
      <c r="V111" s="24"/>
      <c r="W111" s="24"/>
      <c r="X111" s="24"/>
      <c r="Y111" s="24"/>
      <c r="Z111" s="24"/>
    </row>
    <row r="112" ht="19.15" customHeight="1">
      <c r="A112" t="s" s="138">
        <v>5229</v>
      </c>
      <c r="B112" s="149">
        <v>4</v>
      </c>
      <c r="C112" s="149">
        <v>18</v>
      </c>
      <c r="D112" t="s" s="205">
        <v>5329</v>
      </c>
      <c r="E112" t="s" s="205">
        <v>34</v>
      </c>
      <c r="F112" s="223">
        <v>351</v>
      </c>
      <c r="G112" s="149">
        <v>352</v>
      </c>
      <c r="H112" s="173">
        <f>SUM(G112-F112)</f>
        <v>1</v>
      </c>
      <c r="I112" s="167">
        <f>H112/F112</f>
        <v>0.00284900284900285</v>
      </c>
      <c r="J112" s="167">
        <f>H112/G112</f>
        <v>0.00284090909090909</v>
      </c>
      <c r="K112" s="24"/>
      <c r="L112" s="24"/>
      <c r="M112" s="24"/>
      <c r="N112" s="24"/>
      <c r="O112" s="24"/>
      <c r="P112" s="24"/>
      <c r="Q112" s="24"/>
      <c r="R112" s="24"/>
      <c r="S112" s="24"/>
      <c r="T112" s="24"/>
      <c r="U112" s="24"/>
      <c r="V112" s="24"/>
      <c r="W112" s="24"/>
      <c r="X112" s="24"/>
      <c r="Y112" s="24"/>
      <c r="Z112" s="24"/>
    </row>
    <row r="113" ht="19.15" customHeight="1">
      <c r="A113" t="s" s="138">
        <v>5229</v>
      </c>
      <c r="B113" s="149">
        <v>4</v>
      </c>
      <c r="C113" s="149">
        <v>11</v>
      </c>
      <c r="D113" t="s" s="205">
        <v>5232</v>
      </c>
      <c r="E113" t="s" s="205">
        <v>101</v>
      </c>
      <c r="F113" s="223">
        <v>398</v>
      </c>
      <c r="G113" s="149">
        <v>316</v>
      </c>
      <c r="H113" s="173">
        <f>SUM(G113-F113)</f>
        <v>-82</v>
      </c>
      <c r="I113" s="167">
        <f>H113/F113</f>
        <v>-0.206030150753769</v>
      </c>
      <c r="J113" s="167">
        <f>H113/G113</f>
        <v>-0.259493670886076</v>
      </c>
      <c r="K113" s="24"/>
      <c r="L113" s="24"/>
      <c r="M113" s="24"/>
      <c r="N113" s="24"/>
      <c r="O113" s="24"/>
      <c r="P113" s="24"/>
      <c r="Q113" s="24"/>
      <c r="R113" s="24"/>
      <c r="S113" s="24"/>
      <c r="T113" s="24"/>
      <c r="U113" s="24"/>
      <c r="V113" s="24"/>
      <c r="W113" s="24"/>
      <c r="X113" s="24"/>
      <c r="Y113" s="24"/>
      <c r="Z113" s="24"/>
    </row>
    <row r="114" ht="19.15" customHeight="1">
      <c r="A114" t="s" s="138">
        <v>5229</v>
      </c>
      <c r="B114" s="149">
        <v>4</v>
      </c>
      <c r="C114" s="149">
        <v>2</v>
      </c>
      <c r="D114" t="s" s="205">
        <v>5330</v>
      </c>
      <c r="E114" t="s" s="205">
        <v>48</v>
      </c>
      <c r="F114" s="223">
        <v>228</v>
      </c>
      <c r="G114" s="149">
        <v>240</v>
      </c>
      <c r="H114" s="173">
        <f>SUM(G114-F114)</f>
        <v>12</v>
      </c>
      <c r="I114" s="167">
        <f>H114/F114</f>
        <v>0.0526315789473684</v>
      </c>
      <c r="J114" s="167">
        <f>H114/G114</f>
        <v>0.05</v>
      </c>
      <c r="K114" s="24"/>
      <c r="L114" s="24"/>
      <c r="M114" s="24"/>
      <c r="N114" s="24"/>
      <c r="O114" s="24"/>
      <c r="P114" s="24"/>
      <c r="Q114" s="24"/>
      <c r="R114" s="24"/>
      <c r="S114" s="24"/>
      <c r="T114" s="24"/>
      <c r="U114" s="24"/>
      <c r="V114" s="24"/>
      <c r="W114" s="24"/>
      <c r="X114" s="24"/>
      <c r="Y114" s="24"/>
      <c r="Z114" s="24"/>
    </row>
    <row r="115" ht="19.15" customHeight="1">
      <c r="A115" t="s" s="138">
        <v>5229</v>
      </c>
      <c r="B115" s="149">
        <v>4</v>
      </c>
      <c r="C115" s="149">
        <v>33</v>
      </c>
      <c r="D115" t="s" s="205">
        <v>5331</v>
      </c>
      <c r="E115" t="s" s="205">
        <v>68</v>
      </c>
      <c r="F115" s="223">
        <v>224</v>
      </c>
      <c r="G115" s="149">
        <v>234</v>
      </c>
      <c r="H115" s="173">
        <f>SUM(G115-F115)</f>
        <v>10</v>
      </c>
      <c r="I115" s="167">
        <f>H115/F115</f>
        <v>0.0446428571428571</v>
      </c>
      <c r="J115" s="167">
        <f>H115/G115</f>
        <v>0.0427350427350427</v>
      </c>
      <c r="K115" s="24"/>
      <c r="L115" s="24"/>
      <c r="M115" s="24"/>
      <c r="N115" s="24"/>
      <c r="O115" s="24"/>
      <c r="P115" s="24"/>
      <c r="Q115" s="24"/>
      <c r="R115" s="24"/>
      <c r="S115" s="24"/>
      <c r="T115" s="24"/>
      <c r="U115" s="24"/>
      <c r="V115" s="24"/>
      <c r="W115" s="24"/>
      <c r="X115" s="24"/>
      <c r="Y115" s="24"/>
      <c r="Z115" s="24"/>
    </row>
    <row r="116" ht="19.15" customHeight="1">
      <c r="A116" t="s" s="138">
        <v>5229</v>
      </c>
      <c r="B116" s="149">
        <v>4</v>
      </c>
      <c r="C116" s="149">
        <v>21</v>
      </c>
      <c r="D116" t="s" s="205">
        <v>5332</v>
      </c>
      <c r="E116" t="s" s="205">
        <v>375</v>
      </c>
      <c r="F116" s="223">
        <v>194</v>
      </c>
      <c r="G116" s="149">
        <v>201</v>
      </c>
      <c r="H116" s="173">
        <f>SUM(G116-F116)</f>
        <v>7</v>
      </c>
      <c r="I116" s="167">
        <f>H116/F116</f>
        <v>0.0360824742268041</v>
      </c>
      <c r="J116" s="167">
        <f>H116/G116</f>
        <v>0.0348258706467662</v>
      </c>
      <c r="K116" s="24"/>
      <c r="L116" s="24"/>
      <c r="M116" s="24"/>
      <c r="N116" s="24"/>
      <c r="O116" s="24"/>
      <c r="P116" s="24"/>
      <c r="Q116" s="24"/>
      <c r="R116" s="24"/>
      <c r="S116" s="24"/>
      <c r="T116" s="24"/>
      <c r="U116" s="24"/>
      <c r="V116" s="24"/>
      <c r="W116" s="24"/>
      <c r="X116" s="24"/>
      <c r="Y116" s="24"/>
      <c r="Z116" s="24"/>
    </row>
    <row r="117" ht="19.15" customHeight="1">
      <c r="A117" t="s" s="138">
        <v>5229</v>
      </c>
      <c r="B117" s="149">
        <v>4</v>
      </c>
      <c r="C117" s="149">
        <v>6</v>
      </c>
      <c r="D117" t="s" s="205">
        <v>5333</v>
      </c>
      <c r="E117" t="s" s="205">
        <v>60</v>
      </c>
      <c r="F117" s="223">
        <v>196</v>
      </c>
      <c r="G117" s="149">
        <v>199</v>
      </c>
      <c r="H117" s="173">
        <f>SUM(G117-F117)</f>
        <v>3</v>
      </c>
      <c r="I117" s="167">
        <f>H117/F117</f>
        <v>0.0153061224489796</v>
      </c>
      <c r="J117" s="167">
        <f>H117/G117</f>
        <v>0.0150753768844221</v>
      </c>
      <c r="K117" s="24"/>
      <c r="L117" s="24"/>
      <c r="M117" s="24"/>
      <c r="N117" s="24"/>
      <c r="O117" s="24"/>
      <c r="P117" s="24"/>
      <c r="Q117" s="24"/>
      <c r="R117" s="24"/>
      <c r="S117" s="24"/>
      <c r="T117" s="24"/>
      <c r="U117" s="24"/>
      <c r="V117" s="24"/>
      <c r="W117" s="24"/>
      <c r="X117" s="24"/>
      <c r="Y117" s="24"/>
      <c r="Z117" s="24"/>
    </row>
    <row r="118" ht="19.15" customHeight="1">
      <c r="A118" t="s" s="138">
        <v>5229</v>
      </c>
      <c r="B118" s="149">
        <v>4</v>
      </c>
      <c r="C118" s="149">
        <v>32</v>
      </c>
      <c r="D118" t="s" s="205">
        <v>5334</v>
      </c>
      <c r="E118" t="s" s="205">
        <v>173</v>
      </c>
      <c r="F118" s="223">
        <v>188</v>
      </c>
      <c r="G118" s="149">
        <v>199</v>
      </c>
      <c r="H118" s="173">
        <f>SUM(G118-F118)</f>
        <v>11</v>
      </c>
      <c r="I118" s="167">
        <f>H118/F118</f>
        <v>0.0585106382978723</v>
      </c>
      <c r="J118" s="167">
        <f>H118/G118</f>
        <v>0.0552763819095477</v>
      </c>
      <c r="K118" s="24"/>
      <c r="L118" s="24"/>
      <c r="M118" s="24"/>
      <c r="N118" s="24"/>
      <c r="O118" s="24"/>
      <c r="P118" s="24"/>
      <c r="Q118" s="24"/>
      <c r="R118" s="24"/>
      <c r="S118" s="24"/>
      <c r="T118" s="24"/>
      <c r="U118" s="24"/>
      <c r="V118" s="24"/>
      <c r="W118" s="24"/>
      <c r="X118" s="24"/>
      <c r="Y118" s="24"/>
      <c r="Z118" s="24"/>
    </row>
    <row r="119" ht="19.15" customHeight="1">
      <c r="A119" t="s" s="138">
        <v>5229</v>
      </c>
      <c r="B119" s="149">
        <v>4</v>
      </c>
      <c r="C119" s="149">
        <v>22</v>
      </c>
      <c r="D119" t="s" s="205">
        <v>5335</v>
      </c>
      <c r="E119" t="s" s="205">
        <v>46</v>
      </c>
      <c r="F119" s="223">
        <v>182</v>
      </c>
      <c r="G119" s="149">
        <v>185</v>
      </c>
      <c r="H119" s="173">
        <f>SUM(G119-F119)</f>
        <v>3</v>
      </c>
      <c r="I119" s="167">
        <f>H119/F119</f>
        <v>0.0164835164835165</v>
      </c>
      <c r="J119" s="167">
        <f>H119/G119</f>
        <v>0.0162162162162162</v>
      </c>
      <c r="K119" s="24"/>
      <c r="L119" s="24"/>
      <c r="M119" s="24"/>
      <c r="N119" s="24"/>
      <c r="O119" s="24"/>
      <c r="P119" s="24"/>
      <c r="Q119" s="24"/>
      <c r="R119" s="24"/>
      <c r="S119" s="24"/>
      <c r="T119" s="24"/>
      <c r="U119" s="24"/>
      <c r="V119" s="24"/>
      <c r="W119" s="24"/>
      <c r="X119" s="24"/>
      <c r="Y119" s="24"/>
      <c r="Z119" s="24"/>
    </row>
    <row r="120" ht="19.15" customHeight="1">
      <c r="A120" t="s" s="138">
        <v>5229</v>
      </c>
      <c r="B120" s="149">
        <v>4</v>
      </c>
      <c r="C120" s="149">
        <v>23</v>
      </c>
      <c r="D120" t="s" s="205">
        <v>5336</v>
      </c>
      <c r="E120" t="s" s="205">
        <v>106</v>
      </c>
      <c r="F120" s="223">
        <v>148</v>
      </c>
      <c r="G120" s="149">
        <v>160</v>
      </c>
      <c r="H120" s="173">
        <f>SUM(G120-F120)</f>
        <v>12</v>
      </c>
      <c r="I120" s="167">
        <f>H120/F120</f>
        <v>0.0810810810810811</v>
      </c>
      <c r="J120" s="167">
        <f>H120/G120</f>
        <v>0.075</v>
      </c>
      <c r="K120" s="24"/>
      <c r="L120" s="24"/>
      <c r="M120" s="24"/>
      <c r="N120" s="24"/>
      <c r="O120" s="24"/>
      <c r="P120" s="24"/>
      <c r="Q120" s="24"/>
      <c r="R120" s="24"/>
      <c r="S120" s="24"/>
      <c r="T120" s="24"/>
      <c r="U120" s="24"/>
      <c r="V120" s="24"/>
      <c r="W120" s="24"/>
      <c r="X120" s="24"/>
      <c r="Y120" s="24"/>
      <c r="Z120" s="24"/>
    </row>
    <row r="121" ht="19.15" customHeight="1">
      <c r="A121" t="s" s="138">
        <v>5229</v>
      </c>
      <c r="B121" s="149">
        <v>4</v>
      </c>
      <c r="C121" s="149">
        <v>7</v>
      </c>
      <c r="D121" t="s" s="205">
        <v>5337</v>
      </c>
      <c r="E121" t="s" s="205">
        <v>44</v>
      </c>
      <c r="F121" s="223">
        <v>120</v>
      </c>
      <c r="G121" s="149">
        <v>125</v>
      </c>
      <c r="H121" s="173">
        <f>SUM(G121-F121)</f>
        <v>5</v>
      </c>
      <c r="I121" s="167">
        <f>H121/F121</f>
        <v>0.0416666666666667</v>
      </c>
      <c r="J121" s="167">
        <f>H121/G121</f>
        <v>0.04</v>
      </c>
      <c r="K121" s="24"/>
      <c r="L121" s="24"/>
      <c r="M121" s="24"/>
      <c r="N121" s="24"/>
      <c r="O121" s="24"/>
      <c r="P121" s="24"/>
      <c r="Q121" s="24"/>
      <c r="R121" s="24"/>
      <c r="S121" s="24"/>
      <c r="T121" s="24"/>
      <c r="U121" s="24"/>
      <c r="V121" s="24"/>
      <c r="W121" s="24"/>
      <c r="X121" s="24"/>
      <c r="Y121" s="24"/>
      <c r="Z121" s="24"/>
    </row>
    <row r="122" ht="19.15" customHeight="1">
      <c r="A122" t="s" s="138">
        <v>5229</v>
      </c>
      <c r="B122" s="149">
        <v>4</v>
      </c>
      <c r="C122" s="149">
        <v>20</v>
      </c>
      <c r="D122" t="s" s="205">
        <v>5338</v>
      </c>
      <c r="E122" t="s" s="205">
        <v>116</v>
      </c>
      <c r="F122" s="223">
        <v>104</v>
      </c>
      <c r="G122" s="149">
        <v>104</v>
      </c>
      <c r="H122" s="173">
        <f>SUM(G122-F122)</f>
        <v>0</v>
      </c>
      <c r="I122" s="167">
        <f>H122/F122</f>
        <v>0</v>
      </c>
      <c r="J122" s="167">
        <f>H122/G122</f>
        <v>0</v>
      </c>
      <c r="K122" s="24"/>
      <c r="L122" s="24"/>
      <c r="M122" s="24"/>
      <c r="N122" s="24"/>
      <c r="O122" s="24"/>
      <c r="P122" s="24"/>
      <c r="Q122" s="24"/>
      <c r="R122" s="24"/>
      <c r="S122" s="24"/>
      <c r="T122" s="24"/>
      <c r="U122" s="24"/>
      <c r="V122" s="24"/>
      <c r="W122" s="24"/>
      <c r="X122" s="24"/>
      <c r="Y122" s="24"/>
      <c r="Z122" s="24"/>
    </row>
    <row r="123" ht="19.15" customHeight="1">
      <c r="A123" t="s" s="138">
        <v>5229</v>
      </c>
      <c r="B123" s="149">
        <v>4</v>
      </c>
      <c r="C123" s="149">
        <v>31</v>
      </c>
      <c r="D123" t="s" s="205">
        <v>5339</v>
      </c>
      <c r="E123" t="s" s="205">
        <v>153</v>
      </c>
      <c r="F123" s="223">
        <v>98</v>
      </c>
      <c r="G123" s="149">
        <v>100</v>
      </c>
      <c r="H123" s="173">
        <f>SUM(G123-F123)</f>
        <v>2</v>
      </c>
      <c r="I123" s="167">
        <f>H123/F123</f>
        <v>0.0204081632653061</v>
      </c>
      <c r="J123" s="167">
        <f>H123/G123</f>
        <v>0.02</v>
      </c>
      <c r="K123" s="24"/>
      <c r="L123" s="24"/>
      <c r="M123" s="24"/>
      <c r="N123" s="24"/>
      <c r="O123" s="24"/>
      <c r="P123" s="24"/>
      <c r="Q123" s="24"/>
      <c r="R123" s="24"/>
      <c r="S123" s="24"/>
      <c r="T123" s="24"/>
      <c r="U123" s="24"/>
      <c r="V123" s="24"/>
      <c r="W123" s="24"/>
      <c r="X123" s="24"/>
      <c r="Y123" s="24"/>
      <c r="Z123" s="24"/>
    </row>
    <row r="124" ht="19.15" customHeight="1">
      <c r="A124" t="s" s="138">
        <v>5229</v>
      </c>
      <c r="B124" s="149">
        <v>4</v>
      </c>
      <c r="C124" s="149">
        <v>29</v>
      </c>
      <c r="D124" t="s" s="205">
        <v>5340</v>
      </c>
      <c r="E124" t="s" s="205">
        <v>42</v>
      </c>
      <c r="F124" s="223">
        <v>91</v>
      </c>
      <c r="G124" s="149">
        <v>94</v>
      </c>
      <c r="H124" s="173">
        <f>SUM(G124-F124)</f>
        <v>3</v>
      </c>
      <c r="I124" s="167">
        <f>H124/F124</f>
        <v>0.032967032967033</v>
      </c>
      <c r="J124" s="167">
        <f>H124/G124</f>
        <v>0.0319148936170213</v>
      </c>
      <c r="K124" s="24"/>
      <c r="L124" s="24"/>
      <c r="M124" s="24"/>
      <c r="N124" s="24"/>
      <c r="O124" s="24"/>
      <c r="P124" s="24"/>
      <c r="Q124" s="24"/>
      <c r="R124" s="24"/>
      <c r="S124" s="24"/>
      <c r="T124" s="24"/>
      <c r="U124" s="24"/>
      <c r="V124" s="24"/>
      <c r="W124" s="24"/>
      <c r="X124" s="24"/>
      <c r="Y124" s="24"/>
      <c r="Z124" s="24"/>
    </row>
    <row r="125" ht="19.15" customHeight="1">
      <c r="A125" t="s" s="138">
        <v>5229</v>
      </c>
      <c r="B125" s="149">
        <v>4</v>
      </c>
      <c r="C125" s="149">
        <v>8</v>
      </c>
      <c r="D125" t="s" s="205">
        <v>5341</v>
      </c>
      <c r="E125" t="s" s="205">
        <v>74</v>
      </c>
      <c r="F125" s="223">
        <v>82</v>
      </c>
      <c r="G125" s="149">
        <v>85</v>
      </c>
      <c r="H125" s="173">
        <f>SUM(G125-F125)</f>
        <v>3</v>
      </c>
      <c r="I125" s="167">
        <f>H125/F125</f>
        <v>0.0365853658536585</v>
      </c>
      <c r="J125" s="167">
        <f>H125/G125</f>
        <v>0.0352941176470588</v>
      </c>
      <c r="K125" s="24"/>
      <c r="L125" s="24"/>
      <c r="M125" s="24"/>
      <c r="N125" s="24"/>
      <c r="O125" s="24"/>
      <c r="P125" s="24"/>
      <c r="Q125" s="24"/>
      <c r="R125" s="24"/>
      <c r="S125" s="24"/>
      <c r="T125" s="24"/>
      <c r="U125" s="24"/>
      <c r="V125" s="24"/>
      <c r="W125" s="24"/>
      <c r="X125" s="24"/>
      <c r="Y125" s="24"/>
      <c r="Z125" s="24"/>
    </row>
    <row r="126" ht="19.15" customHeight="1">
      <c r="A126" t="s" s="138">
        <v>5229</v>
      </c>
      <c r="B126" s="149">
        <v>4</v>
      </c>
      <c r="C126" s="149">
        <v>28</v>
      </c>
      <c r="D126" t="s" s="205">
        <v>5342</v>
      </c>
      <c r="E126" t="s" s="205">
        <v>62</v>
      </c>
      <c r="F126" s="223">
        <v>78</v>
      </c>
      <c r="G126" s="149">
        <v>81</v>
      </c>
      <c r="H126" s="173">
        <f>SUM(G126-F126)</f>
        <v>3</v>
      </c>
      <c r="I126" s="167">
        <f>H126/F126</f>
        <v>0.0384615384615385</v>
      </c>
      <c r="J126" s="167">
        <f>H126/G126</f>
        <v>0.037037037037037</v>
      </c>
      <c r="K126" s="24"/>
      <c r="L126" s="24"/>
      <c r="M126" s="24"/>
      <c r="N126" s="24"/>
      <c r="O126" s="24"/>
      <c r="P126" s="24"/>
      <c r="Q126" s="24"/>
      <c r="R126" s="24"/>
      <c r="S126" s="24"/>
      <c r="T126" s="24"/>
      <c r="U126" s="24"/>
      <c r="V126" s="24"/>
      <c r="W126" s="24"/>
      <c r="X126" s="24"/>
      <c r="Y126" s="24"/>
      <c r="Z126" s="24"/>
    </row>
    <row r="127" ht="19.15" customHeight="1">
      <c r="A127" t="s" s="138">
        <v>5229</v>
      </c>
      <c r="B127" s="149">
        <v>4</v>
      </c>
      <c r="C127" s="149">
        <v>9</v>
      </c>
      <c r="D127" t="s" s="205">
        <v>5343</v>
      </c>
      <c r="E127" t="s" s="205">
        <v>76</v>
      </c>
      <c r="F127" s="223">
        <v>72</v>
      </c>
      <c r="G127" s="149">
        <v>74</v>
      </c>
      <c r="H127" s="173">
        <f>SUM(G127-F127)</f>
        <v>2</v>
      </c>
      <c r="I127" s="167">
        <f>H127/F127</f>
        <v>0.0277777777777778</v>
      </c>
      <c r="J127" s="167">
        <f>H127/G127</f>
        <v>0.027027027027027</v>
      </c>
      <c r="K127" s="24"/>
      <c r="L127" s="24"/>
      <c r="M127" s="24"/>
      <c r="N127" s="24"/>
      <c r="O127" s="24"/>
      <c r="P127" s="24"/>
      <c r="Q127" s="24"/>
      <c r="R127" s="24"/>
      <c r="S127" s="24"/>
      <c r="T127" s="24"/>
      <c r="U127" s="24"/>
      <c r="V127" s="24"/>
      <c r="W127" s="24"/>
      <c r="X127" s="24"/>
      <c r="Y127" s="24"/>
      <c r="Z127" s="24"/>
    </row>
    <row r="128" ht="19.15" customHeight="1">
      <c r="A128" t="s" s="138">
        <v>5229</v>
      </c>
      <c r="B128" s="149">
        <v>4</v>
      </c>
      <c r="C128" s="149">
        <v>17</v>
      </c>
      <c r="D128" t="s" s="205">
        <v>5485</v>
      </c>
      <c r="E128" t="s" s="205">
        <v>112</v>
      </c>
      <c r="F128" s="223">
        <v>47</v>
      </c>
      <c r="G128" s="149">
        <v>65</v>
      </c>
      <c r="H128" s="173">
        <f>SUM(G128-F128)</f>
        <v>18</v>
      </c>
      <c r="I128" s="167">
        <f>H128/F128</f>
        <v>0.382978723404255</v>
      </c>
      <c r="J128" s="167">
        <f>H128/G128</f>
        <v>0.276923076923077</v>
      </c>
      <c r="K128" s="24"/>
      <c r="L128" s="24"/>
      <c r="M128" s="24"/>
      <c r="N128" s="24"/>
      <c r="O128" s="24"/>
      <c r="P128" s="24"/>
      <c r="Q128" s="24"/>
      <c r="R128" s="24"/>
      <c r="S128" s="24"/>
      <c r="T128" s="24"/>
      <c r="U128" s="24"/>
      <c r="V128" s="24"/>
      <c r="W128" s="24"/>
      <c r="X128" s="24"/>
      <c r="Y128" s="24"/>
      <c r="Z128" s="24"/>
    </row>
    <row r="129" ht="19.15" customHeight="1">
      <c r="A129" t="s" s="138">
        <v>5229</v>
      </c>
      <c r="B129" s="149">
        <v>4</v>
      </c>
      <c r="C129" s="149">
        <v>25</v>
      </c>
      <c r="D129" t="s" s="205">
        <v>5344</v>
      </c>
      <c r="E129" t="s" s="205">
        <v>147</v>
      </c>
      <c r="F129" s="223">
        <v>48</v>
      </c>
      <c r="G129" s="149">
        <v>55</v>
      </c>
      <c r="H129" s="173">
        <f>SUM(G129-F129)</f>
        <v>7</v>
      </c>
      <c r="I129" s="167">
        <f>H129/F129</f>
        <v>0.145833333333333</v>
      </c>
      <c r="J129" s="167">
        <f>H129/G129</f>
        <v>0.127272727272727</v>
      </c>
      <c r="K129" s="24"/>
      <c r="L129" s="24"/>
      <c r="M129" s="24"/>
      <c r="N129" s="24"/>
      <c r="O129" s="24"/>
      <c r="P129" s="24"/>
      <c r="Q129" s="24"/>
      <c r="R129" s="24"/>
      <c r="S129" s="24"/>
      <c r="T129" s="24"/>
      <c r="U129" s="24"/>
      <c r="V129" s="24"/>
      <c r="W129" s="24"/>
      <c r="X129" s="24"/>
      <c r="Y129" s="24"/>
      <c r="Z129" s="24"/>
    </row>
    <row r="130" ht="19.15" customHeight="1">
      <c r="A130" t="s" s="138">
        <v>5229</v>
      </c>
      <c r="B130" s="149">
        <v>4</v>
      </c>
      <c r="C130" s="149">
        <v>30</v>
      </c>
      <c r="D130" t="s" s="205">
        <v>5345</v>
      </c>
      <c r="E130" t="s" s="205">
        <v>1427</v>
      </c>
      <c r="F130" s="223">
        <v>45</v>
      </c>
      <c r="G130" s="149">
        <v>49</v>
      </c>
      <c r="H130" s="173">
        <f>SUM(G130-F130)</f>
        <v>4</v>
      </c>
      <c r="I130" s="167">
        <f>H130/F130</f>
        <v>0.08888888888888891</v>
      </c>
      <c r="J130" s="167">
        <f>H130/G130</f>
        <v>0.0816326530612245</v>
      </c>
      <c r="K130" s="24"/>
      <c r="L130" s="24"/>
      <c r="M130" s="24"/>
      <c r="N130" s="24"/>
      <c r="O130" s="24"/>
      <c r="P130" s="24"/>
      <c r="Q130" s="24"/>
      <c r="R130" s="24"/>
      <c r="S130" s="24"/>
      <c r="T130" s="24"/>
      <c r="U130" s="24"/>
      <c r="V130" s="24"/>
      <c r="W130" s="24"/>
      <c r="X130" s="24"/>
      <c r="Y130" s="24"/>
      <c r="Z130" s="24"/>
    </row>
    <row r="131" ht="19.15" customHeight="1">
      <c r="A131" t="s" s="138">
        <v>5229</v>
      </c>
      <c r="B131" s="149">
        <v>4</v>
      </c>
      <c r="C131" s="149">
        <v>19</v>
      </c>
      <c r="D131" t="s" s="205">
        <v>5346</v>
      </c>
      <c r="E131" t="s" s="205">
        <v>72</v>
      </c>
      <c r="F131" s="223">
        <v>35</v>
      </c>
      <c r="G131" s="149">
        <v>40</v>
      </c>
      <c r="H131" s="173">
        <f>SUM(G131-F131)</f>
        <v>5</v>
      </c>
      <c r="I131" s="167">
        <f>H131/F131</f>
        <v>0.142857142857143</v>
      </c>
      <c r="J131" s="167">
        <f>H131/G131</f>
        <v>0.125</v>
      </c>
      <c r="K131" s="24"/>
      <c r="L131" s="24"/>
      <c r="M131" s="24"/>
      <c r="N131" s="24"/>
      <c r="O131" s="24"/>
      <c r="P131" s="24"/>
      <c r="Q131" s="24"/>
      <c r="R131" s="24"/>
      <c r="S131" s="24"/>
      <c r="T131" s="24"/>
      <c r="U131" s="24"/>
      <c r="V131" s="24"/>
      <c r="W131" s="24"/>
      <c r="X131" s="24"/>
      <c r="Y131" s="24"/>
      <c r="Z131" s="24"/>
    </row>
    <row r="132" ht="19.15" customHeight="1">
      <c r="A132" t="s" s="138">
        <v>5229</v>
      </c>
      <c r="B132" s="149">
        <v>4</v>
      </c>
      <c r="C132" s="149">
        <v>27</v>
      </c>
      <c r="D132" t="s" s="205">
        <v>5347</v>
      </c>
      <c r="E132" t="s" s="205">
        <v>110</v>
      </c>
      <c r="F132" s="223">
        <v>33</v>
      </c>
      <c r="G132" s="149">
        <v>34</v>
      </c>
      <c r="H132" s="173">
        <f>SUM(G132-F132)</f>
        <v>1</v>
      </c>
      <c r="I132" s="167">
        <f>H132/F132</f>
        <v>0.0303030303030303</v>
      </c>
      <c r="J132" s="167">
        <f>H132/G132</f>
        <v>0.0294117647058824</v>
      </c>
      <c r="K132" s="24"/>
      <c r="L132" s="24"/>
      <c r="M132" s="24"/>
      <c r="N132" s="24"/>
      <c r="O132" s="24"/>
      <c r="P132" s="24"/>
      <c r="Q132" s="24"/>
      <c r="R132" s="24"/>
      <c r="S132" s="24"/>
      <c r="T132" s="24"/>
      <c r="U132" s="24"/>
      <c r="V132" s="24"/>
      <c r="W132" s="24"/>
      <c r="X132" s="24"/>
      <c r="Y132" s="24"/>
      <c r="Z132" s="24"/>
    </row>
    <row r="133" ht="19.15" customHeight="1">
      <c r="A133" t="s" s="138">
        <v>5229</v>
      </c>
      <c r="B133" s="149">
        <v>4</v>
      </c>
      <c r="C133" s="149">
        <v>26</v>
      </c>
      <c r="D133" t="s" s="205">
        <v>5348</v>
      </c>
      <c r="E133" t="s" s="205">
        <v>281</v>
      </c>
      <c r="F133" s="223">
        <v>16</v>
      </c>
      <c r="G133" s="149">
        <v>19</v>
      </c>
      <c r="H133" s="173">
        <f>SUM(G133-F133)</f>
        <v>3</v>
      </c>
      <c r="I133" s="167">
        <f>H133/F133</f>
        <v>0.1875</v>
      </c>
      <c r="J133" s="167">
        <f>H133/G133</f>
        <v>0.157894736842105</v>
      </c>
      <c r="K133" s="24"/>
      <c r="L133" s="24"/>
      <c r="M133" s="24"/>
      <c r="N133" s="24"/>
      <c r="O133" s="24"/>
      <c r="P133" s="24"/>
      <c r="Q133" s="24"/>
      <c r="R133" s="24"/>
      <c r="S133" s="24"/>
      <c r="T133" s="24"/>
      <c r="U133" s="24"/>
      <c r="V133" s="24"/>
      <c r="W133" s="24"/>
      <c r="X133" s="24"/>
      <c r="Y133" s="24"/>
      <c r="Z133" s="24"/>
    </row>
    <row r="134" ht="19.15" customHeight="1">
      <c r="A134" t="s" s="138">
        <v>5229</v>
      </c>
      <c r="B134" s="149">
        <v>4</v>
      </c>
      <c r="C134" s="149">
        <v>10</v>
      </c>
      <c r="D134" t="s" s="205">
        <v>5349</v>
      </c>
      <c r="E134" t="s" s="205">
        <v>380</v>
      </c>
      <c r="F134" s="223">
        <v>0</v>
      </c>
      <c r="G134" s="149">
        <v>0</v>
      </c>
      <c r="H134" s="206">
        <f>SUM(G134-F134)</f>
        <v>0</v>
      </c>
      <c r="I134" s="176">
        <f>H134/F134</f>
      </c>
      <c r="J134" s="176">
        <f>H134/G134</f>
      </c>
      <c r="K134" s="174"/>
      <c r="L134" s="174"/>
      <c r="M134" s="174"/>
      <c r="N134" s="174"/>
      <c r="O134" s="174"/>
      <c r="P134" s="174"/>
      <c r="Q134" s="174"/>
      <c r="R134" s="174"/>
      <c r="S134" s="174"/>
      <c r="T134" s="174"/>
      <c r="U134" s="174"/>
      <c r="V134" s="174"/>
      <c r="W134" s="174"/>
      <c r="X134" s="174"/>
      <c r="Y134" s="174"/>
      <c r="Z134" s="174"/>
    </row>
    <row r="135" ht="19.15" customHeight="1">
      <c r="A135" s="177"/>
      <c r="B135" s="178"/>
      <c r="C135" s="178"/>
      <c r="D135" s="179"/>
      <c r="E135" s="179"/>
      <c r="F135" s="181">
        <f>SUM(F102:F134)</f>
        <v>96670</v>
      </c>
      <c r="G135" s="180">
        <f>SUM(G102:G134)</f>
        <v>100241</v>
      </c>
      <c r="H135" s="181">
        <f>SUM(H102:H134)</f>
        <v>3571</v>
      </c>
      <c r="I135" s="182">
        <f>H135/F135</f>
        <v>0.036940105513603</v>
      </c>
      <c r="J135" s="182">
        <f>H135/G135</f>
        <v>0.0356241458086013</v>
      </c>
      <c r="K135" s="183"/>
      <c r="L135" s="183"/>
      <c r="M135" s="183"/>
      <c r="N135" s="183"/>
      <c r="O135" s="183"/>
      <c r="P135" s="183"/>
      <c r="Q135" s="183"/>
      <c r="R135" s="183"/>
      <c r="S135" s="183"/>
      <c r="T135" s="183"/>
      <c r="U135" s="183"/>
      <c r="V135" s="183"/>
      <c r="W135" s="183"/>
      <c r="X135" s="183"/>
      <c r="Y135" s="183"/>
      <c r="Z135" s="184"/>
    </row>
    <row r="136" ht="19.15" customHeight="1">
      <c r="A136" s="230"/>
      <c r="B136" s="231"/>
      <c r="C136" s="231"/>
      <c r="D136" s="232"/>
      <c r="E136" s="232"/>
      <c r="F136" s="233"/>
      <c r="G136" s="231"/>
      <c r="H136" s="234"/>
      <c r="I136" s="188"/>
      <c r="J136" s="188"/>
      <c r="K136" s="189"/>
      <c r="L136" s="189"/>
      <c r="M136" s="189"/>
      <c r="N136" s="189"/>
      <c r="O136" s="189"/>
      <c r="P136" s="189"/>
      <c r="Q136" s="189"/>
      <c r="R136" s="189"/>
      <c r="S136" s="189"/>
      <c r="T136" s="189"/>
      <c r="U136" s="189"/>
      <c r="V136" s="189"/>
      <c r="W136" s="189"/>
      <c r="X136" s="189"/>
      <c r="Y136" s="189"/>
      <c r="Z136" s="189"/>
    </row>
    <row r="137" ht="19.15" customHeight="1">
      <c r="A137" t="s" s="138">
        <v>5229</v>
      </c>
      <c r="B137" s="149">
        <v>5</v>
      </c>
      <c r="C137" s="149">
        <v>12</v>
      </c>
      <c r="D137" t="s" s="205">
        <v>5350</v>
      </c>
      <c r="E137" t="s" s="205">
        <v>26</v>
      </c>
      <c r="F137" s="223">
        <v>46000</v>
      </c>
      <c r="G137" s="149">
        <v>47609</v>
      </c>
      <c r="H137" s="173">
        <f>SUM(G137-F137)</f>
        <v>1609</v>
      </c>
      <c r="I137" s="167">
        <f>H137/F137</f>
        <v>0.0349782608695652</v>
      </c>
      <c r="J137" s="167">
        <f>H137/G137</f>
        <v>0.0337961309836375</v>
      </c>
      <c r="K137" s="24"/>
      <c r="L137" s="24"/>
      <c r="M137" s="24"/>
      <c r="N137" s="24"/>
      <c r="O137" s="24"/>
      <c r="P137" s="24"/>
      <c r="Q137" s="24"/>
      <c r="R137" s="24"/>
      <c r="S137" s="24"/>
      <c r="T137" s="24"/>
      <c r="U137" s="24"/>
      <c r="V137" s="24"/>
      <c r="W137" s="24"/>
      <c r="X137" s="24"/>
      <c r="Y137" s="24"/>
      <c r="Z137" s="24"/>
    </row>
    <row r="138" ht="19.15" customHeight="1">
      <c r="A138" t="s" s="138">
        <v>5229</v>
      </c>
      <c r="B138" s="149">
        <v>5</v>
      </c>
      <c r="C138" s="149">
        <v>4</v>
      </c>
      <c r="D138" t="s" s="205">
        <v>5351</v>
      </c>
      <c r="E138" t="s" s="205">
        <v>22</v>
      </c>
      <c r="F138" s="223">
        <v>16077</v>
      </c>
      <c r="G138" s="149">
        <v>16557</v>
      </c>
      <c r="H138" s="173">
        <f>SUM(G138-F138)</f>
        <v>480</v>
      </c>
      <c r="I138" s="167">
        <f>H138/F138</f>
        <v>0.0298563164769547</v>
      </c>
      <c r="J138" s="167">
        <f>H138/G138</f>
        <v>0.0289907591955064</v>
      </c>
      <c r="K138" s="24"/>
      <c r="L138" s="24"/>
      <c r="M138" s="24"/>
      <c r="N138" s="24"/>
      <c r="O138" s="24"/>
      <c r="P138" s="24"/>
      <c r="Q138" s="24"/>
      <c r="R138" s="24"/>
      <c r="S138" s="24"/>
      <c r="T138" s="24"/>
      <c r="U138" s="24"/>
      <c r="V138" s="24"/>
      <c r="W138" s="24"/>
      <c r="X138" s="24"/>
      <c r="Y138" s="24"/>
      <c r="Z138" s="24"/>
    </row>
    <row r="139" ht="19.15" customHeight="1">
      <c r="A139" t="s" s="138">
        <v>5229</v>
      </c>
      <c r="B139" s="149">
        <v>5</v>
      </c>
      <c r="C139" s="149">
        <v>9</v>
      </c>
      <c r="D139" t="s" s="205">
        <v>5352</v>
      </c>
      <c r="E139" t="s" s="205">
        <v>20</v>
      </c>
      <c r="F139" s="223">
        <v>13151</v>
      </c>
      <c r="G139" s="149">
        <v>13643</v>
      </c>
      <c r="H139" s="173">
        <f>SUM(G139-F139)</f>
        <v>492</v>
      </c>
      <c r="I139" s="167">
        <f>H139/F139</f>
        <v>0.0374116036803285</v>
      </c>
      <c r="J139" s="167">
        <f>H139/G139</f>
        <v>0.0360624496078575</v>
      </c>
      <c r="K139" s="24"/>
      <c r="L139" s="24"/>
      <c r="M139" s="24"/>
      <c r="N139" s="24"/>
      <c r="O139" s="24"/>
      <c r="P139" s="24"/>
      <c r="Q139" s="24"/>
      <c r="R139" s="24"/>
      <c r="S139" s="24"/>
      <c r="T139" s="24"/>
      <c r="U139" s="24"/>
      <c r="V139" s="24"/>
      <c r="W139" s="24"/>
      <c r="X139" s="24"/>
      <c r="Y139" s="24"/>
      <c r="Z139" s="24"/>
    </row>
    <row r="140" ht="19.15" customHeight="1">
      <c r="A140" t="s" s="138">
        <v>5229</v>
      </c>
      <c r="B140" s="149">
        <v>5</v>
      </c>
      <c r="C140" s="149">
        <v>10</v>
      </c>
      <c r="D140" t="s" s="205">
        <v>5353</v>
      </c>
      <c r="E140" t="s" s="205">
        <v>17</v>
      </c>
      <c r="F140" s="223">
        <v>2276</v>
      </c>
      <c r="G140" s="149">
        <v>2324</v>
      </c>
      <c r="H140" s="173">
        <f>SUM(G140-F140)</f>
        <v>48</v>
      </c>
      <c r="I140" s="167">
        <f>H140/F140</f>
        <v>0.0210896309314587</v>
      </c>
      <c r="J140" s="167">
        <f>H140/G140</f>
        <v>0.0206540447504303</v>
      </c>
      <c r="K140" s="24"/>
      <c r="L140" s="24"/>
      <c r="M140" s="24"/>
      <c r="N140" s="24"/>
      <c r="O140" s="24"/>
      <c r="P140" s="24"/>
      <c r="Q140" s="24"/>
      <c r="R140" s="24"/>
      <c r="S140" s="24"/>
      <c r="T140" s="24"/>
      <c r="U140" s="24"/>
      <c r="V140" s="24"/>
      <c r="W140" s="24"/>
      <c r="X140" s="24"/>
      <c r="Y140" s="24"/>
      <c r="Z140" s="24"/>
    </row>
    <row r="141" ht="19.15" customHeight="1">
      <c r="A141" t="s" s="138">
        <v>5229</v>
      </c>
      <c r="B141" s="149">
        <v>5</v>
      </c>
      <c r="C141" s="149">
        <v>6</v>
      </c>
      <c r="D141" t="s" s="205">
        <v>5354</v>
      </c>
      <c r="E141" t="s" s="205">
        <v>38</v>
      </c>
      <c r="F141" s="223">
        <v>1912</v>
      </c>
      <c r="G141" s="149">
        <v>1938</v>
      </c>
      <c r="H141" s="173">
        <f>SUM(G141-F141)</f>
        <v>26</v>
      </c>
      <c r="I141" s="167">
        <f>H141/F141</f>
        <v>0.0135983263598326</v>
      </c>
      <c r="J141" s="167">
        <f>H141/G141</f>
        <v>0.0134158926728586</v>
      </c>
      <c r="K141" s="24"/>
      <c r="L141" s="24"/>
      <c r="M141" s="24"/>
      <c r="N141" s="24"/>
      <c r="O141" s="24"/>
      <c r="P141" s="24"/>
      <c r="Q141" s="24"/>
      <c r="R141" s="24"/>
      <c r="S141" s="24"/>
      <c r="T141" s="24"/>
      <c r="U141" s="24"/>
      <c r="V141" s="24"/>
      <c r="W141" s="24"/>
      <c r="X141" s="24"/>
      <c r="Y141" s="24"/>
      <c r="Z141" s="24"/>
    </row>
    <row r="142" ht="19.15" customHeight="1">
      <c r="A142" t="s" s="138">
        <v>5229</v>
      </c>
      <c r="B142" s="149">
        <v>5</v>
      </c>
      <c r="C142" s="149">
        <v>1</v>
      </c>
      <c r="D142" t="s" s="205">
        <v>5355</v>
      </c>
      <c r="E142" t="s" s="205">
        <v>24</v>
      </c>
      <c r="F142" s="223">
        <v>1303</v>
      </c>
      <c r="G142" s="149">
        <v>1319</v>
      </c>
      <c r="H142" s="173">
        <f>SUM(G142-F142)</f>
        <v>16</v>
      </c>
      <c r="I142" s="167">
        <f>H142/F142</f>
        <v>0.012279355333845</v>
      </c>
      <c r="J142" s="167">
        <f>H142/G142</f>
        <v>0.0121304018195603</v>
      </c>
      <c r="K142" s="24"/>
      <c r="L142" s="24"/>
      <c r="M142" s="24"/>
      <c r="N142" s="24"/>
      <c r="O142" s="24"/>
      <c r="P142" s="24"/>
      <c r="Q142" s="24"/>
      <c r="R142" s="24"/>
      <c r="S142" s="24"/>
      <c r="T142" s="24"/>
      <c r="U142" s="24"/>
      <c r="V142" s="24"/>
      <c r="W142" s="24"/>
      <c r="X142" s="24"/>
      <c r="Y142" s="24"/>
      <c r="Z142" s="24"/>
    </row>
    <row r="143" ht="19.15" customHeight="1">
      <c r="A143" t="s" s="138">
        <v>5229</v>
      </c>
      <c r="B143" s="149">
        <v>5</v>
      </c>
      <c r="C143" s="149">
        <v>13</v>
      </c>
      <c r="D143" t="s" s="205">
        <v>5356</v>
      </c>
      <c r="E143" t="s" s="205">
        <v>28</v>
      </c>
      <c r="F143" s="223">
        <v>1049</v>
      </c>
      <c r="G143" s="149">
        <v>1091</v>
      </c>
      <c r="H143" s="173">
        <f>SUM(G143-F143)</f>
        <v>42</v>
      </c>
      <c r="I143" s="167">
        <f>H143/F143</f>
        <v>0.0400381315538608</v>
      </c>
      <c r="J143" s="167">
        <f>H143/G143</f>
        <v>0.0384967919340055</v>
      </c>
      <c r="K143" s="24"/>
      <c r="L143" s="24"/>
      <c r="M143" s="24"/>
      <c r="N143" s="24"/>
      <c r="O143" s="24"/>
      <c r="P143" s="24"/>
      <c r="Q143" s="24"/>
      <c r="R143" s="24"/>
      <c r="S143" s="24"/>
      <c r="T143" s="24"/>
      <c r="U143" s="24"/>
      <c r="V143" s="24"/>
      <c r="W143" s="24"/>
      <c r="X143" s="24"/>
      <c r="Y143" s="24"/>
      <c r="Z143" s="24"/>
    </row>
    <row r="144" ht="19.15" customHeight="1">
      <c r="A144" t="s" s="138">
        <v>5229</v>
      </c>
      <c r="B144" s="149">
        <v>5</v>
      </c>
      <c r="C144" s="149">
        <v>24</v>
      </c>
      <c r="D144" t="s" s="205">
        <v>5357</v>
      </c>
      <c r="E144" t="s" s="205">
        <v>52</v>
      </c>
      <c r="F144" s="223">
        <v>849</v>
      </c>
      <c r="G144" s="149">
        <v>865</v>
      </c>
      <c r="H144" s="173">
        <f>SUM(G144-F144)</f>
        <v>16</v>
      </c>
      <c r="I144" s="167">
        <f>H144/F144</f>
        <v>0.0188457008244994</v>
      </c>
      <c r="J144" s="167">
        <f>H144/G144</f>
        <v>0.0184971098265896</v>
      </c>
      <c r="K144" s="24"/>
      <c r="L144" s="24"/>
      <c r="M144" s="24"/>
      <c r="N144" s="24"/>
      <c r="O144" s="24"/>
      <c r="P144" s="24"/>
      <c r="Q144" s="24"/>
      <c r="R144" s="24"/>
      <c r="S144" s="24"/>
      <c r="T144" s="24"/>
      <c r="U144" s="24"/>
      <c r="V144" s="24"/>
      <c r="W144" s="24"/>
      <c r="X144" s="24"/>
      <c r="Y144" s="24"/>
      <c r="Z144" s="24"/>
    </row>
    <row r="145" ht="19.15" customHeight="1">
      <c r="A145" t="s" s="138">
        <v>5229</v>
      </c>
      <c r="B145" s="149">
        <v>5</v>
      </c>
      <c r="C145" s="149">
        <v>23</v>
      </c>
      <c r="D145" t="s" s="205">
        <v>5358</v>
      </c>
      <c r="E145" t="s" s="205">
        <v>34</v>
      </c>
      <c r="F145" s="223">
        <v>811</v>
      </c>
      <c r="G145" s="149">
        <v>853</v>
      </c>
      <c r="H145" s="173">
        <f>SUM(G145-F145)</f>
        <v>42</v>
      </c>
      <c r="I145" s="167">
        <f>H145/F145</f>
        <v>0.0517879161528977</v>
      </c>
      <c r="J145" s="167">
        <f>H145/G145</f>
        <v>0.0492379835873388</v>
      </c>
      <c r="K145" s="24"/>
      <c r="L145" s="24"/>
      <c r="M145" s="24"/>
      <c r="N145" s="24"/>
      <c r="O145" s="24"/>
      <c r="P145" s="24"/>
      <c r="Q145" s="24"/>
      <c r="R145" s="24"/>
      <c r="S145" s="24"/>
      <c r="T145" s="24"/>
      <c r="U145" s="24"/>
      <c r="V145" s="24"/>
      <c r="W145" s="24"/>
      <c r="X145" s="24"/>
      <c r="Y145" s="24"/>
      <c r="Z145" s="24"/>
    </row>
    <row r="146" ht="19.15" customHeight="1">
      <c r="A146" t="s" s="138">
        <v>5229</v>
      </c>
      <c r="B146" s="149">
        <v>5</v>
      </c>
      <c r="C146" s="149">
        <v>32</v>
      </c>
      <c r="D146" t="s" s="205">
        <v>5359</v>
      </c>
      <c r="E146" t="s" s="205">
        <v>68</v>
      </c>
      <c r="F146" s="223">
        <v>665</v>
      </c>
      <c r="G146" s="149">
        <v>679</v>
      </c>
      <c r="H146" s="173">
        <f>SUM(G146-F146)</f>
        <v>14</v>
      </c>
      <c r="I146" s="167">
        <f>H146/F146</f>
        <v>0.0210526315789474</v>
      </c>
      <c r="J146" s="167">
        <f>H146/G146</f>
        <v>0.0206185567010309</v>
      </c>
      <c r="K146" s="24"/>
      <c r="L146" s="24"/>
      <c r="M146" s="24"/>
      <c r="N146" s="24"/>
      <c r="O146" s="24"/>
      <c r="P146" s="24"/>
      <c r="Q146" s="24"/>
      <c r="R146" s="24"/>
      <c r="S146" s="24"/>
      <c r="T146" s="24"/>
      <c r="U146" s="24"/>
      <c r="V146" s="24"/>
      <c r="W146" s="24"/>
      <c r="X146" s="24"/>
      <c r="Y146" s="24"/>
      <c r="Z146" s="24"/>
    </row>
    <row r="147" ht="19.15" customHeight="1">
      <c r="A147" t="s" s="138">
        <v>5229</v>
      </c>
      <c r="B147" s="149">
        <v>5</v>
      </c>
      <c r="C147" s="149">
        <v>21</v>
      </c>
      <c r="D147" t="s" s="205">
        <v>5360</v>
      </c>
      <c r="E147" t="s" s="205">
        <v>106</v>
      </c>
      <c r="F147" s="223">
        <v>659</v>
      </c>
      <c r="G147" s="149">
        <v>669</v>
      </c>
      <c r="H147" s="173">
        <f>SUM(G147-F147)</f>
        <v>10</v>
      </c>
      <c r="I147" s="167">
        <f>H147/F147</f>
        <v>0.0151745068285281</v>
      </c>
      <c r="J147" s="167">
        <f>H147/G147</f>
        <v>0.0149476831091181</v>
      </c>
      <c r="K147" s="24"/>
      <c r="L147" s="24"/>
      <c r="M147" s="24"/>
      <c r="N147" s="24"/>
      <c r="O147" s="24"/>
      <c r="P147" s="24"/>
      <c r="Q147" s="24"/>
      <c r="R147" s="24"/>
      <c r="S147" s="24"/>
      <c r="T147" s="24"/>
      <c r="U147" s="24"/>
      <c r="V147" s="24"/>
      <c r="W147" s="24"/>
      <c r="X147" s="24"/>
      <c r="Y147" s="24"/>
      <c r="Z147" s="24"/>
    </row>
    <row r="148" ht="19.15" customHeight="1">
      <c r="A148" t="s" s="138">
        <v>5229</v>
      </c>
      <c r="B148" s="149">
        <v>5</v>
      </c>
      <c r="C148" s="149">
        <v>11</v>
      </c>
      <c r="D148" t="s" s="205">
        <v>5361</v>
      </c>
      <c r="E148" t="s" s="205">
        <v>76</v>
      </c>
      <c r="F148" s="223">
        <v>418</v>
      </c>
      <c r="G148" s="149">
        <v>527</v>
      </c>
      <c r="H148" s="173">
        <f>SUM(G148-F148)</f>
        <v>109</v>
      </c>
      <c r="I148" s="167">
        <f>H148/F148</f>
        <v>0.260765550239234</v>
      </c>
      <c r="J148" s="167">
        <f>H148/G148</f>
        <v>0.206831119544592</v>
      </c>
      <c r="K148" s="24"/>
      <c r="L148" s="24"/>
      <c r="M148" s="24"/>
      <c r="N148" s="24"/>
      <c r="O148" s="24"/>
      <c r="P148" s="24"/>
      <c r="Q148" s="24"/>
      <c r="R148" s="24"/>
      <c r="S148" s="24"/>
      <c r="T148" s="24"/>
      <c r="U148" s="24"/>
      <c r="V148" s="24"/>
      <c r="W148" s="24"/>
      <c r="X148" s="24"/>
      <c r="Y148" s="24"/>
      <c r="Z148" s="24"/>
    </row>
    <row r="149" ht="19.15" customHeight="1">
      <c r="A149" t="s" s="138">
        <v>5229</v>
      </c>
      <c r="B149" s="149">
        <v>5</v>
      </c>
      <c r="C149" s="149">
        <v>2</v>
      </c>
      <c r="D149" t="s" s="205">
        <v>5362</v>
      </c>
      <c r="E149" t="s" s="205">
        <v>30</v>
      </c>
      <c r="F149" s="223">
        <v>514</v>
      </c>
      <c r="G149" s="149">
        <v>526</v>
      </c>
      <c r="H149" s="173">
        <f>SUM(G149-F149)</f>
        <v>12</v>
      </c>
      <c r="I149" s="167">
        <f>H149/F149</f>
        <v>0.0233463035019455</v>
      </c>
      <c r="J149" s="167">
        <f>H149/G149</f>
        <v>0.0228136882129278</v>
      </c>
      <c r="K149" s="24"/>
      <c r="L149" s="24"/>
      <c r="M149" s="24"/>
      <c r="N149" s="24"/>
      <c r="O149" s="24"/>
      <c r="P149" s="24"/>
      <c r="Q149" s="24"/>
      <c r="R149" s="24"/>
      <c r="S149" s="24"/>
      <c r="T149" s="24"/>
      <c r="U149" s="24"/>
      <c r="V149" s="24"/>
      <c r="W149" s="24"/>
      <c r="X149" s="24"/>
      <c r="Y149" s="24"/>
      <c r="Z149" s="24"/>
    </row>
    <row r="150" ht="19.15" customHeight="1">
      <c r="A150" t="s" s="138">
        <v>5229</v>
      </c>
      <c r="B150" s="149">
        <v>5</v>
      </c>
      <c r="C150" s="149">
        <v>22</v>
      </c>
      <c r="D150" t="s" s="205">
        <v>5363</v>
      </c>
      <c r="E150" t="s" s="205">
        <v>60</v>
      </c>
      <c r="F150" s="223">
        <v>430</v>
      </c>
      <c r="G150" s="149">
        <v>439</v>
      </c>
      <c r="H150" s="173">
        <f>SUM(G150-F150)</f>
        <v>9</v>
      </c>
      <c r="I150" s="167">
        <f>H150/F150</f>
        <v>0.0209302325581395</v>
      </c>
      <c r="J150" s="167">
        <f>H150/G150</f>
        <v>0.020501138952164</v>
      </c>
      <c r="K150" s="24"/>
      <c r="L150" s="24"/>
      <c r="M150" s="24"/>
      <c r="N150" s="24"/>
      <c r="O150" s="24"/>
      <c r="P150" s="24"/>
      <c r="Q150" s="24"/>
      <c r="R150" s="24"/>
      <c r="S150" s="24"/>
      <c r="T150" s="24"/>
      <c r="U150" s="24"/>
      <c r="V150" s="24"/>
      <c r="W150" s="24"/>
      <c r="X150" s="24"/>
      <c r="Y150" s="24"/>
      <c r="Z150" s="24"/>
    </row>
    <row r="151" ht="19.15" customHeight="1">
      <c r="A151" t="s" s="138">
        <v>5229</v>
      </c>
      <c r="B151" s="149">
        <v>5</v>
      </c>
      <c r="C151" s="149">
        <v>29</v>
      </c>
      <c r="D151" t="s" s="205">
        <v>5364</v>
      </c>
      <c r="E151" t="s" s="205">
        <v>153</v>
      </c>
      <c r="F151" s="223">
        <v>393</v>
      </c>
      <c r="G151" s="149">
        <v>403</v>
      </c>
      <c r="H151" s="173">
        <f>SUM(G151-F151)</f>
        <v>10</v>
      </c>
      <c r="I151" s="167">
        <f>H151/F151</f>
        <v>0.0254452926208651</v>
      </c>
      <c r="J151" s="167">
        <f>H151/G151</f>
        <v>0.0248138957816377</v>
      </c>
      <c r="K151" s="24"/>
      <c r="L151" s="24"/>
      <c r="M151" s="24"/>
      <c r="N151" s="24"/>
      <c r="O151" s="24"/>
      <c r="P151" s="24"/>
      <c r="Q151" s="24"/>
      <c r="R151" s="24"/>
      <c r="S151" s="24"/>
      <c r="T151" s="24"/>
      <c r="U151" s="24"/>
      <c r="V151" s="24"/>
      <c r="W151" s="24"/>
      <c r="X151" s="24"/>
      <c r="Y151" s="24"/>
      <c r="Z151" s="24"/>
    </row>
    <row r="152" ht="19.15" customHeight="1">
      <c r="A152" t="s" s="138">
        <v>5229</v>
      </c>
      <c r="B152" s="149">
        <v>5</v>
      </c>
      <c r="C152" s="149">
        <v>5</v>
      </c>
      <c r="D152" t="s" s="205">
        <v>5365</v>
      </c>
      <c r="E152" t="s" s="205">
        <v>36</v>
      </c>
      <c r="F152" s="223">
        <v>333</v>
      </c>
      <c r="G152" s="149">
        <v>351</v>
      </c>
      <c r="H152" s="173">
        <f>SUM(G152-F152)</f>
        <v>18</v>
      </c>
      <c r="I152" s="167">
        <f>H152/F152</f>
        <v>0.0540540540540541</v>
      </c>
      <c r="J152" s="167">
        <f>H152/G152</f>
        <v>0.0512820512820513</v>
      </c>
      <c r="K152" s="24"/>
      <c r="L152" s="24"/>
      <c r="M152" s="24"/>
      <c r="N152" s="24"/>
      <c r="O152" s="24"/>
      <c r="P152" s="24"/>
      <c r="Q152" s="24"/>
      <c r="R152" s="24"/>
      <c r="S152" s="24"/>
      <c r="T152" s="24"/>
      <c r="U152" s="24"/>
      <c r="V152" s="24"/>
      <c r="W152" s="24"/>
      <c r="X152" s="24"/>
      <c r="Y152" s="24"/>
      <c r="Z152" s="24"/>
    </row>
    <row r="153" ht="19.15" customHeight="1">
      <c r="A153" t="s" s="138">
        <v>5229</v>
      </c>
      <c r="B153" s="149">
        <v>5</v>
      </c>
      <c r="C153" s="149">
        <v>14</v>
      </c>
      <c r="D153" t="s" s="205">
        <v>5366</v>
      </c>
      <c r="E153" t="s" s="205">
        <v>116</v>
      </c>
      <c r="F153" s="223">
        <v>332</v>
      </c>
      <c r="G153" s="149">
        <v>333</v>
      </c>
      <c r="H153" s="173">
        <f>SUM(G153-F153)</f>
        <v>1</v>
      </c>
      <c r="I153" s="167">
        <f>H153/F153</f>
        <v>0.00301204819277108</v>
      </c>
      <c r="J153" s="167">
        <f>H153/G153</f>
        <v>0.003003003003003</v>
      </c>
      <c r="K153" s="24"/>
      <c r="L153" s="24"/>
      <c r="M153" s="24"/>
      <c r="N153" s="24"/>
      <c r="O153" s="24"/>
      <c r="P153" s="24"/>
      <c r="Q153" s="24"/>
      <c r="R153" s="24"/>
      <c r="S153" s="24"/>
      <c r="T153" s="24"/>
      <c r="U153" s="24"/>
      <c r="V153" s="24"/>
      <c r="W153" s="24"/>
      <c r="X153" s="24"/>
      <c r="Y153" s="24"/>
      <c r="Z153" s="24"/>
    </row>
    <row r="154" ht="19.15" customHeight="1">
      <c r="A154" t="s" s="138">
        <v>5229</v>
      </c>
      <c r="B154" s="149">
        <v>5</v>
      </c>
      <c r="C154" s="149">
        <v>27</v>
      </c>
      <c r="D154" t="s" s="205">
        <v>5367</v>
      </c>
      <c r="E154" t="s" s="205">
        <v>42</v>
      </c>
      <c r="F154" s="223">
        <v>261</v>
      </c>
      <c r="G154" s="149">
        <v>265</v>
      </c>
      <c r="H154" s="173">
        <f>SUM(G154-F154)</f>
        <v>4</v>
      </c>
      <c r="I154" s="167">
        <f>H154/F154</f>
        <v>0.0153256704980843</v>
      </c>
      <c r="J154" s="167">
        <f>H154/G154</f>
        <v>0.0150943396226415</v>
      </c>
      <c r="K154" s="24"/>
      <c r="L154" s="24"/>
      <c r="M154" s="24"/>
      <c r="N154" s="24"/>
      <c r="O154" s="24"/>
      <c r="P154" s="24"/>
      <c r="Q154" s="24"/>
      <c r="R154" s="24"/>
      <c r="S154" s="24"/>
      <c r="T154" s="24"/>
      <c r="U154" s="24"/>
      <c r="V154" s="24"/>
      <c r="W154" s="24"/>
      <c r="X154" s="24"/>
      <c r="Y154" s="24"/>
      <c r="Z154" s="24"/>
    </row>
    <row r="155" ht="19.15" customHeight="1">
      <c r="A155" t="s" s="138">
        <v>5229</v>
      </c>
      <c r="B155" s="149">
        <v>5</v>
      </c>
      <c r="C155" s="149">
        <v>8</v>
      </c>
      <c r="D155" t="s" s="205">
        <v>5368</v>
      </c>
      <c r="E155" t="s" s="205">
        <v>48</v>
      </c>
      <c r="F155" s="223">
        <v>257</v>
      </c>
      <c r="G155" s="149">
        <v>260</v>
      </c>
      <c r="H155" s="173">
        <f>SUM(G155-F155)</f>
        <v>3</v>
      </c>
      <c r="I155" s="167">
        <f>H155/F155</f>
        <v>0.0116731517509728</v>
      </c>
      <c r="J155" s="167">
        <f>H155/G155</f>
        <v>0.0115384615384615</v>
      </c>
      <c r="K155" s="24"/>
      <c r="L155" s="24"/>
      <c r="M155" s="24"/>
      <c r="N155" s="24"/>
      <c r="O155" s="24"/>
      <c r="P155" s="24"/>
      <c r="Q155" s="24"/>
      <c r="R155" s="24"/>
      <c r="S155" s="24"/>
      <c r="T155" s="24"/>
      <c r="U155" s="24"/>
      <c r="V155" s="24"/>
      <c r="W155" s="24"/>
      <c r="X155" s="24"/>
      <c r="Y155" s="24"/>
      <c r="Z155" s="24"/>
    </row>
    <row r="156" ht="19.15" customHeight="1">
      <c r="A156" t="s" s="138">
        <v>5229</v>
      </c>
      <c r="B156" s="149">
        <v>5</v>
      </c>
      <c r="C156" s="149">
        <v>3</v>
      </c>
      <c r="D156" t="s" s="205">
        <v>5369</v>
      </c>
      <c r="E156" t="s" s="205">
        <v>101</v>
      </c>
      <c r="F156" s="223">
        <v>239</v>
      </c>
      <c r="G156" s="149">
        <v>246</v>
      </c>
      <c r="H156" s="173">
        <f>SUM(G156-F156)</f>
        <v>7</v>
      </c>
      <c r="I156" s="167">
        <f>H156/F156</f>
        <v>0.0292887029288703</v>
      </c>
      <c r="J156" s="167">
        <f>H156/G156</f>
        <v>0.0284552845528455</v>
      </c>
      <c r="K156" s="24"/>
      <c r="L156" s="24"/>
      <c r="M156" s="24"/>
      <c r="N156" s="24"/>
      <c r="O156" s="24"/>
      <c r="P156" s="24"/>
      <c r="Q156" s="24"/>
      <c r="R156" s="24"/>
      <c r="S156" s="24"/>
      <c r="T156" s="24"/>
      <c r="U156" s="24"/>
      <c r="V156" s="24"/>
      <c r="W156" s="24"/>
      <c r="X156" s="24"/>
      <c r="Y156" s="24"/>
      <c r="Z156" s="24"/>
    </row>
    <row r="157" ht="19.15" customHeight="1">
      <c r="A157" t="s" s="138">
        <v>5229</v>
      </c>
      <c r="B157" s="149">
        <v>5</v>
      </c>
      <c r="C157" s="149">
        <v>19</v>
      </c>
      <c r="D157" t="s" s="205">
        <v>5370</v>
      </c>
      <c r="E157" t="s" s="205">
        <v>72</v>
      </c>
      <c r="F157" s="223">
        <v>208</v>
      </c>
      <c r="G157" s="149">
        <v>209</v>
      </c>
      <c r="H157" s="173">
        <f>SUM(G157-F157)</f>
        <v>1</v>
      </c>
      <c r="I157" s="167">
        <f>H157/F157</f>
        <v>0.00480769230769231</v>
      </c>
      <c r="J157" s="167">
        <f>H157/G157</f>
        <v>0.00478468899521531</v>
      </c>
      <c r="K157" s="24"/>
      <c r="L157" s="24"/>
      <c r="M157" s="24"/>
      <c r="N157" s="24"/>
      <c r="O157" s="24"/>
      <c r="P157" s="24"/>
      <c r="Q157" s="24"/>
      <c r="R157" s="24"/>
      <c r="S157" s="24"/>
      <c r="T157" s="24"/>
      <c r="U157" s="24"/>
      <c r="V157" s="24"/>
      <c r="W157" s="24"/>
      <c r="X157" s="24"/>
      <c r="Y157" s="24"/>
      <c r="Z157" s="24"/>
    </row>
    <row r="158" ht="19.15" customHeight="1">
      <c r="A158" t="s" s="138">
        <v>5229</v>
      </c>
      <c r="B158" s="149">
        <v>5</v>
      </c>
      <c r="C158" s="149">
        <v>16</v>
      </c>
      <c r="D158" t="s" s="205">
        <v>5371</v>
      </c>
      <c r="E158" t="s" s="205">
        <v>44</v>
      </c>
      <c r="F158" s="223">
        <v>166</v>
      </c>
      <c r="G158" s="149">
        <v>167</v>
      </c>
      <c r="H158" s="173">
        <f>SUM(G158-F158)</f>
        <v>1</v>
      </c>
      <c r="I158" s="167">
        <f>H158/F158</f>
        <v>0.00602409638554217</v>
      </c>
      <c r="J158" s="167">
        <f>H158/G158</f>
        <v>0.00598802395209581</v>
      </c>
      <c r="K158" s="24"/>
      <c r="L158" s="24"/>
      <c r="M158" s="24"/>
      <c r="N158" s="24"/>
      <c r="O158" s="24"/>
      <c r="P158" s="24"/>
      <c r="Q158" s="24"/>
      <c r="R158" s="24"/>
      <c r="S158" s="24"/>
      <c r="T158" s="24"/>
      <c r="U158" s="24"/>
      <c r="V158" s="24"/>
      <c r="W158" s="24"/>
      <c r="X158" s="24"/>
      <c r="Y158" s="24"/>
      <c r="Z158" s="24"/>
    </row>
    <row r="159" ht="19.15" customHeight="1">
      <c r="A159" t="s" s="138">
        <v>5229</v>
      </c>
      <c r="B159" s="149">
        <v>5</v>
      </c>
      <c r="C159" s="149">
        <v>17</v>
      </c>
      <c r="D159" t="s" s="205">
        <v>5372</v>
      </c>
      <c r="E159" t="s" s="205">
        <v>40</v>
      </c>
      <c r="F159" s="223">
        <v>86</v>
      </c>
      <c r="G159" s="149">
        <v>88</v>
      </c>
      <c r="H159" s="173">
        <f>SUM(G159-F159)</f>
        <v>2</v>
      </c>
      <c r="I159" s="167">
        <f>H159/F159</f>
        <v>0.0232558139534884</v>
      </c>
      <c r="J159" s="167">
        <f>H159/G159</f>
        <v>0.0227272727272727</v>
      </c>
      <c r="K159" s="24"/>
      <c r="L159" s="24"/>
      <c r="M159" s="24"/>
      <c r="N159" s="24"/>
      <c r="O159" s="24"/>
      <c r="P159" s="24"/>
      <c r="Q159" s="24"/>
      <c r="R159" s="24"/>
      <c r="S159" s="24"/>
      <c r="T159" s="24"/>
      <c r="U159" s="24"/>
      <c r="V159" s="24"/>
      <c r="W159" s="24"/>
      <c r="X159" s="24"/>
      <c r="Y159" s="24"/>
      <c r="Z159" s="24"/>
    </row>
    <row r="160" ht="19.15" customHeight="1">
      <c r="A160" t="s" s="138">
        <v>5229</v>
      </c>
      <c r="B160" s="149">
        <v>5</v>
      </c>
      <c r="C160" s="149">
        <v>30</v>
      </c>
      <c r="D160" t="s" s="205">
        <v>5373</v>
      </c>
      <c r="E160" t="s" s="205">
        <v>46</v>
      </c>
      <c r="F160" s="223">
        <v>85</v>
      </c>
      <c r="G160" s="149">
        <v>86</v>
      </c>
      <c r="H160" s="173">
        <f>SUM(G160-F160)</f>
        <v>1</v>
      </c>
      <c r="I160" s="167">
        <f>H160/F160</f>
        <v>0.0117647058823529</v>
      </c>
      <c r="J160" s="167">
        <f>H160/G160</f>
        <v>0.0116279069767442</v>
      </c>
      <c r="K160" s="24"/>
      <c r="L160" s="24"/>
      <c r="M160" s="24"/>
      <c r="N160" s="24"/>
      <c r="O160" s="24"/>
      <c r="P160" s="24"/>
      <c r="Q160" s="24"/>
      <c r="R160" s="24"/>
      <c r="S160" s="24"/>
      <c r="T160" s="24"/>
      <c r="U160" s="24"/>
      <c r="V160" s="24"/>
      <c r="W160" s="24"/>
      <c r="X160" s="24"/>
      <c r="Y160" s="24"/>
      <c r="Z160" s="24"/>
    </row>
    <row r="161" ht="19.15" customHeight="1">
      <c r="A161" t="s" s="138">
        <v>5229</v>
      </c>
      <c r="B161" s="149">
        <v>5</v>
      </c>
      <c r="C161" s="149">
        <v>25</v>
      </c>
      <c r="D161" t="s" s="205">
        <v>5374</v>
      </c>
      <c r="E161" t="s" s="205">
        <v>110</v>
      </c>
      <c r="F161" s="223">
        <v>81</v>
      </c>
      <c r="G161" s="149">
        <v>83</v>
      </c>
      <c r="H161" s="173">
        <f>SUM(G161-F161)</f>
        <v>2</v>
      </c>
      <c r="I161" s="167">
        <f>H161/F161</f>
        <v>0.0246913580246914</v>
      </c>
      <c r="J161" s="167">
        <f>H161/G161</f>
        <v>0.0240963855421687</v>
      </c>
      <c r="K161" s="24"/>
      <c r="L161" s="24"/>
      <c r="M161" s="24"/>
      <c r="N161" s="24"/>
      <c r="O161" s="24"/>
      <c r="P161" s="24"/>
      <c r="Q161" s="24"/>
      <c r="R161" s="24"/>
      <c r="S161" s="24"/>
      <c r="T161" s="24"/>
      <c r="U161" s="24"/>
      <c r="V161" s="24"/>
      <c r="W161" s="24"/>
      <c r="X161" s="24"/>
      <c r="Y161" s="24"/>
      <c r="Z161" s="24"/>
    </row>
    <row r="162" ht="19.15" customHeight="1">
      <c r="A162" t="s" s="138">
        <v>5229</v>
      </c>
      <c r="B162" s="149">
        <v>5</v>
      </c>
      <c r="C162" s="149">
        <v>18</v>
      </c>
      <c r="D162" t="s" s="205">
        <v>5375</v>
      </c>
      <c r="E162" t="s" s="205">
        <v>74</v>
      </c>
      <c r="F162" s="223">
        <v>65</v>
      </c>
      <c r="G162" s="149">
        <v>73</v>
      </c>
      <c r="H162" s="173">
        <f>SUM(G162-F162)</f>
        <v>8</v>
      </c>
      <c r="I162" s="167">
        <f>H162/F162</f>
        <v>0.123076923076923</v>
      </c>
      <c r="J162" s="167">
        <f>H162/G162</f>
        <v>0.10958904109589</v>
      </c>
      <c r="K162" s="24"/>
      <c r="L162" s="24"/>
      <c r="M162" s="24"/>
      <c r="N162" s="24"/>
      <c r="O162" s="24"/>
      <c r="P162" s="24"/>
      <c r="Q162" s="24"/>
      <c r="R162" s="24"/>
      <c r="S162" s="24"/>
      <c r="T162" s="24"/>
      <c r="U162" s="24"/>
      <c r="V162" s="24"/>
      <c r="W162" s="24"/>
      <c r="X162" s="24"/>
      <c r="Y162" s="24"/>
      <c r="Z162" s="24"/>
    </row>
    <row r="163" ht="19.15" customHeight="1">
      <c r="A163" t="s" s="138">
        <v>5229</v>
      </c>
      <c r="B163" s="149">
        <v>5</v>
      </c>
      <c r="C163" s="149">
        <v>20</v>
      </c>
      <c r="D163" t="s" s="205">
        <v>5376</v>
      </c>
      <c r="E163" t="s" s="205">
        <v>147</v>
      </c>
      <c r="F163" s="223">
        <v>70</v>
      </c>
      <c r="G163" s="149">
        <v>73</v>
      </c>
      <c r="H163" s="173">
        <f>SUM(G163-F163)</f>
        <v>3</v>
      </c>
      <c r="I163" s="167">
        <f>H163/F163</f>
        <v>0.0428571428571429</v>
      </c>
      <c r="J163" s="167">
        <f>H163/G163</f>
        <v>0.0410958904109589</v>
      </c>
      <c r="K163" s="24"/>
      <c r="L163" s="24"/>
      <c r="M163" s="24"/>
      <c r="N163" s="24"/>
      <c r="O163" s="24"/>
      <c r="P163" s="24"/>
      <c r="Q163" s="24"/>
      <c r="R163" s="24"/>
      <c r="S163" s="24"/>
      <c r="T163" s="24"/>
      <c r="U163" s="24"/>
      <c r="V163" s="24"/>
      <c r="W163" s="24"/>
      <c r="X163" s="24"/>
      <c r="Y163" s="24"/>
      <c r="Z163" s="24"/>
    </row>
    <row r="164" ht="19.15" customHeight="1">
      <c r="A164" t="s" s="138">
        <v>5229</v>
      </c>
      <c r="B164" s="149">
        <v>5</v>
      </c>
      <c r="C164" s="149">
        <v>28</v>
      </c>
      <c r="D164" t="s" s="205">
        <v>5377</v>
      </c>
      <c r="E164" t="s" s="205">
        <v>1427</v>
      </c>
      <c r="F164" s="223">
        <v>56</v>
      </c>
      <c r="G164" s="149">
        <v>57</v>
      </c>
      <c r="H164" s="173">
        <f>SUM(G164-F164)</f>
        <v>1</v>
      </c>
      <c r="I164" s="167">
        <f>H164/F164</f>
        <v>0.0178571428571429</v>
      </c>
      <c r="J164" s="167">
        <f>H164/G164</f>
        <v>0.0175438596491228</v>
      </c>
      <c r="K164" s="24"/>
      <c r="L164" s="24"/>
      <c r="M164" s="24"/>
      <c r="N164" s="24"/>
      <c r="O164" s="24"/>
      <c r="P164" s="24"/>
      <c r="Q164" s="24"/>
      <c r="R164" s="24"/>
      <c r="S164" s="24"/>
      <c r="T164" s="24"/>
      <c r="U164" s="24"/>
      <c r="V164" s="24"/>
      <c r="W164" s="24"/>
      <c r="X164" s="24"/>
      <c r="Y164" s="24"/>
      <c r="Z164" s="24"/>
    </row>
    <row r="165" ht="19.15" customHeight="1">
      <c r="A165" t="s" s="138">
        <v>5229</v>
      </c>
      <c r="B165" s="149">
        <v>5</v>
      </c>
      <c r="C165" s="149">
        <v>31</v>
      </c>
      <c r="D165" t="s" s="205">
        <v>5378</v>
      </c>
      <c r="E165" t="s" s="205">
        <v>281</v>
      </c>
      <c r="F165" s="223">
        <v>47</v>
      </c>
      <c r="G165" s="149">
        <v>48</v>
      </c>
      <c r="H165" s="173">
        <f>SUM(G165-F165)</f>
        <v>1</v>
      </c>
      <c r="I165" s="167">
        <f>H165/F165</f>
        <v>0.0212765957446809</v>
      </c>
      <c r="J165" s="167">
        <f>H165/G165</f>
        <v>0.0208333333333333</v>
      </c>
      <c r="K165" s="24"/>
      <c r="L165" s="24"/>
      <c r="M165" s="24"/>
      <c r="N165" s="24"/>
      <c r="O165" s="24"/>
      <c r="P165" s="24"/>
      <c r="Q165" s="24"/>
      <c r="R165" s="24"/>
      <c r="S165" s="24"/>
      <c r="T165" s="24"/>
      <c r="U165" s="24"/>
      <c r="V165" s="24"/>
      <c r="W165" s="24"/>
      <c r="X165" s="24"/>
      <c r="Y165" s="24"/>
      <c r="Z165" s="24"/>
    </row>
    <row r="166" ht="19.15" customHeight="1">
      <c r="A166" t="s" s="138">
        <v>5229</v>
      </c>
      <c r="B166" s="149">
        <v>5</v>
      </c>
      <c r="C166" s="149">
        <v>7</v>
      </c>
      <c r="D166" t="s" s="205">
        <v>5379</v>
      </c>
      <c r="E166" t="s" s="205">
        <v>380</v>
      </c>
      <c r="F166" s="223">
        <v>0</v>
      </c>
      <c r="G166" s="149">
        <v>0</v>
      </c>
      <c r="H166" s="173">
        <f>SUM(G166-F166)</f>
        <v>0</v>
      </c>
      <c r="I166" s="207">
        <f>H166/F166</f>
      </c>
      <c r="J166" s="207">
        <f>H166/G166</f>
      </c>
      <c r="K166" s="24"/>
      <c r="L166" s="24"/>
      <c r="M166" s="24"/>
      <c r="N166" s="24"/>
      <c r="O166" s="24"/>
      <c r="P166" s="24"/>
      <c r="Q166" s="24"/>
      <c r="R166" s="24"/>
      <c r="S166" s="24"/>
      <c r="T166" s="24"/>
      <c r="U166" s="24"/>
      <c r="V166" s="24"/>
      <c r="W166" s="24"/>
      <c r="X166" s="24"/>
      <c r="Y166" s="24"/>
      <c r="Z166" s="24"/>
    </row>
    <row r="167" ht="19.15" customHeight="1">
      <c r="A167" t="s" s="138">
        <v>5229</v>
      </c>
      <c r="B167" s="149">
        <v>5</v>
      </c>
      <c r="C167" s="149">
        <v>15</v>
      </c>
      <c r="D167" t="s" s="205">
        <v>5380</v>
      </c>
      <c r="E167" t="s" s="205">
        <v>78</v>
      </c>
      <c r="F167" s="223">
        <v>0</v>
      </c>
      <c r="G167" s="149">
        <v>0</v>
      </c>
      <c r="H167" s="173">
        <f>SUM(G167-F167)</f>
        <v>0</v>
      </c>
      <c r="I167" s="207">
        <f>H167/F167</f>
      </c>
      <c r="J167" s="207">
        <f>H167/G167</f>
      </c>
      <c r="K167" s="24"/>
      <c r="L167" s="24"/>
      <c r="M167" s="24"/>
      <c r="N167" s="24"/>
      <c r="O167" s="24"/>
      <c r="P167" s="24"/>
      <c r="Q167" s="24"/>
      <c r="R167" s="24"/>
      <c r="S167" s="24"/>
      <c r="T167" s="24"/>
      <c r="U167" s="24"/>
      <c r="V167" s="24"/>
      <c r="W167" s="24"/>
      <c r="X167" s="24"/>
      <c r="Y167" s="24"/>
      <c r="Z167" s="24"/>
    </row>
    <row r="168" ht="19.15" customHeight="1">
      <c r="A168" t="s" s="138">
        <v>5229</v>
      </c>
      <c r="B168" s="149">
        <v>5</v>
      </c>
      <c r="C168" s="149">
        <v>26</v>
      </c>
      <c r="D168" t="s" s="205">
        <v>5381</v>
      </c>
      <c r="E168" t="s" s="205">
        <v>62</v>
      </c>
      <c r="F168" s="223">
        <v>0</v>
      </c>
      <c r="G168" s="149">
        <v>0</v>
      </c>
      <c r="H168" s="206">
        <f>SUM(G168-F168)</f>
        <v>0</v>
      </c>
      <c r="I168" s="176">
        <f>H168/F168</f>
      </c>
      <c r="J168" s="176">
        <f>H168/G168</f>
      </c>
      <c r="K168" s="174"/>
      <c r="L168" s="174"/>
      <c r="M168" s="174"/>
      <c r="N168" s="174"/>
      <c r="O168" s="174"/>
      <c r="P168" s="174"/>
      <c r="Q168" s="174"/>
      <c r="R168" s="174"/>
      <c r="S168" s="174"/>
      <c r="T168" s="174"/>
      <c r="U168" s="174"/>
      <c r="V168" s="174"/>
      <c r="W168" s="174"/>
      <c r="X168" s="174"/>
      <c r="Y168" s="174"/>
      <c r="Z168" s="174"/>
    </row>
    <row r="169" ht="19.15" customHeight="1">
      <c r="A169" s="177"/>
      <c r="B169" s="178"/>
      <c r="C169" s="178"/>
      <c r="D169" s="179"/>
      <c r="E169" s="179"/>
      <c r="F169" s="181">
        <f>SUM(F137:F168)</f>
        <v>88793</v>
      </c>
      <c r="G169" s="180">
        <f>SUM(G137:G168)</f>
        <v>91781</v>
      </c>
      <c r="H169" s="181">
        <f>SUM(H137:H168)</f>
        <v>2988</v>
      </c>
      <c r="I169" s="182">
        <f>H169/F169</f>
        <v>0.033651301341322</v>
      </c>
      <c r="J169" s="182">
        <f>H169/G169</f>
        <v>0.0325557577276343</v>
      </c>
      <c r="K169" s="183"/>
      <c r="L169" s="183"/>
      <c r="M169" s="183"/>
      <c r="N169" s="183"/>
      <c r="O169" s="183"/>
      <c r="P169" s="183"/>
      <c r="Q169" s="183"/>
      <c r="R169" s="183"/>
      <c r="S169" s="183"/>
      <c r="T169" s="183"/>
      <c r="U169" s="183"/>
      <c r="V169" s="183"/>
      <c r="W169" s="183"/>
      <c r="X169" s="183"/>
      <c r="Y169" s="183"/>
      <c r="Z169" s="184"/>
    </row>
    <row r="170" ht="19.15" customHeight="1">
      <c r="A170" s="230"/>
      <c r="B170" s="231"/>
      <c r="C170" s="231"/>
      <c r="D170" s="232"/>
      <c r="E170" s="232"/>
      <c r="F170" s="233"/>
      <c r="G170" s="231"/>
      <c r="H170" s="234"/>
      <c r="I170" s="188"/>
      <c r="J170" s="188"/>
      <c r="K170" s="189"/>
      <c r="L170" s="189"/>
      <c r="M170" s="189"/>
      <c r="N170" s="189"/>
      <c r="O170" s="189"/>
      <c r="P170" s="189"/>
      <c r="Q170" s="189"/>
      <c r="R170" s="189"/>
      <c r="S170" s="189"/>
      <c r="T170" s="189"/>
      <c r="U170" s="189"/>
      <c r="V170" s="189"/>
      <c r="W170" s="189"/>
      <c r="X170" s="189"/>
      <c r="Y170" s="189"/>
      <c r="Z170" s="189"/>
    </row>
    <row r="171" ht="19.15" customHeight="1">
      <c r="A171" t="s" s="138">
        <v>5229</v>
      </c>
      <c r="B171" s="149">
        <v>6</v>
      </c>
      <c r="C171" s="149">
        <v>5</v>
      </c>
      <c r="D171" t="s" s="205">
        <v>5382</v>
      </c>
      <c r="E171" t="s" s="205">
        <v>26</v>
      </c>
      <c r="F171" s="223">
        <v>40303</v>
      </c>
      <c r="G171" s="149">
        <v>43327</v>
      </c>
      <c r="H171" s="173">
        <f>SUM(G171-F171)</f>
        <v>3024</v>
      </c>
      <c r="I171" s="167">
        <f>H171/F171</f>
        <v>0.07503163536213189</v>
      </c>
      <c r="J171" s="167">
        <f>H171/G171</f>
        <v>0.0697948161654396</v>
      </c>
      <c r="K171" s="24"/>
      <c r="L171" s="24"/>
      <c r="M171" s="24"/>
      <c r="N171" s="24"/>
      <c r="O171" s="24"/>
      <c r="P171" s="24"/>
      <c r="Q171" s="24"/>
      <c r="R171" s="24"/>
      <c r="S171" s="24"/>
      <c r="T171" s="24"/>
      <c r="U171" s="24"/>
      <c r="V171" s="24"/>
      <c r="W171" s="24"/>
      <c r="X171" s="24"/>
      <c r="Y171" s="24"/>
      <c r="Z171" s="24"/>
    </row>
    <row r="172" ht="19.15" customHeight="1">
      <c r="A172" t="s" s="138">
        <v>5229</v>
      </c>
      <c r="B172" s="149">
        <v>6</v>
      </c>
      <c r="C172" s="149">
        <v>1</v>
      </c>
      <c r="D172" t="s" s="205">
        <v>5383</v>
      </c>
      <c r="E172" t="s" s="205">
        <v>84</v>
      </c>
      <c r="F172" s="223">
        <v>29678</v>
      </c>
      <c r="G172" s="149">
        <v>33562</v>
      </c>
      <c r="H172" s="173">
        <f>SUM(G172-F172)</f>
        <v>3884</v>
      </c>
      <c r="I172" s="167">
        <f>H172/F172</f>
        <v>0.130871352517016</v>
      </c>
      <c r="J172" s="167">
        <f>H172/G172</f>
        <v>0.115726118824861</v>
      </c>
      <c r="K172" s="24"/>
      <c r="L172" s="24"/>
      <c r="M172" s="24"/>
      <c r="N172" s="24"/>
      <c r="O172" s="24"/>
      <c r="P172" s="24"/>
      <c r="Q172" s="24"/>
      <c r="R172" s="24"/>
      <c r="S172" s="24"/>
      <c r="T172" s="24"/>
      <c r="U172" s="24"/>
      <c r="V172" s="24"/>
      <c r="W172" s="24"/>
      <c r="X172" s="24"/>
      <c r="Y172" s="24"/>
      <c r="Z172" s="24"/>
    </row>
    <row r="173" ht="19.15" customHeight="1">
      <c r="A173" t="s" s="138">
        <v>5229</v>
      </c>
      <c r="B173" s="149">
        <v>6</v>
      </c>
      <c r="C173" s="149">
        <v>2</v>
      </c>
      <c r="D173" t="s" s="205">
        <v>5384</v>
      </c>
      <c r="E173" t="s" s="205">
        <v>20</v>
      </c>
      <c r="F173" s="223">
        <v>13652</v>
      </c>
      <c r="G173" s="149">
        <v>14702</v>
      </c>
      <c r="H173" s="173">
        <f>SUM(G173-F173)</f>
        <v>1050</v>
      </c>
      <c r="I173" s="167">
        <f>H173/F173</f>
        <v>0.0769118077937299</v>
      </c>
      <c r="J173" s="167">
        <f>H173/G173</f>
        <v>0.07141885457760851</v>
      </c>
      <c r="K173" s="24"/>
      <c r="L173" s="24"/>
      <c r="M173" s="24"/>
      <c r="N173" s="24"/>
      <c r="O173" s="24"/>
      <c r="P173" s="24"/>
      <c r="Q173" s="24"/>
      <c r="R173" s="24"/>
      <c r="S173" s="24"/>
      <c r="T173" s="24"/>
      <c r="U173" s="24"/>
      <c r="V173" s="24"/>
      <c r="W173" s="24"/>
      <c r="X173" s="24"/>
      <c r="Y173" s="24"/>
      <c r="Z173" s="24"/>
    </row>
    <row r="174" ht="19.15" customHeight="1">
      <c r="A174" t="s" s="138">
        <v>5229</v>
      </c>
      <c r="B174" s="149">
        <v>6</v>
      </c>
      <c r="C174" s="149">
        <v>21</v>
      </c>
      <c r="D174" t="s" s="205">
        <v>5385</v>
      </c>
      <c r="E174" t="s" s="205">
        <v>22</v>
      </c>
      <c r="F174" s="223">
        <v>9759</v>
      </c>
      <c r="G174" s="149">
        <v>12114</v>
      </c>
      <c r="H174" s="173">
        <f>SUM(G174-F174)</f>
        <v>2355</v>
      </c>
      <c r="I174" s="167">
        <f>H174/F174</f>
        <v>0.241315708576698</v>
      </c>
      <c r="J174" s="167">
        <f>H174/G174</f>
        <v>0.194403169886082</v>
      </c>
      <c r="K174" s="24"/>
      <c r="L174" s="24"/>
      <c r="M174" s="24"/>
      <c r="N174" s="24"/>
      <c r="O174" s="24"/>
      <c r="P174" s="24"/>
      <c r="Q174" s="24"/>
      <c r="R174" s="24"/>
      <c r="S174" s="24"/>
      <c r="T174" s="24"/>
      <c r="U174" s="24"/>
      <c r="V174" s="24"/>
      <c r="W174" s="24"/>
      <c r="X174" s="24"/>
      <c r="Y174" s="24"/>
      <c r="Z174" s="24"/>
    </row>
    <row r="175" ht="19.15" customHeight="1">
      <c r="A175" t="s" s="138">
        <v>5229</v>
      </c>
      <c r="B175" s="149">
        <v>6</v>
      </c>
      <c r="C175" s="149">
        <v>7</v>
      </c>
      <c r="D175" t="s" s="205">
        <v>5386</v>
      </c>
      <c r="E175" t="s" s="205">
        <v>17</v>
      </c>
      <c r="F175" s="223">
        <v>1609</v>
      </c>
      <c r="G175" s="149">
        <v>1901</v>
      </c>
      <c r="H175" s="173">
        <f>SUM(G175-F175)</f>
        <v>292</v>
      </c>
      <c r="I175" s="167">
        <f>H175/F175</f>
        <v>0.181479179614667</v>
      </c>
      <c r="J175" s="167">
        <f>H175/G175</f>
        <v>0.153603366649132</v>
      </c>
      <c r="K175" s="24"/>
      <c r="L175" s="24"/>
      <c r="M175" s="24"/>
      <c r="N175" s="24"/>
      <c r="O175" s="24"/>
      <c r="P175" s="24"/>
      <c r="Q175" s="24"/>
      <c r="R175" s="24"/>
      <c r="S175" s="24"/>
      <c r="T175" s="24"/>
      <c r="U175" s="24"/>
      <c r="V175" s="24"/>
      <c r="W175" s="24"/>
      <c r="X175" s="24"/>
      <c r="Y175" s="24"/>
      <c r="Z175" s="24"/>
    </row>
    <row r="176" ht="19.15" customHeight="1">
      <c r="A176" t="s" s="138">
        <v>5229</v>
      </c>
      <c r="B176" s="149">
        <v>6</v>
      </c>
      <c r="C176" s="149">
        <v>3</v>
      </c>
      <c r="D176" t="s" s="205">
        <v>5387</v>
      </c>
      <c r="E176" t="s" s="205">
        <v>28</v>
      </c>
      <c r="F176" s="223">
        <v>1044</v>
      </c>
      <c r="G176" s="149">
        <v>1268</v>
      </c>
      <c r="H176" s="173">
        <f>SUM(G176-F176)</f>
        <v>224</v>
      </c>
      <c r="I176" s="167">
        <f>H176/F176</f>
        <v>0.21455938697318</v>
      </c>
      <c r="J176" s="167">
        <f>H176/G176</f>
        <v>0.176656151419558</v>
      </c>
      <c r="K176" s="24"/>
      <c r="L176" s="24"/>
      <c r="M176" s="24"/>
      <c r="N176" s="24"/>
      <c r="O176" s="24"/>
      <c r="P176" s="24"/>
      <c r="Q176" s="24"/>
      <c r="R176" s="24"/>
      <c r="S176" s="24"/>
      <c r="T176" s="24"/>
      <c r="U176" s="24"/>
      <c r="V176" s="24"/>
      <c r="W176" s="24"/>
      <c r="X176" s="24"/>
      <c r="Y176" s="24"/>
      <c r="Z176" s="24"/>
    </row>
    <row r="177" ht="19.15" customHeight="1">
      <c r="A177" t="s" s="138">
        <v>5229</v>
      </c>
      <c r="B177" s="149">
        <v>6</v>
      </c>
      <c r="C177" s="149">
        <v>25</v>
      </c>
      <c r="D177" t="s" s="205">
        <v>5388</v>
      </c>
      <c r="E177" t="s" s="205">
        <v>52</v>
      </c>
      <c r="F177" s="223">
        <v>783</v>
      </c>
      <c r="G177" s="149">
        <v>820</v>
      </c>
      <c r="H177" s="173">
        <f>SUM(G177-F177)</f>
        <v>37</v>
      </c>
      <c r="I177" s="167">
        <f>H177/F177</f>
        <v>0.0472541507024266</v>
      </c>
      <c r="J177" s="167">
        <f>H177/G177</f>
        <v>0.0451219512195122</v>
      </c>
      <c r="K177" s="24"/>
      <c r="L177" s="24"/>
      <c r="M177" s="24"/>
      <c r="N177" s="24"/>
      <c r="O177" s="24"/>
      <c r="P177" s="24"/>
      <c r="Q177" s="24"/>
      <c r="R177" s="24"/>
      <c r="S177" s="24"/>
      <c r="T177" s="24"/>
      <c r="U177" s="24"/>
      <c r="V177" s="24"/>
      <c r="W177" s="24"/>
      <c r="X177" s="24"/>
      <c r="Y177" s="24"/>
      <c r="Z177" s="24"/>
    </row>
    <row r="178" ht="19.15" customHeight="1">
      <c r="A178" t="s" s="138">
        <v>5229</v>
      </c>
      <c r="B178" s="149">
        <v>6</v>
      </c>
      <c r="C178" s="149">
        <v>15</v>
      </c>
      <c r="D178" t="s" s="205">
        <v>5389</v>
      </c>
      <c r="E178" t="s" s="205">
        <v>34</v>
      </c>
      <c r="F178" s="223">
        <v>622</v>
      </c>
      <c r="G178" s="149">
        <v>715</v>
      </c>
      <c r="H178" s="173">
        <f>SUM(G178-F178)</f>
        <v>93</v>
      </c>
      <c r="I178" s="167">
        <f>H178/F178</f>
        <v>0.14951768488746</v>
      </c>
      <c r="J178" s="167">
        <f>H178/G178</f>
        <v>0.13006993006993</v>
      </c>
      <c r="K178" s="24"/>
      <c r="L178" s="24"/>
      <c r="M178" s="24"/>
      <c r="N178" s="24"/>
      <c r="O178" s="24"/>
      <c r="P178" s="24"/>
      <c r="Q178" s="24"/>
      <c r="R178" s="24"/>
      <c r="S178" s="24"/>
      <c r="T178" s="24"/>
      <c r="U178" s="24"/>
      <c r="V178" s="24"/>
      <c r="W178" s="24"/>
      <c r="X178" s="24"/>
      <c r="Y178" s="24"/>
      <c r="Z178" s="24"/>
    </row>
    <row r="179" ht="19.15" customHeight="1">
      <c r="A179" t="s" s="138">
        <v>5229</v>
      </c>
      <c r="B179" s="149">
        <v>6</v>
      </c>
      <c r="C179" s="149">
        <v>9</v>
      </c>
      <c r="D179" t="s" s="205">
        <v>5390</v>
      </c>
      <c r="E179" t="s" s="205">
        <v>101</v>
      </c>
      <c r="F179" s="223">
        <v>460</v>
      </c>
      <c r="G179" s="149">
        <v>518</v>
      </c>
      <c r="H179" s="173">
        <f>SUM(G179-F179)</f>
        <v>58</v>
      </c>
      <c r="I179" s="167">
        <f>H179/F179</f>
        <v>0.126086956521739</v>
      </c>
      <c r="J179" s="167">
        <f>H179/G179</f>
        <v>0.111969111969112</v>
      </c>
      <c r="K179" s="24"/>
      <c r="L179" s="24"/>
      <c r="M179" s="24"/>
      <c r="N179" s="24"/>
      <c r="O179" s="24"/>
      <c r="P179" s="24"/>
      <c r="Q179" s="24"/>
      <c r="R179" s="24"/>
      <c r="S179" s="24"/>
      <c r="T179" s="24"/>
      <c r="U179" s="24"/>
      <c r="V179" s="24"/>
      <c r="W179" s="24"/>
      <c r="X179" s="24"/>
      <c r="Y179" s="24"/>
      <c r="Z179" s="24"/>
    </row>
    <row r="180" ht="19.15" customHeight="1">
      <c r="A180" t="s" s="138">
        <v>5229</v>
      </c>
      <c r="B180" s="149">
        <v>6</v>
      </c>
      <c r="C180" s="149">
        <v>22</v>
      </c>
      <c r="D180" t="s" s="205">
        <v>5391</v>
      </c>
      <c r="E180" t="s" s="205">
        <v>72</v>
      </c>
      <c r="F180" s="223">
        <v>377</v>
      </c>
      <c r="G180" s="149">
        <v>400</v>
      </c>
      <c r="H180" s="173">
        <f>SUM(G180-F180)</f>
        <v>23</v>
      </c>
      <c r="I180" s="167">
        <f>H180/F180</f>
        <v>0.0610079575596817</v>
      </c>
      <c r="J180" s="167">
        <f>H180/G180</f>
        <v>0.0575</v>
      </c>
      <c r="K180" s="24"/>
      <c r="L180" s="24"/>
      <c r="M180" s="24"/>
      <c r="N180" s="24"/>
      <c r="O180" s="24"/>
      <c r="P180" s="24"/>
      <c r="Q180" s="24"/>
      <c r="R180" s="24"/>
      <c r="S180" s="24"/>
      <c r="T180" s="24"/>
      <c r="U180" s="24"/>
      <c r="V180" s="24"/>
      <c r="W180" s="24"/>
      <c r="X180" s="24"/>
      <c r="Y180" s="24"/>
      <c r="Z180" s="24"/>
    </row>
    <row r="181" ht="19.15" customHeight="1">
      <c r="A181" t="s" s="138">
        <v>5229</v>
      </c>
      <c r="B181" s="149">
        <v>6</v>
      </c>
      <c r="C181" s="149">
        <v>6</v>
      </c>
      <c r="D181" t="s" s="205">
        <v>5392</v>
      </c>
      <c r="E181" t="s" s="205">
        <v>30</v>
      </c>
      <c r="F181" s="223">
        <v>343</v>
      </c>
      <c r="G181" s="149">
        <v>388</v>
      </c>
      <c r="H181" s="173">
        <f>SUM(G181-F181)</f>
        <v>45</v>
      </c>
      <c r="I181" s="167">
        <f>H181/F181</f>
        <v>0.131195335276968</v>
      </c>
      <c r="J181" s="167">
        <f>H181/G181</f>
        <v>0.115979381443299</v>
      </c>
      <c r="K181" s="24"/>
      <c r="L181" s="24"/>
      <c r="M181" s="24"/>
      <c r="N181" s="24"/>
      <c r="O181" s="24"/>
      <c r="P181" s="24"/>
      <c r="Q181" s="24"/>
      <c r="R181" s="24"/>
      <c r="S181" s="24"/>
      <c r="T181" s="24"/>
      <c r="U181" s="24"/>
      <c r="V181" s="24"/>
      <c r="W181" s="24"/>
      <c r="X181" s="24"/>
      <c r="Y181" s="24"/>
      <c r="Z181" s="24"/>
    </row>
    <row r="182" ht="19.15" customHeight="1">
      <c r="A182" t="s" s="138">
        <v>5229</v>
      </c>
      <c r="B182" s="149">
        <v>6</v>
      </c>
      <c r="C182" s="149">
        <v>4</v>
      </c>
      <c r="D182" t="s" s="205">
        <v>5393</v>
      </c>
      <c r="E182" t="s" s="205">
        <v>76</v>
      </c>
      <c r="F182" s="223">
        <v>242</v>
      </c>
      <c r="G182" s="149">
        <v>266</v>
      </c>
      <c r="H182" s="173">
        <f>SUM(G182-F182)</f>
        <v>24</v>
      </c>
      <c r="I182" s="167">
        <f>H182/F182</f>
        <v>0.09917355371900829</v>
      </c>
      <c r="J182" s="167">
        <f>H182/G182</f>
        <v>0.0902255639097744</v>
      </c>
      <c r="K182" s="24"/>
      <c r="L182" s="24"/>
      <c r="M182" s="24"/>
      <c r="N182" s="24"/>
      <c r="O182" s="24"/>
      <c r="P182" s="24"/>
      <c r="Q182" s="24"/>
      <c r="R182" s="24"/>
      <c r="S182" s="24"/>
      <c r="T182" s="24"/>
      <c r="U182" s="24"/>
      <c r="V182" s="24"/>
      <c r="W182" s="24"/>
      <c r="X182" s="24"/>
      <c r="Y182" s="24"/>
      <c r="Z182" s="24"/>
    </row>
    <row r="183" ht="19.15" customHeight="1">
      <c r="A183" t="s" s="138">
        <v>5229</v>
      </c>
      <c r="B183" s="149">
        <v>6</v>
      </c>
      <c r="C183" s="149">
        <v>16</v>
      </c>
      <c r="D183" t="s" s="205">
        <v>5394</v>
      </c>
      <c r="E183" t="s" s="205">
        <v>48</v>
      </c>
      <c r="F183" s="223">
        <v>208</v>
      </c>
      <c r="G183" s="149">
        <v>232</v>
      </c>
      <c r="H183" s="173">
        <f>SUM(G183-F183)</f>
        <v>24</v>
      </c>
      <c r="I183" s="167">
        <f>H183/F183</f>
        <v>0.115384615384615</v>
      </c>
      <c r="J183" s="167">
        <f>H183/G183</f>
        <v>0.103448275862069</v>
      </c>
      <c r="K183" s="24"/>
      <c r="L183" s="24"/>
      <c r="M183" s="24"/>
      <c r="N183" s="24"/>
      <c r="O183" s="24"/>
      <c r="P183" s="24"/>
      <c r="Q183" s="24"/>
      <c r="R183" s="24"/>
      <c r="S183" s="24"/>
      <c r="T183" s="24"/>
      <c r="U183" s="24"/>
      <c r="V183" s="24"/>
      <c r="W183" s="24"/>
      <c r="X183" s="24"/>
      <c r="Y183" s="24"/>
      <c r="Z183" s="24"/>
    </row>
    <row r="184" ht="19.15" customHeight="1">
      <c r="A184" t="s" s="138">
        <v>5229</v>
      </c>
      <c r="B184" s="149">
        <v>6</v>
      </c>
      <c r="C184" s="149">
        <v>8</v>
      </c>
      <c r="D184" t="s" s="205">
        <v>5395</v>
      </c>
      <c r="E184" t="s" s="205">
        <v>38</v>
      </c>
      <c r="F184" s="223">
        <v>150</v>
      </c>
      <c r="G184" s="149">
        <v>182</v>
      </c>
      <c r="H184" s="173">
        <f>SUM(G184-F184)</f>
        <v>32</v>
      </c>
      <c r="I184" s="167">
        <f>H184/F184</f>
        <v>0.213333333333333</v>
      </c>
      <c r="J184" s="167">
        <f>H184/G184</f>
        <v>0.175824175824176</v>
      </c>
      <c r="K184" s="24"/>
      <c r="L184" s="24"/>
      <c r="M184" s="24"/>
      <c r="N184" s="24"/>
      <c r="O184" s="24"/>
      <c r="P184" s="24"/>
      <c r="Q184" s="24"/>
      <c r="R184" s="24"/>
      <c r="S184" s="24"/>
      <c r="T184" s="24"/>
      <c r="U184" s="24"/>
      <c r="V184" s="24"/>
      <c r="W184" s="24"/>
      <c r="X184" s="24"/>
      <c r="Y184" s="24"/>
      <c r="Z184" s="24"/>
    </row>
    <row r="185" ht="19.15" customHeight="1">
      <c r="A185" t="s" s="138">
        <v>5229</v>
      </c>
      <c r="B185" s="149">
        <v>6</v>
      </c>
      <c r="C185" s="149">
        <v>17</v>
      </c>
      <c r="D185" t="s" s="205">
        <v>5396</v>
      </c>
      <c r="E185" t="s" s="205">
        <v>40</v>
      </c>
      <c r="F185" s="223">
        <v>149</v>
      </c>
      <c r="G185" s="149">
        <v>162</v>
      </c>
      <c r="H185" s="173">
        <f>SUM(G185-F185)</f>
        <v>13</v>
      </c>
      <c r="I185" s="167">
        <f>H185/F185</f>
        <v>0.08724832214765101</v>
      </c>
      <c r="J185" s="167">
        <f>H185/G185</f>
        <v>0.0802469135802469</v>
      </c>
      <c r="K185" s="24"/>
      <c r="L185" s="24"/>
      <c r="M185" s="24"/>
      <c r="N185" s="24"/>
      <c r="O185" s="24"/>
      <c r="P185" s="24"/>
      <c r="Q185" s="24"/>
      <c r="R185" s="24"/>
      <c r="S185" s="24"/>
      <c r="T185" s="24"/>
      <c r="U185" s="24"/>
      <c r="V185" s="24"/>
      <c r="W185" s="24"/>
      <c r="X185" s="24"/>
      <c r="Y185" s="24"/>
      <c r="Z185" s="24"/>
    </row>
    <row r="186" ht="19.15" customHeight="1">
      <c r="A186" t="s" s="138">
        <v>5229</v>
      </c>
      <c r="B186" s="149">
        <v>6</v>
      </c>
      <c r="C186" s="149">
        <v>10</v>
      </c>
      <c r="D186" t="s" s="205">
        <v>5397</v>
      </c>
      <c r="E186" t="s" s="205">
        <v>44</v>
      </c>
      <c r="F186" s="223">
        <v>120</v>
      </c>
      <c r="G186" s="149">
        <v>154</v>
      </c>
      <c r="H186" s="173">
        <f>SUM(G186-F186)</f>
        <v>34</v>
      </c>
      <c r="I186" s="167">
        <f>H186/F186</f>
        <v>0.283333333333333</v>
      </c>
      <c r="J186" s="167">
        <f>H186/G186</f>
        <v>0.220779220779221</v>
      </c>
      <c r="K186" s="24"/>
      <c r="L186" s="24"/>
      <c r="M186" s="24"/>
      <c r="N186" s="24"/>
      <c r="O186" s="24"/>
      <c r="P186" s="24"/>
      <c r="Q186" s="24"/>
      <c r="R186" s="24"/>
      <c r="S186" s="24"/>
      <c r="T186" s="24"/>
      <c r="U186" s="24"/>
      <c r="V186" s="24"/>
      <c r="W186" s="24"/>
      <c r="X186" s="24"/>
      <c r="Y186" s="24"/>
      <c r="Z186" s="24"/>
    </row>
    <row r="187" ht="19.15" customHeight="1">
      <c r="A187" t="s" s="138">
        <v>5229</v>
      </c>
      <c r="B187" s="149">
        <v>6</v>
      </c>
      <c r="C187" s="149">
        <v>30</v>
      </c>
      <c r="D187" t="s" s="205">
        <v>5398</v>
      </c>
      <c r="E187" t="s" s="205">
        <v>62</v>
      </c>
      <c r="F187" s="223">
        <v>123</v>
      </c>
      <c r="G187" s="149">
        <v>154</v>
      </c>
      <c r="H187" s="173">
        <f>SUM(G187-F187)</f>
        <v>31</v>
      </c>
      <c r="I187" s="167">
        <f>H187/F187</f>
        <v>0.252032520325203</v>
      </c>
      <c r="J187" s="167">
        <f>H187/G187</f>
        <v>0.201298701298701</v>
      </c>
      <c r="K187" s="24"/>
      <c r="L187" s="24"/>
      <c r="M187" s="24"/>
      <c r="N187" s="24"/>
      <c r="O187" s="24"/>
      <c r="P187" s="24"/>
      <c r="Q187" s="24"/>
      <c r="R187" s="24"/>
      <c r="S187" s="24"/>
      <c r="T187" s="24"/>
      <c r="U187" s="24"/>
      <c r="V187" s="24"/>
      <c r="W187" s="24"/>
      <c r="X187" s="24"/>
      <c r="Y187" s="24"/>
      <c r="Z187" s="24"/>
    </row>
    <row r="188" ht="19.15" customHeight="1">
      <c r="A188" t="s" s="138">
        <v>5229</v>
      </c>
      <c r="B188" s="149">
        <v>6</v>
      </c>
      <c r="C188" s="149">
        <v>13</v>
      </c>
      <c r="D188" t="s" s="205">
        <v>5399</v>
      </c>
      <c r="E188" t="s" s="205">
        <v>24</v>
      </c>
      <c r="F188" s="223">
        <v>125</v>
      </c>
      <c r="G188" s="149">
        <v>142</v>
      </c>
      <c r="H188" s="173">
        <f>SUM(G188-F188)</f>
        <v>17</v>
      </c>
      <c r="I188" s="167">
        <f>H188/F188</f>
        <v>0.136</v>
      </c>
      <c r="J188" s="167">
        <f>H188/G188</f>
        <v>0.119718309859155</v>
      </c>
      <c r="K188" s="24"/>
      <c r="L188" s="24"/>
      <c r="M188" s="24"/>
      <c r="N188" s="24"/>
      <c r="O188" s="24"/>
      <c r="P188" s="24"/>
      <c r="Q188" s="24"/>
      <c r="R188" s="24"/>
      <c r="S188" s="24"/>
      <c r="T188" s="24"/>
      <c r="U188" s="24"/>
      <c r="V188" s="24"/>
      <c r="W188" s="24"/>
      <c r="X188" s="24"/>
      <c r="Y188" s="24"/>
      <c r="Z188" s="24"/>
    </row>
    <row r="189" ht="19.15" customHeight="1">
      <c r="A189" t="s" s="138">
        <v>5229</v>
      </c>
      <c r="B189" s="149">
        <v>6</v>
      </c>
      <c r="C189" s="149">
        <v>11</v>
      </c>
      <c r="D189" t="s" s="205">
        <v>5400</v>
      </c>
      <c r="E189" t="s" s="205">
        <v>36</v>
      </c>
      <c r="F189" s="223">
        <v>101</v>
      </c>
      <c r="G189" s="149">
        <v>120</v>
      </c>
      <c r="H189" s="173">
        <f>SUM(G189-F189)</f>
        <v>19</v>
      </c>
      <c r="I189" s="167">
        <f>H189/F189</f>
        <v>0.188118811881188</v>
      </c>
      <c r="J189" s="167">
        <f>H189/G189</f>
        <v>0.158333333333333</v>
      </c>
      <c r="K189" s="24"/>
      <c r="L189" s="24"/>
      <c r="M189" s="24"/>
      <c r="N189" s="24"/>
      <c r="O189" s="24"/>
      <c r="P189" s="24"/>
      <c r="Q189" s="24"/>
      <c r="R189" s="24"/>
      <c r="S189" s="24"/>
      <c r="T189" s="24"/>
      <c r="U189" s="24"/>
      <c r="V189" s="24"/>
      <c r="W189" s="24"/>
      <c r="X189" s="24"/>
      <c r="Y189" s="24"/>
      <c r="Z189" s="24"/>
    </row>
    <row r="190" ht="19.15" customHeight="1">
      <c r="A190" t="s" s="138">
        <v>5229</v>
      </c>
      <c r="B190" s="149">
        <v>6</v>
      </c>
      <c r="C190" s="149">
        <v>26</v>
      </c>
      <c r="D190" t="s" s="205">
        <v>5401</v>
      </c>
      <c r="E190" t="s" s="205">
        <v>42</v>
      </c>
      <c r="F190" s="223">
        <v>84</v>
      </c>
      <c r="G190" s="149">
        <v>105</v>
      </c>
      <c r="H190" s="173">
        <f>SUM(G190-F190)</f>
        <v>21</v>
      </c>
      <c r="I190" s="167">
        <f>H190/F190</f>
        <v>0.25</v>
      </c>
      <c r="J190" s="167">
        <f>H190/G190</f>
        <v>0.2</v>
      </c>
      <c r="K190" s="24"/>
      <c r="L190" s="24"/>
      <c r="M190" s="24"/>
      <c r="N190" s="24"/>
      <c r="O190" s="24"/>
      <c r="P190" s="24"/>
      <c r="Q190" s="24"/>
      <c r="R190" s="24"/>
      <c r="S190" s="24"/>
      <c r="T190" s="24"/>
      <c r="U190" s="24"/>
      <c r="V190" s="24"/>
      <c r="W190" s="24"/>
      <c r="X190" s="24"/>
      <c r="Y190" s="24"/>
      <c r="Z190" s="24"/>
    </row>
    <row r="191" ht="19.15" customHeight="1">
      <c r="A191" t="s" s="138">
        <v>5229</v>
      </c>
      <c r="B191" s="149">
        <v>6</v>
      </c>
      <c r="C191" s="149">
        <v>12</v>
      </c>
      <c r="D191" t="s" s="205">
        <v>5402</v>
      </c>
      <c r="E191" t="s" s="205">
        <v>60</v>
      </c>
      <c r="F191" s="223">
        <v>87</v>
      </c>
      <c r="G191" s="149">
        <v>104</v>
      </c>
      <c r="H191" s="173">
        <f>SUM(G191-F191)</f>
        <v>17</v>
      </c>
      <c r="I191" s="167">
        <f>H191/F191</f>
        <v>0.195402298850575</v>
      </c>
      <c r="J191" s="167">
        <f>H191/G191</f>
        <v>0.163461538461538</v>
      </c>
      <c r="K191" s="24"/>
      <c r="L191" s="24"/>
      <c r="M191" s="24"/>
      <c r="N191" s="24"/>
      <c r="O191" s="24"/>
      <c r="P191" s="24"/>
      <c r="Q191" s="24"/>
      <c r="R191" s="24"/>
      <c r="S191" s="24"/>
      <c r="T191" s="24"/>
      <c r="U191" s="24"/>
      <c r="V191" s="24"/>
      <c r="W191" s="24"/>
      <c r="X191" s="24"/>
      <c r="Y191" s="24"/>
      <c r="Z191" s="24"/>
    </row>
    <row r="192" ht="19.15" customHeight="1">
      <c r="A192" t="s" s="138">
        <v>5229</v>
      </c>
      <c r="B192" s="149">
        <v>6</v>
      </c>
      <c r="C192" s="149">
        <v>20</v>
      </c>
      <c r="D192" t="s" s="205">
        <v>5403</v>
      </c>
      <c r="E192" t="s" s="205">
        <v>116</v>
      </c>
      <c r="F192" s="223">
        <v>88</v>
      </c>
      <c r="G192" s="149">
        <v>93</v>
      </c>
      <c r="H192" s="173">
        <f>SUM(G192-F192)</f>
        <v>5</v>
      </c>
      <c r="I192" s="167">
        <f>H192/F192</f>
        <v>0.0568181818181818</v>
      </c>
      <c r="J192" s="167">
        <f>H192/G192</f>
        <v>0.0537634408602151</v>
      </c>
      <c r="K192" s="24"/>
      <c r="L192" s="24"/>
      <c r="M192" s="24"/>
      <c r="N192" s="24"/>
      <c r="O192" s="24"/>
      <c r="P192" s="24"/>
      <c r="Q192" s="24"/>
      <c r="R192" s="24"/>
      <c r="S192" s="24"/>
      <c r="T192" s="24"/>
      <c r="U192" s="24"/>
      <c r="V192" s="24"/>
      <c r="W192" s="24"/>
      <c r="X192" s="24"/>
      <c r="Y192" s="24"/>
      <c r="Z192" s="24"/>
    </row>
    <row r="193" ht="19.15" customHeight="1">
      <c r="A193" t="s" s="138">
        <v>5229</v>
      </c>
      <c r="B193" s="149">
        <v>6</v>
      </c>
      <c r="C193" s="149">
        <v>24</v>
      </c>
      <c r="D193" t="s" s="205">
        <v>5404</v>
      </c>
      <c r="E193" t="s" s="205">
        <v>106</v>
      </c>
      <c r="F193" s="223">
        <v>63</v>
      </c>
      <c r="G193" s="149">
        <v>77</v>
      </c>
      <c r="H193" s="173">
        <f>SUM(G193-F193)</f>
        <v>14</v>
      </c>
      <c r="I193" s="167">
        <f>H193/F193</f>
        <v>0.222222222222222</v>
      </c>
      <c r="J193" s="167">
        <f>H193/G193</f>
        <v>0.181818181818182</v>
      </c>
      <c r="K193" s="24"/>
      <c r="L193" s="24"/>
      <c r="M193" s="24"/>
      <c r="N193" s="24"/>
      <c r="O193" s="24"/>
      <c r="P193" s="24"/>
      <c r="Q193" s="24"/>
      <c r="R193" s="24"/>
      <c r="S193" s="24"/>
      <c r="T193" s="24"/>
      <c r="U193" s="24"/>
      <c r="V193" s="24"/>
      <c r="W193" s="24"/>
      <c r="X193" s="24"/>
      <c r="Y193" s="24"/>
      <c r="Z193" s="24"/>
    </row>
    <row r="194" ht="19.15" customHeight="1">
      <c r="A194" t="s" s="138">
        <v>5229</v>
      </c>
      <c r="B194" s="149">
        <v>6</v>
      </c>
      <c r="C194" s="149">
        <v>27</v>
      </c>
      <c r="D194" t="s" s="205">
        <v>5405</v>
      </c>
      <c r="E194" t="s" s="205">
        <v>281</v>
      </c>
      <c r="F194" s="223">
        <v>58</v>
      </c>
      <c r="G194" s="149">
        <v>61</v>
      </c>
      <c r="H194" s="173">
        <f>SUM(G194-F194)</f>
        <v>3</v>
      </c>
      <c r="I194" s="167">
        <f>H194/F194</f>
        <v>0.0517241379310345</v>
      </c>
      <c r="J194" s="167">
        <f>H194/G194</f>
        <v>0.0491803278688525</v>
      </c>
      <c r="K194" s="24"/>
      <c r="L194" s="24"/>
      <c r="M194" s="24"/>
      <c r="N194" s="24"/>
      <c r="O194" s="24"/>
      <c r="P194" s="24"/>
      <c r="Q194" s="24"/>
      <c r="R194" s="24"/>
      <c r="S194" s="24"/>
      <c r="T194" s="24"/>
      <c r="U194" s="24"/>
      <c r="V194" s="24"/>
      <c r="W194" s="24"/>
      <c r="X194" s="24"/>
      <c r="Y194" s="24"/>
      <c r="Z194" s="24"/>
    </row>
    <row r="195" ht="19.15" customHeight="1">
      <c r="A195" t="s" s="138">
        <v>5229</v>
      </c>
      <c r="B195" s="149">
        <v>6</v>
      </c>
      <c r="C195" s="149">
        <v>23</v>
      </c>
      <c r="D195" t="s" s="205">
        <v>5406</v>
      </c>
      <c r="E195" t="s" s="205">
        <v>147</v>
      </c>
      <c r="F195" s="223">
        <v>39</v>
      </c>
      <c r="G195" s="149">
        <v>42</v>
      </c>
      <c r="H195" s="173">
        <f>SUM(G195-F195)</f>
        <v>3</v>
      </c>
      <c r="I195" s="167">
        <f>H195/F195</f>
        <v>0.0769230769230769</v>
      </c>
      <c r="J195" s="167">
        <f>H195/G195</f>
        <v>0.0714285714285714</v>
      </c>
      <c r="K195" s="24"/>
      <c r="L195" s="24"/>
      <c r="M195" s="24"/>
      <c r="N195" s="24"/>
      <c r="O195" s="24"/>
      <c r="P195" s="24"/>
      <c r="Q195" s="24"/>
      <c r="R195" s="24"/>
      <c r="S195" s="24"/>
      <c r="T195" s="24"/>
      <c r="U195" s="24"/>
      <c r="V195" s="24"/>
      <c r="W195" s="24"/>
      <c r="X195" s="24"/>
      <c r="Y195" s="24"/>
      <c r="Z195" s="24"/>
    </row>
    <row r="196" ht="19.15" customHeight="1">
      <c r="A196" t="s" s="138">
        <v>5229</v>
      </c>
      <c r="B196" s="149">
        <v>6</v>
      </c>
      <c r="C196" s="149">
        <v>34</v>
      </c>
      <c r="D196" t="s" s="205">
        <v>5407</v>
      </c>
      <c r="E196" t="s" s="205">
        <v>68</v>
      </c>
      <c r="F196" s="223">
        <v>35</v>
      </c>
      <c r="G196" s="149">
        <v>37</v>
      </c>
      <c r="H196" s="173">
        <f>SUM(G196-F196)</f>
        <v>2</v>
      </c>
      <c r="I196" s="167">
        <f>H196/F196</f>
        <v>0.0571428571428571</v>
      </c>
      <c r="J196" s="167">
        <f>H196/G196</f>
        <v>0.0540540540540541</v>
      </c>
      <c r="K196" s="24"/>
      <c r="L196" s="24"/>
      <c r="M196" s="24"/>
      <c r="N196" s="24"/>
      <c r="O196" s="24"/>
      <c r="P196" s="24"/>
      <c r="Q196" s="24"/>
      <c r="R196" s="24"/>
      <c r="S196" s="24"/>
      <c r="T196" s="24"/>
      <c r="U196" s="24"/>
      <c r="V196" s="24"/>
      <c r="W196" s="24"/>
      <c r="X196" s="24"/>
      <c r="Y196" s="24"/>
      <c r="Z196" s="24"/>
    </row>
    <row r="197" ht="19.15" customHeight="1">
      <c r="A197" t="s" s="138">
        <v>5229</v>
      </c>
      <c r="B197" s="149">
        <v>6</v>
      </c>
      <c r="C197" s="149">
        <v>19</v>
      </c>
      <c r="D197" t="s" s="205">
        <v>5408</v>
      </c>
      <c r="E197" t="s" s="205">
        <v>74</v>
      </c>
      <c r="F197" s="223">
        <v>33</v>
      </c>
      <c r="G197" s="149">
        <v>34</v>
      </c>
      <c r="H197" s="173">
        <f>SUM(G197-F197)</f>
        <v>1</v>
      </c>
      <c r="I197" s="167">
        <f>H197/F197</f>
        <v>0.0303030303030303</v>
      </c>
      <c r="J197" s="167">
        <f>H197/G197</f>
        <v>0.0294117647058824</v>
      </c>
      <c r="K197" s="24"/>
      <c r="L197" s="24"/>
      <c r="M197" s="24"/>
      <c r="N197" s="24"/>
      <c r="O197" s="24"/>
      <c r="P197" s="24"/>
      <c r="Q197" s="24"/>
      <c r="R197" s="24"/>
      <c r="S197" s="24"/>
      <c r="T197" s="24"/>
      <c r="U197" s="24"/>
      <c r="V197" s="24"/>
      <c r="W197" s="24"/>
      <c r="X197" s="24"/>
      <c r="Y197" s="24"/>
      <c r="Z197" s="24"/>
    </row>
    <row r="198" ht="19.15" customHeight="1">
      <c r="A198" t="s" s="138">
        <v>5229</v>
      </c>
      <c r="B198" s="149">
        <v>6</v>
      </c>
      <c r="C198" s="149">
        <v>18</v>
      </c>
      <c r="D198" t="s" s="205">
        <v>5409</v>
      </c>
      <c r="E198" t="s" s="205">
        <v>112</v>
      </c>
      <c r="F198" s="223">
        <v>30</v>
      </c>
      <c r="G198" s="149">
        <v>33</v>
      </c>
      <c r="H198" s="173">
        <f>SUM(G198-F198)</f>
        <v>3</v>
      </c>
      <c r="I198" s="167">
        <f>H198/F198</f>
        <v>0.1</v>
      </c>
      <c r="J198" s="167">
        <f>H198/G198</f>
        <v>0.0909090909090909</v>
      </c>
      <c r="K198" s="24"/>
      <c r="L198" s="24"/>
      <c r="M198" s="24"/>
      <c r="N198" s="24"/>
      <c r="O198" s="24"/>
      <c r="P198" s="24"/>
      <c r="Q198" s="24"/>
      <c r="R198" s="24"/>
      <c r="S198" s="24"/>
      <c r="T198" s="24"/>
      <c r="U198" s="24"/>
      <c r="V198" s="24"/>
      <c r="W198" s="24"/>
      <c r="X198" s="24"/>
      <c r="Y198" s="24"/>
      <c r="Z198" s="24"/>
    </row>
    <row r="199" ht="19.15" customHeight="1">
      <c r="A199" t="s" s="138">
        <v>5229</v>
      </c>
      <c r="B199" s="149">
        <v>6</v>
      </c>
      <c r="C199" s="149">
        <v>31</v>
      </c>
      <c r="D199" t="s" s="205">
        <v>5410</v>
      </c>
      <c r="E199" t="s" s="205">
        <v>153</v>
      </c>
      <c r="F199" s="223">
        <v>31</v>
      </c>
      <c r="G199" s="149">
        <v>33</v>
      </c>
      <c r="H199" s="173">
        <f>SUM(G199-F199)</f>
        <v>2</v>
      </c>
      <c r="I199" s="167">
        <f>H199/F199</f>
        <v>0.0645161290322581</v>
      </c>
      <c r="J199" s="167">
        <f>H199/G199</f>
        <v>0.0606060606060606</v>
      </c>
      <c r="K199" s="24"/>
      <c r="L199" s="24"/>
      <c r="M199" s="24"/>
      <c r="N199" s="24"/>
      <c r="O199" s="24"/>
      <c r="P199" s="24"/>
      <c r="Q199" s="24"/>
      <c r="R199" s="24"/>
      <c r="S199" s="24"/>
      <c r="T199" s="24"/>
      <c r="U199" s="24"/>
      <c r="V199" s="24"/>
      <c r="W199" s="24"/>
      <c r="X199" s="24"/>
      <c r="Y199" s="24"/>
      <c r="Z199" s="24"/>
    </row>
    <row r="200" ht="19.15" customHeight="1">
      <c r="A200" t="s" s="138">
        <v>5229</v>
      </c>
      <c r="B200" s="149">
        <v>6</v>
      </c>
      <c r="C200" s="149">
        <v>33</v>
      </c>
      <c r="D200" t="s" s="205">
        <v>5411</v>
      </c>
      <c r="E200" t="s" s="205">
        <v>46</v>
      </c>
      <c r="F200" s="223">
        <v>25</v>
      </c>
      <c r="G200" s="149">
        <v>27</v>
      </c>
      <c r="H200" s="173">
        <f>SUM(G200-F200)</f>
        <v>2</v>
      </c>
      <c r="I200" s="167">
        <f>H200/F200</f>
        <v>0.08</v>
      </c>
      <c r="J200" s="167">
        <f>H200/G200</f>
        <v>0.0740740740740741</v>
      </c>
      <c r="K200" s="24"/>
      <c r="L200" s="24"/>
      <c r="M200" s="24"/>
      <c r="N200" s="24"/>
      <c r="O200" s="24"/>
      <c r="P200" s="24"/>
      <c r="Q200" s="24"/>
      <c r="R200" s="24"/>
      <c r="S200" s="24"/>
      <c r="T200" s="24"/>
      <c r="U200" s="24"/>
      <c r="V200" s="24"/>
      <c r="W200" s="24"/>
      <c r="X200" s="24"/>
      <c r="Y200" s="24"/>
      <c r="Z200" s="24"/>
    </row>
    <row r="201" ht="19.15" customHeight="1">
      <c r="A201" t="s" s="138">
        <v>5229</v>
      </c>
      <c r="B201" s="149">
        <v>6</v>
      </c>
      <c r="C201" s="149">
        <v>32</v>
      </c>
      <c r="D201" t="s" s="205">
        <v>5412</v>
      </c>
      <c r="E201" t="s" s="205">
        <v>110</v>
      </c>
      <c r="F201" s="223">
        <v>20</v>
      </c>
      <c r="G201" s="149">
        <v>24</v>
      </c>
      <c r="H201" s="173">
        <f>SUM(G201-F201)</f>
        <v>4</v>
      </c>
      <c r="I201" s="167">
        <f>H201/F201</f>
        <v>0.2</v>
      </c>
      <c r="J201" s="167">
        <f>H201/G201</f>
        <v>0.166666666666667</v>
      </c>
      <c r="K201" s="24"/>
      <c r="L201" s="24"/>
      <c r="M201" s="24"/>
      <c r="N201" s="24"/>
      <c r="O201" s="24"/>
      <c r="P201" s="24"/>
      <c r="Q201" s="24"/>
      <c r="R201" s="24"/>
      <c r="S201" s="24"/>
      <c r="T201" s="24"/>
      <c r="U201" s="24"/>
      <c r="V201" s="24"/>
      <c r="W201" s="24"/>
      <c r="X201" s="24"/>
      <c r="Y201" s="24"/>
      <c r="Z201" s="24"/>
    </row>
    <row r="202" ht="19.15" customHeight="1">
      <c r="A202" t="s" s="138">
        <v>5229</v>
      </c>
      <c r="B202" s="149">
        <v>6</v>
      </c>
      <c r="C202" s="149">
        <v>28</v>
      </c>
      <c r="D202" t="s" s="205">
        <v>5413</v>
      </c>
      <c r="E202" t="s" s="205">
        <v>1427</v>
      </c>
      <c r="F202" s="223">
        <v>21</v>
      </c>
      <c r="G202" s="149">
        <v>23</v>
      </c>
      <c r="H202" s="173">
        <f>SUM(G202-F202)</f>
        <v>2</v>
      </c>
      <c r="I202" s="167">
        <f>H202/F202</f>
        <v>0.09523809523809521</v>
      </c>
      <c r="J202" s="167">
        <f>H202/G202</f>
        <v>0.0869565217391304</v>
      </c>
      <c r="K202" s="24"/>
      <c r="L202" s="24"/>
      <c r="M202" s="24"/>
      <c r="N202" s="24"/>
      <c r="O202" s="24"/>
      <c r="P202" s="24"/>
      <c r="Q202" s="24"/>
      <c r="R202" s="24"/>
      <c r="S202" s="24"/>
      <c r="T202" s="24"/>
      <c r="U202" s="24"/>
      <c r="V202" s="24"/>
      <c r="W202" s="24"/>
      <c r="X202" s="24"/>
      <c r="Y202" s="24"/>
      <c r="Z202" s="24"/>
    </row>
    <row r="203" ht="19.15" customHeight="1">
      <c r="A203" t="s" s="138">
        <v>5229</v>
      </c>
      <c r="B203" s="149">
        <v>6</v>
      </c>
      <c r="C203" s="149">
        <v>14</v>
      </c>
      <c r="D203" t="s" s="205">
        <v>5414</v>
      </c>
      <c r="E203" t="s" s="205">
        <v>380</v>
      </c>
      <c r="F203" s="223">
        <v>0</v>
      </c>
      <c r="G203" s="149">
        <v>0</v>
      </c>
      <c r="H203" s="173">
        <f>SUM(G203-F203)</f>
        <v>0</v>
      </c>
      <c r="I203" s="207">
        <f>H203/F203</f>
      </c>
      <c r="J203" s="207">
        <f>H203/G203</f>
      </c>
      <c r="K203" s="24"/>
      <c r="L203" s="24"/>
      <c r="M203" s="24"/>
      <c r="N203" s="24"/>
      <c r="O203" s="24"/>
      <c r="P203" s="24"/>
      <c r="Q203" s="24"/>
      <c r="R203" s="24"/>
      <c r="S203" s="24"/>
      <c r="T203" s="24"/>
      <c r="U203" s="24"/>
      <c r="V203" s="24"/>
      <c r="W203" s="24"/>
      <c r="X203" s="24"/>
      <c r="Y203" s="24"/>
      <c r="Z203" s="24"/>
    </row>
    <row r="204" ht="19.15" customHeight="1">
      <c r="A204" t="s" s="138">
        <v>5229</v>
      </c>
      <c r="B204" s="149">
        <v>6</v>
      </c>
      <c r="C204" s="149">
        <v>29</v>
      </c>
      <c r="D204" t="s" s="205">
        <v>5415</v>
      </c>
      <c r="E204" t="s" s="205">
        <v>78</v>
      </c>
      <c r="F204" s="223">
        <v>0</v>
      </c>
      <c r="G204" s="149">
        <v>0</v>
      </c>
      <c r="H204" s="206">
        <f>SUM(G204-F204)</f>
        <v>0</v>
      </c>
      <c r="I204" s="176">
        <f>H204/F204</f>
      </c>
      <c r="J204" s="176">
        <f>H204/G204</f>
      </c>
      <c r="K204" s="174"/>
      <c r="L204" s="174"/>
      <c r="M204" s="174"/>
      <c r="N204" s="174"/>
      <c r="O204" s="174"/>
      <c r="P204" s="174"/>
      <c r="Q204" s="174"/>
      <c r="R204" s="174"/>
      <c r="S204" s="174"/>
      <c r="T204" s="174"/>
      <c r="U204" s="174"/>
      <c r="V204" s="174"/>
      <c r="W204" s="174"/>
      <c r="X204" s="174"/>
      <c r="Y204" s="174"/>
      <c r="Z204" s="174"/>
    </row>
    <row r="205" ht="19.15" customHeight="1">
      <c r="A205" s="177"/>
      <c r="B205" s="178"/>
      <c r="C205" s="178"/>
      <c r="D205" s="179"/>
      <c r="E205" s="179"/>
      <c r="F205" s="181">
        <f>SUM(F171:F204)</f>
        <v>100462</v>
      </c>
      <c r="G205" s="180">
        <f>SUM(G171:G204)</f>
        <v>111820</v>
      </c>
      <c r="H205" s="181">
        <f>SUM(H171:H204)</f>
        <v>11358</v>
      </c>
      <c r="I205" s="182">
        <f>H205/F205</f>
        <v>0.113057673548207</v>
      </c>
      <c r="J205" s="182">
        <f>H205/G205</f>
        <v>0.101573958147022</v>
      </c>
      <c r="K205" s="183"/>
      <c r="L205" s="183"/>
      <c r="M205" s="183"/>
      <c r="N205" s="183"/>
      <c r="O205" s="183"/>
      <c r="P205" s="183"/>
      <c r="Q205" s="183"/>
      <c r="R205" s="183"/>
      <c r="S205" s="183"/>
      <c r="T205" s="183"/>
      <c r="U205" s="183"/>
      <c r="V205" s="183"/>
      <c r="W205" s="183"/>
      <c r="X205" s="183"/>
      <c r="Y205" s="183"/>
      <c r="Z205" s="184"/>
    </row>
    <row r="206" ht="19.15" customHeight="1">
      <c r="A206" s="230"/>
      <c r="B206" s="231"/>
      <c r="C206" s="231"/>
      <c r="D206" s="232"/>
      <c r="E206" s="232"/>
      <c r="F206" s="233"/>
      <c r="G206" s="231"/>
      <c r="H206" s="234"/>
      <c r="I206" s="188"/>
      <c r="J206" s="188"/>
      <c r="K206" s="189"/>
      <c r="L206" s="189"/>
      <c r="M206" s="189"/>
      <c r="N206" s="189"/>
      <c r="O206" s="189"/>
      <c r="P206" s="189"/>
      <c r="Q206" s="189"/>
      <c r="R206" s="189"/>
      <c r="S206" s="189"/>
      <c r="T206" s="189"/>
      <c r="U206" s="189"/>
      <c r="V206" s="189"/>
      <c r="W206" s="189"/>
      <c r="X206" s="189"/>
      <c r="Y206" s="189"/>
      <c r="Z206" s="189"/>
    </row>
    <row r="207" ht="19.15" customHeight="1">
      <c r="A207" t="s" s="138">
        <v>5229</v>
      </c>
      <c r="B207" s="149">
        <v>7</v>
      </c>
      <c r="C207" s="149">
        <v>6</v>
      </c>
      <c r="D207" t="s" s="205">
        <v>5416</v>
      </c>
      <c r="E207" t="s" s="205">
        <v>26</v>
      </c>
      <c r="F207" s="223">
        <v>37183</v>
      </c>
      <c r="G207" s="149">
        <v>39215</v>
      </c>
      <c r="H207" s="173">
        <f>SUM(G207-F207)</f>
        <v>2032</v>
      </c>
      <c r="I207" s="167">
        <f>H207/F207</f>
        <v>0.0546486297501546</v>
      </c>
      <c r="J207" s="167">
        <f>H207/G207</f>
        <v>0.0518169067958689</v>
      </c>
      <c r="K207" s="24"/>
      <c r="L207" s="24"/>
      <c r="M207" s="24"/>
      <c r="N207" s="24"/>
      <c r="O207" s="24"/>
      <c r="P207" s="24"/>
      <c r="Q207" s="24"/>
      <c r="R207" s="24"/>
      <c r="S207" s="24"/>
      <c r="T207" s="24"/>
      <c r="U207" s="24"/>
      <c r="V207" s="24"/>
      <c r="W207" s="24"/>
      <c r="X207" s="24"/>
      <c r="Y207" s="24"/>
      <c r="Z207" s="24"/>
    </row>
    <row r="208" ht="19.15" customHeight="1">
      <c r="A208" t="s" s="138">
        <v>5229</v>
      </c>
      <c r="B208" s="149">
        <v>7</v>
      </c>
      <c r="C208" s="149">
        <v>1</v>
      </c>
      <c r="D208" t="s" s="205">
        <v>5417</v>
      </c>
      <c r="E208" t="s" s="205">
        <v>20</v>
      </c>
      <c r="F208" s="223">
        <v>26020</v>
      </c>
      <c r="G208" s="149">
        <v>26885</v>
      </c>
      <c r="H208" s="173">
        <f>SUM(G208-F208)</f>
        <v>865</v>
      </c>
      <c r="I208" s="167">
        <f>H208/F208</f>
        <v>0.0332436587240584</v>
      </c>
      <c r="J208" s="167">
        <f>H208/G208</f>
        <v>0.0321740747628789</v>
      </c>
      <c r="K208" s="24"/>
      <c r="L208" s="24"/>
      <c r="M208" s="24"/>
      <c r="N208" s="24"/>
      <c r="O208" s="24"/>
      <c r="P208" s="24"/>
      <c r="Q208" s="24"/>
      <c r="R208" s="24"/>
      <c r="S208" s="24"/>
      <c r="T208" s="24"/>
      <c r="U208" s="24"/>
      <c r="V208" s="24"/>
      <c r="W208" s="24"/>
      <c r="X208" s="24"/>
      <c r="Y208" s="24"/>
      <c r="Z208" s="24"/>
    </row>
    <row r="209" ht="19.15" customHeight="1">
      <c r="A209" t="s" s="138">
        <v>5229</v>
      </c>
      <c r="B209" s="149">
        <v>7</v>
      </c>
      <c r="C209" s="149">
        <v>4</v>
      </c>
      <c r="D209" t="s" s="205">
        <v>5418</v>
      </c>
      <c r="E209" t="s" s="205">
        <v>22</v>
      </c>
      <c r="F209" s="223">
        <v>16159</v>
      </c>
      <c r="G209" s="149">
        <v>16931</v>
      </c>
      <c r="H209" s="173">
        <f>SUM(G209-F209)</f>
        <v>772</v>
      </c>
      <c r="I209" s="167">
        <f>H209/F209</f>
        <v>0.0477752336159416</v>
      </c>
      <c r="J209" s="167">
        <f>H209/G209</f>
        <v>0.0455968342094383</v>
      </c>
      <c r="K209" s="24"/>
      <c r="L209" s="24"/>
      <c r="M209" s="24"/>
      <c r="N209" s="24"/>
      <c r="O209" s="24"/>
      <c r="P209" s="24"/>
      <c r="Q209" s="24"/>
      <c r="R209" s="24"/>
      <c r="S209" s="24"/>
      <c r="T209" s="24"/>
      <c r="U209" s="24"/>
      <c r="V209" s="24"/>
      <c r="W209" s="24"/>
      <c r="X209" s="24"/>
      <c r="Y209" s="24"/>
      <c r="Z209" s="24"/>
    </row>
    <row r="210" ht="19.15" customHeight="1">
      <c r="A210" t="s" s="138">
        <v>5229</v>
      </c>
      <c r="B210" s="149">
        <v>7</v>
      </c>
      <c r="C210" s="149">
        <v>9</v>
      </c>
      <c r="D210" t="s" s="205">
        <v>5419</v>
      </c>
      <c r="E210" t="s" s="205">
        <v>17</v>
      </c>
      <c r="F210" s="223">
        <v>4949</v>
      </c>
      <c r="G210" s="149">
        <v>5222</v>
      </c>
      <c r="H210" s="173">
        <f>SUM(G210-F210)</f>
        <v>273</v>
      </c>
      <c r="I210" s="167">
        <f>H210/F210</f>
        <v>0.0551626591230552</v>
      </c>
      <c r="J210" s="167">
        <f>H210/G210</f>
        <v>0.0522788203753351</v>
      </c>
      <c r="K210" s="24"/>
      <c r="L210" s="24"/>
      <c r="M210" s="24"/>
      <c r="N210" s="24"/>
      <c r="O210" s="24"/>
      <c r="P210" s="24"/>
      <c r="Q210" s="24"/>
      <c r="R210" s="24"/>
      <c r="S210" s="24"/>
      <c r="T210" s="24"/>
      <c r="U210" s="24"/>
      <c r="V210" s="24"/>
      <c r="W210" s="24"/>
      <c r="X210" s="24"/>
      <c r="Y210" s="24"/>
      <c r="Z210" s="24"/>
    </row>
    <row r="211" ht="19.15" customHeight="1">
      <c r="A211" t="s" s="138">
        <v>5229</v>
      </c>
      <c r="B211" s="149">
        <v>7</v>
      </c>
      <c r="C211" s="149">
        <v>5</v>
      </c>
      <c r="D211" t="s" s="205">
        <v>5420</v>
      </c>
      <c r="E211" t="s" s="205">
        <v>28</v>
      </c>
      <c r="F211" s="223">
        <v>1711</v>
      </c>
      <c r="G211" s="149">
        <v>1808</v>
      </c>
      <c r="H211" s="173">
        <f>SUM(G211-F211)</f>
        <v>97</v>
      </c>
      <c r="I211" s="167">
        <f>H211/F211</f>
        <v>0.0566919929865576</v>
      </c>
      <c r="J211" s="167">
        <f>H211/G211</f>
        <v>0.0536504424778761</v>
      </c>
      <c r="K211" s="24"/>
      <c r="L211" s="24"/>
      <c r="M211" s="24"/>
      <c r="N211" s="24"/>
      <c r="O211" s="24"/>
      <c r="P211" s="24"/>
      <c r="Q211" s="24"/>
      <c r="R211" s="24"/>
      <c r="S211" s="24"/>
      <c r="T211" s="24"/>
      <c r="U211" s="24"/>
      <c r="V211" s="24"/>
      <c r="W211" s="24"/>
      <c r="X211" s="24"/>
      <c r="Y211" s="24"/>
      <c r="Z211" s="24"/>
    </row>
    <row r="212" ht="19.15" customHeight="1">
      <c r="A212" t="s" s="138">
        <v>5229</v>
      </c>
      <c r="B212" s="149">
        <v>7</v>
      </c>
      <c r="C212" s="149">
        <v>13</v>
      </c>
      <c r="D212" t="s" s="205">
        <v>5421</v>
      </c>
      <c r="E212" t="s" s="205">
        <v>38</v>
      </c>
      <c r="F212" s="223">
        <v>1335</v>
      </c>
      <c r="G212" s="149">
        <v>1387</v>
      </c>
      <c r="H212" s="173">
        <f>SUM(G212-F212)</f>
        <v>52</v>
      </c>
      <c r="I212" s="167">
        <f>H212/F212</f>
        <v>0.0389513108614232</v>
      </c>
      <c r="J212" s="167">
        <f>H212/G212</f>
        <v>0.0374909877433309</v>
      </c>
      <c r="K212" s="24"/>
      <c r="L212" s="24"/>
      <c r="M212" s="24"/>
      <c r="N212" s="24"/>
      <c r="O212" s="24"/>
      <c r="P212" s="24"/>
      <c r="Q212" s="24"/>
      <c r="R212" s="24"/>
      <c r="S212" s="24"/>
      <c r="T212" s="24"/>
      <c r="U212" s="24"/>
      <c r="V212" s="24"/>
      <c r="W212" s="24"/>
      <c r="X212" s="24"/>
      <c r="Y212" s="24"/>
      <c r="Z212" s="24"/>
    </row>
    <row r="213" ht="19.15" customHeight="1">
      <c r="A213" t="s" s="138">
        <v>5229</v>
      </c>
      <c r="B213" s="149">
        <v>7</v>
      </c>
      <c r="C213" s="149">
        <v>21</v>
      </c>
      <c r="D213" t="s" s="205">
        <v>5422</v>
      </c>
      <c r="E213" t="s" s="205">
        <v>281</v>
      </c>
      <c r="F213" s="223">
        <v>620</v>
      </c>
      <c r="G213" s="149">
        <v>630</v>
      </c>
      <c r="H213" s="173">
        <f>SUM(G213-F213)</f>
        <v>10</v>
      </c>
      <c r="I213" s="167">
        <f>H213/F213</f>
        <v>0.0161290322580645</v>
      </c>
      <c r="J213" s="167">
        <f>H213/G213</f>
        <v>0.0158730158730159</v>
      </c>
      <c r="K213" s="24"/>
      <c r="L213" s="24"/>
      <c r="M213" s="24"/>
      <c r="N213" s="24"/>
      <c r="O213" s="24"/>
      <c r="P213" s="24"/>
      <c r="Q213" s="24"/>
      <c r="R213" s="24"/>
      <c r="S213" s="24"/>
      <c r="T213" s="24"/>
      <c r="U213" s="24"/>
      <c r="V213" s="24"/>
      <c r="W213" s="24"/>
      <c r="X213" s="24"/>
      <c r="Y213" s="24"/>
      <c r="Z213" s="24"/>
    </row>
    <row r="214" ht="19.15" customHeight="1">
      <c r="A214" t="s" s="138">
        <v>5229</v>
      </c>
      <c r="B214" s="149">
        <v>7</v>
      </c>
      <c r="C214" s="149">
        <v>26</v>
      </c>
      <c r="D214" t="s" s="205">
        <v>5423</v>
      </c>
      <c r="E214" t="s" s="205">
        <v>46</v>
      </c>
      <c r="F214" s="223">
        <v>544</v>
      </c>
      <c r="G214" s="149">
        <v>559</v>
      </c>
      <c r="H214" s="173">
        <f>SUM(G214-F214)</f>
        <v>15</v>
      </c>
      <c r="I214" s="167">
        <f>H214/F214</f>
        <v>0.0275735294117647</v>
      </c>
      <c r="J214" s="167">
        <f>H214/G214</f>
        <v>0.0268336314847943</v>
      </c>
      <c r="K214" s="24"/>
      <c r="L214" s="24"/>
      <c r="M214" s="24"/>
      <c r="N214" s="24"/>
      <c r="O214" s="24"/>
      <c r="P214" s="24"/>
      <c r="Q214" s="24"/>
      <c r="R214" s="24"/>
      <c r="S214" s="24"/>
      <c r="T214" s="24"/>
      <c r="U214" s="24"/>
      <c r="V214" s="24"/>
      <c r="W214" s="24"/>
      <c r="X214" s="24"/>
      <c r="Y214" s="24"/>
      <c r="Z214" s="24"/>
    </row>
    <row r="215" ht="19.15" customHeight="1">
      <c r="A215" t="s" s="138">
        <v>5229</v>
      </c>
      <c r="B215" s="149">
        <v>7</v>
      </c>
      <c r="C215" s="149">
        <v>27</v>
      </c>
      <c r="D215" t="s" s="205">
        <v>5424</v>
      </c>
      <c r="E215" t="s" s="205">
        <v>34</v>
      </c>
      <c r="F215" s="223">
        <v>415</v>
      </c>
      <c r="G215" s="149">
        <v>444</v>
      </c>
      <c r="H215" s="173">
        <f>SUM(G215-F215)</f>
        <v>29</v>
      </c>
      <c r="I215" s="167">
        <f>H215/F215</f>
        <v>0.0698795180722892</v>
      </c>
      <c r="J215" s="167">
        <f>H215/G215</f>
        <v>0.0653153153153153</v>
      </c>
      <c r="K215" s="24"/>
      <c r="L215" s="24"/>
      <c r="M215" s="24"/>
      <c r="N215" s="24"/>
      <c r="O215" s="24"/>
      <c r="P215" s="24"/>
      <c r="Q215" s="24"/>
      <c r="R215" s="24"/>
      <c r="S215" s="24"/>
      <c r="T215" s="24"/>
      <c r="U215" s="24"/>
      <c r="V215" s="24"/>
      <c r="W215" s="24"/>
      <c r="X215" s="24"/>
      <c r="Y215" s="24"/>
      <c r="Z215" s="24"/>
    </row>
    <row r="216" ht="19.15" customHeight="1">
      <c r="A216" t="s" s="138">
        <v>5229</v>
      </c>
      <c r="B216" s="149">
        <v>7</v>
      </c>
      <c r="C216" s="149">
        <v>3</v>
      </c>
      <c r="D216" t="s" s="205">
        <v>5425</v>
      </c>
      <c r="E216" t="s" s="205">
        <v>116</v>
      </c>
      <c r="F216" s="223">
        <v>423</v>
      </c>
      <c r="G216" s="149">
        <v>436</v>
      </c>
      <c r="H216" s="173">
        <f>SUM(G216-F216)</f>
        <v>13</v>
      </c>
      <c r="I216" s="167">
        <f>H216/F216</f>
        <v>0.0307328605200946</v>
      </c>
      <c r="J216" s="167">
        <f>H216/G216</f>
        <v>0.0298165137614679</v>
      </c>
      <c r="K216" s="24"/>
      <c r="L216" s="24"/>
      <c r="M216" s="24"/>
      <c r="N216" s="24"/>
      <c r="O216" s="24"/>
      <c r="P216" s="24"/>
      <c r="Q216" s="24"/>
      <c r="R216" s="24"/>
      <c r="S216" s="24"/>
      <c r="T216" s="24"/>
      <c r="U216" s="24"/>
      <c r="V216" s="24"/>
      <c r="W216" s="24"/>
      <c r="X216" s="24"/>
      <c r="Y216" s="24"/>
      <c r="Z216" s="24"/>
    </row>
    <row r="217" ht="19.15" customHeight="1">
      <c r="A217" t="s" s="138">
        <v>5229</v>
      </c>
      <c r="B217" s="149">
        <v>7</v>
      </c>
      <c r="C217" s="149">
        <v>7</v>
      </c>
      <c r="D217" t="s" s="205">
        <v>5426</v>
      </c>
      <c r="E217" t="s" s="205">
        <v>76</v>
      </c>
      <c r="F217" s="223">
        <v>242</v>
      </c>
      <c r="G217" s="149">
        <v>251</v>
      </c>
      <c r="H217" s="173">
        <f>SUM(G217-F217)</f>
        <v>9</v>
      </c>
      <c r="I217" s="167">
        <f>H217/F217</f>
        <v>0.0371900826446281</v>
      </c>
      <c r="J217" s="167">
        <f>H217/G217</f>
        <v>0.0358565737051793</v>
      </c>
      <c r="K217" s="24"/>
      <c r="L217" s="24"/>
      <c r="M217" s="24"/>
      <c r="N217" s="24"/>
      <c r="O217" s="24"/>
      <c r="P217" s="24"/>
      <c r="Q217" s="24"/>
      <c r="R217" s="24"/>
      <c r="S217" s="24"/>
      <c r="T217" s="24"/>
      <c r="U217" s="24"/>
      <c r="V217" s="24"/>
      <c r="W217" s="24"/>
      <c r="X217" s="24"/>
      <c r="Y217" s="24"/>
      <c r="Z217" s="24"/>
    </row>
    <row r="218" ht="19.15" customHeight="1">
      <c r="A218" t="s" s="138">
        <v>5229</v>
      </c>
      <c r="B218" s="149">
        <v>7</v>
      </c>
      <c r="C218" s="149">
        <v>16</v>
      </c>
      <c r="D218" t="s" s="205">
        <v>5427</v>
      </c>
      <c r="E218" t="s" s="205">
        <v>112</v>
      </c>
      <c r="F218" s="223">
        <v>208</v>
      </c>
      <c r="G218" s="149">
        <v>220</v>
      </c>
      <c r="H218" s="173">
        <f>SUM(G218-F218)</f>
        <v>12</v>
      </c>
      <c r="I218" s="167">
        <f>H218/F218</f>
        <v>0.0576923076923077</v>
      </c>
      <c r="J218" s="167">
        <f>H218/G218</f>
        <v>0.0545454545454545</v>
      </c>
      <c r="K218" s="24"/>
      <c r="L218" s="24"/>
      <c r="M218" s="24"/>
      <c r="N218" s="24"/>
      <c r="O218" s="24"/>
      <c r="P218" s="24"/>
      <c r="Q218" s="24"/>
      <c r="R218" s="24"/>
      <c r="S218" s="24"/>
      <c r="T218" s="24"/>
      <c r="U218" s="24"/>
      <c r="V218" s="24"/>
      <c r="W218" s="24"/>
      <c r="X218" s="24"/>
      <c r="Y218" s="24"/>
      <c r="Z218" s="24"/>
    </row>
    <row r="219" ht="19.15" customHeight="1">
      <c r="A219" t="s" s="138">
        <v>5229</v>
      </c>
      <c r="B219" s="149">
        <v>7</v>
      </c>
      <c r="C219" s="149">
        <v>22</v>
      </c>
      <c r="D219" t="s" s="205">
        <v>5428</v>
      </c>
      <c r="E219" t="s" s="205">
        <v>62</v>
      </c>
      <c r="F219" s="223">
        <v>174</v>
      </c>
      <c r="G219" s="149">
        <v>181</v>
      </c>
      <c r="H219" s="173">
        <f>SUM(G219-F219)</f>
        <v>7</v>
      </c>
      <c r="I219" s="167">
        <f>H219/F219</f>
        <v>0.0402298850574713</v>
      </c>
      <c r="J219" s="167">
        <f>H219/G219</f>
        <v>0.0386740331491713</v>
      </c>
      <c r="K219" s="24"/>
      <c r="L219" s="24"/>
      <c r="M219" s="24"/>
      <c r="N219" s="24"/>
      <c r="O219" s="24"/>
      <c r="P219" s="24"/>
      <c r="Q219" s="24"/>
      <c r="R219" s="24"/>
      <c r="S219" s="24"/>
      <c r="T219" s="24"/>
      <c r="U219" s="24"/>
      <c r="V219" s="24"/>
      <c r="W219" s="24"/>
      <c r="X219" s="24"/>
      <c r="Y219" s="24"/>
      <c r="Z219" s="24"/>
    </row>
    <row r="220" ht="19.15" customHeight="1">
      <c r="A220" t="s" s="138">
        <v>5229</v>
      </c>
      <c r="B220" s="149">
        <v>7</v>
      </c>
      <c r="C220" s="149">
        <v>8</v>
      </c>
      <c r="D220" t="s" s="205">
        <v>5429</v>
      </c>
      <c r="E220" t="s" s="205">
        <v>101</v>
      </c>
      <c r="F220" s="223">
        <v>150</v>
      </c>
      <c r="G220" s="149">
        <v>157</v>
      </c>
      <c r="H220" s="173">
        <f>SUM(G220-F220)</f>
        <v>7</v>
      </c>
      <c r="I220" s="167">
        <f>H220/F220</f>
        <v>0.0466666666666667</v>
      </c>
      <c r="J220" s="167">
        <f>H220/G220</f>
        <v>0.0445859872611465</v>
      </c>
      <c r="K220" s="24"/>
      <c r="L220" s="24"/>
      <c r="M220" s="24"/>
      <c r="N220" s="24"/>
      <c r="O220" s="24"/>
      <c r="P220" s="24"/>
      <c r="Q220" s="24"/>
      <c r="R220" s="24"/>
      <c r="S220" s="24"/>
      <c r="T220" s="24"/>
      <c r="U220" s="24"/>
      <c r="V220" s="24"/>
      <c r="W220" s="24"/>
      <c r="X220" s="24"/>
      <c r="Y220" s="24"/>
      <c r="Z220" s="24"/>
    </row>
    <row r="221" ht="19.15" customHeight="1">
      <c r="A221" t="s" s="138">
        <v>5229</v>
      </c>
      <c r="B221" s="149">
        <v>7</v>
      </c>
      <c r="C221" s="149">
        <v>24</v>
      </c>
      <c r="D221" t="s" s="205">
        <v>5430</v>
      </c>
      <c r="E221" t="s" s="205">
        <v>1427</v>
      </c>
      <c r="F221" s="223">
        <v>113</v>
      </c>
      <c r="G221" s="149">
        <v>118</v>
      </c>
      <c r="H221" s="173">
        <f>SUM(G221-F221)</f>
        <v>5</v>
      </c>
      <c r="I221" s="167">
        <f>H221/F221</f>
        <v>0.0442477876106195</v>
      </c>
      <c r="J221" s="167">
        <f>H221/G221</f>
        <v>0.0423728813559322</v>
      </c>
      <c r="K221" s="24"/>
      <c r="L221" s="24"/>
      <c r="M221" s="24"/>
      <c r="N221" s="24"/>
      <c r="O221" s="24"/>
      <c r="P221" s="24"/>
      <c r="Q221" s="24"/>
      <c r="R221" s="24"/>
      <c r="S221" s="24"/>
      <c r="T221" s="24"/>
      <c r="U221" s="24"/>
      <c r="V221" s="24"/>
      <c r="W221" s="24"/>
      <c r="X221" s="24"/>
      <c r="Y221" s="24"/>
      <c r="Z221" s="24"/>
    </row>
    <row r="222" ht="19.15" customHeight="1">
      <c r="A222" t="s" s="138">
        <v>5229</v>
      </c>
      <c r="B222" s="149">
        <v>7</v>
      </c>
      <c r="C222" s="149">
        <v>23</v>
      </c>
      <c r="D222" t="s" s="205">
        <v>5431</v>
      </c>
      <c r="E222" t="s" s="205">
        <v>36</v>
      </c>
      <c r="F222" s="223">
        <v>108</v>
      </c>
      <c r="G222" s="149">
        <v>116</v>
      </c>
      <c r="H222" s="173">
        <f>SUM(G222-F222)</f>
        <v>8</v>
      </c>
      <c r="I222" s="167">
        <f>H222/F222</f>
        <v>0.0740740740740741</v>
      </c>
      <c r="J222" s="167">
        <f>H222/G222</f>
        <v>0.0689655172413793</v>
      </c>
      <c r="K222" s="24"/>
      <c r="L222" s="24"/>
      <c r="M222" s="24"/>
      <c r="N222" s="24"/>
      <c r="O222" s="24"/>
      <c r="P222" s="24"/>
      <c r="Q222" s="24"/>
      <c r="R222" s="24"/>
      <c r="S222" s="24"/>
      <c r="T222" s="24"/>
      <c r="U222" s="24"/>
      <c r="V222" s="24"/>
      <c r="W222" s="24"/>
      <c r="X222" s="24"/>
      <c r="Y222" s="24"/>
      <c r="Z222" s="24"/>
    </row>
    <row r="223" ht="19.15" customHeight="1">
      <c r="A223" t="s" s="138">
        <v>5229</v>
      </c>
      <c r="B223" s="149">
        <v>7</v>
      </c>
      <c r="C223" s="149">
        <v>10</v>
      </c>
      <c r="D223" t="s" s="205">
        <v>5432</v>
      </c>
      <c r="E223" t="s" s="205">
        <v>48</v>
      </c>
      <c r="F223" s="223">
        <v>107</v>
      </c>
      <c r="G223" s="149">
        <v>109</v>
      </c>
      <c r="H223" s="173">
        <f>SUM(G223-F223)</f>
        <v>2</v>
      </c>
      <c r="I223" s="167">
        <f>H223/F223</f>
        <v>0.0186915887850467</v>
      </c>
      <c r="J223" s="167">
        <f>H223/G223</f>
        <v>0.018348623853211</v>
      </c>
      <c r="K223" s="24"/>
      <c r="L223" s="24"/>
      <c r="M223" s="24"/>
      <c r="N223" s="24"/>
      <c r="O223" s="24"/>
      <c r="P223" s="24"/>
      <c r="Q223" s="24"/>
      <c r="R223" s="24"/>
      <c r="S223" s="24"/>
      <c r="T223" s="24"/>
      <c r="U223" s="24"/>
      <c r="V223" s="24"/>
      <c r="W223" s="24"/>
      <c r="X223" s="24"/>
      <c r="Y223" s="24"/>
      <c r="Z223" s="24"/>
    </row>
    <row r="224" ht="19.15" customHeight="1">
      <c r="A224" t="s" s="138">
        <v>5229</v>
      </c>
      <c r="B224" s="149">
        <v>7</v>
      </c>
      <c r="C224" s="149">
        <v>19</v>
      </c>
      <c r="D224" t="s" s="205">
        <v>5433</v>
      </c>
      <c r="E224" t="s" s="205">
        <v>52</v>
      </c>
      <c r="F224" s="223">
        <v>104</v>
      </c>
      <c r="G224" s="149">
        <v>109</v>
      </c>
      <c r="H224" s="173">
        <f>SUM(G224-F224)</f>
        <v>5</v>
      </c>
      <c r="I224" s="167">
        <f>H224/F224</f>
        <v>0.0480769230769231</v>
      </c>
      <c r="J224" s="167">
        <f>H224/G224</f>
        <v>0.0458715596330275</v>
      </c>
      <c r="K224" s="24"/>
      <c r="L224" s="24"/>
      <c r="M224" s="24"/>
      <c r="N224" s="24"/>
      <c r="O224" s="24"/>
      <c r="P224" s="24"/>
      <c r="Q224" s="24"/>
      <c r="R224" s="24"/>
      <c r="S224" s="24"/>
      <c r="T224" s="24"/>
      <c r="U224" s="24"/>
      <c r="V224" s="24"/>
      <c r="W224" s="24"/>
      <c r="X224" s="24"/>
      <c r="Y224" s="24"/>
      <c r="Z224" s="24"/>
    </row>
    <row r="225" ht="19.15" customHeight="1">
      <c r="A225" t="s" s="138">
        <v>5229</v>
      </c>
      <c r="B225" s="149">
        <v>7</v>
      </c>
      <c r="C225" s="149">
        <v>25</v>
      </c>
      <c r="D225" t="s" s="205">
        <v>5434</v>
      </c>
      <c r="E225" t="s" s="205">
        <v>153</v>
      </c>
      <c r="F225" s="223">
        <v>102</v>
      </c>
      <c r="G225" s="149">
        <v>109</v>
      </c>
      <c r="H225" s="173">
        <f>SUM(G225-F225)</f>
        <v>7</v>
      </c>
      <c r="I225" s="167">
        <f>H225/F225</f>
        <v>0.0686274509803922</v>
      </c>
      <c r="J225" s="167">
        <f>H225/G225</f>
        <v>0.06422018348623849</v>
      </c>
      <c r="K225" s="24"/>
      <c r="L225" s="24"/>
      <c r="M225" s="24"/>
      <c r="N225" s="24"/>
      <c r="O225" s="24"/>
      <c r="P225" s="24"/>
      <c r="Q225" s="24"/>
      <c r="R225" s="24"/>
      <c r="S225" s="24"/>
      <c r="T225" s="24"/>
      <c r="U225" s="24"/>
      <c r="V225" s="24"/>
      <c r="W225" s="24"/>
      <c r="X225" s="24"/>
      <c r="Y225" s="24"/>
      <c r="Z225" s="24"/>
    </row>
    <row r="226" ht="19.15" customHeight="1">
      <c r="A226" t="s" s="138">
        <v>5229</v>
      </c>
      <c r="B226" s="149">
        <v>7</v>
      </c>
      <c r="C226" s="149">
        <v>11</v>
      </c>
      <c r="D226" t="s" s="205">
        <v>5435</v>
      </c>
      <c r="E226" t="s" s="205">
        <v>30</v>
      </c>
      <c r="F226" s="223">
        <v>102</v>
      </c>
      <c r="G226" s="149">
        <v>105</v>
      </c>
      <c r="H226" s="173">
        <f>SUM(G226-F226)</f>
        <v>3</v>
      </c>
      <c r="I226" s="167">
        <f>H226/F226</f>
        <v>0.0294117647058824</v>
      </c>
      <c r="J226" s="167">
        <f>H226/G226</f>
        <v>0.0285714285714286</v>
      </c>
      <c r="K226" s="24"/>
      <c r="L226" s="24"/>
      <c r="M226" s="24"/>
      <c r="N226" s="24"/>
      <c r="O226" s="24"/>
      <c r="P226" s="24"/>
      <c r="Q226" s="24"/>
      <c r="R226" s="24"/>
      <c r="S226" s="24"/>
      <c r="T226" s="24"/>
      <c r="U226" s="24"/>
      <c r="V226" s="24"/>
      <c r="W226" s="24"/>
      <c r="X226" s="24"/>
      <c r="Y226" s="24"/>
      <c r="Z226" s="24"/>
    </row>
    <row r="227" ht="19.15" customHeight="1">
      <c r="A227" t="s" s="138">
        <v>5229</v>
      </c>
      <c r="B227" s="149">
        <v>7</v>
      </c>
      <c r="C227" s="149">
        <v>29</v>
      </c>
      <c r="D227" t="s" s="205">
        <v>5436</v>
      </c>
      <c r="E227" t="s" s="205">
        <v>375</v>
      </c>
      <c r="F227" s="223">
        <v>95</v>
      </c>
      <c r="G227" s="149">
        <v>102</v>
      </c>
      <c r="H227" s="173">
        <f>SUM(G227-F227)</f>
        <v>7</v>
      </c>
      <c r="I227" s="167">
        <f>H227/F227</f>
        <v>0.0736842105263158</v>
      </c>
      <c r="J227" s="167">
        <f>H227/G227</f>
        <v>0.0686274509803922</v>
      </c>
      <c r="K227" s="24"/>
      <c r="L227" s="24"/>
      <c r="M227" s="24"/>
      <c r="N227" s="24"/>
      <c r="O227" s="24"/>
      <c r="P227" s="24"/>
      <c r="Q227" s="24"/>
      <c r="R227" s="24"/>
      <c r="S227" s="24"/>
      <c r="T227" s="24"/>
      <c r="U227" s="24"/>
      <c r="V227" s="24"/>
      <c r="W227" s="24"/>
      <c r="X227" s="24"/>
      <c r="Y227" s="24"/>
      <c r="Z227" s="24"/>
    </row>
    <row r="228" ht="19.15" customHeight="1">
      <c r="A228" t="s" s="138">
        <v>5229</v>
      </c>
      <c r="B228" s="149">
        <v>7</v>
      </c>
      <c r="C228" s="149">
        <v>20</v>
      </c>
      <c r="D228" t="s" s="205">
        <v>5437</v>
      </c>
      <c r="E228" t="s" s="205">
        <v>106</v>
      </c>
      <c r="F228" s="223">
        <v>66</v>
      </c>
      <c r="G228" s="149">
        <v>73</v>
      </c>
      <c r="H228" s="173">
        <f>SUM(G228-F228)</f>
        <v>7</v>
      </c>
      <c r="I228" s="167">
        <f>H228/F228</f>
        <v>0.106060606060606</v>
      </c>
      <c r="J228" s="167">
        <f>H228/G228</f>
        <v>0.0958904109589041</v>
      </c>
      <c r="K228" s="24"/>
      <c r="L228" s="24"/>
      <c r="M228" s="24"/>
      <c r="N228" s="24"/>
      <c r="O228" s="24"/>
      <c r="P228" s="24"/>
      <c r="Q228" s="24"/>
      <c r="R228" s="24"/>
      <c r="S228" s="24"/>
      <c r="T228" s="24"/>
      <c r="U228" s="24"/>
      <c r="V228" s="24"/>
      <c r="W228" s="24"/>
      <c r="X228" s="24"/>
      <c r="Y228" s="24"/>
      <c r="Z228" s="24"/>
    </row>
    <row r="229" ht="19.15" customHeight="1">
      <c r="A229" t="s" s="138">
        <v>5229</v>
      </c>
      <c r="B229" s="149">
        <v>7</v>
      </c>
      <c r="C229" s="149">
        <v>17</v>
      </c>
      <c r="D229" t="s" s="205">
        <v>5438</v>
      </c>
      <c r="E229" t="s" s="205">
        <v>72</v>
      </c>
      <c r="F229" s="223">
        <v>70</v>
      </c>
      <c r="G229" s="149">
        <v>70</v>
      </c>
      <c r="H229" s="173">
        <f>SUM(G229-F229)</f>
        <v>0</v>
      </c>
      <c r="I229" s="167">
        <f>H229/F229</f>
        <v>0</v>
      </c>
      <c r="J229" s="167">
        <f>H229/G229</f>
        <v>0</v>
      </c>
      <c r="K229" s="24"/>
      <c r="L229" s="24"/>
      <c r="M229" s="24"/>
      <c r="N229" s="24"/>
      <c r="O229" s="24"/>
      <c r="P229" s="24"/>
      <c r="Q229" s="24"/>
      <c r="R229" s="24"/>
      <c r="S229" s="24"/>
      <c r="T229" s="24"/>
      <c r="U229" s="24"/>
      <c r="V229" s="24"/>
      <c r="W229" s="24"/>
      <c r="X229" s="24"/>
      <c r="Y229" s="24"/>
      <c r="Z229" s="24"/>
    </row>
    <row r="230" ht="19.15" customHeight="1">
      <c r="A230" t="s" s="138">
        <v>5229</v>
      </c>
      <c r="B230" s="149">
        <v>7</v>
      </c>
      <c r="C230" s="149">
        <v>15</v>
      </c>
      <c r="D230" t="s" s="205">
        <v>5439</v>
      </c>
      <c r="E230" t="s" s="205">
        <v>60</v>
      </c>
      <c r="F230" s="223">
        <v>55</v>
      </c>
      <c r="G230" s="149">
        <v>57</v>
      </c>
      <c r="H230" s="173">
        <f>SUM(G230-F230)</f>
        <v>2</v>
      </c>
      <c r="I230" s="167">
        <f>H230/F230</f>
        <v>0.0363636363636364</v>
      </c>
      <c r="J230" s="167">
        <f>H230/G230</f>
        <v>0.0350877192982456</v>
      </c>
      <c r="K230" s="24"/>
      <c r="L230" s="24"/>
      <c r="M230" s="24"/>
      <c r="N230" s="24"/>
      <c r="O230" s="24"/>
      <c r="P230" s="24"/>
      <c r="Q230" s="24"/>
      <c r="R230" s="24"/>
      <c r="S230" s="24"/>
      <c r="T230" s="24"/>
      <c r="U230" s="24"/>
      <c r="V230" s="24"/>
      <c r="W230" s="24"/>
      <c r="X230" s="24"/>
      <c r="Y230" s="24"/>
      <c r="Z230" s="24"/>
    </row>
    <row r="231" ht="19.15" customHeight="1">
      <c r="A231" t="s" s="138">
        <v>5229</v>
      </c>
      <c r="B231" s="149">
        <v>7</v>
      </c>
      <c r="C231" s="149">
        <v>18</v>
      </c>
      <c r="D231" t="s" s="205">
        <v>5440</v>
      </c>
      <c r="E231" t="s" s="205">
        <v>147</v>
      </c>
      <c r="F231" s="223">
        <v>29</v>
      </c>
      <c r="G231" s="149">
        <v>31</v>
      </c>
      <c r="H231" s="173">
        <f>SUM(G231-F231)</f>
        <v>2</v>
      </c>
      <c r="I231" s="167">
        <f>H231/F231</f>
        <v>0.0689655172413793</v>
      </c>
      <c r="J231" s="167">
        <f>H231/G231</f>
        <v>0.0645161290322581</v>
      </c>
      <c r="K231" s="24"/>
      <c r="L231" s="24"/>
      <c r="M231" s="24"/>
      <c r="N231" s="24"/>
      <c r="O231" s="24"/>
      <c r="P231" s="24"/>
      <c r="Q231" s="24"/>
      <c r="R231" s="24"/>
      <c r="S231" s="24"/>
      <c r="T231" s="24"/>
      <c r="U231" s="24"/>
      <c r="V231" s="24"/>
      <c r="W231" s="24"/>
      <c r="X231" s="24"/>
      <c r="Y231" s="24"/>
      <c r="Z231" s="24"/>
    </row>
    <row r="232" ht="19.15" customHeight="1">
      <c r="A232" t="s" s="138">
        <v>5229</v>
      </c>
      <c r="B232" s="149">
        <v>7</v>
      </c>
      <c r="C232" s="149">
        <v>28</v>
      </c>
      <c r="D232" t="s" s="205">
        <v>5441</v>
      </c>
      <c r="E232" t="s" s="205">
        <v>68</v>
      </c>
      <c r="F232" s="223">
        <v>30</v>
      </c>
      <c r="G232" s="149">
        <v>31</v>
      </c>
      <c r="H232" s="173">
        <f>SUM(G232-F232)</f>
        <v>1</v>
      </c>
      <c r="I232" s="167">
        <f>H232/F232</f>
        <v>0.0333333333333333</v>
      </c>
      <c r="J232" s="167">
        <f>H232/G232</f>
        <v>0.032258064516129</v>
      </c>
      <c r="K232" s="24"/>
      <c r="L232" s="24"/>
      <c r="M232" s="24"/>
      <c r="N232" s="24"/>
      <c r="O232" s="24"/>
      <c r="P232" s="24"/>
      <c r="Q232" s="24"/>
      <c r="R232" s="24"/>
      <c r="S232" s="24"/>
      <c r="T232" s="24"/>
      <c r="U232" s="24"/>
      <c r="V232" s="24"/>
      <c r="W232" s="24"/>
      <c r="X232" s="24"/>
      <c r="Y232" s="24"/>
      <c r="Z232" s="24"/>
    </row>
    <row r="233" ht="19.15" customHeight="1">
      <c r="A233" t="s" s="138">
        <v>5229</v>
      </c>
      <c r="B233" s="149">
        <v>7</v>
      </c>
      <c r="C233" s="149">
        <v>2</v>
      </c>
      <c r="D233" t="s" s="205">
        <v>5442</v>
      </c>
      <c r="E233" t="s" s="205">
        <v>380</v>
      </c>
      <c r="F233" s="223">
        <v>0</v>
      </c>
      <c r="G233" s="149">
        <v>0</v>
      </c>
      <c r="H233" s="173">
        <f>SUM(G233-F233)</f>
        <v>0</v>
      </c>
      <c r="I233" s="207">
        <f>H233/F233</f>
      </c>
      <c r="J233" s="207">
        <f>H233/G233</f>
      </c>
      <c r="K233" s="24"/>
      <c r="L233" s="24"/>
      <c r="M233" s="24"/>
      <c r="N233" s="24"/>
      <c r="O233" s="24"/>
      <c r="P233" s="24"/>
      <c r="Q233" s="24"/>
      <c r="R233" s="24"/>
      <c r="S233" s="24"/>
      <c r="T233" s="24"/>
      <c r="U233" s="24"/>
      <c r="V233" s="24"/>
      <c r="W233" s="24"/>
      <c r="X233" s="24"/>
      <c r="Y233" s="24"/>
      <c r="Z233" s="24"/>
    </row>
    <row r="234" ht="19.15" customHeight="1">
      <c r="A234" t="s" s="138">
        <v>5229</v>
      </c>
      <c r="B234" s="149">
        <v>7</v>
      </c>
      <c r="C234" s="149">
        <v>12</v>
      </c>
      <c r="D234" t="s" s="205">
        <v>5443</v>
      </c>
      <c r="E234" t="s" s="205">
        <v>78</v>
      </c>
      <c r="F234" s="223">
        <v>0</v>
      </c>
      <c r="G234" s="149">
        <v>0</v>
      </c>
      <c r="H234" s="173">
        <f>SUM(G234-F234)</f>
        <v>0</v>
      </c>
      <c r="I234" s="207">
        <f>H234/F234</f>
      </c>
      <c r="J234" s="207">
        <f>H234/G234</f>
      </c>
      <c r="K234" s="24"/>
      <c r="L234" s="24"/>
      <c r="M234" s="24"/>
      <c r="N234" s="24"/>
      <c r="O234" s="24"/>
      <c r="P234" s="24"/>
      <c r="Q234" s="24"/>
      <c r="R234" s="24"/>
      <c r="S234" s="24"/>
      <c r="T234" s="24"/>
      <c r="U234" s="24"/>
      <c r="V234" s="24"/>
      <c r="W234" s="24"/>
      <c r="X234" s="24"/>
      <c r="Y234" s="24"/>
      <c r="Z234" s="24"/>
    </row>
    <row r="235" ht="19.15" customHeight="1">
      <c r="A235" t="s" s="138">
        <v>5229</v>
      </c>
      <c r="B235" s="149">
        <v>7</v>
      </c>
      <c r="C235" s="149">
        <v>14</v>
      </c>
      <c r="D235" t="s" s="205">
        <v>5444</v>
      </c>
      <c r="E235" t="s" s="205">
        <v>44</v>
      </c>
      <c r="F235" s="223">
        <v>0</v>
      </c>
      <c r="G235" s="149">
        <v>0</v>
      </c>
      <c r="H235" s="206">
        <f>SUM(G235-F235)</f>
        <v>0</v>
      </c>
      <c r="I235" s="176">
        <f>H235/F235</f>
      </c>
      <c r="J235" s="176">
        <f>H235/G235</f>
      </c>
      <c r="K235" s="174"/>
      <c r="L235" s="174"/>
      <c r="M235" s="174"/>
      <c r="N235" s="174"/>
      <c r="O235" s="174"/>
      <c r="P235" s="174"/>
      <c r="Q235" s="174"/>
      <c r="R235" s="174"/>
      <c r="S235" s="174"/>
      <c r="T235" s="174"/>
      <c r="U235" s="174"/>
      <c r="V235" s="174"/>
      <c r="W235" s="174"/>
      <c r="X235" s="174"/>
      <c r="Y235" s="174"/>
      <c r="Z235" s="174"/>
    </row>
    <row r="236" ht="19.15" customHeight="1">
      <c r="A236" s="177"/>
      <c r="B236" s="178"/>
      <c r="C236" s="178"/>
      <c r="D236" s="179"/>
      <c r="E236" s="179"/>
      <c r="F236" s="181">
        <f>SUM(F207:F235)</f>
        <v>91114</v>
      </c>
      <c r="G236" s="180">
        <f>SUM(G207:G235)</f>
        <v>95356</v>
      </c>
      <c r="H236" s="181">
        <f>SUM(H207:H235)</f>
        <v>4242</v>
      </c>
      <c r="I236" s="182">
        <f>H236/F236</f>
        <v>0.0465570603858902</v>
      </c>
      <c r="J236" s="182">
        <f>H236/G236</f>
        <v>0.0444859264230882</v>
      </c>
      <c r="K236" s="183"/>
      <c r="L236" s="183"/>
      <c r="M236" s="183"/>
      <c r="N236" s="183"/>
      <c r="O236" s="183"/>
      <c r="P236" s="183"/>
      <c r="Q236" s="183"/>
      <c r="R236" s="183"/>
      <c r="S236" s="183"/>
      <c r="T236" s="183"/>
      <c r="U236" s="183"/>
      <c r="V236" s="183"/>
      <c r="W236" s="183"/>
      <c r="X236" s="183"/>
      <c r="Y236" s="183"/>
      <c r="Z236" s="184"/>
    </row>
    <row r="237" ht="19.15" customHeight="1">
      <c r="A237" s="230"/>
      <c r="B237" s="231"/>
      <c r="C237" s="231"/>
      <c r="D237" s="232"/>
      <c r="E237" s="232"/>
      <c r="F237" s="233"/>
      <c r="G237" s="231"/>
      <c r="H237" s="234"/>
      <c r="I237" s="188"/>
      <c r="J237" s="188"/>
      <c r="K237" s="189"/>
      <c r="L237" s="189"/>
      <c r="M237" s="189"/>
      <c r="N237" s="189"/>
      <c r="O237" s="189"/>
      <c r="P237" s="189"/>
      <c r="Q237" s="189"/>
      <c r="R237" s="189"/>
      <c r="S237" s="189"/>
      <c r="T237" s="189"/>
      <c r="U237" s="189"/>
      <c r="V237" s="189"/>
      <c r="W237" s="189"/>
      <c r="X237" s="189"/>
      <c r="Y237" s="189"/>
      <c r="Z237" s="189"/>
    </row>
    <row r="238" ht="19.15" customHeight="1">
      <c r="A238" t="s" s="138">
        <v>5229</v>
      </c>
      <c r="B238" s="149">
        <v>8</v>
      </c>
      <c r="C238" s="149">
        <v>3</v>
      </c>
      <c r="D238" t="s" s="205">
        <v>5445</v>
      </c>
      <c r="E238" t="s" s="205">
        <v>26</v>
      </c>
      <c r="F238" s="223">
        <v>38549</v>
      </c>
      <c r="G238" s="149">
        <v>40597</v>
      </c>
      <c r="H238" s="173">
        <f>SUM(G238-F238)</f>
        <v>2048</v>
      </c>
      <c r="I238" s="167">
        <f>H238/F238</f>
        <v>0.0531271887727308</v>
      </c>
      <c r="J238" s="167">
        <f>H238/G238</f>
        <v>0.050447077370249</v>
      </c>
      <c r="K238" s="24"/>
      <c r="L238" s="24"/>
      <c r="M238" s="24"/>
      <c r="N238" s="24"/>
      <c r="O238" s="24"/>
      <c r="P238" s="24"/>
      <c r="Q238" s="24"/>
      <c r="R238" s="24"/>
      <c r="S238" s="24"/>
      <c r="T238" s="24"/>
      <c r="U238" s="24"/>
      <c r="V238" s="24"/>
      <c r="W238" s="24"/>
      <c r="X238" s="24"/>
      <c r="Y238" s="24"/>
      <c r="Z238" s="24"/>
    </row>
    <row r="239" ht="19.15" customHeight="1">
      <c r="A239" t="s" s="138">
        <v>5229</v>
      </c>
      <c r="B239" s="149">
        <v>8</v>
      </c>
      <c r="C239" s="149">
        <v>17</v>
      </c>
      <c r="D239" t="s" s="205">
        <v>5446</v>
      </c>
      <c r="E239" t="s" s="205">
        <v>22</v>
      </c>
      <c r="F239" s="223">
        <v>18526</v>
      </c>
      <c r="G239" s="149">
        <v>19348</v>
      </c>
      <c r="H239" s="173">
        <f>SUM(G239-F239)</f>
        <v>822</v>
      </c>
      <c r="I239" s="167">
        <f>H239/F239</f>
        <v>0.0443700744899061</v>
      </c>
      <c r="J239" s="167">
        <f>H239/G239</f>
        <v>0.0424850113706843</v>
      </c>
      <c r="K239" s="24"/>
      <c r="L239" s="24"/>
      <c r="M239" s="24"/>
      <c r="N239" s="24"/>
      <c r="O239" s="24"/>
      <c r="P239" s="24"/>
      <c r="Q239" s="24"/>
      <c r="R239" s="24"/>
      <c r="S239" s="24"/>
      <c r="T239" s="24"/>
      <c r="U239" s="24"/>
      <c r="V239" s="24"/>
      <c r="W239" s="24"/>
      <c r="X239" s="24"/>
      <c r="Y239" s="24"/>
      <c r="Z239" s="24"/>
    </row>
    <row r="240" ht="19.15" customHeight="1">
      <c r="A240" t="s" s="138">
        <v>5229</v>
      </c>
      <c r="B240" s="149">
        <v>8</v>
      </c>
      <c r="C240" s="149">
        <v>12</v>
      </c>
      <c r="D240" t="s" s="205">
        <v>5447</v>
      </c>
      <c r="E240" t="s" s="205">
        <v>20</v>
      </c>
      <c r="F240" s="223">
        <v>12625</v>
      </c>
      <c r="G240" s="149">
        <v>13218</v>
      </c>
      <c r="H240" s="173">
        <f>SUM(G240-F240)</f>
        <v>593</v>
      </c>
      <c r="I240" s="167">
        <f>H240/F240</f>
        <v>0.046970297029703</v>
      </c>
      <c r="J240" s="167">
        <f>H240/G240</f>
        <v>0.0448630655167196</v>
      </c>
      <c r="K240" s="24"/>
      <c r="L240" s="24"/>
      <c r="M240" s="24"/>
      <c r="N240" s="24"/>
      <c r="O240" s="24"/>
      <c r="P240" s="24"/>
      <c r="Q240" s="24"/>
      <c r="R240" s="24"/>
      <c r="S240" s="24"/>
      <c r="T240" s="24"/>
      <c r="U240" s="24"/>
      <c r="V240" s="24"/>
      <c r="W240" s="24"/>
      <c r="X240" s="24"/>
      <c r="Y240" s="24"/>
      <c r="Z240" s="24"/>
    </row>
    <row r="241" ht="19.15" customHeight="1">
      <c r="A241" t="s" s="138">
        <v>5229</v>
      </c>
      <c r="B241" s="149">
        <v>8</v>
      </c>
      <c r="C241" s="149">
        <v>4</v>
      </c>
      <c r="D241" t="s" s="205">
        <v>5448</v>
      </c>
      <c r="E241" t="s" s="205">
        <v>38</v>
      </c>
      <c r="F241" s="223">
        <v>3730</v>
      </c>
      <c r="G241" s="149">
        <v>3858</v>
      </c>
      <c r="H241" s="173">
        <f>SUM(G241-F241)</f>
        <v>128</v>
      </c>
      <c r="I241" s="167">
        <f>H241/F241</f>
        <v>0.0343163538873995</v>
      </c>
      <c r="J241" s="167">
        <f>H241/G241</f>
        <v>0.033177812337999</v>
      </c>
      <c r="K241" s="24"/>
      <c r="L241" s="24"/>
      <c r="M241" s="24"/>
      <c r="N241" s="24"/>
      <c r="O241" s="24"/>
      <c r="P241" s="24"/>
      <c r="Q241" s="24"/>
      <c r="R241" s="24"/>
      <c r="S241" s="24"/>
      <c r="T241" s="24"/>
      <c r="U241" s="24"/>
      <c r="V241" s="24"/>
      <c r="W241" s="24"/>
      <c r="X241" s="24"/>
      <c r="Y241" s="24"/>
      <c r="Z241" s="24"/>
    </row>
    <row r="242" ht="19.15" customHeight="1">
      <c r="A242" t="s" s="138">
        <v>5229</v>
      </c>
      <c r="B242" s="149">
        <v>8</v>
      </c>
      <c r="C242" s="149">
        <v>1</v>
      </c>
      <c r="D242" t="s" s="205">
        <v>5449</v>
      </c>
      <c r="E242" t="s" s="205">
        <v>28</v>
      </c>
      <c r="F242" s="223">
        <v>3251</v>
      </c>
      <c r="G242" s="149">
        <v>3461</v>
      </c>
      <c r="H242" s="173">
        <f>SUM(G242-F242)</f>
        <v>210</v>
      </c>
      <c r="I242" s="167">
        <f>H242/F242</f>
        <v>0.064595509074131</v>
      </c>
      <c r="J242" s="167">
        <f>H242/G242</f>
        <v>0.0606761051719156</v>
      </c>
      <c r="K242" s="24"/>
      <c r="L242" s="24"/>
      <c r="M242" s="24"/>
      <c r="N242" s="24"/>
      <c r="O242" s="24"/>
      <c r="P242" s="24"/>
      <c r="Q242" s="24"/>
      <c r="R242" s="24"/>
      <c r="S242" s="24"/>
      <c r="T242" s="24"/>
      <c r="U242" s="24"/>
      <c r="V242" s="24"/>
      <c r="W242" s="24"/>
      <c r="X242" s="24"/>
      <c r="Y242" s="24"/>
      <c r="Z242" s="24"/>
    </row>
    <row r="243" ht="19.15" customHeight="1">
      <c r="A243" t="s" s="138">
        <v>5229</v>
      </c>
      <c r="B243" s="149">
        <v>8</v>
      </c>
      <c r="C243" s="149">
        <v>6</v>
      </c>
      <c r="D243" t="s" s="205">
        <v>5450</v>
      </c>
      <c r="E243" t="s" s="205">
        <v>17</v>
      </c>
      <c r="F243" s="223">
        <v>2793</v>
      </c>
      <c r="G243" s="149">
        <v>2899</v>
      </c>
      <c r="H243" s="173">
        <f>SUM(G243-F243)</f>
        <v>106</v>
      </c>
      <c r="I243" s="167">
        <f>H243/F243</f>
        <v>0.0379520229144289</v>
      </c>
      <c r="J243" s="167">
        <f>H243/G243</f>
        <v>0.0365643325284581</v>
      </c>
      <c r="K243" s="24"/>
      <c r="L243" s="24"/>
      <c r="M243" s="24"/>
      <c r="N243" s="24"/>
      <c r="O243" s="24"/>
      <c r="P243" s="24"/>
      <c r="Q243" s="24"/>
      <c r="R243" s="24"/>
      <c r="S243" s="24"/>
      <c r="T243" s="24"/>
      <c r="U243" s="24"/>
      <c r="V243" s="24"/>
      <c r="W243" s="24"/>
      <c r="X243" s="24"/>
      <c r="Y243" s="24"/>
      <c r="Z243" s="24"/>
    </row>
    <row r="244" ht="19.15" customHeight="1">
      <c r="A244" t="s" s="138">
        <v>5229</v>
      </c>
      <c r="B244" s="149">
        <v>8</v>
      </c>
      <c r="C244" s="149">
        <v>23</v>
      </c>
      <c r="D244" t="s" s="205">
        <v>5451</v>
      </c>
      <c r="E244" t="s" s="205">
        <v>147</v>
      </c>
      <c r="F244" s="223">
        <v>915</v>
      </c>
      <c r="G244" s="149">
        <v>975</v>
      </c>
      <c r="H244" s="173">
        <f>SUM(G244-F244)</f>
        <v>60</v>
      </c>
      <c r="I244" s="167">
        <f>H244/F244</f>
        <v>0.0655737704918033</v>
      </c>
      <c r="J244" s="167">
        <f>H244/G244</f>
        <v>0.0615384615384615</v>
      </c>
      <c r="K244" s="24"/>
      <c r="L244" s="24"/>
      <c r="M244" s="24"/>
      <c r="N244" s="24"/>
      <c r="O244" s="24"/>
      <c r="P244" s="24"/>
      <c r="Q244" s="24"/>
      <c r="R244" s="24"/>
      <c r="S244" s="24"/>
      <c r="T244" s="24"/>
      <c r="U244" s="24"/>
      <c r="V244" s="24"/>
      <c r="W244" s="24"/>
      <c r="X244" s="24"/>
      <c r="Y244" s="24"/>
      <c r="Z244" s="24"/>
    </row>
    <row r="245" ht="19.15" customHeight="1">
      <c r="A245" t="s" s="138">
        <v>5229</v>
      </c>
      <c r="B245" s="149">
        <v>8</v>
      </c>
      <c r="C245" s="149">
        <v>20</v>
      </c>
      <c r="D245" t="s" s="205">
        <v>5452</v>
      </c>
      <c r="E245" t="s" s="205">
        <v>36</v>
      </c>
      <c r="F245" s="223">
        <v>488</v>
      </c>
      <c r="G245" s="149">
        <v>643</v>
      </c>
      <c r="H245" s="173">
        <f>SUM(G245-F245)</f>
        <v>155</v>
      </c>
      <c r="I245" s="167">
        <f>H245/F245</f>
        <v>0.317622950819672</v>
      </c>
      <c r="J245" s="167">
        <f>H245/G245</f>
        <v>0.241057542768274</v>
      </c>
      <c r="K245" s="24"/>
      <c r="L245" s="24"/>
      <c r="M245" s="24"/>
      <c r="N245" s="24"/>
      <c r="O245" s="24"/>
      <c r="P245" s="24"/>
      <c r="Q245" s="24"/>
      <c r="R245" s="24"/>
      <c r="S245" s="24"/>
      <c r="T245" s="24"/>
      <c r="U245" s="24"/>
      <c r="V245" s="24"/>
      <c r="W245" s="24"/>
      <c r="X245" s="24"/>
      <c r="Y245" s="24"/>
      <c r="Z245" s="24"/>
    </row>
    <row r="246" ht="19.15" customHeight="1">
      <c r="A246" t="s" s="138">
        <v>5229</v>
      </c>
      <c r="B246" s="149">
        <v>8</v>
      </c>
      <c r="C246" s="149">
        <v>2</v>
      </c>
      <c r="D246" t="s" s="205">
        <v>5453</v>
      </c>
      <c r="E246" t="s" s="205">
        <v>48</v>
      </c>
      <c r="F246" s="223">
        <v>476</v>
      </c>
      <c r="G246" s="149">
        <v>533</v>
      </c>
      <c r="H246" s="173">
        <f>SUM(G246-F246)</f>
        <v>57</v>
      </c>
      <c r="I246" s="167">
        <f>H246/F246</f>
        <v>0.119747899159664</v>
      </c>
      <c r="J246" s="167">
        <f>H246/G246</f>
        <v>0.106941838649156</v>
      </c>
      <c r="K246" s="24"/>
      <c r="L246" s="24"/>
      <c r="M246" s="24"/>
      <c r="N246" s="24"/>
      <c r="O246" s="24"/>
      <c r="P246" s="24"/>
      <c r="Q246" s="24"/>
      <c r="R246" s="24"/>
      <c r="S246" s="24"/>
      <c r="T246" s="24"/>
      <c r="U246" s="24"/>
      <c r="V246" s="24"/>
      <c r="W246" s="24"/>
      <c r="X246" s="24"/>
      <c r="Y246" s="24"/>
      <c r="Z246" s="24"/>
    </row>
    <row r="247" ht="19.15" customHeight="1">
      <c r="A247" t="s" s="138">
        <v>5229</v>
      </c>
      <c r="B247" s="149">
        <v>8</v>
      </c>
      <c r="C247" s="149">
        <v>21</v>
      </c>
      <c r="D247" t="s" s="205">
        <v>5454</v>
      </c>
      <c r="E247" t="s" s="205">
        <v>72</v>
      </c>
      <c r="F247" s="223">
        <v>465</v>
      </c>
      <c r="G247" s="149">
        <v>477</v>
      </c>
      <c r="H247" s="173">
        <f>SUM(G247-F247)</f>
        <v>12</v>
      </c>
      <c r="I247" s="167">
        <f>H247/F247</f>
        <v>0.0258064516129032</v>
      </c>
      <c r="J247" s="167">
        <f>H247/G247</f>
        <v>0.0251572327044025</v>
      </c>
      <c r="K247" s="24"/>
      <c r="L247" s="24"/>
      <c r="M247" s="24"/>
      <c r="N247" s="24"/>
      <c r="O247" s="24"/>
      <c r="P247" s="24"/>
      <c r="Q247" s="24"/>
      <c r="R247" s="24"/>
      <c r="S247" s="24"/>
      <c r="T247" s="24"/>
      <c r="U247" s="24"/>
      <c r="V247" s="24"/>
      <c r="W247" s="24"/>
      <c r="X247" s="24"/>
      <c r="Y247" s="24"/>
      <c r="Z247" s="24"/>
    </row>
    <row r="248" ht="19.15" customHeight="1">
      <c r="A248" t="s" s="138">
        <v>5229</v>
      </c>
      <c r="B248" s="149">
        <v>8</v>
      </c>
      <c r="C248" s="149">
        <v>32</v>
      </c>
      <c r="D248" t="s" s="205">
        <v>5455</v>
      </c>
      <c r="E248" t="s" s="205">
        <v>103</v>
      </c>
      <c r="F248" s="223">
        <v>419</v>
      </c>
      <c r="G248" s="149">
        <v>458</v>
      </c>
      <c r="H248" s="173">
        <f>SUM(G248-F248)</f>
        <v>39</v>
      </c>
      <c r="I248" s="167">
        <f>H248/F248</f>
        <v>0.0930787589498807</v>
      </c>
      <c r="J248" s="167">
        <f>H248/G248</f>
        <v>0.0851528384279476</v>
      </c>
      <c r="K248" s="24"/>
      <c r="L248" s="24"/>
      <c r="M248" s="24"/>
      <c r="N248" s="24"/>
      <c r="O248" s="24"/>
      <c r="P248" s="24"/>
      <c r="Q248" s="24"/>
      <c r="R248" s="24"/>
      <c r="S248" s="24"/>
      <c r="T248" s="24"/>
      <c r="U248" s="24"/>
      <c r="V248" s="24"/>
      <c r="W248" s="24"/>
      <c r="X248" s="24"/>
      <c r="Y248" s="24"/>
      <c r="Z248" s="24"/>
    </row>
    <row r="249" ht="19.15" customHeight="1">
      <c r="A249" t="s" s="138">
        <v>5229</v>
      </c>
      <c r="B249" s="149">
        <v>8</v>
      </c>
      <c r="C249" s="149">
        <v>27</v>
      </c>
      <c r="D249" t="s" s="205">
        <v>5456</v>
      </c>
      <c r="E249" t="s" s="205">
        <v>42</v>
      </c>
      <c r="F249" s="223">
        <v>434</v>
      </c>
      <c r="G249" s="149">
        <v>450</v>
      </c>
      <c r="H249" s="173">
        <f>SUM(G249-F249)</f>
        <v>16</v>
      </c>
      <c r="I249" s="167">
        <f>H249/F249</f>
        <v>0.0368663594470046</v>
      </c>
      <c r="J249" s="167">
        <f>H249/G249</f>
        <v>0.0355555555555556</v>
      </c>
      <c r="K249" s="24"/>
      <c r="L249" s="24"/>
      <c r="M249" s="24"/>
      <c r="N249" s="24"/>
      <c r="O249" s="24"/>
      <c r="P249" s="24"/>
      <c r="Q249" s="24"/>
      <c r="R249" s="24"/>
      <c r="S249" s="24"/>
      <c r="T249" s="24"/>
      <c r="U249" s="24"/>
      <c r="V249" s="24"/>
      <c r="W249" s="24"/>
      <c r="X249" s="24"/>
      <c r="Y249" s="24"/>
      <c r="Z249" s="24"/>
    </row>
    <row r="250" ht="19.15" customHeight="1">
      <c r="A250" t="s" s="138">
        <v>5229</v>
      </c>
      <c r="B250" s="149">
        <v>8</v>
      </c>
      <c r="C250" s="149">
        <v>19</v>
      </c>
      <c r="D250" t="s" s="205">
        <v>5457</v>
      </c>
      <c r="E250" t="s" s="205">
        <v>34</v>
      </c>
      <c r="F250" s="223">
        <v>402</v>
      </c>
      <c r="G250" s="149">
        <v>434</v>
      </c>
      <c r="H250" s="173">
        <f>SUM(G250-F250)</f>
        <v>32</v>
      </c>
      <c r="I250" s="167">
        <f>H250/F250</f>
        <v>0.0796019900497512</v>
      </c>
      <c r="J250" s="167">
        <f>H250/G250</f>
        <v>0.0737327188940092</v>
      </c>
      <c r="K250" s="24"/>
      <c r="L250" s="24"/>
      <c r="M250" s="24"/>
      <c r="N250" s="24"/>
      <c r="O250" s="24"/>
      <c r="P250" s="24"/>
      <c r="Q250" s="24"/>
      <c r="R250" s="24"/>
      <c r="S250" s="24"/>
      <c r="T250" s="24"/>
      <c r="U250" s="24"/>
      <c r="V250" s="24"/>
      <c r="W250" s="24"/>
      <c r="X250" s="24"/>
      <c r="Y250" s="24"/>
      <c r="Z250" s="24"/>
    </row>
    <row r="251" ht="19.15" customHeight="1">
      <c r="A251" t="s" s="138">
        <v>5229</v>
      </c>
      <c r="B251" s="149">
        <v>8</v>
      </c>
      <c r="C251" s="149">
        <v>13</v>
      </c>
      <c r="D251" t="s" s="205">
        <v>5458</v>
      </c>
      <c r="E251" t="s" s="205">
        <v>44</v>
      </c>
      <c r="F251" s="223">
        <v>330</v>
      </c>
      <c r="G251" s="149">
        <v>351</v>
      </c>
      <c r="H251" s="173">
        <f>SUM(G251-F251)</f>
        <v>21</v>
      </c>
      <c r="I251" s="167">
        <f>H251/F251</f>
        <v>0.0636363636363636</v>
      </c>
      <c r="J251" s="167">
        <f>H251/G251</f>
        <v>0.0598290598290598</v>
      </c>
      <c r="K251" s="24"/>
      <c r="L251" s="24"/>
      <c r="M251" s="24"/>
      <c r="N251" s="24"/>
      <c r="O251" s="24"/>
      <c r="P251" s="24"/>
      <c r="Q251" s="24"/>
      <c r="R251" s="24"/>
      <c r="S251" s="24"/>
      <c r="T251" s="24"/>
      <c r="U251" s="24"/>
      <c r="V251" s="24"/>
      <c r="W251" s="24"/>
      <c r="X251" s="24"/>
      <c r="Y251" s="24"/>
      <c r="Z251" s="24"/>
    </row>
    <row r="252" ht="19.15" customHeight="1">
      <c r="A252" t="s" s="138">
        <v>5229</v>
      </c>
      <c r="B252" s="149">
        <v>8</v>
      </c>
      <c r="C252" s="149">
        <v>5</v>
      </c>
      <c r="D252" t="s" s="205">
        <v>5459</v>
      </c>
      <c r="E252" t="s" s="205">
        <v>30</v>
      </c>
      <c r="F252" s="223">
        <v>283</v>
      </c>
      <c r="G252" s="149">
        <v>301</v>
      </c>
      <c r="H252" s="173">
        <f>SUM(G252-F252)</f>
        <v>18</v>
      </c>
      <c r="I252" s="167">
        <f>H252/F252</f>
        <v>0.06360424028268551</v>
      </c>
      <c r="J252" s="167">
        <f>H252/G252</f>
        <v>0.0598006644518272</v>
      </c>
      <c r="K252" s="24"/>
      <c r="L252" s="24"/>
      <c r="M252" s="24"/>
      <c r="N252" s="24"/>
      <c r="O252" s="24"/>
      <c r="P252" s="24"/>
      <c r="Q252" s="24"/>
      <c r="R252" s="24"/>
      <c r="S252" s="24"/>
      <c r="T252" s="24"/>
      <c r="U252" s="24"/>
      <c r="V252" s="24"/>
      <c r="W252" s="24"/>
      <c r="X252" s="24"/>
      <c r="Y252" s="24"/>
      <c r="Z252" s="24"/>
    </row>
    <row r="253" ht="19.15" customHeight="1">
      <c r="A253" t="s" s="138">
        <v>5229</v>
      </c>
      <c r="B253" s="149">
        <v>8</v>
      </c>
      <c r="C253" s="149">
        <v>22</v>
      </c>
      <c r="D253" t="s" s="205">
        <v>5460</v>
      </c>
      <c r="E253" t="s" s="205">
        <v>116</v>
      </c>
      <c r="F253" s="223">
        <v>278</v>
      </c>
      <c r="G253" s="149">
        <v>289</v>
      </c>
      <c r="H253" s="173">
        <f>SUM(G253-F253)</f>
        <v>11</v>
      </c>
      <c r="I253" s="167">
        <f>H253/F253</f>
        <v>0.039568345323741</v>
      </c>
      <c r="J253" s="167">
        <f>H253/G253</f>
        <v>0.0380622837370242</v>
      </c>
      <c r="K253" s="24"/>
      <c r="L253" s="24"/>
      <c r="M253" s="24"/>
      <c r="N253" s="24"/>
      <c r="O253" s="24"/>
      <c r="P253" s="24"/>
      <c r="Q253" s="24"/>
      <c r="R253" s="24"/>
      <c r="S253" s="24"/>
      <c r="T253" s="24"/>
      <c r="U253" s="24"/>
      <c r="V253" s="24"/>
      <c r="W253" s="24"/>
      <c r="X253" s="24"/>
      <c r="Y253" s="24"/>
      <c r="Z253" s="24"/>
    </row>
    <row r="254" ht="19.15" customHeight="1">
      <c r="A254" t="s" s="138">
        <v>5229</v>
      </c>
      <c r="B254" s="149">
        <v>8</v>
      </c>
      <c r="C254" s="149">
        <v>30</v>
      </c>
      <c r="D254" t="s" s="205">
        <v>5461</v>
      </c>
      <c r="E254" t="s" s="205">
        <v>1427</v>
      </c>
      <c r="F254" s="223">
        <v>278</v>
      </c>
      <c r="G254" s="149">
        <v>286</v>
      </c>
      <c r="H254" s="173">
        <f>SUM(G254-F254)</f>
        <v>8</v>
      </c>
      <c r="I254" s="167">
        <f>H254/F254</f>
        <v>0.0287769784172662</v>
      </c>
      <c r="J254" s="167">
        <f>H254/G254</f>
        <v>0.027972027972028</v>
      </c>
      <c r="K254" s="24"/>
      <c r="L254" s="24"/>
      <c r="M254" s="24"/>
      <c r="N254" s="24"/>
      <c r="O254" s="24"/>
      <c r="P254" s="24"/>
      <c r="Q254" s="24"/>
      <c r="R254" s="24"/>
      <c r="S254" s="24"/>
      <c r="T254" s="24"/>
      <c r="U254" s="24"/>
      <c r="V254" s="24"/>
      <c r="W254" s="24"/>
      <c r="X254" s="24"/>
      <c r="Y254" s="24"/>
      <c r="Z254" s="24"/>
    </row>
    <row r="255" ht="19.15" customHeight="1">
      <c r="A255" t="s" s="138">
        <v>5229</v>
      </c>
      <c r="B255" s="149">
        <v>8</v>
      </c>
      <c r="C255" s="149">
        <v>11</v>
      </c>
      <c r="D255" t="s" s="205">
        <v>5462</v>
      </c>
      <c r="E255" t="s" s="205">
        <v>101</v>
      </c>
      <c r="F255" s="223">
        <v>275</v>
      </c>
      <c r="G255" s="149">
        <v>285</v>
      </c>
      <c r="H255" s="173">
        <f>SUM(G255-F255)</f>
        <v>10</v>
      </c>
      <c r="I255" s="167">
        <f>H255/F255</f>
        <v>0.0363636363636364</v>
      </c>
      <c r="J255" s="167">
        <f>H255/G255</f>
        <v>0.0350877192982456</v>
      </c>
      <c r="K255" s="24"/>
      <c r="L255" s="24"/>
      <c r="M255" s="24"/>
      <c r="N255" s="24"/>
      <c r="O255" s="24"/>
      <c r="P255" s="24"/>
      <c r="Q255" s="24"/>
      <c r="R255" s="24"/>
      <c r="S255" s="24"/>
      <c r="T255" s="24"/>
      <c r="U255" s="24"/>
      <c r="V255" s="24"/>
      <c r="W255" s="24"/>
      <c r="X255" s="24"/>
      <c r="Y255" s="24"/>
      <c r="Z255" s="24"/>
    </row>
    <row r="256" ht="19.15" customHeight="1">
      <c r="A256" t="s" s="138">
        <v>5229</v>
      </c>
      <c r="B256" s="149">
        <v>8</v>
      </c>
      <c r="C256" s="149">
        <v>34</v>
      </c>
      <c r="D256" t="s" s="205">
        <v>5463</v>
      </c>
      <c r="E256" t="s" s="205">
        <v>68</v>
      </c>
      <c r="F256" s="223">
        <v>262</v>
      </c>
      <c r="G256" s="149">
        <v>270</v>
      </c>
      <c r="H256" s="173">
        <f>SUM(G256-F256)</f>
        <v>8</v>
      </c>
      <c r="I256" s="167">
        <f>H256/F256</f>
        <v>0.0305343511450382</v>
      </c>
      <c r="J256" s="167">
        <f>H256/G256</f>
        <v>0.0296296296296296</v>
      </c>
      <c r="K256" s="24"/>
      <c r="L256" s="24"/>
      <c r="M256" s="24"/>
      <c r="N256" s="24"/>
      <c r="O256" s="24"/>
      <c r="P256" s="24"/>
      <c r="Q256" s="24"/>
      <c r="R256" s="24"/>
      <c r="S256" s="24"/>
      <c r="T256" s="24"/>
      <c r="U256" s="24"/>
      <c r="V256" s="24"/>
      <c r="W256" s="24"/>
      <c r="X256" s="24"/>
      <c r="Y256" s="24"/>
      <c r="Z256" s="24"/>
    </row>
    <row r="257" ht="19.15" customHeight="1">
      <c r="A257" t="s" s="138">
        <v>5229</v>
      </c>
      <c r="B257" s="149">
        <v>8</v>
      </c>
      <c r="C257" s="149">
        <v>18</v>
      </c>
      <c r="D257" t="s" s="205">
        <v>5464</v>
      </c>
      <c r="E257" t="s" s="205">
        <v>375</v>
      </c>
      <c r="F257" s="223">
        <v>191</v>
      </c>
      <c r="G257" s="149">
        <v>253</v>
      </c>
      <c r="H257" s="173">
        <f>SUM(G257-F257)</f>
        <v>62</v>
      </c>
      <c r="I257" s="167">
        <f>H257/F257</f>
        <v>0.324607329842932</v>
      </c>
      <c r="J257" s="167">
        <f>H257/G257</f>
        <v>0.245059288537549</v>
      </c>
      <c r="K257" s="24"/>
      <c r="L257" s="24"/>
      <c r="M257" s="24"/>
      <c r="N257" s="24"/>
      <c r="O257" s="24"/>
      <c r="P257" s="24"/>
      <c r="Q257" s="24"/>
      <c r="R257" s="24"/>
      <c r="S257" s="24"/>
      <c r="T257" s="24"/>
      <c r="U257" s="24"/>
      <c r="V257" s="24"/>
      <c r="W257" s="24"/>
      <c r="X257" s="24"/>
      <c r="Y257" s="24"/>
      <c r="Z257" s="24"/>
    </row>
    <row r="258" ht="19.15" customHeight="1">
      <c r="A258" t="s" s="138">
        <v>5229</v>
      </c>
      <c r="B258" s="149">
        <v>8</v>
      </c>
      <c r="C258" s="149">
        <v>16</v>
      </c>
      <c r="D258" t="s" s="205">
        <v>5465</v>
      </c>
      <c r="E258" t="s" s="205">
        <v>74</v>
      </c>
      <c r="F258" s="223">
        <v>241</v>
      </c>
      <c r="G258" s="149">
        <v>251</v>
      </c>
      <c r="H258" s="173">
        <f>SUM(G258-F258)</f>
        <v>10</v>
      </c>
      <c r="I258" s="167">
        <f>H258/F258</f>
        <v>0.04149377593361</v>
      </c>
      <c r="J258" s="167">
        <f>H258/G258</f>
        <v>0.0398406374501992</v>
      </c>
      <c r="K258" s="24"/>
      <c r="L258" s="24"/>
      <c r="M258" s="24"/>
      <c r="N258" s="24"/>
      <c r="O258" s="24"/>
      <c r="P258" s="24"/>
      <c r="Q258" s="24"/>
      <c r="R258" s="24"/>
      <c r="S258" s="24"/>
      <c r="T258" s="24"/>
      <c r="U258" s="24"/>
      <c r="V258" s="24"/>
      <c r="W258" s="24"/>
      <c r="X258" s="24"/>
      <c r="Y258" s="24"/>
      <c r="Z258" s="24"/>
    </row>
    <row r="259" ht="19.15" customHeight="1">
      <c r="A259" t="s" s="138">
        <v>5229</v>
      </c>
      <c r="B259" s="149">
        <v>8</v>
      </c>
      <c r="C259" s="149">
        <v>24</v>
      </c>
      <c r="D259" t="s" s="205">
        <v>5466</v>
      </c>
      <c r="E259" t="s" s="205">
        <v>46</v>
      </c>
      <c r="F259" s="223">
        <v>163</v>
      </c>
      <c r="G259" s="149">
        <v>167</v>
      </c>
      <c r="H259" s="173">
        <f>SUM(G259-F259)</f>
        <v>4</v>
      </c>
      <c r="I259" s="167">
        <f>H259/F259</f>
        <v>0.0245398773006135</v>
      </c>
      <c r="J259" s="167">
        <f>H259/G259</f>
        <v>0.0239520958083832</v>
      </c>
      <c r="K259" s="24"/>
      <c r="L259" s="24"/>
      <c r="M259" s="24"/>
      <c r="N259" s="24"/>
      <c r="O259" s="24"/>
      <c r="P259" s="24"/>
      <c r="Q259" s="24"/>
      <c r="R259" s="24"/>
      <c r="S259" s="24"/>
      <c r="T259" s="24"/>
      <c r="U259" s="24"/>
      <c r="V259" s="24"/>
      <c r="W259" s="24"/>
      <c r="X259" s="24"/>
      <c r="Y259" s="24"/>
      <c r="Z259" s="24"/>
    </row>
    <row r="260" ht="19.15" customHeight="1">
      <c r="A260" t="s" s="138">
        <v>5229</v>
      </c>
      <c r="B260" s="149">
        <v>8</v>
      </c>
      <c r="C260" s="149">
        <v>10</v>
      </c>
      <c r="D260" t="s" s="205">
        <v>5467</v>
      </c>
      <c r="E260" t="s" s="205">
        <v>40</v>
      </c>
      <c r="F260" s="223">
        <v>152</v>
      </c>
      <c r="G260" s="149">
        <v>155</v>
      </c>
      <c r="H260" s="173">
        <f>SUM(G260-F260)</f>
        <v>3</v>
      </c>
      <c r="I260" s="167">
        <f>H260/F260</f>
        <v>0.0197368421052632</v>
      </c>
      <c r="J260" s="167">
        <f>H260/G260</f>
        <v>0.0193548387096774</v>
      </c>
      <c r="K260" s="24"/>
      <c r="L260" s="24"/>
      <c r="M260" s="24"/>
      <c r="N260" s="24"/>
      <c r="O260" s="24"/>
      <c r="P260" s="24"/>
      <c r="Q260" s="24"/>
      <c r="R260" s="24"/>
      <c r="S260" s="24"/>
      <c r="T260" s="24"/>
      <c r="U260" s="24"/>
      <c r="V260" s="24"/>
      <c r="W260" s="24"/>
      <c r="X260" s="24"/>
      <c r="Y260" s="24"/>
      <c r="Z260" s="24"/>
    </row>
    <row r="261" ht="19.15" customHeight="1">
      <c r="A261" t="s" s="138">
        <v>5229</v>
      </c>
      <c r="B261" s="149">
        <v>8</v>
      </c>
      <c r="C261" s="149">
        <v>33</v>
      </c>
      <c r="D261" t="s" s="205">
        <v>5468</v>
      </c>
      <c r="E261" t="s" s="205">
        <v>173</v>
      </c>
      <c r="F261" s="223">
        <v>138</v>
      </c>
      <c r="G261" s="149">
        <v>140</v>
      </c>
      <c r="H261" s="173">
        <f>SUM(G261-F261)</f>
        <v>2</v>
      </c>
      <c r="I261" s="167">
        <f>H261/F261</f>
        <v>0.0144927536231884</v>
      </c>
      <c r="J261" s="167">
        <f>H261/G261</f>
        <v>0.0142857142857143</v>
      </c>
      <c r="K261" s="24"/>
      <c r="L261" s="24"/>
      <c r="M261" s="24"/>
      <c r="N261" s="24"/>
      <c r="O261" s="24"/>
      <c r="P261" s="24"/>
      <c r="Q261" s="24"/>
      <c r="R261" s="24"/>
      <c r="S261" s="24"/>
      <c r="T261" s="24"/>
      <c r="U261" s="24"/>
      <c r="V261" s="24"/>
      <c r="W261" s="24"/>
      <c r="X261" s="24"/>
      <c r="Y261" s="24"/>
      <c r="Z261" s="24"/>
    </row>
    <row r="262" ht="19.15" customHeight="1">
      <c r="A262" t="s" s="138">
        <v>5229</v>
      </c>
      <c r="B262" s="149">
        <v>8</v>
      </c>
      <c r="C262" s="149">
        <v>8</v>
      </c>
      <c r="D262" t="s" s="205">
        <v>5469</v>
      </c>
      <c r="E262" t="s" s="205">
        <v>76</v>
      </c>
      <c r="F262" s="223">
        <v>134</v>
      </c>
      <c r="G262" s="149">
        <v>137</v>
      </c>
      <c r="H262" s="173">
        <f>SUM(G262-F262)</f>
        <v>3</v>
      </c>
      <c r="I262" s="167">
        <f>H262/F262</f>
        <v>0.0223880597014925</v>
      </c>
      <c r="J262" s="167">
        <f>H262/G262</f>
        <v>0.0218978102189781</v>
      </c>
      <c r="K262" s="24"/>
      <c r="L262" s="24"/>
      <c r="M262" s="24"/>
      <c r="N262" s="24"/>
      <c r="O262" s="24"/>
      <c r="P262" s="24"/>
      <c r="Q262" s="24"/>
      <c r="R262" s="24"/>
      <c r="S262" s="24"/>
      <c r="T262" s="24"/>
      <c r="U262" s="24"/>
      <c r="V262" s="24"/>
      <c r="W262" s="24"/>
      <c r="X262" s="24"/>
      <c r="Y262" s="24"/>
      <c r="Z262" s="24"/>
    </row>
    <row r="263" ht="19.15" customHeight="1">
      <c r="A263" t="s" s="138">
        <v>5229</v>
      </c>
      <c r="B263" s="149">
        <v>8</v>
      </c>
      <c r="C263" s="149">
        <v>26</v>
      </c>
      <c r="D263" t="s" s="205">
        <v>5470</v>
      </c>
      <c r="E263" t="s" s="205">
        <v>52</v>
      </c>
      <c r="F263" s="223">
        <v>127</v>
      </c>
      <c r="G263" s="149">
        <v>129</v>
      </c>
      <c r="H263" s="173">
        <f>SUM(G263-F263)</f>
        <v>2</v>
      </c>
      <c r="I263" s="167">
        <f>H263/F263</f>
        <v>0.015748031496063</v>
      </c>
      <c r="J263" s="167">
        <f>H263/G263</f>
        <v>0.0155038759689922</v>
      </c>
      <c r="K263" s="24"/>
      <c r="L263" s="24"/>
      <c r="M263" s="24"/>
      <c r="N263" s="24"/>
      <c r="O263" s="24"/>
      <c r="P263" s="24"/>
      <c r="Q263" s="24"/>
      <c r="R263" s="24"/>
      <c r="S263" s="24"/>
      <c r="T263" s="24"/>
      <c r="U263" s="24"/>
      <c r="V263" s="24"/>
      <c r="W263" s="24"/>
      <c r="X263" s="24"/>
      <c r="Y263" s="24"/>
      <c r="Z263" s="24"/>
    </row>
    <row r="264" ht="19.15" customHeight="1">
      <c r="A264" t="s" s="138">
        <v>5229</v>
      </c>
      <c r="B264" s="149">
        <v>8</v>
      </c>
      <c r="C264" s="149">
        <v>14</v>
      </c>
      <c r="D264" t="s" s="205">
        <v>5471</v>
      </c>
      <c r="E264" t="s" s="205">
        <v>112</v>
      </c>
      <c r="F264" s="223">
        <v>106</v>
      </c>
      <c r="G264" s="149">
        <v>112</v>
      </c>
      <c r="H264" s="173">
        <f>SUM(G264-F264)</f>
        <v>6</v>
      </c>
      <c r="I264" s="167">
        <f>H264/F264</f>
        <v>0.0566037735849057</v>
      </c>
      <c r="J264" s="167">
        <f>H264/G264</f>
        <v>0.0535714285714286</v>
      </c>
      <c r="K264" s="24"/>
      <c r="L264" s="24"/>
      <c r="M264" s="24"/>
      <c r="N264" s="24"/>
      <c r="O264" s="24"/>
      <c r="P264" s="24"/>
      <c r="Q264" s="24"/>
      <c r="R264" s="24"/>
      <c r="S264" s="24"/>
      <c r="T264" s="24"/>
      <c r="U264" s="24"/>
      <c r="V264" s="24"/>
      <c r="W264" s="24"/>
      <c r="X264" s="24"/>
      <c r="Y264" s="24"/>
      <c r="Z264" s="24"/>
    </row>
    <row r="265" ht="19.15" customHeight="1">
      <c r="A265" t="s" s="138">
        <v>5229</v>
      </c>
      <c r="B265" s="149">
        <v>8</v>
      </c>
      <c r="C265" s="149">
        <v>25</v>
      </c>
      <c r="D265" t="s" s="205">
        <v>5472</v>
      </c>
      <c r="E265" t="s" s="205">
        <v>106</v>
      </c>
      <c r="F265" s="223">
        <v>108</v>
      </c>
      <c r="G265" s="149">
        <v>110</v>
      </c>
      <c r="H265" s="173">
        <f>SUM(G265-F265)</f>
        <v>2</v>
      </c>
      <c r="I265" s="167">
        <f>H265/F265</f>
        <v>0.0185185185185185</v>
      </c>
      <c r="J265" s="167">
        <f>H265/G265</f>
        <v>0.0181818181818182</v>
      </c>
      <c r="K265" s="24"/>
      <c r="L265" s="24"/>
      <c r="M265" s="24"/>
      <c r="N265" s="24"/>
      <c r="O265" s="24"/>
      <c r="P265" s="24"/>
      <c r="Q265" s="24"/>
      <c r="R265" s="24"/>
      <c r="S265" s="24"/>
      <c r="T265" s="24"/>
      <c r="U265" s="24"/>
      <c r="V265" s="24"/>
      <c r="W265" s="24"/>
      <c r="X265" s="24"/>
      <c r="Y265" s="24"/>
      <c r="Z265" s="24"/>
    </row>
    <row r="266" ht="19.15" customHeight="1">
      <c r="A266" t="s" s="138">
        <v>5229</v>
      </c>
      <c r="B266" s="149">
        <v>8</v>
      </c>
      <c r="C266" s="149">
        <v>28</v>
      </c>
      <c r="D266" t="s" s="205">
        <v>5473</v>
      </c>
      <c r="E266" t="s" s="205">
        <v>281</v>
      </c>
      <c r="F266" s="223">
        <v>83</v>
      </c>
      <c r="G266" s="149">
        <v>85</v>
      </c>
      <c r="H266" s="173">
        <f>SUM(G266-F266)</f>
        <v>2</v>
      </c>
      <c r="I266" s="167">
        <f>H266/F266</f>
        <v>0.0240963855421687</v>
      </c>
      <c r="J266" s="167">
        <f>H266/G266</f>
        <v>0.0235294117647059</v>
      </c>
      <c r="K266" s="24"/>
      <c r="L266" s="24"/>
      <c r="M266" s="24"/>
      <c r="N266" s="24"/>
      <c r="O266" s="24"/>
      <c r="P266" s="24"/>
      <c r="Q266" s="24"/>
      <c r="R266" s="24"/>
      <c r="S266" s="24"/>
      <c r="T266" s="24"/>
      <c r="U266" s="24"/>
      <c r="V266" s="24"/>
      <c r="W266" s="24"/>
      <c r="X266" s="24"/>
      <c r="Y266" s="24"/>
      <c r="Z266" s="24"/>
    </row>
    <row r="267" ht="19.15" customHeight="1">
      <c r="A267" t="s" s="138">
        <v>5229</v>
      </c>
      <c r="B267" s="149">
        <v>8</v>
      </c>
      <c r="C267" s="149">
        <v>15</v>
      </c>
      <c r="D267" t="s" s="205">
        <v>5474</v>
      </c>
      <c r="E267" t="s" s="205">
        <v>60</v>
      </c>
      <c r="F267" s="223">
        <v>74</v>
      </c>
      <c r="G267" s="149">
        <v>76</v>
      </c>
      <c r="H267" s="173">
        <f>SUM(G267-F267)</f>
        <v>2</v>
      </c>
      <c r="I267" s="167">
        <f>H267/F267</f>
        <v>0.027027027027027</v>
      </c>
      <c r="J267" s="167">
        <f>H267/G267</f>
        <v>0.0263157894736842</v>
      </c>
      <c r="K267" s="24"/>
      <c r="L267" s="24"/>
      <c r="M267" s="24"/>
      <c r="N267" s="24"/>
      <c r="O267" s="24"/>
      <c r="P267" s="24"/>
      <c r="Q267" s="24"/>
      <c r="R267" s="24"/>
      <c r="S267" s="24"/>
      <c r="T267" s="24"/>
      <c r="U267" s="24"/>
      <c r="V267" s="24"/>
      <c r="W267" s="24"/>
      <c r="X267" s="24"/>
      <c r="Y267" s="24"/>
      <c r="Z267" s="24"/>
    </row>
    <row r="268" ht="19.15" customHeight="1">
      <c r="A268" t="s" s="138">
        <v>5229</v>
      </c>
      <c r="B268" s="149">
        <v>8</v>
      </c>
      <c r="C268" s="149">
        <v>29</v>
      </c>
      <c r="D268" t="s" s="205">
        <v>5475</v>
      </c>
      <c r="E268" t="s" s="205">
        <v>119</v>
      </c>
      <c r="F268" s="223">
        <v>64</v>
      </c>
      <c r="G268" s="149">
        <v>64</v>
      </c>
      <c r="H268" s="173">
        <f>SUM(G268-F268)</f>
        <v>0</v>
      </c>
      <c r="I268" s="167">
        <f>H268/F268</f>
        <v>0</v>
      </c>
      <c r="J268" s="167">
        <f>H268/G268</f>
        <v>0</v>
      </c>
      <c r="K268" s="24"/>
      <c r="L268" s="24"/>
      <c r="M268" s="24"/>
      <c r="N268" s="24"/>
      <c r="O268" s="24"/>
      <c r="P268" s="24"/>
      <c r="Q268" s="24"/>
      <c r="R268" s="24"/>
      <c r="S268" s="24"/>
      <c r="T268" s="24"/>
      <c r="U268" s="24"/>
      <c r="V268" s="24"/>
      <c r="W268" s="24"/>
      <c r="X268" s="24"/>
      <c r="Y268" s="24"/>
      <c r="Z268" s="24"/>
    </row>
    <row r="269" ht="19.15" customHeight="1">
      <c r="A269" t="s" s="138">
        <v>5229</v>
      </c>
      <c r="B269" s="149">
        <v>8</v>
      </c>
      <c r="C269" s="149">
        <v>31</v>
      </c>
      <c r="D269" t="s" s="205">
        <v>5476</v>
      </c>
      <c r="E269" t="s" s="205">
        <v>153</v>
      </c>
      <c r="F269" s="223">
        <v>40</v>
      </c>
      <c r="G269" s="149">
        <v>41</v>
      </c>
      <c r="H269" s="173">
        <f>SUM(G269-F269)</f>
        <v>1</v>
      </c>
      <c r="I269" s="167">
        <f>H269/F269</f>
        <v>0.025</v>
      </c>
      <c r="J269" s="167">
        <f>H269/G269</f>
        <v>0.024390243902439</v>
      </c>
      <c r="K269" s="24"/>
      <c r="L269" s="24"/>
      <c r="M269" s="24"/>
      <c r="N269" s="24"/>
      <c r="O269" s="24"/>
      <c r="P269" s="24"/>
      <c r="Q269" s="24"/>
      <c r="R269" s="24"/>
      <c r="S269" s="24"/>
      <c r="T269" s="24"/>
      <c r="U269" s="24"/>
      <c r="V269" s="24"/>
      <c r="W269" s="24"/>
      <c r="X269" s="24"/>
      <c r="Y269" s="24"/>
      <c r="Z269" s="24"/>
    </row>
    <row r="270" ht="19.15" customHeight="1">
      <c r="A270" t="s" s="138">
        <v>5229</v>
      </c>
      <c r="B270" s="149">
        <v>8</v>
      </c>
      <c r="C270" s="149">
        <v>7</v>
      </c>
      <c r="D270" t="s" s="205">
        <v>5477</v>
      </c>
      <c r="E270" t="s" s="205">
        <v>380</v>
      </c>
      <c r="F270" s="223">
        <v>0</v>
      </c>
      <c r="G270" s="149">
        <v>0</v>
      </c>
      <c r="H270" s="173">
        <f>SUM(G270-F270)</f>
        <v>0</v>
      </c>
      <c r="I270" s="207">
        <f>H270/F270</f>
      </c>
      <c r="J270" s="207">
        <f>H270/G270</f>
      </c>
      <c r="K270" s="24"/>
      <c r="L270" s="24"/>
      <c r="M270" s="24"/>
      <c r="N270" s="24"/>
      <c r="O270" s="24"/>
      <c r="P270" s="24"/>
      <c r="Q270" s="24"/>
      <c r="R270" s="24"/>
      <c r="S270" s="24"/>
      <c r="T270" s="24"/>
      <c r="U270" s="24"/>
      <c r="V270" s="24"/>
      <c r="W270" s="24"/>
      <c r="X270" s="24"/>
      <c r="Y270" s="24"/>
      <c r="Z270" s="24"/>
    </row>
    <row r="271" ht="19.15" customHeight="1">
      <c r="A271" t="s" s="138">
        <v>5229</v>
      </c>
      <c r="B271" s="149">
        <v>8</v>
      </c>
      <c r="C271" s="149">
        <v>9</v>
      </c>
      <c r="D271" t="s" s="205">
        <v>5478</v>
      </c>
      <c r="E271" t="s" s="205">
        <v>78</v>
      </c>
      <c r="F271" s="223">
        <v>0</v>
      </c>
      <c r="G271" s="149">
        <v>0</v>
      </c>
      <c r="H271" s="206">
        <f>SUM(G271-F271)</f>
        <v>0</v>
      </c>
      <c r="I271" s="176">
        <f>H271/F271</f>
      </c>
      <c r="J271" s="176">
        <f>H271/G271</f>
      </c>
      <c r="K271" s="174"/>
      <c r="L271" s="174"/>
      <c r="M271" s="174"/>
      <c r="N271" s="174"/>
      <c r="O271" s="174"/>
      <c r="P271" s="174"/>
      <c r="Q271" s="174"/>
      <c r="R271" s="174"/>
      <c r="S271" s="174"/>
      <c r="T271" s="174"/>
      <c r="U271" s="174"/>
      <c r="V271" s="174"/>
      <c r="W271" s="174"/>
      <c r="X271" s="174"/>
      <c r="Y271" s="174"/>
      <c r="Z271" s="174"/>
    </row>
    <row r="272" ht="13.65" customHeight="1">
      <c r="A272" s="192"/>
      <c r="B272" s="183"/>
      <c r="C272" s="183"/>
      <c r="D272" s="183"/>
      <c r="E272" s="183"/>
      <c r="F272" s="194">
        <f>SUM(F238:F271)</f>
        <v>86400</v>
      </c>
      <c r="G272" s="194">
        <f>SUM(G238:G271)</f>
        <v>90853</v>
      </c>
      <c r="H272" s="194">
        <f>SUM(H238:H271)</f>
        <v>4453</v>
      </c>
      <c r="I272" s="182">
        <f>H272/F272</f>
        <v>0.0515393518518519</v>
      </c>
      <c r="J272" s="182">
        <f>H272/G272</f>
        <v>0.0490132411698018</v>
      </c>
      <c r="K272" s="183"/>
      <c r="L272" s="183"/>
      <c r="M272" s="183"/>
      <c r="N272" s="183"/>
      <c r="O272" s="183"/>
      <c r="P272" s="183"/>
      <c r="Q272" s="183"/>
      <c r="R272" s="183"/>
      <c r="S272" s="183"/>
      <c r="T272" s="183"/>
      <c r="U272" s="183"/>
      <c r="V272" s="183"/>
      <c r="W272" s="183"/>
      <c r="X272" s="183"/>
      <c r="Y272" s="183"/>
      <c r="Z272" s="184"/>
    </row>
    <row r="273" ht="13.65" customHeight="1">
      <c r="A273" s="195"/>
      <c r="B273" s="195"/>
      <c r="C273" s="195"/>
      <c r="D273" s="195"/>
      <c r="E273" s="195"/>
      <c r="F273" s="195"/>
      <c r="G273" s="195"/>
      <c r="H273" s="195"/>
      <c r="I273" s="196"/>
      <c r="J273" s="196"/>
      <c r="K273" s="195"/>
      <c r="L273" s="195"/>
      <c r="M273" s="195"/>
      <c r="N273" s="195"/>
      <c r="O273" s="195"/>
      <c r="P273" s="195"/>
      <c r="Q273" s="195"/>
      <c r="R273" s="195"/>
      <c r="S273" s="195"/>
      <c r="T273" s="195"/>
      <c r="U273" s="195"/>
      <c r="V273" s="195"/>
      <c r="W273" s="195"/>
      <c r="X273" s="195"/>
      <c r="Y273" s="195"/>
      <c r="Z273" s="195"/>
    </row>
    <row r="274" ht="13.65" customHeight="1">
      <c r="A274" s="215"/>
      <c r="B274" s="216"/>
      <c r="C274" s="216"/>
      <c r="D274" s="216"/>
      <c r="E274" s="216"/>
      <c r="F274" s="218">
        <f>SUM(F272,F236,F205,F169,F135,F100,F66,F33)</f>
        <v>722898</v>
      </c>
      <c r="G274" s="218">
        <f>SUM(G272,G236,G205,G169,G135,G100,G66,G33)</f>
        <v>783078</v>
      </c>
      <c r="H274" s="218">
        <f>SUM(H272,H236,H205,H169,H135,H100,H66,H33)</f>
        <v>60180</v>
      </c>
      <c r="I274" s="235">
        <f>H274/F274</f>
        <v>0.0832482590904941</v>
      </c>
      <c r="J274" s="235">
        <f>H274/G274</f>
        <v>0.0768505819343667</v>
      </c>
      <c r="K274" s="216"/>
      <c r="L274" s="216"/>
      <c r="M274" s="216"/>
      <c r="N274" s="216"/>
      <c r="O274" s="216"/>
      <c r="P274" s="216"/>
      <c r="Q274" s="216"/>
      <c r="R274" s="216"/>
      <c r="S274" s="216"/>
      <c r="T274" s="216"/>
      <c r="U274" s="216"/>
      <c r="V274" s="216"/>
      <c r="W274" s="216"/>
      <c r="X274" s="216"/>
      <c r="Y274" s="216"/>
      <c r="Z274"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32.xml><?xml version="1.0" encoding="utf-8"?>
<worksheet xmlns:r="http://schemas.openxmlformats.org/officeDocument/2006/relationships" xmlns="http://schemas.openxmlformats.org/spreadsheetml/2006/main">
  <sheetPr>
    <pageSetUpPr fitToPage="1"/>
  </sheetPr>
  <dimension ref="A1:Z166"/>
  <sheetViews>
    <sheetView workbookViewId="0" showGridLines="0" defaultGridColor="1"/>
  </sheetViews>
  <sheetFormatPr defaultColWidth="14.5" defaultRowHeight="15.75" customHeight="1" outlineLevelRow="0" outlineLevelCol="0"/>
  <cols>
    <col min="1" max="1" width="14.5" style="313" customWidth="1"/>
    <col min="2" max="2" width="9.67188" style="313" customWidth="1"/>
    <col min="3" max="3" width="10.3516" style="313" customWidth="1"/>
    <col min="4" max="4" width="29.3516" style="313" customWidth="1"/>
    <col min="5" max="5" width="22.3516" style="313" customWidth="1"/>
    <col min="6" max="26" width="14.5" style="313" customWidth="1"/>
    <col min="27" max="256" width="14.5" style="313"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5486</v>
      </c>
      <c r="B2" s="149">
        <v>1</v>
      </c>
      <c r="C2" s="149">
        <v>4</v>
      </c>
      <c r="D2" t="s" s="205">
        <v>5490</v>
      </c>
      <c r="E2" t="s" s="205">
        <v>84</v>
      </c>
      <c r="F2" s="222">
        <v>40257</v>
      </c>
      <c r="G2" s="149">
        <v>43437</v>
      </c>
      <c r="H2" s="173">
        <f>SUM(G2-F2)</f>
        <v>3180</v>
      </c>
      <c r="I2" s="167">
        <f>H2/F2</f>
        <v>0.0789924733586705</v>
      </c>
      <c r="J2" s="167">
        <f>H2/G2</f>
        <v>0.0732094757925271</v>
      </c>
      <c r="K2" s="24"/>
      <c r="L2" s="24"/>
      <c r="M2" s="24"/>
      <c r="N2" s="24"/>
      <c r="O2" s="24"/>
      <c r="P2" s="24"/>
      <c r="Q2" s="24"/>
      <c r="R2" s="24"/>
      <c r="S2" s="24"/>
      <c r="T2" s="24"/>
      <c r="U2" s="24"/>
      <c r="V2" s="24"/>
      <c r="W2" s="24"/>
      <c r="X2" s="24"/>
      <c r="Y2" s="24"/>
      <c r="Z2" s="24"/>
    </row>
    <row r="3" ht="19.15" customHeight="1">
      <c r="A3" t="s" s="138">
        <v>5486</v>
      </c>
      <c r="B3" s="149">
        <v>1</v>
      </c>
      <c r="C3" s="149">
        <v>1</v>
      </c>
      <c r="D3" t="s" s="205">
        <v>5491</v>
      </c>
      <c r="E3" t="s" s="205">
        <v>22</v>
      </c>
      <c r="F3" s="222">
        <v>19776</v>
      </c>
      <c r="G3" s="149">
        <v>21659</v>
      </c>
      <c r="H3" s="173">
        <f>SUM(G3-F3)</f>
        <v>1883</v>
      </c>
      <c r="I3" s="167">
        <f>H3/F3</f>
        <v>0.09521642394822009</v>
      </c>
      <c r="J3" s="167">
        <f>H3/G3</f>
        <v>0.08693845514566691</v>
      </c>
      <c r="K3" s="24"/>
      <c r="L3" s="24"/>
      <c r="M3" s="24"/>
      <c r="N3" s="24"/>
      <c r="O3" s="24"/>
      <c r="P3" s="24"/>
      <c r="Q3" s="24"/>
      <c r="R3" s="24"/>
      <c r="S3" s="24"/>
      <c r="T3" s="24"/>
      <c r="U3" s="24"/>
      <c r="V3" s="24"/>
      <c r="W3" s="24"/>
      <c r="X3" s="24"/>
      <c r="Y3" s="24"/>
      <c r="Z3" s="24"/>
    </row>
    <row r="4" ht="19.15" customHeight="1">
      <c r="A4" t="s" s="138">
        <v>5486</v>
      </c>
      <c r="B4" s="149">
        <v>1</v>
      </c>
      <c r="C4" s="149">
        <v>9</v>
      </c>
      <c r="D4" t="s" s="205">
        <v>5492</v>
      </c>
      <c r="E4" t="s" s="205">
        <v>20</v>
      </c>
      <c r="F4" s="222">
        <v>17761</v>
      </c>
      <c r="G4" s="149">
        <v>18720</v>
      </c>
      <c r="H4" s="173">
        <f>SUM(G4-F4)</f>
        <v>959</v>
      </c>
      <c r="I4" s="167">
        <f>H4/F4</f>
        <v>0.053994707505208</v>
      </c>
      <c r="J4" s="167">
        <f>H4/G4</f>
        <v>0.0512286324786325</v>
      </c>
      <c r="K4" s="24"/>
      <c r="L4" s="24"/>
      <c r="M4" s="24"/>
      <c r="N4" s="24"/>
      <c r="O4" s="24"/>
      <c r="P4" s="24"/>
      <c r="Q4" s="24"/>
      <c r="R4" s="24"/>
      <c r="S4" s="24"/>
      <c r="T4" s="24"/>
      <c r="U4" s="24"/>
      <c r="V4" s="24"/>
      <c r="W4" s="24"/>
      <c r="X4" s="24"/>
      <c r="Y4" s="24"/>
      <c r="Z4" s="24"/>
    </row>
    <row r="5" ht="19.15" customHeight="1">
      <c r="A5" t="s" s="138">
        <v>5486</v>
      </c>
      <c r="B5" s="149">
        <v>1</v>
      </c>
      <c r="C5" s="149">
        <v>8</v>
      </c>
      <c r="D5" t="s" s="205">
        <v>5493</v>
      </c>
      <c r="E5" t="s" s="205">
        <v>17</v>
      </c>
      <c r="F5" s="222">
        <v>8784</v>
      </c>
      <c r="G5" s="149">
        <v>9589</v>
      </c>
      <c r="H5" s="173">
        <f>SUM(G5-F5)</f>
        <v>805</v>
      </c>
      <c r="I5" s="167">
        <f>H5/F5</f>
        <v>0.091643897996357</v>
      </c>
      <c r="J5" s="167">
        <f>H5/G5</f>
        <v>0.08395035978725621</v>
      </c>
      <c r="K5" s="24"/>
      <c r="L5" s="24"/>
      <c r="M5" s="24"/>
      <c r="N5" s="24"/>
      <c r="O5" s="24"/>
      <c r="P5" s="24"/>
      <c r="Q5" s="24"/>
      <c r="R5" s="24"/>
      <c r="S5" s="24"/>
      <c r="T5" s="24"/>
      <c r="U5" s="24"/>
      <c r="V5" s="24"/>
      <c r="W5" s="24"/>
      <c r="X5" s="24"/>
      <c r="Y5" s="24"/>
      <c r="Z5" s="24"/>
    </row>
    <row r="6" ht="19.15" customHeight="1">
      <c r="A6" t="s" s="138">
        <v>5486</v>
      </c>
      <c r="B6" s="149">
        <v>1</v>
      </c>
      <c r="C6" s="149">
        <v>5</v>
      </c>
      <c r="D6" t="s" s="205">
        <v>5494</v>
      </c>
      <c r="E6" t="s" s="205">
        <v>26</v>
      </c>
      <c r="F6" s="222">
        <v>8691</v>
      </c>
      <c r="G6" s="149">
        <v>9411</v>
      </c>
      <c r="H6" s="173">
        <f>SUM(G6-F6)</f>
        <v>720</v>
      </c>
      <c r="I6" s="167">
        <f>H6/F6</f>
        <v>0.082844321712116</v>
      </c>
      <c r="J6" s="167">
        <f>H6/G6</f>
        <v>0.0765062161300606</v>
      </c>
      <c r="K6" s="24"/>
      <c r="L6" s="24"/>
      <c r="M6" s="24"/>
      <c r="N6" s="24"/>
      <c r="O6" s="24"/>
      <c r="P6" s="24"/>
      <c r="Q6" s="24"/>
      <c r="R6" s="24"/>
      <c r="S6" s="24"/>
      <c r="T6" s="24"/>
      <c r="U6" s="24"/>
      <c r="V6" s="24"/>
      <c r="W6" s="24"/>
      <c r="X6" s="24"/>
      <c r="Y6" s="24"/>
      <c r="Z6" s="24"/>
    </row>
    <row r="7" ht="19.15" customHeight="1">
      <c r="A7" t="s" s="138">
        <v>5486</v>
      </c>
      <c r="B7" s="149">
        <v>1</v>
      </c>
      <c r="C7" s="149">
        <v>2</v>
      </c>
      <c r="D7" t="s" s="205">
        <v>5495</v>
      </c>
      <c r="E7" t="s" s="205">
        <v>28</v>
      </c>
      <c r="F7" s="222">
        <v>2452</v>
      </c>
      <c r="G7" s="149">
        <v>2697</v>
      </c>
      <c r="H7" s="173">
        <f>SUM(G7-F7)</f>
        <v>245</v>
      </c>
      <c r="I7" s="167">
        <f>H7/F7</f>
        <v>0.0999184339314845</v>
      </c>
      <c r="J7" s="167">
        <f>H7/G7</f>
        <v>0.0908416759362254</v>
      </c>
      <c r="K7" s="24"/>
      <c r="L7" s="24"/>
      <c r="M7" s="24"/>
      <c r="N7" s="24"/>
      <c r="O7" s="24"/>
      <c r="P7" s="24"/>
      <c r="Q7" s="24"/>
      <c r="R7" s="24"/>
      <c r="S7" s="24"/>
      <c r="T7" s="24"/>
      <c r="U7" s="24"/>
      <c r="V7" s="24"/>
      <c r="W7" s="24"/>
      <c r="X7" s="24"/>
      <c r="Y7" s="24"/>
      <c r="Z7" s="24"/>
    </row>
    <row r="8" ht="19.15" customHeight="1">
      <c r="A8" t="s" s="138">
        <v>5486</v>
      </c>
      <c r="B8" s="149">
        <v>1</v>
      </c>
      <c r="C8" s="149">
        <v>3</v>
      </c>
      <c r="D8" t="s" s="205">
        <v>5487</v>
      </c>
      <c r="E8" t="s" s="205">
        <v>44</v>
      </c>
      <c r="F8" s="222">
        <v>272</v>
      </c>
      <c r="G8" s="149">
        <v>654</v>
      </c>
      <c r="H8" s="173">
        <f>SUM(G8-F8)</f>
        <v>382</v>
      </c>
      <c r="I8" s="167">
        <f>H8/F8</f>
        <v>1.40441176470588</v>
      </c>
      <c r="J8" s="167">
        <f>H8/G8</f>
        <v>0.584097859327217</v>
      </c>
      <c r="K8" s="24"/>
      <c r="L8" s="24"/>
      <c r="M8" s="24"/>
      <c r="N8" s="24"/>
      <c r="O8" s="24"/>
      <c r="P8" s="24"/>
      <c r="Q8" s="24"/>
      <c r="R8" s="24"/>
      <c r="S8" s="24"/>
      <c r="T8" s="24"/>
      <c r="U8" s="24"/>
      <c r="V8" s="24"/>
      <c r="W8" s="24"/>
      <c r="X8" s="24"/>
      <c r="Y8" s="24"/>
      <c r="Z8" s="24"/>
    </row>
    <row r="9" ht="19.15" customHeight="1">
      <c r="A9" t="s" s="138">
        <v>5486</v>
      </c>
      <c r="B9" s="149">
        <v>1</v>
      </c>
      <c r="C9" s="149">
        <v>13</v>
      </c>
      <c r="D9" t="s" s="205">
        <v>5496</v>
      </c>
      <c r="E9" t="s" s="205">
        <v>24</v>
      </c>
      <c r="F9" s="222">
        <v>367</v>
      </c>
      <c r="G9" s="149">
        <v>387</v>
      </c>
      <c r="H9" s="173">
        <f>SUM(G9-F9)</f>
        <v>20</v>
      </c>
      <c r="I9" s="167">
        <f>H9/F9</f>
        <v>0.0544959128065395</v>
      </c>
      <c r="J9" s="167">
        <f>H9/G9</f>
        <v>0.0516795865633075</v>
      </c>
      <c r="K9" s="24"/>
      <c r="L9" s="24"/>
      <c r="M9" s="24"/>
      <c r="N9" s="24"/>
      <c r="O9" s="24"/>
      <c r="P9" s="24"/>
      <c r="Q9" s="24"/>
      <c r="R9" s="24"/>
      <c r="S9" s="24"/>
      <c r="T9" s="24"/>
      <c r="U9" s="24"/>
      <c r="V9" s="24"/>
      <c r="W9" s="24"/>
      <c r="X9" s="24"/>
      <c r="Y9" s="24"/>
      <c r="Z9" s="24"/>
    </row>
    <row r="10" ht="19.15" customHeight="1">
      <c r="A10" t="s" s="138">
        <v>5486</v>
      </c>
      <c r="B10" s="149">
        <v>1</v>
      </c>
      <c r="C10" s="149">
        <v>7</v>
      </c>
      <c r="D10" t="s" s="205">
        <v>5497</v>
      </c>
      <c r="E10" t="s" s="205">
        <v>101</v>
      </c>
      <c r="F10" s="222">
        <v>278</v>
      </c>
      <c r="G10" s="149">
        <v>319</v>
      </c>
      <c r="H10" s="173">
        <f>SUM(G10-F10)</f>
        <v>41</v>
      </c>
      <c r="I10" s="167">
        <f>H10/F10</f>
        <v>0.147482014388489</v>
      </c>
      <c r="J10" s="167">
        <f>H10/G10</f>
        <v>0.128526645768025</v>
      </c>
      <c r="K10" s="24"/>
      <c r="L10" s="24"/>
      <c r="M10" s="24"/>
      <c r="N10" s="24"/>
      <c r="O10" s="24"/>
      <c r="P10" s="24"/>
      <c r="Q10" s="24"/>
      <c r="R10" s="24"/>
      <c r="S10" s="24"/>
      <c r="T10" s="24"/>
      <c r="U10" s="24"/>
      <c r="V10" s="24"/>
      <c r="W10" s="24"/>
      <c r="X10" s="24"/>
      <c r="Y10" s="24"/>
      <c r="Z10" s="24"/>
    </row>
    <row r="11" ht="19.15" customHeight="1">
      <c r="A11" t="s" s="138">
        <v>5486</v>
      </c>
      <c r="B11" s="149">
        <v>1</v>
      </c>
      <c r="C11" s="149">
        <v>11</v>
      </c>
      <c r="D11" t="s" s="205">
        <v>5498</v>
      </c>
      <c r="E11" t="s" s="205">
        <v>48</v>
      </c>
      <c r="F11" s="222">
        <v>279</v>
      </c>
      <c r="G11" s="149">
        <v>304</v>
      </c>
      <c r="H11" s="173">
        <f>SUM(G11-F11)</f>
        <v>25</v>
      </c>
      <c r="I11" s="167">
        <f>H11/F11</f>
        <v>0.0896057347670251</v>
      </c>
      <c r="J11" s="167">
        <f>H11/G11</f>
        <v>0.08223684210526321</v>
      </c>
      <c r="K11" s="24"/>
      <c r="L11" s="24"/>
      <c r="M11" s="24"/>
      <c r="N11" s="24"/>
      <c r="O11" s="24"/>
      <c r="P11" s="24"/>
      <c r="Q11" s="24"/>
      <c r="R11" s="24"/>
      <c r="S11" s="24"/>
      <c r="T11" s="24"/>
      <c r="U11" s="24"/>
      <c r="V11" s="24"/>
      <c r="W11" s="24"/>
      <c r="X11" s="24"/>
      <c r="Y11" s="24"/>
      <c r="Z11" s="24"/>
    </row>
    <row r="12" ht="19.15" customHeight="1">
      <c r="A12" t="s" s="138">
        <v>5486</v>
      </c>
      <c r="B12" s="149">
        <v>1</v>
      </c>
      <c r="C12" s="149">
        <v>14</v>
      </c>
      <c r="D12" t="s" s="205">
        <v>5499</v>
      </c>
      <c r="E12" t="s" s="205">
        <v>36</v>
      </c>
      <c r="F12" s="222">
        <v>255</v>
      </c>
      <c r="G12" s="149">
        <v>284</v>
      </c>
      <c r="H12" s="173">
        <f>SUM(G12-F12)</f>
        <v>29</v>
      </c>
      <c r="I12" s="167">
        <f>H12/F12</f>
        <v>0.113725490196078</v>
      </c>
      <c r="J12" s="167">
        <f>H12/G12</f>
        <v>0.102112676056338</v>
      </c>
      <c r="K12" s="24"/>
      <c r="L12" s="24"/>
      <c r="M12" s="24"/>
      <c r="N12" s="24"/>
      <c r="O12" s="24"/>
      <c r="P12" s="24"/>
      <c r="Q12" s="24"/>
      <c r="R12" s="24"/>
      <c r="S12" s="24"/>
      <c r="T12" s="24"/>
      <c r="U12" s="24"/>
      <c r="V12" s="24"/>
      <c r="W12" s="24"/>
      <c r="X12" s="24"/>
      <c r="Y12" s="24"/>
      <c r="Z12" s="24"/>
    </row>
    <row r="13" ht="19.15" customHeight="1">
      <c r="A13" t="s" s="138">
        <v>5486</v>
      </c>
      <c r="B13" s="149">
        <v>1</v>
      </c>
      <c r="C13" s="149">
        <v>19</v>
      </c>
      <c r="D13" t="s" s="205">
        <v>5500</v>
      </c>
      <c r="E13" t="s" s="205">
        <v>30</v>
      </c>
      <c r="F13" s="222">
        <v>248</v>
      </c>
      <c r="G13" s="149">
        <v>277</v>
      </c>
      <c r="H13" s="173">
        <f>SUM(G13-F13)</f>
        <v>29</v>
      </c>
      <c r="I13" s="167">
        <f>H13/F13</f>
        <v>0.116935483870968</v>
      </c>
      <c r="J13" s="167">
        <f>H13/G13</f>
        <v>0.104693140794224</v>
      </c>
      <c r="K13" s="24"/>
      <c r="L13" s="24"/>
      <c r="M13" s="24"/>
      <c r="N13" s="24"/>
      <c r="O13" s="24"/>
      <c r="P13" s="24"/>
      <c r="Q13" s="24"/>
      <c r="R13" s="24"/>
      <c r="S13" s="24"/>
      <c r="T13" s="24"/>
      <c r="U13" s="24"/>
      <c r="V13" s="24"/>
      <c r="W13" s="24"/>
      <c r="X13" s="24"/>
      <c r="Y13" s="24"/>
      <c r="Z13" s="24"/>
    </row>
    <row r="14" ht="19.15" customHeight="1">
      <c r="A14" t="s" s="138">
        <v>5486</v>
      </c>
      <c r="B14" s="149">
        <v>1</v>
      </c>
      <c r="C14" s="149">
        <v>10</v>
      </c>
      <c r="D14" t="s" s="205">
        <v>5501</v>
      </c>
      <c r="E14" t="s" s="205">
        <v>38</v>
      </c>
      <c r="F14" s="222">
        <v>168</v>
      </c>
      <c r="G14" s="149">
        <v>186</v>
      </c>
      <c r="H14" s="173">
        <f>SUM(G14-F14)</f>
        <v>18</v>
      </c>
      <c r="I14" s="167">
        <f>H14/F14</f>
        <v>0.107142857142857</v>
      </c>
      <c r="J14" s="167">
        <f>H14/G14</f>
        <v>0.09677419354838709</v>
      </c>
      <c r="K14" s="24"/>
      <c r="L14" s="24"/>
      <c r="M14" s="24"/>
      <c r="N14" s="24"/>
      <c r="O14" s="24"/>
      <c r="P14" s="24"/>
      <c r="Q14" s="24"/>
      <c r="R14" s="24"/>
      <c r="S14" s="24"/>
      <c r="T14" s="24"/>
      <c r="U14" s="24"/>
      <c r="V14" s="24"/>
      <c r="W14" s="24"/>
      <c r="X14" s="24"/>
      <c r="Y14" s="24"/>
      <c r="Z14" s="24"/>
    </row>
    <row r="15" ht="19.15" customHeight="1">
      <c r="A15" t="s" s="138">
        <v>5486</v>
      </c>
      <c r="B15" s="149">
        <v>1</v>
      </c>
      <c r="C15" s="149">
        <v>6</v>
      </c>
      <c r="D15" t="s" s="205">
        <v>5502</v>
      </c>
      <c r="E15" t="s" s="205">
        <v>60</v>
      </c>
      <c r="F15" s="222">
        <v>144</v>
      </c>
      <c r="G15" s="149">
        <v>165</v>
      </c>
      <c r="H15" s="173">
        <f>SUM(G15-F15)</f>
        <v>21</v>
      </c>
      <c r="I15" s="167">
        <f>H15/F15</f>
        <v>0.145833333333333</v>
      </c>
      <c r="J15" s="167">
        <f>H15/G15</f>
        <v>0.127272727272727</v>
      </c>
      <c r="K15" s="24"/>
      <c r="L15" s="24"/>
      <c r="M15" s="24"/>
      <c r="N15" s="24"/>
      <c r="O15" s="24"/>
      <c r="P15" s="24"/>
      <c r="Q15" s="24"/>
      <c r="R15" s="24"/>
      <c r="S15" s="24"/>
      <c r="T15" s="24"/>
      <c r="U15" s="24"/>
      <c r="V15" s="24"/>
      <c r="W15" s="24"/>
      <c r="X15" s="24"/>
      <c r="Y15" s="24"/>
      <c r="Z15" s="24"/>
    </row>
    <row r="16" ht="19.15" customHeight="1">
      <c r="A16" t="s" s="138">
        <v>5486</v>
      </c>
      <c r="B16" s="149">
        <v>1</v>
      </c>
      <c r="C16" s="149">
        <v>15</v>
      </c>
      <c r="D16" t="s" s="205">
        <v>5503</v>
      </c>
      <c r="E16" t="s" s="205">
        <v>76</v>
      </c>
      <c r="F16" s="222">
        <v>107</v>
      </c>
      <c r="G16" s="149">
        <v>112</v>
      </c>
      <c r="H16" s="173">
        <f>SUM(G16-F16)</f>
        <v>5</v>
      </c>
      <c r="I16" s="167">
        <f>H16/F16</f>
        <v>0.0467289719626168</v>
      </c>
      <c r="J16" s="167">
        <f>H16/G16</f>
        <v>0.0446428571428571</v>
      </c>
      <c r="K16" s="24"/>
      <c r="L16" s="24"/>
      <c r="M16" s="24"/>
      <c r="N16" s="24"/>
      <c r="O16" s="24"/>
      <c r="P16" s="24"/>
      <c r="Q16" s="24"/>
      <c r="R16" s="24"/>
      <c r="S16" s="24"/>
      <c r="T16" s="24"/>
      <c r="U16" s="24"/>
      <c r="V16" s="24"/>
      <c r="W16" s="24"/>
      <c r="X16" s="24"/>
      <c r="Y16" s="24"/>
      <c r="Z16" s="24"/>
    </row>
    <row r="17" ht="19.15" customHeight="1">
      <c r="A17" t="s" s="138">
        <v>5486</v>
      </c>
      <c r="B17" s="149">
        <v>1</v>
      </c>
      <c r="C17" s="149">
        <v>22</v>
      </c>
      <c r="D17" t="s" s="205">
        <v>5504</v>
      </c>
      <c r="E17" t="s" s="205">
        <v>68</v>
      </c>
      <c r="F17" s="222">
        <v>102</v>
      </c>
      <c r="G17" s="149">
        <v>110</v>
      </c>
      <c r="H17" s="173">
        <f>SUM(G17-F17)</f>
        <v>8</v>
      </c>
      <c r="I17" s="167">
        <f>H17/F17</f>
        <v>0.07843137254901961</v>
      </c>
      <c r="J17" s="167">
        <f>H17/G17</f>
        <v>0.0727272727272727</v>
      </c>
      <c r="K17" s="24"/>
      <c r="L17" s="24"/>
      <c r="M17" s="24"/>
      <c r="N17" s="24"/>
      <c r="O17" s="24"/>
      <c r="P17" s="24"/>
      <c r="Q17" s="24"/>
      <c r="R17" s="24"/>
      <c r="S17" s="24"/>
      <c r="T17" s="24"/>
      <c r="U17" s="24"/>
      <c r="V17" s="24"/>
      <c r="W17" s="24"/>
      <c r="X17" s="24"/>
      <c r="Y17" s="24"/>
      <c r="Z17" s="24"/>
    </row>
    <row r="18" ht="19.15" customHeight="1">
      <c r="A18" t="s" s="138">
        <v>5486</v>
      </c>
      <c r="B18" s="149">
        <v>1</v>
      </c>
      <c r="C18" s="149">
        <v>16</v>
      </c>
      <c r="D18" t="s" s="205">
        <v>5505</v>
      </c>
      <c r="E18" t="s" s="205">
        <v>248</v>
      </c>
      <c r="F18" s="222">
        <v>78</v>
      </c>
      <c r="G18" s="149">
        <v>84</v>
      </c>
      <c r="H18" s="173">
        <f>SUM(G18-F18)</f>
        <v>6</v>
      </c>
      <c r="I18" s="167">
        <f>H18/F18</f>
        <v>0.0769230769230769</v>
      </c>
      <c r="J18" s="167">
        <f>H18/G18</f>
        <v>0.0714285714285714</v>
      </c>
      <c r="K18" s="24"/>
      <c r="L18" s="24"/>
      <c r="M18" s="24"/>
      <c r="N18" s="24"/>
      <c r="O18" s="24"/>
      <c r="P18" s="24"/>
      <c r="Q18" s="24"/>
      <c r="R18" s="24"/>
      <c r="S18" s="24"/>
      <c r="T18" s="24"/>
      <c r="U18" s="24"/>
      <c r="V18" s="24"/>
      <c r="W18" s="24"/>
      <c r="X18" s="24"/>
      <c r="Y18" s="24"/>
      <c r="Z18" s="24"/>
    </row>
    <row r="19" ht="19.15" customHeight="1">
      <c r="A19" t="s" s="138">
        <v>5486</v>
      </c>
      <c r="B19" s="149">
        <v>1</v>
      </c>
      <c r="C19" s="149">
        <v>12</v>
      </c>
      <c r="D19" t="s" s="205">
        <v>5506</v>
      </c>
      <c r="E19" t="s" s="205">
        <v>66</v>
      </c>
      <c r="F19" s="222">
        <v>46</v>
      </c>
      <c r="G19" s="149">
        <v>51</v>
      </c>
      <c r="H19" s="173">
        <f>SUM(G19-F19)</f>
        <v>5</v>
      </c>
      <c r="I19" s="167">
        <f>H19/F19</f>
        <v>0.108695652173913</v>
      </c>
      <c r="J19" s="167">
        <f>H19/G19</f>
        <v>0.09803921568627449</v>
      </c>
      <c r="K19" s="24"/>
      <c r="L19" s="24"/>
      <c r="M19" s="24"/>
      <c r="N19" s="24"/>
      <c r="O19" s="24"/>
      <c r="P19" s="24"/>
      <c r="Q19" s="24"/>
      <c r="R19" s="24"/>
      <c r="S19" s="24"/>
      <c r="T19" s="24"/>
      <c r="U19" s="24"/>
      <c r="V19" s="24"/>
      <c r="W19" s="24"/>
      <c r="X19" s="24"/>
      <c r="Y19" s="24"/>
      <c r="Z19" s="24"/>
    </row>
    <row r="20" ht="19.15" customHeight="1">
      <c r="A20" t="s" s="138">
        <v>5486</v>
      </c>
      <c r="B20" s="149">
        <v>1</v>
      </c>
      <c r="C20" s="149">
        <v>21</v>
      </c>
      <c r="D20" t="s" s="205">
        <v>5507</v>
      </c>
      <c r="E20" t="s" s="205">
        <v>155</v>
      </c>
      <c r="F20" s="222">
        <v>47</v>
      </c>
      <c r="G20" s="149">
        <v>48</v>
      </c>
      <c r="H20" s="173">
        <f>SUM(G20-F20)</f>
        <v>1</v>
      </c>
      <c r="I20" s="167">
        <f>H20/F20</f>
        <v>0.0212765957446809</v>
      </c>
      <c r="J20" s="167">
        <f>H20/G20</f>
        <v>0.0208333333333333</v>
      </c>
      <c r="K20" s="24"/>
      <c r="L20" s="24"/>
      <c r="M20" s="24"/>
      <c r="N20" s="24"/>
      <c r="O20" s="24"/>
      <c r="P20" s="24"/>
      <c r="Q20" s="24"/>
      <c r="R20" s="24"/>
      <c r="S20" s="24"/>
      <c r="T20" s="24"/>
      <c r="U20" s="24"/>
      <c r="V20" s="24"/>
      <c r="W20" s="24"/>
      <c r="X20" s="24"/>
      <c r="Y20" s="24"/>
      <c r="Z20" s="24"/>
    </row>
    <row r="21" ht="19.15" customHeight="1">
      <c r="A21" t="s" s="138">
        <v>5486</v>
      </c>
      <c r="B21" s="149">
        <v>1</v>
      </c>
      <c r="C21" s="149">
        <v>18</v>
      </c>
      <c r="D21" t="s" s="205">
        <v>5508</v>
      </c>
      <c r="E21" t="s" s="205">
        <v>281</v>
      </c>
      <c r="F21" s="222">
        <v>35</v>
      </c>
      <c r="G21" s="149">
        <v>37</v>
      </c>
      <c r="H21" s="173">
        <f>SUM(G21-F21)</f>
        <v>2</v>
      </c>
      <c r="I21" s="167">
        <f>H21/F21</f>
        <v>0.0571428571428571</v>
      </c>
      <c r="J21" s="167">
        <f>H21/G21</f>
        <v>0.0540540540540541</v>
      </c>
      <c r="K21" s="24"/>
      <c r="L21" s="24"/>
      <c r="M21" s="24"/>
      <c r="N21" s="24"/>
      <c r="O21" s="24"/>
      <c r="P21" s="24"/>
      <c r="Q21" s="24"/>
      <c r="R21" s="24"/>
      <c r="S21" s="24"/>
      <c r="T21" s="24"/>
      <c r="U21" s="24"/>
      <c r="V21" s="24"/>
      <c r="W21" s="24"/>
      <c r="X21" s="24"/>
      <c r="Y21" s="24"/>
      <c r="Z21" s="24"/>
    </row>
    <row r="22" ht="19.15" customHeight="1">
      <c r="A22" t="s" s="138">
        <v>5486</v>
      </c>
      <c r="B22" s="149">
        <v>1</v>
      </c>
      <c r="C22" s="149">
        <v>20</v>
      </c>
      <c r="D22" t="s" s="205">
        <v>5509</v>
      </c>
      <c r="E22" t="s" s="205">
        <v>116</v>
      </c>
      <c r="F22" s="222">
        <v>22</v>
      </c>
      <c r="G22" s="149">
        <v>26</v>
      </c>
      <c r="H22" s="173">
        <f>SUM(G22-F22)</f>
        <v>4</v>
      </c>
      <c r="I22" s="167">
        <f>H22/F22</f>
        <v>0.181818181818182</v>
      </c>
      <c r="J22" s="167">
        <f>H22/G22</f>
        <v>0.153846153846154</v>
      </c>
      <c r="K22" s="24"/>
      <c r="L22" s="24"/>
      <c r="M22" s="24"/>
      <c r="N22" s="24"/>
      <c r="O22" s="24"/>
      <c r="P22" s="24"/>
      <c r="Q22" s="24"/>
      <c r="R22" s="24"/>
      <c r="S22" s="24"/>
      <c r="T22" s="24"/>
      <c r="U22" s="24"/>
      <c r="V22" s="24"/>
      <c r="W22" s="24"/>
      <c r="X22" s="24"/>
      <c r="Y22" s="24"/>
      <c r="Z22" s="24"/>
    </row>
    <row r="23" ht="19.15" customHeight="1">
      <c r="A23" t="s" s="138">
        <v>5486</v>
      </c>
      <c r="B23" s="149">
        <v>1</v>
      </c>
      <c r="C23" s="149">
        <v>17</v>
      </c>
      <c r="D23" t="s" s="205">
        <v>5510</v>
      </c>
      <c r="E23" t="s" s="205">
        <v>34</v>
      </c>
      <c r="F23" s="223">
        <v>0</v>
      </c>
      <c r="G23" s="149">
        <v>0</v>
      </c>
      <c r="H23" s="206">
        <f>SUM(G23-F23)</f>
        <v>0</v>
      </c>
      <c r="I23" s="176">
        <f>H23/F23</f>
      </c>
      <c r="J23" s="176">
        <f>H23/G23</f>
      </c>
      <c r="K23" s="174"/>
      <c r="L23" s="174"/>
      <c r="M23" s="174"/>
      <c r="N23" s="174"/>
      <c r="O23" s="174"/>
      <c r="P23" s="174"/>
      <c r="Q23" s="174"/>
      <c r="R23" s="174"/>
      <c r="S23" s="174"/>
      <c r="T23" s="174"/>
      <c r="U23" s="174"/>
      <c r="V23" s="174"/>
      <c r="W23" s="174"/>
      <c r="X23" s="174"/>
      <c r="Y23" s="174"/>
      <c r="Z23" s="174"/>
    </row>
    <row r="24" ht="19.15" customHeight="1">
      <c r="A24" s="177"/>
      <c r="B24" s="178"/>
      <c r="C24" s="178"/>
      <c r="D24" s="179"/>
      <c r="E24" s="179"/>
      <c r="F24" s="181">
        <f>SUM(F2:F23)</f>
        <v>100169</v>
      </c>
      <c r="G24" s="180">
        <f>SUM(G2:G23)</f>
        <v>108557</v>
      </c>
      <c r="H24" s="181">
        <f>SUM(H2:H23)</f>
        <v>8388</v>
      </c>
      <c r="I24" s="182">
        <f>H24/F24</f>
        <v>0.0837384819654783</v>
      </c>
      <c r="J24" s="182">
        <f>H24/G24</f>
        <v>0.07726816326906601</v>
      </c>
      <c r="K24" s="183"/>
      <c r="L24" s="183"/>
      <c r="M24" s="183"/>
      <c r="N24" s="183"/>
      <c r="O24" s="183"/>
      <c r="P24" s="183"/>
      <c r="Q24" s="183"/>
      <c r="R24" s="183"/>
      <c r="S24" s="183"/>
      <c r="T24" s="183"/>
      <c r="U24" s="183"/>
      <c r="V24" s="183"/>
      <c r="W24" s="183"/>
      <c r="X24" s="183"/>
      <c r="Y24" s="183"/>
      <c r="Z24" s="184"/>
    </row>
    <row r="25" ht="19.15" customHeight="1">
      <c r="A25" s="230"/>
      <c r="B25" s="231"/>
      <c r="C25" s="231"/>
      <c r="D25" s="232"/>
      <c r="E25" s="232"/>
      <c r="F25" s="233"/>
      <c r="G25" s="231"/>
      <c r="H25" s="234"/>
      <c r="I25" s="228"/>
      <c r="J25" s="228"/>
      <c r="K25" s="189"/>
      <c r="L25" s="189"/>
      <c r="M25" s="189"/>
      <c r="N25" s="189"/>
      <c r="O25" s="189"/>
      <c r="P25" s="189"/>
      <c r="Q25" s="189"/>
      <c r="R25" s="189"/>
      <c r="S25" s="189"/>
      <c r="T25" s="189"/>
      <c r="U25" s="189"/>
      <c r="V25" s="189"/>
      <c r="W25" s="189"/>
      <c r="X25" s="189"/>
      <c r="Y25" s="189"/>
      <c r="Z25" s="189"/>
    </row>
    <row r="26" ht="19.15" customHeight="1">
      <c r="A26" t="s" s="142">
        <v>5486</v>
      </c>
      <c r="B26" s="166">
        <v>2</v>
      </c>
      <c r="C26" s="166">
        <v>7</v>
      </c>
      <c r="D26" t="s" s="142">
        <v>5511</v>
      </c>
      <c r="E26" t="s" s="142">
        <v>84</v>
      </c>
      <c r="F26" s="229">
        <v>39695</v>
      </c>
      <c r="G26" s="166">
        <v>45443</v>
      </c>
      <c r="H26" s="155">
        <f>SUM(G26-F26)</f>
        <v>5748</v>
      </c>
      <c r="I26" s="167">
        <f>H26/F26</f>
        <v>0.144804131502708</v>
      </c>
      <c r="J26" s="167">
        <f>H26/G26</f>
        <v>0.126488127984508</v>
      </c>
      <c r="K26" s="24"/>
      <c r="L26" s="24"/>
      <c r="M26" s="24"/>
      <c r="N26" s="24"/>
      <c r="O26" s="24"/>
      <c r="P26" s="24"/>
      <c r="Q26" s="24"/>
      <c r="R26" s="24"/>
      <c r="S26" s="24"/>
      <c r="T26" s="24"/>
      <c r="U26" s="24"/>
      <c r="V26" s="24"/>
      <c r="W26" s="24"/>
      <c r="X26" s="24"/>
      <c r="Y26" s="24"/>
      <c r="Z26" s="24"/>
    </row>
    <row r="27" ht="19.15" customHeight="1">
      <c r="A27" t="s" s="145">
        <v>5486</v>
      </c>
      <c r="B27" s="168">
        <v>2</v>
      </c>
      <c r="C27" s="168">
        <v>2</v>
      </c>
      <c r="D27" t="s" s="145">
        <v>5512</v>
      </c>
      <c r="E27" t="s" s="145">
        <v>22</v>
      </c>
      <c r="F27" s="212">
        <v>19340</v>
      </c>
      <c r="G27" s="168">
        <v>22752</v>
      </c>
      <c r="H27" s="155">
        <f>SUM(G27-F27)</f>
        <v>3412</v>
      </c>
      <c r="I27" s="167">
        <f>H27/F27</f>
        <v>0.176421923474664</v>
      </c>
      <c r="J27" s="167">
        <f>H27/G27</f>
        <v>0.149964838255977</v>
      </c>
      <c r="K27" s="24"/>
      <c r="L27" s="24"/>
      <c r="M27" s="24"/>
      <c r="N27" s="24"/>
      <c r="O27" s="24"/>
      <c r="P27" s="24"/>
      <c r="Q27" s="24"/>
      <c r="R27" s="24"/>
      <c r="S27" s="24"/>
      <c r="T27" s="24"/>
      <c r="U27" s="24"/>
      <c r="V27" s="24"/>
      <c r="W27" s="24"/>
      <c r="X27" s="24"/>
      <c r="Y27" s="24"/>
      <c r="Z27" s="24"/>
    </row>
    <row r="28" ht="19.15" customHeight="1">
      <c r="A28" t="s" s="145">
        <v>5486</v>
      </c>
      <c r="B28" s="168">
        <v>2</v>
      </c>
      <c r="C28" s="168">
        <v>3</v>
      </c>
      <c r="D28" t="s" s="145">
        <v>5513</v>
      </c>
      <c r="E28" t="s" s="145">
        <v>20</v>
      </c>
      <c r="F28" s="212">
        <v>17139</v>
      </c>
      <c r="G28" s="168">
        <v>19864</v>
      </c>
      <c r="H28" s="155">
        <f>SUM(G28-F28)</f>
        <v>2725</v>
      </c>
      <c r="I28" s="167">
        <f>H28/F28</f>
        <v>0.15899410700741</v>
      </c>
      <c r="J28" s="167">
        <f>H28/G28</f>
        <v>0.137182843334676</v>
      </c>
      <c r="K28" s="24"/>
      <c r="L28" s="24"/>
      <c r="M28" s="24"/>
      <c r="N28" s="24"/>
      <c r="O28" s="24"/>
      <c r="P28" s="24"/>
      <c r="Q28" s="24"/>
      <c r="R28" s="24"/>
      <c r="S28" s="24"/>
      <c r="T28" s="24"/>
      <c r="U28" s="24"/>
      <c r="V28" s="24"/>
      <c r="W28" s="24"/>
      <c r="X28" s="24"/>
      <c r="Y28" s="24"/>
      <c r="Z28" s="24"/>
    </row>
    <row r="29" ht="19.15" customHeight="1">
      <c r="A29" t="s" s="145">
        <v>5486</v>
      </c>
      <c r="B29" s="168">
        <v>2</v>
      </c>
      <c r="C29" s="168">
        <v>4</v>
      </c>
      <c r="D29" t="s" s="145">
        <v>5514</v>
      </c>
      <c r="E29" t="s" s="145">
        <v>26</v>
      </c>
      <c r="F29" s="212">
        <v>8158</v>
      </c>
      <c r="G29" s="168">
        <v>9220</v>
      </c>
      <c r="H29" s="155">
        <f>SUM(G29-F29)</f>
        <v>1062</v>
      </c>
      <c r="I29" s="167">
        <f>H29/F29</f>
        <v>0.130178965432704</v>
      </c>
      <c r="J29" s="167">
        <f>H29/G29</f>
        <v>0.115184381778742</v>
      </c>
      <c r="K29" s="24"/>
      <c r="L29" s="24"/>
      <c r="M29" s="24"/>
      <c r="N29" s="24"/>
      <c r="O29" s="24"/>
      <c r="P29" s="24"/>
      <c r="Q29" s="24"/>
      <c r="R29" s="24"/>
      <c r="S29" s="24"/>
      <c r="T29" s="24"/>
      <c r="U29" s="24"/>
      <c r="V29" s="24"/>
      <c r="W29" s="24"/>
      <c r="X29" s="24"/>
      <c r="Y29" s="24"/>
      <c r="Z29" s="24"/>
    </row>
    <row r="30" ht="19.15" customHeight="1">
      <c r="A30" t="s" s="145">
        <v>5486</v>
      </c>
      <c r="B30" s="168">
        <v>2</v>
      </c>
      <c r="C30" s="168">
        <v>1</v>
      </c>
      <c r="D30" t="s" s="145">
        <v>5515</v>
      </c>
      <c r="E30" t="s" s="145">
        <v>17</v>
      </c>
      <c r="F30" s="212">
        <v>7063</v>
      </c>
      <c r="G30" s="168">
        <v>8560</v>
      </c>
      <c r="H30" s="155">
        <f>SUM(G30-F30)</f>
        <v>1497</v>
      </c>
      <c r="I30" s="167">
        <f>H30/F30</f>
        <v>0.211949596488744</v>
      </c>
      <c r="J30" s="167">
        <f>H30/G30</f>
        <v>0.174883177570093</v>
      </c>
      <c r="K30" s="24"/>
      <c r="L30" s="24"/>
      <c r="M30" s="24"/>
      <c r="N30" s="24"/>
      <c r="O30" s="24"/>
      <c r="P30" s="24"/>
      <c r="Q30" s="24"/>
      <c r="R30" s="24"/>
      <c r="S30" s="24"/>
      <c r="T30" s="24"/>
      <c r="U30" s="24"/>
      <c r="V30" s="24"/>
      <c r="W30" s="24"/>
      <c r="X30" s="24"/>
      <c r="Y30" s="24"/>
      <c r="Z30" s="24"/>
    </row>
    <row r="31" ht="19.15" customHeight="1">
      <c r="A31" t="s" s="145">
        <v>5486</v>
      </c>
      <c r="B31" s="168">
        <v>2</v>
      </c>
      <c r="C31" s="168">
        <v>8</v>
      </c>
      <c r="D31" t="s" s="145">
        <v>5516</v>
      </c>
      <c r="E31" t="s" s="145">
        <v>28</v>
      </c>
      <c r="F31" s="212">
        <v>2480</v>
      </c>
      <c r="G31" s="168">
        <v>3164</v>
      </c>
      <c r="H31" s="155">
        <f>SUM(G31-F31)</f>
        <v>684</v>
      </c>
      <c r="I31" s="167">
        <f>H31/F31</f>
        <v>0.275806451612903</v>
      </c>
      <c r="J31" s="167">
        <f>H31/G31</f>
        <v>0.216182048040455</v>
      </c>
      <c r="K31" s="24"/>
      <c r="L31" s="24"/>
      <c r="M31" s="24"/>
      <c r="N31" s="24"/>
      <c r="O31" s="24"/>
      <c r="P31" s="24"/>
      <c r="Q31" s="24"/>
      <c r="R31" s="24"/>
      <c r="S31" s="24"/>
      <c r="T31" s="24"/>
      <c r="U31" s="24"/>
      <c r="V31" s="24"/>
      <c r="W31" s="24"/>
      <c r="X31" s="24"/>
      <c r="Y31" s="24"/>
      <c r="Z31" s="24"/>
    </row>
    <row r="32" ht="19.15" customHeight="1">
      <c r="A32" t="s" s="145">
        <v>5486</v>
      </c>
      <c r="B32" s="168">
        <v>2</v>
      </c>
      <c r="C32" s="168">
        <v>6</v>
      </c>
      <c r="D32" t="s" s="145">
        <v>5517</v>
      </c>
      <c r="E32" t="s" s="145">
        <v>101</v>
      </c>
      <c r="F32" s="212">
        <v>487</v>
      </c>
      <c r="G32" s="168">
        <v>559</v>
      </c>
      <c r="H32" s="155">
        <f>SUM(G32-F32)</f>
        <v>72</v>
      </c>
      <c r="I32" s="167">
        <f>H32/F32</f>
        <v>0.147843942505133</v>
      </c>
      <c r="J32" s="167">
        <f>H32/G32</f>
        <v>0.128801431127013</v>
      </c>
      <c r="K32" s="24"/>
      <c r="L32" s="24"/>
      <c r="M32" s="24"/>
      <c r="N32" s="24"/>
      <c r="O32" s="24"/>
      <c r="P32" s="24"/>
      <c r="Q32" s="24"/>
      <c r="R32" s="24"/>
      <c r="S32" s="24"/>
      <c r="T32" s="24"/>
      <c r="U32" s="24"/>
      <c r="V32" s="24"/>
      <c r="W32" s="24"/>
      <c r="X32" s="24"/>
      <c r="Y32" s="24"/>
      <c r="Z32" s="24"/>
    </row>
    <row r="33" ht="19.15" customHeight="1">
      <c r="A33" t="s" s="145">
        <v>5486</v>
      </c>
      <c r="B33" s="168">
        <v>2</v>
      </c>
      <c r="C33" s="168">
        <v>11</v>
      </c>
      <c r="D33" t="s" s="145">
        <v>5518</v>
      </c>
      <c r="E33" t="s" s="145">
        <v>24</v>
      </c>
      <c r="F33" s="212">
        <v>346</v>
      </c>
      <c r="G33" s="168">
        <v>373</v>
      </c>
      <c r="H33" s="155">
        <f>SUM(G33-F33)</f>
        <v>27</v>
      </c>
      <c r="I33" s="167">
        <f>H33/F33</f>
        <v>0.0780346820809249</v>
      </c>
      <c r="J33" s="167">
        <f>H33/G33</f>
        <v>0.0723860589812332</v>
      </c>
      <c r="K33" s="24"/>
      <c r="L33" s="24"/>
      <c r="M33" s="24"/>
      <c r="N33" s="24"/>
      <c r="O33" s="24"/>
      <c r="P33" s="24"/>
      <c r="Q33" s="24"/>
      <c r="R33" s="24"/>
      <c r="S33" s="24"/>
      <c r="T33" s="24"/>
      <c r="U33" s="24"/>
      <c r="V33" s="24"/>
      <c r="W33" s="24"/>
      <c r="X33" s="24"/>
      <c r="Y33" s="24"/>
      <c r="Z33" s="24"/>
    </row>
    <row r="34" ht="19.15" customHeight="1">
      <c r="A34" t="s" s="145">
        <v>5486</v>
      </c>
      <c r="B34" s="168">
        <v>2</v>
      </c>
      <c r="C34" s="168">
        <v>5</v>
      </c>
      <c r="D34" t="s" s="145">
        <v>5519</v>
      </c>
      <c r="E34" t="s" s="145">
        <v>30</v>
      </c>
      <c r="F34" s="212">
        <v>280</v>
      </c>
      <c r="G34" s="168">
        <v>347</v>
      </c>
      <c r="H34" s="155">
        <f>SUM(G34-F34)</f>
        <v>67</v>
      </c>
      <c r="I34" s="167">
        <f>H34/F34</f>
        <v>0.239285714285714</v>
      </c>
      <c r="J34" s="167">
        <f>H34/G34</f>
        <v>0.193083573487032</v>
      </c>
      <c r="K34" s="24"/>
      <c r="L34" s="24"/>
      <c r="M34" s="24"/>
      <c r="N34" s="24"/>
      <c r="O34" s="24"/>
      <c r="P34" s="24"/>
      <c r="Q34" s="24"/>
      <c r="R34" s="24"/>
      <c r="S34" s="24"/>
      <c r="T34" s="24"/>
      <c r="U34" s="24"/>
      <c r="V34" s="24"/>
      <c r="W34" s="24"/>
      <c r="X34" s="24"/>
      <c r="Y34" s="24"/>
      <c r="Z34" s="24"/>
    </row>
    <row r="35" ht="19.15" customHeight="1">
      <c r="A35" t="s" s="145">
        <v>5486</v>
      </c>
      <c r="B35" s="168">
        <v>2</v>
      </c>
      <c r="C35" s="168">
        <v>15</v>
      </c>
      <c r="D35" t="s" s="145">
        <v>5520</v>
      </c>
      <c r="E35" t="s" s="145">
        <v>48</v>
      </c>
      <c r="F35" s="212">
        <v>268</v>
      </c>
      <c r="G35" s="168">
        <v>300</v>
      </c>
      <c r="H35" s="155">
        <f>SUM(G35-F35)</f>
        <v>32</v>
      </c>
      <c r="I35" s="167">
        <f>H35/F35</f>
        <v>0.119402985074627</v>
      </c>
      <c r="J35" s="167">
        <f>H35/G35</f>
        <v>0.106666666666667</v>
      </c>
      <c r="K35" s="24"/>
      <c r="L35" s="24"/>
      <c r="M35" s="24"/>
      <c r="N35" s="24"/>
      <c r="O35" s="24"/>
      <c r="P35" s="24"/>
      <c r="Q35" s="24"/>
      <c r="R35" s="24"/>
      <c r="S35" s="24"/>
      <c r="T35" s="24"/>
      <c r="U35" s="24"/>
      <c r="V35" s="24"/>
      <c r="W35" s="24"/>
      <c r="X35" s="24"/>
      <c r="Y35" s="24"/>
      <c r="Z35" s="24"/>
    </row>
    <row r="36" ht="19.15" customHeight="1">
      <c r="A36" t="s" s="145">
        <v>5486</v>
      </c>
      <c r="B36" s="168">
        <v>2</v>
      </c>
      <c r="C36" s="168">
        <v>10</v>
      </c>
      <c r="D36" t="s" s="145">
        <v>5521</v>
      </c>
      <c r="E36" t="s" s="145">
        <v>38</v>
      </c>
      <c r="F36" s="212">
        <v>232</v>
      </c>
      <c r="G36" s="168">
        <v>276</v>
      </c>
      <c r="H36" s="155">
        <f>SUM(G36-F36)</f>
        <v>44</v>
      </c>
      <c r="I36" s="167">
        <f>H36/F36</f>
        <v>0.189655172413793</v>
      </c>
      <c r="J36" s="167">
        <f>H36/G36</f>
        <v>0.159420289855072</v>
      </c>
      <c r="K36" s="24"/>
      <c r="L36" s="24"/>
      <c r="M36" s="24"/>
      <c r="N36" s="24"/>
      <c r="O36" s="24"/>
      <c r="P36" s="24"/>
      <c r="Q36" s="24"/>
      <c r="R36" s="24"/>
      <c r="S36" s="24"/>
      <c r="T36" s="24"/>
      <c r="U36" s="24"/>
      <c r="V36" s="24"/>
      <c r="W36" s="24"/>
      <c r="X36" s="24"/>
      <c r="Y36" s="24"/>
      <c r="Z36" s="24"/>
    </row>
    <row r="37" ht="19.15" customHeight="1">
      <c r="A37" t="s" s="145">
        <v>5486</v>
      </c>
      <c r="B37" s="168">
        <v>2</v>
      </c>
      <c r="C37" s="168">
        <v>14</v>
      </c>
      <c r="D37" t="s" s="145">
        <v>5522</v>
      </c>
      <c r="E37" t="s" s="145">
        <v>36</v>
      </c>
      <c r="F37" s="212">
        <v>139</v>
      </c>
      <c r="G37" s="168">
        <v>169</v>
      </c>
      <c r="H37" s="155">
        <f>SUM(G37-F37)</f>
        <v>30</v>
      </c>
      <c r="I37" s="167">
        <f>H37/F37</f>
        <v>0.215827338129496</v>
      </c>
      <c r="J37" s="167">
        <f>H37/G37</f>
        <v>0.177514792899408</v>
      </c>
      <c r="K37" s="24"/>
      <c r="L37" s="24"/>
      <c r="M37" s="24"/>
      <c r="N37" s="24"/>
      <c r="O37" s="24"/>
      <c r="P37" s="24"/>
      <c r="Q37" s="24"/>
      <c r="R37" s="24"/>
      <c r="S37" s="24"/>
      <c r="T37" s="24"/>
      <c r="U37" s="24"/>
      <c r="V37" s="24"/>
      <c r="W37" s="24"/>
      <c r="X37" s="24"/>
      <c r="Y37" s="24"/>
      <c r="Z37" s="24"/>
    </row>
    <row r="38" ht="19.15" customHeight="1">
      <c r="A38" t="s" s="145">
        <v>5486</v>
      </c>
      <c r="B38" s="168">
        <v>2</v>
      </c>
      <c r="C38" s="168">
        <v>9</v>
      </c>
      <c r="D38" t="s" s="145">
        <v>5523</v>
      </c>
      <c r="E38" t="s" s="145">
        <v>44</v>
      </c>
      <c r="F38" s="212">
        <v>101</v>
      </c>
      <c r="G38" s="168">
        <v>131</v>
      </c>
      <c r="H38" s="155">
        <f>SUM(G38-F38)</f>
        <v>30</v>
      </c>
      <c r="I38" s="167">
        <f>H38/F38</f>
        <v>0.297029702970297</v>
      </c>
      <c r="J38" s="167">
        <f>H38/G38</f>
        <v>0.229007633587786</v>
      </c>
      <c r="K38" s="24"/>
      <c r="L38" s="24"/>
      <c r="M38" s="24"/>
      <c r="N38" s="24"/>
      <c r="O38" s="24"/>
      <c r="P38" s="24"/>
      <c r="Q38" s="24"/>
      <c r="R38" s="24"/>
      <c r="S38" s="24"/>
      <c r="T38" s="24"/>
      <c r="U38" s="24"/>
      <c r="V38" s="24"/>
      <c r="W38" s="24"/>
      <c r="X38" s="24"/>
      <c r="Y38" s="24"/>
      <c r="Z38" s="24"/>
    </row>
    <row r="39" ht="19.15" customHeight="1">
      <c r="A39" t="s" s="145">
        <v>5486</v>
      </c>
      <c r="B39" s="168">
        <v>2</v>
      </c>
      <c r="C39" s="168">
        <v>22</v>
      </c>
      <c r="D39" t="s" s="145">
        <v>5524</v>
      </c>
      <c r="E39" t="s" s="145">
        <v>40</v>
      </c>
      <c r="F39" s="212">
        <v>79</v>
      </c>
      <c r="G39" s="168">
        <v>90</v>
      </c>
      <c r="H39" s="155">
        <f>SUM(G39-F39)</f>
        <v>11</v>
      </c>
      <c r="I39" s="167">
        <f>H39/F39</f>
        <v>0.139240506329114</v>
      </c>
      <c r="J39" s="167">
        <f>H39/G39</f>
        <v>0.122222222222222</v>
      </c>
      <c r="K39" s="24"/>
      <c r="L39" s="24"/>
      <c r="M39" s="24"/>
      <c r="N39" s="24"/>
      <c r="O39" s="24"/>
      <c r="P39" s="24"/>
      <c r="Q39" s="24"/>
      <c r="R39" s="24"/>
      <c r="S39" s="24"/>
      <c r="T39" s="24"/>
      <c r="U39" s="24"/>
      <c r="V39" s="24"/>
      <c r="W39" s="24"/>
      <c r="X39" s="24"/>
      <c r="Y39" s="24"/>
      <c r="Z39" s="24"/>
    </row>
    <row r="40" ht="19.15" customHeight="1">
      <c r="A40" t="s" s="145">
        <v>5486</v>
      </c>
      <c r="B40" s="168">
        <v>2</v>
      </c>
      <c r="C40" s="168">
        <v>17</v>
      </c>
      <c r="D40" t="s" s="145">
        <v>5525</v>
      </c>
      <c r="E40" t="s" s="145">
        <v>106</v>
      </c>
      <c r="F40" s="212">
        <v>69</v>
      </c>
      <c r="G40" s="168">
        <v>88</v>
      </c>
      <c r="H40" s="155">
        <f>SUM(G40-F40)</f>
        <v>19</v>
      </c>
      <c r="I40" s="167">
        <f>H40/F40</f>
        <v>0.27536231884058</v>
      </c>
      <c r="J40" s="167">
        <f>H40/G40</f>
        <v>0.215909090909091</v>
      </c>
      <c r="K40" s="24"/>
      <c r="L40" s="24"/>
      <c r="M40" s="24"/>
      <c r="N40" s="24"/>
      <c r="O40" s="24"/>
      <c r="P40" s="24"/>
      <c r="Q40" s="24"/>
      <c r="R40" s="24"/>
      <c r="S40" s="24"/>
      <c r="T40" s="24"/>
      <c r="U40" s="24"/>
      <c r="V40" s="24"/>
      <c r="W40" s="24"/>
      <c r="X40" s="24"/>
      <c r="Y40" s="24"/>
      <c r="Z40" s="24"/>
    </row>
    <row r="41" ht="19.15" customHeight="1">
      <c r="A41" t="s" s="145">
        <v>5486</v>
      </c>
      <c r="B41" s="168">
        <v>2</v>
      </c>
      <c r="C41" s="168">
        <v>24</v>
      </c>
      <c r="D41" t="s" s="145">
        <v>5526</v>
      </c>
      <c r="E41" t="s" s="145">
        <v>147</v>
      </c>
      <c r="F41" s="212">
        <v>70</v>
      </c>
      <c r="G41" s="168">
        <v>77</v>
      </c>
      <c r="H41" s="155">
        <f>SUM(G41-F41)</f>
        <v>7</v>
      </c>
      <c r="I41" s="167">
        <f>H41/F41</f>
        <v>0.1</v>
      </c>
      <c r="J41" s="167">
        <f>H41/G41</f>
        <v>0.0909090909090909</v>
      </c>
      <c r="K41" s="24"/>
      <c r="L41" s="24"/>
      <c r="M41" s="24"/>
      <c r="N41" s="24"/>
      <c r="O41" s="24"/>
      <c r="P41" s="24"/>
      <c r="Q41" s="24"/>
      <c r="R41" s="24"/>
      <c r="S41" s="24"/>
      <c r="T41" s="24"/>
      <c r="U41" s="24"/>
      <c r="V41" s="24"/>
      <c r="W41" s="24"/>
      <c r="X41" s="24"/>
      <c r="Y41" s="24"/>
      <c r="Z41" s="24"/>
    </row>
    <row r="42" ht="19.15" customHeight="1">
      <c r="A42" t="s" s="145">
        <v>5486</v>
      </c>
      <c r="B42" s="168">
        <v>2</v>
      </c>
      <c r="C42" s="168">
        <v>25</v>
      </c>
      <c r="D42" t="s" s="145">
        <v>5527</v>
      </c>
      <c r="E42" t="s" s="145">
        <v>119</v>
      </c>
      <c r="F42" s="212">
        <v>66</v>
      </c>
      <c r="G42" s="168">
        <v>77</v>
      </c>
      <c r="H42" s="155">
        <f>SUM(G42-F42)</f>
        <v>11</v>
      </c>
      <c r="I42" s="167">
        <f>H42/F42</f>
        <v>0.166666666666667</v>
      </c>
      <c r="J42" s="167">
        <f>H42/G42</f>
        <v>0.142857142857143</v>
      </c>
      <c r="K42" s="24"/>
      <c r="L42" s="24"/>
      <c r="M42" s="24"/>
      <c r="N42" s="24"/>
      <c r="O42" s="24"/>
      <c r="P42" s="24"/>
      <c r="Q42" s="24"/>
      <c r="R42" s="24"/>
      <c r="S42" s="24"/>
      <c r="T42" s="24"/>
      <c r="U42" s="24"/>
      <c r="V42" s="24"/>
      <c r="W42" s="24"/>
      <c r="X42" s="24"/>
      <c r="Y42" s="24"/>
      <c r="Z42" s="24"/>
    </row>
    <row r="43" ht="19.15" customHeight="1">
      <c r="A43" t="s" s="145">
        <v>5486</v>
      </c>
      <c r="B43" s="168">
        <v>2</v>
      </c>
      <c r="C43" s="168">
        <v>12</v>
      </c>
      <c r="D43" t="s" s="145">
        <v>5638</v>
      </c>
      <c r="E43" t="s" s="145">
        <v>76</v>
      </c>
      <c r="F43" s="212">
        <v>55</v>
      </c>
      <c r="G43" s="168">
        <v>76</v>
      </c>
      <c r="H43" s="155">
        <f>SUM(G43-F43)</f>
        <v>21</v>
      </c>
      <c r="I43" s="167">
        <f>H43/F43</f>
        <v>0.381818181818182</v>
      </c>
      <c r="J43" s="167">
        <f>H43/G43</f>
        <v>0.276315789473684</v>
      </c>
      <c r="K43" s="24"/>
      <c r="L43" s="24"/>
      <c r="M43" s="24"/>
      <c r="N43" s="24"/>
      <c r="O43" s="24"/>
      <c r="P43" s="24"/>
      <c r="Q43" s="24"/>
      <c r="R43" s="24"/>
      <c r="S43" s="24"/>
      <c r="T43" s="24"/>
      <c r="U43" s="24"/>
      <c r="V43" s="24"/>
      <c r="W43" s="24"/>
      <c r="X43" s="24"/>
      <c r="Y43" s="24"/>
      <c r="Z43" s="24"/>
    </row>
    <row r="44" ht="19.15" customHeight="1">
      <c r="A44" t="s" s="145">
        <v>5486</v>
      </c>
      <c r="B44" s="168">
        <v>2</v>
      </c>
      <c r="C44" s="168">
        <v>18</v>
      </c>
      <c r="D44" t="s" s="145">
        <v>5528</v>
      </c>
      <c r="E44" t="s" s="145">
        <v>60</v>
      </c>
      <c r="F44" s="212">
        <v>59</v>
      </c>
      <c r="G44" s="168">
        <v>71</v>
      </c>
      <c r="H44" s="155">
        <f>SUM(G44-F44)</f>
        <v>12</v>
      </c>
      <c r="I44" s="167">
        <f>H44/F44</f>
        <v>0.203389830508475</v>
      </c>
      <c r="J44" s="167">
        <f>H44/G44</f>
        <v>0.169014084507042</v>
      </c>
      <c r="K44" s="24"/>
      <c r="L44" s="24"/>
      <c r="M44" s="24"/>
      <c r="N44" s="24"/>
      <c r="O44" s="24"/>
      <c r="P44" s="24"/>
      <c r="Q44" s="24"/>
      <c r="R44" s="24"/>
      <c r="S44" s="24"/>
      <c r="T44" s="24"/>
      <c r="U44" s="24"/>
      <c r="V44" s="24"/>
      <c r="W44" s="24"/>
      <c r="X44" s="24"/>
      <c r="Y44" s="24"/>
      <c r="Z44" s="24"/>
    </row>
    <row r="45" ht="19.15" customHeight="1">
      <c r="A45" t="s" s="145">
        <v>5486</v>
      </c>
      <c r="B45" s="168">
        <v>2</v>
      </c>
      <c r="C45" s="168">
        <v>23</v>
      </c>
      <c r="D45" t="s" s="145">
        <v>5529</v>
      </c>
      <c r="E45" t="s" s="145">
        <v>281</v>
      </c>
      <c r="F45" s="212">
        <v>65</v>
      </c>
      <c r="G45" s="168">
        <v>71</v>
      </c>
      <c r="H45" s="155">
        <f>SUM(G45-F45)</f>
        <v>6</v>
      </c>
      <c r="I45" s="167">
        <f>H45/F45</f>
        <v>0.0923076923076923</v>
      </c>
      <c r="J45" s="167">
        <f>H45/G45</f>
        <v>0.0845070422535211</v>
      </c>
      <c r="K45" s="24"/>
      <c r="L45" s="24"/>
      <c r="M45" s="24"/>
      <c r="N45" s="24"/>
      <c r="O45" s="24"/>
      <c r="P45" s="24"/>
      <c r="Q45" s="24"/>
      <c r="R45" s="24"/>
      <c r="S45" s="24"/>
      <c r="T45" s="24"/>
      <c r="U45" s="24"/>
      <c r="V45" s="24"/>
      <c r="W45" s="24"/>
      <c r="X45" s="24"/>
      <c r="Y45" s="24"/>
      <c r="Z45" s="24"/>
    </row>
    <row r="46" ht="19.15" customHeight="1">
      <c r="A46" t="s" s="145">
        <v>5486</v>
      </c>
      <c r="B46" s="168">
        <v>2</v>
      </c>
      <c r="C46" s="168">
        <v>21</v>
      </c>
      <c r="D46" t="s" s="145">
        <v>5530</v>
      </c>
      <c r="E46" t="s" s="145">
        <v>116</v>
      </c>
      <c r="F46" s="212">
        <v>61</v>
      </c>
      <c r="G46" s="168">
        <v>70</v>
      </c>
      <c r="H46" s="155">
        <f>SUM(G46-F46)</f>
        <v>9</v>
      </c>
      <c r="I46" s="167">
        <f>H46/F46</f>
        <v>0.147540983606557</v>
      </c>
      <c r="J46" s="167">
        <f>H46/G46</f>
        <v>0.128571428571429</v>
      </c>
      <c r="K46" s="24"/>
      <c r="L46" s="24"/>
      <c r="M46" s="24"/>
      <c r="N46" s="24"/>
      <c r="O46" s="24"/>
      <c r="P46" s="24"/>
      <c r="Q46" s="24"/>
      <c r="R46" s="24"/>
      <c r="S46" s="24"/>
      <c r="T46" s="24"/>
      <c r="U46" s="24"/>
      <c r="V46" s="24"/>
      <c r="W46" s="24"/>
      <c r="X46" s="24"/>
      <c r="Y46" s="24"/>
      <c r="Z46" s="24"/>
    </row>
    <row r="47" ht="19.15" customHeight="1">
      <c r="A47" t="s" s="145">
        <v>5486</v>
      </c>
      <c r="B47" s="168">
        <v>2</v>
      </c>
      <c r="C47" s="168">
        <v>20</v>
      </c>
      <c r="D47" t="s" s="145">
        <v>5531</v>
      </c>
      <c r="E47" t="s" s="145">
        <v>248</v>
      </c>
      <c r="F47" s="212">
        <v>59</v>
      </c>
      <c r="G47" s="168">
        <v>63</v>
      </c>
      <c r="H47" s="155">
        <f>SUM(G47-F47)</f>
        <v>4</v>
      </c>
      <c r="I47" s="167">
        <f>H47/F47</f>
        <v>0.0677966101694915</v>
      </c>
      <c r="J47" s="167">
        <f>H47/G47</f>
        <v>0.0634920634920635</v>
      </c>
      <c r="K47" s="24"/>
      <c r="L47" s="24"/>
      <c r="M47" s="24"/>
      <c r="N47" s="24"/>
      <c r="O47" s="24"/>
      <c r="P47" s="24"/>
      <c r="Q47" s="24"/>
      <c r="R47" s="24"/>
      <c r="S47" s="24"/>
      <c r="T47" s="24"/>
      <c r="U47" s="24"/>
      <c r="V47" s="24"/>
      <c r="W47" s="24"/>
      <c r="X47" s="24"/>
      <c r="Y47" s="24"/>
      <c r="Z47" s="24"/>
    </row>
    <row r="48" ht="19.15" customHeight="1">
      <c r="A48" t="s" s="145">
        <v>5486</v>
      </c>
      <c r="B48" s="168">
        <v>2</v>
      </c>
      <c r="C48" s="168">
        <v>16</v>
      </c>
      <c r="D48" t="s" s="145">
        <v>5532</v>
      </c>
      <c r="E48" t="s" s="145">
        <v>66</v>
      </c>
      <c r="F48" s="212">
        <v>33</v>
      </c>
      <c r="G48" s="168">
        <v>39</v>
      </c>
      <c r="H48" s="155">
        <f>SUM(G48-F48)</f>
        <v>6</v>
      </c>
      <c r="I48" s="167">
        <f>H48/F48</f>
        <v>0.181818181818182</v>
      </c>
      <c r="J48" s="167">
        <f>H48/G48</f>
        <v>0.153846153846154</v>
      </c>
      <c r="K48" s="24"/>
      <c r="L48" s="24"/>
      <c r="M48" s="24"/>
      <c r="N48" s="24"/>
      <c r="O48" s="24"/>
      <c r="P48" s="24"/>
      <c r="Q48" s="24"/>
      <c r="R48" s="24"/>
      <c r="S48" s="24"/>
      <c r="T48" s="24"/>
      <c r="U48" s="24"/>
      <c r="V48" s="24"/>
      <c r="W48" s="24"/>
      <c r="X48" s="24"/>
      <c r="Y48" s="24"/>
      <c r="Z48" s="24"/>
    </row>
    <row r="49" ht="19.15" customHeight="1">
      <c r="A49" t="s" s="145">
        <v>5486</v>
      </c>
      <c r="B49" s="168">
        <v>2</v>
      </c>
      <c r="C49" s="168">
        <v>13</v>
      </c>
      <c r="D49" t="s" s="145">
        <v>5533</v>
      </c>
      <c r="E49" t="s" s="145">
        <v>380</v>
      </c>
      <c r="F49" s="155">
        <v>0</v>
      </c>
      <c r="G49" s="168">
        <v>0</v>
      </c>
      <c r="H49" s="155">
        <f>SUM(G49-F49)</f>
        <v>0</v>
      </c>
      <c r="I49" s="207">
        <f>H49/F49</f>
      </c>
      <c r="J49" s="207">
        <f>H49/G49</f>
      </c>
      <c r="K49" s="24"/>
      <c r="L49" s="24"/>
      <c r="M49" s="24"/>
      <c r="N49" s="24"/>
      <c r="O49" s="24"/>
      <c r="P49" s="24"/>
      <c r="Q49" s="24"/>
      <c r="R49" s="24"/>
      <c r="S49" s="24"/>
      <c r="T49" s="24"/>
      <c r="U49" s="24"/>
      <c r="V49" s="24"/>
      <c r="W49" s="24"/>
      <c r="X49" s="24"/>
      <c r="Y49" s="24"/>
      <c r="Z49" s="24"/>
    </row>
    <row r="50" ht="19.15" customHeight="1">
      <c r="A50" t="s" s="145">
        <v>5486</v>
      </c>
      <c r="B50" s="168">
        <v>2</v>
      </c>
      <c r="C50" s="168">
        <v>19</v>
      </c>
      <c r="D50" t="s" s="145">
        <v>5534</v>
      </c>
      <c r="E50" t="s" s="145">
        <v>34</v>
      </c>
      <c r="F50" s="155">
        <v>0</v>
      </c>
      <c r="G50" s="168">
        <v>0</v>
      </c>
      <c r="H50" s="155">
        <f>SUM(G50-F50)</f>
        <v>0</v>
      </c>
      <c r="I50" s="207">
        <f>H50/F50</f>
      </c>
      <c r="J50" s="207">
        <f>H50/G50</f>
      </c>
      <c r="K50" s="24"/>
      <c r="L50" s="24"/>
      <c r="M50" s="24"/>
      <c r="N50" s="24"/>
      <c r="O50" s="24"/>
      <c r="P50" s="24"/>
      <c r="Q50" s="24"/>
      <c r="R50" s="24"/>
      <c r="S50" s="24"/>
      <c r="T50" s="24"/>
      <c r="U50" s="24"/>
      <c r="V50" s="24"/>
      <c r="W50" s="24"/>
      <c r="X50" s="24"/>
      <c r="Y50" s="24"/>
      <c r="Z50" s="24"/>
    </row>
    <row r="51" ht="19.15" customHeight="1">
      <c r="A51" t="s" s="137">
        <v>5486</v>
      </c>
      <c r="B51" s="170">
        <v>2</v>
      </c>
      <c r="C51" s="170">
        <v>26</v>
      </c>
      <c r="D51" t="s" s="137">
        <v>5535</v>
      </c>
      <c r="E51" t="s" s="137">
        <v>78</v>
      </c>
      <c r="F51" s="175">
        <v>0</v>
      </c>
      <c r="G51" s="170">
        <v>0</v>
      </c>
      <c r="H51" s="175">
        <f>SUM(G51-F51)</f>
        <v>0</v>
      </c>
      <c r="I51" s="176">
        <f>H51/F51</f>
      </c>
      <c r="J51" s="176">
        <f>H51/G51</f>
      </c>
      <c r="K51" s="174"/>
      <c r="L51" s="174"/>
      <c r="M51" s="174"/>
      <c r="N51" s="174"/>
      <c r="O51" s="174"/>
      <c r="P51" s="174"/>
      <c r="Q51" s="174"/>
      <c r="R51" s="174"/>
      <c r="S51" s="174"/>
      <c r="T51" s="174"/>
      <c r="U51" s="174"/>
      <c r="V51" s="174"/>
      <c r="W51" s="174"/>
      <c r="X51" s="174"/>
      <c r="Y51" s="174"/>
      <c r="Z51" s="174"/>
    </row>
    <row r="52" ht="19.15" customHeight="1">
      <c r="A52" s="177"/>
      <c r="B52" s="178"/>
      <c r="C52" s="178"/>
      <c r="D52" s="179"/>
      <c r="E52" s="179"/>
      <c r="F52" s="210">
        <f>SUM(F26:F51)</f>
        <v>96344</v>
      </c>
      <c r="G52" s="180">
        <f>SUM(G26:G51)</f>
        <v>111880</v>
      </c>
      <c r="H52" s="181">
        <f>SUM(H26:H51)</f>
        <v>15536</v>
      </c>
      <c r="I52" s="182">
        <f>H52/F52</f>
        <v>0.161255501120983</v>
      </c>
      <c r="J52" s="182">
        <f>H52/G52</f>
        <v>0.138863067572399</v>
      </c>
      <c r="K52" s="183"/>
      <c r="L52" s="183"/>
      <c r="M52" s="183"/>
      <c r="N52" s="183"/>
      <c r="O52" s="183"/>
      <c r="P52" s="183"/>
      <c r="Q52" s="183"/>
      <c r="R52" s="183"/>
      <c r="S52" s="183"/>
      <c r="T52" s="183"/>
      <c r="U52" s="183"/>
      <c r="V52" s="183"/>
      <c r="W52" s="183"/>
      <c r="X52" s="183"/>
      <c r="Y52" s="183"/>
      <c r="Z52" s="184"/>
    </row>
    <row r="53" ht="19.15" customHeight="1">
      <c r="A53" s="230"/>
      <c r="B53" s="231"/>
      <c r="C53" s="231"/>
      <c r="D53" s="232"/>
      <c r="E53" s="232"/>
      <c r="F53" s="251"/>
      <c r="G53" s="231"/>
      <c r="H53" s="234"/>
      <c r="I53" s="188"/>
      <c r="J53" s="188"/>
      <c r="K53" s="189"/>
      <c r="L53" s="189"/>
      <c r="M53" s="189"/>
      <c r="N53" s="189"/>
      <c r="O53" s="189"/>
      <c r="P53" s="189"/>
      <c r="Q53" s="189"/>
      <c r="R53" s="189"/>
      <c r="S53" s="189"/>
      <c r="T53" s="189"/>
      <c r="U53" s="189"/>
      <c r="V53" s="189"/>
      <c r="W53" s="189"/>
      <c r="X53" s="189"/>
      <c r="Y53" s="189"/>
      <c r="Z53" s="189"/>
    </row>
    <row r="54" ht="19.15" customHeight="1">
      <c r="A54" t="s" s="138">
        <v>5486</v>
      </c>
      <c r="B54" s="149">
        <v>3</v>
      </c>
      <c r="C54" s="149">
        <v>10</v>
      </c>
      <c r="D54" t="s" s="205">
        <v>5536</v>
      </c>
      <c r="E54" t="s" s="205">
        <v>22</v>
      </c>
      <c r="F54" s="222">
        <v>28576</v>
      </c>
      <c r="G54" s="149">
        <v>32550</v>
      </c>
      <c r="H54" s="173">
        <f>SUM(G54-F54)</f>
        <v>3974</v>
      </c>
      <c r="I54" s="167">
        <f>H54/F54</f>
        <v>0.139067749160134</v>
      </c>
      <c r="J54" s="167">
        <f>H54/G54</f>
        <v>0.122089093701997</v>
      </c>
      <c r="K54" s="24"/>
      <c r="L54" s="24"/>
      <c r="M54" s="24"/>
      <c r="N54" s="24"/>
      <c r="O54" s="24"/>
      <c r="P54" s="24"/>
      <c r="Q54" s="24"/>
      <c r="R54" s="24"/>
      <c r="S54" s="24"/>
      <c r="T54" s="24"/>
      <c r="U54" s="24"/>
      <c r="V54" s="24"/>
      <c r="W54" s="24"/>
      <c r="X54" s="24"/>
      <c r="Y54" s="24"/>
      <c r="Z54" s="24"/>
    </row>
    <row r="55" ht="19.15" customHeight="1">
      <c r="A55" t="s" s="138">
        <v>5486</v>
      </c>
      <c r="B55" s="149">
        <v>3</v>
      </c>
      <c r="C55" s="149">
        <v>8</v>
      </c>
      <c r="D55" t="s" s="205">
        <v>5537</v>
      </c>
      <c r="E55" t="s" s="205">
        <v>84</v>
      </c>
      <c r="F55" s="222">
        <v>27705</v>
      </c>
      <c r="G55" s="149">
        <v>30372</v>
      </c>
      <c r="H55" s="173">
        <f>SUM(G55-F55)</f>
        <v>2667</v>
      </c>
      <c r="I55" s="167">
        <f>H55/F55</f>
        <v>0.09626421223605849</v>
      </c>
      <c r="J55" s="167">
        <f>H55/G55</f>
        <v>0.0878111418411695</v>
      </c>
      <c r="K55" s="24"/>
      <c r="L55" s="24"/>
      <c r="M55" s="24"/>
      <c r="N55" s="24"/>
      <c r="O55" s="24"/>
      <c r="P55" s="24"/>
      <c r="Q55" s="24"/>
      <c r="R55" s="24"/>
      <c r="S55" s="24"/>
      <c r="T55" s="24"/>
      <c r="U55" s="24"/>
      <c r="V55" s="24"/>
      <c r="W55" s="24"/>
      <c r="X55" s="24"/>
      <c r="Y55" s="24"/>
      <c r="Z55" s="24"/>
    </row>
    <row r="56" ht="19.15" customHeight="1">
      <c r="A56" t="s" s="138">
        <v>5486</v>
      </c>
      <c r="B56" s="149">
        <v>3</v>
      </c>
      <c r="C56" s="149">
        <v>7</v>
      </c>
      <c r="D56" t="s" s="205">
        <v>5538</v>
      </c>
      <c r="E56" t="s" s="205">
        <v>20</v>
      </c>
      <c r="F56" s="222">
        <v>15649</v>
      </c>
      <c r="G56" s="149">
        <v>17465</v>
      </c>
      <c r="H56" s="173">
        <f>SUM(G56-F56)</f>
        <v>1816</v>
      </c>
      <c r="I56" s="167">
        <f>H56/F56</f>
        <v>0.116045753722283</v>
      </c>
      <c r="J56" s="167">
        <f>H56/G56</f>
        <v>0.103979387346121</v>
      </c>
      <c r="K56" s="24"/>
      <c r="L56" s="24"/>
      <c r="M56" s="24"/>
      <c r="N56" s="24"/>
      <c r="O56" s="24"/>
      <c r="P56" s="24"/>
      <c r="Q56" s="24"/>
      <c r="R56" s="24"/>
      <c r="S56" s="24"/>
      <c r="T56" s="24"/>
      <c r="U56" s="24"/>
      <c r="V56" s="24"/>
      <c r="W56" s="24"/>
      <c r="X56" s="24"/>
      <c r="Y56" s="24"/>
      <c r="Z56" s="24"/>
    </row>
    <row r="57" ht="19.15" customHeight="1">
      <c r="A57" t="s" s="138">
        <v>5486</v>
      </c>
      <c r="B57" s="149">
        <v>3</v>
      </c>
      <c r="C57" s="149">
        <v>3</v>
      </c>
      <c r="D57" t="s" s="205">
        <v>5539</v>
      </c>
      <c r="E57" t="s" s="205">
        <v>26</v>
      </c>
      <c r="F57" s="222">
        <v>5752</v>
      </c>
      <c r="G57" s="149">
        <v>6426</v>
      </c>
      <c r="H57" s="173">
        <f>SUM(G57-F57)</f>
        <v>674</v>
      </c>
      <c r="I57" s="167">
        <f>H57/F57</f>
        <v>0.117176634214186</v>
      </c>
      <c r="J57" s="167">
        <f>H57/G57</f>
        <v>0.104886399004046</v>
      </c>
      <c r="K57" s="24"/>
      <c r="L57" s="24"/>
      <c r="M57" s="24"/>
      <c r="N57" s="24"/>
      <c r="O57" s="24"/>
      <c r="P57" s="24"/>
      <c r="Q57" s="24"/>
      <c r="R57" s="24"/>
      <c r="S57" s="24"/>
      <c r="T57" s="24"/>
      <c r="U57" s="24"/>
      <c r="V57" s="24"/>
      <c r="W57" s="24"/>
      <c r="X57" s="24"/>
      <c r="Y57" s="24"/>
      <c r="Z57" s="24"/>
    </row>
    <row r="58" ht="19.15" customHeight="1">
      <c r="A58" t="s" s="138">
        <v>5486</v>
      </c>
      <c r="B58" s="149">
        <v>3</v>
      </c>
      <c r="C58" s="149">
        <v>4</v>
      </c>
      <c r="D58" t="s" s="205">
        <v>5540</v>
      </c>
      <c r="E58" t="s" s="205">
        <v>17</v>
      </c>
      <c r="F58" s="222">
        <v>5006</v>
      </c>
      <c r="G58" s="149">
        <v>5608</v>
      </c>
      <c r="H58" s="173">
        <f>SUM(G58-F58)</f>
        <v>602</v>
      </c>
      <c r="I58" s="167">
        <f>H58/F58</f>
        <v>0.120255693168198</v>
      </c>
      <c r="J58" s="167">
        <f>H58/G58</f>
        <v>0.10734664764622</v>
      </c>
      <c r="K58" s="24"/>
      <c r="L58" s="24"/>
      <c r="M58" s="24"/>
      <c r="N58" s="24"/>
      <c r="O58" s="24"/>
      <c r="P58" s="24"/>
      <c r="Q58" s="24"/>
      <c r="R58" s="24"/>
      <c r="S58" s="24"/>
      <c r="T58" s="24"/>
      <c r="U58" s="24"/>
      <c r="V58" s="24"/>
      <c r="W58" s="24"/>
      <c r="X58" s="24"/>
      <c r="Y58" s="24"/>
      <c r="Z58" s="24"/>
    </row>
    <row r="59" ht="19.15" customHeight="1">
      <c r="A59" t="s" s="138">
        <v>5486</v>
      </c>
      <c r="B59" s="149">
        <v>3</v>
      </c>
      <c r="C59" s="149">
        <v>2</v>
      </c>
      <c r="D59" t="s" s="205">
        <v>5541</v>
      </c>
      <c r="E59" t="s" s="205">
        <v>28</v>
      </c>
      <c r="F59" s="222">
        <v>2711</v>
      </c>
      <c r="G59" s="149">
        <v>3030</v>
      </c>
      <c r="H59" s="173">
        <f>SUM(G59-F59)</f>
        <v>319</v>
      </c>
      <c r="I59" s="167">
        <f>H59/F59</f>
        <v>0.117668756916267</v>
      </c>
      <c r="J59" s="167">
        <f>H59/G59</f>
        <v>0.105280528052805</v>
      </c>
      <c r="K59" s="24"/>
      <c r="L59" s="24"/>
      <c r="M59" s="24"/>
      <c r="N59" s="24"/>
      <c r="O59" s="24"/>
      <c r="P59" s="24"/>
      <c r="Q59" s="24"/>
      <c r="R59" s="24"/>
      <c r="S59" s="24"/>
      <c r="T59" s="24"/>
      <c r="U59" s="24"/>
      <c r="V59" s="24"/>
      <c r="W59" s="24"/>
      <c r="X59" s="24"/>
      <c r="Y59" s="24"/>
      <c r="Z59" s="24"/>
    </row>
    <row r="60" ht="19.15" customHeight="1">
      <c r="A60" t="s" s="138">
        <v>5486</v>
      </c>
      <c r="B60" s="149">
        <v>3</v>
      </c>
      <c r="C60" s="149">
        <v>1</v>
      </c>
      <c r="D60" t="s" s="205">
        <v>5542</v>
      </c>
      <c r="E60" t="s" s="205">
        <v>101</v>
      </c>
      <c r="F60" s="222">
        <v>569</v>
      </c>
      <c r="G60" s="149">
        <v>627</v>
      </c>
      <c r="H60" s="173">
        <f>SUM(G60-F60)</f>
        <v>58</v>
      </c>
      <c r="I60" s="167">
        <f>H60/F60</f>
        <v>0.101933216168717</v>
      </c>
      <c r="J60" s="167">
        <f>H60/G60</f>
        <v>0.0925039872408293</v>
      </c>
      <c r="K60" s="24"/>
      <c r="L60" s="24"/>
      <c r="M60" s="24"/>
      <c r="N60" s="24"/>
      <c r="O60" s="24"/>
      <c r="P60" s="24"/>
      <c r="Q60" s="24"/>
      <c r="R60" s="24"/>
      <c r="S60" s="24"/>
      <c r="T60" s="24"/>
      <c r="U60" s="24"/>
      <c r="V60" s="24"/>
      <c r="W60" s="24"/>
      <c r="X60" s="24"/>
      <c r="Y60" s="24"/>
      <c r="Z60" s="24"/>
    </row>
    <row r="61" ht="19.15" customHeight="1">
      <c r="A61" t="s" s="138">
        <v>5486</v>
      </c>
      <c r="B61" s="149">
        <v>3</v>
      </c>
      <c r="C61" s="149">
        <v>11</v>
      </c>
      <c r="D61" t="s" s="205">
        <v>5543</v>
      </c>
      <c r="E61" t="s" s="205">
        <v>38</v>
      </c>
      <c r="F61" s="222">
        <v>344</v>
      </c>
      <c r="G61" s="149">
        <v>375</v>
      </c>
      <c r="H61" s="173">
        <f>SUM(G61-F61)</f>
        <v>31</v>
      </c>
      <c r="I61" s="167">
        <f>H61/F61</f>
        <v>0.09011627906976739</v>
      </c>
      <c r="J61" s="167">
        <f>H61/G61</f>
        <v>0.08266666666666669</v>
      </c>
      <c r="K61" s="24"/>
      <c r="L61" s="24"/>
      <c r="M61" s="24"/>
      <c r="N61" s="24"/>
      <c r="O61" s="24"/>
      <c r="P61" s="24"/>
      <c r="Q61" s="24"/>
      <c r="R61" s="24"/>
      <c r="S61" s="24"/>
      <c r="T61" s="24"/>
      <c r="U61" s="24"/>
      <c r="V61" s="24"/>
      <c r="W61" s="24"/>
      <c r="X61" s="24"/>
      <c r="Y61" s="24"/>
      <c r="Z61" s="24"/>
    </row>
    <row r="62" ht="19.15" customHeight="1">
      <c r="A62" t="s" s="138">
        <v>5486</v>
      </c>
      <c r="B62" s="149">
        <v>3</v>
      </c>
      <c r="C62" s="149">
        <v>9</v>
      </c>
      <c r="D62" t="s" s="205">
        <v>5544</v>
      </c>
      <c r="E62" t="s" s="205">
        <v>24</v>
      </c>
      <c r="F62" s="222">
        <v>195</v>
      </c>
      <c r="G62" s="149">
        <v>238</v>
      </c>
      <c r="H62" s="173">
        <f>SUM(G62-F62)</f>
        <v>43</v>
      </c>
      <c r="I62" s="167">
        <f>H62/F62</f>
        <v>0.220512820512821</v>
      </c>
      <c r="J62" s="167">
        <f>H62/G62</f>
        <v>0.180672268907563</v>
      </c>
      <c r="K62" s="24"/>
      <c r="L62" s="24"/>
      <c r="M62" s="24"/>
      <c r="N62" s="24"/>
      <c r="O62" s="24"/>
      <c r="P62" s="24"/>
      <c r="Q62" s="24"/>
      <c r="R62" s="24"/>
      <c r="S62" s="24"/>
      <c r="T62" s="24"/>
      <c r="U62" s="24"/>
      <c r="V62" s="24"/>
      <c r="W62" s="24"/>
      <c r="X62" s="24"/>
      <c r="Y62" s="24"/>
      <c r="Z62" s="24"/>
    </row>
    <row r="63" ht="19.15" customHeight="1">
      <c r="A63" t="s" s="138">
        <v>5486</v>
      </c>
      <c r="B63" s="149">
        <v>3</v>
      </c>
      <c r="C63" s="149">
        <v>17</v>
      </c>
      <c r="D63" t="s" s="205">
        <v>5545</v>
      </c>
      <c r="E63" t="s" s="205">
        <v>48</v>
      </c>
      <c r="F63" s="222">
        <v>189</v>
      </c>
      <c r="G63" s="149">
        <v>214</v>
      </c>
      <c r="H63" s="173">
        <f>SUM(G63-F63)</f>
        <v>25</v>
      </c>
      <c r="I63" s="167">
        <f>H63/F63</f>
        <v>0.132275132275132</v>
      </c>
      <c r="J63" s="167">
        <f>H63/G63</f>
        <v>0.116822429906542</v>
      </c>
      <c r="K63" s="24"/>
      <c r="L63" s="24"/>
      <c r="M63" s="24"/>
      <c r="N63" s="24"/>
      <c r="O63" s="24"/>
      <c r="P63" s="24"/>
      <c r="Q63" s="24"/>
      <c r="R63" s="24"/>
      <c r="S63" s="24"/>
      <c r="T63" s="24"/>
      <c r="U63" s="24"/>
      <c r="V63" s="24"/>
      <c r="W63" s="24"/>
      <c r="X63" s="24"/>
      <c r="Y63" s="24"/>
      <c r="Z63" s="24"/>
    </row>
    <row r="64" ht="19.15" customHeight="1">
      <c r="A64" t="s" s="138">
        <v>5486</v>
      </c>
      <c r="B64" s="149">
        <v>3</v>
      </c>
      <c r="C64" s="149">
        <v>23</v>
      </c>
      <c r="D64" t="s" s="205">
        <v>5546</v>
      </c>
      <c r="E64" t="s" s="205">
        <v>30</v>
      </c>
      <c r="F64" s="222">
        <v>168</v>
      </c>
      <c r="G64" s="149">
        <v>209</v>
      </c>
      <c r="H64" s="173">
        <f>SUM(G64-F64)</f>
        <v>41</v>
      </c>
      <c r="I64" s="167">
        <f>H64/F64</f>
        <v>0.244047619047619</v>
      </c>
      <c r="J64" s="167">
        <f>H64/G64</f>
        <v>0.196172248803828</v>
      </c>
      <c r="K64" s="24"/>
      <c r="L64" s="24"/>
      <c r="M64" s="24"/>
      <c r="N64" s="24"/>
      <c r="O64" s="24"/>
      <c r="P64" s="24"/>
      <c r="Q64" s="24"/>
      <c r="R64" s="24"/>
      <c r="S64" s="24"/>
      <c r="T64" s="24"/>
      <c r="U64" s="24"/>
      <c r="V64" s="24"/>
      <c r="W64" s="24"/>
      <c r="X64" s="24"/>
      <c r="Y64" s="24"/>
      <c r="Z64" s="24"/>
    </row>
    <row r="65" ht="19.15" customHeight="1">
      <c r="A65" t="s" s="138">
        <v>5486</v>
      </c>
      <c r="B65" s="149">
        <v>3</v>
      </c>
      <c r="C65" s="149">
        <v>22</v>
      </c>
      <c r="D65" t="s" s="205">
        <v>5634</v>
      </c>
      <c r="E65" t="s" s="205">
        <v>248</v>
      </c>
      <c r="F65" s="222">
        <v>132</v>
      </c>
      <c r="G65" s="149">
        <v>195</v>
      </c>
      <c r="H65" s="173">
        <f>SUM(G65-F65)</f>
        <v>63</v>
      </c>
      <c r="I65" s="167">
        <f>H65/F65</f>
        <v>0.477272727272727</v>
      </c>
      <c r="J65" s="167">
        <f>H65/G65</f>
        <v>0.323076923076923</v>
      </c>
      <c r="K65" s="24"/>
      <c r="L65" s="24"/>
      <c r="M65" s="24"/>
      <c r="N65" s="24"/>
      <c r="O65" s="24"/>
      <c r="P65" s="24"/>
      <c r="Q65" s="24"/>
      <c r="R65" s="24"/>
      <c r="S65" s="24"/>
      <c r="T65" s="24"/>
      <c r="U65" s="24"/>
      <c r="V65" s="24"/>
      <c r="W65" s="24"/>
      <c r="X65" s="24"/>
      <c r="Y65" s="24"/>
      <c r="Z65" s="24"/>
    </row>
    <row r="66" ht="19.15" customHeight="1">
      <c r="A66" t="s" s="138">
        <v>5486</v>
      </c>
      <c r="B66" s="149">
        <v>3</v>
      </c>
      <c r="C66" s="149">
        <v>12</v>
      </c>
      <c r="D66" t="s" s="205">
        <v>5547</v>
      </c>
      <c r="E66" t="s" s="205">
        <v>281</v>
      </c>
      <c r="F66" s="222">
        <v>177</v>
      </c>
      <c r="G66" s="149">
        <v>185</v>
      </c>
      <c r="H66" s="173">
        <f>SUM(G66-F66)</f>
        <v>8</v>
      </c>
      <c r="I66" s="167">
        <f>H66/F66</f>
        <v>0.0451977401129944</v>
      </c>
      <c r="J66" s="167">
        <f>H66/G66</f>
        <v>0.0432432432432432</v>
      </c>
      <c r="K66" s="24"/>
      <c r="L66" s="24"/>
      <c r="M66" s="24"/>
      <c r="N66" s="24"/>
      <c r="O66" s="24"/>
      <c r="P66" s="24"/>
      <c r="Q66" s="24"/>
      <c r="R66" s="24"/>
      <c r="S66" s="24"/>
      <c r="T66" s="24"/>
      <c r="U66" s="24"/>
      <c r="V66" s="24"/>
      <c r="W66" s="24"/>
      <c r="X66" s="24"/>
      <c r="Y66" s="24"/>
      <c r="Z66" s="24"/>
    </row>
    <row r="67" ht="19.15" customHeight="1">
      <c r="A67" t="s" s="138">
        <v>5486</v>
      </c>
      <c r="B67" s="149">
        <v>3</v>
      </c>
      <c r="C67" s="149">
        <v>5</v>
      </c>
      <c r="D67" t="s" s="205">
        <v>5548</v>
      </c>
      <c r="E67" t="s" s="205">
        <v>44</v>
      </c>
      <c r="F67" s="222">
        <v>140</v>
      </c>
      <c r="G67" s="149">
        <v>154</v>
      </c>
      <c r="H67" s="173">
        <f>SUM(G67-F67)</f>
        <v>14</v>
      </c>
      <c r="I67" s="167">
        <f>H67/F67</f>
        <v>0.1</v>
      </c>
      <c r="J67" s="167">
        <f>H67/G67</f>
        <v>0.0909090909090909</v>
      </c>
      <c r="K67" s="24"/>
      <c r="L67" s="24"/>
      <c r="M67" s="24"/>
      <c r="N67" s="24"/>
      <c r="O67" s="24"/>
      <c r="P67" s="24"/>
      <c r="Q67" s="24"/>
      <c r="R67" s="24"/>
      <c r="S67" s="24"/>
      <c r="T67" s="24"/>
      <c r="U67" s="24"/>
      <c r="V67" s="24"/>
      <c r="W67" s="24"/>
      <c r="X67" s="24"/>
      <c r="Y67" s="24"/>
      <c r="Z67" s="24"/>
    </row>
    <row r="68" ht="19.15" customHeight="1">
      <c r="A68" t="s" s="138">
        <v>5486</v>
      </c>
      <c r="B68" s="149">
        <v>3</v>
      </c>
      <c r="C68" s="149">
        <v>6</v>
      </c>
      <c r="D68" t="s" s="205">
        <v>5549</v>
      </c>
      <c r="E68" t="s" s="205">
        <v>66</v>
      </c>
      <c r="F68" s="222">
        <v>124</v>
      </c>
      <c r="G68" s="149">
        <v>136</v>
      </c>
      <c r="H68" s="173">
        <f>SUM(G68-F68)</f>
        <v>12</v>
      </c>
      <c r="I68" s="167">
        <f>H68/F68</f>
        <v>0.09677419354838709</v>
      </c>
      <c r="J68" s="167">
        <f>H68/G68</f>
        <v>0.08823529411764711</v>
      </c>
      <c r="K68" s="24"/>
      <c r="L68" s="24"/>
      <c r="M68" s="24"/>
      <c r="N68" s="24"/>
      <c r="O68" s="24"/>
      <c r="P68" s="24"/>
      <c r="Q68" s="24"/>
      <c r="R68" s="24"/>
      <c r="S68" s="24"/>
      <c r="T68" s="24"/>
      <c r="U68" s="24"/>
      <c r="V68" s="24"/>
      <c r="W68" s="24"/>
      <c r="X68" s="24"/>
      <c r="Y68" s="24"/>
      <c r="Z68" s="24"/>
    </row>
    <row r="69" ht="19.15" customHeight="1">
      <c r="A69" t="s" s="138">
        <v>5486</v>
      </c>
      <c r="B69" s="149">
        <v>3</v>
      </c>
      <c r="C69" s="149">
        <v>14</v>
      </c>
      <c r="D69" t="s" s="205">
        <v>5550</v>
      </c>
      <c r="E69" t="s" s="205">
        <v>60</v>
      </c>
      <c r="F69" s="222">
        <v>123</v>
      </c>
      <c r="G69" s="149">
        <v>131</v>
      </c>
      <c r="H69" s="173">
        <f>SUM(G69-F69)</f>
        <v>8</v>
      </c>
      <c r="I69" s="167">
        <f>H69/F69</f>
        <v>0.0650406504065041</v>
      </c>
      <c r="J69" s="167">
        <f>H69/G69</f>
        <v>0.0610687022900763</v>
      </c>
      <c r="K69" s="24"/>
      <c r="L69" s="24"/>
      <c r="M69" s="24"/>
      <c r="N69" s="24"/>
      <c r="O69" s="24"/>
      <c r="P69" s="24"/>
      <c r="Q69" s="24"/>
      <c r="R69" s="24"/>
      <c r="S69" s="24"/>
      <c r="T69" s="24"/>
      <c r="U69" s="24"/>
      <c r="V69" s="24"/>
      <c r="W69" s="24"/>
      <c r="X69" s="24"/>
      <c r="Y69" s="24"/>
      <c r="Z69" s="24"/>
    </row>
    <row r="70" ht="19.15" customHeight="1">
      <c r="A70" t="s" s="138">
        <v>5486</v>
      </c>
      <c r="B70" s="149">
        <v>3</v>
      </c>
      <c r="C70" s="149">
        <v>21</v>
      </c>
      <c r="D70" t="s" s="205">
        <v>5551</v>
      </c>
      <c r="E70" t="s" s="205">
        <v>72</v>
      </c>
      <c r="F70" s="222">
        <v>87</v>
      </c>
      <c r="G70" s="149">
        <v>111</v>
      </c>
      <c r="H70" s="173">
        <f>SUM(G70-F70)</f>
        <v>24</v>
      </c>
      <c r="I70" s="167">
        <f>H70/F70</f>
        <v>0.275862068965517</v>
      </c>
      <c r="J70" s="167">
        <f>H70/G70</f>
        <v>0.216216216216216</v>
      </c>
      <c r="K70" s="24"/>
      <c r="L70" s="24"/>
      <c r="M70" s="24"/>
      <c r="N70" s="24"/>
      <c r="O70" s="24"/>
      <c r="P70" s="24"/>
      <c r="Q70" s="24"/>
      <c r="R70" s="24"/>
      <c r="S70" s="24"/>
      <c r="T70" s="24"/>
      <c r="U70" s="24"/>
      <c r="V70" s="24"/>
      <c r="W70" s="24"/>
      <c r="X70" s="24"/>
      <c r="Y70" s="24"/>
      <c r="Z70" s="24"/>
    </row>
    <row r="71" ht="19.15" customHeight="1">
      <c r="A71" t="s" s="138">
        <v>5486</v>
      </c>
      <c r="B71" s="149">
        <v>3</v>
      </c>
      <c r="C71" s="149">
        <v>19</v>
      </c>
      <c r="D71" t="s" s="205">
        <v>5552</v>
      </c>
      <c r="E71" t="s" s="205">
        <v>119</v>
      </c>
      <c r="F71" s="222">
        <v>77</v>
      </c>
      <c r="G71" s="149">
        <v>95</v>
      </c>
      <c r="H71" s="173">
        <f>SUM(G71-F71)</f>
        <v>18</v>
      </c>
      <c r="I71" s="167">
        <f>H71/F71</f>
        <v>0.233766233766234</v>
      </c>
      <c r="J71" s="167">
        <f>H71/G71</f>
        <v>0.189473684210526</v>
      </c>
      <c r="K71" s="24"/>
      <c r="L71" s="24"/>
      <c r="M71" s="24"/>
      <c r="N71" s="24"/>
      <c r="O71" s="24"/>
      <c r="P71" s="24"/>
      <c r="Q71" s="24"/>
      <c r="R71" s="24"/>
      <c r="S71" s="24"/>
      <c r="T71" s="24"/>
      <c r="U71" s="24"/>
      <c r="V71" s="24"/>
      <c r="W71" s="24"/>
      <c r="X71" s="24"/>
      <c r="Y71" s="24"/>
      <c r="Z71" s="24"/>
    </row>
    <row r="72" ht="19.15" customHeight="1">
      <c r="A72" t="s" s="138">
        <v>5486</v>
      </c>
      <c r="B72" s="149">
        <v>3</v>
      </c>
      <c r="C72" s="149">
        <v>15</v>
      </c>
      <c r="D72" t="s" s="205">
        <v>5553</v>
      </c>
      <c r="E72" t="s" s="205">
        <v>40</v>
      </c>
      <c r="F72" s="222">
        <v>85</v>
      </c>
      <c r="G72" s="149">
        <v>90</v>
      </c>
      <c r="H72" s="173">
        <f>SUM(G72-F72)</f>
        <v>5</v>
      </c>
      <c r="I72" s="167">
        <f>H72/F72</f>
        <v>0.0588235294117647</v>
      </c>
      <c r="J72" s="167">
        <f>H72/G72</f>
        <v>0.0555555555555556</v>
      </c>
      <c r="K72" s="24"/>
      <c r="L72" s="24"/>
      <c r="M72" s="24"/>
      <c r="N72" s="24"/>
      <c r="O72" s="24"/>
      <c r="P72" s="24"/>
      <c r="Q72" s="24"/>
      <c r="R72" s="24"/>
      <c r="S72" s="24"/>
      <c r="T72" s="24"/>
      <c r="U72" s="24"/>
      <c r="V72" s="24"/>
      <c r="W72" s="24"/>
      <c r="X72" s="24"/>
      <c r="Y72" s="24"/>
      <c r="Z72" s="24"/>
    </row>
    <row r="73" ht="19.15" customHeight="1">
      <c r="A73" t="s" s="138">
        <v>5486</v>
      </c>
      <c r="B73" s="149">
        <v>3</v>
      </c>
      <c r="C73" s="149">
        <v>20</v>
      </c>
      <c r="D73" t="s" s="205">
        <v>5554</v>
      </c>
      <c r="E73" t="s" s="205">
        <v>106</v>
      </c>
      <c r="F73" s="222">
        <v>55</v>
      </c>
      <c r="G73" s="149">
        <v>59</v>
      </c>
      <c r="H73" s="173">
        <f>SUM(G73-F73)</f>
        <v>4</v>
      </c>
      <c r="I73" s="167">
        <f>H73/F73</f>
        <v>0.0727272727272727</v>
      </c>
      <c r="J73" s="167">
        <f>H73/G73</f>
        <v>0.0677966101694915</v>
      </c>
      <c r="K73" s="24"/>
      <c r="L73" s="24"/>
      <c r="M73" s="24"/>
      <c r="N73" s="24"/>
      <c r="O73" s="24"/>
      <c r="P73" s="24"/>
      <c r="Q73" s="24"/>
      <c r="R73" s="24"/>
      <c r="S73" s="24"/>
      <c r="T73" s="24"/>
      <c r="U73" s="24"/>
      <c r="V73" s="24"/>
      <c r="W73" s="24"/>
      <c r="X73" s="24"/>
      <c r="Y73" s="24"/>
      <c r="Z73" s="24"/>
    </row>
    <row r="74" ht="19.15" customHeight="1">
      <c r="A74" t="s" s="138">
        <v>5486</v>
      </c>
      <c r="B74" s="149">
        <v>3</v>
      </c>
      <c r="C74" s="149">
        <v>13</v>
      </c>
      <c r="D74" t="s" s="205">
        <v>5555</v>
      </c>
      <c r="E74" t="s" s="205">
        <v>116</v>
      </c>
      <c r="F74" s="222">
        <v>47</v>
      </c>
      <c r="G74" s="149">
        <v>54</v>
      </c>
      <c r="H74" s="173">
        <f>SUM(G74-F74)</f>
        <v>7</v>
      </c>
      <c r="I74" s="167">
        <f>H74/F74</f>
        <v>0.148936170212766</v>
      </c>
      <c r="J74" s="167">
        <f>H74/G74</f>
        <v>0.12962962962963</v>
      </c>
      <c r="K74" s="24"/>
      <c r="L74" s="24"/>
      <c r="M74" s="24"/>
      <c r="N74" s="24"/>
      <c r="O74" s="24"/>
      <c r="P74" s="24"/>
      <c r="Q74" s="24"/>
      <c r="R74" s="24"/>
      <c r="S74" s="24"/>
      <c r="T74" s="24"/>
      <c r="U74" s="24"/>
      <c r="V74" s="24"/>
      <c r="W74" s="24"/>
      <c r="X74" s="24"/>
      <c r="Y74" s="24"/>
      <c r="Z74" s="24"/>
    </row>
    <row r="75" ht="19.15" customHeight="1">
      <c r="A75" t="s" s="138">
        <v>5486</v>
      </c>
      <c r="B75" s="149">
        <v>3</v>
      </c>
      <c r="C75" s="149">
        <v>25</v>
      </c>
      <c r="D75" t="s" s="205">
        <v>5556</v>
      </c>
      <c r="E75" t="s" s="205">
        <v>68</v>
      </c>
      <c r="F75" s="222">
        <v>41</v>
      </c>
      <c r="G75" s="149">
        <v>42</v>
      </c>
      <c r="H75" s="173">
        <f>SUM(G75-F75)</f>
        <v>1</v>
      </c>
      <c r="I75" s="167">
        <f>H75/F75</f>
        <v>0.024390243902439</v>
      </c>
      <c r="J75" s="167">
        <f>H75/G75</f>
        <v>0.0238095238095238</v>
      </c>
      <c r="K75" s="24"/>
      <c r="L75" s="24"/>
      <c r="M75" s="24"/>
      <c r="N75" s="24"/>
      <c r="O75" s="24"/>
      <c r="P75" s="24"/>
      <c r="Q75" s="24"/>
      <c r="R75" s="24"/>
      <c r="S75" s="24"/>
      <c r="T75" s="24"/>
      <c r="U75" s="24"/>
      <c r="V75" s="24"/>
      <c r="W75" s="24"/>
      <c r="X75" s="24"/>
      <c r="Y75" s="24"/>
      <c r="Z75" s="24"/>
    </row>
    <row r="76" ht="19.15" customHeight="1">
      <c r="A76" t="s" s="138">
        <v>5486</v>
      </c>
      <c r="B76" s="149">
        <v>3</v>
      </c>
      <c r="C76" s="149">
        <v>18</v>
      </c>
      <c r="D76" t="s" s="205">
        <v>5557</v>
      </c>
      <c r="E76" t="s" s="205">
        <v>147</v>
      </c>
      <c r="F76" s="222">
        <v>28</v>
      </c>
      <c r="G76" s="149">
        <v>31</v>
      </c>
      <c r="H76" s="173">
        <f>SUM(G76-F76)</f>
        <v>3</v>
      </c>
      <c r="I76" s="167">
        <f>H76/F76</f>
        <v>0.107142857142857</v>
      </c>
      <c r="J76" s="167">
        <f>H76/G76</f>
        <v>0.09677419354838709</v>
      </c>
      <c r="K76" s="24"/>
      <c r="L76" s="24"/>
      <c r="M76" s="24"/>
      <c r="N76" s="24"/>
      <c r="O76" s="24"/>
      <c r="P76" s="24"/>
      <c r="Q76" s="24"/>
      <c r="R76" s="24"/>
      <c r="S76" s="24"/>
      <c r="T76" s="24"/>
      <c r="U76" s="24"/>
      <c r="V76" s="24"/>
      <c r="W76" s="24"/>
      <c r="X76" s="24"/>
      <c r="Y76" s="24"/>
      <c r="Z76" s="24"/>
    </row>
    <row r="77" ht="19.15" customHeight="1">
      <c r="A77" t="s" s="138">
        <v>5486</v>
      </c>
      <c r="B77" s="149">
        <v>3</v>
      </c>
      <c r="C77" s="149">
        <v>24</v>
      </c>
      <c r="D77" t="s" s="205">
        <v>5558</v>
      </c>
      <c r="E77" t="s" s="205">
        <v>155</v>
      </c>
      <c r="F77" s="222">
        <v>18</v>
      </c>
      <c r="G77" s="149">
        <v>20</v>
      </c>
      <c r="H77" s="173">
        <f>SUM(G77-F77)</f>
        <v>2</v>
      </c>
      <c r="I77" s="167">
        <f>H77/F77</f>
        <v>0.111111111111111</v>
      </c>
      <c r="J77" s="167">
        <f>H77/G77</f>
        <v>0.1</v>
      </c>
      <c r="K77" s="24"/>
      <c r="L77" s="24"/>
      <c r="M77" s="24"/>
      <c r="N77" s="24"/>
      <c r="O77" s="24"/>
      <c r="P77" s="24"/>
      <c r="Q77" s="24"/>
      <c r="R77" s="24"/>
      <c r="S77" s="24"/>
      <c r="T77" s="24"/>
      <c r="U77" s="24"/>
      <c r="V77" s="24"/>
      <c r="W77" s="24"/>
      <c r="X77" s="24"/>
      <c r="Y77" s="24"/>
      <c r="Z77" s="24"/>
    </row>
    <row r="78" ht="19.15" customHeight="1">
      <c r="A78" t="s" s="138">
        <v>5486</v>
      </c>
      <c r="B78" s="149">
        <v>3</v>
      </c>
      <c r="C78" s="149">
        <v>16</v>
      </c>
      <c r="D78" t="s" s="205">
        <v>5559</v>
      </c>
      <c r="E78" t="s" s="205">
        <v>34</v>
      </c>
      <c r="F78" s="223">
        <v>0</v>
      </c>
      <c r="G78" s="149">
        <v>0</v>
      </c>
      <c r="H78" s="206">
        <f>SUM(G78-F78)</f>
        <v>0</v>
      </c>
      <c r="I78" s="176">
        <f>H78/F78</f>
      </c>
      <c r="J78" s="176">
        <f>H78/G78</f>
      </c>
      <c r="K78" s="174"/>
      <c r="L78" s="174"/>
      <c r="M78" s="174"/>
      <c r="N78" s="174"/>
      <c r="O78" s="174"/>
      <c r="P78" s="174"/>
      <c r="Q78" s="174"/>
      <c r="R78" s="174"/>
      <c r="S78" s="174"/>
      <c r="T78" s="174"/>
      <c r="U78" s="174"/>
      <c r="V78" s="174"/>
      <c r="W78" s="174"/>
      <c r="X78" s="174"/>
      <c r="Y78" s="174"/>
      <c r="Z78" s="174"/>
    </row>
    <row r="79" ht="19.15" customHeight="1">
      <c r="A79" s="177"/>
      <c r="B79" s="178"/>
      <c r="C79" s="178"/>
      <c r="D79" s="179"/>
      <c r="E79" s="179"/>
      <c r="F79" s="210">
        <f>SUM(F54:F78)</f>
        <v>87998</v>
      </c>
      <c r="G79" s="180">
        <f>SUM(G54:G78)</f>
        <v>98417</v>
      </c>
      <c r="H79" s="181">
        <f>SUM(H54:H78)</f>
        <v>10419</v>
      </c>
      <c r="I79" s="182">
        <f>H79/F79</f>
        <v>0.118400418191323</v>
      </c>
      <c r="J79" s="182">
        <f>H79/G79</f>
        <v>0.10586585650853</v>
      </c>
      <c r="K79" s="183"/>
      <c r="L79" s="183"/>
      <c r="M79" s="183"/>
      <c r="N79" s="183"/>
      <c r="O79" s="183"/>
      <c r="P79" s="183"/>
      <c r="Q79" s="183"/>
      <c r="R79" s="183"/>
      <c r="S79" s="183"/>
      <c r="T79" s="183"/>
      <c r="U79" s="183"/>
      <c r="V79" s="183"/>
      <c r="W79" s="183"/>
      <c r="X79" s="183"/>
      <c r="Y79" s="183"/>
      <c r="Z79" s="184"/>
    </row>
    <row r="80" ht="19.15" customHeight="1">
      <c r="A80" s="230"/>
      <c r="B80" s="231"/>
      <c r="C80" s="231"/>
      <c r="D80" s="232"/>
      <c r="E80" s="232"/>
      <c r="F80" s="251"/>
      <c r="G80" s="231"/>
      <c r="H80" s="234"/>
      <c r="I80" s="188"/>
      <c r="J80" s="188"/>
      <c r="K80" s="189"/>
      <c r="L80" s="189"/>
      <c r="M80" s="189"/>
      <c r="N80" s="189"/>
      <c r="O80" s="189"/>
      <c r="P80" s="189"/>
      <c r="Q80" s="189"/>
      <c r="R80" s="189"/>
      <c r="S80" s="189"/>
      <c r="T80" s="189"/>
      <c r="U80" s="189"/>
      <c r="V80" s="189"/>
      <c r="W80" s="189"/>
      <c r="X80" s="189"/>
      <c r="Y80" s="189"/>
      <c r="Z80" s="189"/>
    </row>
    <row r="81" ht="19.15" customHeight="1">
      <c r="A81" t="s" s="138">
        <v>5486</v>
      </c>
      <c r="B81" s="149">
        <v>4</v>
      </c>
      <c r="C81" s="149">
        <v>4</v>
      </c>
      <c r="D81" t="s" s="205">
        <v>5560</v>
      </c>
      <c r="E81" t="s" s="205">
        <v>84</v>
      </c>
      <c r="F81" s="222">
        <v>27307</v>
      </c>
      <c r="G81" s="149">
        <v>28600</v>
      </c>
      <c r="H81" s="173">
        <f>SUM(G81-F81)</f>
        <v>1293</v>
      </c>
      <c r="I81" s="167">
        <f>H81/F81</f>
        <v>0.0473504962097631</v>
      </c>
      <c r="J81" s="167">
        <f>H81/G81</f>
        <v>0.0452097902097902</v>
      </c>
      <c r="K81" s="24"/>
      <c r="L81" s="24"/>
      <c r="M81" s="24"/>
      <c r="N81" s="24"/>
      <c r="O81" s="24"/>
      <c r="P81" s="24"/>
      <c r="Q81" s="24"/>
      <c r="R81" s="24"/>
      <c r="S81" s="24"/>
      <c r="T81" s="24"/>
      <c r="U81" s="24"/>
      <c r="V81" s="24"/>
      <c r="W81" s="24"/>
      <c r="X81" s="24"/>
      <c r="Y81" s="24"/>
      <c r="Z81" s="24"/>
    </row>
    <row r="82" ht="19.15" customHeight="1">
      <c r="A82" t="s" s="138">
        <v>5486</v>
      </c>
      <c r="B82" s="149">
        <v>4</v>
      </c>
      <c r="C82" s="149">
        <v>10</v>
      </c>
      <c r="D82" t="s" s="205">
        <v>5561</v>
      </c>
      <c r="E82" t="s" s="205">
        <v>22</v>
      </c>
      <c r="F82" s="222">
        <v>26478</v>
      </c>
      <c r="G82" s="149">
        <v>27330</v>
      </c>
      <c r="H82" s="173">
        <f>SUM(G82-F82)</f>
        <v>852</v>
      </c>
      <c r="I82" s="167">
        <f>H82/F82</f>
        <v>0.0321776569227283</v>
      </c>
      <c r="J82" s="167">
        <f>H82/G82</f>
        <v>0.0311745334796926</v>
      </c>
      <c r="K82" s="24"/>
      <c r="L82" s="24"/>
      <c r="M82" s="24"/>
      <c r="N82" s="24"/>
      <c r="O82" s="24"/>
      <c r="P82" s="24"/>
      <c r="Q82" s="24"/>
      <c r="R82" s="24"/>
      <c r="S82" s="24"/>
      <c r="T82" s="24"/>
      <c r="U82" s="24"/>
      <c r="V82" s="24"/>
      <c r="W82" s="24"/>
      <c r="X82" s="24"/>
      <c r="Y82" s="24"/>
      <c r="Z82" s="24"/>
    </row>
    <row r="83" ht="19.15" customHeight="1">
      <c r="A83" t="s" s="138">
        <v>5486</v>
      </c>
      <c r="B83" s="149">
        <v>4</v>
      </c>
      <c r="C83" s="149">
        <v>5</v>
      </c>
      <c r="D83" t="s" s="205">
        <v>5562</v>
      </c>
      <c r="E83" t="s" s="205">
        <v>20</v>
      </c>
      <c r="F83" s="222">
        <v>20090</v>
      </c>
      <c r="G83" s="149">
        <v>21085</v>
      </c>
      <c r="H83" s="173">
        <f>SUM(G83-F83)</f>
        <v>995</v>
      </c>
      <c r="I83" s="167">
        <f>H83/F83</f>
        <v>0.0495271279243405</v>
      </c>
      <c r="J83" s="167">
        <f>H83/G83</f>
        <v>0.047189945458857</v>
      </c>
      <c r="K83" s="24"/>
      <c r="L83" s="24"/>
      <c r="M83" s="24"/>
      <c r="N83" s="24"/>
      <c r="O83" s="24"/>
      <c r="P83" s="24"/>
      <c r="Q83" s="24"/>
      <c r="R83" s="24"/>
      <c r="S83" s="24"/>
      <c r="T83" s="24"/>
      <c r="U83" s="24"/>
      <c r="V83" s="24"/>
      <c r="W83" s="24"/>
      <c r="X83" s="24"/>
      <c r="Y83" s="24"/>
      <c r="Z83" s="24"/>
    </row>
    <row r="84" ht="19.15" customHeight="1">
      <c r="A84" t="s" s="138">
        <v>5486</v>
      </c>
      <c r="B84" s="149">
        <v>4</v>
      </c>
      <c r="C84" s="149">
        <v>6</v>
      </c>
      <c r="D84" t="s" s="205">
        <v>5563</v>
      </c>
      <c r="E84" t="s" s="205">
        <v>17</v>
      </c>
      <c r="F84" s="222">
        <v>13413</v>
      </c>
      <c r="G84" s="149">
        <v>14024</v>
      </c>
      <c r="H84" s="173">
        <f>SUM(G84-F84)</f>
        <v>611</v>
      </c>
      <c r="I84" s="167">
        <f>H84/F84</f>
        <v>0.045552821889212</v>
      </c>
      <c r="J84" s="167">
        <f>H84/G84</f>
        <v>0.0435681688533942</v>
      </c>
      <c r="K84" s="24"/>
      <c r="L84" s="24"/>
      <c r="M84" s="24"/>
      <c r="N84" s="24"/>
      <c r="O84" s="24"/>
      <c r="P84" s="24"/>
      <c r="Q84" s="24"/>
      <c r="R84" s="24"/>
      <c r="S84" s="24"/>
      <c r="T84" s="24"/>
      <c r="U84" s="24"/>
      <c r="V84" s="24"/>
      <c r="W84" s="24"/>
      <c r="X84" s="24"/>
      <c r="Y84" s="24"/>
      <c r="Z84" s="24"/>
    </row>
    <row r="85" ht="19.15" customHeight="1">
      <c r="A85" t="s" s="138">
        <v>5486</v>
      </c>
      <c r="B85" s="149">
        <v>4</v>
      </c>
      <c r="C85" s="149">
        <v>1</v>
      </c>
      <c r="D85" t="s" s="205">
        <v>5564</v>
      </c>
      <c r="E85" t="s" s="205">
        <v>26</v>
      </c>
      <c r="F85" s="222">
        <v>9769</v>
      </c>
      <c r="G85" s="149">
        <v>10221</v>
      </c>
      <c r="H85" s="173">
        <f>SUM(G85-F85)</f>
        <v>452</v>
      </c>
      <c r="I85" s="167">
        <f>H85/F85</f>
        <v>0.046268809499437</v>
      </c>
      <c r="J85" s="167">
        <f>H85/G85</f>
        <v>0.044222678798552</v>
      </c>
      <c r="K85" s="24"/>
      <c r="L85" s="24"/>
      <c r="M85" s="24"/>
      <c r="N85" s="24"/>
      <c r="O85" s="24"/>
      <c r="P85" s="24"/>
      <c r="Q85" s="24"/>
      <c r="R85" s="24"/>
      <c r="S85" s="24"/>
      <c r="T85" s="24"/>
      <c r="U85" s="24"/>
      <c r="V85" s="24"/>
      <c r="W85" s="24"/>
      <c r="X85" s="24"/>
      <c r="Y85" s="24"/>
      <c r="Z85" s="24"/>
    </row>
    <row r="86" ht="19.15" customHeight="1">
      <c r="A86" t="s" s="138">
        <v>5486</v>
      </c>
      <c r="B86" s="149">
        <v>4</v>
      </c>
      <c r="C86" s="149">
        <v>17</v>
      </c>
      <c r="D86" t="s" s="205">
        <v>5565</v>
      </c>
      <c r="E86" t="s" s="205">
        <v>34</v>
      </c>
      <c r="F86" s="222">
        <v>3339</v>
      </c>
      <c r="G86" s="149">
        <v>3478</v>
      </c>
      <c r="H86" s="173">
        <f>SUM(G86-F86)</f>
        <v>139</v>
      </c>
      <c r="I86" s="167">
        <f>H86/F86</f>
        <v>0.0416292303084756</v>
      </c>
      <c r="J86" s="167">
        <f>H86/G86</f>
        <v>0.0399654974123059</v>
      </c>
      <c r="K86" s="24"/>
      <c r="L86" s="24"/>
      <c r="M86" s="24"/>
      <c r="N86" s="24"/>
      <c r="O86" s="24"/>
      <c r="P86" s="24"/>
      <c r="Q86" s="24"/>
      <c r="R86" s="24"/>
      <c r="S86" s="24"/>
      <c r="T86" s="24"/>
      <c r="U86" s="24"/>
      <c r="V86" s="24"/>
      <c r="W86" s="24"/>
      <c r="X86" s="24"/>
      <c r="Y86" s="24"/>
      <c r="Z86" s="24"/>
    </row>
    <row r="87" ht="19.15" customHeight="1">
      <c r="A87" t="s" s="138">
        <v>5486</v>
      </c>
      <c r="B87" s="149">
        <v>4</v>
      </c>
      <c r="C87" s="149">
        <v>3</v>
      </c>
      <c r="D87" t="s" s="205">
        <v>5566</v>
      </c>
      <c r="E87" t="s" s="205">
        <v>28</v>
      </c>
      <c r="F87" s="222">
        <v>2683</v>
      </c>
      <c r="G87" s="149">
        <v>2797</v>
      </c>
      <c r="H87" s="173">
        <f>SUM(G87-F87)</f>
        <v>114</v>
      </c>
      <c r="I87" s="167">
        <f>H87/F87</f>
        <v>0.0424897502795378</v>
      </c>
      <c r="J87" s="167">
        <f>H87/G87</f>
        <v>0.040757954951734</v>
      </c>
      <c r="K87" s="24"/>
      <c r="L87" s="24"/>
      <c r="M87" s="24"/>
      <c r="N87" s="24"/>
      <c r="O87" s="24"/>
      <c r="P87" s="24"/>
      <c r="Q87" s="24"/>
      <c r="R87" s="24"/>
      <c r="S87" s="24"/>
      <c r="T87" s="24"/>
      <c r="U87" s="24"/>
      <c r="V87" s="24"/>
      <c r="W87" s="24"/>
      <c r="X87" s="24"/>
      <c r="Y87" s="24"/>
      <c r="Z87" s="24"/>
    </row>
    <row r="88" ht="19.15" customHeight="1">
      <c r="A88" t="s" s="138">
        <v>5486</v>
      </c>
      <c r="B88" s="149">
        <v>4</v>
      </c>
      <c r="C88" s="149">
        <v>9</v>
      </c>
      <c r="D88" t="s" s="205">
        <v>5489</v>
      </c>
      <c r="E88" t="s" s="205">
        <v>101</v>
      </c>
      <c r="F88" s="222">
        <v>231</v>
      </c>
      <c r="G88" s="149">
        <v>464</v>
      </c>
      <c r="H88" s="173">
        <f>SUM(G88-F88)</f>
        <v>233</v>
      </c>
      <c r="I88" s="167">
        <f>H88/F88</f>
        <v>1.00865800865801</v>
      </c>
      <c r="J88" s="167">
        <f>H88/G88</f>
        <v>0.502155172413793</v>
      </c>
      <c r="K88" s="24"/>
      <c r="L88" s="24"/>
      <c r="M88" s="24"/>
      <c r="N88" s="24"/>
      <c r="O88" s="24"/>
      <c r="P88" s="24"/>
      <c r="Q88" s="24"/>
      <c r="R88" s="24"/>
      <c r="S88" s="24"/>
      <c r="T88" s="24"/>
      <c r="U88" s="24"/>
      <c r="V88" s="24"/>
      <c r="W88" s="24"/>
      <c r="X88" s="24"/>
      <c r="Y88" s="24"/>
      <c r="Z88" s="24"/>
    </row>
    <row r="89" ht="19.15" customHeight="1">
      <c r="A89" t="s" s="138">
        <v>5486</v>
      </c>
      <c r="B89" s="149">
        <v>4</v>
      </c>
      <c r="C89" s="149">
        <v>25</v>
      </c>
      <c r="D89" t="s" s="205">
        <v>5567</v>
      </c>
      <c r="E89" t="s" s="205">
        <v>30</v>
      </c>
      <c r="F89" s="222">
        <v>315</v>
      </c>
      <c r="G89" s="149">
        <v>343</v>
      </c>
      <c r="H89" s="173">
        <f>SUM(G89-F89)</f>
        <v>28</v>
      </c>
      <c r="I89" s="167">
        <f>H89/F89</f>
        <v>0.08888888888888891</v>
      </c>
      <c r="J89" s="167">
        <f>H89/G89</f>
        <v>0.0816326530612245</v>
      </c>
      <c r="K89" s="24"/>
      <c r="L89" s="24"/>
      <c r="M89" s="24"/>
      <c r="N89" s="24"/>
      <c r="O89" s="24"/>
      <c r="P89" s="24"/>
      <c r="Q89" s="24"/>
      <c r="R89" s="24"/>
      <c r="S89" s="24"/>
      <c r="T89" s="24"/>
      <c r="U89" s="24"/>
      <c r="V89" s="24"/>
      <c r="W89" s="24"/>
      <c r="X89" s="24"/>
      <c r="Y89" s="24"/>
      <c r="Z89" s="24"/>
    </row>
    <row r="90" ht="19.15" customHeight="1">
      <c r="A90" t="s" s="138">
        <v>5486</v>
      </c>
      <c r="B90" s="149">
        <v>4</v>
      </c>
      <c r="C90" s="149">
        <v>16</v>
      </c>
      <c r="D90" t="s" s="205">
        <v>5568</v>
      </c>
      <c r="E90" t="s" s="205">
        <v>48</v>
      </c>
      <c r="F90" s="222">
        <v>300</v>
      </c>
      <c r="G90" s="149">
        <v>330</v>
      </c>
      <c r="H90" s="173">
        <f>SUM(G90-F90)</f>
        <v>30</v>
      </c>
      <c r="I90" s="167">
        <f>H90/F90</f>
        <v>0.1</v>
      </c>
      <c r="J90" s="167">
        <f>H90/G90</f>
        <v>0.0909090909090909</v>
      </c>
      <c r="K90" s="24"/>
      <c r="L90" s="24"/>
      <c r="M90" s="24"/>
      <c r="N90" s="24"/>
      <c r="O90" s="24"/>
      <c r="P90" s="24"/>
      <c r="Q90" s="24"/>
      <c r="R90" s="24"/>
      <c r="S90" s="24"/>
      <c r="T90" s="24"/>
      <c r="U90" s="24"/>
      <c r="V90" s="24"/>
      <c r="W90" s="24"/>
      <c r="X90" s="24"/>
      <c r="Y90" s="24"/>
      <c r="Z90" s="24"/>
    </row>
    <row r="91" ht="19.15" customHeight="1">
      <c r="A91" t="s" s="138">
        <v>5486</v>
      </c>
      <c r="B91" s="149">
        <v>4</v>
      </c>
      <c r="C91" s="149">
        <v>24</v>
      </c>
      <c r="D91" t="s" s="205">
        <v>5569</v>
      </c>
      <c r="E91" t="s" s="205">
        <v>42</v>
      </c>
      <c r="F91" s="222">
        <v>184</v>
      </c>
      <c r="G91" s="149">
        <v>191</v>
      </c>
      <c r="H91" s="173">
        <f>SUM(G91-F91)</f>
        <v>7</v>
      </c>
      <c r="I91" s="167">
        <f>H91/F91</f>
        <v>0.0380434782608696</v>
      </c>
      <c r="J91" s="167">
        <f>H91/G91</f>
        <v>0.0366492146596859</v>
      </c>
      <c r="K91" s="24"/>
      <c r="L91" s="24"/>
      <c r="M91" s="24"/>
      <c r="N91" s="24"/>
      <c r="O91" s="24"/>
      <c r="P91" s="24"/>
      <c r="Q91" s="24"/>
      <c r="R91" s="24"/>
      <c r="S91" s="24"/>
      <c r="T91" s="24"/>
      <c r="U91" s="24"/>
      <c r="V91" s="24"/>
      <c r="W91" s="24"/>
      <c r="X91" s="24"/>
      <c r="Y91" s="24"/>
      <c r="Z91" s="24"/>
    </row>
    <row r="92" ht="19.15" customHeight="1">
      <c r="A92" t="s" s="138">
        <v>5486</v>
      </c>
      <c r="B92" s="149">
        <v>4</v>
      </c>
      <c r="C92" s="149">
        <v>8</v>
      </c>
      <c r="D92" t="s" s="205">
        <v>5570</v>
      </c>
      <c r="E92" t="s" s="205">
        <v>185</v>
      </c>
      <c r="F92" s="222">
        <v>119</v>
      </c>
      <c r="G92" s="149">
        <v>127</v>
      </c>
      <c r="H92" s="173">
        <f>SUM(G92-F92)</f>
        <v>8</v>
      </c>
      <c r="I92" s="167">
        <f>H92/F92</f>
        <v>0.0672268907563025</v>
      </c>
      <c r="J92" s="167">
        <f>H92/G92</f>
        <v>0.062992125984252</v>
      </c>
      <c r="K92" s="24"/>
      <c r="L92" s="24"/>
      <c r="M92" s="24"/>
      <c r="N92" s="24"/>
      <c r="O92" s="24"/>
      <c r="P92" s="24"/>
      <c r="Q92" s="24"/>
      <c r="R92" s="24"/>
      <c r="S92" s="24"/>
      <c r="T92" s="24"/>
      <c r="U92" s="24"/>
      <c r="V92" s="24"/>
      <c r="W92" s="24"/>
      <c r="X92" s="24"/>
      <c r="Y92" s="24"/>
      <c r="Z92" s="24"/>
    </row>
    <row r="93" ht="19.15" customHeight="1">
      <c r="A93" t="s" s="138">
        <v>5486</v>
      </c>
      <c r="B93" s="149">
        <v>4</v>
      </c>
      <c r="C93" s="149">
        <v>2</v>
      </c>
      <c r="D93" t="s" s="205">
        <v>5571</v>
      </c>
      <c r="E93" t="s" s="205">
        <v>44</v>
      </c>
      <c r="F93" s="222">
        <v>121</v>
      </c>
      <c r="G93" s="149">
        <v>122</v>
      </c>
      <c r="H93" s="173">
        <f>SUM(G93-F93)</f>
        <v>1</v>
      </c>
      <c r="I93" s="167">
        <f>H93/F93</f>
        <v>0.008264462809917361</v>
      </c>
      <c r="J93" s="167">
        <f>H93/G93</f>
        <v>0.00819672131147541</v>
      </c>
      <c r="K93" s="24"/>
      <c r="L93" s="24"/>
      <c r="M93" s="24"/>
      <c r="N93" s="24"/>
      <c r="O93" s="24"/>
      <c r="P93" s="24"/>
      <c r="Q93" s="24"/>
      <c r="R93" s="24"/>
      <c r="S93" s="24"/>
      <c r="T93" s="24"/>
      <c r="U93" s="24"/>
      <c r="V93" s="24"/>
      <c r="W93" s="24"/>
      <c r="X93" s="24"/>
      <c r="Y93" s="24"/>
      <c r="Z93" s="24"/>
    </row>
    <row r="94" ht="19.15" customHeight="1">
      <c r="A94" t="s" s="138">
        <v>5486</v>
      </c>
      <c r="B94" s="149">
        <v>4</v>
      </c>
      <c r="C94" s="149">
        <v>12</v>
      </c>
      <c r="D94" t="s" s="205">
        <v>5572</v>
      </c>
      <c r="E94" t="s" s="205">
        <v>40</v>
      </c>
      <c r="F94" s="222">
        <v>108</v>
      </c>
      <c r="G94" s="149">
        <v>119</v>
      </c>
      <c r="H94" s="173">
        <f>SUM(G94-F94)</f>
        <v>11</v>
      </c>
      <c r="I94" s="167">
        <f>H94/F94</f>
        <v>0.101851851851852</v>
      </c>
      <c r="J94" s="167">
        <f>H94/G94</f>
        <v>0.092436974789916</v>
      </c>
      <c r="K94" s="24"/>
      <c r="L94" s="24"/>
      <c r="M94" s="24"/>
      <c r="N94" s="24"/>
      <c r="O94" s="24"/>
      <c r="P94" s="24"/>
      <c r="Q94" s="24"/>
      <c r="R94" s="24"/>
      <c r="S94" s="24"/>
      <c r="T94" s="24"/>
      <c r="U94" s="24"/>
      <c r="V94" s="24"/>
      <c r="W94" s="24"/>
      <c r="X94" s="24"/>
      <c r="Y94" s="24"/>
      <c r="Z94" s="24"/>
    </row>
    <row r="95" ht="19.15" customHeight="1">
      <c r="A95" t="s" s="138">
        <v>5486</v>
      </c>
      <c r="B95" s="149">
        <v>4</v>
      </c>
      <c r="C95" s="149">
        <v>23</v>
      </c>
      <c r="D95" t="s" s="205">
        <v>5573</v>
      </c>
      <c r="E95" t="s" s="205">
        <v>72</v>
      </c>
      <c r="F95" s="222">
        <v>108</v>
      </c>
      <c r="G95" s="149">
        <v>108</v>
      </c>
      <c r="H95" s="173">
        <f>SUM(G95-F95)</f>
        <v>0</v>
      </c>
      <c r="I95" s="167">
        <f>H95/F95</f>
        <v>0</v>
      </c>
      <c r="J95" s="167">
        <f>H95/G95</f>
        <v>0</v>
      </c>
      <c r="K95" s="24"/>
      <c r="L95" s="24"/>
      <c r="M95" s="24"/>
      <c r="N95" s="24"/>
      <c r="O95" s="24"/>
      <c r="P95" s="24"/>
      <c r="Q95" s="24"/>
      <c r="R95" s="24"/>
      <c r="S95" s="24"/>
      <c r="T95" s="24"/>
      <c r="U95" s="24"/>
      <c r="V95" s="24"/>
      <c r="W95" s="24"/>
      <c r="X95" s="24"/>
      <c r="Y95" s="24"/>
      <c r="Z95" s="24"/>
    </row>
    <row r="96" ht="19.15" customHeight="1">
      <c r="A96" t="s" s="138">
        <v>5486</v>
      </c>
      <c r="B96" s="149">
        <v>4</v>
      </c>
      <c r="C96" s="149">
        <v>11</v>
      </c>
      <c r="D96" t="s" s="205">
        <v>5574</v>
      </c>
      <c r="E96" t="s" s="205">
        <v>24</v>
      </c>
      <c r="F96" s="222">
        <v>82</v>
      </c>
      <c r="G96" s="149">
        <v>90</v>
      </c>
      <c r="H96" s="173">
        <f>SUM(G96-F96)</f>
        <v>8</v>
      </c>
      <c r="I96" s="167">
        <f>H96/F96</f>
        <v>0.0975609756097561</v>
      </c>
      <c r="J96" s="167">
        <f>H96/G96</f>
        <v>0.08888888888888891</v>
      </c>
      <c r="K96" s="24"/>
      <c r="L96" s="24"/>
      <c r="M96" s="24"/>
      <c r="N96" s="24"/>
      <c r="O96" s="24"/>
      <c r="P96" s="24"/>
      <c r="Q96" s="24"/>
      <c r="R96" s="24"/>
      <c r="S96" s="24"/>
      <c r="T96" s="24"/>
      <c r="U96" s="24"/>
      <c r="V96" s="24"/>
      <c r="W96" s="24"/>
      <c r="X96" s="24"/>
      <c r="Y96" s="24"/>
      <c r="Z96" s="24"/>
    </row>
    <row r="97" ht="19.15" customHeight="1">
      <c r="A97" t="s" s="138">
        <v>5486</v>
      </c>
      <c r="B97" s="149">
        <v>4</v>
      </c>
      <c r="C97" s="149">
        <v>21</v>
      </c>
      <c r="D97" t="s" s="205">
        <v>5575</v>
      </c>
      <c r="E97" t="s" s="205">
        <v>106</v>
      </c>
      <c r="F97" s="222">
        <v>88</v>
      </c>
      <c r="G97" s="149">
        <v>90</v>
      </c>
      <c r="H97" s="173">
        <f>SUM(G97-F97)</f>
        <v>2</v>
      </c>
      <c r="I97" s="167">
        <f>H97/F97</f>
        <v>0.0227272727272727</v>
      </c>
      <c r="J97" s="167">
        <f>H97/G97</f>
        <v>0.0222222222222222</v>
      </c>
      <c r="K97" s="24"/>
      <c r="L97" s="24"/>
      <c r="M97" s="24"/>
      <c r="N97" s="24"/>
      <c r="O97" s="24"/>
      <c r="P97" s="24"/>
      <c r="Q97" s="24"/>
      <c r="R97" s="24"/>
      <c r="S97" s="24"/>
      <c r="T97" s="24"/>
      <c r="U97" s="24"/>
      <c r="V97" s="24"/>
      <c r="W97" s="24"/>
      <c r="X97" s="24"/>
      <c r="Y97" s="24"/>
      <c r="Z97" s="24"/>
    </row>
    <row r="98" ht="19.15" customHeight="1">
      <c r="A98" t="s" s="138">
        <v>5486</v>
      </c>
      <c r="B98" s="149">
        <v>4</v>
      </c>
      <c r="C98" s="149">
        <v>13</v>
      </c>
      <c r="D98" t="s" s="205">
        <v>5576</v>
      </c>
      <c r="E98" t="s" s="205">
        <v>60</v>
      </c>
      <c r="F98" s="222">
        <v>64</v>
      </c>
      <c r="G98" s="149">
        <v>65</v>
      </c>
      <c r="H98" s="173">
        <f>SUM(G98-F98)</f>
        <v>1</v>
      </c>
      <c r="I98" s="167">
        <f>H98/F98</f>
        <v>0.015625</v>
      </c>
      <c r="J98" s="167">
        <f>H98/G98</f>
        <v>0.0153846153846154</v>
      </c>
      <c r="K98" s="24"/>
      <c r="L98" s="24"/>
      <c r="M98" s="24"/>
      <c r="N98" s="24"/>
      <c r="O98" s="24"/>
      <c r="P98" s="24"/>
      <c r="Q98" s="24"/>
      <c r="R98" s="24"/>
      <c r="S98" s="24"/>
      <c r="T98" s="24"/>
      <c r="U98" s="24"/>
      <c r="V98" s="24"/>
      <c r="W98" s="24"/>
      <c r="X98" s="24"/>
      <c r="Y98" s="24"/>
      <c r="Z98" s="24"/>
    </row>
    <row r="99" ht="19.15" customHeight="1">
      <c r="A99" t="s" s="138">
        <v>5486</v>
      </c>
      <c r="B99" s="149">
        <v>4</v>
      </c>
      <c r="C99" s="149">
        <v>20</v>
      </c>
      <c r="D99" t="s" s="205">
        <v>5577</v>
      </c>
      <c r="E99" t="s" s="205">
        <v>119</v>
      </c>
      <c r="F99" s="222">
        <v>55</v>
      </c>
      <c r="G99" s="149">
        <v>60</v>
      </c>
      <c r="H99" s="173">
        <f>SUM(G99-F99)</f>
        <v>5</v>
      </c>
      <c r="I99" s="167">
        <f>H99/F99</f>
        <v>0.0909090909090909</v>
      </c>
      <c r="J99" s="167">
        <f>H99/G99</f>
        <v>0.0833333333333333</v>
      </c>
      <c r="K99" s="24"/>
      <c r="L99" s="24"/>
      <c r="M99" s="24"/>
      <c r="N99" s="24"/>
      <c r="O99" s="24"/>
      <c r="P99" s="24"/>
      <c r="Q99" s="24"/>
      <c r="R99" s="24"/>
      <c r="S99" s="24"/>
      <c r="T99" s="24"/>
      <c r="U99" s="24"/>
      <c r="V99" s="24"/>
      <c r="W99" s="24"/>
      <c r="X99" s="24"/>
      <c r="Y99" s="24"/>
      <c r="Z99" s="24"/>
    </row>
    <row r="100" ht="19.15" customHeight="1">
      <c r="A100" t="s" s="138">
        <v>5486</v>
      </c>
      <c r="B100" s="149">
        <v>4</v>
      </c>
      <c r="C100" s="149">
        <v>14</v>
      </c>
      <c r="D100" t="s" s="205">
        <v>5578</v>
      </c>
      <c r="E100" t="s" s="205">
        <v>66</v>
      </c>
      <c r="F100" s="222">
        <v>46</v>
      </c>
      <c r="G100" s="149">
        <v>51</v>
      </c>
      <c r="H100" s="173">
        <f>SUM(G100-F100)</f>
        <v>5</v>
      </c>
      <c r="I100" s="167">
        <f>H100/F100</f>
        <v>0.108695652173913</v>
      </c>
      <c r="J100" s="167">
        <f>H100/G100</f>
        <v>0.09803921568627449</v>
      </c>
      <c r="K100" s="24"/>
      <c r="L100" s="24"/>
      <c r="M100" s="24"/>
      <c r="N100" s="24"/>
      <c r="O100" s="24"/>
      <c r="P100" s="24"/>
      <c r="Q100" s="24"/>
      <c r="R100" s="24"/>
      <c r="S100" s="24"/>
      <c r="T100" s="24"/>
      <c r="U100" s="24"/>
      <c r="V100" s="24"/>
      <c r="W100" s="24"/>
      <c r="X100" s="24"/>
      <c r="Y100" s="24"/>
      <c r="Z100" s="24"/>
    </row>
    <row r="101" ht="19.15" customHeight="1">
      <c r="A101" t="s" s="138">
        <v>5486</v>
      </c>
      <c r="B101" s="149">
        <v>4</v>
      </c>
      <c r="C101" s="149">
        <v>26</v>
      </c>
      <c r="D101" t="s" s="205">
        <v>5579</v>
      </c>
      <c r="E101" t="s" s="205">
        <v>68</v>
      </c>
      <c r="F101" s="222">
        <v>44</v>
      </c>
      <c r="G101" s="149">
        <v>46</v>
      </c>
      <c r="H101" s="173">
        <f>SUM(G101-F101)</f>
        <v>2</v>
      </c>
      <c r="I101" s="167">
        <f>H101/F101</f>
        <v>0.0454545454545455</v>
      </c>
      <c r="J101" s="167">
        <f>H101/G101</f>
        <v>0.0434782608695652</v>
      </c>
      <c r="K101" s="24"/>
      <c r="L101" s="24"/>
      <c r="M101" s="24"/>
      <c r="N101" s="24"/>
      <c r="O101" s="24"/>
      <c r="P101" s="24"/>
      <c r="Q101" s="24"/>
      <c r="R101" s="24"/>
      <c r="S101" s="24"/>
      <c r="T101" s="24"/>
      <c r="U101" s="24"/>
      <c r="V101" s="24"/>
      <c r="W101" s="24"/>
      <c r="X101" s="24"/>
      <c r="Y101" s="24"/>
      <c r="Z101" s="24"/>
    </row>
    <row r="102" ht="19.15" customHeight="1">
      <c r="A102" t="s" s="138">
        <v>5486</v>
      </c>
      <c r="B102" s="149">
        <v>4</v>
      </c>
      <c r="C102" s="149">
        <v>15</v>
      </c>
      <c r="D102" t="s" s="205">
        <v>5580</v>
      </c>
      <c r="E102" t="s" s="205">
        <v>281</v>
      </c>
      <c r="F102" s="222">
        <v>34</v>
      </c>
      <c r="G102" s="149">
        <v>40</v>
      </c>
      <c r="H102" s="173">
        <f>SUM(G102-F102)</f>
        <v>6</v>
      </c>
      <c r="I102" s="167">
        <f>H102/F102</f>
        <v>0.176470588235294</v>
      </c>
      <c r="J102" s="167">
        <f>H102/G102</f>
        <v>0.15</v>
      </c>
      <c r="K102" s="24"/>
      <c r="L102" s="24"/>
      <c r="M102" s="24"/>
      <c r="N102" s="24"/>
      <c r="O102" s="24"/>
      <c r="P102" s="24"/>
      <c r="Q102" s="24"/>
      <c r="R102" s="24"/>
      <c r="S102" s="24"/>
      <c r="T102" s="24"/>
      <c r="U102" s="24"/>
      <c r="V102" s="24"/>
      <c r="W102" s="24"/>
      <c r="X102" s="24"/>
      <c r="Y102" s="24"/>
      <c r="Z102" s="24"/>
    </row>
    <row r="103" ht="19.15" customHeight="1">
      <c r="A103" t="s" s="138">
        <v>5486</v>
      </c>
      <c r="B103" s="149">
        <v>4</v>
      </c>
      <c r="C103" s="149">
        <v>18</v>
      </c>
      <c r="D103" t="s" s="205">
        <v>5635</v>
      </c>
      <c r="E103" t="s" s="205">
        <v>116</v>
      </c>
      <c r="F103" s="222">
        <v>37</v>
      </c>
      <c r="G103" s="149">
        <v>31</v>
      </c>
      <c r="H103" s="173">
        <f>SUM(G103-F103)</f>
        <v>-6</v>
      </c>
      <c r="I103" s="167">
        <f>H103/F103</f>
        <v>-0.162162162162162</v>
      </c>
      <c r="J103" s="167">
        <f>H103/G103</f>
        <v>-0.193548387096774</v>
      </c>
      <c r="K103" s="24"/>
      <c r="L103" s="24"/>
      <c r="M103" s="24"/>
      <c r="N103" s="24"/>
      <c r="O103" s="24"/>
      <c r="P103" s="24"/>
      <c r="Q103" s="24"/>
      <c r="R103" s="24"/>
      <c r="S103" s="24"/>
      <c r="T103" s="24"/>
      <c r="U103" s="24"/>
      <c r="V103" s="24"/>
      <c r="W103" s="24"/>
      <c r="X103" s="24"/>
      <c r="Y103" s="24"/>
      <c r="Z103" s="24"/>
    </row>
    <row r="104" ht="19.15" customHeight="1">
      <c r="A104" t="s" s="138">
        <v>5486</v>
      </c>
      <c r="B104" s="149">
        <v>4</v>
      </c>
      <c r="C104" s="149">
        <v>19</v>
      </c>
      <c r="D104" t="s" s="205">
        <v>5581</v>
      </c>
      <c r="E104" t="s" s="205">
        <v>147</v>
      </c>
      <c r="F104" s="222">
        <v>28</v>
      </c>
      <c r="G104" s="149">
        <v>28</v>
      </c>
      <c r="H104" s="173">
        <f>SUM(G104-F104)</f>
        <v>0</v>
      </c>
      <c r="I104" s="167">
        <f>H104/F104</f>
        <v>0</v>
      </c>
      <c r="J104" s="167">
        <f>H104/G104</f>
        <v>0</v>
      </c>
      <c r="K104" s="24"/>
      <c r="L104" s="24"/>
      <c r="M104" s="24"/>
      <c r="N104" s="24"/>
      <c r="O104" s="24"/>
      <c r="P104" s="24"/>
      <c r="Q104" s="24"/>
      <c r="R104" s="24"/>
      <c r="S104" s="24"/>
      <c r="T104" s="24"/>
      <c r="U104" s="24"/>
      <c r="V104" s="24"/>
      <c r="W104" s="24"/>
      <c r="X104" s="24"/>
      <c r="Y104" s="24"/>
      <c r="Z104" s="24"/>
    </row>
    <row r="105" ht="19.15" customHeight="1">
      <c r="A105" t="s" s="138">
        <v>5486</v>
      </c>
      <c r="B105" s="149">
        <v>4</v>
      </c>
      <c r="C105" s="149">
        <v>22</v>
      </c>
      <c r="D105" t="s" s="205">
        <v>5582</v>
      </c>
      <c r="E105" t="s" s="205">
        <v>46</v>
      </c>
      <c r="F105" s="222">
        <v>28</v>
      </c>
      <c r="G105" s="149">
        <v>28</v>
      </c>
      <c r="H105" s="173">
        <f>SUM(G105-F105)</f>
        <v>0</v>
      </c>
      <c r="I105" s="167">
        <f>H105/F105</f>
        <v>0</v>
      </c>
      <c r="J105" s="167">
        <f>H105/G105</f>
        <v>0</v>
      </c>
      <c r="K105" s="24"/>
      <c r="L105" s="24"/>
      <c r="M105" s="24"/>
      <c r="N105" s="24"/>
      <c r="O105" s="24"/>
      <c r="P105" s="24"/>
      <c r="Q105" s="24"/>
      <c r="R105" s="24"/>
      <c r="S105" s="24"/>
      <c r="T105" s="24"/>
      <c r="U105" s="24"/>
      <c r="V105" s="24"/>
      <c r="W105" s="24"/>
      <c r="X105" s="24"/>
      <c r="Y105" s="24"/>
      <c r="Z105" s="24"/>
    </row>
    <row r="106" ht="19.15" customHeight="1">
      <c r="A106" t="s" s="138">
        <v>5486</v>
      </c>
      <c r="B106" s="149">
        <v>4</v>
      </c>
      <c r="C106" s="149">
        <v>7</v>
      </c>
      <c r="D106" t="s" s="205">
        <v>5583</v>
      </c>
      <c r="E106" t="s" s="205">
        <v>38</v>
      </c>
      <c r="F106" s="223">
        <v>0</v>
      </c>
      <c r="G106" s="149">
        <v>0</v>
      </c>
      <c r="H106" s="206">
        <f>SUM(G106-F106)</f>
        <v>0</v>
      </c>
      <c r="I106" s="176">
        <f>H106/F106</f>
      </c>
      <c r="J106" s="176">
        <f>H106/G106</f>
      </c>
      <c r="K106" s="174"/>
      <c r="L106" s="174"/>
      <c r="M106" s="174"/>
      <c r="N106" s="174"/>
      <c r="O106" s="174"/>
      <c r="P106" s="174"/>
      <c r="Q106" s="174"/>
      <c r="R106" s="174"/>
      <c r="S106" s="174"/>
      <c r="T106" s="174"/>
      <c r="U106" s="174"/>
      <c r="V106" s="174"/>
      <c r="W106" s="174"/>
      <c r="X106" s="174"/>
      <c r="Y106" s="174"/>
      <c r="Z106" s="174"/>
    </row>
    <row r="107" ht="19.15" customHeight="1">
      <c r="A107" s="177"/>
      <c r="B107" s="178"/>
      <c r="C107" s="178"/>
      <c r="D107" s="179"/>
      <c r="E107" s="179"/>
      <c r="F107" s="210">
        <f>SUM(F81:F106)</f>
        <v>105071</v>
      </c>
      <c r="G107" s="180">
        <f>SUM(G81:G106)</f>
        <v>109868</v>
      </c>
      <c r="H107" s="181">
        <f>SUM(H81:H106)</f>
        <v>4797</v>
      </c>
      <c r="I107" s="182">
        <f>H107/F107</f>
        <v>0.0456548429157427</v>
      </c>
      <c r="J107" s="182">
        <f>H107/G107</f>
        <v>0.0436614846907198</v>
      </c>
      <c r="K107" s="183"/>
      <c r="L107" s="183"/>
      <c r="M107" s="183"/>
      <c r="N107" s="183"/>
      <c r="O107" s="183"/>
      <c r="P107" s="183"/>
      <c r="Q107" s="183"/>
      <c r="R107" s="183"/>
      <c r="S107" s="183"/>
      <c r="T107" s="183"/>
      <c r="U107" s="183"/>
      <c r="V107" s="183"/>
      <c r="W107" s="183"/>
      <c r="X107" s="183"/>
      <c r="Y107" s="183"/>
      <c r="Z107" s="184"/>
    </row>
    <row r="108" ht="19.15" customHeight="1">
      <c r="A108" s="230"/>
      <c r="B108" s="231"/>
      <c r="C108" s="231"/>
      <c r="D108" s="232"/>
      <c r="E108" s="232"/>
      <c r="F108" s="251"/>
      <c r="G108" s="231"/>
      <c r="H108" s="234"/>
      <c r="I108" s="188"/>
      <c r="J108" s="188"/>
      <c r="K108" s="189"/>
      <c r="L108" s="189"/>
      <c r="M108" s="189"/>
      <c r="N108" s="189"/>
      <c r="O108" s="189"/>
      <c r="P108" s="189"/>
      <c r="Q108" s="189"/>
      <c r="R108" s="189"/>
      <c r="S108" s="189"/>
      <c r="T108" s="189"/>
      <c r="U108" s="189"/>
      <c r="V108" s="189"/>
      <c r="W108" s="189"/>
      <c r="X108" s="189"/>
      <c r="Y108" s="189"/>
      <c r="Z108" s="189"/>
    </row>
    <row r="109" ht="19.15" customHeight="1">
      <c r="A109" t="s" s="138">
        <v>5486</v>
      </c>
      <c r="B109" s="149">
        <v>5</v>
      </c>
      <c r="C109" s="149">
        <v>10</v>
      </c>
      <c r="D109" t="s" s="205">
        <v>5584</v>
      </c>
      <c r="E109" t="s" s="205">
        <v>84</v>
      </c>
      <c r="F109" s="222">
        <v>33534</v>
      </c>
      <c r="G109" s="149">
        <v>35152</v>
      </c>
      <c r="H109" s="173">
        <f>SUM(G109-F109)</f>
        <v>1618</v>
      </c>
      <c r="I109" s="167">
        <f>H109/F109</f>
        <v>0.0482495377825491</v>
      </c>
      <c r="J109" s="167">
        <f>H109/G109</f>
        <v>0.0460286754665453</v>
      </c>
      <c r="K109" s="24"/>
      <c r="L109" s="24"/>
      <c r="M109" s="24"/>
      <c r="N109" s="24"/>
      <c r="O109" s="24"/>
      <c r="P109" s="24"/>
      <c r="Q109" s="24"/>
      <c r="R109" s="24"/>
      <c r="S109" s="24"/>
      <c r="T109" s="24"/>
      <c r="U109" s="24"/>
      <c r="V109" s="24"/>
      <c r="W109" s="24"/>
      <c r="X109" s="24"/>
      <c r="Y109" s="24"/>
      <c r="Z109" s="24"/>
    </row>
    <row r="110" ht="19.15" customHeight="1">
      <c r="A110" t="s" s="138">
        <v>5486</v>
      </c>
      <c r="B110" s="149">
        <v>5</v>
      </c>
      <c r="C110" s="149">
        <v>1</v>
      </c>
      <c r="D110" t="s" s="205">
        <v>5585</v>
      </c>
      <c r="E110" t="s" s="205">
        <v>22</v>
      </c>
      <c r="F110" s="222">
        <v>24820</v>
      </c>
      <c r="G110" s="149">
        <v>26837</v>
      </c>
      <c r="H110" s="173">
        <f>SUM(G110-F110)</f>
        <v>2017</v>
      </c>
      <c r="I110" s="167">
        <f>H110/F110</f>
        <v>0.0812651087832393</v>
      </c>
      <c r="J110" s="167">
        <f>H110/G110</f>
        <v>0.075157431903715</v>
      </c>
      <c r="K110" s="24"/>
      <c r="L110" s="24"/>
      <c r="M110" s="24"/>
      <c r="N110" s="24"/>
      <c r="O110" s="24"/>
      <c r="P110" s="24"/>
      <c r="Q110" s="24"/>
      <c r="R110" s="24"/>
      <c r="S110" s="24"/>
      <c r="T110" s="24"/>
      <c r="U110" s="24"/>
      <c r="V110" s="24"/>
      <c r="W110" s="24"/>
      <c r="X110" s="24"/>
      <c r="Y110" s="24"/>
      <c r="Z110" s="24"/>
    </row>
    <row r="111" ht="19.15" customHeight="1">
      <c r="A111" t="s" s="138">
        <v>5486</v>
      </c>
      <c r="B111" s="149">
        <v>5</v>
      </c>
      <c r="C111" s="149">
        <v>2</v>
      </c>
      <c r="D111" t="s" s="205">
        <v>5586</v>
      </c>
      <c r="E111" t="s" s="205">
        <v>20</v>
      </c>
      <c r="F111" s="222">
        <v>19759</v>
      </c>
      <c r="G111" s="149">
        <v>21149</v>
      </c>
      <c r="H111" s="173">
        <f>SUM(G111-F111)</f>
        <v>1390</v>
      </c>
      <c r="I111" s="167">
        <f>H111/F111</f>
        <v>0.0703476896604079</v>
      </c>
      <c r="J111" s="167">
        <f>H111/G111</f>
        <v>0.0657241477138399</v>
      </c>
      <c r="K111" s="24"/>
      <c r="L111" s="24"/>
      <c r="M111" s="24"/>
      <c r="N111" s="24"/>
      <c r="O111" s="24"/>
      <c r="P111" s="24"/>
      <c r="Q111" s="24"/>
      <c r="R111" s="24"/>
      <c r="S111" s="24"/>
      <c r="T111" s="24"/>
      <c r="U111" s="24"/>
      <c r="V111" s="24"/>
      <c r="W111" s="24"/>
      <c r="X111" s="24"/>
      <c r="Y111" s="24"/>
      <c r="Z111" s="24"/>
    </row>
    <row r="112" ht="19.15" customHeight="1">
      <c r="A112" t="s" s="138">
        <v>5486</v>
      </c>
      <c r="B112" s="149">
        <v>5</v>
      </c>
      <c r="C112" s="149">
        <v>3</v>
      </c>
      <c r="D112" t="s" s="205">
        <v>5587</v>
      </c>
      <c r="E112" t="s" s="205">
        <v>17</v>
      </c>
      <c r="F112" s="222">
        <v>12814</v>
      </c>
      <c r="G112" s="149">
        <v>13074</v>
      </c>
      <c r="H112" s="173">
        <f>SUM(G112-F112)</f>
        <v>260</v>
      </c>
      <c r="I112" s="167">
        <f>H112/F112</f>
        <v>0.0202903074761979</v>
      </c>
      <c r="J112" s="167">
        <f>H112/G112</f>
        <v>0.0198867982254857</v>
      </c>
      <c r="K112" s="24"/>
      <c r="L112" s="24"/>
      <c r="M112" s="24"/>
      <c r="N112" s="24"/>
      <c r="O112" s="24"/>
      <c r="P112" s="24"/>
      <c r="Q112" s="24"/>
      <c r="R112" s="24"/>
      <c r="S112" s="24"/>
      <c r="T112" s="24"/>
      <c r="U112" s="24"/>
      <c r="V112" s="24"/>
      <c r="W112" s="24"/>
      <c r="X112" s="24"/>
      <c r="Y112" s="24"/>
      <c r="Z112" s="24"/>
    </row>
    <row r="113" ht="19.15" customHeight="1">
      <c r="A113" t="s" s="138">
        <v>5486</v>
      </c>
      <c r="B113" s="149">
        <v>5</v>
      </c>
      <c r="C113" s="149">
        <v>4</v>
      </c>
      <c r="D113" t="s" s="205">
        <v>5588</v>
      </c>
      <c r="E113" t="s" s="205">
        <v>26</v>
      </c>
      <c r="F113" s="222">
        <v>5026</v>
      </c>
      <c r="G113" s="149">
        <v>5403</v>
      </c>
      <c r="H113" s="173">
        <f>SUM(G113-F113)</f>
        <v>377</v>
      </c>
      <c r="I113" s="167">
        <f>H113/F113</f>
        <v>0.0750099482690012</v>
      </c>
      <c r="J113" s="167">
        <f>H113/G113</f>
        <v>0.0697760503424024</v>
      </c>
      <c r="K113" s="24"/>
      <c r="L113" s="24"/>
      <c r="M113" s="24"/>
      <c r="N113" s="24"/>
      <c r="O113" s="24"/>
      <c r="P113" s="24"/>
      <c r="Q113" s="24"/>
      <c r="R113" s="24"/>
      <c r="S113" s="24"/>
      <c r="T113" s="24"/>
      <c r="U113" s="24"/>
      <c r="V113" s="24"/>
      <c r="W113" s="24"/>
      <c r="X113" s="24"/>
      <c r="Y113" s="24"/>
      <c r="Z113" s="24"/>
    </row>
    <row r="114" ht="19.15" customHeight="1">
      <c r="A114" t="s" s="138">
        <v>5486</v>
      </c>
      <c r="B114" s="149">
        <v>5</v>
      </c>
      <c r="C114" s="149">
        <v>6</v>
      </c>
      <c r="D114" t="s" s="205">
        <v>5589</v>
      </c>
      <c r="E114" t="s" s="205">
        <v>28</v>
      </c>
      <c r="F114" s="222">
        <v>2332</v>
      </c>
      <c r="G114" s="149">
        <v>2531</v>
      </c>
      <c r="H114" s="173">
        <f>SUM(G114-F114)</f>
        <v>199</v>
      </c>
      <c r="I114" s="167">
        <f>H114/F114</f>
        <v>0.08533447684391079</v>
      </c>
      <c r="J114" s="167">
        <f>H114/G114</f>
        <v>0.07862504938759381</v>
      </c>
      <c r="K114" s="24"/>
      <c r="L114" s="24"/>
      <c r="M114" s="24"/>
      <c r="N114" s="24"/>
      <c r="O114" s="24"/>
      <c r="P114" s="24"/>
      <c r="Q114" s="24"/>
      <c r="R114" s="24"/>
      <c r="S114" s="24"/>
      <c r="T114" s="24"/>
      <c r="U114" s="24"/>
      <c r="V114" s="24"/>
      <c r="W114" s="24"/>
      <c r="X114" s="24"/>
      <c r="Y114" s="24"/>
      <c r="Z114" s="24"/>
    </row>
    <row r="115" ht="19.15" customHeight="1">
      <c r="A115" t="s" s="138">
        <v>5486</v>
      </c>
      <c r="B115" s="149">
        <v>5</v>
      </c>
      <c r="C115" s="149">
        <v>5</v>
      </c>
      <c r="D115" t="s" s="205">
        <v>5590</v>
      </c>
      <c r="E115" t="s" s="205">
        <v>38</v>
      </c>
      <c r="F115" s="222">
        <v>829</v>
      </c>
      <c r="G115" s="149">
        <v>927</v>
      </c>
      <c r="H115" s="173">
        <f>SUM(G115-F115)</f>
        <v>98</v>
      </c>
      <c r="I115" s="167">
        <f>H115/F115</f>
        <v>0.118214716525935</v>
      </c>
      <c r="J115" s="167">
        <f>H115/G115</f>
        <v>0.10571736785329</v>
      </c>
      <c r="K115" s="24"/>
      <c r="L115" s="24"/>
      <c r="M115" s="24"/>
      <c r="N115" s="24"/>
      <c r="O115" s="24"/>
      <c r="P115" s="24"/>
      <c r="Q115" s="24"/>
      <c r="R115" s="24"/>
      <c r="S115" s="24"/>
      <c r="T115" s="24"/>
      <c r="U115" s="24"/>
      <c r="V115" s="24"/>
      <c r="W115" s="24"/>
      <c r="X115" s="24"/>
      <c r="Y115" s="24"/>
      <c r="Z115" s="24"/>
    </row>
    <row r="116" ht="19.15" customHeight="1">
      <c r="A116" t="s" s="138">
        <v>5486</v>
      </c>
      <c r="B116" s="149">
        <v>5</v>
      </c>
      <c r="C116" s="149">
        <v>11</v>
      </c>
      <c r="D116" t="s" s="205">
        <v>5591</v>
      </c>
      <c r="E116" t="s" s="205">
        <v>36</v>
      </c>
      <c r="F116" s="222">
        <v>773</v>
      </c>
      <c r="G116" s="149">
        <v>840</v>
      </c>
      <c r="H116" s="173">
        <f>SUM(G116-F116)</f>
        <v>67</v>
      </c>
      <c r="I116" s="167">
        <f>H116/F116</f>
        <v>0.0866752910737387</v>
      </c>
      <c r="J116" s="167">
        <f>H116/G116</f>
        <v>0.0797619047619048</v>
      </c>
      <c r="K116" s="24"/>
      <c r="L116" s="24"/>
      <c r="M116" s="24"/>
      <c r="N116" s="24"/>
      <c r="O116" s="24"/>
      <c r="P116" s="24"/>
      <c r="Q116" s="24"/>
      <c r="R116" s="24"/>
      <c r="S116" s="24"/>
      <c r="T116" s="24"/>
      <c r="U116" s="24"/>
      <c r="V116" s="24"/>
      <c r="W116" s="24"/>
      <c r="X116" s="24"/>
      <c r="Y116" s="24"/>
      <c r="Z116" s="24"/>
    </row>
    <row r="117" ht="19.15" customHeight="1">
      <c r="A117" t="s" s="138">
        <v>5486</v>
      </c>
      <c r="B117" s="149">
        <v>5</v>
      </c>
      <c r="C117" s="149">
        <v>9</v>
      </c>
      <c r="D117" t="s" s="205">
        <v>5488</v>
      </c>
      <c r="E117" t="s" s="205">
        <v>44</v>
      </c>
      <c r="F117" s="222">
        <v>182</v>
      </c>
      <c r="G117" s="149">
        <v>476</v>
      </c>
      <c r="H117" s="173">
        <f>SUM(G117-F117)</f>
        <v>294</v>
      </c>
      <c r="I117" s="167">
        <f>H117/F117</f>
        <v>1.61538461538462</v>
      </c>
      <c r="J117" s="167">
        <f>H117/G117</f>
        <v>0.617647058823529</v>
      </c>
      <c r="K117" s="24"/>
      <c r="L117" s="24"/>
      <c r="M117" s="24"/>
      <c r="N117" s="24"/>
      <c r="O117" s="24"/>
      <c r="P117" s="24"/>
      <c r="Q117" s="24"/>
      <c r="R117" s="24"/>
      <c r="S117" s="24"/>
      <c r="T117" s="24"/>
      <c r="U117" s="24"/>
      <c r="V117" s="24"/>
      <c r="W117" s="24"/>
      <c r="X117" s="24"/>
      <c r="Y117" s="24"/>
      <c r="Z117" s="24"/>
    </row>
    <row r="118" ht="19.15" customHeight="1">
      <c r="A118" t="s" s="138">
        <v>5486</v>
      </c>
      <c r="B118" s="149">
        <v>5</v>
      </c>
      <c r="C118" s="149">
        <v>14</v>
      </c>
      <c r="D118" t="s" s="205">
        <v>5592</v>
      </c>
      <c r="E118" t="s" s="205">
        <v>48</v>
      </c>
      <c r="F118" s="222">
        <v>307</v>
      </c>
      <c r="G118" s="149">
        <v>323</v>
      </c>
      <c r="H118" s="173">
        <f>SUM(G118-F118)</f>
        <v>16</v>
      </c>
      <c r="I118" s="167">
        <f>H118/F118</f>
        <v>0.0521172638436482</v>
      </c>
      <c r="J118" s="167">
        <f>H118/G118</f>
        <v>0.0495356037151703</v>
      </c>
      <c r="K118" s="24"/>
      <c r="L118" s="24"/>
      <c r="M118" s="24"/>
      <c r="N118" s="24"/>
      <c r="O118" s="24"/>
      <c r="P118" s="24"/>
      <c r="Q118" s="24"/>
      <c r="R118" s="24"/>
      <c r="S118" s="24"/>
      <c r="T118" s="24"/>
      <c r="U118" s="24"/>
      <c r="V118" s="24"/>
      <c r="W118" s="24"/>
      <c r="X118" s="24"/>
      <c r="Y118" s="24"/>
      <c r="Z118" s="24"/>
    </row>
    <row r="119" ht="19.15" customHeight="1">
      <c r="A119" t="s" s="138">
        <v>5486</v>
      </c>
      <c r="B119" s="149">
        <v>5</v>
      </c>
      <c r="C119" s="149">
        <v>12</v>
      </c>
      <c r="D119" t="s" s="205">
        <v>5593</v>
      </c>
      <c r="E119" t="s" s="205">
        <v>30</v>
      </c>
      <c r="F119" s="222">
        <v>271</v>
      </c>
      <c r="G119" s="149">
        <v>307</v>
      </c>
      <c r="H119" s="173">
        <f>SUM(G119-F119)</f>
        <v>36</v>
      </c>
      <c r="I119" s="167">
        <f>H119/F119</f>
        <v>0.132841328413284</v>
      </c>
      <c r="J119" s="167">
        <f>H119/G119</f>
        <v>0.117263843648208</v>
      </c>
      <c r="K119" s="24"/>
      <c r="L119" s="24"/>
      <c r="M119" s="24"/>
      <c r="N119" s="24"/>
      <c r="O119" s="24"/>
      <c r="P119" s="24"/>
      <c r="Q119" s="24"/>
      <c r="R119" s="24"/>
      <c r="S119" s="24"/>
      <c r="T119" s="24"/>
      <c r="U119" s="24"/>
      <c r="V119" s="24"/>
      <c r="W119" s="24"/>
      <c r="X119" s="24"/>
      <c r="Y119" s="24"/>
      <c r="Z119" s="24"/>
    </row>
    <row r="120" ht="19.15" customHeight="1">
      <c r="A120" t="s" s="138">
        <v>5486</v>
      </c>
      <c r="B120" s="149">
        <v>5</v>
      </c>
      <c r="C120" s="149">
        <v>7</v>
      </c>
      <c r="D120" t="s" s="205">
        <v>5594</v>
      </c>
      <c r="E120" t="s" s="205">
        <v>101</v>
      </c>
      <c r="F120" s="222">
        <v>203</v>
      </c>
      <c r="G120" s="149">
        <v>223</v>
      </c>
      <c r="H120" s="173">
        <f>SUM(G120-F120)</f>
        <v>20</v>
      </c>
      <c r="I120" s="167">
        <f>H120/F120</f>
        <v>0.09852216748768471</v>
      </c>
      <c r="J120" s="167">
        <f>H120/G120</f>
        <v>0.0896860986547085</v>
      </c>
      <c r="K120" s="24"/>
      <c r="L120" s="24"/>
      <c r="M120" s="24"/>
      <c r="N120" s="24"/>
      <c r="O120" s="24"/>
      <c r="P120" s="24"/>
      <c r="Q120" s="24"/>
      <c r="R120" s="24"/>
      <c r="S120" s="24"/>
      <c r="T120" s="24"/>
      <c r="U120" s="24"/>
      <c r="V120" s="24"/>
      <c r="W120" s="24"/>
      <c r="X120" s="24"/>
      <c r="Y120" s="24"/>
      <c r="Z120" s="24"/>
    </row>
    <row r="121" ht="19.15" customHeight="1">
      <c r="A121" t="s" s="138">
        <v>5486</v>
      </c>
      <c r="B121" s="149">
        <v>5</v>
      </c>
      <c r="C121" s="149">
        <v>8</v>
      </c>
      <c r="D121" t="s" s="205">
        <v>5595</v>
      </c>
      <c r="E121" t="s" s="205">
        <v>24</v>
      </c>
      <c r="F121" s="222">
        <v>144</v>
      </c>
      <c r="G121" s="149">
        <v>166</v>
      </c>
      <c r="H121" s="173">
        <f>SUM(G121-F121)</f>
        <v>22</v>
      </c>
      <c r="I121" s="167">
        <f>H121/F121</f>
        <v>0.152777777777778</v>
      </c>
      <c r="J121" s="167">
        <f>H121/G121</f>
        <v>0.132530120481928</v>
      </c>
      <c r="K121" s="24"/>
      <c r="L121" s="24"/>
      <c r="M121" s="24"/>
      <c r="N121" s="24"/>
      <c r="O121" s="24"/>
      <c r="P121" s="24"/>
      <c r="Q121" s="24"/>
      <c r="R121" s="24"/>
      <c r="S121" s="24"/>
      <c r="T121" s="24"/>
      <c r="U121" s="24"/>
      <c r="V121" s="24"/>
      <c r="W121" s="24"/>
      <c r="X121" s="24"/>
      <c r="Y121" s="24"/>
      <c r="Z121" s="24"/>
    </row>
    <row r="122" ht="19.15" customHeight="1">
      <c r="A122" t="s" s="138">
        <v>5486</v>
      </c>
      <c r="B122" s="149">
        <v>5</v>
      </c>
      <c r="C122" s="149">
        <v>25</v>
      </c>
      <c r="D122" t="s" s="205">
        <v>5596</v>
      </c>
      <c r="E122" t="s" s="205">
        <v>1287</v>
      </c>
      <c r="F122" s="222">
        <v>150</v>
      </c>
      <c r="G122" s="149">
        <v>164</v>
      </c>
      <c r="H122" s="173">
        <f>SUM(G122-F122)</f>
        <v>14</v>
      </c>
      <c r="I122" s="167">
        <f>H122/F122</f>
        <v>0.0933333333333333</v>
      </c>
      <c r="J122" s="167">
        <f>H122/G122</f>
        <v>0.08536585365853661</v>
      </c>
      <c r="K122" s="24"/>
      <c r="L122" s="24"/>
      <c r="M122" s="24"/>
      <c r="N122" s="24"/>
      <c r="O122" s="24"/>
      <c r="P122" s="24"/>
      <c r="Q122" s="24"/>
      <c r="R122" s="24"/>
      <c r="S122" s="24"/>
      <c r="T122" s="24"/>
      <c r="U122" s="24"/>
      <c r="V122" s="24"/>
      <c r="W122" s="24"/>
      <c r="X122" s="24"/>
      <c r="Y122" s="24"/>
      <c r="Z122" s="24"/>
    </row>
    <row r="123" ht="19.15" customHeight="1">
      <c r="A123" t="s" s="138">
        <v>5486</v>
      </c>
      <c r="B123" s="149">
        <v>5</v>
      </c>
      <c r="C123" s="149">
        <v>19</v>
      </c>
      <c r="D123" t="s" s="205">
        <v>5636</v>
      </c>
      <c r="E123" t="s" s="205">
        <v>281</v>
      </c>
      <c r="F123" s="222">
        <v>116</v>
      </c>
      <c r="G123" s="149">
        <v>114</v>
      </c>
      <c r="H123" s="173">
        <f>SUM(G123-F123)</f>
        <v>-2</v>
      </c>
      <c r="I123" s="167">
        <f>H123/F123</f>
        <v>-0.0172413793103448</v>
      </c>
      <c r="J123" s="167">
        <f>H123/G123</f>
        <v>-0.0175438596491228</v>
      </c>
      <c r="K123" s="24"/>
      <c r="L123" s="24"/>
      <c r="M123" s="24"/>
      <c r="N123" s="24"/>
      <c r="O123" s="24"/>
      <c r="P123" s="24"/>
      <c r="Q123" s="24"/>
      <c r="R123" s="24"/>
      <c r="S123" s="24"/>
      <c r="T123" s="24"/>
      <c r="U123" s="24"/>
      <c r="V123" s="24"/>
      <c r="W123" s="24"/>
      <c r="X123" s="24"/>
      <c r="Y123" s="24"/>
      <c r="Z123" s="24"/>
    </row>
    <row r="124" ht="19.15" customHeight="1">
      <c r="A124" t="s" s="138">
        <v>5486</v>
      </c>
      <c r="B124" s="149">
        <v>5</v>
      </c>
      <c r="C124" s="149">
        <v>13</v>
      </c>
      <c r="D124" t="s" s="205">
        <v>5597</v>
      </c>
      <c r="E124" t="s" s="205">
        <v>40</v>
      </c>
      <c r="F124" s="222">
        <v>91</v>
      </c>
      <c r="G124" s="149">
        <v>112</v>
      </c>
      <c r="H124" s="173">
        <f>SUM(G124-F124)</f>
        <v>21</v>
      </c>
      <c r="I124" s="167">
        <f>H124/F124</f>
        <v>0.230769230769231</v>
      </c>
      <c r="J124" s="167">
        <f>H124/G124</f>
        <v>0.1875</v>
      </c>
      <c r="K124" s="24"/>
      <c r="L124" s="24"/>
      <c r="M124" s="24"/>
      <c r="N124" s="24"/>
      <c r="O124" s="24"/>
      <c r="P124" s="24"/>
      <c r="Q124" s="24"/>
      <c r="R124" s="24"/>
      <c r="S124" s="24"/>
      <c r="T124" s="24"/>
      <c r="U124" s="24"/>
      <c r="V124" s="24"/>
      <c r="W124" s="24"/>
      <c r="X124" s="24"/>
      <c r="Y124" s="24"/>
      <c r="Z124" s="24"/>
    </row>
    <row r="125" ht="19.15" customHeight="1">
      <c r="A125" t="s" s="138">
        <v>5486</v>
      </c>
      <c r="B125" s="149">
        <v>5</v>
      </c>
      <c r="C125" s="149">
        <v>22</v>
      </c>
      <c r="D125" t="s" s="205">
        <v>5598</v>
      </c>
      <c r="E125" t="s" s="205">
        <v>60</v>
      </c>
      <c r="F125" s="222">
        <v>103</v>
      </c>
      <c r="G125" s="149">
        <v>105</v>
      </c>
      <c r="H125" s="173">
        <f>SUM(G125-F125)</f>
        <v>2</v>
      </c>
      <c r="I125" s="167">
        <f>H125/F125</f>
        <v>0.0194174757281553</v>
      </c>
      <c r="J125" s="167">
        <f>H125/G125</f>
        <v>0.019047619047619</v>
      </c>
      <c r="K125" s="24"/>
      <c r="L125" s="24"/>
      <c r="M125" s="24"/>
      <c r="N125" s="24"/>
      <c r="O125" s="24"/>
      <c r="P125" s="24"/>
      <c r="Q125" s="24"/>
      <c r="R125" s="24"/>
      <c r="S125" s="24"/>
      <c r="T125" s="24"/>
      <c r="U125" s="24"/>
      <c r="V125" s="24"/>
      <c r="W125" s="24"/>
      <c r="X125" s="24"/>
      <c r="Y125" s="24"/>
      <c r="Z125" s="24"/>
    </row>
    <row r="126" ht="19.15" customHeight="1">
      <c r="A126" t="s" s="138">
        <v>5486</v>
      </c>
      <c r="B126" s="149">
        <v>5</v>
      </c>
      <c r="C126" s="149">
        <v>16</v>
      </c>
      <c r="D126" t="s" s="205">
        <v>5599</v>
      </c>
      <c r="E126" t="s" s="205">
        <v>76</v>
      </c>
      <c r="F126" s="222">
        <v>87</v>
      </c>
      <c r="G126" s="149">
        <v>95</v>
      </c>
      <c r="H126" s="173">
        <f>SUM(G126-F126)</f>
        <v>8</v>
      </c>
      <c r="I126" s="167">
        <f>H126/F126</f>
        <v>0.0919540229885057</v>
      </c>
      <c r="J126" s="167">
        <f>H126/G126</f>
        <v>0.0842105263157895</v>
      </c>
      <c r="K126" s="24"/>
      <c r="L126" s="24"/>
      <c r="M126" s="24"/>
      <c r="N126" s="24"/>
      <c r="O126" s="24"/>
      <c r="P126" s="24"/>
      <c r="Q126" s="24"/>
      <c r="R126" s="24"/>
      <c r="S126" s="24"/>
      <c r="T126" s="24"/>
      <c r="U126" s="24"/>
      <c r="V126" s="24"/>
      <c r="W126" s="24"/>
      <c r="X126" s="24"/>
      <c r="Y126" s="24"/>
      <c r="Z126" s="24"/>
    </row>
    <row r="127" ht="19.15" customHeight="1">
      <c r="A127" t="s" s="138">
        <v>5486</v>
      </c>
      <c r="B127" s="149">
        <v>5</v>
      </c>
      <c r="C127" s="149">
        <v>24</v>
      </c>
      <c r="D127" t="s" s="205">
        <v>5637</v>
      </c>
      <c r="E127" t="s" s="205">
        <v>1091</v>
      </c>
      <c r="F127" s="222">
        <v>77</v>
      </c>
      <c r="G127" s="149">
        <v>76</v>
      </c>
      <c r="H127" s="173">
        <f>SUM(G127-F127)</f>
        <v>-1</v>
      </c>
      <c r="I127" s="167">
        <f>H127/F127</f>
        <v>-0.012987012987013</v>
      </c>
      <c r="J127" s="167">
        <f>H127/G127</f>
        <v>-0.0131578947368421</v>
      </c>
      <c r="K127" s="24"/>
      <c r="L127" s="24"/>
      <c r="M127" s="24"/>
      <c r="N127" s="24"/>
      <c r="O127" s="24"/>
      <c r="P127" s="24"/>
      <c r="Q127" s="24"/>
      <c r="R127" s="24"/>
      <c r="S127" s="24"/>
      <c r="T127" s="24"/>
      <c r="U127" s="24"/>
      <c r="V127" s="24"/>
      <c r="W127" s="24"/>
      <c r="X127" s="24"/>
      <c r="Y127" s="24"/>
      <c r="Z127" s="24"/>
    </row>
    <row r="128" ht="19.15" customHeight="1">
      <c r="A128" t="s" s="138">
        <v>5486</v>
      </c>
      <c r="B128" s="149">
        <v>5</v>
      </c>
      <c r="C128" s="149">
        <v>21</v>
      </c>
      <c r="D128" t="s" s="205">
        <v>5600</v>
      </c>
      <c r="E128" t="s" s="205">
        <v>106</v>
      </c>
      <c r="F128" s="222">
        <v>67</v>
      </c>
      <c r="G128" s="149">
        <v>75</v>
      </c>
      <c r="H128" s="173">
        <f>SUM(G128-F128)</f>
        <v>8</v>
      </c>
      <c r="I128" s="167">
        <f>H128/F128</f>
        <v>0.119402985074627</v>
      </c>
      <c r="J128" s="167">
        <f>H128/G128</f>
        <v>0.106666666666667</v>
      </c>
      <c r="K128" s="24"/>
      <c r="L128" s="24"/>
      <c r="M128" s="24"/>
      <c r="N128" s="24"/>
      <c r="O128" s="24"/>
      <c r="P128" s="24"/>
      <c r="Q128" s="24"/>
      <c r="R128" s="24"/>
      <c r="S128" s="24"/>
      <c r="T128" s="24"/>
      <c r="U128" s="24"/>
      <c r="V128" s="24"/>
      <c r="W128" s="24"/>
      <c r="X128" s="24"/>
      <c r="Y128" s="24"/>
      <c r="Z128" s="24"/>
    </row>
    <row r="129" ht="19.15" customHeight="1">
      <c r="A129" t="s" s="138">
        <v>5486</v>
      </c>
      <c r="B129" s="149">
        <v>5</v>
      </c>
      <c r="C129" s="149">
        <v>23</v>
      </c>
      <c r="D129" t="s" s="205">
        <v>5601</v>
      </c>
      <c r="E129" t="s" s="205">
        <v>119</v>
      </c>
      <c r="F129" s="222">
        <v>52</v>
      </c>
      <c r="G129" s="149">
        <v>59</v>
      </c>
      <c r="H129" s="173">
        <f>SUM(G129-F129)</f>
        <v>7</v>
      </c>
      <c r="I129" s="167">
        <f>H129/F129</f>
        <v>0.134615384615385</v>
      </c>
      <c r="J129" s="167">
        <f>H129/G129</f>
        <v>0.11864406779661</v>
      </c>
      <c r="K129" s="24"/>
      <c r="L129" s="24"/>
      <c r="M129" s="24"/>
      <c r="N129" s="24"/>
      <c r="O129" s="24"/>
      <c r="P129" s="24"/>
      <c r="Q129" s="24"/>
      <c r="R129" s="24"/>
      <c r="S129" s="24"/>
      <c r="T129" s="24"/>
      <c r="U129" s="24"/>
      <c r="V129" s="24"/>
      <c r="W129" s="24"/>
      <c r="X129" s="24"/>
      <c r="Y129" s="24"/>
      <c r="Z129" s="24"/>
    </row>
    <row r="130" ht="19.15" customHeight="1">
      <c r="A130" t="s" s="138">
        <v>5486</v>
      </c>
      <c r="B130" s="149">
        <v>5</v>
      </c>
      <c r="C130" s="149">
        <v>15</v>
      </c>
      <c r="D130" t="s" s="205">
        <v>5602</v>
      </c>
      <c r="E130" t="s" s="205">
        <v>66</v>
      </c>
      <c r="F130" s="222">
        <v>52</v>
      </c>
      <c r="G130" s="149">
        <v>58</v>
      </c>
      <c r="H130" s="173">
        <f>SUM(G130-F130)</f>
        <v>6</v>
      </c>
      <c r="I130" s="167">
        <f>H130/F130</f>
        <v>0.115384615384615</v>
      </c>
      <c r="J130" s="167">
        <f>H130/G130</f>
        <v>0.103448275862069</v>
      </c>
      <c r="K130" s="24"/>
      <c r="L130" s="24"/>
      <c r="M130" s="24"/>
      <c r="N130" s="24"/>
      <c r="O130" s="24"/>
      <c r="P130" s="24"/>
      <c r="Q130" s="24"/>
      <c r="R130" s="24"/>
      <c r="S130" s="24"/>
      <c r="T130" s="24"/>
      <c r="U130" s="24"/>
      <c r="V130" s="24"/>
      <c r="W130" s="24"/>
      <c r="X130" s="24"/>
      <c r="Y130" s="24"/>
      <c r="Z130" s="24"/>
    </row>
    <row r="131" ht="19.15" customHeight="1">
      <c r="A131" t="s" s="138">
        <v>5486</v>
      </c>
      <c r="B131" s="149">
        <v>5</v>
      </c>
      <c r="C131" s="149">
        <v>26</v>
      </c>
      <c r="D131" t="s" s="205">
        <v>5603</v>
      </c>
      <c r="E131" t="s" s="205">
        <v>68</v>
      </c>
      <c r="F131" s="222">
        <v>47</v>
      </c>
      <c r="G131" s="149">
        <v>52</v>
      </c>
      <c r="H131" s="173">
        <f>SUM(G131-F131)</f>
        <v>5</v>
      </c>
      <c r="I131" s="167">
        <f>H131/F131</f>
        <v>0.106382978723404</v>
      </c>
      <c r="J131" s="167">
        <f>H131/G131</f>
        <v>0.0961538461538462</v>
      </c>
      <c r="K131" s="24"/>
      <c r="L131" s="24"/>
      <c r="M131" s="24"/>
      <c r="N131" s="24"/>
      <c r="O131" s="24"/>
      <c r="P131" s="24"/>
      <c r="Q131" s="24"/>
      <c r="R131" s="24"/>
      <c r="S131" s="24"/>
      <c r="T131" s="24"/>
      <c r="U131" s="24"/>
      <c r="V131" s="24"/>
      <c r="W131" s="24"/>
      <c r="X131" s="24"/>
      <c r="Y131" s="24"/>
      <c r="Z131" s="24"/>
    </row>
    <row r="132" ht="19.15" customHeight="1">
      <c r="A132" t="s" s="138">
        <v>5486</v>
      </c>
      <c r="B132" s="149">
        <v>5</v>
      </c>
      <c r="C132" s="149">
        <v>20</v>
      </c>
      <c r="D132" t="s" s="205">
        <v>5604</v>
      </c>
      <c r="E132" t="s" s="205">
        <v>248</v>
      </c>
      <c r="F132" s="222">
        <v>22</v>
      </c>
      <c r="G132" s="149">
        <v>26</v>
      </c>
      <c r="H132" s="173">
        <f>SUM(G132-F132)</f>
        <v>4</v>
      </c>
      <c r="I132" s="167">
        <f>H132/F132</f>
        <v>0.181818181818182</v>
      </c>
      <c r="J132" s="167">
        <f>H132/G132</f>
        <v>0.153846153846154</v>
      </c>
      <c r="K132" s="24"/>
      <c r="L132" s="24"/>
      <c r="M132" s="24"/>
      <c r="N132" s="24"/>
      <c r="O132" s="24"/>
      <c r="P132" s="24"/>
      <c r="Q132" s="24"/>
      <c r="R132" s="24"/>
      <c r="S132" s="24"/>
      <c r="T132" s="24"/>
      <c r="U132" s="24"/>
      <c r="V132" s="24"/>
      <c r="W132" s="24"/>
      <c r="X132" s="24"/>
      <c r="Y132" s="24"/>
      <c r="Z132" s="24"/>
    </row>
    <row r="133" ht="19.15" customHeight="1">
      <c r="A133" t="s" s="138">
        <v>5486</v>
      </c>
      <c r="B133" s="149">
        <v>5</v>
      </c>
      <c r="C133" s="149">
        <v>18</v>
      </c>
      <c r="D133" t="s" s="205">
        <v>5605</v>
      </c>
      <c r="E133" t="s" s="205">
        <v>116</v>
      </c>
      <c r="F133" s="222">
        <v>12</v>
      </c>
      <c r="G133" s="149">
        <v>15</v>
      </c>
      <c r="H133" s="173">
        <f>SUM(G133-F133)</f>
        <v>3</v>
      </c>
      <c r="I133" s="167">
        <f>H133/F133</f>
        <v>0.25</v>
      </c>
      <c r="J133" s="167">
        <f>H133/G133</f>
        <v>0.2</v>
      </c>
      <c r="K133" s="24"/>
      <c r="L133" s="24"/>
      <c r="M133" s="24"/>
      <c r="N133" s="24"/>
      <c r="O133" s="24"/>
      <c r="P133" s="24"/>
      <c r="Q133" s="24"/>
      <c r="R133" s="24"/>
      <c r="S133" s="24"/>
      <c r="T133" s="24"/>
      <c r="U133" s="24"/>
      <c r="V133" s="24"/>
      <c r="W133" s="24"/>
      <c r="X133" s="24"/>
      <c r="Y133" s="24"/>
      <c r="Z133" s="24"/>
    </row>
    <row r="134" ht="19.15" customHeight="1">
      <c r="A134" t="s" s="138">
        <v>5486</v>
      </c>
      <c r="B134" s="149">
        <v>5</v>
      </c>
      <c r="C134" s="149">
        <v>17</v>
      </c>
      <c r="D134" t="s" s="205">
        <v>5606</v>
      </c>
      <c r="E134" t="s" s="205">
        <v>34</v>
      </c>
      <c r="F134" s="223">
        <v>0</v>
      </c>
      <c r="G134" s="149">
        <v>0</v>
      </c>
      <c r="H134" s="206">
        <f>SUM(G134-F134)</f>
        <v>0</v>
      </c>
      <c r="I134" s="176">
        <f>H134/F134</f>
      </c>
      <c r="J134" s="176">
        <f>H134/G134</f>
      </c>
      <c r="K134" s="174"/>
      <c r="L134" s="174"/>
      <c r="M134" s="174"/>
      <c r="N134" s="174"/>
      <c r="O134" s="174"/>
      <c r="P134" s="174"/>
      <c r="Q134" s="174"/>
      <c r="R134" s="174"/>
      <c r="S134" s="174"/>
      <c r="T134" s="174"/>
      <c r="U134" s="174"/>
      <c r="V134" s="174"/>
      <c r="W134" s="174"/>
      <c r="X134" s="174"/>
      <c r="Y134" s="174"/>
      <c r="Z134" s="174"/>
    </row>
    <row r="135" ht="19.15" customHeight="1">
      <c r="A135" s="177"/>
      <c r="B135" s="178"/>
      <c r="C135" s="178"/>
      <c r="D135" s="179"/>
      <c r="E135" s="179"/>
      <c r="F135" s="181">
        <f>SUM(F109:F134)</f>
        <v>101870</v>
      </c>
      <c r="G135" s="180">
        <f>SUM(G109:G134)</f>
        <v>108359</v>
      </c>
      <c r="H135" s="181">
        <f>SUM(H109:H134)</f>
        <v>6489</v>
      </c>
      <c r="I135" s="182">
        <f>H135/F135</f>
        <v>0.0636988318445077</v>
      </c>
      <c r="J135" s="182">
        <f>H135/G135</f>
        <v>0.0598842735721075</v>
      </c>
      <c r="K135" s="183"/>
      <c r="L135" s="183"/>
      <c r="M135" s="183"/>
      <c r="N135" s="183"/>
      <c r="O135" s="183"/>
      <c r="P135" s="183"/>
      <c r="Q135" s="183"/>
      <c r="R135" s="183"/>
      <c r="S135" s="183"/>
      <c r="T135" s="183"/>
      <c r="U135" s="183"/>
      <c r="V135" s="183"/>
      <c r="W135" s="183"/>
      <c r="X135" s="183"/>
      <c r="Y135" s="183"/>
      <c r="Z135" s="184"/>
    </row>
    <row r="136" ht="19.15" customHeight="1">
      <c r="A136" s="230"/>
      <c r="B136" s="231"/>
      <c r="C136" s="231"/>
      <c r="D136" s="232"/>
      <c r="E136" s="232"/>
      <c r="F136" s="233"/>
      <c r="G136" s="231"/>
      <c r="H136" s="234"/>
      <c r="I136" s="188"/>
      <c r="J136" s="188"/>
      <c r="K136" s="189"/>
      <c r="L136" s="189"/>
      <c r="M136" s="189"/>
      <c r="N136" s="189"/>
      <c r="O136" s="189"/>
      <c r="P136" s="189"/>
      <c r="Q136" s="189"/>
      <c r="R136" s="189"/>
      <c r="S136" s="189"/>
      <c r="T136" s="189"/>
      <c r="U136" s="189"/>
      <c r="V136" s="189"/>
      <c r="W136" s="189"/>
      <c r="X136" s="189"/>
      <c r="Y136" s="189"/>
      <c r="Z136" s="189"/>
    </row>
    <row r="137" ht="19.15" customHeight="1">
      <c r="A137" t="s" s="138">
        <v>5486</v>
      </c>
      <c r="B137" s="149">
        <v>6</v>
      </c>
      <c r="C137" s="149">
        <v>9</v>
      </c>
      <c r="D137" t="s" s="205">
        <v>5607</v>
      </c>
      <c r="E137" t="s" s="205">
        <v>26</v>
      </c>
      <c r="F137" s="223">
        <v>29688</v>
      </c>
      <c r="G137" s="149">
        <v>31496</v>
      </c>
      <c r="H137" s="173">
        <f>SUM(G137-F137)</f>
        <v>1808</v>
      </c>
      <c r="I137" s="167">
        <f>H137/F137</f>
        <v>0.0609000269469146</v>
      </c>
      <c r="J137" s="167">
        <f>H137/G137</f>
        <v>0.0574041148082296</v>
      </c>
      <c r="K137" s="24"/>
      <c r="L137" s="24"/>
      <c r="M137" s="24"/>
      <c r="N137" s="24"/>
      <c r="O137" s="24"/>
      <c r="P137" s="24"/>
      <c r="Q137" s="24"/>
      <c r="R137" s="24"/>
      <c r="S137" s="24"/>
      <c r="T137" s="24"/>
      <c r="U137" s="24"/>
      <c r="V137" s="24"/>
      <c r="W137" s="24"/>
      <c r="X137" s="24"/>
      <c r="Y137" s="24"/>
      <c r="Z137" s="24"/>
    </row>
    <row r="138" ht="19.15" customHeight="1">
      <c r="A138" t="s" s="138">
        <v>5486</v>
      </c>
      <c r="B138" s="149">
        <v>6</v>
      </c>
      <c r="C138" s="149">
        <v>1</v>
      </c>
      <c r="D138" t="s" s="205">
        <v>5608</v>
      </c>
      <c r="E138" t="s" s="205">
        <v>84</v>
      </c>
      <c r="F138" s="223">
        <v>29659</v>
      </c>
      <c r="G138" s="149">
        <v>30886</v>
      </c>
      <c r="H138" s="173">
        <f>SUM(G138-F138)</f>
        <v>1227</v>
      </c>
      <c r="I138" s="167">
        <f>H138/F138</f>
        <v>0.0413702417478674</v>
      </c>
      <c r="J138" s="167">
        <f>H138/G138</f>
        <v>0.0397267370329599</v>
      </c>
      <c r="K138" s="24"/>
      <c r="L138" s="24"/>
      <c r="M138" s="24"/>
      <c r="N138" s="24"/>
      <c r="O138" s="24"/>
      <c r="P138" s="24"/>
      <c r="Q138" s="24"/>
      <c r="R138" s="24"/>
      <c r="S138" s="24"/>
      <c r="T138" s="24"/>
      <c r="U138" s="24"/>
      <c r="V138" s="24"/>
      <c r="W138" s="24"/>
      <c r="X138" s="24"/>
      <c r="Y138" s="24"/>
      <c r="Z138" s="24"/>
    </row>
    <row r="139" ht="19.15" customHeight="1">
      <c r="A139" t="s" s="138">
        <v>5486</v>
      </c>
      <c r="B139" s="149">
        <v>6</v>
      </c>
      <c r="C139" s="149">
        <v>12</v>
      </c>
      <c r="D139" t="s" s="205">
        <v>5609</v>
      </c>
      <c r="E139" t="s" s="205">
        <v>22</v>
      </c>
      <c r="F139" s="223">
        <v>15984</v>
      </c>
      <c r="G139" s="149">
        <v>16589</v>
      </c>
      <c r="H139" s="173">
        <f>SUM(G139-F139)</f>
        <v>605</v>
      </c>
      <c r="I139" s="167">
        <f>H139/F139</f>
        <v>0.0378503503503504</v>
      </c>
      <c r="J139" s="167">
        <f>H139/G139</f>
        <v>0.0364699499668455</v>
      </c>
      <c r="K139" s="24"/>
      <c r="L139" s="24"/>
      <c r="M139" s="24"/>
      <c r="N139" s="24"/>
      <c r="O139" s="24"/>
      <c r="P139" s="24"/>
      <c r="Q139" s="24"/>
      <c r="R139" s="24"/>
      <c r="S139" s="24"/>
      <c r="T139" s="24"/>
      <c r="U139" s="24"/>
      <c r="V139" s="24"/>
      <c r="W139" s="24"/>
      <c r="X139" s="24"/>
      <c r="Y139" s="24"/>
      <c r="Z139" s="24"/>
    </row>
    <row r="140" ht="19.15" customHeight="1">
      <c r="A140" t="s" s="138">
        <v>5486</v>
      </c>
      <c r="B140" s="149">
        <v>6</v>
      </c>
      <c r="C140" s="149">
        <v>6</v>
      </c>
      <c r="D140" t="s" s="205">
        <v>5610</v>
      </c>
      <c r="E140" t="s" s="205">
        <v>20</v>
      </c>
      <c r="F140" s="223">
        <v>12551</v>
      </c>
      <c r="G140" s="149">
        <v>13353</v>
      </c>
      <c r="H140" s="173">
        <f>SUM(G140-F140)</f>
        <v>802</v>
      </c>
      <c r="I140" s="167">
        <f>H140/F140</f>
        <v>0.06389929089315589</v>
      </c>
      <c r="J140" s="167">
        <f>H140/G140</f>
        <v>0.0600614094211039</v>
      </c>
      <c r="K140" s="24"/>
      <c r="L140" s="24"/>
      <c r="M140" s="24"/>
      <c r="N140" s="24"/>
      <c r="O140" s="24"/>
      <c r="P140" s="24"/>
      <c r="Q140" s="24"/>
      <c r="R140" s="24"/>
      <c r="S140" s="24"/>
      <c r="T140" s="24"/>
      <c r="U140" s="24"/>
      <c r="V140" s="24"/>
      <c r="W140" s="24"/>
      <c r="X140" s="24"/>
      <c r="Y140" s="24"/>
      <c r="Z140" s="24"/>
    </row>
    <row r="141" ht="19.15" customHeight="1">
      <c r="A141" t="s" s="138">
        <v>5486</v>
      </c>
      <c r="B141" s="149">
        <v>6</v>
      </c>
      <c r="C141" s="149">
        <v>11</v>
      </c>
      <c r="D141" t="s" s="205">
        <v>5611</v>
      </c>
      <c r="E141" t="s" s="205">
        <v>17</v>
      </c>
      <c r="F141" s="223">
        <v>3804</v>
      </c>
      <c r="G141" s="149">
        <v>3949</v>
      </c>
      <c r="H141" s="173">
        <f>SUM(G141-F141)</f>
        <v>145</v>
      </c>
      <c r="I141" s="167">
        <f>H141/F141</f>
        <v>0.038117770767613</v>
      </c>
      <c r="J141" s="167">
        <f>H141/G141</f>
        <v>0.0367181564953153</v>
      </c>
      <c r="K141" s="24"/>
      <c r="L141" s="24"/>
      <c r="M141" s="24"/>
      <c r="N141" s="24"/>
      <c r="O141" s="24"/>
      <c r="P141" s="24"/>
      <c r="Q141" s="24"/>
      <c r="R141" s="24"/>
      <c r="S141" s="24"/>
      <c r="T141" s="24"/>
      <c r="U141" s="24"/>
      <c r="V141" s="24"/>
      <c r="W141" s="24"/>
      <c r="X141" s="24"/>
      <c r="Y141" s="24"/>
      <c r="Z141" s="24"/>
    </row>
    <row r="142" ht="19.15" customHeight="1">
      <c r="A142" t="s" s="138">
        <v>5486</v>
      </c>
      <c r="B142" s="149">
        <v>6</v>
      </c>
      <c r="C142" s="149">
        <v>16</v>
      </c>
      <c r="D142" t="s" s="205">
        <v>5612</v>
      </c>
      <c r="E142" t="s" s="205">
        <v>34</v>
      </c>
      <c r="F142" s="223">
        <v>1810</v>
      </c>
      <c r="G142" s="149">
        <v>1862</v>
      </c>
      <c r="H142" s="173">
        <f>SUM(G142-F142)</f>
        <v>52</v>
      </c>
      <c r="I142" s="167">
        <f>H142/F142</f>
        <v>0.0287292817679558</v>
      </c>
      <c r="J142" s="167">
        <f>H142/G142</f>
        <v>0.0279269602577873</v>
      </c>
      <c r="K142" s="24"/>
      <c r="L142" s="24"/>
      <c r="M142" s="24"/>
      <c r="N142" s="24"/>
      <c r="O142" s="24"/>
      <c r="P142" s="24"/>
      <c r="Q142" s="24"/>
      <c r="R142" s="24"/>
      <c r="S142" s="24"/>
      <c r="T142" s="24"/>
      <c r="U142" s="24"/>
      <c r="V142" s="24"/>
      <c r="W142" s="24"/>
      <c r="X142" s="24"/>
      <c r="Y142" s="24"/>
      <c r="Z142" s="24"/>
    </row>
    <row r="143" ht="19.15" customHeight="1">
      <c r="A143" t="s" s="138">
        <v>5486</v>
      </c>
      <c r="B143" s="149">
        <v>6</v>
      </c>
      <c r="C143" s="149">
        <v>10</v>
      </c>
      <c r="D143" t="s" s="205">
        <v>5613</v>
      </c>
      <c r="E143" t="s" s="205">
        <v>28</v>
      </c>
      <c r="F143" s="223">
        <v>1660</v>
      </c>
      <c r="G143" s="149">
        <v>1731</v>
      </c>
      <c r="H143" s="173">
        <f>SUM(G143-F143)</f>
        <v>71</v>
      </c>
      <c r="I143" s="167">
        <f>H143/F143</f>
        <v>0.0427710843373494</v>
      </c>
      <c r="J143" s="167">
        <f>H143/G143</f>
        <v>0.0410167533217793</v>
      </c>
      <c r="K143" s="24"/>
      <c r="L143" s="24"/>
      <c r="M143" s="24"/>
      <c r="N143" s="24"/>
      <c r="O143" s="24"/>
      <c r="P143" s="24"/>
      <c r="Q143" s="24"/>
      <c r="R143" s="24"/>
      <c r="S143" s="24"/>
      <c r="T143" s="24"/>
      <c r="U143" s="24"/>
      <c r="V143" s="24"/>
      <c r="W143" s="24"/>
      <c r="X143" s="24"/>
      <c r="Y143" s="24"/>
      <c r="Z143" s="24"/>
    </row>
    <row r="144" ht="19.15" customHeight="1">
      <c r="A144" t="s" s="138">
        <v>5486</v>
      </c>
      <c r="B144" s="149">
        <v>6</v>
      </c>
      <c r="C144" s="149">
        <v>8</v>
      </c>
      <c r="D144" t="s" s="205">
        <v>5614</v>
      </c>
      <c r="E144" t="s" s="205">
        <v>40</v>
      </c>
      <c r="F144" s="223">
        <v>286</v>
      </c>
      <c r="G144" s="149">
        <v>305</v>
      </c>
      <c r="H144" s="173">
        <f>SUM(G144-F144)</f>
        <v>19</v>
      </c>
      <c r="I144" s="167">
        <f>H144/F144</f>
        <v>0.0664335664335664</v>
      </c>
      <c r="J144" s="167">
        <f>H144/G144</f>
        <v>0.0622950819672131</v>
      </c>
      <c r="K144" s="24"/>
      <c r="L144" s="24"/>
      <c r="M144" s="24"/>
      <c r="N144" s="24"/>
      <c r="O144" s="24"/>
      <c r="P144" s="24"/>
      <c r="Q144" s="24"/>
      <c r="R144" s="24"/>
      <c r="S144" s="24"/>
      <c r="T144" s="24"/>
      <c r="U144" s="24"/>
      <c r="V144" s="24"/>
      <c r="W144" s="24"/>
      <c r="X144" s="24"/>
      <c r="Y144" s="24"/>
      <c r="Z144" s="24"/>
    </row>
    <row r="145" ht="19.15" customHeight="1">
      <c r="A145" t="s" s="138">
        <v>5486</v>
      </c>
      <c r="B145" s="149">
        <v>6</v>
      </c>
      <c r="C145" s="149">
        <v>21</v>
      </c>
      <c r="D145" t="s" s="205">
        <v>5615</v>
      </c>
      <c r="E145" t="s" s="205">
        <v>42</v>
      </c>
      <c r="F145" s="223">
        <v>258</v>
      </c>
      <c r="G145" s="149">
        <v>272</v>
      </c>
      <c r="H145" s="173">
        <f>SUM(G145-F145)</f>
        <v>14</v>
      </c>
      <c r="I145" s="167">
        <f>H145/F145</f>
        <v>0.0542635658914729</v>
      </c>
      <c r="J145" s="167">
        <f>H145/G145</f>
        <v>0.0514705882352941</v>
      </c>
      <c r="K145" s="24"/>
      <c r="L145" s="24"/>
      <c r="M145" s="24"/>
      <c r="N145" s="24"/>
      <c r="O145" s="24"/>
      <c r="P145" s="24"/>
      <c r="Q145" s="24"/>
      <c r="R145" s="24"/>
      <c r="S145" s="24"/>
      <c r="T145" s="24"/>
      <c r="U145" s="24"/>
      <c r="V145" s="24"/>
      <c r="W145" s="24"/>
      <c r="X145" s="24"/>
      <c r="Y145" s="24"/>
      <c r="Z145" s="24"/>
    </row>
    <row r="146" ht="19.15" customHeight="1">
      <c r="A146" t="s" s="138">
        <v>5486</v>
      </c>
      <c r="B146" s="149">
        <v>6</v>
      </c>
      <c r="C146" s="149">
        <v>3</v>
      </c>
      <c r="D146" t="s" s="205">
        <v>5616</v>
      </c>
      <c r="E146" t="s" s="205">
        <v>38</v>
      </c>
      <c r="F146" s="223">
        <v>238</v>
      </c>
      <c r="G146" s="149">
        <v>247</v>
      </c>
      <c r="H146" s="173">
        <f>SUM(G146-F146)</f>
        <v>9</v>
      </c>
      <c r="I146" s="167">
        <f>H146/F146</f>
        <v>0.0378151260504202</v>
      </c>
      <c r="J146" s="167">
        <f>H146/G146</f>
        <v>0.0364372469635628</v>
      </c>
      <c r="K146" s="24"/>
      <c r="L146" s="24"/>
      <c r="M146" s="24"/>
      <c r="N146" s="24"/>
      <c r="O146" s="24"/>
      <c r="P146" s="24"/>
      <c r="Q146" s="24"/>
      <c r="R146" s="24"/>
      <c r="S146" s="24"/>
      <c r="T146" s="24"/>
      <c r="U146" s="24"/>
      <c r="V146" s="24"/>
      <c r="W146" s="24"/>
      <c r="X146" s="24"/>
      <c r="Y146" s="24"/>
      <c r="Z146" s="24"/>
    </row>
    <row r="147" ht="19.15" customHeight="1">
      <c r="A147" t="s" s="138">
        <v>5486</v>
      </c>
      <c r="B147" s="149">
        <v>6</v>
      </c>
      <c r="C147" s="149">
        <v>7</v>
      </c>
      <c r="D147" t="s" s="205">
        <v>5617</v>
      </c>
      <c r="E147" t="s" s="205">
        <v>48</v>
      </c>
      <c r="F147" s="223">
        <v>236</v>
      </c>
      <c r="G147" s="149">
        <v>243</v>
      </c>
      <c r="H147" s="173">
        <f>SUM(G147-F147)</f>
        <v>7</v>
      </c>
      <c r="I147" s="167">
        <f>H147/F147</f>
        <v>0.0296610169491525</v>
      </c>
      <c r="J147" s="167">
        <f>H147/G147</f>
        <v>0.0288065843621399</v>
      </c>
      <c r="K147" s="24"/>
      <c r="L147" s="24"/>
      <c r="M147" s="24"/>
      <c r="N147" s="24"/>
      <c r="O147" s="24"/>
      <c r="P147" s="24"/>
      <c r="Q147" s="24"/>
      <c r="R147" s="24"/>
      <c r="S147" s="24"/>
      <c r="T147" s="24"/>
      <c r="U147" s="24"/>
      <c r="V147" s="24"/>
      <c r="W147" s="24"/>
      <c r="X147" s="24"/>
      <c r="Y147" s="24"/>
      <c r="Z147" s="24"/>
    </row>
    <row r="148" ht="19.15" customHeight="1">
      <c r="A148" t="s" s="138">
        <v>5486</v>
      </c>
      <c r="B148" s="149">
        <v>6</v>
      </c>
      <c r="C148" s="149">
        <v>13</v>
      </c>
      <c r="D148" t="s" s="205">
        <v>5618</v>
      </c>
      <c r="E148" t="s" s="205">
        <v>30</v>
      </c>
      <c r="F148" s="223">
        <v>194</v>
      </c>
      <c r="G148" s="149">
        <v>198</v>
      </c>
      <c r="H148" s="173">
        <f>SUM(G148-F148)</f>
        <v>4</v>
      </c>
      <c r="I148" s="167">
        <f>H148/F148</f>
        <v>0.0206185567010309</v>
      </c>
      <c r="J148" s="167">
        <f>H148/G148</f>
        <v>0.0202020202020202</v>
      </c>
      <c r="K148" s="24"/>
      <c r="L148" s="24"/>
      <c r="M148" s="24"/>
      <c r="N148" s="24"/>
      <c r="O148" s="24"/>
      <c r="P148" s="24"/>
      <c r="Q148" s="24"/>
      <c r="R148" s="24"/>
      <c r="S148" s="24"/>
      <c r="T148" s="24"/>
      <c r="U148" s="24"/>
      <c r="V148" s="24"/>
      <c r="W148" s="24"/>
      <c r="X148" s="24"/>
      <c r="Y148" s="24"/>
      <c r="Z148" s="24"/>
    </row>
    <row r="149" ht="19.15" customHeight="1">
      <c r="A149" t="s" s="138">
        <v>5486</v>
      </c>
      <c r="B149" s="149">
        <v>6</v>
      </c>
      <c r="C149" s="149">
        <v>19</v>
      </c>
      <c r="D149" t="s" s="205">
        <v>5619</v>
      </c>
      <c r="E149" t="s" s="205">
        <v>36</v>
      </c>
      <c r="F149" s="223">
        <v>182</v>
      </c>
      <c r="G149" s="149">
        <v>191</v>
      </c>
      <c r="H149" s="173">
        <f>SUM(G149-F149)</f>
        <v>9</v>
      </c>
      <c r="I149" s="167">
        <f>H149/F149</f>
        <v>0.0494505494505495</v>
      </c>
      <c r="J149" s="167">
        <f>H149/G149</f>
        <v>0.0471204188481675</v>
      </c>
      <c r="K149" s="24"/>
      <c r="L149" s="24"/>
      <c r="M149" s="24"/>
      <c r="N149" s="24"/>
      <c r="O149" s="24"/>
      <c r="P149" s="24"/>
      <c r="Q149" s="24"/>
      <c r="R149" s="24"/>
      <c r="S149" s="24"/>
      <c r="T149" s="24"/>
      <c r="U149" s="24"/>
      <c r="V149" s="24"/>
      <c r="W149" s="24"/>
      <c r="X149" s="24"/>
      <c r="Y149" s="24"/>
      <c r="Z149" s="24"/>
    </row>
    <row r="150" ht="19.15" customHeight="1">
      <c r="A150" t="s" s="138">
        <v>5486</v>
      </c>
      <c r="B150" s="149">
        <v>6</v>
      </c>
      <c r="C150" s="149">
        <v>25</v>
      </c>
      <c r="D150" t="s" s="205">
        <v>5620</v>
      </c>
      <c r="E150" t="s" s="205">
        <v>1091</v>
      </c>
      <c r="F150" s="223">
        <v>173</v>
      </c>
      <c r="G150" s="149">
        <v>189</v>
      </c>
      <c r="H150" s="173">
        <f>SUM(G150-F150)</f>
        <v>16</v>
      </c>
      <c r="I150" s="167">
        <f>H150/F150</f>
        <v>0.092485549132948</v>
      </c>
      <c r="J150" s="167">
        <f>H150/G150</f>
        <v>0.08465608465608471</v>
      </c>
      <c r="K150" s="24"/>
      <c r="L150" s="24"/>
      <c r="M150" s="24"/>
      <c r="N150" s="24"/>
      <c r="O150" s="24"/>
      <c r="P150" s="24"/>
      <c r="Q150" s="24"/>
      <c r="R150" s="24"/>
      <c r="S150" s="24"/>
      <c r="T150" s="24"/>
      <c r="U150" s="24"/>
      <c r="V150" s="24"/>
      <c r="W150" s="24"/>
      <c r="X150" s="24"/>
      <c r="Y150" s="24"/>
      <c r="Z150" s="24"/>
    </row>
    <row r="151" ht="19.15" customHeight="1">
      <c r="A151" t="s" s="138">
        <v>5486</v>
      </c>
      <c r="B151" s="149">
        <v>6</v>
      </c>
      <c r="C151" s="149">
        <v>5</v>
      </c>
      <c r="D151" t="s" s="205">
        <v>5621</v>
      </c>
      <c r="E151" t="s" s="205">
        <v>24</v>
      </c>
      <c r="F151" s="223">
        <v>161</v>
      </c>
      <c r="G151" s="149">
        <v>171</v>
      </c>
      <c r="H151" s="173">
        <f>SUM(G151-F151)</f>
        <v>10</v>
      </c>
      <c r="I151" s="167">
        <f>H151/F151</f>
        <v>0.062111801242236</v>
      </c>
      <c r="J151" s="167">
        <f>H151/G151</f>
        <v>0.0584795321637427</v>
      </c>
      <c r="K151" s="24"/>
      <c r="L151" s="24"/>
      <c r="M151" s="24"/>
      <c r="N151" s="24"/>
      <c r="O151" s="24"/>
      <c r="P151" s="24"/>
      <c r="Q151" s="24"/>
      <c r="R151" s="24"/>
      <c r="S151" s="24"/>
      <c r="T151" s="24"/>
      <c r="U151" s="24"/>
      <c r="V151" s="24"/>
      <c r="W151" s="24"/>
      <c r="X151" s="24"/>
      <c r="Y151" s="24"/>
      <c r="Z151" s="24"/>
    </row>
    <row r="152" ht="19.15" customHeight="1">
      <c r="A152" t="s" s="138">
        <v>5486</v>
      </c>
      <c r="B152" s="149">
        <v>6</v>
      </c>
      <c r="C152" s="149">
        <v>2</v>
      </c>
      <c r="D152" t="s" s="205">
        <v>5622</v>
      </c>
      <c r="E152" t="s" s="205">
        <v>60</v>
      </c>
      <c r="F152" s="223">
        <v>118</v>
      </c>
      <c r="G152" s="149">
        <v>123</v>
      </c>
      <c r="H152" s="173">
        <f>SUM(G152-F152)</f>
        <v>5</v>
      </c>
      <c r="I152" s="167">
        <f>H152/F152</f>
        <v>0.0423728813559322</v>
      </c>
      <c r="J152" s="167">
        <f>H152/G152</f>
        <v>0.040650406504065</v>
      </c>
      <c r="K152" s="24"/>
      <c r="L152" s="24"/>
      <c r="M152" s="24"/>
      <c r="N152" s="24"/>
      <c r="O152" s="24"/>
      <c r="P152" s="24"/>
      <c r="Q152" s="24"/>
      <c r="R152" s="24"/>
      <c r="S152" s="24"/>
      <c r="T152" s="24"/>
      <c r="U152" s="24"/>
      <c r="V152" s="24"/>
      <c r="W152" s="24"/>
      <c r="X152" s="24"/>
      <c r="Y152" s="24"/>
      <c r="Z152" s="24"/>
    </row>
    <row r="153" ht="19.15" customHeight="1">
      <c r="A153" t="s" s="138">
        <v>5486</v>
      </c>
      <c r="B153" s="149">
        <v>6</v>
      </c>
      <c r="C153" s="149">
        <v>20</v>
      </c>
      <c r="D153" t="s" s="205">
        <v>5623</v>
      </c>
      <c r="E153" t="s" s="205">
        <v>281</v>
      </c>
      <c r="F153" s="223">
        <v>98</v>
      </c>
      <c r="G153" s="149">
        <v>103</v>
      </c>
      <c r="H153" s="173">
        <f>SUM(G153-F153)</f>
        <v>5</v>
      </c>
      <c r="I153" s="167">
        <f>H153/F153</f>
        <v>0.0510204081632653</v>
      </c>
      <c r="J153" s="167">
        <f>H153/G153</f>
        <v>0.0485436893203883</v>
      </c>
      <c r="K153" s="24"/>
      <c r="L153" s="24"/>
      <c r="M153" s="24"/>
      <c r="N153" s="24"/>
      <c r="O153" s="24"/>
      <c r="P153" s="24"/>
      <c r="Q153" s="24"/>
      <c r="R153" s="24"/>
      <c r="S153" s="24"/>
      <c r="T153" s="24"/>
      <c r="U153" s="24"/>
      <c r="V153" s="24"/>
      <c r="W153" s="24"/>
      <c r="X153" s="24"/>
      <c r="Y153" s="24"/>
      <c r="Z153" s="24"/>
    </row>
    <row r="154" ht="19.15" customHeight="1">
      <c r="A154" t="s" s="138">
        <v>5486</v>
      </c>
      <c r="B154" s="149">
        <v>6</v>
      </c>
      <c r="C154" s="149">
        <v>14</v>
      </c>
      <c r="D154" t="s" s="205">
        <v>5624</v>
      </c>
      <c r="E154" t="s" s="205">
        <v>101</v>
      </c>
      <c r="F154" s="223">
        <v>87</v>
      </c>
      <c r="G154" s="149">
        <v>87</v>
      </c>
      <c r="H154" s="173">
        <f>SUM(G154-F154)</f>
        <v>0</v>
      </c>
      <c r="I154" s="167">
        <f>H154/F154</f>
        <v>0</v>
      </c>
      <c r="J154" s="167">
        <f>H154/G154</f>
        <v>0</v>
      </c>
      <c r="K154" s="24"/>
      <c r="L154" s="24"/>
      <c r="M154" s="24"/>
      <c r="N154" s="24"/>
      <c r="O154" s="24"/>
      <c r="P154" s="24"/>
      <c r="Q154" s="24"/>
      <c r="R154" s="24"/>
      <c r="S154" s="24"/>
      <c r="T154" s="24"/>
      <c r="U154" s="24"/>
      <c r="V154" s="24"/>
      <c r="W154" s="24"/>
      <c r="X154" s="24"/>
      <c r="Y154" s="24"/>
      <c r="Z154" s="24"/>
    </row>
    <row r="155" ht="19.15" customHeight="1">
      <c r="A155" t="s" s="138">
        <v>5486</v>
      </c>
      <c r="B155" s="149">
        <v>6</v>
      </c>
      <c r="C155" s="149">
        <v>4</v>
      </c>
      <c r="D155" t="s" s="205">
        <v>5625</v>
      </c>
      <c r="E155" t="s" s="205">
        <v>44</v>
      </c>
      <c r="F155" s="223">
        <v>62</v>
      </c>
      <c r="G155" s="149">
        <v>69</v>
      </c>
      <c r="H155" s="173">
        <f>SUM(G155-F155)</f>
        <v>7</v>
      </c>
      <c r="I155" s="167">
        <f>H155/F155</f>
        <v>0.112903225806452</v>
      </c>
      <c r="J155" s="167">
        <f>H155/G155</f>
        <v>0.101449275362319</v>
      </c>
      <c r="K155" s="24"/>
      <c r="L155" s="24"/>
      <c r="M155" s="24"/>
      <c r="N155" s="24"/>
      <c r="O155" s="24"/>
      <c r="P155" s="24"/>
      <c r="Q155" s="24"/>
      <c r="R155" s="24"/>
      <c r="S155" s="24"/>
      <c r="T155" s="24"/>
      <c r="U155" s="24"/>
      <c r="V155" s="24"/>
      <c r="W155" s="24"/>
      <c r="X155" s="24"/>
      <c r="Y155" s="24"/>
      <c r="Z155" s="24"/>
    </row>
    <row r="156" ht="19.15" customHeight="1">
      <c r="A156" t="s" s="138">
        <v>5486</v>
      </c>
      <c r="B156" s="149">
        <v>6</v>
      </c>
      <c r="C156" s="149">
        <v>26</v>
      </c>
      <c r="D156" t="s" s="205">
        <v>5626</v>
      </c>
      <c r="E156" t="s" s="205">
        <v>155</v>
      </c>
      <c r="F156" s="223">
        <v>59</v>
      </c>
      <c r="G156" s="149">
        <v>65</v>
      </c>
      <c r="H156" s="173">
        <f>SUM(G156-F156)</f>
        <v>6</v>
      </c>
      <c r="I156" s="167">
        <f>H156/F156</f>
        <v>0.101694915254237</v>
      </c>
      <c r="J156" s="167">
        <f>H156/G156</f>
        <v>0.0923076923076923</v>
      </c>
      <c r="K156" s="24"/>
      <c r="L156" s="24"/>
      <c r="M156" s="24"/>
      <c r="N156" s="24"/>
      <c r="O156" s="24"/>
      <c r="P156" s="24"/>
      <c r="Q156" s="24"/>
      <c r="R156" s="24"/>
      <c r="S156" s="24"/>
      <c r="T156" s="24"/>
      <c r="U156" s="24"/>
      <c r="V156" s="24"/>
      <c r="W156" s="24"/>
      <c r="X156" s="24"/>
      <c r="Y156" s="24"/>
      <c r="Z156" s="24"/>
    </row>
    <row r="157" ht="19.15" customHeight="1">
      <c r="A157" t="s" s="138">
        <v>5486</v>
      </c>
      <c r="B157" s="149">
        <v>6</v>
      </c>
      <c r="C157" s="149">
        <v>23</v>
      </c>
      <c r="D157" t="s" s="205">
        <v>5627</v>
      </c>
      <c r="E157" t="s" s="205">
        <v>119</v>
      </c>
      <c r="F157" s="223">
        <v>59</v>
      </c>
      <c r="G157" s="149">
        <v>60</v>
      </c>
      <c r="H157" s="173">
        <f>SUM(G157-F157)</f>
        <v>1</v>
      </c>
      <c r="I157" s="167">
        <f>H157/F157</f>
        <v>0.0169491525423729</v>
      </c>
      <c r="J157" s="167">
        <f>H157/G157</f>
        <v>0.0166666666666667</v>
      </c>
      <c r="K157" s="24"/>
      <c r="L157" s="24"/>
      <c r="M157" s="24"/>
      <c r="N157" s="24"/>
      <c r="O157" s="24"/>
      <c r="P157" s="24"/>
      <c r="Q157" s="24"/>
      <c r="R157" s="24"/>
      <c r="S157" s="24"/>
      <c r="T157" s="24"/>
      <c r="U157" s="24"/>
      <c r="V157" s="24"/>
      <c r="W157" s="24"/>
      <c r="X157" s="24"/>
      <c r="Y157" s="24"/>
      <c r="Z157" s="24"/>
    </row>
    <row r="158" ht="19.15" customHeight="1">
      <c r="A158" t="s" s="138">
        <v>5486</v>
      </c>
      <c r="B158" s="149">
        <v>6</v>
      </c>
      <c r="C158" s="149">
        <v>15</v>
      </c>
      <c r="D158" t="s" s="205">
        <v>5628</v>
      </c>
      <c r="E158" t="s" s="205">
        <v>76</v>
      </c>
      <c r="F158" s="223">
        <v>50</v>
      </c>
      <c r="G158" s="149">
        <v>53</v>
      </c>
      <c r="H158" s="173">
        <f>SUM(G158-F158)</f>
        <v>3</v>
      </c>
      <c r="I158" s="167">
        <f>H158/F158</f>
        <v>0.06</v>
      </c>
      <c r="J158" s="167">
        <f>H158/G158</f>
        <v>0.0566037735849057</v>
      </c>
      <c r="K158" s="24"/>
      <c r="L158" s="24"/>
      <c r="M158" s="24"/>
      <c r="N158" s="24"/>
      <c r="O158" s="24"/>
      <c r="P158" s="24"/>
      <c r="Q158" s="24"/>
      <c r="R158" s="24"/>
      <c r="S158" s="24"/>
      <c r="T158" s="24"/>
      <c r="U158" s="24"/>
      <c r="V158" s="24"/>
      <c r="W158" s="24"/>
      <c r="X158" s="24"/>
      <c r="Y158" s="24"/>
      <c r="Z158" s="24"/>
    </row>
    <row r="159" ht="19.15" customHeight="1">
      <c r="A159" t="s" s="138">
        <v>5486</v>
      </c>
      <c r="B159" s="149">
        <v>6</v>
      </c>
      <c r="C159" s="149">
        <v>22</v>
      </c>
      <c r="D159" t="s" s="205">
        <v>5629</v>
      </c>
      <c r="E159" t="s" s="205">
        <v>106</v>
      </c>
      <c r="F159" s="223">
        <v>44</v>
      </c>
      <c r="G159" s="149">
        <v>46</v>
      </c>
      <c r="H159" s="173">
        <f>SUM(G159-F159)</f>
        <v>2</v>
      </c>
      <c r="I159" s="167">
        <f>H159/F159</f>
        <v>0.0454545454545455</v>
      </c>
      <c r="J159" s="167">
        <f>H159/G159</f>
        <v>0.0434782608695652</v>
      </c>
      <c r="K159" s="24"/>
      <c r="L159" s="24"/>
      <c r="M159" s="24"/>
      <c r="N159" s="24"/>
      <c r="O159" s="24"/>
      <c r="P159" s="24"/>
      <c r="Q159" s="24"/>
      <c r="R159" s="24"/>
      <c r="S159" s="24"/>
      <c r="T159" s="24"/>
      <c r="U159" s="24"/>
      <c r="V159" s="24"/>
      <c r="W159" s="24"/>
      <c r="X159" s="24"/>
      <c r="Y159" s="24"/>
      <c r="Z159" s="24"/>
    </row>
    <row r="160" ht="19.15" customHeight="1">
      <c r="A160" t="s" s="138">
        <v>5486</v>
      </c>
      <c r="B160" s="149">
        <v>6</v>
      </c>
      <c r="C160" s="149">
        <v>27</v>
      </c>
      <c r="D160" t="s" s="205">
        <v>5630</v>
      </c>
      <c r="E160" t="s" s="205">
        <v>68</v>
      </c>
      <c r="F160" s="223">
        <v>40</v>
      </c>
      <c r="G160" s="149">
        <v>44</v>
      </c>
      <c r="H160" s="173">
        <f>SUM(G160-F160)</f>
        <v>4</v>
      </c>
      <c r="I160" s="167">
        <f>H160/F160</f>
        <v>0.1</v>
      </c>
      <c r="J160" s="167">
        <f>H160/G160</f>
        <v>0.0909090909090909</v>
      </c>
      <c r="K160" s="24"/>
      <c r="L160" s="24"/>
      <c r="M160" s="24"/>
      <c r="N160" s="24"/>
      <c r="O160" s="24"/>
      <c r="P160" s="24"/>
      <c r="Q160" s="24"/>
      <c r="R160" s="24"/>
      <c r="S160" s="24"/>
      <c r="T160" s="24"/>
      <c r="U160" s="24"/>
      <c r="V160" s="24"/>
      <c r="W160" s="24"/>
      <c r="X160" s="24"/>
      <c r="Y160" s="24"/>
      <c r="Z160" s="24"/>
    </row>
    <row r="161" ht="19.15" customHeight="1">
      <c r="A161" t="s" s="138">
        <v>5486</v>
      </c>
      <c r="B161" s="149">
        <v>6</v>
      </c>
      <c r="C161" s="149">
        <v>17</v>
      </c>
      <c r="D161" t="s" s="205">
        <v>5631</v>
      </c>
      <c r="E161" t="s" s="205">
        <v>116</v>
      </c>
      <c r="F161" s="223">
        <v>40</v>
      </c>
      <c r="G161" s="149">
        <v>41</v>
      </c>
      <c r="H161" s="173">
        <f>SUM(G161-F161)</f>
        <v>1</v>
      </c>
      <c r="I161" s="167">
        <f>H161/F161</f>
        <v>0.025</v>
      </c>
      <c r="J161" s="167">
        <f>H161/G161</f>
        <v>0.024390243902439</v>
      </c>
      <c r="K161" s="24"/>
      <c r="L161" s="24"/>
      <c r="M161" s="24"/>
      <c r="N161" s="24"/>
      <c r="O161" s="24"/>
      <c r="P161" s="24"/>
      <c r="Q161" s="24"/>
      <c r="R161" s="24"/>
      <c r="S161" s="24"/>
      <c r="T161" s="24"/>
      <c r="U161" s="24"/>
      <c r="V161" s="24"/>
      <c r="W161" s="24"/>
      <c r="X161" s="24"/>
      <c r="Y161" s="24"/>
      <c r="Z161" s="24"/>
    </row>
    <row r="162" ht="19.15" customHeight="1">
      <c r="A162" t="s" s="138">
        <v>5486</v>
      </c>
      <c r="B162" s="149">
        <v>6</v>
      </c>
      <c r="C162" s="149">
        <v>18</v>
      </c>
      <c r="D162" t="s" s="205">
        <v>5632</v>
      </c>
      <c r="E162" t="s" s="205">
        <v>66</v>
      </c>
      <c r="F162" s="223">
        <v>29</v>
      </c>
      <c r="G162" s="149">
        <v>31</v>
      </c>
      <c r="H162" s="173">
        <f>SUM(G162-F162)</f>
        <v>2</v>
      </c>
      <c r="I162" s="167">
        <f>H162/F162</f>
        <v>0.0689655172413793</v>
      </c>
      <c r="J162" s="167">
        <f>H162/G162</f>
        <v>0.0645161290322581</v>
      </c>
      <c r="K162" s="24"/>
      <c r="L162" s="24"/>
      <c r="M162" s="24"/>
      <c r="N162" s="24"/>
      <c r="O162" s="24"/>
      <c r="P162" s="24"/>
      <c r="Q162" s="24"/>
      <c r="R162" s="24"/>
      <c r="S162" s="24"/>
      <c r="T162" s="24"/>
      <c r="U162" s="24"/>
      <c r="V162" s="24"/>
      <c r="W162" s="24"/>
      <c r="X162" s="24"/>
      <c r="Y162" s="24"/>
      <c r="Z162" s="24"/>
    </row>
    <row r="163" ht="19.15" customHeight="1">
      <c r="A163" t="s" s="138">
        <v>5486</v>
      </c>
      <c r="B163" s="149">
        <v>6</v>
      </c>
      <c r="C163" s="149">
        <v>24</v>
      </c>
      <c r="D163" t="s" s="205">
        <v>5633</v>
      </c>
      <c r="E163" t="s" s="205">
        <v>46</v>
      </c>
      <c r="F163" s="223">
        <v>28</v>
      </c>
      <c r="G163" s="149">
        <v>29</v>
      </c>
      <c r="H163" s="206">
        <f>SUM(G163-F163)</f>
        <v>1</v>
      </c>
      <c r="I163" s="208">
        <f>H163/F163</f>
        <v>0.0357142857142857</v>
      </c>
      <c r="J163" s="208">
        <f>H163/G163</f>
        <v>0.0344827586206897</v>
      </c>
      <c r="K163" s="174"/>
      <c r="L163" s="174"/>
      <c r="M163" s="174"/>
      <c r="N163" s="174"/>
      <c r="O163" s="174"/>
      <c r="P163" s="174"/>
      <c r="Q163" s="174"/>
      <c r="R163" s="174"/>
      <c r="S163" s="174"/>
      <c r="T163" s="174"/>
      <c r="U163" s="174"/>
      <c r="V163" s="174"/>
      <c r="W163" s="174"/>
      <c r="X163" s="174"/>
      <c r="Y163" s="174"/>
      <c r="Z163" s="174"/>
    </row>
    <row r="164" ht="13.65" customHeight="1">
      <c r="A164" s="192"/>
      <c r="B164" s="183"/>
      <c r="C164" s="183"/>
      <c r="D164" s="183"/>
      <c r="E164" s="183"/>
      <c r="F164" s="194">
        <f>SUM(F137:F163)</f>
        <v>97598</v>
      </c>
      <c r="G164" s="194">
        <f>SUM(G137:G163)</f>
        <v>102433</v>
      </c>
      <c r="H164" s="194">
        <f>SUM(H137:H163)</f>
        <v>4835</v>
      </c>
      <c r="I164" s="209">
        <f>H164/F164</f>
        <v>0.0495399495891309</v>
      </c>
      <c r="J164" s="209">
        <f>H164/G164</f>
        <v>0.0472015854265715</v>
      </c>
      <c r="K164" s="183"/>
      <c r="L164" s="183"/>
      <c r="M164" s="183"/>
      <c r="N164" s="183"/>
      <c r="O164" s="183"/>
      <c r="P164" s="183"/>
      <c r="Q164" s="183"/>
      <c r="R164" s="183"/>
      <c r="S164" s="183"/>
      <c r="T164" s="183"/>
      <c r="U164" s="183"/>
      <c r="V164" s="183"/>
      <c r="W164" s="183"/>
      <c r="X164" s="183"/>
      <c r="Y164" s="183"/>
      <c r="Z164" s="184"/>
    </row>
    <row r="165" ht="13.65" customHeight="1">
      <c r="A165" s="195"/>
      <c r="B165" s="195"/>
      <c r="C165" s="195"/>
      <c r="D165" s="195"/>
      <c r="E165" s="195"/>
      <c r="F165" s="195"/>
      <c r="G165" s="195"/>
      <c r="H165" s="195"/>
      <c r="I165" s="214">
        <f>H165/F165</f>
      </c>
      <c r="J165" s="214">
        <f>H165/G165</f>
      </c>
      <c r="K165" s="195"/>
      <c r="L165" s="195"/>
      <c r="M165" s="195"/>
      <c r="N165" s="195"/>
      <c r="O165" s="195"/>
      <c r="P165" s="195"/>
      <c r="Q165" s="195"/>
      <c r="R165" s="195"/>
      <c r="S165" s="195"/>
      <c r="T165" s="195"/>
      <c r="U165" s="195"/>
      <c r="V165" s="195"/>
      <c r="W165" s="195"/>
      <c r="X165" s="195"/>
      <c r="Y165" s="195"/>
      <c r="Z165" s="195"/>
    </row>
    <row r="166" ht="13.65" customHeight="1">
      <c r="A166" s="215"/>
      <c r="B166" s="216"/>
      <c r="C166" s="216"/>
      <c r="D166" s="216"/>
      <c r="E166" s="216"/>
      <c r="F166" s="218">
        <f>SUM(F164,F135,F107,F79,F52,F24)</f>
        <v>589050</v>
      </c>
      <c r="G166" s="218">
        <f>SUM(G164,G135,G107,G79,G52,G24)</f>
        <v>639514</v>
      </c>
      <c r="H166" s="218">
        <f>SUM(H164,H135,H107,H79,H52,H24)</f>
        <v>50464</v>
      </c>
      <c r="I166" s="219">
        <f>H166/F166</f>
        <v>0.0856701468466174</v>
      </c>
      <c r="J166" s="219">
        <f>H166/G166</f>
        <v>0.0789099222221875</v>
      </c>
      <c r="K166" s="216"/>
      <c r="L166" s="216"/>
      <c r="M166" s="216"/>
      <c r="N166" s="216"/>
      <c r="O166" s="216"/>
      <c r="P166" s="216"/>
      <c r="Q166" s="216"/>
      <c r="R166" s="216"/>
      <c r="S166" s="216"/>
      <c r="T166" s="216"/>
      <c r="U166" s="216"/>
      <c r="V166" s="216"/>
      <c r="W166" s="216"/>
      <c r="X166" s="216"/>
      <c r="Y166" s="216"/>
      <c r="Z166"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33.xml><?xml version="1.0" encoding="utf-8"?>
<worksheet xmlns:r="http://schemas.openxmlformats.org/officeDocument/2006/relationships" xmlns="http://schemas.openxmlformats.org/spreadsheetml/2006/main">
  <sheetPr>
    <pageSetUpPr fitToPage="1"/>
  </sheetPr>
  <dimension ref="A1:Z83"/>
  <sheetViews>
    <sheetView workbookViewId="0" showGridLines="0" defaultGridColor="1"/>
  </sheetViews>
  <sheetFormatPr defaultColWidth="14.5" defaultRowHeight="15.75" customHeight="1" outlineLevelRow="0" outlineLevelCol="0"/>
  <cols>
    <col min="1" max="1" width="17.3516" style="314" customWidth="1"/>
    <col min="2" max="3" width="10.5" style="314" customWidth="1"/>
    <col min="4" max="4" width="28.3516" style="314" customWidth="1"/>
    <col min="5" max="5" width="22.3516" style="314" customWidth="1"/>
    <col min="6" max="26" width="14.5" style="314" customWidth="1"/>
    <col min="27" max="256" width="14.5" style="314"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5639</v>
      </c>
      <c r="B2" s="149">
        <v>1</v>
      </c>
      <c r="C2" s="149">
        <v>7</v>
      </c>
      <c r="D2" t="s" s="205">
        <v>5641</v>
      </c>
      <c r="E2" t="s" s="205">
        <v>17</v>
      </c>
      <c r="F2" s="223">
        <v>27345</v>
      </c>
      <c r="G2" s="149">
        <v>30114</v>
      </c>
      <c r="H2" s="173">
        <f>SUM(G2-F2)</f>
        <v>2769</v>
      </c>
      <c r="I2" s="167">
        <f>H2/F2</f>
        <v>0.101261656609984</v>
      </c>
      <c r="J2" s="167">
        <f>H2/G2</f>
        <v>0.0919505877664873</v>
      </c>
      <c r="K2" s="24"/>
      <c r="L2" s="24"/>
      <c r="M2" s="24"/>
      <c r="N2" s="24"/>
      <c r="O2" s="24"/>
      <c r="P2" s="24"/>
      <c r="Q2" s="24"/>
      <c r="R2" s="24"/>
      <c r="S2" s="24"/>
      <c r="T2" s="24"/>
      <c r="U2" s="24"/>
      <c r="V2" s="24"/>
      <c r="W2" s="24"/>
      <c r="X2" s="24"/>
      <c r="Y2" s="24"/>
      <c r="Z2" s="24"/>
    </row>
    <row r="3" ht="19.15" customHeight="1">
      <c r="A3" t="s" s="138">
        <v>5639</v>
      </c>
      <c r="B3" s="149">
        <v>1</v>
      </c>
      <c r="C3" s="149">
        <v>1</v>
      </c>
      <c r="D3" t="s" s="205">
        <v>5642</v>
      </c>
      <c r="E3" t="s" s="205">
        <v>84</v>
      </c>
      <c r="F3" s="223">
        <v>20296</v>
      </c>
      <c r="G3" s="149">
        <v>21108</v>
      </c>
      <c r="H3" s="173">
        <f>SUM(G3-F3)</f>
        <v>812</v>
      </c>
      <c r="I3" s="167">
        <f>H3/F3</f>
        <v>0.0400078833267639</v>
      </c>
      <c r="J3" s="167">
        <f>H3/G3</f>
        <v>0.0384688269850294</v>
      </c>
      <c r="K3" s="24"/>
      <c r="L3" s="24"/>
      <c r="M3" s="24"/>
      <c r="N3" s="24"/>
      <c r="O3" s="24"/>
      <c r="P3" s="24"/>
      <c r="Q3" s="24"/>
      <c r="R3" s="24"/>
      <c r="S3" s="24"/>
      <c r="T3" s="24"/>
      <c r="U3" s="24"/>
      <c r="V3" s="24"/>
      <c r="W3" s="24"/>
      <c r="X3" s="24"/>
      <c r="Y3" s="24"/>
      <c r="Z3" s="24"/>
    </row>
    <row r="4" ht="19.15" customHeight="1">
      <c r="A4" t="s" s="138">
        <v>5639</v>
      </c>
      <c r="B4" s="149">
        <v>1</v>
      </c>
      <c r="C4" s="149">
        <v>5</v>
      </c>
      <c r="D4" t="s" s="205">
        <v>5643</v>
      </c>
      <c r="E4" t="s" s="205">
        <v>26</v>
      </c>
      <c r="F4" s="223">
        <v>17253</v>
      </c>
      <c r="G4" s="149">
        <v>17723</v>
      </c>
      <c r="H4" s="173">
        <f>SUM(G4-F4)</f>
        <v>470</v>
      </c>
      <c r="I4" s="167">
        <f>H4/F4</f>
        <v>0.0272416391352229</v>
      </c>
      <c r="J4" s="167">
        <f>H4/G4</f>
        <v>0.0265192123229702</v>
      </c>
      <c r="K4" s="24"/>
      <c r="L4" s="24"/>
      <c r="M4" s="24"/>
      <c r="N4" s="24"/>
      <c r="O4" s="24"/>
      <c r="P4" s="24"/>
      <c r="Q4" s="24"/>
      <c r="R4" s="24"/>
      <c r="S4" s="24"/>
      <c r="T4" s="24"/>
      <c r="U4" s="24"/>
      <c r="V4" s="24"/>
      <c r="W4" s="24"/>
      <c r="X4" s="24"/>
      <c r="Y4" s="24"/>
      <c r="Z4" s="24"/>
    </row>
    <row r="5" ht="19.15" customHeight="1">
      <c r="A5" t="s" s="138">
        <v>5639</v>
      </c>
      <c r="B5" s="149">
        <v>1</v>
      </c>
      <c r="C5" s="149">
        <v>8</v>
      </c>
      <c r="D5" t="s" s="205">
        <v>5644</v>
      </c>
      <c r="E5" t="s" s="205">
        <v>20</v>
      </c>
      <c r="F5" s="223">
        <v>14419</v>
      </c>
      <c r="G5" s="149">
        <v>14862</v>
      </c>
      <c r="H5" s="173">
        <f>SUM(G5-F5)</f>
        <v>443</v>
      </c>
      <c r="I5" s="167">
        <f>H5/F5</f>
        <v>0.0307233511339205</v>
      </c>
      <c r="J5" s="167">
        <f>H5/G5</f>
        <v>0.0298075629121249</v>
      </c>
      <c r="K5" s="24"/>
      <c r="L5" s="24"/>
      <c r="M5" s="24"/>
      <c r="N5" s="24"/>
      <c r="O5" s="24"/>
      <c r="P5" s="24"/>
      <c r="Q5" s="24"/>
      <c r="R5" s="24"/>
      <c r="S5" s="24"/>
      <c r="T5" s="24"/>
      <c r="U5" s="24"/>
      <c r="V5" s="24"/>
      <c r="W5" s="24"/>
      <c r="X5" s="24"/>
      <c r="Y5" s="24"/>
      <c r="Z5" s="24"/>
    </row>
    <row r="6" ht="19.15" customHeight="1">
      <c r="A6" t="s" s="138">
        <v>5639</v>
      </c>
      <c r="B6" s="149">
        <v>1</v>
      </c>
      <c r="C6" s="149">
        <v>6</v>
      </c>
      <c r="D6" t="s" s="205">
        <v>5645</v>
      </c>
      <c r="E6" t="s" s="205">
        <v>22</v>
      </c>
      <c r="F6" s="223">
        <v>9184</v>
      </c>
      <c r="G6" s="149">
        <v>9872</v>
      </c>
      <c r="H6" s="173">
        <f>SUM(G6-F6)</f>
        <v>688</v>
      </c>
      <c r="I6" s="167">
        <f>H6/F6</f>
        <v>0.0749128919860627</v>
      </c>
      <c r="J6" s="167">
        <f>H6/G6</f>
        <v>0.0696920583468395</v>
      </c>
      <c r="K6" s="24"/>
      <c r="L6" s="24"/>
      <c r="M6" s="24"/>
      <c r="N6" s="24"/>
      <c r="O6" s="24"/>
      <c r="P6" s="24"/>
      <c r="Q6" s="24"/>
      <c r="R6" s="24"/>
      <c r="S6" s="24"/>
      <c r="T6" s="24"/>
      <c r="U6" s="24"/>
      <c r="V6" s="24"/>
      <c r="W6" s="24"/>
      <c r="X6" s="24"/>
      <c r="Y6" s="24"/>
      <c r="Z6" s="24"/>
    </row>
    <row r="7" ht="19.15" customHeight="1">
      <c r="A7" t="s" s="138">
        <v>5639</v>
      </c>
      <c r="B7" s="149">
        <v>1</v>
      </c>
      <c r="C7" s="149">
        <v>10</v>
      </c>
      <c r="D7" t="s" s="205">
        <v>5646</v>
      </c>
      <c r="E7" t="s" s="205">
        <v>28</v>
      </c>
      <c r="F7" s="223">
        <v>1680</v>
      </c>
      <c r="G7" s="149">
        <v>1740</v>
      </c>
      <c r="H7" s="173">
        <f>SUM(G7-F7)</f>
        <v>60</v>
      </c>
      <c r="I7" s="167">
        <f>H7/F7</f>
        <v>0.0357142857142857</v>
      </c>
      <c r="J7" s="167">
        <f>H7/G7</f>
        <v>0.0344827586206897</v>
      </c>
      <c r="K7" s="24"/>
      <c r="L7" s="24"/>
      <c r="M7" s="24"/>
      <c r="N7" s="24"/>
      <c r="O7" s="24"/>
      <c r="P7" s="24"/>
      <c r="Q7" s="24"/>
      <c r="R7" s="24"/>
      <c r="S7" s="24"/>
      <c r="T7" s="24"/>
      <c r="U7" s="24"/>
      <c r="V7" s="24"/>
      <c r="W7" s="24"/>
      <c r="X7" s="24"/>
      <c r="Y7" s="24"/>
      <c r="Z7" s="24"/>
    </row>
    <row r="8" ht="19.15" customHeight="1">
      <c r="A8" t="s" s="138">
        <v>5639</v>
      </c>
      <c r="B8" s="149">
        <v>1</v>
      </c>
      <c r="C8" s="149">
        <v>19</v>
      </c>
      <c r="D8" t="s" s="205">
        <v>5647</v>
      </c>
      <c r="E8" t="s" s="205">
        <v>1091</v>
      </c>
      <c r="F8" s="223">
        <v>909</v>
      </c>
      <c r="G8" s="149">
        <v>943</v>
      </c>
      <c r="H8" s="173">
        <f>SUM(G8-F8)</f>
        <v>34</v>
      </c>
      <c r="I8" s="167">
        <f>H8/F8</f>
        <v>0.0374037403740374</v>
      </c>
      <c r="J8" s="167">
        <f>H8/G8</f>
        <v>0.0360551431601273</v>
      </c>
      <c r="K8" s="24"/>
      <c r="L8" s="24"/>
      <c r="M8" s="24"/>
      <c r="N8" s="24"/>
      <c r="O8" s="24"/>
      <c r="P8" s="24"/>
      <c r="Q8" s="24"/>
      <c r="R8" s="24"/>
      <c r="S8" s="24"/>
      <c r="T8" s="24"/>
      <c r="U8" s="24"/>
      <c r="V8" s="24"/>
      <c r="W8" s="24"/>
      <c r="X8" s="24"/>
      <c r="Y8" s="24"/>
      <c r="Z8" s="24"/>
    </row>
    <row r="9" ht="19.15" customHeight="1">
      <c r="A9" t="s" s="138">
        <v>5639</v>
      </c>
      <c r="B9" s="149">
        <v>1</v>
      </c>
      <c r="C9" s="149">
        <v>4</v>
      </c>
      <c r="D9" t="s" s="205">
        <v>5648</v>
      </c>
      <c r="E9" t="s" s="205">
        <v>48</v>
      </c>
      <c r="F9" s="223">
        <v>517</v>
      </c>
      <c r="G9" s="149">
        <v>604</v>
      </c>
      <c r="H9" s="173">
        <f>SUM(G9-F9)</f>
        <v>87</v>
      </c>
      <c r="I9" s="167">
        <f>H9/F9</f>
        <v>0.168278529980658</v>
      </c>
      <c r="J9" s="167">
        <f>H9/G9</f>
        <v>0.144039735099338</v>
      </c>
      <c r="K9" s="24"/>
      <c r="L9" s="24"/>
      <c r="M9" s="24"/>
      <c r="N9" s="24"/>
      <c r="O9" s="24"/>
      <c r="P9" s="24"/>
      <c r="Q9" s="24"/>
      <c r="R9" s="24"/>
      <c r="S9" s="24"/>
      <c r="T9" s="24"/>
      <c r="U9" s="24"/>
      <c r="V9" s="24"/>
      <c r="W9" s="24"/>
      <c r="X9" s="24"/>
      <c r="Y9" s="24"/>
      <c r="Z9" s="24"/>
    </row>
    <row r="10" ht="19.15" customHeight="1">
      <c r="A10" t="s" s="138">
        <v>5639</v>
      </c>
      <c r="B10" s="149">
        <v>1</v>
      </c>
      <c r="C10" s="149">
        <v>11</v>
      </c>
      <c r="D10" t="s" s="205">
        <v>5649</v>
      </c>
      <c r="E10" t="s" s="205">
        <v>52</v>
      </c>
      <c r="F10" s="242">
        <v>468</v>
      </c>
      <c r="G10" s="243">
        <v>573</v>
      </c>
      <c r="H10" s="173">
        <f>SUM(G10-F10)</f>
        <v>105</v>
      </c>
      <c r="I10" s="167">
        <f>H10/F10</f>
        <v>0.224358974358974</v>
      </c>
      <c r="J10" s="167">
        <f>H10/G10</f>
        <v>0.183246073298429</v>
      </c>
      <c r="K10" s="24"/>
      <c r="L10" s="24"/>
      <c r="M10" s="24"/>
      <c r="N10" s="24"/>
      <c r="O10" s="24"/>
      <c r="P10" s="24"/>
      <c r="Q10" s="24"/>
      <c r="R10" s="24"/>
      <c r="S10" s="24"/>
      <c r="T10" s="24"/>
      <c r="U10" s="24"/>
      <c r="V10" s="24"/>
      <c r="W10" s="24"/>
      <c r="X10" s="24"/>
      <c r="Y10" s="24"/>
      <c r="Z10" s="24"/>
    </row>
    <row r="11" ht="19.15" customHeight="1">
      <c r="A11" t="s" s="138">
        <v>5639</v>
      </c>
      <c r="B11" s="149">
        <v>1</v>
      </c>
      <c r="C11" s="149">
        <v>2</v>
      </c>
      <c r="D11" t="s" s="205">
        <v>5640</v>
      </c>
      <c r="E11" t="s" s="205">
        <v>30</v>
      </c>
      <c r="F11" s="223">
        <v>180</v>
      </c>
      <c r="G11" s="149">
        <v>507</v>
      </c>
      <c r="H11" s="173">
        <f>SUM(G11-F11)</f>
        <v>327</v>
      </c>
      <c r="I11" s="167">
        <f>H11/F11</f>
        <v>1.81666666666667</v>
      </c>
      <c r="J11" s="167">
        <f>H11/G11</f>
        <v>0.644970414201183</v>
      </c>
      <c r="K11" s="24"/>
      <c r="L11" s="24"/>
      <c r="M11" s="24"/>
      <c r="N11" s="24"/>
      <c r="O11" s="24"/>
      <c r="P11" s="24"/>
      <c r="Q11" s="24"/>
      <c r="R11" s="24"/>
      <c r="S11" s="24"/>
      <c r="T11" s="24"/>
      <c r="U11" s="24"/>
      <c r="V11" s="24"/>
      <c r="W11" s="24"/>
      <c r="X11" s="24"/>
      <c r="Y11" s="24"/>
      <c r="Z11" s="24"/>
    </row>
    <row r="12" ht="19.15" customHeight="1">
      <c r="A12" t="s" s="138">
        <v>5639</v>
      </c>
      <c r="B12" s="149">
        <v>1</v>
      </c>
      <c r="C12" s="149">
        <v>9</v>
      </c>
      <c r="D12" t="s" s="205">
        <v>5650</v>
      </c>
      <c r="E12" t="s" s="205">
        <v>38</v>
      </c>
      <c r="F12" s="223">
        <v>311</v>
      </c>
      <c r="G12" s="149">
        <v>349</v>
      </c>
      <c r="H12" s="173">
        <f>SUM(G12-F12)</f>
        <v>38</v>
      </c>
      <c r="I12" s="167">
        <f>H12/F12</f>
        <v>0.122186495176849</v>
      </c>
      <c r="J12" s="167">
        <f>H12/G12</f>
        <v>0.108882521489971</v>
      </c>
      <c r="K12" s="24"/>
      <c r="L12" s="24"/>
      <c r="M12" s="24"/>
      <c r="N12" s="24"/>
      <c r="O12" s="24"/>
      <c r="P12" s="24"/>
      <c r="Q12" s="24"/>
      <c r="R12" s="24"/>
      <c r="S12" s="24"/>
      <c r="T12" s="24"/>
      <c r="U12" s="24"/>
      <c r="V12" s="24"/>
      <c r="W12" s="24"/>
      <c r="X12" s="24"/>
      <c r="Y12" s="24"/>
      <c r="Z12" s="24"/>
    </row>
    <row r="13" ht="19.15" customHeight="1">
      <c r="A13" t="s" s="138">
        <v>5639</v>
      </c>
      <c r="B13" s="149">
        <v>1</v>
      </c>
      <c r="C13" s="149">
        <v>21</v>
      </c>
      <c r="D13" t="s" s="205">
        <v>5651</v>
      </c>
      <c r="E13" t="s" s="205">
        <v>248</v>
      </c>
      <c r="F13" s="223">
        <v>212</v>
      </c>
      <c r="G13" s="149">
        <v>224</v>
      </c>
      <c r="H13" s="173">
        <f>SUM(G13-F13)</f>
        <v>12</v>
      </c>
      <c r="I13" s="167">
        <f>H13/F13</f>
        <v>0.0566037735849057</v>
      </c>
      <c r="J13" s="167">
        <f>H13/G13</f>
        <v>0.0535714285714286</v>
      </c>
      <c r="K13" s="24"/>
      <c r="L13" s="24"/>
      <c r="M13" s="24"/>
      <c r="N13" s="24"/>
      <c r="O13" s="24"/>
      <c r="P13" s="24"/>
      <c r="Q13" s="24"/>
      <c r="R13" s="24"/>
      <c r="S13" s="24"/>
      <c r="T13" s="24"/>
      <c r="U13" s="24"/>
      <c r="V13" s="24"/>
      <c r="W13" s="24"/>
      <c r="X13" s="24"/>
      <c r="Y13" s="24"/>
      <c r="Z13" s="24"/>
    </row>
    <row r="14" ht="19.15" customHeight="1">
      <c r="A14" t="s" s="138">
        <v>5639</v>
      </c>
      <c r="B14" s="149">
        <v>1</v>
      </c>
      <c r="C14" s="149">
        <v>12</v>
      </c>
      <c r="D14" t="s" s="205">
        <v>5652</v>
      </c>
      <c r="E14" t="s" s="205">
        <v>60</v>
      </c>
      <c r="F14" s="223">
        <v>184</v>
      </c>
      <c r="G14" s="149">
        <v>197</v>
      </c>
      <c r="H14" s="173">
        <f>SUM(G14-F14)</f>
        <v>13</v>
      </c>
      <c r="I14" s="167">
        <f>H14/F14</f>
        <v>0.0706521739130435</v>
      </c>
      <c r="J14" s="167">
        <f>H14/G14</f>
        <v>0.065989847715736</v>
      </c>
      <c r="K14" s="24"/>
      <c r="L14" s="24"/>
      <c r="M14" s="24"/>
      <c r="N14" s="24"/>
      <c r="O14" s="24"/>
      <c r="P14" s="24"/>
      <c r="Q14" s="24"/>
      <c r="R14" s="24"/>
      <c r="S14" s="24"/>
      <c r="T14" s="24"/>
      <c r="U14" s="24"/>
      <c r="V14" s="24"/>
      <c r="W14" s="24"/>
      <c r="X14" s="24"/>
      <c r="Y14" s="24"/>
      <c r="Z14" s="24"/>
    </row>
    <row r="15" ht="19.15" customHeight="1">
      <c r="A15" t="s" s="138">
        <v>5639</v>
      </c>
      <c r="B15" s="149">
        <v>1</v>
      </c>
      <c r="C15" s="149">
        <v>22</v>
      </c>
      <c r="D15" t="s" s="205">
        <v>5653</v>
      </c>
      <c r="E15" t="s" s="205">
        <v>68</v>
      </c>
      <c r="F15" s="223">
        <v>146</v>
      </c>
      <c r="G15" s="149">
        <v>153</v>
      </c>
      <c r="H15" s="173">
        <f>SUM(G15-F15)</f>
        <v>7</v>
      </c>
      <c r="I15" s="167">
        <f>H15/F15</f>
        <v>0.0479452054794521</v>
      </c>
      <c r="J15" s="167">
        <f>H15/G15</f>
        <v>0.0457516339869281</v>
      </c>
      <c r="K15" s="24"/>
      <c r="L15" s="24"/>
      <c r="M15" s="24"/>
      <c r="N15" s="24"/>
      <c r="O15" s="24"/>
      <c r="P15" s="24"/>
      <c r="Q15" s="24"/>
      <c r="R15" s="24"/>
      <c r="S15" s="24"/>
      <c r="T15" s="24"/>
      <c r="U15" s="24"/>
      <c r="V15" s="24"/>
      <c r="W15" s="24"/>
      <c r="X15" s="24"/>
      <c r="Y15" s="24"/>
      <c r="Z15" s="24"/>
    </row>
    <row r="16" ht="19.15" customHeight="1">
      <c r="A16" t="s" s="138">
        <v>5639</v>
      </c>
      <c r="B16" s="149">
        <v>1</v>
      </c>
      <c r="C16" s="149">
        <v>18</v>
      </c>
      <c r="D16" t="s" s="205">
        <v>5654</v>
      </c>
      <c r="E16" t="s" s="205">
        <v>72</v>
      </c>
      <c r="F16" s="223">
        <v>145</v>
      </c>
      <c r="G16" s="149">
        <v>149</v>
      </c>
      <c r="H16" s="173">
        <f>SUM(G16-F16)</f>
        <v>4</v>
      </c>
      <c r="I16" s="167">
        <f>H16/F16</f>
        <v>0.0275862068965517</v>
      </c>
      <c r="J16" s="167">
        <f>H16/G16</f>
        <v>0.0268456375838926</v>
      </c>
      <c r="K16" s="24"/>
      <c r="L16" s="24"/>
      <c r="M16" s="24"/>
      <c r="N16" s="24"/>
      <c r="O16" s="24"/>
      <c r="P16" s="24"/>
      <c r="Q16" s="24"/>
      <c r="R16" s="24"/>
      <c r="S16" s="24"/>
      <c r="T16" s="24"/>
      <c r="U16" s="24"/>
      <c r="V16" s="24"/>
      <c r="W16" s="24"/>
      <c r="X16" s="24"/>
      <c r="Y16" s="24"/>
      <c r="Z16" s="24"/>
    </row>
    <row r="17" ht="19.15" customHeight="1">
      <c r="A17" t="s" s="138">
        <v>5639</v>
      </c>
      <c r="B17" s="149">
        <v>1</v>
      </c>
      <c r="C17" s="149">
        <v>3</v>
      </c>
      <c r="D17" t="s" s="205">
        <v>5655</v>
      </c>
      <c r="E17" t="s" s="205">
        <v>66</v>
      </c>
      <c r="F17" s="223">
        <v>102</v>
      </c>
      <c r="G17" s="149">
        <v>118</v>
      </c>
      <c r="H17" s="173">
        <f>SUM(G17-F17)</f>
        <v>16</v>
      </c>
      <c r="I17" s="167">
        <f>H17/F17</f>
        <v>0.156862745098039</v>
      </c>
      <c r="J17" s="167">
        <f>H17/G17</f>
        <v>0.135593220338983</v>
      </c>
      <c r="K17" s="24"/>
      <c r="L17" s="24"/>
      <c r="M17" s="24"/>
      <c r="N17" s="24"/>
      <c r="O17" s="24"/>
      <c r="P17" s="24"/>
      <c r="Q17" s="24"/>
      <c r="R17" s="24"/>
      <c r="S17" s="24"/>
      <c r="T17" s="24"/>
      <c r="U17" s="24"/>
      <c r="V17" s="24"/>
      <c r="W17" s="24"/>
      <c r="X17" s="24"/>
      <c r="Y17" s="24"/>
      <c r="Z17" s="24"/>
    </row>
    <row r="18" ht="19.15" customHeight="1">
      <c r="A18" t="s" s="138">
        <v>5639</v>
      </c>
      <c r="B18" s="149">
        <v>1</v>
      </c>
      <c r="C18" s="149">
        <v>20</v>
      </c>
      <c r="D18" t="s" s="205">
        <v>5656</v>
      </c>
      <c r="E18" t="s" s="205">
        <v>153</v>
      </c>
      <c r="F18" s="223">
        <v>105</v>
      </c>
      <c r="G18" s="149">
        <v>105</v>
      </c>
      <c r="H18" s="173">
        <f>SUM(G18-F18)</f>
        <v>0</v>
      </c>
      <c r="I18" s="167">
        <f>H18/F18</f>
        <v>0</v>
      </c>
      <c r="J18" s="167">
        <f>H18/G18</f>
        <v>0</v>
      </c>
      <c r="K18" s="24"/>
      <c r="L18" s="24"/>
      <c r="M18" s="24"/>
      <c r="N18" s="24"/>
      <c r="O18" s="24"/>
      <c r="P18" s="24"/>
      <c r="Q18" s="24"/>
      <c r="R18" s="24"/>
      <c r="S18" s="24"/>
      <c r="T18" s="24"/>
      <c r="U18" s="24"/>
      <c r="V18" s="24"/>
      <c r="W18" s="24"/>
      <c r="X18" s="24"/>
      <c r="Y18" s="24"/>
      <c r="Z18" s="24"/>
    </row>
    <row r="19" ht="19.15" customHeight="1">
      <c r="A19" t="s" s="138">
        <v>5639</v>
      </c>
      <c r="B19" s="149">
        <v>1</v>
      </c>
      <c r="C19" s="149">
        <v>14</v>
      </c>
      <c r="D19" t="s" s="205">
        <v>5657</v>
      </c>
      <c r="E19" t="s" s="205">
        <v>58</v>
      </c>
      <c r="F19" s="223">
        <v>67</v>
      </c>
      <c r="G19" s="149">
        <v>72</v>
      </c>
      <c r="H19" s="173">
        <f>SUM(G19-F19)</f>
        <v>5</v>
      </c>
      <c r="I19" s="167">
        <f>H19/F19</f>
        <v>0.0746268656716418</v>
      </c>
      <c r="J19" s="167">
        <f>H19/G19</f>
        <v>0.06944444444444441</v>
      </c>
      <c r="K19" s="24"/>
      <c r="L19" s="24"/>
      <c r="M19" s="24"/>
      <c r="N19" s="24"/>
      <c r="O19" s="24"/>
      <c r="P19" s="24"/>
      <c r="Q19" s="24"/>
      <c r="R19" s="24"/>
      <c r="S19" s="24"/>
      <c r="T19" s="24"/>
      <c r="U19" s="24"/>
      <c r="V19" s="24"/>
      <c r="W19" s="24"/>
      <c r="X19" s="24"/>
      <c r="Y19" s="24"/>
      <c r="Z19" s="24"/>
    </row>
    <row r="20" ht="19.15" customHeight="1">
      <c r="A20" t="s" s="138">
        <v>5639</v>
      </c>
      <c r="B20" s="149">
        <v>1</v>
      </c>
      <c r="C20" s="149">
        <v>15</v>
      </c>
      <c r="D20" t="s" s="205">
        <v>5713</v>
      </c>
      <c r="E20" t="s" s="205">
        <v>76</v>
      </c>
      <c r="F20" s="308">
        <v>69</v>
      </c>
      <c r="G20" s="254">
        <v>61</v>
      </c>
      <c r="H20" s="173">
        <f>SUM(G20-F20)</f>
        <v>-8</v>
      </c>
      <c r="I20" s="167">
        <f>H20/F20</f>
        <v>-0.115942028985507</v>
      </c>
      <c r="J20" s="167">
        <f>H20/G20</f>
        <v>-0.131147540983607</v>
      </c>
      <c r="K20" s="24"/>
      <c r="L20" s="24"/>
      <c r="M20" s="24"/>
      <c r="N20" s="24"/>
      <c r="O20" s="24"/>
      <c r="P20" s="24"/>
      <c r="Q20" s="24"/>
      <c r="R20" s="24"/>
      <c r="S20" s="24"/>
      <c r="T20" s="24"/>
      <c r="U20" s="24"/>
      <c r="V20" s="24"/>
      <c r="W20" s="24"/>
      <c r="X20" s="24"/>
      <c r="Y20" s="24"/>
      <c r="Z20" s="24"/>
    </row>
    <row r="21" ht="19.15" customHeight="1">
      <c r="A21" t="s" s="138">
        <v>5639</v>
      </c>
      <c r="B21" s="149">
        <v>1</v>
      </c>
      <c r="C21" s="149">
        <v>13</v>
      </c>
      <c r="D21" t="s" s="205">
        <v>5658</v>
      </c>
      <c r="E21" t="s" s="205">
        <v>116</v>
      </c>
      <c r="F21" s="223">
        <v>58</v>
      </c>
      <c r="G21" s="149">
        <v>58</v>
      </c>
      <c r="H21" s="173">
        <f>SUM(G21-F21)</f>
        <v>0</v>
      </c>
      <c r="I21" s="167">
        <f>H21/F21</f>
        <v>0</v>
      </c>
      <c r="J21" s="167">
        <f>H21/G21</f>
        <v>0</v>
      </c>
      <c r="K21" s="24"/>
      <c r="L21" s="24"/>
      <c r="M21" s="24"/>
      <c r="N21" s="24"/>
      <c r="O21" s="24"/>
      <c r="P21" s="24"/>
      <c r="Q21" s="24"/>
      <c r="R21" s="24"/>
      <c r="S21" s="24"/>
      <c r="T21" s="24"/>
      <c r="U21" s="24"/>
      <c r="V21" s="24"/>
      <c r="W21" s="24"/>
      <c r="X21" s="24"/>
      <c r="Y21" s="24"/>
      <c r="Z21" s="24"/>
    </row>
    <row r="22" ht="19.15" customHeight="1">
      <c r="A22" t="s" s="138">
        <v>5639</v>
      </c>
      <c r="B22" s="149">
        <v>1</v>
      </c>
      <c r="C22" s="149">
        <v>16</v>
      </c>
      <c r="D22" t="s" s="205">
        <v>5659</v>
      </c>
      <c r="E22" t="s" s="205">
        <v>281</v>
      </c>
      <c r="F22" s="223">
        <v>55</v>
      </c>
      <c r="G22" s="149">
        <v>56</v>
      </c>
      <c r="H22" s="173">
        <f>SUM(G22-F22)</f>
        <v>1</v>
      </c>
      <c r="I22" s="167">
        <f>H22/F22</f>
        <v>0.0181818181818182</v>
      </c>
      <c r="J22" s="167">
        <f>H22/G22</f>
        <v>0.0178571428571429</v>
      </c>
      <c r="K22" s="24"/>
      <c r="L22" s="24"/>
      <c r="M22" s="24"/>
      <c r="N22" s="24"/>
      <c r="O22" s="24"/>
      <c r="P22" s="24"/>
      <c r="Q22" s="24"/>
      <c r="R22" s="24"/>
      <c r="S22" s="24"/>
      <c r="T22" s="24"/>
      <c r="U22" s="24"/>
      <c r="V22" s="24"/>
      <c r="W22" s="24"/>
      <c r="X22" s="24"/>
      <c r="Y22" s="24"/>
      <c r="Z22" s="24"/>
    </row>
    <row r="23" ht="19.15" customHeight="1">
      <c r="A23" t="s" s="138">
        <v>5639</v>
      </c>
      <c r="B23" s="149">
        <v>1</v>
      </c>
      <c r="C23" s="149">
        <v>17</v>
      </c>
      <c r="D23" t="s" s="205">
        <v>5660</v>
      </c>
      <c r="E23" t="s" s="205">
        <v>44</v>
      </c>
      <c r="F23" s="223">
        <v>39</v>
      </c>
      <c r="G23" s="149">
        <v>41</v>
      </c>
      <c r="H23" s="206">
        <f>SUM(G23-F23)</f>
        <v>2</v>
      </c>
      <c r="I23" s="208">
        <f>H23/F23</f>
        <v>0.0512820512820513</v>
      </c>
      <c r="J23" s="208">
        <f>H23/G23</f>
        <v>0.048780487804878</v>
      </c>
      <c r="K23" s="174"/>
      <c r="L23" s="174"/>
      <c r="M23" s="174"/>
      <c r="N23" s="174"/>
      <c r="O23" s="174"/>
      <c r="P23" s="174"/>
      <c r="Q23" s="174"/>
      <c r="R23" s="174"/>
      <c r="S23" s="174"/>
      <c r="T23" s="174"/>
      <c r="U23" s="174"/>
      <c r="V23" s="174"/>
      <c r="W23" s="174"/>
      <c r="X23" s="174"/>
      <c r="Y23" s="174"/>
      <c r="Z23" s="174"/>
    </row>
    <row r="24" ht="19.15" customHeight="1">
      <c r="A24" s="177"/>
      <c r="B24" s="178"/>
      <c r="C24" s="178"/>
      <c r="D24" s="179"/>
      <c r="E24" s="179"/>
      <c r="F24" s="181">
        <f>SUM(F2:F23)</f>
        <v>93744</v>
      </c>
      <c r="G24" s="180">
        <f>SUM(G2:G23)</f>
        <v>99629</v>
      </c>
      <c r="H24" s="181">
        <f>SUM(H2:H23)</f>
        <v>5885</v>
      </c>
      <c r="I24" s="209">
        <f>H24/F24</f>
        <v>0.0627773510838027</v>
      </c>
      <c r="J24" s="209">
        <f>H24/G24</f>
        <v>0.0590691465336398</v>
      </c>
      <c r="K24" s="183"/>
      <c r="L24" s="183"/>
      <c r="M24" s="183"/>
      <c r="N24" s="183"/>
      <c r="O24" s="183"/>
      <c r="P24" s="183"/>
      <c r="Q24" s="183"/>
      <c r="R24" s="183"/>
      <c r="S24" s="183"/>
      <c r="T24" s="183"/>
      <c r="U24" s="183"/>
      <c r="V24" s="183"/>
      <c r="W24" s="183"/>
      <c r="X24" s="183"/>
      <c r="Y24" s="183"/>
      <c r="Z24" s="184"/>
    </row>
    <row r="25" ht="19.15" customHeight="1">
      <c r="A25" s="230"/>
      <c r="B25" s="231"/>
      <c r="C25" s="231"/>
      <c r="D25" s="232"/>
      <c r="E25" s="315"/>
      <c r="F25" s="316"/>
      <c r="G25" s="317"/>
      <c r="H25" s="187"/>
      <c r="I25" s="188"/>
      <c r="J25" s="188"/>
      <c r="K25" s="189"/>
      <c r="L25" s="189"/>
      <c r="M25" s="189"/>
      <c r="N25" s="189"/>
      <c r="O25" s="189"/>
      <c r="P25" s="189"/>
      <c r="Q25" s="189"/>
      <c r="R25" s="189"/>
      <c r="S25" s="189"/>
      <c r="T25" s="189"/>
      <c r="U25" s="189"/>
      <c r="V25" s="189"/>
      <c r="W25" s="189"/>
      <c r="X25" s="189"/>
      <c r="Y25" s="189"/>
      <c r="Z25" s="189"/>
    </row>
    <row r="26" ht="19.15" customHeight="1">
      <c r="A26" t="s" s="138">
        <v>5639</v>
      </c>
      <c r="B26" s="149">
        <v>2</v>
      </c>
      <c r="C26" s="149">
        <v>6</v>
      </c>
      <c r="D26" t="s" s="205">
        <v>5661</v>
      </c>
      <c r="E26" t="s" s="318">
        <v>84</v>
      </c>
      <c r="F26" s="319">
        <v>30872</v>
      </c>
      <c r="G26" s="320">
        <v>32507</v>
      </c>
      <c r="H26" s="173">
        <f>SUM(G26-F26)</f>
        <v>1635</v>
      </c>
      <c r="I26" s="167">
        <f>H26/F26</f>
        <v>0.0529606115573983</v>
      </c>
      <c r="J26" s="167">
        <f>H26/G26</f>
        <v>0.0502968591380318</v>
      </c>
      <c r="K26" s="24"/>
      <c r="L26" s="24"/>
      <c r="M26" s="24"/>
      <c r="N26" s="24"/>
      <c r="O26" s="24"/>
      <c r="P26" s="24"/>
      <c r="Q26" s="24"/>
      <c r="R26" s="24"/>
      <c r="S26" s="24"/>
      <c r="T26" s="24"/>
      <c r="U26" s="24"/>
      <c r="V26" s="24"/>
      <c r="W26" s="24"/>
      <c r="X26" s="24"/>
      <c r="Y26" s="24"/>
      <c r="Z26" s="24"/>
    </row>
    <row r="27" ht="19.15" customHeight="1">
      <c r="A27" t="s" s="138">
        <v>5639</v>
      </c>
      <c r="B27" s="149">
        <v>2</v>
      </c>
      <c r="C27" s="149">
        <v>3</v>
      </c>
      <c r="D27" t="s" s="205">
        <v>5662</v>
      </c>
      <c r="E27" t="s" s="318">
        <v>17</v>
      </c>
      <c r="F27" s="319">
        <v>31066</v>
      </c>
      <c r="G27" s="320">
        <v>32401</v>
      </c>
      <c r="H27" s="173">
        <f>SUM(G27-F27)</f>
        <v>1335</v>
      </c>
      <c r="I27" s="167">
        <f>H27/F27</f>
        <v>0.042973025172214</v>
      </c>
      <c r="J27" s="167">
        <f>H27/G27</f>
        <v>0.041202432023703</v>
      </c>
      <c r="K27" s="24"/>
      <c r="L27" s="24"/>
      <c r="M27" s="24"/>
      <c r="N27" s="24"/>
      <c r="O27" s="24"/>
      <c r="P27" s="24"/>
      <c r="Q27" s="24"/>
      <c r="R27" s="24"/>
      <c r="S27" s="24"/>
      <c r="T27" s="24"/>
      <c r="U27" s="24"/>
      <c r="V27" s="24"/>
      <c r="W27" s="24"/>
      <c r="X27" s="24"/>
      <c r="Y27" s="24"/>
      <c r="Z27" s="24"/>
    </row>
    <row r="28" ht="19.15" customHeight="1">
      <c r="A28" t="s" s="138">
        <v>5639</v>
      </c>
      <c r="B28" s="149">
        <v>2</v>
      </c>
      <c r="C28" s="149">
        <v>7</v>
      </c>
      <c r="D28" t="s" s="205">
        <v>5663</v>
      </c>
      <c r="E28" t="s" s="205">
        <v>20</v>
      </c>
      <c r="F28" s="223">
        <v>14553</v>
      </c>
      <c r="G28" s="149">
        <v>15696</v>
      </c>
      <c r="H28" s="173">
        <f>SUM(G28-F28)</f>
        <v>1143</v>
      </c>
      <c r="I28" s="167">
        <f>H28/F28</f>
        <v>0.07854050711193571</v>
      </c>
      <c r="J28" s="167">
        <f>H28/G28</f>
        <v>0.0728211009174312</v>
      </c>
      <c r="K28" s="24"/>
      <c r="L28" s="24"/>
      <c r="M28" s="24"/>
      <c r="N28" s="24"/>
      <c r="O28" s="24"/>
      <c r="P28" s="24"/>
      <c r="Q28" s="24"/>
      <c r="R28" s="24"/>
      <c r="S28" s="24"/>
      <c r="T28" s="24"/>
      <c r="U28" s="24"/>
      <c r="V28" s="24"/>
      <c r="W28" s="24"/>
      <c r="X28" s="24"/>
      <c r="Y28" s="24"/>
      <c r="Z28" s="24"/>
    </row>
    <row r="29" ht="19.15" customHeight="1">
      <c r="A29" t="s" s="138">
        <v>5639</v>
      </c>
      <c r="B29" s="149">
        <v>2</v>
      </c>
      <c r="C29" s="149">
        <v>9</v>
      </c>
      <c r="D29" t="s" s="205">
        <v>5664</v>
      </c>
      <c r="E29" t="s" s="205">
        <v>22</v>
      </c>
      <c r="F29" s="223">
        <v>13843</v>
      </c>
      <c r="G29" s="149">
        <v>14925</v>
      </c>
      <c r="H29" s="173">
        <f>SUM(G29-F29)</f>
        <v>1082</v>
      </c>
      <c r="I29" s="167">
        <f>H29/F29</f>
        <v>0.0781622480676154</v>
      </c>
      <c r="J29" s="167">
        <f>H29/G29</f>
        <v>0.0724958123953099</v>
      </c>
      <c r="K29" s="24"/>
      <c r="L29" s="24"/>
      <c r="M29" s="24"/>
      <c r="N29" s="24"/>
      <c r="O29" s="24"/>
      <c r="P29" s="24"/>
      <c r="Q29" s="24"/>
      <c r="R29" s="24"/>
      <c r="S29" s="24"/>
      <c r="T29" s="24"/>
      <c r="U29" s="24"/>
      <c r="V29" s="24"/>
      <c r="W29" s="24"/>
      <c r="X29" s="24"/>
      <c r="Y29" s="24"/>
      <c r="Z29" s="24"/>
    </row>
    <row r="30" ht="19.15" customHeight="1">
      <c r="A30" t="s" s="138">
        <v>5639</v>
      </c>
      <c r="B30" s="149">
        <v>2</v>
      </c>
      <c r="C30" s="149">
        <v>8</v>
      </c>
      <c r="D30" t="s" s="205">
        <v>5665</v>
      </c>
      <c r="E30" t="s" s="205">
        <v>28</v>
      </c>
      <c r="F30" s="223">
        <v>1961</v>
      </c>
      <c r="G30" s="149">
        <v>2096</v>
      </c>
      <c r="H30" s="173">
        <f>SUM(G30-F30)</f>
        <v>135</v>
      </c>
      <c r="I30" s="167">
        <f>H30/F30</f>
        <v>0.06884242733299339</v>
      </c>
      <c r="J30" s="167">
        <f>H30/G30</f>
        <v>0.0644083969465649</v>
      </c>
      <c r="K30" s="24"/>
      <c r="L30" s="24"/>
      <c r="M30" s="24"/>
      <c r="N30" s="24"/>
      <c r="O30" s="24"/>
      <c r="P30" s="24"/>
      <c r="Q30" s="24"/>
      <c r="R30" s="24"/>
      <c r="S30" s="24"/>
      <c r="T30" s="24"/>
      <c r="U30" s="24"/>
      <c r="V30" s="24"/>
      <c r="W30" s="24"/>
      <c r="X30" s="24"/>
      <c r="Y30" s="24"/>
      <c r="Z30" s="24"/>
    </row>
    <row r="31" ht="19.15" customHeight="1">
      <c r="A31" t="s" s="138">
        <v>5639</v>
      </c>
      <c r="B31" s="149">
        <v>2</v>
      </c>
      <c r="C31" s="149">
        <v>14</v>
      </c>
      <c r="D31" t="s" s="205">
        <v>5666</v>
      </c>
      <c r="E31" t="s" s="205">
        <v>76</v>
      </c>
      <c r="F31" s="223">
        <v>505</v>
      </c>
      <c r="G31" s="149">
        <v>523</v>
      </c>
      <c r="H31" s="173">
        <f>SUM(G31-F31)</f>
        <v>18</v>
      </c>
      <c r="I31" s="167">
        <f>H31/F31</f>
        <v>0.0356435643564356</v>
      </c>
      <c r="J31" s="167">
        <f>H31/G31</f>
        <v>0.0344168260038241</v>
      </c>
      <c r="K31" s="24"/>
      <c r="L31" s="24"/>
      <c r="M31" s="24"/>
      <c r="N31" s="24"/>
      <c r="O31" s="24"/>
      <c r="P31" s="24"/>
      <c r="Q31" s="24"/>
      <c r="R31" s="24"/>
      <c r="S31" s="24"/>
      <c r="T31" s="24"/>
      <c r="U31" s="24"/>
      <c r="V31" s="24"/>
      <c r="W31" s="24"/>
      <c r="X31" s="24"/>
      <c r="Y31" s="24"/>
      <c r="Z31" s="24"/>
    </row>
    <row r="32" ht="19.15" customHeight="1">
      <c r="A32" t="s" s="138">
        <v>5639</v>
      </c>
      <c r="B32" s="149">
        <v>2</v>
      </c>
      <c r="C32" s="149">
        <v>2</v>
      </c>
      <c r="D32" t="s" s="205">
        <v>5667</v>
      </c>
      <c r="E32" t="s" s="205">
        <v>38</v>
      </c>
      <c r="F32" s="223">
        <v>459</v>
      </c>
      <c r="G32" s="149">
        <v>487</v>
      </c>
      <c r="H32" s="173">
        <f>SUM(G32-F32)</f>
        <v>28</v>
      </c>
      <c r="I32" s="167">
        <f>H32/F32</f>
        <v>0.0610021786492375</v>
      </c>
      <c r="J32" s="167">
        <f>H32/G32</f>
        <v>0.0574948665297741</v>
      </c>
      <c r="K32" s="24"/>
      <c r="L32" s="24"/>
      <c r="M32" s="24"/>
      <c r="N32" s="24"/>
      <c r="O32" s="24"/>
      <c r="P32" s="24"/>
      <c r="Q32" s="24"/>
      <c r="R32" s="24"/>
      <c r="S32" s="24"/>
      <c r="T32" s="24"/>
      <c r="U32" s="24"/>
      <c r="V32" s="24"/>
      <c r="W32" s="24"/>
      <c r="X32" s="24"/>
      <c r="Y32" s="24"/>
      <c r="Z32" s="24"/>
    </row>
    <row r="33" ht="19.15" customHeight="1">
      <c r="A33" t="s" s="138">
        <v>5639</v>
      </c>
      <c r="B33" s="149">
        <v>2</v>
      </c>
      <c r="C33" s="149">
        <v>18</v>
      </c>
      <c r="D33" t="s" s="205">
        <v>5668</v>
      </c>
      <c r="E33" t="s" s="205">
        <v>30</v>
      </c>
      <c r="F33" s="223">
        <v>453</v>
      </c>
      <c r="G33" s="149">
        <v>475</v>
      </c>
      <c r="H33" s="173">
        <f>SUM(G33-F33)</f>
        <v>22</v>
      </c>
      <c r="I33" s="167">
        <f>H33/F33</f>
        <v>0.0485651214128035</v>
      </c>
      <c r="J33" s="167">
        <f>H33/G33</f>
        <v>0.0463157894736842</v>
      </c>
      <c r="K33" s="24"/>
      <c r="L33" s="24"/>
      <c r="M33" s="24"/>
      <c r="N33" s="24"/>
      <c r="O33" s="24"/>
      <c r="P33" s="24"/>
      <c r="Q33" s="24"/>
      <c r="R33" s="24"/>
      <c r="S33" s="24"/>
      <c r="T33" s="24"/>
      <c r="U33" s="24"/>
      <c r="V33" s="24"/>
      <c r="W33" s="24"/>
      <c r="X33" s="24"/>
      <c r="Y33" s="24"/>
      <c r="Z33" s="24"/>
    </row>
    <row r="34" ht="19.15" customHeight="1">
      <c r="A34" t="s" s="138">
        <v>5639</v>
      </c>
      <c r="B34" s="149">
        <v>2</v>
      </c>
      <c r="C34" s="149">
        <v>11</v>
      </c>
      <c r="D34" t="s" s="205">
        <v>5669</v>
      </c>
      <c r="E34" t="s" s="205">
        <v>26</v>
      </c>
      <c r="F34" s="223">
        <v>341</v>
      </c>
      <c r="G34" s="149">
        <v>380</v>
      </c>
      <c r="H34" s="173">
        <f>SUM(G34-F34)</f>
        <v>39</v>
      </c>
      <c r="I34" s="167">
        <f>H34/F34</f>
        <v>0.114369501466276</v>
      </c>
      <c r="J34" s="167">
        <f>H34/G34</f>
        <v>0.102631578947368</v>
      </c>
      <c r="K34" s="24"/>
      <c r="L34" s="24"/>
      <c r="M34" s="24"/>
      <c r="N34" s="24"/>
      <c r="O34" s="24"/>
      <c r="P34" s="24"/>
      <c r="Q34" s="24"/>
      <c r="R34" s="24"/>
      <c r="S34" s="24"/>
      <c r="T34" s="24"/>
      <c r="U34" s="24"/>
      <c r="V34" s="24"/>
      <c r="W34" s="24"/>
      <c r="X34" s="24"/>
      <c r="Y34" s="24"/>
      <c r="Z34" s="24"/>
    </row>
    <row r="35" ht="19.15" customHeight="1">
      <c r="A35" t="s" s="138">
        <v>5639</v>
      </c>
      <c r="B35" s="149">
        <v>2</v>
      </c>
      <c r="C35" s="149">
        <v>12</v>
      </c>
      <c r="D35" t="s" s="205">
        <v>5670</v>
      </c>
      <c r="E35" t="s" s="205">
        <v>74</v>
      </c>
      <c r="F35" s="223">
        <v>232</v>
      </c>
      <c r="G35" s="149">
        <v>254</v>
      </c>
      <c r="H35" s="173">
        <f>SUM(G35-F35)</f>
        <v>22</v>
      </c>
      <c r="I35" s="167">
        <f>H35/F35</f>
        <v>0.0948275862068966</v>
      </c>
      <c r="J35" s="167">
        <f>H35/G35</f>
        <v>0.0866141732283465</v>
      </c>
      <c r="K35" s="24"/>
      <c r="L35" s="24"/>
      <c r="M35" s="24"/>
      <c r="N35" s="24"/>
      <c r="O35" s="24"/>
      <c r="P35" s="24"/>
      <c r="Q35" s="24"/>
      <c r="R35" s="24"/>
      <c r="S35" s="24"/>
      <c r="T35" s="24"/>
      <c r="U35" s="24"/>
      <c r="V35" s="24"/>
      <c r="W35" s="24"/>
      <c r="X35" s="24"/>
      <c r="Y35" s="24"/>
      <c r="Z35" s="24"/>
    </row>
    <row r="36" ht="19.15" customHeight="1">
      <c r="A36" t="s" s="138">
        <v>5639</v>
      </c>
      <c r="B36" s="149">
        <v>2</v>
      </c>
      <c r="C36" s="149">
        <v>1</v>
      </c>
      <c r="D36" t="s" s="205">
        <v>5671</v>
      </c>
      <c r="E36" t="s" s="205">
        <v>66</v>
      </c>
      <c r="F36" s="223">
        <v>243</v>
      </c>
      <c r="G36" s="149">
        <v>252</v>
      </c>
      <c r="H36" s="173">
        <f>SUM(G36-F36)</f>
        <v>9</v>
      </c>
      <c r="I36" s="167">
        <f>H36/F36</f>
        <v>0.037037037037037</v>
      </c>
      <c r="J36" s="167">
        <f>H36/G36</f>
        <v>0.0357142857142857</v>
      </c>
      <c r="K36" s="24"/>
      <c r="L36" s="24"/>
      <c r="M36" s="24"/>
      <c r="N36" s="24"/>
      <c r="O36" s="24"/>
      <c r="P36" s="24"/>
      <c r="Q36" s="24"/>
      <c r="R36" s="24"/>
      <c r="S36" s="24"/>
      <c r="T36" s="24"/>
      <c r="U36" s="24"/>
      <c r="V36" s="24"/>
      <c r="W36" s="24"/>
      <c r="X36" s="24"/>
      <c r="Y36" s="24"/>
      <c r="Z36" s="24"/>
    </row>
    <row r="37" ht="19.15" customHeight="1">
      <c r="A37" t="s" s="138">
        <v>5639</v>
      </c>
      <c r="B37" s="149">
        <v>2</v>
      </c>
      <c r="C37" s="149">
        <v>4</v>
      </c>
      <c r="D37" t="s" s="205">
        <v>5672</v>
      </c>
      <c r="E37" t="s" s="205">
        <v>52</v>
      </c>
      <c r="F37" s="223">
        <v>239</v>
      </c>
      <c r="G37" s="149">
        <v>252</v>
      </c>
      <c r="H37" s="173">
        <f>SUM(G37-F37)</f>
        <v>13</v>
      </c>
      <c r="I37" s="167">
        <f>H37/F37</f>
        <v>0.0543933054393305</v>
      </c>
      <c r="J37" s="167">
        <f>H37/G37</f>
        <v>0.0515873015873016</v>
      </c>
      <c r="K37" s="24"/>
      <c r="L37" s="24"/>
      <c r="M37" s="24"/>
      <c r="N37" s="24"/>
      <c r="O37" s="24"/>
      <c r="P37" s="24"/>
      <c r="Q37" s="24"/>
      <c r="R37" s="24"/>
      <c r="S37" s="24"/>
      <c r="T37" s="24"/>
      <c r="U37" s="24"/>
      <c r="V37" s="24"/>
      <c r="W37" s="24"/>
      <c r="X37" s="24"/>
      <c r="Y37" s="24"/>
      <c r="Z37" s="24"/>
    </row>
    <row r="38" ht="19.15" customHeight="1">
      <c r="A38" t="s" s="138">
        <v>5639</v>
      </c>
      <c r="B38" s="149">
        <v>2</v>
      </c>
      <c r="C38" s="149">
        <v>23</v>
      </c>
      <c r="D38" t="s" s="205">
        <v>5673</v>
      </c>
      <c r="E38" t="s" s="205">
        <v>44</v>
      </c>
      <c r="F38" s="223">
        <v>234</v>
      </c>
      <c r="G38" s="149">
        <v>240</v>
      </c>
      <c r="H38" s="173">
        <f>SUM(G38-F38)</f>
        <v>6</v>
      </c>
      <c r="I38" s="167">
        <f>H38/F38</f>
        <v>0.0256410256410256</v>
      </c>
      <c r="J38" s="167">
        <f>H38/G38</f>
        <v>0.025</v>
      </c>
      <c r="K38" s="24"/>
      <c r="L38" s="24"/>
      <c r="M38" s="24"/>
      <c r="N38" s="24"/>
      <c r="O38" s="24"/>
      <c r="P38" s="24"/>
      <c r="Q38" s="24"/>
      <c r="R38" s="24"/>
      <c r="S38" s="24"/>
      <c r="T38" s="24"/>
      <c r="U38" s="24"/>
      <c r="V38" s="24"/>
      <c r="W38" s="24"/>
      <c r="X38" s="24"/>
      <c r="Y38" s="24"/>
      <c r="Z38" s="24"/>
    </row>
    <row r="39" ht="19.15" customHeight="1">
      <c r="A39" t="s" s="138">
        <v>5639</v>
      </c>
      <c r="B39" s="149">
        <v>2</v>
      </c>
      <c r="C39" s="149">
        <v>5</v>
      </c>
      <c r="D39" t="s" s="205">
        <v>5674</v>
      </c>
      <c r="E39" t="s" s="205">
        <v>60</v>
      </c>
      <c r="F39" s="223">
        <v>219</v>
      </c>
      <c r="G39" s="149">
        <v>230</v>
      </c>
      <c r="H39" s="173">
        <f>SUM(G39-F39)</f>
        <v>11</v>
      </c>
      <c r="I39" s="167">
        <f>H39/F39</f>
        <v>0.0502283105022831</v>
      </c>
      <c r="J39" s="167">
        <f>H39/G39</f>
        <v>0.0478260869565217</v>
      </c>
      <c r="K39" s="24"/>
      <c r="L39" s="24"/>
      <c r="M39" s="24"/>
      <c r="N39" s="24"/>
      <c r="O39" s="24"/>
      <c r="P39" s="24"/>
      <c r="Q39" s="24"/>
      <c r="R39" s="24"/>
      <c r="S39" s="24"/>
      <c r="T39" s="24"/>
      <c r="U39" s="24"/>
      <c r="V39" s="24"/>
      <c r="W39" s="24"/>
      <c r="X39" s="24"/>
      <c r="Y39" s="24"/>
      <c r="Z39" s="24"/>
    </row>
    <row r="40" ht="19.15" customHeight="1">
      <c r="A40" t="s" s="138">
        <v>5639</v>
      </c>
      <c r="B40" s="149">
        <v>2</v>
      </c>
      <c r="C40" s="149">
        <v>22</v>
      </c>
      <c r="D40" t="s" s="205">
        <v>5675</v>
      </c>
      <c r="E40" t="s" s="205">
        <v>58</v>
      </c>
      <c r="F40" s="223">
        <v>146</v>
      </c>
      <c r="G40" s="149">
        <v>161</v>
      </c>
      <c r="H40" s="173">
        <f>SUM(G40-F40)</f>
        <v>15</v>
      </c>
      <c r="I40" s="167">
        <f>H40/F40</f>
        <v>0.102739726027397</v>
      </c>
      <c r="J40" s="167">
        <f>H40/G40</f>
        <v>0.093167701863354</v>
      </c>
      <c r="K40" s="24"/>
      <c r="L40" s="24"/>
      <c r="M40" s="24"/>
      <c r="N40" s="24"/>
      <c r="O40" s="24"/>
      <c r="P40" s="24"/>
      <c r="Q40" s="24"/>
      <c r="R40" s="24"/>
      <c r="S40" s="24"/>
      <c r="T40" s="24"/>
      <c r="U40" s="24"/>
      <c r="V40" s="24"/>
      <c r="W40" s="24"/>
      <c r="X40" s="24"/>
      <c r="Y40" s="24"/>
      <c r="Z40" s="24"/>
    </row>
    <row r="41" ht="19.15" customHeight="1">
      <c r="A41" t="s" s="138">
        <v>5639</v>
      </c>
      <c r="B41" s="149">
        <v>2</v>
      </c>
      <c r="C41" s="149">
        <v>13</v>
      </c>
      <c r="D41" t="s" s="205">
        <v>5676</v>
      </c>
      <c r="E41" t="s" s="205">
        <v>48</v>
      </c>
      <c r="F41" s="223">
        <v>140</v>
      </c>
      <c r="G41" s="149">
        <v>153</v>
      </c>
      <c r="H41" s="173">
        <f>SUM(G41-F41)</f>
        <v>13</v>
      </c>
      <c r="I41" s="167">
        <f>H41/F41</f>
        <v>0.0928571428571429</v>
      </c>
      <c r="J41" s="167">
        <f>H41/G41</f>
        <v>0.0849673202614379</v>
      </c>
      <c r="K41" s="24"/>
      <c r="L41" s="24"/>
      <c r="M41" s="24"/>
      <c r="N41" s="24"/>
      <c r="O41" s="24"/>
      <c r="P41" s="24"/>
      <c r="Q41" s="24"/>
      <c r="R41" s="24"/>
      <c r="S41" s="24"/>
      <c r="T41" s="24"/>
      <c r="U41" s="24"/>
      <c r="V41" s="24"/>
      <c r="W41" s="24"/>
      <c r="X41" s="24"/>
      <c r="Y41" s="24"/>
      <c r="Z41" s="24"/>
    </row>
    <row r="42" ht="19.15" customHeight="1">
      <c r="A42" t="s" s="138">
        <v>5639</v>
      </c>
      <c r="B42" s="149">
        <v>2</v>
      </c>
      <c r="C42" s="149">
        <v>20</v>
      </c>
      <c r="D42" t="s" s="205">
        <v>5677</v>
      </c>
      <c r="E42" t="s" s="205">
        <v>72</v>
      </c>
      <c r="F42" s="223">
        <v>116</v>
      </c>
      <c r="G42" s="149">
        <v>123</v>
      </c>
      <c r="H42" s="173">
        <f>SUM(G42-F42)</f>
        <v>7</v>
      </c>
      <c r="I42" s="167">
        <f>H42/F42</f>
        <v>0.0603448275862069</v>
      </c>
      <c r="J42" s="167">
        <f>H42/G42</f>
        <v>0.0569105691056911</v>
      </c>
      <c r="K42" s="24"/>
      <c r="L42" s="24"/>
      <c r="M42" s="24"/>
      <c r="N42" s="24"/>
      <c r="O42" s="24"/>
      <c r="P42" s="24"/>
      <c r="Q42" s="24"/>
      <c r="R42" s="24"/>
      <c r="S42" s="24"/>
      <c r="T42" s="24"/>
      <c r="U42" s="24"/>
      <c r="V42" s="24"/>
      <c r="W42" s="24"/>
      <c r="X42" s="24"/>
      <c r="Y42" s="24"/>
      <c r="Z42" s="24"/>
    </row>
    <row r="43" ht="19.15" customHeight="1">
      <c r="A43" t="s" s="138">
        <v>5639</v>
      </c>
      <c r="B43" s="149">
        <v>2</v>
      </c>
      <c r="C43" s="149">
        <v>21</v>
      </c>
      <c r="D43" t="s" s="205">
        <v>5678</v>
      </c>
      <c r="E43" t="s" s="205">
        <v>248</v>
      </c>
      <c r="F43" s="223">
        <v>116</v>
      </c>
      <c r="G43" s="149">
        <v>123</v>
      </c>
      <c r="H43" s="173">
        <f>SUM(G43-F43)</f>
        <v>7</v>
      </c>
      <c r="I43" s="167">
        <f>H43/F43</f>
        <v>0.0603448275862069</v>
      </c>
      <c r="J43" s="167">
        <f>H43/G43</f>
        <v>0.0569105691056911</v>
      </c>
      <c r="K43" s="24"/>
      <c r="L43" s="24"/>
      <c r="M43" s="24"/>
      <c r="N43" s="24"/>
      <c r="O43" s="24"/>
      <c r="P43" s="24"/>
      <c r="Q43" s="24"/>
      <c r="R43" s="24"/>
      <c r="S43" s="24"/>
      <c r="T43" s="24"/>
      <c r="U43" s="24"/>
      <c r="V43" s="24"/>
      <c r="W43" s="24"/>
      <c r="X43" s="24"/>
      <c r="Y43" s="24"/>
      <c r="Z43" s="24"/>
    </row>
    <row r="44" ht="19.15" customHeight="1">
      <c r="A44" t="s" s="138">
        <v>5639</v>
      </c>
      <c r="B44" s="149">
        <v>2</v>
      </c>
      <c r="C44" s="149">
        <v>19</v>
      </c>
      <c r="D44" t="s" s="205">
        <v>5679</v>
      </c>
      <c r="E44" t="s" s="205">
        <v>1091</v>
      </c>
      <c r="F44" s="223">
        <v>102</v>
      </c>
      <c r="G44" s="149">
        <v>104</v>
      </c>
      <c r="H44" s="173">
        <f>SUM(G44-F44)</f>
        <v>2</v>
      </c>
      <c r="I44" s="167">
        <f>H44/F44</f>
        <v>0.0196078431372549</v>
      </c>
      <c r="J44" s="167">
        <f>H44/G44</f>
        <v>0.0192307692307692</v>
      </c>
      <c r="K44" s="24"/>
      <c r="L44" s="24"/>
      <c r="M44" s="24"/>
      <c r="N44" s="24"/>
      <c r="O44" s="24"/>
      <c r="P44" s="24"/>
      <c r="Q44" s="24"/>
      <c r="R44" s="24"/>
      <c r="S44" s="24"/>
      <c r="T44" s="24"/>
      <c r="U44" s="24"/>
      <c r="V44" s="24"/>
      <c r="W44" s="24"/>
      <c r="X44" s="24"/>
      <c r="Y44" s="24"/>
      <c r="Z44" s="24"/>
    </row>
    <row r="45" ht="19.15" customHeight="1">
      <c r="A45" t="s" s="138">
        <v>5639</v>
      </c>
      <c r="B45" s="149">
        <v>2</v>
      </c>
      <c r="C45" s="149">
        <v>10</v>
      </c>
      <c r="D45" t="s" s="205">
        <v>5680</v>
      </c>
      <c r="E45" t="s" s="205">
        <v>24</v>
      </c>
      <c r="F45" s="223">
        <v>86</v>
      </c>
      <c r="G45" s="149">
        <v>93</v>
      </c>
      <c r="H45" s="173">
        <f>SUM(G45-F45)</f>
        <v>7</v>
      </c>
      <c r="I45" s="167">
        <f>H45/F45</f>
        <v>0.08139534883720929</v>
      </c>
      <c r="J45" s="167">
        <f>H45/G45</f>
        <v>0.07526881720430111</v>
      </c>
      <c r="K45" s="24"/>
      <c r="L45" s="24"/>
      <c r="M45" s="24"/>
      <c r="N45" s="24"/>
      <c r="O45" s="24"/>
      <c r="P45" s="24"/>
      <c r="Q45" s="24"/>
      <c r="R45" s="24"/>
      <c r="S45" s="24"/>
      <c r="T45" s="24"/>
      <c r="U45" s="24"/>
      <c r="V45" s="24"/>
      <c r="W45" s="24"/>
      <c r="X45" s="24"/>
      <c r="Y45" s="24"/>
      <c r="Z45" s="24"/>
    </row>
    <row r="46" ht="19.15" customHeight="1">
      <c r="A46" t="s" s="138">
        <v>5639</v>
      </c>
      <c r="B46" s="149">
        <v>2</v>
      </c>
      <c r="C46" s="149">
        <v>25</v>
      </c>
      <c r="D46" t="s" s="205">
        <v>5681</v>
      </c>
      <c r="E46" t="s" s="205">
        <v>68</v>
      </c>
      <c r="F46" s="223">
        <v>66</v>
      </c>
      <c r="G46" s="149">
        <v>72</v>
      </c>
      <c r="H46" s="173">
        <f>SUM(G46-F46)</f>
        <v>6</v>
      </c>
      <c r="I46" s="167">
        <f>H46/F46</f>
        <v>0.0909090909090909</v>
      </c>
      <c r="J46" s="167">
        <f>H46/G46</f>
        <v>0.0833333333333333</v>
      </c>
      <c r="K46" s="24"/>
      <c r="L46" s="24"/>
      <c r="M46" s="24"/>
      <c r="N46" s="24"/>
      <c r="O46" s="24"/>
      <c r="P46" s="24"/>
      <c r="Q46" s="24"/>
      <c r="R46" s="24"/>
      <c r="S46" s="24"/>
      <c r="T46" s="24"/>
      <c r="U46" s="24"/>
      <c r="V46" s="24"/>
      <c r="W46" s="24"/>
      <c r="X46" s="24"/>
      <c r="Y46" s="24"/>
      <c r="Z46" s="24"/>
    </row>
    <row r="47" ht="19.15" customHeight="1">
      <c r="A47" t="s" s="138">
        <v>5639</v>
      </c>
      <c r="B47" s="149">
        <v>2</v>
      </c>
      <c r="C47" s="149">
        <v>16</v>
      </c>
      <c r="D47" t="s" s="205">
        <v>5682</v>
      </c>
      <c r="E47" t="s" s="205">
        <v>281</v>
      </c>
      <c r="F47" s="223">
        <v>58</v>
      </c>
      <c r="G47" s="149">
        <v>62</v>
      </c>
      <c r="H47" s="173">
        <f>SUM(G47-F47)</f>
        <v>4</v>
      </c>
      <c r="I47" s="167">
        <f>H47/F47</f>
        <v>0.0689655172413793</v>
      </c>
      <c r="J47" s="167">
        <f>H47/G47</f>
        <v>0.0645161290322581</v>
      </c>
      <c r="K47" s="24"/>
      <c r="L47" s="24"/>
      <c r="M47" s="24"/>
      <c r="N47" s="24"/>
      <c r="O47" s="24"/>
      <c r="P47" s="24"/>
      <c r="Q47" s="24"/>
      <c r="R47" s="24"/>
      <c r="S47" s="24"/>
      <c r="T47" s="24"/>
      <c r="U47" s="24"/>
      <c r="V47" s="24"/>
      <c r="W47" s="24"/>
      <c r="X47" s="24"/>
      <c r="Y47" s="24"/>
      <c r="Z47" s="24"/>
    </row>
    <row r="48" ht="19.15" customHeight="1">
      <c r="A48" t="s" s="138">
        <v>5639</v>
      </c>
      <c r="B48" s="149">
        <v>2</v>
      </c>
      <c r="C48" s="149">
        <v>15</v>
      </c>
      <c r="D48" t="s" s="205">
        <v>5683</v>
      </c>
      <c r="E48" t="s" s="205">
        <v>116</v>
      </c>
      <c r="F48" s="223">
        <v>43</v>
      </c>
      <c r="G48" s="149">
        <v>46</v>
      </c>
      <c r="H48" s="173">
        <f>SUM(G48-F48)</f>
        <v>3</v>
      </c>
      <c r="I48" s="167">
        <f>H48/F48</f>
        <v>0.0697674418604651</v>
      </c>
      <c r="J48" s="167">
        <f>H48/G48</f>
        <v>0.0652173913043478</v>
      </c>
      <c r="K48" s="24"/>
      <c r="L48" s="24"/>
      <c r="M48" s="24"/>
      <c r="N48" s="24"/>
      <c r="O48" s="24"/>
      <c r="P48" s="24"/>
      <c r="Q48" s="24"/>
      <c r="R48" s="24"/>
      <c r="S48" s="24"/>
      <c r="T48" s="24"/>
      <c r="U48" s="24"/>
      <c r="V48" s="24"/>
      <c r="W48" s="24"/>
      <c r="X48" s="24"/>
      <c r="Y48" s="24"/>
      <c r="Z48" s="24"/>
    </row>
    <row r="49" ht="19.15" customHeight="1">
      <c r="A49" t="s" s="138">
        <v>5639</v>
      </c>
      <c r="B49" s="149">
        <v>2</v>
      </c>
      <c r="C49" s="149">
        <v>17</v>
      </c>
      <c r="D49" t="s" s="205">
        <v>5684</v>
      </c>
      <c r="E49" t="s" s="205">
        <v>237</v>
      </c>
      <c r="F49" s="223">
        <v>34</v>
      </c>
      <c r="G49" s="149">
        <v>36</v>
      </c>
      <c r="H49" s="173">
        <f>SUM(G49-F49)</f>
        <v>2</v>
      </c>
      <c r="I49" s="167">
        <f>H49/F49</f>
        <v>0.0588235294117647</v>
      </c>
      <c r="J49" s="167">
        <f>H49/G49</f>
        <v>0.0555555555555556</v>
      </c>
      <c r="K49" s="24"/>
      <c r="L49" s="24"/>
      <c r="M49" s="24"/>
      <c r="N49" s="24"/>
      <c r="O49" s="24"/>
      <c r="P49" s="24"/>
      <c r="Q49" s="24"/>
      <c r="R49" s="24"/>
      <c r="S49" s="24"/>
      <c r="T49" s="24"/>
      <c r="U49" s="24"/>
      <c r="V49" s="24"/>
      <c r="W49" s="24"/>
      <c r="X49" s="24"/>
      <c r="Y49" s="24"/>
      <c r="Z49" s="24"/>
    </row>
    <row r="50" ht="19.15" customHeight="1">
      <c r="A50" t="s" s="138">
        <v>5639</v>
      </c>
      <c r="B50" s="149">
        <v>2</v>
      </c>
      <c r="C50" s="149">
        <v>24</v>
      </c>
      <c r="D50" t="s" s="205">
        <v>5714</v>
      </c>
      <c r="E50" t="s" s="205">
        <v>153</v>
      </c>
      <c r="F50" s="308">
        <v>22</v>
      </c>
      <c r="G50" s="254">
        <v>21</v>
      </c>
      <c r="H50" s="206">
        <f>SUM(G50-F50)</f>
        <v>-1</v>
      </c>
      <c r="I50" s="208">
        <f>H50/F50</f>
        <v>-0.0454545454545455</v>
      </c>
      <c r="J50" s="208">
        <f>H50/G50</f>
        <v>-0.0476190476190476</v>
      </c>
      <c r="K50" s="174"/>
      <c r="L50" s="174"/>
      <c r="M50" s="174"/>
      <c r="N50" s="174"/>
      <c r="O50" s="174"/>
      <c r="P50" s="174"/>
      <c r="Q50" s="174"/>
      <c r="R50" s="174"/>
      <c r="S50" s="174"/>
      <c r="T50" s="174"/>
      <c r="U50" s="174"/>
      <c r="V50" s="174"/>
      <c r="W50" s="174"/>
      <c r="X50" s="174"/>
      <c r="Y50" s="174"/>
      <c r="Z50" s="174"/>
    </row>
    <row r="51" ht="19.15" customHeight="1">
      <c r="A51" s="177"/>
      <c r="B51" s="178"/>
      <c r="C51" s="178"/>
      <c r="D51" s="179"/>
      <c r="E51" s="179"/>
      <c r="F51" s="181">
        <f>SUM(F26:F50)</f>
        <v>96149</v>
      </c>
      <c r="G51" s="180">
        <f>SUM(G26:G50)</f>
        <v>101712</v>
      </c>
      <c r="H51" s="181">
        <f>SUM(H26:H50)</f>
        <v>5563</v>
      </c>
      <c r="I51" s="209">
        <f>H51/F51</f>
        <v>0.0578581160490489</v>
      </c>
      <c r="J51" s="209">
        <f>H51/G51</f>
        <v>0.0546936448010068</v>
      </c>
      <c r="K51" s="183"/>
      <c r="L51" s="183"/>
      <c r="M51" s="183"/>
      <c r="N51" s="183"/>
      <c r="O51" s="183"/>
      <c r="P51" s="183"/>
      <c r="Q51" s="183"/>
      <c r="R51" s="183"/>
      <c r="S51" s="183"/>
      <c r="T51" s="183"/>
      <c r="U51" s="183"/>
      <c r="V51" s="183"/>
      <c r="W51" s="183"/>
      <c r="X51" s="183"/>
      <c r="Y51" s="183"/>
      <c r="Z51" s="184"/>
    </row>
    <row r="52" ht="19.15" customHeight="1">
      <c r="A52" s="230"/>
      <c r="B52" s="231"/>
      <c r="C52" s="231"/>
      <c r="D52" s="232"/>
      <c r="E52" s="232"/>
      <c r="F52" s="233"/>
      <c r="G52" s="231"/>
      <c r="H52" s="234"/>
      <c r="I52" s="188"/>
      <c r="J52" s="188"/>
      <c r="K52" s="189"/>
      <c r="L52" s="189"/>
      <c r="M52" s="189"/>
      <c r="N52" s="189"/>
      <c r="O52" s="189"/>
      <c r="P52" s="189"/>
      <c r="Q52" s="189"/>
      <c r="R52" s="189"/>
      <c r="S52" s="189"/>
      <c r="T52" s="189"/>
      <c r="U52" s="189"/>
      <c r="V52" s="189"/>
      <c r="W52" s="189"/>
      <c r="X52" s="189"/>
      <c r="Y52" s="189"/>
      <c r="Z52" s="189"/>
    </row>
    <row r="53" ht="19.15" customHeight="1">
      <c r="A53" t="s" s="138">
        <v>5639</v>
      </c>
      <c r="B53" s="149">
        <v>3</v>
      </c>
      <c r="C53" s="149">
        <v>1</v>
      </c>
      <c r="D53" t="s" s="205">
        <v>5685</v>
      </c>
      <c r="E53" t="s" s="205">
        <v>17</v>
      </c>
      <c r="F53" s="223">
        <v>26524</v>
      </c>
      <c r="G53" s="149">
        <v>27656</v>
      </c>
      <c r="H53" s="173">
        <f>SUM(G53-F53)</f>
        <v>1132</v>
      </c>
      <c r="I53" s="167">
        <f>H53/F53</f>
        <v>0.0426783290604735</v>
      </c>
      <c r="J53" s="167">
        <f>H53/G53</f>
        <v>0.0409314434480764</v>
      </c>
      <c r="K53" s="24"/>
      <c r="L53" s="24"/>
      <c r="M53" s="24"/>
      <c r="N53" s="24"/>
      <c r="O53" s="24"/>
      <c r="P53" s="24"/>
      <c r="Q53" s="24"/>
      <c r="R53" s="24"/>
      <c r="S53" s="24"/>
      <c r="T53" s="24"/>
      <c r="U53" s="24"/>
      <c r="V53" s="24"/>
      <c r="W53" s="24"/>
      <c r="X53" s="24"/>
      <c r="Y53" s="24"/>
      <c r="Z53" s="24"/>
    </row>
    <row r="54" ht="19.15" customHeight="1">
      <c r="A54" t="s" s="138">
        <v>5639</v>
      </c>
      <c r="B54" s="149">
        <v>3</v>
      </c>
      <c r="C54" s="149">
        <v>9</v>
      </c>
      <c r="D54" t="s" s="205">
        <v>5686</v>
      </c>
      <c r="E54" t="s" s="205">
        <v>20</v>
      </c>
      <c r="F54" s="223">
        <v>22814</v>
      </c>
      <c r="G54" s="149">
        <v>23981</v>
      </c>
      <c r="H54" s="173">
        <f>SUM(G54-F54)</f>
        <v>1167</v>
      </c>
      <c r="I54" s="167">
        <f>H54/F54</f>
        <v>0.0511528009117209</v>
      </c>
      <c r="J54" s="167">
        <f>H54/G54</f>
        <v>0.0486635252908553</v>
      </c>
      <c r="K54" s="24"/>
      <c r="L54" s="24"/>
      <c r="M54" s="24"/>
      <c r="N54" s="24"/>
      <c r="O54" s="24"/>
      <c r="P54" s="24"/>
      <c r="Q54" s="24"/>
      <c r="R54" s="24"/>
      <c r="S54" s="24"/>
      <c r="T54" s="24"/>
      <c r="U54" s="24"/>
      <c r="V54" s="24"/>
      <c r="W54" s="24"/>
      <c r="X54" s="24"/>
      <c r="Y54" s="24"/>
      <c r="Z54" s="24"/>
    </row>
    <row r="55" ht="19.15" customHeight="1">
      <c r="A55" t="s" s="138">
        <v>5639</v>
      </c>
      <c r="B55" s="149">
        <v>3</v>
      </c>
      <c r="C55" s="149">
        <v>2</v>
      </c>
      <c r="D55" t="s" s="205">
        <v>5687</v>
      </c>
      <c r="E55" t="s" s="205">
        <v>26</v>
      </c>
      <c r="F55" s="223">
        <v>13821</v>
      </c>
      <c r="G55" s="149">
        <v>16202</v>
      </c>
      <c r="H55" s="173">
        <f>SUM(G55-F55)</f>
        <v>2381</v>
      </c>
      <c r="I55" s="167">
        <f>H55/F55</f>
        <v>0.172274075681933</v>
      </c>
      <c r="J55" s="167">
        <f>H55/G55</f>
        <v>0.146957165782002</v>
      </c>
      <c r="K55" s="24"/>
      <c r="L55" s="24"/>
      <c r="M55" s="24"/>
      <c r="N55" s="24"/>
      <c r="O55" s="24"/>
      <c r="P55" s="24"/>
      <c r="Q55" s="24"/>
      <c r="R55" s="24"/>
      <c r="S55" s="24"/>
      <c r="T55" s="24"/>
      <c r="U55" s="24"/>
      <c r="V55" s="24"/>
      <c r="W55" s="24"/>
      <c r="X55" s="24"/>
      <c r="Y55" s="24"/>
      <c r="Z55" s="24"/>
    </row>
    <row r="56" ht="19.15" customHeight="1">
      <c r="A56" t="s" s="138">
        <v>5639</v>
      </c>
      <c r="B56" s="149">
        <v>3</v>
      </c>
      <c r="C56" s="149">
        <v>16</v>
      </c>
      <c r="D56" t="s" s="205">
        <v>5688</v>
      </c>
      <c r="E56" t="s" s="205">
        <v>22</v>
      </c>
      <c r="F56" s="223">
        <v>7751</v>
      </c>
      <c r="G56" s="149">
        <v>8080</v>
      </c>
      <c r="H56" s="173">
        <f>SUM(G56-F56)</f>
        <v>329</v>
      </c>
      <c r="I56" s="167">
        <f>H56/F56</f>
        <v>0.0424461359824539</v>
      </c>
      <c r="J56" s="167">
        <f>H56/G56</f>
        <v>0.0407178217821782</v>
      </c>
      <c r="K56" s="24"/>
      <c r="L56" s="24"/>
      <c r="M56" s="24"/>
      <c r="N56" s="24"/>
      <c r="O56" s="24"/>
      <c r="P56" s="24"/>
      <c r="Q56" s="24"/>
      <c r="R56" s="24"/>
      <c r="S56" s="24"/>
      <c r="T56" s="24"/>
      <c r="U56" s="24"/>
      <c r="V56" s="24"/>
      <c r="W56" s="24"/>
      <c r="X56" s="24"/>
      <c r="Y56" s="24"/>
      <c r="Z56" s="24"/>
    </row>
    <row r="57" ht="19.15" customHeight="1">
      <c r="A57" t="s" s="138">
        <v>5639</v>
      </c>
      <c r="B57" s="149">
        <v>3</v>
      </c>
      <c r="C57" s="149">
        <v>12</v>
      </c>
      <c r="D57" t="s" s="205">
        <v>5689</v>
      </c>
      <c r="E57" t="s" s="205">
        <v>84</v>
      </c>
      <c r="F57" s="223">
        <v>4821</v>
      </c>
      <c r="G57" s="149">
        <v>5028</v>
      </c>
      <c r="H57" s="173">
        <f>SUM(G57-F57)</f>
        <v>207</v>
      </c>
      <c r="I57" s="167">
        <f>H57/F57</f>
        <v>0.0429371499688861</v>
      </c>
      <c r="J57" s="167">
        <f>H57/G57</f>
        <v>0.0411694510739857</v>
      </c>
      <c r="K57" s="24"/>
      <c r="L57" s="24"/>
      <c r="M57" s="24"/>
      <c r="N57" s="24"/>
      <c r="O57" s="24"/>
      <c r="P57" s="24"/>
      <c r="Q57" s="24"/>
      <c r="R57" s="24"/>
      <c r="S57" s="24"/>
      <c r="T57" s="24"/>
      <c r="U57" s="24"/>
      <c r="V57" s="24"/>
      <c r="W57" s="24"/>
      <c r="X57" s="24"/>
      <c r="Y57" s="24"/>
      <c r="Z57" s="24"/>
    </row>
    <row r="58" ht="19.15" customHeight="1">
      <c r="A58" t="s" s="138">
        <v>5639</v>
      </c>
      <c r="B58" s="149">
        <v>3</v>
      </c>
      <c r="C58" s="149">
        <v>7</v>
      </c>
      <c r="D58" t="s" s="205">
        <v>5690</v>
      </c>
      <c r="E58" t="s" s="205">
        <v>28</v>
      </c>
      <c r="F58" s="223">
        <v>3316</v>
      </c>
      <c r="G58" s="149">
        <v>3404</v>
      </c>
      <c r="H58" s="173">
        <f>SUM(G58-F58)</f>
        <v>88</v>
      </c>
      <c r="I58" s="167">
        <f>H58/F58</f>
        <v>0.0265379975874548</v>
      </c>
      <c r="J58" s="167">
        <f>H58/G58</f>
        <v>0.0258519388954172</v>
      </c>
      <c r="K58" s="24"/>
      <c r="L58" s="24"/>
      <c r="M58" s="24"/>
      <c r="N58" s="24"/>
      <c r="O58" s="24"/>
      <c r="P58" s="24"/>
      <c r="Q58" s="24"/>
      <c r="R58" s="24"/>
      <c r="S58" s="24"/>
      <c r="T58" s="24"/>
      <c r="U58" s="24"/>
      <c r="V58" s="24"/>
      <c r="W58" s="24"/>
      <c r="X58" s="24"/>
      <c r="Y58" s="24"/>
      <c r="Z58" s="24"/>
    </row>
    <row r="59" ht="19.15" customHeight="1">
      <c r="A59" t="s" s="138">
        <v>5639</v>
      </c>
      <c r="B59" s="149">
        <v>3</v>
      </c>
      <c r="C59" s="149">
        <v>8</v>
      </c>
      <c r="D59" t="s" s="205">
        <v>5691</v>
      </c>
      <c r="E59" t="s" s="205">
        <v>30</v>
      </c>
      <c r="F59" s="223">
        <v>654</v>
      </c>
      <c r="G59" s="149">
        <v>676</v>
      </c>
      <c r="H59" s="173">
        <f>SUM(G59-F59)</f>
        <v>22</v>
      </c>
      <c r="I59" s="167">
        <f>H59/F59</f>
        <v>0.0336391437308869</v>
      </c>
      <c r="J59" s="167">
        <f>H59/G59</f>
        <v>0.0325443786982249</v>
      </c>
      <c r="K59" s="24"/>
      <c r="L59" s="24"/>
      <c r="M59" s="24"/>
      <c r="N59" s="24"/>
      <c r="O59" s="24"/>
      <c r="P59" s="24"/>
      <c r="Q59" s="24"/>
      <c r="R59" s="24"/>
      <c r="S59" s="24"/>
      <c r="T59" s="24"/>
      <c r="U59" s="24"/>
      <c r="V59" s="24"/>
      <c r="W59" s="24"/>
      <c r="X59" s="24"/>
      <c r="Y59" s="24"/>
      <c r="Z59" s="24"/>
    </row>
    <row r="60" ht="19.15" customHeight="1">
      <c r="A60" t="s" s="138">
        <v>5639</v>
      </c>
      <c r="B60" s="149">
        <v>3</v>
      </c>
      <c r="C60" s="149">
        <v>13</v>
      </c>
      <c r="D60" t="s" s="205">
        <v>5692</v>
      </c>
      <c r="E60" t="s" s="205">
        <v>48</v>
      </c>
      <c r="F60" s="223">
        <v>499</v>
      </c>
      <c r="G60" s="149">
        <v>511</v>
      </c>
      <c r="H60" s="173">
        <f>SUM(G60-F60)</f>
        <v>12</v>
      </c>
      <c r="I60" s="167">
        <f>H60/F60</f>
        <v>0.0240480961923848</v>
      </c>
      <c r="J60" s="167">
        <f>H60/G60</f>
        <v>0.0234833659491194</v>
      </c>
      <c r="K60" s="24"/>
      <c r="L60" s="24"/>
      <c r="M60" s="24"/>
      <c r="N60" s="24"/>
      <c r="O60" s="24"/>
      <c r="P60" s="24"/>
      <c r="Q60" s="24"/>
      <c r="R60" s="24"/>
      <c r="S60" s="24"/>
      <c r="T60" s="24"/>
      <c r="U60" s="24"/>
      <c r="V60" s="24"/>
      <c r="W60" s="24"/>
      <c r="X60" s="24"/>
      <c r="Y60" s="24"/>
      <c r="Z60" s="24"/>
    </row>
    <row r="61" ht="19.15" customHeight="1">
      <c r="A61" t="s" s="138">
        <v>5639</v>
      </c>
      <c r="B61" s="149">
        <v>3</v>
      </c>
      <c r="C61" s="149">
        <v>15</v>
      </c>
      <c r="D61" t="s" s="205">
        <v>5693</v>
      </c>
      <c r="E61" t="s" s="205">
        <v>24</v>
      </c>
      <c r="F61" s="223">
        <v>370</v>
      </c>
      <c r="G61" s="149">
        <v>383</v>
      </c>
      <c r="H61" s="173">
        <f>SUM(G61-F61)</f>
        <v>13</v>
      </c>
      <c r="I61" s="167">
        <f>H61/F61</f>
        <v>0.0351351351351351</v>
      </c>
      <c r="J61" s="167">
        <f>H61/G61</f>
        <v>0.0339425587467363</v>
      </c>
      <c r="K61" s="24"/>
      <c r="L61" s="24"/>
      <c r="M61" s="24"/>
      <c r="N61" s="24"/>
      <c r="O61" s="24"/>
      <c r="P61" s="24"/>
      <c r="Q61" s="24"/>
      <c r="R61" s="24"/>
      <c r="S61" s="24"/>
      <c r="T61" s="24"/>
      <c r="U61" s="24"/>
      <c r="V61" s="24"/>
      <c r="W61" s="24"/>
      <c r="X61" s="24"/>
      <c r="Y61" s="24"/>
      <c r="Z61" s="24"/>
    </row>
    <row r="62" ht="19.15" customHeight="1">
      <c r="A62" t="s" s="138">
        <v>5639</v>
      </c>
      <c r="B62" s="149">
        <v>3</v>
      </c>
      <c r="C62" s="149">
        <v>27</v>
      </c>
      <c r="D62" t="s" s="205">
        <v>5694</v>
      </c>
      <c r="E62" t="s" s="205">
        <v>38</v>
      </c>
      <c r="F62" s="223">
        <v>333</v>
      </c>
      <c r="G62" s="149">
        <v>335</v>
      </c>
      <c r="H62" s="173">
        <f>SUM(G62-F62)</f>
        <v>2</v>
      </c>
      <c r="I62" s="167">
        <f>H62/F62</f>
        <v>0.00600600600600601</v>
      </c>
      <c r="J62" s="167">
        <f>H62/G62</f>
        <v>0.00597014925373134</v>
      </c>
      <c r="K62" s="24"/>
      <c r="L62" s="24"/>
      <c r="M62" s="24"/>
      <c r="N62" s="24"/>
      <c r="O62" s="24"/>
      <c r="P62" s="24"/>
      <c r="Q62" s="24"/>
      <c r="R62" s="24"/>
      <c r="S62" s="24"/>
      <c r="T62" s="24"/>
      <c r="U62" s="24"/>
      <c r="V62" s="24"/>
      <c r="W62" s="24"/>
      <c r="X62" s="24"/>
      <c r="Y62" s="24"/>
      <c r="Z62" s="24"/>
    </row>
    <row r="63" ht="19.15" customHeight="1">
      <c r="A63" t="s" s="138">
        <v>5639</v>
      </c>
      <c r="B63" s="149">
        <v>3</v>
      </c>
      <c r="C63" s="149">
        <v>6</v>
      </c>
      <c r="D63" t="s" s="205">
        <v>5695</v>
      </c>
      <c r="E63" t="s" s="205">
        <v>40</v>
      </c>
      <c r="F63" s="223">
        <v>273</v>
      </c>
      <c r="G63" s="149">
        <v>305</v>
      </c>
      <c r="H63" s="173">
        <f>SUM(G63-F63)</f>
        <v>32</v>
      </c>
      <c r="I63" s="167">
        <f>H63/F63</f>
        <v>0.117216117216117</v>
      </c>
      <c r="J63" s="167">
        <f>H63/G63</f>
        <v>0.104918032786885</v>
      </c>
      <c r="K63" s="24"/>
      <c r="L63" s="24"/>
      <c r="M63" s="24"/>
      <c r="N63" s="24"/>
      <c r="O63" s="24"/>
      <c r="P63" s="24"/>
      <c r="Q63" s="24"/>
      <c r="R63" s="24"/>
      <c r="S63" s="24"/>
      <c r="T63" s="24"/>
      <c r="U63" s="24"/>
      <c r="V63" s="24"/>
      <c r="W63" s="24"/>
      <c r="X63" s="24"/>
      <c r="Y63" s="24"/>
      <c r="Z63" s="24"/>
    </row>
    <row r="64" ht="19.15" customHeight="1">
      <c r="A64" t="s" s="138">
        <v>5639</v>
      </c>
      <c r="B64" s="149">
        <v>3</v>
      </c>
      <c r="C64" s="149">
        <v>21</v>
      </c>
      <c r="D64" t="s" s="205">
        <v>5696</v>
      </c>
      <c r="E64" t="s" s="205">
        <v>44</v>
      </c>
      <c r="F64" s="223">
        <v>285</v>
      </c>
      <c r="G64" s="149">
        <v>300</v>
      </c>
      <c r="H64" s="173">
        <f>SUM(G64-F64)</f>
        <v>15</v>
      </c>
      <c r="I64" s="167">
        <f>H64/F64</f>
        <v>0.0526315789473684</v>
      </c>
      <c r="J64" s="167">
        <f>H64/G64</f>
        <v>0.05</v>
      </c>
      <c r="K64" s="24"/>
      <c r="L64" s="24"/>
      <c r="M64" s="24"/>
      <c r="N64" s="24"/>
      <c r="O64" s="24"/>
      <c r="P64" s="24"/>
      <c r="Q64" s="24"/>
      <c r="R64" s="24"/>
      <c r="S64" s="24"/>
      <c r="T64" s="24"/>
      <c r="U64" s="24"/>
      <c r="V64" s="24"/>
      <c r="W64" s="24"/>
      <c r="X64" s="24"/>
      <c r="Y64" s="24"/>
      <c r="Z64" s="24"/>
    </row>
    <row r="65" ht="19.15" customHeight="1">
      <c r="A65" t="s" s="138">
        <v>5639</v>
      </c>
      <c r="B65" s="149">
        <v>3</v>
      </c>
      <c r="C65" s="149">
        <v>22</v>
      </c>
      <c r="D65" t="s" s="205">
        <v>5697</v>
      </c>
      <c r="E65" t="s" s="205">
        <v>72</v>
      </c>
      <c r="F65" s="223">
        <v>206</v>
      </c>
      <c r="G65" s="149">
        <v>225</v>
      </c>
      <c r="H65" s="173">
        <f>SUM(G65-F65)</f>
        <v>19</v>
      </c>
      <c r="I65" s="167">
        <f>H65/F65</f>
        <v>0.09223300970873791</v>
      </c>
      <c r="J65" s="167">
        <f>H65/G65</f>
        <v>0.08444444444444441</v>
      </c>
      <c r="K65" s="24"/>
      <c r="L65" s="24"/>
      <c r="M65" s="24"/>
      <c r="N65" s="24"/>
      <c r="O65" s="24"/>
      <c r="P65" s="24"/>
      <c r="Q65" s="24"/>
      <c r="R65" s="24"/>
      <c r="S65" s="24"/>
      <c r="T65" s="24"/>
      <c r="U65" s="24"/>
      <c r="V65" s="24"/>
      <c r="W65" s="24"/>
      <c r="X65" s="24"/>
      <c r="Y65" s="24"/>
      <c r="Z65" s="24"/>
    </row>
    <row r="66" ht="19.15" customHeight="1">
      <c r="A66" t="s" s="138">
        <v>5639</v>
      </c>
      <c r="B66" s="149">
        <v>3</v>
      </c>
      <c r="C66" s="149">
        <v>3</v>
      </c>
      <c r="D66" t="s" s="205">
        <v>5698</v>
      </c>
      <c r="E66" t="s" s="205">
        <v>64</v>
      </c>
      <c r="F66" s="223">
        <v>192</v>
      </c>
      <c r="G66" s="149">
        <v>205</v>
      </c>
      <c r="H66" s="173">
        <f>SUM(G66-F66)</f>
        <v>13</v>
      </c>
      <c r="I66" s="167">
        <f>H66/F66</f>
        <v>0.0677083333333333</v>
      </c>
      <c r="J66" s="167">
        <f>H66/G66</f>
        <v>0.06341463414634151</v>
      </c>
      <c r="K66" s="24"/>
      <c r="L66" s="24"/>
      <c r="M66" s="24"/>
      <c r="N66" s="24"/>
      <c r="O66" s="24"/>
      <c r="P66" s="24"/>
      <c r="Q66" s="24"/>
      <c r="R66" s="24"/>
      <c r="S66" s="24"/>
      <c r="T66" s="24"/>
      <c r="U66" s="24"/>
      <c r="V66" s="24"/>
      <c r="W66" s="24"/>
      <c r="X66" s="24"/>
      <c r="Y66" s="24"/>
      <c r="Z66" s="24"/>
    </row>
    <row r="67" ht="19.15" customHeight="1">
      <c r="A67" t="s" s="138">
        <v>5639</v>
      </c>
      <c r="B67" s="149">
        <v>3</v>
      </c>
      <c r="C67" s="149">
        <v>26</v>
      </c>
      <c r="D67" t="s" s="205">
        <v>5699</v>
      </c>
      <c r="E67" t="s" s="205">
        <v>248</v>
      </c>
      <c r="F67" s="223">
        <v>196</v>
      </c>
      <c r="G67" s="149">
        <v>197</v>
      </c>
      <c r="H67" s="173">
        <f>SUM(G67-F67)</f>
        <v>1</v>
      </c>
      <c r="I67" s="167">
        <f>H67/F67</f>
        <v>0.00510204081632653</v>
      </c>
      <c r="J67" s="167">
        <f>H67/G67</f>
        <v>0.0050761421319797</v>
      </c>
      <c r="K67" s="24"/>
      <c r="L67" s="24"/>
      <c r="M67" s="24"/>
      <c r="N67" s="24"/>
      <c r="O67" s="24"/>
      <c r="P67" s="24"/>
      <c r="Q67" s="24"/>
      <c r="R67" s="24"/>
      <c r="S67" s="24"/>
      <c r="T67" s="24"/>
      <c r="U67" s="24"/>
      <c r="V67" s="24"/>
      <c r="W67" s="24"/>
      <c r="X67" s="24"/>
      <c r="Y67" s="24"/>
      <c r="Z67" s="24"/>
    </row>
    <row r="68" ht="19.15" customHeight="1">
      <c r="A68" t="s" s="138">
        <v>5639</v>
      </c>
      <c r="B68" s="149">
        <v>3</v>
      </c>
      <c r="C68" s="149">
        <v>5</v>
      </c>
      <c r="D68" t="s" s="205">
        <v>5700</v>
      </c>
      <c r="E68" t="s" s="205">
        <v>60</v>
      </c>
      <c r="F68" s="223">
        <v>187</v>
      </c>
      <c r="G68" s="149">
        <v>195</v>
      </c>
      <c r="H68" s="173">
        <f>SUM(G68-F68)</f>
        <v>8</v>
      </c>
      <c r="I68" s="167">
        <f>H68/F68</f>
        <v>0.0427807486631016</v>
      </c>
      <c r="J68" s="167">
        <f>H68/G68</f>
        <v>0.041025641025641</v>
      </c>
      <c r="K68" s="24"/>
      <c r="L68" s="24"/>
      <c r="M68" s="24"/>
      <c r="N68" s="24"/>
      <c r="O68" s="24"/>
      <c r="P68" s="24"/>
      <c r="Q68" s="24"/>
      <c r="R68" s="24"/>
      <c r="S68" s="24"/>
      <c r="T68" s="24"/>
      <c r="U68" s="24"/>
      <c r="V68" s="24"/>
      <c r="W68" s="24"/>
      <c r="X68" s="24"/>
      <c r="Y68" s="24"/>
      <c r="Z68" s="24"/>
    </row>
    <row r="69" ht="19.15" customHeight="1">
      <c r="A69" t="s" s="138">
        <v>5639</v>
      </c>
      <c r="B69" s="149">
        <v>3</v>
      </c>
      <c r="C69" s="149">
        <v>24</v>
      </c>
      <c r="D69" t="s" s="205">
        <v>5701</v>
      </c>
      <c r="E69" t="s" s="205">
        <v>1091</v>
      </c>
      <c r="F69" s="223">
        <v>188</v>
      </c>
      <c r="G69" s="149">
        <v>195</v>
      </c>
      <c r="H69" s="173">
        <f>SUM(G69-F69)</f>
        <v>7</v>
      </c>
      <c r="I69" s="167">
        <f>H69/F69</f>
        <v>0.0372340425531915</v>
      </c>
      <c r="J69" s="167">
        <f>H69/G69</f>
        <v>0.0358974358974359</v>
      </c>
      <c r="K69" s="24"/>
      <c r="L69" s="24"/>
      <c r="M69" s="24"/>
      <c r="N69" s="24"/>
      <c r="O69" s="24"/>
      <c r="P69" s="24"/>
      <c r="Q69" s="24"/>
      <c r="R69" s="24"/>
      <c r="S69" s="24"/>
      <c r="T69" s="24"/>
      <c r="U69" s="24"/>
      <c r="V69" s="24"/>
      <c r="W69" s="24"/>
      <c r="X69" s="24"/>
      <c r="Y69" s="24"/>
      <c r="Z69" s="24"/>
    </row>
    <row r="70" ht="19.15" customHeight="1">
      <c r="A70" t="s" s="138">
        <v>5639</v>
      </c>
      <c r="B70" s="149">
        <v>3</v>
      </c>
      <c r="C70" s="149">
        <v>14</v>
      </c>
      <c r="D70" t="s" s="205">
        <v>5702</v>
      </c>
      <c r="E70" t="s" s="205">
        <v>52</v>
      </c>
      <c r="F70" s="223">
        <v>155</v>
      </c>
      <c r="G70" s="149">
        <v>172</v>
      </c>
      <c r="H70" s="173">
        <f>SUM(G70-F70)</f>
        <v>17</v>
      </c>
      <c r="I70" s="167">
        <f>H70/F70</f>
        <v>0.109677419354839</v>
      </c>
      <c r="J70" s="167">
        <f>H70/G70</f>
        <v>0.0988372093023256</v>
      </c>
      <c r="K70" s="24"/>
      <c r="L70" s="24"/>
      <c r="M70" s="24"/>
      <c r="N70" s="24"/>
      <c r="O70" s="24"/>
      <c r="P70" s="24"/>
      <c r="Q70" s="24"/>
      <c r="R70" s="24"/>
      <c r="S70" s="24"/>
      <c r="T70" s="24"/>
      <c r="U70" s="24"/>
      <c r="V70" s="24"/>
      <c r="W70" s="24"/>
      <c r="X70" s="24"/>
      <c r="Y70" s="24"/>
      <c r="Z70" s="24"/>
    </row>
    <row r="71" ht="19.15" customHeight="1">
      <c r="A71" t="s" s="138">
        <v>5639</v>
      </c>
      <c r="B71" s="149">
        <v>3</v>
      </c>
      <c r="C71" s="149">
        <v>10</v>
      </c>
      <c r="D71" t="s" s="205">
        <v>5703</v>
      </c>
      <c r="E71" t="s" s="205">
        <v>116</v>
      </c>
      <c r="F71" s="223">
        <v>124</v>
      </c>
      <c r="G71" s="149">
        <v>131</v>
      </c>
      <c r="H71" s="173">
        <f>SUM(G71-F71)</f>
        <v>7</v>
      </c>
      <c r="I71" s="167">
        <f>H71/F71</f>
        <v>0.0564516129032258</v>
      </c>
      <c r="J71" s="167">
        <f>H71/G71</f>
        <v>0.0534351145038168</v>
      </c>
      <c r="K71" s="24"/>
      <c r="L71" s="24"/>
      <c r="M71" s="24"/>
      <c r="N71" s="24"/>
      <c r="O71" s="24"/>
      <c r="P71" s="24"/>
      <c r="Q71" s="24"/>
      <c r="R71" s="24"/>
      <c r="S71" s="24"/>
      <c r="T71" s="24"/>
      <c r="U71" s="24"/>
      <c r="V71" s="24"/>
      <c r="W71" s="24"/>
      <c r="X71" s="24"/>
      <c r="Y71" s="24"/>
      <c r="Z71" s="24"/>
    </row>
    <row r="72" ht="19.15" customHeight="1">
      <c r="A72" t="s" s="138">
        <v>5639</v>
      </c>
      <c r="B72" s="149">
        <v>3</v>
      </c>
      <c r="C72" s="149">
        <v>17</v>
      </c>
      <c r="D72" t="s" s="205">
        <v>5704</v>
      </c>
      <c r="E72" t="s" s="205">
        <v>42</v>
      </c>
      <c r="F72" s="223">
        <v>64</v>
      </c>
      <c r="G72" s="149">
        <v>66</v>
      </c>
      <c r="H72" s="173">
        <f>SUM(G72-F72)</f>
        <v>2</v>
      </c>
      <c r="I72" s="167">
        <f>H72/F72</f>
        <v>0.03125</v>
      </c>
      <c r="J72" s="167">
        <f>H72/G72</f>
        <v>0.0303030303030303</v>
      </c>
      <c r="K72" s="24"/>
      <c r="L72" s="24"/>
      <c r="M72" s="24"/>
      <c r="N72" s="24"/>
      <c r="O72" s="24"/>
      <c r="P72" s="24"/>
      <c r="Q72" s="24"/>
      <c r="R72" s="24"/>
      <c r="S72" s="24"/>
      <c r="T72" s="24"/>
      <c r="U72" s="24"/>
      <c r="V72" s="24"/>
      <c r="W72" s="24"/>
      <c r="X72" s="24"/>
      <c r="Y72" s="24"/>
      <c r="Z72" s="24"/>
    </row>
    <row r="73" ht="19.15" customHeight="1">
      <c r="A73" t="s" s="138">
        <v>5639</v>
      </c>
      <c r="B73" s="149">
        <v>3</v>
      </c>
      <c r="C73" s="149">
        <v>11</v>
      </c>
      <c r="D73" t="s" s="205">
        <v>5705</v>
      </c>
      <c r="E73" t="s" s="205">
        <v>66</v>
      </c>
      <c r="F73" s="223">
        <v>64</v>
      </c>
      <c r="G73" s="149">
        <v>65</v>
      </c>
      <c r="H73" s="173">
        <f>SUM(G73-F73)</f>
        <v>1</v>
      </c>
      <c r="I73" s="167">
        <f>H73/F73</f>
        <v>0.015625</v>
      </c>
      <c r="J73" s="167">
        <f>H73/G73</f>
        <v>0.0153846153846154</v>
      </c>
      <c r="K73" s="24"/>
      <c r="L73" s="24"/>
      <c r="M73" s="24"/>
      <c r="N73" s="24"/>
      <c r="O73" s="24"/>
      <c r="P73" s="24"/>
      <c r="Q73" s="24"/>
      <c r="R73" s="24"/>
      <c r="S73" s="24"/>
      <c r="T73" s="24"/>
      <c r="U73" s="24"/>
      <c r="V73" s="24"/>
      <c r="W73" s="24"/>
      <c r="X73" s="24"/>
      <c r="Y73" s="24"/>
      <c r="Z73" s="24"/>
    </row>
    <row r="74" ht="19.15" customHeight="1">
      <c r="A74" t="s" s="138">
        <v>5639</v>
      </c>
      <c r="B74" s="149">
        <v>3</v>
      </c>
      <c r="C74" s="149">
        <v>19</v>
      </c>
      <c r="D74" t="s" s="205">
        <v>5706</v>
      </c>
      <c r="E74" t="s" s="205">
        <v>54</v>
      </c>
      <c r="F74" s="223">
        <v>61</v>
      </c>
      <c r="G74" s="149">
        <v>65</v>
      </c>
      <c r="H74" s="173">
        <f>SUM(G74-F74)</f>
        <v>4</v>
      </c>
      <c r="I74" s="167">
        <f>H74/F74</f>
        <v>0.0655737704918033</v>
      </c>
      <c r="J74" s="167">
        <f>H74/G74</f>
        <v>0.0615384615384615</v>
      </c>
      <c r="K74" s="24"/>
      <c r="L74" s="24"/>
      <c r="M74" s="24"/>
      <c r="N74" s="24"/>
      <c r="O74" s="24"/>
      <c r="P74" s="24"/>
      <c r="Q74" s="24"/>
      <c r="R74" s="24"/>
      <c r="S74" s="24"/>
      <c r="T74" s="24"/>
      <c r="U74" s="24"/>
      <c r="V74" s="24"/>
      <c r="W74" s="24"/>
      <c r="X74" s="24"/>
      <c r="Y74" s="24"/>
      <c r="Z74" s="24"/>
    </row>
    <row r="75" ht="19.15" customHeight="1">
      <c r="A75" t="s" s="138">
        <v>5639</v>
      </c>
      <c r="B75" s="149">
        <v>3</v>
      </c>
      <c r="C75" s="149">
        <v>20</v>
      </c>
      <c r="D75" t="s" s="205">
        <v>5707</v>
      </c>
      <c r="E75" t="s" s="205">
        <v>281</v>
      </c>
      <c r="F75" s="223">
        <v>56</v>
      </c>
      <c r="G75" s="149">
        <v>59</v>
      </c>
      <c r="H75" s="173">
        <f>SUM(G75-F75)</f>
        <v>3</v>
      </c>
      <c r="I75" s="167">
        <f>H75/F75</f>
        <v>0.0535714285714286</v>
      </c>
      <c r="J75" s="167">
        <f>H75/G75</f>
        <v>0.0508474576271186</v>
      </c>
      <c r="K75" s="24"/>
      <c r="L75" s="24"/>
      <c r="M75" s="24"/>
      <c r="N75" s="24"/>
      <c r="O75" s="24"/>
      <c r="P75" s="24"/>
      <c r="Q75" s="24"/>
      <c r="R75" s="24"/>
      <c r="S75" s="24"/>
      <c r="T75" s="24"/>
      <c r="U75" s="24"/>
      <c r="V75" s="24"/>
      <c r="W75" s="24"/>
      <c r="X75" s="24"/>
      <c r="Y75" s="24"/>
      <c r="Z75" s="24"/>
    </row>
    <row r="76" ht="19.15" customHeight="1">
      <c r="A76" t="s" s="138">
        <v>5639</v>
      </c>
      <c r="B76" s="149">
        <v>3</v>
      </c>
      <c r="C76" s="149">
        <v>23</v>
      </c>
      <c r="D76" t="s" s="205">
        <v>5708</v>
      </c>
      <c r="E76" t="s" s="205">
        <v>106</v>
      </c>
      <c r="F76" s="223">
        <v>53</v>
      </c>
      <c r="G76" s="149">
        <v>55</v>
      </c>
      <c r="H76" s="173">
        <f>SUM(G76-F76)</f>
        <v>2</v>
      </c>
      <c r="I76" s="167">
        <f>H76/F76</f>
        <v>0.0377358490566038</v>
      </c>
      <c r="J76" s="167">
        <f>H76/G76</f>
        <v>0.0363636363636364</v>
      </c>
      <c r="K76" s="24"/>
      <c r="L76" s="24"/>
      <c r="M76" s="24"/>
      <c r="N76" s="24"/>
      <c r="O76" s="24"/>
      <c r="P76" s="24"/>
      <c r="Q76" s="24"/>
      <c r="R76" s="24"/>
      <c r="S76" s="24"/>
      <c r="T76" s="24"/>
      <c r="U76" s="24"/>
      <c r="V76" s="24"/>
      <c r="W76" s="24"/>
      <c r="X76" s="24"/>
      <c r="Y76" s="24"/>
      <c r="Z76" s="24"/>
    </row>
    <row r="77" ht="19.15" customHeight="1">
      <c r="A77" t="s" s="138">
        <v>5639</v>
      </c>
      <c r="B77" s="149">
        <v>3</v>
      </c>
      <c r="C77" s="149">
        <v>28</v>
      </c>
      <c r="D77" t="s" s="205">
        <v>5709</v>
      </c>
      <c r="E77" t="s" s="205">
        <v>68</v>
      </c>
      <c r="F77" s="223">
        <v>44</v>
      </c>
      <c r="G77" s="149">
        <v>49</v>
      </c>
      <c r="H77" s="173">
        <f>SUM(G77-F77)</f>
        <v>5</v>
      </c>
      <c r="I77" s="167">
        <f>H77/F77</f>
        <v>0.113636363636364</v>
      </c>
      <c r="J77" s="167">
        <f>H77/G77</f>
        <v>0.102040816326531</v>
      </c>
      <c r="K77" s="24"/>
      <c r="L77" s="24"/>
      <c r="M77" s="24"/>
      <c r="N77" s="24"/>
      <c r="O77" s="24"/>
      <c r="P77" s="24"/>
      <c r="Q77" s="24"/>
      <c r="R77" s="24"/>
      <c r="S77" s="24"/>
      <c r="T77" s="24"/>
      <c r="U77" s="24"/>
      <c r="V77" s="24"/>
      <c r="W77" s="24"/>
      <c r="X77" s="24"/>
      <c r="Y77" s="24"/>
      <c r="Z77" s="24"/>
    </row>
    <row r="78" ht="19.15" customHeight="1">
      <c r="A78" t="s" s="138">
        <v>5639</v>
      </c>
      <c r="B78" s="149">
        <v>3</v>
      </c>
      <c r="C78" s="149">
        <v>18</v>
      </c>
      <c r="D78" t="s" s="205">
        <v>5710</v>
      </c>
      <c r="E78" t="s" s="205">
        <v>76</v>
      </c>
      <c r="F78" s="223">
        <v>44</v>
      </c>
      <c r="G78" s="149">
        <v>45</v>
      </c>
      <c r="H78" s="173">
        <f>SUM(G78-F78)</f>
        <v>1</v>
      </c>
      <c r="I78" s="167">
        <f>H78/F78</f>
        <v>0.0227272727272727</v>
      </c>
      <c r="J78" s="167">
        <f>H78/G78</f>
        <v>0.0222222222222222</v>
      </c>
      <c r="K78" s="24"/>
      <c r="L78" s="24"/>
      <c r="M78" s="24"/>
      <c r="N78" s="24"/>
      <c r="O78" s="24"/>
      <c r="P78" s="24"/>
      <c r="Q78" s="24"/>
      <c r="R78" s="24"/>
      <c r="S78" s="24"/>
      <c r="T78" s="24"/>
      <c r="U78" s="24"/>
      <c r="V78" s="24"/>
      <c r="W78" s="24"/>
      <c r="X78" s="24"/>
      <c r="Y78" s="24"/>
      <c r="Z78" s="24"/>
    </row>
    <row r="79" ht="19.15" customHeight="1">
      <c r="A79" t="s" s="138">
        <v>5639</v>
      </c>
      <c r="B79" s="149">
        <v>3</v>
      </c>
      <c r="C79" s="149">
        <v>25</v>
      </c>
      <c r="D79" t="s" s="205">
        <v>5711</v>
      </c>
      <c r="E79" t="s" s="205">
        <v>153</v>
      </c>
      <c r="F79" s="223">
        <v>45</v>
      </c>
      <c r="G79" s="149">
        <v>45</v>
      </c>
      <c r="H79" s="173">
        <f>SUM(G79-F79)</f>
        <v>0</v>
      </c>
      <c r="I79" s="167">
        <f>H79/F79</f>
        <v>0</v>
      </c>
      <c r="J79" s="167">
        <f>H79/G79</f>
        <v>0</v>
      </c>
      <c r="K79" s="24"/>
      <c r="L79" s="24"/>
      <c r="M79" s="24"/>
      <c r="N79" s="24"/>
      <c r="O79" s="24"/>
      <c r="P79" s="24"/>
      <c r="Q79" s="24"/>
      <c r="R79" s="24"/>
      <c r="S79" s="24"/>
      <c r="T79" s="24"/>
      <c r="U79" s="24"/>
      <c r="V79" s="24"/>
      <c r="W79" s="24"/>
      <c r="X79" s="24"/>
      <c r="Y79" s="24"/>
      <c r="Z79" s="24"/>
    </row>
    <row r="80" ht="19.15" customHeight="1">
      <c r="A80" t="s" s="138">
        <v>5639</v>
      </c>
      <c r="B80" s="149">
        <v>3</v>
      </c>
      <c r="C80" s="149">
        <v>4</v>
      </c>
      <c r="D80" t="s" s="205">
        <v>5712</v>
      </c>
      <c r="E80" t="s" s="205">
        <v>78</v>
      </c>
      <c r="F80" s="223">
        <v>0</v>
      </c>
      <c r="G80" s="149">
        <v>0</v>
      </c>
      <c r="H80" s="206">
        <f>SUM(G80-F80)</f>
        <v>0</v>
      </c>
      <c r="I80" s="176">
        <f>H80/F80</f>
      </c>
      <c r="J80" s="176">
        <f>H80/G80</f>
      </c>
      <c r="K80" s="174"/>
      <c r="L80" s="174"/>
      <c r="M80" s="174"/>
      <c r="N80" s="174"/>
      <c r="O80" s="174"/>
      <c r="P80" s="174"/>
      <c r="Q80" s="174"/>
      <c r="R80" s="174"/>
      <c r="S80" s="174"/>
      <c r="T80" s="174"/>
      <c r="U80" s="174"/>
      <c r="V80" s="174"/>
      <c r="W80" s="174"/>
      <c r="X80" s="174"/>
      <c r="Y80" s="174"/>
      <c r="Z80" s="174"/>
    </row>
    <row r="81" ht="13.65" customHeight="1">
      <c r="A81" s="192"/>
      <c r="B81" s="183"/>
      <c r="C81" s="183"/>
      <c r="D81" s="183"/>
      <c r="E81" s="183"/>
      <c r="F81" s="194">
        <f>SUM(F53:F80)</f>
        <v>83140</v>
      </c>
      <c r="G81" s="194">
        <f>SUM(G53:G80)</f>
        <v>88630</v>
      </c>
      <c r="H81" s="194">
        <f>SUM(H53:H80)</f>
        <v>5490</v>
      </c>
      <c r="I81" s="182">
        <f>H81/F81</f>
        <v>0.0660331970170796</v>
      </c>
      <c r="J81" s="182">
        <f>H81/G81</f>
        <v>0.0619429087216518</v>
      </c>
      <c r="K81" s="183"/>
      <c r="L81" s="183"/>
      <c r="M81" s="183"/>
      <c r="N81" s="183"/>
      <c r="O81" s="183"/>
      <c r="P81" s="183"/>
      <c r="Q81" s="183"/>
      <c r="R81" s="183"/>
      <c r="S81" s="183"/>
      <c r="T81" s="183"/>
      <c r="U81" s="183"/>
      <c r="V81" s="183"/>
      <c r="W81" s="183"/>
      <c r="X81" s="183"/>
      <c r="Y81" s="183"/>
      <c r="Z81" s="184"/>
    </row>
    <row r="82" ht="13.65" customHeight="1">
      <c r="A82" s="195"/>
      <c r="B82" s="195"/>
      <c r="C82" s="195"/>
      <c r="D82" s="195"/>
      <c r="E82" s="195"/>
      <c r="F82" s="195"/>
      <c r="G82" s="195"/>
      <c r="H82" s="195"/>
      <c r="I82" s="196"/>
      <c r="J82" s="196"/>
      <c r="K82" s="195"/>
      <c r="L82" s="195"/>
      <c r="M82" s="195"/>
      <c r="N82" s="195"/>
      <c r="O82" s="195"/>
      <c r="P82" s="195"/>
      <c r="Q82" s="195"/>
      <c r="R82" s="195"/>
      <c r="S82" s="195"/>
      <c r="T82" s="195"/>
      <c r="U82" s="195"/>
      <c r="V82" s="195"/>
      <c r="W82" s="195"/>
      <c r="X82" s="195"/>
      <c r="Y82" s="195"/>
      <c r="Z82" s="195"/>
    </row>
    <row r="83" ht="13.65" customHeight="1">
      <c r="A83" s="215"/>
      <c r="B83" s="216"/>
      <c r="C83" s="216"/>
      <c r="D83" s="216"/>
      <c r="E83" s="216"/>
      <c r="F83" s="218">
        <f>SUM(F81,F51,F24)</f>
        <v>273033</v>
      </c>
      <c r="G83" s="218">
        <f>SUM(G81,G51,G24)</f>
        <v>289971</v>
      </c>
      <c r="H83" s="218">
        <f>SUM(H81,H51,H24)</f>
        <v>16938</v>
      </c>
      <c r="I83" s="235">
        <f>H83/F83</f>
        <v>0.0620364571315555</v>
      </c>
      <c r="J83" s="235">
        <f>H83/G83</f>
        <v>0.0584127378255067</v>
      </c>
      <c r="K83" s="216"/>
      <c r="L83" s="216"/>
      <c r="M83" s="216"/>
      <c r="N83" s="216"/>
      <c r="O83" s="216"/>
      <c r="P83" s="216"/>
      <c r="Q83" s="216"/>
      <c r="R83" s="216"/>
      <c r="S83" s="216"/>
      <c r="T83" s="216"/>
      <c r="U83" s="216"/>
      <c r="V83" s="216"/>
      <c r="W83" s="216"/>
      <c r="X83" s="216"/>
      <c r="Y83" s="216"/>
      <c r="Z83"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34.xml><?xml version="1.0" encoding="utf-8"?>
<worksheet xmlns:r="http://schemas.openxmlformats.org/officeDocument/2006/relationships" xmlns="http://schemas.openxmlformats.org/spreadsheetml/2006/main">
  <sheetPr>
    <pageSetUpPr fitToPage="1"/>
  </sheetPr>
  <dimension ref="A1:Z80"/>
  <sheetViews>
    <sheetView workbookViewId="0" showGridLines="0" defaultGridColor="1"/>
  </sheetViews>
  <sheetFormatPr defaultColWidth="14.5" defaultRowHeight="15.75" customHeight="1" outlineLevelRow="0" outlineLevelCol="0"/>
  <cols>
    <col min="1" max="1" width="14.5" style="321" customWidth="1"/>
    <col min="2" max="2" width="10.5" style="321" customWidth="1"/>
    <col min="3" max="3" width="10" style="321" customWidth="1"/>
    <col min="4" max="4" width="26.6719" style="321" customWidth="1"/>
    <col min="5" max="5" width="22.3516" style="321" customWidth="1"/>
    <col min="6" max="26" width="14.5" style="321" customWidth="1"/>
    <col min="27" max="256" width="14.5" style="321"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5715</v>
      </c>
      <c r="B2" s="149">
        <v>1</v>
      </c>
      <c r="C2" s="149">
        <v>10</v>
      </c>
      <c r="D2" t="s" s="205">
        <v>5716</v>
      </c>
      <c r="E2" t="s" s="205">
        <v>26</v>
      </c>
      <c r="F2" s="223">
        <v>36009</v>
      </c>
      <c r="G2" s="149">
        <v>37454</v>
      </c>
      <c r="H2" s="173">
        <f>SUM(G2-F2)</f>
        <v>1445</v>
      </c>
      <c r="I2" s="167">
        <f>H2/F2</f>
        <v>0.0401288566747202</v>
      </c>
      <c r="J2" s="167">
        <f>H2/G2</f>
        <v>0.0385806589416351</v>
      </c>
      <c r="K2" s="24"/>
      <c r="L2" s="24"/>
      <c r="M2" s="24"/>
      <c r="N2" s="24"/>
      <c r="O2" s="24"/>
      <c r="P2" s="24"/>
      <c r="Q2" s="24"/>
      <c r="R2" s="24"/>
      <c r="S2" s="24"/>
      <c r="T2" s="24"/>
      <c r="U2" s="24"/>
      <c r="V2" s="24"/>
      <c r="W2" s="24"/>
      <c r="X2" s="24"/>
      <c r="Y2" s="24"/>
      <c r="Z2" s="24"/>
    </row>
    <row r="3" ht="19.15" customHeight="1">
      <c r="A3" t="s" s="138">
        <v>5715</v>
      </c>
      <c r="B3" s="149">
        <v>1</v>
      </c>
      <c r="C3" s="149">
        <v>11</v>
      </c>
      <c r="D3" t="s" s="205">
        <v>5717</v>
      </c>
      <c r="E3" t="s" s="205">
        <v>20</v>
      </c>
      <c r="F3" s="223">
        <v>21833</v>
      </c>
      <c r="G3" s="149">
        <v>22986</v>
      </c>
      <c r="H3" s="173">
        <f>SUM(G3-F3)</f>
        <v>1153</v>
      </c>
      <c r="I3" s="167">
        <f>H3/F3</f>
        <v>0.052809966564375</v>
      </c>
      <c r="J3" s="167">
        <f>H3/G3</f>
        <v>0.0501609675454625</v>
      </c>
      <c r="K3" s="24"/>
      <c r="L3" s="24"/>
      <c r="M3" s="24"/>
      <c r="N3" s="24"/>
      <c r="O3" s="24"/>
      <c r="P3" s="24"/>
      <c r="Q3" s="24"/>
      <c r="R3" s="24"/>
      <c r="S3" s="24"/>
      <c r="T3" s="24"/>
      <c r="U3" s="24"/>
      <c r="V3" s="24"/>
      <c r="W3" s="24"/>
      <c r="X3" s="24"/>
      <c r="Y3" s="24"/>
      <c r="Z3" s="24"/>
    </row>
    <row r="4" ht="19.15" customHeight="1">
      <c r="A4" t="s" s="138">
        <v>5715</v>
      </c>
      <c r="B4" s="149">
        <v>1</v>
      </c>
      <c r="C4" s="149">
        <v>8</v>
      </c>
      <c r="D4" t="s" s="205">
        <v>5718</v>
      </c>
      <c r="E4" t="s" s="205">
        <v>22</v>
      </c>
      <c r="F4" s="223">
        <v>13188</v>
      </c>
      <c r="G4" s="149">
        <v>13861</v>
      </c>
      <c r="H4" s="173">
        <f>SUM(G4-F4)</f>
        <v>673</v>
      </c>
      <c r="I4" s="167">
        <f>H4/F4</f>
        <v>0.0510312405216864</v>
      </c>
      <c r="J4" s="167">
        <f>H4/G4</f>
        <v>0.048553495418801</v>
      </c>
      <c r="K4" s="24"/>
      <c r="L4" s="24"/>
      <c r="M4" s="24"/>
      <c r="N4" s="24"/>
      <c r="O4" s="24"/>
      <c r="P4" s="24"/>
      <c r="Q4" s="24"/>
      <c r="R4" s="24"/>
      <c r="S4" s="24"/>
      <c r="T4" s="24"/>
      <c r="U4" s="24"/>
      <c r="V4" s="24"/>
      <c r="W4" s="24"/>
      <c r="X4" s="24"/>
      <c r="Y4" s="24"/>
      <c r="Z4" s="24"/>
    </row>
    <row r="5" ht="19.15" customHeight="1">
      <c r="A5" t="s" s="138">
        <v>5715</v>
      </c>
      <c r="B5" s="149">
        <v>1</v>
      </c>
      <c r="C5" s="149">
        <v>3</v>
      </c>
      <c r="D5" t="s" s="205">
        <v>5719</v>
      </c>
      <c r="E5" t="s" s="205">
        <v>84</v>
      </c>
      <c r="F5" s="223">
        <v>12537</v>
      </c>
      <c r="G5" s="149">
        <v>13232</v>
      </c>
      <c r="H5" s="173">
        <f>SUM(G5-F5)</f>
        <v>695</v>
      </c>
      <c r="I5" s="167">
        <f>H5/F5</f>
        <v>0.0554359097072665</v>
      </c>
      <c r="J5" s="167">
        <f>H5/G5</f>
        <v>0.0525241837968561</v>
      </c>
      <c r="K5" s="24"/>
      <c r="L5" s="24"/>
      <c r="M5" s="24"/>
      <c r="N5" s="24"/>
      <c r="O5" s="24"/>
      <c r="P5" s="24"/>
      <c r="Q5" s="24"/>
      <c r="R5" s="24"/>
      <c r="S5" s="24"/>
      <c r="T5" s="24"/>
      <c r="U5" s="24"/>
      <c r="V5" s="24"/>
      <c r="W5" s="24"/>
      <c r="X5" s="24"/>
      <c r="Y5" s="24"/>
      <c r="Z5" s="24"/>
    </row>
    <row r="6" ht="19.15" customHeight="1">
      <c r="A6" t="s" s="138">
        <v>5715</v>
      </c>
      <c r="B6" s="149">
        <v>1</v>
      </c>
      <c r="C6" s="149">
        <v>7</v>
      </c>
      <c r="D6" t="s" s="205">
        <v>5720</v>
      </c>
      <c r="E6" t="s" s="205">
        <v>17</v>
      </c>
      <c r="F6" s="223">
        <v>3046</v>
      </c>
      <c r="G6" s="149">
        <v>3170</v>
      </c>
      <c r="H6" s="173">
        <f>SUM(G6-F6)</f>
        <v>124</v>
      </c>
      <c r="I6" s="167">
        <f>H6/F6</f>
        <v>0.0407091267235719</v>
      </c>
      <c r="J6" s="167">
        <f>H6/G6</f>
        <v>0.0391167192429022</v>
      </c>
      <c r="K6" s="24"/>
      <c r="L6" s="24"/>
      <c r="M6" s="24"/>
      <c r="N6" s="24"/>
      <c r="O6" s="24"/>
      <c r="P6" s="24"/>
      <c r="Q6" s="24"/>
      <c r="R6" s="24"/>
      <c r="S6" s="24"/>
      <c r="T6" s="24"/>
      <c r="U6" s="24"/>
      <c r="V6" s="24"/>
      <c r="W6" s="24"/>
      <c r="X6" s="24"/>
      <c r="Y6" s="24"/>
      <c r="Z6" s="24"/>
    </row>
    <row r="7" ht="19.15" customHeight="1">
      <c r="A7" t="s" s="138">
        <v>5715</v>
      </c>
      <c r="B7" s="149">
        <v>1</v>
      </c>
      <c r="C7" s="149">
        <v>2</v>
      </c>
      <c r="D7" t="s" s="205">
        <v>5721</v>
      </c>
      <c r="E7" t="s" s="205">
        <v>28</v>
      </c>
      <c r="F7" s="223">
        <v>1621</v>
      </c>
      <c r="G7" s="149">
        <v>1702</v>
      </c>
      <c r="H7" s="173">
        <f>SUM(G7-F7)</f>
        <v>81</v>
      </c>
      <c r="I7" s="167">
        <f>H7/F7</f>
        <v>0.0499691548426897</v>
      </c>
      <c r="J7" s="167">
        <f>H7/G7</f>
        <v>0.0475910693301998</v>
      </c>
      <c r="K7" s="24"/>
      <c r="L7" s="24"/>
      <c r="M7" s="24"/>
      <c r="N7" s="24"/>
      <c r="O7" s="24"/>
      <c r="P7" s="24"/>
      <c r="Q7" s="24"/>
      <c r="R7" s="24"/>
      <c r="S7" s="24"/>
      <c r="T7" s="24"/>
      <c r="U7" s="24"/>
      <c r="V7" s="24"/>
      <c r="W7" s="24"/>
      <c r="X7" s="24"/>
      <c r="Y7" s="24"/>
      <c r="Z7" s="24"/>
    </row>
    <row r="8" ht="19.15" customHeight="1">
      <c r="A8" t="s" s="138">
        <v>5715</v>
      </c>
      <c r="B8" s="149">
        <v>1</v>
      </c>
      <c r="C8" s="149">
        <v>20</v>
      </c>
      <c r="D8" t="s" s="205">
        <v>5722</v>
      </c>
      <c r="E8" t="s" s="205">
        <v>34</v>
      </c>
      <c r="F8" s="223">
        <v>1214</v>
      </c>
      <c r="G8" s="149">
        <v>1248</v>
      </c>
      <c r="H8" s="173">
        <f>SUM(G8-F8)</f>
        <v>34</v>
      </c>
      <c r="I8" s="167">
        <f>H8/F8</f>
        <v>0.028006589785832</v>
      </c>
      <c r="J8" s="167">
        <f>H8/G8</f>
        <v>0.0272435897435897</v>
      </c>
      <c r="K8" s="24"/>
      <c r="L8" s="24"/>
      <c r="M8" s="24"/>
      <c r="N8" s="24"/>
      <c r="O8" s="24"/>
      <c r="P8" s="24"/>
      <c r="Q8" s="24"/>
      <c r="R8" s="24"/>
      <c r="S8" s="24"/>
      <c r="T8" s="24"/>
      <c r="U8" s="24"/>
      <c r="V8" s="24"/>
      <c r="W8" s="24"/>
      <c r="X8" s="24"/>
      <c r="Y8" s="24"/>
      <c r="Z8" s="24"/>
    </row>
    <row r="9" ht="19.15" customHeight="1">
      <c r="A9" t="s" s="138">
        <v>5715</v>
      </c>
      <c r="B9" s="149">
        <v>1</v>
      </c>
      <c r="C9" s="149">
        <v>9</v>
      </c>
      <c r="D9" t="s" s="205">
        <v>5723</v>
      </c>
      <c r="E9" t="s" s="205">
        <v>30</v>
      </c>
      <c r="F9" s="223">
        <v>709</v>
      </c>
      <c r="G9" s="149">
        <v>728</v>
      </c>
      <c r="H9" s="173">
        <f>SUM(G9-F9)</f>
        <v>19</v>
      </c>
      <c r="I9" s="167">
        <f>H9/F9</f>
        <v>0.0267983074753173</v>
      </c>
      <c r="J9" s="167">
        <f>H9/G9</f>
        <v>0.0260989010989011</v>
      </c>
      <c r="K9" s="24"/>
      <c r="L9" s="24"/>
      <c r="M9" s="24"/>
      <c r="N9" s="24"/>
      <c r="O9" s="24"/>
      <c r="P9" s="24"/>
      <c r="Q9" s="24"/>
      <c r="R9" s="24"/>
      <c r="S9" s="24"/>
      <c r="T9" s="24"/>
      <c r="U9" s="24"/>
      <c r="V9" s="24"/>
      <c r="W9" s="24"/>
      <c r="X9" s="24"/>
      <c r="Y9" s="24"/>
      <c r="Z9" s="24"/>
    </row>
    <row r="10" ht="19.15" customHeight="1">
      <c r="A10" t="s" s="138">
        <v>5715</v>
      </c>
      <c r="B10" s="149">
        <v>1</v>
      </c>
      <c r="C10" s="149">
        <v>1</v>
      </c>
      <c r="D10" t="s" s="205">
        <v>5724</v>
      </c>
      <c r="E10" t="s" s="205">
        <v>38</v>
      </c>
      <c r="F10" s="223">
        <v>532</v>
      </c>
      <c r="G10" s="149">
        <v>550</v>
      </c>
      <c r="H10" s="173">
        <f>SUM(G10-F10)</f>
        <v>18</v>
      </c>
      <c r="I10" s="167">
        <f>H10/F10</f>
        <v>0.0338345864661654</v>
      </c>
      <c r="J10" s="167">
        <f>H10/G10</f>
        <v>0.0327272727272727</v>
      </c>
      <c r="K10" s="24"/>
      <c r="L10" s="24"/>
      <c r="M10" s="24"/>
      <c r="N10" s="24"/>
      <c r="O10" s="24"/>
      <c r="P10" s="24"/>
      <c r="Q10" s="24"/>
      <c r="R10" s="24"/>
      <c r="S10" s="24"/>
      <c r="T10" s="24"/>
      <c r="U10" s="24"/>
      <c r="V10" s="24"/>
      <c r="W10" s="24"/>
      <c r="X10" s="24"/>
      <c r="Y10" s="24"/>
      <c r="Z10" s="24"/>
    </row>
    <row r="11" ht="19.15" customHeight="1">
      <c r="A11" t="s" s="138">
        <v>5715</v>
      </c>
      <c r="B11" s="149">
        <v>1</v>
      </c>
      <c r="C11" s="149">
        <v>4</v>
      </c>
      <c r="D11" t="s" s="205">
        <v>5725</v>
      </c>
      <c r="E11" t="s" s="205">
        <v>110</v>
      </c>
      <c r="F11" s="223">
        <v>304</v>
      </c>
      <c r="G11" s="149">
        <v>312</v>
      </c>
      <c r="H11" s="173">
        <f>SUM(G11-F11)</f>
        <v>8</v>
      </c>
      <c r="I11" s="167">
        <f>H11/F11</f>
        <v>0.0263157894736842</v>
      </c>
      <c r="J11" s="167">
        <f>H11/G11</f>
        <v>0.0256410256410256</v>
      </c>
      <c r="K11" s="24"/>
      <c r="L11" s="24"/>
      <c r="M11" s="24"/>
      <c r="N11" s="24"/>
      <c r="O11" s="24"/>
      <c r="P11" s="24"/>
      <c r="Q11" s="24"/>
      <c r="R11" s="24"/>
      <c r="S11" s="24"/>
      <c r="T11" s="24"/>
      <c r="U11" s="24"/>
      <c r="V11" s="24"/>
      <c r="W11" s="24"/>
      <c r="X11" s="24"/>
      <c r="Y11" s="24"/>
      <c r="Z11" s="24"/>
    </row>
    <row r="12" ht="19.15" customHeight="1">
      <c r="A12" t="s" s="138">
        <v>5715</v>
      </c>
      <c r="B12" s="149">
        <v>1</v>
      </c>
      <c r="C12" s="149">
        <v>16</v>
      </c>
      <c r="D12" t="s" s="205">
        <v>5726</v>
      </c>
      <c r="E12" t="s" s="205">
        <v>248</v>
      </c>
      <c r="F12" s="223">
        <v>278</v>
      </c>
      <c r="G12" s="149">
        <v>280</v>
      </c>
      <c r="H12" s="173">
        <f>SUM(G12-F12)</f>
        <v>2</v>
      </c>
      <c r="I12" s="167">
        <f>H12/F12</f>
        <v>0.00719424460431655</v>
      </c>
      <c r="J12" s="167">
        <f>H12/G12</f>
        <v>0.00714285714285714</v>
      </c>
      <c r="K12" s="24"/>
      <c r="L12" s="24"/>
      <c r="M12" s="24"/>
      <c r="N12" s="24"/>
      <c r="O12" s="24"/>
      <c r="P12" s="24"/>
      <c r="Q12" s="24"/>
      <c r="R12" s="24"/>
      <c r="S12" s="24"/>
      <c r="T12" s="24"/>
      <c r="U12" s="24"/>
      <c r="V12" s="24"/>
      <c r="W12" s="24"/>
      <c r="X12" s="24"/>
      <c r="Y12" s="24"/>
      <c r="Z12" s="24"/>
    </row>
    <row r="13" ht="19.15" customHeight="1">
      <c r="A13" t="s" s="138">
        <v>5715</v>
      </c>
      <c r="B13" s="149">
        <v>1</v>
      </c>
      <c r="C13" s="149">
        <v>14</v>
      </c>
      <c r="D13" t="s" s="205">
        <v>5727</v>
      </c>
      <c r="E13" t="s" s="205">
        <v>48</v>
      </c>
      <c r="F13" s="223">
        <v>239</v>
      </c>
      <c r="G13" s="149">
        <v>247</v>
      </c>
      <c r="H13" s="173">
        <f>SUM(G13-F13)</f>
        <v>8</v>
      </c>
      <c r="I13" s="167">
        <f>H13/F13</f>
        <v>0.0334728033472803</v>
      </c>
      <c r="J13" s="167">
        <f>H13/G13</f>
        <v>0.0323886639676113</v>
      </c>
      <c r="K13" s="24"/>
      <c r="L13" s="24"/>
      <c r="M13" s="24"/>
      <c r="N13" s="24"/>
      <c r="O13" s="24"/>
      <c r="P13" s="24"/>
      <c r="Q13" s="24"/>
      <c r="R13" s="24"/>
      <c r="S13" s="24"/>
      <c r="T13" s="24"/>
      <c r="U13" s="24"/>
      <c r="V13" s="24"/>
      <c r="W13" s="24"/>
      <c r="X13" s="24"/>
      <c r="Y13" s="24"/>
      <c r="Z13" s="24"/>
    </row>
    <row r="14" ht="19.15" customHeight="1">
      <c r="A14" t="s" s="138">
        <v>5715</v>
      </c>
      <c r="B14" s="149">
        <v>1</v>
      </c>
      <c r="C14" s="149">
        <v>5</v>
      </c>
      <c r="D14" t="s" s="205">
        <v>5728</v>
      </c>
      <c r="E14" t="s" s="205">
        <v>76</v>
      </c>
      <c r="F14" s="223">
        <v>147</v>
      </c>
      <c r="G14" s="149">
        <v>153</v>
      </c>
      <c r="H14" s="173">
        <f>SUM(G14-F14)</f>
        <v>6</v>
      </c>
      <c r="I14" s="167">
        <f>H14/F14</f>
        <v>0.0408163265306122</v>
      </c>
      <c r="J14" s="167">
        <f>H14/G14</f>
        <v>0.0392156862745098</v>
      </c>
      <c r="K14" s="24"/>
      <c r="L14" s="24"/>
      <c r="M14" s="24"/>
      <c r="N14" s="24"/>
      <c r="O14" s="24"/>
      <c r="P14" s="24"/>
      <c r="Q14" s="24"/>
      <c r="R14" s="24"/>
      <c r="S14" s="24"/>
      <c r="T14" s="24"/>
      <c r="U14" s="24"/>
      <c r="V14" s="24"/>
      <c r="W14" s="24"/>
      <c r="X14" s="24"/>
      <c r="Y14" s="24"/>
      <c r="Z14" s="24"/>
    </row>
    <row r="15" ht="19.15" customHeight="1">
      <c r="A15" t="s" s="138">
        <v>5715</v>
      </c>
      <c r="B15" s="149">
        <v>1</v>
      </c>
      <c r="C15" s="149">
        <v>12</v>
      </c>
      <c r="D15" t="s" s="205">
        <v>5729</v>
      </c>
      <c r="E15" t="s" s="205">
        <v>60</v>
      </c>
      <c r="F15" s="223">
        <v>125</v>
      </c>
      <c r="G15" s="149">
        <v>129</v>
      </c>
      <c r="H15" s="173">
        <f>SUM(G15-F15)</f>
        <v>4</v>
      </c>
      <c r="I15" s="167">
        <f>H15/F15</f>
        <v>0.032</v>
      </c>
      <c r="J15" s="167">
        <f>H15/G15</f>
        <v>0.0310077519379845</v>
      </c>
      <c r="K15" s="24"/>
      <c r="L15" s="24"/>
      <c r="M15" s="24"/>
      <c r="N15" s="24"/>
      <c r="O15" s="24"/>
      <c r="P15" s="24"/>
      <c r="Q15" s="24"/>
      <c r="R15" s="24"/>
      <c r="S15" s="24"/>
      <c r="T15" s="24"/>
      <c r="U15" s="24"/>
      <c r="V15" s="24"/>
      <c r="W15" s="24"/>
      <c r="X15" s="24"/>
      <c r="Y15" s="24"/>
      <c r="Z15" s="24"/>
    </row>
    <row r="16" ht="19.15" customHeight="1">
      <c r="A16" t="s" s="138">
        <v>5715</v>
      </c>
      <c r="B16" s="149">
        <v>1</v>
      </c>
      <c r="C16" s="149">
        <v>6</v>
      </c>
      <c r="D16" t="s" s="205">
        <v>5730</v>
      </c>
      <c r="E16" t="s" s="205">
        <v>44</v>
      </c>
      <c r="F16" s="223">
        <v>114</v>
      </c>
      <c r="G16" s="149">
        <v>119</v>
      </c>
      <c r="H16" s="173">
        <f>SUM(G16-F16)</f>
        <v>5</v>
      </c>
      <c r="I16" s="167">
        <f>H16/F16</f>
        <v>0.043859649122807</v>
      </c>
      <c r="J16" s="167">
        <f>H16/G16</f>
        <v>0.0420168067226891</v>
      </c>
      <c r="K16" s="24"/>
      <c r="L16" s="24"/>
      <c r="M16" s="24"/>
      <c r="N16" s="24"/>
      <c r="O16" s="24"/>
      <c r="P16" s="24"/>
      <c r="Q16" s="24"/>
      <c r="R16" s="24"/>
      <c r="S16" s="24"/>
      <c r="T16" s="24"/>
      <c r="U16" s="24"/>
      <c r="V16" s="24"/>
      <c r="W16" s="24"/>
      <c r="X16" s="24"/>
      <c r="Y16" s="24"/>
      <c r="Z16" s="24"/>
    </row>
    <row r="17" ht="19.15" customHeight="1">
      <c r="A17" t="s" s="138">
        <v>5715</v>
      </c>
      <c r="B17" s="149">
        <v>1</v>
      </c>
      <c r="C17" s="149">
        <v>17</v>
      </c>
      <c r="D17" t="s" s="205">
        <v>5731</v>
      </c>
      <c r="E17" t="s" s="205">
        <v>66</v>
      </c>
      <c r="F17" s="223">
        <v>101</v>
      </c>
      <c r="G17" s="149">
        <v>103</v>
      </c>
      <c r="H17" s="173">
        <f>SUM(G17-F17)</f>
        <v>2</v>
      </c>
      <c r="I17" s="167">
        <f>H17/F17</f>
        <v>0.0198019801980198</v>
      </c>
      <c r="J17" s="167">
        <f>H17/G17</f>
        <v>0.0194174757281553</v>
      </c>
      <c r="K17" s="24"/>
      <c r="L17" s="24"/>
      <c r="M17" s="24"/>
      <c r="N17" s="24"/>
      <c r="O17" s="24"/>
      <c r="P17" s="24"/>
      <c r="Q17" s="24"/>
      <c r="R17" s="24"/>
      <c r="S17" s="24"/>
      <c r="T17" s="24"/>
      <c r="U17" s="24"/>
      <c r="V17" s="24"/>
      <c r="W17" s="24"/>
      <c r="X17" s="24"/>
      <c r="Y17" s="24"/>
      <c r="Z17" s="24"/>
    </row>
    <row r="18" ht="19.15" customHeight="1">
      <c r="A18" t="s" s="138">
        <v>5715</v>
      </c>
      <c r="B18" s="149">
        <v>1</v>
      </c>
      <c r="C18" s="149">
        <v>23</v>
      </c>
      <c r="D18" t="s" s="205">
        <v>5732</v>
      </c>
      <c r="E18" t="s" s="205">
        <v>68</v>
      </c>
      <c r="F18" s="223">
        <v>99</v>
      </c>
      <c r="G18" s="149">
        <v>103</v>
      </c>
      <c r="H18" s="173">
        <f>SUM(G18-F18)</f>
        <v>4</v>
      </c>
      <c r="I18" s="167">
        <f>H18/F18</f>
        <v>0.0404040404040404</v>
      </c>
      <c r="J18" s="167">
        <f>H18/G18</f>
        <v>0.0388349514563107</v>
      </c>
      <c r="K18" s="24"/>
      <c r="L18" s="24"/>
      <c r="M18" s="24"/>
      <c r="N18" s="24"/>
      <c r="O18" s="24"/>
      <c r="P18" s="24"/>
      <c r="Q18" s="24"/>
      <c r="R18" s="24"/>
      <c r="S18" s="24"/>
      <c r="T18" s="24"/>
      <c r="U18" s="24"/>
      <c r="V18" s="24"/>
      <c r="W18" s="24"/>
      <c r="X18" s="24"/>
      <c r="Y18" s="24"/>
      <c r="Z18" s="24"/>
    </row>
    <row r="19" ht="19.15" customHeight="1">
      <c r="A19" t="s" s="138">
        <v>5715</v>
      </c>
      <c r="B19" s="149">
        <v>1</v>
      </c>
      <c r="C19" s="149">
        <v>18</v>
      </c>
      <c r="D19" t="s" s="205">
        <v>5733</v>
      </c>
      <c r="E19" t="s" s="205">
        <v>72</v>
      </c>
      <c r="F19" s="223">
        <v>87</v>
      </c>
      <c r="G19" s="149">
        <v>93</v>
      </c>
      <c r="H19" s="173">
        <f>SUM(G19-F19)</f>
        <v>6</v>
      </c>
      <c r="I19" s="167">
        <f>H19/F19</f>
        <v>0.0689655172413793</v>
      </c>
      <c r="J19" s="167">
        <f>H19/G19</f>
        <v>0.0645161290322581</v>
      </c>
      <c r="K19" s="24"/>
      <c r="L19" s="24"/>
      <c r="M19" s="24"/>
      <c r="N19" s="24"/>
      <c r="O19" s="24"/>
      <c r="P19" s="24"/>
      <c r="Q19" s="24"/>
      <c r="R19" s="24"/>
      <c r="S19" s="24"/>
      <c r="T19" s="24"/>
      <c r="U19" s="24"/>
      <c r="V19" s="24"/>
      <c r="W19" s="24"/>
      <c r="X19" s="24"/>
      <c r="Y19" s="24"/>
      <c r="Z19" s="24"/>
    </row>
    <row r="20" ht="19.15" customHeight="1">
      <c r="A20" t="s" s="138">
        <v>5715</v>
      </c>
      <c r="B20" s="149">
        <v>1</v>
      </c>
      <c r="C20" s="149">
        <v>15</v>
      </c>
      <c r="D20" t="s" s="205">
        <v>5734</v>
      </c>
      <c r="E20" t="s" s="205">
        <v>40</v>
      </c>
      <c r="F20" s="223">
        <v>60</v>
      </c>
      <c r="G20" s="149">
        <v>62</v>
      </c>
      <c r="H20" s="173">
        <f>SUM(G20-F20)</f>
        <v>2</v>
      </c>
      <c r="I20" s="167">
        <f>H20/F20</f>
        <v>0.0333333333333333</v>
      </c>
      <c r="J20" s="167">
        <f>H20/G20</f>
        <v>0.032258064516129</v>
      </c>
      <c r="K20" s="24"/>
      <c r="L20" s="24"/>
      <c r="M20" s="24"/>
      <c r="N20" s="24"/>
      <c r="O20" s="24"/>
      <c r="P20" s="24"/>
      <c r="Q20" s="24"/>
      <c r="R20" s="24"/>
      <c r="S20" s="24"/>
      <c r="T20" s="24"/>
      <c r="U20" s="24"/>
      <c r="V20" s="24"/>
      <c r="W20" s="24"/>
      <c r="X20" s="24"/>
      <c r="Y20" s="24"/>
      <c r="Z20" s="24"/>
    </row>
    <row r="21" ht="19.15" customHeight="1">
      <c r="A21" t="s" s="138">
        <v>5715</v>
      </c>
      <c r="B21" s="149">
        <v>1</v>
      </c>
      <c r="C21" s="149">
        <v>22</v>
      </c>
      <c r="D21" t="s" s="205">
        <v>5735</v>
      </c>
      <c r="E21" t="s" s="205">
        <v>375</v>
      </c>
      <c r="F21" s="223">
        <v>53</v>
      </c>
      <c r="G21" s="149">
        <v>55</v>
      </c>
      <c r="H21" s="173">
        <f>SUM(G21-F21)</f>
        <v>2</v>
      </c>
      <c r="I21" s="167">
        <f>H21/F21</f>
        <v>0.0377358490566038</v>
      </c>
      <c r="J21" s="167">
        <f>H21/G21</f>
        <v>0.0363636363636364</v>
      </c>
      <c r="K21" s="24"/>
      <c r="L21" s="24"/>
      <c r="M21" s="24"/>
      <c r="N21" s="24"/>
      <c r="O21" s="24"/>
      <c r="P21" s="24"/>
      <c r="Q21" s="24"/>
      <c r="R21" s="24"/>
      <c r="S21" s="24"/>
      <c r="T21" s="24"/>
      <c r="U21" s="24"/>
      <c r="V21" s="24"/>
      <c r="W21" s="24"/>
      <c r="X21" s="24"/>
      <c r="Y21" s="24"/>
      <c r="Z21" s="24"/>
    </row>
    <row r="22" ht="19.15" customHeight="1">
      <c r="A22" t="s" s="138">
        <v>5715</v>
      </c>
      <c r="B22" s="149">
        <v>1</v>
      </c>
      <c r="C22" s="149">
        <v>19</v>
      </c>
      <c r="D22" t="s" s="205">
        <v>5736</v>
      </c>
      <c r="E22" t="s" s="205">
        <v>52</v>
      </c>
      <c r="F22" s="223">
        <v>47</v>
      </c>
      <c r="G22" s="149">
        <v>48</v>
      </c>
      <c r="H22" s="173">
        <f>SUM(G22-F22)</f>
        <v>1</v>
      </c>
      <c r="I22" s="167">
        <f>H22/F22</f>
        <v>0.0212765957446809</v>
      </c>
      <c r="J22" s="167">
        <f>H22/G22</f>
        <v>0.0208333333333333</v>
      </c>
      <c r="K22" s="24"/>
      <c r="L22" s="24"/>
      <c r="M22" s="24"/>
      <c r="N22" s="24"/>
      <c r="O22" s="24"/>
      <c r="P22" s="24"/>
      <c r="Q22" s="24"/>
      <c r="R22" s="24"/>
      <c r="S22" s="24"/>
      <c r="T22" s="24"/>
      <c r="U22" s="24"/>
      <c r="V22" s="24"/>
      <c r="W22" s="24"/>
      <c r="X22" s="24"/>
      <c r="Y22" s="24"/>
      <c r="Z22" s="24"/>
    </row>
    <row r="23" ht="19.15" customHeight="1">
      <c r="A23" t="s" s="138">
        <v>5715</v>
      </c>
      <c r="B23" s="149">
        <v>1</v>
      </c>
      <c r="C23" s="149">
        <v>21</v>
      </c>
      <c r="D23" t="s" s="205">
        <v>5737</v>
      </c>
      <c r="E23" t="s" s="205">
        <v>147</v>
      </c>
      <c r="F23" s="223">
        <v>40</v>
      </c>
      <c r="G23" s="149">
        <v>47</v>
      </c>
      <c r="H23" s="173">
        <f>SUM(G23-F23)</f>
        <v>7</v>
      </c>
      <c r="I23" s="167">
        <f>H23/F23</f>
        <v>0.175</v>
      </c>
      <c r="J23" s="167">
        <f>H23/G23</f>
        <v>0.148936170212766</v>
      </c>
      <c r="K23" s="24"/>
      <c r="L23" s="24"/>
      <c r="M23" s="24"/>
      <c r="N23" s="24"/>
      <c r="O23" s="24"/>
      <c r="P23" s="24"/>
      <c r="Q23" s="24"/>
      <c r="R23" s="24"/>
      <c r="S23" s="24"/>
      <c r="T23" s="24"/>
      <c r="U23" s="24"/>
      <c r="V23" s="24"/>
      <c r="W23" s="24"/>
      <c r="X23" s="24"/>
      <c r="Y23" s="24"/>
      <c r="Z23" s="24"/>
    </row>
    <row r="24" ht="19.15" customHeight="1">
      <c r="A24" t="s" s="138">
        <v>5715</v>
      </c>
      <c r="B24" s="149">
        <v>1</v>
      </c>
      <c r="C24" s="149">
        <v>13</v>
      </c>
      <c r="D24" t="s" s="205">
        <v>5738</v>
      </c>
      <c r="E24" t="s" s="205">
        <v>84</v>
      </c>
      <c r="F24" s="223">
        <v>0</v>
      </c>
      <c r="G24" s="149">
        <v>0</v>
      </c>
      <c r="H24" s="206">
        <f>SUM(G24-F24)</f>
        <v>0</v>
      </c>
      <c r="I24" s="176">
        <f>H24/F24</f>
      </c>
      <c r="J24" s="176">
        <f>H24/G24</f>
      </c>
      <c r="K24" s="174"/>
      <c r="L24" s="174"/>
      <c r="M24" s="174"/>
      <c r="N24" s="174"/>
      <c r="O24" s="174"/>
      <c r="P24" s="174"/>
      <c r="Q24" s="174"/>
      <c r="R24" s="174"/>
      <c r="S24" s="174"/>
      <c r="T24" s="174"/>
      <c r="U24" s="174"/>
      <c r="V24" s="174"/>
      <c r="W24" s="174"/>
      <c r="X24" s="174"/>
      <c r="Y24" s="174"/>
      <c r="Z24" s="174"/>
    </row>
    <row r="25" ht="19.15" customHeight="1">
      <c r="A25" s="177"/>
      <c r="B25" s="178"/>
      <c r="C25" s="178"/>
      <c r="D25" s="179"/>
      <c r="E25" s="179"/>
      <c r="F25" s="181">
        <f>SUM(F2:F24)</f>
        <v>92383</v>
      </c>
      <c r="G25" s="180">
        <f>SUM(G2:G24)</f>
        <v>96682</v>
      </c>
      <c r="H25" s="181">
        <f>SUM(H2:H24)</f>
        <v>4299</v>
      </c>
      <c r="I25" s="182">
        <f>H25/F25</f>
        <v>0.046534535574727</v>
      </c>
      <c r="J25" s="182">
        <f>H25/G25</f>
        <v>0.0444653606669287</v>
      </c>
      <c r="K25" s="183"/>
      <c r="L25" s="183"/>
      <c r="M25" s="183"/>
      <c r="N25" s="183"/>
      <c r="O25" s="183"/>
      <c r="P25" s="183"/>
      <c r="Q25" s="183"/>
      <c r="R25" s="183"/>
      <c r="S25" s="183"/>
      <c r="T25" s="183"/>
      <c r="U25" s="183"/>
      <c r="V25" s="183"/>
      <c r="W25" s="183"/>
      <c r="X25" s="183"/>
      <c r="Y25" s="183"/>
      <c r="Z25" s="184"/>
    </row>
    <row r="26" ht="19.15" customHeight="1">
      <c r="A26" s="230"/>
      <c r="B26" s="231"/>
      <c r="C26" s="231"/>
      <c r="D26" s="232"/>
      <c r="E26" s="232"/>
      <c r="F26" s="233"/>
      <c r="G26" s="231"/>
      <c r="H26" s="234"/>
      <c r="I26" s="188"/>
      <c r="J26" s="188"/>
      <c r="K26" s="189"/>
      <c r="L26" s="189"/>
      <c r="M26" s="189"/>
      <c r="N26" s="189"/>
      <c r="O26" s="189"/>
      <c r="P26" s="189"/>
      <c r="Q26" s="189"/>
      <c r="R26" s="189"/>
      <c r="S26" s="189"/>
      <c r="T26" s="189"/>
      <c r="U26" s="189"/>
      <c r="V26" s="189"/>
      <c r="W26" s="189"/>
      <c r="X26" s="189"/>
      <c r="Y26" s="189"/>
      <c r="Z26" s="189"/>
    </row>
    <row r="27" ht="19.15" customHeight="1">
      <c r="A27" t="s" s="138">
        <v>5715</v>
      </c>
      <c r="B27" s="149">
        <v>2</v>
      </c>
      <c r="C27" s="149">
        <v>6</v>
      </c>
      <c r="D27" t="s" s="205">
        <v>5739</v>
      </c>
      <c r="E27" t="s" s="205">
        <v>26</v>
      </c>
      <c r="F27" s="223">
        <v>31685</v>
      </c>
      <c r="G27" s="149">
        <v>34359</v>
      </c>
      <c r="H27" s="173">
        <f>SUM(G27-F27)</f>
        <v>2674</v>
      </c>
      <c r="I27" s="167">
        <f>H27/F27</f>
        <v>0.0843932460154647</v>
      </c>
      <c r="J27" s="167">
        <f>H27/G27</f>
        <v>0.07782531505573501</v>
      </c>
      <c r="K27" s="24"/>
      <c r="L27" s="24"/>
      <c r="M27" s="24"/>
      <c r="N27" s="24"/>
      <c r="O27" s="24"/>
      <c r="P27" s="24"/>
      <c r="Q27" s="24"/>
      <c r="R27" s="24"/>
      <c r="S27" s="24"/>
      <c r="T27" s="24"/>
      <c r="U27" s="24"/>
      <c r="V27" s="24"/>
      <c r="W27" s="24"/>
      <c r="X27" s="24"/>
      <c r="Y27" s="24"/>
      <c r="Z27" s="24"/>
    </row>
    <row r="28" ht="19.15" customHeight="1">
      <c r="A28" t="s" s="138">
        <v>5715</v>
      </c>
      <c r="B28" s="149">
        <v>2</v>
      </c>
      <c r="C28" s="149">
        <v>9</v>
      </c>
      <c r="D28" t="s" s="205">
        <v>5740</v>
      </c>
      <c r="E28" t="s" s="205">
        <v>84</v>
      </c>
      <c r="F28" s="223">
        <v>17172</v>
      </c>
      <c r="G28" s="149">
        <v>18298</v>
      </c>
      <c r="H28" s="173">
        <f>SUM(G28-F28)</f>
        <v>1126</v>
      </c>
      <c r="I28" s="167">
        <f>H28/F28</f>
        <v>0.06557186116934539</v>
      </c>
      <c r="J28" s="167">
        <f>H28/G28</f>
        <v>0.0615367799759537</v>
      </c>
      <c r="K28" s="24"/>
      <c r="L28" s="24"/>
      <c r="M28" s="24"/>
      <c r="N28" s="24"/>
      <c r="O28" s="24"/>
      <c r="P28" s="24"/>
      <c r="Q28" s="24"/>
      <c r="R28" s="24"/>
      <c r="S28" s="24"/>
      <c r="T28" s="24"/>
      <c r="U28" s="24"/>
      <c r="V28" s="24"/>
      <c r="W28" s="24"/>
      <c r="X28" s="24"/>
      <c r="Y28" s="24"/>
      <c r="Z28" s="24"/>
    </row>
    <row r="29" ht="19.15" customHeight="1">
      <c r="A29" t="s" s="138">
        <v>5715</v>
      </c>
      <c r="B29" s="149">
        <v>2</v>
      </c>
      <c r="C29" s="149">
        <v>5</v>
      </c>
      <c r="D29" t="s" s="205">
        <v>5741</v>
      </c>
      <c r="E29" t="s" s="205">
        <v>22</v>
      </c>
      <c r="F29" s="223">
        <v>15012</v>
      </c>
      <c r="G29" s="149">
        <v>16575</v>
      </c>
      <c r="H29" s="173">
        <f>SUM(G29-F29)</f>
        <v>1563</v>
      </c>
      <c r="I29" s="167">
        <f>H29/F29</f>
        <v>0.104116706634692</v>
      </c>
      <c r="J29" s="167">
        <f>H29/G29</f>
        <v>0.0942986425339367</v>
      </c>
      <c r="K29" s="24"/>
      <c r="L29" s="24"/>
      <c r="M29" s="24"/>
      <c r="N29" s="24"/>
      <c r="O29" s="24"/>
      <c r="P29" s="24"/>
      <c r="Q29" s="24"/>
      <c r="R29" s="24"/>
      <c r="S29" s="24"/>
      <c r="T29" s="24"/>
      <c r="U29" s="24"/>
      <c r="V29" s="24"/>
      <c r="W29" s="24"/>
      <c r="X29" s="24"/>
      <c r="Y29" s="24"/>
      <c r="Z29" s="24"/>
    </row>
    <row r="30" ht="19.15" customHeight="1">
      <c r="A30" t="s" s="138">
        <v>5715</v>
      </c>
      <c r="B30" s="149">
        <v>2</v>
      </c>
      <c r="C30" s="149">
        <v>10</v>
      </c>
      <c r="D30" t="s" s="205">
        <v>5742</v>
      </c>
      <c r="E30" t="s" s="205">
        <v>20</v>
      </c>
      <c r="F30" s="223">
        <v>12447</v>
      </c>
      <c r="G30" s="149">
        <v>13219</v>
      </c>
      <c r="H30" s="173">
        <f>SUM(G30-F30)</f>
        <v>772</v>
      </c>
      <c r="I30" s="167">
        <f>H30/F30</f>
        <v>0.0620229774242789</v>
      </c>
      <c r="J30" s="167">
        <f>H30/G30</f>
        <v>0.05840078674635</v>
      </c>
      <c r="K30" s="24"/>
      <c r="L30" s="24"/>
      <c r="M30" s="24"/>
      <c r="N30" s="24"/>
      <c r="O30" s="24"/>
      <c r="P30" s="24"/>
      <c r="Q30" s="24"/>
      <c r="R30" s="24"/>
      <c r="S30" s="24"/>
      <c r="T30" s="24"/>
      <c r="U30" s="24"/>
      <c r="V30" s="24"/>
      <c r="W30" s="24"/>
      <c r="X30" s="24"/>
      <c r="Y30" s="24"/>
      <c r="Z30" s="24"/>
    </row>
    <row r="31" ht="19.15" customHeight="1">
      <c r="A31" t="s" s="138">
        <v>5715</v>
      </c>
      <c r="B31" s="149">
        <v>2</v>
      </c>
      <c r="C31" s="149">
        <v>2</v>
      </c>
      <c r="D31" t="s" s="205">
        <v>5743</v>
      </c>
      <c r="E31" t="s" s="205">
        <v>17</v>
      </c>
      <c r="F31" s="223">
        <v>7217</v>
      </c>
      <c r="G31" s="149">
        <v>7902</v>
      </c>
      <c r="H31" s="173">
        <f>SUM(G31-F31)</f>
        <v>685</v>
      </c>
      <c r="I31" s="167">
        <f>H31/F31</f>
        <v>0.094914784536511</v>
      </c>
      <c r="J31" s="167">
        <f>H31/G31</f>
        <v>0.0866869147051379</v>
      </c>
      <c r="K31" s="24"/>
      <c r="L31" s="24"/>
      <c r="M31" s="24"/>
      <c r="N31" s="24"/>
      <c r="O31" s="24"/>
      <c r="P31" s="24"/>
      <c r="Q31" s="24"/>
      <c r="R31" s="24"/>
      <c r="S31" s="24"/>
      <c r="T31" s="24"/>
      <c r="U31" s="24"/>
      <c r="V31" s="24"/>
      <c r="W31" s="24"/>
      <c r="X31" s="24"/>
      <c r="Y31" s="24"/>
      <c r="Z31" s="24"/>
    </row>
    <row r="32" ht="19.15" customHeight="1">
      <c r="A32" t="s" s="138">
        <v>5715</v>
      </c>
      <c r="B32" s="149">
        <v>2</v>
      </c>
      <c r="C32" s="149">
        <v>1</v>
      </c>
      <c r="D32" t="s" s="205">
        <v>5744</v>
      </c>
      <c r="E32" t="s" s="205">
        <v>28</v>
      </c>
      <c r="F32" s="223">
        <v>1994</v>
      </c>
      <c r="G32" s="149">
        <v>2144</v>
      </c>
      <c r="H32" s="173">
        <f>SUM(G32-F32)</f>
        <v>150</v>
      </c>
      <c r="I32" s="167">
        <f>H32/F32</f>
        <v>0.0752256770310933</v>
      </c>
      <c r="J32" s="167">
        <f>H32/G32</f>
        <v>0.0699626865671642</v>
      </c>
      <c r="K32" s="24"/>
      <c r="L32" s="24"/>
      <c r="M32" s="24"/>
      <c r="N32" s="24"/>
      <c r="O32" s="24"/>
      <c r="P32" s="24"/>
      <c r="Q32" s="24"/>
      <c r="R32" s="24"/>
      <c r="S32" s="24"/>
      <c r="T32" s="24"/>
      <c r="U32" s="24"/>
      <c r="V32" s="24"/>
      <c r="W32" s="24"/>
      <c r="X32" s="24"/>
      <c r="Y32" s="24"/>
      <c r="Z32" s="24"/>
    </row>
    <row r="33" ht="19.15" customHeight="1">
      <c r="A33" t="s" s="138">
        <v>5715</v>
      </c>
      <c r="B33" s="149">
        <v>2</v>
      </c>
      <c r="C33" s="149">
        <v>22</v>
      </c>
      <c r="D33" t="s" s="205">
        <v>5745</v>
      </c>
      <c r="E33" t="s" s="205">
        <v>34</v>
      </c>
      <c r="F33" s="223">
        <v>1014</v>
      </c>
      <c r="G33" s="149">
        <v>1143</v>
      </c>
      <c r="H33" s="173">
        <f>SUM(G33-F33)</f>
        <v>129</v>
      </c>
      <c r="I33" s="167">
        <f>H33/F33</f>
        <v>0.127218934911243</v>
      </c>
      <c r="J33" s="167">
        <f>H33/G33</f>
        <v>0.112860892388451</v>
      </c>
      <c r="K33" s="24"/>
      <c r="L33" s="24"/>
      <c r="M33" s="24"/>
      <c r="N33" s="24"/>
      <c r="O33" s="24"/>
      <c r="P33" s="24"/>
      <c r="Q33" s="24"/>
      <c r="R33" s="24"/>
      <c r="S33" s="24"/>
      <c r="T33" s="24"/>
      <c r="U33" s="24"/>
      <c r="V33" s="24"/>
      <c r="W33" s="24"/>
      <c r="X33" s="24"/>
      <c r="Y33" s="24"/>
      <c r="Z33" s="24"/>
    </row>
    <row r="34" ht="19.15" customHeight="1">
      <c r="A34" t="s" s="138">
        <v>5715</v>
      </c>
      <c r="B34" s="149">
        <v>2</v>
      </c>
      <c r="C34" s="149">
        <v>8</v>
      </c>
      <c r="D34" t="s" s="205">
        <v>5746</v>
      </c>
      <c r="E34" t="s" s="205">
        <v>30</v>
      </c>
      <c r="F34" s="223">
        <v>545</v>
      </c>
      <c r="G34" s="149">
        <v>573</v>
      </c>
      <c r="H34" s="173">
        <f>SUM(G34-F34)</f>
        <v>28</v>
      </c>
      <c r="I34" s="167">
        <f>H34/F34</f>
        <v>0.0513761467889908</v>
      </c>
      <c r="J34" s="167">
        <f>H34/G34</f>
        <v>0.0488656195462478</v>
      </c>
      <c r="K34" s="24"/>
      <c r="L34" s="24"/>
      <c r="M34" s="24"/>
      <c r="N34" s="24"/>
      <c r="O34" s="24"/>
      <c r="P34" s="24"/>
      <c r="Q34" s="24"/>
      <c r="R34" s="24"/>
      <c r="S34" s="24"/>
      <c r="T34" s="24"/>
      <c r="U34" s="24"/>
      <c r="V34" s="24"/>
      <c r="W34" s="24"/>
      <c r="X34" s="24"/>
      <c r="Y34" s="24"/>
      <c r="Z34" s="24"/>
    </row>
    <row r="35" ht="19.15" customHeight="1">
      <c r="A35" t="s" s="138">
        <v>5715</v>
      </c>
      <c r="B35" s="149">
        <v>2</v>
      </c>
      <c r="C35" s="149">
        <v>26</v>
      </c>
      <c r="D35" t="s" s="205">
        <v>5747</v>
      </c>
      <c r="E35" t="s" s="205">
        <v>375</v>
      </c>
      <c r="F35" s="223">
        <v>500</v>
      </c>
      <c r="G35" s="149">
        <v>535</v>
      </c>
      <c r="H35" s="173">
        <f>SUM(G35-F35)</f>
        <v>35</v>
      </c>
      <c r="I35" s="167">
        <f>H35/F35</f>
        <v>0.07000000000000001</v>
      </c>
      <c r="J35" s="167">
        <f>H35/G35</f>
        <v>0.0654205607476636</v>
      </c>
      <c r="K35" s="24"/>
      <c r="L35" s="24"/>
      <c r="M35" s="24"/>
      <c r="N35" s="24"/>
      <c r="O35" s="24"/>
      <c r="P35" s="24"/>
      <c r="Q35" s="24"/>
      <c r="R35" s="24"/>
      <c r="S35" s="24"/>
      <c r="T35" s="24"/>
      <c r="U35" s="24"/>
      <c r="V35" s="24"/>
      <c r="W35" s="24"/>
      <c r="X35" s="24"/>
      <c r="Y35" s="24"/>
      <c r="Z35" s="24"/>
    </row>
    <row r="36" ht="19.15" customHeight="1">
      <c r="A36" t="s" s="138">
        <v>5715</v>
      </c>
      <c r="B36" s="149">
        <v>2</v>
      </c>
      <c r="C36" s="149">
        <v>3</v>
      </c>
      <c r="D36" t="s" s="205">
        <v>5748</v>
      </c>
      <c r="E36" t="s" s="205">
        <v>38</v>
      </c>
      <c r="F36" s="223">
        <v>385</v>
      </c>
      <c r="G36" s="149">
        <v>400</v>
      </c>
      <c r="H36" s="173">
        <f>SUM(G36-F36)</f>
        <v>15</v>
      </c>
      <c r="I36" s="167">
        <f>H36/F36</f>
        <v>0.038961038961039</v>
      </c>
      <c r="J36" s="167">
        <f>H36/G36</f>
        <v>0.0375</v>
      </c>
      <c r="K36" s="24"/>
      <c r="L36" s="24"/>
      <c r="M36" s="24"/>
      <c r="N36" s="24"/>
      <c r="O36" s="24"/>
      <c r="P36" s="24"/>
      <c r="Q36" s="24"/>
      <c r="R36" s="24"/>
      <c r="S36" s="24"/>
      <c r="T36" s="24"/>
      <c r="U36" s="24"/>
      <c r="V36" s="24"/>
      <c r="W36" s="24"/>
      <c r="X36" s="24"/>
      <c r="Y36" s="24"/>
      <c r="Z36" s="24"/>
    </row>
    <row r="37" ht="19.15" customHeight="1">
      <c r="A37" t="s" s="138">
        <v>5715</v>
      </c>
      <c r="B37" s="149">
        <v>2</v>
      </c>
      <c r="C37" s="149">
        <v>7</v>
      </c>
      <c r="D37" t="s" s="205">
        <v>5749</v>
      </c>
      <c r="E37" t="s" s="205">
        <v>110</v>
      </c>
      <c r="F37" s="223">
        <v>293</v>
      </c>
      <c r="G37" s="149">
        <v>317</v>
      </c>
      <c r="H37" s="173">
        <f>SUM(G37-F37)</f>
        <v>24</v>
      </c>
      <c r="I37" s="167">
        <f>H37/F37</f>
        <v>0.0819112627986348</v>
      </c>
      <c r="J37" s="167">
        <f>H37/G37</f>
        <v>0.0757097791798107</v>
      </c>
      <c r="K37" s="24"/>
      <c r="L37" s="24"/>
      <c r="M37" s="24"/>
      <c r="N37" s="24"/>
      <c r="O37" s="24"/>
      <c r="P37" s="24"/>
      <c r="Q37" s="24"/>
      <c r="R37" s="24"/>
      <c r="S37" s="24"/>
      <c r="T37" s="24"/>
      <c r="U37" s="24"/>
      <c r="V37" s="24"/>
      <c r="W37" s="24"/>
      <c r="X37" s="24"/>
      <c r="Y37" s="24"/>
      <c r="Z37" s="24"/>
    </row>
    <row r="38" ht="19.15" customHeight="1">
      <c r="A38" t="s" s="138">
        <v>5715</v>
      </c>
      <c r="B38" s="149">
        <v>2</v>
      </c>
      <c r="C38" s="149">
        <v>11</v>
      </c>
      <c r="D38" t="s" s="205">
        <v>5750</v>
      </c>
      <c r="E38" t="s" s="205">
        <v>60</v>
      </c>
      <c r="F38" s="223">
        <v>238</v>
      </c>
      <c r="G38" s="149">
        <v>249</v>
      </c>
      <c r="H38" s="173">
        <f>SUM(G38-F38)</f>
        <v>11</v>
      </c>
      <c r="I38" s="167">
        <f>H38/F38</f>
        <v>0.046218487394958</v>
      </c>
      <c r="J38" s="167">
        <f>H38/G38</f>
        <v>0.0441767068273092</v>
      </c>
      <c r="K38" s="24"/>
      <c r="L38" s="24"/>
      <c r="M38" s="24"/>
      <c r="N38" s="24"/>
      <c r="O38" s="24"/>
      <c r="P38" s="24"/>
      <c r="Q38" s="24"/>
      <c r="R38" s="24"/>
      <c r="S38" s="24"/>
      <c r="T38" s="24"/>
      <c r="U38" s="24"/>
      <c r="V38" s="24"/>
      <c r="W38" s="24"/>
      <c r="X38" s="24"/>
      <c r="Y38" s="24"/>
      <c r="Z38" s="24"/>
    </row>
    <row r="39" ht="19.15" customHeight="1">
      <c r="A39" t="s" s="138">
        <v>5715</v>
      </c>
      <c r="B39" s="149">
        <v>2</v>
      </c>
      <c r="C39" s="149">
        <v>4</v>
      </c>
      <c r="D39" t="s" s="205">
        <v>5751</v>
      </c>
      <c r="E39" t="s" s="205">
        <v>76</v>
      </c>
      <c r="F39" s="223">
        <v>219</v>
      </c>
      <c r="G39" s="149">
        <v>233</v>
      </c>
      <c r="H39" s="173">
        <f>SUM(G39-F39)</f>
        <v>14</v>
      </c>
      <c r="I39" s="167">
        <f>H39/F39</f>
        <v>0.0639269406392694</v>
      </c>
      <c r="J39" s="167">
        <f>H39/G39</f>
        <v>0.0600858369098712</v>
      </c>
      <c r="K39" s="24"/>
      <c r="L39" s="24"/>
      <c r="M39" s="24"/>
      <c r="N39" s="24"/>
      <c r="O39" s="24"/>
      <c r="P39" s="24"/>
      <c r="Q39" s="24"/>
      <c r="R39" s="24"/>
      <c r="S39" s="24"/>
      <c r="T39" s="24"/>
      <c r="U39" s="24"/>
      <c r="V39" s="24"/>
      <c r="W39" s="24"/>
      <c r="X39" s="24"/>
      <c r="Y39" s="24"/>
      <c r="Z39" s="24"/>
    </row>
    <row r="40" ht="19.15" customHeight="1">
      <c r="A40" t="s" s="138">
        <v>5715</v>
      </c>
      <c r="B40" s="149">
        <v>2</v>
      </c>
      <c r="C40" s="149">
        <v>15</v>
      </c>
      <c r="D40" t="s" s="205">
        <v>5752</v>
      </c>
      <c r="E40" t="s" s="205">
        <v>48</v>
      </c>
      <c r="F40" s="223">
        <v>145</v>
      </c>
      <c r="G40" s="149">
        <v>151</v>
      </c>
      <c r="H40" s="173">
        <f>SUM(G40-F40)</f>
        <v>6</v>
      </c>
      <c r="I40" s="167">
        <f>H40/F40</f>
        <v>0.0413793103448276</v>
      </c>
      <c r="J40" s="167">
        <f>H40/G40</f>
        <v>0.0397350993377483</v>
      </c>
      <c r="K40" s="24"/>
      <c r="L40" s="24"/>
      <c r="M40" s="24"/>
      <c r="N40" s="24"/>
      <c r="O40" s="24"/>
      <c r="P40" s="24"/>
      <c r="Q40" s="24"/>
      <c r="R40" s="24"/>
      <c r="S40" s="24"/>
      <c r="T40" s="24"/>
      <c r="U40" s="24"/>
      <c r="V40" s="24"/>
      <c r="W40" s="24"/>
      <c r="X40" s="24"/>
      <c r="Y40" s="24"/>
      <c r="Z40" s="24"/>
    </row>
    <row r="41" ht="19.15" customHeight="1">
      <c r="A41" t="s" s="138">
        <v>5715</v>
      </c>
      <c r="B41" s="149">
        <v>2</v>
      </c>
      <c r="C41" s="149">
        <v>21</v>
      </c>
      <c r="D41" t="s" s="205">
        <v>5753</v>
      </c>
      <c r="E41" t="s" s="205">
        <v>248</v>
      </c>
      <c r="F41" s="223">
        <v>108</v>
      </c>
      <c r="G41" s="149">
        <v>114</v>
      </c>
      <c r="H41" s="173">
        <f>SUM(G41-F41)</f>
        <v>6</v>
      </c>
      <c r="I41" s="167">
        <f>H41/F41</f>
        <v>0.0555555555555556</v>
      </c>
      <c r="J41" s="167">
        <f>H41/G41</f>
        <v>0.0526315789473684</v>
      </c>
      <c r="K41" s="24"/>
      <c r="L41" s="24"/>
      <c r="M41" s="24"/>
      <c r="N41" s="24"/>
      <c r="O41" s="24"/>
      <c r="P41" s="24"/>
      <c r="Q41" s="24"/>
      <c r="R41" s="24"/>
      <c r="S41" s="24"/>
      <c r="T41" s="24"/>
      <c r="U41" s="24"/>
      <c r="V41" s="24"/>
      <c r="W41" s="24"/>
      <c r="X41" s="24"/>
      <c r="Y41" s="24"/>
      <c r="Z41" s="24"/>
    </row>
    <row r="42" ht="19.15" customHeight="1">
      <c r="A42" t="s" s="138">
        <v>5715</v>
      </c>
      <c r="B42" s="149">
        <v>2</v>
      </c>
      <c r="C42" s="149">
        <v>20</v>
      </c>
      <c r="D42" t="s" s="205">
        <v>5754</v>
      </c>
      <c r="E42" t="s" s="205">
        <v>72</v>
      </c>
      <c r="F42" s="223">
        <v>103</v>
      </c>
      <c r="G42" s="149">
        <v>105</v>
      </c>
      <c r="H42" s="173">
        <f>SUM(G42-F42)</f>
        <v>2</v>
      </c>
      <c r="I42" s="167">
        <f>H42/F42</f>
        <v>0.0194174757281553</v>
      </c>
      <c r="J42" s="167">
        <f>H42/G42</f>
        <v>0.019047619047619</v>
      </c>
      <c r="K42" s="24"/>
      <c r="L42" s="24"/>
      <c r="M42" s="24"/>
      <c r="N42" s="24"/>
      <c r="O42" s="24"/>
      <c r="P42" s="24"/>
      <c r="Q42" s="24"/>
      <c r="R42" s="24"/>
      <c r="S42" s="24"/>
      <c r="T42" s="24"/>
      <c r="U42" s="24"/>
      <c r="V42" s="24"/>
      <c r="W42" s="24"/>
      <c r="X42" s="24"/>
      <c r="Y42" s="24"/>
      <c r="Z42" s="24"/>
    </row>
    <row r="43" ht="19.15" customHeight="1">
      <c r="A43" t="s" s="138">
        <v>5715</v>
      </c>
      <c r="B43" s="149">
        <v>2</v>
      </c>
      <c r="C43" s="149">
        <v>14</v>
      </c>
      <c r="D43" t="s" s="205">
        <v>5755</v>
      </c>
      <c r="E43" t="s" s="205">
        <v>44</v>
      </c>
      <c r="F43" s="223">
        <v>84</v>
      </c>
      <c r="G43" s="149">
        <v>84</v>
      </c>
      <c r="H43" s="173">
        <f>SUM(G43-F43)</f>
        <v>0</v>
      </c>
      <c r="I43" s="167">
        <f>H43/F43</f>
        <v>0</v>
      </c>
      <c r="J43" s="167">
        <f>H43/G43</f>
        <v>0</v>
      </c>
      <c r="K43" s="24"/>
      <c r="L43" s="24"/>
      <c r="M43" s="24"/>
      <c r="N43" s="24"/>
      <c r="O43" s="24"/>
      <c r="P43" s="24"/>
      <c r="Q43" s="24"/>
      <c r="R43" s="24"/>
      <c r="S43" s="24"/>
      <c r="T43" s="24"/>
      <c r="U43" s="24"/>
      <c r="V43" s="24"/>
      <c r="W43" s="24"/>
      <c r="X43" s="24"/>
      <c r="Y43" s="24"/>
      <c r="Z43" s="24"/>
    </row>
    <row r="44" ht="19.15" customHeight="1">
      <c r="A44" t="s" s="138">
        <v>5715</v>
      </c>
      <c r="B44" s="149">
        <v>2</v>
      </c>
      <c r="C44" s="149">
        <v>19</v>
      </c>
      <c r="D44" t="s" s="205">
        <v>5756</v>
      </c>
      <c r="E44" t="s" s="205">
        <v>40</v>
      </c>
      <c r="F44" s="223">
        <v>74</v>
      </c>
      <c r="G44" s="149">
        <v>83</v>
      </c>
      <c r="H44" s="173">
        <f>SUM(G44-F44)</f>
        <v>9</v>
      </c>
      <c r="I44" s="167">
        <f>H44/F44</f>
        <v>0.121621621621622</v>
      </c>
      <c r="J44" s="167">
        <f>H44/G44</f>
        <v>0.108433734939759</v>
      </c>
      <c r="K44" s="24"/>
      <c r="L44" s="24"/>
      <c r="M44" s="24"/>
      <c r="N44" s="24"/>
      <c r="O44" s="24"/>
      <c r="P44" s="24"/>
      <c r="Q44" s="24"/>
      <c r="R44" s="24"/>
      <c r="S44" s="24"/>
      <c r="T44" s="24"/>
      <c r="U44" s="24"/>
      <c r="V44" s="24"/>
      <c r="W44" s="24"/>
      <c r="X44" s="24"/>
      <c r="Y44" s="24"/>
      <c r="Z44" s="24"/>
    </row>
    <row r="45" ht="19.15" customHeight="1">
      <c r="A45" t="s" s="138">
        <v>5715</v>
      </c>
      <c r="B45" s="149">
        <v>2</v>
      </c>
      <c r="C45" s="149">
        <v>13</v>
      </c>
      <c r="D45" t="s" s="205">
        <v>5757</v>
      </c>
      <c r="E45" t="s" s="205">
        <v>54</v>
      </c>
      <c r="F45" s="223">
        <v>79</v>
      </c>
      <c r="G45" s="149">
        <v>82</v>
      </c>
      <c r="H45" s="173">
        <f>SUM(G45-F45)</f>
        <v>3</v>
      </c>
      <c r="I45" s="167">
        <f>H45/F45</f>
        <v>0.0379746835443038</v>
      </c>
      <c r="J45" s="167">
        <f>H45/G45</f>
        <v>0.0365853658536585</v>
      </c>
      <c r="K45" s="24"/>
      <c r="L45" s="24"/>
      <c r="M45" s="24"/>
      <c r="N45" s="24"/>
      <c r="O45" s="24"/>
      <c r="P45" s="24"/>
      <c r="Q45" s="24"/>
      <c r="R45" s="24"/>
      <c r="S45" s="24"/>
      <c r="T45" s="24"/>
      <c r="U45" s="24"/>
      <c r="V45" s="24"/>
      <c r="W45" s="24"/>
      <c r="X45" s="24"/>
      <c r="Y45" s="24"/>
      <c r="Z45" s="24"/>
    </row>
    <row r="46" ht="19.15" customHeight="1">
      <c r="A46" t="s" s="138">
        <v>5715</v>
      </c>
      <c r="B46" s="149">
        <v>2</v>
      </c>
      <c r="C46" s="149">
        <v>25</v>
      </c>
      <c r="D46" t="s" s="205">
        <v>5758</v>
      </c>
      <c r="E46" t="s" s="205">
        <v>68</v>
      </c>
      <c r="F46" s="223">
        <v>68</v>
      </c>
      <c r="G46" s="149">
        <v>70</v>
      </c>
      <c r="H46" s="173">
        <f>SUM(G46-F46)</f>
        <v>2</v>
      </c>
      <c r="I46" s="167">
        <f>H46/F46</f>
        <v>0.0294117647058824</v>
      </c>
      <c r="J46" s="167">
        <f>H46/G46</f>
        <v>0.0285714285714286</v>
      </c>
      <c r="K46" s="24"/>
      <c r="L46" s="24"/>
      <c r="M46" s="24"/>
      <c r="N46" s="24"/>
      <c r="O46" s="24"/>
      <c r="P46" s="24"/>
      <c r="Q46" s="24"/>
      <c r="R46" s="24"/>
      <c r="S46" s="24"/>
      <c r="T46" s="24"/>
      <c r="U46" s="24"/>
      <c r="V46" s="24"/>
      <c r="W46" s="24"/>
      <c r="X46" s="24"/>
      <c r="Y46" s="24"/>
      <c r="Z46" s="24"/>
    </row>
    <row r="47" ht="19.15" customHeight="1">
      <c r="A47" t="s" s="138">
        <v>5715</v>
      </c>
      <c r="B47" s="149">
        <v>2</v>
      </c>
      <c r="C47" s="149">
        <v>16</v>
      </c>
      <c r="D47" t="s" s="205">
        <v>5759</v>
      </c>
      <c r="E47" t="s" s="205">
        <v>74</v>
      </c>
      <c r="F47" s="223">
        <v>56</v>
      </c>
      <c r="G47" s="149">
        <v>60</v>
      </c>
      <c r="H47" s="173">
        <f>SUM(G47-F47)</f>
        <v>4</v>
      </c>
      <c r="I47" s="167">
        <f>H47/F47</f>
        <v>0.0714285714285714</v>
      </c>
      <c r="J47" s="167">
        <f>H47/G47</f>
        <v>0.06666666666666669</v>
      </c>
      <c r="K47" s="24"/>
      <c r="L47" s="24"/>
      <c r="M47" s="24"/>
      <c r="N47" s="24"/>
      <c r="O47" s="24"/>
      <c r="P47" s="24"/>
      <c r="Q47" s="24"/>
      <c r="R47" s="24"/>
      <c r="S47" s="24"/>
      <c r="T47" s="24"/>
      <c r="U47" s="24"/>
      <c r="V47" s="24"/>
      <c r="W47" s="24"/>
      <c r="X47" s="24"/>
      <c r="Y47" s="24"/>
      <c r="Z47" s="24"/>
    </row>
    <row r="48" ht="19.15" customHeight="1">
      <c r="A48" t="s" s="138">
        <v>5715</v>
      </c>
      <c r="B48" s="149">
        <v>2</v>
      </c>
      <c r="C48" s="149">
        <v>24</v>
      </c>
      <c r="D48" t="s" s="205">
        <v>5760</v>
      </c>
      <c r="E48" t="s" s="205">
        <v>52</v>
      </c>
      <c r="F48" s="223">
        <v>54</v>
      </c>
      <c r="G48" s="149">
        <v>55</v>
      </c>
      <c r="H48" s="173">
        <f>SUM(G48-F48)</f>
        <v>1</v>
      </c>
      <c r="I48" s="167">
        <f>H48/F48</f>
        <v>0.0185185185185185</v>
      </c>
      <c r="J48" s="167">
        <f>H48/G48</f>
        <v>0.0181818181818182</v>
      </c>
      <c r="K48" s="24"/>
      <c r="L48" s="24"/>
      <c r="M48" s="24"/>
      <c r="N48" s="24"/>
      <c r="O48" s="24"/>
      <c r="P48" s="24"/>
      <c r="Q48" s="24"/>
      <c r="R48" s="24"/>
      <c r="S48" s="24"/>
      <c r="T48" s="24"/>
      <c r="U48" s="24"/>
      <c r="V48" s="24"/>
      <c r="W48" s="24"/>
      <c r="X48" s="24"/>
      <c r="Y48" s="24"/>
      <c r="Z48" s="24"/>
    </row>
    <row r="49" ht="19.15" customHeight="1">
      <c r="A49" t="s" s="138">
        <v>5715</v>
      </c>
      <c r="B49" s="149">
        <v>2</v>
      </c>
      <c r="C49" s="149">
        <v>18</v>
      </c>
      <c r="D49" t="s" s="205">
        <v>5761</v>
      </c>
      <c r="E49" t="s" s="205">
        <v>66</v>
      </c>
      <c r="F49" s="223">
        <v>34</v>
      </c>
      <c r="G49" s="149">
        <v>34</v>
      </c>
      <c r="H49" s="173">
        <f>SUM(G49-F49)</f>
        <v>0</v>
      </c>
      <c r="I49" s="167">
        <f>H49/F49</f>
        <v>0</v>
      </c>
      <c r="J49" s="167">
        <f>H49/G49</f>
        <v>0</v>
      </c>
      <c r="K49" s="24"/>
      <c r="L49" s="24"/>
      <c r="M49" s="24"/>
      <c r="N49" s="24"/>
      <c r="O49" s="24"/>
      <c r="P49" s="24"/>
      <c r="Q49" s="24"/>
      <c r="R49" s="24"/>
      <c r="S49" s="24"/>
      <c r="T49" s="24"/>
      <c r="U49" s="24"/>
      <c r="V49" s="24"/>
      <c r="W49" s="24"/>
      <c r="X49" s="24"/>
      <c r="Y49" s="24"/>
      <c r="Z49" s="24"/>
    </row>
    <row r="50" ht="19.15" customHeight="1">
      <c r="A50" t="s" s="138">
        <v>5715</v>
      </c>
      <c r="B50" s="149">
        <v>2</v>
      </c>
      <c r="C50" s="149">
        <v>23</v>
      </c>
      <c r="D50" t="s" s="205">
        <v>5762</v>
      </c>
      <c r="E50" t="s" s="205">
        <v>147</v>
      </c>
      <c r="F50" s="223">
        <v>31</v>
      </c>
      <c r="G50" s="149">
        <v>34</v>
      </c>
      <c r="H50" s="173">
        <f>SUM(G50-F50)</f>
        <v>3</v>
      </c>
      <c r="I50" s="167">
        <f>H50/F50</f>
        <v>0.09677419354838709</v>
      </c>
      <c r="J50" s="167">
        <f>H50/G50</f>
        <v>0.08823529411764711</v>
      </c>
      <c r="K50" s="24"/>
      <c r="L50" s="24"/>
      <c r="M50" s="24"/>
      <c r="N50" s="24"/>
      <c r="O50" s="24"/>
      <c r="P50" s="24"/>
      <c r="Q50" s="24"/>
      <c r="R50" s="24"/>
      <c r="S50" s="24"/>
      <c r="T50" s="24"/>
      <c r="U50" s="24"/>
      <c r="V50" s="24"/>
      <c r="W50" s="24"/>
      <c r="X50" s="24"/>
      <c r="Y50" s="24"/>
      <c r="Z50" s="24"/>
    </row>
    <row r="51" ht="19.15" customHeight="1">
      <c r="A51" t="s" s="138">
        <v>5715</v>
      </c>
      <c r="B51" s="149">
        <v>2</v>
      </c>
      <c r="C51" s="149">
        <v>12</v>
      </c>
      <c r="D51" t="s" s="205">
        <v>5763</v>
      </c>
      <c r="E51" t="s" s="205">
        <v>78</v>
      </c>
      <c r="F51" s="223">
        <v>0</v>
      </c>
      <c r="G51" s="149">
        <v>0</v>
      </c>
      <c r="H51" s="173">
        <f>SUM(G51-F51)</f>
        <v>0</v>
      </c>
      <c r="I51" s="207">
        <f>H51/F51</f>
      </c>
      <c r="J51" s="207">
        <f>H51/G51</f>
      </c>
      <c r="K51" s="24"/>
      <c r="L51" s="24"/>
      <c r="M51" s="24"/>
      <c r="N51" s="24"/>
      <c r="O51" s="24"/>
      <c r="P51" s="24"/>
      <c r="Q51" s="24"/>
      <c r="R51" s="24"/>
      <c r="S51" s="24"/>
      <c r="T51" s="24"/>
      <c r="U51" s="24"/>
      <c r="V51" s="24"/>
      <c r="W51" s="24"/>
      <c r="X51" s="24"/>
      <c r="Y51" s="24"/>
      <c r="Z51" s="24"/>
    </row>
    <row r="52" ht="19.15" customHeight="1">
      <c r="A52" t="s" s="138">
        <v>5715</v>
      </c>
      <c r="B52" s="149">
        <v>2</v>
      </c>
      <c r="C52" s="149">
        <v>17</v>
      </c>
      <c r="D52" t="s" s="205">
        <v>5764</v>
      </c>
      <c r="E52" t="s" s="205">
        <v>84</v>
      </c>
      <c r="F52" s="223">
        <v>0</v>
      </c>
      <c r="G52" s="149">
        <v>0</v>
      </c>
      <c r="H52" s="206">
        <f>SUM(G52-F52)</f>
        <v>0</v>
      </c>
      <c r="I52" s="176">
        <f>H52/F52</f>
      </c>
      <c r="J52" s="176">
        <f>H52/G52</f>
      </c>
      <c r="K52" s="174"/>
      <c r="L52" s="174"/>
      <c r="M52" s="174"/>
      <c r="N52" s="174"/>
      <c r="O52" s="174"/>
      <c r="P52" s="174"/>
      <c r="Q52" s="174"/>
      <c r="R52" s="174"/>
      <c r="S52" s="174"/>
      <c r="T52" s="174"/>
      <c r="U52" s="174"/>
      <c r="V52" s="174"/>
      <c r="W52" s="174"/>
      <c r="X52" s="174"/>
      <c r="Y52" s="174"/>
      <c r="Z52" s="174"/>
    </row>
    <row r="53" ht="19.15" customHeight="1">
      <c r="A53" s="177"/>
      <c r="B53" s="178"/>
      <c r="C53" s="178"/>
      <c r="D53" s="179"/>
      <c r="E53" s="179"/>
      <c r="F53" s="210">
        <f>SUM(F27:F52)</f>
        <v>89557</v>
      </c>
      <c r="G53" s="180">
        <f>SUM(G27:G52)</f>
        <v>96819</v>
      </c>
      <c r="H53" s="181">
        <f>SUM(H27:H52)</f>
        <v>7262</v>
      </c>
      <c r="I53" s="182">
        <f>H53/F53</f>
        <v>0.0810880221534888</v>
      </c>
      <c r="J53" s="182">
        <f>H53/G53</f>
        <v>0.0750059389169481</v>
      </c>
      <c r="K53" s="183"/>
      <c r="L53" s="183"/>
      <c r="M53" s="183"/>
      <c r="N53" s="183"/>
      <c r="O53" s="183"/>
      <c r="P53" s="183"/>
      <c r="Q53" s="183"/>
      <c r="R53" s="183"/>
      <c r="S53" s="183"/>
      <c r="T53" s="183"/>
      <c r="U53" s="183"/>
      <c r="V53" s="183"/>
      <c r="W53" s="183"/>
      <c r="X53" s="183"/>
      <c r="Y53" s="183"/>
      <c r="Z53" s="184"/>
    </row>
    <row r="54" ht="19.15" customHeight="1">
      <c r="A54" s="230"/>
      <c r="B54" s="231"/>
      <c r="C54" s="231"/>
      <c r="D54" s="232"/>
      <c r="E54" s="232"/>
      <c r="F54" s="251"/>
      <c r="G54" s="231"/>
      <c r="H54" s="234"/>
      <c r="I54" s="188"/>
      <c r="J54" s="188"/>
      <c r="K54" s="189"/>
      <c r="L54" s="189"/>
      <c r="M54" s="189"/>
      <c r="N54" s="189"/>
      <c r="O54" s="189"/>
      <c r="P54" s="189"/>
      <c r="Q54" s="189"/>
      <c r="R54" s="189"/>
      <c r="S54" s="189"/>
      <c r="T54" s="189"/>
      <c r="U54" s="189"/>
      <c r="V54" s="189"/>
      <c r="W54" s="189"/>
      <c r="X54" s="189"/>
      <c r="Y54" s="189"/>
      <c r="Z54" s="189"/>
    </row>
    <row r="55" ht="19.15" customHeight="1">
      <c r="A55" t="s" s="138">
        <v>5715</v>
      </c>
      <c r="B55" s="149">
        <v>3</v>
      </c>
      <c r="C55" s="149">
        <v>10</v>
      </c>
      <c r="D55" t="s" s="205">
        <v>5765</v>
      </c>
      <c r="E55" t="s" s="205">
        <v>26</v>
      </c>
      <c r="F55" s="222">
        <v>33563</v>
      </c>
      <c r="G55" s="149">
        <v>36266</v>
      </c>
      <c r="H55" s="173">
        <f>SUM(G55-F55)</f>
        <v>2703</v>
      </c>
      <c r="I55" s="167">
        <f>H55/F55</f>
        <v>0.0805351130709412</v>
      </c>
      <c r="J55" s="167">
        <f>H55/G55</f>
        <v>0.074532620084928</v>
      </c>
      <c r="K55" s="24"/>
      <c r="L55" s="24"/>
      <c r="M55" s="24"/>
      <c r="N55" s="24"/>
      <c r="O55" s="24"/>
      <c r="P55" s="24"/>
      <c r="Q55" s="24"/>
      <c r="R55" s="24"/>
      <c r="S55" s="24"/>
      <c r="T55" s="24"/>
      <c r="U55" s="24"/>
      <c r="V55" s="24"/>
      <c r="W55" s="24"/>
      <c r="X55" s="24"/>
      <c r="Y55" s="24"/>
      <c r="Z55" s="24"/>
    </row>
    <row r="56" ht="19.15" customHeight="1">
      <c r="A56" t="s" s="138">
        <v>5715</v>
      </c>
      <c r="B56" s="149">
        <v>3</v>
      </c>
      <c r="C56" s="149">
        <v>6</v>
      </c>
      <c r="D56" t="s" s="205">
        <v>5766</v>
      </c>
      <c r="E56" t="s" s="205">
        <v>84</v>
      </c>
      <c r="F56" s="222">
        <v>20974</v>
      </c>
      <c r="G56" s="149">
        <v>22160</v>
      </c>
      <c r="H56" s="173">
        <f>SUM(G56-F56)</f>
        <v>1186</v>
      </c>
      <c r="I56" s="167">
        <f>H56/F56</f>
        <v>0.0565462000572137</v>
      </c>
      <c r="J56" s="167">
        <f>H56/G56</f>
        <v>0.0535198555956679</v>
      </c>
      <c r="K56" s="24"/>
      <c r="L56" s="24"/>
      <c r="M56" s="24"/>
      <c r="N56" s="24"/>
      <c r="O56" s="24"/>
      <c r="P56" s="24"/>
      <c r="Q56" s="24"/>
      <c r="R56" s="24"/>
      <c r="S56" s="24"/>
      <c r="T56" s="24"/>
      <c r="U56" s="24"/>
      <c r="V56" s="24"/>
      <c r="W56" s="24"/>
      <c r="X56" s="24"/>
      <c r="Y56" s="24"/>
      <c r="Z56" s="24"/>
    </row>
    <row r="57" ht="19.15" customHeight="1">
      <c r="A57" t="s" s="138">
        <v>5715</v>
      </c>
      <c r="B57" s="149">
        <v>3</v>
      </c>
      <c r="C57" s="149">
        <v>8</v>
      </c>
      <c r="D57" t="s" s="205">
        <v>5767</v>
      </c>
      <c r="E57" t="s" s="205">
        <v>22</v>
      </c>
      <c r="F57" s="222">
        <v>10133</v>
      </c>
      <c r="G57" s="149">
        <v>10843</v>
      </c>
      <c r="H57" s="173">
        <f>SUM(G57-F57)</f>
        <v>710</v>
      </c>
      <c r="I57" s="167">
        <f>H57/F57</f>
        <v>0.07006809434520871</v>
      </c>
      <c r="J57" s="167">
        <f>H57/G57</f>
        <v>0.06548003320114359</v>
      </c>
      <c r="K57" s="24"/>
      <c r="L57" s="24"/>
      <c r="M57" s="24"/>
      <c r="N57" s="24"/>
      <c r="O57" s="24"/>
      <c r="P57" s="24"/>
      <c r="Q57" s="24"/>
      <c r="R57" s="24"/>
      <c r="S57" s="24"/>
      <c r="T57" s="24"/>
      <c r="U57" s="24"/>
      <c r="V57" s="24"/>
      <c r="W57" s="24"/>
      <c r="X57" s="24"/>
      <c r="Y57" s="24"/>
      <c r="Z57" s="24"/>
    </row>
    <row r="58" ht="19.15" customHeight="1">
      <c r="A58" t="s" s="138">
        <v>5715</v>
      </c>
      <c r="B58" s="149">
        <v>3</v>
      </c>
      <c r="C58" s="149">
        <v>5</v>
      </c>
      <c r="D58" t="s" s="205">
        <v>5768</v>
      </c>
      <c r="E58" t="s" s="205">
        <v>20</v>
      </c>
      <c r="F58" s="222">
        <v>8585</v>
      </c>
      <c r="G58" s="149">
        <v>9137</v>
      </c>
      <c r="H58" s="173">
        <f>SUM(G58-F58)</f>
        <v>552</v>
      </c>
      <c r="I58" s="167">
        <f>H58/F58</f>
        <v>0.0642981945253349</v>
      </c>
      <c r="J58" s="167">
        <f>H58/G58</f>
        <v>0.0604137025281821</v>
      </c>
      <c r="K58" s="24"/>
      <c r="L58" s="24"/>
      <c r="M58" s="24"/>
      <c r="N58" s="24"/>
      <c r="O58" s="24"/>
      <c r="P58" s="24"/>
      <c r="Q58" s="24"/>
      <c r="R58" s="24"/>
      <c r="S58" s="24"/>
      <c r="T58" s="24"/>
      <c r="U58" s="24"/>
      <c r="V58" s="24"/>
      <c r="W58" s="24"/>
      <c r="X58" s="24"/>
      <c r="Y58" s="24"/>
      <c r="Z58" s="24"/>
    </row>
    <row r="59" ht="19.15" customHeight="1">
      <c r="A59" t="s" s="138">
        <v>5715</v>
      </c>
      <c r="B59" s="149">
        <v>3</v>
      </c>
      <c r="C59" s="149">
        <v>3</v>
      </c>
      <c r="D59" t="s" s="205">
        <v>5769</v>
      </c>
      <c r="E59" t="s" s="205">
        <v>17</v>
      </c>
      <c r="F59" s="222">
        <v>3123</v>
      </c>
      <c r="G59" s="149">
        <v>3282</v>
      </c>
      <c r="H59" s="173">
        <f>SUM(G59-F59)</f>
        <v>159</v>
      </c>
      <c r="I59" s="167">
        <f>H59/F59</f>
        <v>0.0509125840537944</v>
      </c>
      <c r="J59" s="167">
        <f>H59/G59</f>
        <v>0.0484460694698355</v>
      </c>
      <c r="K59" s="24"/>
      <c r="L59" s="24"/>
      <c r="M59" s="24"/>
      <c r="N59" s="24"/>
      <c r="O59" s="24"/>
      <c r="P59" s="24"/>
      <c r="Q59" s="24"/>
      <c r="R59" s="24"/>
      <c r="S59" s="24"/>
      <c r="T59" s="24"/>
      <c r="U59" s="24"/>
      <c r="V59" s="24"/>
      <c r="W59" s="24"/>
      <c r="X59" s="24"/>
      <c r="Y59" s="24"/>
      <c r="Z59" s="24"/>
    </row>
    <row r="60" ht="19.15" customHeight="1">
      <c r="A60" t="s" s="138">
        <v>5715</v>
      </c>
      <c r="B60" s="149">
        <v>3</v>
      </c>
      <c r="C60" s="149">
        <v>12</v>
      </c>
      <c r="D60" t="s" s="205">
        <v>5770</v>
      </c>
      <c r="E60" t="s" s="205">
        <v>38</v>
      </c>
      <c r="F60" s="222">
        <v>1968</v>
      </c>
      <c r="G60" s="149">
        <v>2434</v>
      </c>
      <c r="H60" s="173">
        <f>SUM(G60-F60)</f>
        <v>466</v>
      </c>
      <c r="I60" s="167">
        <f>H60/F60</f>
        <v>0.236788617886179</v>
      </c>
      <c r="J60" s="167">
        <f>H60/G60</f>
        <v>0.191454396055875</v>
      </c>
      <c r="K60" s="24"/>
      <c r="L60" s="24"/>
      <c r="M60" s="24"/>
      <c r="N60" s="24"/>
      <c r="O60" s="24"/>
      <c r="P60" s="24"/>
      <c r="Q60" s="24"/>
      <c r="R60" s="24"/>
      <c r="S60" s="24"/>
      <c r="T60" s="24"/>
      <c r="U60" s="24"/>
      <c r="V60" s="24"/>
      <c r="W60" s="24"/>
      <c r="X60" s="24"/>
      <c r="Y60" s="24"/>
      <c r="Z60" s="24"/>
    </row>
    <row r="61" ht="19.15" customHeight="1">
      <c r="A61" t="s" s="138">
        <v>5715</v>
      </c>
      <c r="B61" s="149">
        <v>3</v>
      </c>
      <c r="C61" s="149">
        <v>9</v>
      </c>
      <c r="D61" t="s" s="205">
        <v>5771</v>
      </c>
      <c r="E61" t="s" s="205">
        <v>28</v>
      </c>
      <c r="F61" s="222">
        <v>1259</v>
      </c>
      <c r="G61" s="149">
        <v>1328</v>
      </c>
      <c r="H61" s="173">
        <f>SUM(G61-F61)</f>
        <v>69</v>
      </c>
      <c r="I61" s="167">
        <f>H61/F61</f>
        <v>0.0548054011119936</v>
      </c>
      <c r="J61" s="167">
        <f>H61/G61</f>
        <v>0.0519578313253012</v>
      </c>
      <c r="K61" s="24"/>
      <c r="L61" s="24"/>
      <c r="M61" s="24"/>
      <c r="N61" s="24"/>
      <c r="O61" s="24"/>
      <c r="P61" s="24"/>
      <c r="Q61" s="24"/>
      <c r="R61" s="24"/>
      <c r="S61" s="24"/>
      <c r="T61" s="24"/>
      <c r="U61" s="24"/>
      <c r="V61" s="24"/>
      <c r="W61" s="24"/>
      <c r="X61" s="24"/>
      <c r="Y61" s="24"/>
      <c r="Z61" s="24"/>
    </row>
    <row r="62" ht="19.15" customHeight="1">
      <c r="A62" t="s" s="138">
        <v>5715</v>
      </c>
      <c r="B62" s="149">
        <v>3</v>
      </c>
      <c r="C62" s="149">
        <v>1</v>
      </c>
      <c r="D62" t="s" s="205">
        <v>5772</v>
      </c>
      <c r="E62" t="s" s="205">
        <v>30</v>
      </c>
      <c r="F62" s="222">
        <v>602</v>
      </c>
      <c r="G62" s="149">
        <v>649</v>
      </c>
      <c r="H62" s="173">
        <f>SUM(G62-F62)</f>
        <v>47</v>
      </c>
      <c r="I62" s="167">
        <f>H62/F62</f>
        <v>0.0780730897009967</v>
      </c>
      <c r="J62" s="167">
        <f>H62/G62</f>
        <v>0.0724191063174114</v>
      </c>
      <c r="K62" s="24"/>
      <c r="L62" s="24"/>
      <c r="M62" s="24"/>
      <c r="N62" s="24"/>
      <c r="O62" s="24"/>
      <c r="P62" s="24"/>
      <c r="Q62" s="24"/>
      <c r="R62" s="24"/>
      <c r="S62" s="24"/>
      <c r="T62" s="24"/>
      <c r="U62" s="24"/>
      <c r="V62" s="24"/>
      <c r="W62" s="24"/>
      <c r="X62" s="24"/>
      <c r="Y62" s="24"/>
      <c r="Z62" s="24"/>
    </row>
    <row r="63" ht="19.15" customHeight="1">
      <c r="A63" t="s" s="138">
        <v>5715</v>
      </c>
      <c r="B63" s="149">
        <v>3</v>
      </c>
      <c r="C63" s="149">
        <v>19</v>
      </c>
      <c r="D63" t="s" s="205">
        <v>5773</v>
      </c>
      <c r="E63" t="s" s="205">
        <v>34</v>
      </c>
      <c r="F63" s="222">
        <v>589</v>
      </c>
      <c r="G63" s="149">
        <v>630</v>
      </c>
      <c r="H63" s="173">
        <f>SUM(G63-F63)</f>
        <v>41</v>
      </c>
      <c r="I63" s="167">
        <f>H63/F63</f>
        <v>0.0696095076400679</v>
      </c>
      <c r="J63" s="167">
        <f>H63/G63</f>
        <v>0.0650793650793651</v>
      </c>
      <c r="K63" s="24"/>
      <c r="L63" s="24"/>
      <c r="M63" s="24"/>
      <c r="N63" s="24"/>
      <c r="O63" s="24"/>
      <c r="P63" s="24"/>
      <c r="Q63" s="24"/>
      <c r="R63" s="24"/>
      <c r="S63" s="24"/>
      <c r="T63" s="24"/>
      <c r="U63" s="24"/>
      <c r="V63" s="24"/>
      <c r="W63" s="24"/>
      <c r="X63" s="24"/>
      <c r="Y63" s="24"/>
      <c r="Z63" s="24"/>
    </row>
    <row r="64" ht="19.15" customHeight="1">
      <c r="A64" t="s" s="138">
        <v>5715</v>
      </c>
      <c r="B64" s="149">
        <v>3</v>
      </c>
      <c r="C64" s="149">
        <v>2</v>
      </c>
      <c r="D64" t="s" s="205">
        <v>5774</v>
      </c>
      <c r="E64" t="s" s="205">
        <v>110</v>
      </c>
      <c r="F64" s="222">
        <v>439</v>
      </c>
      <c r="G64" s="149">
        <v>454</v>
      </c>
      <c r="H64" s="173">
        <f>SUM(G64-F64)</f>
        <v>15</v>
      </c>
      <c r="I64" s="167">
        <f>H64/F64</f>
        <v>0.0341685649202733</v>
      </c>
      <c r="J64" s="167">
        <f>H64/G64</f>
        <v>0.0330396475770925</v>
      </c>
      <c r="K64" s="24"/>
      <c r="L64" s="24"/>
      <c r="M64" s="24"/>
      <c r="N64" s="24"/>
      <c r="O64" s="24"/>
      <c r="P64" s="24"/>
      <c r="Q64" s="24"/>
      <c r="R64" s="24"/>
      <c r="S64" s="24"/>
      <c r="T64" s="24"/>
      <c r="U64" s="24"/>
      <c r="V64" s="24"/>
      <c r="W64" s="24"/>
      <c r="X64" s="24"/>
      <c r="Y64" s="24"/>
      <c r="Z64" s="24"/>
    </row>
    <row r="65" ht="19.15" customHeight="1">
      <c r="A65" t="s" s="138">
        <v>5715</v>
      </c>
      <c r="B65" s="149">
        <v>3</v>
      </c>
      <c r="C65" s="149">
        <v>7</v>
      </c>
      <c r="D65" t="s" s="205">
        <v>5775</v>
      </c>
      <c r="E65" t="s" s="205">
        <v>36</v>
      </c>
      <c r="F65" s="222">
        <v>413</v>
      </c>
      <c r="G65" s="149">
        <v>427</v>
      </c>
      <c r="H65" s="173">
        <f>SUM(G65-F65)</f>
        <v>14</v>
      </c>
      <c r="I65" s="167">
        <f>H65/F65</f>
        <v>0.0338983050847458</v>
      </c>
      <c r="J65" s="167">
        <f>H65/G65</f>
        <v>0.0327868852459016</v>
      </c>
      <c r="K65" s="24"/>
      <c r="L65" s="24"/>
      <c r="M65" s="24"/>
      <c r="N65" s="24"/>
      <c r="O65" s="24"/>
      <c r="P65" s="24"/>
      <c r="Q65" s="24"/>
      <c r="R65" s="24"/>
      <c r="S65" s="24"/>
      <c r="T65" s="24"/>
      <c r="U65" s="24"/>
      <c r="V65" s="24"/>
      <c r="W65" s="24"/>
      <c r="X65" s="24"/>
      <c r="Y65" s="24"/>
      <c r="Z65" s="24"/>
    </row>
    <row r="66" ht="19.15" customHeight="1">
      <c r="A66" t="s" s="138">
        <v>5715</v>
      </c>
      <c r="B66" s="149">
        <v>3</v>
      </c>
      <c r="C66" s="149">
        <v>4</v>
      </c>
      <c r="D66" t="s" s="205">
        <v>5776</v>
      </c>
      <c r="E66" t="s" s="205">
        <v>60</v>
      </c>
      <c r="F66" s="222">
        <v>312</v>
      </c>
      <c r="G66" s="149">
        <v>330</v>
      </c>
      <c r="H66" s="173">
        <f>SUM(G66-F66)</f>
        <v>18</v>
      </c>
      <c r="I66" s="167">
        <f>H66/F66</f>
        <v>0.0576923076923077</v>
      </c>
      <c r="J66" s="167">
        <f>H66/G66</f>
        <v>0.0545454545454545</v>
      </c>
      <c r="K66" s="24"/>
      <c r="L66" s="24"/>
      <c r="M66" s="24"/>
      <c r="N66" s="24"/>
      <c r="O66" s="24"/>
      <c r="P66" s="24"/>
      <c r="Q66" s="24"/>
      <c r="R66" s="24"/>
      <c r="S66" s="24"/>
      <c r="T66" s="24"/>
      <c r="U66" s="24"/>
      <c r="V66" s="24"/>
      <c r="W66" s="24"/>
      <c r="X66" s="24"/>
      <c r="Y66" s="24"/>
      <c r="Z66" s="24"/>
    </row>
    <row r="67" ht="19.15" customHeight="1">
      <c r="A67" t="s" s="138">
        <v>5715</v>
      </c>
      <c r="B67" s="149">
        <v>3</v>
      </c>
      <c r="C67" s="149">
        <v>14</v>
      </c>
      <c r="D67" t="s" s="205">
        <v>5777</v>
      </c>
      <c r="E67" t="s" s="205">
        <v>48</v>
      </c>
      <c r="F67" s="222">
        <v>309</v>
      </c>
      <c r="G67" s="149">
        <v>322</v>
      </c>
      <c r="H67" s="173">
        <f>SUM(G67-F67)</f>
        <v>13</v>
      </c>
      <c r="I67" s="167">
        <f>H67/F67</f>
        <v>0.0420711974110032</v>
      </c>
      <c r="J67" s="167">
        <f>H67/G67</f>
        <v>0.0403726708074534</v>
      </c>
      <c r="K67" s="24"/>
      <c r="L67" s="24"/>
      <c r="M67" s="24"/>
      <c r="N67" s="24"/>
      <c r="O67" s="24"/>
      <c r="P67" s="24"/>
      <c r="Q67" s="24"/>
      <c r="R67" s="24"/>
      <c r="S67" s="24"/>
      <c r="T67" s="24"/>
      <c r="U67" s="24"/>
      <c r="V67" s="24"/>
      <c r="W67" s="24"/>
      <c r="X67" s="24"/>
      <c r="Y67" s="24"/>
      <c r="Z67" s="24"/>
    </row>
    <row r="68" ht="19.15" customHeight="1">
      <c r="A68" t="s" s="138">
        <v>5715</v>
      </c>
      <c r="B68" s="149">
        <v>3</v>
      </c>
      <c r="C68" s="149">
        <v>11</v>
      </c>
      <c r="D68" t="s" s="205">
        <v>5778</v>
      </c>
      <c r="E68" t="s" s="205">
        <v>44</v>
      </c>
      <c r="F68" s="222">
        <v>294</v>
      </c>
      <c r="G68" s="149">
        <v>309</v>
      </c>
      <c r="H68" s="173">
        <f>SUM(G68-F68)</f>
        <v>15</v>
      </c>
      <c r="I68" s="167">
        <f>H68/F68</f>
        <v>0.0510204081632653</v>
      </c>
      <c r="J68" s="167">
        <f>H68/G68</f>
        <v>0.0485436893203883</v>
      </c>
      <c r="K68" s="24"/>
      <c r="L68" s="24"/>
      <c r="M68" s="24"/>
      <c r="N68" s="24"/>
      <c r="O68" s="24"/>
      <c r="P68" s="24"/>
      <c r="Q68" s="24"/>
      <c r="R68" s="24"/>
      <c r="S68" s="24"/>
      <c r="T68" s="24"/>
      <c r="U68" s="24"/>
      <c r="V68" s="24"/>
      <c r="W68" s="24"/>
      <c r="X68" s="24"/>
      <c r="Y68" s="24"/>
      <c r="Z68" s="24"/>
    </row>
    <row r="69" ht="19.15" customHeight="1">
      <c r="A69" t="s" s="138">
        <v>5715</v>
      </c>
      <c r="B69" s="149">
        <v>3</v>
      </c>
      <c r="C69" s="149">
        <v>23</v>
      </c>
      <c r="D69" t="s" s="205">
        <v>5779</v>
      </c>
      <c r="E69" t="s" s="205">
        <v>5047</v>
      </c>
      <c r="F69" s="222">
        <v>199</v>
      </c>
      <c r="G69" s="149">
        <v>208</v>
      </c>
      <c r="H69" s="173">
        <f>SUM(G69-F69)</f>
        <v>9</v>
      </c>
      <c r="I69" s="167">
        <f>H69/F69</f>
        <v>0.0452261306532663</v>
      </c>
      <c r="J69" s="167">
        <f>H69/G69</f>
        <v>0.0432692307692308</v>
      </c>
      <c r="K69" s="24"/>
      <c r="L69" s="24"/>
      <c r="M69" s="24"/>
      <c r="N69" s="24"/>
      <c r="O69" s="24"/>
      <c r="P69" s="24"/>
      <c r="Q69" s="24"/>
      <c r="R69" s="24"/>
      <c r="S69" s="24"/>
      <c r="T69" s="24"/>
      <c r="U69" s="24"/>
      <c r="V69" s="24"/>
      <c r="W69" s="24"/>
      <c r="X69" s="24"/>
      <c r="Y69" s="24"/>
      <c r="Z69" s="24"/>
    </row>
    <row r="70" ht="19.15" customHeight="1">
      <c r="A70" t="s" s="138">
        <v>5715</v>
      </c>
      <c r="B70" s="149">
        <v>3</v>
      </c>
      <c r="C70" s="149">
        <v>18</v>
      </c>
      <c r="D70" t="s" s="205">
        <v>5780</v>
      </c>
      <c r="E70" t="s" s="205">
        <v>248</v>
      </c>
      <c r="F70" s="222">
        <v>176</v>
      </c>
      <c r="G70" s="149">
        <v>181</v>
      </c>
      <c r="H70" s="173">
        <f>SUM(G70-F70)</f>
        <v>5</v>
      </c>
      <c r="I70" s="167">
        <f>H70/F70</f>
        <v>0.0284090909090909</v>
      </c>
      <c r="J70" s="167">
        <f>H70/G70</f>
        <v>0.0276243093922652</v>
      </c>
      <c r="K70" s="24"/>
      <c r="L70" s="24"/>
      <c r="M70" s="24"/>
      <c r="N70" s="24"/>
      <c r="O70" s="24"/>
      <c r="P70" s="24"/>
      <c r="Q70" s="24"/>
      <c r="R70" s="24"/>
      <c r="S70" s="24"/>
      <c r="T70" s="24"/>
      <c r="U70" s="24"/>
      <c r="V70" s="24"/>
      <c r="W70" s="24"/>
      <c r="X70" s="24"/>
      <c r="Y70" s="24"/>
      <c r="Z70" s="24"/>
    </row>
    <row r="71" ht="19.15" customHeight="1">
      <c r="A71" t="s" s="138">
        <v>5715</v>
      </c>
      <c r="B71" s="149">
        <v>3</v>
      </c>
      <c r="C71" s="149">
        <v>17</v>
      </c>
      <c r="D71" t="s" s="205">
        <v>5781</v>
      </c>
      <c r="E71" t="s" s="205">
        <v>173</v>
      </c>
      <c r="F71" s="222">
        <v>138</v>
      </c>
      <c r="G71" s="149">
        <v>143</v>
      </c>
      <c r="H71" s="173">
        <f>SUM(G71-F71)</f>
        <v>5</v>
      </c>
      <c r="I71" s="167">
        <f>H71/F71</f>
        <v>0.036231884057971</v>
      </c>
      <c r="J71" s="167">
        <f>H71/G71</f>
        <v>0.034965034965035</v>
      </c>
      <c r="K71" s="24"/>
      <c r="L71" s="24"/>
      <c r="M71" s="24"/>
      <c r="N71" s="24"/>
      <c r="O71" s="24"/>
      <c r="P71" s="24"/>
      <c r="Q71" s="24"/>
      <c r="R71" s="24"/>
      <c r="S71" s="24"/>
      <c r="T71" s="24"/>
      <c r="U71" s="24"/>
      <c r="V71" s="24"/>
      <c r="W71" s="24"/>
      <c r="X71" s="24"/>
      <c r="Y71" s="24"/>
      <c r="Z71" s="24"/>
    </row>
    <row r="72" ht="19.15" customHeight="1">
      <c r="A72" t="s" s="138">
        <v>5715</v>
      </c>
      <c r="B72" s="149">
        <v>3</v>
      </c>
      <c r="C72" s="149">
        <v>21</v>
      </c>
      <c r="D72" t="s" s="205">
        <v>5782</v>
      </c>
      <c r="E72" t="s" s="205">
        <v>52</v>
      </c>
      <c r="F72" s="222">
        <v>135</v>
      </c>
      <c r="G72" s="149">
        <v>140</v>
      </c>
      <c r="H72" s="173">
        <f>SUM(G72-F72)</f>
        <v>5</v>
      </c>
      <c r="I72" s="167">
        <f>H72/F72</f>
        <v>0.037037037037037</v>
      </c>
      <c r="J72" s="167">
        <f>H72/G72</f>
        <v>0.0357142857142857</v>
      </c>
      <c r="K72" s="24"/>
      <c r="L72" s="24"/>
      <c r="M72" s="24"/>
      <c r="N72" s="24"/>
      <c r="O72" s="24"/>
      <c r="P72" s="24"/>
      <c r="Q72" s="24"/>
      <c r="R72" s="24"/>
      <c r="S72" s="24"/>
      <c r="T72" s="24"/>
      <c r="U72" s="24"/>
      <c r="V72" s="24"/>
      <c r="W72" s="24"/>
      <c r="X72" s="24"/>
      <c r="Y72" s="24"/>
      <c r="Z72" s="24"/>
    </row>
    <row r="73" ht="19.15" customHeight="1">
      <c r="A73" t="s" s="138">
        <v>5715</v>
      </c>
      <c r="B73" s="149">
        <v>3</v>
      </c>
      <c r="C73" s="149">
        <v>13</v>
      </c>
      <c r="D73" t="s" s="205">
        <v>5783</v>
      </c>
      <c r="E73" t="s" s="205">
        <v>40</v>
      </c>
      <c r="F73" s="222">
        <v>124</v>
      </c>
      <c r="G73" s="149">
        <v>136</v>
      </c>
      <c r="H73" s="173">
        <f>SUM(G73-F73)</f>
        <v>12</v>
      </c>
      <c r="I73" s="167">
        <f>H73/F73</f>
        <v>0.09677419354838709</v>
      </c>
      <c r="J73" s="167">
        <f>H73/G73</f>
        <v>0.08823529411764711</v>
      </c>
      <c r="K73" s="24"/>
      <c r="L73" s="24"/>
      <c r="M73" s="24"/>
      <c r="N73" s="24"/>
      <c r="O73" s="24"/>
      <c r="P73" s="24"/>
      <c r="Q73" s="24"/>
      <c r="R73" s="24"/>
      <c r="S73" s="24"/>
      <c r="T73" s="24"/>
      <c r="U73" s="24"/>
      <c r="V73" s="24"/>
      <c r="W73" s="24"/>
      <c r="X73" s="24"/>
      <c r="Y73" s="24"/>
      <c r="Z73" s="24"/>
    </row>
    <row r="74" ht="19.15" customHeight="1">
      <c r="A74" t="s" s="138">
        <v>5715</v>
      </c>
      <c r="B74" s="149">
        <v>3</v>
      </c>
      <c r="C74" s="149">
        <v>20</v>
      </c>
      <c r="D74" t="s" s="205">
        <v>5784</v>
      </c>
      <c r="E74" t="s" s="205">
        <v>147</v>
      </c>
      <c r="F74" s="222">
        <v>77</v>
      </c>
      <c r="G74" s="149">
        <v>83</v>
      </c>
      <c r="H74" s="173">
        <f>SUM(G74-F74)</f>
        <v>6</v>
      </c>
      <c r="I74" s="167">
        <f>H74/F74</f>
        <v>0.07792207792207791</v>
      </c>
      <c r="J74" s="167">
        <f>H74/G74</f>
        <v>0.07228915662650599</v>
      </c>
      <c r="K74" s="24"/>
      <c r="L74" s="24"/>
      <c r="M74" s="24"/>
      <c r="N74" s="24"/>
      <c r="O74" s="24"/>
      <c r="P74" s="24"/>
      <c r="Q74" s="24"/>
      <c r="R74" s="24"/>
      <c r="S74" s="24"/>
      <c r="T74" s="24"/>
      <c r="U74" s="24"/>
      <c r="V74" s="24"/>
      <c r="W74" s="24"/>
      <c r="X74" s="24"/>
      <c r="Y74" s="24"/>
      <c r="Z74" s="24"/>
    </row>
    <row r="75" ht="19.15" customHeight="1">
      <c r="A75" t="s" s="138">
        <v>5715</v>
      </c>
      <c r="B75" s="149">
        <v>3</v>
      </c>
      <c r="C75" s="149">
        <v>16</v>
      </c>
      <c r="D75" t="s" s="205">
        <v>5785</v>
      </c>
      <c r="E75" t="s" s="205">
        <v>66</v>
      </c>
      <c r="F75" s="222">
        <v>62</v>
      </c>
      <c r="G75" s="149">
        <v>62</v>
      </c>
      <c r="H75" s="173">
        <f>SUM(G75-F75)</f>
        <v>0</v>
      </c>
      <c r="I75" s="167">
        <f>H75/F75</f>
        <v>0</v>
      </c>
      <c r="J75" s="167">
        <f>H75/G75</f>
        <v>0</v>
      </c>
      <c r="K75" s="24"/>
      <c r="L75" s="24"/>
      <c r="M75" s="24"/>
      <c r="N75" s="24"/>
      <c r="O75" s="24"/>
      <c r="P75" s="24"/>
      <c r="Q75" s="24"/>
      <c r="R75" s="24"/>
      <c r="S75" s="24"/>
      <c r="T75" s="24"/>
      <c r="U75" s="24"/>
      <c r="V75" s="24"/>
      <c r="W75" s="24"/>
      <c r="X75" s="24"/>
      <c r="Y75" s="24"/>
      <c r="Z75" s="24"/>
    </row>
    <row r="76" ht="19.15" customHeight="1">
      <c r="A76" t="s" s="138">
        <v>5715</v>
      </c>
      <c r="B76" s="149">
        <v>3</v>
      </c>
      <c r="C76" s="149">
        <v>22</v>
      </c>
      <c r="D76" t="s" s="205">
        <v>5786</v>
      </c>
      <c r="E76" t="s" s="205">
        <v>68</v>
      </c>
      <c r="F76" s="222">
        <v>49</v>
      </c>
      <c r="G76" s="149">
        <v>53</v>
      </c>
      <c r="H76" s="173">
        <f>SUM(G76-F76)</f>
        <v>4</v>
      </c>
      <c r="I76" s="167">
        <f>H76/F76</f>
        <v>0.0816326530612245</v>
      </c>
      <c r="J76" s="167">
        <f>H76/G76</f>
        <v>0.0754716981132075</v>
      </c>
      <c r="K76" s="24"/>
      <c r="L76" s="24"/>
      <c r="M76" s="24"/>
      <c r="N76" s="24"/>
      <c r="O76" s="24"/>
      <c r="P76" s="24"/>
      <c r="Q76" s="24"/>
      <c r="R76" s="24"/>
      <c r="S76" s="24"/>
      <c r="T76" s="24"/>
      <c r="U76" s="24"/>
      <c r="V76" s="24"/>
      <c r="W76" s="24"/>
      <c r="X76" s="24"/>
      <c r="Y76" s="24"/>
      <c r="Z76" s="24"/>
    </row>
    <row r="77" ht="19.15" customHeight="1">
      <c r="A77" t="s" s="138">
        <v>5715</v>
      </c>
      <c r="B77" s="149">
        <v>3</v>
      </c>
      <c r="C77" s="149">
        <v>15</v>
      </c>
      <c r="D77" t="s" s="205">
        <v>5787</v>
      </c>
      <c r="E77" t="s" s="205">
        <v>380</v>
      </c>
      <c r="F77" s="223">
        <v>0</v>
      </c>
      <c r="G77" s="149">
        <v>0</v>
      </c>
      <c r="H77" s="206">
        <f>SUM(G77-F77)</f>
        <v>0</v>
      </c>
      <c r="I77" s="176">
        <f>H77/F77</f>
      </c>
      <c r="J77" s="176">
        <f>H77/G77</f>
      </c>
      <c r="K77" s="174"/>
      <c r="L77" s="174"/>
      <c r="M77" s="174"/>
      <c r="N77" s="174"/>
      <c r="O77" s="174"/>
      <c r="P77" s="174"/>
      <c r="Q77" s="174"/>
      <c r="R77" s="174"/>
      <c r="S77" s="174"/>
      <c r="T77" s="174"/>
      <c r="U77" s="174"/>
      <c r="V77" s="174"/>
      <c r="W77" s="174"/>
      <c r="X77" s="174"/>
      <c r="Y77" s="174"/>
      <c r="Z77" s="174"/>
    </row>
    <row r="78" ht="13.65" customHeight="1">
      <c r="A78" s="192"/>
      <c r="B78" s="183"/>
      <c r="C78" s="183"/>
      <c r="D78" s="183"/>
      <c r="E78" s="183"/>
      <c r="F78" s="194">
        <f>SUM(F55:F77)</f>
        <v>83523</v>
      </c>
      <c r="G78" s="194">
        <f>SUM(G55:G77)</f>
        <v>89577</v>
      </c>
      <c r="H78" s="194">
        <f>SUM(H55:H77)</f>
        <v>6054</v>
      </c>
      <c r="I78" s="182">
        <f>H78/F78</f>
        <v>0.0724830286268453</v>
      </c>
      <c r="J78" s="182">
        <f>H78/G78</f>
        <v>0.0675843129374728</v>
      </c>
      <c r="K78" s="183"/>
      <c r="L78" s="183"/>
      <c r="M78" s="183"/>
      <c r="N78" s="183"/>
      <c r="O78" s="183"/>
      <c r="P78" s="183"/>
      <c r="Q78" s="183"/>
      <c r="R78" s="183"/>
      <c r="S78" s="183"/>
      <c r="T78" s="183"/>
      <c r="U78" s="183"/>
      <c r="V78" s="183"/>
      <c r="W78" s="183"/>
      <c r="X78" s="183"/>
      <c r="Y78" s="183"/>
      <c r="Z78" s="184"/>
    </row>
    <row r="79" ht="13.65" customHeight="1">
      <c r="A79" s="195"/>
      <c r="B79" s="195"/>
      <c r="C79" s="195"/>
      <c r="D79" s="195"/>
      <c r="E79" s="195"/>
      <c r="F79" s="195"/>
      <c r="G79" s="195"/>
      <c r="H79" s="195"/>
      <c r="I79" s="196"/>
      <c r="J79" s="196"/>
      <c r="K79" s="195"/>
      <c r="L79" s="195"/>
      <c r="M79" s="195"/>
      <c r="N79" s="195"/>
      <c r="O79" s="195"/>
      <c r="P79" s="195"/>
      <c r="Q79" s="195"/>
      <c r="R79" s="195"/>
      <c r="S79" s="195"/>
      <c r="T79" s="195"/>
      <c r="U79" s="195"/>
      <c r="V79" s="195"/>
      <c r="W79" s="195"/>
      <c r="X79" s="195"/>
      <c r="Y79" s="195"/>
      <c r="Z79" s="195"/>
    </row>
    <row r="80" ht="13.65" customHeight="1">
      <c r="A80" s="215"/>
      <c r="B80" s="216"/>
      <c r="C80" s="216"/>
      <c r="D80" s="216"/>
      <c r="E80" s="216"/>
      <c r="F80" s="218">
        <f>SUM(F78,F53,F25)</f>
        <v>265463</v>
      </c>
      <c r="G80" s="218">
        <f>SUM(G78,G53,G25)</f>
        <v>283078</v>
      </c>
      <c r="H80" s="218">
        <f>SUM(H78,H53,H25)</f>
        <v>17615</v>
      </c>
      <c r="I80" s="235">
        <f>H80/F80</f>
        <v>0.066355763326716</v>
      </c>
      <c r="J80" s="235">
        <f>H80/G80</f>
        <v>0.0622266654420336</v>
      </c>
      <c r="K80" s="216"/>
      <c r="L80" s="216"/>
      <c r="M80" s="216"/>
      <c r="N80" s="216"/>
      <c r="O80" s="216"/>
      <c r="P80" s="216"/>
      <c r="Q80" s="216"/>
      <c r="R80" s="216"/>
      <c r="S80" s="216"/>
      <c r="T80" s="216"/>
      <c r="U80" s="216"/>
      <c r="V80" s="216"/>
      <c r="W80" s="216"/>
      <c r="X80" s="216"/>
      <c r="Y80" s="216"/>
      <c r="Z80"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35.xml><?xml version="1.0" encoding="utf-8"?>
<worksheet xmlns:r="http://schemas.openxmlformats.org/officeDocument/2006/relationships" xmlns="http://schemas.openxmlformats.org/spreadsheetml/2006/main">
  <sheetPr>
    <pageSetUpPr fitToPage="1"/>
  </sheetPr>
  <dimension ref="A1:Z150"/>
  <sheetViews>
    <sheetView workbookViewId="0" showGridLines="0" defaultGridColor="1"/>
  </sheetViews>
  <sheetFormatPr defaultColWidth="14.5" defaultRowHeight="15.75" customHeight="1" outlineLevelRow="0" outlineLevelCol="0"/>
  <cols>
    <col min="1" max="1" width="14.5" style="322" customWidth="1"/>
    <col min="2" max="2" width="8.85156" style="322" customWidth="1"/>
    <col min="3" max="3" width="9.35156" style="322" customWidth="1"/>
    <col min="4" max="4" width="29.8516" style="322" customWidth="1"/>
    <col min="5" max="5" width="22.1719" style="322" customWidth="1"/>
    <col min="6" max="26" width="14.5" style="322" customWidth="1"/>
    <col min="27" max="256" width="14.5" style="322" customWidth="1"/>
  </cols>
  <sheetData>
    <row r="1" ht="19.15" customHeight="1">
      <c r="A1" t="s" s="161">
        <v>6</v>
      </c>
      <c r="B1" t="s" s="162">
        <v>7</v>
      </c>
      <c r="C1" t="s" s="163">
        <v>8</v>
      </c>
      <c r="D1" t="s" s="162">
        <v>9</v>
      </c>
      <c r="E1" t="s" s="162">
        <v>10</v>
      </c>
      <c r="F1" s="164">
        <v>0.95</v>
      </c>
      <c r="G1" s="164">
        <v>1</v>
      </c>
      <c r="H1" t="s" s="165">
        <v>11</v>
      </c>
      <c r="I1" t="s" s="134">
        <v>11322</v>
      </c>
      <c r="J1" t="s" s="135">
        <v>11323</v>
      </c>
      <c r="K1" s="24"/>
      <c r="L1" s="24"/>
      <c r="M1" s="24"/>
      <c r="N1" s="24"/>
      <c r="O1" s="24"/>
      <c r="P1" s="24"/>
      <c r="Q1" s="24"/>
      <c r="R1" s="24"/>
      <c r="S1" s="24"/>
      <c r="T1" s="24"/>
      <c r="U1" s="24"/>
      <c r="V1" s="24"/>
      <c r="W1" s="24"/>
      <c r="X1" s="24"/>
      <c r="Y1" s="24"/>
      <c r="Z1" s="24"/>
    </row>
    <row r="2" ht="19.15" customHeight="1">
      <c r="A2" t="s" s="138">
        <v>5788</v>
      </c>
      <c r="B2" s="149">
        <v>1</v>
      </c>
      <c r="C2" s="149">
        <v>5</v>
      </c>
      <c r="D2" t="s" s="205">
        <v>5794</v>
      </c>
      <c r="E2" t="s" s="205">
        <v>17</v>
      </c>
      <c r="F2" s="222">
        <v>18130</v>
      </c>
      <c r="G2" s="149">
        <v>19883</v>
      </c>
      <c r="H2" s="173">
        <f>SUM(G2-F2)</f>
        <v>1753</v>
      </c>
      <c r="I2" s="167">
        <f>H2/F2</f>
        <v>0.09669056811913949</v>
      </c>
      <c r="J2" s="167">
        <f>H2/G2</f>
        <v>0.0881657697530554</v>
      </c>
      <c r="K2" s="24"/>
      <c r="L2" s="24"/>
      <c r="M2" s="24"/>
      <c r="N2" s="24"/>
      <c r="O2" s="24"/>
      <c r="P2" s="24"/>
      <c r="Q2" s="24"/>
      <c r="R2" s="24"/>
      <c r="S2" s="24"/>
      <c r="T2" s="24"/>
      <c r="U2" s="24"/>
      <c r="V2" s="24"/>
      <c r="W2" s="24"/>
      <c r="X2" s="24"/>
      <c r="Y2" s="24"/>
      <c r="Z2" s="24"/>
    </row>
    <row r="3" ht="19.15" customHeight="1">
      <c r="A3" t="s" s="138">
        <v>5788</v>
      </c>
      <c r="B3" s="149">
        <v>1</v>
      </c>
      <c r="C3" s="149">
        <v>1</v>
      </c>
      <c r="D3" t="s" s="205">
        <v>5795</v>
      </c>
      <c r="E3" t="s" s="205">
        <v>24</v>
      </c>
      <c r="F3" s="222">
        <v>13361</v>
      </c>
      <c r="G3" s="149">
        <v>15233</v>
      </c>
      <c r="H3" s="173">
        <f>SUM(G3-F3)</f>
        <v>1872</v>
      </c>
      <c r="I3" s="167">
        <f>H3/F3</f>
        <v>0.14010927325799</v>
      </c>
      <c r="J3" s="167">
        <f>H3/G3</f>
        <v>0.12289109170879</v>
      </c>
      <c r="K3" s="24"/>
      <c r="L3" s="24"/>
      <c r="M3" s="24"/>
      <c r="N3" s="24"/>
      <c r="O3" s="24"/>
      <c r="P3" s="24"/>
      <c r="Q3" s="24"/>
      <c r="R3" s="24"/>
      <c r="S3" s="24"/>
      <c r="T3" s="24"/>
      <c r="U3" s="24"/>
      <c r="V3" s="24"/>
      <c r="W3" s="24"/>
      <c r="X3" s="24"/>
      <c r="Y3" s="24"/>
      <c r="Z3" s="24"/>
    </row>
    <row r="4" ht="19.15" customHeight="1">
      <c r="A4" t="s" s="138">
        <v>5788</v>
      </c>
      <c r="B4" s="149">
        <v>1</v>
      </c>
      <c r="C4" s="149">
        <v>7</v>
      </c>
      <c r="D4" t="s" s="205">
        <v>5796</v>
      </c>
      <c r="E4" t="s" s="205">
        <v>36</v>
      </c>
      <c r="F4" s="222">
        <v>12813</v>
      </c>
      <c r="G4" s="149">
        <v>13614</v>
      </c>
      <c r="H4" s="173">
        <f>SUM(G4-F4)</f>
        <v>801</v>
      </c>
      <c r="I4" s="167">
        <f>H4/F4</f>
        <v>0.06251463357527511</v>
      </c>
      <c r="J4" s="167">
        <f>H4/G4</f>
        <v>0.0588364918466285</v>
      </c>
      <c r="K4" s="24"/>
      <c r="L4" s="24"/>
      <c r="M4" s="24"/>
      <c r="N4" s="24"/>
      <c r="O4" s="24"/>
      <c r="P4" s="24"/>
      <c r="Q4" s="24"/>
      <c r="R4" s="24"/>
      <c r="S4" s="24"/>
      <c r="T4" s="24"/>
      <c r="U4" s="24"/>
      <c r="V4" s="24"/>
      <c r="W4" s="24"/>
      <c r="X4" s="24"/>
      <c r="Y4" s="24"/>
      <c r="Z4" s="24"/>
    </row>
    <row r="5" ht="19.15" customHeight="1">
      <c r="A5" t="s" s="138">
        <v>5788</v>
      </c>
      <c r="B5" s="149">
        <v>1</v>
      </c>
      <c r="C5" s="149">
        <v>3</v>
      </c>
      <c r="D5" t="s" s="205">
        <v>5797</v>
      </c>
      <c r="E5" t="s" s="205">
        <v>26</v>
      </c>
      <c r="F5" s="222">
        <v>12145</v>
      </c>
      <c r="G5" s="149">
        <v>13487</v>
      </c>
      <c r="H5" s="173">
        <f>SUM(G5-F5)</f>
        <v>1342</v>
      </c>
      <c r="I5" s="167">
        <f>H5/F5</f>
        <v>0.110498147385755</v>
      </c>
      <c r="J5" s="167">
        <f>H5/G5</f>
        <v>0.09950322532809371</v>
      </c>
      <c r="K5" s="24"/>
      <c r="L5" s="24"/>
      <c r="M5" s="24"/>
      <c r="N5" s="24"/>
      <c r="O5" s="24"/>
      <c r="P5" s="24"/>
      <c r="Q5" s="24"/>
      <c r="R5" s="24"/>
      <c r="S5" s="24"/>
      <c r="T5" s="24"/>
      <c r="U5" s="24"/>
      <c r="V5" s="24"/>
      <c r="W5" s="24"/>
      <c r="X5" s="24"/>
      <c r="Y5" s="24"/>
      <c r="Z5" s="24"/>
    </row>
    <row r="6" ht="19.15" customHeight="1">
      <c r="A6" t="s" s="138">
        <v>5788</v>
      </c>
      <c r="B6" s="149">
        <v>1</v>
      </c>
      <c r="C6" s="149">
        <v>17</v>
      </c>
      <c r="D6" t="s" s="205">
        <v>5798</v>
      </c>
      <c r="E6" t="s" s="205">
        <v>22</v>
      </c>
      <c r="F6" s="222">
        <v>9420</v>
      </c>
      <c r="G6" s="149">
        <v>11951</v>
      </c>
      <c r="H6" s="173">
        <f>SUM(G6-F6)</f>
        <v>2531</v>
      </c>
      <c r="I6" s="167">
        <f>H6/F6</f>
        <v>0.268683651804671</v>
      </c>
      <c r="J6" s="167">
        <f>H6/G6</f>
        <v>0.211781440883608</v>
      </c>
      <c r="K6" s="24"/>
      <c r="L6" s="24"/>
      <c r="M6" s="24"/>
      <c r="N6" s="24"/>
      <c r="O6" s="24"/>
      <c r="P6" s="24"/>
      <c r="Q6" s="24"/>
      <c r="R6" s="24"/>
      <c r="S6" s="24"/>
      <c r="T6" s="24"/>
      <c r="U6" s="24"/>
      <c r="V6" s="24"/>
      <c r="W6" s="24"/>
      <c r="X6" s="24"/>
      <c r="Y6" s="24"/>
      <c r="Z6" s="24"/>
    </row>
    <row r="7" ht="19.15" customHeight="1">
      <c r="A7" t="s" s="138">
        <v>5788</v>
      </c>
      <c r="B7" s="149">
        <v>1</v>
      </c>
      <c r="C7" s="149">
        <v>6</v>
      </c>
      <c r="D7" t="s" s="205">
        <v>5799</v>
      </c>
      <c r="E7" t="s" s="205">
        <v>30</v>
      </c>
      <c r="F7" s="222">
        <v>10378</v>
      </c>
      <c r="G7" s="149">
        <v>11095</v>
      </c>
      <c r="H7" s="173">
        <f>SUM(G7-F7)</f>
        <v>717</v>
      </c>
      <c r="I7" s="167">
        <f>H7/F7</f>
        <v>0.0690884563499711</v>
      </c>
      <c r="J7" s="167">
        <f>H7/G7</f>
        <v>0.06462370437133839</v>
      </c>
      <c r="K7" s="24"/>
      <c r="L7" s="24"/>
      <c r="M7" s="24"/>
      <c r="N7" s="24"/>
      <c r="O7" s="24"/>
      <c r="P7" s="24"/>
      <c r="Q7" s="24"/>
      <c r="R7" s="24"/>
      <c r="S7" s="24"/>
      <c r="T7" s="24"/>
      <c r="U7" s="24"/>
      <c r="V7" s="24"/>
      <c r="W7" s="24"/>
      <c r="X7" s="24"/>
      <c r="Y7" s="24"/>
      <c r="Z7" s="24"/>
    </row>
    <row r="8" ht="19.15" customHeight="1">
      <c r="A8" t="s" s="138">
        <v>5788</v>
      </c>
      <c r="B8" s="149">
        <v>1</v>
      </c>
      <c r="C8" s="149">
        <v>9</v>
      </c>
      <c r="D8" t="s" s="205">
        <v>5800</v>
      </c>
      <c r="E8" t="s" s="205">
        <v>20</v>
      </c>
      <c r="F8" s="222">
        <v>5063</v>
      </c>
      <c r="G8" s="149">
        <v>5673</v>
      </c>
      <c r="H8" s="173">
        <f>SUM(G8-F8)</f>
        <v>610</v>
      </c>
      <c r="I8" s="167">
        <f>H8/F8</f>
        <v>0.120481927710843</v>
      </c>
      <c r="J8" s="167">
        <f>H8/G8</f>
        <v>0.10752688172043</v>
      </c>
      <c r="K8" s="24"/>
      <c r="L8" s="24"/>
      <c r="M8" s="24"/>
      <c r="N8" s="24"/>
      <c r="O8" s="24"/>
      <c r="P8" s="24"/>
      <c r="Q8" s="24"/>
      <c r="R8" s="24"/>
      <c r="S8" s="24"/>
      <c r="T8" s="24"/>
      <c r="U8" s="24"/>
      <c r="V8" s="24"/>
      <c r="W8" s="24"/>
      <c r="X8" s="24"/>
      <c r="Y8" s="24"/>
      <c r="Z8" s="24"/>
    </row>
    <row r="9" ht="19.15" customHeight="1">
      <c r="A9" t="s" s="138">
        <v>5788</v>
      </c>
      <c r="B9" s="149">
        <v>1</v>
      </c>
      <c r="C9" s="149">
        <v>11</v>
      </c>
      <c r="D9" t="s" s="205">
        <v>5801</v>
      </c>
      <c r="E9" t="s" s="205">
        <v>84</v>
      </c>
      <c r="F9" s="222">
        <v>1193</v>
      </c>
      <c r="G9" s="149">
        <v>1421</v>
      </c>
      <c r="H9" s="173">
        <f>SUM(G9-F9)</f>
        <v>228</v>
      </c>
      <c r="I9" s="167">
        <f>H9/F9</f>
        <v>0.191114836546521</v>
      </c>
      <c r="J9" s="167">
        <f>H9/G9</f>
        <v>0.160450387051372</v>
      </c>
      <c r="K9" s="24"/>
      <c r="L9" s="24"/>
      <c r="M9" s="24"/>
      <c r="N9" s="24"/>
      <c r="O9" s="24"/>
      <c r="P9" s="24"/>
      <c r="Q9" s="24"/>
      <c r="R9" s="24"/>
      <c r="S9" s="24"/>
      <c r="T9" s="24"/>
      <c r="U9" s="24"/>
      <c r="V9" s="24"/>
      <c r="W9" s="24"/>
      <c r="X9" s="24"/>
      <c r="Y9" s="24"/>
      <c r="Z9" s="24"/>
    </row>
    <row r="10" ht="19.15" customHeight="1">
      <c r="A10" t="s" s="138">
        <v>5788</v>
      </c>
      <c r="B10" s="149">
        <v>1</v>
      </c>
      <c r="C10" s="149">
        <v>14</v>
      </c>
      <c r="D10" t="s" s="205">
        <v>5802</v>
      </c>
      <c r="E10" t="s" s="205">
        <v>28</v>
      </c>
      <c r="F10" s="222">
        <v>673</v>
      </c>
      <c r="G10" s="149">
        <v>857</v>
      </c>
      <c r="H10" s="173">
        <f>SUM(G10-F10)</f>
        <v>184</v>
      </c>
      <c r="I10" s="167">
        <f>H10/F10</f>
        <v>0.273402674591382</v>
      </c>
      <c r="J10" s="167">
        <f>H10/G10</f>
        <v>0.214702450408401</v>
      </c>
      <c r="K10" s="24"/>
      <c r="L10" s="24"/>
      <c r="M10" s="24"/>
      <c r="N10" s="24"/>
      <c r="O10" s="24"/>
      <c r="P10" s="24"/>
      <c r="Q10" s="24"/>
      <c r="R10" s="24"/>
      <c r="S10" s="24"/>
      <c r="T10" s="24"/>
      <c r="U10" s="24"/>
      <c r="V10" s="24"/>
      <c r="W10" s="24"/>
      <c r="X10" s="24"/>
      <c r="Y10" s="24"/>
      <c r="Z10" s="24"/>
    </row>
    <row r="11" ht="19.15" customHeight="1">
      <c r="A11" t="s" s="138">
        <v>5788</v>
      </c>
      <c r="B11" s="149">
        <v>1</v>
      </c>
      <c r="C11" s="149">
        <v>27</v>
      </c>
      <c r="D11" t="s" s="205">
        <v>5803</v>
      </c>
      <c r="E11" t="s" s="205">
        <v>34</v>
      </c>
      <c r="F11" s="222">
        <v>712</v>
      </c>
      <c r="G11" s="149">
        <v>826</v>
      </c>
      <c r="H11" s="173">
        <f>SUM(G11-F11)</f>
        <v>114</v>
      </c>
      <c r="I11" s="167">
        <f>H11/F11</f>
        <v>0.160112359550562</v>
      </c>
      <c r="J11" s="167">
        <f>H11/G11</f>
        <v>0.138014527845036</v>
      </c>
      <c r="K11" s="24"/>
      <c r="L11" s="24"/>
      <c r="M11" s="24"/>
      <c r="N11" s="24"/>
      <c r="O11" s="24"/>
      <c r="P11" s="24"/>
      <c r="Q11" s="24"/>
      <c r="R11" s="24"/>
      <c r="S11" s="24"/>
      <c r="T11" s="24"/>
      <c r="U11" s="24"/>
      <c r="V11" s="24"/>
      <c r="W11" s="24"/>
      <c r="X11" s="24"/>
      <c r="Y11" s="24"/>
      <c r="Z11" s="24"/>
    </row>
    <row r="12" ht="19.15" customHeight="1">
      <c r="A12" t="s" s="138">
        <v>5788</v>
      </c>
      <c r="B12" s="149">
        <v>1</v>
      </c>
      <c r="C12" s="149">
        <v>8</v>
      </c>
      <c r="D12" t="s" s="205">
        <v>5804</v>
      </c>
      <c r="E12" t="s" s="205">
        <v>70</v>
      </c>
      <c r="F12" s="222">
        <v>300</v>
      </c>
      <c r="G12" s="149">
        <v>333</v>
      </c>
      <c r="H12" s="173">
        <f>SUM(G12-F12)</f>
        <v>33</v>
      </c>
      <c r="I12" s="167">
        <f>H12/F12</f>
        <v>0.11</v>
      </c>
      <c r="J12" s="167">
        <f>H12/G12</f>
        <v>0.0990990990990991</v>
      </c>
      <c r="K12" s="24"/>
      <c r="L12" s="24"/>
      <c r="M12" s="24"/>
      <c r="N12" s="24"/>
      <c r="O12" s="24"/>
      <c r="P12" s="24"/>
      <c r="Q12" s="24"/>
      <c r="R12" s="24"/>
      <c r="S12" s="24"/>
      <c r="T12" s="24"/>
      <c r="U12" s="24"/>
      <c r="V12" s="24"/>
      <c r="W12" s="24"/>
      <c r="X12" s="24"/>
      <c r="Y12" s="24"/>
      <c r="Z12" s="24"/>
    </row>
    <row r="13" ht="19.15" customHeight="1">
      <c r="A13" t="s" s="138">
        <v>5788</v>
      </c>
      <c r="B13" s="149">
        <v>1</v>
      </c>
      <c r="C13" s="149">
        <v>4</v>
      </c>
      <c r="D13" t="s" s="205">
        <v>5805</v>
      </c>
      <c r="E13" t="s" s="205">
        <v>60</v>
      </c>
      <c r="F13" s="222">
        <v>279</v>
      </c>
      <c r="G13" s="149">
        <v>292</v>
      </c>
      <c r="H13" s="173">
        <f>SUM(G13-F13)</f>
        <v>13</v>
      </c>
      <c r="I13" s="167">
        <f>H13/F13</f>
        <v>0.046594982078853</v>
      </c>
      <c r="J13" s="167">
        <f>H13/G13</f>
        <v>0.0445205479452055</v>
      </c>
      <c r="K13" s="24"/>
      <c r="L13" s="24"/>
      <c r="M13" s="24"/>
      <c r="N13" s="24"/>
      <c r="O13" s="24"/>
      <c r="P13" s="24"/>
      <c r="Q13" s="24"/>
      <c r="R13" s="24"/>
      <c r="S13" s="24"/>
      <c r="T13" s="24"/>
      <c r="U13" s="24"/>
      <c r="V13" s="24"/>
      <c r="W13" s="24"/>
      <c r="X13" s="24"/>
      <c r="Y13" s="24"/>
      <c r="Z13" s="24"/>
    </row>
    <row r="14" ht="19.15" customHeight="1">
      <c r="A14" t="s" s="138">
        <v>5788</v>
      </c>
      <c r="B14" s="149">
        <v>1</v>
      </c>
      <c r="C14" s="149">
        <v>2</v>
      </c>
      <c r="D14" t="s" s="205">
        <v>5806</v>
      </c>
      <c r="E14" t="s" s="205">
        <v>101</v>
      </c>
      <c r="F14" s="222">
        <v>230</v>
      </c>
      <c r="G14" s="149">
        <v>255</v>
      </c>
      <c r="H14" s="173">
        <f>SUM(G14-F14)</f>
        <v>25</v>
      </c>
      <c r="I14" s="167">
        <f>H14/F14</f>
        <v>0.108695652173913</v>
      </c>
      <c r="J14" s="167">
        <f>H14/G14</f>
        <v>0.09803921568627449</v>
      </c>
      <c r="K14" s="24"/>
      <c r="L14" s="24"/>
      <c r="M14" s="24"/>
      <c r="N14" s="24"/>
      <c r="O14" s="24"/>
      <c r="P14" s="24"/>
      <c r="Q14" s="24"/>
      <c r="R14" s="24"/>
      <c r="S14" s="24"/>
      <c r="T14" s="24"/>
      <c r="U14" s="24"/>
      <c r="V14" s="24"/>
      <c r="W14" s="24"/>
      <c r="X14" s="24"/>
      <c r="Y14" s="24"/>
      <c r="Z14" s="24"/>
    </row>
    <row r="15" ht="19.15" customHeight="1">
      <c r="A15" t="s" s="138">
        <v>5788</v>
      </c>
      <c r="B15" s="149">
        <v>1</v>
      </c>
      <c r="C15" s="149">
        <v>25</v>
      </c>
      <c r="D15" t="s" s="205">
        <v>5807</v>
      </c>
      <c r="E15" t="s" s="205">
        <v>56</v>
      </c>
      <c r="F15" s="222">
        <v>173</v>
      </c>
      <c r="G15" s="149">
        <v>178</v>
      </c>
      <c r="H15" s="173">
        <f>SUM(G15-F15)</f>
        <v>5</v>
      </c>
      <c r="I15" s="167">
        <f>H15/F15</f>
        <v>0.0289017341040462</v>
      </c>
      <c r="J15" s="167">
        <f>H15/G15</f>
        <v>0.0280898876404494</v>
      </c>
      <c r="K15" s="24"/>
      <c r="L15" s="24"/>
      <c r="M15" s="24"/>
      <c r="N15" s="24"/>
      <c r="O15" s="24"/>
      <c r="P15" s="24"/>
      <c r="Q15" s="24"/>
      <c r="R15" s="24"/>
      <c r="S15" s="24"/>
      <c r="T15" s="24"/>
      <c r="U15" s="24"/>
      <c r="V15" s="24"/>
      <c r="W15" s="24"/>
      <c r="X15" s="24"/>
      <c r="Y15" s="24"/>
      <c r="Z15" s="24"/>
    </row>
    <row r="16" ht="19.15" customHeight="1">
      <c r="A16" t="s" s="138">
        <v>5788</v>
      </c>
      <c r="B16" s="149">
        <v>1</v>
      </c>
      <c r="C16" s="149">
        <v>23</v>
      </c>
      <c r="D16" t="s" s="205">
        <v>5808</v>
      </c>
      <c r="E16" t="s" s="205">
        <v>72</v>
      </c>
      <c r="F16" s="222">
        <v>128</v>
      </c>
      <c r="G16" s="149">
        <v>136</v>
      </c>
      <c r="H16" s="173">
        <f>SUM(G16-F16)</f>
        <v>8</v>
      </c>
      <c r="I16" s="167">
        <f>H16/F16</f>
        <v>0.0625</v>
      </c>
      <c r="J16" s="167">
        <f>H16/G16</f>
        <v>0.0588235294117647</v>
      </c>
      <c r="K16" s="24"/>
      <c r="L16" s="24"/>
      <c r="M16" s="24"/>
      <c r="N16" s="24"/>
      <c r="O16" s="24"/>
      <c r="P16" s="24"/>
      <c r="Q16" s="24"/>
      <c r="R16" s="24"/>
      <c r="S16" s="24"/>
      <c r="T16" s="24"/>
      <c r="U16" s="24"/>
      <c r="V16" s="24"/>
      <c r="W16" s="24"/>
      <c r="X16" s="24"/>
      <c r="Y16" s="24"/>
      <c r="Z16" s="24"/>
    </row>
    <row r="17" ht="19.15" customHeight="1">
      <c r="A17" t="s" s="138">
        <v>5788</v>
      </c>
      <c r="B17" s="149">
        <v>1</v>
      </c>
      <c r="C17" s="149">
        <v>28</v>
      </c>
      <c r="D17" t="s" s="205">
        <v>5809</v>
      </c>
      <c r="E17" t="s" s="205">
        <v>74</v>
      </c>
      <c r="F17" s="222">
        <v>122</v>
      </c>
      <c r="G17" s="149">
        <v>132</v>
      </c>
      <c r="H17" s="173">
        <f>SUM(G17-F17)</f>
        <v>10</v>
      </c>
      <c r="I17" s="167">
        <f>H17/F17</f>
        <v>0.08196721311475411</v>
      </c>
      <c r="J17" s="167">
        <f>H17/G17</f>
        <v>0.0757575757575758</v>
      </c>
      <c r="K17" s="24"/>
      <c r="L17" s="24"/>
      <c r="M17" s="24"/>
      <c r="N17" s="24"/>
      <c r="O17" s="24"/>
      <c r="P17" s="24"/>
      <c r="Q17" s="24"/>
      <c r="R17" s="24"/>
      <c r="S17" s="24"/>
      <c r="T17" s="24"/>
      <c r="U17" s="24"/>
      <c r="V17" s="24"/>
      <c r="W17" s="24"/>
      <c r="X17" s="24"/>
      <c r="Y17" s="24"/>
      <c r="Z17" s="24"/>
    </row>
    <row r="18" ht="19.15" customHeight="1">
      <c r="A18" t="s" s="138">
        <v>5788</v>
      </c>
      <c r="B18" s="149">
        <v>1</v>
      </c>
      <c r="C18" s="149">
        <v>26</v>
      </c>
      <c r="D18" t="s" s="205">
        <v>5810</v>
      </c>
      <c r="E18" t="s" s="205">
        <v>42</v>
      </c>
      <c r="F18" s="222">
        <v>121</v>
      </c>
      <c r="G18" s="149">
        <v>128</v>
      </c>
      <c r="H18" s="173">
        <f>SUM(G18-F18)</f>
        <v>7</v>
      </c>
      <c r="I18" s="167">
        <f>H18/F18</f>
        <v>0.0578512396694215</v>
      </c>
      <c r="J18" s="167">
        <f>H18/G18</f>
        <v>0.0546875</v>
      </c>
      <c r="K18" s="24"/>
      <c r="L18" s="24"/>
      <c r="M18" s="24"/>
      <c r="N18" s="24"/>
      <c r="O18" s="24"/>
      <c r="P18" s="24"/>
      <c r="Q18" s="24"/>
      <c r="R18" s="24"/>
      <c r="S18" s="24"/>
      <c r="T18" s="24"/>
      <c r="U18" s="24"/>
      <c r="V18" s="24"/>
      <c r="W18" s="24"/>
      <c r="X18" s="24"/>
      <c r="Y18" s="24"/>
      <c r="Z18" s="24"/>
    </row>
    <row r="19" ht="19.15" customHeight="1">
      <c r="A19" t="s" s="138">
        <v>5788</v>
      </c>
      <c r="B19" s="149">
        <v>1</v>
      </c>
      <c r="C19" s="149">
        <v>21</v>
      </c>
      <c r="D19" t="s" s="205">
        <v>5811</v>
      </c>
      <c r="E19" t="s" s="205">
        <v>52</v>
      </c>
      <c r="F19" s="222">
        <v>101</v>
      </c>
      <c r="G19" s="149">
        <v>110</v>
      </c>
      <c r="H19" s="173">
        <f>SUM(G19-F19)</f>
        <v>9</v>
      </c>
      <c r="I19" s="167">
        <f>H19/F19</f>
        <v>0.0891089108910891</v>
      </c>
      <c r="J19" s="167">
        <f>H19/G19</f>
        <v>0.0818181818181818</v>
      </c>
      <c r="K19" s="24"/>
      <c r="L19" s="24"/>
      <c r="M19" s="24"/>
      <c r="N19" s="24"/>
      <c r="O19" s="24"/>
      <c r="P19" s="24"/>
      <c r="Q19" s="24"/>
      <c r="R19" s="24"/>
      <c r="S19" s="24"/>
      <c r="T19" s="24"/>
      <c r="U19" s="24"/>
      <c r="V19" s="24"/>
      <c r="W19" s="24"/>
      <c r="X19" s="24"/>
      <c r="Y19" s="24"/>
      <c r="Z19" s="24"/>
    </row>
    <row r="20" ht="19.15" customHeight="1">
      <c r="A20" t="s" s="138">
        <v>5788</v>
      </c>
      <c r="B20" s="149">
        <v>1</v>
      </c>
      <c r="C20" s="149">
        <v>33</v>
      </c>
      <c r="D20" t="s" s="205">
        <v>5812</v>
      </c>
      <c r="E20" t="s" s="205">
        <v>76</v>
      </c>
      <c r="F20" s="222">
        <v>76</v>
      </c>
      <c r="G20" s="149">
        <v>83</v>
      </c>
      <c r="H20" s="173">
        <f>SUM(G20-F20)</f>
        <v>7</v>
      </c>
      <c r="I20" s="167">
        <f>H20/F20</f>
        <v>0.0921052631578947</v>
      </c>
      <c r="J20" s="167">
        <f>H20/G20</f>
        <v>0.0843373493975904</v>
      </c>
      <c r="K20" s="24"/>
      <c r="L20" s="24"/>
      <c r="M20" s="24"/>
      <c r="N20" s="24"/>
      <c r="O20" s="24"/>
      <c r="P20" s="24"/>
      <c r="Q20" s="24"/>
      <c r="R20" s="24"/>
      <c r="S20" s="24"/>
      <c r="T20" s="24"/>
      <c r="U20" s="24"/>
      <c r="V20" s="24"/>
      <c r="W20" s="24"/>
      <c r="X20" s="24"/>
      <c r="Y20" s="24"/>
      <c r="Z20" s="24"/>
    </row>
    <row r="21" ht="19.15" customHeight="1">
      <c r="A21" t="s" s="138">
        <v>5788</v>
      </c>
      <c r="B21" s="149">
        <v>1</v>
      </c>
      <c r="C21" s="149">
        <v>16</v>
      </c>
      <c r="D21" t="s" s="205">
        <v>5813</v>
      </c>
      <c r="E21" t="s" s="205">
        <v>38</v>
      </c>
      <c r="F21" s="222">
        <v>72</v>
      </c>
      <c r="G21" s="149">
        <v>77</v>
      </c>
      <c r="H21" s="173">
        <f>SUM(G21-F21)</f>
        <v>5</v>
      </c>
      <c r="I21" s="167">
        <f>H21/F21</f>
        <v>0.06944444444444441</v>
      </c>
      <c r="J21" s="167">
        <f>H21/G21</f>
        <v>0.0649350649350649</v>
      </c>
      <c r="K21" s="24"/>
      <c r="L21" s="24"/>
      <c r="M21" s="24"/>
      <c r="N21" s="24"/>
      <c r="O21" s="24"/>
      <c r="P21" s="24"/>
      <c r="Q21" s="24"/>
      <c r="R21" s="24"/>
      <c r="S21" s="24"/>
      <c r="T21" s="24"/>
      <c r="U21" s="24"/>
      <c r="V21" s="24"/>
      <c r="W21" s="24"/>
      <c r="X21" s="24"/>
      <c r="Y21" s="24"/>
      <c r="Z21" s="24"/>
    </row>
    <row r="22" ht="19.15" customHeight="1">
      <c r="A22" t="s" s="138">
        <v>5788</v>
      </c>
      <c r="B22" s="149">
        <v>1</v>
      </c>
      <c r="C22" s="149">
        <v>22</v>
      </c>
      <c r="D22" t="s" s="205">
        <v>5814</v>
      </c>
      <c r="E22" t="s" s="205">
        <v>40</v>
      </c>
      <c r="F22" s="222">
        <v>64</v>
      </c>
      <c r="G22" s="149">
        <v>73</v>
      </c>
      <c r="H22" s="173">
        <f>SUM(G22-F22)</f>
        <v>9</v>
      </c>
      <c r="I22" s="167">
        <f>H22/F22</f>
        <v>0.140625</v>
      </c>
      <c r="J22" s="167">
        <f>H22/G22</f>
        <v>0.123287671232877</v>
      </c>
      <c r="K22" s="24"/>
      <c r="L22" s="24"/>
      <c r="M22" s="24"/>
      <c r="N22" s="24"/>
      <c r="O22" s="24"/>
      <c r="P22" s="24"/>
      <c r="Q22" s="24"/>
      <c r="R22" s="24"/>
      <c r="S22" s="24"/>
      <c r="T22" s="24"/>
      <c r="U22" s="24"/>
      <c r="V22" s="24"/>
      <c r="W22" s="24"/>
      <c r="X22" s="24"/>
      <c r="Y22" s="24"/>
      <c r="Z22" s="24"/>
    </row>
    <row r="23" ht="19.15" customHeight="1">
      <c r="A23" t="s" s="138">
        <v>5788</v>
      </c>
      <c r="B23" s="149">
        <v>1</v>
      </c>
      <c r="C23" s="149">
        <v>30</v>
      </c>
      <c r="D23" t="s" s="205">
        <v>5815</v>
      </c>
      <c r="E23" t="s" s="205">
        <v>248</v>
      </c>
      <c r="F23" s="222">
        <v>67</v>
      </c>
      <c r="G23" s="149">
        <v>73</v>
      </c>
      <c r="H23" s="173">
        <f>SUM(G23-F23)</f>
        <v>6</v>
      </c>
      <c r="I23" s="167">
        <f>H23/F23</f>
        <v>0.0895522388059701</v>
      </c>
      <c r="J23" s="167">
        <f>H23/G23</f>
        <v>0.0821917808219178</v>
      </c>
      <c r="K23" s="24"/>
      <c r="L23" s="24"/>
      <c r="M23" s="24"/>
      <c r="N23" s="24"/>
      <c r="O23" s="24"/>
      <c r="P23" s="24"/>
      <c r="Q23" s="24"/>
      <c r="R23" s="24"/>
      <c r="S23" s="24"/>
      <c r="T23" s="24"/>
      <c r="U23" s="24"/>
      <c r="V23" s="24"/>
      <c r="W23" s="24"/>
      <c r="X23" s="24"/>
      <c r="Y23" s="24"/>
      <c r="Z23" s="24"/>
    </row>
    <row r="24" ht="19.15" customHeight="1">
      <c r="A24" t="s" s="138">
        <v>5788</v>
      </c>
      <c r="B24" s="149">
        <v>1</v>
      </c>
      <c r="C24" s="149">
        <v>31</v>
      </c>
      <c r="D24" t="s" s="205">
        <v>5816</v>
      </c>
      <c r="E24" t="s" s="205">
        <v>106</v>
      </c>
      <c r="F24" s="222">
        <v>50</v>
      </c>
      <c r="G24" s="149">
        <v>61</v>
      </c>
      <c r="H24" s="173">
        <f>SUM(G24-F24)</f>
        <v>11</v>
      </c>
      <c r="I24" s="167">
        <f>H24/F24</f>
        <v>0.22</v>
      </c>
      <c r="J24" s="167">
        <f>H24/G24</f>
        <v>0.180327868852459</v>
      </c>
      <c r="K24" s="24"/>
      <c r="L24" s="24"/>
      <c r="M24" s="24"/>
      <c r="N24" s="24"/>
      <c r="O24" s="24"/>
      <c r="P24" s="24"/>
      <c r="Q24" s="24"/>
      <c r="R24" s="24"/>
      <c r="S24" s="24"/>
      <c r="T24" s="24"/>
      <c r="U24" s="24"/>
      <c r="V24" s="24"/>
      <c r="W24" s="24"/>
      <c r="X24" s="24"/>
      <c r="Y24" s="24"/>
      <c r="Z24" s="24"/>
    </row>
    <row r="25" ht="19.15" customHeight="1">
      <c r="A25" t="s" s="138">
        <v>5788</v>
      </c>
      <c r="B25" s="149">
        <v>1</v>
      </c>
      <c r="C25" s="149">
        <v>19</v>
      </c>
      <c r="D25" t="s" s="205">
        <v>5817</v>
      </c>
      <c r="E25" t="s" s="205">
        <v>48</v>
      </c>
      <c r="F25" s="222">
        <v>49</v>
      </c>
      <c r="G25" s="149">
        <v>59</v>
      </c>
      <c r="H25" s="173">
        <f>SUM(G25-F25)</f>
        <v>10</v>
      </c>
      <c r="I25" s="167">
        <f>H25/F25</f>
        <v>0.204081632653061</v>
      </c>
      <c r="J25" s="167">
        <f>H25/G25</f>
        <v>0.169491525423729</v>
      </c>
      <c r="K25" s="24"/>
      <c r="L25" s="24"/>
      <c r="M25" s="24"/>
      <c r="N25" s="24"/>
      <c r="O25" s="24"/>
      <c r="P25" s="24"/>
      <c r="Q25" s="24"/>
      <c r="R25" s="24"/>
      <c r="S25" s="24"/>
      <c r="T25" s="24"/>
      <c r="U25" s="24"/>
      <c r="V25" s="24"/>
      <c r="W25" s="24"/>
      <c r="X25" s="24"/>
      <c r="Y25" s="24"/>
      <c r="Z25" s="24"/>
    </row>
    <row r="26" ht="19.15" customHeight="1">
      <c r="A26" t="s" s="138">
        <v>5788</v>
      </c>
      <c r="B26" s="149">
        <v>1</v>
      </c>
      <c r="C26" s="149">
        <v>29</v>
      </c>
      <c r="D26" t="s" s="205">
        <v>5818</v>
      </c>
      <c r="E26" t="s" s="205">
        <v>46</v>
      </c>
      <c r="F26" s="222">
        <v>53</v>
      </c>
      <c r="G26" s="149">
        <v>58</v>
      </c>
      <c r="H26" s="173">
        <f>SUM(G26-F26)</f>
        <v>5</v>
      </c>
      <c r="I26" s="167">
        <f>H26/F26</f>
        <v>0.0943396226415094</v>
      </c>
      <c r="J26" s="167">
        <f>H26/G26</f>
        <v>0.0862068965517241</v>
      </c>
      <c r="K26" s="24"/>
      <c r="L26" s="24"/>
      <c r="M26" s="24"/>
      <c r="N26" s="24"/>
      <c r="O26" s="24"/>
      <c r="P26" s="24"/>
      <c r="Q26" s="24"/>
      <c r="R26" s="24"/>
      <c r="S26" s="24"/>
      <c r="T26" s="24"/>
      <c r="U26" s="24"/>
      <c r="V26" s="24"/>
      <c r="W26" s="24"/>
      <c r="X26" s="24"/>
      <c r="Y26" s="24"/>
      <c r="Z26" s="24"/>
    </row>
    <row r="27" ht="19.15" customHeight="1">
      <c r="A27" t="s" s="138">
        <v>5788</v>
      </c>
      <c r="B27" s="149">
        <v>1</v>
      </c>
      <c r="C27" s="149">
        <v>10</v>
      </c>
      <c r="D27" t="s" s="205">
        <v>5819</v>
      </c>
      <c r="E27" t="s" s="205">
        <v>66</v>
      </c>
      <c r="F27" s="222">
        <v>43</v>
      </c>
      <c r="G27" s="149">
        <v>55</v>
      </c>
      <c r="H27" s="173">
        <f>SUM(G27-F27)</f>
        <v>12</v>
      </c>
      <c r="I27" s="167">
        <f>H27/F27</f>
        <v>0.27906976744186</v>
      </c>
      <c r="J27" s="167">
        <f>H27/G27</f>
        <v>0.218181818181818</v>
      </c>
      <c r="K27" s="24"/>
      <c r="L27" s="24"/>
      <c r="M27" s="24"/>
      <c r="N27" s="24"/>
      <c r="O27" s="24"/>
      <c r="P27" s="24"/>
      <c r="Q27" s="24"/>
      <c r="R27" s="24"/>
      <c r="S27" s="24"/>
      <c r="T27" s="24"/>
      <c r="U27" s="24"/>
      <c r="V27" s="24"/>
      <c r="W27" s="24"/>
      <c r="X27" s="24"/>
      <c r="Y27" s="24"/>
      <c r="Z27" s="24"/>
    </row>
    <row r="28" ht="19.15" customHeight="1">
      <c r="A28" t="s" s="138">
        <v>5788</v>
      </c>
      <c r="B28" s="149">
        <v>1</v>
      </c>
      <c r="C28" s="149">
        <v>13</v>
      </c>
      <c r="D28" t="s" s="205">
        <v>5820</v>
      </c>
      <c r="E28" t="s" s="205">
        <v>44</v>
      </c>
      <c r="F28" s="222">
        <v>44</v>
      </c>
      <c r="G28" s="149">
        <v>52</v>
      </c>
      <c r="H28" s="173">
        <f>SUM(G28-F28)</f>
        <v>8</v>
      </c>
      <c r="I28" s="167">
        <f>H28/F28</f>
        <v>0.181818181818182</v>
      </c>
      <c r="J28" s="167">
        <f>H28/G28</f>
        <v>0.153846153846154</v>
      </c>
      <c r="K28" s="24"/>
      <c r="L28" s="24"/>
      <c r="M28" s="24"/>
      <c r="N28" s="24"/>
      <c r="O28" s="24"/>
      <c r="P28" s="24"/>
      <c r="Q28" s="24"/>
      <c r="R28" s="24"/>
      <c r="S28" s="24"/>
      <c r="T28" s="24"/>
      <c r="U28" s="24"/>
      <c r="V28" s="24"/>
      <c r="W28" s="24"/>
      <c r="X28" s="24"/>
      <c r="Y28" s="24"/>
      <c r="Z28" s="24"/>
    </row>
    <row r="29" ht="19.15" customHeight="1">
      <c r="A29" t="s" s="138">
        <v>5788</v>
      </c>
      <c r="B29" s="149">
        <v>1</v>
      </c>
      <c r="C29" s="149">
        <v>32</v>
      </c>
      <c r="D29" t="s" s="205">
        <v>5821</v>
      </c>
      <c r="E29" t="s" s="205">
        <v>173</v>
      </c>
      <c r="F29" s="222">
        <v>40</v>
      </c>
      <c r="G29" s="149">
        <v>46</v>
      </c>
      <c r="H29" s="173">
        <f>SUM(G29-F29)</f>
        <v>6</v>
      </c>
      <c r="I29" s="167">
        <f>H29/F29</f>
        <v>0.15</v>
      </c>
      <c r="J29" s="167">
        <f>H29/G29</f>
        <v>0.130434782608696</v>
      </c>
      <c r="K29" s="24"/>
      <c r="L29" s="24"/>
      <c r="M29" s="24"/>
      <c r="N29" s="24"/>
      <c r="O29" s="24"/>
      <c r="P29" s="24"/>
      <c r="Q29" s="24"/>
      <c r="R29" s="24"/>
      <c r="S29" s="24"/>
      <c r="T29" s="24"/>
      <c r="U29" s="24"/>
      <c r="V29" s="24"/>
      <c r="W29" s="24"/>
      <c r="X29" s="24"/>
      <c r="Y29" s="24"/>
      <c r="Z29" s="24"/>
    </row>
    <row r="30" ht="19.15" customHeight="1">
      <c r="A30" t="s" s="138">
        <v>5788</v>
      </c>
      <c r="B30" s="149">
        <v>1</v>
      </c>
      <c r="C30" s="149">
        <v>12</v>
      </c>
      <c r="D30" t="s" s="205">
        <v>5822</v>
      </c>
      <c r="E30" t="s" s="205">
        <v>2637</v>
      </c>
      <c r="F30" s="222">
        <v>40</v>
      </c>
      <c r="G30" s="149">
        <v>43</v>
      </c>
      <c r="H30" s="173">
        <f>SUM(G30-F30)</f>
        <v>3</v>
      </c>
      <c r="I30" s="167">
        <f>H30/F30</f>
        <v>0.075</v>
      </c>
      <c r="J30" s="167">
        <f>H30/G30</f>
        <v>0.0697674418604651</v>
      </c>
      <c r="K30" s="24"/>
      <c r="L30" s="24"/>
      <c r="M30" s="24"/>
      <c r="N30" s="24"/>
      <c r="O30" s="24"/>
      <c r="P30" s="24"/>
      <c r="Q30" s="24"/>
      <c r="R30" s="24"/>
      <c r="S30" s="24"/>
      <c r="T30" s="24"/>
      <c r="U30" s="24"/>
      <c r="V30" s="24"/>
      <c r="W30" s="24"/>
      <c r="X30" s="24"/>
      <c r="Y30" s="24"/>
      <c r="Z30" s="24"/>
    </row>
    <row r="31" ht="19.15" customHeight="1">
      <c r="A31" t="s" s="138">
        <v>5788</v>
      </c>
      <c r="B31" s="149">
        <v>1</v>
      </c>
      <c r="C31" s="149">
        <v>34</v>
      </c>
      <c r="D31" t="s" s="205">
        <v>5823</v>
      </c>
      <c r="E31" t="s" s="205">
        <v>1309</v>
      </c>
      <c r="F31" s="222">
        <v>27</v>
      </c>
      <c r="G31" s="149">
        <v>29</v>
      </c>
      <c r="H31" s="173">
        <f>SUM(G31-F31)</f>
        <v>2</v>
      </c>
      <c r="I31" s="167">
        <f>H31/F31</f>
        <v>0.0740740740740741</v>
      </c>
      <c r="J31" s="167">
        <f>H31/G31</f>
        <v>0.0689655172413793</v>
      </c>
      <c r="K31" s="24"/>
      <c r="L31" s="24"/>
      <c r="M31" s="24"/>
      <c r="N31" s="24"/>
      <c r="O31" s="24"/>
      <c r="P31" s="24"/>
      <c r="Q31" s="24"/>
      <c r="R31" s="24"/>
      <c r="S31" s="24"/>
      <c r="T31" s="24"/>
      <c r="U31" s="24"/>
      <c r="V31" s="24"/>
      <c r="W31" s="24"/>
      <c r="X31" s="24"/>
      <c r="Y31" s="24"/>
      <c r="Z31" s="24"/>
    </row>
    <row r="32" ht="19.15" customHeight="1">
      <c r="A32" t="s" s="138">
        <v>5788</v>
      </c>
      <c r="B32" s="149">
        <v>1</v>
      </c>
      <c r="C32" s="149">
        <v>35</v>
      </c>
      <c r="D32" t="s" s="205">
        <v>5824</v>
      </c>
      <c r="E32" t="s" s="205">
        <v>68</v>
      </c>
      <c r="F32" s="222">
        <v>21</v>
      </c>
      <c r="G32" s="149">
        <v>26</v>
      </c>
      <c r="H32" s="173">
        <f>SUM(G32-F32)</f>
        <v>5</v>
      </c>
      <c r="I32" s="167">
        <f>H32/F32</f>
        <v>0.238095238095238</v>
      </c>
      <c r="J32" s="167">
        <f>H32/G32</f>
        <v>0.192307692307692</v>
      </c>
      <c r="K32" s="24"/>
      <c r="L32" s="24"/>
      <c r="M32" s="24"/>
      <c r="N32" s="24"/>
      <c r="O32" s="24"/>
      <c r="P32" s="24"/>
      <c r="Q32" s="24"/>
      <c r="R32" s="24"/>
      <c r="S32" s="24"/>
      <c r="T32" s="24"/>
      <c r="U32" s="24"/>
      <c r="V32" s="24"/>
      <c r="W32" s="24"/>
      <c r="X32" s="24"/>
      <c r="Y32" s="24"/>
      <c r="Z32" s="24"/>
    </row>
    <row r="33" ht="19.15" customHeight="1">
      <c r="A33" t="s" s="138">
        <v>5788</v>
      </c>
      <c r="B33" s="149">
        <v>1</v>
      </c>
      <c r="C33" s="149">
        <v>24</v>
      </c>
      <c r="D33" t="s" s="205">
        <v>5825</v>
      </c>
      <c r="E33" t="s" s="205">
        <v>54</v>
      </c>
      <c r="F33" s="222">
        <v>21</v>
      </c>
      <c r="G33" s="149">
        <v>24</v>
      </c>
      <c r="H33" s="173">
        <f>SUM(G33-F33)</f>
        <v>3</v>
      </c>
      <c r="I33" s="167">
        <f>H33/F33</f>
        <v>0.142857142857143</v>
      </c>
      <c r="J33" s="167">
        <f>H33/G33</f>
        <v>0.125</v>
      </c>
      <c r="K33" s="24"/>
      <c r="L33" s="24"/>
      <c r="M33" s="24"/>
      <c r="N33" s="24"/>
      <c r="O33" s="24"/>
      <c r="P33" s="24"/>
      <c r="Q33" s="24"/>
      <c r="R33" s="24"/>
      <c r="S33" s="24"/>
      <c r="T33" s="24"/>
      <c r="U33" s="24"/>
      <c r="V33" s="24"/>
      <c r="W33" s="24"/>
      <c r="X33" s="24"/>
      <c r="Y33" s="24"/>
      <c r="Z33" s="24"/>
    </row>
    <row r="34" ht="19.15" customHeight="1">
      <c r="A34" t="s" s="138">
        <v>5788</v>
      </c>
      <c r="B34" s="149">
        <v>1</v>
      </c>
      <c r="C34" s="149">
        <v>18</v>
      </c>
      <c r="D34" t="s" s="205">
        <v>5826</v>
      </c>
      <c r="E34" t="s" s="205">
        <v>1375</v>
      </c>
      <c r="F34" s="222">
        <v>17</v>
      </c>
      <c r="G34" s="149">
        <v>20</v>
      </c>
      <c r="H34" s="173">
        <f>SUM(G34-F34)</f>
        <v>3</v>
      </c>
      <c r="I34" s="167">
        <f>H34/F34</f>
        <v>0.176470588235294</v>
      </c>
      <c r="J34" s="167">
        <f>H34/G34</f>
        <v>0.15</v>
      </c>
      <c r="K34" s="24"/>
      <c r="L34" s="24"/>
      <c r="M34" s="24"/>
      <c r="N34" s="24"/>
      <c r="O34" s="24"/>
      <c r="P34" s="24"/>
      <c r="Q34" s="24"/>
      <c r="R34" s="24"/>
      <c r="S34" s="24"/>
      <c r="T34" s="24"/>
      <c r="U34" s="24"/>
      <c r="V34" s="24"/>
      <c r="W34" s="24"/>
      <c r="X34" s="24"/>
      <c r="Y34" s="24"/>
      <c r="Z34" s="24"/>
    </row>
    <row r="35" ht="19.15" customHeight="1">
      <c r="A35" t="s" s="138">
        <v>5788</v>
      </c>
      <c r="B35" s="149">
        <v>1</v>
      </c>
      <c r="C35" s="149">
        <v>20</v>
      </c>
      <c r="D35" t="s" s="205">
        <v>5928</v>
      </c>
      <c r="E35" t="s" s="205">
        <v>58</v>
      </c>
      <c r="F35" s="222">
        <v>12</v>
      </c>
      <c r="G35" s="149">
        <v>17</v>
      </c>
      <c r="H35" s="173">
        <f>SUM(G35-F35)</f>
        <v>5</v>
      </c>
      <c r="I35" s="167">
        <f>H35/F35</f>
        <v>0.416666666666667</v>
      </c>
      <c r="J35" s="167">
        <f>H35/G35</f>
        <v>0.294117647058824</v>
      </c>
      <c r="K35" s="24"/>
      <c r="L35" s="24"/>
      <c r="M35" s="24"/>
      <c r="N35" s="24"/>
      <c r="O35" s="24"/>
      <c r="P35" s="24"/>
      <c r="Q35" s="24"/>
      <c r="R35" s="24"/>
      <c r="S35" s="24"/>
      <c r="T35" s="24"/>
      <c r="U35" s="24"/>
      <c r="V35" s="24"/>
      <c r="W35" s="24"/>
      <c r="X35" s="24"/>
      <c r="Y35" s="24"/>
      <c r="Z35" s="24"/>
    </row>
    <row r="36" ht="19.15" customHeight="1">
      <c r="A36" t="s" s="138">
        <v>5788</v>
      </c>
      <c r="B36" s="149">
        <v>1</v>
      </c>
      <c r="C36" s="149">
        <v>15</v>
      </c>
      <c r="D36" t="s" s="205">
        <v>5827</v>
      </c>
      <c r="E36" t="s" s="205">
        <v>78</v>
      </c>
      <c r="F36" s="223">
        <v>0</v>
      </c>
      <c r="G36" s="149">
        <v>0</v>
      </c>
      <c r="H36" s="173">
        <f>SUM(G36-F36)</f>
        <v>0</v>
      </c>
      <c r="I36" s="207">
        <f>H36/F36</f>
      </c>
      <c r="J36" s="207">
        <f>H36/G36</f>
      </c>
      <c r="K36" s="24"/>
      <c r="L36" s="24"/>
      <c r="M36" s="24"/>
      <c r="N36" s="24"/>
      <c r="O36" s="24"/>
      <c r="P36" s="24"/>
      <c r="Q36" s="24"/>
      <c r="R36" s="24"/>
      <c r="S36" s="24"/>
      <c r="T36" s="24"/>
      <c r="U36" s="24"/>
      <c r="V36" s="24"/>
      <c r="W36" s="24"/>
      <c r="X36" s="24"/>
      <c r="Y36" s="24"/>
      <c r="Z36" s="24"/>
    </row>
    <row r="37" ht="19.15" customHeight="1">
      <c r="A37" t="s" s="138">
        <v>5788</v>
      </c>
      <c r="B37" s="149">
        <v>1</v>
      </c>
      <c r="C37" s="149">
        <v>36</v>
      </c>
      <c r="D37" t="s" s="205">
        <v>5828</v>
      </c>
      <c r="E37" t="s" s="205">
        <v>375</v>
      </c>
      <c r="F37" s="223">
        <v>0</v>
      </c>
      <c r="G37" s="149">
        <v>0</v>
      </c>
      <c r="H37" s="206">
        <f>SUM(G37-F37)</f>
        <v>0</v>
      </c>
      <c r="I37" s="176">
        <f>H37/F37</f>
      </c>
      <c r="J37" s="176">
        <f>H37/G37</f>
      </c>
      <c r="K37" s="174"/>
      <c r="L37" s="174"/>
      <c r="M37" s="174"/>
      <c r="N37" s="174"/>
      <c r="O37" s="174"/>
      <c r="P37" s="174"/>
      <c r="Q37" s="174"/>
      <c r="R37" s="174"/>
      <c r="S37" s="174"/>
      <c r="T37" s="174"/>
      <c r="U37" s="174"/>
      <c r="V37" s="174"/>
      <c r="W37" s="174"/>
      <c r="X37" s="174"/>
      <c r="Y37" s="174"/>
      <c r="Z37" s="174"/>
    </row>
    <row r="38" ht="19.15" customHeight="1">
      <c r="A38" s="177"/>
      <c r="B38" s="178"/>
      <c r="C38" s="178"/>
      <c r="D38" s="179"/>
      <c r="E38" s="179"/>
      <c r="F38" s="210">
        <f>SUM(F2:F37)</f>
        <v>86038</v>
      </c>
      <c r="G38" s="180">
        <f>SUM(G2:G37)</f>
        <v>96400</v>
      </c>
      <c r="H38" s="181">
        <f>SUM(H2:H37)</f>
        <v>10362</v>
      </c>
      <c r="I38" s="182">
        <f>H38/F38</f>
        <v>0.12043515655873</v>
      </c>
      <c r="J38" s="182">
        <f>H38/G38</f>
        <v>0.107489626556017</v>
      </c>
      <c r="K38" s="183"/>
      <c r="L38" s="183"/>
      <c r="M38" s="183"/>
      <c r="N38" s="183"/>
      <c r="O38" s="183"/>
      <c r="P38" s="183"/>
      <c r="Q38" s="183"/>
      <c r="R38" s="183"/>
      <c r="S38" s="183"/>
      <c r="T38" s="183"/>
      <c r="U38" s="183"/>
      <c r="V38" s="183"/>
      <c r="W38" s="183"/>
      <c r="X38" s="183"/>
      <c r="Y38" s="183"/>
      <c r="Z38" s="184"/>
    </row>
    <row r="39" ht="19.15" customHeight="1">
      <c r="A39" s="230"/>
      <c r="B39" s="231"/>
      <c r="C39" s="231"/>
      <c r="D39" s="232"/>
      <c r="E39" s="232"/>
      <c r="F39" s="251"/>
      <c r="G39" s="231"/>
      <c r="H39" s="234"/>
      <c r="I39" s="188"/>
      <c r="J39" s="188"/>
      <c r="K39" s="189"/>
      <c r="L39" s="189"/>
      <c r="M39" s="189"/>
      <c r="N39" s="189"/>
      <c r="O39" s="189"/>
      <c r="P39" s="189"/>
      <c r="Q39" s="189"/>
      <c r="R39" s="189"/>
      <c r="S39" s="189"/>
      <c r="T39" s="189"/>
      <c r="U39" s="189"/>
      <c r="V39" s="189"/>
      <c r="W39" s="189"/>
      <c r="X39" s="189"/>
      <c r="Y39" s="189"/>
      <c r="Z39" s="189"/>
    </row>
    <row r="40" ht="19.15" customHeight="1">
      <c r="A40" t="s" s="138">
        <v>5788</v>
      </c>
      <c r="B40" s="149">
        <v>2</v>
      </c>
      <c r="C40" s="149">
        <v>1</v>
      </c>
      <c r="D40" t="s" s="205">
        <v>5829</v>
      </c>
      <c r="E40" t="s" s="205">
        <v>26</v>
      </c>
      <c r="F40" s="222">
        <v>16180</v>
      </c>
      <c r="G40" s="149">
        <v>17652</v>
      </c>
      <c r="H40" s="173">
        <f>SUM(G40-F40)</f>
        <v>1472</v>
      </c>
      <c r="I40" s="167">
        <f>H40/F40</f>
        <v>0.0909765142150803</v>
      </c>
      <c r="J40" s="167">
        <f>H40/G40</f>
        <v>0.08338998413777481</v>
      </c>
      <c r="K40" s="24"/>
      <c r="L40" s="24"/>
      <c r="M40" s="24"/>
      <c r="N40" s="24"/>
      <c r="O40" s="24"/>
      <c r="P40" s="24"/>
      <c r="Q40" s="24"/>
      <c r="R40" s="24"/>
      <c r="S40" s="24"/>
      <c r="T40" s="24"/>
      <c r="U40" s="24"/>
      <c r="V40" s="24"/>
      <c r="W40" s="24"/>
      <c r="X40" s="24"/>
      <c r="Y40" s="24"/>
      <c r="Z40" s="24"/>
    </row>
    <row r="41" ht="19.15" customHeight="1">
      <c r="A41" t="s" s="138">
        <v>5788</v>
      </c>
      <c r="B41" s="149">
        <v>2</v>
      </c>
      <c r="C41" s="149">
        <v>7</v>
      </c>
      <c r="D41" t="s" s="205">
        <v>5830</v>
      </c>
      <c r="E41" t="s" s="205">
        <v>24</v>
      </c>
      <c r="F41" s="222">
        <v>16146</v>
      </c>
      <c r="G41" s="149">
        <v>17218</v>
      </c>
      <c r="H41" s="173">
        <f>SUM(G41-F41)</f>
        <v>1072</v>
      </c>
      <c r="I41" s="167">
        <f>H41/F41</f>
        <v>0.0663941533506751</v>
      </c>
      <c r="J41" s="167">
        <f>H41/G41</f>
        <v>0.0622604251364851</v>
      </c>
      <c r="K41" s="24"/>
      <c r="L41" s="24"/>
      <c r="M41" s="24"/>
      <c r="N41" s="24"/>
      <c r="O41" s="24"/>
      <c r="P41" s="24"/>
      <c r="Q41" s="24"/>
      <c r="R41" s="24"/>
      <c r="S41" s="24"/>
      <c r="T41" s="24"/>
      <c r="U41" s="24"/>
      <c r="V41" s="24"/>
      <c r="W41" s="24"/>
      <c r="X41" s="24"/>
      <c r="Y41" s="24"/>
      <c r="Z41" s="24"/>
    </row>
    <row r="42" ht="19.15" customHeight="1">
      <c r="A42" t="s" s="138">
        <v>5788</v>
      </c>
      <c r="B42" s="149">
        <v>2</v>
      </c>
      <c r="C42" s="149">
        <v>19</v>
      </c>
      <c r="D42" t="s" s="205">
        <v>5831</v>
      </c>
      <c r="E42" t="s" s="205">
        <v>30</v>
      </c>
      <c r="F42" s="222">
        <v>14055</v>
      </c>
      <c r="G42" s="149">
        <v>14918</v>
      </c>
      <c r="H42" s="173">
        <f>SUM(G42-F42)</f>
        <v>863</v>
      </c>
      <c r="I42" s="167">
        <f>H42/F42</f>
        <v>0.0614016364283173</v>
      </c>
      <c r="J42" s="167">
        <f>H42/G42</f>
        <v>0.0578495776913795</v>
      </c>
      <c r="K42" s="24"/>
      <c r="L42" s="24"/>
      <c r="M42" s="24"/>
      <c r="N42" s="24"/>
      <c r="O42" s="24"/>
      <c r="P42" s="24"/>
      <c r="Q42" s="24"/>
      <c r="R42" s="24"/>
      <c r="S42" s="24"/>
      <c r="T42" s="24"/>
      <c r="U42" s="24"/>
      <c r="V42" s="24"/>
      <c r="W42" s="24"/>
      <c r="X42" s="24"/>
      <c r="Y42" s="24"/>
      <c r="Z42" s="24"/>
    </row>
    <row r="43" ht="19.15" customHeight="1">
      <c r="A43" t="s" s="138">
        <v>5788</v>
      </c>
      <c r="B43" s="149">
        <v>2</v>
      </c>
      <c r="C43" s="149">
        <v>10</v>
      </c>
      <c r="D43" t="s" s="205">
        <v>5832</v>
      </c>
      <c r="E43" t="s" s="205">
        <v>17</v>
      </c>
      <c r="F43" s="222">
        <v>12021</v>
      </c>
      <c r="G43" s="149">
        <v>12885</v>
      </c>
      <c r="H43" s="173">
        <f>SUM(G43-F43)</f>
        <v>864</v>
      </c>
      <c r="I43" s="167">
        <f>H43/F43</f>
        <v>0.0718742201147991</v>
      </c>
      <c r="J43" s="167">
        <f>H43/G43</f>
        <v>0.0670547147846333</v>
      </c>
      <c r="K43" s="24"/>
      <c r="L43" s="24"/>
      <c r="M43" s="24"/>
      <c r="N43" s="24"/>
      <c r="O43" s="24"/>
      <c r="P43" s="24"/>
      <c r="Q43" s="24"/>
      <c r="R43" s="24"/>
      <c r="S43" s="24"/>
      <c r="T43" s="24"/>
      <c r="U43" s="24"/>
      <c r="V43" s="24"/>
      <c r="W43" s="24"/>
      <c r="X43" s="24"/>
      <c r="Y43" s="24"/>
      <c r="Z43" s="24"/>
    </row>
    <row r="44" ht="19.15" customHeight="1">
      <c r="A44" t="s" s="138">
        <v>5788</v>
      </c>
      <c r="B44" s="149">
        <v>2</v>
      </c>
      <c r="C44" s="149">
        <v>4</v>
      </c>
      <c r="D44" t="s" s="205">
        <v>5833</v>
      </c>
      <c r="E44" t="s" s="205">
        <v>22</v>
      </c>
      <c r="F44" s="222">
        <v>6597</v>
      </c>
      <c r="G44" s="149">
        <v>6936</v>
      </c>
      <c r="H44" s="173">
        <f>SUM(G44-F44)</f>
        <v>339</v>
      </c>
      <c r="I44" s="167">
        <f>H44/F44</f>
        <v>0.0513869940882219</v>
      </c>
      <c r="J44" s="167">
        <f>H44/G44</f>
        <v>0.0488754325259516</v>
      </c>
      <c r="K44" s="24"/>
      <c r="L44" s="24"/>
      <c r="M44" s="24"/>
      <c r="N44" s="24"/>
      <c r="O44" s="24"/>
      <c r="P44" s="24"/>
      <c r="Q44" s="24"/>
      <c r="R44" s="24"/>
      <c r="S44" s="24"/>
      <c r="T44" s="24"/>
      <c r="U44" s="24"/>
      <c r="V44" s="24"/>
      <c r="W44" s="24"/>
      <c r="X44" s="24"/>
      <c r="Y44" s="24"/>
      <c r="Z44" s="24"/>
    </row>
    <row r="45" ht="19.15" customHeight="1">
      <c r="A45" t="s" s="138">
        <v>5788</v>
      </c>
      <c r="B45" s="149">
        <v>2</v>
      </c>
      <c r="C45" s="149">
        <v>6</v>
      </c>
      <c r="D45" t="s" s="205">
        <v>5834</v>
      </c>
      <c r="E45" t="s" s="205">
        <v>60</v>
      </c>
      <c r="F45" s="222">
        <v>4983</v>
      </c>
      <c r="G45" s="149">
        <v>5667</v>
      </c>
      <c r="H45" s="173">
        <f>SUM(G45-F45)</f>
        <v>684</v>
      </c>
      <c r="I45" s="167">
        <f>H45/F45</f>
        <v>0.137266706803131</v>
      </c>
      <c r="J45" s="167">
        <f>H45/G45</f>
        <v>0.120698782424563</v>
      </c>
      <c r="K45" s="24"/>
      <c r="L45" s="24"/>
      <c r="M45" s="24"/>
      <c r="N45" s="24"/>
      <c r="O45" s="24"/>
      <c r="P45" s="24"/>
      <c r="Q45" s="24"/>
      <c r="R45" s="24"/>
      <c r="S45" s="24"/>
      <c r="T45" s="24"/>
      <c r="U45" s="24"/>
      <c r="V45" s="24"/>
      <c r="W45" s="24"/>
      <c r="X45" s="24"/>
      <c r="Y45" s="24"/>
      <c r="Z45" s="24"/>
    </row>
    <row r="46" ht="19.15" customHeight="1">
      <c r="A46" t="s" s="138">
        <v>5788</v>
      </c>
      <c r="B46" s="149">
        <v>2</v>
      </c>
      <c r="C46" s="149">
        <v>8</v>
      </c>
      <c r="D46" t="s" s="205">
        <v>5835</v>
      </c>
      <c r="E46" t="s" s="205">
        <v>20</v>
      </c>
      <c r="F46" s="222">
        <v>3780</v>
      </c>
      <c r="G46" s="149">
        <v>3923</v>
      </c>
      <c r="H46" s="173">
        <f>SUM(G46-F46)</f>
        <v>143</v>
      </c>
      <c r="I46" s="167">
        <f>H46/F46</f>
        <v>0.0378306878306878</v>
      </c>
      <c r="J46" s="167">
        <f>H46/G46</f>
        <v>0.0364516951312771</v>
      </c>
      <c r="K46" s="24"/>
      <c r="L46" s="24"/>
      <c r="M46" s="24"/>
      <c r="N46" s="24"/>
      <c r="O46" s="24"/>
      <c r="P46" s="24"/>
      <c r="Q46" s="24"/>
      <c r="R46" s="24"/>
      <c r="S46" s="24"/>
      <c r="T46" s="24"/>
      <c r="U46" s="24"/>
      <c r="V46" s="24"/>
      <c r="W46" s="24"/>
      <c r="X46" s="24"/>
      <c r="Y46" s="24"/>
      <c r="Z46" s="24"/>
    </row>
    <row r="47" ht="19.15" customHeight="1">
      <c r="A47" t="s" s="138">
        <v>5788</v>
      </c>
      <c r="B47" s="149">
        <v>2</v>
      </c>
      <c r="C47" s="149">
        <v>5</v>
      </c>
      <c r="D47" t="s" s="205">
        <v>5836</v>
      </c>
      <c r="E47" t="s" s="205">
        <v>28</v>
      </c>
      <c r="F47" s="222">
        <v>1091</v>
      </c>
      <c r="G47" s="149">
        <v>1137</v>
      </c>
      <c r="H47" s="173">
        <f>SUM(G47-F47)</f>
        <v>46</v>
      </c>
      <c r="I47" s="167">
        <f>H47/F47</f>
        <v>0.0421631530705775</v>
      </c>
      <c r="J47" s="167">
        <f>H47/G47</f>
        <v>0.040457343887423</v>
      </c>
      <c r="K47" s="24"/>
      <c r="L47" s="24"/>
      <c r="M47" s="24"/>
      <c r="N47" s="24"/>
      <c r="O47" s="24"/>
      <c r="P47" s="24"/>
      <c r="Q47" s="24"/>
      <c r="R47" s="24"/>
      <c r="S47" s="24"/>
      <c r="T47" s="24"/>
      <c r="U47" s="24"/>
      <c r="V47" s="24"/>
      <c r="W47" s="24"/>
      <c r="X47" s="24"/>
      <c r="Y47" s="24"/>
      <c r="Z47" s="24"/>
    </row>
    <row r="48" ht="19.15" customHeight="1">
      <c r="A48" t="s" s="138">
        <v>5788</v>
      </c>
      <c r="B48" s="149">
        <v>2</v>
      </c>
      <c r="C48" s="149">
        <v>14</v>
      </c>
      <c r="D48" t="s" s="205">
        <v>5837</v>
      </c>
      <c r="E48" t="s" s="205">
        <v>36</v>
      </c>
      <c r="F48" s="222">
        <v>804</v>
      </c>
      <c r="G48" s="149">
        <v>857</v>
      </c>
      <c r="H48" s="173">
        <f>SUM(G48-F48)</f>
        <v>53</v>
      </c>
      <c r="I48" s="167">
        <f>H48/F48</f>
        <v>0.0659203980099502</v>
      </c>
      <c r="J48" s="167">
        <f>H48/G48</f>
        <v>0.0618436406067678</v>
      </c>
      <c r="K48" s="24"/>
      <c r="L48" s="24"/>
      <c r="M48" s="24"/>
      <c r="N48" s="24"/>
      <c r="O48" s="24"/>
      <c r="P48" s="24"/>
      <c r="Q48" s="24"/>
      <c r="R48" s="24"/>
      <c r="S48" s="24"/>
      <c r="T48" s="24"/>
      <c r="U48" s="24"/>
      <c r="V48" s="24"/>
      <c r="W48" s="24"/>
      <c r="X48" s="24"/>
      <c r="Y48" s="24"/>
      <c r="Z48" s="24"/>
    </row>
    <row r="49" ht="19.15" customHeight="1">
      <c r="A49" t="s" s="138">
        <v>5788</v>
      </c>
      <c r="B49" s="149">
        <v>2</v>
      </c>
      <c r="C49" s="149">
        <v>20</v>
      </c>
      <c r="D49" t="s" s="205">
        <v>5789</v>
      </c>
      <c r="E49" t="s" s="205">
        <v>52</v>
      </c>
      <c r="F49" s="222">
        <v>297</v>
      </c>
      <c r="G49" s="149">
        <v>499</v>
      </c>
      <c r="H49" s="173">
        <f>SUM(G49-F49)</f>
        <v>202</v>
      </c>
      <c r="I49" s="167">
        <f>H49/F49</f>
        <v>0.68013468013468</v>
      </c>
      <c r="J49" s="167">
        <f>H49/G49</f>
        <v>0.404809619238477</v>
      </c>
      <c r="K49" s="24"/>
      <c r="L49" s="24"/>
      <c r="M49" s="24"/>
      <c r="N49" s="24"/>
      <c r="O49" s="24"/>
      <c r="P49" s="24"/>
      <c r="Q49" s="24"/>
      <c r="R49" s="24"/>
      <c r="S49" s="24"/>
      <c r="T49" s="24"/>
      <c r="U49" s="24"/>
      <c r="V49" s="24"/>
      <c r="W49" s="24"/>
      <c r="X49" s="24"/>
      <c r="Y49" s="24"/>
      <c r="Z49" s="24"/>
    </row>
    <row r="50" ht="19.15" customHeight="1">
      <c r="A50" t="s" s="138">
        <v>5788</v>
      </c>
      <c r="B50" s="149">
        <v>2</v>
      </c>
      <c r="C50" s="149">
        <v>26</v>
      </c>
      <c r="D50" t="s" s="205">
        <v>5838</v>
      </c>
      <c r="E50" t="s" s="205">
        <v>34</v>
      </c>
      <c r="F50" s="222">
        <v>337</v>
      </c>
      <c r="G50" s="149">
        <v>344</v>
      </c>
      <c r="H50" s="173">
        <f>SUM(G50-F50)</f>
        <v>7</v>
      </c>
      <c r="I50" s="167">
        <f>H50/F50</f>
        <v>0.0207715133531157</v>
      </c>
      <c r="J50" s="167">
        <f>H50/G50</f>
        <v>0.0203488372093023</v>
      </c>
      <c r="K50" s="24"/>
      <c r="L50" s="24"/>
      <c r="M50" s="24"/>
      <c r="N50" s="24"/>
      <c r="O50" s="24"/>
      <c r="P50" s="24"/>
      <c r="Q50" s="24"/>
      <c r="R50" s="24"/>
      <c r="S50" s="24"/>
      <c r="T50" s="24"/>
      <c r="U50" s="24"/>
      <c r="V50" s="24"/>
      <c r="W50" s="24"/>
      <c r="X50" s="24"/>
      <c r="Y50" s="24"/>
      <c r="Z50" s="24"/>
    </row>
    <row r="51" ht="19.15" customHeight="1">
      <c r="A51" t="s" s="138">
        <v>5788</v>
      </c>
      <c r="B51" s="149">
        <v>2</v>
      </c>
      <c r="C51" s="149">
        <v>21</v>
      </c>
      <c r="D51" t="s" s="205">
        <v>5839</v>
      </c>
      <c r="E51" t="s" s="205">
        <v>106</v>
      </c>
      <c r="F51" s="222">
        <v>278</v>
      </c>
      <c r="G51" s="149">
        <v>305</v>
      </c>
      <c r="H51" s="173">
        <f>SUM(G51-F51)</f>
        <v>27</v>
      </c>
      <c r="I51" s="167">
        <f>H51/F51</f>
        <v>0.0971223021582734</v>
      </c>
      <c r="J51" s="167">
        <f>H51/G51</f>
        <v>0.08852459016393439</v>
      </c>
      <c r="K51" s="24"/>
      <c r="L51" s="24"/>
      <c r="M51" s="24"/>
      <c r="N51" s="24"/>
      <c r="O51" s="24"/>
      <c r="P51" s="24"/>
      <c r="Q51" s="24"/>
      <c r="R51" s="24"/>
      <c r="S51" s="24"/>
      <c r="T51" s="24"/>
      <c r="U51" s="24"/>
      <c r="V51" s="24"/>
      <c r="W51" s="24"/>
      <c r="X51" s="24"/>
      <c r="Y51" s="24"/>
      <c r="Z51" s="24"/>
    </row>
    <row r="52" ht="19.15" customHeight="1">
      <c r="A52" t="s" s="138">
        <v>5788</v>
      </c>
      <c r="B52" s="149">
        <v>2</v>
      </c>
      <c r="C52" s="149">
        <v>2</v>
      </c>
      <c r="D52" t="s" s="205">
        <v>5840</v>
      </c>
      <c r="E52" t="s" s="205">
        <v>70</v>
      </c>
      <c r="F52" s="222">
        <v>258</v>
      </c>
      <c r="G52" s="149">
        <v>272</v>
      </c>
      <c r="H52" s="173">
        <f>SUM(G52-F52)</f>
        <v>14</v>
      </c>
      <c r="I52" s="167">
        <f>H52/F52</f>
        <v>0.0542635658914729</v>
      </c>
      <c r="J52" s="167">
        <f>H52/G52</f>
        <v>0.0514705882352941</v>
      </c>
      <c r="K52" s="24"/>
      <c r="L52" s="24"/>
      <c r="M52" s="24"/>
      <c r="N52" s="24"/>
      <c r="O52" s="24"/>
      <c r="P52" s="24"/>
      <c r="Q52" s="24"/>
      <c r="R52" s="24"/>
      <c r="S52" s="24"/>
      <c r="T52" s="24"/>
      <c r="U52" s="24"/>
      <c r="V52" s="24"/>
      <c r="W52" s="24"/>
      <c r="X52" s="24"/>
      <c r="Y52" s="24"/>
      <c r="Z52" s="24"/>
    </row>
    <row r="53" ht="19.15" customHeight="1">
      <c r="A53" t="s" s="138">
        <v>5788</v>
      </c>
      <c r="B53" s="149">
        <v>2</v>
      </c>
      <c r="C53" s="149">
        <v>3</v>
      </c>
      <c r="D53" t="s" s="205">
        <v>5841</v>
      </c>
      <c r="E53" t="s" s="205">
        <v>2637</v>
      </c>
      <c r="F53" s="222">
        <v>250</v>
      </c>
      <c r="G53" s="149">
        <v>267</v>
      </c>
      <c r="H53" s="173">
        <f>SUM(G53-F53)</f>
        <v>17</v>
      </c>
      <c r="I53" s="167">
        <f>H53/F53</f>
        <v>0.068</v>
      </c>
      <c r="J53" s="167">
        <f>H53/G53</f>
        <v>0.0636704119850187</v>
      </c>
      <c r="K53" s="24"/>
      <c r="L53" s="24"/>
      <c r="M53" s="24"/>
      <c r="N53" s="24"/>
      <c r="O53" s="24"/>
      <c r="P53" s="24"/>
      <c r="Q53" s="24"/>
      <c r="R53" s="24"/>
      <c r="S53" s="24"/>
      <c r="T53" s="24"/>
      <c r="U53" s="24"/>
      <c r="V53" s="24"/>
      <c r="W53" s="24"/>
      <c r="X53" s="24"/>
      <c r="Y53" s="24"/>
      <c r="Z53" s="24"/>
    </row>
    <row r="54" ht="19.15" customHeight="1">
      <c r="A54" t="s" s="138">
        <v>5788</v>
      </c>
      <c r="B54" s="149">
        <v>2</v>
      </c>
      <c r="C54" s="149">
        <v>27</v>
      </c>
      <c r="D54" t="s" s="205">
        <v>5842</v>
      </c>
      <c r="E54" t="s" s="205">
        <v>42</v>
      </c>
      <c r="F54" s="222">
        <v>199</v>
      </c>
      <c r="G54" s="149">
        <v>214</v>
      </c>
      <c r="H54" s="173">
        <f>SUM(G54-F54)</f>
        <v>15</v>
      </c>
      <c r="I54" s="167">
        <f>H54/F54</f>
        <v>0.0753768844221106</v>
      </c>
      <c r="J54" s="167">
        <f>H54/G54</f>
        <v>0.0700934579439252</v>
      </c>
      <c r="K54" s="24"/>
      <c r="L54" s="24"/>
      <c r="M54" s="24"/>
      <c r="N54" s="24"/>
      <c r="O54" s="24"/>
      <c r="P54" s="24"/>
      <c r="Q54" s="24"/>
      <c r="R54" s="24"/>
      <c r="S54" s="24"/>
      <c r="T54" s="24"/>
      <c r="U54" s="24"/>
      <c r="V54" s="24"/>
      <c r="W54" s="24"/>
      <c r="X54" s="24"/>
      <c r="Y54" s="24"/>
      <c r="Z54" s="24"/>
    </row>
    <row r="55" ht="19.15" customHeight="1">
      <c r="A55" t="s" s="138">
        <v>5788</v>
      </c>
      <c r="B55" s="149">
        <v>2</v>
      </c>
      <c r="C55" s="149">
        <v>24</v>
      </c>
      <c r="D55" t="s" s="205">
        <v>5843</v>
      </c>
      <c r="E55" t="s" s="205">
        <v>40</v>
      </c>
      <c r="F55" s="222">
        <v>206</v>
      </c>
      <c r="G55" s="149">
        <v>210</v>
      </c>
      <c r="H55" s="173">
        <f>SUM(G55-F55)</f>
        <v>4</v>
      </c>
      <c r="I55" s="167">
        <f>H55/F55</f>
        <v>0.0194174757281553</v>
      </c>
      <c r="J55" s="167">
        <f>H55/G55</f>
        <v>0.019047619047619</v>
      </c>
      <c r="K55" s="24"/>
      <c r="L55" s="24"/>
      <c r="M55" s="24"/>
      <c r="N55" s="24"/>
      <c r="O55" s="24"/>
      <c r="P55" s="24"/>
      <c r="Q55" s="24"/>
      <c r="R55" s="24"/>
      <c r="S55" s="24"/>
      <c r="T55" s="24"/>
      <c r="U55" s="24"/>
      <c r="V55" s="24"/>
      <c r="W55" s="24"/>
      <c r="X55" s="24"/>
      <c r="Y55" s="24"/>
      <c r="Z55" s="24"/>
    </row>
    <row r="56" ht="19.15" customHeight="1">
      <c r="A56" t="s" s="138">
        <v>5788</v>
      </c>
      <c r="B56" s="149">
        <v>2</v>
      </c>
      <c r="C56" s="149">
        <v>29</v>
      </c>
      <c r="D56" t="s" s="205">
        <v>5844</v>
      </c>
      <c r="E56" t="s" s="205">
        <v>173</v>
      </c>
      <c r="F56" s="222">
        <v>193</v>
      </c>
      <c r="G56" s="149">
        <v>197</v>
      </c>
      <c r="H56" s="173">
        <f>SUM(G56-F56)</f>
        <v>4</v>
      </c>
      <c r="I56" s="167">
        <f>H56/F56</f>
        <v>0.0207253886010363</v>
      </c>
      <c r="J56" s="167">
        <f>H56/G56</f>
        <v>0.0203045685279188</v>
      </c>
      <c r="K56" s="24"/>
      <c r="L56" s="24"/>
      <c r="M56" s="24"/>
      <c r="N56" s="24"/>
      <c r="O56" s="24"/>
      <c r="P56" s="24"/>
      <c r="Q56" s="24"/>
      <c r="R56" s="24"/>
      <c r="S56" s="24"/>
      <c r="T56" s="24"/>
      <c r="U56" s="24"/>
      <c r="V56" s="24"/>
      <c r="W56" s="24"/>
      <c r="X56" s="24"/>
      <c r="Y56" s="24"/>
      <c r="Z56" s="24"/>
    </row>
    <row r="57" ht="19.15" customHeight="1">
      <c r="A57" t="s" s="138">
        <v>5788</v>
      </c>
      <c r="B57" s="149">
        <v>2</v>
      </c>
      <c r="C57" s="149">
        <v>12</v>
      </c>
      <c r="D57" t="s" s="205">
        <v>5792</v>
      </c>
      <c r="E57" t="s" s="205">
        <v>38</v>
      </c>
      <c r="F57" s="222">
        <v>99</v>
      </c>
      <c r="G57" s="149">
        <v>188</v>
      </c>
      <c r="H57" s="173">
        <f>SUM(G57-F57)</f>
        <v>89</v>
      </c>
      <c r="I57" s="167">
        <f>H57/F57</f>
        <v>0.898989898989899</v>
      </c>
      <c r="J57" s="167">
        <f>H57/G57</f>
        <v>0.473404255319149</v>
      </c>
      <c r="K57" s="24"/>
      <c r="L57" s="24"/>
      <c r="M57" s="24"/>
      <c r="N57" s="24"/>
      <c r="O57" s="24"/>
      <c r="P57" s="24"/>
      <c r="Q57" s="24"/>
      <c r="R57" s="24"/>
      <c r="S57" s="24"/>
      <c r="T57" s="24"/>
      <c r="U57" s="24"/>
      <c r="V57" s="24"/>
      <c r="W57" s="24"/>
      <c r="X57" s="24"/>
      <c r="Y57" s="24"/>
      <c r="Z57" s="24"/>
    </row>
    <row r="58" ht="19.15" customHeight="1">
      <c r="A58" t="s" s="138">
        <v>5788</v>
      </c>
      <c r="B58" s="149">
        <v>2</v>
      </c>
      <c r="C58" s="149">
        <v>11</v>
      </c>
      <c r="D58" t="s" s="205">
        <v>5790</v>
      </c>
      <c r="E58" t="s" s="205">
        <v>48</v>
      </c>
      <c r="F58" s="222">
        <v>239</v>
      </c>
      <c r="G58" s="149">
        <v>187</v>
      </c>
      <c r="H58" s="173">
        <f>SUM(G58-F58)</f>
        <v>-52</v>
      </c>
      <c r="I58" s="167">
        <f>H58/F58</f>
        <v>-0.217573221757322</v>
      </c>
      <c r="J58" s="167">
        <f>H58/G58</f>
        <v>-0.27807486631016</v>
      </c>
      <c r="K58" s="24"/>
      <c r="L58" s="24"/>
      <c r="M58" s="24"/>
      <c r="N58" s="24"/>
      <c r="O58" s="24"/>
      <c r="P58" s="24"/>
      <c r="Q58" s="24"/>
      <c r="R58" s="24"/>
      <c r="S58" s="24"/>
      <c r="T58" s="24"/>
      <c r="U58" s="24"/>
      <c r="V58" s="24"/>
      <c r="W58" s="24"/>
      <c r="X58" s="24"/>
      <c r="Y58" s="24"/>
      <c r="Z58" s="24"/>
    </row>
    <row r="59" ht="19.15" customHeight="1">
      <c r="A59" t="s" s="138">
        <v>5788</v>
      </c>
      <c r="B59" s="149">
        <v>2</v>
      </c>
      <c r="C59" s="149">
        <v>33</v>
      </c>
      <c r="D59" t="s" s="205">
        <v>5845</v>
      </c>
      <c r="E59" t="s" s="205">
        <v>68</v>
      </c>
      <c r="F59" s="222">
        <v>177</v>
      </c>
      <c r="G59" s="149">
        <v>183</v>
      </c>
      <c r="H59" s="173">
        <f>SUM(G59-F59)</f>
        <v>6</v>
      </c>
      <c r="I59" s="167">
        <f>H59/F59</f>
        <v>0.0338983050847458</v>
      </c>
      <c r="J59" s="167">
        <f>H59/G59</f>
        <v>0.0327868852459016</v>
      </c>
      <c r="K59" s="24"/>
      <c r="L59" s="24"/>
      <c r="M59" s="24"/>
      <c r="N59" s="24"/>
      <c r="O59" s="24"/>
      <c r="P59" s="24"/>
      <c r="Q59" s="24"/>
      <c r="R59" s="24"/>
      <c r="S59" s="24"/>
      <c r="T59" s="24"/>
      <c r="U59" s="24"/>
      <c r="V59" s="24"/>
      <c r="W59" s="24"/>
      <c r="X59" s="24"/>
      <c r="Y59" s="24"/>
      <c r="Z59" s="24"/>
    </row>
    <row r="60" ht="19.15" customHeight="1">
      <c r="A60" t="s" s="138">
        <v>5788</v>
      </c>
      <c r="B60" s="149">
        <v>2</v>
      </c>
      <c r="C60" s="149">
        <v>18</v>
      </c>
      <c r="D60" t="s" s="205">
        <v>5846</v>
      </c>
      <c r="E60" t="s" s="205">
        <v>56</v>
      </c>
      <c r="F60" s="222">
        <v>139</v>
      </c>
      <c r="G60" s="149">
        <v>177</v>
      </c>
      <c r="H60" s="173">
        <f>SUM(G60-F60)</f>
        <v>38</v>
      </c>
      <c r="I60" s="167">
        <f>H60/F60</f>
        <v>0.273381294964029</v>
      </c>
      <c r="J60" s="167">
        <f>H60/G60</f>
        <v>0.214689265536723</v>
      </c>
      <c r="K60" s="24"/>
      <c r="L60" s="24"/>
      <c r="M60" s="24"/>
      <c r="N60" s="24"/>
      <c r="O60" s="24"/>
      <c r="P60" s="24"/>
      <c r="Q60" s="24"/>
      <c r="R60" s="24"/>
      <c r="S60" s="24"/>
      <c r="T60" s="24"/>
      <c r="U60" s="24"/>
      <c r="V60" s="24"/>
      <c r="W60" s="24"/>
      <c r="X60" s="24"/>
      <c r="Y60" s="24"/>
      <c r="Z60" s="24"/>
    </row>
    <row r="61" ht="19.15" customHeight="1">
      <c r="A61" t="s" s="138">
        <v>5788</v>
      </c>
      <c r="B61" s="149">
        <v>2</v>
      </c>
      <c r="C61" s="149">
        <v>30</v>
      </c>
      <c r="D61" t="s" s="205">
        <v>5847</v>
      </c>
      <c r="E61" t="s" s="205">
        <v>74</v>
      </c>
      <c r="F61" s="222">
        <v>138</v>
      </c>
      <c r="G61" s="149">
        <v>150</v>
      </c>
      <c r="H61" s="173">
        <f>SUM(G61-F61)</f>
        <v>12</v>
      </c>
      <c r="I61" s="167">
        <f>H61/F61</f>
        <v>0.0869565217391304</v>
      </c>
      <c r="J61" s="167">
        <f>H61/G61</f>
        <v>0.08</v>
      </c>
      <c r="K61" s="24"/>
      <c r="L61" s="24"/>
      <c r="M61" s="24"/>
      <c r="N61" s="24"/>
      <c r="O61" s="24"/>
      <c r="P61" s="24"/>
      <c r="Q61" s="24"/>
      <c r="R61" s="24"/>
      <c r="S61" s="24"/>
      <c r="T61" s="24"/>
      <c r="U61" s="24"/>
      <c r="V61" s="24"/>
      <c r="W61" s="24"/>
      <c r="X61" s="24"/>
      <c r="Y61" s="24"/>
      <c r="Z61" s="24"/>
    </row>
    <row r="62" ht="19.15" customHeight="1">
      <c r="A62" t="s" s="138">
        <v>5788</v>
      </c>
      <c r="B62" s="149">
        <v>2</v>
      </c>
      <c r="C62" s="149">
        <v>15</v>
      </c>
      <c r="D62" t="s" s="205">
        <v>5848</v>
      </c>
      <c r="E62" t="s" s="205">
        <v>424</v>
      </c>
      <c r="F62" s="222">
        <v>97</v>
      </c>
      <c r="G62" s="149">
        <v>116</v>
      </c>
      <c r="H62" s="173">
        <f>SUM(G62-F62)</f>
        <v>19</v>
      </c>
      <c r="I62" s="167">
        <f>H62/F62</f>
        <v>0.195876288659794</v>
      </c>
      <c r="J62" s="167">
        <f>H62/G62</f>
        <v>0.163793103448276</v>
      </c>
      <c r="K62" s="24"/>
      <c r="L62" s="24"/>
      <c r="M62" s="24"/>
      <c r="N62" s="24"/>
      <c r="O62" s="24"/>
      <c r="P62" s="24"/>
      <c r="Q62" s="24"/>
      <c r="R62" s="24"/>
      <c r="S62" s="24"/>
      <c r="T62" s="24"/>
      <c r="U62" s="24"/>
      <c r="V62" s="24"/>
      <c r="W62" s="24"/>
      <c r="X62" s="24"/>
      <c r="Y62" s="24"/>
      <c r="Z62" s="24"/>
    </row>
    <row r="63" ht="19.15" customHeight="1">
      <c r="A63" t="s" s="138">
        <v>5788</v>
      </c>
      <c r="B63" s="149">
        <v>2</v>
      </c>
      <c r="C63" s="149">
        <v>22</v>
      </c>
      <c r="D63" t="s" s="205">
        <v>5849</v>
      </c>
      <c r="E63" t="s" s="205">
        <v>72</v>
      </c>
      <c r="F63" s="222">
        <v>89</v>
      </c>
      <c r="G63" s="149">
        <v>94</v>
      </c>
      <c r="H63" s="173">
        <f>SUM(G63-F63)</f>
        <v>5</v>
      </c>
      <c r="I63" s="167">
        <f>H63/F63</f>
        <v>0.0561797752808989</v>
      </c>
      <c r="J63" s="167">
        <f>H63/G63</f>
        <v>0.0531914893617021</v>
      </c>
      <c r="K63" s="24"/>
      <c r="L63" s="24"/>
      <c r="M63" s="24"/>
      <c r="N63" s="24"/>
      <c r="O63" s="24"/>
      <c r="P63" s="24"/>
      <c r="Q63" s="24"/>
      <c r="R63" s="24"/>
      <c r="S63" s="24"/>
      <c r="T63" s="24"/>
      <c r="U63" s="24"/>
      <c r="V63" s="24"/>
      <c r="W63" s="24"/>
      <c r="X63" s="24"/>
      <c r="Y63" s="24"/>
      <c r="Z63" s="24"/>
    </row>
    <row r="64" ht="19.15" customHeight="1">
      <c r="A64" t="s" s="138">
        <v>5788</v>
      </c>
      <c r="B64" s="149">
        <v>2</v>
      </c>
      <c r="C64" s="149">
        <v>13</v>
      </c>
      <c r="D64" t="s" s="205">
        <v>5850</v>
      </c>
      <c r="E64" t="s" s="205">
        <v>116</v>
      </c>
      <c r="F64" s="222">
        <v>76</v>
      </c>
      <c r="G64" s="149">
        <v>84</v>
      </c>
      <c r="H64" s="173">
        <f>SUM(G64-F64)</f>
        <v>8</v>
      </c>
      <c r="I64" s="167">
        <f>H64/F64</f>
        <v>0.105263157894737</v>
      </c>
      <c r="J64" s="167">
        <f>H64/G64</f>
        <v>0.09523809523809521</v>
      </c>
      <c r="K64" s="24"/>
      <c r="L64" s="24"/>
      <c r="M64" s="24"/>
      <c r="N64" s="24"/>
      <c r="O64" s="24"/>
      <c r="P64" s="24"/>
      <c r="Q64" s="24"/>
      <c r="R64" s="24"/>
      <c r="S64" s="24"/>
      <c r="T64" s="24"/>
      <c r="U64" s="24"/>
      <c r="V64" s="24"/>
      <c r="W64" s="24"/>
      <c r="X64" s="24"/>
      <c r="Y64" s="24"/>
      <c r="Z64" s="24"/>
    </row>
    <row r="65" ht="19.15" customHeight="1">
      <c r="A65" t="s" s="138">
        <v>5788</v>
      </c>
      <c r="B65" s="149">
        <v>2</v>
      </c>
      <c r="C65" s="149">
        <v>17</v>
      </c>
      <c r="D65" t="s" s="205">
        <v>5791</v>
      </c>
      <c r="E65" t="s" s="205">
        <v>44</v>
      </c>
      <c r="F65" s="222">
        <v>100</v>
      </c>
      <c r="G65" s="149">
        <v>81</v>
      </c>
      <c r="H65" s="173">
        <f>SUM(G65-F65)</f>
        <v>-19</v>
      </c>
      <c r="I65" s="167">
        <f>H65/F65</f>
        <v>-0.19</v>
      </c>
      <c r="J65" s="167">
        <f>H65/G65</f>
        <v>-0.234567901234568</v>
      </c>
      <c r="K65" s="24"/>
      <c r="L65" s="24"/>
      <c r="M65" s="24"/>
      <c r="N65" s="24"/>
      <c r="O65" s="24"/>
      <c r="P65" s="24"/>
      <c r="Q65" s="24"/>
      <c r="R65" s="24"/>
      <c r="S65" s="24"/>
      <c r="T65" s="24"/>
      <c r="U65" s="24"/>
      <c r="V65" s="24"/>
      <c r="W65" s="24"/>
      <c r="X65" s="24"/>
      <c r="Y65" s="24"/>
      <c r="Z65" s="24"/>
    </row>
    <row r="66" ht="19.15" customHeight="1">
      <c r="A66" t="s" s="138">
        <v>5788</v>
      </c>
      <c r="B66" s="149">
        <v>2</v>
      </c>
      <c r="C66" s="149">
        <v>16</v>
      </c>
      <c r="D66" t="s" s="205">
        <v>5851</v>
      </c>
      <c r="E66" t="s" s="205">
        <v>1375</v>
      </c>
      <c r="F66" s="222">
        <v>68</v>
      </c>
      <c r="G66" s="149">
        <v>76</v>
      </c>
      <c r="H66" s="173">
        <f>SUM(G66-F66)</f>
        <v>8</v>
      </c>
      <c r="I66" s="167">
        <f>H66/F66</f>
        <v>0.117647058823529</v>
      </c>
      <c r="J66" s="167">
        <f>H66/G66</f>
        <v>0.105263157894737</v>
      </c>
      <c r="K66" s="24"/>
      <c r="L66" s="24"/>
      <c r="M66" s="24"/>
      <c r="N66" s="24"/>
      <c r="O66" s="24"/>
      <c r="P66" s="24"/>
      <c r="Q66" s="24"/>
      <c r="R66" s="24"/>
      <c r="S66" s="24"/>
      <c r="T66" s="24"/>
      <c r="U66" s="24"/>
      <c r="V66" s="24"/>
      <c r="W66" s="24"/>
      <c r="X66" s="24"/>
      <c r="Y66" s="24"/>
      <c r="Z66" s="24"/>
    </row>
    <row r="67" ht="19.15" customHeight="1">
      <c r="A67" t="s" s="138">
        <v>5788</v>
      </c>
      <c r="B67" s="149">
        <v>2</v>
      </c>
      <c r="C67" s="149">
        <v>28</v>
      </c>
      <c r="D67" t="s" s="205">
        <v>5852</v>
      </c>
      <c r="E67" t="s" s="205">
        <v>119</v>
      </c>
      <c r="F67" s="222">
        <v>75</v>
      </c>
      <c r="G67" s="149">
        <v>75</v>
      </c>
      <c r="H67" s="173">
        <f>SUM(G67-F67)</f>
        <v>0</v>
      </c>
      <c r="I67" s="167">
        <f>H67/F67</f>
        <v>0</v>
      </c>
      <c r="J67" s="167">
        <f>H67/G67</f>
        <v>0</v>
      </c>
      <c r="K67" s="24"/>
      <c r="L67" s="24"/>
      <c r="M67" s="24"/>
      <c r="N67" s="24"/>
      <c r="O67" s="24"/>
      <c r="P67" s="24"/>
      <c r="Q67" s="24"/>
      <c r="R67" s="24"/>
      <c r="S67" s="24"/>
      <c r="T67" s="24"/>
      <c r="U67" s="24"/>
      <c r="V67" s="24"/>
      <c r="W67" s="24"/>
      <c r="X67" s="24"/>
      <c r="Y67" s="24"/>
      <c r="Z67" s="24"/>
    </row>
    <row r="68" ht="19.15" customHeight="1">
      <c r="A68" t="s" s="138">
        <v>5788</v>
      </c>
      <c r="B68" s="149">
        <v>2</v>
      </c>
      <c r="C68" s="149">
        <v>34</v>
      </c>
      <c r="D68" t="s" s="205">
        <v>5853</v>
      </c>
      <c r="E68" t="s" s="205">
        <v>375</v>
      </c>
      <c r="F68" s="222">
        <v>65</v>
      </c>
      <c r="G68" s="149">
        <v>66</v>
      </c>
      <c r="H68" s="173">
        <f>SUM(G68-F68)</f>
        <v>1</v>
      </c>
      <c r="I68" s="167">
        <f>H68/F68</f>
        <v>0.0153846153846154</v>
      </c>
      <c r="J68" s="167">
        <f>H68/G68</f>
        <v>0.0151515151515152</v>
      </c>
      <c r="K68" s="24"/>
      <c r="L68" s="24"/>
      <c r="M68" s="24"/>
      <c r="N68" s="24"/>
      <c r="O68" s="24"/>
      <c r="P68" s="24"/>
      <c r="Q68" s="24"/>
      <c r="R68" s="24"/>
      <c r="S68" s="24"/>
      <c r="T68" s="24"/>
      <c r="U68" s="24"/>
      <c r="V68" s="24"/>
      <c r="W68" s="24"/>
      <c r="X68" s="24"/>
      <c r="Y68" s="24"/>
      <c r="Z68" s="24"/>
    </row>
    <row r="69" ht="19.15" customHeight="1">
      <c r="A69" t="s" s="138">
        <v>5788</v>
      </c>
      <c r="B69" s="149">
        <v>2</v>
      </c>
      <c r="C69" s="149">
        <v>25</v>
      </c>
      <c r="D69" t="s" s="205">
        <v>5854</v>
      </c>
      <c r="E69" t="s" s="205">
        <v>66</v>
      </c>
      <c r="F69" s="222">
        <v>49</v>
      </c>
      <c r="G69" s="149">
        <v>56</v>
      </c>
      <c r="H69" s="173">
        <f>SUM(G69-F69)</f>
        <v>7</v>
      </c>
      <c r="I69" s="167">
        <f>H69/F69</f>
        <v>0.142857142857143</v>
      </c>
      <c r="J69" s="167">
        <f>H69/G69</f>
        <v>0.125</v>
      </c>
      <c r="K69" s="24"/>
      <c r="L69" s="24"/>
      <c r="M69" s="24"/>
      <c r="N69" s="24"/>
      <c r="O69" s="24"/>
      <c r="P69" s="24"/>
      <c r="Q69" s="24"/>
      <c r="R69" s="24"/>
      <c r="S69" s="24"/>
      <c r="T69" s="24"/>
      <c r="U69" s="24"/>
      <c r="V69" s="24"/>
      <c r="W69" s="24"/>
      <c r="X69" s="24"/>
      <c r="Y69" s="24"/>
      <c r="Z69" s="24"/>
    </row>
    <row r="70" ht="19.15" customHeight="1">
      <c r="A70" t="s" s="138">
        <v>5788</v>
      </c>
      <c r="B70" s="149">
        <v>2</v>
      </c>
      <c r="C70" s="149">
        <v>31</v>
      </c>
      <c r="D70" t="s" s="205">
        <v>5855</v>
      </c>
      <c r="E70" t="s" s="205">
        <v>1309</v>
      </c>
      <c r="F70" s="222">
        <v>49</v>
      </c>
      <c r="G70" s="149">
        <v>50</v>
      </c>
      <c r="H70" s="173">
        <f>SUM(G70-F70)</f>
        <v>1</v>
      </c>
      <c r="I70" s="167">
        <f>H70/F70</f>
        <v>0.0204081632653061</v>
      </c>
      <c r="J70" s="167">
        <f>H70/G70</f>
        <v>0.02</v>
      </c>
      <c r="K70" s="24"/>
      <c r="L70" s="24"/>
      <c r="M70" s="24"/>
      <c r="N70" s="24"/>
      <c r="O70" s="24"/>
      <c r="P70" s="24"/>
      <c r="Q70" s="24"/>
      <c r="R70" s="24"/>
      <c r="S70" s="24"/>
      <c r="T70" s="24"/>
      <c r="U70" s="24"/>
      <c r="V70" s="24"/>
      <c r="W70" s="24"/>
      <c r="X70" s="24"/>
      <c r="Y70" s="24"/>
      <c r="Z70" s="24"/>
    </row>
    <row r="71" ht="19.15" customHeight="1">
      <c r="A71" t="s" s="138">
        <v>5788</v>
      </c>
      <c r="B71" s="149">
        <v>2</v>
      </c>
      <c r="C71" s="149">
        <v>32</v>
      </c>
      <c r="D71" t="s" s="205">
        <v>5856</v>
      </c>
      <c r="E71" t="s" s="205">
        <v>46</v>
      </c>
      <c r="F71" s="222">
        <v>26</v>
      </c>
      <c r="G71" s="149">
        <v>30</v>
      </c>
      <c r="H71" s="173">
        <f>SUM(G71-F71)</f>
        <v>4</v>
      </c>
      <c r="I71" s="167">
        <f>H71/F71</f>
        <v>0.153846153846154</v>
      </c>
      <c r="J71" s="167">
        <f>H71/G71</f>
        <v>0.133333333333333</v>
      </c>
      <c r="K71" s="24"/>
      <c r="L71" s="24"/>
      <c r="M71" s="24"/>
      <c r="N71" s="24"/>
      <c r="O71" s="24"/>
      <c r="P71" s="24"/>
      <c r="Q71" s="24"/>
      <c r="R71" s="24"/>
      <c r="S71" s="24"/>
      <c r="T71" s="24"/>
      <c r="U71" s="24"/>
      <c r="V71" s="24"/>
      <c r="W71" s="24"/>
      <c r="X71" s="24"/>
      <c r="Y71" s="24"/>
      <c r="Z71" s="24"/>
    </row>
    <row r="72" ht="19.15" customHeight="1">
      <c r="A72" t="s" s="138">
        <v>5788</v>
      </c>
      <c r="B72" s="149">
        <v>2</v>
      </c>
      <c r="C72" s="149">
        <v>23</v>
      </c>
      <c r="D72" t="s" s="205">
        <v>5857</v>
      </c>
      <c r="E72" t="s" s="205">
        <v>54</v>
      </c>
      <c r="F72" s="222">
        <v>21</v>
      </c>
      <c r="G72" s="149">
        <v>24</v>
      </c>
      <c r="H72" s="173">
        <f>SUM(G72-F72)</f>
        <v>3</v>
      </c>
      <c r="I72" s="167">
        <f>H72/F72</f>
        <v>0.142857142857143</v>
      </c>
      <c r="J72" s="167">
        <f>H72/G72</f>
        <v>0.125</v>
      </c>
      <c r="K72" s="24"/>
      <c r="L72" s="24"/>
      <c r="M72" s="24"/>
      <c r="N72" s="24"/>
      <c r="O72" s="24"/>
      <c r="P72" s="24"/>
      <c r="Q72" s="24"/>
      <c r="R72" s="24"/>
      <c r="S72" s="24"/>
      <c r="T72" s="24"/>
      <c r="U72" s="24"/>
      <c r="V72" s="24"/>
      <c r="W72" s="24"/>
      <c r="X72" s="24"/>
      <c r="Y72" s="24"/>
      <c r="Z72" s="24"/>
    </row>
    <row r="73" ht="19.15" customHeight="1">
      <c r="A73" t="s" s="138">
        <v>5788</v>
      </c>
      <c r="B73" s="149">
        <v>2</v>
      </c>
      <c r="C73" s="149">
        <v>9</v>
      </c>
      <c r="D73" t="s" s="205">
        <v>5858</v>
      </c>
      <c r="E73" t="s" s="205">
        <v>78</v>
      </c>
      <c r="F73" s="223">
        <v>0</v>
      </c>
      <c r="G73" s="149">
        <v>0</v>
      </c>
      <c r="H73" s="206">
        <f>SUM(G73-F73)</f>
        <v>0</v>
      </c>
      <c r="I73" s="176">
        <f>H73/F73</f>
      </c>
      <c r="J73" s="176">
        <f>H73/G73</f>
      </c>
      <c r="K73" s="174"/>
      <c r="L73" s="174"/>
      <c r="M73" s="174"/>
      <c r="N73" s="174"/>
      <c r="O73" s="174"/>
      <c r="P73" s="174"/>
      <c r="Q73" s="174"/>
      <c r="R73" s="174"/>
      <c r="S73" s="174"/>
      <c r="T73" s="174"/>
      <c r="U73" s="174"/>
      <c r="V73" s="174"/>
      <c r="W73" s="174"/>
      <c r="X73" s="174"/>
      <c r="Y73" s="174"/>
      <c r="Z73" s="174"/>
    </row>
    <row r="74" ht="19.15" customHeight="1">
      <c r="A74" s="177"/>
      <c r="B74" s="178"/>
      <c r="C74" s="178"/>
      <c r="D74" s="179"/>
      <c r="E74" s="179"/>
      <c r="F74" s="181">
        <f>SUM(F40:F73)</f>
        <v>79182</v>
      </c>
      <c r="G74" s="180">
        <f>SUM(G40:G73)</f>
        <v>85138</v>
      </c>
      <c r="H74" s="181">
        <f>SUM(H40:H73)</f>
        <v>5956</v>
      </c>
      <c r="I74" s="182">
        <f>H74/F74</f>
        <v>0.0752191154555328</v>
      </c>
      <c r="J74" s="182">
        <f>H74/G74</f>
        <v>0.0699570109704245</v>
      </c>
      <c r="K74" s="183"/>
      <c r="L74" s="183"/>
      <c r="M74" s="183"/>
      <c r="N74" s="183"/>
      <c r="O74" s="183"/>
      <c r="P74" s="183"/>
      <c r="Q74" s="183"/>
      <c r="R74" s="183"/>
      <c r="S74" s="183"/>
      <c r="T74" s="183"/>
      <c r="U74" s="183"/>
      <c r="V74" s="183"/>
      <c r="W74" s="183"/>
      <c r="X74" s="183"/>
      <c r="Y74" s="183"/>
      <c r="Z74" s="184"/>
    </row>
    <row r="75" ht="19.15" customHeight="1">
      <c r="A75" s="230"/>
      <c r="B75" s="231"/>
      <c r="C75" s="231"/>
      <c r="D75" s="232"/>
      <c r="E75" s="232"/>
      <c r="F75" s="233"/>
      <c r="G75" s="231"/>
      <c r="H75" s="234"/>
      <c r="I75" s="228"/>
      <c r="J75" s="228"/>
      <c r="K75" s="189"/>
      <c r="L75" s="189"/>
      <c r="M75" s="189"/>
      <c r="N75" s="189"/>
      <c r="O75" s="189"/>
      <c r="P75" s="189"/>
      <c r="Q75" s="189"/>
      <c r="R75" s="189"/>
      <c r="S75" s="189"/>
      <c r="T75" s="189"/>
      <c r="U75" s="189"/>
      <c r="V75" s="189"/>
      <c r="W75" s="189"/>
      <c r="X75" s="189"/>
      <c r="Y75" s="189"/>
      <c r="Z75" s="189"/>
    </row>
    <row r="76" ht="19.15" customHeight="1">
      <c r="A76" t="s" s="138">
        <v>5788</v>
      </c>
      <c r="B76" s="149">
        <v>3</v>
      </c>
      <c r="C76" s="149">
        <v>3</v>
      </c>
      <c r="D76" t="s" s="205">
        <v>5859</v>
      </c>
      <c r="E76" t="s" s="205">
        <v>24</v>
      </c>
      <c r="F76" s="222">
        <v>35253</v>
      </c>
      <c r="G76" s="149">
        <v>36799</v>
      </c>
      <c r="H76" s="173">
        <f>SUM(G76-F76)</f>
        <v>1546</v>
      </c>
      <c r="I76" s="167">
        <f>H76/F76</f>
        <v>0.0438544237369869</v>
      </c>
      <c r="J76" s="167">
        <f>H76/G76</f>
        <v>0.0420120111959564</v>
      </c>
      <c r="K76" s="24"/>
      <c r="L76" s="24"/>
      <c r="M76" s="24"/>
      <c r="N76" s="24"/>
      <c r="O76" s="24"/>
      <c r="P76" s="24"/>
      <c r="Q76" s="24"/>
      <c r="R76" s="24"/>
      <c r="S76" s="24"/>
      <c r="T76" s="24"/>
      <c r="U76" s="24"/>
      <c r="V76" s="24"/>
      <c r="W76" s="24"/>
      <c r="X76" s="24"/>
      <c r="Y76" s="24"/>
      <c r="Z76" s="24"/>
    </row>
    <row r="77" ht="19.15" customHeight="1">
      <c r="A77" t="s" s="138">
        <v>5788</v>
      </c>
      <c r="B77" s="149">
        <v>3</v>
      </c>
      <c r="C77" s="149">
        <v>14</v>
      </c>
      <c r="D77" t="s" s="205">
        <v>5860</v>
      </c>
      <c r="E77" t="s" s="205">
        <v>26</v>
      </c>
      <c r="F77" s="222">
        <v>17267</v>
      </c>
      <c r="G77" s="149">
        <v>18109</v>
      </c>
      <c r="H77" s="173">
        <f>SUM(G77-F77)</f>
        <v>842</v>
      </c>
      <c r="I77" s="167">
        <f>H77/F77</f>
        <v>0.0487635373834482</v>
      </c>
      <c r="J77" s="167">
        <f>H77/G77</f>
        <v>0.0464962173504887</v>
      </c>
      <c r="K77" s="24"/>
      <c r="L77" s="24"/>
      <c r="M77" s="24"/>
      <c r="N77" s="24"/>
      <c r="O77" s="24"/>
      <c r="P77" s="24"/>
      <c r="Q77" s="24"/>
      <c r="R77" s="24"/>
      <c r="S77" s="24"/>
      <c r="T77" s="24"/>
      <c r="U77" s="24"/>
      <c r="V77" s="24"/>
      <c r="W77" s="24"/>
      <c r="X77" s="24"/>
      <c r="Y77" s="24"/>
      <c r="Z77" s="24"/>
    </row>
    <row r="78" ht="19.15" customHeight="1">
      <c r="A78" t="s" s="138">
        <v>5788</v>
      </c>
      <c r="B78" s="149">
        <v>3</v>
      </c>
      <c r="C78" s="149">
        <v>10</v>
      </c>
      <c r="D78" t="s" s="205">
        <v>5861</v>
      </c>
      <c r="E78" t="s" s="205">
        <v>20</v>
      </c>
      <c r="F78" s="222">
        <v>10930</v>
      </c>
      <c r="G78" s="149">
        <v>11740</v>
      </c>
      <c r="H78" s="173">
        <f>SUM(G78-F78)</f>
        <v>810</v>
      </c>
      <c r="I78" s="167">
        <f>H78/F78</f>
        <v>0.07410795974382429</v>
      </c>
      <c r="J78" s="167">
        <f>H78/G78</f>
        <v>0.0689948892674617</v>
      </c>
      <c r="K78" s="24"/>
      <c r="L78" s="24"/>
      <c r="M78" s="24"/>
      <c r="N78" s="24"/>
      <c r="O78" s="24"/>
      <c r="P78" s="24"/>
      <c r="Q78" s="24"/>
      <c r="R78" s="24"/>
      <c r="S78" s="24"/>
      <c r="T78" s="24"/>
      <c r="U78" s="24"/>
      <c r="V78" s="24"/>
      <c r="W78" s="24"/>
      <c r="X78" s="24"/>
      <c r="Y78" s="24"/>
      <c r="Z78" s="24"/>
    </row>
    <row r="79" ht="19.15" customHeight="1">
      <c r="A79" t="s" s="138">
        <v>5788</v>
      </c>
      <c r="B79" s="149">
        <v>3</v>
      </c>
      <c r="C79" s="149">
        <v>6</v>
      </c>
      <c r="D79" t="s" s="205">
        <v>5862</v>
      </c>
      <c r="E79" t="s" s="205">
        <v>17</v>
      </c>
      <c r="F79" s="222">
        <v>9517</v>
      </c>
      <c r="G79" s="149">
        <v>9980</v>
      </c>
      <c r="H79" s="173">
        <f>SUM(G79-F79)</f>
        <v>463</v>
      </c>
      <c r="I79" s="167">
        <f>H79/F79</f>
        <v>0.0486497845959861</v>
      </c>
      <c r="J79" s="167">
        <f>H79/G79</f>
        <v>0.0463927855711423</v>
      </c>
      <c r="K79" s="24"/>
      <c r="L79" s="24"/>
      <c r="M79" s="24"/>
      <c r="N79" s="24"/>
      <c r="O79" s="24"/>
      <c r="P79" s="24"/>
      <c r="Q79" s="24"/>
      <c r="R79" s="24"/>
      <c r="S79" s="24"/>
      <c r="T79" s="24"/>
      <c r="U79" s="24"/>
      <c r="V79" s="24"/>
      <c r="W79" s="24"/>
      <c r="X79" s="24"/>
      <c r="Y79" s="24"/>
      <c r="Z79" s="24"/>
    </row>
    <row r="80" ht="19.15" customHeight="1">
      <c r="A80" t="s" s="138">
        <v>5788</v>
      </c>
      <c r="B80" s="149">
        <v>3</v>
      </c>
      <c r="C80" s="149">
        <v>13</v>
      </c>
      <c r="D80" t="s" s="205">
        <v>5863</v>
      </c>
      <c r="E80" t="s" s="205">
        <v>22</v>
      </c>
      <c r="F80" s="222">
        <v>6480</v>
      </c>
      <c r="G80" s="149">
        <v>6742</v>
      </c>
      <c r="H80" s="173">
        <f>SUM(G80-F80)</f>
        <v>262</v>
      </c>
      <c r="I80" s="167">
        <f>H80/F80</f>
        <v>0.0404320987654321</v>
      </c>
      <c r="J80" s="167">
        <f>H80/G80</f>
        <v>0.0388608721447642</v>
      </c>
      <c r="K80" s="24"/>
      <c r="L80" s="24"/>
      <c r="M80" s="24"/>
      <c r="N80" s="24"/>
      <c r="O80" s="24"/>
      <c r="P80" s="24"/>
      <c r="Q80" s="24"/>
      <c r="R80" s="24"/>
      <c r="S80" s="24"/>
      <c r="T80" s="24"/>
      <c r="U80" s="24"/>
      <c r="V80" s="24"/>
      <c r="W80" s="24"/>
      <c r="X80" s="24"/>
      <c r="Y80" s="24"/>
      <c r="Z80" s="24"/>
    </row>
    <row r="81" ht="19.15" customHeight="1">
      <c r="A81" t="s" s="138">
        <v>5788</v>
      </c>
      <c r="B81" s="149">
        <v>3</v>
      </c>
      <c r="C81" s="149">
        <v>15</v>
      </c>
      <c r="D81" t="s" s="205">
        <v>5864</v>
      </c>
      <c r="E81" t="s" s="205">
        <v>30</v>
      </c>
      <c r="F81" s="222">
        <v>2297</v>
      </c>
      <c r="G81" s="149">
        <v>2322</v>
      </c>
      <c r="H81" s="173">
        <f>SUM(G81-F81)</f>
        <v>25</v>
      </c>
      <c r="I81" s="167">
        <f>H81/F81</f>
        <v>0.0108837614279495</v>
      </c>
      <c r="J81" s="167">
        <f>H81/G81</f>
        <v>0.0107665805340224</v>
      </c>
      <c r="K81" s="24"/>
      <c r="L81" s="24"/>
      <c r="M81" s="24"/>
      <c r="N81" s="24"/>
      <c r="O81" s="24"/>
      <c r="P81" s="24"/>
      <c r="Q81" s="24"/>
      <c r="R81" s="24"/>
      <c r="S81" s="24"/>
      <c r="T81" s="24"/>
      <c r="U81" s="24"/>
      <c r="V81" s="24"/>
      <c r="W81" s="24"/>
      <c r="X81" s="24"/>
      <c r="Y81" s="24"/>
      <c r="Z81" s="24"/>
    </row>
    <row r="82" ht="19.15" customHeight="1">
      <c r="A82" t="s" s="138">
        <v>5788</v>
      </c>
      <c r="B82" s="149">
        <v>3</v>
      </c>
      <c r="C82" s="149">
        <v>5</v>
      </c>
      <c r="D82" t="s" s="205">
        <v>5865</v>
      </c>
      <c r="E82" t="s" s="205">
        <v>84</v>
      </c>
      <c r="F82" s="222">
        <v>778</v>
      </c>
      <c r="G82" s="149">
        <v>810</v>
      </c>
      <c r="H82" s="173">
        <f>SUM(G82-F82)</f>
        <v>32</v>
      </c>
      <c r="I82" s="167">
        <f>H82/F82</f>
        <v>0.0411311053984576</v>
      </c>
      <c r="J82" s="167">
        <f>H82/G82</f>
        <v>0.0395061728395062</v>
      </c>
      <c r="K82" s="24"/>
      <c r="L82" s="24"/>
      <c r="M82" s="24"/>
      <c r="N82" s="24"/>
      <c r="O82" s="24"/>
      <c r="P82" s="24"/>
      <c r="Q82" s="24"/>
      <c r="R82" s="24"/>
      <c r="S82" s="24"/>
      <c r="T82" s="24"/>
      <c r="U82" s="24"/>
      <c r="V82" s="24"/>
      <c r="W82" s="24"/>
      <c r="X82" s="24"/>
      <c r="Y82" s="24"/>
      <c r="Z82" s="24"/>
    </row>
    <row r="83" ht="19.15" customHeight="1">
      <c r="A83" t="s" s="138">
        <v>5788</v>
      </c>
      <c r="B83" s="149">
        <v>3</v>
      </c>
      <c r="C83" s="149">
        <v>1</v>
      </c>
      <c r="D83" t="s" s="205">
        <v>5866</v>
      </c>
      <c r="E83" t="s" s="205">
        <v>28</v>
      </c>
      <c r="F83" s="222">
        <v>624</v>
      </c>
      <c r="G83" s="149">
        <v>632</v>
      </c>
      <c r="H83" s="173">
        <f>SUM(G83-F83)</f>
        <v>8</v>
      </c>
      <c r="I83" s="167">
        <f>H83/F83</f>
        <v>0.0128205128205128</v>
      </c>
      <c r="J83" s="167">
        <f>H83/G83</f>
        <v>0.0126582278481013</v>
      </c>
      <c r="K83" s="24"/>
      <c r="L83" s="24"/>
      <c r="M83" s="24"/>
      <c r="N83" s="24"/>
      <c r="O83" s="24"/>
      <c r="P83" s="24"/>
      <c r="Q83" s="24"/>
      <c r="R83" s="24"/>
      <c r="S83" s="24"/>
      <c r="T83" s="24"/>
      <c r="U83" s="24"/>
      <c r="V83" s="24"/>
      <c r="W83" s="24"/>
      <c r="X83" s="24"/>
      <c r="Y83" s="24"/>
      <c r="Z83" s="24"/>
    </row>
    <row r="84" ht="19.15" customHeight="1">
      <c r="A84" t="s" s="138">
        <v>5788</v>
      </c>
      <c r="B84" s="149">
        <v>3</v>
      </c>
      <c r="C84" s="149">
        <v>18</v>
      </c>
      <c r="D84" t="s" s="205">
        <v>5867</v>
      </c>
      <c r="E84" t="s" s="205">
        <v>36</v>
      </c>
      <c r="F84" s="222">
        <v>449</v>
      </c>
      <c r="G84" s="149">
        <v>483</v>
      </c>
      <c r="H84" s="173">
        <f>SUM(G84-F84)</f>
        <v>34</v>
      </c>
      <c r="I84" s="167">
        <f>H84/F84</f>
        <v>0.07572383073496659</v>
      </c>
      <c r="J84" s="167">
        <f>H84/G84</f>
        <v>0.0703933747412008</v>
      </c>
      <c r="K84" s="24"/>
      <c r="L84" s="24"/>
      <c r="M84" s="24"/>
      <c r="N84" s="24"/>
      <c r="O84" s="24"/>
      <c r="P84" s="24"/>
      <c r="Q84" s="24"/>
      <c r="R84" s="24"/>
      <c r="S84" s="24"/>
      <c r="T84" s="24"/>
      <c r="U84" s="24"/>
      <c r="V84" s="24"/>
      <c r="W84" s="24"/>
      <c r="X84" s="24"/>
      <c r="Y84" s="24"/>
      <c r="Z84" s="24"/>
    </row>
    <row r="85" ht="19.15" customHeight="1">
      <c r="A85" t="s" s="138">
        <v>5788</v>
      </c>
      <c r="B85" s="149">
        <v>3</v>
      </c>
      <c r="C85" s="149">
        <v>23</v>
      </c>
      <c r="D85" t="s" s="205">
        <v>5868</v>
      </c>
      <c r="E85" t="s" s="205">
        <v>106</v>
      </c>
      <c r="F85" s="222">
        <v>450</v>
      </c>
      <c r="G85" s="149">
        <v>459</v>
      </c>
      <c r="H85" s="173">
        <f>SUM(G85-F85)</f>
        <v>9</v>
      </c>
      <c r="I85" s="167">
        <f>H85/F85</f>
        <v>0.02</v>
      </c>
      <c r="J85" s="167">
        <f>H85/G85</f>
        <v>0.0196078431372549</v>
      </c>
      <c r="K85" s="24"/>
      <c r="L85" s="24"/>
      <c r="M85" s="24"/>
      <c r="N85" s="24"/>
      <c r="O85" s="24"/>
      <c r="P85" s="24"/>
      <c r="Q85" s="24"/>
      <c r="R85" s="24"/>
      <c r="S85" s="24"/>
      <c r="T85" s="24"/>
      <c r="U85" s="24"/>
      <c r="V85" s="24"/>
      <c r="W85" s="24"/>
      <c r="X85" s="24"/>
      <c r="Y85" s="24"/>
      <c r="Z85" s="24"/>
    </row>
    <row r="86" ht="19.15" customHeight="1">
      <c r="A86" t="s" s="138">
        <v>5788</v>
      </c>
      <c r="B86" s="149">
        <v>3</v>
      </c>
      <c r="C86" s="149">
        <v>11</v>
      </c>
      <c r="D86" t="s" s="205">
        <v>5869</v>
      </c>
      <c r="E86" t="s" s="205">
        <v>60</v>
      </c>
      <c r="F86" s="222">
        <v>279</v>
      </c>
      <c r="G86" s="149">
        <v>282</v>
      </c>
      <c r="H86" s="173">
        <f>SUM(G86-F86)</f>
        <v>3</v>
      </c>
      <c r="I86" s="167">
        <f>H86/F86</f>
        <v>0.010752688172043</v>
      </c>
      <c r="J86" s="167">
        <f>H86/G86</f>
        <v>0.0106382978723404</v>
      </c>
      <c r="K86" s="24"/>
      <c r="L86" s="24"/>
      <c r="M86" s="24"/>
      <c r="N86" s="24"/>
      <c r="O86" s="24"/>
      <c r="P86" s="24"/>
      <c r="Q86" s="24"/>
      <c r="R86" s="24"/>
      <c r="S86" s="24"/>
      <c r="T86" s="24"/>
      <c r="U86" s="24"/>
      <c r="V86" s="24"/>
      <c r="W86" s="24"/>
      <c r="X86" s="24"/>
      <c r="Y86" s="24"/>
      <c r="Z86" s="24"/>
    </row>
    <row r="87" ht="19.15" customHeight="1">
      <c r="A87" t="s" s="138">
        <v>5788</v>
      </c>
      <c r="B87" s="149">
        <v>3</v>
      </c>
      <c r="C87" s="149">
        <v>8</v>
      </c>
      <c r="D87" t="s" s="205">
        <v>5870</v>
      </c>
      <c r="E87" t="s" s="205">
        <v>101</v>
      </c>
      <c r="F87" s="222">
        <v>257</v>
      </c>
      <c r="G87" s="149">
        <v>269</v>
      </c>
      <c r="H87" s="173">
        <f>SUM(G87-F87)</f>
        <v>12</v>
      </c>
      <c r="I87" s="167">
        <f>H87/F87</f>
        <v>0.0466926070038911</v>
      </c>
      <c r="J87" s="167">
        <f>H87/G87</f>
        <v>0.0446096654275093</v>
      </c>
      <c r="K87" s="24"/>
      <c r="L87" s="24"/>
      <c r="M87" s="24"/>
      <c r="N87" s="24"/>
      <c r="O87" s="24"/>
      <c r="P87" s="24"/>
      <c r="Q87" s="24"/>
      <c r="R87" s="24"/>
      <c r="S87" s="24"/>
      <c r="T87" s="24"/>
      <c r="U87" s="24"/>
      <c r="V87" s="24"/>
      <c r="W87" s="24"/>
      <c r="X87" s="24"/>
      <c r="Y87" s="24"/>
      <c r="Z87" s="24"/>
    </row>
    <row r="88" ht="19.15" customHeight="1">
      <c r="A88" t="s" s="138">
        <v>5788</v>
      </c>
      <c r="B88" s="149">
        <v>3</v>
      </c>
      <c r="C88" s="149">
        <v>30</v>
      </c>
      <c r="D88" t="s" s="205">
        <v>5871</v>
      </c>
      <c r="E88" t="s" s="205">
        <v>74</v>
      </c>
      <c r="F88" s="222">
        <v>221</v>
      </c>
      <c r="G88" s="149">
        <v>232</v>
      </c>
      <c r="H88" s="173">
        <f>SUM(G88-F88)</f>
        <v>11</v>
      </c>
      <c r="I88" s="167">
        <f>H88/F88</f>
        <v>0.0497737556561086</v>
      </c>
      <c r="J88" s="167">
        <f>H88/G88</f>
        <v>0.0474137931034483</v>
      </c>
      <c r="K88" s="24"/>
      <c r="L88" s="24"/>
      <c r="M88" s="24"/>
      <c r="N88" s="24"/>
      <c r="O88" s="24"/>
      <c r="P88" s="24"/>
      <c r="Q88" s="24"/>
      <c r="R88" s="24"/>
      <c r="S88" s="24"/>
      <c r="T88" s="24"/>
      <c r="U88" s="24"/>
      <c r="V88" s="24"/>
      <c r="W88" s="24"/>
      <c r="X88" s="24"/>
      <c r="Y88" s="24"/>
      <c r="Z88" s="24"/>
    </row>
    <row r="89" ht="19.15" customHeight="1">
      <c r="A89" t="s" s="138">
        <v>5788</v>
      </c>
      <c r="B89" s="149">
        <v>3</v>
      </c>
      <c r="C89" s="149">
        <v>4</v>
      </c>
      <c r="D89" t="s" s="205">
        <v>5872</v>
      </c>
      <c r="E89" t="s" s="205">
        <v>48</v>
      </c>
      <c r="F89" s="222">
        <v>206</v>
      </c>
      <c r="G89" s="149">
        <v>211</v>
      </c>
      <c r="H89" s="173">
        <f>SUM(G89-F89)</f>
        <v>5</v>
      </c>
      <c r="I89" s="167">
        <f>H89/F89</f>
        <v>0.0242718446601942</v>
      </c>
      <c r="J89" s="167">
        <f>H89/G89</f>
        <v>0.023696682464455</v>
      </c>
      <c r="K89" s="24"/>
      <c r="L89" s="24"/>
      <c r="M89" s="24"/>
      <c r="N89" s="24"/>
      <c r="O89" s="24"/>
      <c r="P89" s="24"/>
      <c r="Q89" s="24"/>
      <c r="R89" s="24"/>
      <c r="S89" s="24"/>
      <c r="T89" s="24"/>
      <c r="U89" s="24"/>
      <c r="V89" s="24"/>
      <c r="W89" s="24"/>
      <c r="X89" s="24"/>
      <c r="Y89" s="24"/>
      <c r="Z89" s="24"/>
    </row>
    <row r="90" ht="19.15" customHeight="1">
      <c r="A90" t="s" s="138">
        <v>5788</v>
      </c>
      <c r="B90" s="149">
        <v>3</v>
      </c>
      <c r="C90" s="149">
        <v>26</v>
      </c>
      <c r="D90" t="s" s="205">
        <v>5873</v>
      </c>
      <c r="E90" t="s" s="205">
        <v>52</v>
      </c>
      <c r="F90" s="222">
        <v>164</v>
      </c>
      <c r="G90" s="149">
        <v>177</v>
      </c>
      <c r="H90" s="173">
        <f>SUM(G90-F90)</f>
        <v>13</v>
      </c>
      <c r="I90" s="167">
        <f>H90/F90</f>
        <v>0.0792682926829268</v>
      </c>
      <c r="J90" s="167">
        <f>H90/G90</f>
        <v>0.07344632768361579</v>
      </c>
      <c r="K90" s="24"/>
      <c r="L90" s="24"/>
      <c r="M90" s="24"/>
      <c r="N90" s="24"/>
      <c r="O90" s="24"/>
      <c r="P90" s="24"/>
      <c r="Q90" s="24"/>
      <c r="R90" s="24"/>
      <c r="S90" s="24"/>
      <c r="T90" s="24"/>
      <c r="U90" s="24"/>
      <c r="V90" s="24"/>
      <c r="W90" s="24"/>
      <c r="X90" s="24"/>
      <c r="Y90" s="24"/>
      <c r="Z90" s="24"/>
    </row>
    <row r="91" ht="19.15" customHeight="1">
      <c r="A91" t="s" s="138">
        <v>5788</v>
      </c>
      <c r="B91" s="149">
        <v>3</v>
      </c>
      <c r="C91" s="149">
        <v>34</v>
      </c>
      <c r="D91" t="s" s="205">
        <v>5874</v>
      </c>
      <c r="E91" t="s" s="205">
        <v>1309</v>
      </c>
      <c r="F91" s="222">
        <v>161</v>
      </c>
      <c r="G91" s="149">
        <v>168</v>
      </c>
      <c r="H91" s="173">
        <f>SUM(G91-F91)</f>
        <v>7</v>
      </c>
      <c r="I91" s="167">
        <f>H91/F91</f>
        <v>0.0434782608695652</v>
      </c>
      <c r="J91" s="167">
        <f>H91/G91</f>
        <v>0.0416666666666667</v>
      </c>
      <c r="K91" s="24"/>
      <c r="L91" s="24"/>
      <c r="M91" s="24"/>
      <c r="N91" s="24"/>
      <c r="O91" s="24"/>
      <c r="P91" s="24"/>
      <c r="Q91" s="24"/>
      <c r="R91" s="24"/>
      <c r="S91" s="24"/>
      <c r="T91" s="24"/>
      <c r="U91" s="24"/>
      <c r="V91" s="24"/>
      <c r="W91" s="24"/>
      <c r="X91" s="24"/>
      <c r="Y91" s="24"/>
      <c r="Z91" s="24"/>
    </row>
    <row r="92" ht="19.15" customHeight="1">
      <c r="A92" t="s" s="138">
        <v>5788</v>
      </c>
      <c r="B92" s="149">
        <v>3</v>
      </c>
      <c r="C92" s="149">
        <v>29</v>
      </c>
      <c r="D92" t="s" s="205">
        <v>5875</v>
      </c>
      <c r="E92" t="s" s="205">
        <v>34</v>
      </c>
      <c r="F92" s="222">
        <v>155</v>
      </c>
      <c r="G92" s="149">
        <v>160</v>
      </c>
      <c r="H92" s="173">
        <f>SUM(G92-F92)</f>
        <v>5</v>
      </c>
      <c r="I92" s="167">
        <f>H92/F92</f>
        <v>0.032258064516129</v>
      </c>
      <c r="J92" s="167">
        <f>H92/G92</f>
        <v>0.03125</v>
      </c>
      <c r="K92" s="24"/>
      <c r="L92" s="24"/>
      <c r="M92" s="24"/>
      <c r="N92" s="24"/>
      <c r="O92" s="24"/>
      <c r="P92" s="24"/>
      <c r="Q92" s="24"/>
      <c r="R92" s="24"/>
      <c r="S92" s="24"/>
      <c r="T92" s="24"/>
      <c r="U92" s="24"/>
      <c r="V92" s="24"/>
      <c r="W92" s="24"/>
      <c r="X92" s="24"/>
      <c r="Y92" s="24"/>
      <c r="Z92" s="24"/>
    </row>
    <row r="93" ht="19.15" customHeight="1">
      <c r="A93" t="s" s="138">
        <v>5788</v>
      </c>
      <c r="B93" s="149">
        <v>3</v>
      </c>
      <c r="C93" s="149">
        <v>9</v>
      </c>
      <c r="D93" t="s" s="205">
        <v>5876</v>
      </c>
      <c r="E93" t="s" s="205">
        <v>44</v>
      </c>
      <c r="F93" s="222">
        <v>131</v>
      </c>
      <c r="G93" s="149">
        <v>150</v>
      </c>
      <c r="H93" s="173">
        <f>SUM(G93-F93)</f>
        <v>19</v>
      </c>
      <c r="I93" s="167">
        <f>H93/F93</f>
        <v>0.145038167938931</v>
      </c>
      <c r="J93" s="167">
        <f>H93/G93</f>
        <v>0.126666666666667</v>
      </c>
      <c r="K93" s="24"/>
      <c r="L93" s="24"/>
      <c r="M93" s="24"/>
      <c r="N93" s="24"/>
      <c r="O93" s="24"/>
      <c r="P93" s="24"/>
      <c r="Q93" s="24"/>
      <c r="R93" s="24"/>
      <c r="S93" s="24"/>
      <c r="T93" s="24"/>
      <c r="U93" s="24"/>
      <c r="V93" s="24"/>
      <c r="W93" s="24"/>
      <c r="X93" s="24"/>
      <c r="Y93" s="24"/>
      <c r="Z93" s="24"/>
    </row>
    <row r="94" ht="19.15" customHeight="1">
      <c r="A94" t="s" s="138">
        <v>5788</v>
      </c>
      <c r="B94" s="149">
        <v>3</v>
      </c>
      <c r="C94" s="149">
        <v>16</v>
      </c>
      <c r="D94" t="s" s="205">
        <v>5877</v>
      </c>
      <c r="E94" t="s" s="205">
        <v>38</v>
      </c>
      <c r="F94" s="222">
        <v>135</v>
      </c>
      <c r="G94" s="149">
        <v>140</v>
      </c>
      <c r="H94" s="173">
        <f>SUM(G94-F94)</f>
        <v>5</v>
      </c>
      <c r="I94" s="167">
        <f>H94/F94</f>
        <v>0.037037037037037</v>
      </c>
      <c r="J94" s="167">
        <f>H94/G94</f>
        <v>0.0357142857142857</v>
      </c>
      <c r="K94" s="24"/>
      <c r="L94" s="24"/>
      <c r="M94" s="24"/>
      <c r="N94" s="24"/>
      <c r="O94" s="24"/>
      <c r="P94" s="24"/>
      <c r="Q94" s="24"/>
      <c r="R94" s="24"/>
      <c r="S94" s="24"/>
      <c r="T94" s="24"/>
      <c r="U94" s="24"/>
      <c r="V94" s="24"/>
      <c r="W94" s="24"/>
      <c r="X94" s="24"/>
      <c r="Y94" s="24"/>
      <c r="Z94" s="24"/>
    </row>
    <row r="95" ht="19.15" customHeight="1">
      <c r="A95" t="s" s="138">
        <v>5788</v>
      </c>
      <c r="B95" s="149">
        <v>3</v>
      </c>
      <c r="C95" s="149">
        <v>7</v>
      </c>
      <c r="D95" t="s" s="205">
        <v>5878</v>
      </c>
      <c r="E95" t="s" s="205">
        <v>70</v>
      </c>
      <c r="F95" s="222">
        <v>95</v>
      </c>
      <c r="G95" s="149">
        <v>97</v>
      </c>
      <c r="H95" s="173">
        <f>SUM(G95-F95)</f>
        <v>2</v>
      </c>
      <c r="I95" s="167">
        <f>H95/F95</f>
        <v>0.0210526315789474</v>
      </c>
      <c r="J95" s="167">
        <f>H95/G95</f>
        <v>0.0206185567010309</v>
      </c>
      <c r="K95" s="24"/>
      <c r="L95" s="24"/>
      <c r="M95" s="24"/>
      <c r="N95" s="24"/>
      <c r="O95" s="24"/>
      <c r="P95" s="24"/>
      <c r="Q95" s="24"/>
      <c r="R95" s="24"/>
      <c r="S95" s="24"/>
      <c r="T95" s="24"/>
      <c r="U95" s="24"/>
      <c r="V95" s="24"/>
      <c r="W95" s="24"/>
      <c r="X95" s="24"/>
      <c r="Y95" s="24"/>
      <c r="Z95" s="24"/>
    </row>
    <row r="96" ht="19.15" customHeight="1">
      <c r="A96" t="s" s="138">
        <v>5788</v>
      </c>
      <c r="B96" s="149">
        <v>3</v>
      </c>
      <c r="C96" s="149">
        <v>33</v>
      </c>
      <c r="D96" t="s" s="205">
        <v>5879</v>
      </c>
      <c r="E96" t="s" s="205">
        <v>173</v>
      </c>
      <c r="F96" s="222">
        <v>79</v>
      </c>
      <c r="G96" s="149">
        <v>83</v>
      </c>
      <c r="H96" s="173">
        <f>SUM(G96-F96)</f>
        <v>4</v>
      </c>
      <c r="I96" s="167">
        <f>H96/F96</f>
        <v>0.0506329113924051</v>
      </c>
      <c r="J96" s="167">
        <f>H96/G96</f>
        <v>0.0481927710843373</v>
      </c>
      <c r="K96" s="24"/>
      <c r="L96" s="24"/>
      <c r="M96" s="24"/>
      <c r="N96" s="24"/>
      <c r="O96" s="24"/>
      <c r="P96" s="24"/>
      <c r="Q96" s="24"/>
      <c r="R96" s="24"/>
      <c r="S96" s="24"/>
      <c r="T96" s="24"/>
      <c r="U96" s="24"/>
      <c r="V96" s="24"/>
      <c r="W96" s="24"/>
      <c r="X96" s="24"/>
      <c r="Y96" s="24"/>
      <c r="Z96" s="24"/>
    </row>
    <row r="97" ht="19.15" customHeight="1">
      <c r="A97" t="s" s="138">
        <v>5788</v>
      </c>
      <c r="B97" s="149">
        <v>3</v>
      </c>
      <c r="C97" s="149">
        <v>12</v>
      </c>
      <c r="D97" t="s" s="205">
        <v>5880</v>
      </c>
      <c r="E97" t="s" s="205">
        <v>2637</v>
      </c>
      <c r="F97" s="222">
        <v>67</v>
      </c>
      <c r="G97" s="149">
        <v>69</v>
      </c>
      <c r="H97" s="173">
        <f>SUM(G97-F97)</f>
        <v>2</v>
      </c>
      <c r="I97" s="167">
        <f>H97/F97</f>
        <v>0.0298507462686567</v>
      </c>
      <c r="J97" s="167">
        <f>H97/G97</f>
        <v>0.0289855072463768</v>
      </c>
      <c r="K97" s="24"/>
      <c r="L97" s="24"/>
      <c r="M97" s="24"/>
      <c r="N97" s="24"/>
      <c r="O97" s="24"/>
      <c r="P97" s="24"/>
      <c r="Q97" s="24"/>
      <c r="R97" s="24"/>
      <c r="S97" s="24"/>
      <c r="T97" s="24"/>
      <c r="U97" s="24"/>
      <c r="V97" s="24"/>
      <c r="W97" s="24"/>
      <c r="X97" s="24"/>
      <c r="Y97" s="24"/>
      <c r="Z97" s="24"/>
    </row>
    <row r="98" ht="19.15" customHeight="1">
      <c r="A98" t="s" s="138">
        <v>5788</v>
      </c>
      <c r="B98" s="149">
        <v>3</v>
      </c>
      <c r="C98" s="149">
        <v>28</v>
      </c>
      <c r="D98" t="s" s="205">
        <v>5881</v>
      </c>
      <c r="E98" t="s" s="205">
        <v>110</v>
      </c>
      <c r="F98" s="222">
        <v>61</v>
      </c>
      <c r="G98" s="149">
        <v>63</v>
      </c>
      <c r="H98" s="173">
        <f>SUM(G98-F98)</f>
        <v>2</v>
      </c>
      <c r="I98" s="167">
        <f>H98/F98</f>
        <v>0.0327868852459016</v>
      </c>
      <c r="J98" s="167">
        <f>H98/G98</f>
        <v>0.0317460317460317</v>
      </c>
      <c r="K98" s="24"/>
      <c r="L98" s="24"/>
      <c r="M98" s="24"/>
      <c r="N98" s="24"/>
      <c r="O98" s="24"/>
      <c r="P98" s="24"/>
      <c r="Q98" s="24"/>
      <c r="R98" s="24"/>
      <c r="S98" s="24"/>
      <c r="T98" s="24"/>
      <c r="U98" s="24"/>
      <c r="V98" s="24"/>
      <c r="W98" s="24"/>
      <c r="X98" s="24"/>
      <c r="Y98" s="24"/>
      <c r="Z98" s="24"/>
    </row>
    <row r="99" ht="19.15" customHeight="1">
      <c r="A99" t="s" s="138">
        <v>5788</v>
      </c>
      <c r="B99" s="149">
        <v>3</v>
      </c>
      <c r="C99" s="149">
        <v>17</v>
      </c>
      <c r="D99" t="s" s="205">
        <v>5882</v>
      </c>
      <c r="E99" t="s" s="205">
        <v>1375</v>
      </c>
      <c r="F99" s="222">
        <v>52</v>
      </c>
      <c r="G99" s="149">
        <v>62</v>
      </c>
      <c r="H99" s="173">
        <f>SUM(G99-F99)</f>
        <v>10</v>
      </c>
      <c r="I99" s="167">
        <f>H99/F99</f>
        <v>0.192307692307692</v>
      </c>
      <c r="J99" s="167">
        <f>H99/G99</f>
        <v>0.161290322580645</v>
      </c>
      <c r="K99" s="24"/>
      <c r="L99" s="24"/>
      <c r="M99" s="24"/>
      <c r="N99" s="24"/>
      <c r="O99" s="24"/>
      <c r="P99" s="24"/>
      <c r="Q99" s="24"/>
      <c r="R99" s="24"/>
      <c r="S99" s="24"/>
      <c r="T99" s="24"/>
      <c r="U99" s="24"/>
      <c r="V99" s="24"/>
      <c r="W99" s="24"/>
      <c r="X99" s="24"/>
      <c r="Y99" s="24"/>
      <c r="Z99" s="24"/>
    </row>
    <row r="100" ht="19.15" customHeight="1">
      <c r="A100" t="s" s="138">
        <v>5788</v>
      </c>
      <c r="B100" s="149">
        <v>3</v>
      </c>
      <c r="C100" s="149">
        <v>27</v>
      </c>
      <c r="D100" t="s" s="205">
        <v>5883</v>
      </c>
      <c r="E100" t="s" s="205">
        <v>42</v>
      </c>
      <c r="F100" s="222">
        <v>54</v>
      </c>
      <c r="G100" s="149">
        <v>60</v>
      </c>
      <c r="H100" s="173">
        <f>SUM(G100-F100)</f>
        <v>6</v>
      </c>
      <c r="I100" s="167">
        <f>H100/F100</f>
        <v>0.111111111111111</v>
      </c>
      <c r="J100" s="167">
        <f>H100/G100</f>
        <v>0.1</v>
      </c>
      <c r="K100" s="24"/>
      <c r="L100" s="24"/>
      <c r="M100" s="24"/>
      <c r="N100" s="24"/>
      <c r="O100" s="24"/>
      <c r="P100" s="24"/>
      <c r="Q100" s="24"/>
      <c r="R100" s="24"/>
      <c r="S100" s="24"/>
      <c r="T100" s="24"/>
      <c r="U100" s="24"/>
      <c r="V100" s="24"/>
      <c r="W100" s="24"/>
      <c r="X100" s="24"/>
      <c r="Y100" s="24"/>
      <c r="Z100" s="24"/>
    </row>
    <row r="101" ht="19.15" customHeight="1">
      <c r="A101" t="s" s="138">
        <v>5788</v>
      </c>
      <c r="B101" s="149">
        <v>3</v>
      </c>
      <c r="C101" s="149">
        <v>21</v>
      </c>
      <c r="D101" t="s" s="205">
        <v>5884</v>
      </c>
      <c r="E101" t="s" s="205">
        <v>56</v>
      </c>
      <c r="F101" s="222">
        <v>51</v>
      </c>
      <c r="G101" s="149">
        <v>52</v>
      </c>
      <c r="H101" s="173">
        <f>SUM(G101-F101)</f>
        <v>1</v>
      </c>
      <c r="I101" s="167">
        <f>H101/F101</f>
        <v>0.0196078431372549</v>
      </c>
      <c r="J101" s="167">
        <f>H101/G101</f>
        <v>0.0192307692307692</v>
      </c>
      <c r="K101" s="24"/>
      <c r="L101" s="24"/>
      <c r="M101" s="24"/>
      <c r="N101" s="24"/>
      <c r="O101" s="24"/>
      <c r="P101" s="24"/>
      <c r="Q101" s="24"/>
      <c r="R101" s="24"/>
      <c r="S101" s="24"/>
      <c r="T101" s="24"/>
      <c r="U101" s="24"/>
      <c r="V101" s="24"/>
      <c r="W101" s="24"/>
      <c r="X101" s="24"/>
      <c r="Y101" s="24"/>
      <c r="Z101" s="24"/>
    </row>
    <row r="102" ht="19.15" customHeight="1">
      <c r="A102" t="s" s="138">
        <v>5788</v>
      </c>
      <c r="B102" s="149">
        <v>3</v>
      </c>
      <c r="C102" s="149">
        <v>22</v>
      </c>
      <c r="D102" t="s" s="205">
        <v>5885</v>
      </c>
      <c r="E102" t="s" s="205">
        <v>58</v>
      </c>
      <c r="F102" s="222">
        <v>50</v>
      </c>
      <c r="G102" s="149">
        <v>50</v>
      </c>
      <c r="H102" s="173">
        <f>SUM(G102-F102)</f>
        <v>0</v>
      </c>
      <c r="I102" s="167">
        <f>H102/F102</f>
        <v>0</v>
      </c>
      <c r="J102" s="167">
        <f>H102/G102</f>
        <v>0</v>
      </c>
      <c r="K102" s="24"/>
      <c r="L102" s="24"/>
      <c r="M102" s="24"/>
      <c r="N102" s="24"/>
      <c r="O102" s="24"/>
      <c r="P102" s="24"/>
      <c r="Q102" s="24"/>
      <c r="R102" s="24"/>
      <c r="S102" s="24"/>
      <c r="T102" s="24"/>
      <c r="U102" s="24"/>
      <c r="V102" s="24"/>
      <c r="W102" s="24"/>
      <c r="X102" s="24"/>
      <c r="Y102" s="24"/>
      <c r="Z102" s="24"/>
    </row>
    <row r="103" ht="19.15" customHeight="1">
      <c r="A103" t="s" s="138">
        <v>5788</v>
      </c>
      <c r="B103" s="149">
        <v>3</v>
      </c>
      <c r="C103" s="149">
        <v>24</v>
      </c>
      <c r="D103" t="s" s="205">
        <v>5886</v>
      </c>
      <c r="E103" t="s" s="205">
        <v>72</v>
      </c>
      <c r="F103" s="222">
        <v>47</v>
      </c>
      <c r="G103" s="149">
        <v>49</v>
      </c>
      <c r="H103" s="173">
        <f>SUM(G103-F103)</f>
        <v>2</v>
      </c>
      <c r="I103" s="167">
        <f>H103/F103</f>
        <v>0.0425531914893617</v>
      </c>
      <c r="J103" s="167">
        <f>H103/G103</f>
        <v>0.0408163265306122</v>
      </c>
      <c r="K103" s="24"/>
      <c r="L103" s="24"/>
      <c r="M103" s="24"/>
      <c r="N103" s="24"/>
      <c r="O103" s="24"/>
      <c r="P103" s="24"/>
      <c r="Q103" s="24"/>
      <c r="R103" s="24"/>
      <c r="S103" s="24"/>
      <c r="T103" s="24"/>
      <c r="U103" s="24"/>
      <c r="V103" s="24"/>
      <c r="W103" s="24"/>
      <c r="X103" s="24"/>
      <c r="Y103" s="24"/>
      <c r="Z103" s="24"/>
    </row>
    <row r="104" ht="19.15" customHeight="1">
      <c r="A104" t="s" s="138">
        <v>5788</v>
      </c>
      <c r="B104" s="149">
        <v>3</v>
      </c>
      <c r="C104" s="149">
        <v>25</v>
      </c>
      <c r="D104" t="s" s="205">
        <v>5887</v>
      </c>
      <c r="E104" t="s" s="205">
        <v>40</v>
      </c>
      <c r="F104" s="222">
        <v>47</v>
      </c>
      <c r="G104" s="149">
        <v>47</v>
      </c>
      <c r="H104" s="173">
        <f>SUM(G104-F104)</f>
        <v>0</v>
      </c>
      <c r="I104" s="167">
        <f>H104/F104</f>
        <v>0</v>
      </c>
      <c r="J104" s="167">
        <f>H104/G104</f>
        <v>0</v>
      </c>
      <c r="K104" s="24"/>
      <c r="L104" s="24"/>
      <c r="M104" s="24"/>
      <c r="N104" s="24"/>
      <c r="O104" s="24"/>
      <c r="P104" s="24"/>
      <c r="Q104" s="24"/>
      <c r="R104" s="24"/>
      <c r="S104" s="24"/>
      <c r="T104" s="24"/>
      <c r="U104" s="24"/>
      <c r="V104" s="24"/>
      <c r="W104" s="24"/>
      <c r="X104" s="24"/>
      <c r="Y104" s="24"/>
      <c r="Z104" s="24"/>
    </row>
    <row r="105" ht="19.15" customHeight="1">
      <c r="A105" t="s" s="138">
        <v>5788</v>
      </c>
      <c r="B105" s="149">
        <v>3</v>
      </c>
      <c r="C105" s="149">
        <v>36</v>
      </c>
      <c r="D105" t="s" s="205">
        <v>5888</v>
      </c>
      <c r="E105" t="s" s="205">
        <v>375</v>
      </c>
      <c r="F105" s="222">
        <v>44</v>
      </c>
      <c r="G105" s="149">
        <v>45</v>
      </c>
      <c r="H105" s="173">
        <f>SUM(G105-F105)</f>
        <v>1</v>
      </c>
      <c r="I105" s="167">
        <f>H105/F105</f>
        <v>0.0227272727272727</v>
      </c>
      <c r="J105" s="167">
        <f>H105/G105</f>
        <v>0.0222222222222222</v>
      </c>
      <c r="K105" s="24"/>
      <c r="L105" s="24"/>
      <c r="M105" s="24"/>
      <c r="N105" s="24"/>
      <c r="O105" s="24"/>
      <c r="P105" s="24"/>
      <c r="Q105" s="24"/>
      <c r="R105" s="24"/>
      <c r="S105" s="24"/>
      <c r="T105" s="24"/>
      <c r="U105" s="24"/>
      <c r="V105" s="24"/>
      <c r="W105" s="24"/>
      <c r="X105" s="24"/>
      <c r="Y105" s="24"/>
      <c r="Z105" s="24"/>
    </row>
    <row r="106" ht="19.15" customHeight="1">
      <c r="A106" t="s" s="138">
        <v>5788</v>
      </c>
      <c r="B106" s="149">
        <v>3</v>
      </c>
      <c r="C106" s="149">
        <v>35</v>
      </c>
      <c r="D106" t="s" s="205">
        <v>5889</v>
      </c>
      <c r="E106" t="s" s="205">
        <v>68</v>
      </c>
      <c r="F106" s="222">
        <v>41</v>
      </c>
      <c r="G106" s="149">
        <v>42</v>
      </c>
      <c r="H106" s="173">
        <f>SUM(G106-F106)</f>
        <v>1</v>
      </c>
      <c r="I106" s="167">
        <f>H106/F106</f>
        <v>0.024390243902439</v>
      </c>
      <c r="J106" s="167">
        <f>H106/G106</f>
        <v>0.0238095238095238</v>
      </c>
      <c r="K106" s="24"/>
      <c r="L106" s="24"/>
      <c r="M106" s="24"/>
      <c r="N106" s="24"/>
      <c r="O106" s="24"/>
      <c r="P106" s="24"/>
      <c r="Q106" s="24"/>
      <c r="R106" s="24"/>
      <c r="S106" s="24"/>
      <c r="T106" s="24"/>
      <c r="U106" s="24"/>
      <c r="V106" s="24"/>
      <c r="W106" s="24"/>
      <c r="X106" s="24"/>
      <c r="Y106" s="24"/>
      <c r="Z106" s="24"/>
    </row>
    <row r="107" ht="19.15" customHeight="1">
      <c r="A107" t="s" s="138">
        <v>5788</v>
      </c>
      <c r="B107" s="149">
        <v>3</v>
      </c>
      <c r="C107" s="149">
        <v>31</v>
      </c>
      <c r="D107" t="s" s="205">
        <v>5890</v>
      </c>
      <c r="E107" t="s" s="205">
        <v>54</v>
      </c>
      <c r="F107" s="222">
        <v>39</v>
      </c>
      <c r="G107" s="149">
        <v>39</v>
      </c>
      <c r="H107" s="173">
        <f>SUM(G107-F107)</f>
        <v>0</v>
      </c>
      <c r="I107" s="167">
        <f>H107/F107</f>
        <v>0</v>
      </c>
      <c r="J107" s="167">
        <f>H107/G107</f>
        <v>0</v>
      </c>
      <c r="K107" s="24"/>
      <c r="L107" s="24"/>
      <c r="M107" s="24"/>
      <c r="N107" s="24"/>
      <c r="O107" s="24"/>
      <c r="P107" s="24"/>
      <c r="Q107" s="24"/>
      <c r="R107" s="24"/>
      <c r="S107" s="24"/>
      <c r="T107" s="24"/>
      <c r="U107" s="24"/>
      <c r="V107" s="24"/>
      <c r="W107" s="24"/>
      <c r="X107" s="24"/>
      <c r="Y107" s="24"/>
      <c r="Z107" s="24"/>
    </row>
    <row r="108" ht="19.15" customHeight="1">
      <c r="A108" t="s" s="138">
        <v>5788</v>
      </c>
      <c r="B108" s="149">
        <v>3</v>
      </c>
      <c r="C108" s="149">
        <v>19</v>
      </c>
      <c r="D108" t="s" s="205">
        <v>5891</v>
      </c>
      <c r="E108" t="s" s="205">
        <v>116</v>
      </c>
      <c r="F108" s="222">
        <v>33</v>
      </c>
      <c r="G108" s="149">
        <v>35</v>
      </c>
      <c r="H108" s="173">
        <f>SUM(G108-F108)</f>
        <v>2</v>
      </c>
      <c r="I108" s="167">
        <f>H108/F108</f>
        <v>0.0606060606060606</v>
      </c>
      <c r="J108" s="167">
        <f>H108/G108</f>
        <v>0.0571428571428571</v>
      </c>
      <c r="K108" s="24"/>
      <c r="L108" s="24"/>
      <c r="M108" s="24"/>
      <c r="N108" s="24"/>
      <c r="O108" s="24"/>
      <c r="P108" s="24"/>
      <c r="Q108" s="24"/>
      <c r="R108" s="24"/>
      <c r="S108" s="24"/>
      <c r="T108" s="24"/>
      <c r="U108" s="24"/>
      <c r="V108" s="24"/>
      <c r="W108" s="24"/>
      <c r="X108" s="24"/>
      <c r="Y108" s="24"/>
      <c r="Z108" s="24"/>
    </row>
    <row r="109" ht="19.15" customHeight="1">
      <c r="A109" t="s" s="138">
        <v>5788</v>
      </c>
      <c r="B109" s="149">
        <v>3</v>
      </c>
      <c r="C109" s="149">
        <v>32</v>
      </c>
      <c r="D109" t="s" s="205">
        <v>5926</v>
      </c>
      <c r="E109" t="s" s="205">
        <v>248</v>
      </c>
      <c r="F109" s="222">
        <v>14</v>
      </c>
      <c r="G109" s="149">
        <v>26</v>
      </c>
      <c r="H109" s="173">
        <f>SUM(G109-F109)</f>
        <v>12</v>
      </c>
      <c r="I109" s="167">
        <f>H109/F109</f>
        <v>0.857142857142857</v>
      </c>
      <c r="J109" s="167">
        <f>H109/G109</f>
        <v>0.461538461538462</v>
      </c>
      <c r="K109" s="24"/>
      <c r="L109" s="24"/>
      <c r="M109" s="24"/>
      <c r="N109" s="24"/>
      <c r="O109" s="24"/>
      <c r="P109" s="24"/>
      <c r="Q109" s="24"/>
      <c r="R109" s="24"/>
      <c r="S109" s="24"/>
      <c r="T109" s="24"/>
      <c r="U109" s="24"/>
      <c r="V109" s="24"/>
      <c r="W109" s="24"/>
      <c r="X109" s="24"/>
      <c r="Y109" s="24"/>
      <c r="Z109" s="24"/>
    </row>
    <row r="110" ht="19.15" customHeight="1">
      <c r="A110" t="s" s="138">
        <v>5788</v>
      </c>
      <c r="B110" s="149">
        <v>3</v>
      </c>
      <c r="C110" s="149">
        <v>20</v>
      </c>
      <c r="D110" t="s" s="205">
        <v>5892</v>
      </c>
      <c r="E110" t="s" s="205">
        <v>66</v>
      </c>
      <c r="F110" s="222">
        <v>20</v>
      </c>
      <c r="G110" s="149">
        <v>23</v>
      </c>
      <c r="H110" s="173">
        <f>SUM(G110-F110)</f>
        <v>3</v>
      </c>
      <c r="I110" s="167">
        <f>H110/F110</f>
        <v>0.15</v>
      </c>
      <c r="J110" s="167">
        <f>H110/G110</f>
        <v>0.130434782608696</v>
      </c>
      <c r="K110" s="24"/>
      <c r="L110" s="24"/>
      <c r="M110" s="24"/>
      <c r="N110" s="24"/>
      <c r="O110" s="24"/>
      <c r="P110" s="24"/>
      <c r="Q110" s="24"/>
      <c r="R110" s="24"/>
      <c r="S110" s="24"/>
      <c r="T110" s="24"/>
      <c r="U110" s="24"/>
      <c r="V110" s="24"/>
      <c r="W110" s="24"/>
      <c r="X110" s="24"/>
      <c r="Y110" s="24"/>
      <c r="Z110" s="24"/>
    </row>
    <row r="111" ht="19.15" customHeight="1">
      <c r="A111" t="s" s="138">
        <v>5788</v>
      </c>
      <c r="B111" s="149">
        <v>3</v>
      </c>
      <c r="C111" s="149">
        <v>2</v>
      </c>
      <c r="D111" t="s" s="205">
        <v>5893</v>
      </c>
      <c r="E111" t="s" s="205">
        <v>78</v>
      </c>
      <c r="F111" s="223">
        <v>0</v>
      </c>
      <c r="G111" s="149">
        <v>0</v>
      </c>
      <c r="H111" s="206">
        <f>SUM(G111-F111)</f>
        <v>0</v>
      </c>
      <c r="I111" s="176">
        <f>H111/F111</f>
      </c>
      <c r="J111" s="176">
        <f>H111/G111</f>
      </c>
      <c r="K111" s="174"/>
      <c r="L111" s="174"/>
      <c r="M111" s="174"/>
      <c r="N111" s="174"/>
      <c r="O111" s="174"/>
      <c r="P111" s="174"/>
      <c r="Q111" s="174"/>
      <c r="R111" s="174"/>
      <c r="S111" s="174"/>
      <c r="T111" s="174"/>
      <c r="U111" s="174"/>
      <c r="V111" s="174"/>
      <c r="W111" s="174"/>
      <c r="X111" s="174"/>
      <c r="Y111" s="174"/>
      <c r="Z111" s="174"/>
    </row>
    <row r="112" ht="19.15" customHeight="1">
      <c r="A112" s="177"/>
      <c r="B112" s="178"/>
      <c r="C112" s="178"/>
      <c r="D112" s="179"/>
      <c r="E112" s="179"/>
      <c r="F112" s="181">
        <f>SUM(F76:F111)</f>
        <v>86548</v>
      </c>
      <c r="G112" s="180">
        <f>SUM(G76:G111)</f>
        <v>90707</v>
      </c>
      <c r="H112" s="181">
        <f>SUM(H76:H111)</f>
        <v>4159</v>
      </c>
      <c r="I112" s="182">
        <f>H112/F112</f>
        <v>0.0480542589083514</v>
      </c>
      <c r="J112" s="182">
        <f>H112/G112</f>
        <v>0.0458509266098537</v>
      </c>
      <c r="K112" s="183"/>
      <c r="L112" s="183"/>
      <c r="M112" s="183"/>
      <c r="N112" s="183"/>
      <c r="O112" s="183"/>
      <c r="P112" s="183"/>
      <c r="Q112" s="183"/>
      <c r="R112" s="183"/>
      <c r="S112" s="183"/>
      <c r="T112" s="183"/>
      <c r="U112" s="183"/>
      <c r="V112" s="183"/>
      <c r="W112" s="183"/>
      <c r="X112" s="183"/>
      <c r="Y112" s="183"/>
      <c r="Z112" s="184"/>
    </row>
    <row r="113" ht="19.15" customHeight="1">
      <c r="A113" s="230"/>
      <c r="B113" s="231"/>
      <c r="C113" s="231"/>
      <c r="D113" s="232"/>
      <c r="E113" s="232"/>
      <c r="F113" s="233"/>
      <c r="G113" s="231"/>
      <c r="H113" s="234"/>
      <c r="I113" s="228"/>
      <c r="J113" s="228"/>
      <c r="K113" s="189"/>
      <c r="L113" s="189"/>
      <c r="M113" s="189"/>
      <c r="N113" s="189"/>
      <c r="O113" s="189"/>
      <c r="P113" s="189"/>
      <c r="Q113" s="189"/>
      <c r="R113" s="189"/>
      <c r="S113" s="189"/>
      <c r="T113" s="189"/>
      <c r="U113" s="189"/>
      <c r="V113" s="189"/>
      <c r="W113" s="189"/>
      <c r="X113" s="189"/>
      <c r="Y113" s="189"/>
      <c r="Z113" s="189"/>
    </row>
    <row r="114" ht="19.15" customHeight="1">
      <c r="A114" t="s" s="138">
        <v>5788</v>
      </c>
      <c r="B114" s="149">
        <v>4</v>
      </c>
      <c r="C114" s="149">
        <v>6</v>
      </c>
      <c r="D114" t="s" s="205">
        <v>5894</v>
      </c>
      <c r="E114" t="s" s="205">
        <v>24</v>
      </c>
      <c r="F114" s="222">
        <v>27419</v>
      </c>
      <c r="G114" s="149">
        <v>29323</v>
      </c>
      <c r="H114" s="173">
        <f>SUM(G114-F114)</f>
        <v>1904</v>
      </c>
      <c r="I114" s="167">
        <f>H114/F114</f>
        <v>0.0694408986469237</v>
      </c>
      <c r="J114" s="167">
        <f>H114/G114</f>
        <v>0.06493196466937221</v>
      </c>
      <c r="K114" s="24"/>
      <c r="L114" s="24"/>
      <c r="M114" s="24"/>
      <c r="N114" s="24"/>
      <c r="O114" s="24"/>
      <c r="P114" s="24"/>
      <c r="Q114" s="24"/>
      <c r="R114" s="24"/>
      <c r="S114" s="24"/>
      <c r="T114" s="24"/>
      <c r="U114" s="24"/>
      <c r="V114" s="24"/>
      <c r="W114" s="24"/>
      <c r="X114" s="24"/>
      <c r="Y114" s="24"/>
      <c r="Z114" s="24"/>
    </row>
    <row r="115" ht="19.15" customHeight="1">
      <c r="A115" t="s" s="138">
        <v>5788</v>
      </c>
      <c r="B115" s="149">
        <v>4</v>
      </c>
      <c r="C115" s="149">
        <v>4</v>
      </c>
      <c r="D115" t="s" s="205">
        <v>5895</v>
      </c>
      <c r="E115" t="s" s="205">
        <v>20</v>
      </c>
      <c r="F115" s="222">
        <v>15013</v>
      </c>
      <c r="G115" s="149">
        <v>15718</v>
      </c>
      <c r="H115" s="173">
        <f>SUM(G115-F115)</f>
        <v>705</v>
      </c>
      <c r="I115" s="167">
        <f>H115/F115</f>
        <v>0.0469593019383201</v>
      </c>
      <c r="J115" s="167">
        <f>H115/G115</f>
        <v>0.0448530347372439</v>
      </c>
      <c r="K115" s="24"/>
      <c r="L115" s="24"/>
      <c r="M115" s="24"/>
      <c r="N115" s="24"/>
      <c r="O115" s="24"/>
      <c r="P115" s="24"/>
      <c r="Q115" s="24"/>
      <c r="R115" s="24"/>
      <c r="S115" s="24"/>
      <c r="T115" s="24"/>
      <c r="U115" s="24"/>
      <c r="V115" s="24"/>
      <c r="W115" s="24"/>
      <c r="X115" s="24"/>
      <c r="Y115" s="24"/>
      <c r="Z115" s="24"/>
    </row>
    <row r="116" ht="19.15" customHeight="1">
      <c r="A116" t="s" s="138">
        <v>5788</v>
      </c>
      <c r="B116" s="149">
        <v>4</v>
      </c>
      <c r="C116" s="149">
        <v>5</v>
      </c>
      <c r="D116" t="s" s="205">
        <v>5896</v>
      </c>
      <c r="E116" t="s" s="205">
        <v>26</v>
      </c>
      <c r="F116" s="222">
        <v>12220</v>
      </c>
      <c r="G116" s="149">
        <v>12623</v>
      </c>
      <c r="H116" s="173">
        <f>SUM(G116-F116)</f>
        <v>403</v>
      </c>
      <c r="I116" s="167">
        <f>H116/F116</f>
        <v>0.0329787234042553</v>
      </c>
      <c r="J116" s="167">
        <f>H116/G116</f>
        <v>0.0319258496395469</v>
      </c>
      <c r="K116" s="24"/>
      <c r="L116" s="24"/>
      <c r="M116" s="24"/>
      <c r="N116" s="24"/>
      <c r="O116" s="24"/>
      <c r="P116" s="24"/>
      <c r="Q116" s="24"/>
      <c r="R116" s="24"/>
      <c r="S116" s="24"/>
      <c r="T116" s="24"/>
      <c r="U116" s="24"/>
      <c r="V116" s="24"/>
      <c r="W116" s="24"/>
      <c r="X116" s="24"/>
      <c r="Y116" s="24"/>
      <c r="Z116" s="24"/>
    </row>
    <row r="117" ht="19.15" customHeight="1">
      <c r="A117" t="s" s="138">
        <v>5788</v>
      </c>
      <c r="B117" s="149">
        <v>4</v>
      </c>
      <c r="C117" s="149">
        <v>9</v>
      </c>
      <c r="D117" t="s" s="205">
        <v>5897</v>
      </c>
      <c r="E117" t="s" s="205">
        <v>30</v>
      </c>
      <c r="F117" s="222">
        <v>8217</v>
      </c>
      <c r="G117" s="149">
        <v>8636</v>
      </c>
      <c r="H117" s="173">
        <f>SUM(G117-F117)</f>
        <v>419</v>
      </c>
      <c r="I117" s="167">
        <f>H117/F117</f>
        <v>0.0509918461725691</v>
      </c>
      <c r="J117" s="167">
        <f>H117/G117</f>
        <v>0.0485178323297823</v>
      </c>
      <c r="K117" s="24"/>
      <c r="L117" s="24"/>
      <c r="M117" s="24"/>
      <c r="N117" s="24"/>
      <c r="O117" s="24"/>
      <c r="P117" s="24"/>
      <c r="Q117" s="24"/>
      <c r="R117" s="24"/>
      <c r="S117" s="24"/>
      <c r="T117" s="24"/>
      <c r="U117" s="24"/>
      <c r="V117" s="24"/>
      <c r="W117" s="24"/>
      <c r="X117" s="24"/>
      <c r="Y117" s="24"/>
      <c r="Z117" s="24"/>
    </row>
    <row r="118" ht="19.15" customHeight="1">
      <c r="A118" t="s" s="138">
        <v>5788</v>
      </c>
      <c r="B118" s="149">
        <v>4</v>
      </c>
      <c r="C118" s="149">
        <v>8</v>
      </c>
      <c r="D118" t="s" s="205">
        <v>5898</v>
      </c>
      <c r="E118" t="s" s="205">
        <v>17</v>
      </c>
      <c r="F118" s="222">
        <v>6821</v>
      </c>
      <c r="G118" s="149">
        <v>7685</v>
      </c>
      <c r="H118" s="173">
        <f>SUM(G118-F118)</f>
        <v>864</v>
      </c>
      <c r="I118" s="167">
        <f>H118/F118</f>
        <v>0.126667644040463</v>
      </c>
      <c r="J118" s="167">
        <f>H118/G118</f>
        <v>0.112426805465192</v>
      </c>
      <c r="K118" s="24"/>
      <c r="L118" s="24"/>
      <c r="M118" s="24"/>
      <c r="N118" s="24"/>
      <c r="O118" s="24"/>
      <c r="P118" s="24"/>
      <c r="Q118" s="24"/>
      <c r="R118" s="24"/>
      <c r="S118" s="24"/>
      <c r="T118" s="24"/>
      <c r="U118" s="24"/>
      <c r="V118" s="24"/>
      <c r="W118" s="24"/>
      <c r="X118" s="24"/>
      <c r="Y118" s="24"/>
      <c r="Z118" s="24"/>
    </row>
    <row r="119" ht="19.15" customHeight="1">
      <c r="A119" t="s" s="138">
        <v>5788</v>
      </c>
      <c r="B119" s="149">
        <v>4</v>
      </c>
      <c r="C119" s="149">
        <v>10</v>
      </c>
      <c r="D119" t="s" s="205">
        <v>5899</v>
      </c>
      <c r="E119" t="s" s="205">
        <v>22</v>
      </c>
      <c r="F119" s="222">
        <v>6335</v>
      </c>
      <c r="G119" s="149">
        <v>6741</v>
      </c>
      <c r="H119" s="173">
        <f>SUM(G119-F119)</f>
        <v>406</v>
      </c>
      <c r="I119" s="167">
        <f>H119/F119</f>
        <v>0.06408839779005519</v>
      </c>
      <c r="J119" s="167">
        <f>H119/G119</f>
        <v>0.0602284527518172</v>
      </c>
      <c r="K119" s="24"/>
      <c r="L119" s="24"/>
      <c r="M119" s="24"/>
      <c r="N119" s="24"/>
      <c r="O119" s="24"/>
      <c r="P119" s="24"/>
      <c r="Q119" s="24"/>
      <c r="R119" s="24"/>
      <c r="S119" s="24"/>
      <c r="T119" s="24"/>
      <c r="U119" s="24"/>
      <c r="V119" s="24"/>
      <c r="W119" s="24"/>
      <c r="X119" s="24"/>
      <c r="Y119" s="24"/>
      <c r="Z119" s="24"/>
    </row>
    <row r="120" ht="19.15" customHeight="1">
      <c r="A120" t="s" s="138">
        <v>5788</v>
      </c>
      <c r="B120" s="149">
        <v>4</v>
      </c>
      <c r="C120" s="149">
        <v>3</v>
      </c>
      <c r="D120" t="s" s="205">
        <v>5900</v>
      </c>
      <c r="E120" t="s" s="205">
        <v>28</v>
      </c>
      <c r="F120" s="222">
        <v>461</v>
      </c>
      <c r="G120" s="149">
        <v>485</v>
      </c>
      <c r="H120" s="173">
        <f>SUM(G120-F120)</f>
        <v>24</v>
      </c>
      <c r="I120" s="167">
        <f>H120/F120</f>
        <v>0.052060737527115</v>
      </c>
      <c r="J120" s="167">
        <f>H120/G120</f>
        <v>0.0494845360824742</v>
      </c>
      <c r="K120" s="24"/>
      <c r="L120" s="24"/>
      <c r="M120" s="24"/>
      <c r="N120" s="24"/>
      <c r="O120" s="24"/>
      <c r="P120" s="24"/>
      <c r="Q120" s="24"/>
      <c r="R120" s="24"/>
      <c r="S120" s="24"/>
      <c r="T120" s="24"/>
      <c r="U120" s="24"/>
      <c r="V120" s="24"/>
      <c r="W120" s="24"/>
      <c r="X120" s="24"/>
      <c r="Y120" s="24"/>
      <c r="Z120" s="24"/>
    </row>
    <row r="121" ht="19.15" customHeight="1">
      <c r="A121" t="s" s="138">
        <v>5788</v>
      </c>
      <c r="B121" s="149">
        <v>4</v>
      </c>
      <c r="C121" s="149">
        <v>19</v>
      </c>
      <c r="D121" t="s" s="205">
        <v>5901</v>
      </c>
      <c r="E121" t="s" s="205">
        <v>36</v>
      </c>
      <c r="F121" s="222">
        <v>379</v>
      </c>
      <c r="G121" s="149">
        <v>392</v>
      </c>
      <c r="H121" s="173">
        <f>SUM(G121-F121)</f>
        <v>13</v>
      </c>
      <c r="I121" s="167">
        <f>H121/F121</f>
        <v>0.0343007915567282</v>
      </c>
      <c r="J121" s="167">
        <f>H121/G121</f>
        <v>0.0331632653061224</v>
      </c>
      <c r="K121" s="24"/>
      <c r="L121" s="24"/>
      <c r="M121" s="24"/>
      <c r="N121" s="24"/>
      <c r="O121" s="24"/>
      <c r="P121" s="24"/>
      <c r="Q121" s="24"/>
      <c r="R121" s="24"/>
      <c r="S121" s="24"/>
      <c r="T121" s="24"/>
      <c r="U121" s="24"/>
      <c r="V121" s="24"/>
      <c r="W121" s="24"/>
      <c r="X121" s="24"/>
      <c r="Y121" s="24"/>
      <c r="Z121" s="24"/>
    </row>
    <row r="122" ht="19.15" customHeight="1">
      <c r="A122" t="s" s="138">
        <v>5788</v>
      </c>
      <c r="B122" s="149">
        <v>4</v>
      </c>
      <c r="C122" s="149">
        <v>24</v>
      </c>
      <c r="D122" t="s" s="205">
        <v>5902</v>
      </c>
      <c r="E122" t="s" s="205">
        <v>34</v>
      </c>
      <c r="F122" s="222">
        <v>309</v>
      </c>
      <c r="G122" s="149">
        <v>328</v>
      </c>
      <c r="H122" s="173">
        <f>SUM(G122-F122)</f>
        <v>19</v>
      </c>
      <c r="I122" s="167">
        <f>H122/F122</f>
        <v>0.0614886731391586</v>
      </c>
      <c r="J122" s="167">
        <f>H122/G122</f>
        <v>0.0579268292682927</v>
      </c>
      <c r="K122" s="24"/>
      <c r="L122" s="24"/>
      <c r="M122" s="24"/>
      <c r="N122" s="24"/>
      <c r="O122" s="24"/>
      <c r="P122" s="24"/>
      <c r="Q122" s="24"/>
      <c r="R122" s="24"/>
      <c r="S122" s="24"/>
      <c r="T122" s="24"/>
      <c r="U122" s="24"/>
      <c r="V122" s="24"/>
      <c r="W122" s="24"/>
      <c r="X122" s="24"/>
      <c r="Y122" s="24"/>
      <c r="Z122" s="24"/>
    </row>
    <row r="123" ht="19.15" customHeight="1">
      <c r="A123" t="s" s="138">
        <v>5788</v>
      </c>
      <c r="B123" s="149">
        <v>4</v>
      </c>
      <c r="C123" s="149">
        <v>1</v>
      </c>
      <c r="D123" t="s" s="205">
        <v>5903</v>
      </c>
      <c r="E123" t="s" s="205">
        <v>101</v>
      </c>
      <c r="F123" s="222">
        <v>300</v>
      </c>
      <c r="G123" s="149">
        <v>326</v>
      </c>
      <c r="H123" s="173">
        <f>SUM(G123-F123)</f>
        <v>26</v>
      </c>
      <c r="I123" s="167">
        <f>H123/F123</f>
        <v>0.0866666666666667</v>
      </c>
      <c r="J123" s="167">
        <f>H123/G123</f>
        <v>0.0797546012269939</v>
      </c>
      <c r="K123" s="24"/>
      <c r="L123" s="24"/>
      <c r="M123" s="24"/>
      <c r="N123" s="24"/>
      <c r="O123" s="24"/>
      <c r="P123" s="24"/>
      <c r="Q123" s="24"/>
      <c r="R123" s="24"/>
      <c r="S123" s="24"/>
      <c r="T123" s="24"/>
      <c r="U123" s="24"/>
      <c r="V123" s="24"/>
      <c r="W123" s="24"/>
      <c r="X123" s="24"/>
      <c r="Y123" s="24"/>
      <c r="Z123" s="24"/>
    </row>
    <row r="124" ht="19.15" customHeight="1">
      <c r="A124" t="s" s="138">
        <v>5788</v>
      </c>
      <c r="B124" s="149">
        <v>4</v>
      </c>
      <c r="C124" s="149">
        <v>7</v>
      </c>
      <c r="D124" t="s" s="205">
        <v>5904</v>
      </c>
      <c r="E124" t="s" s="205">
        <v>60</v>
      </c>
      <c r="F124" s="222">
        <v>288</v>
      </c>
      <c r="G124" s="149">
        <v>309</v>
      </c>
      <c r="H124" s="173">
        <f>SUM(G124-F124)</f>
        <v>21</v>
      </c>
      <c r="I124" s="167">
        <f>H124/F124</f>
        <v>0.0729166666666667</v>
      </c>
      <c r="J124" s="167">
        <f>H124/G124</f>
        <v>0.0679611650485437</v>
      </c>
      <c r="K124" s="24"/>
      <c r="L124" s="24"/>
      <c r="M124" s="24"/>
      <c r="N124" s="24"/>
      <c r="O124" s="24"/>
      <c r="P124" s="24"/>
      <c r="Q124" s="24"/>
      <c r="R124" s="24"/>
      <c r="S124" s="24"/>
      <c r="T124" s="24"/>
      <c r="U124" s="24"/>
      <c r="V124" s="24"/>
      <c r="W124" s="24"/>
      <c r="X124" s="24"/>
      <c r="Y124" s="24"/>
      <c r="Z124" s="24"/>
    </row>
    <row r="125" ht="19.15" customHeight="1">
      <c r="A125" t="s" s="138">
        <v>5788</v>
      </c>
      <c r="B125" s="149">
        <v>4</v>
      </c>
      <c r="C125" s="149">
        <v>26</v>
      </c>
      <c r="D125" t="s" s="205">
        <v>5905</v>
      </c>
      <c r="E125" t="s" s="205">
        <v>72</v>
      </c>
      <c r="F125" s="222">
        <v>214</v>
      </c>
      <c r="G125" s="149">
        <v>228</v>
      </c>
      <c r="H125" s="173">
        <f>SUM(G125-F125)</f>
        <v>14</v>
      </c>
      <c r="I125" s="167">
        <f>H125/F125</f>
        <v>0.0654205607476636</v>
      </c>
      <c r="J125" s="167">
        <f>H125/G125</f>
        <v>0.0614035087719298</v>
      </c>
      <c r="K125" s="24"/>
      <c r="L125" s="24"/>
      <c r="M125" s="24"/>
      <c r="N125" s="24"/>
      <c r="O125" s="24"/>
      <c r="P125" s="24"/>
      <c r="Q125" s="24"/>
      <c r="R125" s="24"/>
      <c r="S125" s="24"/>
      <c r="T125" s="24"/>
      <c r="U125" s="24"/>
      <c r="V125" s="24"/>
      <c r="W125" s="24"/>
      <c r="X125" s="24"/>
      <c r="Y125" s="24"/>
      <c r="Z125" s="24"/>
    </row>
    <row r="126" ht="19.15" customHeight="1">
      <c r="A126" t="s" s="138">
        <v>5788</v>
      </c>
      <c r="B126" s="149">
        <v>4</v>
      </c>
      <c r="C126" s="149">
        <v>25</v>
      </c>
      <c r="D126" t="s" s="205">
        <v>5906</v>
      </c>
      <c r="E126" t="s" s="205">
        <v>40</v>
      </c>
      <c r="F126" s="222">
        <v>192</v>
      </c>
      <c r="G126" s="149">
        <v>222</v>
      </c>
      <c r="H126" s="173">
        <f>SUM(G126-F126)</f>
        <v>30</v>
      </c>
      <c r="I126" s="167">
        <f>H126/F126</f>
        <v>0.15625</v>
      </c>
      <c r="J126" s="167">
        <f>H126/G126</f>
        <v>0.135135135135135</v>
      </c>
      <c r="K126" s="24"/>
      <c r="L126" s="24"/>
      <c r="M126" s="24"/>
      <c r="N126" s="24"/>
      <c r="O126" s="24"/>
      <c r="P126" s="24"/>
      <c r="Q126" s="24"/>
      <c r="R126" s="24"/>
      <c r="S126" s="24"/>
      <c r="T126" s="24"/>
      <c r="U126" s="24"/>
      <c r="V126" s="24"/>
      <c r="W126" s="24"/>
      <c r="X126" s="24"/>
      <c r="Y126" s="24"/>
      <c r="Z126" s="24"/>
    </row>
    <row r="127" ht="19.15" customHeight="1">
      <c r="A127" t="s" s="138">
        <v>5788</v>
      </c>
      <c r="B127" s="149">
        <v>4</v>
      </c>
      <c r="C127" s="149">
        <v>17</v>
      </c>
      <c r="D127" t="s" s="205">
        <v>5907</v>
      </c>
      <c r="E127" t="s" s="205">
        <v>1375</v>
      </c>
      <c r="F127" s="222">
        <v>207</v>
      </c>
      <c r="G127" s="149">
        <v>207</v>
      </c>
      <c r="H127" s="173">
        <f>SUM(G127-F127)</f>
        <v>0</v>
      </c>
      <c r="I127" s="167">
        <f>H127/F127</f>
        <v>0</v>
      </c>
      <c r="J127" s="167">
        <f>H127/G127</f>
        <v>0</v>
      </c>
      <c r="K127" s="24"/>
      <c r="L127" s="24"/>
      <c r="M127" s="24"/>
      <c r="N127" s="24"/>
      <c r="O127" s="24"/>
      <c r="P127" s="24"/>
      <c r="Q127" s="24"/>
      <c r="R127" s="24"/>
      <c r="S127" s="24"/>
      <c r="T127" s="24"/>
      <c r="U127" s="24"/>
      <c r="V127" s="24"/>
      <c r="W127" s="24"/>
      <c r="X127" s="24"/>
      <c r="Y127" s="24"/>
      <c r="Z127" s="24"/>
    </row>
    <row r="128" ht="19.15" customHeight="1">
      <c r="A128" t="s" s="138">
        <v>5788</v>
      </c>
      <c r="B128" s="149">
        <v>4</v>
      </c>
      <c r="C128" s="149">
        <v>29</v>
      </c>
      <c r="D128" t="s" s="205">
        <v>5793</v>
      </c>
      <c r="E128" t="s" s="205">
        <v>173</v>
      </c>
      <c r="F128" s="222">
        <v>171</v>
      </c>
      <c r="G128" s="149">
        <v>162</v>
      </c>
      <c r="H128" s="173">
        <f>SUM(G128-F128)</f>
        <v>-9</v>
      </c>
      <c r="I128" s="167">
        <f>H128/F128</f>
        <v>-0.0526315789473684</v>
      </c>
      <c r="J128" s="167">
        <f>H128/G128</f>
        <v>-0.0555555555555556</v>
      </c>
      <c r="K128" s="24"/>
      <c r="L128" s="24"/>
      <c r="M128" s="24"/>
      <c r="N128" s="24"/>
      <c r="O128" s="24"/>
      <c r="P128" s="24"/>
      <c r="Q128" s="24"/>
      <c r="R128" s="24"/>
      <c r="S128" s="24"/>
      <c r="T128" s="24"/>
      <c r="U128" s="24"/>
      <c r="V128" s="24"/>
      <c r="W128" s="24"/>
      <c r="X128" s="24"/>
      <c r="Y128" s="24"/>
      <c r="Z128" s="24"/>
    </row>
    <row r="129" ht="19.15" customHeight="1">
      <c r="A129" t="s" s="138">
        <v>5788</v>
      </c>
      <c r="B129" s="149">
        <v>4</v>
      </c>
      <c r="C129" s="149">
        <v>12</v>
      </c>
      <c r="D129" t="s" s="205">
        <v>5908</v>
      </c>
      <c r="E129" t="s" s="205">
        <v>38</v>
      </c>
      <c r="F129" s="222">
        <v>141</v>
      </c>
      <c r="G129" s="149">
        <v>147</v>
      </c>
      <c r="H129" s="173">
        <f>SUM(G129-F129)</f>
        <v>6</v>
      </c>
      <c r="I129" s="167">
        <f>H129/F129</f>
        <v>0.0425531914893617</v>
      </c>
      <c r="J129" s="167">
        <f>H129/G129</f>
        <v>0.0408163265306122</v>
      </c>
      <c r="K129" s="24"/>
      <c r="L129" s="24"/>
      <c r="M129" s="24"/>
      <c r="N129" s="24"/>
      <c r="O129" s="24"/>
      <c r="P129" s="24"/>
      <c r="Q129" s="24"/>
      <c r="R129" s="24"/>
      <c r="S129" s="24"/>
      <c r="T129" s="24"/>
      <c r="U129" s="24"/>
      <c r="V129" s="24"/>
      <c r="W129" s="24"/>
      <c r="X129" s="24"/>
      <c r="Y129" s="24"/>
      <c r="Z129" s="24"/>
    </row>
    <row r="130" ht="19.15" customHeight="1">
      <c r="A130" t="s" s="138">
        <v>5788</v>
      </c>
      <c r="B130" s="149">
        <v>4</v>
      </c>
      <c r="C130" s="149">
        <v>28</v>
      </c>
      <c r="D130" t="s" s="205">
        <v>5909</v>
      </c>
      <c r="E130" t="s" s="205">
        <v>46</v>
      </c>
      <c r="F130" s="222">
        <v>116</v>
      </c>
      <c r="G130" s="149">
        <v>135</v>
      </c>
      <c r="H130" s="173">
        <f>SUM(G130-F130)</f>
        <v>19</v>
      </c>
      <c r="I130" s="167">
        <f>H130/F130</f>
        <v>0.163793103448276</v>
      </c>
      <c r="J130" s="167">
        <f>H130/G130</f>
        <v>0.140740740740741</v>
      </c>
      <c r="K130" s="24"/>
      <c r="L130" s="24"/>
      <c r="M130" s="24"/>
      <c r="N130" s="24"/>
      <c r="O130" s="24"/>
      <c r="P130" s="24"/>
      <c r="Q130" s="24"/>
      <c r="R130" s="24"/>
      <c r="S130" s="24"/>
      <c r="T130" s="24"/>
      <c r="U130" s="24"/>
      <c r="V130" s="24"/>
      <c r="W130" s="24"/>
      <c r="X130" s="24"/>
      <c r="Y130" s="24"/>
      <c r="Z130" s="24"/>
    </row>
    <row r="131" ht="19.15" customHeight="1">
      <c r="A131" t="s" s="138">
        <v>5788</v>
      </c>
      <c r="B131" s="149">
        <v>4</v>
      </c>
      <c r="C131" s="149">
        <v>2</v>
      </c>
      <c r="D131" t="s" s="205">
        <v>5910</v>
      </c>
      <c r="E131" t="s" s="205">
        <v>48</v>
      </c>
      <c r="F131" s="222">
        <v>125</v>
      </c>
      <c r="G131" s="149">
        <v>132</v>
      </c>
      <c r="H131" s="173">
        <f>SUM(G131-F131)</f>
        <v>7</v>
      </c>
      <c r="I131" s="167">
        <f>H131/F131</f>
        <v>0.056</v>
      </c>
      <c r="J131" s="167">
        <f>H131/G131</f>
        <v>0.053030303030303</v>
      </c>
      <c r="K131" s="24"/>
      <c r="L131" s="24"/>
      <c r="M131" s="24"/>
      <c r="N131" s="24"/>
      <c r="O131" s="24"/>
      <c r="P131" s="24"/>
      <c r="Q131" s="24"/>
      <c r="R131" s="24"/>
      <c r="S131" s="24"/>
      <c r="T131" s="24"/>
      <c r="U131" s="24"/>
      <c r="V131" s="24"/>
      <c r="W131" s="24"/>
      <c r="X131" s="24"/>
      <c r="Y131" s="24"/>
      <c r="Z131" s="24"/>
    </row>
    <row r="132" ht="19.15" customHeight="1">
      <c r="A132" t="s" s="138">
        <v>5788</v>
      </c>
      <c r="B132" s="149">
        <v>4</v>
      </c>
      <c r="C132" s="149">
        <v>11</v>
      </c>
      <c r="D132" t="s" s="205">
        <v>5911</v>
      </c>
      <c r="E132" t="s" s="205">
        <v>2637</v>
      </c>
      <c r="F132" s="222">
        <v>115</v>
      </c>
      <c r="G132" s="149">
        <v>117</v>
      </c>
      <c r="H132" s="173">
        <f>SUM(G132-F132)</f>
        <v>2</v>
      </c>
      <c r="I132" s="167">
        <f>H132/F132</f>
        <v>0.0173913043478261</v>
      </c>
      <c r="J132" s="167">
        <f>H132/G132</f>
        <v>0.0170940170940171</v>
      </c>
      <c r="K132" s="24"/>
      <c r="L132" s="24"/>
      <c r="M132" s="24"/>
      <c r="N132" s="24"/>
      <c r="O132" s="24"/>
      <c r="P132" s="24"/>
      <c r="Q132" s="24"/>
      <c r="R132" s="24"/>
      <c r="S132" s="24"/>
      <c r="T132" s="24"/>
      <c r="U132" s="24"/>
      <c r="V132" s="24"/>
      <c r="W132" s="24"/>
      <c r="X132" s="24"/>
      <c r="Y132" s="24"/>
      <c r="Z132" s="24"/>
    </row>
    <row r="133" ht="19.15" customHeight="1">
      <c r="A133" t="s" s="138">
        <v>5788</v>
      </c>
      <c r="B133" s="149">
        <v>4</v>
      </c>
      <c r="C133" s="149">
        <v>22</v>
      </c>
      <c r="D133" t="s" s="205">
        <v>5925</v>
      </c>
      <c r="E133" t="s" s="205">
        <v>52</v>
      </c>
      <c r="F133" s="222">
        <v>114</v>
      </c>
      <c r="G133" s="149">
        <v>110</v>
      </c>
      <c r="H133" s="173">
        <f>SUM(G133-F133)</f>
        <v>-4</v>
      </c>
      <c r="I133" s="167">
        <f>H133/F133</f>
        <v>-0.0350877192982456</v>
      </c>
      <c r="J133" s="167">
        <f>H133/G133</f>
        <v>-0.0363636363636364</v>
      </c>
      <c r="K133" s="24"/>
      <c r="L133" s="24"/>
      <c r="M133" s="24"/>
      <c r="N133" s="24"/>
      <c r="O133" s="24"/>
      <c r="P133" s="24"/>
      <c r="Q133" s="24"/>
      <c r="R133" s="24"/>
      <c r="S133" s="24"/>
      <c r="T133" s="24"/>
      <c r="U133" s="24"/>
      <c r="V133" s="24"/>
      <c r="W133" s="24"/>
      <c r="X133" s="24"/>
      <c r="Y133" s="24"/>
      <c r="Z133" s="24"/>
    </row>
    <row r="134" ht="19.15" customHeight="1">
      <c r="A134" t="s" s="138">
        <v>5788</v>
      </c>
      <c r="B134" s="149">
        <v>4</v>
      </c>
      <c r="C134" s="149">
        <v>27</v>
      </c>
      <c r="D134" t="s" s="205">
        <v>5912</v>
      </c>
      <c r="E134" t="s" s="205">
        <v>42</v>
      </c>
      <c r="F134" s="222">
        <v>90</v>
      </c>
      <c r="G134" s="149">
        <v>95</v>
      </c>
      <c r="H134" s="173">
        <f>SUM(G134-F134)</f>
        <v>5</v>
      </c>
      <c r="I134" s="167">
        <f>H134/F134</f>
        <v>0.0555555555555556</v>
      </c>
      <c r="J134" s="167">
        <f>H134/G134</f>
        <v>0.0526315789473684</v>
      </c>
      <c r="K134" s="24"/>
      <c r="L134" s="24"/>
      <c r="M134" s="24"/>
      <c r="N134" s="24"/>
      <c r="O134" s="24"/>
      <c r="P134" s="24"/>
      <c r="Q134" s="24"/>
      <c r="R134" s="24"/>
      <c r="S134" s="24"/>
      <c r="T134" s="24"/>
      <c r="U134" s="24"/>
      <c r="V134" s="24"/>
      <c r="W134" s="24"/>
      <c r="X134" s="24"/>
      <c r="Y134" s="24"/>
      <c r="Z134" s="24"/>
    </row>
    <row r="135" ht="19.15" customHeight="1">
      <c r="A135" t="s" s="138">
        <v>5788</v>
      </c>
      <c r="B135" s="149">
        <v>4</v>
      </c>
      <c r="C135" s="149">
        <v>14</v>
      </c>
      <c r="D135" t="s" s="205">
        <v>5913</v>
      </c>
      <c r="E135" t="s" s="205">
        <v>70</v>
      </c>
      <c r="F135" s="222">
        <v>91</v>
      </c>
      <c r="G135" s="149">
        <v>91</v>
      </c>
      <c r="H135" s="173">
        <f>SUM(G135-F135)</f>
        <v>0</v>
      </c>
      <c r="I135" s="167">
        <f>H135/F135</f>
        <v>0</v>
      </c>
      <c r="J135" s="167">
        <f>H135/G135</f>
        <v>0</v>
      </c>
      <c r="K135" s="24"/>
      <c r="L135" s="24"/>
      <c r="M135" s="24"/>
      <c r="N135" s="24"/>
      <c r="O135" s="24"/>
      <c r="P135" s="24"/>
      <c r="Q135" s="24"/>
      <c r="R135" s="24"/>
      <c r="S135" s="24"/>
      <c r="T135" s="24"/>
      <c r="U135" s="24"/>
      <c r="V135" s="24"/>
      <c r="W135" s="24"/>
      <c r="X135" s="24"/>
      <c r="Y135" s="24"/>
      <c r="Z135" s="24"/>
    </row>
    <row r="136" ht="19.15" customHeight="1">
      <c r="A136" t="s" s="138">
        <v>5788</v>
      </c>
      <c r="B136" s="149">
        <v>4</v>
      </c>
      <c r="C136" s="149">
        <v>30</v>
      </c>
      <c r="D136" t="s" s="205">
        <v>5914</v>
      </c>
      <c r="E136" t="s" s="205">
        <v>248</v>
      </c>
      <c r="F136" s="222">
        <v>83</v>
      </c>
      <c r="G136" s="149">
        <v>85</v>
      </c>
      <c r="H136" s="173">
        <f>SUM(G136-F136)</f>
        <v>2</v>
      </c>
      <c r="I136" s="167">
        <f>H136/F136</f>
        <v>0.0240963855421687</v>
      </c>
      <c r="J136" s="167">
        <f>H136/G136</f>
        <v>0.0235294117647059</v>
      </c>
      <c r="K136" s="24"/>
      <c r="L136" s="24"/>
      <c r="M136" s="24"/>
      <c r="N136" s="24"/>
      <c r="O136" s="24"/>
      <c r="P136" s="24"/>
      <c r="Q136" s="24"/>
      <c r="R136" s="24"/>
      <c r="S136" s="24"/>
      <c r="T136" s="24"/>
      <c r="U136" s="24"/>
      <c r="V136" s="24"/>
      <c r="W136" s="24"/>
      <c r="X136" s="24"/>
      <c r="Y136" s="24"/>
      <c r="Z136" s="24"/>
    </row>
    <row r="137" ht="19.15" customHeight="1">
      <c r="A137" t="s" s="138">
        <v>5788</v>
      </c>
      <c r="B137" s="149">
        <v>4</v>
      </c>
      <c r="C137" s="149">
        <v>15</v>
      </c>
      <c r="D137" t="s" s="205">
        <v>5915</v>
      </c>
      <c r="E137" t="s" s="205">
        <v>116</v>
      </c>
      <c r="F137" s="222">
        <v>73</v>
      </c>
      <c r="G137" s="149">
        <v>75</v>
      </c>
      <c r="H137" s="173">
        <f>SUM(G137-F137)</f>
        <v>2</v>
      </c>
      <c r="I137" s="167">
        <f>H137/F137</f>
        <v>0.0273972602739726</v>
      </c>
      <c r="J137" s="167">
        <f>H137/G137</f>
        <v>0.0266666666666667</v>
      </c>
      <c r="K137" s="24"/>
      <c r="L137" s="24"/>
      <c r="M137" s="24"/>
      <c r="N137" s="24"/>
      <c r="O137" s="24"/>
      <c r="P137" s="24"/>
      <c r="Q137" s="24"/>
      <c r="R137" s="24"/>
      <c r="S137" s="24"/>
      <c r="T137" s="24"/>
      <c r="U137" s="24"/>
      <c r="V137" s="24"/>
      <c r="W137" s="24"/>
      <c r="X137" s="24"/>
      <c r="Y137" s="24"/>
      <c r="Z137" s="24"/>
    </row>
    <row r="138" ht="19.15" customHeight="1">
      <c r="A138" t="s" s="138">
        <v>5788</v>
      </c>
      <c r="B138" s="149">
        <v>4</v>
      </c>
      <c r="C138" s="149">
        <v>13</v>
      </c>
      <c r="D138" t="s" s="205">
        <v>5916</v>
      </c>
      <c r="E138" t="s" s="205">
        <v>66</v>
      </c>
      <c r="F138" s="222">
        <v>54</v>
      </c>
      <c r="G138" s="149">
        <v>60</v>
      </c>
      <c r="H138" s="173">
        <f>SUM(G138-F138)</f>
        <v>6</v>
      </c>
      <c r="I138" s="167">
        <f>H138/F138</f>
        <v>0.111111111111111</v>
      </c>
      <c r="J138" s="167">
        <f>H138/G138</f>
        <v>0.1</v>
      </c>
      <c r="K138" s="24"/>
      <c r="L138" s="24"/>
      <c r="M138" s="24"/>
      <c r="N138" s="24"/>
      <c r="O138" s="24"/>
      <c r="P138" s="24"/>
      <c r="Q138" s="24"/>
      <c r="R138" s="24"/>
      <c r="S138" s="24"/>
      <c r="T138" s="24"/>
      <c r="U138" s="24"/>
      <c r="V138" s="24"/>
      <c r="W138" s="24"/>
      <c r="X138" s="24"/>
      <c r="Y138" s="24"/>
      <c r="Z138" s="24"/>
    </row>
    <row r="139" ht="19.15" customHeight="1">
      <c r="A139" t="s" s="138">
        <v>5788</v>
      </c>
      <c r="B139" s="149">
        <v>4</v>
      </c>
      <c r="C139" s="149">
        <v>16</v>
      </c>
      <c r="D139" t="s" s="205">
        <v>5917</v>
      </c>
      <c r="E139" t="s" s="205">
        <v>44</v>
      </c>
      <c r="F139" s="222">
        <v>55</v>
      </c>
      <c r="G139" s="149">
        <v>58</v>
      </c>
      <c r="H139" s="173">
        <f>SUM(G139-F139)</f>
        <v>3</v>
      </c>
      <c r="I139" s="167">
        <f>H139/F139</f>
        <v>0.0545454545454545</v>
      </c>
      <c r="J139" s="167">
        <f>H139/G139</f>
        <v>0.0517241379310345</v>
      </c>
      <c r="K139" s="24"/>
      <c r="L139" s="24"/>
      <c r="M139" s="24"/>
      <c r="N139" s="24"/>
      <c r="O139" s="24"/>
      <c r="P139" s="24"/>
      <c r="Q139" s="24"/>
      <c r="R139" s="24"/>
      <c r="S139" s="24"/>
      <c r="T139" s="24"/>
      <c r="U139" s="24"/>
      <c r="V139" s="24"/>
      <c r="W139" s="24"/>
      <c r="X139" s="24"/>
      <c r="Y139" s="24"/>
      <c r="Z139" s="24"/>
    </row>
    <row r="140" ht="19.15" customHeight="1">
      <c r="A140" t="s" s="138">
        <v>5788</v>
      </c>
      <c r="B140" s="149">
        <v>4</v>
      </c>
      <c r="C140" s="149">
        <v>21</v>
      </c>
      <c r="D140" t="s" s="205">
        <v>5918</v>
      </c>
      <c r="E140" t="s" s="205">
        <v>56</v>
      </c>
      <c r="F140" s="222">
        <v>48</v>
      </c>
      <c r="G140" s="149">
        <v>49</v>
      </c>
      <c r="H140" s="173">
        <f>SUM(G140-F140)</f>
        <v>1</v>
      </c>
      <c r="I140" s="167">
        <f>H140/F140</f>
        <v>0.0208333333333333</v>
      </c>
      <c r="J140" s="167">
        <f>H140/G140</f>
        <v>0.0204081632653061</v>
      </c>
      <c r="K140" s="24"/>
      <c r="L140" s="24"/>
      <c r="M140" s="24"/>
      <c r="N140" s="24"/>
      <c r="O140" s="24"/>
      <c r="P140" s="24"/>
      <c r="Q140" s="24"/>
      <c r="R140" s="24"/>
      <c r="S140" s="24"/>
      <c r="T140" s="24"/>
      <c r="U140" s="24"/>
      <c r="V140" s="24"/>
      <c r="W140" s="24"/>
      <c r="X140" s="24"/>
      <c r="Y140" s="24"/>
      <c r="Z140" s="24"/>
    </row>
    <row r="141" ht="19.15" customHeight="1">
      <c r="A141" t="s" s="138">
        <v>5788</v>
      </c>
      <c r="B141" s="149">
        <v>4</v>
      </c>
      <c r="C141" s="149">
        <v>34</v>
      </c>
      <c r="D141" t="s" s="205">
        <v>5919</v>
      </c>
      <c r="E141" t="s" s="205">
        <v>375</v>
      </c>
      <c r="F141" s="222">
        <v>37</v>
      </c>
      <c r="G141" s="149">
        <v>39</v>
      </c>
      <c r="H141" s="173">
        <f>SUM(G141-F141)</f>
        <v>2</v>
      </c>
      <c r="I141" s="167">
        <f>H141/F141</f>
        <v>0.0540540540540541</v>
      </c>
      <c r="J141" s="167">
        <f>H141/G141</f>
        <v>0.0512820512820513</v>
      </c>
      <c r="K141" s="24"/>
      <c r="L141" s="24"/>
      <c r="M141" s="24"/>
      <c r="N141" s="24"/>
      <c r="O141" s="24"/>
      <c r="P141" s="24"/>
      <c r="Q141" s="24"/>
      <c r="R141" s="24"/>
      <c r="S141" s="24"/>
      <c r="T141" s="24"/>
      <c r="U141" s="24"/>
      <c r="V141" s="24"/>
      <c r="W141" s="24"/>
      <c r="X141" s="24"/>
      <c r="Y141" s="24"/>
      <c r="Z141" s="24"/>
    </row>
    <row r="142" ht="19.15" customHeight="1">
      <c r="A142" t="s" s="138">
        <v>5788</v>
      </c>
      <c r="B142" s="149">
        <v>4</v>
      </c>
      <c r="C142" s="149">
        <v>20</v>
      </c>
      <c r="D142" t="s" s="205">
        <v>5927</v>
      </c>
      <c r="E142" t="s" s="205">
        <v>74</v>
      </c>
      <c r="F142" s="222">
        <v>25</v>
      </c>
      <c r="G142" s="149">
        <v>34</v>
      </c>
      <c r="H142" s="173">
        <f>SUM(G142-F142)</f>
        <v>9</v>
      </c>
      <c r="I142" s="167">
        <f>H142/F142</f>
        <v>0.36</v>
      </c>
      <c r="J142" s="167">
        <f>H142/G142</f>
        <v>0.264705882352941</v>
      </c>
      <c r="K142" s="24"/>
      <c r="L142" s="24"/>
      <c r="M142" s="24"/>
      <c r="N142" s="24"/>
      <c r="O142" s="24"/>
      <c r="P142" s="24"/>
      <c r="Q142" s="24"/>
      <c r="R142" s="24"/>
      <c r="S142" s="24"/>
      <c r="T142" s="24"/>
      <c r="U142" s="24"/>
      <c r="V142" s="24"/>
      <c r="W142" s="24"/>
      <c r="X142" s="24"/>
      <c r="Y142" s="24"/>
      <c r="Z142" s="24"/>
    </row>
    <row r="143" ht="19.15" customHeight="1">
      <c r="A143" t="s" s="138">
        <v>5788</v>
      </c>
      <c r="B143" s="149">
        <v>4</v>
      </c>
      <c r="C143" s="149">
        <v>23</v>
      </c>
      <c r="D143" t="s" s="205">
        <v>5920</v>
      </c>
      <c r="E143" t="s" s="205">
        <v>106</v>
      </c>
      <c r="F143" s="222">
        <v>30</v>
      </c>
      <c r="G143" s="149">
        <v>34</v>
      </c>
      <c r="H143" s="173">
        <f>SUM(G143-F143)</f>
        <v>4</v>
      </c>
      <c r="I143" s="167">
        <f>H143/F143</f>
        <v>0.133333333333333</v>
      </c>
      <c r="J143" s="167">
        <f>H143/G143</f>
        <v>0.117647058823529</v>
      </c>
      <c r="K143" s="24"/>
      <c r="L143" s="24"/>
      <c r="M143" s="24"/>
      <c r="N143" s="24"/>
      <c r="O143" s="24"/>
      <c r="P143" s="24"/>
      <c r="Q143" s="24"/>
      <c r="R143" s="24"/>
      <c r="S143" s="24"/>
      <c r="T143" s="24"/>
      <c r="U143" s="24"/>
      <c r="V143" s="24"/>
      <c r="W143" s="24"/>
      <c r="X143" s="24"/>
      <c r="Y143" s="24"/>
      <c r="Z143" s="24"/>
    </row>
    <row r="144" ht="19.15" customHeight="1">
      <c r="A144" t="s" s="138">
        <v>5788</v>
      </c>
      <c r="B144" s="149">
        <v>4</v>
      </c>
      <c r="C144" s="149">
        <v>32</v>
      </c>
      <c r="D144" t="s" s="205">
        <v>5921</v>
      </c>
      <c r="E144" t="s" s="205">
        <v>58</v>
      </c>
      <c r="F144" s="222">
        <v>24</v>
      </c>
      <c r="G144" s="149">
        <v>26</v>
      </c>
      <c r="H144" s="173">
        <f>SUM(G144-F144)</f>
        <v>2</v>
      </c>
      <c r="I144" s="167">
        <f>H144/F144</f>
        <v>0.0833333333333333</v>
      </c>
      <c r="J144" s="167">
        <f>H144/G144</f>
        <v>0.0769230769230769</v>
      </c>
      <c r="K144" s="24"/>
      <c r="L144" s="24"/>
      <c r="M144" s="24"/>
      <c r="N144" s="24"/>
      <c r="O144" s="24"/>
      <c r="P144" s="24"/>
      <c r="Q144" s="24"/>
      <c r="R144" s="24"/>
      <c r="S144" s="24"/>
      <c r="T144" s="24"/>
      <c r="U144" s="24"/>
      <c r="V144" s="24"/>
      <c r="W144" s="24"/>
      <c r="X144" s="24"/>
      <c r="Y144" s="24"/>
      <c r="Z144" s="24"/>
    </row>
    <row r="145" ht="19.15" customHeight="1">
      <c r="A145" t="s" s="138">
        <v>5788</v>
      </c>
      <c r="B145" s="149">
        <v>4</v>
      </c>
      <c r="C145" s="149">
        <v>33</v>
      </c>
      <c r="D145" t="s" s="205">
        <v>5922</v>
      </c>
      <c r="E145" t="s" s="205">
        <v>68</v>
      </c>
      <c r="F145" s="222">
        <v>25</v>
      </c>
      <c r="G145" s="149">
        <v>25</v>
      </c>
      <c r="H145" s="173">
        <f>SUM(G145-F145)</f>
        <v>0</v>
      </c>
      <c r="I145" s="167">
        <f>H145/F145</f>
        <v>0</v>
      </c>
      <c r="J145" s="167">
        <f>H145/G145</f>
        <v>0</v>
      </c>
      <c r="K145" s="24"/>
      <c r="L145" s="24"/>
      <c r="M145" s="24"/>
      <c r="N145" s="24"/>
      <c r="O145" s="24"/>
      <c r="P145" s="24"/>
      <c r="Q145" s="24"/>
      <c r="R145" s="24"/>
      <c r="S145" s="24"/>
      <c r="T145" s="24"/>
      <c r="U145" s="24"/>
      <c r="V145" s="24"/>
      <c r="W145" s="24"/>
      <c r="X145" s="24"/>
      <c r="Y145" s="24"/>
      <c r="Z145" s="24"/>
    </row>
    <row r="146" ht="19.15" customHeight="1">
      <c r="A146" t="s" s="138">
        <v>5788</v>
      </c>
      <c r="B146" s="149">
        <v>4</v>
      </c>
      <c r="C146" s="149">
        <v>31</v>
      </c>
      <c r="D146" t="s" s="205">
        <v>5923</v>
      </c>
      <c r="E146" t="s" s="205">
        <v>54</v>
      </c>
      <c r="F146" s="222">
        <v>11</v>
      </c>
      <c r="G146" s="149">
        <v>12</v>
      </c>
      <c r="H146" s="173">
        <f>SUM(G146-F146)</f>
        <v>1</v>
      </c>
      <c r="I146" s="167">
        <f>H146/F146</f>
        <v>0.0909090909090909</v>
      </c>
      <c r="J146" s="167">
        <f>H146/G146</f>
        <v>0.0833333333333333</v>
      </c>
      <c r="K146" s="24"/>
      <c r="L146" s="24"/>
      <c r="M146" s="24"/>
      <c r="N146" s="24"/>
      <c r="O146" s="24"/>
      <c r="P146" s="24"/>
      <c r="Q146" s="24"/>
      <c r="R146" s="24"/>
      <c r="S146" s="24"/>
      <c r="T146" s="24"/>
      <c r="U146" s="24"/>
      <c r="V146" s="24"/>
      <c r="W146" s="24"/>
      <c r="X146" s="24"/>
      <c r="Y146" s="24"/>
      <c r="Z146" s="24"/>
    </row>
    <row r="147" ht="19.15" customHeight="1">
      <c r="A147" t="s" s="138">
        <v>5788</v>
      </c>
      <c r="B147" s="149">
        <v>4</v>
      </c>
      <c r="C147" s="149">
        <v>18</v>
      </c>
      <c r="D147" t="s" s="205">
        <v>5924</v>
      </c>
      <c r="E147" t="s" s="205">
        <v>78</v>
      </c>
      <c r="F147" s="223">
        <v>0</v>
      </c>
      <c r="G147" s="149">
        <v>0</v>
      </c>
      <c r="H147" s="206">
        <f>SUM(G147-F147)</f>
        <v>0</v>
      </c>
      <c r="I147" s="176">
        <f>H147/F147</f>
      </c>
      <c r="J147" s="176">
        <f>H147/G147</f>
      </c>
      <c r="K147" s="174"/>
      <c r="L147" s="174"/>
      <c r="M147" s="174"/>
      <c r="N147" s="174"/>
      <c r="O147" s="174"/>
      <c r="P147" s="174"/>
      <c r="Q147" s="174"/>
      <c r="R147" s="174"/>
      <c r="S147" s="174"/>
      <c r="T147" s="174"/>
      <c r="U147" s="174"/>
      <c r="V147" s="174"/>
      <c r="W147" s="174"/>
      <c r="X147" s="174"/>
      <c r="Y147" s="174"/>
      <c r="Z147" s="174"/>
    </row>
    <row r="148" ht="13.65" customHeight="1">
      <c r="A148" s="192"/>
      <c r="B148" s="183"/>
      <c r="C148" s="183"/>
      <c r="D148" s="183"/>
      <c r="E148" s="183"/>
      <c r="F148" s="194">
        <f>SUM(F114:F147)</f>
        <v>79803</v>
      </c>
      <c r="G148" s="194">
        <f>SUM(G114:G147)</f>
        <v>84709</v>
      </c>
      <c r="H148" s="194">
        <f>SUM(H114:H147)</f>
        <v>4906</v>
      </c>
      <c r="I148" s="182">
        <f>H148/F148</f>
        <v>0.0614763855995389</v>
      </c>
      <c r="J148" s="182">
        <f>H148/G148</f>
        <v>0.0579159239277999</v>
      </c>
      <c r="K148" s="183"/>
      <c r="L148" s="183"/>
      <c r="M148" s="183"/>
      <c r="N148" s="183"/>
      <c r="O148" s="183"/>
      <c r="P148" s="183"/>
      <c r="Q148" s="183"/>
      <c r="R148" s="183"/>
      <c r="S148" s="183"/>
      <c r="T148" s="183"/>
      <c r="U148" s="183"/>
      <c r="V148" s="183"/>
      <c r="W148" s="183"/>
      <c r="X148" s="183"/>
      <c r="Y148" s="183"/>
      <c r="Z148" s="184"/>
    </row>
    <row r="149" ht="13.65" customHeight="1">
      <c r="A149" s="195"/>
      <c r="B149" s="195"/>
      <c r="C149" s="195"/>
      <c r="D149" s="195"/>
      <c r="E149" s="195"/>
      <c r="F149" s="195"/>
      <c r="G149" s="195"/>
      <c r="H149" s="195"/>
      <c r="I149" s="196"/>
      <c r="J149" s="196"/>
      <c r="K149" s="195"/>
      <c r="L149" s="195"/>
      <c r="M149" s="195"/>
      <c r="N149" s="195"/>
      <c r="O149" s="195"/>
      <c r="P149" s="195"/>
      <c r="Q149" s="195"/>
      <c r="R149" s="195"/>
      <c r="S149" s="195"/>
      <c r="T149" s="195"/>
      <c r="U149" s="195"/>
      <c r="V149" s="195"/>
      <c r="W149" s="195"/>
      <c r="X149" s="195"/>
      <c r="Y149" s="195"/>
      <c r="Z149" s="195"/>
    </row>
    <row r="150" ht="13.65" customHeight="1">
      <c r="A150" s="215"/>
      <c r="B150" s="216"/>
      <c r="C150" s="216"/>
      <c r="D150" s="216"/>
      <c r="E150" s="216"/>
      <c r="F150" s="218">
        <f>SUM(F148,F112,F74,F38)</f>
        <v>331571</v>
      </c>
      <c r="G150" s="218">
        <f>SUM(G148,G112,G74,G38)</f>
        <v>356954</v>
      </c>
      <c r="H150" s="218">
        <f>SUM(H148,H112,H74,H38)</f>
        <v>25383</v>
      </c>
      <c r="I150" s="235">
        <f>H150/F150</f>
        <v>0.07655373962137819</v>
      </c>
      <c r="J150" s="235">
        <f>H150/G150</f>
        <v>0.0711100029695703</v>
      </c>
      <c r="K150" s="216"/>
      <c r="L150" s="216"/>
      <c r="M150" s="216"/>
      <c r="N150" s="216"/>
      <c r="O150" s="216"/>
      <c r="P150" s="216"/>
      <c r="Q150" s="216"/>
      <c r="R150" s="216"/>
      <c r="S150" s="216"/>
      <c r="T150" s="216"/>
      <c r="U150" s="216"/>
      <c r="V150" s="216"/>
      <c r="W150" s="216"/>
      <c r="X150" s="216"/>
      <c r="Y150" s="216"/>
      <c r="Z150"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36.xml><?xml version="1.0" encoding="utf-8"?>
<worksheet xmlns:r="http://schemas.openxmlformats.org/officeDocument/2006/relationships" xmlns="http://schemas.openxmlformats.org/spreadsheetml/2006/main">
  <sheetPr>
    <pageSetUpPr fitToPage="1"/>
  </sheetPr>
  <dimension ref="A1:Z118"/>
  <sheetViews>
    <sheetView workbookViewId="0" showGridLines="0" defaultGridColor="1"/>
  </sheetViews>
  <sheetFormatPr defaultColWidth="14.5" defaultRowHeight="15.75" customHeight="1" outlineLevelRow="0" outlineLevelCol="0"/>
  <cols>
    <col min="1" max="1" width="17.5" style="323" customWidth="1"/>
    <col min="2" max="2" width="10" style="323" customWidth="1"/>
    <col min="3" max="3" width="10.5" style="323" customWidth="1"/>
    <col min="4" max="4" width="25.5" style="323" customWidth="1"/>
    <col min="5" max="5" width="22.6719" style="323" customWidth="1"/>
    <col min="6" max="26" width="14.5" style="323" customWidth="1"/>
    <col min="27" max="256" width="14.5" style="323"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5929</v>
      </c>
      <c r="B2" s="149">
        <v>1</v>
      </c>
      <c r="C2" s="149">
        <v>3</v>
      </c>
      <c r="D2" t="s" s="205">
        <v>5932</v>
      </c>
      <c r="E2" t="s" s="205">
        <v>26</v>
      </c>
      <c r="F2" s="222">
        <v>31878</v>
      </c>
      <c r="G2" s="149">
        <v>33632</v>
      </c>
      <c r="H2" s="173">
        <f>SUM(G2-F2)</f>
        <v>1754</v>
      </c>
      <c r="I2" s="167">
        <f>H2/F2</f>
        <v>0.0550222724135768</v>
      </c>
      <c r="J2" s="167">
        <f>H2/G2</f>
        <v>0.0521527117031399</v>
      </c>
      <c r="K2" s="24"/>
      <c r="L2" s="24"/>
      <c r="M2" s="24"/>
      <c r="N2" s="24"/>
      <c r="O2" s="24"/>
      <c r="P2" s="24"/>
      <c r="Q2" s="24"/>
      <c r="R2" s="24"/>
      <c r="S2" s="24"/>
      <c r="T2" s="24"/>
      <c r="U2" s="24"/>
      <c r="V2" s="24"/>
      <c r="W2" s="24"/>
      <c r="X2" s="24"/>
      <c r="Y2" s="24"/>
      <c r="Z2" s="24"/>
    </row>
    <row r="3" ht="19.15" customHeight="1">
      <c r="A3" t="s" s="138">
        <v>5929</v>
      </c>
      <c r="B3" s="149">
        <v>1</v>
      </c>
      <c r="C3" s="149">
        <v>1</v>
      </c>
      <c r="D3" t="s" s="205">
        <v>5933</v>
      </c>
      <c r="E3" t="s" s="205">
        <v>84</v>
      </c>
      <c r="F3" s="222">
        <v>23500</v>
      </c>
      <c r="G3" s="149">
        <v>25164</v>
      </c>
      <c r="H3" s="173">
        <f>SUM(G3-F3)</f>
        <v>1664</v>
      </c>
      <c r="I3" s="167">
        <f>H3/F3</f>
        <v>0.07080851063829791</v>
      </c>
      <c r="J3" s="167">
        <f>H3/G3</f>
        <v>0.0661262120489588</v>
      </c>
      <c r="K3" s="24"/>
      <c r="L3" s="24"/>
      <c r="M3" s="24"/>
      <c r="N3" s="24"/>
      <c r="O3" s="24"/>
      <c r="P3" s="24"/>
      <c r="Q3" s="24"/>
      <c r="R3" s="24"/>
      <c r="S3" s="24"/>
      <c r="T3" s="24"/>
      <c r="U3" s="24"/>
      <c r="V3" s="24"/>
      <c r="W3" s="24"/>
      <c r="X3" s="24"/>
      <c r="Y3" s="24"/>
      <c r="Z3" s="24"/>
    </row>
    <row r="4" ht="19.15" customHeight="1">
      <c r="A4" t="s" s="138">
        <v>5929</v>
      </c>
      <c r="B4" s="149">
        <v>1</v>
      </c>
      <c r="C4" s="149">
        <v>10</v>
      </c>
      <c r="D4" t="s" s="205">
        <v>5934</v>
      </c>
      <c r="E4" t="s" s="205">
        <v>22</v>
      </c>
      <c r="F4" s="222">
        <v>20583</v>
      </c>
      <c r="G4" s="149">
        <v>22016</v>
      </c>
      <c r="H4" s="173">
        <f>SUM(G4-F4)</f>
        <v>1433</v>
      </c>
      <c r="I4" s="167">
        <f>H4/F4</f>
        <v>0.0696205606568527</v>
      </c>
      <c r="J4" s="167">
        <f>H4/G4</f>
        <v>0.06508902616279071</v>
      </c>
      <c r="K4" s="24"/>
      <c r="L4" s="24"/>
      <c r="M4" s="24"/>
      <c r="N4" s="24"/>
      <c r="O4" s="24"/>
      <c r="P4" s="24"/>
      <c r="Q4" s="24"/>
      <c r="R4" s="24"/>
      <c r="S4" s="24"/>
      <c r="T4" s="24"/>
      <c r="U4" s="24"/>
      <c r="V4" s="24"/>
      <c r="W4" s="24"/>
      <c r="X4" s="24"/>
      <c r="Y4" s="24"/>
      <c r="Z4" s="24"/>
    </row>
    <row r="5" ht="19.15" customHeight="1">
      <c r="A5" t="s" s="138">
        <v>5929</v>
      </c>
      <c r="B5" s="149">
        <v>1</v>
      </c>
      <c r="C5" s="149">
        <v>9</v>
      </c>
      <c r="D5" t="s" s="205">
        <v>5935</v>
      </c>
      <c r="E5" t="s" s="205">
        <v>28</v>
      </c>
      <c r="F5" s="222">
        <v>5910</v>
      </c>
      <c r="G5" s="149">
        <v>6261</v>
      </c>
      <c r="H5" s="173">
        <f>SUM(G5-F5)</f>
        <v>351</v>
      </c>
      <c r="I5" s="167">
        <f>H5/F5</f>
        <v>0.0593908629441624</v>
      </c>
      <c r="J5" s="167">
        <f>H5/G5</f>
        <v>0.0560613320555822</v>
      </c>
      <c r="K5" s="24"/>
      <c r="L5" s="24"/>
      <c r="M5" s="24"/>
      <c r="N5" s="24"/>
      <c r="O5" s="24"/>
      <c r="P5" s="24"/>
      <c r="Q5" s="24"/>
      <c r="R5" s="24"/>
      <c r="S5" s="24"/>
      <c r="T5" s="24"/>
      <c r="U5" s="24"/>
      <c r="V5" s="24"/>
      <c r="W5" s="24"/>
      <c r="X5" s="24"/>
      <c r="Y5" s="24"/>
      <c r="Z5" s="24"/>
    </row>
    <row r="6" ht="19.15" customHeight="1">
      <c r="A6" t="s" s="138">
        <v>5929</v>
      </c>
      <c r="B6" s="149">
        <v>1</v>
      </c>
      <c r="C6" s="149">
        <v>2</v>
      </c>
      <c r="D6" t="s" s="205">
        <v>5936</v>
      </c>
      <c r="E6" t="s" s="205">
        <v>17</v>
      </c>
      <c r="F6" s="222">
        <v>5912</v>
      </c>
      <c r="G6" s="149">
        <v>6198</v>
      </c>
      <c r="H6" s="173">
        <f>SUM(G6-F6)</f>
        <v>286</v>
      </c>
      <c r="I6" s="167">
        <f>H6/F6</f>
        <v>0.0483761840324763</v>
      </c>
      <c r="J6" s="167">
        <f>H6/G6</f>
        <v>0.0461439173927073</v>
      </c>
      <c r="K6" s="24"/>
      <c r="L6" s="24"/>
      <c r="M6" s="24"/>
      <c r="N6" s="24"/>
      <c r="O6" s="24"/>
      <c r="P6" s="24"/>
      <c r="Q6" s="24"/>
      <c r="R6" s="24"/>
      <c r="S6" s="24"/>
      <c r="T6" s="24"/>
      <c r="U6" s="24"/>
      <c r="V6" s="24"/>
      <c r="W6" s="24"/>
      <c r="X6" s="24"/>
      <c r="Y6" s="24"/>
      <c r="Z6" s="24"/>
    </row>
    <row r="7" ht="19.15" customHeight="1">
      <c r="A7" t="s" s="138">
        <v>5929</v>
      </c>
      <c r="B7" s="149">
        <v>1</v>
      </c>
      <c r="C7" s="149">
        <v>7</v>
      </c>
      <c r="D7" t="s" s="205">
        <v>5937</v>
      </c>
      <c r="E7" t="s" s="205">
        <v>30</v>
      </c>
      <c r="F7" s="222">
        <v>3332</v>
      </c>
      <c r="G7" s="149">
        <v>3490</v>
      </c>
      <c r="H7" s="173">
        <f>SUM(G7-F7)</f>
        <v>158</v>
      </c>
      <c r="I7" s="167">
        <f>H7/F7</f>
        <v>0.0474189675870348</v>
      </c>
      <c r="J7" s="167">
        <f>H7/G7</f>
        <v>0.0452722063037249</v>
      </c>
      <c r="K7" s="24"/>
      <c r="L7" s="24"/>
      <c r="M7" s="24"/>
      <c r="N7" s="24"/>
      <c r="O7" s="24"/>
      <c r="P7" s="24"/>
      <c r="Q7" s="24"/>
      <c r="R7" s="24"/>
      <c r="S7" s="24"/>
      <c r="T7" s="24"/>
      <c r="U7" s="24"/>
      <c r="V7" s="24"/>
      <c r="W7" s="24"/>
      <c r="X7" s="24"/>
      <c r="Y7" s="24"/>
      <c r="Z7" s="24"/>
    </row>
    <row r="8" ht="19.15" customHeight="1">
      <c r="A8" t="s" s="138">
        <v>5929</v>
      </c>
      <c r="B8" s="149">
        <v>1</v>
      </c>
      <c r="C8" s="149">
        <v>15</v>
      </c>
      <c r="D8" t="s" s="205">
        <v>5938</v>
      </c>
      <c r="E8" t="s" s="205">
        <v>62</v>
      </c>
      <c r="F8" s="222">
        <v>460</v>
      </c>
      <c r="G8" s="149">
        <v>506</v>
      </c>
      <c r="H8" s="173">
        <f>SUM(G8-F8)</f>
        <v>46</v>
      </c>
      <c r="I8" s="167">
        <f>H8/F8</f>
        <v>0.1</v>
      </c>
      <c r="J8" s="167">
        <f>H8/G8</f>
        <v>0.0909090909090909</v>
      </c>
      <c r="K8" s="24"/>
      <c r="L8" s="24"/>
      <c r="M8" s="24"/>
      <c r="N8" s="24"/>
      <c r="O8" s="24"/>
      <c r="P8" s="24"/>
      <c r="Q8" s="24"/>
      <c r="R8" s="24"/>
      <c r="S8" s="24"/>
      <c r="T8" s="24"/>
      <c r="U8" s="24"/>
      <c r="V8" s="24"/>
      <c r="W8" s="24"/>
      <c r="X8" s="24"/>
      <c r="Y8" s="24"/>
      <c r="Z8" s="24"/>
    </row>
    <row r="9" ht="19.15" customHeight="1">
      <c r="A9" t="s" s="138">
        <v>5929</v>
      </c>
      <c r="B9" s="149">
        <v>1</v>
      </c>
      <c r="C9" s="149">
        <v>23</v>
      </c>
      <c r="D9" t="s" s="205">
        <v>5939</v>
      </c>
      <c r="E9" t="s" s="205">
        <v>36</v>
      </c>
      <c r="F9" s="222">
        <v>399</v>
      </c>
      <c r="G9" s="149">
        <v>422</v>
      </c>
      <c r="H9" s="173">
        <f>SUM(G9-F9)</f>
        <v>23</v>
      </c>
      <c r="I9" s="167">
        <f>H9/F9</f>
        <v>0.0576441102756892</v>
      </c>
      <c r="J9" s="167">
        <f>H9/G9</f>
        <v>0.0545023696682464</v>
      </c>
      <c r="K9" s="24"/>
      <c r="L9" s="24"/>
      <c r="M9" s="24"/>
      <c r="N9" s="24"/>
      <c r="O9" s="24"/>
      <c r="P9" s="24"/>
      <c r="Q9" s="24"/>
      <c r="R9" s="24"/>
      <c r="S9" s="24"/>
      <c r="T9" s="24"/>
      <c r="U9" s="24"/>
      <c r="V9" s="24"/>
      <c r="W9" s="24"/>
      <c r="X9" s="24"/>
      <c r="Y9" s="24"/>
      <c r="Z9" s="24"/>
    </row>
    <row r="10" ht="19.15" customHeight="1">
      <c r="A10" t="s" s="138">
        <v>5929</v>
      </c>
      <c r="B10" s="149">
        <v>1</v>
      </c>
      <c r="C10" s="149">
        <v>21</v>
      </c>
      <c r="D10" t="s" s="205">
        <v>5940</v>
      </c>
      <c r="E10" t="s" s="205">
        <v>116</v>
      </c>
      <c r="F10" s="222">
        <v>322</v>
      </c>
      <c r="G10" s="149">
        <v>330</v>
      </c>
      <c r="H10" s="173">
        <f>SUM(G10-F10)</f>
        <v>8</v>
      </c>
      <c r="I10" s="167">
        <f>H10/F10</f>
        <v>0.0248447204968944</v>
      </c>
      <c r="J10" s="167">
        <f>H10/G10</f>
        <v>0.0242424242424242</v>
      </c>
      <c r="K10" s="24"/>
      <c r="L10" s="24"/>
      <c r="M10" s="24"/>
      <c r="N10" s="24"/>
      <c r="O10" s="24"/>
      <c r="P10" s="24"/>
      <c r="Q10" s="24"/>
      <c r="R10" s="24"/>
      <c r="S10" s="24"/>
      <c r="T10" s="24"/>
      <c r="U10" s="24"/>
      <c r="V10" s="24"/>
      <c r="W10" s="24"/>
      <c r="X10" s="24"/>
      <c r="Y10" s="24"/>
      <c r="Z10" s="24"/>
    </row>
    <row r="11" ht="19.15" customHeight="1">
      <c r="A11" t="s" s="138">
        <v>5929</v>
      </c>
      <c r="B11" s="149">
        <v>1</v>
      </c>
      <c r="C11" s="149">
        <v>22</v>
      </c>
      <c r="D11" t="s" s="205">
        <v>5941</v>
      </c>
      <c r="E11" t="s" s="205">
        <v>1091</v>
      </c>
      <c r="F11" s="222">
        <v>294</v>
      </c>
      <c r="G11" s="149">
        <v>302</v>
      </c>
      <c r="H11" s="173">
        <f>SUM(G11-F11)</f>
        <v>8</v>
      </c>
      <c r="I11" s="167">
        <f>H11/F11</f>
        <v>0.0272108843537415</v>
      </c>
      <c r="J11" s="167">
        <f>H11/G11</f>
        <v>0.0264900662251656</v>
      </c>
      <c r="K11" s="24"/>
      <c r="L11" s="24"/>
      <c r="M11" s="24"/>
      <c r="N11" s="24"/>
      <c r="O11" s="24"/>
      <c r="P11" s="24"/>
      <c r="Q11" s="24"/>
      <c r="R11" s="24"/>
      <c r="S11" s="24"/>
      <c r="T11" s="24"/>
      <c r="U11" s="24"/>
      <c r="V11" s="24"/>
      <c r="W11" s="24"/>
      <c r="X11" s="24"/>
      <c r="Y11" s="24"/>
      <c r="Z11" s="24"/>
    </row>
    <row r="12" ht="19.15" customHeight="1">
      <c r="A12" t="s" s="138">
        <v>5929</v>
      </c>
      <c r="B12" s="149">
        <v>1</v>
      </c>
      <c r="C12" s="149">
        <v>4</v>
      </c>
      <c r="D12" t="s" s="205">
        <v>5942</v>
      </c>
      <c r="E12" t="s" s="205">
        <v>60</v>
      </c>
      <c r="F12" s="222">
        <v>255</v>
      </c>
      <c r="G12" s="149">
        <v>269</v>
      </c>
      <c r="H12" s="173">
        <f>SUM(G12-F12)</f>
        <v>14</v>
      </c>
      <c r="I12" s="167">
        <f>H12/F12</f>
        <v>0.0549019607843137</v>
      </c>
      <c r="J12" s="167">
        <f>H12/G12</f>
        <v>0.0520446096654275</v>
      </c>
      <c r="K12" s="24"/>
      <c r="L12" s="24"/>
      <c r="M12" s="24"/>
      <c r="N12" s="24"/>
      <c r="O12" s="24"/>
      <c r="P12" s="24"/>
      <c r="Q12" s="24"/>
      <c r="R12" s="24"/>
      <c r="S12" s="24"/>
      <c r="T12" s="24"/>
      <c r="U12" s="24"/>
      <c r="V12" s="24"/>
      <c r="W12" s="24"/>
      <c r="X12" s="24"/>
      <c r="Y12" s="24"/>
      <c r="Z12" s="24"/>
    </row>
    <row r="13" ht="19.15" customHeight="1">
      <c r="A13" t="s" s="138">
        <v>5929</v>
      </c>
      <c r="B13" s="149">
        <v>1</v>
      </c>
      <c r="C13" s="149">
        <v>17</v>
      </c>
      <c r="D13" t="s" s="205">
        <v>5943</v>
      </c>
      <c r="E13" t="s" s="205">
        <v>48</v>
      </c>
      <c r="F13" s="222">
        <v>258</v>
      </c>
      <c r="G13" s="149">
        <v>269</v>
      </c>
      <c r="H13" s="173">
        <f>SUM(G13-F13)</f>
        <v>11</v>
      </c>
      <c r="I13" s="167">
        <f>H13/F13</f>
        <v>0.0426356589147287</v>
      </c>
      <c r="J13" s="167">
        <f>H13/G13</f>
        <v>0.0408921933085502</v>
      </c>
      <c r="K13" s="24"/>
      <c r="L13" s="24"/>
      <c r="M13" s="24"/>
      <c r="N13" s="24"/>
      <c r="O13" s="24"/>
      <c r="P13" s="24"/>
      <c r="Q13" s="24"/>
      <c r="R13" s="24"/>
      <c r="S13" s="24"/>
      <c r="T13" s="24"/>
      <c r="U13" s="24"/>
      <c r="V13" s="24"/>
      <c r="W13" s="24"/>
      <c r="X13" s="24"/>
      <c r="Y13" s="24"/>
      <c r="Z13" s="24"/>
    </row>
    <row r="14" ht="19.15" customHeight="1">
      <c r="A14" t="s" s="138">
        <v>5929</v>
      </c>
      <c r="B14" s="149">
        <v>1</v>
      </c>
      <c r="C14" s="149">
        <v>13</v>
      </c>
      <c r="D14" t="s" s="205">
        <v>5944</v>
      </c>
      <c r="E14" t="s" s="205">
        <v>101</v>
      </c>
      <c r="F14" s="222">
        <v>239</v>
      </c>
      <c r="G14" s="149">
        <v>255</v>
      </c>
      <c r="H14" s="173">
        <f>SUM(G14-F14)</f>
        <v>16</v>
      </c>
      <c r="I14" s="167">
        <f>H14/F14</f>
        <v>0.06694560669456071</v>
      </c>
      <c r="J14" s="167">
        <f>H14/G14</f>
        <v>0.0627450980392157</v>
      </c>
      <c r="K14" s="24"/>
      <c r="L14" s="24"/>
      <c r="M14" s="24"/>
      <c r="N14" s="24"/>
      <c r="O14" s="24"/>
      <c r="P14" s="24"/>
      <c r="Q14" s="24"/>
      <c r="R14" s="24"/>
      <c r="S14" s="24"/>
      <c r="T14" s="24"/>
      <c r="U14" s="24"/>
      <c r="V14" s="24"/>
      <c r="W14" s="24"/>
      <c r="X14" s="24"/>
      <c r="Y14" s="24"/>
      <c r="Z14" s="24"/>
    </row>
    <row r="15" ht="19.15" customHeight="1">
      <c r="A15" t="s" s="138">
        <v>5929</v>
      </c>
      <c r="B15" s="149">
        <v>1</v>
      </c>
      <c r="C15" s="149">
        <v>5</v>
      </c>
      <c r="D15" t="s" s="205">
        <v>5945</v>
      </c>
      <c r="E15" t="s" s="205">
        <v>40</v>
      </c>
      <c r="F15" s="222">
        <v>230</v>
      </c>
      <c r="G15" s="149">
        <v>246</v>
      </c>
      <c r="H15" s="173">
        <f>SUM(G15-F15)</f>
        <v>16</v>
      </c>
      <c r="I15" s="167">
        <f>H15/F15</f>
        <v>0.06956521739130429</v>
      </c>
      <c r="J15" s="167">
        <f>H15/G15</f>
        <v>0.0650406504065041</v>
      </c>
      <c r="K15" s="24"/>
      <c r="L15" s="24"/>
      <c r="M15" s="24"/>
      <c r="N15" s="24"/>
      <c r="O15" s="24"/>
      <c r="P15" s="24"/>
      <c r="Q15" s="24"/>
      <c r="R15" s="24"/>
      <c r="S15" s="24"/>
      <c r="T15" s="24"/>
      <c r="U15" s="24"/>
      <c r="V15" s="24"/>
      <c r="W15" s="24"/>
      <c r="X15" s="24"/>
      <c r="Y15" s="24"/>
      <c r="Z15" s="24"/>
    </row>
    <row r="16" ht="19.15" customHeight="1">
      <c r="A16" t="s" s="138">
        <v>5929</v>
      </c>
      <c r="B16" s="149">
        <v>1</v>
      </c>
      <c r="C16" s="149">
        <v>14</v>
      </c>
      <c r="D16" t="s" s="205">
        <v>5946</v>
      </c>
      <c r="E16" t="s" s="205">
        <v>76</v>
      </c>
      <c r="F16" s="222">
        <v>202</v>
      </c>
      <c r="G16" s="149">
        <v>207</v>
      </c>
      <c r="H16" s="173">
        <f>SUM(G16-F16)</f>
        <v>5</v>
      </c>
      <c r="I16" s="167">
        <f>H16/F16</f>
        <v>0.0247524752475248</v>
      </c>
      <c r="J16" s="167">
        <f>H16/G16</f>
        <v>0.0241545893719807</v>
      </c>
      <c r="K16" s="24"/>
      <c r="L16" s="24"/>
      <c r="M16" s="24"/>
      <c r="N16" s="24"/>
      <c r="O16" s="24"/>
      <c r="P16" s="24"/>
      <c r="Q16" s="24"/>
      <c r="R16" s="24"/>
      <c r="S16" s="24"/>
      <c r="T16" s="24"/>
      <c r="U16" s="24"/>
      <c r="V16" s="24"/>
      <c r="W16" s="24"/>
      <c r="X16" s="24"/>
      <c r="Y16" s="24"/>
      <c r="Z16" s="24"/>
    </row>
    <row r="17" ht="19.15" customHeight="1">
      <c r="A17" t="s" s="138">
        <v>5929</v>
      </c>
      <c r="B17" s="149">
        <v>1</v>
      </c>
      <c r="C17" s="149">
        <v>18</v>
      </c>
      <c r="D17" t="s" s="205">
        <v>5947</v>
      </c>
      <c r="E17" t="s" s="205">
        <v>52</v>
      </c>
      <c r="F17" s="222">
        <v>170</v>
      </c>
      <c r="G17" s="149">
        <v>177</v>
      </c>
      <c r="H17" s="173">
        <f>SUM(G17-F17)</f>
        <v>7</v>
      </c>
      <c r="I17" s="167">
        <f>H17/F17</f>
        <v>0.0411764705882353</v>
      </c>
      <c r="J17" s="167">
        <f>H17/G17</f>
        <v>0.0395480225988701</v>
      </c>
      <c r="K17" s="24"/>
      <c r="L17" s="24"/>
      <c r="M17" s="24"/>
      <c r="N17" s="24"/>
      <c r="O17" s="24"/>
      <c r="P17" s="24"/>
      <c r="Q17" s="24"/>
      <c r="R17" s="24"/>
      <c r="S17" s="24"/>
      <c r="T17" s="24"/>
      <c r="U17" s="24"/>
      <c r="V17" s="24"/>
      <c r="W17" s="24"/>
      <c r="X17" s="24"/>
      <c r="Y17" s="24"/>
      <c r="Z17" s="24"/>
    </row>
    <row r="18" ht="19.15" customHeight="1">
      <c r="A18" t="s" s="138">
        <v>5929</v>
      </c>
      <c r="B18" s="149">
        <v>1</v>
      </c>
      <c r="C18" s="149">
        <v>24</v>
      </c>
      <c r="D18" t="s" s="205">
        <v>5948</v>
      </c>
      <c r="E18" t="s" s="205">
        <v>38</v>
      </c>
      <c r="F18" s="222">
        <v>94</v>
      </c>
      <c r="G18" s="149">
        <v>102</v>
      </c>
      <c r="H18" s="173">
        <f>SUM(G18-F18)</f>
        <v>8</v>
      </c>
      <c r="I18" s="167">
        <f>H18/F18</f>
        <v>0.0851063829787234</v>
      </c>
      <c r="J18" s="167">
        <f>H18/G18</f>
        <v>0.07843137254901961</v>
      </c>
      <c r="K18" s="24"/>
      <c r="L18" s="24"/>
      <c r="M18" s="24"/>
      <c r="N18" s="24"/>
      <c r="O18" s="24"/>
      <c r="P18" s="24"/>
      <c r="Q18" s="24"/>
      <c r="R18" s="24"/>
      <c r="S18" s="24"/>
      <c r="T18" s="24"/>
      <c r="U18" s="24"/>
      <c r="V18" s="24"/>
      <c r="W18" s="24"/>
      <c r="X18" s="24"/>
      <c r="Y18" s="24"/>
      <c r="Z18" s="24"/>
    </row>
    <row r="19" ht="19.15" customHeight="1">
      <c r="A19" t="s" s="138">
        <v>5929</v>
      </c>
      <c r="B19" s="149">
        <v>1</v>
      </c>
      <c r="C19" s="149">
        <v>20</v>
      </c>
      <c r="D19" t="s" s="205">
        <v>5949</v>
      </c>
      <c r="E19" t="s" s="205">
        <v>1680</v>
      </c>
      <c r="F19" s="222">
        <v>96</v>
      </c>
      <c r="G19" s="149">
        <v>98</v>
      </c>
      <c r="H19" s="173">
        <f>SUM(G19-F19)</f>
        <v>2</v>
      </c>
      <c r="I19" s="167">
        <f>H19/F19</f>
        <v>0.0208333333333333</v>
      </c>
      <c r="J19" s="167">
        <f>H19/G19</f>
        <v>0.0204081632653061</v>
      </c>
      <c r="K19" s="24"/>
      <c r="L19" s="24"/>
      <c r="M19" s="24"/>
      <c r="N19" s="24"/>
      <c r="O19" s="24"/>
      <c r="P19" s="24"/>
      <c r="Q19" s="24"/>
      <c r="R19" s="24"/>
      <c r="S19" s="24"/>
      <c r="T19" s="24"/>
      <c r="U19" s="24"/>
      <c r="V19" s="24"/>
      <c r="W19" s="24"/>
      <c r="X19" s="24"/>
      <c r="Y19" s="24"/>
      <c r="Z19" s="24"/>
    </row>
    <row r="20" ht="19.15" customHeight="1">
      <c r="A20" t="s" s="138">
        <v>5929</v>
      </c>
      <c r="B20" s="149">
        <v>1</v>
      </c>
      <c r="C20" s="149">
        <v>27</v>
      </c>
      <c r="D20" t="s" s="205">
        <v>5950</v>
      </c>
      <c r="E20" t="s" s="205">
        <v>153</v>
      </c>
      <c r="F20" s="222">
        <v>92</v>
      </c>
      <c r="G20" s="149">
        <v>97</v>
      </c>
      <c r="H20" s="173">
        <f>SUM(G20-F20)</f>
        <v>5</v>
      </c>
      <c r="I20" s="167">
        <f>H20/F20</f>
        <v>0.0543478260869565</v>
      </c>
      <c r="J20" s="167">
        <f>H20/G20</f>
        <v>0.0515463917525773</v>
      </c>
      <c r="K20" s="24"/>
      <c r="L20" s="24"/>
      <c r="M20" s="24"/>
      <c r="N20" s="24"/>
      <c r="O20" s="24"/>
      <c r="P20" s="24"/>
      <c r="Q20" s="24"/>
      <c r="R20" s="24"/>
      <c r="S20" s="24"/>
      <c r="T20" s="24"/>
      <c r="U20" s="24"/>
      <c r="V20" s="24"/>
      <c r="W20" s="24"/>
      <c r="X20" s="24"/>
      <c r="Y20" s="24"/>
      <c r="Z20" s="24"/>
    </row>
    <row r="21" ht="19.15" customHeight="1">
      <c r="A21" t="s" s="138">
        <v>5929</v>
      </c>
      <c r="B21" s="149">
        <v>1</v>
      </c>
      <c r="C21" s="149">
        <v>25</v>
      </c>
      <c r="D21" t="s" s="205">
        <v>5951</v>
      </c>
      <c r="E21" t="s" s="205">
        <v>2381</v>
      </c>
      <c r="F21" s="222">
        <v>82</v>
      </c>
      <c r="G21" s="149">
        <v>88</v>
      </c>
      <c r="H21" s="173">
        <f>SUM(G21-F21)</f>
        <v>6</v>
      </c>
      <c r="I21" s="167">
        <f>H21/F21</f>
        <v>0.0731707317073171</v>
      </c>
      <c r="J21" s="167">
        <f>H21/G21</f>
        <v>0.0681818181818182</v>
      </c>
      <c r="K21" s="24"/>
      <c r="L21" s="24"/>
      <c r="M21" s="24"/>
      <c r="N21" s="24"/>
      <c r="O21" s="24"/>
      <c r="P21" s="24"/>
      <c r="Q21" s="24"/>
      <c r="R21" s="24"/>
      <c r="S21" s="24"/>
      <c r="T21" s="24"/>
      <c r="U21" s="24"/>
      <c r="V21" s="24"/>
      <c r="W21" s="24"/>
      <c r="X21" s="24"/>
      <c r="Y21" s="24"/>
      <c r="Z21" s="24"/>
    </row>
    <row r="22" ht="19.15" customHeight="1">
      <c r="A22" t="s" s="138">
        <v>5929</v>
      </c>
      <c r="B22" s="149">
        <v>1</v>
      </c>
      <c r="C22" s="149">
        <v>26</v>
      </c>
      <c r="D22" t="s" s="205">
        <v>5952</v>
      </c>
      <c r="E22" t="s" s="205">
        <v>68</v>
      </c>
      <c r="F22" s="222">
        <v>73</v>
      </c>
      <c r="G22" s="149">
        <v>78</v>
      </c>
      <c r="H22" s="173">
        <f>SUM(G22-F22)</f>
        <v>5</v>
      </c>
      <c r="I22" s="167">
        <f>H22/F22</f>
        <v>0.0684931506849315</v>
      </c>
      <c r="J22" s="167">
        <f>H22/G22</f>
        <v>0.0641025641025641</v>
      </c>
      <c r="K22" s="24"/>
      <c r="L22" s="24"/>
      <c r="M22" s="24"/>
      <c r="N22" s="24"/>
      <c r="O22" s="24"/>
      <c r="P22" s="24"/>
      <c r="Q22" s="24"/>
      <c r="R22" s="24"/>
      <c r="S22" s="24"/>
      <c r="T22" s="24"/>
      <c r="U22" s="24"/>
      <c r="V22" s="24"/>
      <c r="W22" s="24"/>
      <c r="X22" s="24"/>
      <c r="Y22" s="24"/>
      <c r="Z22" s="24"/>
    </row>
    <row r="23" ht="19.15" customHeight="1">
      <c r="A23" t="s" s="138">
        <v>5929</v>
      </c>
      <c r="B23" s="149">
        <v>1</v>
      </c>
      <c r="C23" s="149">
        <v>11</v>
      </c>
      <c r="D23" t="s" s="205">
        <v>5953</v>
      </c>
      <c r="E23" t="s" s="205">
        <v>44</v>
      </c>
      <c r="F23" s="222">
        <v>66</v>
      </c>
      <c r="G23" s="149">
        <v>72</v>
      </c>
      <c r="H23" s="173">
        <f>SUM(G23-F23)</f>
        <v>6</v>
      </c>
      <c r="I23" s="167">
        <f>H23/F23</f>
        <v>0.0909090909090909</v>
      </c>
      <c r="J23" s="167">
        <f>H23/G23</f>
        <v>0.0833333333333333</v>
      </c>
      <c r="K23" s="24"/>
      <c r="L23" s="24"/>
      <c r="M23" s="24"/>
      <c r="N23" s="24"/>
      <c r="O23" s="24"/>
      <c r="P23" s="24"/>
      <c r="Q23" s="24"/>
      <c r="R23" s="24"/>
      <c r="S23" s="24"/>
      <c r="T23" s="24"/>
      <c r="U23" s="24"/>
      <c r="V23" s="24"/>
      <c r="W23" s="24"/>
      <c r="X23" s="24"/>
      <c r="Y23" s="24"/>
      <c r="Z23" s="24"/>
    </row>
    <row r="24" ht="19.15" customHeight="1">
      <c r="A24" t="s" s="138">
        <v>5929</v>
      </c>
      <c r="B24" s="149">
        <v>1</v>
      </c>
      <c r="C24" s="149">
        <v>12</v>
      </c>
      <c r="D24" t="s" s="205">
        <v>5954</v>
      </c>
      <c r="E24" t="s" s="205">
        <v>66</v>
      </c>
      <c r="F24" s="222">
        <v>52</v>
      </c>
      <c r="G24" s="149">
        <v>53</v>
      </c>
      <c r="H24" s="173">
        <f>SUM(G24-F24)</f>
        <v>1</v>
      </c>
      <c r="I24" s="167">
        <f>H24/F24</f>
        <v>0.0192307692307692</v>
      </c>
      <c r="J24" s="167">
        <f>H24/G24</f>
        <v>0.0188679245283019</v>
      </c>
      <c r="K24" s="24"/>
      <c r="L24" s="24"/>
      <c r="M24" s="24"/>
      <c r="N24" s="24"/>
      <c r="O24" s="24"/>
      <c r="P24" s="24"/>
      <c r="Q24" s="24"/>
      <c r="R24" s="24"/>
      <c r="S24" s="24"/>
      <c r="T24" s="24"/>
      <c r="U24" s="24"/>
      <c r="V24" s="24"/>
      <c r="W24" s="24"/>
      <c r="X24" s="24"/>
      <c r="Y24" s="24"/>
      <c r="Z24" s="24"/>
    </row>
    <row r="25" ht="19.15" customHeight="1">
      <c r="A25" t="s" s="138">
        <v>5929</v>
      </c>
      <c r="B25" s="149">
        <v>1</v>
      </c>
      <c r="C25" s="149">
        <v>19</v>
      </c>
      <c r="D25" t="s" s="205">
        <v>5955</v>
      </c>
      <c r="E25" t="s" s="205">
        <v>1375</v>
      </c>
      <c r="F25" s="222">
        <v>38</v>
      </c>
      <c r="G25" s="149">
        <v>40</v>
      </c>
      <c r="H25" s="173">
        <f>SUM(G25-F25)</f>
        <v>2</v>
      </c>
      <c r="I25" s="167">
        <f>H25/F25</f>
        <v>0.0526315789473684</v>
      </c>
      <c r="J25" s="167">
        <f>H25/G25</f>
        <v>0.05</v>
      </c>
      <c r="K25" s="24"/>
      <c r="L25" s="24"/>
      <c r="M25" s="24"/>
      <c r="N25" s="24"/>
      <c r="O25" s="24"/>
      <c r="P25" s="24"/>
      <c r="Q25" s="24"/>
      <c r="R25" s="24"/>
      <c r="S25" s="24"/>
      <c r="T25" s="24"/>
      <c r="U25" s="24"/>
      <c r="V25" s="24"/>
      <c r="W25" s="24"/>
      <c r="X25" s="24"/>
      <c r="Y25" s="24"/>
      <c r="Z25" s="24"/>
    </row>
    <row r="26" ht="19.15" customHeight="1">
      <c r="A26" t="s" s="138">
        <v>5929</v>
      </c>
      <c r="B26" s="149">
        <v>1</v>
      </c>
      <c r="C26" s="149">
        <v>16</v>
      </c>
      <c r="D26" t="s" s="205">
        <v>5956</v>
      </c>
      <c r="E26" t="s" s="205">
        <v>54</v>
      </c>
      <c r="F26" s="222">
        <v>36</v>
      </c>
      <c r="G26" s="149">
        <v>37</v>
      </c>
      <c r="H26" s="173">
        <f>SUM(G26-F26)</f>
        <v>1</v>
      </c>
      <c r="I26" s="167">
        <f>H26/F26</f>
        <v>0.0277777777777778</v>
      </c>
      <c r="J26" s="167">
        <f>H26/G26</f>
        <v>0.027027027027027</v>
      </c>
      <c r="K26" s="24"/>
      <c r="L26" s="24"/>
      <c r="M26" s="24"/>
      <c r="N26" s="24"/>
      <c r="O26" s="24"/>
      <c r="P26" s="24"/>
      <c r="Q26" s="24"/>
      <c r="R26" s="24"/>
      <c r="S26" s="24"/>
      <c r="T26" s="24"/>
      <c r="U26" s="24"/>
      <c r="V26" s="24"/>
      <c r="W26" s="24"/>
      <c r="X26" s="24"/>
      <c r="Y26" s="24"/>
      <c r="Z26" s="24"/>
    </row>
    <row r="27" ht="19.15" customHeight="1">
      <c r="A27" t="s" s="138">
        <v>5929</v>
      </c>
      <c r="B27" s="149">
        <v>1</v>
      </c>
      <c r="C27" s="149">
        <v>6</v>
      </c>
      <c r="D27" t="s" s="205">
        <v>5957</v>
      </c>
      <c r="E27" t="s" s="324">
        <v>20</v>
      </c>
      <c r="F27" s="325">
        <v>0</v>
      </c>
      <c r="G27" s="326">
        <v>0</v>
      </c>
      <c r="H27" s="173">
        <f>SUM(G27-F27)</f>
        <v>0</v>
      </c>
      <c r="I27" s="207">
        <f>H27/F27</f>
      </c>
      <c r="J27" s="207">
        <f>H27/G27</f>
      </c>
      <c r="K27" s="24"/>
      <c r="L27" s="24"/>
      <c r="M27" s="24"/>
      <c r="N27" s="24"/>
      <c r="O27" s="24"/>
      <c r="P27" s="24"/>
      <c r="Q27" s="24"/>
      <c r="R27" s="24"/>
      <c r="S27" s="24"/>
      <c r="T27" s="24"/>
      <c r="U27" s="24"/>
      <c r="V27" s="24"/>
      <c r="W27" s="24"/>
      <c r="X27" s="24"/>
      <c r="Y27" s="24"/>
      <c r="Z27" s="24"/>
    </row>
    <row r="28" ht="19.15" customHeight="1">
      <c r="A28" t="s" s="138">
        <v>5929</v>
      </c>
      <c r="B28" s="149">
        <v>1</v>
      </c>
      <c r="C28" s="149">
        <v>8</v>
      </c>
      <c r="D28" t="s" s="205">
        <v>5958</v>
      </c>
      <c r="E28" t="s" s="205">
        <v>380</v>
      </c>
      <c r="F28" s="223">
        <v>0</v>
      </c>
      <c r="G28" s="149">
        <v>0</v>
      </c>
      <c r="H28" s="206">
        <f>SUM(G28-F28)</f>
        <v>0</v>
      </c>
      <c r="I28" s="176">
        <f>H28/F28</f>
      </c>
      <c r="J28" s="176">
        <f>H28/G28</f>
      </c>
      <c r="K28" s="174"/>
      <c r="L28" s="174"/>
      <c r="M28" s="174"/>
      <c r="N28" s="174"/>
      <c r="O28" s="174"/>
      <c r="P28" s="174"/>
      <c r="Q28" s="174"/>
      <c r="R28" s="174"/>
      <c r="S28" s="174"/>
      <c r="T28" s="174"/>
      <c r="U28" s="174"/>
      <c r="V28" s="174"/>
      <c r="W28" s="174"/>
      <c r="X28" s="174"/>
      <c r="Y28" s="174"/>
      <c r="Z28" s="174"/>
    </row>
    <row r="29" ht="19.15" customHeight="1">
      <c r="A29" s="177"/>
      <c r="B29" s="178"/>
      <c r="C29" s="178"/>
      <c r="D29" s="179"/>
      <c r="E29" s="179"/>
      <c r="F29" s="210">
        <f>SUM(F2:F28)</f>
        <v>94573</v>
      </c>
      <c r="G29" s="180">
        <f>SUM(G2:G28)</f>
        <v>100409</v>
      </c>
      <c r="H29" s="181">
        <f>SUM(H2:H28)</f>
        <v>5836</v>
      </c>
      <c r="I29" s="182">
        <f>H29/F29</f>
        <v>0.0617089444133104</v>
      </c>
      <c r="J29" s="182">
        <f>H29/G29</f>
        <v>0.05812227987531</v>
      </c>
      <c r="K29" s="183"/>
      <c r="L29" s="183"/>
      <c r="M29" s="183"/>
      <c r="N29" s="183"/>
      <c r="O29" s="183"/>
      <c r="P29" s="183"/>
      <c r="Q29" s="183"/>
      <c r="R29" s="183"/>
      <c r="S29" s="183"/>
      <c r="T29" s="183"/>
      <c r="U29" s="183"/>
      <c r="V29" s="183"/>
      <c r="W29" s="183"/>
      <c r="X29" s="183"/>
      <c r="Y29" s="183"/>
      <c r="Z29" s="184"/>
    </row>
    <row r="30" ht="19.15" customHeight="1">
      <c r="A30" s="230"/>
      <c r="B30" s="231"/>
      <c r="C30" s="231"/>
      <c r="D30" s="232"/>
      <c r="E30" s="232"/>
      <c r="F30" s="251"/>
      <c r="G30" s="231"/>
      <c r="H30" s="234"/>
      <c r="I30" s="188"/>
      <c r="J30" s="188"/>
      <c r="K30" s="189"/>
      <c r="L30" s="189"/>
      <c r="M30" s="189"/>
      <c r="N30" s="189"/>
      <c r="O30" s="189"/>
      <c r="P30" s="189"/>
      <c r="Q30" s="189"/>
      <c r="R30" s="189"/>
      <c r="S30" s="189"/>
      <c r="T30" s="189"/>
      <c r="U30" s="189"/>
      <c r="V30" s="189"/>
      <c r="W30" s="189"/>
      <c r="X30" s="189"/>
      <c r="Y30" s="189"/>
      <c r="Z30" s="189"/>
    </row>
    <row r="31" ht="19.15" customHeight="1">
      <c r="A31" t="s" s="138">
        <v>5929</v>
      </c>
      <c r="B31" s="149">
        <v>2</v>
      </c>
      <c r="C31" s="149">
        <v>9</v>
      </c>
      <c r="D31" t="s" s="205">
        <v>5959</v>
      </c>
      <c r="E31" t="s" s="205">
        <v>84</v>
      </c>
      <c r="F31" s="222">
        <v>32958</v>
      </c>
      <c r="G31" s="149">
        <v>34309</v>
      </c>
      <c r="H31" s="173">
        <f>SUM(G31-F31)</f>
        <v>1351</v>
      </c>
      <c r="I31" s="167">
        <f>H31/F31</f>
        <v>0.0409915650221494</v>
      </c>
      <c r="J31" s="167">
        <f>H31/G31</f>
        <v>0.0393774228336588</v>
      </c>
      <c r="K31" s="24"/>
      <c r="L31" s="24"/>
      <c r="M31" s="24"/>
      <c r="N31" s="24"/>
      <c r="O31" s="24"/>
      <c r="P31" s="24"/>
      <c r="Q31" s="24"/>
      <c r="R31" s="24"/>
      <c r="S31" s="24"/>
      <c r="T31" s="24"/>
      <c r="U31" s="24"/>
      <c r="V31" s="24"/>
      <c r="W31" s="24"/>
      <c r="X31" s="24"/>
      <c r="Y31" s="24"/>
      <c r="Z31" s="24"/>
    </row>
    <row r="32" ht="19.15" customHeight="1">
      <c r="A32" t="s" s="138">
        <v>5929</v>
      </c>
      <c r="B32" s="149">
        <v>2</v>
      </c>
      <c r="C32" s="149">
        <v>2</v>
      </c>
      <c r="D32" t="s" s="205">
        <v>5960</v>
      </c>
      <c r="E32" t="s" s="205">
        <v>26</v>
      </c>
      <c r="F32" s="222">
        <v>26482</v>
      </c>
      <c r="G32" s="149">
        <v>27423</v>
      </c>
      <c r="H32" s="173">
        <f>SUM(G32-F32)</f>
        <v>941</v>
      </c>
      <c r="I32" s="167">
        <f>H32/F32</f>
        <v>0.0355335699720565</v>
      </c>
      <c r="J32" s="167">
        <f>H32/G32</f>
        <v>0.0343142617510849</v>
      </c>
      <c r="K32" s="24"/>
      <c r="L32" s="24"/>
      <c r="M32" s="24"/>
      <c r="N32" s="24"/>
      <c r="O32" s="24"/>
      <c r="P32" s="24"/>
      <c r="Q32" s="24"/>
      <c r="R32" s="24"/>
      <c r="S32" s="24"/>
      <c r="T32" s="24"/>
      <c r="U32" s="24"/>
      <c r="V32" s="24"/>
      <c r="W32" s="24"/>
      <c r="X32" s="24"/>
      <c r="Y32" s="24"/>
      <c r="Z32" s="24"/>
    </row>
    <row r="33" ht="19.15" customHeight="1">
      <c r="A33" t="s" s="138">
        <v>5929</v>
      </c>
      <c r="B33" s="149">
        <v>2</v>
      </c>
      <c r="C33" s="149">
        <v>7</v>
      </c>
      <c r="D33" t="s" s="205">
        <v>5961</v>
      </c>
      <c r="E33" t="s" s="205">
        <v>20</v>
      </c>
      <c r="F33" s="222">
        <v>22020</v>
      </c>
      <c r="G33" s="149">
        <v>24831</v>
      </c>
      <c r="H33" s="173">
        <f>SUM(G33-F33)</f>
        <v>2811</v>
      </c>
      <c r="I33" s="167">
        <f>H33/F33</f>
        <v>0.127656675749319</v>
      </c>
      <c r="J33" s="167">
        <f>H33/G33</f>
        <v>0.113205267609037</v>
      </c>
      <c r="K33" s="24"/>
      <c r="L33" s="24"/>
      <c r="M33" s="24"/>
      <c r="N33" s="24"/>
      <c r="O33" s="24"/>
      <c r="P33" s="24"/>
      <c r="Q33" s="24"/>
      <c r="R33" s="24"/>
      <c r="S33" s="24"/>
      <c r="T33" s="24"/>
      <c r="U33" s="24"/>
      <c r="V33" s="24"/>
      <c r="W33" s="24"/>
      <c r="X33" s="24"/>
      <c r="Y33" s="24"/>
      <c r="Z33" s="24"/>
    </row>
    <row r="34" ht="19.15" customHeight="1">
      <c r="A34" t="s" s="138">
        <v>5929</v>
      </c>
      <c r="B34" s="149">
        <v>2</v>
      </c>
      <c r="C34" s="149">
        <v>1</v>
      </c>
      <c r="D34" t="s" s="205">
        <v>5962</v>
      </c>
      <c r="E34" t="s" s="205">
        <v>22</v>
      </c>
      <c r="F34" s="222">
        <v>17206</v>
      </c>
      <c r="G34" s="149">
        <v>17995</v>
      </c>
      <c r="H34" s="173">
        <f>SUM(G34-F34)</f>
        <v>789</v>
      </c>
      <c r="I34" s="167">
        <f>H34/F34</f>
        <v>0.0458560967104498</v>
      </c>
      <c r="J34" s="167">
        <f>H34/G34</f>
        <v>0.0438455126424007</v>
      </c>
      <c r="K34" s="24"/>
      <c r="L34" s="24"/>
      <c r="M34" s="24"/>
      <c r="N34" s="24"/>
      <c r="O34" s="24"/>
      <c r="P34" s="24"/>
      <c r="Q34" s="24"/>
      <c r="R34" s="24"/>
      <c r="S34" s="24"/>
      <c r="T34" s="24"/>
      <c r="U34" s="24"/>
      <c r="V34" s="24"/>
      <c r="W34" s="24"/>
      <c r="X34" s="24"/>
      <c r="Y34" s="24"/>
      <c r="Z34" s="24"/>
    </row>
    <row r="35" ht="19.15" customHeight="1">
      <c r="A35" t="s" s="138">
        <v>5929</v>
      </c>
      <c r="B35" s="149">
        <v>2</v>
      </c>
      <c r="C35" s="149">
        <v>10</v>
      </c>
      <c r="D35" t="s" s="205">
        <v>5963</v>
      </c>
      <c r="E35" t="s" s="205">
        <v>17</v>
      </c>
      <c r="F35" s="222">
        <v>3202</v>
      </c>
      <c r="G35" s="149">
        <v>3342</v>
      </c>
      <c r="H35" s="173">
        <f>SUM(G35-F35)</f>
        <v>140</v>
      </c>
      <c r="I35" s="167">
        <f>H35/F35</f>
        <v>0.0437226733291693</v>
      </c>
      <c r="J35" s="167">
        <f>H35/G35</f>
        <v>0.0418910831837223</v>
      </c>
      <c r="K35" s="24"/>
      <c r="L35" s="24"/>
      <c r="M35" s="24"/>
      <c r="N35" s="24"/>
      <c r="O35" s="24"/>
      <c r="P35" s="24"/>
      <c r="Q35" s="24"/>
      <c r="R35" s="24"/>
      <c r="S35" s="24"/>
      <c r="T35" s="24"/>
      <c r="U35" s="24"/>
      <c r="V35" s="24"/>
      <c r="W35" s="24"/>
      <c r="X35" s="24"/>
      <c r="Y35" s="24"/>
      <c r="Z35" s="24"/>
    </row>
    <row r="36" ht="19.15" customHeight="1">
      <c r="A36" t="s" s="138">
        <v>5929</v>
      </c>
      <c r="B36" s="149">
        <v>2</v>
      </c>
      <c r="C36" s="149">
        <v>5</v>
      </c>
      <c r="D36" t="s" s="205">
        <v>5964</v>
      </c>
      <c r="E36" t="s" s="205">
        <v>28</v>
      </c>
      <c r="F36" s="222">
        <v>1637</v>
      </c>
      <c r="G36" s="149">
        <v>1703</v>
      </c>
      <c r="H36" s="173">
        <f>SUM(G36-F36)</f>
        <v>66</v>
      </c>
      <c r="I36" s="167">
        <f>H36/F36</f>
        <v>0.0403176542455712</v>
      </c>
      <c r="J36" s="167">
        <f>H36/G36</f>
        <v>0.0387551379917792</v>
      </c>
      <c r="K36" s="24"/>
      <c r="L36" s="24"/>
      <c r="M36" s="24"/>
      <c r="N36" s="24"/>
      <c r="O36" s="24"/>
      <c r="P36" s="24"/>
      <c r="Q36" s="24"/>
      <c r="R36" s="24"/>
      <c r="S36" s="24"/>
      <c r="T36" s="24"/>
      <c r="U36" s="24"/>
      <c r="V36" s="24"/>
      <c r="W36" s="24"/>
      <c r="X36" s="24"/>
      <c r="Y36" s="24"/>
      <c r="Z36" s="24"/>
    </row>
    <row r="37" ht="19.15" customHeight="1">
      <c r="A37" t="s" s="138">
        <v>5929</v>
      </c>
      <c r="B37" s="149">
        <v>2</v>
      </c>
      <c r="C37" s="149">
        <v>22</v>
      </c>
      <c r="D37" t="s" s="205">
        <v>5965</v>
      </c>
      <c r="E37" t="s" s="205">
        <v>34</v>
      </c>
      <c r="F37" s="222">
        <v>1507</v>
      </c>
      <c r="G37" s="149">
        <v>1568</v>
      </c>
      <c r="H37" s="173">
        <f>SUM(G37-F37)</f>
        <v>61</v>
      </c>
      <c r="I37" s="167">
        <f>H37/F37</f>
        <v>0.0404777704047777</v>
      </c>
      <c r="J37" s="167">
        <f>H37/G37</f>
        <v>0.0389030612244898</v>
      </c>
      <c r="K37" s="24"/>
      <c r="L37" s="24"/>
      <c r="M37" s="24"/>
      <c r="N37" s="24"/>
      <c r="O37" s="24"/>
      <c r="P37" s="24"/>
      <c r="Q37" s="24"/>
      <c r="R37" s="24"/>
      <c r="S37" s="24"/>
      <c r="T37" s="24"/>
      <c r="U37" s="24"/>
      <c r="V37" s="24"/>
      <c r="W37" s="24"/>
      <c r="X37" s="24"/>
      <c r="Y37" s="24"/>
      <c r="Z37" s="24"/>
    </row>
    <row r="38" ht="19.15" customHeight="1">
      <c r="A38" t="s" s="138">
        <v>5929</v>
      </c>
      <c r="B38" s="149">
        <v>2</v>
      </c>
      <c r="C38" s="149">
        <v>6</v>
      </c>
      <c r="D38" t="s" s="205">
        <v>5966</v>
      </c>
      <c r="E38" t="s" s="205">
        <v>36</v>
      </c>
      <c r="F38" s="222">
        <v>624</v>
      </c>
      <c r="G38" s="149">
        <v>640</v>
      </c>
      <c r="H38" s="173">
        <f>SUM(G38-F38)</f>
        <v>16</v>
      </c>
      <c r="I38" s="167">
        <f>H38/F38</f>
        <v>0.0256410256410256</v>
      </c>
      <c r="J38" s="167">
        <f>H38/G38</f>
        <v>0.025</v>
      </c>
      <c r="K38" s="24"/>
      <c r="L38" s="24"/>
      <c r="M38" s="24"/>
      <c r="N38" s="24"/>
      <c r="O38" s="24"/>
      <c r="P38" s="24"/>
      <c r="Q38" s="24"/>
      <c r="R38" s="24"/>
      <c r="S38" s="24"/>
      <c r="T38" s="24"/>
      <c r="U38" s="24"/>
      <c r="V38" s="24"/>
      <c r="W38" s="24"/>
      <c r="X38" s="24"/>
      <c r="Y38" s="24"/>
      <c r="Z38" s="24"/>
    </row>
    <row r="39" ht="19.15" customHeight="1">
      <c r="A39" t="s" s="138">
        <v>5929</v>
      </c>
      <c r="B39" s="149">
        <v>2</v>
      </c>
      <c r="C39" s="149">
        <v>8</v>
      </c>
      <c r="D39" t="s" s="205">
        <v>5967</v>
      </c>
      <c r="E39" t="s" s="205">
        <v>110</v>
      </c>
      <c r="F39" s="222">
        <v>480</v>
      </c>
      <c r="G39" s="149">
        <v>590</v>
      </c>
      <c r="H39" s="173">
        <f>SUM(G39-F39)</f>
        <v>110</v>
      </c>
      <c r="I39" s="167">
        <f>H39/F39</f>
        <v>0.229166666666667</v>
      </c>
      <c r="J39" s="167">
        <f>H39/G39</f>
        <v>0.186440677966102</v>
      </c>
      <c r="K39" s="24"/>
      <c r="L39" s="24"/>
      <c r="M39" s="24"/>
      <c r="N39" s="24"/>
      <c r="O39" s="24"/>
      <c r="P39" s="24"/>
      <c r="Q39" s="24"/>
      <c r="R39" s="24"/>
      <c r="S39" s="24"/>
      <c r="T39" s="24"/>
      <c r="U39" s="24"/>
      <c r="V39" s="24"/>
      <c r="W39" s="24"/>
      <c r="X39" s="24"/>
      <c r="Y39" s="24"/>
      <c r="Z39" s="24"/>
    </row>
    <row r="40" ht="19.15" customHeight="1">
      <c r="A40" t="s" s="138">
        <v>5929</v>
      </c>
      <c r="B40" s="149">
        <v>2</v>
      </c>
      <c r="C40" s="149">
        <v>13</v>
      </c>
      <c r="D40" t="s" s="205">
        <v>5968</v>
      </c>
      <c r="E40" t="s" s="205">
        <v>1680</v>
      </c>
      <c r="F40" s="222">
        <v>441</v>
      </c>
      <c r="G40" s="149">
        <v>445</v>
      </c>
      <c r="H40" s="173">
        <f>SUM(G40-F40)</f>
        <v>4</v>
      </c>
      <c r="I40" s="167">
        <f>H40/F40</f>
        <v>0.009070294784580501</v>
      </c>
      <c r="J40" s="167">
        <f>H40/G40</f>
        <v>0.008988764044943819</v>
      </c>
      <c r="K40" s="24"/>
      <c r="L40" s="24"/>
      <c r="M40" s="24"/>
      <c r="N40" s="24"/>
      <c r="O40" s="24"/>
      <c r="P40" s="24"/>
      <c r="Q40" s="24"/>
      <c r="R40" s="24"/>
      <c r="S40" s="24"/>
      <c r="T40" s="24"/>
      <c r="U40" s="24"/>
      <c r="V40" s="24"/>
      <c r="W40" s="24"/>
      <c r="X40" s="24"/>
      <c r="Y40" s="24"/>
      <c r="Z40" s="24"/>
    </row>
    <row r="41" ht="19.15" customHeight="1">
      <c r="A41" t="s" s="138">
        <v>5929</v>
      </c>
      <c r="B41" s="149">
        <v>2</v>
      </c>
      <c r="C41" s="149">
        <v>3</v>
      </c>
      <c r="D41" t="s" s="205">
        <v>5969</v>
      </c>
      <c r="E41" t="s" s="205">
        <v>60</v>
      </c>
      <c r="F41" s="222">
        <v>329</v>
      </c>
      <c r="G41" s="149">
        <v>346</v>
      </c>
      <c r="H41" s="173">
        <f>SUM(G41-F41)</f>
        <v>17</v>
      </c>
      <c r="I41" s="167">
        <f>H41/F41</f>
        <v>0.0516717325227964</v>
      </c>
      <c r="J41" s="167">
        <f>H41/G41</f>
        <v>0.0491329479768786</v>
      </c>
      <c r="K41" s="24"/>
      <c r="L41" s="24"/>
      <c r="M41" s="24"/>
      <c r="N41" s="24"/>
      <c r="O41" s="24"/>
      <c r="P41" s="24"/>
      <c r="Q41" s="24"/>
      <c r="R41" s="24"/>
      <c r="S41" s="24"/>
      <c r="T41" s="24"/>
      <c r="U41" s="24"/>
      <c r="V41" s="24"/>
      <c r="W41" s="24"/>
      <c r="X41" s="24"/>
      <c r="Y41" s="24"/>
      <c r="Z41" s="24"/>
    </row>
    <row r="42" ht="19.15" customHeight="1">
      <c r="A42" t="s" s="138">
        <v>5929</v>
      </c>
      <c r="B42" s="149">
        <v>2</v>
      </c>
      <c r="C42" s="149">
        <v>27</v>
      </c>
      <c r="D42" t="s" s="205">
        <v>5970</v>
      </c>
      <c r="E42" t="s" s="205">
        <v>68</v>
      </c>
      <c r="F42" s="222">
        <v>282</v>
      </c>
      <c r="G42" s="149">
        <v>333</v>
      </c>
      <c r="H42" s="173">
        <f>SUM(G42-F42)</f>
        <v>51</v>
      </c>
      <c r="I42" s="167">
        <f>H42/F42</f>
        <v>0.180851063829787</v>
      </c>
      <c r="J42" s="167">
        <f>H42/G42</f>
        <v>0.153153153153153</v>
      </c>
      <c r="K42" s="24"/>
      <c r="L42" s="24"/>
      <c r="M42" s="24"/>
      <c r="N42" s="24"/>
      <c r="O42" s="24"/>
      <c r="P42" s="24"/>
      <c r="Q42" s="24"/>
      <c r="R42" s="24"/>
      <c r="S42" s="24"/>
      <c r="T42" s="24"/>
      <c r="U42" s="24"/>
      <c r="V42" s="24"/>
      <c r="W42" s="24"/>
      <c r="X42" s="24"/>
      <c r="Y42" s="24"/>
      <c r="Z42" s="24"/>
    </row>
    <row r="43" ht="19.15" customHeight="1">
      <c r="A43" t="s" s="138">
        <v>5929</v>
      </c>
      <c r="B43" s="149">
        <v>2</v>
      </c>
      <c r="C43" s="149">
        <v>4</v>
      </c>
      <c r="D43" t="s" s="205">
        <v>5971</v>
      </c>
      <c r="E43" t="s" s="205">
        <v>30</v>
      </c>
      <c r="F43" s="222">
        <v>232</v>
      </c>
      <c r="G43" s="149">
        <v>243</v>
      </c>
      <c r="H43" s="173">
        <f>SUM(G43-F43)</f>
        <v>11</v>
      </c>
      <c r="I43" s="167">
        <f>H43/F43</f>
        <v>0.0474137931034483</v>
      </c>
      <c r="J43" s="167">
        <f>H43/G43</f>
        <v>0.0452674897119342</v>
      </c>
      <c r="K43" s="24"/>
      <c r="L43" s="24"/>
      <c r="M43" s="24"/>
      <c r="N43" s="24"/>
      <c r="O43" s="24"/>
      <c r="P43" s="24"/>
      <c r="Q43" s="24"/>
      <c r="R43" s="24"/>
      <c r="S43" s="24"/>
      <c r="T43" s="24"/>
      <c r="U43" s="24"/>
      <c r="V43" s="24"/>
      <c r="W43" s="24"/>
      <c r="X43" s="24"/>
      <c r="Y43" s="24"/>
      <c r="Z43" s="24"/>
    </row>
    <row r="44" ht="19.15" customHeight="1">
      <c r="A44" t="s" s="138">
        <v>5929</v>
      </c>
      <c r="B44" s="149">
        <v>2</v>
      </c>
      <c r="C44" s="149">
        <v>25</v>
      </c>
      <c r="D44" t="s" s="205">
        <v>5972</v>
      </c>
      <c r="E44" t="s" s="205">
        <v>1546</v>
      </c>
      <c r="F44" s="222">
        <v>218</v>
      </c>
      <c r="G44" s="149">
        <v>226</v>
      </c>
      <c r="H44" s="173">
        <f>SUM(G44-F44)</f>
        <v>8</v>
      </c>
      <c r="I44" s="167">
        <f>H44/F44</f>
        <v>0.036697247706422</v>
      </c>
      <c r="J44" s="167">
        <f>H44/G44</f>
        <v>0.0353982300884956</v>
      </c>
      <c r="K44" s="24"/>
      <c r="L44" s="24"/>
      <c r="M44" s="24"/>
      <c r="N44" s="24"/>
      <c r="O44" s="24"/>
      <c r="P44" s="24"/>
      <c r="Q44" s="24"/>
      <c r="R44" s="24"/>
      <c r="S44" s="24"/>
      <c r="T44" s="24"/>
      <c r="U44" s="24"/>
      <c r="V44" s="24"/>
      <c r="W44" s="24"/>
      <c r="X44" s="24"/>
      <c r="Y44" s="24"/>
      <c r="Z44" s="24"/>
    </row>
    <row r="45" ht="19.15" customHeight="1">
      <c r="A45" t="s" s="138">
        <v>5929</v>
      </c>
      <c r="B45" s="149">
        <v>2</v>
      </c>
      <c r="C45" s="149">
        <v>20</v>
      </c>
      <c r="D45" t="s" s="205">
        <v>5973</v>
      </c>
      <c r="E45" t="s" s="205">
        <v>248</v>
      </c>
      <c r="F45" s="222">
        <v>220</v>
      </c>
      <c r="G45" s="149">
        <v>224</v>
      </c>
      <c r="H45" s="173">
        <f>SUM(G45-F45)</f>
        <v>4</v>
      </c>
      <c r="I45" s="167">
        <f>H45/F45</f>
        <v>0.0181818181818182</v>
      </c>
      <c r="J45" s="167">
        <f>H45/G45</f>
        <v>0.0178571428571429</v>
      </c>
      <c r="K45" s="24"/>
      <c r="L45" s="24"/>
      <c r="M45" s="24"/>
      <c r="N45" s="24"/>
      <c r="O45" s="24"/>
      <c r="P45" s="24"/>
      <c r="Q45" s="24"/>
      <c r="R45" s="24"/>
      <c r="S45" s="24"/>
      <c r="T45" s="24"/>
      <c r="U45" s="24"/>
      <c r="V45" s="24"/>
      <c r="W45" s="24"/>
      <c r="X45" s="24"/>
      <c r="Y45" s="24"/>
      <c r="Z45" s="24"/>
    </row>
    <row r="46" ht="19.15" customHeight="1">
      <c r="A46" t="s" s="138">
        <v>5929</v>
      </c>
      <c r="B46" s="149">
        <v>2</v>
      </c>
      <c r="C46" s="149">
        <v>15</v>
      </c>
      <c r="D46" t="s" s="205">
        <v>5974</v>
      </c>
      <c r="E46" t="s" s="205">
        <v>48</v>
      </c>
      <c r="F46" s="222">
        <v>207</v>
      </c>
      <c r="G46" s="149">
        <v>221</v>
      </c>
      <c r="H46" s="173">
        <f>SUM(G46-F46)</f>
        <v>14</v>
      </c>
      <c r="I46" s="167">
        <f>H46/F46</f>
        <v>0.0676328502415459</v>
      </c>
      <c r="J46" s="167">
        <f>H46/G46</f>
        <v>0.0633484162895928</v>
      </c>
      <c r="K46" s="24"/>
      <c r="L46" s="24"/>
      <c r="M46" s="24"/>
      <c r="N46" s="24"/>
      <c r="O46" s="24"/>
      <c r="P46" s="24"/>
      <c r="Q46" s="24"/>
      <c r="R46" s="24"/>
      <c r="S46" s="24"/>
      <c r="T46" s="24"/>
      <c r="U46" s="24"/>
      <c r="V46" s="24"/>
      <c r="W46" s="24"/>
      <c r="X46" s="24"/>
      <c r="Y46" s="24"/>
      <c r="Z46" s="24"/>
    </row>
    <row r="47" ht="19.15" customHeight="1">
      <c r="A47" t="s" s="138">
        <v>5929</v>
      </c>
      <c r="B47" s="149">
        <v>2</v>
      </c>
      <c r="C47" s="149">
        <v>12</v>
      </c>
      <c r="D47" t="s" s="205">
        <v>5931</v>
      </c>
      <c r="E47" t="s" s="205">
        <v>66</v>
      </c>
      <c r="F47" s="222">
        <v>94</v>
      </c>
      <c r="G47" s="149">
        <v>192</v>
      </c>
      <c r="H47" s="173">
        <f>SUM(G47-F47)</f>
        <v>98</v>
      </c>
      <c r="I47" s="167">
        <f>H47/F47</f>
        <v>1.04255319148936</v>
      </c>
      <c r="J47" s="167">
        <f>H47/G47</f>
        <v>0.510416666666667</v>
      </c>
      <c r="K47" s="24"/>
      <c r="L47" s="24"/>
      <c r="M47" s="24"/>
      <c r="N47" s="24"/>
      <c r="O47" s="24"/>
      <c r="P47" s="24"/>
      <c r="Q47" s="24"/>
      <c r="R47" s="24"/>
      <c r="S47" s="24"/>
      <c r="T47" s="24"/>
      <c r="U47" s="24"/>
      <c r="V47" s="24"/>
      <c r="W47" s="24"/>
      <c r="X47" s="24"/>
      <c r="Y47" s="24"/>
      <c r="Z47" s="24"/>
    </row>
    <row r="48" ht="19.15" customHeight="1">
      <c r="A48" t="s" s="138">
        <v>5929</v>
      </c>
      <c r="B48" s="149">
        <v>2</v>
      </c>
      <c r="C48" s="149">
        <v>18</v>
      </c>
      <c r="D48" t="s" s="205">
        <v>5975</v>
      </c>
      <c r="E48" t="s" s="205">
        <v>54</v>
      </c>
      <c r="F48" s="222">
        <v>191</v>
      </c>
      <c r="G48" s="149">
        <v>192</v>
      </c>
      <c r="H48" s="173">
        <f>SUM(G48-F48)</f>
        <v>1</v>
      </c>
      <c r="I48" s="167">
        <f>H48/F48</f>
        <v>0.00523560209424084</v>
      </c>
      <c r="J48" s="167">
        <f>H48/G48</f>
        <v>0.00520833333333333</v>
      </c>
      <c r="K48" s="24"/>
      <c r="L48" s="24"/>
      <c r="M48" s="24"/>
      <c r="N48" s="24"/>
      <c r="O48" s="24"/>
      <c r="P48" s="24"/>
      <c r="Q48" s="24"/>
      <c r="R48" s="24"/>
      <c r="S48" s="24"/>
      <c r="T48" s="24"/>
      <c r="U48" s="24"/>
      <c r="V48" s="24"/>
      <c r="W48" s="24"/>
      <c r="X48" s="24"/>
      <c r="Y48" s="24"/>
      <c r="Z48" s="24"/>
    </row>
    <row r="49" ht="19.15" customHeight="1">
      <c r="A49" t="s" s="138">
        <v>5929</v>
      </c>
      <c r="B49" s="149">
        <v>2</v>
      </c>
      <c r="C49" s="149">
        <v>21</v>
      </c>
      <c r="D49" t="s" s="205">
        <v>5976</v>
      </c>
      <c r="E49" t="s" s="205">
        <v>52</v>
      </c>
      <c r="F49" s="222">
        <v>180</v>
      </c>
      <c r="G49" s="149">
        <v>186</v>
      </c>
      <c r="H49" s="173">
        <f>SUM(G49-F49)</f>
        <v>6</v>
      </c>
      <c r="I49" s="167">
        <f>H49/F49</f>
        <v>0.0333333333333333</v>
      </c>
      <c r="J49" s="167">
        <f>H49/G49</f>
        <v>0.032258064516129</v>
      </c>
      <c r="K49" s="24"/>
      <c r="L49" s="24"/>
      <c r="M49" s="24"/>
      <c r="N49" s="24"/>
      <c r="O49" s="24"/>
      <c r="P49" s="24"/>
      <c r="Q49" s="24"/>
      <c r="R49" s="24"/>
      <c r="S49" s="24"/>
      <c r="T49" s="24"/>
      <c r="U49" s="24"/>
      <c r="V49" s="24"/>
      <c r="W49" s="24"/>
      <c r="X49" s="24"/>
      <c r="Y49" s="24"/>
      <c r="Z49" s="24"/>
    </row>
    <row r="50" ht="19.15" customHeight="1">
      <c r="A50" t="s" s="138">
        <v>5929</v>
      </c>
      <c r="B50" s="149">
        <v>2</v>
      </c>
      <c r="C50" s="149">
        <v>11</v>
      </c>
      <c r="D50" t="s" s="205">
        <v>5977</v>
      </c>
      <c r="E50" t="s" s="205">
        <v>101</v>
      </c>
      <c r="F50" s="222">
        <v>166</v>
      </c>
      <c r="G50" s="149">
        <v>171</v>
      </c>
      <c r="H50" s="173">
        <f>SUM(G50-F50)</f>
        <v>5</v>
      </c>
      <c r="I50" s="167">
        <f>H50/F50</f>
        <v>0.0301204819277108</v>
      </c>
      <c r="J50" s="167">
        <f>H50/G50</f>
        <v>0.0292397660818713</v>
      </c>
      <c r="K50" s="24"/>
      <c r="L50" s="24"/>
      <c r="M50" s="24"/>
      <c r="N50" s="24"/>
      <c r="O50" s="24"/>
      <c r="P50" s="24"/>
      <c r="Q50" s="24"/>
      <c r="R50" s="24"/>
      <c r="S50" s="24"/>
      <c r="T50" s="24"/>
      <c r="U50" s="24"/>
      <c r="V50" s="24"/>
      <c r="W50" s="24"/>
      <c r="X50" s="24"/>
      <c r="Y50" s="24"/>
      <c r="Z50" s="24"/>
    </row>
    <row r="51" ht="19.15" customHeight="1">
      <c r="A51" t="s" s="138">
        <v>5929</v>
      </c>
      <c r="B51" s="149">
        <v>2</v>
      </c>
      <c r="C51" s="149">
        <v>24</v>
      </c>
      <c r="D51" t="s" s="205">
        <v>5978</v>
      </c>
      <c r="E51" t="s" s="205">
        <v>38</v>
      </c>
      <c r="F51" s="222">
        <v>151</v>
      </c>
      <c r="G51" s="149">
        <v>158</v>
      </c>
      <c r="H51" s="173">
        <f>SUM(G51-F51)</f>
        <v>7</v>
      </c>
      <c r="I51" s="167">
        <f>H51/F51</f>
        <v>0.0463576158940397</v>
      </c>
      <c r="J51" s="167">
        <f>H51/G51</f>
        <v>0.0443037974683544</v>
      </c>
      <c r="K51" s="24"/>
      <c r="L51" s="24"/>
      <c r="M51" s="24"/>
      <c r="N51" s="24"/>
      <c r="O51" s="24"/>
      <c r="P51" s="24"/>
      <c r="Q51" s="24"/>
      <c r="R51" s="24"/>
      <c r="S51" s="24"/>
      <c r="T51" s="24"/>
      <c r="U51" s="24"/>
      <c r="V51" s="24"/>
      <c r="W51" s="24"/>
      <c r="X51" s="24"/>
      <c r="Y51" s="24"/>
      <c r="Z51" s="24"/>
    </row>
    <row r="52" ht="19.15" customHeight="1">
      <c r="A52" t="s" s="138">
        <v>5929</v>
      </c>
      <c r="B52" s="149">
        <v>2</v>
      </c>
      <c r="C52" s="149">
        <v>19</v>
      </c>
      <c r="D52" t="s" s="205">
        <v>5979</v>
      </c>
      <c r="E52" t="s" s="205">
        <v>173</v>
      </c>
      <c r="F52" s="222">
        <v>97</v>
      </c>
      <c r="G52" s="149">
        <v>105</v>
      </c>
      <c r="H52" s="173">
        <f>SUM(G52-F52)</f>
        <v>8</v>
      </c>
      <c r="I52" s="167">
        <f>H52/F52</f>
        <v>0.0824742268041237</v>
      </c>
      <c r="J52" s="167">
        <f>H52/G52</f>
        <v>0.0761904761904762</v>
      </c>
      <c r="K52" s="24"/>
      <c r="L52" s="24"/>
      <c r="M52" s="24"/>
      <c r="N52" s="24"/>
      <c r="O52" s="24"/>
      <c r="P52" s="24"/>
      <c r="Q52" s="24"/>
      <c r="R52" s="24"/>
      <c r="S52" s="24"/>
      <c r="T52" s="24"/>
      <c r="U52" s="24"/>
      <c r="V52" s="24"/>
      <c r="W52" s="24"/>
      <c r="X52" s="24"/>
      <c r="Y52" s="24"/>
      <c r="Z52" s="24"/>
    </row>
    <row r="53" ht="19.15" customHeight="1">
      <c r="A53" t="s" s="138">
        <v>5929</v>
      </c>
      <c r="B53" s="149">
        <v>2</v>
      </c>
      <c r="C53" s="149">
        <v>23</v>
      </c>
      <c r="D53" t="s" s="205">
        <v>5980</v>
      </c>
      <c r="E53" t="s" s="205">
        <v>1091</v>
      </c>
      <c r="F53" s="222">
        <v>97</v>
      </c>
      <c r="G53" s="149">
        <v>99</v>
      </c>
      <c r="H53" s="173">
        <f>SUM(G53-F53)</f>
        <v>2</v>
      </c>
      <c r="I53" s="167">
        <f>H53/F53</f>
        <v>0.0206185567010309</v>
      </c>
      <c r="J53" s="167">
        <f>H53/G53</f>
        <v>0.0202020202020202</v>
      </c>
      <c r="K53" s="24"/>
      <c r="L53" s="24"/>
      <c r="M53" s="24"/>
      <c r="N53" s="24"/>
      <c r="O53" s="24"/>
      <c r="P53" s="24"/>
      <c r="Q53" s="24"/>
      <c r="R53" s="24"/>
      <c r="S53" s="24"/>
      <c r="T53" s="24"/>
      <c r="U53" s="24"/>
      <c r="V53" s="24"/>
      <c r="W53" s="24"/>
      <c r="X53" s="24"/>
      <c r="Y53" s="24"/>
      <c r="Z53" s="24"/>
    </row>
    <row r="54" ht="19.15" customHeight="1">
      <c r="A54" t="s" s="138">
        <v>5929</v>
      </c>
      <c r="B54" s="149">
        <v>2</v>
      </c>
      <c r="C54" s="149">
        <v>17</v>
      </c>
      <c r="D54" t="s" s="205">
        <v>5981</v>
      </c>
      <c r="E54" t="s" s="205">
        <v>76</v>
      </c>
      <c r="F54" s="222">
        <v>66</v>
      </c>
      <c r="G54" s="149">
        <v>69</v>
      </c>
      <c r="H54" s="173">
        <f>SUM(G54-F54)</f>
        <v>3</v>
      </c>
      <c r="I54" s="167">
        <f>H54/F54</f>
        <v>0.0454545454545455</v>
      </c>
      <c r="J54" s="167">
        <f>H54/G54</f>
        <v>0.0434782608695652</v>
      </c>
      <c r="K54" s="24"/>
      <c r="L54" s="24"/>
      <c r="M54" s="24"/>
      <c r="N54" s="24"/>
      <c r="O54" s="24"/>
      <c r="P54" s="24"/>
      <c r="Q54" s="24"/>
      <c r="R54" s="24"/>
      <c r="S54" s="24"/>
      <c r="T54" s="24"/>
      <c r="U54" s="24"/>
      <c r="V54" s="24"/>
      <c r="W54" s="24"/>
      <c r="X54" s="24"/>
      <c r="Y54" s="24"/>
      <c r="Z54" s="24"/>
    </row>
    <row r="55" ht="19.15" customHeight="1">
      <c r="A55" t="s" s="138">
        <v>5929</v>
      </c>
      <c r="B55" s="149">
        <v>2</v>
      </c>
      <c r="C55" s="149">
        <v>16</v>
      </c>
      <c r="D55" t="s" s="205">
        <v>5982</v>
      </c>
      <c r="E55" t="s" s="205">
        <v>40</v>
      </c>
      <c r="F55" s="222">
        <v>66</v>
      </c>
      <c r="G55" s="149">
        <v>66</v>
      </c>
      <c r="H55" s="173">
        <f>SUM(G55-F55)</f>
        <v>0</v>
      </c>
      <c r="I55" s="167">
        <f>H55/F55</f>
        <v>0</v>
      </c>
      <c r="J55" s="167">
        <f>H55/G55</f>
        <v>0</v>
      </c>
      <c r="K55" s="24"/>
      <c r="L55" s="24"/>
      <c r="M55" s="24"/>
      <c r="N55" s="24"/>
      <c r="O55" s="24"/>
      <c r="P55" s="24"/>
      <c r="Q55" s="24"/>
      <c r="R55" s="24"/>
      <c r="S55" s="24"/>
      <c r="T55" s="24"/>
      <c r="U55" s="24"/>
      <c r="V55" s="24"/>
      <c r="W55" s="24"/>
      <c r="X55" s="24"/>
      <c r="Y55" s="24"/>
      <c r="Z55" s="24"/>
    </row>
    <row r="56" ht="19.15" customHeight="1">
      <c r="A56" t="s" s="138">
        <v>5929</v>
      </c>
      <c r="B56" s="149">
        <v>2</v>
      </c>
      <c r="C56" s="149">
        <v>26</v>
      </c>
      <c r="D56" t="s" s="205">
        <v>5983</v>
      </c>
      <c r="E56" t="s" s="205">
        <v>116</v>
      </c>
      <c r="F56" s="222">
        <v>49</v>
      </c>
      <c r="G56" s="149">
        <v>51</v>
      </c>
      <c r="H56" s="173">
        <f>SUM(G56-F56)</f>
        <v>2</v>
      </c>
      <c r="I56" s="167">
        <f>H56/F56</f>
        <v>0.0408163265306122</v>
      </c>
      <c r="J56" s="167">
        <f>H56/G56</f>
        <v>0.0392156862745098</v>
      </c>
      <c r="K56" s="24"/>
      <c r="L56" s="24"/>
      <c r="M56" s="24"/>
      <c r="N56" s="24"/>
      <c r="O56" s="24"/>
      <c r="P56" s="24"/>
      <c r="Q56" s="24"/>
      <c r="R56" s="24"/>
      <c r="S56" s="24"/>
      <c r="T56" s="24"/>
      <c r="U56" s="24"/>
      <c r="V56" s="24"/>
      <c r="W56" s="24"/>
      <c r="X56" s="24"/>
      <c r="Y56" s="24"/>
      <c r="Z56" s="24"/>
    </row>
    <row r="57" ht="19.15" customHeight="1">
      <c r="A57" t="s" s="138">
        <v>5929</v>
      </c>
      <c r="B57" s="149">
        <v>2</v>
      </c>
      <c r="C57" s="149">
        <v>14</v>
      </c>
      <c r="D57" t="s" s="205">
        <v>5984</v>
      </c>
      <c r="E57" t="s" s="205">
        <v>44</v>
      </c>
      <c r="F57" s="222">
        <v>46</v>
      </c>
      <c r="G57" s="149">
        <v>49</v>
      </c>
      <c r="H57" s="206">
        <f>SUM(G57-F57)</f>
        <v>3</v>
      </c>
      <c r="I57" s="208">
        <f>H57/F57</f>
        <v>0.0652173913043478</v>
      </c>
      <c r="J57" s="208">
        <f>H57/G57</f>
        <v>0.0612244897959184</v>
      </c>
      <c r="K57" s="174"/>
      <c r="L57" s="174"/>
      <c r="M57" s="174"/>
      <c r="N57" s="174"/>
      <c r="O57" s="174"/>
      <c r="P57" s="174"/>
      <c r="Q57" s="174"/>
      <c r="R57" s="174"/>
      <c r="S57" s="174"/>
      <c r="T57" s="174"/>
      <c r="U57" s="174"/>
      <c r="V57" s="174"/>
      <c r="W57" s="174"/>
      <c r="X57" s="174"/>
      <c r="Y57" s="174"/>
      <c r="Z57" s="174"/>
    </row>
    <row r="58" ht="19.15" customHeight="1">
      <c r="A58" s="177"/>
      <c r="B58" s="178"/>
      <c r="C58" s="178"/>
      <c r="D58" s="179"/>
      <c r="E58" s="179"/>
      <c r="F58" s="210">
        <f>SUM(F31:F57)</f>
        <v>109248</v>
      </c>
      <c r="G58" s="180">
        <f>SUM(G31:G57)</f>
        <v>115777</v>
      </c>
      <c r="H58" s="181">
        <f>SUM(H31:H57)</f>
        <v>6529</v>
      </c>
      <c r="I58" s="209">
        <f>H58/F58</f>
        <v>0.059763107791447</v>
      </c>
      <c r="J58" s="209">
        <f>H58/G58</f>
        <v>0.0563928932344075</v>
      </c>
      <c r="K58" s="183"/>
      <c r="L58" s="183"/>
      <c r="M58" s="183"/>
      <c r="N58" s="183"/>
      <c r="O58" s="183"/>
      <c r="P58" s="183"/>
      <c r="Q58" s="183"/>
      <c r="R58" s="183"/>
      <c r="S58" s="183"/>
      <c r="T58" s="183"/>
      <c r="U58" s="183"/>
      <c r="V58" s="183"/>
      <c r="W58" s="183"/>
      <c r="X58" s="183"/>
      <c r="Y58" s="183"/>
      <c r="Z58" s="184"/>
    </row>
    <row r="59" ht="19.15" customHeight="1">
      <c r="A59" s="230"/>
      <c r="B59" s="231"/>
      <c r="C59" s="231"/>
      <c r="D59" s="232"/>
      <c r="E59" s="232"/>
      <c r="F59" s="251"/>
      <c r="G59" s="231"/>
      <c r="H59" s="234"/>
      <c r="I59" s="188"/>
      <c r="J59" s="188"/>
      <c r="K59" s="189"/>
      <c r="L59" s="189"/>
      <c r="M59" s="189"/>
      <c r="N59" s="189"/>
      <c r="O59" s="189"/>
      <c r="P59" s="189"/>
      <c r="Q59" s="189"/>
      <c r="R59" s="189"/>
      <c r="S59" s="189"/>
      <c r="T59" s="189"/>
      <c r="U59" s="189"/>
      <c r="V59" s="189"/>
      <c r="W59" s="189"/>
      <c r="X59" s="189"/>
      <c r="Y59" s="189"/>
      <c r="Z59" s="189"/>
    </row>
    <row r="60" ht="19.15" customHeight="1">
      <c r="A60" t="s" s="138">
        <v>5929</v>
      </c>
      <c r="B60" s="149">
        <v>3</v>
      </c>
      <c r="C60" s="149">
        <v>8</v>
      </c>
      <c r="D60" t="s" s="205">
        <v>5985</v>
      </c>
      <c r="E60" t="s" s="205">
        <v>26</v>
      </c>
      <c r="F60" s="222">
        <v>54628</v>
      </c>
      <c r="G60" s="149">
        <v>61916</v>
      </c>
      <c r="H60" s="173">
        <f>SUM(G60-F60)</f>
        <v>7288</v>
      </c>
      <c r="I60" s="167">
        <f>H60/F60</f>
        <v>0.133411437358131</v>
      </c>
      <c r="J60" s="167">
        <f>H60/G60</f>
        <v>0.117707862265004</v>
      </c>
      <c r="K60" s="24"/>
      <c r="L60" s="24"/>
      <c r="M60" s="24"/>
      <c r="N60" s="24"/>
      <c r="O60" s="24"/>
      <c r="P60" s="24"/>
      <c r="Q60" s="24"/>
      <c r="R60" s="24"/>
      <c r="S60" s="24"/>
      <c r="T60" s="24"/>
      <c r="U60" s="24"/>
      <c r="V60" s="24"/>
      <c r="W60" s="24"/>
      <c r="X60" s="24"/>
      <c r="Y60" s="24"/>
      <c r="Z60" s="24"/>
    </row>
    <row r="61" ht="19.15" customHeight="1">
      <c r="A61" t="s" s="138">
        <v>5929</v>
      </c>
      <c r="B61" s="149">
        <v>3</v>
      </c>
      <c r="C61" s="149">
        <v>7</v>
      </c>
      <c r="D61" t="s" s="205">
        <v>5986</v>
      </c>
      <c r="E61" t="s" s="205">
        <v>84</v>
      </c>
      <c r="F61" s="222">
        <v>34206</v>
      </c>
      <c r="G61" s="149">
        <v>37635</v>
      </c>
      <c r="H61" s="173">
        <f>SUM(G61-F61)</f>
        <v>3429</v>
      </c>
      <c r="I61" s="167">
        <f>H61/F61</f>
        <v>0.100245570952464</v>
      </c>
      <c r="J61" s="167">
        <f>H61/G61</f>
        <v>0.0911119968114787</v>
      </c>
      <c r="K61" s="24"/>
      <c r="L61" s="24"/>
      <c r="M61" s="24"/>
      <c r="N61" s="24"/>
      <c r="O61" s="24"/>
      <c r="P61" s="24"/>
      <c r="Q61" s="24"/>
      <c r="R61" s="24"/>
      <c r="S61" s="24"/>
      <c r="T61" s="24"/>
      <c r="U61" s="24"/>
      <c r="V61" s="24"/>
      <c r="W61" s="24"/>
      <c r="X61" s="24"/>
      <c r="Y61" s="24"/>
      <c r="Z61" s="24"/>
    </row>
    <row r="62" ht="19.15" customHeight="1">
      <c r="A62" t="s" s="138">
        <v>5929</v>
      </c>
      <c r="B62" s="149">
        <v>3</v>
      </c>
      <c r="C62" s="149">
        <v>12</v>
      </c>
      <c r="D62" t="s" s="205">
        <v>5987</v>
      </c>
      <c r="E62" t="s" s="205">
        <v>22</v>
      </c>
      <c r="F62" s="222">
        <v>18646</v>
      </c>
      <c r="G62" s="149">
        <v>20442</v>
      </c>
      <c r="H62" s="173">
        <f>SUM(G62-F62)</f>
        <v>1796</v>
      </c>
      <c r="I62" s="167">
        <f>H62/F62</f>
        <v>0.0963209267403196</v>
      </c>
      <c r="J62" s="167">
        <f>H62/G62</f>
        <v>0.0878583308873887</v>
      </c>
      <c r="K62" s="24"/>
      <c r="L62" s="24"/>
      <c r="M62" s="24"/>
      <c r="N62" s="24"/>
      <c r="O62" s="24"/>
      <c r="P62" s="24"/>
      <c r="Q62" s="24"/>
      <c r="R62" s="24"/>
      <c r="S62" s="24"/>
      <c r="T62" s="24"/>
      <c r="U62" s="24"/>
      <c r="V62" s="24"/>
      <c r="W62" s="24"/>
      <c r="X62" s="24"/>
      <c r="Y62" s="24"/>
      <c r="Z62" s="24"/>
    </row>
    <row r="63" ht="19.15" customHeight="1">
      <c r="A63" t="s" s="138">
        <v>5929</v>
      </c>
      <c r="B63" s="149">
        <v>3</v>
      </c>
      <c r="C63" s="149">
        <v>3</v>
      </c>
      <c r="D63" t="s" s="205">
        <v>5988</v>
      </c>
      <c r="E63" t="s" s="205">
        <v>20</v>
      </c>
      <c r="F63" s="222">
        <v>10503</v>
      </c>
      <c r="G63" s="149">
        <v>11610</v>
      </c>
      <c r="H63" s="173">
        <f>SUM(G63-F63)</f>
        <v>1107</v>
      </c>
      <c r="I63" s="167">
        <f>H63/F63</f>
        <v>0.105398457583548</v>
      </c>
      <c r="J63" s="167">
        <f>H63/G63</f>
        <v>0.0953488372093023</v>
      </c>
      <c r="K63" s="24"/>
      <c r="L63" s="24"/>
      <c r="M63" s="24"/>
      <c r="N63" s="24"/>
      <c r="O63" s="24"/>
      <c r="P63" s="24"/>
      <c r="Q63" s="24"/>
      <c r="R63" s="24"/>
      <c r="S63" s="24"/>
      <c r="T63" s="24"/>
      <c r="U63" s="24"/>
      <c r="V63" s="24"/>
      <c r="W63" s="24"/>
      <c r="X63" s="24"/>
      <c r="Y63" s="24"/>
      <c r="Z63" s="24"/>
    </row>
    <row r="64" ht="19.15" customHeight="1">
      <c r="A64" t="s" s="138">
        <v>5929</v>
      </c>
      <c r="B64" s="149">
        <v>3</v>
      </c>
      <c r="C64" s="149">
        <v>11</v>
      </c>
      <c r="D64" t="s" s="205">
        <v>5989</v>
      </c>
      <c r="E64" t="s" s="205">
        <v>17</v>
      </c>
      <c r="F64" s="222">
        <v>3474</v>
      </c>
      <c r="G64" s="149">
        <v>3907</v>
      </c>
      <c r="H64" s="173">
        <f>SUM(G64-F64)</f>
        <v>433</v>
      </c>
      <c r="I64" s="167">
        <f>H64/F64</f>
        <v>0.124640184225676</v>
      </c>
      <c r="J64" s="167">
        <f>H64/G64</f>
        <v>0.110826721269516</v>
      </c>
      <c r="K64" s="24"/>
      <c r="L64" s="24"/>
      <c r="M64" s="24"/>
      <c r="N64" s="24"/>
      <c r="O64" s="24"/>
      <c r="P64" s="24"/>
      <c r="Q64" s="24"/>
      <c r="R64" s="24"/>
      <c r="S64" s="24"/>
      <c r="T64" s="24"/>
      <c r="U64" s="24"/>
      <c r="V64" s="24"/>
      <c r="W64" s="24"/>
      <c r="X64" s="24"/>
      <c r="Y64" s="24"/>
      <c r="Z64" s="24"/>
    </row>
    <row r="65" ht="19.15" customHeight="1">
      <c r="A65" t="s" s="138">
        <v>5929</v>
      </c>
      <c r="B65" s="149">
        <v>3</v>
      </c>
      <c r="C65" s="149">
        <v>4</v>
      </c>
      <c r="D65" t="s" s="205">
        <v>5990</v>
      </c>
      <c r="E65" t="s" s="205">
        <v>28</v>
      </c>
      <c r="F65" s="222">
        <v>1883</v>
      </c>
      <c r="G65" s="149">
        <v>2116</v>
      </c>
      <c r="H65" s="173">
        <f>SUM(G65-F65)</f>
        <v>233</v>
      </c>
      <c r="I65" s="167">
        <f>H65/F65</f>
        <v>0.123738714816782</v>
      </c>
      <c r="J65" s="167">
        <f>H65/G65</f>
        <v>0.110113421550095</v>
      </c>
      <c r="K65" s="24"/>
      <c r="L65" s="24"/>
      <c r="M65" s="24"/>
      <c r="N65" s="24"/>
      <c r="O65" s="24"/>
      <c r="P65" s="24"/>
      <c r="Q65" s="24"/>
      <c r="R65" s="24"/>
      <c r="S65" s="24"/>
      <c r="T65" s="24"/>
      <c r="U65" s="24"/>
      <c r="V65" s="24"/>
      <c r="W65" s="24"/>
      <c r="X65" s="24"/>
      <c r="Y65" s="24"/>
      <c r="Z65" s="24"/>
    </row>
    <row r="66" ht="19.15" customHeight="1">
      <c r="A66" t="s" s="138">
        <v>5929</v>
      </c>
      <c r="B66" s="149">
        <v>3</v>
      </c>
      <c r="C66" s="149">
        <v>6</v>
      </c>
      <c r="D66" t="s" s="205">
        <v>5991</v>
      </c>
      <c r="E66" t="s" s="205">
        <v>30</v>
      </c>
      <c r="F66" s="222">
        <v>431</v>
      </c>
      <c r="G66" s="149">
        <v>431</v>
      </c>
      <c r="H66" s="173">
        <f>SUM(G66-F66)</f>
        <v>0</v>
      </c>
      <c r="I66" s="167">
        <f>H66/F66</f>
        <v>0</v>
      </c>
      <c r="J66" s="167">
        <f>H66/G66</f>
        <v>0</v>
      </c>
      <c r="K66" s="24"/>
      <c r="L66" s="24"/>
      <c r="M66" s="24"/>
      <c r="N66" s="24"/>
      <c r="O66" s="24"/>
      <c r="P66" s="24"/>
      <c r="Q66" s="24"/>
      <c r="R66" s="24"/>
      <c r="S66" s="24"/>
      <c r="T66" s="24"/>
      <c r="U66" s="24"/>
      <c r="V66" s="24"/>
      <c r="W66" s="24"/>
      <c r="X66" s="24"/>
      <c r="Y66" s="24"/>
      <c r="Z66" s="24"/>
    </row>
    <row r="67" ht="19.15" customHeight="1">
      <c r="A67" t="s" s="138">
        <v>5929</v>
      </c>
      <c r="B67" s="149">
        <v>3</v>
      </c>
      <c r="C67" s="149">
        <v>1</v>
      </c>
      <c r="D67" t="s" s="205">
        <v>5992</v>
      </c>
      <c r="E67" t="s" s="205">
        <v>60</v>
      </c>
      <c r="F67" s="222">
        <v>337</v>
      </c>
      <c r="G67" s="149">
        <v>410</v>
      </c>
      <c r="H67" s="173">
        <f>SUM(G67-F67)</f>
        <v>73</v>
      </c>
      <c r="I67" s="167">
        <f>H67/F67</f>
        <v>0.216617210682493</v>
      </c>
      <c r="J67" s="167">
        <f>H67/G67</f>
        <v>0.178048780487805</v>
      </c>
      <c r="K67" s="24"/>
      <c r="L67" s="24"/>
      <c r="M67" s="24"/>
      <c r="N67" s="24"/>
      <c r="O67" s="24"/>
      <c r="P67" s="24"/>
      <c r="Q67" s="24"/>
      <c r="R67" s="24"/>
      <c r="S67" s="24"/>
      <c r="T67" s="24"/>
      <c r="U67" s="24"/>
      <c r="V67" s="24"/>
      <c r="W67" s="24"/>
      <c r="X67" s="24"/>
      <c r="Y67" s="24"/>
      <c r="Z67" s="24"/>
    </row>
    <row r="68" ht="19.15" customHeight="1">
      <c r="A68" t="s" s="138">
        <v>5929</v>
      </c>
      <c r="B68" s="149">
        <v>3</v>
      </c>
      <c r="C68" s="149">
        <v>18</v>
      </c>
      <c r="D68" t="s" s="205">
        <v>5993</v>
      </c>
      <c r="E68" t="s" s="205">
        <v>62</v>
      </c>
      <c r="F68" s="222">
        <v>349</v>
      </c>
      <c r="G68" s="149">
        <v>375</v>
      </c>
      <c r="H68" s="173">
        <f>SUM(G68-F68)</f>
        <v>26</v>
      </c>
      <c r="I68" s="167">
        <f>H68/F68</f>
        <v>0.0744985673352436</v>
      </c>
      <c r="J68" s="167">
        <f>H68/G68</f>
        <v>0.0693333333333333</v>
      </c>
      <c r="K68" s="24"/>
      <c r="L68" s="24"/>
      <c r="M68" s="24"/>
      <c r="N68" s="24"/>
      <c r="O68" s="24"/>
      <c r="P68" s="24"/>
      <c r="Q68" s="24"/>
      <c r="R68" s="24"/>
      <c r="S68" s="24"/>
      <c r="T68" s="24"/>
      <c r="U68" s="24"/>
      <c r="V68" s="24"/>
      <c r="W68" s="24"/>
      <c r="X68" s="24"/>
      <c r="Y68" s="24"/>
      <c r="Z68" s="24"/>
    </row>
    <row r="69" ht="19.15" customHeight="1">
      <c r="A69" t="s" s="138">
        <v>5929</v>
      </c>
      <c r="B69" s="149">
        <v>3</v>
      </c>
      <c r="C69" s="149">
        <v>9</v>
      </c>
      <c r="D69" t="s" s="205">
        <v>5994</v>
      </c>
      <c r="E69" t="s" s="205">
        <v>48</v>
      </c>
      <c r="F69" s="222">
        <v>290</v>
      </c>
      <c r="G69" s="149">
        <v>334</v>
      </c>
      <c r="H69" s="173">
        <f>SUM(G69-F69)</f>
        <v>44</v>
      </c>
      <c r="I69" s="167">
        <f>H69/F69</f>
        <v>0.151724137931034</v>
      </c>
      <c r="J69" s="167">
        <f>H69/G69</f>
        <v>0.131736526946108</v>
      </c>
      <c r="K69" s="24"/>
      <c r="L69" s="24"/>
      <c r="M69" s="24"/>
      <c r="N69" s="24"/>
      <c r="O69" s="24"/>
      <c r="P69" s="24"/>
      <c r="Q69" s="24"/>
      <c r="R69" s="24"/>
      <c r="S69" s="24"/>
      <c r="T69" s="24"/>
      <c r="U69" s="24"/>
      <c r="V69" s="24"/>
      <c r="W69" s="24"/>
      <c r="X69" s="24"/>
      <c r="Y69" s="24"/>
      <c r="Z69" s="24"/>
    </row>
    <row r="70" ht="19.15" customHeight="1">
      <c r="A70" t="s" s="138">
        <v>5929</v>
      </c>
      <c r="B70" s="149">
        <v>3</v>
      </c>
      <c r="C70" s="149">
        <v>10</v>
      </c>
      <c r="D70" t="s" s="205">
        <v>5930</v>
      </c>
      <c r="E70" t="s" s="205">
        <v>24</v>
      </c>
      <c r="F70" s="222">
        <v>144</v>
      </c>
      <c r="G70" s="149">
        <v>259</v>
      </c>
      <c r="H70" s="173">
        <f>SUM(G70-F70)</f>
        <v>115</v>
      </c>
      <c r="I70" s="167">
        <f>H70/F70</f>
        <v>0.798611111111111</v>
      </c>
      <c r="J70" s="167">
        <f>H70/G70</f>
        <v>0.444015444015444</v>
      </c>
      <c r="K70" s="24"/>
      <c r="L70" s="24"/>
      <c r="M70" s="24"/>
      <c r="N70" s="24"/>
      <c r="O70" s="24"/>
      <c r="P70" s="24"/>
      <c r="Q70" s="24"/>
      <c r="R70" s="24"/>
      <c r="S70" s="24"/>
      <c r="T70" s="24"/>
      <c r="U70" s="24"/>
      <c r="V70" s="24"/>
      <c r="W70" s="24"/>
      <c r="X70" s="24"/>
      <c r="Y70" s="24"/>
      <c r="Z70" s="24"/>
    </row>
    <row r="71" ht="19.15" customHeight="1">
      <c r="A71" t="s" s="138">
        <v>5929</v>
      </c>
      <c r="B71" s="149">
        <v>3</v>
      </c>
      <c r="C71" s="149">
        <v>2</v>
      </c>
      <c r="D71" t="s" s="205">
        <v>5995</v>
      </c>
      <c r="E71" t="s" s="205">
        <v>101</v>
      </c>
      <c r="F71" s="222">
        <v>203</v>
      </c>
      <c r="G71" s="149">
        <v>217</v>
      </c>
      <c r="H71" s="173">
        <f>SUM(G71-F71)</f>
        <v>14</v>
      </c>
      <c r="I71" s="167">
        <f>H71/F71</f>
        <v>0.0689655172413793</v>
      </c>
      <c r="J71" s="167">
        <f>H71/G71</f>
        <v>0.0645161290322581</v>
      </c>
      <c r="K71" s="24"/>
      <c r="L71" s="24"/>
      <c r="M71" s="24"/>
      <c r="N71" s="24"/>
      <c r="O71" s="24"/>
      <c r="P71" s="24"/>
      <c r="Q71" s="24"/>
      <c r="R71" s="24"/>
      <c r="S71" s="24"/>
      <c r="T71" s="24"/>
      <c r="U71" s="24"/>
      <c r="V71" s="24"/>
      <c r="W71" s="24"/>
      <c r="X71" s="24"/>
      <c r="Y71" s="24"/>
      <c r="Z71" s="24"/>
    </row>
    <row r="72" ht="19.15" customHeight="1">
      <c r="A72" t="s" s="138">
        <v>5929</v>
      </c>
      <c r="B72" s="149">
        <v>3</v>
      </c>
      <c r="C72" s="149">
        <v>5</v>
      </c>
      <c r="D72" t="s" s="205">
        <v>5996</v>
      </c>
      <c r="E72" t="s" s="205">
        <v>44</v>
      </c>
      <c r="F72" s="222">
        <v>128</v>
      </c>
      <c r="G72" s="149">
        <v>155</v>
      </c>
      <c r="H72" s="173">
        <f>SUM(G72-F72)</f>
        <v>27</v>
      </c>
      <c r="I72" s="167">
        <f>H72/F72</f>
        <v>0.2109375</v>
      </c>
      <c r="J72" s="167">
        <f>H72/G72</f>
        <v>0.174193548387097</v>
      </c>
      <c r="K72" s="24"/>
      <c r="L72" s="24"/>
      <c r="M72" s="24"/>
      <c r="N72" s="24"/>
      <c r="O72" s="24"/>
      <c r="P72" s="24"/>
      <c r="Q72" s="24"/>
      <c r="R72" s="24"/>
      <c r="S72" s="24"/>
      <c r="T72" s="24"/>
      <c r="U72" s="24"/>
      <c r="V72" s="24"/>
      <c r="W72" s="24"/>
      <c r="X72" s="24"/>
      <c r="Y72" s="24"/>
      <c r="Z72" s="24"/>
    </row>
    <row r="73" ht="19.15" customHeight="1">
      <c r="A73" t="s" s="138">
        <v>5929</v>
      </c>
      <c r="B73" s="149">
        <v>3</v>
      </c>
      <c r="C73" s="149">
        <v>23</v>
      </c>
      <c r="D73" t="s" s="205">
        <v>5997</v>
      </c>
      <c r="E73" t="s" s="205">
        <v>38</v>
      </c>
      <c r="F73" s="222">
        <v>138</v>
      </c>
      <c r="G73" s="149">
        <v>155</v>
      </c>
      <c r="H73" s="173">
        <f>SUM(G73-F73)</f>
        <v>17</v>
      </c>
      <c r="I73" s="167">
        <f>H73/F73</f>
        <v>0.123188405797101</v>
      </c>
      <c r="J73" s="167">
        <f>H73/G73</f>
        <v>0.109677419354839</v>
      </c>
      <c r="K73" s="24"/>
      <c r="L73" s="24"/>
      <c r="M73" s="24"/>
      <c r="N73" s="24"/>
      <c r="O73" s="24"/>
      <c r="P73" s="24"/>
      <c r="Q73" s="24"/>
      <c r="R73" s="24"/>
      <c r="S73" s="24"/>
      <c r="T73" s="24"/>
      <c r="U73" s="24"/>
      <c r="V73" s="24"/>
      <c r="W73" s="24"/>
      <c r="X73" s="24"/>
      <c r="Y73" s="24"/>
      <c r="Z73" s="24"/>
    </row>
    <row r="74" ht="19.15" customHeight="1">
      <c r="A74" t="s" s="138">
        <v>5929</v>
      </c>
      <c r="B74" s="149">
        <v>3</v>
      </c>
      <c r="C74" s="149">
        <v>15</v>
      </c>
      <c r="D74" t="s" s="205">
        <v>5998</v>
      </c>
      <c r="E74" t="s" s="205">
        <v>1680</v>
      </c>
      <c r="F74" s="222">
        <v>127</v>
      </c>
      <c r="G74" s="149">
        <v>133</v>
      </c>
      <c r="H74" s="173">
        <f>SUM(G74-F74)</f>
        <v>6</v>
      </c>
      <c r="I74" s="167">
        <f>H74/F74</f>
        <v>0.047244094488189</v>
      </c>
      <c r="J74" s="167">
        <f>H74/G74</f>
        <v>0.0451127819548872</v>
      </c>
      <c r="K74" s="24"/>
      <c r="L74" s="24"/>
      <c r="M74" s="24"/>
      <c r="N74" s="24"/>
      <c r="O74" s="24"/>
      <c r="P74" s="24"/>
      <c r="Q74" s="24"/>
      <c r="R74" s="24"/>
      <c r="S74" s="24"/>
      <c r="T74" s="24"/>
      <c r="U74" s="24"/>
      <c r="V74" s="24"/>
      <c r="W74" s="24"/>
      <c r="X74" s="24"/>
      <c r="Y74" s="24"/>
      <c r="Z74" s="24"/>
    </row>
    <row r="75" ht="19.15" customHeight="1">
      <c r="A75" t="s" s="138">
        <v>5929</v>
      </c>
      <c r="B75" s="149">
        <v>3</v>
      </c>
      <c r="C75" s="149">
        <v>13</v>
      </c>
      <c r="D75" t="s" s="205">
        <v>5999</v>
      </c>
      <c r="E75" t="s" s="205">
        <v>173</v>
      </c>
      <c r="F75" s="222">
        <v>119</v>
      </c>
      <c r="G75" s="149">
        <v>130</v>
      </c>
      <c r="H75" s="173">
        <f>SUM(G75-F75)</f>
        <v>11</v>
      </c>
      <c r="I75" s="167">
        <f>H75/F75</f>
        <v>0.092436974789916</v>
      </c>
      <c r="J75" s="167">
        <f>H75/G75</f>
        <v>0.08461538461538461</v>
      </c>
      <c r="K75" s="24"/>
      <c r="L75" s="24"/>
      <c r="M75" s="24"/>
      <c r="N75" s="24"/>
      <c r="O75" s="24"/>
      <c r="P75" s="24"/>
      <c r="Q75" s="24"/>
      <c r="R75" s="24"/>
      <c r="S75" s="24"/>
      <c r="T75" s="24"/>
      <c r="U75" s="24"/>
      <c r="V75" s="24"/>
      <c r="W75" s="24"/>
      <c r="X75" s="24"/>
      <c r="Y75" s="24"/>
      <c r="Z75" s="24"/>
    </row>
    <row r="76" ht="19.15" customHeight="1">
      <c r="A76" t="s" s="138">
        <v>5929</v>
      </c>
      <c r="B76" s="149">
        <v>3</v>
      </c>
      <c r="C76" s="149">
        <v>20</v>
      </c>
      <c r="D76" t="s" s="205">
        <v>6000</v>
      </c>
      <c r="E76" t="s" s="205">
        <v>36</v>
      </c>
      <c r="F76" s="222">
        <v>112</v>
      </c>
      <c r="G76" s="149">
        <v>122</v>
      </c>
      <c r="H76" s="173">
        <f>SUM(G76-F76)</f>
        <v>10</v>
      </c>
      <c r="I76" s="167">
        <f>H76/F76</f>
        <v>0.0892857142857143</v>
      </c>
      <c r="J76" s="167">
        <f>H76/G76</f>
        <v>0.08196721311475411</v>
      </c>
      <c r="K76" s="24"/>
      <c r="L76" s="24"/>
      <c r="M76" s="24"/>
      <c r="N76" s="24"/>
      <c r="O76" s="24"/>
      <c r="P76" s="24"/>
      <c r="Q76" s="24"/>
      <c r="R76" s="24"/>
      <c r="S76" s="24"/>
      <c r="T76" s="24"/>
      <c r="U76" s="24"/>
      <c r="V76" s="24"/>
      <c r="W76" s="24"/>
      <c r="X76" s="24"/>
      <c r="Y76" s="24"/>
      <c r="Z76" s="24"/>
    </row>
    <row r="77" ht="19.15" customHeight="1">
      <c r="A77" t="s" s="138">
        <v>5929</v>
      </c>
      <c r="B77" s="149">
        <v>3</v>
      </c>
      <c r="C77" s="149">
        <v>21</v>
      </c>
      <c r="D77" t="s" s="205">
        <v>6001</v>
      </c>
      <c r="E77" t="s" s="205">
        <v>1091</v>
      </c>
      <c r="F77" s="222">
        <v>102</v>
      </c>
      <c r="G77" s="149">
        <v>112</v>
      </c>
      <c r="H77" s="173">
        <f>SUM(G77-F77)</f>
        <v>10</v>
      </c>
      <c r="I77" s="167">
        <f>H77/F77</f>
        <v>0.09803921568627449</v>
      </c>
      <c r="J77" s="167">
        <f>H77/G77</f>
        <v>0.0892857142857143</v>
      </c>
      <c r="K77" s="24"/>
      <c r="L77" s="24"/>
      <c r="M77" s="24"/>
      <c r="N77" s="24"/>
      <c r="O77" s="24"/>
      <c r="P77" s="24"/>
      <c r="Q77" s="24"/>
      <c r="R77" s="24"/>
      <c r="S77" s="24"/>
      <c r="T77" s="24"/>
      <c r="U77" s="24"/>
      <c r="V77" s="24"/>
      <c r="W77" s="24"/>
      <c r="X77" s="24"/>
      <c r="Y77" s="24"/>
      <c r="Z77" s="24"/>
    </row>
    <row r="78" ht="19.15" customHeight="1">
      <c r="A78" t="s" s="138">
        <v>5929</v>
      </c>
      <c r="B78" s="149">
        <v>3</v>
      </c>
      <c r="C78" s="149">
        <v>17</v>
      </c>
      <c r="D78" t="s" s="205">
        <v>6002</v>
      </c>
      <c r="E78" t="s" s="205">
        <v>40</v>
      </c>
      <c r="F78" s="222">
        <v>77</v>
      </c>
      <c r="G78" s="149">
        <v>94</v>
      </c>
      <c r="H78" s="173">
        <f>SUM(G78-F78)</f>
        <v>17</v>
      </c>
      <c r="I78" s="167">
        <f>H78/F78</f>
        <v>0.220779220779221</v>
      </c>
      <c r="J78" s="167">
        <f>H78/G78</f>
        <v>0.180851063829787</v>
      </c>
      <c r="K78" s="24"/>
      <c r="L78" s="24"/>
      <c r="M78" s="24"/>
      <c r="N78" s="24"/>
      <c r="O78" s="24"/>
      <c r="P78" s="24"/>
      <c r="Q78" s="24"/>
      <c r="R78" s="24"/>
      <c r="S78" s="24"/>
      <c r="T78" s="24"/>
      <c r="U78" s="24"/>
      <c r="V78" s="24"/>
      <c r="W78" s="24"/>
      <c r="X78" s="24"/>
      <c r="Y78" s="24"/>
      <c r="Z78" s="24"/>
    </row>
    <row r="79" ht="19.15" customHeight="1">
      <c r="A79" t="s" s="138">
        <v>5929</v>
      </c>
      <c r="B79" s="149">
        <v>3</v>
      </c>
      <c r="C79" s="149">
        <v>19</v>
      </c>
      <c r="D79" t="s" s="205">
        <v>6003</v>
      </c>
      <c r="E79" t="s" s="205">
        <v>52</v>
      </c>
      <c r="F79" s="222">
        <v>79</v>
      </c>
      <c r="G79" s="149">
        <v>85</v>
      </c>
      <c r="H79" s="173">
        <f>SUM(G79-F79)</f>
        <v>6</v>
      </c>
      <c r="I79" s="167">
        <f>H79/F79</f>
        <v>0.0759493670886076</v>
      </c>
      <c r="J79" s="167">
        <f>H79/G79</f>
        <v>0.0705882352941176</v>
      </c>
      <c r="K79" s="24"/>
      <c r="L79" s="24"/>
      <c r="M79" s="24"/>
      <c r="N79" s="24"/>
      <c r="O79" s="24"/>
      <c r="P79" s="24"/>
      <c r="Q79" s="24"/>
      <c r="R79" s="24"/>
      <c r="S79" s="24"/>
      <c r="T79" s="24"/>
      <c r="U79" s="24"/>
      <c r="V79" s="24"/>
      <c r="W79" s="24"/>
      <c r="X79" s="24"/>
      <c r="Y79" s="24"/>
      <c r="Z79" s="24"/>
    </row>
    <row r="80" ht="19.15" customHeight="1">
      <c r="A80" t="s" s="138">
        <v>5929</v>
      </c>
      <c r="B80" s="149">
        <v>3</v>
      </c>
      <c r="C80" s="149">
        <v>26</v>
      </c>
      <c r="D80" t="s" s="205">
        <v>6004</v>
      </c>
      <c r="E80" t="s" s="205">
        <v>281</v>
      </c>
      <c r="F80" s="222">
        <v>73</v>
      </c>
      <c r="G80" s="149">
        <v>80</v>
      </c>
      <c r="H80" s="173">
        <f>SUM(G80-F80)</f>
        <v>7</v>
      </c>
      <c r="I80" s="167">
        <f>H80/F80</f>
        <v>0.0958904109589041</v>
      </c>
      <c r="J80" s="167">
        <f>H80/G80</f>
        <v>0.08749999999999999</v>
      </c>
      <c r="K80" s="24"/>
      <c r="L80" s="24"/>
      <c r="M80" s="24"/>
      <c r="N80" s="24"/>
      <c r="O80" s="24"/>
      <c r="P80" s="24"/>
      <c r="Q80" s="24"/>
      <c r="R80" s="24"/>
      <c r="S80" s="24"/>
      <c r="T80" s="24"/>
      <c r="U80" s="24"/>
      <c r="V80" s="24"/>
      <c r="W80" s="24"/>
      <c r="X80" s="24"/>
      <c r="Y80" s="24"/>
      <c r="Z80" s="24"/>
    </row>
    <row r="81" ht="19.15" customHeight="1">
      <c r="A81" t="s" s="138">
        <v>5929</v>
      </c>
      <c r="B81" s="149">
        <v>3</v>
      </c>
      <c r="C81" s="149">
        <v>25</v>
      </c>
      <c r="D81" t="s" s="205">
        <v>6005</v>
      </c>
      <c r="E81" t="s" s="205">
        <v>68</v>
      </c>
      <c r="F81" s="222">
        <v>64</v>
      </c>
      <c r="G81" s="149">
        <v>70</v>
      </c>
      <c r="H81" s="173">
        <f>SUM(G81-F81)</f>
        <v>6</v>
      </c>
      <c r="I81" s="167">
        <f>H81/F81</f>
        <v>0.09375</v>
      </c>
      <c r="J81" s="167">
        <f>H81/G81</f>
        <v>0.0857142857142857</v>
      </c>
      <c r="K81" s="24"/>
      <c r="L81" s="24"/>
      <c r="M81" s="24"/>
      <c r="N81" s="24"/>
      <c r="O81" s="24"/>
      <c r="P81" s="24"/>
      <c r="Q81" s="24"/>
      <c r="R81" s="24"/>
      <c r="S81" s="24"/>
      <c r="T81" s="24"/>
      <c r="U81" s="24"/>
      <c r="V81" s="24"/>
      <c r="W81" s="24"/>
      <c r="X81" s="24"/>
      <c r="Y81" s="24"/>
      <c r="Z81" s="24"/>
    </row>
    <row r="82" ht="19.15" customHeight="1">
      <c r="A82" t="s" s="138">
        <v>5929</v>
      </c>
      <c r="B82" s="149">
        <v>3</v>
      </c>
      <c r="C82" s="149">
        <v>22</v>
      </c>
      <c r="D82" t="s" s="205">
        <v>6006</v>
      </c>
      <c r="E82" t="s" s="205">
        <v>116</v>
      </c>
      <c r="F82" s="222">
        <v>51</v>
      </c>
      <c r="G82" s="149">
        <v>57</v>
      </c>
      <c r="H82" s="173">
        <f>SUM(G82-F82)</f>
        <v>6</v>
      </c>
      <c r="I82" s="167">
        <f>H82/F82</f>
        <v>0.117647058823529</v>
      </c>
      <c r="J82" s="167">
        <f>H82/G82</f>
        <v>0.105263157894737</v>
      </c>
      <c r="K82" s="24"/>
      <c r="L82" s="24"/>
      <c r="M82" s="24"/>
      <c r="N82" s="24"/>
      <c r="O82" s="24"/>
      <c r="P82" s="24"/>
      <c r="Q82" s="24"/>
      <c r="R82" s="24"/>
      <c r="S82" s="24"/>
      <c r="T82" s="24"/>
      <c r="U82" s="24"/>
      <c r="V82" s="24"/>
      <c r="W82" s="24"/>
      <c r="X82" s="24"/>
      <c r="Y82" s="24"/>
      <c r="Z82" s="24"/>
    </row>
    <row r="83" ht="19.15" customHeight="1">
      <c r="A83" t="s" s="138">
        <v>5929</v>
      </c>
      <c r="B83" s="149">
        <v>3</v>
      </c>
      <c r="C83" s="149">
        <v>14</v>
      </c>
      <c r="D83" t="s" s="205">
        <v>6007</v>
      </c>
      <c r="E83" t="s" s="205">
        <v>66</v>
      </c>
      <c r="F83" s="222">
        <v>46</v>
      </c>
      <c r="G83" s="149">
        <v>52</v>
      </c>
      <c r="H83" s="173">
        <f>SUM(G83-F83)</f>
        <v>6</v>
      </c>
      <c r="I83" s="167">
        <f>H83/F83</f>
        <v>0.130434782608696</v>
      </c>
      <c r="J83" s="167">
        <f>H83/G83</f>
        <v>0.115384615384615</v>
      </c>
      <c r="K83" s="24"/>
      <c r="L83" s="24"/>
      <c r="M83" s="24"/>
      <c r="N83" s="24"/>
      <c r="O83" s="24"/>
      <c r="P83" s="24"/>
      <c r="Q83" s="24"/>
      <c r="R83" s="24"/>
      <c r="S83" s="24"/>
      <c r="T83" s="24"/>
      <c r="U83" s="24"/>
      <c r="V83" s="24"/>
      <c r="W83" s="24"/>
      <c r="X83" s="24"/>
      <c r="Y83" s="24"/>
      <c r="Z83" s="24"/>
    </row>
    <row r="84" ht="19.15" customHeight="1">
      <c r="A84" t="s" s="138">
        <v>5929</v>
      </c>
      <c r="B84" s="149">
        <v>3</v>
      </c>
      <c r="C84" s="149">
        <v>16</v>
      </c>
      <c r="D84" t="s" s="205">
        <v>6008</v>
      </c>
      <c r="E84" t="s" s="205">
        <v>76</v>
      </c>
      <c r="F84" s="222">
        <v>45</v>
      </c>
      <c r="G84" s="149">
        <v>50</v>
      </c>
      <c r="H84" s="173">
        <f>SUM(G84-F84)</f>
        <v>5</v>
      </c>
      <c r="I84" s="167">
        <f>H84/F84</f>
        <v>0.111111111111111</v>
      </c>
      <c r="J84" s="167">
        <f>H84/G84</f>
        <v>0.1</v>
      </c>
      <c r="K84" s="24"/>
      <c r="L84" s="24"/>
      <c r="M84" s="24"/>
      <c r="N84" s="24"/>
      <c r="O84" s="24"/>
      <c r="P84" s="24"/>
      <c r="Q84" s="24"/>
      <c r="R84" s="24"/>
      <c r="S84" s="24"/>
      <c r="T84" s="24"/>
      <c r="U84" s="24"/>
      <c r="V84" s="24"/>
      <c r="W84" s="24"/>
      <c r="X84" s="24"/>
      <c r="Y84" s="24"/>
      <c r="Z84" s="24"/>
    </row>
    <row r="85" ht="19.15" customHeight="1">
      <c r="A85" t="s" s="138">
        <v>5929</v>
      </c>
      <c r="B85" s="149">
        <v>3</v>
      </c>
      <c r="C85" s="149">
        <v>24</v>
      </c>
      <c r="D85" t="s" s="205">
        <v>6009</v>
      </c>
      <c r="E85" t="s" s="205">
        <v>153</v>
      </c>
      <c r="F85" s="222">
        <v>36</v>
      </c>
      <c r="G85" s="149">
        <v>38</v>
      </c>
      <c r="H85" s="206">
        <f>SUM(G85-F85)</f>
        <v>2</v>
      </c>
      <c r="I85" s="208">
        <f>H85/F85</f>
        <v>0.0555555555555556</v>
      </c>
      <c r="J85" s="208">
        <f>H85/G85</f>
        <v>0.0526315789473684</v>
      </c>
      <c r="K85" s="174"/>
      <c r="L85" s="174"/>
      <c r="M85" s="174"/>
      <c r="N85" s="174"/>
      <c r="O85" s="174"/>
      <c r="P85" s="174"/>
      <c r="Q85" s="174"/>
      <c r="R85" s="174"/>
      <c r="S85" s="174"/>
      <c r="T85" s="174"/>
      <c r="U85" s="174"/>
      <c r="V85" s="174"/>
      <c r="W85" s="174"/>
      <c r="X85" s="174"/>
      <c r="Y85" s="174"/>
      <c r="Z85" s="174"/>
    </row>
    <row r="86" ht="19.15" customHeight="1">
      <c r="A86" s="177"/>
      <c r="B86" s="178"/>
      <c r="C86" s="178"/>
      <c r="D86" s="179"/>
      <c r="E86" s="179"/>
      <c r="F86" s="210">
        <f>SUM(F60:F85)</f>
        <v>126291</v>
      </c>
      <c r="G86" s="180">
        <f>SUM(G60:G85)</f>
        <v>140985</v>
      </c>
      <c r="H86" s="181">
        <f>SUM(H60:H85)</f>
        <v>14694</v>
      </c>
      <c r="I86" s="209">
        <f>H86/F86</f>
        <v>0.116350333752999</v>
      </c>
      <c r="J86" s="209">
        <f>H86/G86</f>
        <v>0.104223853601447</v>
      </c>
      <c r="K86" s="183"/>
      <c r="L86" s="183"/>
      <c r="M86" s="183"/>
      <c r="N86" s="183"/>
      <c r="O86" s="183"/>
      <c r="P86" s="183"/>
      <c r="Q86" s="183"/>
      <c r="R86" s="183"/>
      <c r="S86" s="183"/>
      <c r="T86" s="183"/>
      <c r="U86" s="183"/>
      <c r="V86" s="183"/>
      <c r="W86" s="183"/>
      <c r="X86" s="183"/>
      <c r="Y86" s="183"/>
      <c r="Z86" s="184"/>
    </row>
    <row r="87" ht="19.15" customHeight="1">
      <c r="A87" s="230"/>
      <c r="B87" s="231"/>
      <c r="C87" s="231"/>
      <c r="D87" s="232"/>
      <c r="E87" s="232"/>
      <c r="F87" s="251"/>
      <c r="G87" s="231"/>
      <c r="H87" s="234"/>
      <c r="I87" s="188"/>
      <c r="J87" s="188"/>
      <c r="K87" s="189"/>
      <c r="L87" s="189"/>
      <c r="M87" s="189"/>
      <c r="N87" s="189"/>
      <c r="O87" s="189"/>
      <c r="P87" s="189"/>
      <c r="Q87" s="189"/>
      <c r="R87" s="189"/>
      <c r="S87" s="189"/>
      <c r="T87" s="189"/>
      <c r="U87" s="189"/>
      <c r="V87" s="189"/>
      <c r="W87" s="189"/>
      <c r="X87" s="189"/>
      <c r="Y87" s="189"/>
      <c r="Z87" s="189"/>
    </row>
    <row r="88" ht="19.15" customHeight="1">
      <c r="A88" t="s" s="138">
        <v>5929</v>
      </c>
      <c r="B88" s="149">
        <v>4</v>
      </c>
      <c r="C88" s="149">
        <v>11</v>
      </c>
      <c r="D88" t="s" s="205">
        <v>6010</v>
      </c>
      <c r="E88" t="s" s="205">
        <v>84</v>
      </c>
      <c r="F88" s="222">
        <v>47667</v>
      </c>
      <c r="G88" s="149">
        <v>50646</v>
      </c>
      <c r="H88" s="173">
        <f>SUM(G88-F88)</f>
        <v>2979</v>
      </c>
      <c r="I88" s="167">
        <f>H88/F88</f>
        <v>0.0624960664610737</v>
      </c>
      <c r="J88" s="167">
        <f>H88/G88</f>
        <v>0.0588200450183628</v>
      </c>
      <c r="K88" s="24"/>
      <c r="L88" s="24"/>
      <c r="M88" s="24"/>
      <c r="N88" s="24"/>
      <c r="O88" s="24"/>
      <c r="P88" s="24"/>
      <c r="Q88" s="24"/>
      <c r="R88" s="24"/>
      <c r="S88" s="24"/>
      <c r="T88" s="24"/>
      <c r="U88" s="24"/>
      <c r="V88" s="24"/>
      <c r="W88" s="24"/>
      <c r="X88" s="24"/>
      <c r="Y88" s="24"/>
      <c r="Z88" s="24"/>
    </row>
    <row r="89" ht="19.15" customHeight="1">
      <c r="A89" t="s" s="138">
        <v>5929</v>
      </c>
      <c r="B89" s="149">
        <v>4</v>
      </c>
      <c r="C89" s="149">
        <v>7</v>
      </c>
      <c r="D89" t="s" s="205">
        <v>6011</v>
      </c>
      <c r="E89" t="s" s="205">
        <v>20</v>
      </c>
      <c r="F89" s="222">
        <v>32780</v>
      </c>
      <c r="G89" s="149">
        <v>34105</v>
      </c>
      <c r="H89" s="173">
        <f>SUM(G89-F89)</f>
        <v>1325</v>
      </c>
      <c r="I89" s="167">
        <f>H89/F89</f>
        <v>0.0404209884075656</v>
      </c>
      <c r="J89" s="167">
        <f>H89/G89</f>
        <v>0.0388506084151884</v>
      </c>
      <c r="K89" s="24"/>
      <c r="L89" s="24"/>
      <c r="M89" s="24"/>
      <c r="N89" s="24"/>
      <c r="O89" s="24"/>
      <c r="P89" s="24"/>
      <c r="Q89" s="24"/>
      <c r="R89" s="24"/>
      <c r="S89" s="24"/>
      <c r="T89" s="24"/>
      <c r="U89" s="24"/>
      <c r="V89" s="24"/>
      <c r="W89" s="24"/>
      <c r="X89" s="24"/>
      <c r="Y89" s="24"/>
      <c r="Z89" s="24"/>
    </row>
    <row r="90" ht="19.15" customHeight="1">
      <c r="A90" t="s" s="138">
        <v>5929</v>
      </c>
      <c r="B90" s="149">
        <v>4</v>
      </c>
      <c r="C90" s="149">
        <v>1</v>
      </c>
      <c r="D90" t="s" s="205">
        <v>6012</v>
      </c>
      <c r="E90" t="s" s="205">
        <v>22</v>
      </c>
      <c r="F90" s="222">
        <v>15883</v>
      </c>
      <c r="G90" s="149">
        <v>16938</v>
      </c>
      <c r="H90" s="173">
        <f>SUM(G90-F90)</f>
        <v>1055</v>
      </c>
      <c r="I90" s="167">
        <f>H90/F90</f>
        <v>0.06642321979474911</v>
      </c>
      <c r="J90" s="167">
        <f>H90/G90</f>
        <v>0.0622859841775889</v>
      </c>
      <c r="K90" s="24"/>
      <c r="L90" s="24"/>
      <c r="M90" s="24"/>
      <c r="N90" s="24"/>
      <c r="O90" s="24"/>
      <c r="P90" s="24"/>
      <c r="Q90" s="24"/>
      <c r="R90" s="24"/>
      <c r="S90" s="24"/>
      <c r="T90" s="24"/>
      <c r="U90" s="24"/>
      <c r="V90" s="24"/>
      <c r="W90" s="24"/>
      <c r="X90" s="24"/>
      <c r="Y90" s="24"/>
      <c r="Z90" s="24"/>
    </row>
    <row r="91" ht="19.15" customHeight="1">
      <c r="A91" t="s" s="138">
        <v>5929</v>
      </c>
      <c r="B91" s="149">
        <v>4</v>
      </c>
      <c r="C91" s="149">
        <v>12</v>
      </c>
      <c r="D91" t="s" s="205">
        <v>6013</v>
      </c>
      <c r="E91" t="s" s="205">
        <v>17</v>
      </c>
      <c r="F91" s="222">
        <v>3772</v>
      </c>
      <c r="G91" s="149">
        <v>4002</v>
      </c>
      <c r="H91" s="173">
        <f>SUM(G91-F91)</f>
        <v>230</v>
      </c>
      <c r="I91" s="167">
        <f>H91/F91</f>
        <v>0.0609756097560976</v>
      </c>
      <c r="J91" s="167">
        <f>H91/G91</f>
        <v>0.0574712643678161</v>
      </c>
      <c r="K91" s="24"/>
      <c r="L91" s="24"/>
      <c r="M91" s="24"/>
      <c r="N91" s="24"/>
      <c r="O91" s="24"/>
      <c r="P91" s="24"/>
      <c r="Q91" s="24"/>
      <c r="R91" s="24"/>
      <c r="S91" s="24"/>
      <c r="T91" s="24"/>
      <c r="U91" s="24"/>
      <c r="V91" s="24"/>
      <c r="W91" s="24"/>
      <c r="X91" s="24"/>
      <c r="Y91" s="24"/>
      <c r="Z91" s="24"/>
    </row>
    <row r="92" ht="19.15" customHeight="1">
      <c r="A92" t="s" s="138">
        <v>5929</v>
      </c>
      <c r="B92" s="149">
        <v>4</v>
      </c>
      <c r="C92" s="149">
        <v>9</v>
      </c>
      <c r="D92" t="s" s="205">
        <v>6014</v>
      </c>
      <c r="E92" t="s" s="205">
        <v>28</v>
      </c>
      <c r="F92" s="222">
        <v>1973</v>
      </c>
      <c r="G92" s="149">
        <v>2056</v>
      </c>
      <c r="H92" s="173">
        <f>SUM(G92-F92)</f>
        <v>83</v>
      </c>
      <c r="I92" s="167">
        <f>H92/F92</f>
        <v>0.042067916877851</v>
      </c>
      <c r="J92" s="167">
        <f>H92/G92</f>
        <v>0.0403696498054475</v>
      </c>
      <c r="K92" s="24"/>
      <c r="L92" s="24"/>
      <c r="M92" s="24"/>
      <c r="N92" s="24"/>
      <c r="O92" s="24"/>
      <c r="P92" s="24"/>
      <c r="Q92" s="24"/>
      <c r="R92" s="24"/>
      <c r="S92" s="24"/>
      <c r="T92" s="24"/>
      <c r="U92" s="24"/>
      <c r="V92" s="24"/>
      <c r="W92" s="24"/>
      <c r="X92" s="24"/>
      <c r="Y92" s="24"/>
      <c r="Z92" s="24"/>
    </row>
    <row r="93" ht="19.15" customHeight="1">
      <c r="A93" t="s" s="138">
        <v>5929</v>
      </c>
      <c r="B93" s="149">
        <v>4</v>
      </c>
      <c r="C93" s="149">
        <v>8</v>
      </c>
      <c r="D93" t="s" s="205">
        <v>6015</v>
      </c>
      <c r="E93" t="s" s="205">
        <v>26</v>
      </c>
      <c r="F93" s="222">
        <v>1938</v>
      </c>
      <c r="G93" s="149">
        <v>1975</v>
      </c>
      <c r="H93" s="173">
        <f>SUM(G93-F93)</f>
        <v>37</v>
      </c>
      <c r="I93" s="167">
        <f>H93/F93</f>
        <v>0.0190918472652219</v>
      </c>
      <c r="J93" s="167">
        <f>H93/G93</f>
        <v>0.0187341772151899</v>
      </c>
      <c r="K93" s="24"/>
      <c r="L93" s="24"/>
      <c r="M93" s="24"/>
      <c r="N93" s="24"/>
      <c r="O93" s="24"/>
      <c r="P93" s="24"/>
      <c r="Q93" s="24"/>
      <c r="R93" s="24"/>
      <c r="S93" s="24"/>
      <c r="T93" s="24"/>
      <c r="U93" s="24"/>
      <c r="V93" s="24"/>
      <c r="W93" s="24"/>
      <c r="X93" s="24"/>
      <c r="Y93" s="24"/>
      <c r="Z93" s="24"/>
    </row>
    <row r="94" ht="19.15" customHeight="1">
      <c r="A94" t="s" s="138">
        <v>5929</v>
      </c>
      <c r="B94" s="149">
        <v>4</v>
      </c>
      <c r="C94" s="149">
        <v>28</v>
      </c>
      <c r="D94" t="s" s="205">
        <v>6016</v>
      </c>
      <c r="E94" t="s" s="205">
        <v>34</v>
      </c>
      <c r="F94" s="222">
        <v>1101</v>
      </c>
      <c r="G94" s="149">
        <v>1150</v>
      </c>
      <c r="H94" s="173">
        <f>SUM(G94-F94)</f>
        <v>49</v>
      </c>
      <c r="I94" s="167">
        <f>H94/F94</f>
        <v>0.0445049954586739</v>
      </c>
      <c r="J94" s="167">
        <f>H94/G94</f>
        <v>0.0426086956521739</v>
      </c>
      <c r="K94" s="24"/>
      <c r="L94" s="24"/>
      <c r="M94" s="24"/>
      <c r="N94" s="24"/>
      <c r="O94" s="24"/>
      <c r="P94" s="24"/>
      <c r="Q94" s="24"/>
      <c r="R94" s="24"/>
      <c r="S94" s="24"/>
      <c r="T94" s="24"/>
      <c r="U94" s="24"/>
      <c r="V94" s="24"/>
      <c r="W94" s="24"/>
      <c r="X94" s="24"/>
      <c r="Y94" s="24"/>
      <c r="Z94" s="24"/>
    </row>
    <row r="95" ht="19.15" customHeight="1">
      <c r="A95" t="s" s="138">
        <v>5929</v>
      </c>
      <c r="B95" s="149">
        <v>4</v>
      </c>
      <c r="C95" s="149">
        <v>10</v>
      </c>
      <c r="D95" t="s" s="205">
        <v>6017</v>
      </c>
      <c r="E95" t="s" s="205">
        <v>30</v>
      </c>
      <c r="F95" s="222">
        <v>670</v>
      </c>
      <c r="G95" s="149">
        <v>720</v>
      </c>
      <c r="H95" s="173">
        <f>SUM(G95-F95)</f>
        <v>50</v>
      </c>
      <c r="I95" s="167">
        <f>H95/F95</f>
        <v>0.0746268656716418</v>
      </c>
      <c r="J95" s="167">
        <f>H95/G95</f>
        <v>0.06944444444444441</v>
      </c>
      <c r="K95" s="24"/>
      <c r="L95" s="24"/>
      <c r="M95" s="24"/>
      <c r="N95" s="24"/>
      <c r="O95" s="24"/>
      <c r="P95" s="24"/>
      <c r="Q95" s="24"/>
      <c r="R95" s="24"/>
      <c r="S95" s="24"/>
      <c r="T95" s="24"/>
      <c r="U95" s="24"/>
      <c r="V95" s="24"/>
      <c r="W95" s="24"/>
      <c r="X95" s="24"/>
      <c r="Y95" s="24"/>
      <c r="Z95" s="24"/>
    </row>
    <row r="96" ht="19.15" customHeight="1">
      <c r="A96" t="s" s="138">
        <v>5929</v>
      </c>
      <c r="B96" s="149">
        <v>4</v>
      </c>
      <c r="C96" s="149">
        <v>3</v>
      </c>
      <c r="D96" t="s" s="205">
        <v>6018</v>
      </c>
      <c r="E96" t="s" s="205">
        <v>101</v>
      </c>
      <c r="F96" s="222">
        <v>651</v>
      </c>
      <c r="G96" s="149">
        <v>671</v>
      </c>
      <c r="H96" s="173">
        <f>SUM(G96-F96)</f>
        <v>20</v>
      </c>
      <c r="I96" s="167">
        <f>H96/F96</f>
        <v>0.0307219662058372</v>
      </c>
      <c r="J96" s="167">
        <f>H96/G96</f>
        <v>0.029806259314456</v>
      </c>
      <c r="K96" s="24"/>
      <c r="L96" s="24"/>
      <c r="M96" s="24"/>
      <c r="N96" s="24"/>
      <c r="O96" s="24"/>
      <c r="P96" s="24"/>
      <c r="Q96" s="24"/>
      <c r="R96" s="24"/>
      <c r="S96" s="24"/>
      <c r="T96" s="24"/>
      <c r="U96" s="24"/>
      <c r="V96" s="24"/>
      <c r="W96" s="24"/>
      <c r="X96" s="24"/>
      <c r="Y96" s="24"/>
      <c r="Z96" s="24"/>
    </row>
    <row r="97" ht="19.15" customHeight="1">
      <c r="A97" t="s" s="138">
        <v>5929</v>
      </c>
      <c r="B97" s="149">
        <v>4</v>
      </c>
      <c r="C97" s="149">
        <v>4</v>
      </c>
      <c r="D97" t="s" s="205">
        <v>6019</v>
      </c>
      <c r="E97" t="s" s="205">
        <v>60</v>
      </c>
      <c r="F97" s="222">
        <v>602</v>
      </c>
      <c r="G97" s="149">
        <v>616</v>
      </c>
      <c r="H97" s="173">
        <f>SUM(G97-F97)</f>
        <v>14</v>
      </c>
      <c r="I97" s="167">
        <f>H97/F97</f>
        <v>0.0232558139534884</v>
      </c>
      <c r="J97" s="167">
        <f>H97/G97</f>
        <v>0.0227272727272727</v>
      </c>
      <c r="K97" s="24"/>
      <c r="L97" s="24"/>
      <c r="M97" s="24"/>
      <c r="N97" s="24"/>
      <c r="O97" s="24"/>
      <c r="P97" s="24"/>
      <c r="Q97" s="24"/>
      <c r="R97" s="24"/>
      <c r="S97" s="24"/>
      <c r="T97" s="24"/>
      <c r="U97" s="24"/>
      <c r="V97" s="24"/>
      <c r="W97" s="24"/>
      <c r="X97" s="24"/>
      <c r="Y97" s="24"/>
      <c r="Z97" s="24"/>
    </row>
    <row r="98" ht="19.15" customHeight="1">
      <c r="A98" t="s" s="138">
        <v>5929</v>
      </c>
      <c r="B98" s="149">
        <v>4</v>
      </c>
      <c r="C98" s="149">
        <v>13</v>
      </c>
      <c r="D98" t="s" s="205">
        <v>6020</v>
      </c>
      <c r="E98" t="s" s="205">
        <v>110</v>
      </c>
      <c r="F98" s="222">
        <v>529</v>
      </c>
      <c r="G98" s="149">
        <v>544</v>
      </c>
      <c r="H98" s="173">
        <f>SUM(G98-F98)</f>
        <v>15</v>
      </c>
      <c r="I98" s="167">
        <f>H98/F98</f>
        <v>0.0283553875236295</v>
      </c>
      <c r="J98" s="167">
        <f>H98/G98</f>
        <v>0.0275735294117647</v>
      </c>
      <c r="K98" s="24"/>
      <c r="L98" s="24"/>
      <c r="M98" s="24"/>
      <c r="N98" s="24"/>
      <c r="O98" s="24"/>
      <c r="P98" s="24"/>
      <c r="Q98" s="24"/>
      <c r="R98" s="24"/>
      <c r="S98" s="24"/>
      <c r="T98" s="24"/>
      <c r="U98" s="24"/>
      <c r="V98" s="24"/>
      <c r="W98" s="24"/>
      <c r="X98" s="24"/>
      <c r="Y98" s="24"/>
      <c r="Z98" s="24"/>
    </row>
    <row r="99" ht="19.15" customHeight="1">
      <c r="A99" t="s" s="138">
        <v>5929</v>
      </c>
      <c r="B99" s="149">
        <v>4</v>
      </c>
      <c r="C99" s="149">
        <v>27</v>
      </c>
      <c r="D99" t="s" s="205">
        <v>6021</v>
      </c>
      <c r="E99" t="s" s="205">
        <v>58</v>
      </c>
      <c r="F99" s="222">
        <v>408</v>
      </c>
      <c r="G99" s="149">
        <v>430</v>
      </c>
      <c r="H99" s="173">
        <f>SUM(G99-F99)</f>
        <v>22</v>
      </c>
      <c r="I99" s="167">
        <f>H99/F99</f>
        <v>0.053921568627451</v>
      </c>
      <c r="J99" s="167">
        <f>H99/G99</f>
        <v>0.0511627906976744</v>
      </c>
      <c r="K99" s="24"/>
      <c r="L99" s="24"/>
      <c r="M99" s="24"/>
      <c r="N99" s="24"/>
      <c r="O99" s="24"/>
      <c r="P99" s="24"/>
      <c r="Q99" s="24"/>
      <c r="R99" s="24"/>
      <c r="S99" s="24"/>
      <c r="T99" s="24"/>
      <c r="U99" s="24"/>
      <c r="V99" s="24"/>
      <c r="W99" s="24"/>
      <c r="X99" s="24"/>
      <c r="Y99" s="24"/>
      <c r="Z99" s="24"/>
    </row>
    <row r="100" ht="19.15" customHeight="1">
      <c r="A100" t="s" s="138">
        <v>5929</v>
      </c>
      <c r="B100" s="149">
        <v>4</v>
      </c>
      <c r="C100" s="149">
        <v>5</v>
      </c>
      <c r="D100" t="s" s="205">
        <v>6022</v>
      </c>
      <c r="E100" t="s" s="205">
        <v>1680</v>
      </c>
      <c r="F100" s="222">
        <v>314</v>
      </c>
      <c r="G100" s="149">
        <v>319</v>
      </c>
      <c r="H100" s="173">
        <f>SUM(G100-F100)</f>
        <v>5</v>
      </c>
      <c r="I100" s="167">
        <f>H100/F100</f>
        <v>0.0159235668789809</v>
      </c>
      <c r="J100" s="167">
        <f>H100/G100</f>
        <v>0.0156739811912226</v>
      </c>
      <c r="K100" s="24"/>
      <c r="L100" s="24"/>
      <c r="M100" s="24"/>
      <c r="N100" s="24"/>
      <c r="O100" s="24"/>
      <c r="P100" s="24"/>
      <c r="Q100" s="24"/>
      <c r="R100" s="24"/>
      <c r="S100" s="24"/>
      <c r="T100" s="24"/>
      <c r="U100" s="24"/>
      <c r="V100" s="24"/>
      <c r="W100" s="24"/>
      <c r="X100" s="24"/>
      <c r="Y100" s="24"/>
      <c r="Z100" s="24"/>
    </row>
    <row r="101" ht="19.15" customHeight="1">
      <c r="A101" t="s" s="138">
        <v>5929</v>
      </c>
      <c r="B101" s="149">
        <v>4</v>
      </c>
      <c r="C101" s="149">
        <v>6</v>
      </c>
      <c r="D101" t="s" s="205">
        <v>6023</v>
      </c>
      <c r="E101" t="s" s="205">
        <v>44</v>
      </c>
      <c r="F101" s="222">
        <v>233</v>
      </c>
      <c r="G101" s="149">
        <v>244</v>
      </c>
      <c r="H101" s="173">
        <f>SUM(G101-F101)</f>
        <v>11</v>
      </c>
      <c r="I101" s="167">
        <f>H101/F101</f>
        <v>0.0472103004291845</v>
      </c>
      <c r="J101" s="167">
        <f>H101/G101</f>
        <v>0.0450819672131148</v>
      </c>
      <c r="K101" s="24"/>
      <c r="L101" s="24"/>
      <c r="M101" s="24"/>
      <c r="N101" s="24"/>
      <c r="O101" s="24"/>
      <c r="P101" s="24"/>
      <c r="Q101" s="24"/>
      <c r="R101" s="24"/>
      <c r="S101" s="24"/>
      <c r="T101" s="24"/>
      <c r="U101" s="24"/>
      <c r="V101" s="24"/>
      <c r="W101" s="24"/>
      <c r="X101" s="24"/>
      <c r="Y101" s="24"/>
      <c r="Z101" s="24"/>
    </row>
    <row r="102" ht="19.15" customHeight="1">
      <c r="A102" t="s" s="138">
        <v>5929</v>
      </c>
      <c r="B102" s="149">
        <v>4</v>
      </c>
      <c r="C102" s="149">
        <v>20</v>
      </c>
      <c r="D102" t="s" s="205">
        <v>6024</v>
      </c>
      <c r="E102" t="s" s="205">
        <v>36</v>
      </c>
      <c r="F102" s="222">
        <v>174</v>
      </c>
      <c r="G102" s="149">
        <v>191</v>
      </c>
      <c r="H102" s="173">
        <f>SUM(G102-F102)</f>
        <v>17</v>
      </c>
      <c r="I102" s="167">
        <f>H102/F102</f>
        <v>0.0977011494252874</v>
      </c>
      <c r="J102" s="167">
        <f>H102/G102</f>
        <v>0.0890052356020942</v>
      </c>
      <c r="K102" s="24"/>
      <c r="L102" s="24"/>
      <c r="M102" s="24"/>
      <c r="N102" s="24"/>
      <c r="O102" s="24"/>
      <c r="P102" s="24"/>
      <c r="Q102" s="24"/>
      <c r="R102" s="24"/>
      <c r="S102" s="24"/>
      <c r="T102" s="24"/>
      <c r="U102" s="24"/>
      <c r="V102" s="24"/>
      <c r="W102" s="24"/>
      <c r="X102" s="24"/>
      <c r="Y102" s="24"/>
      <c r="Z102" s="24"/>
    </row>
    <row r="103" ht="19.15" customHeight="1">
      <c r="A103" t="s" s="138">
        <v>5929</v>
      </c>
      <c r="B103" s="149">
        <v>4</v>
      </c>
      <c r="C103" s="149">
        <v>17</v>
      </c>
      <c r="D103" t="s" s="205">
        <v>6025</v>
      </c>
      <c r="E103" t="s" s="205">
        <v>76</v>
      </c>
      <c r="F103" s="222">
        <v>176</v>
      </c>
      <c r="G103" s="149">
        <v>183</v>
      </c>
      <c r="H103" s="173">
        <f>SUM(G103-F103)</f>
        <v>7</v>
      </c>
      <c r="I103" s="167">
        <f>H103/F103</f>
        <v>0.0397727272727273</v>
      </c>
      <c r="J103" s="167">
        <f>H103/G103</f>
        <v>0.0382513661202186</v>
      </c>
      <c r="K103" s="24"/>
      <c r="L103" s="24"/>
      <c r="M103" s="24"/>
      <c r="N103" s="24"/>
      <c r="O103" s="24"/>
      <c r="P103" s="24"/>
      <c r="Q103" s="24"/>
      <c r="R103" s="24"/>
      <c r="S103" s="24"/>
      <c r="T103" s="24"/>
      <c r="U103" s="24"/>
      <c r="V103" s="24"/>
      <c r="W103" s="24"/>
      <c r="X103" s="24"/>
      <c r="Y103" s="24"/>
      <c r="Z103" s="24"/>
    </row>
    <row r="104" ht="19.15" customHeight="1">
      <c r="A104" t="s" s="138">
        <v>5929</v>
      </c>
      <c r="B104" s="149">
        <v>4</v>
      </c>
      <c r="C104" s="149">
        <v>19</v>
      </c>
      <c r="D104" t="s" s="205">
        <v>6037</v>
      </c>
      <c r="E104" t="s" s="205">
        <v>52</v>
      </c>
      <c r="F104" s="222">
        <v>181</v>
      </c>
      <c r="G104" s="149">
        <v>179</v>
      </c>
      <c r="H104" s="173">
        <f>SUM(G104-F104)</f>
        <v>-2</v>
      </c>
      <c r="I104" s="167">
        <f>H104/F104</f>
        <v>-0.0110497237569061</v>
      </c>
      <c r="J104" s="167">
        <f>H104/G104</f>
        <v>-0.0111731843575419</v>
      </c>
      <c r="K104" s="24"/>
      <c r="L104" s="24"/>
      <c r="M104" s="24"/>
      <c r="N104" s="24"/>
      <c r="O104" s="24"/>
      <c r="P104" s="24"/>
      <c r="Q104" s="24"/>
      <c r="R104" s="24"/>
      <c r="S104" s="24"/>
      <c r="T104" s="24"/>
      <c r="U104" s="24"/>
      <c r="V104" s="24"/>
      <c r="W104" s="24"/>
      <c r="X104" s="24"/>
      <c r="Y104" s="24"/>
      <c r="Z104" s="24"/>
    </row>
    <row r="105" ht="19.15" customHeight="1">
      <c r="A105" t="s" s="138">
        <v>5929</v>
      </c>
      <c r="B105" s="149">
        <v>4</v>
      </c>
      <c r="C105" s="149">
        <v>2</v>
      </c>
      <c r="D105" t="s" s="205">
        <v>6026</v>
      </c>
      <c r="E105" t="s" s="205">
        <v>66</v>
      </c>
      <c r="F105" s="222">
        <v>162</v>
      </c>
      <c r="G105" s="149">
        <v>172</v>
      </c>
      <c r="H105" s="173">
        <f>SUM(G105-F105)</f>
        <v>10</v>
      </c>
      <c r="I105" s="167">
        <f>H105/F105</f>
        <v>0.0617283950617284</v>
      </c>
      <c r="J105" s="167">
        <f>H105/G105</f>
        <v>0.0581395348837209</v>
      </c>
      <c r="K105" s="24"/>
      <c r="L105" s="24"/>
      <c r="M105" s="24"/>
      <c r="N105" s="24"/>
      <c r="O105" s="24"/>
      <c r="P105" s="24"/>
      <c r="Q105" s="24"/>
      <c r="R105" s="24"/>
      <c r="S105" s="24"/>
      <c r="T105" s="24"/>
      <c r="U105" s="24"/>
      <c r="V105" s="24"/>
      <c r="W105" s="24"/>
      <c r="X105" s="24"/>
      <c r="Y105" s="24"/>
      <c r="Z105" s="24"/>
    </row>
    <row r="106" ht="19.15" customHeight="1">
      <c r="A106" t="s" s="138">
        <v>5929</v>
      </c>
      <c r="B106" s="149">
        <v>4</v>
      </c>
      <c r="C106" s="149">
        <v>21</v>
      </c>
      <c r="D106" t="s" s="205">
        <v>6027</v>
      </c>
      <c r="E106" t="s" s="205">
        <v>1091</v>
      </c>
      <c r="F106" s="222">
        <v>160</v>
      </c>
      <c r="G106" s="149">
        <v>171</v>
      </c>
      <c r="H106" s="173">
        <f>SUM(G106-F106)</f>
        <v>11</v>
      </c>
      <c r="I106" s="167">
        <f>H106/F106</f>
        <v>0.06875000000000001</v>
      </c>
      <c r="J106" s="167">
        <f>H106/G106</f>
        <v>0.064327485380117</v>
      </c>
      <c r="K106" s="24"/>
      <c r="L106" s="24"/>
      <c r="M106" s="24"/>
      <c r="N106" s="24"/>
      <c r="O106" s="24"/>
      <c r="P106" s="24"/>
      <c r="Q106" s="24"/>
      <c r="R106" s="24"/>
      <c r="S106" s="24"/>
      <c r="T106" s="24"/>
      <c r="U106" s="24"/>
      <c r="V106" s="24"/>
      <c r="W106" s="24"/>
      <c r="X106" s="24"/>
      <c r="Y106" s="24"/>
      <c r="Z106" s="24"/>
    </row>
    <row r="107" ht="19.15" customHeight="1">
      <c r="A107" t="s" s="138">
        <v>5929</v>
      </c>
      <c r="B107" s="149">
        <v>4</v>
      </c>
      <c r="C107" s="149">
        <v>14</v>
      </c>
      <c r="D107" t="s" s="205">
        <v>6028</v>
      </c>
      <c r="E107" t="s" s="205">
        <v>40</v>
      </c>
      <c r="F107" s="222">
        <v>149</v>
      </c>
      <c r="G107" s="149">
        <v>154</v>
      </c>
      <c r="H107" s="173">
        <f>SUM(G107-F107)</f>
        <v>5</v>
      </c>
      <c r="I107" s="167">
        <f>H107/F107</f>
        <v>0.0335570469798658</v>
      </c>
      <c r="J107" s="167">
        <f>H107/G107</f>
        <v>0.0324675324675325</v>
      </c>
      <c r="K107" s="24"/>
      <c r="L107" s="24"/>
      <c r="M107" s="24"/>
      <c r="N107" s="24"/>
      <c r="O107" s="24"/>
      <c r="P107" s="24"/>
      <c r="Q107" s="24"/>
      <c r="R107" s="24"/>
      <c r="S107" s="24"/>
      <c r="T107" s="24"/>
      <c r="U107" s="24"/>
      <c r="V107" s="24"/>
      <c r="W107" s="24"/>
      <c r="X107" s="24"/>
      <c r="Y107" s="24"/>
      <c r="Z107" s="24"/>
    </row>
    <row r="108" ht="19.15" customHeight="1">
      <c r="A108" t="s" s="138">
        <v>5929</v>
      </c>
      <c r="B108" s="149">
        <v>4</v>
      </c>
      <c r="C108" s="149">
        <v>18</v>
      </c>
      <c r="D108" t="s" s="205">
        <v>6029</v>
      </c>
      <c r="E108" t="s" s="205">
        <v>48</v>
      </c>
      <c r="F108" s="222">
        <v>147</v>
      </c>
      <c r="G108" s="149">
        <v>151</v>
      </c>
      <c r="H108" s="173">
        <f>SUM(G108-F108)</f>
        <v>4</v>
      </c>
      <c r="I108" s="167">
        <f>H108/F108</f>
        <v>0.0272108843537415</v>
      </c>
      <c r="J108" s="167">
        <f>H108/G108</f>
        <v>0.0264900662251656</v>
      </c>
      <c r="K108" s="24"/>
      <c r="L108" s="24"/>
      <c r="M108" s="24"/>
      <c r="N108" s="24"/>
      <c r="O108" s="24"/>
      <c r="P108" s="24"/>
      <c r="Q108" s="24"/>
      <c r="R108" s="24"/>
      <c r="S108" s="24"/>
      <c r="T108" s="24"/>
      <c r="U108" s="24"/>
      <c r="V108" s="24"/>
      <c r="W108" s="24"/>
      <c r="X108" s="24"/>
      <c r="Y108" s="24"/>
      <c r="Z108" s="24"/>
    </row>
    <row r="109" ht="19.15" customHeight="1">
      <c r="A109" t="s" s="138">
        <v>5929</v>
      </c>
      <c r="B109" s="149">
        <v>4</v>
      </c>
      <c r="C109" s="149">
        <v>15</v>
      </c>
      <c r="D109" t="s" s="205">
        <v>6030</v>
      </c>
      <c r="E109" t="s" s="205">
        <v>173</v>
      </c>
      <c r="F109" s="222">
        <v>142</v>
      </c>
      <c r="G109" s="149">
        <v>146</v>
      </c>
      <c r="H109" s="173">
        <f>SUM(G109-F109)</f>
        <v>4</v>
      </c>
      <c r="I109" s="167">
        <f>H109/F109</f>
        <v>0.028169014084507</v>
      </c>
      <c r="J109" s="167">
        <f>H109/G109</f>
        <v>0.0273972602739726</v>
      </c>
      <c r="K109" s="24"/>
      <c r="L109" s="24"/>
      <c r="M109" s="24"/>
      <c r="N109" s="24"/>
      <c r="O109" s="24"/>
      <c r="P109" s="24"/>
      <c r="Q109" s="24"/>
      <c r="R109" s="24"/>
      <c r="S109" s="24"/>
      <c r="T109" s="24"/>
      <c r="U109" s="24"/>
      <c r="V109" s="24"/>
      <c r="W109" s="24"/>
      <c r="X109" s="24"/>
      <c r="Y109" s="24"/>
      <c r="Z109" s="24"/>
    </row>
    <row r="110" ht="19.15" customHeight="1">
      <c r="A110" t="s" s="138">
        <v>5929</v>
      </c>
      <c r="B110" s="149">
        <v>4</v>
      </c>
      <c r="C110" s="149">
        <v>22</v>
      </c>
      <c r="D110" t="s" s="205">
        <v>6031</v>
      </c>
      <c r="E110" t="s" s="205">
        <v>116</v>
      </c>
      <c r="F110" s="222">
        <v>138</v>
      </c>
      <c r="G110" s="149">
        <v>141</v>
      </c>
      <c r="H110" s="173">
        <f>SUM(G110-F110)</f>
        <v>3</v>
      </c>
      <c r="I110" s="167">
        <f>H110/F110</f>
        <v>0.0217391304347826</v>
      </c>
      <c r="J110" s="167">
        <f>H110/G110</f>
        <v>0.0212765957446809</v>
      </c>
      <c r="K110" s="24"/>
      <c r="L110" s="24"/>
      <c r="M110" s="24"/>
      <c r="N110" s="24"/>
      <c r="O110" s="24"/>
      <c r="P110" s="24"/>
      <c r="Q110" s="24"/>
      <c r="R110" s="24"/>
      <c r="S110" s="24"/>
      <c r="T110" s="24"/>
      <c r="U110" s="24"/>
      <c r="V110" s="24"/>
      <c r="W110" s="24"/>
      <c r="X110" s="24"/>
      <c r="Y110" s="24"/>
      <c r="Z110" s="24"/>
    </row>
    <row r="111" ht="19.15" customHeight="1">
      <c r="A111" t="s" s="138">
        <v>5929</v>
      </c>
      <c r="B111" s="149">
        <v>4</v>
      </c>
      <c r="C111" s="149">
        <v>24</v>
      </c>
      <c r="D111" t="s" s="205">
        <v>6032</v>
      </c>
      <c r="E111" t="s" s="205">
        <v>375</v>
      </c>
      <c r="F111" s="222">
        <v>102</v>
      </c>
      <c r="G111" s="149">
        <v>127</v>
      </c>
      <c r="H111" s="173">
        <f>SUM(G111-F111)</f>
        <v>25</v>
      </c>
      <c r="I111" s="167">
        <f>H111/F111</f>
        <v>0.245098039215686</v>
      </c>
      <c r="J111" s="167">
        <f>H111/G111</f>
        <v>0.196850393700787</v>
      </c>
      <c r="K111" s="24"/>
      <c r="L111" s="24"/>
      <c r="M111" s="24"/>
      <c r="N111" s="24"/>
      <c r="O111" s="24"/>
      <c r="P111" s="24"/>
      <c r="Q111" s="24"/>
      <c r="R111" s="24"/>
      <c r="S111" s="24"/>
      <c r="T111" s="24"/>
      <c r="U111" s="24"/>
      <c r="V111" s="24"/>
      <c r="W111" s="24"/>
      <c r="X111" s="24"/>
      <c r="Y111" s="24"/>
      <c r="Z111" s="24"/>
    </row>
    <row r="112" ht="19.15" customHeight="1">
      <c r="A112" t="s" s="138">
        <v>5929</v>
      </c>
      <c r="B112" s="149">
        <v>4</v>
      </c>
      <c r="C112" s="149">
        <v>16</v>
      </c>
      <c r="D112" t="s" s="205">
        <v>6033</v>
      </c>
      <c r="E112" t="s" s="205">
        <v>38</v>
      </c>
      <c r="F112" s="222">
        <v>111</v>
      </c>
      <c r="G112" s="149">
        <v>120</v>
      </c>
      <c r="H112" s="173">
        <f>SUM(G112-F112)</f>
        <v>9</v>
      </c>
      <c r="I112" s="167">
        <f>H112/F112</f>
        <v>0.0810810810810811</v>
      </c>
      <c r="J112" s="167">
        <f>H112/G112</f>
        <v>0.075</v>
      </c>
      <c r="K112" s="24"/>
      <c r="L112" s="24"/>
      <c r="M112" s="24"/>
      <c r="N112" s="24"/>
      <c r="O112" s="24"/>
      <c r="P112" s="24"/>
      <c r="Q112" s="24"/>
      <c r="R112" s="24"/>
      <c r="S112" s="24"/>
      <c r="T112" s="24"/>
      <c r="U112" s="24"/>
      <c r="V112" s="24"/>
      <c r="W112" s="24"/>
      <c r="X112" s="24"/>
      <c r="Y112" s="24"/>
      <c r="Z112" s="24"/>
    </row>
    <row r="113" ht="19.15" customHeight="1">
      <c r="A113" t="s" s="138">
        <v>5929</v>
      </c>
      <c r="B113" s="149">
        <v>4</v>
      </c>
      <c r="C113" s="149">
        <v>26</v>
      </c>
      <c r="D113" t="s" s="205">
        <v>6034</v>
      </c>
      <c r="E113" t="s" s="205">
        <v>68</v>
      </c>
      <c r="F113" s="222">
        <v>79</v>
      </c>
      <c r="G113" s="149">
        <v>83</v>
      </c>
      <c r="H113" s="173">
        <f>SUM(G113-F113)</f>
        <v>4</v>
      </c>
      <c r="I113" s="167">
        <f>H113/F113</f>
        <v>0.0506329113924051</v>
      </c>
      <c r="J113" s="167">
        <f>H113/G113</f>
        <v>0.0481927710843373</v>
      </c>
      <c r="K113" s="24"/>
      <c r="L113" s="24"/>
      <c r="M113" s="24"/>
      <c r="N113" s="24"/>
      <c r="O113" s="24"/>
      <c r="P113" s="24"/>
      <c r="Q113" s="24"/>
      <c r="R113" s="24"/>
      <c r="S113" s="24"/>
      <c r="T113" s="24"/>
      <c r="U113" s="24"/>
      <c r="V113" s="24"/>
      <c r="W113" s="24"/>
      <c r="X113" s="24"/>
      <c r="Y113" s="24"/>
      <c r="Z113" s="24"/>
    </row>
    <row r="114" ht="19.15" customHeight="1">
      <c r="A114" t="s" s="138">
        <v>5929</v>
      </c>
      <c r="B114" s="149">
        <v>4</v>
      </c>
      <c r="C114" s="149">
        <v>25</v>
      </c>
      <c r="D114" t="s" s="205">
        <v>6035</v>
      </c>
      <c r="E114" t="s" s="205">
        <v>153</v>
      </c>
      <c r="F114" s="222">
        <v>55</v>
      </c>
      <c r="G114" s="149">
        <v>57</v>
      </c>
      <c r="H114" s="173">
        <f>SUM(G114-F114)</f>
        <v>2</v>
      </c>
      <c r="I114" s="167">
        <f>H114/F114</f>
        <v>0.0363636363636364</v>
      </c>
      <c r="J114" s="167">
        <f>H114/G114</f>
        <v>0.0350877192982456</v>
      </c>
      <c r="K114" s="24"/>
      <c r="L114" s="24"/>
      <c r="M114" s="24"/>
      <c r="N114" s="24"/>
      <c r="O114" s="24"/>
      <c r="P114" s="24"/>
      <c r="Q114" s="24"/>
      <c r="R114" s="24"/>
      <c r="S114" s="24"/>
      <c r="T114" s="24"/>
      <c r="U114" s="24"/>
      <c r="V114" s="24"/>
      <c r="W114" s="24"/>
      <c r="X114" s="24"/>
      <c r="Y114" s="24"/>
      <c r="Z114" s="24"/>
    </row>
    <row r="115" ht="19.15" customHeight="1">
      <c r="A115" t="s" s="138">
        <v>5929</v>
      </c>
      <c r="B115" s="149">
        <v>4</v>
      </c>
      <c r="C115" s="149">
        <v>23</v>
      </c>
      <c r="D115" t="s" s="205">
        <v>6036</v>
      </c>
      <c r="E115" t="s" s="205">
        <v>380</v>
      </c>
      <c r="F115" s="223">
        <v>0</v>
      </c>
      <c r="G115" s="149">
        <v>0</v>
      </c>
      <c r="H115" s="206">
        <f>SUM(G115-F115)</f>
        <v>0</v>
      </c>
      <c r="I115" s="176">
        <f>H115/F115</f>
      </c>
      <c r="J115" s="176">
        <f>H115/G115</f>
      </c>
      <c r="K115" s="174"/>
      <c r="L115" s="174"/>
      <c r="M115" s="174"/>
      <c r="N115" s="174"/>
      <c r="O115" s="174"/>
      <c r="P115" s="174"/>
      <c r="Q115" s="174"/>
      <c r="R115" s="174"/>
      <c r="S115" s="174"/>
      <c r="T115" s="174"/>
      <c r="U115" s="174"/>
      <c r="V115" s="174"/>
      <c r="W115" s="174"/>
      <c r="X115" s="174"/>
      <c r="Y115" s="174"/>
      <c r="Z115" s="174"/>
    </row>
    <row r="116" ht="13.65" customHeight="1">
      <c r="A116" s="192"/>
      <c r="B116" s="183"/>
      <c r="C116" s="183"/>
      <c r="D116" s="183"/>
      <c r="E116" s="183"/>
      <c r="F116" s="194">
        <f>SUM(F88:F115)</f>
        <v>110297</v>
      </c>
      <c r="G116" s="194">
        <f>SUM(G88:G115)</f>
        <v>116291</v>
      </c>
      <c r="H116" s="194">
        <f>SUM(H88:H115)</f>
        <v>5994</v>
      </c>
      <c r="I116" s="182">
        <f>H116/F116</f>
        <v>0.0543441798054344</v>
      </c>
      <c r="J116" s="182">
        <f>H116/G116</f>
        <v>0.051543111676742</v>
      </c>
      <c r="K116" s="183"/>
      <c r="L116" s="183"/>
      <c r="M116" s="183"/>
      <c r="N116" s="183"/>
      <c r="O116" s="183"/>
      <c r="P116" s="183"/>
      <c r="Q116" s="183"/>
      <c r="R116" s="183"/>
      <c r="S116" s="183"/>
      <c r="T116" s="183"/>
      <c r="U116" s="183"/>
      <c r="V116" s="183"/>
      <c r="W116" s="183"/>
      <c r="X116" s="183"/>
      <c r="Y116" s="183"/>
      <c r="Z116" s="184"/>
    </row>
    <row r="117" ht="13.65" customHeight="1">
      <c r="A117" s="195"/>
      <c r="B117" s="195"/>
      <c r="C117" s="195"/>
      <c r="D117" s="195"/>
      <c r="E117" s="195"/>
      <c r="F117" s="195"/>
      <c r="G117" s="195"/>
      <c r="H117" s="195"/>
      <c r="I117" s="196"/>
      <c r="J117" s="196"/>
      <c r="K117" s="195"/>
      <c r="L117" s="195"/>
      <c r="M117" s="195"/>
      <c r="N117" s="195"/>
      <c r="O117" s="195"/>
      <c r="P117" s="195"/>
      <c r="Q117" s="195"/>
      <c r="R117" s="195"/>
      <c r="S117" s="195"/>
      <c r="T117" s="195"/>
      <c r="U117" s="195"/>
      <c r="V117" s="195"/>
      <c r="W117" s="195"/>
      <c r="X117" s="195"/>
      <c r="Y117" s="195"/>
      <c r="Z117" s="195"/>
    </row>
    <row r="118" ht="13.65" customHeight="1">
      <c r="A118" s="215"/>
      <c r="B118" s="216"/>
      <c r="C118" s="216"/>
      <c r="D118" s="216"/>
      <c r="E118" s="216"/>
      <c r="F118" s="218">
        <f>SUM(F116,F86,F58,F29)</f>
        <v>440409</v>
      </c>
      <c r="G118" s="218">
        <f>SUM(G116,G86,G58,G29)</f>
        <v>473462</v>
      </c>
      <c r="H118" s="218">
        <f>SUM(H116,H86,H58,H29)</f>
        <v>33053</v>
      </c>
      <c r="I118" s="235">
        <f>H118/F118</f>
        <v>0.07505069151629511</v>
      </c>
      <c r="J118" s="235">
        <f>H118/G118</f>
        <v>0.0698113048143251</v>
      </c>
      <c r="K118" s="216"/>
      <c r="L118" s="216"/>
      <c r="M118" s="216"/>
      <c r="N118" s="216"/>
      <c r="O118" s="216"/>
      <c r="P118" s="216"/>
      <c r="Q118" s="216"/>
      <c r="R118" s="216"/>
      <c r="S118" s="216"/>
      <c r="T118" s="216"/>
      <c r="U118" s="216"/>
      <c r="V118" s="216"/>
      <c r="W118" s="216"/>
      <c r="X118" s="216"/>
      <c r="Y118" s="216"/>
      <c r="Z118"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37.xml><?xml version="1.0" encoding="utf-8"?>
<worksheet xmlns:r="http://schemas.openxmlformats.org/officeDocument/2006/relationships" xmlns="http://schemas.openxmlformats.org/spreadsheetml/2006/main">
  <sheetPr>
    <pageSetUpPr fitToPage="1"/>
  </sheetPr>
  <dimension ref="A1:Z93"/>
  <sheetViews>
    <sheetView workbookViewId="0" showGridLines="0" defaultGridColor="1"/>
  </sheetViews>
  <sheetFormatPr defaultColWidth="14.5" defaultRowHeight="15.75" customHeight="1" outlineLevelRow="0" outlineLevelCol="0"/>
  <cols>
    <col min="1" max="1" width="14.5" style="327" customWidth="1"/>
    <col min="2" max="2" width="10.3516" style="327" customWidth="1"/>
    <col min="3" max="3" width="10.1719" style="327" customWidth="1"/>
    <col min="4" max="4" width="28.6719" style="327" customWidth="1"/>
    <col min="5" max="5" width="22.1719" style="327" customWidth="1"/>
    <col min="6" max="26" width="14.5" style="327" customWidth="1"/>
    <col min="27" max="256" width="14.5" style="327"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6038</v>
      </c>
      <c r="B2" s="149">
        <v>1</v>
      </c>
      <c r="C2" s="149">
        <v>15</v>
      </c>
      <c r="D2" t="s" s="205">
        <v>6041</v>
      </c>
      <c r="E2" t="s" s="205">
        <v>20</v>
      </c>
      <c r="F2" s="222">
        <v>50291</v>
      </c>
      <c r="G2" s="149">
        <v>52417</v>
      </c>
      <c r="H2" s="173">
        <f>SUM(G2-F2)</f>
        <v>2126</v>
      </c>
      <c r="I2" s="167">
        <f>H2/F2</f>
        <v>0.0422739655206697</v>
      </c>
      <c r="J2" s="167">
        <f>H2/G2</f>
        <v>0.0405593605128107</v>
      </c>
      <c r="K2" s="24"/>
      <c r="L2" s="24"/>
      <c r="M2" s="24"/>
      <c r="N2" s="24"/>
      <c r="O2" s="24"/>
      <c r="P2" s="24"/>
      <c r="Q2" s="24"/>
      <c r="R2" s="24"/>
      <c r="S2" s="24"/>
      <c r="T2" s="24"/>
      <c r="U2" s="24"/>
      <c r="V2" s="24"/>
      <c r="W2" s="24"/>
      <c r="X2" s="24"/>
      <c r="Y2" s="24"/>
      <c r="Z2" s="24"/>
    </row>
    <row r="3" ht="19.15" customHeight="1">
      <c r="A3" t="s" s="138">
        <v>6038</v>
      </c>
      <c r="B3" s="149">
        <v>1</v>
      </c>
      <c r="C3" s="149">
        <v>7</v>
      </c>
      <c r="D3" t="s" s="205">
        <v>6042</v>
      </c>
      <c r="E3" t="s" s="205">
        <v>84</v>
      </c>
      <c r="F3" s="222">
        <v>20904</v>
      </c>
      <c r="G3" s="149">
        <v>21971</v>
      </c>
      <c r="H3" s="173">
        <f>SUM(G3-F3)</f>
        <v>1067</v>
      </c>
      <c r="I3" s="167">
        <f>H3/F3</f>
        <v>0.0510428626100268</v>
      </c>
      <c r="J3" s="167">
        <f>H3/G3</f>
        <v>0.0485640162031769</v>
      </c>
      <c r="K3" s="24"/>
      <c r="L3" s="24"/>
      <c r="M3" s="24"/>
      <c r="N3" s="24"/>
      <c r="O3" s="24"/>
      <c r="P3" s="24"/>
      <c r="Q3" s="24"/>
      <c r="R3" s="24"/>
      <c r="S3" s="24"/>
      <c r="T3" s="24"/>
      <c r="U3" s="24"/>
      <c r="V3" s="24"/>
      <c r="W3" s="24"/>
      <c r="X3" s="24"/>
      <c r="Y3" s="24"/>
      <c r="Z3" s="24"/>
    </row>
    <row r="4" ht="19.15" customHeight="1">
      <c r="A4" t="s" s="138">
        <v>6038</v>
      </c>
      <c r="B4" s="149">
        <v>1</v>
      </c>
      <c r="C4" s="149">
        <v>2</v>
      </c>
      <c r="D4" t="s" s="205">
        <v>6043</v>
      </c>
      <c r="E4" t="s" s="205">
        <v>22</v>
      </c>
      <c r="F4" s="222">
        <v>15799</v>
      </c>
      <c r="G4" s="149">
        <v>16326</v>
      </c>
      <c r="H4" s="173">
        <f>SUM(G4-F4)</f>
        <v>527</v>
      </c>
      <c r="I4" s="167">
        <f>H4/F4</f>
        <v>0.0333565415532629</v>
      </c>
      <c r="J4" s="167">
        <f>H4/G4</f>
        <v>0.0322797990934705</v>
      </c>
      <c r="K4" s="24"/>
      <c r="L4" s="24"/>
      <c r="M4" s="24"/>
      <c r="N4" s="24"/>
      <c r="O4" s="24"/>
      <c r="P4" s="24"/>
      <c r="Q4" s="24"/>
      <c r="R4" s="24"/>
      <c r="S4" s="24"/>
      <c r="T4" s="24"/>
      <c r="U4" s="24"/>
      <c r="V4" s="24"/>
      <c r="W4" s="24"/>
      <c r="X4" s="24"/>
      <c r="Y4" s="24"/>
      <c r="Z4" s="24"/>
    </row>
    <row r="5" ht="19.15" customHeight="1">
      <c r="A5" t="s" s="138">
        <v>6038</v>
      </c>
      <c r="B5" s="149">
        <v>1</v>
      </c>
      <c r="C5" s="149">
        <v>9</v>
      </c>
      <c r="D5" t="s" s="205">
        <v>6044</v>
      </c>
      <c r="E5" t="s" s="205">
        <v>17</v>
      </c>
      <c r="F5" s="222">
        <v>2350</v>
      </c>
      <c r="G5" s="149">
        <v>2462</v>
      </c>
      <c r="H5" s="173">
        <f>SUM(G5-F5)</f>
        <v>112</v>
      </c>
      <c r="I5" s="167">
        <f>H5/F5</f>
        <v>0.0476595744680851</v>
      </c>
      <c r="J5" s="167">
        <f>H5/G5</f>
        <v>0.0454914703493095</v>
      </c>
      <c r="K5" s="24"/>
      <c r="L5" s="24"/>
      <c r="M5" s="24"/>
      <c r="N5" s="24"/>
      <c r="O5" s="24"/>
      <c r="P5" s="24"/>
      <c r="Q5" s="24"/>
      <c r="R5" s="24"/>
      <c r="S5" s="24"/>
      <c r="T5" s="24"/>
      <c r="U5" s="24"/>
      <c r="V5" s="24"/>
      <c r="W5" s="24"/>
      <c r="X5" s="24"/>
      <c r="Y5" s="24"/>
      <c r="Z5" s="24"/>
    </row>
    <row r="6" ht="19.15" customHeight="1">
      <c r="A6" t="s" s="138">
        <v>6038</v>
      </c>
      <c r="B6" s="149">
        <v>1</v>
      </c>
      <c r="C6" s="149">
        <v>11</v>
      </c>
      <c r="D6" t="s" s="205">
        <v>6045</v>
      </c>
      <c r="E6" t="s" s="205">
        <v>28</v>
      </c>
      <c r="F6" s="222">
        <v>1148</v>
      </c>
      <c r="G6" s="149">
        <v>1220</v>
      </c>
      <c r="H6" s="173">
        <f>SUM(G6-F6)</f>
        <v>72</v>
      </c>
      <c r="I6" s="167">
        <f>H6/F6</f>
        <v>0.0627177700348432</v>
      </c>
      <c r="J6" s="167">
        <f>H6/G6</f>
        <v>0.059016393442623</v>
      </c>
      <c r="K6" s="24"/>
      <c r="L6" s="24"/>
      <c r="M6" s="24"/>
      <c r="N6" s="24"/>
      <c r="O6" s="24"/>
      <c r="P6" s="24"/>
      <c r="Q6" s="24"/>
      <c r="R6" s="24"/>
      <c r="S6" s="24"/>
      <c r="T6" s="24"/>
      <c r="U6" s="24"/>
      <c r="V6" s="24"/>
      <c r="W6" s="24"/>
      <c r="X6" s="24"/>
      <c r="Y6" s="24"/>
      <c r="Z6" s="24"/>
    </row>
    <row r="7" ht="19.15" customHeight="1">
      <c r="A7" t="s" s="138">
        <v>6038</v>
      </c>
      <c r="B7" s="149">
        <v>1</v>
      </c>
      <c r="C7" s="149">
        <v>24</v>
      </c>
      <c r="D7" t="s" s="205">
        <v>6046</v>
      </c>
      <c r="E7" t="s" s="205">
        <v>34</v>
      </c>
      <c r="F7" s="222">
        <v>769</v>
      </c>
      <c r="G7" s="149">
        <v>798</v>
      </c>
      <c r="H7" s="173">
        <f>SUM(G7-F7)</f>
        <v>29</v>
      </c>
      <c r="I7" s="167">
        <f>H7/F7</f>
        <v>0.0377113133940182</v>
      </c>
      <c r="J7" s="167">
        <f>H7/G7</f>
        <v>0.0363408521303258</v>
      </c>
      <c r="K7" s="24"/>
      <c r="L7" s="24"/>
      <c r="M7" s="24"/>
      <c r="N7" s="24"/>
      <c r="O7" s="24"/>
      <c r="P7" s="24"/>
      <c r="Q7" s="24"/>
      <c r="R7" s="24"/>
      <c r="S7" s="24"/>
      <c r="T7" s="24"/>
      <c r="U7" s="24"/>
      <c r="V7" s="24"/>
      <c r="W7" s="24"/>
      <c r="X7" s="24"/>
      <c r="Y7" s="24"/>
      <c r="Z7" s="24"/>
    </row>
    <row r="8" ht="19.15" customHeight="1">
      <c r="A8" t="s" s="138">
        <v>6038</v>
      </c>
      <c r="B8" s="149">
        <v>1</v>
      </c>
      <c r="C8" s="149">
        <v>14</v>
      </c>
      <c r="D8" t="s" s="205">
        <v>6047</v>
      </c>
      <c r="E8" t="s" s="205">
        <v>74</v>
      </c>
      <c r="F8" s="222">
        <v>397</v>
      </c>
      <c r="G8" s="149">
        <v>414</v>
      </c>
      <c r="H8" s="173">
        <f>SUM(G8-F8)</f>
        <v>17</v>
      </c>
      <c r="I8" s="167">
        <f>H8/F8</f>
        <v>0.0428211586901763</v>
      </c>
      <c r="J8" s="167">
        <f>H8/G8</f>
        <v>0.0410628019323671</v>
      </c>
      <c r="K8" s="24"/>
      <c r="L8" s="24"/>
      <c r="M8" s="24"/>
      <c r="N8" s="24"/>
      <c r="O8" s="24"/>
      <c r="P8" s="24"/>
      <c r="Q8" s="24"/>
      <c r="R8" s="24"/>
      <c r="S8" s="24"/>
      <c r="T8" s="24"/>
      <c r="U8" s="24"/>
      <c r="V8" s="24"/>
      <c r="W8" s="24"/>
      <c r="X8" s="24"/>
      <c r="Y8" s="24"/>
      <c r="Z8" s="24"/>
    </row>
    <row r="9" ht="19.15" customHeight="1">
      <c r="A9" t="s" s="138">
        <v>6038</v>
      </c>
      <c r="B9" s="149">
        <v>1</v>
      </c>
      <c r="C9" s="149">
        <v>3</v>
      </c>
      <c r="D9" t="s" s="205">
        <v>6048</v>
      </c>
      <c r="E9" t="s" s="205">
        <v>38</v>
      </c>
      <c r="F9" s="222">
        <v>292</v>
      </c>
      <c r="G9" s="149">
        <v>304</v>
      </c>
      <c r="H9" s="173">
        <f>SUM(G9-F9)</f>
        <v>12</v>
      </c>
      <c r="I9" s="167">
        <f>H9/F9</f>
        <v>0.0410958904109589</v>
      </c>
      <c r="J9" s="167">
        <f>H9/G9</f>
        <v>0.0394736842105263</v>
      </c>
      <c r="K9" s="24"/>
      <c r="L9" s="24"/>
      <c r="M9" s="24"/>
      <c r="N9" s="24"/>
      <c r="O9" s="24"/>
      <c r="P9" s="24"/>
      <c r="Q9" s="24"/>
      <c r="R9" s="24"/>
      <c r="S9" s="24"/>
      <c r="T9" s="24"/>
      <c r="U9" s="24"/>
      <c r="V9" s="24"/>
      <c r="W9" s="24"/>
      <c r="X9" s="24"/>
      <c r="Y9" s="24"/>
      <c r="Z9" s="24"/>
    </row>
    <row r="10" ht="19.15" customHeight="1">
      <c r="A10" t="s" s="138">
        <v>6038</v>
      </c>
      <c r="B10" s="149">
        <v>1</v>
      </c>
      <c r="C10" s="149">
        <v>23</v>
      </c>
      <c r="D10" t="s" s="205">
        <v>6049</v>
      </c>
      <c r="E10" t="s" s="205">
        <v>26</v>
      </c>
      <c r="F10" s="222">
        <v>245</v>
      </c>
      <c r="G10" s="149">
        <v>260</v>
      </c>
      <c r="H10" s="173">
        <f>SUM(G10-F10)</f>
        <v>15</v>
      </c>
      <c r="I10" s="167">
        <f>H10/F10</f>
        <v>0.0612244897959184</v>
      </c>
      <c r="J10" s="167">
        <f>H10/G10</f>
        <v>0.0576923076923077</v>
      </c>
      <c r="K10" s="24"/>
      <c r="L10" s="24"/>
      <c r="M10" s="24"/>
      <c r="N10" s="24"/>
      <c r="O10" s="24"/>
      <c r="P10" s="24"/>
      <c r="Q10" s="24"/>
      <c r="R10" s="24"/>
      <c r="S10" s="24"/>
      <c r="T10" s="24"/>
      <c r="U10" s="24"/>
      <c r="V10" s="24"/>
      <c r="W10" s="24"/>
      <c r="X10" s="24"/>
      <c r="Y10" s="24"/>
      <c r="Z10" s="24"/>
    </row>
    <row r="11" ht="19.15" customHeight="1">
      <c r="A11" t="s" s="138">
        <v>6038</v>
      </c>
      <c r="B11" s="149">
        <v>1</v>
      </c>
      <c r="C11" s="149">
        <v>6</v>
      </c>
      <c r="D11" t="s" s="205">
        <v>6039</v>
      </c>
      <c r="E11" t="s" s="205">
        <v>60</v>
      </c>
      <c r="F11" s="222">
        <v>373</v>
      </c>
      <c r="G11" s="149">
        <v>253</v>
      </c>
      <c r="H11" s="173">
        <f>SUM(G11-F11)</f>
        <v>-120</v>
      </c>
      <c r="I11" s="167">
        <f>H11/F11</f>
        <v>-0.32171581769437</v>
      </c>
      <c r="J11" s="167">
        <f>H11/G11</f>
        <v>-0.474308300395257</v>
      </c>
      <c r="K11" s="24"/>
      <c r="L11" s="24"/>
      <c r="M11" s="24"/>
      <c r="N11" s="24"/>
      <c r="O11" s="24"/>
      <c r="P11" s="24"/>
      <c r="Q11" s="24"/>
      <c r="R11" s="24"/>
      <c r="S11" s="24"/>
      <c r="T11" s="24"/>
      <c r="U11" s="24"/>
      <c r="V11" s="24"/>
      <c r="W11" s="24"/>
      <c r="X11" s="24"/>
      <c r="Y11" s="24"/>
      <c r="Z11" s="24"/>
    </row>
    <row r="12" ht="19.15" customHeight="1">
      <c r="A12" t="s" s="138">
        <v>6038</v>
      </c>
      <c r="B12" s="149">
        <v>1</v>
      </c>
      <c r="C12" s="149">
        <v>10</v>
      </c>
      <c r="D12" t="s" s="205">
        <v>6050</v>
      </c>
      <c r="E12" t="s" s="205">
        <v>1680</v>
      </c>
      <c r="F12" s="222">
        <v>228</v>
      </c>
      <c r="G12" s="149">
        <v>242</v>
      </c>
      <c r="H12" s="173">
        <f>SUM(G12-F12)</f>
        <v>14</v>
      </c>
      <c r="I12" s="167">
        <f>H12/F12</f>
        <v>0.0614035087719298</v>
      </c>
      <c r="J12" s="167">
        <f>H12/G12</f>
        <v>0.0578512396694215</v>
      </c>
      <c r="K12" s="24"/>
      <c r="L12" s="24"/>
      <c r="M12" s="24"/>
      <c r="N12" s="24"/>
      <c r="O12" s="24"/>
      <c r="P12" s="24"/>
      <c r="Q12" s="24"/>
      <c r="R12" s="24"/>
      <c r="S12" s="24"/>
      <c r="T12" s="24"/>
      <c r="U12" s="24"/>
      <c r="V12" s="24"/>
      <c r="W12" s="24"/>
      <c r="X12" s="24"/>
      <c r="Y12" s="24"/>
      <c r="Z12" s="24"/>
    </row>
    <row r="13" ht="19.15" customHeight="1">
      <c r="A13" t="s" s="138">
        <v>6038</v>
      </c>
      <c r="B13" s="149">
        <v>1</v>
      </c>
      <c r="C13" s="149">
        <v>8</v>
      </c>
      <c r="D13" t="s" s="205">
        <v>6123</v>
      </c>
      <c r="E13" t="s" s="205">
        <v>281</v>
      </c>
      <c r="F13" s="222">
        <v>223</v>
      </c>
      <c r="G13" s="149">
        <v>221</v>
      </c>
      <c r="H13" s="173">
        <f>SUM(G13-F13)</f>
        <v>-2</v>
      </c>
      <c r="I13" s="167">
        <f>H13/F13</f>
        <v>-0.00896860986547085</v>
      </c>
      <c r="J13" s="167">
        <f>H13/G13</f>
        <v>-0.009049773755656109</v>
      </c>
      <c r="K13" s="24"/>
      <c r="L13" s="24"/>
      <c r="M13" s="24"/>
      <c r="N13" s="24"/>
      <c r="O13" s="24"/>
      <c r="P13" s="24"/>
      <c r="Q13" s="24"/>
      <c r="R13" s="24"/>
      <c r="S13" s="24"/>
      <c r="T13" s="24"/>
      <c r="U13" s="24"/>
      <c r="V13" s="24"/>
      <c r="W13" s="24"/>
      <c r="X13" s="24"/>
      <c r="Y13" s="24"/>
      <c r="Z13" s="24"/>
    </row>
    <row r="14" ht="19.15" customHeight="1">
      <c r="A14" t="s" s="138">
        <v>6038</v>
      </c>
      <c r="B14" s="149">
        <v>1</v>
      </c>
      <c r="C14" s="149">
        <v>1</v>
      </c>
      <c r="D14" t="s" s="205">
        <v>6051</v>
      </c>
      <c r="E14" t="s" s="205">
        <v>44</v>
      </c>
      <c r="F14" s="222">
        <v>201</v>
      </c>
      <c r="G14" s="149">
        <v>208</v>
      </c>
      <c r="H14" s="173">
        <f>SUM(G14-F14)</f>
        <v>7</v>
      </c>
      <c r="I14" s="167">
        <f>H14/F14</f>
        <v>0.0348258706467662</v>
      </c>
      <c r="J14" s="167">
        <f>H14/G14</f>
        <v>0.0336538461538462</v>
      </c>
      <c r="K14" s="24"/>
      <c r="L14" s="24"/>
      <c r="M14" s="24"/>
      <c r="N14" s="24"/>
      <c r="O14" s="24"/>
      <c r="P14" s="24"/>
      <c r="Q14" s="24"/>
      <c r="R14" s="24"/>
      <c r="S14" s="24"/>
      <c r="T14" s="24"/>
      <c r="U14" s="24"/>
      <c r="V14" s="24"/>
      <c r="W14" s="24"/>
      <c r="X14" s="24"/>
      <c r="Y14" s="24"/>
      <c r="Z14" s="24"/>
    </row>
    <row r="15" ht="19.15" customHeight="1">
      <c r="A15" t="s" s="138">
        <v>6038</v>
      </c>
      <c r="B15" s="149">
        <v>1</v>
      </c>
      <c r="C15" s="149">
        <v>5</v>
      </c>
      <c r="D15" t="s" s="205">
        <v>6052</v>
      </c>
      <c r="E15" t="s" s="205">
        <v>106</v>
      </c>
      <c r="F15" s="222">
        <v>189</v>
      </c>
      <c r="G15" s="149">
        <v>199</v>
      </c>
      <c r="H15" s="173">
        <f>SUM(G15-F15)</f>
        <v>10</v>
      </c>
      <c r="I15" s="167">
        <f>H15/F15</f>
        <v>0.0529100529100529</v>
      </c>
      <c r="J15" s="167">
        <f>H15/G15</f>
        <v>0.050251256281407</v>
      </c>
      <c r="K15" s="24"/>
      <c r="L15" s="24"/>
      <c r="M15" s="24"/>
      <c r="N15" s="24"/>
      <c r="O15" s="24"/>
      <c r="P15" s="24"/>
      <c r="Q15" s="24"/>
      <c r="R15" s="24"/>
      <c r="S15" s="24"/>
      <c r="T15" s="24"/>
      <c r="U15" s="24"/>
      <c r="V15" s="24"/>
      <c r="W15" s="24"/>
      <c r="X15" s="24"/>
      <c r="Y15" s="24"/>
      <c r="Z15" s="24"/>
    </row>
    <row r="16" ht="19.15" customHeight="1">
      <c r="A16" t="s" s="138">
        <v>6038</v>
      </c>
      <c r="B16" s="149">
        <v>1</v>
      </c>
      <c r="C16" s="149">
        <v>20</v>
      </c>
      <c r="D16" t="s" s="205">
        <v>6053</v>
      </c>
      <c r="E16" t="s" s="205">
        <v>72</v>
      </c>
      <c r="F16" s="222">
        <v>173</v>
      </c>
      <c r="G16" s="149">
        <v>181</v>
      </c>
      <c r="H16" s="173">
        <f>SUM(G16-F16)</f>
        <v>8</v>
      </c>
      <c r="I16" s="167">
        <f>H16/F16</f>
        <v>0.046242774566474</v>
      </c>
      <c r="J16" s="167">
        <f>H16/G16</f>
        <v>0.0441988950276243</v>
      </c>
      <c r="K16" s="24"/>
      <c r="L16" s="24"/>
      <c r="M16" s="24"/>
      <c r="N16" s="24"/>
      <c r="O16" s="24"/>
      <c r="P16" s="24"/>
      <c r="Q16" s="24"/>
      <c r="R16" s="24"/>
      <c r="S16" s="24"/>
      <c r="T16" s="24"/>
      <c r="U16" s="24"/>
      <c r="V16" s="24"/>
      <c r="W16" s="24"/>
      <c r="X16" s="24"/>
      <c r="Y16" s="24"/>
      <c r="Z16" s="24"/>
    </row>
    <row r="17" ht="19.15" customHeight="1">
      <c r="A17" t="s" s="138">
        <v>6038</v>
      </c>
      <c r="B17" s="149">
        <v>1</v>
      </c>
      <c r="C17" s="149">
        <v>19</v>
      </c>
      <c r="D17" t="s" s="205">
        <v>6054</v>
      </c>
      <c r="E17" t="s" s="205">
        <v>62</v>
      </c>
      <c r="F17" s="222">
        <v>163</v>
      </c>
      <c r="G17" s="149">
        <v>167</v>
      </c>
      <c r="H17" s="173">
        <f>SUM(G17-F17)</f>
        <v>4</v>
      </c>
      <c r="I17" s="167">
        <f>H17/F17</f>
        <v>0.0245398773006135</v>
      </c>
      <c r="J17" s="167">
        <f>H17/G17</f>
        <v>0.0239520958083832</v>
      </c>
      <c r="K17" s="24"/>
      <c r="L17" s="24"/>
      <c r="M17" s="24"/>
      <c r="N17" s="24"/>
      <c r="O17" s="24"/>
      <c r="P17" s="24"/>
      <c r="Q17" s="24"/>
      <c r="R17" s="24"/>
      <c r="S17" s="24"/>
      <c r="T17" s="24"/>
      <c r="U17" s="24"/>
      <c r="V17" s="24"/>
      <c r="W17" s="24"/>
      <c r="X17" s="24"/>
      <c r="Y17" s="24"/>
      <c r="Z17" s="24"/>
    </row>
    <row r="18" ht="19.15" customHeight="1">
      <c r="A18" t="s" s="138">
        <v>6038</v>
      </c>
      <c r="B18" s="149">
        <v>1</v>
      </c>
      <c r="C18" s="149">
        <v>16</v>
      </c>
      <c r="D18" t="s" s="205">
        <v>6055</v>
      </c>
      <c r="E18" t="s" s="205">
        <v>54</v>
      </c>
      <c r="F18" s="222">
        <v>150</v>
      </c>
      <c r="G18" s="149">
        <v>157</v>
      </c>
      <c r="H18" s="173">
        <f>SUM(G18-F18)</f>
        <v>7</v>
      </c>
      <c r="I18" s="167">
        <f>H18/F18</f>
        <v>0.0466666666666667</v>
      </c>
      <c r="J18" s="167">
        <f>H18/G18</f>
        <v>0.0445859872611465</v>
      </c>
      <c r="K18" s="24"/>
      <c r="L18" s="24"/>
      <c r="M18" s="24"/>
      <c r="N18" s="24"/>
      <c r="O18" s="24"/>
      <c r="P18" s="24"/>
      <c r="Q18" s="24"/>
      <c r="R18" s="24"/>
      <c r="S18" s="24"/>
      <c r="T18" s="24"/>
      <c r="U18" s="24"/>
      <c r="V18" s="24"/>
      <c r="W18" s="24"/>
      <c r="X18" s="24"/>
      <c r="Y18" s="24"/>
      <c r="Z18" s="24"/>
    </row>
    <row r="19" ht="19.15" customHeight="1">
      <c r="A19" t="s" s="138">
        <v>6038</v>
      </c>
      <c r="B19" s="149">
        <v>1</v>
      </c>
      <c r="C19" s="149">
        <v>25</v>
      </c>
      <c r="D19" t="s" s="205">
        <v>6056</v>
      </c>
      <c r="E19" t="s" s="205">
        <v>265</v>
      </c>
      <c r="F19" s="222">
        <v>148</v>
      </c>
      <c r="G19" s="149">
        <v>156</v>
      </c>
      <c r="H19" s="173">
        <f>SUM(G19-F19)</f>
        <v>8</v>
      </c>
      <c r="I19" s="167">
        <f>H19/F19</f>
        <v>0.0540540540540541</v>
      </c>
      <c r="J19" s="167">
        <f>H19/G19</f>
        <v>0.0512820512820513</v>
      </c>
      <c r="K19" s="24"/>
      <c r="L19" s="24"/>
      <c r="M19" s="24"/>
      <c r="N19" s="24"/>
      <c r="O19" s="24"/>
      <c r="P19" s="24"/>
      <c r="Q19" s="24"/>
      <c r="R19" s="24"/>
      <c r="S19" s="24"/>
      <c r="T19" s="24"/>
      <c r="U19" s="24"/>
      <c r="V19" s="24"/>
      <c r="W19" s="24"/>
      <c r="X19" s="24"/>
      <c r="Y19" s="24"/>
      <c r="Z19" s="24"/>
    </row>
    <row r="20" ht="19.15" customHeight="1">
      <c r="A20" t="s" s="138">
        <v>6038</v>
      </c>
      <c r="B20" s="149">
        <v>1</v>
      </c>
      <c r="C20" s="149">
        <v>4</v>
      </c>
      <c r="D20" t="s" s="205">
        <v>6057</v>
      </c>
      <c r="E20" t="s" s="205">
        <v>48</v>
      </c>
      <c r="F20" s="222">
        <v>144</v>
      </c>
      <c r="G20" s="149">
        <v>154</v>
      </c>
      <c r="H20" s="173">
        <f>SUM(G20-F20)</f>
        <v>10</v>
      </c>
      <c r="I20" s="167">
        <f>H20/F20</f>
        <v>0.06944444444444441</v>
      </c>
      <c r="J20" s="167">
        <f>H20/G20</f>
        <v>0.0649350649350649</v>
      </c>
      <c r="K20" s="24"/>
      <c r="L20" s="24"/>
      <c r="M20" s="24"/>
      <c r="N20" s="24"/>
      <c r="O20" s="24"/>
      <c r="P20" s="24"/>
      <c r="Q20" s="24"/>
      <c r="R20" s="24"/>
      <c r="S20" s="24"/>
      <c r="T20" s="24"/>
      <c r="U20" s="24"/>
      <c r="V20" s="24"/>
      <c r="W20" s="24"/>
      <c r="X20" s="24"/>
      <c r="Y20" s="24"/>
      <c r="Z20" s="24"/>
    </row>
    <row r="21" ht="19.15" customHeight="1">
      <c r="A21" t="s" s="138">
        <v>6038</v>
      </c>
      <c r="B21" s="149">
        <v>1</v>
      </c>
      <c r="C21" s="149">
        <v>22</v>
      </c>
      <c r="D21" t="s" s="205">
        <v>6058</v>
      </c>
      <c r="E21" t="s" s="205">
        <v>42</v>
      </c>
      <c r="F21" s="222">
        <v>138</v>
      </c>
      <c r="G21" s="149">
        <v>142</v>
      </c>
      <c r="H21" s="173">
        <f>SUM(G21-F21)</f>
        <v>4</v>
      </c>
      <c r="I21" s="167">
        <f>H21/F21</f>
        <v>0.0289855072463768</v>
      </c>
      <c r="J21" s="167">
        <f>H21/G21</f>
        <v>0.028169014084507</v>
      </c>
      <c r="K21" s="24"/>
      <c r="L21" s="24"/>
      <c r="M21" s="24"/>
      <c r="N21" s="24"/>
      <c r="O21" s="24"/>
      <c r="P21" s="24"/>
      <c r="Q21" s="24"/>
      <c r="R21" s="24"/>
      <c r="S21" s="24"/>
      <c r="T21" s="24"/>
      <c r="U21" s="24"/>
      <c r="V21" s="24"/>
      <c r="W21" s="24"/>
      <c r="X21" s="24"/>
      <c r="Y21" s="24"/>
      <c r="Z21" s="24"/>
    </row>
    <row r="22" ht="19.15" customHeight="1">
      <c r="A22" t="s" s="138">
        <v>6038</v>
      </c>
      <c r="B22" s="149">
        <v>1</v>
      </c>
      <c r="C22" s="149">
        <v>27</v>
      </c>
      <c r="D22" t="s" s="205">
        <v>6059</v>
      </c>
      <c r="E22" t="s" s="205">
        <v>116</v>
      </c>
      <c r="F22" s="222">
        <v>130</v>
      </c>
      <c r="G22" s="149">
        <v>135</v>
      </c>
      <c r="H22" s="173">
        <f>SUM(G22-F22)</f>
        <v>5</v>
      </c>
      <c r="I22" s="167">
        <f>H22/F22</f>
        <v>0.0384615384615385</v>
      </c>
      <c r="J22" s="167">
        <f>H22/G22</f>
        <v>0.037037037037037</v>
      </c>
      <c r="K22" s="24"/>
      <c r="L22" s="24"/>
      <c r="M22" s="24"/>
      <c r="N22" s="24"/>
      <c r="O22" s="24"/>
      <c r="P22" s="24"/>
      <c r="Q22" s="24"/>
      <c r="R22" s="24"/>
      <c r="S22" s="24"/>
      <c r="T22" s="24"/>
      <c r="U22" s="24"/>
      <c r="V22" s="24"/>
      <c r="W22" s="24"/>
      <c r="X22" s="24"/>
      <c r="Y22" s="24"/>
      <c r="Z22" s="24"/>
    </row>
    <row r="23" ht="19.15" customHeight="1">
      <c r="A23" t="s" s="138">
        <v>6038</v>
      </c>
      <c r="B23" s="149">
        <v>1</v>
      </c>
      <c r="C23" s="149">
        <v>13</v>
      </c>
      <c r="D23" t="s" s="205">
        <v>6060</v>
      </c>
      <c r="E23" t="s" s="205">
        <v>66</v>
      </c>
      <c r="F23" s="222">
        <v>125</v>
      </c>
      <c r="G23" s="149">
        <v>134</v>
      </c>
      <c r="H23" s="173">
        <f>SUM(G23-F23)</f>
        <v>9</v>
      </c>
      <c r="I23" s="167">
        <f>H23/F23</f>
        <v>0.07199999999999999</v>
      </c>
      <c r="J23" s="167">
        <f>H23/G23</f>
        <v>0.0671641791044776</v>
      </c>
      <c r="K23" s="24"/>
      <c r="L23" s="24"/>
      <c r="M23" s="24"/>
      <c r="N23" s="24"/>
      <c r="O23" s="24"/>
      <c r="P23" s="24"/>
      <c r="Q23" s="24"/>
      <c r="R23" s="24"/>
      <c r="S23" s="24"/>
      <c r="T23" s="24"/>
      <c r="U23" s="24"/>
      <c r="V23" s="24"/>
      <c r="W23" s="24"/>
      <c r="X23" s="24"/>
      <c r="Y23" s="24"/>
      <c r="Z23" s="24"/>
    </row>
    <row r="24" ht="19.15" customHeight="1">
      <c r="A24" t="s" s="138">
        <v>6038</v>
      </c>
      <c r="B24" s="149">
        <v>1</v>
      </c>
      <c r="C24" s="149">
        <v>21</v>
      </c>
      <c r="D24" t="s" s="205">
        <v>6061</v>
      </c>
      <c r="E24" t="s" s="205">
        <v>76</v>
      </c>
      <c r="F24" s="222">
        <v>115</v>
      </c>
      <c r="G24" s="149">
        <v>117</v>
      </c>
      <c r="H24" s="173">
        <f>SUM(G24-F24)</f>
        <v>2</v>
      </c>
      <c r="I24" s="167">
        <f>H24/F24</f>
        <v>0.0173913043478261</v>
      </c>
      <c r="J24" s="167">
        <f>H24/G24</f>
        <v>0.0170940170940171</v>
      </c>
      <c r="K24" s="24"/>
      <c r="L24" s="24"/>
      <c r="M24" s="24"/>
      <c r="N24" s="24"/>
      <c r="O24" s="24"/>
      <c r="P24" s="24"/>
      <c r="Q24" s="24"/>
      <c r="R24" s="24"/>
      <c r="S24" s="24"/>
      <c r="T24" s="24"/>
      <c r="U24" s="24"/>
      <c r="V24" s="24"/>
      <c r="W24" s="24"/>
      <c r="X24" s="24"/>
      <c r="Y24" s="24"/>
      <c r="Z24" s="24"/>
    </row>
    <row r="25" ht="19.15" customHeight="1">
      <c r="A25" t="s" s="138">
        <v>6038</v>
      </c>
      <c r="B25" s="149">
        <v>1</v>
      </c>
      <c r="C25" s="149">
        <v>12</v>
      </c>
      <c r="D25" t="s" s="205">
        <v>6062</v>
      </c>
      <c r="E25" t="s" s="205">
        <v>30</v>
      </c>
      <c r="F25" s="222">
        <v>110</v>
      </c>
      <c r="G25" s="149">
        <v>115</v>
      </c>
      <c r="H25" s="173">
        <f>SUM(G25-F25)</f>
        <v>5</v>
      </c>
      <c r="I25" s="167">
        <f>H25/F25</f>
        <v>0.0454545454545455</v>
      </c>
      <c r="J25" s="167">
        <f>H25/G25</f>
        <v>0.0434782608695652</v>
      </c>
      <c r="K25" s="24"/>
      <c r="L25" s="24"/>
      <c r="M25" s="24"/>
      <c r="N25" s="24"/>
      <c r="O25" s="24"/>
      <c r="P25" s="24"/>
      <c r="Q25" s="24"/>
      <c r="R25" s="24"/>
      <c r="S25" s="24"/>
      <c r="T25" s="24"/>
      <c r="U25" s="24"/>
      <c r="V25" s="24"/>
      <c r="W25" s="24"/>
      <c r="X25" s="24"/>
      <c r="Y25" s="24"/>
      <c r="Z25" s="24"/>
    </row>
    <row r="26" ht="19.15" customHeight="1">
      <c r="A26" t="s" s="138">
        <v>6038</v>
      </c>
      <c r="B26" s="149">
        <v>1</v>
      </c>
      <c r="C26" s="149">
        <v>17</v>
      </c>
      <c r="D26" t="s" s="205">
        <v>6063</v>
      </c>
      <c r="E26" t="s" s="205">
        <v>52</v>
      </c>
      <c r="F26" s="222">
        <v>110</v>
      </c>
      <c r="G26" s="149">
        <v>112</v>
      </c>
      <c r="H26" s="173">
        <f>SUM(G26-F26)</f>
        <v>2</v>
      </c>
      <c r="I26" s="167">
        <f>H26/F26</f>
        <v>0.0181818181818182</v>
      </c>
      <c r="J26" s="167">
        <f>H26/G26</f>
        <v>0.0178571428571429</v>
      </c>
      <c r="K26" s="24"/>
      <c r="L26" s="24"/>
      <c r="M26" s="24"/>
      <c r="N26" s="24"/>
      <c r="O26" s="24"/>
      <c r="P26" s="24"/>
      <c r="Q26" s="24"/>
      <c r="R26" s="24"/>
      <c r="S26" s="24"/>
      <c r="T26" s="24"/>
      <c r="U26" s="24"/>
      <c r="V26" s="24"/>
      <c r="W26" s="24"/>
      <c r="X26" s="24"/>
      <c r="Y26" s="24"/>
      <c r="Z26" s="24"/>
    </row>
    <row r="27" ht="19.15" customHeight="1">
      <c r="A27" t="s" s="138">
        <v>6038</v>
      </c>
      <c r="B27" s="149">
        <v>1</v>
      </c>
      <c r="C27" s="149">
        <v>18</v>
      </c>
      <c r="D27" t="s" s="205">
        <v>6064</v>
      </c>
      <c r="E27" t="s" s="205">
        <v>237</v>
      </c>
      <c r="F27" s="222">
        <v>25</v>
      </c>
      <c r="G27" s="149">
        <v>28</v>
      </c>
      <c r="H27" s="173">
        <f>SUM(G27-F27)</f>
        <v>3</v>
      </c>
      <c r="I27" s="167">
        <f>H27/F27</f>
        <v>0.12</v>
      </c>
      <c r="J27" s="167">
        <f>H27/G27</f>
        <v>0.107142857142857</v>
      </c>
      <c r="K27" s="24"/>
      <c r="L27" s="24"/>
      <c r="M27" s="24"/>
      <c r="N27" s="24"/>
      <c r="O27" s="24"/>
      <c r="P27" s="24"/>
      <c r="Q27" s="24"/>
      <c r="R27" s="24"/>
      <c r="S27" s="24"/>
      <c r="T27" s="24"/>
      <c r="U27" s="24"/>
      <c r="V27" s="24"/>
      <c r="W27" s="24"/>
      <c r="X27" s="24"/>
      <c r="Y27" s="24"/>
      <c r="Z27" s="24"/>
    </row>
    <row r="28" ht="19.15" customHeight="1">
      <c r="A28" t="s" s="138">
        <v>6038</v>
      </c>
      <c r="B28" s="149">
        <v>1</v>
      </c>
      <c r="C28" s="149">
        <v>26</v>
      </c>
      <c r="D28" t="s" s="205">
        <v>6065</v>
      </c>
      <c r="E28" t="s" s="205">
        <v>68</v>
      </c>
      <c r="F28" s="222">
        <v>28</v>
      </c>
      <c r="G28" s="149">
        <v>28</v>
      </c>
      <c r="H28" s="206">
        <f>SUM(G28-F28)</f>
        <v>0</v>
      </c>
      <c r="I28" s="208">
        <f>H28/F28</f>
        <v>0</v>
      </c>
      <c r="J28" s="208">
        <f>H28/G28</f>
        <v>0</v>
      </c>
      <c r="K28" s="174"/>
      <c r="L28" s="174"/>
      <c r="M28" s="174"/>
      <c r="N28" s="174"/>
      <c r="O28" s="174"/>
      <c r="P28" s="174"/>
      <c r="Q28" s="174"/>
      <c r="R28" s="174"/>
      <c r="S28" s="174"/>
      <c r="T28" s="174"/>
      <c r="U28" s="174"/>
      <c r="V28" s="174"/>
      <c r="W28" s="174"/>
      <c r="X28" s="174"/>
      <c r="Y28" s="174"/>
      <c r="Z28" s="174"/>
    </row>
    <row r="29" ht="19.15" customHeight="1">
      <c r="A29" s="177"/>
      <c r="B29" s="178"/>
      <c r="C29" s="178"/>
      <c r="D29" s="179"/>
      <c r="E29" s="179"/>
      <c r="F29" s="210">
        <f>SUM(F2:F28)</f>
        <v>94968</v>
      </c>
      <c r="G29" s="180">
        <f>SUM(G2:G28)</f>
        <v>98921</v>
      </c>
      <c r="H29" s="181">
        <f>SUM(H2:H28)</f>
        <v>3953</v>
      </c>
      <c r="I29" s="209">
        <f>H29/F29</f>
        <v>0.0416245472159043</v>
      </c>
      <c r="J29" s="209">
        <f>H29/G29</f>
        <v>0.0399611811445497</v>
      </c>
      <c r="K29" s="183"/>
      <c r="L29" s="183"/>
      <c r="M29" s="183"/>
      <c r="N29" s="183"/>
      <c r="O29" s="183"/>
      <c r="P29" s="183"/>
      <c r="Q29" s="183"/>
      <c r="R29" s="183"/>
      <c r="S29" s="183"/>
      <c r="T29" s="183"/>
      <c r="U29" s="183"/>
      <c r="V29" s="183"/>
      <c r="W29" s="183"/>
      <c r="X29" s="183"/>
      <c r="Y29" s="183"/>
      <c r="Z29" s="184"/>
    </row>
    <row r="30" ht="19.15" customHeight="1">
      <c r="A30" s="230"/>
      <c r="B30" s="231"/>
      <c r="C30" s="231"/>
      <c r="D30" s="232"/>
      <c r="E30" s="232"/>
      <c r="F30" s="251"/>
      <c r="G30" s="231"/>
      <c r="H30" s="234"/>
      <c r="I30" s="188"/>
      <c r="J30" s="188"/>
      <c r="K30" s="189"/>
      <c r="L30" s="189"/>
      <c r="M30" s="189"/>
      <c r="N30" s="189"/>
      <c r="O30" s="189"/>
      <c r="P30" s="189"/>
      <c r="Q30" s="189"/>
      <c r="R30" s="189"/>
      <c r="S30" s="189"/>
      <c r="T30" s="189"/>
      <c r="U30" s="189"/>
      <c r="V30" s="189"/>
      <c r="W30" s="189"/>
      <c r="X30" s="189"/>
      <c r="Y30" s="189"/>
      <c r="Z30" s="189"/>
    </row>
    <row r="31" ht="19.15" customHeight="1">
      <c r="A31" t="s" s="138">
        <v>6038</v>
      </c>
      <c r="B31" s="149">
        <v>2</v>
      </c>
      <c r="C31" s="149">
        <v>4</v>
      </c>
      <c r="D31" t="s" s="205">
        <v>6066</v>
      </c>
      <c r="E31" t="s" s="205">
        <v>84</v>
      </c>
      <c r="F31" s="222">
        <v>35763</v>
      </c>
      <c r="G31" s="149">
        <v>37503</v>
      </c>
      <c r="H31" s="173">
        <f>SUM(G31-F31)</f>
        <v>1740</v>
      </c>
      <c r="I31" s="167">
        <f>H31/F31</f>
        <v>0.048653636439896</v>
      </c>
      <c r="J31" s="167">
        <f>H31/G31</f>
        <v>0.0463962882969362</v>
      </c>
      <c r="K31" s="24"/>
      <c r="L31" s="24"/>
      <c r="M31" s="24"/>
      <c r="N31" s="24"/>
      <c r="O31" s="24"/>
      <c r="P31" s="24"/>
      <c r="Q31" s="24"/>
      <c r="R31" s="24"/>
      <c r="S31" s="24"/>
      <c r="T31" s="24"/>
      <c r="U31" s="24"/>
      <c r="V31" s="24"/>
      <c r="W31" s="24"/>
      <c r="X31" s="24"/>
      <c r="Y31" s="24"/>
      <c r="Z31" s="24"/>
    </row>
    <row r="32" ht="19.15" customHeight="1">
      <c r="A32" t="s" s="138">
        <v>6038</v>
      </c>
      <c r="B32" s="149">
        <v>2</v>
      </c>
      <c r="C32" s="149">
        <v>16</v>
      </c>
      <c r="D32" t="s" s="205">
        <v>6067</v>
      </c>
      <c r="E32" t="s" s="205">
        <v>20</v>
      </c>
      <c r="F32" s="222">
        <v>25452</v>
      </c>
      <c r="G32" s="149">
        <v>27017</v>
      </c>
      <c r="H32" s="173">
        <f>SUM(G32-F32)</f>
        <v>1565</v>
      </c>
      <c r="I32" s="167">
        <f>H32/F32</f>
        <v>0.0614882916863115</v>
      </c>
      <c r="J32" s="167">
        <f>H32/G32</f>
        <v>0.0579264907280601</v>
      </c>
      <c r="K32" s="24"/>
      <c r="L32" s="24"/>
      <c r="M32" s="24"/>
      <c r="N32" s="24"/>
      <c r="O32" s="24"/>
      <c r="P32" s="24"/>
      <c r="Q32" s="24"/>
      <c r="R32" s="24"/>
      <c r="S32" s="24"/>
      <c r="T32" s="24"/>
      <c r="U32" s="24"/>
      <c r="V32" s="24"/>
      <c r="W32" s="24"/>
      <c r="X32" s="24"/>
      <c r="Y32" s="24"/>
      <c r="Z32" s="24"/>
    </row>
    <row r="33" ht="19.15" customHeight="1">
      <c r="A33" t="s" s="138">
        <v>6038</v>
      </c>
      <c r="B33" s="149">
        <v>2</v>
      </c>
      <c r="C33" s="149">
        <v>12</v>
      </c>
      <c r="D33" t="s" s="205">
        <v>6068</v>
      </c>
      <c r="E33" t="s" s="205">
        <v>22</v>
      </c>
      <c r="F33" s="222">
        <v>18061</v>
      </c>
      <c r="G33" s="149">
        <v>19008</v>
      </c>
      <c r="H33" s="173">
        <f>SUM(G33-F33)</f>
        <v>947</v>
      </c>
      <c r="I33" s="167">
        <f>H33/F33</f>
        <v>0.0524334200764077</v>
      </c>
      <c r="J33" s="167">
        <f>H33/G33</f>
        <v>0.0498211279461279</v>
      </c>
      <c r="K33" s="24"/>
      <c r="L33" s="24"/>
      <c r="M33" s="24"/>
      <c r="N33" s="24"/>
      <c r="O33" s="24"/>
      <c r="P33" s="24"/>
      <c r="Q33" s="24"/>
      <c r="R33" s="24"/>
      <c r="S33" s="24"/>
      <c r="T33" s="24"/>
      <c r="U33" s="24"/>
      <c r="V33" s="24"/>
      <c r="W33" s="24"/>
      <c r="X33" s="24"/>
      <c r="Y33" s="24"/>
      <c r="Z33" s="24"/>
    </row>
    <row r="34" ht="19.15" customHeight="1">
      <c r="A34" t="s" s="138">
        <v>6038</v>
      </c>
      <c r="B34" s="149">
        <v>2</v>
      </c>
      <c r="C34" s="149">
        <v>1</v>
      </c>
      <c r="D34" t="s" s="205">
        <v>6069</v>
      </c>
      <c r="E34" t="s" s="205">
        <v>28</v>
      </c>
      <c r="F34" s="222">
        <v>1909</v>
      </c>
      <c r="G34" s="149">
        <v>2026</v>
      </c>
      <c r="H34" s="173">
        <f>SUM(G34-F34)</f>
        <v>117</v>
      </c>
      <c r="I34" s="167">
        <f>H34/F34</f>
        <v>0.0612886327920377</v>
      </c>
      <c r="J34" s="167">
        <f>H34/G34</f>
        <v>0.0577492596248766</v>
      </c>
      <c r="K34" s="24"/>
      <c r="L34" s="24"/>
      <c r="M34" s="24"/>
      <c r="N34" s="24"/>
      <c r="O34" s="24"/>
      <c r="P34" s="24"/>
      <c r="Q34" s="24"/>
      <c r="R34" s="24"/>
      <c r="S34" s="24"/>
      <c r="T34" s="24"/>
      <c r="U34" s="24"/>
      <c r="V34" s="24"/>
      <c r="W34" s="24"/>
      <c r="X34" s="24"/>
      <c r="Y34" s="24"/>
      <c r="Z34" s="24"/>
    </row>
    <row r="35" ht="19.15" customHeight="1">
      <c r="A35" t="s" s="138">
        <v>6038</v>
      </c>
      <c r="B35" s="149">
        <v>2</v>
      </c>
      <c r="C35" s="149">
        <v>10</v>
      </c>
      <c r="D35" t="s" s="205">
        <v>6070</v>
      </c>
      <c r="E35" t="s" s="205">
        <v>17</v>
      </c>
      <c r="F35" s="222">
        <v>1952</v>
      </c>
      <c r="G35" s="149">
        <v>2023</v>
      </c>
      <c r="H35" s="173">
        <f>SUM(G35-F35)</f>
        <v>71</v>
      </c>
      <c r="I35" s="167">
        <f>H35/F35</f>
        <v>0.0363729508196721</v>
      </c>
      <c r="J35" s="167">
        <f>H35/G35</f>
        <v>0.0350963914977756</v>
      </c>
      <c r="K35" s="24"/>
      <c r="L35" s="24"/>
      <c r="M35" s="24"/>
      <c r="N35" s="24"/>
      <c r="O35" s="24"/>
      <c r="P35" s="24"/>
      <c r="Q35" s="24"/>
      <c r="R35" s="24"/>
      <c r="S35" s="24"/>
      <c r="T35" s="24"/>
      <c r="U35" s="24"/>
      <c r="V35" s="24"/>
      <c r="W35" s="24"/>
      <c r="X35" s="24"/>
      <c r="Y35" s="24"/>
      <c r="Z35" s="24"/>
    </row>
    <row r="36" ht="19.15" customHeight="1">
      <c r="A36" t="s" s="138">
        <v>6038</v>
      </c>
      <c r="B36" s="149">
        <v>2</v>
      </c>
      <c r="C36" s="149">
        <v>24</v>
      </c>
      <c r="D36" t="s" s="205">
        <v>6071</v>
      </c>
      <c r="E36" t="s" s="205">
        <v>34</v>
      </c>
      <c r="F36" s="222">
        <v>852</v>
      </c>
      <c r="G36" s="149">
        <v>883</v>
      </c>
      <c r="H36" s="173">
        <f>SUM(G36-F36)</f>
        <v>31</v>
      </c>
      <c r="I36" s="167">
        <f>H36/F36</f>
        <v>0.0363849765258216</v>
      </c>
      <c r="J36" s="167">
        <f>H36/G36</f>
        <v>0.0351075877689694</v>
      </c>
      <c r="K36" s="24"/>
      <c r="L36" s="24"/>
      <c r="M36" s="24"/>
      <c r="N36" s="24"/>
      <c r="O36" s="24"/>
      <c r="P36" s="24"/>
      <c r="Q36" s="24"/>
      <c r="R36" s="24"/>
      <c r="S36" s="24"/>
      <c r="T36" s="24"/>
      <c r="U36" s="24"/>
      <c r="V36" s="24"/>
      <c r="W36" s="24"/>
      <c r="X36" s="24"/>
      <c r="Y36" s="24"/>
      <c r="Z36" s="24"/>
    </row>
    <row r="37" ht="19.15" customHeight="1">
      <c r="A37" t="s" s="138">
        <v>6038</v>
      </c>
      <c r="B37" s="149">
        <v>2</v>
      </c>
      <c r="C37" s="149">
        <v>6</v>
      </c>
      <c r="D37" t="s" s="205">
        <v>6072</v>
      </c>
      <c r="E37" t="s" s="205">
        <v>24</v>
      </c>
      <c r="F37" s="222">
        <v>512</v>
      </c>
      <c r="G37" s="149">
        <v>602</v>
      </c>
      <c r="H37" s="173">
        <f>SUM(G37-F37)</f>
        <v>90</v>
      </c>
      <c r="I37" s="167">
        <f>H37/F37</f>
        <v>0.17578125</v>
      </c>
      <c r="J37" s="167">
        <f>H37/G37</f>
        <v>0.149501661129568</v>
      </c>
      <c r="K37" s="24"/>
      <c r="L37" s="24"/>
      <c r="M37" s="24"/>
      <c r="N37" s="24"/>
      <c r="O37" s="24"/>
      <c r="P37" s="24"/>
      <c r="Q37" s="24"/>
      <c r="R37" s="24"/>
      <c r="S37" s="24"/>
      <c r="T37" s="24"/>
      <c r="U37" s="24"/>
      <c r="V37" s="24"/>
      <c r="W37" s="24"/>
      <c r="X37" s="24"/>
      <c r="Y37" s="24"/>
      <c r="Z37" s="24"/>
    </row>
    <row r="38" ht="19.15" customHeight="1">
      <c r="A38" t="s" s="138">
        <v>6038</v>
      </c>
      <c r="B38" s="149">
        <v>2</v>
      </c>
      <c r="C38" s="149">
        <v>9</v>
      </c>
      <c r="D38" t="s" s="205">
        <v>6073</v>
      </c>
      <c r="E38" t="s" s="205">
        <v>38</v>
      </c>
      <c r="F38" s="222">
        <v>525</v>
      </c>
      <c r="G38" s="149">
        <v>542</v>
      </c>
      <c r="H38" s="173">
        <f>SUM(G38-F38)</f>
        <v>17</v>
      </c>
      <c r="I38" s="167">
        <f>H38/F38</f>
        <v>0.0323809523809524</v>
      </c>
      <c r="J38" s="167">
        <f>H38/G38</f>
        <v>0.0313653136531365</v>
      </c>
      <c r="K38" s="24"/>
      <c r="L38" s="24"/>
      <c r="M38" s="24"/>
      <c r="N38" s="24"/>
      <c r="O38" s="24"/>
      <c r="P38" s="24"/>
      <c r="Q38" s="24"/>
      <c r="R38" s="24"/>
      <c r="S38" s="24"/>
      <c r="T38" s="24"/>
      <c r="U38" s="24"/>
      <c r="V38" s="24"/>
      <c r="W38" s="24"/>
      <c r="X38" s="24"/>
      <c r="Y38" s="24"/>
      <c r="Z38" s="24"/>
    </row>
    <row r="39" ht="19.15" customHeight="1">
      <c r="A39" t="s" s="138">
        <v>6038</v>
      </c>
      <c r="B39" s="149">
        <v>2</v>
      </c>
      <c r="C39" s="149">
        <v>15</v>
      </c>
      <c r="D39" t="s" s="205">
        <v>6074</v>
      </c>
      <c r="E39" t="s" s="205">
        <v>54</v>
      </c>
      <c r="F39" s="222">
        <v>413</v>
      </c>
      <c r="G39" s="149">
        <v>429</v>
      </c>
      <c r="H39" s="173">
        <f>SUM(G39-F39)</f>
        <v>16</v>
      </c>
      <c r="I39" s="167">
        <f>H39/F39</f>
        <v>0.0387409200968523</v>
      </c>
      <c r="J39" s="167">
        <f>H39/G39</f>
        <v>0.0372960372960373</v>
      </c>
      <c r="K39" s="24"/>
      <c r="L39" s="24"/>
      <c r="M39" s="24"/>
      <c r="N39" s="24"/>
      <c r="O39" s="24"/>
      <c r="P39" s="24"/>
      <c r="Q39" s="24"/>
      <c r="R39" s="24"/>
      <c r="S39" s="24"/>
      <c r="T39" s="24"/>
      <c r="U39" s="24"/>
      <c r="V39" s="24"/>
      <c r="W39" s="24"/>
      <c r="X39" s="24"/>
      <c r="Y39" s="24"/>
      <c r="Z39" s="24"/>
    </row>
    <row r="40" ht="19.15" customHeight="1">
      <c r="A40" t="s" s="138">
        <v>6038</v>
      </c>
      <c r="B40" s="149">
        <v>2</v>
      </c>
      <c r="C40" s="149">
        <v>7</v>
      </c>
      <c r="D40" t="s" s="205">
        <v>6075</v>
      </c>
      <c r="E40" t="s" s="205">
        <v>60</v>
      </c>
      <c r="F40" s="222">
        <v>409</v>
      </c>
      <c r="G40" s="149">
        <v>420</v>
      </c>
      <c r="H40" s="173">
        <f>SUM(G40-F40)</f>
        <v>11</v>
      </c>
      <c r="I40" s="167">
        <f>H40/F40</f>
        <v>0.0268948655256724</v>
      </c>
      <c r="J40" s="167">
        <f>H40/G40</f>
        <v>0.0261904761904762</v>
      </c>
      <c r="K40" s="24"/>
      <c r="L40" s="24"/>
      <c r="M40" s="24"/>
      <c r="N40" s="24"/>
      <c r="O40" s="24"/>
      <c r="P40" s="24"/>
      <c r="Q40" s="24"/>
      <c r="R40" s="24"/>
      <c r="S40" s="24"/>
      <c r="T40" s="24"/>
      <c r="U40" s="24"/>
      <c r="V40" s="24"/>
      <c r="W40" s="24"/>
      <c r="X40" s="24"/>
      <c r="Y40" s="24"/>
      <c r="Z40" s="24"/>
    </row>
    <row r="41" ht="19.15" customHeight="1">
      <c r="A41" t="s" s="138">
        <v>6038</v>
      </c>
      <c r="B41" s="149">
        <v>2</v>
      </c>
      <c r="C41" s="149">
        <v>3</v>
      </c>
      <c r="D41" t="s" s="205">
        <v>6076</v>
      </c>
      <c r="E41" t="s" s="205">
        <v>30</v>
      </c>
      <c r="F41" s="222">
        <v>321</v>
      </c>
      <c r="G41" s="149">
        <v>329</v>
      </c>
      <c r="H41" s="173">
        <f>SUM(G41-F41)</f>
        <v>8</v>
      </c>
      <c r="I41" s="167">
        <f>H41/F41</f>
        <v>0.0249221183800623</v>
      </c>
      <c r="J41" s="167">
        <f>H41/G41</f>
        <v>0.0243161094224924</v>
      </c>
      <c r="K41" s="24"/>
      <c r="L41" s="24"/>
      <c r="M41" s="24"/>
      <c r="N41" s="24"/>
      <c r="O41" s="24"/>
      <c r="P41" s="24"/>
      <c r="Q41" s="24"/>
      <c r="R41" s="24"/>
      <c r="S41" s="24"/>
      <c r="T41" s="24"/>
      <c r="U41" s="24"/>
      <c r="V41" s="24"/>
      <c r="W41" s="24"/>
      <c r="X41" s="24"/>
      <c r="Y41" s="24"/>
      <c r="Z41" s="24"/>
    </row>
    <row r="42" ht="19.15" customHeight="1">
      <c r="A42" t="s" s="138">
        <v>6038</v>
      </c>
      <c r="B42" s="149">
        <v>2</v>
      </c>
      <c r="C42" s="149">
        <v>26</v>
      </c>
      <c r="D42" t="s" s="205">
        <v>6077</v>
      </c>
      <c r="E42" t="s" s="205">
        <v>265</v>
      </c>
      <c r="F42" s="222">
        <v>301</v>
      </c>
      <c r="G42" s="149">
        <v>312</v>
      </c>
      <c r="H42" s="173">
        <f>SUM(G42-F42)</f>
        <v>11</v>
      </c>
      <c r="I42" s="167">
        <f>H42/F42</f>
        <v>0.0365448504983389</v>
      </c>
      <c r="J42" s="167">
        <f>H42/G42</f>
        <v>0.0352564102564103</v>
      </c>
      <c r="K42" s="24"/>
      <c r="L42" s="24"/>
      <c r="M42" s="24"/>
      <c r="N42" s="24"/>
      <c r="O42" s="24"/>
      <c r="P42" s="24"/>
      <c r="Q42" s="24"/>
      <c r="R42" s="24"/>
      <c r="S42" s="24"/>
      <c r="T42" s="24"/>
      <c r="U42" s="24"/>
      <c r="V42" s="24"/>
      <c r="W42" s="24"/>
      <c r="X42" s="24"/>
      <c r="Y42" s="24"/>
      <c r="Z42" s="24"/>
    </row>
    <row r="43" ht="19.15" customHeight="1">
      <c r="A43" t="s" s="138">
        <v>6038</v>
      </c>
      <c r="B43" s="149">
        <v>2</v>
      </c>
      <c r="C43" s="149">
        <v>22</v>
      </c>
      <c r="D43" t="s" s="205">
        <v>6078</v>
      </c>
      <c r="E43" t="s" s="205">
        <v>26</v>
      </c>
      <c r="F43" s="222">
        <v>283</v>
      </c>
      <c r="G43" s="149">
        <v>287</v>
      </c>
      <c r="H43" s="173">
        <f>SUM(G43-F43)</f>
        <v>4</v>
      </c>
      <c r="I43" s="167">
        <f>H43/F43</f>
        <v>0.0141342756183746</v>
      </c>
      <c r="J43" s="167">
        <f>H43/G43</f>
        <v>0.0139372822299652</v>
      </c>
      <c r="K43" s="24"/>
      <c r="L43" s="24"/>
      <c r="M43" s="24"/>
      <c r="N43" s="24"/>
      <c r="O43" s="24"/>
      <c r="P43" s="24"/>
      <c r="Q43" s="24"/>
      <c r="R43" s="24"/>
      <c r="S43" s="24"/>
      <c r="T43" s="24"/>
      <c r="U43" s="24"/>
      <c r="V43" s="24"/>
      <c r="W43" s="24"/>
      <c r="X43" s="24"/>
      <c r="Y43" s="24"/>
      <c r="Z43" s="24"/>
    </row>
    <row r="44" ht="19.15" customHeight="1">
      <c r="A44" t="s" s="138">
        <v>6038</v>
      </c>
      <c r="B44" s="149">
        <v>2</v>
      </c>
      <c r="C44" s="149">
        <v>2</v>
      </c>
      <c r="D44" t="s" s="205">
        <v>6079</v>
      </c>
      <c r="E44" t="s" s="205">
        <v>281</v>
      </c>
      <c r="F44" s="222">
        <v>218</v>
      </c>
      <c r="G44" s="149">
        <v>234</v>
      </c>
      <c r="H44" s="173">
        <f>SUM(G44-F44)</f>
        <v>16</v>
      </c>
      <c r="I44" s="167">
        <f>H44/F44</f>
        <v>0.073394495412844</v>
      </c>
      <c r="J44" s="167">
        <f>H44/G44</f>
        <v>0.0683760683760684</v>
      </c>
      <c r="K44" s="24"/>
      <c r="L44" s="24"/>
      <c r="M44" s="24"/>
      <c r="N44" s="24"/>
      <c r="O44" s="24"/>
      <c r="P44" s="24"/>
      <c r="Q44" s="24"/>
      <c r="R44" s="24"/>
      <c r="S44" s="24"/>
      <c r="T44" s="24"/>
      <c r="U44" s="24"/>
      <c r="V44" s="24"/>
      <c r="W44" s="24"/>
      <c r="X44" s="24"/>
      <c r="Y44" s="24"/>
      <c r="Z44" s="24"/>
    </row>
    <row r="45" ht="19.15" customHeight="1">
      <c r="A45" t="s" s="138">
        <v>6038</v>
      </c>
      <c r="B45" s="149">
        <v>2</v>
      </c>
      <c r="C45" s="149">
        <v>11</v>
      </c>
      <c r="D45" t="s" s="205">
        <v>6080</v>
      </c>
      <c r="E45" t="s" s="205">
        <v>48</v>
      </c>
      <c r="F45" s="222">
        <v>208</v>
      </c>
      <c r="G45" s="149">
        <v>212</v>
      </c>
      <c r="H45" s="173">
        <f>SUM(G45-F45)</f>
        <v>4</v>
      </c>
      <c r="I45" s="167">
        <f>H45/F45</f>
        <v>0.0192307692307692</v>
      </c>
      <c r="J45" s="167">
        <f>H45/G45</f>
        <v>0.0188679245283019</v>
      </c>
      <c r="K45" s="24"/>
      <c r="L45" s="24"/>
      <c r="M45" s="24"/>
      <c r="N45" s="24"/>
      <c r="O45" s="24"/>
      <c r="P45" s="24"/>
      <c r="Q45" s="24"/>
      <c r="R45" s="24"/>
      <c r="S45" s="24"/>
      <c r="T45" s="24"/>
      <c r="U45" s="24"/>
      <c r="V45" s="24"/>
      <c r="W45" s="24"/>
      <c r="X45" s="24"/>
      <c r="Y45" s="24"/>
      <c r="Z45" s="24"/>
    </row>
    <row r="46" ht="19.15" customHeight="1">
      <c r="A46" t="s" s="138">
        <v>6038</v>
      </c>
      <c r="B46" s="149">
        <v>2</v>
      </c>
      <c r="C46" s="149">
        <v>5</v>
      </c>
      <c r="D46" t="s" s="205">
        <v>6081</v>
      </c>
      <c r="E46" t="s" s="205">
        <v>44</v>
      </c>
      <c r="F46" s="222">
        <v>203</v>
      </c>
      <c r="G46" s="149">
        <v>211</v>
      </c>
      <c r="H46" s="173">
        <f>SUM(G46-F46)</f>
        <v>8</v>
      </c>
      <c r="I46" s="167">
        <f>H46/F46</f>
        <v>0.0394088669950739</v>
      </c>
      <c r="J46" s="167">
        <f>H46/G46</f>
        <v>0.037914691943128</v>
      </c>
      <c r="K46" s="24"/>
      <c r="L46" s="24"/>
      <c r="M46" s="24"/>
      <c r="N46" s="24"/>
      <c r="O46" s="24"/>
      <c r="P46" s="24"/>
      <c r="Q46" s="24"/>
      <c r="R46" s="24"/>
      <c r="S46" s="24"/>
      <c r="T46" s="24"/>
      <c r="U46" s="24"/>
      <c r="V46" s="24"/>
      <c r="W46" s="24"/>
      <c r="X46" s="24"/>
      <c r="Y46" s="24"/>
      <c r="Z46" s="24"/>
    </row>
    <row r="47" ht="19.15" customHeight="1">
      <c r="A47" t="s" s="138">
        <v>6038</v>
      </c>
      <c r="B47" s="149">
        <v>2</v>
      </c>
      <c r="C47" s="149">
        <v>17</v>
      </c>
      <c r="D47" t="s" s="205">
        <v>6082</v>
      </c>
      <c r="E47" t="s" s="205">
        <v>52</v>
      </c>
      <c r="F47" s="222">
        <v>155</v>
      </c>
      <c r="G47" s="149">
        <v>170</v>
      </c>
      <c r="H47" s="173">
        <f>SUM(G47-F47)</f>
        <v>15</v>
      </c>
      <c r="I47" s="167">
        <f>H47/F47</f>
        <v>0.09677419354838709</v>
      </c>
      <c r="J47" s="167">
        <f>H47/G47</f>
        <v>0.08823529411764711</v>
      </c>
      <c r="K47" s="24"/>
      <c r="L47" s="24"/>
      <c r="M47" s="24"/>
      <c r="N47" s="24"/>
      <c r="O47" s="24"/>
      <c r="P47" s="24"/>
      <c r="Q47" s="24"/>
      <c r="R47" s="24"/>
      <c r="S47" s="24"/>
      <c r="T47" s="24"/>
      <c r="U47" s="24"/>
      <c r="V47" s="24"/>
      <c r="W47" s="24"/>
      <c r="X47" s="24"/>
      <c r="Y47" s="24"/>
      <c r="Z47" s="24"/>
    </row>
    <row r="48" ht="19.15" customHeight="1">
      <c r="A48" t="s" s="138">
        <v>6038</v>
      </c>
      <c r="B48" s="149">
        <v>2</v>
      </c>
      <c r="C48" s="149">
        <v>21</v>
      </c>
      <c r="D48" t="s" s="205">
        <v>6083</v>
      </c>
      <c r="E48" t="s" s="205">
        <v>62</v>
      </c>
      <c r="F48" s="222">
        <v>160</v>
      </c>
      <c r="G48" s="149">
        <v>170</v>
      </c>
      <c r="H48" s="173">
        <f>SUM(G48-F48)</f>
        <v>10</v>
      </c>
      <c r="I48" s="167">
        <f>H48/F48</f>
        <v>0.0625</v>
      </c>
      <c r="J48" s="167">
        <f>H48/G48</f>
        <v>0.0588235294117647</v>
      </c>
      <c r="K48" s="24"/>
      <c r="L48" s="24"/>
      <c r="M48" s="24"/>
      <c r="N48" s="24"/>
      <c r="O48" s="24"/>
      <c r="P48" s="24"/>
      <c r="Q48" s="24"/>
      <c r="R48" s="24"/>
      <c r="S48" s="24"/>
      <c r="T48" s="24"/>
      <c r="U48" s="24"/>
      <c r="V48" s="24"/>
      <c r="W48" s="24"/>
      <c r="X48" s="24"/>
      <c r="Y48" s="24"/>
      <c r="Z48" s="24"/>
    </row>
    <row r="49" ht="19.15" customHeight="1">
      <c r="A49" t="s" s="138">
        <v>6038</v>
      </c>
      <c r="B49" s="149">
        <v>2</v>
      </c>
      <c r="C49" s="149">
        <v>14</v>
      </c>
      <c r="D49" t="s" s="205">
        <v>6084</v>
      </c>
      <c r="E49" t="s" s="205">
        <v>1680</v>
      </c>
      <c r="F49" s="222">
        <v>154</v>
      </c>
      <c r="G49" s="149">
        <v>158</v>
      </c>
      <c r="H49" s="173">
        <f>SUM(G49-F49)</f>
        <v>4</v>
      </c>
      <c r="I49" s="167">
        <f>H49/F49</f>
        <v>0.025974025974026</v>
      </c>
      <c r="J49" s="167">
        <f>H49/G49</f>
        <v>0.0253164556962025</v>
      </c>
      <c r="K49" s="24"/>
      <c r="L49" s="24"/>
      <c r="M49" s="24"/>
      <c r="N49" s="24"/>
      <c r="O49" s="24"/>
      <c r="P49" s="24"/>
      <c r="Q49" s="24"/>
      <c r="R49" s="24"/>
      <c r="S49" s="24"/>
      <c r="T49" s="24"/>
      <c r="U49" s="24"/>
      <c r="V49" s="24"/>
      <c r="W49" s="24"/>
      <c r="X49" s="24"/>
      <c r="Y49" s="24"/>
      <c r="Z49" s="24"/>
    </row>
    <row r="50" ht="19.15" customHeight="1">
      <c r="A50" t="s" s="138">
        <v>6038</v>
      </c>
      <c r="B50" s="149">
        <v>2</v>
      </c>
      <c r="C50" s="149">
        <v>8</v>
      </c>
      <c r="D50" t="s" s="205">
        <v>6085</v>
      </c>
      <c r="E50" t="s" s="205">
        <v>66</v>
      </c>
      <c r="F50" s="222">
        <v>142</v>
      </c>
      <c r="G50" s="149">
        <v>147</v>
      </c>
      <c r="H50" s="173">
        <f>SUM(G50-F50)</f>
        <v>5</v>
      </c>
      <c r="I50" s="167">
        <f>H50/F50</f>
        <v>0.0352112676056338</v>
      </c>
      <c r="J50" s="167">
        <f>H50/G50</f>
        <v>0.0340136054421769</v>
      </c>
      <c r="K50" s="24"/>
      <c r="L50" s="24"/>
      <c r="M50" s="24"/>
      <c r="N50" s="24"/>
      <c r="O50" s="24"/>
      <c r="P50" s="24"/>
      <c r="Q50" s="24"/>
      <c r="R50" s="24"/>
      <c r="S50" s="24"/>
      <c r="T50" s="24"/>
      <c r="U50" s="24"/>
      <c r="V50" s="24"/>
      <c r="W50" s="24"/>
      <c r="X50" s="24"/>
      <c r="Y50" s="24"/>
      <c r="Z50" s="24"/>
    </row>
    <row r="51" ht="19.15" customHeight="1">
      <c r="A51" t="s" s="138">
        <v>6038</v>
      </c>
      <c r="B51" s="149">
        <v>2</v>
      </c>
      <c r="C51" s="149">
        <v>19</v>
      </c>
      <c r="D51" t="s" s="205">
        <v>6086</v>
      </c>
      <c r="E51" t="s" s="205">
        <v>72</v>
      </c>
      <c r="F51" s="222">
        <v>136</v>
      </c>
      <c r="G51" s="149">
        <v>147</v>
      </c>
      <c r="H51" s="173">
        <f>SUM(G51-F51)</f>
        <v>11</v>
      </c>
      <c r="I51" s="167">
        <f>H51/F51</f>
        <v>0.0808823529411765</v>
      </c>
      <c r="J51" s="167">
        <f>H51/G51</f>
        <v>0.0748299319727891</v>
      </c>
      <c r="K51" s="24"/>
      <c r="L51" s="24"/>
      <c r="M51" s="24"/>
      <c r="N51" s="24"/>
      <c r="O51" s="24"/>
      <c r="P51" s="24"/>
      <c r="Q51" s="24"/>
      <c r="R51" s="24"/>
      <c r="S51" s="24"/>
      <c r="T51" s="24"/>
      <c r="U51" s="24"/>
      <c r="V51" s="24"/>
      <c r="W51" s="24"/>
      <c r="X51" s="24"/>
      <c r="Y51" s="24"/>
      <c r="Z51" s="24"/>
    </row>
    <row r="52" ht="19.15" customHeight="1">
      <c r="A52" t="s" s="138">
        <v>6038</v>
      </c>
      <c r="B52" s="149">
        <v>2</v>
      </c>
      <c r="C52" s="149">
        <v>23</v>
      </c>
      <c r="D52" t="s" s="205">
        <v>6087</v>
      </c>
      <c r="E52" t="s" s="205">
        <v>42</v>
      </c>
      <c r="F52" s="222">
        <v>127</v>
      </c>
      <c r="G52" s="149">
        <v>131</v>
      </c>
      <c r="H52" s="173">
        <f>SUM(G52-F52)</f>
        <v>4</v>
      </c>
      <c r="I52" s="167">
        <f>H52/F52</f>
        <v>0.031496062992126</v>
      </c>
      <c r="J52" s="167">
        <f>H52/G52</f>
        <v>0.0305343511450382</v>
      </c>
      <c r="K52" s="24"/>
      <c r="L52" s="24"/>
      <c r="M52" s="24"/>
      <c r="N52" s="24"/>
      <c r="O52" s="24"/>
      <c r="P52" s="24"/>
      <c r="Q52" s="24"/>
      <c r="R52" s="24"/>
      <c r="S52" s="24"/>
      <c r="T52" s="24"/>
      <c r="U52" s="24"/>
      <c r="V52" s="24"/>
      <c r="W52" s="24"/>
      <c r="X52" s="24"/>
      <c r="Y52" s="24"/>
      <c r="Z52" s="24"/>
    </row>
    <row r="53" ht="19.15" customHeight="1">
      <c r="A53" t="s" s="138">
        <v>6038</v>
      </c>
      <c r="B53" s="149">
        <v>2</v>
      </c>
      <c r="C53" s="149">
        <v>18</v>
      </c>
      <c r="D53" t="s" s="205">
        <v>6088</v>
      </c>
      <c r="E53" t="s" s="205">
        <v>237</v>
      </c>
      <c r="F53" s="222">
        <v>125</v>
      </c>
      <c r="G53" s="149">
        <v>128</v>
      </c>
      <c r="H53" s="173">
        <f>SUM(G53-F53)</f>
        <v>3</v>
      </c>
      <c r="I53" s="167">
        <f>H53/F53</f>
        <v>0.024</v>
      </c>
      <c r="J53" s="167">
        <f>H53/G53</f>
        <v>0.0234375</v>
      </c>
      <c r="K53" s="24"/>
      <c r="L53" s="24"/>
      <c r="M53" s="24"/>
      <c r="N53" s="24"/>
      <c r="O53" s="24"/>
      <c r="P53" s="24"/>
      <c r="Q53" s="24"/>
      <c r="R53" s="24"/>
      <c r="S53" s="24"/>
      <c r="T53" s="24"/>
      <c r="U53" s="24"/>
      <c r="V53" s="24"/>
      <c r="W53" s="24"/>
      <c r="X53" s="24"/>
      <c r="Y53" s="24"/>
      <c r="Z53" s="24"/>
    </row>
    <row r="54" ht="19.15" customHeight="1">
      <c r="A54" t="s" s="138">
        <v>6038</v>
      </c>
      <c r="B54" s="149">
        <v>2</v>
      </c>
      <c r="C54" s="149">
        <v>20</v>
      </c>
      <c r="D54" t="s" s="205">
        <v>6089</v>
      </c>
      <c r="E54" t="s" s="205">
        <v>76</v>
      </c>
      <c r="F54" s="222">
        <v>91</v>
      </c>
      <c r="G54" s="149">
        <v>97</v>
      </c>
      <c r="H54" s="173">
        <f>SUM(G54-F54)</f>
        <v>6</v>
      </c>
      <c r="I54" s="167">
        <f>H54/F54</f>
        <v>0.06593406593406589</v>
      </c>
      <c r="J54" s="167">
        <f>H54/G54</f>
        <v>0.0618556701030928</v>
      </c>
      <c r="K54" s="24"/>
      <c r="L54" s="24"/>
      <c r="M54" s="24"/>
      <c r="N54" s="24"/>
      <c r="O54" s="24"/>
      <c r="P54" s="24"/>
      <c r="Q54" s="24"/>
      <c r="R54" s="24"/>
      <c r="S54" s="24"/>
      <c r="T54" s="24"/>
      <c r="U54" s="24"/>
      <c r="V54" s="24"/>
      <c r="W54" s="24"/>
      <c r="X54" s="24"/>
      <c r="Y54" s="24"/>
      <c r="Z54" s="24"/>
    </row>
    <row r="55" ht="19.15" customHeight="1">
      <c r="A55" t="s" s="138">
        <v>6038</v>
      </c>
      <c r="B55" s="149">
        <v>2</v>
      </c>
      <c r="C55" s="149">
        <v>13</v>
      </c>
      <c r="D55" t="s" s="205">
        <v>6090</v>
      </c>
      <c r="E55" t="s" s="205">
        <v>74</v>
      </c>
      <c r="F55" s="222">
        <v>77</v>
      </c>
      <c r="G55" s="149">
        <v>81</v>
      </c>
      <c r="H55" s="173">
        <f>SUM(G55-F55)</f>
        <v>4</v>
      </c>
      <c r="I55" s="167">
        <f>H55/F55</f>
        <v>0.0519480519480519</v>
      </c>
      <c r="J55" s="167">
        <f>H55/G55</f>
        <v>0.0493827160493827</v>
      </c>
      <c r="K55" s="24"/>
      <c r="L55" s="24"/>
      <c r="M55" s="24"/>
      <c r="N55" s="24"/>
      <c r="O55" s="24"/>
      <c r="P55" s="24"/>
      <c r="Q55" s="24"/>
      <c r="R55" s="24"/>
      <c r="S55" s="24"/>
      <c r="T55" s="24"/>
      <c r="U55" s="24"/>
      <c r="V55" s="24"/>
      <c r="W55" s="24"/>
      <c r="X55" s="24"/>
      <c r="Y55" s="24"/>
      <c r="Z55" s="24"/>
    </row>
    <row r="56" ht="19.15" customHeight="1">
      <c r="A56" t="s" s="138">
        <v>6038</v>
      </c>
      <c r="B56" s="149">
        <v>2</v>
      </c>
      <c r="C56" s="149">
        <v>28</v>
      </c>
      <c r="D56" t="s" s="205">
        <v>6091</v>
      </c>
      <c r="E56" t="s" s="205">
        <v>68</v>
      </c>
      <c r="F56" s="222">
        <v>64</v>
      </c>
      <c r="G56" s="149">
        <v>79</v>
      </c>
      <c r="H56" s="173">
        <f>SUM(G56-F56)</f>
        <v>15</v>
      </c>
      <c r="I56" s="167">
        <f>H56/F56</f>
        <v>0.234375</v>
      </c>
      <c r="J56" s="167">
        <f>H56/G56</f>
        <v>0.189873417721519</v>
      </c>
      <c r="K56" s="24"/>
      <c r="L56" s="24"/>
      <c r="M56" s="24"/>
      <c r="N56" s="24"/>
      <c r="O56" s="24"/>
      <c r="P56" s="24"/>
      <c r="Q56" s="24"/>
      <c r="R56" s="24"/>
      <c r="S56" s="24"/>
      <c r="T56" s="24"/>
      <c r="U56" s="24"/>
      <c r="V56" s="24"/>
      <c r="W56" s="24"/>
      <c r="X56" s="24"/>
      <c r="Y56" s="24"/>
      <c r="Z56" s="24"/>
    </row>
    <row r="57" ht="19.15" customHeight="1">
      <c r="A57" t="s" s="138">
        <v>6038</v>
      </c>
      <c r="B57" s="149">
        <v>2</v>
      </c>
      <c r="C57" s="149">
        <v>27</v>
      </c>
      <c r="D57" t="s" s="205">
        <v>6092</v>
      </c>
      <c r="E57" t="s" s="205">
        <v>173</v>
      </c>
      <c r="F57" s="222">
        <v>73</v>
      </c>
      <c r="G57" s="149">
        <v>75</v>
      </c>
      <c r="H57" s="173">
        <f>SUM(G57-F57)</f>
        <v>2</v>
      </c>
      <c r="I57" s="167">
        <f>H57/F57</f>
        <v>0.0273972602739726</v>
      </c>
      <c r="J57" s="167">
        <f>H57/G57</f>
        <v>0.0266666666666667</v>
      </c>
      <c r="K57" s="24"/>
      <c r="L57" s="24"/>
      <c r="M57" s="24"/>
      <c r="N57" s="24"/>
      <c r="O57" s="24"/>
      <c r="P57" s="24"/>
      <c r="Q57" s="24"/>
      <c r="R57" s="24"/>
      <c r="S57" s="24"/>
      <c r="T57" s="24"/>
      <c r="U57" s="24"/>
      <c r="V57" s="24"/>
      <c r="W57" s="24"/>
      <c r="X57" s="24"/>
      <c r="Y57" s="24"/>
      <c r="Z57" s="24"/>
    </row>
    <row r="58" ht="19.15" customHeight="1">
      <c r="A58" t="s" s="138">
        <v>6038</v>
      </c>
      <c r="B58" s="149">
        <v>2</v>
      </c>
      <c r="C58" s="149">
        <v>25</v>
      </c>
      <c r="D58" t="s" s="205">
        <v>6093</v>
      </c>
      <c r="E58" t="s" s="205">
        <v>2848</v>
      </c>
      <c r="F58" s="222">
        <v>46</v>
      </c>
      <c r="G58" s="149">
        <v>49</v>
      </c>
      <c r="H58" s="206">
        <f>SUM(G58-F58)</f>
        <v>3</v>
      </c>
      <c r="I58" s="208">
        <f>H58/F58</f>
        <v>0.0652173913043478</v>
      </c>
      <c r="J58" s="208">
        <f>H58/G58</f>
        <v>0.0612244897959184</v>
      </c>
      <c r="K58" s="174"/>
      <c r="L58" s="174"/>
      <c r="M58" s="174"/>
      <c r="N58" s="174"/>
      <c r="O58" s="174"/>
      <c r="P58" s="174"/>
      <c r="Q58" s="174"/>
      <c r="R58" s="174"/>
      <c r="S58" s="174"/>
      <c r="T58" s="174"/>
      <c r="U58" s="174"/>
      <c r="V58" s="174"/>
      <c r="W58" s="174"/>
      <c r="X58" s="174"/>
      <c r="Y58" s="174"/>
      <c r="Z58" s="174"/>
    </row>
    <row r="59" ht="19.15" customHeight="1">
      <c r="A59" s="177"/>
      <c r="B59" s="178"/>
      <c r="C59" s="178"/>
      <c r="D59" s="179"/>
      <c r="E59" s="179"/>
      <c r="F59" s="210">
        <f>SUM(F31:F58)</f>
        <v>88732</v>
      </c>
      <c r="G59" s="180">
        <f>SUM(G31:G58)</f>
        <v>93470</v>
      </c>
      <c r="H59" s="181">
        <f>SUM(H31:H58)</f>
        <v>4738</v>
      </c>
      <c r="I59" s="209">
        <f>H59/F59</f>
        <v>0.0533967452553757</v>
      </c>
      <c r="J59" s="209">
        <f>H59/G59</f>
        <v>0.0506900609821333</v>
      </c>
      <c r="K59" s="183"/>
      <c r="L59" s="183"/>
      <c r="M59" s="183"/>
      <c r="N59" s="183"/>
      <c r="O59" s="183"/>
      <c r="P59" s="183"/>
      <c r="Q59" s="183"/>
      <c r="R59" s="183"/>
      <c r="S59" s="183"/>
      <c r="T59" s="183"/>
      <c r="U59" s="183"/>
      <c r="V59" s="183"/>
      <c r="W59" s="183"/>
      <c r="X59" s="183"/>
      <c r="Y59" s="183"/>
      <c r="Z59" s="184"/>
    </row>
    <row r="60" ht="19.15" customHeight="1">
      <c r="A60" s="230"/>
      <c r="B60" s="231"/>
      <c r="C60" s="231"/>
      <c r="D60" s="232"/>
      <c r="E60" s="232"/>
      <c r="F60" s="251"/>
      <c r="G60" s="231"/>
      <c r="H60" s="234"/>
      <c r="I60" s="188"/>
      <c r="J60" s="188"/>
      <c r="K60" s="189"/>
      <c r="L60" s="189"/>
      <c r="M60" s="189"/>
      <c r="N60" s="189"/>
      <c r="O60" s="189"/>
      <c r="P60" s="189"/>
      <c r="Q60" s="189"/>
      <c r="R60" s="189"/>
      <c r="S60" s="189"/>
      <c r="T60" s="189"/>
      <c r="U60" s="189"/>
      <c r="V60" s="189"/>
      <c r="W60" s="189"/>
      <c r="X60" s="189"/>
      <c r="Y60" s="189"/>
      <c r="Z60" s="189"/>
    </row>
    <row r="61" ht="19.15" customHeight="1">
      <c r="A61" t="s" s="138">
        <v>6038</v>
      </c>
      <c r="B61" s="149">
        <v>3</v>
      </c>
      <c r="C61" s="149">
        <v>15</v>
      </c>
      <c r="D61" t="s" s="205">
        <v>6094</v>
      </c>
      <c r="E61" t="s" s="205">
        <v>20</v>
      </c>
      <c r="F61" s="222">
        <v>39744</v>
      </c>
      <c r="G61" s="149">
        <v>41755</v>
      </c>
      <c r="H61" s="173">
        <f>SUM(G61-F61)</f>
        <v>2011</v>
      </c>
      <c r="I61" s="167">
        <f>H61/F61</f>
        <v>0.0505988325281804</v>
      </c>
      <c r="J61" s="167">
        <f>H61/G61</f>
        <v>0.0481618967788289</v>
      </c>
      <c r="K61" s="24"/>
      <c r="L61" s="24"/>
      <c r="M61" s="24"/>
      <c r="N61" s="24"/>
      <c r="O61" s="24"/>
      <c r="P61" s="24"/>
      <c r="Q61" s="24"/>
      <c r="R61" s="24"/>
      <c r="S61" s="24"/>
      <c r="T61" s="24"/>
      <c r="U61" s="24"/>
      <c r="V61" s="24"/>
      <c r="W61" s="24"/>
      <c r="X61" s="24"/>
      <c r="Y61" s="24"/>
      <c r="Z61" s="24"/>
    </row>
    <row r="62" ht="19.15" customHeight="1">
      <c r="A62" t="s" s="138">
        <v>6038</v>
      </c>
      <c r="B62" s="149">
        <v>3</v>
      </c>
      <c r="C62" s="149">
        <v>11</v>
      </c>
      <c r="D62" t="s" s="205">
        <v>6095</v>
      </c>
      <c r="E62" t="s" s="205">
        <v>84</v>
      </c>
      <c r="F62" s="222">
        <v>28914</v>
      </c>
      <c r="G62" s="149">
        <v>30761</v>
      </c>
      <c r="H62" s="173">
        <f>SUM(G62-F62)</f>
        <v>1847</v>
      </c>
      <c r="I62" s="167">
        <f>H62/F62</f>
        <v>0.0638790897143252</v>
      </c>
      <c r="J62" s="167">
        <f>H62/G62</f>
        <v>0.0600435616527421</v>
      </c>
      <c r="K62" s="24"/>
      <c r="L62" s="24"/>
      <c r="M62" s="24"/>
      <c r="N62" s="24"/>
      <c r="O62" s="24"/>
      <c r="P62" s="24"/>
      <c r="Q62" s="24"/>
      <c r="R62" s="24"/>
      <c r="S62" s="24"/>
      <c r="T62" s="24"/>
      <c r="U62" s="24"/>
      <c r="V62" s="24"/>
      <c r="W62" s="24"/>
      <c r="X62" s="24"/>
      <c r="Y62" s="24"/>
      <c r="Z62" s="24"/>
    </row>
    <row r="63" ht="19.15" customHeight="1">
      <c r="A63" t="s" s="138">
        <v>6038</v>
      </c>
      <c r="B63" s="149">
        <v>3</v>
      </c>
      <c r="C63" s="149">
        <v>1</v>
      </c>
      <c r="D63" t="s" s="205">
        <v>6096</v>
      </c>
      <c r="E63" t="s" s="205">
        <v>22</v>
      </c>
      <c r="F63" s="222">
        <v>12639</v>
      </c>
      <c r="G63" s="149">
        <v>13259</v>
      </c>
      <c r="H63" s="173">
        <f>SUM(G63-F63)</f>
        <v>620</v>
      </c>
      <c r="I63" s="167">
        <f>H63/F63</f>
        <v>0.049054513806472</v>
      </c>
      <c r="J63" s="167">
        <f>H63/G63</f>
        <v>0.0467606908514971</v>
      </c>
      <c r="K63" s="24"/>
      <c r="L63" s="24"/>
      <c r="M63" s="24"/>
      <c r="N63" s="24"/>
      <c r="O63" s="24"/>
      <c r="P63" s="24"/>
      <c r="Q63" s="24"/>
      <c r="R63" s="24"/>
      <c r="S63" s="24"/>
      <c r="T63" s="24"/>
      <c r="U63" s="24"/>
      <c r="V63" s="24"/>
      <c r="W63" s="24"/>
      <c r="X63" s="24"/>
      <c r="Y63" s="24"/>
      <c r="Z63" s="24"/>
    </row>
    <row r="64" ht="19.15" customHeight="1">
      <c r="A64" t="s" s="138">
        <v>6038</v>
      </c>
      <c r="B64" s="149">
        <v>3</v>
      </c>
      <c r="C64" s="149">
        <v>12</v>
      </c>
      <c r="D64" t="s" s="205">
        <v>6097</v>
      </c>
      <c r="E64" t="s" s="205">
        <v>17</v>
      </c>
      <c r="F64" s="222">
        <v>3141</v>
      </c>
      <c r="G64" s="149">
        <v>3244</v>
      </c>
      <c r="H64" s="173">
        <f>SUM(G64-F64)</f>
        <v>103</v>
      </c>
      <c r="I64" s="167">
        <f>H64/F64</f>
        <v>0.0327921044253422</v>
      </c>
      <c r="J64" s="167">
        <f>H64/G64</f>
        <v>0.031750924784217</v>
      </c>
      <c r="K64" s="24"/>
      <c r="L64" s="24"/>
      <c r="M64" s="24"/>
      <c r="N64" s="24"/>
      <c r="O64" s="24"/>
      <c r="P64" s="24"/>
      <c r="Q64" s="24"/>
      <c r="R64" s="24"/>
      <c r="S64" s="24"/>
      <c r="T64" s="24"/>
      <c r="U64" s="24"/>
      <c r="V64" s="24"/>
      <c r="W64" s="24"/>
      <c r="X64" s="24"/>
      <c r="Y64" s="24"/>
      <c r="Z64" s="24"/>
    </row>
    <row r="65" ht="19.15" customHeight="1">
      <c r="A65" t="s" s="138">
        <v>6038</v>
      </c>
      <c r="B65" s="149">
        <v>3</v>
      </c>
      <c r="C65" s="149">
        <v>4</v>
      </c>
      <c r="D65" t="s" s="205">
        <v>6098</v>
      </c>
      <c r="E65" t="s" s="205">
        <v>38</v>
      </c>
      <c r="F65" s="222">
        <v>2336</v>
      </c>
      <c r="G65" s="149">
        <v>2426</v>
      </c>
      <c r="H65" s="173">
        <f>SUM(G65-F65)</f>
        <v>90</v>
      </c>
      <c r="I65" s="167">
        <f>H65/F65</f>
        <v>0.038527397260274</v>
      </c>
      <c r="J65" s="167">
        <f>H65/G65</f>
        <v>0.0370981038746908</v>
      </c>
      <c r="K65" s="24"/>
      <c r="L65" s="24"/>
      <c r="M65" s="24"/>
      <c r="N65" s="24"/>
      <c r="O65" s="24"/>
      <c r="P65" s="24"/>
      <c r="Q65" s="24"/>
      <c r="R65" s="24"/>
      <c r="S65" s="24"/>
      <c r="T65" s="24"/>
      <c r="U65" s="24"/>
      <c r="V65" s="24"/>
      <c r="W65" s="24"/>
      <c r="X65" s="24"/>
      <c r="Y65" s="24"/>
      <c r="Z65" s="24"/>
    </row>
    <row r="66" ht="19.15" customHeight="1">
      <c r="A66" t="s" s="138">
        <v>6038</v>
      </c>
      <c r="B66" s="149">
        <v>3</v>
      </c>
      <c r="C66" s="149">
        <v>8</v>
      </c>
      <c r="D66" t="s" s="205">
        <v>6099</v>
      </c>
      <c r="E66" t="s" s="205">
        <v>28</v>
      </c>
      <c r="F66" s="222">
        <v>927</v>
      </c>
      <c r="G66" s="149">
        <v>969</v>
      </c>
      <c r="H66" s="173">
        <f>SUM(G66-F66)</f>
        <v>42</v>
      </c>
      <c r="I66" s="167">
        <f>H66/F66</f>
        <v>0.0453074433656958</v>
      </c>
      <c r="J66" s="167">
        <f>H66/G66</f>
        <v>0.043343653250774</v>
      </c>
      <c r="K66" s="24"/>
      <c r="L66" s="24"/>
      <c r="M66" s="24"/>
      <c r="N66" s="24"/>
      <c r="O66" s="24"/>
      <c r="P66" s="24"/>
      <c r="Q66" s="24"/>
      <c r="R66" s="24"/>
      <c r="S66" s="24"/>
      <c r="T66" s="24"/>
      <c r="U66" s="24"/>
      <c r="V66" s="24"/>
      <c r="W66" s="24"/>
      <c r="X66" s="24"/>
      <c r="Y66" s="24"/>
      <c r="Z66" s="24"/>
    </row>
    <row r="67" ht="19.15" customHeight="1">
      <c r="A67" t="s" s="138">
        <v>6038</v>
      </c>
      <c r="B67" s="149">
        <v>3</v>
      </c>
      <c r="C67" s="149">
        <v>25</v>
      </c>
      <c r="D67" t="s" s="205">
        <v>6100</v>
      </c>
      <c r="E67" t="s" s="205">
        <v>34</v>
      </c>
      <c r="F67" s="222">
        <v>566</v>
      </c>
      <c r="G67" s="149">
        <v>596</v>
      </c>
      <c r="H67" s="173">
        <f>SUM(G67-F67)</f>
        <v>30</v>
      </c>
      <c r="I67" s="167">
        <f>H67/F67</f>
        <v>0.0530035335689046</v>
      </c>
      <c r="J67" s="167">
        <f>H67/G67</f>
        <v>0.0503355704697987</v>
      </c>
      <c r="K67" s="24"/>
      <c r="L67" s="24"/>
      <c r="M67" s="24"/>
      <c r="N67" s="24"/>
      <c r="O67" s="24"/>
      <c r="P67" s="24"/>
      <c r="Q67" s="24"/>
      <c r="R67" s="24"/>
      <c r="S67" s="24"/>
      <c r="T67" s="24"/>
      <c r="U67" s="24"/>
      <c r="V67" s="24"/>
      <c r="W67" s="24"/>
      <c r="X67" s="24"/>
      <c r="Y67" s="24"/>
      <c r="Z67" s="24"/>
    </row>
    <row r="68" ht="19.15" customHeight="1">
      <c r="A68" t="s" s="138">
        <v>6038</v>
      </c>
      <c r="B68" s="149">
        <v>3</v>
      </c>
      <c r="C68" s="149">
        <v>5</v>
      </c>
      <c r="D68" t="s" s="205">
        <v>6101</v>
      </c>
      <c r="E68" t="s" s="205">
        <v>24</v>
      </c>
      <c r="F68" s="222">
        <v>491</v>
      </c>
      <c r="G68" s="149">
        <v>497</v>
      </c>
      <c r="H68" s="173">
        <f>SUM(G68-F68)</f>
        <v>6</v>
      </c>
      <c r="I68" s="167">
        <f>H68/F68</f>
        <v>0.0122199592668024</v>
      </c>
      <c r="J68" s="167">
        <f>H68/G68</f>
        <v>0.0120724346076459</v>
      </c>
      <c r="K68" s="24"/>
      <c r="L68" s="24"/>
      <c r="M68" s="24"/>
      <c r="N68" s="24"/>
      <c r="O68" s="24"/>
      <c r="P68" s="24"/>
      <c r="Q68" s="24"/>
      <c r="R68" s="24"/>
      <c r="S68" s="24"/>
      <c r="T68" s="24"/>
      <c r="U68" s="24"/>
      <c r="V68" s="24"/>
      <c r="W68" s="24"/>
      <c r="X68" s="24"/>
      <c r="Y68" s="24"/>
      <c r="Z68" s="24"/>
    </row>
    <row r="69" ht="19.15" customHeight="1">
      <c r="A69" t="s" s="138">
        <v>6038</v>
      </c>
      <c r="B69" s="149">
        <v>3</v>
      </c>
      <c r="C69" s="149">
        <v>13</v>
      </c>
      <c r="D69" t="s" s="205">
        <v>6040</v>
      </c>
      <c r="E69" t="s" s="205">
        <v>281</v>
      </c>
      <c r="F69" s="222">
        <v>330</v>
      </c>
      <c r="G69" s="149">
        <v>469</v>
      </c>
      <c r="H69" s="173">
        <f>SUM(G69-F69)</f>
        <v>139</v>
      </c>
      <c r="I69" s="167">
        <f>H69/F69</f>
        <v>0.421212121212121</v>
      </c>
      <c r="J69" s="167">
        <f>H69/G69</f>
        <v>0.29637526652452</v>
      </c>
      <c r="K69" s="24"/>
      <c r="L69" s="24"/>
      <c r="M69" s="24"/>
      <c r="N69" s="24"/>
      <c r="O69" s="24"/>
      <c r="P69" s="24"/>
      <c r="Q69" s="24"/>
      <c r="R69" s="24"/>
      <c r="S69" s="24"/>
      <c r="T69" s="24"/>
      <c r="U69" s="24"/>
      <c r="V69" s="24"/>
      <c r="W69" s="24"/>
      <c r="X69" s="24"/>
      <c r="Y69" s="24"/>
      <c r="Z69" s="24"/>
    </row>
    <row r="70" ht="19.15" customHeight="1">
      <c r="A70" t="s" s="138">
        <v>6038</v>
      </c>
      <c r="B70" s="149">
        <v>3</v>
      </c>
      <c r="C70" s="149">
        <v>10</v>
      </c>
      <c r="D70" t="s" s="205">
        <v>6102</v>
      </c>
      <c r="E70" t="s" s="205">
        <v>74</v>
      </c>
      <c r="F70" s="222">
        <v>422</v>
      </c>
      <c r="G70" s="149">
        <v>445</v>
      </c>
      <c r="H70" s="173">
        <f>SUM(G70-F70)</f>
        <v>23</v>
      </c>
      <c r="I70" s="167">
        <f>H70/F70</f>
        <v>0.0545023696682464</v>
      </c>
      <c r="J70" s="167">
        <f>H70/G70</f>
        <v>0.051685393258427</v>
      </c>
      <c r="K70" s="24"/>
      <c r="L70" s="24"/>
      <c r="M70" s="24"/>
      <c r="N70" s="24"/>
      <c r="O70" s="24"/>
      <c r="P70" s="24"/>
      <c r="Q70" s="24"/>
      <c r="R70" s="24"/>
      <c r="S70" s="24"/>
      <c r="T70" s="24"/>
      <c r="U70" s="24"/>
      <c r="V70" s="24"/>
      <c r="W70" s="24"/>
      <c r="X70" s="24"/>
      <c r="Y70" s="24"/>
      <c r="Z70" s="24"/>
    </row>
    <row r="71" ht="19.15" customHeight="1">
      <c r="A71" t="s" s="138">
        <v>6038</v>
      </c>
      <c r="B71" s="149">
        <v>3</v>
      </c>
      <c r="C71" s="149">
        <v>9</v>
      </c>
      <c r="D71" t="s" s="205">
        <v>6103</v>
      </c>
      <c r="E71" t="s" s="205">
        <v>60</v>
      </c>
      <c r="F71" s="222">
        <v>369</v>
      </c>
      <c r="G71" s="149">
        <v>374</v>
      </c>
      <c r="H71" s="173">
        <f>SUM(G71-F71)</f>
        <v>5</v>
      </c>
      <c r="I71" s="167">
        <f>H71/F71</f>
        <v>0.013550135501355</v>
      </c>
      <c r="J71" s="167">
        <f>H71/G71</f>
        <v>0.0133689839572193</v>
      </c>
      <c r="K71" s="24"/>
      <c r="L71" s="24"/>
      <c r="M71" s="24"/>
      <c r="N71" s="24"/>
      <c r="O71" s="24"/>
      <c r="P71" s="24"/>
      <c r="Q71" s="24"/>
      <c r="R71" s="24"/>
      <c r="S71" s="24"/>
      <c r="T71" s="24"/>
      <c r="U71" s="24"/>
      <c r="V71" s="24"/>
      <c r="W71" s="24"/>
      <c r="X71" s="24"/>
      <c r="Y71" s="24"/>
      <c r="Z71" s="24"/>
    </row>
    <row r="72" ht="19.15" customHeight="1">
      <c r="A72" t="s" s="138">
        <v>6038</v>
      </c>
      <c r="B72" s="149">
        <v>3</v>
      </c>
      <c r="C72" s="149">
        <v>6</v>
      </c>
      <c r="D72" t="s" s="205">
        <v>6104</v>
      </c>
      <c r="E72" t="s" s="205">
        <v>1680</v>
      </c>
      <c r="F72" s="222">
        <v>297</v>
      </c>
      <c r="G72" s="149">
        <v>310</v>
      </c>
      <c r="H72" s="173">
        <f>SUM(G72-F72)</f>
        <v>13</v>
      </c>
      <c r="I72" s="167">
        <f>H72/F72</f>
        <v>0.0437710437710438</v>
      </c>
      <c r="J72" s="167">
        <f>H72/G72</f>
        <v>0.0419354838709677</v>
      </c>
      <c r="K72" s="24"/>
      <c r="L72" s="24"/>
      <c r="M72" s="24"/>
      <c r="N72" s="24"/>
      <c r="O72" s="24"/>
      <c r="P72" s="24"/>
      <c r="Q72" s="24"/>
      <c r="R72" s="24"/>
      <c r="S72" s="24"/>
      <c r="T72" s="24"/>
      <c r="U72" s="24"/>
      <c r="V72" s="24"/>
      <c r="W72" s="24"/>
      <c r="X72" s="24"/>
      <c r="Y72" s="24"/>
      <c r="Z72" s="24"/>
    </row>
    <row r="73" ht="19.15" customHeight="1">
      <c r="A73" t="s" s="138">
        <v>6038</v>
      </c>
      <c r="B73" s="149">
        <v>3</v>
      </c>
      <c r="C73" s="149">
        <v>21</v>
      </c>
      <c r="D73" t="s" s="205">
        <v>6105</v>
      </c>
      <c r="E73" t="s" s="205">
        <v>66</v>
      </c>
      <c r="F73" s="222">
        <v>286</v>
      </c>
      <c r="G73" s="149">
        <v>292</v>
      </c>
      <c r="H73" s="173">
        <f>SUM(G73-F73)</f>
        <v>6</v>
      </c>
      <c r="I73" s="167">
        <f>H73/F73</f>
        <v>0.020979020979021</v>
      </c>
      <c r="J73" s="167">
        <f>H73/G73</f>
        <v>0.0205479452054795</v>
      </c>
      <c r="K73" s="24"/>
      <c r="L73" s="24"/>
      <c r="M73" s="24"/>
      <c r="N73" s="24"/>
      <c r="O73" s="24"/>
      <c r="P73" s="24"/>
      <c r="Q73" s="24"/>
      <c r="R73" s="24"/>
      <c r="S73" s="24"/>
      <c r="T73" s="24"/>
      <c r="U73" s="24"/>
      <c r="V73" s="24"/>
      <c r="W73" s="24"/>
      <c r="X73" s="24"/>
      <c r="Y73" s="24"/>
      <c r="Z73" s="24"/>
    </row>
    <row r="74" ht="19.15" customHeight="1">
      <c r="A74" t="s" s="138">
        <v>6038</v>
      </c>
      <c r="B74" s="149">
        <v>3</v>
      </c>
      <c r="C74" s="149">
        <v>24</v>
      </c>
      <c r="D74" t="s" s="205">
        <v>6106</v>
      </c>
      <c r="E74" t="s" s="205">
        <v>26</v>
      </c>
      <c r="F74" s="222">
        <v>219</v>
      </c>
      <c r="G74" s="149">
        <v>230</v>
      </c>
      <c r="H74" s="173">
        <f>SUM(G74-F74)</f>
        <v>11</v>
      </c>
      <c r="I74" s="167">
        <f>H74/F74</f>
        <v>0.0502283105022831</v>
      </c>
      <c r="J74" s="167">
        <f>H74/G74</f>
        <v>0.0478260869565217</v>
      </c>
      <c r="K74" s="24"/>
      <c r="L74" s="24"/>
      <c r="M74" s="24"/>
      <c r="N74" s="24"/>
      <c r="O74" s="24"/>
      <c r="P74" s="24"/>
      <c r="Q74" s="24"/>
      <c r="R74" s="24"/>
      <c r="S74" s="24"/>
      <c r="T74" s="24"/>
      <c r="U74" s="24"/>
      <c r="V74" s="24"/>
      <c r="W74" s="24"/>
      <c r="X74" s="24"/>
      <c r="Y74" s="24"/>
      <c r="Z74" s="24"/>
    </row>
    <row r="75" ht="19.15" customHeight="1">
      <c r="A75" t="s" s="138">
        <v>6038</v>
      </c>
      <c r="B75" s="149">
        <v>3</v>
      </c>
      <c r="C75" s="149">
        <v>3</v>
      </c>
      <c r="D75" t="s" s="205">
        <v>6107</v>
      </c>
      <c r="E75" t="s" s="205">
        <v>30</v>
      </c>
      <c r="F75" s="222">
        <v>212</v>
      </c>
      <c r="G75" s="149">
        <v>219</v>
      </c>
      <c r="H75" s="173">
        <f>SUM(G75-F75)</f>
        <v>7</v>
      </c>
      <c r="I75" s="167">
        <f>H75/F75</f>
        <v>0.0330188679245283</v>
      </c>
      <c r="J75" s="167">
        <f>H75/G75</f>
        <v>0.0319634703196347</v>
      </c>
      <c r="K75" s="24"/>
      <c r="L75" s="24"/>
      <c r="M75" s="24"/>
      <c r="N75" s="24"/>
      <c r="O75" s="24"/>
      <c r="P75" s="24"/>
      <c r="Q75" s="24"/>
      <c r="R75" s="24"/>
      <c r="S75" s="24"/>
      <c r="T75" s="24"/>
      <c r="U75" s="24"/>
      <c r="V75" s="24"/>
      <c r="W75" s="24"/>
      <c r="X75" s="24"/>
      <c r="Y75" s="24"/>
      <c r="Z75" s="24"/>
    </row>
    <row r="76" ht="19.15" customHeight="1">
      <c r="A76" t="s" s="138">
        <v>6038</v>
      </c>
      <c r="B76" s="149">
        <v>3</v>
      </c>
      <c r="C76" s="149">
        <v>16</v>
      </c>
      <c r="D76" t="s" s="205">
        <v>6108</v>
      </c>
      <c r="E76" t="s" s="205">
        <v>52</v>
      </c>
      <c r="F76" s="222">
        <v>208</v>
      </c>
      <c r="G76" s="149">
        <v>215</v>
      </c>
      <c r="H76" s="173">
        <f>SUM(G76-F76)</f>
        <v>7</v>
      </c>
      <c r="I76" s="167">
        <f>H76/F76</f>
        <v>0.0336538461538462</v>
      </c>
      <c r="J76" s="167">
        <f>H76/G76</f>
        <v>0.0325581395348837</v>
      </c>
      <c r="K76" s="24"/>
      <c r="L76" s="24"/>
      <c r="M76" s="24"/>
      <c r="N76" s="24"/>
      <c r="O76" s="24"/>
      <c r="P76" s="24"/>
      <c r="Q76" s="24"/>
      <c r="R76" s="24"/>
      <c r="S76" s="24"/>
      <c r="T76" s="24"/>
      <c r="U76" s="24"/>
      <c r="V76" s="24"/>
      <c r="W76" s="24"/>
      <c r="X76" s="24"/>
      <c r="Y76" s="24"/>
      <c r="Z76" s="24"/>
    </row>
    <row r="77" ht="19.15" customHeight="1">
      <c r="A77" t="s" s="138">
        <v>6038</v>
      </c>
      <c r="B77" s="149">
        <v>3</v>
      </c>
      <c r="C77" s="149">
        <v>2</v>
      </c>
      <c r="D77" t="s" s="205">
        <v>6109</v>
      </c>
      <c r="E77" t="s" s="205">
        <v>54</v>
      </c>
      <c r="F77" s="222">
        <v>180</v>
      </c>
      <c r="G77" s="149">
        <v>188</v>
      </c>
      <c r="H77" s="173">
        <f>SUM(G77-F77)</f>
        <v>8</v>
      </c>
      <c r="I77" s="167">
        <f>H77/F77</f>
        <v>0.0444444444444444</v>
      </c>
      <c r="J77" s="167">
        <f>H77/G77</f>
        <v>0.0425531914893617</v>
      </c>
      <c r="K77" s="24"/>
      <c r="L77" s="24"/>
      <c r="M77" s="24"/>
      <c r="N77" s="24"/>
      <c r="O77" s="24"/>
      <c r="P77" s="24"/>
      <c r="Q77" s="24"/>
      <c r="R77" s="24"/>
      <c r="S77" s="24"/>
      <c r="T77" s="24"/>
      <c r="U77" s="24"/>
      <c r="V77" s="24"/>
      <c r="W77" s="24"/>
      <c r="X77" s="24"/>
      <c r="Y77" s="24"/>
      <c r="Z77" s="24"/>
    </row>
    <row r="78" ht="19.15" customHeight="1">
      <c r="A78" t="s" s="138">
        <v>6038</v>
      </c>
      <c r="B78" s="149">
        <v>3</v>
      </c>
      <c r="C78" s="149">
        <v>7</v>
      </c>
      <c r="D78" t="s" s="205">
        <v>6110</v>
      </c>
      <c r="E78" t="s" s="205">
        <v>48</v>
      </c>
      <c r="F78" s="222">
        <v>171</v>
      </c>
      <c r="G78" s="149">
        <v>178</v>
      </c>
      <c r="H78" s="173">
        <f>SUM(G78-F78)</f>
        <v>7</v>
      </c>
      <c r="I78" s="167">
        <f>H78/F78</f>
        <v>0.0409356725146199</v>
      </c>
      <c r="J78" s="167">
        <f>H78/G78</f>
        <v>0.0393258426966292</v>
      </c>
      <c r="K78" s="24"/>
      <c r="L78" s="24"/>
      <c r="M78" s="24"/>
      <c r="N78" s="24"/>
      <c r="O78" s="24"/>
      <c r="P78" s="24"/>
      <c r="Q78" s="24"/>
      <c r="R78" s="24"/>
      <c r="S78" s="24"/>
      <c r="T78" s="24"/>
      <c r="U78" s="24"/>
      <c r="V78" s="24"/>
      <c r="W78" s="24"/>
      <c r="X78" s="24"/>
      <c r="Y78" s="24"/>
      <c r="Z78" s="24"/>
    </row>
    <row r="79" ht="19.15" customHeight="1">
      <c r="A79" t="s" s="138">
        <v>6038</v>
      </c>
      <c r="B79" s="149">
        <v>3</v>
      </c>
      <c r="C79" s="149">
        <v>19</v>
      </c>
      <c r="D79" t="s" s="205">
        <v>6111</v>
      </c>
      <c r="E79" t="s" s="205">
        <v>72</v>
      </c>
      <c r="F79" s="222">
        <v>159</v>
      </c>
      <c r="G79" s="149">
        <v>166</v>
      </c>
      <c r="H79" s="173">
        <f>SUM(G79-F79)</f>
        <v>7</v>
      </c>
      <c r="I79" s="167">
        <f>H79/F79</f>
        <v>0.0440251572327044</v>
      </c>
      <c r="J79" s="167">
        <f>H79/G79</f>
        <v>0.0421686746987952</v>
      </c>
      <c r="K79" s="24"/>
      <c r="L79" s="24"/>
      <c r="M79" s="24"/>
      <c r="N79" s="24"/>
      <c r="O79" s="24"/>
      <c r="P79" s="24"/>
      <c r="Q79" s="24"/>
      <c r="R79" s="24"/>
      <c r="S79" s="24"/>
      <c r="T79" s="24"/>
      <c r="U79" s="24"/>
      <c r="V79" s="24"/>
      <c r="W79" s="24"/>
      <c r="X79" s="24"/>
      <c r="Y79" s="24"/>
      <c r="Z79" s="24"/>
    </row>
    <row r="80" ht="19.15" customHeight="1">
      <c r="A80" t="s" s="138">
        <v>6038</v>
      </c>
      <c r="B80" s="149">
        <v>3</v>
      </c>
      <c r="C80" s="149">
        <v>22</v>
      </c>
      <c r="D80" t="s" s="205">
        <v>6112</v>
      </c>
      <c r="E80" t="s" s="205">
        <v>62</v>
      </c>
      <c r="F80" s="222">
        <v>146</v>
      </c>
      <c r="G80" s="149">
        <v>150</v>
      </c>
      <c r="H80" s="173">
        <f>SUM(G80-F80)</f>
        <v>4</v>
      </c>
      <c r="I80" s="167">
        <f>H80/F80</f>
        <v>0.0273972602739726</v>
      </c>
      <c r="J80" s="167">
        <f>H80/G80</f>
        <v>0.0266666666666667</v>
      </c>
      <c r="K80" s="24"/>
      <c r="L80" s="24"/>
      <c r="M80" s="24"/>
      <c r="N80" s="24"/>
      <c r="O80" s="24"/>
      <c r="P80" s="24"/>
      <c r="Q80" s="24"/>
      <c r="R80" s="24"/>
      <c r="S80" s="24"/>
      <c r="T80" s="24"/>
      <c r="U80" s="24"/>
      <c r="V80" s="24"/>
      <c r="W80" s="24"/>
      <c r="X80" s="24"/>
      <c r="Y80" s="24"/>
      <c r="Z80" s="24"/>
    </row>
    <row r="81" ht="19.15" customHeight="1">
      <c r="A81" t="s" s="138">
        <v>6038</v>
      </c>
      <c r="B81" s="149">
        <v>3</v>
      </c>
      <c r="C81" s="149">
        <v>30</v>
      </c>
      <c r="D81" t="s" s="205">
        <v>6113</v>
      </c>
      <c r="E81" t="s" s="205">
        <v>1427</v>
      </c>
      <c r="F81" s="222">
        <v>122</v>
      </c>
      <c r="G81" s="149">
        <v>124</v>
      </c>
      <c r="H81" s="173">
        <f>SUM(G81-F81)</f>
        <v>2</v>
      </c>
      <c r="I81" s="167">
        <f>H81/F81</f>
        <v>0.0163934426229508</v>
      </c>
      <c r="J81" s="167">
        <f>H81/G81</f>
        <v>0.0161290322580645</v>
      </c>
      <c r="K81" s="24"/>
      <c r="L81" s="24"/>
      <c r="M81" s="24"/>
      <c r="N81" s="24"/>
      <c r="O81" s="24"/>
      <c r="P81" s="24"/>
      <c r="Q81" s="24"/>
      <c r="R81" s="24"/>
      <c r="S81" s="24"/>
      <c r="T81" s="24"/>
      <c r="U81" s="24"/>
      <c r="V81" s="24"/>
      <c r="W81" s="24"/>
      <c r="X81" s="24"/>
      <c r="Y81" s="24"/>
      <c r="Z81" s="24"/>
    </row>
    <row r="82" ht="19.15" customHeight="1">
      <c r="A82" t="s" s="138">
        <v>6038</v>
      </c>
      <c r="B82" s="149">
        <v>3</v>
      </c>
      <c r="C82" s="149">
        <v>18</v>
      </c>
      <c r="D82" t="s" s="205">
        <v>6114</v>
      </c>
      <c r="E82" t="s" s="205">
        <v>42</v>
      </c>
      <c r="F82" s="222">
        <v>114</v>
      </c>
      <c r="G82" s="149">
        <v>115</v>
      </c>
      <c r="H82" s="173">
        <f>SUM(G82-F82)</f>
        <v>1</v>
      </c>
      <c r="I82" s="167">
        <f>H82/F82</f>
        <v>0.0087719298245614</v>
      </c>
      <c r="J82" s="167">
        <f>H82/G82</f>
        <v>0.00869565217391304</v>
      </c>
      <c r="K82" s="24"/>
      <c r="L82" s="24"/>
      <c r="M82" s="24"/>
      <c r="N82" s="24"/>
      <c r="O82" s="24"/>
      <c r="P82" s="24"/>
      <c r="Q82" s="24"/>
      <c r="R82" s="24"/>
      <c r="S82" s="24"/>
      <c r="T82" s="24"/>
      <c r="U82" s="24"/>
      <c r="V82" s="24"/>
      <c r="W82" s="24"/>
      <c r="X82" s="24"/>
      <c r="Y82" s="24"/>
      <c r="Z82" s="24"/>
    </row>
    <row r="83" ht="19.15" customHeight="1">
      <c r="A83" t="s" s="138">
        <v>6038</v>
      </c>
      <c r="B83" s="149">
        <v>3</v>
      </c>
      <c r="C83" s="149">
        <v>23</v>
      </c>
      <c r="D83" t="s" s="205">
        <v>6115</v>
      </c>
      <c r="E83" t="s" s="205">
        <v>76</v>
      </c>
      <c r="F83" s="222">
        <v>97</v>
      </c>
      <c r="G83" s="149">
        <v>101</v>
      </c>
      <c r="H83" s="173">
        <f>SUM(G83-F83)</f>
        <v>4</v>
      </c>
      <c r="I83" s="167">
        <f>H83/F83</f>
        <v>0.0412371134020619</v>
      </c>
      <c r="J83" s="167">
        <f>H83/G83</f>
        <v>0.0396039603960396</v>
      </c>
      <c r="K83" s="24"/>
      <c r="L83" s="24"/>
      <c r="M83" s="24"/>
      <c r="N83" s="24"/>
      <c r="O83" s="24"/>
      <c r="P83" s="24"/>
      <c r="Q83" s="24"/>
      <c r="R83" s="24"/>
      <c r="S83" s="24"/>
      <c r="T83" s="24"/>
      <c r="U83" s="24"/>
      <c r="V83" s="24"/>
      <c r="W83" s="24"/>
      <c r="X83" s="24"/>
      <c r="Y83" s="24"/>
      <c r="Z83" s="24"/>
    </row>
    <row r="84" ht="19.15" customHeight="1">
      <c r="A84" t="s" s="138">
        <v>6038</v>
      </c>
      <c r="B84" s="149">
        <v>3</v>
      </c>
      <c r="C84" s="149">
        <v>26</v>
      </c>
      <c r="D84" t="s" s="205">
        <v>6116</v>
      </c>
      <c r="E84" t="s" s="205">
        <v>265</v>
      </c>
      <c r="F84" s="222">
        <v>83</v>
      </c>
      <c r="G84" s="149">
        <v>87</v>
      </c>
      <c r="H84" s="173">
        <f>SUM(G84-F84)</f>
        <v>4</v>
      </c>
      <c r="I84" s="167">
        <f>H84/F84</f>
        <v>0.0481927710843373</v>
      </c>
      <c r="J84" s="167">
        <f>H84/G84</f>
        <v>0.0459770114942529</v>
      </c>
      <c r="K84" s="24"/>
      <c r="L84" s="24"/>
      <c r="M84" s="24"/>
      <c r="N84" s="24"/>
      <c r="O84" s="24"/>
      <c r="P84" s="24"/>
      <c r="Q84" s="24"/>
      <c r="R84" s="24"/>
      <c r="S84" s="24"/>
      <c r="T84" s="24"/>
      <c r="U84" s="24"/>
      <c r="V84" s="24"/>
      <c r="W84" s="24"/>
      <c r="X84" s="24"/>
      <c r="Y84" s="24"/>
      <c r="Z84" s="24"/>
    </row>
    <row r="85" ht="19.15" customHeight="1">
      <c r="A85" t="s" s="138">
        <v>6038</v>
      </c>
      <c r="B85" s="149">
        <v>3</v>
      </c>
      <c r="C85" s="149">
        <v>29</v>
      </c>
      <c r="D85" t="s" s="205">
        <v>6117</v>
      </c>
      <c r="E85" t="s" s="205">
        <v>68</v>
      </c>
      <c r="F85" s="222">
        <v>86</v>
      </c>
      <c r="G85" s="149">
        <v>86</v>
      </c>
      <c r="H85" s="173">
        <f>SUM(G85-F85)</f>
        <v>0</v>
      </c>
      <c r="I85" s="167">
        <f>H85/F85</f>
        <v>0</v>
      </c>
      <c r="J85" s="167">
        <f>H85/G85</f>
        <v>0</v>
      </c>
      <c r="K85" s="24"/>
      <c r="L85" s="24"/>
      <c r="M85" s="24"/>
      <c r="N85" s="24"/>
      <c r="O85" s="24"/>
      <c r="P85" s="24"/>
      <c r="Q85" s="24"/>
      <c r="R85" s="24"/>
      <c r="S85" s="24"/>
      <c r="T85" s="24"/>
      <c r="U85" s="24"/>
      <c r="V85" s="24"/>
      <c r="W85" s="24"/>
      <c r="X85" s="24"/>
      <c r="Y85" s="24"/>
      <c r="Z85" s="24"/>
    </row>
    <row r="86" ht="19.15" customHeight="1">
      <c r="A86" t="s" s="138">
        <v>6038</v>
      </c>
      <c r="B86" s="149">
        <v>3</v>
      </c>
      <c r="C86" s="149">
        <v>27</v>
      </c>
      <c r="D86" t="s" s="205">
        <v>6118</v>
      </c>
      <c r="E86" t="s" s="205">
        <v>173</v>
      </c>
      <c r="F86" s="222">
        <v>81</v>
      </c>
      <c r="G86" s="149">
        <v>83</v>
      </c>
      <c r="H86" s="173">
        <f>SUM(G86-F86)</f>
        <v>2</v>
      </c>
      <c r="I86" s="167">
        <f>H86/F86</f>
        <v>0.0246913580246914</v>
      </c>
      <c r="J86" s="167">
        <f>H86/G86</f>
        <v>0.0240963855421687</v>
      </c>
      <c r="K86" s="24"/>
      <c r="L86" s="24"/>
      <c r="M86" s="24"/>
      <c r="N86" s="24"/>
      <c r="O86" s="24"/>
      <c r="P86" s="24"/>
      <c r="Q86" s="24"/>
      <c r="R86" s="24"/>
      <c r="S86" s="24"/>
      <c r="T86" s="24"/>
      <c r="U86" s="24"/>
      <c r="V86" s="24"/>
      <c r="W86" s="24"/>
      <c r="X86" s="24"/>
      <c r="Y86" s="24"/>
      <c r="Z86" s="24"/>
    </row>
    <row r="87" ht="19.15" customHeight="1">
      <c r="A87" t="s" s="138">
        <v>6038</v>
      </c>
      <c r="B87" s="149">
        <v>3</v>
      </c>
      <c r="C87" s="149">
        <v>28</v>
      </c>
      <c r="D87" t="s" s="205">
        <v>6119</v>
      </c>
      <c r="E87" t="s" s="205">
        <v>375</v>
      </c>
      <c r="F87" s="222">
        <v>79</v>
      </c>
      <c r="G87" s="149">
        <v>79</v>
      </c>
      <c r="H87" s="173">
        <f>SUM(G87-F87)</f>
        <v>0</v>
      </c>
      <c r="I87" s="167">
        <f>H87/F87</f>
        <v>0</v>
      </c>
      <c r="J87" s="167">
        <f>H87/G87</f>
        <v>0</v>
      </c>
      <c r="K87" s="24"/>
      <c r="L87" s="24"/>
      <c r="M87" s="24"/>
      <c r="N87" s="24"/>
      <c r="O87" s="24"/>
      <c r="P87" s="24"/>
      <c r="Q87" s="24"/>
      <c r="R87" s="24"/>
      <c r="S87" s="24"/>
      <c r="T87" s="24"/>
      <c r="U87" s="24"/>
      <c r="V87" s="24"/>
      <c r="W87" s="24"/>
      <c r="X87" s="24"/>
      <c r="Y87" s="24"/>
      <c r="Z87" s="24"/>
    </row>
    <row r="88" ht="19.15" customHeight="1">
      <c r="A88" t="s" s="138">
        <v>6038</v>
      </c>
      <c r="B88" s="149">
        <v>3</v>
      </c>
      <c r="C88" s="149">
        <v>17</v>
      </c>
      <c r="D88" t="s" s="205">
        <v>6120</v>
      </c>
      <c r="E88" t="s" s="205">
        <v>237</v>
      </c>
      <c r="F88" s="222">
        <v>67</v>
      </c>
      <c r="G88" s="149">
        <v>69</v>
      </c>
      <c r="H88" s="173">
        <f>SUM(G88-F88)</f>
        <v>2</v>
      </c>
      <c r="I88" s="167">
        <f>H88/F88</f>
        <v>0.0298507462686567</v>
      </c>
      <c r="J88" s="167">
        <f>H88/G88</f>
        <v>0.0289855072463768</v>
      </c>
      <c r="K88" s="24"/>
      <c r="L88" s="24"/>
      <c r="M88" s="24"/>
      <c r="N88" s="24"/>
      <c r="O88" s="24"/>
      <c r="P88" s="24"/>
      <c r="Q88" s="24"/>
      <c r="R88" s="24"/>
      <c r="S88" s="24"/>
      <c r="T88" s="24"/>
      <c r="U88" s="24"/>
      <c r="V88" s="24"/>
      <c r="W88" s="24"/>
      <c r="X88" s="24"/>
      <c r="Y88" s="24"/>
      <c r="Z88" s="24"/>
    </row>
    <row r="89" ht="19.15" customHeight="1">
      <c r="A89" t="s" s="138">
        <v>6038</v>
      </c>
      <c r="B89" s="149">
        <v>3</v>
      </c>
      <c r="C89" s="149">
        <v>20</v>
      </c>
      <c r="D89" t="s" s="205">
        <v>6121</v>
      </c>
      <c r="E89" t="s" s="205">
        <v>116</v>
      </c>
      <c r="F89" s="222">
        <v>58</v>
      </c>
      <c r="G89" s="149">
        <v>60</v>
      </c>
      <c r="H89" s="173">
        <f>SUM(G89-F89)</f>
        <v>2</v>
      </c>
      <c r="I89" s="167">
        <f>H89/F89</f>
        <v>0.0344827586206897</v>
      </c>
      <c r="J89" s="167">
        <f>H89/G89</f>
        <v>0.0333333333333333</v>
      </c>
      <c r="K89" s="24"/>
      <c r="L89" s="24"/>
      <c r="M89" s="24"/>
      <c r="N89" s="24"/>
      <c r="O89" s="24"/>
      <c r="P89" s="24"/>
      <c r="Q89" s="24"/>
      <c r="R89" s="24"/>
      <c r="S89" s="24"/>
      <c r="T89" s="24"/>
      <c r="U89" s="24"/>
      <c r="V89" s="24"/>
      <c r="W89" s="24"/>
      <c r="X89" s="24"/>
      <c r="Y89" s="24"/>
      <c r="Z89" s="24"/>
    </row>
    <row r="90" ht="19.15" customHeight="1">
      <c r="A90" t="s" s="138">
        <v>6038</v>
      </c>
      <c r="B90" s="149">
        <v>3</v>
      </c>
      <c r="C90" s="149">
        <v>14</v>
      </c>
      <c r="D90" t="s" s="205">
        <v>6122</v>
      </c>
      <c r="E90" t="s" s="205">
        <v>44</v>
      </c>
      <c r="F90" s="223">
        <v>0</v>
      </c>
      <c r="G90" s="149">
        <v>0</v>
      </c>
      <c r="H90" s="206">
        <f>SUM(G90-F90)</f>
        <v>0</v>
      </c>
      <c r="I90" s="176">
        <f>H90/F90</f>
      </c>
      <c r="J90" s="176">
        <f>H90/G90</f>
      </c>
      <c r="K90" s="174"/>
      <c r="L90" s="174"/>
      <c r="M90" s="174"/>
      <c r="N90" s="174"/>
      <c r="O90" s="174"/>
      <c r="P90" s="174"/>
      <c r="Q90" s="174"/>
      <c r="R90" s="174"/>
      <c r="S90" s="174"/>
      <c r="T90" s="174"/>
      <c r="U90" s="174"/>
      <c r="V90" s="174"/>
      <c r="W90" s="174"/>
      <c r="X90" s="174"/>
      <c r="Y90" s="174"/>
      <c r="Z90" s="174"/>
    </row>
    <row r="91" ht="13.65" customHeight="1">
      <c r="A91" s="192"/>
      <c r="B91" s="183"/>
      <c r="C91" s="183"/>
      <c r="D91" s="183"/>
      <c r="E91" s="183"/>
      <c r="F91" s="194">
        <f>SUM(F61:F90)</f>
        <v>92544</v>
      </c>
      <c r="G91" s="194">
        <f>SUM(G61:G90)</f>
        <v>97547</v>
      </c>
      <c r="H91" s="194">
        <f>SUM(H61:H90)</f>
        <v>5003</v>
      </c>
      <c r="I91" s="182">
        <f>H91/F91</f>
        <v>0.0540607710926694</v>
      </c>
      <c r="J91" s="182">
        <f>H91/G91</f>
        <v>0.0512880970198981</v>
      </c>
      <c r="K91" s="183"/>
      <c r="L91" s="183"/>
      <c r="M91" s="183"/>
      <c r="N91" s="183"/>
      <c r="O91" s="183"/>
      <c r="P91" s="183"/>
      <c r="Q91" s="183"/>
      <c r="R91" s="183"/>
      <c r="S91" s="183"/>
      <c r="T91" s="183"/>
      <c r="U91" s="183"/>
      <c r="V91" s="183"/>
      <c r="W91" s="183"/>
      <c r="X91" s="183"/>
      <c r="Y91" s="183"/>
      <c r="Z91" s="184"/>
    </row>
    <row r="92" ht="13.65" customHeight="1">
      <c r="A92" s="195"/>
      <c r="B92" s="195"/>
      <c r="C92" s="195"/>
      <c r="D92" s="195"/>
      <c r="E92" s="195"/>
      <c r="F92" s="195"/>
      <c r="G92" s="195"/>
      <c r="H92" s="195"/>
      <c r="I92" s="196">
        <f>H92/F92</f>
      </c>
      <c r="J92" s="196">
        <f>H92/G92</f>
      </c>
      <c r="K92" s="195"/>
      <c r="L92" s="195"/>
      <c r="M92" s="195"/>
      <c r="N92" s="195"/>
      <c r="O92" s="195"/>
      <c r="P92" s="195"/>
      <c r="Q92" s="195"/>
      <c r="R92" s="195"/>
      <c r="S92" s="195"/>
      <c r="T92" s="195"/>
      <c r="U92" s="195"/>
      <c r="V92" s="195"/>
      <c r="W92" s="195"/>
      <c r="X92" s="195"/>
      <c r="Y92" s="195"/>
      <c r="Z92" s="195"/>
    </row>
    <row r="93" ht="13.65" customHeight="1">
      <c r="A93" s="215"/>
      <c r="B93" s="216"/>
      <c r="C93" s="216"/>
      <c r="D93" s="216"/>
      <c r="E93" s="216"/>
      <c r="F93" s="218">
        <f>SUM(F91,F59,F29)</f>
        <v>276244</v>
      </c>
      <c r="G93" s="218">
        <f>SUM(G91,G59,G29)</f>
        <v>289938</v>
      </c>
      <c r="H93" s="218">
        <f>SUM(H91,H59,H29)</f>
        <v>13694</v>
      </c>
      <c r="I93" s="235">
        <f>H93/F93</f>
        <v>0.0495721174034549</v>
      </c>
      <c r="J93" s="235">
        <f>H93/G93</f>
        <v>0.0472307872717615</v>
      </c>
      <c r="K93" s="216"/>
      <c r="L93" s="216"/>
      <c r="M93" s="216"/>
      <c r="N93" s="216"/>
      <c r="O93" s="216"/>
      <c r="P93" s="216"/>
      <c r="Q93" s="216"/>
      <c r="R93" s="216"/>
      <c r="S93" s="216"/>
      <c r="T93" s="216"/>
      <c r="U93" s="216"/>
      <c r="V93" s="216"/>
      <c r="W93" s="216"/>
      <c r="X93" s="216"/>
      <c r="Y93" s="216"/>
      <c r="Z93"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38.xml><?xml version="1.0" encoding="utf-8"?>
<worksheet xmlns:r="http://schemas.openxmlformats.org/officeDocument/2006/relationships" xmlns="http://schemas.openxmlformats.org/spreadsheetml/2006/main">
  <sheetPr>
    <pageSetUpPr fitToPage="1"/>
  </sheetPr>
  <dimension ref="A1:Z35"/>
  <sheetViews>
    <sheetView workbookViewId="0" showGridLines="0" defaultGridColor="1"/>
  </sheetViews>
  <sheetFormatPr defaultColWidth="14.5" defaultRowHeight="15.75" customHeight="1" outlineLevelRow="0" outlineLevelCol="0"/>
  <cols>
    <col min="1" max="1" width="14.5" style="328" customWidth="1"/>
    <col min="2" max="2" width="9.5" style="328" customWidth="1"/>
    <col min="3" max="3" width="9.67188" style="328" customWidth="1"/>
    <col min="4" max="4" width="28.3516" style="328" customWidth="1"/>
    <col min="5" max="5" width="22.5" style="328" customWidth="1"/>
    <col min="6" max="26" width="14.5" style="328" customWidth="1"/>
    <col min="27" max="256" width="14.5" style="328"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6124</v>
      </c>
      <c r="B2" s="149">
        <v>1</v>
      </c>
      <c r="C2" s="149">
        <v>8</v>
      </c>
      <c r="D2" t="s" s="205">
        <v>6125</v>
      </c>
      <c r="E2" t="s" s="205">
        <v>17</v>
      </c>
      <c r="F2" s="222">
        <v>56865</v>
      </c>
      <c r="G2" s="149">
        <v>59816</v>
      </c>
      <c r="H2" s="173">
        <f>SUM(G2-F2)</f>
        <v>2951</v>
      </c>
      <c r="I2" s="167">
        <f>H2/F2</f>
        <v>0.05189483865295</v>
      </c>
      <c r="J2" s="167">
        <f>H2/G2</f>
        <v>0.0493346261869734</v>
      </c>
      <c r="K2" s="24"/>
      <c r="L2" s="24"/>
      <c r="M2" s="24"/>
      <c r="N2" s="24"/>
      <c r="O2" s="24"/>
      <c r="P2" s="24"/>
      <c r="Q2" s="24"/>
      <c r="R2" s="24"/>
      <c r="S2" s="24"/>
      <c r="T2" s="24"/>
      <c r="U2" s="24"/>
      <c r="V2" s="24"/>
      <c r="W2" s="24"/>
      <c r="X2" s="24"/>
      <c r="Y2" s="24"/>
      <c r="Z2" s="24"/>
    </row>
    <row r="3" ht="19.15" customHeight="1">
      <c r="A3" t="s" s="138">
        <v>6124</v>
      </c>
      <c r="B3" s="149">
        <v>1</v>
      </c>
      <c r="C3" s="149">
        <v>15</v>
      </c>
      <c r="D3" t="s" s="205">
        <v>6126</v>
      </c>
      <c r="E3" t="s" s="205">
        <v>20</v>
      </c>
      <c r="F3" s="222">
        <v>29977</v>
      </c>
      <c r="G3" s="149">
        <v>31793</v>
      </c>
      <c r="H3" s="173">
        <f>SUM(G3-F3)</f>
        <v>1816</v>
      </c>
      <c r="I3" s="167">
        <f>H3/F3</f>
        <v>0.0605797778296694</v>
      </c>
      <c r="J3" s="167">
        <f>H3/G3</f>
        <v>0.0571194917120121</v>
      </c>
      <c r="K3" s="24"/>
      <c r="L3" s="24"/>
      <c r="M3" s="24"/>
      <c r="N3" s="24"/>
      <c r="O3" s="24"/>
      <c r="P3" s="24"/>
      <c r="Q3" s="24"/>
      <c r="R3" s="24"/>
      <c r="S3" s="24"/>
      <c r="T3" s="24"/>
      <c r="U3" s="24"/>
      <c r="V3" s="24"/>
      <c r="W3" s="24"/>
      <c r="X3" s="24"/>
      <c r="Y3" s="24"/>
      <c r="Z3" s="24"/>
    </row>
    <row r="4" ht="19.15" customHeight="1">
      <c r="A4" t="s" s="138">
        <v>6124</v>
      </c>
      <c r="B4" s="149">
        <v>1</v>
      </c>
      <c r="C4" s="149">
        <v>20</v>
      </c>
      <c r="D4" t="s" s="205">
        <v>6127</v>
      </c>
      <c r="E4" t="s" s="205">
        <v>22</v>
      </c>
      <c r="F4" s="222">
        <v>22894</v>
      </c>
      <c r="G4" s="149">
        <v>24296</v>
      </c>
      <c r="H4" s="173">
        <f>SUM(G4-F4)</f>
        <v>1402</v>
      </c>
      <c r="I4" s="167">
        <f>H4/F4</f>
        <v>0.0612387525115751</v>
      </c>
      <c r="J4" s="167">
        <f>H4/G4</f>
        <v>0.0577049720118538</v>
      </c>
      <c r="K4" s="24"/>
      <c r="L4" s="24"/>
      <c r="M4" s="24"/>
      <c r="N4" s="24"/>
      <c r="O4" s="24"/>
      <c r="P4" s="24"/>
      <c r="Q4" s="24"/>
      <c r="R4" s="24"/>
      <c r="S4" s="24"/>
      <c r="T4" s="24"/>
      <c r="U4" s="24"/>
      <c r="V4" s="24"/>
      <c r="W4" s="24"/>
      <c r="X4" s="24"/>
      <c r="Y4" s="24"/>
      <c r="Z4" s="24"/>
    </row>
    <row r="5" ht="19.15" customHeight="1">
      <c r="A5" t="s" s="138">
        <v>6124</v>
      </c>
      <c r="B5" s="149">
        <v>1</v>
      </c>
      <c r="C5" s="149">
        <v>4</v>
      </c>
      <c r="D5" t="s" s="205">
        <v>6128</v>
      </c>
      <c r="E5" t="s" s="205">
        <v>28</v>
      </c>
      <c r="F5" s="222">
        <v>3968</v>
      </c>
      <c r="G5" s="149">
        <v>4332</v>
      </c>
      <c r="H5" s="173">
        <f>SUM(G5-F5)</f>
        <v>364</v>
      </c>
      <c r="I5" s="167">
        <f>H5/F5</f>
        <v>0.0917338709677419</v>
      </c>
      <c r="J5" s="167">
        <f>H5/G5</f>
        <v>0.0840258541089566</v>
      </c>
      <c r="K5" s="24"/>
      <c r="L5" s="24"/>
      <c r="M5" s="24"/>
      <c r="N5" s="24"/>
      <c r="O5" s="24"/>
      <c r="P5" s="24"/>
      <c r="Q5" s="24"/>
      <c r="R5" s="24"/>
      <c r="S5" s="24"/>
      <c r="T5" s="24"/>
      <c r="U5" s="24"/>
      <c r="V5" s="24"/>
      <c r="W5" s="24"/>
      <c r="X5" s="24"/>
      <c r="Y5" s="24"/>
      <c r="Z5" s="24"/>
    </row>
    <row r="6" ht="19.15" customHeight="1">
      <c r="A6" t="s" s="138">
        <v>6124</v>
      </c>
      <c r="B6" s="149">
        <v>1</v>
      </c>
      <c r="C6" s="149">
        <v>11</v>
      </c>
      <c r="D6" t="s" s="205">
        <v>6129</v>
      </c>
      <c r="E6" t="s" s="205">
        <v>24</v>
      </c>
      <c r="F6" s="222">
        <v>4065</v>
      </c>
      <c r="G6" s="149">
        <v>4094</v>
      </c>
      <c r="H6" s="173">
        <f>SUM(G6-F6)</f>
        <v>29</v>
      </c>
      <c r="I6" s="167">
        <f>H6/F6</f>
        <v>0.00713407134071341</v>
      </c>
      <c r="J6" s="167">
        <f>H6/G6</f>
        <v>0.00708353688324377</v>
      </c>
      <c r="K6" s="24"/>
      <c r="L6" s="24"/>
      <c r="M6" s="24"/>
      <c r="N6" s="24"/>
      <c r="O6" s="24"/>
      <c r="P6" s="24"/>
      <c r="Q6" s="24"/>
      <c r="R6" s="24"/>
      <c r="S6" s="24"/>
      <c r="T6" s="24"/>
      <c r="U6" s="24"/>
      <c r="V6" s="24"/>
      <c r="W6" s="24"/>
      <c r="X6" s="24"/>
      <c r="Y6" s="24"/>
      <c r="Z6" s="24"/>
    </row>
    <row r="7" ht="19.15" customHeight="1">
      <c r="A7" t="s" s="138">
        <v>6124</v>
      </c>
      <c r="B7" s="149">
        <v>1</v>
      </c>
      <c r="C7" s="149">
        <v>2</v>
      </c>
      <c r="D7" t="s" s="205">
        <v>6130</v>
      </c>
      <c r="E7" t="s" s="205">
        <v>26</v>
      </c>
      <c r="F7" s="222">
        <v>3148</v>
      </c>
      <c r="G7" s="149">
        <v>3299</v>
      </c>
      <c r="H7" s="173">
        <f>SUM(G7-F7)</f>
        <v>151</v>
      </c>
      <c r="I7" s="167">
        <f>H7/F7</f>
        <v>0.0479669631512071</v>
      </c>
      <c r="J7" s="167">
        <f>H7/G7</f>
        <v>0.0457714458926948</v>
      </c>
      <c r="K7" s="24"/>
      <c r="L7" s="24"/>
      <c r="M7" s="24"/>
      <c r="N7" s="24"/>
      <c r="O7" s="24"/>
      <c r="P7" s="24"/>
      <c r="Q7" s="24"/>
      <c r="R7" s="24"/>
      <c r="S7" s="24"/>
      <c r="T7" s="24"/>
      <c r="U7" s="24"/>
      <c r="V7" s="24"/>
      <c r="W7" s="24"/>
      <c r="X7" s="24"/>
      <c r="Y7" s="24"/>
      <c r="Z7" s="24"/>
    </row>
    <row r="8" ht="19.15" customHeight="1">
      <c r="A8" t="s" s="138">
        <v>6124</v>
      </c>
      <c r="B8" s="149">
        <v>1</v>
      </c>
      <c r="C8" s="149">
        <v>1</v>
      </c>
      <c r="D8" t="s" s="205">
        <v>6131</v>
      </c>
      <c r="E8" t="s" s="205">
        <v>38</v>
      </c>
      <c r="F8" s="222">
        <v>2030</v>
      </c>
      <c r="G8" s="149">
        <v>2123</v>
      </c>
      <c r="H8" s="173">
        <f>SUM(G8-F8)</f>
        <v>93</v>
      </c>
      <c r="I8" s="167">
        <f>H8/F8</f>
        <v>0.0458128078817734</v>
      </c>
      <c r="J8" s="167">
        <f>H8/G8</f>
        <v>0.0438059349976448</v>
      </c>
      <c r="K8" s="24"/>
      <c r="L8" s="24"/>
      <c r="M8" s="24"/>
      <c r="N8" s="24"/>
      <c r="O8" s="24"/>
      <c r="P8" s="24"/>
      <c r="Q8" s="24"/>
      <c r="R8" s="24"/>
      <c r="S8" s="24"/>
      <c r="T8" s="24"/>
      <c r="U8" s="24"/>
      <c r="V8" s="24"/>
      <c r="W8" s="24"/>
      <c r="X8" s="24"/>
      <c r="Y8" s="24"/>
      <c r="Z8" s="24"/>
    </row>
    <row r="9" ht="19.15" customHeight="1">
      <c r="A9" t="s" s="138">
        <v>6124</v>
      </c>
      <c r="B9" s="149">
        <v>1</v>
      </c>
      <c r="C9" s="149">
        <v>29</v>
      </c>
      <c r="D9" t="s" s="205">
        <v>6132</v>
      </c>
      <c r="E9" t="s" s="205">
        <v>34</v>
      </c>
      <c r="F9" s="222">
        <v>1768</v>
      </c>
      <c r="G9" s="149">
        <v>1874</v>
      </c>
      <c r="H9" s="173">
        <f>SUM(G9-F9)</f>
        <v>106</v>
      </c>
      <c r="I9" s="167">
        <f>H9/F9</f>
        <v>0.0599547511312217</v>
      </c>
      <c r="J9" s="167">
        <f>H9/G9</f>
        <v>0.0565635005336179</v>
      </c>
      <c r="K9" s="24"/>
      <c r="L9" s="24"/>
      <c r="M9" s="24"/>
      <c r="N9" s="24"/>
      <c r="O9" s="24"/>
      <c r="P9" s="24"/>
      <c r="Q9" s="24"/>
      <c r="R9" s="24"/>
      <c r="S9" s="24"/>
      <c r="T9" s="24"/>
      <c r="U9" s="24"/>
      <c r="V9" s="24"/>
      <c r="W9" s="24"/>
      <c r="X9" s="24"/>
      <c r="Y9" s="24"/>
      <c r="Z9" s="24"/>
    </row>
    <row r="10" ht="19.15" customHeight="1">
      <c r="A10" t="s" s="138">
        <v>6124</v>
      </c>
      <c r="B10" s="149">
        <v>1</v>
      </c>
      <c r="C10" s="149">
        <v>19</v>
      </c>
      <c r="D10" t="s" s="205">
        <v>6133</v>
      </c>
      <c r="E10" t="s" s="205">
        <v>30</v>
      </c>
      <c r="F10" s="222">
        <v>1496</v>
      </c>
      <c r="G10" s="149">
        <v>1701</v>
      </c>
      <c r="H10" s="173">
        <f>SUM(G10-F10)</f>
        <v>205</v>
      </c>
      <c r="I10" s="167">
        <f>H10/F10</f>
        <v>0.137032085561497</v>
      </c>
      <c r="J10" s="167">
        <f>H10/G10</f>
        <v>0.120517342739565</v>
      </c>
      <c r="K10" s="24"/>
      <c r="L10" s="24"/>
      <c r="M10" s="24"/>
      <c r="N10" s="24"/>
      <c r="O10" s="24"/>
      <c r="P10" s="24"/>
      <c r="Q10" s="24"/>
      <c r="R10" s="24"/>
      <c r="S10" s="24"/>
      <c r="T10" s="24"/>
      <c r="U10" s="24"/>
      <c r="V10" s="24"/>
      <c r="W10" s="24"/>
      <c r="X10" s="24"/>
      <c r="Y10" s="24"/>
      <c r="Z10" s="24"/>
    </row>
    <row r="11" ht="19.15" customHeight="1">
      <c r="A11" t="s" s="138">
        <v>6124</v>
      </c>
      <c r="B11" s="149">
        <v>1</v>
      </c>
      <c r="C11" s="149">
        <v>9</v>
      </c>
      <c r="D11" t="s" s="205">
        <v>6134</v>
      </c>
      <c r="E11" t="s" s="205">
        <v>48</v>
      </c>
      <c r="F11" s="222">
        <v>1167</v>
      </c>
      <c r="G11" s="149">
        <v>1433</v>
      </c>
      <c r="H11" s="173">
        <f>SUM(G11-F11)</f>
        <v>266</v>
      </c>
      <c r="I11" s="167">
        <f>H11/F11</f>
        <v>0.227934875749786</v>
      </c>
      <c r="J11" s="167">
        <f>H11/G11</f>
        <v>0.185624563852059</v>
      </c>
      <c r="K11" s="24"/>
      <c r="L11" s="24"/>
      <c r="M11" s="24"/>
      <c r="N11" s="24"/>
      <c r="O11" s="24"/>
      <c r="P11" s="24"/>
      <c r="Q11" s="24"/>
      <c r="R11" s="24"/>
      <c r="S11" s="24"/>
      <c r="T11" s="24"/>
      <c r="U11" s="24"/>
      <c r="V11" s="24"/>
      <c r="W11" s="24"/>
      <c r="X11" s="24"/>
      <c r="Y11" s="24"/>
      <c r="Z11" s="24"/>
    </row>
    <row r="12" ht="19.15" customHeight="1">
      <c r="A12" t="s" s="138">
        <v>6124</v>
      </c>
      <c r="B12" s="149">
        <v>1</v>
      </c>
      <c r="C12" s="149">
        <v>14</v>
      </c>
      <c r="D12" t="s" s="205">
        <v>6135</v>
      </c>
      <c r="E12" t="s" s="205">
        <v>36</v>
      </c>
      <c r="F12" s="222">
        <v>1163</v>
      </c>
      <c r="G12" s="149">
        <v>1257</v>
      </c>
      <c r="H12" s="173">
        <f>SUM(G12-F12)</f>
        <v>94</v>
      </c>
      <c r="I12" s="167">
        <f>H12/F12</f>
        <v>0.0808254514187446</v>
      </c>
      <c r="J12" s="167">
        <f>H12/G12</f>
        <v>0.07478122513922041</v>
      </c>
      <c r="K12" s="24"/>
      <c r="L12" s="24"/>
      <c r="M12" s="24"/>
      <c r="N12" s="24"/>
      <c r="O12" s="24"/>
      <c r="P12" s="24"/>
      <c r="Q12" s="24"/>
      <c r="R12" s="24"/>
      <c r="S12" s="24"/>
      <c r="T12" s="24"/>
      <c r="U12" s="24"/>
      <c r="V12" s="24"/>
      <c r="W12" s="24"/>
      <c r="X12" s="24"/>
      <c r="Y12" s="24"/>
      <c r="Z12" s="24"/>
    </row>
    <row r="13" ht="19.15" customHeight="1">
      <c r="A13" t="s" s="138">
        <v>6124</v>
      </c>
      <c r="B13" s="149">
        <v>1</v>
      </c>
      <c r="C13" s="149">
        <v>10</v>
      </c>
      <c r="D13" t="s" s="205">
        <v>6136</v>
      </c>
      <c r="E13" t="s" s="205">
        <v>66</v>
      </c>
      <c r="F13" s="222">
        <v>1063</v>
      </c>
      <c r="G13" s="149">
        <v>1107</v>
      </c>
      <c r="H13" s="173">
        <f>SUM(G13-F13)</f>
        <v>44</v>
      </c>
      <c r="I13" s="167">
        <f>H13/F13</f>
        <v>0.0413922859830668</v>
      </c>
      <c r="J13" s="167">
        <f>H13/G13</f>
        <v>0.039747064137308</v>
      </c>
      <c r="K13" s="24"/>
      <c r="L13" s="24"/>
      <c r="M13" s="24"/>
      <c r="N13" s="24"/>
      <c r="O13" s="24"/>
      <c r="P13" s="24"/>
      <c r="Q13" s="24"/>
      <c r="R13" s="24"/>
      <c r="S13" s="24"/>
      <c r="T13" s="24"/>
      <c r="U13" s="24"/>
      <c r="V13" s="24"/>
      <c r="W13" s="24"/>
      <c r="X13" s="24"/>
      <c r="Y13" s="24"/>
      <c r="Z13" s="24"/>
    </row>
    <row r="14" ht="19.15" customHeight="1">
      <c r="A14" t="s" s="138">
        <v>6124</v>
      </c>
      <c r="B14" s="149">
        <v>1</v>
      </c>
      <c r="C14" s="149">
        <v>18</v>
      </c>
      <c r="D14" t="s" s="205">
        <v>6137</v>
      </c>
      <c r="E14" t="s" s="205">
        <v>112</v>
      </c>
      <c r="F14" s="222">
        <v>628</v>
      </c>
      <c r="G14" s="149">
        <v>687</v>
      </c>
      <c r="H14" s="173">
        <f>SUM(G14-F14)</f>
        <v>59</v>
      </c>
      <c r="I14" s="167">
        <f>H14/F14</f>
        <v>0.0939490445859873</v>
      </c>
      <c r="J14" s="167">
        <f>H14/G14</f>
        <v>0.0858806404657933</v>
      </c>
      <c r="K14" s="24"/>
      <c r="L14" s="24"/>
      <c r="M14" s="24"/>
      <c r="N14" s="24"/>
      <c r="O14" s="24"/>
      <c r="P14" s="24"/>
      <c r="Q14" s="24"/>
      <c r="R14" s="24"/>
      <c r="S14" s="24"/>
      <c r="T14" s="24"/>
      <c r="U14" s="24"/>
      <c r="V14" s="24"/>
      <c r="W14" s="24"/>
      <c r="X14" s="24"/>
      <c r="Y14" s="24"/>
      <c r="Z14" s="24"/>
    </row>
    <row r="15" ht="19.15" customHeight="1">
      <c r="A15" t="s" s="138">
        <v>6124</v>
      </c>
      <c r="B15" s="149">
        <v>1</v>
      </c>
      <c r="C15" s="149">
        <v>12</v>
      </c>
      <c r="D15" t="s" s="205">
        <v>6138</v>
      </c>
      <c r="E15" t="s" s="205">
        <v>60</v>
      </c>
      <c r="F15" s="222">
        <v>504</v>
      </c>
      <c r="G15" s="149">
        <v>614</v>
      </c>
      <c r="H15" s="173">
        <f>SUM(G15-F15)</f>
        <v>110</v>
      </c>
      <c r="I15" s="167">
        <f>H15/F15</f>
        <v>0.218253968253968</v>
      </c>
      <c r="J15" s="167">
        <f>H15/G15</f>
        <v>0.179153094462541</v>
      </c>
      <c r="K15" s="24"/>
      <c r="L15" s="24"/>
      <c r="M15" s="24"/>
      <c r="N15" s="24"/>
      <c r="O15" s="24"/>
      <c r="P15" s="24"/>
      <c r="Q15" s="24"/>
      <c r="R15" s="24"/>
      <c r="S15" s="24"/>
      <c r="T15" s="24"/>
      <c r="U15" s="24"/>
      <c r="V15" s="24"/>
      <c r="W15" s="24"/>
      <c r="X15" s="24"/>
      <c r="Y15" s="24"/>
      <c r="Z15" s="24"/>
    </row>
    <row r="16" ht="19.15" customHeight="1">
      <c r="A16" t="s" s="138">
        <v>6124</v>
      </c>
      <c r="B16" s="149">
        <v>1</v>
      </c>
      <c r="C16" s="149">
        <v>21</v>
      </c>
      <c r="D16" t="s" s="205">
        <v>6139</v>
      </c>
      <c r="E16" t="s" s="205">
        <v>52</v>
      </c>
      <c r="F16" s="222">
        <v>483</v>
      </c>
      <c r="G16" s="149">
        <v>569</v>
      </c>
      <c r="H16" s="173">
        <f>SUM(G16-F16)</f>
        <v>86</v>
      </c>
      <c r="I16" s="167">
        <f>H16/F16</f>
        <v>0.178053830227743</v>
      </c>
      <c r="J16" s="167">
        <f>H16/G16</f>
        <v>0.151142355008787</v>
      </c>
      <c r="K16" s="24"/>
      <c r="L16" s="24"/>
      <c r="M16" s="24"/>
      <c r="N16" s="24"/>
      <c r="O16" s="24"/>
      <c r="P16" s="24"/>
      <c r="Q16" s="24"/>
      <c r="R16" s="24"/>
      <c r="S16" s="24"/>
      <c r="T16" s="24"/>
      <c r="U16" s="24"/>
      <c r="V16" s="24"/>
      <c r="W16" s="24"/>
      <c r="X16" s="24"/>
      <c r="Y16" s="24"/>
      <c r="Z16" s="24"/>
    </row>
    <row r="17" ht="19.15" customHeight="1">
      <c r="A17" t="s" s="138">
        <v>6124</v>
      </c>
      <c r="B17" s="149">
        <v>1</v>
      </c>
      <c r="C17" s="149">
        <v>16</v>
      </c>
      <c r="D17" t="s" s="205">
        <v>6140</v>
      </c>
      <c r="E17" t="s" s="205">
        <v>281</v>
      </c>
      <c r="F17" s="222">
        <v>551</v>
      </c>
      <c r="G17" s="149">
        <v>557</v>
      </c>
      <c r="H17" s="173">
        <f>SUM(G17-F17)</f>
        <v>6</v>
      </c>
      <c r="I17" s="167">
        <f>H17/F17</f>
        <v>0.0108892921960073</v>
      </c>
      <c r="J17" s="167">
        <f>H17/G17</f>
        <v>0.0107719928186715</v>
      </c>
      <c r="K17" s="24"/>
      <c r="L17" s="24"/>
      <c r="M17" s="24"/>
      <c r="N17" s="24"/>
      <c r="O17" s="24"/>
      <c r="P17" s="24"/>
      <c r="Q17" s="24"/>
      <c r="R17" s="24"/>
      <c r="S17" s="24"/>
      <c r="T17" s="24"/>
      <c r="U17" s="24"/>
      <c r="V17" s="24"/>
      <c r="W17" s="24"/>
      <c r="X17" s="24"/>
      <c r="Y17" s="24"/>
      <c r="Z17" s="24"/>
    </row>
    <row r="18" ht="19.15" customHeight="1">
      <c r="A18" t="s" s="138">
        <v>6124</v>
      </c>
      <c r="B18" s="149">
        <v>1</v>
      </c>
      <c r="C18" s="149">
        <v>28</v>
      </c>
      <c r="D18" t="s" s="205">
        <v>6141</v>
      </c>
      <c r="E18" t="s" s="205">
        <v>56</v>
      </c>
      <c r="F18" s="222">
        <v>505</v>
      </c>
      <c r="G18" s="149">
        <v>535</v>
      </c>
      <c r="H18" s="173">
        <f>SUM(G18-F18)</f>
        <v>30</v>
      </c>
      <c r="I18" s="167">
        <f>H18/F18</f>
        <v>0.0594059405940594</v>
      </c>
      <c r="J18" s="167">
        <f>H18/G18</f>
        <v>0.0560747663551402</v>
      </c>
      <c r="K18" s="24"/>
      <c r="L18" s="24"/>
      <c r="M18" s="24"/>
      <c r="N18" s="24"/>
      <c r="O18" s="24"/>
      <c r="P18" s="24"/>
      <c r="Q18" s="24"/>
      <c r="R18" s="24"/>
      <c r="S18" s="24"/>
      <c r="T18" s="24"/>
      <c r="U18" s="24"/>
      <c r="V18" s="24"/>
      <c r="W18" s="24"/>
      <c r="X18" s="24"/>
      <c r="Y18" s="24"/>
      <c r="Z18" s="24"/>
    </row>
    <row r="19" ht="19.15" customHeight="1">
      <c r="A19" t="s" s="138">
        <v>6124</v>
      </c>
      <c r="B19" s="149">
        <v>1</v>
      </c>
      <c r="C19" s="149">
        <v>17</v>
      </c>
      <c r="D19" t="s" s="205">
        <v>6142</v>
      </c>
      <c r="E19" t="s" s="205">
        <v>42</v>
      </c>
      <c r="F19" s="222">
        <v>458</v>
      </c>
      <c r="G19" s="149">
        <v>533</v>
      </c>
      <c r="H19" s="173">
        <f>SUM(G19-F19)</f>
        <v>75</v>
      </c>
      <c r="I19" s="167">
        <f>H19/F19</f>
        <v>0.163755458515284</v>
      </c>
      <c r="J19" s="167">
        <f>H19/G19</f>
        <v>0.140712945590994</v>
      </c>
      <c r="K19" s="24"/>
      <c r="L19" s="24"/>
      <c r="M19" s="24"/>
      <c r="N19" s="24"/>
      <c r="O19" s="24"/>
      <c r="P19" s="24"/>
      <c r="Q19" s="24"/>
      <c r="R19" s="24"/>
      <c r="S19" s="24"/>
      <c r="T19" s="24"/>
      <c r="U19" s="24"/>
      <c r="V19" s="24"/>
      <c r="W19" s="24"/>
      <c r="X19" s="24"/>
      <c r="Y19" s="24"/>
      <c r="Z19" s="24"/>
    </row>
    <row r="20" ht="19.15" customHeight="1">
      <c r="A20" t="s" s="138">
        <v>6124</v>
      </c>
      <c r="B20" s="149">
        <v>1</v>
      </c>
      <c r="C20" s="149">
        <v>7</v>
      </c>
      <c r="D20" t="s" s="205">
        <v>6143</v>
      </c>
      <c r="E20" t="s" s="205">
        <v>44</v>
      </c>
      <c r="F20" s="222">
        <v>466</v>
      </c>
      <c r="G20" s="149">
        <v>489</v>
      </c>
      <c r="H20" s="173">
        <f>SUM(G20-F20)</f>
        <v>23</v>
      </c>
      <c r="I20" s="167">
        <f>H20/F20</f>
        <v>0.0493562231759657</v>
      </c>
      <c r="J20" s="167">
        <f>H20/G20</f>
        <v>0.0470347648261759</v>
      </c>
      <c r="K20" s="24"/>
      <c r="L20" s="24"/>
      <c r="M20" s="24"/>
      <c r="N20" s="24"/>
      <c r="O20" s="24"/>
      <c r="P20" s="24"/>
      <c r="Q20" s="24"/>
      <c r="R20" s="24"/>
      <c r="S20" s="24"/>
      <c r="T20" s="24"/>
      <c r="U20" s="24"/>
      <c r="V20" s="24"/>
      <c r="W20" s="24"/>
      <c r="X20" s="24"/>
      <c r="Y20" s="24"/>
      <c r="Z20" s="24"/>
    </row>
    <row r="21" ht="19.15" customHeight="1">
      <c r="A21" t="s" s="138">
        <v>6124</v>
      </c>
      <c r="B21" s="149">
        <v>1</v>
      </c>
      <c r="C21" s="149">
        <v>23</v>
      </c>
      <c r="D21" t="s" s="205">
        <v>6144</v>
      </c>
      <c r="E21" t="s" s="205">
        <v>62</v>
      </c>
      <c r="F21" s="222">
        <v>416</v>
      </c>
      <c r="G21" s="149">
        <v>435</v>
      </c>
      <c r="H21" s="173">
        <f>SUM(G21-F21)</f>
        <v>19</v>
      </c>
      <c r="I21" s="167">
        <f>H21/F21</f>
        <v>0.0456730769230769</v>
      </c>
      <c r="J21" s="167">
        <f>H21/G21</f>
        <v>0.0436781609195402</v>
      </c>
      <c r="K21" s="24"/>
      <c r="L21" s="24"/>
      <c r="M21" s="24"/>
      <c r="N21" s="24"/>
      <c r="O21" s="24"/>
      <c r="P21" s="24"/>
      <c r="Q21" s="24"/>
      <c r="R21" s="24"/>
      <c r="S21" s="24"/>
      <c r="T21" s="24"/>
      <c r="U21" s="24"/>
      <c r="V21" s="24"/>
      <c r="W21" s="24"/>
      <c r="X21" s="24"/>
      <c r="Y21" s="24"/>
      <c r="Z21" s="24"/>
    </row>
    <row r="22" ht="19.15" customHeight="1">
      <c r="A22" t="s" s="138">
        <v>6124</v>
      </c>
      <c r="B22" s="149">
        <v>1</v>
      </c>
      <c r="C22" s="149">
        <v>22</v>
      </c>
      <c r="D22" t="s" s="205">
        <v>6145</v>
      </c>
      <c r="E22" t="s" s="205">
        <v>76</v>
      </c>
      <c r="F22" s="222">
        <v>415</v>
      </c>
      <c r="G22" s="149">
        <v>429</v>
      </c>
      <c r="H22" s="173">
        <f>SUM(G22-F22)</f>
        <v>14</v>
      </c>
      <c r="I22" s="167">
        <f>H22/F22</f>
        <v>0.0337349397590361</v>
      </c>
      <c r="J22" s="167">
        <f>H22/G22</f>
        <v>0.0326340326340326</v>
      </c>
      <c r="K22" s="24"/>
      <c r="L22" s="24"/>
      <c r="M22" s="24"/>
      <c r="N22" s="24"/>
      <c r="O22" s="24"/>
      <c r="P22" s="24"/>
      <c r="Q22" s="24"/>
      <c r="R22" s="24"/>
      <c r="S22" s="24"/>
      <c r="T22" s="24"/>
      <c r="U22" s="24"/>
      <c r="V22" s="24"/>
      <c r="W22" s="24"/>
      <c r="X22" s="24"/>
      <c r="Y22" s="24"/>
      <c r="Z22" s="24"/>
    </row>
    <row r="23" ht="19.15" customHeight="1">
      <c r="A23" t="s" s="138">
        <v>6124</v>
      </c>
      <c r="B23" s="149">
        <v>1</v>
      </c>
      <c r="C23" s="149">
        <v>6</v>
      </c>
      <c r="D23" t="s" s="205">
        <v>6146</v>
      </c>
      <c r="E23" t="s" s="205">
        <v>64</v>
      </c>
      <c r="F23" s="222">
        <v>417</v>
      </c>
      <c r="G23" s="149">
        <v>427</v>
      </c>
      <c r="H23" s="173">
        <f>SUM(G23-F23)</f>
        <v>10</v>
      </c>
      <c r="I23" s="167">
        <f>H23/F23</f>
        <v>0.0239808153477218</v>
      </c>
      <c r="J23" s="167">
        <f>H23/G23</f>
        <v>0.0234192037470726</v>
      </c>
      <c r="K23" s="24"/>
      <c r="L23" s="24"/>
      <c r="M23" s="24"/>
      <c r="N23" s="24"/>
      <c r="O23" s="24"/>
      <c r="P23" s="24"/>
      <c r="Q23" s="24"/>
      <c r="R23" s="24"/>
      <c r="S23" s="24"/>
      <c r="T23" s="24"/>
      <c r="U23" s="24"/>
      <c r="V23" s="24"/>
      <c r="W23" s="24"/>
      <c r="X23" s="24"/>
      <c r="Y23" s="24"/>
      <c r="Z23" s="24"/>
    </row>
    <row r="24" ht="19.15" customHeight="1">
      <c r="A24" t="s" s="138">
        <v>6124</v>
      </c>
      <c r="B24" s="149">
        <v>1</v>
      </c>
      <c r="C24" s="149">
        <v>3</v>
      </c>
      <c r="D24" t="s" s="205">
        <v>6147</v>
      </c>
      <c r="E24" t="s" s="205">
        <v>74</v>
      </c>
      <c r="F24" s="222">
        <v>394</v>
      </c>
      <c r="G24" s="149">
        <v>421</v>
      </c>
      <c r="H24" s="173">
        <f>SUM(G24-F24)</f>
        <v>27</v>
      </c>
      <c r="I24" s="167">
        <f>H24/F24</f>
        <v>0.0685279187817259</v>
      </c>
      <c r="J24" s="167">
        <f>H24/G24</f>
        <v>0.0641330166270784</v>
      </c>
      <c r="K24" s="24"/>
      <c r="L24" s="24"/>
      <c r="M24" s="24"/>
      <c r="N24" s="24"/>
      <c r="O24" s="24"/>
      <c r="P24" s="24"/>
      <c r="Q24" s="24"/>
      <c r="R24" s="24"/>
      <c r="S24" s="24"/>
      <c r="T24" s="24"/>
      <c r="U24" s="24"/>
      <c r="V24" s="24"/>
      <c r="W24" s="24"/>
      <c r="X24" s="24"/>
      <c r="Y24" s="24"/>
      <c r="Z24" s="24"/>
    </row>
    <row r="25" ht="19.15" customHeight="1">
      <c r="A25" t="s" s="138">
        <v>6124</v>
      </c>
      <c r="B25" s="149">
        <v>1</v>
      </c>
      <c r="C25" s="149">
        <v>27</v>
      </c>
      <c r="D25" t="s" s="205">
        <v>6148</v>
      </c>
      <c r="E25" t="s" s="205">
        <v>119</v>
      </c>
      <c r="F25" s="222">
        <v>399</v>
      </c>
      <c r="G25" s="149">
        <v>402</v>
      </c>
      <c r="H25" s="173">
        <f>SUM(G25-F25)</f>
        <v>3</v>
      </c>
      <c r="I25" s="167">
        <f>H25/F25</f>
        <v>0.0075187969924812</v>
      </c>
      <c r="J25" s="167">
        <f>H25/G25</f>
        <v>0.00746268656716418</v>
      </c>
      <c r="K25" s="24"/>
      <c r="L25" s="24"/>
      <c r="M25" s="24"/>
      <c r="N25" s="24"/>
      <c r="O25" s="24"/>
      <c r="P25" s="24"/>
      <c r="Q25" s="24"/>
      <c r="R25" s="24"/>
      <c r="S25" s="24"/>
      <c r="T25" s="24"/>
      <c r="U25" s="24"/>
      <c r="V25" s="24"/>
      <c r="W25" s="24"/>
      <c r="X25" s="24"/>
      <c r="Y25" s="24"/>
      <c r="Z25" s="24"/>
    </row>
    <row r="26" ht="19.15" customHeight="1">
      <c r="A26" t="s" s="138">
        <v>6124</v>
      </c>
      <c r="B26" s="149">
        <v>1</v>
      </c>
      <c r="C26" s="149">
        <v>24</v>
      </c>
      <c r="D26" t="s" s="205">
        <v>6149</v>
      </c>
      <c r="E26" t="s" s="205">
        <v>54</v>
      </c>
      <c r="F26" s="222">
        <v>307</v>
      </c>
      <c r="G26" s="149">
        <v>314</v>
      </c>
      <c r="H26" s="173">
        <f>SUM(G26-F26)</f>
        <v>7</v>
      </c>
      <c r="I26" s="167">
        <f>H26/F26</f>
        <v>0.0228013029315961</v>
      </c>
      <c r="J26" s="167">
        <f>H26/G26</f>
        <v>0.0222929936305732</v>
      </c>
      <c r="K26" s="24"/>
      <c r="L26" s="24"/>
      <c r="M26" s="24"/>
      <c r="N26" s="24"/>
      <c r="O26" s="24"/>
      <c r="P26" s="24"/>
      <c r="Q26" s="24"/>
      <c r="R26" s="24"/>
      <c r="S26" s="24"/>
      <c r="T26" s="24"/>
      <c r="U26" s="24"/>
      <c r="V26" s="24"/>
      <c r="W26" s="24"/>
      <c r="X26" s="24"/>
      <c r="Y26" s="24"/>
      <c r="Z26" s="24"/>
    </row>
    <row r="27" ht="19.15" customHeight="1">
      <c r="A27" t="s" s="138">
        <v>6124</v>
      </c>
      <c r="B27" s="149">
        <v>1</v>
      </c>
      <c r="C27" s="149">
        <v>26</v>
      </c>
      <c r="D27" t="s" s="205">
        <v>6150</v>
      </c>
      <c r="E27" t="s" s="205">
        <v>46</v>
      </c>
      <c r="F27" s="222">
        <v>284</v>
      </c>
      <c r="G27" s="149">
        <v>287</v>
      </c>
      <c r="H27" s="173">
        <f>SUM(G27-F27)</f>
        <v>3</v>
      </c>
      <c r="I27" s="167">
        <f>H27/F27</f>
        <v>0.0105633802816901</v>
      </c>
      <c r="J27" s="167">
        <f>H27/G27</f>
        <v>0.0104529616724739</v>
      </c>
      <c r="K27" s="24"/>
      <c r="L27" s="24"/>
      <c r="M27" s="24"/>
      <c r="N27" s="24"/>
      <c r="O27" s="24"/>
      <c r="P27" s="24"/>
      <c r="Q27" s="24"/>
      <c r="R27" s="24"/>
      <c r="S27" s="24"/>
      <c r="T27" s="24"/>
      <c r="U27" s="24"/>
      <c r="V27" s="24"/>
      <c r="W27" s="24"/>
      <c r="X27" s="24"/>
      <c r="Y27" s="24"/>
      <c r="Z27" s="24"/>
    </row>
    <row r="28" ht="19.15" customHeight="1">
      <c r="A28" t="s" s="138">
        <v>6124</v>
      </c>
      <c r="B28" s="149">
        <v>1</v>
      </c>
      <c r="C28" s="149">
        <v>25</v>
      </c>
      <c r="D28" t="s" s="205">
        <v>6151</v>
      </c>
      <c r="E28" t="s" s="205">
        <v>72</v>
      </c>
      <c r="F28" s="222">
        <v>232</v>
      </c>
      <c r="G28" s="149">
        <v>238</v>
      </c>
      <c r="H28" s="173">
        <f>SUM(G28-F28)</f>
        <v>6</v>
      </c>
      <c r="I28" s="167">
        <f>H28/F28</f>
        <v>0.0258620689655172</v>
      </c>
      <c r="J28" s="167">
        <f>H28/G28</f>
        <v>0.0252100840336134</v>
      </c>
      <c r="K28" s="24"/>
      <c r="L28" s="24"/>
      <c r="M28" s="24"/>
      <c r="N28" s="24"/>
      <c r="O28" s="24"/>
      <c r="P28" s="24"/>
      <c r="Q28" s="24"/>
      <c r="R28" s="24"/>
      <c r="S28" s="24"/>
      <c r="T28" s="24"/>
      <c r="U28" s="24"/>
      <c r="V28" s="24"/>
      <c r="W28" s="24"/>
      <c r="X28" s="24"/>
      <c r="Y28" s="24"/>
      <c r="Z28" s="24"/>
    </row>
    <row r="29" ht="19.15" customHeight="1">
      <c r="A29" t="s" s="138">
        <v>6124</v>
      </c>
      <c r="B29" s="149">
        <v>1</v>
      </c>
      <c r="C29" s="149">
        <v>32</v>
      </c>
      <c r="D29" t="s" s="205">
        <v>6152</v>
      </c>
      <c r="E29" t="s" s="205">
        <v>50</v>
      </c>
      <c r="F29" s="222">
        <v>219</v>
      </c>
      <c r="G29" s="149">
        <v>228</v>
      </c>
      <c r="H29" s="173">
        <f>SUM(G29-F29)</f>
        <v>9</v>
      </c>
      <c r="I29" s="167">
        <f>H29/F29</f>
        <v>0.0410958904109589</v>
      </c>
      <c r="J29" s="167">
        <f>H29/G29</f>
        <v>0.0394736842105263</v>
      </c>
      <c r="K29" s="24"/>
      <c r="L29" s="24"/>
      <c r="M29" s="24"/>
      <c r="N29" s="24"/>
      <c r="O29" s="24"/>
      <c r="P29" s="24"/>
      <c r="Q29" s="24"/>
      <c r="R29" s="24"/>
      <c r="S29" s="24"/>
      <c r="T29" s="24"/>
      <c r="U29" s="24"/>
      <c r="V29" s="24"/>
      <c r="W29" s="24"/>
      <c r="X29" s="24"/>
      <c r="Y29" s="24"/>
      <c r="Z29" s="24"/>
    </row>
    <row r="30" ht="19.15" customHeight="1">
      <c r="A30" t="s" s="138">
        <v>6124</v>
      </c>
      <c r="B30" s="149">
        <v>1</v>
      </c>
      <c r="C30" s="149">
        <v>33</v>
      </c>
      <c r="D30" t="s" s="205">
        <v>6153</v>
      </c>
      <c r="E30" t="s" s="205">
        <v>103</v>
      </c>
      <c r="F30" s="222">
        <v>167</v>
      </c>
      <c r="G30" s="149">
        <v>175</v>
      </c>
      <c r="H30" s="173">
        <f>SUM(G30-F30)</f>
        <v>8</v>
      </c>
      <c r="I30" s="167">
        <f>H30/F30</f>
        <v>0.0479041916167665</v>
      </c>
      <c r="J30" s="167">
        <f>H30/G30</f>
        <v>0.0457142857142857</v>
      </c>
      <c r="K30" s="24"/>
      <c r="L30" s="24"/>
      <c r="M30" s="24"/>
      <c r="N30" s="24"/>
      <c r="O30" s="24"/>
      <c r="P30" s="24"/>
      <c r="Q30" s="24"/>
      <c r="R30" s="24"/>
      <c r="S30" s="24"/>
      <c r="T30" s="24"/>
      <c r="U30" s="24"/>
      <c r="V30" s="24"/>
      <c r="W30" s="24"/>
      <c r="X30" s="24"/>
      <c r="Y30" s="24"/>
      <c r="Z30" s="24"/>
    </row>
    <row r="31" ht="19.15" customHeight="1">
      <c r="A31" t="s" s="138">
        <v>6124</v>
      </c>
      <c r="B31" s="149">
        <v>1</v>
      </c>
      <c r="C31" s="149">
        <v>30</v>
      </c>
      <c r="D31" t="s" s="205">
        <v>6154</v>
      </c>
      <c r="E31" t="s" s="205">
        <v>70</v>
      </c>
      <c r="F31" s="222">
        <v>166</v>
      </c>
      <c r="G31" s="149">
        <v>170</v>
      </c>
      <c r="H31" s="173">
        <f>SUM(G31-F31)</f>
        <v>4</v>
      </c>
      <c r="I31" s="167">
        <f>H31/F31</f>
        <v>0.0240963855421687</v>
      </c>
      <c r="J31" s="167">
        <f>H31/G31</f>
        <v>0.0235294117647059</v>
      </c>
      <c r="K31" s="24"/>
      <c r="L31" s="24"/>
      <c r="M31" s="24"/>
      <c r="N31" s="24"/>
      <c r="O31" s="24"/>
      <c r="P31" s="24"/>
      <c r="Q31" s="24"/>
      <c r="R31" s="24"/>
      <c r="S31" s="24"/>
      <c r="T31" s="24"/>
      <c r="U31" s="24"/>
      <c r="V31" s="24"/>
      <c r="W31" s="24"/>
      <c r="X31" s="24"/>
      <c r="Y31" s="24"/>
      <c r="Z31" s="24"/>
    </row>
    <row r="32" ht="19.15" customHeight="1">
      <c r="A32" t="s" s="138">
        <v>6124</v>
      </c>
      <c r="B32" s="149">
        <v>1</v>
      </c>
      <c r="C32" s="149">
        <v>31</v>
      </c>
      <c r="D32" t="s" s="205">
        <v>6155</v>
      </c>
      <c r="E32" t="s" s="205">
        <v>68</v>
      </c>
      <c r="F32" s="222">
        <v>131</v>
      </c>
      <c r="G32" s="149">
        <v>158</v>
      </c>
      <c r="H32" s="173">
        <f>SUM(G32-F32)</f>
        <v>27</v>
      </c>
      <c r="I32" s="167">
        <f>H32/F32</f>
        <v>0.206106870229008</v>
      </c>
      <c r="J32" s="167">
        <f>H32/G32</f>
        <v>0.170886075949367</v>
      </c>
      <c r="K32" s="24"/>
      <c r="L32" s="24"/>
      <c r="M32" s="24"/>
      <c r="N32" s="24"/>
      <c r="O32" s="24"/>
      <c r="P32" s="24"/>
      <c r="Q32" s="24"/>
      <c r="R32" s="24"/>
      <c r="S32" s="24"/>
      <c r="T32" s="24"/>
      <c r="U32" s="24"/>
      <c r="V32" s="24"/>
      <c r="W32" s="24"/>
      <c r="X32" s="24"/>
      <c r="Y32" s="24"/>
      <c r="Z32" s="24"/>
    </row>
    <row r="33" ht="19.15" customHeight="1">
      <c r="A33" t="s" s="138">
        <v>6124</v>
      </c>
      <c r="B33" s="149">
        <v>1</v>
      </c>
      <c r="C33" s="149">
        <v>5</v>
      </c>
      <c r="D33" t="s" s="205">
        <v>6156</v>
      </c>
      <c r="E33" t="s" s="205">
        <v>78</v>
      </c>
      <c r="F33" s="223">
        <v>0</v>
      </c>
      <c r="G33" s="149">
        <v>0</v>
      </c>
      <c r="H33" s="173">
        <f>SUM(G33-F33)</f>
        <v>0</v>
      </c>
      <c r="I33" s="207">
        <f>H33/F33</f>
      </c>
      <c r="J33" s="207">
        <f>H33/G33</f>
      </c>
      <c r="K33" s="24"/>
      <c r="L33" s="24"/>
      <c r="M33" s="24"/>
      <c r="N33" s="24"/>
      <c r="O33" s="24"/>
      <c r="P33" s="24"/>
      <c r="Q33" s="24"/>
      <c r="R33" s="24"/>
      <c r="S33" s="24"/>
      <c r="T33" s="24"/>
      <c r="U33" s="24"/>
      <c r="V33" s="24"/>
      <c r="W33" s="24"/>
      <c r="X33" s="24"/>
      <c r="Y33" s="24"/>
      <c r="Z33" s="24"/>
    </row>
    <row r="34" ht="19.15" customHeight="1">
      <c r="A34" t="s" s="138">
        <v>6124</v>
      </c>
      <c r="B34" s="149">
        <v>1</v>
      </c>
      <c r="C34" s="149">
        <v>13</v>
      </c>
      <c r="D34" t="s" s="205">
        <v>6157</v>
      </c>
      <c r="E34" t="s" s="205">
        <v>2637</v>
      </c>
      <c r="F34" s="223">
        <v>0</v>
      </c>
      <c r="G34" s="149">
        <v>0</v>
      </c>
      <c r="H34" s="206">
        <f>SUM(G34-F34)</f>
        <v>0</v>
      </c>
      <c r="I34" s="176">
        <f>H34/F34</f>
      </c>
      <c r="J34" s="176">
        <f>H34/G34</f>
      </c>
      <c r="K34" s="174"/>
      <c r="L34" s="174"/>
      <c r="M34" s="174"/>
      <c r="N34" s="174"/>
      <c r="O34" s="174"/>
      <c r="P34" s="174"/>
      <c r="Q34" s="174"/>
      <c r="R34" s="174"/>
      <c r="S34" s="174"/>
      <c r="T34" s="174"/>
      <c r="U34" s="174"/>
      <c r="V34" s="174"/>
      <c r="W34" s="174"/>
      <c r="X34" s="174"/>
      <c r="Y34" s="174"/>
      <c r="Z34" s="174"/>
    </row>
    <row r="35" ht="13.65" customHeight="1">
      <c r="A35" s="275"/>
      <c r="B35" s="276"/>
      <c r="C35" s="276"/>
      <c r="D35" s="276"/>
      <c r="E35" s="276"/>
      <c r="F35" s="277">
        <f>SUM(F2:F34)</f>
        <v>136746</v>
      </c>
      <c r="G35" s="277">
        <f>SUM(G2:G34)</f>
        <v>144793</v>
      </c>
      <c r="H35" s="277">
        <f>SUM(H2:H34)</f>
        <v>8047</v>
      </c>
      <c r="I35" s="278">
        <f>H35/F35</f>
        <v>0.0588463282289793</v>
      </c>
      <c r="J35" s="278">
        <f>H35/G35</f>
        <v>0.0555758910997079</v>
      </c>
      <c r="K35" s="276"/>
      <c r="L35" s="276"/>
      <c r="M35" s="276"/>
      <c r="N35" s="276"/>
      <c r="O35" s="276"/>
      <c r="P35" s="276"/>
      <c r="Q35" s="276"/>
      <c r="R35" s="276"/>
      <c r="S35" s="276"/>
      <c r="T35" s="276"/>
      <c r="U35" s="276"/>
      <c r="V35" s="276"/>
      <c r="W35" s="276"/>
      <c r="X35" s="276"/>
      <c r="Y35" s="276"/>
      <c r="Z35" s="279"/>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39.xml><?xml version="1.0" encoding="utf-8"?>
<worksheet xmlns:r="http://schemas.openxmlformats.org/officeDocument/2006/relationships" xmlns="http://schemas.openxmlformats.org/spreadsheetml/2006/main">
  <sheetPr>
    <pageSetUpPr fitToPage="1"/>
  </sheetPr>
  <dimension ref="A1:Z115"/>
  <sheetViews>
    <sheetView workbookViewId="0" showGridLines="0" defaultGridColor="1"/>
  </sheetViews>
  <sheetFormatPr defaultColWidth="14.5" defaultRowHeight="15.75" customHeight="1" outlineLevelRow="0" outlineLevelCol="0"/>
  <cols>
    <col min="1" max="1" width="13.5" style="329" customWidth="1"/>
    <col min="2" max="2" width="10.6719" style="329" customWidth="1"/>
    <col min="3" max="3" width="11" style="329" customWidth="1"/>
    <col min="4" max="4" width="25.8516" style="329" customWidth="1"/>
    <col min="5" max="5" width="22.3516" style="329" customWidth="1"/>
    <col min="6" max="26" width="14.5" style="329" customWidth="1"/>
    <col min="27" max="256" width="14.5" style="329"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6158</v>
      </c>
      <c r="B2" s="149">
        <v>1</v>
      </c>
      <c r="C2" s="149">
        <v>14</v>
      </c>
      <c r="D2" t="s" s="205">
        <v>6164</v>
      </c>
      <c r="E2" t="s" s="205">
        <v>26</v>
      </c>
      <c r="F2" s="222">
        <v>38097</v>
      </c>
      <c r="G2" s="149">
        <v>40518</v>
      </c>
      <c r="H2" s="173">
        <f>SUM(G2-F2)</f>
        <v>2421</v>
      </c>
      <c r="I2" s="167">
        <f>H2/F2</f>
        <v>0.0635483108906213</v>
      </c>
      <c r="J2" s="167">
        <f>H2/G2</f>
        <v>0.0597512216792537</v>
      </c>
      <c r="K2" s="24"/>
      <c r="L2" s="24"/>
      <c r="M2" s="24"/>
      <c r="N2" s="24"/>
      <c r="O2" s="24"/>
      <c r="P2" s="24"/>
      <c r="Q2" s="24"/>
      <c r="R2" s="24"/>
      <c r="S2" s="24"/>
      <c r="T2" s="24"/>
      <c r="U2" s="24"/>
      <c r="V2" s="24"/>
      <c r="W2" s="24"/>
      <c r="X2" s="24"/>
      <c r="Y2" s="24"/>
      <c r="Z2" s="24"/>
    </row>
    <row r="3" ht="19.15" customHeight="1">
      <c r="A3" t="s" s="138">
        <v>6158</v>
      </c>
      <c r="B3" s="149">
        <v>1</v>
      </c>
      <c r="C3" s="149">
        <v>11</v>
      </c>
      <c r="D3" t="s" s="205">
        <v>6165</v>
      </c>
      <c r="E3" t="s" s="205">
        <v>17</v>
      </c>
      <c r="F3" s="222">
        <v>28618</v>
      </c>
      <c r="G3" s="149">
        <v>30760</v>
      </c>
      <c r="H3" s="173">
        <f>SUM(G3-F3)</f>
        <v>2142</v>
      </c>
      <c r="I3" s="167">
        <f>H3/F3</f>
        <v>0.0748479977636453</v>
      </c>
      <c r="J3" s="167">
        <f>H3/G3</f>
        <v>0.0696358907672302</v>
      </c>
      <c r="K3" s="24"/>
      <c r="L3" s="24"/>
      <c r="M3" s="24"/>
      <c r="N3" s="24"/>
      <c r="O3" s="24"/>
      <c r="P3" s="24"/>
      <c r="Q3" s="24"/>
      <c r="R3" s="24"/>
      <c r="S3" s="24"/>
      <c r="T3" s="24"/>
      <c r="U3" s="24"/>
      <c r="V3" s="24"/>
      <c r="W3" s="24"/>
      <c r="X3" s="24"/>
      <c r="Y3" s="24"/>
      <c r="Z3" s="24"/>
    </row>
    <row r="4" ht="19.15" customHeight="1">
      <c r="A4" t="s" s="138">
        <v>6158</v>
      </c>
      <c r="B4" s="149">
        <v>1</v>
      </c>
      <c r="C4" s="149">
        <v>26</v>
      </c>
      <c r="D4" t="s" s="205">
        <v>6166</v>
      </c>
      <c r="E4" t="s" s="205">
        <v>20</v>
      </c>
      <c r="F4" s="222">
        <v>11744</v>
      </c>
      <c r="G4" s="149">
        <v>12168</v>
      </c>
      <c r="H4" s="173">
        <f>SUM(G4-F4)</f>
        <v>424</v>
      </c>
      <c r="I4" s="167">
        <f>H4/F4</f>
        <v>0.0361035422343324</v>
      </c>
      <c r="J4" s="167">
        <f>H4/G4</f>
        <v>0.0348454963839579</v>
      </c>
      <c r="K4" s="24"/>
      <c r="L4" s="24"/>
      <c r="M4" s="24"/>
      <c r="N4" s="24"/>
      <c r="O4" s="24"/>
      <c r="P4" s="24"/>
      <c r="Q4" s="24"/>
      <c r="R4" s="24"/>
      <c r="S4" s="24"/>
      <c r="T4" s="24"/>
      <c r="U4" s="24"/>
      <c r="V4" s="24"/>
      <c r="W4" s="24"/>
      <c r="X4" s="24"/>
      <c r="Y4" s="24"/>
      <c r="Z4" s="24"/>
    </row>
    <row r="5" ht="19.15" customHeight="1">
      <c r="A5" t="s" s="138">
        <v>6158</v>
      </c>
      <c r="B5" s="149">
        <v>1</v>
      </c>
      <c r="C5" s="149">
        <v>3</v>
      </c>
      <c r="D5" t="s" s="205">
        <v>6167</v>
      </c>
      <c r="E5" t="s" s="205">
        <v>22</v>
      </c>
      <c r="F5" s="222">
        <v>9378</v>
      </c>
      <c r="G5" s="149">
        <v>9753</v>
      </c>
      <c r="H5" s="173">
        <f>SUM(G5-F5)</f>
        <v>375</v>
      </c>
      <c r="I5" s="167">
        <f>H5/F5</f>
        <v>0.0399872040946897</v>
      </c>
      <c r="J5" s="167">
        <f>H5/G5</f>
        <v>0.0384497077822209</v>
      </c>
      <c r="K5" s="24"/>
      <c r="L5" s="24"/>
      <c r="M5" s="24"/>
      <c r="N5" s="24"/>
      <c r="O5" s="24"/>
      <c r="P5" s="24"/>
      <c r="Q5" s="24"/>
      <c r="R5" s="24"/>
      <c r="S5" s="24"/>
      <c r="T5" s="24"/>
      <c r="U5" s="24"/>
      <c r="V5" s="24"/>
      <c r="W5" s="24"/>
      <c r="X5" s="24"/>
      <c r="Y5" s="24"/>
      <c r="Z5" s="24"/>
    </row>
    <row r="6" ht="19.15" customHeight="1">
      <c r="A6" t="s" s="138">
        <v>6158</v>
      </c>
      <c r="B6" s="149">
        <v>1</v>
      </c>
      <c r="C6" s="149">
        <v>2</v>
      </c>
      <c r="D6" t="s" s="205">
        <v>6168</v>
      </c>
      <c r="E6" t="s" s="205">
        <v>28</v>
      </c>
      <c r="F6" s="222">
        <v>1220</v>
      </c>
      <c r="G6" s="149">
        <v>1256</v>
      </c>
      <c r="H6" s="173">
        <f>SUM(G6-F6)</f>
        <v>36</v>
      </c>
      <c r="I6" s="167">
        <f>H6/F6</f>
        <v>0.0295081967213115</v>
      </c>
      <c r="J6" s="167">
        <f>H6/G6</f>
        <v>0.0286624203821656</v>
      </c>
      <c r="K6" s="24"/>
      <c r="L6" s="24"/>
      <c r="M6" s="24"/>
      <c r="N6" s="24"/>
      <c r="O6" s="24"/>
      <c r="P6" s="24"/>
      <c r="Q6" s="24"/>
      <c r="R6" s="24"/>
      <c r="S6" s="24"/>
      <c r="T6" s="24"/>
      <c r="U6" s="24"/>
      <c r="V6" s="24"/>
      <c r="W6" s="24"/>
      <c r="X6" s="24"/>
      <c r="Y6" s="24"/>
      <c r="Z6" s="24"/>
    </row>
    <row r="7" ht="19.15" customHeight="1">
      <c r="A7" t="s" s="138">
        <v>6158</v>
      </c>
      <c r="B7" s="149">
        <v>1</v>
      </c>
      <c r="C7" s="149">
        <v>4</v>
      </c>
      <c r="D7" t="s" s="205">
        <v>6169</v>
      </c>
      <c r="E7" t="s" s="205">
        <v>30</v>
      </c>
      <c r="F7" s="222">
        <v>889</v>
      </c>
      <c r="G7" s="149">
        <v>916</v>
      </c>
      <c r="H7" s="173">
        <f>SUM(G7-F7)</f>
        <v>27</v>
      </c>
      <c r="I7" s="167">
        <f>H7/F7</f>
        <v>0.0303712035995501</v>
      </c>
      <c r="J7" s="167">
        <f>H7/G7</f>
        <v>0.0294759825327511</v>
      </c>
      <c r="K7" s="24"/>
      <c r="L7" s="24"/>
      <c r="M7" s="24"/>
      <c r="N7" s="24"/>
      <c r="O7" s="24"/>
      <c r="P7" s="24"/>
      <c r="Q7" s="24"/>
      <c r="R7" s="24"/>
      <c r="S7" s="24"/>
      <c r="T7" s="24"/>
      <c r="U7" s="24"/>
      <c r="V7" s="24"/>
      <c r="W7" s="24"/>
      <c r="X7" s="24"/>
      <c r="Y7" s="24"/>
      <c r="Z7" s="24"/>
    </row>
    <row r="8" ht="19.15" customHeight="1">
      <c r="A8" t="s" s="138">
        <v>6158</v>
      </c>
      <c r="B8" s="149">
        <v>1</v>
      </c>
      <c r="C8" s="149">
        <v>21</v>
      </c>
      <c r="D8" t="s" s="205">
        <v>6170</v>
      </c>
      <c r="E8" t="s" s="205">
        <v>34</v>
      </c>
      <c r="F8" s="222">
        <v>810</v>
      </c>
      <c r="G8" s="149">
        <v>848</v>
      </c>
      <c r="H8" s="173">
        <f>SUM(G8-F8)</f>
        <v>38</v>
      </c>
      <c r="I8" s="167">
        <f>H8/F8</f>
        <v>0.0469135802469136</v>
      </c>
      <c r="J8" s="167">
        <f>H8/G8</f>
        <v>0.044811320754717</v>
      </c>
      <c r="K8" s="24"/>
      <c r="L8" s="24"/>
      <c r="M8" s="24"/>
      <c r="N8" s="24"/>
      <c r="O8" s="24"/>
      <c r="P8" s="24"/>
      <c r="Q8" s="24"/>
      <c r="R8" s="24"/>
      <c r="S8" s="24"/>
      <c r="T8" s="24"/>
      <c r="U8" s="24"/>
      <c r="V8" s="24"/>
      <c r="W8" s="24"/>
      <c r="X8" s="24"/>
      <c r="Y8" s="24"/>
      <c r="Z8" s="24"/>
    </row>
    <row r="9" ht="19.15" customHeight="1">
      <c r="A9" t="s" s="138">
        <v>6158</v>
      </c>
      <c r="B9" s="149">
        <v>1</v>
      </c>
      <c r="C9" s="149">
        <v>12</v>
      </c>
      <c r="D9" t="s" s="205">
        <v>6162</v>
      </c>
      <c r="E9" t="s" s="205">
        <v>70</v>
      </c>
      <c r="F9" s="330">
        <v>856</v>
      </c>
      <c r="G9" s="172">
        <v>812</v>
      </c>
      <c r="H9" s="173">
        <f>SUM(G9-F9)</f>
        <v>-44</v>
      </c>
      <c r="I9" s="167">
        <f>H9/F9</f>
        <v>-0.0514018691588785</v>
      </c>
      <c r="J9" s="167">
        <f>H9/G9</f>
        <v>-0.0541871921182266</v>
      </c>
      <c r="K9" s="24"/>
      <c r="L9" s="24"/>
      <c r="M9" s="24"/>
      <c r="N9" s="24"/>
      <c r="O9" s="24"/>
      <c r="P9" s="24"/>
      <c r="Q9" s="24"/>
      <c r="R9" s="24"/>
      <c r="S9" s="24"/>
      <c r="T9" s="24"/>
      <c r="U9" s="24"/>
      <c r="V9" s="24"/>
      <c r="W9" s="24"/>
      <c r="X9" s="24"/>
      <c r="Y9" s="24"/>
      <c r="Z9" s="24"/>
    </row>
    <row r="10" ht="19.15" customHeight="1">
      <c r="A10" t="s" s="138">
        <v>6158</v>
      </c>
      <c r="B10" s="149">
        <v>1</v>
      </c>
      <c r="C10" s="149">
        <v>1</v>
      </c>
      <c r="D10" t="s" s="205">
        <v>6171</v>
      </c>
      <c r="E10" t="s" s="205">
        <v>36</v>
      </c>
      <c r="F10" s="222">
        <v>637</v>
      </c>
      <c r="G10" s="149">
        <v>666</v>
      </c>
      <c r="H10" s="173">
        <f>SUM(G10-F10)</f>
        <v>29</v>
      </c>
      <c r="I10" s="167">
        <f>H10/F10</f>
        <v>0.0455259026687598</v>
      </c>
      <c r="J10" s="167">
        <f>H10/G10</f>
        <v>0.0435435435435435</v>
      </c>
      <c r="K10" s="24"/>
      <c r="L10" s="24"/>
      <c r="M10" s="24"/>
      <c r="N10" s="24"/>
      <c r="O10" s="24"/>
      <c r="P10" s="24"/>
      <c r="Q10" s="24"/>
      <c r="R10" s="24"/>
      <c r="S10" s="24"/>
      <c r="T10" s="24"/>
      <c r="U10" s="24"/>
      <c r="V10" s="24"/>
      <c r="W10" s="24"/>
      <c r="X10" s="24"/>
      <c r="Y10" s="24"/>
      <c r="Z10" s="24"/>
    </row>
    <row r="11" ht="19.15" customHeight="1">
      <c r="A11" t="s" s="138">
        <v>6158</v>
      </c>
      <c r="B11" s="149">
        <v>1</v>
      </c>
      <c r="C11" s="149">
        <v>9</v>
      </c>
      <c r="D11" t="s" s="205">
        <v>6172</v>
      </c>
      <c r="E11" t="s" s="205">
        <v>60</v>
      </c>
      <c r="F11" s="222">
        <v>428</v>
      </c>
      <c r="G11" s="149">
        <v>475</v>
      </c>
      <c r="H11" s="173">
        <f>SUM(G11-F11)</f>
        <v>47</v>
      </c>
      <c r="I11" s="167">
        <f>H11/F11</f>
        <v>0.10981308411215</v>
      </c>
      <c r="J11" s="167">
        <f>H11/G11</f>
        <v>0.0989473684210526</v>
      </c>
      <c r="K11" s="24"/>
      <c r="L11" s="24"/>
      <c r="M11" s="24"/>
      <c r="N11" s="24"/>
      <c r="O11" s="24"/>
      <c r="P11" s="24"/>
      <c r="Q11" s="24"/>
      <c r="R11" s="24"/>
      <c r="S11" s="24"/>
      <c r="T11" s="24"/>
      <c r="U11" s="24"/>
      <c r="V11" s="24"/>
      <c r="W11" s="24"/>
      <c r="X11" s="24"/>
      <c r="Y11" s="24"/>
      <c r="Z11" s="24"/>
    </row>
    <row r="12" ht="19.15" customHeight="1">
      <c r="A12" t="s" s="138">
        <v>6158</v>
      </c>
      <c r="B12" s="149">
        <v>1</v>
      </c>
      <c r="C12" s="149">
        <v>6</v>
      </c>
      <c r="D12" t="s" s="205">
        <v>6173</v>
      </c>
      <c r="E12" t="s" s="205">
        <v>2637</v>
      </c>
      <c r="F12" s="222">
        <v>421</v>
      </c>
      <c r="G12" s="149">
        <v>432</v>
      </c>
      <c r="H12" s="173">
        <f>SUM(G12-F12)</f>
        <v>11</v>
      </c>
      <c r="I12" s="167">
        <f>H12/F12</f>
        <v>0.0261282660332542</v>
      </c>
      <c r="J12" s="167">
        <f>H12/G12</f>
        <v>0.025462962962963</v>
      </c>
      <c r="K12" s="24"/>
      <c r="L12" s="24"/>
      <c r="M12" s="24"/>
      <c r="N12" s="24"/>
      <c r="O12" s="24"/>
      <c r="P12" s="24"/>
      <c r="Q12" s="24"/>
      <c r="R12" s="24"/>
      <c r="S12" s="24"/>
      <c r="T12" s="24"/>
      <c r="U12" s="24"/>
      <c r="V12" s="24"/>
      <c r="W12" s="24"/>
      <c r="X12" s="24"/>
      <c r="Y12" s="24"/>
      <c r="Z12" s="24"/>
    </row>
    <row r="13" ht="19.15" customHeight="1">
      <c r="A13" t="s" s="138">
        <v>6158</v>
      </c>
      <c r="B13" s="149">
        <v>1</v>
      </c>
      <c r="C13" s="149">
        <v>5</v>
      </c>
      <c r="D13" t="s" s="205">
        <v>6174</v>
      </c>
      <c r="E13" t="s" s="205">
        <v>24</v>
      </c>
      <c r="F13" s="222">
        <v>367</v>
      </c>
      <c r="G13" s="149">
        <v>370</v>
      </c>
      <c r="H13" s="173">
        <f>SUM(G13-F13)</f>
        <v>3</v>
      </c>
      <c r="I13" s="167">
        <f>H13/F13</f>
        <v>0.008174386920980929</v>
      </c>
      <c r="J13" s="167">
        <f>H13/G13</f>
        <v>0.00810810810810811</v>
      </c>
      <c r="K13" s="24"/>
      <c r="L13" s="24"/>
      <c r="M13" s="24"/>
      <c r="N13" s="24"/>
      <c r="O13" s="24"/>
      <c r="P13" s="24"/>
      <c r="Q13" s="24"/>
      <c r="R13" s="24"/>
      <c r="S13" s="24"/>
      <c r="T13" s="24"/>
      <c r="U13" s="24"/>
      <c r="V13" s="24"/>
      <c r="W13" s="24"/>
      <c r="X13" s="24"/>
      <c r="Y13" s="24"/>
      <c r="Z13" s="24"/>
    </row>
    <row r="14" ht="19.15" customHeight="1">
      <c r="A14" t="s" s="138">
        <v>6158</v>
      </c>
      <c r="B14" s="149">
        <v>1</v>
      </c>
      <c r="C14" s="149">
        <v>36</v>
      </c>
      <c r="D14" t="s" s="205">
        <v>6175</v>
      </c>
      <c r="E14" t="s" s="205">
        <v>1309</v>
      </c>
      <c r="F14" s="222">
        <v>360</v>
      </c>
      <c r="G14" s="149">
        <v>364</v>
      </c>
      <c r="H14" s="173">
        <f>SUM(G14-F14)</f>
        <v>4</v>
      </c>
      <c r="I14" s="167">
        <f>H14/F14</f>
        <v>0.0111111111111111</v>
      </c>
      <c r="J14" s="167">
        <f>H14/G14</f>
        <v>0.010989010989011</v>
      </c>
      <c r="K14" s="24"/>
      <c r="L14" s="24"/>
      <c r="M14" s="24"/>
      <c r="N14" s="24"/>
      <c r="O14" s="24"/>
      <c r="P14" s="24"/>
      <c r="Q14" s="24"/>
      <c r="R14" s="24"/>
      <c r="S14" s="24"/>
      <c r="T14" s="24"/>
      <c r="U14" s="24"/>
      <c r="V14" s="24"/>
      <c r="W14" s="24"/>
      <c r="X14" s="24"/>
      <c r="Y14" s="24"/>
      <c r="Z14" s="24"/>
    </row>
    <row r="15" ht="19.15" customHeight="1">
      <c r="A15" t="s" s="138">
        <v>6158</v>
      </c>
      <c r="B15" s="149">
        <v>1</v>
      </c>
      <c r="C15" s="149">
        <v>24</v>
      </c>
      <c r="D15" t="s" s="205">
        <v>6176</v>
      </c>
      <c r="E15" t="s" s="205">
        <v>119</v>
      </c>
      <c r="F15" s="222">
        <v>346</v>
      </c>
      <c r="G15" s="149">
        <v>357</v>
      </c>
      <c r="H15" s="173">
        <f>SUM(G15-F15)</f>
        <v>11</v>
      </c>
      <c r="I15" s="167">
        <f>H15/F15</f>
        <v>0.0317919075144509</v>
      </c>
      <c r="J15" s="167">
        <f>H15/G15</f>
        <v>0.030812324929972</v>
      </c>
      <c r="K15" s="24"/>
      <c r="L15" s="24"/>
      <c r="M15" s="24"/>
      <c r="N15" s="24"/>
      <c r="O15" s="24"/>
      <c r="P15" s="24"/>
      <c r="Q15" s="24"/>
      <c r="R15" s="24"/>
      <c r="S15" s="24"/>
      <c r="T15" s="24"/>
      <c r="U15" s="24"/>
      <c r="V15" s="24"/>
      <c r="W15" s="24"/>
      <c r="X15" s="24"/>
      <c r="Y15" s="24"/>
      <c r="Z15" s="24"/>
    </row>
    <row r="16" ht="19.15" customHeight="1">
      <c r="A16" t="s" s="138">
        <v>6158</v>
      </c>
      <c r="B16" s="149">
        <v>1</v>
      </c>
      <c r="C16" s="149">
        <v>31</v>
      </c>
      <c r="D16" t="s" s="205">
        <v>6177</v>
      </c>
      <c r="E16" t="s" s="205">
        <v>46</v>
      </c>
      <c r="F16" s="222">
        <v>330</v>
      </c>
      <c r="G16" s="149">
        <v>351</v>
      </c>
      <c r="H16" s="173">
        <f>SUM(G16-F16)</f>
        <v>21</v>
      </c>
      <c r="I16" s="167">
        <f>H16/F16</f>
        <v>0.0636363636363636</v>
      </c>
      <c r="J16" s="167">
        <f>H16/G16</f>
        <v>0.0598290598290598</v>
      </c>
      <c r="K16" s="24"/>
      <c r="L16" s="24"/>
      <c r="M16" s="24"/>
      <c r="N16" s="24"/>
      <c r="O16" s="24"/>
      <c r="P16" s="24"/>
      <c r="Q16" s="24"/>
      <c r="R16" s="24"/>
      <c r="S16" s="24"/>
      <c r="T16" s="24"/>
      <c r="U16" s="24"/>
      <c r="V16" s="24"/>
      <c r="W16" s="24"/>
      <c r="X16" s="24"/>
      <c r="Y16" s="24"/>
      <c r="Z16" s="24"/>
    </row>
    <row r="17" ht="19.15" customHeight="1">
      <c r="A17" t="s" s="138">
        <v>6158</v>
      </c>
      <c r="B17" s="149">
        <v>1</v>
      </c>
      <c r="C17" s="149">
        <v>25</v>
      </c>
      <c r="D17" t="s" s="205">
        <v>6178</v>
      </c>
      <c r="E17" t="s" s="205">
        <v>62</v>
      </c>
      <c r="F17" s="222">
        <v>329</v>
      </c>
      <c r="G17" s="149">
        <v>341</v>
      </c>
      <c r="H17" s="173">
        <f>SUM(G17-F17)</f>
        <v>12</v>
      </c>
      <c r="I17" s="167">
        <f>H17/F17</f>
        <v>0.0364741641337386</v>
      </c>
      <c r="J17" s="167">
        <f>H17/G17</f>
        <v>0.0351906158357771</v>
      </c>
      <c r="K17" s="24"/>
      <c r="L17" s="24"/>
      <c r="M17" s="24"/>
      <c r="N17" s="24"/>
      <c r="O17" s="24"/>
      <c r="P17" s="24"/>
      <c r="Q17" s="24"/>
      <c r="R17" s="24"/>
      <c r="S17" s="24"/>
      <c r="T17" s="24"/>
      <c r="U17" s="24"/>
      <c r="V17" s="24"/>
      <c r="W17" s="24"/>
      <c r="X17" s="24"/>
      <c r="Y17" s="24"/>
      <c r="Z17" s="24"/>
    </row>
    <row r="18" ht="19.15" customHeight="1">
      <c r="A18" t="s" s="138">
        <v>6158</v>
      </c>
      <c r="B18" s="149">
        <v>1</v>
      </c>
      <c r="C18" s="149">
        <v>34</v>
      </c>
      <c r="D18" t="s" s="205">
        <v>6179</v>
      </c>
      <c r="E18" t="s" s="205">
        <v>103</v>
      </c>
      <c r="F18" s="222">
        <v>321</v>
      </c>
      <c r="G18" s="149">
        <v>337</v>
      </c>
      <c r="H18" s="173">
        <f>SUM(G18-F18)</f>
        <v>16</v>
      </c>
      <c r="I18" s="167">
        <f>H18/F18</f>
        <v>0.0498442367601246</v>
      </c>
      <c r="J18" s="167">
        <f>H18/G18</f>
        <v>0.0474777448071217</v>
      </c>
      <c r="K18" s="24"/>
      <c r="L18" s="24"/>
      <c r="M18" s="24"/>
      <c r="N18" s="24"/>
      <c r="O18" s="24"/>
      <c r="P18" s="24"/>
      <c r="Q18" s="24"/>
      <c r="R18" s="24"/>
      <c r="S18" s="24"/>
      <c r="T18" s="24"/>
      <c r="U18" s="24"/>
      <c r="V18" s="24"/>
      <c r="W18" s="24"/>
      <c r="X18" s="24"/>
      <c r="Y18" s="24"/>
      <c r="Z18" s="24"/>
    </row>
    <row r="19" ht="19.15" customHeight="1">
      <c r="A19" t="s" s="138">
        <v>6158</v>
      </c>
      <c r="B19" s="149">
        <v>1</v>
      </c>
      <c r="C19" s="149">
        <v>29</v>
      </c>
      <c r="D19" t="s" s="205">
        <v>6160</v>
      </c>
      <c r="E19" t="s" s="205">
        <v>52</v>
      </c>
      <c r="F19" s="330">
        <v>403</v>
      </c>
      <c r="G19" s="172">
        <v>305</v>
      </c>
      <c r="H19" s="173">
        <f>SUM(G19-F19)</f>
        <v>-98</v>
      </c>
      <c r="I19" s="167">
        <f>H19/F19</f>
        <v>-0.24317617866005</v>
      </c>
      <c r="J19" s="167">
        <f>H19/G19</f>
        <v>-0.321311475409836</v>
      </c>
      <c r="K19" s="24"/>
      <c r="L19" s="24"/>
      <c r="M19" s="24"/>
      <c r="N19" s="24"/>
      <c r="O19" s="24"/>
      <c r="P19" s="24"/>
      <c r="Q19" s="24"/>
      <c r="R19" s="24"/>
      <c r="S19" s="24"/>
      <c r="T19" s="24"/>
      <c r="U19" s="24"/>
      <c r="V19" s="24"/>
      <c r="W19" s="24"/>
      <c r="X19" s="24"/>
      <c r="Y19" s="24"/>
      <c r="Z19" s="24"/>
    </row>
    <row r="20" ht="19.15" customHeight="1">
      <c r="A20" t="s" s="138">
        <v>6158</v>
      </c>
      <c r="B20" s="149">
        <v>1</v>
      </c>
      <c r="C20" s="149">
        <v>13</v>
      </c>
      <c r="D20" t="s" s="205">
        <v>6180</v>
      </c>
      <c r="E20" t="s" s="205">
        <v>44</v>
      </c>
      <c r="F20" s="222">
        <v>241</v>
      </c>
      <c r="G20" s="149">
        <v>254</v>
      </c>
      <c r="H20" s="173">
        <f>SUM(G20-F20)</f>
        <v>13</v>
      </c>
      <c r="I20" s="167">
        <f>H20/F20</f>
        <v>0.0539419087136929</v>
      </c>
      <c r="J20" s="167">
        <f>H20/G20</f>
        <v>0.0511811023622047</v>
      </c>
      <c r="K20" s="24"/>
      <c r="L20" s="24"/>
      <c r="M20" s="24"/>
      <c r="N20" s="24"/>
      <c r="O20" s="24"/>
      <c r="P20" s="24"/>
      <c r="Q20" s="24"/>
      <c r="R20" s="24"/>
      <c r="S20" s="24"/>
      <c r="T20" s="24"/>
      <c r="U20" s="24"/>
      <c r="V20" s="24"/>
      <c r="W20" s="24"/>
      <c r="X20" s="24"/>
      <c r="Y20" s="24"/>
      <c r="Z20" s="24"/>
    </row>
    <row r="21" ht="19.15" customHeight="1">
      <c r="A21" t="s" s="138">
        <v>6158</v>
      </c>
      <c r="B21" s="149">
        <v>1</v>
      </c>
      <c r="C21" s="149">
        <v>7</v>
      </c>
      <c r="D21" t="s" s="205">
        <v>6181</v>
      </c>
      <c r="E21" t="s" s="205">
        <v>38</v>
      </c>
      <c r="F21" s="222">
        <v>179</v>
      </c>
      <c r="G21" s="149">
        <v>185</v>
      </c>
      <c r="H21" s="173">
        <f>SUM(G21-F21)</f>
        <v>6</v>
      </c>
      <c r="I21" s="167">
        <f>H21/F21</f>
        <v>0.0335195530726257</v>
      </c>
      <c r="J21" s="167">
        <f>H21/G21</f>
        <v>0.0324324324324324</v>
      </c>
      <c r="K21" s="24"/>
      <c r="L21" s="24"/>
      <c r="M21" s="24"/>
      <c r="N21" s="24"/>
      <c r="O21" s="24"/>
      <c r="P21" s="24"/>
      <c r="Q21" s="24"/>
      <c r="R21" s="24"/>
      <c r="S21" s="24"/>
      <c r="T21" s="24"/>
      <c r="U21" s="24"/>
      <c r="V21" s="24"/>
      <c r="W21" s="24"/>
      <c r="X21" s="24"/>
      <c r="Y21" s="24"/>
      <c r="Z21" s="24"/>
    </row>
    <row r="22" ht="19.15" customHeight="1">
      <c r="A22" t="s" s="138">
        <v>6158</v>
      </c>
      <c r="B22" s="149">
        <v>1</v>
      </c>
      <c r="C22" s="149">
        <v>15</v>
      </c>
      <c r="D22" t="s" s="205">
        <v>6159</v>
      </c>
      <c r="E22" t="s" s="205">
        <v>66</v>
      </c>
      <c r="F22" s="330">
        <v>287</v>
      </c>
      <c r="G22" s="172">
        <v>159</v>
      </c>
      <c r="H22" s="173">
        <f>SUM(G22-F22)</f>
        <v>-128</v>
      </c>
      <c r="I22" s="167">
        <f>H22/F22</f>
        <v>-0.445993031358885</v>
      </c>
      <c r="J22" s="167">
        <f>H22/G22</f>
        <v>-0.805031446540881</v>
      </c>
      <c r="K22" s="24"/>
      <c r="L22" s="24"/>
      <c r="M22" s="24"/>
      <c r="N22" s="24"/>
      <c r="O22" s="24"/>
      <c r="P22" s="24"/>
      <c r="Q22" s="24"/>
      <c r="R22" s="24"/>
      <c r="S22" s="24"/>
      <c r="T22" s="24"/>
      <c r="U22" s="24"/>
      <c r="V22" s="24"/>
      <c r="W22" s="24"/>
      <c r="X22" s="24"/>
      <c r="Y22" s="24"/>
      <c r="Z22" s="24"/>
    </row>
    <row r="23" ht="19.15" customHeight="1">
      <c r="A23" t="s" s="138">
        <v>6158</v>
      </c>
      <c r="B23" s="149">
        <v>1</v>
      </c>
      <c r="C23" s="149">
        <v>27</v>
      </c>
      <c r="D23" t="s" s="205">
        <v>6182</v>
      </c>
      <c r="E23" t="s" s="205">
        <v>42</v>
      </c>
      <c r="F23" s="222">
        <v>130</v>
      </c>
      <c r="G23" s="149">
        <v>136</v>
      </c>
      <c r="H23" s="173">
        <f>SUM(G23-F23)</f>
        <v>6</v>
      </c>
      <c r="I23" s="167">
        <f>H23/F23</f>
        <v>0.0461538461538462</v>
      </c>
      <c r="J23" s="167">
        <f>H23/G23</f>
        <v>0.0441176470588235</v>
      </c>
      <c r="K23" s="24"/>
      <c r="L23" s="24"/>
      <c r="M23" s="24"/>
      <c r="N23" s="24"/>
      <c r="O23" s="24"/>
      <c r="P23" s="24"/>
      <c r="Q23" s="24"/>
      <c r="R23" s="24"/>
      <c r="S23" s="24"/>
      <c r="T23" s="24"/>
      <c r="U23" s="24"/>
      <c r="V23" s="24"/>
      <c r="W23" s="24"/>
      <c r="X23" s="24"/>
      <c r="Y23" s="24"/>
      <c r="Z23" s="24"/>
    </row>
    <row r="24" ht="19.15" customHeight="1">
      <c r="A24" t="s" s="138">
        <v>6158</v>
      </c>
      <c r="B24" s="149">
        <v>1</v>
      </c>
      <c r="C24" s="149">
        <v>22</v>
      </c>
      <c r="D24" t="s" s="205">
        <v>6183</v>
      </c>
      <c r="E24" t="s" s="205">
        <v>72</v>
      </c>
      <c r="F24" s="222">
        <v>92</v>
      </c>
      <c r="G24" s="149">
        <v>104</v>
      </c>
      <c r="H24" s="173">
        <f>SUM(G24-F24)</f>
        <v>12</v>
      </c>
      <c r="I24" s="167">
        <f>H24/F24</f>
        <v>0.130434782608696</v>
      </c>
      <c r="J24" s="167">
        <f>H24/G24</f>
        <v>0.115384615384615</v>
      </c>
      <c r="K24" s="24"/>
      <c r="L24" s="24"/>
      <c r="M24" s="24"/>
      <c r="N24" s="24"/>
      <c r="O24" s="24"/>
      <c r="P24" s="24"/>
      <c r="Q24" s="24"/>
      <c r="R24" s="24"/>
      <c r="S24" s="24"/>
      <c r="T24" s="24"/>
      <c r="U24" s="24"/>
      <c r="V24" s="24"/>
      <c r="W24" s="24"/>
      <c r="X24" s="24"/>
      <c r="Y24" s="24"/>
      <c r="Z24" s="24"/>
    </row>
    <row r="25" ht="19.15" customHeight="1">
      <c r="A25" t="s" s="138">
        <v>6158</v>
      </c>
      <c r="B25" s="149">
        <v>1</v>
      </c>
      <c r="C25" s="149">
        <v>32</v>
      </c>
      <c r="D25" t="s" s="205">
        <v>6184</v>
      </c>
      <c r="E25" t="s" s="205">
        <v>248</v>
      </c>
      <c r="F25" s="222">
        <v>103</v>
      </c>
      <c r="G25" s="149">
        <v>104</v>
      </c>
      <c r="H25" s="173">
        <f>SUM(G25-F25)</f>
        <v>1</v>
      </c>
      <c r="I25" s="167">
        <f>H25/F25</f>
        <v>0.009708737864077671</v>
      </c>
      <c r="J25" s="167">
        <f>H25/G25</f>
        <v>0.009615384615384619</v>
      </c>
      <c r="K25" s="24"/>
      <c r="L25" s="24"/>
      <c r="M25" s="24"/>
      <c r="N25" s="24"/>
      <c r="O25" s="24"/>
      <c r="P25" s="24"/>
      <c r="Q25" s="24"/>
      <c r="R25" s="24"/>
      <c r="S25" s="24"/>
      <c r="T25" s="24"/>
      <c r="U25" s="24"/>
      <c r="V25" s="24"/>
      <c r="W25" s="24"/>
      <c r="X25" s="24"/>
      <c r="Y25" s="24"/>
      <c r="Z25" s="24"/>
    </row>
    <row r="26" ht="19.15" customHeight="1">
      <c r="A26" t="s" s="138">
        <v>6158</v>
      </c>
      <c r="B26" s="149">
        <v>1</v>
      </c>
      <c r="C26" s="149">
        <v>18</v>
      </c>
      <c r="D26" t="s" s="205">
        <v>6185</v>
      </c>
      <c r="E26" t="s" s="205">
        <v>74</v>
      </c>
      <c r="F26" s="222">
        <v>100</v>
      </c>
      <c r="G26" s="149">
        <v>102</v>
      </c>
      <c r="H26" s="173">
        <f>SUM(G26-F26)</f>
        <v>2</v>
      </c>
      <c r="I26" s="167">
        <f>H26/F26</f>
        <v>0.02</v>
      </c>
      <c r="J26" s="167">
        <f>H26/G26</f>
        <v>0.0196078431372549</v>
      </c>
      <c r="K26" s="24"/>
      <c r="L26" s="24"/>
      <c r="M26" s="24"/>
      <c r="N26" s="24"/>
      <c r="O26" s="24"/>
      <c r="P26" s="24"/>
      <c r="Q26" s="24"/>
      <c r="R26" s="24"/>
      <c r="S26" s="24"/>
      <c r="T26" s="24"/>
      <c r="U26" s="24"/>
      <c r="V26" s="24"/>
      <c r="W26" s="24"/>
      <c r="X26" s="24"/>
      <c r="Y26" s="24"/>
      <c r="Z26" s="24"/>
    </row>
    <row r="27" ht="19.15" customHeight="1">
      <c r="A27" t="s" s="138">
        <v>6158</v>
      </c>
      <c r="B27" s="149">
        <v>1</v>
      </c>
      <c r="C27" s="149">
        <v>8</v>
      </c>
      <c r="D27" t="s" s="205">
        <v>6186</v>
      </c>
      <c r="E27" t="s" s="205">
        <v>101</v>
      </c>
      <c r="F27" s="222">
        <v>95</v>
      </c>
      <c r="G27" s="149">
        <v>96</v>
      </c>
      <c r="H27" s="173">
        <f>SUM(G27-F27)</f>
        <v>1</v>
      </c>
      <c r="I27" s="167">
        <f>H27/F27</f>
        <v>0.0105263157894737</v>
      </c>
      <c r="J27" s="167">
        <f>H27/G27</f>
        <v>0.0104166666666667</v>
      </c>
      <c r="K27" s="24"/>
      <c r="L27" s="24"/>
      <c r="M27" s="24"/>
      <c r="N27" s="24"/>
      <c r="O27" s="24"/>
      <c r="P27" s="24"/>
      <c r="Q27" s="24"/>
      <c r="R27" s="24"/>
      <c r="S27" s="24"/>
      <c r="T27" s="24"/>
      <c r="U27" s="24"/>
      <c r="V27" s="24"/>
      <c r="W27" s="24"/>
      <c r="X27" s="24"/>
      <c r="Y27" s="24"/>
      <c r="Z27" s="24"/>
    </row>
    <row r="28" ht="19.15" customHeight="1">
      <c r="A28" t="s" s="138">
        <v>6158</v>
      </c>
      <c r="B28" s="149">
        <v>1</v>
      </c>
      <c r="C28" s="149">
        <v>19</v>
      </c>
      <c r="D28" t="s" s="205">
        <v>6187</v>
      </c>
      <c r="E28" t="s" s="205">
        <v>76</v>
      </c>
      <c r="F28" s="222">
        <v>92</v>
      </c>
      <c r="G28" s="149">
        <v>95</v>
      </c>
      <c r="H28" s="173">
        <f>SUM(G28-F28)</f>
        <v>3</v>
      </c>
      <c r="I28" s="167">
        <f>H28/F28</f>
        <v>0.0326086956521739</v>
      </c>
      <c r="J28" s="167">
        <f>H28/G28</f>
        <v>0.0315789473684211</v>
      </c>
      <c r="K28" s="24"/>
      <c r="L28" s="24"/>
      <c r="M28" s="24"/>
      <c r="N28" s="24"/>
      <c r="O28" s="24"/>
      <c r="P28" s="24"/>
      <c r="Q28" s="24"/>
      <c r="R28" s="24"/>
      <c r="S28" s="24"/>
      <c r="T28" s="24"/>
      <c r="U28" s="24"/>
      <c r="V28" s="24"/>
      <c r="W28" s="24"/>
      <c r="X28" s="24"/>
      <c r="Y28" s="24"/>
      <c r="Z28" s="24"/>
    </row>
    <row r="29" ht="19.15" customHeight="1">
      <c r="A29" t="s" s="138">
        <v>6158</v>
      </c>
      <c r="B29" s="149">
        <v>1</v>
      </c>
      <c r="C29" s="149">
        <v>17</v>
      </c>
      <c r="D29" t="s" s="205">
        <v>6188</v>
      </c>
      <c r="E29" t="s" s="205">
        <v>64</v>
      </c>
      <c r="F29" s="222">
        <v>85</v>
      </c>
      <c r="G29" s="149">
        <v>86</v>
      </c>
      <c r="H29" s="173">
        <f>SUM(G29-F29)</f>
        <v>1</v>
      </c>
      <c r="I29" s="167">
        <f>H29/F29</f>
        <v>0.0117647058823529</v>
      </c>
      <c r="J29" s="167">
        <f>H29/G29</f>
        <v>0.0116279069767442</v>
      </c>
      <c r="K29" s="24"/>
      <c r="L29" s="24"/>
      <c r="M29" s="24"/>
      <c r="N29" s="24"/>
      <c r="O29" s="24"/>
      <c r="P29" s="24"/>
      <c r="Q29" s="24"/>
      <c r="R29" s="24"/>
      <c r="S29" s="24"/>
      <c r="T29" s="24"/>
      <c r="U29" s="24"/>
      <c r="V29" s="24"/>
      <c r="W29" s="24"/>
      <c r="X29" s="24"/>
      <c r="Y29" s="24"/>
      <c r="Z29" s="24"/>
    </row>
    <row r="30" ht="19.15" customHeight="1">
      <c r="A30" t="s" s="138">
        <v>6158</v>
      </c>
      <c r="B30" s="149">
        <v>1</v>
      </c>
      <c r="C30" s="149">
        <v>23</v>
      </c>
      <c r="D30" t="s" s="205">
        <v>6189</v>
      </c>
      <c r="E30" t="s" s="205">
        <v>56</v>
      </c>
      <c r="F30" s="222">
        <v>54</v>
      </c>
      <c r="G30" s="149">
        <v>57</v>
      </c>
      <c r="H30" s="173">
        <f>SUM(G30-F30)</f>
        <v>3</v>
      </c>
      <c r="I30" s="167">
        <f>H30/F30</f>
        <v>0.0555555555555556</v>
      </c>
      <c r="J30" s="167">
        <f>H30/G30</f>
        <v>0.0526315789473684</v>
      </c>
      <c r="K30" s="24"/>
      <c r="L30" s="24"/>
      <c r="M30" s="24"/>
      <c r="N30" s="24"/>
      <c r="O30" s="24"/>
      <c r="P30" s="24"/>
      <c r="Q30" s="24"/>
      <c r="R30" s="24"/>
      <c r="S30" s="24"/>
      <c r="T30" s="24"/>
      <c r="U30" s="24"/>
      <c r="V30" s="24"/>
      <c r="W30" s="24"/>
      <c r="X30" s="24"/>
      <c r="Y30" s="24"/>
      <c r="Z30" s="24"/>
    </row>
    <row r="31" ht="19.15" customHeight="1">
      <c r="A31" t="s" s="138">
        <v>6158</v>
      </c>
      <c r="B31" s="149">
        <v>1</v>
      </c>
      <c r="C31" s="149">
        <v>33</v>
      </c>
      <c r="D31" t="s" s="205">
        <v>6190</v>
      </c>
      <c r="E31" t="s" s="205">
        <v>116</v>
      </c>
      <c r="F31" s="222">
        <v>44</v>
      </c>
      <c r="G31" s="149">
        <v>46</v>
      </c>
      <c r="H31" s="173">
        <f>SUM(G31-F31)</f>
        <v>2</v>
      </c>
      <c r="I31" s="167">
        <f>H31/F31</f>
        <v>0.0454545454545455</v>
      </c>
      <c r="J31" s="167">
        <f>H31/G31</f>
        <v>0.0434782608695652</v>
      </c>
      <c r="K31" s="24"/>
      <c r="L31" s="24"/>
      <c r="M31" s="24"/>
      <c r="N31" s="24"/>
      <c r="O31" s="24"/>
      <c r="P31" s="24"/>
      <c r="Q31" s="24"/>
      <c r="R31" s="24"/>
      <c r="S31" s="24"/>
      <c r="T31" s="24"/>
      <c r="U31" s="24"/>
      <c r="V31" s="24"/>
      <c r="W31" s="24"/>
      <c r="X31" s="24"/>
      <c r="Y31" s="24"/>
      <c r="Z31" s="24"/>
    </row>
    <row r="32" ht="19.15" customHeight="1">
      <c r="A32" t="s" s="138">
        <v>6158</v>
      </c>
      <c r="B32" s="149">
        <v>1</v>
      </c>
      <c r="C32" s="149">
        <v>35</v>
      </c>
      <c r="D32" t="s" s="205">
        <v>6265</v>
      </c>
      <c r="E32" t="s" s="205">
        <v>68</v>
      </c>
      <c r="F32" s="222">
        <v>31</v>
      </c>
      <c r="G32" s="149">
        <v>42</v>
      </c>
      <c r="H32" s="173">
        <f>SUM(G32-F32)</f>
        <v>11</v>
      </c>
      <c r="I32" s="167">
        <f>H32/F32</f>
        <v>0.354838709677419</v>
      </c>
      <c r="J32" s="167">
        <f>H32/G32</f>
        <v>0.261904761904762</v>
      </c>
      <c r="K32" s="24"/>
      <c r="L32" s="24"/>
      <c r="M32" s="24"/>
      <c r="N32" s="24"/>
      <c r="O32" s="24"/>
      <c r="P32" s="24"/>
      <c r="Q32" s="24"/>
      <c r="R32" s="24"/>
      <c r="S32" s="24"/>
      <c r="T32" s="24"/>
      <c r="U32" s="24"/>
      <c r="V32" s="24"/>
      <c r="W32" s="24"/>
      <c r="X32" s="24"/>
      <c r="Y32" s="24"/>
      <c r="Z32" s="24"/>
    </row>
    <row r="33" ht="19.15" customHeight="1">
      <c r="A33" t="s" s="138">
        <v>6158</v>
      </c>
      <c r="B33" s="149">
        <v>1</v>
      </c>
      <c r="C33" s="149">
        <v>30</v>
      </c>
      <c r="D33" t="s" s="205">
        <v>6263</v>
      </c>
      <c r="E33" t="s" s="205">
        <v>32</v>
      </c>
      <c r="F33" s="330">
        <v>42</v>
      </c>
      <c r="G33" s="172">
        <v>41</v>
      </c>
      <c r="H33" s="173">
        <f>SUM(G33-F33)</f>
        <v>-1</v>
      </c>
      <c r="I33" s="167">
        <f>H33/F33</f>
        <v>-0.0238095238095238</v>
      </c>
      <c r="J33" s="167">
        <f>H33/G33</f>
        <v>-0.024390243902439</v>
      </c>
      <c r="K33" s="24"/>
      <c r="L33" s="24"/>
      <c r="M33" s="24"/>
      <c r="N33" s="24"/>
      <c r="O33" s="24"/>
      <c r="P33" s="24"/>
      <c r="Q33" s="24"/>
      <c r="R33" s="24"/>
      <c r="S33" s="24"/>
      <c r="T33" s="24"/>
      <c r="U33" s="24"/>
      <c r="V33" s="24"/>
      <c r="W33" s="24"/>
      <c r="X33" s="24"/>
      <c r="Y33" s="24"/>
      <c r="Z33" s="24"/>
    </row>
    <row r="34" ht="19.15" customHeight="1">
      <c r="A34" t="s" s="138">
        <v>6158</v>
      </c>
      <c r="B34" s="149">
        <v>1</v>
      </c>
      <c r="C34" s="149">
        <v>28</v>
      </c>
      <c r="D34" t="s" s="205">
        <v>6260</v>
      </c>
      <c r="E34" t="s" s="205">
        <v>281</v>
      </c>
      <c r="F34" s="330">
        <v>30</v>
      </c>
      <c r="G34" s="172">
        <v>26</v>
      </c>
      <c r="H34" s="173">
        <f>SUM(G34-F34)</f>
        <v>-4</v>
      </c>
      <c r="I34" s="167">
        <f>H34/F34</f>
        <v>-0.133333333333333</v>
      </c>
      <c r="J34" s="167">
        <f>H34/G34</f>
        <v>-0.153846153846154</v>
      </c>
      <c r="K34" s="24"/>
      <c r="L34" s="24"/>
      <c r="M34" s="24"/>
      <c r="N34" s="24"/>
      <c r="O34" s="24"/>
      <c r="P34" s="24"/>
      <c r="Q34" s="24"/>
      <c r="R34" s="24"/>
      <c r="S34" s="24"/>
      <c r="T34" s="24"/>
      <c r="U34" s="24"/>
      <c r="V34" s="24"/>
      <c r="W34" s="24"/>
      <c r="X34" s="24"/>
      <c r="Y34" s="24"/>
      <c r="Z34" s="24"/>
    </row>
    <row r="35" ht="19.15" customHeight="1">
      <c r="A35" t="s" s="138">
        <v>6158</v>
      </c>
      <c r="B35" s="149">
        <v>1</v>
      </c>
      <c r="C35" s="149">
        <v>10</v>
      </c>
      <c r="D35" t="s" s="205">
        <v>6191</v>
      </c>
      <c r="E35" t="s" s="205">
        <v>78</v>
      </c>
      <c r="F35" s="223">
        <v>0</v>
      </c>
      <c r="G35" s="149">
        <v>0</v>
      </c>
      <c r="H35" s="173">
        <f>SUM(G35-F35)</f>
        <v>0</v>
      </c>
      <c r="I35" s="207">
        <f>H35/F35</f>
      </c>
      <c r="J35" s="207">
        <f>H35/G35</f>
      </c>
      <c r="K35" s="24"/>
      <c r="L35" s="24"/>
      <c r="M35" s="24"/>
      <c r="N35" s="24"/>
      <c r="O35" s="24"/>
      <c r="P35" s="24"/>
      <c r="Q35" s="24"/>
      <c r="R35" s="24"/>
      <c r="S35" s="24"/>
      <c r="T35" s="24"/>
      <c r="U35" s="24"/>
      <c r="V35" s="24"/>
      <c r="W35" s="24"/>
      <c r="X35" s="24"/>
      <c r="Y35" s="24"/>
      <c r="Z35" s="24"/>
    </row>
    <row r="36" ht="19.15" customHeight="1">
      <c r="A36" t="s" s="138">
        <v>6158</v>
      </c>
      <c r="B36" s="149">
        <v>1</v>
      </c>
      <c r="C36" s="149">
        <v>16</v>
      </c>
      <c r="D36" t="s" s="205">
        <v>6192</v>
      </c>
      <c r="E36" t="s" s="205">
        <v>48</v>
      </c>
      <c r="F36" s="223">
        <v>0</v>
      </c>
      <c r="G36" s="149">
        <v>0</v>
      </c>
      <c r="H36" s="173">
        <f>SUM(G36-F36)</f>
        <v>0</v>
      </c>
      <c r="I36" s="207">
        <f>H36/F36</f>
      </c>
      <c r="J36" s="207">
        <f>H36/G36</f>
      </c>
      <c r="K36" s="24"/>
      <c r="L36" s="24"/>
      <c r="M36" s="24"/>
      <c r="N36" s="24"/>
      <c r="O36" s="24"/>
      <c r="P36" s="24"/>
      <c r="Q36" s="24"/>
      <c r="R36" s="24"/>
      <c r="S36" s="24"/>
      <c r="T36" s="24"/>
      <c r="U36" s="24"/>
      <c r="V36" s="24"/>
      <c r="W36" s="24"/>
      <c r="X36" s="24"/>
      <c r="Y36" s="24"/>
      <c r="Z36" s="24"/>
    </row>
    <row r="37" ht="19.15" customHeight="1">
      <c r="A37" t="s" s="138">
        <v>6158</v>
      </c>
      <c r="B37" s="149">
        <v>1</v>
      </c>
      <c r="C37" s="149">
        <v>20</v>
      </c>
      <c r="D37" t="s" s="205">
        <v>6193</v>
      </c>
      <c r="E37" t="s" s="205">
        <v>375</v>
      </c>
      <c r="F37" s="223">
        <v>0</v>
      </c>
      <c r="G37" s="149">
        <v>0</v>
      </c>
      <c r="H37" s="206">
        <f>SUM(G37-F37)</f>
        <v>0</v>
      </c>
      <c r="I37" s="176">
        <f>H37/F37</f>
      </c>
      <c r="J37" s="176">
        <f>H37/G37</f>
      </c>
      <c r="K37" s="174"/>
      <c r="L37" s="174"/>
      <c r="M37" s="174"/>
      <c r="N37" s="174"/>
      <c r="O37" s="174"/>
      <c r="P37" s="174"/>
      <c r="Q37" s="174"/>
      <c r="R37" s="174"/>
      <c r="S37" s="174"/>
      <c r="T37" s="174"/>
      <c r="U37" s="174"/>
      <c r="V37" s="174"/>
      <c r="W37" s="174"/>
      <c r="X37" s="174"/>
      <c r="Y37" s="174"/>
      <c r="Z37" s="174"/>
    </row>
    <row r="38" ht="19.15" customHeight="1">
      <c r="A38" s="177"/>
      <c r="B38" s="178"/>
      <c r="C38" s="178"/>
      <c r="D38" s="179"/>
      <c r="E38" s="179"/>
      <c r="F38" s="210">
        <f>SUM(F2:F37)</f>
        <v>97159</v>
      </c>
      <c r="G38" s="180">
        <f>SUM(G2:G37)</f>
        <v>102562</v>
      </c>
      <c r="H38" s="181">
        <f>SUM(H2:H37)</f>
        <v>5403</v>
      </c>
      <c r="I38" s="182">
        <f>H38/F38</f>
        <v>0.0556098765940366</v>
      </c>
      <c r="J38" s="182">
        <f>H38/G38</f>
        <v>0.0526803299467639</v>
      </c>
      <c r="K38" s="183"/>
      <c r="L38" s="183"/>
      <c r="M38" s="183"/>
      <c r="N38" s="183"/>
      <c r="O38" s="183"/>
      <c r="P38" s="183"/>
      <c r="Q38" s="183"/>
      <c r="R38" s="183"/>
      <c r="S38" s="183"/>
      <c r="T38" s="183"/>
      <c r="U38" s="183"/>
      <c r="V38" s="183"/>
      <c r="W38" s="183"/>
      <c r="X38" s="183"/>
      <c r="Y38" s="183"/>
      <c r="Z38" s="184"/>
    </row>
    <row r="39" ht="19.15" customHeight="1">
      <c r="A39" s="230"/>
      <c r="B39" s="231"/>
      <c r="C39" s="231"/>
      <c r="D39" s="232"/>
      <c r="E39" s="232"/>
      <c r="F39" s="251"/>
      <c r="G39" s="231"/>
      <c r="H39" s="234"/>
      <c r="I39" s="188"/>
      <c r="J39" s="188"/>
      <c r="K39" s="189"/>
      <c r="L39" s="189"/>
      <c r="M39" s="189"/>
      <c r="N39" s="189"/>
      <c r="O39" s="189"/>
      <c r="P39" s="189"/>
      <c r="Q39" s="189"/>
      <c r="R39" s="189"/>
      <c r="S39" s="189"/>
      <c r="T39" s="189"/>
      <c r="U39" s="189"/>
      <c r="V39" s="189"/>
      <c r="W39" s="189"/>
      <c r="X39" s="189"/>
      <c r="Y39" s="189"/>
      <c r="Z39" s="189"/>
    </row>
    <row r="40" ht="19.15" customHeight="1">
      <c r="A40" t="s" s="138">
        <v>6158</v>
      </c>
      <c r="B40" s="149">
        <v>2</v>
      </c>
      <c r="C40" s="149">
        <v>9</v>
      </c>
      <c r="D40" t="s" s="205">
        <v>6194</v>
      </c>
      <c r="E40" t="s" s="205">
        <v>26</v>
      </c>
      <c r="F40" s="222">
        <v>45678</v>
      </c>
      <c r="G40" s="149">
        <v>47584</v>
      </c>
      <c r="H40" s="173">
        <f>SUM(G40-F40)</f>
        <v>1906</v>
      </c>
      <c r="I40" s="167">
        <f>H40/F40</f>
        <v>0.041726870703621</v>
      </c>
      <c r="J40" s="167">
        <f>H40/G40</f>
        <v>0.0400554808338937</v>
      </c>
      <c r="K40" s="24"/>
      <c r="L40" s="24"/>
      <c r="M40" s="24"/>
      <c r="N40" s="24"/>
      <c r="O40" s="24"/>
      <c r="P40" s="24"/>
      <c r="Q40" s="24"/>
      <c r="R40" s="24"/>
      <c r="S40" s="24"/>
      <c r="T40" s="24"/>
      <c r="U40" s="24"/>
      <c r="V40" s="24"/>
      <c r="W40" s="24"/>
      <c r="X40" s="24"/>
      <c r="Y40" s="24"/>
      <c r="Z40" s="24"/>
    </row>
    <row r="41" ht="19.15" customHeight="1">
      <c r="A41" t="s" s="138">
        <v>6158</v>
      </c>
      <c r="B41" s="149">
        <v>2</v>
      </c>
      <c r="C41" s="149">
        <v>3</v>
      </c>
      <c r="D41" t="s" s="205">
        <v>6195</v>
      </c>
      <c r="E41" t="s" s="205">
        <v>17</v>
      </c>
      <c r="F41" s="222">
        <v>21449</v>
      </c>
      <c r="G41" s="149">
        <v>22428</v>
      </c>
      <c r="H41" s="173">
        <f>SUM(G41-F41)</f>
        <v>979</v>
      </c>
      <c r="I41" s="167">
        <f>H41/F41</f>
        <v>0.045643153526971</v>
      </c>
      <c r="J41" s="167">
        <f>H41/G41</f>
        <v>0.0436507936507937</v>
      </c>
      <c r="K41" s="24"/>
      <c r="L41" s="24"/>
      <c r="M41" s="24"/>
      <c r="N41" s="24"/>
      <c r="O41" s="24"/>
      <c r="P41" s="24"/>
      <c r="Q41" s="24"/>
      <c r="R41" s="24"/>
      <c r="S41" s="24"/>
      <c r="T41" s="24"/>
      <c r="U41" s="24"/>
      <c r="V41" s="24"/>
      <c r="W41" s="24"/>
      <c r="X41" s="24"/>
      <c r="Y41" s="24"/>
      <c r="Z41" s="24"/>
    </row>
    <row r="42" ht="19.15" customHeight="1">
      <c r="A42" t="s" s="138">
        <v>6158</v>
      </c>
      <c r="B42" s="149">
        <v>2</v>
      </c>
      <c r="C42" s="149">
        <v>25</v>
      </c>
      <c r="D42" t="s" s="205">
        <v>6196</v>
      </c>
      <c r="E42" t="s" s="205">
        <v>20</v>
      </c>
      <c r="F42" s="222">
        <v>9981</v>
      </c>
      <c r="G42" s="149">
        <v>10309</v>
      </c>
      <c r="H42" s="173">
        <f>SUM(G42-F42)</f>
        <v>328</v>
      </c>
      <c r="I42" s="167">
        <f>H42/F42</f>
        <v>0.0328624386334035</v>
      </c>
      <c r="J42" s="167">
        <f>H42/G42</f>
        <v>0.0318168590551945</v>
      </c>
      <c r="K42" s="24"/>
      <c r="L42" s="24"/>
      <c r="M42" s="24"/>
      <c r="N42" s="24"/>
      <c r="O42" s="24"/>
      <c r="P42" s="24"/>
      <c r="Q42" s="24"/>
      <c r="R42" s="24"/>
      <c r="S42" s="24"/>
      <c r="T42" s="24"/>
      <c r="U42" s="24"/>
      <c r="V42" s="24"/>
      <c r="W42" s="24"/>
      <c r="X42" s="24"/>
      <c r="Y42" s="24"/>
      <c r="Z42" s="24"/>
    </row>
    <row r="43" ht="19.15" customHeight="1">
      <c r="A43" t="s" s="138">
        <v>6158</v>
      </c>
      <c r="B43" s="149">
        <v>2</v>
      </c>
      <c r="C43" s="149">
        <v>7</v>
      </c>
      <c r="D43" t="s" s="205">
        <v>6197</v>
      </c>
      <c r="E43" t="s" s="205">
        <v>22</v>
      </c>
      <c r="F43" s="222">
        <v>6290</v>
      </c>
      <c r="G43" s="149">
        <v>6539</v>
      </c>
      <c r="H43" s="173">
        <f>SUM(G43-F43)</f>
        <v>249</v>
      </c>
      <c r="I43" s="167">
        <f>H43/F43</f>
        <v>0.0395866454689984</v>
      </c>
      <c r="J43" s="167">
        <f>H43/G43</f>
        <v>0.0380792170056584</v>
      </c>
      <c r="K43" s="24"/>
      <c r="L43" s="24"/>
      <c r="M43" s="24"/>
      <c r="N43" s="24"/>
      <c r="O43" s="24"/>
      <c r="P43" s="24"/>
      <c r="Q43" s="24"/>
      <c r="R43" s="24"/>
      <c r="S43" s="24"/>
      <c r="T43" s="24"/>
      <c r="U43" s="24"/>
      <c r="V43" s="24"/>
      <c r="W43" s="24"/>
      <c r="X43" s="24"/>
      <c r="Y43" s="24"/>
      <c r="Z43" s="24"/>
    </row>
    <row r="44" ht="19.15" customHeight="1">
      <c r="A44" t="s" s="138">
        <v>6158</v>
      </c>
      <c r="B44" s="149">
        <v>2</v>
      </c>
      <c r="C44" s="149">
        <v>17</v>
      </c>
      <c r="D44" t="s" s="205">
        <v>6198</v>
      </c>
      <c r="E44" t="s" s="205">
        <v>84</v>
      </c>
      <c r="F44" s="222">
        <v>3006</v>
      </c>
      <c r="G44" s="149">
        <v>3297</v>
      </c>
      <c r="H44" s="173">
        <f>SUM(G44-F44)</f>
        <v>291</v>
      </c>
      <c r="I44" s="167">
        <f>H44/F44</f>
        <v>0.09680638722554891</v>
      </c>
      <c r="J44" s="167">
        <f>H44/G44</f>
        <v>0.0882620564149227</v>
      </c>
      <c r="K44" s="24"/>
      <c r="L44" s="24"/>
      <c r="M44" s="24"/>
      <c r="N44" s="24"/>
      <c r="O44" s="24"/>
      <c r="P44" s="24"/>
      <c r="Q44" s="24"/>
      <c r="R44" s="24"/>
      <c r="S44" s="24"/>
      <c r="T44" s="24"/>
      <c r="U44" s="24"/>
      <c r="V44" s="24"/>
      <c r="W44" s="24"/>
      <c r="X44" s="24"/>
      <c r="Y44" s="24"/>
      <c r="Z44" s="24"/>
    </row>
    <row r="45" ht="19.15" customHeight="1">
      <c r="A45" t="s" s="138">
        <v>6158</v>
      </c>
      <c r="B45" s="149">
        <v>2</v>
      </c>
      <c r="C45" s="149">
        <v>13</v>
      </c>
      <c r="D45" t="s" s="205">
        <v>6199</v>
      </c>
      <c r="E45" t="s" s="205">
        <v>28</v>
      </c>
      <c r="F45" s="222">
        <v>2601</v>
      </c>
      <c r="G45" s="149">
        <v>2606</v>
      </c>
      <c r="H45" s="173">
        <f>SUM(G45-F45)</f>
        <v>5</v>
      </c>
      <c r="I45" s="167">
        <f>H45/F45</f>
        <v>0.00192233756247597</v>
      </c>
      <c r="J45" s="167">
        <f>H45/G45</f>
        <v>0.00191864927091328</v>
      </c>
      <c r="K45" s="24"/>
      <c r="L45" s="24"/>
      <c r="M45" s="24"/>
      <c r="N45" s="24"/>
      <c r="O45" s="24"/>
      <c r="P45" s="24"/>
      <c r="Q45" s="24"/>
      <c r="R45" s="24"/>
      <c r="S45" s="24"/>
      <c r="T45" s="24"/>
      <c r="U45" s="24"/>
      <c r="V45" s="24"/>
      <c r="W45" s="24"/>
      <c r="X45" s="24"/>
      <c r="Y45" s="24"/>
      <c r="Z45" s="24"/>
    </row>
    <row r="46" ht="19.15" customHeight="1">
      <c r="A46" t="s" s="138">
        <v>6158</v>
      </c>
      <c r="B46" s="149">
        <v>2</v>
      </c>
      <c r="C46" s="149">
        <v>2</v>
      </c>
      <c r="D46" t="s" s="205">
        <v>6200</v>
      </c>
      <c r="E46" t="s" s="205">
        <v>70</v>
      </c>
      <c r="F46" s="222">
        <v>1964</v>
      </c>
      <c r="G46" s="149">
        <v>1978</v>
      </c>
      <c r="H46" s="173">
        <f>SUM(G46-F46)</f>
        <v>14</v>
      </c>
      <c r="I46" s="167">
        <f>H46/F46</f>
        <v>0.00712830957230143</v>
      </c>
      <c r="J46" s="167">
        <f>H46/G46</f>
        <v>0.0070778564206269</v>
      </c>
      <c r="K46" s="24"/>
      <c r="L46" s="24"/>
      <c r="M46" s="24"/>
      <c r="N46" s="24"/>
      <c r="O46" s="24"/>
      <c r="P46" s="24"/>
      <c r="Q46" s="24"/>
      <c r="R46" s="24"/>
      <c r="S46" s="24"/>
      <c r="T46" s="24"/>
      <c r="U46" s="24"/>
      <c r="V46" s="24"/>
      <c r="W46" s="24"/>
      <c r="X46" s="24"/>
      <c r="Y46" s="24"/>
      <c r="Z46" s="24"/>
    </row>
    <row r="47" ht="19.15" customHeight="1">
      <c r="A47" t="s" s="138">
        <v>6158</v>
      </c>
      <c r="B47" s="149">
        <v>2</v>
      </c>
      <c r="C47" s="149">
        <v>4</v>
      </c>
      <c r="D47" t="s" s="205">
        <v>6201</v>
      </c>
      <c r="E47" t="s" s="205">
        <v>24</v>
      </c>
      <c r="F47" s="222">
        <v>1660</v>
      </c>
      <c r="G47" s="149">
        <v>1688</v>
      </c>
      <c r="H47" s="173">
        <f>SUM(G47-F47)</f>
        <v>28</v>
      </c>
      <c r="I47" s="167">
        <f>H47/F47</f>
        <v>0.0168674698795181</v>
      </c>
      <c r="J47" s="167">
        <f>H47/G47</f>
        <v>0.0165876777251185</v>
      </c>
      <c r="K47" s="24"/>
      <c r="L47" s="24"/>
      <c r="M47" s="24"/>
      <c r="N47" s="24"/>
      <c r="O47" s="24"/>
      <c r="P47" s="24"/>
      <c r="Q47" s="24"/>
      <c r="R47" s="24"/>
      <c r="S47" s="24"/>
      <c r="T47" s="24"/>
      <c r="U47" s="24"/>
      <c r="V47" s="24"/>
      <c r="W47" s="24"/>
      <c r="X47" s="24"/>
      <c r="Y47" s="24"/>
      <c r="Z47" s="24"/>
    </row>
    <row r="48" ht="19.15" customHeight="1">
      <c r="A48" t="s" s="138">
        <v>6158</v>
      </c>
      <c r="B48" s="149">
        <v>2</v>
      </c>
      <c r="C48" s="149">
        <v>29</v>
      </c>
      <c r="D48" t="s" s="205">
        <v>6202</v>
      </c>
      <c r="E48" t="s" s="205">
        <v>34</v>
      </c>
      <c r="F48" s="222">
        <v>1026</v>
      </c>
      <c r="G48" s="149">
        <v>1060</v>
      </c>
      <c r="H48" s="173">
        <f>SUM(G48-F48)</f>
        <v>34</v>
      </c>
      <c r="I48" s="167">
        <f>H48/F48</f>
        <v>0.0331384015594542</v>
      </c>
      <c r="J48" s="167">
        <f>H48/G48</f>
        <v>0.0320754716981132</v>
      </c>
      <c r="K48" s="24"/>
      <c r="L48" s="24"/>
      <c r="M48" s="24"/>
      <c r="N48" s="24"/>
      <c r="O48" s="24"/>
      <c r="P48" s="24"/>
      <c r="Q48" s="24"/>
      <c r="R48" s="24"/>
      <c r="S48" s="24"/>
      <c r="T48" s="24"/>
      <c r="U48" s="24"/>
      <c r="V48" s="24"/>
      <c r="W48" s="24"/>
      <c r="X48" s="24"/>
      <c r="Y48" s="24"/>
      <c r="Z48" s="24"/>
    </row>
    <row r="49" ht="19.15" customHeight="1">
      <c r="A49" t="s" s="138">
        <v>6158</v>
      </c>
      <c r="B49" s="149">
        <v>2</v>
      </c>
      <c r="C49" s="149">
        <v>11</v>
      </c>
      <c r="D49" t="s" s="205">
        <v>6203</v>
      </c>
      <c r="E49" t="s" s="205">
        <v>36</v>
      </c>
      <c r="F49" s="222">
        <v>946</v>
      </c>
      <c r="G49" s="149">
        <v>974</v>
      </c>
      <c r="H49" s="173">
        <f>SUM(G49-F49)</f>
        <v>28</v>
      </c>
      <c r="I49" s="167">
        <f>H49/F49</f>
        <v>0.0295983086680761</v>
      </c>
      <c r="J49" s="167">
        <f>H49/G49</f>
        <v>0.0287474332648871</v>
      </c>
      <c r="K49" s="24"/>
      <c r="L49" s="24"/>
      <c r="M49" s="24"/>
      <c r="N49" s="24"/>
      <c r="O49" s="24"/>
      <c r="P49" s="24"/>
      <c r="Q49" s="24"/>
      <c r="R49" s="24"/>
      <c r="S49" s="24"/>
      <c r="T49" s="24"/>
      <c r="U49" s="24"/>
      <c r="V49" s="24"/>
      <c r="W49" s="24"/>
      <c r="X49" s="24"/>
      <c r="Y49" s="24"/>
      <c r="Z49" s="24"/>
    </row>
    <row r="50" ht="19.15" customHeight="1">
      <c r="A50" t="s" s="138">
        <v>6158</v>
      </c>
      <c r="B50" s="149">
        <v>2</v>
      </c>
      <c r="C50" s="149">
        <v>12</v>
      </c>
      <c r="D50" t="s" s="205">
        <v>6204</v>
      </c>
      <c r="E50" t="s" s="205">
        <v>101</v>
      </c>
      <c r="F50" s="222">
        <v>747</v>
      </c>
      <c r="G50" s="149">
        <v>804</v>
      </c>
      <c r="H50" s="173">
        <f>SUM(G50-F50)</f>
        <v>57</v>
      </c>
      <c r="I50" s="167">
        <f>H50/F50</f>
        <v>0.0763052208835341</v>
      </c>
      <c r="J50" s="167">
        <f>H50/G50</f>
        <v>0.0708955223880597</v>
      </c>
      <c r="K50" s="24"/>
      <c r="L50" s="24"/>
      <c r="M50" s="24"/>
      <c r="N50" s="24"/>
      <c r="O50" s="24"/>
      <c r="P50" s="24"/>
      <c r="Q50" s="24"/>
      <c r="R50" s="24"/>
      <c r="S50" s="24"/>
      <c r="T50" s="24"/>
      <c r="U50" s="24"/>
      <c r="V50" s="24"/>
      <c r="W50" s="24"/>
      <c r="X50" s="24"/>
      <c r="Y50" s="24"/>
      <c r="Z50" s="24"/>
    </row>
    <row r="51" ht="19.15" customHeight="1">
      <c r="A51" t="s" s="138">
        <v>6158</v>
      </c>
      <c r="B51" s="149">
        <v>2</v>
      </c>
      <c r="C51" s="149">
        <v>10</v>
      </c>
      <c r="D51" t="s" s="205">
        <v>6161</v>
      </c>
      <c r="E51" t="s" s="205">
        <v>30</v>
      </c>
      <c r="F51" s="222">
        <v>375</v>
      </c>
      <c r="G51" s="149">
        <v>652</v>
      </c>
      <c r="H51" s="173">
        <f>SUM(G51-F51)</f>
        <v>277</v>
      </c>
      <c r="I51" s="167">
        <f>H51/F51</f>
        <v>0.738666666666667</v>
      </c>
      <c r="J51" s="167">
        <f>H51/G51</f>
        <v>0.424846625766871</v>
      </c>
      <c r="K51" s="24"/>
      <c r="L51" s="24"/>
      <c r="M51" s="24"/>
      <c r="N51" s="24"/>
      <c r="O51" s="24"/>
      <c r="P51" s="24"/>
      <c r="Q51" s="24"/>
      <c r="R51" s="24"/>
      <c r="S51" s="24"/>
      <c r="T51" s="24"/>
      <c r="U51" s="24"/>
      <c r="V51" s="24"/>
      <c r="W51" s="24"/>
      <c r="X51" s="24"/>
      <c r="Y51" s="24"/>
      <c r="Z51" s="24"/>
    </row>
    <row r="52" ht="19.15" customHeight="1">
      <c r="A52" t="s" s="138">
        <v>6158</v>
      </c>
      <c r="B52" s="149">
        <v>2</v>
      </c>
      <c r="C52" s="149">
        <v>1</v>
      </c>
      <c r="D52" t="s" s="205">
        <v>6205</v>
      </c>
      <c r="E52" t="s" s="205">
        <v>60</v>
      </c>
      <c r="F52" s="222">
        <v>592</v>
      </c>
      <c r="G52" s="149">
        <v>597</v>
      </c>
      <c r="H52" s="173">
        <f>SUM(G52-F52)</f>
        <v>5</v>
      </c>
      <c r="I52" s="167">
        <f>H52/F52</f>
        <v>0.00844594594594595</v>
      </c>
      <c r="J52" s="167">
        <f>H52/G52</f>
        <v>0.00837520938023451</v>
      </c>
      <c r="K52" s="24"/>
      <c r="L52" s="24"/>
      <c r="M52" s="24"/>
      <c r="N52" s="24"/>
      <c r="O52" s="24"/>
      <c r="P52" s="24"/>
      <c r="Q52" s="24"/>
      <c r="R52" s="24"/>
      <c r="S52" s="24"/>
      <c r="T52" s="24"/>
      <c r="U52" s="24"/>
      <c r="V52" s="24"/>
      <c r="W52" s="24"/>
      <c r="X52" s="24"/>
      <c r="Y52" s="24"/>
      <c r="Z52" s="24"/>
    </row>
    <row r="53" ht="19.15" customHeight="1">
      <c r="A53" t="s" s="138">
        <v>6158</v>
      </c>
      <c r="B53" s="149">
        <v>2</v>
      </c>
      <c r="C53" s="149">
        <v>28</v>
      </c>
      <c r="D53" t="s" s="205">
        <v>6206</v>
      </c>
      <c r="E53" t="s" s="205">
        <v>52</v>
      </c>
      <c r="F53" s="222">
        <v>498</v>
      </c>
      <c r="G53" s="149">
        <v>502</v>
      </c>
      <c r="H53" s="173">
        <f>SUM(G53-F53)</f>
        <v>4</v>
      </c>
      <c r="I53" s="167">
        <f>H53/F53</f>
        <v>0.008032128514056221</v>
      </c>
      <c r="J53" s="167">
        <f>H53/G53</f>
        <v>0.00796812749003984</v>
      </c>
      <c r="K53" s="24"/>
      <c r="L53" s="24"/>
      <c r="M53" s="24"/>
      <c r="N53" s="24"/>
      <c r="O53" s="24"/>
      <c r="P53" s="24"/>
      <c r="Q53" s="24"/>
      <c r="R53" s="24"/>
      <c r="S53" s="24"/>
      <c r="T53" s="24"/>
      <c r="U53" s="24"/>
      <c r="V53" s="24"/>
      <c r="W53" s="24"/>
      <c r="X53" s="24"/>
      <c r="Y53" s="24"/>
      <c r="Z53" s="24"/>
    </row>
    <row r="54" ht="19.15" customHeight="1">
      <c r="A54" t="s" s="138">
        <v>6158</v>
      </c>
      <c r="B54" s="149">
        <v>2</v>
      </c>
      <c r="C54" s="149">
        <v>30</v>
      </c>
      <c r="D54" t="s" s="205">
        <v>6207</v>
      </c>
      <c r="E54" t="s" s="205">
        <v>64</v>
      </c>
      <c r="F54" s="222">
        <v>440</v>
      </c>
      <c r="G54" s="149">
        <v>452</v>
      </c>
      <c r="H54" s="173">
        <f>SUM(G54-F54)</f>
        <v>12</v>
      </c>
      <c r="I54" s="167">
        <f>H54/F54</f>
        <v>0.0272727272727273</v>
      </c>
      <c r="J54" s="167">
        <f>H54/G54</f>
        <v>0.0265486725663717</v>
      </c>
      <c r="K54" s="24"/>
      <c r="L54" s="24"/>
      <c r="M54" s="24"/>
      <c r="N54" s="24"/>
      <c r="O54" s="24"/>
      <c r="P54" s="24"/>
      <c r="Q54" s="24"/>
      <c r="R54" s="24"/>
      <c r="S54" s="24"/>
      <c r="T54" s="24"/>
      <c r="U54" s="24"/>
      <c r="V54" s="24"/>
      <c r="W54" s="24"/>
      <c r="X54" s="24"/>
      <c r="Y54" s="24"/>
      <c r="Z54" s="24"/>
    </row>
    <row r="55" ht="19.15" customHeight="1">
      <c r="A55" t="s" s="138">
        <v>6158</v>
      </c>
      <c r="B55" s="149">
        <v>2</v>
      </c>
      <c r="C55" s="149">
        <v>24</v>
      </c>
      <c r="D55" t="s" s="205">
        <v>6208</v>
      </c>
      <c r="E55" t="s" s="205">
        <v>119</v>
      </c>
      <c r="F55" s="222">
        <v>420</v>
      </c>
      <c r="G55" s="149">
        <v>428</v>
      </c>
      <c r="H55" s="173">
        <f>SUM(G55-F55)</f>
        <v>8</v>
      </c>
      <c r="I55" s="167">
        <f>H55/F55</f>
        <v>0.019047619047619</v>
      </c>
      <c r="J55" s="167">
        <f>H55/G55</f>
        <v>0.0186915887850467</v>
      </c>
      <c r="K55" s="24"/>
      <c r="L55" s="24"/>
      <c r="M55" s="24"/>
      <c r="N55" s="24"/>
      <c r="O55" s="24"/>
      <c r="P55" s="24"/>
      <c r="Q55" s="24"/>
      <c r="R55" s="24"/>
      <c r="S55" s="24"/>
      <c r="T55" s="24"/>
      <c r="U55" s="24"/>
      <c r="V55" s="24"/>
      <c r="W55" s="24"/>
      <c r="X55" s="24"/>
      <c r="Y55" s="24"/>
      <c r="Z55" s="24"/>
    </row>
    <row r="56" ht="19.15" customHeight="1">
      <c r="A56" t="s" s="138">
        <v>6158</v>
      </c>
      <c r="B56" s="149">
        <v>2</v>
      </c>
      <c r="C56" s="149">
        <v>5</v>
      </c>
      <c r="D56" t="s" s="205">
        <v>6209</v>
      </c>
      <c r="E56" t="s" s="205">
        <v>116</v>
      </c>
      <c r="F56" s="222">
        <v>398</v>
      </c>
      <c r="G56" s="149">
        <v>406</v>
      </c>
      <c r="H56" s="173">
        <f>SUM(G56-F56)</f>
        <v>8</v>
      </c>
      <c r="I56" s="167">
        <f>H56/F56</f>
        <v>0.0201005025125628</v>
      </c>
      <c r="J56" s="167">
        <f>H56/G56</f>
        <v>0.0197044334975369</v>
      </c>
      <c r="K56" s="24"/>
      <c r="L56" s="24"/>
      <c r="M56" s="24"/>
      <c r="N56" s="24"/>
      <c r="O56" s="24"/>
      <c r="P56" s="24"/>
      <c r="Q56" s="24"/>
      <c r="R56" s="24"/>
      <c r="S56" s="24"/>
      <c r="T56" s="24"/>
      <c r="U56" s="24"/>
      <c r="V56" s="24"/>
      <c r="W56" s="24"/>
      <c r="X56" s="24"/>
      <c r="Y56" s="24"/>
      <c r="Z56" s="24"/>
    </row>
    <row r="57" ht="19.15" customHeight="1">
      <c r="A57" t="s" s="138">
        <v>6158</v>
      </c>
      <c r="B57" s="149">
        <v>2</v>
      </c>
      <c r="C57" s="149">
        <v>15</v>
      </c>
      <c r="D57" t="s" s="205">
        <v>6210</v>
      </c>
      <c r="E57" t="s" s="205">
        <v>48</v>
      </c>
      <c r="F57" s="222">
        <v>326</v>
      </c>
      <c r="G57" s="149">
        <v>334</v>
      </c>
      <c r="H57" s="173">
        <f>SUM(G57-F57)</f>
        <v>8</v>
      </c>
      <c r="I57" s="167">
        <f>H57/F57</f>
        <v>0.0245398773006135</v>
      </c>
      <c r="J57" s="167">
        <f>H57/G57</f>
        <v>0.0239520958083832</v>
      </c>
      <c r="K57" s="24"/>
      <c r="L57" s="24"/>
      <c r="M57" s="24"/>
      <c r="N57" s="24"/>
      <c r="O57" s="24"/>
      <c r="P57" s="24"/>
      <c r="Q57" s="24"/>
      <c r="R57" s="24"/>
      <c r="S57" s="24"/>
      <c r="T57" s="24"/>
      <c r="U57" s="24"/>
      <c r="V57" s="24"/>
      <c r="W57" s="24"/>
      <c r="X57" s="24"/>
      <c r="Y57" s="24"/>
      <c r="Z57" s="24"/>
    </row>
    <row r="58" ht="19.15" customHeight="1">
      <c r="A58" t="s" s="138">
        <v>6158</v>
      </c>
      <c r="B58" s="149">
        <v>2</v>
      </c>
      <c r="C58" s="149">
        <v>23</v>
      </c>
      <c r="D58" t="s" s="205">
        <v>6211</v>
      </c>
      <c r="E58" t="s" s="205">
        <v>62</v>
      </c>
      <c r="F58" s="222">
        <v>270</v>
      </c>
      <c r="G58" s="149">
        <v>287</v>
      </c>
      <c r="H58" s="173">
        <f>SUM(G58-F58)</f>
        <v>17</v>
      </c>
      <c r="I58" s="167">
        <f>H58/F58</f>
        <v>0.062962962962963</v>
      </c>
      <c r="J58" s="167">
        <f>H58/G58</f>
        <v>0.0592334494773519</v>
      </c>
      <c r="K58" s="24"/>
      <c r="L58" s="24"/>
      <c r="M58" s="24"/>
      <c r="N58" s="24"/>
      <c r="O58" s="24"/>
      <c r="P58" s="24"/>
      <c r="Q58" s="24"/>
      <c r="R58" s="24"/>
      <c r="S58" s="24"/>
      <c r="T58" s="24"/>
      <c r="U58" s="24"/>
      <c r="V58" s="24"/>
      <c r="W58" s="24"/>
      <c r="X58" s="24"/>
      <c r="Y58" s="24"/>
      <c r="Z58" s="24"/>
    </row>
    <row r="59" ht="19.15" customHeight="1">
      <c r="A59" t="s" s="138">
        <v>6158</v>
      </c>
      <c r="B59" s="149">
        <v>2</v>
      </c>
      <c r="C59" s="149">
        <v>22</v>
      </c>
      <c r="D59" t="s" s="205">
        <v>6212</v>
      </c>
      <c r="E59" t="s" s="205">
        <v>281</v>
      </c>
      <c r="F59" s="222">
        <v>248</v>
      </c>
      <c r="G59" s="149">
        <v>251</v>
      </c>
      <c r="H59" s="173">
        <f>SUM(G59-F59)</f>
        <v>3</v>
      </c>
      <c r="I59" s="167">
        <f>H59/F59</f>
        <v>0.0120967741935484</v>
      </c>
      <c r="J59" s="167">
        <f>H59/G59</f>
        <v>0.0119521912350598</v>
      </c>
      <c r="K59" s="24"/>
      <c r="L59" s="24"/>
      <c r="M59" s="24"/>
      <c r="N59" s="24"/>
      <c r="O59" s="24"/>
      <c r="P59" s="24"/>
      <c r="Q59" s="24"/>
      <c r="R59" s="24"/>
      <c r="S59" s="24"/>
      <c r="T59" s="24"/>
      <c r="U59" s="24"/>
      <c r="V59" s="24"/>
      <c r="W59" s="24"/>
      <c r="X59" s="24"/>
      <c r="Y59" s="24"/>
      <c r="Z59" s="24"/>
    </row>
    <row r="60" ht="19.15" customHeight="1">
      <c r="A60" t="s" s="138">
        <v>6158</v>
      </c>
      <c r="B60" s="149">
        <v>2</v>
      </c>
      <c r="C60" s="149">
        <v>26</v>
      </c>
      <c r="D60" t="s" s="205">
        <v>6213</v>
      </c>
      <c r="E60" t="s" s="205">
        <v>46</v>
      </c>
      <c r="F60" s="222">
        <v>236</v>
      </c>
      <c r="G60" s="149">
        <v>239</v>
      </c>
      <c r="H60" s="173">
        <f>SUM(G60-F60)</f>
        <v>3</v>
      </c>
      <c r="I60" s="167">
        <f>H60/F60</f>
        <v>0.0127118644067797</v>
      </c>
      <c r="J60" s="167">
        <f>H60/G60</f>
        <v>0.0125523012552301</v>
      </c>
      <c r="K60" s="24"/>
      <c r="L60" s="24"/>
      <c r="M60" s="24"/>
      <c r="N60" s="24"/>
      <c r="O60" s="24"/>
      <c r="P60" s="24"/>
      <c r="Q60" s="24"/>
      <c r="R60" s="24"/>
      <c r="S60" s="24"/>
      <c r="T60" s="24"/>
      <c r="U60" s="24"/>
      <c r="V60" s="24"/>
      <c r="W60" s="24"/>
      <c r="X60" s="24"/>
      <c r="Y60" s="24"/>
      <c r="Z60" s="24"/>
    </row>
    <row r="61" ht="19.15" customHeight="1">
      <c r="A61" t="s" s="138">
        <v>6158</v>
      </c>
      <c r="B61" s="149">
        <v>2</v>
      </c>
      <c r="C61" s="149">
        <v>6</v>
      </c>
      <c r="D61" t="s" s="205">
        <v>6214</v>
      </c>
      <c r="E61" t="s" s="205">
        <v>2637</v>
      </c>
      <c r="F61" s="222">
        <v>138</v>
      </c>
      <c r="G61" s="149">
        <v>173</v>
      </c>
      <c r="H61" s="173">
        <f>SUM(G61-F61)</f>
        <v>35</v>
      </c>
      <c r="I61" s="167">
        <f>H61/F61</f>
        <v>0.253623188405797</v>
      </c>
      <c r="J61" s="167">
        <f>H61/G61</f>
        <v>0.202312138728324</v>
      </c>
      <c r="K61" s="24"/>
      <c r="L61" s="24"/>
      <c r="M61" s="24"/>
      <c r="N61" s="24"/>
      <c r="O61" s="24"/>
      <c r="P61" s="24"/>
      <c r="Q61" s="24"/>
      <c r="R61" s="24"/>
      <c r="S61" s="24"/>
      <c r="T61" s="24"/>
      <c r="U61" s="24"/>
      <c r="V61" s="24"/>
      <c r="W61" s="24"/>
      <c r="X61" s="24"/>
      <c r="Y61" s="24"/>
      <c r="Z61" s="24"/>
    </row>
    <row r="62" ht="19.15" customHeight="1">
      <c r="A62" t="s" s="138">
        <v>6158</v>
      </c>
      <c r="B62" s="149">
        <v>2</v>
      </c>
      <c r="C62" s="149">
        <v>20</v>
      </c>
      <c r="D62" t="s" s="205">
        <v>6215</v>
      </c>
      <c r="E62" t="s" s="205">
        <v>66</v>
      </c>
      <c r="F62" s="222">
        <v>160</v>
      </c>
      <c r="G62" s="149">
        <v>160</v>
      </c>
      <c r="H62" s="173">
        <f>SUM(G62-F62)</f>
        <v>0</v>
      </c>
      <c r="I62" s="167">
        <f>H62/F62</f>
        <v>0</v>
      </c>
      <c r="J62" s="167">
        <f>H62/G62</f>
        <v>0</v>
      </c>
      <c r="K62" s="24"/>
      <c r="L62" s="24"/>
      <c r="M62" s="24"/>
      <c r="N62" s="24"/>
      <c r="O62" s="24"/>
      <c r="P62" s="24"/>
      <c r="Q62" s="24"/>
      <c r="R62" s="24"/>
      <c r="S62" s="24"/>
      <c r="T62" s="24"/>
      <c r="U62" s="24"/>
      <c r="V62" s="24"/>
      <c r="W62" s="24"/>
      <c r="X62" s="24"/>
      <c r="Y62" s="24"/>
      <c r="Z62" s="24"/>
    </row>
    <row r="63" ht="19.15" customHeight="1">
      <c r="A63" t="s" s="138">
        <v>6158</v>
      </c>
      <c r="B63" s="149">
        <v>2</v>
      </c>
      <c r="C63" s="149">
        <v>16</v>
      </c>
      <c r="D63" t="s" s="205">
        <v>6261</v>
      </c>
      <c r="E63" t="s" s="205">
        <v>74</v>
      </c>
      <c r="F63" s="222">
        <v>80</v>
      </c>
      <c r="G63" s="149">
        <v>126</v>
      </c>
      <c r="H63" s="173">
        <f>SUM(G63-F63)</f>
        <v>46</v>
      </c>
      <c r="I63" s="167">
        <f>H63/F63</f>
        <v>0.575</v>
      </c>
      <c r="J63" s="167">
        <f>H63/G63</f>
        <v>0.365079365079365</v>
      </c>
      <c r="K63" s="24"/>
      <c r="L63" s="24"/>
      <c r="M63" s="24"/>
      <c r="N63" s="24"/>
      <c r="O63" s="24"/>
      <c r="P63" s="24"/>
      <c r="Q63" s="24"/>
      <c r="R63" s="24"/>
      <c r="S63" s="24"/>
      <c r="T63" s="24"/>
      <c r="U63" s="24"/>
      <c r="V63" s="24"/>
      <c r="W63" s="24"/>
      <c r="X63" s="24"/>
      <c r="Y63" s="24"/>
      <c r="Z63" s="24"/>
    </row>
    <row r="64" ht="19.15" customHeight="1">
      <c r="A64" t="s" s="138">
        <v>6158</v>
      </c>
      <c r="B64" s="149">
        <v>2</v>
      </c>
      <c r="C64" s="149">
        <v>14</v>
      </c>
      <c r="D64" t="s" s="205">
        <v>6216</v>
      </c>
      <c r="E64" t="s" s="205">
        <v>38</v>
      </c>
      <c r="F64" s="222">
        <v>122</v>
      </c>
      <c r="G64" s="149">
        <v>125</v>
      </c>
      <c r="H64" s="173">
        <f>SUM(G64-F64)</f>
        <v>3</v>
      </c>
      <c r="I64" s="167">
        <f>H64/F64</f>
        <v>0.0245901639344262</v>
      </c>
      <c r="J64" s="167">
        <f>H64/G64</f>
        <v>0.024</v>
      </c>
      <c r="K64" s="24"/>
      <c r="L64" s="24"/>
      <c r="M64" s="24"/>
      <c r="N64" s="24"/>
      <c r="O64" s="24"/>
      <c r="P64" s="24"/>
      <c r="Q64" s="24"/>
      <c r="R64" s="24"/>
      <c r="S64" s="24"/>
      <c r="T64" s="24"/>
      <c r="U64" s="24"/>
      <c r="V64" s="24"/>
      <c r="W64" s="24"/>
      <c r="X64" s="24"/>
      <c r="Y64" s="24"/>
      <c r="Z64" s="24"/>
    </row>
    <row r="65" ht="19.15" customHeight="1">
      <c r="A65" t="s" s="138">
        <v>6158</v>
      </c>
      <c r="B65" s="149">
        <v>2</v>
      </c>
      <c r="C65" s="149">
        <v>35</v>
      </c>
      <c r="D65" t="s" s="205">
        <v>6217</v>
      </c>
      <c r="E65" t="s" s="205">
        <v>103</v>
      </c>
      <c r="F65" s="222">
        <v>87</v>
      </c>
      <c r="G65" s="149">
        <v>92</v>
      </c>
      <c r="H65" s="173">
        <f>SUM(G65-F65)</f>
        <v>5</v>
      </c>
      <c r="I65" s="167">
        <f>H65/F65</f>
        <v>0.0574712643678161</v>
      </c>
      <c r="J65" s="167">
        <f>H65/G65</f>
        <v>0.0543478260869565</v>
      </c>
      <c r="K65" s="24"/>
      <c r="L65" s="24"/>
      <c r="M65" s="24"/>
      <c r="N65" s="24"/>
      <c r="O65" s="24"/>
      <c r="P65" s="24"/>
      <c r="Q65" s="24"/>
      <c r="R65" s="24"/>
      <c r="S65" s="24"/>
      <c r="T65" s="24"/>
      <c r="U65" s="24"/>
      <c r="V65" s="24"/>
      <c r="W65" s="24"/>
      <c r="X65" s="24"/>
      <c r="Y65" s="24"/>
      <c r="Z65" s="24"/>
    </row>
    <row r="66" ht="19.15" customHeight="1">
      <c r="A66" t="s" s="138">
        <v>6158</v>
      </c>
      <c r="B66" s="149">
        <v>2</v>
      </c>
      <c r="C66" s="149">
        <v>27</v>
      </c>
      <c r="D66" t="s" s="205">
        <v>6218</v>
      </c>
      <c r="E66" t="s" s="205">
        <v>72</v>
      </c>
      <c r="F66" s="222">
        <v>86</v>
      </c>
      <c r="G66" s="149">
        <v>91</v>
      </c>
      <c r="H66" s="173">
        <f>SUM(G66-F66)</f>
        <v>5</v>
      </c>
      <c r="I66" s="167">
        <f>H66/F66</f>
        <v>0.0581395348837209</v>
      </c>
      <c r="J66" s="167">
        <f>H66/G66</f>
        <v>0.0549450549450549</v>
      </c>
      <c r="K66" s="24"/>
      <c r="L66" s="24"/>
      <c r="M66" s="24"/>
      <c r="N66" s="24"/>
      <c r="O66" s="24"/>
      <c r="P66" s="24"/>
      <c r="Q66" s="24"/>
      <c r="R66" s="24"/>
      <c r="S66" s="24"/>
      <c r="T66" s="24"/>
      <c r="U66" s="24"/>
      <c r="V66" s="24"/>
      <c r="W66" s="24"/>
      <c r="X66" s="24"/>
      <c r="Y66" s="24"/>
      <c r="Z66" s="24"/>
    </row>
    <row r="67" ht="19.15" customHeight="1">
      <c r="A67" t="s" s="138">
        <v>6158</v>
      </c>
      <c r="B67" s="149">
        <v>2</v>
      </c>
      <c r="C67" s="149">
        <v>31</v>
      </c>
      <c r="D67" t="s" s="205">
        <v>6219</v>
      </c>
      <c r="E67" t="s" s="205">
        <v>32</v>
      </c>
      <c r="F67" s="222">
        <v>84</v>
      </c>
      <c r="G67" s="149">
        <v>84</v>
      </c>
      <c r="H67" s="173">
        <f>SUM(G67-F67)</f>
        <v>0</v>
      </c>
      <c r="I67" s="167">
        <f>H67/F67</f>
        <v>0</v>
      </c>
      <c r="J67" s="167">
        <f>H67/G67</f>
        <v>0</v>
      </c>
      <c r="K67" s="24"/>
      <c r="L67" s="24"/>
      <c r="M67" s="24"/>
      <c r="N67" s="24"/>
      <c r="O67" s="24"/>
      <c r="P67" s="24"/>
      <c r="Q67" s="24"/>
      <c r="R67" s="24"/>
      <c r="S67" s="24"/>
      <c r="T67" s="24"/>
      <c r="U67" s="24"/>
      <c r="V67" s="24"/>
      <c r="W67" s="24"/>
      <c r="X67" s="24"/>
      <c r="Y67" s="24"/>
      <c r="Z67" s="24"/>
    </row>
    <row r="68" ht="19.15" customHeight="1">
      <c r="A68" t="s" s="138">
        <v>6158</v>
      </c>
      <c r="B68" s="149">
        <v>2</v>
      </c>
      <c r="C68" s="149">
        <v>21</v>
      </c>
      <c r="D68" t="s" s="205">
        <v>6220</v>
      </c>
      <c r="E68" t="s" s="205">
        <v>375</v>
      </c>
      <c r="F68" s="222">
        <v>72</v>
      </c>
      <c r="G68" s="149">
        <v>76</v>
      </c>
      <c r="H68" s="173">
        <f>SUM(G68-F68)</f>
        <v>4</v>
      </c>
      <c r="I68" s="167">
        <f>H68/F68</f>
        <v>0.0555555555555556</v>
      </c>
      <c r="J68" s="167">
        <f>H68/G68</f>
        <v>0.0526315789473684</v>
      </c>
      <c r="K68" s="24"/>
      <c r="L68" s="24"/>
      <c r="M68" s="24"/>
      <c r="N68" s="24"/>
      <c r="O68" s="24"/>
      <c r="P68" s="24"/>
      <c r="Q68" s="24"/>
      <c r="R68" s="24"/>
      <c r="S68" s="24"/>
      <c r="T68" s="24"/>
      <c r="U68" s="24"/>
      <c r="V68" s="24"/>
      <c r="W68" s="24"/>
      <c r="X68" s="24"/>
      <c r="Y68" s="24"/>
      <c r="Z68" s="24"/>
    </row>
    <row r="69" ht="19.15" customHeight="1">
      <c r="A69" t="s" s="138">
        <v>6158</v>
      </c>
      <c r="B69" s="149">
        <v>2</v>
      </c>
      <c r="C69" s="149">
        <v>19</v>
      </c>
      <c r="D69" t="s" s="205">
        <v>6221</v>
      </c>
      <c r="E69" t="s" s="205">
        <v>76</v>
      </c>
      <c r="F69" s="222">
        <v>60</v>
      </c>
      <c r="G69" s="149">
        <v>63</v>
      </c>
      <c r="H69" s="173">
        <f>SUM(G69-F69)</f>
        <v>3</v>
      </c>
      <c r="I69" s="167">
        <f>H69/F69</f>
        <v>0.05</v>
      </c>
      <c r="J69" s="167">
        <f>H69/G69</f>
        <v>0.0476190476190476</v>
      </c>
      <c r="K69" s="24"/>
      <c r="L69" s="24"/>
      <c r="M69" s="24"/>
      <c r="N69" s="24"/>
      <c r="O69" s="24"/>
      <c r="P69" s="24"/>
      <c r="Q69" s="24"/>
      <c r="R69" s="24"/>
      <c r="S69" s="24"/>
      <c r="T69" s="24"/>
      <c r="U69" s="24"/>
      <c r="V69" s="24"/>
      <c r="W69" s="24"/>
      <c r="X69" s="24"/>
      <c r="Y69" s="24"/>
      <c r="Z69" s="24"/>
    </row>
    <row r="70" ht="19.15" customHeight="1">
      <c r="A70" t="s" s="138">
        <v>6158</v>
      </c>
      <c r="B70" s="149">
        <v>2</v>
      </c>
      <c r="C70" s="149">
        <v>18</v>
      </c>
      <c r="D70" t="s" s="205">
        <v>6222</v>
      </c>
      <c r="E70" t="s" s="205">
        <v>44</v>
      </c>
      <c r="F70" s="222">
        <v>52</v>
      </c>
      <c r="G70" s="149">
        <v>55</v>
      </c>
      <c r="H70" s="173">
        <f>SUM(G70-F70)</f>
        <v>3</v>
      </c>
      <c r="I70" s="167">
        <f>H70/F70</f>
        <v>0.0576923076923077</v>
      </c>
      <c r="J70" s="167">
        <f>H70/G70</f>
        <v>0.0545454545454545</v>
      </c>
      <c r="K70" s="24"/>
      <c r="L70" s="24"/>
      <c r="M70" s="24"/>
      <c r="N70" s="24"/>
      <c r="O70" s="24"/>
      <c r="P70" s="24"/>
      <c r="Q70" s="24"/>
      <c r="R70" s="24"/>
      <c r="S70" s="24"/>
      <c r="T70" s="24"/>
      <c r="U70" s="24"/>
      <c r="V70" s="24"/>
      <c r="W70" s="24"/>
      <c r="X70" s="24"/>
      <c r="Y70" s="24"/>
      <c r="Z70" s="24"/>
    </row>
    <row r="71" ht="19.15" customHeight="1">
      <c r="A71" t="s" s="138">
        <v>6158</v>
      </c>
      <c r="B71" s="149">
        <v>2</v>
      </c>
      <c r="C71" s="149">
        <v>32</v>
      </c>
      <c r="D71" t="s" s="205">
        <v>6223</v>
      </c>
      <c r="E71" t="s" s="205">
        <v>153</v>
      </c>
      <c r="F71" s="222">
        <v>48</v>
      </c>
      <c r="G71" s="149">
        <v>52</v>
      </c>
      <c r="H71" s="173">
        <f>SUM(G71-F71)</f>
        <v>4</v>
      </c>
      <c r="I71" s="167">
        <f>H71/F71</f>
        <v>0.0833333333333333</v>
      </c>
      <c r="J71" s="167">
        <f>H71/G71</f>
        <v>0.0769230769230769</v>
      </c>
      <c r="K71" s="24"/>
      <c r="L71" s="24"/>
      <c r="M71" s="24"/>
      <c r="N71" s="24"/>
      <c r="O71" s="24"/>
      <c r="P71" s="24"/>
      <c r="Q71" s="24"/>
      <c r="R71" s="24"/>
      <c r="S71" s="24"/>
      <c r="T71" s="24"/>
      <c r="U71" s="24"/>
      <c r="V71" s="24"/>
      <c r="W71" s="24"/>
      <c r="X71" s="24"/>
      <c r="Y71" s="24"/>
      <c r="Z71" s="24"/>
    </row>
    <row r="72" ht="19.15" customHeight="1">
      <c r="A72" t="s" s="138">
        <v>6158</v>
      </c>
      <c r="B72" s="149">
        <v>2</v>
      </c>
      <c r="C72" s="149">
        <v>33</v>
      </c>
      <c r="D72" t="s" s="205">
        <v>6224</v>
      </c>
      <c r="E72" t="s" s="205">
        <v>42</v>
      </c>
      <c r="F72" s="222">
        <v>46</v>
      </c>
      <c r="G72" s="149">
        <v>46</v>
      </c>
      <c r="H72" s="173">
        <f>SUM(G72-F72)</f>
        <v>0</v>
      </c>
      <c r="I72" s="167">
        <f>H72/F72</f>
        <v>0</v>
      </c>
      <c r="J72" s="167">
        <f>H72/G72</f>
        <v>0</v>
      </c>
      <c r="K72" s="24"/>
      <c r="L72" s="24"/>
      <c r="M72" s="24"/>
      <c r="N72" s="24"/>
      <c r="O72" s="24"/>
      <c r="P72" s="24"/>
      <c r="Q72" s="24"/>
      <c r="R72" s="24"/>
      <c r="S72" s="24"/>
      <c r="T72" s="24"/>
      <c r="U72" s="24"/>
      <c r="V72" s="24"/>
      <c r="W72" s="24"/>
      <c r="X72" s="24"/>
      <c r="Y72" s="24"/>
      <c r="Z72" s="24"/>
    </row>
    <row r="73" ht="19.15" customHeight="1">
      <c r="A73" t="s" s="138">
        <v>6158</v>
      </c>
      <c r="B73" s="149">
        <v>2</v>
      </c>
      <c r="C73" s="149">
        <v>34</v>
      </c>
      <c r="D73" t="s" s="205">
        <v>6225</v>
      </c>
      <c r="E73" t="s" s="205">
        <v>68</v>
      </c>
      <c r="F73" s="222">
        <v>38</v>
      </c>
      <c r="G73" s="149">
        <v>39</v>
      </c>
      <c r="H73" s="173">
        <f>SUM(G73-F73)</f>
        <v>1</v>
      </c>
      <c r="I73" s="167">
        <f>H73/F73</f>
        <v>0.0263157894736842</v>
      </c>
      <c r="J73" s="167">
        <f>H73/G73</f>
        <v>0.0256410256410256</v>
      </c>
      <c r="K73" s="24"/>
      <c r="L73" s="24"/>
      <c r="M73" s="24"/>
      <c r="N73" s="24"/>
      <c r="O73" s="24"/>
      <c r="P73" s="24"/>
      <c r="Q73" s="24"/>
      <c r="R73" s="24"/>
      <c r="S73" s="24"/>
      <c r="T73" s="24"/>
      <c r="U73" s="24"/>
      <c r="V73" s="24"/>
      <c r="W73" s="24"/>
      <c r="X73" s="24"/>
      <c r="Y73" s="24"/>
      <c r="Z73" s="24"/>
    </row>
    <row r="74" ht="19.15" customHeight="1">
      <c r="A74" t="s" s="138">
        <v>6158</v>
      </c>
      <c r="B74" s="149">
        <v>2</v>
      </c>
      <c r="C74" s="149">
        <v>8</v>
      </c>
      <c r="D74" t="s" s="205">
        <v>6226</v>
      </c>
      <c r="E74" t="s" s="205">
        <v>78</v>
      </c>
      <c r="F74" s="223">
        <v>0</v>
      </c>
      <c r="G74" s="149">
        <v>0</v>
      </c>
      <c r="H74" s="206">
        <f>SUM(G74-F74)</f>
        <v>0</v>
      </c>
      <c r="I74" s="176">
        <f>H74/F74</f>
      </c>
      <c r="J74" s="176">
        <f>H74/G74</f>
      </c>
      <c r="K74" s="174"/>
      <c r="L74" s="174"/>
      <c r="M74" s="174"/>
      <c r="N74" s="174"/>
      <c r="O74" s="174"/>
      <c r="P74" s="174"/>
      <c r="Q74" s="174"/>
      <c r="R74" s="174"/>
      <c r="S74" s="174"/>
      <c r="T74" s="174"/>
      <c r="U74" s="174"/>
      <c r="V74" s="174"/>
      <c r="W74" s="174"/>
      <c r="X74" s="174"/>
      <c r="Y74" s="174"/>
      <c r="Z74" s="174"/>
    </row>
    <row r="75" ht="19.15" customHeight="1">
      <c r="A75" s="177"/>
      <c r="B75" s="178"/>
      <c r="C75" s="178"/>
      <c r="D75" s="179"/>
      <c r="E75" s="179"/>
      <c r="F75" s="210">
        <f>SUM(F40:F74)</f>
        <v>100224</v>
      </c>
      <c r="G75" s="180">
        <f>SUM(G40:G74)</f>
        <v>104597</v>
      </c>
      <c r="H75" s="181">
        <f>SUM(H40:H74)</f>
        <v>4373</v>
      </c>
      <c r="I75" s="182">
        <f>H75/F75</f>
        <v>0.0436322637292465</v>
      </c>
      <c r="J75" s="182">
        <f>H75/G75</f>
        <v>0.0418080824497835</v>
      </c>
      <c r="K75" s="183"/>
      <c r="L75" s="183"/>
      <c r="M75" s="183"/>
      <c r="N75" s="183"/>
      <c r="O75" s="183"/>
      <c r="P75" s="183"/>
      <c r="Q75" s="183"/>
      <c r="R75" s="183"/>
      <c r="S75" s="183"/>
      <c r="T75" s="183"/>
      <c r="U75" s="183"/>
      <c r="V75" s="183"/>
      <c r="W75" s="183"/>
      <c r="X75" s="183"/>
      <c r="Y75" s="183"/>
      <c r="Z75" s="184"/>
    </row>
    <row r="76" ht="19.15" customHeight="1">
      <c r="A76" s="230"/>
      <c r="B76" s="231"/>
      <c r="C76" s="231"/>
      <c r="D76" s="232"/>
      <c r="E76" s="232"/>
      <c r="F76" s="251"/>
      <c r="G76" s="231"/>
      <c r="H76" s="234"/>
      <c r="I76" s="188"/>
      <c r="J76" s="188"/>
      <c r="K76" s="189"/>
      <c r="L76" s="189"/>
      <c r="M76" s="189"/>
      <c r="N76" s="189"/>
      <c r="O76" s="189"/>
      <c r="P76" s="189"/>
      <c r="Q76" s="189"/>
      <c r="R76" s="189"/>
      <c r="S76" s="189"/>
      <c r="T76" s="189"/>
      <c r="U76" s="189"/>
      <c r="V76" s="189"/>
      <c r="W76" s="189"/>
      <c r="X76" s="189"/>
      <c r="Y76" s="189"/>
      <c r="Z76" s="189"/>
    </row>
    <row r="77" ht="19.15" customHeight="1">
      <c r="A77" t="s" s="138">
        <v>6158</v>
      </c>
      <c r="B77" s="149">
        <v>3</v>
      </c>
      <c r="C77" s="149">
        <v>3</v>
      </c>
      <c r="D77" t="s" s="205">
        <v>6227</v>
      </c>
      <c r="E77" t="s" s="205">
        <v>17</v>
      </c>
      <c r="F77" s="222">
        <v>33093</v>
      </c>
      <c r="G77" s="149">
        <v>34406</v>
      </c>
      <c r="H77" s="173">
        <f>SUM(G77-F77)</f>
        <v>1313</v>
      </c>
      <c r="I77" s="167">
        <f>H77/F77</f>
        <v>0.0396760644245006</v>
      </c>
      <c r="J77" s="167">
        <f>H77/G77</f>
        <v>0.0381619484973551</v>
      </c>
      <c r="K77" s="24"/>
      <c r="L77" s="24"/>
      <c r="M77" s="24"/>
      <c r="N77" s="24"/>
      <c r="O77" s="24"/>
      <c r="P77" s="24"/>
      <c r="Q77" s="24"/>
      <c r="R77" s="24"/>
      <c r="S77" s="24"/>
      <c r="T77" s="24"/>
      <c r="U77" s="24"/>
      <c r="V77" s="24"/>
      <c r="W77" s="24"/>
      <c r="X77" s="24"/>
      <c r="Y77" s="24"/>
      <c r="Z77" s="24"/>
    </row>
    <row r="78" ht="19.15" customHeight="1">
      <c r="A78" t="s" s="138">
        <v>6158</v>
      </c>
      <c r="B78" s="149">
        <v>3</v>
      </c>
      <c r="C78" s="149">
        <v>14</v>
      </c>
      <c r="D78" t="s" s="205">
        <v>6228</v>
      </c>
      <c r="E78" t="s" s="205">
        <v>26</v>
      </c>
      <c r="F78" s="222">
        <v>29587</v>
      </c>
      <c r="G78" s="149">
        <v>31555</v>
      </c>
      <c r="H78" s="173">
        <f>SUM(G78-F78)</f>
        <v>1968</v>
      </c>
      <c r="I78" s="167">
        <f>H78/F78</f>
        <v>0.0665156994626018</v>
      </c>
      <c r="J78" s="167">
        <f>H78/G78</f>
        <v>0.0623672951988591</v>
      </c>
      <c r="K78" s="24"/>
      <c r="L78" s="24"/>
      <c r="M78" s="24"/>
      <c r="N78" s="24"/>
      <c r="O78" s="24"/>
      <c r="P78" s="24"/>
      <c r="Q78" s="24"/>
      <c r="R78" s="24"/>
      <c r="S78" s="24"/>
      <c r="T78" s="24"/>
      <c r="U78" s="24"/>
      <c r="V78" s="24"/>
      <c r="W78" s="24"/>
      <c r="X78" s="24"/>
      <c r="Y78" s="24"/>
      <c r="Z78" s="24"/>
    </row>
    <row r="79" ht="19.15" customHeight="1">
      <c r="A79" t="s" s="138">
        <v>6158</v>
      </c>
      <c r="B79" s="149">
        <v>3</v>
      </c>
      <c r="C79" s="149">
        <v>27</v>
      </c>
      <c r="D79" t="s" s="205">
        <v>6229</v>
      </c>
      <c r="E79" t="s" s="205">
        <v>20</v>
      </c>
      <c r="F79" s="222">
        <v>13250</v>
      </c>
      <c r="G79" s="149">
        <v>14144</v>
      </c>
      <c r="H79" s="173">
        <f>SUM(G79-F79)</f>
        <v>894</v>
      </c>
      <c r="I79" s="167">
        <f>H79/F79</f>
        <v>0.0674716981132075</v>
      </c>
      <c r="J79" s="167">
        <f>H79/G79</f>
        <v>0.0632070135746606</v>
      </c>
      <c r="K79" s="24"/>
      <c r="L79" s="24"/>
      <c r="M79" s="24"/>
      <c r="N79" s="24"/>
      <c r="O79" s="24"/>
      <c r="P79" s="24"/>
      <c r="Q79" s="24"/>
      <c r="R79" s="24"/>
      <c r="S79" s="24"/>
      <c r="T79" s="24"/>
      <c r="U79" s="24"/>
      <c r="V79" s="24"/>
      <c r="W79" s="24"/>
      <c r="X79" s="24"/>
      <c r="Y79" s="24"/>
      <c r="Z79" s="24"/>
    </row>
    <row r="80" ht="19.15" customHeight="1">
      <c r="A80" t="s" s="138">
        <v>6158</v>
      </c>
      <c r="B80" s="149">
        <v>3</v>
      </c>
      <c r="C80" s="149">
        <v>13</v>
      </c>
      <c r="D80" t="s" s="205">
        <v>6230</v>
      </c>
      <c r="E80" t="s" s="205">
        <v>22</v>
      </c>
      <c r="F80" s="222">
        <v>8537</v>
      </c>
      <c r="G80" s="149">
        <v>8766</v>
      </c>
      <c r="H80" s="173">
        <f>SUM(G80-F80)</f>
        <v>229</v>
      </c>
      <c r="I80" s="167">
        <f>H80/F80</f>
        <v>0.0268244113857327</v>
      </c>
      <c r="J80" s="167">
        <f>H80/G80</f>
        <v>0.0261236595938855</v>
      </c>
      <c r="K80" s="24"/>
      <c r="L80" s="24"/>
      <c r="M80" s="24"/>
      <c r="N80" s="24"/>
      <c r="O80" s="24"/>
      <c r="P80" s="24"/>
      <c r="Q80" s="24"/>
      <c r="R80" s="24"/>
      <c r="S80" s="24"/>
      <c r="T80" s="24"/>
      <c r="U80" s="24"/>
      <c r="V80" s="24"/>
      <c r="W80" s="24"/>
      <c r="X80" s="24"/>
      <c r="Y80" s="24"/>
      <c r="Z80" s="24"/>
    </row>
    <row r="81" ht="19.15" customHeight="1">
      <c r="A81" t="s" s="138">
        <v>6158</v>
      </c>
      <c r="B81" s="149">
        <v>3</v>
      </c>
      <c r="C81" s="149">
        <v>16</v>
      </c>
      <c r="D81" t="s" s="205">
        <v>6231</v>
      </c>
      <c r="E81" t="s" s="205">
        <v>248</v>
      </c>
      <c r="F81" s="222">
        <v>5025</v>
      </c>
      <c r="G81" s="149">
        <v>5127</v>
      </c>
      <c r="H81" s="173">
        <f>SUM(G81-F81)</f>
        <v>102</v>
      </c>
      <c r="I81" s="167">
        <f>H81/F81</f>
        <v>0.0202985074626866</v>
      </c>
      <c r="J81" s="167">
        <f>H81/G81</f>
        <v>0.0198946752486834</v>
      </c>
      <c r="K81" s="24"/>
      <c r="L81" s="24"/>
      <c r="M81" s="24"/>
      <c r="N81" s="24"/>
      <c r="O81" s="24"/>
      <c r="P81" s="24"/>
      <c r="Q81" s="24"/>
      <c r="R81" s="24"/>
      <c r="S81" s="24"/>
      <c r="T81" s="24"/>
      <c r="U81" s="24"/>
      <c r="V81" s="24"/>
      <c r="W81" s="24"/>
      <c r="X81" s="24"/>
      <c r="Y81" s="24"/>
      <c r="Z81" s="24"/>
    </row>
    <row r="82" ht="19.15" customHeight="1">
      <c r="A82" t="s" s="138">
        <v>6158</v>
      </c>
      <c r="B82" s="149">
        <v>3</v>
      </c>
      <c r="C82" s="149">
        <v>8</v>
      </c>
      <c r="D82" t="s" s="205">
        <v>6232</v>
      </c>
      <c r="E82" t="s" s="205">
        <v>24</v>
      </c>
      <c r="F82" s="222">
        <v>4261</v>
      </c>
      <c r="G82" s="149">
        <v>4282</v>
      </c>
      <c r="H82" s="173">
        <f>SUM(G82-F82)</f>
        <v>21</v>
      </c>
      <c r="I82" s="167">
        <f>H82/F82</f>
        <v>0.00492842055855433</v>
      </c>
      <c r="J82" s="167">
        <f>H82/G82</f>
        <v>0.0049042503503036</v>
      </c>
      <c r="K82" s="24"/>
      <c r="L82" s="24"/>
      <c r="M82" s="24"/>
      <c r="N82" s="24"/>
      <c r="O82" s="24"/>
      <c r="P82" s="24"/>
      <c r="Q82" s="24"/>
      <c r="R82" s="24"/>
      <c r="S82" s="24"/>
      <c r="T82" s="24"/>
      <c r="U82" s="24"/>
      <c r="V82" s="24"/>
      <c r="W82" s="24"/>
      <c r="X82" s="24"/>
      <c r="Y82" s="24"/>
      <c r="Z82" s="24"/>
    </row>
    <row r="83" ht="19.15" customHeight="1">
      <c r="A83" t="s" s="138">
        <v>6158</v>
      </c>
      <c r="B83" s="149">
        <v>3</v>
      </c>
      <c r="C83" s="149">
        <v>12</v>
      </c>
      <c r="D83" t="s" s="205">
        <v>6233</v>
      </c>
      <c r="E83" t="s" s="205">
        <v>36</v>
      </c>
      <c r="F83" s="222">
        <v>2523</v>
      </c>
      <c r="G83" s="149">
        <v>2582</v>
      </c>
      <c r="H83" s="173">
        <f>SUM(G83-F83)</f>
        <v>59</v>
      </c>
      <c r="I83" s="167">
        <f>H83/F83</f>
        <v>0.0233848592944907</v>
      </c>
      <c r="J83" s="167">
        <f>H83/G83</f>
        <v>0.02285050348567</v>
      </c>
      <c r="K83" s="24"/>
      <c r="L83" s="24"/>
      <c r="M83" s="24"/>
      <c r="N83" s="24"/>
      <c r="O83" s="24"/>
      <c r="P83" s="24"/>
      <c r="Q83" s="24"/>
      <c r="R83" s="24"/>
      <c r="S83" s="24"/>
      <c r="T83" s="24"/>
      <c r="U83" s="24"/>
      <c r="V83" s="24"/>
      <c r="W83" s="24"/>
      <c r="X83" s="24"/>
      <c r="Y83" s="24"/>
      <c r="Z83" s="24"/>
    </row>
    <row r="84" ht="19.15" customHeight="1">
      <c r="A84" t="s" s="138">
        <v>6158</v>
      </c>
      <c r="B84" s="149">
        <v>3</v>
      </c>
      <c r="C84" s="149">
        <v>11</v>
      </c>
      <c r="D84" t="s" s="205">
        <v>6234</v>
      </c>
      <c r="E84" t="s" s="205">
        <v>28</v>
      </c>
      <c r="F84" s="222">
        <v>1950</v>
      </c>
      <c r="G84" s="149">
        <v>1997</v>
      </c>
      <c r="H84" s="173">
        <f>SUM(G84-F84)</f>
        <v>47</v>
      </c>
      <c r="I84" s="167">
        <f>H84/F84</f>
        <v>0.0241025641025641</v>
      </c>
      <c r="J84" s="167">
        <f>H84/G84</f>
        <v>0.0235353029544316</v>
      </c>
      <c r="K84" s="24"/>
      <c r="L84" s="24"/>
      <c r="M84" s="24"/>
      <c r="N84" s="24"/>
      <c r="O84" s="24"/>
      <c r="P84" s="24"/>
      <c r="Q84" s="24"/>
      <c r="R84" s="24"/>
      <c r="S84" s="24"/>
      <c r="T84" s="24"/>
      <c r="U84" s="24"/>
      <c r="V84" s="24"/>
      <c r="W84" s="24"/>
      <c r="X84" s="24"/>
      <c r="Y84" s="24"/>
      <c r="Z84" s="24"/>
    </row>
    <row r="85" ht="19.15" customHeight="1">
      <c r="A85" t="s" s="138">
        <v>6158</v>
      </c>
      <c r="B85" s="149">
        <v>3</v>
      </c>
      <c r="C85" s="149">
        <v>10</v>
      </c>
      <c r="D85" t="s" s="205">
        <v>6235</v>
      </c>
      <c r="E85" t="s" s="205">
        <v>60</v>
      </c>
      <c r="F85" s="222">
        <v>1258</v>
      </c>
      <c r="G85" s="149">
        <v>1308</v>
      </c>
      <c r="H85" s="173">
        <f>SUM(G85-F85)</f>
        <v>50</v>
      </c>
      <c r="I85" s="167">
        <f>H85/F85</f>
        <v>0.0397456279809221</v>
      </c>
      <c r="J85" s="167">
        <f>H85/G85</f>
        <v>0.0382262996941896</v>
      </c>
      <c r="K85" s="24"/>
      <c r="L85" s="24"/>
      <c r="M85" s="24"/>
      <c r="N85" s="24"/>
      <c r="O85" s="24"/>
      <c r="P85" s="24"/>
      <c r="Q85" s="24"/>
      <c r="R85" s="24"/>
      <c r="S85" s="24"/>
      <c r="T85" s="24"/>
      <c r="U85" s="24"/>
      <c r="V85" s="24"/>
      <c r="W85" s="24"/>
      <c r="X85" s="24"/>
      <c r="Y85" s="24"/>
      <c r="Z85" s="24"/>
    </row>
    <row r="86" ht="19.15" customHeight="1">
      <c r="A86" t="s" s="138">
        <v>6158</v>
      </c>
      <c r="B86" s="149">
        <v>3</v>
      </c>
      <c r="C86" s="149">
        <v>22</v>
      </c>
      <c r="D86" t="s" s="205">
        <v>6236</v>
      </c>
      <c r="E86" t="s" s="205">
        <v>34</v>
      </c>
      <c r="F86" s="222">
        <v>932</v>
      </c>
      <c r="G86" s="149">
        <v>955</v>
      </c>
      <c r="H86" s="173">
        <f>SUM(G86-F86)</f>
        <v>23</v>
      </c>
      <c r="I86" s="167">
        <f>H86/F86</f>
        <v>0.0246781115879828</v>
      </c>
      <c r="J86" s="167">
        <f>H86/G86</f>
        <v>0.0240837696335079</v>
      </c>
      <c r="K86" s="24"/>
      <c r="L86" s="24"/>
      <c r="M86" s="24"/>
      <c r="N86" s="24"/>
      <c r="O86" s="24"/>
      <c r="P86" s="24"/>
      <c r="Q86" s="24"/>
      <c r="R86" s="24"/>
      <c r="S86" s="24"/>
      <c r="T86" s="24"/>
      <c r="U86" s="24"/>
      <c r="V86" s="24"/>
      <c r="W86" s="24"/>
      <c r="X86" s="24"/>
      <c r="Y86" s="24"/>
      <c r="Z86" s="24"/>
    </row>
    <row r="87" ht="19.15" customHeight="1">
      <c r="A87" t="s" s="138">
        <v>6158</v>
      </c>
      <c r="B87" s="149">
        <v>3</v>
      </c>
      <c r="C87" s="149">
        <v>31</v>
      </c>
      <c r="D87" t="s" s="205">
        <v>6264</v>
      </c>
      <c r="E87" t="s" s="205">
        <v>52</v>
      </c>
      <c r="F87" s="330">
        <v>935</v>
      </c>
      <c r="G87" s="172">
        <v>934</v>
      </c>
      <c r="H87" s="173">
        <f>SUM(G87-F87)</f>
        <v>-1</v>
      </c>
      <c r="I87" s="167">
        <f>H87/F87</f>
        <v>-0.00106951871657754</v>
      </c>
      <c r="J87" s="167">
        <f>H87/G87</f>
        <v>-0.00107066381156317</v>
      </c>
      <c r="K87" s="24"/>
      <c r="L87" s="24"/>
      <c r="M87" s="24"/>
      <c r="N87" s="24"/>
      <c r="O87" s="24"/>
      <c r="P87" s="24"/>
      <c r="Q87" s="24"/>
      <c r="R87" s="24"/>
      <c r="S87" s="24"/>
      <c r="T87" s="24"/>
      <c r="U87" s="24"/>
      <c r="V87" s="24"/>
      <c r="W87" s="24"/>
      <c r="X87" s="24"/>
      <c r="Y87" s="24"/>
      <c r="Z87" s="24"/>
    </row>
    <row r="88" ht="19.15" customHeight="1">
      <c r="A88" t="s" s="138">
        <v>6158</v>
      </c>
      <c r="B88" s="149">
        <v>3</v>
      </c>
      <c r="C88" s="149">
        <v>7</v>
      </c>
      <c r="D88" t="s" s="205">
        <v>6237</v>
      </c>
      <c r="E88" t="s" s="205">
        <v>30</v>
      </c>
      <c r="F88" s="222">
        <v>811</v>
      </c>
      <c r="G88" s="149">
        <v>841</v>
      </c>
      <c r="H88" s="173">
        <f>SUM(G88-F88)</f>
        <v>30</v>
      </c>
      <c r="I88" s="167">
        <f>H88/F88</f>
        <v>0.0369913686806412</v>
      </c>
      <c r="J88" s="167">
        <f>H88/G88</f>
        <v>0.0356718192627824</v>
      </c>
      <c r="K88" s="24"/>
      <c r="L88" s="24"/>
      <c r="M88" s="24"/>
      <c r="N88" s="24"/>
      <c r="O88" s="24"/>
      <c r="P88" s="24"/>
      <c r="Q88" s="24"/>
      <c r="R88" s="24"/>
      <c r="S88" s="24"/>
      <c r="T88" s="24"/>
      <c r="U88" s="24"/>
      <c r="V88" s="24"/>
      <c r="W88" s="24"/>
      <c r="X88" s="24"/>
      <c r="Y88" s="24"/>
      <c r="Z88" s="24"/>
    </row>
    <row r="89" ht="19.15" customHeight="1">
      <c r="A89" t="s" s="138">
        <v>6158</v>
      </c>
      <c r="B89" s="149">
        <v>3</v>
      </c>
      <c r="C89" s="149">
        <v>19</v>
      </c>
      <c r="D89" t="s" s="205">
        <v>6238</v>
      </c>
      <c r="E89" t="s" s="205">
        <v>116</v>
      </c>
      <c r="F89" s="222">
        <v>777</v>
      </c>
      <c r="G89" s="149">
        <v>780</v>
      </c>
      <c r="H89" s="173">
        <f>SUM(G89-F89)</f>
        <v>3</v>
      </c>
      <c r="I89" s="167">
        <f>H89/F89</f>
        <v>0.00386100386100386</v>
      </c>
      <c r="J89" s="167">
        <f>H89/G89</f>
        <v>0.00384615384615385</v>
      </c>
      <c r="K89" s="24"/>
      <c r="L89" s="24"/>
      <c r="M89" s="24"/>
      <c r="N89" s="24"/>
      <c r="O89" s="24"/>
      <c r="P89" s="24"/>
      <c r="Q89" s="24"/>
      <c r="R89" s="24"/>
      <c r="S89" s="24"/>
      <c r="T89" s="24"/>
      <c r="U89" s="24"/>
      <c r="V89" s="24"/>
      <c r="W89" s="24"/>
      <c r="X89" s="24"/>
      <c r="Y89" s="24"/>
      <c r="Z89" s="24"/>
    </row>
    <row r="90" ht="19.15" customHeight="1">
      <c r="A90" t="s" s="138">
        <v>6158</v>
      </c>
      <c r="B90" s="149">
        <v>3</v>
      </c>
      <c r="C90" s="149">
        <v>32</v>
      </c>
      <c r="D90" t="s" s="205">
        <v>6239</v>
      </c>
      <c r="E90" t="s" s="205">
        <v>32</v>
      </c>
      <c r="F90" s="222">
        <v>440</v>
      </c>
      <c r="G90" s="149">
        <v>503</v>
      </c>
      <c r="H90" s="173">
        <f>SUM(G90-F90)</f>
        <v>63</v>
      </c>
      <c r="I90" s="167">
        <f>H90/F90</f>
        <v>0.143181818181818</v>
      </c>
      <c r="J90" s="167">
        <f>H90/G90</f>
        <v>0.125248508946322</v>
      </c>
      <c r="K90" s="24"/>
      <c r="L90" s="24"/>
      <c r="M90" s="24"/>
      <c r="N90" s="24"/>
      <c r="O90" s="24"/>
      <c r="P90" s="24"/>
      <c r="Q90" s="24"/>
      <c r="R90" s="24"/>
      <c r="S90" s="24"/>
      <c r="T90" s="24"/>
      <c r="U90" s="24"/>
      <c r="V90" s="24"/>
      <c r="W90" s="24"/>
      <c r="X90" s="24"/>
      <c r="Y90" s="24"/>
      <c r="Z90" s="24"/>
    </row>
    <row r="91" ht="19.15" customHeight="1">
      <c r="A91" t="s" s="138">
        <v>6158</v>
      </c>
      <c r="B91" s="149">
        <v>3</v>
      </c>
      <c r="C91" s="149">
        <v>2</v>
      </c>
      <c r="D91" t="s" s="205">
        <v>6240</v>
      </c>
      <c r="E91" t="s" s="205">
        <v>70</v>
      </c>
      <c r="F91" s="222">
        <v>459</v>
      </c>
      <c r="G91" s="149">
        <v>481</v>
      </c>
      <c r="H91" s="173">
        <f>SUM(G91-F91)</f>
        <v>22</v>
      </c>
      <c r="I91" s="167">
        <f>H91/F91</f>
        <v>0.0479302832244009</v>
      </c>
      <c r="J91" s="167">
        <f>H91/G91</f>
        <v>0.0457380457380457</v>
      </c>
      <c r="K91" s="24"/>
      <c r="L91" s="24"/>
      <c r="M91" s="24"/>
      <c r="N91" s="24"/>
      <c r="O91" s="24"/>
      <c r="P91" s="24"/>
      <c r="Q91" s="24"/>
      <c r="R91" s="24"/>
      <c r="S91" s="24"/>
      <c r="T91" s="24"/>
      <c r="U91" s="24"/>
      <c r="V91" s="24"/>
      <c r="W91" s="24"/>
      <c r="X91" s="24"/>
      <c r="Y91" s="24"/>
      <c r="Z91" s="24"/>
    </row>
    <row r="92" ht="19.15" customHeight="1">
      <c r="A92" t="s" s="138">
        <v>6158</v>
      </c>
      <c r="B92" s="149">
        <v>3</v>
      </c>
      <c r="C92" s="149">
        <v>23</v>
      </c>
      <c r="D92" t="s" s="205">
        <v>6241</v>
      </c>
      <c r="E92" t="s" s="205">
        <v>375</v>
      </c>
      <c r="F92" s="222">
        <v>460</v>
      </c>
      <c r="G92" s="149">
        <v>469</v>
      </c>
      <c r="H92" s="173">
        <f>SUM(G92-F92)</f>
        <v>9</v>
      </c>
      <c r="I92" s="167">
        <f>H92/F92</f>
        <v>0.0195652173913043</v>
      </c>
      <c r="J92" s="167">
        <f>H92/G92</f>
        <v>0.0191897654584222</v>
      </c>
      <c r="K92" s="24"/>
      <c r="L92" s="24"/>
      <c r="M92" s="24"/>
      <c r="N92" s="24"/>
      <c r="O92" s="24"/>
      <c r="P92" s="24"/>
      <c r="Q92" s="24"/>
      <c r="R92" s="24"/>
      <c r="S92" s="24"/>
      <c r="T92" s="24"/>
      <c r="U92" s="24"/>
      <c r="V92" s="24"/>
      <c r="W92" s="24"/>
      <c r="X92" s="24"/>
      <c r="Y92" s="24"/>
      <c r="Z92" s="24"/>
    </row>
    <row r="93" ht="19.15" customHeight="1">
      <c r="A93" t="s" s="138">
        <v>6158</v>
      </c>
      <c r="B93" s="149">
        <v>3</v>
      </c>
      <c r="C93" s="149">
        <v>6</v>
      </c>
      <c r="D93" t="s" s="205">
        <v>6242</v>
      </c>
      <c r="E93" t="s" s="205">
        <v>110</v>
      </c>
      <c r="F93" s="222">
        <v>401</v>
      </c>
      <c r="G93" s="149">
        <v>406</v>
      </c>
      <c r="H93" s="173">
        <f>SUM(G93-F93)</f>
        <v>5</v>
      </c>
      <c r="I93" s="167">
        <f>H93/F93</f>
        <v>0.0124688279301746</v>
      </c>
      <c r="J93" s="167">
        <f>H93/G93</f>
        <v>0.0123152709359606</v>
      </c>
      <c r="K93" s="24"/>
      <c r="L93" s="24"/>
      <c r="M93" s="24"/>
      <c r="N93" s="24"/>
      <c r="O93" s="24"/>
      <c r="P93" s="24"/>
      <c r="Q93" s="24"/>
      <c r="R93" s="24"/>
      <c r="S93" s="24"/>
      <c r="T93" s="24"/>
      <c r="U93" s="24"/>
      <c r="V93" s="24"/>
      <c r="W93" s="24"/>
      <c r="X93" s="24"/>
      <c r="Y93" s="24"/>
      <c r="Z93" s="24"/>
    </row>
    <row r="94" ht="19.15" customHeight="1">
      <c r="A94" t="s" s="138">
        <v>6158</v>
      </c>
      <c r="B94" s="149">
        <v>3</v>
      </c>
      <c r="C94" s="149">
        <v>5</v>
      </c>
      <c r="D94" t="s" s="205">
        <v>6243</v>
      </c>
      <c r="E94" t="s" s="205">
        <v>101</v>
      </c>
      <c r="F94" s="222">
        <v>376</v>
      </c>
      <c r="G94" s="149">
        <v>381</v>
      </c>
      <c r="H94" s="173">
        <f>SUM(G94-F94)</f>
        <v>5</v>
      </c>
      <c r="I94" s="167">
        <f>H94/F94</f>
        <v>0.0132978723404255</v>
      </c>
      <c r="J94" s="167">
        <f>H94/G94</f>
        <v>0.0131233595800525</v>
      </c>
      <c r="K94" s="24"/>
      <c r="L94" s="24"/>
      <c r="M94" s="24"/>
      <c r="N94" s="24"/>
      <c r="O94" s="24"/>
      <c r="P94" s="24"/>
      <c r="Q94" s="24"/>
      <c r="R94" s="24"/>
      <c r="S94" s="24"/>
      <c r="T94" s="24"/>
      <c r="U94" s="24"/>
      <c r="V94" s="24"/>
      <c r="W94" s="24"/>
      <c r="X94" s="24"/>
      <c r="Y94" s="24"/>
      <c r="Z94" s="24"/>
    </row>
    <row r="95" ht="19.15" customHeight="1">
      <c r="A95" t="s" s="138">
        <v>6158</v>
      </c>
      <c r="B95" s="149">
        <v>3</v>
      </c>
      <c r="C95" s="149">
        <v>17</v>
      </c>
      <c r="D95" t="s" s="205">
        <v>6244</v>
      </c>
      <c r="E95" t="s" s="205">
        <v>64</v>
      </c>
      <c r="F95" s="222">
        <v>342</v>
      </c>
      <c r="G95" s="149">
        <v>348</v>
      </c>
      <c r="H95" s="173">
        <f>SUM(G95-F95)</f>
        <v>6</v>
      </c>
      <c r="I95" s="167">
        <f>H95/F95</f>
        <v>0.0175438596491228</v>
      </c>
      <c r="J95" s="167">
        <f>H95/G95</f>
        <v>0.0172413793103448</v>
      </c>
      <c r="K95" s="24"/>
      <c r="L95" s="24"/>
      <c r="M95" s="24"/>
      <c r="N95" s="24"/>
      <c r="O95" s="24"/>
      <c r="P95" s="24"/>
      <c r="Q95" s="24"/>
      <c r="R95" s="24"/>
      <c r="S95" s="24"/>
      <c r="T95" s="24"/>
      <c r="U95" s="24"/>
      <c r="V95" s="24"/>
      <c r="W95" s="24"/>
      <c r="X95" s="24"/>
      <c r="Y95" s="24"/>
      <c r="Z95" s="24"/>
    </row>
    <row r="96" ht="19.15" customHeight="1">
      <c r="A96" t="s" s="138">
        <v>6158</v>
      </c>
      <c r="B96" s="149">
        <v>3</v>
      </c>
      <c r="C96" s="149">
        <v>30</v>
      </c>
      <c r="D96" t="s" s="205">
        <v>6245</v>
      </c>
      <c r="E96" t="s" s="205">
        <v>119</v>
      </c>
      <c r="F96" s="222">
        <v>340</v>
      </c>
      <c r="G96" s="149">
        <v>344</v>
      </c>
      <c r="H96" s="173">
        <f>SUM(G96-F96)</f>
        <v>4</v>
      </c>
      <c r="I96" s="167">
        <f>H96/F96</f>
        <v>0.0117647058823529</v>
      </c>
      <c r="J96" s="167">
        <f>H96/G96</f>
        <v>0.0116279069767442</v>
      </c>
      <c r="K96" s="24"/>
      <c r="L96" s="24"/>
      <c r="M96" s="24"/>
      <c r="N96" s="24"/>
      <c r="O96" s="24"/>
      <c r="P96" s="24"/>
      <c r="Q96" s="24"/>
      <c r="R96" s="24"/>
      <c r="S96" s="24"/>
      <c r="T96" s="24"/>
      <c r="U96" s="24"/>
      <c r="V96" s="24"/>
      <c r="W96" s="24"/>
      <c r="X96" s="24"/>
      <c r="Y96" s="24"/>
      <c r="Z96" s="24"/>
    </row>
    <row r="97" ht="19.15" customHeight="1">
      <c r="A97" t="s" s="138">
        <v>6158</v>
      </c>
      <c r="B97" s="149">
        <v>3</v>
      </c>
      <c r="C97" s="149">
        <v>9</v>
      </c>
      <c r="D97" t="s" s="205">
        <v>6246</v>
      </c>
      <c r="E97" t="s" s="205">
        <v>38</v>
      </c>
      <c r="F97" s="222">
        <v>285</v>
      </c>
      <c r="G97" s="149">
        <v>294</v>
      </c>
      <c r="H97" s="173">
        <f>SUM(G97-F97)</f>
        <v>9</v>
      </c>
      <c r="I97" s="167">
        <f>H97/F97</f>
        <v>0.0315789473684211</v>
      </c>
      <c r="J97" s="167">
        <f>H97/G97</f>
        <v>0.0306122448979592</v>
      </c>
      <c r="K97" s="24"/>
      <c r="L97" s="24"/>
      <c r="M97" s="24"/>
      <c r="N97" s="24"/>
      <c r="O97" s="24"/>
      <c r="P97" s="24"/>
      <c r="Q97" s="24"/>
      <c r="R97" s="24"/>
      <c r="S97" s="24"/>
      <c r="T97" s="24"/>
      <c r="U97" s="24"/>
      <c r="V97" s="24"/>
      <c r="W97" s="24"/>
      <c r="X97" s="24"/>
      <c r="Y97" s="24"/>
      <c r="Z97" s="24"/>
    </row>
    <row r="98" ht="19.15" customHeight="1">
      <c r="A98" t="s" s="138">
        <v>6158</v>
      </c>
      <c r="B98" s="149">
        <v>3</v>
      </c>
      <c r="C98" s="149">
        <v>24</v>
      </c>
      <c r="D98" t="s" s="205">
        <v>6247</v>
      </c>
      <c r="E98" t="s" s="205">
        <v>2381</v>
      </c>
      <c r="F98" s="222">
        <v>250</v>
      </c>
      <c r="G98" s="149">
        <v>261</v>
      </c>
      <c r="H98" s="173">
        <f>SUM(G98-F98)</f>
        <v>11</v>
      </c>
      <c r="I98" s="167">
        <f>H98/F98</f>
        <v>0.044</v>
      </c>
      <c r="J98" s="167">
        <f>H98/G98</f>
        <v>0.0421455938697318</v>
      </c>
      <c r="K98" s="24"/>
      <c r="L98" s="24"/>
      <c r="M98" s="24"/>
      <c r="N98" s="24"/>
      <c r="O98" s="24"/>
      <c r="P98" s="24"/>
      <c r="Q98" s="24"/>
      <c r="R98" s="24"/>
      <c r="S98" s="24"/>
      <c r="T98" s="24"/>
      <c r="U98" s="24"/>
      <c r="V98" s="24"/>
      <c r="W98" s="24"/>
      <c r="X98" s="24"/>
      <c r="Y98" s="24"/>
      <c r="Z98" s="24"/>
    </row>
    <row r="99" ht="19.15" customHeight="1">
      <c r="A99" t="s" s="138">
        <v>6158</v>
      </c>
      <c r="B99" s="149">
        <v>3</v>
      </c>
      <c r="C99" s="149">
        <v>20</v>
      </c>
      <c r="D99" t="s" s="205">
        <v>6248</v>
      </c>
      <c r="E99" t="s" s="205">
        <v>74</v>
      </c>
      <c r="F99" s="222">
        <v>213</v>
      </c>
      <c r="G99" s="149">
        <v>222</v>
      </c>
      <c r="H99" s="173">
        <f>SUM(G99-F99)</f>
        <v>9</v>
      </c>
      <c r="I99" s="167">
        <f>H99/F99</f>
        <v>0.0422535211267606</v>
      </c>
      <c r="J99" s="167">
        <f>H99/G99</f>
        <v>0.0405405405405405</v>
      </c>
      <c r="K99" s="24"/>
      <c r="L99" s="24"/>
      <c r="M99" s="24"/>
      <c r="N99" s="24"/>
      <c r="O99" s="24"/>
      <c r="P99" s="24"/>
      <c r="Q99" s="24"/>
      <c r="R99" s="24"/>
      <c r="S99" s="24"/>
      <c r="T99" s="24"/>
      <c r="U99" s="24"/>
      <c r="V99" s="24"/>
      <c r="W99" s="24"/>
      <c r="X99" s="24"/>
      <c r="Y99" s="24"/>
      <c r="Z99" s="24"/>
    </row>
    <row r="100" ht="19.15" customHeight="1">
      <c r="A100" t="s" s="138">
        <v>6158</v>
      </c>
      <c r="B100" s="149">
        <v>3</v>
      </c>
      <c r="C100" s="149">
        <v>1</v>
      </c>
      <c r="D100" t="s" s="205">
        <v>6249</v>
      </c>
      <c r="E100" t="s" s="205">
        <v>44</v>
      </c>
      <c r="F100" s="222">
        <v>209</v>
      </c>
      <c r="G100" s="149">
        <v>214</v>
      </c>
      <c r="H100" s="173">
        <f>SUM(G100-F100)</f>
        <v>5</v>
      </c>
      <c r="I100" s="167">
        <f>H100/F100</f>
        <v>0.0239234449760766</v>
      </c>
      <c r="J100" s="167">
        <f>H100/G100</f>
        <v>0.0233644859813084</v>
      </c>
      <c r="K100" s="24"/>
      <c r="L100" s="24"/>
      <c r="M100" s="24"/>
      <c r="N100" s="24"/>
      <c r="O100" s="24"/>
      <c r="P100" s="24"/>
      <c r="Q100" s="24"/>
      <c r="R100" s="24"/>
      <c r="S100" s="24"/>
      <c r="T100" s="24"/>
      <c r="U100" s="24"/>
      <c r="V100" s="24"/>
      <c r="W100" s="24"/>
      <c r="X100" s="24"/>
      <c r="Y100" s="24"/>
      <c r="Z100" s="24"/>
    </row>
    <row r="101" ht="19.15" customHeight="1">
      <c r="A101" t="s" s="138">
        <v>6158</v>
      </c>
      <c r="B101" s="149">
        <v>3</v>
      </c>
      <c r="C101" s="149">
        <v>15</v>
      </c>
      <c r="D101" t="s" s="205">
        <v>6262</v>
      </c>
      <c r="E101" t="s" s="205">
        <v>2637</v>
      </c>
      <c r="F101" s="222">
        <v>200</v>
      </c>
      <c r="G101" s="149">
        <v>198</v>
      </c>
      <c r="H101" s="173">
        <f>SUM(G101-F101)</f>
        <v>-2</v>
      </c>
      <c r="I101" s="167">
        <f>H101/F101</f>
        <v>-0.01</v>
      </c>
      <c r="J101" s="167">
        <f>H101/G101</f>
        <v>-0.0101010101010101</v>
      </c>
      <c r="K101" s="24"/>
      <c r="L101" s="24"/>
      <c r="M101" s="24"/>
      <c r="N101" s="24"/>
      <c r="O101" s="24"/>
      <c r="P101" s="24"/>
      <c r="Q101" s="24"/>
      <c r="R101" s="24"/>
      <c r="S101" s="24"/>
      <c r="T101" s="24"/>
      <c r="U101" s="24"/>
      <c r="V101" s="24"/>
      <c r="W101" s="24"/>
      <c r="X101" s="24"/>
      <c r="Y101" s="24"/>
      <c r="Z101" s="24"/>
    </row>
    <row r="102" ht="19.15" customHeight="1">
      <c r="A102" t="s" s="138">
        <v>6158</v>
      </c>
      <c r="B102" s="149">
        <v>3</v>
      </c>
      <c r="C102" s="149">
        <v>21</v>
      </c>
      <c r="D102" t="s" s="205">
        <v>6250</v>
      </c>
      <c r="E102" t="s" s="205">
        <v>76</v>
      </c>
      <c r="F102" s="222">
        <v>140</v>
      </c>
      <c r="G102" s="149">
        <v>142</v>
      </c>
      <c r="H102" s="173">
        <f>SUM(G102-F102)</f>
        <v>2</v>
      </c>
      <c r="I102" s="167">
        <f>H102/F102</f>
        <v>0.0142857142857143</v>
      </c>
      <c r="J102" s="167">
        <f>H102/G102</f>
        <v>0.0140845070422535</v>
      </c>
      <c r="K102" s="24"/>
      <c r="L102" s="24"/>
      <c r="M102" s="24"/>
      <c r="N102" s="24"/>
      <c r="O102" s="24"/>
      <c r="P102" s="24"/>
      <c r="Q102" s="24"/>
      <c r="R102" s="24"/>
      <c r="S102" s="24"/>
      <c r="T102" s="24"/>
      <c r="U102" s="24"/>
      <c r="V102" s="24"/>
      <c r="W102" s="24"/>
      <c r="X102" s="24"/>
      <c r="Y102" s="24"/>
      <c r="Z102" s="24"/>
    </row>
    <row r="103" ht="19.15" customHeight="1">
      <c r="A103" t="s" s="138">
        <v>6158</v>
      </c>
      <c r="B103" s="149">
        <v>3</v>
      </c>
      <c r="C103" s="149">
        <v>26</v>
      </c>
      <c r="D103" t="s" s="205">
        <v>6163</v>
      </c>
      <c r="E103" t="s" s="205">
        <v>56</v>
      </c>
      <c r="F103" s="330">
        <v>157</v>
      </c>
      <c r="G103" s="172">
        <v>141</v>
      </c>
      <c r="H103" s="173">
        <f>SUM(G103-F103)</f>
        <v>-16</v>
      </c>
      <c r="I103" s="167">
        <f>H103/F103</f>
        <v>-0.101910828025478</v>
      </c>
      <c r="J103" s="167">
        <f>H103/G103</f>
        <v>-0.113475177304965</v>
      </c>
      <c r="K103" s="24"/>
      <c r="L103" s="24"/>
      <c r="M103" s="24"/>
      <c r="N103" s="24"/>
      <c r="O103" s="24"/>
      <c r="P103" s="24"/>
      <c r="Q103" s="24"/>
      <c r="R103" s="24"/>
      <c r="S103" s="24"/>
      <c r="T103" s="24"/>
      <c r="U103" s="24"/>
      <c r="V103" s="24"/>
      <c r="W103" s="24"/>
      <c r="X103" s="24"/>
      <c r="Y103" s="24"/>
      <c r="Z103" s="24"/>
    </row>
    <row r="104" ht="19.15" customHeight="1">
      <c r="A104" t="s" s="138">
        <v>6158</v>
      </c>
      <c r="B104" s="149">
        <v>3</v>
      </c>
      <c r="C104" s="149">
        <v>36</v>
      </c>
      <c r="D104" t="s" s="205">
        <v>6251</v>
      </c>
      <c r="E104" t="s" s="205">
        <v>68</v>
      </c>
      <c r="F104" s="222">
        <v>132</v>
      </c>
      <c r="G104" s="149">
        <v>138</v>
      </c>
      <c r="H104" s="173">
        <f>SUM(G104-F104)</f>
        <v>6</v>
      </c>
      <c r="I104" s="167">
        <f>H104/F104</f>
        <v>0.0454545454545455</v>
      </c>
      <c r="J104" s="167">
        <f>H104/G104</f>
        <v>0.0434782608695652</v>
      </c>
      <c r="K104" s="24"/>
      <c r="L104" s="24"/>
      <c r="M104" s="24"/>
      <c r="N104" s="24"/>
      <c r="O104" s="24"/>
      <c r="P104" s="24"/>
      <c r="Q104" s="24"/>
      <c r="R104" s="24"/>
      <c r="S104" s="24"/>
      <c r="T104" s="24"/>
      <c r="U104" s="24"/>
      <c r="V104" s="24"/>
      <c r="W104" s="24"/>
      <c r="X104" s="24"/>
      <c r="Y104" s="24"/>
      <c r="Z104" s="24"/>
    </row>
    <row r="105" ht="19.15" customHeight="1">
      <c r="A105" t="s" s="138">
        <v>6158</v>
      </c>
      <c r="B105" s="149">
        <v>3</v>
      </c>
      <c r="C105" s="149">
        <v>28</v>
      </c>
      <c r="D105" t="s" s="205">
        <v>6252</v>
      </c>
      <c r="E105" t="s" s="205">
        <v>46</v>
      </c>
      <c r="F105" s="222">
        <v>126</v>
      </c>
      <c r="G105" s="149">
        <v>134</v>
      </c>
      <c r="H105" s="173">
        <f>SUM(G105-F105)</f>
        <v>8</v>
      </c>
      <c r="I105" s="167">
        <f>H105/F105</f>
        <v>0.0634920634920635</v>
      </c>
      <c r="J105" s="167">
        <f>H105/G105</f>
        <v>0.0597014925373134</v>
      </c>
      <c r="K105" s="24"/>
      <c r="L105" s="24"/>
      <c r="M105" s="24"/>
      <c r="N105" s="24"/>
      <c r="O105" s="24"/>
      <c r="P105" s="24"/>
      <c r="Q105" s="24"/>
      <c r="R105" s="24"/>
      <c r="S105" s="24"/>
      <c r="T105" s="24"/>
      <c r="U105" s="24"/>
      <c r="V105" s="24"/>
      <c r="W105" s="24"/>
      <c r="X105" s="24"/>
      <c r="Y105" s="24"/>
      <c r="Z105" s="24"/>
    </row>
    <row r="106" ht="19.15" customHeight="1">
      <c r="A106" t="s" s="138">
        <v>6158</v>
      </c>
      <c r="B106" s="149">
        <v>3</v>
      </c>
      <c r="C106" s="149">
        <v>18</v>
      </c>
      <c r="D106" t="s" s="205">
        <v>6253</v>
      </c>
      <c r="E106" t="s" s="205">
        <v>48</v>
      </c>
      <c r="F106" s="222">
        <v>122</v>
      </c>
      <c r="G106" s="149">
        <v>127</v>
      </c>
      <c r="H106" s="173">
        <f>SUM(G106-F106)</f>
        <v>5</v>
      </c>
      <c r="I106" s="167">
        <f>H106/F106</f>
        <v>0.040983606557377</v>
      </c>
      <c r="J106" s="167">
        <f>H106/G106</f>
        <v>0.0393700787401575</v>
      </c>
      <c r="K106" s="24"/>
      <c r="L106" s="24"/>
      <c r="M106" s="24"/>
      <c r="N106" s="24"/>
      <c r="O106" s="24"/>
      <c r="P106" s="24"/>
      <c r="Q106" s="24"/>
      <c r="R106" s="24"/>
      <c r="S106" s="24"/>
      <c r="T106" s="24"/>
      <c r="U106" s="24"/>
      <c r="V106" s="24"/>
      <c r="W106" s="24"/>
      <c r="X106" s="24"/>
      <c r="Y106" s="24"/>
      <c r="Z106" s="24"/>
    </row>
    <row r="107" ht="19.15" customHeight="1">
      <c r="A107" t="s" s="138">
        <v>6158</v>
      </c>
      <c r="B107" s="149">
        <v>3</v>
      </c>
      <c r="C107" s="149">
        <v>29</v>
      </c>
      <c r="D107" t="s" s="205">
        <v>6254</v>
      </c>
      <c r="E107" t="s" s="205">
        <v>72</v>
      </c>
      <c r="F107" s="222">
        <v>97</v>
      </c>
      <c r="G107" s="149">
        <v>101</v>
      </c>
      <c r="H107" s="173">
        <f>SUM(G107-F107)</f>
        <v>4</v>
      </c>
      <c r="I107" s="167">
        <f>H107/F107</f>
        <v>0.0412371134020619</v>
      </c>
      <c r="J107" s="167">
        <f>H107/G107</f>
        <v>0.0396039603960396</v>
      </c>
      <c r="K107" s="24"/>
      <c r="L107" s="24"/>
      <c r="M107" s="24"/>
      <c r="N107" s="24"/>
      <c r="O107" s="24"/>
      <c r="P107" s="24"/>
      <c r="Q107" s="24"/>
      <c r="R107" s="24"/>
      <c r="S107" s="24"/>
      <c r="T107" s="24"/>
      <c r="U107" s="24"/>
      <c r="V107" s="24"/>
      <c r="W107" s="24"/>
      <c r="X107" s="24"/>
      <c r="Y107" s="24"/>
      <c r="Z107" s="24"/>
    </row>
    <row r="108" ht="19.15" customHeight="1">
      <c r="A108" t="s" s="138">
        <v>6158</v>
      </c>
      <c r="B108" s="149">
        <v>3</v>
      </c>
      <c r="C108" s="149">
        <v>35</v>
      </c>
      <c r="D108" t="s" s="205">
        <v>6255</v>
      </c>
      <c r="E108" t="s" s="205">
        <v>103</v>
      </c>
      <c r="F108" s="222">
        <v>90</v>
      </c>
      <c r="G108" s="149">
        <v>92</v>
      </c>
      <c r="H108" s="173">
        <f>SUM(G108-F108)</f>
        <v>2</v>
      </c>
      <c r="I108" s="167">
        <f>H108/F108</f>
        <v>0.0222222222222222</v>
      </c>
      <c r="J108" s="167">
        <f>H108/G108</f>
        <v>0.0217391304347826</v>
      </c>
      <c r="K108" s="24"/>
      <c r="L108" s="24"/>
      <c r="M108" s="24"/>
      <c r="N108" s="24"/>
      <c r="O108" s="24"/>
      <c r="P108" s="24"/>
      <c r="Q108" s="24"/>
      <c r="R108" s="24"/>
      <c r="S108" s="24"/>
      <c r="T108" s="24"/>
      <c r="U108" s="24"/>
      <c r="V108" s="24"/>
      <c r="W108" s="24"/>
      <c r="X108" s="24"/>
      <c r="Y108" s="24"/>
      <c r="Z108" s="24"/>
    </row>
    <row r="109" ht="19.15" customHeight="1">
      <c r="A109" t="s" s="138">
        <v>6158</v>
      </c>
      <c r="B109" s="149">
        <v>3</v>
      </c>
      <c r="C109" s="149">
        <v>25</v>
      </c>
      <c r="D109" t="s" s="205">
        <v>6256</v>
      </c>
      <c r="E109" t="s" s="205">
        <v>66</v>
      </c>
      <c r="F109" s="222">
        <v>77</v>
      </c>
      <c r="G109" s="149">
        <v>77</v>
      </c>
      <c r="H109" s="173">
        <f>SUM(G109-F109)</f>
        <v>0</v>
      </c>
      <c r="I109" s="167">
        <f>H109/F109</f>
        <v>0</v>
      </c>
      <c r="J109" s="167">
        <f>H109/G109</f>
        <v>0</v>
      </c>
      <c r="K109" s="24"/>
      <c r="L109" s="24"/>
      <c r="M109" s="24"/>
      <c r="N109" s="24"/>
      <c r="O109" s="24"/>
      <c r="P109" s="24"/>
      <c r="Q109" s="24"/>
      <c r="R109" s="24"/>
      <c r="S109" s="24"/>
      <c r="T109" s="24"/>
      <c r="U109" s="24"/>
      <c r="V109" s="24"/>
      <c r="W109" s="24"/>
      <c r="X109" s="24"/>
      <c r="Y109" s="24"/>
      <c r="Z109" s="24"/>
    </row>
    <row r="110" ht="19.15" customHeight="1">
      <c r="A110" t="s" s="138">
        <v>6158</v>
      </c>
      <c r="B110" s="149">
        <v>3</v>
      </c>
      <c r="C110" s="149">
        <v>4</v>
      </c>
      <c r="D110" t="s" s="205">
        <v>6257</v>
      </c>
      <c r="E110" t="s" s="205">
        <v>78</v>
      </c>
      <c r="F110" s="223">
        <v>0</v>
      </c>
      <c r="G110" s="149">
        <v>0</v>
      </c>
      <c r="H110" s="173">
        <f>SUM(G110-F110)</f>
        <v>0</v>
      </c>
      <c r="I110" s="207">
        <f>H110/F110</f>
      </c>
      <c r="J110" s="207">
        <f>H110/G110</f>
      </c>
      <c r="K110" s="24"/>
      <c r="L110" s="24"/>
      <c r="M110" s="24"/>
      <c r="N110" s="24"/>
      <c r="O110" s="24"/>
      <c r="P110" s="24"/>
      <c r="Q110" s="24"/>
      <c r="R110" s="24"/>
      <c r="S110" s="24"/>
      <c r="T110" s="24"/>
      <c r="U110" s="24"/>
      <c r="V110" s="24"/>
      <c r="W110" s="24"/>
      <c r="X110" s="24"/>
      <c r="Y110" s="24"/>
      <c r="Z110" s="24"/>
    </row>
    <row r="111" ht="19.15" customHeight="1">
      <c r="A111" t="s" s="138">
        <v>6158</v>
      </c>
      <c r="B111" s="149">
        <v>3</v>
      </c>
      <c r="C111" s="149">
        <v>33</v>
      </c>
      <c r="D111" t="s" s="205">
        <v>6258</v>
      </c>
      <c r="E111" t="s" s="205">
        <v>42</v>
      </c>
      <c r="F111" s="223">
        <v>0</v>
      </c>
      <c r="G111" s="149">
        <v>0</v>
      </c>
      <c r="H111" s="173">
        <f>SUM(G111-F111)</f>
        <v>0</v>
      </c>
      <c r="I111" s="207">
        <f>H111/F111</f>
      </c>
      <c r="J111" s="207">
        <f>H111/G111</f>
      </c>
      <c r="K111" s="24"/>
      <c r="L111" s="24"/>
      <c r="M111" s="24"/>
      <c r="N111" s="24"/>
      <c r="O111" s="24"/>
      <c r="P111" s="24"/>
      <c r="Q111" s="24"/>
      <c r="R111" s="24"/>
      <c r="S111" s="24"/>
      <c r="T111" s="24"/>
      <c r="U111" s="24"/>
      <c r="V111" s="24"/>
      <c r="W111" s="24"/>
      <c r="X111" s="24"/>
      <c r="Y111" s="24"/>
      <c r="Z111" s="24"/>
    </row>
    <row r="112" ht="19.15" customHeight="1">
      <c r="A112" t="s" s="138">
        <v>6158</v>
      </c>
      <c r="B112" s="149">
        <v>3</v>
      </c>
      <c r="C112" s="149">
        <v>34</v>
      </c>
      <c r="D112" t="s" s="205">
        <v>6259</v>
      </c>
      <c r="E112" t="s" s="205">
        <v>1309</v>
      </c>
      <c r="F112" s="223">
        <v>0</v>
      </c>
      <c r="G112" s="149">
        <v>0</v>
      </c>
      <c r="H112" s="206">
        <f>SUM(G112-F112)</f>
        <v>0</v>
      </c>
      <c r="I112" s="176">
        <f>H112/F112</f>
      </c>
      <c r="J112" s="176">
        <f>H112/G112</f>
      </c>
      <c r="K112" s="174"/>
      <c r="L112" s="174"/>
      <c r="M112" s="174"/>
      <c r="N112" s="174"/>
      <c r="O112" s="174"/>
      <c r="P112" s="174"/>
      <c r="Q112" s="174"/>
      <c r="R112" s="174"/>
      <c r="S112" s="174"/>
      <c r="T112" s="174"/>
      <c r="U112" s="174"/>
      <c r="V112" s="174"/>
      <c r="W112" s="174"/>
      <c r="X112" s="174"/>
      <c r="Y112" s="174"/>
      <c r="Z112" s="174"/>
    </row>
    <row r="113" ht="13.65" customHeight="1">
      <c r="A113" s="192"/>
      <c r="B113" s="183"/>
      <c r="C113" s="183"/>
      <c r="D113" s="183"/>
      <c r="E113" s="183"/>
      <c r="F113" s="194">
        <f>SUM(F77:F112)</f>
        <v>107855</v>
      </c>
      <c r="G113" s="194">
        <f>SUM(G77:G112)</f>
        <v>112750</v>
      </c>
      <c r="H113" s="194">
        <f>SUM(H77:H112)</f>
        <v>4895</v>
      </c>
      <c r="I113" s="182">
        <f>H113/F113</f>
        <v>0.0453850076491586</v>
      </c>
      <c r="J113" s="182">
        <f>H113/G113</f>
        <v>0.0434146341463415</v>
      </c>
      <c r="K113" s="183"/>
      <c r="L113" s="183"/>
      <c r="M113" s="183"/>
      <c r="N113" s="183"/>
      <c r="O113" s="183"/>
      <c r="P113" s="183"/>
      <c r="Q113" s="183"/>
      <c r="R113" s="183"/>
      <c r="S113" s="183"/>
      <c r="T113" s="183"/>
      <c r="U113" s="183"/>
      <c r="V113" s="183"/>
      <c r="W113" s="183"/>
      <c r="X113" s="183"/>
      <c r="Y113" s="183"/>
      <c r="Z113" s="184"/>
    </row>
    <row r="114" ht="13.65" customHeight="1">
      <c r="A114" s="195"/>
      <c r="B114" s="195"/>
      <c r="C114" s="195"/>
      <c r="D114" s="195"/>
      <c r="E114" s="195"/>
      <c r="F114" s="195"/>
      <c r="G114" s="195"/>
      <c r="H114" s="195"/>
      <c r="I114" s="196"/>
      <c r="J114" s="196"/>
      <c r="K114" s="195"/>
      <c r="L114" s="195"/>
      <c r="M114" s="195"/>
      <c r="N114" s="195"/>
      <c r="O114" s="195"/>
      <c r="P114" s="195"/>
      <c r="Q114" s="195"/>
      <c r="R114" s="195"/>
      <c r="S114" s="195"/>
      <c r="T114" s="195"/>
      <c r="U114" s="195"/>
      <c r="V114" s="195"/>
      <c r="W114" s="195"/>
      <c r="X114" s="195"/>
      <c r="Y114" s="195"/>
      <c r="Z114" s="195"/>
    </row>
    <row r="115" ht="13.65" customHeight="1">
      <c r="A115" s="215"/>
      <c r="B115" s="216"/>
      <c r="C115" s="216"/>
      <c r="D115" s="216"/>
      <c r="E115" s="216"/>
      <c r="F115" s="218">
        <f>SUM(F113,F75,F38)</f>
        <v>305238</v>
      </c>
      <c r="G115" s="218">
        <f>SUM(G113,G75,G38)</f>
        <v>319909</v>
      </c>
      <c r="H115" s="218">
        <f>SUM(H113,H75,H38)</f>
        <v>14671</v>
      </c>
      <c r="I115" s="235">
        <f>H115/F115</f>
        <v>0.0480641335613521</v>
      </c>
      <c r="J115" s="235">
        <f>H115/G115</f>
        <v>0.0458599164137302</v>
      </c>
      <c r="K115" s="216"/>
      <c r="L115" s="216"/>
      <c r="M115" s="216"/>
      <c r="N115" s="216"/>
      <c r="O115" s="216"/>
      <c r="P115" s="216"/>
      <c r="Q115" s="216"/>
      <c r="R115" s="216"/>
      <c r="S115" s="216"/>
      <c r="T115" s="216"/>
      <c r="U115" s="216"/>
      <c r="V115" s="216"/>
      <c r="W115" s="216"/>
      <c r="X115" s="216"/>
      <c r="Y115" s="216"/>
      <c r="Z115"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4.xml><?xml version="1.0" encoding="utf-8"?>
<worksheet xmlns:r="http://schemas.openxmlformats.org/officeDocument/2006/relationships" xmlns="http://schemas.openxmlformats.org/spreadsheetml/2006/main">
  <sheetPr>
    <pageSetUpPr fitToPage="1"/>
  </sheetPr>
  <dimension ref="A1:Z73"/>
  <sheetViews>
    <sheetView workbookViewId="0" showGridLines="0" defaultGridColor="1"/>
  </sheetViews>
  <sheetFormatPr defaultColWidth="14.5" defaultRowHeight="15.75" customHeight="1" outlineLevelRow="0" outlineLevelCol="0"/>
  <cols>
    <col min="1" max="1" width="12.5" style="160" customWidth="1"/>
    <col min="2" max="3" width="9" style="160" customWidth="1"/>
    <col min="4" max="4" width="30.6719" style="160" customWidth="1"/>
    <col min="5" max="5" width="22.8516" style="160" customWidth="1"/>
    <col min="6" max="26" width="14.5" style="160" customWidth="1"/>
    <col min="27" max="256" width="14.5" style="160" customWidth="1"/>
  </cols>
  <sheetData>
    <row r="1" ht="19.15" customHeight="1">
      <c r="A1" t="s" s="161">
        <v>6</v>
      </c>
      <c r="B1" t="s" s="162">
        <v>7</v>
      </c>
      <c r="C1" t="s" s="163">
        <v>8</v>
      </c>
      <c r="D1" t="s" s="162">
        <v>9</v>
      </c>
      <c r="E1" t="s" s="162">
        <v>10</v>
      </c>
      <c r="F1" s="164">
        <v>0.95</v>
      </c>
      <c r="G1" s="164">
        <v>1</v>
      </c>
      <c r="H1" t="s" s="165">
        <v>11</v>
      </c>
      <c r="I1" t="s" s="134">
        <v>11322</v>
      </c>
      <c r="J1" t="s" s="135">
        <v>13</v>
      </c>
      <c r="K1" s="24"/>
      <c r="L1" s="24"/>
      <c r="M1" s="24"/>
      <c r="N1" s="24"/>
      <c r="O1" s="24"/>
      <c r="P1" s="24"/>
      <c r="Q1" s="24"/>
      <c r="R1" s="24"/>
      <c r="S1" s="24"/>
      <c r="T1" s="24"/>
      <c r="U1" s="24"/>
      <c r="V1" s="24"/>
      <c r="W1" s="24"/>
      <c r="X1" s="24"/>
      <c r="Y1" s="24"/>
      <c r="Z1" s="24"/>
    </row>
    <row r="2" ht="19.15" customHeight="1">
      <c r="A2" t="s" s="142">
        <v>15</v>
      </c>
      <c r="B2" s="166">
        <v>1</v>
      </c>
      <c r="C2" s="166">
        <v>18</v>
      </c>
      <c r="D2" t="s" s="142">
        <v>16</v>
      </c>
      <c r="E2" t="s" s="142">
        <v>17</v>
      </c>
      <c r="F2" s="166">
        <v>41192</v>
      </c>
      <c r="G2" s="166">
        <v>44346</v>
      </c>
      <c r="H2" s="155">
        <f>SUM(G2-F2)</f>
        <v>3154</v>
      </c>
      <c r="I2" s="167">
        <f>H2/F2</f>
        <v>0.0765682656826568</v>
      </c>
      <c r="J2" s="167">
        <f>H2/G2</f>
        <v>0.0711225364181662</v>
      </c>
      <c r="K2" s="24"/>
      <c r="L2" s="24"/>
      <c r="M2" s="24"/>
      <c r="N2" s="24"/>
      <c r="O2" s="24"/>
      <c r="P2" s="24"/>
      <c r="Q2" s="24"/>
      <c r="R2" s="24"/>
      <c r="S2" s="24"/>
      <c r="T2" s="24"/>
      <c r="U2" s="24"/>
      <c r="V2" s="24"/>
      <c r="W2" s="24"/>
      <c r="X2" s="24"/>
      <c r="Y2" s="24"/>
      <c r="Z2" s="24"/>
    </row>
    <row r="3" ht="19.15" customHeight="1">
      <c r="A3" t="s" s="145">
        <v>15</v>
      </c>
      <c r="B3" s="168">
        <v>1</v>
      </c>
      <c r="C3" s="168">
        <v>2</v>
      </c>
      <c r="D3" t="s" s="145">
        <v>19</v>
      </c>
      <c r="E3" t="s" s="145">
        <v>20</v>
      </c>
      <c r="F3" s="168">
        <v>28534</v>
      </c>
      <c r="G3" s="168">
        <v>30381</v>
      </c>
      <c r="H3" s="155">
        <f>SUM(G3-F3)</f>
        <v>1847</v>
      </c>
      <c r="I3" s="167">
        <f>H3/F3</f>
        <v>0.064729796032803</v>
      </c>
      <c r="J3" s="167">
        <f>H3/G3</f>
        <v>0.0607945755570916</v>
      </c>
      <c r="K3" s="24"/>
      <c r="L3" s="24"/>
      <c r="M3" s="24"/>
      <c r="N3" s="24"/>
      <c r="O3" s="24"/>
      <c r="P3" s="24"/>
      <c r="Q3" s="24"/>
      <c r="R3" s="24"/>
      <c r="S3" s="24"/>
      <c r="T3" s="24"/>
      <c r="U3" s="24"/>
      <c r="V3" s="24"/>
      <c r="W3" s="24"/>
      <c r="X3" s="24"/>
      <c r="Y3" s="24"/>
      <c r="Z3" s="24"/>
    </row>
    <row r="4" ht="19.15" customHeight="1">
      <c r="A4" t="s" s="145">
        <v>15</v>
      </c>
      <c r="B4" s="168">
        <v>1</v>
      </c>
      <c r="C4" s="168">
        <v>15</v>
      </c>
      <c r="D4" t="s" s="145">
        <v>21</v>
      </c>
      <c r="E4" t="s" s="145">
        <v>22</v>
      </c>
      <c r="F4" s="168">
        <v>17203</v>
      </c>
      <c r="G4" s="168">
        <v>17783</v>
      </c>
      <c r="H4" s="155">
        <f>SUM(G4-F4)</f>
        <v>580</v>
      </c>
      <c r="I4" s="167">
        <f>H4/F4</f>
        <v>0.0337150497006336</v>
      </c>
      <c r="J4" s="167">
        <f>H4/G4</f>
        <v>0.0326154192206039</v>
      </c>
      <c r="K4" s="24"/>
      <c r="L4" s="24"/>
      <c r="M4" s="24"/>
      <c r="N4" s="24"/>
      <c r="O4" s="24"/>
      <c r="P4" s="24"/>
      <c r="Q4" s="24"/>
      <c r="R4" s="24"/>
      <c r="S4" s="24"/>
      <c r="T4" s="24"/>
      <c r="U4" s="24"/>
      <c r="V4" s="24"/>
      <c r="W4" s="24"/>
      <c r="X4" s="24"/>
      <c r="Y4" s="24"/>
      <c r="Z4" s="24"/>
    </row>
    <row r="5" ht="19.15" customHeight="1">
      <c r="A5" t="s" s="145">
        <v>15</v>
      </c>
      <c r="B5" s="168">
        <v>1</v>
      </c>
      <c r="C5" s="168">
        <v>16</v>
      </c>
      <c r="D5" t="s" s="145">
        <v>23</v>
      </c>
      <c r="E5" t="s" s="145">
        <v>24</v>
      </c>
      <c r="F5" s="168">
        <v>8314</v>
      </c>
      <c r="G5" s="168">
        <v>8484</v>
      </c>
      <c r="H5" s="155">
        <f>SUM(G5-F5)</f>
        <v>170</v>
      </c>
      <c r="I5" s="167">
        <f>H5/F5</f>
        <v>0.0204474380562906</v>
      </c>
      <c r="J5" s="167">
        <f>H5/G5</f>
        <v>0.02003771805752</v>
      </c>
      <c r="K5" s="24"/>
      <c r="L5" s="24"/>
      <c r="M5" s="24"/>
      <c r="N5" s="24"/>
      <c r="O5" s="24"/>
      <c r="P5" s="24"/>
      <c r="Q5" s="24"/>
      <c r="R5" s="24"/>
      <c r="S5" s="24"/>
      <c r="T5" s="24"/>
      <c r="U5" s="24"/>
      <c r="V5" s="24"/>
      <c r="W5" s="24"/>
      <c r="X5" s="24"/>
      <c r="Y5" s="24"/>
      <c r="Z5" s="24"/>
    </row>
    <row r="6" ht="19.15" customHeight="1">
      <c r="A6" t="s" s="145">
        <v>15</v>
      </c>
      <c r="B6" s="168">
        <v>1</v>
      </c>
      <c r="C6" s="168">
        <v>10</v>
      </c>
      <c r="D6" t="s" s="145">
        <v>25</v>
      </c>
      <c r="E6" t="s" s="145">
        <v>26</v>
      </c>
      <c r="F6" s="168">
        <v>4216</v>
      </c>
      <c r="G6" s="168">
        <v>4784</v>
      </c>
      <c r="H6" s="155">
        <f>SUM(G6-F6)</f>
        <v>568</v>
      </c>
      <c r="I6" s="167">
        <f>H6/F6</f>
        <v>0.134724857685009</v>
      </c>
      <c r="J6" s="167">
        <f>H6/G6</f>
        <v>0.118729096989967</v>
      </c>
      <c r="K6" s="24"/>
      <c r="L6" s="24"/>
      <c r="M6" s="24"/>
      <c r="N6" s="24"/>
      <c r="O6" s="24"/>
      <c r="P6" s="24"/>
      <c r="Q6" s="24"/>
      <c r="R6" s="24"/>
      <c r="S6" s="24"/>
      <c r="T6" s="24"/>
      <c r="U6" s="24"/>
      <c r="V6" s="24"/>
      <c r="W6" s="24"/>
      <c r="X6" s="24"/>
      <c r="Y6" s="24"/>
      <c r="Z6" s="24"/>
    </row>
    <row r="7" ht="19.15" customHeight="1">
      <c r="A7" t="s" s="145">
        <v>15</v>
      </c>
      <c r="B7" s="168">
        <v>1</v>
      </c>
      <c r="C7" s="168">
        <v>5</v>
      </c>
      <c r="D7" t="s" s="145">
        <v>27</v>
      </c>
      <c r="E7" t="s" s="145">
        <v>28</v>
      </c>
      <c r="F7" s="168">
        <v>3217</v>
      </c>
      <c r="G7" s="168">
        <v>3474</v>
      </c>
      <c r="H7" s="155">
        <f>SUM(G7-F7)</f>
        <v>257</v>
      </c>
      <c r="I7" s="167">
        <f>H7/F7</f>
        <v>0.0798880944979795</v>
      </c>
      <c r="J7" s="167">
        <f>H7/G7</f>
        <v>0.07397812320092111</v>
      </c>
      <c r="K7" s="24"/>
      <c r="L7" s="24"/>
      <c r="M7" s="24"/>
      <c r="N7" s="24"/>
      <c r="O7" s="24"/>
      <c r="P7" s="24"/>
      <c r="Q7" s="24"/>
      <c r="R7" s="24"/>
      <c r="S7" s="24"/>
      <c r="T7" s="24"/>
      <c r="U7" s="24"/>
      <c r="V7" s="24"/>
      <c r="W7" s="24"/>
      <c r="X7" s="24"/>
      <c r="Y7" s="24"/>
      <c r="Z7" s="24"/>
    </row>
    <row r="8" ht="19.15" customHeight="1">
      <c r="A8" t="s" s="145">
        <v>15</v>
      </c>
      <c r="B8" s="168">
        <v>1</v>
      </c>
      <c r="C8" s="168">
        <v>11</v>
      </c>
      <c r="D8" t="s" s="145">
        <v>29</v>
      </c>
      <c r="E8" t="s" s="145">
        <v>30</v>
      </c>
      <c r="F8" s="169">
        <v>2005</v>
      </c>
      <c r="G8" s="168">
        <v>2032</v>
      </c>
      <c r="H8" s="155">
        <f>SUM(G8-F8)</f>
        <v>27</v>
      </c>
      <c r="I8" s="167">
        <f>H8/F8</f>
        <v>0.0134663341645885</v>
      </c>
      <c r="J8" s="167">
        <f>H8/G8</f>
        <v>0.0132874015748031</v>
      </c>
      <c r="K8" s="24"/>
      <c r="L8" s="24"/>
      <c r="M8" s="24"/>
      <c r="N8" s="24"/>
      <c r="O8" s="24"/>
      <c r="P8" s="24"/>
      <c r="Q8" s="24"/>
      <c r="R8" s="24"/>
      <c r="S8" s="24"/>
      <c r="T8" s="24"/>
      <c r="U8" s="24"/>
      <c r="V8" s="24"/>
      <c r="W8" s="24"/>
      <c r="X8" s="24"/>
      <c r="Y8" s="24"/>
      <c r="Z8" s="24"/>
    </row>
    <row r="9" ht="19.15" customHeight="1">
      <c r="A9" t="s" s="145">
        <v>15</v>
      </c>
      <c r="B9" s="168">
        <v>1</v>
      </c>
      <c r="C9" s="168">
        <v>8</v>
      </c>
      <c r="D9" t="s" s="145">
        <v>31</v>
      </c>
      <c r="E9" t="s" s="145">
        <v>32</v>
      </c>
      <c r="F9" s="169">
        <v>1849</v>
      </c>
      <c r="G9" s="168">
        <v>1986</v>
      </c>
      <c r="H9" s="155">
        <f>SUM(G9-F9)</f>
        <v>137</v>
      </c>
      <c r="I9" s="167">
        <f>H9/F9</f>
        <v>0.0740941049215792</v>
      </c>
      <c r="J9" s="167">
        <f>H9/G9</f>
        <v>0.0689828801611279</v>
      </c>
      <c r="K9" s="24"/>
      <c r="L9" s="24"/>
      <c r="M9" s="24"/>
      <c r="N9" s="24"/>
      <c r="O9" s="24"/>
      <c r="P9" s="24"/>
      <c r="Q9" s="24"/>
      <c r="R9" s="24"/>
      <c r="S9" s="24"/>
      <c r="T9" s="24"/>
      <c r="U9" s="24"/>
      <c r="V9" s="24"/>
      <c r="W9" s="24"/>
      <c r="X9" s="24"/>
      <c r="Y9" s="24"/>
      <c r="Z9" s="24"/>
    </row>
    <row r="10" ht="19.15" customHeight="1">
      <c r="A10" t="s" s="145">
        <v>15</v>
      </c>
      <c r="B10" s="168">
        <v>1</v>
      </c>
      <c r="C10" s="168">
        <v>24</v>
      </c>
      <c r="D10" t="s" s="145">
        <v>33</v>
      </c>
      <c r="E10" t="s" s="145">
        <v>34</v>
      </c>
      <c r="F10" s="168">
        <v>1528</v>
      </c>
      <c r="G10" s="168">
        <v>1596</v>
      </c>
      <c r="H10" s="155">
        <f>SUM(G10-F10)</f>
        <v>68</v>
      </c>
      <c r="I10" s="167">
        <f>H10/F10</f>
        <v>0.0445026178010471</v>
      </c>
      <c r="J10" s="167">
        <f>H10/G10</f>
        <v>0.0426065162907268</v>
      </c>
      <c r="K10" s="24"/>
      <c r="L10" s="24"/>
      <c r="M10" s="24"/>
      <c r="N10" s="24"/>
      <c r="O10" s="24"/>
      <c r="P10" s="24"/>
      <c r="Q10" s="24"/>
      <c r="R10" s="24"/>
      <c r="S10" s="24"/>
      <c r="T10" s="24"/>
      <c r="U10" s="24"/>
      <c r="V10" s="24"/>
      <c r="W10" s="24"/>
      <c r="X10" s="24"/>
      <c r="Y10" s="24"/>
      <c r="Z10" s="24"/>
    </row>
    <row r="11" ht="19.15" customHeight="1">
      <c r="A11" t="s" s="145">
        <v>15</v>
      </c>
      <c r="B11" s="168">
        <v>1</v>
      </c>
      <c r="C11" s="168">
        <v>7</v>
      </c>
      <c r="D11" t="s" s="145">
        <v>35</v>
      </c>
      <c r="E11" t="s" s="145">
        <v>36</v>
      </c>
      <c r="F11" s="168">
        <v>1107</v>
      </c>
      <c r="G11" s="168">
        <v>1128</v>
      </c>
      <c r="H11" s="155">
        <f>SUM(G11-F11)</f>
        <v>21</v>
      </c>
      <c r="I11" s="167">
        <f>H11/F11</f>
        <v>0.018970189701897</v>
      </c>
      <c r="J11" s="167">
        <f>H11/G11</f>
        <v>0.0186170212765957</v>
      </c>
      <c r="K11" s="24"/>
      <c r="L11" s="24"/>
      <c r="M11" s="24"/>
      <c r="N11" s="24"/>
      <c r="O11" s="24"/>
      <c r="P11" s="24"/>
      <c r="Q11" s="24"/>
      <c r="R11" s="24"/>
      <c r="S11" s="24"/>
      <c r="T11" s="24"/>
      <c r="U11" s="24"/>
      <c r="V11" s="24"/>
      <c r="W11" s="24"/>
      <c r="X11" s="24"/>
      <c r="Y11" s="24"/>
      <c r="Z11" s="24"/>
    </row>
    <row r="12" ht="19.15" customHeight="1">
      <c r="A12" t="s" s="145">
        <v>15</v>
      </c>
      <c r="B12" s="168">
        <v>1</v>
      </c>
      <c r="C12" s="168">
        <v>17</v>
      </c>
      <c r="D12" t="s" s="145">
        <v>37</v>
      </c>
      <c r="E12" t="s" s="145">
        <v>38</v>
      </c>
      <c r="F12" s="168">
        <v>914</v>
      </c>
      <c r="G12" s="168">
        <v>942</v>
      </c>
      <c r="H12" s="155">
        <f>SUM(G12-F12)</f>
        <v>28</v>
      </c>
      <c r="I12" s="167">
        <f>H12/F12</f>
        <v>0.0306345733041575</v>
      </c>
      <c r="J12" s="167">
        <f>H12/G12</f>
        <v>0.029723991507431</v>
      </c>
      <c r="K12" s="24"/>
      <c r="L12" s="24"/>
      <c r="M12" s="24"/>
      <c r="N12" s="24"/>
      <c r="O12" s="24"/>
      <c r="P12" s="24"/>
      <c r="Q12" s="24"/>
      <c r="R12" s="24"/>
      <c r="S12" s="24"/>
      <c r="T12" s="24"/>
      <c r="U12" s="24"/>
      <c r="V12" s="24"/>
      <c r="W12" s="24"/>
      <c r="X12" s="24"/>
      <c r="Y12" s="24"/>
      <c r="Z12" s="24"/>
    </row>
    <row r="13" ht="19.15" customHeight="1">
      <c r="A13" t="s" s="145">
        <v>15</v>
      </c>
      <c r="B13" s="168">
        <v>1</v>
      </c>
      <c r="C13" s="168">
        <v>25</v>
      </c>
      <c r="D13" t="s" s="145">
        <v>121</v>
      </c>
      <c r="E13" t="s" s="145">
        <v>112</v>
      </c>
      <c r="F13" s="168">
        <v>415</v>
      </c>
      <c r="G13" s="168">
        <v>714</v>
      </c>
      <c r="H13" s="155">
        <f>SUM(G13-F13)</f>
        <v>299</v>
      </c>
      <c r="I13" s="167">
        <f>H13/F13</f>
        <v>0.720481927710843</v>
      </c>
      <c r="J13" s="167">
        <f>H13/G13</f>
        <v>0.418767507002801</v>
      </c>
      <c r="K13" s="24"/>
      <c r="L13" s="24"/>
      <c r="M13" s="24"/>
      <c r="N13" s="24"/>
      <c r="O13" s="24"/>
      <c r="P13" s="24"/>
      <c r="Q13" s="24"/>
      <c r="R13" s="24"/>
      <c r="S13" s="24"/>
      <c r="T13" s="24"/>
      <c r="U13" s="24"/>
      <c r="V13" s="24"/>
      <c r="W13" s="24"/>
      <c r="X13" s="24"/>
      <c r="Y13" s="24"/>
      <c r="Z13" s="24"/>
    </row>
    <row r="14" ht="19.15" customHeight="1">
      <c r="A14" t="s" s="145">
        <v>15</v>
      </c>
      <c r="B14" s="168">
        <v>1</v>
      </c>
      <c r="C14" s="168">
        <v>4</v>
      </c>
      <c r="D14" t="s" s="145">
        <v>39</v>
      </c>
      <c r="E14" t="s" s="145">
        <v>40</v>
      </c>
      <c r="F14" s="169">
        <v>639</v>
      </c>
      <c r="G14" s="168">
        <v>672</v>
      </c>
      <c r="H14" s="155">
        <f>SUM(G14-F14)</f>
        <v>33</v>
      </c>
      <c r="I14" s="167">
        <f>H14/F14</f>
        <v>0.0516431924882629</v>
      </c>
      <c r="J14" s="167">
        <f>H14/G14</f>
        <v>0.0491071428571429</v>
      </c>
      <c r="K14" s="24"/>
      <c r="L14" s="24"/>
      <c r="M14" s="24"/>
      <c r="N14" s="24"/>
      <c r="O14" s="24"/>
      <c r="P14" s="24"/>
      <c r="Q14" s="24"/>
      <c r="R14" s="24"/>
      <c r="S14" s="24"/>
      <c r="T14" s="24"/>
      <c r="U14" s="24"/>
      <c r="V14" s="24"/>
      <c r="W14" s="24"/>
      <c r="X14" s="24"/>
      <c r="Y14" s="24"/>
      <c r="Z14" s="24"/>
    </row>
    <row r="15" ht="19.15" customHeight="1">
      <c r="A15" t="s" s="145">
        <v>15</v>
      </c>
      <c r="B15" s="168">
        <v>1</v>
      </c>
      <c r="C15" s="168">
        <v>22</v>
      </c>
      <c r="D15" t="s" s="145">
        <v>41</v>
      </c>
      <c r="E15" t="s" s="145">
        <v>42</v>
      </c>
      <c r="F15" s="169">
        <v>584</v>
      </c>
      <c r="G15" s="168">
        <v>634</v>
      </c>
      <c r="H15" s="155">
        <f>SUM(G15-F15)</f>
        <v>50</v>
      </c>
      <c r="I15" s="167">
        <f>H15/F15</f>
        <v>0.08561643835616441</v>
      </c>
      <c r="J15" s="167">
        <f>H15/G15</f>
        <v>0.07886435331230281</v>
      </c>
      <c r="K15" s="24"/>
      <c r="L15" s="24"/>
      <c r="M15" s="24"/>
      <c r="N15" s="24"/>
      <c r="O15" s="24"/>
      <c r="P15" s="24"/>
      <c r="Q15" s="24"/>
      <c r="R15" s="24"/>
      <c r="S15" s="24"/>
      <c r="T15" s="24"/>
      <c r="U15" s="24"/>
      <c r="V15" s="24"/>
      <c r="W15" s="24"/>
      <c r="X15" s="24"/>
      <c r="Y15" s="24"/>
      <c r="Z15" s="24"/>
    </row>
    <row r="16" ht="19.15" customHeight="1">
      <c r="A16" t="s" s="145">
        <v>15</v>
      </c>
      <c r="B16" s="168">
        <v>1</v>
      </c>
      <c r="C16" s="168">
        <v>1</v>
      </c>
      <c r="D16" t="s" s="145">
        <v>43</v>
      </c>
      <c r="E16" t="s" s="145">
        <v>44</v>
      </c>
      <c r="F16" s="169">
        <v>592</v>
      </c>
      <c r="G16" s="168">
        <v>623</v>
      </c>
      <c r="H16" s="155">
        <f>SUM(G16-F16)</f>
        <v>31</v>
      </c>
      <c r="I16" s="167">
        <f>H16/F16</f>
        <v>0.0523648648648649</v>
      </c>
      <c r="J16" s="167">
        <f>H16/G16</f>
        <v>0.0497592295345104</v>
      </c>
      <c r="K16" s="24"/>
      <c r="L16" s="24"/>
      <c r="M16" s="24"/>
      <c r="N16" s="24"/>
      <c r="O16" s="24"/>
      <c r="P16" s="24"/>
      <c r="Q16" s="24"/>
      <c r="R16" s="24"/>
      <c r="S16" s="24"/>
      <c r="T16" s="24"/>
      <c r="U16" s="24"/>
      <c r="V16" s="24"/>
      <c r="W16" s="24"/>
      <c r="X16" s="24"/>
      <c r="Y16" s="24"/>
      <c r="Z16" s="24"/>
    </row>
    <row r="17" ht="19.15" customHeight="1">
      <c r="A17" t="s" s="145">
        <v>15</v>
      </c>
      <c r="B17" s="168">
        <v>1</v>
      </c>
      <c r="C17" s="168">
        <v>28</v>
      </c>
      <c r="D17" t="s" s="145">
        <v>45</v>
      </c>
      <c r="E17" t="s" s="145">
        <v>46</v>
      </c>
      <c r="F17" s="169">
        <v>482</v>
      </c>
      <c r="G17" s="168">
        <v>572</v>
      </c>
      <c r="H17" s="155">
        <f>SUM(G17-F17)</f>
        <v>90</v>
      </c>
      <c r="I17" s="167">
        <f>H17/F17</f>
        <v>0.186721991701245</v>
      </c>
      <c r="J17" s="167">
        <f>H17/G17</f>
        <v>0.157342657342657</v>
      </c>
      <c r="K17" s="24"/>
      <c r="L17" s="24"/>
      <c r="M17" s="24"/>
      <c r="N17" s="24"/>
      <c r="O17" s="24"/>
      <c r="P17" s="24"/>
      <c r="Q17" s="24"/>
      <c r="R17" s="24"/>
      <c r="S17" s="24"/>
      <c r="T17" s="24"/>
      <c r="U17" s="24"/>
      <c r="V17" s="24"/>
      <c r="W17" s="24"/>
      <c r="X17" s="24"/>
      <c r="Y17" s="24"/>
      <c r="Z17" s="24"/>
    </row>
    <row r="18" ht="19.15" customHeight="1">
      <c r="A18" t="s" s="145">
        <v>15</v>
      </c>
      <c r="B18" s="168">
        <v>1</v>
      </c>
      <c r="C18" s="168">
        <v>19</v>
      </c>
      <c r="D18" t="s" s="145">
        <v>47</v>
      </c>
      <c r="E18" t="s" s="145">
        <v>48</v>
      </c>
      <c r="F18" s="169">
        <v>355</v>
      </c>
      <c r="G18" s="168">
        <v>455</v>
      </c>
      <c r="H18" s="155">
        <f>SUM(G18-F18)</f>
        <v>100</v>
      </c>
      <c r="I18" s="167">
        <f>H18/F18</f>
        <v>0.28169014084507</v>
      </c>
      <c r="J18" s="167">
        <f>H18/G18</f>
        <v>0.21978021978022</v>
      </c>
      <c r="K18" s="24"/>
      <c r="L18" s="24"/>
      <c r="M18" s="24"/>
      <c r="N18" s="24"/>
      <c r="O18" s="24"/>
      <c r="P18" s="24"/>
      <c r="Q18" s="24"/>
      <c r="R18" s="24"/>
      <c r="S18" s="24"/>
      <c r="T18" s="24"/>
      <c r="U18" s="24"/>
      <c r="V18" s="24"/>
      <c r="W18" s="24"/>
      <c r="X18" s="24"/>
      <c r="Y18" s="24"/>
      <c r="Z18" s="24"/>
    </row>
    <row r="19" ht="19.15" customHeight="1">
      <c r="A19" t="s" s="145">
        <v>15</v>
      </c>
      <c r="B19" s="168">
        <v>1</v>
      </c>
      <c r="C19" s="168">
        <v>30</v>
      </c>
      <c r="D19" t="s" s="145">
        <v>49</v>
      </c>
      <c r="E19" t="s" s="145">
        <v>50</v>
      </c>
      <c r="F19" s="168">
        <v>450</v>
      </c>
      <c r="G19" s="168">
        <v>452</v>
      </c>
      <c r="H19" s="155">
        <f>SUM(G19-F19)</f>
        <v>2</v>
      </c>
      <c r="I19" s="167">
        <f>H19/F19</f>
        <v>0.00444444444444444</v>
      </c>
      <c r="J19" s="167">
        <f>H19/G19</f>
        <v>0.00442477876106195</v>
      </c>
      <c r="K19" s="24"/>
      <c r="L19" s="24"/>
      <c r="M19" s="24"/>
      <c r="N19" s="24"/>
      <c r="O19" s="24"/>
      <c r="P19" s="24"/>
      <c r="Q19" s="24"/>
      <c r="R19" s="24"/>
      <c r="S19" s="24"/>
      <c r="T19" s="24"/>
      <c r="U19" s="24"/>
      <c r="V19" s="24"/>
      <c r="W19" s="24"/>
      <c r="X19" s="24"/>
      <c r="Y19" s="24"/>
      <c r="Z19" s="24"/>
    </row>
    <row r="20" ht="19.15" customHeight="1">
      <c r="A20" t="s" s="145">
        <v>15</v>
      </c>
      <c r="B20" s="168">
        <v>1</v>
      </c>
      <c r="C20" s="168">
        <v>14</v>
      </c>
      <c r="D20" t="s" s="145">
        <v>51</v>
      </c>
      <c r="E20" t="s" s="145">
        <v>52</v>
      </c>
      <c r="F20" s="168">
        <v>397</v>
      </c>
      <c r="G20" s="168">
        <v>424</v>
      </c>
      <c r="H20" s="155">
        <f>SUM(G20-F20)</f>
        <v>27</v>
      </c>
      <c r="I20" s="167">
        <f>H20/F20</f>
        <v>0.06801007556675059</v>
      </c>
      <c r="J20" s="167">
        <f>H20/G20</f>
        <v>0.0636792452830189</v>
      </c>
      <c r="K20" s="24"/>
      <c r="L20" s="24"/>
      <c r="M20" s="24"/>
      <c r="N20" s="24"/>
      <c r="O20" s="24"/>
      <c r="P20" s="24"/>
      <c r="Q20" s="24"/>
      <c r="R20" s="24"/>
      <c r="S20" s="24"/>
      <c r="T20" s="24"/>
      <c r="U20" s="24"/>
      <c r="V20" s="24"/>
      <c r="W20" s="24"/>
      <c r="X20" s="24"/>
      <c r="Y20" s="24"/>
      <c r="Z20" s="24"/>
    </row>
    <row r="21" ht="19.15" customHeight="1">
      <c r="A21" t="s" s="145">
        <v>15</v>
      </c>
      <c r="B21" s="168">
        <v>1</v>
      </c>
      <c r="C21" s="168">
        <v>29</v>
      </c>
      <c r="D21" t="s" s="145">
        <v>53</v>
      </c>
      <c r="E21" t="s" s="145">
        <v>54</v>
      </c>
      <c r="F21" s="168">
        <v>404</v>
      </c>
      <c r="G21" s="168">
        <v>415</v>
      </c>
      <c r="H21" s="155">
        <f>SUM(G21-F21)</f>
        <v>11</v>
      </c>
      <c r="I21" s="167">
        <f>H21/F21</f>
        <v>0.0272277227722772</v>
      </c>
      <c r="J21" s="167">
        <f>H21/G21</f>
        <v>0.0265060240963855</v>
      </c>
      <c r="K21" s="24"/>
      <c r="L21" s="24"/>
      <c r="M21" s="24"/>
      <c r="N21" s="24"/>
      <c r="O21" s="24"/>
      <c r="P21" s="24"/>
      <c r="Q21" s="24"/>
      <c r="R21" s="24"/>
      <c r="S21" s="24"/>
      <c r="T21" s="24"/>
      <c r="U21" s="24"/>
      <c r="V21" s="24"/>
      <c r="W21" s="24"/>
      <c r="X21" s="24"/>
      <c r="Y21" s="24"/>
      <c r="Z21" s="24"/>
    </row>
    <row r="22" ht="19.15" customHeight="1">
      <c r="A22" t="s" s="145">
        <v>15</v>
      </c>
      <c r="B22" s="168">
        <v>1</v>
      </c>
      <c r="C22" s="168">
        <v>21</v>
      </c>
      <c r="D22" t="s" s="145">
        <v>55</v>
      </c>
      <c r="E22" t="s" s="145">
        <v>56</v>
      </c>
      <c r="F22" s="168">
        <v>400</v>
      </c>
      <c r="G22" s="168">
        <v>401</v>
      </c>
      <c r="H22" s="155">
        <f>SUM(G22-F22)</f>
        <v>1</v>
      </c>
      <c r="I22" s="167">
        <f>H22/F22</f>
        <v>0.0025</v>
      </c>
      <c r="J22" s="167">
        <f>H22/G22</f>
        <v>0.00249376558603491</v>
      </c>
      <c r="K22" s="24"/>
      <c r="L22" s="24"/>
      <c r="M22" s="24"/>
      <c r="N22" s="24"/>
      <c r="O22" s="24"/>
      <c r="P22" s="24"/>
      <c r="Q22" s="24"/>
      <c r="R22" s="24"/>
      <c r="S22" s="24"/>
      <c r="T22" s="24"/>
      <c r="U22" s="24"/>
      <c r="V22" s="24"/>
      <c r="W22" s="24"/>
      <c r="X22" s="24"/>
      <c r="Y22" s="24"/>
      <c r="Z22" s="24"/>
    </row>
    <row r="23" ht="19.15" customHeight="1">
      <c r="A23" t="s" s="145">
        <v>15</v>
      </c>
      <c r="B23" s="168">
        <v>1</v>
      </c>
      <c r="C23" s="168">
        <v>26</v>
      </c>
      <c r="D23" t="s" s="145">
        <v>57</v>
      </c>
      <c r="E23" t="s" s="145">
        <v>58</v>
      </c>
      <c r="F23" s="168">
        <v>343</v>
      </c>
      <c r="G23" s="168">
        <v>389</v>
      </c>
      <c r="H23" s="155">
        <f>SUM(G23-F23)</f>
        <v>46</v>
      </c>
      <c r="I23" s="167">
        <f>H23/F23</f>
        <v>0.134110787172012</v>
      </c>
      <c r="J23" s="167">
        <f>H23/G23</f>
        <v>0.118251928020566</v>
      </c>
      <c r="K23" s="24"/>
      <c r="L23" s="24"/>
      <c r="M23" s="24"/>
      <c r="N23" s="24"/>
      <c r="O23" s="24"/>
      <c r="P23" s="24"/>
      <c r="Q23" s="24"/>
      <c r="R23" s="24"/>
      <c r="S23" s="24"/>
      <c r="T23" s="24"/>
      <c r="U23" s="24"/>
      <c r="V23" s="24"/>
      <c r="W23" s="24"/>
      <c r="X23" s="24"/>
      <c r="Y23" s="24"/>
      <c r="Z23" s="24"/>
    </row>
    <row r="24" ht="19.15" customHeight="1">
      <c r="A24" t="s" s="145">
        <v>15</v>
      </c>
      <c r="B24" s="168">
        <v>1</v>
      </c>
      <c r="C24" s="168">
        <v>13</v>
      </c>
      <c r="D24" t="s" s="145">
        <v>59</v>
      </c>
      <c r="E24" t="s" s="145">
        <v>60</v>
      </c>
      <c r="F24" s="169">
        <v>364</v>
      </c>
      <c r="G24" s="168">
        <v>374</v>
      </c>
      <c r="H24" s="155">
        <f>SUM(G24-F24)</f>
        <v>10</v>
      </c>
      <c r="I24" s="167">
        <f>H24/F24</f>
        <v>0.0274725274725275</v>
      </c>
      <c r="J24" s="167">
        <f>H24/G24</f>
        <v>0.0267379679144385</v>
      </c>
      <c r="K24" s="24"/>
      <c r="L24" s="24"/>
      <c r="M24" s="24"/>
      <c r="N24" s="24"/>
      <c r="O24" s="24"/>
      <c r="P24" s="24"/>
      <c r="Q24" s="24"/>
      <c r="R24" s="24"/>
      <c r="S24" s="24"/>
      <c r="T24" s="24"/>
      <c r="U24" s="24"/>
      <c r="V24" s="24"/>
      <c r="W24" s="24"/>
      <c r="X24" s="24"/>
      <c r="Y24" s="24"/>
      <c r="Z24" s="24"/>
    </row>
    <row r="25" ht="19.15" customHeight="1">
      <c r="A25" t="s" s="145">
        <v>15</v>
      </c>
      <c r="B25" s="168">
        <v>1</v>
      </c>
      <c r="C25" s="168">
        <v>27</v>
      </c>
      <c r="D25" t="s" s="145">
        <v>61</v>
      </c>
      <c r="E25" t="s" s="145">
        <v>62</v>
      </c>
      <c r="F25" s="168">
        <v>300</v>
      </c>
      <c r="G25" s="168">
        <v>313</v>
      </c>
      <c r="H25" s="155">
        <f>SUM(G25-F25)</f>
        <v>13</v>
      </c>
      <c r="I25" s="167">
        <f>H25/F25</f>
        <v>0.0433333333333333</v>
      </c>
      <c r="J25" s="167">
        <f>H25/G25</f>
        <v>0.0415335463258786</v>
      </c>
      <c r="K25" s="24"/>
      <c r="L25" s="24"/>
      <c r="M25" s="24"/>
      <c r="N25" s="24"/>
      <c r="O25" s="24"/>
      <c r="P25" s="24"/>
      <c r="Q25" s="24"/>
      <c r="R25" s="24"/>
      <c r="S25" s="24"/>
      <c r="T25" s="24"/>
      <c r="U25" s="24"/>
      <c r="V25" s="24"/>
      <c r="W25" s="24"/>
      <c r="X25" s="24"/>
      <c r="Y25" s="24"/>
      <c r="Z25" s="24"/>
    </row>
    <row r="26" ht="19.15" customHeight="1">
      <c r="A26" t="s" s="145">
        <v>15</v>
      </c>
      <c r="B26" s="168">
        <v>1</v>
      </c>
      <c r="C26" s="168">
        <v>9</v>
      </c>
      <c r="D26" t="s" s="145">
        <v>63</v>
      </c>
      <c r="E26" t="s" s="145">
        <v>64</v>
      </c>
      <c r="F26" s="170">
        <v>246</v>
      </c>
      <c r="G26" s="170">
        <v>289</v>
      </c>
      <c r="H26" s="155">
        <f>SUM(G26-F26)</f>
        <v>43</v>
      </c>
      <c r="I26" s="167">
        <f>H26/F26</f>
        <v>0.17479674796748</v>
      </c>
      <c r="J26" s="167">
        <f>H26/G26</f>
        <v>0.14878892733564</v>
      </c>
      <c r="K26" s="24"/>
      <c r="L26" s="24"/>
      <c r="M26" s="24"/>
      <c r="N26" s="24"/>
      <c r="O26" s="24"/>
      <c r="P26" s="24"/>
      <c r="Q26" s="24"/>
      <c r="R26" s="24"/>
      <c r="S26" s="24"/>
      <c r="T26" s="24"/>
      <c r="U26" s="24"/>
      <c r="V26" s="24"/>
      <c r="W26" s="24"/>
      <c r="X26" s="24"/>
      <c r="Y26" s="24"/>
      <c r="Z26" s="24"/>
    </row>
    <row r="27" ht="19.15" customHeight="1">
      <c r="A27" t="s" s="145">
        <v>15</v>
      </c>
      <c r="B27" s="168">
        <v>1</v>
      </c>
      <c r="C27" s="168">
        <v>6</v>
      </c>
      <c r="D27" t="s" s="145">
        <v>123</v>
      </c>
      <c r="E27" t="s" s="171">
        <v>101</v>
      </c>
      <c r="F27" s="172">
        <v>284</v>
      </c>
      <c r="G27" s="172">
        <v>273</v>
      </c>
      <c r="H27" s="173">
        <f>SUM(G27-F27)</f>
        <v>-11</v>
      </c>
      <c r="I27" s="167">
        <f>H27/F27</f>
        <v>-0.0387323943661972</v>
      </c>
      <c r="J27" s="167">
        <f>H27/G27</f>
        <v>-0.0402930402930403</v>
      </c>
      <c r="K27" s="24"/>
      <c r="L27" s="24"/>
      <c r="M27" s="24"/>
      <c r="N27" s="24"/>
      <c r="O27" s="24"/>
      <c r="P27" s="24"/>
      <c r="Q27" s="24"/>
      <c r="R27" s="24"/>
      <c r="S27" s="24"/>
      <c r="T27" s="24"/>
      <c r="U27" s="24"/>
      <c r="V27" s="24"/>
      <c r="W27" s="24"/>
      <c r="X27" s="24"/>
      <c r="Y27" s="24"/>
      <c r="Z27" s="24"/>
    </row>
    <row r="28" ht="19.15" customHeight="1">
      <c r="A28" t="s" s="145">
        <v>15</v>
      </c>
      <c r="B28" s="168">
        <v>1</v>
      </c>
      <c r="C28" s="168">
        <v>12</v>
      </c>
      <c r="D28" t="s" s="145">
        <v>65</v>
      </c>
      <c r="E28" t="s" s="145">
        <v>66</v>
      </c>
      <c r="F28" s="166">
        <v>255</v>
      </c>
      <c r="G28" s="166">
        <v>272</v>
      </c>
      <c r="H28" s="155">
        <f>SUM(G28-F28)</f>
        <v>17</v>
      </c>
      <c r="I28" s="167">
        <f>H28/F28</f>
        <v>0.06666666666666669</v>
      </c>
      <c r="J28" s="167">
        <f>H28/G28</f>
        <v>0.0625</v>
      </c>
      <c r="K28" s="24"/>
      <c r="L28" s="24"/>
      <c r="M28" s="24"/>
      <c r="N28" s="24"/>
      <c r="O28" s="24"/>
      <c r="P28" s="24"/>
      <c r="Q28" s="24"/>
      <c r="R28" s="24"/>
      <c r="S28" s="24"/>
      <c r="T28" s="24"/>
      <c r="U28" s="24"/>
      <c r="V28" s="24"/>
      <c r="W28" s="24"/>
      <c r="X28" s="24"/>
      <c r="Y28" s="24"/>
      <c r="Z28" s="24"/>
    </row>
    <row r="29" ht="19.15" customHeight="1">
      <c r="A29" t="s" s="145">
        <v>15</v>
      </c>
      <c r="B29" s="168">
        <v>1</v>
      </c>
      <c r="C29" s="168">
        <v>32</v>
      </c>
      <c r="D29" t="s" s="145">
        <v>67</v>
      </c>
      <c r="E29" t="s" s="145">
        <v>68</v>
      </c>
      <c r="F29" s="168">
        <v>249</v>
      </c>
      <c r="G29" s="168">
        <v>272</v>
      </c>
      <c r="H29" s="155">
        <f>SUM(G29-F29)</f>
        <v>23</v>
      </c>
      <c r="I29" s="167">
        <f>H29/F29</f>
        <v>0.0923694779116466</v>
      </c>
      <c r="J29" s="167">
        <f>H29/G29</f>
        <v>0.0845588235294118</v>
      </c>
      <c r="K29" s="24"/>
      <c r="L29" s="24"/>
      <c r="M29" s="24"/>
      <c r="N29" s="24"/>
      <c r="O29" s="24"/>
      <c r="P29" s="24"/>
      <c r="Q29" s="24"/>
      <c r="R29" s="24"/>
      <c r="S29" s="24"/>
      <c r="T29" s="24"/>
      <c r="U29" s="24"/>
      <c r="V29" s="24"/>
      <c r="W29" s="24"/>
      <c r="X29" s="24"/>
      <c r="Y29" s="24"/>
      <c r="Z29" s="24"/>
    </row>
    <row r="30" ht="19.15" customHeight="1">
      <c r="A30" t="s" s="145">
        <v>15</v>
      </c>
      <c r="B30" s="168">
        <v>1</v>
      </c>
      <c r="C30" s="168">
        <v>33</v>
      </c>
      <c r="D30" t="s" s="145">
        <v>69</v>
      </c>
      <c r="E30" t="s" s="145">
        <v>70</v>
      </c>
      <c r="F30" s="168">
        <v>106</v>
      </c>
      <c r="G30" s="168">
        <v>116</v>
      </c>
      <c r="H30" s="155">
        <f>SUM(G30-F30)</f>
        <v>10</v>
      </c>
      <c r="I30" s="167">
        <f>H30/F30</f>
        <v>0.0943396226415094</v>
      </c>
      <c r="J30" s="167">
        <f>H30/G30</f>
        <v>0.0862068965517241</v>
      </c>
      <c r="K30" s="24"/>
      <c r="L30" s="24"/>
      <c r="M30" s="24"/>
      <c r="N30" s="24"/>
      <c r="O30" s="24"/>
      <c r="P30" s="24"/>
      <c r="Q30" s="24"/>
      <c r="R30" s="24"/>
      <c r="S30" s="24"/>
      <c r="T30" s="24"/>
      <c r="U30" s="24"/>
      <c r="V30" s="24"/>
      <c r="W30" s="24"/>
      <c r="X30" s="24"/>
      <c r="Y30" s="24"/>
      <c r="Z30" s="24"/>
    </row>
    <row r="31" ht="19.15" customHeight="1">
      <c r="A31" t="s" s="145">
        <v>15</v>
      </c>
      <c r="B31" s="168">
        <v>1</v>
      </c>
      <c r="C31" s="168">
        <v>20</v>
      </c>
      <c r="D31" t="s" s="145">
        <v>71</v>
      </c>
      <c r="E31" t="s" s="145">
        <v>72</v>
      </c>
      <c r="F31" s="168">
        <v>96</v>
      </c>
      <c r="G31" s="168">
        <v>108</v>
      </c>
      <c r="H31" s="155">
        <f>SUM(G31-F31)</f>
        <v>12</v>
      </c>
      <c r="I31" s="167">
        <f>H31/F31</f>
        <v>0.125</v>
      </c>
      <c r="J31" s="167">
        <f>H31/G31</f>
        <v>0.111111111111111</v>
      </c>
      <c r="K31" s="24"/>
      <c r="L31" s="24"/>
      <c r="M31" s="24"/>
      <c r="N31" s="24"/>
      <c r="O31" s="24"/>
      <c r="P31" s="24"/>
      <c r="Q31" s="24"/>
      <c r="R31" s="24"/>
      <c r="S31" s="24"/>
      <c r="T31" s="24"/>
      <c r="U31" s="24"/>
      <c r="V31" s="24"/>
      <c r="W31" s="24"/>
      <c r="X31" s="24"/>
      <c r="Y31" s="24"/>
      <c r="Z31" s="24"/>
    </row>
    <row r="32" ht="19.15" customHeight="1">
      <c r="A32" t="s" s="145">
        <v>15</v>
      </c>
      <c r="B32" s="168">
        <v>1</v>
      </c>
      <c r="C32" s="168">
        <v>23</v>
      </c>
      <c r="D32" t="s" s="145">
        <v>73</v>
      </c>
      <c r="E32" t="s" s="145">
        <v>74</v>
      </c>
      <c r="F32" s="168">
        <v>91</v>
      </c>
      <c r="G32" s="168">
        <v>93</v>
      </c>
      <c r="H32" s="155">
        <f>SUM(G32-F32)</f>
        <v>2</v>
      </c>
      <c r="I32" s="167">
        <f>H32/F32</f>
        <v>0.021978021978022</v>
      </c>
      <c r="J32" s="167">
        <f>H32/G32</f>
        <v>0.021505376344086</v>
      </c>
      <c r="K32" s="24"/>
      <c r="L32" s="24"/>
      <c r="M32" s="24"/>
      <c r="N32" s="24"/>
      <c r="O32" s="24"/>
      <c r="P32" s="24"/>
      <c r="Q32" s="24"/>
      <c r="R32" s="24"/>
      <c r="S32" s="24"/>
      <c r="T32" s="24"/>
      <c r="U32" s="24"/>
      <c r="V32" s="24"/>
      <c r="W32" s="24"/>
      <c r="X32" s="24"/>
      <c r="Y32" s="24"/>
      <c r="Z32" s="24"/>
    </row>
    <row r="33" ht="19.15" customHeight="1">
      <c r="A33" t="s" s="145">
        <v>15</v>
      </c>
      <c r="B33" s="168">
        <v>1</v>
      </c>
      <c r="C33" s="168">
        <v>31</v>
      </c>
      <c r="D33" t="s" s="145">
        <v>75</v>
      </c>
      <c r="E33" t="s" s="145">
        <v>76</v>
      </c>
      <c r="F33" s="168">
        <v>70</v>
      </c>
      <c r="G33" s="168">
        <v>76</v>
      </c>
      <c r="H33" s="155">
        <f>SUM(G33-F33)</f>
        <v>6</v>
      </c>
      <c r="I33" s="167">
        <f>H33/F33</f>
        <v>0.0857142857142857</v>
      </c>
      <c r="J33" s="167">
        <f>H33/G33</f>
        <v>0.0789473684210526</v>
      </c>
      <c r="K33" s="24"/>
      <c r="L33" s="24"/>
      <c r="M33" s="24"/>
      <c r="N33" s="24"/>
      <c r="O33" s="24"/>
      <c r="P33" s="24"/>
      <c r="Q33" s="24"/>
      <c r="R33" s="24"/>
      <c r="S33" s="24"/>
      <c r="T33" s="24"/>
      <c r="U33" s="24"/>
      <c r="V33" s="24"/>
      <c r="W33" s="24"/>
      <c r="X33" s="24"/>
      <c r="Y33" s="24"/>
      <c r="Z33" s="24"/>
    </row>
    <row r="34" ht="19.15" customHeight="1">
      <c r="A34" t="s" s="137">
        <v>15</v>
      </c>
      <c r="B34" s="170">
        <v>1</v>
      </c>
      <c r="C34" s="170">
        <v>3</v>
      </c>
      <c r="D34" t="s" s="137">
        <v>77</v>
      </c>
      <c r="E34" t="s" s="137">
        <v>78</v>
      </c>
      <c r="F34" s="174"/>
      <c r="G34" s="170">
        <v>0</v>
      </c>
      <c r="H34" s="175">
        <f>SUM(G34-F34)</f>
        <v>0</v>
      </c>
      <c r="I34" s="176">
        <f>H34/F34</f>
      </c>
      <c r="J34" s="176">
        <f>H34/G34</f>
      </c>
      <c r="K34" s="174"/>
      <c r="L34" s="174"/>
      <c r="M34" s="174"/>
      <c r="N34" s="174"/>
      <c r="O34" s="174"/>
      <c r="P34" s="174"/>
      <c r="Q34" s="174"/>
      <c r="R34" s="174"/>
      <c r="S34" s="174"/>
      <c r="T34" s="174"/>
      <c r="U34" s="174"/>
      <c r="V34" s="174"/>
      <c r="W34" s="174"/>
      <c r="X34" s="174"/>
      <c r="Y34" s="174"/>
      <c r="Z34" s="174"/>
    </row>
    <row r="35" ht="19.15" customHeight="1">
      <c r="A35" s="177"/>
      <c r="B35" s="178"/>
      <c r="C35" s="178"/>
      <c r="D35" s="179"/>
      <c r="E35" s="179"/>
      <c r="F35" s="180">
        <f>SUM(F2:F34)</f>
        <v>117201</v>
      </c>
      <c r="G35" s="180">
        <f>SUM(G2:G34)</f>
        <v>124873</v>
      </c>
      <c r="H35" s="181">
        <f>SUM(H2:H34)</f>
        <v>7672</v>
      </c>
      <c r="I35" s="182">
        <f>H35/F35</f>
        <v>0.0654601923191782</v>
      </c>
      <c r="J35" s="182">
        <f>H35/G35</f>
        <v>0.0614384214361792</v>
      </c>
      <c r="K35" s="183"/>
      <c r="L35" s="183"/>
      <c r="M35" s="183"/>
      <c r="N35" s="183"/>
      <c r="O35" s="183"/>
      <c r="P35" s="183"/>
      <c r="Q35" s="183"/>
      <c r="R35" s="183"/>
      <c r="S35" s="183"/>
      <c r="T35" s="183"/>
      <c r="U35" s="183"/>
      <c r="V35" s="183"/>
      <c r="W35" s="183"/>
      <c r="X35" s="183"/>
      <c r="Y35" s="183"/>
      <c r="Z35" s="184"/>
    </row>
    <row r="36" ht="19.15" customHeight="1">
      <c r="A36" s="185"/>
      <c r="B36" s="186"/>
      <c r="C36" s="186"/>
      <c r="D36" s="185"/>
      <c r="E36" s="185"/>
      <c r="F36" s="186"/>
      <c r="G36" s="186"/>
      <c r="H36" s="187"/>
      <c r="I36" s="188"/>
      <c r="J36" s="188"/>
      <c r="K36" s="189"/>
      <c r="L36" s="189"/>
      <c r="M36" s="189"/>
      <c r="N36" s="189"/>
      <c r="O36" s="189"/>
      <c r="P36" s="189"/>
      <c r="Q36" s="189"/>
      <c r="R36" s="189"/>
      <c r="S36" s="189"/>
      <c r="T36" s="189"/>
      <c r="U36" s="189"/>
      <c r="V36" s="189"/>
      <c r="W36" s="189"/>
      <c r="X36" s="189"/>
      <c r="Y36" s="189"/>
      <c r="Z36" s="189"/>
    </row>
    <row r="37" ht="19.15" customHeight="1">
      <c r="A37" t="s" s="145">
        <v>15</v>
      </c>
      <c r="B37" s="168">
        <v>2</v>
      </c>
      <c r="C37" s="168">
        <v>3</v>
      </c>
      <c r="D37" t="s" s="145">
        <v>79</v>
      </c>
      <c r="E37" t="s" s="145">
        <v>26</v>
      </c>
      <c r="F37" s="168">
        <v>38841</v>
      </c>
      <c r="G37" s="168">
        <v>41978</v>
      </c>
      <c r="H37" s="155">
        <f>SUM(G37-F37)</f>
        <v>3137</v>
      </c>
      <c r="I37" s="167">
        <f>H37/F37</f>
        <v>0.0807651708246441</v>
      </c>
      <c r="J37" s="167">
        <f>H37/G37</f>
        <v>0.07472962027728811</v>
      </c>
      <c r="K37" s="24"/>
      <c r="L37" s="24"/>
      <c r="M37" s="24"/>
      <c r="N37" s="24"/>
      <c r="O37" s="24"/>
      <c r="P37" s="24"/>
      <c r="Q37" s="24"/>
      <c r="R37" s="24"/>
      <c r="S37" s="24"/>
      <c r="T37" s="24"/>
      <c r="U37" s="24"/>
      <c r="V37" s="24"/>
      <c r="W37" s="24"/>
      <c r="X37" s="24"/>
      <c r="Y37" s="24"/>
      <c r="Z37" s="24"/>
    </row>
    <row r="38" ht="19.15" customHeight="1">
      <c r="A38" t="s" s="145">
        <v>15</v>
      </c>
      <c r="B38" s="168">
        <v>2</v>
      </c>
      <c r="C38" s="168">
        <v>13</v>
      </c>
      <c r="D38" t="s" s="145">
        <v>80</v>
      </c>
      <c r="E38" t="s" s="145">
        <v>17</v>
      </c>
      <c r="F38" s="190">
        <v>36884</v>
      </c>
      <c r="G38" s="168">
        <v>40014</v>
      </c>
      <c r="H38" s="191">
        <f>SUM(G38-F38)</f>
        <v>3130</v>
      </c>
      <c r="I38" s="167">
        <f>H38/F38</f>
        <v>0.084860644181759</v>
      </c>
      <c r="J38" s="167">
        <f>H38/G38</f>
        <v>0.0782226220822712</v>
      </c>
      <c r="K38" s="24"/>
      <c r="L38" s="24"/>
      <c r="M38" s="24"/>
      <c r="N38" s="24"/>
      <c r="O38" s="24"/>
      <c r="P38" s="24"/>
      <c r="Q38" s="24"/>
      <c r="R38" s="24"/>
      <c r="S38" s="24"/>
      <c r="T38" s="24"/>
      <c r="U38" s="24"/>
      <c r="V38" s="24"/>
      <c r="W38" s="24"/>
      <c r="X38" s="24"/>
      <c r="Y38" s="24"/>
      <c r="Z38" s="24"/>
    </row>
    <row r="39" ht="19.15" customHeight="1">
      <c r="A39" t="s" s="145">
        <v>15</v>
      </c>
      <c r="B39" s="168">
        <v>2</v>
      </c>
      <c r="C39" s="168">
        <v>1</v>
      </c>
      <c r="D39" t="s" s="145">
        <v>81</v>
      </c>
      <c r="E39" t="s" s="145">
        <v>20</v>
      </c>
      <c r="F39" s="168">
        <v>11054</v>
      </c>
      <c r="G39" s="168">
        <v>12531</v>
      </c>
      <c r="H39" s="155">
        <f>SUM(G39-F39)</f>
        <v>1477</v>
      </c>
      <c r="I39" s="167">
        <f>H39/F39</f>
        <v>0.133616790302153</v>
      </c>
      <c r="J39" s="167">
        <f>H39/G39</f>
        <v>0.117867688133429</v>
      </c>
      <c r="K39" s="24"/>
      <c r="L39" s="24"/>
      <c r="M39" s="24"/>
      <c r="N39" s="24"/>
      <c r="O39" s="24"/>
      <c r="P39" s="24"/>
      <c r="Q39" s="24"/>
      <c r="R39" s="24"/>
      <c r="S39" s="24"/>
      <c r="T39" s="24"/>
      <c r="U39" s="24"/>
      <c r="V39" s="24"/>
      <c r="W39" s="24"/>
      <c r="X39" s="24"/>
      <c r="Y39" s="24"/>
      <c r="Z39" s="24"/>
    </row>
    <row r="40" ht="19.15" customHeight="1">
      <c r="A40" t="s" s="145">
        <v>15</v>
      </c>
      <c r="B40" s="168">
        <v>2</v>
      </c>
      <c r="C40" s="168">
        <v>11</v>
      </c>
      <c r="D40" t="s" s="145">
        <v>82</v>
      </c>
      <c r="E40" t="s" s="145">
        <v>22</v>
      </c>
      <c r="F40" s="168">
        <v>10178</v>
      </c>
      <c r="G40" s="168">
        <v>12412</v>
      </c>
      <c r="H40" s="155">
        <f>SUM(G40-F40)</f>
        <v>2234</v>
      </c>
      <c r="I40" s="167">
        <f>H40/F40</f>
        <v>0.219493024169778</v>
      </c>
      <c r="J40" s="167">
        <f>H40/G40</f>
        <v>0.179987109249114</v>
      </c>
      <c r="K40" s="24"/>
      <c r="L40" s="24"/>
      <c r="M40" s="24"/>
      <c r="N40" s="24"/>
      <c r="O40" s="24"/>
      <c r="P40" s="24"/>
      <c r="Q40" s="24"/>
      <c r="R40" s="24"/>
      <c r="S40" s="24"/>
      <c r="T40" s="24"/>
      <c r="U40" s="24"/>
      <c r="V40" s="24"/>
      <c r="W40" s="24"/>
      <c r="X40" s="24"/>
      <c r="Y40" s="24"/>
      <c r="Z40" s="24"/>
    </row>
    <row r="41" ht="19.15" customHeight="1">
      <c r="A41" t="s" s="145">
        <v>15</v>
      </c>
      <c r="B41" s="168">
        <v>2</v>
      </c>
      <c r="C41" s="168">
        <v>2</v>
      </c>
      <c r="D41" t="s" s="145">
        <v>83</v>
      </c>
      <c r="E41" t="s" s="145">
        <v>84</v>
      </c>
      <c r="F41" s="168">
        <v>6336</v>
      </c>
      <c r="G41" s="168">
        <v>6852</v>
      </c>
      <c r="H41" s="155">
        <f>SUM(G41-F41)</f>
        <v>516</v>
      </c>
      <c r="I41" s="167">
        <f>H41/F41</f>
        <v>0.08143939393939389</v>
      </c>
      <c r="J41" s="167">
        <f>H41/G41</f>
        <v>0.0753064798598949</v>
      </c>
      <c r="K41" s="24"/>
      <c r="L41" s="24"/>
      <c r="M41" s="24"/>
      <c r="N41" s="24"/>
      <c r="O41" s="24"/>
      <c r="P41" s="24"/>
      <c r="Q41" s="24"/>
      <c r="R41" s="24"/>
      <c r="S41" s="24"/>
      <c r="T41" s="24"/>
      <c r="U41" s="24"/>
      <c r="V41" s="24"/>
      <c r="W41" s="24"/>
      <c r="X41" s="24"/>
      <c r="Y41" s="24"/>
      <c r="Z41" s="24"/>
    </row>
    <row r="42" ht="19.15" customHeight="1">
      <c r="A42" t="s" s="145">
        <v>15</v>
      </c>
      <c r="B42" s="168">
        <v>2</v>
      </c>
      <c r="C42" s="168">
        <v>5</v>
      </c>
      <c r="D42" t="s" s="145">
        <v>85</v>
      </c>
      <c r="E42" t="s" s="145">
        <v>24</v>
      </c>
      <c r="F42" s="168">
        <v>5054</v>
      </c>
      <c r="G42" s="168">
        <v>5204</v>
      </c>
      <c r="H42" s="155">
        <f>SUM(G42-F42)</f>
        <v>150</v>
      </c>
      <c r="I42" s="167">
        <f>H42/F42</f>
        <v>0.0296794618124258</v>
      </c>
      <c r="J42" s="167">
        <f>H42/G42</f>
        <v>0.0288239815526518</v>
      </c>
      <c r="K42" s="24"/>
      <c r="L42" s="24"/>
      <c r="M42" s="24"/>
      <c r="N42" s="24"/>
      <c r="O42" s="24"/>
      <c r="P42" s="24"/>
      <c r="Q42" s="24"/>
      <c r="R42" s="24"/>
      <c r="S42" s="24"/>
      <c r="T42" s="24"/>
      <c r="U42" s="24"/>
      <c r="V42" s="24"/>
      <c r="W42" s="24"/>
      <c r="X42" s="24"/>
      <c r="Y42" s="24"/>
      <c r="Z42" s="24"/>
    </row>
    <row r="43" ht="19.15" customHeight="1">
      <c r="A43" t="s" s="145">
        <v>15</v>
      </c>
      <c r="B43" s="168">
        <v>2</v>
      </c>
      <c r="C43" s="168">
        <v>7</v>
      </c>
      <c r="D43" t="s" s="145">
        <v>86</v>
      </c>
      <c r="E43" t="s" s="145">
        <v>28</v>
      </c>
      <c r="F43" s="168">
        <v>1437</v>
      </c>
      <c r="G43" s="168">
        <v>1660</v>
      </c>
      <c r="H43" s="155">
        <f>SUM(G43-F43)</f>
        <v>223</v>
      </c>
      <c r="I43" s="167">
        <f>H43/F43</f>
        <v>0.155184411969381</v>
      </c>
      <c r="J43" s="167">
        <f>H43/G43</f>
        <v>0.13433734939759</v>
      </c>
      <c r="K43" s="24"/>
      <c r="L43" s="24"/>
      <c r="M43" s="24"/>
      <c r="N43" s="24"/>
      <c r="O43" s="24"/>
      <c r="P43" s="24"/>
      <c r="Q43" s="24"/>
      <c r="R43" s="24"/>
      <c r="S43" s="24"/>
      <c r="T43" s="24"/>
      <c r="U43" s="24"/>
      <c r="V43" s="24"/>
      <c r="W43" s="24"/>
      <c r="X43" s="24"/>
      <c r="Y43" s="24"/>
      <c r="Z43" s="24"/>
    </row>
    <row r="44" ht="19.15" customHeight="1">
      <c r="A44" t="s" s="145">
        <v>15</v>
      </c>
      <c r="B44" s="168">
        <v>2</v>
      </c>
      <c r="C44" s="168">
        <v>22</v>
      </c>
      <c r="D44" t="s" s="145">
        <v>87</v>
      </c>
      <c r="E44" t="s" s="145">
        <v>34</v>
      </c>
      <c r="F44" s="168">
        <v>1043</v>
      </c>
      <c r="G44" s="168">
        <v>1227</v>
      </c>
      <c r="H44" s="155">
        <f>SUM(G44-F44)</f>
        <v>184</v>
      </c>
      <c r="I44" s="167">
        <f>H44/F44</f>
        <v>0.176414189837009</v>
      </c>
      <c r="J44" s="167">
        <f>H44/G44</f>
        <v>0.149959250203749</v>
      </c>
      <c r="K44" s="24"/>
      <c r="L44" s="24"/>
      <c r="M44" s="24"/>
      <c r="N44" s="24"/>
      <c r="O44" s="24"/>
      <c r="P44" s="24"/>
      <c r="Q44" s="24"/>
      <c r="R44" s="24"/>
      <c r="S44" s="24"/>
      <c r="T44" s="24"/>
      <c r="U44" s="24"/>
      <c r="V44" s="24"/>
      <c r="W44" s="24"/>
      <c r="X44" s="24"/>
      <c r="Y44" s="24"/>
      <c r="Z44" s="24"/>
    </row>
    <row r="45" ht="19.15" customHeight="1">
      <c r="A45" t="s" s="145">
        <v>15</v>
      </c>
      <c r="B45" s="168">
        <v>2</v>
      </c>
      <c r="C45" s="168">
        <v>15</v>
      </c>
      <c r="D45" t="s" s="145">
        <v>88</v>
      </c>
      <c r="E45" t="s" s="145">
        <v>40</v>
      </c>
      <c r="F45" s="168">
        <v>930</v>
      </c>
      <c r="G45" s="168">
        <v>993</v>
      </c>
      <c r="H45" s="155">
        <f>SUM(G45-F45)</f>
        <v>63</v>
      </c>
      <c r="I45" s="167">
        <f>H45/F45</f>
        <v>0.067741935483871</v>
      </c>
      <c r="J45" s="167">
        <f>H45/G45</f>
        <v>0.0634441087613293</v>
      </c>
      <c r="K45" s="24"/>
      <c r="L45" s="24"/>
      <c r="M45" s="24"/>
      <c r="N45" s="24"/>
      <c r="O45" s="24"/>
      <c r="P45" s="24"/>
      <c r="Q45" s="24"/>
      <c r="R45" s="24"/>
      <c r="S45" s="24"/>
      <c r="T45" s="24"/>
      <c r="U45" s="24"/>
      <c r="V45" s="24"/>
      <c r="W45" s="24"/>
      <c r="X45" s="24"/>
      <c r="Y45" s="24"/>
      <c r="Z45" s="24"/>
    </row>
    <row r="46" ht="19.15" customHeight="1">
      <c r="A46" t="s" s="145">
        <v>15</v>
      </c>
      <c r="B46" s="168">
        <v>2</v>
      </c>
      <c r="C46" s="168">
        <v>18</v>
      </c>
      <c r="D46" t="s" s="145">
        <v>89</v>
      </c>
      <c r="E46" t="s" s="145">
        <v>38</v>
      </c>
      <c r="F46" s="168">
        <v>687</v>
      </c>
      <c r="G46" s="168">
        <v>858</v>
      </c>
      <c r="H46" s="155">
        <f>SUM(G46-F46)</f>
        <v>171</v>
      </c>
      <c r="I46" s="167">
        <f>H46/F46</f>
        <v>0.248908296943231</v>
      </c>
      <c r="J46" s="167">
        <f>H46/G46</f>
        <v>0.199300699300699</v>
      </c>
      <c r="K46" s="24"/>
      <c r="L46" s="24"/>
      <c r="M46" s="24"/>
      <c r="N46" s="24"/>
      <c r="O46" s="24"/>
      <c r="P46" s="24"/>
      <c r="Q46" s="24"/>
      <c r="R46" s="24"/>
      <c r="S46" s="24"/>
      <c r="T46" s="24"/>
      <c r="U46" s="24"/>
      <c r="V46" s="24"/>
      <c r="W46" s="24"/>
      <c r="X46" s="24"/>
      <c r="Y46" s="24"/>
      <c r="Z46" s="24"/>
    </row>
    <row r="47" ht="19.15" customHeight="1">
      <c r="A47" t="s" s="145">
        <v>15</v>
      </c>
      <c r="B47" s="168">
        <v>2</v>
      </c>
      <c r="C47" s="168">
        <v>19</v>
      </c>
      <c r="D47" t="s" s="145">
        <v>90</v>
      </c>
      <c r="E47" t="s" s="145">
        <v>60</v>
      </c>
      <c r="F47" s="168">
        <v>647</v>
      </c>
      <c r="G47" s="168">
        <v>705</v>
      </c>
      <c r="H47" s="155">
        <f>SUM(G47-F47)</f>
        <v>58</v>
      </c>
      <c r="I47" s="167">
        <f>H47/F47</f>
        <v>0.089644513137558</v>
      </c>
      <c r="J47" s="167">
        <f>H47/G47</f>
        <v>0.0822695035460993</v>
      </c>
      <c r="K47" s="24"/>
      <c r="L47" s="24"/>
      <c r="M47" s="24"/>
      <c r="N47" s="24"/>
      <c r="O47" s="24"/>
      <c r="P47" s="24"/>
      <c r="Q47" s="24"/>
      <c r="R47" s="24"/>
      <c r="S47" s="24"/>
      <c r="T47" s="24"/>
      <c r="U47" s="24"/>
      <c r="V47" s="24"/>
      <c r="W47" s="24"/>
      <c r="X47" s="24"/>
      <c r="Y47" s="24"/>
      <c r="Z47" s="24"/>
    </row>
    <row r="48" ht="19.15" customHeight="1">
      <c r="A48" t="s" s="145">
        <v>15</v>
      </c>
      <c r="B48" s="168">
        <v>2</v>
      </c>
      <c r="C48" s="168">
        <v>23</v>
      </c>
      <c r="D48" t="s" s="145">
        <v>91</v>
      </c>
      <c r="E48" t="s" s="145">
        <v>70</v>
      </c>
      <c r="F48" s="168">
        <v>552</v>
      </c>
      <c r="G48" s="168">
        <v>593</v>
      </c>
      <c r="H48" s="155">
        <f>SUM(G48-F48)</f>
        <v>41</v>
      </c>
      <c r="I48" s="167">
        <f>H48/F48</f>
        <v>0.0742753623188406</v>
      </c>
      <c r="J48" s="167">
        <f>H48/G48</f>
        <v>0.06913996627318721</v>
      </c>
      <c r="K48" s="24"/>
      <c r="L48" s="24"/>
      <c r="M48" s="24"/>
      <c r="N48" s="24"/>
      <c r="O48" s="24"/>
      <c r="P48" s="24"/>
      <c r="Q48" s="24"/>
      <c r="R48" s="24"/>
      <c r="S48" s="24"/>
      <c r="T48" s="24"/>
      <c r="U48" s="24"/>
      <c r="V48" s="24"/>
      <c r="W48" s="24"/>
      <c r="X48" s="24"/>
      <c r="Y48" s="24"/>
      <c r="Z48" s="24"/>
    </row>
    <row r="49" ht="19.15" customHeight="1">
      <c r="A49" t="s" s="145">
        <v>15</v>
      </c>
      <c r="B49" s="168">
        <v>2</v>
      </c>
      <c r="C49" s="168">
        <v>10</v>
      </c>
      <c r="D49" t="s" s="145">
        <v>92</v>
      </c>
      <c r="E49" t="s" s="145">
        <v>66</v>
      </c>
      <c r="F49" s="168">
        <v>506</v>
      </c>
      <c r="G49" s="168">
        <v>538</v>
      </c>
      <c r="H49" s="155">
        <f>SUM(G49-F49)</f>
        <v>32</v>
      </c>
      <c r="I49" s="167">
        <f>H49/F49</f>
        <v>0.0632411067193676</v>
      </c>
      <c r="J49" s="167">
        <f>H49/G49</f>
        <v>0.0594795539033457</v>
      </c>
      <c r="K49" s="24"/>
      <c r="L49" s="24"/>
      <c r="M49" s="24"/>
      <c r="N49" s="24"/>
      <c r="O49" s="24"/>
      <c r="P49" s="24"/>
      <c r="Q49" s="24"/>
      <c r="R49" s="24"/>
      <c r="S49" s="24"/>
      <c r="T49" s="24"/>
      <c r="U49" s="24"/>
      <c r="V49" s="24"/>
      <c r="W49" s="24"/>
      <c r="X49" s="24"/>
      <c r="Y49" s="24"/>
      <c r="Z49" s="24"/>
    </row>
    <row r="50" ht="19.15" customHeight="1">
      <c r="A50" t="s" s="145">
        <v>15</v>
      </c>
      <c r="B50" s="168">
        <v>2</v>
      </c>
      <c r="C50" s="168">
        <v>12</v>
      </c>
      <c r="D50" t="s" s="145">
        <v>93</v>
      </c>
      <c r="E50" t="s" s="145">
        <v>32</v>
      </c>
      <c r="F50" s="168">
        <v>448</v>
      </c>
      <c r="G50" s="168">
        <v>481</v>
      </c>
      <c r="H50" s="155">
        <f>SUM(G50-F50)</f>
        <v>33</v>
      </c>
      <c r="I50" s="167">
        <f>H50/F50</f>
        <v>0.0736607142857143</v>
      </c>
      <c r="J50" s="167">
        <f>H50/G50</f>
        <v>0.0686070686070686</v>
      </c>
      <c r="K50" s="24"/>
      <c r="L50" s="24"/>
      <c r="M50" s="24"/>
      <c r="N50" s="24"/>
      <c r="O50" s="24"/>
      <c r="P50" s="24"/>
      <c r="Q50" s="24"/>
      <c r="R50" s="24"/>
      <c r="S50" s="24"/>
      <c r="T50" s="24"/>
      <c r="U50" s="24"/>
      <c r="V50" s="24"/>
      <c r="W50" s="24"/>
      <c r="X50" s="24"/>
      <c r="Y50" s="24"/>
      <c r="Z50" s="24"/>
    </row>
    <row r="51" ht="19.15" customHeight="1">
      <c r="A51" t="s" s="145">
        <v>15</v>
      </c>
      <c r="B51" s="168">
        <v>2</v>
      </c>
      <c r="C51" s="168">
        <v>17</v>
      </c>
      <c r="D51" t="s" s="145">
        <v>94</v>
      </c>
      <c r="E51" t="s" s="145">
        <v>30</v>
      </c>
      <c r="F51" s="168">
        <v>355</v>
      </c>
      <c r="G51" s="168">
        <v>418</v>
      </c>
      <c r="H51" s="155">
        <f>SUM(G51-F51)</f>
        <v>63</v>
      </c>
      <c r="I51" s="167">
        <f>H51/F51</f>
        <v>0.177464788732394</v>
      </c>
      <c r="J51" s="167">
        <f>H51/G51</f>
        <v>0.150717703349282</v>
      </c>
      <c r="K51" s="24"/>
      <c r="L51" s="24"/>
      <c r="M51" s="24"/>
      <c r="N51" s="24"/>
      <c r="O51" s="24"/>
      <c r="P51" s="24"/>
      <c r="Q51" s="24"/>
      <c r="R51" s="24"/>
      <c r="S51" s="24"/>
      <c r="T51" s="24"/>
      <c r="U51" s="24"/>
      <c r="V51" s="24"/>
      <c r="W51" s="24"/>
      <c r="X51" s="24"/>
      <c r="Y51" s="24"/>
      <c r="Z51" s="24"/>
    </row>
    <row r="52" ht="19.15" customHeight="1">
      <c r="A52" t="s" s="145">
        <v>15</v>
      </c>
      <c r="B52" s="168">
        <v>2</v>
      </c>
      <c r="C52" s="168">
        <v>16</v>
      </c>
      <c r="D52" t="s" s="145">
        <v>95</v>
      </c>
      <c r="E52" t="s" s="145">
        <v>52</v>
      </c>
      <c r="F52" s="168">
        <v>299</v>
      </c>
      <c r="G52" s="168">
        <v>324</v>
      </c>
      <c r="H52" s="155">
        <f>SUM(G52-F52)</f>
        <v>25</v>
      </c>
      <c r="I52" s="167">
        <f>H52/F52</f>
        <v>0.08361204013377931</v>
      </c>
      <c r="J52" s="167">
        <f>H52/G52</f>
        <v>0.0771604938271605</v>
      </c>
      <c r="K52" s="24"/>
      <c r="L52" s="24"/>
      <c r="M52" s="24"/>
      <c r="N52" s="24"/>
      <c r="O52" s="24"/>
      <c r="P52" s="24"/>
      <c r="Q52" s="24"/>
      <c r="R52" s="24"/>
      <c r="S52" s="24"/>
      <c r="T52" s="24"/>
      <c r="U52" s="24"/>
      <c r="V52" s="24"/>
      <c r="W52" s="24"/>
      <c r="X52" s="24"/>
      <c r="Y52" s="24"/>
      <c r="Z52" s="24"/>
    </row>
    <row r="53" ht="19.15" customHeight="1">
      <c r="A53" t="s" s="145">
        <v>15</v>
      </c>
      <c r="B53" s="168">
        <v>2</v>
      </c>
      <c r="C53" s="168">
        <v>14</v>
      </c>
      <c r="D53" t="s" s="145">
        <v>96</v>
      </c>
      <c r="E53" t="s" s="145">
        <v>36</v>
      </c>
      <c r="F53" s="168">
        <v>278</v>
      </c>
      <c r="G53" s="168">
        <v>298</v>
      </c>
      <c r="H53" s="155">
        <f>SUM(G53-F53)</f>
        <v>20</v>
      </c>
      <c r="I53" s="167">
        <f>H53/F53</f>
        <v>0.07194244604316551</v>
      </c>
      <c r="J53" s="167">
        <f>H53/G53</f>
        <v>0.0671140939597315</v>
      </c>
      <c r="K53" s="24"/>
      <c r="L53" s="24"/>
      <c r="M53" s="24"/>
      <c r="N53" s="24"/>
      <c r="O53" s="24"/>
      <c r="P53" s="24"/>
      <c r="Q53" s="24"/>
      <c r="R53" s="24"/>
      <c r="S53" s="24"/>
      <c r="T53" s="24"/>
      <c r="U53" s="24"/>
      <c r="V53" s="24"/>
      <c r="W53" s="24"/>
      <c r="X53" s="24"/>
      <c r="Y53" s="24"/>
      <c r="Z53" s="24"/>
    </row>
    <row r="54" ht="19.15" customHeight="1">
      <c r="A54" t="s" s="145">
        <v>15</v>
      </c>
      <c r="B54" s="168">
        <v>2</v>
      </c>
      <c r="C54" s="168">
        <v>21</v>
      </c>
      <c r="D54" t="s" s="145">
        <v>97</v>
      </c>
      <c r="E54" t="s" s="145">
        <v>76</v>
      </c>
      <c r="F54" s="168">
        <v>242</v>
      </c>
      <c r="G54" s="168">
        <v>289</v>
      </c>
      <c r="H54" s="155">
        <f>SUM(G54-F54)</f>
        <v>47</v>
      </c>
      <c r="I54" s="167">
        <f>H54/F54</f>
        <v>0.194214876033058</v>
      </c>
      <c r="J54" s="167">
        <f>H54/G54</f>
        <v>0.162629757785467</v>
      </c>
      <c r="K54" s="24"/>
      <c r="L54" s="24"/>
      <c r="M54" s="24"/>
      <c r="N54" s="24"/>
      <c r="O54" s="24"/>
      <c r="P54" s="24"/>
      <c r="Q54" s="24"/>
      <c r="R54" s="24"/>
      <c r="S54" s="24"/>
      <c r="T54" s="24"/>
      <c r="U54" s="24"/>
      <c r="V54" s="24"/>
      <c r="W54" s="24"/>
      <c r="X54" s="24"/>
      <c r="Y54" s="24"/>
      <c r="Z54" s="24"/>
    </row>
    <row r="55" ht="19.15" customHeight="1">
      <c r="A55" t="s" s="145">
        <v>15</v>
      </c>
      <c r="B55" s="168">
        <v>2</v>
      </c>
      <c r="C55" s="168">
        <v>4</v>
      </c>
      <c r="D55" t="s" s="145">
        <v>98</v>
      </c>
      <c r="E55" t="s" s="145">
        <v>64</v>
      </c>
      <c r="F55" s="168">
        <v>258</v>
      </c>
      <c r="G55" s="168">
        <v>286</v>
      </c>
      <c r="H55" s="155">
        <f>SUM(G55-F55)</f>
        <v>28</v>
      </c>
      <c r="I55" s="167">
        <f>H55/F55</f>
        <v>0.108527131782946</v>
      </c>
      <c r="J55" s="167">
        <f>H55/G55</f>
        <v>0.0979020979020979</v>
      </c>
      <c r="K55" s="24"/>
      <c r="L55" s="24"/>
      <c r="M55" s="24"/>
      <c r="N55" s="24"/>
      <c r="O55" s="24"/>
      <c r="P55" s="24"/>
      <c r="Q55" s="24"/>
      <c r="R55" s="24"/>
      <c r="S55" s="24"/>
      <c r="T55" s="24"/>
      <c r="U55" s="24"/>
      <c r="V55" s="24"/>
      <c r="W55" s="24"/>
      <c r="X55" s="24"/>
      <c r="Y55" s="24"/>
      <c r="Z55" s="24"/>
    </row>
    <row r="56" ht="19.15" customHeight="1">
      <c r="A56" t="s" s="145">
        <v>15</v>
      </c>
      <c r="B56" s="168">
        <v>2</v>
      </c>
      <c r="C56" s="168">
        <v>27</v>
      </c>
      <c r="D56" t="s" s="145">
        <v>99</v>
      </c>
      <c r="E56" t="s" s="145">
        <v>74</v>
      </c>
      <c r="F56" s="168">
        <v>241</v>
      </c>
      <c r="G56" s="168">
        <v>247</v>
      </c>
      <c r="H56" s="155">
        <f>SUM(G56-F56)</f>
        <v>6</v>
      </c>
      <c r="I56" s="167">
        <f>H56/F56</f>
        <v>0.024896265560166</v>
      </c>
      <c r="J56" s="167">
        <f>H56/G56</f>
        <v>0.0242914979757085</v>
      </c>
      <c r="K56" s="24"/>
      <c r="L56" s="24"/>
      <c r="M56" s="24"/>
      <c r="N56" s="24"/>
      <c r="O56" s="24"/>
      <c r="P56" s="24"/>
      <c r="Q56" s="24"/>
      <c r="R56" s="24"/>
      <c r="S56" s="24"/>
      <c r="T56" s="24"/>
      <c r="U56" s="24"/>
      <c r="V56" s="24"/>
      <c r="W56" s="24"/>
      <c r="X56" s="24"/>
      <c r="Y56" s="24"/>
      <c r="Z56" s="24"/>
    </row>
    <row r="57" ht="19.15" customHeight="1">
      <c r="A57" t="s" s="145">
        <v>15</v>
      </c>
      <c r="B57" s="168">
        <v>2</v>
      </c>
      <c r="C57" s="168">
        <v>8</v>
      </c>
      <c r="D57" t="s" s="145">
        <v>100</v>
      </c>
      <c r="E57" t="s" s="145">
        <v>101</v>
      </c>
      <c r="F57" s="168">
        <v>229</v>
      </c>
      <c r="G57" s="168">
        <v>243</v>
      </c>
      <c r="H57" s="155">
        <f>SUM(G57-F57)</f>
        <v>14</v>
      </c>
      <c r="I57" s="167">
        <f>H57/F57</f>
        <v>0.0611353711790393</v>
      </c>
      <c r="J57" s="167">
        <f>H57/G57</f>
        <v>0.0576131687242798</v>
      </c>
      <c r="K57" s="24"/>
      <c r="L57" s="24"/>
      <c r="M57" s="24"/>
      <c r="N57" s="24"/>
      <c r="O57" s="24"/>
      <c r="P57" s="24"/>
      <c r="Q57" s="24"/>
      <c r="R57" s="24"/>
      <c r="S57" s="24"/>
      <c r="T57" s="24"/>
      <c r="U57" s="24"/>
      <c r="V57" s="24"/>
      <c r="W57" s="24"/>
      <c r="X57" s="24"/>
      <c r="Y57" s="24"/>
      <c r="Z57" s="24"/>
    </row>
    <row r="58" ht="19.15" customHeight="1">
      <c r="A58" t="s" s="145">
        <v>15</v>
      </c>
      <c r="B58" s="168">
        <v>2</v>
      </c>
      <c r="C58" s="168">
        <v>33</v>
      </c>
      <c r="D58" t="s" s="145">
        <v>102</v>
      </c>
      <c r="E58" t="s" s="145">
        <v>103</v>
      </c>
      <c r="F58" s="168">
        <v>212</v>
      </c>
      <c r="G58" s="168">
        <v>224</v>
      </c>
      <c r="H58" s="155">
        <f>SUM(G58-F58)</f>
        <v>12</v>
      </c>
      <c r="I58" s="167">
        <f>H58/F58</f>
        <v>0.0566037735849057</v>
      </c>
      <c r="J58" s="167">
        <f>H58/G58</f>
        <v>0.0535714285714286</v>
      </c>
      <c r="K58" s="24"/>
      <c r="L58" s="24"/>
      <c r="M58" s="24"/>
      <c r="N58" s="24"/>
      <c r="O58" s="24"/>
      <c r="P58" s="24"/>
      <c r="Q58" s="24"/>
      <c r="R58" s="24"/>
      <c r="S58" s="24"/>
      <c r="T58" s="24"/>
      <c r="U58" s="24"/>
      <c r="V58" s="24"/>
      <c r="W58" s="24"/>
      <c r="X58" s="24"/>
      <c r="Y58" s="24"/>
      <c r="Z58" s="24"/>
    </row>
    <row r="59" ht="19.15" customHeight="1">
      <c r="A59" t="s" s="145">
        <v>15</v>
      </c>
      <c r="B59" s="168">
        <v>2</v>
      </c>
      <c r="C59" s="168">
        <v>6</v>
      </c>
      <c r="D59" t="s" s="145">
        <v>104</v>
      </c>
      <c r="E59" t="s" s="145">
        <v>48</v>
      </c>
      <c r="F59" s="168">
        <v>181</v>
      </c>
      <c r="G59" s="168">
        <v>216</v>
      </c>
      <c r="H59" s="155">
        <f>SUM(G59-F59)</f>
        <v>35</v>
      </c>
      <c r="I59" s="167">
        <f>H59/F59</f>
        <v>0.193370165745856</v>
      </c>
      <c r="J59" s="167">
        <f>H59/G59</f>
        <v>0.162037037037037</v>
      </c>
      <c r="K59" s="24"/>
      <c r="L59" s="24"/>
      <c r="M59" s="24"/>
      <c r="N59" s="24"/>
      <c r="O59" s="24"/>
      <c r="P59" s="24"/>
      <c r="Q59" s="24"/>
      <c r="R59" s="24"/>
      <c r="S59" s="24"/>
      <c r="T59" s="24"/>
      <c r="U59" s="24"/>
      <c r="V59" s="24"/>
      <c r="W59" s="24"/>
      <c r="X59" s="24"/>
      <c r="Y59" s="24"/>
      <c r="Z59" s="24"/>
    </row>
    <row r="60" ht="19.15" customHeight="1">
      <c r="A60" t="s" s="145">
        <v>15</v>
      </c>
      <c r="B60" s="168">
        <v>2</v>
      </c>
      <c r="C60" s="168">
        <v>29</v>
      </c>
      <c r="D60" t="s" s="145">
        <v>105</v>
      </c>
      <c r="E60" t="s" s="145">
        <v>106</v>
      </c>
      <c r="F60" s="168">
        <v>174</v>
      </c>
      <c r="G60" s="168">
        <v>212</v>
      </c>
      <c r="H60" s="155">
        <f>SUM(G60-F60)</f>
        <v>38</v>
      </c>
      <c r="I60" s="167">
        <f>H60/F60</f>
        <v>0.218390804597701</v>
      </c>
      <c r="J60" s="167">
        <f>H60/G60</f>
        <v>0.179245283018868</v>
      </c>
      <c r="K60" s="24"/>
      <c r="L60" s="24"/>
      <c r="M60" s="24"/>
      <c r="N60" s="24"/>
      <c r="O60" s="24"/>
      <c r="P60" s="24"/>
      <c r="Q60" s="24"/>
      <c r="R60" s="24"/>
      <c r="S60" s="24"/>
      <c r="T60" s="24"/>
      <c r="U60" s="24"/>
      <c r="V60" s="24"/>
      <c r="W60" s="24"/>
      <c r="X60" s="24"/>
      <c r="Y60" s="24"/>
      <c r="Z60" s="24"/>
    </row>
    <row r="61" ht="19.15" customHeight="1">
      <c r="A61" t="s" s="145">
        <v>15</v>
      </c>
      <c r="B61" s="168">
        <v>2</v>
      </c>
      <c r="C61" s="168">
        <v>26</v>
      </c>
      <c r="D61" t="s" s="145">
        <v>107</v>
      </c>
      <c r="E61" t="s" s="145">
        <v>62</v>
      </c>
      <c r="F61" s="168">
        <v>178</v>
      </c>
      <c r="G61" s="168">
        <v>205</v>
      </c>
      <c r="H61" s="155">
        <f>SUM(G61-F61)</f>
        <v>27</v>
      </c>
      <c r="I61" s="167">
        <f>H61/F61</f>
        <v>0.151685393258427</v>
      </c>
      <c r="J61" s="167">
        <f>H61/G61</f>
        <v>0.131707317073171</v>
      </c>
      <c r="K61" s="24"/>
      <c r="L61" s="24"/>
      <c r="M61" s="24"/>
      <c r="N61" s="24"/>
      <c r="O61" s="24"/>
      <c r="P61" s="24"/>
      <c r="Q61" s="24"/>
      <c r="R61" s="24"/>
      <c r="S61" s="24"/>
      <c r="T61" s="24"/>
      <c r="U61" s="24"/>
      <c r="V61" s="24"/>
      <c r="W61" s="24"/>
      <c r="X61" s="24"/>
      <c r="Y61" s="24"/>
      <c r="Z61" s="24"/>
    </row>
    <row r="62" ht="19.15" customHeight="1">
      <c r="A62" t="s" s="145">
        <v>15</v>
      </c>
      <c r="B62" s="168">
        <v>2</v>
      </c>
      <c r="C62" s="168">
        <v>30</v>
      </c>
      <c r="D62" t="s" s="145">
        <v>108</v>
      </c>
      <c r="E62" t="s" s="145">
        <v>50</v>
      </c>
      <c r="F62" s="168">
        <v>169</v>
      </c>
      <c r="G62" s="168">
        <v>169</v>
      </c>
      <c r="H62" s="155">
        <f>SUM(G62-F62)</f>
        <v>0</v>
      </c>
      <c r="I62" s="167">
        <f>H62/F62</f>
        <v>0</v>
      </c>
      <c r="J62" s="167">
        <f>H62/G62</f>
        <v>0</v>
      </c>
      <c r="K62" s="24"/>
      <c r="L62" s="24"/>
      <c r="M62" s="24"/>
      <c r="N62" s="24"/>
      <c r="O62" s="24"/>
      <c r="P62" s="24"/>
      <c r="Q62" s="24"/>
      <c r="R62" s="24"/>
      <c r="S62" s="24"/>
      <c r="T62" s="24"/>
      <c r="U62" s="24"/>
      <c r="V62" s="24"/>
      <c r="W62" s="24"/>
      <c r="X62" s="24"/>
      <c r="Y62" s="24"/>
      <c r="Z62" s="24"/>
    </row>
    <row r="63" ht="19.15" customHeight="1">
      <c r="A63" t="s" s="145">
        <v>15</v>
      </c>
      <c r="B63" s="168">
        <v>2</v>
      </c>
      <c r="C63" s="168">
        <v>25</v>
      </c>
      <c r="D63" t="s" s="145">
        <v>109</v>
      </c>
      <c r="E63" t="s" s="145">
        <v>110</v>
      </c>
      <c r="F63" s="168">
        <v>152</v>
      </c>
      <c r="G63" s="168">
        <v>160</v>
      </c>
      <c r="H63" s="155">
        <f>SUM(G63-F63)</f>
        <v>8</v>
      </c>
      <c r="I63" s="167">
        <f>H63/F63</f>
        <v>0.0526315789473684</v>
      </c>
      <c r="J63" s="167">
        <f>H63/G63</f>
        <v>0.05</v>
      </c>
      <c r="K63" s="24"/>
      <c r="L63" s="24"/>
      <c r="M63" s="24"/>
      <c r="N63" s="24"/>
      <c r="O63" s="24"/>
      <c r="P63" s="24"/>
      <c r="Q63" s="24"/>
      <c r="R63" s="24"/>
      <c r="S63" s="24"/>
      <c r="T63" s="24"/>
      <c r="U63" s="24"/>
      <c r="V63" s="24"/>
      <c r="W63" s="24"/>
      <c r="X63" s="24"/>
      <c r="Y63" s="24"/>
      <c r="Z63" s="24"/>
    </row>
    <row r="64" ht="19.15" customHeight="1">
      <c r="A64" t="s" s="145">
        <v>15</v>
      </c>
      <c r="B64" s="168">
        <v>2</v>
      </c>
      <c r="C64" s="168">
        <v>24</v>
      </c>
      <c r="D64" t="s" s="145">
        <v>111</v>
      </c>
      <c r="E64" t="s" s="145">
        <v>112</v>
      </c>
      <c r="F64" s="168">
        <v>149</v>
      </c>
      <c r="G64" s="168">
        <v>150</v>
      </c>
      <c r="H64" s="155">
        <f>SUM(G64-F64)</f>
        <v>1</v>
      </c>
      <c r="I64" s="167">
        <f>H64/F64</f>
        <v>0.00671140939597315</v>
      </c>
      <c r="J64" s="167">
        <f>H64/G64</f>
        <v>0.00666666666666667</v>
      </c>
      <c r="K64" s="24"/>
      <c r="L64" s="24"/>
      <c r="M64" s="24"/>
      <c r="N64" s="24"/>
      <c r="O64" s="24"/>
      <c r="P64" s="24"/>
      <c r="Q64" s="24"/>
      <c r="R64" s="24"/>
      <c r="S64" s="24"/>
      <c r="T64" s="24"/>
      <c r="U64" s="24"/>
      <c r="V64" s="24"/>
      <c r="W64" s="24"/>
      <c r="X64" s="24"/>
      <c r="Y64" s="24"/>
      <c r="Z64" s="24"/>
    </row>
    <row r="65" ht="19.15" customHeight="1">
      <c r="A65" t="s" s="145">
        <v>15</v>
      </c>
      <c r="B65" s="168">
        <v>2</v>
      </c>
      <c r="C65" s="168">
        <v>28</v>
      </c>
      <c r="D65" t="s" s="145">
        <v>113</v>
      </c>
      <c r="E65" t="s" s="145">
        <v>42</v>
      </c>
      <c r="F65" s="168">
        <v>139</v>
      </c>
      <c r="G65" s="168">
        <v>146</v>
      </c>
      <c r="H65" s="155">
        <f>SUM(G65-F65)</f>
        <v>7</v>
      </c>
      <c r="I65" s="167">
        <f>H65/F65</f>
        <v>0.0503597122302158</v>
      </c>
      <c r="J65" s="167">
        <f>H65/G65</f>
        <v>0.0479452054794521</v>
      </c>
      <c r="K65" s="24"/>
      <c r="L65" s="24"/>
      <c r="M65" s="24"/>
      <c r="N65" s="24"/>
      <c r="O65" s="24"/>
      <c r="P65" s="24"/>
      <c r="Q65" s="24"/>
      <c r="R65" s="24"/>
      <c r="S65" s="24"/>
      <c r="T65" s="24"/>
      <c r="U65" s="24"/>
      <c r="V65" s="24"/>
      <c r="W65" s="24"/>
      <c r="X65" s="24"/>
      <c r="Y65" s="24"/>
      <c r="Z65" s="24"/>
    </row>
    <row r="66" ht="19.15" customHeight="1">
      <c r="A66" t="s" s="145">
        <v>15</v>
      </c>
      <c r="B66" s="168">
        <v>2</v>
      </c>
      <c r="C66" s="168">
        <v>34</v>
      </c>
      <c r="D66" t="s" s="145">
        <v>114</v>
      </c>
      <c r="E66" t="s" s="145">
        <v>68</v>
      </c>
      <c r="F66" s="168">
        <v>106</v>
      </c>
      <c r="G66" s="168">
        <v>110</v>
      </c>
      <c r="H66" s="155">
        <f>SUM(G66-F66)</f>
        <v>4</v>
      </c>
      <c r="I66" s="167">
        <f>H66/F66</f>
        <v>0.0377358490566038</v>
      </c>
      <c r="J66" s="167">
        <f>H66/G66</f>
        <v>0.0363636363636364</v>
      </c>
      <c r="K66" s="24"/>
      <c r="L66" s="24"/>
      <c r="M66" s="24"/>
      <c r="N66" s="24"/>
      <c r="O66" s="24"/>
      <c r="P66" s="24"/>
      <c r="Q66" s="24"/>
      <c r="R66" s="24"/>
      <c r="S66" s="24"/>
      <c r="T66" s="24"/>
      <c r="U66" s="24"/>
      <c r="V66" s="24"/>
      <c r="W66" s="24"/>
      <c r="X66" s="24"/>
      <c r="Y66" s="24"/>
      <c r="Z66" s="24"/>
    </row>
    <row r="67" ht="19.15" customHeight="1">
      <c r="A67" t="s" s="145">
        <v>15</v>
      </c>
      <c r="B67" s="168">
        <v>2</v>
      </c>
      <c r="C67" s="168">
        <v>32</v>
      </c>
      <c r="D67" t="s" s="145">
        <v>115</v>
      </c>
      <c r="E67" t="s" s="145">
        <v>116</v>
      </c>
      <c r="F67" s="168">
        <v>99</v>
      </c>
      <c r="G67" s="168">
        <v>107</v>
      </c>
      <c r="H67" s="155">
        <f>SUM(G67-F67)</f>
        <v>8</v>
      </c>
      <c r="I67" s="167">
        <f>H67/F67</f>
        <v>0.0808080808080808</v>
      </c>
      <c r="J67" s="167">
        <f>H67/G67</f>
        <v>0.0747663551401869</v>
      </c>
      <c r="K67" s="24"/>
      <c r="L67" s="24"/>
      <c r="M67" s="24"/>
      <c r="N67" s="24"/>
      <c r="O67" s="24"/>
      <c r="P67" s="24"/>
      <c r="Q67" s="24"/>
      <c r="R67" s="24"/>
      <c r="S67" s="24"/>
      <c r="T67" s="24"/>
      <c r="U67" s="24"/>
      <c r="V67" s="24"/>
      <c r="W67" s="24"/>
      <c r="X67" s="24"/>
      <c r="Y67" s="24"/>
      <c r="Z67" s="24"/>
    </row>
    <row r="68" ht="19.15" customHeight="1">
      <c r="A68" t="s" s="145">
        <v>15</v>
      </c>
      <c r="B68" s="168">
        <v>2</v>
      </c>
      <c r="C68" s="168">
        <v>9</v>
      </c>
      <c r="D68" t="s" s="145">
        <v>117</v>
      </c>
      <c r="E68" t="s" s="145">
        <v>72</v>
      </c>
      <c r="F68" s="168">
        <v>94</v>
      </c>
      <c r="G68" s="168">
        <v>106</v>
      </c>
      <c r="H68" s="155">
        <f>SUM(G68-F68)</f>
        <v>12</v>
      </c>
      <c r="I68" s="167">
        <f>H68/F68</f>
        <v>0.127659574468085</v>
      </c>
      <c r="J68" s="167">
        <f>H68/G68</f>
        <v>0.113207547169811</v>
      </c>
      <c r="K68" s="24"/>
      <c r="L68" s="24"/>
      <c r="M68" s="24"/>
      <c r="N68" s="24"/>
      <c r="O68" s="24"/>
      <c r="P68" s="24"/>
      <c r="Q68" s="24"/>
      <c r="R68" s="24"/>
      <c r="S68" s="24"/>
      <c r="T68" s="24"/>
      <c r="U68" s="24"/>
      <c r="V68" s="24"/>
      <c r="W68" s="24"/>
      <c r="X68" s="24"/>
      <c r="Y68" s="24"/>
      <c r="Z68" s="24"/>
    </row>
    <row r="69" ht="19.15" customHeight="1">
      <c r="A69" t="s" s="145">
        <v>15</v>
      </c>
      <c r="B69" s="168">
        <v>2</v>
      </c>
      <c r="C69" s="168">
        <v>31</v>
      </c>
      <c r="D69" t="s" s="145">
        <v>118</v>
      </c>
      <c r="E69" t="s" s="145">
        <v>119</v>
      </c>
      <c r="F69" s="168">
        <v>93</v>
      </c>
      <c r="G69" s="168">
        <v>106</v>
      </c>
      <c r="H69" s="155">
        <f>SUM(G69-F69)</f>
        <v>13</v>
      </c>
      <c r="I69" s="167">
        <f>H69/F69</f>
        <v>0.139784946236559</v>
      </c>
      <c r="J69" s="167">
        <f>H69/G69</f>
        <v>0.122641509433962</v>
      </c>
      <c r="K69" s="24"/>
      <c r="L69" s="24"/>
      <c r="M69" s="24"/>
      <c r="N69" s="24"/>
      <c r="O69" s="24"/>
      <c r="P69" s="24"/>
      <c r="Q69" s="24"/>
      <c r="R69" s="24"/>
      <c r="S69" s="24"/>
      <c r="T69" s="24"/>
      <c r="U69" s="24"/>
      <c r="V69" s="24"/>
      <c r="W69" s="24"/>
      <c r="X69" s="24"/>
      <c r="Y69" s="24"/>
      <c r="Z69" s="24"/>
    </row>
    <row r="70" ht="19.15" customHeight="1">
      <c r="A70" t="s" s="137">
        <v>15</v>
      </c>
      <c r="B70" s="170">
        <v>2</v>
      </c>
      <c r="C70" s="170">
        <v>20</v>
      </c>
      <c r="D70" t="s" s="137">
        <v>120</v>
      </c>
      <c r="E70" t="s" s="137">
        <v>78</v>
      </c>
      <c r="F70" s="174"/>
      <c r="G70" s="170">
        <v>0</v>
      </c>
      <c r="H70" s="175">
        <f>SUM(G70-F70)</f>
        <v>0</v>
      </c>
      <c r="I70" s="176">
        <f>H70/F70</f>
      </c>
      <c r="J70" s="176">
        <f>H70/G70</f>
      </c>
      <c r="K70" s="174"/>
      <c r="L70" s="174"/>
      <c r="M70" s="174"/>
      <c r="N70" s="174"/>
      <c r="O70" s="174"/>
      <c r="P70" s="174"/>
      <c r="Q70" s="174"/>
      <c r="R70" s="174"/>
      <c r="S70" s="174"/>
      <c r="T70" s="174"/>
      <c r="U70" s="174"/>
      <c r="V70" s="174"/>
      <c r="W70" s="174"/>
      <c r="X70" s="174"/>
      <c r="Y70" s="174"/>
      <c r="Z70" s="174"/>
    </row>
    <row r="71" ht="13.65" customHeight="1">
      <c r="A71" s="192"/>
      <c r="B71" s="183"/>
      <c r="C71" s="183"/>
      <c r="D71" s="183"/>
      <c r="E71" s="183"/>
      <c r="F71" s="193">
        <f>SUM(F37:F70)</f>
        <v>118245</v>
      </c>
      <c r="G71" s="194">
        <f>SUM(G37:G70)</f>
        <v>130062</v>
      </c>
      <c r="H71" s="193">
        <f>SUM(H37:H70)</f>
        <v>11817</v>
      </c>
      <c r="I71" s="182">
        <f>H71/F71</f>
        <v>0.09993657237092481</v>
      </c>
      <c r="J71" s="182">
        <f>H71/G71</f>
        <v>0.09085666835816759</v>
      </c>
      <c r="K71" s="183"/>
      <c r="L71" s="183"/>
      <c r="M71" s="183"/>
      <c r="N71" s="183"/>
      <c r="O71" s="183"/>
      <c r="P71" s="183"/>
      <c r="Q71" s="183"/>
      <c r="R71" s="183"/>
      <c r="S71" s="183"/>
      <c r="T71" s="183"/>
      <c r="U71" s="183"/>
      <c r="V71" s="183"/>
      <c r="W71" s="183"/>
      <c r="X71" s="183"/>
      <c r="Y71" s="183"/>
      <c r="Z71" s="184"/>
    </row>
    <row r="72" ht="13.65" customHeight="1">
      <c r="A72" s="195"/>
      <c r="B72" s="195"/>
      <c r="C72" s="195"/>
      <c r="D72" s="195"/>
      <c r="E72" s="195"/>
      <c r="F72" s="195"/>
      <c r="G72" s="195"/>
      <c r="H72" s="195"/>
      <c r="I72" s="196">
        <f>H72/F72</f>
      </c>
      <c r="J72" s="196">
        <f>H72/G72</f>
      </c>
      <c r="K72" s="195"/>
      <c r="L72" s="195"/>
      <c r="M72" s="195"/>
      <c r="N72" s="195"/>
      <c r="O72" s="195"/>
      <c r="P72" s="195"/>
      <c r="Q72" s="195"/>
      <c r="R72" s="195"/>
      <c r="S72" s="195"/>
      <c r="T72" s="195"/>
      <c r="U72" s="195"/>
      <c r="V72" s="195"/>
      <c r="W72" s="195"/>
      <c r="X72" s="195"/>
      <c r="Y72" s="195"/>
      <c r="Z72" s="195"/>
    </row>
    <row r="73" ht="13.65" customHeight="1">
      <c r="A73" s="197"/>
      <c r="B73" s="198"/>
      <c r="C73" s="198"/>
      <c r="D73" s="198"/>
      <c r="E73" t="s" s="199">
        <v>11326</v>
      </c>
      <c r="F73" s="200">
        <f>SUM(F71,F35)</f>
        <v>235446</v>
      </c>
      <c r="G73" s="201">
        <f>SUM(G71,G35)</f>
        <v>254935</v>
      </c>
      <c r="H73" s="200">
        <f>SUM(H71,H35)</f>
        <v>19489</v>
      </c>
      <c r="I73" s="202">
        <f>H73/F73</f>
        <v>0.0827748188544295</v>
      </c>
      <c r="J73" s="202">
        <f>H73/G73</f>
        <v>0.0764469374546453</v>
      </c>
      <c r="K73" s="198"/>
      <c r="L73" s="198"/>
      <c r="M73" s="198"/>
      <c r="N73" s="198"/>
      <c r="O73" s="198"/>
      <c r="P73" s="198"/>
      <c r="Q73" s="198"/>
      <c r="R73" s="198"/>
      <c r="S73" s="198"/>
      <c r="T73" s="198"/>
      <c r="U73" s="198"/>
      <c r="V73" s="198"/>
      <c r="W73" s="198"/>
      <c r="X73" s="198"/>
      <c r="Y73" s="198"/>
      <c r="Z73" s="203"/>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40.xml><?xml version="1.0" encoding="utf-8"?>
<worksheet xmlns:r="http://schemas.openxmlformats.org/officeDocument/2006/relationships" xmlns="http://schemas.openxmlformats.org/spreadsheetml/2006/main">
  <sheetPr>
    <pageSetUpPr fitToPage="1"/>
  </sheetPr>
  <dimension ref="A1:Z96"/>
  <sheetViews>
    <sheetView workbookViewId="0" showGridLines="0" defaultGridColor="1"/>
  </sheetViews>
  <sheetFormatPr defaultColWidth="14.5" defaultRowHeight="15.75" customHeight="1" outlineLevelRow="0" outlineLevelCol="0"/>
  <cols>
    <col min="1" max="1" width="14.5" style="331" customWidth="1"/>
    <col min="2" max="2" width="9.5" style="331" customWidth="1"/>
    <col min="3" max="3" width="9.85156" style="331" customWidth="1"/>
    <col min="4" max="4" width="29.5" style="331" customWidth="1"/>
    <col min="5" max="5" width="23" style="331" customWidth="1"/>
    <col min="6" max="26" width="14.5" style="331" customWidth="1"/>
    <col min="27" max="256" width="14.5" style="331"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6266</v>
      </c>
      <c r="B2" s="149">
        <v>1</v>
      </c>
      <c r="C2" s="149">
        <v>1</v>
      </c>
      <c r="D2" t="s" s="205">
        <v>6269</v>
      </c>
      <c r="E2" t="s" s="205">
        <v>20</v>
      </c>
      <c r="F2" s="222">
        <v>24127</v>
      </c>
      <c r="G2" s="149">
        <v>24781</v>
      </c>
      <c r="H2" s="173">
        <f>SUM(G2-F2)</f>
        <v>654</v>
      </c>
      <c r="I2" s="167">
        <f>H2/F2</f>
        <v>0.0271065611141045</v>
      </c>
      <c r="J2" s="167">
        <f>H2/G2</f>
        <v>0.0263911867963359</v>
      </c>
      <c r="K2" s="24"/>
      <c r="L2" s="24"/>
      <c r="M2" s="24"/>
      <c r="N2" s="24"/>
      <c r="O2" s="24"/>
      <c r="P2" s="24"/>
      <c r="Q2" s="24"/>
      <c r="R2" s="24"/>
      <c r="S2" s="24"/>
      <c r="T2" s="24"/>
      <c r="U2" s="24"/>
      <c r="V2" s="24"/>
      <c r="W2" s="24"/>
      <c r="X2" s="24"/>
      <c r="Y2" s="24"/>
      <c r="Z2" s="24"/>
    </row>
    <row r="3" ht="19.15" customHeight="1">
      <c r="A3" t="s" s="138">
        <v>6266</v>
      </c>
      <c r="B3" s="149">
        <v>1</v>
      </c>
      <c r="C3" s="149">
        <v>16</v>
      </c>
      <c r="D3" t="s" s="205">
        <v>6270</v>
      </c>
      <c r="E3" t="s" s="205">
        <v>28</v>
      </c>
      <c r="F3" s="222">
        <v>20062</v>
      </c>
      <c r="G3" s="149">
        <v>20375</v>
      </c>
      <c r="H3" s="173">
        <f>SUM(G3-F3)</f>
        <v>313</v>
      </c>
      <c r="I3" s="167">
        <f>H3/F3</f>
        <v>0.0156016349317117</v>
      </c>
      <c r="J3" s="167">
        <f>H3/G3</f>
        <v>0.015361963190184</v>
      </c>
      <c r="K3" s="24"/>
      <c r="L3" s="24"/>
      <c r="M3" s="24"/>
      <c r="N3" s="24"/>
      <c r="O3" s="24"/>
      <c r="P3" s="24"/>
      <c r="Q3" s="24"/>
      <c r="R3" s="24"/>
      <c r="S3" s="24"/>
      <c r="T3" s="24"/>
      <c r="U3" s="24"/>
      <c r="V3" s="24"/>
      <c r="W3" s="24"/>
      <c r="X3" s="24"/>
      <c r="Y3" s="24"/>
      <c r="Z3" s="24"/>
    </row>
    <row r="4" ht="19.15" customHeight="1">
      <c r="A4" t="s" s="138">
        <v>6266</v>
      </c>
      <c r="B4" s="149">
        <v>1</v>
      </c>
      <c r="C4" s="149">
        <v>4</v>
      </c>
      <c r="D4" t="s" s="205">
        <v>6271</v>
      </c>
      <c r="E4" t="s" s="205">
        <v>22</v>
      </c>
      <c r="F4" s="222">
        <v>18067</v>
      </c>
      <c r="G4" s="149">
        <v>18947</v>
      </c>
      <c r="H4" s="173">
        <f>SUM(G4-F4)</f>
        <v>880</v>
      </c>
      <c r="I4" s="167">
        <f>H4/F4</f>
        <v>0.0487075884208778</v>
      </c>
      <c r="J4" s="167">
        <f>H4/G4</f>
        <v>0.0464453475484246</v>
      </c>
      <c r="K4" s="24"/>
      <c r="L4" s="24"/>
      <c r="M4" s="24"/>
      <c r="N4" s="24"/>
      <c r="O4" s="24"/>
      <c r="P4" s="24"/>
      <c r="Q4" s="24"/>
      <c r="R4" s="24"/>
      <c r="S4" s="24"/>
      <c r="T4" s="24"/>
      <c r="U4" s="24"/>
      <c r="V4" s="24"/>
      <c r="W4" s="24"/>
      <c r="X4" s="24"/>
      <c r="Y4" s="24"/>
      <c r="Z4" s="24"/>
    </row>
    <row r="5" ht="19.15" customHeight="1">
      <c r="A5" t="s" s="138">
        <v>6266</v>
      </c>
      <c r="B5" s="149">
        <v>1</v>
      </c>
      <c r="C5" s="149">
        <v>3</v>
      </c>
      <c r="D5" t="s" s="205">
        <v>6272</v>
      </c>
      <c r="E5" t="s" s="205">
        <v>17</v>
      </c>
      <c r="F5" s="222">
        <v>11081</v>
      </c>
      <c r="G5" s="149">
        <v>11983</v>
      </c>
      <c r="H5" s="173">
        <f>SUM(G5-F5)</f>
        <v>902</v>
      </c>
      <c r="I5" s="167">
        <f>H5/F5</f>
        <v>0.0814005956141142</v>
      </c>
      <c r="J5" s="167">
        <f>H5/G5</f>
        <v>0.0752733038471167</v>
      </c>
      <c r="K5" s="24"/>
      <c r="L5" s="24"/>
      <c r="M5" s="24"/>
      <c r="N5" s="24"/>
      <c r="O5" s="24"/>
      <c r="P5" s="24"/>
      <c r="Q5" s="24"/>
      <c r="R5" s="24"/>
      <c r="S5" s="24"/>
      <c r="T5" s="24"/>
      <c r="U5" s="24"/>
      <c r="V5" s="24"/>
      <c r="W5" s="24"/>
      <c r="X5" s="24"/>
      <c r="Y5" s="24"/>
      <c r="Z5" s="24"/>
    </row>
    <row r="6" ht="19.15" customHeight="1">
      <c r="A6" t="s" s="138">
        <v>6266</v>
      </c>
      <c r="B6" s="149">
        <v>1</v>
      </c>
      <c r="C6" s="149">
        <v>10</v>
      </c>
      <c r="D6" t="s" s="205">
        <v>6273</v>
      </c>
      <c r="E6" t="s" s="205">
        <v>26</v>
      </c>
      <c r="F6" s="222">
        <v>11344</v>
      </c>
      <c r="G6" s="149">
        <v>11580</v>
      </c>
      <c r="H6" s="173">
        <f>SUM(G6-F6)</f>
        <v>236</v>
      </c>
      <c r="I6" s="167">
        <f>H6/F6</f>
        <v>0.0208039492242595</v>
      </c>
      <c r="J6" s="167">
        <f>H6/G6</f>
        <v>0.0203799654576857</v>
      </c>
      <c r="K6" s="24"/>
      <c r="L6" s="24"/>
      <c r="M6" s="24"/>
      <c r="N6" s="24"/>
      <c r="O6" s="24"/>
      <c r="P6" s="24"/>
      <c r="Q6" s="24"/>
      <c r="R6" s="24"/>
      <c r="S6" s="24"/>
      <c r="T6" s="24"/>
      <c r="U6" s="24"/>
      <c r="V6" s="24"/>
      <c r="W6" s="24"/>
      <c r="X6" s="24"/>
      <c r="Y6" s="24"/>
      <c r="Z6" s="24"/>
    </row>
    <row r="7" ht="19.15" customHeight="1">
      <c r="A7" t="s" s="138">
        <v>6266</v>
      </c>
      <c r="B7" s="149">
        <v>1</v>
      </c>
      <c r="C7" s="149">
        <v>17</v>
      </c>
      <c r="D7" t="s" s="205">
        <v>6274</v>
      </c>
      <c r="E7" t="s" s="205">
        <v>34</v>
      </c>
      <c r="F7" s="222">
        <v>905</v>
      </c>
      <c r="G7" s="149">
        <v>939</v>
      </c>
      <c r="H7" s="173">
        <f>SUM(G7-F7)</f>
        <v>34</v>
      </c>
      <c r="I7" s="167">
        <f>H7/F7</f>
        <v>0.0375690607734807</v>
      </c>
      <c r="J7" s="167">
        <f>H7/G7</f>
        <v>0.0362087326943557</v>
      </c>
      <c r="K7" s="24"/>
      <c r="L7" s="24"/>
      <c r="M7" s="24"/>
      <c r="N7" s="24"/>
      <c r="O7" s="24"/>
      <c r="P7" s="24"/>
      <c r="Q7" s="24"/>
      <c r="R7" s="24"/>
      <c r="S7" s="24"/>
      <c r="T7" s="24"/>
      <c r="U7" s="24"/>
      <c r="V7" s="24"/>
      <c r="W7" s="24"/>
      <c r="X7" s="24"/>
      <c r="Y7" s="24"/>
      <c r="Z7" s="24"/>
    </row>
    <row r="8" ht="19.15" customHeight="1">
      <c r="A8" t="s" s="138">
        <v>6266</v>
      </c>
      <c r="B8" s="149">
        <v>1</v>
      </c>
      <c r="C8" s="149">
        <v>21</v>
      </c>
      <c r="D8" t="s" s="205">
        <v>6275</v>
      </c>
      <c r="E8" t="s" s="205">
        <v>52</v>
      </c>
      <c r="F8" s="222">
        <v>844</v>
      </c>
      <c r="G8" s="149">
        <v>876</v>
      </c>
      <c r="H8" s="173">
        <f>SUM(G8-F8)</f>
        <v>32</v>
      </c>
      <c r="I8" s="167">
        <f>H8/F8</f>
        <v>0.037914691943128</v>
      </c>
      <c r="J8" s="167">
        <f>H8/G8</f>
        <v>0.0365296803652968</v>
      </c>
      <c r="K8" s="24"/>
      <c r="L8" s="24"/>
      <c r="M8" s="24"/>
      <c r="N8" s="24"/>
      <c r="O8" s="24"/>
      <c r="P8" s="24"/>
      <c r="Q8" s="24"/>
      <c r="R8" s="24"/>
      <c r="S8" s="24"/>
      <c r="T8" s="24"/>
      <c r="U8" s="24"/>
      <c r="V8" s="24"/>
      <c r="W8" s="24"/>
      <c r="X8" s="24"/>
      <c r="Y8" s="24"/>
      <c r="Z8" s="24"/>
    </row>
    <row r="9" ht="19.15" customHeight="1">
      <c r="A9" t="s" s="138">
        <v>6266</v>
      </c>
      <c r="B9" s="149">
        <v>1</v>
      </c>
      <c r="C9" s="149">
        <v>8</v>
      </c>
      <c r="D9" t="s" s="205">
        <v>6276</v>
      </c>
      <c r="E9" t="s" s="205">
        <v>38</v>
      </c>
      <c r="F9" s="222">
        <v>681</v>
      </c>
      <c r="G9" s="149">
        <v>788</v>
      </c>
      <c r="H9" s="173">
        <f>SUM(G9-F9)</f>
        <v>107</v>
      </c>
      <c r="I9" s="167">
        <f>H9/F9</f>
        <v>0.15712187958884</v>
      </c>
      <c r="J9" s="167">
        <f>H9/G9</f>
        <v>0.135786802030457</v>
      </c>
      <c r="K9" s="24"/>
      <c r="L9" s="24"/>
      <c r="M9" s="24"/>
      <c r="N9" s="24"/>
      <c r="O9" s="24"/>
      <c r="P9" s="24"/>
      <c r="Q9" s="24"/>
      <c r="R9" s="24"/>
      <c r="S9" s="24"/>
      <c r="T9" s="24"/>
      <c r="U9" s="24"/>
      <c r="V9" s="24"/>
      <c r="W9" s="24"/>
      <c r="X9" s="24"/>
      <c r="Y9" s="24"/>
      <c r="Z9" s="24"/>
    </row>
    <row r="10" ht="19.15" customHeight="1">
      <c r="A10" t="s" s="138">
        <v>6266</v>
      </c>
      <c r="B10" s="149">
        <v>1</v>
      </c>
      <c r="C10" s="149">
        <v>15</v>
      </c>
      <c r="D10" t="s" s="205">
        <v>6267</v>
      </c>
      <c r="E10" t="s" s="205">
        <v>74</v>
      </c>
      <c r="F10" s="222">
        <v>243</v>
      </c>
      <c r="G10" s="149">
        <v>611</v>
      </c>
      <c r="H10" s="173">
        <f>SUM(G10-F10)</f>
        <v>368</v>
      </c>
      <c r="I10" s="167">
        <f>H10/F10</f>
        <v>1.51440329218107</v>
      </c>
      <c r="J10" s="167">
        <f>H10/G10</f>
        <v>0.602291325695581</v>
      </c>
      <c r="K10" s="24"/>
      <c r="L10" s="24"/>
      <c r="M10" s="24"/>
      <c r="N10" s="24"/>
      <c r="O10" s="24"/>
      <c r="P10" s="24"/>
      <c r="Q10" s="24"/>
      <c r="R10" s="24"/>
      <c r="S10" s="24"/>
      <c r="T10" s="24"/>
      <c r="U10" s="24"/>
      <c r="V10" s="24"/>
      <c r="W10" s="24"/>
      <c r="X10" s="24"/>
      <c r="Y10" s="24"/>
      <c r="Z10" s="24"/>
    </row>
    <row r="11" ht="19.15" customHeight="1">
      <c r="A11" t="s" s="138">
        <v>6266</v>
      </c>
      <c r="B11" s="149">
        <v>1</v>
      </c>
      <c r="C11" s="149">
        <v>23</v>
      </c>
      <c r="D11" t="s" s="205">
        <v>6277</v>
      </c>
      <c r="E11" t="s" s="205">
        <v>42</v>
      </c>
      <c r="F11" s="222">
        <v>477</v>
      </c>
      <c r="G11" s="149">
        <v>499</v>
      </c>
      <c r="H11" s="173">
        <f>SUM(G11-F11)</f>
        <v>22</v>
      </c>
      <c r="I11" s="167">
        <f>H11/F11</f>
        <v>0.0461215932914046</v>
      </c>
      <c r="J11" s="167">
        <f>H11/G11</f>
        <v>0.0440881763527054</v>
      </c>
      <c r="K11" s="24"/>
      <c r="L11" s="24"/>
      <c r="M11" s="24"/>
      <c r="N11" s="24"/>
      <c r="O11" s="24"/>
      <c r="P11" s="24"/>
      <c r="Q11" s="24"/>
      <c r="R11" s="24"/>
      <c r="S11" s="24"/>
      <c r="T11" s="24"/>
      <c r="U11" s="24"/>
      <c r="V11" s="24"/>
      <c r="W11" s="24"/>
      <c r="X11" s="24"/>
      <c r="Y11" s="24"/>
      <c r="Z11" s="24"/>
    </row>
    <row r="12" ht="19.15" customHeight="1">
      <c r="A12" t="s" s="138">
        <v>6266</v>
      </c>
      <c r="B12" s="149">
        <v>1</v>
      </c>
      <c r="C12" s="149">
        <v>25</v>
      </c>
      <c r="D12" t="s" s="205">
        <v>6278</v>
      </c>
      <c r="E12" t="s" s="205">
        <v>1450</v>
      </c>
      <c r="F12" s="222">
        <v>326</v>
      </c>
      <c r="G12" s="149">
        <v>346</v>
      </c>
      <c r="H12" s="173">
        <f>SUM(G12-F12)</f>
        <v>20</v>
      </c>
      <c r="I12" s="167">
        <f>H12/F12</f>
        <v>0.0613496932515337</v>
      </c>
      <c r="J12" s="167">
        <f>H12/G12</f>
        <v>0.0578034682080925</v>
      </c>
      <c r="K12" s="24"/>
      <c r="L12" s="24"/>
      <c r="M12" s="24"/>
      <c r="N12" s="24"/>
      <c r="O12" s="24"/>
      <c r="P12" s="24"/>
      <c r="Q12" s="24"/>
      <c r="R12" s="24"/>
      <c r="S12" s="24"/>
      <c r="T12" s="24"/>
      <c r="U12" s="24"/>
      <c r="V12" s="24"/>
      <c r="W12" s="24"/>
      <c r="X12" s="24"/>
      <c r="Y12" s="24"/>
      <c r="Z12" s="24"/>
    </row>
    <row r="13" ht="19.15" customHeight="1">
      <c r="A13" t="s" s="138">
        <v>6266</v>
      </c>
      <c r="B13" s="149">
        <v>1</v>
      </c>
      <c r="C13" s="149">
        <v>6</v>
      </c>
      <c r="D13" t="s" s="205">
        <v>6279</v>
      </c>
      <c r="E13" t="s" s="205">
        <v>30</v>
      </c>
      <c r="F13" s="222">
        <v>315</v>
      </c>
      <c r="G13" s="149">
        <v>336</v>
      </c>
      <c r="H13" s="173">
        <f>SUM(G13-F13)</f>
        <v>21</v>
      </c>
      <c r="I13" s="167">
        <f>H13/F13</f>
        <v>0.06666666666666669</v>
      </c>
      <c r="J13" s="167">
        <f>H13/G13</f>
        <v>0.0625</v>
      </c>
      <c r="K13" s="24"/>
      <c r="L13" s="24"/>
      <c r="M13" s="24"/>
      <c r="N13" s="24"/>
      <c r="O13" s="24"/>
      <c r="P13" s="24"/>
      <c r="Q13" s="24"/>
      <c r="R13" s="24"/>
      <c r="S13" s="24"/>
      <c r="T13" s="24"/>
      <c r="U13" s="24"/>
      <c r="V13" s="24"/>
      <c r="W13" s="24"/>
      <c r="X13" s="24"/>
      <c r="Y13" s="24"/>
      <c r="Z13" s="24"/>
    </row>
    <row r="14" ht="19.15" customHeight="1">
      <c r="A14" t="s" s="138">
        <v>6266</v>
      </c>
      <c r="B14" s="149">
        <v>1</v>
      </c>
      <c r="C14" s="149">
        <v>24</v>
      </c>
      <c r="D14" t="s" s="205">
        <v>6280</v>
      </c>
      <c r="E14" t="s" s="205">
        <v>1546</v>
      </c>
      <c r="F14" s="222">
        <v>298</v>
      </c>
      <c r="G14" s="149">
        <v>314</v>
      </c>
      <c r="H14" s="173">
        <f>SUM(G14-F14)</f>
        <v>16</v>
      </c>
      <c r="I14" s="167">
        <f>H14/F14</f>
        <v>0.0536912751677852</v>
      </c>
      <c r="J14" s="167">
        <f>H14/G14</f>
        <v>0.0509554140127389</v>
      </c>
      <c r="K14" s="24"/>
      <c r="L14" s="24"/>
      <c r="M14" s="24"/>
      <c r="N14" s="24"/>
      <c r="O14" s="24"/>
      <c r="P14" s="24"/>
      <c r="Q14" s="24"/>
      <c r="R14" s="24"/>
      <c r="S14" s="24"/>
      <c r="T14" s="24"/>
      <c r="U14" s="24"/>
      <c r="V14" s="24"/>
      <c r="W14" s="24"/>
      <c r="X14" s="24"/>
      <c r="Y14" s="24"/>
      <c r="Z14" s="24"/>
    </row>
    <row r="15" ht="19.15" customHeight="1">
      <c r="A15" t="s" s="138">
        <v>6266</v>
      </c>
      <c r="B15" s="149">
        <v>1</v>
      </c>
      <c r="C15" s="149">
        <v>9</v>
      </c>
      <c r="D15" t="s" s="205">
        <v>6281</v>
      </c>
      <c r="E15" t="s" s="205">
        <v>48</v>
      </c>
      <c r="F15" s="222">
        <v>299</v>
      </c>
      <c r="G15" s="149">
        <v>306</v>
      </c>
      <c r="H15" s="173">
        <f>SUM(G15-F15)</f>
        <v>7</v>
      </c>
      <c r="I15" s="167">
        <f>H15/F15</f>
        <v>0.0234113712374582</v>
      </c>
      <c r="J15" s="167">
        <f>H15/G15</f>
        <v>0.0228758169934641</v>
      </c>
      <c r="K15" s="24"/>
      <c r="L15" s="24"/>
      <c r="M15" s="24"/>
      <c r="N15" s="24"/>
      <c r="O15" s="24"/>
      <c r="P15" s="24"/>
      <c r="Q15" s="24"/>
      <c r="R15" s="24"/>
      <c r="S15" s="24"/>
      <c r="T15" s="24"/>
      <c r="U15" s="24"/>
      <c r="V15" s="24"/>
      <c r="W15" s="24"/>
      <c r="X15" s="24"/>
      <c r="Y15" s="24"/>
      <c r="Z15" s="24"/>
    </row>
    <row r="16" ht="19.15" customHeight="1">
      <c r="A16" t="s" s="138">
        <v>6266</v>
      </c>
      <c r="B16" s="149">
        <v>1</v>
      </c>
      <c r="C16" s="149">
        <v>11</v>
      </c>
      <c r="D16" t="s" s="205">
        <v>6282</v>
      </c>
      <c r="E16" t="s" s="205">
        <v>281</v>
      </c>
      <c r="F16" s="222">
        <v>275</v>
      </c>
      <c r="G16" s="149">
        <v>280</v>
      </c>
      <c r="H16" s="173">
        <f>SUM(G16-F16)</f>
        <v>5</v>
      </c>
      <c r="I16" s="167">
        <f>H16/F16</f>
        <v>0.0181818181818182</v>
      </c>
      <c r="J16" s="167">
        <f>H16/G16</f>
        <v>0.0178571428571429</v>
      </c>
      <c r="K16" s="24"/>
      <c r="L16" s="24"/>
      <c r="M16" s="24"/>
      <c r="N16" s="24"/>
      <c r="O16" s="24"/>
      <c r="P16" s="24"/>
      <c r="Q16" s="24"/>
      <c r="R16" s="24"/>
      <c r="S16" s="24"/>
      <c r="T16" s="24"/>
      <c r="U16" s="24"/>
      <c r="V16" s="24"/>
      <c r="W16" s="24"/>
      <c r="X16" s="24"/>
      <c r="Y16" s="24"/>
      <c r="Z16" s="24"/>
    </row>
    <row r="17" ht="19.15" customHeight="1">
      <c r="A17" t="s" s="138">
        <v>6266</v>
      </c>
      <c r="B17" s="149">
        <v>1</v>
      </c>
      <c r="C17" s="149">
        <v>5</v>
      </c>
      <c r="D17" t="s" s="205">
        <v>6283</v>
      </c>
      <c r="E17" t="s" s="205">
        <v>72</v>
      </c>
      <c r="F17" s="222">
        <v>235</v>
      </c>
      <c r="G17" s="149">
        <v>270</v>
      </c>
      <c r="H17" s="173">
        <f>SUM(G17-F17)</f>
        <v>35</v>
      </c>
      <c r="I17" s="167">
        <f>H17/F17</f>
        <v>0.148936170212766</v>
      </c>
      <c r="J17" s="167">
        <f>H17/G17</f>
        <v>0.12962962962963</v>
      </c>
      <c r="K17" s="24"/>
      <c r="L17" s="24"/>
      <c r="M17" s="24"/>
      <c r="N17" s="24"/>
      <c r="O17" s="24"/>
      <c r="P17" s="24"/>
      <c r="Q17" s="24"/>
      <c r="R17" s="24"/>
      <c r="S17" s="24"/>
      <c r="T17" s="24"/>
      <c r="U17" s="24"/>
      <c r="V17" s="24"/>
      <c r="W17" s="24"/>
      <c r="X17" s="24"/>
      <c r="Y17" s="24"/>
      <c r="Z17" s="24"/>
    </row>
    <row r="18" ht="19.15" customHeight="1">
      <c r="A18" t="s" s="138">
        <v>6266</v>
      </c>
      <c r="B18" s="149">
        <v>1</v>
      </c>
      <c r="C18" s="149">
        <v>26</v>
      </c>
      <c r="D18" t="s" s="205">
        <v>6284</v>
      </c>
      <c r="E18" t="s" s="205">
        <v>1287</v>
      </c>
      <c r="F18" s="222">
        <v>207</v>
      </c>
      <c r="G18" s="149">
        <v>220</v>
      </c>
      <c r="H18" s="173">
        <f>SUM(G18-F18)</f>
        <v>13</v>
      </c>
      <c r="I18" s="167">
        <f>H18/F18</f>
        <v>0.0628019323671498</v>
      </c>
      <c r="J18" s="167">
        <f>H18/G18</f>
        <v>0.0590909090909091</v>
      </c>
      <c r="K18" s="24"/>
      <c r="L18" s="24"/>
      <c r="M18" s="24"/>
      <c r="N18" s="24"/>
      <c r="O18" s="24"/>
      <c r="P18" s="24"/>
      <c r="Q18" s="24"/>
      <c r="R18" s="24"/>
      <c r="S18" s="24"/>
      <c r="T18" s="24"/>
      <c r="U18" s="24"/>
      <c r="V18" s="24"/>
      <c r="W18" s="24"/>
      <c r="X18" s="24"/>
      <c r="Y18" s="24"/>
      <c r="Z18" s="24"/>
    </row>
    <row r="19" ht="19.15" customHeight="1">
      <c r="A19" t="s" s="138">
        <v>6266</v>
      </c>
      <c r="B19" s="149">
        <v>1</v>
      </c>
      <c r="C19" s="149">
        <v>28</v>
      </c>
      <c r="D19" t="s" s="205">
        <v>6285</v>
      </c>
      <c r="E19" t="s" s="205">
        <v>173</v>
      </c>
      <c r="F19" s="222">
        <v>185</v>
      </c>
      <c r="G19" s="149">
        <v>196</v>
      </c>
      <c r="H19" s="173">
        <f>SUM(G19-F19)</f>
        <v>11</v>
      </c>
      <c r="I19" s="167">
        <f>H19/F19</f>
        <v>0.0594594594594595</v>
      </c>
      <c r="J19" s="167">
        <f>H19/G19</f>
        <v>0.0561224489795918</v>
      </c>
      <c r="K19" s="24"/>
      <c r="L19" s="24"/>
      <c r="M19" s="24"/>
      <c r="N19" s="24"/>
      <c r="O19" s="24"/>
      <c r="P19" s="24"/>
      <c r="Q19" s="24"/>
      <c r="R19" s="24"/>
      <c r="S19" s="24"/>
      <c r="T19" s="24"/>
      <c r="U19" s="24"/>
      <c r="V19" s="24"/>
      <c r="W19" s="24"/>
      <c r="X19" s="24"/>
      <c r="Y19" s="24"/>
      <c r="Z19" s="24"/>
    </row>
    <row r="20" ht="19.15" customHeight="1">
      <c r="A20" t="s" s="138">
        <v>6266</v>
      </c>
      <c r="B20" s="149">
        <v>1</v>
      </c>
      <c r="C20" s="149">
        <v>13</v>
      </c>
      <c r="D20" t="s" s="205">
        <v>6286</v>
      </c>
      <c r="E20" t="s" s="205">
        <v>60</v>
      </c>
      <c r="F20" s="222">
        <v>179</v>
      </c>
      <c r="G20" s="149">
        <v>190</v>
      </c>
      <c r="H20" s="173">
        <f>SUM(G20-F20)</f>
        <v>11</v>
      </c>
      <c r="I20" s="167">
        <f>H20/F20</f>
        <v>0.0614525139664804</v>
      </c>
      <c r="J20" s="167">
        <f>H20/G20</f>
        <v>0.0578947368421053</v>
      </c>
      <c r="K20" s="24"/>
      <c r="L20" s="24"/>
      <c r="M20" s="24"/>
      <c r="N20" s="24"/>
      <c r="O20" s="24"/>
      <c r="P20" s="24"/>
      <c r="Q20" s="24"/>
      <c r="R20" s="24"/>
      <c r="S20" s="24"/>
      <c r="T20" s="24"/>
      <c r="U20" s="24"/>
      <c r="V20" s="24"/>
      <c r="W20" s="24"/>
      <c r="X20" s="24"/>
      <c r="Y20" s="24"/>
      <c r="Z20" s="24"/>
    </row>
    <row r="21" ht="19.15" customHeight="1">
      <c r="A21" t="s" s="138">
        <v>6266</v>
      </c>
      <c r="B21" s="149">
        <v>1</v>
      </c>
      <c r="C21" s="149">
        <v>2</v>
      </c>
      <c r="D21" t="s" s="205">
        <v>6287</v>
      </c>
      <c r="E21" t="s" s="205">
        <v>66</v>
      </c>
      <c r="F21" s="222">
        <v>179</v>
      </c>
      <c r="G21" s="149">
        <v>189</v>
      </c>
      <c r="H21" s="173">
        <f>SUM(G21-F21)</f>
        <v>10</v>
      </c>
      <c r="I21" s="167">
        <f>H21/F21</f>
        <v>0.0558659217877095</v>
      </c>
      <c r="J21" s="167">
        <f>H21/G21</f>
        <v>0.0529100529100529</v>
      </c>
      <c r="K21" s="24"/>
      <c r="L21" s="24"/>
      <c r="M21" s="24"/>
      <c r="N21" s="24"/>
      <c r="O21" s="24"/>
      <c r="P21" s="24"/>
      <c r="Q21" s="24"/>
      <c r="R21" s="24"/>
      <c r="S21" s="24"/>
      <c r="T21" s="24"/>
      <c r="U21" s="24"/>
      <c r="V21" s="24"/>
      <c r="W21" s="24"/>
      <c r="X21" s="24"/>
      <c r="Y21" s="24"/>
      <c r="Z21" s="24"/>
    </row>
    <row r="22" ht="19.15" customHeight="1">
      <c r="A22" t="s" s="138">
        <v>6266</v>
      </c>
      <c r="B22" s="149">
        <v>1</v>
      </c>
      <c r="C22" s="149">
        <v>14</v>
      </c>
      <c r="D22" t="s" s="205">
        <v>6288</v>
      </c>
      <c r="E22" t="s" s="205">
        <v>44</v>
      </c>
      <c r="F22" s="222">
        <v>174</v>
      </c>
      <c r="G22" s="149">
        <v>181</v>
      </c>
      <c r="H22" s="173">
        <f>SUM(G22-F22)</f>
        <v>7</v>
      </c>
      <c r="I22" s="167">
        <f>H22/F22</f>
        <v>0.0402298850574713</v>
      </c>
      <c r="J22" s="167">
        <f>H22/G22</f>
        <v>0.0386740331491713</v>
      </c>
      <c r="K22" s="24"/>
      <c r="L22" s="24"/>
      <c r="M22" s="24"/>
      <c r="N22" s="24"/>
      <c r="O22" s="24"/>
      <c r="P22" s="24"/>
      <c r="Q22" s="24"/>
      <c r="R22" s="24"/>
      <c r="S22" s="24"/>
      <c r="T22" s="24"/>
      <c r="U22" s="24"/>
      <c r="V22" s="24"/>
      <c r="W22" s="24"/>
      <c r="X22" s="24"/>
      <c r="Y22" s="24"/>
      <c r="Z22" s="24"/>
    </row>
    <row r="23" ht="19.15" customHeight="1">
      <c r="A23" t="s" s="138">
        <v>6266</v>
      </c>
      <c r="B23" s="149">
        <v>1</v>
      </c>
      <c r="C23" s="149">
        <v>7</v>
      </c>
      <c r="D23" t="s" s="205">
        <v>6289</v>
      </c>
      <c r="E23" t="s" s="205">
        <v>24</v>
      </c>
      <c r="F23" s="222">
        <v>156</v>
      </c>
      <c r="G23" s="149">
        <v>159</v>
      </c>
      <c r="H23" s="173">
        <f>SUM(G23-F23)</f>
        <v>3</v>
      </c>
      <c r="I23" s="167">
        <f>H23/F23</f>
        <v>0.0192307692307692</v>
      </c>
      <c r="J23" s="167">
        <f>H23/G23</f>
        <v>0.0188679245283019</v>
      </c>
      <c r="K23" s="24"/>
      <c r="L23" s="24"/>
      <c r="M23" s="24"/>
      <c r="N23" s="24"/>
      <c r="O23" s="24"/>
      <c r="P23" s="24"/>
      <c r="Q23" s="24"/>
      <c r="R23" s="24"/>
      <c r="S23" s="24"/>
      <c r="T23" s="24"/>
      <c r="U23" s="24"/>
      <c r="V23" s="24"/>
      <c r="W23" s="24"/>
      <c r="X23" s="24"/>
      <c r="Y23" s="24"/>
      <c r="Z23" s="24"/>
    </row>
    <row r="24" ht="19.15" customHeight="1">
      <c r="A24" t="s" s="138">
        <v>6266</v>
      </c>
      <c r="B24" s="149">
        <v>1</v>
      </c>
      <c r="C24" s="149">
        <v>20</v>
      </c>
      <c r="D24" t="s" s="205">
        <v>6290</v>
      </c>
      <c r="E24" t="s" s="205">
        <v>54</v>
      </c>
      <c r="F24" s="222">
        <v>48</v>
      </c>
      <c r="G24" s="149">
        <v>61</v>
      </c>
      <c r="H24" s="173">
        <f>SUM(G24-F24)</f>
        <v>13</v>
      </c>
      <c r="I24" s="167">
        <f>H24/F24</f>
        <v>0.270833333333333</v>
      </c>
      <c r="J24" s="167">
        <f>H24/G24</f>
        <v>0.213114754098361</v>
      </c>
      <c r="K24" s="24"/>
      <c r="L24" s="24"/>
      <c r="M24" s="24"/>
      <c r="N24" s="24"/>
      <c r="O24" s="24"/>
      <c r="P24" s="24"/>
      <c r="Q24" s="24"/>
      <c r="R24" s="24"/>
      <c r="S24" s="24"/>
      <c r="T24" s="24"/>
      <c r="U24" s="24"/>
      <c r="V24" s="24"/>
      <c r="W24" s="24"/>
      <c r="X24" s="24"/>
      <c r="Y24" s="24"/>
      <c r="Z24" s="24"/>
    </row>
    <row r="25" ht="19.15" customHeight="1">
      <c r="A25" t="s" s="138">
        <v>6266</v>
      </c>
      <c r="B25" s="149">
        <v>1</v>
      </c>
      <c r="C25" s="149">
        <v>19</v>
      </c>
      <c r="D25" t="s" s="205">
        <v>6291</v>
      </c>
      <c r="E25" t="s" s="205">
        <v>76</v>
      </c>
      <c r="F25" s="222">
        <v>54</v>
      </c>
      <c r="G25" s="149">
        <v>56</v>
      </c>
      <c r="H25" s="173">
        <f>SUM(G25-F25)</f>
        <v>2</v>
      </c>
      <c r="I25" s="167">
        <f>H25/F25</f>
        <v>0.037037037037037</v>
      </c>
      <c r="J25" s="167">
        <f>H25/G25</f>
        <v>0.0357142857142857</v>
      </c>
      <c r="K25" s="24"/>
      <c r="L25" s="24"/>
      <c r="M25" s="24"/>
      <c r="N25" s="24"/>
      <c r="O25" s="24"/>
      <c r="P25" s="24"/>
      <c r="Q25" s="24"/>
      <c r="R25" s="24"/>
      <c r="S25" s="24"/>
      <c r="T25" s="24"/>
      <c r="U25" s="24"/>
      <c r="V25" s="24"/>
      <c r="W25" s="24"/>
      <c r="X25" s="24"/>
      <c r="Y25" s="24"/>
      <c r="Z25" s="24"/>
    </row>
    <row r="26" ht="19.15" customHeight="1">
      <c r="A26" t="s" s="138">
        <v>6266</v>
      </c>
      <c r="B26" s="149">
        <v>1</v>
      </c>
      <c r="C26" s="149">
        <v>27</v>
      </c>
      <c r="D26" t="s" s="205">
        <v>6292</v>
      </c>
      <c r="E26" t="s" s="205">
        <v>68</v>
      </c>
      <c r="F26" s="222">
        <v>51</v>
      </c>
      <c r="G26" s="149">
        <v>51</v>
      </c>
      <c r="H26" s="173">
        <f>SUM(G26-F26)</f>
        <v>0</v>
      </c>
      <c r="I26" s="167">
        <f>H26/F26</f>
        <v>0</v>
      </c>
      <c r="J26" s="167">
        <f>H26/G26</f>
        <v>0</v>
      </c>
      <c r="K26" s="24"/>
      <c r="L26" s="24"/>
      <c r="M26" s="24"/>
      <c r="N26" s="24"/>
      <c r="O26" s="24"/>
      <c r="P26" s="24"/>
      <c r="Q26" s="24"/>
      <c r="R26" s="24"/>
      <c r="S26" s="24"/>
      <c r="T26" s="24"/>
      <c r="U26" s="24"/>
      <c r="V26" s="24"/>
      <c r="W26" s="24"/>
      <c r="X26" s="24"/>
      <c r="Y26" s="24"/>
      <c r="Z26" s="24"/>
    </row>
    <row r="27" ht="19.15" customHeight="1">
      <c r="A27" t="s" s="138">
        <v>6266</v>
      </c>
      <c r="B27" s="149">
        <v>1</v>
      </c>
      <c r="C27" s="149">
        <v>22</v>
      </c>
      <c r="D27" t="s" s="205">
        <v>6293</v>
      </c>
      <c r="E27" t="s" s="205">
        <v>46</v>
      </c>
      <c r="F27" s="222">
        <v>35</v>
      </c>
      <c r="G27" s="149">
        <v>37</v>
      </c>
      <c r="H27" s="173">
        <f>SUM(G27-F27)</f>
        <v>2</v>
      </c>
      <c r="I27" s="167">
        <f>H27/F27</f>
        <v>0.0571428571428571</v>
      </c>
      <c r="J27" s="167">
        <f>H27/G27</f>
        <v>0.0540540540540541</v>
      </c>
      <c r="K27" s="24"/>
      <c r="L27" s="24"/>
      <c r="M27" s="24"/>
      <c r="N27" s="24"/>
      <c r="O27" s="24"/>
      <c r="P27" s="24"/>
      <c r="Q27" s="24"/>
      <c r="R27" s="24"/>
      <c r="S27" s="24"/>
      <c r="T27" s="24"/>
      <c r="U27" s="24"/>
      <c r="V27" s="24"/>
      <c r="W27" s="24"/>
      <c r="X27" s="24"/>
      <c r="Y27" s="24"/>
      <c r="Z27" s="24"/>
    </row>
    <row r="28" ht="19.15" customHeight="1">
      <c r="A28" t="s" s="138">
        <v>6266</v>
      </c>
      <c r="B28" s="149">
        <v>1</v>
      </c>
      <c r="C28" s="149">
        <v>12</v>
      </c>
      <c r="D28" t="s" s="205">
        <v>6294</v>
      </c>
      <c r="E28" t="s" s="205">
        <v>78</v>
      </c>
      <c r="F28" s="223">
        <v>0</v>
      </c>
      <c r="G28" s="149">
        <v>0</v>
      </c>
      <c r="H28" s="173">
        <f>SUM(G28-F28)</f>
        <v>0</v>
      </c>
      <c r="I28" s="207">
        <f>H28/F28</f>
      </c>
      <c r="J28" s="207">
        <f>H28/G28</f>
      </c>
      <c r="K28" s="24"/>
      <c r="L28" s="24"/>
      <c r="M28" s="24"/>
      <c r="N28" s="24"/>
      <c r="O28" s="24"/>
      <c r="P28" s="24"/>
      <c r="Q28" s="24"/>
      <c r="R28" s="24"/>
      <c r="S28" s="24"/>
      <c r="T28" s="24"/>
      <c r="U28" s="24"/>
      <c r="V28" s="24"/>
      <c r="W28" s="24"/>
      <c r="X28" s="24"/>
      <c r="Y28" s="24"/>
      <c r="Z28" s="24"/>
    </row>
    <row r="29" ht="19.15" customHeight="1">
      <c r="A29" t="s" s="138">
        <v>6266</v>
      </c>
      <c r="B29" s="149">
        <v>1</v>
      </c>
      <c r="C29" s="149">
        <v>18</v>
      </c>
      <c r="D29" t="s" s="205">
        <v>6295</v>
      </c>
      <c r="E29" t="s" s="205">
        <v>380</v>
      </c>
      <c r="F29" s="223">
        <v>0</v>
      </c>
      <c r="G29" s="149">
        <v>0</v>
      </c>
      <c r="H29" s="206">
        <f>SUM(G29-F29)</f>
        <v>0</v>
      </c>
      <c r="I29" s="176">
        <f>H29/F29</f>
      </c>
      <c r="J29" s="176">
        <f>H29/G29</f>
      </c>
      <c r="K29" s="174"/>
      <c r="L29" s="174"/>
      <c r="M29" s="174"/>
      <c r="N29" s="174"/>
      <c r="O29" s="174"/>
      <c r="P29" s="174"/>
      <c r="Q29" s="174"/>
      <c r="R29" s="174"/>
      <c r="S29" s="174"/>
      <c r="T29" s="174"/>
      <c r="U29" s="174"/>
      <c r="V29" s="174"/>
      <c r="W29" s="174"/>
      <c r="X29" s="174"/>
      <c r="Y29" s="174"/>
      <c r="Z29" s="174"/>
    </row>
    <row r="30" ht="19.15" customHeight="1">
      <c r="A30" s="177"/>
      <c r="B30" s="178"/>
      <c r="C30" s="178"/>
      <c r="D30" s="179"/>
      <c r="E30" s="179"/>
      <c r="F30" s="210">
        <f>SUM(F2:F29)</f>
        <v>90847</v>
      </c>
      <c r="G30" s="180">
        <f>SUM(G2:G29)</f>
        <v>94571</v>
      </c>
      <c r="H30" s="181">
        <f>SUM(H2:H29)</f>
        <v>3724</v>
      </c>
      <c r="I30" s="182">
        <f>H30/F30</f>
        <v>0.0409919975343159</v>
      </c>
      <c r="J30" s="182">
        <f>H30/G30</f>
        <v>0.0393778219538759</v>
      </c>
      <c r="K30" s="183"/>
      <c r="L30" s="183"/>
      <c r="M30" s="183"/>
      <c r="N30" s="183"/>
      <c r="O30" s="183"/>
      <c r="P30" s="183"/>
      <c r="Q30" s="183"/>
      <c r="R30" s="183"/>
      <c r="S30" s="183"/>
      <c r="T30" s="183"/>
      <c r="U30" s="183"/>
      <c r="V30" s="183"/>
      <c r="W30" s="183"/>
      <c r="X30" s="183"/>
      <c r="Y30" s="183"/>
      <c r="Z30" s="184"/>
    </row>
    <row r="31" ht="19.15" customHeight="1">
      <c r="A31" s="230"/>
      <c r="B31" s="231"/>
      <c r="C31" s="231"/>
      <c r="D31" s="232"/>
      <c r="E31" s="232"/>
      <c r="F31" s="251"/>
      <c r="G31" s="231"/>
      <c r="H31" s="234"/>
      <c r="I31" s="188"/>
      <c r="J31" s="188"/>
      <c r="K31" s="189"/>
      <c r="L31" s="189"/>
      <c r="M31" s="189"/>
      <c r="N31" s="189"/>
      <c r="O31" s="189"/>
      <c r="P31" s="189"/>
      <c r="Q31" s="189"/>
      <c r="R31" s="189"/>
      <c r="S31" s="189"/>
      <c r="T31" s="189"/>
      <c r="U31" s="189"/>
      <c r="V31" s="189"/>
      <c r="W31" s="189"/>
      <c r="X31" s="189"/>
      <c r="Y31" s="189"/>
      <c r="Z31" s="189"/>
    </row>
    <row r="32" ht="19.15" customHeight="1">
      <c r="A32" t="s" s="138">
        <v>6266</v>
      </c>
      <c r="B32" s="149">
        <v>2</v>
      </c>
      <c r="C32" s="149">
        <v>6</v>
      </c>
      <c r="D32" t="s" s="205">
        <v>6296</v>
      </c>
      <c r="E32" t="s" s="205">
        <v>20</v>
      </c>
      <c r="F32" s="222">
        <v>21102</v>
      </c>
      <c r="G32" s="149">
        <v>21466</v>
      </c>
      <c r="H32" s="173">
        <f>SUM(G32-F32)</f>
        <v>364</v>
      </c>
      <c r="I32" s="167">
        <f>H32/F32</f>
        <v>0.0172495498057056</v>
      </c>
      <c r="J32" s="167">
        <f>H32/G32</f>
        <v>0.016957048355539</v>
      </c>
      <c r="K32" s="24"/>
      <c r="L32" s="24"/>
      <c r="M32" s="24"/>
      <c r="N32" s="24"/>
      <c r="O32" s="24"/>
      <c r="P32" s="24"/>
      <c r="Q32" s="24"/>
      <c r="R32" s="24"/>
      <c r="S32" s="24"/>
      <c r="T32" s="24"/>
      <c r="U32" s="24"/>
      <c r="V32" s="24"/>
      <c r="W32" s="24"/>
      <c r="X32" s="24"/>
      <c r="Y32" s="24"/>
      <c r="Z32" s="24"/>
    </row>
    <row r="33" ht="19.15" customHeight="1">
      <c r="A33" t="s" s="138">
        <v>6266</v>
      </c>
      <c r="B33" s="149">
        <v>2</v>
      </c>
      <c r="C33" s="149">
        <v>14</v>
      </c>
      <c r="D33" t="s" s="205">
        <v>6297</v>
      </c>
      <c r="E33" t="s" s="205">
        <v>22</v>
      </c>
      <c r="F33" s="222">
        <v>18244</v>
      </c>
      <c r="G33" s="149">
        <v>18845</v>
      </c>
      <c r="H33" s="173">
        <f>SUM(G33-F33)</f>
        <v>601</v>
      </c>
      <c r="I33" s="167">
        <f>H33/F33</f>
        <v>0.0329423372067529</v>
      </c>
      <c r="J33" s="167">
        <f>H33/G33</f>
        <v>0.0318917484743964</v>
      </c>
      <c r="K33" s="24"/>
      <c r="L33" s="24"/>
      <c r="M33" s="24"/>
      <c r="N33" s="24"/>
      <c r="O33" s="24"/>
      <c r="P33" s="24"/>
      <c r="Q33" s="24"/>
      <c r="R33" s="24"/>
      <c r="S33" s="24"/>
      <c r="T33" s="24"/>
      <c r="U33" s="24"/>
      <c r="V33" s="24"/>
      <c r="W33" s="24"/>
      <c r="X33" s="24"/>
      <c r="Y33" s="24"/>
      <c r="Z33" s="24"/>
    </row>
    <row r="34" ht="19.15" customHeight="1">
      <c r="A34" t="s" s="138">
        <v>6266</v>
      </c>
      <c r="B34" s="149">
        <v>2</v>
      </c>
      <c r="C34" s="149">
        <v>4</v>
      </c>
      <c r="D34" t="s" s="205">
        <v>6298</v>
      </c>
      <c r="E34" t="s" s="205">
        <v>26</v>
      </c>
      <c r="F34" s="222">
        <v>15623</v>
      </c>
      <c r="G34" s="149">
        <v>16821</v>
      </c>
      <c r="H34" s="173">
        <f>SUM(G34-F34)</f>
        <v>1198</v>
      </c>
      <c r="I34" s="167">
        <f>H34/F34</f>
        <v>0.0766818152723549</v>
      </c>
      <c r="J34" s="167">
        <f>H34/G34</f>
        <v>0.0712204981867903</v>
      </c>
      <c r="K34" s="24"/>
      <c r="L34" s="24"/>
      <c r="M34" s="24"/>
      <c r="N34" s="24"/>
      <c r="O34" s="24"/>
      <c r="P34" s="24"/>
      <c r="Q34" s="24"/>
      <c r="R34" s="24"/>
      <c r="S34" s="24"/>
      <c r="T34" s="24"/>
      <c r="U34" s="24"/>
      <c r="V34" s="24"/>
      <c r="W34" s="24"/>
      <c r="X34" s="24"/>
      <c r="Y34" s="24"/>
      <c r="Z34" s="24"/>
    </row>
    <row r="35" ht="19.15" customHeight="1">
      <c r="A35" t="s" s="138">
        <v>6266</v>
      </c>
      <c r="B35" s="149">
        <v>2</v>
      </c>
      <c r="C35" s="149">
        <v>13</v>
      </c>
      <c r="D35" t="s" s="205">
        <v>6299</v>
      </c>
      <c r="E35" t="s" s="205">
        <v>28</v>
      </c>
      <c r="F35" s="222">
        <v>10055</v>
      </c>
      <c r="G35" s="149">
        <v>10464</v>
      </c>
      <c r="H35" s="173">
        <f>SUM(G35-F35)</f>
        <v>409</v>
      </c>
      <c r="I35" s="167">
        <f>H35/F35</f>
        <v>0.0406762804574838</v>
      </c>
      <c r="J35" s="167">
        <f>H35/G35</f>
        <v>0.0390863914373089</v>
      </c>
      <c r="K35" s="24"/>
      <c r="L35" s="24"/>
      <c r="M35" s="24"/>
      <c r="N35" s="24"/>
      <c r="O35" s="24"/>
      <c r="P35" s="24"/>
      <c r="Q35" s="24"/>
      <c r="R35" s="24"/>
      <c r="S35" s="24"/>
      <c r="T35" s="24"/>
      <c r="U35" s="24"/>
      <c r="V35" s="24"/>
      <c r="W35" s="24"/>
      <c r="X35" s="24"/>
      <c r="Y35" s="24"/>
      <c r="Z35" s="24"/>
    </row>
    <row r="36" ht="19.15" customHeight="1">
      <c r="A36" t="s" s="138">
        <v>6266</v>
      </c>
      <c r="B36" s="149">
        <v>2</v>
      </c>
      <c r="C36" s="149">
        <v>15</v>
      </c>
      <c r="D36" t="s" s="205">
        <v>6300</v>
      </c>
      <c r="E36" t="s" s="205">
        <v>17</v>
      </c>
      <c r="F36" s="222">
        <v>5477</v>
      </c>
      <c r="G36" s="149">
        <v>5651</v>
      </c>
      <c r="H36" s="173">
        <f>SUM(G36-F36)</f>
        <v>174</v>
      </c>
      <c r="I36" s="167">
        <f>H36/F36</f>
        <v>0.0317692167244842</v>
      </c>
      <c r="J36" s="167">
        <f>H36/G36</f>
        <v>0.03079101044063</v>
      </c>
      <c r="K36" s="24"/>
      <c r="L36" s="24"/>
      <c r="M36" s="24"/>
      <c r="N36" s="24"/>
      <c r="O36" s="24"/>
      <c r="P36" s="24"/>
      <c r="Q36" s="24"/>
      <c r="R36" s="24"/>
      <c r="S36" s="24"/>
      <c r="T36" s="24"/>
      <c r="U36" s="24"/>
      <c r="V36" s="24"/>
      <c r="W36" s="24"/>
      <c r="X36" s="24"/>
      <c r="Y36" s="24"/>
      <c r="Z36" s="24"/>
    </row>
    <row r="37" ht="19.15" customHeight="1">
      <c r="A37" t="s" s="138">
        <v>6266</v>
      </c>
      <c r="B37" s="149">
        <v>2</v>
      </c>
      <c r="C37" s="149">
        <v>3</v>
      </c>
      <c r="D37" t="s" s="205">
        <v>6301</v>
      </c>
      <c r="E37" t="s" s="205">
        <v>36</v>
      </c>
      <c r="F37" s="222">
        <v>4387</v>
      </c>
      <c r="G37" s="149">
        <v>4469</v>
      </c>
      <c r="H37" s="173">
        <f>SUM(G37-F37)</f>
        <v>82</v>
      </c>
      <c r="I37" s="167">
        <f>H37/F37</f>
        <v>0.0186915887850467</v>
      </c>
      <c r="J37" s="167">
        <f>H37/G37</f>
        <v>0.018348623853211</v>
      </c>
      <c r="K37" s="24"/>
      <c r="L37" s="24"/>
      <c r="M37" s="24"/>
      <c r="N37" s="24"/>
      <c r="O37" s="24"/>
      <c r="P37" s="24"/>
      <c r="Q37" s="24"/>
      <c r="R37" s="24"/>
      <c r="S37" s="24"/>
      <c r="T37" s="24"/>
      <c r="U37" s="24"/>
      <c r="V37" s="24"/>
      <c r="W37" s="24"/>
      <c r="X37" s="24"/>
      <c r="Y37" s="24"/>
      <c r="Z37" s="24"/>
    </row>
    <row r="38" ht="19.15" customHeight="1">
      <c r="A38" t="s" s="138">
        <v>6266</v>
      </c>
      <c r="B38" s="149">
        <v>2</v>
      </c>
      <c r="C38" s="149">
        <v>8</v>
      </c>
      <c r="D38" t="s" s="205">
        <v>6302</v>
      </c>
      <c r="E38" t="s" s="205">
        <v>38</v>
      </c>
      <c r="F38" s="222">
        <v>1473</v>
      </c>
      <c r="G38" s="149">
        <v>1545</v>
      </c>
      <c r="H38" s="173">
        <f>SUM(G38-F38)</f>
        <v>72</v>
      </c>
      <c r="I38" s="167">
        <f>H38/F38</f>
        <v>0.0488798370672098</v>
      </c>
      <c r="J38" s="167">
        <f>H38/G38</f>
        <v>0.0466019417475728</v>
      </c>
      <c r="K38" s="24"/>
      <c r="L38" s="24"/>
      <c r="M38" s="24"/>
      <c r="N38" s="24"/>
      <c r="O38" s="24"/>
      <c r="P38" s="24"/>
      <c r="Q38" s="24"/>
      <c r="R38" s="24"/>
      <c r="S38" s="24"/>
      <c r="T38" s="24"/>
      <c r="U38" s="24"/>
      <c r="V38" s="24"/>
      <c r="W38" s="24"/>
      <c r="X38" s="24"/>
      <c r="Y38" s="24"/>
      <c r="Z38" s="24"/>
    </row>
    <row r="39" ht="19.15" customHeight="1">
      <c r="A39" t="s" s="138">
        <v>6266</v>
      </c>
      <c r="B39" s="149">
        <v>2</v>
      </c>
      <c r="C39" s="149">
        <v>20</v>
      </c>
      <c r="D39" t="s" s="205">
        <v>6303</v>
      </c>
      <c r="E39" t="s" s="205">
        <v>34</v>
      </c>
      <c r="F39" s="222">
        <v>897</v>
      </c>
      <c r="G39" s="149">
        <v>952</v>
      </c>
      <c r="H39" s="173">
        <f>SUM(G39-F39)</f>
        <v>55</v>
      </c>
      <c r="I39" s="167">
        <f>H39/F39</f>
        <v>0.0613154960981048</v>
      </c>
      <c r="J39" s="167">
        <f>H39/G39</f>
        <v>0.0577731092436975</v>
      </c>
      <c r="K39" s="24"/>
      <c r="L39" s="24"/>
      <c r="M39" s="24"/>
      <c r="N39" s="24"/>
      <c r="O39" s="24"/>
      <c r="P39" s="24"/>
      <c r="Q39" s="24"/>
      <c r="R39" s="24"/>
      <c r="S39" s="24"/>
      <c r="T39" s="24"/>
      <c r="U39" s="24"/>
      <c r="V39" s="24"/>
      <c r="W39" s="24"/>
      <c r="X39" s="24"/>
      <c r="Y39" s="24"/>
      <c r="Z39" s="24"/>
    </row>
    <row r="40" ht="19.15" customHeight="1">
      <c r="A40" t="s" s="138">
        <v>6266</v>
      </c>
      <c r="B40" s="149">
        <v>2</v>
      </c>
      <c r="C40" s="149">
        <v>11</v>
      </c>
      <c r="D40" t="s" s="205">
        <v>6304</v>
      </c>
      <c r="E40" t="s" s="205">
        <v>281</v>
      </c>
      <c r="F40" s="222">
        <v>919</v>
      </c>
      <c r="G40" s="149">
        <v>932</v>
      </c>
      <c r="H40" s="173">
        <f>SUM(G40-F40)</f>
        <v>13</v>
      </c>
      <c r="I40" s="167">
        <f>H40/F40</f>
        <v>0.014145810663765</v>
      </c>
      <c r="J40" s="167">
        <f>H40/G40</f>
        <v>0.0139484978540773</v>
      </c>
      <c r="K40" s="24"/>
      <c r="L40" s="24"/>
      <c r="M40" s="24"/>
      <c r="N40" s="24"/>
      <c r="O40" s="24"/>
      <c r="P40" s="24"/>
      <c r="Q40" s="24"/>
      <c r="R40" s="24"/>
      <c r="S40" s="24"/>
      <c r="T40" s="24"/>
      <c r="U40" s="24"/>
      <c r="V40" s="24"/>
      <c r="W40" s="24"/>
      <c r="X40" s="24"/>
      <c r="Y40" s="24"/>
      <c r="Z40" s="24"/>
    </row>
    <row r="41" ht="19.15" customHeight="1">
      <c r="A41" t="s" s="138">
        <v>6266</v>
      </c>
      <c r="B41" s="149">
        <v>2</v>
      </c>
      <c r="C41" s="149">
        <v>24</v>
      </c>
      <c r="D41" t="s" s="205">
        <v>6305</v>
      </c>
      <c r="E41" t="s" s="205">
        <v>52</v>
      </c>
      <c r="F41" s="222">
        <v>624</v>
      </c>
      <c r="G41" s="149">
        <v>678</v>
      </c>
      <c r="H41" s="173">
        <f>SUM(G41-F41)</f>
        <v>54</v>
      </c>
      <c r="I41" s="167">
        <f>H41/F41</f>
        <v>0.08653846153846149</v>
      </c>
      <c r="J41" s="167">
        <f>H41/G41</f>
        <v>0.079646017699115</v>
      </c>
      <c r="K41" s="24"/>
      <c r="L41" s="24"/>
      <c r="M41" s="24"/>
      <c r="N41" s="24"/>
      <c r="O41" s="24"/>
      <c r="P41" s="24"/>
      <c r="Q41" s="24"/>
      <c r="R41" s="24"/>
      <c r="S41" s="24"/>
      <c r="T41" s="24"/>
      <c r="U41" s="24"/>
      <c r="V41" s="24"/>
      <c r="W41" s="24"/>
      <c r="X41" s="24"/>
      <c r="Y41" s="24"/>
      <c r="Z41" s="24"/>
    </row>
    <row r="42" ht="19.15" customHeight="1">
      <c r="A42" t="s" s="138">
        <v>6266</v>
      </c>
      <c r="B42" s="149">
        <v>2</v>
      </c>
      <c r="C42" s="149">
        <v>29</v>
      </c>
      <c r="D42" t="s" s="205">
        <v>6306</v>
      </c>
      <c r="E42" t="s" s="205">
        <v>42</v>
      </c>
      <c r="F42" s="222">
        <v>438</v>
      </c>
      <c r="G42" s="149">
        <v>575</v>
      </c>
      <c r="H42" s="173">
        <f>SUM(G42-F42)</f>
        <v>137</v>
      </c>
      <c r="I42" s="167">
        <f>H42/F42</f>
        <v>0.312785388127854</v>
      </c>
      <c r="J42" s="167">
        <f>H42/G42</f>
        <v>0.238260869565217</v>
      </c>
      <c r="K42" s="24"/>
      <c r="L42" s="24"/>
      <c r="M42" s="24"/>
      <c r="N42" s="24"/>
      <c r="O42" s="24"/>
      <c r="P42" s="24"/>
      <c r="Q42" s="24"/>
      <c r="R42" s="24"/>
      <c r="S42" s="24"/>
      <c r="T42" s="24"/>
      <c r="U42" s="24"/>
      <c r="V42" s="24"/>
      <c r="W42" s="24"/>
      <c r="X42" s="24"/>
      <c r="Y42" s="24"/>
      <c r="Z42" s="24"/>
    </row>
    <row r="43" ht="19.15" customHeight="1">
      <c r="A43" t="s" s="138">
        <v>6266</v>
      </c>
      <c r="B43" s="149">
        <v>2</v>
      </c>
      <c r="C43" s="149">
        <v>26</v>
      </c>
      <c r="D43" t="s" s="205">
        <v>6307</v>
      </c>
      <c r="E43" t="s" s="205">
        <v>46</v>
      </c>
      <c r="F43" s="222">
        <v>487</v>
      </c>
      <c r="G43" s="149">
        <v>494</v>
      </c>
      <c r="H43" s="173">
        <f>SUM(G43-F43)</f>
        <v>7</v>
      </c>
      <c r="I43" s="167">
        <f>H43/F43</f>
        <v>0.0143737166324435</v>
      </c>
      <c r="J43" s="167">
        <f>H43/G43</f>
        <v>0.01417004048583</v>
      </c>
      <c r="K43" s="24"/>
      <c r="L43" s="24"/>
      <c r="M43" s="24"/>
      <c r="N43" s="24"/>
      <c r="O43" s="24"/>
      <c r="P43" s="24"/>
      <c r="Q43" s="24"/>
      <c r="R43" s="24"/>
      <c r="S43" s="24"/>
      <c r="T43" s="24"/>
      <c r="U43" s="24"/>
      <c r="V43" s="24"/>
      <c r="W43" s="24"/>
      <c r="X43" s="24"/>
      <c r="Y43" s="24"/>
      <c r="Z43" s="24"/>
    </row>
    <row r="44" ht="19.15" customHeight="1">
      <c r="A44" t="s" s="138">
        <v>6266</v>
      </c>
      <c r="B44" s="149">
        <v>2</v>
      </c>
      <c r="C44" s="149">
        <v>5</v>
      </c>
      <c r="D44" t="s" s="205">
        <v>6308</v>
      </c>
      <c r="E44" t="s" s="205">
        <v>48</v>
      </c>
      <c r="F44" s="222">
        <v>444</v>
      </c>
      <c r="G44" s="149">
        <v>451</v>
      </c>
      <c r="H44" s="173">
        <f>SUM(G44-F44)</f>
        <v>7</v>
      </c>
      <c r="I44" s="167">
        <f>H44/F44</f>
        <v>0.0157657657657658</v>
      </c>
      <c r="J44" s="167">
        <f>H44/G44</f>
        <v>0.0155210643015521</v>
      </c>
      <c r="K44" s="24"/>
      <c r="L44" s="24"/>
      <c r="M44" s="24"/>
      <c r="N44" s="24"/>
      <c r="O44" s="24"/>
      <c r="P44" s="24"/>
      <c r="Q44" s="24"/>
      <c r="R44" s="24"/>
      <c r="S44" s="24"/>
      <c r="T44" s="24"/>
      <c r="U44" s="24"/>
      <c r="V44" s="24"/>
      <c r="W44" s="24"/>
      <c r="X44" s="24"/>
      <c r="Y44" s="24"/>
      <c r="Z44" s="24"/>
    </row>
    <row r="45" ht="19.15" customHeight="1">
      <c r="A45" t="s" s="138">
        <v>6266</v>
      </c>
      <c r="B45" s="149">
        <v>2</v>
      </c>
      <c r="C45" s="149">
        <v>1</v>
      </c>
      <c r="D45" t="s" s="205">
        <v>6309</v>
      </c>
      <c r="E45" t="s" s="205">
        <v>24</v>
      </c>
      <c r="F45" s="222">
        <v>380</v>
      </c>
      <c r="G45" s="149">
        <v>399</v>
      </c>
      <c r="H45" s="173">
        <f>SUM(G45-F45)</f>
        <v>19</v>
      </c>
      <c r="I45" s="167">
        <f>H45/F45</f>
        <v>0.05</v>
      </c>
      <c r="J45" s="167">
        <f>H45/G45</f>
        <v>0.0476190476190476</v>
      </c>
      <c r="K45" s="24"/>
      <c r="L45" s="24"/>
      <c r="M45" s="24"/>
      <c r="N45" s="24"/>
      <c r="O45" s="24"/>
      <c r="P45" s="24"/>
      <c r="Q45" s="24"/>
      <c r="R45" s="24"/>
      <c r="S45" s="24"/>
      <c r="T45" s="24"/>
      <c r="U45" s="24"/>
      <c r="V45" s="24"/>
      <c r="W45" s="24"/>
      <c r="X45" s="24"/>
      <c r="Y45" s="24"/>
      <c r="Z45" s="24"/>
    </row>
    <row r="46" ht="19.15" customHeight="1">
      <c r="A46" t="s" s="138">
        <v>6266</v>
      </c>
      <c r="B46" s="149">
        <v>2</v>
      </c>
      <c r="C46" s="149">
        <v>12</v>
      </c>
      <c r="D46" t="s" s="205">
        <v>6310</v>
      </c>
      <c r="E46" t="s" s="205">
        <v>40</v>
      </c>
      <c r="F46" s="222">
        <v>328</v>
      </c>
      <c r="G46" s="149">
        <v>337</v>
      </c>
      <c r="H46" s="173">
        <f>SUM(G46-F46)</f>
        <v>9</v>
      </c>
      <c r="I46" s="167">
        <f>H46/F46</f>
        <v>0.0274390243902439</v>
      </c>
      <c r="J46" s="167">
        <f>H46/G46</f>
        <v>0.0267062314540059</v>
      </c>
      <c r="K46" s="24"/>
      <c r="L46" s="24"/>
      <c r="M46" s="24"/>
      <c r="N46" s="24"/>
      <c r="O46" s="24"/>
      <c r="P46" s="24"/>
      <c r="Q46" s="24"/>
      <c r="R46" s="24"/>
      <c r="S46" s="24"/>
      <c r="T46" s="24"/>
      <c r="U46" s="24"/>
      <c r="V46" s="24"/>
      <c r="W46" s="24"/>
      <c r="X46" s="24"/>
      <c r="Y46" s="24"/>
      <c r="Z46" s="24"/>
    </row>
    <row r="47" ht="19.15" customHeight="1">
      <c r="A47" t="s" s="138">
        <v>6266</v>
      </c>
      <c r="B47" s="149">
        <v>2</v>
      </c>
      <c r="C47" s="149">
        <v>16</v>
      </c>
      <c r="D47" t="s" s="205">
        <v>6311</v>
      </c>
      <c r="E47" t="s" s="205">
        <v>74</v>
      </c>
      <c r="F47" s="222">
        <v>315</v>
      </c>
      <c r="G47" s="149">
        <v>327</v>
      </c>
      <c r="H47" s="173">
        <f>SUM(G47-F47)</f>
        <v>12</v>
      </c>
      <c r="I47" s="167">
        <f>H47/F47</f>
        <v>0.0380952380952381</v>
      </c>
      <c r="J47" s="167">
        <f>H47/G47</f>
        <v>0.036697247706422</v>
      </c>
      <c r="K47" s="24"/>
      <c r="L47" s="24"/>
      <c r="M47" s="24"/>
      <c r="N47" s="24"/>
      <c r="O47" s="24"/>
      <c r="P47" s="24"/>
      <c r="Q47" s="24"/>
      <c r="R47" s="24"/>
      <c r="S47" s="24"/>
      <c r="T47" s="24"/>
      <c r="U47" s="24"/>
      <c r="V47" s="24"/>
      <c r="W47" s="24"/>
      <c r="X47" s="24"/>
      <c r="Y47" s="24"/>
      <c r="Z47" s="24"/>
    </row>
    <row r="48" ht="19.15" customHeight="1">
      <c r="A48" t="s" s="138">
        <v>6266</v>
      </c>
      <c r="B48" s="149">
        <v>2</v>
      </c>
      <c r="C48" s="149">
        <v>17</v>
      </c>
      <c r="D48" t="s" s="205">
        <v>6312</v>
      </c>
      <c r="E48" t="s" s="205">
        <v>60</v>
      </c>
      <c r="F48" s="222">
        <v>318</v>
      </c>
      <c r="G48" s="149">
        <v>324</v>
      </c>
      <c r="H48" s="173">
        <f>SUM(G48-F48)</f>
        <v>6</v>
      </c>
      <c r="I48" s="167">
        <f>H48/F48</f>
        <v>0.0188679245283019</v>
      </c>
      <c r="J48" s="167">
        <f>H48/G48</f>
        <v>0.0185185185185185</v>
      </c>
      <c r="K48" s="24"/>
      <c r="L48" s="24"/>
      <c r="M48" s="24"/>
      <c r="N48" s="24"/>
      <c r="O48" s="24"/>
      <c r="P48" s="24"/>
      <c r="Q48" s="24"/>
      <c r="R48" s="24"/>
      <c r="S48" s="24"/>
      <c r="T48" s="24"/>
      <c r="U48" s="24"/>
      <c r="V48" s="24"/>
      <c r="W48" s="24"/>
      <c r="X48" s="24"/>
      <c r="Y48" s="24"/>
      <c r="Z48" s="24"/>
    </row>
    <row r="49" ht="19.15" customHeight="1">
      <c r="A49" t="s" s="138">
        <v>6266</v>
      </c>
      <c r="B49" s="149">
        <v>2</v>
      </c>
      <c r="C49" s="149">
        <v>10</v>
      </c>
      <c r="D49" t="s" s="205">
        <v>6313</v>
      </c>
      <c r="E49" t="s" s="205">
        <v>30</v>
      </c>
      <c r="F49" s="222">
        <v>222</v>
      </c>
      <c r="G49" s="149">
        <v>232</v>
      </c>
      <c r="H49" s="173">
        <f>SUM(G49-F49)</f>
        <v>10</v>
      </c>
      <c r="I49" s="167">
        <f>H49/F49</f>
        <v>0.045045045045045</v>
      </c>
      <c r="J49" s="167">
        <f>H49/G49</f>
        <v>0.0431034482758621</v>
      </c>
      <c r="K49" s="24"/>
      <c r="L49" s="24"/>
      <c r="M49" s="24"/>
      <c r="N49" s="24"/>
      <c r="O49" s="24"/>
      <c r="P49" s="24"/>
      <c r="Q49" s="24"/>
      <c r="R49" s="24"/>
      <c r="S49" s="24"/>
      <c r="T49" s="24"/>
      <c r="U49" s="24"/>
      <c r="V49" s="24"/>
      <c r="W49" s="24"/>
      <c r="X49" s="24"/>
      <c r="Y49" s="24"/>
      <c r="Z49" s="24"/>
    </row>
    <row r="50" ht="19.15" customHeight="1">
      <c r="A50" t="s" s="138">
        <v>6266</v>
      </c>
      <c r="B50" s="149">
        <v>2</v>
      </c>
      <c r="C50" s="149">
        <v>2</v>
      </c>
      <c r="D50" t="s" s="205">
        <v>6314</v>
      </c>
      <c r="E50" t="s" s="205">
        <v>66</v>
      </c>
      <c r="F50" s="222">
        <v>208</v>
      </c>
      <c r="G50" s="149">
        <v>223</v>
      </c>
      <c r="H50" s="173">
        <f>SUM(G50-F50)</f>
        <v>15</v>
      </c>
      <c r="I50" s="167">
        <f>H50/F50</f>
        <v>0.0721153846153846</v>
      </c>
      <c r="J50" s="167">
        <f>H50/G50</f>
        <v>0.0672645739910314</v>
      </c>
      <c r="K50" s="24"/>
      <c r="L50" s="24"/>
      <c r="M50" s="24"/>
      <c r="N50" s="24"/>
      <c r="O50" s="24"/>
      <c r="P50" s="24"/>
      <c r="Q50" s="24"/>
      <c r="R50" s="24"/>
      <c r="S50" s="24"/>
      <c r="T50" s="24"/>
      <c r="U50" s="24"/>
      <c r="V50" s="24"/>
      <c r="W50" s="24"/>
      <c r="X50" s="24"/>
      <c r="Y50" s="24"/>
      <c r="Z50" s="24"/>
    </row>
    <row r="51" ht="19.15" customHeight="1">
      <c r="A51" t="s" s="138">
        <v>6266</v>
      </c>
      <c r="B51" s="149">
        <v>2</v>
      </c>
      <c r="C51" s="149">
        <v>22</v>
      </c>
      <c r="D51" t="s" s="205">
        <v>6315</v>
      </c>
      <c r="E51" t="s" s="205">
        <v>44</v>
      </c>
      <c r="F51" s="222">
        <v>191</v>
      </c>
      <c r="G51" s="149">
        <v>200</v>
      </c>
      <c r="H51" s="173">
        <f>SUM(G51-F51)</f>
        <v>9</v>
      </c>
      <c r="I51" s="167">
        <f>H51/F51</f>
        <v>0.0471204188481675</v>
      </c>
      <c r="J51" s="167">
        <f>H51/G51</f>
        <v>0.045</v>
      </c>
      <c r="K51" s="24"/>
      <c r="L51" s="24"/>
      <c r="M51" s="24"/>
      <c r="N51" s="24"/>
      <c r="O51" s="24"/>
      <c r="P51" s="24"/>
      <c r="Q51" s="24"/>
      <c r="R51" s="24"/>
      <c r="S51" s="24"/>
      <c r="T51" s="24"/>
      <c r="U51" s="24"/>
      <c r="V51" s="24"/>
      <c r="W51" s="24"/>
      <c r="X51" s="24"/>
      <c r="Y51" s="24"/>
      <c r="Z51" s="24"/>
    </row>
    <row r="52" ht="19.15" customHeight="1">
      <c r="A52" t="s" s="138">
        <v>6266</v>
      </c>
      <c r="B52" s="149">
        <v>2</v>
      </c>
      <c r="C52" s="149">
        <v>31</v>
      </c>
      <c r="D52" t="s" s="205">
        <v>6316</v>
      </c>
      <c r="E52" t="s" s="205">
        <v>1287</v>
      </c>
      <c r="F52" s="222">
        <v>194</v>
      </c>
      <c r="G52" s="149">
        <v>196</v>
      </c>
      <c r="H52" s="173">
        <f>SUM(G52-F52)</f>
        <v>2</v>
      </c>
      <c r="I52" s="167">
        <f>H52/F52</f>
        <v>0.0103092783505155</v>
      </c>
      <c r="J52" s="167">
        <f>H52/G52</f>
        <v>0.0102040816326531</v>
      </c>
      <c r="K52" s="24"/>
      <c r="L52" s="24"/>
      <c r="M52" s="24"/>
      <c r="N52" s="24"/>
      <c r="O52" s="24"/>
      <c r="P52" s="24"/>
      <c r="Q52" s="24"/>
      <c r="R52" s="24"/>
      <c r="S52" s="24"/>
      <c r="T52" s="24"/>
      <c r="U52" s="24"/>
      <c r="V52" s="24"/>
      <c r="W52" s="24"/>
      <c r="X52" s="24"/>
      <c r="Y52" s="24"/>
      <c r="Z52" s="24"/>
    </row>
    <row r="53" ht="19.15" customHeight="1">
      <c r="A53" t="s" s="138">
        <v>6266</v>
      </c>
      <c r="B53" s="149">
        <v>2</v>
      </c>
      <c r="C53" s="149">
        <v>23</v>
      </c>
      <c r="D53" t="s" s="205">
        <v>6317</v>
      </c>
      <c r="E53" t="s" s="205">
        <v>72</v>
      </c>
      <c r="F53" s="222">
        <v>164</v>
      </c>
      <c r="G53" s="149">
        <v>170</v>
      </c>
      <c r="H53" s="173">
        <f>SUM(G53-F53)</f>
        <v>6</v>
      </c>
      <c r="I53" s="167">
        <f>H53/F53</f>
        <v>0.0365853658536585</v>
      </c>
      <c r="J53" s="167">
        <f>H53/G53</f>
        <v>0.0352941176470588</v>
      </c>
      <c r="K53" s="24"/>
      <c r="L53" s="24"/>
      <c r="M53" s="24"/>
      <c r="N53" s="24"/>
      <c r="O53" s="24"/>
      <c r="P53" s="24"/>
      <c r="Q53" s="24"/>
      <c r="R53" s="24"/>
      <c r="S53" s="24"/>
      <c r="T53" s="24"/>
      <c r="U53" s="24"/>
      <c r="V53" s="24"/>
      <c r="W53" s="24"/>
      <c r="X53" s="24"/>
      <c r="Y53" s="24"/>
      <c r="Z53" s="24"/>
    </row>
    <row r="54" ht="19.15" customHeight="1">
      <c r="A54" t="s" s="138">
        <v>6266</v>
      </c>
      <c r="B54" s="149">
        <v>2</v>
      </c>
      <c r="C54" s="149">
        <v>19</v>
      </c>
      <c r="D54" t="s" s="205">
        <v>6318</v>
      </c>
      <c r="E54" t="s" s="205">
        <v>62</v>
      </c>
      <c r="F54" s="222">
        <v>157</v>
      </c>
      <c r="G54" s="149">
        <v>162</v>
      </c>
      <c r="H54" s="173">
        <f>SUM(G54-F54)</f>
        <v>5</v>
      </c>
      <c r="I54" s="167">
        <f>H54/F54</f>
        <v>0.0318471337579618</v>
      </c>
      <c r="J54" s="167">
        <f>H54/G54</f>
        <v>0.0308641975308642</v>
      </c>
      <c r="K54" s="24"/>
      <c r="L54" s="24"/>
      <c r="M54" s="24"/>
      <c r="N54" s="24"/>
      <c r="O54" s="24"/>
      <c r="P54" s="24"/>
      <c r="Q54" s="24"/>
      <c r="R54" s="24"/>
      <c r="S54" s="24"/>
      <c r="T54" s="24"/>
      <c r="U54" s="24"/>
      <c r="V54" s="24"/>
      <c r="W54" s="24"/>
      <c r="X54" s="24"/>
      <c r="Y54" s="24"/>
      <c r="Z54" s="24"/>
    </row>
    <row r="55" ht="19.15" customHeight="1">
      <c r="A55" t="s" s="138">
        <v>6266</v>
      </c>
      <c r="B55" s="149">
        <v>2</v>
      </c>
      <c r="C55" s="149">
        <v>21</v>
      </c>
      <c r="D55" t="s" s="205">
        <v>6268</v>
      </c>
      <c r="E55" t="s" s="205">
        <v>54</v>
      </c>
      <c r="F55" s="330">
        <v>174</v>
      </c>
      <c r="G55" s="172">
        <v>154</v>
      </c>
      <c r="H55" s="173">
        <f>SUM(G55-F55)</f>
        <v>-20</v>
      </c>
      <c r="I55" s="167">
        <f>H55/F55</f>
        <v>-0.114942528735632</v>
      </c>
      <c r="J55" s="167">
        <f>H55/G55</f>
        <v>-0.12987012987013</v>
      </c>
      <c r="K55" s="24"/>
      <c r="L55" s="24"/>
      <c r="M55" s="24"/>
      <c r="N55" s="24"/>
      <c r="O55" s="24"/>
      <c r="P55" s="24"/>
      <c r="Q55" s="24"/>
      <c r="R55" s="24"/>
      <c r="S55" s="24"/>
      <c r="T55" s="24"/>
      <c r="U55" s="24"/>
      <c r="V55" s="24"/>
      <c r="W55" s="24"/>
      <c r="X55" s="24"/>
      <c r="Y55" s="24"/>
      <c r="Z55" s="24"/>
    </row>
    <row r="56" ht="19.15" customHeight="1">
      <c r="A56" t="s" s="138">
        <v>6266</v>
      </c>
      <c r="B56" s="149">
        <v>2</v>
      </c>
      <c r="C56" s="149">
        <v>9</v>
      </c>
      <c r="D56" t="s" s="205">
        <v>6319</v>
      </c>
      <c r="E56" t="s" s="205">
        <v>76</v>
      </c>
      <c r="F56" s="222">
        <v>139</v>
      </c>
      <c r="G56" s="149">
        <v>153</v>
      </c>
      <c r="H56" s="173">
        <f>SUM(G56-F56)</f>
        <v>14</v>
      </c>
      <c r="I56" s="167">
        <f>H56/F56</f>
        <v>0.100719424460432</v>
      </c>
      <c r="J56" s="167">
        <f>H56/G56</f>
        <v>0.0915032679738562</v>
      </c>
      <c r="K56" s="24"/>
      <c r="L56" s="24"/>
      <c r="M56" s="24"/>
      <c r="N56" s="24"/>
      <c r="O56" s="24"/>
      <c r="P56" s="24"/>
      <c r="Q56" s="24"/>
      <c r="R56" s="24"/>
      <c r="S56" s="24"/>
      <c r="T56" s="24"/>
      <c r="U56" s="24"/>
      <c r="V56" s="24"/>
      <c r="W56" s="24"/>
      <c r="X56" s="24"/>
      <c r="Y56" s="24"/>
      <c r="Z56" s="24"/>
    </row>
    <row r="57" ht="19.15" customHeight="1">
      <c r="A57" t="s" s="138">
        <v>6266</v>
      </c>
      <c r="B57" s="149">
        <v>2</v>
      </c>
      <c r="C57" s="149">
        <v>28</v>
      </c>
      <c r="D57" t="s" s="205">
        <v>6320</v>
      </c>
      <c r="E57" t="s" s="205">
        <v>1450</v>
      </c>
      <c r="F57" s="222">
        <v>144</v>
      </c>
      <c r="G57" s="149">
        <v>146</v>
      </c>
      <c r="H57" s="173">
        <f>SUM(G57-F57)</f>
        <v>2</v>
      </c>
      <c r="I57" s="167">
        <f>H57/F57</f>
        <v>0.0138888888888889</v>
      </c>
      <c r="J57" s="167">
        <f>H57/G57</f>
        <v>0.0136986301369863</v>
      </c>
      <c r="K57" s="24"/>
      <c r="L57" s="24"/>
      <c r="M57" s="24"/>
      <c r="N57" s="24"/>
      <c r="O57" s="24"/>
      <c r="P57" s="24"/>
      <c r="Q57" s="24"/>
      <c r="R57" s="24"/>
      <c r="S57" s="24"/>
      <c r="T57" s="24"/>
      <c r="U57" s="24"/>
      <c r="V57" s="24"/>
      <c r="W57" s="24"/>
      <c r="X57" s="24"/>
      <c r="Y57" s="24"/>
      <c r="Z57" s="24"/>
    </row>
    <row r="58" ht="19.15" customHeight="1">
      <c r="A58" t="s" s="138">
        <v>6266</v>
      </c>
      <c r="B58" s="149">
        <v>2</v>
      </c>
      <c r="C58" s="149">
        <v>25</v>
      </c>
      <c r="D58" t="s" s="205">
        <v>6321</v>
      </c>
      <c r="E58" t="s" s="205">
        <v>1091</v>
      </c>
      <c r="F58" s="222">
        <v>132</v>
      </c>
      <c r="G58" s="149">
        <v>139</v>
      </c>
      <c r="H58" s="173">
        <f>SUM(G58-F58)</f>
        <v>7</v>
      </c>
      <c r="I58" s="167">
        <f>H58/F58</f>
        <v>0.053030303030303</v>
      </c>
      <c r="J58" s="167">
        <f>H58/G58</f>
        <v>0.0503597122302158</v>
      </c>
      <c r="K58" s="24"/>
      <c r="L58" s="24"/>
      <c r="M58" s="24"/>
      <c r="N58" s="24"/>
      <c r="O58" s="24"/>
      <c r="P58" s="24"/>
      <c r="Q58" s="24"/>
      <c r="R58" s="24"/>
      <c r="S58" s="24"/>
      <c r="T58" s="24"/>
      <c r="U58" s="24"/>
      <c r="V58" s="24"/>
      <c r="W58" s="24"/>
      <c r="X58" s="24"/>
      <c r="Y58" s="24"/>
      <c r="Z58" s="24"/>
    </row>
    <row r="59" ht="19.15" customHeight="1">
      <c r="A59" t="s" s="138">
        <v>6266</v>
      </c>
      <c r="B59" s="149">
        <v>2</v>
      </c>
      <c r="C59" s="149">
        <v>27</v>
      </c>
      <c r="D59" t="s" s="205">
        <v>6322</v>
      </c>
      <c r="E59" t="s" s="205">
        <v>1546</v>
      </c>
      <c r="F59" s="222">
        <v>77</v>
      </c>
      <c r="G59" s="149">
        <v>80</v>
      </c>
      <c r="H59" s="173">
        <f>SUM(G59-F59)</f>
        <v>3</v>
      </c>
      <c r="I59" s="167">
        <f>H59/F59</f>
        <v>0.038961038961039</v>
      </c>
      <c r="J59" s="167">
        <f>H59/G59</f>
        <v>0.0375</v>
      </c>
      <c r="K59" s="24"/>
      <c r="L59" s="24"/>
      <c r="M59" s="24"/>
      <c r="N59" s="24"/>
      <c r="O59" s="24"/>
      <c r="P59" s="24"/>
      <c r="Q59" s="24"/>
      <c r="R59" s="24"/>
      <c r="S59" s="24"/>
      <c r="T59" s="24"/>
      <c r="U59" s="24"/>
      <c r="V59" s="24"/>
      <c r="W59" s="24"/>
      <c r="X59" s="24"/>
      <c r="Y59" s="24"/>
      <c r="Z59" s="24"/>
    </row>
    <row r="60" ht="19.15" customHeight="1">
      <c r="A60" t="s" s="138">
        <v>6266</v>
      </c>
      <c r="B60" s="149">
        <v>2</v>
      </c>
      <c r="C60" s="149">
        <v>30</v>
      </c>
      <c r="D60" t="s" s="205">
        <v>6323</v>
      </c>
      <c r="E60" t="s" s="205">
        <v>68</v>
      </c>
      <c r="F60" s="222">
        <v>25</v>
      </c>
      <c r="G60" s="149">
        <v>29</v>
      </c>
      <c r="H60" s="173">
        <f>SUM(G60-F60)</f>
        <v>4</v>
      </c>
      <c r="I60" s="167">
        <f>H60/F60</f>
        <v>0.16</v>
      </c>
      <c r="J60" s="167">
        <f>H60/G60</f>
        <v>0.137931034482759</v>
      </c>
      <c r="K60" s="24"/>
      <c r="L60" s="24"/>
      <c r="M60" s="24"/>
      <c r="N60" s="24"/>
      <c r="O60" s="24"/>
      <c r="P60" s="24"/>
      <c r="Q60" s="24"/>
      <c r="R60" s="24"/>
      <c r="S60" s="24"/>
      <c r="T60" s="24"/>
      <c r="U60" s="24"/>
      <c r="V60" s="24"/>
      <c r="W60" s="24"/>
      <c r="X60" s="24"/>
      <c r="Y60" s="24"/>
      <c r="Z60" s="24"/>
    </row>
    <row r="61" ht="19.15" customHeight="1">
      <c r="A61" t="s" s="138">
        <v>6266</v>
      </c>
      <c r="B61" s="149">
        <v>2</v>
      </c>
      <c r="C61" s="149">
        <v>7</v>
      </c>
      <c r="D61" t="s" s="205">
        <v>6324</v>
      </c>
      <c r="E61" t="s" s="205">
        <v>78</v>
      </c>
      <c r="F61" s="223">
        <v>0</v>
      </c>
      <c r="G61" s="149">
        <v>0</v>
      </c>
      <c r="H61" s="173">
        <f>SUM(G61-F61)</f>
        <v>0</v>
      </c>
      <c r="I61" s="207">
        <f>H61/F61</f>
      </c>
      <c r="J61" s="207">
        <f>H61/G61</f>
      </c>
      <c r="K61" s="24"/>
      <c r="L61" s="24"/>
      <c r="M61" s="24"/>
      <c r="N61" s="24"/>
      <c r="O61" s="24"/>
      <c r="P61" s="24"/>
      <c r="Q61" s="24"/>
      <c r="R61" s="24"/>
      <c r="S61" s="24"/>
      <c r="T61" s="24"/>
      <c r="U61" s="24"/>
      <c r="V61" s="24"/>
      <c r="W61" s="24"/>
      <c r="X61" s="24"/>
      <c r="Y61" s="24"/>
      <c r="Z61" s="24"/>
    </row>
    <row r="62" ht="19.15" customHeight="1">
      <c r="A62" t="s" s="138">
        <v>6266</v>
      </c>
      <c r="B62" s="149">
        <v>2</v>
      </c>
      <c r="C62" s="149">
        <v>18</v>
      </c>
      <c r="D62" t="s" s="205">
        <v>6325</v>
      </c>
      <c r="E62" t="s" s="205">
        <v>380</v>
      </c>
      <c r="F62" s="223">
        <v>0</v>
      </c>
      <c r="G62" s="149">
        <v>0</v>
      </c>
      <c r="H62" s="206">
        <f>SUM(G62-F62)</f>
        <v>0</v>
      </c>
      <c r="I62" s="176">
        <f>H62/F62</f>
      </c>
      <c r="J62" s="176">
        <f>H62/G62</f>
      </c>
      <c r="K62" s="174"/>
      <c r="L62" s="174"/>
      <c r="M62" s="174"/>
      <c r="N62" s="174"/>
      <c r="O62" s="174"/>
      <c r="P62" s="174"/>
      <c r="Q62" s="174"/>
      <c r="R62" s="174"/>
      <c r="S62" s="174"/>
      <c r="T62" s="174"/>
      <c r="U62" s="174"/>
      <c r="V62" s="174"/>
      <c r="W62" s="174"/>
      <c r="X62" s="174"/>
      <c r="Y62" s="174"/>
      <c r="Z62" s="174"/>
    </row>
    <row r="63" ht="19.15" customHeight="1">
      <c r="A63" s="177"/>
      <c r="B63" s="178"/>
      <c r="C63" s="178"/>
      <c r="D63" s="179"/>
      <c r="E63" s="179"/>
      <c r="F63" s="210">
        <f>SUM(F32:F62)</f>
        <v>83338</v>
      </c>
      <c r="G63" s="180">
        <f>SUM(G32:G62)</f>
        <v>86614</v>
      </c>
      <c r="H63" s="181">
        <f>SUM(H32:H62)</f>
        <v>3276</v>
      </c>
      <c r="I63" s="182">
        <f>H63/F63</f>
        <v>0.0393097986512755</v>
      </c>
      <c r="J63" s="182">
        <f>H63/G63</f>
        <v>0.0378229847368786</v>
      </c>
      <c r="K63" s="183"/>
      <c r="L63" s="183"/>
      <c r="M63" s="183"/>
      <c r="N63" s="183"/>
      <c r="O63" s="183"/>
      <c r="P63" s="183"/>
      <c r="Q63" s="183"/>
      <c r="R63" s="183"/>
      <c r="S63" s="183"/>
      <c r="T63" s="183"/>
      <c r="U63" s="183"/>
      <c r="V63" s="183"/>
      <c r="W63" s="183"/>
      <c r="X63" s="183"/>
      <c r="Y63" s="183"/>
      <c r="Z63" s="184"/>
    </row>
    <row r="64" ht="19.15" customHeight="1">
      <c r="A64" s="230"/>
      <c r="B64" s="231"/>
      <c r="C64" s="231"/>
      <c r="D64" s="232"/>
      <c r="E64" s="232"/>
      <c r="F64" s="251"/>
      <c r="G64" s="231"/>
      <c r="H64" s="234"/>
      <c r="I64" s="188"/>
      <c r="J64" s="188"/>
      <c r="K64" s="189"/>
      <c r="L64" s="189"/>
      <c r="M64" s="189"/>
      <c r="N64" s="189"/>
      <c r="O64" s="189"/>
      <c r="P64" s="189"/>
      <c r="Q64" s="189"/>
      <c r="R64" s="189"/>
      <c r="S64" s="189"/>
      <c r="T64" s="189"/>
      <c r="U64" s="189"/>
      <c r="V64" s="189"/>
      <c r="W64" s="189"/>
      <c r="X64" s="189"/>
      <c r="Y64" s="189"/>
      <c r="Z64" s="189"/>
    </row>
    <row r="65" ht="19.15" customHeight="1">
      <c r="A65" t="s" s="138">
        <v>6266</v>
      </c>
      <c r="B65" s="149">
        <v>3</v>
      </c>
      <c r="C65" s="149">
        <v>5</v>
      </c>
      <c r="D65" t="s" s="205">
        <v>6326</v>
      </c>
      <c r="E65" t="s" s="205">
        <v>20</v>
      </c>
      <c r="F65" s="222">
        <v>28944</v>
      </c>
      <c r="G65" s="149">
        <v>30325</v>
      </c>
      <c r="H65" s="173">
        <f>SUM(G65-F65)</f>
        <v>1381</v>
      </c>
      <c r="I65" s="167">
        <f>H65/F65</f>
        <v>0.0477128247650636</v>
      </c>
      <c r="J65" s="167">
        <f>H65/G65</f>
        <v>0.0455399835119538</v>
      </c>
      <c r="K65" s="24"/>
      <c r="L65" s="24"/>
      <c r="M65" s="24"/>
      <c r="N65" s="24"/>
      <c r="O65" s="24"/>
      <c r="P65" s="24"/>
      <c r="Q65" s="24"/>
      <c r="R65" s="24"/>
      <c r="S65" s="24"/>
      <c r="T65" s="24"/>
      <c r="U65" s="24"/>
      <c r="V65" s="24"/>
      <c r="W65" s="24"/>
      <c r="X65" s="24"/>
      <c r="Y65" s="24"/>
      <c r="Z65" s="24"/>
    </row>
    <row r="66" ht="19.15" customHeight="1">
      <c r="A66" t="s" s="138">
        <v>6266</v>
      </c>
      <c r="B66" s="149">
        <v>3</v>
      </c>
      <c r="C66" s="149">
        <v>2</v>
      </c>
      <c r="D66" t="s" s="205">
        <v>6327</v>
      </c>
      <c r="E66" t="s" s="205">
        <v>26</v>
      </c>
      <c r="F66" s="222">
        <v>27900</v>
      </c>
      <c r="G66" s="149">
        <v>29535</v>
      </c>
      <c r="H66" s="173">
        <f>SUM(G66-F66)</f>
        <v>1635</v>
      </c>
      <c r="I66" s="167">
        <f>H66/F66</f>
        <v>0.0586021505376344</v>
      </c>
      <c r="J66" s="167">
        <f>H66/G66</f>
        <v>0.0553580497714576</v>
      </c>
      <c r="K66" s="24"/>
      <c r="L66" s="24"/>
      <c r="M66" s="24"/>
      <c r="N66" s="24"/>
      <c r="O66" s="24"/>
      <c r="P66" s="24"/>
      <c r="Q66" s="24"/>
      <c r="R66" s="24"/>
      <c r="S66" s="24"/>
      <c r="T66" s="24"/>
      <c r="U66" s="24"/>
      <c r="V66" s="24"/>
      <c r="W66" s="24"/>
      <c r="X66" s="24"/>
      <c r="Y66" s="24"/>
      <c r="Z66" s="24"/>
    </row>
    <row r="67" ht="19.15" customHeight="1">
      <c r="A67" t="s" s="138">
        <v>6266</v>
      </c>
      <c r="B67" s="149">
        <v>3</v>
      </c>
      <c r="C67" s="149">
        <v>10</v>
      </c>
      <c r="D67" t="s" s="205">
        <v>6328</v>
      </c>
      <c r="E67" t="s" s="205">
        <v>22</v>
      </c>
      <c r="F67" s="222">
        <v>16312</v>
      </c>
      <c r="G67" s="149">
        <v>16768</v>
      </c>
      <c r="H67" s="173">
        <f>SUM(G67-F67)</f>
        <v>456</v>
      </c>
      <c r="I67" s="167">
        <f>H67/F67</f>
        <v>0.0279548798430603</v>
      </c>
      <c r="J67" s="167">
        <f>H67/G67</f>
        <v>0.0271946564885496</v>
      </c>
      <c r="K67" s="24"/>
      <c r="L67" s="24"/>
      <c r="M67" s="24"/>
      <c r="N67" s="24"/>
      <c r="O67" s="24"/>
      <c r="P67" s="24"/>
      <c r="Q67" s="24"/>
      <c r="R67" s="24"/>
      <c r="S67" s="24"/>
      <c r="T67" s="24"/>
      <c r="U67" s="24"/>
      <c r="V67" s="24"/>
      <c r="W67" s="24"/>
      <c r="X67" s="24"/>
      <c r="Y67" s="24"/>
      <c r="Z67" s="24"/>
    </row>
    <row r="68" ht="19.15" customHeight="1">
      <c r="A68" t="s" s="138">
        <v>6266</v>
      </c>
      <c r="B68" s="149">
        <v>3</v>
      </c>
      <c r="C68" s="149">
        <v>4</v>
      </c>
      <c r="D68" t="s" s="205">
        <v>6329</v>
      </c>
      <c r="E68" t="s" s="205">
        <v>17</v>
      </c>
      <c r="F68" s="222">
        <v>5754</v>
      </c>
      <c r="G68" s="149">
        <v>6241</v>
      </c>
      <c r="H68" s="173">
        <f>SUM(G68-F68)</f>
        <v>487</v>
      </c>
      <c r="I68" s="167">
        <f>H68/F68</f>
        <v>0.0846367744177963</v>
      </c>
      <c r="J68" s="167">
        <f>H68/G68</f>
        <v>0.0780323666079154</v>
      </c>
      <c r="K68" s="24"/>
      <c r="L68" s="24"/>
      <c r="M68" s="24"/>
      <c r="N68" s="24"/>
      <c r="O68" s="24"/>
      <c r="P68" s="24"/>
      <c r="Q68" s="24"/>
      <c r="R68" s="24"/>
      <c r="S68" s="24"/>
      <c r="T68" s="24"/>
      <c r="U68" s="24"/>
      <c r="V68" s="24"/>
      <c r="W68" s="24"/>
      <c r="X68" s="24"/>
      <c r="Y68" s="24"/>
      <c r="Z68" s="24"/>
    </row>
    <row r="69" ht="19.15" customHeight="1">
      <c r="A69" t="s" s="138">
        <v>6266</v>
      </c>
      <c r="B69" s="149">
        <v>3</v>
      </c>
      <c r="C69" s="149">
        <v>3</v>
      </c>
      <c r="D69" t="s" s="205">
        <v>6330</v>
      </c>
      <c r="E69" t="s" s="205">
        <v>28</v>
      </c>
      <c r="F69" s="222">
        <v>3148</v>
      </c>
      <c r="G69" s="149">
        <v>3222</v>
      </c>
      <c r="H69" s="173">
        <f>SUM(G69-F69)</f>
        <v>74</v>
      </c>
      <c r="I69" s="167">
        <f>H69/F69</f>
        <v>0.0235069885641677</v>
      </c>
      <c r="J69" s="167">
        <f>H69/G69</f>
        <v>0.0229671011793917</v>
      </c>
      <c r="K69" s="24"/>
      <c r="L69" s="24"/>
      <c r="M69" s="24"/>
      <c r="N69" s="24"/>
      <c r="O69" s="24"/>
      <c r="P69" s="24"/>
      <c r="Q69" s="24"/>
      <c r="R69" s="24"/>
      <c r="S69" s="24"/>
      <c r="T69" s="24"/>
      <c r="U69" s="24"/>
      <c r="V69" s="24"/>
      <c r="W69" s="24"/>
      <c r="X69" s="24"/>
      <c r="Y69" s="24"/>
      <c r="Z69" s="24"/>
    </row>
    <row r="70" ht="19.15" customHeight="1">
      <c r="A70" t="s" s="138">
        <v>6266</v>
      </c>
      <c r="B70" s="149">
        <v>3</v>
      </c>
      <c r="C70" s="149">
        <v>1</v>
      </c>
      <c r="D70" t="s" s="205">
        <v>6331</v>
      </c>
      <c r="E70" t="s" s="205">
        <v>60</v>
      </c>
      <c r="F70" s="222">
        <v>1780</v>
      </c>
      <c r="G70" s="149">
        <v>1875</v>
      </c>
      <c r="H70" s="173">
        <f>SUM(G70-F70)</f>
        <v>95</v>
      </c>
      <c r="I70" s="167">
        <f>H70/F70</f>
        <v>0.0533707865168539</v>
      </c>
      <c r="J70" s="167">
        <f>H70/G70</f>
        <v>0.0506666666666667</v>
      </c>
      <c r="K70" s="24"/>
      <c r="L70" s="24"/>
      <c r="M70" s="24"/>
      <c r="N70" s="24"/>
      <c r="O70" s="24"/>
      <c r="P70" s="24"/>
      <c r="Q70" s="24"/>
      <c r="R70" s="24"/>
      <c r="S70" s="24"/>
      <c r="T70" s="24"/>
      <c r="U70" s="24"/>
      <c r="V70" s="24"/>
      <c r="W70" s="24"/>
      <c r="X70" s="24"/>
      <c r="Y70" s="24"/>
      <c r="Z70" s="24"/>
    </row>
    <row r="71" ht="19.15" customHeight="1">
      <c r="A71" t="s" s="138">
        <v>6266</v>
      </c>
      <c r="B71" s="149">
        <v>3</v>
      </c>
      <c r="C71" s="149">
        <v>12</v>
      </c>
      <c r="D71" t="s" s="205">
        <v>6332</v>
      </c>
      <c r="E71" t="s" s="205">
        <v>38</v>
      </c>
      <c r="F71" s="222">
        <v>739</v>
      </c>
      <c r="G71" s="149">
        <v>744</v>
      </c>
      <c r="H71" s="173">
        <f>SUM(G71-F71)</f>
        <v>5</v>
      </c>
      <c r="I71" s="167">
        <f>H71/F71</f>
        <v>0.006765899864682</v>
      </c>
      <c r="J71" s="167">
        <f>H71/G71</f>
        <v>0.00672043010752688</v>
      </c>
      <c r="K71" s="24"/>
      <c r="L71" s="24"/>
      <c r="M71" s="24"/>
      <c r="N71" s="24"/>
      <c r="O71" s="24"/>
      <c r="P71" s="24"/>
      <c r="Q71" s="24"/>
      <c r="R71" s="24"/>
      <c r="S71" s="24"/>
      <c r="T71" s="24"/>
      <c r="U71" s="24"/>
      <c r="V71" s="24"/>
      <c r="W71" s="24"/>
      <c r="X71" s="24"/>
      <c r="Y71" s="24"/>
      <c r="Z71" s="24"/>
    </row>
    <row r="72" ht="19.15" customHeight="1">
      <c r="A72" t="s" s="138">
        <v>6266</v>
      </c>
      <c r="B72" s="149">
        <v>3</v>
      </c>
      <c r="C72" s="149">
        <v>16</v>
      </c>
      <c r="D72" t="s" s="205">
        <v>6333</v>
      </c>
      <c r="E72" t="s" s="205">
        <v>34</v>
      </c>
      <c r="F72" s="222">
        <v>685</v>
      </c>
      <c r="G72" s="149">
        <v>699</v>
      </c>
      <c r="H72" s="173">
        <f>SUM(G72-F72)</f>
        <v>14</v>
      </c>
      <c r="I72" s="167">
        <f>H72/F72</f>
        <v>0.0204379562043796</v>
      </c>
      <c r="J72" s="167">
        <f>H72/G72</f>
        <v>0.0200286123032904</v>
      </c>
      <c r="K72" s="24"/>
      <c r="L72" s="24"/>
      <c r="M72" s="24"/>
      <c r="N72" s="24"/>
      <c r="O72" s="24"/>
      <c r="P72" s="24"/>
      <c r="Q72" s="24"/>
      <c r="R72" s="24"/>
      <c r="S72" s="24"/>
      <c r="T72" s="24"/>
      <c r="U72" s="24"/>
      <c r="V72" s="24"/>
      <c r="W72" s="24"/>
      <c r="X72" s="24"/>
      <c r="Y72" s="24"/>
      <c r="Z72" s="24"/>
    </row>
    <row r="73" ht="19.15" customHeight="1">
      <c r="A73" t="s" s="138">
        <v>6266</v>
      </c>
      <c r="B73" s="149">
        <v>3</v>
      </c>
      <c r="C73" s="149">
        <v>22</v>
      </c>
      <c r="D73" t="s" s="205">
        <v>6334</v>
      </c>
      <c r="E73" t="s" s="205">
        <v>76</v>
      </c>
      <c r="F73" s="222">
        <v>602</v>
      </c>
      <c r="G73" s="149">
        <v>627</v>
      </c>
      <c r="H73" s="173">
        <f>SUM(G73-F73)</f>
        <v>25</v>
      </c>
      <c r="I73" s="167">
        <f>H73/F73</f>
        <v>0.0415282392026578</v>
      </c>
      <c r="J73" s="167">
        <f>H73/G73</f>
        <v>0.0398724082934609</v>
      </c>
      <c r="K73" s="24"/>
      <c r="L73" s="24"/>
      <c r="M73" s="24"/>
      <c r="N73" s="24"/>
      <c r="O73" s="24"/>
      <c r="P73" s="24"/>
      <c r="Q73" s="24"/>
      <c r="R73" s="24"/>
      <c r="S73" s="24"/>
      <c r="T73" s="24"/>
      <c r="U73" s="24"/>
      <c r="V73" s="24"/>
      <c r="W73" s="24"/>
      <c r="X73" s="24"/>
      <c r="Y73" s="24"/>
      <c r="Z73" s="24"/>
    </row>
    <row r="74" ht="19.15" customHeight="1">
      <c r="A74" t="s" s="138">
        <v>6266</v>
      </c>
      <c r="B74" s="149">
        <v>3</v>
      </c>
      <c r="C74" s="149">
        <v>25</v>
      </c>
      <c r="D74" t="s" s="205">
        <v>6335</v>
      </c>
      <c r="E74" t="s" s="205">
        <v>1091</v>
      </c>
      <c r="F74" s="222">
        <v>548</v>
      </c>
      <c r="G74" s="149">
        <v>602</v>
      </c>
      <c r="H74" s="173">
        <f>SUM(G74-F74)</f>
        <v>54</v>
      </c>
      <c r="I74" s="167">
        <f>H74/F74</f>
        <v>0.09854014598540151</v>
      </c>
      <c r="J74" s="167">
        <f>H74/G74</f>
        <v>0.0897009966777409</v>
      </c>
      <c r="K74" s="24"/>
      <c r="L74" s="24"/>
      <c r="M74" s="24"/>
      <c r="N74" s="24"/>
      <c r="O74" s="24"/>
      <c r="P74" s="24"/>
      <c r="Q74" s="24"/>
      <c r="R74" s="24"/>
      <c r="S74" s="24"/>
      <c r="T74" s="24"/>
      <c r="U74" s="24"/>
      <c r="V74" s="24"/>
      <c r="W74" s="24"/>
      <c r="X74" s="24"/>
      <c r="Y74" s="24"/>
      <c r="Z74" s="24"/>
    </row>
    <row r="75" ht="19.15" customHeight="1">
      <c r="A75" t="s" s="138">
        <v>6266</v>
      </c>
      <c r="B75" s="149">
        <v>3</v>
      </c>
      <c r="C75" s="149">
        <v>14</v>
      </c>
      <c r="D75" t="s" s="205">
        <v>6336</v>
      </c>
      <c r="E75" t="s" s="205">
        <v>36</v>
      </c>
      <c r="F75" s="222">
        <v>435</v>
      </c>
      <c r="G75" s="149">
        <v>438</v>
      </c>
      <c r="H75" s="173">
        <f>SUM(G75-F75)</f>
        <v>3</v>
      </c>
      <c r="I75" s="167">
        <f>H75/F75</f>
        <v>0.00689655172413793</v>
      </c>
      <c r="J75" s="167">
        <f>H75/G75</f>
        <v>0.00684931506849315</v>
      </c>
      <c r="K75" s="24"/>
      <c r="L75" s="24"/>
      <c r="M75" s="24"/>
      <c r="N75" s="24"/>
      <c r="O75" s="24"/>
      <c r="P75" s="24"/>
      <c r="Q75" s="24"/>
      <c r="R75" s="24"/>
      <c r="S75" s="24"/>
      <c r="T75" s="24"/>
      <c r="U75" s="24"/>
      <c r="V75" s="24"/>
      <c r="W75" s="24"/>
      <c r="X75" s="24"/>
      <c r="Y75" s="24"/>
      <c r="Z75" s="24"/>
    </row>
    <row r="76" ht="19.15" customHeight="1">
      <c r="A76" t="s" s="138">
        <v>6266</v>
      </c>
      <c r="B76" s="149">
        <v>3</v>
      </c>
      <c r="C76" s="149">
        <v>7</v>
      </c>
      <c r="D76" t="s" s="205">
        <v>6337</v>
      </c>
      <c r="E76" t="s" s="205">
        <v>24</v>
      </c>
      <c r="F76" s="222">
        <v>293</v>
      </c>
      <c r="G76" s="149">
        <v>296</v>
      </c>
      <c r="H76" s="173">
        <f>SUM(G76-F76)</f>
        <v>3</v>
      </c>
      <c r="I76" s="167">
        <f>H76/F76</f>
        <v>0.0102389078498294</v>
      </c>
      <c r="J76" s="167">
        <f>H76/G76</f>
        <v>0.0101351351351351</v>
      </c>
      <c r="K76" s="24"/>
      <c r="L76" s="24"/>
      <c r="M76" s="24"/>
      <c r="N76" s="24"/>
      <c r="O76" s="24"/>
      <c r="P76" s="24"/>
      <c r="Q76" s="24"/>
      <c r="R76" s="24"/>
      <c r="S76" s="24"/>
      <c r="T76" s="24"/>
      <c r="U76" s="24"/>
      <c r="V76" s="24"/>
      <c r="W76" s="24"/>
      <c r="X76" s="24"/>
      <c r="Y76" s="24"/>
      <c r="Z76" s="24"/>
    </row>
    <row r="77" ht="19.15" customHeight="1">
      <c r="A77" t="s" s="138">
        <v>6266</v>
      </c>
      <c r="B77" s="149">
        <v>3</v>
      </c>
      <c r="C77" s="149">
        <v>9</v>
      </c>
      <c r="D77" t="s" s="205">
        <v>6338</v>
      </c>
      <c r="E77" t="s" s="205">
        <v>30</v>
      </c>
      <c r="F77" s="222">
        <v>218</v>
      </c>
      <c r="G77" s="149">
        <v>248</v>
      </c>
      <c r="H77" s="173">
        <f>SUM(G77-F77)</f>
        <v>30</v>
      </c>
      <c r="I77" s="167">
        <f>H77/F77</f>
        <v>0.137614678899083</v>
      </c>
      <c r="J77" s="167">
        <f>H77/G77</f>
        <v>0.120967741935484</v>
      </c>
      <c r="K77" s="24"/>
      <c r="L77" s="24"/>
      <c r="M77" s="24"/>
      <c r="N77" s="24"/>
      <c r="O77" s="24"/>
      <c r="P77" s="24"/>
      <c r="Q77" s="24"/>
      <c r="R77" s="24"/>
      <c r="S77" s="24"/>
      <c r="T77" s="24"/>
      <c r="U77" s="24"/>
      <c r="V77" s="24"/>
      <c r="W77" s="24"/>
      <c r="X77" s="24"/>
      <c r="Y77" s="24"/>
      <c r="Z77" s="24"/>
    </row>
    <row r="78" ht="19.15" customHeight="1">
      <c r="A78" t="s" s="138">
        <v>6266</v>
      </c>
      <c r="B78" s="149">
        <v>3</v>
      </c>
      <c r="C78" s="149">
        <v>24</v>
      </c>
      <c r="D78" t="s" s="205">
        <v>6339</v>
      </c>
      <c r="E78" t="s" s="205">
        <v>46</v>
      </c>
      <c r="F78" s="222">
        <v>227</v>
      </c>
      <c r="G78" s="149">
        <v>243</v>
      </c>
      <c r="H78" s="173">
        <f>SUM(G78-F78)</f>
        <v>16</v>
      </c>
      <c r="I78" s="167">
        <f>H78/F78</f>
        <v>0.07048458149779741</v>
      </c>
      <c r="J78" s="167">
        <f>H78/G78</f>
        <v>0.065843621399177</v>
      </c>
      <c r="K78" s="24"/>
      <c r="L78" s="24"/>
      <c r="M78" s="24"/>
      <c r="N78" s="24"/>
      <c r="O78" s="24"/>
      <c r="P78" s="24"/>
      <c r="Q78" s="24"/>
      <c r="R78" s="24"/>
      <c r="S78" s="24"/>
      <c r="T78" s="24"/>
      <c r="U78" s="24"/>
      <c r="V78" s="24"/>
      <c r="W78" s="24"/>
      <c r="X78" s="24"/>
      <c r="Y78" s="24"/>
      <c r="Z78" s="24"/>
    </row>
    <row r="79" ht="19.15" customHeight="1">
      <c r="A79" t="s" s="138">
        <v>6266</v>
      </c>
      <c r="B79" s="149">
        <v>3</v>
      </c>
      <c r="C79" s="149">
        <v>6</v>
      </c>
      <c r="D79" t="s" s="205">
        <v>6340</v>
      </c>
      <c r="E79" t="s" s="205">
        <v>66</v>
      </c>
      <c r="F79" s="222">
        <v>206</v>
      </c>
      <c r="G79" s="149">
        <v>238</v>
      </c>
      <c r="H79" s="173">
        <f>SUM(G79-F79)</f>
        <v>32</v>
      </c>
      <c r="I79" s="167">
        <f>H79/F79</f>
        <v>0.155339805825243</v>
      </c>
      <c r="J79" s="167">
        <f>H79/G79</f>
        <v>0.134453781512605</v>
      </c>
      <c r="K79" s="24"/>
      <c r="L79" s="24"/>
      <c r="M79" s="24"/>
      <c r="N79" s="24"/>
      <c r="O79" s="24"/>
      <c r="P79" s="24"/>
      <c r="Q79" s="24"/>
      <c r="R79" s="24"/>
      <c r="S79" s="24"/>
      <c r="T79" s="24"/>
      <c r="U79" s="24"/>
      <c r="V79" s="24"/>
      <c r="W79" s="24"/>
      <c r="X79" s="24"/>
      <c r="Y79" s="24"/>
      <c r="Z79" s="24"/>
    </row>
    <row r="80" ht="19.15" customHeight="1">
      <c r="A80" t="s" s="138">
        <v>6266</v>
      </c>
      <c r="B80" s="149">
        <v>3</v>
      </c>
      <c r="C80" s="149">
        <v>27</v>
      </c>
      <c r="D80" t="s" s="205">
        <v>6341</v>
      </c>
      <c r="E80" t="s" s="205">
        <v>42</v>
      </c>
      <c r="F80" s="222">
        <v>190</v>
      </c>
      <c r="G80" s="149">
        <v>193</v>
      </c>
      <c r="H80" s="173">
        <f>SUM(G80-F80)</f>
        <v>3</v>
      </c>
      <c r="I80" s="167">
        <f>H80/F80</f>
        <v>0.0157894736842105</v>
      </c>
      <c r="J80" s="167">
        <f>H80/G80</f>
        <v>0.0155440414507772</v>
      </c>
      <c r="K80" s="24"/>
      <c r="L80" s="24"/>
      <c r="M80" s="24"/>
      <c r="N80" s="24"/>
      <c r="O80" s="24"/>
      <c r="P80" s="24"/>
      <c r="Q80" s="24"/>
      <c r="R80" s="24"/>
      <c r="S80" s="24"/>
      <c r="T80" s="24"/>
      <c r="U80" s="24"/>
      <c r="V80" s="24"/>
      <c r="W80" s="24"/>
      <c r="X80" s="24"/>
      <c r="Y80" s="24"/>
      <c r="Z80" s="24"/>
    </row>
    <row r="81" ht="19.15" customHeight="1">
      <c r="A81" t="s" s="138">
        <v>6266</v>
      </c>
      <c r="B81" s="149">
        <v>3</v>
      </c>
      <c r="C81" s="149">
        <v>11</v>
      </c>
      <c r="D81" t="s" s="205">
        <v>6342</v>
      </c>
      <c r="E81" t="s" s="205">
        <v>72</v>
      </c>
      <c r="F81" s="222">
        <v>156</v>
      </c>
      <c r="G81" s="149">
        <v>158</v>
      </c>
      <c r="H81" s="173">
        <f>SUM(G81-F81)</f>
        <v>2</v>
      </c>
      <c r="I81" s="167">
        <f>H81/F81</f>
        <v>0.0128205128205128</v>
      </c>
      <c r="J81" s="167">
        <f>H81/G81</f>
        <v>0.0126582278481013</v>
      </c>
      <c r="K81" s="24"/>
      <c r="L81" s="24"/>
      <c r="M81" s="24"/>
      <c r="N81" s="24"/>
      <c r="O81" s="24"/>
      <c r="P81" s="24"/>
      <c r="Q81" s="24"/>
      <c r="R81" s="24"/>
      <c r="S81" s="24"/>
      <c r="T81" s="24"/>
      <c r="U81" s="24"/>
      <c r="V81" s="24"/>
      <c r="W81" s="24"/>
      <c r="X81" s="24"/>
      <c r="Y81" s="24"/>
      <c r="Z81" s="24"/>
    </row>
    <row r="82" ht="19.15" customHeight="1">
      <c r="A82" t="s" s="138">
        <v>6266</v>
      </c>
      <c r="B82" s="149">
        <v>3</v>
      </c>
      <c r="C82" s="149">
        <v>18</v>
      </c>
      <c r="D82" t="s" s="205">
        <v>6343</v>
      </c>
      <c r="E82" t="s" s="205">
        <v>62</v>
      </c>
      <c r="F82" s="222">
        <v>141</v>
      </c>
      <c r="G82" s="149">
        <v>144</v>
      </c>
      <c r="H82" s="173">
        <f>SUM(G82-F82)</f>
        <v>3</v>
      </c>
      <c r="I82" s="167">
        <f>H82/F82</f>
        <v>0.0212765957446809</v>
      </c>
      <c r="J82" s="167">
        <f>H82/G82</f>
        <v>0.0208333333333333</v>
      </c>
      <c r="K82" s="24"/>
      <c r="L82" s="24"/>
      <c r="M82" s="24"/>
      <c r="N82" s="24"/>
      <c r="O82" s="24"/>
      <c r="P82" s="24"/>
      <c r="Q82" s="24"/>
      <c r="R82" s="24"/>
      <c r="S82" s="24"/>
      <c r="T82" s="24"/>
      <c r="U82" s="24"/>
      <c r="V82" s="24"/>
      <c r="W82" s="24"/>
      <c r="X82" s="24"/>
      <c r="Y82" s="24"/>
      <c r="Z82" s="24"/>
    </row>
    <row r="83" ht="19.15" customHeight="1">
      <c r="A83" t="s" s="138">
        <v>6266</v>
      </c>
      <c r="B83" s="149">
        <v>3</v>
      </c>
      <c r="C83" s="149">
        <v>15</v>
      </c>
      <c r="D83" t="s" s="205">
        <v>6344</v>
      </c>
      <c r="E83" t="s" s="205">
        <v>48</v>
      </c>
      <c r="F83" s="222">
        <v>128</v>
      </c>
      <c r="G83" s="149">
        <v>137</v>
      </c>
      <c r="H83" s="173">
        <f>SUM(G83-F83)</f>
        <v>9</v>
      </c>
      <c r="I83" s="167">
        <f>H83/F83</f>
        <v>0.0703125</v>
      </c>
      <c r="J83" s="167">
        <f>H83/G83</f>
        <v>0.0656934306569343</v>
      </c>
      <c r="K83" s="24"/>
      <c r="L83" s="24"/>
      <c r="M83" s="24"/>
      <c r="N83" s="24"/>
      <c r="O83" s="24"/>
      <c r="P83" s="24"/>
      <c r="Q83" s="24"/>
      <c r="R83" s="24"/>
      <c r="S83" s="24"/>
      <c r="T83" s="24"/>
      <c r="U83" s="24"/>
      <c r="V83" s="24"/>
      <c r="W83" s="24"/>
      <c r="X83" s="24"/>
      <c r="Y83" s="24"/>
      <c r="Z83" s="24"/>
    </row>
    <row r="84" ht="19.15" customHeight="1">
      <c r="A84" t="s" s="138">
        <v>6266</v>
      </c>
      <c r="B84" s="149">
        <v>3</v>
      </c>
      <c r="C84" s="149">
        <v>23</v>
      </c>
      <c r="D84" t="s" s="205">
        <v>6345</v>
      </c>
      <c r="E84" t="s" s="205">
        <v>52</v>
      </c>
      <c r="F84" s="222">
        <v>117</v>
      </c>
      <c r="G84" s="149">
        <v>125</v>
      </c>
      <c r="H84" s="173">
        <f>SUM(G84-F84)</f>
        <v>8</v>
      </c>
      <c r="I84" s="167">
        <f>H84/F84</f>
        <v>0.0683760683760684</v>
      </c>
      <c r="J84" s="167">
        <f>H84/G84</f>
        <v>0.064</v>
      </c>
      <c r="K84" s="24"/>
      <c r="L84" s="24"/>
      <c r="M84" s="24"/>
      <c r="N84" s="24"/>
      <c r="O84" s="24"/>
      <c r="P84" s="24"/>
      <c r="Q84" s="24"/>
      <c r="R84" s="24"/>
      <c r="S84" s="24"/>
      <c r="T84" s="24"/>
      <c r="U84" s="24"/>
      <c r="V84" s="24"/>
      <c r="W84" s="24"/>
      <c r="X84" s="24"/>
      <c r="Y84" s="24"/>
      <c r="Z84" s="24"/>
    </row>
    <row r="85" ht="19.15" customHeight="1">
      <c r="A85" t="s" s="138">
        <v>6266</v>
      </c>
      <c r="B85" s="149">
        <v>3</v>
      </c>
      <c r="C85" s="149">
        <v>17</v>
      </c>
      <c r="D85" t="s" s="205">
        <v>6346</v>
      </c>
      <c r="E85" t="s" s="205">
        <v>44</v>
      </c>
      <c r="F85" s="222">
        <v>114</v>
      </c>
      <c r="G85" s="149">
        <v>120</v>
      </c>
      <c r="H85" s="173">
        <f>SUM(G85-F85)</f>
        <v>6</v>
      </c>
      <c r="I85" s="167">
        <f>H85/F85</f>
        <v>0.0526315789473684</v>
      </c>
      <c r="J85" s="167">
        <f>H85/G85</f>
        <v>0.05</v>
      </c>
      <c r="K85" s="24"/>
      <c r="L85" s="24"/>
      <c r="M85" s="24"/>
      <c r="N85" s="24"/>
      <c r="O85" s="24"/>
      <c r="P85" s="24"/>
      <c r="Q85" s="24"/>
      <c r="R85" s="24"/>
      <c r="S85" s="24"/>
      <c r="T85" s="24"/>
      <c r="U85" s="24"/>
      <c r="V85" s="24"/>
      <c r="W85" s="24"/>
      <c r="X85" s="24"/>
      <c r="Y85" s="24"/>
      <c r="Z85" s="24"/>
    </row>
    <row r="86" ht="19.15" customHeight="1">
      <c r="A86" t="s" s="138">
        <v>6266</v>
      </c>
      <c r="B86" s="149">
        <v>3</v>
      </c>
      <c r="C86" s="149">
        <v>21</v>
      </c>
      <c r="D86" t="s" s="205">
        <v>6347</v>
      </c>
      <c r="E86" t="s" s="205">
        <v>74</v>
      </c>
      <c r="F86" s="222">
        <v>105</v>
      </c>
      <c r="G86" s="149">
        <v>116</v>
      </c>
      <c r="H86" s="173">
        <f>SUM(G86-F86)</f>
        <v>11</v>
      </c>
      <c r="I86" s="167">
        <f>H86/F86</f>
        <v>0.104761904761905</v>
      </c>
      <c r="J86" s="167">
        <f>H86/G86</f>
        <v>0.0948275862068966</v>
      </c>
      <c r="K86" s="24"/>
      <c r="L86" s="24"/>
      <c r="M86" s="24"/>
      <c r="N86" s="24"/>
      <c r="O86" s="24"/>
      <c r="P86" s="24"/>
      <c r="Q86" s="24"/>
      <c r="R86" s="24"/>
      <c r="S86" s="24"/>
      <c r="T86" s="24"/>
      <c r="U86" s="24"/>
      <c r="V86" s="24"/>
      <c r="W86" s="24"/>
      <c r="X86" s="24"/>
      <c r="Y86" s="24"/>
      <c r="Z86" s="24"/>
    </row>
    <row r="87" ht="19.15" customHeight="1">
      <c r="A87" t="s" s="138">
        <v>6266</v>
      </c>
      <c r="B87" s="149">
        <v>3</v>
      </c>
      <c r="C87" s="149">
        <v>13</v>
      </c>
      <c r="D87" t="s" s="205">
        <v>6348</v>
      </c>
      <c r="E87" t="s" s="205">
        <v>281</v>
      </c>
      <c r="F87" s="222">
        <v>95</v>
      </c>
      <c r="G87" s="149">
        <v>100</v>
      </c>
      <c r="H87" s="173">
        <f>SUM(G87-F87)</f>
        <v>5</v>
      </c>
      <c r="I87" s="167">
        <f>H87/F87</f>
        <v>0.0526315789473684</v>
      </c>
      <c r="J87" s="167">
        <f>H87/G87</f>
        <v>0.05</v>
      </c>
      <c r="K87" s="24"/>
      <c r="L87" s="24"/>
      <c r="M87" s="24"/>
      <c r="N87" s="24"/>
      <c r="O87" s="24"/>
      <c r="P87" s="24"/>
      <c r="Q87" s="24"/>
      <c r="R87" s="24"/>
      <c r="S87" s="24"/>
      <c r="T87" s="24"/>
      <c r="U87" s="24"/>
      <c r="V87" s="24"/>
      <c r="W87" s="24"/>
      <c r="X87" s="24"/>
      <c r="Y87" s="24"/>
      <c r="Z87" s="24"/>
    </row>
    <row r="88" ht="19.15" customHeight="1">
      <c r="A88" t="s" s="138">
        <v>6266</v>
      </c>
      <c r="B88" s="149">
        <v>3</v>
      </c>
      <c r="C88" s="149">
        <v>26</v>
      </c>
      <c r="D88" t="s" s="205">
        <v>6349</v>
      </c>
      <c r="E88" t="s" s="205">
        <v>1546</v>
      </c>
      <c r="F88" s="222">
        <v>97</v>
      </c>
      <c r="G88" s="149">
        <v>100</v>
      </c>
      <c r="H88" s="173">
        <f>SUM(G88-F88)</f>
        <v>3</v>
      </c>
      <c r="I88" s="167">
        <f>H88/F88</f>
        <v>0.0309278350515464</v>
      </c>
      <c r="J88" s="167">
        <f>H88/G88</f>
        <v>0.03</v>
      </c>
      <c r="K88" s="24"/>
      <c r="L88" s="24"/>
      <c r="M88" s="24"/>
      <c r="N88" s="24"/>
      <c r="O88" s="24"/>
      <c r="P88" s="24"/>
      <c r="Q88" s="24"/>
      <c r="R88" s="24"/>
      <c r="S88" s="24"/>
      <c r="T88" s="24"/>
      <c r="U88" s="24"/>
      <c r="V88" s="24"/>
      <c r="W88" s="24"/>
      <c r="X88" s="24"/>
      <c r="Y88" s="24"/>
      <c r="Z88" s="24"/>
    </row>
    <row r="89" ht="19.15" customHeight="1">
      <c r="A89" t="s" s="138">
        <v>6266</v>
      </c>
      <c r="B89" s="149">
        <v>3</v>
      </c>
      <c r="C89" s="149">
        <v>29</v>
      </c>
      <c r="D89" t="s" s="205">
        <v>6350</v>
      </c>
      <c r="E89" t="s" s="205">
        <v>1287</v>
      </c>
      <c r="F89" s="222">
        <v>67</v>
      </c>
      <c r="G89" s="149">
        <v>69</v>
      </c>
      <c r="H89" s="173">
        <f>SUM(G89-F89)</f>
        <v>2</v>
      </c>
      <c r="I89" s="167">
        <f>H89/F89</f>
        <v>0.0298507462686567</v>
      </c>
      <c r="J89" s="167">
        <f>H89/G89</f>
        <v>0.0289855072463768</v>
      </c>
      <c r="K89" s="24"/>
      <c r="L89" s="24"/>
      <c r="M89" s="24"/>
      <c r="N89" s="24"/>
      <c r="O89" s="24"/>
      <c r="P89" s="24"/>
      <c r="Q89" s="24"/>
      <c r="R89" s="24"/>
      <c r="S89" s="24"/>
      <c r="T89" s="24"/>
      <c r="U89" s="24"/>
      <c r="V89" s="24"/>
      <c r="W89" s="24"/>
      <c r="X89" s="24"/>
      <c r="Y89" s="24"/>
      <c r="Z89" s="24"/>
    </row>
    <row r="90" ht="19.15" customHeight="1">
      <c r="A90" t="s" s="138">
        <v>6266</v>
      </c>
      <c r="B90" s="149">
        <v>3</v>
      </c>
      <c r="C90" s="149">
        <v>28</v>
      </c>
      <c r="D90" t="s" s="205">
        <v>6351</v>
      </c>
      <c r="E90" t="s" s="205">
        <v>68</v>
      </c>
      <c r="F90" s="222">
        <v>38</v>
      </c>
      <c r="G90" s="149">
        <v>41</v>
      </c>
      <c r="H90" s="173">
        <f>SUM(G90-F90)</f>
        <v>3</v>
      </c>
      <c r="I90" s="167">
        <f>H90/F90</f>
        <v>0.0789473684210526</v>
      </c>
      <c r="J90" s="167">
        <f>H90/G90</f>
        <v>0.0731707317073171</v>
      </c>
      <c r="K90" s="24"/>
      <c r="L90" s="24"/>
      <c r="M90" s="24"/>
      <c r="N90" s="24"/>
      <c r="O90" s="24"/>
      <c r="P90" s="24"/>
      <c r="Q90" s="24"/>
      <c r="R90" s="24"/>
      <c r="S90" s="24"/>
      <c r="T90" s="24"/>
      <c r="U90" s="24"/>
      <c r="V90" s="24"/>
      <c r="W90" s="24"/>
      <c r="X90" s="24"/>
      <c r="Y90" s="24"/>
      <c r="Z90" s="24"/>
    </row>
    <row r="91" ht="19.15" customHeight="1">
      <c r="A91" t="s" s="138">
        <v>6266</v>
      </c>
      <c r="B91" s="149">
        <v>3</v>
      </c>
      <c r="C91" s="149">
        <v>20</v>
      </c>
      <c r="D91" t="s" s="205">
        <v>6352</v>
      </c>
      <c r="E91" t="s" s="205">
        <v>54</v>
      </c>
      <c r="F91" s="222">
        <v>38</v>
      </c>
      <c r="G91" s="149">
        <v>39</v>
      </c>
      <c r="H91" s="173">
        <f>SUM(G91-F91)</f>
        <v>1</v>
      </c>
      <c r="I91" s="167">
        <f>H91/F91</f>
        <v>0.0263157894736842</v>
      </c>
      <c r="J91" s="167">
        <f>H91/G91</f>
        <v>0.0256410256410256</v>
      </c>
      <c r="K91" s="24"/>
      <c r="L91" s="24"/>
      <c r="M91" s="24"/>
      <c r="N91" s="24"/>
      <c r="O91" s="24"/>
      <c r="P91" s="24"/>
      <c r="Q91" s="24"/>
      <c r="R91" s="24"/>
      <c r="S91" s="24"/>
      <c r="T91" s="24"/>
      <c r="U91" s="24"/>
      <c r="V91" s="24"/>
      <c r="W91" s="24"/>
      <c r="X91" s="24"/>
      <c r="Y91" s="24"/>
      <c r="Z91" s="24"/>
    </row>
    <row r="92" ht="19.15" customHeight="1">
      <c r="A92" t="s" s="138">
        <v>6266</v>
      </c>
      <c r="B92" s="149">
        <v>3</v>
      </c>
      <c r="C92" s="149">
        <v>8</v>
      </c>
      <c r="D92" t="s" s="205">
        <v>6353</v>
      </c>
      <c r="E92" t="s" s="205">
        <v>78</v>
      </c>
      <c r="F92" s="223">
        <v>0</v>
      </c>
      <c r="G92" s="149">
        <v>0</v>
      </c>
      <c r="H92" s="173">
        <f>SUM(G92-F92)</f>
        <v>0</v>
      </c>
      <c r="I92" s="207">
        <f>H92/F92</f>
      </c>
      <c r="J92" s="207">
        <f>H92/G92</f>
      </c>
      <c r="K92" s="24"/>
      <c r="L92" s="24"/>
      <c r="M92" s="24"/>
      <c r="N92" s="24"/>
      <c r="O92" s="24"/>
      <c r="P92" s="24"/>
      <c r="Q92" s="24"/>
      <c r="R92" s="24"/>
      <c r="S92" s="24"/>
      <c r="T92" s="24"/>
      <c r="U92" s="24"/>
      <c r="V92" s="24"/>
      <c r="W92" s="24"/>
      <c r="X92" s="24"/>
      <c r="Y92" s="24"/>
      <c r="Z92" s="24"/>
    </row>
    <row r="93" ht="19.15" customHeight="1">
      <c r="A93" t="s" s="138">
        <v>6266</v>
      </c>
      <c r="B93" s="149">
        <v>3</v>
      </c>
      <c r="C93" s="149">
        <v>19</v>
      </c>
      <c r="D93" t="s" s="205">
        <v>6354</v>
      </c>
      <c r="E93" t="s" s="205">
        <v>380</v>
      </c>
      <c r="F93" s="223">
        <v>0</v>
      </c>
      <c r="G93" s="149">
        <v>0</v>
      </c>
      <c r="H93" s="206">
        <f>SUM(G93-F93)</f>
        <v>0</v>
      </c>
      <c r="I93" s="176">
        <f>H93/F93</f>
      </c>
      <c r="J93" s="176">
        <f>H93/G93</f>
      </c>
      <c r="K93" s="174"/>
      <c r="L93" s="174"/>
      <c r="M93" s="174"/>
      <c r="N93" s="174"/>
      <c r="O93" s="174"/>
      <c r="P93" s="174"/>
      <c r="Q93" s="174"/>
      <c r="R93" s="174"/>
      <c r="S93" s="174"/>
      <c r="T93" s="174"/>
      <c r="U93" s="174"/>
      <c r="V93" s="174"/>
      <c r="W93" s="174"/>
      <c r="X93" s="174"/>
      <c r="Y93" s="174"/>
      <c r="Z93" s="174"/>
    </row>
    <row r="94" ht="13.65" customHeight="1">
      <c r="A94" s="192"/>
      <c r="B94" s="183"/>
      <c r="C94" s="183"/>
      <c r="D94" s="183"/>
      <c r="E94" s="183"/>
      <c r="F94" s="194">
        <f>SUM(F65:F93)</f>
        <v>89077</v>
      </c>
      <c r="G94" s="194">
        <f>SUM(G65:G93)</f>
        <v>93443</v>
      </c>
      <c r="H94" s="194">
        <f>SUM(H65:H93)</f>
        <v>4366</v>
      </c>
      <c r="I94" s="182">
        <f>H94/F94</f>
        <v>0.0490137745995038</v>
      </c>
      <c r="J94" s="182">
        <f>H94/G94</f>
        <v>0.0467236711150113</v>
      </c>
      <c r="K94" s="183"/>
      <c r="L94" s="183"/>
      <c r="M94" s="183"/>
      <c r="N94" s="183"/>
      <c r="O94" s="183"/>
      <c r="P94" s="183"/>
      <c r="Q94" s="183"/>
      <c r="R94" s="183"/>
      <c r="S94" s="183"/>
      <c r="T94" s="183"/>
      <c r="U94" s="183"/>
      <c r="V94" s="183"/>
      <c r="W94" s="183"/>
      <c r="X94" s="183"/>
      <c r="Y94" s="183"/>
      <c r="Z94" s="184"/>
    </row>
    <row r="95" ht="13.65" customHeight="1">
      <c r="A95" s="195"/>
      <c r="B95" s="195"/>
      <c r="C95" s="195"/>
      <c r="D95" s="195"/>
      <c r="E95" s="195"/>
      <c r="F95" s="195"/>
      <c r="G95" s="195"/>
      <c r="H95" s="195"/>
      <c r="I95" s="196"/>
      <c r="J95" s="196"/>
      <c r="K95" s="195"/>
      <c r="L95" s="195"/>
      <c r="M95" s="195"/>
      <c r="N95" s="195"/>
      <c r="O95" s="195"/>
      <c r="P95" s="195"/>
      <c r="Q95" s="195"/>
      <c r="R95" s="195"/>
      <c r="S95" s="195"/>
      <c r="T95" s="195"/>
      <c r="U95" s="195"/>
      <c r="V95" s="195"/>
      <c r="W95" s="195"/>
      <c r="X95" s="195"/>
      <c r="Y95" s="195"/>
      <c r="Z95" s="195"/>
    </row>
    <row r="96" ht="13.65" customHeight="1">
      <c r="A96" s="215"/>
      <c r="B96" s="216"/>
      <c r="C96" s="216"/>
      <c r="D96" s="216"/>
      <c r="E96" s="216"/>
      <c r="F96" s="218">
        <f>SUM(F94,F63,F30)</f>
        <v>263262</v>
      </c>
      <c r="G96" s="218">
        <f>SUM(G94,G63,G30)</f>
        <v>274628</v>
      </c>
      <c r="H96" s="218">
        <f>SUM(H94,H63,H30)</f>
        <v>11366</v>
      </c>
      <c r="I96" s="235">
        <f>H96/F96</f>
        <v>0.0431737204761796</v>
      </c>
      <c r="J96" s="235">
        <f>H96/G96</f>
        <v>0.0413868942715237</v>
      </c>
      <c r="K96" s="216"/>
      <c r="L96" s="216"/>
      <c r="M96" s="216"/>
      <c r="N96" s="216"/>
      <c r="O96" s="216"/>
      <c r="P96" s="216"/>
      <c r="Q96" s="216"/>
      <c r="R96" s="216"/>
      <c r="S96" s="216"/>
      <c r="T96" s="216"/>
      <c r="U96" s="216"/>
      <c r="V96" s="216"/>
      <c r="W96" s="216"/>
      <c r="X96" s="216"/>
      <c r="Y96" s="216"/>
      <c r="Z96"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41.xml><?xml version="1.0" encoding="utf-8"?>
<worksheet xmlns:r="http://schemas.openxmlformats.org/officeDocument/2006/relationships" xmlns="http://schemas.openxmlformats.org/spreadsheetml/2006/main">
  <sheetPr>
    <pageSetUpPr fitToPage="1"/>
  </sheetPr>
  <dimension ref="A1:Z176"/>
  <sheetViews>
    <sheetView workbookViewId="0" showGridLines="0" defaultGridColor="1"/>
  </sheetViews>
  <sheetFormatPr defaultColWidth="14.5" defaultRowHeight="15.75" customHeight="1" outlineLevelRow="0" outlineLevelCol="0"/>
  <cols>
    <col min="1" max="1" width="14.5" style="332" customWidth="1"/>
    <col min="2" max="2" width="10" style="332" customWidth="1"/>
    <col min="3" max="3" width="10.3516" style="332" customWidth="1"/>
    <col min="4" max="4" width="28.6719" style="332" customWidth="1"/>
    <col min="5" max="5" width="22" style="332" customWidth="1"/>
    <col min="6" max="26" width="14.5" style="332" customWidth="1"/>
    <col min="27" max="256" width="14.5" style="332"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6355</v>
      </c>
      <c r="B2" s="149">
        <v>1</v>
      </c>
      <c r="C2" s="149">
        <v>2</v>
      </c>
      <c r="D2" t="s" s="205">
        <v>6360</v>
      </c>
      <c r="E2" t="s" s="205">
        <v>22</v>
      </c>
      <c r="F2" s="222">
        <v>34091</v>
      </c>
      <c r="G2" s="149">
        <v>35579</v>
      </c>
      <c r="H2" s="173">
        <f>SUM(G2-F2)</f>
        <v>1488</v>
      </c>
      <c r="I2" s="167">
        <f>H2/F2</f>
        <v>0.0436478836056437</v>
      </c>
      <c r="J2" s="167">
        <f>H2/G2</f>
        <v>0.0418224233396104</v>
      </c>
      <c r="K2" s="24"/>
      <c r="L2" s="24"/>
      <c r="M2" s="24"/>
      <c r="N2" s="24"/>
      <c r="O2" s="24"/>
      <c r="P2" s="24"/>
      <c r="Q2" s="24"/>
      <c r="R2" s="24"/>
      <c r="S2" s="24"/>
      <c r="T2" s="24"/>
      <c r="U2" s="24"/>
      <c r="V2" s="24"/>
      <c r="W2" s="24"/>
      <c r="X2" s="24"/>
      <c r="Y2" s="24"/>
      <c r="Z2" s="24"/>
    </row>
    <row r="3" ht="19.15" customHeight="1">
      <c r="A3" t="s" s="138">
        <v>6355</v>
      </c>
      <c r="B3" s="149">
        <v>1</v>
      </c>
      <c r="C3" s="149">
        <v>17</v>
      </c>
      <c r="D3" t="s" s="205">
        <v>6361</v>
      </c>
      <c r="E3" t="s" s="205">
        <v>20</v>
      </c>
      <c r="F3" s="222">
        <v>22380</v>
      </c>
      <c r="G3" s="149">
        <v>23682</v>
      </c>
      <c r="H3" s="173">
        <f>SUM(G3-F3)</f>
        <v>1302</v>
      </c>
      <c r="I3" s="167">
        <f>H3/F3</f>
        <v>0.0581769436997319</v>
      </c>
      <c r="J3" s="167">
        <f>H3/G3</f>
        <v>0.0549784646567013</v>
      </c>
      <c r="K3" s="24"/>
      <c r="L3" s="24"/>
      <c r="M3" s="24"/>
      <c r="N3" s="24"/>
      <c r="O3" s="24"/>
      <c r="P3" s="24"/>
      <c r="Q3" s="24"/>
      <c r="R3" s="24"/>
      <c r="S3" s="24"/>
      <c r="T3" s="24"/>
      <c r="U3" s="24"/>
      <c r="V3" s="24"/>
      <c r="W3" s="24"/>
      <c r="X3" s="24"/>
      <c r="Y3" s="24"/>
      <c r="Z3" s="24"/>
    </row>
    <row r="4" ht="19.15" customHeight="1">
      <c r="A4" t="s" s="138">
        <v>6355</v>
      </c>
      <c r="B4" s="149">
        <v>1</v>
      </c>
      <c r="C4" s="149">
        <v>5</v>
      </c>
      <c r="D4" t="s" s="205">
        <v>6362</v>
      </c>
      <c r="E4" t="s" s="205">
        <v>17</v>
      </c>
      <c r="F4" s="222">
        <v>17923</v>
      </c>
      <c r="G4" s="149">
        <v>18613</v>
      </c>
      <c r="H4" s="173">
        <f>SUM(G4-F4)</f>
        <v>690</v>
      </c>
      <c r="I4" s="167">
        <f>H4/F4</f>
        <v>0.0384980193048039</v>
      </c>
      <c r="J4" s="167">
        <f>H4/G4</f>
        <v>0.0370708644495783</v>
      </c>
      <c r="K4" s="24"/>
      <c r="L4" s="24"/>
      <c r="M4" s="24"/>
      <c r="N4" s="24"/>
      <c r="O4" s="24"/>
      <c r="P4" s="24"/>
      <c r="Q4" s="24"/>
      <c r="R4" s="24"/>
      <c r="S4" s="24"/>
      <c r="T4" s="24"/>
      <c r="U4" s="24"/>
      <c r="V4" s="24"/>
      <c r="W4" s="24"/>
      <c r="X4" s="24"/>
      <c r="Y4" s="24"/>
      <c r="Z4" s="24"/>
    </row>
    <row r="5" ht="19.15" customHeight="1">
      <c r="A5" t="s" s="138">
        <v>6355</v>
      </c>
      <c r="B5" s="149">
        <v>1</v>
      </c>
      <c r="C5" s="149">
        <v>3</v>
      </c>
      <c r="D5" t="s" s="205">
        <v>6363</v>
      </c>
      <c r="E5" t="s" s="205">
        <v>28</v>
      </c>
      <c r="F5" s="222">
        <v>4962</v>
      </c>
      <c r="G5" s="149">
        <v>5114</v>
      </c>
      <c r="H5" s="173">
        <f>SUM(G5-F5)</f>
        <v>152</v>
      </c>
      <c r="I5" s="167">
        <f>H5/F5</f>
        <v>0.0306328093510681</v>
      </c>
      <c r="J5" s="167">
        <f>H5/G5</f>
        <v>0.0297223308564724</v>
      </c>
      <c r="K5" s="24"/>
      <c r="L5" s="24"/>
      <c r="M5" s="24"/>
      <c r="N5" s="24"/>
      <c r="O5" s="24"/>
      <c r="P5" s="24"/>
      <c r="Q5" s="24"/>
      <c r="R5" s="24"/>
      <c r="S5" s="24"/>
      <c r="T5" s="24"/>
      <c r="U5" s="24"/>
      <c r="V5" s="24"/>
      <c r="W5" s="24"/>
      <c r="X5" s="24"/>
      <c r="Y5" s="24"/>
      <c r="Z5" s="24"/>
    </row>
    <row r="6" ht="19.15" customHeight="1">
      <c r="A6" t="s" s="138">
        <v>6355</v>
      </c>
      <c r="B6" s="149">
        <v>1</v>
      </c>
      <c r="C6" s="149">
        <v>20</v>
      </c>
      <c r="D6" t="s" s="205">
        <v>6364</v>
      </c>
      <c r="E6" t="s" s="205">
        <v>34</v>
      </c>
      <c r="F6" s="222">
        <v>2578</v>
      </c>
      <c r="G6" s="149">
        <v>2762</v>
      </c>
      <c r="H6" s="173">
        <f>SUM(G6-F6)</f>
        <v>184</v>
      </c>
      <c r="I6" s="167">
        <f>H6/F6</f>
        <v>0.0713731574864236</v>
      </c>
      <c r="J6" s="167">
        <f>H6/G6</f>
        <v>0.0666183924692252</v>
      </c>
      <c r="K6" s="24"/>
      <c r="L6" s="24"/>
      <c r="M6" s="24"/>
      <c r="N6" s="24"/>
      <c r="O6" s="24"/>
      <c r="P6" s="24"/>
      <c r="Q6" s="24"/>
      <c r="R6" s="24"/>
      <c r="S6" s="24"/>
      <c r="T6" s="24"/>
      <c r="U6" s="24"/>
      <c r="V6" s="24"/>
      <c r="W6" s="24"/>
      <c r="X6" s="24"/>
      <c r="Y6" s="24"/>
      <c r="Z6" s="24"/>
    </row>
    <row r="7" ht="19.15" customHeight="1">
      <c r="A7" t="s" s="138">
        <v>6355</v>
      </c>
      <c r="B7" s="149">
        <v>1</v>
      </c>
      <c r="C7" s="149">
        <v>13</v>
      </c>
      <c r="D7" t="s" s="205">
        <v>6365</v>
      </c>
      <c r="E7" t="s" s="205">
        <v>26</v>
      </c>
      <c r="F7" s="222">
        <v>2089</v>
      </c>
      <c r="G7" s="149">
        <v>2184</v>
      </c>
      <c r="H7" s="173">
        <f>SUM(G7-F7)</f>
        <v>95</v>
      </c>
      <c r="I7" s="167">
        <f>H7/F7</f>
        <v>0.0454763044518909</v>
      </c>
      <c r="J7" s="167">
        <f>H7/G7</f>
        <v>0.0434981684981685</v>
      </c>
      <c r="K7" s="24"/>
      <c r="L7" s="24"/>
      <c r="M7" s="24"/>
      <c r="N7" s="24"/>
      <c r="O7" s="24"/>
      <c r="P7" s="24"/>
      <c r="Q7" s="24"/>
      <c r="R7" s="24"/>
      <c r="S7" s="24"/>
      <c r="T7" s="24"/>
      <c r="U7" s="24"/>
      <c r="V7" s="24"/>
      <c r="W7" s="24"/>
      <c r="X7" s="24"/>
      <c r="Y7" s="24"/>
      <c r="Z7" s="24"/>
    </row>
    <row r="8" ht="19.15" customHeight="1">
      <c r="A8" t="s" s="138">
        <v>6355</v>
      </c>
      <c r="B8" s="149">
        <v>1</v>
      </c>
      <c r="C8" s="149">
        <v>16</v>
      </c>
      <c r="D8" t="s" s="205">
        <v>6366</v>
      </c>
      <c r="E8" t="s" s="205">
        <v>38</v>
      </c>
      <c r="F8" s="222">
        <v>1535</v>
      </c>
      <c r="G8" s="149">
        <v>1608</v>
      </c>
      <c r="H8" s="173">
        <f>SUM(G8-F8)</f>
        <v>73</v>
      </c>
      <c r="I8" s="167">
        <f>H8/F8</f>
        <v>0.047557003257329</v>
      </c>
      <c r="J8" s="167">
        <f>H8/G8</f>
        <v>0.0453980099502488</v>
      </c>
      <c r="K8" s="24"/>
      <c r="L8" s="24"/>
      <c r="M8" s="24"/>
      <c r="N8" s="24"/>
      <c r="O8" s="24"/>
      <c r="P8" s="24"/>
      <c r="Q8" s="24"/>
      <c r="R8" s="24"/>
      <c r="S8" s="24"/>
      <c r="T8" s="24"/>
      <c r="U8" s="24"/>
      <c r="V8" s="24"/>
      <c r="W8" s="24"/>
      <c r="X8" s="24"/>
      <c r="Y8" s="24"/>
      <c r="Z8" s="24"/>
    </row>
    <row r="9" ht="19.15" customHeight="1">
      <c r="A9" t="s" s="138">
        <v>6355</v>
      </c>
      <c r="B9" s="149">
        <v>1</v>
      </c>
      <c r="C9" s="149">
        <v>15</v>
      </c>
      <c r="D9" t="s" s="205">
        <v>6367</v>
      </c>
      <c r="E9" t="s" s="205">
        <v>281</v>
      </c>
      <c r="F9" s="222">
        <v>719</v>
      </c>
      <c r="G9" s="149">
        <v>750</v>
      </c>
      <c r="H9" s="173">
        <f>SUM(G9-F9)</f>
        <v>31</v>
      </c>
      <c r="I9" s="167">
        <f>H9/F9</f>
        <v>0.043115438108484</v>
      </c>
      <c r="J9" s="167">
        <f>H9/G9</f>
        <v>0.0413333333333333</v>
      </c>
      <c r="K9" s="24"/>
      <c r="L9" s="24"/>
      <c r="M9" s="24"/>
      <c r="N9" s="24"/>
      <c r="O9" s="24"/>
      <c r="P9" s="24"/>
      <c r="Q9" s="24"/>
      <c r="R9" s="24"/>
      <c r="S9" s="24"/>
      <c r="T9" s="24"/>
      <c r="U9" s="24"/>
      <c r="V9" s="24"/>
      <c r="W9" s="24"/>
      <c r="X9" s="24"/>
      <c r="Y9" s="24"/>
      <c r="Z9" s="24"/>
    </row>
    <row r="10" ht="19.15" customHeight="1">
      <c r="A10" t="s" s="138">
        <v>6355</v>
      </c>
      <c r="B10" s="149">
        <v>1</v>
      </c>
      <c r="C10" s="149">
        <v>9</v>
      </c>
      <c r="D10" t="s" s="205">
        <v>6368</v>
      </c>
      <c r="E10" t="s" s="205">
        <v>30</v>
      </c>
      <c r="F10" s="222">
        <v>675</v>
      </c>
      <c r="G10" s="149">
        <v>707</v>
      </c>
      <c r="H10" s="173">
        <f>SUM(G10-F10)</f>
        <v>32</v>
      </c>
      <c r="I10" s="167">
        <f>H10/F10</f>
        <v>0.0474074074074074</v>
      </c>
      <c r="J10" s="167">
        <f>H10/G10</f>
        <v>0.0452616690240453</v>
      </c>
      <c r="K10" s="24"/>
      <c r="L10" s="24"/>
      <c r="M10" s="24"/>
      <c r="N10" s="24"/>
      <c r="O10" s="24"/>
      <c r="P10" s="24"/>
      <c r="Q10" s="24"/>
      <c r="R10" s="24"/>
      <c r="S10" s="24"/>
      <c r="T10" s="24"/>
      <c r="U10" s="24"/>
      <c r="V10" s="24"/>
      <c r="W10" s="24"/>
      <c r="X10" s="24"/>
      <c r="Y10" s="24"/>
      <c r="Z10" s="24"/>
    </row>
    <row r="11" ht="19.15" customHeight="1">
      <c r="A11" t="s" s="138">
        <v>6355</v>
      </c>
      <c r="B11" s="149">
        <v>1</v>
      </c>
      <c r="C11" s="149">
        <v>25</v>
      </c>
      <c r="D11" t="s" s="205">
        <v>6369</v>
      </c>
      <c r="E11" t="s" s="205">
        <v>42</v>
      </c>
      <c r="F11" s="222">
        <v>589</v>
      </c>
      <c r="G11" s="149">
        <v>612</v>
      </c>
      <c r="H11" s="173">
        <f>SUM(G11-F11)</f>
        <v>23</v>
      </c>
      <c r="I11" s="167">
        <f>H11/F11</f>
        <v>0.0390492359932088</v>
      </c>
      <c r="J11" s="167">
        <f>H11/G11</f>
        <v>0.0375816993464052</v>
      </c>
      <c r="K11" s="24"/>
      <c r="L11" s="24"/>
      <c r="M11" s="24"/>
      <c r="N11" s="24"/>
      <c r="O11" s="24"/>
      <c r="P11" s="24"/>
      <c r="Q11" s="24"/>
      <c r="R11" s="24"/>
      <c r="S11" s="24"/>
      <c r="T11" s="24"/>
      <c r="U11" s="24"/>
      <c r="V11" s="24"/>
      <c r="W11" s="24"/>
      <c r="X11" s="24"/>
      <c r="Y11" s="24"/>
      <c r="Z11" s="24"/>
    </row>
    <row r="12" ht="19.15" customHeight="1">
      <c r="A12" t="s" s="138">
        <v>6355</v>
      </c>
      <c r="B12" s="149">
        <v>1</v>
      </c>
      <c r="C12" s="149">
        <v>19</v>
      </c>
      <c r="D12" t="s" s="205">
        <v>6370</v>
      </c>
      <c r="E12" t="s" s="205">
        <v>62</v>
      </c>
      <c r="F12" s="222">
        <v>351</v>
      </c>
      <c r="G12" s="149">
        <v>366</v>
      </c>
      <c r="H12" s="173">
        <f>SUM(G12-F12)</f>
        <v>15</v>
      </c>
      <c r="I12" s="167">
        <f>H12/F12</f>
        <v>0.0427350427350427</v>
      </c>
      <c r="J12" s="167">
        <f>H12/G12</f>
        <v>0.040983606557377</v>
      </c>
      <c r="K12" s="24"/>
      <c r="L12" s="24"/>
      <c r="M12" s="24"/>
      <c r="N12" s="24"/>
      <c r="O12" s="24"/>
      <c r="P12" s="24"/>
      <c r="Q12" s="24"/>
      <c r="R12" s="24"/>
      <c r="S12" s="24"/>
      <c r="T12" s="24"/>
      <c r="U12" s="24"/>
      <c r="V12" s="24"/>
      <c r="W12" s="24"/>
      <c r="X12" s="24"/>
      <c r="Y12" s="24"/>
      <c r="Z12" s="24"/>
    </row>
    <row r="13" ht="19.15" customHeight="1">
      <c r="A13" t="s" s="138">
        <v>6355</v>
      </c>
      <c r="B13" s="149">
        <v>1</v>
      </c>
      <c r="C13" s="149">
        <v>22</v>
      </c>
      <c r="D13" t="s" s="205">
        <v>6371</v>
      </c>
      <c r="E13" t="s" s="205">
        <v>36</v>
      </c>
      <c r="F13" s="222">
        <v>334</v>
      </c>
      <c r="G13" s="149">
        <v>353</v>
      </c>
      <c r="H13" s="173">
        <f>SUM(G13-F13)</f>
        <v>19</v>
      </c>
      <c r="I13" s="167">
        <f>H13/F13</f>
        <v>0.0568862275449102</v>
      </c>
      <c r="J13" s="167">
        <f>H13/G13</f>
        <v>0.0538243626062323</v>
      </c>
      <c r="K13" s="24"/>
      <c r="L13" s="24"/>
      <c r="M13" s="24"/>
      <c r="N13" s="24"/>
      <c r="O13" s="24"/>
      <c r="P13" s="24"/>
      <c r="Q13" s="24"/>
      <c r="R13" s="24"/>
      <c r="S13" s="24"/>
      <c r="T13" s="24"/>
      <c r="U13" s="24"/>
      <c r="V13" s="24"/>
      <c r="W13" s="24"/>
      <c r="X13" s="24"/>
      <c r="Y13" s="24"/>
      <c r="Z13" s="24"/>
    </row>
    <row r="14" ht="19.15" customHeight="1">
      <c r="A14" t="s" s="138">
        <v>6355</v>
      </c>
      <c r="B14" s="149">
        <v>1</v>
      </c>
      <c r="C14" s="149">
        <v>11</v>
      </c>
      <c r="D14" t="s" s="205">
        <v>6372</v>
      </c>
      <c r="E14" t="s" s="205">
        <v>48</v>
      </c>
      <c r="F14" s="222">
        <v>308</v>
      </c>
      <c r="G14" s="149">
        <v>331</v>
      </c>
      <c r="H14" s="173">
        <f>SUM(G14-F14)</f>
        <v>23</v>
      </c>
      <c r="I14" s="167">
        <f>H14/F14</f>
        <v>0.0746753246753247</v>
      </c>
      <c r="J14" s="167">
        <f>H14/G14</f>
        <v>0.0694864048338369</v>
      </c>
      <c r="K14" s="24"/>
      <c r="L14" s="24"/>
      <c r="M14" s="24"/>
      <c r="N14" s="24"/>
      <c r="O14" s="24"/>
      <c r="P14" s="24"/>
      <c r="Q14" s="24"/>
      <c r="R14" s="24"/>
      <c r="S14" s="24"/>
      <c r="T14" s="24"/>
      <c r="U14" s="24"/>
      <c r="V14" s="24"/>
      <c r="W14" s="24"/>
      <c r="X14" s="24"/>
      <c r="Y14" s="24"/>
      <c r="Z14" s="24"/>
    </row>
    <row r="15" ht="19.15" customHeight="1">
      <c r="A15" t="s" s="138">
        <v>6355</v>
      </c>
      <c r="B15" s="149">
        <v>1</v>
      </c>
      <c r="C15" s="149">
        <v>24</v>
      </c>
      <c r="D15" t="s" s="205">
        <v>6373</v>
      </c>
      <c r="E15" t="s" s="205">
        <v>248</v>
      </c>
      <c r="F15" s="222">
        <v>280</v>
      </c>
      <c r="G15" s="149">
        <v>307</v>
      </c>
      <c r="H15" s="173">
        <f>SUM(G15-F15)</f>
        <v>27</v>
      </c>
      <c r="I15" s="167">
        <f>H15/F15</f>
        <v>0.09642857142857141</v>
      </c>
      <c r="J15" s="167">
        <f>H15/G15</f>
        <v>0.0879478827361564</v>
      </c>
      <c r="K15" s="24"/>
      <c r="L15" s="24"/>
      <c r="M15" s="24"/>
      <c r="N15" s="24"/>
      <c r="O15" s="24"/>
      <c r="P15" s="24"/>
      <c r="Q15" s="24"/>
      <c r="R15" s="24"/>
      <c r="S15" s="24"/>
      <c r="T15" s="24"/>
      <c r="U15" s="24"/>
      <c r="V15" s="24"/>
      <c r="W15" s="24"/>
      <c r="X15" s="24"/>
      <c r="Y15" s="24"/>
      <c r="Z15" s="24"/>
    </row>
    <row r="16" ht="19.15" customHeight="1">
      <c r="A16" t="s" s="138">
        <v>6355</v>
      </c>
      <c r="B16" s="149">
        <v>1</v>
      </c>
      <c r="C16" s="149">
        <v>1</v>
      </c>
      <c r="D16" t="s" s="205">
        <v>6374</v>
      </c>
      <c r="E16" t="s" s="205">
        <v>44</v>
      </c>
      <c r="F16" s="222">
        <v>295</v>
      </c>
      <c r="G16" s="149">
        <v>302</v>
      </c>
      <c r="H16" s="173">
        <f>SUM(G16-F16)</f>
        <v>7</v>
      </c>
      <c r="I16" s="167">
        <f>H16/F16</f>
        <v>0.023728813559322</v>
      </c>
      <c r="J16" s="167">
        <f>H16/G16</f>
        <v>0.0231788079470199</v>
      </c>
      <c r="K16" s="24"/>
      <c r="L16" s="24"/>
      <c r="M16" s="24"/>
      <c r="N16" s="24"/>
      <c r="O16" s="24"/>
      <c r="P16" s="24"/>
      <c r="Q16" s="24"/>
      <c r="R16" s="24"/>
      <c r="S16" s="24"/>
      <c r="T16" s="24"/>
      <c r="U16" s="24"/>
      <c r="V16" s="24"/>
      <c r="W16" s="24"/>
      <c r="X16" s="24"/>
      <c r="Y16" s="24"/>
      <c r="Z16" s="24"/>
    </row>
    <row r="17" ht="19.15" customHeight="1">
      <c r="A17" t="s" s="138">
        <v>6355</v>
      </c>
      <c r="B17" s="149">
        <v>1</v>
      </c>
      <c r="C17" s="149">
        <v>12</v>
      </c>
      <c r="D17" t="s" s="205">
        <v>6375</v>
      </c>
      <c r="E17" t="s" s="205">
        <v>101</v>
      </c>
      <c r="F17" s="222">
        <v>283</v>
      </c>
      <c r="G17" s="149">
        <v>299</v>
      </c>
      <c r="H17" s="173">
        <f>SUM(G17-F17)</f>
        <v>16</v>
      </c>
      <c r="I17" s="167">
        <f>H17/F17</f>
        <v>0.0565371024734982</v>
      </c>
      <c r="J17" s="167">
        <f>H17/G17</f>
        <v>0.0535117056856187</v>
      </c>
      <c r="K17" s="24"/>
      <c r="L17" s="24"/>
      <c r="M17" s="24"/>
      <c r="N17" s="24"/>
      <c r="O17" s="24"/>
      <c r="P17" s="24"/>
      <c r="Q17" s="24"/>
      <c r="R17" s="24"/>
      <c r="S17" s="24"/>
      <c r="T17" s="24"/>
      <c r="U17" s="24"/>
      <c r="V17" s="24"/>
      <c r="W17" s="24"/>
      <c r="X17" s="24"/>
      <c r="Y17" s="24"/>
      <c r="Z17" s="24"/>
    </row>
    <row r="18" ht="19.15" customHeight="1">
      <c r="A18" t="s" s="138">
        <v>6355</v>
      </c>
      <c r="B18" s="149">
        <v>1</v>
      </c>
      <c r="C18" s="149">
        <v>8</v>
      </c>
      <c r="D18" t="s" s="205">
        <v>6376</v>
      </c>
      <c r="E18" t="s" s="205">
        <v>40</v>
      </c>
      <c r="F18" s="222">
        <v>223</v>
      </c>
      <c r="G18" s="149">
        <v>235</v>
      </c>
      <c r="H18" s="173">
        <f>SUM(G18-F18)</f>
        <v>12</v>
      </c>
      <c r="I18" s="167">
        <f>H18/F18</f>
        <v>0.0538116591928251</v>
      </c>
      <c r="J18" s="167">
        <f>H18/G18</f>
        <v>0.051063829787234</v>
      </c>
      <c r="K18" s="24"/>
      <c r="L18" s="24"/>
      <c r="M18" s="24"/>
      <c r="N18" s="24"/>
      <c r="O18" s="24"/>
      <c r="P18" s="24"/>
      <c r="Q18" s="24"/>
      <c r="R18" s="24"/>
      <c r="S18" s="24"/>
      <c r="T18" s="24"/>
      <c r="U18" s="24"/>
      <c r="V18" s="24"/>
      <c r="W18" s="24"/>
      <c r="X18" s="24"/>
      <c r="Y18" s="24"/>
      <c r="Z18" s="24"/>
    </row>
    <row r="19" ht="19.15" customHeight="1">
      <c r="A19" t="s" s="138">
        <v>6355</v>
      </c>
      <c r="B19" s="149">
        <v>1</v>
      </c>
      <c r="C19" s="149">
        <v>7</v>
      </c>
      <c r="D19" t="s" s="205">
        <v>6377</v>
      </c>
      <c r="E19" t="s" s="205">
        <v>60</v>
      </c>
      <c r="F19" s="222">
        <v>210</v>
      </c>
      <c r="G19" s="149">
        <v>223</v>
      </c>
      <c r="H19" s="173">
        <f>SUM(G19-F19)</f>
        <v>13</v>
      </c>
      <c r="I19" s="167">
        <f>H19/F19</f>
        <v>0.0619047619047619</v>
      </c>
      <c r="J19" s="167">
        <f>H19/G19</f>
        <v>0.0582959641255605</v>
      </c>
      <c r="K19" s="24"/>
      <c r="L19" s="24"/>
      <c r="M19" s="24"/>
      <c r="N19" s="24"/>
      <c r="O19" s="24"/>
      <c r="P19" s="24"/>
      <c r="Q19" s="24"/>
      <c r="R19" s="24"/>
      <c r="S19" s="24"/>
      <c r="T19" s="24"/>
      <c r="U19" s="24"/>
      <c r="V19" s="24"/>
      <c r="W19" s="24"/>
      <c r="X19" s="24"/>
      <c r="Y19" s="24"/>
      <c r="Z19" s="24"/>
    </row>
    <row r="20" ht="19.15" customHeight="1">
      <c r="A20" t="s" s="138">
        <v>6355</v>
      </c>
      <c r="B20" s="149">
        <v>1</v>
      </c>
      <c r="C20" s="149">
        <v>6</v>
      </c>
      <c r="D20" t="s" s="205">
        <v>6378</v>
      </c>
      <c r="E20" t="s" s="205">
        <v>66</v>
      </c>
      <c r="F20" s="222">
        <v>205</v>
      </c>
      <c r="G20" s="149">
        <v>213</v>
      </c>
      <c r="H20" s="173">
        <f>SUM(G20-F20)</f>
        <v>8</v>
      </c>
      <c r="I20" s="167">
        <f>H20/F20</f>
        <v>0.0390243902439024</v>
      </c>
      <c r="J20" s="167">
        <f>H20/G20</f>
        <v>0.0375586854460094</v>
      </c>
      <c r="K20" s="24"/>
      <c r="L20" s="24"/>
      <c r="M20" s="24"/>
      <c r="N20" s="24"/>
      <c r="O20" s="24"/>
      <c r="P20" s="24"/>
      <c r="Q20" s="24"/>
      <c r="R20" s="24"/>
      <c r="S20" s="24"/>
      <c r="T20" s="24"/>
      <c r="U20" s="24"/>
      <c r="V20" s="24"/>
      <c r="W20" s="24"/>
      <c r="X20" s="24"/>
      <c r="Y20" s="24"/>
      <c r="Z20" s="24"/>
    </row>
    <row r="21" ht="19.15" customHeight="1">
      <c r="A21" t="s" s="138">
        <v>6355</v>
      </c>
      <c r="B21" s="149">
        <v>1</v>
      </c>
      <c r="C21" s="149">
        <v>18</v>
      </c>
      <c r="D21" t="s" s="205">
        <v>6356</v>
      </c>
      <c r="E21" t="s" s="205">
        <v>1546</v>
      </c>
      <c r="F21" s="330">
        <v>312</v>
      </c>
      <c r="G21" s="172">
        <v>191</v>
      </c>
      <c r="H21" s="173">
        <f>SUM(G21-F21)</f>
        <v>-121</v>
      </c>
      <c r="I21" s="167">
        <f>H21/F21</f>
        <v>-0.387820512820513</v>
      </c>
      <c r="J21" s="167">
        <f>H21/G21</f>
        <v>-0.633507853403141</v>
      </c>
      <c r="K21" s="24"/>
      <c r="L21" s="24"/>
      <c r="M21" s="24"/>
      <c r="N21" s="24"/>
      <c r="O21" s="24"/>
      <c r="P21" s="24"/>
      <c r="Q21" s="24"/>
      <c r="R21" s="24"/>
      <c r="S21" s="24"/>
      <c r="T21" s="24"/>
      <c r="U21" s="24"/>
      <c r="V21" s="24"/>
      <c r="W21" s="24"/>
      <c r="X21" s="24"/>
      <c r="Y21" s="24"/>
      <c r="Z21" s="24"/>
    </row>
    <row r="22" ht="19.15" customHeight="1">
      <c r="A22" t="s" s="138">
        <v>6355</v>
      </c>
      <c r="B22" s="149">
        <v>1</v>
      </c>
      <c r="C22" s="149">
        <v>4</v>
      </c>
      <c r="D22" t="s" s="205">
        <v>6379</v>
      </c>
      <c r="E22" t="s" s="205">
        <v>54</v>
      </c>
      <c r="F22" s="222">
        <v>173</v>
      </c>
      <c r="G22" s="149">
        <v>181</v>
      </c>
      <c r="H22" s="173">
        <f>SUM(G22-F22)</f>
        <v>8</v>
      </c>
      <c r="I22" s="167">
        <f>H22/F22</f>
        <v>0.046242774566474</v>
      </c>
      <c r="J22" s="167">
        <f>H22/G22</f>
        <v>0.0441988950276243</v>
      </c>
      <c r="K22" s="24"/>
      <c r="L22" s="24"/>
      <c r="M22" s="24"/>
      <c r="N22" s="24"/>
      <c r="O22" s="24"/>
      <c r="P22" s="24"/>
      <c r="Q22" s="24"/>
      <c r="R22" s="24"/>
      <c r="S22" s="24"/>
      <c r="T22" s="24"/>
      <c r="U22" s="24"/>
      <c r="V22" s="24"/>
      <c r="W22" s="24"/>
      <c r="X22" s="24"/>
      <c r="Y22" s="24"/>
      <c r="Z22" s="24"/>
    </row>
    <row r="23" ht="19.15" customHeight="1">
      <c r="A23" t="s" s="138">
        <v>6355</v>
      </c>
      <c r="B23" s="149">
        <v>1</v>
      </c>
      <c r="C23" s="149">
        <v>21</v>
      </c>
      <c r="D23" t="s" s="205">
        <v>6359</v>
      </c>
      <c r="E23" t="s" s="205">
        <v>74</v>
      </c>
      <c r="F23" s="330">
        <v>154</v>
      </c>
      <c r="G23" s="172">
        <v>145</v>
      </c>
      <c r="H23" s="173">
        <f>SUM(G23-F23)</f>
        <v>-9</v>
      </c>
      <c r="I23" s="167">
        <f>H23/F23</f>
        <v>-0.0584415584415584</v>
      </c>
      <c r="J23" s="167">
        <f>H23/G23</f>
        <v>-0.0620689655172414</v>
      </c>
      <c r="K23" s="24"/>
      <c r="L23" s="24"/>
      <c r="M23" s="24"/>
      <c r="N23" s="24"/>
      <c r="O23" s="24"/>
      <c r="P23" s="24"/>
      <c r="Q23" s="24"/>
      <c r="R23" s="24"/>
      <c r="S23" s="24"/>
      <c r="T23" s="24"/>
      <c r="U23" s="24"/>
      <c r="V23" s="24"/>
      <c r="W23" s="24"/>
      <c r="X23" s="24"/>
      <c r="Y23" s="24"/>
      <c r="Z23" s="24"/>
    </row>
    <row r="24" ht="19.15" customHeight="1">
      <c r="A24" t="s" s="138">
        <v>6355</v>
      </c>
      <c r="B24" s="149">
        <v>1</v>
      </c>
      <c r="C24" s="149">
        <v>31</v>
      </c>
      <c r="D24" t="s" s="205">
        <v>6380</v>
      </c>
      <c r="E24" t="s" s="205">
        <v>68</v>
      </c>
      <c r="F24" s="222">
        <v>138</v>
      </c>
      <c r="G24" s="149">
        <v>144</v>
      </c>
      <c r="H24" s="173">
        <f>SUM(G24-F24)</f>
        <v>6</v>
      </c>
      <c r="I24" s="167">
        <f>H24/F24</f>
        <v>0.0434782608695652</v>
      </c>
      <c r="J24" s="167">
        <f>H24/G24</f>
        <v>0.0416666666666667</v>
      </c>
      <c r="K24" s="24"/>
      <c r="L24" s="24"/>
      <c r="M24" s="24"/>
      <c r="N24" s="24"/>
      <c r="O24" s="24"/>
      <c r="P24" s="24"/>
      <c r="Q24" s="24"/>
      <c r="R24" s="24"/>
      <c r="S24" s="24"/>
      <c r="T24" s="24"/>
      <c r="U24" s="24"/>
      <c r="V24" s="24"/>
      <c r="W24" s="24"/>
      <c r="X24" s="24"/>
      <c r="Y24" s="24"/>
      <c r="Z24" s="24"/>
    </row>
    <row r="25" ht="19.15" customHeight="1">
      <c r="A25" t="s" s="138">
        <v>6355</v>
      </c>
      <c r="B25" s="149">
        <v>1</v>
      </c>
      <c r="C25" s="149">
        <v>27</v>
      </c>
      <c r="D25" t="s" s="205">
        <v>6381</v>
      </c>
      <c r="E25" t="s" s="205">
        <v>52</v>
      </c>
      <c r="F25" s="222">
        <v>131</v>
      </c>
      <c r="G25" s="149">
        <v>139</v>
      </c>
      <c r="H25" s="173">
        <f>SUM(G25-F25)</f>
        <v>8</v>
      </c>
      <c r="I25" s="167">
        <f>H25/F25</f>
        <v>0.0610687022900763</v>
      </c>
      <c r="J25" s="167">
        <f>H25/G25</f>
        <v>0.0575539568345324</v>
      </c>
      <c r="K25" s="24"/>
      <c r="L25" s="24"/>
      <c r="M25" s="24"/>
      <c r="N25" s="24"/>
      <c r="O25" s="24"/>
      <c r="P25" s="24"/>
      <c r="Q25" s="24"/>
      <c r="R25" s="24"/>
      <c r="S25" s="24"/>
      <c r="T25" s="24"/>
      <c r="U25" s="24"/>
      <c r="V25" s="24"/>
      <c r="W25" s="24"/>
      <c r="X25" s="24"/>
      <c r="Y25" s="24"/>
      <c r="Z25" s="24"/>
    </row>
    <row r="26" ht="19.15" customHeight="1">
      <c r="A26" t="s" s="138">
        <v>6355</v>
      </c>
      <c r="B26" s="149">
        <v>1</v>
      </c>
      <c r="C26" s="149">
        <v>10</v>
      </c>
      <c r="D26" t="s" s="205">
        <v>6382</v>
      </c>
      <c r="E26" t="s" s="205">
        <v>72</v>
      </c>
      <c r="F26" s="222">
        <v>119</v>
      </c>
      <c r="G26" s="149">
        <v>121</v>
      </c>
      <c r="H26" s="173">
        <f>SUM(G26-F26)</f>
        <v>2</v>
      </c>
      <c r="I26" s="167">
        <f>H26/F26</f>
        <v>0.0168067226890756</v>
      </c>
      <c r="J26" s="167">
        <f>H26/G26</f>
        <v>0.0165289256198347</v>
      </c>
      <c r="K26" s="24"/>
      <c r="L26" s="24"/>
      <c r="M26" s="24"/>
      <c r="N26" s="24"/>
      <c r="O26" s="24"/>
      <c r="P26" s="24"/>
      <c r="Q26" s="24"/>
      <c r="R26" s="24"/>
      <c r="S26" s="24"/>
      <c r="T26" s="24"/>
      <c r="U26" s="24"/>
      <c r="V26" s="24"/>
      <c r="W26" s="24"/>
      <c r="X26" s="24"/>
      <c r="Y26" s="24"/>
      <c r="Z26" s="24"/>
    </row>
    <row r="27" ht="19.15" customHeight="1">
      <c r="A27" t="s" s="138">
        <v>6355</v>
      </c>
      <c r="B27" s="149">
        <v>1</v>
      </c>
      <c r="C27" s="149">
        <v>23</v>
      </c>
      <c r="D27" t="s" s="205">
        <v>6383</v>
      </c>
      <c r="E27" t="s" s="205">
        <v>76</v>
      </c>
      <c r="F27" s="222">
        <v>110</v>
      </c>
      <c r="G27" s="149">
        <v>115</v>
      </c>
      <c r="H27" s="173">
        <f>SUM(G27-F27)</f>
        <v>5</v>
      </c>
      <c r="I27" s="167">
        <f>H27/F27</f>
        <v>0.0454545454545455</v>
      </c>
      <c r="J27" s="167">
        <f>H27/G27</f>
        <v>0.0434782608695652</v>
      </c>
      <c r="K27" s="24"/>
      <c r="L27" s="24"/>
      <c r="M27" s="24"/>
      <c r="N27" s="24"/>
      <c r="O27" s="24"/>
      <c r="P27" s="24"/>
      <c r="Q27" s="24"/>
      <c r="R27" s="24"/>
      <c r="S27" s="24"/>
      <c r="T27" s="24"/>
      <c r="U27" s="24"/>
      <c r="V27" s="24"/>
      <c r="W27" s="24"/>
      <c r="X27" s="24"/>
      <c r="Y27" s="24"/>
      <c r="Z27" s="24"/>
    </row>
    <row r="28" ht="19.15" customHeight="1">
      <c r="A28" t="s" s="138">
        <v>6355</v>
      </c>
      <c r="B28" s="149">
        <v>1</v>
      </c>
      <c r="C28" s="149">
        <v>26</v>
      </c>
      <c r="D28" t="s" s="205">
        <v>6384</v>
      </c>
      <c r="E28" t="s" s="205">
        <v>106</v>
      </c>
      <c r="F28" s="222">
        <v>90</v>
      </c>
      <c r="G28" s="149">
        <v>91</v>
      </c>
      <c r="H28" s="173">
        <f>SUM(G28-F28)</f>
        <v>1</v>
      </c>
      <c r="I28" s="167">
        <f>H28/F28</f>
        <v>0.0111111111111111</v>
      </c>
      <c r="J28" s="167">
        <f>H28/G28</f>
        <v>0.010989010989011</v>
      </c>
      <c r="K28" s="24"/>
      <c r="L28" s="24"/>
      <c r="M28" s="24"/>
      <c r="N28" s="24"/>
      <c r="O28" s="24"/>
      <c r="P28" s="24"/>
      <c r="Q28" s="24"/>
      <c r="R28" s="24"/>
      <c r="S28" s="24"/>
      <c r="T28" s="24"/>
      <c r="U28" s="24"/>
      <c r="V28" s="24"/>
      <c r="W28" s="24"/>
      <c r="X28" s="24"/>
      <c r="Y28" s="24"/>
      <c r="Z28" s="24"/>
    </row>
    <row r="29" ht="19.15" customHeight="1">
      <c r="A29" t="s" s="138">
        <v>6355</v>
      </c>
      <c r="B29" s="149">
        <v>1</v>
      </c>
      <c r="C29" s="149">
        <v>28</v>
      </c>
      <c r="D29" t="s" s="205">
        <v>6385</v>
      </c>
      <c r="E29" t="s" s="205">
        <v>147</v>
      </c>
      <c r="F29" s="222">
        <v>44</v>
      </c>
      <c r="G29" s="149">
        <v>44</v>
      </c>
      <c r="H29" s="173">
        <f>SUM(G29-F29)</f>
        <v>0</v>
      </c>
      <c r="I29" s="167">
        <f>H29/F29</f>
        <v>0</v>
      </c>
      <c r="J29" s="167">
        <f>H29/G29</f>
        <v>0</v>
      </c>
      <c r="K29" s="24"/>
      <c r="L29" s="24"/>
      <c r="M29" s="24"/>
      <c r="N29" s="24"/>
      <c r="O29" s="24"/>
      <c r="P29" s="24"/>
      <c r="Q29" s="24"/>
      <c r="R29" s="24"/>
      <c r="S29" s="24"/>
      <c r="T29" s="24"/>
      <c r="U29" s="24"/>
      <c r="V29" s="24"/>
      <c r="W29" s="24"/>
      <c r="X29" s="24"/>
      <c r="Y29" s="24"/>
      <c r="Z29" s="24"/>
    </row>
    <row r="30" ht="19.15" customHeight="1">
      <c r="A30" t="s" s="138">
        <v>6355</v>
      </c>
      <c r="B30" s="149">
        <v>1</v>
      </c>
      <c r="C30" s="149">
        <v>30</v>
      </c>
      <c r="D30" t="s" s="205">
        <v>6386</v>
      </c>
      <c r="E30" t="s" s="205">
        <v>32</v>
      </c>
      <c r="F30" s="222">
        <v>39</v>
      </c>
      <c r="G30" s="149">
        <v>41</v>
      </c>
      <c r="H30" s="173">
        <f>SUM(G30-F30)</f>
        <v>2</v>
      </c>
      <c r="I30" s="167">
        <f>H30/F30</f>
        <v>0.0512820512820513</v>
      </c>
      <c r="J30" s="167">
        <f>H30/G30</f>
        <v>0.048780487804878</v>
      </c>
      <c r="K30" s="24"/>
      <c r="L30" s="24"/>
      <c r="M30" s="24"/>
      <c r="N30" s="24"/>
      <c r="O30" s="24"/>
      <c r="P30" s="24"/>
      <c r="Q30" s="24"/>
      <c r="R30" s="24"/>
      <c r="S30" s="24"/>
      <c r="T30" s="24"/>
      <c r="U30" s="24"/>
      <c r="V30" s="24"/>
      <c r="W30" s="24"/>
      <c r="X30" s="24"/>
      <c r="Y30" s="24"/>
      <c r="Z30" s="24"/>
    </row>
    <row r="31" ht="19.15" customHeight="1">
      <c r="A31" t="s" s="138">
        <v>6355</v>
      </c>
      <c r="B31" s="149">
        <v>1</v>
      </c>
      <c r="C31" s="149">
        <v>29</v>
      </c>
      <c r="D31" t="s" s="205">
        <v>6387</v>
      </c>
      <c r="E31" t="s" s="205">
        <v>116</v>
      </c>
      <c r="F31" s="222">
        <v>32</v>
      </c>
      <c r="G31" s="149">
        <v>34</v>
      </c>
      <c r="H31" s="173">
        <f>SUM(G31-F31)</f>
        <v>2</v>
      </c>
      <c r="I31" s="167">
        <f>H31/F31</f>
        <v>0.0625</v>
      </c>
      <c r="J31" s="167">
        <f>H31/G31</f>
        <v>0.0588235294117647</v>
      </c>
      <c r="K31" s="24"/>
      <c r="L31" s="24"/>
      <c r="M31" s="24"/>
      <c r="N31" s="24"/>
      <c r="O31" s="24"/>
      <c r="P31" s="24"/>
      <c r="Q31" s="24"/>
      <c r="R31" s="24"/>
      <c r="S31" s="24"/>
      <c r="T31" s="24"/>
      <c r="U31" s="24"/>
      <c r="V31" s="24"/>
      <c r="W31" s="24"/>
      <c r="X31" s="24"/>
      <c r="Y31" s="24"/>
      <c r="Z31" s="24"/>
    </row>
    <row r="32" ht="19.15" customHeight="1">
      <c r="A32" t="s" s="138">
        <v>6355</v>
      </c>
      <c r="B32" s="149">
        <v>1</v>
      </c>
      <c r="C32" s="149">
        <v>14</v>
      </c>
      <c r="D32" t="s" s="205">
        <v>6388</v>
      </c>
      <c r="E32" t="s" s="205">
        <v>78</v>
      </c>
      <c r="F32" s="223">
        <v>0</v>
      </c>
      <c r="G32" s="149">
        <v>0</v>
      </c>
      <c r="H32" s="206">
        <f>SUM(G32-F32)</f>
        <v>0</v>
      </c>
      <c r="I32" s="176">
        <f>H32/F32</f>
      </c>
      <c r="J32" s="176">
        <f>H32/G32</f>
      </c>
      <c r="K32" s="174"/>
      <c r="L32" s="174"/>
      <c r="M32" s="174"/>
      <c r="N32" s="174"/>
      <c r="O32" s="174"/>
      <c r="P32" s="174"/>
      <c r="Q32" s="174"/>
      <c r="R32" s="174"/>
      <c r="S32" s="174"/>
      <c r="T32" s="174"/>
      <c r="U32" s="174"/>
      <c r="V32" s="174"/>
      <c r="W32" s="174"/>
      <c r="X32" s="174"/>
      <c r="Y32" s="174"/>
      <c r="Z32" s="174"/>
    </row>
    <row r="33" ht="19.15" customHeight="1">
      <c r="A33" s="177"/>
      <c r="B33" s="178"/>
      <c r="C33" s="178"/>
      <c r="D33" s="179"/>
      <c r="E33" s="179"/>
      <c r="F33" s="181">
        <f>SUM(F2:F32)</f>
        <v>91372</v>
      </c>
      <c r="G33" s="180">
        <f>SUM(G2:G32)</f>
        <v>95486</v>
      </c>
      <c r="H33" s="181">
        <f>SUM(H2:H32)</f>
        <v>4114</v>
      </c>
      <c r="I33" s="182">
        <f>H33/F33</f>
        <v>0.045024734054196</v>
      </c>
      <c r="J33" s="182">
        <f>H33/G33</f>
        <v>0.0430848501350983</v>
      </c>
      <c r="K33" s="183"/>
      <c r="L33" s="183"/>
      <c r="M33" s="183"/>
      <c r="N33" s="183"/>
      <c r="O33" s="183"/>
      <c r="P33" s="183"/>
      <c r="Q33" s="183"/>
      <c r="R33" s="183"/>
      <c r="S33" s="183"/>
      <c r="T33" s="183"/>
      <c r="U33" s="183"/>
      <c r="V33" s="183"/>
      <c r="W33" s="183"/>
      <c r="X33" s="183"/>
      <c r="Y33" s="183"/>
      <c r="Z33" s="184"/>
    </row>
    <row r="34" ht="19.15" customHeight="1">
      <c r="A34" s="230"/>
      <c r="B34" s="231"/>
      <c r="C34" s="231"/>
      <c r="D34" s="232"/>
      <c r="E34" s="232"/>
      <c r="F34" s="233"/>
      <c r="G34" s="231"/>
      <c r="H34" s="234"/>
      <c r="I34" s="228"/>
      <c r="J34" s="228"/>
      <c r="K34" s="189"/>
      <c r="L34" s="189"/>
      <c r="M34" s="189"/>
      <c r="N34" s="189"/>
      <c r="O34" s="189"/>
      <c r="P34" s="189"/>
      <c r="Q34" s="189"/>
      <c r="R34" s="189"/>
      <c r="S34" s="189"/>
      <c r="T34" s="189"/>
      <c r="U34" s="189"/>
      <c r="V34" s="189"/>
      <c r="W34" s="189"/>
      <c r="X34" s="189"/>
      <c r="Y34" s="189"/>
      <c r="Z34" s="189"/>
    </row>
    <row r="35" ht="19.15" customHeight="1">
      <c r="A35" t="s" s="138">
        <v>6355</v>
      </c>
      <c r="B35" s="149">
        <v>2</v>
      </c>
      <c r="C35" s="149">
        <v>14</v>
      </c>
      <c r="D35" t="s" s="205">
        <v>6389</v>
      </c>
      <c r="E35" t="s" s="205">
        <v>84</v>
      </c>
      <c r="F35" s="222">
        <v>28343</v>
      </c>
      <c r="G35" s="149">
        <v>32965</v>
      </c>
      <c r="H35" s="173">
        <f>SUM(G35-F35)</f>
        <v>4622</v>
      </c>
      <c r="I35" s="167">
        <f>H35/F35</f>
        <v>0.163073774829764</v>
      </c>
      <c r="J35" s="167">
        <f>H35/G35</f>
        <v>0.140209312907629</v>
      </c>
      <c r="K35" s="24"/>
      <c r="L35" s="24"/>
      <c r="M35" s="24"/>
      <c r="N35" s="24"/>
      <c r="O35" s="24"/>
      <c r="P35" s="24"/>
      <c r="Q35" s="24"/>
      <c r="R35" s="24"/>
      <c r="S35" s="24"/>
      <c r="T35" s="24"/>
      <c r="U35" s="24"/>
      <c r="V35" s="24"/>
      <c r="W35" s="24"/>
      <c r="X35" s="24"/>
      <c r="Y35" s="24"/>
      <c r="Z35" s="24"/>
    </row>
    <row r="36" ht="19.15" customHeight="1">
      <c r="A36" t="s" s="138">
        <v>6355</v>
      </c>
      <c r="B36" s="149">
        <v>2</v>
      </c>
      <c r="C36" s="149">
        <v>5</v>
      </c>
      <c r="D36" t="s" s="205">
        <v>6390</v>
      </c>
      <c r="E36" t="s" s="205">
        <v>20</v>
      </c>
      <c r="F36" s="222">
        <v>24607</v>
      </c>
      <c r="G36" s="149">
        <v>27603</v>
      </c>
      <c r="H36" s="173">
        <f>SUM(G36-F36)</f>
        <v>2996</v>
      </c>
      <c r="I36" s="167">
        <f>H36/F36</f>
        <v>0.121753972446865</v>
      </c>
      <c r="J36" s="167">
        <f>H36/G36</f>
        <v>0.108538926928232</v>
      </c>
      <c r="K36" s="24"/>
      <c r="L36" s="24"/>
      <c r="M36" s="24"/>
      <c r="N36" s="24"/>
      <c r="O36" s="24"/>
      <c r="P36" s="24"/>
      <c r="Q36" s="24"/>
      <c r="R36" s="24"/>
      <c r="S36" s="24"/>
      <c r="T36" s="24"/>
      <c r="U36" s="24"/>
      <c r="V36" s="24"/>
      <c r="W36" s="24"/>
      <c r="X36" s="24"/>
      <c r="Y36" s="24"/>
      <c r="Z36" s="24"/>
    </row>
    <row r="37" ht="19.15" customHeight="1">
      <c r="A37" t="s" s="138">
        <v>6355</v>
      </c>
      <c r="B37" s="149">
        <v>2</v>
      </c>
      <c r="C37" s="149">
        <v>3</v>
      </c>
      <c r="D37" t="s" s="205">
        <v>6391</v>
      </c>
      <c r="E37" t="s" s="205">
        <v>22</v>
      </c>
      <c r="F37" s="222">
        <v>11842</v>
      </c>
      <c r="G37" s="149">
        <v>14725</v>
      </c>
      <c r="H37" s="173">
        <f>SUM(G37-F37)</f>
        <v>2883</v>
      </c>
      <c r="I37" s="167">
        <f>H37/F37</f>
        <v>0.243455497382199</v>
      </c>
      <c r="J37" s="167">
        <f>H37/G37</f>
        <v>0.195789473684211</v>
      </c>
      <c r="K37" s="24"/>
      <c r="L37" s="24"/>
      <c r="M37" s="24"/>
      <c r="N37" s="24"/>
      <c r="O37" s="24"/>
      <c r="P37" s="24"/>
      <c r="Q37" s="24"/>
      <c r="R37" s="24"/>
      <c r="S37" s="24"/>
      <c r="T37" s="24"/>
      <c r="U37" s="24"/>
      <c r="V37" s="24"/>
      <c r="W37" s="24"/>
      <c r="X37" s="24"/>
      <c r="Y37" s="24"/>
      <c r="Z37" s="24"/>
    </row>
    <row r="38" ht="19.15" customHeight="1">
      <c r="A38" t="s" s="138">
        <v>6355</v>
      </c>
      <c r="B38" s="149">
        <v>2</v>
      </c>
      <c r="C38" s="149">
        <v>2</v>
      </c>
      <c r="D38" t="s" s="205">
        <v>6392</v>
      </c>
      <c r="E38" t="s" s="205">
        <v>17</v>
      </c>
      <c r="F38" s="222">
        <v>13383</v>
      </c>
      <c r="G38" s="149">
        <v>14680</v>
      </c>
      <c r="H38" s="173">
        <f>SUM(G38-F38)</f>
        <v>1297</v>
      </c>
      <c r="I38" s="167">
        <f>H38/F38</f>
        <v>0.09691399536725701</v>
      </c>
      <c r="J38" s="167">
        <f>H38/G38</f>
        <v>0.08835149863760219</v>
      </c>
      <c r="K38" s="24"/>
      <c r="L38" s="24"/>
      <c r="M38" s="24"/>
      <c r="N38" s="24"/>
      <c r="O38" s="24"/>
      <c r="P38" s="24"/>
      <c r="Q38" s="24"/>
      <c r="R38" s="24"/>
      <c r="S38" s="24"/>
      <c r="T38" s="24"/>
      <c r="U38" s="24"/>
      <c r="V38" s="24"/>
      <c r="W38" s="24"/>
      <c r="X38" s="24"/>
      <c r="Y38" s="24"/>
      <c r="Z38" s="24"/>
    </row>
    <row r="39" ht="19.15" customHeight="1">
      <c r="A39" t="s" s="138">
        <v>6355</v>
      </c>
      <c r="B39" s="149">
        <v>2</v>
      </c>
      <c r="C39" s="149">
        <v>4</v>
      </c>
      <c r="D39" t="s" s="205">
        <v>6393</v>
      </c>
      <c r="E39" t="s" s="205">
        <v>28</v>
      </c>
      <c r="F39" s="222">
        <v>1561</v>
      </c>
      <c r="G39" s="149">
        <v>1912</v>
      </c>
      <c r="H39" s="173">
        <f>SUM(G39-F39)</f>
        <v>351</v>
      </c>
      <c r="I39" s="167">
        <f>H39/F39</f>
        <v>0.224855861627162</v>
      </c>
      <c r="J39" s="167">
        <f>H39/G39</f>
        <v>0.183577405857741</v>
      </c>
      <c r="K39" s="24"/>
      <c r="L39" s="24"/>
      <c r="M39" s="24"/>
      <c r="N39" s="24"/>
      <c r="O39" s="24"/>
      <c r="P39" s="24"/>
      <c r="Q39" s="24"/>
      <c r="R39" s="24"/>
      <c r="S39" s="24"/>
      <c r="T39" s="24"/>
      <c r="U39" s="24"/>
      <c r="V39" s="24"/>
      <c r="W39" s="24"/>
      <c r="X39" s="24"/>
      <c r="Y39" s="24"/>
      <c r="Z39" s="24"/>
    </row>
    <row r="40" ht="19.15" customHeight="1">
      <c r="A40" t="s" s="138">
        <v>6355</v>
      </c>
      <c r="B40" s="149">
        <v>2</v>
      </c>
      <c r="C40" s="149">
        <v>22</v>
      </c>
      <c r="D40" t="s" s="205">
        <v>6394</v>
      </c>
      <c r="E40" t="s" s="205">
        <v>34</v>
      </c>
      <c r="F40" s="222">
        <v>1254</v>
      </c>
      <c r="G40" s="149">
        <v>1448</v>
      </c>
      <c r="H40" s="173">
        <f>SUM(G40-F40)</f>
        <v>194</v>
      </c>
      <c r="I40" s="167">
        <f>H40/F40</f>
        <v>0.154704944178628</v>
      </c>
      <c r="J40" s="167">
        <f>H40/G40</f>
        <v>0.133977900552486</v>
      </c>
      <c r="K40" s="24"/>
      <c r="L40" s="24"/>
      <c r="M40" s="24"/>
      <c r="N40" s="24"/>
      <c r="O40" s="24"/>
      <c r="P40" s="24"/>
      <c r="Q40" s="24"/>
      <c r="R40" s="24"/>
      <c r="S40" s="24"/>
      <c r="T40" s="24"/>
      <c r="U40" s="24"/>
      <c r="V40" s="24"/>
      <c r="W40" s="24"/>
      <c r="X40" s="24"/>
      <c r="Y40" s="24"/>
      <c r="Z40" s="24"/>
    </row>
    <row r="41" ht="19.15" customHeight="1">
      <c r="A41" t="s" s="138">
        <v>6355</v>
      </c>
      <c r="B41" s="149">
        <v>2</v>
      </c>
      <c r="C41" s="149">
        <v>15</v>
      </c>
      <c r="D41" t="s" s="205">
        <v>6395</v>
      </c>
      <c r="E41" t="s" s="205">
        <v>38</v>
      </c>
      <c r="F41" s="222">
        <v>916</v>
      </c>
      <c r="G41" s="149">
        <v>1112</v>
      </c>
      <c r="H41" s="173">
        <f>SUM(G41-F41)</f>
        <v>196</v>
      </c>
      <c r="I41" s="167">
        <f>H41/F41</f>
        <v>0.213973799126638</v>
      </c>
      <c r="J41" s="167">
        <f>H41/G41</f>
        <v>0.176258992805755</v>
      </c>
      <c r="K41" s="24"/>
      <c r="L41" s="24"/>
      <c r="M41" s="24"/>
      <c r="N41" s="24"/>
      <c r="O41" s="24"/>
      <c r="P41" s="24"/>
      <c r="Q41" s="24"/>
      <c r="R41" s="24"/>
      <c r="S41" s="24"/>
      <c r="T41" s="24"/>
      <c r="U41" s="24"/>
      <c r="V41" s="24"/>
      <c r="W41" s="24"/>
      <c r="X41" s="24"/>
      <c r="Y41" s="24"/>
      <c r="Z41" s="24"/>
    </row>
    <row r="42" ht="19.15" customHeight="1">
      <c r="A42" t="s" s="138">
        <v>6355</v>
      </c>
      <c r="B42" s="149">
        <v>2</v>
      </c>
      <c r="C42" s="149">
        <v>9</v>
      </c>
      <c r="D42" t="s" s="205">
        <v>6396</v>
      </c>
      <c r="E42" t="s" s="205">
        <v>101</v>
      </c>
      <c r="F42" s="222">
        <v>836</v>
      </c>
      <c r="G42" s="149">
        <v>966</v>
      </c>
      <c r="H42" s="173">
        <f>SUM(G42-F42)</f>
        <v>130</v>
      </c>
      <c r="I42" s="167">
        <f>H42/F42</f>
        <v>0.155502392344498</v>
      </c>
      <c r="J42" s="167">
        <f>H42/G42</f>
        <v>0.134575569358178</v>
      </c>
      <c r="K42" s="24"/>
      <c r="L42" s="24"/>
      <c r="M42" s="24"/>
      <c r="N42" s="24"/>
      <c r="O42" s="24"/>
      <c r="P42" s="24"/>
      <c r="Q42" s="24"/>
      <c r="R42" s="24"/>
      <c r="S42" s="24"/>
      <c r="T42" s="24"/>
      <c r="U42" s="24"/>
      <c r="V42" s="24"/>
      <c r="W42" s="24"/>
      <c r="X42" s="24"/>
      <c r="Y42" s="24"/>
      <c r="Z42" s="24"/>
    </row>
    <row r="43" ht="19.15" customHeight="1">
      <c r="A43" t="s" s="138">
        <v>6355</v>
      </c>
      <c r="B43" s="149">
        <v>2</v>
      </c>
      <c r="C43" s="149">
        <v>12</v>
      </c>
      <c r="D43" t="s" s="205">
        <v>6397</v>
      </c>
      <c r="E43" t="s" s="205">
        <v>40</v>
      </c>
      <c r="F43" s="222">
        <v>389</v>
      </c>
      <c r="G43" s="149">
        <v>429</v>
      </c>
      <c r="H43" s="173">
        <f>SUM(G43-F43)</f>
        <v>40</v>
      </c>
      <c r="I43" s="167">
        <f>H43/F43</f>
        <v>0.102827763496144</v>
      </c>
      <c r="J43" s="167">
        <f>H43/G43</f>
        <v>0.09324009324009321</v>
      </c>
      <c r="K43" s="24"/>
      <c r="L43" s="24"/>
      <c r="M43" s="24"/>
      <c r="N43" s="24"/>
      <c r="O43" s="24"/>
      <c r="P43" s="24"/>
      <c r="Q43" s="24"/>
      <c r="R43" s="24"/>
      <c r="S43" s="24"/>
      <c r="T43" s="24"/>
      <c r="U43" s="24"/>
      <c r="V43" s="24"/>
      <c r="W43" s="24"/>
      <c r="X43" s="24"/>
      <c r="Y43" s="24"/>
      <c r="Z43" s="24"/>
    </row>
    <row r="44" ht="19.15" customHeight="1">
      <c r="A44" t="s" s="138">
        <v>6355</v>
      </c>
      <c r="B44" s="149">
        <v>2</v>
      </c>
      <c r="C44" s="149">
        <v>11</v>
      </c>
      <c r="D44" t="s" s="205">
        <v>6398</v>
      </c>
      <c r="E44" t="s" s="205">
        <v>26</v>
      </c>
      <c r="F44" s="222">
        <v>296</v>
      </c>
      <c r="G44" s="149">
        <v>390</v>
      </c>
      <c r="H44" s="173">
        <f>SUM(G44-F44)</f>
        <v>94</v>
      </c>
      <c r="I44" s="167">
        <f>H44/F44</f>
        <v>0.317567567567568</v>
      </c>
      <c r="J44" s="167">
        <f>H44/G44</f>
        <v>0.241025641025641</v>
      </c>
      <c r="K44" s="24"/>
      <c r="L44" s="24"/>
      <c r="M44" s="24"/>
      <c r="N44" s="24"/>
      <c r="O44" s="24"/>
      <c r="P44" s="24"/>
      <c r="Q44" s="24"/>
      <c r="R44" s="24"/>
      <c r="S44" s="24"/>
      <c r="T44" s="24"/>
      <c r="U44" s="24"/>
      <c r="V44" s="24"/>
      <c r="W44" s="24"/>
      <c r="X44" s="24"/>
      <c r="Y44" s="24"/>
      <c r="Z44" s="24"/>
    </row>
    <row r="45" ht="19.15" customHeight="1">
      <c r="A45" t="s" s="138">
        <v>6355</v>
      </c>
      <c r="B45" s="149">
        <v>2</v>
      </c>
      <c r="C45" s="149">
        <v>7</v>
      </c>
      <c r="D45" t="s" s="205">
        <v>6399</v>
      </c>
      <c r="E45" t="s" s="205">
        <v>30</v>
      </c>
      <c r="F45" s="222">
        <v>280</v>
      </c>
      <c r="G45" s="149">
        <v>340</v>
      </c>
      <c r="H45" s="173">
        <f>SUM(G45-F45)</f>
        <v>60</v>
      </c>
      <c r="I45" s="167">
        <f>H45/F45</f>
        <v>0.214285714285714</v>
      </c>
      <c r="J45" s="167">
        <f>H45/G45</f>
        <v>0.176470588235294</v>
      </c>
      <c r="K45" s="24"/>
      <c r="L45" s="24"/>
      <c r="M45" s="24"/>
      <c r="N45" s="24"/>
      <c r="O45" s="24"/>
      <c r="P45" s="24"/>
      <c r="Q45" s="24"/>
      <c r="R45" s="24"/>
      <c r="S45" s="24"/>
      <c r="T45" s="24"/>
      <c r="U45" s="24"/>
      <c r="V45" s="24"/>
      <c r="W45" s="24"/>
      <c r="X45" s="24"/>
      <c r="Y45" s="24"/>
      <c r="Z45" s="24"/>
    </row>
    <row r="46" ht="19.15" customHeight="1">
      <c r="A46" t="s" s="138">
        <v>6355</v>
      </c>
      <c r="B46" s="149">
        <v>2</v>
      </c>
      <c r="C46" s="149">
        <v>34</v>
      </c>
      <c r="D46" t="s" s="205">
        <v>6400</v>
      </c>
      <c r="E46" t="s" s="205">
        <v>68</v>
      </c>
      <c r="F46" s="222">
        <v>307</v>
      </c>
      <c r="G46" s="149">
        <v>339</v>
      </c>
      <c r="H46" s="173">
        <f>SUM(G46-F46)</f>
        <v>32</v>
      </c>
      <c r="I46" s="167">
        <f>H46/F46</f>
        <v>0.104234527687296</v>
      </c>
      <c r="J46" s="167">
        <f>H46/G46</f>
        <v>0.0943952802359882</v>
      </c>
      <c r="K46" s="24"/>
      <c r="L46" s="24"/>
      <c r="M46" s="24"/>
      <c r="N46" s="24"/>
      <c r="O46" s="24"/>
      <c r="P46" s="24"/>
      <c r="Q46" s="24"/>
      <c r="R46" s="24"/>
      <c r="S46" s="24"/>
      <c r="T46" s="24"/>
      <c r="U46" s="24"/>
      <c r="V46" s="24"/>
      <c r="W46" s="24"/>
      <c r="X46" s="24"/>
      <c r="Y46" s="24"/>
      <c r="Z46" s="24"/>
    </row>
    <row r="47" ht="19.15" customHeight="1">
      <c r="A47" t="s" s="138">
        <v>6355</v>
      </c>
      <c r="B47" s="149">
        <v>2</v>
      </c>
      <c r="C47" s="149">
        <v>1</v>
      </c>
      <c r="D47" t="s" s="205">
        <v>6401</v>
      </c>
      <c r="E47" t="s" s="205">
        <v>44</v>
      </c>
      <c r="F47" s="222">
        <v>307</v>
      </c>
      <c r="G47" s="149">
        <v>331</v>
      </c>
      <c r="H47" s="173">
        <f>SUM(G47-F47)</f>
        <v>24</v>
      </c>
      <c r="I47" s="167">
        <f>H47/F47</f>
        <v>0.07817589576547231</v>
      </c>
      <c r="J47" s="167">
        <f>H47/G47</f>
        <v>0.0725075528700906</v>
      </c>
      <c r="K47" s="24"/>
      <c r="L47" s="24"/>
      <c r="M47" s="24"/>
      <c r="N47" s="24"/>
      <c r="O47" s="24"/>
      <c r="P47" s="24"/>
      <c r="Q47" s="24"/>
      <c r="R47" s="24"/>
      <c r="S47" s="24"/>
      <c r="T47" s="24"/>
      <c r="U47" s="24"/>
      <c r="V47" s="24"/>
      <c r="W47" s="24"/>
      <c r="X47" s="24"/>
      <c r="Y47" s="24"/>
      <c r="Z47" s="24"/>
    </row>
    <row r="48" ht="19.15" customHeight="1">
      <c r="A48" t="s" s="138">
        <v>6355</v>
      </c>
      <c r="B48" s="149">
        <v>2</v>
      </c>
      <c r="C48" s="149">
        <v>16</v>
      </c>
      <c r="D48" t="s" s="205">
        <v>6402</v>
      </c>
      <c r="E48" t="s" s="205">
        <v>48</v>
      </c>
      <c r="F48" s="222">
        <v>222</v>
      </c>
      <c r="G48" s="149">
        <v>251</v>
      </c>
      <c r="H48" s="173">
        <f>SUM(G48-F48)</f>
        <v>29</v>
      </c>
      <c r="I48" s="167">
        <f>H48/F48</f>
        <v>0.130630630630631</v>
      </c>
      <c r="J48" s="167">
        <f>H48/G48</f>
        <v>0.115537848605578</v>
      </c>
      <c r="K48" s="24"/>
      <c r="L48" s="24"/>
      <c r="M48" s="24"/>
      <c r="N48" s="24"/>
      <c r="O48" s="24"/>
      <c r="P48" s="24"/>
      <c r="Q48" s="24"/>
      <c r="R48" s="24"/>
      <c r="S48" s="24"/>
      <c r="T48" s="24"/>
      <c r="U48" s="24"/>
      <c r="V48" s="24"/>
      <c r="W48" s="24"/>
      <c r="X48" s="24"/>
      <c r="Y48" s="24"/>
      <c r="Z48" s="24"/>
    </row>
    <row r="49" ht="19.15" customHeight="1">
      <c r="A49" t="s" s="138">
        <v>6355</v>
      </c>
      <c r="B49" s="149">
        <v>2</v>
      </c>
      <c r="C49" s="149">
        <v>6</v>
      </c>
      <c r="D49" t="s" s="205">
        <v>6403</v>
      </c>
      <c r="E49" t="s" s="205">
        <v>60</v>
      </c>
      <c r="F49" s="222">
        <v>194</v>
      </c>
      <c r="G49" s="149">
        <v>240</v>
      </c>
      <c r="H49" s="173">
        <f>SUM(G49-F49)</f>
        <v>46</v>
      </c>
      <c r="I49" s="167">
        <f>H49/F49</f>
        <v>0.237113402061856</v>
      </c>
      <c r="J49" s="167">
        <f>H49/G49</f>
        <v>0.191666666666667</v>
      </c>
      <c r="K49" s="24"/>
      <c r="L49" s="24"/>
      <c r="M49" s="24"/>
      <c r="N49" s="24"/>
      <c r="O49" s="24"/>
      <c r="P49" s="24"/>
      <c r="Q49" s="24"/>
      <c r="R49" s="24"/>
      <c r="S49" s="24"/>
      <c r="T49" s="24"/>
      <c r="U49" s="24"/>
      <c r="V49" s="24"/>
      <c r="W49" s="24"/>
      <c r="X49" s="24"/>
      <c r="Y49" s="24"/>
      <c r="Z49" s="24"/>
    </row>
    <row r="50" ht="19.15" customHeight="1">
      <c r="A50" t="s" s="138">
        <v>6355</v>
      </c>
      <c r="B50" s="149">
        <v>2</v>
      </c>
      <c r="C50" s="149">
        <v>24</v>
      </c>
      <c r="D50" t="s" s="205">
        <v>6404</v>
      </c>
      <c r="E50" t="s" s="205">
        <v>248</v>
      </c>
      <c r="F50" s="222">
        <v>218</v>
      </c>
      <c r="G50" s="149">
        <v>240</v>
      </c>
      <c r="H50" s="173">
        <f>SUM(G50-F50)</f>
        <v>22</v>
      </c>
      <c r="I50" s="167">
        <f>H50/F50</f>
        <v>0.100917431192661</v>
      </c>
      <c r="J50" s="167">
        <f>H50/G50</f>
        <v>0.0916666666666667</v>
      </c>
      <c r="K50" s="24"/>
      <c r="L50" s="24"/>
      <c r="M50" s="24"/>
      <c r="N50" s="24"/>
      <c r="O50" s="24"/>
      <c r="P50" s="24"/>
      <c r="Q50" s="24"/>
      <c r="R50" s="24"/>
      <c r="S50" s="24"/>
      <c r="T50" s="24"/>
      <c r="U50" s="24"/>
      <c r="V50" s="24"/>
      <c r="W50" s="24"/>
      <c r="X50" s="24"/>
      <c r="Y50" s="24"/>
      <c r="Z50" s="24"/>
    </row>
    <row r="51" ht="19.15" customHeight="1">
      <c r="A51" t="s" s="138">
        <v>6355</v>
      </c>
      <c r="B51" s="149">
        <v>2</v>
      </c>
      <c r="C51" s="149">
        <v>13</v>
      </c>
      <c r="D51" t="s" s="205">
        <v>6405</v>
      </c>
      <c r="E51" t="s" s="205">
        <v>76</v>
      </c>
      <c r="F51" s="222">
        <v>210</v>
      </c>
      <c r="G51" s="149">
        <v>237</v>
      </c>
      <c r="H51" s="173">
        <f>SUM(G51-F51)</f>
        <v>27</v>
      </c>
      <c r="I51" s="167">
        <f>H51/F51</f>
        <v>0.128571428571429</v>
      </c>
      <c r="J51" s="167">
        <f>H51/G51</f>
        <v>0.113924050632911</v>
      </c>
      <c r="K51" s="24"/>
      <c r="L51" s="24"/>
      <c r="M51" s="24"/>
      <c r="N51" s="24"/>
      <c r="O51" s="24"/>
      <c r="P51" s="24"/>
      <c r="Q51" s="24"/>
      <c r="R51" s="24"/>
      <c r="S51" s="24"/>
      <c r="T51" s="24"/>
      <c r="U51" s="24"/>
      <c r="V51" s="24"/>
      <c r="W51" s="24"/>
      <c r="X51" s="24"/>
      <c r="Y51" s="24"/>
      <c r="Z51" s="24"/>
    </row>
    <row r="52" ht="19.15" customHeight="1">
      <c r="A52" t="s" s="138">
        <v>6355</v>
      </c>
      <c r="B52" s="149">
        <v>2</v>
      </c>
      <c r="C52" s="149">
        <v>19</v>
      </c>
      <c r="D52" t="s" s="205">
        <v>6406</v>
      </c>
      <c r="E52" t="s" s="205">
        <v>62</v>
      </c>
      <c r="F52" s="222">
        <v>184</v>
      </c>
      <c r="G52" s="149">
        <v>215</v>
      </c>
      <c r="H52" s="173">
        <f>SUM(G52-F52)</f>
        <v>31</v>
      </c>
      <c r="I52" s="167">
        <f>H52/F52</f>
        <v>0.168478260869565</v>
      </c>
      <c r="J52" s="167">
        <f>H52/G52</f>
        <v>0.144186046511628</v>
      </c>
      <c r="K52" s="24"/>
      <c r="L52" s="24"/>
      <c r="M52" s="24"/>
      <c r="N52" s="24"/>
      <c r="O52" s="24"/>
      <c r="P52" s="24"/>
      <c r="Q52" s="24"/>
      <c r="R52" s="24"/>
      <c r="S52" s="24"/>
      <c r="T52" s="24"/>
      <c r="U52" s="24"/>
      <c r="V52" s="24"/>
      <c r="W52" s="24"/>
      <c r="X52" s="24"/>
      <c r="Y52" s="24"/>
      <c r="Z52" s="24"/>
    </row>
    <row r="53" ht="19.15" customHeight="1">
      <c r="A53" t="s" s="138">
        <v>6355</v>
      </c>
      <c r="B53" s="149">
        <v>2</v>
      </c>
      <c r="C53" s="149">
        <v>18</v>
      </c>
      <c r="D53" t="s" s="205">
        <v>6407</v>
      </c>
      <c r="E53" t="s" s="205">
        <v>36</v>
      </c>
      <c r="F53" s="222">
        <v>161</v>
      </c>
      <c r="G53" s="149">
        <v>206</v>
      </c>
      <c r="H53" s="173">
        <f>SUM(G53-F53)</f>
        <v>45</v>
      </c>
      <c r="I53" s="167">
        <f>H53/F53</f>
        <v>0.279503105590062</v>
      </c>
      <c r="J53" s="167">
        <f>H53/G53</f>
        <v>0.218446601941748</v>
      </c>
      <c r="K53" s="24"/>
      <c r="L53" s="24"/>
      <c r="M53" s="24"/>
      <c r="N53" s="24"/>
      <c r="O53" s="24"/>
      <c r="P53" s="24"/>
      <c r="Q53" s="24"/>
      <c r="R53" s="24"/>
      <c r="S53" s="24"/>
      <c r="T53" s="24"/>
      <c r="U53" s="24"/>
      <c r="V53" s="24"/>
      <c r="W53" s="24"/>
      <c r="X53" s="24"/>
      <c r="Y53" s="24"/>
      <c r="Z53" s="24"/>
    </row>
    <row r="54" ht="19.15" customHeight="1">
      <c r="A54" t="s" s="138">
        <v>6355</v>
      </c>
      <c r="B54" s="149">
        <v>2</v>
      </c>
      <c r="C54" s="149">
        <v>17</v>
      </c>
      <c r="D54" t="s" s="205">
        <v>6408</v>
      </c>
      <c r="E54" t="s" s="205">
        <v>74</v>
      </c>
      <c r="F54" s="222">
        <v>137</v>
      </c>
      <c r="G54" s="149">
        <v>159</v>
      </c>
      <c r="H54" s="173">
        <f>SUM(G54-F54)</f>
        <v>22</v>
      </c>
      <c r="I54" s="167">
        <f>H54/F54</f>
        <v>0.160583941605839</v>
      </c>
      <c r="J54" s="167">
        <f>H54/G54</f>
        <v>0.138364779874214</v>
      </c>
      <c r="K54" s="24"/>
      <c r="L54" s="24"/>
      <c r="M54" s="24"/>
      <c r="N54" s="24"/>
      <c r="O54" s="24"/>
      <c r="P54" s="24"/>
      <c r="Q54" s="24"/>
      <c r="R54" s="24"/>
      <c r="S54" s="24"/>
      <c r="T54" s="24"/>
      <c r="U54" s="24"/>
      <c r="V54" s="24"/>
      <c r="W54" s="24"/>
      <c r="X54" s="24"/>
      <c r="Y54" s="24"/>
      <c r="Z54" s="24"/>
    </row>
    <row r="55" ht="19.15" customHeight="1">
      <c r="A55" t="s" s="138">
        <v>6355</v>
      </c>
      <c r="B55" s="149">
        <v>2</v>
      </c>
      <c r="C55" s="149">
        <v>21</v>
      </c>
      <c r="D55" t="s" s="205">
        <v>6519</v>
      </c>
      <c r="E55" t="s" s="205">
        <v>54</v>
      </c>
      <c r="F55" s="222">
        <v>102</v>
      </c>
      <c r="G55" s="149">
        <v>136</v>
      </c>
      <c r="H55" s="173">
        <f>SUM(G55-F55)</f>
        <v>34</v>
      </c>
      <c r="I55" s="167">
        <f>H55/F55</f>
        <v>0.333333333333333</v>
      </c>
      <c r="J55" s="167">
        <f>H55/G55</f>
        <v>0.25</v>
      </c>
      <c r="K55" s="24"/>
      <c r="L55" s="24"/>
      <c r="M55" s="24"/>
      <c r="N55" s="24"/>
      <c r="O55" s="24"/>
      <c r="P55" s="24"/>
      <c r="Q55" s="24"/>
      <c r="R55" s="24"/>
      <c r="S55" s="24"/>
      <c r="T55" s="24"/>
      <c r="U55" s="24"/>
      <c r="V55" s="24"/>
      <c r="W55" s="24"/>
      <c r="X55" s="24"/>
      <c r="Y55" s="24"/>
      <c r="Z55" s="24"/>
    </row>
    <row r="56" ht="19.15" customHeight="1">
      <c r="A56" t="s" s="138">
        <v>6355</v>
      </c>
      <c r="B56" s="149">
        <v>2</v>
      </c>
      <c r="C56" s="149">
        <v>28</v>
      </c>
      <c r="D56" t="s" s="205">
        <v>6409</v>
      </c>
      <c r="E56" t="s" s="205">
        <v>42</v>
      </c>
      <c r="F56" s="222">
        <v>93</v>
      </c>
      <c r="G56" s="149">
        <v>121</v>
      </c>
      <c r="H56" s="173">
        <f>SUM(G56-F56)</f>
        <v>28</v>
      </c>
      <c r="I56" s="167">
        <f>H56/F56</f>
        <v>0.301075268817204</v>
      </c>
      <c r="J56" s="167">
        <f>H56/G56</f>
        <v>0.231404958677686</v>
      </c>
      <c r="K56" s="24"/>
      <c r="L56" s="24"/>
      <c r="M56" s="24"/>
      <c r="N56" s="24"/>
      <c r="O56" s="24"/>
      <c r="P56" s="24"/>
      <c r="Q56" s="24"/>
      <c r="R56" s="24"/>
      <c r="S56" s="24"/>
      <c r="T56" s="24"/>
      <c r="U56" s="24"/>
      <c r="V56" s="24"/>
      <c r="W56" s="24"/>
      <c r="X56" s="24"/>
      <c r="Y56" s="24"/>
      <c r="Z56" s="24"/>
    </row>
    <row r="57" ht="19.15" customHeight="1">
      <c r="A57" t="s" s="138">
        <v>6355</v>
      </c>
      <c r="B57" s="149">
        <v>2</v>
      </c>
      <c r="C57" s="149">
        <v>8</v>
      </c>
      <c r="D57" t="s" s="205">
        <v>6410</v>
      </c>
      <c r="E57" t="s" s="205">
        <v>66</v>
      </c>
      <c r="F57" s="222">
        <v>84</v>
      </c>
      <c r="G57" s="149">
        <v>102</v>
      </c>
      <c r="H57" s="173">
        <f>SUM(G57-F57)</f>
        <v>18</v>
      </c>
      <c r="I57" s="167">
        <f>H57/F57</f>
        <v>0.214285714285714</v>
      </c>
      <c r="J57" s="167">
        <f>H57/G57</f>
        <v>0.176470588235294</v>
      </c>
      <c r="K57" s="24"/>
      <c r="L57" s="24"/>
      <c r="M57" s="24"/>
      <c r="N57" s="24"/>
      <c r="O57" s="24"/>
      <c r="P57" s="24"/>
      <c r="Q57" s="24"/>
      <c r="R57" s="24"/>
      <c r="S57" s="24"/>
      <c r="T57" s="24"/>
      <c r="U57" s="24"/>
      <c r="V57" s="24"/>
      <c r="W57" s="24"/>
      <c r="X57" s="24"/>
      <c r="Y57" s="24"/>
      <c r="Z57" s="24"/>
    </row>
    <row r="58" ht="19.15" customHeight="1">
      <c r="A58" t="s" s="138">
        <v>6355</v>
      </c>
      <c r="B58" s="149">
        <v>2</v>
      </c>
      <c r="C58" s="149">
        <v>26</v>
      </c>
      <c r="D58" t="s" s="205">
        <v>6411</v>
      </c>
      <c r="E58" t="s" s="205">
        <v>281</v>
      </c>
      <c r="F58" s="222">
        <v>85</v>
      </c>
      <c r="G58" s="149">
        <v>98</v>
      </c>
      <c r="H58" s="173">
        <f>SUM(G58-F58)</f>
        <v>13</v>
      </c>
      <c r="I58" s="167">
        <f>H58/F58</f>
        <v>0.152941176470588</v>
      </c>
      <c r="J58" s="167">
        <f>H58/G58</f>
        <v>0.13265306122449</v>
      </c>
      <c r="K58" s="24"/>
      <c r="L58" s="24"/>
      <c r="M58" s="24"/>
      <c r="N58" s="24"/>
      <c r="O58" s="24"/>
      <c r="P58" s="24"/>
      <c r="Q58" s="24"/>
      <c r="R58" s="24"/>
      <c r="S58" s="24"/>
      <c r="T58" s="24"/>
      <c r="U58" s="24"/>
      <c r="V58" s="24"/>
      <c r="W58" s="24"/>
      <c r="X58" s="24"/>
      <c r="Y58" s="24"/>
      <c r="Z58" s="24"/>
    </row>
    <row r="59" ht="19.15" customHeight="1">
      <c r="A59" t="s" s="138">
        <v>6355</v>
      </c>
      <c r="B59" s="149">
        <v>2</v>
      </c>
      <c r="C59" s="149">
        <v>20</v>
      </c>
      <c r="D59" t="s" s="205">
        <v>6412</v>
      </c>
      <c r="E59" t="s" s="205">
        <v>52</v>
      </c>
      <c r="F59" s="222">
        <v>70</v>
      </c>
      <c r="G59" s="149">
        <v>88</v>
      </c>
      <c r="H59" s="173">
        <f>SUM(G59-F59)</f>
        <v>18</v>
      </c>
      <c r="I59" s="167">
        <f>H59/F59</f>
        <v>0.257142857142857</v>
      </c>
      <c r="J59" s="167">
        <f>H59/G59</f>
        <v>0.204545454545455</v>
      </c>
      <c r="K59" s="24"/>
      <c r="L59" s="24"/>
      <c r="M59" s="24"/>
      <c r="N59" s="24"/>
      <c r="O59" s="24"/>
      <c r="P59" s="24"/>
      <c r="Q59" s="24"/>
      <c r="R59" s="24"/>
      <c r="S59" s="24"/>
      <c r="T59" s="24"/>
      <c r="U59" s="24"/>
      <c r="V59" s="24"/>
      <c r="W59" s="24"/>
      <c r="X59" s="24"/>
      <c r="Y59" s="24"/>
      <c r="Z59" s="24"/>
    </row>
    <row r="60" ht="19.15" customHeight="1">
      <c r="A60" t="s" s="138">
        <v>6355</v>
      </c>
      <c r="B60" s="149">
        <v>2</v>
      </c>
      <c r="C60" s="149">
        <v>10</v>
      </c>
      <c r="D60" t="s" s="205">
        <v>6413</v>
      </c>
      <c r="E60" t="s" s="205">
        <v>72</v>
      </c>
      <c r="F60" s="222">
        <v>75</v>
      </c>
      <c r="G60" s="149">
        <v>87</v>
      </c>
      <c r="H60" s="173">
        <f>SUM(G60-F60)</f>
        <v>12</v>
      </c>
      <c r="I60" s="167">
        <f>H60/F60</f>
        <v>0.16</v>
      </c>
      <c r="J60" s="167">
        <f>H60/G60</f>
        <v>0.137931034482759</v>
      </c>
      <c r="K60" s="24"/>
      <c r="L60" s="24"/>
      <c r="M60" s="24"/>
      <c r="N60" s="24"/>
      <c r="O60" s="24"/>
      <c r="P60" s="24"/>
      <c r="Q60" s="24"/>
      <c r="R60" s="24"/>
      <c r="S60" s="24"/>
      <c r="T60" s="24"/>
      <c r="U60" s="24"/>
      <c r="V60" s="24"/>
      <c r="W60" s="24"/>
      <c r="X60" s="24"/>
      <c r="Y60" s="24"/>
      <c r="Z60" s="24"/>
    </row>
    <row r="61" ht="19.15" customHeight="1">
      <c r="A61" t="s" s="138">
        <v>6355</v>
      </c>
      <c r="B61" s="149">
        <v>2</v>
      </c>
      <c r="C61" s="149">
        <v>23</v>
      </c>
      <c r="D61" t="s" s="205">
        <v>6414</v>
      </c>
      <c r="E61" t="s" s="205">
        <v>112</v>
      </c>
      <c r="F61" s="222">
        <v>67</v>
      </c>
      <c r="G61" s="149">
        <v>81</v>
      </c>
      <c r="H61" s="173">
        <f>SUM(G61-F61)</f>
        <v>14</v>
      </c>
      <c r="I61" s="167">
        <f>H61/F61</f>
        <v>0.208955223880597</v>
      </c>
      <c r="J61" s="167">
        <f>H61/G61</f>
        <v>0.17283950617284</v>
      </c>
      <c r="K61" s="24"/>
      <c r="L61" s="24"/>
      <c r="M61" s="24"/>
      <c r="N61" s="24"/>
      <c r="O61" s="24"/>
      <c r="P61" s="24"/>
      <c r="Q61" s="24"/>
      <c r="R61" s="24"/>
      <c r="S61" s="24"/>
      <c r="T61" s="24"/>
      <c r="U61" s="24"/>
      <c r="V61" s="24"/>
      <c r="W61" s="24"/>
      <c r="X61" s="24"/>
      <c r="Y61" s="24"/>
      <c r="Z61" s="24"/>
    </row>
    <row r="62" ht="19.15" customHeight="1">
      <c r="A62" t="s" s="138">
        <v>6355</v>
      </c>
      <c r="B62" s="149">
        <v>2</v>
      </c>
      <c r="C62" s="149">
        <v>29</v>
      </c>
      <c r="D62" t="s" s="205">
        <v>6415</v>
      </c>
      <c r="E62" t="s" s="205">
        <v>106</v>
      </c>
      <c r="F62" s="222">
        <v>45</v>
      </c>
      <c r="G62" s="149">
        <v>51</v>
      </c>
      <c r="H62" s="173">
        <f>SUM(G62-F62)</f>
        <v>6</v>
      </c>
      <c r="I62" s="167">
        <f>H62/F62</f>
        <v>0.133333333333333</v>
      </c>
      <c r="J62" s="167">
        <f>H62/G62</f>
        <v>0.117647058823529</v>
      </c>
      <c r="K62" s="24"/>
      <c r="L62" s="24"/>
      <c r="M62" s="24"/>
      <c r="N62" s="24"/>
      <c r="O62" s="24"/>
      <c r="P62" s="24"/>
      <c r="Q62" s="24"/>
      <c r="R62" s="24"/>
      <c r="S62" s="24"/>
      <c r="T62" s="24"/>
      <c r="U62" s="24"/>
      <c r="V62" s="24"/>
      <c r="W62" s="24"/>
      <c r="X62" s="24"/>
      <c r="Y62" s="24"/>
      <c r="Z62" s="24"/>
    </row>
    <row r="63" ht="19.15" customHeight="1">
      <c r="A63" t="s" s="138">
        <v>6355</v>
      </c>
      <c r="B63" s="149">
        <v>2</v>
      </c>
      <c r="C63" s="149">
        <v>33</v>
      </c>
      <c r="D63" t="s" s="205">
        <v>6416</v>
      </c>
      <c r="E63" t="s" s="205">
        <v>32</v>
      </c>
      <c r="F63" s="222">
        <v>46</v>
      </c>
      <c r="G63" s="149">
        <v>50</v>
      </c>
      <c r="H63" s="173">
        <f>SUM(G63-F63)</f>
        <v>4</v>
      </c>
      <c r="I63" s="167">
        <f>H63/F63</f>
        <v>0.0869565217391304</v>
      </c>
      <c r="J63" s="167">
        <f>H63/G63</f>
        <v>0.08</v>
      </c>
      <c r="K63" s="24"/>
      <c r="L63" s="24"/>
      <c r="M63" s="24"/>
      <c r="N63" s="24"/>
      <c r="O63" s="24"/>
      <c r="P63" s="24"/>
      <c r="Q63" s="24"/>
      <c r="R63" s="24"/>
      <c r="S63" s="24"/>
      <c r="T63" s="24"/>
      <c r="U63" s="24"/>
      <c r="V63" s="24"/>
      <c r="W63" s="24"/>
      <c r="X63" s="24"/>
      <c r="Y63" s="24"/>
      <c r="Z63" s="24"/>
    </row>
    <row r="64" ht="19.15" customHeight="1">
      <c r="A64" t="s" s="138">
        <v>6355</v>
      </c>
      <c r="B64" s="149">
        <v>2</v>
      </c>
      <c r="C64" s="149">
        <v>27</v>
      </c>
      <c r="D64" t="s" s="205">
        <v>6417</v>
      </c>
      <c r="E64" t="s" s="205">
        <v>1546</v>
      </c>
      <c r="F64" s="222">
        <v>40</v>
      </c>
      <c r="G64" s="149">
        <v>47</v>
      </c>
      <c r="H64" s="173">
        <f>SUM(G64-F64)</f>
        <v>7</v>
      </c>
      <c r="I64" s="167">
        <f>H64/F64</f>
        <v>0.175</v>
      </c>
      <c r="J64" s="167">
        <f>H64/G64</f>
        <v>0.148936170212766</v>
      </c>
      <c r="K64" s="24"/>
      <c r="L64" s="24"/>
      <c r="M64" s="24"/>
      <c r="N64" s="24"/>
      <c r="O64" s="24"/>
      <c r="P64" s="24"/>
      <c r="Q64" s="24"/>
      <c r="R64" s="24"/>
      <c r="S64" s="24"/>
      <c r="T64" s="24"/>
      <c r="U64" s="24"/>
      <c r="V64" s="24"/>
      <c r="W64" s="24"/>
      <c r="X64" s="24"/>
      <c r="Y64" s="24"/>
      <c r="Z64" s="24"/>
    </row>
    <row r="65" ht="19.15" customHeight="1">
      <c r="A65" t="s" s="138">
        <v>6355</v>
      </c>
      <c r="B65" s="149">
        <v>2</v>
      </c>
      <c r="C65" s="149">
        <v>31</v>
      </c>
      <c r="D65" t="s" s="205">
        <v>6418</v>
      </c>
      <c r="E65" t="s" s="205">
        <v>46</v>
      </c>
      <c r="F65" s="222">
        <v>30</v>
      </c>
      <c r="G65" s="149">
        <v>37</v>
      </c>
      <c r="H65" s="173">
        <f>SUM(G65-F65)</f>
        <v>7</v>
      </c>
      <c r="I65" s="167">
        <f>H65/F65</f>
        <v>0.233333333333333</v>
      </c>
      <c r="J65" s="167">
        <f>H65/G65</f>
        <v>0.189189189189189</v>
      </c>
      <c r="K65" s="24"/>
      <c r="L65" s="24"/>
      <c r="M65" s="24"/>
      <c r="N65" s="24"/>
      <c r="O65" s="24"/>
      <c r="P65" s="24"/>
      <c r="Q65" s="24"/>
      <c r="R65" s="24"/>
      <c r="S65" s="24"/>
      <c r="T65" s="24"/>
      <c r="U65" s="24"/>
      <c r="V65" s="24"/>
      <c r="W65" s="24"/>
      <c r="X65" s="24"/>
      <c r="Y65" s="24"/>
      <c r="Z65" s="24"/>
    </row>
    <row r="66" ht="19.15" customHeight="1">
      <c r="A66" t="s" s="138">
        <v>6355</v>
      </c>
      <c r="B66" s="149">
        <v>2</v>
      </c>
      <c r="C66" s="149">
        <v>32</v>
      </c>
      <c r="D66" t="s" s="205">
        <v>6419</v>
      </c>
      <c r="E66" t="s" s="205">
        <v>116</v>
      </c>
      <c r="F66" s="222">
        <v>26</v>
      </c>
      <c r="G66" s="149">
        <v>33</v>
      </c>
      <c r="H66" s="173">
        <f>SUM(G66-F66)</f>
        <v>7</v>
      </c>
      <c r="I66" s="167">
        <f>H66/F66</f>
        <v>0.269230769230769</v>
      </c>
      <c r="J66" s="167">
        <f>H66/G66</f>
        <v>0.212121212121212</v>
      </c>
      <c r="K66" s="24"/>
      <c r="L66" s="24"/>
      <c r="M66" s="24"/>
      <c r="N66" s="24"/>
      <c r="O66" s="24"/>
      <c r="P66" s="24"/>
      <c r="Q66" s="24"/>
      <c r="R66" s="24"/>
      <c r="S66" s="24"/>
      <c r="T66" s="24"/>
      <c r="U66" s="24"/>
      <c r="V66" s="24"/>
      <c r="W66" s="24"/>
      <c r="X66" s="24"/>
      <c r="Y66" s="24"/>
      <c r="Z66" s="24"/>
    </row>
    <row r="67" ht="19.15" customHeight="1">
      <c r="A67" t="s" s="138">
        <v>6355</v>
      </c>
      <c r="B67" s="149">
        <v>2</v>
      </c>
      <c r="C67" s="149">
        <v>30</v>
      </c>
      <c r="D67" t="s" s="205">
        <v>6420</v>
      </c>
      <c r="E67" t="s" s="205">
        <v>147</v>
      </c>
      <c r="F67" s="222">
        <v>21</v>
      </c>
      <c r="G67" s="149">
        <v>23</v>
      </c>
      <c r="H67" s="173">
        <f>SUM(G67-F67)</f>
        <v>2</v>
      </c>
      <c r="I67" s="167">
        <f>H67/F67</f>
        <v>0.09523809523809521</v>
      </c>
      <c r="J67" s="167">
        <f>H67/G67</f>
        <v>0.0869565217391304</v>
      </c>
      <c r="K67" s="24"/>
      <c r="L67" s="24"/>
      <c r="M67" s="24"/>
      <c r="N67" s="24"/>
      <c r="O67" s="24"/>
      <c r="P67" s="24"/>
      <c r="Q67" s="24"/>
      <c r="R67" s="24"/>
      <c r="S67" s="24"/>
      <c r="T67" s="24"/>
      <c r="U67" s="24"/>
      <c r="V67" s="24"/>
      <c r="W67" s="24"/>
      <c r="X67" s="24"/>
      <c r="Y67" s="24"/>
      <c r="Z67" s="24"/>
    </row>
    <row r="68" ht="19.15" customHeight="1">
      <c r="A68" t="s" s="138">
        <v>6355</v>
      </c>
      <c r="B68" s="149">
        <v>2</v>
      </c>
      <c r="C68" s="149">
        <v>25</v>
      </c>
      <c r="D68" t="s" s="205">
        <v>6421</v>
      </c>
      <c r="E68" t="s" s="205">
        <v>173</v>
      </c>
      <c r="F68" s="223">
        <v>0</v>
      </c>
      <c r="G68" s="149">
        <v>0</v>
      </c>
      <c r="H68" s="206">
        <f>SUM(G68-F68)</f>
        <v>0</v>
      </c>
      <c r="I68" s="176">
        <f>H68/F68</f>
      </c>
      <c r="J68" s="176">
        <f>H68/G68</f>
      </c>
      <c r="K68" s="174"/>
      <c r="L68" s="174"/>
      <c r="M68" s="174"/>
      <c r="N68" s="174"/>
      <c r="O68" s="174"/>
      <c r="P68" s="174"/>
      <c r="Q68" s="174"/>
      <c r="R68" s="174"/>
      <c r="S68" s="174"/>
      <c r="T68" s="174"/>
      <c r="U68" s="174"/>
      <c r="V68" s="174"/>
      <c r="W68" s="174"/>
      <c r="X68" s="174"/>
      <c r="Y68" s="174"/>
      <c r="Z68" s="174"/>
    </row>
    <row r="69" ht="19.15" customHeight="1">
      <c r="A69" s="177"/>
      <c r="B69" s="178"/>
      <c r="C69" s="178"/>
      <c r="D69" s="179"/>
      <c r="E69" s="179"/>
      <c r="F69" s="210">
        <f>SUM(F35:F68)</f>
        <v>86431</v>
      </c>
      <c r="G69" s="180">
        <f>SUM(G35:G68)</f>
        <v>99742</v>
      </c>
      <c r="H69" s="181">
        <f>SUM(H35:H68)</f>
        <v>13311</v>
      </c>
      <c r="I69" s="182">
        <f>H69/F69</f>
        <v>0.154007242771691</v>
      </c>
      <c r="J69" s="182">
        <f>H69/G69</f>
        <v>0.133454312125283</v>
      </c>
      <c r="K69" s="183"/>
      <c r="L69" s="183"/>
      <c r="M69" s="183"/>
      <c r="N69" s="183"/>
      <c r="O69" s="183"/>
      <c r="P69" s="183"/>
      <c r="Q69" s="183"/>
      <c r="R69" s="183"/>
      <c r="S69" s="183"/>
      <c r="T69" s="183"/>
      <c r="U69" s="183"/>
      <c r="V69" s="183"/>
      <c r="W69" s="183"/>
      <c r="X69" s="183"/>
      <c r="Y69" s="183"/>
      <c r="Z69" s="184"/>
    </row>
    <row r="70" ht="19.15" customHeight="1">
      <c r="A70" s="230"/>
      <c r="B70" s="231"/>
      <c r="C70" s="231"/>
      <c r="D70" s="232"/>
      <c r="E70" s="232"/>
      <c r="F70" s="251"/>
      <c r="G70" s="231"/>
      <c r="H70" s="234"/>
      <c r="I70" s="188"/>
      <c r="J70" s="188"/>
      <c r="K70" s="189"/>
      <c r="L70" s="189"/>
      <c r="M70" s="189"/>
      <c r="N70" s="189"/>
      <c r="O70" s="189"/>
      <c r="P70" s="189"/>
      <c r="Q70" s="189"/>
      <c r="R70" s="189"/>
      <c r="S70" s="189"/>
      <c r="T70" s="189"/>
      <c r="U70" s="189"/>
      <c r="V70" s="189"/>
      <c r="W70" s="189"/>
      <c r="X70" s="189"/>
      <c r="Y70" s="189"/>
      <c r="Z70" s="189"/>
    </row>
    <row r="71" ht="19.15" customHeight="1">
      <c r="A71" t="s" s="138">
        <v>6355</v>
      </c>
      <c r="B71" s="149">
        <v>3</v>
      </c>
      <c r="C71" s="149">
        <v>8</v>
      </c>
      <c r="D71" t="s" s="205">
        <v>6422</v>
      </c>
      <c r="E71" t="s" s="205">
        <v>20</v>
      </c>
      <c r="F71" s="222">
        <v>23770</v>
      </c>
      <c r="G71" s="149">
        <v>25207</v>
      </c>
      <c r="H71" s="173">
        <f>SUM(G71-F71)</f>
        <v>1437</v>
      </c>
      <c r="I71" s="167">
        <f>H71/F71</f>
        <v>0.0604543542280185</v>
      </c>
      <c r="J71" s="167">
        <f>H71/G71</f>
        <v>0.057007973975483</v>
      </c>
      <c r="K71" s="24"/>
      <c r="L71" s="24"/>
      <c r="M71" s="24"/>
      <c r="N71" s="24"/>
      <c r="O71" s="24"/>
      <c r="P71" s="24"/>
      <c r="Q71" s="24"/>
      <c r="R71" s="24"/>
      <c r="S71" s="24"/>
      <c r="T71" s="24"/>
      <c r="U71" s="24"/>
      <c r="V71" s="24"/>
      <c r="W71" s="24"/>
      <c r="X71" s="24"/>
      <c r="Y71" s="24"/>
      <c r="Z71" s="24"/>
    </row>
    <row r="72" ht="19.15" customHeight="1">
      <c r="A72" t="s" s="138">
        <v>6355</v>
      </c>
      <c r="B72" s="149">
        <v>3</v>
      </c>
      <c r="C72" s="149">
        <v>4</v>
      </c>
      <c r="D72" t="s" s="205">
        <v>6423</v>
      </c>
      <c r="E72" t="s" s="205">
        <v>17</v>
      </c>
      <c r="F72" s="222">
        <v>23614</v>
      </c>
      <c r="G72" s="149">
        <v>25003</v>
      </c>
      <c r="H72" s="173">
        <f>SUM(G72-F72)</f>
        <v>1389</v>
      </c>
      <c r="I72" s="167">
        <f>H72/F72</f>
        <v>0.0588210383670704</v>
      </c>
      <c r="J72" s="167">
        <f>H72/G72</f>
        <v>0.055553333599968</v>
      </c>
      <c r="K72" s="24"/>
      <c r="L72" s="24"/>
      <c r="M72" s="24"/>
      <c r="N72" s="24"/>
      <c r="O72" s="24"/>
      <c r="P72" s="24"/>
      <c r="Q72" s="24"/>
      <c r="R72" s="24"/>
      <c r="S72" s="24"/>
      <c r="T72" s="24"/>
      <c r="U72" s="24"/>
      <c r="V72" s="24"/>
      <c r="W72" s="24"/>
      <c r="X72" s="24"/>
      <c r="Y72" s="24"/>
      <c r="Z72" s="24"/>
    </row>
    <row r="73" ht="19.15" customHeight="1">
      <c r="A73" t="s" s="138">
        <v>6355</v>
      </c>
      <c r="B73" s="149">
        <v>3</v>
      </c>
      <c r="C73" s="149">
        <v>6</v>
      </c>
      <c r="D73" t="s" s="205">
        <v>6424</v>
      </c>
      <c r="E73" t="s" s="205">
        <v>22</v>
      </c>
      <c r="F73" s="222">
        <v>17964</v>
      </c>
      <c r="G73" s="149">
        <v>18820</v>
      </c>
      <c r="H73" s="173">
        <f>SUM(G73-F73)</f>
        <v>856</v>
      </c>
      <c r="I73" s="167">
        <f>H73/F73</f>
        <v>0.0476508572700957</v>
      </c>
      <c r="J73" s="167">
        <f>H73/G73</f>
        <v>0.0454835281615303</v>
      </c>
      <c r="K73" s="24"/>
      <c r="L73" s="24"/>
      <c r="M73" s="24"/>
      <c r="N73" s="24"/>
      <c r="O73" s="24"/>
      <c r="P73" s="24"/>
      <c r="Q73" s="24"/>
      <c r="R73" s="24"/>
      <c r="S73" s="24"/>
      <c r="T73" s="24"/>
      <c r="U73" s="24"/>
      <c r="V73" s="24"/>
      <c r="W73" s="24"/>
      <c r="X73" s="24"/>
      <c r="Y73" s="24"/>
      <c r="Z73" s="24"/>
    </row>
    <row r="74" ht="19.15" customHeight="1">
      <c r="A74" t="s" s="138">
        <v>6355</v>
      </c>
      <c r="B74" s="149">
        <v>3</v>
      </c>
      <c r="C74" s="149">
        <v>10</v>
      </c>
      <c r="D74" t="s" s="205">
        <v>6425</v>
      </c>
      <c r="E74" t="s" s="205">
        <v>38</v>
      </c>
      <c r="F74" s="222">
        <v>5229</v>
      </c>
      <c r="G74" s="149">
        <v>5680</v>
      </c>
      <c r="H74" s="173">
        <f>SUM(G74-F74)</f>
        <v>451</v>
      </c>
      <c r="I74" s="167">
        <f>H74/F74</f>
        <v>0.0862497609485561</v>
      </c>
      <c r="J74" s="167">
        <f>H74/G74</f>
        <v>0.0794014084507042</v>
      </c>
      <c r="K74" s="24"/>
      <c r="L74" s="24"/>
      <c r="M74" s="24"/>
      <c r="N74" s="24"/>
      <c r="O74" s="24"/>
      <c r="P74" s="24"/>
      <c r="Q74" s="24"/>
      <c r="R74" s="24"/>
      <c r="S74" s="24"/>
      <c r="T74" s="24"/>
      <c r="U74" s="24"/>
      <c r="V74" s="24"/>
      <c r="W74" s="24"/>
      <c r="X74" s="24"/>
      <c r="Y74" s="24"/>
      <c r="Z74" s="24"/>
    </row>
    <row r="75" ht="19.15" customHeight="1">
      <c r="A75" t="s" s="138">
        <v>6355</v>
      </c>
      <c r="B75" s="149">
        <v>3</v>
      </c>
      <c r="C75" s="149">
        <v>13</v>
      </c>
      <c r="D75" t="s" s="205">
        <v>6426</v>
      </c>
      <c r="E75" t="s" s="205">
        <v>28</v>
      </c>
      <c r="F75" s="222">
        <v>3338</v>
      </c>
      <c r="G75" s="149">
        <v>3554</v>
      </c>
      <c r="H75" s="173">
        <f>SUM(G75-F75)</f>
        <v>216</v>
      </c>
      <c r="I75" s="167">
        <f>H75/F75</f>
        <v>0.0647094068304374</v>
      </c>
      <c r="J75" s="167">
        <f>H75/G75</f>
        <v>0.0607765897580191</v>
      </c>
      <c r="K75" s="24"/>
      <c r="L75" s="24"/>
      <c r="M75" s="24"/>
      <c r="N75" s="24"/>
      <c r="O75" s="24"/>
      <c r="P75" s="24"/>
      <c r="Q75" s="24"/>
      <c r="R75" s="24"/>
      <c r="S75" s="24"/>
      <c r="T75" s="24"/>
      <c r="U75" s="24"/>
      <c r="V75" s="24"/>
      <c r="W75" s="24"/>
      <c r="X75" s="24"/>
      <c r="Y75" s="24"/>
      <c r="Z75" s="24"/>
    </row>
    <row r="76" ht="19.15" customHeight="1">
      <c r="A76" t="s" s="138">
        <v>6355</v>
      </c>
      <c r="B76" s="149">
        <v>3</v>
      </c>
      <c r="C76" s="149">
        <v>9</v>
      </c>
      <c r="D76" t="s" s="205">
        <v>6427</v>
      </c>
      <c r="E76" t="s" s="205">
        <v>34</v>
      </c>
      <c r="F76" s="222">
        <v>1246</v>
      </c>
      <c r="G76" s="149">
        <v>1284</v>
      </c>
      <c r="H76" s="173">
        <f>SUM(G76-F76)</f>
        <v>38</v>
      </c>
      <c r="I76" s="167">
        <f>H76/F76</f>
        <v>0.0304975922953451</v>
      </c>
      <c r="J76" s="167">
        <f>H76/G76</f>
        <v>0.029595015576324</v>
      </c>
      <c r="K76" s="24"/>
      <c r="L76" s="24"/>
      <c r="M76" s="24"/>
      <c r="N76" s="24"/>
      <c r="O76" s="24"/>
      <c r="P76" s="24"/>
      <c r="Q76" s="24"/>
      <c r="R76" s="24"/>
      <c r="S76" s="24"/>
      <c r="T76" s="24"/>
      <c r="U76" s="24"/>
      <c r="V76" s="24"/>
      <c r="W76" s="24"/>
      <c r="X76" s="24"/>
      <c r="Y76" s="24"/>
      <c r="Z76" s="24"/>
    </row>
    <row r="77" ht="19.15" customHeight="1">
      <c r="A77" t="s" s="138">
        <v>6355</v>
      </c>
      <c r="B77" s="149">
        <v>3</v>
      </c>
      <c r="C77" s="149">
        <v>25</v>
      </c>
      <c r="D77" t="s" s="205">
        <v>6428</v>
      </c>
      <c r="E77" t="s" s="205">
        <v>42</v>
      </c>
      <c r="F77" s="222">
        <v>673</v>
      </c>
      <c r="G77" s="149">
        <v>707</v>
      </c>
      <c r="H77" s="173">
        <f>SUM(G77-F77)</f>
        <v>34</v>
      </c>
      <c r="I77" s="167">
        <f>H77/F77</f>
        <v>0.050520059435364</v>
      </c>
      <c r="J77" s="167">
        <f>H77/G77</f>
        <v>0.0480905233380481</v>
      </c>
      <c r="K77" s="24"/>
      <c r="L77" s="24"/>
      <c r="M77" s="24"/>
      <c r="N77" s="24"/>
      <c r="O77" s="24"/>
      <c r="P77" s="24"/>
      <c r="Q77" s="24"/>
      <c r="R77" s="24"/>
      <c r="S77" s="24"/>
      <c r="T77" s="24"/>
      <c r="U77" s="24"/>
      <c r="V77" s="24"/>
      <c r="W77" s="24"/>
      <c r="X77" s="24"/>
      <c r="Y77" s="24"/>
      <c r="Z77" s="24"/>
    </row>
    <row r="78" ht="19.15" customHeight="1">
      <c r="A78" t="s" s="138">
        <v>6355</v>
      </c>
      <c r="B78" s="149">
        <v>3</v>
      </c>
      <c r="C78" s="149">
        <v>1</v>
      </c>
      <c r="D78" t="s" s="205">
        <v>6429</v>
      </c>
      <c r="E78" t="s" s="205">
        <v>44</v>
      </c>
      <c r="F78" s="222">
        <v>570</v>
      </c>
      <c r="G78" s="149">
        <v>585</v>
      </c>
      <c r="H78" s="173">
        <f>SUM(G78-F78)</f>
        <v>15</v>
      </c>
      <c r="I78" s="167">
        <f>H78/F78</f>
        <v>0.0263157894736842</v>
      </c>
      <c r="J78" s="167">
        <f>H78/G78</f>
        <v>0.0256410256410256</v>
      </c>
      <c r="K78" s="24"/>
      <c r="L78" s="24"/>
      <c r="M78" s="24"/>
      <c r="N78" s="24"/>
      <c r="O78" s="24"/>
      <c r="P78" s="24"/>
      <c r="Q78" s="24"/>
      <c r="R78" s="24"/>
      <c r="S78" s="24"/>
      <c r="T78" s="24"/>
      <c r="U78" s="24"/>
      <c r="V78" s="24"/>
      <c r="W78" s="24"/>
      <c r="X78" s="24"/>
      <c r="Y78" s="24"/>
      <c r="Z78" s="24"/>
    </row>
    <row r="79" ht="19.15" customHeight="1">
      <c r="A79" t="s" s="138">
        <v>6355</v>
      </c>
      <c r="B79" s="149">
        <v>3</v>
      </c>
      <c r="C79" s="149">
        <v>28</v>
      </c>
      <c r="D79" t="s" s="205">
        <v>6430</v>
      </c>
      <c r="E79" t="s" s="205">
        <v>32</v>
      </c>
      <c r="F79" s="222">
        <v>542</v>
      </c>
      <c r="G79" s="149">
        <v>579</v>
      </c>
      <c r="H79" s="173">
        <f>SUM(G79-F79)</f>
        <v>37</v>
      </c>
      <c r="I79" s="167">
        <f>H79/F79</f>
        <v>0.0682656826568266</v>
      </c>
      <c r="J79" s="167">
        <f>H79/G79</f>
        <v>0.0639032815198618</v>
      </c>
      <c r="K79" s="24"/>
      <c r="L79" s="24"/>
      <c r="M79" s="24"/>
      <c r="N79" s="24"/>
      <c r="O79" s="24"/>
      <c r="P79" s="24"/>
      <c r="Q79" s="24"/>
      <c r="R79" s="24"/>
      <c r="S79" s="24"/>
      <c r="T79" s="24"/>
      <c r="U79" s="24"/>
      <c r="V79" s="24"/>
      <c r="W79" s="24"/>
      <c r="X79" s="24"/>
      <c r="Y79" s="24"/>
      <c r="Z79" s="24"/>
    </row>
    <row r="80" ht="19.15" customHeight="1">
      <c r="A80" t="s" s="138">
        <v>6355</v>
      </c>
      <c r="B80" s="149">
        <v>3</v>
      </c>
      <c r="C80" s="149">
        <v>12</v>
      </c>
      <c r="D80" t="s" s="205">
        <v>6431</v>
      </c>
      <c r="E80" t="s" s="205">
        <v>30</v>
      </c>
      <c r="F80" s="222">
        <v>529</v>
      </c>
      <c r="G80" s="149">
        <v>575</v>
      </c>
      <c r="H80" s="173">
        <f>SUM(G80-F80)</f>
        <v>46</v>
      </c>
      <c r="I80" s="167">
        <f>H80/F80</f>
        <v>0.0869565217391304</v>
      </c>
      <c r="J80" s="167">
        <f>H80/G80</f>
        <v>0.08</v>
      </c>
      <c r="K80" s="24"/>
      <c r="L80" s="24"/>
      <c r="M80" s="24"/>
      <c r="N80" s="24"/>
      <c r="O80" s="24"/>
      <c r="P80" s="24"/>
      <c r="Q80" s="24"/>
      <c r="R80" s="24"/>
      <c r="S80" s="24"/>
      <c r="T80" s="24"/>
      <c r="U80" s="24"/>
      <c r="V80" s="24"/>
      <c r="W80" s="24"/>
      <c r="X80" s="24"/>
      <c r="Y80" s="24"/>
      <c r="Z80" s="24"/>
    </row>
    <row r="81" ht="19.15" customHeight="1">
      <c r="A81" t="s" s="138">
        <v>6355</v>
      </c>
      <c r="B81" s="149">
        <v>3</v>
      </c>
      <c r="C81" s="149">
        <v>3</v>
      </c>
      <c r="D81" t="s" s="205">
        <v>6432</v>
      </c>
      <c r="E81" t="s" s="205">
        <v>54</v>
      </c>
      <c r="F81" s="222">
        <v>513</v>
      </c>
      <c r="G81" s="149">
        <v>526</v>
      </c>
      <c r="H81" s="173">
        <f>SUM(G81-F81)</f>
        <v>13</v>
      </c>
      <c r="I81" s="167">
        <f>H81/F81</f>
        <v>0.0253411306042885</v>
      </c>
      <c r="J81" s="167">
        <f>H81/G81</f>
        <v>0.0247148288973384</v>
      </c>
      <c r="K81" s="24"/>
      <c r="L81" s="24"/>
      <c r="M81" s="24"/>
      <c r="N81" s="24"/>
      <c r="O81" s="24"/>
      <c r="P81" s="24"/>
      <c r="Q81" s="24"/>
      <c r="R81" s="24"/>
      <c r="S81" s="24"/>
      <c r="T81" s="24"/>
      <c r="U81" s="24"/>
      <c r="V81" s="24"/>
      <c r="W81" s="24"/>
      <c r="X81" s="24"/>
      <c r="Y81" s="24"/>
      <c r="Z81" s="24"/>
    </row>
    <row r="82" ht="19.15" customHeight="1">
      <c r="A82" t="s" s="138">
        <v>6355</v>
      </c>
      <c r="B82" s="149">
        <v>3</v>
      </c>
      <c r="C82" s="149">
        <v>18</v>
      </c>
      <c r="D82" t="s" s="205">
        <v>6433</v>
      </c>
      <c r="E82" t="s" s="205">
        <v>26</v>
      </c>
      <c r="F82" s="222">
        <v>485</v>
      </c>
      <c r="G82" s="149">
        <v>505</v>
      </c>
      <c r="H82" s="173">
        <f>SUM(G82-F82)</f>
        <v>20</v>
      </c>
      <c r="I82" s="167">
        <f>H82/F82</f>
        <v>0.0412371134020619</v>
      </c>
      <c r="J82" s="167">
        <f>H82/G82</f>
        <v>0.0396039603960396</v>
      </c>
      <c r="K82" s="24"/>
      <c r="L82" s="24"/>
      <c r="M82" s="24"/>
      <c r="N82" s="24"/>
      <c r="O82" s="24"/>
      <c r="P82" s="24"/>
      <c r="Q82" s="24"/>
      <c r="R82" s="24"/>
      <c r="S82" s="24"/>
      <c r="T82" s="24"/>
      <c r="U82" s="24"/>
      <c r="V82" s="24"/>
      <c r="W82" s="24"/>
      <c r="X82" s="24"/>
      <c r="Y82" s="24"/>
      <c r="Z82" s="24"/>
    </row>
    <row r="83" ht="19.15" customHeight="1">
      <c r="A83" t="s" s="138">
        <v>6355</v>
      </c>
      <c r="B83" s="149">
        <v>3</v>
      </c>
      <c r="C83" s="149">
        <v>24</v>
      </c>
      <c r="D83" t="s" s="205">
        <v>6434</v>
      </c>
      <c r="E83" t="s" s="205">
        <v>1546</v>
      </c>
      <c r="F83" s="222">
        <v>465</v>
      </c>
      <c r="G83" s="149">
        <v>500</v>
      </c>
      <c r="H83" s="173">
        <f>SUM(G83-F83)</f>
        <v>35</v>
      </c>
      <c r="I83" s="167">
        <f>H83/F83</f>
        <v>0.07526881720430111</v>
      </c>
      <c r="J83" s="167">
        <f>H83/G83</f>
        <v>0.07000000000000001</v>
      </c>
      <c r="K83" s="24"/>
      <c r="L83" s="24"/>
      <c r="M83" s="24"/>
      <c r="N83" s="24"/>
      <c r="O83" s="24"/>
      <c r="P83" s="24"/>
      <c r="Q83" s="24"/>
      <c r="R83" s="24"/>
      <c r="S83" s="24"/>
      <c r="T83" s="24"/>
      <c r="U83" s="24"/>
      <c r="V83" s="24"/>
      <c r="W83" s="24"/>
      <c r="X83" s="24"/>
      <c r="Y83" s="24"/>
      <c r="Z83" s="24"/>
    </row>
    <row r="84" ht="19.15" customHeight="1">
      <c r="A84" t="s" s="138">
        <v>6355</v>
      </c>
      <c r="B84" s="149">
        <v>3</v>
      </c>
      <c r="C84" s="149">
        <v>5</v>
      </c>
      <c r="D84" t="s" s="205">
        <v>6435</v>
      </c>
      <c r="E84" t="s" s="205">
        <v>60</v>
      </c>
      <c r="F84" s="222">
        <v>411</v>
      </c>
      <c r="G84" s="149">
        <v>424</v>
      </c>
      <c r="H84" s="173">
        <f>SUM(G84-F84)</f>
        <v>13</v>
      </c>
      <c r="I84" s="167">
        <f>H84/F84</f>
        <v>0.0316301703163017</v>
      </c>
      <c r="J84" s="167">
        <f>H84/G84</f>
        <v>0.0306603773584906</v>
      </c>
      <c r="K84" s="24"/>
      <c r="L84" s="24"/>
      <c r="M84" s="24"/>
      <c r="N84" s="24"/>
      <c r="O84" s="24"/>
      <c r="P84" s="24"/>
      <c r="Q84" s="24"/>
      <c r="R84" s="24"/>
      <c r="S84" s="24"/>
      <c r="T84" s="24"/>
      <c r="U84" s="24"/>
      <c r="V84" s="24"/>
      <c r="W84" s="24"/>
      <c r="X84" s="24"/>
      <c r="Y84" s="24"/>
      <c r="Z84" s="24"/>
    </row>
    <row r="85" ht="19.15" customHeight="1">
      <c r="A85" t="s" s="138">
        <v>6355</v>
      </c>
      <c r="B85" s="149">
        <v>3</v>
      </c>
      <c r="C85" s="149">
        <v>20</v>
      </c>
      <c r="D85" t="s" s="205">
        <v>6436</v>
      </c>
      <c r="E85" t="s" s="205">
        <v>52</v>
      </c>
      <c r="F85" s="222">
        <v>415</v>
      </c>
      <c r="G85" s="149">
        <v>424</v>
      </c>
      <c r="H85" s="173">
        <f>SUM(G85-F85)</f>
        <v>9</v>
      </c>
      <c r="I85" s="167">
        <f>H85/F85</f>
        <v>0.0216867469879518</v>
      </c>
      <c r="J85" s="167">
        <f>H85/G85</f>
        <v>0.0212264150943396</v>
      </c>
      <c r="K85" s="24"/>
      <c r="L85" s="24"/>
      <c r="M85" s="24"/>
      <c r="N85" s="24"/>
      <c r="O85" s="24"/>
      <c r="P85" s="24"/>
      <c r="Q85" s="24"/>
      <c r="R85" s="24"/>
      <c r="S85" s="24"/>
      <c r="T85" s="24"/>
      <c r="U85" s="24"/>
      <c r="V85" s="24"/>
      <c r="W85" s="24"/>
      <c r="X85" s="24"/>
      <c r="Y85" s="24"/>
      <c r="Z85" s="24"/>
    </row>
    <row r="86" ht="19.15" customHeight="1">
      <c r="A86" t="s" s="138">
        <v>6355</v>
      </c>
      <c r="B86" s="149">
        <v>3</v>
      </c>
      <c r="C86" s="149">
        <v>21</v>
      </c>
      <c r="D86" t="s" s="205">
        <v>6437</v>
      </c>
      <c r="E86" t="s" s="205">
        <v>112</v>
      </c>
      <c r="F86" s="222">
        <v>262</v>
      </c>
      <c r="G86" s="149">
        <v>309</v>
      </c>
      <c r="H86" s="173">
        <f>SUM(G86-F86)</f>
        <v>47</v>
      </c>
      <c r="I86" s="167">
        <f>H86/F86</f>
        <v>0.179389312977099</v>
      </c>
      <c r="J86" s="167">
        <f>H86/G86</f>
        <v>0.15210355987055</v>
      </c>
      <c r="K86" s="24"/>
      <c r="L86" s="24"/>
      <c r="M86" s="24"/>
      <c r="N86" s="24"/>
      <c r="O86" s="24"/>
      <c r="P86" s="24"/>
      <c r="Q86" s="24"/>
      <c r="R86" s="24"/>
      <c r="S86" s="24"/>
      <c r="T86" s="24"/>
      <c r="U86" s="24"/>
      <c r="V86" s="24"/>
      <c r="W86" s="24"/>
      <c r="X86" s="24"/>
      <c r="Y86" s="24"/>
      <c r="Z86" s="24"/>
    </row>
    <row r="87" ht="19.15" customHeight="1">
      <c r="A87" t="s" s="138">
        <v>6355</v>
      </c>
      <c r="B87" s="149">
        <v>3</v>
      </c>
      <c r="C87" s="149">
        <v>2</v>
      </c>
      <c r="D87" t="s" s="205">
        <v>6438</v>
      </c>
      <c r="E87" t="s" s="205">
        <v>72</v>
      </c>
      <c r="F87" s="222">
        <v>281</v>
      </c>
      <c r="G87" s="149">
        <v>288</v>
      </c>
      <c r="H87" s="173">
        <f>SUM(G87-F87)</f>
        <v>7</v>
      </c>
      <c r="I87" s="167">
        <f>H87/F87</f>
        <v>0.0249110320284698</v>
      </c>
      <c r="J87" s="167">
        <f>H87/G87</f>
        <v>0.0243055555555556</v>
      </c>
      <c r="K87" s="24"/>
      <c r="L87" s="24"/>
      <c r="M87" s="24"/>
      <c r="N87" s="24"/>
      <c r="O87" s="24"/>
      <c r="P87" s="24"/>
      <c r="Q87" s="24"/>
      <c r="R87" s="24"/>
      <c r="S87" s="24"/>
      <c r="T87" s="24"/>
      <c r="U87" s="24"/>
      <c r="V87" s="24"/>
      <c r="W87" s="24"/>
      <c r="X87" s="24"/>
      <c r="Y87" s="24"/>
      <c r="Z87" s="24"/>
    </row>
    <row r="88" ht="19.15" customHeight="1">
      <c r="A88" t="s" s="138">
        <v>6355</v>
      </c>
      <c r="B88" s="149">
        <v>3</v>
      </c>
      <c r="C88" s="149">
        <v>19</v>
      </c>
      <c r="D88" t="s" s="205">
        <v>6439</v>
      </c>
      <c r="E88" t="s" s="205">
        <v>62</v>
      </c>
      <c r="F88" s="222">
        <v>238</v>
      </c>
      <c r="G88" s="149">
        <v>254</v>
      </c>
      <c r="H88" s="173">
        <f>SUM(G88-F88)</f>
        <v>16</v>
      </c>
      <c r="I88" s="167">
        <f>H88/F88</f>
        <v>0.0672268907563025</v>
      </c>
      <c r="J88" s="167">
        <f>H88/G88</f>
        <v>0.062992125984252</v>
      </c>
      <c r="K88" s="24"/>
      <c r="L88" s="24"/>
      <c r="M88" s="24"/>
      <c r="N88" s="24"/>
      <c r="O88" s="24"/>
      <c r="P88" s="24"/>
      <c r="Q88" s="24"/>
      <c r="R88" s="24"/>
      <c r="S88" s="24"/>
      <c r="T88" s="24"/>
      <c r="U88" s="24"/>
      <c r="V88" s="24"/>
      <c r="W88" s="24"/>
      <c r="X88" s="24"/>
      <c r="Y88" s="24"/>
      <c r="Z88" s="24"/>
    </row>
    <row r="89" ht="19.15" customHeight="1">
      <c r="A89" t="s" s="138">
        <v>6355</v>
      </c>
      <c r="B89" s="149">
        <v>3</v>
      </c>
      <c r="C89" s="149">
        <v>14</v>
      </c>
      <c r="D89" t="s" s="205">
        <v>6440</v>
      </c>
      <c r="E89" t="s" s="205">
        <v>40</v>
      </c>
      <c r="F89" s="222">
        <v>218</v>
      </c>
      <c r="G89" s="149">
        <v>230</v>
      </c>
      <c r="H89" s="173">
        <f>SUM(G89-F89)</f>
        <v>12</v>
      </c>
      <c r="I89" s="167">
        <f>H89/F89</f>
        <v>0.055045871559633</v>
      </c>
      <c r="J89" s="167">
        <f>H89/G89</f>
        <v>0.0521739130434783</v>
      </c>
      <c r="K89" s="24"/>
      <c r="L89" s="24"/>
      <c r="M89" s="24"/>
      <c r="N89" s="24"/>
      <c r="O89" s="24"/>
      <c r="P89" s="24"/>
      <c r="Q89" s="24"/>
      <c r="R89" s="24"/>
      <c r="S89" s="24"/>
      <c r="T89" s="24"/>
      <c r="U89" s="24"/>
      <c r="V89" s="24"/>
      <c r="W89" s="24"/>
      <c r="X89" s="24"/>
      <c r="Y89" s="24"/>
      <c r="Z89" s="24"/>
    </row>
    <row r="90" ht="19.15" customHeight="1">
      <c r="A90" t="s" s="138">
        <v>6355</v>
      </c>
      <c r="B90" s="149">
        <v>3</v>
      </c>
      <c r="C90" s="149">
        <v>16</v>
      </c>
      <c r="D90" t="s" s="205">
        <v>6441</v>
      </c>
      <c r="E90" t="s" s="205">
        <v>48</v>
      </c>
      <c r="F90" s="222">
        <v>176</v>
      </c>
      <c r="G90" s="149">
        <v>187</v>
      </c>
      <c r="H90" s="173">
        <f>SUM(G90-F90)</f>
        <v>11</v>
      </c>
      <c r="I90" s="167">
        <f>H90/F90</f>
        <v>0.0625</v>
      </c>
      <c r="J90" s="167">
        <f>H90/G90</f>
        <v>0.0588235294117647</v>
      </c>
      <c r="K90" s="24"/>
      <c r="L90" s="24"/>
      <c r="M90" s="24"/>
      <c r="N90" s="24"/>
      <c r="O90" s="24"/>
      <c r="P90" s="24"/>
      <c r="Q90" s="24"/>
      <c r="R90" s="24"/>
      <c r="S90" s="24"/>
      <c r="T90" s="24"/>
      <c r="U90" s="24"/>
      <c r="V90" s="24"/>
      <c r="W90" s="24"/>
      <c r="X90" s="24"/>
      <c r="Y90" s="24"/>
      <c r="Z90" s="24"/>
    </row>
    <row r="91" ht="19.15" customHeight="1">
      <c r="A91" t="s" s="138">
        <v>6355</v>
      </c>
      <c r="B91" s="149">
        <v>3</v>
      </c>
      <c r="C91" s="149">
        <v>11</v>
      </c>
      <c r="D91" t="s" s="205">
        <v>6442</v>
      </c>
      <c r="E91" t="s" s="205">
        <v>76</v>
      </c>
      <c r="F91" s="222">
        <v>152</v>
      </c>
      <c r="G91" s="149">
        <v>156</v>
      </c>
      <c r="H91" s="173">
        <f>SUM(G91-F91)</f>
        <v>4</v>
      </c>
      <c r="I91" s="167">
        <f>H91/F91</f>
        <v>0.0263157894736842</v>
      </c>
      <c r="J91" s="167">
        <f>H91/G91</f>
        <v>0.0256410256410256</v>
      </c>
      <c r="K91" s="24"/>
      <c r="L91" s="24"/>
      <c r="M91" s="24"/>
      <c r="N91" s="24"/>
      <c r="O91" s="24"/>
      <c r="P91" s="24"/>
      <c r="Q91" s="24"/>
      <c r="R91" s="24"/>
      <c r="S91" s="24"/>
      <c r="T91" s="24"/>
      <c r="U91" s="24"/>
      <c r="V91" s="24"/>
      <c r="W91" s="24"/>
      <c r="X91" s="24"/>
      <c r="Y91" s="24"/>
      <c r="Z91" s="24"/>
    </row>
    <row r="92" ht="19.15" customHeight="1">
      <c r="A92" t="s" s="138">
        <v>6355</v>
      </c>
      <c r="B92" s="149">
        <v>3</v>
      </c>
      <c r="C92" s="149">
        <v>17</v>
      </c>
      <c r="D92" t="s" s="205">
        <v>6443</v>
      </c>
      <c r="E92" t="s" s="205">
        <v>74</v>
      </c>
      <c r="F92" s="222">
        <v>139</v>
      </c>
      <c r="G92" s="149">
        <v>146</v>
      </c>
      <c r="H92" s="173">
        <f>SUM(G92-F92)</f>
        <v>7</v>
      </c>
      <c r="I92" s="167">
        <f>H92/F92</f>
        <v>0.0503597122302158</v>
      </c>
      <c r="J92" s="167">
        <f>H92/G92</f>
        <v>0.0479452054794521</v>
      </c>
      <c r="K92" s="24"/>
      <c r="L92" s="24"/>
      <c r="M92" s="24"/>
      <c r="N92" s="24"/>
      <c r="O92" s="24"/>
      <c r="P92" s="24"/>
      <c r="Q92" s="24"/>
      <c r="R92" s="24"/>
      <c r="S92" s="24"/>
      <c r="T92" s="24"/>
      <c r="U92" s="24"/>
      <c r="V92" s="24"/>
      <c r="W92" s="24"/>
      <c r="X92" s="24"/>
      <c r="Y92" s="24"/>
      <c r="Z92" s="24"/>
    </row>
    <row r="93" ht="19.15" customHeight="1">
      <c r="A93" t="s" s="138">
        <v>6355</v>
      </c>
      <c r="B93" s="149">
        <v>3</v>
      </c>
      <c r="C93" s="149">
        <v>26</v>
      </c>
      <c r="D93" t="s" s="205">
        <v>6444</v>
      </c>
      <c r="E93" t="s" s="205">
        <v>46</v>
      </c>
      <c r="F93" s="222">
        <v>125</v>
      </c>
      <c r="G93" s="149">
        <v>135</v>
      </c>
      <c r="H93" s="173">
        <f>SUM(G93-F93)</f>
        <v>10</v>
      </c>
      <c r="I93" s="167">
        <f>H93/F93</f>
        <v>0.08</v>
      </c>
      <c r="J93" s="167">
        <f>H93/G93</f>
        <v>0.0740740740740741</v>
      </c>
      <c r="K93" s="24"/>
      <c r="L93" s="24"/>
      <c r="M93" s="24"/>
      <c r="N93" s="24"/>
      <c r="O93" s="24"/>
      <c r="P93" s="24"/>
      <c r="Q93" s="24"/>
      <c r="R93" s="24"/>
      <c r="S93" s="24"/>
      <c r="T93" s="24"/>
      <c r="U93" s="24"/>
      <c r="V93" s="24"/>
      <c r="W93" s="24"/>
      <c r="X93" s="24"/>
      <c r="Y93" s="24"/>
      <c r="Z93" s="24"/>
    </row>
    <row r="94" ht="19.15" customHeight="1">
      <c r="A94" t="s" s="138">
        <v>6355</v>
      </c>
      <c r="B94" s="149">
        <v>3</v>
      </c>
      <c r="C94" s="149">
        <v>15</v>
      </c>
      <c r="D94" t="s" s="205">
        <v>6445</v>
      </c>
      <c r="E94" t="s" s="205">
        <v>66</v>
      </c>
      <c r="F94" s="222">
        <v>126</v>
      </c>
      <c r="G94" s="149">
        <v>133</v>
      </c>
      <c r="H94" s="173">
        <f>SUM(G94-F94)</f>
        <v>7</v>
      </c>
      <c r="I94" s="167">
        <f>H94/F94</f>
        <v>0.0555555555555556</v>
      </c>
      <c r="J94" s="167">
        <f>H94/G94</f>
        <v>0.0526315789473684</v>
      </c>
      <c r="K94" s="24"/>
      <c r="L94" s="24"/>
      <c r="M94" s="24"/>
      <c r="N94" s="24"/>
      <c r="O94" s="24"/>
      <c r="P94" s="24"/>
      <c r="Q94" s="24"/>
      <c r="R94" s="24"/>
      <c r="S94" s="24"/>
      <c r="T94" s="24"/>
      <c r="U94" s="24"/>
      <c r="V94" s="24"/>
      <c r="W94" s="24"/>
      <c r="X94" s="24"/>
      <c r="Y94" s="24"/>
      <c r="Z94" s="24"/>
    </row>
    <row r="95" ht="19.15" customHeight="1">
      <c r="A95" t="s" s="138">
        <v>6355</v>
      </c>
      <c r="B95" s="149">
        <v>3</v>
      </c>
      <c r="C95" s="149">
        <v>31</v>
      </c>
      <c r="D95" t="s" s="205">
        <v>6446</v>
      </c>
      <c r="E95" t="s" s="205">
        <v>68</v>
      </c>
      <c r="F95" s="222">
        <v>117</v>
      </c>
      <c r="G95" s="149">
        <v>125</v>
      </c>
      <c r="H95" s="173">
        <f>SUM(G95-F95)</f>
        <v>8</v>
      </c>
      <c r="I95" s="167">
        <f>H95/F95</f>
        <v>0.0683760683760684</v>
      </c>
      <c r="J95" s="167">
        <f>H95/G95</f>
        <v>0.064</v>
      </c>
      <c r="K95" s="24"/>
      <c r="L95" s="24"/>
      <c r="M95" s="24"/>
      <c r="N95" s="24"/>
      <c r="O95" s="24"/>
      <c r="P95" s="24"/>
      <c r="Q95" s="24"/>
      <c r="R95" s="24"/>
      <c r="S95" s="24"/>
      <c r="T95" s="24"/>
      <c r="U95" s="24"/>
      <c r="V95" s="24"/>
      <c r="W95" s="24"/>
      <c r="X95" s="24"/>
      <c r="Y95" s="24"/>
      <c r="Z95" s="24"/>
    </row>
    <row r="96" ht="19.15" customHeight="1">
      <c r="A96" t="s" s="138">
        <v>6355</v>
      </c>
      <c r="B96" s="149">
        <v>3</v>
      </c>
      <c r="C96" s="149">
        <v>23</v>
      </c>
      <c r="D96" t="s" s="205">
        <v>6447</v>
      </c>
      <c r="E96" t="s" s="205">
        <v>281</v>
      </c>
      <c r="F96" s="222">
        <v>105</v>
      </c>
      <c r="G96" s="149">
        <v>114</v>
      </c>
      <c r="H96" s="173">
        <f>SUM(G96-F96)</f>
        <v>9</v>
      </c>
      <c r="I96" s="167">
        <f>H96/F96</f>
        <v>0.0857142857142857</v>
      </c>
      <c r="J96" s="167">
        <f>H96/G96</f>
        <v>0.0789473684210526</v>
      </c>
      <c r="K96" s="24"/>
      <c r="L96" s="24"/>
      <c r="M96" s="24"/>
      <c r="N96" s="24"/>
      <c r="O96" s="24"/>
      <c r="P96" s="24"/>
      <c r="Q96" s="24"/>
      <c r="R96" s="24"/>
      <c r="S96" s="24"/>
      <c r="T96" s="24"/>
      <c r="U96" s="24"/>
      <c r="V96" s="24"/>
      <c r="W96" s="24"/>
      <c r="X96" s="24"/>
      <c r="Y96" s="24"/>
      <c r="Z96" s="24"/>
    </row>
    <row r="97" ht="19.15" customHeight="1">
      <c r="A97" t="s" s="138">
        <v>6355</v>
      </c>
      <c r="B97" s="149">
        <v>3</v>
      </c>
      <c r="C97" s="149">
        <v>22</v>
      </c>
      <c r="D97" t="s" s="205">
        <v>6448</v>
      </c>
      <c r="E97" t="s" s="205">
        <v>248</v>
      </c>
      <c r="F97" s="222">
        <v>87</v>
      </c>
      <c r="G97" s="149">
        <v>92</v>
      </c>
      <c r="H97" s="173">
        <f>SUM(G97-F97)</f>
        <v>5</v>
      </c>
      <c r="I97" s="167">
        <f>H97/F97</f>
        <v>0.0574712643678161</v>
      </c>
      <c r="J97" s="167">
        <f>H97/G97</f>
        <v>0.0543478260869565</v>
      </c>
      <c r="K97" s="24"/>
      <c r="L97" s="24"/>
      <c r="M97" s="24"/>
      <c r="N97" s="24"/>
      <c r="O97" s="24"/>
      <c r="P97" s="24"/>
      <c r="Q97" s="24"/>
      <c r="R97" s="24"/>
      <c r="S97" s="24"/>
      <c r="T97" s="24"/>
      <c r="U97" s="24"/>
      <c r="V97" s="24"/>
      <c r="W97" s="24"/>
      <c r="X97" s="24"/>
      <c r="Y97" s="24"/>
      <c r="Z97" s="24"/>
    </row>
    <row r="98" ht="19.15" customHeight="1">
      <c r="A98" t="s" s="138">
        <v>6355</v>
      </c>
      <c r="B98" s="149">
        <v>3</v>
      </c>
      <c r="C98" s="149">
        <v>29</v>
      </c>
      <c r="D98" t="s" s="205">
        <v>6449</v>
      </c>
      <c r="E98" t="s" s="205">
        <v>116</v>
      </c>
      <c r="F98" s="222">
        <v>67</v>
      </c>
      <c r="G98" s="149">
        <v>74</v>
      </c>
      <c r="H98" s="173">
        <f>SUM(G98-F98)</f>
        <v>7</v>
      </c>
      <c r="I98" s="167">
        <f>H98/F98</f>
        <v>0.104477611940299</v>
      </c>
      <c r="J98" s="167">
        <f>H98/G98</f>
        <v>0.0945945945945946</v>
      </c>
      <c r="K98" s="24"/>
      <c r="L98" s="24"/>
      <c r="M98" s="24"/>
      <c r="N98" s="24"/>
      <c r="O98" s="24"/>
      <c r="P98" s="24"/>
      <c r="Q98" s="24"/>
      <c r="R98" s="24"/>
      <c r="S98" s="24"/>
      <c r="T98" s="24"/>
      <c r="U98" s="24"/>
      <c r="V98" s="24"/>
      <c r="W98" s="24"/>
      <c r="X98" s="24"/>
      <c r="Y98" s="24"/>
      <c r="Z98" s="24"/>
    </row>
    <row r="99" ht="19.15" customHeight="1">
      <c r="A99" t="s" s="138">
        <v>6355</v>
      </c>
      <c r="B99" s="149">
        <v>3</v>
      </c>
      <c r="C99" s="149">
        <v>27</v>
      </c>
      <c r="D99" t="s" s="205">
        <v>6450</v>
      </c>
      <c r="E99" t="s" s="205">
        <v>147</v>
      </c>
      <c r="F99" s="222">
        <v>54</v>
      </c>
      <c r="G99" s="149">
        <v>56</v>
      </c>
      <c r="H99" s="173">
        <f>SUM(G99-F99)</f>
        <v>2</v>
      </c>
      <c r="I99" s="167">
        <f>H99/F99</f>
        <v>0.037037037037037</v>
      </c>
      <c r="J99" s="167">
        <f>H99/G99</f>
        <v>0.0357142857142857</v>
      </c>
      <c r="K99" s="24"/>
      <c r="L99" s="24"/>
      <c r="M99" s="24"/>
      <c r="N99" s="24"/>
      <c r="O99" s="24"/>
      <c r="P99" s="24"/>
      <c r="Q99" s="24"/>
      <c r="R99" s="24"/>
      <c r="S99" s="24"/>
      <c r="T99" s="24"/>
      <c r="U99" s="24"/>
      <c r="V99" s="24"/>
      <c r="W99" s="24"/>
      <c r="X99" s="24"/>
      <c r="Y99" s="24"/>
      <c r="Z99" s="24"/>
    </row>
    <row r="100" ht="19.15" customHeight="1">
      <c r="A100" t="s" s="138">
        <v>6355</v>
      </c>
      <c r="B100" s="149">
        <v>3</v>
      </c>
      <c r="C100" s="149">
        <v>7</v>
      </c>
      <c r="D100" t="s" s="205">
        <v>6451</v>
      </c>
      <c r="E100" t="s" s="205">
        <v>78</v>
      </c>
      <c r="F100" s="223">
        <v>0</v>
      </c>
      <c r="G100" s="149">
        <v>0</v>
      </c>
      <c r="H100" s="173">
        <f>SUM(G100-F100)</f>
        <v>0</v>
      </c>
      <c r="I100" s="207">
        <f>H100/F100</f>
      </c>
      <c r="J100" s="207">
        <f>H100/G100</f>
      </c>
      <c r="K100" s="24"/>
      <c r="L100" s="24"/>
      <c r="M100" s="24"/>
      <c r="N100" s="24"/>
      <c r="O100" s="24"/>
      <c r="P100" s="24"/>
      <c r="Q100" s="24"/>
      <c r="R100" s="24"/>
      <c r="S100" s="24"/>
      <c r="T100" s="24"/>
      <c r="U100" s="24"/>
      <c r="V100" s="24"/>
      <c r="W100" s="24"/>
      <c r="X100" s="24"/>
      <c r="Y100" s="24"/>
      <c r="Z100" s="24"/>
    </row>
    <row r="101" ht="19.15" customHeight="1">
      <c r="A101" t="s" s="138">
        <v>6355</v>
      </c>
      <c r="B101" s="149">
        <v>3</v>
      </c>
      <c r="C101" s="149">
        <v>30</v>
      </c>
      <c r="D101" t="s" s="205">
        <v>6452</v>
      </c>
      <c r="E101" t="s" s="205">
        <v>173</v>
      </c>
      <c r="F101" s="223">
        <v>0</v>
      </c>
      <c r="G101" s="149">
        <v>0</v>
      </c>
      <c r="H101" s="206">
        <f>SUM(G101-F101)</f>
        <v>0</v>
      </c>
      <c r="I101" s="176">
        <f>H101/F101</f>
      </c>
      <c r="J101" s="176">
        <f>H101/G101</f>
      </c>
      <c r="K101" s="174"/>
      <c r="L101" s="174"/>
      <c r="M101" s="174"/>
      <c r="N101" s="174"/>
      <c r="O101" s="174"/>
      <c r="P101" s="174"/>
      <c r="Q101" s="174"/>
      <c r="R101" s="174"/>
      <c r="S101" s="174"/>
      <c r="T101" s="174"/>
      <c r="U101" s="174"/>
      <c r="V101" s="174"/>
      <c r="W101" s="174"/>
      <c r="X101" s="174"/>
      <c r="Y101" s="174"/>
      <c r="Z101" s="174"/>
    </row>
    <row r="102" ht="19.15" customHeight="1">
      <c r="A102" s="177"/>
      <c r="B102" s="178"/>
      <c r="C102" s="178"/>
      <c r="D102" s="179"/>
      <c r="E102" s="179"/>
      <c r="F102" s="210">
        <f>SUM(F71:F101)</f>
        <v>81911</v>
      </c>
      <c r="G102" s="180">
        <f>SUM(G71:G101)</f>
        <v>86672</v>
      </c>
      <c r="H102" s="181">
        <f>SUM(H71:H101)</f>
        <v>4761</v>
      </c>
      <c r="I102" s="182">
        <f>H102/F102</f>
        <v>0.0581240614813639</v>
      </c>
      <c r="J102" s="182">
        <f>H102/G102</f>
        <v>0.054931235000923</v>
      </c>
      <c r="K102" s="183"/>
      <c r="L102" s="183"/>
      <c r="M102" s="183"/>
      <c r="N102" s="183"/>
      <c r="O102" s="183"/>
      <c r="P102" s="183"/>
      <c r="Q102" s="183"/>
      <c r="R102" s="183"/>
      <c r="S102" s="183"/>
      <c r="T102" s="183"/>
      <c r="U102" s="183"/>
      <c r="V102" s="183"/>
      <c r="W102" s="183"/>
      <c r="X102" s="183"/>
      <c r="Y102" s="183"/>
      <c r="Z102" s="184"/>
    </row>
    <row r="103" ht="19.15" customHeight="1">
      <c r="A103" s="230"/>
      <c r="B103" s="231"/>
      <c r="C103" s="231"/>
      <c r="D103" s="232"/>
      <c r="E103" s="232"/>
      <c r="F103" s="251"/>
      <c r="G103" s="231"/>
      <c r="H103" s="234"/>
      <c r="I103" s="188"/>
      <c r="J103" s="188"/>
      <c r="K103" s="189"/>
      <c r="L103" s="189"/>
      <c r="M103" s="189"/>
      <c r="N103" s="189"/>
      <c r="O103" s="189"/>
      <c r="P103" s="189"/>
      <c r="Q103" s="189"/>
      <c r="R103" s="189"/>
      <c r="S103" s="189"/>
      <c r="T103" s="189"/>
      <c r="U103" s="189"/>
      <c r="V103" s="189"/>
      <c r="W103" s="189"/>
      <c r="X103" s="189"/>
      <c r="Y103" s="189"/>
      <c r="Z103" s="189"/>
    </row>
    <row r="104" ht="19.15" customHeight="1">
      <c r="A104" t="s" s="138">
        <v>6355</v>
      </c>
      <c r="B104" s="149">
        <v>4</v>
      </c>
      <c r="C104" s="149">
        <v>9</v>
      </c>
      <c r="D104" t="s" s="205">
        <v>6453</v>
      </c>
      <c r="E104" t="s" s="205">
        <v>84</v>
      </c>
      <c r="F104" s="222">
        <v>36190</v>
      </c>
      <c r="G104" s="149">
        <v>40252</v>
      </c>
      <c r="H104" s="173">
        <f>SUM(G104-F104)</f>
        <v>4062</v>
      </c>
      <c r="I104" s="167">
        <f>H104/F104</f>
        <v>0.112240950538823</v>
      </c>
      <c r="J104" s="167">
        <f>H104/G104</f>
        <v>0.100914240286197</v>
      </c>
      <c r="K104" s="24"/>
      <c r="L104" s="24"/>
      <c r="M104" s="24"/>
      <c r="N104" s="24"/>
      <c r="O104" s="24"/>
      <c r="P104" s="24"/>
      <c r="Q104" s="24"/>
      <c r="R104" s="24"/>
      <c r="S104" s="24"/>
      <c r="T104" s="24"/>
      <c r="U104" s="24"/>
      <c r="V104" s="24"/>
      <c r="W104" s="24"/>
      <c r="X104" s="24"/>
      <c r="Y104" s="24"/>
      <c r="Z104" s="24"/>
    </row>
    <row r="105" ht="19.15" customHeight="1">
      <c r="A105" t="s" s="138">
        <v>6355</v>
      </c>
      <c r="B105" s="149">
        <v>4</v>
      </c>
      <c r="C105" s="149">
        <v>13</v>
      </c>
      <c r="D105" t="s" s="205">
        <v>6454</v>
      </c>
      <c r="E105" t="s" s="205">
        <v>22</v>
      </c>
      <c r="F105" s="222">
        <v>14977</v>
      </c>
      <c r="G105" s="149">
        <v>18180</v>
      </c>
      <c r="H105" s="173">
        <f>SUM(G105-F105)</f>
        <v>3203</v>
      </c>
      <c r="I105" s="167">
        <f>H105/F105</f>
        <v>0.213861253922681</v>
      </c>
      <c r="J105" s="167">
        <f>H105/G105</f>
        <v>0.176182618261826</v>
      </c>
      <c r="K105" s="24"/>
      <c r="L105" s="24"/>
      <c r="M105" s="24"/>
      <c r="N105" s="24"/>
      <c r="O105" s="24"/>
      <c r="P105" s="24"/>
      <c r="Q105" s="24"/>
      <c r="R105" s="24"/>
      <c r="S105" s="24"/>
      <c r="T105" s="24"/>
      <c r="U105" s="24"/>
      <c r="V105" s="24"/>
      <c r="W105" s="24"/>
      <c r="X105" s="24"/>
      <c r="Y105" s="24"/>
      <c r="Z105" s="24"/>
    </row>
    <row r="106" ht="19.15" customHeight="1">
      <c r="A106" t="s" s="138">
        <v>6355</v>
      </c>
      <c r="B106" s="149">
        <v>4</v>
      </c>
      <c r="C106" s="149">
        <v>10</v>
      </c>
      <c r="D106" t="s" s="205">
        <v>6455</v>
      </c>
      <c r="E106" t="s" s="205">
        <v>17</v>
      </c>
      <c r="F106" s="222">
        <v>15717</v>
      </c>
      <c r="G106" s="149">
        <v>17276</v>
      </c>
      <c r="H106" s="173">
        <f>SUM(G106-F106)</f>
        <v>1559</v>
      </c>
      <c r="I106" s="167">
        <f>H106/F106</f>
        <v>0.0991919577527518</v>
      </c>
      <c r="J106" s="167">
        <f>H106/G106</f>
        <v>0.0902407964806668</v>
      </c>
      <c r="K106" s="24"/>
      <c r="L106" s="24"/>
      <c r="M106" s="24"/>
      <c r="N106" s="24"/>
      <c r="O106" s="24"/>
      <c r="P106" s="24"/>
      <c r="Q106" s="24"/>
      <c r="R106" s="24"/>
      <c r="S106" s="24"/>
      <c r="T106" s="24"/>
      <c r="U106" s="24"/>
      <c r="V106" s="24"/>
      <c r="W106" s="24"/>
      <c r="X106" s="24"/>
      <c r="Y106" s="24"/>
      <c r="Z106" s="24"/>
    </row>
    <row r="107" ht="19.15" customHeight="1">
      <c r="A107" t="s" s="138">
        <v>6355</v>
      </c>
      <c r="B107" s="149">
        <v>4</v>
      </c>
      <c r="C107" s="149">
        <v>6</v>
      </c>
      <c r="D107" t="s" s="205">
        <v>6456</v>
      </c>
      <c r="E107" t="s" s="205">
        <v>20</v>
      </c>
      <c r="F107" s="222">
        <v>8704</v>
      </c>
      <c r="G107" s="149">
        <v>10035</v>
      </c>
      <c r="H107" s="173">
        <f>SUM(G107-F107)</f>
        <v>1331</v>
      </c>
      <c r="I107" s="167">
        <f>H107/F107</f>
        <v>0.152918198529412</v>
      </c>
      <c r="J107" s="167">
        <f>H107/G107</f>
        <v>0.132635774788241</v>
      </c>
      <c r="K107" s="24"/>
      <c r="L107" s="24"/>
      <c r="M107" s="24"/>
      <c r="N107" s="24"/>
      <c r="O107" s="24"/>
      <c r="P107" s="24"/>
      <c r="Q107" s="24"/>
      <c r="R107" s="24"/>
      <c r="S107" s="24"/>
      <c r="T107" s="24"/>
      <c r="U107" s="24"/>
      <c r="V107" s="24"/>
      <c r="W107" s="24"/>
      <c r="X107" s="24"/>
      <c r="Y107" s="24"/>
      <c r="Z107" s="24"/>
    </row>
    <row r="108" ht="19.15" customHeight="1">
      <c r="A108" t="s" s="138">
        <v>6355</v>
      </c>
      <c r="B108" s="149">
        <v>4</v>
      </c>
      <c r="C108" s="149">
        <v>5</v>
      </c>
      <c r="D108" t="s" s="205">
        <v>6457</v>
      </c>
      <c r="E108" t="s" s="205">
        <v>101</v>
      </c>
      <c r="F108" s="222">
        <v>1522</v>
      </c>
      <c r="G108" s="149">
        <v>1745</v>
      </c>
      <c r="H108" s="173">
        <f>SUM(G108-F108)</f>
        <v>223</v>
      </c>
      <c r="I108" s="167">
        <f>H108/F108</f>
        <v>0.146517739816032</v>
      </c>
      <c r="J108" s="167">
        <f>H108/G108</f>
        <v>0.127793696275072</v>
      </c>
      <c r="K108" s="24"/>
      <c r="L108" s="24"/>
      <c r="M108" s="24"/>
      <c r="N108" s="24"/>
      <c r="O108" s="24"/>
      <c r="P108" s="24"/>
      <c r="Q108" s="24"/>
      <c r="R108" s="24"/>
      <c r="S108" s="24"/>
      <c r="T108" s="24"/>
      <c r="U108" s="24"/>
      <c r="V108" s="24"/>
      <c r="W108" s="24"/>
      <c r="X108" s="24"/>
      <c r="Y108" s="24"/>
      <c r="Z108" s="24"/>
    </row>
    <row r="109" ht="19.15" customHeight="1">
      <c r="A109" t="s" s="138">
        <v>6355</v>
      </c>
      <c r="B109" s="149">
        <v>4</v>
      </c>
      <c r="C109" s="149">
        <v>8</v>
      </c>
      <c r="D109" t="s" s="205">
        <v>6458</v>
      </c>
      <c r="E109" t="s" s="205">
        <v>28</v>
      </c>
      <c r="F109" s="222">
        <v>1019</v>
      </c>
      <c r="G109" s="149">
        <v>1285</v>
      </c>
      <c r="H109" s="173">
        <f>SUM(G109-F109)</f>
        <v>266</v>
      </c>
      <c r="I109" s="167">
        <f>H109/F109</f>
        <v>0.261040235525025</v>
      </c>
      <c r="J109" s="167">
        <f>H109/G109</f>
        <v>0.207003891050584</v>
      </c>
      <c r="K109" s="24"/>
      <c r="L109" s="24"/>
      <c r="M109" s="24"/>
      <c r="N109" s="24"/>
      <c r="O109" s="24"/>
      <c r="P109" s="24"/>
      <c r="Q109" s="24"/>
      <c r="R109" s="24"/>
      <c r="S109" s="24"/>
      <c r="T109" s="24"/>
      <c r="U109" s="24"/>
      <c r="V109" s="24"/>
      <c r="W109" s="24"/>
      <c r="X109" s="24"/>
      <c r="Y109" s="24"/>
      <c r="Z109" s="24"/>
    </row>
    <row r="110" ht="19.15" customHeight="1">
      <c r="A110" t="s" s="138">
        <v>6355</v>
      </c>
      <c r="B110" s="149">
        <v>4</v>
      </c>
      <c r="C110" s="149">
        <v>17</v>
      </c>
      <c r="D110" t="s" s="205">
        <v>6459</v>
      </c>
      <c r="E110" t="s" s="205">
        <v>34</v>
      </c>
      <c r="F110" s="222">
        <v>873</v>
      </c>
      <c r="G110" s="149">
        <v>993</v>
      </c>
      <c r="H110" s="173">
        <f>SUM(G110-F110)</f>
        <v>120</v>
      </c>
      <c r="I110" s="167">
        <f>H110/F110</f>
        <v>0.13745704467354</v>
      </c>
      <c r="J110" s="167">
        <f>H110/G110</f>
        <v>0.120845921450151</v>
      </c>
      <c r="K110" s="24"/>
      <c r="L110" s="24"/>
      <c r="M110" s="24"/>
      <c r="N110" s="24"/>
      <c r="O110" s="24"/>
      <c r="P110" s="24"/>
      <c r="Q110" s="24"/>
      <c r="R110" s="24"/>
      <c r="S110" s="24"/>
      <c r="T110" s="24"/>
      <c r="U110" s="24"/>
      <c r="V110" s="24"/>
      <c r="W110" s="24"/>
      <c r="X110" s="24"/>
      <c r="Y110" s="24"/>
      <c r="Z110" s="24"/>
    </row>
    <row r="111" ht="19.15" customHeight="1">
      <c r="A111" t="s" s="138">
        <v>6355</v>
      </c>
      <c r="B111" s="149">
        <v>4</v>
      </c>
      <c r="C111" s="149">
        <v>1</v>
      </c>
      <c r="D111" t="s" s="205">
        <v>6460</v>
      </c>
      <c r="E111" t="s" s="205">
        <v>30</v>
      </c>
      <c r="F111" s="222">
        <v>504</v>
      </c>
      <c r="G111" s="149">
        <v>574</v>
      </c>
      <c r="H111" s="173">
        <f>SUM(G111-F111)</f>
        <v>70</v>
      </c>
      <c r="I111" s="167">
        <f>H111/F111</f>
        <v>0.138888888888889</v>
      </c>
      <c r="J111" s="167">
        <f>H111/G111</f>
        <v>0.121951219512195</v>
      </c>
      <c r="K111" s="24"/>
      <c r="L111" s="24"/>
      <c r="M111" s="24"/>
      <c r="N111" s="24"/>
      <c r="O111" s="24"/>
      <c r="P111" s="24"/>
      <c r="Q111" s="24"/>
      <c r="R111" s="24"/>
      <c r="S111" s="24"/>
      <c r="T111" s="24"/>
      <c r="U111" s="24"/>
      <c r="V111" s="24"/>
      <c r="W111" s="24"/>
      <c r="X111" s="24"/>
      <c r="Y111" s="24"/>
      <c r="Z111" s="24"/>
    </row>
    <row r="112" ht="19.15" customHeight="1">
      <c r="A112" t="s" s="138">
        <v>6355</v>
      </c>
      <c r="B112" s="149">
        <v>4</v>
      </c>
      <c r="C112" s="149">
        <v>21</v>
      </c>
      <c r="D112" t="s" s="205">
        <v>6461</v>
      </c>
      <c r="E112" t="s" s="205">
        <v>62</v>
      </c>
      <c r="F112" s="222">
        <v>536</v>
      </c>
      <c r="G112" s="149">
        <v>573</v>
      </c>
      <c r="H112" s="173">
        <f>SUM(G112-F112)</f>
        <v>37</v>
      </c>
      <c r="I112" s="167">
        <f>H112/F112</f>
        <v>0.0690298507462687</v>
      </c>
      <c r="J112" s="167">
        <f>H112/G112</f>
        <v>0.0645724258289703</v>
      </c>
      <c r="K112" s="24"/>
      <c r="L112" s="24"/>
      <c r="M112" s="24"/>
      <c r="N112" s="24"/>
      <c r="O112" s="24"/>
      <c r="P112" s="24"/>
      <c r="Q112" s="24"/>
      <c r="R112" s="24"/>
      <c r="S112" s="24"/>
      <c r="T112" s="24"/>
      <c r="U112" s="24"/>
      <c r="V112" s="24"/>
      <c r="W112" s="24"/>
      <c r="X112" s="24"/>
      <c r="Y112" s="24"/>
      <c r="Z112" s="24"/>
    </row>
    <row r="113" ht="19.15" customHeight="1">
      <c r="A113" t="s" s="138">
        <v>6355</v>
      </c>
      <c r="B113" s="149">
        <v>4</v>
      </c>
      <c r="C113" s="149">
        <v>29</v>
      </c>
      <c r="D113" t="s" s="205">
        <v>6462</v>
      </c>
      <c r="E113" t="s" s="205">
        <v>375</v>
      </c>
      <c r="F113" s="222">
        <v>473</v>
      </c>
      <c r="G113" s="149">
        <v>499</v>
      </c>
      <c r="H113" s="173">
        <f>SUM(G113-F113)</f>
        <v>26</v>
      </c>
      <c r="I113" s="167">
        <f>H113/F113</f>
        <v>0.0549682875264271</v>
      </c>
      <c r="J113" s="167">
        <f>H113/G113</f>
        <v>0.0521042084168337</v>
      </c>
      <c r="K113" s="24"/>
      <c r="L113" s="24"/>
      <c r="M113" s="24"/>
      <c r="N113" s="24"/>
      <c r="O113" s="24"/>
      <c r="P113" s="24"/>
      <c r="Q113" s="24"/>
      <c r="R113" s="24"/>
      <c r="S113" s="24"/>
      <c r="T113" s="24"/>
      <c r="U113" s="24"/>
      <c r="V113" s="24"/>
      <c r="W113" s="24"/>
      <c r="X113" s="24"/>
      <c r="Y113" s="24"/>
      <c r="Z113" s="24"/>
    </row>
    <row r="114" ht="19.15" customHeight="1">
      <c r="A114" t="s" s="138">
        <v>6355</v>
      </c>
      <c r="B114" s="149">
        <v>4</v>
      </c>
      <c r="C114" s="149">
        <v>4</v>
      </c>
      <c r="D114" t="s" s="205">
        <v>6463</v>
      </c>
      <c r="E114" t="s" s="205">
        <v>26</v>
      </c>
      <c r="F114" s="222">
        <v>376</v>
      </c>
      <c r="G114" s="149">
        <v>438</v>
      </c>
      <c r="H114" s="173">
        <f>SUM(G114-F114)</f>
        <v>62</v>
      </c>
      <c r="I114" s="167">
        <f>H114/F114</f>
        <v>0.164893617021277</v>
      </c>
      <c r="J114" s="167">
        <f>H114/G114</f>
        <v>0.141552511415525</v>
      </c>
      <c r="K114" s="24"/>
      <c r="L114" s="24"/>
      <c r="M114" s="24"/>
      <c r="N114" s="24"/>
      <c r="O114" s="24"/>
      <c r="P114" s="24"/>
      <c r="Q114" s="24"/>
      <c r="R114" s="24"/>
      <c r="S114" s="24"/>
      <c r="T114" s="24"/>
      <c r="U114" s="24"/>
      <c r="V114" s="24"/>
      <c r="W114" s="24"/>
      <c r="X114" s="24"/>
      <c r="Y114" s="24"/>
      <c r="Z114" s="24"/>
    </row>
    <row r="115" ht="19.15" customHeight="1">
      <c r="A115" t="s" s="138">
        <v>6355</v>
      </c>
      <c r="B115" s="149">
        <v>4</v>
      </c>
      <c r="C115" s="149">
        <v>2</v>
      </c>
      <c r="D115" t="s" s="205">
        <v>6464</v>
      </c>
      <c r="E115" t="s" s="205">
        <v>66</v>
      </c>
      <c r="F115" s="222">
        <v>274</v>
      </c>
      <c r="G115" s="149">
        <v>314</v>
      </c>
      <c r="H115" s="173">
        <f>SUM(G115-F115)</f>
        <v>40</v>
      </c>
      <c r="I115" s="167">
        <f>H115/F115</f>
        <v>0.145985401459854</v>
      </c>
      <c r="J115" s="167">
        <f>H115/G115</f>
        <v>0.127388535031847</v>
      </c>
      <c r="K115" s="24"/>
      <c r="L115" s="24"/>
      <c r="M115" s="24"/>
      <c r="N115" s="24"/>
      <c r="O115" s="24"/>
      <c r="P115" s="24"/>
      <c r="Q115" s="24"/>
      <c r="R115" s="24"/>
      <c r="S115" s="24"/>
      <c r="T115" s="24"/>
      <c r="U115" s="24"/>
      <c r="V115" s="24"/>
      <c r="W115" s="24"/>
      <c r="X115" s="24"/>
      <c r="Y115" s="24"/>
      <c r="Z115" s="24"/>
    </row>
    <row r="116" ht="19.15" customHeight="1">
      <c r="A116" t="s" s="138">
        <v>6355</v>
      </c>
      <c r="B116" s="149">
        <v>4</v>
      </c>
      <c r="C116" s="149">
        <v>26</v>
      </c>
      <c r="D116" t="s" s="205">
        <v>6465</v>
      </c>
      <c r="E116" t="s" s="205">
        <v>52</v>
      </c>
      <c r="F116" s="222">
        <v>286</v>
      </c>
      <c r="G116" s="149">
        <v>305</v>
      </c>
      <c r="H116" s="173">
        <f>SUM(G116-F116)</f>
        <v>19</v>
      </c>
      <c r="I116" s="167">
        <f>H116/F116</f>
        <v>0.0664335664335664</v>
      </c>
      <c r="J116" s="167">
        <f>H116/G116</f>
        <v>0.0622950819672131</v>
      </c>
      <c r="K116" s="24"/>
      <c r="L116" s="24"/>
      <c r="M116" s="24"/>
      <c r="N116" s="24"/>
      <c r="O116" s="24"/>
      <c r="P116" s="24"/>
      <c r="Q116" s="24"/>
      <c r="R116" s="24"/>
      <c r="S116" s="24"/>
      <c r="T116" s="24"/>
      <c r="U116" s="24"/>
      <c r="V116" s="24"/>
      <c r="W116" s="24"/>
      <c r="X116" s="24"/>
      <c r="Y116" s="24"/>
      <c r="Z116" s="24"/>
    </row>
    <row r="117" ht="19.15" customHeight="1">
      <c r="A117" t="s" s="138">
        <v>6355</v>
      </c>
      <c r="B117" s="149">
        <v>4</v>
      </c>
      <c r="C117" s="149">
        <v>12</v>
      </c>
      <c r="D117" t="s" s="205">
        <v>6466</v>
      </c>
      <c r="E117" t="s" s="205">
        <v>48</v>
      </c>
      <c r="F117" s="222">
        <v>186</v>
      </c>
      <c r="G117" s="149">
        <v>235</v>
      </c>
      <c r="H117" s="173">
        <f>SUM(G117-F117)</f>
        <v>49</v>
      </c>
      <c r="I117" s="167">
        <f>H117/F117</f>
        <v>0.263440860215054</v>
      </c>
      <c r="J117" s="167">
        <f>H117/G117</f>
        <v>0.208510638297872</v>
      </c>
      <c r="K117" s="24"/>
      <c r="L117" s="24"/>
      <c r="M117" s="24"/>
      <c r="N117" s="24"/>
      <c r="O117" s="24"/>
      <c r="P117" s="24"/>
      <c r="Q117" s="24"/>
      <c r="R117" s="24"/>
      <c r="S117" s="24"/>
      <c r="T117" s="24"/>
      <c r="U117" s="24"/>
      <c r="V117" s="24"/>
      <c r="W117" s="24"/>
      <c r="X117" s="24"/>
      <c r="Y117" s="24"/>
      <c r="Z117" s="24"/>
    </row>
    <row r="118" ht="19.15" customHeight="1">
      <c r="A118" t="s" s="138">
        <v>6355</v>
      </c>
      <c r="B118" s="149">
        <v>4</v>
      </c>
      <c r="C118" s="149">
        <v>25</v>
      </c>
      <c r="D118" t="s" s="205">
        <v>6467</v>
      </c>
      <c r="E118" t="s" s="205">
        <v>42</v>
      </c>
      <c r="F118" s="222">
        <v>160</v>
      </c>
      <c r="G118" s="149">
        <v>201</v>
      </c>
      <c r="H118" s="173">
        <f>SUM(G118-F118)</f>
        <v>41</v>
      </c>
      <c r="I118" s="167">
        <f>H118/F118</f>
        <v>0.25625</v>
      </c>
      <c r="J118" s="167">
        <f>H118/G118</f>
        <v>0.203980099502488</v>
      </c>
      <c r="K118" s="24"/>
      <c r="L118" s="24"/>
      <c r="M118" s="24"/>
      <c r="N118" s="24"/>
      <c r="O118" s="24"/>
      <c r="P118" s="24"/>
      <c r="Q118" s="24"/>
      <c r="R118" s="24"/>
      <c r="S118" s="24"/>
      <c r="T118" s="24"/>
      <c r="U118" s="24"/>
      <c r="V118" s="24"/>
      <c r="W118" s="24"/>
      <c r="X118" s="24"/>
      <c r="Y118" s="24"/>
      <c r="Z118" s="24"/>
    </row>
    <row r="119" ht="19.15" customHeight="1">
      <c r="A119" t="s" s="138">
        <v>6355</v>
      </c>
      <c r="B119" s="149">
        <v>4</v>
      </c>
      <c r="C119" s="149">
        <v>7</v>
      </c>
      <c r="D119" t="s" s="205">
        <v>6468</v>
      </c>
      <c r="E119" t="s" s="205">
        <v>60</v>
      </c>
      <c r="F119" s="222">
        <v>154</v>
      </c>
      <c r="G119" s="149">
        <v>170</v>
      </c>
      <c r="H119" s="173">
        <f>SUM(G119-F119)</f>
        <v>16</v>
      </c>
      <c r="I119" s="167">
        <f>H119/F119</f>
        <v>0.103896103896104</v>
      </c>
      <c r="J119" s="167">
        <f>H119/G119</f>
        <v>0.0941176470588235</v>
      </c>
      <c r="K119" s="24"/>
      <c r="L119" s="24"/>
      <c r="M119" s="24"/>
      <c r="N119" s="24"/>
      <c r="O119" s="24"/>
      <c r="P119" s="24"/>
      <c r="Q119" s="24"/>
      <c r="R119" s="24"/>
      <c r="S119" s="24"/>
      <c r="T119" s="24"/>
      <c r="U119" s="24"/>
      <c r="V119" s="24"/>
      <c r="W119" s="24"/>
      <c r="X119" s="24"/>
      <c r="Y119" s="24"/>
      <c r="Z119" s="24"/>
    </row>
    <row r="120" ht="19.15" customHeight="1">
      <c r="A120" t="s" s="138">
        <v>6355</v>
      </c>
      <c r="B120" s="149">
        <v>4</v>
      </c>
      <c r="C120" s="149">
        <v>11</v>
      </c>
      <c r="D120" t="s" s="205">
        <v>6469</v>
      </c>
      <c r="E120" t="s" s="205">
        <v>72</v>
      </c>
      <c r="F120" s="222">
        <v>142</v>
      </c>
      <c r="G120" s="149">
        <v>159</v>
      </c>
      <c r="H120" s="173">
        <f>SUM(G120-F120)</f>
        <v>17</v>
      </c>
      <c r="I120" s="167">
        <f>H120/F120</f>
        <v>0.119718309859155</v>
      </c>
      <c r="J120" s="167">
        <f>H120/G120</f>
        <v>0.106918238993711</v>
      </c>
      <c r="K120" s="24"/>
      <c r="L120" s="24"/>
      <c r="M120" s="24"/>
      <c r="N120" s="24"/>
      <c r="O120" s="24"/>
      <c r="P120" s="24"/>
      <c r="Q120" s="24"/>
      <c r="R120" s="24"/>
      <c r="S120" s="24"/>
      <c r="T120" s="24"/>
      <c r="U120" s="24"/>
      <c r="V120" s="24"/>
      <c r="W120" s="24"/>
      <c r="X120" s="24"/>
      <c r="Y120" s="24"/>
      <c r="Z120" s="24"/>
    </row>
    <row r="121" ht="19.15" customHeight="1">
      <c r="A121" t="s" s="138">
        <v>6355</v>
      </c>
      <c r="B121" s="149">
        <v>4</v>
      </c>
      <c r="C121" s="149">
        <v>15</v>
      </c>
      <c r="D121" t="s" s="205">
        <v>6470</v>
      </c>
      <c r="E121" t="s" s="205">
        <v>40</v>
      </c>
      <c r="F121" s="222">
        <v>132</v>
      </c>
      <c r="G121" s="149">
        <v>148</v>
      </c>
      <c r="H121" s="173">
        <f>SUM(G121-F121)</f>
        <v>16</v>
      </c>
      <c r="I121" s="167">
        <f>H121/F121</f>
        <v>0.121212121212121</v>
      </c>
      <c r="J121" s="167">
        <f>H121/G121</f>
        <v>0.108108108108108</v>
      </c>
      <c r="K121" s="24"/>
      <c r="L121" s="24"/>
      <c r="M121" s="24"/>
      <c r="N121" s="24"/>
      <c r="O121" s="24"/>
      <c r="P121" s="24"/>
      <c r="Q121" s="24"/>
      <c r="R121" s="24"/>
      <c r="S121" s="24"/>
      <c r="T121" s="24"/>
      <c r="U121" s="24"/>
      <c r="V121" s="24"/>
      <c r="W121" s="24"/>
      <c r="X121" s="24"/>
      <c r="Y121" s="24"/>
      <c r="Z121" s="24"/>
    </row>
    <row r="122" ht="19.15" customHeight="1">
      <c r="A122" t="s" s="138">
        <v>6355</v>
      </c>
      <c r="B122" s="149">
        <v>4</v>
      </c>
      <c r="C122" s="149">
        <v>20</v>
      </c>
      <c r="D122" t="s" s="205">
        <v>6471</v>
      </c>
      <c r="E122" t="s" s="205">
        <v>38</v>
      </c>
      <c r="F122" s="222">
        <v>117</v>
      </c>
      <c r="G122" s="149">
        <v>127</v>
      </c>
      <c r="H122" s="173">
        <f>SUM(G122-F122)</f>
        <v>10</v>
      </c>
      <c r="I122" s="167">
        <f>H122/F122</f>
        <v>0.0854700854700855</v>
      </c>
      <c r="J122" s="167">
        <f>H122/G122</f>
        <v>0.078740157480315</v>
      </c>
      <c r="K122" s="24"/>
      <c r="L122" s="24"/>
      <c r="M122" s="24"/>
      <c r="N122" s="24"/>
      <c r="O122" s="24"/>
      <c r="P122" s="24"/>
      <c r="Q122" s="24"/>
      <c r="R122" s="24"/>
      <c r="S122" s="24"/>
      <c r="T122" s="24"/>
      <c r="U122" s="24"/>
      <c r="V122" s="24"/>
      <c r="W122" s="24"/>
      <c r="X122" s="24"/>
      <c r="Y122" s="24"/>
      <c r="Z122" s="24"/>
    </row>
    <row r="123" ht="19.15" customHeight="1">
      <c r="A123" t="s" s="138">
        <v>6355</v>
      </c>
      <c r="B123" s="149">
        <v>4</v>
      </c>
      <c r="C123" s="149">
        <v>3</v>
      </c>
      <c r="D123" t="s" s="205">
        <v>6472</v>
      </c>
      <c r="E123" t="s" s="205">
        <v>76</v>
      </c>
      <c r="F123" s="222">
        <v>98</v>
      </c>
      <c r="G123" s="149">
        <v>108</v>
      </c>
      <c r="H123" s="173">
        <f>SUM(G123-F123)</f>
        <v>10</v>
      </c>
      <c r="I123" s="167">
        <f>H123/F123</f>
        <v>0.102040816326531</v>
      </c>
      <c r="J123" s="167">
        <f>H123/G123</f>
        <v>0.0925925925925926</v>
      </c>
      <c r="K123" s="24"/>
      <c r="L123" s="24"/>
      <c r="M123" s="24"/>
      <c r="N123" s="24"/>
      <c r="O123" s="24"/>
      <c r="P123" s="24"/>
      <c r="Q123" s="24"/>
      <c r="R123" s="24"/>
      <c r="S123" s="24"/>
      <c r="T123" s="24"/>
      <c r="U123" s="24"/>
      <c r="V123" s="24"/>
      <c r="W123" s="24"/>
      <c r="X123" s="24"/>
      <c r="Y123" s="24"/>
      <c r="Z123" s="24"/>
    </row>
    <row r="124" ht="19.15" customHeight="1">
      <c r="A124" t="s" s="138">
        <v>6355</v>
      </c>
      <c r="B124" s="149">
        <v>4</v>
      </c>
      <c r="C124" s="149">
        <v>16</v>
      </c>
      <c r="D124" t="s" s="205">
        <v>6473</v>
      </c>
      <c r="E124" t="s" s="205">
        <v>36</v>
      </c>
      <c r="F124" s="222">
        <v>81</v>
      </c>
      <c r="G124" s="149">
        <v>103</v>
      </c>
      <c r="H124" s="173">
        <f>SUM(G124-F124)</f>
        <v>22</v>
      </c>
      <c r="I124" s="167">
        <f>H124/F124</f>
        <v>0.271604938271605</v>
      </c>
      <c r="J124" s="167">
        <f>H124/G124</f>
        <v>0.213592233009709</v>
      </c>
      <c r="K124" s="24"/>
      <c r="L124" s="24"/>
      <c r="M124" s="24"/>
      <c r="N124" s="24"/>
      <c r="O124" s="24"/>
      <c r="P124" s="24"/>
      <c r="Q124" s="24"/>
      <c r="R124" s="24"/>
      <c r="S124" s="24"/>
      <c r="T124" s="24"/>
      <c r="U124" s="24"/>
      <c r="V124" s="24"/>
      <c r="W124" s="24"/>
      <c r="X124" s="24"/>
      <c r="Y124" s="24"/>
      <c r="Z124" s="24"/>
    </row>
    <row r="125" ht="19.15" customHeight="1">
      <c r="A125" t="s" s="138">
        <v>6355</v>
      </c>
      <c r="B125" s="149">
        <v>4</v>
      </c>
      <c r="C125" s="149">
        <v>23</v>
      </c>
      <c r="D125" t="s" s="205">
        <v>6474</v>
      </c>
      <c r="E125" t="s" s="205">
        <v>281</v>
      </c>
      <c r="F125" s="222">
        <v>93</v>
      </c>
      <c r="G125" s="149">
        <v>98</v>
      </c>
      <c r="H125" s="173">
        <f>SUM(G125-F125)</f>
        <v>5</v>
      </c>
      <c r="I125" s="167">
        <f>H125/F125</f>
        <v>0.0537634408602151</v>
      </c>
      <c r="J125" s="167">
        <f>H125/G125</f>
        <v>0.0510204081632653</v>
      </c>
      <c r="K125" s="24"/>
      <c r="L125" s="24"/>
      <c r="M125" s="24"/>
      <c r="N125" s="24"/>
      <c r="O125" s="24"/>
      <c r="P125" s="24"/>
      <c r="Q125" s="24"/>
      <c r="R125" s="24"/>
      <c r="S125" s="24"/>
      <c r="T125" s="24"/>
      <c r="U125" s="24"/>
      <c r="V125" s="24"/>
      <c r="W125" s="24"/>
      <c r="X125" s="24"/>
      <c r="Y125" s="24"/>
      <c r="Z125" s="24"/>
    </row>
    <row r="126" ht="19.15" customHeight="1">
      <c r="A126" t="s" s="138">
        <v>6355</v>
      </c>
      <c r="B126" s="149">
        <v>4</v>
      </c>
      <c r="C126" s="149">
        <v>28</v>
      </c>
      <c r="D126" t="s" s="205">
        <v>6475</v>
      </c>
      <c r="E126" t="s" s="205">
        <v>32</v>
      </c>
      <c r="F126" s="222">
        <v>83</v>
      </c>
      <c r="G126" s="149">
        <v>85</v>
      </c>
      <c r="H126" s="173">
        <f>SUM(G126-F126)</f>
        <v>2</v>
      </c>
      <c r="I126" s="167">
        <f>H126/F126</f>
        <v>0.0240963855421687</v>
      </c>
      <c r="J126" s="167">
        <f>H126/G126</f>
        <v>0.0235294117647059</v>
      </c>
      <c r="K126" s="24"/>
      <c r="L126" s="24"/>
      <c r="M126" s="24"/>
      <c r="N126" s="24"/>
      <c r="O126" s="24"/>
      <c r="P126" s="24"/>
      <c r="Q126" s="24"/>
      <c r="R126" s="24"/>
      <c r="S126" s="24"/>
      <c r="T126" s="24"/>
      <c r="U126" s="24"/>
      <c r="V126" s="24"/>
      <c r="W126" s="24"/>
      <c r="X126" s="24"/>
      <c r="Y126" s="24"/>
      <c r="Z126" s="24"/>
    </row>
    <row r="127" ht="19.15" customHeight="1">
      <c r="A127" t="s" s="138">
        <v>6355</v>
      </c>
      <c r="B127" s="149">
        <v>4</v>
      </c>
      <c r="C127" s="149">
        <v>14</v>
      </c>
      <c r="D127" t="s" s="205">
        <v>6476</v>
      </c>
      <c r="E127" t="s" s="205">
        <v>44</v>
      </c>
      <c r="F127" s="222">
        <v>73</v>
      </c>
      <c r="G127" s="149">
        <v>80</v>
      </c>
      <c r="H127" s="173">
        <f>SUM(G127-F127)</f>
        <v>7</v>
      </c>
      <c r="I127" s="167">
        <f>H127/F127</f>
        <v>0.0958904109589041</v>
      </c>
      <c r="J127" s="167">
        <f>H127/G127</f>
        <v>0.08749999999999999</v>
      </c>
      <c r="K127" s="24"/>
      <c r="L127" s="24"/>
      <c r="M127" s="24"/>
      <c r="N127" s="24"/>
      <c r="O127" s="24"/>
      <c r="P127" s="24"/>
      <c r="Q127" s="24"/>
      <c r="R127" s="24"/>
      <c r="S127" s="24"/>
      <c r="T127" s="24"/>
      <c r="U127" s="24"/>
      <c r="V127" s="24"/>
      <c r="W127" s="24"/>
      <c r="X127" s="24"/>
      <c r="Y127" s="24"/>
      <c r="Z127" s="24"/>
    </row>
    <row r="128" ht="19.15" customHeight="1">
      <c r="A128" t="s" s="138">
        <v>6355</v>
      </c>
      <c r="B128" s="149">
        <v>4</v>
      </c>
      <c r="C128" s="149">
        <v>24</v>
      </c>
      <c r="D128" t="s" s="205">
        <v>6477</v>
      </c>
      <c r="E128" t="s" s="205">
        <v>1546</v>
      </c>
      <c r="F128" s="222">
        <v>55</v>
      </c>
      <c r="G128" s="149">
        <v>61</v>
      </c>
      <c r="H128" s="173">
        <f>SUM(G128-F128)</f>
        <v>6</v>
      </c>
      <c r="I128" s="167">
        <f>H128/F128</f>
        <v>0.109090909090909</v>
      </c>
      <c r="J128" s="167">
        <f>H128/G128</f>
        <v>0.0983606557377049</v>
      </c>
      <c r="K128" s="24"/>
      <c r="L128" s="24"/>
      <c r="M128" s="24"/>
      <c r="N128" s="24"/>
      <c r="O128" s="24"/>
      <c r="P128" s="24"/>
      <c r="Q128" s="24"/>
      <c r="R128" s="24"/>
      <c r="S128" s="24"/>
      <c r="T128" s="24"/>
      <c r="U128" s="24"/>
      <c r="V128" s="24"/>
      <c r="W128" s="24"/>
      <c r="X128" s="24"/>
      <c r="Y128" s="24"/>
      <c r="Z128" s="24"/>
    </row>
    <row r="129" ht="19.15" customHeight="1">
      <c r="A129" t="s" s="138">
        <v>6355</v>
      </c>
      <c r="B129" s="149">
        <v>4</v>
      </c>
      <c r="C129" s="149">
        <v>19</v>
      </c>
      <c r="D129" t="s" s="205">
        <v>6478</v>
      </c>
      <c r="E129" t="s" s="205">
        <v>74</v>
      </c>
      <c r="F129" s="222">
        <v>46</v>
      </c>
      <c r="G129" s="149">
        <v>51</v>
      </c>
      <c r="H129" s="173">
        <f>SUM(G129-F129)</f>
        <v>5</v>
      </c>
      <c r="I129" s="167">
        <f>H129/F129</f>
        <v>0.108695652173913</v>
      </c>
      <c r="J129" s="167">
        <f>H129/G129</f>
        <v>0.09803921568627449</v>
      </c>
      <c r="K129" s="24"/>
      <c r="L129" s="24"/>
      <c r="M129" s="24"/>
      <c r="N129" s="24"/>
      <c r="O129" s="24"/>
      <c r="P129" s="24"/>
      <c r="Q129" s="24"/>
      <c r="R129" s="24"/>
      <c r="S129" s="24"/>
      <c r="T129" s="24"/>
      <c r="U129" s="24"/>
      <c r="V129" s="24"/>
      <c r="W129" s="24"/>
      <c r="X129" s="24"/>
      <c r="Y129" s="24"/>
      <c r="Z129" s="24"/>
    </row>
    <row r="130" ht="19.15" customHeight="1">
      <c r="A130" t="s" s="138">
        <v>6355</v>
      </c>
      <c r="B130" s="149">
        <v>4</v>
      </c>
      <c r="C130" s="149">
        <v>18</v>
      </c>
      <c r="D130" t="s" s="205">
        <v>6479</v>
      </c>
      <c r="E130" t="s" s="205">
        <v>112</v>
      </c>
      <c r="F130" s="222">
        <v>37</v>
      </c>
      <c r="G130" s="149">
        <v>41</v>
      </c>
      <c r="H130" s="173">
        <f>SUM(G130-F130)</f>
        <v>4</v>
      </c>
      <c r="I130" s="167">
        <f>H130/F130</f>
        <v>0.108108108108108</v>
      </c>
      <c r="J130" s="167">
        <f>H130/G130</f>
        <v>0.0975609756097561</v>
      </c>
      <c r="K130" s="24"/>
      <c r="L130" s="24"/>
      <c r="M130" s="24"/>
      <c r="N130" s="24"/>
      <c r="O130" s="24"/>
      <c r="P130" s="24"/>
      <c r="Q130" s="24"/>
      <c r="R130" s="24"/>
      <c r="S130" s="24"/>
      <c r="T130" s="24"/>
      <c r="U130" s="24"/>
      <c r="V130" s="24"/>
      <c r="W130" s="24"/>
      <c r="X130" s="24"/>
      <c r="Y130" s="24"/>
      <c r="Z130" s="24"/>
    </row>
    <row r="131" ht="19.15" customHeight="1">
      <c r="A131" t="s" s="138">
        <v>6355</v>
      </c>
      <c r="B131" s="149">
        <v>4</v>
      </c>
      <c r="C131" s="149">
        <v>27</v>
      </c>
      <c r="D131" t="s" s="205">
        <v>6480</v>
      </c>
      <c r="E131" t="s" s="205">
        <v>147</v>
      </c>
      <c r="F131" s="222">
        <v>30</v>
      </c>
      <c r="G131" s="149">
        <v>33</v>
      </c>
      <c r="H131" s="173">
        <f>SUM(G131-F131)</f>
        <v>3</v>
      </c>
      <c r="I131" s="167">
        <f>H131/F131</f>
        <v>0.1</v>
      </c>
      <c r="J131" s="167">
        <f>H131/G131</f>
        <v>0.0909090909090909</v>
      </c>
      <c r="K131" s="24"/>
      <c r="L131" s="24"/>
      <c r="M131" s="24"/>
      <c r="N131" s="24"/>
      <c r="O131" s="24"/>
      <c r="P131" s="24"/>
      <c r="Q131" s="24"/>
      <c r="R131" s="24"/>
      <c r="S131" s="24"/>
      <c r="T131" s="24"/>
      <c r="U131" s="24"/>
      <c r="V131" s="24"/>
      <c r="W131" s="24"/>
      <c r="X131" s="24"/>
      <c r="Y131" s="24"/>
      <c r="Z131" s="24"/>
    </row>
    <row r="132" ht="19.15" customHeight="1">
      <c r="A132" t="s" s="138">
        <v>6355</v>
      </c>
      <c r="B132" s="149">
        <v>4</v>
      </c>
      <c r="C132" s="149">
        <v>22</v>
      </c>
      <c r="D132" t="s" s="205">
        <v>6481</v>
      </c>
      <c r="E132" t="s" s="205">
        <v>54</v>
      </c>
      <c r="F132" s="223">
        <v>0</v>
      </c>
      <c r="G132" s="149">
        <v>0</v>
      </c>
      <c r="H132" s="173">
        <f>SUM(G132-F132)</f>
        <v>0</v>
      </c>
      <c r="I132" s="207">
        <f>H132/F132</f>
      </c>
      <c r="J132" s="207">
        <f>H132/G132</f>
      </c>
      <c r="K132" s="24"/>
      <c r="L132" s="24"/>
      <c r="M132" s="24"/>
      <c r="N132" s="24"/>
      <c r="O132" s="24"/>
      <c r="P132" s="24"/>
      <c r="Q132" s="24"/>
      <c r="R132" s="24"/>
      <c r="S132" s="24"/>
      <c r="T132" s="24"/>
      <c r="U132" s="24"/>
      <c r="V132" s="24"/>
      <c r="W132" s="24"/>
      <c r="X132" s="24"/>
      <c r="Y132" s="24"/>
      <c r="Z132" s="24"/>
    </row>
    <row r="133" ht="19.15" customHeight="1">
      <c r="A133" t="s" s="138">
        <v>6355</v>
      </c>
      <c r="B133" s="149">
        <v>4</v>
      </c>
      <c r="C133" s="149">
        <v>30</v>
      </c>
      <c r="D133" t="s" s="205">
        <v>6482</v>
      </c>
      <c r="E133" t="s" s="205">
        <v>68</v>
      </c>
      <c r="F133" s="223">
        <v>0</v>
      </c>
      <c r="G133" s="149">
        <v>0</v>
      </c>
      <c r="H133" s="206">
        <f>SUM(G133-F133)</f>
        <v>0</v>
      </c>
      <c r="I133" s="176">
        <f>H133/F133</f>
      </c>
      <c r="J133" s="176">
        <f>H133/G133</f>
      </c>
      <c r="K133" s="174"/>
      <c r="L133" s="174"/>
      <c r="M133" s="174"/>
      <c r="N133" s="174"/>
      <c r="O133" s="174"/>
      <c r="P133" s="174"/>
      <c r="Q133" s="174"/>
      <c r="R133" s="174"/>
      <c r="S133" s="174"/>
      <c r="T133" s="174"/>
      <c r="U133" s="174"/>
      <c r="V133" s="174"/>
      <c r="W133" s="174"/>
      <c r="X133" s="174"/>
      <c r="Y133" s="174"/>
      <c r="Z133" s="174"/>
    </row>
    <row r="134" ht="19.15" customHeight="1">
      <c r="A134" s="177"/>
      <c r="B134" s="178"/>
      <c r="C134" s="178"/>
      <c r="D134" s="179"/>
      <c r="E134" s="179"/>
      <c r="F134" s="210">
        <f>SUM(F104:F133)</f>
        <v>82938</v>
      </c>
      <c r="G134" s="180">
        <f>SUM(G104:G133)</f>
        <v>94169</v>
      </c>
      <c r="H134" s="181">
        <f>SUM(H104:H133)</f>
        <v>11231</v>
      </c>
      <c r="I134" s="182">
        <f>H134/F134</f>
        <v>0.135414405941788</v>
      </c>
      <c r="J134" s="182">
        <f>H134/G134</f>
        <v>0.11926430141554</v>
      </c>
      <c r="K134" s="183"/>
      <c r="L134" s="183"/>
      <c r="M134" s="183"/>
      <c r="N134" s="183"/>
      <c r="O134" s="183"/>
      <c r="P134" s="183"/>
      <c r="Q134" s="183"/>
      <c r="R134" s="183"/>
      <c r="S134" s="183"/>
      <c r="T134" s="183"/>
      <c r="U134" s="183"/>
      <c r="V134" s="183"/>
      <c r="W134" s="183"/>
      <c r="X134" s="183"/>
      <c r="Y134" s="183"/>
      <c r="Z134" s="184"/>
    </row>
    <row r="135" ht="19.15" customHeight="1">
      <c r="A135" s="230"/>
      <c r="B135" s="231"/>
      <c r="C135" s="231"/>
      <c r="D135" s="232"/>
      <c r="E135" s="232"/>
      <c r="F135" s="251"/>
      <c r="G135" s="231"/>
      <c r="H135" s="234"/>
      <c r="I135" s="188"/>
      <c r="J135" s="188"/>
      <c r="K135" s="189"/>
      <c r="L135" s="189"/>
      <c r="M135" s="189"/>
      <c r="N135" s="189"/>
      <c r="O135" s="189"/>
      <c r="P135" s="189"/>
      <c r="Q135" s="189"/>
      <c r="R135" s="189"/>
      <c r="S135" s="189"/>
      <c r="T135" s="189"/>
      <c r="U135" s="189"/>
      <c r="V135" s="189"/>
      <c r="W135" s="189"/>
      <c r="X135" s="189"/>
      <c r="Y135" s="189"/>
      <c r="Z135" s="189"/>
    </row>
    <row r="136" ht="19.15" customHeight="1">
      <c r="A136" t="s" s="138">
        <v>6355</v>
      </c>
      <c r="B136" s="149">
        <v>5</v>
      </c>
      <c r="C136" s="149">
        <v>16</v>
      </c>
      <c r="D136" t="s" s="205">
        <v>6483</v>
      </c>
      <c r="E136" t="s" s="205">
        <v>20</v>
      </c>
      <c r="F136" s="222">
        <v>26066</v>
      </c>
      <c r="G136" s="149">
        <v>28952</v>
      </c>
      <c r="H136" s="173">
        <f>SUM(G136-F136)</f>
        <v>2886</v>
      </c>
      <c r="I136" s="167">
        <f>H136/F136</f>
        <v>0.110718944218522</v>
      </c>
      <c r="J136" s="167">
        <f>H136/G136</f>
        <v>0.0996822326609561</v>
      </c>
      <c r="K136" s="24"/>
      <c r="L136" s="24"/>
      <c r="M136" s="24"/>
      <c r="N136" s="24"/>
      <c r="O136" s="24"/>
      <c r="P136" s="24"/>
      <c r="Q136" s="24"/>
      <c r="R136" s="24"/>
      <c r="S136" s="24"/>
      <c r="T136" s="24"/>
      <c r="U136" s="24"/>
      <c r="V136" s="24"/>
      <c r="W136" s="24"/>
      <c r="X136" s="24"/>
      <c r="Y136" s="24"/>
      <c r="Z136" s="24"/>
    </row>
    <row r="137" ht="19.15" customHeight="1">
      <c r="A137" t="s" s="138">
        <v>6355</v>
      </c>
      <c r="B137" s="149">
        <v>5</v>
      </c>
      <c r="C137" s="149">
        <v>8</v>
      </c>
      <c r="D137" t="s" s="205">
        <v>6484</v>
      </c>
      <c r="E137" t="s" s="205">
        <v>17</v>
      </c>
      <c r="F137" s="222">
        <v>22788</v>
      </c>
      <c r="G137" s="149">
        <v>25002</v>
      </c>
      <c r="H137" s="173">
        <f>SUM(G137-F137)</f>
        <v>2214</v>
      </c>
      <c r="I137" s="167">
        <f>H137/F137</f>
        <v>0.09715639810426541</v>
      </c>
      <c r="J137" s="167">
        <f>H137/G137</f>
        <v>0.0885529157667387</v>
      </c>
      <c r="K137" s="24"/>
      <c r="L137" s="24"/>
      <c r="M137" s="24"/>
      <c r="N137" s="24"/>
      <c r="O137" s="24"/>
      <c r="P137" s="24"/>
      <c r="Q137" s="24"/>
      <c r="R137" s="24"/>
      <c r="S137" s="24"/>
      <c r="T137" s="24"/>
      <c r="U137" s="24"/>
      <c r="V137" s="24"/>
      <c r="W137" s="24"/>
      <c r="X137" s="24"/>
      <c r="Y137" s="24"/>
      <c r="Z137" s="24"/>
    </row>
    <row r="138" ht="19.15" customHeight="1">
      <c r="A138" t="s" s="138">
        <v>6355</v>
      </c>
      <c r="B138" s="149">
        <v>5</v>
      </c>
      <c r="C138" s="149">
        <v>11</v>
      </c>
      <c r="D138" t="s" s="205">
        <v>6485</v>
      </c>
      <c r="E138" t="s" s="205">
        <v>84</v>
      </c>
      <c r="F138" s="222">
        <v>14691</v>
      </c>
      <c r="G138" s="149">
        <v>16113</v>
      </c>
      <c r="H138" s="173">
        <f>SUM(G138-F138)</f>
        <v>1422</v>
      </c>
      <c r="I138" s="167">
        <f>H138/F138</f>
        <v>0.0967939554829487</v>
      </c>
      <c r="J138" s="167">
        <f>H138/G138</f>
        <v>0.0882517222118786</v>
      </c>
      <c r="K138" s="24"/>
      <c r="L138" s="24"/>
      <c r="M138" s="24"/>
      <c r="N138" s="24"/>
      <c r="O138" s="24"/>
      <c r="P138" s="24"/>
      <c r="Q138" s="24"/>
      <c r="R138" s="24"/>
      <c r="S138" s="24"/>
      <c r="T138" s="24"/>
      <c r="U138" s="24"/>
      <c r="V138" s="24"/>
      <c r="W138" s="24"/>
      <c r="X138" s="24"/>
      <c r="Y138" s="24"/>
      <c r="Z138" s="24"/>
    </row>
    <row r="139" ht="19.15" customHeight="1">
      <c r="A139" t="s" s="138">
        <v>6355</v>
      </c>
      <c r="B139" s="149">
        <v>5</v>
      </c>
      <c r="C139" s="149">
        <v>6</v>
      </c>
      <c r="D139" t="s" s="205">
        <v>6486</v>
      </c>
      <c r="E139" t="s" s="205">
        <v>22</v>
      </c>
      <c r="F139" s="222">
        <v>9828</v>
      </c>
      <c r="G139" s="149">
        <v>10643</v>
      </c>
      <c r="H139" s="173">
        <f>SUM(G139-F139)</f>
        <v>815</v>
      </c>
      <c r="I139" s="167">
        <f>H139/F139</f>
        <v>0.0829263329263329</v>
      </c>
      <c r="J139" s="167">
        <f>H139/G139</f>
        <v>0.07657615334022359</v>
      </c>
      <c r="K139" s="24"/>
      <c r="L139" s="24"/>
      <c r="M139" s="24"/>
      <c r="N139" s="24"/>
      <c r="O139" s="24"/>
      <c r="P139" s="24"/>
      <c r="Q139" s="24"/>
      <c r="R139" s="24"/>
      <c r="S139" s="24"/>
      <c r="T139" s="24"/>
      <c r="U139" s="24"/>
      <c r="V139" s="24"/>
      <c r="W139" s="24"/>
      <c r="X139" s="24"/>
      <c r="Y139" s="24"/>
      <c r="Z139" s="24"/>
    </row>
    <row r="140" ht="19.15" customHeight="1">
      <c r="A140" t="s" s="138">
        <v>6355</v>
      </c>
      <c r="B140" s="149">
        <v>5</v>
      </c>
      <c r="C140" s="149">
        <v>36</v>
      </c>
      <c r="D140" t="s" s="205">
        <v>6487</v>
      </c>
      <c r="E140" t="s" s="205">
        <v>2848</v>
      </c>
      <c r="F140" s="222">
        <v>782</v>
      </c>
      <c r="G140" s="149">
        <v>860</v>
      </c>
      <c r="H140" s="173">
        <f>SUM(G140-F140)</f>
        <v>78</v>
      </c>
      <c r="I140" s="167">
        <f>H140/F140</f>
        <v>0.0997442455242967</v>
      </c>
      <c r="J140" s="167">
        <f>H140/G140</f>
        <v>0.0906976744186047</v>
      </c>
      <c r="K140" s="24"/>
      <c r="L140" s="24"/>
      <c r="M140" s="24"/>
      <c r="N140" s="24"/>
      <c r="O140" s="24"/>
      <c r="P140" s="24"/>
      <c r="Q140" s="24"/>
      <c r="R140" s="24"/>
      <c r="S140" s="24"/>
      <c r="T140" s="24"/>
      <c r="U140" s="24"/>
      <c r="V140" s="24"/>
      <c r="W140" s="24"/>
      <c r="X140" s="24"/>
      <c r="Y140" s="24"/>
      <c r="Z140" s="24"/>
    </row>
    <row r="141" ht="19.15" customHeight="1">
      <c r="A141" t="s" s="138">
        <v>6355</v>
      </c>
      <c r="B141" s="149">
        <v>5</v>
      </c>
      <c r="C141" s="149">
        <v>12</v>
      </c>
      <c r="D141" t="s" s="205">
        <v>6488</v>
      </c>
      <c r="E141" t="s" s="205">
        <v>28</v>
      </c>
      <c r="F141" s="222">
        <v>698</v>
      </c>
      <c r="G141" s="149">
        <v>759</v>
      </c>
      <c r="H141" s="173">
        <f>SUM(G141-F141)</f>
        <v>61</v>
      </c>
      <c r="I141" s="167">
        <f>H141/F141</f>
        <v>0.0873925501432665</v>
      </c>
      <c r="J141" s="167">
        <f>H141/G141</f>
        <v>0.080368906455863</v>
      </c>
      <c r="K141" s="24"/>
      <c r="L141" s="24"/>
      <c r="M141" s="24"/>
      <c r="N141" s="24"/>
      <c r="O141" s="24"/>
      <c r="P141" s="24"/>
      <c r="Q141" s="24"/>
      <c r="R141" s="24"/>
      <c r="S141" s="24"/>
      <c r="T141" s="24"/>
      <c r="U141" s="24"/>
      <c r="V141" s="24"/>
      <c r="W141" s="24"/>
      <c r="X141" s="24"/>
      <c r="Y141" s="24"/>
      <c r="Z141" s="24"/>
    </row>
    <row r="142" ht="19.15" customHeight="1">
      <c r="A142" t="s" s="138">
        <v>6355</v>
      </c>
      <c r="B142" s="149">
        <v>5</v>
      </c>
      <c r="C142" s="149">
        <v>28</v>
      </c>
      <c r="D142" t="s" s="205">
        <v>6489</v>
      </c>
      <c r="E142" t="s" s="205">
        <v>42</v>
      </c>
      <c r="F142" s="222">
        <v>691</v>
      </c>
      <c r="G142" s="149">
        <v>748</v>
      </c>
      <c r="H142" s="173">
        <f>SUM(G142-F142)</f>
        <v>57</v>
      </c>
      <c r="I142" s="167">
        <f>H142/F142</f>
        <v>0.08248914616497829</v>
      </c>
      <c r="J142" s="167">
        <f>H142/G142</f>
        <v>0.0762032085561497</v>
      </c>
      <c r="K142" s="24"/>
      <c r="L142" s="24"/>
      <c r="M142" s="24"/>
      <c r="N142" s="24"/>
      <c r="O142" s="24"/>
      <c r="P142" s="24"/>
      <c r="Q142" s="24"/>
      <c r="R142" s="24"/>
      <c r="S142" s="24"/>
      <c r="T142" s="24"/>
      <c r="U142" s="24"/>
      <c r="V142" s="24"/>
      <c r="W142" s="24"/>
      <c r="X142" s="24"/>
      <c r="Y142" s="24"/>
      <c r="Z142" s="24"/>
    </row>
    <row r="143" ht="19.15" customHeight="1">
      <c r="A143" t="s" s="138">
        <v>6355</v>
      </c>
      <c r="B143" s="149">
        <v>5</v>
      </c>
      <c r="C143" s="149">
        <v>7</v>
      </c>
      <c r="D143" t="s" s="205">
        <v>6490</v>
      </c>
      <c r="E143" t="s" s="205">
        <v>101</v>
      </c>
      <c r="F143" s="222">
        <v>553</v>
      </c>
      <c r="G143" s="149">
        <v>605</v>
      </c>
      <c r="H143" s="173">
        <f>SUM(G143-F143)</f>
        <v>52</v>
      </c>
      <c r="I143" s="167">
        <f>H143/F143</f>
        <v>0.0940325497287523</v>
      </c>
      <c r="J143" s="167">
        <f>H143/G143</f>
        <v>0.0859504132231405</v>
      </c>
      <c r="K143" s="24"/>
      <c r="L143" s="24"/>
      <c r="M143" s="24"/>
      <c r="N143" s="24"/>
      <c r="O143" s="24"/>
      <c r="P143" s="24"/>
      <c r="Q143" s="24"/>
      <c r="R143" s="24"/>
      <c r="S143" s="24"/>
      <c r="T143" s="24"/>
      <c r="U143" s="24"/>
      <c r="V143" s="24"/>
      <c r="W143" s="24"/>
      <c r="X143" s="24"/>
      <c r="Y143" s="24"/>
      <c r="Z143" s="24"/>
    </row>
    <row r="144" ht="19.15" customHeight="1">
      <c r="A144" t="s" s="138">
        <v>6355</v>
      </c>
      <c r="B144" s="149">
        <v>5</v>
      </c>
      <c r="C144" s="149">
        <v>15</v>
      </c>
      <c r="D144" t="s" s="205">
        <v>6357</v>
      </c>
      <c r="E144" t="s" s="205">
        <v>52</v>
      </c>
      <c r="F144" s="330">
        <v>684</v>
      </c>
      <c r="G144" s="172">
        <v>583</v>
      </c>
      <c r="H144" s="173">
        <f>SUM(G144-F144)</f>
        <v>-101</v>
      </c>
      <c r="I144" s="167">
        <f>H144/F144</f>
        <v>-0.14766081871345</v>
      </c>
      <c r="J144" s="167">
        <f>H144/G144</f>
        <v>-0.173241852487136</v>
      </c>
      <c r="K144" s="24"/>
      <c r="L144" s="24"/>
      <c r="M144" s="24"/>
      <c r="N144" s="24"/>
      <c r="O144" s="24"/>
      <c r="P144" s="24"/>
      <c r="Q144" s="24"/>
      <c r="R144" s="24"/>
      <c r="S144" s="24"/>
      <c r="T144" s="24"/>
      <c r="U144" s="24"/>
      <c r="V144" s="24"/>
      <c r="W144" s="24"/>
      <c r="X144" s="24"/>
      <c r="Y144" s="24"/>
      <c r="Z144" s="24"/>
    </row>
    <row r="145" ht="19.15" customHeight="1">
      <c r="A145" t="s" s="138">
        <v>6355</v>
      </c>
      <c r="B145" s="149">
        <v>5</v>
      </c>
      <c r="C145" s="149">
        <v>21</v>
      </c>
      <c r="D145" t="s" s="205">
        <v>6491</v>
      </c>
      <c r="E145" t="s" s="205">
        <v>34</v>
      </c>
      <c r="F145" s="222">
        <v>521</v>
      </c>
      <c r="G145" s="149">
        <v>577</v>
      </c>
      <c r="H145" s="173">
        <f>SUM(G145-F145)</f>
        <v>56</v>
      </c>
      <c r="I145" s="167">
        <f>H145/F145</f>
        <v>0.107485604606526</v>
      </c>
      <c r="J145" s="167">
        <f>H145/G145</f>
        <v>0.09705372616984401</v>
      </c>
      <c r="K145" s="24"/>
      <c r="L145" s="24"/>
      <c r="M145" s="24"/>
      <c r="N145" s="24"/>
      <c r="O145" s="24"/>
      <c r="P145" s="24"/>
      <c r="Q145" s="24"/>
      <c r="R145" s="24"/>
      <c r="S145" s="24"/>
      <c r="T145" s="24"/>
      <c r="U145" s="24"/>
      <c r="V145" s="24"/>
      <c r="W145" s="24"/>
      <c r="X145" s="24"/>
      <c r="Y145" s="24"/>
      <c r="Z145" s="24"/>
    </row>
    <row r="146" ht="19.15" customHeight="1">
      <c r="A146" t="s" s="138">
        <v>6355</v>
      </c>
      <c r="B146" s="149">
        <v>5</v>
      </c>
      <c r="C146" s="149">
        <v>9</v>
      </c>
      <c r="D146" t="s" s="205">
        <v>6492</v>
      </c>
      <c r="E146" t="s" s="205">
        <v>26</v>
      </c>
      <c r="F146" s="222">
        <v>420</v>
      </c>
      <c r="G146" s="149">
        <v>486</v>
      </c>
      <c r="H146" s="173">
        <f>SUM(G146-F146)</f>
        <v>66</v>
      </c>
      <c r="I146" s="167">
        <f>H146/F146</f>
        <v>0.157142857142857</v>
      </c>
      <c r="J146" s="167">
        <f>H146/G146</f>
        <v>0.135802469135802</v>
      </c>
      <c r="K146" s="24"/>
      <c r="L146" s="24"/>
      <c r="M146" s="24"/>
      <c r="N146" s="24"/>
      <c r="O146" s="24"/>
      <c r="P146" s="24"/>
      <c r="Q146" s="24"/>
      <c r="R146" s="24"/>
      <c r="S146" s="24"/>
      <c r="T146" s="24"/>
      <c r="U146" s="24"/>
      <c r="V146" s="24"/>
      <c r="W146" s="24"/>
      <c r="X146" s="24"/>
      <c r="Y146" s="24"/>
      <c r="Z146" s="24"/>
    </row>
    <row r="147" ht="19.15" customHeight="1">
      <c r="A147" t="s" s="138">
        <v>6355</v>
      </c>
      <c r="B147" s="149">
        <v>5</v>
      </c>
      <c r="C147" s="149">
        <v>26</v>
      </c>
      <c r="D147" t="s" s="205">
        <v>6493</v>
      </c>
      <c r="E147" t="s" s="205">
        <v>248</v>
      </c>
      <c r="F147" s="222">
        <v>360</v>
      </c>
      <c r="G147" s="149">
        <v>392</v>
      </c>
      <c r="H147" s="173">
        <f>SUM(G147-F147)</f>
        <v>32</v>
      </c>
      <c r="I147" s="167">
        <f>H147/F147</f>
        <v>0.08888888888888891</v>
      </c>
      <c r="J147" s="167">
        <f>H147/G147</f>
        <v>0.0816326530612245</v>
      </c>
      <c r="K147" s="24"/>
      <c r="L147" s="24"/>
      <c r="M147" s="24"/>
      <c r="N147" s="24"/>
      <c r="O147" s="24"/>
      <c r="P147" s="24"/>
      <c r="Q147" s="24"/>
      <c r="R147" s="24"/>
      <c r="S147" s="24"/>
      <c r="T147" s="24"/>
      <c r="U147" s="24"/>
      <c r="V147" s="24"/>
      <c r="W147" s="24"/>
      <c r="X147" s="24"/>
      <c r="Y147" s="24"/>
      <c r="Z147" s="24"/>
    </row>
    <row r="148" ht="19.15" customHeight="1">
      <c r="A148" t="s" s="138">
        <v>6355</v>
      </c>
      <c r="B148" s="149">
        <v>5</v>
      </c>
      <c r="C148" s="149">
        <v>10</v>
      </c>
      <c r="D148" t="s" s="205">
        <v>6358</v>
      </c>
      <c r="E148" t="s" s="205">
        <v>30</v>
      </c>
      <c r="F148" s="222">
        <v>242</v>
      </c>
      <c r="G148" s="149">
        <v>367</v>
      </c>
      <c r="H148" s="173">
        <f>SUM(G148-F148)</f>
        <v>125</v>
      </c>
      <c r="I148" s="167">
        <f>H148/F148</f>
        <v>0.516528925619835</v>
      </c>
      <c r="J148" s="167">
        <f>H148/G148</f>
        <v>0.340599455040872</v>
      </c>
      <c r="K148" s="24"/>
      <c r="L148" s="24"/>
      <c r="M148" s="24"/>
      <c r="N148" s="24"/>
      <c r="O148" s="24"/>
      <c r="P148" s="24"/>
      <c r="Q148" s="24"/>
      <c r="R148" s="24"/>
      <c r="S148" s="24"/>
      <c r="T148" s="24"/>
      <c r="U148" s="24"/>
      <c r="V148" s="24"/>
      <c r="W148" s="24"/>
      <c r="X148" s="24"/>
      <c r="Y148" s="24"/>
      <c r="Z148" s="24"/>
    </row>
    <row r="149" ht="19.15" customHeight="1">
      <c r="A149" t="s" s="138">
        <v>6355</v>
      </c>
      <c r="B149" s="149">
        <v>5</v>
      </c>
      <c r="C149" s="149">
        <v>1</v>
      </c>
      <c r="D149" t="s" s="205">
        <v>6494</v>
      </c>
      <c r="E149" t="s" s="205">
        <v>54</v>
      </c>
      <c r="F149" s="222">
        <v>322</v>
      </c>
      <c r="G149" s="149">
        <v>365</v>
      </c>
      <c r="H149" s="173">
        <f>SUM(G149-F149)</f>
        <v>43</v>
      </c>
      <c r="I149" s="167">
        <f>H149/F149</f>
        <v>0.133540372670807</v>
      </c>
      <c r="J149" s="167">
        <f>H149/G149</f>
        <v>0.117808219178082</v>
      </c>
      <c r="K149" s="24"/>
      <c r="L149" s="24"/>
      <c r="M149" s="24"/>
      <c r="N149" s="24"/>
      <c r="O149" s="24"/>
      <c r="P149" s="24"/>
      <c r="Q149" s="24"/>
      <c r="R149" s="24"/>
      <c r="S149" s="24"/>
      <c r="T149" s="24"/>
      <c r="U149" s="24"/>
      <c r="V149" s="24"/>
      <c r="W149" s="24"/>
      <c r="X149" s="24"/>
      <c r="Y149" s="24"/>
      <c r="Z149" s="24"/>
    </row>
    <row r="150" ht="19.15" customHeight="1">
      <c r="A150" t="s" s="138">
        <v>6355</v>
      </c>
      <c r="B150" s="149">
        <v>5</v>
      </c>
      <c r="C150" s="149">
        <v>31</v>
      </c>
      <c r="D150" t="s" s="205">
        <v>6495</v>
      </c>
      <c r="E150" t="s" s="205">
        <v>237</v>
      </c>
      <c r="F150" s="222">
        <v>290</v>
      </c>
      <c r="G150" s="149">
        <v>324</v>
      </c>
      <c r="H150" s="173">
        <f>SUM(G150-F150)</f>
        <v>34</v>
      </c>
      <c r="I150" s="167">
        <f>H150/F150</f>
        <v>0.117241379310345</v>
      </c>
      <c r="J150" s="167">
        <f>H150/G150</f>
        <v>0.104938271604938</v>
      </c>
      <c r="K150" s="24"/>
      <c r="L150" s="24"/>
      <c r="M150" s="24"/>
      <c r="N150" s="24"/>
      <c r="O150" s="24"/>
      <c r="P150" s="24"/>
      <c r="Q150" s="24"/>
      <c r="R150" s="24"/>
      <c r="S150" s="24"/>
      <c r="T150" s="24"/>
      <c r="U150" s="24"/>
      <c r="V150" s="24"/>
      <c r="W150" s="24"/>
      <c r="X150" s="24"/>
      <c r="Y150" s="24"/>
      <c r="Z150" s="24"/>
    </row>
    <row r="151" ht="19.15" customHeight="1">
      <c r="A151" t="s" s="138">
        <v>6355</v>
      </c>
      <c r="B151" s="149">
        <v>5</v>
      </c>
      <c r="C151" s="149">
        <v>19</v>
      </c>
      <c r="D151" t="s" s="205">
        <v>6496</v>
      </c>
      <c r="E151" t="s" s="205">
        <v>24</v>
      </c>
      <c r="F151" s="222">
        <v>283</v>
      </c>
      <c r="G151" s="149">
        <v>321</v>
      </c>
      <c r="H151" s="173">
        <f>SUM(G151-F151)</f>
        <v>38</v>
      </c>
      <c r="I151" s="167">
        <f>H151/F151</f>
        <v>0.134275618374558</v>
      </c>
      <c r="J151" s="167">
        <f>H151/G151</f>
        <v>0.118380062305296</v>
      </c>
      <c r="K151" s="24"/>
      <c r="L151" s="24"/>
      <c r="M151" s="24"/>
      <c r="N151" s="24"/>
      <c r="O151" s="24"/>
      <c r="P151" s="24"/>
      <c r="Q151" s="24"/>
      <c r="R151" s="24"/>
      <c r="S151" s="24"/>
      <c r="T151" s="24"/>
      <c r="U151" s="24"/>
      <c r="V151" s="24"/>
      <c r="W151" s="24"/>
      <c r="X151" s="24"/>
      <c r="Y151" s="24"/>
      <c r="Z151" s="24"/>
    </row>
    <row r="152" ht="19.15" customHeight="1">
      <c r="A152" t="s" s="138">
        <v>6355</v>
      </c>
      <c r="B152" s="149">
        <v>5</v>
      </c>
      <c r="C152" s="149">
        <v>18</v>
      </c>
      <c r="D152" t="s" s="205">
        <v>6497</v>
      </c>
      <c r="E152" t="s" s="205">
        <v>48</v>
      </c>
      <c r="F152" s="222">
        <v>300</v>
      </c>
      <c r="G152" s="149">
        <v>310</v>
      </c>
      <c r="H152" s="173">
        <f>SUM(G152-F152)</f>
        <v>10</v>
      </c>
      <c r="I152" s="167">
        <f>H152/F152</f>
        <v>0.0333333333333333</v>
      </c>
      <c r="J152" s="167">
        <f>H152/G152</f>
        <v>0.032258064516129</v>
      </c>
      <c r="K152" s="24"/>
      <c r="L152" s="24"/>
      <c r="M152" s="24"/>
      <c r="N152" s="24"/>
      <c r="O152" s="24"/>
      <c r="P152" s="24"/>
      <c r="Q152" s="24"/>
      <c r="R152" s="24"/>
      <c r="S152" s="24"/>
      <c r="T152" s="24"/>
      <c r="U152" s="24"/>
      <c r="V152" s="24"/>
      <c r="W152" s="24"/>
      <c r="X152" s="24"/>
      <c r="Y152" s="24"/>
      <c r="Z152" s="24"/>
    </row>
    <row r="153" ht="19.15" customHeight="1">
      <c r="A153" t="s" s="138">
        <v>6355</v>
      </c>
      <c r="B153" s="149">
        <v>5</v>
      </c>
      <c r="C153" s="149">
        <v>4</v>
      </c>
      <c r="D153" t="s" s="205">
        <v>6498</v>
      </c>
      <c r="E153" t="s" s="205">
        <v>60</v>
      </c>
      <c r="F153" s="222">
        <v>230</v>
      </c>
      <c r="G153" s="149">
        <v>271</v>
      </c>
      <c r="H153" s="173">
        <f>SUM(G153-F153)</f>
        <v>41</v>
      </c>
      <c r="I153" s="167">
        <f>H153/F153</f>
        <v>0.178260869565217</v>
      </c>
      <c r="J153" s="167">
        <f>H153/G153</f>
        <v>0.151291512915129</v>
      </c>
      <c r="K153" s="24"/>
      <c r="L153" s="24"/>
      <c r="M153" s="24"/>
      <c r="N153" s="24"/>
      <c r="O153" s="24"/>
      <c r="P153" s="24"/>
      <c r="Q153" s="24"/>
      <c r="R153" s="24"/>
      <c r="S153" s="24"/>
      <c r="T153" s="24"/>
      <c r="U153" s="24"/>
      <c r="V153" s="24"/>
      <c r="W153" s="24"/>
      <c r="X153" s="24"/>
      <c r="Y153" s="24"/>
      <c r="Z153" s="24"/>
    </row>
    <row r="154" ht="19.15" customHeight="1">
      <c r="A154" t="s" s="138">
        <v>6355</v>
      </c>
      <c r="B154" s="149">
        <v>5</v>
      </c>
      <c r="C154" s="149">
        <v>20</v>
      </c>
      <c r="D154" t="s" s="205">
        <v>6499</v>
      </c>
      <c r="E154" t="s" s="205">
        <v>1546</v>
      </c>
      <c r="F154" s="222">
        <v>218</v>
      </c>
      <c r="G154" s="149">
        <v>235</v>
      </c>
      <c r="H154" s="173">
        <f>SUM(G154-F154)</f>
        <v>17</v>
      </c>
      <c r="I154" s="167">
        <f>H154/F154</f>
        <v>0.07798165137614679</v>
      </c>
      <c r="J154" s="167">
        <f>H154/G154</f>
        <v>0.0723404255319149</v>
      </c>
      <c r="K154" s="24"/>
      <c r="L154" s="24"/>
      <c r="M154" s="24"/>
      <c r="N154" s="24"/>
      <c r="O154" s="24"/>
      <c r="P154" s="24"/>
      <c r="Q154" s="24"/>
      <c r="R154" s="24"/>
      <c r="S154" s="24"/>
      <c r="T154" s="24"/>
      <c r="U154" s="24"/>
      <c r="V154" s="24"/>
      <c r="W154" s="24"/>
      <c r="X154" s="24"/>
      <c r="Y154" s="24"/>
      <c r="Z154" s="24"/>
    </row>
    <row r="155" ht="19.15" customHeight="1">
      <c r="A155" t="s" s="138">
        <v>6355</v>
      </c>
      <c r="B155" s="149">
        <v>5</v>
      </c>
      <c r="C155" s="149">
        <v>17</v>
      </c>
      <c r="D155" t="s" s="205">
        <v>6500</v>
      </c>
      <c r="E155" t="s" s="205">
        <v>40</v>
      </c>
      <c r="F155" s="222">
        <v>203</v>
      </c>
      <c r="G155" s="149">
        <v>231</v>
      </c>
      <c r="H155" s="173">
        <f>SUM(G155-F155)</f>
        <v>28</v>
      </c>
      <c r="I155" s="167">
        <f>H155/F155</f>
        <v>0.137931034482759</v>
      </c>
      <c r="J155" s="167">
        <f>H155/G155</f>
        <v>0.121212121212121</v>
      </c>
      <c r="K155" s="24"/>
      <c r="L155" s="24"/>
      <c r="M155" s="24"/>
      <c r="N155" s="24"/>
      <c r="O155" s="24"/>
      <c r="P155" s="24"/>
      <c r="Q155" s="24"/>
      <c r="R155" s="24"/>
      <c r="S155" s="24"/>
      <c r="T155" s="24"/>
      <c r="U155" s="24"/>
      <c r="V155" s="24"/>
      <c r="W155" s="24"/>
      <c r="X155" s="24"/>
      <c r="Y155" s="24"/>
      <c r="Z155" s="24"/>
    </row>
    <row r="156" ht="19.15" customHeight="1">
      <c r="A156" t="s" s="138">
        <v>6355</v>
      </c>
      <c r="B156" s="149">
        <v>5</v>
      </c>
      <c r="C156" s="149">
        <v>5</v>
      </c>
      <c r="D156" t="s" s="205">
        <v>6501</v>
      </c>
      <c r="E156" t="s" s="205">
        <v>2024</v>
      </c>
      <c r="F156" s="222">
        <v>206</v>
      </c>
      <c r="G156" s="149">
        <v>230</v>
      </c>
      <c r="H156" s="173">
        <f>SUM(G156-F156)</f>
        <v>24</v>
      </c>
      <c r="I156" s="167">
        <f>H156/F156</f>
        <v>0.116504854368932</v>
      </c>
      <c r="J156" s="167">
        <f>H156/G156</f>
        <v>0.104347826086957</v>
      </c>
      <c r="K156" s="24"/>
      <c r="L156" s="24"/>
      <c r="M156" s="24"/>
      <c r="N156" s="24"/>
      <c r="O156" s="24"/>
      <c r="P156" s="24"/>
      <c r="Q156" s="24"/>
      <c r="R156" s="24"/>
      <c r="S156" s="24"/>
      <c r="T156" s="24"/>
      <c r="U156" s="24"/>
      <c r="V156" s="24"/>
      <c r="W156" s="24"/>
      <c r="X156" s="24"/>
      <c r="Y156" s="24"/>
      <c r="Z156" s="24"/>
    </row>
    <row r="157" ht="19.15" customHeight="1">
      <c r="A157" t="s" s="138">
        <v>6355</v>
      </c>
      <c r="B157" s="149">
        <v>5</v>
      </c>
      <c r="C157" s="149">
        <v>3</v>
      </c>
      <c r="D157" t="s" s="205">
        <v>6502</v>
      </c>
      <c r="E157" t="s" s="205">
        <v>38</v>
      </c>
      <c r="F157" s="222">
        <v>192</v>
      </c>
      <c r="G157" s="149">
        <v>214</v>
      </c>
      <c r="H157" s="173">
        <f>SUM(G157-F157)</f>
        <v>22</v>
      </c>
      <c r="I157" s="167">
        <f>H157/F157</f>
        <v>0.114583333333333</v>
      </c>
      <c r="J157" s="167">
        <f>H157/G157</f>
        <v>0.102803738317757</v>
      </c>
      <c r="K157" s="24"/>
      <c r="L157" s="24"/>
      <c r="M157" s="24"/>
      <c r="N157" s="24"/>
      <c r="O157" s="24"/>
      <c r="P157" s="24"/>
      <c r="Q157" s="24"/>
      <c r="R157" s="24"/>
      <c r="S157" s="24"/>
      <c r="T157" s="24"/>
      <c r="U157" s="24"/>
      <c r="V157" s="24"/>
      <c r="W157" s="24"/>
      <c r="X157" s="24"/>
      <c r="Y157" s="24"/>
      <c r="Z157" s="24"/>
    </row>
    <row r="158" ht="19.15" customHeight="1">
      <c r="A158" t="s" s="138">
        <v>6355</v>
      </c>
      <c r="B158" s="149">
        <v>5</v>
      </c>
      <c r="C158" s="149">
        <v>2</v>
      </c>
      <c r="D158" t="s" s="205">
        <v>6503</v>
      </c>
      <c r="E158" t="s" s="205">
        <v>66</v>
      </c>
      <c r="F158" s="222">
        <v>147</v>
      </c>
      <c r="G158" s="149">
        <v>166</v>
      </c>
      <c r="H158" s="173">
        <f>SUM(G158-F158)</f>
        <v>19</v>
      </c>
      <c r="I158" s="167">
        <f>H158/F158</f>
        <v>0.129251700680272</v>
      </c>
      <c r="J158" s="167">
        <f>H158/G158</f>
        <v>0.114457831325301</v>
      </c>
      <c r="K158" s="24"/>
      <c r="L158" s="24"/>
      <c r="M158" s="24"/>
      <c r="N158" s="24"/>
      <c r="O158" s="24"/>
      <c r="P158" s="24"/>
      <c r="Q158" s="24"/>
      <c r="R158" s="24"/>
      <c r="S158" s="24"/>
      <c r="T158" s="24"/>
      <c r="U158" s="24"/>
      <c r="V158" s="24"/>
      <c r="W158" s="24"/>
      <c r="X158" s="24"/>
      <c r="Y158" s="24"/>
      <c r="Z158" s="24"/>
    </row>
    <row r="159" ht="19.15" customHeight="1">
      <c r="A159" t="s" s="138">
        <v>6355</v>
      </c>
      <c r="B159" s="149">
        <v>5</v>
      </c>
      <c r="C159" s="149">
        <v>33</v>
      </c>
      <c r="D159" t="s" s="205">
        <v>6504</v>
      </c>
      <c r="E159" t="s" s="205">
        <v>62</v>
      </c>
      <c r="F159" s="222">
        <v>149</v>
      </c>
      <c r="G159" s="149">
        <v>157</v>
      </c>
      <c r="H159" s="173">
        <f>SUM(G159-F159)</f>
        <v>8</v>
      </c>
      <c r="I159" s="167">
        <f>H159/F159</f>
        <v>0.0536912751677852</v>
      </c>
      <c r="J159" s="167">
        <f>H159/G159</f>
        <v>0.0509554140127389</v>
      </c>
      <c r="K159" s="24"/>
      <c r="L159" s="24"/>
      <c r="M159" s="24"/>
      <c r="N159" s="24"/>
      <c r="O159" s="24"/>
      <c r="P159" s="24"/>
      <c r="Q159" s="24"/>
      <c r="R159" s="24"/>
      <c r="S159" s="24"/>
      <c r="T159" s="24"/>
      <c r="U159" s="24"/>
      <c r="V159" s="24"/>
      <c r="W159" s="24"/>
      <c r="X159" s="24"/>
      <c r="Y159" s="24"/>
      <c r="Z159" s="24"/>
    </row>
    <row r="160" ht="19.15" customHeight="1">
      <c r="A160" t="s" s="138">
        <v>6355</v>
      </c>
      <c r="B160" s="149">
        <v>5</v>
      </c>
      <c r="C160" s="149">
        <v>14</v>
      </c>
      <c r="D160" t="s" s="205">
        <v>6505</v>
      </c>
      <c r="E160" t="s" s="205">
        <v>44</v>
      </c>
      <c r="F160" s="222">
        <v>129</v>
      </c>
      <c r="G160" s="149">
        <v>146</v>
      </c>
      <c r="H160" s="173">
        <f>SUM(G160-F160)</f>
        <v>17</v>
      </c>
      <c r="I160" s="167">
        <f>H160/F160</f>
        <v>0.131782945736434</v>
      </c>
      <c r="J160" s="167">
        <f>H160/G160</f>
        <v>0.116438356164384</v>
      </c>
      <c r="K160" s="24"/>
      <c r="L160" s="24"/>
      <c r="M160" s="24"/>
      <c r="N160" s="24"/>
      <c r="O160" s="24"/>
      <c r="P160" s="24"/>
      <c r="Q160" s="24"/>
      <c r="R160" s="24"/>
      <c r="S160" s="24"/>
      <c r="T160" s="24"/>
      <c r="U160" s="24"/>
      <c r="V160" s="24"/>
      <c r="W160" s="24"/>
      <c r="X160" s="24"/>
      <c r="Y160" s="24"/>
      <c r="Z160" s="24"/>
    </row>
    <row r="161" ht="19.15" customHeight="1">
      <c r="A161" t="s" s="138">
        <v>6355</v>
      </c>
      <c r="B161" s="149">
        <v>5</v>
      </c>
      <c r="C161" s="149">
        <v>13</v>
      </c>
      <c r="D161" t="s" s="205">
        <v>6506</v>
      </c>
      <c r="E161" t="s" s="205">
        <v>74</v>
      </c>
      <c r="F161" s="222">
        <v>107</v>
      </c>
      <c r="G161" s="149">
        <v>136</v>
      </c>
      <c r="H161" s="173">
        <f>SUM(G161-F161)</f>
        <v>29</v>
      </c>
      <c r="I161" s="167">
        <f>H161/F161</f>
        <v>0.271028037383178</v>
      </c>
      <c r="J161" s="167">
        <f>H161/G161</f>
        <v>0.213235294117647</v>
      </c>
      <c r="K161" s="24"/>
      <c r="L161" s="24"/>
      <c r="M161" s="24"/>
      <c r="N161" s="24"/>
      <c r="O161" s="24"/>
      <c r="P161" s="24"/>
      <c r="Q161" s="24"/>
      <c r="R161" s="24"/>
      <c r="S161" s="24"/>
      <c r="T161" s="24"/>
      <c r="U161" s="24"/>
      <c r="V161" s="24"/>
      <c r="W161" s="24"/>
      <c r="X161" s="24"/>
      <c r="Y161" s="24"/>
      <c r="Z161" s="24"/>
    </row>
    <row r="162" ht="19.15" customHeight="1">
      <c r="A162" t="s" s="138">
        <v>6355</v>
      </c>
      <c r="B162" s="149">
        <v>5</v>
      </c>
      <c r="C162" s="149">
        <v>27</v>
      </c>
      <c r="D162" t="s" s="205">
        <v>6507</v>
      </c>
      <c r="E162" t="s" s="205">
        <v>281</v>
      </c>
      <c r="F162" s="222">
        <v>125</v>
      </c>
      <c r="G162" s="149">
        <v>136</v>
      </c>
      <c r="H162" s="173">
        <f>SUM(G162-F162)</f>
        <v>11</v>
      </c>
      <c r="I162" s="167">
        <f>H162/F162</f>
        <v>0.08799999999999999</v>
      </c>
      <c r="J162" s="167">
        <f>H162/G162</f>
        <v>0.0808823529411765</v>
      </c>
      <c r="K162" s="24"/>
      <c r="L162" s="24"/>
      <c r="M162" s="24"/>
      <c r="N162" s="24"/>
      <c r="O162" s="24"/>
      <c r="P162" s="24"/>
      <c r="Q162" s="24"/>
      <c r="R162" s="24"/>
      <c r="S162" s="24"/>
      <c r="T162" s="24"/>
      <c r="U162" s="24"/>
      <c r="V162" s="24"/>
      <c r="W162" s="24"/>
      <c r="X162" s="24"/>
      <c r="Y162" s="24"/>
      <c r="Z162" s="24"/>
    </row>
    <row r="163" ht="19.15" customHeight="1">
      <c r="A163" t="s" s="138">
        <v>6355</v>
      </c>
      <c r="B163" s="149">
        <v>5</v>
      </c>
      <c r="C163" s="149">
        <v>24</v>
      </c>
      <c r="D163" t="s" s="205">
        <v>6508</v>
      </c>
      <c r="E163" t="s" s="205">
        <v>36</v>
      </c>
      <c r="F163" s="222">
        <v>99</v>
      </c>
      <c r="G163" s="149">
        <v>124</v>
      </c>
      <c r="H163" s="173">
        <f>SUM(G163-F163)</f>
        <v>25</v>
      </c>
      <c r="I163" s="167">
        <f>H163/F163</f>
        <v>0.252525252525253</v>
      </c>
      <c r="J163" s="167">
        <f>H163/G163</f>
        <v>0.201612903225806</v>
      </c>
      <c r="K163" s="24"/>
      <c r="L163" s="24"/>
      <c r="M163" s="24"/>
      <c r="N163" s="24"/>
      <c r="O163" s="24"/>
      <c r="P163" s="24"/>
      <c r="Q163" s="24"/>
      <c r="R163" s="24"/>
      <c r="S163" s="24"/>
      <c r="T163" s="24"/>
      <c r="U163" s="24"/>
      <c r="V163" s="24"/>
      <c r="W163" s="24"/>
      <c r="X163" s="24"/>
      <c r="Y163" s="24"/>
      <c r="Z163" s="24"/>
    </row>
    <row r="164" ht="19.15" customHeight="1">
      <c r="A164" t="s" s="138">
        <v>6355</v>
      </c>
      <c r="B164" s="149">
        <v>5</v>
      </c>
      <c r="C164" s="149">
        <v>30</v>
      </c>
      <c r="D164" t="s" s="205">
        <v>6509</v>
      </c>
      <c r="E164" t="s" s="205">
        <v>245</v>
      </c>
      <c r="F164" s="222">
        <v>104</v>
      </c>
      <c r="G164" s="149">
        <v>117</v>
      </c>
      <c r="H164" s="173">
        <f>SUM(G164-F164)</f>
        <v>13</v>
      </c>
      <c r="I164" s="167">
        <f>H164/F164</f>
        <v>0.125</v>
      </c>
      <c r="J164" s="167">
        <f>H164/G164</f>
        <v>0.111111111111111</v>
      </c>
      <c r="K164" s="24"/>
      <c r="L164" s="24"/>
      <c r="M164" s="24"/>
      <c r="N164" s="24"/>
      <c r="O164" s="24"/>
      <c r="P164" s="24"/>
      <c r="Q164" s="24"/>
      <c r="R164" s="24"/>
      <c r="S164" s="24"/>
      <c r="T164" s="24"/>
      <c r="U164" s="24"/>
      <c r="V164" s="24"/>
      <c r="W164" s="24"/>
      <c r="X164" s="24"/>
      <c r="Y164" s="24"/>
      <c r="Z164" s="24"/>
    </row>
    <row r="165" ht="19.15" customHeight="1">
      <c r="A165" t="s" s="138">
        <v>6355</v>
      </c>
      <c r="B165" s="149">
        <v>5</v>
      </c>
      <c r="C165" s="149">
        <v>37</v>
      </c>
      <c r="D165" t="s" s="205">
        <v>6510</v>
      </c>
      <c r="E165" t="s" s="205">
        <v>110</v>
      </c>
      <c r="F165" s="222">
        <v>80</v>
      </c>
      <c r="G165" s="149">
        <v>99</v>
      </c>
      <c r="H165" s="173">
        <f>SUM(G165-F165)</f>
        <v>19</v>
      </c>
      <c r="I165" s="167">
        <f>H165/F165</f>
        <v>0.2375</v>
      </c>
      <c r="J165" s="167">
        <f>H165/G165</f>
        <v>0.191919191919192</v>
      </c>
      <c r="K165" s="24"/>
      <c r="L165" s="24"/>
      <c r="M165" s="24"/>
      <c r="N165" s="24"/>
      <c r="O165" s="24"/>
      <c r="P165" s="24"/>
      <c r="Q165" s="24"/>
      <c r="R165" s="24"/>
      <c r="S165" s="24"/>
      <c r="T165" s="24"/>
      <c r="U165" s="24"/>
      <c r="V165" s="24"/>
      <c r="W165" s="24"/>
      <c r="X165" s="24"/>
      <c r="Y165" s="24"/>
      <c r="Z165" s="24"/>
    </row>
    <row r="166" ht="19.15" customHeight="1">
      <c r="A166" t="s" s="138">
        <v>6355</v>
      </c>
      <c r="B166" s="149">
        <v>5</v>
      </c>
      <c r="C166" s="149">
        <v>29</v>
      </c>
      <c r="D166" t="s" s="205">
        <v>6511</v>
      </c>
      <c r="E166" t="s" s="205">
        <v>106</v>
      </c>
      <c r="F166" s="222">
        <v>72</v>
      </c>
      <c r="G166" s="149">
        <v>82</v>
      </c>
      <c r="H166" s="173">
        <f>SUM(G166-F166)</f>
        <v>10</v>
      </c>
      <c r="I166" s="167">
        <f>H166/F166</f>
        <v>0.138888888888889</v>
      </c>
      <c r="J166" s="167">
        <f>H166/G166</f>
        <v>0.121951219512195</v>
      </c>
      <c r="K166" s="24"/>
      <c r="L166" s="24"/>
      <c r="M166" s="24"/>
      <c r="N166" s="24"/>
      <c r="O166" s="24"/>
      <c r="P166" s="24"/>
      <c r="Q166" s="24"/>
      <c r="R166" s="24"/>
      <c r="S166" s="24"/>
      <c r="T166" s="24"/>
      <c r="U166" s="24"/>
      <c r="V166" s="24"/>
      <c r="W166" s="24"/>
      <c r="X166" s="24"/>
      <c r="Y166" s="24"/>
      <c r="Z166" s="24"/>
    </row>
    <row r="167" ht="19.15" customHeight="1">
      <c r="A167" t="s" s="138">
        <v>6355</v>
      </c>
      <c r="B167" s="149">
        <v>5</v>
      </c>
      <c r="C167" s="149">
        <v>22</v>
      </c>
      <c r="D167" t="s" s="205">
        <v>6512</v>
      </c>
      <c r="E167" t="s" s="205">
        <v>72</v>
      </c>
      <c r="F167" s="222">
        <v>71</v>
      </c>
      <c r="G167" s="149">
        <v>78</v>
      </c>
      <c r="H167" s="173">
        <f>SUM(G167-F167)</f>
        <v>7</v>
      </c>
      <c r="I167" s="167">
        <f>H167/F167</f>
        <v>0.0985915492957746</v>
      </c>
      <c r="J167" s="167">
        <f>H167/G167</f>
        <v>0.0897435897435897</v>
      </c>
      <c r="K167" s="24"/>
      <c r="L167" s="24"/>
      <c r="M167" s="24"/>
      <c r="N167" s="24"/>
      <c r="O167" s="24"/>
      <c r="P167" s="24"/>
      <c r="Q167" s="24"/>
      <c r="R167" s="24"/>
      <c r="S167" s="24"/>
      <c r="T167" s="24"/>
      <c r="U167" s="24"/>
      <c r="V167" s="24"/>
      <c r="W167" s="24"/>
      <c r="X167" s="24"/>
      <c r="Y167" s="24"/>
      <c r="Z167" s="24"/>
    </row>
    <row r="168" ht="19.15" customHeight="1">
      <c r="A168" t="s" s="138">
        <v>6355</v>
      </c>
      <c r="B168" s="149">
        <v>5</v>
      </c>
      <c r="C168" s="149">
        <v>35</v>
      </c>
      <c r="D168" t="s" s="205">
        <v>6513</v>
      </c>
      <c r="E168" t="s" s="205">
        <v>32</v>
      </c>
      <c r="F168" s="222">
        <v>66</v>
      </c>
      <c r="G168" s="149">
        <v>74</v>
      </c>
      <c r="H168" s="173">
        <f>SUM(G168-F168)</f>
        <v>8</v>
      </c>
      <c r="I168" s="167">
        <f>H168/F168</f>
        <v>0.121212121212121</v>
      </c>
      <c r="J168" s="167">
        <f>H168/G168</f>
        <v>0.108108108108108</v>
      </c>
      <c r="K168" s="24"/>
      <c r="L168" s="24"/>
      <c r="M168" s="24"/>
      <c r="N168" s="24"/>
      <c r="O168" s="24"/>
      <c r="P168" s="24"/>
      <c r="Q168" s="24"/>
      <c r="R168" s="24"/>
      <c r="S168" s="24"/>
      <c r="T168" s="24"/>
      <c r="U168" s="24"/>
      <c r="V168" s="24"/>
      <c r="W168" s="24"/>
      <c r="X168" s="24"/>
      <c r="Y168" s="24"/>
      <c r="Z168" s="24"/>
    </row>
    <row r="169" ht="19.15" customHeight="1">
      <c r="A169" t="s" s="138">
        <v>6355</v>
      </c>
      <c r="B169" s="149">
        <v>5</v>
      </c>
      <c r="C169" s="149">
        <v>25</v>
      </c>
      <c r="D169" t="s" s="205">
        <v>6514</v>
      </c>
      <c r="E169" t="s" s="205">
        <v>76</v>
      </c>
      <c r="F169" s="222">
        <v>62</v>
      </c>
      <c r="G169" s="149">
        <v>70</v>
      </c>
      <c r="H169" s="173">
        <f>SUM(G169-F169)</f>
        <v>8</v>
      </c>
      <c r="I169" s="167">
        <f>H169/F169</f>
        <v>0.129032258064516</v>
      </c>
      <c r="J169" s="167">
        <f>H169/G169</f>
        <v>0.114285714285714</v>
      </c>
      <c r="K169" s="24"/>
      <c r="L169" s="24"/>
      <c r="M169" s="24"/>
      <c r="N169" s="24"/>
      <c r="O169" s="24"/>
      <c r="P169" s="24"/>
      <c r="Q169" s="24"/>
      <c r="R169" s="24"/>
      <c r="S169" s="24"/>
      <c r="T169" s="24"/>
      <c r="U169" s="24"/>
      <c r="V169" s="24"/>
      <c r="W169" s="24"/>
      <c r="X169" s="24"/>
      <c r="Y169" s="24"/>
      <c r="Z169" s="24"/>
    </row>
    <row r="170" ht="19.15" customHeight="1">
      <c r="A170" t="s" s="138">
        <v>6355</v>
      </c>
      <c r="B170" s="149">
        <v>5</v>
      </c>
      <c r="C170" s="149">
        <v>34</v>
      </c>
      <c r="D170" t="s" s="205">
        <v>6515</v>
      </c>
      <c r="E170" t="s" s="205">
        <v>116</v>
      </c>
      <c r="F170" s="222">
        <v>46</v>
      </c>
      <c r="G170" s="149">
        <v>47</v>
      </c>
      <c r="H170" s="173">
        <f>SUM(G170-F170)</f>
        <v>1</v>
      </c>
      <c r="I170" s="167">
        <f>H170/F170</f>
        <v>0.0217391304347826</v>
      </c>
      <c r="J170" s="167">
        <f>H170/G170</f>
        <v>0.0212765957446809</v>
      </c>
      <c r="K170" s="24"/>
      <c r="L170" s="24"/>
      <c r="M170" s="24"/>
      <c r="N170" s="24"/>
      <c r="O170" s="24"/>
      <c r="P170" s="24"/>
      <c r="Q170" s="24"/>
      <c r="R170" s="24"/>
      <c r="S170" s="24"/>
      <c r="T170" s="24"/>
      <c r="U170" s="24"/>
      <c r="V170" s="24"/>
      <c r="W170" s="24"/>
      <c r="X170" s="24"/>
      <c r="Y170" s="24"/>
      <c r="Z170" s="24"/>
    </row>
    <row r="171" ht="19.15" customHeight="1">
      <c r="A171" t="s" s="138">
        <v>6355</v>
      </c>
      <c r="B171" s="149">
        <v>5</v>
      </c>
      <c r="C171" s="149">
        <v>32</v>
      </c>
      <c r="D171" t="s" s="205">
        <v>6516</v>
      </c>
      <c r="E171" t="s" s="205">
        <v>147</v>
      </c>
      <c r="F171" s="222">
        <v>41</v>
      </c>
      <c r="G171" s="149">
        <v>43</v>
      </c>
      <c r="H171" s="173">
        <f>SUM(G171-F171)</f>
        <v>2</v>
      </c>
      <c r="I171" s="167">
        <f>H171/F171</f>
        <v>0.048780487804878</v>
      </c>
      <c r="J171" s="167">
        <f>H171/G171</f>
        <v>0.0465116279069767</v>
      </c>
      <c r="K171" s="24"/>
      <c r="L171" s="24"/>
      <c r="M171" s="24"/>
      <c r="N171" s="24"/>
      <c r="O171" s="24"/>
      <c r="P171" s="24"/>
      <c r="Q171" s="24"/>
      <c r="R171" s="24"/>
      <c r="S171" s="24"/>
      <c r="T171" s="24"/>
      <c r="U171" s="24"/>
      <c r="V171" s="24"/>
      <c r="W171" s="24"/>
      <c r="X171" s="24"/>
      <c r="Y171" s="24"/>
      <c r="Z171" s="24"/>
    </row>
    <row r="172" ht="19.15" customHeight="1">
      <c r="A172" t="s" s="138">
        <v>6355</v>
      </c>
      <c r="B172" s="149">
        <v>5</v>
      </c>
      <c r="C172" s="149">
        <v>23</v>
      </c>
      <c r="D172" t="s" s="205">
        <v>6517</v>
      </c>
      <c r="E172" t="s" s="205">
        <v>112</v>
      </c>
      <c r="F172" s="222">
        <v>40</v>
      </c>
      <c r="G172" s="149">
        <v>42</v>
      </c>
      <c r="H172" s="173">
        <f>SUM(G172-F172)</f>
        <v>2</v>
      </c>
      <c r="I172" s="167">
        <f>H172/F172</f>
        <v>0.05</v>
      </c>
      <c r="J172" s="167">
        <f>H172/G172</f>
        <v>0.0476190476190476</v>
      </c>
      <c r="K172" s="24"/>
      <c r="L172" s="24"/>
      <c r="M172" s="24"/>
      <c r="N172" s="24"/>
      <c r="O172" s="24"/>
      <c r="P172" s="24"/>
      <c r="Q172" s="24"/>
      <c r="R172" s="24"/>
      <c r="S172" s="24"/>
      <c r="T172" s="24"/>
      <c r="U172" s="24"/>
      <c r="V172" s="24"/>
      <c r="W172" s="24"/>
      <c r="X172" s="24"/>
      <c r="Y172" s="24"/>
      <c r="Z172" s="24"/>
    </row>
    <row r="173" ht="19.15" customHeight="1">
      <c r="A173" t="s" s="138">
        <v>6355</v>
      </c>
      <c r="B173" s="149">
        <v>5</v>
      </c>
      <c r="C173" s="149">
        <v>38</v>
      </c>
      <c r="D173" t="s" s="205">
        <v>6518</v>
      </c>
      <c r="E173" t="s" s="205">
        <v>68</v>
      </c>
      <c r="F173" s="223">
        <v>0</v>
      </c>
      <c r="G173" s="149">
        <v>0</v>
      </c>
      <c r="H173" s="206">
        <f>SUM(G173-F173)</f>
        <v>0</v>
      </c>
      <c r="I173" s="176">
        <f>H173/F173</f>
      </c>
      <c r="J173" s="176">
        <f>H173/G173</f>
      </c>
      <c r="K173" s="174"/>
      <c r="L173" s="174"/>
      <c r="M173" s="174"/>
      <c r="N173" s="174"/>
      <c r="O173" s="174"/>
      <c r="P173" s="174"/>
      <c r="Q173" s="174"/>
      <c r="R173" s="174"/>
      <c r="S173" s="174"/>
      <c r="T173" s="174"/>
      <c r="U173" s="174"/>
      <c r="V173" s="174"/>
      <c r="W173" s="174"/>
      <c r="X173" s="174"/>
      <c r="Y173" s="174"/>
      <c r="Z173" s="174"/>
    </row>
    <row r="174" ht="13.65" customHeight="1">
      <c r="A174" s="192"/>
      <c r="B174" s="183"/>
      <c r="C174" s="183"/>
      <c r="D174" s="183"/>
      <c r="E174" s="183"/>
      <c r="F174" s="194">
        <f>SUM(F136:F173)</f>
        <v>81906</v>
      </c>
      <c r="G174" s="194">
        <f>SUM(G136:G173)</f>
        <v>90105</v>
      </c>
      <c r="H174" s="194">
        <f>SUM(H136:H173)</f>
        <v>8199</v>
      </c>
      <c r="I174" s="182">
        <f>H174/F174</f>
        <v>0.100102556589261</v>
      </c>
      <c r="J174" s="182">
        <f>H174/G174</f>
        <v>0.09099384051939401</v>
      </c>
      <c r="K174" s="183"/>
      <c r="L174" s="183"/>
      <c r="M174" s="183"/>
      <c r="N174" s="183"/>
      <c r="O174" s="183"/>
      <c r="P174" s="183"/>
      <c r="Q174" s="183"/>
      <c r="R174" s="183"/>
      <c r="S174" s="183"/>
      <c r="T174" s="183"/>
      <c r="U174" s="183"/>
      <c r="V174" s="183"/>
      <c r="W174" s="183"/>
      <c r="X174" s="183"/>
      <c r="Y174" s="183"/>
      <c r="Z174" s="184"/>
    </row>
    <row r="175" ht="13.65" customHeight="1">
      <c r="A175" s="195"/>
      <c r="B175" s="195"/>
      <c r="C175" s="195"/>
      <c r="D175" s="195"/>
      <c r="E175" s="195"/>
      <c r="F175" s="195"/>
      <c r="G175" s="195"/>
      <c r="H175" s="195"/>
      <c r="I175" s="196"/>
      <c r="J175" s="196"/>
      <c r="K175" s="195"/>
      <c r="L175" s="195"/>
      <c r="M175" s="195"/>
      <c r="N175" s="195"/>
      <c r="O175" s="195"/>
      <c r="P175" s="195"/>
      <c r="Q175" s="195"/>
      <c r="R175" s="195"/>
      <c r="S175" s="195"/>
      <c r="T175" s="195"/>
      <c r="U175" s="195"/>
      <c r="V175" s="195"/>
      <c r="W175" s="195"/>
      <c r="X175" s="195"/>
      <c r="Y175" s="195"/>
      <c r="Z175" s="195"/>
    </row>
    <row r="176" ht="13.65" customHeight="1">
      <c r="A176" s="215"/>
      <c r="B176" s="216"/>
      <c r="C176" s="216"/>
      <c r="D176" s="216"/>
      <c r="E176" s="216"/>
      <c r="F176" s="218">
        <f>SUM(F174,F134,F102,F69,F33)</f>
        <v>424558</v>
      </c>
      <c r="G176" s="218">
        <f>SUM(G174,G134,G102,G69,G33)</f>
        <v>466174</v>
      </c>
      <c r="H176" s="218">
        <f>SUM(H174,H134,H102,H69,H33)</f>
        <v>41616</v>
      </c>
      <c r="I176" s="235">
        <f>H176/F176</f>
        <v>0.09802194282053341</v>
      </c>
      <c r="J176" s="235">
        <f>H176/G176</f>
        <v>0.0892713879366932</v>
      </c>
      <c r="K176" s="216"/>
      <c r="L176" s="216"/>
      <c r="M176" s="216"/>
      <c r="N176" s="216"/>
      <c r="O176" s="216"/>
      <c r="P176" s="216"/>
      <c r="Q176" s="216"/>
      <c r="R176" s="216"/>
      <c r="S176" s="216"/>
      <c r="T176" s="216"/>
      <c r="U176" s="216"/>
      <c r="V176" s="216"/>
      <c r="W176" s="216"/>
      <c r="X176" s="216"/>
      <c r="Y176" s="216"/>
      <c r="Z176"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42.xml><?xml version="1.0" encoding="utf-8"?>
<worksheet xmlns:r="http://schemas.openxmlformats.org/officeDocument/2006/relationships" xmlns="http://schemas.openxmlformats.org/spreadsheetml/2006/main">
  <sheetPr>
    <pageSetUpPr fitToPage="1"/>
  </sheetPr>
  <dimension ref="A1:Z88"/>
  <sheetViews>
    <sheetView workbookViewId="0" showGridLines="0" defaultGridColor="1"/>
  </sheetViews>
  <sheetFormatPr defaultColWidth="14.5" defaultRowHeight="15.75" customHeight="1" outlineLevelRow="0" outlineLevelCol="0"/>
  <cols>
    <col min="1" max="1" width="14.5" style="333" customWidth="1"/>
    <col min="2" max="2" width="9.67188" style="333" customWidth="1"/>
    <col min="3" max="3" width="10" style="333" customWidth="1"/>
    <col min="4" max="4" width="27.8516" style="333" customWidth="1"/>
    <col min="5" max="5" width="23" style="333" customWidth="1"/>
    <col min="6" max="26" width="14.5" style="333" customWidth="1"/>
    <col min="27" max="256" width="14.5" style="333" customWidth="1"/>
  </cols>
  <sheetData>
    <row r="1" ht="19.15" customHeight="1">
      <c r="A1" t="s" s="161">
        <v>6</v>
      </c>
      <c r="B1" t="s" s="162">
        <v>7</v>
      </c>
      <c r="C1" t="s" s="163">
        <v>8</v>
      </c>
      <c r="D1" t="s" s="162">
        <v>9</v>
      </c>
      <c r="E1" t="s" s="162">
        <v>10</v>
      </c>
      <c r="F1" s="164">
        <v>0.95</v>
      </c>
      <c r="G1" s="164">
        <v>1</v>
      </c>
      <c r="H1" t="s" s="165">
        <v>11</v>
      </c>
      <c r="I1" t="s" s="134">
        <v>11322</v>
      </c>
      <c r="J1" t="s" s="135">
        <v>13</v>
      </c>
      <c r="K1" s="24"/>
      <c r="L1" s="24"/>
      <c r="M1" s="24"/>
      <c r="N1" s="24"/>
      <c r="O1" s="24"/>
      <c r="P1" s="24"/>
      <c r="Q1" s="24"/>
      <c r="R1" s="24"/>
      <c r="S1" s="24"/>
      <c r="T1" s="24"/>
      <c r="U1" s="24"/>
      <c r="V1" s="24"/>
      <c r="W1" s="24"/>
      <c r="X1" s="24"/>
      <c r="Y1" s="24"/>
      <c r="Z1" s="24"/>
    </row>
    <row r="2" ht="19.15" customHeight="1">
      <c r="A2" t="s" s="138">
        <v>6520</v>
      </c>
      <c r="B2" s="149">
        <v>1</v>
      </c>
      <c r="C2" s="149">
        <v>9</v>
      </c>
      <c r="D2" t="s" s="205">
        <v>6526</v>
      </c>
      <c r="E2" t="s" s="205">
        <v>20</v>
      </c>
      <c r="F2" s="222">
        <v>33195</v>
      </c>
      <c r="G2" s="149">
        <v>35106</v>
      </c>
      <c r="H2" s="173">
        <f>SUM(G2-F2)</f>
        <v>1911</v>
      </c>
      <c r="I2" s="167">
        <f>H2/F2</f>
        <v>0.0575689109805694</v>
      </c>
      <c r="J2" s="167">
        <f>H2/G2</f>
        <v>0.0544351392924286</v>
      </c>
      <c r="K2" s="24"/>
      <c r="L2" s="24"/>
      <c r="M2" s="24"/>
      <c r="N2" s="24"/>
      <c r="O2" s="24"/>
      <c r="P2" s="24"/>
      <c r="Q2" s="24"/>
      <c r="R2" s="24"/>
      <c r="S2" s="24"/>
      <c r="T2" s="24"/>
      <c r="U2" s="24"/>
      <c r="V2" s="24"/>
      <c r="W2" s="24"/>
      <c r="X2" s="24"/>
      <c r="Y2" s="24"/>
      <c r="Z2" s="24"/>
    </row>
    <row r="3" ht="19.15" customHeight="1">
      <c r="A3" t="s" s="138">
        <v>6520</v>
      </c>
      <c r="B3" s="149">
        <v>1</v>
      </c>
      <c r="C3" s="149">
        <v>10</v>
      </c>
      <c r="D3" t="s" s="205">
        <v>6527</v>
      </c>
      <c r="E3" t="s" s="205">
        <v>17</v>
      </c>
      <c r="F3" s="222">
        <v>15595</v>
      </c>
      <c r="G3" s="149">
        <v>16555</v>
      </c>
      <c r="H3" s="173">
        <f>SUM(G3-F3)</f>
        <v>960</v>
      </c>
      <c r="I3" s="167">
        <f>H3/F3</f>
        <v>0.061558191728118</v>
      </c>
      <c r="J3" s="167">
        <f>H3/G3</f>
        <v>0.0579885231048022</v>
      </c>
      <c r="K3" s="24"/>
      <c r="L3" s="24"/>
      <c r="M3" s="24"/>
      <c r="N3" s="24"/>
      <c r="O3" s="24"/>
      <c r="P3" s="24"/>
      <c r="Q3" s="24"/>
      <c r="R3" s="24"/>
      <c r="S3" s="24"/>
      <c r="T3" s="24"/>
      <c r="U3" s="24"/>
      <c r="V3" s="24"/>
      <c r="W3" s="24"/>
      <c r="X3" s="24"/>
      <c r="Y3" s="24"/>
      <c r="Z3" s="24"/>
    </row>
    <row r="4" ht="19.15" customHeight="1">
      <c r="A4" t="s" s="138">
        <v>6520</v>
      </c>
      <c r="B4" s="149">
        <v>1</v>
      </c>
      <c r="C4" s="149">
        <v>6</v>
      </c>
      <c r="D4" t="s" s="205">
        <v>6528</v>
      </c>
      <c r="E4" t="s" s="205">
        <v>36</v>
      </c>
      <c r="F4" s="222">
        <v>15920</v>
      </c>
      <c r="G4" s="149">
        <v>16474</v>
      </c>
      <c r="H4" s="173">
        <f>SUM(G4-F4)</f>
        <v>554</v>
      </c>
      <c r="I4" s="167">
        <f>H4/F4</f>
        <v>0.0347989949748744</v>
      </c>
      <c r="J4" s="167">
        <f>H4/G4</f>
        <v>0.0336287483307029</v>
      </c>
      <c r="K4" s="24"/>
      <c r="L4" s="24"/>
      <c r="M4" s="24"/>
      <c r="N4" s="24"/>
      <c r="O4" s="24"/>
      <c r="P4" s="24"/>
      <c r="Q4" s="24"/>
      <c r="R4" s="24"/>
      <c r="S4" s="24"/>
      <c r="T4" s="24"/>
      <c r="U4" s="24"/>
      <c r="V4" s="24"/>
      <c r="W4" s="24"/>
      <c r="X4" s="24"/>
      <c r="Y4" s="24"/>
      <c r="Z4" s="24"/>
    </row>
    <row r="5" ht="19.15" customHeight="1">
      <c r="A5" t="s" s="138">
        <v>6520</v>
      </c>
      <c r="B5" s="149">
        <v>1</v>
      </c>
      <c r="C5" s="149">
        <v>1</v>
      </c>
      <c r="D5" t="s" s="205">
        <v>6529</v>
      </c>
      <c r="E5" t="s" s="205">
        <v>22</v>
      </c>
      <c r="F5" s="222">
        <v>14380</v>
      </c>
      <c r="G5" s="149">
        <v>14874</v>
      </c>
      <c r="H5" s="173">
        <f>SUM(G5-F5)</f>
        <v>494</v>
      </c>
      <c r="I5" s="167">
        <f>H5/F5</f>
        <v>0.0343532684283727</v>
      </c>
      <c r="J5" s="167">
        <f>H5/G5</f>
        <v>0.0332123167944063</v>
      </c>
      <c r="K5" s="24"/>
      <c r="L5" s="24"/>
      <c r="M5" s="24"/>
      <c r="N5" s="24"/>
      <c r="O5" s="24"/>
      <c r="P5" s="24"/>
      <c r="Q5" s="24"/>
      <c r="R5" s="24"/>
      <c r="S5" s="24"/>
      <c r="T5" s="24"/>
      <c r="U5" s="24"/>
      <c r="V5" s="24"/>
      <c r="W5" s="24"/>
      <c r="X5" s="24"/>
      <c r="Y5" s="24"/>
      <c r="Z5" s="24"/>
    </row>
    <row r="6" ht="19.15" customHeight="1">
      <c r="A6" t="s" s="138">
        <v>6520</v>
      </c>
      <c r="B6" s="149">
        <v>1</v>
      </c>
      <c r="C6" s="149">
        <v>11</v>
      </c>
      <c r="D6" t="s" s="205">
        <v>6530</v>
      </c>
      <c r="E6" t="s" s="205">
        <v>28</v>
      </c>
      <c r="F6" s="222">
        <v>2268</v>
      </c>
      <c r="G6" s="149">
        <v>2345</v>
      </c>
      <c r="H6" s="173">
        <f>SUM(G6-F6)</f>
        <v>77</v>
      </c>
      <c r="I6" s="167">
        <f>H6/F6</f>
        <v>0.0339506172839506</v>
      </c>
      <c r="J6" s="167">
        <f>H6/G6</f>
        <v>0.0328358208955224</v>
      </c>
      <c r="K6" s="24"/>
      <c r="L6" s="24"/>
      <c r="M6" s="24"/>
      <c r="N6" s="24"/>
      <c r="O6" s="24"/>
      <c r="P6" s="24"/>
      <c r="Q6" s="24"/>
      <c r="R6" s="24"/>
      <c r="S6" s="24"/>
      <c r="T6" s="24"/>
      <c r="U6" s="24"/>
      <c r="V6" s="24"/>
      <c r="W6" s="24"/>
      <c r="X6" s="24"/>
      <c r="Y6" s="24"/>
      <c r="Z6" s="24"/>
    </row>
    <row r="7" ht="19.15" customHeight="1">
      <c r="A7" t="s" s="138">
        <v>6520</v>
      </c>
      <c r="B7" s="149">
        <v>1</v>
      </c>
      <c r="C7" s="149">
        <v>25</v>
      </c>
      <c r="D7" t="s" s="205">
        <v>6531</v>
      </c>
      <c r="E7" t="s" s="205">
        <v>34</v>
      </c>
      <c r="F7" s="222">
        <v>1492</v>
      </c>
      <c r="G7" s="149">
        <v>1530</v>
      </c>
      <c r="H7" s="173">
        <f>SUM(G7-F7)</f>
        <v>38</v>
      </c>
      <c r="I7" s="167">
        <f>H7/F7</f>
        <v>0.0254691689008043</v>
      </c>
      <c r="J7" s="167">
        <f>H7/G7</f>
        <v>0.0248366013071895</v>
      </c>
      <c r="K7" s="24"/>
      <c r="L7" s="24"/>
      <c r="M7" s="24"/>
      <c r="N7" s="24"/>
      <c r="O7" s="24"/>
      <c r="P7" s="24"/>
      <c r="Q7" s="24"/>
      <c r="R7" s="24"/>
      <c r="S7" s="24"/>
      <c r="T7" s="24"/>
      <c r="U7" s="24"/>
      <c r="V7" s="24"/>
      <c r="W7" s="24"/>
      <c r="X7" s="24"/>
      <c r="Y7" s="24"/>
      <c r="Z7" s="24"/>
    </row>
    <row r="8" ht="19.15" customHeight="1">
      <c r="A8" t="s" s="138">
        <v>6520</v>
      </c>
      <c r="B8" s="149">
        <v>1</v>
      </c>
      <c r="C8" s="149">
        <v>13</v>
      </c>
      <c r="D8" t="s" s="205">
        <v>6532</v>
      </c>
      <c r="E8" t="s" s="205">
        <v>281</v>
      </c>
      <c r="F8" s="222">
        <v>1062</v>
      </c>
      <c r="G8" s="149">
        <v>1084</v>
      </c>
      <c r="H8" s="173">
        <f>SUM(G8-F8)</f>
        <v>22</v>
      </c>
      <c r="I8" s="167">
        <f>H8/F8</f>
        <v>0.0207156308851224</v>
      </c>
      <c r="J8" s="167">
        <f>H8/G8</f>
        <v>0.0202952029520295</v>
      </c>
      <c r="K8" s="24"/>
      <c r="L8" s="24"/>
      <c r="M8" s="24"/>
      <c r="N8" s="24"/>
      <c r="O8" s="24"/>
      <c r="P8" s="24"/>
      <c r="Q8" s="24"/>
      <c r="R8" s="24"/>
      <c r="S8" s="24"/>
      <c r="T8" s="24"/>
      <c r="U8" s="24"/>
      <c r="V8" s="24"/>
      <c r="W8" s="24"/>
      <c r="X8" s="24"/>
      <c r="Y8" s="24"/>
      <c r="Z8" s="24"/>
    </row>
    <row r="9" ht="19.15" customHeight="1">
      <c r="A9" t="s" s="138">
        <v>6520</v>
      </c>
      <c r="B9" s="149">
        <v>1</v>
      </c>
      <c r="C9" s="149">
        <v>2</v>
      </c>
      <c r="D9" t="s" s="205">
        <v>6522</v>
      </c>
      <c r="E9" t="s" s="205">
        <v>116</v>
      </c>
      <c r="F9" s="252">
        <v>568</v>
      </c>
      <c r="G9" s="243">
        <v>1082</v>
      </c>
      <c r="H9" s="173">
        <f>SUM(G9-F9)</f>
        <v>514</v>
      </c>
      <c r="I9" s="167">
        <f>H9/F9</f>
        <v>0.904929577464789</v>
      </c>
      <c r="J9" s="167">
        <f>H9/G9</f>
        <v>0.475046210720887</v>
      </c>
      <c r="K9" s="24"/>
      <c r="L9" s="24"/>
      <c r="M9" s="24"/>
      <c r="N9" s="24"/>
      <c r="O9" s="24"/>
      <c r="P9" s="24"/>
      <c r="Q9" s="24"/>
      <c r="R9" s="24"/>
      <c r="S9" s="24"/>
      <c r="T9" s="24"/>
      <c r="U9" s="24"/>
      <c r="V9" s="24"/>
      <c r="W9" s="24"/>
      <c r="X9" s="24"/>
      <c r="Y9" s="24"/>
      <c r="Z9" s="24"/>
    </row>
    <row r="10" ht="19.15" customHeight="1">
      <c r="A10" t="s" s="138">
        <v>6520</v>
      </c>
      <c r="B10" s="149">
        <v>1</v>
      </c>
      <c r="C10" s="149">
        <v>3</v>
      </c>
      <c r="D10" t="s" s="205">
        <v>6533</v>
      </c>
      <c r="E10" t="s" s="205">
        <v>26</v>
      </c>
      <c r="F10" s="222">
        <v>825</v>
      </c>
      <c r="G10" s="149">
        <v>856</v>
      </c>
      <c r="H10" s="173">
        <f>SUM(G10-F10)</f>
        <v>31</v>
      </c>
      <c r="I10" s="167">
        <f>H10/F10</f>
        <v>0.0375757575757576</v>
      </c>
      <c r="J10" s="167">
        <f>H10/G10</f>
        <v>0.036214953271028</v>
      </c>
      <c r="K10" s="24"/>
      <c r="L10" s="24"/>
      <c r="M10" s="24"/>
      <c r="N10" s="24"/>
      <c r="O10" s="24"/>
      <c r="P10" s="24"/>
      <c r="Q10" s="24"/>
      <c r="R10" s="24"/>
      <c r="S10" s="24"/>
      <c r="T10" s="24"/>
      <c r="U10" s="24"/>
      <c r="V10" s="24"/>
      <c r="W10" s="24"/>
      <c r="X10" s="24"/>
      <c r="Y10" s="24"/>
      <c r="Z10" s="24"/>
    </row>
    <row r="11" ht="19.15" customHeight="1">
      <c r="A11" t="s" s="138">
        <v>6520</v>
      </c>
      <c r="B11" s="149">
        <v>1</v>
      </c>
      <c r="C11" s="149">
        <v>8</v>
      </c>
      <c r="D11" t="s" s="205">
        <v>6534</v>
      </c>
      <c r="E11" t="s" s="205">
        <v>60</v>
      </c>
      <c r="F11" s="222">
        <v>629</v>
      </c>
      <c r="G11" s="149">
        <v>645</v>
      </c>
      <c r="H11" s="173">
        <f>SUM(G11-F11)</f>
        <v>16</v>
      </c>
      <c r="I11" s="167">
        <f>H11/F11</f>
        <v>0.0254372019077901</v>
      </c>
      <c r="J11" s="167">
        <f>H11/G11</f>
        <v>0.0248062015503876</v>
      </c>
      <c r="K11" s="24"/>
      <c r="L11" s="24"/>
      <c r="M11" s="24"/>
      <c r="N11" s="24"/>
      <c r="O11" s="24"/>
      <c r="P11" s="24"/>
      <c r="Q11" s="24"/>
      <c r="R11" s="24"/>
      <c r="S11" s="24"/>
      <c r="T11" s="24"/>
      <c r="U11" s="24"/>
      <c r="V11" s="24"/>
      <c r="W11" s="24"/>
      <c r="X11" s="24"/>
      <c r="Y11" s="24"/>
      <c r="Z11" s="24"/>
    </row>
    <row r="12" ht="19.15" customHeight="1">
      <c r="A12" t="s" s="138">
        <v>6520</v>
      </c>
      <c r="B12" s="149">
        <v>1</v>
      </c>
      <c r="C12" s="149">
        <v>18</v>
      </c>
      <c r="D12" t="s" s="205">
        <v>6535</v>
      </c>
      <c r="E12" t="s" s="205">
        <v>38</v>
      </c>
      <c r="F12" s="222">
        <v>398</v>
      </c>
      <c r="G12" s="149">
        <v>411</v>
      </c>
      <c r="H12" s="173">
        <f>SUM(G12-F12)</f>
        <v>13</v>
      </c>
      <c r="I12" s="167">
        <f>H12/F12</f>
        <v>0.0326633165829146</v>
      </c>
      <c r="J12" s="167">
        <f>H12/G12</f>
        <v>0.0316301703163017</v>
      </c>
      <c r="K12" s="24"/>
      <c r="L12" s="24"/>
      <c r="M12" s="24"/>
      <c r="N12" s="24"/>
      <c r="O12" s="24"/>
      <c r="P12" s="24"/>
      <c r="Q12" s="24"/>
      <c r="R12" s="24"/>
      <c r="S12" s="24"/>
      <c r="T12" s="24"/>
      <c r="U12" s="24"/>
      <c r="V12" s="24"/>
      <c r="W12" s="24"/>
      <c r="X12" s="24"/>
      <c r="Y12" s="24"/>
      <c r="Z12" s="24"/>
    </row>
    <row r="13" ht="19.15" customHeight="1">
      <c r="A13" t="s" s="138">
        <v>6520</v>
      </c>
      <c r="B13" s="149">
        <v>1</v>
      </c>
      <c r="C13" s="149">
        <v>12</v>
      </c>
      <c r="D13" t="s" s="205">
        <v>6536</v>
      </c>
      <c r="E13" t="s" s="205">
        <v>48</v>
      </c>
      <c r="F13" s="222">
        <v>199</v>
      </c>
      <c r="G13" s="149">
        <v>205</v>
      </c>
      <c r="H13" s="173">
        <f>SUM(G13-F13)</f>
        <v>6</v>
      </c>
      <c r="I13" s="167">
        <f>H13/F13</f>
        <v>0.0301507537688442</v>
      </c>
      <c r="J13" s="167">
        <f>H13/G13</f>
        <v>0.0292682926829268</v>
      </c>
      <c r="K13" s="24"/>
      <c r="L13" s="24"/>
      <c r="M13" s="24"/>
      <c r="N13" s="24"/>
      <c r="O13" s="24"/>
      <c r="P13" s="24"/>
      <c r="Q13" s="24"/>
      <c r="R13" s="24"/>
      <c r="S13" s="24"/>
      <c r="T13" s="24"/>
      <c r="U13" s="24"/>
      <c r="V13" s="24"/>
      <c r="W13" s="24"/>
      <c r="X13" s="24"/>
      <c r="Y13" s="24"/>
      <c r="Z13" s="24"/>
    </row>
    <row r="14" ht="19.15" customHeight="1">
      <c r="A14" t="s" s="138">
        <v>6520</v>
      </c>
      <c r="B14" s="149">
        <v>1</v>
      </c>
      <c r="C14" s="149">
        <v>17</v>
      </c>
      <c r="D14" t="s" s="205">
        <v>6537</v>
      </c>
      <c r="E14" t="s" s="205">
        <v>58</v>
      </c>
      <c r="F14" s="222">
        <v>182</v>
      </c>
      <c r="G14" s="149">
        <v>187</v>
      </c>
      <c r="H14" s="173">
        <f>SUM(G14-F14)</f>
        <v>5</v>
      </c>
      <c r="I14" s="167">
        <f>H14/F14</f>
        <v>0.0274725274725275</v>
      </c>
      <c r="J14" s="167">
        <f>H14/G14</f>
        <v>0.0267379679144385</v>
      </c>
      <c r="K14" s="24"/>
      <c r="L14" s="24"/>
      <c r="M14" s="24"/>
      <c r="N14" s="24"/>
      <c r="O14" s="24"/>
      <c r="P14" s="24"/>
      <c r="Q14" s="24"/>
      <c r="R14" s="24"/>
      <c r="S14" s="24"/>
      <c r="T14" s="24"/>
      <c r="U14" s="24"/>
      <c r="V14" s="24"/>
      <c r="W14" s="24"/>
      <c r="X14" s="24"/>
      <c r="Y14" s="24"/>
      <c r="Z14" s="24"/>
    </row>
    <row r="15" ht="19.15" customHeight="1">
      <c r="A15" t="s" s="138">
        <v>6520</v>
      </c>
      <c r="B15" s="149">
        <v>1</v>
      </c>
      <c r="C15" s="149">
        <v>20</v>
      </c>
      <c r="D15" t="s" s="205">
        <v>6538</v>
      </c>
      <c r="E15" t="s" s="205">
        <v>153</v>
      </c>
      <c r="F15" s="222">
        <v>146</v>
      </c>
      <c r="G15" s="149">
        <v>150</v>
      </c>
      <c r="H15" s="173">
        <f>SUM(G15-F15)</f>
        <v>4</v>
      </c>
      <c r="I15" s="167">
        <f>H15/F15</f>
        <v>0.0273972602739726</v>
      </c>
      <c r="J15" s="167">
        <f>H15/G15</f>
        <v>0.0266666666666667</v>
      </c>
      <c r="K15" s="24"/>
      <c r="L15" s="24"/>
      <c r="M15" s="24"/>
      <c r="N15" s="24"/>
      <c r="O15" s="24"/>
      <c r="P15" s="24"/>
      <c r="Q15" s="24"/>
      <c r="R15" s="24"/>
      <c r="S15" s="24"/>
      <c r="T15" s="24"/>
      <c r="U15" s="24"/>
      <c r="V15" s="24"/>
      <c r="W15" s="24"/>
      <c r="X15" s="24"/>
      <c r="Y15" s="24"/>
      <c r="Z15" s="24"/>
    </row>
    <row r="16" ht="19.15" customHeight="1">
      <c r="A16" t="s" s="138">
        <v>6520</v>
      </c>
      <c r="B16" s="149">
        <v>1</v>
      </c>
      <c r="C16" s="149">
        <v>19</v>
      </c>
      <c r="D16" t="s" s="205">
        <v>6539</v>
      </c>
      <c r="E16" t="s" s="205">
        <v>72</v>
      </c>
      <c r="F16" s="222">
        <v>142</v>
      </c>
      <c r="G16" s="149">
        <v>149</v>
      </c>
      <c r="H16" s="173">
        <f>SUM(G16-F16)</f>
        <v>7</v>
      </c>
      <c r="I16" s="167">
        <f>H16/F16</f>
        <v>0.0492957746478873</v>
      </c>
      <c r="J16" s="167">
        <f>H16/G16</f>
        <v>0.0469798657718121</v>
      </c>
      <c r="K16" s="24"/>
      <c r="L16" s="24"/>
      <c r="M16" s="24"/>
      <c r="N16" s="24"/>
      <c r="O16" s="24"/>
      <c r="P16" s="24"/>
      <c r="Q16" s="24"/>
      <c r="R16" s="24"/>
      <c r="S16" s="24"/>
      <c r="T16" s="24"/>
      <c r="U16" s="24"/>
      <c r="V16" s="24"/>
      <c r="W16" s="24"/>
      <c r="X16" s="24"/>
      <c r="Y16" s="24"/>
      <c r="Z16" s="24"/>
    </row>
    <row r="17" ht="19.15" customHeight="1">
      <c r="A17" t="s" s="138">
        <v>6520</v>
      </c>
      <c r="B17" s="149">
        <v>1</v>
      </c>
      <c r="C17" s="149">
        <v>21</v>
      </c>
      <c r="D17" t="s" s="205">
        <v>6540</v>
      </c>
      <c r="E17" t="s" s="205">
        <v>52</v>
      </c>
      <c r="F17" s="222">
        <v>122</v>
      </c>
      <c r="G17" s="149">
        <v>129</v>
      </c>
      <c r="H17" s="173">
        <f>SUM(G17-F17)</f>
        <v>7</v>
      </c>
      <c r="I17" s="167">
        <f>H17/F17</f>
        <v>0.0573770491803279</v>
      </c>
      <c r="J17" s="167">
        <f>H17/G17</f>
        <v>0.0542635658914729</v>
      </c>
      <c r="K17" s="24"/>
      <c r="L17" s="24"/>
      <c r="M17" s="24"/>
      <c r="N17" s="24"/>
      <c r="O17" s="24"/>
      <c r="P17" s="24"/>
      <c r="Q17" s="24"/>
      <c r="R17" s="24"/>
      <c r="S17" s="24"/>
      <c r="T17" s="24"/>
      <c r="U17" s="24"/>
      <c r="V17" s="24"/>
      <c r="W17" s="24"/>
      <c r="X17" s="24"/>
      <c r="Y17" s="24"/>
      <c r="Z17" s="24"/>
    </row>
    <row r="18" ht="19.15" customHeight="1">
      <c r="A18" t="s" s="138">
        <v>6520</v>
      </c>
      <c r="B18" s="149">
        <v>1</v>
      </c>
      <c r="C18" s="149">
        <v>4</v>
      </c>
      <c r="D18" t="s" s="205">
        <v>6541</v>
      </c>
      <c r="E18" t="s" s="205">
        <v>66</v>
      </c>
      <c r="F18" s="222">
        <v>110</v>
      </c>
      <c r="G18" s="149">
        <v>115</v>
      </c>
      <c r="H18" s="173">
        <f>SUM(G18-F18)</f>
        <v>5</v>
      </c>
      <c r="I18" s="167">
        <f>H18/F18</f>
        <v>0.0454545454545455</v>
      </c>
      <c r="J18" s="167">
        <f>H18/G18</f>
        <v>0.0434782608695652</v>
      </c>
      <c r="K18" s="24"/>
      <c r="L18" s="24"/>
      <c r="M18" s="24"/>
      <c r="N18" s="24"/>
      <c r="O18" s="24"/>
      <c r="P18" s="24"/>
      <c r="Q18" s="24"/>
      <c r="R18" s="24"/>
      <c r="S18" s="24"/>
      <c r="T18" s="24"/>
      <c r="U18" s="24"/>
      <c r="V18" s="24"/>
      <c r="W18" s="24"/>
      <c r="X18" s="24"/>
      <c r="Y18" s="24"/>
      <c r="Z18" s="24"/>
    </row>
    <row r="19" ht="19.15" customHeight="1">
      <c r="A19" t="s" s="138">
        <v>6520</v>
      </c>
      <c r="B19" s="149">
        <v>1</v>
      </c>
      <c r="C19" s="149">
        <v>24</v>
      </c>
      <c r="D19" t="s" s="205">
        <v>6542</v>
      </c>
      <c r="E19" t="s" s="205">
        <v>106</v>
      </c>
      <c r="F19" s="222">
        <v>114</v>
      </c>
      <c r="G19" s="149">
        <v>115</v>
      </c>
      <c r="H19" s="173">
        <f>SUM(G19-F19)</f>
        <v>1</v>
      </c>
      <c r="I19" s="167">
        <f>H19/F19</f>
        <v>0.0087719298245614</v>
      </c>
      <c r="J19" s="167">
        <f>H19/G19</f>
        <v>0.00869565217391304</v>
      </c>
      <c r="K19" s="24"/>
      <c r="L19" s="24"/>
      <c r="M19" s="24"/>
      <c r="N19" s="24"/>
      <c r="O19" s="24"/>
      <c r="P19" s="24"/>
      <c r="Q19" s="24"/>
      <c r="R19" s="24"/>
      <c r="S19" s="24"/>
      <c r="T19" s="24"/>
      <c r="U19" s="24"/>
      <c r="V19" s="24"/>
      <c r="W19" s="24"/>
      <c r="X19" s="24"/>
      <c r="Y19" s="24"/>
      <c r="Z19" s="24"/>
    </row>
    <row r="20" ht="19.15" customHeight="1">
      <c r="A20" t="s" s="138">
        <v>6520</v>
      </c>
      <c r="B20" s="149">
        <v>1</v>
      </c>
      <c r="C20" s="149">
        <v>15</v>
      </c>
      <c r="D20" t="s" s="205">
        <v>6543</v>
      </c>
      <c r="E20" t="s" s="205">
        <v>112</v>
      </c>
      <c r="F20" s="222">
        <v>71</v>
      </c>
      <c r="G20" s="149">
        <v>72</v>
      </c>
      <c r="H20" s="173">
        <f>SUM(G20-F20)</f>
        <v>1</v>
      </c>
      <c r="I20" s="167">
        <f>H20/F20</f>
        <v>0.0140845070422535</v>
      </c>
      <c r="J20" s="167">
        <f>H20/G20</f>
        <v>0.0138888888888889</v>
      </c>
      <c r="K20" s="24"/>
      <c r="L20" s="24"/>
      <c r="M20" s="24"/>
      <c r="N20" s="24"/>
      <c r="O20" s="24"/>
      <c r="P20" s="24"/>
      <c r="Q20" s="24"/>
      <c r="R20" s="24"/>
      <c r="S20" s="24"/>
      <c r="T20" s="24"/>
      <c r="U20" s="24"/>
      <c r="V20" s="24"/>
      <c r="W20" s="24"/>
      <c r="X20" s="24"/>
      <c r="Y20" s="24"/>
      <c r="Z20" s="24"/>
    </row>
    <row r="21" ht="19.15" customHeight="1">
      <c r="A21" t="s" s="138">
        <v>6520</v>
      </c>
      <c r="B21" s="149">
        <v>1</v>
      </c>
      <c r="C21" s="149">
        <v>16</v>
      </c>
      <c r="D21" t="s" s="205">
        <v>6544</v>
      </c>
      <c r="E21" t="s" s="205">
        <v>44</v>
      </c>
      <c r="F21" s="222">
        <v>42</v>
      </c>
      <c r="G21" s="149">
        <v>46</v>
      </c>
      <c r="H21" s="173">
        <f>SUM(G21-F21)</f>
        <v>4</v>
      </c>
      <c r="I21" s="167">
        <f>H21/F21</f>
        <v>0.09523809523809521</v>
      </c>
      <c r="J21" s="167">
        <f>H21/G21</f>
        <v>0.0869565217391304</v>
      </c>
      <c r="K21" s="24"/>
      <c r="L21" s="24"/>
      <c r="M21" s="24"/>
      <c r="N21" s="24"/>
      <c r="O21" s="24"/>
      <c r="P21" s="24"/>
      <c r="Q21" s="24"/>
      <c r="R21" s="24"/>
      <c r="S21" s="24"/>
      <c r="T21" s="24"/>
      <c r="U21" s="24"/>
      <c r="V21" s="24"/>
      <c r="W21" s="24"/>
      <c r="X21" s="24"/>
      <c r="Y21" s="24"/>
      <c r="Z21" s="24"/>
    </row>
    <row r="22" ht="19.15" customHeight="1">
      <c r="A22" t="s" s="138">
        <v>6520</v>
      </c>
      <c r="B22" s="149">
        <v>1</v>
      </c>
      <c r="C22" s="149">
        <v>22</v>
      </c>
      <c r="D22" t="s" s="205">
        <v>6545</v>
      </c>
      <c r="E22" t="s" s="205">
        <v>119</v>
      </c>
      <c r="F22" s="222">
        <v>34</v>
      </c>
      <c r="G22" s="149">
        <v>44</v>
      </c>
      <c r="H22" s="173">
        <f>SUM(G22-F22)</f>
        <v>10</v>
      </c>
      <c r="I22" s="167">
        <f>H22/F22</f>
        <v>0.294117647058824</v>
      </c>
      <c r="J22" s="167">
        <f>H22/G22</f>
        <v>0.227272727272727</v>
      </c>
      <c r="K22" s="24"/>
      <c r="L22" s="24"/>
      <c r="M22" s="24"/>
      <c r="N22" s="24"/>
      <c r="O22" s="24"/>
      <c r="P22" s="24"/>
      <c r="Q22" s="24"/>
      <c r="R22" s="24"/>
      <c r="S22" s="24"/>
      <c r="T22" s="24"/>
      <c r="U22" s="24"/>
      <c r="V22" s="24"/>
      <c r="W22" s="24"/>
      <c r="X22" s="24"/>
      <c r="Y22" s="24"/>
      <c r="Z22" s="24"/>
    </row>
    <row r="23" ht="19.15" customHeight="1">
      <c r="A23" t="s" s="138">
        <v>6520</v>
      </c>
      <c r="B23" s="149">
        <v>1</v>
      </c>
      <c r="C23" s="149">
        <v>5</v>
      </c>
      <c r="D23" t="s" s="205">
        <v>6546</v>
      </c>
      <c r="E23" t="s" s="205">
        <v>78</v>
      </c>
      <c r="F23" s="223">
        <v>0</v>
      </c>
      <c r="G23" s="149">
        <v>0</v>
      </c>
      <c r="H23" s="173">
        <f>SUM(G23-F23)</f>
        <v>0</v>
      </c>
      <c r="I23" s="207">
        <f>H23/F23</f>
      </c>
      <c r="J23" s="207">
        <f>H23/G23</f>
      </c>
      <c r="K23" s="24"/>
      <c r="L23" s="24"/>
      <c r="M23" s="24"/>
      <c r="N23" s="24"/>
      <c r="O23" s="24"/>
      <c r="P23" s="24"/>
      <c r="Q23" s="24"/>
      <c r="R23" s="24"/>
      <c r="S23" s="24"/>
      <c r="T23" s="24"/>
      <c r="U23" s="24"/>
      <c r="V23" s="24"/>
      <c r="W23" s="24"/>
      <c r="X23" s="24"/>
      <c r="Y23" s="24"/>
      <c r="Z23" s="24"/>
    </row>
    <row r="24" ht="19.15" customHeight="1">
      <c r="A24" t="s" s="138">
        <v>6520</v>
      </c>
      <c r="B24" s="149">
        <v>1</v>
      </c>
      <c r="C24" s="149">
        <v>7</v>
      </c>
      <c r="D24" t="s" s="205">
        <v>6547</v>
      </c>
      <c r="E24" t="s" s="205">
        <v>30</v>
      </c>
      <c r="F24" s="223">
        <v>0</v>
      </c>
      <c r="G24" s="149">
        <v>0</v>
      </c>
      <c r="H24" s="173">
        <f>SUM(G24-F24)</f>
        <v>0</v>
      </c>
      <c r="I24" s="207">
        <f>H24/F24</f>
      </c>
      <c r="J24" s="207">
        <f>H24/G24</f>
      </c>
      <c r="K24" s="24"/>
      <c r="L24" s="24"/>
      <c r="M24" s="24"/>
      <c r="N24" s="24"/>
      <c r="O24" s="24"/>
      <c r="P24" s="24"/>
      <c r="Q24" s="24"/>
      <c r="R24" s="24"/>
      <c r="S24" s="24"/>
      <c r="T24" s="24"/>
      <c r="U24" s="24"/>
      <c r="V24" s="24"/>
      <c r="W24" s="24"/>
      <c r="X24" s="24"/>
      <c r="Y24" s="24"/>
      <c r="Z24" s="24"/>
    </row>
    <row r="25" ht="19.15" customHeight="1">
      <c r="A25" t="s" s="138">
        <v>6520</v>
      </c>
      <c r="B25" s="149">
        <v>1</v>
      </c>
      <c r="C25" s="149">
        <v>14</v>
      </c>
      <c r="D25" t="s" s="205">
        <v>6548</v>
      </c>
      <c r="E25" t="s" s="205">
        <v>380</v>
      </c>
      <c r="F25" s="223">
        <v>0</v>
      </c>
      <c r="G25" s="149">
        <v>0</v>
      </c>
      <c r="H25" s="173">
        <f>SUM(G25-F25)</f>
        <v>0</v>
      </c>
      <c r="I25" s="207">
        <f>H25/F25</f>
      </c>
      <c r="J25" s="207">
        <f>H25/G25</f>
      </c>
      <c r="K25" s="24"/>
      <c r="L25" s="24"/>
      <c r="M25" s="24"/>
      <c r="N25" s="24"/>
      <c r="O25" s="24"/>
      <c r="P25" s="24"/>
      <c r="Q25" s="24"/>
      <c r="R25" s="24"/>
      <c r="S25" s="24"/>
      <c r="T25" s="24"/>
      <c r="U25" s="24"/>
      <c r="V25" s="24"/>
      <c r="W25" s="24"/>
      <c r="X25" s="24"/>
      <c r="Y25" s="24"/>
      <c r="Z25" s="24"/>
    </row>
    <row r="26" ht="19.15" customHeight="1">
      <c r="A26" t="s" s="138">
        <v>6520</v>
      </c>
      <c r="B26" s="149">
        <v>1</v>
      </c>
      <c r="C26" s="149">
        <v>23</v>
      </c>
      <c r="D26" t="s" s="205">
        <v>6549</v>
      </c>
      <c r="E26" t="s" s="205">
        <v>46</v>
      </c>
      <c r="F26" s="223">
        <v>0</v>
      </c>
      <c r="G26" s="149">
        <v>0</v>
      </c>
      <c r="H26" s="206">
        <f>SUM(G26-F26)</f>
        <v>0</v>
      </c>
      <c r="I26" s="176">
        <f>H26/F26</f>
      </c>
      <c r="J26" s="176">
        <f>H26/G26</f>
      </c>
      <c r="K26" s="174"/>
      <c r="L26" s="174"/>
      <c r="M26" s="174"/>
      <c r="N26" s="174"/>
      <c r="O26" s="174"/>
      <c r="P26" s="174"/>
      <c r="Q26" s="174"/>
      <c r="R26" s="174"/>
      <c r="S26" s="174"/>
      <c r="T26" s="174"/>
      <c r="U26" s="174"/>
      <c r="V26" s="174"/>
      <c r="W26" s="174"/>
      <c r="X26" s="174"/>
      <c r="Y26" s="174"/>
      <c r="Z26" s="174"/>
    </row>
    <row r="27" ht="19.15" customHeight="1">
      <c r="A27" s="177"/>
      <c r="B27" s="178"/>
      <c r="C27" s="178"/>
      <c r="D27" s="179"/>
      <c r="E27" s="179"/>
      <c r="F27" s="210">
        <f>SUM(F2:F26)</f>
        <v>87494</v>
      </c>
      <c r="G27" s="180">
        <f>SUM(G2:G26)</f>
        <v>92174</v>
      </c>
      <c r="H27" s="181">
        <f>SUM(H2:H26)</f>
        <v>4680</v>
      </c>
      <c r="I27" s="182">
        <f>H27/F27</f>
        <v>0.0534893821290603</v>
      </c>
      <c r="J27" s="182">
        <f>H27/G27</f>
        <v>0.0507735370060972</v>
      </c>
      <c r="K27" s="183"/>
      <c r="L27" s="183"/>
      <c r="M27" s="183"/>
      <c r="N27" s="183"/>
      <c r="O27" s="183"/>
      <c r="P27" s="183"/>
      <c r="Q27" s="183"/>
      <c r="R27" s="183"/>
      <c r="S27" s="183"/>
      <c r="T27" s="183"/>
      <c r="U27" s="183"/>
      <c r="V27" s="183"/>
      <c r="W27" s="183"/>
      <c r="X27" s="183"/>
      <c r="Y27" s="183"/>
      <c r="Z27" s="184"/>
    </row>
    <row r="28" ht="19.15" customHeight="1">
      <c r="A28" s="230"/>
      <c r="B28" s="231"/>
      <c r="C28" s="231"/>
      <c r="D28" s="232"/>
      <c r="E28" s="232"/>
      <c r="F28" s="251"/>
      <c r="G28" s="231"/>
      <c r="H28" s="234"/>
      <c r="I28" s="188"/>
      <c r="J28" s="188"/>
      <c r="K28" s="189"/>
      <c r="L28" s="189"/>
      <c r="M28" s="189"/>
      <c r="N28" s="189"/>
      <c r="O28" s="189"/>
      <c r="P28" s="189"/>
      <c r="Q28" s="189"/>
      <c r="R28" s="189"/>
      <c r="S28" s="189"/>
      <c r="T28" s="189"/>
      <c r="U28" s="189"/>
      <c r="V28" s="189"/>
      <c r="W28" s="189"/>
      <c r="X28" s="189"/>
      <c r="Y28" s="189"/>
      <c r="Z28" s="189"/>
    </row>
    <row r="29" ht="19.15" customHeight="1">
      <c r="A29" t="s" s="138">
        <v>6520</v>
      </c>
      <c r="B29" s="149">
        <v>2</v>
      </c>
      <c r="C29" s="149">
        <v>5</v>
      </c>
      <c r="D29" t="s" s="205">
        <v>6550</v>
      </c>
      <c r="E29" t="s" s="205">
        <v>20</v>
      </c>
      <c r="F29" s="222">
        <v>32827</v>
      </c>
      <c r="G29" s="149">
        <v>34637</v>
      </c>
      <c r="H29" s="173">
        <f>SUM(G29-F29)</f>
        <v>1810</v>
      </c>
      <c r="I29" s="167">
        <f>H29/F29</f>
        <v>0.0551375392207634</v>
      </c>
      <c r="J29" s="167">
        <f>H29/G29</f>
        <v>0.0522562577590438</v>
      </c>
      <c r="K29" s="24"/>
      <c r="L29" s="24"/>
      <c r="M29" s="24"/>
      <c r="N29" s="24"/>
      <c r="O29" s="24"/>
      <c r="P29" s="24"/>
      <c r="Q29" s="24"/>
      <c r="R29" s="24"/>
      <c r="S29" s="24"/>
      <c r="T29" s="24"/>
      <c r="U29" s="24"/>
      <c r="V29" s="24"/>
      <c r="W29" s="24"/>
      <c r="X29" s="24"/>
      <c r="Y29" s="24"/>
      <c r="Z29" s="24"/>
    </row>
    <row r="30" ht="19.15" customHeight="1">
      <c r="A30" t="s" s="138">
        <v>6520</v>
      </c>
      <c r="B30" s="149">
        <v>2</v>
      </c>
      <c r="C30" s="149">
        <v>1</v>
      </c>
      <c r="D30" t="s" s="205">
        <v>6551</v>
      </c>
      <c r="E30" t="s" s="205">
        <v>26</v>
      </c>
      <c r="F30" s="222">
        <v>24766</v>
      </c>
      <c r="G30" s="149">
        <v>25657</v>
      </c>
      <c r="H30" s="173">
        <f>SUM(G30-F30)</f>
        <v>891</v>
      </c>
      <c r="I30" s="167">
        <f>H30/F30</f>
        <v>0.0359767423080029</v>
      </c>
      <c r="J30" s="167">
        <f>H30/G30</f>
        <v>0.0347273648516974</v>
      </c>
      <c r="K30" s="24"/>
      <c r="L30" s="24"/>
      <c r="M30" s="24"/>
      <c r="N30" s="24"/>
      <c r="O30" s="24"/>
      <c r="P30" s="24"/>
      <c r="Q30" s="24"/>
      <c r="R30" s="24"/>
      <c r="S30" s="24"/>
      <c r="T30" s="24"/>
      <c r="U30" s="24"/>
      <c r="V30" s="24"/>
      <c r="W30" s="24"/>
      <c r="X30" s="24"/>
      <c r="Y30" s="24"/>
      <c r="Z30" s="24"/>
    </row>
    <row r="31" ht="19.15" customHeight="1">
      <c r="A31" t="s" s="138">
        <v>6520</v>
      </c>
      <c r="B31" s="149">
        <v>2</v>
      </c>
      <c r="C31" s="149">
        <v>10</v>
      </c>
      <c r="D31" t="s" s="205">
        <v>6552</v>
      </c>
      <c r="E31" t="s" s="205">
        <v>17</v>
      </c>
      <c r="F31" s="222">
        <v>14039</v>
      </c>
      <c r="G31" s="149">
        <v>14670</v>
      </c>
      <c r="H31" s="173">
        <f>SUM(G31-F31)</f>
        <v>631</v>
      </c>
      <c r="I31" s="167">
        <f>H31/F31</f>
        <v>0.0449462212408291</v>
      </c>
      <c r="J31" s="167">
        <f>H31/G31</f>
        <v>0.0430129516019087</v>
      </c>
      <c r="K31" s="24"/>
      <c r="L31" s="24"/>
      <c r="M31" s="24"/>
      <c r="N31" s="24"/>
      <c r="O31" s="24"/>
      <c r="P31" s="24"/>
      <c r="Q31" s="24"/>
      <c r="R31" s="24"/>
      <c r="S31" s="24"/>
      <c r="T31" s="24"/>
      <c r="U31" s="24"/>
      <c r="V31" s="24"/>
      <c r="W31" s="24"/>
      <c r="X31" s="24"/>
      <c r="Y31" s="24"/>
      <c r="Z31" s="24"/>
    </row>
    <row r="32" ht="19.15" customHeight="1">
      <c r="A32" t="s" s="138">
        <v>6520</v>
      </c>
      <c r="B32" s="149">
        <v>2</v>
      </c>
      <c r="C32" s="149">
        <v>11</v>
      </c>
      <c r="D32" t="s" s="205">
        <v>6553</v>
      </c>
      <c r="E32" t="s" s="205">
        <v>22</v>
      </c>
      <c r="F32" s="222">
        <v>11755</v>
      </c>
      <c r="G32" s="149">
        <v>12141</v>
      </c>
      <c r="H32" s="173">
        <f>SUM(G32-F32)</f>
        <v>386</v>
      </c>
      <c r="I32" s="167">
        <f>H32/F32</f>
        <v>0.0328370905997448</v>
      </c>
      <c r="J32" s="167">
        <f>H32/G32</f>
        <v>0.0317930977678939</v>
      </c>
      <c r="K32" s="24"/>
      <c r="L32" s="24"/>
      <c r="M32" s="24"/>
      <c r="N32" s="24"/>
      <c r="O32" s="24"/>
      <c r="P32" s="24"/>
      <c r="Q32" s="24"/>
      <c r="R32" s="24"/>
      <c r="S32" s="24"/>
      <c r="T32" s="24"/>
      <c r="U32" s="24"/>
      <c r="V32" s="24"/>
      <c r="W32" s="24"/>
      <c r="X32" s="24"/>
      <c r="Y32" s="24"/>
      <c r="Z32" s="24"/>
    </row>
    <row r="33" ht="19.15" customHeight="1">
      <c r="A33" t="s" s="138">
        <v>6520</v>
      </c>
      <c r="B33" s="149">
        <v>2</v>
      </c>
      <c r="C33" s="149">
        <v>13</v>
      </c>
      <c r="D33" t="s" s="205">
        <v>6554</v>
      </c>
      <c r="E33" t="s" s="205">
        <v>28</v>
      </c>
      <c r="F33" s="222">
        <v>2546</v>
      </c>
      <c r="G33" s="149">
        <v>2638</v>
      </c>
      <c r="H33" s="173">
        <f>SUM(G33-F33)</f>
        <v>92</v>
      </c>
      <c r="I33" s="167">
        <f>H33/F33</f>
        <v>0.0361351139041634</v>
      </c>
      <c r="J33" s="167">
        <f>H33/G33</f>
        <v>0.0348749052312358</v>
      </c>
      <c r="K33" s="24"/>
      <c r="L33" s="24"/>
      <c r="M33" s="24"/>
      <c r="N33" s="24"/>
      <c r="O33" s="24"/>
      <c r="P33" s="24"/>
      <c r="Q33" s="24"/>
      <c r="R33" s="24"/>
      <c r="S33" s="24"/>
      <c r="T33" s="24"/>
      <c r="U33" s="24"/>
      <c r="V33" s="24"/>
      <c r="W33" s="24"/>
      <c r="X33" s="24"/>
      <c r="Y33" s="24"/>
      <c r="Z33" s="24"/>
    </row>
    <row r="34" ht="19.15" customHeight="1">
      <c r="A34" t="s" s="138">
        <v>6520</v>
      </c>
      <c r="B34" s="149">
        <v>2</v>
      </c>
      <c r="C34" s="149">
        <v>21</v>
      </c>
      <c r="D34" t="s" s="205">
        <v>6555</v>
      </c>
      <c r="E34" t="s" s="205">
        <v>34</v>
      </c>
      <c r="F34" s="222">
        <v>1728</v>
      </c>
      <c r="G34" s="149">
        <v>1797</v>
      </c>
      <c r="H34" s="173">
        <f>SUM(G34-F34)</f>
        <v>69</v>
      </c>
      <c r="I34" s="167">
        <f>H34/F34</f>
        <v>0.0399305555555556</v>
      </c>
      <c r="J34" s="167">
        <f>H34/G34</f>
        <v>0.0383973288814691</v>
      </c>
      <c r="K34" s="24"/>
      <c r="L34" s="24"/>
      <c r="M34" s="24"/>
      <c r="N34" s="24"/>
      <c r="O34" s="24"/>
      <c r="P34" s="24"/>
      <c r="Q34" s="24"/>
      <c r="R34" s="24"/>
      <c r="S34" s="24"/>
      <c r="T34" s="24"/>
      <c r="U34" s="24"/>
      <c r="V34" s="24"/>
      <c r="W34" s="24"/>
      <c r="X34" s="24"/>
      <c r="Y34" s="24"/>
      <c r="Z34" s="24"/>
    </row>
    <row r="35" ht="19.15" customHeight="1">
      <c r="A35" t="s" s="138">
        <v>6520</v>
      </c>
      <c r="B35" s="149">
        <v>2</v>
      </c>
      <c r="C35" s="149">
        <v>20</v>
      </c>
      <c r="D35" t="s" s="205">
        <v>6556</v>
      </c>
      <c r="E35" t="s" s="205">
        <v>38</v>
      </c>
      <c r="F35" s="222">
        <v>689</v>
      </c>
      <c r="G35" s="149">
        <v>717</v>
      </c>
      <c r="H35" s="173">
        <f>SUM(G35-F35)</f>
        <v>28</v>
      </c>
      <c r="I35" s="167">
        <f>H35/F35</f>
        <v>0.0406386066763425</v>
      </c>
      <c r="J35" s="167">
        <f>H35/G35</f>
        <v>0.0390516039051604</v>
      </c>
      <c r="K35" s="24"/>
      <c r="L35" s="24"/>
      <c r="M35" s="24"/>
      <c r="N35" s="24"/>
      <c r="O35" s="24"/>
      <c r="P35" s="24"/>
      <c r="Q35" s="24"/>
      <c r="R35" s="24"/>
      <c r="S35" s="24"/>
      <c r="T35" s="24"/>
      <c r="U35" s="24"/>
      <c r="V35" s="24"/>
      <c r="W35" s="24"/>
      <c r="X35" s="24"/>
      <c r="Y35" s="24"/>
      <c r="Z35" s="24"/>
    </row>
    <row r="36" ht="19.15" customHeight="1">
      <c r="A36" t="s" s="138">
        <v>6520</v>
      </c>
      <c r="B36" s="149">
        <v>2</v>
      </c>
      <c r="C36" s="149">
        <v>14</v>
      </c>
      <c r="D36" t="s" s="205">
        <v>6557</v>
      </c>
      <c r="E36" t="s" s="205">
        <v>74</v>
      </c>
      <c r="F36" s="222">
        <v>682</v>
      </c>
      <c r="G36" s="149">
        <v>698</v>
      </c>
      <c r="H36" s="173">
        <f>SUM(G36-F36)</f>
        <v>16</v>
      </c>
      <c r="I36" s="167">
        <f>H36/F36</f>
        <v>0.0234604105571848</v>
      </c>
      <c r="J36" s="167">
        <f>H36/G36</f>
        <v>0.0229226361031519</v>
      </c>
      <c r="K36" s="24"/>
      <c r="L36" s="24"/>
      <c r="M36" s="24"/>
      <c r="N36" s="24"/>
      <c r="O36" s="24"/>
      <c r="P36" s="24"/>
      <c r="Q36" s="24"/>
      <c r="R36" s="24"/>
      <c r="S36" s="24"/>
      <c r="T36" s="24"/>
      <c r="U36" s="24"/>
      <c r="V36" s="24"/>
      <c r="W36" s="24"/>
      <c r="X36" s="24"/>
      <c r="Y36" s="24"/>
      <c r="Z36" s="24"/>
    </row>
    <row r="37" ht="19.15" customHeight="1">
      <c r="A37" t="s" s="138">
        <v>6520</v>
      </c>
      <c r="B37" s="149">
        <v>2</v>
      </c>
      <c r="C37" s="149">
        <v>25</v>
      </c>
      <c r="D37" t="s" s="205">
        <v>6558</v>
      </c>
      <c r="E37" t="s" s="205">
        <v>153</v>
      </c>
      <c r="F37" s="222">
        <v>629</v>
      </c>
      <c r="G37" s="149">
        <v>650</v>
      </c>
      <c r="H37" s="173">
        <f>SUM(G37-F37)</f>
        <v>21</v>
      </c>
      <c r="I37" s="167">
        <f>H37/F37</f>
        <v>0.0333863275039746</v>
      </c>
      <c r="J37" s="167">
        <f>H37/G37</f>
        <v>0.0323076923076923</v>
      </c>
      <c r="K37" s="24"/>
      <c r="L37" s="24"/>
      <c r="M37" s="24"/>
      <c r="N37" s="24"/>
      <c r="O37" s="24"/>
      <c r="P37" s="24"/>
      <c r="Q37" s="24"/>
      <c r="R37" s="24"/>
      <c r="S37" s="24"/>
      <c r="T37" s="24"/>
      <c r="U37" s="24"/>
      <c r="V37" s="24"/>
      <c r="W37" s="24"/>
      <c r="X37" s="24"/>
      <c r="Y37" s="24"/>
      <c r="Z37" s="24"/>
    </row>
    <row r="38" ht="19.15" customHeight="1">
      <c r="A38" t="s" s="138">
        <v>6520</v>
      </c>
      <c r="B38" s="149">
        <v>2</v>
      </c>
      <c r="C38" s="149">
        <v>8</v>
      </c>
      <c r="D38" t="s" s="205">
        <v>6559</v>
      </c>
      <c r="E38" t="s" s="205">
        <v>281</v>
      </c>
      <c r="F38" s="222">
        <v>644</v>
      </c>
      <c r="G38" s="149">
        <v>649</v>
      </c>
      <c r="H38" s="173">
        <f>SUM(G38-F38)</f>
        <v>5</v>
      </c>
      <c r="I38" s="167">
        <f>H38/F38</f>
        <v>0.0077639751552795</v>
      </c>
      <c r="J38" s="167">
        <f>H38/G38</f>
        <v>0.00770416024653313</v>
      </c>
      <c r="K38" s="24"/>
      <c r="L38" s="24"/>
      <c r="M38" s="24"/>
      <c r="N38" s="24"/>
      <c r="O38" s="24"/>
      <c r="P38" s="24"/>
      <c r="Q38" s="24"/>
      <c r="R38" s="24"/>
      <c r="S38" s="24"/>
      <c r="T38" s="24"/>
      <c r="U38" s="24"/>
      <c r="V38" s="24"/>
      <c r="W38" s="24"/>
      <c r="X38" s="24"/>
      <c r="Y38" s="24"/>
      <c r="Z38" s="24"/>
    </row>
    <row r="39" ht="19.15" customHeight="1">
      <c r="A39" t="s" s="138">
        <v>6520</v>
      </c>
      <c r="B39" s="149">
        <v>2</v>
      </c>
      <c r="C39" s="149">
        <v>6</v>
      </c>
      <c r="D39" t="s" s="205">
        <v>6560</v>
      </c>
      <c r="E39" t="s" s="205">
        <v>36</v>
      </c>
      <c r="F39" s="222">
        <v>568</v>
      </c>
      <c r="G39" s="149">
        <v>613</v>
      </c>
      <c r="H39" s="173">
        <f>SUM(G39-F39)</f>
        <v>45</v>
      </c>
      <c r="I39" s="167">
        <f>H39/F39</f>
        <v>0.0792253521126761</v>
      </c>
      <c r="J39" s="167">
        <f>H39/G39</f>
        <v>0.07340946166394779</v>
      </c>
      <c r="K39" s="24"/>
      <c r="L39" s="24"/>
      <c r="M39" s="24"/>
      <c r="N39" s="24"/>
      <c r="O39" s="24"/>
      <c r="P39" s="24"/>
      <c r="Q39" s="24"/>
      <c r="R39" s="24"/>
      <c r="S39" s="24"/>
      <c r="T39" s="24"/>
      <c r="U39" s="24"/>
      <c r="V39" s="24"/>
      <c r="W39" s="24"/>
      <c r="X39" s="24"/>
      <c r="Y39" s="24"/>
      <c r="Z39" s="24"/>
    </row>
    <row r="40" ht="19.15" customHeight="1">
      <c r="A40" t="s" s="138">
        <v>6520</v>
      </c>
      <c r="B40" s="149">
        <v>2</v>
      </c>
      <c r="C40" s="149">
        <v>12</v>
      </c>
      <c r="D40" t="s" s="205">
        <v>6561</v>
      </c>
      <c r="E40" t="s" s="205">
        <v>60</v>
      </c>
      <c r="F40" s="222">
        <v>404</v>
      </c>
      <c r="G40" s="149">
        <v>453</v>
      </c>
      <c r="H40" s="173">
        <f>SUM(G40-F40)</f>
        <v>49</v>
      </c>
      <c r="I40" s="167">
        <f>H40/F40</f>
        <v>0.121287128712871</v>
      </c>
      <c r="J40" s="167">
        <f>H40/G40</f>
        <v>0.108167770419426</v>
      </c>
      <c r="K40" s="24"/>
      <c r="L40" s="24"/>
      <c r="M40" s="24"/>
      <c r="N40" s="24"/>
      <c r="O40" s="24"/>
      <c r="P40" s="24"/>
      <c r="Q40" s="24"/>
      <c r="R40" s="24"/>
      <c r="S40" s="24"/>
      <c r="T40" s="24"/>
      <c r="U40" s="24"/>
      <c r="V40" s="24"/>
      <c r="W40" s="24"/>
      <c r="X40" s="24"/>
      <c r="Y40" s="24"/>
      <c r="Z40" s="24"/>
    </row>
    <row r="41" ht="19.15" customHeight="1">
      <c r="A41" t="s" s="138">
        <v>6520</v>
      </c>
      <c r="B41" s="149">
        <v>2</v>
      </c>
      <c r="C41" s="149">
        <v>15</v>
      </c>
      <c r="D41" t="s" s="205">
        <v>6562</v>
      </c>
      <c r="E41" t="s" s="205">
        <v>48</v>
      </c>
      <c r="F41" s="222">
        <v>290</v>
      </c>
      <c r="G41" s="149">
        <v>357</v>
      </c>
      <c r="H41" s="173">
        <f>SUM(G41-F41)</f>
        <v>67</v>
      </c>
      <c r="I41" s="167">
        <f>H41/F41</f>
        <v>0.231034482758621</v>
      </c>
      <c r="J41" s="167">
        <f>H41/G41</f>
        <v>0.187675070028011</v>
      </c>
      <c r="K41" s="24"/>
      <c r="L41" s="24"/>
      <c r="M41" s="24"/>
      <c r="N41" s="24"/>
      <c r="O41" s="24"/>
      <c r="P41" s="24"/>
      <c r="Q41" s="24"/>
      <c r="R41" s="24"/>
      <c r="S41" s="24"/>
      <c r="T41" s="24"/>
      <c r="U41" s="24"/>
      <c r="V41" s="24"/>
      <c r="W41" s="24"/>
      <c r="X41" s="24"/>
      <c r="Y41" s="24"/>
      <c r="Z41" s="24"/>
    </row>
    <row r="42" ht="19.15" customHeight="1">
      <c r="A42" t="s" s="138">
        <v>6520</v>
      </c>
      <c r="B42" s="149">
        <v>2</v>
      </c>
      <c r="C42" s="149">
        <v>4</v>
      </c>
      <c r="D42" t="s" s="205">
        <v>6563</v>
      </c>
      <c r="E42" t="s" s="205">
        <v>1680</v>
      </c>
      <c r="F42" s="222">
        <v>336</v>
      </c>
      <c r="G42" s="149">
        <v>356</v>
      </c>
      <c r="H42" s="173">
        <f>SUM(G42-F42)</f>
        <v>20</v>
      </c>
      <c r="I42" s="167">
        <f>H42/F42</f>
        <v>0.0595238095238095</v>
      </c>
      <c r="J42" s="167">
        <f>H42/G42</f>
        <v>0.0561797752808989</v>
      </c>
      <c r="K42" s="24"/>
      <c r="L42" s="24"/>
      <c r="M42" s="24"/>
      <c r="N42" s="24"/>
      <c r="O42" s="24"/>
      <c r="P42" s="24"/>
      <c r="Q42" s="24"/>
      <c r="R42" s="24"/>
      <c r="S42" s="24"/>
      <c r="T42" s="24"/>
      <c r="U42" s="24"/>
      <c r="V42" s="24"/>
      <c r="W42" s="24"/>
      <c r="X42" s="24"/>
      <c r="Y42" s="24"/>
      <c r="Z42" s="24"/>
    </row>
    <row r="43" ht="19.15" customHeight="1">
      <c r="A43" t="s" s="138">
        <v>6520</v>
      </c>
      <c r="B43" s="149">
        <v>2</v>
      </c>
      <c r="C43" s="149">
        <v>9</v>
      </c>
      <c r="D43" t="s" s="205">
        <v>6564</v>
      </c>
      <c r="E43" t="s" s="205">
        <v>116</v>
      </c>
      <c r="F43" s="222">
        <v>219</v>
      </c>
      <c r="G43" s="149">
        <v>288</v>
      </c>
      <c r="H43" s="173">
        <f>SUM(G43-F43)</f>
        <v>69</v>
      </c>
      <c r="I43" s="167">
        <f>H43/F43</f>
        <v>0.315068493150685</v>
      </c>
      <c r="J43" s="167">
        <f>H43/G43</f>
        <v>0.239583333333333</v>
      </c>
      <c r="K43" s="24"/>
      <c r="L43" s="24"/>
      <c r="M43" s="24"/>
      <c r="N43" s="24"/>
      <c r="O43" s="24"/>
      <c r="P43" s="24"/>
      <c r="Q43" s="24"/>
      <c r="R43" s="24"/>
      <c r="S43" s="24"/>
      <c r="T43" s="24"/>
      <c r="U43" s="24"/>
      <c r="V43" s="24"/>
      <c r="W43" s="24"/>
      <c r="X43" s="24"/>
      <c r="Y43" s="24"/>
      <c r="Z43" s="24"/>
    </row>
    <row r="44" ht="19.15" customHeight="1">
      <c r="A44" t="s" s="138">
        <v>6520</v>
      </c>
      <c r="B44" s="149">
        <v>2</v>
      </c>
      <c r="C44" s="149">
        <v>18</v>
      </c>
      <c r="D44" t="s" s="205">
        <v>6565</v>
      </c>
      <c r="E44" t="s" s="205">
        <v>58</v>
      </c>
      <c r="F44" s="222">
        <v>236</v>
      </c>
      <c r="G44" s="149">
        <v>243</v>
      </c>
      <c r="H44" s="173">
        <f>SUM(G44-F44)</f>
        <v>7</v>
      </c>
      <c r="I44" s="167">
        <f>H44/F44</f>
        <v>0.0296610169491525</v>
      </c>
      <c r="J44" s="167">
        <f>H44/G44</f>
        <v>0.0288065843621399</v>
      </c>
      <c r="K44" s="24"/>
      <c r="L44" s="24"/>
      <c r="M44" s="24"/>
      <c r="N44" s="24"/>
      <c r="O44" s="24"/>
      <c r="P44" s="24"/>
      <c r="Q44" s="24"/>
      <c r="R44" s="24"/>
      <c r="S44" s="24"/>
      <c r="T44" s="24"/>
      <c r="U44" s="24"/>
      <c r="V44" s="24"/>
      <c r="W44" s="24"/>
      <c r="X44" s="24"/>
      <c r="Y44" s="24"/>
      <c r="Z44" s="24"/>
    </row>
    <row r="45" ht="19.15" customHeight="1">
      <c r="A45" t="s" s="138">
        <v>6520</v>
      </c>
      <c r="B45" s="149">
        <v>2</v>
      </c>
      <c r="C45" s="149">
        <v>22</v>
      </c>
      <c r="D45" t="s" s="205">
        <v>6566</v>
      </c>
      <c r="E45" t="s" s="205">
        <v>40</v>
      </c>
      <c r="F45" s="222">
        <v>179</v>
      </c>
      <c r="G45" s="149">
        <v>183</v>
      </c>
      <c r="H45" s="173">
        <f>SUM(G45-F45)</f>
        <v>4</v>
      </c>
      <c r="I45" s="167">
        <f>H45/F45</f>
        <v>0.0223463687150838</v>
      </c>
      <c r="J45" s="167">
        <f>H45/G45</f>
        <v>0.0218579234972678</v>
      </c>
      <c r="K45" s="24"/>
      <c r="L45" s="24"/>
      <c r="M45" s="24"/>
      <c r="N45" s="24"/>
      <c r="O45" s="24"/>
      <c r="P45" s="24"/>
      <c r="Q45" s="24"/>
      <c r="R45" s="24"/>
      <c r="S45" s="24"/>
      <c r="T45" s="24"/>
      <c r="U45" s="24"/>
      <c r="V45" s="24"/>
      <c r="W45" s="24"/>
      <c r="X45" s="24"/>
      <c r="Y45" s="24"/>
      <c r="Z45" s="24"/>
    </row>
    <row r="46" ht="19.15" customHeight="1">
      <c r="A46" t="s" s="138">
        <v>6520</v>
      </c>
      <c r="B46" s="149">
        <v>2</v>
      </c>
      <c r="C46" s="149">
        <v>7</v>
      </c>
      <c r="D46" t="s" s="205">
        <v>6567</v>
      </c>
      <c r="E46" t="s" s="205">
        <v>248</v>
      </c>
      <c r="F46" s="222">
        <v>162</v>
      </c>
      <c r="G46" s="149">
        <v>165</v>
      </c>
      <c r="H46" s="173">
        <f>SUM(G46-F46)</f>
        <v>3</v>
      </c>
      <c r="I46" s="167">
        <f>H46/F46</f>
        <v>0.0185185185185185</v>
      </c>
      <c r="J46" s="167">
        <f>H46/G46</f>
        <v>0.0181818181818182</v>
      </c>
      <c r="K46" s="24"/>
      <c r="L46" s="24"/>
      <c r="M46" s="24"/>
      <c r="N46" s="24"/>
      <c r="O46" s="24"/>
      <c r="P46" s="24"/>
      <c r="Q46" s="24"/>
      <c r="R46" s="24"/>
      <c r="S46" s="24"/>
      <c r="T46" s="24"/>
      <c r="U46" s="24"/>
      <c r="V46" s="24"/>
      <c r="W46" s="24"/>
      <c r="X46" s="24"/>
      <c r="Y46" s="24"/>
      <c r="Z46" s="24"/>
    </row>
    <row r="47" ht="19.15" customHeight="1">
      <c r="A47" t="s" s="138">
        <v>6520</v>
      </c>
      <c r="B47" s="149">
        <v>2</v>
      </c>
      <c r="C47" s="149">
        <v>27</v>
      </c>
      <c r="D47" t="s" s="205">
        <v>6568</v>
      </c>
      <c r="E47" t="s" s="205">
        <v>112</v>
      </c>
      <c r="F47" s="222">
        <v>146</v>
      </c>
      <c r="G47" s="149">
        <v>156</v>
      </c>
      <c r="H47" s="173">
        <f>SUM(G47-F47)</f>
        <v>10</v>
      </c>
      <c r="I47" s="167">
        <f>H47/F47</f>
        <v>0.0684931506849315</v>
      </c>
      <c r="J47" s="167">
        <f>H47/G47</f>
        <v>0.0641025641025641</v>
      </c>
      <c r="K47" s="24"/>
      <c r="L47" s="24"/>
      <c r="M47" s="24"/>
      <c r="N47" s="24"/>
      <c r="O47" s="24"/>
      <c r="P47" s="24"/>
      <c r="Q47" s="24"/>
      <c r="R47" s="24"/>
      <c r="S47" s="24"/>
      <c r="T47" s="24"/>
      <c r="U47" s="24"/>
      <c r="V47" s="24"/>
      <c r="W47" s="24"/>
      <c r="X47" s="24"/>
      <c r="Y47" s="24"/>
      <c r="Z47" s="24"/>
    </row>
    <row r="48" ht="19.15" customHeight="1">
      <c r="A48" t="s" s="138">
        <v>6520</v>
      </c>
      <c r="B48" s="149">
        <v>2</v>
      </c>
      <c r="C48" s="149">
        <v>3</v>
      </c>
      <c r="D48" t="s" s="205">
        <v>6569</v>
      </c>
      <c r="E48" t="s" s="205">
        <v>66</v>
      </c>
      <c r="F48" s="222">
        <v>119</v>
      </c>
      <c r="G48" s="149">
        <v>127</v>
      </c>
      <c r="H48" s="173">
        <f>SUM(G48-F48)</f>
        <v>8</v>
      </c>
      <c r="I48" s="167">
        <f>H48/F48</f>
        <v>0.0672268907563025</v>
      </c>
      <c r="J48" s="167">
        <f>H48/G48</f>
        <v>0.062992125984252</v>
      </c>
      <c r="K48" s="24"/>
      <c r="L48" s="24"/>
      <c r="M48" s="24"/>
      <c r="N48" s="24"/>
      <c r="O48" s="24"/>
      <c r="P48" s="24"/>
      <c r="Q48" s="24"/>
      <c r="R48" s="24"/>
      <c r="S48" s="24"/>
      <c r="T48" s="24"/>
      <c r="U48" s="24"/>
      <c r="V48" s="24"/>
      <c r="W48" s="24"/>
      <c r="X48" s="24"/>
      <c r="Y48" s="24"/>
      <c r="Z48" s="24"/>
    </row>
    <row r="49" ht="19.15" customHeight="1">
      <c r="A49" t="s" s="138">
        <v>6520</v>
      </c>
      <c r="B49" s="149">
        <v>2</v>
      </c>
      <c r="C49" s="149">
        <v>24</v>
      </c>
      <c r="D49" t="s" s="205">
        <v>6570</v>
      </c>
      <c r="E49" t="s" s="205">
        <v>72</v>
      </c>
      <c r="F49" s="222">
        <v>100</v>
      </c>
      <c r="G49" s="149">
        <v>106</v>
      </c>
      <c r="H49" s="173">
        <f>SUM(G49-F49)</f>
        <v>6</v>
      </c>
      <c r="I49" s="167">
        <f>H49/F49</f>
        <v>0.06</v>
      </c>
      <c r="J49" s="167">
        <f>H49/G49</f>
        <v>0.0566037735849057</v>
      </c>
      <c r="K49" s="24"/>
      <c r="L49" s="24"/>
      <c r="M49" s="24"/>
      <c r="N49" s="24"/>
      <c r="O49" s="24"/>
      <c r="P49" s="24"/>
      <c r="Q49" s="24"/>
      <c r="R49" s="24"/>
      <c r="S49" s="24"/>
      <c r="T49" s="24"/>
      <c r="U49" s="24"/>
      <c r="V49" s="24"/>
      <c r="W49" s="24"/>
      <c r="X49" s="24"/>
      <c r="Y49" s="24"/>
      <c r="Z49" s="24"/>
    </row>
    <row r="50" ht="19.15" customHeight="1">
      <c r="A50" t="s" s="138">
        <v>6520</v>
      </c>
      <c r="B50" s="149">
        <v>2</v>
      </c>
      <c r="C50" s="149">
        <v>26</v>
      </c>
      <c r="D50" t="s" s="205">
        <v>6571</v>
      </c>
      <c r="E50" t="s" s="205">
        <v>52</v>
      </c>
      <c r="F50" s="222">
        <v>68</v>
      </c>
      <c r="G50" s="149">
        <v>68</v>
      </c>
      <c r="H50" s="173">
        <f>SUM(G50-F50)</f>
        <v>0</v>
      </c>
      <c r="I50" s="167">
        <f>H50/F50</f>
        <v>0</v>
      </c>
      <c r="J50" s="167">
        <f>H50/G50</f>
        <v>0</v>
      </c>
      <c r="K50" s="24"/>
      <c r="L50" s="24"/>
      <c r="M50" s="24"/>
      <c r="N50" s="24"/>
      <c r="O50" s="24"/>
      <c r="P50" s="24"/>
      <c r="Q50" s="24"/>
      <c r="R50" s="24"/>
      <c r="S50" s="24"/>
      <c r="T50" s="24"/>
      <c r="U50" s="24"/>
      <c r="V50" s="24"/>
      <c r="W50" s="24"/>
      <c r="X50" s="24"/>
      <c r="Y50" s="24"/>
      <c r="Z50" s="24"/>
    </row>
    <row r="51" ht="19.15" customHeight="1">
      <c r="A51" t="s" s="138">
        <v>6520</v>
      </c>
      <c r="B51" s="149">
        <v>2</v>
      </c>
      <c r="C51" s="149">
        <v>23</v>
      </c>
      <c r="D51" t="s" s="205">
        <v>6572</v>
      </c>
      <c r="E51" t="s" s="205">
        <v>119</v>
      </c>
      <c r="F51" s="222">
        <v>53</v>
      </c>
      <c r="G51" s="149">
        <v>55</v>
      </c>
      <c r="H51" s="173">
        <f>SUM(G51-F51)</f>
        <v>2</v>
      </c>
      <c r="I51" s="167">
        <f>H51/F51</f>
        <v>0.0377358490566038</v>
      </c>
      <c r="J51" s="167">
        <f>H51/G51</f>
        <v>0.0363636363636364</v>
      </c>
      <c r="K51" s="24"/>
      <c r="L51" s="24"/>
      <c r="M51" s="24"/>
      <c r="N51" s="24"/>
      <c r="O51" s="24"/>
      <c r="P51" s="24"/>
      <c r="Q51" s="24"/>
      <c r="R51" s="24"/>
      <c r="S51" s="24"/>
      <c r="T51" s="24"/>
      <c r="U51" s="24"/>
      <c r="V51" s="24"/>
      <c r="W51" s="24"/>
      <c r="X51" s="24"/>
      <c r="Y51" s="24"/>
      <c r="Z51" s="24"/>
    </row>
    <row r="52" ht="19.15" customHeight="1">
      <c r="A52" t="s" s="138">
        <v>6520</v>
      </c>
      <c r="B52" s="149">
        <v>2</v>
      </c>
      <c r="C52" s="149">
        <v>17</v>
      </c>
      <c r="D52" t="s" s="205">
        <v>6573</v>
      </c>
      <c r="E52" t="s" s="205">
        <v>44</v>
      </c>
      <c r="F52" s="222">
        <v>35</v>
      </c>
      <c r="G52" s="149">
        <v>39</v>
      </c>
      <c r="H52" s="173">
        <f>SUM(G52-F52)</f>
        <v>4</v>
      </c>
      <c r="I52" s="167">
        <f>H52/F52</f>
        <v>0.114285714285714</v>
      </c>
      <c r="J52" s="167">
        <f>H52/G52</f>
        <v>0.102564102564103</v>
      </c>
      <c r="K52" s="24"/>
      <c r="L52" s="24"/>
      <c r="M52" s="24"/>
      <c r="N52" s="24"/>
      <c r="O52" s="24"/>
      <c r="P52" s="24"/>
      <c r="Q52" s="24"/>
      <c r="R52" s="24"/>
      <c r="S52" s="24"/>
      <c r="T52" s="24"/>
      <c r="U52" s="24"/>
      <c r="V52" s="24"/>
      <c r="W52" s="24"/>
      <c r="X52" s="24"/>
      <c r="Y52" s="24"/>
      <c r="Z52" s="24"/>
    </row>
    <row r="53" ht="19.15" customHeight="1">
      <c r="A53" t="s" s="138">
        <v>6520</v>
      </c>
      <c r="B53" s="149">
        <v>2</v>
      </c>
      <c r="C53" s="149">
        <v>2</v>
      </c>
      <c r="D53" t="s" s="205">
        <v>6574</v>
      </c>
      <c r="E53" t="s" s="205">
        <v>30</v>
      </c>
      <c r="F53" s="223">
        <v>0</v>
      </c>
      <c r="G53" s="149">
        <v>0</v>
      </c>
      <c r="H53" s="173">
        <f>SUM(G53-F53)</f>
        <v>0</v>
      </c>
      <c r="I53" s="207">
        <f>H53/F53</f>
      </c>
      <c r="J53" s="207">
        <f>H53/G53</f>
      </c>
      <c r="K53" s="24"/>
      <c r="L53" s="24"/>
      <c r="M53" s="24"/>
      <c r="N53" s="24"/>
      <c r="O53" s="24"/>
      <c r="P53" s="24"/>
      <c r="Q53" s="24"/>
      <c r="R53" s="24"/>
      <c r="S53" s="24"/>
      <c r="T53" s="24"/>
      <c r="U53" s="24"/>
      <c r="V53" s="24"/>
      <c r="W53" s="24"/>
      <c r="X53" s="24"/>
      <c r="Y53" s="24"/>
      <c r="Z53" s="24"/>
    </row>
    <row r="54" ht="19.15" customHeight="1">
      <c r="A54" t="s" s="138">
        <v>6520</v>
      </c>
      <c r="B54" s="149">
        <v>2</v>
      </c>
      <c r="C54" s="149">
        <v>16</v>
      </c>
      <c r="D54" t="s" s="205">
        <v>6575</v>
      </c>
      <c r="E54" t="s" s="205">
        <v>380</v>
      </c>
      <c r="F54" s="223">
        <v>0</v>
      </c>
      <c r="G54" s="149">
        <v>0</v>
      </c>
      <c r="H54" s="173">
        <f>SUM(G54-F54)</f>
        <v>0</v>
      </c>
      <c r="I54" s="207">
        <f>H54/F54</f>
      </c>
      <c r="J54" s="207">
        <f>H54/G54</f>
      </c>
      <c r="K54" s="24"/>
      <c r="L54" s="24"/>
      <c r="M54" s="24"/>
      <c r="N54" s="24"/>
      <c r="O54" s="24"/>
      <c r="P54" s="24"/>
      <c r="Q54" s="24"/>
      <c r="R54" s="24"/>
      <c r="S54" s="24"/>
      <c r="T54" s="24"/>
      <c r="U54" s="24"/>
      <c r="V54" s="24"/>
      <c r="W54" s="24"/>
      <c r="X54" s="24"/>
      <c r="Y54" s="24"/>
      <c r="Z54" s="24"/>
    </row>
    <row r="55" ht="19.15" customHeight="1">
      <c r="A55" t="s" s="138">
        <v>6520</v>
      </c>
      <c r="B55" s="149">
        <v>2</v>
      </c>
      <c r="C55" s="149">
        <v>19</v>
      </c>
      <c r="D55" t="s" s="205">
        <v>6576</v>
      </c>
      <c r="E55" t="s" s="205">
        <v>78</v>
      </c>
      <c r="F55" s="223">
        <v>0</v>
      </c>
      <c r="G55" s="149">
        <v>0</v>
      </c>
      <c r="H55" s="206">
        <f>SUM(G55-F55)</f>
        <v>0</v>
      </c>
      <c r="I55" s="176">
        <f>H55/F55</f>
      </c>
      <c r="J55" s="176">
        <f>H55/G55</f>
      </c>
      <c r="K55" s="174"/>
      <c r="L55" s="174"/>
      <c r="M55" s="174"/>
      <c r="N55" s="174"/>
      <c r="O55" s="174"/>
      <c r="P55" s="174"/>
      <c r="Q55" s="174"/>
      <c r="R55" s="174"/>
      <c r="S55" s="174"/>
      <c r="T55" s="174"/>
      <c r="U55" s="174"/>
      <c r="V55" s="174"/>
      <c r="W55" s="174"/>
      <c r="X55" s="174"/>
      <c r="Y55" s="174"/>
      <c r="Z55" s="174"/>
    </row>
    <row r="56" ht="19.15" customHeight="1">
      <c r="A56" s="177"/>
      <c r="B56" s="178"/>
      <c r="C56" s="178"/>
      <c r="D56" s="179"/>
      <c r="E56" s="179"/>
      <c r="F56" s="210">
        <f>SUM(F29:F55)</f>
        <v>93220</v>
      </c>
      <c r="G56" s="180">
        <f>SUM(G29:G55)</f>
        <v>97463</v>
      </c>
      <c r="H56" s="181">
        <f>SUM(H29:H55)</f>
        <v>4243</v>
      </c>
      <c r="I56" s="182">
        <f>H56/F56</f>
        <v>0.0455159836944862</v>
      </c>
      <c r="J56" s="182">
        <f>H56/G56</f>
        <v>0.0435344694909863</v>
      </c>
      <c r="K56" s="183"/>
      <c r="L56" s="183"/>
      <c r="M56" s="183"/>
      <c r="N56" s="183"/>
      <c r="O56" s="183"/>
      <c r="P56" s="183"/>
      <c r="Q56" s="183"/>
      <c r="R56" s="183"/>
      <c r="S56" s="183"/>
      <c r="T56" s="183"/>
      <c r="U56" s="183"/>
      <c r="V56" s="183"/>
      <c r="W56" s="183"/>
      <c r="X56" s="183"/>
      <c r="Y56" s="183"/>
      <c r="Z56" s="184"/>
    </row>
    <row r="57" ht="19.15" customHeight="1">
      <c r="A57" s="230"/>
      <c r="B57" s="231"/>
      <c r="C57" s="231"/>
      <c r="D57" s="232"/>
      <c r="E57" s="232"/>
      <c r="F57" s="251"/>
      <c r="G57" s="231"/>
      <c r="H57" s="234"/>
      <c r="I57" s="188"/>
      <c r="J57" s="188"/>
      <c r="K57" s="189"/>
      <c r="L57" s="189"/>
      <c r="M57" s="189"/>
      <c r="N57" s="189"/>
      <c r="O57" s="189"/>
      <c r="P57" s="189"/>
      <c r="Q57" s="189"/>
      <c r="R57" s="189"/>
      <c r="S57" s="189"/>
      <c r="T57" s="189"/>
      <c r="U57" s="189"/>
      <c r="V57" s="189"/>
      <c r="W57" s="189"/>
      <c r="X57" s="189"/>
      <c r="Y57" s="189"/>
      <c r="Z57" s="189"/>
    </row>
    <row r="58" ht="19.15" customHeight="1">
      <c r="A58" t="s" s="138">
        <v>6520</v>
      </c>
      <c r="B58" s="149">
        <v>3</v>
      </c>
      <c r="C58" s="149">
        <v>7</v>
      </c>
      <c r="D58" t="s" s="205">
        <v>6577</v>
      </c>
      <c r="E58" t="s" s="205">
        <v>20</v>
      </c>
      <c r="F58" s="222">
        <v>45215</v>
      </c>
      <c r="G58" s="149">
        <v>46901</v>
      </c>
      <c r="H58" s="173">
        <f>SUM(G58-F58)</f>
        <v>1686</v>
      </c>
      <c r="I58" s="167">
        <f>H58/F58</f>
        <v>0.0372885104500719</v>
      </c>
      <c r="J58" s="167">
        <f>H58/G58</f>
        <v>0.035948060808938</v>
      </c>
      <c r="K58" s="24"/>
      <c r="L58" s="24"/>
      <c r="M58" s="24"/>
      <c r="N58" s="24"/>
      <c r="O58" s="24"/>
      <c r="P58" s="24"/>
      <c r="Q58" s="24"/>
      <c r="R58" s="24"/>
      <c r="S58" s="24"/>
      <c r="T58" s="24"/>
      <c r="U58" s="24"/>
      <c r="V58" s="24"/>
      <c r="W58" s="24"/>
      <c r="X58" s="24"/>
      <c r="Y58" s="24"/>
      <c r="Z58" s="24"/>
    </row>
    <row r="59" ht="19.15" customHeight="1">
      <c r="A59" t="s" s="138">
        <v>6520</v>
      </c>
      <c r="B59" s="149">
        <v>3</v>
      </c>
      <c r="C59" s="149">
        <v>5</v>
      </c>
      <c r="D59" t="s" s="205">
        <v>6578</v>
      </c>
      <c r="E59" t="s" s="205">
        <v>17</v>
      </c>
      <c r="F59" s="222">
        <v>20750</v>
      </c>
      <c r="G59" s="149">
        <v>21978</v>
      </c>
      <c r="H59" s="173">
        <f>SUM(G59-F59)</f>
        <v>1228</v>
      </c>
      <c r="I59" s="167">
        <f>H59/F59</f>
        <v>0.0591807228915663</v>
      </c>
      <c r="J59" s="167">
        <f>H59/G59</f>
        <v>0.0558740558740559</v>
      </c>
      <c r="K59" s="24"/>
      <c r="L59" s="24"/>
      <c r="M59" s="24"/>
      <c r="N59" s="24"/>
      <c r="O59" s="24"/>
      <c r="P59" s="24"/>
      <c r="Q59" s="24"/>
      <c r="R59" s="24"/>
      <c r="S59" s="24"/>
      <c r="T59" s="24"/>
      <c r="U59" s="24"/>
      <c r="V59" s="24"/>
      <c r="W59" s="24"/>
      <c r="X59" s="24"/>
      <c r="Y59" s="24"/>
      <c r="Z59" s="24"/>
    </row>
    <row r="60" ht="19.15" customHeight="1">
      <c r="A60" t="s" s="138">
        <v>6520</v>
      </c>
      <c r="B60" s="149">
        <v>3</v>
      </c>
      <c r="C60" s="149">
        <v>10</v>
      </c>
      <c r="D60" t="s" s="205">
        <v>6579</v>
      </c>
      <c r="E60" t="s" s="205">
        <v>22</v>
      </c>
      <c r="F60" s="222">
        <v>12818</v>
      </c>
      <c r="G60" s="149">
        <v>13311</v>
      </c>
      <c r="H60" s="173">
        <f>SUM(G60-F60)</f>
        <v>493</v>
      </c>
      <c r="I60" s="167">
        <f>H60/F60</f>
        <v>0.0384615384615385</v>
      </c>
      <c r="J60" s="167">
        <f>H60/G60</f>
        <v>0.037037037037037</v>
      </c>
      <c r="K60" s="24"/>
      <c r="L60" s="24"/>
      <c r="M60" s="24"/>
      <c r="N60" s="24"/>
      <c r="O60" s="24"/>
      <c r="P60" s="24"/>
      <c r="Q60" s="24"/>
      <c r="R60" s="24"/>
      <c r="S60" s="24"/>
      <c r="T60" s="24"/>
      <c r="U60" s="24"/>
      <c r="V60" s="24"/>
      <c r="W60" s="24"/>
      <c r="X60" s="24"/>
      <c r="Y60" s="24"/>
      <c r="Z60" s="24"/>
    </row>
    <row r="61" ht="19.15" customHeight="1">
      <c r="A61" t="s" s="138">
        <v>6520</v>
      </c>
      <c r="B61" s="149">
        <v>3</v>
      </c>
      <c r="C61" s="149">
        <v>13</v>
      </c>
      <c r="D61" t="s" s="205">
        <v>6580</v>
      </c>
      <c r="E61" t="s" s="205">
        <v>26</v>
      </c>
      <c r="F61" s="222">
        <v>2665</v>
      </c>
      <c r="G61" s="149">
        <v>2754</v>
      </c>
      <c r="H61" s="173">
        <f>SUM(G61-F61)</f>
        <v>89</v>
      </c>
      <c r="I61" s="167">
        <f>H61/F61</f>
        <v>0.0333958724202627</v>
      </c>
      <c r="J61" s="167">
        <f>H61/G61</f>
        <v>0.032316630355846</v>
      </c>
      <c r="K61" s="24"/>
      <c r="L61" s="24"/>
      <c r="M61" s="24"/>
      <c r="N61" s="24"/>
      <c r="O61" s="24"/>
      <c r="P61" s="24"/>
      <c r="Q61" s="24"/>
      <c r="R61" s="24"/>
      <c r="S61" s="24"/>
      <c r="T61" s="24"/>
      <c r="U61" s="24"/>
      <c r="V61" s="24"/>
      <c r="W61" s="24"/>
      <c r="X61" s="24"/>
      <c r="Y61" s="24"/>
      <c r="Z61" s="24"/>
    </row>
    <row r="62" ht="19.15" customHeight="1">
      <c r="A62" t="s" s="138">
        <v>6520</v>
      </c>
      <c r="B62" s="149">
        <v>3</v>
      </c>
      <c r="C62" s="149">
        <v>3</v>
      </c>
      <c r="D62" t="s" s="205">
        <v>6581</v>
      </c>
      <c r="E62" t="s" s="205">
        <v>28</v>
      </c>
      <c r="F62" s="222">
        <v>2216</v>
      </c>
      <c r="G62" s="149">
        <v>2265</v>
      </c>
      <c r="H62" s="173">
        <f>SUM(G62-F62)</f>
        <v>49</v>
      </c>
      <c r="I62" s="167">
        <f>H62/F62</f>
        <v>0.0221119133574007</v>
      </c>
      <c r="J62" s="167">
        <f>H62/G62</f>
        <v>0.0216335540838852</v>
      </c>
      <c r="K62" s="24"/>
      <c r="L62" s="24"/>
      <c r="M62" s="24"/>
      <c r="N62" s="24"/>
      <c r="O62" s="24"/>
      <c r="P62" s="24"/>
      <c r="Q62" s="24"/>
      <c r="R62" s="24"/>
      <c r="S62" s="24"/>
      <c r="T62" s="24"/>
      <c r="U62" s="24"/>
      <c r="V62" s="24"/>
      <c r="W62" s="24"/>
      <c r="X62" s="24"/>
      <c r="Y62" s="24"/>
      <c r="Z62" s="24"/>
    </row>
    <row r="63" ht="19.15" customHeight="1">
      <c r="A63" t="s" s="138">
        <v>6520</v>
      </c>
      <c r="B63" s="149">
        <v>3</v>
      </c>
      <c r="C63" s="149">
        <v>4</v>
      </c>
      <c r="D63" t="s" s="205">
        <v>6523</v>
      </c>
      <c r="E63" t="s" s="205">
        <v>60</v>
      </c>
      <c r="F63" s="330">
        <v>1528</v>
      </c>
      <c r="G63" s="172">
        <v>1469</v>
      </c>
      <c r="H63" s="173">
        <f>SUM(G63-F63)</f>
        <v>-59</v>
      </c>
      <c r="I63" s="167">
        <f>H63/F63</f>
        <v>-0.0386125654450262</v>
      </c>
      <c r="J63" s="167">
        <f>H63/G63</f>
        <v>-0.0401633764465623</v>
      </c>
      <c r="K63" s="24"/>
      <c r="L63" s="24"/>
      <c r="M63" s="24"/>
      <c r="N63" s="24"/>
      <c r="O63" s="24"/>
      <c r="P63" s="24"/>
      <c r="Q63" s="24"/>
      <c r="R63" s="24"/>
      <c r="S63" s="24"/>
      <c r="T63" s="24"/>
      <c r="U63" s="24"/>
      <c r="V63" s="24"/>
      <c r="W63" s="24"/>
      <c r="X63" s="24"/>
      <c r="Y63" s="24"/>
      <c r="Z63" s="24"/>
    </row>
    <row r="64" ht="19.15" customHeight="1">
      <c r="A64" t="s" s="138">
        <v>6520</v>
      </c>
      <c r="B64" s="149">
        <v>3</v>
      </c>
      <c r="C64" s="149">
        <v>9</v>
      </c>
      <c r="D64" t="s" s="205">
        <v>6582</v>
      </c>
      <c r="E64" t="s" s="205">
        <v>36</v>
      </c>
      <c r="F64" s="222">
        <v>1128</v>
      </c>
      <c r="G64" s="149">
        <v>1285</v>
      </c>
      <c r="H64" s="173">
        <f>SUM(G64-F64)</f>
        <v>157</v>
      </c>
      <c r="I64" s="167">
        <f>H64/F64</f>
        <v>0.139184397163121</v>
      </c>
      <c r="J64" s="167">
        <f>H64/G64</f>
        <v>0.122178988326848</v>
      </c>
      <c r="K64" s="24"/>
      <c r="L64" s="24"/>
      <c r="M64" s="24"/>
      <c r="N64" s="24"/>
      <c r="O64" s="24"/>
      <c r="P64" s="24"/>
      <c r="Q64" s="24"/>
      <c r="R64" s="24"/>
      <c r="S64" s="24"/>
      <c r="T64" s="24"/>
      <c r="U64" s="24"/>
      <c r="V64" s="24"/>
      <c r="W64" s="24"/>
      <c r="X64" s="24"/>
      <c r="Y64" s="24"/>
      <c r="Z64" s="24"/>
    </row>
    <row r="65" ht="19.15" customHeight="1">
      <c r="A65" t="s" s="138">
        <v>6520</v>
      </c>
      <c r="B65" s="149">
        <v>3</v>
      </c>
      <c r="C65" s="149">
        <v>28</v>
      </c>
      <c r="D65" t="s" s="205">
        <v>6583</v>
      </c>
      <c r="E65" t="s" s="205">
        <v>34</v>
      </c>
      <c r="F65" s="222">
        <v>1146</v>
      </c>
      <c r="G65" s="149">
        <v>1177</v>
      </c>
      <c r="H65" s="173">
        <f>SUM(G65-F65)</f>
        <v>31</v>
      </c>
      <c r="I65" s="167">
        <f>H65/F65</f>
        <v>0.0270506108202443</v>
      </c>
      <c r="J65" s="167">
        <f>H65/G65</f>
        <v>0.0263381478334749</v>
      </c>
      <c r="K65" s="24"/>
      <c r="L65" s="24"/>
      <c r="M65" s="24"/>
      <c r="N65" s="24"/>
      <c r="O65" s="24"/>
      <c r="P65" s="24"/>
      <c r="Q65" s="24"/>
      <c r="R65" s="24"/>
      <c r="S65" s="24"/>
      <c r="T65" s="24"/>
      <c r="U65" s="24"/>
      <c r="V65" s="24"/>
      <c r="W65" s="24"/>
      <c r="X65" s="24"/>
      <c r="Y65" s="24"/>
      <c r="Z65" s="24"/>
    </row>
    <row r="66" ht="19.15" customHeight="1">
      <c r="A66" t="s" s="138">
        <v>6520</v>
      </c>
      <c r="B66" s="149">
        <v>3</v>
      </c>
      <c r="C66" s="149">
        <v>6</v>
      </c>
      <c r="D66" t="s" s="205">
        <v>6521</v>
      </c>
      <c r="E66" t="s" s="205">
        <v>30</v>
      </c>
      <c r="F66" s="330">
        <v>971</v>
      </c>
      <c r="G66" s="172">
        <v>864</v>
      </c>
      <c r="H66" s="173">
        <f>SUM(G66-F66)</f>
        <v>-107</v>
      </c>
      <c r="I66" s="167">
        <f>H66/F66</f>
        <v>-0.110195674562307</v>
      </c>
      <c r="J66" s="167">
        <f>H66/G66</f>
        <v>-0.123842592592593</v>
      </c>
      <c r="K66" s="24"/>
      <c r="L66" s="24"/>
      <c r="M66" s="24"/>
      <c r="N66" s="24"/>
      <c r="O66" s="24"/>
      <c r="P66" s="24"/>
      <c r="Q66" s="24"/>
      <c r="R66" s="24"/>
      <c r="S66" s="24"/>
      <c r="T66" s="24"/>
      <c r="U66" s="24"/>
      <c r="V66" s="24"/>
      <c r="W66" s="24"/>
      <c r="X66" s="24"/>
      <c r="Y66" s="24"/>
      <c r="Z66" s="24"/>
    </row>
    <row r="67" ht="19.15" customHeight="1">
      <c r="A67" t="s" s="138">
        <v>6520</v>
      </c>
      <c r="B67" s="149">
        <v>3</v>
      </c>
      <c r="C67" s="149">
        <v>1</v>
      </c>
      <c r="D67" t="s" s="205">
        <v>6584</v>
      </c>
      <c r="E67" t="s" s="205">
        <v>281</v>
      </c>
      <c r="F67" s="222">
        <v>622</v>
      </c>
      <c r="G67" s="149">
        <v>649</v>
      </c>
      <c r="H67" s="173">
        <f>SUM(G67-F67)</f>
        <v>27</v>
      </c>
      <c r="I67" s="167">
        <f>H67/F67</f>
        <v>0.0434083601286174</v>
      </c>
      <c r="J67" s="167">
        <f>H67/G67</f>
        <v>0.0416024653312789</v>
      </c>
      <c r="K67" s="24"/>
      <c r="L67" s="24"/>
      <c r="M67" s="24"/>
      <c r="N67" s="24"/>
      <c r="O67" s="24"/>
      <c r="P67" s="24"/>
      <c r="Q67" s="24"/>
      <c r="R67" s="24"/>
      <c r="S67" s="24"/>
      <c r="T67" s="24"/>
      <c r="U67" s="24"/>
      <c r="V67" s="24"/>
      <c r="W67" s="24"/>
      <c r="X67" s="24"/>
      <c r="Y67" s="24"/>
      <c r="Z67" s="24"/>
    </row>
    <row r="68" ht="19.15" customHeight="1">
      <c r="A68" t="s" s="138">
        <v>6520</v>
      </c>
      <c r="B68" s="149">
        <v>3</v>
      </c>
      <c r="C68" s="149">
        <v>27</v>
      </c>
      <c r="D68" t="s" s="205">
        <v>6585</v>
      </c>
      <c r="E68" t="s" s="205">
        <v>106</v>
      </c>
      <c r="F68" s="222">
        <v>518</v>
      </c>
      <c r="G68" s="149">
        <v>532</v>
      </c>
      <c r="H68" s="173">
        <f>SUM(G68-F68)</f>
        <v>14</v>
      </c>
      <c r="I68" s="167">
        <f>H68/F68</f>
        <v>0.027027027027027</v>
      </c>
      <c r="J68" s="167">
        <f>H68/G68</f>
        <v>0.0263157894736842</v>
      </c>
      <c r="K68" s="24"/>
      <c r="L68" s="24"/>
      <c r="M68" s="24"/>
      <c r="N68" s="24"/>
      <c r="O68" s="24"/>
      <c r="P68" s="24"/>
      <c r="Q68" s="24"/>
      <c r="R68" s="24"/>
      <c r="S68" s="24"/>
      <c r="T68" s="24"/>
      <c r="U68" s="24"/>
      <c r="V68" s="24"/>
      <c r="W68" s="24"/>
      <c r="X68" s="24"/>
      <c r="Y68" s="24"/>
      <c r="Z68" s="24"/>
    </row>
    <row r="69" ht="19.15" customHeight="1">
      <c r="A69" t="s" s="138">
        <v>6520</v>
      </c>
      <c r="B69" s="149">
        <v>3</v>
      </c>
      <c r="C69" s="149">
        <v>19</v>
      </c>
      <c r="D69" t="s" s="205">
        <v>6525</v>
      </c>
      <c r="E69" t="s" s="205">
        <v>48</v>
      </c>
      <c r="F69" s="222">
        <v>302</v>
      </c>
      <c r="G69" s="149">
        <v>427</v>
      </c>
      <c r="H69" s="173">
        <f>SUM(G69-F69)</f>
        <v>125</v>
      </c>
      <c r="I69" s="167">
        <f>H69/F69</f>
        <v>0.413907284768212</v>
      </c>
      <c r="J69" s="167">
        <f>H69/G69</f>
        <v>0.292740046838407</v>
      </c>
      <c r="K69" s="24"/>
      <c r="L69" s="24"/>
      <c r="M69" s="24"/>
      <c r="N69" s="24"/>
      <c r="O69" s="24"/>
      <c r="P69" s="24"/>
      <c r="Q69" s="24"/>
      <c r="R69" s="24"/>
      <c r="S69" s="24"/>
      <c r="T69" s="24"/>
      <c r="U69" s="24"/>
      <c r="V69" s="24"/>
      <c r="W69" s="24"/>
      <c r="X69" s="24"/>
      <c r="Y69" s="24"/>
      <c r="Z69" s="24"/>
    </row>
    <row r="70" ht="19.15" customHeight="1">
      <c r="A70" t="s" s="138">
        <v>6520</v>
      </c>
      <c r="B70" s="149">
        <v>3</v>
      </c>
      <c r="C70" s="149">
        <v>8</v>
      </c>
      <c r="D70" t="s" s="205">
        <v>6586</v>
      </c>
      <c r="E70" t="s" s="205">
        <v>74</v>
      </c>
      <c r="F70" s="222">
        <v>322</v>
      </c>
      <c r="G70" s="149">
        <v>347</v>
      </c>
      <c r="H70" s="173">
        <f>SUM(G70-F70)</f>
        <v>25</v>
      </c>
      <c r="I70" s="167">
        <f>H70/F70</f>
        <v>0.077639751552795</v>
      </c>
      <c r="J70" s="167">
        <f>H70/G70</f>
        <v>0.0720461095100865</v>
      </c>
      <c r="K70" s="24"/>
      <c r="L70" s="24"/>
      <c r="M70" s="24"/>
      <c r="N70" s="24"/>
      <c r="O70" s="24"/>
      <c r="P70" s="24"/>
      <c r="Q70" s="24"/>
      <c r="R70" s="24"/>
      <c r="S70" s="24"/>
      <c r="T70" s="24"/>
      <c r="U70" s="24"/>
      <c r="V70" s="24"/>
      <c r="W70" s="24"/>
      <c r="X70" s="24"/>
      <c r="Y70" s="24"/>
      <c r="Z70" s="24"/>
    </row>
    <row r="71" ht="19.15" customHeight="1">
      <c r="A71" t="s" s="138">
        <v>6520</v>
      </c>
      <c r="B71" s="149">
        <v>3</v>
      </c>
      <c r="C71" s="149">
        <v>25</v>
      </c>
      <c r="D71" t="s" s="205">
        <v>6587</v>
      </c>
      <c r="E71" t="s" s="205">
        <v>119</v>
      </c>
      <c r="F71" s="222">
        <v>304</v>
      </c>
      <c r="G71" s="149">
        <v>325</v>
      </c>
      <c r="H71" s="173">
        <f>SUM(G71-F71)</f>
        <v>21</v>
      </c>
      <c r="I71" s="167">
        <f>H71/F71</f>
        <v>0.0690789473684211</v>
      </c>
      <c r="J71" s="167">
        <f>H71/G71</f>
        <v>0.0646153846153846</v>
      </c>
      <c r="K71" s="24"/>
      <c r="L71" s="24"/>
      <c r="M71" s="24"/>
      <c r="N71" s="24"/>
      <c r="O71" s="24"/>
      <c r="P71" s="24"/>
      <c r="Q71" s="24"/>
      <c r="R71" s="24"/>
      <c r="S71" s="24"/>
      <c r="T71" s="24"/>
      <c r="U71" s="24"/>
      <c r="V71" s="24"/>
      <c r="W71" s="24"/>
      <c r="X71" s="24"/>
      <c r="Y71" s="24"/>
      <c r="Z71" s="24"/>
    </row>
    <row r="72" ht="19.15" customHeight="1">
      <c r="A72" t="s" s="138">
        <v>6520</v>
      </c>
      <c r="B72" s="149">
        <v>3</v>
      </c>
      <c r="C72" s="149">
        <v>18</v>
      </c>
      <c r="D72" t="s" s="205">
        <v>6588</v>
      </c>
      <c r="E72" t="s" s="205">
        <v>38</v>
      </c>
      <c r="F72" s="222">
        <v>309</v>
      </c>
      <c r="G72" s="149">
        <v>319</v>
      </c>
      <c r="H72" s="173">
        <f>SUM(G72-F72)</f>
        <v>10</v>
      </c>
      <c r="I72" s="167">
        <f>H72/F72</f>
        <v>0.0323624595469256</v>
      </c>
      <c r="J72" s="167">
        <f>H72/G72</f>
        <v>0.0313479623824451</v>
      </c>
      <c r="K72" s="24"/>
      <c r="L72" s="24"/>
      <c r="M72" s="24"/>
      <c r="N72" s="24"/>
      <c r="O72" s="24"/>
      <c r="P72" s="24"/>
      <c r="Q72" s="24"/>
      <c r="R72" s="24"/>
      <c r="S72" s="24"/>
      <c r="T72" s="24"/>
      <c r="U72" s="24"/>
      <c r="V72" s="24"/>
      <c r="W72" s="24"/>
      <c r="X72" s="24"/>
      <c r="Y72" s="24"/>
      <c r="Z72" s="24"/>
    </row>
    <row r="73" ht="19.15" customHeight="1">
      <c r="A73" t="s" s="138">
        <v>6520</v>
      </c>
      <c r="B73" s="149">
        <v>3</v>
      </c>
      <c r="C73" s="149">
        <v>23</v>
      </c>
      <c r="D73" t="s" s="205">
        <v>6589</v>
      </c>
      <c r="E73" t="s" s="205">
        <v>153</v>
      </c>
      <c r="F73" s="222">
        <v>273</v>
      </c>
      <c r="G73" s="149">
        <v>309</v>
      </c>
      <c r="H73" s="173">
        <f>SUM(G73-F73)</f>
        <v>36</v>
      </c>
      <c r="I73" s="167">
        <f>H73/F73</f>
        <v>0.131868131868132</v>
      </c>
      <c r="J73" s="167">
        <f>H73/G73</f>
        <v>0.116504854368932</v>
      </c>
      <c r="K73" s="24"/>
      <c r="L73" s="24"/>
      <c r="M73" s="24"/>
      <c r="N73" s="24"/>
      <c r="O73" s="24"/>
      <c r="P73" s="24"/>
      <c r="Q73" s="24"/>
      <c r="R73" s="24"/>
      <c r="S73" s="24"/>
      <c r="T73" s="24"/>
      <c r="U73" s="24"/>
      <c r="V73" s="24"/>
      <c r="W73" s="24"/>
      <c r="X73" s="24"/>
      <c r="Y73" s="24"/>
      <c r="Z73" s="24"/>
    </row>
    <row r="74" ht="19.15" customHeight="1">
      <c r="A74" t="s" s="138">
        <v>6520</v>
      </c>
      <c r="B74" s="149">
        <v>3</v>
      </c>
      <c r="C74" s="149">
        <v>15</v>
      </c>
      <c r="D74" t="s" s="205">
        <v>6524</v>
      </c>
      <c r="E74" t="s" s="205">
        <v>112</v>
      </c>
      <c r="F74" s="222">
        <v>157</v>
      </c>
      <c r="G74" s="149">
        <v>293</v>
      </c>
      <c r="H74" s="173">
        <f>SUM(G74-F74)</f>
        <v>136</v>
      </c>
      <c r="I74" s="167">
        <f>H74/F74</f>
        <v>0.866242038216561</v>
      </c>
      <c r="J74" s="167">
        <f>H74/G74</f>
        <v>0.464163822525597</v>
      </c>
      <c r="K74" s="24"/>
      <c r="L74" s="24"/>
      <c r="M74" s="24"/>
      <c r="N74" s="24"/>
      <c r="O74" s="24"/>
      <c r="P74" s="24"/>
      <c r="Q74" s="24"/>
      <c r="R74" s="24"/>
      <c r="S74" s="24"/>
      <c r="T74" s="24"/>
      <c r="U74" s="24"/>
      <c r="V74" s="24"/>
      <c r="W74" s="24"/>
      <c r="X74" s="24"/>
      <c r="Y74" s="24"/>
      <c r="Z74" s="24"/>
    </row>
    <row r="75" ht="19.15" customHeight="1">
      <c r="A75" t="s" s="138">
        <v>6520</v>
      </c>
      <c r="B75" s="149">
        <v>3</v>
      </c>
      <c r="C75" s="149">
        <v>21</v>
      </c>
      <c r="D75" t="s" s="205">
        <v>6590</v>
      </c>
      <c r="E75" t="s" s="205">
        <v>40</v>
      </c>
      <c r="F75" s="222">
        <v>196</v>
      </c>
      <c r="G75" s="149">
        <v>207</v>
      </c>
      <c r="H75" s="173">
        <f>SUM(G75-F75)</f>
        <v>11</v>
      </c>
      <c r="I75" s="167">
        <f>H75/F75</f>
        <v>0.0561224489795918</v>
      </c>
      <c r="J75" s="167">
        <f>H75/G75</f>
        <v>0.0531400966183575</v>
      </c>
      <c r="K75" s="24"/>
      <c r="L75" s="24"/>
      <c r="M75" s="24"/>
      <c r="N75" s="24"/>
      <c r="O75" s="24"/>
      <c r="P75" s="24"/>
      <c r="Q75" s="24"/>
      <c r="R75" s="24"/>
      <c r="S75" s="24"/>
      <c r="T75" s="24"/>
      <c r="U75" s="24"/>
      <c r="V75" s="24"/>
      <c r="W75" s="24"/>
      <c r="X75" s="24"/>
      <c r="Y75" s="24"/>
      <c r="Z75" s="24"/>
    </row>
    <row r="76" ht="19.15" customHeight="1">
      <c r="A76" t="s" s="138">
        <v>6520</v>
      </c>
      <c r="B76" s="149">
        <v>3</v>
      </c>
      <c r="C76" s="149">
        <v>17</v>
      </c>
      <c r="D76" t="s" s="205">
        <v>6591</v>
      </c>
      <c r="E76" t="s" s="205">
        <v>58</v>
      </c>
      <c r="F76" s="222">
        <v>160</v>
      </c>
      <c r="G76" s="149">
        <v>185</v>
      </c>
      <c r="H76" s="173">
        <f>SUM(G76-F76)</f>
        <v>25</v>
      </c>
      <c r="I76" s="167">
        <f>H76/F76</f>
        <v>0.15625</v>
      </c>
      <c r="J76" s="167">
        <f>H76/G76</f>
        <v>0.135135135135135</v>
      </c>
      <c r="K76" s="24"/>
      <c r="L76" s="24"/>
      <c r="M76" s="24"/>
      <c r="N76" s="24"/>
      <c r="O76" s="24"/>
      <c r="P76" s="24"/>
      <c r="Q76" s="24"/>
      <c r="R76" s="24"/>
      <c r="S76" s="24"/>
      <c r="T76" s="24"/>
      <c r="U76" s="24"/>
      <c r="V76" s="24"/>
      <c r="W76" s="24"/>
      <c r="X76" s="24"/>
      <c r="Y76" s="24"/>
      <c r="Z76" s="24"/>
    </row>
    <row r="77" ht="19.15" customHeight="1">
      <c r="A77" t="s" s="138">
        <v>6520</v>
      </c>
      <c r="B77" s="149">
        <v>3</v>
      </c>
      <c r="C77" s="149">
        <v>14</v>
      </c>
      <c r="D77" t="s" s="205">
        <v>6592</v>
      </c>
      <c r="E77" t="s" s="205">
        <v>248</v>
      </c>
      <c r="F77" s="222">
        <v>172</v>
      </c>
      <c r="G77" s="149">
        <v>182</v>
      </c>
      <c r="H77" s="173">
        <f>SUM(G77-F77)</f>
        <v>10</v>
      </c>
      <c r="I77" s="167">
        <f>H77/F77</f>
        <v>0.0581395348837209</v>
      </c>
      <c r="J77" s="167">
        <f>H77/G77</f>
        <v>0.0549450549450549</v>
      </c>
      <c r="K77" s="24"/>
      <c r="L77" s="24"/>
      <c r="M77" s="24"/>
      <c r="N77" s="24"/>
      <c r="O77" s="24"/>
      <c r="P77" s="24"/>
      <c r="Q77" s="24"/>
      <c r="R77" s="24"/>
      <c r="S77" s="24"/>
      <c r="T77" s="24"/>
      <c r="U77" s="24"/>
      <c r="V77" s="24"/>
      <c r="W77" s="24"/>
      <c r="X77" s="24"/>
      <c r="Y77" s="24"/>
      <c r="Z77" s="24"/>
    </row>
    <row r="78" ht="19.15" customHeight="1">
      <c r="A78" t="s" s="138">
        <v>6520</v>
      </c>
      <c r="B78" s="149">
        <v>3</v>
      </c>
      <c r="C78" s="149">
        <v>11</v>
      </c>
      <c r="D78" t="s" s="205">
        <v>6593</v>
      </c>
      <c r="E78" t="s" s="205">
        <v>116</v>
      </c>
      <c r="F78" s="222">
        <v>148</v>
      </c>
      <c r="G78" s="149">
        <v>154</v>
      </c>
      <c r="H78" s="173">
        <f>SUM(G78-F78)</f>
        <v>6</v>
      </c>
      <c r="I78" s="167">
        <f>H78/F78</f>
        <v>0.0405405405405405</v>
      </c>
      <c r="J78" s="167">
        <f>H78/G78</f>
        <v>0.038961038961039</v>
      </c>
      <c r="K78" s="24"/>
      <c r="L78" s="24"/>
      <c r="M78" s="24"/>
      <c r="N78" s="24"/>
      <c r="O78" s="24"/>
      <c r="P78" s="24"/>
      <c r="Q78" s="24"/>
      <c r="R78" s="24"/>
      <c r="S78" s="24"/>
      <c r="T78" s="24"/>
      <c r="U78" s="24"/>
      <c r="V78" s="24"/>
      <c r="W78" s="24"/>
      <c r="X78" s="24"/>
      <c r="Y78" s="24"/>
      <c r="Z78" s="24"/>
    </row>
    <row r="79" ht="19.15" customHeight="1">
      <c r="A79" t="s" s="138">
        <v>6520</v>
      </c>
      <c r="B79" s="149">
        <v>3</v>
      </c>
      <c r="C79" s="149">
        <v>12</v>
      </c>
      <c r="D79" t="s" s="205">
        <v>6594</v>
      </c>
      <c r="E79" t="s" s="205">
        <v>66</v>
      </c>
      <c r="F79" s="222">
        <v>138</v>
      </c>
      <c r="G79" s="149">
        <v>142</v>
      </c>
      <c r="H79" s="173">
        <f>SUM(G79-F79)</f>
        <v>4</v>
      </c>
      <c r="I79" s="167">
        <f>H79/F79</f>
        <v>0.0289855072463768</v>
      </c>
      <c r="J79" s="167">
        <f>H79/G79</f>
        <v>0.028169014084507</v>
      </c>
      <c r="K79" s="24"/>
      <c r="L79" s="24"/>
      <c r="M79" s="24"/>
      <c r="N79" s="24"/>
      <c r="O79" s="24"/>
      <c r="P79" s="24"/>
      <c r="Q79" s="24"/>
      <c r="R79" s="24"/>
      <c r="S79" s="24"/>
      <c r="T79" s="24"/>
      <c r="U79" s="24"/>
      <c r="V79" s="24"/>
      <c r="W79" s="24"/>
      <c r="X79" s="24"/>
      <c r="Y79" s="24"/>
      <c r="Z79" s="24"/>
    </row>
    <row r="80" ht="19.15" customHeight="1">
      <c r="A80" t="s" s="138">
        <v>6520</v>
      </c>
      <c r="B80" s="149">
        <v>3</v>
      </c>
      <c r="C80" s="149">
        <v>22</v>
      </c>
      <c r="D80" t="s" s="205">
        <v>6595</v>
      </c>
      <c r="E80" t="s" s="205">
        <v>72</v>
      </c>
      <c r="F80" s="222">
        <v>93</v>
      </c>
      <c r="G80" s="149">
        <v>98</v>
      </c>
      <c r="H80" s="173">
        <f>SUM(G80-F80)</f>
        <v>5</v>
      </c>
      <c r="I80" s="167">
        <f>H80/F80</f>
        <v>0.0537634408602151</v>
      </c>
      <c r="J80" s="167">
        <f>H80/G80</f>
        <v>0.0510204081632653</v>
      </c>
      <c r="K80" s="24"/>
      <c r="L80" s="24"/>
      <c r="M80" s="24"/>
      <c r="N80" s="24"/>
      <c r="O80" s="24"/>
      <c r="P80" s="24"/>
      <c r="Q80" s="24"/>
      <c r="R80" s="24"/>
      <c r="S80" s="24"/>
      <c r="T80" s="24"/>
      <c r="U80" s="24"/>
      <c r="V80" s="24"/>
      <c r="W80" s="24"/>
      <c r="X80" s="24"/>
      <c r="Y80" s="24"/>
      <c r="Z80" s="24"/>
    </row>
    <row r="81" ht="19.15" customHeight="1">
      <c r="A81" t="s" s="138">
        <v>6520</v>
      </c>
      <c r="B81" s="149">
        <v>3</v>
      </c>
      <c r="C81" s="149">
        <v>24</v>
      </c>
      <c r="D81" t="s" s="205">
        <v>6596</v>
      </c>
      <c r="E81" t="s" s="205">
        <v>52</v>
      </c>
      <c r="F81" s="222">
        <v>84</v>
      </c>
      <c r="G81" s="149">
        <v>88</v>
      </c>
      <c r="H81" s="173">
        <f>SUM(G81-F81)</f>
        <v>4</v>
      </c>
      <c r="I81" s="167">
        <f>H81/F81</f>
        <v>0.0476190476190476</v>
      </c>
      <c r="J81" s="167">
        <f>H81/G81</f>
        <v>0.0454545454545455</v>
      </c>
      <c r="K81" s="24"/>
      <c r="L81" s="24"/>
      <c r="M81" s="24"/>
      <c r="N81" s="24"/>
      <c r="O81" s="24"/>
      <c r="P81" s="24"/>
      <c r="Q81" s="24"/>
      <c r="R81" s="24"/>
      <c r="S81" s="24"/>
      <c r="T81" s="24"/>
      <c r="U81" s="24"/>
      <c r="V81" s="24"/>
      <c r="W81" s="24"/>
      <c r="X81" s="24"/>
      <c r="Y81" s="24"/>
      <c r="Z81" s="24"/>
    </row>
    <row r="82" ht="19.15" customHeight="1">
      <c r="A82" t="s" s="138">
        <v>6520</v>
      </c>
      <c r="B82" s="149">
        <v>3</v>
      </c>
      <c r="C82" s="149">
        <v>16</v>
      </c>
      <c r="D82" t="s" s="205">
        <v>6597</v>
      </c>
      <c r="E82" t="s" s="205">
        <v>44</v>
      </c>
      <c r="F82" s="222">
        <v>74</v>
      </c>
      <c r="G82" s="149">
        <v>82</v>
      </c>
      <c r="H82" s="173">
        <f>SUM(G82-F82)</f>
        <v>8</v>
      </c>
      <c r="I82" s="167">
        <f>H82/F82</f>
        <v>0.108108108108108</v>
      </c>
      <c r="J82" s="167">
        <f>H82/G82</f>
        <v>0.0975609756097561</v>
      </c>
      <c r="K82" s="24"/>
      <c r="L82" s="24"/>
      <c r="M82" s="24"/>
      <c r="N82" s="24"/>
      <c r="O82" s="24"/>
      <c r="P82" s="24"/>
      <c r="Q82" s="24"/>
      <c r="R82" s="24"/>
      <c r="S82" s="24"/>
      <c r="T82" s="24"/>
      <c r="U82" s="24"/>
      <c r="V82" s="24"/>
      <c r="W82" s="24"/>
      <c r="X82" s="24"/>
      <c r="Y82" s="24"/>
      <c r="Z82" s="24"/>
    </row>
    <row r="83" ht="19.15" customHeight="1">
      <c r="A83" t="s" s="138">
        <v>6520</v>
      </c>
      <c r="B83" s="149">
        <v>3</v>
      </c>
      <c r="C83" s="149">
        <v>26</v>
      </c>
      <c r="D83" t="s" s="205">
        <v>6598</v>
      </c>
      <c r="E83" t="s" s="205">
        <v>375</v>
      </c>
      <c r="F83" s="222">
        <v>64</v>
      </c>
      <c r="G83" s="149">
        <v>69</v>
      </c>
      <c r="H83" s="173">
        <f>SUM(G83-F83)</f>
        <v>5</v>
      </c>
      <c r="I83" s="167">
        <f>H83/F83</f>
        <v>0.078125</v>
      </c>
      <c r="J83" s="167">
        <f>H83/G83</f>
        <v>0.072463768115942</v>
      </c>
      <c r="K83" s="24"/>
      <c r="L83" s="24"/>
      <c r="M83" s="24"/>
      <c r="N83" s="24"/>
      <c r="O83" s="24"/>
      <c r="P83" s="24"/>
      <c r="Q83" s="24"/>
      <c r="R83" s="24"/>
      <c r="S83" s="24"/>
      <c r="T83" s="24"/>
      <c r="U83" s="24"/>
      <c r="V83" s="24"/>
      <c r="W83" s="24"/>
      <c r="X83" s="24"/>
      <c r="Y83" s="24"/>
      <c r="Z83" s="24"/>
    </row>
    <row r="84" ht="19.15" customHeight="1">
      <c r="A84" t="s" s="138">
        <v>6520</v>
      </c>
      <c r="B84" s="149">
        <v>3</v>
      </c>
      <c r="C84" s="149">
        <v>2</v>
      </c>
      <c r="D84" t="s" s="205">
        <v>6599</v>
      </c>
      <c r="E84" t="s" s="205">
        <v>78</v>
      </c>
      <c r="F84" s="223">
        <v>0</v>
      </c>
      <c r="G84" s="149">
        <v>0</v>
      </c>
      <c r="H84" s="173">
        <f>SUM(G84-F84)</f>
        <v>0</v>
      </c>
      <c r="I84" s="207">
        <f>H84/F84</f>
      </c>
      <c r="J84" s="207">
        <f>H84/G84</f>
      </c>
      <c r="K84" s="24"/>
      <c r="L84" s="24"/>
      <c r="M84" s="24"/>
      <c r="N84" s="24"/>
      <c r="O84" s="24"/>
      <c r="P84" s="24"/>
      <c r="Q84" s="24"/>
      <c r="R84" s="24"/>
      <c r="S84" s="24"/>
      <c r="T84" s="24"/>
      <c r="U84" s="24"/>
      <c r="V84" s="24"/>
      <c r="W84" s="24"/>
      <c r="X84" s="24"/>
      <c r="Y84" s="24"/>
      <c r="Z84" s="24"/>
    </row>
    <row r="85" ht="19.15" customHeight="1">
      <c r="A85" t="s" s="138">
        <v>6520</v>
      </c>
      <c r="B85" s="149">
        <v>3</v>
      </c>
      <c r="C85" s="149">
        <v>20</v>
      </c>
      <c r="D85" t="s" s="205">
        <v>6600</v>
      </c>
      <c r="E85" t="s" s="205">
        <v>84</v>
      </c>
      <c r="F85" s="223">
        <v>0</v>
      </c>
      <c r="G85" s="149">
        <v>0</v>
      </c>
      <c r="H85" s="206">
        <f>SUM(G85-F85)</f>
        <v>0</v>
      </c>
      <c r="I85" s="176">
        <f>H85/F85</f>
      </c>
      <c r="J85" s="176">
        <f>H85/G85</f>
      </c>
      <c r="K85" s="174"/>
      <c r="L85" s="174"/>
      <c r="M85" s="174"/>
      <c r="N85" s="174"/>
      <c r="O85" s="174"/>
      <c r="P85" s="174"/>
      <c r="Q85" s="174"/>
      <c r="R85" s="174"/>
      <c r="S85" s="174"/>
      <c r="T85" s="174"/>
      <c r="U85" s="174"/>
      <c r="V85" s="174"/>
      <c r="W85" s="174"/>
      <c r="X85" s="174"/>
      <c r="Y85" s="174"/>
      <c r="Z85" s="174"/>
    </row>
    <row r="86" ht="13.65" customHeight="1">
      <c r="A86" s="192"/>
      <c r="B86" s="183"/>
      <c r="C86" s="183"/>
      <c r="D86" s="183"/>
      <c r="E86" s="183"/>
      <c r="F86" s="194">
        <f>SUM(F58:F85)</f>
        <v>92373</v>
      </c>
      <c r="G86" s="194">
        <f>SUM(G58:G85)</f>
        <v>96412</v>
      </c>
      <c r="H86" s="194">
        <f>SUM(H58:H85)</f>
        <v>4039</v>
      </c>
      <c r="I86" s="182">
        <f>H86/F86</f>
        <v>0.043724897968021</v>
      </c>
      <c r="J86" s="182">
        <f>H86/G86</f>
        <v>0.041893125337095</v>
      </c>
      <c r="K86" s="183"/>
      <c r="L86" s="183"/>
      <c r="M86" s="183"/>
      <c r="N86" s="183"/>
      <c r="O86" s="183"/>
      <c r="P86" s="183"/>
      <c r="Q86" s="183"/>
      <c r="R86" s="183"/>
      <c r="S86" s="183"/>
      <c r="T86" s="183"/>
      <c r="U86" s="183"/>
      <c r="V86" s="183"/>
      <c r="W86" s="183"/>
      <c r="X86" s="183"/>
      <c r="Y86" s="183"/>
      <c r="Z86" s="184"/>
    </row>
    <row r="87" ht="13.65" customHeight="1">
      <c r="A87" s="195"/>
      <c r="B87" s="195"/>
      <c r="C87" s="195"/>
      <c r="D87" s="195"/>
      <c r="E87" s="195"/>
      <c r="F87" s="195"/>
      <c r="G87" s="195"/>
      <c r="H87" s="195"/>
      <c r="I87" s="196">
        <f>H87/F87</f>
      </c>
      <c r="J87" s="196">
        <f>H87/G87</f>
      </c>
      <c r="K87" s="195"/>
      <c r="L87" s="195"/>
      <c r="M87" s="195"/>
      <c r="N87" s="195"/>
      <c r="O87" s="195"/>
      <c r="P87" s="195"/>
      <c r="Q87" s="195"/>
      <c r="R87" s="195"/>
      <c r="S87" s="195"/>
      <c r="T87" s="195"/>
      <c r="U87" s="195"/>
      <c r="V87" s="195"/>
      <c r="W87" s="195"/>
      <c r="X87" s="195"/>
      <c r="Y87" s="195"/>
      <c r="Z87" s="195"/>
    </row>
    <row r="88" ht="13.65" customHeight="1">
      <c r="A88" s="215"/>
      <c r="B88" s="216"/>
      <c r="C88" s="216"/>
      <c r="D88" s="216"/>
      <c r="E88" s="216"/>
      <c r="F88" s="218">
        <f>SUM(F86,F56,F27)</f>
        <v>273087</v>
      </c>
      <c r="G88" s="218">
        <f>SUM(G86,G56,G27)</f>
        <v>286049</v>
      </c>
      <c r="H88" s="218">
        <f>SUM(H86,H56,H27)</f>
        <v>12962</v>
      </c>
      <c r="I88" s="235">
        <f>H88/F88</f>
        <v>0.0474647273579482</v>
      </c>
      <c r="J88" s="235">
        <f>H88/G88</f>
        <v>0.0453139147488717</v>
      </c>
      <c r="K88" s="216"/>
      <c r="L88" s="216"/>
      <c r="M88" s="216"/>
      <c r="N88" s="216"/>
      <c r="O88" s="216"/>
      <c r="P88" s="216"/>
      <c r="Q88" s="216"/>
      <c r="R88" s="216"/>
      <c r="S88" s="216"/>
      <c r="T88" s="216"/>
      <c r="U88" s="216"/>
      <c r="V88" s="216"/>
      <c r="W88" s="216"/>
      <c r="X88" s="216"/>
      <c r="Y88" s="216"/>
      <c r="Z88"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43.xml><?xml version="1.0" encoding="utf-8"?>
<worksheet xmlns:r="http://schemas.openxmlformats.org/officeDocument/2006/relationships" xmlns="http://schemas.openxmlformats.org/spreadsheetml/2006/main">
  <sheetPr>
    <pageSetUpPr fitToPage="1"/>
  </sheetPr>
  <dimension ref="A1:Z161"/>
  <sheetViews>
    <sheetView workbookViewId="0" showGridLines="0" defaultGridColor="1"/>
  </sheetViews>
  <sheetFormatPr defaultColWidth="14.5" defaultRowHeight="15.75" customHeight="1" outlineLevelRow="0" outlineLevelCol="0"/>
  <cols>
    <col min="1" max="1" width="14.5" style="334" customWidth="1"/>
    <col min="2" max="3" width="9.67188" style="334" customWidth="1"/>
    <col min="4" max="4" width="30" style="334" customWidth="1"/>
    <col min="5" max="5" width="23.1719" style="334" customWidth="1"/>
    <col min="6" max="26" width="14.5" style="334" customWidth="1"/>
    <col min="27" max="256" width="14.5" style="334"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6601</v>
      </c>
      <c r="B2" s="149">
        <v>1</v>
      </c>
      <c r="C2" s="149">
        <v>12</v>
      </c>
      <c r="D2" t="s" s="205">
        <v>6622</v>
      </c>
      <c r="E2" t="s" s="205">
        <v>20</v>
      </c>
      <c r="F2" s="222">
        <v>32339</v>
      </c>
      <c r="G2" s="149">
        <v>37011</v>
      </c>
      <c r="H2" s="173">
        <f>SUM(G2-F2)</f>
        <v>4672</v>
      </c>
      <c r="I2" s="167">
        <f>H2/F2</f>
        <v>0.144469525959368</v>
      </c>
      <c r="J2" s="167">
        <f>H2/G2</f>
        <v>0.126232741617357</v>
      </c>
      <c r="K2" s="24"/>
      <c r="L2" s="24"/>
      <c r="M2" s="24"/>
      <c r="N2" s="24"/>
      <c r="O2" s="24"/>
      <c r="P2" s="24"/>
      <c r="Q2" s="24"/>
      <c r="R2" s="24"/>
      <c r="S2" s="24"/>
      <c r="T2" s="24"/>
      <c r="U2" s="24"/>
      <c r="V2" s="24"/>
      <c r="W2" s="24"/>
      <c r="X2" s="24"/>
      <c r="Y2" s="24"/>
      <c r="Z2" s="24"/>
    </row>
    <row r="3" ht="19.15" customHeight="1">
      <c r="A3" t="s" s="138">
        <v>6601</v>
      </c>
      <c r="B3" s="149">
        <v>1</v>
      </c>
      <c r="C3" s="149">
        <v>3</v>
      </c>
      <c r="D3" t="s" s="205">
        <v>6623</v>
      </c>
      <c r="E3" t="s" s="205">
        <v>17</v>
      </c>
      <c r="F3" s="222">
        <v>12858</v>
      </c>
      <c r="G3" s="149">
        <v>15119</v>
      </c>
      <c r="H3" s="173">
        <f>SUM(G3-F3)</f>
        <v>2261</v>
      </c>
      <c r="I3" s="167">
        <f>H3/F3</f>
        <v>0.17584383263338</v>
      </c>
      <c r="J3" s="167">
        <f>H3/G3</f>
        <v>0.149546927706859</v>
      </c>
      <c r="K3" s="24"/>
      <c r="L3" s="24"/>
      <c r="M3" s="24"/>
      <c r="N3" s="24"/>
      <c r="O3" s="24"/>
      <c r="P3" s="24"/>
      <c r="Q3" s="24"/>
      <c r="R3" s="24"/>
      <c r="S3" s="24"/>
      <c r="T3" s="24"/>
      <c r="U3" s="24"/>
      <c r="V3" s="24"/>
      <c r="W3" s="24"/>
      <c r="X3" s="24"/>
      <c r="Y3" s="24"/>
      <c r="Z3" s="24"/>
    </row>
    <row r="4" ht="19.15" customHeight="1">
      <c r="A4" t="s" s="138">
        <v>6601</v>
      </c>
      <c r="B4" s="149">
        <v>1</v>
      </c>
      <c r="C4" s="149">
        <v>4</v>
      </c>
      <c r="D4" t="s" s="205">
        <v>6624</v>
      </c>
      <c r="E4" t="s" s="205">
        <v>36</v>
      </c>
      <c r="F4" s="222">
        <v>12259</v>
      </c>
      <c r="G4" s="149">
        <v>14716</v>
      </c>
      <c r="H4" s="173">
        <f>SUM(G4-F4)</f>
        <v>2457</v>
      </c>
      <c r="I4" s="167">
        <f>H4/F4</f>
        <v>0.200424178154825</v>
      </c>
      <c r="J4" s="167">
        <f>H4/G4</f>
        <v>0.166961130742049</v>
      </c>
      <c r="K4" s="24"/>
      <c r="L4" s="24"/>
      <c r="M4" s="24"/>
      <c r="N4" s="24"/>
      <c r="O4" s="24"/>
      <c r="P4" s="24"/>
      <c r="Q4" s="24"/>
      <c r="R4" s="24"/>
      <c r="S4" s="24"/>
      <c r="T4" s="24"/>
      <c r="U4" s="24"/>
      <c r="V4" s="24"/>
      <c r="W4" s="24"/>
      <c r="X4" s="24"/>
      <c r="Y4" s="24"/>
      <c r="Z4" s="24"/>
    </row>
    <row r="5" ht="19.15" customHeight="1">
      <c r="A5" t="s" s="138">
        <v>6601</v>
      </c>
      <c r="B5" s="149">
        <v>1</v>
      </c>
      <c r="C5" s="149">
        <v>10</v>
      </c>
      <c r="D5" t="s" s="205">
        <v>6625</v>
      </c>
      <c r="E5" t="s" s="205">
        <v>84</v>
      </c>
      <c r="F5" s="222">
        <v>12778</v>
      </c>
      <c r="G5" s="149">
        <v>14432</v>
      </c>
      <c r="H5" s="173">
        <f>SUM(G5-F5)</f>
        <v>1654</v>
      </c>
      <c r="I5" s="167">
        <f>H5/F5</f>
        <v>0.129441227109094</v>
      </c>
      <c r="J5" s="167">
        <f>H5/G5</f>
        <v>0.114606430155211</v>
      </c>
      <c r="K5" s="24"/>
      <c r="L5" s="24"/>
      <c r="M5" s="24"/>
      <c r="N5" s="24"/>
      <c r="O5" s="24"/>
      <c r="P5" s="24"/>
      <c r="Q5" s="24"/>
      <c r="R5" s="24"/>
      <c r="S5" s="24"/>
      <c r="T5" s="24"/>
      <c r="U5" s="24"/>
      <c r="V5" s="24"/>
      <c r="W5" s="24"/>
      <c r="X5" s="24"/>
      <c r="Y5" s="24"/>
      <c r="Z5" s="24"/>
    </row>
    <row r="6" ht="19.15" customHeight="1">
      <c r="A6" t="s" s="138">
        <v>6601</v>
      </c>
      <c r="B6" s="149">
        <v>1</v>
      </c>
      <c r="C6" s="149">
        <v>8</v>
      </c>
      <c r="D6" t="s" s="205">
        <v>6626</v>
      </c>
      <c r="E6" t="s" s="205">
        <v>22</v>
      </c>
      <c r="F6" s="222">
        <v>12527</v>
      </c>
      <c r="G6" s="149">
        <v>14178</v>
      </c>
      <c r="H6" s="173">
        <f>SUM(G6-F6)</f>
        <v>1651</v>
      </c>
      <c r="I6" s="167">
        <f>H6/F6</f>
        <v>0.131795322104255</v>
      </c>
      <c r="J6" s="167">
        <f>H6/G6</f>
        <v>0.116448018056143</v>
      </c>
      <c r="K6" s="24"/>
      <c r="L6" s="24"/>
      <c r="M6" s="24"/>
      <c r="N6" s="24"/>
      <c r="O6" s="24"/>
      <c r="P6" s="24"/>
      <c r="Q6" s="24"/>
      <c r="R6" s="24"/>
      <c r="S6" s="24"/>
      <c r="T6" s="24"/>
      <c r="U6" s="24"/>
      <c r="V6" s="24"/>
      <c r="W6" s="24"/>
      <c r="X6" s="24"/>
      <c r="Y6" s="24"/>
      <c r="Z6" s="24"/>
    </row>
    <row r="7" ht="19.15" customHeight="1">
      <c r="A7" t="s" s="138">
        <v>6601</v>
      </c>
      <c r="B7" s="149">
        <v>1</v>
      </c>
      <c r="C7" s="149">
        <v>5</v>
      </c>
      <c r="D7" t="s" s="205">
        <v>6627</v>
      </c>
      <c r="E7" t="s" s="205">
        <v>28</v>
      </c>
      <c r="F7" s="222">
        <v>1293</v>
      </c>
      <c r="G7" s="149">
        <v>1587</v>
      </c>
      <c r="H7" s="173">
        <f>SUM(G7-F7)</f>
        <v>294</v>
      </c>
      <c r="I7" s="167">
        <f>H7/F7</f>
        <v>0.22737819025522</v>
      </c>
      <c r="J7" s="167">
        <f>H7/G7</f>
        <v>0.185255198487713</v>
      </c>
      <c r="K7" s="24"/>
      <c r="L7" s="24"/>
      <c r="M7" s="24"/>
      <c r="N7" s="24"/>
      <c r="O7" s="24"/>
      <c r="P7" s="24"/>
      <c r="Q7" s="24"/>
      <c r="R7" s="24"/>
      <c r="S7" s="24"/>
      <c r="T7" s="24"/>
      <c r="U7" s="24"/>
      <c r="V7" s="24"/>
      <c r="W7" s="24"/>
      <c r="X7" s="24"/>
      <c r="Y7" s="24"/>
      <c r="Z7" s="24"/>
    </row>
    <row r="8" ht="19.15" customHeight="1">
      <c r="A8" t="s" s="138">
        <v>6601</v>
      </c>
      <c r="B8" s="149">
        <v>1</v>
      </c>
      <c r="C8" s="149">
        <v>20</v>
      </c>
      <c r="D8" t="s" s="205">
        <v>6628</v>
      </c>
      <c r="E8" t="s" s="205">
        <v>34</v>
      </c>
      <c r="F8" s="222">
        <v>936</v>
      </c>
      <c r="G8" s="149">
        <v>1065</v>
      </c>
      <c r="H8" s="173">
        <f>SUM(G8-F8)</f>
        <v>129</v>
      </c>
      <c r="I8" s="167">
        <f>H8/F8</f>
        <v>0.137820512820513</v>
      </c>
      <c r="J8" s="167">
        <f>H8/G8</f>
        <v>0.12112676056338</v>
      </c>
      <c r="K8" s="24"/>
      <c r="L8" s="24"/>
      <c r="M8" s="24"/>
      <c r="N8" s="24"/>
      <c r="O8" s="24"/>
      <c r="P8" s="24"/>
      <c r="Q8" s="24"/>
      <c r="R8" s="24"/>
      <c r="S8" s="24"/>
      <c r="T8" s="24"/>
      <c r="U8" s="24"/>
      <c r="V8" s="24"/>
      <c r="W8" s="24"/>
      <c r="X8" s="24"/>
      <c r="Y8" s="24"/>
      <c r="Z8" s="24"/>
    </row>
    <row r="9" ht="19.15" customHeight="1">
      <c r="A9" t="s" s="138">
        <v>6601</v>
      </c>
      <c r="B9" s="149">
        <v>1</v>
      </c>
      <c r="C9" s="149">
        <v>13</v>
      </c>
      <c r="D9" t="s" s="205">
        <v>6607</v>
      </c>
      <c r="E9" t="s" s="205">
        <v>40</v>
      </c>
      <c r="F9" s="222">
        <v>387</v>
      </c>
      <c r="G9" s="149">
        <v>679</v>
      </c>
      <c r="H9" s="173">
        <f>SUM(G9-F9)</f>
        <v>292</v>
      </c>
      <c r="I9" s="167">
        <f>H9/F9</f>
        <v>0.754521963824289</v>
      </c>
      <c r="J9" s="167">
        <f>H9/G9</f>
        <v>0.430044182621502</v>
      </c>
      <c r="K9" s="24"/>
      <c r="L9" s="24"/>
      <c r="M9" s="24"/>
      <c r="N9" s="24"/>
      <c r="O9" s="24"/>
      <c r="P9" s="24"/>
      <c r="Q9" s="24"/>
      <c r="R9" s="24"/>
      <c r="S9" s="24"/>
      <c r="T9" s="24"/>
      <c r="U9" s="24"/>
      <c r="V9" s="24"/>
      <c r="W9" s="24"/>
      <c r="X9" s="24"/>
      <c r="Y9" s="24"/>
      <c r="Z9" s="24"/>
    </row>
    <row r="10" ht="19.15" customHeight="1">
      <c r="A10" t="s" s="138">
        <v>6601</v>
      </c>
      <c r="B10" s="149">
        <v>1</v>
      </c>
      <c r="C10" s="149">
        <v>2</v>
      </c>
      <c r="D10" t="s" s="205">
        <v>6629</v>
      </c>
      <c r="E10" t="s" s="205">
        <v>24</v>
      </c>
      <c r="F10" s="222">
        <v>543</v>
      </c>
      <c r="G10" s="149">
        <v>646</v>
      </c>
      <c r="H10" s="173">
        <f>SUM(G10-F10)</f>
        <v>103</v>
      </c>
      <c r="I10" s="167">
        <f>H10/F10</f>
        <v>0.189686924493554</v>
      </c>
      <c r="J10" s="167">
        <f>H10/G10</f>
        <v>0.159442724458204</v>
      </c>
      <c r="K10" s="24"/>
      <c r="L10" s="24"/>
      <c r="M10" s="24"/>
      <c r="N10" s="24"/>
      <c r="O10" s="24"/>
      <c r="P10" s="24"/>
      <c r="Q10" s="24"/>
      <c r="R10" s="24"/>
      <c r="S10" s="24"/>
      <c r="T10" s="24"/>
      <c r="U10" s="24"/>
      <c r="V10" s="24"/>
      <c r="W10" s="24"/>
      <c r="X10" s="24"/>
      <c r="Y10" s="24"/>
      <c r="Z10" s="24"/>
    </row>
    <row r="11" ht="19.15" customHeight="1">
      <c r="A11" t="s" s="138">
        <v>6601</v>
      </c>
      <c r="B11" s="149">
        <v>1</v>
      </c>
      <c r="C11" s="149">
        <v>1</v>
      </c>
      <c r="D11" t="s" s="205">
        <v>6630</v>
      </c>
      <c r="E11" t="s" s="205">
        <v>48</v>
      </c>
      <c r="F11" s="222">
        <v>565</v>
      </c>
      <c r="G11" s="149">
        <v>644</v>
      </c>
      <c r="H11" s="173">
        <f>SUM(G11-F11)</f>
        <v>79</v>
      </c>
      <c r="I11" s="167">
        <f>H11/F11</f>
        <v>0.139823008849558</v>
      </c>
      <c r="J11" s="167">
        <f>H11/G11</f>
        <v>0.122670807453416</v>
      </c>
      <c r="K11" s="24"/>
      <c r="L11" s="24"/>
      <c r="M11" s="24"/>
      <c r="N11" s="24"/>
      <c r="O11" s="24"/>
      <c r="P11" s="24"/>
      <c r="Q11" s="24"/>
      <c r="R11" s="24"/>
      <c r="S11" s="24"/>
      <c r="T11" s="24"/>
      <c r="U11" s="24"/>
      <c r="V11" s="24"/>
      <c r="W11" s="24"/>
      <c r="X11" s="24"/>
      <c r="Y11" s="24"/>
      <c r="Z11" s="24"/>
    </row>
    <row r="12" ht="19.15" customHeight="1">
      <c r="A12" t="s" s="138">
        <v>6601</v>
      </c>
      <c r="B12" s="149">
        <v>1</v>
      </c>
      <c r="C12" s="149">
        <v>11</v>
      </c>
      <c r="D12" t="s" s="205">
        <v>6608</v>
      </c>
      <c r="E12" t="s" s="205">
        <v>44</v>
      </c>
      <c r="F12" s="222">
        <v>341</v>
      </c>
      <c r="G12" s="149">
        <v>623</v>
      </c>
      <c r="H12" s="173">
        <f>SUM(G12-F12)</f>
        <v>282</v>
      </c>
      <c r="I12" s="167">
        <f>H12/F12</f>
        <v>0.826979472140762</v>
      </c>
      <c r="J12" s="167">
        <f>H12/G12</f>
        <v>0.452648475120385</v>
      </c>
      <c r="K12" s="24"/>
      <c r="L12" s="24"/>
      <c r="M12" s="24"/>
      <c r="N12" s="24"/>
      <c r="O12" s="24"/>
      <c r="P12" s="24"/>
      <c r="Q12" s="24"/>
      <c r="R12" s="24"/>
      <c r="S12" s="24"/>
      <c r="T12" s="24"/>
      <c r="U12" s="24"/>
      <c r="V12" s="24"/>
      <c r="W12" s="24"/>
      <c r="X12" s="24"/>
      <c r="Y12" s="24"/>
      <c r="Z12" s="24"/>
    </row>
    <row r="13" ht="19.15" customHeight="1">
      <c r="A13" t="s" s="138">
        <v>6601</v>
      </c>
      <c r="B13" s="149">
        <v>1</v>
      </c>
      <c r="C13" s="149">
        <v>6</v>
      </c>
      <c r="D13" t="s" s="205">
        <v>6605</v>
      </c>
      <c r="E13" t="s" s="205">
        <v>60</v>
      </c>
      <c r="F13" s="330">
        <v>742</v>
      </c>
      <c r="G13" s="172">
        <v>595</v>
      </c>
      <c r="H13" s="173">
        <f>SUM(G13-F13)</f>
        <v>-147</v>
      </c>
      <c r="I13" s="167">
        <f>H13/F13</f>
        <v>-0.19811320754717</v>
      </c>
      <c r="J13" s="167">
        <f>H13/G13</f>
        <v>-0.247058823529412</v>
      </c>
      <c r="K13" s="24"/>
      <c r="L13" s="24"/>
      <c r="M13" s="24"/>
      <c r="N13" s="24"/>
      <c r="O13" s="24"/>
      <c r="P13" s="24"/>
      <c r="Q13" s="24"/>
      <c r="R13" s="24"/>
      <c r="S13" s="24"/>
      <c r="T13" s="24"/>
      <c r="U13" s="24"/>
      <c r="V13" s="24"/>
      <c r="W13" s="24"/>
      <c r="X13" s="24"/>
      <c r="Y13" s="24"/>
      <c r="Z13" s="24"/>
    </row>
    <row r="14" ht="19.15" customHeight="1">
      <c r="A14" t="s" s="138">
        <v>6601</v>
      </c>
      <c r="B14" s="149">
        <v>1</v>
      </c>
      <c r="C14" s="149">
        <v>21</v>
      </c>
      <c r="D14" t="s" s="205">
        <v>6631</v>
      </c>
      <c r="E14" t="s" s="205">
        <v>116</v>
      </c>
      <c r="F14" s="222">
        <v>420</v>
      </c>
      <c r="G14" s="149">
        <v>475</v>
      </c>
      <c r="H14" s="173">
        <f>SUM(G14-F14)</f>
        <v>55</v>
      </c>
      <c r="I14" s="167">
        <f>H14/F14</f>
        <v>0.130952380952381</v>
      </c>
      <c r="J14" s="167">
        <f>H14/G14</f>
        <v>0.115789473684211</v>
      </c>
      <c r="K14" s="24"/>
      <c r="L14" s="24"/>
      <c r="M14" s="24"/>
      <c r="N14" s="24"/>
      <c r="O14" s="24"/>
      <c r="P14" s="24"/>
      <c r="Q14" s="24"/>
      <c r="R14" s="24"/>
      <c r="S14" s="24"/>
      <c r="T14" s="24"/>
      <c r="U14" s="24"/>
      <c r="V14" s="24"/>
      <c r="W14" s="24"/>
      <c r="X14" s="24"/>
      <c r="Y14" s="24"/>
      <c r="Z14" s="24"/>
    </row>
    <row r="15" ht="19.15" customHeight="1">
      <c r="A15" t="s" s="138">
        <v>6601</v>
      </c>
      <c r="B15" s="149">
        <v>1</v>
      </c>
      <c r="C15" s="149">
        <v>14</v>
      </c>
      <c r="D15" t="s" s="205">
        <v>6632</v>
      </c>
      <c r="E15" t="s" s="205">
        <v>30</v>
      </c>
      <c r="F15" s="222">
        <v>383</v>
      </c>
      <c r="G15" s="149">
        <v>443</v>
      </c>
      <c r="H15" s="173">
        <f>SUM(G15-F15)</f>
        <v>60</v>
      </c>
      <c r="I15" s="167">
        <f>H15/F15</f>
        <v>0.156657963446475</v>
      </c>
      <c r="J15" s="167">
        <f>H15/G15</f>
        <v>0.135440180586907</v>
      </c>
      <c r="K15" s="24"/>
      <c r="L15" s="24"/>
      <c r="M15" s="24"/>
      <c r="N15" s="24"/>
      <c r="O15" s="24"/>
      <c r="P15" s="24"/>
      <c r="Q15" s="24"/>
      <c r="R15" s="24"/>
      <c r="S15" s="24"/>
      <c r="T15" s="24"/>
      <c r="U15" s="24"/>
      <c r="V15" s="24"/>
      <c r="W15" s="24"/>
      <c r="X15" s="24"/>
      <c r="Y15" s="24"/>
      <c r="Z15" s="24"/>
    </row>
    <row r="16" ht="19.15" customHeight="1">
      <c r="A16" t="s" s="138">
        <v>6601</v>
      </c>
      <c r="B16" s="149">
        <v>1</v>
      </c>
      <c r="C16" s="149">
        <v>17</v>
      </c>
      <c r="D16" t="s" s="205">
        <v>6633</v>
      </c>
      <c r="E16" t="s" s="205">
        <v>26</v>
      </c>
      <c r="F16" s="222">
        <v>368</v>
      </c>
      <c r="G16" s="149">
        <v>397</v>
      </c>
      <c r="H16" s="173">
        <f>SUM(G16-F16)</f>
        <v>29</v>
      </c>
      <c r="I16" s="167">
        <f>H16/F16</f>
        <v>0.078804347826087</v>
      </c>
      <c r="J16" s="167">
        <f>H16/G16</f>
        <v>0.0730478589420655</v>
      </c>
      <c r="K16" s="24"/>
      <c r="L16" s="24"/>
      <c r="M16" s="24"/>
      <c r="N16" s="24"/>
      <c r="O16" s="24"/>
      <c r="P16" s="24"/>
      <c r="Q16" s="24"/>
      <c r="R16" s="24"/>
      <c r="S16" s="24"/>
      <c r="T16" s="24"/>
      <c r="U16" s="24"/>
      <c r="V16" s="24"/>
      <c r="W16" s="24"/>
      <c r="X16" s="24"/>
      <c r="Y16" s="24"/>
      <c r="Z16" s="24"/>
    </row>
    <row r="17" ht="19.15" customHeight="1">
      <c r="A17" t="s" s="138">
        <v>6601</v>
      </c>
      <c r="B17" s="149">
        <v>1</v>
      </c>
      <c r="C17" s="149">
        <v>23</v>
      </c>
      <c r="D17" t="s" s="205">
        <v>6634</v>
      </c>
      <c r="E17" t="s" s="205">
        <v>6635</v>
      </c>
      <c r="F17" s="222">
        <v>287</v>
      </c>
      <c r="G17" s="149">
        <v>339</v>
      </c>
      <c r="H17" s="173">
        <f>SUM(G17-F17)</f>
        <v>52</v>
      </c>
      <c r="I17" s="167">
        <f>H17/F17</f>
        <v>0.181184668989547</v>
      </c>
      <c r="J17" s="167">
        <f>H17/G17</f>
        <v>0.153392330383481</v>
      </c>
      <c r="K17" s="24"/>
      <c r="L17" s="24"/>
      <c r="M17" s="24"/>
      <c r="N17" s="24"/>
      <c r="O17" s="24"/>
      <c r="P17" s="24"/>
      <c r="Q17" s="24"/>
      <c r="R17" s="24"/>
      <c r="S17" s="24"/>
      <c r="T17" s="24"/>
      <c r="U17" s="24"/>
      <c r="V17" s="24"/>
      <c r="W17" s="24"/>
      <c r="X17" s="24"/>
      <c r="Y17" s="24"/>
      <c r="Z17" s="24"/>
    </row>
    <row r="18" ht="19.15" customHeight="1">
      <c r="A18" t="s" s="138">
        <v>6601</v>
      </c>
      <c r="B18" s="149">
        <v>1</v>
      </c>
      <c r="C18" s="149">
        <v>9</v>
      </c>
      <c r="D18" t="s" s="205">
        <v>6636</v>
      </c>
      <c r="E18" t="s" s="205">
        <v>110</v>
      </c>
      <c r="F18" s="222">
        <v>244</v>
      </c>
      <c r="G18" s="149">
        <v>306</v>
      </c>
      <c r="H18" s="173">
        <f>SUM(G18-F18)</f>
        <v>62</v>
      </c>
      <c r="I18" s="167">
        <f>H18/F18</f>
        <v>0.254098360655738</v>
      </c>
      <c r="J18" s="167">
        <f>H18/G18</f>
        <v>0.202614379084967</v>
      </c>
      <c r="K18" s="24"/>
      <c r="L18" s="24"/>
      <c r="M18" s="24"/>
      <c r="N18" s="24"/>
      <c r="O18" s="24"/>
      <c r="P18" s="24"/>
      <c r="Q18" s="24"/>
      <c r="R18" s="24"/>
      <c r="S18" s="24"/>
      <c r="T18" s="24"/>
      <c r="U18" s="24"/>
      <c r="V18" s="24"/>
      <c r="W18" s="24"/>
      <c r="X18" s="24"/>
      <c r="Y18" s="24"/>
      <c r="Z18" s="24"/>
    </row>
    <row r="19" ht="19.15" customHeight="1">
      <c r="A19" t="s" s="138">
        <v>6601</v>
      </c>
      <c r="B19" s="149">
        <v>1</v>
      </c>
      <c r="C19" s="149">
        <v>7</v>
      </c>
      <c r="D19" t="s" s="205">
        <v>6637</v>
      </c>
      <c r="E19" t="s" s="205">
        <v>38</v>
      </c>
      <c r="F19" s="222">
        <v>265</v>
      </c>
      <c r="G19" s="149">
        <v>300</v>
      </c>
      <c r="H19" s="173">
        <f>SUM(G19-F19)</f>
        <v>35</v>
      </c>
      <c r="I19" s="167">
        <f>H19/F19</f>
        <v>0.132075471698113</v>
      </c>
      <c r="J19" s="167">
        <f>H19/G19</f>
        <v>0.116666666666667</v>
      </c>
      <c r="K19" s="24"/>
      <c r="L19" s="24"/>
      <c r="M19" s="24"/>
      <c r="N19" s="24"/>
      <c r="O19" s="24"/>
      <c r="P19" s="24"/>
      <c r="Q19" s="24"/>
      <c r="R19" s="24"/>
      <c r="S19" s="24"/>
      <c r="T19" s="24"/>
      <c r="U19" s="24"/>
      <c r="V19" s="24"/>
      <c r="W19" s="24"/>
      <c r="X19" s="24"/>
      <c r="Y19" s="24"/>
      <c r="Z19" s="24"/>
    </row>
    <row r="20" ht="19.15" customHeight="1">
      <c r="A20" t="s" s="138">
        <v>6601</v>
      </c>
      <c r="B20" s="149">
        <v>1</v>
      </c>
      <c r="C20" s="149">
        <v>24</v>
      </c>
      <c r="D20" t="s" s="205">
        <v>6638</v>
      </c>
      <c r="E20" t="s" s="205">
        <v>72</v>
      </c>
      <c r="F20" s="222">
        <v>212</v>
      </c>
      <c r="G20" s="149">
        <v>259</v>
      </c>
      <c r="H20" s="173">
        <f>SUM(G20-F20)</f>
        <v>47</v>
      </c>
      <c r="I20" s="167">
        <f>H20/F20</f>
        <v>0.221698113207547</v>
      </c>
      <c r="J20" s="167">
        <f>H20/G20</f>
        <v>0.181467181467181</v>
      </c>
      <c r="K20" s="24"/>
      <c r="L20" s="24"/>
      <c r="M20" s="24"/>
      <c r="N20" s="24"/>
      <c r="O20" s="24"/>
      <c r="P20" s="24"/>
      <c r="Q20" s="24"/>
      <c r="R20" s="24"/>
      <c r="S20" s="24"/>
      <c r="T20" s="24"/>
      <c r="U20" s="24"/>
      <c r="V20" s="24"/>
      <c r="W20" s="24"/>
      <c r="X20" s="24"/>
      <c r="Y20" s="24"/>
      <c r="Z20" s="24"/>
    </row>
    <row r="21" ht="19.15" customHeight="1">
      <c r="A21" t="s" s="138">
        <v>6601</v>
      </c>
      <c r="B21" s="149">
        <v>1</v>
      </c>
      <c r="C21" s="149">
        <v>22</v>
      </c>
      <c r="D21" t="s" s="205">
        <v>6639</v>
      </c>
      <c r="E21" t="s" s="205">
        <v>281</v>
      </c>
      <c r="F21" s="222">
        <v>202</v>
      </c>
      <c r="G21" s="149">
        <v>229</v>
      </c>
      <c r="H21" s="173">
        <f>SUM(G21-F21)</f>
        <v>27</v>
      </c>
      <c r="I21" s="167">
        <f>H21/F21</f>
        <v>0.133663366336634</v>
      </c>
      <c r="J21" s="167">
        <f>H21/G21</f>
        <v>0.117903930131004</v>
      </c>
      <c r="K21" s="24"/>
      <c r="L21" s="24"/>
      <c r="M21" s="24"/>
      <c r="N21" s="24"/>
      <c r="O21" s="24"/>
      <c r="P21" s="24"/>
      <c r="Q21" s="24"/>
      <c r="R21" s="24"/>
      <c r="S21" s="24"/>
      <c r="T21" s="24"/>
      <c r="U21" s="24"/>
      <c r="V21" s="24"/>
      <c r="W21" s="24"/>
      <c r="X21" s="24"/>
      <c r="Y21" s="24"/>
      <c r="Z21" s="24"/>
    </row>
    <row r="22" ht="19.15" customHeight="1">
      <c r="A22" t="s" s="138">
        <v>6601</v>
      </c>
      <c r="B22" s="149">
        <v>1</v>
      </c>
      <c r="C22" s="149">
        <v>25</v>
      </c>
      <c r="D22" t="s" s="205">
        <v>6747</v>
      </c>
      <c r="E22" t="s" s="205">
        <v>52</v>
      </c>
      <c r="F22" s="222">
        <v>189</v>
      </c>
      <c r="G22" s="149">
        <v>186</v>
      </c>
      <c r="H22" s="173">
        <f>SUM(G22-F22)</f>
        <v>-3</v>
      </c>
      <c r="I22" s="167">
        <f>H22/F22</f>
        <v>-0.0158730158730159</v>
      </c>
      <c r="J22" s="167">
        <f>H22/G22</f>
        <v>-0.0161290322580645</v>
      </c>
      <c r="K22" s="24"/>
      <c r="L22" s="24"/>
      <c r="M22" s="24"/>
      <c r="N22" s="24"/>
      <c r="O22" s="24"/>
      <c r="P22" s="24"/>
      <c r="Q22" s="24"/>
      <c r="R22" s="24"/>
      <c r="S22" s="24"/>
      <c r="T22" s="24"/>
      <c r="U22" s="24"/>
      <c r="V22" s="24"/>
      <c r="W22" s="24"/>
      <c r="X22" s="24"/>
      <c r="Y22" s="24"/>
      <c r="Z22" s="24"/>
    </row>
    <row r="23" ht="19.15" customHeight="1">
      <c r="A23" t="s" s="138">
        <v>6601</v>
      </c>
      <c r="B23" s="149">
        <v>1</v>
      </c>
      <c r="C23" s="149">
        <v>30</v>
      </c>
      <c r="D23" t="s" s="205">
        <v>6640</v>
      </c>
      <c r="E23" t="s" s="205">
        <v>1427</v>
      </c>
      <c r="F23" s="222">
        <v>136</v>
      </c>
      <c r="G23" s="149">
        <v>148</v>
      </c>
      <c r="H23" s="173">
        <f>SUM(G23-F23)</f>
        <v>12</v>
      </c>
      <c r="I23" s="167">
        <f>H23/F23</f>
        <v>0.08823529411764711</v>
      </c>
      <c r="J23" s="167">
        <f>H23/G23</f>
        <v>0.0810810810810811</v>
      </c>
      <c r="K23" s="24"/>
      <c r="L23" s="24"/>
      <c r="M23" s="24"/>
      <c r="N23" s="24"/>
      <c r="O23" s="24"/>
      <c r="P23" s="24"/>
      <c r="Q23" s="24"/>
      <c r="R23" s="24"/>
      <c r="S23" s="24"/>
      <c r="T23" s="24"/>
      <c r="U23" s="24"/>
      <c r="V23" s="24"/>
      <c r="W23" s="24"/>
      <c r="X23" s="24"/>
      <c r="Y23" s="24"/>
      <c r="Z23" s="24"/>
    </row>
    <row r="24" ht="19.15" customHeight="1">
      <c r="A24" t="s" s="138">
        <v>6601</v>
      </c>
      <c r="B24" s="149">
        <v>1</v>
      </c>
      <c r="C24" s="149">
        <v>18</v>
      </c>
      <c r="D24" t="s" s="205">
        <v>6641</v>
      </c>
      <c r="E24" t="s" s="205">
        <v>74</v>
      </c>
      <c r="F24" s="222">
        <v>89</v>
      </c>
      <c r="G24" s="149">
        <v>111</v>
      </c>
      <c r="H24" s="173">
        <f>SUM(G24-F24)</f>
        <v>22</v>
      </c>
      <c r="I24" s="167">
        <f>H24/F24</f>
        <v>0.247191011235955</v>
      </c>
      <c r="J24" s="167">
        <f>H24/G24</f>
        <v>0.198198198198198</v>
      </c>
      <c r="K24" s="24"/>
      <c r="L24" s="24"/>
      <c r="M24" s="24"/>
      <c r="N24" s="24"/>
      <c r="O24" s="24"/>
      <c r="P24" s="24"/>
      <c r="Q24" s="24"/>
      <c r="R24" s="24"/>
      <c r="S24" s="24"/>
      <c r="T24" s="24"/>
      <c r="U24" s="24"/>
      <c r="V24" s="24"/>
      <c r="W24" s="24"/>
      <c r="X24" s="24"/>
      <c r="Y24" s="24"/>
      <c r="Z24" s="24"/>
    </row>
    <row r="25" ht="19.15" customHeight="1">
      <c r="A25" t="s" s="138">
        <v>6601</v>
      </c>
      <c r="B25" s="149">
        <v>1</v>
      </c>
      <c r="C25" s="149">
        <v>15</v>
      </c>
      <c r="D25" t="s" s="205">
        <v>6748</v>
      </c>
      <c r="E25" t="s" s="205">
        <v>66</v>
      </c>
      <c r="F25" s="222">
        <v>68</v>
      </c>
      <c r="G25" s="149">
        <v>93</v>
      </c>
      <c r="H25" s="173">
        <f>SUM(G25-F25)</f>
        <v>25</v>
      </c>
      <c r="I25" s="167">
        <f>H25/F25</f>
        <v>0.367647058823529</v>
      </c>
      <c r="J25" s="167">
        <f>H25/G25</f>
        <v>0.268817204301075</v>
      </c>
      <c r="K25" s="24"/>
      <c r="L25" s="24"/>
      <c r="M25" s="24"/>
      <c r="N25" s="24"/>
      <c r="O25" s="24"/>
      <c r="P25" s="24"/>
      <c r="Q25" s="24"/>
      <c r="R25" s="24"/>
      <c r="S25" s="24"/>
      <c r="T25" s="24"/>
      <c r="U25" s="24"/>
      <c r="V25" s="24"/>
      <c r="W25" s="24"/>
      <c r="X25" s="24"/>
      <c r="Y25" s="24"/>
      <c r="Z25" s="24"/>
    </row>
    <row r="26" ht="19.15" customHeight="1">
      <c r="A26" t="s" s="138">
        <v>6601</v>
      </c>
      <c r="B26" s="149">
        <v>1</v>
      </c>
      <c r="C26" s="149">
        <v>31</v>
      </c>
      <c r="D26" t="s" s="205">
        <v>6642</v>
      </c>
      <c r="E26" t="s" s="205">
        <v>68</v>
      </c>
      <c r="F26" s="222">
        <v>81</v>
      </c>
      <c r="G26" s="149">
        <v>82</v>
      </c>
      <c r="H26" s="173">
        <f>SUM(G26-F26)</f>
        <v>1</v>
      </c>
      <c r="I26" s="167">
        <f>H26/F26</f>
        <v>0.0123456790123457</v>
      </c>
      <c r="J26" s="167">
        <f>H26/G26</f>
        <v>0.0121951219512195</v>
      </c>
      <c r="K26" s="24"/>
      <c r="L26" s="24"/>
      <c r="M26" s="24"/>
      <c r="N26" s="24"/>
      <c r="O26" s="24"/>
      <c r="P26" s="24"/>
      <c r="Q26" s="24"/>
      <c r="R26" s="24"/>
      <c r="S26" s="24"/>
      <c r="T26" s="24"/>
      <c r="U26" s="24"/>
      <c r="V26" s="24"/>
      <c r="W26" s="24"/>
      <c r="X26" s="24"/>
      <c r="Y26" s="24"/>
      <c r="Z26" s="24"/>
    </row>
    <row r="27" ht="19.15" customHeight="1">
      <c r="A27" t="s" s="138">
        <v>6601</v>
      </c>
      <c r="B27" s="149">
        <v>1</v>
      </c>
      <c r="C27" s="149">
        <v>28</v>
      </c>
      <c r="D27" t="s" s="205">
        <v>6643</v>
      </c>
      <c r="E27" t="s" s="205">
        <v>173</v>
      </c>
      <c r="F27" s="222">
        <v>75</v>
      </c>
      <c r="G27" s="149">
        <v>77</v>
      </c>
      <c r="H27" s="173">
        <f>SUM(G27-F27)</f>
        <v>2</v>
      </c>
      <c r="I27" s="167">
        <f>H27/F27</f>
        <v>0.0266666666666667</v>
      </c>
      <c r="J27" s="167">
        <f>H27/G27</f>
        <v>0.025974025974026</v>
      </c>
      <c r="K27" s="24"/>
      <c r="L27" s="24"/>
      <c r="M27" s="24"/>
      <c r="N27" s="24"/>
      <c r="O27" s="24"/>
      <c r="P27" s="24"/>
      <c r="Q27" s="24"/>
      <c r="R27" s="24"/>
      <c r="S27" s="24"/>
      <c r="T27" s="24"/>
      <c r="U27" s="24"/>
      <c r="V27" s="24"/>
      <c r="W27" s="24"/>
      <c r="X27" s="24"/>
      <c r="Y27" s="24"/>
      <c r="Z27" s="24"/>
    </row>
    <row r="28" ht="19.15" customHeight="1">
      <c r="A28" t="s" s="138">
        <v>6601</v>
      </c>
      <c r="B28" s="149">
        <v>1</v>
      </c>
      <c r="C28" s="149">
        <v>16</v>
      </c>
      <c r="D28" t="s" s="205">
        <v>6644</v>
      </c>
      <c r="E28" t="s" s="205">
        <v>76</v>
      </c>
      <c r="F28" s="222">
        <v>52</v>
      </c>
      <c r="G28" s="149">
        <v>65</v>
      </c>
      <c r="H28" s="173">
        <f>SUM(G28-F28)</f>
        <v>13</v>
      </c>
      <c r="I28" s="167">
        <f>H28/F28</f>
        <v>0.25</v>
      </c>
      <c r="J28" s="167">
        <f>H28/G28</f>
        <v>0.2</v>
      </c>
      <c r="K28" s="24"/>
      <c r="L28" s="24"/>
      <c r="M28" s="24"/>
      <c r="N28" s="24"/>
      <c r="O28" s="24"/>
      <c r="P28" s="24"/>
      <c r="Q28" s="24"/>
      <c r="R28" s="24"/>
      <c r="S28" s="24"/>
      <c r="T28" s="24"/>
      <c r="U28" s="24"/>
      <c r="V28" s="24"/>
      <c r="W28" s="24"/>
      <c r="X28" s="24"/>
      <c r="Y28" s="24"/>
      <c r="Z28" s="24"/>
    </row>
    <row r="29" ht="19.15" customHeight="1">
      <c r="A29" t="s" s="138">
        <v>6601</v>
      </c>
      <c r="B29" s="149">
        <v>1</v>
      </c>
      <c r="C29" s="149">
        <v>26</v>
      </c>
      <c r="D29" t="s" s="205">
        <v>6749</v>
      </c>
      <c r="E29" t="s" s="205">
        <v>106</v>
      </c>
      <c r="F29" s="330">
        <v>45</v>
      </c>
      <c r="G29" s="172">
        <v>44</v>
      </c>
      <c r="H29" s="173">
        <f>SUM(G29-F29)</f>
        <v>-1</v>
      </c>
      <c r="I29" s="167">
        <f>H29/F29</f>
        <v>-0.0222222222222222</v>
      </c>
      <c r="J29" s="167">
        <f>H29/G29</f>
        <v>-0.0227272727272727</v>
      </c>
      <c r="K29" s="24"/>
      <c r="L29" s="24"/>
      <c r="M29" s="24"/>
      <c r="N29" s="24"/>
      <c r="O29" s="24"/>
      <c r="P29" s="24"/>
      <c r="Q29" s="24"/>
      <c r="R29" s="24"/>
      <c r="S29" s="24"/>
      <c r="T29" s="24"/>
      <c r="U29" s="24"/>
      <c r="V29" s="24"/>
      <c r="W29" s="24"/>
      <c r="X29" s="24"/>
      <c r="Y29" s="24"/>
      <c r="Z29" s="24"/>
    </row>
    <row r="30" ht="19.15" customHeight="1">
      <c r="A30" t="s" s="138">
        <v>6601</v>
      </c>
      <c r="B30" s="149">
        <v>1</v>
      </c>
      <c r="C30" s="149">
        <v>29</v>
      </c>
      <c r="D30" t="s" s="205">
        <v>6751</v>
      </c>
      <c r="E30" t="s" s="205">
        <v>237</v>
      </c>
      <c r="F30" s="222">
        <v>25</v>
      </c>
      <c r="G30" s="149">
        <v>36</v>
      </c>
      <c r="H30" s="173">
        <f>SUM(G30-F30)</f>
        <v>11</v>
      </c>
      <c r="I30" s="167">
        <f>H30/F30</f>
        <v>0.44</v>
      </c>
      <c r="J30" s="167">
        <f>H30/G30</f>
        <v>0.305555555555556</v>
      </c>
      <c r="K30" s="24"/>
      <c r="L30" s="24"/>
      <c r="M30" s="24"/>
      <c r="N30" s="24"/>
      <c r="O30" s="24"/>
      <c r="P30" s="24"/>
      <c r="Q30" s="24"/>
      <c r="R30" s="24"/>
      <c r="S30" s="24"/>
      <c r="T30" s="24"/>
      <c r="U30" s="24"/>
      <c r="V30" s="24"/>
      <c r="W30" s="24"/>
      <c r="X30" s="24"/>
      <c r="Y30" s="24"/>
      <c r="Z30" s="24"/>
    </row>
    <row r="31" ht="19.15" customHeight="1">
      <c r="A31" t="s" s="138">
        <v>6601</v>
      </c>
      <c r="B31" s="149">
        <v>1</v>
      </c>
      <c r="C31" s="149">
        <v>27</v>
      </c>
      <c r="D31" t="s" s="205">
        <v>6645</v>
      </c>
      <c r="E31" t="s" s="205">
        <v>54</v>
      </c>
      <c r="F31" s="222">
        <v>22</v>
      </c>
      <c r="G31" s="149">
        <v>26</v>
      </c>
      <c r="H31" s="173">
        <f>SUM(G31-F31)</f>
        <v>4</v>
      </c>
      <c r="I31" s="167">
        <f>H31/F31</f>
        <v>0.181818181818182</v>
      </c>
      <c r="J31" s="167">
        <f>H31/G31</f>
        <v>0.153846153846154</v>
      </c>
      <c r="K31" s="24"/>
      <c r="L31" s="24"/>
      <c r="M31" s="24"/>
      <c r="N31" s="24"/>
      <c r="O31" s="24"/>
      <c r="P31" s="24"/>
      <c r="Q31" s="24"/>
      <c r="R31" s="24"/>
      <c r="S31" s="24"/>
      <c r="T31" s="24"/>
      <c r="U31" s="24"/>
      <c r="V31" s="24"/>
      <c r="W31" s="24"/>
      <c r="X31" s="24"/>
      <c r="Y31" s="24"/>
      <c r="Z31" s="24"/>
    </row>
    <row r="32" ht="19.15" customHeight="1">
      <c r="A32" t="s" s="138">
        <v>6601</v>
      </c>
      <c r="B32" s="149">
        <v>1</v>
      </c>
      <c r="C32" s="149">
        <v>19</v>
      </c>
      <c r="D32" t="s" s="205">
        <v>6646</v>
      </c>
      <c r="E32" t="s" s="205">
        <v>380</v>
      </c>
      <c r="F32" s="223">
        <v>0</v>
      </c>
      <c r="G32" s="149">
        <v>0</v>
      </c>
      <c r="H32" s="206">
        <f>SUM(G32-F32)</f>
        <v>0</v>
      </c>
      <c r="I32" s="176">
        <f>H32/F32</f>
      </c>
      <c r="J32" s="176">
        <f>H32/G32</f>
      </c>
      <c r="K32" s="174"/>
      <c r="L32" s="174"/>
      <c r="M32" s="174"/>
      <c r="N32" s="174"/>
      <c r="O32" s="174"/>
      <c r="P32" s="174"/>
      <c r="Q32" s="174"/>
      <c r="R32" s="174"/>
      <c r="S32" s="174"/>
      <c r="T32" s="174"/>
      <c r="U32" s="174"/>
      <c r="V32" s="174"/>
      <c r="W32" s="174"/>
      <c r="X32" s="174"/>
      <c r="Y32" s="174"/>
      <c r="Z32" s="174"/>
    </row>
    <row r="33" ht="19.15" customHeight="1">
      <c r="A33" s="177"/>
      <c r="B33" s="178"/>
      <c r="C33" s="178"/>
      <c r="D33" s="179"/>
      <c r="E33" s="179"/>
      <c r="F33" s="210">
        <f>SUM(F2:F32)</f>
        <v>90731</v>
      </c>
      <c r="G33" s="180">
        <f>SUM(G2:G32)</f>
        <v>104911</v>
      </c>
      <c r="H33" s="181">
        <f>SUM(H2:H32)</f>
        <v>14180</v>
      </c>
      <c r="I33" s="182">
        <f>H33/F33</f>
        <v>0.156286164596444</v>
      </c>
      <c r="J33" s="182">
        <f>H33/G33</f>
        <v>0.135162185090219</v>
      </c>
      <c r="K33" s="183"/>
      <c r="L33" s="183"/>
      <c r="M33" s="183"/>
      <c r="N33" s="183"/>
      <c r="O33" s="183"/>
      <c r="P33" s="183"/>
      <c r="Q33" s="183"/>
      <c r="R33" s="183"/>
      <c r="S33" s="183"/>
      <c r="T33" s="183"/>
      <c r="U33" s="183"/>
      <c r="V33" s="183"/>
      <c r="W33" s="183"/>
      <c r="X33" s="183"/>
      <c r="Y33" s="183"/>
      <c r="Z33" s="184"/>
    </row>
    <row r="34" ht="19.15" customHeight="1">
      <c r="A34" s="230"/>
      <c r="B34" s="231"/>
      <c r="C34" s="231"/>
      <c r="D34" s="232"/>
      <c r="E34" s="232"/>
      <c r="F34" s="335"/>
      <c r="G34" s="317"/>
      <c r="H34" s="187"/>
      <c r="I34" s="188"/>
      <c r="J34" s="188"/>
      <c r="K34" s="189"/>
      <c r="L34" s="189"/>
      <c r="M34" s="189"/>
      <c r="N34" s="189"/>
      <c r="O34" s="189"/>
      <c r="P34" s="189"/>
      <c r="Q34" s="189"/>
      <c r="R34" s="189"/>
      <c r="S34" s="189"/>
      <c r="T34" s="189"/>
      <c r="U34" s="189"/>
      <c r="V34" s="189"/>
      <c r="W34" s="189"/>
      <c r="X34" s="189"/>
      <c r="Y34" s="189"/>
      <c r="Z34" s="189"/>
    </row>
    <row r="35" ht="19.15" customHeight="1">
      <c r="A35" t="s" s="138">
        <v>6601</v>
      </c>
      <c r="B35" s="149">
        <v>2</v>
      </c>
      <c r="C35" s="149">
        <v>1</v>
      </c>
      <c r="D35" t="s" s="205">
        <v>6610</v>
      </c>
      <c r="E35" t="s" s="205">
        <v>20</v>
      </c>
      <c r="F35" s="330">
        <v>49789</v>
      </c>
      <c r="G35" s="172">
        <v>49741</v>
      </c>
      <c r="H35" s="173">
        <f>SUM(G35-F35)</f>
        <v>-48</v>
      </c>
      <c r="I35" s="167">
        <f>H35/F35</f>
        <v>-0.000964068368515134</v>
      </c>
      <c r="J35" s="167">
        <f>H35/G35</f>
        <v>-0.000964998693230936</v>
      </c>
      <c r="K35" s="24"/>
      <c r="L35" s="24"/>
      <c r="M35" s="24"/>
      <c r="N35" s="24"/>
      <c r="O35" s="24"/>
      <c r="P35" s="24"/>
      <c r="Q35" s="24"/>
      <c r="R35" s="24"/>
      <c r="S35" s="24"/>
      <c r="T35" s="24"/>
      <c r="U35" s="24"/>
      <c r="V35" s="24"/>
      <c r="W35" s="24"/>
      <c r="X35" s="24"/>
      <c r="Y35" s="24"/>
      <c r="Z35" s="24"/>
    </row>
    <row r="36" ht="19.15" customHeight="1">
      <c r="A36" t="s" s="138">
        <v>6601</v>
      </c>
      <c r="B36" s="149">
        <v>2</v>
      </c>
      <c r="C36" s="149">
        <v>4</v>
      </c>
      <c r="D36" t="s" s="205">
        <v>6609</v>
      </c>
      <c r="E36" t="s" s="205">
        <v>17</v>
      </c>
      <c r="F36" s="330">
        <v>27978</v>
      </c>
      <c r="G36" s="172">
        <v>27918</v>
      </c>
      <c r="H36" s="173">
        <f>SUM(G36-F36)</f>
        <v>-60</v>
      </c>
      <c r="I36" s="167">
        <f>H36/F36</f>
        <v>-0.00214454214025306</v>
      </c>
      <c r="J36" s="167">
        <f>H36/G36</f>
        <v>-0.0021491510853213</v>
      </c>
      <c r="K36" s="24"/>
      <c r="L36" s="24"/>
      <c r="M36" s="24"/>
      <c r="N36" s="24"/>
      <c r="O36" s="24"/>
      <c r="P36" s="24"/>
      <c r="Q36" s="24"/>
      <c r="R36" s="24"/>
      <c r="S36" s="24"/>
      <c r="T36" s="24"/>
      <c r="U36" s="24"/>
      <c r="V36" s="24"/>
      <c r="W36" s="24"/>
      <c r="X36" s="24"/>
      <c r="Y36" s="24"/>
      <c r="Z36" s="24"/>
    </row>
    <row r="37" ht="19.15" customHeight="1">
      <c r="A37" t="s" s="138">
        <v>6601</v>
      </c>
      <c r="B37" s="149">
        <v>2</v>
      </c>
      <c r="C37" s="149">
        <v>5</v>
      </c>
      <c r="D37" t="s" s="205">
        <v>6602</v>
      </c>
      <c r="E37" t="s" s="205">
        <v>22</v>
      </c>
      <c r="F37" s="330">
        <v>15117</v>
      </c>
      <c r="G37" s="172">
        <v>12336</v>
      </c>
      <c r="H37" s="173">
        <f>SUM(G37-F37)</f>
        <v>-2781</v>
      </c>
      <c r="I37" s="167">
        <f>H37/F37</f>
        <v>-0.183965072435007</v>
      </c>
      <c r="J37" s="167">
        <f>H37/G37</f>
        <v>-0.225437743190661</v>
      </c>
      <c r="K37" s="24"/>
      <c r="L37" s="24"/>
      <c r="M37" s="24"/>
      <c r="N37" s="24"/>
      <c r="O37" s="24"/>
      <c r="P37" s="24"/>
      <c r="Q37" s="24"/>
      <c r="R37" s="24"/>
      <c r="S37" s="24"/>
      <c r="T37" s="24"/>
      <c r="U37" s="24"/>
      <c r="V37" s="24"/>
      <c r="W37" s="24"/>
      <c r="X37" s="24"/>
      <c r="Y37" s="24"/>
      <c r="Z37" s="24"/>
    </row>
    <row r="38" ht="19.15" customHeight="1">
      <c r="A38" t="s" s="138">
        <v>6601</v>
      </c>
      <c r="B38" s="149">
        <v>2</v>
      </c>
      <c r="C38" s="149">
        <v>2</v>
      </c>
      <c r="D38" t="s" s="205">
        <v>6647</v>
      </c>
      <c r="E38" t="s" s="205">
        <v>26</v>
      </c>
      <c r="F38" s="222">
        <v>6431</v>
      </c>
      <c r="G38" s="149">
        <v>6439</v>
      </c>
      <c r="H38" s="173">
        <f>SUM(G38-F38)</f>
        <v>8</v>
      </c>
      <c r="I38" s="167">
        <f>H38/F38</f>
        <v>0.00124397449852278</v>
      </c>
      <c r="J38" s="167">
        <f>H38/G38</f>
        <v>0.0012424289485945</v>
      </c>
      <c r="K38" s="24"/>
      <c r="L38" s="24"/>
      <c r="M38" s="24"/>
      <c r="N38" s="24"/>
      <c r="O38" s="24"/>
      <c r="P38" s="24"/>
      <c r="Q38" s="24"/>
      <c r="R38" s="24"/>
      <c r="S38" s="24"/>
      <c r="T38" s="24"/>
      <c r="U38" s="24"/>
      <c r="V38" s="24"/>
      <c r="W38" s="24"/>
      <c r="X38" s="24"/>
      <c r="Y38" s="24"/>
      <c r="Z38" s="24"/>
    </row>
    <row r="39" ht="19.15" customHeight="1">
      <c r="A39" t="s" s="138">
        <v>6601</v>
      </c>
      <c r="B39" s="149">
        <v>2</v>
      </c>
      <c r="C39" s="149">
        <v>11</v>
      </c>
      <c r="D39" t="s" s="205">
        <v>6604</v>
      </c>
      <c r="E39" t="s" s="205">
        <v>38</v>
      </c>
      <c r="F39" s="330">
        <v>2438</v>
      </c>
      <c r="G39" s="172">
        <v>2250</v>
      </c>
      <c r="H39" s="173">
        <f>SUM(G39-F39)</f>
        <v>-188</v>
      </c>
      <c r="I39" s="167">
        <f>H39/F39</f>
        <v>-0.0771123872026251</v>
      </c>
      <c r="J39" s="167">
        <f>H39/G39</f>
        <v>-0.08355555555555561</v>
      </c>
      <c r="K39" s="24"/>
      <c r="L39" s="24"/>
      <c r="M39" s="24"/>
      <c r="N39" s="24"/>
      <c r="O39" s="24"/>
      <c r="P39" s="24"/>
      <c r="Q39" s="24"/>
      <c r="R39" s="24"/>
      <c r="S39" s="24"/>
      <c r="T39" s="24"/>
      <c r="U39" s="24"/>
      <c r="V39" s="24"/>
      <c r="W39" s="24"/>
      <c r="X39" s="24"/>
      <c r="Y39" s="24"/>
      <c r="Z39" s="24"/>
    </row>
    <row r="40" ht="19.15" customHeight="1">
      <c r="A40" t="s" s="138">
        <v>6601</v>
      </c>
      <c r="B40" s="149">
        <v>2</v>
      </c>
      <c r="C40" s="149">
        <v>10</v>
      </c>
      <c r="D40" t="s" s="205">
        <v>6603</v>
      </c>
      <c r="E40" t="s" s="205">
        <v>28</v>
      </c>
      <c r="F40" s="330">
        <v>2335</v>
      </c>
      <c r="G40" s="172">
        <v>2024</v>
      </c>
      <c r="H40" s="173">
        <f>SUM(G40-F40)</f>
        <v>-311</v>
      </c>
      <c r="I40" s="167">
        <f>H40/F40</f>
        <v>-0.133190578158458</v>
      </c>
      <c r="J40" s="167">
        <f>H40/G40</f>
        <v>-0.153656126482213</v>
      </c>
      <c r="K40" s="24"/>
      <c r="L40" s="24"/>
      <c r="M40" s="24"/>
      <c r="N40" s="24"/>
      <c r="O40" s="24"/>
      <c r="P40" s="24"/>
      <c r="Q40" s="24"/>
      <c r="R40" s="24"/>
      <c r="S40" s="24"/>
      <c r="T40" s="24"/>
      <c r="U40" s="24"/>
      <c r="V40" s="24"/>
      <c r="W40" s="24"/>
      <c r="X40" s="24"/>
      <c r="Y40" s="24"/>
      <c r="Z40" s="24"/>
    </row>
    <row r="41" ht="19.15" customHeight="1">
      <c r="A41" t="s" s="138">
        <v>6601</v>
      </c>
      <c r="B41" s="149">
        <v>2</v>
      </c>
      <c r="C41" s="149">
        <v>21</v>
      </c>
      <c r="D41" t="s" s="205">
        <v>6648</v>
      </c>
      <c r="E41" t="s" s="205">
        <v>72</v>
      </c>
      <c r="F41" s="222">
        <v>664</v>
      </c>
      <c r="G41" s="149">
        <v>675</v>
      </c>
      <c r="H41" s="173">
        <f>SUM(G41-F41)</f>
        <v>11</v>
      </c>
      <c r="I41" s="167">
        <f>H41/F41</f>
        <v>0.016566265060241</v>
      </c>
      <c r="J41" s="167">
        <f>H41/G41</f>
        <v>0.0162962962962963</v>
      </c>
      <c r="K41" s="24"/>
      <c r="L41" s="24"/>
      <c r="M41" s="24"/>
      <c r="N41" s="24"/>
      <c r="O41" s="24"/>
      <c r="P41" s="24"/>
      <c r="Q41" s="24"/>
      <c r="R41" s="24"/>
      <c r="S41" s="24"/>
      <c r="T41" s="24"/>
      <c r="U41" s="24"/>
      <c r="V41" s="24"/>
      <c r="W41" s="24"/>
      <c r="X41" s="24"/>
      <c r="Y41" s="24"/>
      <c r="Z41" s="24"/>
    </row>
    <row r="42" ht="19.15" customHeight="1">
      <c r="A42" t="s" s="138">
        <v>6601</v>
      </c>
      <c r="B42" s="149">
        <v>2</v>
      </c>
      <c r="C42" s="149">
        <v>18</v>
      </c>
      <c r="D42" t="s" s="205">
        <v>6606</v>
      </c>
      <c r="E42" t="s" s="205">
        <v>34</v>
      </c>
      <c r="F42" s="330">
        <v>580</v>
      </c>
      <c r="G42" s="172">
        <v>496</v>
      </c>
      <c r="H42" s="173">
        <f>SUM(G42-F42)</f>
        <v>-84</v>
      </c>
      <c r="I42" s="167">
        <f>H42/F42</f>
        <v>-0.144827586206897</v>
      </c>
      <c r="J42" s="167">
        <f>H42/G42</f>
        <v>-0.169354838709677</v>
      </c>
      <c r="K42" s="24"/>
      <c r="L42" s="24"/>
      <c r="M42" s="24"/>
      <c r="N42" s="24"/>
      <c r="O42" s="24"/>
      <c r="P42" s="24"/>
      <c r="Q42" s="24"/>
      <c r="R42" s="24"/>
      <c r="S42" s="24"/>
      <c r="T42" s="24"/>
      <c r="U42" s="24"/>
      <c r="V42" s="24"/>
      <c r="W42" s="24"/>
      <c r="X42" s="24"/>
      <c r="Y42" s="24"/>
      <c r="Z42" s="24"/>
    </row>
    <row r="43" ht="19.15" customHeight="1">
      <c r="A43" t="s" s="138">
        <v>6601</v>
      </c>
      <c r="B43" s="149">
        <v>2</v>
      </c>
      <c r="C43" s="149">
        <v>24</v>
      </c>
      <c r="D43" t="s" s="205">
        <v>6649</v>
      </c>
      <c r="E43" t="s" s="205">
        <v>54</v>
      </c>
      <c r="F43" s="222">
        <v>346</v>
      </c>
      <c r="G43" s="149">
        <v>372</v>
      </c>
      <c r="H43" s="173">
        <f>SUM(G43-F43)</f>
        <v>26</v>
      </c>
      <c r="I43" s="167">
        <f>H43/F43</f>
        <v>0.07514450867052019</v>
      </c>
      <c r="J43" s="167">
        <f>H43/G43</f>
        <v>0.0698924731182796</v>
      </c>
      <c r="K43" s="24"/>
      <c r="L43" s="24"/>
      <c r="M43" s="24"/>
      <c r="N43" s="24"/>
      <c r="O43" s="24"/>
      <c r="P43" s="24"/>
      <c r="Q43" s="24"/>
      <c r="R43" s="24"/>
      <c r="S43" s="24"/>
      <c r="T43" s="24"/>
      <c r="U43" s="24"/>
      <c r="V43" s="24"/>
      <c r="W43" s="24"/>
      <c r="X43" s="24"/>
      <c r="Y43" s="24"/>
      <c r="Z43" s="24"/>
    </row>
    <row r="44" ht="19.15" customHeight="1">
      <c r="A44" t="s" s="138">
        <v>6601</v>
      </c>
      <c r="B44" s="149">
        <v>2</v>
      </c>
      <c r="C44" s="149">
        <v>3</v>
      </c>
      <c r="D44" t="s" s="205">
        <v>6650</v>
      </c>
      <c r="E44" t="s" s="205">
        <v>44</v>
      </c>
      <c r="F44" s="222">
        <v>301</v>
      </c>
      <c r="G44" s="149">
        <v>303</v>
      </c>
      <c r="H44" s="173">
        <f>SUM(G44-F44)</f>
        <v>2</v>
      </c>
      <c r="I44" s="167">
        <f>H44/F44</f>
        <v>0.00664451827242525</v>
      </c>
      <c r="J44" s="167">
        <f>H44/G44</f>
        <v>0.0066006600660066</v>
      </c>
      <c r="K44" s="24"/>
      <c r="L44" s="24"/>
      <c r="M44" s="24"/>
      <c r="N44" s="24"/>
      <c r="O44" s="24"/>
      <c r="P44" s="24"/>
      <c r="Q44" s="24"/>
      <c r="R44" s="24"/>
      <c r="S44" s="24"/>
      <c r="T44" s="24"/>
      <c r="U44" s="24"/>
      <c r="V44" s="24"/>
      <c r="W44" s="24"/>
      <c r="X44" s="24"/>
      <c r="Y44" s="24"/>
      <c r="Z44" s="24"/>
    </row>
    <row r="45" ht="19.15" customHeight="1">
      <c r="A45" t="s" s="138">
        <v>6601</v>
      </c>
      <c r="B45" s="149">
        <v>2</v>
      </c>
      <c r="C45" s="149">
        <v>12</v>
      </c>
      <c r="D45" t="s" s="205">
        <v>6611</v>
      </c>
      <c r="E45" t="s" s="205">
        <v>36</v>
      </c>
      <c r="F45" s="330">
        <v>340</v>
      </c>
      <c r="G45" s="172">
        <v>300</v>
      </c>
      <c r="H45" s="173">
        <f>SUM(G45-F45)</f>
        <v>-40</v>
      </c>
      <c r="I45" s="167">
        <f>H45/F45</f>
        <v>-0.117647058823529</v>
      </c>
      <c r="J45" s="167">
        <f>H45/G45</f>
        <v>-0.133333333333333</v>
      </c>
      <c r="K45" s="24"/>
      <c r="L45" s="24"/>
      <c r="M45" s="24"/>
      <c r="N45" s="24"/>
      <c r="O45" s="24"/>
      <c r="P45" s="24"/>
      <c r="Q45" s="24"/>
      <c r="R45" s="24"/>
      <c r="S45" s="24"/>
      <c r="T45" s="24"/>
      <c r="U45" s="24"/>
      <c r="V45" s="24"/>
      <c r="W45" s="24"/>
      <c r="X45" s="24"/>
      <c r="Y45" s="24"/>
      <c r="Z45" s="24"/>
    </row>
    <row r="46" ht="19.15" customHeight="1">
      <c r="A46" t="s" s="138">
        <v>6601</v>
      </c>
      <c r="B46" s="149">
        <v>2</v>
      </c>
      <c r="C46" s="149">
        <v>15</v>
      </c>
      <c r="D46" t="s" s="205">
        <v>6613</v>
      </c>
      <c r="E46" t="s" s="205">
        <v>1287</v>
      </c>
      <c r="F46" s="222">
        <v>145</v>
      </c>
      <c r="G46" s="149">
        <v>297</v>
      </c>
      <c r="H46" s="173">
        <f>SUM(G46-F46)</f>
        <v>152</v>
      </c>
      <c r="I46" s="167">
        <f>H46/F46</f>
        <v>1.04827586206897</v>
      </c>
      <c r="J46" s="167">
        <f>H46/G46</f>
        <v>0.511784511784512</v>
      </c>
      <c r="K46" s="24"/>
      <c r="L46" s="24"/>
      <c r="M46" s="24"/>
      <c r="N46" s="24"/>
      <c r="O46" s="24"/>
      <c r="P46" s="24"/>
      <c r="Q46" s="24"/>
      <c r="R46" s="24"/>
      <c r="S46" s="24"/>
      <c r="T46" s="24"/>
      <c r="U46" s="24"/>
      <c r="V46" s="24"/>
      <c r="W46" s="24"/>
      <c r="X46" s="24"/>
      <c r="Y46" s="24"/>
      <c r="Z46" s="24"/>
    </row>
    <row r="47" ht="19.15" customHeight="1">
      <c r="A47" t="s" s="138">
        <v>6601</v>
      </c>
      <c r="B47" s="149">
        <v>2</v>
      </c>
      <c r="C47" s="149">
        <v>7</v>
      </c>
      <c r="D47" t="s" s="205">
        <v>6615</v>
      </c>
      <c r="E47" t="s" s="205">
        <v>60</v>
      </c>
      <c r="F47" s="330">
        <v>266</v>
      </c>
      <c r="G47" s="172">
        <v>253</v>
      </c>
      <c r="H47" s="173">
        <f>SUM(G47-F47)</f>
        <v>-13</v>
      </c>
      <c r="I47" s="167">
        <f>H47/F47</f>
        <v>-0.0488721804511278</v>
      </c>
      <c r="J47" s="167">
        <f>H47/G47</f>
        <v>-0.0513833992094862</v>
      </c>
      <c r="K47" s="24"/>
      <c r="L47" s="24"/>
      <c r="M47" s="24"/>
      <c r="N47" s="24"/>
      <c r="O47" s="24"/>
      <c r="P47" s="24"/>
      <c r="Q47" s="24"/>
      <c r="R47" s="24"/>
      <c r="S47" s="24"/>
      <c r="T47" s="24"/>
      <c r="U47" s="24"/>
      <c r="V47" s="24"/>
      <c r="W47" s="24"/>
      <c r="X47" s="24"/>
      <c r="Y47" s="24"/>
      <c r="Z47" s="24"/>
    </row>
    <row r="48" ht="19.15" customHeight="1">
      <c r="A48" t="s" s="138">
        <v>6601</v>
      </c>
      <c r="B48" s="149">
        <v>2</v>
      </c>
      <c r="C48" s="149">
        <v>17</v>
      </c>
      <c r="D48" t="s" s="205">
        <v>6651</v>
      </c>
      <c r="E48" t="s" s="205">
        <v>116</v>
      </c>
      <c r="F48" s="222">
        <v>239</v>
      </c>
      <c r="G48" s="149">
        <v>245</v>
      </c>
      <c r="H48" s="173">
        <f>SUM(G48-F48)</f>
        <v>6</v>
      </c>
      <c r="I48" s="167">
        <f>H48/F48</f>
        <v>0.0251046025104603</v>
      </c>
      <c r="J48" s="167">
        <f>H48/G48</f>
        <v>0.0244897959183673</v>
      </c>
      <c r="K48" s="24"/>
      <c r="L48" s="24"/>
      <c r="M48" s="24"/>
      <c r="N48" s="24"/>
      <c r="O48" s="24"/>
      <c r="P48" s="24"/>
      <c r="Q48" s="24"/>
      <c r="R48" s="24"/>
      <c r="S48" s="24"/>
      <c r="T48" s="24"/>
      <c r="U48" s="24"/>
      <c r="V48" s="24"/>
      <c r="W48" s="24"/>
      <c r="X48" s="24"/>
      <c r="Y48" s="24"/>
      <c r="Z48" s="24"/>
    </row>
    <row r="49" ht="19.15" customHeight="1">
      <c r="A49" t="s" s="138">
        <v>6601</v>
      </c>
      <c r="B49" s="149">
        <v>2</v>
      </c>
      <c r="C49" s="149">
        <v>9</v>
      </c>
      <c r="D49" t="s" s="205">
        <v>6612</v>
      </c>
      <c r="E49" t="s" s="205">
        <v>30</v>
      </c>
      <c r="F49" s="330">
        <v>233</v>
      </c>
      <c r="G49" s="172">
        <v>196</v>
      </c>
      <c r="H49" s="173">
        <f>SUM(G49-F49)</f>
        <v>-37</v>
      </c>
      <c r="I49" s="167">
        <f>H49/F49</f>
        <v>-0.158798283261803</v>
      </c>
      <c r="J49" s="167">
        <f>H49/G49</f>
        <v>-0.188775510204082</v>
      </c>
      <c r="K49" s="24"/>
      <c r="L49" s="24"/>
      <c r="M49" s="24"/>
      <c r="N49" s="24"/>
      <c r="O49" s="24"/>
      <c r="P49" s="24"/>
      <c r="Q49" s="24"/>
      <c r="R49" s="24"/>
      <c r="S49" s="24"/>
      <c r="T49" s="24"/>
      <c r="U49" s="24"/>
      <c r="V49" s="24"/>
      <c r="W49" s="24"/>
      <c r="X49" s="24"/>
      <c r="Y49" s="24"/>
      <c r="Z49" s="24"/>
    </row>
    <row r="50" ht="19.15" customHeight="1">
      <c r="A50" t="s" s="138">
        <v>6601</v>
      </c>
      <c r="B50" s="149">
        <v>2</v>
      </c>
      <c r="C50" s="149">
        <v>16</v>
      </c>
      <c r="D50" t="s" s="205">
        <v>6652</v>
      </c>
      <c r="E50" t="s" s="205">
        <v>52</v>
      </c>
      <c r="F50" s="222">
        <v>175</v>
      </c>
      <c r="G50" s="149">
        <v>189</v>
      </c>
      <c r="H50" s="173">
        <f>SUM(G50-F50)</f>
        <v>14</v>
      </c>
      <c r="I50" s="167">
        <f>H50/F50</f>
        <v>0.08</v>
      </c>
      <c r="J50" s="167">
        <f>H50/G50</f>
        <v>0.0740740740740741</v>
      </c>
      <c r="K50" s="24"/>
      <c r="L50" s="24"/>
      <c r="M50" s="24"/>
      <c r="N50" s="24"/>
      <c r="O50" s="24"/>
      <c r="P50" s="24"/>
      <c r="Q50" s="24"/>
      <c r="R50" s="24"/>
      <c r="S50" s="24"/>
      <c r="T50" s="24"/>
      <c r="U50" s="24"/>
      <c r="V50" s="24"/>
      <c r="W50" s="24"/>
      <c r="X50" s="24"/>
      <c r="Y50" s="24"/>
      <c r="Z50" s="24"/>
    </row>
    <row r="51" ht="19.15" customHeight="1">
      <c r="A51" t="s" s="138">
        <v>6601</v>
      </c>
      <c r="B51" s="149">
        <v>2</v>
      </c>
      <c r="C51" s="149">
        <v>6</v>
      </c>
      <c r="D51" t="s" s="205">
        <v>6618</v>
      </c>
      <c r="E51" t="s" s="205">
        <v>48</v>
      </c>
      <c r="F51" s="330">
        <v>171</v>
      </c>
      <c r="G51" s="172">
        <v>162</v>
      </c>
      <c r="H51" s="173">
        <f>SUM(G51-F51)</f>
        <v>-9</v>
      </c>
      <c r="I51" s="167">
        <f>H51/F51</f>
        <v>-0.0526315789473684</v>
      </c>
      <c r="J51" s="167">
        <f>H51/G51</f>
        <v>-0.0555555555555556</v>
      </c>
      <c r="K51" s="24"/>
      <c r="L51" s="24"/>
      <c r="M51" s="24"/>
      <c r="N51" s="24"/>
      <c r="O51" s="24"/>
      <c r="P51" s="24"/>
      <c r="Q51" s="24"/>
      <c r="R51" s="24"/>
      <c r="S51" s="24"/>
      <c r="T51" s="24"/>
      <c r="U51" s="24"/>
      <c r="V51" s="24"/>
      <c r="W51" s="24"/>
      <c r="X51" s="24"/>
      <c r="Y51" s="24"/>
      <c r="Z51" s="24"/>
    </row>
    <row r="52" ht="19.15" customHeight="1">
      <c r="A52" t="s" s="138">
        <v>6601</v>
      </c>
      <c r="B52" s="149">
        <v>2</v>
      </c>
      <c r="C52" s="149">
        <v>20</v>
      </c>
      <c r="D52" t="s" s="205">
        <v>6746</v>
      </c>
      <c r="E52" t="s" s="205">
        <v>6635</v>
      </c>
      <c r="F52" s="330">
        <v>155</v>
      </c>
      <c r="G52" s="172">
        <v>151</v>
      </c>
      <c r="H52" s="173">
        <f>SUM(G52-F52)</f>
        <v>-4</v>
      </c>
      <c r="I52" s="167">
        <f>H52/F52</f>
        <v>-0.0258064516129032</v>
      </c>
      <c r="J52" s="167">
        <f>H52/G52</f>
        <v>-0.0264900662251656</v>
      </c>
      <c r="K52" s="24"/>
      <c r="L52" s="24"/>
      <c r="M52" s="24"/>
      <c r="N52" s="24"/>
      <c r="O52" s="24"/>
      <c r="P52" s="24"/>
      <c r="Q52" s="24"/>
      <c r="R52" s="24"/>
      <c r="S52" s="24"/>
      <c r="T52" s="24"/>
      <c r="U52" s="24"/>
      <c r="V52" s="24"/>
      <c r="W52" s="24"/>
      <c r="X52" s="24"/>
      <c r="Y52" s="24"/>
      <c r="Z52" s="24"/>
    </row>
    <row r="53" ht="19.15" customHeight="1">
      <c r="A53" t="s" s="138">
        <v>6601</v>
      </c>
      <c r="B53" s="149">
        <v>2</v>
      </c>
      <c r="C53" s="149">
        <v>22</v>
      </c>
      <c r="D53" t="s" s="205">
        <v>6653</v>
      </c>
      <c r="E53" t="s" s="205">
        <v>76</v>
      </c>
      <c r="F53" s="222">
        <v>136</v>
      </c>
      <c r="G53" s="149">
        <v>140</v>
      </c>
      <c r="H53" s="173">
        <f>SUM(G53-F53)</f>
        <v>4</v>
      </c>
      <c r="I53" s="167">
        <f>H53/F53</f>
        <v>0.0294117647058824</v>
      </c>
      <c r="J53" s="167">
        <f>H53/G53</f>
        <v>0.0285714285714286</v>
      </c>
      <c r="K53" s="24"/>
      <c r="L53" s="24"/>
      <c r="M53" s="24"/>
      <c r="N53" s="24"/>
      <c r="O53" s="24"/>
      <c r="P53" s="24"/>
      <c r="Q53" s="24"/>
      <c r="R53" s="24"/>
      <c r="S53" s="24"/>
      <c r="T53" s="24"/>
      <c r="U53" s="24"/>
      <c r="V53" s="24"/>
      <c r="W53" s="24"/>
      <c r="X53" s="24"/>
      <c r="Y53" s="24"/>
      <c r="Z53" s="24"/>
    </row>
    <row r="54" ht="19.15" customHeight="1">
      <c r="A54" t="s" s="138">
        <v>6601</v>
      </c>
      <c r="B54" s="149">
        <v>2</v>
      </c>
      <c r="C54" s="149">
        <v>13</v>
      </c>
      <c r="D54" t="s" s="205">
        <v>6614</v>
      </c>
      <c r="E54" t="s" s="205">
        <v>110</v>
      </c>
      <c r="F54" s="330">
        <v>132</v>
      </c>
      <c r="G54" s="172">
        <v>116</v>
      </c>
      <c r="H54" s="173">
        <f>SUM(G54-F54)</f>
        <v>-16</v>
      </c>
      <c r="I54" s="167">
        <f>H54/F54</f>
        <v>-0.121212121212121</v>
      </c>
      <c r="J54" s="167">
        <f>H54/G54</f>
        <v>-0.137931034482759</v>
      </c>
      <c r="K54" s="24"/>
      <c r="L54" s="24"/>
      <c r="M54" s="24"/>
      <c r="N54" s="24"/>
      <c r="O54" s="24"/>
      <c r="P54" s="24"/>
      <c r="Q54" s="24"/>
      <c r="R54" s="24"/>
      <c r="S54" s="24"/>
      <c r="T54" s="24"/>
      <c r="U54" s="24"/>
      <c r="V54" s="24"/>
      <c r="W54" s="24"/>
      <c r="X54" s="24"/>
      <c r="Y54" s="24"/>
      <c r="Z54" s="24"/>
    </row>
    <row r="55" ht="19.15" customHeight="1">
      <c r="A55" t="s" s="138">
        <v>6601</v>
      </c>
      <c r="B55" s="149">
        <v>2</v>
      </c>
      <c r="C55" s="149">
        <v>25</v>
      </c>
      <c r="D55" t="s" s="205">
        <v>6619</v>
      </c>
      <c r="E55" t="s" s="205">
        <v>173</v>
      </c>
      <c r="F55" s="330">
        <v>114</v>
      </c>
      <c r="G55" s="172">
        <v>106</v>
      </c>
      <c r="H55" s="173">
        <f>SUM(G55-F55)</f>
        <v>-8</v>
      </c>
      <c r="I55" s="167">
        <f>H55/F55</f>
        <v>-0.0701754385964912</v>
      </c>
      <c r="J55" s="167">
        <f>H55/G55</f>
        <v>-0.0754716981132075</v>
      </c>
      <c r="K55" s="24"/>
      <c r="L55" s="24"/>
      <c r="M55" s="24"/>
      <c r="N55" s="24"/>
      <c r="O55" s="24"/>
      <c r="P55" s="24"/>
      <c r="Q55" s="24"/>
      <c r="R55" s="24"/>
      <c r="S55" s="24"/>
      <c r="T55" s="24"/>
      <c r="U55" s="24"/>
      <c r="V55" s="24"/>
      <c r="W55" s="24"/>
      <c r="X55" s="24"/>
      <c r="Y55" s="24"/>
      <c r="Z55" s="24"/>
    </row>
    <row r="56" ht="19.15" customHeight="1">
      <c r="A56" t="s" s="138">
        <v>6601</v>
      </c>
      <c r="B56" s="149">
        <v>2</v>
      </c>
      <c r="C56" s="149">
        <v>27</v>
      </c>
      <c r="D56" t="s" s="205">
        <v>6750</v>
      </c>
      <c r="E56" t="s" s="205">
        <v>68</v>
      </c>
      <c r="F56" s="330">
        <v>100</v>
      </c>
      <c r="G56" s="172">
        <v>99</v>
      </c>
      <c r="H56" s="173">
        <f>SUM(G56-F56)</f>
        <v>-1</v>
      </c>
      <c r="I56" s="167">
        <f>H56/F56</f>
        <v>-0.01</v>
      </c>
      <c r="J56" s="167">
        <f>H56/G56</f>
        <v>-0.0101010101010101</v>
      </c>
      <c r="K56" s="24"/>
      <c r="L56" s="24"/>
      <c r="M56" s="24"/>
      <c r="N56" s="24"/>
      <c r="O56" s="24"/>
      <c r="P56" s="24"/>
      <c r="Q56" s="24"/>
      <c r="R56" s="24"/>
      <c r="S56" s="24"/>
      <c r="T56" s="24"/>
      <c r="U56" s="24"/>
      <c r="V56" s="24"/>
      <c r="W56" s="24"/>
      <c r="X56" s="24"/>
      <c r="Y56" s="24"/>
      <c r="Z56" s="24"/>
    </row>
    <row r="57" ht="19.15" customHeight="1">
      <c r="A57" t="s" s="138">
        <v>6601</v>
      </c>
      <c r="B57" s="149">
        <v>2</v>
      </c>
      <c r="C57" s="149">
        <v>23</v>
      </c>
      <c r="D57" t="s" s="205">
        <v>6620</v>
      </c>
      <c r="E57" t="s" s="205">
        <v>66</v>
      </c>
      <c r="F57" s="330">
        <v>101</v>
      </c>
      <c r="G57" s="172">
        <v>95</v>
      </c>
      <c r="H57" s="173">
        <f>SUM(G57-F57)</f>
        <v>-6</v>
      </c>
      <c r="I57" s="167">
        <f>H57/F57</f>
        <v>-0.0594059405940594</v>
      </c>
      <c r="J57" s="167">
        <f>H57/G57</f>
        <v>-0.06315789473684209</v>
      </c>
      <c r="K57" s="24"/>
      <c r="L57" s="24"/>
      <c r="M57" s="24"/>
      <c r="N57" s="24"/>
      <c r="O57" s="24"/>
      <c r="P57" s="24"/>
      <c r="Q57" s="24"/>
      <c r="R57" s="24"/>
      <c r="S57" s="24"/>
      <c r="T57" s="24"/>
      <c r="U57" s="24"/>
      <c r="V57" s="24"/>
      <c r="W57" s="24"/>
      <c r="X57" s="24"/>
      <c r="Y57" s="24"/>
      <c r="Z57" s="24"/>
    </row>
    <row r="58" ht="19.15" customHeight="1">
      <c r="A58" t="s" s="138">
        <v>6601</v>
      </c>
      <c r="B58" s="149">
        <v>2</v>
      </c>
      <c r="C58" s="149">
        <v>19</v>
      </c>
      <c r="D58" t="s" s="205">
        <v>6654</v>
      </c>
      <c r="E58" t="s" s="205">
        <v>281</v>
      </c>
      <c r="F58" s="222">
        <v>63</v>
      </c>
      <c r="G58" s="149">
        <v>63</v>
      </c>
      <c r="H58" s="173">
        <f>SUM(G58-F58)</f>
        <v>0</v>
      </c>
      <c r="I58" s="167">
        <f>H58/F58</f>
        <v>0</v>
      </c>
      <c r="J58" s="167">
        <f>H58/G58</f>
        <v>0</v>
      </c>
      <c r="K58" s="24"/>
      <c r="L58" s="24"/>
      <c r="M58" s="24"/>
      <c r="N58" s="24"/>
      <c r="O58" s="24"/>
      <c r="P58" s="24"/>
      <c r="Q58" s="24"/>
      <c r="R58" s="24"/>
      <c r="S58" s="24"/>
      <c r="T58" s="24"/>
      <c r="U58" s="24"/>
      <c r="V58" s="24"/>
      <c r="W58" s="24"/>
      <c r="X58" s="24"/>
      <c r="Y58" s="24"/>
      <c r="Z58" s="24"/>
    </row>
    <row r="59" ht="19.15" customHeight="1">
      <c r="A59" t="s" s="138">
        <v>6601</v>
      </c>
      <c r="B59" s="149">
        <v>2</v>
      </c>
      <c r="C59" s="149">
        <v>14</v>
      </c>
      <c r="D59" t="s" s="205">
        <v>6617</v>
      </c>
      <c r="E59" t="s" s="205">
        <v>74</v>
      </c>
      <c r="F59" s="330">
        <v>69</v>
      </c>
      <c r="G59" s="172">
        <v>58</v>
      </c>
      <c r="H59" s="173">
        <f>SUM(G59-F59)</f>
        <v>-11</v>
      </c>
      <c r="I59" s="167">
        <f>H59/F59</f>
        <v>-0.159420289855072</v>
      </c>
      <c r="J59" s="167">
        <f>H59/G59</f>
        <v>-0.189655172413793</v>
      </c>
      <c r="K59" s="24"/>
      <c r="L59" s="24"/>
      <c r="M59" s="24"/>
      <c r="N59" s="24"/>
      <c r="O59" s="24"/>
      <c r="P59" s="24"/>
      <c r="Q59" s="24"/>
      <c r="R59" s="24"/>
      <c r="S59" s="24"/>
      <c r="T59" s="24"/>
      <c r="U59" s="24"/>
      <c r="V59" s="24"/>
      <c r="W59" s="24"/>
      <c r="X59" s="24"/>
      <c r="Y59" s="24"/>
      <c r="Z59" s="24"/>
    </row>
    <row r="60" ht="19.15" customHeight="1">
      <c r="A60" t="s" s="138">
        <v>6601</v>
      </c>
      <c r="B60" s="149">
        <v>2</v>
      </c>
      <c r="C60" s="149">
        <v>26</v>
      </c>
      <c r="D60" t="s" s="205">
        <v>6655</v>
      </c>
      <c r="E60" t="s" s="205">
        <v>40</v>
      </c>
      <c r="F60" s="222">
        <v>43</v>
      </c>
      <c r="G60" s="149">
        <v>43</v>
      </c>
      <c r="H60" s="173">
        <f>SUM(G60-F60)</f>
        <v>0</v>
      </c>
      <c r="I60" s="167">
        <f>H60/F60</f>
        <v>0</v>
      </c>
      <c r="J60" s="167">
        <f>H60/G60</f>
        <v>0</v>
      </c>
      <c r="K60" s="24"/>
      <c r="L60" s="24"/>
      <c r="M60" s="24"/>
      <c r="N60" s="24"/>
      <c r="O60" s="24"/>
      <c r="P60" s="24"/>
      <c r="Q60" s="24"/>
      <c r="R60" s="24"/>
      <c r="S60" s="24"/>
      <c r="T60" s="24"/>
      <c r="U60" s="24"/>
      <c r="V60" s="24"/>
      <c r="W60" s="24"/>
      <c r="X60" s="24"/>
      <c r="Y60" s="24"/>
      <c r="Z60" s="24"/>
    </row>
    <row r="61" ht="19.15" customHeight="1">
      <c r="A61" t="s" s="138">
        <v>6601</v>
      </c>
      <c r="B61" s="149">
        <v>2</v>
      </c>
      <c r="C61" s="149">
        <v>8</v>
      </c>
      <c r="D61" t="s" s="205">
        <v>6656</v>
      </c>
      <c r="E61" t="s" s="205">
        <v>78</v>
      </c>
      <c r="F61" s="223">
        <v>0</v>
      </c>
      <c r="G61" s="149">
        <v>0</v>
      </c>
      <c r="H61" s="206">
        <f>SUM(G61-F61)</f>
        <v>0</v>
      </c>
      <c r="I61" s="176">
        <f>H61/F61</f>
      </c>
      <c r="J61" s="176">
        <f>H61/G61</f>
      </c>
      <c r="K61" s="174"/>
      <c r="L61" s="174"/>
      <c r="M61" s="174"/>
      <c r="N61" s="174"/>
      <c r="O61" s="174"/>
      <c r="P61" s="174"/>
      <c r="Q61" s="174"/>
      <c r="R61" s="174"/>
      <c r="S61" s="174"/>
      <c r="T61" s="174"/>
      <c r="U61" s="174"/>
      <c r="V61" s="174"/>
      <c r="W61" s="174"/>
      <c r="X61" s="174"/>
      <c r="Y61" s="174"/>
      <c r="Z61" s="174"/>
    </row>
    <row r="62" ht="19.15" customHeight="1">
      <c r="A62" s="177"/>
      <c r="B62" s="178"/>
      <c r="C62" s="178"/>
      <c r="D62" s="179"/>
      <c r="E62" s="179"/>
      <c r="F62" s="210">
        <f>SUM(F35:F61)</f>
        <v>108461</v>
      </c>
      <c r="G62" s="180">
        <f>SUM(G35:G61)</f>
        <v>105067</v>
      </c>
      <c r="H62" s="181">
        <f>SUM(H35:H61)</f>
        <v>-3394</v>
      </c>
      <c r="I62" s="182">
        <f>H62/F62</f>
        <v>-0.031292353933672</v>
      </c>
      <c r="J62" s="182">
        <f>H62/G62</f>
        <v>-0.0323031970076237</v>
      </c>
      <c r="K62" s="183"/>
      <c r="L62" s="183"/>
      <c r="M62" s="183"/>
      <c r="N62" s="183"/>
      <c r="O62" s="183"/>
      <c r="P62" s="183"/>
      <c r="Q62" s="183"/>
      <c r="R62" s="183"/>
      <c r="S62" s="183"/>
      <c r="T62" s="183"/>
      <c r="U62" s="183"/>
      <c r="V62" s="183"/>
      <c r="W62" s="183"/>
      <c r="X62" s="183"/>
      <c r="Y62" s="183"/>
      <c r="Z62" s="184"/>
    </row>
    <row r="63" ht="19.15" customHeight="1">
      <c r="A63" s="230"/>
      <c r="B63" s="231"/>
      <c r="C63" s="231"/>
      <c r="D63" s="232"/>
      <c r="E63" s="232"/>
      <c r="F63" s="251"/>
      <c r="G63" s="231"/>
      <c r="H63" s="234"/>
      <c r="I63" s="188"/>
      <c r="J63" s="188"/>
      <c r="K63" s="189"/>
      <c r="L63" s="189"/>
      <c r="M63" s="189"/>
      <c r="N63" s="189"/>
      <c r="O63" s="189"/>
      <c r="P63" s="189"/>
      <c r="Q63" s="189"/>
      <c r="R63" s="189"/>
      <c r="S63" s="189"/>
      <c r="T63" s="189"/>
      <c r="U63" s="189"/>
      <c r="V63" s="189"/>
      <c r="W63" s="189"/>
      <c r="X63" s="189"/>
      <c r="Y63" s="189"/>
      <c r="Z63" s="189"/>
    </row>
    <row r="64" ht="19.15" customHeight="1">
      <c r="A64" t="s" s="138">
        <v>6601</v>
      </c>
      <c r="B64" s="149">
        <v>3</v>
      </c>
      <c r="C64" s="149">
        <v>12</v>
      </c>
      <c r="D64" t="s" s="205">
        <v>6657</v>
      </c>
      <c r="E64" t="s" s="205">
        <v>20</v>
      </c>
      <c r="F64" s="222">
        <v>41957</v>
      </c>
      <c r="G64" s="149">
        <v>43242</v>
      </c>
      <c r="H64" s="173">
        <f>SUM(G64-F64)</f>
        <v>1285</v>
      </c>
      <c r="I64" s="167">
        <f>H64/F64</f>
        <v>0.0306265938937484</v>
      </c>
      <c r="J64" s="167">
        <f>H64/G64</f>
        <v>0.0297164793487813</v>
      </c>
      <c r="K64" s="24"/>
      <c r="L64" s="24"/>
      <c r="M64" s="24"/>
      <c r="N64" s="24"/>
      <c r="O64" s="24"/>
      <c r="P64" s="24"/>
      <c r="Q64" s="24"/>
      <c r="R64" s="24"/>
      <c r="S64" s="24"/>
      <c r="T64" s="24"/>
      <c r="U64" s="24"/>
      <c r="V64" s="24"/>
      <c r="W64" s="24"/>
      <c r="X64" s="24"/>
      <c r="Y64" s="24"/>
      <c r="Z64" s="24"/>
    </row>
    <row r="65" ht="19.15" customHeight="1">
      <c r="A65" t="s" s="138">
        <v>6601</v>
      </c>
      <c r="B65" s="149">
        <v>3</v>
      </c>
      <c r="C65" s="149">
        <v>9</v>
      </c>
      <c r="D65" t="s" s="205">
        <v>6658</v>
      </c>
      <c r="E65" t="s" s="205">
        <v>84</v>
      </c>
      <c r="F65" s="222">
        <v>24981</v>
      </c>
      <c r="G65" s="149">
        <v>26655</v>
      </c>
      <c r="H65" s="173">
        <f>SUM(G65-F65)</f>
        <v>1674</v>
      </c>
      <c r="I65" s="167">
        <f>H65/F65</f>
        <v>0.0670109283055122</v>
      </c>
      <c r="J65" s="167">
        <f>H65/G65</f>
        <v>0.0628024760832864</v>
      </c>
      <c r="K65" s="24"/>
      <c r="L65" s="24"/>
      <c r="M65" s="24"/>
      <c r="N65" s="24"/>
      <c r="O65" s="24"/>
      <c r="P65" s="24"/>
      <c r="Q65" s="24"/>
      <c r="R65" s="24"/>
      <c r="S65" s="24"/>
      <c r="T65" s="24"/>
      <c r="U65" s="24"/>
      <c r="V65" s="24"/>
      <c r="W65" s="24"/>
      <c r="X65" s="24"/>
      <c r="Y65" s="24"/>
      <c r="Z65" s="24"/>
    </row>
    <row r="66" ht="19.15" customHeight="1">
      <c r="A66" t="s" s="138">
        <v>6601</v>
      </c>
      <c r="B66" s="149">
        <v>3</v>
      </c>
      <c r="C66" s="149">
        <v>11</v>
      </c>
      <c r="D66" t="s" s="205">
        <v>6659</v>
      </c>
      <c r="E66" t="s" s="205">
        <v>22</v>
      </c>
      <c r="F66" s="222">
        <v>10354</v>
      </c>
      <c r="G66" s="149">
        <v>10723</v>
      </c>
      <c r="H66" s="173">
        <f>SUM(G66-F66)</f>
        <v>369</v>
      </c>
      <c r="I66" s="167">
        <f>H66/F66</f>
        <v>0.0356384006181186</v>
      </c>
      <c r="J66" s="167">
        <f>H66/G66</f>
        <v>0.034412011563928</v>
      </c>
      <c r="K66" s="24"/>
      <c r="L66" s="24"/>
      <c r="M66" s="24"/>
      <c r="N66" s="24"/>
      <c r="O66" s="24"/>
      <c r="P66" s="24"/>
      <c r="Q66" s="24"/>
      <c r="R66" s="24"/>
      <c r="S66" s="24"/>
      <c r="T66" s="24"/>
      <c r="U66" s="24"/>
      <c r="V66" s="24"/>
      <c r="W66" s="24"/>
      <c r="X66" s="24"/>
      <c r="Y66" s="24"/>
      <c r="Z66" s="24"/>
    </row>
    <row r="67" ht="19.15" customHeight="1">
      <c r="A67" t="s" s="138">
        <v>6601</v>
      </c>
      <c r="B67" s="149">
        <v>3</v>
      </c>
      <c r="C67" s="149">
        <v>2</v>
      </c>
      <c r="D67" t="s" s="205">
        <v>6660</v>
      </c>
      <c r="E67" t="s" s="205">
        <v>17</v>
      </c>
      <c r="F67" s="222">
        <v>5630</v>
      </c>
      <c r="G67" s="149">
        <v>5797</v>
      </c>
      <c r="H67" s="173">
        <f>SUM(G67-F67)</f>
        <v>167</v>
      </c>
      <c r="I67" s="167">
        <f>H67/F67</f>
        <v>0.0296625222024867</v>
      </c>
      <c r="J67" s="167">
        <f>H67/G67</f>
        <v>0.0288080041400725</v>
      </c>
      <c r="K67" s="24"/>
      <c r="L67" s="24"/>
      <c r="M67" s="24"/>
      <c r="N67" s="24"/>
      <c r="O67" s="24"/>
      <c r="P67" s="24"/>
      <c r="Q67" s="24"/>
      <c r="R67" s="24"/>
      <c r="S67" s="24"/>
      <c r="T67" s="24"/>
      <c r="U67" s="24"/>
      <c r="V67" s="24"/>
      <c r="W67" s="24"/>
      <c r="X67" s="24"/>
      <c r="Y67" s="24"/>
      <c r="Z67" s="24"/>
    </row>
    <row r="68" ht="19.15" customHeight="1">
      <c r="A68" t="s" s="138">
        <v>6601</v>
      </c>
      <c r="B68" s="149">
        <v>3</v>
      </c>
      <c r="C68" s="149">
        <v>8</v>
      </c>
      <c r="D68" t="s" s="205">
        <v>6661</v>
      </c>
      <c r="E68" t="s" s="205">
        <v>36</v>
      </c>
      <c r="F68" s="222">
        <v>2515</v>
      </c>
      <c r="G68" s="149">
        <v>2597</v>
      </c>
      <c r="H68" s="173">
        <f>SUM(G68-F68)</f>
        <v>82</v>
      </c>
      <c r="I68" s="167">
        <f>H68/F68</f>
        <v>0.0326043737574553</v>
      </c>
      <c r="J68" s="167">
        <f>H68/G68</f>
        <v>0.0315748941085868</v>
      </c>
      <c r="K68" s="24"/>
      <c r="L68" s="24"/>
      <c r="M68" s="24"/>
      <c r="N68" s="24"/>
      <c r="O68" s="24"/>
      <c r="P68" s="24"/>
      <c r="Q68" s="24"/>
      <c r="R68" s="24"/>
      <c r="S68" s="24"/>
      <c r="T68" s="24"/>
      <c r="U68" s="24"/>
      <c r="V68" s="24"/>
      <c r="W68" s="24"/>
      <c r="X68" s="24"/>
      <c r="Y68" s="24"/>
      <c r="Z68" s="24"/>
    </row>
    <row r="69" ht="19.15" customHeight="1">
      <c r="A69" t="s" s="138">
        <v>6601</v>
      </c>
      <c r="B69" s="149">
        <v>3</v>
      </c>
      <c r="C69" s="149">
        <v>10</v>
      </c>
      <c r="D69" t="s" s="205">
        <v>6662</v>
      </c>
      <c r="E69" t="s" s="205">
        <v>28</v>
      </c>
      <c r="F69" s="222">
        <v>1514</v>
      </c>
      <c r="G69" s="149">
        <v>1725</v>
      </c>
      <c r="H69" s="173">
        <f>SUM(G69-F69)</f>
        <v>211</v>
      </c>
      <c r="I69" s="167">
        <f>H69/F69</f>
        <v>0.139365918097754</v>
      </c>
      <c r="J69" s="167">
        <f>H69/G69</f>
        <v>0.12231884057971</v>
      </c>
      <c r="K69" s="24"/>
      <c r="L69" s="24"/>
      <c r="M69" s="24"/>
      <c r="N69" s="24"/>
      <c r="O69" s="24"/>
      <c r="P69" s="24"/>
      <c r="Q69" s="24"/>
      <c r="R69" s="24"/>
      <c r="S69" s="24"/>
      <c r="T69" s="24"/>
      <c r="U69" s="24"/>
      <c r="V69" s="24"/>
      <c r="W69" s="24"/>
      <c r="X69" s="24"/>
      <c r="Y69" s="24"/>
      <c r="Z69" s="24"/>
    </row>
    <row r="70" ht="19.15" customHeight="1">
      <c r="A70" t="s" s="138">
        <v>6601</v>
      </c>
      <c r="B70" s="149">
        <v>3</v>
      </c>
      <c r="C70" s="149">
        <v>1</v>
      </c>
      <c r="D70" t="s" s="205">
        <v>6663</v>
      </c>
      <c r="E70" t="s" s="205">
        <v>26</v>
      </c>
      <c r="F70" s="222">
        <v>1253</v>
      </c>
      <c r="G70" s="149">
        <v>1329</v>
      </c>
      <c r="H70" s="173">
        <f>SUM(G70-F70)</f>
        <v>76</v>
      </c>
      <c r="I70" s="167">
        <f>H70/F70</f>
        <v>0.0606544293695132</v>
      </c>
      <c r="J70" s="167">
        <f>H70/G70</f>
        <v>0.0571858540255831</v>
      </c>
      <c r="K70" s="24"/>
      <c r="L70" s="24"/>
      <c r="M70" s="24"/>
      <c r="N70" s="24"/>
      <c r="O70" s="24"/>
      <c r="P70" s="24"/>
      <c r="Q70" s="24"/>
      <c r="R70" s="24"/>
      <c r="S70" s="24"/>
      <c r="T70" s="24"/>
      <c r="U70" s="24"/>
      <c r="V70" s="24"/>
      <c r="W70" s="24"/>
      <c r="X70" s="24"/>
      <c r="Y70" s="24"/>
      <c r="Z70" s="24"/>
    </row>
    <row r="71" ht="19.15" customHeight="1">
      <c r="A71" t="s" s="138">
        <v>6601</v>
      </c>
      <c r="B71" s="149">
        <v>3</v>
      </c>
      <c r="C71" s="149">
        <v>20</v>
      </c>
      <c r="D71" t="s" s="205">
        <v>6664</v>
      </c>
      <c r="E71" t="s" s="205">
        <v>34</v>
      </c>
      <c r="F71" s="222">
        <v>794</v>
      </c>
      <c r="G71" s="149">
        <v>844</v>
      </c>
      <c r="H71" s="173">
        <f>SUM(G71-F71)</f>
        <v>50</v>
      </c>
      <c r="I71" s="167">
        <f>H71/F71</f>
        <v>0.0629722921914358</v>
      </c>
      <c r="J71" s="167">
        <f>H71/G71</f>
        <v>0.0592417061611374</v>
      </c>
      <c r="K71" s="24"/>
      <c r="L71" s="24"/>
      <c r="M71" s="24"/>
      <c r="N71" s="24"/>
      <c r="O71" s="24"/>
      <c r="P71" s="24"/>
      <c r="Q71" s="24"/>
      <c r="R71" s="24"/>
      <c r="S71" s="24"/>
      <c r="T71" s="24"/>
      <c r="U71" s="24"/>
      <c r="V71" s="24"/>
      <c r="W71" s="24"/>
      <c r="X71" s="24"/>
      <c r="Y71" s="24"/>
      <c r="Z71" s="24"/>
    </row>
    <row r="72" ht="19.15" customHeight="1">
      <c r="A72" t="s" s="138">
        <v>6601</v>
      </c>
      <c r="B72" s="149">
        <v>3</v>
      </c>
      <c r="C72" s="149">
        <v>21</v>
      </c>
      <c r="D72" t="s" s="205">
        <v>6665</v>
      </c>
      <c r="E72" t="s" s="205">
        <v>281</v>
      </c>
      <c r="F72" s="222">
        <v>638</v>
      </c>
      <c r="G72" s="149">
        <v>670</v>
      </c>
      <c r="H72" s="173">
        <f>SUM(G72-F72)</f>
        <v>32</v>
      </c>
      <c r="I72" s="167">
        <f>H72/F72</f>
        <v>0.0501567398119122</v>
      </c>
      <c r="J72" s="167">
        <f>H72/G72</f>
        <v>0.0477611940298507</v>
      </c>
      <c r="K72" s="24"/>
      <c r="L72" s="24"/>
      <c r="M72" s="24"/>
      <c r="N72" s="24"/>
      <c r="O72" s="24"/>
      <c r="P72" s="24"/>
      <c r="Q72" s="24"/>
      <c r="R72" s="24"/>
      <c r="S72" s="24"/>
      <c r="T72" s="24"/>
      <c r="U72" s="24"/>
      <c r="V72" s="24"/>
      <c r="W72" s="24"/>
      <c r="X72" s="24"/>
      <c r="Y72" s="24"/>
      <c r="Z72" s="24"/>
    </row>
    <row r="73" ht="19.15" customHeight="1">
      <c r="A73" t="s" s="138">
        <v>6601</v>
      </c>
      <c r="B73" s="149">
        <v>3</v>
      </c>
      <c r="C73" s="149">
        <v>13</v>
      </c>
      <c r="D73" t="s" s="205">
        <v>6666</v>
      </c>
      <c r="E73" t="s" s="205">
        <v>44</v>
      </c>
      <c r="F73" s="222">
        <v>395</v>
      </c>
      <c r="G73" s="149">
        <v>412</v>
      </c>
      <c r="H73" s="173">
        <f>SUM(G73-F73)</f>
        <v>17</v>
      </c>
      <c r="I73" s="167">
        <f>H73/F73</f>
        <v>0.0430379746835443</v>
      </c>
      <c r="J73" s="167">
        <f>H73/G73</f>
        <v>0.0412621359223301</v>
      </c>
      <c r="K73" s="24"/>
      <c r="L73" s="24"/>
      <c r="M73" s="24"/>
      <c r="N73" s="24"/>
      <c r="O73" s="24"/>
      <c r="P73" s="24"/>
      <c r="Q73" s="24"/>
      <c r="R73" s="24"/>
      <c r="S73" s="24"/>
      <c r="T73" s="24"/>
      <c r="U73" s="24"/>
      <c r="V73" s="24"/>
      <c r="W73" s="24"/>
      <c r="X73" s="24"/>
      <c r="Y73" s="24"/>
      <c r="Z73" s="24"/>
    </row>
    <row r="74" ht="19.15" customHeight="1">
      <c r="A74" t="s" s="138">
        <v>6601</v>
      </c>
      <c r="B74" s="149">
        <v>3</v>
      </c>
      <c r="C74" s="149">
        <v>7</v>
      </c>
      <c r="D74" t="s" s="205">
        <v>6616</v>
      </c>
      <c r="E74" t="s" s="205">
        <v>30</v>
      </c>
      <c r="F74" s="222">
        <v>289</v>
      </c>
      <c r="G74" s="149">
        <v>402</v>
      </c>
      <c r="H74" s="173">
        <f>SUM(G74-F74)</f>
        <v>113</v>
      </c>
      <c r="I74" s="167">
        <f>H74/F74</f>
        <v>0.391003460207612</v>
      </c>
      <c r="J74" s="167">
        <f>H74/G74</f>
        <v>0.281094527363184</v>
      </c>
      <c r="K74" s="24"/>
      <c r="L74" s="24"/>
      <c r="M74" s="24"/>
      <c r="N74" s="24"/>
      <c r="O74" s="24"/>
      <c r="P74" s="24"/>
      <c r="Q74" s="24"/>
      <c r="R74" s="24"/>
      <c r="S74" s="24"/>
      <c r="T74" s="24"/>
      <c r="U74" s="24"/>
      <c r="V74" s="24"/>
      <c r="W74" s="24"/>
      <c r="X74" s="24"/>
      <c r="Y74" s="24"/>
      <c r="Z74" s="24"/>
    </row>
    <row r="75" ht="19.15" customHeight="1">
      <c r="A75" t="s" s="138">
        <v>6601</v>
      </c>
      <c r="B75" s="149">
        <v>3</v>
      </c>
      <c r="C75" s="149">
        <v>22</v>
      </c>
      <c r="D75" t="s" s="205">
        <v>6667</v>
      </c>
      <c r="E75" t="s" s="205">
        <v>6635</v>
      </c>
      <c r="F75" s="222">
        <v>381</v>
      </c>
      <c r="G75" s="149">
        <v>386</v>
      </c>
      <c r="H75" s="173">
        <f>SUM(G75-F75)</f>
        <v>5</v>
      </c>
      <c r="I75" s="167">
        <f>H75/F75</f>
        <v>0.0131233595800525</v>
      </c>
      <c r="J75" s="167">
        <f>H75/G75</f>
        <v>0.0129533678756477</v>
      </c>
      <c r="K75" s="24"/>
      <c r="L75" s="24"/>
      <c r="M75" s="24"/>
      <c r="N75" s="24"/>
      <c r="O75" s="24"/>
      <c r="P75" s="24"/>
      <c r="Q75" s="24"/>
      <c r="R75" s="24"/>
      <c r="S75" s="24"/>
      <c r="T75" s="24"/>
      <c r="U75" s="24"/>
      <c r="V75" s="24"/>
      <c r="W75" s="24"/>
      <c r="X75" s="24"/>
      <c r="Y75" s="24"/>
      <c r="Z75" s="24"/>
    </row>
    <row r="76" ht="19.15" customHeight="1">
      <c r="A76" t="s" s="138">
        <v>6601</v>
      </c>
      <c r="B76" s="149">
        <v>3</v>
      </c>
      <c r="C76" s="149">
        <v>4</v>
      </c>
      <c r="D76" t="s" s="205">
        <v>6668</v>
      </c>
      <c r="E76" t="s" s="205">
        <v>76</v>
      </c>
      <c r="F76" s="222">
        <v>263</v>
      </c>
      <c r="G76" s="149">
        <v>333</v>
      </c>
      <c r="H76" s="173">
        <f>SUM(G76-F76)</f>
        <v>70</v>
      </c>
      <c r="I76" s="167">
        <f>H76/F76</f>
        <v>0.26615969581749</v>
      </c>
      <c r="J76" s="167">
        <f>H76/G76</f>
        <v>0.21021021021021</v>
      </c>
      <c r="K76" s="24"/>
      <c r="L76" s="24"/>
      <c r="M76" s="24"/>
      <c r="N76" s="24"/>
      <c r="O76" s="24"/>
      <c r="P76" s="24"/>
      <c r="Q76" s="24"/>
      <c r="R76" s="24"/>
      <c r="S76" s="24"/>
      <c r="T76" s="24"/>
      <c r="U76" s="24"/>
      <c r="V76" s="24"/>
      <c r="W76" s="24"/>
      <c r="X76" s="24"/>
      <c r="Y76" s="24"/>
      <c r="Z76" s="24"/>
    </row>
    <row r="77" ht="19.15" customHeight="1">
      <c r="A77" t="s" s="138">
        <v>6601</v>
      </c>
      <c r="B77" s="149">
        <v>3</v>
      </c>
      <c r="C77" s="149">
        <v>3</v>
      </c>
      <c r="D77" t="s" s="205">
        <v>6669</v>
      </c>
      <c r="E77" t="s" s="205">
        <v>66</v>
      </c>
      <c r="F77" s="222">
        <v>302</v>
      </c>
      <c r="G77" s="149">
        <v>308</v>
      </c>
      <c r="H77" s="173">
        <f>SUM(G77-F77)</f>
        <v>6</v>
      </c>
      <c r="I77" s="167">
        <f>H77/F77</f>
        <v>0.0198675496688742</v>
      </c>
      <c r="J77" s="167">
        <f>H77/G77</f>
        <v>0.0194805194805195</v>
      </c>
      <c r="K77" s="24"/>
      <c r="L77" s="24"/>
      <c r="M77" s="24"/>
      <c r="N77" s="24"/>
      <c r="O77" s="24"/>
      <c r="P77" s="24"/>
      <c r="Q77" s="24"/>
      <c r="R77" s="24"/>
      <c r="S77" s="24"/>
      <c r="T77" s="24"/>
      <c r="U77" s="24"/>
      <c r="V77" s="24"/>
      <c r="W77" s="24"/>
      <c r="X77" s="24"/>
      <c r="Y77" s="24"/>
      <c r="Z77" s="24"/>
    </row>
    <row r="78" ht="19.15" customHeight="1">
      <c r="A78" t="s" s="138">
        <v>6601</v>
      </c>
      <c r="B78" s="149">
        <v>3</v>
      </c>
      <c r="C78" s="149">
        <v>17</v>
      </c>
      <c r="D78" t="s" s="205">
        <v>6670</v>
      </c>
      <c r="E78" t="s" s="205">
        <v>101</v>
      </c>
      <c r="F78" s="222">
        <v>300</v>
      </c>
      <c r="G78" s="149">
        <v>304</v>
      </c>
      <c r="H78" s="173">
        <f>SUM(G78-F78)</f>
        <v>4</v>
      </c>
      <c r="I78" s="167">
        <f>H78/F78</f>
        <v>0.0133333333333333</v>
      </c>
      <c r="J78" s="167">
        <f>H78/G78</f>
        <v>0.0131578947368421</v>
      </c>
      <c r="K78" s="24"/>
      <c r="L78" s="24"/>
      <c r="M78" s="24"/>
      <c r="N78" s="24"/>
      <c r="O78" s="24"/>
      <c r="P78" s="24"/>
      <c r="Q78" s="24"/>
      <c r="R78" s="24"/>
      <c r="S78" s="24"/>
      <c r="T78" s="24"/>
      <c r="U78" s="24"/>
      <c r="V78" s="24"/>
      <c r="W78" s="24"/>
      <c r="X78" s="24"/>
      <c r="Y78" s="24"/>
      <c r="Z78" s="24"/>
    </row>
    <row r="79" ht="19.15" customHeight="1">
      <c r="A79" t="s" s="138">
        <v>6601</v>
      </c>
      <c r="B79" s="149">
        <v>3</v>
      </c>
      <c r="C79" s="149">
        <v>29</v>
      </c>
      <c r="D79" t="s" s="205">
        <v>6671</v>
      </c>
      <c r="E79" t="s" s="205">
        <v>173</v>
      </c>
      <c r="F79" s="222">
        <v>287</v>
      </c>
      <c r="G79" s="149">
        <v>304</v>
      </c>
      <c r="H79" s="173">
        <f>SUM(G79-F79)</f>
        <v>17</v>
      </c>
      <c r="I79" s="167">
        <f>H79/F79</f>
        <v>0.0592334494773519</v>
      </c>
      <c r="J79" s="167">
        <f>H79/G79</f>
        <v>0.0559210526315789</v>
      </c>
      <c r="K79" s="24"/>
      <c r="L79" s="24"/>
      <c r="M79" s="24"/>
      <c r="N79" s="24"/>
      <c r="O79" s="24"/>
      <c r="P79" s="24"/>
      <c r="Q79" s="24"/>
      <c r="R79" s="24"/>
      <c r="S79" s="24"/>
      <c r="T79" s="24"/>
      <c r="U79" s="24"/>
      <c r="V79" s="24"/>
      <c r="W79" s="24"/>
      <c r="X79" s="24"/>
      <c r="Y79" s="24"/>
      <c r="Z79" s="24"/>
    </row>
    <row r="80" ht="19.15" customHeight="1">
      <c r="A80" t="s" s="138">
        <v>6601</v>
      </c>
      <c r="B80" s="149">
        <v>3</v>
      </c>
      <c r="C80" s="149">
        <v>6</v>
      </c>
      <c r="D80" t="s" s="205">
        <v>6672</v>
      </c>
      <c r="E80" t="s" s="205">
        <v>38</v>
      </c>
      <c r="F80" s="222">
        <v>268</v>
      </c>
      <c r="G80" s="149">
        <v>287</v>
      </c>
      <c r="H80" s="173">
        <f>SUM(G80-F80)</f>
        <v>19</v>
      </c>
      <c r="I80" s="167">
        <f>H80/F80</f>
        <v>0.0708955223880597</v>
      </c>
      <c r="J80" s="167">
        <f>H80/G80</f>
        <v>0.06620209059233451</v>
      </c>
      <c r="K80" s="24"/>
      <c r="L80" s="24"/>
      <c r="M80" s="24"/>
      <c r="N80" s="24"/>
      <c r="O80" s="24"/>
      <c r="P80" s="24"/>
      <c r="Q80" s="24"/>
      <c r="R80" s="24"/>
      <c r="S80" s="24"/>
      <c r="T80" s="24"/>
      <c r="U80" s="24"/>
      <c r="V80" s="24"/>
      <c r="W80" s="24"/>
      <c r="X80" s="24"/>
      <c r="Y80" s="24"/>
      <c r="Z80" s="24"/>
    </row>
    <row r="81" ht="19.15" customHeight="1">
      <c r="A81" t="s" s="138">
        <v>6601</v>
      </c>
      <c r="B81" s="149">
        <v>3</v>
      </c>
      <c r="C81" s="149">
        <v>14</v>
      </c>
      <c r="D81" t="s" s="205">
        <v>6673</v>
      </c>
      <c r="E81" t="s" s="205">
        <v>48</v>
      </c>
      <c r="F81" s="222">
        <v>206</v>
      </c>
      <c r="G81" s="149">
        <v>219</v>
      </c>
      <c r="H81" s="173">
        <f>SUM(G81-F81)</f>
        <v>13</v>
      </c>
      <c r="I81" s="167">
        <f>H81/F81</f>
        <v>0.0631067961165049</v>
      </c>
      <c r="J81" s="167">
        <f>H81/G81</f>
        <v>0.0593607305936073</v>
      </c>
      <c r="K81" s="24"/>
      <c r="L81" s="24"/>
      <c r="M81" s="24"/>
      <c r="N81" s="24"/>
      <c r="O81" s="24"/>
      <c r="P81" s="24"/>
      <c r="Q81" s="24"/>
      <c r="R81" s="24"/>
      <c r="S81" s="24"/>
      <c r="T81" s="24"/>
      <c r="U81" s="24"/>
      <c r="V81" s="24"/>
      <c r="W81" s="24"/>
      <c r="X81" s="24"/>
      <c r="Y81" s="24"/>
      <c r="Z81" s="24"/>
    </row>
    <row r="82" ht="19.15" customHeight="1">
      <c r="A82" t="s" s="138">
        <v>6601</v>
      </c>
      <c r="B82" s="149">
        <v>3</v>
      </c>
      <c r="C82" s="149">
        <v>23</v>
      </c>
      <c r="D82" t="s" s="205">
        <v>6674</v>
      </c>
      <c r="E82" t="s" s="205">
        <v>52</v>
      </c>
      <c r="F82" s="222">
        <v>189</v>
      </c>
      <c r="G82" s="149">
        <v>189</v>
      </c>
      <c r="H82" s="173">
        <f>SUM(G82-F82)</f>
        <v>0</v>
      </c>
      <c r="I82" s="167">
        <f>H82/F82</f>
        <v>0</v>
      </c>
      <c r="J82" s="167">
        <f>H82/G82</f>
        <v>0</v>
      </c>
      <c r="K82" s="24"/>
      <c r="L82" s="24"/>
      <c r="M82" s="24"/>
      <c r="N82" s="24"/>
      <c r="O82" s="24"/>
      <c r="P82" s="24"/>
      <c r="Q82" s="24"/>
      <c r="R82" s="24"/>
      <c r="S82" s="24"/>
      <c r="T82" s="24"/>
      <c r="U82" s="24"/>
      <c r="V82" s="24"/>
      <c r="W82" s="24"/>
      <c r="X82" s="24"/>
      <c r="Y82" s="24"/>
      <c r="Z82" s="24"/>
    </row>
    <row r="83" ht="19.15" customHeight="1">
      <c r="A83" t="s" s="138">
        <v>6601</v>
      </c>
      <c r="B83" s="149">
        <v>3</v>
      </c>
      <c r="C83" s="149">
        <v>25</v>
      </c>
      <c r="D83" t="s" s="205">
        <v>6675</v>
      </c>
      <c r="E83" t="s" s="205">
        <v>72</v>
      </c>
      <c r="F83" s="222">
        <v>165</v>
      </c>
      <c r="G83" s="149">
        <v>170</v>
      </c>
      <c r="H83" s="173">
        <f>SUM(G83-F83)</f>
        <v>5</v>
      </c>
      <c r="I83" s="167">
        <f>H83/F83</f>
        <v>0.0303030303030303</v>
      </c>
      <c r="J83" s="167">
        <f>H83/G83</f>
        <v>0.0294117647058824</v>
      </c>
      <c r="K83" s="24"/>
      <c r="L83" s="24"/>
      <c r="M83" s="24"/>
      <c r="N83" s="24"/>
      <c r="O83" s="24"/>
      <c r="P83" s="24"/>
      <c r="Q83" s="24"/>
      <c r="R83" s="24"/>
      <c r="S83" s="24"/>
      <c r="T83" s="24"/>
      <c r="U83" s="24"/>
      <c r="V83" s="24"/>
      <c r="W83" s="24"/>
      <c r="X83" s="24"/>
      <c r="Y83" s="24"/>
      <c r="Z83" s="24"/>
    </row>
    <row r="84" ht="19.15" customHeight="1">
      <c r="A84" t="s" s="138">
        <v>6601</v>
      </c>
      <c r="B84" s="149">
        <v>3</v>
      </c>
      <c r="C84" s="149">
        <v>5</v>
      </c>
      <c r="D84" t="s" s="205">
        <v>6676</v>
      </c>
      <c r="E84" t="s" s="205">
        <v>60</v>
      </c>
      <c r="F84" s="222">
        <v>139</v>
      </c>
      <c r="G84" s="149">
        <v>144</v>
      </c>
      <c r="H84" s="173">
        <f>SUM(G84-F84)</f>
        <v>5</v>
      </c>
      <c r="I84" s="167">
        <f>H84/F84</f>
        <v>0.0359712230215827</v>
      </c>
      <c r="J84" s="167">
        <f>H84/G84</f>
        <v>0.0347222222222222</v>
      </c>
      <c r="K84" s="24"/>
      <c r="L84" s="24"/>
      <c r="M84" s="24"/>
      <c r="N84" s="24"/>
      <c r="O84" s="24"/>
      <c r="P84" s="24"/>
      <c r="Q84" s="24"/>
      <c r="R84" s="24"/>
      <c r="S84" s="24"/>
      <c r="T84" s="24"/>
      <c r="U84" s="24"/>
      <c r="V84" s="24"/>
      <c r="W84" s="24"/>
      <c r="X84" s="24"/>
      <c r="Y84" s="24"/>
      <c r="Z84" s="24"/>
    </row>
    <row r="85" ht="19.15" customHeight="1">
      <c r="A85" t="s" s="138">
        <v>6601</v>
      </c>
      <c r="B85" s="149">
        <v>3</v>
      </c>
      <c r="C85" s="149">
        <v>28</v>
      </c>
      <c r="D85" t="s" s="205">
        <v>6677</v>
      </c>
      <c r="E85" t="s" s="205">
        <v>40</v>
      </c>
      <c r="F85" s="222">
        <v>131</v>
      </c>
      <c r="G85" s="149">
        <v>139</v>
      </c>
      <c r="H85" s="173">
        <f>SUM(G85-F85)</f>
        <v>8</v>
      </c>
      <c r="I85" s="167">
        <f>H85/F85</f>
        <v>0.0610687022900763</v>
      </c>
      <c r="J85" s="167">
        <f>H85/G85</f>
        <v>0.0575539568345324</v>
      </c>
      <c r="K85" s="24"/>
      <c r="L85" s="24"/>
      <c r="M85" s="24"/>
      <c r="N85" s="24"/>
      <c r="O85" s="24"/>
      <c r="P85" s="24"/>
      <c r="Q85" s="24"/>
      <c r="R85" s="24"/>
      <c r="S85" s="24"/>
      <c r="T85" s="24"/>
      <c r="U85" s="24"/>
      <c r="V85" s="24"/>
      <c r="W85" s="24"/>
      <c r="X85" s="24"/>
      <c r="Y85" s="24"/>
      <c r="Z85" s="24"/>
    </row>
    <row r="86" ht="19.15" customHeight="1">
      <c r="A86" t="s" s="138">
        <v>6601</v>
      </c>
      <c r="B86" s="149">
        <v>3</v>
      </c>
      <c r="C86" s="149">
        <v>15</v>
      </c>
      <c r="D86" t="s" s="205">
        <v>6678</v>
      </c>
      <c r="E86" t="s" s="205">
        <v>54</v>
      </c>
      <c r="F86" s="222">
        <v>111</v>
      </c>
      <c r="G86" s="149">
        <v>116</v>
      </c>
      <c r="H86" s="173">
        <f>SUM(G86-F86)</f>
        <v>5</v>
      </c>
      <c r="I86" s="167">
        <f>H86/F86</f>
        <v>0.045045045045045</v>
      </c>
      <c r="J86" s="167">
        <f>H86/G86</f>
        <v>0.0431034482758621</v>
      </c>
      <c r="K86" s="24"/>
      <c r="L86" s="24"/>
      <c r="M86" s="24"/>
      <c r="N86" s="24"/>
      <c r="O86" s="24"/>
      <c r="P86" s="24"/>
      <c r="Q86" s="24"/>
      <c r="R86" s="24"/>
      <c r="S86" s="24"/>
      <c r="T86" s="24"/>
      <c r="U86" s="24"/>
      <c r="V86" s="24"/>
      <c r="W86" s="24"/>
      <c r="X86" s="24"/>
      <c r="Y86" s="24"/>
      <c r="Z86" s="24"/>
    </row>
    <row r="87" ht="19.15" customHeight="1">
      <c r="A87" t="s" s="138">
        <v>6601</v>
      </c>
      <c r="B87" s="149">
        <v>3</v>
      </c>
      <c r="C87" s="149">
        <v>31</v>
      </c>
      <c r="D87" t="s" s="205">
        <v>6679</v>
      </c>
      <c r="E87" t="s" s="205">
        <v>68</v>
      </c>
      <c r="F87" s="222">
        <v>88</v>
      </c>
      <c r="G87" s="149">
        <v>92</v>
      </c>
      <c r="H87" s="173">
        <f>SUM(G87-F87)</f>
        <v>4</v>
      </c>
      <c r="I87" s="167">
        <f>H87/F87</f>
        <v>0.0454545454545455</v>
      </c>
      <c r="J87" s="167">
        <f>H87/G87</f>
        <v>0.0434782608695652</v>
      </c>
      <c r="K87" s="24"/>
      <c r="L87" s="24"/>
      <c r="M87" s="24"/>
      <c r="N87" s="24"/>
      <c r="O87" s="24"/>
      <c r="P87" s="24"/>
      <c r="Q87" s="24"/>
      <c r="R87" s="24"/>
      <c r="S87" s="24"/>
      <c r="T87" s="24"/>
      <c r="U87" s="24"/>
      <c r="V87" s="24"/>
      <c r="W87" s="24"/>
      <c r="X87" s="24"/>
      <c r="Y87" s="24"/>
      <c r="Z87" s="24"/>
    </row>
    <row r="88" ht="19.15" customHeight="1">
      <c r="A88" t="s" s="138">
        <v>6601</v>
      </c>
      <c r="B88" s="149">
        <v>3</v>
      </c>
      <c r="C88" s="149">
        <v>24</v>
      </c>
      <c r="D88" t="s" s="205">
        <v>6680</v>
      </c>
      <c r="E88" t="s" s="205">
        <v>119</v>
      </c>
      <c r="F88" s="222">
        <v>80</v>
      </c>
      <c r="G88" s="149">
        <v>85</v>
      </c>
      <c r="H88" s="173">
        <f>SUM(G88-F88)</f>
        <v>5</v>
      </c>
      <c r="I88" s="167">
        <f>H88/F88</f>
        <v>0.0625</v>
      </c>
      <c r="J88" s="167">
        <f>H88/G88</f>
        <v>0.0588235294117647</v>
      </c>
      <c r="K88" s="24"/>
      <c r="L88" s="24"/>
      <c r="M88" s="24"/>
      <c r="N88" s="24"/>
      <c r="O88" s="24"/>
      <c r="P88" s="24"/>
      <c r="Q88" s="24"/>
      <c r="R88" s="24"/>
      <c r="S88" s="24"/>
      <c r="T88" s="24"/>
      <c r="U88" s="24"/>
      <c r="V88" s="24"/>
      <c r="W88" s="24"/>
      <c r="X88" s="24"/>
      <c r="Y88" s="24"/>
      <c r="Z88" s="24"/>
    </row>
    <row r="89" ht="19.15" customHeight="1">
      <c r="A89" t="s" s="138">
        <v>6601</v>
      </c>
      <c r="B89" s="149">
        <v>3</v>
      </c>
      <c r="C89" s="149">
        <v>19</v>
      </c>
      <c r="D89" t="s" s="205">
        <v>6681</v>
      </c>
      <c r="E89" t="s" s="205">
        <v>116</v>
      </c>
      <c r="F89" s="222">
        <v>69</v>
      </c>
      <c r="G89" s="149">
        <v>82</v>
      </c>
      <c r="H89" s="173">
        <f>SUM(G89-F89)</f>
        <v>13</v>
      </c>
      <c r="I89" s="167">
        <f>H89/F89</f>
        <v>0.188405797101449</v>
      </c>
      <c r="J89" s="167">
        <f>H89/G89</f>
        <v>0.158536585365854</v>
      </c>
      <c r="K89" s="24"/>
      <c r="L89" s="24"/>
      <c r="M89" s="24"/>
      <c r="N89" s="24"/>
      <c r="O89" s="24"/>
      <c r="P89" s="24"/>
      <c r="Q89" s="24"/>
      <c r="R89" s="24"/>
      <c r="S89" s="24"/>
      <c r="T89" s="24"/>
      <c r="U89" s="24"/>
      <c r="V89" s="24"/>
      <c r="W89" s="24"/>
      <c r="X89" s="24"/>
      <c r="Y89" s="24"/>
      <c r="Z89" s="24"/>
    </row>
    <row r="90" ht="19.15" customHeight="1">
      <c r="A90" t="s" s="138">
        <v>6601</v>
      </c>
      <c r="B90" s="149">
        <v>3</v>
      </c>
      <c r="C90" s="149">
        <v>18</v>
      </c>
      <c r="D90" t="s" s="205">
        <v>6682</v>
      </c>
      <c r="E90" t="s" s="205">
        <v>248</v>
      </c>
      <c r="F90" s="222">
        <v>75</v>
      </c>
      <c r="G90" s="149">
        <v>75</v>
      </c>
      <c r="H90" s="173">
        <f>SUM(G90-F90)</f>
        <v>0</v>
      </c>
      <c r="I90" s="167">
        <f>H90/F90</f>
        <v>0</v>
      </c>
      <c r="J90" s="167">
        <f>H90/G90</f>
        <v>0</v>
      </c>
      <c r="K90" s="24"/>
      <c r="L90" s="24"/>
      <c r="M90" s="24"/>
      <c r="N90" s="24"/>
      <c r="O90" s="24"/>
      <c r="P90" s="24"/>
      <c r="Q90" s="24"/>
      <c r="R90" s="24"/>
      <c r="S90" s="24"/>
      <c r="T90" s="24"/>
      <c r="U90" s="24"/>
      <c r="V90" s="24"/>
      <c r="W90" s="24"/>
      <c r="X90" s="24"/>
      <c r="Y90" s="24"/>
      <c r="Z90" s="24"/>
    </row>
    <row r="91" ht="19.15" customHeight="1">
      <c r="A91" t="s" s="138">
        <v>6601</v>
      </c>
      <c r="B91" s="149">
        <v>3</v>
      </c>
      <c r="C91" s="149">
        <v>30</v>
      </c>
      <c r="D91" t="s" s="205">
        <v>6683</v>
      </c>
      <c r="E91" t="s" s="205">
        <v>1427</v>
      </c>
      <c r="F91" s="222">
        <v>69</v>
      </c>
      <c r="G91" s="149">
        <v>72</v>
      </c>
      <c r="H91" s="173">
        <f>SUM(G91-F91)</f>
        <v>3</v>
      </c>
      <c r="I91" s="167">
        <f>H91/F91</f>
        <v>0.0434782608695652</v>
      </c>
      <c r="J91" s="167">
        <f>H91/G91</f>
        <v>0.0416666666666667</v>
      </c>
      <c r="K91" s="24"/>
      <c r="L91" s="24"/>
      <c r="M91" s="24"/>
      <c r="N91" s="24"/>
      <c r="O91" s="24"/>
      <c r="P91" s="24"/>
      <c r="Q91" s="24"/>
      <c r="R91" s="24"/>
      <c r="S91" s="24"/>
      <c r="T91" s="24"/>
      <c r="U91" s="24"/>
      <c r="V91" s="24"/>
      <c r="W91" s="24"/>
      <c r="X91" s="24"/>
      <c r="Y91" s="24"/>
      <c r="Z91" s="24"/>
    </row>
    <row r="92" ht="19.15" customHeight="1">
      <c r="A92" t="s" s="138">
        <v>6601</v>
      </c>
      <c r="B92" s="149">
        <v>3</v>
      </c>
      <c r="C92" s="149">
        <v>16</v>
      </c>
      <c r="D92" t="s" s="205">
        <v>6684</v>
      </c>
      <c r="E92" t="s" s="205">
        <v>74</v>
      </c>
      <c r="F92" s="222">
        <v>52</v>
      </c>
      <c r="G92" s="149">
        <v>58</v>
      </c>
      <c r="H92" s="173">
        <f>SUM(G92-F92)</f>
        <v>6</v>
      </c>
      <c r="I92" s="167">
        <f>H92/F92</f>
        <v>0.115384615384615</v>
      </c>
      <c r="J92" s="167">
        <f>H92/G92</f>
        <v>0.103448275862069</v>
      </c>
      <c r="K92" s="24"/>
      <c r="L92" s="24"/>
      <c r="M92" s="24"/>
      <c r="N92" s="24"/>
      <c r="O92" s="24"/>
      <c r="P92" s="24"/>
      <c r="Q92" s="24"/>
      <c r="R92" s="24"/>
      <c r="S92" s="24"/>
      <c r="T92" s="24"/>
      <c r="U92" s="24"/>
      <c r="V92" s="24"/>
      <c r="W92" s="24"/>
      <c r="X92" s="24"/>
      <c r="Y92" s="24"/>
      <c r="Z92" s="24"/>
    </row>
    <row r="93" ht="19.15" customHeight="1">
      <c r="A93" t="s" s="138">
        <v>6601</v>
      </c>
      <c r="B93" s="149">
        <v>3</v>
      </c>
      <c r="C93" s="149">
        <v>26</v>
      </c>
      <c r="D93" t="s" s="205">
        <v>6685</v>
      </c>
      <c r="E93" t="s" s="205">
        <v>106</v>
      </c>
      <c r="F93" s="222">
        <v>49</v>
      </c>
      <c r="G93" s="149">
        <v>50</v>
      </c>
      <c r="H93" s="173">
        <f>SUM(G93-F93)</f>
        <v>1</v>
      </c>
      <c r="I93" s="167">
        <f>H93/F93</f>
        <v>0.0204081632653061</v>
      </c>
      <c r="J93" s="167">
        <f>H93/G93</f>
        <v>0.02</v>
      </c>
      <c r="K93" s="24"/>
      <c r="L93" s="24"/>
      <c r="M93" s="24"/>
      <c r="N93" s="24"/>
      <c r="O93" s="24"/>
      <c r="P93" s="24"/>
      <c r="Q93" s="24"/>
      <c r="R93" s="24"/>
      <c r="S93" s="24"/>
      <c r="T93" s="24"/>
      <c r="U93" s="24"/>
      <c r="V93" s="24"/>
      <c r="W93" s="24"/>
      <c r="X93" s="24"/>
      <c r="Y93" s="24"/>
      <c r="Z93" s="24"/>
    </row>
    <row r="94" ht="19.15" customHeight="1">
      <c r="A94" t="s" s="138">
        <v>6601</v>
      </c>
      <c r="B94" s="149">
        <v>3</v>
      </c>
      <c r="C94" s="149">
        <v>27</v>
      </c>
      <c r="D94" t="s" s="205">
        <v>6686</v>
      </c>
      <c r="E94" t="s" s="205">
        <v>237</v>
      </c>
      <c r="F94" s="222">
        <v>45</v>
      </c>
      <c r="G94" s="149">
        <v>46</v>
      </c>
      <c r="H94" s="206">
        <f>SUM(G94-F94)</f>
        <v>1</v>
      </c>
      <c r="I94" s="208">
        <f>H94/F94</f>
        <v>0.0222222222222222</v>
      </c>
      <c r="J94" s="208">
        <f>H94/G94</f>
        <v>0.0217391304347826</v>
      </c>
      <c r="K94" s="174"/>
      <c r="L94" s="174"/>
      <c r="M94" s="174"/>
      <c r="N94" s="174"/>
      <c r="O94" s="174"/>
      <c r="P94" s="174"/>
      <c r="Q94" s="174"/>
      <c r="R94" s="174"/>
      <c r="S94" s="174"/>
      <c r="T94" s="174"/>
      <c r="U94" s="174"/>
      <c r="V94" s="174"/>
      <c r="W94" s="174"/>
      <c r="X94" s="174"/>
      <c r="Y94" s="174"/>
      <c r="Z94" s="174"/>
    </row>
    <row r="95" ht="19.15" customHeight="1">
      <c r="A95" s="177"/>
      <c r="B95" s="178"/>
      <c r="C95" s="178"/>
      <c r="D95" s="179"/>
      <c r="E95" s="179"/>
      <c r="F95" s="210">
        <f>SUM(F64:F94)</f>
        <v>93589</v>
      </c>
      <c r="G95" s="180">
        <f>SUM(G64:G94)</f>
        <v>97855</v>
      </c>
      <c r="H95" s="181">
        <f>SUM(H64:H94)</f>
        <v>4266</v>
      </c>
      <c r="I95" s="209">
        <f>H95/F95</f>
        <v>0.0455822799687998</v>
      </c>
      <c r="J95" s="209">
        <f>H95/G95</f>
        <v>0.0435951152215012</v>
      </c>
      <c r="K95" s="183"/>
      <c r="L95" s="183"/>
      <c r="M95" s="183"/>
      <c r="N95" s="183"/>
      <c r="O95" s="183"/>
      <c r="P95" s="183"/>
      <c r="Q95" s="183"/>
      <c r="R95" s="183"/>
      <c r="S95" s="183"/>
      <c r="T95" s="183"/>
      <c r="U95" s="183"/>
      <c r="V95" s="183"/>
      <c r="W95" s="183"/>
      <c r="X95" s="183"/>
      <c r="Y95" s="183"/>
      <c r="Z95" s="184"/>
    </row>
    <row r="96" ht="19.15" customHeight="1">
      <c r="A96" s="230"/>
      <c r="B96" s="231"/>
      <c r="C96" s="231"/>
      <c r="D96" s="232"/>
      <c r="E96" s="232"/>
      <c r="F96" s="251"/>
      <c r="G96" s="231"/>
      <c r="H96" s="234"/>
      <c r="I96" s="188"/>
      <c r="J96" s="188"/>
      <c r="K96" s="189"/>
      <c r="L96" s="189"/>
      <c r="M96" s="189"/>
      <c r="N96" s="189"/>
      <c r="O96" s="189"/>
      <c r="P96" s="189"/>
      <c r="Q96" s="189"/>
      <c r="R96" s="189"/>
      <c r="S96" s="189"/>
      <c r="T96" s="189"/>
      <c r="U96" s="189"/>
      <c r="V96" s="189"/>
      <c r="W96" s="189"/>
      <c r="X96" s="189"/>
      <c r="Y96" s="189"/>
      <c r="Z96" s="189"/>
    </row>
    <row r="97" ht="19.15" customHeight="1">
      <c r="A97" t="s" s="138">
        <v>6601</v>
      </c>
      <c r="B97" s="149">
        <v>4</v>
      </c>
      <c r="C97" s="149">
        <v>13</v>
      </c>
      <c r="D97" t="s" s="205">
        <v>6687</v>
      </c>
      <c r="E97" t="s" s="205">
        <v>20</v>
      </c>
      <c r="F97" s="222">
        <v>32404</v>
      </c>
      <c r="G97" s="149">
        <v>35225</v>
      </c>
      <c r="H97" s="173">
        <f>SUM(G97-F97)</f>
        <v>2821</v>
      </c>
      <c r="I97" s="167">
        <f>H97/F97</f>
        <v>0.0870571534378472</v>
      </c>
      <c r="J97" s="167">
        <f>H97/G97</f>
        <v>0.08008516678495391</v>
      </c>
      <c r="K97" s="24"/>
      <c r="L97" s="24"/>
      <c r="M97" s="24"/>
      <c r="N97" s="24"/>
      <c r="O97" s="24"/>
      <c r="P97" s="24"/>
      <c r="Q97" s="24"/>
      <c r="R97" s="24"/>
      <c r="S97" s="24"/>
      <c r="T97" s="24"/>
      <c r="U97" s="24"/>
      <c r="V97" s="24"/>
      <c r="W97" s="24"/>
      <c r="X97" s="24"/>
      <c r="Y97" s="24"/>
      <c r="Z97" s="24"/>
    </row>
    <row r="98" ht="19.15" customHeight="1">
      <c r="A98" t="s" s="138">
        <v>6601</v>
      </c>
      <c r="B98" s="149">
        <v>4</v>
      </c>
      <c r="C98" s="149">
        <v>9</v>
      </c>
      <c r="D98" t="s" s="205">
        <v>6688</v>
      </c>
      <c r="E98" t="s" s="205">
        <v>84</v>
      </c>
      <c r="F98" s="222">
        <v>26656</v>
      </c>
      <c r="G98" s="149">
        <v>27842</v>
      </c>
      <c r="H98" s="173">
        <f>SUM(G98-F98)</f>
        <v>1186</v>
      </c>
      <c r="I98" s="167">
        <f>H98/F98</f>
        <v>0.0444927971188475</v>
      </c>
      <c r="J98" s="167">
        <f>H98/G98</f>
        <v>0.0425975145463688</v>
      </c>
      <c r="K98" s="24"/>
      <c r="L98" s="24"/>
      <c r="M98" s="24"/>
      <c r="N98" s="24"/>
      <c r="O98" s="24"/>
      <c r="P98" s="24"/>
      <c r="Q98" s="24"/>
      <c r="R98" s="24"/>
      <c r="S98" s="24"/>
      <c r="T98" s="24"/>
      <c r="U98" s="24"/>
      <c r="V98" s="24"/>
      <c r="W98" s="24"/>
      <c r="X98" s="24"/>
      <c r="Y98" s="24"/>
      <c r="Z98" s="24"/>
    </row>
    <row r="99" ht="19.15" customHeight="1">
      <c r="A99" t="s" s="138">
        <v>6601</v>
      </c>
      <c r="B99" s="149">
        <v>4</v>
      </c>
      <c r="C99" s="149">
        <v>10</v>
      </c>
      <c r="D99" t="s" s="205">
        <v>6689</v>
      </c>
      <c r="E99" t="s" s="205">
        <v>22</v>
      </c>
      <c r="F99" s="222">
        <v>11099</v>
      </c>
      <c r="G99" s="149">
        <v>11906</v>
      </c>
      <c r="H99" s="173">
        <f>SUM(G99-F99)</f>
        <v>807</v>
      </c>
      <c r="I99" s="167">
        <f>H99/F99</f>
        <v>0.0727092530858636</v>
      </c>
      <c r="J99" s="167">
        <f>H99/G99</f>
        <v>0.0677809507811188</v>
      </c>
      <c r="K99" s="24"/>
      <c r="L99" s="24"/>
      <c r="M99" s="24"/>
      <c r="N99" s="24"/>
      <c r="O99" s="24"/>
      <c r="P99" s="24"/>
      <c r="Q99" s="24"/>
      <c r="R99" s="24"/>
      <c r="S99" s="24"/>
      <c r="T99" s="24"/>
      <c r="U99" s="24"/>
      <c r="V99" s="24"/>
      <c r="W99" s="24"/>
      <c r="X99" s="24"/>
      <c r="Y99" s="24"/>
      <c r="Z99" s="24"/>
    </row>
    <row r="100" ht="19.15" customHeight="1">
      <c r="A100" t="s" s="138">
        <v>6601</v>
      </c>
      <c r="B100" s="149">
        <v>4</v>
      </c>
      <c r="C100" s="149">
        <v>8</v>
      </c>
      <c r="D100" t="s" s="205">
        <v>6690</v>
      </c>
      <c r="E100" t="s" s="205">
        <v>26</v>
      </c>
      <c r="F100" s="222">
        <v>10067</v>
      </c>
      <c r="G100" s="149">
        <v>10246</v>
      </c>
      <c r="H100" s="173">
        <f>SUM(G100-F100)</f>
        <v>179</v>
      </c>
      <c r="I100" s="167">
        <f>H100/F100</f>
        <v>0.0177808681831727</v>
      </c>
      <c r="J100" s="167">
        <f>H100/G100</f>
        <v>0.0174702322857701</v>
      </c>
      <c r="K100" s="24"/>
      <c r="L100" s="24"/>
      <c r="M100" s="24"/>
      <c r="N100" s="24"/>
      <c r="O100" s="24"/>
      <c r="P100" s="24"/>
      <c r="Q100" s="24"/>
      <c r="R100" s="24"/>
      <c r="S100" s="24"/>
      <c r="T100" s="24"/>
      <c r="U100" s="24"/>
      <c r="V100" s="24"/>
      <c r="W100" s="24"/>
      <c r="X100" s="24"/>
      <c r="Y100" s="24"/>
      <c r="Z100" s="24"/>
    </row>
    <row r="101" ht="19.15" customHeight="1">
      <c r="A101" t="s" s="138">
        <v>6601</v>
      </c>
      <c r="B101" s="149">
        <v>4</v>
      </c>
      <c r="C101" s="149">
        <v>4</v>
      </c>
      <c r="D101" t="s" s="205">
        <v>6691</v>
      </c>
      <c r="E101" t="s" s="205">
        <v>17</v>
      </c>
      <c r="F101" s="222">
        <v>3561</v>
      </c>
      <c r="G101" s="149">
        <v>3875</v>
      </c>
      <c r="H101" s="173">
        <f>SUM(G101-F101)</f>
        <v>314</v>
      </c>
      <c r="I101" s="167">
        <f>H101/F101</f>
        <v>0.0881774782364504</v>
      </c>
      <c r="J101" s="167">
        <f>H101/G101</f>
        <v>0.0810322580645161</v>
      </c>
      <c r="K101" s="24"/>
      <c r="L101" s="24"/>
      <c r="M101" s="24"/>
      <c r="N101" s="24"/>
      <c r="O101" s="24"/>
      <c r="P101" s="24"/>
      <c r="Q101" s="24"/>
      <c r="R101" s="24"/>
      <c r="S101" s="24"/>
      <c r="T101" s="24"/>
      <c r="U101" s="24"/>
      <c r="V101" s="24"/>
      <c r="W101" s="24"/>
      <c r="X101" s="24"/>
      <c r="Y101" s="24"/>
      <c r="Z101" s="24"/>
    </row>
    <row r="102" ht="19.15" customHeight="1">
      <c r="A102" t="s" s="138">
        <v>6601</v>
      </c>
      <c r="B102" s="149">
        <v>4</v>
      </c>
      <c r="C102" s="149">
        <v>11</v>
      </c>
      <c r="D102" t="s" s="205">
        <v>6692</v>
      </c>
      <c r="E102" t="s" s="205">
        <v>28</v>
      </c>
      <c r="F102" s="222">
        <v>1469</v>
      </c>
      <c r="G102" s="149">
        <v>1643</v>
      </c>
      <c r="H102" s="173">
        <f>SUM(G102-F102)</f>
        <v>174</v>
      </c>
      <c r="I102" s="167">
        <f>H102/F102</f>
        <v>0.118447923757658</v>
      </c>
      <c r="J102" s="167">
        <f>H102/G102</f>
        <v>0.105903834449178</v>
      </c>
      <c r="K102" s="24"/>
      <c r="L102" s="24"/>
      <c r="M102" s="24"/>
      <c r="N102" s="24"/>
      <c r="O102" s="24"/>
      <c r="P102" s="24"/>
      <c r="Q102" s="24"/>
      <c r="R102" s="24"/>
      <c r="S102" s="24"/>
      <c r="T102" s="24"/>
      <c r="U102" s="24"/>
      <c r="V102" s="24"/>
      <c r="W102" s="24"/>
      <c r="X102" s="24"/>
      <c r="Y102" s="24"/>
      <c r="Z102" s="24"/>
    </row>
    <row r="103" ht="19.15" customHeight="1">
      <c r="A103" t="s" s="138">
        <v>6601</v>
      </c>
      <c r="B103" s="149">
        <v>4</v>
      </c>
      <c r="C103" s="149">
        <v>12</v>
      </c>
      <c r="D103" t="s" s="205">
        <v>6693</v>
      </c>
      <c r="E103" t="s" s="205">
        <v>281</v>
      </c>
      <c r="F103" s="222">
        <v>1151</v>
      </c>
      <c r="G103" s="149">
        <v>1187</v>
      </c>
      <c r="H103" s="173">
        <f>SUM(G103-F103)</f>
        <v>36</v>
      </c>
      <c r="I103" s="167">
        <f>H103/F103</f>
        <v>0.0312771503040834</v>
      </c>
      <c r="J103" s="167">
        <f>H103/G103</f>
        <v>0.0303285593934288</v>
      </c>
      <c r="K103" s="24"/>
      <c r="L103" s="24"/>
      <c r="M103" s="24"/>
      <c r="N103" s="24"/>
      <c r="O103" s="24"/>
      <c r="P103" s="24"/>
      <c r="Q103" s="24"/>
      <c r="R103" s="24"/>
      <c r="S103" s="24"/>
      <c r="T103" s="24"/>
      <c r="U103" s="24"/>
      <c r="V103" s="24"/>
      <c r="W103" s="24"/>
      <c r="X103" s="24"/>
      <c r="Y103" s="24"/>
      <c r="Z103" s="24"/>
    </row>
    <row r="104" ht="19.15" customHeight="1">
      <c r="A104" t="s" s="138">
        <v>6601</v>
      </c>
      <c r="B104" s="149">
        <v>4</v>
      </c>
      <c r="C104" s="149">
        <v>23</v>
      </c>
      <c r="D104" t="s" s="205">
        <v>6694</v>
      </c>
      <c r="E104" t="s" s="205">
        <v>34</v>
      </c>
      <c r="F104" s="222">
        <v>553</v>
      </c>
      <c r="G104" s="149">
        <v>622</v>
      </c>
      <c r="H104" s="173">
        <f>SUM(G104-F104)</f>
        <v>69</v>
      </c>
      <c r="I104" s="167">
        <f>H104/F104</f>
        <v>0.124773960216998</v>
      </c>
      <c r="J104" s="167">
        <f>H104/G104</f>
        <v>0.110932475884244</v>
      </c>
      <c r="K104" s="24"/>
      <c r="L104" s="24"/>
      <c r="M104" s="24"/>
      <c r="N104" s="24"/>
      <c r="O104" s="24"/>
      <c r="P104" s="24"/>
      <c r="Q104" s="24"/>
      <c r="R104" s="24"/>
      <c r="S104" s="24"/>
      <c r="T104" s="24"/>
      <c r="U104" s="24"/>
      <c r="V104" s="24"/>
      <c r="W104" s="24"/>
      <c r="X104" s="24"/>
      <c r="Y104" s="24"/>
      <c r="Z104" s="24"/>
    </row>
    <row r="105" ht="19.15" customHeight="1">
      <c r="A105" t="s" s="138">
        <v>6601</v>
      </c>
      <c r="B105" s="149">
        <v>4</v>
      </c>
      <c r="C105" s="149">
        <v>3</v>
      </c>
      <c r="D105" t="s" s="205">
        <v>6695</v>
      </c>
      <c r="E105" t="s" s="205">
        <v>60</v>
      </c>
      <c r="F105" s="222">
        <v>515</v>
      </c>
      <c r="G105" s="149">
        <v>523</v>
      </c>
      <c r="H105" s="173">
        <f>SUM(G105-F105)</f>
        <v>8</v>
      </c>
      <c r="I105" s="167">
        <f>H105/F105</f>
        <v>0.0155339805825243</v>
      </c>
      <c r="J105" s="167">
        <f>H105/G105</f>
        <v>0.0152963671128107</v>
      </c>
      <c r="K105" s="24"/>
      <c r="L105" s="24"/>
      <c r="M105" s="24"/>
      <c r="N105" s="24"/>
      <c r="O105" s="24"/>
      <c r="P105" s="24"/>
      <c r="Q105" s="24"/>
      <c r="R105" s="24"/>
      <c r="S105" s="24"/>
      <c r="T105" s="24"/>
      <c r="U105" s="24"/>
      <c r="V105" s="24"/>
      <c r="W105" s="24"/>
      <c r="X105" s="24"/>
      <c r="Y105" s="24"/>
      <c r="Z105" s="24"/>
    </row>
    <row r="106" ht="19.15" customHeight="1">
      <c r="A106" t="s" s="138">
        <v>6601</v>
      </c>
      <c r="B106" s="149">
        <v>4</v>
      </c>
      <c r="C106" s="149">
        <v>14</v>
      </c>
      <c r="D106" t="s" s="205">
        <v>6696</v>
      </c>
      <c r="E106" t="s" s="205">
        <v>36</v>
      </c>
      <c r="F106" s="222">
        <v>465</v>
      </c>
      <c r="G106" s="149">
        <v>522</v>
      </c>
      <c r="H106" s="173">
        <f>SUM(G106-F106)</f>
        <v>57</v>
      </c>
      <c r="I106" s="167">
        <f>H106/F106</f>
        <v>0.12258064516129</v>
      </c>
      <c r="J106" s="167">
        <f>H106/G106</f>
        <v>0.109195402298851</v>
      </c>
      <c r="K106" s="24"/>
      <c r="L106" s="24"/>
      <c r="M106" s="24"/>
      <c r="N106" s="24"/>
      <c r="O106" s="24"/>
      <c r="P106" s="24"/>
      <c r="Q106" s="24"/>
      <c r="R106" s="24"/>
      <c r="S106" s="24"/>
      <c r="T106" s="24"/>
      <c r="U106" s="24"/>
      <c r="V106" s="24"/>
      <c r="W106" s="24"/>
      <c r="X106" s="24"/>
      <c r="Y106" s="24"/>
      <c r="Z106" s="24"/>
    </row>
    <row r="107" ht="19.15" customHeight="1">
      <c r="A107" t="s" s="138">
        <v>6601</v>
      </c>
      <c r="B107" s="149">
        <v>4</v>
      </c>
      <c r="C107" s="149">
        <v>15</v>
      </c>
      <c r="D107" t="s" s="205">
        <v>6697</v>
      </c>
      <c r="E107" t="s" s="205">
        <v>52</v>
      </c>
      <c r="F107" s="222">
        <v>397</v>
      </c>
      <c r="G107" s="149">
        <v>481</v>
      </c>
      <c r="H107" s="173">
        <f>SUM(G107-F107)</f>
        <v>84</v>
      </c>
      <c r="I107" s="167">
        <f>H107/F107</f>
        <v>0.211586901763224</v>
      </c>
      <c r="J107" s="167">
        <f>H107/G107</f>
        <v>0.174636174636175</v>
      </c>
      <c r="K107" s="24"/>
      <c r="L107" s="24"/>
      <c r="M107" s="24"/>
      <c r="N107" s="24"/>
      <c r="O107" s="24"/>
      <c r="P107" s="24"/>
      <c r="Q107" s="24"/>
      <c r="R107" s="24"/>
      <c r="S107" s="24"/>
      <c r="T107" s="24"/>
      <c r="U107" s="24"/>
      <c r="V107" s="24"/>
      <c r="W107" s="24"/>
      <c r="X107" s="24"/>
      <c r="Y107" s="24"/>
      <c r="Z107" s="24"/>
    </row>
    <row r="108" ht="19.15" customHeight="1">
      <c r="A108" t="s" s="138">
        <v>6601</v>
      </c>
      <c r="B108" s="149">
        <v>4</v>
      </c>
      <c r="C108" s="149">
        <v>29</v>
      </c>
      <c r="D108" t="s" s="205">
        <v>6698</v>
      </c>
      <c r="E108" t="s" s="205">
        <v>173</v>
      </c>
      <c r="F108" s="222">
        <v>389</v>
      </c>
      <c r="G108" s="149">
        <v>399</v>
      </c>
      <c r="H108" s="173">
        <f>SUM(G108-F108)</f>
        <v>10</v>
      </c>
      <c r="I108" s="167">
        <f>H108/F108</f>
        <v>0.025706940874036</v>
      </c>
      <c r="J108" s="167">
        <f>H108/G108</f>
        <v>0.025062656641604</v>
      </c>
      <c r="K108" s="24"/>
      <c r="L108" s="24"/>
      <c r="M108" s="24"/>
      <c r="N108" s="24"/>
      <c r="O108" s="24"/>
      <c r="P108" s="24"/>
      <c r="Q108" s="24"/>
      <c r="R108" s="24"/>
      <c r="S108" s="24"/>
      <c r="T108" s="24"/>
      <c r="U108" s="24"/>
      <c r="V108" s="24"/>
      <c r="W108" s="24"/>
      <c r="X108" s="24"/>
      <c r="Y108" s="24"/>
      <c r="Z108" s="24"/>
    </row>
    <row r="109" ht="19.15" customHeight="1">
      <c r="A109" t="s" s="138">
        <v>6601</v>
      </c>
      <c r="B109" s="149">
        <v>4</v>
      </c>
      <c r="C109" s="149">
        <v>7</v>
      </c>
      <c r="D109" t="s" s="205">
        <v>6699</v>
      </c>
      <c r="E109" t="s" s="205">
        <v>30</v>
      </c>
      <c r="F109" s="222">
        <v>345</v>
      </c>
      <c r="G109" s="149">
        <v>361</v>
      </c>
      <c r="H109" s="173">
        <f>SUM(G109-F109)</f>
        <v>16</v>
      </c>
      <c r="I109" s="167">
        <f>H109/F109</f>
        <v>0.0463768115942029</v>
      </c>
      <c r="J109" s="167">
        <f>H109/G109</f>
        <v>0.0443213296398892</v>
      </c>
      <c r="K109" s="24"/>
      <c r="L109" s="24"/>
      <c r="M109" s="24"/>
      <c r="N109" s="24"/>
      <c r="O109" s="24"/>
      <c r="P109" s="24"/>
      <c r="Q109" s="24"/>
      <c r="R109" s="24"/>
      <c r="S109" s="24"/>
      <c r="T109" s="24"/>
      <c r="U109" s="24"/>
      <c r="V109" s="24"/>
      <c r="W109" s="24"/>
      <c r="X109" s="24"/>
      <c r="Y109" s="24"/>
      <c r="Z109" s="24"/>
    </row>
    <row r="110" ht="19.15" customHeight="1">
      <c r="A110" t="s" s="138">
        <v>6601</v>
      </c>
      <c r="B110" s="149">
        <v>4</v>
      </c>
      <c r="C110" s="149">
        <v>31</v>
      </c>
      <c r="D110" t="s" s="205">
        <v>6700</v>
      </c>
      <c r="E110" t="s" s="205">
        <v>1427</v>
      </c>
      <c r="F110" s="222">
        <v>301</v>
      </c>
      <c r="G110" s="149">
        <v>322</v>
      </c>
      <c r="H110" s="173">
        <f>SUM(G110-F110)</f>
        <v>21</v>
      </c>
      <c r="I110" s="167">
        <f>H110/F110</f>
        <v>0.0697674418604651</v>
      </c>
      <c r="J110" s="167">
        <f>H110/G110</f>
        <v>0.0652173913043478</v>
      </c>
      <c r="K110" s="24"/>
      <c r="L110" s="24"/>
      <c r="M110" s="24"/>
      <c r="N110" s="24"/>
      <c r="O110" s="24"/>
      <c r="P110" s="24"/>
      <c r="Q110" s="24"/>
      <c r="R110" s="24"/>
      <c r="S110" s="24"/>
      <c r="T110" s="24"/>
      <c r="U110" s="24"/>
      <c r="V110" s="24"/>
      <c r="W110" s="24"/>
      <c r="X110" s="24"/>
      <c r="Y110" s="24"/>
      <c r="Z110" s="24"/>
    </row>
    <row r="111" ht="19.15" customHeight="1">
      <c r="A111" t="s" s="138">
        <v>6601</v>
      </c>
      <c r="B111" s="149">
        <v>4</v>
      </c>
      <c r="C111" s="149">
        <v>21</v>
      </c>
      <c r="D111" t="s" s="205">
        <v>6701</v>
      </c>
      <c r="E111" t="s" s="205">
        <v>248</v>
      </c>
      <c r="F111" s="222">
        <v>264</v>
      </c>
      <c r="G111" s="149">
        <v>269</v>
      </c>
      <c r="H111" s="173">
        <f>SUM(G111-F111)</f>
        <v>5</v>
      </c>
      <c r="I111" s="167">
        <f>H111/F111</f>
        <v>0.0189393939393939</v>
      </c>
      <c r="J111" s="167">
        <f>H111/G111</f>
        <v>0.0185873605947955</v>
      </c>
      <c r="K111" s="24"/>
      <c r="L111" s="24"/>
      <c r="M111" s="24"/>
      <c r="N111" s="24"/>
      <c r="O111" s="24"/>
      <c r="P111" s="24"/>
      <c r="Q111" s="24"/>
      <c r="R111" s="24"/>
      <c r="S111" s="24"/>
      <c r="T111" s="24"/>
      <c r="U111" s="24"/>
      <c r="V111" s="24"/>
      <c r="W111" s="24"/>
      <c r="X111" s="24"/>
      <c r="Y111" s="24"/>
      <c r="Z111" s="24"/>
    </row>
    <row r="112" ht="19.15" customHeight="1">
      <c r="A112" t="s" s="138">
        <v>6601</v>
      </c>
      <c r="B112" s="149">
        <v>4</v>
      </c>
      <c r="C112" s="149">
        <v>28</v>
      </c>
      <c r="D112" t="s" s="205">
        <v>6702</v>
      </c>
      <c r="E112" t="s" s="205">
        <v>54</v>
      </c>
      <c r="F112" s="222">
        <v>229</v>
      </c>
      <c r="G112" s="149">
        <v>231</v>
      </c>
      <c r="H112" s="173">
        <f>SUM(G112-F112)</f>
        <v>2</v>
      </c>
      <c r="I112" s="167">
        <f>H112/F112</f>
        <v>0.008733624454148469</v>
      </c>
      <c r="J112" s="167">
        <f>H112/G112</f>
        <v>0.00865800865800866</v>
      </c>
      <c r="K112" s="24"/>
      <c r="L112" s="24"/>
      <c r="M112" s="24"/>
      <c r="N112" s="24"/>
      <c r="O112" s="24"/>
      <c r="P112" s="24"/>
      <c r="Q112" s="24"/>
      <c r="R112" s="24"/>
      <c r="S112" s="24"/>
      <c r="T112" s="24"/>
      <c r="U112" s="24"/>
      <c r="V112" s="24"/>
      <c r="W112" s="24"/>
      <c r="X112" s="24"/>
      <c r="Y112" s="24"/>
      <c r="Z112" s="24"/>
    </row>
    <row r="113" ht="19.15" customHeight="1">
      <c r="A113" t="s" s="138">
        <v>6601</v>
      </c>
      <c r="B113" s="149">
        <v>4</v>
      </c>
      <c r="C113" s="149">
        <v>5</v>
      </c>
      <c r="D113" t="s" s="205">
        <v>6703</v>
      </c>
      <c r="E113" t="s" s="205">
        <v>48</v>
      </c>
      <c r="F113" s="222">
        <v>191</v>
      </c>
      <c r="G113" s="149">
        <v>206</v>
      </c>
      <c r="H113" s="173">
        <f>SUM(G113-F113)</f>
        <v>15</v>
      </c>
      <c r="I113" s="167">
        <f>H113/F113</f>
        <v>0.07853403141361261</v>
      </c>
      <c r="J113" s="167">
        <f>H113/G113</f>
        <v>0.07281553398058251</v>
      </c>
      <c r="K113" s="24"/>
      <c r="L113" s="24"/>
      <c r="M113" s="24"/>
      <c r="N113" s="24"/>
      <c r="O113" s="24"/>
      <c r="P113" s="24"/>
      <c r="Q113" s="24"/>
      <c r="R113" s="24"/>
      <c r="S113" s="24"/>
      <c r="T113" s="24"/>
      <c r="U113" s="24"/>
      <c r="V113" s="24"/>
      <c r="W113" s="24"/>
      <c r="X113" s="24"/>
      <c r="Y113" s="24"/>
      <c r="Z113" s="24"/>
    </row>
    <row r="114" ht="19.15" customHeight="1">
      <c r="A114" t="s" s="138">
        <v>6601</v>
      </c>
      <c r="B114" s="149">
        <v>4</v>
      </c>
      <c r="C114" s="149">
        <v>2</v>
      </c>
      <c r="D114" t="s" s="205">
        <v>6704</v>
      </c>
      <c r="E114" t="s" s="205">
        <v>76</v>
      </c>
      <c r="F114" s="222">
        <v>149</v>
      </c>
      <c r="G114" s="149">
        <v>153</v>
      </c>
      <c r="H114" s="173">
        <f>SUM(G114-F114)</f>
        <v>4</v>
      </c>
      <c r="I114" s="167">
        <f>H114/F114</f>
        <v>0.0268456375838926</v>
      </c>
      <c r="J114" s="167">
        <f>H114/G114</f>
        <v>0.0261437908496732</v>
      </c>
      <c r="K114" s="24"/>
      <c r="L114" s="24"/>
      <c r="M114" s="24"/>
      <c r="N114" s="24"/>
      <c r="O114" s="24"/>
      <c r="P114" s="24"/>
      <c r="Q114" s="24"/>
      <c r="R114" s="24"/>
      <c r="S114" s="24"/>
      <c r="T114" s="24"/>
      <c r="U114" s="24"/>
      <c r="V114" s="24"/>
      <c r="W114" s="24"/>
      <c r="X114" s="24"/>
      <c r="Y114" s="24"/>
      <c r="Z114" s="24"/>
    </row>
    <row r="115" ht="19.15" customHeight="1">
      <c r="A115" t="s" s="138">
        <v>6601</v>
      </c>
      <c r="B115" s="149">
        <v>4</v>
      </c>
      <c r="C115" s="149">
        <v>19</v>
      </c>
      <c r="D115" t="s" s="205">
        <v>6705</v>
      </c>
      <c r="E115" t="s" s="205">
        <v>110</v>
      </c>
      <c r="F115" s="222">
        <v>131</v>
      </c>
      <c r="G115" s="149">
        <v>150</v>
      </c>
      <c r="H115" s="173">
        <f>SUM(G115-F115)</f>
        <v>19</v>
      </c>
      <c r="I115" s="167">
        <f>H115/F115</f>
        <v>0.145038167938931</v>
      </c>
      <c r="J115" s="167">
        <f>H115/G115</f>
        <v>0.126666666666667</v>
      </c>
      <c r="K115" s="24"/>
      <c r="L115" s="24"/>
      <c r="M115" s="24"/>
      <c r="N115" s="24"/>
      <c r="O115" s="24"/>
      <c r="P115" s="24"/>
      <c r="Q115" s="24"/>
      <c r="R115" s="24"/>
      <c r="S115" s="24"/>
      <c r="T115" s="24"/>
      <c r="U115" s="24"/>
      <c r="V115" s="24"/>
      <c r="W115" s="24"/>
      <c r="X115" s="24"/>
      <c r="Y115" s="24"/>
      <c r="Z115" s="24"/>
    </row>
    <row r="116" ht="19.15" customHeight="1">
      <c r="A116" t="s" s="138">
        <v>6601</v>
      </c>
      <c r="B116" s="149">
        <v>4</v>
      </c>
      <c r="C116" s="149">
        <v>32</v>
      </c>
      <c r="D116" t="s" s="205">
        <v>6706</v>
      </c>
      <c r="E116" t="s" s="205">
        <v>68</v>
      </c>
      <c r="F116" s="222">
        <v>131</v>
      </c>
      <c r="G116" s="149">
        <v>137</v>
      </c>
      <c r="H116" s="173">
        <f>SUM(G116-F116)</f>
        <v>6</v>
      </c>
      <c r="I116" s="167">
        <f>H116/F116</f>
        <v>0.0458015267175573</v>
      </c>
      <c r="J116" s="167">
        <f>H116/G116</f>
        <v>0.0437956204379562</v>
      </c>
      <c r="K116" s="24"/>
      <c r="L116" s="24"/>
      <c r="M116" s="24"/>
      <c r="N116" s="24"/>
      <c r="O116" s="24"/>
      <c r="P116" s="24"/>
      <c r="Q116" s="24"/>
      <c r="R116" s="24"/>
      <c r="S116" s="24"/>
      <c r="T116" s="24"/>
      <c r="U116" s="24"/>
      <c r="V116" s="24"/>
      <c r="W116" s="24"/>
      <c r="X116" s="24"/>
      <c r="Y116" s="24"/>
      <c r="Z116" s="24"/>
    </row>
    <row r="117" ht="19.15" customHeight="1">
      <c r="A117" t="s" s="138">
        <v>6601</v>
      </c>
      <c r="B117" s="149">
        <v>4</v>
      </c>
      <c r="C117" s="149">
        <v>17</v>
      </c>
      <c r="D117" t="s" s="205">
        <v>6707</v>
      </c>
      <c r="E117" t="s" s="205">
        <v>38</v>
      </c>
      <c r="F117" s="222">
        <v>119</v>
      </c>
      <c r="G117" s="149">
        <v>131</v>
      </c>
      <c r="H117" s="173">
        <f>SUM(G117-F117)</f>
        <v>12</v>
      </c>
      <c r="I117" s="167">
        <f>H117/F117</f>
        <v>0.100840336134454</v>
      </c>
      <c r="J117" s="167">
        <f>H117/G117</f>
        <v>0.0916030534351145</v>
      </c>
      <c r="K117" s="24"/>
      <c r="L117" s="24"/>
      <c r="M117" s="24"/>
      <c r="N117" s="24"/>
      <c r="O117" s="24"/>
      <c r="P117" s="24"/>
      <c r="Q117" s="24"/>
      <c r="R117" s="24"/>
      <c r="S117" s="24"/>
      <c r="T117" s="24"/>
      <c r="U117" s="24"/>
      <c r="V117" s="24"/>
      <c r="W117" s="24"/>
      <c r="X117" s="24"/>
      <c r="Y117" s="24"/>
      <c r="Z117" s="24"/>
    </row>
    <row r="118" ht="19.15" customHeight="1">
      <c r="A118" t="s" s="138">
        <v>6601</v>
      </c>
      <c r="B118" s="149">
        <v>4</v>
      </c>
      <c r="C118" s="149">
        <v>22</v>
      </c>
      <c r="D118" t="s" s="205">
        <v>6708</v>
      </c>
      <c r="E118" t="s" s="205">
        <v>116</v>
      </c>
      <c r="F118" s="222">
        <v>124</v>
      </c>
      <c r="G118" s="149">
        <v>129</v>
      </c>
      <c r="H118" s="173">
        <f>SUM(G118-F118)</f>
        <v>5</v>
      </c>
      <c r="I118" s="167">
        <f>H118/F118</f>
        <v>0.0403225806451613</v>
      </c>
      <c r="J118" s="167">
        <f>H118/G118</f>
        <v>0.0387596899224806</v>
      </c>
      <c r="K118" s="24"/>
      <c r="L118" s="24"/>
      <c r="M118" s="24"/>
      <c r="N118" s="24"/>
      <c r="O118" s="24"/>
      <c r="P118" s="24"/>
      <c r="Q118" s="24"/>
      <c r="R118" s="24"/>
      <c r="S118" s="24"/>
      <c r="T118" s="24"/>
      <c r="U118" s="24"/>
      <c r="V118" s="24"/>
      <c r="W118" s="24"/>
      <c r="X118" s="24"/>
      <c r="Y118" s="24"/>
      <c r="Z118" s="24"/>
    </row>
    <row r="119" ht="19.15" customHeight="1">
      <c r="A119" t="s" s="138">
        <v>6601</v>
      </c>
      <c r="B119" s="149">
        <v>4</v>
      </c>
      <c r="C119" s="149">
        <v>24</v>
      </c>
      <c r="D119" t="s" s="205">
        <v>6709</v>
      </c>
      <c r="E119" t="s" s="205">
        <v>64</v>
      </c>
      <c r="F119" s="222">
        <v>116</v>
      </c>
      <c r="G119" s="149">
        <v>122</v>
      </c>
      <c r="H119" s="173">
        <f>SUM(G119-F119)</f>
        <v>6</v>
      </c>
      <c r="I119" s="167">
        <f>H119/F119</f>
        <v>0.0517241379310345</v>
      </c>
      <c r="J119" s="167">
        <f>H119/G119</f>
        <v>0.0491803278688525</v>
      </c>
      <c r="K119" s="24"/>
      <c r="L119" s="24"/>
      <c r="M119" s="24"/>
      <c r="N119" s="24"/>
      <c r="O119" s="24"/>
      <c r="P119" s="24"/>
      <c r="Q119" s="24"/>
      <c r="R119" s="24"/>
      <c r="S119" s="24"/>
      <c r="T119" s="24"/>
      <c r="U119" s="24"/>
      <c r="V119" s="24"/>
      <c r="W119" s="24"/>
      <c r="X119" s="24"/>
      <c r="Y119" s="24"/>
      <c r="Z119" s="24"/>
    </row>
    <row r="120" ht="19.15" customHeight="1">
      <c r="A120" t="s" s="138">
        <v>6601</v>
      </c>
      <c r="B120" s="149">
        <v>4</v>
      </c>
      <c r="C120" s="149">
        <v>30</v>
      </c>
      <c r="D120" t="s" s="205">
        <v>6710</v>
      </c>
      <c r="E120" t="s" s="205">
        <v>237</v>
      </c>
      <c r="F120" s="222">
        <v>115</v>
      </c>
      <c r="G120" s="149">
        <v>116</v>
      </c>
      <c r="H120" s="173">
        <f>SUM(G120-F120)</f>
        <v>1</v>
      </c>
      <c r="I120" s="167">
        <f>H120/F120</f>
        <v>0.00869565217391304</v>
      </c>
      <c r="J120" s="167">
        <f>H120/G120</f>
        <v>0.00862068965517241</v>
      </c>
      <c r="K120" s="24"/>
      <c r="L120" s="24"/>
      <c r="M120" s="24"/>
      <c r="N120" s="24"/>
      <c r="O120" s="24"/>
      <c r="P120" s="24"/>
      <c r="Q120" s="24"/>
      <c r="R120" s="24"/>
      <c r="S120" s="24"/>
      <c r="T120" s="24"/>
      <c r="U120" s="24"/>
      <c r="V120" s="24"/>
      <c r="W120" s="24"/>
      <c r="X120" s="24"/>
      <c r="Y120" s="24"/>
      <c r="Z120" s="24"/>
    </row>
    <row r="121" ht="19.15" customHeight="1">
      <c r="A121" t="s" s="138">
        <v>6601</v>
      </c>
      <c r="B121" s="149">
        <v>4</v>
      </c>
      <c r="C121" s="149">
        <v>25</v>
      </c>
      <c r="D121" t="s" s="205">
        <v>6711</v>
      </c>
      <c r="E121" t="s" s="205">
        <v>6635</v>
      </c>
      <c r="F121" s="222">
        <v>84</v>
      </c>
      <c r="G121" s="149">
        <v>104</v>
      </c>
      <c r="H121" s="173">
        <f>SUM(G121-F121)</f>
        <v>20</v>
      </c>
      <c r="I121" s="167">
        <f>H121/F121</f>
        <v>0.238095238095238</v>
      </c>
      <c r="J121" s="167">
        <f>H121/G121</f>
        <v>0.192307692307692</v>
      </c>
      <c r="K121" s="24"/>
      <c r="L121" s="24"/>
      <c r="M121" s="24"/>
      <c r="N121" s="24"/>
      <c r="O121" s="24"/>
      <c r="P121" s="24"/>
      <c r="Q121" s="24"/>
      <c r="R121" s="24"/>
      <c r="S121" s="24"/>
      <c r="T121" s="24"/>
      <c r="U121" s="24"/>
      <c r="V121" s="24"/>
      <c r="W121" s="24"/>
      <c r="X121" s="24"/>
      <c r="Y121" s="24"/>
      <c r="Z121" s="24"/>
    </row>
    <row r="122" ht="19.15" customHeight="1">
      <c r="A122" t="s" s="138">
        <v>6601</v>
      </c>
      <c r="B122" s="149">
        <v>4</v>
      </c>
      <c r="C122" s="149">
        <v>27</v>
      </c>
      <c r="D122" t="s" s="205">
        <v>6712</v>
      </c>
      <c r="E122" t="s" s="205">
        <v>66</v>
      </c>
      <c r="F122" s="222">
        <v>85</v>
      </c>
      <c r="G122" s="149">
        <v>92</v>
      </c>
      <c r="H122" s="173">
        <f>SUM(G122-F122)</f>
        <v>7</v>
      </c>
      <c r="I122" s="167">
        <f>H122/F122</f>
        <v>0.0823529411764706</v>
      </c>
      <c r="J122" s="167">
        <f>H122/G122</f>
        <v>0.07608695652173909</v>
      </c>
      <c r="K122" s="24"/>
      <c r="L122" s="24"/>
      <c r="M122" s="24"/>
      <c r="N122" s="24"/>
      <c r="O122" s="24"/>
      <c r="P122" s="24"/>
      <c r="Q122" s="24"/>
      <c r="R122" s="24"/>
      <c r="S122" s="24"/>
      <c r="T122" s="24"/>
      <c r="U122" s="24"/>
      <c r="V122" s="24"/>
      <c r="W122" s="24"/>
      <c r="X122" s="24"/>
      <c r="Y122" s="24"/>
      <c r="Z122" s="24"/>
    </row>
    <row r="123" ht="19.15" customHeight="1">
      <c r="A123" t="s" s="138">
        <v>6601</v>
      </c>
      <c r="B123" s="149">
        <v>4</v>
      </c>
      <c r="C123" s="149">
        <v>16</v>
      </c>
      <c r="D123" t="s" s="205">
        <v>6713</v>
      </c>
      <c r="E123" t="s" s="205">
        <v>40</v>
      </c>
      <c r="F123" s="222">
        <v>55</v>
      </c>
      <c r="G123" s="149">
        <v>62</v>
      </c>
      <c r="H123" s="173">
        <f>SUM(G123-F123)</f>
        <v>7</v>
      </c>
      <c r="I123" s="167">
        <f>H123/F123</f>
        <v>0.127272727272727</v>
      </c>
      <c r="J123" s="167">
        <f>H123/G123</f>
        <v>0.112903225806452</v>
      </c>
      <c r="K123" s="24"/>
      <c r="L123" s="24"/>
      <c r="M123" s="24"/>
      <c r="N123" s="24"/>
      <c r="O123" s="24"/>
      <c r="P123" s="24"/>
      <c r="Q123" s="24"/>
      <c r="R123" s="24"/>
      <c r="S123" s="24"/>
      <c r="T123" s="24"/>
      <c r="U123" s="24"/>
      <c r="V123" s="24"/>
      <c r="W123" s="24"/>
      <c r="X123" s="24"/>
      <c r="Y123" s="24"/>
      <c r="Z123" s="24"/>
    </row>
    <row r="124" ht="19.15" customHeight="1">
      <c r="A124" t="s" s="138">
        <v>6601</v>
      </c>
      <c r="B124" s="149">
        <v>4</v>
      </c>
      <c r="C124" s="149">
        <v>26</v>
      </c>
      <c r="D124" t="s" s="205">
        <v>6714</v>
      </c>
      <c r="E124" t="s" s="205">
        <v>72</v>
      </c>
      <c r="F124" s="222">
        <v>53</v>
      </c>
      <c r="G124" s="149">
        <v>60</v>
      </c>
      <c r="H124" s="173">
        <f>SUM(G124-F124)</f>
        <v>7</v>
      </c>
      <c r="I124" s="167">
        <f>H124/F124</f>
        <v>0.132075471698113</v>
      </c>
      <c r="J124" s="167">
        <f>H124/G124</f>
        <v>0.116666666666667</v>
      </c>
      <c r="K124" s="24"/>
      <c r="L124" s="24"/>
      <c r="M124" s="24"/>
      <c r="N124" s="24"/>
      <c r="O124" s="24"/>
      <c r="P124" s="24"/>
      <c r="Q124" s="24"/>
      <c r="R124" s="24"/>
      <c r="S124" s="24"/>
      <c r="T124" s="24"/>
      <c r="U124" s="24"/>
      <c r="V124" s="24"/>
      <c r="W124" s="24"/>
      <c r="X124" s="24"/>
      <c r="Y124" s="24"/>
      <c r="Z124" s="24"/>
    </row>
    <row r="125" ht="19.15" customHeight="1">
      <c r="A125" t="s" s="138">
        <v>6601</v>
      </c>
      <c r="B125" s="149">
        <v>4</v>
      </c>
      <c r="C125" s="149">
        <v>18</v>
      </c>
      <c r="D125" t="s" s="205">
        <v>6715</v>
      </c>
      <c r="E125" t="s" s="205">
        <v>74</v>
      </c>
      <c r="F125" s="222">
        <v>41</v>
      </c>
      <c r="G125" s="149">
        <v>43</v>
      </c>
      <c r="H125" s="173">
        <f>SUM(G125-F125)</f>
        <v>2</v>
      </c>
      <c r="I125" s="167">
        <f>H125/F125</f>
        <v>0.048780487804878</v>
      </c>
      <c r="J125" s="167">
        <f>H125/G125</f>
        <v>0.0465116279069767</v>
      </c>
      <c r="K125" s="24"/>
      <c r="L125" s="24"/>
      <c r="M125" s="24"/>
      <c r="N125" s="24"/>
      <c r="O125" s="24"/>
      <c r="P125" s="24"/>
      <c r="Q125" s="24"/>
      <c r="R125" s="24"/>
      <c r="S125" s="24"/>
      <c r="T125" s="24"/>
      <c r="U125" s="24"/>
      <c r="V125" s="24"/>
      <c r="W125" s="24"/>
      <c r="X125" s="24"/>
      <c r="Y125" s="24"/>
      <c r="Z125" s="24"/>
    </row>
    <row r="126" ht="19.15" customHeight="1">
      <c r="A126" t="s" s="138">
        <v>6601</v>
      </c>
      <c r="B126" s="149">
        <v>4</v>
      </c>
      <c r="C126" s="149">
        <v>1</v>
      </c>
      <c r="D126" t="s" s="205">
        <v>6716</v>
      </c>
      <c r="E126" t="s" s="205">
        <v>78</v>
      </c>
      <c r="F126" s="223">
        <v>0</v>
      </c>
      <c r="G126" s="149">
        <v>0</v>
      </c>
      <c r="H126" s="173">
        <f>SUM(G126-F126)</f>
        <v>0</v>
      </c>
      <c r="I126" s="207">
        <f>H126/F126</f>
      </c>
      <c r="J126" s="207">
        <f>H126/G126</f>
      </c>
      <c r="K126" s="24"/>
      <c r="L126" s="24"/>
      <c r="M126" s="24"/>
      <c r="N126" s="24"/>
      <c r="O126" s="24"/>
      <c r="P126" s="24"/>
      <c r="Q126" s="24"/>
      <c r="R126" s="24"/>
      <c r="S126" s="24"/>
      <c r="T126" s="24"/>
      <c r="U126" s="24"/>
      <c r="V126" s="24"/>
      <c r="W126" s="24"/>
      <c r="X126" s="24"/>
      <c r="Y126" s="24"/>
      <c r="Z126" s="24"/>
    </row>
    <row r="127" ht="19.15" customHeight="1">
      <c r="A127" t="s" s="138">
        <v>6601</v>
      </c>
      <c r="B127" s="149">
        <v>4</v>
      </c>
      <c r="C127" s="149">
        <v>6</v>
      </c>
      <c r="D127" t="s" s="205">
        <v>6717</v>
      </c>
      <c r="E127" t="s" s="205">
        <v>44</v>
      </c>
      <c r="F127" s="223">
        <v>0</v>
      </c>
      <c r="G127" s="149">
        <v>0</v>
      </c>
      <c r="H127" s="173">
        <f>SUM(G127-F127)</f>
        <v>0</v>
      </c>
      <c r="I127" s="207">
        <f>H127/F127</f>
      </c>
      <c r="J127" s="207">
        <f>H127/G127</f>
      </c>
      <c r="K127" s="24"/>
      <c r="L127" s="24"/>
      <c r="M127" s="24"/>
      <c r="N127" s="24"/>
      <c r="O127" s="24"/>
      <c r="P127" s="24"/>
      <c r="Q127" s="24"/>
      <c r="R127" s="24"/>
      <c r="S127" s="24"/>
      <c r="T127" s="24"/>
      <c r="U127" s="24"/>
      <c r="V127" s="24"/>
      <c r="W127" s="24"/>
      <c r="X127" s="24"/>
      <c r="Y127" s="24"/>
      <c r="Z127" s="24"/>
    </row>
    <row r="128" ht="19.15" customHeight="1">
      <c r="A128" t="s" s="138">
        <v>6601</v>
      </c>
      <c r="B128" s="149">
        <v>4</v>
      </c>
      <c r="C128" s="149">
        <v>20</v>
      </c>
      <c r="D128" t="s" s="205">
        <v>6718</v>
      </c>
      <c r="E128" t="s" s="205">
        <v>380</v>
      </c>
      <c r="F128" s="223">
        <v>0</v>
      </c>
      <c r="G128" s="149">
        <v>0</v>
      </c>
      <c r="H128" s="206">
        <f>SUM(G128-F128)</f>
        <v>0</v>
      </c>
      <c r="I128" s="176">
        <f>H128/F128</f>
      </c>
      <c r="J128" s="176">
        <f>H128/G128</f>
      </c>
      <c r="K128" s="174"/>
      <c r="L128" s="174"/>
      <c r="M128" s="174"/>
      <c r="N128" s="174"/>
      <c r="O128" s="174"/>
      <c r="P128" s="174"/>
      <c r="Q128" s="174"/>
      <c r="R128" s="174"/>
      <c r="S128" s="174"/>
      <c r="T128" s="174"/>
      <c r="U128" s="174"/>
      <c r="V128" s="174"/>
      <c r="W128" s="174"/>
      <c r="X128" s="174"/>
      <c r="Y128" s="174"/>
      <c r="Z128" s="174"/>
    </row>
    <row r="129" ht="19.15" customHeight="1">
      <c r="A129" s="177"/>
      <c r="B129" s="178"/>
      <c r="C129" s="178"/>
      <c r="D129" s="179"/>
      <c r="E129" s="179"/>
      <c r="F129" s="210">
        <f>SUM(F97:F128)</f>
        <v>91259</v>
      </c>
      <c r="G129" s="180">
        <f>SUM(G97:G128)</f>
        <v>97159</v>
      </c>
      <c r="H129" s="181">
        <f>SUM(H97:H128)</f>
        <v>5900</v>
      </c>
      <c r="I129" s="182">
        <f>H129/F129</f>
        <v>0.0646511576940357</v>
      </c>
      <c r="J129" s="182">
        <f>H129/G129</f>
        <v>0.0607252030177338</v>
      </c>
      <c r="K129" s="183"/>
      <c r="L129" s="183"/>
      <c r="M129" s="183"/>
      <c r="N129" s="183"/>
      <c r="O129" s="183"/>
      <c r="P129" s="183"/>
      <c r="Q129" s="183"/>
      <c r="R129" s="183"/>
      <c r="S129" s="183"/>
      <c r="T129" s="183"/>
      <c r="U129" s="183"/>
      <c r="V129" s="183"/>
      <c r="W129" s="183"/>
      <c r="X129" s="183"/>
      <c r="Y129" s="183"/>
      <c r="Z129" s="184"/>
    </row>
    <row r="130" ht="19.15" customHeight="1">
      <c r="A130" s="230"/>
      <c r="B130" s="231"/>
      <c r="C130" s="231"/>
      <c r="D130" s="232"/>
      <c r="E130" s="232"/>
      <c r="F130" s="251"/>
      <c r="G130" s="231"/>
      <c r="H130" s="234"/>
      <c r="I130" s="188"/>
      <c r="J130" s="188"/>
      <c r="K130" s="189"/>
      <c r="L130" s="189"/>
      <c r="M130" s="189"/>
      <c r="N130" s="189"/>
      <c r="O130" s="189"/>
      <c r="P130" s="189"/>
      <c r="Q130" s="189"/>
      <c r="R130" s="189"/>
      <c r="S130" s="189"/>
      <c r="T130" s="189"/>
      <c r="U130" s="189"/>
      <c r="V130" s="189"/>
      <c r="W130" s="189"/>
      <c r="X130" s="189"/>
      <c r="Y130" s="189"/>
      <c r="Z130" s="189"/>
    </row>
    <row r="131" ht="19.15" customHeight="1">
      <c r="A131" t="s" s="138">
        <v>6601</v>
      </c>
      <c r="B131" s="149">
        <v>5</v>
      </c>
      <c r="C131" s="149">
        <v>1</v>
      </c>
      <c r="D131" t="s" s="205">
        <v>6719</v>
      </c>
      <c r="E131" t="s" s="205">
        <v>20</v>
      </c>
      <c r="F131" s="222">
        <v>34279</v>
      </c>
      <c r="G131" s="149">
        <v>36034</v>
      </c>
      <c r="H131" s="173">
        <f>SUM(G131-F131)</f>
        <v>1755</v>
      </c>
      <c r="I131" s="167">
        <f>H131/F131</f>
        <v>0.0511975261822107</v>
      </c>
      <c r="J131" s="167">
        <f>H131/G131</f>
        <v>0.0487040017761003</v>
      </c>
      <c r="K131" s="24"/>
      <c r="L131" s="24"/>
      <c r="M131" s="24"/>
      <c r="N131" s="24"/>
      <c r="O131" s="24"/>
      <c r="P131" s="24"/>
      <c r="Q131" s="24"/>
      <c r="R131" s="24"/>
      <c r="S131" s="24"/>
      <c r="T131" s="24"/>
      <c r="U131" s="24"/>
      <c r="V131" s="24"/>
      <c r="W131" s="24"/>
      <c r="X131" s="24"/>
      <c r="Y131" s="24"/>
      <c r="Z131" s="24"/>
    </row>
    <row r="132" ht="19.15" customHeight="1">
      <c r="A132" t="s" s="138">
        <v>6601</v>
      </c>
      <c r="B132" s="149">
        <v>5</v>
      </c>
      <c r="C132" s="149">
        <v>2</v>
      </c>
      <c r="D132" t="s" s="205">
        <v>6720</v>
      </c>
      <c r="E132" t="s" s="205">
        <v>22</v>
      </c>
      <c r="F132" s="222">
        <v>29052</v>
      </c>
      <c r="G132" s="149">
        <v>30371</v>
      </c>
      <c r="H132" s="173">
        <f>SUM(G132-F132)</f>
        <v>1319</v>
      </c>
      <c r="I132" s="167">
        <f>H132/F132</f>
        <v>0.045401349304695</v>
      </c>
      <c r="J132" s="167">
        <f>H132/G132</f>
        <v>0.0434295874353824</v>
      </c>
      <c r="K132" s="24"/>
      <c r="L132" s="24"/>
      <c r="M132" s="24"/>
      <c r="N132" s="24"/>
      <c r="O132" s="24"/>
      <c r="P132" s="24"/>
      <c r="Q132" s="24"/>
      <c r="R132" s="24"/>
      <c r="S132" s="24"/>
      <c r="T132" s="24"/>
      <c r="U132" s="24"/>
      <c r="V132" s="24"/>
      <c r="W132" s="24"/>
      <c r="X132" s="24"/>
      <c r="Y132" s="24"/>
      <c r="Z132" s="24"/>
    </row>
    <row r="133" ht="19.15" customHeight="1">
      <c r="A133" t="s" s="138">
        <v>6601</v>
      </c>
      <c r="B133" s="149">
        <v>5</v>
      </c>
      <c r="C133" s="149">
        <v>8</v>
      </c>
      <c r="D133" t="s" s="205">
        <v>6721</v>
      </c>
      <c r="E133" t="s" s="205">
        <v>38</v>
      </c>
      <c r="F133" s="222">
        <v>5696</v>
      </c>
      <c r="G133" s="149">
        <v>5858</v>
      </c>
      <c r="H133" s="173">
        <f>SUM(G133-F133)</f>
        <v>162</v>
      </c>
      <c r="I133" s="167">
        <f>H133/F133</f>
        <v>0.0284410112359551</v>
      </c>
      <c r="J133" s="167">
        <f>H133/G133</f>
        <v>0.0276544895868897</v>
      </c>
      <c r="K133" s="24"/>
      <c r="L133" s="24"/>
      <c r="M133" s="24"/>
      <c r="N133" s="24"/>
      <c r="O133" s="24"/>
      <c r="P133" s="24"/>
      <c r="Q133" s="24"/>
      <c r="R133" s="24"/>
      <c r="S133" s="24"/>
      <c r="T133" s="24"/>
      <c r="U133" s="24"/>
      <c r="V133" s="24"/>
      <c r="W133" s="24"/>
      <c r="X133" s="24"/>
      <c r="Y133" s="24"/>
      <c r="Z133" s="24"/>
    </row>
    <row r="134" ht="19.15" customHeight="1">
      <c r="A134" t="s" s="138">
        <v>6601</v>
      </c>
      <c r="B134" s="149">
        <v>5</v>
      </c>
      <c r="C134" s="149">
        <v>9</v>
      </c>
      <c r="D134" t="s" s="205">
        <v>6722</v>
      </c>
      <c r="E134" t="s" s="205">
        <v>17</v>
      </c>
      <c r="F134" s="222">
        <v>4882</v>
      </c>
      <c r="G134" s="149">
        <v>5162</v>
      </c>
      <c r="H134" s="173">
        <f>SUM(G134-F134)</f>
        <v>280</v>
      </c>
      <c r="I134" s="167">
        <f>H134/F134</f>
        <v>0.05735354362966</v>
      </c>
      <c r="J134" s="167">
        <f>H134/G134</f>
        <v>0.0542425416505231</v>
      </c>
      <c r="K134" s="24"/>
      <c r="L134" s="24"/>
      <c r="M134" s="24"/>
      <c r="N134" s="24"/>
      <c r="O134" s="24"/>
      <c r="P134" s="24"/>
      <c r="Q134" s="24"/>
      <c r="R134" s="24"/>
      <c r="S134" s="24"/>
      <c r="T134" s="24"/>
      <c r="U134" s="24"/>
      <c r="V134" s="24"/>
      <c r="W134" s="24"/>
      <c r="X134" s="24"/>
      <c r="Y134" s="24"/>
      <c r="Z134" s="24"/>
    </row>
    <row r="135" ht="19.15" customHeight="1">
      <c r="A135" t="s" s="138">
        <v>6601</v>
      </c>
      <c r="B135" s="149">
        <v>5</v>
      </c>
      <c r="C135" s="149">
        <v>5</v>
      </c>
      <c r="D135" t="s" s="205">
        <v>6723</v>
      </c>
      <c r="E135" t="s" s="205">
        <v>26</v>
      </c>
      <c r="F135" s="222">
        <v>4083</v>
      </c>
      <c r="G135" s="149">
        <v>4134</v>
      </c>
      <c r="H135" s="173">
        <f>SUM(G135-F135)</f>
        <v>51</v>
      </c>
      <c r="I135" s="167">
        <f>H135/F135</f>
        <v>0.0124908155767818</v>
      </c>
      <c r="J135" s="167">
        <f>H135/G135</f>
        <v>0.0123367198838897</v>
      </c>
      <c r="K135" s="24"/>
      <c r="L135" s="24"/>
      <c r="M135" s="24"/>
      <c r="N135" s="24"/>
      <c r="O135" s="24"/>
      <c r="P135" s="24"/>
      <c r="Q135" s="24"/>
      <c r="R135" s="24"/>
      <c r="S135" s="24"/>
      <c r="T135" s="24"/>
      <c r="U135" s="24"/>
      <c r="V135" s="24"/>
      <c r="W135" s="24"/>
      <c r="X135" s="24"/>
      <c r="Y135" s="24"/>
      <c r="Z135" s="24"/>
    </row>
    <row r="136" ht="19.15" customHeight="1">
      <c r="A136" t="s" s="138">
        <v>6601</v>
      </c>
      <c r="B136" s="149">
        <v>5</v>
      </c>
      <c r="C136" s="149">
        <v>4</v>
      </c>
      <c r="D136" t="s" s="205">
        <v>6724</v>
      </c>
      <c r="E136" t="s" s="205">
        <v>28</v>
      </c>
      <c r="F136" s="222">
        <v>3590</v>
      </c>
      <c r="G136" s="149">
        <v>3718</v>
      </c>
      <c r="H136" s="173">
        <f>SUM(G136-F136)</f>
        <v>128</v>
      </c>
      <c r="I136" s="167">
        <f>H136/F136</f>
        <v>0.0356545961002786</v>
      </c>
      <c r="J136" s="167">
        <f>H136/G136</f>
        <v>0.0344271113501883</v>
      </c>
      <c r="K136" s="24"/>
      <c r="L136" s="24"/>
      <c r="M136" s="24"/>
      <c r="N136" s="24"/>
      <c r="O136" s="24"/>
      <c r="P136" s="24"/>
      <c r="Q136" s="24"/>
      <c r="R136" s="24"/>
      <c r="S136" s="24"/>
      <c r="T136" s="24"/>
      <c r="U136" s="24"/>
      <c r="V136" s="24"/>
      <c r="W136" s="24"/>
      <c r="X136" s="24"/>
      <c r="Y136" s="24"/>
      <c r="Z136" s="24"/>
    </row>
    <row r="137" ht="19.15" customHeight="1">
      <c r="A137" t="s" s="138">
        <v>6601</v>
      </c>
      <c r="B137" s="149">
        <v>5</v>
      </c>
      <c r="C137" s="149">
        <v>7</v>
      </c>
      <c r="D137" t="s" s="205">
        <v>6725</v>
      </c>
      <c r="E137" t="s" s="205">
        <v>32</v>
      </c>
      <c r="F137" s="222">
        <v>1872</v>
      </c>
      <c r="G137" s="149">
        <v>1877</v>
      </c>
      <c r="H137" s="173">
        <f>SUM(G137-F137)</f>
        <v>5</v>
      </c>
      <c r="I137" s="167">
        <f>H137/F137</f>
        <v>0.00267094017094017</v>
      </c>
      <c r="J137" s="167">
        <f>H137/G137</f>
        <v>0.0026638252530634</v>
      </c>
      <c r="K137" s="24"/>
      <c r="L137" s="24"/>
      <c r="M137" s="24"/>
      <c r="N137" s="24"/>
      <c r="O137" s="24"/>
      <c r="P137" s="24"/>
      <c r="Q137" s="24"/>
      <c r="R137" s="24"/>
      <c r="S137" s="24"/>
      <c r="T137" s="24"/>
      <c r="U137" s="24"/>
      <c r="V137" s="24"/>
      <c r="W137" s="24"/>
      <c r="X137" s="24"/>
      <c r="Y137" s="24"/>
      <c r="Z137" s="24"/>
    </row>
    <row r="138" ht="19.15" customHeight="1">
      <c r="A138" t="s" s="138">
        <v>6601</v>
      </c>
      <c r="B138" s="149">
        <v>5</v>
      </c>
      <c r="C138" s="149">
        <v>19</v>
      </c>
      <c r="D138" t="s" s="205">
        <v>6726</v>
      </c>
      <c r="E138" t="s" s="205">
        <v>281</v>
      </c>
      <c r="F138" s="222">
        <v>1044</v>
      </c>
      <c r="G138" s="149">
        <v>1119</v>
      </c>
      <c r="H138" s="173">
        <f>SUM(G138-F138)</f>
        <v>75</v>
      </c>
      <c r="I138" s="167">
        <f>H138/F138</f>
        <v>0.0718390804597701</v>
      </c>
      <c r="J138" s="167">
        <f>H138/G138</f>
        <v>0.06702412868632709</v>
      </c>
      <c r="K138" s="24"/>
      <c r="L138" s="24"/>
      <c r="M138" s="24"/>
      <c r="N138" s="24"/>
      <c r="O138" s="24"/>
      <c r="P138" s="24"/>
      <c r="Q138" s="24"/>
      <c r="R138" s="24"/>
      <c r="S138" s="24"/>
      <c r="T138" s="24"/>
      <c r="U138" s="24"/>
      <c r="V138" s="24"/>
      <c r="W138" s="24"/>
      <c r="X138" s="24"/>
      <c r="Y138" s="24"/>
      <c r="Z138" s="24"/>
    </row>
    <row r="139" ht="19.15" customHeight="1">
      <c r="A139" t="s" s="138">
        <v>6601</v>
      </c>
      <c r="B139" s="149">
        <v>5</v>
      </c>
      <c r="C139" s="149">
        <v>22</v>
      </c>
      <c r="D139" t="s" s="205">
        <v>6727</v>
      </c>
      <c r="E139" t="s" s="205">
        <v>34</v>
      </c>
      <c r="F139" s="222">
        <v>770</v>
      </c>
      <c r="G139" s="149">
        <v>828</v>
      </c>
      <c r="H139" s="173">
        <f>SUM(G139-F139)</f>
        <v>58</v>
      </c>
      <c r="I139" s="167">
        <f>H139/F139</f>
        <v>0.07532467532467529</v>
      </c>
      <c r="J139" s="167">
        <f>H139/G139</f>
        <v>0.07004830917874399</v>
      </c>
      <c r="K139" s="24"/>
      <c r="L139" s="24"/>
      <c r="M139" s="24"/>
      <c r="N139" s="24"/>
      <c r="O139" s="24"/>
      <c r="P139" s="24"/>
      <c r="Q139" s="24"/>
      <c r="R139" s="24"/>
      <c r="S139" s="24"/>
      <c r="T139" s="24"/>
      <c r="U139" s="24"/>
      <c r="V139" s="24"/>
      <c r="W139" s="24"/>
      <c r="X139" s="24"/>
      <c r="Y139" s="24"/>
      <c r="Z139" s="24"/>
    </row>
    <row r="140" ht="19.15" customHeight="1">
      <c r="A140" t="s" s="138">
        <v>6601</v>
      </c>
      <c r="B140" s="149">
        <v>5</v>
      </c>
      <c r="C140" s="149">
        <v>21</v>
      </c>
      <c r="D140" t="s" s="205">
        <v>6728</v>
      </c>
      <c r="E140" t="s" s="205">
        <v>72</v>
      </c>
      <c r="F140" s="222">
        <v>770</v>
      </c>
      <c r="G140" s="149">
        <v>798</v>
      </c>
      <c r="H140" s="173">
        <f>SUM(G140-F140)</f>
        <v>28</v>
      </c>
      <c r="I140" s="167">
        <f>H140/F140</f>
        <v>0.0363636363636364</v>
      </c>
      <c r="J140" s="167">
        <f>H140/G140</f>
        <v>0.0350877192982456</v>
      </c>
      <c r="K140" s="24"/>
      <c r="L140" s="24"/>
      <c r="M140" s="24"/>
      <c r="N140" s="24"/>
      <c r="O140" s="24"/>
      <c r="P140" s="24"/>
      <c r="Q140" s="24"/>
      <c r="R140" s="24"/>
      <c r="S140" s="24"/>
      <c r="T140" s="24"/>
      <c r="U140" s="24"/>
      <c r="V140" s="24"/>
      <c r="W140" s="24"/>
      <c r="X140" s="24"/>
      <c r="Y140" s="24"/>
      <c r="Z140" s="24"/>
    </row>
    <row r="141" ht="19.15" customHeight="1">
      <c r="A141" t="s" s="138">
        <v>6601</v>
      </c>
      <c r="B141" s="149">
        <v>5</v>
      </c>
      <c r="C141" s="149">
        <v>3</v>
      </c>
      <c r="D141" t="s" s="205">
        <v>6729</v>
      </c>
      <c r="E141" t="s" s="205">
        <v>30</v>
      </c>
      <c r="F141" s="222">
        <v>681</v>
      </c>
      <c r="G141" s="149">
        <v>706</v>
      </c>
      <c r="H141" s="173">
        <f>SUM(G141-F141)</f>
        <v>25</v>
      </c>
      <c r="I141" s="167">
        <f>H141/F141</f>
        <v>0.0367107195301028</v>
      </c>
      <c r="J141" s="167">
        <f>H141/G141</f>
        <v>0.0354107648725212</v>
      </c>
      <c r="K141" s="24"/>
      <c r="L141" s="24"/>
      <c r="M141" s="24"/>
      <c r="N141" s="24"/>
      <c r="O141" s="24"/>
      <c r="P141" s="24"/>
      <c r="Q141" s="24"/>
      <c r="R141" s="24"/>
      <c r="S141" s="24"/>
      <c r="T141" s="24"/>
      <c r="U141" s="24"/>
      <c r="V141" s="24"/>
      <c r="W141" s="24"/>
      <c r="X141" s="24"/>
      <c r="Y141" s="24"/>
      <c r="Z141" s="24"/>
    </row>
    <row r="142" ht="19.15" customHeight="1">
      <c r="A142" t="s" s="138">
        <v>6601</v>
      </c>
      <c r="B142" s="149">
        <v>5</v>
      </c>
      <c r="C142" s="149">
        <v>12</v>
      </c>
      <c r="D142" t="s" s="205">
        <v>6730</v>
      </c>
      <c r="E142" t="s" s="205">
        <v>52</v>
      </c>
      <c r="F142" s="222">
        <v>654</v>
      </c>
      <c r="G142" s="149">
        <v>667</v>
      </c>
      <c r="H142" s="173">
        <f>SUM(G142-F142)</f>
        <v>13</v>
      </c>
      <c r="I142" s="167">
        <f>H142/F142</f>
        <v>0.0198776758409786</v>
      </c>
      <c r="J142" s="167">
        <f>H142/G142</f>
        <v>0.0194902548725637</v>
      </c>
      <c r="K142" s="24"/>
      <c r="L142" s="24"/>
      <c r="M142" s="24"/>
      <c r="N142" s="24"/>
      <c r="O142" s="24"/>
      <c r="P142" s="24"/>
      <c r="Q142" s="24"/>
      <c r="R142" s="24"/>
      <c r="S142" s="24"/>
      <c r="T142" s="24"/>
      <c r="U142" s="24"/>
      <c r="V142" s="24"/>
      <c r="W142" s="24"/>
      <c r="X142" s="24"/>
      <c r="Y142" s="24"/>
      <c r="Z142" s="24"/>
    </row>
    <row r="143" ht="19.15" customHeight="1">
      <c r="A143" t="s" s="138">
        <v>6601</v>
      </c>
      <c r="B143" s="149">
        <v>5</v>
      </c>
      <c r="C143" s="149">
        <v>13</v>
      </c>
      <c r="D143" t="s" s="205">
        <v>6731</v>
      </c>
      <c r="E143" t="s" s="205">
        <v>40</v>
      </c>
      <c r="F143" s="222">
        <v>585</v>
      </c>
      <c r="G143" s="149">
        <v>601</v>
      </c>
      <c r="H143" s="173">
        <f>SUM(G143-F143)</f>
        <v>16</v>
      </c>
      <c r="I143" s="167">
        <f>H143/F143</f>
        <v>0.0273504273504274</v>
      </c>
      <c r="J143" s="167">
        <f>H143/G143</f>
        <v>0.0266222961730449</v>
      </c>
      <c r="K143" s="24"/>
      <c r="L143" s="24"/>
      <c r="M143" s="24"/>
      <c r="N143" s="24"/>
      <c r="O143" s="24"/>
      <c r="P143" s="24"/>
      <c r="Q143" s="24"/>
      <c r="R143" s="24"/>
      <c r="S143" s="24"/>
      <c r="T143" s="24"/>
      <c r="U143" s="24"/>
      <c r="V143" s="24"/>
      <c r="W143" s="24"/>
      <c r="X143" s="24"/>
      <c r="Y143" s="24"/>
      <c r="Z143" s="24"/>
    </row>
    <row r="144" ht="19.15" customHeight="1">
      <c r="A144" t="s" s="138">
        <v>6601</v>
      </c>
      <c r="B144" s="149">
        <v>5</v>
      </c>
      <c r="C144" s="149">
        <v>18</v>
      </c>
      <c r="D144" t="s" s="205">
        <v>6732</v>
      </c>
      <c r="E144" t="s" s="205">
        <v>248</v>
      </c>
      <c r="F144" s="222">
        <v>396</v>
      </c>
      <c r="G144" s="149">
        <v>497</v>
      </c>
      <c r="H144" s="173">
        <f>SUM(G144-F144)</f>
        <v>101</v>
      </c>
      <c r="I144" s="167">
        <f>H144/F144</f>
        <v>0.255050505050505</v>
      </c>
      <c r="J144" s="167">
        <f>H144/G144</f>
        <v>0.203219315895372</v>
      </c>
      <c r="K144" s="24"/>
      <c r="L144" s="24"/>
      <c r="M144" s="24"/>
      <c r="N144" s="24"/>
      <c r="O144" s="24"/>
      <c r="P144" s="24"/>
      <c r="Q144" s="24"/>
      <c r="R144" s="24"/>
      <c r="S144" s="24"/>
      <c r="T144" s="24"/>
      <c r="U144" s="24"/>
      <c r="V144" s="24"/>
      <c r="W144" s="24"/>
      <c r="X144" s="24"/>
      <c r="Y144" s="24"/>
      <c r="Z144" s="24"/>
    </row>
    <row r="145" ht="19.15" customHeight="1">
      <c r="A145" t="s" s="138">
        <v>6601</v>
      </c>
      <c r="B145" s="149">
        <v>5</v>
      </c>
      <c r="C145" s="149">
        <v>28</v>
      </c>
      <c r="D145" t="s" s="205">
        <v>6733</v>
      </c>
      <c r="E145" t="s" s="205">
        <v>68</v>
      </c>
      <c r="F145" s="222">
        <v>463</v>
      </c>
      <c r="G145" s="149">
        <v>487</v>
      </c>
      <c r="H145" s="173">
        <f>SUM(G145-F145)</f>
        <v>24</v>
      </c>
      <c r="I145" s="167">
        <f>H145/F145</f>
        <v>0.0518358531317495</v>
      </c>
      <c r="J145" s="167">
        <f>H145/G145</f>
        <v>0.0492813141683778</v>
      </c>
      <c r="K145" s="24"/>
      <c r="L145" s="24"/>
      <c r="M145" s="24"/>
      <c r="N145" s="24"/>
      <c r="O145" s="24"/>
      <c r="P145" s="24"/>
      <c r="Q145" s="24"/>
      <c r="R145" s="24"/>
      <c r="S145" s="24"/>
      <c r="T145" s="24"/>
      <c r="U145" s="24"/>
      <c r="V145" s="24"/>
      <c r="W145" s="24"/>
      <c r="X145" s="24"/>
      <c r="Y145" s="24"/>
      <c r="Z145" s="24"/>
    </row>
    <row r="146" ht="19.15" customHeight="1">
      <c r="A146" t="s" s="138">
        <v>6601</v>
      </c>
      <c r="B146" s="149">
        <v>5</v>
      </c>
      <c r="C146" s="149">
        <v>16</v>
      </c>
      <c r="D146" t="s" s="205">
        <v>6734</v>
      </c>
      <c r="E146" t="s" s="205">
        <v>74</v>
      </c>
      <c r="F146" s="222">
        <v>246</v>
      </c>
      <c r="G146" s="149">
        <v>251</v>
      </c>
      <c r="H146" s="173">
        <f>SUM(G146-F146)</f>
        <v>5</v>
      </c>
      <c r="I146" s="167">
        <f>H146/F146</f>
        <v>0.0203252032520325</v>
      </c>
      <c r="J146" s="167">
        <f>H146/G146</f>
        <v>0.0199203187250996</v>
      </c>
      <c r="K146" s="24"/>
      <c r="L146" s="24"/>
      <c r="M146" s="24"/>
      <c r="N146" s="24"/>
      <c r="O146" s="24"/>
      <c r="P146" s="24"/>
      <c r="Q146" s="24"/>
      <c r="R146" s="24"/>
      <c r="S146" s="24"/>
      <c r="T146" s="24"/>
      <c r="U146" s="24"/>
      <c r="V146" s="24"/>
      <c r="W146" s="24"/>
      <c r="X146" s="24"/>
      <c r="Y146" s="24"/>
      <c r="Z146" s="24"/>
    </row>
    <row r="147" ht="19.15" customHeight="1">
      <c r="A147" t="s" s="138">
        <v>6601</v>
      </c>
      <c r="B147" s="149">
        <v>5</v>
      </c>
      <c r="C147" s="149">
        <v>6</v>
      </c>
      <c r="D147" t="s" s="205">
        <v>6735</v>
      </c>
      <c r="E147" t="s" s="205">
        <v>44</v>
      </c>
      <c r="F147" s="222">
        <v>243</v>
      </c>
      <c r="G147" s="149">
        <v>247</v>
      </c>
      <c r="H147" s="173">
        <f>SUM(G147-F147)</f>
        <v>4</v>
      </c>
      <c r="I147" s="167">
        <f>H147/F147</f>
        <v>0.0164609053497942</v>
      </c>
      <c r="J147" s="167">
        <f>H147/G147</f>
        <v>0.0161943319838057</v>
      </c>
      <c r="K147" s="24"/>
      <c r="L147" s="24"/>
      <c r="M147" s="24"/>
      <c r="N147" s="24"/>
      <c r="O147" s="24"/>
      <c r="P147" s="24"/>
      <c r="Q147" s="24"/>
      <c r="R147" s="24"/>
      <c r="S147" s="24"/>
      <c r="T147" s="24"/>
      <c r="U147" s="24"/>
      <c r="V147" s="24"/>
      <c r="W147" s="24"/>
      <c r="X147" s="24"/>
      <c r="Y147" s="24"/>
      <c r="Z147" s="24"/>
    </row>
    <row r="148" ht="19.15" customHeight="1">
      <c r="A148" t="s" s="138">
        <v>6601</v>
      </c>
      <c r="B148" s="149">
        <v>5</v>
      </c>
      <c r="C148" s="149">
        <v>24</v>
      </c>
      <c r="D148" t="s" s="205">
        <v>6736</v>
      </c>
      <c r="E148" t="s" s="205">
        <v>173</v>
      </c>
      <c r="F148" s="222">
        <v>184</v>
      </c>
      <c r="G148" s="149">
        <v>194</v>
      </c>
      <c r="H148" s="173">
        <f>SUM(G148-F148)</f>
        <v>10</v>
      </c>
      <c r="I148" s="167">
        <f>H148/F148</f>
        <v>0.0543478260869565</v>
      </c>
      <c r="J148" s="167">
        <f>H148/G148</f>
        <v>0.0515463917525773</v>
      </c>
      <c r="K148" s="24"/>
      <c r="L148" s="24"/>
      <c r="M148" s="24"/>
      <c r="N148" s="24"/>
      <c r="O148" s="24"/>
      <c r="P148" s="24"/>
      <c r="Q148" s="24"/>
      <c r="R148" s="24"/>
      <c r="S148" s="24"/>
      <c r="T148" s="24"/>
      <c r="U148" s="24"/>
      <c r="V148" s="24"/>
      <c r="W148" s="24"/>
      <c r="X148" s="24"/>
      <c r="Y148" s="24"/>
      <c r="Z148" s="24"/>
    </row>
    <row r="149" ht="19.15" customHeight="1">
      <c r="A149" t="s" s="138">
        <v>6601</v>
      </c>
      <c r="B149" s="149">
        <v>5</v>
      </c>
      <c r="C149" s="149">
        <v>14</v>
      </c>
      <c r="D149" t="s" s="205">
        <v>6737</v>
      </c>
      <c r="E149" t="s" s="205">
        <v>48</v>
      </c>
      <c r="F149" s="222">
        <v>180</v>
      </c>
      <c r="G149" s="149">
        <v>189</v>
      </c>
      <c r="H149" s="173">
        <f>SUM(G149-F149)</f>
        <v>9</v>
      </c>
      <c r="I149" s="167">
        <f>H149/F149</f>
        <v>0.05</v>
      </c>
      <c r="J149" s="167">
        <f>H149/G149</f>
        <v>0.0476190476190476</v>
      </c>
      <c r="K149" s="24"/>
      <c r="L149" s="24"/>
      <c r="M149" s="24"/>
      <c r="N149" s="24"/>
      <c r="O149" s="24"/>
      <c r="P149" s="24"/>
      <c r="Q149" s="24"/>
      <c r="R149" s="24"/>
      <c r="S149" s="24"/>
      <c r="T149" s="24"/>
      <c r="U149" s="24"/>
      <c r="V149" s="24"/>
      <c r="W149" s="24"/>
      <c r="X149" s="24"/>
      <c r="Y149" s="24"/>
      <c r="Z149" s="24"/>
    </row>
    <row r="150" ht="19.15" customHeight="1">
      <c r="A150" t="s" s="138">
        <v>6601</v>
      </c>
      <c r="B150" s="149">
        <v>5</v>
      </c>
      <c r="C150" s="149">
        <v>27</v>
      </c>
      <c r="D150" t="s" s="205">
        <v>6738</v>
      </c>
      <c r="E150" t="s" s="205">
        <v>1427</v>
      </c>
      <c r="F150" s="222">
        <v>143</v>
      </c>
      <c r="G150" s="149">
        <v>149</v>
      </c>
      <c r="H150" s="173">
        <f>SUM(G150-F150)</f>
        <v>6</v>
      </c>
      <c r="I150" s="167">
        <f>H150/F150</f>
        <v>0.041958041958042</v>
      </c>
      <c r="J150" s="167">
        <f>H150/G150</f>
        <v>0.0402684563758389</v>
      </c>
      <c r="K150" s="24"/>
      <c r="L150" s="24"/>
      <c r="M150" s="24"/>
      <c r="N150" s="24"/>
      <c r="O150" s="24"/>
      <c r="P150" s="24"/>
      <c r="Q150" s="24"/>
      <c r="R150" s="24"/>
      <c r="S150" s="24"/>
      <c r="T150" s="24"/>
      <c r="U150" s="24"/>
      <c r="V150" s="24"/>
      <c r="W150" s="24"/>
      <c r="X150" s="24"/>
      <c r="Y150" s="24"/>
      <c r="Z150" s="24"/>
    </row>
    <row r="151" ht="19.15" customHeight="1">
      <c r="A151" t="s" s="138">
        <v>6601</v>
      </c>
      <c r="B151" s="149">
        <v>5</v>
      </c>
      <c r="C151" s="149">
        <v>10</v>
      </c>
      <c r="D151" t="s" s="205">
        <v>6739</v>
      </c>
      <c r="E151" t="s" s="205">
        <v>76</v>
      </c>
      <c r="F151" s="222">
        <v>142</v>
      </c>
      <c r="G151" s="149">
        <v>146</v>
      </c>
      <c r="H151" s="173">
        <f>SUM(G151-F151)</f>
        <v>4</v>
      </c>
      <c r="I151" s="167">
        <f>H151/F151</f>
        <v>0.028169014084507</v>
      </c>
      <c r="J151" s="167">
        <f>H151/G151</f>
        <v>0.0273972602739726</v>
      </c>
      <c r="K151" s="24"/>
      <c r="L151" s="24"/>
      <c r="M151" s="24"/>
      <c r="N151" s="24"/>
      <c r="O151" s="24"/>
      <c r="P151" s="24"/>
      <c r="Q151" s="24"/>
      <c r="R151" s="24"/>
      <c r="S151" s="24"/>
      <c r="T151" s="24"/>
      <c r="U151" s="24"/>
      <c r="V151" s="24"/>
      <c r="W151" s="24"/>
      <c r="X151" s="24"/>
      <c r="Y151" s="24"/>
      <c r="Z151" s="24"/>
    </row>
    <row r="152" ht="19.15" customHeight="1">
      <c r="A152" t="s" s="138">
        <v>6601</v>
      </c>
      <c r="B152" s="149">
        <v>5</v>
      </c>
      <c r="C152" s="149">
        <v>20</v>
      </c>
      <c r="D152" t="s" s="205">
        <v>6740</v>
      </c>
      <c r="E152" t="s" s="205">
        <v>6635</v>
      </c>
      <c r="F152" s="222">
        <v>97</v>
      </c>
      <c r="G152" s="149">
        <v>99</v>
      </c>
      <c r="H152" s="173">
        <f>SUM(G152-F152)</f>
        <v>2</v>
      </c>
      <c r="I152" s="167">
        <f>H152/F152</f>
        <v>0.0206185567010309</v>
      </c>
      <c r="J152" s="167">
        <f>H152/G152</f>
        <v>0.0202020202020202</v>
      </c>
      <c r="K152" s="24"/>
      <c r="L152" s="24"/>
      <c r="M152" s="24"/>
      <c r="N152" s="24"/>
      <c r="O152" s="24"/>
      <c r="P152" s="24"/>
      <c r="Q152" s="24"/>
      <c r="R152" s="24"/>
      <c r="S152" s="24"/>
      <c r="T152" s="24"/>
      <c r="U152" s="24"/>
      <c r="V152" s="24"/>
      <c r="W152" s="24"/>
      <c r="X152" s="24"/>
      <c r="Y152" s="24"/>
      <c r="Z152" s="24"/>
    </row>
    <row r="153" ht="19.15" customHeight="1">
      <c r="A153" t="s" s="138">
        <v>6601</v>
      </c>
      <c r="B153" s="149">
        <v>5</v>
      </c>
      <c r="C153" s="149">
        <v>15</v>
      </c>
      <c r="D153" t="s" s="205">
        <v>6741</v>
      </c>
      <c r="E153" t="s" s="205">
        <v>60</v>
      </c>
      <c r="F153" s="222">
        <v>96</v>
      </c>
      <c r="G153" s="149">
        <v>97</v>
      </c>
      <c r="H153" s="173">
        <f>SUM(G153-F153)</f>
        <v>1</v>
      </c>
      <c r="I153" s="167">
        <f>H153/F153</f>
        <v>0.0104166666666667</v>
      </c>
      <c r="J153" s="167">
        <f>H153/G153</f>
        <v>0.0103092783505155</v>
      </c>
      <c r="K153" s="24"/>
      <c r="L153" s="24"/>
      <c r="M153" s="24"/>
      <c r="N153" s="24"/>
      <c r="O153" s="24"/>
      <c r="P153" s="24"/>
      <c r="Q153" s="24"/>
      <c r="R153" s="24"/>
      <c r="S153" s="24"/>
      <c r="T153" s="24"/>
      <c r="U153" s="24"/>
      <c r="V153" s="24"/>
      <c r="W153" s="24"/>
      <c r="X153" s="24"/>
      <c r="Y153" s="24"/>
      <c r="Z153" s="24"/>
    </row>
    <row r="154" ht="19.15" customHeight="1">
      <c r="A154" t="s" s="138">
        <v>6601</v>
      </c>
      <c r="B154" s="149">
        <v>5</v>
      </c>
      <c r="C154" s="149">
        <v>25</v>
      </c>
      <c r="D154" t="s" s="205">
        <v>6742</v>
      </c>
      <c r="E154" t="s" s="205">
        <v>237</v>
      </c>
      <c r="F154" s="222">
        <v>84</v>
      </c>
      <c r="G154" s="149">
        <v>87</v>
      </c>
      <c r="H154" s="173">
        <f>SUM(G154-F154)</f>
        <v>3</v>
      </c>
      <c r="I154" s="167">
        <f>H154/F154</f>
        <v>0.0357142857142857</v>
      </c>
      <c r="J154" s="167">
        <f>H154/G154</f>
        <v>0.0344827586206897</v>
      </c>
      <c r="K154" s="24"/>
      <c r="L154" s="24"/>
      <c r="M154" s="24"/>
      <c r="N154" s="24"/>
      <c r="O154" s="24"/>
      <c r="P154" s="24"/>
      <c r="Q154" s="24"/>
      <c r="R154" s="24"/>
      <c r="S154" s="24"/>
      <c r="T154" s="24"/>
      <c r="U154" s="24"/>
      <c r="V154" s="24"/>
      <c r="W154" s="24"/>
      <c r="X154" s="24"/>
      <c r="Y154" s="24"/>
      <c r="Z154" s="24"/>
    </row>
    <row r="155" ht="19.15" customHeight="1">
      <c r="A155" t="s" s="138">
        <v>6601</v>
      </c>
      <c r="B155" s="149">
        <v>5</v>
      </c>
      <c r="C155" s="149">
        <v>23</v>
      </c>
      <c r="D155" t="s" s="205">
        <v>6621</v>
      </c>
      <c r="E155" t="s" s="205">
        <v>66</v>
      </c>
      <c r="F155" s="330">
        <v>83</v>
      </c>
      <c r="G155" s="172">
        <v>77</v>
      </c>
      <c r="H155" s="173">
        <f>SUM(G155-F155)</f>
        <v>-6</v>
      </c>
      <c r="I155" s="167">
        <f>H155/F155</f>
        <v>-0.07228915662650599</v>
      </c>
      <c r="J155" s="167">
        <f>H155/G155</f>
        <v>-0.07792207792207791</v>
      </c>
      <c r="K155" s="24"/>
      <c r="L155" s="24"/>
      <c r="M155" s="24"/>
      <c r="N155" s="24"/>
      <c r="O155" s="24"/>
      <c r="P155" s="24"/>
      <c r="Q155" s="24"/>
      <c r="R155" s="24"/>
      <c r="S155" s="24"/>
      <c r="T155" s="24"/>
      <c r="U155" s="24"/>
      <c r="V155" s="24"/>
      <c r="W155" s="24"/>
      <c r="X155" s="24"/>
      <c r="Y155" s="24"/>
      <c r="Z155" s="24"/>
    </row>
    <row r="156" ht="19.15" customHeight="1">
      <c r="A156" t="s" s="138">
        <v>6601</v>
      </c>
      <c r="B156" s="149">
        <v>5</v>
      </c>
      <c r="C156" s="149">
        <v>17</v>
      </c>
      <c r="D156" t="s" s="205">
        <v>6743</v>
      </c>
      <c r="E156" t="s" s="205">
        <v>116</v>
      </c>
      <c r="F156" s="222">
        <v>51</v>
      </c>
      <c r="G156" s="149">
        <v>55</v>
      </c>
      <c r="H156" s="173">
        <f>SUM(G156-F156)</f>
        <v>4</v>
      </c>
      <c r="I156" s="167">
        <f>H156/F156</f>
        <v>0.07843137254901961</v>
      </c>
      <c r="J156" s="167">
        <f>H156/G156</f>
        <v>0.0727272727272727</v>
      </c>
      <c r="K156" s="24"/>
      <c r="L156" s="24"/>
      <c r="M156" s="24"/>
      <c r="N156" s="24"/>
      <c r="O156" s="24"/>
      <c r="P156" s="24"/>
      <c r="Q156" s="24"/>
      <c r="R156" s="24"/>
      <c r="S156" s="24"/>
      <c r="T156" s="24"/>
      <c r="U156" s="24"/>
      <c r="V156" s="24"/>
      <c r="W156" s="24"/>
      <c r="X156" s="24"/>
      <c r="Y156" s="24"/>
      <c r="Z156" s="24"/>
    </row>
    <row r="157" ht="19.15" customHeight="1">
      <c r="A157" t="s" s="138">
        <v>6601</v>
      </c>
      <c r="B157" s="149">
        <v>5</v>
      </c>
      <c r="C157" s="149">
        <v>26</v>
      </c>
      <c r="D157" t="s" s="205">
        <v>6744</v>
      </c>
      <c r="E157" t="s" s="205">
        <v>54</v>
      </c>
      <c r="F157" s="222">
        <v>37</v>
      </c>
      <c r="G157" s="149">
        <v>37</v>
      </c>
      <c r="H157" s="173">
        <f>SUM(G157-F157)</f>
        <v>0</v>
      </c>
      <c r="I157" s="167">
        <f>H157/F157</f>
        <v>0</v>
      </c>
      <c r="J157" s="167">
        <f>H157/G157</f>
        <v>0</v>
      </c>
      <c r="K157" s="24"/>
      <c r="L157" s="24"/>
      <c r="M157" s="24"/>
      <c r="N157" s="24"/>
      <c r="O157" s="24"/>
      <c r="P157" s="24"/>
      <c r="Q157" s="24"/>
      <c r="R157" s="24"/>
      <c r="S157" s="24"/>
      <c r="T157" s="24"/>
      <c r="U157" s="24"/>
      <c r="V157" s="24"/>
      <c r="W157" s="24"/>
      <c r="X157" s="24"/>
      <c r="Y157" s="24"/>
      <c r="Z157" s="24"/>
    </row>
    <row r="158" ht="19.15" customHeight="1">
      <c r="A158" t="s" s="138">
        <v>6601</v>
      </c>
      <c r="B158" s="149">
        <v>5</v>
      </c>
      <c r="C158" s="149">
        <v>11</v>
      </c>
      <c r="D158" t="s" s="205">
        <v>6745</v>
      </c>
      <c r="E158" t="s" s="205">
        <v>78</v>
      </c>
      <c r="F158" s="223">
        <v>0</v>
      </c>
      <c r="G158" s="149">
        <v>0</v>
      </c>
      <c r="H158" s="206">
        <f>SUM(G158-F158)</f>
        <v>0</v>
      </c>
      <c r="I158" s="176">
        <f>H158/F158</f>
      </c>
      <c r="J158" s="176">
        <f>H158/G158</f>
      </c>
      <c r="K158" s="174"/>
      <c r="L158" s="174"/>
      <c r="M158" s="174"/>
      <c r="N158" s="174"/>
      <c r="O158" s="174"/>
      <c r="P158" s="174"/>
      <c r="Q158" s="174"/>
      <c r="R158" s="174"/>
      <c r="S158" s="174"/>
      <c r="T158" s="174"/>
      <c r="U158" s="174"/>
      <c r="V158" s="174"/>
      <c r="W158" s="174"/>
      <c r="X158" s="174"/>
      <c r="Y158" s="174"/>
      <c r="Z158" s="174"/>
    </row>
    <row r="159" ht="13.65" customHeight="1">
      <c r="A159" s="192"/>
      <c r="B159" s="183"/>
      <c r="C159" s="183"/>
      <c r="D159" s="183"/>
      <c r="E159" s="183"/>
      <c r="F159" s="194">
        <f>SUM(F131:F158)</f>
        <v>90403</v>
      </c>
      <c r="G159" s="194">
        <f>SUM(G131:G158)</f>
        <v>94485</v>
      </c>
      <c r="H159" s="194">
        <f>SUM(H131:H158)</f>
        <v>4082</v>
      </c>
      <c r="I159" s="182">
        <f>H159/F159</f>
        <v>0.0451533688041326</v>
      </c>
      <c r="J159" s="182">
        <f>H159/G159</f>
        <v>0.0432026247552522</v>
      </c>
      <c r="K159" s="183"/>
      <c r="L159" s="183"/>
      <c r="M159" s="183"/>
      <c r="N159" s="183"/>
      <c r="O159" s="183"/>
      <c r="P159" s="183"/>
      <c r="Q159" s="183"/>
      <c r="R159" s="183"/>
      <c r="S159" s="183"/>
      <c r="T159" s="183"/>
      <c r="U159" s="183"/>
      <c r="V159" s="183"/>
      <c r="W159" s="183"/>
      <c r="X159" s="183"/>
      <c r="Y159" s="183"/>
      <c r="Z159" s="184"/>
    </row>
    <row r="160" ht="13.65" customHeight="1">
      <c r="A160" s="195"/>
      <c r="B160" s="195"/>
      <c r="C160" s="195"/>
      <c r="D160" s="195"/>
      <c r="E160" s="195"/>
      <c r="F160" s="195"/>
      <c r="G160" s="195"/>
      <c r="H160" s="195"/>
      <c r="I160" s="196">
        <f>H160/F160</f>
      </c>
      <c r="J160" s="196">
        <f>H160/G160</f>
      </c>
      <c r="K160" s="195"/>
      <c r="L160" s="195"/>
      <c r="M160" s="195"/>
      <c r="N160" s="195"/>
      <c r="O160" s="195"/>
      <c r="P160" s="195"/>
      <c r="Q160" s="195"/>
      <c r="R160" s="195"/>
      <c r="S160" s="195"/>
      <c r="T160" s="195"/>
      <c r="U160" s="195"/>
      <c r="V160" s="195"/>
      <c r="W160" s="195"/>
      <c r="X160" s="195"/>
      <c r="Y160" s="195"/>
      <c r="Z160" s="195"/>
    </row>
    <row r="161" ht="13.65" customHeight="1">
      <c r="A161" s="215"/>
      <c r="B161" s="216"/>
      <c r="C161" s="216"/>
      <c r="D161" s="216"/>
      <c r="E161" s="216"/>
      <c r="F161" s="218">
        <f>SUM(F159,F129,F95,F62,F33)</f>
        <v>474443</v>
      </c>
      <c r="G161" s="218">
        <f>SUM(G159,G129,G95,G62,G33)</f>
        <v>499477</v>
      </c>
      <c r="H161" s="218">
        <f>SUM(H159,H129,H95,H62,H33)</f>
        <v>25034</v>
      </c>
      <c r="I161" s="235">
        <f>H161/F161</f>
        <v>0.0527650318373335</v>
      </c>
      <c r="J161" s="235">
        <f>H161/G161</f>
        <v>0.05012042596556</v>
      </c>
      <c r="K161" s="216"/>
      <c r="L161" s="216"/>
      <c r="M161" s="216"/>
      <c r="N161" s="216"/>
      <c r="O161" s="216"/>
      <c r="P161" s="216"/>
      <c r="Q161" s="216"/>
      <c r="R161" s="216"/>
      <c r="S161" s="216"/>
      <c r="T161" s="216"/>
      <c r="U161" s="216"/>
      <c r="V161" s="216"/>
      <c r="W161" s="216"/>
      <c r="X161" s="216"/>
      <c r="Y161" s="216"/>
      <c r="Z161"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44.xml><?xml version="1.0" encoding="utf-8"?>
<worksheet xmlns:r="http://schemas.openxmlformats.org/officeDocument/2006/relationships" xmlns="http://schemas.openxmlformats.org/spreadsheetml/2006/main">
  <sheetPr>
    <pageSetUpPr fitToPage="1"/>
  </sheetPr>
  <dimension ref="A1:Z59"/>
  <sheetViews>
    <sheetView workbookViewId="0" showGridLines="0" defaultGridColor="1"/>
  </sheetViews>
  <sheetFormatPr defaultColWidth="14.5" defaultRowHeight="15.75" customHeight="1" outlineLevelRow="0" outlineLevelCol="0"/>
  <cols>
    <col min="1" max="1" width="14.5" style="336" customWidth="1"/>
    <col min="2" max="2" width="9.85156" style="336" customWidth="1"/>
    <col min="3" max="3" width="9.35156" style="336" customWidth="1"/>
    <col min="4" max="4" width="29" style="336" customWidth="1"/>
    <col min="5" max="5" width="22" style="336" customWidth="1"/>
    <col min="6" max="26" width="14.5" style="336" customWidth="1"/>
    <col min="27" max="256" width="14.5" style="336"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6752</v>
      </c>
      <c r="B2" s="149">
        <v>1</v>
      </c>
      <c r="C2" s="149">
        <v>7</v>
      </c>
      <c r="D2" t="s" s="205">
        <v>6754</v>
      </c>
      <c r="E2" t="s" s="205">
        <v>22</v>
      </c>
      <c r="F2" s="222">
        <v>69279</v>
      </c>
      <c r="G2" s="149">
        <v>72016</v>
      </c>
      <c r="H2" s="173">
        <f>SUM(G2-F2)</f>
        <v>2737</v>
      </c>
      <c r="I2" s="167">
        <f>H2/F2</f>
        <v>0.0395069212892796</v>
      </c>
      <c r="J2" s="167">
        <f>H2/G2</f>
        <v>0.0380054432348367</v>
      </c>
      <c r="K2" s="24"/>
      <c r="L2" s="24"/>
      <c r="M2" s="24"/>
      <c r="N2" s="24"/>
      <c r="O2" s="24"/>
      <c r="P2" s="24"/>
      <c r="Q2" s="24"/>
      <c r="R2" s="24"/>
      <c r="S2" s="24"/>
      <c r="T2" s="24"/>
      <c r="U2" s="24"/>
      <c r="V2" s="24"/>
      <c r="W2" s="24"/>
      <c r="X2" s="24"/>
      <c r="Y2" s="24"/>
      <c r="Z2" s="24"/>
    </row>
    <row r="3" ht="19.15" customHeight="1">
      <c r="A3" t="s" s="138">
        <v>6752</v>
      </c>
      <c r="B3" s="149">
        <v>1</v>
      </c>
      <c r="C3" s="149">
        <v>9</v>
      </c>
      <c r="D3" t="s" s="205">
        <v>6755</v>
      </c>
      <c r="E3" t="s" s="205">
        <v>17</v>
      </c>
      <c r="F3" s="222">
        <v>36298</v>
      </c>
      <c r="G3" s="149">
        <v>38035</v>
      </c>
      <c r="H3" s="173">
        <f>SUM(G3-F3)</f>
        <v>1737</v>
      </c>
      <c r="I3" s="167">
        <f>H3/F3</f>
        <v>0.0478538762466252</v>
      </c>
      <c r="J3" s="167">
        <f>H3/G3</f>
        <v>0.045668463257526</v>
      </c>
      <c r="K3" s="24"/>
      <c r="L3" s="24"/>
      <c r="M3" s="24"/>
      <c r="N3" s="24"/>
      <c r="O3" s="24"/>
      <c r="P3" s="24"/>
      <c r="Q3" s="24"/>
      <c r="R3" s="24"/>
      <c r="S3" s="24"/>
      <c r="T3" s="24"/>
      <c r="U3" s="24"/>
      <c r="V3" s="24"/>
      <c r="W3" s="24"/>
      <c r="X3" s="24"/>
      <c r="Y3" s="24"/>
      <c r="Z3" s="24"/>
    </row>
    <row r="4" ht="19.15" customHeight="1">
      <c r="A4" t="s" s="138">
        <v>6752</v>
      </c>
      <c r="B4" s="149">
        <v>1</v>
      </c>
      <c r="C4" s="149">
        <v>1</v>
      </c>
      <c r="D4" t="s" s="205">
        <v>6756</v>
      </c>
      <c r="E4" t="s" s="205">
        <v>20</v>
      </c>
      <c r="F4" s="222">
        <v>15085</v>
      </c>
      <c r="G4" s="149">
        <v>15399</v>
      </c>
      <c r="H4" s="173">
        <f>SUM(G4-F4)</f>
        <v>314</v>
      </c>
      <c r="I4" s="167">
        <f>H4/F4</f>
        <v>0.0208153795160756</v>
      </c>
      <c r="J4" s="167">
        <f>H4/G4</f>
        <v>0.0203909344762647</v>
      </c>
      <c r="K4" s="24"/>
      <c r="L4" s="24"/>
      <c r="M4" s="24"/>
      <c r="N4" s="24"/>
      <c r="O4" s="24"/>
      <c r="P4" s="24"/>
      <c r="Q4" s="24"/>
      <c r="R4" s="24"/>
      <c r="S4" s="24"/>
      <c r="T4" s="24"/>
      <c r="U4" s="24"/>
      <c r="V4" s="24"/>
      <c r="W4" s="24"/>
      <c r="X4" s="24"/>
      <c r="Y4" s="24"/>
      <c r="Z4" s="24"/>
    </row>
    <row r="5" ht="19.15" customHeight="1">
      <c r="A5" t="s" s="138">
        <v>6752</v>
      </c>
      <c r="B5" s="149">
        <v>1</v>
      </c>
      <c r="C5" s="149">
        <v>3</v>
      </c>
      <c r="D5" t="s" s="205">
        <v>6757</v>
      </c>
      <c r="E5" t="s" s="205">
        <v>28</v>
      </c>
      <c r="F5" s="222">
        <v>5189</v>
      </c>
      <c r="G5" s="149">
        <v>5379</v>
      </c>
      <c r="H5" s="173">
        <f>SUM(G5-F5)</f>
        <v>190</v>
      </c>
      <c r="I5" s="167">
        <f>H5/F5</f>
        <v>0.0366159182886876</v>
      </c>
      <c r="J5" s="167">
        <f>H5/G5</f>
        <v>0.035322550659974</v>
      </c>
      <c r="K5" s="24"/>
      <c r="L5" s="24"/>
      <c r="M5" s="24"/>
      <c r="N5" s="24"/>
      <c r="O5" s="24"/>
      <c r="P5" s="24"/>
      <c r="Q5" s="24"/>
      <c r="R5" s="24"/>
      <c r="S5" s="24"/>
      <c r="T5" s="24"/>
      <c r="U5" s="24"/>
      <c r="V5" s="24"/>
      <c r="W5" s="24"/>
      <c r="X5" s="24"/>
      <c r="Y5" s="24"/>
      <c r="Z5" s="24"/>
    </row>
    <row r="6" ht="19.15" customHeight="1">
      <c r="A6" t="s" s="138">
        <v>6752</v>
      </c>
      <c r="B6" s="149">
        <v>1</v>
      </c>
      <c r="C6" s="149">
        <v>2</v>
      </c>
      <c r="D6" t="s" s="205">
        <v>6758</v>
      </c>
      <c r="E6" t="s" s="205">
        <v>34</v>
      </c>
      <c r="F6" s="222">
        <v>3376</v>
      </c>
      <c r="G6" s="149">
        <v>3511</v>
      </c>
      <c r="H6" s="173">
        <f>SUM(G6-F6)</f>
        <v>135</v>
      </c>
      <c r="I6" s="167">
        <f>H6/F6</f>
        <v>0.0399881516587678</v>
      </c>
      <c r="J6" s="167">
        <f>H6/G6</f>
        <v>0.0384505838792367</v>
      </c>
      <c r="K6" s="24"/>
      <c r="L6" s="24"/>
      <c r="M6" s="24"/>
      <c r="N6" s="24"/>
      <c r="O6" s="24"/>
      <c r="P6" s="24"/>
      <c r="Q6" s="24"/>
      <c r="R6" s="24"/>
      <c r="S6" s="24"/>
      <c r="T6" s="24"/>
      <c r="U6" s="24"/>
      <c r="V6" s="24"/>
      <c r="W6" s="24"/>
      <c r="X6" s="24"/>
      <c r="Y6" s="24"/>
      <c r="Z6" s="24"/>
    </row>
    <row r="7" ht="19.15" customHeight="1">
      <c r="A7" t="s" s="138">
        <v>6752</v>
      </c>
      <c r="B7" s="149">
        <v>1</v>
      </c>
      <c r="C7" s="149">
        <v>4</v>
      </c>
      <c r="D7" t="s" s="205">
        <v>6759</v>
      </c>
      <c r="E7" t="s" s="205">
        <v>38</v>
      </c>
      <c r="F7" s="222">
        <v>2865</v>
      </c>
      <c r="G7" s="149">
        <v>3044</v>
      </c>
      <c r="H7" s="173">
        <f>SUM(G7-F7)</f>
        <v>179</v>
      </c>
      <c r="I7" s="167">
        <f>H7/F7</f>
        <v>0.062478184991274</v>
      </c>
      <c r="J7" s="167">
        <f>H7/G7</f>
        <v>0.0588042049934297</v>
      </c>
      <c r="K7" s="24"/>
      <c r="L7" s="24"/>
      <c r="M7" s="24"/>
      <c r="N7" s="24"/>
      <c r="O7" s="24"/>
      <c r="P7" s="24"/>
      <c r="Q7" s="24"/>
      <c r="R7" s="24"/>
      <c r="S7" s="24"/>
      <c r="T7" s="24"/>
      <c r="U7" s="24"/>
      <c r="V7" s="24"/>
      <c r="W7" s="24"/>
      <c r="X7" s="24"/>
      <c r="Y7" s="24"/>
      <c r="Z7" s="24"/>
    </row>
    <row r="8" ht="19.15" customHeight="1">
      <c r="A8" t="s" s="138">
        <v>6752</v>
      </c>
      <c r="B8" s="149">
        <v>1</v>
      </c>
      <c r="C8" s="149">
        <v>8</v>
      </c>
      <c r="D8" t="s" s="205">
        <v>6760</v>
      </c>
      <c r="E8" t="s" s="205">
        <v>60</v>
      </c>
      <c r="F8" s="222">
        <v>949</v>
      </c>
      <c r="G8" s="149">
        <v>983</v>
      </c>
      <c r="H8" s="173">
        <f>SUM(G8-F8)</f>
        <v>34</v>
      </c>
      <c r="I8" s="167">
        <f>H8/F8</f>
        <v>0.035827186512118</v>
      </c>
      <c r="J8" s="167">
        <f>H8/G8</f>
        <v>0.034587995930824</v>
      </c>
      <c r="K8" s="24"/>
      <c r="L8" s="24"/>
      <c r="M8" s="24"/>
      <c r="N8" s="24"/>
      <c r="O8" s="24"/>
      <c r="P8" s="24"/>
      <c r="Q8" s="24"/>
      <c r="R8" s="24"/>
      <c r="S8" s="24"/>
      <c r="T8" s="24"/>
      <c r="U8" s="24"/>
      <c r="V8" s="24"/>
      <c r="W8" s="24"/>
      <c r="X8" s="24"/>
      <c r="Y8" s="24"/>
      <c r="Z8" s="24"/>
    </row>
    <row r="9" ht="19.15" customHeight="1">
      <c r="A9" t="s" s="138">
        <v>6752</v>
      </c>
      <c r="B9" s="149">
        <v>1</v>
      </c>
      <c r="C9" s="149">
        <v>11</v>
      </c>
      <c r="D9" t="s" s="205">
        <v>6761</v>
      </c>
      <c r="E9" t="s" s="205">
        <v>48</v>
      </c>
      <c r="F9" s="222">
        <v>612</v>
      </c>
      <c r="G9" s="149">
        <v>620</v>
      </c>
      <c r="H9" s="173">
        <f>SUM(G9-F9)</f>
        <v>8</v>
      </c>
      <c r="I9" s="167">
        <f>H9/F9</f>
        <v>0.0130718954248366</v>
      </c>
      <c r="J9" s="167">
        <f>H9/G9</f>
        <v>0.0129032258064516</v>
      </c>
      <c r="K9" s="24"/>
      <c r="L9" s="24"/>
      <c r="M9" s="24"/>
      <c r="N9" s="24"/>
      <c r="O9" s="24"/>
      <c r="P9" s="24"/>
      <c r="Q9" s="24"/>
      <c r="R9" s="24"/>
      <c r="S9" s="24"/>
      <c r="T9" s="24"/>
      <c r="U9" s="24"/>
      <c r="V9" s="24"/>
      <c r="W9" s="24"/>
      <c r="X9" s="24"/>
      <c r="Y9" s="24"/>
      <c r="Z9" s="24"/>
    </row>
    <row r="10" ht="19.15" customHeight="1">
      <c r="A10" t="s" s="138">
        <v>6752</v>
      </c>
      <c r="B10" s="149">
        <v>1</v>
      </c>
      <c r="C10" s="149">
        <v>24</v>
      </c>
      <c r="D10" t="s" s="205">
        <v>6762</v>
      </c>
      <c r="E10" t="s" s="205">
        <v>42</v>
      </c>
      <c r="F10" s="222">
        <v>533</v>
      </c>
      <c r="G10" s="149">
        <v>553</v>
      </c>
      <c r="H10" s="173">
        <f>SUM(G10-F10)</f>
        <v>20</v>
      </c>
      <c r="I10" s="167">
        <f>H10/F10</f>
        <v>0.0375234521575985</v>
      </c>
      <c r="J10" s="167">
        <f>H10/G10</f>
        <v>0.0361663652802893</v>
      </c>
      <c r="K10" s="24"/>
      <c r="L10" s="24"/>
      <c r="M10" s="24"/>
      <c r="N10" s="24"/>
      <c r="O10" s="24"/>
      <c r="P10" s="24"/>
      <c r="Q10" s="24"/>
      <c r="R10" s="24"/>
      <c r="S10" s="24"/>
      <c r="T10" s="24"/>
      <c r="U10" s="24"/>
      <c r="V10" s="24"/>
      <c r="W10" s="24"/>
      <c r="X10" s="24"/>
      <c r="Y10" s="24"/>
      <c r="Z10" s="24"/>
    </row>
    <row r="11" ht="19.15" customHeight="1">
      <c r="A11" t="s" s="138">
        <v>6752</v>
      </c>
      <c r="B11" s="149">
        <v>1</v>
      </c>
      <c r="C11" s="149">
        <v>21</v>
      </c>
      <c r="D11" t="s" s="205">
        <v>6763</v>
      </c>
      <c r="E11" t="s" s="205">
        <v>52</v>
      </c>
      <c r="F11" s="222">
        <v>518</v>
      </c>
      <c r="G11" s="149">
        <v>529</v>
      </c>
      <c r="H11" s="173">
        <f>SUM(G11-F11)</f>
        <v>11</v>
      </c>
      <c r="I11" s="167">
        <f>H11/F11</f>
        <v>0.0212355212355212</v>
      </c>
      <c r="J11" s="167">
        <f>H11/G11</f>
        <v>0.0207939508506616</v>
      </c>
      <c r="K11" s="24"/>
      <c r="L11" s="24"/>
      <c r="M11" s="24"/>
      <c r="N11" s="24"/>
      <c r="O11" s="24"/>
      <c r="P11" s="24"/>
      <c r="Q11" s="24"/>
      <c r="R11" s="24"/>
      <c r="S11" s="24"/>
      <c r="T11" s="24"/>
      <c r="U11" s="24"/>
      <c r="V11" s="24"/>
      <c r="W11" s="24"/>
      <c r="X11" s="24"/>
      <c r="Y11" s="24"/>
      <c r="Z11" s="24"/>
    </row>
    <row r="12" ht="19.15" customHeight="1">
      <c r="A12" t="s" s="138">
        <v>6752</v>
      </c>
      <c r="B12" s="149">
        <v>1</v>
      </c>
      <c r="C12" s="149">
        <v>27</v>
      </c>
      <c r="D12" t="s" s="205">
        <v>6764</v>
      </c>
      <c r="E12" t="s" s="205">
        <v>116</v>
      </c>
      <c r="F12" s="222">
        <v>491</v>
      </c>
      <c r="G12" s="149">
        <v>506</v>
      </c>
      <c r="H12" s="173">
        <f>SUM(G12-F12)</f>
        <v>15</v>
      </c>
      <c r="I12" s="167">
        <f>H12/F12</f>
        <v>0.0305498981670061</v>
      </c>
      <c r="J12" s="167">
        <f>H12/G12</f>
        <v>0.0296442687747036</v>
      </c>
      <c r="K12" s="24"/>
      <c r="L12" s="24"/>
      <c r="M12" s="24"/>
      <c r="N12" s="24"/>
      <c r="O12" s="24"/>
      <c r="P12" s="24"/>
      <c r="Q12" s="24"/>
      <c r="R12" s="24"/>
      <c r="S12" s="24"/>
      <c r="T12" s="24"/>
      <c r="U12" s="24"/>
      <c r="V12" s="24"/>
      <c r="W12" s="24"/>
      <c r="X12" s="24"/>
      <c r="Y12" s="24"/>
      <c r="Z12" s="24"/>
    </row>
    <row r="13" ht="19.15" customHeight="1">
      <c r="A13" t="s" s="138">
        <v>6752</v>
      </c>
      <c r="B13" s="149">
        <v>1</v>
      </c>
      <c r="C13" s="149">
        <v>5</v>
      </c>
      <c r="D13" t="s" s="205">
        <v>6765</v>
      </c>
      <c r="E13" t="s" s="205">
        <v>64</v>
      </c>
      <c r="F13" s="222">
        <v>487</v>
      </c>
      <c r="G13" s="149">
        <v>502</v>
      </c>
      <c r="H13" s="173">
        <f>SUM(G13-F13)</f>
        <v>15</v>
      </c>
      <c r="I13" s="167">
        <f>H13/F13</f>
        <v>0.0308008213552361</v>
      </c>
      <c r="J13" s="167">
        <f>H13/G13</f>
        <v>0.0298804780876494</v>
      </c>
      <c r="K13" s="24"/>
      <c r="L13" s="24"/>
      <c r="M13" s="24"/>
      <c r="N13" s="24"/>
      <c r="O13" s="24"/>
      <c r="P13" s="24"/>
      <c r="Q13" s="24"/>
      <c r="R13" s="24"/>
      <c r="S13" s="24"/>
      <c r="T13" s="24"/>
      <c r="U13" s="24"/>
      <c r="V13" s="24"/>
      <c r="W13" s="24"/>
      <c r="X13" s="24"/>
      <c r="Y13" s="24"/>
      <c r="Z13" s="24"/>
    </row>
    <row r="14" ht="19.15" customHeight="1">
      <c r="A14" t="s" s="138">
        <v>6752</v>
      </c>
      <c r="B14" s="149">
        <v>1</v>
      </c>
      <c r="C14" s="149">
        <v>6</v>
      </c>
      <c r="D14" t="s" s="205">
        <v>6766</v>
      </c>
      <c r="E14" t="s" s="205">
        <v>44</v>
      </c>
      <c r="F14" s="222">
        <v>353</v>
      </c>
      <c r="G14" s="149">
        <v>367</v>
      </c>
      <c r="H14" s="173">
        <f>SUM(G14-F14)</f>
        <v>14</v>
      </c>
      <c r="I14" s="167">
        <f>H14/F14</f>
        <v>0.0396600566572238</v>
      </c>
      <c r="J14" s="167">
        <f>H14/G14</f>
        <v>0.0381471389645777</v>
      </c>
      <c r="K14" s="24"/>
      <c r="L14" s="24"/>
      <c r="M14" s="24"/>
      <c r="N14" s="24"/>
      <c r="O14" s="24"/>
      <c r="P14" s="24"/>
      <c r="Q14" s="24"/>
      <c r="R14" s="24"/>
      <c r="S14" s="24"/>
      <c r="T14" s="24"/>
      <c r="U14" s="24"/>
      <c r="V14" s="24"/>
      <c r="W14" s="24"/>
      <c r="X14" s="24"/>
      <c r="Y14" s="24"/>
      <c r="Z14" s="24"/>
    </row>
    <row r="15" ht="19.15" customHeight="1">
      <c r="A15" t="s" s="138">
        <v>6752</v>
      </c>
      <c r="B15" s="149">
        <v>1</v>
      </c>
      <c r="C15" s="149">
        <v>25</v>
      </c>
      <c r="D15" t="s" s="205">
        <v>6767</v>
      </c>
      <c r="E15" t="s" s="205">
        <v>26</v>
      </c>
      <c r="F15" s="222">
        <v>353</v>
      </c>
      <c r="G15" s="149">
        <v>363</v>
      </c>
      <c r="H15" s="173">
        <f>SUM(G15-F15)</f>
        <v>10</v>
      </c>
      <c r="I15" s="167">
        <f>H15/F15</f>
        <v>0.028328611898017</v>
      </c>
      <c r="J15" s="167">
        <f>H15/G15</f>
        <v>0.0275482093663912</v>
      </c>
      <c r="K15" s="24"/>
      <c r="L15" s="24"/>
      <c r="M15" s="24"/>
      <c r="N15" s="24"/>
      <c r="O15" s="24"/>
      <c r="P15" s="24"/>
      <c r="Q15" s="24"/>
      <c r="R15" s="24"/>
      <c r="S15" s="24"/>
      <c r="T15" s="24"/>
      <c r="U15" s="24"/>
      <c r="V15" s="24"/>
      <c r="W15" s="24"/>
      <c r="X15" s="24"/>
      <c r="Y15" s="24"/>
      <c r="Z15" s="24"/>
    </row>
    <row r="16" ht="19.15" customHeight="1">
      <c r="A16" t="s" s="138">
        <v>6752</v>
      </c>
      <c r="B16" s="149">
        <v>1</v>
      </c>
      <c r="C16" s="149">
        <v>13</v>
      </c>
      <c r="D16" t="s" s="205">
        <v>6768</v>
      </c>
      <c r="E16" t="s" s="205">
        <v>30</v>
      </c>
      <c r="F16" s="222">
        <v>263</v>
      </c>
      <c r="G16" s="149">
        <v>269</v>
      </c>
      <c r="H16" s="173">
        <f>SUM(G16-F16)</f>
        <v>6</v>
      </c>
      <c r="I16" s="167">
        <f>H16/F16</f>
        <v>0.0228136882129278</v>
      </c>
      <c r="J16" s="167">
        <f>H16/G16</f>
        <v>0.0223048327137546</v>
      </c>
      <c r="K16" s="24"/>
      <c r="L16" s="24"/>
      <c r="M16" s="24"/>
      <c r="N16" s="24"/>
      <c r="O16" s="24"/>
      <c r="P16" s="24"/>
      <c r="Q16" s="24"/>
      <c r="R16" s="24"/>
      <c r="S16" s="24"/>
      <c r="T16" s="24"/>
      <c r="U16" s="24"/>
      <c r="V16" s="24"/>
      <c r="W16" s="24"/>
      <c r="X16" s="24"/>
      <c r="Y16" s="24"/>
      <c r="Z16" s="24"/>
    </row>
    <row r="17" ht="19.15" customHeight="1">
      <c r="A17" t="s" s="138">
        <v>6752</v>
      </c>
      <c r="B17" s="149">
        <v>1</v>
      </c>
      <c r="C17" s="149">
        <v>16</v>
      </c>
      <c r="D17" t="s" s="205">
        <v>6769</v>
      </c>
      <c r="E17" t="s" s="205">
        <v>281</v>
      </c>
      <c r="F17" s="222">
        <v>267</v>
      </c>
      <c r="G17" s="149">
        <v>267</v>
      </c>
      <c r="H17" s="173">
        <f>SUM(G17-F17)</f>
        <v>0</v>
      </c>
      <c r="I17" s="167">
        <f>H17/F17</f>
        <v>0</v>
      </c>
      <c r="J17" s="167">
        <f>H17/G17</f>
        <v>0</v>
      </c>
      <c r="K17" s="24"/>
      <c r="L17" s="24"/>
      <c r="M17" s="24"/>
      <c r="N17" s="24"/>
      <c r="O17" s="24"/>
      <c r="P17" s="24"/>
      <c r="Q17" s="24"/>
      <c r="R17" s="24"/>
      <c r="S17" s="24"/>
      <c r="T17" s="24"/>
      <c r="U17" s="24"/>
      <c r="V17" s="24"/>
      <c r="W17" s="24"/>
      <c r="X17" s="24"/>
      <c r="Y17" s="24"/>
      <c r="Z17" s="24"/>
    </row>
    <row r="18" ht="19.15" customHeight="1">
      <c r="A18" t="s" s="138">
        <v>6752</v>
      </c>
      <c r="B18" s="149">
        <v>1</v>
      </c>
      <c r="C18" s="149">
        <v>23</v>
      </c>
      <c r="D18" t="s" s="205">
        <v>6753</v>
      </c>
      <c r="E18" t="s" s="205">
        <v>74</v>
      </c>
      <c r="F18" s="222">
        <v>137</v>
      </c>
      <c r="G18" s="149">
        <v>190</v>
      </c>
      <c r="H18" s="173">
        <f>SUM(G18-F18)</f>
        <v>53</v>
      </c>
      <c r="I18" s="167">
        <f>H18/F18</f>
        <v>0.386861313868613</v>
      </c>
      <c r="J18" s="167">
        <f>H18/G18</f>
        <v>0.278947368421053</v>
      </c>
      <c r="K18" s="24"/>
      <c r="L18" s="24"/>
      <c r="M18" s="24"/>
      <c r="N18" s="24"/>
      <c r="O18" s="24"/>
      <c r="P18" s="24"/>
      <c r="Q18" s="24"/>
      <c r="R18" s="24"/>
      <c r="S18" s="24"/>
      <c r="T18" s="24"/>
      <c r="U18" s="24"/>
      <c r="V18" s="24"/>
      <c r="W18" s="24"/>
      <c r="X18" s="24"/>
      <c r="Y18" s="24"/>
      <c r="Z18" s="24"/>
    </row>
    <row r="19" ht="19.15" customHeight="1">
      <c r="A19" t="s" s="138">
        <v>6752</v>
      </c>
      <c r="B19" s="149">
        <v>1</v>
      </c>
      <c r="C19" s="149">
        <v>15</v>
      </c>
      <c r="D19" t="s" s="205">
        <v>6805</v>
      </c>
      <c r="E19" t="s" s="205">
        <v>68</v>
      </c>
      <c r="F19" s="222">
        <v>134</v>
      </c>
      <c r="G19" s="149">
        <v>180</v>
      </c>
      <c r="H19" s="173">
        <f>SUM(G19-F19)</f>
        <v>46</v>
      </c>
      <c r="I19" s="167">
        <f>H19/F19</f>
        <v>0.343283582089552</v>
      </c>
      <c r="J19" s="167">
        <f>H19/G19</f>
        <v>0.255555555555556</v>
      </c>
      <c r="K19" s="24"/>
      <c r="L19" s="24"/>
      <c r="M19" s="24"/>
      <c r="N19" s="24"/>
      <c r="O19" s="24"/>
      <c r="P19" s="24"/>
      <c r="Q19" s="24"/>
      <c r="R19" s="24"/>
      <c r="S19" s="24"/>
      <c r="T19" s="24"/>
      <c r="U19" s="24"/>
      <c r="V19" s="24"/>
      <c r="W19" s="24"/>
      <c r="X19" s="24"/>
      <c r="Y19" s="24"/>
      <c r="Z19" s="24"/>
    </row>
    <row r="20" ht="19.15" customHeight="1">
      <c r="A20" t="s" s="138">
        <v>6752</v>
      </c>
      <c r="B20" s="149">
        <v>1</v>
      </c>
      <c r="C20" s="149">
        <v>19</v>
      </c>
      <c r="D20" t="s" s="205">
        <v>6770</v>
      </c>
      <c r="E20" t="s" s="205">
        <v>265</v>
      </c>
      <c r="F20" s="222">
        <v>149</v>
      </c>
      <c r="G20" s="149">
        <v>151</v>
      </c>
      <c r="H20" s="173">
        <f>SUM(G20-F20)</f>
        <v>2</v>
      </c>
      <c r="I20" s="167">
        <f>H20/F20</f>
        <v>0.0134228187919463</v>
      </c>
      <c r="J20" s="167">
        <f>H20/G20</f>
        <v>0.0132450331125828</v>
      </c>
      <c r="K20" s="24"/>
      <c r="L20" s="24"/>
      <c r="M20" s="24"/>
      <c r="N20" s="24"/>
      <c r="O20" s="24"/>
      <c r="P20" s="24"/>
      <c r="Q20" s="24"/>
      <c r="R20" s="24"/>
      <c r="S20" s="24"/>
      <c r="T20" s="24"/>
      <c r="U20" s="24"/>
      <c r="V20" s="24"/>
      <c r="W20" s="24"/>
      <c r="X20" s="24"/>
      <c r="Y20" s="24"/>
      <c r="Z20" s="24"/>
    </row>
    <row r="21" ht="19.15" customHeight="1">
      <c r="A21" t="s" s="138">
        <v>6752</v>
      </c>
      <c r="B21" s="149">
        <v>1</v>
      </c>
      <c r="C21" s="149">
        <v>12</v>
      </c>
      <c r="D21" t="s" s="205">
        <v>6771</v>
      </c>
      <c r="E21" t="s" s="205">
        <v>40</v>
      </c>
      <c r="F21" s="222">
        <v>137</v>
      </c>
      <c r="G21" s="149">
        <v>148</v>
      </c>
      <c r="H21" s="173">
        <f>SUM(G21-F21)</f>
        <v>11</v>
      </c>
      <c r="I21" s="167">
        <f>H21/F21</f>
        <v>0.08029197080291969</v>
      </c>
      <c r="J21" s="167">
        <f>H21/G21</f>
        <v>0.0743243243243243</v>
      </c>
      <c r="K21" s="24"/>
      <c r="L21" s="24"/>
      <c r="M21" s="24"/>
      <c r="N21" s="24"/>
      <c r="O21" s="24"/>
      <c r="P21" s="24"/>
      <c r="Q21" s="24"/>
      <c r="R21" s="24"/>
      <c r="S21" s="24"/>
      <c r="T21" s="24"/>
      <c r="U21" s="24"/>
      <c r="V21" s="24"/>
      <c r="W21" s="24"/>
      <c r="X21" s="24"/>
      <c r="Y21" s="24"/>
      <c r="Z21" s="24"/>
    </row>
    <row r="22" ht="19.15" customHeight="1">
      <c r="A22" t="s" s="138">
        <v>6752</v>
      </c>
      <c r="B22" s="149">
        <v>1</v>
      </c>
      <c r="C22" s="149">
        <v>20</v>
      </c>
      <c r="D22" t="s" s="205">
        <v>6772</v>
      </c>
      <c r="E22" t="s" s="205">
        <v>147</v>
      </c>
      <c r="F22" s="222">
        <v>134</v>
      </c>
      <c r="G22" s="149">
        <v>139</v>
      </c>
      <c r="H22" s="173">
        <f>SUM(G22-F22)</f>
        <v>5</v>
      </c>
      <c r="I22" s="167">
        <f>H22/F22</f>
        <v>0.0373134328358209</v>
      </c>
      <c r="J22" s="167">
        <f>H22/G22</f>
        <v>0.0359712230215827</v>
      </c>
      <c r="K22" s="24"/>
      <c r="L22" s="24"/>
      <c r="M22" s="24"/>
      <c r="N22" s="24"/>
      <c r="O22" s="24"/>
      <c r="P22" s="24"/>
      <c r="Q22" s="24"/>
      <c r="R22" s="24"/>
      <c r="S22" s="24"/>
      <c r="T22" s="24"/>
      <c r="U22" s="24"/>
      <c r="V22" s="24"/>
      <c r="W22" s="24"/>
      <c r="X22" s="24"/>
      <c r="Y22" s="24"/>
      <c r="Z22" s="24"/>
    </row>
    <row r="23" ht="19.15" customHeight="1">
      <c r="A23" t="s" s="138">
        <v>6752</v>
      </c>
      <c r="B23" s="149">
        <v>1</v>
      </c>
      <c r="C23" s="149">
        <v>18</v>
      </c>
      <c r="D23" t="s" s="205">
        <v>6773</v>
      </c>
      <c r="E23" t="s" s="205">
        <v>237</v>
      </c>
      <c r="F23" s="222">
        <v>137</v>
      </c>
      <c r="G23" s="149">
        <v>137</v>
      </c>
      <c r="H23" s="173">
        <f>SUM(G23-F23)</f>
        <v>0</v>
      </c>
      <c r="I23" s="167">
        <f>H23/F23</f>
        <v>0</v>
      </c>
      <c r="J23" s="167">
        <f>H23/G23</f>
        <v>0</v>
      </c>
      <c r="K23" s="24"/>
      <c r="L23" s="24"/>
      <c r="M23" s="24"/>
      <c r="N23" s="24"/>
      <c r="O23" s="24"/>
      <c r="P23" s="24"/>
      <c r="Q23" s="24"/>
      <c r="R23" s="24"/>
      <c r="S23" s="24"/>
      <c r="T23" s="24"/>
      <c r="U23" s="24"/>
      <c r="V23" s="24"/>
      <c r="W23" s="24"/>
      <c r="X23" s="24"/>
      <c r="Y23" s="24"/>
      <c r="Z23" s="24"/>
    </row>
    <row r="24" ht="19.15" customHeight="1">
      <c r="A24" t="s" s="138">
        <v>6752</v>
      </c>
      <c r="B24" s="149">
        <v>1</v>
      </c>
      <c r="C24" s="149">
        <v>22</v>
      </c>
      <c r="D24" t="s" s="205">
        <v>6774</v>
      </c>
      <c r="E24" t="s" s="205">
        <v>72</v>
      </c>
      <c r="F24" s="222">
        <v>114</v>
      </c>
      <c r="G24" s="149">
        <v>116</v>
      </c>
      <c r="H24" s="173">
        <f>SUM(G24-F24)</f>
        <v>2</v>
      </c>
      <c r="I24" s="167">
        <f>H24/F24</f>
        <v>0.0175438596491228</v>
      </c>
      <c r="J24" s="167">
        <f>H24/G24</f>
        <v>0.0172413793103448</v>
      </c>
      <c r="K24" s="24"/>
      <c r="L24" s="24"/>
      <c r="M24" s="24"/>
      <c r="N24" s="24"/>
      <c r="O24" s="24"/>
      <c r="P24" s="24"/>
      <c r="Q24" s="24"/>
      <c r="R24" s="24"/>
      <c r="S24" s="24"/>
      <c r="T24" s="24"/>
      <c r="U24" s="24"/>
      <c r="V24" s="24"/>
      <c r="W24" s="24"/>
      <c r="X24" s="24"/>
      <c r="Y24" s="24"/>
      <c r="Z24" s="24"/>
    </row>
    <row r="25" ht="19.15" customHeight="1">
      <c r="A25" t="s" s="138">
        <v>6752</v>
      </c>
      <c r="B25" s="149">
        <v>1</v>
      </c>
      <c r="C25" s="149">
        <v>17</v>
      </c>
      <c r="D25" t="s" s="205">
        <v>6775</v>
      </c>
      <c r="E25" t="s" s="205">
        <v>54</v>
      </c>
      <c r="F25" s="222">
        <v>95</v>
      </c>
      <c r="G25" s="149">
        <v>97</v>
      </c>
      <c r="H25" s="173">
        <f>SUM(G25-F25)</f>
        <v>2</v>
      </c>
      <c r="I25" s="167">
        <f>H25/F25</f>
        <v>0.0210526315789474</v>
      </c>
      <c r="J25" s="167">
        <f>H25/G25</f>
        <v>0.0206185567010309</v>
      </c>
      <c r="K25" s="24"/>
      <c r="L25" s="24"/>
      <c r="M25" s="24"/>
      <c r="N25" s="24"/>
      <c r="O25" s="24"/>
      <c r="P25" s="24"/>
      <c r="Q25" s="24"/>
      <c r="R25" s="24"/>
      <c r="S25" s="24"/>
      <c r="T25" s="24"/>
      <c r="U25" s="24"/>
      <c r="V25" s="24"/>
      <c r="W25" s="24"/>
      <c r="X25" s="24"/>
      <c r="Y25" s="24"/>
      <c r="Z25" s="24"/>
    </row>
    <row r="26" ht="19.15" customHeight="1">
      <c r="A26" t="s" s="138">
        <v>6752</v>
      </c>
      <c r="B26" s="149">
        <v>1</v>
      </c>
      <c r="C26" s="149">
        <v>14</v>
      </c>
      <c r="D26" t="s" s="205">
        <v>6776</v>
      </c>
      <c r="E26" t="s" s="205">
        <v>76</v>
      </c>
      <c r="F26" s="222">
        <v>76</v>
      </c>
      <c r="G26" s="149">
        <v>78</v>
      </c>
      <c r="H26" s="173">
        <f>SUM(G26-F26)</f>
        <v>2</v>
      </c>
      <c r="I26" s="167">
        <f>H26/F26</f>
        <v>0.0263157894736842</v>
      </c>
      <c r="J26" s="167">
        <f>H26/G26</f>
        <v>0.0256410256410256</v>
      </c>
      <c r="K26" s="24"/>
      <c r="L26" s="24"/>
      <c r="M26" s="24"/>
      <c r="N26" s="24"/>
      <c r="O26" s="24"/>
      <c r="P26" s="24"/>
      <c r="Q26" s="24"/>
      <c r="R26" s="24"/>
      <c r="S26" s="24"/>
      <c r="T26" s="24"/>
      <c r="U26" s="24"/>
      <c r="V26" s="24"/>
      <c r="W26" s="24"/>
      <c r="X26" s="24"/>
      <c r="Y26" s="24"/>
      <c r="Z26" s="24"/>
    </row>
    <row r="27" ht="19.15" customHeight="1">
      <c r="A27" t="s" s="138">
        <v>6752</v>
      </c>
      <c r="B27" s="149">
        <v>1</v>
      </c>
      <c r="C27" s="149">
        <v>26</v>
      </c>
      <c r="D27" t="s" s="205">
        <v>6777</v>
      </c>
      <c r="E27" t="s" s="205">
        <v>1948</v>
      </c>
      <c r="F27" s="222">
        <v>41</v>
      </c>
      <c r="G27" s="149">
        <v>44</v>
      </c>
      <c r="H27" s="173">
        <f>SUM(G27-F27)</f>
        <v>3</v>
      </c>
      <c r="I27" s="167">
        <f>H27/F27</f>
        <v>0.0731707317073171</v>
      </c>
      <c r="J27" s="167">
        <f>H27/G27</f>
        <v>0.0681818181818182</v>
      </c>
      <c r="K27" s="24"/>
      <c r="L27" s="24"/>
      <c r="M27" s="24"/>
      <c r="N27" s="24"/>
      <c r="O27" s="24"/>
      <c r="P27" s="24"/>
      <c r="Q27" s="24"/>
      <c r="R27" s="24"/>
      <c r="S27" s="24"/>
      <c r="T27" s="24"/>
      <c r="U27" s="24"/>
      <c r="V27" s="24"/>
      <c r="W27" s="24"/>
      <c r="X27" s="24"/>
      <c r="Y27" s="24"/>
      <c r="Z27" s="24"/>
    </row>
    <row r="28" ht="19.15" customHeight="1">
      <c r="A28" t="s" s="138">
        <v>6752</v>
      </c>
      <c r="B28" s="149">
        <v>1</v>
      </c>
      <c r="C28" s="149">
        <v>10</v>
      </c>
      <c r="D28" t="s" s="205">
        <v>6778</v>
      </c>
      <c r="E28" t="s" s="205">
        <v>78</v>
      </c>
      <c r="F28" s="223">
        <v>0</v>
      </c>
      <c r="G28" s="149">
        <v>0</v>
      </c>
      <c r="H28" s="206">
        <f>SUM(G28-F28)</f>
        <v>0</v>
      </c>
      <c r="I28" s="176">
        <f>H28/F28</f>
      </c>
      <c r="J28" s="176">
        <f>H28/G28</f>
      </c>
      <c r="K28" s="174"/>
      <c r="L28" s="174"/>
      <c r="M28" s="174"/>
      <c r="N28" s="174"/>
      <c r="O28" s="174"/>
      <c r="P28" s="174"/>
      <c r="Q28" s="174"/>
      <c r="R28" s="174"/>
      <c r="S28" s="174"/>
      <c r="T28" s="174"/>
      <c r="U28" s="174"/>
      <c r="V28" s="174"/>
      <c r="W28" s="174"/>
      <c r="X28" s="174"/>
      <c r="Y28" s="174"/>
      <c r="Z28" s="174"/>
    </row>
    <row r="29" ht="19.15" customHeight="1">
      <c r="A29" s="177"/>
      <c r="B29" s="178"/>
      <c r="C29" s="178"/>
      <c r="D29" s="179"/>
      <c r="E29" s="179"/>
      <c r="F29" s="210">
        <f>SUM(F2:F28)</f>
        <v>138072</v>
      </c>
      <c r="G29" s="180">
        <f>SUM(G2:G28)</f>
        <v>143623</v>
      </c>
      <c r="H29" s="181">
        <f>SUM(H2:H28)</f>
        <v>5551</v>
      </c>
      <c r="I29" s="182">
        <f>H29/F29</f>
        <v>0.0402036618575816</v>
      </c>
      <c r="J29" s="182">
        <f>H29/G29</f>
        <v>0.0386497984306135</v>
      </c>
      <c r="K29" s="183"/>
      <c r="L29" s="183"/>
      <c r="M29" s="183"/>
      <c r="N29" s="183"/>
      <c r="O29" s="183"/>
      <c r="P29" s="183"/>
      <c r="Q29" s="183"/>
      <c r="R29" s="183"/>
      <c r="S29" s="183"/>
      <c r="T29" s="183"/>
      <c r="U29" s="183"/>
      <c r="V29" s="183"/>
      <c r="W29" s="183"/>
      <c r="X29" s="183"/>
      <c r="Y29" s="183"/>
      <c r="Z29" s="184"/>
    </row>
    <row r="30" ht="19.15" customHeight="1">
      <c r="A30" s="230"/>
      <c r="B30" s="231"/>
      <c r="C30" s="231"/>
      <c r="D30" s="232"/>
      <c r="E30" s="232"/>
      <c r="F30" s="251"/>
      <c r="G30" s="231"/>
      <c r="H30" s="234"/>
      <c r="I30" s="188"/>
      <c r="J30" s="188"/>
      <c r="K30" s="189"/>
      <c r="L30" s="189"/>
      <c r="M30" s="189"/>
      <c r="N30" s="189"/>
      <c r="O30" s="189"/>
      <c r="P30" s="189"/>
      <c r="Q30" s="189"/>
      <c r="R30" s="189"/>
      <c r="S30" s="189"/>
      <c r="T30" s="189"/>
      <c r="U30" s="189"/>
      <c r="V30" s="189"/>
      <c r="W30" s="189"/>
      <c r="X30" s="189"/>
      <c r="Y30" s="189"/>
      <c r="Z30" s="189"/>
    </row>
    <row r="31" ht="19.15" customHeight="1">
      <c r="A31" t="s" s="138">
        <v>6752</v>
      </c>
      <c r="B31" s="149">
        <v>2</v>
      </c>
      <c r="C31" s="149">
        <v>7</v>
      </c>
      <c r="D31" t="s" s="205">
        <v>6779</v>
      </c>
      <c r="E31" t="s" s="205">
        <v>22</v>
      </c>
      <c r="F31" s="222">
        <v>54363</v>
      </c>
      <c r="G31" s="149">
        <v>55695</v>
      </c>
      <c r="H31" s="173">
        <f>SUM(G31-F31)</f>
        <v>1332</v>
      </c>
      <c r="I31" s="167">
        <f>H31/F31</f>
        <v>0.0245019590530324</v>
      </c>
      <c r="J31" s="167">
        <f>H31/G31</f>
        <v>0.0239159709130083</v>
      </c>
      <c r="K31" s="24"/>
      <c r="L31" s="24"/>
      <c r="M31" s="24"/>
      <c r="N31" s="24"/>
      <c r="O31" s="24"/>
      <c r="P31" s="24"/>
      <c r="Q31" s="24"/>
      <c r="R31" s="24"/>
      <c r="S31" s="24"/>
      <c r="T31" s="24"/>
      <c r="U31" s="24"/>
      <c r="V31" s="24"/>
      <c r="W31" s="24"/>
      <c r="X31" s="24"/>
      <c r="Y31" s="24"/>
      <c r="Z31" s="24"/>
    </row>
    <row r="32" ht="19.15" customHeight="1">
      <c r="A32" t="s" s="138">
        <v>6752</v>
      </c>
      <c r="B32" s="149">
        <v>2</v>
      </c>
      <c r="C32" s="149">
        <v>1</v>
      </c>
      <c r="D32" t="s" s="205">
        <v>6780</v>
      </c>
      <c r="E32" t="s" s="205">
        <v>20</v>
      </c>
      <c r="F32" s="222">
        <v>26189</v>
      </c>
      <c r="G32" s="149">
        <v>28223</v>
      </c>
      <c r="H32" s="173">
        <f>SUM(G32-F32)</f>
        <v>2034</v>
      </c>
      <c r="I32" s="167">
        <f>H32/F32</f>
        <v>0.0776661957310321</v>
      </c>
      <c r="J32" s="167">
        <f>H32/G32</f>
        <v>0.0720688799914963</v>
      </c>
      <c r="K32" s="24"/>
      <c r="L32" s="24"/>
      <c r="M32" s="24"/>
      <c r="N32" s="24"/>
      <c r="O32" s="24"/>
      <c r="P32" s="24"/>
      <c r="Q32" s="24"/>
      <c r="R32" s="24"/>
      <c r="S32" s="24"/>
      <c r="T32" s="24"/>
      <c r="U32" s="24"/>
      <c r="V32" s="24"/>
      <c r="W32" s="24"/>
      <c r="X32" s="24"/>
      <c r="Y32" s="24"/>
      <c r="Z32" s="24"/>
    </row>
    <row r="33" ht="19.15" customHeight="1">
      <c r="A33" t="s" s="138">
        <v>6752</v>
      </c>
      <c r="B33" s="149">
        <v>2</v>
      </c>
      <c r="C33" s="149">
        <v>9</v>
      </c>
      <c r="D33" t="s" s="205">
        <v>6781</v>
      </c>
      <c r="E33" t="s" s="205">
        <v>17</v>
      </c>
      <c r="F33" s="222">
        <v>13558</v>
      </c>
      <c r="G33" s="149">
        <v>14312</v>
      </c>
      <c r="H33" s="173">
        <f>SUM(G33-F33)</f>
        <v>754</v>
      </c>
      <c r="I33" s="167">
        <f>H33/F33</f>
        <v>0.0556129222599203</v>
      </c>
      <c r="J33" s="167">
        <f>H33/G33</f>
        <v>0.0526830631637786</v>
      </c>
      <c r="K33" s="24"/>
      <c r="L33" s="24"/>
      <c r="M33" s="24"/>
      <c r="N33" s="24"/>
      <c r="O33" s="24"/>
      <c r="P33" s="24"/>
      <c r="Q33" s="24"/>
      <c r="R33" s="24"/>
      <c r="S33" s="24"/>
      <c r="T33" s="24"/>
      <c r="U33" s="24"/>
      <c r="V33" s="24"/>
      <c r="W33" s="24"/>
      <c r="X33" s="24"/>
      <c r="Y33" s="24"/>
      <c r="Z33" s="24"/>
    </row>
    <row r="34" ht="19.15" customHeight="1">
      <c r="A34" t="s" s="138">
        <v>6752</v>
      </c>
      <c r="B34" s="149">
        <v>2</v>
      </c>
      <c r="C34" s="149">
        <v>3</v>
      </c>
      <c r="D34" t="s" s="205">
        <v>6782</v>
      </c>
      <c r="E34" t="s" s="205">
        <v>28</v>
      </c>
      <c r="F34" s="222">
        <v>5267</v>
      </c>
      <c r="G34" s="149">
        <v>5329</v>
      </c>
      <c r="H34" s="173">
        <f>SUM(G34-F34)</f>
        <v>62</v>
      </c>
      <c r="I34" s="167">
        <f>H34/F34</f>
        <v>0.0117714068729827</v>
      </c>
      <c r="J34" s="167">
        <f>H34/G34</f>
        <v>0.0116344529930569</v>
      </c>
      <c r="K34" s="24"/>
      <c r="L34" s="24"/>
      <c r="M34" s="24"/>
      <c r="N34" s="24"/>
      <c r="O34" s="24"/>
      <c r="P34" s="24"/>
      <c r="Q34" s="24"/>
      <c r="R34" s="24"/>
      <c r="S34" s="24"/>
      <c r="T34" s="24"/>
      <c r="U34" s="24"/>
      <c r="V34" s="24"/>
      <c r="W34" s="24"/>
      <c r="X34" s="24"/>
      <c r="Y34" s="24"/>
      <c r="Z34" s="24"/>
    </row>
    <row r="35" ht="19.15" customHeight="1">
      <c r="A35" t="s" s="138">
        <v>6752</v>
      </c>
      <c r="B35" s="149">
        <v>2</v>
      </c>
      <c r="C35" s="149">
        <v>4</v>
      </c>
      <c r="D35" t="s" s="205">
        <v>6783</v>
      </c>
      <c r="E35" t="s" s="205">
        <v>38</v>
      </c>
      <c r="F35" s="222">
        <v>3776</v>
      </c>
      <c r="G35" s="149">
        <v>3821</v>
      </c>
      <c r="H35" s="173">
        <f>SUM(G35-F35)</f>
        <v>45</v>
      </c>
      <c r="I35" s="167">
        <f>H35/F35</f>
        <v>0.0119173728813559</v>
      </c>
      <c r="J35" s="167">
        <f>H35/G35</f>
        <v>0.0117770217220623</v>
      </c>
      <c r="K35" s="24"/>
      <c r="L35" s="24"/>
      <c r="M35" s="24"/>
      <c r="N35" s="24"/>
      <c r="O35" s="24"/>
      <c r="P35" s="24"/>
      <c r="Q35" s="24"/>
      <c r="R35" s="24"/>
      <c r="S35" s="24"/>
      <c r="T35" s="24"/>
      <c r="U35" s="24"/>
      <c r="V35" s="24"/>
      <c r="W35" s="24"/>
      <c r="X35" s="24"/>
      <c r="Y35" s="24"/>
      <c r="Z35" s="24"/>
    </row>
    <row r="36" ht="19.15" customHeight="1">
      <c r="A36" t="s" s="138">
        <v>6752</v>
      </c>
      <c r="B36" s="149">
        <v>2</v>
      </c>
      <c r="C36" s="149">
        <v>13</v>
      </c>
      <c r="D36" t="s" s="205">
        <v>6784</v>
      </c>
      <c r="E36" t="s" s="205">
        <v>30</v>
      </c>
      <c r="F36" s="222">
        <v>2348</v>
      </c>
      <c r="G36" s="149">
        <v>2454</v>
      </c>
      <c r="H36" s="173">
        <f>SUM(G36-F36)</f>
        <v>106</v>
      </c>
      <c r="I36" s="167">
        <f>H36/F36</f>
        <v>0.045144804088586</v>
      </c>
      <c r="J36" s="167">
        <f>H36/G36</f>
        <v>0.0431947840260799</v>
      </c>
      <c r="K36" s="24"/>
      <c r="L36" s="24"/>
      <c r="M36" s="24"/>
      <c r="N36" s="24"/>
      <c r="O36" s="24"/>
      <c r="P36" s="24"/>
      <c r="Q36" s="24"/>
      <c r="R36" s="24"/>
      <c r="S36" s="24"/>
      <c r="T36" s="24"/>
      <c r="U36" s="24"/>
      <c r="V36" s="24"/>
      <c r="W36" s="24"/>
      <c r="X36" s="24"/>
      <c r="Y36" s="24"/>
      <c r="Z36" s="24"/>
    </row>
    <row r="37" ht="19.15" customHeight="1">
      <c r="A37" t="s" s="138">
        <v>6752</v>
      </c>
      <c r="B37" s="149">
        <v>2</v>
      </c>
      <c r="C37" s="149">
        <v>2</v>
      </c>
      <c r="D37" t="s" s="205">
        <v>6785</v>
      </c>
      <c r="E37" t="s" s="205">
        <v>281</v>
      </c>
      <c r="F37" s="222">
        <v>1630</v>
      </c>
      <c r="G37" s="149">
        <v>1666</v>
      </c>
      <c r="H37" s="173">
        <f>SUM(G37-F37)</f>
        <v>36</v>
      </c>
      <c r="I37" s="167">
        <f>H37/F37</f>
        <v>0.0220858895705521</v>
      </c>
      <c r="J37" s="167">
        <f>H37/G37</f>
        <v>0.021608643457383</v>
      </c>
      <c r="K37" s="24"/>
      <c r="L37" s="24"/>
      <c r="M37" s="24"/>
      <c r="N37" s="24"/>
      <c r="O37" s="24"/>
      <c r="P37" s="24"/>
      <c r="Q37" s="24"/>
      <c r="R37" s="24"/>
      <c r="S37" s="24"/>
      <c r="T37" s="24"/>
      <c r="U37" s="24"/>
      <c r="V37" s="24"/>
      <c r="W37" s="24"/>
      <c r="X37" s="24"/>
      <c r="Y37" s="24"/>
      <c r="Z37" s="24"/>
    </row>
    <row r="38" ht="19.15" customHeight="1">
      <c r="A38" t="s" s="138">
        <v>6752</v>
      </c>
      <c r="B38" s="149">
        <v>2</v>
      </c>
      <c r="C38" s="149">
        <v>12</v>
      </c>
      <c r="D38" t="s" s="205">
        <v>6786</v>
      </c>
      <c r="E38" t="s" s="205">
        <v>34</v>
      </c>
      <c r="F38" s="222">
        <v>1453</v>
      </c>
      <c r="G38" s="149">
        <v>1481</v>
      </c>
      <c r="H38" s="173">
        <f>SUM(G38-F38)</f>
        <v>28</v>
      </c>
      <c r="I38" s="167">
        <f>H38/F38</f>
        <v>0.0192704748795595</v>
      </c>
      <c r="J38" s="167">
        <f>H38/G38</f>
        <v>0.0189061444969615</v>
      </c>
      <c r="K38" s="24"/>
      <c r="L38" s="24"/>
      <c r="M38" s="24"/>
      <c r="N38" s="24"/>
      <c r="O38" s="24"/>
      <c r="P38" s="24"/>
      <c r="Q38" s="24"/>
      <c r="R38" s="24"/>
      <c r="S38" s="24"/>
      <c r="T38" s="24"/>
      <c r="U38" s="24"/>
      <c r="V38" s="24"/>
      <c r="W38" s="24"/>
      <c r="X38" s="24"/>
      <c r="Y38" s="24"/>
      <c r="Z38" s="24"/>
    </row>
    <row r="39" ht="19.15" customHeight="1">
      <c r="A39" t="s" s="138">
        <v>6752</v>
      </c>
      <c r="B39" s="149">
        <v>2</v>
      </c>
      <c r="C39" s="149">
        <v>21</v>
      </c>
      <c r="D39" t="s" s="205">
        <v>6787</v>
      </c>
      <c r="E39" t="s" s="205">
        <v>26</v>
      </c>
      <c r="F39" s="222">
        <v>1176</v>
      </c>
      <c r="G39" s="149">
        <v>1251</v>
      </c>
      <c r="H39" s="173">
        <f>SUM(G39-F39)</f>
        <v>75</v>
      </c>
      <c r="I39" s="167">
        <f>H39/F39</f>
        <v>0.06377551020408161</v>
      </c>
      <c r="J39" s="167">
        <f>H39/G39</f>
        <v>0.0599520383693046</v>
      </c>
      <c r="K39" s="24"/>
      <c r="L39" s="24"/>
      <c r="M39" s="24"/>
      <c r="N39" s="24"/>
      <c r="O39" s="24"/>
      <c r="P39" s="24"/>
      <c r="Q39" s="24"/>
      <c r="R39" s="24"/>
      <c r="S39" s="24"/>
      <c r="T39" s="24"/>
      <c r="U39" s="24"/>
      <c r="V39" s="24"/>
      <c r="W39" s="24"/>
      <c r="X39" s="24"/>
      <c r="Y39" s="24"/>
      <c r="Z39" s="24"/>
    </row>
    <row r="40" ht="19.15" customHeight="1">
      <c r="A40" t="s" s="138">
        <v>6752</v>
      </c>
      <c r="B40" s="149">
        <v>2</v>
      </c>
      <c r="C40" s="149">
        <v>24</v>
      </c>
      <c r="D40" t="s" s="205">
        <v>6788</v>
      </c>
      <c r="E40" t="s" s="205">
        <v>42</v>
      </c>
      <c r="F40" s="222">
        <v>722</v>
      </c>
      <c r="G40" s="149">
        <v>737</v>
      </c>
      <c r="H40" s="173">
        <f>SUM(G40-F40)</f>
        <v>15</v>
      </c>
      <c r="I40" s="167">
        <f>H40/F40</f>
        <v>0.0207756232686981</v>
      </c>
      <c r="J40" s="167">
        <f>H40/G40</f>
        <v>0.0203527815468114</v>
      </c>
      <c r="K40" s="24"/>
      <c r="L40" s="24"/>
      <c r="M40" s="24"/>
      <c r="N40" s="24"/>
      <c r="O40" s="24"/>
      <c r="P40" s="24"/>
      <c r="Q40" s="24"/>
      <c r="R40" s="24"/>
      <c r="S40" s="24"/>
      <c r="T40" s="24"/>
      <c r="U40" s="24"/>
      <c r="V40" s="24"/>
      <c r="W40" s="24"/>
      <c r="X40" s="24"/>
      <c r="Y40" s="24"/>
      <c r="Z40" s="24"/>
    </row>
    <row r="41" ht="19.15" customHeight="1">
      <c r="A41" t="s" s="138">
        <v>6752</v>
      </c>
      <c r="B41" s="149">
        <v>2</v>
      </c>
      <c r="C41" s="149">
        <v>6</v>
      </c>
      <c r="D41" t="s" s="205">
        <v>6789</v>
      </c>
      <c r="E41" t="s" s="205">
        <v>44</v>
      </c>
      <c r="F41" s="222">
        <v>461</v>
      </c>
      <c r="G41" s="149">
        <v>535</v>
      </c>
      <c r="H41" s="173">
        <f>SUM(G41-F41)</f>
        <v>74</v>
      </c>
      <c r="I41" s="167">
        <f>H41/F41</f>
        <v>0.160520607375271</v>
      </c>
      <c r="J41" s="167">
        <f>H41/G41</f>
        <v>0.138317757009346</v>
      </c>
      <c r="K41" s="24"/>
      <c r="L41" s="24"/>
      <c r="M41" s="24"/>
      <c r="N41" s="24"/>
      <c r="O41" s="24"/>
      <c r="P41" s="24"/>
      <c r="Q41" s="24"/>
      <c r="R41" s="24"/>
      <c r="S41" s="24"/>
      <c r="T41" s="24"/>
      <c r="U41" s="24"/>
      <c r="V41" s="24"/>
      <c r="W41" s="24"/>
      <c r="X41" s="24"/>
      <c r="Y41" s="24"/>
      <c r="Z41" s="24"/>
    </row>
    <row r="42" ht="19.15" customHeight="1">
      <c r="A42" t="s" s="138">
        <v>6752</v>
      </c>
      <c r="B42" s="149">
        <v>2</v>
      </c>
      <c r="C42" s="149">
        <v>26</v>
      </c>
      <c r="D42" t="s" s="205">
        <v>6790</v>
      </c>
      <c r="E42" t="s" s="205">
        <v>40</v>
      </c>
      <c r="F42" s="222">
        <v>482</v>
      </c>
      <c r="G42" s="149">
        <v>501</v>
      </c>
      <c r="H42" s="173">
        <f>SUM(G42-F42)</f>
        <v>19</v>
      </c>
      <c r="I42" s="167">
        <f>H42/F42</f>
        <v>0.0394190871369295</v>
      </c>
      <c r="J42" s="167">
        <f>H42/G42</f>
        <v>0.0379241516966068</v>
      </c>
      <c r="K42" s="24"/>
      <c r="L42" s="24"/>
      <c r="M42" s="24"/>
      <c r="N42" s="24"/>
      <c r="O42" s="24"/>
      <c r="P42" s="24"/>
      <c r="Q42" s="24"/>
      <c r="R42" s="24"/>
      <c r="S42" s="24"/>
      <c r="T42" s="24"/>
      <c r="U42" s="24"/>
      <c r="V42" s="24"/>
      <c r="W42" s="24"/>
      <c r="X42" s="24"/>
      <c r="Y42" s="24"/>
      <c r="Z42" s="24"/>
    </row>
    <row r="43" ht="19.15" customHeight="1">
      <c r="A43" t="s" s="138">
        <v>6752</v>
      </c>
      <c r="B43" s="149">
        <v>2</v>
      </c>
      <c r="C43" s="149">
        <v>8</v>
      </c>
      <c r="D43" t="s" s="205">
        <v>6791</v>
      </c>
      <c r="E43" t="s" s="205">
        <v>60</v>
      </c>
      <c r="F43" s="222">
        <v>436</v>
      </c>
      <c r="G43" s="149">
        <v>480</v>
      </c>
      <c r="H43" s="173">
        <f>SUM(G43-F43)</f>
        <v>44</v>
      </c>
      <c r="I43" s="167">
        <f>H43/F43</f>
        <v>0.100917431192661</v>
      </c>
      <c r="J43" s="167">
        <f>H43/G43</f>
        <v>0.0916666666666667</v>
      </c>
      <c r="K43" s="24"/>
      <c r="L43" s="24"/>
      <c r="M43" s="24"/>
      <c r="N43" s="24"/>
      <c r="O43" s="24"/>
      <c r="P43" s="24"/>
      <c r="Q43" s="24"/>
      <c r="R43" s="24"/>
      <c r="S43" s="24"/>
      <c r="T43" s="24"/>
      <c r="U43" s="24"/>
      <c r="V43" s="24"/>
      <c r="W43" s="24"/>
      <c r="X43" s="24"/>
      <c r="Y43" s="24"/>
      <c r="Z43" s="24"/>
    </row>
    <row r="44" ht="19.15" customHeight="1">
      <c r="A44" t="s" s="138">
        <v>6752</v>
      </c>
      <c r="B44" s="149">
        <v>2</v>
      </c>
      <c r="C44" s="149">
        <v>5</v>
      </c>
      <c r="D44" t="s" s="205">
        <v>6792</v>
      </c>
      <c r="E44" t="s" s="205">
        <v>64</v>
      </c>
      <c r="F44" s="222">
        <v>314</v>
      </c>
      <c r="G44" s="149">
        <v>321</v>
      </c>
      <c r="H44" s="173">
        <f>SUM(G44-F44)</f>
        <v>7</v>
      </c>
      <c r="I44" s="167">
        <f>H44/F44</f>
        <v>0.0222929936305732</v>
      </c>
      <c r="J44" s="167">
        <f>H44/G44</f>
        <v>0.0218068535825545</v>
      </c>
      <c r="K44" s="24"/>
      <c r="L44" s="24"/>
      <c r="M44" s="24"/>
      <c r="N44" s="24"/>
      <c r="O44" s="24"/>
      <c r="P44" s="24"/>
      <c r="Q44" s="24"/>
      <c r="R44" s="24"/>
      <c r="S44" s="24"/>
      <c r="T44" s="24"/>
      <c r="U44" s="24"/>
      <c r="V44" s="24"/>
      <c r="W44" s="24"/>
      <c r="X44" s="24"/>
      <c r="Y44" s="24"/>
      <c r="Z44" s="24"/>
    </row>
    <row r="45" ht="19.15" customHeight="1">
      <c r="A45" t="s" s="138">
        <v>6752</v>
      </c>
      <c r="B45" s="149">
        <v>2</v>
      </c>
      <c r="C45" s="149">
        <v>23</v>
      </c>
      <c r="D45" t="s" s="205">
        <v>6793</v>
      </c>
      <c r="E45" t="s" s="205">
        <v>237</v>
      </c>
      <c r="F45" s="222">
        <v>178</v>
      </c>
      <c r="G45" s="149">
        <v>185</v>
      </c>
      <c r="H45" s="173">
        <f>SUM(G45-F45)</f>
        <v>7</v>
      </c>
      <c r="I45" s="167">
        <f>H45/F45</f>
        <v>0.0393258426966292</v>
      </c>
      <c r="J45" s="167">
        <f>H45/G45</f>
        <v>0.0378378378378378</v>
      </c>
      <c r="K45" s="24"/>
      <c r="L45" s="24"/>
      <c r="M45" s="24"/>
      <c r="N45" s="24"/>
      <c r="O45" s="24"/>
      <c r="P45" s="24"/>
      <c r="Q45" s="24"/>
      <c r="R45" s="24"/>
      <c r="S45" s="24"/>
      <c r="T45" s="24"/>
      <c r="U45" s="24"/>
      <c r="V45" s="24"/>
      <c r="W45" s="24"/>
      <c r="X45" s="24"/>
      <c r="Y45" s="24"/>
      <c r="Z45" s="24"/>
    </row>
    <row r="46" ht="19.15" customHeight="1">
      <c r="A46" t="s" s="138">
        <v>6752</v>
      </c>
      <c r="B46" s="149">
        <v>2</v>
      </c>
      <c r="C46" s="149">
        <v>22</v>
      </c>
      <c r="D46" t="s" s="205">
        <v>6794</v>
      </c>
      <c r="E46" t="s" s="205">
        <v>1948</v>
      </c>
      <c r="F46" s="222">
        <v>126</v>
      </c>
      <c r="G46" s="149">
        <v>140</v>
      </c>
      <c r="H46" s="173">
        <f>SUM(G46-F46)</f>
        <v>14</v>
      </c>
      <c r="I46" s="167">
        <f>H46/F46</f>
        <v>0.111111111111111</v>
      </c>
      <c r="J46" s="167">
        <f>H46/G46</f>
        <v>0.1</v>
      </c>
      <c r="K46" s="24"/>
      <c r="L46" s="24"/>
      <c r="M46" s="24"/>
      <c r="N46" s="24"/>
      <c r="O46" s="24"/>
      <c r="P46" s="24"/>
      <c r="Q46" s="24"/>
      <c r="R46" s="24"/>
      <c r="S46" s="24"/>
      <c r="T46" s="24"/>
      <c r="U46" s="24"/>
      <c r="V46" s="24"/>
      <c r="W46" s="24"/>
      <c r="X46" s="24"/>
      <c r="Y46" s="24"/>
      <c r="Z46" s="24"/>
    </row>
    <row r="47" ht="19.15" customHeight="1">
      <c r="A47" t="s" s="138">
        <v>6752</v>
      </c>
      <c r="B47" s="149">
        <v>2</v>
      </c>
      <c r="C47" s="149">
        <v>17</v>
      </c>
      <c r="D47" t="s" s="205">
        <v>6795</v>
      </c>
      <c r="E47" t="s" s="205">
        <v>74</v>
      </c>
      <c r="F47" s="222">
        <v>128</v>
      </c>
      <c r="G47" s="149">
        <v>134</v>
      </c>
      <c r="H47" s="173">
        <f>SUM(G47-F47)</f>
        <v>6</v>
      </c>
      <c r="I47" s="167">
        <f>H47/F47</f>
        <v>0.046875</v>
      </c>
      <c r="J47" s="167">
        <f>H47/G47</f>
        <v>0.0447761194029851</v>
      </c>
      <c r="K47" s="24"/>
      <c r="L47" s="24"/>
      <c r="M47" s="24"/>
      <c r="N47" s="24"/>
      <c r="O47" s="24"/>
      <c r="P47" s="24"/>
      <c r="Q47" s="24"/>
      <c r="R47" s="24"/>
      <c r="S47" s="24"/>
      <c r="T47" s="24"/>
      <c r="U47" s="24"/>
      <c r="V47" s="24"/>
      <c r="W47" s="24"/>
      <c r="X47" s="24"/>
      <c r="Y47" s="24"/>
      <c r="Z47" s="24"/>
    </row>
    <row r="48" ht="19.15" customHeight="1">
      <c r="A48" t="s" s="138">
        <v>6752</v>
      </c>
      <c r="B48" s="149">
        <v>2</v>
      </c>
      <c r="C48" s="149">
        <v>25</v>
      </c>
      <c r="D48" t="s" s="205">
        <v>6796</v>
      </c>
      <c r="E48" t="s" s="205">
        <v>116</v>
      </c>
      <c r="F48" s="222">
        <v>103</v>
      </c>
      <c r="G48" s="149">
        <v>106</v>
      </c>
      <c r="H48" s="173">
        <f>SUM(G48-F48)</f>
        <v>3</v>
      </c>
      <c r="I48" s="167">
        <f>H48/F48</f>
        <v>0.029126213592233</v>
      </c>
      <c r="J48" s="167">
        <f>H48/G48</f>
        <v>0.0283018867924528</v>
      </c>
      <c r="K48" s="24"/>
      <c r="L48" s="24"/>
      <c r="M48" s="24"/>
      <c r="N48" s="24"/>
      <c r="O48" s="24"/>
      <c r="P48" s="24"/>
      <c r="Q48" s="24"/>
      <c r="R48" s="24"/>
      <c r="S48" s="24"/>
      <c r="T48" s="24"/>
      <c r="U48" s="24"/>
      <c r="V48" s="24"/>
      <c r="W48" s="24"/>
      <c r="X48" s="24"/>
      <c r="Y48" s="24"/>
      <c r="Z48" s="24"/>
    </row>
    <row r="49" ht="19.15" customHeight="1">
      <c r="A49" t="s" s="138">
        <v>6752</v>
      </c>
      <c r="B49" s="149">
        <v>2</v>
      </c>
      <c r="C49" s="149">
        <v>16</v>
      </c>
      <c r="D49" t="s" s="205">
        <v>6797</v>
      </c>
      <c r="E49" t="s" s="205">
        <v>54</v>
      </c>
      <c r="F49" s="222">
        <v>101</v>
      </c>
      <c r="G49" s="149">
        <v>105</v>
      </c>
      <c r="H49" s="173">
        <f>SUM(G49-F49)</f>
        <v>4</v>
      </c>
      <c r="I49" s="167">
        <f>H49/F49</f>
        <v>0.0396039603960396</v>
      </c>
      <c r="J49" s="167">
        <f>H49/G49</f>
        <v>0.0380952380952381</v>
      </c>
      <c r="K49" s="24"/>
      <c r="L49" s="24"/>
      <c r="M49" s="24"/>
      <c r="N49" s="24"/>
      <c r="O49" s="24"/>
      <c r="P49" s="24"/>
      <c r="Q49" s="24"/>
      <c r="R49" s="24"/>
      <c r="S49" s="24"/>
      <c r="T49" s="24"/>
      <c r="U49" s="24"/>
      <c r="V49" s="24"/>
      <c r="W49" s="24"/>
      <c r="X49" s="24"/>
      <c r="Y49" s="24"/>
      <c r="Z49" s="24"/>
    </row>
    <row r="50" ht="19.15" customHeight="1">
      <c r="A50" t="s" s="138">
        <v>6752</v>
      </c>
      <c r="B50" s="149">
        <v>2</v>
      </c>
      <c r="C50" s="149">
        <v>18</v>
      </c>
      <c r="D50" t="s" s="205">
        <v>6798</v>
      </c>
      <c r="E50" t="s" s="205">
        <v>52</v>
      </c>
      <c r="F50" s="222">
        <v>99</v>
      </c>
      <c r="G50" s="149">
        <v>104</v>
      </c>
      <c r="H50" s="173">
        <f>SUM(G50-F50)</f>
        <v>5</v>
      </c>
      <c r="I50" s="167">
        <f>H50/F50</f>
        <v>0.0505050505050505</v>
      </c>
      <c r="J50" s="167">
        <f>H50/G50</f>
        <v>0.0480769230769231</v>
      </c>
      <c r="K50" s="24"/>
      <c r="L50" s="24"/>
      <c r="M50" s="24"/>
      <c r="N50" s="24"/>
      <c r="O50" s="24"/>
      <c r="P50" s="24"/>
      <c r="Q50" s="24"/>
      <c r="R50" s="24"/>
      <c r="S50" s="24"/>
      <c r="T50" s="24"/>
      <c r="U50" s="24"/>
      <c r="V50" s="24"/>
      <c r="W50" s="24"/>
      <c r="X50" s="24"/>
      <c r="Y50" s="24"/>
      <c r="Z50" s="24"/>
    </row>
    <row r="51" ht="19.15" customHeight="1">
      <c r="A51" t="s" s="138">
        <v>6752</v>
      </c>
      <c r="B51" s="149">
        <v>2</v>
      </c>
      <c r="C51" s="149">
        <v>19</v>
      </c>
      <c r="D51" t="s" s="205">
        <v>6799</v>
      </c>
      <c r="E51" t="s" s="205">
        <v>265</v>
      </c>
      <c r="F51" s="222">
        <v>90</v>
      </c>
      <c r="G51" s="149">
        <v>100</v>
      </c>
      <c r="H51" s="173">
        <f>SUM(G51-F51)</f>
        <v>10</v>
      </c>
      <c r="I51" s="167">
        <f>H51/F51</f>
        <v>0.111111111111111</v>
      </c>
      <c r="J51" s="167">
        <f>H51/G51</f>
        <v>0.1</v>
      </c>
      <c r="K51" s="24"/>
      <c r="L51" s="24"/>
      <c r="M51" s="24"/>
      <c r="N51" s="24"/>
      <c r="O51" s="24"/>
      <c r="P51" s="24"/>
      <c r="Q51" s="24"/>
      <c r="R51" s="24"/>
      <c r="S51" s="24"/>
      <c r="T51" s="24"/>
      <c r="U51" s="24"/>
      <c r="V51" s="24"/>
      <c r="W51" s="24"/>
      <c r="X51" s="24"/>
      <c r="Y51" s="24"/>
      <c r="Z51" s="24"/>
    </row>
    <row r="52" ht="19.15" customHeight="1">
      <c r="A52" t="s" s="138">
        <v>6752</v>
      </c>
      <c r="B52" s="149">
        <v>2</v>
      </c>
      <c r="C52" s="149">
        <v>14</v>
      </c>
      <c r="D52" t="s" s="205">
        <v>6800</v>
      </c>
      <c r="E52" t="s" s="205">
        <v>76</v>
      </c>
      <c r="F52" s="222">
        <v>75</v>
      </c>
      <c r="G52" s="149">
        <v>77</v>
      </c>
      <c r="H52" s="173">
        <f>SUM(G52-F52)</f>
        <v>2</v>
      </c>
      <c r="I52" s="167">
        <f>H52/F52</f>
        <v>0.0266666666666667</v>
      </c>
      <c r="J52" s="167">
        <f>H52/G52</f>
        <v>0.025974025974026</v>
      </c>
      <c r="K52" s="24"/>
      <c r="L52" s="24"/>
      <c r="M52" s="24"/>
      <c r="N52" s="24"/>
      <c r="O52" s="24"/>
      <c r="P52" s="24"/>
      <c r="Q52" s="24"/>
      <c r="R52" s="24"/>
      <c r="S52" s="24"/>
      <c r="T52" s="24"/>
      <c r="U52" s="24"/>
      <c r="V52" s="24"/>
      <c r="W52" s="24"/>
      <c r="X52" s="24"/>
      <c r="Y52" s="24"/>
      <c r="Z52" s="24"/>
    </row>
    <row r="53" ht="19.15" customHeight="1">
      <c r="A53" t="s" s="138">
        <v>6752</v>
      </c>
      <c r="B53" s="149">
        <v>2</v>
      </c>
      <c r="C53" s="149">
        <v>15</v>
      </c>
      <c r="D53" t="s" s="205">
        <v>6801</v>
      </c>
      <c r="E53" t="s" s="205">
        <v>68</v>
      </c>
      <c r="F53" s="222">
        <v>45</v>
      </c>
      <c r="G53" s="149">
        <v>49</v>
      </c>
      <c r="H53" s="173">
        <f>SUM(G53-F53)</f>
        <v>4</v>
      </c>
      <c r="I53" s="167">
        <f>H53/F53</f>
        <v>0.08888888888888891</v>
      </c>
      <c r="J53" s="167">
        <f>H53/G53</f>
        <v>0.0816326530612245</v>
      </c>
      <c r="K53" s="24"/>
      <c r="L53" s="24"/>
      <c r="M53" s="24"/>
      <c r="N53" s="24"/>
      <c r="O53" s="24"/>
      <c r="P53" s="24"/>
      <c r="Q53" s="24"/>
      <c r="R53" s="24"/>
      <c r="S53" s="24"/>
      <c r="T53" s="24"/>
      <c r="U53" s="24"/>
      <c r="V53" s="24"/>
      <c r="W53" s="24"/>
      <c r="X53" s="24"/>
      <c r="Y53" s="24"/>
      <c r="Z53" s="24"/>
    </row>
    <row r="54" ht="19.15" customHeight="1">
      <c r="A54" t="s" s="138">
        <v>6752</v>
      </c>
      <c r="B54" s="149">
        <v>2</v>
      </c>
      <c r="C54" s="149">
        <v>10</v>
      </c>
      <c r="D54" t="s" s="205">
        <v>6802</v>
      </c>
      <c r="E54" t="s" s="205">
        <v>78</v>
      </c>
      <c r="F54" s="223">
        <v>0</v>
      </c>
      <c r="G54" s="149">
        <v>0</v>
      </c>
      <c r="H54" s="173">
        <f>SUM(G54-F54)</f>
        <v>0</v>
      </c>
      <c r="I54" s="207">
        <f>H54/F54</f>
      </c>
      <c r="J54" s="207">
        <f>H54/G54</f>
      </c>
      <c r="K54" s="24"/>
      <c r="L54" s="24"/>
      <c r="M54" s="24"/>
      <c r="N54" s="24"/>
      <c r="O54" s="24"/>
      <c r="P54" s="24"/>
      <c r="Q54" s="24"/>
      <c r="R54" s="24"/>
      <c r="S54" s="24"/>
      <c r="T54" s="24"/>
      <c r="U54" s="24"/>
      <c r="V54" s="24"/>
      <c r="W54" s="24"/>
      <c r="X54" s="24"/>
      <c r="Y54" s="24"/>
      <c r="Z54" s="24"/>
    </row>
    <row r="55" ht="19.15" customHeight="1">
      <c r="A55" t="s" s="138">
        <v>6752</v>
      </c>
      <c r="B55" s="149">
        <v>2</v>
      </c>
      <c r="C55" s="149">
        <v>11</v>
      </c>
      <c r="D55" t="s" s="205">
        <v>6803</v>
      </c>
      <c r="E55" t="s" s="205">
        <v>48</v>
      </c>
      <c r="F55" s="223">
        <v>0</v>
      </c>
      <c r="G55" s="149">
        <v>0</v>
      </c>
      <c r="H55" s="173">
        <f>SUM(G55-F55)</f>
        <v>0</v>
      </c>
      <c r="I55" s="207">
        <f>H55/F55</f>
      </c>
      <c r="J55" s="207">
        <f>H55/G55</f>
      </c>
      <c r="K55" s="24"/>
      <c r="L55" s="24"/>
      <c r="M55" s="24"/>
      <c r="N55" s="24"/>
      <c r="O55" s="24"/>
      <c r="P55" s="24"/>
      <c r="Q55" s="24"/>
      <c r="R55" s="24"/>
      <c r="S55" s="24"/>
      <c r="T55" s="24"/>
      <c r="U55" s="24"/>
      <c r="V55" s="24"/>
      <c r="W55" s="24"/>
      <c r="X55" s="24"/>
      <c r="Y55" s="24"/>
      <c r="Z55" s="24"/>
    </row>
    <row r="56" ht="19.15" customHeight="1">
      <c r="A56" t="s" s="138">
        <v>6752</v>
      </c>
      <c r="B56" s="149">
        <v>2</v>
      </c>
      <c r="C56" s="149">
        <v>20</v>
      </c>
      <c r="D56" t="s" s="205">
        <v>6804</v>
      </c>
      <c r="E56" t="s" s="205">
        <v>72</v>
      </c>
      <c r="F56" s="223">
        <v>0</v>
      </c>
      <c r="G56" s="149">
        <v>0</v>
      </c>
      <c r="H56" s="206">
        <f>SUM(G56-F56)</f>
        <v>0</v>
      </c>
      <c r="I56" s="176">
        <f>H56/F56</f>
      </c>
      <c r="J56" s="176">
        <f>H56/G56</f>
      </c>
      <c r="K56" s="174"/>
      <c r="L56" s="174"/>
      <c r="M56" s="174"/>
      <c r="N56" s="174"/>
      <c r="O56" s="174"/>
      <c r="P56" s="174"/>
      <c r="Q56" s="174"/>
      <c r="R56" s="174"/>
      <c r="S56" s="174"/>
      <c r="T56" s="174"/>
      <c r="U56" s="174"/>
      <c r="V56" s="174"/>
      <c r="W56" s="174"/>
      <c r="X56" s="174"/>
      <c r="Y56" s="174"/>
      <c r="Z56" s="174"/>
    </row>
    <row r="57" ht="13.65" customHeight="1">
      <c r="A57" s="192"/>
      <c r="B57" s="183"/>
      <c r="C57" s="183"/>
      <c r="D57" s="183"/>
      <c r="E57" s="183"/>
      <c r="F57" s="194">
        <f>SUM(F31:F56)</f>
        <v>113120</v>
      </c>
      <c r="G57" s="194">
        <f>SUM(G31:G56)</f>
        <v>117806</v>
      </c>
      <c r="H57" s="194">
        <f>SUM(H31:H56)</f>
        <v>4686</v>
      </c>
      <c r="I57" s="182">
        <f>H57/F57</f>
        <v>0.0414250353606789</v>
      </c>
      <c r="J57" s="182">
        <f>H57/G57</f>
        <v>0.0397772609204964</v>
      </c>
      <c r="K57" s="183"/>
      <c r="L57" s="183"/>
      <c r="M57" s="183"/>
      <c r="N57" s="183"/>
      <c r="O57" s="183"/>
      <c r="P57" s="183"/>
      <c r="Q57" s="183"/>
      <c r="R57" s="183"/>
      <c r="S57" s="183"/>
      <c r="T57" s="183"/>
      <c r="U57" s="183"/>
      <c r="V57" s="183"/>
      <c r="W57" s="183"/>
      <c r="X57" s="183"/>
      <c r="Y57" s="183"/>
      <c r="Z57" s="184"/>
    </row>
    <row r="58" ht="13.65" customHeight="1">
      <c r="A58" s="195"/>
      <c r="B58" s="195"/>
      <c r="C58" s="195"/>
      <c r="D58" s="195"/>
      <c r="E58" s="195"/>
      <c r="F58" s="195"/>
      <c r="G58" s="195"/>
      <c r="H58" s="195"/>
      <c r="I58" s="196"/>
      <c r="J58" s="196"/>
      <c r="K58" s="195"/>
      <c r="L58" s="195"/>
      <c r="M58" s="195"/>
      <c r="N58" s="195"/>
      <c r="O58" s="195"/>
      <c r="P58" s="195"/>
      <c r="Q58" s="195"/>
      <c r="R58" s="195"/>
      <c r="S58" s="195"/>
      <c r="T58" s="195"/>
      <c r="U58" s="195"/>
      <c r="V58" s="195"/>
      <c r="W58" s="195"/>
      <c r="X58" s="195"/>
      <c r="Y58" s="195"/>
      <c r="Z58" s="195"/>
    </row>
    <row r="59" ht="13.65" customHeight="1">
      <c r="A59" s="215"/>
      <c r="B59" s="216"/>
      <c r="C59" s="216"/>
      <c r="D59" s="216"/>
      <c r="E59" t="s" s="217">
        <v>11328</v>
      </c>
      <c r="F59" s="218">
        <f>SUM(F57,F29)</f>
        <v>251192</v>
      </c>
      <c r="G59" s="218">
        <f>SUM(G57,G29)</f>
        <v>261429</v>
      </c>
      <c r="H59" s="218">
        <f>SUM(H57,H29)</f>
        <v>10237</v>
      </c>
      <c r="I59" s="235">
        <f>H59/F59</f>
        <v>0.0407536864231345</v>
      </c>
      <c r="J59" s="235">
        <f>H59/G59</f>
        <v>0.0391578593040558</v>
      </c>
      <c r="K59" s="216"/>
      <c r="L59" s="216"/>
      <c r="M59" s="216"/>
      <c r="N59" s="216"/>
      <c r="O59" s="216"/>
      <c r="P59" s="216"/>
      <c r="Q59" s="216"/>
      <c r="R59" s="216"/>
      <c r="S59" s="216"/>
      <c r="T59" s="216"/>
      <c r="U59" s="216"/>
      <c r="V59" s="216"/>
      <c r="W59" s="216"/>
      <c r="X59" s="216"/>
      <c r="Y59" s="216"/>
      <c r="Z59"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45.xml><?xml version="1.0" encoding="utf-8"?>
<worksheet xmlns:r="http://schemas.openxmlformats.org/officeDocument/2006/relationships" xmlns="http://schemas.openxmlformats.org/spreadsheetml/2006/main">
  <sheetPr>
    <pageSetUpPr fitToPage="1"/>
  </sheetPr>
  <dimension ref="A1:Z65"/>
  <sheetViews>
    <sheetView workbookViewId="0" showGridLines="0" defaultGridColor="1"/>
  </sheetViews>
  <sheetFormatPr defaultColWidth="14.5" defaultRowHeight="15.75" customHeight="1" outlineLevelRow="0" outlineLevelCol="0"/>
  <cols>
    <col min="1" max="1" width="14.5" style="337" customWidth="1"/>
    <col min="2" max="3" width="9.67188" style="337" customWidth="1"/>
    <col min="4" max="4" width="30" style="337" customWidth="1"/>
    <col min="5" max="5" width="22.1719" style="337" customWidth="1"/>
    <col min="6" max="26" width="14.5" style="337" customWidth="1"/>
    <col min="27" max="256" width="14.5" style="337"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6806</v>
      </c>
      <c r="B2" s="149">
        <v>1</v>
      </c>
      <c r="C2" s="149">
        <v>17</v>
      </c>
      <c r="D2" t="s" s="205">
        <v>6807</v>
      </c>
      <c r="E2" t="s" s="205">
        <v>20</v>
      </c>
      <c r="F2" s="222">
        <v>30791</v>
      </c>
      <c r="G2" s="149">
        <v>32338</v>
      </c>
      <c r="H2" s="173">
        <f>SUM(G2-F2)</f>
        <v>1547</v>
      </c>
      <c r="I2" s="167">
        <f>H2/F2</f>
        <v>0.050241953817674</v>
      </c>
      <c r="J2" s="167">
        <f>H2/G2</f>
        <v>0.0478384563052755</v>
      </c>
      <c r="K2" s="24"/>
      <c r="L2" s="24"/>
      <c r="M2" s="24"/>
      <c r="N2" s="24"/>
      <c r="O2" s="24"/>
      <c r="P2" s="24"/>
      <c r="Q2" s="24"/>
      <c r="R2" s="24"/>
      <c r="S2" s="24"/>
      <c r="T2" s="24"/>
      <c r="U2" s="24"/>
      <c r="V2" s="24"/>
      <c r="W2" s="24"/>
      <c r="X2" s="24"/>
      <c r="Y2" s="24"/>
      <c r="Z2" s="24"/>
    </row>
    <row r="3" ht="19.15" customHeight="1">
      <c r="A3" t="s" s="138">
        <v>6806</v>
      </c>
      <c r="B3" s="149">
        <v>1</v>
      </c>
      <c r="C3" s="149">
        <v>13</v>
      </c>
      <c r="D3" t="s" s="205">
        <v>6808</v>
      </c>
      <c r="E3" t="s" s="205">
        <v>17</v>
      </c>
      <c r="F3" s="222">
        <v>24173</v>
      </c>
      <c r="G3" s="149">
        <v>25194</v>
      </c>
      <c r="H3" s="173">
        <f>SUM(G3-F3)</f>
        <v>1021</v>
      </c>
      <c r="I3" s="167">
        <f>H3/F3</f>
        <v>0.0422372068009763</v>
      </c>
      <c r="J3" s="167">
        <f>H3/G3</f>
        <v>0.0405255219496706</v>
      </c>
      <c r="K3" s="24"/>
      <c r="L3" s="24"/>
      <c r="M3" s="24"/>
      <c r="N3" s="24"/>
      <c r="O3" s="24"/>
      <c r="P3" s="24"/>
      <c r="Q3" s="24"/>
      <c r="R3" s="24"/>
      <c r="S3" s="24"/>
      <c r="T3" s="24"/>
      <c r="U3" s="24"/>
      <c r="V3" s="24"/>
      <c r="W3" s="24"/>
      <c r="X3" s="24"/>
      <c r="Y3" s="24"/>
      <c r="Z3" s="24"/>
    </row>
    <row r="4" ht="19.15" customHeight="1">
      <c r="A4" t="s" s="138">
        <v>6806</v>
      </c>
      <c r="B4" s="149">
        <v>1</v>
      </c>
      <c r="C4" s="149">
        <v>8</v>
      </c>
      <c r="D4" t="s" s="205">
        <v>6809</v>
      </c>
      <c r="E4" t="s" s="205">
        <v>22</v>
      </c>
      <c r="F4" s="222">
        <v>21817</v>
      </c>
      <c r="G4" s="149">
        <v>22599</v>
      </c>
      <c r="H4" s="173">
        <f>SUM(G4-F4)</f>
        <v>782</v>
      </c>
      <c r="I4" s="167">
        <f>H4/F4</f>
        <v>0.0358436081954439</v>
      </c>
      <c r="J4" s="167">
        <f>H4/G4</f>
        <v>0.0346033010310191</v>
      </c>
      <c r="K4" s="24"/>
      <c r="L4" s="24"/>
      <c r="M4" s="24"/>
      <c r="N4" s="24"/>
      <c r="O4" s="24"/>
      <c r="P4" s="24"/>
      <c r="Q4" s="24"/>
      <c r="R4" s="24"/>
      <c r="S4" s="24"/>
      <c r="T4" s="24"/>
      <c r="U4" s="24"/>
      <c r="V4" s="24"/>
      <c r="W4" s="24"/>
      <c r="X4" s="24"/>
      <c r="Y4" s="24"/>
      <c r="Z4" s="24"/>
    </row>
    <row r="5" ht="19.15" customHeight="1">
      <c r="A5" t="s" s="138">
        <v>6806</v>
      </c>
      <c r="B5" s="149">
        <v>1</v>
      </c>
      <c r="C5" s="149">
        <v>25</v>
      </c>
      <c r="D5" t="s" s="205">
        <v>6810</v>
      </c>
      <c r="E5" t="s" s="205">
        <v>34</v>
      </c>
      <c r="F5" s="222">
        <v>3643</v>
      </c>
      <c r="G5" s="149">
        <v>3829</v>
      </c>
      <c r="H5" s="173">
        <f>SUM(G5-F5)</f>
        <v>186</v>
      </c>
      <c r="I5" s="167">
        <f>H5/F5</f>
        <v>0.0510568213011254</v>
      </c>
      <c r="J5" s="167">
        <f>H5/G5</f>
        <v>0.0485766518673283</v>
      </c>
      <c r="K5" s="24"/>
      <c r="L5" s="24"/>
      <c r="M5" s="24"/>
      <c r="N5" s="24"/>
      <c r="O5" s="24"/>
      <c r="P5" s="24"/>
      <c r="Q5" s="24"/>
      <c r="R5" s="24"/>
      <c r="S5" s="24"/>
      <c r="T5" s="24"/>
      <c r="U5" s="24"/>
      <c r="V5" s="24"/>
      <c r="W5" s="24"/>
      <c r="X5" s="24"/>
      <c r="Y5" s="24"/>
      <c r="Z5" s="24"/>
    </row>
    <row r="6" ht="19.15" customHeight="1">
      <c r="A6" t="s" s="138">
        <v>6806</v>
      </c>
      <c r="B6" s="149">
        <v>1</v>
      </c>
      <c r="C6" s="149">
        <v>3</v>
      </c>
      <c r="D6" t="s" s="205">
        <v>6811</v>
      </c>
      <c r="E6" t="s" s="205">
        <v>28</v>
      </c>
      <c r="F6" s="222">
        <v>3638</v>
      </c>
      <c r="G6" s="149">
        <v>3749</v>
      </c>
      <c r="H6" s="173">
        <f>SUM(G6-F6)</f>
        <v>111</v>
      </c>
      <c r="I6" s="167">
        <f>H6/F6</f>
        <v>0.0305112699285322</v>
      </c>
      <c r="J6" s="167">
        <f>H6/G6</f>
        <v>0.0296078954387837</v>
      </c>
      <c r="K6" s="24"/>
      <c r="L6" s="24"/>
      <c r="M6" s="24"/>
      <c r="N6" s="24"/>
      <c r="O6" s="24"/>
      <c r="P6" s="24"/>
      <c r="Q6" s="24"/>
      <c r="R6" s="24"/>
      <c r="S6" s="24"/>
      <c r="T6" s="24"/>
      <c r="U6" s="24"/>
      <c r="V6" s="24"/>
      <c r="W6" s="24"/>
      <c r="X6" s="24"/>
      <c r="Y6" s="24"/>
      <c r="Z6" s="24"/>
    </row>
    <row r="7" ht="19.15" customHeight="1">
      <c r="A7" t="s" s="138">
        <v>6806</v>
      </c>
      <c r="B7" s="149">
        <v>1</v>
      </c>
      <c r="C7" s="149">
        <v>2</v>
      </c>
      <c r="D7" t="s" s="205">
        <v>6812</v>
      </c>
      <c r="E7" t="s" s="205">
        <v>42</v>
      </c>
      <c r="F7" s="222">
        <v>1195</v>
      </c>
      <c r="G7" s="149">
        <v>1230</v>
      </c>
      <c r="H7" s="173">
        <f>SUM(G7-F7)</f>
        <v>35</v>
      </c>
      <c r="I7" s="167">
        <f>H7/F7</f>
        <v>0.0292887029288703</v>
      </c>
      <c r="J7" s="167">
        <f>H7/G7</f>
        <v>0.0284552845528455</v>
      </c>
      <c r="K7" s="24"/>
      <c r="L7" s="24"/>
      <c r="M7" s="24"/>
      <c r="N7" s="24"/>
      <c r="O7" s="24"/>
      <c r="P7" s="24"/>
      <c r="Q7" s="24"/>
      <c r="R7" s="24"/>
      <c r="S7" s="24"/>
      <c r="T7" s="24"/>
      <c r="U7" s="24"/>
      <c r="V7" s="24"/>
      <c r="W7" s="24"/>
      <c r="X7" s="24"/>
      <c r="Y7" s="24"/>
      <c r="Z7" s="24"/>
    </row>
    <row r="8" ht="19.15" customHeight="1">
      <c r="A8" t="s" s="138">
        <v>6806</v>
      </c>
      <c r="B8" s="149">
        <v>1</v>
      </c>
      <c r="C8" s="149">
        <v>7</v>
      </c>
      <c r="D8" t="s" s="205">
        <v>6813</v>
      </c>
      <c r="E8" t="s" s="205">
        <v>30</v>
      </c>
      <c r="F8" s="222">
        <v>1161</v>
      </c>
      <c r="G8" s="149">
        <v>1207</v>
      </c>
      <c r="H8" s="173">
        <f>SUM(G8-F8)</f>
        <v>46</v>
      </c>
      <c r="I8" s="167">
        <f>H8/F8</f>
        <v>0.0396210163652024</v>
      </c>
      <c r="J8" s="167">
        <f>H8/G8</f>
        <v>0.0381110190555095</v>
      </c>
      <c r="K8" s="24"/>
      <c r="L8" s="24"/>
      <c r="M8" s="24"/>
      <c r="N8" s="24"/>
      <c r="O8" s="24"/>
      <c r="P8" s="24"/>
      <c r="Q8" s="24"/>
      <c r="R8" s="24"/>
      <c r="S8" s="24"/>
      <c r="T8" s="24"/>
      <c r="U8" s="24"/>
      <c r="V8" s="24"/>
      <c r="W8" s="24"/>
      <c r="X8" s="24"/>
      <c r="Y8" s="24"/>
      <c r="Z8" s="24"/>
    </row>
    <row r="9" ht="19.15" customHeight="1">
      <c r="A9" t="s" s="138">
        <v>6806</v>
      </c>
      <c r="B9" s="149">
        <v>1</v>
      </c>
      <c r="C9" s="149">
        <v>14</v>
      </c>
      <c r="D9" t="s" s="205">
        <v>6814</v>
      </c>
      <c r="E9" t="s" s="205">
        <v>26</v>
      </c>
      <c r="F9" s="222">
        <v>1004</v>
      </c>
      <c r="G9" s="149">
        <v>1041</v>
      </c>
      <c r="H9" s="173">
        <f>SUM(G9-F9)</f>
        <v>37</v>
      </c>
      <c r="I9" s="167">
        <f>H9/F9</f>
        <v>0.0368525896414343</v>
      </c>
      <c r="J9" s="167">
        <f>H9/G9</f>
        <v>0.0355427473583093</v>
      </c>
      <c r="K9" s="24"/>
      <c r="L9" s="24"/>
      <c r="M9" s="24"/>
      <c r="N9" s="24"/>
      <c r="O9" s="24"/>
      <c r="P9" s="24"/>
      <c r="Q9" s="24"/>
      <c r="R9" s="24"/>
      <c r="S9" s="24"/>
      <c r="T9" s="24"/>
      <c r="U9" s="24"/>
      <c r="V9" s="24"/>
      <c r="W9" s="24"/>
      <c r="X9" s="24"/>
      <c r="Y9" s="24"/>
      <c r="Z9" s="24"/>
    </row>
    <row r="10" ht="19.15" customHeight="1">
      <c r="A10" t="s" s="138">
        <v>6806</v>
      </c>
      <c r="B10" s="149">
        <v>1</v>
      </c>
      <c r="C10" s="149">
        <v>4</v>
      </c>
      <c r="D10" t="s" s="205">
        <v>6815</v>
      </c>
      <c r="E10" t="s" s="205">
        <v>24</v>
      </c>
      <c r="F10" s="222">
        <v>786</v>
      </c>
      <c r="G10" s="149">
        <v>799</v>
      </c>
      <c r="H10" s="173">
        <f>SUM(G10-F10)</f>
        <v>13</v>
      </c>
      <c r="I10" s="167">
        <f>H10/F10</f>
        <v>0.0165394402035623</v>
      </c>
      <c r="J10" s="167">
        <f>H10/G10</f>
        <v>0.016270337922403</v>
      </c>
      <c r="K10" s="24"/>
      <c r="L10" s="24"/>
      <c r="M10" s="24"/>
      <c r="N10" s="24"/>
      <c r="O10" s="24"/>
      <c r="P10" s="24"/>
      <c r="Q10" s="24"/>
      <c r="R10" s="24"/>
      <c r="S10" s="24"/>
      <c r="T10" s="24"/>
      <c r="U10" s="24"/>
      <c r="V10" s="24"/>
      <c r="W10" s="24"/>
      <c r="X10" s="24"/>
      <c r="Y10" s="24"/>
      <c r="Z10" s="24"/>
    </row>
    <row r="11" ht="19.15" customHeight="1">
      <c r="A11" t="s" s="138">
        <v>6806</v>
      </c>
      <c r="B11" s="149">
        <v>1</v>
      </c>
      <c r="C11" s="149">
        <v>6</v>
      </c>
      <c r="D11" t="s" s="205">
        <v>6816</v>
      </c>
      <c r="E11" t="s" s="205">
        <v>36</v>
      </c>
      <c r="F11" s="222">
        <v>743</v>
      </c>
      <c r="G11" s="149">
        <v>760</v>
      </c>
      <c r="H11" s="173">
        <f>SUM(G11-F11)</f>
        <v>17</v>
      </c>
      <c r="I11" s="167">
        <f>H11/F11</f>
        <v>0.0228802153432032</v>
      </c>
      <c r="J11" s="167">
        <f>H11/G11</f>
        <v>0.0223684210526316</v>
      </c>
      <c r="K11" s="24"/>
      <c r="L11" s="24"/>
      <c r="M11" s="24"/>
      <c r="N11" s="24"/>
      <c r="O11" s="24"/>
      <c r="P11" s="24"/>
      <c r="Q11" s="24"/>
      <c r="R11" s="24"/>
      <c r="S11" s="24"/>
      <c r="T11" s="24"/>
      <c r="U11" s="24"/>
      <c r="V11" s="24"/>
      <c r="W11" s="24"/>
      <c r="X11" s="24"/>
      <c r="Y11" s="24"/>
      <c r="Z11" s="24"/>
    </row>
    <row r="12" ht="19.15" customHeight="1">
      <c r="A12" t="s" s="138">
        <v>6806</v>
      </c>
      <c r="B12" s="149">
        <v>1</v>
      </c>
      <c r="C12" s="149">
        <v>12</v>
      </c>
      <c r="D12" t="s" s="205">
        <v>6817</v>
      </c>
      <c r="E12" t="s" s="205">
        <v>38</v>
      </c>
      <c r="F12" s="222">
        <v>720</v>
      </c>
      <c r="G12" s="149">
        <v>746</v>
      </c>
      <c r="H12" s="173">
        <f>SUM(G12-F12)</f>
        <v>26</v>
      </c>
      <c r="I12" s="167">
        <f>H12/F12</f>
        <v>0.0361111111111111</v>
      </c>
      <c r="J12" s="167">
        <f>H12/G12</f>
        <v>0.0348525469168901</v>
      </c>
      <c r="K12" s="24"/>
      <c r="L12" s="24"/>
      <c r="M12" s="24"/>
      <c r="N12" s="24"/>
      <c r="O12" s="24"/>
      <c r="P12" s="24"/>
      <c r="Q12" s="24"/>
      <c r="R12" s="24"/>
      <c r="S12" s="24"/>
      <c r="T12" s="24"/>
      <c r="U12" s="24"/>
      <c r="V12" s="24"/>
      <c r="W12" s="24"/>
      <c r="X12" s="24"/>
      <c r="Y12" s="24"/>
      <c r="Z12" s="24"/>
    </row>
    <row r="13" ht="19.15" customHeight="1">
      <c r="A13" t="s" s="138">
        <v>6806</v>
      </c>
      <c r="B13" s="149">
        <v>1</v>
      </c>
      <c r="C13" s="149">
        <v>16</v>
      </c>
      <c r="D13" t="s" s="205">
        <v>6818</v>
      </c>
      <c r="E13" t="s" s="205">
        <v>70</v>
      </c>
      <c r="F13" s="222">
        <v>313</v>
      </c>
      <c r="G13" s="149">
        <v>358</v>
      </c>
      <c r="H13" s="173">
        <f>SUM(G13-F13)</f>
        <v>45</v>
      </c>
      <c r="I13" s="167">
        <f>H13/F13</f>
        <v>0.143769968051118</v>
      </c>
      <c r="J13" s="167">
        <f>H13/G13</f>
        <v>0.125698324022346</v>
      </c>
      <c r="K13" s="24"/>
      <c r="L13" s="24"/>
      <c r="M13" s="24"/>
      <c r="N13" s="24"/>
      <c r="O13" s="24"/>
      <c r="P13" s="24"/>
      <c r="Q13" s="24"/>
      <c r="R13" s="24"/>
      <c r="S13" s="24"/>
      <c r="T13" s="24"/>
      <c r="U13" s="24"/>
      <c r="V13" s="24"/>
      <c r="W13" s="24"/>
      <c r="X13" s="24"/>
      <c r="Y13" s="24"/>
      <c r="Z13" s="24"/>
    </row>
    <row r="14" ht="19.15" customHeight="1">
      <c r="A14" t="s" s="138">
        <v>6806</v>
      </c>
      <c r="B14" s="149">
        <v>1</v>
      </c>
      <c r="C14" s="149">
        <v>11</v>
      </c>
      <c r="D14" t="s" s="205">
        <v>6819</v>
      </c>
      <c r="E14" t="s" s="205">
        <v>64</v>
      </c>
      <c r="F14" s="222">
        <v>329</v>
      </c>
      <c r="G14" s="149">
        <v>341</v>
      </c>
      <c r="H14" s="173">
        <f>SUM(G14-F14)</f>
        <v>12</v>
      </c>
      <c r="I14" s="167">
        <f>H14/F14</f>
        <v>0.0364741641337386</v>
      </c>
      <c r="J14" s="167">
        <f>H14/G14</f>
        <v>0.0351906158357771</v>
      </c>
      <c r="K14" s="24"/>
      <c r="L14" s="24"/>
      <c r="M14" s="24"/>
      <c r="N14" s="24"/>
      <c r="O14" s="24"/>
      <c r="P14" s="24"/>
      <c r="Q14" s="24"/>
      <c r="R14" s="24"/>
      <c r="S14" s="24"/>
      <c r="T14" s="24"/>
      <c r="U14" s="24"/>
      <c r="V14" s="24"/>
      <c r="W14" s="24"/>
      <c r="X14" s="24"/>
      <c r="Y14" s="24"/>
      <c r="Z14" s="24"/>
    </row>
    <row r="15" ht="19.15" customHeight="1">
      <c r="A15" t="s" s="138">
        <v>6806</v>
      </c>
      <c r="B15" s="149">
        <v>1</v>
      </c>
      <c r="C15" s="149">
        <v>1</v>
      </c>
      <c r="D15" t="s" s="205">
        <v>6820</v>
      </c>
      <c r="E15" t="s" s="205">
        <v>60</v>
      </c>
      <c r="F15" s="222">
        <v>278</v>
      </c>
      <c r="G15" s="149">
        <v>280</v>
      </c>
      <c r="H15" s="173">
        <f>SUM(G15-F15)</f>
        <v>2</v>
      </c>
      <c r="I15" s="167">
        <f>H15/F15</f>
        <v>0.00719424460431655</v>
      </c>
      <c r="J15" s="167">
        <f>H15/G15</f>
        <v>0.00714285714285714</v>
      </c>
      <c r="K15" s="24"/>
      <c r="L15" s="24"/>
      <c r="M15" s="24"/>
      <c r="N15" s="24"/>
      <c r="O15" s="24"/>
      <c r="P15" s="24"/>
      <c r="Q15" s="24"/>
      <c r="R15" s="24"/>
      <c r="S15" s="24"/>
      <c r="T15" s="24"/>
      <c r="U15" s="24"/>
      <c r="V15" s="24"/>
      <c r="W15" s="24"/>
      <c r="X15" s="24"/>
      <c r="Y15" s="24"/>
      <c r="Z15" s="24"/>
    </row>
    <row r="16" ht="19.15" customHeight="1">
      <c r="A16" t="s" s="138">
        <v>6806</v>
      </c>
      <c r="B16" s="149">
        <v>1</v>
      </c>
      <c r="C16" s="149">
        <v>26</v>
      </c>
      <c r="D16" t="s" s="205">
        <v>6821</v>
      </c>
      <c r="E16" t="s" s="205">
        <v>54</v>
      </c>
      <c r="F16" s="222">
        <v>252</v>
      </c>
      <c r="G16" s="149">
        <v>255</v>
      </c>
      <c r="H16" s="173">
        <f>SUM(G16-F16)</f>
        <v>3</v>
      </c>
      <c r="I16" s="167">
        <f>H16/F16</f>
        <v>0.0119047619047619</v>
      </c>
      <c r="J16" s="167">
        <f>H16/G16</f>
        <v>0.0117647058823529</v>
      </c>
      <c r="K16" s="24"/>
      <c r="L16" s="24"/>
      <c r="M16" s="24"/>
      <c r="N16" s="24"/>
      <c r="O16" s="24"/>
      <c r="P16" s="24"/>
      <c r="Q16" s="24"/>
      <c r="R16" s="24"/>
      <c r="S16" s="24"/>
      <c r="T16" s="24"/>
      <c r="U16" s="24"/>
      <c r="V16" s="24"/>
      <c r="W16" s="24"/>
      <c r="X16" s="24"/>
      <c r="Y16" s="24"/>
      <c r="Z16" s="24"/>
    </row>
    <row r="17" ht="19.15" customHeight="1">
      <c r="A17" t="s" s="138">
        <v>6806</v>
      </c>
      <c r="B17" s="149">
        <v>1</v>
      </c>
      <c r="C17" s="149">
        <v>21</v>
      </c>
      <c r="D17" t="s" s="205">
        <v>6822</v>
      </c>
      <c r="E17" t="s" s="205">
        <v>110</v>
      </c>
      <c r="F17" s="222">
        <v>240</v>
      </c>
      <c r="G17" s="149">
        <v>246</v>
      </c>
      <c r="H17" s="173">
        <f>SUM(G17-F17)</f>
        <v>6</v>
      </c>
      <c r="I17" s="167">
        <f>H17/F17</f>
        <v>0.025</v>
      </c>
      <c r="J17" s="167">
        <f>H17/G17</f>
        <v>0.024390243902439</v>
      </c>
      <c r="K17" s="24"/>
      <c r="L17" s="24"/>
      <c r="M17" s="24"/>
      <c r="N17" s="24"/>
      <c r="O17" s="24"/>
      <c r="P17" s="24"/>
      <c r="Q17" s="24"/>
      <c r="R17" s="24"/>
      <c r="S17" s="24"/>
      <c r="T17" s="24"/>
      <c r="U17" s="24"/>
      <c r="V17" s="24"/>
      <c r="W17" s="24"/>
      <c r="X17" s="24"/>
      <c r="Y17" s="24"/>
      <c r="Z17" s="24"/>
    </row>
    <row r="18" ht="19.15" customHeight="1">
      <c r="A18" t="s" s="138">
        <v>6806</v>
      </c>
      <c r="B18" s="149">
        <v>1</v>
      </c>
      <c r="C18" s="149">
        <v>5</v>
      </c>
      <c r="D18" t="s" s="205">
        <v>6823</v>
      </c>
      <c r="E18" t="s" s="205">
        <v>48</v>
      </c>
      <c r="F18" s="222">
        <v>215</v>
      </c>
      <c r="G18" s="149">
        <v>222</v>
      </c>
      <c r="H18" s="173">
        <f>SUM(G18-F18)</f>
        <v>7</v>
      </c>
      <c r="I18" s="167">
        <f>H18/F18</f>
        <v>0.0325581395348837</v>
      </c>
      <c r="J18" s="167">
        <f>H18/G18</f>
        <v>0.0315315315315315</v>
      </c>
      <c r="K18" s="24"/>
      <c r="L18" s="24"/>
      <c r="M18" s="24"/>
      <c r="N18" s="24"/>
      <c r="O18" s="24"/>
      <c r="P18" s="24"/>
      <c r="Q18" s="24"/>
      <c r="R18" s="24"/>
      <c r="S18" s="24"/>
      <c r="T18" s="24"/>
      <c r="U18" s="24"/>
      <c r="V18" s="24"/>
      <c r="W18" s="24"/>
      <c r="X18" s="24"/>
      <c r="Y18" s="24"/>
      <c r="Z18" s="24"/>
    </row>
    <row r="19" ht="19.15" customHeight="1">
      <c r="A19" t="s" s="138">
        <v>6806</v>
      </c>
      <c r="B19" s="149">
        <v>1</v>
      </c>
      <c r="C19" s="149">
        <v>18</v>
      </c>
      <c r="D19" t="s" s="205">
        <v>6824</v>
      </c>
      <c r="E19" t="s" s="205">
        <v>76</v>
      </c>
      <c r="F19" s="222">
        <v>187</v>
      </c>
      <c r="G19" s="149">
        <v>198</v>
      </c>
      <c r="H19" s="173">
        <f>SUM(G19-F19)</f>
        <v>11</v>
      </c>
      <c r="I19" s="167">
        <f>H19/F19</f>
        <v>0.0588235294117647</v>
      </c>
      <c r="J19" s="167">
        <f>H19/G19</f>
        <v>0.0555555555555556</v>
      </c>
      <c r="K19" s="24"/>
      <c r="L19" s="24"/>
      <c r="M19" s="24"/>
      <c r="N19" s="24"/>
      <c r="O19" s="24"/>
      <c r="P19" s="24"/>
      <c r="Q19" s="24"/>
      <c r="R19" s="24"/>
      <c r="S19" s="24"/>
      <c r="T19" s="24"/>
      <c r="U19" s="24"/>
      <c r="V19" s="24"/>
      <c r="W19" s="24"/>
      <c r="X19" s="24"/>
      <c r="Y19" s="24"/>
      <c r="Z19" s="24"/>
    </row>
    <row r="20" ht="19.15" customHeight="1">
      <c r="A20" t="s" s="138">
        <v>6806</v>
      </c>
      <c r="B20" s="149">
        <v>1</v>
      </c>
      <c r="C20" s="149">
        <v>10</v>
      </c>
      <c r="D20" t="s" s="205">
        <v>6825</v>
      </c>
      <c r="E20" t="s" s="205">
        <v>66</v>
      </c>
      <c r="F20" s="222">
        <v>157</v>
      </c>
      <c r="G20" s="149">
        <v>160</v>
      </c>
      <c r="H20" s="173">
        <f>SUM(G20-F20)</f>
        <v>3</v>
      </c>
      <c r="I20" s="167">
        <f>H20/F20</f>
        <v>0.0191082802547771</v>
      </c>
      <c r="J20" s="167">
        <f>H20/G20</f>
        <v>0.01875</v>
      </c>
      <c r="K20" s="24"/>
      <c r="L20" s="24"/>
      <c r="M20" s="24"/>
      <c r="N20" s="24"/>
      <c r="O20" s="24"/>
      <c r="P20" s="24"/>
      <c r="Q20" s="24"/>
      <c r="R20" s="24"/>
      <c r="S20" s="24"/>
      <c r="T20" s="24"/>
      <c r="U20" s="24"/>
      <c r="V20" s="24"/>
      <c r="W20" s="24"/>
      <c r="X20" s="24"/>
      <c r="Y20" s="24"/>
      <c r="Z20" s="24"/>
    </row>
    <row r="21" ht="19.15" customHeight="1">
      <c r="A21" t="s" s="138">
        <v>6806</v>
      </c>
      <c r="B21" s="149">
        <v>1</v>
      </c>
      <c r="C21" s="149">
        <v>28</v>
      </c>
      <c r="D21" t="s" s="205">
        <v>6826</v>
      </c>
      <c r="E21" t="s" s="205">
        <v>68</v>
      </c>
      <c r="F21" s="222">
        <v>130</v>
      </c>
      <c r="G21" s="149">
        <v>133</v>
      </c>
      <c r="H21" s="173">
        <f>SUM(G21-F21)</f>
        <v>3</v>
      </c>
      <c r="I21" s="167">
        <f>H21/F21</f>
        <v>0.0230769230769231</v>
      </c>
      <c r="J21" s="167">
        <f>H21/G21</f>
        <v>0.0225563909774436</v>
      </c>
      <c r="K21" s="24"/>
      <c r="L21" s="24"/>
      <c r="M21" s="24"/>
      <c r="N21" s="24"/>
      <c r="O21" s="24"/>
      <c r="P21" s="24"/>
      <c r="Q21" s="24"/>
      <c r="R21" s="24"/>
      <c r="S21" s="24"/>
      <c r="T21" s="24"/>
      <c r="U21" s="24"/>
      <c r="V21" s="24"/>
      <c r="W21" s="24"/>
      <c r="X21" s="24"/>
      <c r="Y21" s="24"/>
      <c r="Z21" s="24"/>
    </row>
    <row r="22" ht="19.15" customHeight="1">
      <c r="A22" t="s" s="138">
        <v>6806</v>
      </c>
      <c r="B22" s="149">
        <v>1</v>
      </c>
      <c r="C22" s="149">
        <v>15</v>
      </c>
      <c r="D22" t="s" s="205">
        <v>6827</v>
      </c>
      <c r="E22" t="s" s="205">
        <v>44</v>
      </c>
      <c r="F22" s="222">
        <v>99</v>
      </c>
      <c r="G22" s="149">
        <v>106</v>
      </c>
      <c r="H22" s="173">
        <f>SUM(G22-F22)</f>
        <v>7</v>
      </c>
      <c r="I22" s="167">
        <f>H22/F22</f>
        <v>0.0707070707070707</v>
      </c>
      <c r="J22" s="167">
        <f>H22/G22</f>
        <v>0.0660377358490566</v>
      </c>
      <c r="K22" s="24"/>
      <c r="L22" s="24"/>
      <c r="M22" s="24"/>
      <c r="N22" s="24"/>
      <c r="O22" s="24"/>
      <c r="P22" s="24"/>
      <c r="Q22" s="24"/>
      <c r="R22" s="24"/>
      <c r="S22" s="24"/>
      <c r="T22" s="24"/>
      <c r="U22" s="24"/>
      <c r="V22" s="24"/>
      <c r="W22" s="24"/>
      <c r="X22" s="24"/>
      <c r="Y22" s="24"/>
      <c r="Z22" s="24"/>
    </row>
    <row r="23" ht="19.15" customHeight="1">
      <c r="A23" t="s" s="138">
        <v>6806</v>
      </c>
      <c r="B23" s="149">
        <v>1</v>
      </c>
      <c r="C23" s="149">
        <v>20</v>
      </c>
      <c r="D23" t="s" s="205">
        <v>6828</v>
      </c>
      <c r="E23" t="s" s="205">
        <v>72</v>
      </c>
      <c r="F23" s="222">
        <v>103</v>
      </c>
      <c r="G23" s="149">
        <v>106</v>
      </c>
      <c r="H23" s="173">
        <f>SUM(G23-F23)</f>
        <v>3</v>
      </c>
      <c r="I23" s="167">
        <f>H23/F23</f>
        <v>0.029126213592233</v>
      </c>
      <c r="J23" s="167">
        <f>H23/G23</f>
        <v>0.0283018867924528</v>
      </c>
      <c r="K23" s="24"/>
      <c r="L23" s="24"/>
      <c r="M23" s="24"/>
      <c r="N23" s="24"/>
      <c r="O23" s="24"/>
      <c r="P23" s="24"/>
      <c r="Q23" s="24"/>
      <c r="R23" s="24"/>
      <c r="S23" s="24"/>
      <c r="T23" s="24"/>
      <c r="U23" s="24"/>
      <c r="V23" s="24"/>
      <c r="W23" s="24"/>
      <c r="X23" s="24"/>
      <c r="Y23" s="24"/>
      <c r="Z23" s="24"/>
    </row>
    <row r="24" ht="19.15" customHeight="1">
      <c r="A24" t="s" s="138">
        <v>6806</v>
      </c>
      <c r="B24" s="149">
        <v>1</v>
      </c>
      <c r="C24" s="149">
        <v>23</v>
      </c>
      <c r="D24" t="s" s="205">
        <v>6829</v>
      </c>
      <c r="E24" t="s" s="205">
        <v>3198</v>
      </c>
      <c r="F24" s="222">
        <v>96</v>
      </c>
      <c r="G24" s="149">
        <v>100</v>
      </c>
      <c r="H24" s="173">
        <f>SUM(G24-F24)</f>
        <v>4</v>
      </c>
      <c r="I24" s="167">
        <f>H24/F24</f>
        <v>0.0416666666666667</v>
      </c>
      <c r="J24" s="167">
        <f>H24/G24</f>
        <v>0.04</v>
      </c>
      <c r="K24" s="24"/>
      <c r="L24" s="24"/>
      <c r="M24" s="24"/>
      <c r="N24" s="24"/>
      <c r="O24" s="24"/>
      <c r="P24" s="24"/>
      <c r="Q24" s="24"/>
      <c r="R24" s="24"/>
      <c r="S24" s="24"/>
      <c r="T24" s="24"/>
      <c r="U24" s="24"/>
      <c r="V24" s="24"/>
      <c r="W24" s="24"/>
      <c r="X24" s="24"/>
      <c r="Y24" s="24"/>
      <c r="Z24" s="24"/>
    </row>
    <row r="25" ht="19.15" customHeight="1">
      <c r="A25" t="s" s="138">
        <v>6806</v>
      </c>
      <c r="B25" s="149">
        <v>1</v>
      </c>
      <c r="C25" s="149">
        <v>24</v>
      </c>
      <c r="D25" t="s" s="205">
        <v>6830</v>
      </c>
      <c r="E25" t="s" s="205">
        <v>103</v>
      </c>
      <c r="F25" s="222">
        <v>81</v>
      </c>
      <c r="G25" s="149">
        <v>82</v>
      </c>
      <c r="H25" s="173">
        <f>SUM(G25-F25)</f>
        <v>1</v>
      </c>
      <c r="I25" s="167">
        <f>H25/F25</f>
        <v>0.0123456790123457</v>
      </c>
      <c r="J25" s="167">
        <f>H25/G25</f>
        <v>0.0121951219512195</v>
      </c>
      <c r="K25" s="24"/>
      <c r="L25" s="24"/>
      <c r="M25" s="24"/>
      <c r="N25" s="24"/>
      <c r="O25" s="24"/>
      <c r="P25" s="24"/>
      <c r="Q25" s="24"/>
      <c r="R25" s="24"/>
      <c r="S25" s="24"/>
      <c r="T25" s="24"/>
      <c r="U25" s="24"/>
      <c r="V25" s="24"/>
      <c r="W25" s="24"/>
      <c r="X25" s="24"/>
      <c r="Y25" s="24"/>
      <c r="Z25" s="24"/>
    </row>
    <row r="26" ht="19.15" customHeight="1">
      <c r="A26" t="s" s="138">
        <v>6806</v>
      </c>
      <c r="B26" s="149">
        <v>1</v>
      </c>
      <c r="C26" s="149">
        <v>22</v>
      </c>
      <c r="D26" t="s" s="205">
        <v>6831</v>
      </c>
      <c r="E26" t="s" s="205">
        <v>116</v>
      </c>
      <c r="F26" s="222">
        <v>56</v>
      </c>
      <c r="G26" s="149">
        <v>58</v>
      </c>
      <c r="H26" s="173">
        <f>SUM(G26-F26)</f>
        <v>2</v>
      </c>
      <c r="I26" s="167">
        <f>H26/F26</f>
        <v>0.0357142857142857</v>
      </c>
      <c r="J26" s="167">
        <f>H26/G26</f>
        <v>0.0344827586206897</v>
      </c>
      <c r="K26" s="24"/>
      <c r="L26" s="24"/>
      <c r="M26" s="24"/>
      <c r="N26" s="24"/>
      <c r="O26" s="24"/>
      <c r="P26" s="24"/>
      <c r="Q26" s="24"/>
      <c r="R26" s="24"/>
      <c r="S26" s="24"/>
      <c r="T26" s="24"/>
      <c r="U26" s="24"/>
      <c r="V26" s="24"/>
      <c r="W26" s="24"/>
      <c r="X26" s="24"/>
      <c r="Y26" s="24"/>
      <c r="Z26" s="24"/>
    </row>
    <row r="27" ht="19.15" customHeight="1">
      <c r="A27" t="s" s="138">
        <v>6806</v>
      </c>
      <c r="B27" s="149">
        <v>1</v>
      </c>
      <c r="C27" s="149">
        <v>19</v>
      </c>
      <c r="D27" t="s" s="205">
        <v>6832</v>
      </c>
      <c r="E27" t="s" s="205">
        <v>281</v>
      </c>
      <c r="F27" s="222">
        <v>49</v>
      </c>
      <c r="G27" s="149">
        <v>49</v>
      </c>
      <c r="H27" s="173">
        <f>SUM(G27-F27)</f>
        <v>0</v>
      </c>
      <c r="I27" s="167">
        <f>H27/F27</f>
        <v>0</v>
      </c>
      <c r="J27" s="167">
        <f>H27/G27</f>
        <v>0</v>
      </c>
      <c r="K27" s="24"/>
      <c r="L27" s="24"/>
      <c r="M27" s="24"/>
      <c r="N27" s="24"/>
      <c r="O27" s="24"/>
      <c r="P27" s="24"/>
      <c r="Q27" s="24"/>
      <c r="R27" s="24"/>
      <c r="S27" s="24"/>
      <c r="T27" s="24"/>
      <c r="U27" s="24"/>
      <c r="V27" s="24"/>
      <c r="W27" s="24"/>
      <c r="X27" s="24"/>
      <c r="Y27" s="24"/>
      <c r="Z27" s="24"/>
    </row>
    <row r="28" ht="19.15" customHeight="1">
      <c r="A28" t="s" s="138">
        <v>6806</v>
      </c>
      <c r="B28" s="149">
        <v>1</v>
      </c>
      <c r="C28" s="149">
        <v>9</v>
      </c>
      <c r="D28" t="s" s="205">
        <v>6833</v>
      </c>
      <c r="E28" t="s" s="205">
        <v>78</v>
      </c>
      <c r="F28" s="223">
        <v>0</v>
      </c>
      <c r="G28" s="149">
        <v>0</v>
      </c>
      <c r="H28" s="173">
        <f>SUM(G28-F28)</f>
        <v>0</v>
      </c>
      <c r="I28" s="207">
        <f>H28/F28</f>
      </c>
      <c r="J28" s="207">
        <f>H28/G28</f>
      </c>
      <c r="K28" s="24"/>
      <c r="L28" s="24"/>
      <c r="M28" s="24"/>
      <c r="N28" s="24"/>
      <c r="O28" s="24"/>
      <c r="P28" s="24"/>
      <c r="Q28" s="24"/>
      <c r="R28" s="24"/>
      <c r="S28" s="24"/>
      <c r="T28" s="24"/>
      <c r="U28" s="24"/>
      <c r="V28" s="24"/>
      <c r="W28" s="24"/>
      <c r="X28" s="24"/>
      <c r="Y28" s="24"/>
      <c r="Z28" s="24"/>
    </row>
    <row r="29" ht="19.15" customHeight="1">
      <c r="A29" t="s" s="138">
        <v>6806</v>
      </c>
      <c r="B29" s="149">
        <v>1</v>
      </c>
      <c r="C29" s="149">
        <v>27</v>
      </c>
      <c r="D29" t="s" s="205">
        <v>6834</v>
      </c>
      <c r="E29" t="s" s="205">
        <v>1427</v>
      </c>
      <c r="F29" s="223">
        <v>0</v>
      </c>
      <c r="G29" s="149">
        <v>0</v>
      </c>
      <c r="H29" s="206">
        <f>SUM(G29-F29)</f>
        <v>0</v>
      </c>
      <c r="I29" s="176">
        <f>H29/F29</f>
      </c>
      <c r="J29" s="176">
        <f>H29/G29</f>
      </c>
      <c r="K29" s="174"/>
      <c r="L29" s="174"/>
      <c r="M29" s="174"/>
      <c r="N29" s="174"/>
      <c r="O29" s="174"/>
      <c r="P29" s="174"/>
      <c r="Q29" s="174"/>
      <c r="R29" s="174"/>
      <c r="S29" s="174"/>
      <c r="T29" s="174"/>
      <c r="U29" s="174"/>
      <c r="V29" s="174"/>
      <c r="W29" s="174"/>
      <c r="X29" s="174"/>
      <c r="Y29" s="174"/>
      <c r="Z29" s="174"/>
    </row>
    <row r="30" ht="19.15" customHeight="1">
      <c r="A30" s="177"/>
      <c r="B30" s="178"/>
      <c r="C30" s="178"/>
      <c r="D30" s="179"/>
      <c r="E30" s="179"/>
      <c r="F30" s="210">
        <f>SUM(F2:F29)</f>
        <v>92256</v>
      </c>
      <c r="G30" s="180">
        <f>SUM(G2:G29)</f>
        <v>96186</v>
      </c>
      <c r="H30" s="181">
        <f>SUM(H2:H29)</f>
        <v>3930</v>
      </c>
      <c r="I30" s="182">
        <f>H30/F30</f>
        <v>0.042598855359001</v>
      </c>
      <c r="J30" s="182">
        <f>H30/G30</f>
        <v>0.0408583369721165</v>
      </c>
      <c r="K30" s="183"/>
      <c r="L30" s="183"/>
      <c r="M30" s="183"/>
      <c r="N30" s="183"/>
      <c r="O30" s="183"/>
      <c r="P30" s="183"/>
      <c r="Q30" s="183"/>
      <c r="R30" s="183"/>
      <c r="S30" s="183"/>
      <c r="T30" s="183"/>
      <c r="U30" s="183"/>
      <c r="V30" s="183"/>
      <c r="W30" s="183"/>
      <c r="X30" s="183"/>
      <c r="Y30" s="183"/>
      <c r="Z30" s="184"/>
    </row>
    <row r="31" ht="19.15" customHeight="1">
      <c r="A31" s="230"/>
      <c r="B31" s="231"/>
      <c r="C31" s="231"/>
      <c r="D31" s="232"/>
      <c r="E31" s="232"/>
      <c r="F31" s="251"/>
      <c r="G31" s="231"/>
      <c r="H31" s="234"/>
      <c r="I31" s="188"/>
      <c r="J31" s="188"/>
      <c r="K31" s="189"/>
      <c r="L31" s="189"/>
      <c r="M31" s="189"/>
      <c r="N31" s="189"/>
      <c r="O31" s="189"/>
      <c r="P31" s="189"/>
      <c r="Q31" s="189"/>
      <c r="R31" s="189"/>
      <c r="S31" s="189"/>
      <c r="T31" s="189"/>
      <c r="U31" s="189"/>
      <c r="V31" s="189"/>
      <c r="W31" s="189"/>
      <c r="X31" s="189"/>
      <c r="Y31" s="189"/>
      <c r="Z31" s="189"/>
    </row>
    <row r="32" ht="19.15" customHeight="1">
      <c r="A32" t="s" s="138">
        <v>6806</v>
      </c>
      <c r="B32" s="149">
        <v>2</v>
      </c>
      <c r="C32" s="149">
        <v>2</v>
      </c>
      <c r="D32" t="s" s="205">
        <v>6835</v>
      </c>
      <c r="E32" t="s" s="205">
        <v>20</v>
      </c>
      <c r="F32" s="222">
        <v>25133</v>
      </c>
      <c r="G32" s="149">
        <v>27267</v>
      </c>
      <c r="H32" s="173">
        <f>SUM(G32-F32)</f>
        <v>2134</v>
      </c>
      <c r="I32" s="167">
        <f>H32/F32</f>
        <v>0.0849082879083277</v>
      </c>
      <c r="J32" s="167">
        <f>H32/G32</f>
        <v>0.0782631019180695</v>
      </c>
      <c r="K32" s="24"/>
      <c r="L32" s="24"/>
      <c r="M32" s="24"/>
      <c r="N32" s="24"/>
      <c r="O32" s="24"/>
      <c r="P32" s="24"/>
      <c r="Q32" s="24"/>
      <c r="R32" s="24"/>
      <c r="S32" s="24"/>
      <c r="T32" s="24"/>
      <c r="U32" s="24"/>
      <c r="V32" s="24"/>
      <c r="W32" s="24"/>
      <c r="X32" s="24"/>
      <c r="Y32" s="24"/>
      <c r="Z32" s="24"/>
    </row>
    <row r="33" ht="19.15" customHeight="1">
      <c r="A33" t="s" s="138">
        <v>6806</v>
      </c>
      <c r="B33" s="149">
        <v>2</v>
      </c>
      <c r="C33" s="149">
        <v>11</v>
      </c>
      <c r="D33" t="s" s="205">
        <v>6836</v>
      </c>
      <c r="E33" t="s" s="205">
        <v>17</v>
      </c>
      <c r="F33" s="222">
        <v>22495</v>
      </c>
      <c r="G33" s="149">
        <v>23958</v>
      </c>
      <c r="H33" s="173">
        <f>SUM(G33-F33)</f>
        <v>1463</v>
      </c>
      <c r="I33" s="167">
        <f>H33/F33</f>
        <v>0.06503667481662589</v>
      </c>
      <c r="J33" s="167">
        <f>H33/G33</f>
        <v>0.0610651974288338</v>
      </c>
      <c r="K33" s="24"/>
      <c r="L33" s="24"/>
      <c r="M33" s="24"/>
      <c r="N33" s="24"/>
      <c r="O33" s="24"/>
      <c r="P33" s="24"/>
      <c r="Q33" s="24"/>
      <c r="R33" s="24"/>
      <c r="S33" s="24"/>
      <c r="T33" s="24"/>
      <c r="U33" s="24"/>
      <c r="V33" s="24"/>
      <c r="W33" s="24"/>
      <c r="X33" s="24"/>
      <c r="Y33" s="24"/>
      <c r="Z33" s="24"/>
    </row>
    <row r="34" ht="19.15" customHeight="1">
      <c r="A34" t="s" s="138">
        <v>6806</v>
      </c>
      <c r="B34" s="149">
        <v>2</v>
      </c>
      <c r="C34" s="149">
        <v>6</v>
      </c>
      <c r="D34" t="s" s="205">
        <v>6837</v>
      </c>
      <c r="E34" t="s" s="205">
        <v>22</v>
      </c>
      <c r="F34" s="222">
        <v>18962</v>
      </c>
      <c r="G34" s="149">
        <v>19963</v>
      </c>
      <c r="H34" s="173">
        <f>SUM(G34-F34)</f>
        <v>1001</v>
      </c>
      <c r="I34" s="167">
        <f>H34/F34</f>
        <v>0.0527897901065288</v>
      </c>
      <c r="J34" s="167">
        <f>H34/G34</f>
        <v>0.0501427641136102</v>
      </c>
      <c r="K34" s="24"/>
      <c r="L34" s="24"/>
      <c r="M34" s="24"/>
      <c r="N34" s="24"/>
      <c r="O34" s="24"/>
      <c r="P34" s="24"/>
      <c r="Q34" s="24"/>
      <c r="R34" s="24"/>
      <c r="S34" s="24"/>
      <c r="T34" s="24"/>
      <c r="U34" s="24"/>
      <c r="V34" s="24"/>
      <c r="W34" s="24"/>
      <c r="X34" s="24"/>
      <c r="Y34" s="24"/>
      <c r="Z34" s="24"/>
    </row>
    <row r="35" ht="19.15" customHeight="1">
      <c r="A35" t="s" s="138">
        <v>6806</v>
      </c>
      <c r="B35" s="149">
        <v>2</v>
      </c>
      <c r="C35" s="149">
        <v>7</v>
      </c>
      <c r="D35" t="s" s="205">
        <v>6838</v>
      </c>
      <c r="E35" t="s" s="205">
        <v>84</v>
      </c>
      <c r="F35" s="222">
        <v>7012</v>
      </c>
      <c r="G35" s="149">
        <v>7449</v>
      </c>
      <c r="H35" s="173">
        <f>SUM(G35-F35)</f>
        <v>437</v>
      </c>
      <c r="I35" s="167">
        <f>H35/F35</f>
        <v>0.0623217341699943</v>
      </c>
      <c r="J35" s="167">
        <f>H35/G35</f>
        <v>0.0586655926970063</v>
      </c>
      <c r="K35" s="24"/>
      <c r="L35" s="24"/>
      <c r="M35" s="24"/>
      <c r="N35" s="24"/>
      <c r="O35" s="24"/>
      <c r="P35" s="24"/>
      <c r="Q35" s="24"/>
      <c r="R35" s="24"/>
      <c r="S35" s="24"/>
      <c r="T35" s="24"/>
      <c r="U35" s="24"/>
      <c r="V35" s="24"/>
      <c r="W35" s="24"/>
      <c r="X35" s="24"/>
      <c r="Y35" s="24"/>
      <c r="Z35" s="24"/>
    </row>
    <row r="36" ht="19.15" customHeight="1">
      <c r="A36" t="s" s="138">
        <v>6806</v>
      </c>
      <c r="B36" s="149">
        <v>2</v>
      </c>
      <c r="C36" s="149">
        <v>13</v>
      </c>
      <c r="D36" t="s" s="205">
        <v>6839</v>
      </c>
      <c r="E36" t="s" s="205">
        <v>26</v>
      </c>
      <c r="F36" s="222">
        <v>3614</v>
      </c>
      <c r="G36" s="149">
        <v>4068</v>
      </c>
      <c r="H36" s="173">
        <f>SUM(G36-F36)</f>
        <v>454</v>
      </c>
      <c r="I36" s="167">
        <f>H36/F36</f>
        <v>0.125622578859989</v>
      </c>
      <c r="J36" s="167">
        <f>H36/G36</f>
        <v>0.111602753195674</v>
      </c>
      <c r="K36" s="24"/>
      <c r="L36" s="24"/>
      <c r="M36" s="24"/>
      <c r="N36" s="24"/>
      <c r="O36" s="24"/>
      <c r="P36" s="24"/>
      <c r="Q36" s="24"/>
      <c r="R36" s="24"/>
      <c r="S36" s="24"/>
      <c r="T36" s="24"/>
      <c r="U36" s="24"/>
      <c r="V36" s="24"/>
      <c r="W36" s="24"/>
      <c r="X36" s="24"/>
      <c r="Y36" s="24"/>
      <c r="Z36" s="24"/>
    </row>
    <row r="37" ht="19.15" customHeight="1">
      <c r="A37" t="s" s="138">
        <v>6806</v>
      </c>
      <c r="B37" s="149">
        <v>2</v>
      </c>
      <c r="C37" s="149">
        <v>24</v>
      </c>
      <c r="D37" t="s" s="205">
        <v>6840</v>
      </c>
      <c r="E37" t="s" s="205">
        <v>34</v>
      </c>
      <c r="F37" s="222">
        <v>2942</v>
      </c>
      <c r="G37" s="149">
        <v>3138</v>
      </c>
      <c r="H37" s="173">
        <f>SUM(G37-F37)</f>
        <v>196</v>
      </c>
      <c r="I37" s="167">
        <f>H37/F37</f>
        <v>0.0666213460231135</v>
      </c>
      <c r="J37" s="167">
        <f>H37/G37</f>
        <v>0.0624601657106437</v>
      </c>
      <c r="K37" s="24"/>
      <c r="L37" s="24"/>
      <c r="M37" s="24"/>
      <c r="N37" s="24"/>
      <c r="O37" s="24"/>
      <c r="P37" s="24"/>
      <c r="Q37" s="24"/>
      <c r="R37" s="24"/>
      <c r="S37" s="24"/>
      <c r="T37" s="24"/>
      <c r="U37" s="24"/>
      <c r="V37" s="24"/>
      <c r="W37" s="24"/>
      <c r="X37" s="24"/>
      <c r="Y37" s="24"/>
      <c r="Z37" s="24"/>
    </row>
    <row r="38" ht="19.15" customHeight="1">
      <c r="A38" t="s" s="138">
        <v>6806</v>
      </c>
      <c r="B38" s="149">
        <v>2</v>
      </c>
      <c r="C38" s="149">
        <v>28</v>
      </c>
      <c r="D38" t="s" s="205">
        <v>6841</v>
      </c>
      <c r="E38" t="s" s="205">
        <v>54</v>
      </c>
      <c r="F38" s="222">
        <v>3012</v>
      </c>
      <c r="G38" s="149">
        <v>3031</v>
      </c>
      <c r="H38" s="173">
        <f>SUM(G38-F38)</f>
        <v>19</v>
      </c>
      <c r="I38" s="167">
        <f>H38/F38</f>
        <v>0.00630810092961487</v>
      </c>
      <c r="J38" s="167">
        <f>H38/G38</f>
        <v>0.00626855823160673</v>
      </c>
      <c r="K38" s="24"/>
      <c r="L38" s="24"/>
      <c r="M38" s="24"/>
      <c r="N38" s="24"/>
      <c r="O38" s="24"/>
      <c r="P38" s="24"/>
      <c r="Q38" s="24"/>
      <c r="R38" s="24"/>
      <c r="S38" s="24"/>
      <c r="T38" s="24"/>
      <c r="U38" s="24"/>
      <c r="V38" s="24"/>
      <c r="W38" s="24"/>
      <c r="X38" s="24"/>
      <c r="Y38" s="24"/>
      <c r="Z38" s="24"/>
    </row>
    <row r="39" ht="19.15" customHeight="1">
      <c r="A39" t="s" s="138">
        <v>6806</v>
      </c>
      <c r="B39" s="149">
        <v>2</v>
      </c>
      <c r="C39" s="149">
        <v>5</v>
      </c>
      <c r="D39" t="s" s="205">
        <v>6842</v>
      </c>
      <c r="E39" t="s" s="205">
        <v>24</v>
      </c>
      <c r="F39" s="222">
        <v>2411</v>
      </c>
      <c r="G39" s="149">
        <v>2489</v>
      </c>
      <c r="H39" s="173">
        <f>SUM(G39-F39)</f>
        <v>78</v>
      </c>
      <c r="I39" s="167">
        <f>H39/F39</f>
        <v>0.0323517212774782</v>
      </c>
      <c r="J39" s="167">
        <f>H39/G39</f>
        <v>0.0313378867014865</v>
      </c>
      <c r="K39" s="24"/>
      <c r="L39" s="24"/>
      <c r="M39" s="24"/>
      <c r="N39" s="24"/>
      <c r="O39" s="24"/>
      <c r="P39" s="24"/>
      <c r="Q39" s="24"/>
      <c r="R39" s="24"/>
      <c r="S39" s="24"/>
      <c r="T39" s="24"/>
      <c r="U39" s="24"/>
      <c r="V39" s="24"/>
      <c r="W39" s="24"/>
      <c r="X39" s="24"/>
      <c r="Y39" s="24"/>
      <c r="Z39" s="24"/>
    </row>
    <row r="40" ht="19.15" customHeight="1">
      <c r="A40" t="s" s="138">
        <v>6806</v>
      </c>
      <c r="B40" s="149">
        <v>2</v>
      </c>
      <c r="C40" s="149">
        <v>16</v>
      </c>
      <c r="D40" t="s" s="205">
        <v>6843</v>
      </c>
      <c r="E40" t="s" s="205">
        <v>28</v>
      </c>
      <c r="F40" s="222">
        <v>2001</v>
      </c>
      <c r="G40" s="149">
        <v>2111</v>
      </c>
      <c r="H40" s="173">
        <f>SUM(G40-F40)</f>
        <v>110</v>
      </c>
      <c r="I40" s="167">
        <f>H40/F40</f>
        <v>0.0549725137431284</v>
      </c>
      <c r="J40" s="167">
        <f>H40/G40</f>
        <v>0.0521080056845097</v>
      </c>
      <c r="K40" s="24"/>
      <c r="L40" s="24"/>
      <c r="M40" s="24"/>
      <c r="N40" s="24"/>
      <c r="O40" s="24"/>
      <c r="P40" s="24"/>
      <c r="Q40" s="24"/>
      <c r="R40" s="24"/>
      <c r="S40" s="24"/>
      <c r="T40" s="24"/>
      <c r="U40" s="24"/>
      <c r="V40" s="24"/>
      <c r="W40" s="24"/>
      <c r="X40" s="24"/>
      <c r="Y40" s="24"/>
      <c r="Z40" s="24"/>
    </row>
    <row r="41" ht="19.15" customHeight="1">
      <c r="A41" t="s" s="138">
        <v>6806</v>
      </c>
      <c r="B41" s="149">
        <v>2</v>
      </c>
      <c r="C41" s="149">
        <v>4</v>
      </c>
      <c r="D41" t="s" s="205">
        <v>6844</v>
      </c>
      <c r="E41" t="s" s="205">
        <v>36</v>
      </c>
      <c r="F41" s="222">
        <v>1478</v>
      </c>
      <c r="G41" s="149">
        <v>1516</v>
      </c>
      <c r="H41" s="173">
        <f>SUM(G41-F41)</f>
        <v>38</v>
      </c>
      <c r="I41" s="167">
        <f>H41/F41</f>
        <v>0.0257104194857916</v>
      </c>
      <c r="J41" s="167">
        <f>H41/G41</f>
        <v>0.025065963060686</v>
      </c>
      <c r="K41" s="24"/>
      <c r="L41" s="24"/>
      <c r="M41" s="24"/>
      <c r="N41" s="24"/>
      <c r="O41" s="24"/>
      <c r="P41" s="24"/>
      <c r="Q41" s="24"/>
      <c r="R41" s="24"/>
      <c r="S41" s="24"/>
      <c r="T41" s="24"/>
      <c r="U41" s="24"/>
      <c r="V41" s="24"/>
      <c r="W41" s="24"/>
      <c r="X41" s="24"/>
      <c r="Y41" s="24"/>
      <c r="Z41" s="24"/>
    </row>
    <row r="42" ht="19.15" customHeight="1">
      <c r="A42" t="s" s="138">
        <v>6806</v>
      </c>
      <c r="B42" s="149">
        <v>2</v>
      </c>
      <c r="C42" s="149">
        <v>15</v>
      </c>
      <c r="D42" t="s" s="205">
        <v>6845</v>
      </c>
      <c r="E42" t="s" s="205">
        <v>60</v>
      </c>
      <c r="F42" s="222">
        <v>824</v>
      </c>
      <c r="G42" s="149">
        <v>876</v>
      </c>
      <c r="H42" s="173">
        <f>SUM(G42-F42)</f>
        <v>52</v>
      </c>
      <c r="I42" s="167">
        <f>H42/F42</f>
        <v>0.0631067961165049</v>
      </c>
      <c r="J42" s="167">
        <f>H42/G42</f>
        <v>0.0593607305936073</v>
      </c>
      <c r="K42" s="24"/>
      <c r="L42" s="24"/>
      <c r="M42" s="24"/>
      <c r="N42" s="24"/>
      <c r="O42" s="24"/>
      <c r="P42" s="24"/>
      <c r="Q42" s="24"/>
      <c r="R42" s="24"/>
      <c r="S42" s="24"/>
      <c r="T42" s="24"/>
      <c r="U42" s="24"/>
      <c r="V42" s="24"/>
      <c r="W42" s="24"/>
      <c r="X42" s="24"/>
      <c r="Y42" s="24"/>
      <c r="Z42" s="24"/>
    </row>
    <row r="43" ht="19.15" customHeight="1">
      <c r="A43" t="s" s="138">
        <v>6806</v>
      </c>
      <c r="B43" s="149">
        <v>2</v>
      </c>
      <c r="C43" s="149">
        <v>9</v>
      </c>
      <c r="D43" t="s" s="205">
        <v>6846</v>
      </c>
      <c r="E43" t="s" s="205">
        <v>30</v>
      </c>
      <c r="F43" s="222">
        <v>651</v>
      </c>
      <c r="G43" s="149">
        <v>682</v>
      </c>
      <c r="H43" s="173">
        <f>SUM(G43-F43)</f>
        <v>31</v>
      </c>
      <c r="I43" s="167">
        <f>H43/F43</f>
        <v>0.0476190476190476</v>
      </c>
      <c r="J43" s="167">
        <f>H43/G43</f>
        <v>0.0454545454545455</v>
      </c>
      <c r="K43" s="24"/>
      <c r="L43" s="24"/>
      <c r="M43" s="24"/>
      <c r="N43" s="24"/>
      <c r="O43" s="24"/>
      <c r="P43" s="24"/>
      <c r="Q43" s="24"/>
      <c r="R43" s="24"/>
      <c r="S43" s="24"/>
      <c r="T43" s="24"/>
      <c r="U43" s="24"/>
      <c r="V43" s="24"/>
      <c r="W43" s="24"/>
      <c r="X43" s="24"/>
      <c r="Y43" s="24"/>
      <c r="Z43" s="24"/>
    </row>
    <row r="44" ht="19.15" customHeight="1">
      <c r="A44" t="s" s="138">
        <v>6806</v>
      </c>
      <c r="B44" s="149">
        <v>2</v>
      </c>
      <c r="C44" s="149">
        <v>3</v>
      </c>
      <c r="D44" t="s" s="205">
        <v>6847</v>
      </c>
      <c r="E44" t="s" s="205">
        <v>66</v>
      </c>
      <c r="F44" s="222">
        <v>505</v>
      </c>
      <c r="G44" s="149">
        <v>523</v>
      </c>
      <c r="H44" s="173">
        <f>SUM(G44-F44)</f>
        <v>18</v>
      </c>
      <c r="I44" s="167">
        <f>H44/F44</f>
        <v>0.0356435643564356</v>
      </c>
      <c r="J44" s="167">
        <f>H44/G44</f>
        <v>0.0344168260038241</v>
      </c>
      <c r="K44" s="24"/>
      <c r="L44" s="24"/>
      <c r="M44" s="24"/>
      <c r="N44" s="24"/>
      <c r="O44" s="24"/>
      <c r="P44" s="24"/>
      <c r="Q44" s="24"/>
      <c r="R44" s="24"/>
      <c r="S44" s="24"/>
      <c r="T44" s="24"/>
      <c r="U44" s="24"/>
      <c r="V44" s="24"/>
      <c r="W44" s="24"/>
      <c r="X44" s="24"/>
      <c r="Y44" s="24"/>
      <c r="Z44" s="24"/>
    </row>
    <row r="45" ht="19.15" customHeight="1">
      <c r="A45" t="s" s="138">
        <v>6806</v>
      </c>
      <c r="B45" s="149">
        <v>2</v>
      </c>
      <c r="C45" s="149">
        <v>19</v>
      </c>
      <c r="D45" t="s" s="205">
        <v>6848</v>
      </c>
      <c r="E45" t="s" s="205">
        <v>52</v>
      </c>
      <c r="F45" s="222">
        <v>383</v>
      </c>
      <c r="G45" s="149">
        <v>426</v>
      </c>
      <c r="H45" s="173">
        <f>SUM(G45-F45)</f>
        <v>43</v>
      </c>
      <c r="I45" s="167">
        <f>H45/F45</f>
        <v>0.112271540469974</v>
      </c>
      <c r="J45" s="167">
        <f>H45/G45</f>
        <v>0.10093896713615</v>
      </c>
      <c r="K45" s="24"/>
      <c r="L45" s="24"/>
      <c r="M45" s="24"/>
      <c r="N45" s="24"/>
      <c r="O45" s="24"/>
      <c r="P45" s="24"/>
      <c r="Q45" s="24"/>
      <c r="R45" s="24"/>
      <c r="S45" s="24"/>
      <c r="T45" s="24"/>
      <c r="U45" s="24"/>
      <c r="V45" s="24"/>
      <c r="W45" s="24"/>
      <c r="X45" s="24"/>
      <c r="Y45" s="24"/>
      <c r="Z45" s="24"/>
    </row>
    <row r="46" ht="19.15" customHeight="1">
      <c r="A46" t="s" s="138">
        <v>6806</v>
      </c>
      <c r="B46" s="149">
        <v>2</v>
      </c>
      <c r="C46" s="149">
        <v>17</v>
      </c>
      <c r="D46" t="s" s="205">
        <v>6849</v>
      </c>
      <c r="E46" t="s" s="205">
        <v>48</v>
      </c>
      <c r="F46" s="222">
        <v>353</v>
      </c>
      <c r="G46" s="149">
        <v>374</v>
      </c>
      <c r="H46" s="173">
        <f>SUM(G46-F46)</f>
        <v>21</v>
      </c>
      <c r="I46" s="167">
        <f>H46/F46</f>
        <v>0.0594900849858357</v>
      </c>
      <c r="J46" s="167">
        <f>H46/G46</f>
        <v>0.0561497326203209</v>
      </c>
      <c r="K46" s="24"/>
      <c r="L46" s="24"/>
      <c r="M46" s="24"/>
      <c r="N46" s="24"/>
      <c r="O46" s="24"/>
      <c r="P46" s="24"/>
      <c r="Q46" s="24"/>
      <c r="R46" s="24"/>
      <c r="S46" s="24"/>
      <c r="T46" s="24"/>
      <c r="U46" s="24"/>
      <c r="V46" s="24"/>
      <c r="W46" s="24"/>
      <c r="X46" s="24"/>
      <c r="Y46" s="24"/>
      <c r="Z46" s="24"/>
    </row>
    <row r="47" ht="19.15" customHeight="1">
      <c r="A47" t="s" s="138">
        <v>6806</v>
      </c>
      <c r="B47" s="149">
        <v>2</v>
      </c>
      <c r="C47" s="149">
        <v>10</v>
      </c>
      <c r="D47" t="s" s="205">
        <v>6850</v>
      </c>
      <c r="E47" t="s" s="205">
        <v>281</v>
      </c>
      <c r="F47" s="222">
        <v>312</v>
      </c>
      <c r="G47" s="149">
        <v>317</v>
      </c>
      <c r="H47" s="173">
        <f>SUM(G47-F47)</f>
        <v>5</v>
      </c>
      <c r="I47" s="167">
        <f>H47/F47</f>
        <v>0.016025641025641</v>
      </c>
      <c r="J47" s="167">
        <f>H47/G47</f>
        <v>0.0157728706624606</v>
      </c>
      <c r="K47" s="24"/>
      <c r="L47" s="24"/>
      <c r="M47" s="24"/>
      <c r="N47" s="24"/>
      <c r="O47" s="24"/>
      <c r="P47" s="24"/>
      <c r="Q47" s="24"/>
      <c r="R47" s="24"/>
      <c r="S47" s="24"/>
      <c r="T47" s="24"/>
      <c r="U47" s="24"/>
      <c r="V47" s="24"/>
      <c r="W47" s="24"/>
      <c r="X47" s="24"/>
      <c r="Y47" s="24"/>
      <c r="Z47" s="24"/>
    </row>
    <row r="48" ht="19.15" customHeight="1">
      <c r="A48" t="s" s="138">
        <v>6806</v>
      </c>
      <c r="B48" s="149">
        <v>2</v>
      </c>
      <c r="C48" s="149">
        <v>30</v>
      </c>
      <c r="D48" t="s" s="205">
        <v>6851</v>
      </c>
      <c r="E48" t="s" s="205">
        <v>1427</v>
      </c>
      <c r="F48" s="222">
        <v>263</v>
      </c>
      <c r="G48" s="149">
        <v>284</v>
      </c>
      <c r="H48" s="173">
        <f>SUM(G48-F48)</f>
        <v>21</v>
      </c>
      <c r="I48" s="167">
        <f>H48/F48</f>
        <v>0.0798479087452471</v>
      </c>
      <c r="J48" s="167">
        <f>H48/G48</f>
        <v>0.073943661971831</v>
      </c>
      <c r="K48" s="24"/>
      <c r="L48" s="24"/>
      <c r="M48" s="24"/>
      <c r="N48" s="24"/>
      <c r="O48" s="24"/>
      <c r="P48" s="24"/>
      <c r="Q48" s="24"/>
      <c r="R48" s="24"/>
      <c r="S48" s="24"/>
      <c r="T48" s="24"/>
      <c r="U48" s="24"/>
      <c r="V48" s="24"/>
      <c r="W48" s="24"/>
      <c r="X48" s="24"/>
      <c r="Y48" s="24"/>
      <c r="Z48" s="24"/>
    </row>
    <row r="49" ht="19.15" customHeight="1">
      <c r="A49" t="s" s="138">
        <v>6806</v>
      </c>
      <c r="B49" s="149">
        <v>2</v>
      </c>
      <c r="C49" s="149">
        <v>22</v>
      </c>
      <c r="D49" t="s" s="205">
        <v>6852</v>
      </c>
      <c r="E49" t="s" s="205">
        <v>64</v>
      </c>
      <c r="F49" s="222">
        <v>263</v>
      </c>
      <c r="G49" s="149">
        <v>278</v>
      </c>
      <c r="H49" s="173">
        <f>SUM(G49-F49)</f>
        <v>15</v>
      </c>
      <c r="I49" s="167">
        <f>H49/F49</f>
        <v>0.0570342205323194</v>
      </c>
      <c r="J49" s="167">
        <f>H49/G49</f>
        <v>0.0539568345323741</v>
      </c>
      <c r="K49" s="24"/>
      <c r="L49" s="24"/>
      <c r="M49" s="24"/>
      <c r="N49" s="24"/>
      <c r="O49" s="24"/>
      <c r="P49" s="24"/>
      <c r="Q49" s="24"/>
      <c r="R49" s="24"/>
      <c r="S49" s="24"/>
      <c r="T49" s="24"/>
      <c r="U49" s="24"/>
      <c r="V49" s="24"/>
      <c r="W49" s="24"/>
      <c r="X49" s="24"/>
      <c r="Y49" s="24"/>
      <c r="Z49" s="24"/>
    </row>
    <row r="50" ht="19.15" customHeight="1">
      <c r="A50" t="s" s="138">
        <v>6806</v>
      </c>
      <c r="B50" s="149">
        <v>2</v>
      </c>
      <c r="C50" s="149">
        <v>8</v>
      </c>
      <c r="D50" t="s" s="205">
        <v>6853</v>
      </c>
      <c r="E50" t="s" s="205">
        <v>44</v>
      </c>
      <c r="F50" s="222">
        <v>263</v>
      </c>
      <c r="G50" s="149">
        <v>276</v>
      </c>
      <c r="H50" s="173">
        <f>SUM(G50-F50)</f>
        <v>13</v>
      </c>
      <c r="I50" s="167">
        <f>H50/F50</f>
        <v>0.0494296577946768</v>
      </c>
      <c r="J50" s="167">
        <f>H50/G50</f>
        <v>0.0471014492753623</v>
      </c>
      <c r="K50" s="24"/>
      <c r="L50" s="24"/>
      <c r="M50" s="24"/>
      <c r="N50" s="24"/>
      <c r="O50" s="24"/>
      <c r="P50" s="24"/>
      <c r="Q50" s="24"/>
      <c r="R50" s="24"/>
      <c r="S50" s="24"/>
      <c r="T50" s="24"/>
      <c r="U50" s="24"/>
      <c r="V50" s="24"/>
      <c r="W50" s="24"/>
      <c r="X50" s="24"/>
      <c r="Y50" s="24"/>
      <c r="Z50" s="24"/>
    </row>
    <row r="51" ht="19.15" customHeight="1">
      <c r="A51" t="s" s="138">
        <v>6806</v>
      </c>
      <c r="B51" s="149">
        <v>2</v>
      </c>
      <c r="C51" s="149">
        <v>21</v>
      </c>
      <c r="D51" t="s" s="205">
        <v>6854</v>
      </c>
      <c r="E51" t="s" s="205">
        <v>110</v>
      </c>
      <c r="F51" s="222">
        <v>235</v>
      </c>
      <c r="G51" s="149">
        <v>238</v>
      </c>
      <c r="H51" s="173">
        <f>SUM(G51-F51)</f>
        <v>3</v>
      </c>
      <c r="I51" s="167">
        <f>H51/F51</f>
        <v>0.0127659574468085</v>
      </c>
      <c r="J51" s="167">
        <f>H51/G51</f>
        <v>0.0126050420168067</v>
      </c>
      <c r="K51" s="24"/>
      <c r="L51" s="24"/>
      <c r="M51" s="24"/>
      <c r="N51" s="24"/>
      <c r="O51" s="24"/>
      <c r="P51" s="24"/>
      <c r="Q51" s="24"/>
      <c r="R51" s="24"/>
      <c r="S51" s="24"/>
      <c r="T51" s="24"/>
      <c r="U51" s="24"/>
      <c r="V51" s="24"/>
      <c r="W51" s="24"/>
      <c r="X51" s="24"/>
      <c r="Y51" s="24"/>
      <c r="Z51" s="24"/>
    </row>
    <row r="52" ht="19.15" customHeight="1">
      <c r="A52" t="s" s="138">
        <v>6806</v>
      </c>
      <c r="B52" s="149">
        <v>2</v>
      </c>
      <c r="C52" s="149">
        <v>29</v>
      </c>
      <c r="D52" t="s" s="205">
        <v>6855</v>
      </c>
      <c r="E52" t="s" s="205">
        <v>42</v>
      </c>
      <c r="F52" s="222">
        <v>165</v>
      </c>
      <c r="G52" s="149">
        <v>176</v>
      </c>
      <c r="H52" s="173">
        <f>SUM(G52-F52)</f>
        <v>11</v>
      </c>
      <c r="I52" s="167">
        <f>H52/F52</f>
        <v>0.06666666666666669</v>
      </c>
      <c r="J52" s="167">
        <f>H52/G52</f>
        <v>0.0625</v>
      </c>
      <c r="K52" s="24"/>
      <c r="L52" s="24"/>
      <c r="M52" s="24"/>
      <c r="N52" s="24"/>
      <c r="O52" s="24"/>
      <c r="P52" s="24"/>
      <c r="Q52" s="24"/>
      <c r="R52" s="24"/>
      <c r="S52" s="24"/>
      <c r="T52" s="24"/>
      <c r="U52" s="24"/>
      <c r="V52" s="24"/>
      <c r="W52" s="24"/>
      <c r="X52" s="24"/>
      <c r="Y52" s="24"/>
      <c r="Z52" s="24"/>
    </row>
    <row r="53" ht="19.15" customHeight="1">
      <c r="A53" t="s" s="138">
        <v>6806</v>
      </c>
      <c r="B53" s="149">
        <v>2</v>
      </c>
      <c r="C53" s="149">
        <v>12</v>
      </c>
      <c r="D53" t="s" s="205">
        <v>6856</v>
      </c>
      <c r="E53" t="s" s="205">
        <v>70</v>
      </c>
      <c r="F53" s="222">
        <v>153</v>
      </c>
      <c r="G53" s="149">
        <v>159</v>
      </c>
      <c r="H53" s="173">
        <f>SUM(G53-F53)</f>
        <v>6</v>
      </c>
      <c r="I53" s="167">
        <f>H53/F53</f>
        <v>0.0392156862745098</v>
      </c>
      <c r="J53" s="167">
        <f>H53/G53</f>
        <v>0.0377358490566038</v>
      </c>
      <c r="K53" s="24"/>
      <c r="L53" s="24"/>
      <c r="M53" s="24"/>
      <c r="N53" s="24"/>
      <c r="O53" s="24"/>
      <c r="P53" s="24"/>
      <c r="Q53" s="24"/>
      <c r="R53" s="24"/>
      <c r="S53" s="24"/>
      <c r="T53" s="24"/>
      <c r="U53" s="24"/>
      <c r="V53" s="24"/>
      <c r="W53" s="24"/>
      <c r="X53" s="24"/>
      <c r="Y53" s="24"/>
      <c r="Z53" s="24"/>
    </row>
    <row r="54" ht="19.15" customHeight="1">
      <c r="A54" t="s" s="138">
        <v>6806</v>
      </c>
      <c r="B54" s="149">
        <v>2</v>
      </c>
      <c r="C54" s="149">
        <v>14</v>
      </c>
      <c r="D54" t="s" s="205">
        <v>6857</v>
      </c>
      <c r="E54" t="s" s="205">
        <v>38</v>
      </c>
      <c r="F54" s="222">
        <v>143</v>
      </c>
      <c r="G54" s="149">
        <v>148</v>
      </c>
      <c r="H54" s="173">
        <f>SUM(G54-F54)</f>
        <v>5</v>
      </c>
      <c r="I54" s="167">
        <f>H54/F54</f>
        <v>0.034965034965035</v>
      </c>
      <c r="J54" s="167">
        <f>H54/G54</f>
        <v>0.0337837837837838</v>
      </c>
      <c r="K54" s="24"/>
      <c r="L54" s="24"/>
      <c r="M54" s="24"/>
      <c r="N54" s="24"/>
      <c r="O54" s="24"/>
      <c r="P54" s="24"/>
      <c r="Q54" s="24"/>
      <c r="R54" s="24"/>
      <c r="S54" s="24"/>
      <c r="T54" s="24"/>
      <c r="U54" s="24"/>
      <c r="V54" s="24"/>
      <c r="W54" s="24"/>
      <c r="X54" s="24"/>
      <c r="Y54" s="24"/>
      <c r="Z54" s="24"/>
    </row>
    <row r="55" ht="19.15" customHeight="1">
      <c r="A55" t="s" s="138">
        <v>6806</v>
      </c>
      <c r="B55" s="149">
        <v>2</v>
      </c>
      <c r="C55" s="149">
        <v>31</v>
      </c>
      <c r="D55" t="s" s="205">
        <v>6858</v>
      </c>
      <c r="E55" t="s" s="205">
        <v>68</v>
      </c>
      <c r="F55" s="222">
        <v>136</v>
      </c>
      <c r="G55" s="149">
        <v>140</v>
      </c>
      <c r="H55" s="173">
        <f>SUM(G55-F55)</f>
        <v>4</v>
      </c>
      <c r="I55" s="167">
        <f>H55/F55</f>
        <v>0.0294117647058824</v>
      </c>
      <c r="J55" s="167">
        <f>H55/G55</f>
        <v>0.0285714285714286</v>
      </c>
      <c r="K55" s="24"/>
      <c r="L55" s="24"/>
      <c r="M55" s="24"/>
      <c r="N55" s="24"/>
      <c r="O55" s="24"/>
      <c r="P55" s="24"/>
      <c r="Q55" s="24"/>
      <c r="R55" s="24"/>
      <c r="S55" s="24"/>
      <c r="T55" s="24"/>
      <c r="U55" s="24"/>
      <c r="V55" s="24"/>
      <c r="W55" s="24"/>
      <c r="X55" s="24"/>
      <c r="Y55" s="24"/>
      <c r="Z55" s="24"/>
    </row>
    <row r="56" ht="19.15" customHeight="1">
      <c r="A56" t="s" s="138">
        <v>6806</v>
      </c>
      <c r="B56" s="149">
        <v>2</v>
      </c>
      <c r="C56" s="149">
        <v>20</v>
      </c>
      <c r="D56" t="s" s="205">
        <v>6859</v>
      </c>
      <c r="E56" t="s" s="205">
        <v>72</v>
      </c>
      <c r="F56" s="222">
        <v>126</v>
      </c>
      <c r="G56" s="149">
        <v>131</v>
      </c>
      <c r="H56" s="173">
        <f>SUM(G56-F56)</f>
        <v>5</v>
      </c>
      <c r="I56" s="167">
        <f>H56/F56</f>
        <v>0.0396825396825397</v>
      </c>
      <c r="J56" s="167">
        <f>H56/G56</f>
        <v>0.0381679389312977</v>
      </c>
      <c r="K56" s="24"/>
      <c r="L56" s="24"/>
      <c r="M56" s="24"/>
      <c r="N56" s="24"/>
      <c r="O56" s="24"/>
      <c r="P56" s="24"/>
      <c r="Q56" s="24"/>
      <c r="R56" s="24"/>
      <c r="S56" s="24"/>
      <c r="T56" s="24"/>
      <c r="U56" s="24"/>
      <c r="V56" s="24"/>
      <c r="W56" s="24"/>
      <c r="X56" s="24"/>
      <c r="Y56" s="24"/>
      <c r="Z56" s="24"/>
    </row>
    <row r="57" ht="19.15" customHeight="1">
      <c r="A57" t="s" s="138">
        <v>6806</v>
      </c>
      <c r="B57" s="149">
        <v>2</v>
      </c>
      <c r="C57" s="149">
        <v>23</v>
      </c>
      <c r="D57" t="s" s="205">
        <v>6860</v>
      </c>
      <c r="E57" t="s" s="205">
        <v>3198</v>
      </c>
      <c r="F57" s="222">
        <v>127</v>
      </c>
      <c r="G57" s="149">
        <v>129</v>
      </c>
      <c r="H57" s="173">
        <f>SUM(G57-F57)</f>
        <v>2</v>
      </c>
      <c r="I57" s="167">
        <f>H57/F57</f>
        <v>0.015748031496063</v>
      </c>
      <c r="J57" s="167">
        <f>H57/G57</f>
        <v>0.0155038759689922</v>
      </c>
      <c r="K57" s="24"/>
      <c r="L57" s="24"/>
      <c r="M57" s="24"/>
      <c r="N57" s="24"/>
      <c r="O57" s="24"/>
      <c r="P57" s="24"/>
      <c r="Q57" s="24"/>
      <c r="R57" s="24"/>
      <c r="S57" s="24"/>
      <c r="T57" s="24"/>
      <c r="U57" s="24"/>
      <c r="V57" s="24"/>
      <c r="W57" s="24"/>
      <c r="X57" s="24"/>
      <c r="Y57" s="24"/>
      <c r="Z57" s="24"/>
    </row>
    <row r="58" ht="19.15" customHeight="1">
      <c r="A58" t="s" s="138">
        <v>6806</v>
      </c>
      <c r="B58" s="149">
        <v>2</v>
      </c>
      <c r="C58" s="149">
        <v>18</v>
      </c>
      <c r="D58" t="s" s="205">
        <v>6861</v>
      </c>
      <c r="E58" t="s" s="205">
        <v>76</v>
      </c>
      <c r="F58" s="222">
        <v>115</v>
      </c>
      <c r="G58" s="149">
        <v>127</v>
      </c>
      <c r="H58" s="173">
        <f>SUM(G58-F58)</f>
        <v>12</v>
      </c>
      <c r="I58" s="167">
        <f>H58/F58</f>
        <v>0.104347826086957</v>
      </c>
      <c r="J58" s="167">
        <f>H58/G58</f>
        <v>0.09448818897637799</v>
      </c>
      <c r="K58" s="24"/>
      <c r="L58" s="24"/>
      <c r="M58" s="24"/>
      <c r="N58" s="24"/>
      <c r="O58" s="24"/>
      <c r="P58" s="24"/>
      <c r="Q58" s="24"/>
      <c r="R58" s="24"/>
      <c r="S58" s="24"/>
      <c r="T58" s="24"/>
      <c r="U58" s="24"/>
      <c r="V58" s="24"/>
      <c r="W58" s="24"/>
      <c r="X58" s="24"/>
      <c r="Y58" s="24"/>
      <c r="Z58" s="24"/>
    </row>
    <row r="59" ht="19.15" customHeight="1">
      <c r="A59" t="s" s="138">
        <v>6806</v>
      </c>
      <c r="B59" s="149">
        <v>2</v>
      </c>
      <c r="C59" s="149">
        <v>26</v>
      </c>
      <c r="D59" t="s" s="205">
        <v>6862</v>
      </c>
      <c r="E59" t="s" s="205">
        <v>116</v>
      </c>
      <c r="F59" s="222">
        <v>78</v>
      </c>
      <c r="G59" s="149">
        <v>81</v>
      </c>
      <c r="H59" s="173">
        <f>SUM(G59-F59)</f>
        <v>3</v>
      </c>
      <c r="I59" s="167">
        <f>H59/F59</f>
        <v>0.0384615384615385</v>
      </c>
      <c r="J59" s="167">
        <f>H59/G59</f>
        <v>0.037037037037037</v>
      </c>
      <c r="K59" s="24"/>
      <c r="L59" s="24"/>
      <c r="M59" s="24"/>
      <c r="N59" s="24"/>
      <c r="O59" s="24"/>
      <c r="P59" s="24"/>
      <c r="Q59" s="24"/>
      <c r="R59" s="24"/>
      <c r="S59" s="24"/>
      <c r="T59" s="24"/>
      <c r="U59" s="24"/>
      <c r="V59" s="24"/>
      <c r="W59" s="24"/>
      <c r="X59" s="24"/>
      <c r="Y59" s="24"/>
      <c r="Z59" s="24"/>
    </row>
    <row r="60" ht="19.15" customHeight="1">
      <c r="A60" t="s" s="138">
        <v>6806</v>
      </c>
      <c r="B60" s="149">
        <v>2</v>
      </c>
      <c r="C60" s="149">
        <v>27</v>
      </c>
      <c r="D60" t="s" s="205">
        <v>6863</v>
      </c>
      <c r="E60" t="s" s="205">
        <v>46</v>
      </c>
      <c r="F60" s="222">
        <v>79</v>
      </c>
      <c r="G60" s="149">
        <v>80</v>
      </c>
      <c r="H60" s="173">
        <f>SUM(G60-F60)</f>
        <v>1</v>
      </c>
      <c r="I60" s="167">
        <f>H60/F60</f>
        <v>0.0126582278481013</v>
      </c>
      <c r="J60" s="167">
        <f>H60/G60</f>
        <v>0.0125</v>
      </c>
      <c r="K60" s="24"/>
      <c r="L60" s="24"/>
      <c r="M60" s="24"/>
      <c r="N60" s="24"/>
      <c r="O60" s="24"/>
      <c r="P60" s="24"/>
      <c r="Q60" s="24"/>
      <c r="R60" s="24"/>
      <c r="S60" s="24"/>
      <c r="T60" s="24"/>
      <c r="U60" s="24"/>
      <c r="V60" s="24"/>
      <c r="W60" s="24"/>
      <c r="X60" s="24"/>
      <c r="Y60" s="24"/>
      <c r="Z60" s="24"/>
    </row>
    <row r="61" ht="19.15" customHeight="1">
      <c r="A61" t="s" s="138">
        <v>6806</v>
      </c>
      <c r="B61" s="149">
        <v>2</v>
      </c>
      <c r="C61" s="149">
        <v>25</v>
      </c>
      <c r="D61" t="s" s="205">
        <v>6864</v>
      </c>
      <c r="E61" t="s" s="205">
        <v>103</v>
      </c>
      <c r="F61" s="222">
        <v>55</v>
      </c>
      <c r="G61" s="149">
        <v>58</v>
      </c>
      <c r="H61" s="173">
        <f>SUM(G61-F61)</f>
        <v>3</v>
      </c>
      <c r="I61" s="167">
        <f>H61/F61</f>
        <v>0.0545454545454545</v>
      </c>
      <c r="J61" s="167">
        <f>H61/G61</f>
        <v>0.0517241379310345</v>
      </c>
      <c r="K61" s="24"/>
      <c r="L61" s="24"/>
      <c r="M61" s="24"/>
      <c r="N61" s="24"/>
      <c r="O61" s="24"/>
      <c r="P61" s="24"/>
      <c r="Q61" s="24"/>
      <c r="R61" s="24"/>
      <c r="S61" s="24"/>
      <c r="T61" s="24"/>
      <c r="U61" s="24"/>
      <c r="V61" s="24"/>
      <c r="W61" s="24"/>
      <c r="X61" s="24"/>
      <c r="Y61" s="24"/>
      <c r="Z61" s="24"/>
    </row>
    <row r="62" ht="19.15" customHeight="1">
      <c r="A62" t="s" s="138">
        <v>6806</v>
      </c>
      <c r="B62" s="149">
        <v>2</v>
      </c>
      <c r="C62" s="149">
        <v>1</v>
      </c>
      <c r="D62" t="s" s="205">
        <v>6865</v>
      </c>
      <c r="E62" t="s" s="205">
        <v>78</v>
      </c>
      <c r="F62" s="223">
        <v>0</v>
      </c>
      <c r="G62" s="149">
        <v>0</v>
      </c>
      <c r="H62" s="206">
        <f>SUM(G62-F62)</f>
        <v>0</v>
      </c>
      <c r="I62" s="176">
        <f>H62/F62</f>
      </c>
      <c r="J62" s="176">
        <f>H62/G62</f>
      </c>
      <c r="K62" s="174"/>
      <c r="L62" s="174"/>
      <c r="M62" s="174"/>
      <c r="N62" s="174"/>
      <c r="O62" s="174"/>
      <c r="P62" s="174"/>
      <c r="Q62" s="174"/>
      <c r="R62" s="174"/>
      <c r="S62" s="174"/>
      <c r="T62" s="174"/>
      <c r="U62" s="174"/>
      <c r="V62" s="174"/>
      <c r="W62" s="174"/>
      <c r="X62" s="174"/>
      <c r="Y62" s="174"/>
      <c r="Z62" s="174"/>
    </row>
    <row r="63" ht="13.65" customHeight="1">
      <c r="A63" s="192"/>
      <c r="B63" s="183"/>
      <c r="C63" s="183"/>
      <c r="D63" s="183"/>
      <c r="E63" s="183"/>
      <c r="F63" s="194">
        <f>SUM(F32:F62)</f>
        <v>94289</v>
      </c>
      <c r="G63" s="194">
        <f>SUM(G32:G62)</f>
        <v>100493</v>
      </c>
      <c r="H63" s="194">
        <f>SUM(H32:H62)</f>
        <v>6204</v>
      </c>
      <c r="I63" s="182">
        <f>H63/F63</f>
        <v>0.0657977070496028</v>
      </c>
      <c r="J63" s="182">
        <f>H63/G63</f>
        <v>0.0617356432786363</v>
      </c>
      <c r="K63" s="183"/>
      <c r="L63" s="183"/>
      <c r="M63" s="183"/>
      <c r="N63" s="183"/>
      <c r="O63" s="183"/>
      <c r="P63" s="183"/>
      <c r="Q63" s="183"/>
      <c r="R63" s="183"/>
      <c r="S63" s="183"/>
      <c r="T63" s="183"/>
      <c r="U63" s="183"/>
      <c r="V63" s="183"/>
      <c r="W63" s="183"/>
      <c r="X63" s="183"/>
      <c r="Y63" s="183"/>
      <c r="Z63" s="184"/>
    </row>
    <row r="64" ht="13.65" customHeight="1">
      <c r="A64" s="195"/>
      <c r="B64" s="195"/>
      <c r="C64" s="195"/>
      <c r="D64" s="195"/>
      <c r="E64" s="195"/>
      <c r="F64" s="195"/>
      <c r="G64" s="195"/>
      <c r="H64" s="195"/>
      <c r="I64" s="196">
        <f>H64/F64</f>
      </c>
      <c r="J64" s="196">
        <f>H64/G64</f>
      </c>
      <c r="K64" s="195"/>
      <c r="L64" s="195"/>
      <c r="M64" s="195"/>
      <c r="N64" s="195"/>
      <c r="O64" s="195"/>
      <c r="P64" s="195"/>
      <c r="Q64" s="195"/>
      <c r="R64" s="195"/>
      <c r="S64" s="195"/>
      <c r="T64" s="195"/>
      <c r="U64" s="195"/>
      <c r="V64" s="195"/>
      <c r="W64" s="195"/>
      <c r="X64" s="195"/>
      <c r="Y64" s="195"/>
      <c r="Z64" s="195"/>
    </row>
    <row r="65" ht="13.65" customHeight="1">
      <c r="A65" s="215"/>
      <c r="B65" s="216"/>
      <c r="C65" s="216"/>
      <c r="D65" s="216"/>
      <c r="E65" s="216"/>
      <c r="F65" s="218">
        <f>SUM(F63,F30)</f>
        <v>186545</v>
      </c>
      <c r="G65" s="218">
        <f>SUM(G63,G30)</f>
        <v>196679</v>
      </c>
      <c r="H65" s="218">
        <f>SUM(H63,H30)</f>
        <v>10134</v>
      </c>
      <c r="I65" s="235">
        <f>H65/F65</f>
        <v>0.0543246937736203</v>
      </c>
      <c r="J65" s="235">
        <f>H65/G65</f>
        <v>0.0515255822939917</v>
      </c>
      <c r="K65" s="216"/>
      <c r="L65" s="216"/>
      <c r="M65" s="216"/>
      <c r="N65" s="216"/>
      <c r="O65" s="216"/>
      <c r="P65" s="216"/>
      <c r="Q65" s="216"/>
      <c r="R65" s="216"/>
      <c r="S65" s="216"/>
      <c r="T65" s="216"/>
      <c r="U65" s="216"/>
      <c r="V65" s="216"/>
      <c r="W65" s="216"/>
      <c r="X65" s="216"/>
      <c r="Y65" s="216"/>
      <c r="Z65"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46.xml><?xml version="1.0" encoding="utf-8"?>
<worksheet xmlns:r="http://schemas.openxmlformats.org/officeDocument/2006/relationships" xmlns="http://schemas.openxmlformats.org/spreadsheetml/2006/main">
  <sheetPr>
    <pageSetUpPr fitToPage="1"/>
  </sheetPr>
  <dimension ref="A1:Z201"/>
  <sheetViews>
    <sheetView workbookViewId="0" showGridLines="0" defaultGridColor="1"/>
  </sheetViews>
  <sheetFormatPr defaultColWidth="14.5" defaultRowHeight="15.75" customHeight="1" outlineLevelRow="0" outlineLevelCol="0"/>
  <cols>
    <col min="1" max="1" width="14.5" style="338" customWidth="1"/>
    <col min="2" max="2" width="10.1719" style="338" customWidth="1"/>
    <col min="3" max="3" width="9.85156" style="338" customWidth="1"/>
    <col min="4" max="4" width="29.1719" style="338" customWidth="1"/>
    <col min="5" max="5" width="22.1719" style="338" customWidth="1"/>
    <col min="6" max="26" width="14.5" style="338" customWidth="1"/>
    <col min="27" max="256" width="14.5" style="338"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6866</v>
      </c>
      <c r="B2" s="149">
        <v>1</v>
      </c>
      <c r="C2" s="149">
        <v>16</v>
      </c>
      <c r="D2" t="s" s="205">
        <v>6877</v>
      </c>
      <c r="E2" t="s" s="205">
        <v>84</v>
      </c>
      <c r="F2" s="222">
        <v>38308</v>
      </c>
      <c r="G2" s="149">
        <v>45366</v>
      </c>
      <c r="H2" s="173">
        <f>SUM(G2-F2)</f>
        <v>7058</v>
      </c>
      <c r="I2" s="167">
        <f>H2/F2</f>
        <v>0.184243500052208</v>
      </c>
      <c r="J2" s="167">
        <f>H2/G2</f>
        <v>0.155579068024512</v>
      </c>
      <c r="K2" s="24"/>
      <c r="L2" s="24"/>
      <c r="M2" s="24"/>
      <c r="N2" s="24"/>
      <c r="O2" s="24"/>
      <c r="P2" s="24"/>
      <c r="Q2" s="24"/>
      <c r="R2" s="24"/>
      <c r="S2" s="24"/>
      <c r="T2" s="24"/>
      <c r="U2" s="24"/>
      <c r="V2" s="24"/>
      <c r="W2" s="24"/>
      <c r="X2" s="24"/>
      <c r="Y2" s="24"/>
      <c r="Z2" s="24"/>
    </row>
    <row r="3" ht="19.15" customHeight="1">
      <c r="A3" t="s" s="138">
        <v>6866</v>
      </c>
      <c r="B3" s="149">
        <v>1</v>
      </c>
      <c r="C3" s="149">
        <v>1</v>
      </c>
      <c r="D3" t="s" s="205">
        <v>6878</v>
      </c>
      <c r="E3" t="s" s="205">
        <v>22</v>
      </c>
      <c r="F3" s="222">
        <v>20031</v>
      </c>
      <c r="G3" s="149">
        <v>23679</v>
      </c>
      <c r="H3" s="173">
        <f>SUM(G3-F3)</f>
        <v>3648</v>
      </c>
      <c r="I3" s="167">
        <f>H3/F3</f>
        <v>0.182117717537816</v>
      </c>
      <c r="J3" s="167">
        <f>H3/G3</f>
        <v>0.154060559989864</v>
      </c>
      <c r="K3" s="24"/>
      <c r="L3" s="24"/>
      <c r="M3" s="24"/>
      <c r="N3" s="24"/>
      <c r="O3" s="24"/>
      <c r="P3" s="24"/>
      <c r="Q3" s="24"/>
      <c r="R3" s="24"/>
      <c r="S3" s="24"/>
      <c r="T3" s="24"/>
      <c r="U3" s="24"/>
      <c r="V3" s="24"/>
      <c r="W3" s="24"/>
      <c r="X3" s="24"/>
      <c r="Y3" s="24"/>
      <c r="Z3" s="24"/>
    </row>
    <row r="4" ht="19.15" customHeight="1">
      <c r="A4" t="s" s="138">
        <v>6866</v>
      </c>
      <c r="B4" s="149">
        <v>1</v>
      </c>
      <c r="C4" s="149">
        <v>3</v>
      </c>
      <c r="D4" t="s" s="205">
        <v>6879</v>
      </c>
      <c r="E4" t="s" s="205">
        <v>20</v>
      </c>
      <c r="F4" s="222">
        <v>20705</v>
      </c>
      <c r="G4" s="149">
        <v>22805</v>
      </c>
      <c r="H4" s="173">
        <f>SUM(G4-F4)</f>
        <v>2100</v>
      </c>
      <c r="I4" s="167">
        <f>H4/F4</f>
        <v>0.101424776624004</v>
      </c>
      <c r="J4" s="167">
        <f>H4/G4</f>
        <v>0.0920850690638018</v>
      </c>
      <c r="K4" s="24"/>
      <c r="L4" s="24"/>
      <c r="M4" s="24"/>
      <c r="N4" s="24"/>
      <c r="O4" s="24"/>
      <c r="P4" s="24"/>
      <c r="Q4" s="24"/>
      <c r="R4" s="24"/>
      <c r="S4" s="24"/>
      <c r="T4" s="24"/>
      <c r="U4" s="24"/>
      <c r="V4" s="24"/>
      <c r="W4" s="24"/>
      <c r="X4" s="24"/>
      <c r="Y4" s="24"/>
      <c r="Z4" s="24"/>
    </row>
    <row r="5" ht="19.15" customHeight="1">
      <c r="A5" t="s" s="138">
        <v>6866</v>
      </c>
      <c r="B5" s="149">
        <v>1</v>
      </c>
      <c r="C5" s="149">
        <v>6</v>
      </c>
      <c r="D5" t="s" s="205">
        <v>6880</v>
      </c>
      <c r="E5" t="s" s="205">
        <v>26</v>
      </c>
      <c r="F5" s="222">
        <v>8813</v>
      </c>
      <c r="G5" s="149">
        <v>9526</v>
      </c>
      <c r="H5" s="173">
        <f>SUM(G5-F5)</f>
        <v>713</v>
      </c>
      <c r="I5" s="167">
        <f>H5/F5</f>
        <v>0.08090321116532399</v>
      </c>
      <c r="J5" s="167">
        <f>H5/G5</f>
        <v>0.0748477850094478</v>
      </c>
      <c r="K5" s="24"/>
      <c r="L5" s="24"/>
      <c r="M5" s="24"/>
      <c r="N5" s="24"/>
      <c r="O5" s="24"/>
      <c r="P5" s="24"/>
      <c r="Q5" s="24"/>
      <c r="R5" s="24"/>
      <c r="S5" s="24"/>
      <c r="T5" s="24"/>
      <c r="U5" s="24"/>
      <c r="V5" s="24"/>
      <c r="W5" s="24"/>
      <c r="X5" s="24"/>
      <c r="Y5" s="24"/>
      <c r="Z5" s="24"/>
    </row>
    <row r="6" ht="19.15" customHeight="1">
      <c r="A6" t="s" s="138">
        <v>6866</v>
      </c>
      <c r="B6" s="149">
        <v>1</v>
      </c>
      <c r="C6" s="149">
        <v>12</v>
      </c>
      <c r="D6" t="s" s="205">
        <v>6881</v>
      </c>
      <c r="E6" t="s" s="205">
        <v>24</v>
      </c>
      <c r="F6" s="222">
        <v>2822</v>
      </c>
      <c r="G6" s="149">
        <v>3057</v>
      </c>
      <c r="H6" s="173">
        <f>SUM(G6-F6)</f>
        <v>235</v>
      </c>
      <c r="I6" s="167">
        <f>H6/F6</f>
        <v>0.0832742735648476</v>
      </c>
      <c r="J6" s="167">
        <f>H6/G6</f>
        <v>0.07687275106313381</v>
      </c>
      <c r="K6" s="24"/>
      <c r="L6" s="24"/>
      <c r="M6" s="24"/>
      <c r="N6" s="24"/>
      <c r="O6" s="24"/>
      <c r="P6" s="24"/>
      <c r="Q6" s="24"/>
      <c r="R6" s="24"/>
      <c r="S6" s="24"/>
      <c r="T6" s="24"/>
      <c r="U6" s="24"/>
      <c r="V6" s="24"/>
      <c r="W6" s="24"/>
      <c r="X6" s="24"/>
      <c r="Y6" s="24"/>
      <c r="Z6" s="24"/>
    </row>
    <row r="7" ht="19.15" customHeight="1">
      <c r="A7" t="s" s="138">
        <v>6866</v>
      </c>
      <c r="B7" s="149">
        <v>1</v>
      </c>
      <c r="C7" s="149">
        <v>8</v>
      </c>
      <c r="D7" t="s" s="205">
        <v>6882</v>
      </c>
      <c r="E7" t="s" s="205">
        <v>17</v>
      </c>
      <c r="F7" s="222">
        <v>2108</v>
      </c>
      <c r="G7" s="149">
        <v>2468</v>
      </c>
      <c r="H7" s="173">
        <f>SUM(G7-F7)</f>
        <v>360</v>
      </c>
      <c r="I7" s="167">
        <f>H7/F7</f>
        <v>0.170777988614801</v>
      </c>
      <c r="J7" s="167">
        <f>H7/G7</f>
        <v>0.145867098865478</v>
      </c>
      <c r="K7" s="24"/>
      <c r="L7" s="24"/>
      <c r="M7" s="24"/>
      <c r="N7" s="24"/>
      <c r="O7" s="24"/>
      <c r="P7" s="24"/>
      <c r="Q7" s="24"/>
      <c r="R7" s="24"/>
      <c r="S7" s="24"/>
      <c r="T7" s="24"/>
      <c r="U7" s="24"/>
      <c r="V7" s="24"/>
      <c r="W7" s="24"/>
      <c r="X7" s="24"/>
      <c r="Y7" s="24"/>
      <c r="Z7" s="24"/>
    </row>
    <row r="8" ht="19.15" customHeight="1">
      <c r="A8" t="s" s="138">
        <v>6866</v>
      </c>
      <c r="B8" s="149">
        <v>1</v>
      </c>
      <c r="C8" s="149">
        <v>4</v>
      </c>
      <c r="D8" t="s" s="205">
        <v>6883</v>
      </c>
      <c r="E8" t="s" s="205">
        <v>28</v>
      </c>
      <c r="F8" s="222">
        <v>1169</v>
      </c>
      <c r="G8" s="149">
        <v>1550</v>
      </c>
      <c r="H8" s="173">
        <f>SUM(G8-F8)</f>
        <v>381</v>
      </c>
      <c r="I8" s="167">
        <f>H8/F8</f>
        <v>0.325919589392643</v>
      </c>
      <c r="J8" s="167">
        <f>H8/G8</f>
        <v>0.245806451612903</v>
      </c>
      <c r="K8" s="24"/>
      <c r="L8" s="24"/>
      <c r="M8" s="24"/>
      <c r="N8" s="24"/>
      <c r="O8" s="24"/>
      <c r="P8" s="24"/>
      <c r="Q8" s="24"/>
      <c r="R8" s="24"/>
      <c r="S8" s="24"/>
      <c r="T8" s="24"/>
      <c r="U8" s="24"/>
      <c r="V8" s="24"/>
      <c r="W8" s="24"/>
      <c r="X8" s="24"/>
      <c r="Y8" s="24"/>
      <c r="Z8" s="24"/>
    </row>
    <row r="9" ht="19.15" customHeight="1">
      <c r="A9" t="s" s="138">
        <v>6866</v>
      </c>
      <c r="B9" s="149">
        <v>1</v>
      </c>
      <c r="C9" s="149">
        <v>26</v>
      </c>
      <c r="D9" t="s" s="205">
        <v>6884</v>
      </c>
      <c r="E9" t="s" s="205">
        <v>34</v>
      </c>
      <c r="F9" s="222">
        <v>970</v>
      </c>
      <c r="G9" s="149">
        <v>1068</v>
      </c>
      <c r="H9" s="173">
        <f>SUM(G9-F9)</f>
        <v>98</v>
      </c>
      <c r="I9" s="167">
        <f>H9/F9</f>
        <v>0.101030927835052</v>
      </c>
      <c r="J9" s="167">
        <f>H9/G9</f>
        <v>0.09176029962546819</v>
      </c>
      <c r="K9" s="24"/>
      <c r="L9" s="24"/>
      <c r="M9" s="24"/>
      <c r="N9" s="24"/>
      <c r="O9" s="24"/>
      <c r="P9" s="24"/>
      <c r="Q9" s="24"/>
      <c r="R9" s="24"/>
      <c r="S9" s="24"/>
      <c r="T9" s="24"/>
      <c r="U9" s="24"/>
      <c r="V9" s="24"/>
      <c r="W9" s="24"/>
      <c r="X9" s="24"/>
      <c r="Y9" s="24"/>
      <c r="Z9" s="24"/>
    </row>
    <row r="10" ht="19.15" customHeight="1">
      <c r="A10" t="s" s="138">
        <v>6866</v>
      </c>
      <c r="B10" s="149">
        <v>1</v>
      </c>
      <c r="C10" s="149">
        <v>11</v>
      </c>
      <c r="D10" t="s" s="205">
        <v>6873</v>
      </c>
      <c r="E10" t="s" s="205">
        <v>1284</v>
      </c>
      <c r="F10" s="222">
        <v>326</v>
      </c>
      <c r="G10" s="149">
        <v>461</v>
      </c>
      <c r="H10" s="173">
        <f>SUM(G10-F10)</f>
        <v>135</v>
      </c>
      <c r="I10" s="167">
        <f>H10/F10</f>
        <v>0.414110429447853</v>
      </c>
      <c r="J10" s="167">
        <f>H10/G10</f>
        <v>0.292841648590022</v>
      </c>
      <c r="K10" s="24"/>
      <c r="L10" s="24"/>
      <c r="M10" s="24"/>
      <c r="N10" s="24"/>
      <c r="O10" s="24"/>
      <c r="P10" s="24"/>
      <c r="Q10" s="24"/>
      <c r="R10" s="24"/>
      <c r="S10" s="24"/>
      <c r="T10" s="24"/>
      <c r="U10" s="24"/>
      <c r="V10" s="24"/>
      <c r="W10" s="24"/>
      <c r="X10" s="24"/>
      <c r="Y10" s="24"/>
      <c r="Z10" s="24"/>
    </row>
    <row r="11" ht="19.15" customHeight="1">
      <c r="A11" t="s" s="138">
        <v>6866</v>
      </c>
      <c r="B11" s="149">
        <v>1</v>
      </c>
      <c r="C11" s="149">
        <v>28</v>
      </c>
      <c r="D11" t="s" s="205">
        <v>6885</v>
      </c>
      <c r="E11" t="s" s="205">
        <v>147</v>
      </c>
      <c r="F11" s="222">
        <v>307</v>
      </c>
      <c r="G11" s="149">
        <v>331</v>
      </c>
      <c r="H11" s="173">
        <f>SUM(G11-F11)</f>
        <v>24</v>
      </c>
      <c r="I11" s="167">
        <f>H11/F11</f>
        <v>0.07817589576547231</v>
      </c>
      <c r="J11" s="167">
        <f>H11/G11</f>
        <v>0.0725075528700906</v>
      </c>
      <c r="K11" s="24"/>
      <c r="L11" s="24"/>
      <c r="M11" s="24"/>
      <c r="N11" s="24"/>
      <c r="O11" s="24"/>
      <c r="P11" s="24"/>
      <c r="Q11" s="24"/>
      <c r="R11" s="24"/>
      <c r="S11" s="24"/>
      <c r="T11" s="24"/>
      <c r="U11" s="24"/>
      <c r="V11" s="24"/>
      <c r="W11" s="24"/>
      <c r="X11" s="24"/>
      <c r="Y11" s="24"/>
      <c r="Z11" s="24"/>
    </row>
    <row r="12" ht="19.15" customHeight="1">
      <c r="A12" t="s" s="138">
        <v>6866</v>
      </c>
      <c r="B12" s="149">
        <v>1</v>
      </c>
      <c r="C12" s="149">
        <v>2</v>
      </c>
      <c r="D12" t="s" s="205">
        <v>6886</v>
      </c>
      <c r="E12" t="s" s="205">
        <v>44</v>
      </c>
      <c r="F12" s="222">
        <v>262</v>
      </c>
      <c r="G12" s="149">
        <v>288</v>
      </c>
      <c r="H12" s="173">
        <f>SUM(G12-F12)</f>
        <v>26</v>
      </c>
      <c r="I12" s="167">
        <f>H12/F12</f>
        <v>0.099236641221374</v>
      </c>
      <c r="J12" s="167">
        <f>H12/G12</f>
        <v>0.0902777777777778</v>
      </c>
      <c r="K12" s="24"/>
      <c r="L12" s="24"/>
      <c r="M12" s="24"/>
      <c r="N12" s="24"/>
      <c r="O12" s="24"/>
      <c r="P12" s="24"/>
      <c r="Q12" s="24"/>
      <c r="R12" s="24"/>
      <c r="S12" s="24"/>
      <c r="T12" s="24"/>
      <c r="U12" s="24"/>
      <c r="V12" s="24"/>
      <c r="W12" s="24"/>
      <c r="X12" s="24"/>
      <c r="Y12" s="24"/>
      <c r="Z12" s="24"/>
    </row>
    <row r="13" ht="19.15" customHeight="1">
      <c r="A13" t="s" s="138">
        <v>6866</v>
      </c>
      <c r="B13" s="149">
        <v>1</v>
      </c>
      <c r="C13" s="149">
        <v>5</v>
      </c>
      <c r="D13" t="s" s="205">
        <v>6872</v>
      </c>
      <c r="E13" t="s" s="205">
        <v>66</v>
      </c>
      <c r="F13" s="222">
        <v>120</v>
      </c>
      <c r="G13" s="149">
        <v>284</v>
      </c>
      <c r="H13" s="173">
        <f>SUM(G13-F13)</f>
        <v>164</v>
      </c>
      <c r="I13" s="167">
        <f>H13/F13</f>
        <v>1.36666666666667</v>
      </c>
      <c r="J13" s="167">
        <f>H13/G13</f>
        <v>0.577464788732394</v>
      </c>
      <c r="K13" s="24"/>
      <c r="L13" s="24"/>
      <c r="M13" s="24"/>
      <c r="N13" s="24"/>
      <c r="O13" s="24"/>
      <c r="P13" s="24"/>
      <c r="Q13" s="24"/>
      <c r="R13" s="24"/>
      <c r="S13" s="24"/>
      <c r="T13" s="24"/>
      <c r="U13" s="24"/>
      <c r="V13" s="24"/>
      <c r="W13" s="24"/>
      <c r="X13" s="24"/>
      <c r="Y13" s="24"/>
      <c r="Z13" s="24"/>
    </row>
    <row r="14" ht="19.15" customHeight="1">
      <c r="A14" t="s" s="138">
        <v>6866</v>
      </c>
      <c r="B14" s="149">
        <v>1</v>
      </c>
      <c r="C14" s="149">
        <v>13</v>
      </c>
      <c r="D14" t="s" s="205">
        <v>6887</v>
      </c>
      <c r="E14" t="s" s="205">
        <v>40</v>
      </c>
      <c r="F14" s="222">
        <v>216</v>
      </c>
      <c r="G14" s="149">
        <v>258</v>
      </c>
      <c r="H14" s="173">
        <f>SUM(G14-F14)</f>
        <v>42</v>
      </c>
      <c r="I14" s="167">
        <f>H14/F14</f>
        <v>0.194444444444444</v>
      </c>
      <c r="J14" s="167">
        <f>H14/G14</f>
        <v>0.162790697674419</v>
      </c>
      <c r="K14" s="24"/>
      <c r="L14" s="24"/>
      <c r="M14" s="24"/>
      <c r="N14" s="24"/>
      <c r="O14" s="24"/>
      <c r="P14" s="24"/>
      <c r="Q14" s="24"/>
      <c r="R14" s="24"/>
      <c r="S14" s="24"/>
      <c r="T14" s="24"/>
      <c r="U14" s="24"/>
      <c r="V14" s="24"/>
      <c r="W14" s="24"/>
      <c r="X14" s="24"/>
      <c r="Y14" s="24"/>
      <c r="Z14" s="24"/>
    </row>
    <row r="15" ht="19.15" customHeight="1">
      <c r="A15" t="s" s="138">
        <v>6866</v>
      </c>
      <c r="B15" s="149">
        <v>1</v>
      </c>
      <c r="C15" s="149">
        <v>41</v>
      </c>
      <c r="D15" t="s" s="205">
        <v>6888</v>
      </c>
      <c r="E15" t="s" s="205">
        <v>32</v>
      </c>
      <c r="F15" s="222">
        <v>237</v>
      </c>
      <c r="G15" s="149">
        <v>258</v>
      </c>
      <c r="H15" s="173">
        <f>SUM(G15-F15)</f>
        <v>21</v>
      </c>
      <c r="I15" s="167">
        <f>H15/F15</f>
        <v>0.0886075949367089</v>
      </c>
      <c r="J15" s="167">
        <f>H15/G15</f>
        <v>0.08139534883720929</v>
      </c>
      <c r="K15" s="24"/>
      <c r="L15" s="24"/>
      <c r="M15" s="24"/>
      <c r="N15" s="24"/>
      <c r="O15" s="24"/>
      <c r="P15" s="24"/>
      <c r="Q15" s="24"/>
      <c r="R15" s="24"/>
      <c r="S15" s="24"/>
      <c r="T15" s="24"/>
      <c r="U15" s="24"/>
      <c r="V15" s="24"/>
      <c r="W15" s="24"/>
      <c r="X15" s="24"/>
      <c r="Y15" s="24"/>
      <c r="Z15" s="24"/>
    </row>
    <row r="16" ht="19.15" customHeight="1">
      <c r="A16" t="s" s="138">
        <v>6866</v>
      </c>
      <c r="B16" s="149">
        <v>1</v>
      </c>
      <c r="C16" s="149">
        <v>7</v>
      </c>
      <c r="D16" t="s" s="205">
        <v>6889</v>
      </c>
      <c r="E16" t="s" s="205">
        <v>101</v>
      </c>
      <c r="F16" s="222">
        <v>179</v>
      </c>
      <c r="G16" s="149">
        <v>235</v>
      </c>
      <c r="H16" s="173">
        <f>SUM(G16-F16)</f>
        <v>56</v>
      </c>
      <c r="I16" s="167">
        <f>H16/F16</f>
        <v>0.312849162011173</v>
      </c>
      <c r="J16" s="167">
        <f>H16/G16</f>
        <v>0.238297872340426</v>
      </c>
      <c r="K16" s="24"/>
      <c r="L16" s="24"/>
      <c r="M16" s="24"/>
      <c r="N16" s="24"/>
      <c r="O16" s="24"/>
      <c r="P16" s="24"/>
      <c r="Q16" s="24"/>
      <c r="R16" s="24"/>
      <c r="S16" s="24"/>
      <c r="T16" s="24"/>
      <c r="U16" s="24"/>
      <c r="V16" s="24"/>
      <c r="W16" s="24"/>
      <c r="X16" s="24"/>
      <c r="Y16" s="24"/>
      <c r="Z16" s="24"/>
    </row>
    <row r="17" ht="19.15" customHeight="1">
      <c r="A17" t="s" s="138">
        <v>6866</v>
      </c>
      <c r="B17" s="149">
        <v>1</v>
      </c>
      <c r="C17" s="149">
        <v>19</v>
      </c>
      <c r="D17" t="s" s="205">
        <v>6890</v>
      </c>
      <c r="E17" t="s" s="205">
        <v>60</v>
      </c>
      <c r="F17" s="222">
        <v>169</v>
      </c>
      <c r="G17" s="149">
        <v>209</v>
      </c>
      <c r="H17" s="173">
        <f>SUM(G17-F17)</f>
        <v>40</v>
      </c>
      <c r="I17" s="167">
        <f>H17/F17</f>
        <v>0.236686390532544</v>
      </c>
      <c r="J17" s="167">
        <f>H17/G17</f>
        <v>0.191387559808612</v>
      </c>
      <c r="K17" s="24"/>
      <c r="L17" s="24"/>
      <c r="M17" s="24"/>
      <c r="N17" s="24"/>
      <c r="O17" s="24"/>
      <c r="P17" s="24"/>
      <c r="Q17" s="24"/>
      <c r="R17" s="24"/>
      <c r="S17" s="24"/>
      <c r="T17" s="24"/>
      <c r="U17" s="24"/>
      <c r="V17" s="24"/>
      <c r="W17" s="24"/>
      <c r="X17" s="24"/>
      <c r="Y17" s="24"/>
      <c r="Z17" s="24"/>
    </row>
    <row r="18" ht="19.15" customHeight="1">
      <c r="A18" t="s" s="138">
        <v>6866</v>
      </c>
      <c r="B18" s="149">
        <v>1</v>
      </c>
      <c r="C18" s="149">
        <v>17</v>
      </c>
      <c r="D18" t="s" s="205">
        <v>6867</v>
      </c>
      <c r="E18" t="s" s="205">
        <v>424</v>
      </c>
      <c r="F18" s="222">
        <v>686</v>
      </c>
      <c r="G18" s="149">
        <v>186</v>
      </c>
      <c r="H18" s="173">
        <f>SUM(G18-F18)</f>
        <v>-500</v>
      </c>
      <c r="I18" s="167">
        <f>H18/F18</f>
        <v>-0.728862973760933</v>
      </c>
      <c r="J18" s="167">
        <f>H18/G18</f>
        <v>-2.68817204301075</v>
      </c>
      <c r="K18" s="24"/>
      <c r="L18" s="24"/>
      <c r="M18" s="24"/>
      <c r="N18" s="24"/>
      <c r="O18" s="24"/>
      <c r="P18" s="24"/>
      <c r="Q18" s="24"/>
      <c r="R18" s="24"/>
      <c r="S18" s="24"/>
      <c r="T18" s="24"/>
      <c r="U18" s="24"/>
      <c r="V18" s="24"/>
      <c r="W18" s="24"/>
      <c r="X18" s="24"/>
      <c r="Y18" s="24"/>
      <c r="Z18" s="24"/>
    </row>
    <row r="19" ht="19.15" customHeight="1">
      <c r="A19" t="s" s="138">
        <v>6866</v>
      </c>
      <c r="B19" s="149">
        <v>1</v>
      </c>
      <c r="C19" s="149">
        <v>39</v>
      </c>
      <c r="D19" t="s" s="205">
        <v>6891</v>
      </c>
      <c r="E19" t="s" s="205">
        <v>248</v>
      </c>
      <c r="F19" s="222">
        <v>165</v>
      </c>
      <c r="G19" s="149">
        <v>182</v>
      </c>
      <c r="H19" s="173">
        <f>SUM(G19-F19)</f>
        <v>17</v>
      </c>
      <c r="I19" s="167">
        <f>H19/F19</f>
        <v>0.103030303030303</v>
      </c>
      <c r="J19" s="167">
        <f>H19/G19</f>
        <v>0.09340659340659339</v>
      </c>
      <c r="K19" s="24"/>
      <c r="L19" s="24"/>
      <c r="M19" s="24"/>
      <c r="N19" s="24"/>
      <c r="O19" s="24"/>
      <c r="P19" s="24"/>
      <c r="Q19" s="24"/>
      <c r="R19" s="24"/>
      <c r="S19" s="24"/>
      <c r="T19" s="24"/>
      <c r="U19" s="24"/>
      <c r="V19" s="24"/>
      <c r="W19" s="24"/>
      <c r="X19" s="24"/>
      <c r="Y19" s="24"/>
      <c r="Z19" s="24"/>
    </row>
    <row r="20" ht="19.15" customHeight="1">
      <c r="A20" t="s" s="138">
        <v>6866</v>
      </c>
      <c r="B20" s="149">
        <v>1</v>
      </c>
      <c r="C20" s="149">
        <v>9</v>
      </c>
      <c r="D20" t="s" s="205">
        <v>6892</v>
      </c>
      <c r="E20" t="s" s="205">
        <v>48</v>
      </c>
      <c r="F20" s="222">
        <v>150</v>
      </c>
      <c r="G20" s="149">
        <v>181</v>
      </c>
      <c r="H20" s="173">
        <f>SUM(G20-F20)</f>
        <v>31</v>
      </c>
      <c r="I20" s="167">
        <f>H20/F20</f>
        <v>0.206666666666667</v>
      </c>
      <c r="J20" s="167">
        <f>H20/G20</f>
        <v>0.171270718232044</v>
      </c>
      <c r="K20" s="24"/>
      <c r="L20" s="24"/>
      <c r="M20" s="24"/>
      <c r="N20" s="24"/>
      <c r="O20" s="24"/>
      <c r="P20" s="24"/>
      <c r="Q20" s="24"/>
      <c r="R20" s="24"/>
      <c r="S20" s="24"/>
      <c r="T20" s="24"/>
      <c r="U20" s="24"/>
      <c r="V20" s="24"/>
      <c r="W20" s="24"/>
      <c r="X20" s="24"/>
      <c r="Y20" s="24"/>
      <c r="Z20" s="24"/>
    </row>
    <row r="21" ht="19.15" customHeight="1">
      <c r="A21" t="s" s="138">
        <v>6866</v>
      </c>
      <c r="B21" s="149">
        <v>1</v>
      </c>
      <c r="C21" s="149">
        <v>18</v>
      </c>
      <c r="D21" t="s" s="205">
        <v>6893</v>
      </c>
      <c r="E21" t="s" s="205">
        <v>38</v>
      </c>
      <c r="F21" s="222">
        <v>157</v>
      </c>
      <c r="G21" s="149">
        <v>174</v>
      </c>
      <c r="H21" s="173">
        <f>SUM(G21-F21)</f>
        <v>17</v>
      </c>
      <c r="I21" s="167">
        <f>H21/F21</f>
        <v>0.10828025477707</v>
      </c>
      <c r="J21" s="167">
        <f>H21/G21</f>
        <v>0.0977011494252874</v>
      </c>
      <c r="K21" s="24"/>
      <c r="L21" s="24"/>
      <c r="M21" s="24"/>
      <c r="N21" s="24"/>
      <c r="O21" s="24"/>
      <c r="P21" s="24"/>
      <c r="Q21" s="24"/>
      <c r="R21" s="24"/>
      <c r="S21" s="24"/>
      <c r="T21" s="24"/>
      <c r="U21" s="24"/>
      <c r="V21" s="24"/>
      <c r="W21" s="24"/>
      <c r="X21" s="24"/>
      <c r="Y21" s="24"/>
      <c r="Z21" s="24"/>
    </row>
    <row r="22" ht="19.15" customHeight="1">
      <c r="A22" t="s" s="138">
        <v>6866</v>
      </c>
      <c r="B22" s="149">
        <v>1</v>
      </c>
      <c r="C22" s="149">
        <v>20</v>
      </c>
      <c r="D22" t="s" s="205">
        <v>6894</v>
      </c>
      <c r="E22" t="s" s="205">
        <v>30</v>
      </c>
      <c r="F22" s="222">
        <v>129</v>
      </c>
      <c r="G22" s="149">
        <v>140</v>
      </c>
      <c r="H22" s="173">
        <f>SUM(G22-F22)</f>
        <v>11</v>
      </c>
      <c r="I22" s="167">
        <f>H22/F22</f>
        <v>0.0852713178294574</v>
      </c>
      <c r="J22" s="167">
        <f>H22/G22</f>
        <v>0.0785714285714286</v>
      </c>
      <c r="K22" s="24"/>
      <c r="L22" s="24"/>
      <c r="M22" s="24"/>
      <c r="N22" s="24"/>
      <c r="O22" s="24"/>
      <c r="P22" s="24"/>
      <c r="Q22" s="24"/>
      <c r="R22" s="24"/>
      <c r="S22" s="24"/>
      <c r="T22" s="24"/>
      <c r="U22" s="24"/>
      <c r="V22" s="24"/>
      <c r="W22" s="24"/>
      <c r="X22" s="24"/>
      <c r="Y22" s="24"/>
      <c r="Z22" s="24"/>
    </row>
    <row r="23" ht="19.15" customHeight="1">
      <c r="A23" t="s" s="138">
        <v>6866</v>
      </c>
      <c r="B23" s="149">
        <v>1</v>
      </c>
      <c r="C23" s="149">
        <v>33</v>
      </c>
      <c r="D23" t="s" s="205">
        <v>6895</v>
      </c>
      <c r="E23" t="s" s="205">
        <v>281</v>
      </c>
      <c r="F23" s="222">
        <v>125</v>
      </c>
      <c r="G23" s="149">
        <v>140</v>
      </c>
      <c r="H23" s="173">
        <f>SUM(G23-F23)</f>
        <v>15</v>
      </c>
      <c r="I23" s="167">
        <f>H23/F23</f>
        <v>0.12</v>
      </c>
      <c r="J23" s="167">
        <f>H23/G23</f>
        <v>0.107142857142857</v>
      </c>
      <c r="K23" s="24"/>
      <c r="L23" s="24"/>
      <c r="M23" s="24"/>
      <c r="N23" s="24"/>
      <c r="O23" s="24"/>
      <c r="P23" s="24"/>
      <c r="Q23" s="24"/>
      <c r="R23" s="24"/>
      <c r="S23" s="24"/>
      <c r="T23" s="24"/>
      <c r="U23" s="24"/>
      <c r="V23" s="24"/>
      <c r="W23" s="24"/>
      <c r="X23" s="24"/>
      <c r="Y23" s="24"/>
      <c r="Z23" s="24"/>
    </row>
    <row r="24" ht="19.15" customHeight="1">
      <c r="A24" t="s" s="138">
        <v>6866</v>
      </c>
      <c r="B24" s="149">
        <v>1</v>
      </c>
      <c r="C24" s="149">
        <v>23</v>
      </c>
      <c r="D24" t="s" s="205">
        <v>6896</v>
      </c>
      <c r="E24" t="s" s="205">
        <v>62</v>
      </c>
      <c r="F24" s="222">
        <v>98</v>
      </c>
      <c r="G24" s="149">
        <v>121</v>
      </c>
      <c r="H24" s="173">
        <f>SUM(G24-F24)</f>
        <v>23</v>
      </c>
      <c r="I24" s="167">
        <f>H24/F24</f>
        <v>0.23469387755102</v>
      </c>
      <c r="J24" s="167">
        <f>H24/G24</f>
        <v>0.190082644628099</v>
      </c>
      <c r="K24" s="24"/>
      <c r="L24" s="24"/>
      <c r="M24" s="24"/>
      <c r="N24" s="24"/>
      <c r="O24" s="24"/>
      <c r="P24" s="24"/>
      <c r="Q24" s="24"/>
      <c r="R24" s="24"/>
      <c r="S24" s="24"/>
      <c r="T24" s="24"/>
      <c r="U24" s="24"/>
      <c r="V24" s="24"/>
      <c r="W24" s="24"/>
      <c r="X24" s="24"/>
      <c r="Y24" s="24"/>
      <c r="Z24" s="24"/>
    </row>
    <row r="25" ht="19.15" customHeight="1">
      <c r="A25" t="s" s="138">
        <v>6866</v>
      </c>
      <c r="B25" s="149">
        <v>1</v>
      </c>
      <c r="C25" s="149">
        <v>21</v>
      </c>
      <c r="D25" t="s" s="205">
        <v>6897</v>
      </c>
      <c r="E25" t="s" s="205">
        <v>185</v>
      </c>
      <c r="F25" s="222">
        <v>107</v>
      </c>
      <c r="G25" s="149">
        <v>113</v>
      </c>
      <c r="H25" s="173">
        <f>SUM(G25-F25)</f>
        <v>6</v>
      </c>
      <c r="I25" s="167">
        <f>H25/F25</f>
        <v>0.0560747663551402</v>
      </c>
      <c r="J25" s="167">
        <f>H25/G25</f>
        <v>0.0530973451327434</v>
      </c>
      <c r="K25" s="24"/>
      <c r="L25" s="24"/>
      <c r="M25" s="24"/>
      <c r="N25" s="24"/>
      <c r="O25" s="24"/>
      <c r="P25" s="24"/>
      <c r="Q25" s="24"/>
      <c r="R25" s="24"/>
      <c r="S25" s="24"/>
      <c r="T25" s="24"/>
      <c r="U25" s="24"/>
      <c r="V25" s="24"/>
      <c r="W25" s="24"/>
      <c r="X25" s="24"/>
      <c r="Y25" s="24"/>
      <c r="Z25" s="24"/>
    </row>
    <row r="26" ht="19.15" customHeight="1">
      <c r="A26" t="s" s="138">
        <v>6866</v>
      </c>
      <c r="B26" s="149">
        <v>1</v>
      </c>
      <c r="C26" s="149">
        <v>14</v>
      </c>
      <c r="D26" t="s" s="205">
        <v>6898</v>
      </c>
      <c r="E26" t="s" s="205">
        <v>76</v>
      </c>
      <c r="F26" s="222">
        <v>78</v>
      </c>
      <c r="G26" s="149">
        <v>88</v>
      </c>
      <c r="H26" s="173">
        <f>SUM(G26-F26)</f>
        <v>10</v>
      </c>
      <c r="I26" s="167">
        <f>H26/F26</f>
        <v>0.128205128205128</v>
      </c>
      <c r="J26" s="167">
        <f>H26/G26</f>
        <v>0.113636363636364</v>
      </c>
      <c r="K26" s="24"/>
      <c r="L26" s="24"/>
      <c r="M26" s="24"/>
      <c r="N26" s="24"/>
      <c r="O26" s="24"/>
      <c r="P26" s="24"/>
      <c r="Q26" s="24"/>
      <c r="R26" s="24"/>
      <c r="S26" s="24"/>
      <c r="T26" s="24"/>
      <c r="U26" s="24"/>
      <c r="V26" s="24"/>
      <c r="W26" s="24"/>
      <c r="X26" s="24"/>
      <c r="Y26" s="24"/>
      <c r="Z26" s="24"/>
    </row>
    <row r="27" ht="19.15" customHeight="1">
      <c r="A27" t="s" s="138">
        <v>6866</v>
      </c>
      <c r="B27" s="149">
        <v>1</v>
      </c>
      <c r="C27" s="149">
        <v>10</v>
      </c>
      <c r="D27" t="s" s="205">
        <v>6899</v>
      </c>
      <c r="E27" t="s" s="205">
        <v>106</v>
      </c>
      <c r="F27" s="222">
        <v>74</v>
      </c>
      <c r="G27" s="149">
        <v>84</v>
      </c>
      <c r="H27" s="173">
        <f>SUM(G27-F27)</f>
        <v>10</v>
      </c>
      <c r="I27" s="167">
        <f>H27/F27</f>
        <v>0.135135135135135</v>
      </c>
      <c r="J27" s="167">
        <f>H27/G27</f>
        <v>0.119047619047619</v>
      </c>
      <c r="K27" s="24"/>
      <c r="L27" s="24"/>
      <c r="M27" s="24"/>
      <c r="N27" s="24"/>
      <c r="O27" s="24"/>
      <c r="P27" s="24"/>
      <c r="Q27" s="24"/>
      <c r="R27" s="24"/>
      <c r="S27" s="24"/>
      <c r="T27" s="24"/>
      <c r="U27" s="24"/>
      <c r="V27" s="24"/>
      <c r="W27" s="24"/>
      <c r="X27" s="24"/>
      <c r="Y27" s="24"/>
      <c r="Z27" s="24"/>
    </row>
    <row r="28" ht="19.15" customHeight="1">
      <c r="A28" t="s" s="138">
        <v>6866</v>
      </c>
      <c r="B28" s="149">
        <v>1</v>
      </c>
      <c r="C28" s="149">
        <v>37</v>
      </c>
      <c r="D28" t="s" s="205">
        <v>6900</v>
      </c>
      <c r="E28" t="s" s="205">
        <v>153</v>
      </c>
      <c r="F28" s="222">
        <v>62</v>
      </c>
      <c r="G28" s="149">
        <v>69</v>
      </c>
      <c r="H28" s="173">
        <f>SUM(G28-F28)</f>
        <v>7</v>
      </c>
      <c r="I28" s="167">
        <f>H28/F28</f>
        <v>0.112903225806452</v>
      </c>
      <c r="J28" s="167">
        <f>H28/G28</f>
        <v>0.101449275362319</v>
      </c>
      <c r="K28" s="24"/>
      <c r="L28" s="24"/>
      <c r="M28" s="24"/>
      <c r="N28" s="24"/>
      <c r="O28" s="24"/>
      <c r="P28" s="24"/>
      <c r="Q28" s="24"/>
      <c r="R28" s="24"/>
      <c r="S28" s="24"/>
      <c r="T28" s="24"/>
      <c r="U28" s="24"/>
      <c r="V28" s="24"/>
      <c r="W28" s="24"/>
      <c r="X28" s="24"/>
      <c r="Y28" s="24"/>
      <c r="Z28" s="24"/>
    </row>
    <row r="29" ht="19.15" customHeight="1">
      <c r="A29" t="s" s="138">
        <v>6866</v>
      </c>
      <c r="B29" s="149">
        <v>1</v>
      </c>
      <c r="C29" s="149">
        <v>32</v>
      </c>
      <c r="D29" t="s" s="205">
        <v>7047</v>
      </c>
      <c r="E29" t="s" s="205">
        <v>42</v>
      </c>
      <c r="F29" s="222">
        <v>39</v>
      </c>
      <c r="G29" s="149">
        <v>60</v>
      </c>
      <c r="H29" s="173">
        <f>SUM(G29-F29)</f>
        <v>21</v>
      </c>
      <c r="I29" s="167">
        <f>H29/F29</f>
        <v>0.538461538461538</v>
      </c>
      <c r="J29" s="167">
        <f>H29/G29</f>
        <v>0.35</v>
      </c>
      <c r="K29" s="24"/>
      <c r="L29" s="24"/>
      <c r="M29" s="24"/>
      <c r="N29" s="24"/>
      <c r="O29" s="24"/>
      <c r="P29" s="24"/>
      <c r="Q29" s="24"/>
      <c r="R29" s="24"/>
      <c r="S29" s="24"/>
      <c r="T29" s="24"/>
      <c r="U29" s="24"/>
      <c r="V29" s="24"/>
      <c r="W29" s="24"/>
      <c r="X29" s="24"/>
      <c r="Y29" s="24"/>
      <c r="Z29" s="24"/>
    </row>
    <row r="30" ht="19.15" customHeight="1">
      <c r="A30" t="s" s="138">
        <v>6866</v>
      </c>
      <c r="B30" s="149">
        <v>1</v>
      </c>
      <c r="C30" s="149">
        <v>34</v>
      </c>
      <c r="D30" t="s" s="205">
        <v>7048</v>
      </c>
      <c r="E30" t="s" s="205">
        <v>36</v>
      </c>
      <c r="F30" s="222">
        <v>39</v>
      </c>
      <c r="G30" s="149">
        <v>57</v>
      </c>
      <c r="H30" s="173">
        <f>SUM(G30-F30)</f>
        <v>18</v>
      </c>
      <c r="I30" s="167">
        <f>H30/F30</f>
        <v>0.461538461538462</v>
      </c>
      <c r="J30" s="167">
        <f>H30/G30</f>
        <v>0.315789473684211</v>
      </c>
      <c r="K30" s="24"/>
      <c r="L30" s="24"/>
      <c r="M30" s="24"/>
      <c r="N30" s="24"/>
      <c r="O30" s="24"/>
      <c r="P30" s="24"/>
      <c r="Q30" s="24"/>
      <c r="R30" s="24"/>
      <c r="S30" s="24"/>
      <c r="T30" s="24"/>
      <c r="U30" s="24"/>
      <c r="V30" s="24"/>
      <c r="W30" s="24"/>
      <c r="X30" s="24"/>
      <c r="Y30" s="24"/>
      <c r="Z30" s="24"/>
    </row>
    <row r="31" ht="19.15" customHeight="1">
      <c r="A31" t="s" s="138">
        <v>6866</v>
      </c>
      <c r="B31" s="149">
        <v>1</v>
      </c>
      <c r="C31" s="149">
        <v>22</v>
      </c>
      <c r="D31" t="s" s="205">
        <v>6901</v>
      </c>
      <c r="E31" t="s" s="205">
        <v>1537</v>
      </c>
      <c r="F31" s="222">
        <v>46</v>
      </c>
      <c r="G31" s="149">
        <v>56</v>
      </c>
      <c r="H31" s="173">
        <f>SUM(G31-F31)</f>
        <v>10</v>
      </c>
      <c r="I31" s="167">
        <f>H31/F31</f>
        <v>0.217391304347826</v>
      </c>
      <c r="J31" s="167">
        <f>H31/G31</f>
        <v>0.178571428571429</v>
      </c>
      <c r="K31" s="24"/>
      <c r="L31" s="24"/>
      <c r="M31" s="24"/>
      <c r="N31" s="24"/>
      <c r="O31" s="24"/>
      <c r="P31" s="24"/>
      <c r="Q31" s="24"/>
      <c r="R31" s="24"/>
      <c r="S31" s="24"/>
      <c r="T31" s="24"/>
      <c r="U31" s="24"/>
      <c r="V31" s="24"/>
      <c r="W31" s="24"/>
      <c r="X31" s="24"/>
      <c r="Y31" s="24"/>
      <c r="Z31" s="24"/>
    </row>
    <row r="32" ht="19.15" customHeight="1">
      <c r="A32" t="s" s="138">
        <v>6866</v>
      </c>
      <c r="B32" s="149">
        <v>1</v>
      </c>
      <c r="C32" s="149">
        <v>27</v>
      </c>
      <c r="D32" t="s" s="205">
        <v>6902</v>
      </c>
      <c r="E32" t="s" s="205">
        <v>72</v>
      </c>
      <c r="F32" s="222">
        <v>45</v>
      </c>
      <c r="G32" s="149">
        <v>55</v>
      </c>
      <c r="H32" s="173">
        <f>SUM(G32-F32)</f>
        <v>10</v>
      </c>
      <c r="I32" s="167">
        <f>H32/F32</f>
        <v>0.222222222222222</v>
      </c>
      <c r="J32" s="167">
        <f>H32/G32</f>
        <v>0.181818181818182</v>
      </c>
      <c r="K32" s="24"/>
      <c r="L32" s="24"/>
      <c r="M32" s="24"/>
      <c r="N32" s="24"/>
      <c r="O32" s="24"/>
      <c r="P32" s="24"/>
      <c r="Q32" s="24"/>
      <c r="R32" s="24"/>
      <c r="S32" s="24"/>
      <c r="T32" s="24"/>
      <c r="U32" s="24"/>
      <c r="V32" s="24"/>
      <c r="W32" s="24"/>
      <c r="X32" s="24"/>
      <c r="Y32" s="24"/>
      <c r="Z32" s="24"/>
    </row>
    <row r="33" ht="19.15" customHeight="1">
      <c r="A33" t="s" s="138">
        <v>6866</v>
      </c>
      <c r="B33" s="149">
        <v>1</v>
      </c>
      <c r="C33" s="149">
        <v>36</v>
      </c>
      <c r="D33" t="s" s="205">
        <v>6903</v>
      </c>
      <c r="E33" t="s" s="205">
        <v>1427</v>
      </c>
      <c r="F33" s="222">
        <v>52</v>
      </c>
      <c r="G33" s="149">
        <v>55</v>
      </c>
      <c r="H33" s="173">
        <f>SUM(G33-F33)</f>
        <v>3</v>
      </c>
      <c r="I33" s="167">
        <f>H33/F33</f>
        <v>0.0576923076923077</v>
      </c>
      <c r="J33" s="167">
        <f>H33/G33</f>
        <v>0.0545454545454545</v>
      </c>
      <c r="K33" s="24"/>
      <c r="L33" s="24"/>
      <c r="M33" s="24"/>
      <c r="N33" s="24"/>
      <c r="O33" s="24"/>
      <c r="P33" s="24"/>
      <c r="Q33" s="24"/>
      <c r="R33" s="24"/>
      <c r="S33" s="24"/>
      <c r="T33" s="24"/>
      <c r="U33" s="24"/>
      <c r="V33" s="24"/>
      <c r="W33" s="24"/>
      <c r="X33" s="24"/>
      <c r="Y33" s="24"/>
      <c r="Z33" s="24"/>
    </row>
    <row r="34" ht="19.15" customHeight="1">
      <c r="A34" t="s" s="138">
        <v>6866</v>
      </c>
      <c r="B34" s="149">
        <v>1</v>
      </c>
      <c r="C34" s="149">
        <v>40</v>
      </c>
      <c r="D34" t="s" s="205">
        <v>6904</v>
      </c>
      <c r="E34" t="s" s="205">
        <v>173</v>
      </c>
      <c r="F34" s="222">
        <v>32</v>
      </c>
      <c r="G34" s="149">
        <v>42</v>
      </c>
      <c r="H34" s="173">
        <f>SUM(G34-F34)</f>
        <v>10</v>
      </c>
      <c r="I34" s="167">
        <f>H34/F34</f>
        <v>0.3125</v>
      </c>
      <c r="J34" s="167">
        <f>H34/G34</f>
        <v>0.238095238095238</v>
      </c>
      <c r="K34" s="24"/>
      <c r="L34" s="24"/>
      <c r="M34" s="24"/>
      <c r="N34" s="24"/>
      <c r="O34" s="24"/>
      <c r="P34" s="24"/>
      <c r="Q34" s="24"/>
      <c r="R34" s="24"/>
      <c r="S34" s="24"/>
      <c r="T34" s="24"/>
      <c r="U34" s="24"/>
      <c r="V34" s="24"/>
      <c r="W34" s="24"/>
      <c r="X34" s="24"/>
      <c r="Y34" s="24"/>
      <c r="Z34" s="24"/>
    </row>
    <row r="35" ht="19.15" customHeight="1">
      <c r="A35" t="s" s="138">
        <v>6866</v>
      </c>
      <c r="B35" s="149">
        <v>1</v>
      </c>
      <c r="C35" s="149">
        <v>30</v>
      </c>
      <c r="D35" t="s" s="205">
        <v>7052</v>
      </c>
      <c r="E35" t="s" s="205">
        <v>52</v>
      </c>
      <c r="F35" s="222">
        <v>24</v>
      </c>
      <c r="G35" s="149">
        <v>32</v>
      </c>
      <c r="H35" s="173">
        <f>SUM(G35-F35)</f>
        <v>8</v>
      </c>
      <c r="I35" s="167">
        <f>H35/F35</f>
        <v>0.333333333333333</v>
      </c>
      <c r="J35" s="167">
        <f>H35/G35</f>
        <v>0.25</v>
      </c>
      <c r="K35" s="24"/>
      <c r="L35" s="24"/>
      <c r="M35" s="24"/>
      <c r="N35" s="24"/>
      <c r="O35" s="24"/>
      <c r="P35" s="24"/>
      <c r="Q35" s="24"/>
      <c r="R35" s="24"/>
      <c r="S35" s="24"/>
      <c r="T35" s="24"/>
      <c r="U35" s="24"/>
      <c r="V35" s="24"/>
      <c r="W35" s="24"/>
      <c r="X35" s="24"/>
      <c r="Y35" s="24"/>
      <c r="Z35" s="24"/>
    </row>
    <row r="36" ht="19.15" customHeight="1">
      <c r="A36" t="s" s="138">
        <v>6866</v>
      </c>
      <c r="B36" s="149">
        <v>1</v>
      </c>
      <c r="C36" s="149">
        <v>35</v>
      </c>
      <c r="D36" t="s" s="205">
        <v>6905</v>
      </c>
      <c r="E36" t="s" s="205">
        <v>46</v>
      </c>
      <c r="F36" s="222">
        <v>30</v>
      </c>
      <c r="G36" s="149">
        <v>31</v>
      </c>
      <c r="H36" s="173">
        <f>SUM(G36-F36)</f>
        <v>1</v>
      </c>
      <c r="I36" s="167">
        <f>H36/F36</f>
        <v>0.0333333333333333</v>
      </c>
      <c r="J36" s="167">
        <f>H36/G36</f>
        <v>0.032258064516129</v>
      </c>
      <c r="K36" s="24"/>
      <c r="L36" s="24"/>
      <c r="M36" s="24"/>
      <c r="N36" s="24"/>
      <c r="O36" s="24"/>
      <c r="P36" s="24"/>
      <c r="Q36" s="24"/>
      <c r="R36" s="24"/>
      <c r="S36" s="24"/>
      <c r="T36" s="24"/>
      <c r="U36" s="24"/>
      <c r="V36" s="24"/>
      <c r="W36" s="24"/>
      <c r="X36" s="24"/>
      <c r="Y36" s="24"/>
      <c r="Z36" s="24"/>
    </row>
    <row r="37" ht="19.15" customHeight="1">
      <c r="A37" t="s" s="138">
        <v>6866</v>
      </c>
      <c r="B37" s="149">
        <v>1</v>
      </c>
      <c r="C37" s="149">
        <v>29</v>
      </c>
      <c r="D37" t="s" s="205">
        <v>7053</v>
      </c>
      <c r="E37" t="s" s="205">
        <v>119</v>
      </c>
      <c r="F37" s="222">
        <v>18</v>
      </c>
      <c r="G37" s="149">
        <v>25</v>
      </c>
      <c r="H37" s="173">
        <f>SUM(G37-F37)</f>
        <v>7</v>
      </c>
      <c r="I37" s="167">
        <f>H37/F37</f>
        <v>0.388888888888889</v>
      </c>
      <c r="J37" s="167">
        <f>H37/G37</f>
        <v>0.28</v>
      </c>
      <c r="K37" s="24"/>
      <c r="L37" s="24"/>
      <c r="M37" s="24"/>
      <c r="N37" s="24"/>
      <c r="O37" s="24"/>
      <c r="P37" s="24"/>
      <c r="Q37" s="24"/>
      <c r="R37" s="24"/>
      <c r="S37" s="24"/>
      <c r="T37" s="24"/>
      <c r="U37" s="24"/>
      <c r="V37" s="24"/>
      <c r="W37" s="24"/>
      <c r="X37" s="24"/>
      <c r="Y37" s="24"/>
      <c r="Z37" s="24"/>
    </row>
    <row r="38" ht="19.15" customHeight="1">
      <c r="A38" t="s" s="138">
        <v>6866</v>
      </c>
      <c r="B38" s="149">
        <v>1</v>
      </c>
      <c r="C38" s="149">
        <v>24</v>
      </c>
      <c r="D38" t="s" s="205">
        <v>6906</v>
      </c>
      <c r="E38" t="s" s="205">
        <v>116</v>
      </c>
      <c r="F38" s="222">
        <v>17</v>
      </c>
      <c r="G38" s="149">
        <v>21</v>
      </c>
      <c r="H38" s="173">
        <f>SUM(G38-F38)</f>
        <v>4</v>
      </c>
      <c r="I38" s="167">
        <f>H38/F38</f>
        <v>0.235294117647059</v>
      </c>
      <c r="J38" s="167">
        <f>H38/G38</f>
        <v>0.19047619047619</v>
      </c>
      <c r="K38" s="24"/>
      <c r="L38" s="24"/>
      <c r="M38" s="24"/>
      <c r="N38" s="24"/>
      <c r="O38" s="24"/>
      <c r="P38" s="24"/>
      <c r="Q38" s="24"/>
      <c r="R38" s="24"/>
      <c r="S38" s="24"/>
      <c r="T38" s="24"/>
      <c r="U38" s="24"/>
      <c r="V38" s="24"/>
      <c r="W38" s="24"/>
      <c r="X38" s="24"/>
      <c r="Y38" s="24"/>
      <c r="Z38" s="24"/>
    </row>
    <row r="39" ht="19.15" customHeight="1">
      <c r="A39" t="s" s="138">
        <v>6866</v>
      </c>
      <c r="B39" s="149">
        <v>1</v>
      </c>
      <c r="C39" s="149">
        <v>38</v>
      </c>
      <c r="D39" t="s" s="205">
        <v>7054</v>
      </c>
      <c r="E39" t="s" s="205">
        <v>68</v>
      </c>
      <c r="F39" s="222">
        <v>14</v>
      </c>
      <c r="G39" s="149">
        <v>20</v>
      </c>
      <c r="H39" s="173">
        <f>SUM(G39-F39)</f>
        <v>6</v>
      </c>
      <c r="I39" s="167">
        <f>H39/F39</f>
        <v>0.428571428571429</v>
      </c>
      <c r="J39" s="167">
        <f>H39/G39</f>
        <v>0.3</v>
      </c>
      <c r="K39" s="24"/>
      <c r="L39" s="24"/>
      <c r="M39" s="24"/>
      <c r="N39" s="24"/>
      <c r="O39" s="24"/>
      <c r="P39" s="24"/>
      <c r="Q39" s="24"/>
      <c r="R39" s="24"/>
      <c r="S39" s="24"/>
      <c r="T39" s="24"/>
      <c r="U39" s="24"/>
      <c r="V39" s="24"/>
      <c r="W39" s="24"/>
      <c r="X39" s="24"/>
      <c r="Y39" s="24"/>
      <c r="Z39" s="24"/>
    </row>
    <row r="40" ht="19.15" customHeight="1">
      <c r="A40" t="s" s="138">
        <v>6866</v>
      </c>
      <c r="B40" s="149">
        <v>1</v>
      </c>
      <c r="C40" s="149">
        <v>25</v>
      </c>
      <c r="D40" t="s" s="205">
        <v>6907</v>
      </c>
      <c r="E40" t="s" s="205">
        <v>237</v>
      </c>
      <c r="F40" s="222">
        <v>10</v>
      </c>
      <c r="G40" s="149">
        <v>12</v>
      </c>
      <c r="H40" s="173">
        <f>SUM(G40-F40)</f>
        <v>2</v>
      </c>
      <c r="I40" s="167">
        <f>H40/F40</f>
        <v>0.2</v>
      </c>
      <c r="J40" s="167">
        <f>H40/G40</f>
        <v>0.166666666666667</v>
      </c>
      <c r="K40" s="24"/>
      <c r="L40" s="24"/>
      <c r="M40" s="24"/>
      <c r="N40" s="24"/>
      <c r="O40" s="24"/>
      <c r="P40" s="24"/>
      <c r="Q40" s="24"/>
      <c r="R40" s="24"/>
      <c r="S40" s="24"/>
      <c r="T40" s="24"/>
      <c r="U40" s="24"/>
      <c r="V40" s="24"/>
      <c r="W40" s="24"/>
      <c r="X40" s="24"/>
      <c r="Y40" s="24"/>
      <c r="Z40" s="24"/>
    </row>
    <row r="41" ht="19.15" customHeight="1">
      <c r="A41" t="s" s="138">
        <v>6866</v>
      </c>
      <c r="B41" s="149">
        <v>1</v>
      </c>
      <c r="C41" s="149">
        <v>15</v>
      </c>
      <c r="D41" t="s" s="205">
        <v>6908</v>
      </c>
      <c r="E41" t="s" s="205">
        <v>380</v>
      </c>
      <c r="F41" s="223">
        <v>0</v>
      </c>
      <c r="G41" s="149">
        <v>0</v>
      </c>
      <c r="H41" s="173">
        <f>SUM(G41-F41)</f>
        <v>0</v>
      </c>
      <c r="I41" s="207">
        <f>H41/F41</f>
      </c>
      <c r="J41" s="207">
        <f>H41/G41</f>
      </c>
      <c r="K41" s="24"/>
      <c r="L41" s="24"/>
      <c r="M41" s="24"/>
      <c r="N41" s="24"/>
      <c r="O41" s="24"/>
      <c r="P41" s="24"/>
      <c r="Q41" s="24"/>
      <c r="R41" s="24"/>
      <c r="S41" s="24"/>
      <c r="T41" s="24"/>
      <c r="U41" s="24"/>
      <c r="V41" s="24"/>
      <c r="W41" s="24"/>
      <c r="X41" s="24"/>
      <c r="Y41" s="24"/>
      <c r="Z41" s="24"/>
    </row>
    <row r="42" ht="19.15" customHeight="1">
      <c r="A42" t="s" s="138">
        <v>6866</v>
      </c>
      <c r="B42" s="149">
        <v>1</v>
      </c>
      <c r="C42" s="149">
        <v>31</v>
      </c>
      <c r="D42" t="s" s="205">
        <v>6909</v>
      </c>
      <c r="E42" t="s" s="205">
        <v>78</v>
      </c>
      <c r="F42" s="223">
        <v>0</v>
      </c>
      <c r="G42" s="149">
        <v>0</v>
      </c>
      <c r="H42" s="206">
        <f>SUM(G42-F42)</f>
        <v>0</v>
      </c>
      <c r="I42" s="176">
        <f>H42/F42</f>
      </c>
      <c r="J42" s="176">
        <f>H42/G42</f>
      </c>
      <c r="K42" s="174"/>
      <c r="L42" s="174"/>
      <c r="M42" s="174"/>
      <c r="N42" s="174"/>
      <c r="O42" s="174"/>
      <c r="P42" s="174"/>
      <c r="Q42" s="174"/>
      <c r="R42" s="174"/>
      <c r="S42" s="174"/>
      <c r="T42" s="174"/>
      <c r="U42" s="174"/>
      <c r="V42" s="174"/>
      <c r="W42" s="174"/>
      <c r="X42" s="174"/>
      <c r="Y42" s="174"/>
      <c r="Z42" s="174"/>
    </row>
    <row r="43" ht="19.15" customHeight="1">
      <c r="A43" s="177"/>
      <c r="B43" s="178"/>
      <c r="C43" s="178"/>
      <c r="D43" s="179"/>
      <c r="E43" s="179"/>
      <c r="F43" s="210">
        <f>SUM(F2:F42)</f>
        <v>98939</v>
      </c>
      <c r="G43" s="180">
        <f>SUM(G2:G42)</f>
        <v>113787</v>
      </c>
      <c r="H43" s="181">
        <f>SUM(H2:H42)</f>
        <v>14848</v>
      </c>
      <c r="I43" s="182">
        <f>H43/F43</f>
        <v>0.15007226675022</v>
      </c>
      <c r="J43" s="182">
        <f>H43/G43</f>
        <v>0.130489423220579</v>
      </c>
      <c r="K43" s="183"/>
      <c r="L43" s="183"/>
      <c r="M43" s="183"/>
      <c r="N43" s="183"/>
      <c r="O43" s="183"/>
      <c r="P43" s="183"/>
      <c r="Q43" s="183"/>
      <c r="R43" s="183"/>
      <c r="S43" s="183"/>
      <c r="T43" s="183"/>
      <c r="U43" s="183"/>
      <c r="V43" s="183"/>
      <c r="W43" s="183"/>
      <c r="X43" s="183"/>
      <c r="Y43" s="183"/>
      <c r="Z43" s="184"/>
    </row>
    <row r="44" ht="19.15" customHeight="1">
      <c r="A44" s="230"/>
      <c r="B44" s="231"/>
      <c r="C44" s="231"/>
      <c r="D44" s="232"/>
      <c r="E44" s="232"/>
      <c r="F44" s="251"/>
      <c r="G44" s="231"/>
      <c r="H44" s="234"/>
      <c r="I44" s="188"/>
      <c r="J44" s="188"/>
      <c r="K44" s="189"/>
      <c r="L44" s="189"/>
      <c r="M44" s="189"/>
      <c r="N44" s="189"/>
      <c r="O44" s="189"/>
      <c r="P44" s="189"/>
      <c r="Q44" s="189"/>
      <c r="R44" s="189"/>
      <c r="S44" s="189"/>
      <c r="T44" s="189"/>
      <c r="U44" s="189"/>
      <c r="V44" s="189"/>
      <c r="W44" s="189"/>
      <c r="X44" s="189"/>
      <c r="Y44" s="189"/>
      <c r="Z44" s="189"/>
    </row>
    <row r="45" ht="19.15" customHeight="1">
      <c r="A45" t="s" s="138">
        <v>6866</v>
      </c>
      <c r="B45" s="149">
        <v>2</v>
      </c>
      <c r="C45" s="149">
        <v>15</v>
      </c>
      <c r="D45" t="s" s="205">
        <v>6910</v>
      </c>
      <c r="E45" t="s" s="205">
        <v>84</v>
      </c>
      <c r="F45" s="222">
        <v>33039</v>
      </c>
      <c r="G45" s="149">
        <v>39758</v>
      </c>
      <c r="H45" s="173">
        <f>SUM(G45-F45)</f>
        <v>6719</v>
      </c>
      <c r="I45" s="167">
        <f>H45/F45</f>
        <v>0.203365719301432</v>
      </c>
      <c r="J45" s="167">
        <f>H45/G45</f>
        <v>0.168997434478596</v>
      </c>
      <c r="K45" s="24"/>
      <c r="L45" s="24"/>
      <c r="M45" s="24"/>
      <c r="N45" s="24"/>
      <c r="O45" s="24"/>
      <c r="P45" s="24"/>
      <c r="Q45" s="24"/>
      <c r="R45" s="24"/>
      <c r="S45" s="24"/>
      <c r="T45" s="24"/>
      <c r="U45" s="24"/>
      <c r="V45" s="24"/>
      <c r="W45" s="24"/>
      <c r="X45" s="24"/>
      <c r="Y45" s="24"/>
      <c r="Z45" s="24"/>
    </row>
    <row r="46" ht="19.15" customHeight="1">
      <c r="A46" t="s" s="138">
        <v>6866</v>
      </c>
      <c r="B46" s="149">
        <v>2</v>
      </c>
      <c r="C46" s="149">
        <v>12</v>
      </c>
      <c r="D46" t="s" s="205">
        <v>6911</v>
      </c>
      <c r="E46" t="s" s="205">
        <v>26</v>
      </c>
      <c r="F46" s="222">
        <v>23239</v>
      </c>
      <c r="G46" s="149">
        <v>25324</v>
      </c>
      <c r="H46" s="173">
        <f>SUM(G46-F46)</f>
        <v>2085</v>
      </c>
      <c r="I46" s="167">
        <f>H46/F46</f>
        <v>0.08971986746417659</v>
      </c>
      <c r="J46" s="167">
        <f>H46/G46</f>
        <v>0.0823329647764966</v>
      </c>
      <c r="K46" s="24"/>
      <c r="L46" s="24"/>
      <c r="M46" s="24"/>
      <c r="N46" s="24"/>
      <c r="O46" s="24"/>
      <c r="P46" s="24"/>
      <c r="Q46" s="24"/>
      <c r="R46" s="24"/>
      <c r="S46" s="24"/>
      <c r="T46" s="24"/>
      <c r="U46" s="24"/>
      <c r="V46" s="24"/>
      <c r="W46" s="24"/>
      <c r="X46" s="24"/>
      <c r="Y46" s="24"/>
      <c r="Z46" s="24"/>
    </row>
    <row r="47" ht="19.15" customHeight="1">
      <c r="A47" t="s" s="138">
        <v>6866</v>
      </c>
      <c r="B47" s="149">
        <v>2</v>
      </c>
      <c r="C47" s="149">
        <v>11</v>
      </c>
      <c r="D47" t="s" s="205">
        <v>6912</v>
      </c>
      <c r="E47" t="s" s="205">
        <v>20</v>
      </c>
      <c r="F47" s="222">
        <v>11187</v>
      </c>
      <c r="G47" s="149">
        <v>12869</v>
      </c>
      <c r="H47" s="173">
        <f>SUM(G47-F47)</f>
        <v>1682</v>
      </c>
      <c r="I47" s="167">
        <f>H47/F47</f>
        <v>0.150353088406186</v>
      </c>
      <c r="J47" s="167">
        <f>H47/G47</f>
        <v>0.130701686222706</v>
      </c>
      <c r="K47" s="24"/>
      <c r="L47" s="24"/>
      <c r="M47" s="24"/>
      <c r="N47" s="24"/>
      <c r="O47" s="24"/>
      <c r="P47" s="24"/>
      <c r="Q47" s="24"/>
      <c r="R47" s="24"/>
      <c r="S47" s="24"/>
      <c r="T47" s="24"/>
      <c r="U47" s="24"/>
      <c r="V47" s="24"/>
      <c r="W47" s="24"/>
      <c r="X47" s="24"/>
      <c r="Y47" s="24"/>
      <c r="Z47" s="24"/>
    </row>
    <row r="48" ht="19.15" customHeight="1">
      <c r="A48" t="s" s="138">
        <v>6866</v>
      </c>
      <c r="B48" s="149">
        <v>2</v>
      </c>
      <c r="C48" s="149">
        <v>6</v>
      </c>
      <c r="D48" t="s" s="205">
        <v>6913</v>
      </c>
      <c r="E48" t="s" s="205">
        <v>22</v>
      </c>
      <c r="F48" s="222">
        <v>9525</v>
      </c>
      <c r="G48" s="149">
        <v>12642</v>
      </c>
      <c r="H48" s="173">
        <f>SUM(G48-F48)</f>
        <v>3117</v>
      </c>
      <c r="I48" s="167">
        <f>H48/F48</f>
        <v>0.327244094488189</v>
      </c>
      <c r="J48" s="167">
        <f>H48/G48</f>
        <v>0.24655908875178</v>
      </c>
      <c r="K48" s="24"/>
      <c r="L48" s="24"/>
      <c r="M48" s="24"/>
      <c r="N48" s="24"/>
      <c r="O48" s="24"/>
      <c r="P48" s="24"/>
      <c r="Q48" s="24"/>
      <c r="R48" s="24"/>
      <c r="S48" s="24"/>
      <c r="T48" s="24"/>
      <c r="U48" s="24"/>
      <c r="V48" s="24"/>
      <c r="W48" s="24"/>
      <c r="X48" s="24"/>
      <c r="Y48" s="24"/>
      <c r="Z48" s="24"/>
    </row>
    <row r="49" ht="19.15" customHeight="1">
      <c r="A49" t="s" s="138">
        <v>6866</v>
      </c>
      <c r="B49" s="149">
        <v>2</v>
      </c>
      <c r="C49" s="149">
        <v>13</v>
      </c>
      <c r="D49" t="s" s="205">
        <v>6870</v>
      </c>
      <c r="E49" t="s" s="205">
        <v>17</v>
      </c>
      <c r="F49" s="222">
        <v>846</v>
      </c>
      <c r="G49" s="149">
        <v>1133</v>
      </c>
      <c r="H49" s="173">
        <f>SUM(G49-F49)</f>
        <v>287</v>
      </c>
      <c r="I49" s="167">
        <f>H49/F49</f>
        <v>0.339243498817967</v>
      </c>
      <c r="J49" s="167">
        <f>H49/G49</f>
        <v>0.253309796999117</v>
      </c>
      <c r="K49" s="24"/>
      <c r="L49" s="24"/>
      <c r="M49" s="24"/>
      <c r="N49" s="24"/>
      <c r="O49" s="24"/>
      <c r="P49" s="24"/>
      <c r="Q49" s="24"/>
      <c r="R49" s="24"/>
      <c r="S49" s="24"/>
      <c r="T49" s="24"/>
      <c r="U49" s="24"/>
      <c r="V49" s="24"/>
      <c r="W49" s="24"/>
      <c r="X49" s="24"/>
      <c r="Y49" s="24"/>
      <c r="Z49" s="24"/>
    </row>
    <row r="50" ht="19.15" customHeight="1">
      <c r="A50" t="s" s="138">
        <v>6866</v>
      </c>
      <c r="B50" s="149">
        <v>2</v>
      </c>
      <c r="C50" s="149">
        <v>2</v>
      </c>
      <c r="D50" t="s" s="205">
        <v>6914</v>
      </c>
      <c r="E50" t="s" s="205">
        <v>28</v>
      </c>
      <c r="F50" s="222">
        <v>709</v>
      </c>
      <c r="G50" s="149">
        <v>934</v>
      </c>
      <c r="H50" s="173">
        <f>SUM(G50-F50)</f>
        <v>225</v>
      </c>
      <c r="I50" s="167">
        <f>H50/F50</f>
        <v>0.317348377997179</v>
      </c>
      <c r="J50" s="167">
        <f>H50/G50</f>
        <v>0.240899357601713</v>
      </c>
      <c r="K50" s="24"/>
      <c r="L50" s="24"/>
      <c r="M50" s="24"/>
      <c r="N50" s="24"/>
      <c r="O50" s="24"/>
      <c r="P50" s="24"/>
      <c r="Q50" s="24"/>
      <c r="R50" s="24"/>
      <c r="S50" s="24"/>
      <c r="T50" s="24"/>
      <c r="U50" s="24"/>
      <c r="V50" s="24"/>
      <c r="W50" s="24"/>
      <c r="X50" s="24"/>
      <c r="Y50" s="24"/>
      <c r="Z50" s="24"/>
    </row>
    <row r="51" ht="19.15" customHeight="1">
      <c r="A51" t="s" s="138">
        <v>6866</v>
      </c>
      <c r="B51" s="149">
        <v>2</v>
      </c>
      <c r="C51" s="149">
        <v>7</v>
      </c>
      <c r="D51" t="s" s="205">
        <v>6915</v>
      </c>
      <c r="E51" t="s" s="205">
        <v>34</v>
      </c>
      <c r="F51" s="222">
        <v>704</v>
      </c>
      <c r="G51" s="149">
        <v>871</v>
      </c>
      <c r="H51" s="173">
        <f>SUM(G51-F51)</f>
        <v>167</v>
      </c>
      <c r="I51" s="167">
        <f>H51/F51</f>
        <v>0.237215909090909</v>
      </c>
      <c r="J51" s="167">
        <f>H51/G51</f>
        <v>0.191733639494834</v>
      </c>
      <c r="K51" s="24"/>
      <c r="L51" s="24"/>
      <c r="M51" s="24"/>
      <c r="N51" s="24"/>
      <c r="O51" s="24"/>
      <c r="P51" s="24"/>
      <c r="Q51" s="24"/>
      <c r="R51" s="24"/>
      <c r="S51" s="24"/>
      <c r="T51" s="24"/>
      <c r="U51" s="24"/>
      <c r="V51" s="24"/>
      <c r="W51" s="24"/>
      <c r="X51" s="24"/>
      <c r="Y51" s="24"/>
      <c r="Z51" s="24"/>
    </row>
    <row r="52" ht="19.15" customHeight="1">
      <c r="A52" t="s" s="138">
        <v>6866</v>
      </c>
      <c r="B52" s="149">
        <v>2</v>
      </c>
      <c r="C52" s="149">
        <v>14</v>
      </c>
      <c r="D52" t="s" s="205">
        <v>6869</v>
      </c>
      <c r="E52" t="s" s="205">
        <v>60</v>
      </c>
      <c r="F52" s="252">
        <v>264</v>
      </c>
      <c r="G52" s="243">
        <v>684</v>
      </c>
      <c r="H52" s="173">
        <f>SUM(G52-F52)</f>
        <v>420</v>
      </c>
      <c r="I52" s="167">
        <f>H52/F52</f>
        <v>1.59090909090909</v>
      </c>
      <c r="J52" s="167">
        <f>H52/G52</f>
        <v>0.614035087719298</v>
      </c>
      <c r="K52" s="24"/>
      <c r="L52" s="24"/>
      <c r="M52" s="24"/>
      <c r="N52" s="24"/>
      <c r="O52" s="24"/>
      <c r="P52" s="24"/>
      <c r="Q52" s="24"/>
      <c r="R52" s="24"/>
      <c r="S52" s="24"/>
      <c r="T52" s="24"/>
      <c r="U52" s="24"/>
      <c r="V52" s="24"/>
      <c r="W52" s="24"/>
      <c r="X52" s="24"/>
      <c r="Y52" s="24"/>
      <c r="Z52" s="24"/>
    </row>
    <row r="53" ht="19.15" customHeight="1">
      <c r="A53" t="s" s="138">
        <v>6866</v>
      </c>
      <c r="B53" s="149">
        <v>2</v>
      </c>
      <c r="C53" s="149">
        <v>32</v>
      </c>
      <c r="D53" t="s" s="205">
        <v>6916</v>
      </c>
      <c r="E53" t="s" s="205">
        <v>46</v>
      </c>
      <c r="F53" s="222">
        <v>636</v>
      </c>
      <c r="G53" s="149">
        <v>669</v>
      </c>
      <c r="H53" s="173">
        <f>SUM(G53-F53)</f>
        <v>33</v>
      </c>
      <c r="I53" s="167">
        <f>H53/F53</f>
        <v>0.0518867924528302</v>
      </c>
      <c r="J53" s="167">
        <f>H53/G53</f>
        <v>0.0493273542600897</v>
      </c>
      <c r="K53" s="24"/>
      <c r="L53" s="24"/>
      <c r="M53" s="24"/>
      <c r="N53" s="24"/>
      <c r="O53" s="24"/>
      <c r="P53" s="24"/>
      <c r="Q53" s="24"/>
      <c r="R53" s="24"/>
      <c r="S53" s="24"/>
      <c r="T53" s="24"/>
      <c r="U53" s="24"/>
      <c r="V53" s="24"/>
      <c r="W53" s="24"/>
      <c r="X53" s="24"/>
      <c r="Y53" s="24"/>
      <c r="Z53" s="24"/>
    </row>
    <row r="54" ht="19.15" customHeight="1">
      <c r="A54" t="s" s="138">
        <v>6866</v>
      </c>
      <c r="B54" s="149">
        <v>2</v>
      </c>
      <c r="C54" s="149">
        <v>35</v>
      </c>
      <c r="D54" t="s" s="205">
        <v>6917</v>
      </c>
      <c r="E54" t="s" s="205">
        <v>68</v>
      </c>
      <c r="F54" s="222">
        <v>586</v>
      </c>
      <c r="G54" s="149">
        <v>628</v>
      </c>
      <c r="H54" s="173">
        <f>SUM(G54-F54)</f>
        <v>42</v>
      </c>
      <c r="I54" s="167">
        <f>H54/F54</f>
        <v>0.0716723549488055</v>
      </c>
      <c r="J54" s="167">
        <f>H54/G54</f>
        <v>0.0668789808917197</v>
      </c>
      <c r="K54" s="24"/>
      <c r="L54" s="24"/>
      <c r="M54" s="24"/>
      <c r="N54" s="24"/>
      <c r="O54" s="24"/>
      <c r="P54" s="24"/>
      <c r="Q54" s="24"/>
      <c r="R54" s="24"/>
      <c r="S54" s="24"/>
      <c r="T54" s="24"/>
      <c r="U54" s="24"/>
      <c r="V54" s="24"/>
      <c r="W54" s="24"/>
      <c r="X54" s="24"/>
      <c r="Y54" s="24"/>
      <c r="Z54" s="24"/>
    </row>
    <row r="55" ht="19.15" customHeight="1">
      <c r="A55" t="s" s="138">
        <v>6866</v>
      </c>
      <c r="B55" s="149">
        <v>2</v>
      </c>
      <c r="C55" s="149">
        <v>8</v>
      </c>
      <c r="D55" t="s" s="205">
        <v>6918</v>
      </c>
      <c r="E55" t="s" s="205">
        <v>1284</v>
      </c>
      <c r="F55" s="222">
        <v>484</v>
      </c>
      <c r="G55" s="149">
        <v>516</v>
      </c>
      <c r="H55" s="173">
        <f>SUM(G55-F55)</f>
        <v>32</v>
      </c>
      <c r="I55" s="167">
        <f>H55/F55</f>
        <v>0.0661157024793388</v>
      </c>
      <c r="J55" s="167">
        <f>H55/G55</f>
        <v>0.062015503875969</v>
      </c>
      <c r="K55" s="24"/>
      <c r="L55" s="24"/>
      <c r="M55" s="24"/>
      <c r="N55" s="24"/>
      <c r="O55" s="24"/>
      <c r="P55" s="24"/>
      <c r="Q55" s="24"/>
      <c r="R55" s="24"/>
      <c r="S55" s="24"/>
      <c r="T55" s="24"/>
      <c r="U55" s="24"/>
      <c r="V55" s="24"/>
      <c r="W55" s="24"/>
      <c r="X55" s="24"/>
      <c r="Y55" s="24"/>
      <c r="Z55" s="24"/>
    </row>
    <row r="56" ht="19.15" customHeight="1">
      <c r="A56" t="s" s="138">
        <v>6866</v>
      </c>
      <c r="B56" s="149">
        <v>2</v>
      </c>
      <c r="C56" s="149">
        <v>5</v>
      </c>
      <c r="D56" t="s" s="205">
        <v>6919</v>
      </c>
      <c r="E56" t="s" s="205">
        <v>101</v>
      </c>
      <c r="F56" s="222">
        <v>429</v>
      </c>
      <c r="G56" s="149">
        <v>508</v>
      </c>
      <c r="H56" s="173">
        <f>SUM(G56-F56)</f>
        <v>79</v>
      </c>
      <c r="I56" s="167">
        <f>H56/F56</f>
        <v>0.184149184149184</v>
      </c>
      <c r="J56" s="167">
        <f>H56/G56</f>
        <v>0.155511811023622</v>
      </c>
      <c r="K56" s="24"/>
      <c r="L56" s="24"/>
      <c r="M56" s="24"/>
      <c r="N56" s="24"/>
      <c r="O56" s="24"/>
      <c r="P56" s="24"/>
      <c r="Q56" s="24"/>
      <c r="R56" s="24"/>
      <c r="S56" s="24"/>
      <c r="T56" s="24"/>
      <c r="U56" s="24"/>
      <c r="V56" s="24"/>
      <c r="W56" s="24"/>
      <c r="X56" s="24"/>
      <c r="Y56" s="24"/>
      <c r="Z56" s="24"/>
    </row>
    <row r="57" ht="19.15" customHeight="1">
      <c r="A57" t="s" s="138">
        <v>6866</v>
      </c>
      <c r="B57" s="149">
        <v>2</v>
      </c>
      <c r="C57" s="149">
        <v>31</v>
      </c>
      <c r="D57" t="s" s="205">
        <v>6920</v>
      </c>
      <c r="E57" t="s" s="205">
        <v>1427</v>
      </c>
      <c r="F57" s="222">
        <v>395</v>
      </c>
      <c r="G57" s="149">
        <v>430</v>
      </c>
      <c r="H57" s="173">
        <f>SUM(G57-F57)</f>
        <v>35</v>
      </c>
      <c r="I57" s="167">
        <f>H57/F57</f>
        <v>0.0886075949367089</v>
      </c>
      <c r="J57" s="167">
        <f>H57/G57</f>
        <v>0.08139534883720929</v>
      </c>
      <c r="K57" s="24"/>
      <c r="L57" s="24"/>
      <c r="M57" s="24"/>
      <c r="N57" s="24"/>
      <c r="O57" s="24"/>
      <c r="P57" s="24"/>
      <c r="Q57" s="24"/>
      <c r="R57" s="24"/>
      <c r="S57" s="24"/>
      <c r="T57" s="24"/>
      <c r="U57" s="24"/>
      <c r="V57" s="24"/>
      <c r="W57" s="24"/>
      <c r="X57" s="24"/>
      <c r="Y57" s="24"/>
      <c r="Z57" s="24"/>
    </row>
    <row r="58" ht="19.15" customHeight="1">
      <c r="A58" t="s" s="138">
        <v>6866</v>
      </c>
      <c r="B58" s="149">
        <v>2</v>
      </c>
      <c r="C58" s="149">
        <v>16</v>
      </c>
      <c r="D58" t="s" s="205">
        <v>6921</v>
      </c>
      <c r="E58" t="s" s="205">
        <v>38</v>
      </c>
      <c r="F58" s="222">
        <v>263</v>
      </c>
      <c r="G58" s="149">
        <v>298</v>
      </c>
      <c r="H58" s="173">
        <f>SUM(G58-F58)</f>
        <v>35</v>
      </c>
      <c r="I58" s="167">
        <f>H58/F58</f>
        <v>0.133079847908745</v>
      </c>
      <c r="J58" s="167">
        <f>H58/G58</f>
        <v>0.11744966442953</v>
      </c>
      <c r="K58" s="24"/>
      <c r="L58" s="24"/>
      <c r="M58" s="24"/>
      <c r="N58" s="24"/>
      <c r="O58" s="24"/>
      <c r="P58" s="24"/>
      <c r="Q58" s="24"/>
      <c r="R58" s="24"/>
      <c r="S58" s="24"/>
      <c r="T58" s="24"/>
      <c r="U58" s="24"/>
      <c r="V58" s="24"/>
      <c r="W58" s="24"/>
      <c r="X58" s="24"/>
      <c r="Y58" s="24"/>
      <c r="Z58" s="24"/>
    </row>
    <row r="59" ht="19.15" customHeight="1">
      <c r="A59" t="s" s="138">
        <v>6866</v>
      </c>
      <c r="B59" s="149">
        <v>2</v>
      </c>
      <c r="C59" s="149">
        <v>21</v>
      </c>
      <c r="D59" t="s" s="205">
        <v>6922</v>
      </c>
      <c r="E59" t="s" s="205">
        <v>42</v>
      </c>
      <c r="F59" s="222">
        <v>231</v>
      </c>
      <c r="G59" s="149">
        <v>284</v>
      </c>
      <c r="H59" s="173">
        <f>SUM(G59-F59)</f>
        <v>53</v>
      </c>
      <c r="I59" s="167">
        <f>H59/F59</f>
        <v>0.229437229437229</v>
      </c>
      <c r="J59" s="167">
        <f>H59/G59</f>
        <v>0.186619718309859</v>
      </c>
      <c r="K59" s="24"/>
      <c r="L59" s="24"/>
      <c r="M59" s="24"/>
      <c r="N59" s="24"/>
      <c r="O59" s="24"/>
      <c r="P59" s="24"/>
      <c r="Q59" s="24"/>
      <c r="R59" s="24"/>
      <c r="S59" s="24"/>
      <c r="T59" s="24"/>
      <c r="U59" s="24"/>
      <c r="V59" s="24"/>
      <c r="W59" s="24"/>
      <c r="X59" s="24"/>
      <c r="Y59" s="24"/>
      <c r="Z59" s="24"/>
    </row>
    <row r="60" ht="19.15" customHeight="1">
      <c r="A60" t="s" s="138">
        <v>6866</v>
      </c>
      <c r="B60" s="149">
        <v>2</v>
      </c>
      <c r="C60" s="149">
        <v>19</v>
      </c>
      <c r="D60" t="s" s="205">
        <v>6923</v>
      </c>
      <c r="E60" t="s" s="205">
        <v>116</v>
      </c>
      <c r="F60" s="222">
        <v>246</v>
      </c>
      <c r="G60" s="149">
        <v>269</v>
      </c>
      <c r="H60" s="173">
        <f>SUM(G60-F60)</f>
        <v>23</v>
      </c>
      <c r="I60" s="167">
        <f>H60/F60</f>
        <v>0.0934959349593496</v>
      </c>
      <c r="J60" s="167">
        <f>H60/G60</f>
        <v>0.08550185873605951</v>
      </c>
      <c r="K60" s="24"/>
      <c r="L60" s="24"/>
      <c r="M60" s="24"/>
      <c r="N60" s="24"/>
      <c r="O60" s="24"/>
      <c r="P60" s="24"/>
      <c r="Q60" s="24"/>
      <c r="R60" s="24"/>
      <c r="S60" s="24"/>
      <c r="T60" s="24"/>
      <c r="U60" s="24"/>
      <c r="V60" s="24"/>
      <c r="W60" s="24"/>
      <c r="X60" s="24"/>
      <c r="Y60" s="24"/>
      <c r="Z60" s="24"/>
    </row>
    <row r="61" ht="19.15" customHeight="1">
      <c r="A61" t="s" s="138">
        <v>6866</v>
      </c>
      <c r="B61" s="149">
        <v>2</v>
      </c>
      <c r="C61" s="149">
        <v>9</v>
      </c>
      <c r="D61" t="s" s="205">
        <v>6924</v>
      </c>
      <c r="E61" t="s" s="205">
        <v>66</v>
      </c>
      <c r="F61" s="222">
        <v>219</v>
      </c>
      <c r="G61" s="149">
        <v>253</v>
      </c>
      <c r="H61" s="173">
        <f>SUM(G61-F61)</f>
        <v>34</v>
      </c>
      <c r="I61" s="167">
        <f>H61/F61</f>
        <v>0.155251141552511</v>
      </c>
      <c r="J61" s="167">
        <f>H61/G61</f>
        <v>0.134387351778656</v>
      </c>
      <c r="K61" s="24"/>
      <c r="L61" s="24"/>
      <c r="M61" s="24"/>
      <c r="N61" s="24"/>
      <c r="O61" s="24"/>
      <c r="P61" s="24"/>
      <c r="Q61" s="24"/>
      <c r="R61" s="24"/>
      <c r="S61" s="24"/>
      <c r="T61" s="24"/>
      <c r="U61" s="24"/>
      <c r="V61" s="24"/>
      <c r="W61" s="24"/>
      <c r="X61" s="24"/>
      <c r="Y61" s="24"/>
      <c r="Z61" s="24"/>
    </row>
    <row r="62" ht="19.15" customHeight="1">
      <c r="A62" t="s" s="138">
        <v>6866</v>
      </c>
      <c r="B62" s="149">
        <v>2</v>
      </c>
      <c r="C62" s="149">
        <v>10</v>
      </c>
      <c r="D62" t="s" s="205">
        <v>6925</v>
      </c>
      <c r="E62" t="s" s="205">
        <v>48</v>
      </c>
      <c r="F62" s="222">
        <v>222</v>
      </c>
      <c r="G62" s="149">
        <v>225</v>
      </c>
      <c r="H62" s="173">
        <f>SUM(G62-F62)</f>
        <v>3</v>
      </c>
      <c r="I62" s="167">
        <f>H62/F62</f>
        <v>0.0135135135135135</v>
      </c>
      <c r="J62" s="167">
        <f>H62/G62</f>
        <v>0.0133333333333333</v>
      </c>
      <c r="K62" s="24"/>
      <c r="L62" s="24"/>
      <c r="M62" s="24"/>
      <c r="N62" s="24"/>
      <c r="O62" s="24"/>
      <c r="P62" s="24"/>
      <c r="Q62" s="24"/>
      <c r="R62" s="24"/>
      <c r="S62" s="24"/>
      <c r="T62" s="24"/>
      <c r="U62" s="24"/>
      <c r="V62" s="24"/>
      <c r="W62" s="24"/>
      <c r="X62" s="24"/>
      <c r="Y62" s="24"/>
      <c r="Z62" s="24"/>
    </row>
    <row r="63" ht="19.15" customHeight="1">
      <c r="A63" t="s" s="138">
        <v>6866</v>
      </c>
      <c r="B63" s="149">
        <v>2</v>
      </c>
      <c r="C63" s="149">
        <v>17</v>
      </c>
      <c r="D63" t="s" s="205">
        <v>6926</v>
      </c>
      <c r="E63" t="s" s="205">
        <v>30</v>
      </c>
      <c r="F63" s="222">
        <v>136</v>
      </c>
      <c r="G63" s="149">
        <v>164</v>
      </c>
      <c r="H63" s="173">
        <f>SUM(G63-F63)</f>
        <v>28</v>
      </c>
      <c r="I63" s="167">
        <f>H63/F63</f>
        <v>0.205882352941176</v>
      </c>
      <c r="J63" s="167">
        <f>H63/G63</f>
        <v>0.170731707317073</v>
      </c>
      <c r="K63" s="24"/>
      <c r="L63" s="24"/>
      <c r="M63" s="24"/>
      <c r="N63" s="24"/>
      <c r="O63" s="24"/>
      <c r="P63" s="24"/>
      <c r="Q63" s="24"/>
      <c r="R63" s="24"/>
      <c r="S63" s="24"/>
      <c r="T63" s="24"/>
      <c r="U63" s="24"/>
      <c r="V63" s="24"/>
      <c r="W63" s="24"/>
      <c r="X63" s="24"/>
      <c r="Y63" s="24"/>
      <c r="Z63" s="24"/>
    </row>
    <row r="64" ht="19.15" customHeight="1">
      <c r="A64" t="s" s="138">
        <v>6866</v>
      </c>
      <c r="B64" s="149">
        <v>2</v>
      </c>
      <c r="C64" s="149">
        <v>22</v>
      </c>
      <c r="D64" t="s" s="205">
        <v>6927</v>
      </c>
      <c r="E64" t="s" s="205">
        <v>62</v>
      </c>
      <c r="F64" s="222">
        <v>122</v>
      </c>
      <c r="G64" s="149">
        <v>156</v>
      </c>
      <c r="H64" s="173">
        <f>SUM(G64-F64)</f>
        <v>34</v>
      </c>
      <c r="I64" s="167">
        <f>H64/F64</f>
        <v>0.278688524590164</v>
      </c>
      <c r="J64" s="167">
        <f>H64/G64</f>
        <v>0.217948717948718</v>
      </c>
      <c r="K64" s="24"/>
      <c r="L64" s="24"/>
      <c r="M64" s="24"/>
      <c r="N64" s="24"/>
      <c r="O64" s="24"/>
      <c r="P64" s="24"/>
      <c r="Q64" s="24"/>
      <c r="R64" s="24"/>
      <c r="S64" s="24"/>
      <c r="T64" s="24"/>
      <c r="U64" s="24"/>
      <c r="V64" s="24"/>
      <c r="W64" s="24"/>
      <c r="X64" s="24"/>
      <c r="Y64" s="24"/>
      <c r="Z64" s="24"/>
    </row>
    <row r="65" ht="19.15" customHeight="1">
      <c r="A65" t="s" s="138">
        <v>6866</v>
      </c>
      <c r="B65" s="149">
        <v>2</v>
      </c>
      <c r="C65" s="149">
        <v>3</v>
      </c>
      <c r="D65" t="s" s="205">
        <v>6928</v>
      </c>
      <c r="E65" t="s" s="205">
        <v>44</v>
      </c>
      <c r="F65" s="222">
        <v>121</v>
      </c>
      <c r="G65" s="149">
        <v>153</v>
      </c>
      <c r="H65" s="173">
        <f>SUM(G65-F65)</f>
        <v>32</v>
      </c>
      <c r="I65" s="167">
        <f>H65/F65</f>
        <v>0.264462809917355</v>
      </c>
      <c r="J65" s="167">
        <f>H65/G65</f>
        <v>0.209150326797386</v>
      </c>
      <c r="K65" s="24"/>
      <c r="L65" s="24"/>
      <c r="M65" s="24"/>
      <c r="N65" s="24"/>
      <c r="O65" s="24"/>
      <c r="P65" s="24"/>
      <c r="Q65" s="24"/>
      <c r="R65" s="24"/>
      <c r="S65" s="24"/>
      <c r="T65" s="24"/>
      <c r="U65" s="24"/>
      <c r="V65" s="24"/>
      <c r="W65" s="24"/>
      <c r="X65" s="24"/>
      <c r="Y65" s="24"/>
      <c r="Z65" s="24"/>
    </row>
    <row r="66" ht="19.15" customHeight="1">
      <c r="A66" t="s" s="138">
        <v>6866</v>
      </c>
      <c r="B66" s="149">
        <v>2</v>
      </c>
      <c r="C66" s="149">
        <v>28</v>
      </c>
      <c r="D66" t="s" s="205">
        <v>6929</v>
      </c>
      <c r="E66" t="s" s="205">
        <v>248</v>
      </c>
      <c r="F66" s="222">
        <v>118</v>
      </c>
      <c r="G66" s="149">
        <v>125</v>
      </c>
      <c r="H66" s="173">
        <f>SUM(G66-F66)</f>
        <v>7</v>
      </c>
      <c r="I66" s="167">
        <f>H66/F66</f>
        <v>0.0593220338983051</v>
      </c>
      <c r="J66" s="167">
        <f>H66/G66</f>
        <v>0.056</v>
      </c>
      <c r="K66" s="24"/>
      <c r="L66" s="24"/>
      <c r="M66" s="24"/>
      <c r="N66" s="24"/>
      <c r="O66" s="24"/>
      <c r="P66" s="24"/>
      <c r="Q66" s="24"/>
      <c r="R66" s="24"/>
      <c r="S66" s="24"/>
      <c r="T66" s="24"/>
      <c r="U66" s="24"/>
      <c r="V66" s="24"/>
      <c r="W66" s="24"/>
      <c r="X66" s="24"/>
      <c r="Y66" s="24"/>
      <c r="Z66" s="24"/>
    </row>
    <row r="67" ht="19.15" customHeight="1">
      <c r="A67" t="s" s="138">
        <v>6866</v>
      </c>
      <c r="B67" s="149">
        <v>2</v>
      </c>
      <c r="C67" s="149">
        <v>27</v>
      </c>
      <c r="D67" t="s" s="205">
        <v>6930</v>
      </c>
      <c r="E67" t="s" s="205">
        <v>52</v>
      </c>
      <c r="F67" s="222">
        <v>104</v>
      </c>
      <c r="G67" s="149">
        <v>114</v>
      </c>
      <c r="H67" s="173">
        <f>SUM(G67-F67)</f>
        <v>10</v>
      </c>
      <c r="I67" s="167">
        <f>H67/F67</f>
        <v>0.0961538461538462</v>
      </c>
      <c r="J67" s="167">
        <f>H67/G67</f>
        <v>0.087719298245614</v>
      </c>
      <c r="K67" s="24"/>
      <c r="L67" s="24"/>
      <c r="M67" s="24"/>
      <c r="N67" s="24"/>
      <c r="O67" s="24"/>
      <c r="P67" s="24"/>
      <c r="Q67" s="24"/>
      <c r="R67" s="24"/>
      <c r="S67" s="24"/>
      <c r="T67" s="24"/>
      <c r="U67" s="24"/>
      <c r="V67" s="24"/>
      <c r="W67" s="24"/>
      <c r="X67" s="24"/>
      <c r="Y67" s="24"/>
      <c r="Z67" s="24"/>
    </row>
    <row r="68" ht="19.15" customHeight="1">
      <c r="A68" t="s" s="138">
        <v>6866</v>
      </c>
      <c r="B68" s="149">
        <v>2</v>
      </c>
      <c r="C68" s="149">
        <v>25</v>
      </c>
      <c r="D68" t="s" s="205">
        <v>6931</v>
      </c>
      <c r="E68" t="s" s="205">
        <v>1091</v>
      </c>
      <c r="F68" s="222">
        <v>97</v>
      </c>
      <c r="G68" s="149">
        <v>107</v>
      </c>
      <c r="H68" s="173">
        <f>SUM(G68-F68)</f>
        <v>10</v>
      </c>
      <c r="I68" s="167">
        <f>H68/F68</f>
        <v>0.103092783505155</v>
      </c>
      <c r="J68" s="167">
        <f>H68/G68</f>
        <v>0.0934579439252336</v>
      </c>
      <c r="K68" s="24"/>
      <c r="L68" s="24"/>
      <c r="M68" s="24"/>
      <c r="N68" s="24"/>
      <c r="O68" s="24"/>
      <c r="P68" s="24"/>
      <c r="Q68" s="24"/>
      <c r="R68" s="24"/>
      <c r="S68" s="24"/>
      <c r="T68" s="24"/>
      <c r="U68" s="24"/>
      <c r="V68" s="24"/>
      <c r="W68" s="24"/>
      <c r="X68" s="24"/>
      <c r="Y68" s="24"/>
      <c r="Z68" s="24"/>
    </row>
    <row r="69" ht="19.15" customHeight="1">
      <c r="A69" t="s" s="138">
        <v>6866</v>
      </c>
      <c r="B69" s="149">
        <v>2</v>
      </c>
      <c r="C69" s="149">
        <v>20</v>
      </c>
      <c r="D69" t="s" s="205">
        <v>6932</v>
      </c>
      <c r="E69" t="s" s="205">
        <v>1537</v>
      </c>
      <c r="F69" s="222">
        <v>83</v>
      </c>
      <c r="G69" s="149">
        <v>106</v>
      </c>
      <c r="H69" s="173">
        <f>SUM(G69-F69)</f>
        <v>23</v>
      </c>
      <c r="I69" s="167">
        <f>H69/F69</f>
        <v>0.27710843373494</v>
      </c>
      <c r="J69" s="167">
        <f>H69/G69</f>
        <v>0.216981132075472</v>
      </c>
      <c r="K69" s="24"/>
      <c r="L69" s="24"/>
      <c r="M69" s="24"/>
      <c r="N69" s="24"/>
      <c r="O69" s="24"/>
      <c r="P69" s="24"/>
      <c r="Q69" s="24"/>
      <c r="R69" s="24"/>
      <c r="S69" s="24"/>
      <c r="T69" s="24"/>
      <c r="U69" s="24"/>
      <c r="V69" s="24"/>
      <c r="W69" s="24"/>
      <c r="X69" s="24"/>
      <c r="Y69" s="24"/>
      <c r="Z69" s="24"/>
    </row>
    <row r="70" ht="19.15" customHeight="1">
      <c r="A70" t="s" s="138">
        <v>6866</v>
      </c>
      <c r="B70" s="149">
        <v>2</v>
      </c>
      <c r="C70" s="149">
        <v>18</v>
      </c>
      <c r="D70" t="s" s="205">
        <v>6933</v>
      </c>
      <c r="E70" t="s" s="205">
        <v>36</v>
      </c>
      <c r="F70" s="222">
        <v>84</v>
      </c>
      <c r="G70" s="149">
        <v>104</v>
      </c>
      <c r="H70" s="173">
        <f>SUM(G70-F70)</f>
        <v>20</v>
      </c>
      <c r="I70" s="167">
        <f>H70/F70</f>
        <v>0.238095238095238</v>
      </c>
      <c r="J70" s="167">
        <f>H70/G70</f>
        <v>0.192307692307692</v>
      </c>
      <c r="K70" s="24"/>
      <c r="L70" s="24"/>
      <c r="M70" s="24"/>
      <c r="N70" s="24"/>
      <c r="O70" s="24"/>
      <c r="P70" s="24"/>
      <c r="Q70" s="24"/>
      <c r="R70" s="24"/>
      <c r="S70" s="24"/>
      <c r="T70" s="24"/>
      <c r="U70" s="24"/>
      <c r="V70" s="24"/>
      <c r="W70" s="24"/>
      <c r="X70" s="24"/>
      <c r="Y70" s="24"/>
      <c r="Z70" s="24"/>
    </row>
    <row r="71" ht="19.15" customHeight="1">
      <c r="A71" t="s" s="138">
        <v>6866</v>
      </c>
      <c r="B71" s="149">
        <v>2</v>
      </c>
      <c r="C71" s="149">
        <v>26</v>
      </c>
      <c r="D71" t="s" s="205">
        <v>6934</v>
      </c>
      <c r="E71" t="s" s="205">
        <v>119</v>
      </c>
      <c r="F71" s="222">
        <v>97</v>
      </c>
      <c r="G71" s="149">
        <v>102</v>
      </c>
      <c r="H71" s="173">
        <f>SUM(G71-F71)</f>
        <v>5</v>
      </c>
      <c r="I71" s="167">
        <f>H71/F71</f>
        <v>0.0515463917525773</v>
      </c>
      <c r="J71" s="167">
        <f>H71/G71</f>
        <v>0.0490196078431373</v>
      </c>
      <c r="K71" s="24"/>
      <c r="L71" s="24"/>
      <c r="M71" s="24"/>
      <c r="N71" s="24"/>
      <c r="O71" s="24"/>
      <c r="P71" s="24"/>
      <c r="Q71" s="24"/>
      <c r="R71" s="24"/>
      <c r="S71" s="24"/>
      <c r="T71" s="24"/>
      <c r="U71" s="24"/>
      <c r="V71" s="24"/>
      <c r="W71" s="24"/>
      <c r="X71" s="24"/>
      <c r="Y71" s="24"/>
      <c r="Z71" s="24"/>
    </row>
    <row r="72" ht="19.15" customHeight="1">
      <c r="A72" t="s" s="138">
        <v>6866</v>
      </c>
      <c r="B72" s="149">
        <v>2</v>
      </c>
      <c r="C72" s="149">
        <v>34</v>
      </c>
      <c r="D72" t="s" s="205">
        <v>6935</v>
      </c>
      <c r="E72" t="s" s="205">
        <v>173</v>
      </c>
      <c r="F72" s="222">
        <v>81</v>
      </c>
      <c r="G72" s="149">
        <v>98</v>
      </c>
      <c r="H72" s="173">
        <f>SUM(G72-F72)</f>
        <v>17</v>
      </c>
      <c r="I72" s="167">
        <f>H72/F72</f>
        <v>0.209876543209877</v>
      </c>
      <c r="J72" s="167">
        <f>H72/G72</f>
        <v>0.173469387755102</v>
      </c>
      <c r="K72" s="24"/>
      <c r="L72" s="24"/>
      <c r="M72" s="24"/>
      <c r="N72" s="24"/>
      <c r="O72" s="24"/>
      <c r="P72" s="24"/>
      <c r="Q72" s="24"/>
      <c r="R72" s="24"/>
      <c r="S72" s="24"/>
      <c r="T72" s="24"/>
      <c r="U72" s="24"/>
      <c r="V72" s="24"/>
      <c r="W72" s="24"/>
      <c r="X72" s="24"/>
      <c r="Y72" s="24"/>
      <c r="Z72" s="24"/>
    </row>
    <row r="73" ht="19.15" customHeight="1">
      <c r="A73" t="s" s="138">
        <v>6866</v>
      </c>
      <c r="B73" s="149">
        <v>2</v>
      </c>
      <c r="C73" s="149">
        <v>4</v>
      </c>
      <c r="D73" t="s" s="205">
        <v>6936</v>
      </c>
      <c r="E73" t="s" s="205">
        <v>76</v>
      </c>
      <c r="F73" s="222">
        <v>53</v>
      </c>
      <c r="G73" s="149">
        <v>67</v>
      </c>
      <c r="H73" s="173">
        <f>SUM(G73-F73)</f>
        <v>14</v>
      </c>
      <c r="I73" s="167">
        <f>H73/F73</f>
        <v>0.264150943396226</v>
      </c>
      <c r="J73" s="167">
        <f>H73/G73</f>
        <v>0.208955223880597</v>
      </c>
      <c r="K73" s="24"/>
      <c r="L73" s="24"/>
      <c r="M73" s="24"/>
      <c r="N73" s="24"/>
      <c r="O73" s="24"/>
      <c r="P73" s="24"/>
      <c r="Q73" s="24"/>
      <c r="R73" s="24"/>
      <c r="S73" s="24"/>
      <c r="T73" s="24"/>
      <c r="U73" s="24"/>
      <c r="V73" s="24"/>
      <c r="W73" s="24"/>
      <c r="X73" s="24"/>
      <c r="Y73" s="24"/>
      <c r="Z73" s="24"/>
    </row>
    <row r="74" ht="19.15" customHeight="1">
      <c r="A74" t="s" s="138">
        <v>6866</v>
      </c>
      <c r="B74" s="149">
        <v>2</v>
      </c>
      <c r="C74" s="149">
        <v>24</v>
      </c>
      <c r="D74" t="s" s="205">
        <v>6937</v>
      </c>
      <c r="E74" t="s" s="205">
        <v>72</v>
      </c>
      <c r="F74" s="222">
        <v>55</v>
      </c>
      <c r="G74" s="149">
        <v>66</v>
      </c>
      <c r="H74" s="173">
        <f>SUM(G74-F74)</f>
        <v>11</v>
      </c>
      <c r="I74" s="167">
        <f>H74/F74</f>
        <v>0.2</v>
      </c>
      <c r="J74" s="167">
        <f>H74/G74</f>
        <v>0.166666666666667</v>
      </c>
      <c r="K74" s="24"/>
      <c r="L74" s="24"/>
      <c r="M74" s="24"/>
      <c r="N74" s="24"/>
      <c r="O74" s="24"/>
      <c r="P74" s="24"/>
      <c r="Q74" s="24"/>
      <c r="R74" s="24"/>
      <c r="S74" s="24"/>
      <c r="T74" s="24"/>
      <c r="U74" s="24"/>
      <c r="V74" s="24"/>
      <c r="W74" s="24"/>
      <c r="X74" s="24"/>
      <c r="Y74" s="24"/>
      <c r="Z74" s="24"/>
    </row>
    <row r="75" ht="19.15" customHeight="1">
      <c r="A75" t="s" s="138">
        <v>6866</v>
      </c>
      <c r="B75" s="149">
        <v>2</v>
      </c>
      <c r="C75" s="149">
        <v>38</v>
      </c>
      <c r="D75" t="s" s="205">
        <v>6938</v>
      </c>
      <c r="E75" t="s" s="205">
        <v>281</v>
      </c>
      <c r="F75" s="222">
        <v>53</v>
      </c>
      <c r="G75" s="149">
        <v>59</v>
      </c>
      <c r="H75" s="173">
        <f>SUM(G75-F75)</f>
        <v>6</v>
      </c>
      <c r="I75" s="167">
        <f>H75/F75</f>
        <v>0.113207547169811</v>
      </c>
      <c r="J75" s="167">
        <f>H75/G75</f>
        <v>0.101694915254237</v>
      </c>
      <c r="K75" s="24"/>
      <c r="L75" s="24"/>
      <c r="M75" s="24"/>
      <c r="N75" s="24"/>
      <c r="O75" s="24"/>
      <c r="P75" s="24"/>
      <c r="Q75" s="24"/>
      <c r="R75" s="24"/>
      <c r="S75" s="24"/>
      <c r="T75" s="24"/>
      <c r="U75" s="24"/>
      <c r="V75" s="24"/>
      <c r="W75" s="24"/>
      <c r="X75" s="24"/>
      <c r="Y75" s="24"/>
      <c r="Z75" s="24"/>
    </row>
    <row r="76" ht="19.15" customHeight="1">
      <c r="A76" t="s" s="138">
        <v>6866</v>
      </c>
      <c r="B76" s="149">
        <v>2</v>
      </c>
      <c r="C76" s="149">
        <v>36</v>
      </c>
      <c r="D76" t="s" s="205">
        <v>6939</v>
      </c>
      <c r="E76" t="s" s="205">
        <v>110</v>
      </c>
      <c r="F76" s="222">
        <v>35</v>
      </c>
      <c r="G76" s="149">
        <v>40</v>
      </c>
      <c r="H76" s="173">
        <f>SUM(G76-F76)</f>
        <v>5</v>
      </c>
      <c r="I76" s="167">
        <f>H76/F76</f>
        <v>0.142857142857143</v>
      </c>
      <c r="J76" s="167">
        <f>H76/G76</f>
        <v>0.125</v>
      </c>
      <c r="K76" s="24"/>
      <c r="L76" s="24"/>
      <c r="M76" s="24"/>
      <c r="N76" s="24"/>
      <c r="O76" s="24"/>
      <c r="P76" s="24"/>
      <c r="Q76" s="24"/>
      <c r="R76" s="24"/>
      <c r="S76" s="24"/>
      <c r="T76" s="24"/>
      <c r="U76" s="24"/>
      <c r="V76" s="24"/>
      <c r="W76" s="24"/>
      <c r="X76" s="24"/>
      <c r="Y76" s="24"/>
      <c r="Z76" s="24"/>
    </row>
    <row r="77" ht="19.15" customHeight="1">
      <c r="A77" t="s" s="138">
        <v>6866</v>
      </c>
      <c r="B77" s="149">
        <v>2</v>
      </c>
      <c r="C77" s="149">
        <v>30</v>
      </c>
      <c r="D77" t="s" s="205">
        <v>6940</v>
      </c>
      <c r="E77" t="s" s="205">
        <v>2848</v>
      </c>
      <c r="F77" s="222">
        <v>30</v>
      </c>
      <c r="G77" s="149">
        <v>37</v>
      </c>
      <c r="H77" s="173">
        <f>SUM(G77-F77)</f>
        <v>7</v>
      </c>
      <c r="I77" s="167">
        <f>H77/F77</f>
        <v>0.233333333333333</v>
      </c>
      <c r="J77" s="167">
        <f>H77/G77</f>
        <v>0.189189189189189</v>
      </c>
      <c r="K77" s="24"/>
      <c r="L77" s="24"/>
      <c r="M77" s="24"/>
      <c r="N77" s="24"/>
      <c r="O77" s="24"/>
      <c r="P77" s="24"/>
      <c r="Q77" s="24"/>
      <c r="R77" s="24"/>
      <c r="S77" s="24"/>
      <c r="T77" s="24"/>
      <c r="U77" s="24"/>
      <c r="V77" s="24"/>
      <c r="W77" s="24"/>
      <c r="X77" s="24"/>
      <c r="Y77" s="24"/>
      <c r="Z77" s="24"/>
    </row>
    <row r="78" ht="19.15" customHeight="1">
      <c r="A78" t="s" s="138">
        <v>6866</v>
      </c>
      <c r="B78" s="149">
        <v>2</v>
      </c>
      <c r="C78" s="149">
        <v>33</v>
      </c>
      <c r="D78" t="s" s="205">
        <v>6941</v>
      </c>
      <c r="E78" t="s" s="205">
        <v>153</v>
      </c>
      <c r="F78" s="222">
        <v>33</v>
      </c>
      <c r="G78" s="149">
        <v>37</v>
      </c>
      <c r="H78" s="173">
        <f>SUM(G78-F78)</f>
        <v>4</v>
      </c>
      <c r="I78" s="167">
        <f>H78/F78</f>
        <v>0.121212121212121</v>
      </c>
      <c r="J78" s="167">
        <f>H78/G78</f>
        <v>0.108108108108108</v>
      </c>
      <c r="K78" s="24"/>
      <c r="L78" s="24"/>
      <c r="M78" s="24"/>
      <c r="N78" s="24"/>
      <c r="O78" s="24"/>
      <c r="P78" s="24"/>
      <c r="Q78" s="24"/>
      <c r="R78" s="24"/>
      <c r="S78" s="24"/>
      <c r="T78" s="24"/>
      <c r="U78" s="24"/>
      <c r="V78" s="24"/>
      <c r="W78" s="24"/>
      <c r="X78" s="24"/>
      <c r="Y78" s="24"/>
      <c r="Z78" s="24"/>
    </row>
    <row r="79" ht="19.15" customHeight="1">
      <c r="A79" t="s" s="138">
        <v>6866</v>
      </c>
      <c r="B79" s="149">
        <v>2</v>
      </c>
      <c r="C79" s="149">
        <v>37</v>
      </c>
      <c r="D79" t="s" s="205">
        <v>6942</v>
      </c>
      <c r="E79" t="s" s="205">
        <v>106</v>
      </c>
      <c r="F79" s="222">
        <v>33</v>
      </c>
      <c r="G79" s="149">
        <v>35</v>
      </c>
      <c r="H79" s="173">
        <f>SUM(G79-F79)</f>
        <v>2</v>
      </c>
      <c r="I79" s="167">
        <f>H79/F79</f>
        <v>0.0606060606060606</v>
      </c>
      <c r="J79" s="167">
        <f>H79/G79</f>
        <v>0.0571428571428571</v>
      </c>
      <c r="K79" s="24"/>
      <c r="L79" s="24"/>
      <c r="M79" s="24"/>
      <c r="N79" s="24"/>
      <c r="O79" s="24"/>
      <c r="P79" s="24"/>
      <c r="Q79" s="24"/>
      <c r="R79" s="24"/>
      <c r="S79" s="24"/>
      <c r="T79" s="24"/>
      <c r="U79" s="24"/>
      <c r="V79" s="24"/>
      <c r="W79" s="24"/>
      <c r="X79" s="24"/>
      <c r="Y79" s="24"/>
      <c r="Z79" s="24"/>
    </row>
    <row r="80" ht="19.15" customHeight="1">
      <c r="A80" t="s" s="138">
        <v>6866</v>
      </c>
      <c r="B80" s="149">
        <v>2</v>
      </c>
      <c r="C80" s="149">
        <v>23</v>
      </c>
      <c r="D80" t="s" s="205">
        <v>7046</v>
      </c>
      <c r="E80" t="s" s="205">
        <v>147</v>
      </c>
      <c r="F80" s="330">
        <v>31</v>
      </c>
      <c r="G80" s="172">
        <v>30</v>
      </c>
      <c r="H80" s="173">
        <f>SUM(G80-F80)</f>
        <v>-1</v>
      </c>
      <c r="I80" s="167">
        <f>H80/F80</f>
        <v>-0.032258064516129</v>
      </c>
      <c r="J80" s="167">
        <f>H80/G80</f>
        <v>-0.0333333333333333</v>
      </c>
      <c r="K80" s="24"/>
      <c r="L80" s="24"/>
      <c r="M80" s="24"/>
      <c r="N80" s="24"/>
      <c r="O80" s="24"/>
      <c r="P80" s="24"/>
      <c r="Q80" s="24"/>
      <c r="R80" s="24"/>
      <c r="S80" s="24"/>
      <c r="T80" s="24"/>
      <c r="U80" s="24"/>
      <c r="V80" s="24"/>
      <c r="W80" s="24"/>
      <c r="X80" s="24"/>
      <c r="Y80" s="24"/>
      <c r="Z80" s="24"/>
    </row>
    <row r="81" ht="19.15" customHeight="1">
      <c r="A81" t="s" s="138">
        <v>6866</v>
      </c>
      <c r="B81" s="149">
        <v>2</v>
      </c>
      <c r="C81" s="149">
        <v>1</v>
      </c>
      <c r="D81" t="s" s="205">
        <v>6943</v>
      </c>
      <c r="E81" t="s" s="205">
        <v>380</v>
      </c>
      <c r="F81" s="223">
        <v>0</v>
      </c>
      <c r="G81" s="149">
        <v>0</v>
      </c>
      <c r="H81" s="173">
        <f>SUM(G81-F81)</f>
        <v>0</v>
      </c>
      <c r="I81" s="207">
        <f>H81/F81</f>
      </c>
      <c r="J81" s="207">
        <f>H81/G81</f>
      </c>
      <c r="K81" s="24"/>
      <c r="L81" s="24"/>
      <c r="M81" s="24"/>
      <c r="N81" s="24"/>
      <c r="O81" s="24"/>
      <c r="P81" s="24"/>
      <c r="Q81" s="24"/>
      <c r="R81" s="24"/>
      <c r="S81" s="24"/>
      <c r="T81" s="24"/>
      <c r="U81" s="24"/>
      <c r="V81" s="24"/>
      <c r="W81" s="24"/>
      <c r="X81" s="24"/>
      <c r="Y81" s="24"/>
      <c r="Z81" s="24"/>
    </row>
    <row r="82" ht="19.15" customHeight="1">
      <c r="A82" t="s" s="138">
        <v>6866</v>
      </c>
      <c r="B82" s="149">
        <v>2</v>
      </c>
      <c r="C82" s="149">
        <v>29</v>
      </c>
      <c r="D82" t="s" s="205">
        <v>6944</v>
      </c>
      <c r="E82" t="s" s="205">
        <v>78</v>
      </c>
      <c r="F82" s="223">
        <v>0</v>
      </c>
      <c r="G82" s="149">
        <v>0</v>
      </c>
      <c r="H82" s="173">
        <f>SUM(G82-F82)</f>
        <v>0</v>
      </c>
      <c r="I82" s="207">
        <f>H82/F82</f>
      </c>
      <c r="J82" s="207">
        <f>H82/G82</f>
      </c>
      <c r="K82" s="24"/>
      <c r="L82" s="24"/>
      <c r="M82" s="24"/>
      <c r="N82" s="24"/>
      <c r="O82" s="24"/>
      <c r="P82" s="24"/>
      <c r="Q82" s="24"/>
      <c r="R82" s="24"/>
      <c r="S82" s="24"/>
      <c r="T82" s="24"/>
      <c r="U82" s="24"/>
      <c r="V82" s="24"/>
      <c r="W82" s="24"/>
      <c r="X82" s="24"/>
      <c r="Y82" s="24"/>
      <c r="Z82" s="24"/>
    </row>
    <row r="83" ht="19.15" customHeight="1">
      <c r="A83" t="s" s="138">
        <v>6866</v>
      </c>
      <c r="B83" s="149">
        <v>2</v>
      </c>
      <c r="C83" s="149">
        <v>39</v>
      </c>
      <c r="D83" t="s" s="205">
        <v>6945</v>
      </c>
      <c r="E83" t="s" s="205">
        <v>32</v>
      </c>
      <c r="F83" s="223">
        <v>0</v>
      </c>
      <c r="G83" s="149">
        <v>0</v>
      </c>
      <c r="H83" s="206">
        <f>SUM(G83-F83)</f>
        <v>0</v>
      </c>
      <c r="I83" s="176">
        <f>H83/F83</f>
      </c>
      <c r="J83" s="176">
        <f>H83/G83</f>
      </c>
      <c r="K83" s="174"/>
      <c r="L83" s="174"/>
      <c r="M83" s="174"/>
      <c r="N83" s="174"/>
      <c r="O83" s="174"/>
      <c r="P83" s="174"/>
      <c r="Q83" s="174"/>
      <c r="R83" s="174"/>
      <c r="S83" s="174"/>
      <c r="T83" s="174"/>
      <c r="U83" s="174"/>
      <c r="V83" s="174"/>
      <c r="W83" s="174"/>
      <c r="X83" s="174"/>
      <c r="Y83" s="174"/>
      <c r="Z83" s="174"/>
    </row>
    <row r="84" ht="19.15" customHeight="1">
      <c r="A84" s="177"/>
      <c r="B84" s="178"/>
      <c r="C84" s="178"/>
      <c r="D84" s="179"/>
      <c r="E84" s="179"/>
      <c r="F84" s="181">
        <f>SUM(F45:F83)</f>
        <v>84590</v>
      </c>
      <c r="G84" s="180">
        <f>SUM(G45:G83)</f>
        <v>99895</v>
      </c>
      <c r="H84" s="181">
        <f>SUM(H45:H83)</f>
        <v>15305</v>
      </c>
      <c r="I84" s="182">
        <f>H84/F84</f>
        <v>0.180931552192931</v>
      </c>
      <c r="J84" s="182">
        <f>H84/G84</f>
        <v>0.153210871414986</v>
      </c>
      <c r="K84" s="183"/>
      <c r="L84" s="183"/>
      <c r="M84" s="183"/>
      <c r="N84" s="183"/>
      <c r="O84" s="183"/>
      <c r="P84" s="183"/>
      <c r="Q84" s="183"/>
      <c r="R84" s="183"/>
      <c r="S84" s="183"/>
      <c r="T84" s="183"/>
      <c r="U84" s="183"/>
      <c r="V84" s="183"/>
      <c r="W84" s="183"/>
      <c r="X84" s="183"/>
      <c r="Y84" s="183"/>
      <c r="Z84" s="184"/>
    </row>
    <row r="85" ht="19.15" customHeight="1">
      <c r="A85" s="230"/>
      <c r="B85" s="231"/>
      <c r="C85" s="231"/>
      <c r="D85" s="232"/>
      <c r="E85" s="232"/>
      <c r="F85" s="233"/>
      <c r="G85" s="231"/>
      <c r="H85" s="234"/>
      <c r="I85" s="188"/>
      <c r="J85" s="188"/>
      <c r="K85" s="189"/>
      <c r="L85" s="189"/>
      <c r="M85" s="189"/>
      <c r="N85" s="189"/>
      <c r="O85" s="189"/>
      <c r="P85" s="189"/>
      <c r="Q85" s="189"/>
      <c r="R85" s="189"/>
      <c r="S85" s="189"/>
      <c r="T85" s="189"/>
      <c r="U85" s="189"/>
      <c r="V85" s="189"/>
      <c r="W85" s="189"/>
      <c r="X85" s="189"/>
      <c r="Y85" s="189"/>
      <c r="Z85" s="189"/>
    </row>
    <row r="86" ht="19.15" customHeight="1">
      <c r="A86" t="s" s="138">
        <v>6866</v>
      </c>
      <c r="B86" s="149">
        <v>3</v>
      </c>
      <c r="C86" s="149">
        <v>9</v>
      </c>
      <c r="D86" t="s" s="205">
        <v>6946</v>
      </c>
      <c r="E86" t="s" s="205">
        <v>84</v>
      </c>
      <c r="F86" s="223">
        <v>29735</v>
      </c>
      <c r="G86" s="149">
        <v>36310</v>
      </c>
      <c r="H86" s="173">
        <f>SUM(G86-F86)</f>
        <v>6575</v>
      </c>
      <c r="I86" s="167">
        <f>H86/F86</f>
        <v>0.221119892382714</v>
      </c>
      <c r="J86" s="167">
        <f>H86/G86</f>
        <v>0.181079592398788</v>
      </c>
      <c r="K86" s="24"/>
      <c r="L86" s="24"/>
      <c r="M86" s="24"/>
      <c r="N86" s="24"/>
      <c r="O86" s="24"/>
      <c r="P86" s="24"/>
      <c r="Q86" s="24"/>
      <c r="R86" s="24"/>
      <c r="S86" s="24"/>
      <c r="T86" s="24"/>
      <c r="U86" s="24"/>
      <c r="V86" s="24"/>
      <c r="W86" s="24"/>
      <c r="X86" s="24"/>
      <c r="Y86" s="24"/>
      <c r="Z86" s="24"/>
    </row>
    <row r="87" ht="19.15" customHeight="1">
      <c r="A87" t="s" s="138">
        <v>6866</v>
      </c>
      <c r="B87" s="149">
        <v>3</v>
      </c>
      <c r="C87" s="149">
        <v>3</v>
      </c>
      <c r="D87" t="s" s="205">
        <v>6947</v>
      </c>
      <c r="E87" t="s" s="205">
        <v>26</v>
      </c>
      <c r="F87" s="223">
        <v>24624</v>
      </c>
      <c r="G87" s="149">
        <v>26738</v>
      </c>
      <c r="H87" s="173">
        <f>SUM(G87-F87)</f>
        <v>2114</v>
      </c>
      <c r="I87" s="167">
        <f>H87/F87</f>
        <v>0.0858512020792723</v>
      </c>
      <c r="J87" s="167">
        <f>H87/G87</f>
        <v>0.0790635051237939</v>
      </c>
      <c r="K87" s="24"/>
      <c r="L87" s="24"/>
      <c r="M87" s="24"/>
      <c r="N87" s="24"/>
      <c r="O87" s="24"/>
      <c r="P87" s="24"/>
      <c r="Q87" s="24"/>
      <c r="R87" s="24"/>
      <c r="S87" s="24"/>
      <c r="T87" s="24"/>
      <c r="U87" s="24"/>
      <c r="V87" s="24"/>
      <c r="W87" s="24"/>
      <c r="X87" s="24"/>
      <c r="Y87" s="24"/>
      <c r="Z87" s="24"/>
    </row>
    <row r="88" ht="19.15" customHeight="1">
      <c r="A88" t="s" s="138">
        <v>6866</v>
      </c>
      <c r="B88" s="149">
        <v>3</v>
      </c>
      <c r="C88" s="149">
        <v>11</v>
      </c>
      <c r="D88" t="s" s="205">
        <v>6948</v>
      </c>
      <c r="E88" t="s" s="205">
        <v>20</v>
      </c>
      <c r="F88" s="223">
        <v>14617</v>
      </c>
      <c r="G88" s="149">
        <v>16586</v>
      </c>
      <c r="H88" s="173">
        <f>SUM(G88-F88)</f>
        <v>1969</v>
      </c>
      <c r="I88" s="167">
        <f>H88/F88</f>
        <v>0.134706164055552</v>
      </c>
      <c r="J88" s="167">
        <f>H88/G88</f>
        <v>0.118714578560232</v>
      </c>
      <c r="K88" s="24"/>
      <c r="L88" s="24"/>
      <c r="M88" s="24"/>
      <c r="N88" s="24"/>
      <c r="O88" s="24"/>
      <c r="P88" s="24"/>
      <c r="Q88" s="24"/>
      <c r="R88" s="24"/>
      <c r="S88" s="24"/>
      <c r="T88" s="24"/>
      <c r="U88" s="24"/>
      <c r="V88" s="24"/>
      <c r="W88" s="24"/>
      <c r="X88" s="24"/>
      <c r="Y88" s="24"/>
      <c r="Z88" s="24"/>
    </row>
    <row r="89" ht="19.15" customHeight="1">
      <c r="A89" t="s" s="138">
        <v>6866</v>
      </c>
      <c r="B89" s="149">
        <v>3</v>
      </c>
      <c r="C89" s="149">
        <v>5</v>
      </c>
      <c r="D89" t="s" s="205">
        <v>6868</v>
      </c>
      <c r="E89" t="s" s="205">
        <v>22</v>
      </c>
      <c r="F89" s="223">
        <v>7797</v>
      </c>
      <c r="G89" s="149">
        <v>10617</v>
      </c>
      <c r="H89" s="173">
        <f>SUM(G89-F89)</f>
        <v>2820</v>
      </c>
      <c r="I89" s="167">
        <f>H89/F89</f>
        <v>0.361677568295498</v>
      </c>
      <c r="J89" s="167">
        <f>H89/G89</f>
        <v>0.265611754732975</v>
      </c>
      <c r="K89" s="24"/>
      <c r="L89" s="24"/>
      <c r="M89" s="24"/>
      <c r="N89" s="24"/>
      <c r="O89" s="24"/>
      <c r="P89" s="24"/>
      <c r="Q89" s="24"/>
      <c r="R89" s="24"/>
      <c r="S89" s="24"/>
      <c r="T89" s="24"/>
      <c r="U89" s="24"/>
      <c r="V89" s="24"/>
      <c r="W89" s="24"/>
      <c r="X89" s="24"/>
      <c r="Y89" s="24"/>
      <c r="Z89" s="24"/>
    </row>
    <row r="90" ht="19.15" customHeight="1">
      <c r="A90" t="s" s="138">
        <v>6866</v>
      </c>
      <c r="B90" s="149">
        <v>3</v>
      </c>
      <c r="C90" s="149">
        <v>2</v>
      </c>
      <c r="D90" t="s" s="205">
        <v>6949</v>
      </c>
      <c r="E90" t="s" s="205">
        <v>28</v>
      </c>
      <c r="F90" s="223">
        <v>1280</v>
      </c>
      <c r="G90" s="149">
        <v>1603</v>
      </c>
      <c r="H90" s="173">
        <f>SUM(G90-F90)</f>
        <v>323</v>
      </c>
      <c r="I90" s="167">
        <f>H90/F90</f>
        <v>0.25234375</v>
      </c>
      <c r="J90" s="167">
        <f>H90/G90</f>
        <v>0.201497192763568</v>
      </c>
      <c r="K90" s="24"/>
      <c r="L90" s="24"/>
      <c r="M90" s="24"/>
      <c r="N90" s="24"/>
      <c r="O90" s="24"/>
      <c r="P90" s="24"/>
      <c r="Q90" s="24"/>
      <c r="R90" s="24"/>
      <c r="S90" s="24"/>
      <c r="T90" s="24"/>
      <c r="U90" s="24"/>
      <c r="V90" s="24"/>
      <c r="W90" s="24"/>
      <c r="X90" s="24"/>
      <c r="Y90" s="24"/>
      <c r="Z90" s="24"/>
    </row>
    <row r="91" ht="19.15" customHeight="1">
      <c r="A91" t="s" s="138">
        <v>6866</v>
      </c>
      <c r="B91" s="149">
        <v>3</v>
      </c>
      <c r="C91" s="149">
        <v>13</v>
      </c>
      <c r="D91" t="s" s="205">
        <v>6950</v>
      </c>
      <c r="E91" t="s" s="205">
        <v>17</v>
      </c>
      <c r="F91" s="223">
        <v>1150</v>
      </c>
      <c r="G91" s="149">
        <v>1518</v>
      </c>
      <c r="H91" s="173">
        <f>SUM(G91-F91)</f>
        <v>368</v>
      </c>
      <c r="I91" s="167">
        <f>H91/F91</f>
        <v>0.32</v>
      </c>
      <c r="J91" s="167">
        <f>H91/G91</f>
        <v>0.242424242424242</v>
      </c>
      <c r="K91" s="24"/>
      <c r="L91" s="24"/>
      <c r="M91" s="24"/>
      <c r="N91" s="24"/>
      <c r="O91" s="24"/>
      <c r="P91" s="24"/>
      <c r="Q91" s="24"/>
      <c r="R91" s="24"/>
      <c r="S91" s="24"/>
      <c r="T91" s="24"/>
      <c r="U91" s="24"/>
      <c r="V91" s="24"/>
      <c r="W91" s="24"/>
      <c r="X91" s="24"/>
      <c r="Y91" s="24"/>
      <c r="Z91" s="24"/>
    </row>
    <row r="92" ht="19.15" customHeight="1">
      <c r="A92" t="s" s="138">
        <v>6866</v>
      </c>
      <c r="B92" s="149">
        <v>3</v>
      </c>
      <c r="C92" s="149">
        <v>29</v>
      </c>
      <c r="D92" t="s" s="205">
        <v>6951</v>
      </c>
      <c r="E92" t="s" s="205">
        <v>46</v>
      </c>
      <c r="F92" s="223">
        <v>573</v>
      </c>
      <c r="G92" s="149">
        <v>643</v>
      </c>
      <c r="H92" s="173">
        <f>SUM(G92-F92)</f>
        <v>70</v>
      </c>
      <c r="I92" s="167">
        <f>H92/F92</f>
        <v>0.12216404886562</v>
      </c>
      <c r="J92" s="167">
        <f>H92/G92</f>
        <v>0.108864696734059</v>
      </c>
      <c r="K92" s="24"/>
      <c r="L92" s="24"/>
      <c r="M92" s="24"/>
      <c r="N92" s="24"/>
      <c r="O92" s="24"/>
      <c r="P92" s="24"/>
      <c r="Q92" s="24"/>
      <c r="R92" s="24"/>
      <c r="S92" s="24"/>
      <c r="T92" s="24"/>
      <c r="U92" s="24"/>
      <c r="V92" s="24"/>
      <c r="W92" s="24"/>
      <c r="X92" s="24"/>
      <c r="Y92" s="24"/>
      <c r="Z92" s="24"/>
    </row>
    <row r="93" ht="19.15" customHeight="1">
      <c r="A93" t="s" s="138">
        <v>6866</v>
      </c>
      <c r="B93" s="149">
        <v>3</v>
      </c>
      <c r="C93" s="149">
        <v>23</v>
      </c>
      <c r="D93" t="s" s="205">
        <v>6952</v>
      </c>
      <c r="E93" t="s" s="205">
        <v>147</v>
      </c>
      <c r="F93" s="223">
        <v>573</v>
      </c>
      <c r="G93" s="149">
        <v>609</v>
      </c>
      <c r="H93" s="173">
        <f>SUM(G93-F93)</f>
        <v>36</v>
      </c>
      <c r="I93" s="167">
        <f>H93/F93</f>
        <v>0.0628272251308901</v>
      </c>
      <c r="J93" s="167">
        <f>H93/G93</f>
        <v>0.0591133004926108</v>
      </c>
      <c r="K93" s="24"/>
      <c r="L93" s="24"/>
      <c r="M93" s="24"/>
      <c r="N93" s="24"/>
      <c r="O93" s="24"/>
      <c r="P93" s="24"/>
      <c r="Q93" s="24"/>
      <c r="R93" s="24"/>
      <c r="S93" s="24"/>
      <c r="T93" s="24"/>
      <c r="U93" s="24"/>
      <c r="V93" s="24"/>
      <c r="W93" s="24"/>
      <c r="X93" s="24"/>
      <c r="Y93" s="24"/>
      <c r="Z93" s="24"/>
    </row>
    <row r="94" ht="19.15" customHeight="1">
      <c r="A94" t="s" s="138">
        <v>6866</v>
      </c>
      <c r="B94" s="149">
        <v>3</v>
      </c>
      <c r="C94" s="149">
        <v>12</v>
      </c>
      <c r="D94" t="s" s="205">
        <v>6953</v>
      </c>
      <c r="E94" t="s" s="205">
        <v>34</v>
      </c>
      <c r="F94" s="223">
        <v>448</v>
      </c>
      <c r="G94" s="149">
        <v>546</v>
      </c>
      <c r="H94" s="173">
        <f>SUM(G94-F94)</f>
        <v>98</v>
      </c>
      <c r="I94" s="167">
        <f>H94/F94</f>
        <v>0.21875</v>
      </c>
      <c r="J94" s="167">
        <f>H94/G94</f>
        <v>0.179487179487179</v>
      </c>
      <c r="K94" s="24"/>
      <c r="L94" s="24"/>
      <c r="M94" s="24"/>
      <c r="N94" s="24"/>
      <c r="O94" s="24"/>
      <c r="P94" s="24"/>
      <c r="Q94" s="24"/>
      <c r="R94" s="24"/>
      <c r="S94" s="24"/>
      <c r="T94" s="24"/>
      <c r="U94" s="24"/>
      <c r="V94" s="24"/>
      <c r="W94" s="24"/>
      <c r="X94" s="24"/>
      <c r="Y94" s="24"/>
      <c r="Z94" s="24"/>
    </row>
    <row r="95" ht="19.15" customHeight="1">
      <c r="A95" t="s" s="138">
        <v>6866</v>
      </c>
      <c r="B95" s="149">
        <v>3</v>
      </c>
      <c r="C95" s="149">
        <v>7</v>
      </c>
      <c r="D95" t="s" s="205">
        <v>6954</v>
      </c>
      <c r="E95" t="s" s="205">
        <v>1284</v>
      </c>
      <c r="F95" s="223">
        <v>445</v>
      </c>
      <c r="G95" s="149">
        <v>533</v>
      </c>
      <c r="H95" s="173">
        <f>SUM(G95-F95)</f>
        <v>88</v>
      </c>
      <c r="I95" s="167">
        <f>H95/F95</f>
        <v>0.197752808988764</v>
      </c>
      <c r="J95" s="167">
        <f>H95/G95</f>
        <v>0.165103189493433</v>
      </c>
      <c r="K95" s="24"/>
      <c r="L95" s="24"/>
      <c r="M95" s="24"/>
      <c r="N95" s="24"/>
      <c r="O95" s="24"/>
      <c r="P95" s="24"/>
      <c r="Q95" s="24"/>
      <c r="R95" s="24"/>
      <c r="S95" s="24"/>
      <c r="T95" s="24"/>
      <c r="U95" s="24"/>
      <c r="V95" s="24"/>
      <c r="W95" s="24"/>
      <c r="X95" s="24"/>
      <c r="Y95" s="24"/>
      <c r="Z95" s="24"/>
    </row>
    <row r="96" ht="19.15" customHeight="1">
      <c r="A96" t="s" s="138">
        <v>6866</v>
      </c>
      <c r="B96" s="149">
        <v>3</v>
      </c>
      <c r="C96" s="149">
        <v>6</v>
      </c>
      <c r="D96" t="s" s="205">
        <v>6955</v>
      </c>
      <c r="E96" t="s" s="205">
        <v>101</v>
      </c>
      <c r="F96" s="223">
        <v>412</v>
      </c>
      <c r="G96" s="149">
        <v>470</v>
      </c>
      <c r="H96" s="173">
        <f>SUM(G96-F96)</f>
        <v>58</v>
      </c>
      <c r="I96" s="167">
        <f>H96/F96</f>
        <v>0.140776699029126</v>
      </c>
      <c r="J96" s="167">
        <f>H96/G96</f>
        <v>0.123404255319149</v>
      </c>
      <c r="K96" s="24"/>
      <c r="L96" s="24"/>
      <c r="M96" s="24"/>
      <c r="N96" s="24"/>
      <c r="O96" s="24"/>
      <c r="P96" s="24"/>
      <c r="Q96" s="24"/>
      <c r="R96" s="24"/>
      <c r="S96" s="24"/>
      <c r="T96" s="24"/>
      <c r="U96" s="24"/>
      <c r="V96" s="24"/>
      <c r="W96" s="24"/>
      <c r="X96" s="24"/>
      <c r="Y96" s="24"/>
      <c r="Z96" s="24"/>
    </row>
    <row r="97" ht="19.15" customHeight="1">
      <c r="A97" t="s" s="138">
        <v>6866</v>
      </c>
      <c r="B97" s="149">
        <v>3</v>
      </c>
      <c r="C97" s="149">
        <v>31</v>
      </c>
      <c r="D97" t="s" s="205">
        <v>6956</v>
      </c>
      <c r="E97" t="s" s="205">
        <v>1427</v>
      </c>
      <c r="F97" s="223">
        <v>334</v>
      </c>
      <c r="G97" s="149">
        <v>363</v>
      </c>
      <c r="H97" s="173">
        <f>SUM(G97-F97)</f>
        <v>29</v>
      </c>
      <c r="I97" s="167">
        <f>H97/F97</f>
        <v>0.0868263473053892</v>
      </c>
      <c r="J97" s="167">
        <f>H97/G97</f>
        <v>0.0798898071625344</v>
      </c>
      <c r="K97" s="24"/>
      <c r="L97" s="24"/>
      <c r="M97" s="24"/>
      <c r="N97" s="24"/>
      <c r="O97" s="24"/>
      <c r="P97" s="24"/>
      <c r="Q97" s="24"/>
      <c r="R97" s="24"/>
      <c r="S97" s="24"/>
      <c r="T97" s="24"/>
      <c r="U97" s="24"/>
      <c r="V97" s="24"/>
      <c r="W97" s="24"/>
      <c r="X97" s="24"/>
      <c r="Y97" s="24"/>
      <c r="Z97" s="24"/>
    </row>
    <row r="98" ht="19.15" customHeight="1">
      <c r="A98" t="s" s="138">
        <v>6866</v>
      </c>
      <c r="B98" s="149">
        <v>3</v>
      </c>
      <c r="C98" s="149">
        <v>10</v>
      </c>
      <c r="D98" t="s" s="205">
        <v>6957</v>
      </c>
      <c r="E98" t="s" s="205">
        <v>110</v>
      </c>
      <c r="F98" s="223">
        <v>283</v>
      </c>
      <c r="G98" s="149">
        <v>361</v>
      </c>
      <c r="H98" s="173">
        <f>SUM(G98-F98)</f>
        <v>78</v>
      </c>
      <c r="I98" s="167">
        <f>H98/F98</f>
        <v>0.275618374558304</v>
      </c>
      <c r="J98" s="167">
        <f>H98/G98</f>
        <v>0.21606648199446</v>
      </c>
      <c r="K98" s="24"/>
      <c r="L98" s="24"/>
      <c r="M98" s="24"/>
      <c r="N98" s="24"/>
      <c r="O98" s="24"/>
      <c r="P98" s="24"/>
      <c r="Q98" s="24"/>
      <c r="R98" s="24"/>
      <c r="S98" s="24"/>
      <c r="T98" s="24"/>
      <c r="U98" s="24"/>
      <c r="V98" s="24"/>
      <c r="W98" s="24"/>
      <c r="X98" s="24"/>
      <c r="Y98" s="24"/>
      <c r="Z98" s="24"/>
    </row>
    <row r="99" ht="19.15" customHeight="1">
      <c r="A99" t="s" s="138">
        <v>6866</v>
      </c>
      <c r="B99" s="149">
        <v>3</v>
      </c>
      <c r="C99" s="149">
        <v>4</v>
      </c>
      <c r="D99" t="s" s="205">
        <v>6958</v>
      </c>
      <c r="E99" t="s" s="205">
        <v>60</v>
      </c>
      <c r="F99" s="223">
        <v>243</v>
      </c>
      <c r="G99" s="149">
        <v>280</v>
      </c>
      <c r="H99" s="173">
        <f>SUM(G99-F99)</f>
        <v>37</v>
      </c>
      <c r="I99" s="167">
        <f>H99/F99</f>
        <v>0.152263374485597</v>
      </c>
      <c r="J99" s="167">
        <f>H99/G99</f>
        <v>0.132142857142857</v>
      </c>
      <c r="K99" s="24"/>
      <c r="L99" s="24"/>
      <c r="M99" s="24"/>
      <c r="N99" s="24"/>
      <c r="O99" s="24"/>
      <c r="P99" s="24"/>
      <c r="Q99" s="24"/>
      <c r="R99" s="24"/>
      <c r="S99" s="24"/>
      <c r="T99" s="24"/>
      <c r="U99" s="24"/>
      <c r="V99" s="24"/>
      <c r="W99" s="24"/>
      <c r="X99" s="24"/>
      <c r="Y99" s="24"/>
      <c r="Z99" s="24"/>
    </row>
    <row r="100" ht="19.15" customHeight="1">
      <c r="A100" t="s" s="138">
        <v>6866</v>
      </c>
      <c r="B100" s="149">
        <v>3</v>
      </c>
      <c r="C100" s="149">
        <v>8</v>
      </c>
      <c r="D100" t="s" s="205">
        <v>6959</v>
      </c>
      <c r="E100" t="s" s="205">
        <v>44</v>
      </c>
      <c r="F100" s="223">
        <v>212</v>
      </c>
      <c r="G100" s="149">
        <v>251</v>
      </c>
      <c r="H100" s="173">
        <f>SUM(G100-F100)</f>
        <v>39</v>
      </c>
      <c r="I100" s="167">
        <f>H100/F100</f>
        <v>0.183962264150943</v>
      </c>
      <c r="J100" s="167">
        <f>H100/G100</f>
        <v>0.155378486055777</v>
      </c>
      <c r="K100" s="24"/>
      <c r="L100" s="24"/>
      <c r="M100" s="24"/>
      <c r="N100" s="24"/>
      <c r="O100" s="24"/>
      <c r="P100" s="24"/>
      <c r="Q100" s="24"/>
      <c r="R100" s="24"/>
      <c r="S100" s="24"/>
      <c r="T100" s="24"/>
      <c r="U100" s="24"/>
      <c r="V100" s="24"/>
      <c r="W100" s="24"/>
      <c r="X100" s="24"/>
      <c r="Y100" s="24"/>
      <c r="Z100" s="24"/>
    </row>
    <row r="101" ht="19.15" customHeight="1">
      <c r="A101" t="s" s="138">
        <v>6866</v>
      </c>
      <c r="B101" s="149">
        <v>3</v>
      </c>
      <c r="C101" s="149">
        <v>1</v>
      </c>
      <c r="D101" t="s" s="205">
        <v>6960</v>
      </c>
      <c r="E101" t="s" s="205">
        <v>424</v>
      </c>
      <c r="F101" s="223">
        <v>197</v>
      </c>
      <c r="G101" s="149">
        <v>249</v>
      </c>
      <c r="H101" s="173">
        <f>SUM(G101-F101)</f>
        <v>52</v>
      </c>
      <c r="I101" s="167">
        <f>H101/F101</f>
        <v>0.263959390862944</v>
      </c>
      <c r="J101" s="167">
        <f>H101/G101</f>
        <v>0.208835341365462</v>
      </c>
      <c r="K101" s="24"/>
      <c r="L101" s="24"/>
      <c r="M101" s="24"/>
      <c r="N101" s="24"/>
      <c r="O101" s="24"/>
      <c r="P101" s="24"/>
      <c r="Q101" s="24"/>
      <c r="R101" s="24"/>
      <c r="S101" s="24"/>
      <c r="T101" s="24"/>
      <c r="U101" s="24"/>
      <c r="V101" s="24"/>
      <c r="W101" s="24"/>
      <c r="X101" s="24"/>
      <c r="Y101" s="24"/>
      <c r="Z101" s="24"/>
    </row>
    <row r="102" ht="19.15" customHeight="1">
      <c r="A102" t="s" s="138">
        <v>6866</v>
      </c>
      <c r="B102" s="149">
        <v>3</v>
      </c>
      <c r="C102" s="149">
        <v>26</v>
      </c>
      <c r="D102" t="s" s="205">
        <v>6961</v>
      </c>
      <c r="E102" t="s" s="205">
        <v>52</v>
      </c>
      <c r="F102" s="223">
        <v>230</v>
      </c>
      <c r="G102" s="149">
        <v>246</v>
      </c>
      <c r="H102" s="173">
        <f>SUM(G102-F102)</f>
        <v>16</v>
      </c>
      <c r="I102" s="167">
        <f>H102/F102</f>
        <v>0.06956521739130429</v>
      </c>
      <c r="J102" s="167">
        <f>H102/G102</f>
        <v>0.0650406504065041</v>
      </c>
      <c r="K102" s="24"/>
      <c r="L102" s="24"/>
      <c r="M102" s="24"/>
      <c r="N102" s="24"/>
      <c r="O102" s="24"/>
      <c r="P102" s="24"/>
      <c r="Q102" s="24"/>
      <c r="R102" s="24"/>
      <c r="S102" s="24"/>
      <c r="T102" s="24"/>
      <c r="U102" s="24"/>
      <c r="V102" s="24"/>
      <c r="W102" s="24"/>
      <c r="X102" s="24"/>
      <c r="Y102" s="24"/>
      <c r="Z102" s="24"/>
    </row>
    <row r="103" ht="19.15" customHeight="1">
      <c r="A103" t="s" s="138">
        <v>6866</v>
      </c>
      <c r="B103" s="149">
        <v>3</v>
      </c>
      <c r="C103" s="149">
        <v>24</v>
      </c>
      <c r="D103" t="s" s="205">
        <v>6962</v>
      </c>
      <c r="E103" t="s" s="205">
        <v>72</v>
      </c>
      <c r="F103" s="223">
        <v>168</v>
      </c>
      <c r="G103" s="149">
        <v>187</v>
      </c>
      <c r="H103" s="173">
        <f>SUM(G103-F103)</f>
        <v>19</v>
      </c>
      <c r="I103" s="167">
        <f>H103/F103</f>
        <v>0.113095238095238</v>
      </c>
      <c r="J103" s="167">
        <f>H103/G103</f>
        <v>0.101604278074866</v>
      </c>
      <c r="K103" s="24"/>
      <c r="L103" s="24"/>
      <c r="M103" s="24"/>
      <c r="N103" s="24"/>
      <c r="O103" s="24"/>
      <c r="P103" s="24"/>
      <c r="Q103" s="24"/>
      <c r="R103" s="24"/>
      <c r="S103" s="24"/>
      <c r="T103" s="24"/>
      <c r="U103" s="24"/>
      <c r="V103" s="24"/>
      <c r="W103" s="24"/>
      <c r="X103" s="24"/>
      <c r="Y103" s="24"/>
      <c r="Z103" s="24"/>
    </row>
    <row r="104" ht="19.15" customHeight="1">
      <c r="A104" t="s" s="138">
        <v>6866</v>
      </c>
      <c r="B104" s="149">
        <v>3</v>
      </c>
      <c r="C104" s="149">
        <v>16</v>
      </c>
      <c r="D104" t="s" s="205">
        <v>6963</v>
      </c>
      <c r="E104" t="s" s="205">
        <v>30</v>
      </c>
      <c r="F104" s="223">
        <v>141</v>
      </c>
      <c r="G104" s="149">
        <v>165</v>
      </c>
      <c r="H104" s="173">
        <f>SUM(G104-F104)</f>
        <v>24</v>
      </c>
      <c r="I104" s="167">
        <f>H104/F104</f>
        <v>0.170212765957447</v>
      </c>
      <c r="J104" s="167">
        <f>H104/G104</f>
        <v>0.145454545454545</v>
      </c>
      <c r="K104" s="24"/>
      <c r="L104" s="24"/>
      <c r="M104" s="24"/>
      <c r="N104" s="24"/>
      <c r="O104" s="24"/>
      <c r="P104" s="24"/>
      <c r="Q104" s="24"/>
      <c r="R104" s="24"/>
      <c r="S104" s="24"/>
      <c r="T104" s="24"/>
      <c r="U104" s="24"/>
      <c r="V104" s="24"/>
      <c r="W104" s="24"/>
      <c r="X104" s="24"/>
      <c r="Y104" s="24"/>
      <c r="Z104" s="24"/>
    </row>
    <row r="105" ht="19.15" customHeight="1">
      <c r="A105" t="s" s="138">
        <v>6866</v>
      </c>
      <c r="B105" s="149">
        <v>3</v>
      </c>
      <c r="C105" s="149">
        <v>22</v>
      </c>
      <c r="D105" t="s" s="205">
        <v>6964</v>
      </c>
      <c r="E105" t="s" s="205">
        <v>38</v>
      </c>
      <c r="F105" s="223">
        <v>103</v>
      </c>
      <c r="G105" s="149">
        <v>135</v>
      </c>
      <c r="H105" s="173">
        <f>SUM(G105-F105)</f>
        <v>32</v>
      </c>
      <c r="I105" s="167">
        <f>H105/F105</f>
        <v>0.310679611650485</v>
      </c>
      <c r="J105" s="167">
        <f>H105/G105</f>
        <v>0.237037037037037</v>
      </c>
      <c r="K105" s="24"/>
      <c r="L105" s="24"/>
      <c r="M105" s="24"/>
      <c r="N105" s="24"/>
      <c r="O105" s="24"/>
      <c r="P105" s="24"/>
      <c r="Q105" s="24"/>
      <c r="R105" s="24"/>
      <c r="S105" s="24"/>
      <c r="T105" s="24"/>
      <c r="U105" s="24"/>
      <c r="V105" s="24"/>
      <c r="W105" s="24"/>
      <c r="X105" s="24"/>
      <c r="Y105" s="24"/>
      <c r="Z105" s="24"/>
    </row>
    <row r="106" ht="19.15" customHeight="1">
      <c r="A106" t="s" s="138">
        <v>6866</v>
      </c>
      <c r="B106" s="149">
        <v>3</v>
      </c>
      <c r="C106" s="149">
        <v>32</v>
      </c>
      <c r="D106" t="s" s="205">
        <v>6965</v>
      </c>
      <c r="E106" t="s" s="205">
        <v>248</v>
      </c>
      <c r="F106" s="223">
        <v>115</v>
      </c>
      <c r="G106" s="149">
        <v>119</v>
      </c>
      <c r="H106" s="173">
        <f>SUM(G106-F106)</f>
        <v>4</v>
      </c>
      <c r="I106" s="167">
        <f>H106/F106</f>
        <v>0.0347826086956522</v>
      </c>
      <c r="J106" s="167">
        <f>H106/G106</f>
        <v>0.0336134453781513</v>
      </c>
      <c r="K106" s="24"/>
      <c r="L106" s="24"/>
      <c r="M106" s="24"/>
      <c r="N106" s="24"/>
      <c r="O106" s="24"/>
      <c r="P106" s="24"/>
      <c r="Q106" s="24"/>
      <c r="R106" s="24"/>
      <c r="S106" s="24"/>
      <c r="T106" s="24"/>
      <c r="U106" s="24"/>
      <c r="V106" s="24"/>
      <c r="W106" s="24"/>
      <c r="X106" s="24"/>
      <c r="Y106" s="24"/>
      <c r="Z106" s="24"/>
    </row>
    <row r="107" ht="19.15" customHeight="1">
      <c r="A107" t="s" s="138">
        <v>6866</v>
      </c>
      <c r="B107" s="149">
        <v>3</v>
      </c>
      <c r="C107" s="149">
        <v>21</v>
      </c>
      <c r="D107" t="s" s="205">
        <v>6966</v>
      </c>
      <c r="E107" t="s" s="205">
        <v>116</v>
      </c>
      <c r="F107" s="223">
        <v>101</v>
      </c>
      <c r="G107" s="149">
        <v>113</v>
      </c>
      <c r="H107" s="173">
        <f>SUM(G107-F107)</f>
        <v>12</v>
      </c>
      <c r="I107" s="167">
        <f>H107/F107</f>
        <v>0.118811881188119</v>
      </c>
      <c r="J107" s="167">
        <f>H107/G107</f>
        <v>0.106194690265487</v>
      </c>
      <c r="K107" s="24"/>
      <c r="L107" s="24"/>
      <c r="M107" s="24"/>
      <c r="N107" s="24"/>
      <c r="O107" s="24"/>
      <c r="P107" s="24"/>
      <c r="Q107" s="24"/>
      <c r="R107" s="24"/>
      <c r="S107" s="24"/>
      <c r="T107" s="24"/>
      <c r="U107" s="24"/>
      <c r="V107" s="24"/>
      <c r="W107" s="24"/>
      <c r="X107" s="24"/>
      <c r="Y107" s="24"/>
      <c r="Z107" s="24"/>
    </row>
    <row r="108" ht="19.15" customHeight="1">
      <c r="A108" t="s" s="138">
        <v>6866</v>
      </c>
      <c r="B108" s="149">
        <v>3</v>
      </c>
      <c r="C108" s="149">
        <v>18</v>
      </c>
      <c r="D108" t="s" s="205">
        <v>7044</v>
      </c>
      <c r="E108" t="s" s="205">
        <v>62</v>
      </c>
      <c r="F108" s="223">
        <v>65</v>
      </c>
      <c r="G108" s="149">
        <v>100</v>
      </c>
      <c r="H108" s="173">
        <f>SUM(G108-F108)</f>
        <v>35</v>
      </c>
      <c r="I108" s="167">
        <f>H108/F108</f>
        <v>0.538461538461538</v>
      </c>
      <c r="J108" s="167">
        <f>H108/G108</f>
        <v>0.35</v>
      </c>
      <c r="K108" s="24"/>
      <c r="L108" s="24"/>
      <c r="M108" s="24"/>
      <c r="N108" s="24"/>
      <c r="O108" s="24"/>
      <c r="P108" s="24"/>
      <c r="Q108" s="24"/>
      <c r="R108" s="24"/>
      <c r="S108" s="24"/>
      <c r="T108" s="24"/>
      <c r="U108" s="24"/>
      <c r="V108" s="24"/>
      <c r="W108" s="24"/>
      <c r="X108" s="24"/>
      <c r="Y108" s="24"/>
      <c r="Z108" s="24"/>
    </row>
    <row r="109" ht="19.15" customHeight="1">
      <c r="A109" t="s" s="138">
        <v>6866</v>
      </c>
      <c r="B109" s="149">
        <v>3</v>
      </c>
      <c r="C109" s="149">
        <v>28</v>
      </c>
      <c r="D109" t="s" s="205">
        <v>6967</v>
      </c>
      <c r="E109" t="s" s="205">
        <v>281</v>
      </c>
      <c r="F109" s="223">
        <v>46</v>
      </c>
      <c r="G109" s="149">
        <v>58</v>
      </c>
      <c r="H109" s="173">
        <f>SUM(G109-F109)</f>
        <v>12</v>
      </c>
      <c r="I109" s="167">
        <f>H109/F109</f>
        <v>0.260869565217391</v>
      </c>
      <c r="J109" s="167">
        <f>H109/G109</f>
        <v>0.206896551724138</v>
      </c>
      <c r="K109" s="24"/>
      <c r="L109" s="24"/>
      <c r="M109" s="24"/>
      <c r="N109" s="24"/>
      <c r="O109" s="24"/>
      <c r="P109" s="24"/>
      <c r="Q109" s="24"/>
      <c r="R109" s="24"/>
      <c r="S109" s="24"/>
      <c r="T109" s="24"/>
      <c r="U109" s="24"/>
      <c r="V109" s="24"/>
      <c r="W109" s="24"/>
      <c r="X109" s="24"/>
      <c r="Y109" s="24"/>
      <c r="Z109" s="24"/>
    </row>
    <row r="110" ht="19.15" customHeight="1">
      <c r="A110" t="s" s="138">
        <v>6866</v>
      </c>
      <c r="B110" s="149">
        <v>3</v>
      </c>
      <c r="C110" s="149">
        <v>17</v>
      </c>
      <c r="D110" t="s" s="205">
        <v>6968</v>
      </c>
      <c r="E110" t="s" s="205">
        <v>48</v>
      </c>
      <c r="F110" s="223">
        <v>41</v>
      </c>
      <c r="G110" s="149">
        <v>51</v>
      </c>
      <c r="H110" s="173">
        <f>SUM(G110-F110)</f>
        <v>10</v>
      </c>
      <c r="I110" s="167">
        <f>H110/F110</f>
        <v>0.24390243902439</v>
      </c>
      <c r="J110" s="167">
        <f>H110/G110</f>
        <v>0.196078431372549</v>
      </c>
      <c r="K110" s="24"/>
      <c r="L110" s="24"/>
      <c r="M110" s="24"/>
      <c r="N110" s="24"/>
      <c r="O110" s="24"/>
      <c r="P110" s="24"/>
      <c r="Q110" s="24"/>
      <c r="R110" s="24"/>
      <c r="S110" s="24"/>
      <c r="T110" s="24"/>
      <c r="U110" s="24"/>
      <c r="V110" s="24"/>
      <c r="W110" s="24"/>
      <c r="X110" s="24"/>
      <c r="Y110" s="24"/>
      <c r="Z110" s="24"/>
    </row>
    <row r="111" ht="19.15" customHeight="1">
      <c r="A111" t="s" s="138">
        <v>6866</v>
      </c>
      <c r="B111" s="149">
        <v>3</v>
      </c>
      <c r="C111" s="149">
        <v>30</v>
      </c>
      <c r="D111" t="s" s="205">
        <v>6969</v>
      </c>
      <c r="E111" t="s" s="205">
        <v>153</v>
      </c>
      <c r="F111" s="223">
        <v>40</v>
      </c>
      <c r="G111" s="149">
        <v>50</v>
      </c>
      <c r="H111" s="173">
        <f>SUM(G111-F111)</f>
        <v>10</v>
      </c>
      <c r="I111" s="167">
        <f>H111/F111</f>
        <v>0.25</v>
      </c>
      <c r="J111" s="167">
        <f>H111/G111</f>
        <v>0.2</v>
      </c>
      <c r="K111" s="24"/>
      <c r="L111" s="24"/>
      <c r="M111" s="24"/>
      <c r="N111" s="24"/>
      <c r="O111" s="24"/>
      <c r="P111" s="24"/>
      <c r="Q111" s="24"/>
      <c r="R111" s="24"/>
      <c r="S111" s="24"/>
      <c r="T111" s="24"/>
      <c r="U111" s="24"/>
      <c r="V111" s="24"/>
      <c r="W111" s="24"/>
      <c r="X111" s="24"/>
      <c r="Y111" s="24"/>
      <c r="Z111" s="24"/>
    </row>
    <row r="112" ht="19.15" customHeight="1">
      <c r="A112" t="s" s="138">
        <v>6866</v>
      </c>
      <c r="B112" s="149">
        <v>3</v>
      </c>
      <c r="C112" s="149">
        <v>20</v>
      </c>
      <c r="D112" t="s" s="205">
        <v>6970</v>
      </c>
      <c r="E112" t="s" s="205">
        <v>1537</v>
      </c>
      <c r="F112" s="223">
        <v>37</v>
      </c>
      <c r="G112" s="149">
        <v>49</v>
      </c>
      <c r="H112" s="173">
        <f>SUM(G112-F112)</f>
        <v>12</v>
      </c>
      <c r="I112" s="167">
        <f>H112/F112</f>
        <v>0.324324324324324</v>
      </c>
      <c r="J112" s="167">
        <f>H112/G112</f>
        <v>0.244897959183673</v>
      </c>
      <c r="K112" s="24"/>
      <c r="L112" s="24"/>
      <c r="M112" s="24"/>
      <c r="N112" s="24"/>
      <c r="O112" s="24"/>
      <c r="P112" s="24"/>
      <c r="Q112" s="24"/>
      <c r="R112" s="24"/>
      <c r="S112" s="24"/>
      <c r="T112" s="24"/>
      <c r="U112" s="24"/>
      <c r="V112" s="24"/>
      <c r="W112" s="24"/>
      <c r="X112" s="24"/>
      <c r="Y112" s="24"/>
      <c r="Z112" s="24"/>
    </row>
    <row r="113" ht="19.15" customHeight="1">
      <c r="A113" t="s" s="138">
        <v>6866</v>
      </c>
      <c r="B113" s="149">
        <v>3</v>
      </c>
      <c r="C113" s="149">
        <v>27</v>
      </c>
      <c r="D113" t="s" s="205">
        <v>6971</v>
      </c>
      <c r="E113" t="s" s="205">
        <v>36</v>
      </c>
      <c r="F113" s="223">
        <v>35</v>
      </c>
      <c r="G113" s="149">
        <v>40</v>
      </c>
      <c r="H113" s="173">
        <f>SUM(G113-F113)</f>
        <v>5</v>
      </c>
      <c r="I113" s="167">
        <f>H113/F113</f>
        <v>0.142857142857143</v>
      </c>
      <c r="J113" s="167">
        <f>H113/G113</f>
        <v>0.125</v>
      </c>
      <c r="K113" s="24"/>
      <c r="L113" s="24"/>
      <c r="M113" s="24"/>
      <c r="N113" s="24"/>
      <c r="O113" s="24"/>
      <c r="P113" s="24"/>
      <c r="Q113" s="24"/>
      <c r="R113" s="24"/>
      <c r="S113" s="24"/>
      <c r="T113" s="24"/>
      <c r="U113" s="24"/>
      <c r="V113" s="24"/>
      <c r="W113" s="24"/>
      <c r="X113" s="24"/>
      <c r="Y113" s="24"/>
      <c r="Z113" s="24"/>
    </row>
    <row r="114" ht="19.15" customHeight="1">
      <c r="A114" t="s" s="138">
        <v>6866</v>
      </c>
      <c r="B114" s="149">
        <v>3</v>
      </c>
      <c r="C114" s="149">
        <v>33</v>
      </c>
      <c r="D114" t="s" s="205">
        <v>6972</v>
      </c>
      <c r="E114" t="s" s="205">
        <v>68</v>
      </c>
      <c r="F114" s="223">
        <v>37</v>
      </c>
      <c r="G114" s="149">
        <v>38</v>
      </c>
      <c r="H114" s="173">
        <f>SUM(G114-F114)</f>
        <v>1</v>
      </c>
      <c r="I114" s="167">
        <f>H114/F114</f>
        <v>0.027027027027027</v>
      </c>
      <c r="J114" s="167">
        <f>H114/G114</f>
        <v>0.0263157894736842</v>
      </c>
      <c r="K114" s="24"/>
      <c r="L114" s="24"/>
      <c r="M114" s="24"/>
      <c r="N114" s="24"/>
      <c r="O114" s="24"/>
      <c r="P114" s="24"/>
      <c r="Q114" s="24"/>
      <c r="R114" s="24"/>
      <c r="S114" s="24"/>
      <c r="T114" s="24"/>
      <c r="U114" s="24"/>
      <c r="V114" s="24"/>
      <c r="W114" s="24"/>
      <c r="X114" s="24"/>
      <c r="Y114" s="24"/>
      <c r="Z114" s="24"/>
    </row>
    <row r="115" ht="19.15" customHeight="1">
      <c r="A115" t="s" s="138">
        <v>6866</v>
      </c>
      <c r="B115" s="149">
        <v>3</v>
      </c>
      <c r="C115" s="149">
        <v>14</v>
      </c>
      <c r="D115" t="s" s="205">
        <v>7050</v>
      </c>
      <c r="E115" t="s" s="205">
        <v>66</v>
      </c>
      <c r="F115" s="223">
        <v>25</v>
      </c>
      <c r="G115" s="149">
        <v>35</v>
      </c>
      <c r="H115" s="173">
        <f>SUM(G115-F115)</f>
        <v>10</v>
      </c>
      <c r="I115" s="167">
        <f>H115/F115</f>
        <v>0.4</v>
      </c>
      <c r="J115" s="167">
        <f>H115/G115</f>
        <v>0.285714285714286</v>
      </c>
      <c r="K115" s="24"/>
      <c r="L115" s="24"/>
      <c r="M115" s="24"/>
      <c r="N115" s="24"/>
      <c r="O115" s="24"/>
      <c r="P115" s="24"/>
      <c r="Q115" s="24"/>
      <c r="R115" s="24"/>
      <c r="S115" s="24"/>
      <c r="T115" s="24"/>
      <c r="U115" s="24"/>
      <c r="V115" s="24"/>
      <c r="W115" s="24"/>
      <c r="X115" s="24"/>
      <c r="Y115" s="24"/>
      <c r="Z115" s="24"/>
    </row>
    <row r="116" ht="19.15" customHeight="1">
      <c r="A116" t="s" s="138">
        <v>6866</v>
      </c>
      <c r="B116" s="149">
        <v>3</v>
      </c>
      <c r="C116" s="149">
        <v>15</v>
      </c>
      <c r="D116" t="s" s="205">
        <v>7051</v>
      </c>
      <c r="E116" t="s" s="205">
        <v>76</v>
      </c>
      <c r="F116" s="223">
        <v>23</v>
      </c>
      <c r="G116" s="149">
        <v>32</v>
      </c>
      <c r="H116" s="173">
        <f>SUM(G116-F116)</f>
        <v>9</v>
      </c>
      <c r="I116" s="167">
        <f>H116/F116</f>
        <v>0.391304347826087</v>
      </c>
      <c r="J116" s="167">
        <f>H116/G116</f>
        <v>0.28125</v>
      </c>
      <c r="K116" s="24"/>
      <c r="L116" s="24"/>
      <c r="M116" s="24"/>
      <c r="N116" s="24"/>
      <c r="O116" s="24"/>
      <c r="P116" s="24"/>
      <c r="Q116" s="24"/>
      <c r="R116" s="24"/>
      <c r="S116" s="24"/>
      <c r="T116" s="24"/>
      <c r="U116" s="24"/>
      <c r="V116" s="24"/>
      <c r="W116" s="24"/>
      <c r="X116" s="24"/>
      <c r="Y116" s="24"/>
      <c r="Z116" s="24"/>
    </row>
    <row r="117" ht="19.15" customHeight="1">
      <c r="A117" t="s" s="138">
        <v>6866</v>
      </c>
      <c r="B117" s="149">
        <v>3</v>
      </c>
      <c r="C117" s="149">
        <v>34</v>
      </c>
      <c r="D117" t="s" s="205">
        <v>6973</v>
      </c>
      <c r="E117" t="s" s="205">
        <v>32</v>
      </c>
      <c r="F117" s="223">
        <v>27</v>
      </c>
      <c r="G117" s="149">
        <v>31</v>
      </c>
      <c r="H117" s="173">
        <f>SUM(G117-F117)</f>
        <v>4</v>
      </c>
      <c r="I117" s="167">
        <f>H117/F117</f>
        <v>0.148148148148148</v>
      </c>
      <c r="J117" s="167">
        <f>H117/G117</f>
        <v>0.129032258064516</v>
      </c>
      <c r="K117" s="24"/>
      <c r="L117" s="24"/>
      <c r="M117" s="24"/>
      <c r="N117" s="24"/>
      <c r="O117" s="24"/>
      <c r="P117" s="24"/>
      <c r="Q117" s="24"/>
      <c r="R117" s="24"/>
      <c r="S117" s="24"/>
      <c r="T117" s="24"/>
      <c r="U117" s="24"/>
      <c r="V117" s="24"/>
      <c r="W117" s="24"/>
      <c r="X117" s="24"/>
      <c r="Y117" s="24"/>
      <c r="Z117" s="24"/>
    </row>
    <row r="118" ht="19.15" customHeight="1">
      <c r="A118" t="s" s="138">
        <v>6866</v>
      </c>
      <c r="B118" s="149">
        <v>3</v>
      </c>
      <c r="C118" s="149">
        <v>19</v>
      </c>
      <c r="D118" t="s" s="205">
        <v>6974</v>
      </c>
      <c r="E118" t="s" s="205">
        <v>380</v>
      </c>
      <c r="F118" s="223">
        <v>0</v>
      </c>
      <c r="G118" s="149">
        <v>0</v>
      </c>
      <c r="H118" s="173">
        <f>SUM(G118-F118)</f>
        <v>0</v>
      </c>
      <c r="I118" s="207">
        <f>H118/F118</f>
      </c>
      <c r="J118" s="207">
        <f>H118/G118</f>
      </c>
      <c r="K118" s="24"/>
      <c r="L118" s="24"/>
      <c r="M118" s="24"/>
      <c r="N118" s="24"/>
      <c r="O118" s="24"/>
      <c r="P118" s="24"/>
      <c r="Q118" s="24"/>
      <c r="R118" s="24"/>
      <c r="S118" s="24"/>
      <c r="T118" s="24"/>
      <c r="U118" s="24"/>
      <c r="V118" s="24"/>
      <c r="W118" s="24"/>
      <c r="X118" s="24"/>
      <c r="Y118" s="24"/>
      <c r="Z118" s="24"/>
    </row>
    <row r="119" ht="19.15" customHeight="1">
      <c r="A119" t="s" s="138">
        <v>6866</v>
      </c>
      <c r="B119" s="149">
        <v>3</v>
      </c>
      <c r="C119" s="149">
        <v>25</v>
      </c>
      <c r="D119" t="s" s="205">
        <v>6975</v>
      </c>
      <c r="E119" t="s" s="205">
        <v>78</v>
      </c>
      <c r="F119" s="223">
        <v>0</v>
      </c>
      <c r="G119" s="149">
        <v>0</v>
      </c>
      <c r="H119" s="206">
        <f>SUM(G119-F119)</f>
        <v>0</v>
      </c>
      <c r="I119" s="176">
        <f>H119/F119</f>
      </c>
      <c r="J119" s="176">
        <f>H119/G119</f>
      </c>
      <c r="K119" s="174"/>
      <c r="L119" s="174"/>
      <c r="M119" s="174"/>
      <c r="N119" s="174"/>
      <c r="O119" s="174"/>
      <c r="P119" s="174"/>
      <c r="Q119" s="174"/>
      <c r="R119" s="174"/>
      <c r="S119" s="174"/>
      <c r="T119" s="174"/>
      <c r="U119" s="174"/>
      <c r="V119" s="174"/>
      <c r="W119" s="174"/>
      <c r="X119" s="174"/>
      <c r="Y119" s="174"/>
      <c r="Z119" s="174"/>
    </row>
    <row r="120" ht="19.15" customHeight="1">
      <c r="A120" s="177"/>
      <c r="B120" s="178"/>
      <c r="C120" s="178"/>
      <c r="D120" s="179"/>
      <c r="E120" s="179"/>
      <c r="F120" s="181">
        <f>SUM(F86:F119)</f>
        <v>84157</v>
      </c>
      <c r="G120" s="180">
        <f>SUM(G86:G119)</f>
        <v>99126</v>
      </c>
      <c r="H120" s="181">
        <f>SUM(H86:H119)</f>
        <v>14969</v>
      </c>
      <c r="I120" s="182">
        <f>H120/F120</f>
        <v>0.17786993357653</v>
      </c>
      <c r="J120" s="182">
        <f>H120/G120</f>
        <v>0.151009825878175</v>
      </c>
      <c r="K120" s="183"/>
      <c r="L120" s="183"/>
      <c r="M120" s="183"/>
      <c r="N120" s="183"/>
      <c r="O120" s="183"/>
      <c r="P120" s="183"/>
      <c r="Q120" s="183"/>
      <c r="R120" s="183"/>
      <c r="S120" s="183"/>
      <c r="T120" s="183"/>
      <c r="U120" s="183"/>
      <c r="V120" s="183"/>
      <c r="W120" s="183"/>
      <c r="X120" s="183"/>
      <c r="Y120" s="183"/>
      <c r="Z120" s="184"/>
    </row>
    <row r="121" ht="19.15" customHeight="1">
      <c r="A121" s="230"/>
      <c r="B121" s="231"/>
      <c r="C121" s="231"/>
      <c r="D121" s="232"/>
      <c r="E121" s="232"/>
      <c r="F121" s="233"/>
      <c r="G121" s="231"/>
      <c r="H121" s="234"/>
      <c r="I121" s="188"/>
      <c r="J121" s="188"/>
      <c r="K121" s="189"/>
      <c r="L121" s="189"/>
      <c r="M121" s="189"/>
      <c r="N121" s="189"/>
      <c r="O121" s="189"/>
      <c r="P121" s="189"/>
      <c r="Q121" s="189"/>
      <c r="R121" s="189"/>
      <c r="S121" s="189"/>
      <c r="T121" s="189"/>
      <c r="U121" s="189"/>
      <c r="V121" s="189"/>
      <c r="W121" s="189"/>
      <c r="X121" s="189"/>
      <c r="Y121" s="189"/>
      <c r="Z121" s="189"/>
    </row>
    <row r="122" ht="19.15" customHeight="1">
      <c r="A122" t="s" s="138">
        <v>6866</v>
      </c>
      <c r="B122" s="149">
        <v>4</v>
      </c>
      <c r="C122" s="149">
        <v>11</v>
      </c>
      <c r="D122" t="s" s="205">
        <v>6976</v>
      </c>
      <c r="E122" t="s" s="205">
        <v>84</v>
      </c>
      <c r="F122" s="223">
        <v>39620</v>
      </c>
      <c r="G122" s="149">
        <v>43368</v>
      </c>
      <c r="H122" s="173">
        <f>SUM(G122-F122)</f>
        <v>3748</v>
      </c>
      <c r="I122" s="167">
        <f>H122/F122</f>
        <v>0.09459868753154969</v>
      </c>
      <c r="J122" s="167">
        <f>H122/G122</f>
        <v>0.0864231691569821</v>
      </c>
      <c r="K122" s="24"/>
      <c r="L122" s="24"/>
      <c r="M122" s="24"/>
      <c r="N122" s="24"/>
      <c r="O122" s="24"/>
      <c r="P122" s="24"/>
      <c r="Q122" s="24"/>
      <c r="R122" s="24"/>
      <c r="S122" s="24"/>
      <c r="T122" s="24"/>
      <c r="U122" s="24"/>
      <c r="V122" s="24"/>
      <c r="W122" s="24"/>
      <c r="X122" s="24"/>
      <c r="Y122" s="24"/>
      <c r="Z122" s="24"/>
    </row>
    <row r="123" ht="19.15" customHeight="1">
      <c r="A123" t="s" s="138">
        <v>6866</v>
      </c>
      <c r="B123" s="149">
        <v>4</v>
      </c>
      <c r="C123" s="149">
        <v>8</v>
      </c>
      <c r="D123" t="s" s="205">
        <v>6977</v>
      </c>
      <c r="E123" t="s" s="205">
        <v>20</v>
      </c>
      <c r="F123" s="223">
        <v>19197</v>
      </c>
      <c r="G123" s="149">
        <v>21195</v>
      </c>
      <c r="H123" s="173">
        <f>SUM(G123-F123)</f>
        <v>1998</v>
      </c>
      <c r="I123" s="167">
        <f>H123/F123</f>
        <v>0.10407876230661</v>
      </c>
      <c r="J123" s="167">
        <f>H123/G123</f>
        <v>0.0942675159235669</v>
      </c>
      <c r="K123" s="24"/>
      <c r="L123" s="24"/>
      <c r="M123" s="24"/>
      <c r="N123" s="24"/>
      <c r="O123" s="24"/>
      <c r="P123" s="24"/>
      <c r="Q123" s="24"/>
      <c r="R123" s="24"/>
      <c r="S123" s="24"/>
      <c r="T123" s="24"/>
      <c r="U123" s="24"/>
      <c r="V123" s="24"/>
      <c r="W123" s="24"/>
      <c r="X123" s="24"/>
      <c r="Y123" s="24"/>
      <c r="Z123" s="24"/>
    </row>
    <row r="124" ht="19.15" customHeight="1">
      <c r="A124" t="s" s="138">
        <v>6866</v>
      </c>
      <c r="B124" s="149">
        <v>4</v>
      </c>
      <c r="C124" s="149">
        <v>14</v>
      </c>
      <c r="D124" t="s" s="205">
        <v>6978</v>
      </c>
      <c r="E124" t="s" s="205">
        <v>22</v>
      </c>
      <c r="F124" s="223">
        <v>13564</v>
      </c>
      <c r="G124" s="149">
        <v>14909</v>
      </c>
      <c r="H124" s="173">
        <f>SUM(G124-F124)</f>
        <v>1345</v>
      </c>
      <c r="I124" s="167">
        <f>H124/F124</f>
        <v>0.0991595399587142</v>
      </c>
      <c r="J124" s="167">
        <f>H124/G124</f>
        <v>0.0902139647192971</v>
      </c>
      <c r="K124" s="24"/>
      <c r="L124" s="24"/>
      <c r="M124" s="24"/>
      <c r="N124" s="24"/>
      <c r="O124" s="24"/>
      <c r="P124" s="24"/>
      <c r="Q124" s="24"/>
      <c r="R124" s="24"/>
      <c r="S124" s="24"/>
      <c r="T124" s="24"/>
      <c r="U124" s="24"/>
      <c r="V124" s="24"/>
      <c r="W124" s="24"/>
      <c r="X124" s="24"/>
      <c r="Y124" s="24"/>
      <c r="Z124" s="24"/>
    </row>
    <row r="125" ht="19.15" customHeight="1">
      <c r="A125" t="s" s="138">
        <v>6866</v>
      </c>
      <c r="B125" s="149">
        <v>4</v>
      </c>
      <c r="C125" s="149">
        <v>24</v>
      </c>
      <c r="D125" t="s" s="205">
        <v>6979</v>
      </c>
      <c r="E125" t="s" s="205">
        <v>38</v>
      </c>
      <c r="F125" s="223">
        <v>8869</v>
      </c>
      <c r="G125" s="149">
        <v>9744</v>
      </c>
      <c r="H125" s="173">
        <f>SUM(G125-F125)</f>
        <v>875</v>
      </c>
      <c r="I125" s="167">
        <f>H125/F125</f>
        <v>0.0986582478295185</v>
      </c>
      <c r="J125" s="167">
        <f>H125/G125</f>
        <v>0.0897988505747126</v>
      </c>
      <c r="K125" s="24"/>
      <c r="L125" s="24"/>
      <c r="M125" s="24"/>
      <c r="N125" s="24"/>
      <c r="O125" s="24"/>
      <c r="P125" s="24"/>
      <c r="Q125" s="24"/>
      <c r="R125" s="24"/>
      <c r="S125" s="24"/>
      <c r="T125" s="24"/>
      <c r="U125" s="24"/>
      <c r="V125" s="24"/>
      <c r="W125" s="24"/>
      <c r="X125" s="24"/>
      <c r="Y125" s="24"/>
      <c r="Z125" s="24"/>
    </row>
    <row r="126" ht="19.15" customHeight="1">
      <c r="A126" t="s" s="138">
        <v>6866</v>
      </c>
      <c r="B126" s="149">
        <v>4</v>
      </c>
      <c r="C126" s="149">
        <v>5</v>
      </c>
      <c r="D126" t="s" s="205">
        <v>6980</v>
      </c>
      <c r="E126" t="s" s="205">
        <v>26</v>
      </c>
      <c r="F126" s="223">
        <v>1676</v>
      </c>
      <c r="G126" s="149">
        <v>1913</v>
      </c>
      <c r="H126" s="173">
        <f>SUM(G126-F126)</f>
        <v>237</v>
      </c>
      <c r="I126" s="167">
        <f>H126/F126</f>
        <v>0.141408114558473</v>
      </c>
      <c r="J126" s="167">
        <f>H126/G126</f>
        <v>0.12388917929953</v>
      </c>
      <c r="K126" s="24"/>
      <c r="L126" s="24"/>
      <c r="M126" s="24"/>
      <c r="N126" s="24"/>
      <c r="O126" s="24"/>
      <c r="P126" s="24"/>
      <c r="Q126" s="24"/>
      <c r="R126" s="24"/>
      <c r="S126" s="24"/>
      <c r="T126" s="24"/>
      <c r="U126" s="24"/>
      <c r="V126" s="24"/>
      <c r="W126" s="24"/>
      <c r="X126" s="24"/>
      <c r="Y126" s="24"/>
      <c r="Z126" s="24"/>
    </row>
    <row r="127" ht="19.15" customHeight="1">
      <c r="A127" t="s" s="138">
        <v>6866</v>
      </c>
      <c r="B127" s="149">
        <v>4</v>
      </c>
      <c r="C127" s="149">
        <v>12</v>
      </c>
      <c r="D127" t="s" s="205">
        <v>6981</v>
      </c>
      <c r="E127" t="s" s="205">
        <v>17</v>
      </c>
      <c r="F127" s="223">
        <v>1440</v>
      </c>
      <c r="G127" s="149">
        <v>1542</v>
      </c>
      <c r="H127" s="173">
        <f>SUM(G127-F127)</f>
        <v>102</v>
      </c>
      <c r="I127" s="167">
        <f>H127/F127</f>
        <v>0.0708333333333333</v>
      </c>
      <c r="J127" s="167">
        <f>H127/G127</f>
        <v>0.066147859922179</v>
      </c>
      <c r="K127" s="24"/>
      <c r="L127" s="24"/>
      <c r="M127" s="24"/>
      <c r="N127" s="24"/>
      <c r="O127" s="24"/>
      <c r="P127" s="24"/>
      <c r="Q127" s="24"/>
      <c r="R127" s="24"/>
      <c r="S127" s="24"/>
      <c r="T127" s="24"/>
      <c r="U127" s="24"/>
      <c r="V127" s="24"/>
      <c r="W127" s="24"/>
      <c r="X127" s="24"/>
      <c r="Y127" s="24"/>
      <c r="Z127" s="24"/>
    </row>
    <row r="128" ht="19.15" customHeight="1">
      <c r="A128" t="s" s="138">
        <v>6866</v>
      </c>
      <c r="B128" s="149">
        <v>4</v>
      </c>
      <c r="C128" s="149">
        <v>4</v>
      </c>
      <c r="D128" t="s" s="205">
        <v>6982</v>
      </c>
      <c r="E128" t="s" s="205">
        <v>34</v>
      </c>
      <c r="F128" s="223">
        <v>1185</v>
      </c>
      <c r="G128" s="149">
        <v>1309</v>
      </c>
      <c r="H128" s="173">
        <f>SUM(G128-F128)</f>
        <v>124</v>
      </c>
      <c r="I128" s="167">
        <f>H128/F128</f>
        <v>0.10464135021097</v>
      </c>
      <c r="J128" s="167">
        <f>H128/G128</f>
        <v>0.0947288006111536</v>
      </c>
      <c r="K128" s="24"/>
      <c r="L128" s="24"/>
      <c r="M128" s="24"/>
      <c r="N128" s="24"/>
      <c r="O128" s="24"/>
      <c r="P128" s="24"/>
      <c r="Q128" s="24"/>
      <c r="R128" s="24"/>
      <c r="S128" s="24"/>
      <c r="T128" s="24"/>
      <c r="U128" s="24"/>
      <c r="V128" s="24"/>
      <c r="W128" s="24"/>
      <c r="X128" s="24"/>
      <c r="Y128" s="24"/>
      <c r="Z128" s="24"/>
    </row>
    <row r="129" ht="19.15" customHeight="1">
      <c r="A129" t="s" s="138">
        <v>6866</v>
      </c>
      <c r="B129" s="149">
        <v>4</v>
      </c>
      <c r="C129" s="149">
        <v>13</v>
      </c>
      <c r="D129" t="s" s="205">
        <v>6983</v>
      </c>
      <c r="E129" t="s" s="205">
        <v>28</v>
      </c>
      <c r="F129" s="223">
        <v>1176</v>
      </c>
      <c r="G129" s="149">
        <v>1277</v>
      </c>
      <c r="H129" s="173">
        <f>SUM(G129-F129)</f>
        <v>101</v>
      </c>
      <c r="I129" s="167">
        <f>H129/F129</f>
        <v>0.0858843537414966</v>
      </c>
      <c r="J129" s="167">
        <f>H129/G129</f>
        <v>0.0790916209866875</v>
      </c>
      <c r="K129" s="24"/>
      <c r="L129" s="24"/>
      <c r="M129" s="24"/>
      <c r="N129" s="24"/>
      <c r="O129" s="24"/>
      <c r="P129" s="24"/>
      <c r="Q129" s="24"/>
      <c r="R129" s="24"/>
      <c r="S129" s="24"/>
      <c r="T129" s="24"/>
      <c r="U129" s="24"/>
      <c r="V129" s="24"/>
      <c r="W129" s="24"/>
      <c r="X129" s="24"/>
      <c r="Y129" s="24"/>
      <c r="Z129" s="24"/>
    </row>
    <row r="130" ht="19.15" customHeight="1">
      <c r="A130" t="s" s="138">
        <v>6866</v>
      </c>
      <c r="B130" s="149">
        <v>4</v>
      </c>
      <c r="C130" s="149">
        <v>30</v>
      </c>
      <c r="D130" t="s" s="205">
        <v>6984</v>
      </c>
      <c r="E130" t="s" s="205">
        <v>52</v>
      </c>
      <c r="F130" s="223">
        <v>942</v>
      </c>
      <c r="G130" s="149">
        <v>950</v>
      </c>
      <c r="H130" s="173">
        <f>SUM(G130-F130)</f>
        <v>8</v>
      </c>
      <c r="I130" s="167">
        <f>H130/F130</f>
        <v>0.00849256900212314</v>
      </c>
      <c r="J130" s="167">
        <f>H130/G130</f>
        <v>0.008421052631578951</v>
      </c>
      <c r="K130" s="24"/>
      <c r="L130" s="24"/>
      <c r="M130" s="24"/>
      <c r="N130" s="24"/>
      <c r="O130" s="24"/>
      <c r="P130" s="24"/>
      <c r="Q130" s="24"/>
      <c r="R130" s="24"/>
      <c r="S130" s="24"/>
      <c r="T130" s="24"/>
      <c r="U130" s="24"/>
      <c r="V130" s="24"/>
      <c r="W130" s="24"/>
      <c r="X130" s="24"/>
      <c r="Y130" s="24"/>
      <c r="Z130" s="24"/>
    </row>
    <row r="131" ht="19.15" customHeight="1">
      <c r="A131" t="s" s="138">
        <v>6866</v>
      </c>
      <c r="B131" s="149">
        <v>4</v>
      </c>
      <c r="C131" s="149">
        <v>31</v>
      </c>
      <c r="D131" t="s" s="205">
        <v>6985</v>
      </c>
      <c r="E131" t="s" s="205">
        <v>248</v>
      </c>
      <c r="F131" s="223">
        <v>671</v>
      </c>
      <c r="G131" s="149">
        <v>715</v>
      </c>
      <c r="H131" s="173">
        <f>SUM(G131-F131)</f>
        <v>44</v>
      </c>
      <c r="I131" s="167">
        <f>H131/F131</f>
        <v>0.0655737704918033</v>
      </c>
      <c r="J131" s="167">
        <f>H131/G131</f>
        <v>0.0615384615384615</v>
      </c>
      <c r="K131" s="24"/>
      <c r="L131" s="24"/>
      <c r="M131" s="24"/>
      <c r="N131" s="24"/>
      <c r="O131" s="24"/>
      <c r="P131" s="24"/>
      <c r="Q131" s="24"/>
      <c r="R131" s="24"/>
      <c r="S131" s="24"/>
      <c r="T131" s="24"/>
      <c r="U131" s="24"/>
      <c r="V131" s="24"/>
      <c r="W131" s="24"/>
      <c r="X131" s="24"/>
      <c r="Y131" s="24"/>
      <c r="Z131" s="24"/>
    </row>
    <row r="132" ht="19.15" customHeight="1">
      <c r="A132" t="s" s="138">
        <v>6866</v>
      </c>
      <c r="B132" s="149">
        <v>4</v>
      </c>
      <c r="C132" s="149">
        <v>28</v>
      </c>
      <c r="D132" t="s" s="205">
        <v>6986</v>
      </c>
      <c r="E132" t="s" s="205">
        <v>119</v>
      </c>
      <c r="F132" s="223">
        <v>514</v>
      </c>
      <c r="G132" s="149">
        <v>562</v>
      </c>
      <c r="H132" s="173">
        <f>SUM(G132-F132)</f>
        <v>48</v>
      </c>
      <c r="I132" s="167">
        <f>H132/F132</f>
        <v>0.0933852140077821</v>
      </c>
      <c r="J132" s="167">
        <f>H132/G132</f>
        <v>0.08540925266903911</v>
      </c>
      <c r="K132" s="24"/>
      <c r="L132" s="24"/>
      <c r="M132" s="24"/>
      <c r="N132" s="24"/>
      <c r="O132" s="24"/>
      <c r="P132" s="24"/>
      <c r="Q132" s="24"/>
      <c r="R132" s="24"/>
      <c r="S132" s="24"/>
      <c r="T132" s="24"/>
      <c r="U132" s="24"/>
      <c r="V132" s="24"/>
      <c r="W132" s="24"/>
      <c r="X132" s="24"/>
      <c r="Y132" s="24"/>
      <c r="Z132" s="24"/>
    </row>
    <row r="133" ht="19.15" customHeight="1">
      <c r="A133" t="s" s="138">
        <v>6866</v>
      </c>
      <c r="B133" s="149">
        <v>4</v>
      </c>
      <c r="C133" s="149">
        <v>9</v>
      </c>
      <c r="D133" t="s" s="205">
        <v>6987</v>
      </c>
      <c r="E133" t="s" s="205">
        <v>44</v>
      </c>
      <c r="F133" s="223">
        <v>327</v>
      </c>
      <c r="G133" s="149">
        <v>346</v>
      </c>
      <c r="H133" s="173">
        <f>SUM(G133-F133)</f>
        <v>19</v>
      </c>
      <c r="I133" s="167">
        <f>H133/F133</f>
        <v>0.0581039755351682</v>
      </c>
      <c r="J133" s="167">
        <f>H133/G133</f>
        <v>0.0549132947976879</v>
      </c>
      <c r="K133" s="24"/>
      <c r="L133" s="24"/>
      <c r="M133" s="24"/>
      <c r="N133" s="24"/>
      <c r="O133" s="24"/>
      <c r="P133" s="24"/>
      <c r="Q133" s="24"/>
      <c r="R133" s="24"/>
      <c r="S133" s="24"/>
      <c r="T133" s="24"/>
      <c r="U133" s="24"/>
      <c r="V133" s="24"/>
      <c r="W133" s="24"/>
      <c r="X133" s="24"/>
      <c r="Y133" s="24"/>
      <c r="Z133" s="24"/>
    </row>
    <row r="134" ht="19.15" customHeight="1">
      <c r="A134" t="s" s="138">
        <v>6866</v>
      </c>
      <c r="B134" s="149">
        <v>4</v>
      </c>
      <c r="C134" s="149">
        <v>1</v>
      </c>
      <c r="D134" t="s" s="205">
        <v>6988</v>
      </c>
      <c r="E134" t="s" s="205">
        <v>101</v>
      </c>
      <c r="F134" s="223">
        <v>319</v>
      </c>
      <c r="G134" s="149">
        <v>334</v>
      </c>
      <c r="H134" s="173">
        <f>SUM(G134-F134)</f>
        <v>15</v>
      </c>
      <c r="I134" s="167">
        <f>H134/F134</f>
        <v>0.0470219435736677</v>
      </c>
      <c r="J134" s="167">
        <f>H134/G134</f>
        <v>0.0449101796407186</v>
      </c>
      <c r="K134" s="24"/>
      <c r="L134" s="24"/>
      <c r="M134" s="24"/>
      <c r="N134" s="24"/>
      <c r="O134" s="24"/>
      <c r="P134" s="24"/>
      <c r="Q134" s="24"/>
      <c r="R134" s="24"/>
      <c r="S134" s="24"/>
      <c r="T134" s="24"/>
      <c r="U134" s="24"/>
      <c r="V134" s="24"/>
      <c r="W134" s="24"/>
      <c r="X134" s="24"/>
      <c r="Y134" s="24"/>
      <c r="Z134" s="24"/>
    </row>
    <row r="135" ht="19.15" customHeight="1">
      <c r="A135" t="s" s="138">
        <v>6866</v>
      </c>
      <c r="B135" s="149">
        <v>4</v>
      </c>
      <c r="C135" s="149">
        <v>23</v>
      </c>
      <c r="D135" t="s" s="205">
        <v>6989</v>
      </c>
      <c r="E135" t="s" s="205">
        <v>42</v>
      </c>
      <c r="F135" s="223">
        <v>293</v>
      </c>
      <c r="G135" s="149">
        <v>328</v>
      </c>
      <c r="H135" s="173">
        <f>SUM(G135-F135)</f>
        <v>35</v>
      </c>
      <c r="I135" s="167">
        <f>H135/F135</f>
        <v>0.119453924914676</v>
      </c>
      <c r="J135" s="167">
        <f>H135/G135</f>
        <v>0.106707317073171</v>
      </c>
      <c r="K135" s="24"/>
      <c r="L135" s="24"/>
      <c r="M135" s="24"/>
      <c r="N135" s="24"/>
      <c r="O135" s="24"/>
      <c r="P135" s="24"/>
      <c r="Q135" s="24"/>
      <c r="R135" s="24"/>
      <c r="S135" s="24"/>
      <c r="T135" s="24"/>
      <c r="U135" s="24"/>
      <c r="V135" s="24"/>
      <c r="W135" s="24"/>
      <c r="X135" s="24"/>
      <c r="Y135" s="24"/>
      <c r="Z135" s="24"/>
    </row>
    <row r="136" ht="19.15" customHeight="1">
      <c r="A136" t="s" s="138">
        <v>6866</v>
      </c>
      <c r="B136" s="149">
        <v>4</v>
      </c>
      <c r="C136" s="149">
        <v>10</v>
      </c>
      <c r="D136" t="s" s="205">
        <v>3873</v>
      </c>
      <c r="E136" t="s" s="205">
        <v>76</v>
      </c>
      <c r="F136" s="223">
        <v>292</v>
      </c>
      <c r="G136" s="149">
        <v>326</v>
      </c>
      <c r="H136" s="173">
        <f>SUM(G136-F136)</f>
        <v>34</v>
      </c>
      <c r="I136" s="167">
        <f>H136/F136</f>
        <v>0.116438356164384</v>
      </c>
      <c r="J136" s="167">
        <f>H136/G136</f>
        <v>0.104294478527607</v>
      </c>
      <c r="K136" s="24"/>
      <c r="L136" s="24"/>
      <c r="M136" s="24"/>
      <c r="N136" s="24"/>
      <c r="O136" s="24"/>
      <c r="P136" s="24"/>
      <c r="Q136" s="24"/>
      <c r="R136" s="24"/>
      <c r="S136" s="24"/>
      <c r="T136" s="24"/>
      <c r="U136" s="24"/>
      <c r="V136" s="24"/>
      <c r="W136" s="24"/>
      <c r="X136" s="24"/>
      <c r="Y136" s="24"/>
      <c r="Z136" s="24"/>
    </row>
    <row r="137" ht="19.15" customHeight="1">
      <c r="A137" t="s" s="138">
        <v>6866</v>
      </c>
      <c r="B137" s="149">
        <v>4</v>
      </c>
      <c r="C137" s="149">
        <v>15</v>
      </c>
      <c r="D137" t="s" s="205">
        <v>6990</v>
      </c>
      <c r="E137" t="s" s="205">
        <v>62</v>
      </c>
      <c r="F137" s="223">
        <v>242</v>
      </c>
      <c r="G137" s="149">
        <v>283</v>
      </c>
      <c r="H137" s="173">
        <f>SUM(G137-F137)</f>
        <v>41</v>
      </c>
      <c r="I137" s="167">
        <f>H137/F137</f>
        <v>0.169421487603306</v>
      </c>
      <c r="J137" s="167">
        <f>H137/G137</f>
        <v>0.144876325088339</v>
      </c>
      <c r="K137" s="24"/>
      <c r="L137" s="24"/>
      <c r="M137" s="24"/>
      <c r="N137" s="24"/>
      <c r="O137" s="24"/>
      <c r="P137" s="24"/>
      <c r="Q137" s="24"/>
      <c r="R137" s="24"/>
      <c r="S137" s="24"/>
      <c r="T137" s="24"/>
      <c r="U137" s="24"/>
      <c r="V137" s="24"/>
      <c r="W137" s="24"/>
      <c r="X137" s="24"/>
      <c r="Y137" s="24"/>
      <c r="Z137" s="24"/>
    </row>
    <row r="138" ht="19.15" customHeight="1">
      <c r="A138" t="s" s="138">
        <v>6866</v>
      </c>
      <c r="B138" s="149">
        <v>4</v>
      </c>
      <c r="C138" s="149">
        <v>6</v>
      </c>
      <c r="D138" t="s" s="205">
        <v>6991</v>
      </c>
      <c r="E138" t="s" s="205">
        <v>110</v>
      </c>
      <c r="F138" s="223">
        <v>236</v>
      </c>
      <c r="G138" s="149">
        <v>253</v>
      </c>
      <c r="H138" s="173">
        <f>SUM(G138-F138)</f>
        <v>17</v>
      </c>
      <c r="I138" s="167">
        <f>H138/F138</f>
        <v>0.07203389830508471</v>
      </c>
      <c r="J138" s="167">
        <f>H138/G138</f>
        <v>0.06719367588932811</v>
      </c>
      <c r="K138" s="24"/>
      <c r="L138" s="24"/>
      <c r="M138" s="24"/>
      <c r="N138" s="24"/>
      <c r="O138" s="24"/>
      <c r="P138" s="24"/>
      <c r="Q138" s="24"/>
      <c r="R138" s="24"/>
      <c r="S138" s="24"/>
      <c r="T138" s="24"/>
      <c r="U138" s="24"/>
      <c r="V138" s="24"/>
      <c r="W138" s="24"/>
      <c r="X138" s="24"/>
      <c r="Y138" s="24"/>
      <c r="Z138" s="24"/>
    </row>
    <row r="139" ht="19.15" customHeight="1">
      <c r="A139" t="s" s="138">
        <v>6866</v>
      </c>
      <c r="B139" s="149">
        <v>4</v>
      </c>
      <c r="C139" s="149">
        <v>37</v>
      </c>
      <c r="D139" t="s" s="205">
        <v>6874</v>
      </c>
      <c r="E139" t="s" s="205">
        <v>281</v>
      </c>
      <c r="F139" s="242">
        <v>126</v>
      </c>
      <c r="G139" s="243">
        <v>235</v>
      </c>
      <c r="H139" s="173">
        <f>SUM(G139-F139)</f>
        <v>109</v>
      </c>
      <c r="I139" s="167">
        <f>H139/F139</f>
        <v>0.865079365079365</v>
      </c>
      <c r="J139" s="167">
        <f>H139/G139</f>
        <v>0.463829787234043</v>
      </c>
      <c r="K139" s="24"/>
      <c r="L139" s="24"/>
      <c r="M139" s="24"/>
      <c r="N139" s="24"/>
      <c r="O139" s="24"/>
      <c r="P139" s="24"/>
      <c r="Q139" s="24"/>
      <c r="R139" s="24"/>
      <c r="S139" s="24"/>
      <c r="T139" s="24"/>
      <c r="U139" s="24"/>
      <c r="V139" s="24"/>
      <c r="W139" s="24"/>
      <c r="X139" s="24"/>
      <c r="Y139" s="24"/>
      <c r="Z139" s="24"/>
    </row>
    <row r="140" ht="19.15" customHeight="1">
      <c r="A140" t="s" s="138">
        <v>6866</v>
      </c>
      <c r="B140" s="149">
        <v>4</v>
      </c>
      <c r="C140" s="149">
        <v>34</v>
      </c>
      <c r="D140" t="s" s="205">
        <v>6992</v>
      </c>
      <c r="E140" t="s" s="205">
        <v>46</v>
      </c>
      <c r="F140" s="223">
        <v>179</v>
      </c>
      <c r="G140" s="149">
        <v>200</v>
      </c>
      <c r="H140" s="173">
        <f>SUM(G140-F140)</f>
        <v>21</v>
      </c>
      <c r="I140" s="167">
        <f>H140/F140</f>
        <v>0.11731843575419</v>
      </c>
      <c r="J140" s="167">
        <f>H140/G140</f>
        <v>0.105</v>
      </c>
      <c r="K140" s="24"/>
      <c r="L140" s="24"/>
      <c r="M140" s="24"/>
      <c r="N140" s="24"/>
      <c r="O140" s="24"/>
      <c r="P140" s="24"/>
      <c r="Q140" s="24"/>
      <c r="R140" s="24"/>
      <c r="S140" s="24"/>
      <c r="T140" s="24"/>
      <c r="U140" s="24"/>
      <c r="V140" s="24"/>
      <c r="W140" s="24"/>
      <c r="X140" s="24"/>
      <c r="Y140" s="24"/>
      <c r="Z140" s="24"/>
    </row>
    <row r="141" ht="19.15" customHeight="1">
      <c r="A141" t="s" s="138">
        <v>6866</v>
      </c>
      <c r="B141" s="149">
        <v>4</v>
      </c>
      <c r="C141" s="149">
        <v>2</v>
      </c>
      <c r="D141" t="s" s="205">
        <v>6993</v>
      </c>
      <c r="E141" t="s" s="205">
        <v>60</v>
      </c>
      <c r="F141" s="223">
        <v>160</v>
      </c>
      <c r="G141" s="149">
        <v>166</v>
      </c>
      <c r="H141" s="173">
        <f>SUM(G141-F141)</f>
        <v>6</v>
      </c>
      <c r="I141" s="167">
        <f>H141/F141</f>
        <v>0.0375</v>
      </c>
      <c r="J141" s="167">
        <f>H141/G141</f>
        <v>0.036144578313253</v>
      </c>
      <c r="K141" s="24"/>
      <c r="L141" s="24"/>
      <c r="M141" s="24"/>
      <c r="N141" s="24"/>
      <c r="O141" s="24"/>
      <c r="P141" s="24"/>
      <c r="Q141" s="24"/>
      <c r="R141" s="24"/>
      <c r="S141" s="24"/>
      <c r="T141" s="24"/>
      <c r="U141" s="24"/>
      <c r="V141" s="24"/>
      <c r="W141" s="24"/>
      <c r="X141" s="24"/>
      <c r="Y141" s="24"/>
      <c r="Z141" s="24"/>
    </row>
    <row r="142" ht="19.15" customHeight="1">
      <c r="A142" t="s" s="138">
        <v>6866</v>
      </c>
      <c r="B142" s="149">
        <v>4</v>
      </c>
      <c r="C142" s="149">
        <v>16</v>
      </c>
      <c r="D142" t="s" s="205">
        <v>6994</v>
      </c>
      <c r="E142" t="s" s="205">
        <v>30</v>
      </c>
      <c r="F142" s="223">
        <v>141</v>
      </c>
      <c r="G142" s="149">
        <v>163</v>
      </c>
      <c r="H142" s="173">
        <f>SUM(G142-F142)</f>
        <v>22</v>
      </c>
      <c r="I142" s="167">
        <f>H142/F142</f>
        <v>0.156028368794326</v>
      </c>
      <c r="J142" s="167">
        <f>H142/G142</f>
        <v>0.134969325153374</v>
      </c>
      <c r="K142" s="24"/>
      <c r="L142" s="24"/>
      <c r="M142" s="24"/>
      <c r="N142" s="24"/>
      <c r="O142" s="24"/>
      <c r="P142" s="24"/>
      <c r="Q142" s="24"/>
      <c r="R142" s="24"/>
      <c r="S142" s="24"/>
      <c r="T142" s="24"/>
      <c r="U142" s="24"/>
      <c r="V142" s="24"/>
      <c r="W142" s="24"/>
      <c r="X142" s="24"/>
      <c r="Y142" s="24"/>
      <c r="Z142" s="24"/>
    </row>
    <row r="143" ht="19.15" customHeight="1">
      <c r="A143" t="s" s="138">
        <v>6866</v>
      </c>
      <c r="B143" s="149">
        <v>4</v>
      </c>
      <c r="C143" s="149">
        <v>22</v>
      </c>
      <c r="D143" t="s" s="205">
        <v>6995</v>
      </c>
      <c r="E143" t="s" s="205">
        <v>173</v>
      </c>
      <c r="F143" s="223">
        <v>135</v>
      </c>
      <c r="G143" s="149">
        <v>158</v>
      </c>
      <c r="H143" s="173">
        <f>SUM(G143-F143)</f>
        <v>23</v>
      </c>
      <c r="I143" s="167">
        <f>H143/F143</f>
        <v>0.17037037037037</v>
      </c>
      <c r="J143" s="167">
        <f>H143/G143</f>
        <v>0.145569620253165</v>
      </c>
      <c r="K143" s="24"/>
      <c r="L143" s="24"/>
      <c r="M143" s="24"/>
      <c r="N143" s="24"/>
      <c r="O143" s="24"/>
      <c r="P143" s="24"/>
      <c r="Q143" s="24"/>
      <c r="R143" s="24"/>
      <c r="S143" s="24"/>
      <c r="T143" s="24"/>
      <c r="U143" s="24"/>
      <c r="V143" s="24"/>
      <c r="W143" s="24"/>
      <c r="X143" s="24"/>
      <c r="Y143" s="24"/>
      <c r="Z143" s="24"/>
    </row>
    <row r="144" ht="19.15" customHeight="1">
      <c r="A144" t="s" s="138">
        <v>6866</v>
      </c>
      <c r="B144" s="149">
        <v>4</v>
      </c>
      <c r="C144" s="149">
        <v>17</v>
      </c>
      <c r="D144" t="s" s="205">
        <v>6996</v>
      </c>
      <c r="E144" t="s" s="205">
        <v>48</v>
      </c>
      <c r="F144" s="223">
        <v>136</v>
      </c>
      <c r="G144" s="149">
        <v>141</v>
      </c>
      <c r="H144" s="173">
        <f>SUM(G144-F144)</f>
        <v>5</v>
      </c>
      <c r="I144" s="167">
        <f>H144/F144</f>
        <v>0.0367647058823529</v>
      </c>
      <c r="J144" s="167">
        <f>H144/G144</f>
        <v>0.0354609929078014</v>
      </c>
      <c r="K144" s="24"/>
      <c r="L144" s="24"/>
      <c r="M144" s="24"/>
      <c r="N144" s="24"/>
      <c r="O144" s="24"/>
      <c r="P144" s="24"/>
      <c r="Q144" s="24"/>
      <c r="R144" s="24"/>
      <c r="S144" s="24"/>
      <c r="T144" s="24"/>
      <c r="U144" s="24"/>
      <c r="V144" s="24"/>
      <c r="W144" s="24"/>
      <c r="X144" s="24"/>
      <c r="Y144" s="24"/>
      <c r="Z144" s="24"/>
    </row>
    <row r="145" ht="19.15" customHeight="1">
      <c r="A145" t="s" s="138">
        <v>6866</v>
      </c>
      <c r="B145" s="149">
        <v>4</v>
      </c>
      <c r="C145" s="149">
        <v>36</v>
      </c>
      <c r="D145" t="s" s="205">
        <v>6997</v>
      </c>
      <c r="E145" t="s" s="205">
        <v>68</v>
      </c>
      <c r="F145" s="223">
        <v>95</v>
      </c>
      <c r="G145" s="149">
        <v>99</v>
      </c>
      <c r="H145" s="173">
        <f>SUM(G145-F145)</f>
        <v>4</v>
      </c>
      <c r="I145" s="167">
        <f>H145/F145</f>
        <v>0.0421052631578947</v>
      </c>
      <c r="J145" s="167">
        <f>H145/G145</f>
        <v>0.0404040404040404</v>
      </c>
      <c r="K145" s="24"/>
      <c r="L145" s="24"/>
      <c r="M145" s="24"/>
      <c r="N145" s="24"/>
      <c r="O145" s="24"/>
      <c r="P145" s="24"/>
      <c r="Q145" s="24"/>
      <c r="R145" s="24"/>
      <c r="S145" s="24"/>
      <c r="T145" s="24"/>
      <c r="U145" s="24"/>
      <c r="V145" s="24"/>
      <c r="W145" s="24"/>
      <c r="X145" s="24"/>
      <c r="Y145" s="24"/>
      <c r="Z145" s="24"/>
    </row>
    <row r="146" ht="19.15" customHeight="1">
      <c r="A146" t="s" s="138">
        <v>6866</v>
      </c>
      <c r="B146" s="149">
        <v>4</v>
      </c>
      <c r="C146" s="149">
        <v>19</v>
      </c>
      <c r="D146" t="s" s="205">
        <v>6998</v>
      </c>
      <c r="E146" t="s" s="205">
        <v>36</v>
      </c>
      <c r="F146" s="223">
        <v>86</v>
      </c>
      <c r="G146" s="149">
        <v>94</v>
      </c>
      <c r="H146" s="173">
        <f>SUM(G146-F146)</f>
        <v>8</v>
      </c>
      <c r="I146" s="167">
        <f>H146/F146</f>
        <v>0.0930232558139535</v>
      </c>
      <c r="J146" s="167">
        <f>H146/G146</f>
        <v>0.0851063829787234</v>
      </c>
      <c r="K146" s="24"/>
      <c r="L146" s="24"/>
      <c r="M146" s="24"/>
      <c r="N146" s="24"/>
      <c r="O146" s="24"/>
      <c r="P146" s="24"/>
      <c r="Q146" s="24"/>
      <c r="R146" s="24"/>
      <c r="S146" s="24"/>
      <c r="T146" s="24"/>
      <c r="U146" s="24"/>
      <c r="V146" s="24"/>
      <c r="W146" s="24"/>
      <c r="X146" s="24"/>
      <c r="Y146" s="24"/>
      <c r="Z146" s="24"/>
    </row>
    <row r="147" ht="19.15" customHeight="1">
      <c r="A147" t="s" s="138">
        <v>6866</v>
      </c>
      <c r="B147" s="149">
        <v>4</v>
      </c>
      <c r="C147" s="149">
        <v>25</v>
      </c>
      <c r="D147" t="s" s="205">
        <v>6999</v>
      </c>
      <c r="E147" t="s" s="205">
        <v>237</v>
      </c>
      <c r="F147" s="223">
        <v>80</v>
      </c>
      <c r="G147" s="149">
        <v>87</v>
      </c>
      <c r="H147" s="173">
        <f>SUM(G147-F147)</f>
        <v>7</v>
      </c>
      <c r="I147" s="167">
        <f>H147/F147</f>
        <v>0.08749999999999999</v>
      </c>
      <c r="J147" s="167">
        <f>H147/G147</f>
        <v>0.0804597701149425</v>
      </c>
      <c r="K147" s="24"/>
      <c r="L147" s="24"/>
      <c r="M147" s="24"/>
      <c r="N147" s="24"/>
      <c r="O147" s="24"/>
      <c r="P147" s="24"/>
      <c r="Q147" s="24"/>
      <c r="R147" s="24"/>
      <c r="S147" s="24"/>
      <c r="T147" s="24"/>
      <c r="U147" s="24"/>
      <c r="V147" s="24"/>
      <c r="W147" s="24"/>
      <c r="X147" s="24"/>
      <c r="Y147" s="24"/>
      <c r="Z147" s="24"/>
    </row>
    <row r="148" ht="19.15" customHeight="1">
      <c r="A148" t="s" s="138">
        <v>6866</v>
      </c>
      <c r="B148" s="149">
        <v>4</v>
      </c>
      <c r="C148" s="149">
        <v>18</v>
      </c>
      <c r="D148" t="s" s="205">
        <v>7000</v>
      </c>
      <c r="E148" t="s" s="205">
        <v>424</v>
      </c>
      <c r="F148" s="223">
        <v>70</v>
      </c>
      <c r="G148" s="149">
        <v>75</v>
      </c>
      <c r="H148" s="173">
        <f>SUM(G148-F148)</f>
        <v>5</v>
      </c>
      <c r="I148" s="167">
        <f>H148/F148</f>
        <v>0.0714285714285714</v>
      </c>
      <c r="J148" s="167">
        <f>H148/G148</f>
        <v>0.06666666666666669</v>
      </c>
      <c r="K148" s="24"/>
      <c r="L148" s="24"/>
      <c r="M148" s="24"/>
      <c r="N148" s="24"/>
      <c r="O148" s="24"/>
      <c r="P148" s="24"/>
      <c r="Q148" s="24"/>
      <c r="R148" s="24"/>
      <c r="S148" s="24"/>
      <c r="T148" s="24"/>
      <c r="U148" s="24"/>
      <c r="V148" s="24"/>
      <c r="W148" s="24"/>
      <c r="X148" s="24"/>
      <c r="Y148" s="24"/>
      <c r="Z148" s="24"/>
    </row>
    <row r="149" ht="19.15" customHeight="1">
      <c r="A149" t="s" s="138">
        <v>6866</v>
      </c>
      <c r="B149" s="149">
        <v>4</v>
      </c>
      <c r="C149" s="149">
        <v>21</v>
      </c>
      <c r="D149" t="s" s="205">
        <v>7001</v>
      </c>
      <c r="E149" t="s" s="205">
        <v>66</v>
      </c>
      <c r="F149" s="223">
        <v>63</v>
      </c>
      <c r="G149" s="149">
        <v>67</v>
      </c>
      <c r="H149" s="173">
        <f>SUM(G149-F149)</f>
        <v>4</v>
      </c>
      <c r="I149" s="167">
        <f>H149/F149</f>
        <v>0.0634920634920635</v>
      </c>
      <c r="J149" s="167">
        <f>H149/G149</f>
        <v>0.0597014925373134</v>
      </c>
      <c r="K149" s="24"/>
      <c r="L149" s="24"/>
      <c r="M149" s="24"/>
      <c r="N149" s="24"/>
      <c r="O149" s="24"/>
      <c r="P149" s="24"/>
      <c r="Q149" s="24"/>
      <c r="R149" s="24"/>
      <c r="S149" s="24"/>
      <c r="T149" s="24"/>
      <c r="U149" s="24"/>
      <c r="V149" s="24"/>
      <c r="W149" s="24"/>
      <c r="X149" s="24"/>
      <c r="Y149" s="24"/>
      <c r="Z149" s="24"/>
    </row>
    <row r="150" ht="19.15" customHeight="1">
      <c r="A150" t="s" s="138">
        <v>6866</v>
      </c>
      <c r="B150" s="149">
        <v>4</v>
      </c>
      <c r="C150" s="149">
        <v>29</v>
      </c>
      <c r="D150" t="s" s="205">
        <v>7002</v>
      </c>
      <c r="E150" t="s" s="205">
        <v>185</v>
      </c>
      <c r="F150" s="223">
        <v>56</v>
      </c>
      <c r="G150" s="149">
        <v>60</v>
      </c>
      <c r="H150" s="173">
        <f>SUM(G150-F150)</f>
        <v>4</v>
      </c>
      <c r="I150" s="167">
        <f>H150/F150</f>
        <v>0.0714285714285714</v>
      </c>
      <c r="J150" s="167">
        <f>H150/G150</f>
        <v>0.06666666666666669</v>
      </c>
      <c r="K150" s="24"/>
      <c r="L150" s="24"/>
      <c r="M150" s="24"/>
      <c r="N150" s="24"/>
      <c r="O150" s="24"/>
      <c r="P150" s="24"/>
      <c r="Q150" s="24"/>
      <c r="R150" s="24"/>
      <c r="S150" s="24"/>
      <c r="T150" s="24"/>
      <c r="U150" s="24"/>
      <c r="V150" s="24"/>
      <c r="W150" s="24"/>
      <c r="X150" s="24"/>
      <c r="Y150" s="24"/>
      <c r="Z150" s="24"/>
    </row>
    <row r="151" ht="19.15" customHeight="1">
      <c r="A151" t="s" s="138">
        <v>6866</v>
      </c>
      <c r="B151" s="149">
        <v>4</v>
      </c>
      <c r="C151" s="149">
        <v>39</v>
      </c>
      <c r="D151" t="s" s="205">
        <v>7003</v>
      </c>
      <c r="E151" t="s" s="205">
        <v>32</v>
      </c>
      <c r="F151" s="223">
        <v>51</v>
      </c>
      <c r="G151" s="149">
        <v>57</v>
      </c>
      <c r="H151" s="173">
        <f>SUM(G151-F151)</f>
        <v>6</v>
      </c>
      <c r="I151" s="167">
        <f>H151/F151</f>
        <v>0.117647058823529</v>
      </c>
      <c r="J151" s="167">
        <f>H151/G151</f>
        <v>0.105263157894737</v>
      </c>
      <c r="K151" s="24"/>
      <c r="L151" s="24"/>
      <c r="M151" s="24"/>
      <c r="N151" s="24"/>
      <c r="O151" s="24"/>
      <c r="P151" s="24"/>
      <c r="Q151" s="24"/>
      <c r="R151" s="24"/>
      <c r="S151" s="24"/>
      <c r="T151" s="24"/>
      <c r="U151" s="24"/>
      <c r="V151" s="24"/>
      <c r="W151" s="24"/>
      <c r="X151" s="24"/>
      <c r="Y151" s="24"/>
      <c r="Z151" s="24"/>
    </row>
    <row r="152" ht="19.15" customHeight="1">
      <c r="A152" t="s" s="138">
        <v>6866</v>
      </c>
      <c r="B152" s="149">
        <v>4</v>
      </c>
      <c r="C152" s="149">
        <v>26</v>
      </c>
      <c r="D152" t="s" s="205">
        <v>7004</v>
      </c>
      <c r="E152" t="s" s="205">
        <v>72</v>
      </c>
      <c r="F152" s="223">
        <v>51</v>
      </c>
      <c r="G152" s="149">
        <v>56</v>
      </c>
      <c r="H152" s="173">
        <f>SUM(G152-F152)</f>
        <v>5</v>
      </c>
      <c r="I152" s="167">
        <f>H152/F152</f>
        <v>0.09803921568627449</v>
      </c>
      <c r="J152" s="167">
        <f>H152/G152</f>
        <v>0.0892857142857143</v>
      </c>
      <c r="K152" s="24"/>
      <c r="L152" s="24"/>
      <c r="M152" s="24"/>
      <c r="N152" s="24"/>
      <c r="O152" s="24"/>
      <c r="P152" s="24"/>
      <c r="Q152" s="24"/>
      <c r="R152" s="24"/>
      <c r="S152" s="24"/>
      <c r="T152" s="24"/>
      <c r="U152" s="24"/>
      <c r="V152" s="24"/>
      <c r="W152" s="24"/>
      <c r="X152" s="24"/>
      <c r="Y152" s="24"/>
      <c r="Z152" s="24"/>
    </row>
    <row r="153" ht="19.15" customHeight="1">
      <c r="A153" t="s" s="138">
        <v>6866</v>
      </c>
      <c r="B153" s="149">
        <v>4</v>
      </c>
      <c r="C153" s="149">
        <v>27</v>
      </c>
      <c r="D153" t="s" s="205">
        <v>7005</v>
      </c>
      <c r="E153" t="s" s="205">
        <v>147</v>
      </c>
      <c r="F153" s="223">
        <v>50</v>
      </c>
      <c r="G153" s="149">
        <v>55</v>
      </c>
      <c r="H153" s="173">
        <f>SUM(G153-F153)</f>
        <v>5</v>
      </c>
      <c r="I153" s="167">
        <f>H153/F153</f>
        <v>0.1</v>
      </c>
      <c r="J153" s="167">
        <f>H153/G153</f>
        <v>0.0909090909090909</v>
      </c>
      <c r="K153" s="24"/>
      <c r="L153" s="24"/>
      <c r="M153" s="24"/>
      <c r="N153" s="24"/>
      <c r="O153" s="24"/>
      <c r="P153" s="24"/>
      <c r="Q153" s="24"/>
      <c r="R153" s="24"/>
      <c r="S153" s="24"/>
      <c r="T153" s="24"/>
      <c r="U153" s="24"/>
      <c r="V153" s="24"/>
      <c r="W153" s="24"/>
      <c r="X153" s="24"/>
      <c r="Y153" s="24"/>
      <c r="Z153" s="24"/>
    </row>
    <row r="154" ht="19.15" customHeight="1">
      <c r="A154" t="s" s="138">
        <v>6866</v>
      </c>
      <c r="B154" s="149">
        <v>4</v>
      </c>
      <c r="C154" s="149">
        <v>33</v>
      </c>
      <c r="D154" t="s" s="205">
        <v>7006</v>
      </c>
      <c r="E154" t="s" s="205">
        <v>153</v>
      </c>
      <c r="F154" s="223">
        <v>42</v>
      </c>
      <c r="G154" s="149">
        <v>46</v>
      </c>
      <c r="H154" s="173">
        <f>SUM(G154-F154)</f>
        <v>4</v>
      </c>
      <c r="I154" s="167">
        <f>H154/F154</f>
        <v>0.09523809523809521</v>
      </c>
      <c r="J154" s="167">
        <f>H154/G154</f>
        <v>0.0869565217391304</v>
      </c>
      <c r="K154" s="24"/>
      <c r="L154" s="24"/>
      <c r="M154" s="24"/>
      <c r="N154" s="24"/>
      <c r="O154" s="24"/>
      <c r="P154" s="24"/>
      <c r="Q154" s="24"/>
      <c r="R154" s="24"/>
      <c r="S154" s="24"/>
      <c r="T154" s="24"/>
      <c r="U154" s="24"/>
      <c r="V154" s="24"/>
      <c r="W154" s="24"/>
      <c r="X154" s="24"/>
      <c r="Y154" s="24"/>
      <c r="Z154" s="24"/>
    </row>
    <row r="155" ht="19.15" customHeight="1">
      <c r="A155" t="s" s="138">
        <v>6866</v>
      </c>
      <c r="B155" s="149">
        <v>4</v>
      </c>
      <c r="C155" s="149">
        <v>38</v>
      </c>
      <c r="D155" t="s" s="205">
        <v>7007</v>
      </c>
      <c r="E155" t="s" s="205">
        <v>1309</v>
      </c>
      <c r="F155" s="223">
        <v>38</v>
      </c>
      <c r="G155" s="149">
        <v>44</v>
      </c>
      <c r="H155" s="173">
        <f>SUM(G155-F155)</f>
        <v>6</v>
      </c>
      <c r="I155" s="167">
        <f>H155/F155</f>
        <v>0.157894736842105</v>
      </c>
      <c r="J155" s="167">
        <f>H155/G155</f>
        <v>0.136363636363636</v>
      </c>
      <c r="K155" s="24"/>
      <c r="L155" s="24"/>
      <c r="M155" s="24"/>
      <c r="N155" s="24"/>
      <c r="O155" s="24"/>
      <c r="P155" s="24"/>
      <c r="Q155" s="24"/>
      <c r="R155" s="24"/>
      <c r="S155" s="24"/>
      <c r="T155" s="24"/>
      <c r="U155" s="24"/>
      <c r="V155" s="24"/>
      <c r="W155" s="24"/>
      <c r="X155" s="24"/>
      <c r="Y155" s="24"/>
      <c r="Z155" s="24"/>
    </row>
    <row r="156" ht="19.15" customHeight="1">
      <c r="A156" t="s" s="138">
        <v>6866</v>
      </c>
      <c r="B156" s="149">
        <v>4</v>
      </c>
      <c r="C156" s="149">
        <v>35</v>
      </c>
      <c r="D156" t="s" s="205">
        <v>7008</v>
      </c>
      <c r="E156" t="s" s="205">
        <v>1427</v>
      </c>
      <c r="F156" s="223">
        <v>33</v>
      </c>
      <c r="G156" s="149">
        <v>42</v>
      </c>
      <c r="H156" s="173">
        <f>SUM(G156-F156)</f>
        <v>9</v>
      </c>
      <c r="I156" s="167">
        <f>H156/F156</f>
        <v>0.272727272727273</v>
      </c>
      <c r="J156" s="167">
        <f>H156/G156</f>
        <v>0.214285714285714</v>
      </c>
      <c r="K156" s="24"/>
      <c r="L156" s="24"/>
      <c r="M156" s="24"/>
      <c r="N156" s="24"/>
      <c r="O156" s="24"/>
      <c r="P156" s="24"/>
      <c r="Q156" s="24"/>
      <c r="R156" s="24"/>
      <c r="S156" s="24"/>
      <c r="T156" s="24"/>
      <c r="U156" s="24"/>
      <c r="V156" s="24"/>
      <c r="W156" s="24"/>
      <c r="X156" s="24"/>
      <c r="Y156" s="24"/>
      <c r="Z156" s="24"/>
    </row>
    <row r="157" ht="19.15" customHeight="1">
      <c r="A157" t="s" s="138">
        <v>6866</v>
      </c>
      <c r="B157" s="149">
        <v>4</v>
      </c>
      <c r="C157" s="149">
        <v>32</v>
      </c>
      <c r="D157" t="s" s="205">
        <v>7009</v>
      </c>
      <c r="E157" t="s" s="205">
        <v>1091</v>
      </c>
      <c r="F157" s="223">
        <v>31</v>
      </c>
      <c r="G157" s="149">
        <v>32</v>
      </c>
      <c r="H157" s="173">
        <f>SUM(G157-F157)</f>
        <v>1</v>
      </c>
      <c r="I157" s="167">
        <f>H157/F157</f>
        <v>0.032258064516129</v>
      </c>
      <c r="J157" s="167">
        <f>H157/G157</f>
        <v>0.03125</v>
      </c>
      <c r="K157" s="24"/>
      <c r="L157" s="24"/>
      <c r="M157" s="24"/>
      <c r="N157" s="24"/>
      <c r="O157" s="24"/>
      <c r="P157" s="24"/>
      <c r="Q157" s="24"/>
      <c r="R157" s="24"/>
      <c r="S157" s="24"/>
      <c r="T157" s="24"/>
      <c r="U157" s="24"/>
      <c r="V157" s="24"/>
      <c r="W157" s="24"/>
      <c r="X157" s="24"/>
      <c r="Y157" s="24"/>
      <c r="Z157" s="24"/>
    </row>
    <row r="158" ht="19.15" customHeight="1">
      <c r="A158" t="s" s="138">
        <v>6866</v>
      </c>
      <c r="B158" s="149">
        <v>4</v>
      </c>
      <c r="C158" s="149">
        <v>20</v>
      </c>
      <c r="D158" t="s" s="205">
        <v>7010</v>
      </c>
      <c r="E158" t="s" s="205">
        <v>116</v>
      </c>
      <c r="F158" s="223">
        <v>25</v>
      </c>
      <c r="G158" s="149">
        <v>26</v>
      </c>
      <c r="H158" s="173">
        <f>SUM(G158-F158)</f>
        <v>1</v>
      </c>
      <c r="I158" s="167">
        <f>H158/F158</f>
        <v>0.04</v>
      </c>
      <c r="J158" s="167">
        <f>H158/G158</f>
        <v>0.0384615384615385</v>
      </c>
      <c r="K158" s="24"/>
      <c r="L158" s="24"/>
      <c r="M158" s="24"/>
      <c r="N158" s="24"/>
      <c r="O158" s="24"/>
      <c r="P158" s="24"/>
      <c r="Q158" s="24"/>
      <c r="R158" s="24"/>
      <c r="S158" s="24"/>
      <c r="T158" s="24"/>
      <c r="U158" s="24"/>
      <c r="V158" s="24"/>
      <c r="W158" s="24"/>
      <c r="X158" s="24"/>
      <c r="Y158" s="24"/>
      <c r="Z158" s="24"/>
    </row>
    <row r="159" ht="19.15" customHeight="1">
      <c r="A159" t="s" s="138">
        <v>6866</v>
      </c>
      <c r="B159" s="149">
        <v>4</v>
      </c>
      <c r="C159" s="149">
        <v>3</v>
      </c>
      <c r="D159" t="s" s="205">
        <v>7011</v>
      </c>
      <c r="E159" t="s" s="205">
        <v>78</v>
      </c>
      <c r="F159" s="223">
        <v>0</v>
      </c>
      <c r="G159" s="149">
        <v>0</v>
      </c>
      <c r="H159" s="173">
        <f>SUM(G159-F159)</f>
        <v>0</v>
      </c>
      <c r="I159" s="207">
        <f>H159/F159</f>
      </c>
      <c r="J159" s="207">
        <f>H159/G159</f>
      </c>
      <c r="K159" s="24"/>
      <c r="L159" s="24"/>
      <c r="M159" s="24"/>
      <c r="N159" s="24"/>
      <c r="O159" s="24"/>
      <c r="P159" s="24"/>
      <c r="Q159" s="24"/>
      <c r="R159" s="24"/>
      <c r="S159" s="24"/>
      <c r="T159" s="24"/>
      <c r="U159" s="24"/>
      <c r="V159" s="24"/>
      <c r="W159" s="24"/>
      <c r="X159" s="24"/>
      <c r="Y159" s="24"/>
      <c r="Z159" s="24"/>
    </row>
    <row r="160" ht="19.15" customHeight="1">
      <c r="A160" t="s" s="138">
        <v>6866</v>
      </c>
      <c r="B160" s="149">
        <v>4</v>
      </c>
      <c r="C160" s="149">
        <v>7</v>
      </c>
      <c r="D160" t="s" s="205">
        <v>7012</v>
      </c>
      <c r="E160" t="s" s="205">
        <v>380</v>
      </c>
      <c r="F160" s="223">
        <v>0</v>
      </c>
      <c r="G160" s="149">
        <v>0</v>
      </c>
      <c r="H160" s="206">
        <f>SUM(G160-F160)</f>
        <v>0</v>
      </c>
      <c r="I160" s="176">
        <f>H160/F160</f>
      </c>
      <c r="J160" s="176">
        <f>H160/G160</f>
      </c>
      <c r="K160" s="174"/>
      <c r="L160" s="174"/>
      <c r="M160" s="174"/>
      <c r="N160" s="174"/>
      <c r="O160" s="174"/>
      <c r="P160" s="174"/>
      <c r="Q160" s="174"/>
      <c r="R160" s="174"/>
      <c r="S160" s="174"/>
      <c r="T160" s="174"/>
      <c r="U160" s="174"/>
      <c r="V160" s="174"/>
      <c r="W160" s="174"/>
      <c r="X160" s="174"/>
      <c r="Y160" s="174"/>
      <c r="Z160" s="174"/>
    </row>
    <row r="161" ht="19.15" customHeight="1">
      <c r="A161" s="177"/>
      <c r="B161" s="178"/>
      <c r="C161" s="178"/>
      <c r="D161" s="179"/>
      <c r="E161" s="179"/>
      <c r="F161" s="181">
        <f>SUM(F122:F160)</f>
        <v>92211</v>
      </c>
      <c r="G161" s="180">
        <f>SUM(G122:G160)</f>
        <v>101257</v>
      </c>
      <c r="H161" s="181">
        <f>SUM(H122:H160)</f>
        <v>9046</v>
      </c>
      <c r="I161" s="182">
        <f>H161/F161</f>
        <v>0.0981010942295388</v>
      </c>
      <c r="J161" s="182">
        <f>H161/G161</f>
        <v>0.08933703348904271</v>
      </c>
      <c r="K161" s="183"/>
      <c r="L161" s="183"/>
      <c r="M161" s="183"/>
      <c r="N161" s="183"/>
      <c r="O161" s="183"/>
      <c r="P161" s="183"/>
      <c r="Q161" s="183"/>
      <c r="R161" s="183"/>
      <c r="S161" s="183"/>
      <c r="T161" s="183"/>
      <c r="U161" s="183"/>
      <c r="V161" s="183"/>
      <c r="W161" s="183"/>
      <c r="X161" s="183"/>
      <c r="Y161" s="183"/>
      <c r="Z161" s="184"/>
    </row>
    <row r="162" ht="19.15" customHeight="1">
      <c r="A162" s="230"/>
      <c r="B162" s="231"/>
      <c r="C162" s="231"/>
      <c r="D162" s="232"/>
      <c r="E162" s="232"/>
      <c r="F162" s="233"/>
      <c r="G162" s="231"/>
      <c r="H162" s="234"/>
      <c r="I162" s="188"/>
      <c r="J162" s="188"/>
      <c r="K162" s="189"/>
      <c r="L162" s="189"/>
      <c r="M162" s="189"/>
      <c r="N162" s="189"/>
      <c r="O162" s="189"/>
      <c r="P162" s="189"/>
      <c r="Q162" s="189"/>
      <c r="R162" s="189"/>
      <c r="S162" s="189"/>
      <c r="T162" s="189"/>
      <c r="U162" s="189"/>
      <c r="V162" s="189"/>
      <c r="W162" s="189"/>
      <c r="X162" s="189"/>
      <c r="Y162" s="189"/>
      <c r="Z162" s="189"/>
    </row>
    <row r="163" ht="19.15" customHeight="1">
      <c r="A163" t="s" s="138">
        <v>6866</v>
      </c>
      <c r="B163" s="149">
        <v>5</v>
      </c>
      <c r="C163" s="149">
        <v>3</v>
      </c>
      <c r="D163" t="s" s="205">
        <v>7013</v>
      </c>
      <c r="E163" t="s" s="205">
        <v>84</v>
      </c>
      <c r="F163" s="223">
        <v>44233</v>
      </c>
      <c r="G163" s="149">
        <v>51230</v>
      </c>
      <c r="H163" s="173">
        <f>SUM(G163-F163)</f>
        <v>6997</v>
      </c>
      <c r="I163" s="167">
        <f>H163/F163</f>
        <v>0.158185065448873</v>
      </c>
      <c r="J163" s="167">
        <f>H163/G163</f>
        <v>0.136580128830763</v>
      </c>
      <c r="K163" s="24"/>
      <c r="L163" s="24"/>
      <c r="M163" s="24"/>
      <c r="N163" s="24"/>
      <c r="O163" s="24"/>
      <c r="P163" s="24"/>
      <c r="Q163" s="24"/>
      <c r="R163" s="24"/>
      <c r="S163" s="24"/>
      <c r="T163" s="24"/>
      <c r="U163" s="24"/>
      <c r="V163" s="24"/>
      <c r="W163" s="24"/>
      <c r="X163" s="24"/>
      <c r="Y163" s="24"/>
      <c r="Z163" s="24"/>
    </row>
    <row r="164" ht="19.15" customHeight="1">
      <c r="A164" t="s" s="138">
        <v>6866</v>
      </c>
      <c r="B164" s="149">
        <v>5</v>
      </c>
      <c r="C164" s="149">
        <v>11</v>
      </c>
      <c r="D164" t="s" s="205">
        <v>7014</v>
      </c>
      <c r="E164" t="s" s="205">
        <v>26</v>
      </c>
      <c r="F164" s="223">
        <v>22187</v>
      </c>
      <c r="G164" s="149">
        <v>23826</v>
      </c>
      <c r="H164" s="173">
        <f>SUM(G164-F164)</f>
        <v>1639</v>
      </c>
      <c r="I164" s="167">
        <f>H164/F164</f>
        <v>0.07387208725830439</v>
      </c>
      <c r="J164" s="167">
        <f>H164/G164</f>
        <v>0.0687903970452447</v>
      </c>
      <c r="K164" s="24"/>
      <c r="L164" s="24"/>
      <c r="M164" s="24"/>
      <c r="N164" s="24"/>
      <c r="O164" s="24"/>
      <c r="P164" s="24"/>
      <c r="Q164" s="24"/>
      <c r="R164" s="24"/>
      <c r="S164" s="24"/>
      <c r="T164" s="24"/>
      <c r="U164" s="24"/>
      <c r="V164" s="24"/>
      <c r="W164" s="24"/>
      <c r="X164" s="24"/>
      <c r="Y164" s="24"/>
      <c r="Z164" s="24"/>
    </row>
    <row r="165" ht="19.15" customHeight="1">
      <c r="A165" t="s" s="138">
        <v>6866</v>
      </c>
      <c r="B165" s="149">
        <v>5</v>
      </c>
      <c r="C165" s="149">
        <v>1</v>
      </c>
      <c r="D165" t="s" s="205">
        <v>7015</v>
      </c>
      <c r="E165" t="s" s="205">
        <v>22</v>
      </c>
      <c r="F165" s="223">
        <v>14662</v>
      </c>
      <c r="G165" s="149">
        <v>18303</v>
      </c>
      <c r="H165" s="173">
        <f>SUM(G165-F165)</f>
        <v>3641</v>
      </c>
      <c r="I165" s="167">
        <f>H165/F165</f>
        <v>0.248329013777111</v>
      </c>
      <c r="J165" s="167">
        <f>H165/G165</f>
        <v>0.198929137299896</v>
      </c>
      <c r="K165" s="24"/>
      <c r="L165" s="24"/>
      <c r="M165" s="24"/>
      <c r="N165" s="24"/>
      <c r="O165" s="24"/>
      <c r="P165" s="24"/>
      <c r="Q165" s="24"/>
      <c r="R165" s="24"/>
      <c r="S165" s="24"/>
      <c r="T165" s="24"/>
      <c r="U165" s="24"/>
      <c r="V165" s="24"/>
      <c r="W165" s="24"/>
      <c r="X165" s="24"/>
      <c r="Y165" s="24"/>
      <c r="Z165" s="24"/>
    </row>
    <row r="166" ht="19.15" customHeight="1">
      <c r="A166" t="s" s="138">
        <v>6866</v>
      </c>
      <c r="B166" s="149">
        <v>5</v>
      </c>
      <c r="C166" s="149">
        <v>10</v>
      </c>
      <c r="D166" t="s" s="205">
        <v>7016</v>
      </c>
      <c r="E166" t="s" s="205">
        <v>20</v>
      </c>
      <c r="F166" s="223">
        <v>7631</v>
      </c>
      <c r="G166" s="149">
        <v>8984</v>
      </c>
      <c r="H166" s="173">
        <f>SUM(G166-F166)</f>
        <v>1353</v>
      </c>
      <c r="I166" s="167">
        <f>H166/F166</f>
        <v>0.17730310575285</v>
      </c>
      <c r="J166" s="167">
        <f>H166/G166</f>
        <v>0.15060106856634</v>
      </c>
      <c r="K166" s="24"/>
      <c r="L166" s="24"/>
      <c r="M166" s="24"/>
      <c r="N166" s="24"/>
      <c r="O166" s="24"/>
      <c r="P166" s="24"/>
      <c r="Q166" s="24"/>
      <c r="R166" s="24"/>
      <c r="S166" s="24"/>
      <c r="T166" s="24"/>
      <c r="U166" s="24"/>
      <c r="V166" s="24"/>
      <c r="W166" s="24"/>
      <c r="X166" s="24"/>
      <c r="Y166" s="24"/>
      <c r="Z166" s="24"/>
    </row>
    <row r="167" ht="19.15" customHeight="1">
      <c r="A167" t="s" s="138">
        <v>6866</v>
      </c>
      <c r="B167" s="149">
        <v>5</v>
      </c>
      <c r="C167" s="149">
        <v>6</v>
      </c>
      <c r="D167" t="s" s="205">
        <v>7017</v>
      </c>
      <c r="E167" t="s" s="205">
        <v>28</v>
      </c>
      <c r="F167" s="223">
        <v>987</v>
      </c>
      <c r="G167" s="149">
        <v>1289</v>
      </c>
      <c r="H167" s="173">
        <f>SUM(G167-F167)</f>
        <v>302</v>
      </c>
      <c r="I167" s="167">
        <f>H167/F167</f>
        <v>0.305977710233029</v>
      </c>
      <c r="J167" s="167">
        <f>H167/G167</f>
        <v>0.234290147401086</v>
      </c>
      <c r="K167" s="24"/>
      <c r="L167" s="24"/>
      <c r="M167" s="24"/>
      <c r="N167" s="24"/>
      <c r="O167" s="24"/>
      <c r="P167" s="24"/>
      <c r="Q167" s="24"/>
      <c r="R167" s="24"/>
      <c r="S167" s="24"/>
      <c r="T167" s="24"/>
      <c r="U167" s="24"/>
      <c r="V167" s="24"/>
      <c r="W167" s="24"/>
      <c r="X167" s="24"/>
      <c r="Y167" s="24"/>
      <c r="Z167" s="24"/>
    </row>
    <row r="168" ht="19.15" customHeight="1">
      <c r="A168" t="s" s="138">
        <v>6866</v>
      </c>
      <c r="B168" s="149">
        <v>5</v>
      </c>
      <c r="C168" s="149">
        <v>2</v>
      </c>
      <c r="D168" t="s" s="205">
        <v>7018</v>
      </c>
      <c r="E168" t="s" s="205">
        <v>17</v>
      </c>
      <c r="F168" s="223">
        <v>986</v>
      </c>
      <c r="G168" s="149">
        <v>1272</v>
      </c>
      <c r="H168" s="173">
        <f>SUM(G168-F168)</f>
        <v>286</v>
      </c>
      <c r="I168" s="167">
        <f>H168/F168</f>
        <v>0.290060851926978</v>
      </c>
      <c r="J168" s="167">
        <f>H168/G168</f>
        <v>0.224842767295597</v>
      </c>
      <c r="K168" s="24"/>
      <c r="L168" s="24"/>
      <c r="M168" s="24"/>
      <c r="N168" s="24"/>
      <c r="O168" s="24"/>
      <c r="P168" s="24"/>
      <c r="Q168" s="24"/>
      <c r="R168" s="24"/>
      <c r="S168" s="24"/>
      <c r="T168" s="24"/>
      <c r="U168" s="24"/>
      <c r="V168" s="24"/>
      <c r="W168" s="24"/>
      <c r="X168" s="24"/>
      <c r="Y168" s="24"/>
      <c r="Z168" s="24"/>
    </row>
    <row r="169" ht="19.15" customHeight="1">
      <c r="A169" t="s" s="138">
        <v>6866</v>
      </c>
      <c r="B169" s="149">
        <v>5</v>
      </c>
      <c r="C169" s="149">
        <v>8</v>
      </c>
      <c r="D169" t="s" s="205">
        <v>7019</v>
      </c>
      <c r="E169" t="s" s="205">
        <v>38</v>
      </c>
      <c r="F169" s="223">
        <v>889</v>
      </c>
      <c r="G169" s="149">
        <v>988</v>
      </c>
      <c r="H169" s="173">
        <f>SUM(G169-F169)</f>
        <v>99</v>
      </c>
      <c r="I169" s="167">
        <f>H169/F169</f>
        <v>0.111361079865017</v>
      </c>
      <c r="J169" s="167">
        <f>H169/G169</f>
        <v>0.100202429149798</v>
      </c>
      <c r="K169" s="24"/>
      <c r="L169" s="24"/>
      <c r="M169" s="24"/>
      <c r="N169" s="24"/>
      <c r="O169" s="24"/>
      <c r="P169" s="24"/>
      <c r="Q169" s="24"/>
      <c r="R169" s="24"/>
      <c r="S169" s="24"/>
      <c r="T169" s="24"/>
      <c r="U169" s="24"/>
      <c r="V169" s="24"/>
      <c r="W169" s="24"/>
      <c r="X169" s="24"/>
      <c r="Y169" s="24"/>
      <c r="Z169" s="24"/>
    </row>
    <row r="170" ht="19.15" customHeight="1">
      <c r="A170" t="s" s="138">
        <v>6866</v>
      </c>
      <c r="B170" s="149">
        <v>5</v>
      </c>
      <c r="C170" s="149">
        <v>15</v>
      </c>
      <c r="D170" t="s" s="205">
        <v>7020</v>
      </c>
      <c r="E170" t="s" s="205">
        <v>34</v>
      </c>
      <c r="F170" s="223">
        <v>499</v>
      </c>
      <c r="G170" s="149">
        <v>597</v>
      </c>
      <c r="H170" s="173">
        <f>SUM(G170-F170)</f>
        <v>98</v>
      </c>
      <c r="I170" s="167">
        <f>H170/F170</f>
        <v>0.196392785571142</v>
      </c>
      <c r="J170" s="167">
        <f>H170/G170</f>
        <v>0.164154103852596</v>
      </c>
      <c r="K170" s="24"/>
      <c r="L170" s="24"/>
      <c r="M170" s="24"/>
      <c r="N170" s="24"/>
      <c r="O170" s="24"/>
      <c r="P170" s="24"/>
      <c r="Q170" s="24"/>
      <c r="R170" s="24"/>
      <c r="S170" s="24"/>
      <c r="T170" s="24"/>
      <c r="U170" s="24"/>
      <c r="V170" s="24"/>
      <c r="W170" s="24"/>
      <c r="X170" s="24"/>
      <c r="Y170" s="24"/>
      <c r="Z170" s="24"/>
    </row>
    <row r="171" ht="19.15" customHeight="1">
      <c r="A171" t="s" s="138">
        <v>6866</v>
      </c>
      <c r="B171" s="149">
        <v>5</v>
      </c>
      <c r="C171" s="149">
        <v>23</v>
      </c>
      <c r="D171" t="s" s="205">
        <v>7021</v>
      </c>
      <c r="E171" t="s" s="205">
        <v>106</v>
      </c>
      <c r="F171" s="223">
        <v>544</v>
      </c>
      <c r="G171" s="149">
        <v>571</v>
      </c>
      <c r="H171" s="173">
        <f>SUM(G171-F171)</f>
        <v>27</v>
      </c>
      <c r="I171" s="167">
        <f>H171/F171</f>
        <v>0.0496323529411765</v>
      </c>
      <c r="J171" s="167">
        <f>H171/G171</f>
        <v>0.0472854640980736</v>
      </c>
      <c r="K171" s="24"/>
      <c r="L171" s="24"/>
      <c r="M171" s="24"/>
      <c r="N171" s="24"/>
      <c r="O171" s="24"/>
      <c r="P171" s="24"/>
      <c r="Q171" s="24"/>
      <c r="R171" s="24"/>
      <c r="S171" s="24"/>
      <c r="T171" s="24"/>
      <c r="U171" s="24"/>
      <c r="V171" s="24"/>
      <c r="W171" s="24"/>
      <c r="X171" s="24"/>
      <c r="Y171" s="24"/>
      <c r="Z171" s="24"/>
    </row>
    <row r="172" ht="19.15" customHeight="1">
      <c r="A172" t="s" s="138">
        <v>6866</v>
      </c>
      <c r="B172" s="149">
        <v>5</v>
      </c>
      <c r="C172" s="149">
        <v>31</v>
      </c>
      <c r="D172" t="s" s="205">
        <v>7022</v>
      </c>
      <c r="E172" t="s" s="205">
        <v>1427</v>
      </c>
      <c r="F172" s="223">
        <v>379</v>
      </c>
      <c r="G172" s="149">
        <v>401</v>
      </c>
      <c r="H172" s="173">
        <f>SUM(G172-F172)</f>
        <v>22</v>
      </c>
      <c r="I172" s="167">
        <f>H172/F172</f>
        <v>0.0580474934036939</v>
      </c>
      <c r="J172" s="167">
        <f>H172/G172</f>
        <v>0.0548628428927681</v>
      </c>
      <c r="K172" s="24"/>
      <c r="L172" s="24"/>
      <c r="M172" s="24"/>
      <c r="N172" s="24"/>
      <c r="O172" s="24"/>
      <c r="P172" s="24"/>
      <c r="Q172" s="24"/>
      <c r="R172" s="24"/>
      <c r="S172" s="24"/>
      <c r="T172" s="24"/>
      <c r="U172" s="24"/>
      <c r="V172" s="24"/>
      <c r="W172" s="24"/>
      <c r="X172" s="24"/>
      <c r="Y172" s="24"/>
      <c r="Z172" s="24"/>
    </row>
    <row r="173" ht="19.15" customHeight="1">
      <c r="A173" t="s" s="138">
        <v>6866</v>
      </c>
      <c r="B173" s="149">
        <v>5</v>
      </c>
      <c r="C173" s="149">
        <v>4</v>
      </c>
      <c r="D173" t="s" s="205">
        <v>6871</v>
      </c>
      <c r="E173" t="s" s="205">
        <v>424</v>
      </c>
      <c r="F173" s="223">
        <v>218</v>
      </c>
      <c r="G173" s="149">
        <v>393</v>
      </c>
      <c r="H173" s="173">
        <f>SUM(G173-F173)</f>
        <v>175</v>
      </c>
      <c r="I173" s="167">
        <f>H173/F173</f>
        <v>0.8027522935779819</v>
      </c>
      <c r="J173" s="167">
        <f>H173/G173</f>
        <v>0.44529262086514</v>
      </c>
      <c r="K173" s="24"/>
      <c r="L173" s="24"/>
      <c r="M173" s="24"/>
      <c r="N173" s="24"/>
      <c r="O173" s="24"/>
      <c r="P173" s="24"/>
      <c r="Q173" s="24"/>
      <c r="R173" s="24"/>
      <c r="S173" s="24"/>
      <c r="T173" s="24"/>
      <c r="U173" s="24"/>
      <c r="V173" s="24"/>
      <c r="W173" s="24"/>
      <c r="X173" s="24"/>
      <c r="Y173" s="24"/>
      <c r="Z173" s="24"/>
    </row>
    <row r="174" ht="19.15" customHeight="1">
      <c r="A174" t="s" s="138">
        <v>6866</v>
      </c>
      <c r="B174" s="149">
        <v>5</v>
      </c>
      <c r="C174" s="149">
        <v>9</v>
      </c>
      <c r="D174" t="s" s="205">
        <v>7023</v>
      </c>
      <c r="E174" t="s" s="205">
        <v>44</v>
      </c>
      <c r="F174" s="223">
        <v>276</v>
      </c>
      <c r="G174" s="149">
        <v>354</v>
      </c>
      <c r="H174" s="173">
        <f>SUM(G174-F174)</f>
        <v>78</v>
      </c>
      <c r="I174" s="167">
        <f>H174/F174</f>
        <v>0.282608695652174</v>
      </c>
      <c r="J174" s="167">
        <f>H174/G174</f>
        <v>0.220338983050847</v>
      </c>
      <c r="K174" s="24"/>
      <c r="L174" s="24"/>
      <c r="M174" s="24"/>
      <c r="N174" s="24"/>
      <c r="O174" s="24"/>
      <c r="P174" s="24"/>
      <c r="Q174" s="24"/>
      <c r="R174" s="24"/>
      <c r="S174" s="24"/>
      <c r="T174" s="24"/>
      <c r="U174" s="24"/>
      <c r="V174" s="24"/>
      <c r="W174" s="24"/>
      <c r="X174" s="24"/>
      <c r="Y174" s="24"/>
      <c r="Z174" s="24"/>
    </row>
    <row r="175" ht="19.15" customHeight="1">
      <c r="A175" t="s" s="138">
        <v>6866</v>
      </c>
      <c r="B175" s="149">
        <v>5</v>
      </c>
      <c r="C175" s="149">
        <v>33</v>
      </c>
      <c r="D175" t="s" s="205">
        <v>7024</v>
      </c>
      <c r="E175" t="s" s="205">
        <v>248</v>
      </c>
      <c r="F175" s="223">
        <v>259</v>
      </c>
      <c r="G175" s="149">
        <v>295</v>
      </c>
      <c r="H175" s="173">
        <f>SUM(G175-F175)</f>
        <v>36</v>
      </c>
      <c r="I175" s="167">
        <f>H175/F175</f>
        <v>0.138996138996139</v>
      </c>
      <c r="J175" s="167">
        <f>H175/G175</f>
        <v>0.122033898305085</v>
      </c>
      <c r="K175" s="24"/>
      <c r="L175" s="24"/>
      <c r="M175" s="24"/>
      <c r="N175" s="24"/>
      <c r="O175" s="24"/>
      <c r="P175" s="24"/>
      <c r="Q175" s="24"/>
      <c r="R175" s="24"/>
      <c r="S175" s="24"/>
      <c r="T175" s="24"/>
      <c r="U175" s="24"/>
      <c r="V175" s="24"/>
      <c r="W175" s="24"/>
      <c r="X175" s="24"/>
      <c r="Y175" s="24"/>
      <c r="Z175" s="24"/>
    </row>
    <row r="176" ht="19.15" customHeight="1">
      <c r="A176" t="s" s="138">
        <v>6866</v>
      </c>
      <c r="B176" s="149">
        <v>5</v>
      </c>
      <c r="C176" s="149">
        <v>13</v>
      </c>
      <c r="D176" t="s" s="205">
        <v>7025</v>
      </c>
      <c r="E176" t="s" s="205">
        <v>1284</v>
      </c>
      <c r="F176" s="223">
        <v>198</v>
      </c>
      <c r="G176" s="149">
        <v>231</v>
      </c>
      <c r="H176" s="173">
        <f>SUM(G176-F176)</f>
        <v>33</v>
      </c>
      <c r="I176" s="167">
        <f>H176/F176</f>
        <v>0.166666666666667</v>
      </c>
      <c r="J176" s="167">
        <f>H176/G176</f>
        <v>0.142857142857143</v>
      </c>
      <c r="K176" s="24"/>
      <c r="L176" s="24"/>
      <c r="M176" s="24"/>
      <c r="N176" s="24"/>
      <c r="O176" s="24"/>
      <c r="P176" s="24"/>
      <c r="Q176" s="24"/>
      <c r="R176" s="24"/>
      <c r="S176" s="24"/>
      <c r="T176" s="24"/>
      <c r="U176" s="24"/>
      <c r="V176" s="24"/>
      <c r="W176" s="24"/>
      <c r="X176" s="24"/>
      <c r="Y176" s="24"/>
      <c r="Z176" s="24"/>
    </row>
    <row r="177" ht="19.15" customHeight="1">
      <c r="A177" t="s" s="138">
        <v>6866</v>
      </c>
      <c r="B177" s="149">
        <v>5</v>
      </c>
      <c r="C177" s="149">
        <v>12</v>
      </c>
      <c r="D177" t="s" s="205">
        <v>6875</v>
      </c>
      <c r="E177" t="s" s="205">
        <v>48</v>
      </c>
      <c r="F177" s="223">
        <v>148</v>
      </c>
      <c r="G177" s="149">
        <v>217</v>
      </c>
      <c r="H177" s="173">
        <f>SUM(G177-F177)</f>
        <v>69</v>
      </c>
      <c r="I177" s="167">
        <f>H177/F177</f>
        <v>0.466216216216216</v>
      </c>
      <c r="J177" s="167">
        <f>H177/G177</f>
        <v>0.317972350230415</v>
      </c>
      <c r="K177" s="24"/>
      <c r="L177" s="24"/>
      <c r="M177" s="24"/>
      <c r="N177" s="24"/>
      <c r="O177" s="24"/>
      <c r="P177" s="24"/>
      <c r="Q177" s="24"/>
      <c r="R177" s="24"/>
      <c r="S177" s="24"/>
      <c r="T177" s="24"/>
      <c r="U177" s="24"/>
      <c r="V177" s="24"/>
      <c r="W177" s="24"/>
      <c r="X177" s="24"/>
      <c r="Y177" s="24"/>
      <c r="Z177" s="24"/>
    </row>
    <row r="178" ht="19.15" customHeight="1">
      <c r="A178" t="s" s="138">
        <v>6866</v>
      </c>
      <c r="B178" s="149">
        <v>5</v>
      </c>
      <c r="C178" s="149">
        <v>22</v>
      </c>
      <c r="D178" t="s" s="205">
        <v>7026</v>
      </c>
      <c r="E178" t="s" s="205">
        <v>116</v>
      </c>
      <c r="F178" s="223">
        <v>181</v>
      </c>
      <c r="G178" s="149">
        <v>206</v>
      </c>
      <c r="H178" s="173">
        <f>SUM(G178-F178)</f>
        <v>25</v>
      </c>
      <c r="I178" s="167">
        <f>H178/F178</f>
        <v>0.138121546961326</v>
      </c>
      <c r="J178" s="167">
        <f>H178/G178</f>
        <v>0.121359223300971</v>
      </c>
      <c r="K178" s="24"/>
      <c r="L178" s="24"/>
      <c r="M178" s="24"/>
      <c r="N178" s="24"/>
      <c r="O178" s="24"/>
      <c r="P178" s="24"/>
      <c r="Q178" s="24"/>
      <c r="R178" s="24"/>
      <c r="S178" s="24"/>
      <c r="T178" s="24"/>
      <c r="U178" s="24"/>
      <c r="V178" s="24"/>
      <c r="W178" s="24"/>
      <c r="X178" s="24"/>
      <c r="Y178" s="24"/>
      <c r="Z178" s="24"/>
    </row>
    <row r="179" ht="19.15" customHeight="1">
      <c r="A179" t="s" s="138">
        <v>6866</v>
      </c>
      <c r="B179" s="149">
        <v>5</v>
      </c>
      <c r="C179" s="149">
        <v>19</v>
      </c>
      <c r="D179" t="s" s="205">
        <v>7027</v>
      </c>
      <c r="E179" t="s" s="205">
        <v>2381</v>
      </c>
      <c r="F179" s="223">
        <v>166</v>
      </c>
      <c r="G179" s="149">
        <v>199</v>
      </c>
      <c r="H179" s="173">
        <f>SUM(G179-F179)</f>
        <v>33</v>
      </c>
      <c r="I179" s="167">
        <f>H179/F179</f>
        <v>0.198795180722892</v>
      </c>
      <c r="J179" s="167">
        <f>H179/G179</f>
        <v>0.165829145728643</v>
      </c>
      <c r="K179" s="24"/>
      <c r="L179" s="24"/>
      <c r="M179" s="24"/>
      <c r="N179" s="24"/>
      <c r="O179" s="24"/>
      <c r="P179" s="24"/>
      <c r="Q179" s="24"/>
      <c r="R179" s="24"/>
      <c r="S179" s="24"/>
      <c r="T179" s="24"/>
      <c r="U179" s="24"/>
      <c r="V179" s="24"/>
      <c r="W179" s="24"/>
      <c r="X179" s="24"/>
      <c r="Y179" s="24"/>
      <c r="Z179" s="24"/>
    </row>
    <row r="180" ht="19.15" customHeight="1">
      <c r="A180" t="s" s="138">
        <v>6866</v>
      </c>
      <c r="B180" s="149">
        <v>5</v>
      </c>
      <c r="C180" s="149">
        <v>35</v>
      </c>
      <c r="D180" t="s" s="205">
        <v>7028</v>
      </c>
      <c r="E180" t="s" s="205">
        <v>237</v>
      </c>
      <c r="F180" s="223">
        <v>135</v>
      </c>
      <c r="G180" s="149">
        <v>150</v>
      </c>
      <c r="H180" s="173">
        <f>SUM(G180-F180)</f>
        <v>15</v>
      </c>
      <c r="I180" s="167">
        <f>H180/F180</f>
        <v>0.111111111111111</v>
      </c>
      <c r="J180" s="167">
        <f>H180/G180</f>
        <v>0.1</v>
      </c>
      <c r="K180" s="24"/>
      <c r="L180" s="24"/>
      <c r="M180" s="24"/>
      <c r="N180" s="24"/>
      <c r="O180" s="24"/>
      <c r="P180" s="24"/>
      <c r="Q180" s="24"/>
      <c r="R180" s="24"/>
      <c r="S180" s="24"/>
      <c r="T180" s="24"/>
      <c r="U180" s="24"/>
      <c r="V180" s="24"/>
      <c r="W180" s="24"/>
      <c r="X180" s="24"/>
      <c r="Y180" s="24"/>
      <c r="Z180" s="24"/>
    </row>
    <row r="181" ht="19.15" customHeight="1">
      <c r="A181" t="s" s="138">
        <v>6866</v>
      </c>
      <c r="B181" s="149">
        <v>5</v>
      </c>
      <c r="C181" s="149">
        <v>14</v>
      </c>
      <c r="D181" t="s" s="205">
        <v>7029</v>
      </c>
      <c r="E181" t="s" s="205">
        <v>60</v>
      </c>
      <c r="F181" s="223">
        <v>119</v>
      </c>
      <c r="G181" s="149">
        <v>148</v>
      </c>
      <c r="H181" s="173">
        <f>SUM(G181-F181)</f>
        <v>29</v>
      </c>
      <c r="I181" s="167">
        <f>H181/F181</f>
        <v>0.243697478991597</v>
      </c>
      <c r="J181" s="167">
        <f>H181/G181</f>
        <v>0.195945945945946</v>
      </c>
      <c r="K181" s="24"/>
      <c r="L181" s="24"/>
      <c r="M181" s="24"/>
      <c r="N181" s="24"/>
      <c r="O181" s="24"/>
      <c r="P181" s="24"/>
      <c r="Q181" s="24"/>
      <c r="R181" s="24"/>
      <c r="S181" s="24"/>
      <c r="T181" s="24"/>
      <c r="U181" s="24"/>
      <c r="V181" s="24"/>
      <c r="W181" s="24"/>
      <c r="X181" s="24"/>
      <c r="Y181" s="24"/>
      <c r="Z181" s="24"/>
    </row>
    <row r="182" ht="19.15" customHeight="1">
      <c r="A182" t="s" s="138">
        <v>6866</v>
      </c>
      <c r="B182" s="149">
        <v>5</v>
      </c>
      <c r="C182" s="149">
        <v>30</v>
      </c>
      <c r="D182" t="s" s="205">
        <v>7030</v>
      </c>
      <c r="E182" t="s" s="205">
        <v>153</v>
      </c>
      <c r="F182" s="223">
        <v>118</v>
      </c>
      <c r="G182" s="149">
        <v>139</v>
      </c>
      <c r="H182" s="173">
        <f>SUM(G182-F182)</f>
        <v>21</v>
      </c>
      <c r="I182" s="167">
        <f>H182/F182</f>
        <v>0.177966101694915</v>
      </c>
      <c r="J182" s="167">
        <f>H182/G182</f>
        <v>0.151079136690647</v>
      </c>
      <c r="K182" s="24"/>
      <c r="L182" s="24"/>
      <c r="M182" s="24"/>
      <c r="N182" s="24"/>
      <c r="O182" s="24"/>
      <c r="P182" s="24"/>
      <c r="Q182" s="24"/>
      <c r="R182" s="24"/>
      <c r="S182" s="24"/>
      <c r="T182" s="24"/>
      <c r="U182" s="24"/>
      <c r="V182" s="24"/>
      <c r="W182" s="24"/>
      <c r="X182" s="24"/>
      <c r="Y182" s="24"/>
      <c r="Z182" s="24"/>
    </row>
    <row r="183" ht="19.15" customHeight="1">
      <c r="A183" t="s" s="138">
        <v>6866</v>
      </c>
      <c r="B183" s="149">
        <v>5</v>
      </c>
      <c r="C183" s="149">
        <v>28</v>
      </c>
      <c r="D183" t="s" s="205">
        <v>6876</v>
      </c>
      <c r="E183" t="s" s="205">
        <v>42</v>
      </c>
      <c r="F183" s="242">
        <v>58</v>
      </c>
      <c r="G183" s="243">
        <v>122</v>
      </c>
      <c r="H183" s="173">
        <f>SUM(G183-F183)</f>
        <v>64</v>
      </c>
      <c r="I183" s="167">
        <f>H183/F183</f>
        <v>1.10344827586207</v>
      </c>
      <c r="J183" s="167">
        <f>H183/G183</f>
        <v>0.524590163934426</v>
      </c>
      <c r="K183" s="24"/>
      <c r="L183" s="24"/>
      <c r="M183" s="24"/>
      <c r="N183" s="24"/>
      <c r="O183" s="24"/>
      <c r="P183" s="24"/>
      <c r="Q183" s="24"/>
      <c r="R183" s="24"/>
      <c r="S183" s="24"/>
      <c r="T183" s="24"/>
      <c r="U183" s="24"/>
      <c r="V183" s="24"/>
      <c r="W183" s="24"/>
      <c r="X183" s="24"/>
      <c r="Y183" s="24"/>
      <c r="Z183" s="24"/>
    </row>
    <row r="184" ht="19.15" customHeight="1">
      <c r="A184" t="s" s="138">
        <v>6866</v>
      </c>
      <c r="B184" s="149">
        <v>5</v>
      </c>
      <c r="C184" s="149">
        <v>17</v>
      </c>
      <c r="D184" t="s" s="205">
        <v>7040</v>
      </c>
      <c r="E184" t="s" s="205">
        <v>101</v>
      </c>
      <c r="F184" s="223">
        <v>81</v>
      </c>
      <c r="G184" s="149">
        <v>121</v>
      </c>
      <c r="H184" s="173">
        <f>SUM(G184-F184)</f>
        <v>40</v>
      </c>
      <c r="I184" s="167">
        <f>H184/F184</f>
        <v>0.493827160493827</v>
      </c>
      <c r="J184" s="167">
        <f>H184/G184</f>
        <v>0.330578512396694</v>
      </c>
      <c r="K184" s="24"/>
      <c r="L184" s="24"/>
      <c r="M184" s="24"/>
      <c r="N184" s="24"/>
      <c r="O184" s="24"/>
      <c r="P184" s="24"/>
      <c r="Q184" s="24"/>
      <c r="R184" s="24"/>
      <c r="S184" s="24"/>
      <c r="T184" s="24"/>
      <c r="U184" s="24"/>
      <c r="V184" s="24"/>
      <c r="W184" s="24"/>
      <c r="X184" s="24"/>
      <c r="Y184" s="24"/>
      <c r="Z184" s="24"/>
    </row>
    <row r="185" ht="19.15" customHeight="1">
      <c r="A185" t="s" s="138">
        <v>6866</v>
      </c>
      <c r="B185" s="149">
        <v>5</v>
      </c>
      <c r="C185" s="149">
        <v>16</v>
      </c>
      <c r="D185" t="s" s="205">
        <v>7031</v>
      </c>
      <c r="E185" t="s" s="205">
        <v>110</v>
      </c>
      <c r="F185" s="223">
        <v>96</v>
      </c>
      <c r="G185" s="149">
        <v>114</v>
      </c>
      <c r="H185" s="173">
        <f>SUM(G185-F185)</f>
        <v>18</v>
      </c>
      <c r="I185" s="167">
        <f>H185/F185</f>
        <v>0.1875</v>
      </c>
      <c r="J185" s="167">
        <f>H185/G185</f>
        <v>0.157894736842105</v>
      </c>
      <c r="K185" s="24"/>
      <c r="L185" s="24"/>
      <c r="M185" s="24"/>
      <c r="N185" s="24"/>
      <c r="O185" s="24"/>
      <c r="P185" s="24"/>
      <c r="Q185" s="24"/>
      <c r="R185" s="24"/>
      <c r="S185" s="24"/>
      <c r="T185" s="24"/>
      <c r="U185" s="24"/>
      <c r="V185" s="24"/>
      <c r="W185" s="24"/>
      <c r="X185" s="24"/>
      <c r="Y185" s="24"/>
      <c r="Z185" s="24"/>
    </row>
    <row r="186" ht="19.15" customHeight="1">
      <c r="A186" t="s" s="138">
        <v>6866</v>
      </c>
      <c r="B186" s="149">
        <v>5</v>
      </c>
      <c r="C186" s="149">
        <v>7</v>
      </c>
      <c r="D186" t="s" s="205">
        <v>7032</v>
      </c>
      <c r="E186" t="s" s="205">
        <v>30</v>
      </c>
      <c r="F186" s="223">
        <v>88</v>
      </c>
      <c r="G186" s="149">
        <v>109</v>
      </c>
      <c r="H186" s="173">
        <f>SUM(G186-F186)</f>
        <v>21</v>
      </c>
      <c r="I186" s="167">
        <f>H186/F186</f>
        <v>0.238636363636364</v>
      </c>
      <c r="J186" s="167">
        <f>H186/G186</f>
        <v>0.192660550458716</v>
      </c>
      <c r="K186" s="24"/>
      <c r="L186" s="24"/>
      <c r="M186" s="24"/>
      <c r="N186" s="24"/>
      <c r="O186" s="24"/>
      <c r="P186" s="24"/>
      <c r="Q186" s="24"/>
      <c r="R186" s="24"/>
      <c r="S186" s="24"/>
      <c r="T186" s="24"/>
      <c r="U186" s="24"/>
      <c r="V186" s="24"/>
      <c r="W186" s="24"/>
      <c r="X186" s="24"/>
      <c r="Y186" s="24"/>
      <c r="Z186" s="24"/>
    </row>
    <row r="187" ht="19.15" customHeight="1">
      <c r="A187" t="s" s="138">
        <v>6866</v>
      </c>
      <c r="B187" s="149">
        <v>5</v>
      </c>
      <c r="C187" s="149">
        <v>24</v>
      </c>
      <c r="D187" t="s" s="205">
        <v>7033</v>
      </c>
      <c r="E187" t="s" s="205">
        <v>72</v>
      </c>
      <c r="F187" s="223">
        <v>84</v>
      </c>
      <c r="G187" s="149">
        <v>98</v>
      </c>
      <c r="H187" s="173">
        <f>SUM(G187-F187)</f>
        <v>14</v>
      </c>
      <c r="I187" s="167">
        <f>H187/F187</f>
        <v>0.166666666666667</v>
      </c>
      <c r="J187" s="167">
        <f>H187/G187</f>
        <v>0.142857142857143</v>
      </c>
      <c r="K187" s="24"/>
      <c r="L187" s="24"/>
      <c r="M187" s="24"/>
      <c r="N187" s="24"/>
      <c r="O187" s="24"/>
      <c r="P187" s="24"/>
      <c r="Q187" s="24"/>
      <c r="R187" s="24"/>
      <c r="S187" s="24"/>
      <c r="T187" s="24"/>
      <c r="U187" s="24"/>
      <c r="V187" s="24"/>
      <c r="W187" s="24"/>
      <c r="X187" s="24"/>
      <c r="Y187" s="24"/>
      <c r="Z187" s="24"/>
    </row>
    <row r="188" ht="19.15" customHeight="1">
      <c r="A188" t="s" s="138">
        <v>6866</v>
      </c>
      <c r="B188" s="149">
        <v>5</v>
      </c>
      <c r="C188" s="149">
        <v>20</v>
      </c>
      <c r="D188" t="s" s="205">
        <v>7045</v>
      </c>
      <c r="E188" t="s" s="205">
        <v>62</v>
      </c>
      <c r="F188" s="223">
        <v>67</v>
      </c>
      <c r="G188" s="149">
        <v>92</v>
      </c>
      <c r="H188" s="173">
        <f>SUM(G188-F188)</f>
        <v>25</v>
      </c>
      <c r="I188" s="167">
        <f>H188/F188</f>
        <v>0.373134328358209</v>
      </c>
      <c r="J188" s="167">
        <f>H188/G188</f>
        <v>0.271739130434783</v>
      </c>
      <c r="K188" s="24"/>
      <c r="L188" s="24"/>
      <c r="M188" s="24"/>
      <c r="N188" s="24"/>
      <c r="O188" s="24"/>
      <c r="P188" s="24"/>
      <c r="Q188" s="24"/>
      <c r="R188" s="24"/>
      <c r="S188" s="24"/>
      <c r="T188" s="24"/>
      <c r="U188" s="24"/>
      <c r="V188" s="24"/>
      <c r="W188" s="24"/>
      <c r="X188" s="24"/>
      <c r="Y188" s="24"/>
      <c r="Z188" s="24"/>
    </row>
    <row r="189" ht="19.15" customHeight="1">
      <c r="A189" t="s" s="138">
        <v>6866</v>
      </c>
      <c r="B189" s="149">
        <v>5</v>
      </c>
      <c r="C189" s="149">
        <v>21</v>
      </c>
      <c r="D189" t="s" s="205">
        <v>7034</v>
      </c>
      <c r="E189" t="s" s="205">
        <v>66</v>
      </c>
      <c r="F189" s="223">
        <v>79</v>
      </c>
      <c r="G189" s="149">
        <v>91</v>
      </c>
      <c r="H189" s="173">
        <f>SUM(G189-F189)</f>
        <v>12</v>
      </c>
      <c r="I189" s="167">
        <f>H189/F189</f>
        <v>0.151898734177215</v>
      </c>
      <c r="J189" s="167">
        <f>H189/G189</f>
        <v>0.131868131868132</v>
      </c>
      <c r="K189" s="24"/>
      <c r="L189" s="24"/>
      <c r="M189" s="24"/>
      <c r="N189" s="24"/>
      <c r="O189" s="24"/>
      <c r="P189" s="24"/>
      <c r="Q189" s="24"/>
      <c r="R189" s="24"/>
      <c r="S189" s="24"/>
      <c r="T189" s="24"/>
      <c r="U189" s="24"/>
      <c r="V189" s="24"/>
      <c r="W189" s="24"/>
      <c r="X189" s="24"/>
      <c r="Y189" s="24"/>
      <c r="Z189" s="24"/>
    </row>
    <row r="190" ht="19.15" customHeight="1">
      <c r="A190" t="s" s="138">
        <v>6866</v>
      </c>
      <c r="B190" s="149">
        <v>5</v>
      </c>
      <c r="C190" s="149">
        <v>5</v>
      </c>
      <c r="D190" t="s" s="205">
        <v>7035</v>
      </c>
      <c r="E190" t="s" s="205">
        <v>76</v>
      </c>
      <c r="F190" s="223">
        <v>66</v>
      </c>
      <c r="G190" s="149">
        <v>80</v>
      </c>
      <c r="H190" s="173">
        <f>SUM(G190-F190)</f>
        <v>14</v>
      </c>
      <c r="I190" s="167">
        <f>H190/F190</f>
        <v>0.212121212121212</v>
      </c>
      <c r="J190" s="167">
        <f>H190/G190</f>
        <v>0.175</v>
      </c>
      <c r="K190" s="24"/>
      <c r="L190" s="24"/>
      <c r="M190" s="24"/>
      <c r="N190" s="24"/>
      <c r="O190" s="24"/>
      <c r="P190" s="24"/>
      <c r="Q190" s="24"/>
      <c r="R190" s="24"/>
      <c r="S190" s="24"/>
      <c r="T190" s="24"/>
      <c r="U190" s="24"/>
      <c r="V190" s="24"/>
      <c r="W190" s="24"/>
      <c r="X190" s="24"/>
      <c r="Y190" s="24"/>
      <c r="Z190" s="24"/>
    </row>
    <row r="191" ht="19.15" customHeight="1">
      <c r="A191" t="s" s="138">
        <v>6866</v>
      </c>
      <c r="B191" s="149">
        <v>5</v>
      </c>
      <c r="C191" s="149">
        <v>34</v>
      </c>
      <c r="D191" t="s" s="205">
        <v>7036</v>
      </c>
      <c r="E191" t="s" s="205">
        <v>173</v>
      </c>
      <c r="F191" s="223">
        <v>60</v>
      </c>
      <c r="G191" s="149">
        <v>65</v>
      </c>
      <c r="H191" s="173">
        <f>SUM(G191-F191)</f>
        <v>5</v>
      </c>
      <c r="I191" s="167">
        <f>H191/F191</f>
        <v>0.0833333333333333</v>
      </c>
      <c r="J191" s="167">
        <f>H191/G191</f>
        <v>0.0769230769230769</v>
      </c>
      <c r="K191" s="24"/>
      <c r="L191" s="24"/>
      <c r="M191" s="24"/>
      <c r="N191" s="24"/>
      <c r="O191" s="24"/>
      <c r="P191" s="24"/>
      <c r="Q191" s="24"/>
      <c r="R191" s="24"/>
      <c r="S191" s="24"/>
      <c r="T191" s="24"/>
      <c r="U191" s="24"/>
      <c r="V191" s="24"/>
      <c r="W191" s="24"/>
      <c r="X191" s="24"/>
      <c r="Y191" s="24"/>
      <c r="Z191" s="24"/>
    </row>
    <row r="192" ht="19.15" customHeight="1">
      <c r="A192" t="s" s="138">
        <v>6866</v>
      </c>
      <c r="B192" s="149">
        <v>5</v>
      </c>
      <c r="C192" s="149">
        <v>36</v>
      </c>
      <c r="D192" t="s" s="205">
        <v>7037</v>
      </c>
      <c r="E192" t="s" s="205">
        <v>32</v>
      </c>
      <c r="F192" s="223">
        <v>59</v>
      </c>
      <c r="G192" s="149">
        <v>65</v>
      </c>
      <c r="H192" s="173">
        <f>SUM(G192-F192)</f>
        <v>6</v>
      </c>
      <c r="I192" s="167">
        <f>H192/F192</f>
        <v>0.101694915254237</v>
      </c>
      <c r="J192" s="167">
        <f>H192/G192</f>
        <v>0.0923076923076923</v>
      </c>
      <c r="K192" s="24"/>
      <c r="L192" s="24"/>
      <c r="M192" s="24"/>
      <c r="N192" s="24"/>
      <c r="O192" s="24"/>
      <c r="P192" s="24"/>
      <c r="Q192" s="24"/>
      <c r="R192" s="24"/>
      <c r="S192" s="24"/>
      <c r="T192" s="24"/>
      <c r="U192" s="24"/>
      <c r="V192" s="24"/>
      <c r="W192" s="24"/>
      <c r="X192" s="24"/>
      <c r="Y192" s="24"/>
      <c r="Z192" s="24"/>
    </row>
    <row r="193" ht="19.15" customHeight="1">
      <c r="A193" t="s" s="138">
        <v>6866</v>
      </c>
      <c r="B193" s="149">
        <v>5</v>
      </c>
      <c r="C193" s="149">
        <v>26</v>
      </c>
      <c r="D193" t="s" s="205">
        <v>7038</v>
      </c>
      <c r="E193" t="s" s="205">
        <v>281</v>
      </c>
      <c r="F193" s="223">
        <v>37</v>
      </c>
      <c r="G193" s="149">
        <v>43</v>
      </c>
      <c r="H193" s="173">
        <f>SUM(G193-F193)</f>
        <v>6</v>
      </c>
      <c r="I193" s="167">
        <f>H193/F193</f>
        <v>0.162162162162162</v>
      </c>
      <c r="J193" s="167">
        <f>H193/G193</f>
        <v>0.13953488372093</v>
      </c>
      <c r="K193" s="24"/>
      <c r="L193" s="24"/>
      <c r="M193" s="24"/>
      <c r="N193" s="24"/>
      <c r="O193" s="24"/>
      <c r="P193" s="24"/>
      <c r="Q193" s="24"/>
      <c r="R193" s="24"/>
      <c r="S193" s="24"/>
      <c r="T193" s="24"/>
      <c r="U193" s="24"/>
      <c r="V193" s="24"/>
      <c r="W193" s="24"/>
      <c r="X193" s="24"/>
      <c r="Y193" s="24"/>
      <c r="Z193" s="24"/>
    </row>
    <row r="194" ht="19.15" customHeight="1">
      <c r="A194" t="s" s="138">
        <v>6866</v>
      </c>
      <c r="B194" s="149">
        <v>5</v>
      </c>
      <c r="C194" s="149">
        <v>32</v>
      </c>
      <c r="D194" t="s" s="205">
        <v>7039</v>
      </c>
      <c r="E194" t="s" s="205">
        <v>68</v>
      </c>
      <c r="F194" s="223">
        <v>33</v>
      </c>
      <c r="G194" s="149">
        <v>39</v>
      </c>
      <c r="H194" s="173">
        <f>SUM(G194-F194)</f>
        <v>6</v>
      </c>
      <c r="I194" s="167">
        <f>H194/F194</f>
        <v>0.181818181818182</v>
      </c>
      <c r="J194" s="167">
        <f>H194/G194</f>
        <v>0.153846153846154</v>
      </c>
      <c r="K194" s="24"/>
      <c r="L194" s="24"/>
      <c r="M194" s="24"/>
      <c r="N194" s="24"/>
      <c r="O194" s="24"/>
      <c r="P194" s="24"/>
      <c r="Q194" s="24"/>
      <c r="R194" s="24"/>
      <c r="S194" s="24"/>
      <c r="T194" s="24"/>
      <c r="U194" s="24"/>
      <c r="V194" s="24"/>
      <c r="W194" s="24"/>
      <c r="X194" s="24"/>
      <c r="Y194" s="24"/>
      <c r="Z194" s="24"/>
    </row>
    <row r="195" ht="19.15" customHeight="1">
      <c r="A195" t="s" s="138">
        <v>6866</v>
      </c>
      <c r="B195" s="149">
        <v>5</v>
      </c>
      <c r="C195" s="149">
        <v>18</v>
      </c>
      <c r="D195" t="s" s="205">
        <v>7049</v>
      </c>
      <c r="E195" t="s" s="205">
        <v>36</v>
      </c>
      <c r="F195" s="223">
        <v>16</v>
      </c>
      <c r="G195" s="149">
        <v>31</v>
      </c>
      <c r="H195" s="173">
        <f>SUM(G195-F195)</f>
        <v>15</v>
      </c>
      <c r="I195" s="167">
        <f>H195/F195</f>
        <v>0.9375</v>
      </c>
      <c r="J195" s="167">
        <f>H195/G195</f>
        <v>0.483870967741935</v>
      </c>
      <c r="K195" s="24"/>
      <c r="L195" s="24"/>
      <c r="M195" s="24"/>
      <c r="N195" s="24"/>
      <c r="O195" s="24"/>
      <c r="P195" s="24"/>
      <c r="Q195" s="24"/>
      <c r="R195" s="24"/>
      <c r="S195" s="24"/>
      <c r="T195" s="24"/>
      <c r="U195" s="24"/>
      <c r="V195" s="24"/>
      <c r="W195" s="24"/>
      <c r="X195" s="24"/>
      <c r="Y195" s="24"/>
      <c r="Z195" s="24"/>
    </row>
    <row r="196" ht="19.15" customHeight="1">
      <c r="A196" t="s" s="138">
        <v>6866</v>
      </c>
      <c r="B196" s="149">
        <v>5</v>
      </c>
      <c r="C196" s="149">
        <v>27</v>
      </c>
      <c r="D196" t="s" s="205">
        <v>7041</v>
      </c>
      <c r="E196" t="s" s="205">
        <v>52</v>
      </c>
      <c r="F196" s="223">
        <v>22</v>
      </c>
      <c r="G196" s="149">
        <v>24</v>
      </c>
      <c r="H196" s="173">
        <f>SUM(G196-F196)</f>
        <v>2</v>
      </c>
      <c r="I196" s="167">
        <f>H196/F196</f>
        <v>0.0909090909090909</v>
      </c>
      <c r="J196" s="167">
        <f>H196/G196</f>
        <v>0.0833333333333333</v>
      </c>
      <c r="K196" s="24"/>
      <c r="L196" s="24"/>
      <c r="M196" s="24"/>
      <c r="N196" s="24"/>
      <c r="O196" s="24"/>
      <c r="P196" s="24"/>
      <c r="Q196" s="24"/>
      <c r="R196" s="24"/>
      <c r="S196" s="24"/>
      <c r="T196" s="24"/>
      <c r="U196" s="24"/>
      <c r="V196" s="24"/>
      <c r="W196" s="24"/>
      <c r="X196" s="24"/>
      <c r="Y196" s="24"/>
      <c r="Z196" s="24"/>
    </row>
    <row r="197" ht="19.15" customHeight="1">
      <c r="A197" t="s" s="138">
        <v>6866</v>
      </c>
      <c r="B197" s="149">
        <v>5</v>
      </c>
      <c r="C197" s="149">
        <v>25</v>
      </c>
      <c r="D197" t="s" s="205">
        <v>7042</v>
      </c>
      <c r="E197" t="s" s="205">
        <v>147</v>
      </c>
      <c r="F197" s="223">
        <v>15</v>
      </c>
      <c r="G197" s="149">
        <v>19</v>
      </c>
      <c r="H197" s="173">
        <f>SUM(G197-F197)</f>
        <v>4</v>
      </c>
      <c r="I197" s="167">
        <f>H197/F197</f>
        <v>0.266666666666667</v>
      </c>
      <c r="J197" s="167">
        <f>H197/G197</f>
        <v>0.210526315789474</v>
      </c>
      <c r="K197" s="24"/>
      <c r="L197" s="24"/>
      <c r="M197" s="24"/>
      <c r="N197" s="24"/>
      <c r="O197" s="24"/>
      <c r="P197" s="24"/>
      <c r="Q197" s="24"/>
      <c r="R197" s="24"/>
      <c r="S197" s="24"/>
      <c r="T197" s="24"/>
      <c r="U197" s="24"/>
      <c r="V197" s="24"/>
      <c r="W197" s="24"/>
      <c r="X197" s="24"/>
      <c r="Y197" s="24"/>
      <c r="Z197" s="24"/>
    </row>
    <row r="198" ht="19.15" customHeight="1">
      <c r="A198" t="s" s="138">
        <v>6866</v>
      </c>
      <c r="B198" s="149">
        <v>5</v>
      </c>
      <c r="C198" s="149">
        <v>29</v>
      </c>
      <c r="D198" t="s" s="205">
        <v>7043</v>
      </c>
      <c r="E198" t="s" s="205">
        <v>78</v>
      </c>
      <c r="F198" s="223">
        <v>0</v>
      </c>
      <c r="G198" s="149">
        <v>0</v>
      </c>
      <c r="H198" s="206">
        <f>SUM(G198-F198)</f>
        <v>0</v>
      </c>
      <c r="I198" s="176">
        <f>H198/F198</f>
      </c>
      <c r="J198" s="176">
        <f>H198/G198</f>
      </c>
      <c r="K198" s="174"/>
      <c r="L198" s="174"/>
      <c r="M198" s="174"/>
      <c r="N198" s="174"/>
      <c r="O198" s="174"/>
      <c r="P198" s="174"/>
      <c r="Q198" s="174"/>
      <c r="R198" s="174"/>
      <c r="S198" s="174"/>
      <c r="T198" s="174"/>
      <c r="U198" s="174"/>
      <c r="V198" s="174"/>
      <c r="W198" s="174"/>
      <c r="X198" s="174"/>
      <c r="Y198" s="174"/>
      <c r="Z198" s="174"/>
    </row>
    <row r="199" ht="13.65" customHeight="1">
      <c r="A199" s="192"/>
      <c r="B199" s="183"/>
      <c r="C199" s="183"/>
      <c r="D199" s="183"/>
      <c r="E199" s="183"/>
      <c r="F199" s="194">
        <f>SUM(F163:F198)</f>
        <v>95676</v>
      </c>
      <c r="G199" s="194">
        <f>SUM(G163:G198)</f>
        <v>110906</v>
      </c>
      <c r="H199" s="194">
        <f>SUM(H163:H198)</f>
        <v>15230</v>
      </c>
      <c r="I199" s="182">
        <f>H199/F199</f>
        <v>0.159183076215561</v>
      </c>
      <c r="J199" s="182">
        <f>H199/G199</f>
        <v>0.137323499179485</v>
      </c>
      <c r="K199" s="183"/>
      <c r="L199" s="183"/>
      <c r="M199" s="183"/>
      <c r="N199" s="183"/>
      <c r="O199" s="183"/>
      <c r="P199" s="183"/>
      <c r="Q199" s="183"/>
      <c r="R199" s="183"/>
      <c r="S199" s="183"/>
      <c r="T199" s="183"/>
      <c r="U199" s="183"/>
      <c r="V199" s="183"/>
      <c r="W199" s="183"/>
      <c r="X199" s="183"/>
      <c r="Y199" s="183"/>
      <c r="Z199" s="184"/>
    </row>
    <row r="200" ht="13.65" customHeight="1">
      <c r="A200" s="195"/>
      <c r="B200" s="195"/>
      <c r="C200" s="195"/>
      <c r="D200" s="195"/>
      <c r="E200" s="195"/>
      <c r="F200" s="195"/>
      <c r="G200" s="195"/>
      <c r="H200" s="195"/>
      <c r="I200" s="196">
        <f>H200/F200</f>
      </c>
      <c r="J200" s="196">
        <f>H200/G200</f>
      </c>
      <c r="K200" s="195"/>
      <c r="L200" s="195"/>
      <c r="M200" s="195"/>
      <c r="N200" s="195"/>
      <c r="O200" s="195"/>
      <c r="P200" s="195"/>
      <c r="Q200" s="195"/>
      <c r="R200" s="195"/>
      <c r="S200" s="195"/>
      <c r="T200" s="195"/>
      <c r="U200" s="195"/>
      <c r="V200" s="195"/>
      <c r="W200" s="195"/>
      <c r="X200" s="195"/>
      <c r="Y200" s="195"/>
      <c r="Z200" s="195"/>
    </row>
    <row r="201" ht="13.65" customHeight="1">
      <c r="A201" s="215"/>
      <c r="B201" s="216"/>
      <c r="C201" s="216"/>
      <c r="D201" s="216"/>
      <c r="E201" t="s" s="217">
        <v>11328</v>
      </c>
      <c r="F201" s="218">
        <f>SUM(F199,F161,F120,F84,F43)</f>
        <v>455573</v>
      </c>
      <c r="G201" s="218">
        <f>SUM(G199,G161,G120,G84,G43)</f>
        <v>524971</v>
      </c>
      <c r="H201" s="218">
        <f>SUM(H199,H161,H120,H84,H43)</f>
        <v>69398</v>
      </c>
      <c r="I201" s="235">
        <f>H201/F201</f>
        <v>0.152331239998859</v>
      </c>
      <c r="J201" s="235">
        <f>H201/G201</f>
        <v>0.132193968809706</v>
      </c>
      <c r="K201" s="216"/>
      <c r="L201" s="216"/>
      <c r="M201" s="216"/>
      <c r="N201" s="216"/>
      <c r="O201" s="216"/>
      <c r="P201" s="216"/>
      <c r="Q201" s="216"/>
      <c r="R201" s="216"/>
      <c r="S201" s="216"/>
      <c r="T201" s="216"/>
      <c r="U201" s="216"/>
      <c r="V201" s="216"/>
      <c r="W201" s="216"/>
      <c r="X201" s="216"/>
      <c r="Y201" s="216"/>
      <c r="Z201"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47.xml><?xml version="1.0" encoding="utf-8"?>
<worksheet xmlns:r="http://schemas.openxmlformats.org/officeDocument/2006/relationships" xmlns="http://schemas.openxmlformats.org/spreadsheetml/2006/main">
  <sheetPr>
    <pageSetUpPr fitToPage="1"/>
  </sheetPr>
  <dimension ref="A1:Z79"/>
  <sheetViews>
    <sheetView workbookViewId="0" showGridLines="0" defaultGridColor="1"/>
  </sheetViews>
  <sheetFormatPr defaultColWidth="14.5" defaultRowHeight="15.75" customHeight="1" outlineLevelRow="0" outlineLevelCol="0"/>
  <cols>
    <col min="1" max="1" width="14.5" style="339" customWidth="1"/>
    <col min="2" max="3" width="10" style="339" customWidth="1"/>
    <col min="4" max="4" width="30.8516" style="339" customWidth="1"/>
    <col min="5" max="5" width="22.1719" style="339" customWidth="1"/>
    <col min="6" max="26" width="14.5" style="339" customWidth="1"/>
    <col min="27" max="256" width="14.5" style="339"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7055</v>
      </c>
      <c r="B2" s="149">
        <v>1</v>
      </c>
      <c r="C2" s="149">
        <v>15</v>
      </c>
      <c r="D2" t="s" s="205">
        <v>7056</v>
      </c>
      <c r="E2" t="s" s="205">
        <v>84</v>
      </c>
      <c r="F2" s="223">
        <v>34718</v>
      </c>
      <c r="G2" s="149">
        <v>37937</v>
      </c>
      <c r="H2" s="173">
        <f>SUM(G2-F2)</f>
        <v>3219</v>
      </c>
      <c r="I2" s="167">
        <f>H2/F2</f>
        <v>0.09271847456650729</v>
      </c>
      <c r="J2" s="167">
        <f>H2/G2</f>
        <v>0.08485120067480301</v>
      </c>
      <c r="K2" s="24"/>
      <c r="L2" s="24"/>
      <c r="M2" s="24"/>
      <c r="N2" s="24"/>
      <c r="O2" s="24"/>
      <c r="P2" s="24"/>
      <c r="Q2" s="24"/>
      <c r="R2" s="24"/>
      <c r="S2" s="24"/>
      <c r="T2" s="24"/>
      <c r="U2" s="24"/>
      <c r="V2" s="24"/>
      <c r="W2" s="24"/>
      <c r="X2" s="24"/>
      <c r="Y2" s="24"/>
      <c r="Z2" s="24"/>
    </row>
    <row r="3" ht="19.15" customHeight="1">
      <c r="A3" t="s" s="138">
        <v>7055</v>
      </c>
      <c r="B3" s="149">
        <v>1</v>
      </c>
      <c r="C3" s="149">
        <v>2</v>
      </c>
      <c r="D3" t="s" s="205">
        <v>7057</v>
      </c>
      <c r="E3" t="s" s="205">
        <v>20</v>
      </c>
      <c r="F3" s="223">
        <v>20332</v>
      </c>
      <c r="G3" s="149">
        <v>22884</v>
      </c>
      <c r="H3" s="173">
        <f>SUM(G3-F3)</f>
        <v>2552</v>
      </c>
      <c r="I3" s="167">
        <f>H3/F3</f>
        <v>0.125516427306709</v>
      </c>
      <c r="J3" s="167">
        <f>H3/G3</f>
        <v>0.111518965215871</v>
      </c>
      <c r="K3" s="24"/>
      <c r="L3" s="24"/>
      <c r="M3" s="24"/>
      <c r="N3" s="24"/>
      <c r="O3" s="24"/>
      <c r="P3" s="24"/>
      <c r="Q3" s="24"/>
      <c r="R3" s="24"/>
      <c r="S3" s="24"/>
      <c r="T3" s="24"/>
      <c r="U3" s="24"/>
      <c r="V3" s="24"/>
      <c r="W3" s="24"/>
      <c r="X3" s="24"/>
      <c r="Y3" s="24"/>
      <c r="Z3" s="24"/>
    </row>
    <row r="4" ht="19.15" customHeight="1">
      <c r="A4" t="s" s="138">
        <v>7055</v>
      </c>
      <c r="B4" s="149">
        <v>1</v>
      </c>
      <c r="C4" s="149">
        <v>9</v>
      </c>
      <c r="D4" t="s" s="205">
        <v>7058</v>
      </c>
      <c r="E4" t="s" s="205">
        <v>22</v>
      </c>
      <c r="F4" s="223">
        <v>17302</v>
      </c>
      <c r="G4" s="149">
        <v>18663</v>
      </c>
      <c r="H4" s="173">
        <f>SUM(G4-F4)</f>
        <v>1361</v>
      </c>
      <c r="I4" s="167">
        <f>H4/F4</f>
        <v>0.0786614264246908</v>
      </c>
      <c r="J4" s="167">
        <f>H4/G4</f>
        <v>0.0729250388469164</v>
      </c>
      <c r="K4" s="24"/>
      <c r="L4" s="24"/>
      <c r="M4" s="24"/>
      <c r="N4" s="24"/>
      <c r="O4" s="24"/>
      <c r="P4" s="24"/>
      <c r="Q4" s="24"/>
      <c r="R4" s="24"/>
      <c r="S4" s="24"/>
      <c r="T4" s="24"/>
      <c r="U4" s="24"/>
      <c r="V4" s="24"/>
      <c r="W4" s="24"/>
      <c r="X4" s="24"/>
      <c r="Y4" s="24"/>
      <c r="Z4" s="24"/>
    </row>
    <row r="5" ht="19.15" customHeight="1">
      <c r="A5" t="s" s="138">
        <v>7055</v>
      </c>
      <c r="B5" s="149">
        <v>1</v>
      </c>
      <c r="C5" s="149">
        <v>3</v>
      </c>
      <c r="D5" t="s" s="205">
        <v>7059</v>
      </c>
      <c r="E5" t="s" s="205">
        <v>28</v>
      </c>
      <c r="F5" s="223">
        <v>5498</v>
      </c>
      <c r="G5" s="149">
        <v>6160</v>
      </c>
      <c r="H5" s="173">
        <f>SUM(G5-F5)</f>
        <v>662</v>
      </c>
      <c r="I5" s="167">
        <f>H5/F5</f>
        <v>0.12040742088032</v>
      </c>
      <c r="J5" s="167">
        <f>H5/G5</f>
        <v>0.107467532467532</v>
      </c>
      <c r="K5" s="24"/>
      <c r="L5" s="24"/>
      <c r="M5" s="24"/>
      <c r="N5" s="24"/>
      <c r="O5" s="24"/>
      <c r="P5" s="24"/>
      <c r="Q5" s="24"/>
      <c r="R5" s="24"/>
      <c r="S5" s="24"/>
      <c r="T5" s="24"/>
      <c r="U5" s="24"/>
      <c r="V5" s="24"/>
      <c r="W5" s="24"/>
      <c r="X5" s="24"/>
      <c r="Y5" s="24"/>
      <c r="Z5" s="24"/>
    </row>
    <row r="6" ht="19.15" customHeight="1">
      <c r="A6" t="s" s="138">
        <v>7055</v>
      </c>
      <c r="B6" s="149">
        <v>1</v>
      </c>
      <c r="C6" s="149">
        <v>16</v>
      </c>
      <c r="D6" t="s" s="205">
        <v>7060</v>
      </c>
      <c r="E6" t="s" s="205">
        <v>26</v>
      </c>
      <c r="F6" s="223">
        <v>1083</v>
      </c>
      <c r="G6" s="149">
        <v>1165</v>
      </c>
      <c r="H6" s="173">
        <f>SUM(G6-F6)</f>
        <v>82</v>
      </c>
      <c r="I6" s="167">
        <f>H6/F6</f>
        <v>0.0757156048014774</v>
      </c>
      <c r="J6" s="167">
        <f>H6/G6</f>
        <v>0.0703862660944206</v>
      </c>
      <c r="K6" s="24"/>
      <c r="L6" s="24"/>
      <c r="M6" s="24"/>
      <c r="N6" s="24"/>
      <c r="O6" s="24"/>
      <c r="P6" s="24"/>
      <c r="Q6" s="24"/>
      <c r="R6" s="24"/>
      <c r="S6" s="24"/>
      <c r="T6" s="24"/>
      <c r="U6" s="24"/>
      <c r="V6" s="24"/>
      <c r="W6" s="24"/>
      <c r="X6" s="24"/>
      <c r="Y6" s="24"/>
      <c r="Z6" s="24"/>
    </row>
    <row r="7" ht="19.15" customHeight="1">
      <c r="A7" t="s" s="138">
        <v>7055</v>
      </c>
      <c r="B7" s="149">
        <v>1</v>
      </c>
      <c r="C7" s="149">
        <v>1</v>
      </c>
      <c r="D7" t="s" s="205">
        <v>7061</v>
      </c>
      <c r="E7" t="s" s="205">
        <v>281</v>
      </c>
      <c r="F7" s="223">
        <v>854</v>
      </c>
      <c r="G7" s="149">
        <v>921</v>
      </c>
      <c r="H7" s="173">
        <f>SUM(G7-F7)</f>
        <v>67</v>
      </c>
      <c r="I7" s="167">
        <f>H7/F7</f>
        <v>0.0784543325526932</v>
      </c>
      <c r="J7" s="167">
        <f>H7/G7</f>
        <v>0.0727470141150923</v>
      </c>
      <c r="K7" s="24"/>
      <c r="L7" s="24"/>
      <c r="M7" s="24"/>
      <c r="N7" s="24"/>
      <c r="O7" s="24"/>
      <c r="P7" s="24"/>
      <c r="Q7" s="24"/>
      <c r="R7" s="24"/>
      <c r="S7" s="24"/>
      <c r="T7" s="24"/>
      <c r="U7" s="24"/>
      <c r="V7" s="24"/>
      <c r="W7" s="24"/>
      <c r="X7" s="24"/>
      <c r="Y7" s="24"/>
      <c r="Z7" s="24"/>
    </row>
    <row r="8" ht="19.15" customHeight="1">
      <c r="A8" t="s" s="138">
        <v>7055</v>
      </c>
      <c r="B8" s="149">
        <v>1</v>
      </c>
      <c r="C8" s="149">
        <v>18</v>
      </c>
      <c r="D8" t="s" s="205">
        <v>7062</v>
      </c>
      <c r="E8" t="s" s="205">
        <v>17</v>
      </c>
      <c r="F8" s="223">
        <v>780</v>
      </c>
      <c r="G8" s="149">
        <v>826</v>
      </c>
      <c r="H8" s="173">
        <f>SUM(G8-F8)</f>
        <v>46</v>
      </c>
      <c r="I8" s="167">
        <f>H8/F8</f>
        <v>0.058974358974359</v>
      </c>
      <c r="J8" s="167">
        <f>H8/G8</f>
        <v>0.0556900726392252</v>
      </c>
      <c r="K8" s="24"/>
      <c r="L8" s="24"/>
      <c r="M8" s="24"/>
      <c r="N8" s="24"/>
      <c r="O8" s="24"/>
      <c r="P8" s="24"/>
      <c r="Q8" s="24"/>
      <c r="R8" s="24"/>
      <c r="S8" s="24"/>
      <c r="T8" s="24"/>
      <c r="U8" s="24"/>
      <c r="V8" s="24"/>
      <c r="W8" s="24"/>
      <c r="X8" s="24"/>
      <c r="Y8" s="24"/>
      <c r="Z8" s="24"/>
    </row>
    <row r="9" ht="19.15" customHeight="1">
      <c r="A9" t="s" s="138">
        <v>7055</v>
      </c>
      <c r="B9" s="149">
        <v>1</v>
      </c>
      <c r="C9" s="149">
        <v>13</v>
      </c>
      <c r="D9" t="s" s="205">
        <v>7063</v>
      </c>
      <c r="E9" t="s" s="205">
        <v>38</v>
      </c>
      <c r="F9" s="223">
        <v>773</v>
      </c>
      <c r="G9" s="149">
        <v>813</v>
      </c>
      <c r="H9" s="173">
        <f>SUM(G9-F9)</f>
        <v>40</v>
      </c>
      <c r="I9" s="167">
        <f>H9/F9</f>
        <v>0.0517464424320828</v>
      </c>
      <c r="J9" s="167">
        <f>H9/G9</f>
        <v>0.04920049200492</v>
      </c>
      <c r="K9" s="24"/>
      <c r="L9" s="24"/>
      <c r="M9" s="24"/>
      <c r="N9" s="24"/>
      <c r="O9" s="24"/>
      <c r="P9" s="24"/>
      <c r="Q9" s="24"/>
      <c r="R9" s="24"/>
      <c r="S9" s="24"/>
      <c r="T9" s="24"/>
      <c r="U9" s="24"/>
      <c r="V9" s="24"/>
      <c r="W9" s="24"/>
      <c r="X9" s="24"/>
      <c r="Y9" s="24"/>
      <c r="Z9" s="24"/>
    </row>
    <row r="10" ht="19.15" customHeight="1">
      <c r="A10" t="s" s="138">
        <v>7055</v>
      </c>
      <c r="B10" s="149">
        <v>1</v>
      </c>
      <c r="C10" s="149">
        <v>17</v>
      </c>
      <c r="D10" t="s" s="205">
        <v>7064</v>
      </c>
      <c r="E10" t="s" s="205">
        <v>34</v>
      </c>
      <c r="F10" s="223">
        <v>689</v>
      </c>
      <c r="G10" s="149">
        <v>708</v>
      </c>
      <c r="H10" s="173">
        <f>SUM(G10-F10)</f>
        <v>19</v>
      </c>
      <c r="I10" s="167">
        <f>H10/F10</f>
        <v>0.0275761973875181</v>
      </c>
      <c r="J10" s="167">
        <f>H10/G10</f>
        <v>0.0268361581920904</v>
      </c>
      <c r="K10" s="24"/>
      <c r="L10" s="24"/>
      <c r="M10" s="24"/>
      <c r="N10" s="24"/>
      <c r="O10" s="24"/>
      <c r="P10" s="24"/>
      <c r="Q10" s="24"/>
      <c r="R10" s="24"/>
      <c r="S10" s="24"/>
      <c r="T10" s="24"/>
      <c r="U10" s="24"/>
      <c r="V10" s="24"/>
      <c r="W10" s="24"/>
      <c r="X10" s="24"/>
      <c r="Y10" s="24"/>
      <c r="Z10" s="24"/>
    </row>
    <row r="11" ht="19.15" customHeight="1">
      <c r="A11" t="s" s="138">
        <v>7055</v>
      </c>
      <c r="B11" s="149">
        <v>1</v>
      </c>
      <c r="C11" s="149">
        <v>4</v>
      </c>
      <c r="D11" t="s" s="205">
        <v>7065</v>
      </c>
      <c r="E11" t="s" s="205">
        <v>1284</v>
      </c>
      <c r="F11" s="223">
        <v>495</v>
      </c>
      <c r="G11" s="149">
        <v>605</v>
      </c>
      <c r="H11" s="173">
        <f>SUM(G11-F11)</f>
        <v>110</v>
      </c>
      <c r="I11" s="167">
        <f>H11/F11</f>
        <v>0.222222222222222</v>
      </c>
      <c r="J11" s="167">
        <f>H11/G11</f>
        <v>0.181818181818182</v>
      </c>
      <c r="K11" s="24"/>
      <c r="L11" s="24"/>
      <c r="M11" s="24"/>
      <c r="N11" s="24"/>
      <c r="O11" s="24"/>
      <c r="P11" s="24"/>
      <c r="Q11" s="24"/>
      <c r="R11" s="24"/>
      <c r="S11" s="24"/>
      <c r="T11" s="24"/>
      <c r="U11" s="24"/>
      <c r="V11" s="24"/>
      <c r="W11" s="24"/>
      <c r="X11" s="24"/>
      <c r="Y11" s="24"/>
      <c r="Z11" s="24"/>
    </row>
    <row r="12" ht="19.15" customHeight="1">
      <c r="A12" t="s" s="138">
        <v>7055</v>
      </c>
      <c r="B12" s="149">
        <v>1</v>
      </c>
      <c r="C12" s="149">
        <v>22</v>
      </c>
      <c r="D12" t="s" s="205">
        <v>7066</v>
      </c>
      <c r="E12" t="s" s="205">
        <v>74</v>
      </c>
      <c r="F12" s="223">
        <v>372</v>
      </c>
      <c r="G12" s="149">
        <v>426</v>
      </c>
      <c r="H12" s="173">
        <f>SUM(G12-F12)</f>
        <v>54</v>
      </c>
      <c r="I12" s="167">
        <f>H12/F12</f>
        <v>0.145161290322581</v>
      </c>
      <c r="J12" s="167">
        <f>H12/G12</f>
        <v>0.126760563380282</v>
      </c>
      <c r="K12" s="24"/>
      <c r="L12" s="24"/>
      <c r="M12" s="24"/>
      <c r="N12" s="24"/>
      <c r="O12" s="24"/>
      <c r="P12" s="24"/>
      <c r="Q12" s="24"/>
      <c r="R12" s="24"/>
      <c r="S12" s="24"/>
      <c r="T12" s="24"/>
      <c r="U12" s="24"/>
      <c r="V12" s="24"/>
      <c r="W12" s="24"/>
      <c r="X12" s="24"/>
      <c r="Y12" s="24"/>
      <c r="Z12" s="24"/>
    </row>
    <row r="13" ht="19.15" customHeight="1">
      <c r="A13" t="s" s="138">
        <v>7055</v>
      </c>
      <c r="B13" s="149">
        <v>1</v>
      </c>
      <c r="C13" s="149">
        <v>26</v>
      </c>
      <c r="D13" t="s" s="205">
        <v>7067</v>
      </c>
      <c r="E13" t="s" s="205">
        <v>62</v>
      </c>
      <c r="F13" s="223">
        <v>390</v>
      </c>
      <c r="G13" s="149">
        <v>412</v>
      </c>
      <c r="H13" s="173">
        <f>SUM(G13-F13)</f>
        <v>22</v>
      </c>
      <c r="I13" s="167">
        <f>H13/F13</f>
        <v>0.0564102564102564</v>
      </c>
      <c r="J13" s="167">
        <f>H13/G13</f>
        <v>0.0533980582524272</v>
      </c>
      <c r="K13" s="24"/>
      <c r="L13" s="24"/>
      <c r="M13" s="24"/>
      <c r="N13" s="24"/>
      <c r="O13" s="24"/>
      <c r="P13" s="24"/>
      <c r="Q13" s="24"/>
      <c r="R13" s="24"/>
      <c r="S13" s="24"/>
      <c r="T13" s="24"/>
      <c r="U13" s="24"/>
      <c r="V13" s="24"/>
      <c r="W13" s="24"/>
      <c r="X13" s="24"/>
      <c r="Y13" s="24"/>
      <c r="Z13" s="24"/>
    </row>
    <row r="14" ht="19.15" customHeight="1">
      <c r="A14" t="s" s="138">
        <v>7055</v>
      </c>
      <c r="B14" s="149">
        <v>1</v>
      </c>
      <c r="C14" s="149">
        <v>10</v>
      </c>
      <c r="D14" t="s" s="205">
        <v>7068</v>
      </c>
      <c r="E14" t="s" s="205">
        <v>42</v>
      </c>
      <c r="F14" s="223">
        <v>312</v>
      </c>
      <c r="G14" s="149">
        <v>334</v>
      </c>
      <c r="H14" s="173">
        <f>SUM(G14-F14)</f>
        <v>22</v>
      </c>
      <c r="I14" s="167">
        <f>H14/F14</f>
        <v>0.0705128205128205</v>
      </c>
      <c r="J14" s="167">
        <f>H14/G14</f>
        <v>0.0658682634730539</v>
      </c>
      <c r="K14" s="24"/>
      <c r="L14" s="24"/>
      <c r="M14" s="24"/>
      <c r="N14" s="24"/>
      <c r="O14" s="24"/>
      <c r="P14" s="24"/>
      <c r="Q14" s="24"/>
      <c r="R14" s="24"/>
      <c r="S14" s="24"/>
      <c r="T14" s="24"/>
      <c r="U14" s="24"/>
      <c r="V14" s="24"/>
      <c r="W14" s="24"/>
      <c r="X14" s="24"/>
      <c r="Y14" s="24"/>
      <c r="Z14" s="24"/>
    </row>
    <row r="15" ht="19.15" customHeight="1">
      <c r="A15" t="s" s="138">
        <v>7055</v>
      </c>
      <c r="B15" s="149">
        <v>1</v>
      </c>
      <c r="C15" s="149">
        <v>30</v>
      </c>
      <c r="D15" t="s" s="205">
        <v>7069</v>
      </c>
      <c r="E15" t="s" s="205">
        <v>72</v>
      </c>
      <c r="F15" s="223">
        <v>320</v>
      </c>
      <c r="G15" s="149">
        <v>325</v>
      </c>
      <c r="H15" s="173">
        <f>SUM(G15-F15)</f>
        <v>5</v>
      </c>
      <c r="I15" s="167">
        <f>H15/F15</f>
        <v>0.015625</v>
      </c>
      <c r="J15" s="167">
        <f>H15/G15</f>
        <v>0.0153846153846154</v>
      </c>
      <c r="K15" s="24"/>
      <c r="L15" s="24"/>
      <c r="M15" s="24"/>
      <c r="N15" s="24"/>
      <c r="O15" s="24"/>
      <c r="P15" s="24"/>
      <c r="Q15" s="24"/>
      <c r="R15" s="24"/>
      <c r="S15" s="24"/>
      <c r="T15" s="24"/>
      <c r="U15" s="24"/>
      <c r="V15" s="24"/>
      <c r="W15" s="24"/>
      <c r="X15" s="24"/>
      <c r="Y15" s="24"/>
      <c r="Z15" s="24"/>
    </row>
    <row r="16" ht="19.15" customHeight="1">
      <c r="A16" t="s" s="138">
        <v>7055</v>
      </c>
      <c r="B16" s="149">
        <v>1</v>
      </c>
      <c r="C16" s="149">
        <v>14</v>
      </c>
      <c r="D16" t="s" s="205">
        <v>7070</v>
      </c>
      <c r="E16" t="s" s="205">
        <v>66</v>
      </c>
      <c r="F16" s="223">
        <v>288</v>
      </c>
      <c r="G16" s="149">
        <v>309</v>
      </c>
      <c r="H16" s="173">
        <f>SUM(G16-F16)</f>
        <v>21</v>
      </c>
      <c r="I16" s="167">
        <f>H16/F16</f>
        <v>0.0729166666666667</v>
      </c>
      <c r="J16" s="167">
        <f>H16/G16</f>
        <v>0.0679611650485437</v>
      </c>
      <c r="K16" s="24"/>
      <c r="L16" s="24"/>
      <c r="M16" s="24"/>
      <c r="N16" s="24"/>
      <c r="O16" s="24"/>
      <c r="P16" s="24"/>
      <c r="Q16" s="24"/>
      <c r="R16" s="24"/>
      <c r="S16" s="24"/>
      <c r="T16" s="24"/>
      <c r="U16" s="24"/>
      <c r="V16" s="24"/>
      <c r="W16" s="24"/>
      <c r="X16" s="24"/>
      <c r="Y16" s="24"/>
      <c r="Z16" s="24"/>
    </row>
    <row r="17" ht="19.15" customHeight="1">
      <c r="A17" t="s" s="138">
        <v>7055</v>
      </c>
      <c r="B17" s="149">
        <v>1</v>
      </c>
      <c r="C17" s="149">
        <v>35</v>
      </c>
      <c r="D17" t="s" s="205">
        <v>7071</v>
      </c>
      <c r="E17" t="s" s="205">
        <v>2848</v>
      </c>
      <c r="F17" s="223">
        <v>277</v>
      </c>
      <c r="G17" s="149">
        <v>306</v>
      </c>
      <c r="H17" s="173">
        <f>SUM(G17-F17)</f>
        <v>29</v>
      </c>
      <c r="I17" s="167">
        <f>H17/F17</f>
        <v>0.104693140794224</v>
      </c>
      <c r="J17" s="167">
        <f>H17/G17</f>
        <v>0.0947712418300654</v>
      </c>
      <c r="K17" s="24"/>
      <c r="L17" s="24"/>
      <c r="M17" s="24"/>
      <c r="N17" s="24"/>
      <c r="O17" s="24"/>
      <c r="P17" s="24"/>
      <c r="Q17" s="24"/>
      <c r="R17" s="24"/>
      <c r="S17" s="24"/>
      <c r="T17" s="24"/>
      <c r="U17" s="24"/>
      <c r="V17" s="24"/>
      <c r="W17" s="24"/>
      <c r="X17" s="24"/>
      <c r="Y17" s="24"/>
      <c r="Z17" s="24"/>
    </row>
    <row r="18" ht="19.15" customHeight="1">
      <c r="A18" t="s" s="138">
        <v>7055</v>
      </c>
      <c r="B18" s="149">
        <v>1</v>
      </c>
      <c r="C18" s="149">
        <v>23</v>
      </c>
      <c r="D18" t="s" s="205">
        <v>7072</v>
      </c>
      <c r="E18" t="s" s="205">
        <v>36</v>
      </c>
      <c r="F18" s="223">
        <v>260</v>
      </c>
      <c r="G18" s="149">
        <v>268</v>
      </c>
      <c r="H18" s="173">
        <f>SUM(G18-F18)</f>
        <v>8</v>
      </c>
      <c r="I18" s="167">
        <f>H18/F18</f>
        <v>0.0307692307692308</v>
      </c>
      <c r="J18" s="167">
        <f>H18/G18</f>
        <v>0.0298507462686567</v>
      </c>
      <c r="K18" s="24"/>
      <c r="L18" s="24"/>
      <c r="M18" s="24"/>
      <c r="N18" s="24"/>
      <c r="O18" s="24"/>
      <c r="P18" s="24"/>
      <c r="Q18" s="24"/>
      <c r="R18" s="24"/>
      <c r="S18" s="24"/>
      <c r="T18" s="24"/>
      <c r="U18" s="24"/>
      <c r="V18" s="24"/>
      <c r="W18" s="24"/>
      <c r="X18" s="24"/>
      <c r="Y18" s="24"/>
      <c r="Z18" s="24"/>
    </row>
    <row r="19" ht="19.15" customHeight="1">
      <c r="A19" t="s" s="138">
        <v>7055</v>
      </c>
      <c r="B19" s="149">
        <v>1</v>
      </c>
      <c r="C19" s="149">
        <v>5</v>
      </c>
      <c r="D19" t="s" s="205">
        <v>7073</v>
      </c>
      <c r="E19" t="s" s="205">
        <v>24</v>
      </c>
      <c r="F19" s="223">
        <v>216</v>
      </c>
      <c r="G19" s="149">
        <v>228</v>
      </c>
      <c r="H19" s="173">
        <f>SUM(G19-F19)</f>
        <v>12</v>
      </c>
      <c r="I19" s="167">
        <f>H19/F19</f>
        <v>0.0555555555555556</v>
      </c>
      <c r="J19" s="167">
        <f>H19/G19</f>
        <v>0.0526315789473684</v>
      </c>
      <c r="K19" s="24"/>
      <c r="L19" s="24"/>
      <c r="M19" s="24"/>
      <c r="N19" s="24"/>
      <c r="O19" s="24"/>
      <c r="P19" s="24"/>
      <c r="Q19" s="24"/>
      <c r="R19" s="24"/>
      <c r="S19" s="24"/>
      <c r="T19" s="24"/>
      <c r="U19" s="24"/>
      <c r="V19" s="24"/>
      <c r="W19" s="24"/>
      <c r="X19" s="24"/>
      <c r="Y19" s="24"/>
      <c r="Z19" s="24"/>
    </row>
    <row r="20" ht="19.15" customHeight="1">
      <c r="A20" t="s" s="138">
        <v>7055</v>
      </c>
      <c r="B20" s="149">
        <v>1</v>
      </c>
      <c r="C20" s="149">
        <v>8</v>
      </c>
      <c r="D20" t="s" s="205">
        <v>7074</v>
      </c>
      <c r="E20" t="s" s="205">
        <v>52</v>
      </c>
      <c r="F20" s="223">
        <v>179</v>
      </c>
      <c r="G20" s="149">
        <v>220</v>
      </c>
      <c r="H20" s="173">
        <f>SUM(G20-F20)</f>
        <v>41</v>
      </c>
      <c r="I20" s="167">
        <f>H20/F20</f>
        <v>0.229050279329609</v>
      </c>
      <c r="J20" s="167">
        <f>H20/G20</f>
        <v>0.186363636363636</v>
      </c>
      <c r="K20" s="24"/>
      <c r="L20" s="24"/>
      <c r="M20" s="24"/>
      <c r="N20" s="24"/>
      <c r="O20" s="24"/>
      <c r="P20" s="24"/>
      <c r="Q20" s="24"/>
      <c r="R20" s="24"/>
      <c r="S20" s="24"/>
      <c r="T20" s="24"/>
      <c r="U20" s="24"/>
      <c r="V20" s="24"/>
      <c r="W20" s="24"/>
      <c r="X20" s="24"/>
      <c r="Y20" s="24"/>
      <c r="Z20" s="24"/>
    </row>
    <row r="21" ht="19.15" customHeight="1">
      <c r="A21" t="s" s="138">
        <v>7055</v>
      </c>
      <c r="B21" s="149">
        <v>1</v>
      </c>
      <c r="C21" s="149">
        <v>6</v>
      </c>
      <c r="D21" t="s" s="205">
        <v>7075</v>
      </c>
      <c r="E21" t="s" s="205">
        <v>60</v>
      </c>
      <c r="F21" s="223">
        <v>171</v>
      </c>
      <c r="G21" s="149">
        <v>196</v>
      </c>
      <c r="H21" s="173">
        <f>SUM(G21-F21)</f>
        <v>25</v>
      </c>
      <c r="I21" s="167">
        <f>H21/F21</f>
        <v>0.146198830409357</v>
      </c>
      <c r="J21" s="167">
        <f>H21/G21</f>
        <v>0.127551020408163</v>
      </c>
      <c r="K21" s="24"/>
      <c r="L21" s="24"/>
      <c r="M21" s="24"/>
      <c r="N21" s="24"/>
      <c r="O21" s="24"/>
      <c r="P21" s="24"/>
      <c r="Q21" s="24"/>
      <c r="R21" s="24"/>
      <c r="S21" s="24"/>
      <c r="T21" s="24"/>
      <c r="U21" s="24"/>
      <c r="V21" s="24"/>
      <c r="W21" s="24"/>
      <c r="X21" s="24"/>
      <c r="Y21" s="24"/>
      <c r="Z21" s="24"/>
    </row>
    <row r="22" ht="19.15" customHeight="1">
      <c r="A22" t="s" s="138">
        <v>7055</v>
      </c>
      <c r="B22" s="149">
        <v>1</v>
      </c>
      <c r="C22" s="149">
        <v>25</v>
      </c>
      <c r="D22" t="s" s="205">
        <v>7076</v>
      </c>
      <c r="E22" t="s" s="205">
        <v>116</v>
      </c>
      <c r="F22" s="223">
        <v>169</v>
      </c>
      <c r="G22" s="149">
        <v>184</v>
      </c>
      <c r="H22" s="173">
        <f>SUM(G22-F22)</f>
        <v>15</v>
      </c>
      <c r="I22" s="167">
        <f>H22/F22</f>
        <v>0.0887573964497041</v>
      </c>
      <c r="J22" s="167">
        <f>H22/G22</f>
        <v>0.0815217391304348</v>
      </c>
      <c r="K22" s="24"/>
      <c r="L22" s="24"/>
      <c r="M22" s="24"/>
      <c r="N22" s="24"/>
      <c r="O22" s="24"/>
      <c r="P22" s="24"/>
      <c r="Q22" s="24"/>
      <c r="R22" s="24"/>
      <c r="S22" s="24"/>
      <c r="T22" s="24"/>
      <c r="U22" s="24"/>
      <c r="V22" s="24"/>
      <c r="W22" s="24"/>
      <c r="X22" s="24"/>
      <c r="Y22" s="24"/>
      <c r="Z22" s="24"/>
    </row>
    <row r="23" ht="19.15" customHeight="1">
      <c r="A23" t="s" s="138">
        <v>7055</v>
      </c>
      <c r="B23" s="149">
        <v>1</v>
      </c>
      <c r="C23" s="149">
        <v>21</v>
      </c>
      <c r="D23" t="s" s="205">
        <v>7077</v>
      </c>
      <c r="E23" t="s" s="205">
        <v>1680</v>
      </c>
      <c r="F23" s="223">
        <v>176</v>
      </c>
      <c r="G23" s="149">
        <v>183</v>
      </c>
      <c r="H23" s="173">
        <f>SUM(G23-F23)</f>
        <v>7</v>
      </c>
      <c r="I23" s="167">
        <f>H23/F23</f>
        <v>0.0397727272727273</v>
      </c>
      <c r="J23" s="167">
        <f>H23/G23</f>
        <v>0.0382513661202186</v>
      </c>
      <c r="K23" s="24"/>
      <c r="L23" s="24"/>
      <c r="M23" s="24"/>
      <c r="N23" s="24"/>
      <c r="O23" s="24"/>
      <c r="P23" s="24"/>
      <c r="Q23" s="24"/>
      <c r="R23" s="24"/>
      <c r="S23" s="24"/>
      <c r="T23" s="24"/>
      <c r="U23" s="24"/>
      <c r="V23" s="24"/>
      <c r="W23" s="24"/>
      <c r="X23" s="24"/>
      <c r="Y23" s="24"/>
      <c r="Z23" s="24"/>
    </row>
    <row r="24" ht="19.15" customHeight="1">
      <c r="A24" t="s" s="138">
        <v>7055</v>
      </c>
      <c r="B24" s="149">
        <v>1</v>
      </c>
      <c r="C24" s="149">
        <v>11</v>
      </c>
      <c r="D24" t="s" s="205">
        <v>7127</v>
      </c>
      <c r="E24" t="s" s="205">
        <v>30</v>
      </c>
      <c r="F24" s="240">
        <v>156</v>
      </c>
      <c r="G24" s="172">
        <v>155</v>
      </c>
      <c r="H24" s="173">
        <f>SUM(G24-F24)</f>
        <v>-1</v>
      </c>
      <c r="I24" s="167">
        <f>H24/F24</f>
        <v>-0.00641025641025641</v>
      </c>
      <c r="J24" s="167">
        <f>H24/G24</f>
        <v>-0.00645161290322581</v>
      </c>
      <c r="K24" s="24"/>
      <c r="L24" s="24"/>
      <c r="M24" s="24"/>
      <c r="N24" s="24"/>
      <c r="O24" s="24"/>
      <c r="P24" s="24"/>
      <c r="Q24" s="24"/>
      <c r="R24" s="24"/>
      <c r="S24" s="24"/>
      <c r="T24" s="24"/>
      <c r="U24" s="24"/>
      <c r="V24" s="24"/>
      <c r="W24" s="24"/>
      <c r="X24" s="24"/>
      <c r="Y24" s="24"/>
      <c r="Z24" s="24"/>
    </row>
    <row r="25" ht="19.15" customHeight="1">
      <c r="A25" t="s" s="138">
        <v>7055</v>
      </c>
      <c r="B25" s="149">
        <v>1</v>
      </c>
      <c r="C25" s="149">
        <v>12</v>
      </c>
      <c r="D25" t="s" s="205">
        <v>7078</v>
      </c>
      <c r="E25" t="s" s="205">
        <v>64</v>
      </c>
      <c r="F25" s="223">
        <v>143</v>
      </c>
      <c r="G25" s="149">
        <v>152</v>
      </c>
      <c r="H25" s="173">
        <f>SUM(G25-F25)</f>
        <v>9</v>
      </c>
      <c r="I25" s="167">
        <f>H25/F25</f>
        <v>0.0629370629370629</v>
      </c>
      <c r="J25" s="167">
        <f>H25/G25</f>
        <v>0.0592105263157895</v>
      </c>
      <c r="K25" s="24"/>
      <c r="L25" s="24"/>
      <c r="M25" s="24"/>
      <c r="N25" s="24"/>
      <c r="O25" s="24"/>
      <c r="P25" s="24"/>
      <c r="Q25" s="24"/>
      <c r="R25" s="24"/>
      <c r="S25" s="24"/>
      <c r="T25" s="24"/>
      <c r="U25" s="24"/>
      <c r="V25" s="24"/>
      <c r="W25" s="24"/>
      <c r="X25" s="24"/>
      <c r="Y25" s="24"/>
      <c r="Z25" s="24"/>
    </row>
    <row r="26" ht="19.15" customHeight="1">
      <c r="A26" t="s" s="138">
        <v>7055</v>
      </c>
      <c r="B26" s="149">
        <v>1</v>
      </c>
      <c r="C26" s="149">
        <v>28</v>
      </c>
      <c r="D26" t="s" s="205">
        <v>7125</v>
      </c>
      <c r="E26" t="s" s="205">
        <v>248</v>
      </c>
      <c r="F26" s="223">
        <v>104</v>
      </c>
      <c r="G26" s="149">
        <v>141</v>
      </c>
      <c r="H26" s="173">
        <f>SUM(G26-F26)</f>
        <v>37</v>
      </c>
      <c r="I26" s="167">
        <f>H26/F26</f>
        <v>0.355769230769231</v>
      </c>
      <c r="J26" s="167">
        <f>H26/G26</f>
        <v>0.26241134751773</v>
      </c>
      <c r="K26" s="24"/>
      <c r="L26" s="24"/>
      <c r="M26" s="24"/>
      <c r="N26" s="24"/>
      <c r="O26" s="24"/>
      <c r="P26" s="24"/>
      <c r="Q26" s="24"/>
      <c r="R26" s="24"/>
      <c r="S26" s="24"/>
      <c r="T26" s="24"/>
      <c r="U26" s="24"/>
      <c r="V26" s="24"/>
      <c r="W26" s="24"/>
      <c r="X26" s="24"/>
      <c r="Y26" s="24"/>
      <c r="Z26" s="24"/>
    </row>
    <row r="27" ht="19.15" customHeight="1">
      <c r="A27" t="s" s="138">
        <v>7055</v>
      </c>
      <c r="B27" s="149">
        <v>1</v>
      </c>
      <c r="C27" s="149">
        <v>32</v>
      </c>
      <c r="D27" t="s" s="205">
        <v>7128</v>
      </c>
      <c r="E27" t="s" s="205">
        <v>46</v>
      </c>
      <c r="F27" s="240">
        <v>119</v>
      </c>
      <c r="G27" s="172">
        <v>118</v>
      </c>
      <c r="H27" s="173">
        <f>SUM(G27-F27)</f>
        <v>-1</v>
      </c>
      <c r="I27" s="167">
        <f>H27/F27</f>
        <v>-0.00840336134453782</v>
      </c>
      <c r="J27" s="167">
        <f>H27/G27</f>
        <v>-0.008474576271186441</v>
      </c>
      <c r="K27" s="24"/>
      <c r="L27" s="24"/>
      <c r="M27" s="24"/>
      <c r="N27" s="24"/>
      <c r="O27" s="24"/>
      <c r="P27" s="24"/>
      <c r="Q27" s="24"/>
      <c r="R27" s="24"/>
      <c r="S27" s="24"/>
      <c r="T27" s="24"/>
      <c r="U27" s="24"/>
      <c r="V27" s="24"/>
      <c r="W27" s="24"/>
      <c r="X27" s="24"/>
      <c r="Y27" s="24"/>
      <c r="Z27" s="24"/>
    </row>
    <row r="28" ht="19.15" customHeight="1">
      <c r="A28" t="s" s="138">
        <v>7055</v>
      </c>
      <c r="B28" s="149">
        <v>1</v>
      </c>
      <c r="C28" s="149">
        <v>29</v>
      </c>
      <c r="D28" t="s" s="205">
        <v>7079</v>
      </c>
      <c r="E28" t="s" s="205">
        <v>76</v>
      </c>
      <c r="F28" s="223">
        <v>99</v>
      </c>
      <c r="G28" s="149">
        <v>105</v>
      </c>
      <c r="H28" s="173">
        <f>SUM(G28-F28)</f>
        <v>6</v>
      </c>
      <c r="I28" s="167">
        <f>H28/F28</f>
        <v>0.0606060606060606</v>
      </c>
      <c r="J28" s="167">
        <f>H28/G28</f>
        <v>0.0571428571428571</v>
      </c>
      <c r="K28" s="24"/>
      <c r="L28" s="24"/>
      <c r="M28" s="24"/>
      <c r="N28" s="24"/>
      <c r="O28" s="24"/>
      <c r="P28" s="24"/>
      <c r="Q28" s="24"/>
      <c r="R28" s="24"/>
      <c r="S28" s="24"/>
      <c r="T28" s="24"/>
      <c r="U28" s="24"/>
      <c r="V28" s="24"/>
      <c r="W28" s="24"/>
      <c r="X28" s="24"/>
      <c r="Y28" s="24"/>
      <c r="Z28" s="24"/>
    </row>
    <row r="29" ht="19.15" customHeight="1">
      <c r="A29" t="s" s="138">
        <v>7055</v>
      </c>
      <c r="B29" s="149">
        <v>1</v>
      </c>
      <c r="C29" s="149">
        <v>19</v>
      </c>
      <c r="D29" t="s" s="205">
        <v>7080</v>
      </c>
      <c r="E29" t="s" s="205">
        <v>44</v>
      </c>
      <c r="F29" s="223">
        <v>87</v>
      </c>
      <c r="G29" s="149">
        <v>99</v>
      </c>
      <c r="H29" s="173">
        <f>SUM(G29-F29)</f>
        <v>12</v>
      </c>
      <c r="I29" s="167">
        <f>H29/F29</f>
        <v>0.137931034482759</v>
      </c>
      <c r="J29" s="167">
        <f>H29/G29</f>
        <v>0.121212121212121</v>
      </c>
      <c r="K29" s="24"/>
      <c r="L29" s="24"/>
      <c r="M29" s="24"/>
      <c r="N29" s="24"/>
      <c r="O29" s="24"/>
      <c r="P29" s="24"/>
      <c r="Q29" s="24"/>
      <c r="R29" s="24"/>
      <c r="S29" s="24"/>
      <c r="T29" s="24"/>
      <c r="U29" s="24"/>
      <c r="V29" s="24"/>
      <c r="W29" s="24"/>
      <c r="X29" s="24"/>
      <c r="Y29" s="24"/>
      <c r="Z29" s="24"/>
    </row>
    <row r="30" ht="19.15" customHeight="1">
      <c r="A30" t="s" s="138">
        <v>7055</v>
      </c>
      <c r="B30" s="149">
        <v>1</v>
      </c>
      <c r="C30" s="149">
        <v>24</v>
      </c>
      <c r="D30" t="s" s="205">
        <v>7081</v>
      </c>
      <c r="E30" t="s" s="205">
        <v>48</v>
      </c>
      <c r="F30" s="223">
        <v>82</v>
      </c>
      <c r="G30" s="149">
        <v>84</v>
      </c>
      <c r="H30" s="173">
        <f>SUM(G30-F30)</f>
        <v>2</v>
      </c>
      <c r="I30" s="167">
        <f>H30/F30</f>
        <v>0.024390243902439</v>
      </c>
      <c r="J30" s="167">
        <f>H30/G30</f>
        <v>0.0238095238095238</v>
      </c>
      <c r="K30" s="24"/>
      <c r="L30" s="24"/>
      <c r="M30" s="24"/>
      <c r="N30" s="24"/>
      <c r="O30" s="24"/>
      <c r="P30" s="24"/>
      <c r="Q30" s="24"/>
      <c r="R30" s="24"/>
      <c r="S30" s="24"/>
      <c r="T30" s="24"/>
      <c r="U30" s="24"/>
      <c r="V30" s="24"/>
      <c r="W30" s="24"/>
      <c r="X30" s="24"/>
      <c r="Y30" s="24"/>
      <c r="Z30" s="24"/>
    </row>
    <row r="31" ht="19.15" customHeight="1">
      <c r="A31" t="s" s="138">
        <v>7055</v>
      </c>
      <c r="B31" s="149">
        <v>1</v>
      </c>
      <c r="C31" s="149">
        <v>27</v>
      </c>
      <c r="D31" t="s" s="205">
        <v>7082</v>
      </c>
      <c r="E31" t="s" s="205">
        <v>40</v>
      </c>
      <c r="F31" s="223">
        <v>58</v>
      </c>
      <c r="G31" s="149">
        <v>63</v>
      </c>
      <c r="H31" s="173">
        <f>SUM(G31-F31)</f>
        <v>5</v>
      </c>
      <c r="I31" s="167">
        <f>H31/F31</f>
        <v>0.0862068965517241</v>
      </c>
      <c r="J31" s="167">
        <f>H31/G31</f>
        <v>0.0793650793650794</v>
      </c>
      <c r="K31" s="24"/>
      <c r="L31" s="24"/>
      <c r="M31" s="24"/>
      <c r="N31" s="24"/>
      <c r="O31" s="24"/>
      <c r="P31" s="24"/>
      <c r="Q31" s="24"/>
      <c r="R31" s="24"/>
      <c r="S31" s="24"/>
      <c r="T31" s="24"/>
      <c r="U31" s="24"/>
      <c r="V31" s="24"/>
      <c r="W31" s="24"/>
      <c r="X31" s="24"/>
      <c r="Y31" s="24"/>
      <c r="Z31" s="24"/>
    </row>
    <row r="32" ht="19.15" customHeight="1">
      <c r="A32" t="s" s="138">
        <v>7055</v>
      </c>
      <c r="B32" s="149">
        <v>1</v>
      </c>
      <c r="C32" s="149">
        <v>20</v>
      </c>
      <c r="D32" t="s" s="205">
        <v>7083</v>
      </c>
      <c r="E32" t="s" s="205">
        <v>101</v>
      </c>
      <c r="F32" s="223">
        <v>53</v>
      </c>
      <c r="G32" s="149">
        <v>56</v>
      </c>
      <c r="H32" s="173">
        <f>SUM(G32-F32)</f>
        <v>3</v>
      </c>
      <c r="I32" s="167">
        <f>H32/F32</f>
        <v>0.0566037735849057</v>
      </c>
      <c r="J32" s="167">
        <f>H32/G32</f>
        <v>0.0535714285714286</v>
      </c>
      <c r="K32" s="24"/>
      <c r="L32" s="24"/>
      <c r="M32" s="24"/>
      <c r="N32" s="24"/>
      <c r="O32" s="24"/>
      <c r="P32" s="24"/>
      <c r="Q32" s="24"/>
      <c r="R32" s="24"/>
      <c r="S32" s="24"/>
      <c r="T32" s="24"/>
      <c r="U32" s="24"/>
      <c r="V32" s="24"/>
      <c r="W32" s="24"/>
      <c r="X32" s="24"/>
      <c r="Y32" s="24"/>
      <c r="Z32" s="24"/>
    </row>
    <row r="33" ht="19.15" customHeight="1">
      <c r="A33" t="s" s="138">
        <v>7055</v>
      </c>
      <c r="B33" s="149">
        <v>1</v>
      </c>
      <c r="C33" s="149">
        <v>34</v>
      </c>
      <c r="D33" t="s" s="205">
        <v>7084</v>
      </c>
      <c r="E33" t="s" s="205">
        <v>1309</v>
      </c>
      <c r="F33" s="223">
        <v>50</v>
      </c>
      <c r="G33" s="149">
        <v>51</v>
      </c>
      <c r="H33" s="173">
        <f>SUM(G33-F33)</f>
        <v>1</v>
      </c>
      <c r="I33" s="167">
        <f>H33/F33</f>
        <v>0.02</v>
      </c>
      <c r="J33" s="167">
        <f>H33/G33</f>
        <v>0.0196078431372549</v>
      </c>
      <c r="K33" s="24"/>
      <c r="L33" s="24"/>
      <c r="M33" s="24"/>
      <c r="N33" s="24"/>
      <c r="O33" s="24"/>
      <c r="P33" s="24"/>
      <c r="Q33" s="24"/>
      <c r="R33" s="24"/>
      <c r="S33" s="24"/>
      <c r="T33" s="24"/>
      <c r="U33" s="24"/>
      <c r="V33" s="24"/>
      <c r="W33" s="24"/>
      <c r="X33" s="24"/>
      <c r="Y33" s="24"/>
      <c r="Z33" s="24"/>
    </row>
    <row r="34" ht="19.15" customHeight="1">
      <c r="A34" t="s" s="138">
        <v>7055</v>
      </c>
      <c r="B34" s="149">
        <v>1</v>
      </c>
      <c r="C34" s="149">
        <v>33</v>
      </c>
      <c r="D34" t="s" s="205">
        <v>7085</v>
      </c>
      <c r="E34" t="s" s="205">
        <v>68</v>
      </c>
      <c r="F34" s="223">
        <v>36</v>
      </c>
      <c r="G34" s="149">
        <v>41</v>
      </c>
      <c r="H34" s="173">
        <f>SUM(G34-F34)</f>
        <v>5</v>
      </c>
      <c r="I34" s="167">
        <f>H34/F34</f>
        <v>0.138888888888889</v>
      </c>
      <c r="J34" s="167">
        <f>H34/G34</f>
        <v>0.121951219512195</v>
      </c>
      <c r="K34" s="24"/>
      <c r="L34" s="24"/>
      <c r="M34" s="24"/>
      <c r="N34" s="24"/>
      <c r="O34" s="24"/>
      <c r="P34" s="24"/>
      <c r="Q34" s="24"/>
      <c r="R34" s="24"/>
      <c r="S34" s="24"/>
      <c r="T34" s="24"/>
      <c r="U34" s="24"/>
      <c r="V34" s="24"/>
      <c r="W34" s="24"/>
      <c r="X34" s="24"/>
      <c r="Y34" s="24"/>
      <c r="Z34" s="24"/>
    </row>
    <row r="35" ht="19.15" customHeight="1">
      <c r="A35" t="s" s="138">
        <v>7055</v>
      </c>
      <c r="B35" s="149">
        <v>1</v>
      </c>
      <c r="C35" s="149">
        <v>7</v>
      </c>
      <c r="D35" t="s" s="205">
        <v>7086</v>
      </c>
      <c r="E35" t="s" s="205">
        <v>84</v>
      </c>
      <c r="F35" s="223">
        <v>0</v>
      </c>
      <c r="G35" s="149">
        <v>0</v>
      </c>
      <c r="H35" s="173">
        <f>SUM(G35-F35)</f>
        <v>0</v>
      </c>
      <c r="I35" s="207">
        <f>H35/F35</f>
      </c>
      <c r="J35" s="207">
        <f>H35/G35</f>
      </c>
      <c r="K35" s="24"/>
      <c r="L35" s="24"/>
      <c r="M35" s="24"/>
      <c r="N35" s="24"/>
      <c r="O35" s="24"/>
      <c r="P35" s="24"/>
      <c r="Q35" s="24"/>
      <c r="R35" s="24"/>
      <c r="S35" s="24"/>
      <c r="T35" s="24"/>
      <c r="U35" s="24"/>
      <c r="V35" s="24"/>
      <c r="W35" s="24"/>
      <c r="X35" s="24"/>
      <c r="Y35" s="24"/>
      <c r="Z35" s="24"/>
    </row>
    <row r="36" ht="19.15" customHeight="1">
      <c r="A36" t="s" s="138">
        <v>7055</v>
      </c>
      <c r="B36" s="149">
        <v>1</v>
      </c>
      <c r="C36" s="149">
        <v>31</v>
      </c>
      <c r="D36" t="s" s="205">
        <v>7087</v>
      </c>
      <c r="E36" t="s" s="205">
        <v>78</v>
      </c>
      <c r="F36" s="223">
        <v>0</v>
      </c>
      <c r="G36" s="149">
        <v>0</v>
      </c>
      <c r="H36" s="206">
        <f>SUM(G36-F36)</f>
        <v>0</v>
      </c>
      <c r="I36" s="176">
        <f>H36/F36</f>
      </c>
      <c r="J36" s="176">
        <f>H36/G36</f>
      </c>
      <c r="K36" s="174"/>
      <c r="L36" s="174"/>
      <c r="M36" s="174"/>
      <c r="N36" s="174"/>
      <c r="O36" s="174"/>
      <c r="P36" s="174"/>
      <c r="Q36" s="174"/>
      <c r="R36" s="174"/>
      <c r="S36" s="174"/>
      <c r="T36" s="174"/>
      <c r="U36" s="174"/>
      <c r="V36" s="174"/>
      <c r="W36" s="174"/>
      <c r="X36" s="174"/>
      <c r="Y36" s="174"/>
      <c r="Z36" s="174"/>
    </row>
    <row r="37" ht="19.15" customHeight="1">
      <c r="A37" s="177"/>
      <c r="B37" s="178"/>
      <c r="C37" s="178"/>
      <c r="D37" s="179"/>
      <c r="E37" s="179"/>
      <c r="F37" s="181">
        <f>SUM(F2:F36)</f>
        <v>86641</v>
      </c>
      <c r="G37" s="180">
        <f>SUM(G2:G36)</f>
        <v>95138</v>
      </c>
      <c r="H37" s="181">
        <f>SUM(H2:H36)</f>
        <v>8497</v>
      </c>
      <c r="I37" s="182">
        <f>H37/F37</f>
        <v>0.0980713519003705</v>
      </c>
      <c r="J37" s="182">
        <f>H37/G37</f>
        <v>0.0893123672980302</v>
      </c>
      <c r="K37" s="183"/>
      <c r="L37" s="183"/>
      <c r="M37" s="183"/>
      <c r="N37" s="183"/>
      <c r="O37" s="183"/>
      <c r="P37" s="183"/>
      <c r="Q37" s="183"/>
      <c r="R37" s="183"/>
      <c r="S37" s="183"/>
      <c r="T37" s="183"/>
      <c r="U37" s="183"/>
      <c r="V37" s="183"/>
      <c r="W37" s="183"/>
      <c r="X37" s="183"/>
      <c r="Y37" s="183"/>
      <c r="Z37" s="184"/>
    </row>
    <row r="38" ht="19.15" customHeight="1">
      <c r="A38" s="230"/>
      <c r="B38" s="231"/>
      <c r="C38" s="231"/>
      <c r="D38" s="232"/>
      <c r="E38" s="232"/>
      <c r="F38" s="233"/>
      <c r="G38" s="231"/>
      <c r="H38" s="234"/>
      <c r="I38" s="188"/>
      <c r="J38" s="188"/>
      <c r="K38" s="189"/>
      <c r="L38" s="189"/>
      <c r="M38" s="189"/>
      <c r="N38" s="189"/>
      <c r="O38" s="189"/>
      <c r="P38" s="189"/>
      <c r="Q38" s="189"/>
      <c r="R38" s="189"/>
      <c r="S38" s="189"/>
      <c r="T38" s="189"/>
      <c r="U38" s="189"/>
      <c r="V38" s="189"/>
      <c r="W38" s="189"/>
      <c r="X38" s="189"/>
      <c r="Y38" s="189"/>
      <c r="Z38" s="189"/>
    </row>
    <row r="39" ht="19.15" customHeight="1">
      <c r="A39" t="s" s="138">
        <v>7055</v>
      </c>
      <c r="B39" s="149">
        <v>2</v>
      </c>
      <c r="C39" s="149">
        <v>14</v>
      </c>
      <c r="D39" t="s" s="205">
        <v>7088</v>
      </c>
      <c r="E39" t="s" s="205">
        <v>84</v>
      </c>
      <c r="F39" s="223">
        <v>32817</v>
      </c>
      <c r="G39" s="149">
        <v>34040</v>
      </c>
      <c r="H39" s="173">
        <f>SUM(G39-F39)</f>
        <v>1223</v>
      </c>
      <c r="I39" s="167">
        <f>H39/F39</f>
        <v>0.0372672700124935</v>
      </c>
      <c r="J39" s="167">
        <f>H39/G39</f>
        <v>0.0359283196239718</v>
      </c>
      <c r="K39" s="24"/>
      <c r="L39" s="24"/>
      <c r="M39" s="24"/>
      <c r="N39" s="24"/>
      <c r="O39" s="24"/>
      <c r="P39" s="24"/>
      <c r="Q39" s="24"/>
      <c r="R39" s="24"/>
      <c r="S39" s="24"/>
      <c r="T39" s="24"/>
      <c r="U39" s="24"/>
      <c r="V39" s="24"/>
      <c r="W39" s="24"/>
      <c r="X39" s="24"/>
      <c r="Y39" s="24"/>
      <c r="Z39" s="24"/>
    </row>
    <row r="40" ht="19.15" customHeight="1">
      <c r="A40" t="s" s="138">
        <v>7055</v>
      </c>
      <c r="B40" s="149">
        <v>2</v>
      </c>
      <c r="C40" s="149">
        <v>1</v>
      </c>
      <c r="D40" t="s" s="205">
        <v>7089</v>
      </c>
      <c r="E40" t="s" s="205">
        <v>20</v>
      </c>
      <c r="F40" s="223">
        <v>17346</v>
      </c>
      <c r="G40" s="149">
        <v>18327</v>
      </c>
      <c r="H40" s="173">
        <f>SUM(G40-F40)</f>
        <v>981</v>
      </c>
      <c r="I40" s="167">
        <f>H40/F40</f>
        <v>0.0565548253199585</v>
      </c>
      <c r="J40" s="167">
        <f>H40/G40</f>
        <v>0.0535275822556883</v>
      </c>
      <c r="K40" s="24"/>
      <c r="L40" s="24"/>
      <c r="M40" s="24"/>
      <c r="N40" s="24"/>
      <c r="O40" s="24"/>
      <c r="P40" s="24"/>
      <c r="Q40" s="24"/>
      <c r="R40" s="24"/>
      <c r="S40" s="24"/>
      <c r="T40" s="24"/>
      <c r="U40" s="24"/>
      <c r="V40" s="24"/>
      <c r="W40" s="24"/>
      <c r="X40" s="24"/>
      <c r="Y40" s="24"/>
      <c r="Z40" s="24"/>
    </row>
    <row r="41" ht="19.15" customHeight="1">
      <c r="A41" t="s" s="138">
        <v>7055</v>
      </c>
      <c r="B41" s="149">
        <v>2</v>
      </c>
      <c r="C41" s="149">
        <v>2</v>
      </c>
      <c r="D41" t="s" s="205">
        <v>7090</v>
      </c>
      <c r="E41" t="s" s="205">
        <v>22</v>
      </c>
      <c r="F41" s="223">
        <v>13014</v>
      </c>
      <c r="G41" s="149">
        <v>13620</v>
      </c>
      <c r="H41" s="173">
        <f>SUM(G41-F41)</f>
        <v>606</v>
      </c>
      <c r="I41" s="167">
        <f>H41/F41</f>
        <v>0.0465652374366067</v>
      </c>
      <c r="J41" s="167">
        <f>H41/G41</f>
        <v>0.0444933920704846</v>
      </c>
      <c r="K41" s="24"/>
      <c r="L41" s="24"/>
      <c r="M41" s="24"/>
      <c r="N41" s="24"/>
      <c r="O41" s="24"/>
      <c r="P41" s="24"/>
      <c r="Q41" s="24"/>
      <c r="R41" s="24"/>
      <c r="S41" s="24"/>
      <c r="T41" s="24"/>
      <c r="U41" s="24"/>
      <c r="V41" s="24"/>
      <c r="W41" s="24"/>
      <c r="X41" s="24"/>
      <c r="Y41" s="24"/>
      <c r="Z41" s="24"/>
    </row>
    <row r="42" ht="19.15" customHeight="1">
      <c r="A42" t="s" s="138">
        <v>7055</v>
      </c>
      <c r="B42" s="149">
        <v>2</v>
      </c>
      <c r="C42" s="149">
        <v>13</v>
      </c>
      <c r="D42" t="s" s="205">
        <v>7091</v>
      </c>
      <c r="E42" t="s" s="205">
        <v>38</v>
      </c>
      <c r="F42" s="223">
        <v>7817</v>
      </c>
      <c r="G42" s="149">
        <v>7954</v>
      </c>
      <c r="H42" s="173">
        <f>SUM(G42-F42)</f>
        <v>137</v>
      </c>
      <c r="I42" s="167">
        <f>H42/F42</f>
        <v>0.0175259050786747</v>
      </c>
      <c r="J42" s="167">
        <f>H42/G42</f>
        <v>0.0172240382197636</v>
      </c>
      <c r="K42" s="24"/>
      <c r="L42" s="24"/>
      <c r="M42" s="24"/>
      <c r="N42" s="24"/>
      <c r="O42" s="24"/>
      <c r="P42" s="24"/>
      <c r="Q42" s="24"/>
      <c r="R42" s="24"/>
      <c r="S42" s="24"/>
      <c r="T42" s="24"/>
      <c r="U42" s="24"/>
      <c r="V42" s="24"/>
      <c r="W42" s="24"/>
      <c r="X42" s="24"/>
      <c r="Y42" s="24"/>
      <c r="Z42" s="24"/>
    </row>
    <row r="43" ht="19.15" customHeight="1">
      <c r="A43" t="s" s="138">
        <v>7055</v>
      </c>
      <c r="B43" s="149">
        <v>2</v>
      </c>
      <c r="C43" s="149">
        <v>3</v>
      </c>
      <c r="D43" t="s" s="205">
        <v>7092</v>
      </c>
      <c r="E43" t="s" s="205">
        <v>26</v>
      </c>
      <c r="F43" s="223">
        <v>3473</v>
      </c>
      <c r="G43" s="149">
        <v>3675</v>
      </c>
      <c r="H43" s="173">
        <f>SUM(G43-F43)</f>
        <v>202</v>
      </c>
      <c r="I43" s="167">
        <f>H43/F43</f>
        <v>0.0581629714943853</v>
      </c>
      <c r="J43" s="167">
        <f>H43/G43</f>
        <v>0.0549659863945578</v>
      </c>
      <c r="K43" s="24"/>
      <c r="L43" s="24"/>
      <c r="M43" s="24"/>
      <c r="N43" s="24"/>
      <c r="O43" s="24"/>
      <c r="P43" s="24"/>
      <c r="Q43" s="24"/>
      <c r="R43" s="24"/>
      <c r="S43" s="24"/>
      <c r="T43" s="24"/>
      <c r="U43" s="24"/>
      <c r="V43" s="24"/>
      <c r="W43" s="24"/>
      <c r="X43" s="24"/>
      <c r="Y43" s="24"/>
      <c r="Z43" s="24"/>
    </row>
    <row r="44" ht="19.15" customHeight="1">
      <c r="A44" t="s" s="138">
        <v>7055</v>
      </c>
      <c r="B44" s="149">
        <v>2</v>
      </c>
      <c r="C44" s="149">
        <v>17</v>
      </c>
      <c r="D44" t="s" s="205">
        <v>7093</v>
      </c>
      <c r="E44" t="s" s="205">
        <v>36</v>
      </c>
      <c r="F44" s="223">
        <v>3466</v>
      </c>
      <c r="G44" s="149">
        <v>3495</v>
      </c>
      <c r="H44" s="173">
        <f>SUM(G44-F44)</f>
        <v>29</v>
      </c>
      <c r="I44" s="167">
        <f>H44/F44</f>
        <v>0.0083669936526255</v>
      </c>
      <c r="J44" s="167">
        <f>H44/G44</f>
        <v>0.008297567954220309</v>
      </c>
      <c r="K44" s="24"/>
      <c r="L44" s="24"/>
      <c r="M44" s="24"/>
      <c r="N44" s="24"/>
      <c r="O44" s="24"/>
      <c r="P44" s="24"/>
      <c r="Q44" s="24"/>
      <c r="R44" s="24"/>
      <c r="S44" s="24"/>
      <c r="T44" s="24"/>
      <c r="U44" s="24"/>
      <c r="V44" s="24"/>
      <c r="W44" s="24"/>
      <c r="X44" s="24"/>
      <c r="Y44" s="24"/>
      <c r="Z44" s="24"/>
    </row>
    <row r="45" ht="19.15" customHeight="1">
      <c r="A45" t="s" s="138">
        <v>7055</v>
      </c>
      <c r="B45" s="149">
        <v>2</v>
      </c>
      <c r="C45" s="149">
        <v>7</v>
      </c>
      <c r="D45" t="s" s="205">
        <v>7094</v>
      </c>
      <c r="E45" t="s" s="205">
        <v>28</v>
      </c>
      <c r="F45" s="223">
        <v>3043</v>
      </c>
      <c r="G45" s="149">
        <v>3133</v>
      </c>
      <c r="H45" s="173">
        <f>SUM(G45-F45)</f>
        <v>90</v>
      </c>
      <c r="I45" s="167">
        <f>H45/F45</f>
        <v>0.0295760762405521</v>
      </c>
      <c r="J45" s="167">
        <f>H45/G45</f>
        <v>0.02872646026173</v>
      </c>
      <c r="K45" s="24"/>
      <c r="L45" s="24"/>
      <c r="M45" s="24"/>
      <c r="N45" s="24"/>
      <c r="O45" s="24"/>
      <c r="P45" s="24"/>
      <c r="Q45" s="24"/>
      <c r="R45" s="24"/>
      <c r="S45" s="24"/>
      <c r="T45" s="24"/>
      <c r="U45" s="24"/>
      <c r="V45" s="24"/>
      <c r="W45" s="24"/>
      <c r="X45" s="24"/>
      <c r="Y45" s="24"/>
      <c r="Z45" s="24"/>
    </row>
    <row r="46" ht="19.15" customHeight="1">
      <c r="A46" t="s" s="138">
        <v>7055</v>
      </c>
      <c r="B46" s="149">
        <v>2</v>
      </c>
      <c r="C46" s="149">
        <v>10</v>
      </c>
      <c r="D46" t="s" s="205">
        <v>7095</v>
      </c>
      <c r="E46" t="s" s="205">
        <v>17</v>
      </c>
      <c r="F46" s="223">
        <v>1106</v>
      </c>
      <c r="G46" s="149">
        <v>1134</v>
      </c>
      <c r="H46" s="173">
        <f>SUM(G46-F46)</f>
        <v>28</v>
      </c>
      <c r="I46" s="167">
        <f>H46/F46</f>
        <v>0.0253164556962025</v>
      </c>
      <c r="J46" s="167">
        <f>H46/G46</f>
        <v>0.0246913580246914</v>
      </c>
      <c r="K46" s="24"/>
      <c r="L46" s="24"/>
      <c r="M46" s="24"/>
      <c r="N46" s="24"/>
      <c r="O46" s="24"/>
      <c r="P46" s="24"/>
      <c r="Q46" s="24"/>
      <c r="R46" s="24"/>
      <c r="S46" s="24"/>
      <c r="T46" s="24"/>
      <c r="U46" s="24"/>
      <c r="V46" s="24"/>
      <c r="W46" s="24"/>
      <c r="X46" s="24"/>
      <c r="Y46" s="24"/>
      <c r="Z46" s="24"/>
    </row>
    <row r="47" ht="19.15" customHeight="1">
      <c r="A47" t="s" s="138">
        <v>7055</v>
      </c>
      <c r="B47" s="149">
        <v>2</v>
      </c>
      <c r="C47" s="149">
        <v>6</v>
      </c>
      <c r="D47" t="s" s="205">
        <v>7096</v>
      </c>
      <c r="E47" t="s" s="205">
        <v>34</v>
      </c>
      <c r="F47" s="223">
        <v>1072</v>
      </c>
      <c r="G47" s="149">
        <v>1095</v>
      </c>
      <c r="H47" s="173">
        <f>SUM(G47-F47)</f>
        <v>23</v>
      </c>
      <c r="I47" s="167">
        <f>H47/F47</f>
        <v>0.021455223880597</v>
      </c>
      <c r="J47" s="167">
        <f>H47/G47</f>
        <v>0.0210045662100457</v>
      </c>
      <c r="K47" s="24"/>
      <c r="L47" s="24"/>
      <c r="M47" s="24"/>
      <c r="N47" s="24"/>
      <c r="O47" s="24"/>
      <c r="P47" s="24"/>
      <c r="Q47" s="24"/>
      <c r="R47" s="24"/>
      <c r="S47" s="24"/>
      <c r="T47" s="24"/>
      <c r="U47" s="24"/>
      <c r="V47" s="24"/>
      <c r="W47" s="24"/>
      <c r="X47" s="24"/>
      <c r="Y47" s="24"/>
      <c r="Z47" s="24"/>
    </row>
    <row r="48" ht="19.15" customHeight="1">
      <c r="A48" t="s" s="138">
        <v>7055</v>
      </c>
      <c r="B48" s="149">
        <v>2</v>
      </c>
      <c r="C48" s="149">
        <v>21</v>
      </c>
      <c r="D48" t="s" s="205">
        <v>7097</v>
      </c>
      <c r="E48" t="s" s="205">
        <v>1680</v>
      </c>
      <c r="F48" s="223">
        <v>989</v>
      </c>
      <c r="G48" s="149">
        <v>1034</v>
      </c>
      <c r="H48" s="173">
        <f>SUM(G48-F48)</f>
        <v>45</v>
      </c>
      <c r="I48" s="167">
        <f>H48/F48</f>
        <v>0.0455005055611729</v>
      </c>
      <c r="J48" s="167">
        <f>H48/G48</f>
        <v>0.0435203094777563</v>
      </c>
      <c r="K48" s="24"/>
      <c r="L48" s="24"/>
      <c r="M48" s="24"/>
      <c r="N48" s="24"/>
      <c r="O48" s="24"/>
      <c r="P48" s="24"/>
      <c r="Q48" s="24"/>
      <c r="R48" s="24"/>
      <c r="S48" s="24"/>
      <c r="T48" s="24"/>
      <c r="U48" s="24"/>
      <c r="V48" s="24"/>
      <c r="W48" s="24"/>
      <c r="X48" s="24"/>
      <c r="Y48" s="24"/>
      <c r="Z48" s="24"/>
    </row>
    <row r="49" ht="19.15" customHeight="1">
      <c r="A49" t="s" s="138">
        <v>7055</v>
      </c>
      <c r="B49" s="149">
        <v>2</v>
      </c>
      <c r="C49" s="149">
        <v>28</v>
      </c>
      <c r="D49" t="s" s="205">
        <v>7098</v>
      </c>
      <c r="E49" t="s" s="205">
        <v>72</v>
      </c>
      <c r="F49" s="223">
        <v>481</v>
      </c>
      <c r="G49" s="149">
        <v>546</v>
      </c>
      <c r="H49" s="173">
        <f>SUM(G49-F49)</f>
        <v>65</v>
      </c>
      <c r="I49" s="167">
        <f>H49/F49</f>
        <v>0.135135135135135</v>
      </c>
      <c r="J49" s="167">
        <f>H49/G49</f>
        <v>0.119047619047619</v>
      </c>
      <c r="K49" s="24"/>
      <c r="L49" s="24"/>
      <c r="M49" s="24"/>
      <c r="N49" s="24"/>
      <c r="O49" s="24"/>
      <c r="P49" s="24"/>
      <c r="Q49" s="24"/>
      <c r="R49" s="24"/>
      <c r="S49" s="24"/>
      <c r="T49" s="24"/>
      <c r="U49" s="24"/>
      <c r="V49" s="24"/>
      <c r="W49" s="24"/>
      <c r="X49" s="24"/>
      <c r="Y49" s="24"/>
      <c r="Z49" s="24"/>
    </row>
    <row r="50" ht="19.15" customHeight="1">
      <c r="A50" t="s" s="138">
        <v>7055</v>
      </c>
      <c r="B50" s="149">
        <v>2</v>
      </c>
      <c r="C50" s="149">
        <v>8</v>
      </c>
      <c r="D50" t="s" s="205">
        <v>7099</v>
      </c>
      <c r="E50" t="s" s="205">
        <v>1284</v>
      </c>
      <c r="F50" s="223">
        <v>530</v>
      </c>
      <c r="G50" s="149">
        <v>538</v>
      </c>
      <c r="H50" s="173">
        <f>SUM(G50-F50)</f>
        <v>8</v>
      </c>
      <c r="I50" s="167">
        <f>H50/F50</f>
        <v>0.0150943396226415</v>
      </c>
      <c r="J50" s="167">
        <f>H50/G50</f>
        <v>0.0148698884758364</v>
      </c>
      <c r="K50" s="24"/>
      <c r="L50" s="24"/>
      <c r="M50" s="24"/>
      <c r="N50" s="24"/>
      <c r="O50" s="24"/>
      <c r="P50" s="24"/>
      <c r="Q50" s="24"/>
      <c r="R50" s="24"/>
      <c r="S50" s="24"/>
      <c r="T50" s="24"/>
      <c r="U50" s="24"/>
      <c r="V50" s="24"/>
      <c r="W50" s="24"/>
      <c r="X50" s="24"/>
      <c r="Y50" s="24"/>
      <c r="Z50" s="24"/>
    </row>
    <row r="51" ht="19.15" customHeight="1">
      <c r="A51" t="s" s="138">
        <v>7055</v>
      </c>
      <c r="B51" s="149">
        <v>2</v>
      </c>
      <c r="C51" s="149">
        <v>34</v>
      </c>
      <c r="D51" t="s" s="205">
        <v>7100</v>
      </c>
      <c r="E51" t="s" s="205">
        <v>2848</v>
      </c>
      <c r="F51" s="223">
        <v>513</v>
      </c>
      <c r="G51" s="149">
        <v>526</v>
      </c>
      <c r="H51" s="173">
        <f>SUM(G51-F51)</f>
        <v>13</v>
      </c>
      <c r="I51" s="167">
        <f>H51/F51</f>
        <v>0.0253411306042885</v>
      </c>
      <c r="J51" s="167">
        <f>H51/G51</f>
        <v>0.0247148288973384</v>
      </c>
      <c r="K51" s="24"/>
      <c r="L51" s="24"/>
      <c r="M51" s="24"/>
      <c r="N51" s="24"/>
      <c r="O51" s="24"/>
      <c r="P51" s="24"/>
      <c r="Q51" s="24"/>
      <c r="R51" s="24"/>
      <c r="S51" s="24"/>
      <c r="T51" s="24"/>
      <c r="U51" s="24"/>
      <c r="V51" s="24"/>
      <c r="W51" s="24"/>
      <c r="X51" s="24"/>
      <c r="Y51" s="24"/>
      <c r="Z51" s="24"/>
    </row>
    <row r="52" ht="19.15" customHeight="1">
      <c r="A52" t="s" s="138">
        <v>7055</v>
      </c>
      <c r="B52" s="149">
        <v>2</v>
      </c>
      <c r="C52" s="149">
        <v>38</v>
      </c>
      <c r="D52" t="s" s="205">
        <v>7101</v>
      </c>
      <c r="E52" t="s" s="205">
        <v>50</v>
      </c>
      <c r="F52" s="223">
        <v>323</v>
      </c>
      <c r="G52" s="149">
        <v>375</v>
      </c>
      <c r="H52" s="173">
        <f>SUM(G52-F52)</f>
        <v>52</v>
      </c>
      <c r="I52" s="167">
        <f>H52/F52</f>
        <v>0.160990712074303</v>
      </c>
      <c r="J52" s="167">
        <f>H52/G52</f>
        <v>0.138666666666667</v>
      </c>
      <c r="K52" s="24"/>
      <c r="L52" s="24"/>
      <c r="M52" s="24"/>
      <c r="N52" s="24"/>
      <c r="O52" s="24"/>
      <c r="P52" s="24"/>
      <c r="Q52" s="24"/>
      <c r="R52" s="24"/>
      <c r="S52" s="24"/>
      <c r="T52" s="24"/>
      <c r="U52" s="24"/>
      <c r="V52" s="24"/>
      <c r="W52" s="24"/>
      <c r="X52" s="24"/>
      <c r="Y52" s="24"/>
      <c r="Z52" s="24"/>
    </row>
    <row r="53" ht="19.15" customHeight="1">
      <c r="A53" t="s" s="138">
        <v>7055</v>
      </c>
      <c r="B53" s="149">
        <v>2</v>
      </c>
      <c r="C53" s="149">
        <v>12</v>
      </c>
      <c r="D53" t="s" s="205">
        <v>7102</v>
      </c>
      <c r="E53" t="s" s="205">
        <v>66</v>
      </c>
      <c r="F53" s="223">
        <v>328</v>
      </c>
      <c r="G53" s="149">
        <v>333</v>
      </c>
      <c r="H53" s="173">
        <f>SUM(G53-F53)</f>
        <v>5</v>
      </c>
      <c r="I53" s="167">
        <f>H53/F53</f>
        <v>0.0152439024390244</v>
      </c>
      <c r="J53" s="167">
        <f>H53/G53</f>
        <v>0.015015015015015</v>
      </c>
      <c r="K53" s="24"/>
      <c r="L53" s="24"/>
      <c r="M53" s="24"/>
      <c r="N53" s="24"/>
      <c r="O53" s="24"/>
      <c r="P53" s="24"/>
      <c r="Q53" s="24"/>
      <c r="R53" s="24"/>
      <c r="S53" s="24"/>
      <c r="T53" s="24"/>
      <c r="U53" s="24"/>
      <c r="V53" s="24"/>
      <c r="W53" s="24"/>
      <c r="X53" s="24"/>
      <c r="Y53" s="24"/>
      <c r="Z53" s="24"/>
    </row>
    <row r="54" ht="19.15" customHeight="1">
      <c r="A54" t="s" s="138">
        <v>7055</v>
      </c>
      <c r="B54" s="149">
        <v>2</v>
      </c>
      <c r="C54" s="149">
        <v>4</v>
      </c>
      <c r="D54" t="s" s="205">
        <v>7103</v>
      </c>
      <c r="E54" t="s" s="205">
        <v>24</v>
      </c>
      <c r="F54" s="223">
        <v>326</v>
      </c>
      <c r="G54" s="149">
        <v>332</v>
      </c>
      <c r="H54" s="173">
        <f>SUM(G54-F54)</f>
        <v>6</v>
      </c>
      <c r="I54" s="167">
        <f>H54/F54</f>
        <v>0.0184049079754601</v>
      </c>
      <c r="J54" s="167">
        <f>H54/G54</f>
        <v>0.0180722891566265</v>
      </c>
      <c r="K54" s="24"/>
      <c r="L54" s="24"/>
      <c r="M54" s="24"/>
      <c r="N54" s="24"/>
      <c r="O54" s="24"/>
      <c r="P54" s="24"/>
      <c r="Q54" s="24"/>
      <c r="R54" s="24"/>
      <c r="S54" s="24"/>
      <c r="T54" s="24"/>
      <c r="U54" s="24"/>
      <c r="V54" s="24"/>
      <c r="W54" s="24"/>
      <c r="X54" s="24"/>
      <c r="Y54" s="24"/>
      <c r="Z54" s="24"/>
    </row>
    <row r="55" ht="19.15" customHeight="1">
      <c r="A55" t="s" s="138">
        <v>7055</v>
      </c>
      <c r="B55" s="149">
        <v>2</v>
      </c>
      <c r="C55" s="149">
        <v>15</v>
      </c>
      <c r="D55" t="s" s="205">
        <v>7104</v>
      </c>
      <c r="E55" t="s" s="205">
        <v>40</v>
      </c>
      <c r="F55" s="223">
        <v>248</v>
      </c>
      <c r="G55" s="149">
        <v>253</v>
      </c>
      <c r="H55" s="173">
        <f>SUM(G55-F55)</f>
        <v>5</v>
      </c>
      <c r="I55" s="167">
        <f>H55/F55</f>
        <v>0.0201612903225806</v>
      </c>
      <c r="J55" s="167">
        <f>H55/G55</f>
        <v>0.0197628458498024</v>
      </c>
      <c r="K55" s="24"/>
      <c r="L55" s="24"/>
      <c r="M55" s="24"/>
      <c r="N55" s="24"/>
      <c r="O55" s="24"/>
      <c r="P55" s="24"/>
      <c r="Q55" s="24"/>
      <c r="R55" s="24"/>
      <c r="S55" s="24"/>
      <c r="T55" s="24"/>
      <c r="U55" s="24"/>
      <c r="V55" s="24"/>
      <c r="W55" s="24"/>
      <c r="X55" s="24"/>
      <c r="Y55" s="24"/>
      <c r="Z55" s="24"/>
    </row>
    <row r="56" ht="19.15" customHeight="1">
      <c r="A56" t="s" s="138">
        <v>7055</v>
      </c>
      <c r="B56" s="149">
        <v>2</v>
      </c>
      <c r="C56" s="149">
        <v>24</v>
      </c>
      <c r="D56" t="s" s="205">
        <v>7126</v>
      </c>
      <c r="E56" t="s" s="205">
        <v>62</v>
      </c>
      <c r="F56" s="240">
        <v>234</v>
      </c>
      <c r="G56" s="172">
        <v>232</v>
      </c>
      <c r="H56" s="173">
        <f>SUM(G56-F56)</f>
        <v>-2</v>
      </c>
      <c r="I56" s="167">
        <f>H56/F56</f>
        <v>-0.00854700854700855</v>
      </c>
      <c r="J56" s="167">
        <f>H56/G56</f>
        <v>-0.00862068965517241</v>
      </c>
      <c r="K56" s="24"/>
      <c r="L56" s="24"/>
      <c r="M56" s="24"/>
      <c r="N56" s="24"/>
      <c r="O56" s="24"/>
      <c r="P56" s="24"/>
      <c r="Q56" s="24"/>
      <c r="R56" s="24"/>
      <c r="S56" s="24"/>
      <c r="T56" s="24"/>
      <c r="U56" s="24"/>
      <c r="V56" s="24"/>
      <c r="W56" s="24"/>
      <c r="X56" s="24"/>
      <c r="Y56" s="24"/>
      <c r="Z56" s="24"/>
    </row>
    <row r="57" ht="19.15" customHeight="1">
      <c r="A57" t="s" s="138">
        <v>7055</v>
      </c>
      <c r="B57" s="149">
        <v>2</v>
      </c>
      <c r="C57" s="149">
        <v>9</v>
      </c>
      <c r="D57" t="s" s="205">
        <v>7105</v>
      </c>
      <c r="E57" t="s" s="205">
        <v>60</v>
      </c>
      <c r="F57" s="223">
        <v>229</v>
      </c>
      <c r="G57" s="149">
        <v>230</v>
      </c>
      <c r="H57" s="173">
        <f>SUM(G57-F57)</f>
        <v>1</v>
      </c>
      <c r="I57" s="167">
        <f>H57/F57</f>
        <v>0.00436681222707424</v>
      </c>
      <c r="J57" s="167">
        <f>H57/G57</f>
        <v>0.00434782608695652</v>
      </c>
      <c r="K57" s="24"/>
      <c r="L57" s="24"/>
      <c r="M57" s="24"/>
      <c r="N57" s="24"/>
      <c r="O57" s="24"/>
      <c r="P57" s="24"/>
      <c r="Q57" s="24"/>
      <c r="R57" s="24"/>
      <c r="S57" s="24"/>
      <c r="T57" s="24"/>
      <c r="U57" s="24"/>
      <c r="V57" s="24"/>
      <c r="W57" s="24"/>
      <c r="X57" s="24"/>
      <c r="Y57" s="24"/>
      <c r="Z57" s="24"/>
    </row>
    <row r="58" ht="19.15" customHeight="1">
      <c r="A58" t="s" s="138">
        <v>7055</v>
      </c>
      <c r="B58" s="149">
        <v>2</v>
      </c>
      <c r="C58" s="149">
        <v>29</v>
      </c>
      <c r="D58" t="s" s="205">
        <v>7106</v>
      </c>
      <c r="E58" t="s" s="205">
        <v>52</v>
      </c>
      <c r="F58" s="223">
        <v>223</v>
      </c>
      <c r="G58" s="149">
        <v>225</v>
      </c>
      <c r="H58" s="173">
        <f>SUM(G58-F58)</f>
        <v>2</v>
      </c>
      <c r="I58" s="167">
        <f>H58/F58</f>
        <v>0.00896860986547085</v>
      </c>
      <c r="J58" s="167">
        <f>H58/G58</f>
        <v>0.008888888888888891</v>
      </c>
      <c r="K58" s="24"/>
      <c r="L58" s="24"/>
      <c r="M58" s="24"/>
      <c r="N58" s="24"/>
      <c r="O58" s="24"/>
      <c r="P58" s="24"/>
      <c r="Q58" s="24"/>
      <c r="R58" s="24"/>
      <c r="S58" s="24"/>
      <c r="T58" s="24"/>
      <c r="U58" s="24"/>
      <c r="V58" s="24"/>
      <c r="W58" s="24"/>
      <c r="X58" s="24"/>
      <c r="Y58" s="24"/>
      <c r="Z58" s="24"/>
    </row>
    <row r="59" ht="19.15" customHeight="1">
      <c r="A59" t="s" s="138">
        <v>7055</v>
      </c>
      <c r="B59" s="149">
        <v>2</v>
      </c>
      <c r="C59" s="149">
        <v>16</v>
      </c>
      <c r="D59" t="s" s="205">
        <v>7107</v>
      </c>
      <c r="E59" t="s" s="205">
        <v>42</v>
      </c>
      <c r="F59" s="223">
        <v>215</v>
      </c>
      <c r="G59" s="149">
        <v>221</v>
      </c>
      <c r="H59" s="173">
        <f>SUM(G59-F59)</f>
        <v>6</v>
      </c>
      <c r="I59" s="167">
        <f>H59/F59</f>
        <v>0.027906976744186</v>
      </c>
      <c r="J59" s="167">
        <f>H59/G59</f>
        <v>0.0271493212669683</v>
      </c>
      <c r="K59" s="24"/>
      <c r="L59" s="24"/>
      <c r="M59" s="24"/>
      <c r="N59" s="24"/>
      <c r="O59" s="24"/>
      <c r="P59" s="24"/>
      <c r="Q59" s="24"/>
      <c r="R59" s="24"/>
      <c r="S59" s="24"/>
      <c r="T59" s="24"/>
      <c r="U59" s="24"/>
      <c r="V59" s="24"/>
      <c r="W59" s="24"/>
      <c r="X59" s="24"/>
      <c r="Y59" s="24"/>
      <c r="Z59" s="24"/>
    </row>
    <row r="60" ht="19.15" customHeight="1">
      <c r="A60" t="s" s="138">
        <v>7055</v>
      </c>
      <c r="B60" s="149">
        <v>2</v>
      </c>
      <c r="C60" s="149">
        <v>33</v>
      </c>
      <c r="D60" t="s" s="205">
        <v>7108</v>
      </c>
      <c r="E60" t="s" s="205">
        <v>1309</v>
      </c>
      <c r="F60" s="223">
        <v>187</v>
      </c>
      <c r="G60" s="149">
        <v>212</v>
      </c>
      <c r="H60" s="173">
        <f>SUM(G60-F60)</f>
        <v>25</v>
      </c>
      <c r="I60" s="167">
        <f>H60/F60</f>
        <v>0.133689839572193</v>
      </c>
      <c r="J60" s="167">
        <f>H60/G60</f>
        <v>0.117924528301887</v>
      </c>
      <c r="K60" s="24"/>
      <c r="L60" s="24"/>
      <c r="M60" s="24"/>
      <c r="N60" s="24"/>
      <c r="O60" s="24"/>
      <c r="P60" s="24"/>
      <c r="Q60" s="24"/>
      <c r="R60" s="24"/>
      <c r="S60" s="24"/>
      <c r="T60" s="24"/>
      <c r="U60" s="24"/>
      <c r="V60" s="24"/>
      <c r="W60" s="24"/>
      <c r="X60" s="24"/>
      <c r="Y60" s="24"/>
      <c r="Z60" s="24"/>
    </row>
    <row r="61" ht="19.15" customHeight="1">
      <c r="A61" t="s" s="138">
        <v>7055</v>
      </c>
      <c r="B61" s="149">
        <v>2</v>
      </c>
      <c r="C61" s="149">
        <v>20</v>
      </c>
      <c r="D61" t="s" s="205">
        <v>7109</v>
      </c>
      <c r="E61" t="s" s="205">
        <v>281</v>
      </c>
      <c r="F61" s="223">
        <v>203</v>
      </c>
      <c r="G61" s="149">
        <v>207</v>
      </c>
      <c r="H61" s="173">
        <f>SUM(G61-F61)</f>
        <v>4</v>
      </c>
      <c r="I61" s="167">
        <f>H61/F61</f>
        <v>0.0197044334975369</v>
      </c>
      <c r="J61" s="167">
        <f>H61/G61</f>
        <v>0.0193236714975845</v>
      </c>
      <c r="K61" s="24"/>
      <c r="L61" s="24"/>
      <c r="M61" s="24"/>
      <c r="N61" s="24"/>
      <c r="O61" s="24"/>
      <c r="P61" s="24"/>
      <c r="Q61" s="24"/>
      <c r="R61" s="24"/>
      <c r="S61" s="24"/>
      <c r="T61" s="24"/>
      <c r="U61" s="24"/>
      <c r="V61" s="24"/>
      <c r="W61" s="24"/>
      <c r="X61" s="24"/>
      <c r="Y61" s="24"/>
      <c r="Z61" s="24"/>
    </row>
    <row r="62" ht="19.15" customHeight="1">
      <c r="A62" t="s" s="138">
        <v>7055</v>
      </c>
      <c r="B62" s="149">
        <v>2</v>
      </c>
      <c r="C62" s="149">
        <v>32</v>
      </c>
      <c r="D62" t="s" s="205">
        <v>7110</v>
      </c>
      <c r="E62" t="s" s="205">
        <v>1224</v>
      </c>
      <c r="F62" s="223">
        <v>199</v>
      </c>
      <c r="G62" s="149">
        <v>201</v>
      </c>
      <c r="H62" s="173">
        <f>SUM(G62-F62)</f>
        <v>2</v>
      </c>
      <c r="I62" s="167">
        <f>H62/F62</f>
        <v>0.0100502512562814</v>
      </c>
      <c r="J62" s="167">
        <f>H62/G62</f>
        <v>0.00995024875621891</v>
      </c>
      <c r="K62" s="24"/>
      <c r="L62" s="24"/>
      <c r="M62" s="24"/>
      <c r="N62" s="24"/>
      <c r="O62" s="24"/>
      <c r="P62" s="24"/>
      <c r="Q62" s="24"/>
      <c r="R62" s="24"/>
      <c r="S62" s="24"/>
      <c r="T62" s="24"/>
      <c r="U62" s="24"/>
      <c r="V62" s="24"/>
      <c r="W62" s="24"/>
      <c r="X62" s="24"/>
      <c r="Y62" s="24"/>
      <c r="Z62" s="24"/>
    </row>
    <row r="63" ht="19.15" customHeight="1">
      <c r="A63" t="s" s="138">
        <v>7055</v>
      </c>
      <c r="B63" s="149">
        <v>2</v>
      </c>
      <c r="C63" s="149">
        <v>23</v>
      </c>
      <c r="D63" t="s" s="205">
        <v>7111</v>
      </c>
      <c r="E63" t="s" s="205">
        <v>116</v>
      </c>
      <c r="F63" s="223">
        <v>146</v>
      </c>
      <c r="G63" s="149">
        <v>155</v>
      </c>
      <c r="H63" s="173">
        <f>SUM(G63-F63)</f>
        <v>9</v>
      </c>
      <c r="I63" s="167">
        <f>H63/F63</f>
        <v>0.0616438356164384</v>
      </c>
      <c r="J63" s="167">
        <f>H63/G63</f>
        <v>0.0580645161290323</v>
      </c>
      <c r="K63" s="24"/>
      <c r="L63" s="24"/>
      <c r="M63" s="24"/>
      <c r="N63" s="24"/>
      <c r="O63" s="24"/>
      <c r="P63" s="24"/>
      <c r="Q63" s="24"/>
      <c r="R63" s="24"/>
      <c r="S63" s="24"/>
      <c r="T63" s="24"/>
      <c r="U63" s="24"/>
      <c r="V63" s="24"/>
      <c r="W63" s="24"/>
      <c r="X63" s="24"/>
      <c r="Y63" s="24"/>
      <c r="Z63" s="24"/>
    </row>
    <row r="64" ht="19.15" customHeight="1">
      <c r="A64" t="s" s="138">
        <v>7055</v>
      </c>
      <c r="B64" s="149">
        <v>2</v>
      </c>
      <c r="C64" s="149">
        <v>11</v>
      </c>
      <c r="D64" t="s" s="205">
        <v>7112</v>
      </c>
      <c r="E64" t="s" s="205">
        <v>64</v>
      </c>
      <c r="F64" s="223">
        <v>133</v>
      </c>
      <c r="G64" s="149">
        <v>149</v>
      </c>
      <c r="H64" s="173">
        <f>SUM(G64-F64)</f>
        <v>16</v>
      </c>
      <c r="I64" s="167">
        <f>H64/F64</f>
        <v>0.120300751879699</v>
      </c>
      <c r="J64" s="167">
        <f>H64/G64</f>
        <v>0.10738255033557</v>
      </c>
      <c r="K64" s="24"/>
      <c r="L64" s="24"/>
      <c r="M64" s="24"/>
      <c r="N64" s="24"/>
      <c r="O64" s="24"/>
      <c r="P64" s="24"/>
      <c r="Q64" s="24"/>
      <c r="R64" s="24"/>
      <c r="S64" s="24"/>
      <c r="T64" s="24"/>
      <c r="U64" s="24"/>
      <c r="V64" s="24"/>
      <c r="W64" s="24"/>
      <c r="X64" s="24"/>
      <c r="Y64" s="24"/>
      <c r="Z64" s="24"/>
    </row>
    <row r="65" ht="19.15" customHeight="1">
      <c r="A65" t="s" s="138">
        <v>7055</v>
      </c>
      <c r="B65" s="149">
        <v>2</v>
      </c>
      <c r="C65" s="149">
        <v>5</v>
      </c>
      <c r="D65" t="s" s="205">
        <v>7113</v>
      </c>
      <c r="E65" t="s" s="205">
        <v>101</v>
      </c>
      <c r="F65" s="223">
        <v>145</v>
      </c>
      <c r="G65" s="149">
        <v>148</v>
      </c>
      <c r="H65" s="173">
        <f>SUM(G65-F65)</f>
        <v>3</v>
      </c>
      <c r="I65" s="167">
        <f>H65/F65</f>
        <v>0.0206896551724138</v>
      </c>
      <c r="J65" s="167">
        <f>H65/G65</f>
        <v>0.0202702702702703</v>
      </c>
      <c r="K65" s="24"/>
      <c r="L65" s="24"/>
      <c r="M65" s="24"/>
      <c r="N65" s="24"/>
      <c r="O65" s="24"/>
      <c r="P65" s="24"/>
      <c r="Q65" s="24"/>
      <c r="R65" s="24"/>
      <c r="S65" s="24"/>
      <c r="T65" s="24"/>
      <c r="U65" s="24"/>
      <c r="V65" s="24"/>
      <c r="W65" s="24"/>
      <c r="X65" s="24"/>
      <c r="Y65" s="24"/>
      <c r="Z65" s="24"/>
    </row>
    <row r="66" ht="19.15" customHeight="1">
      <c r="A66" t="s" s="138">
        <v>7055</v>
      </c>
      <c r="B66" s="149">
        <v>2</v>
      </c>
      <c r="C66" s="149">
        <v>22</v>
      </c>
      <c r="D66" t="s" s="205">
        <v>7114</v>
      </c>
      <c r="E66" t="s" s="205">
        <v>44</v>
      </c>
      <c r="F66" s="223">
        <v>139</v>
      </c>
      <c r="G66" s="149">
        <v>144</v>
      </c>
      <c r="H66" s="173">
        <f>SUM(G66-F66)</f>
        <v>5</v>
      </c>
      <c r="I66" s="167">
        <f>H66/F66</f>
        <v>0.0359712230215827</v>
      </c>
      <c r="J66" s="167">
        <f>H66/G66</f>
        <v>0.0347222222222222</v>
      </c>
      <c r="K66" s="24"/>
      <c r="L66" s="24"/>
      <c r="M66" s="24"/>
      <c r="N66" s="24"/>
      <c r="O66" s="24"/>
      <c r="P66" s="24"/>
      <c r="Q66" s="24"/>
      <c r="R66" s="24"/>
      <c r="S66" s="24"/>
      <c r="T66" s="24"/>
      <c r="U66" s="24"/>
      <c r="V66" s="24"/>
      <c r="W66" s="24"/>
      <c r="X66" s="24"/>
      <c r="Y66" s="24"/>
      <c r="Z66" s="24"/>
    </row>
    <row r="67" ht="19.15" customHeight="1">
      <c r="A67" t="s" s="138">
        <v>7055</v>
      </c>
      <c r="B67" s="149">
        <v>2</v>
      </c>
      <c r="C67" s="149">
        <v>27</v>
      </c>
      <c r="D67" t="s" s="205">
        <v>7115</v>
      </c>
      <c r="E67" t="s" s="205">
        <v>76</v>
      </c>
      <c r="F67" s="223">
        <v>125</v>
      </c>
      <c r="G67" s="149">
        <v>128</v>
      </c>
      <c r="H67" s="173">
        <f>SUM(G67-F67)</f>
        <v>3</v>
      </c>
      <c r="I67" s="167">
        <f>H67/F67</f>
        <v>0.024</v>
      </c>
      <c r="J67" s="167">
        <f>H67/G67</f>
        <v>0.0234375</v>
      </c>
      <c r="K67" s="24"/>
      <c r="L67" s="24"/>
      <c r="M67" s="24"/>
      <c r="N67" s="24"/>
      <c r="O67" s="24"/>
      <c r="P67" s="24"/>
      <c r="Q67" s="24"/>
      <c r="R67" s="24"/>
      <c r="S67" s="24"/>
      <c r="T67" s="24"/>
      <c r="U67" s="24"/>
      <c r="V67" s="24"/>
      <c r="W67" s="24"/>
      <c r="X67" s="24"/>
      <c r="Y67" s="24"/>
      <c r="Z67" s="24"/>
    </row>
    <row r="68" ht="19.15" customHeight="1">
      <c r="A68" t="s" s="138">
        <v>7055</v>
      </c>
      <c r="B68" s="149">
        <v>2</v>
      </c>
      <c r="C68" s="149">
        <v>18</v>
      </c>
      <c r="D68" t="s" s="205">
        <v>7116</v>
      </c>
      <c r="E68" t="s" s="205">
        <v>30</v>
      </c>
      <c r="F68" s="223">
        <v>101</v>
      </c>
      <c r="G68" s="149">
        <v>105</v>
      </c>
      <c r="H68" s="173">
        <f>SUM(G68-F68)</f>
        <v>4</v>
      </c>
      <c r="I68" s="167">
        <f>H68/F68</f>
        <v>0.0396039603960396</v>
      </c>
      <c r="J68" s="167">
        <f>H68/G68</f>
        <v>0.0380952380952381</v>
      </c>
      <c r="K68" s="24"/>
      <c r="L68" s="24"/>
      <c r="M68" s="24"/>
      <c r="N68" s="24"/>
      <c r="O68" s="24"/>
      <c r="P68" s="24"/>
      <c r="Q68" s="24"/>
      <c r="R68" s="24"/>
      <c r="S68" s="24"/>
      <c r="T68" s="24"/>
      <c r="U68" s="24"/>
      <c r="V68" s="24"/>
      <c r="W68" s="24"/>
      <c r="X68" s="24"/>
      <c r="Y68" s="24"/>
      <c r="Z68" s="24"/>
    </row>
    <row r="69" ht="19.15" customHeight="1">
      <c r="A69" t="s" s="138">
        <v>7055</v>
      </c>
      <c r="B69" s="149">
        <v>2</v>
      </c>
      <c r="C69" s="149">
        <v>37</v>
      </c>
      <c r="D69" t="s" s="205">
        <v>7117</v>
      </c>
      <c r="E69" t="s" s="205">
        <v>68</v>
      </c>
      <c r="F69" s="223">
        <v>83</v>
      </c>
      <c r="G69" s="149">
        <v>84</v>
      </c>
      <c r="H69" s="173">
        <f>SUM(G69-F69)</f>
        <v>1</v>
      </c>
      <c r="I69" s="167">
        <f>H69/F69</f>
        <v>0.0120481927710843</v>
      </c>
      <c r="J69" s="167">
        <f>H69/G69</f>
        <v>0.0119047619047619</v>
      </c>
      <c r="K69" s="24"/>
      <c r="L69" s="24"/>
      <c r="M69" s="24"/>
      <c r="N69" s="24"/>
      <c r="O69" s="24"/>
      <c r="P69" s="24"/>
      <c r="Q69" s="24"/>
      <c r="R69" s="24"/>
      <c r="S69" s="24"/>
      <c r="T69" s="24"/>
      <c r="U69" s="24"/>
      <c r="V69" s="24"/>
      <c r="W69" s="24"/>
      <c r="X69" s="24"/>
      <c r="Y69" s="24"/>
      <c r="Z69" s="24"/>
    </row>
    <row r="70" ht="19.15" customHeight="1">
      <c r="A70" t="s" s="138">
        <v>7055</v>
      </c>
      <c r="B70" s="149">
        <v>2</v>
      </c>
      <c r="C70" s="149">
        <v>31</v>
      </c>
      <c r="D70" t="s" s="205">
        <v>7118</v>
      </c>
      <c r="E70" t="s" s="205">
        <v>48</v>
      </c>
      <c r="F70" s="223">
        <v>77</v>
      </c>
      <c r="G70" s="149">
        <v>81</v>
      </c>
      <c r="H70" s="173">
        <f>SUM(G70-F70)</f>
        <v>4</v>
      </c>
      <c r="I70" s="167">
        <f>H70/F70</f>
        <v>0.0519480519480519</v>
      </c>
      <c r="J70" s="167">
        <f>H70/G70</f>
        <v>0.0493827160493827</v>
      </c>
      <c r="K70" s="24"/>
      <c r="L70" s="24"/>
      <c r="M70" s="24"/>
      <c r="N70" s="24"/>
      <c r="O70" s="24"/>
      <c r="P70" s="24"/>
      <c r="Q70" s="24"/>
      <c r="R70" s="24"/>
      <c r="S70" s="24"/>
      <c r="T70" s="24"/>
      <c r="U70" s="24"/>
      <c r="V70" s="24"/>
      <c r="W70" s="24"/>
      <c r="X70" s="24"/>
      <c r="Y70" s="24"/>
      <c r="Z70" s="24"/>
    </row>
    <row r="71" ht="19.15" customHeight="1">
      <c r="A71" t="s" s="138">
        <v>7055</v>
      </c>
      <c r="B71" s="149">
        <v>2</v>
      </c>
      <c r="C71" s="149">
        <v>26</v>
      </c>
      <c r="D71" t="s" s="205">
        <v>7119</v>
      </c>
      <c r="E71" t="s" s="205">
        <v>375</v>
      </c>
      <c r="F71" s="223">
        <v>76</v>
      </c>
      <c r="G71" s="149">
        <v>77</v>
      </c>
      <c r="H71" s="173">
        <f>SUM(G71-F71)</f>
        <v>1</v>
      </c>
      <c r="I71" s="167">
        <f>H71/F71</f>
        <v>0.0131578947368421</v>
      </c>
      <c r="J71" s="167">
        <f>H71/G71</f>
        <v>0.012987012987013</v>
      </c>
      <c r="K71" s="24"/>
      <c r="L71" s="24"/>
      <c r="M71" s="24"/>
      <c r="N71" s="24"/>
      <c r="O71" s="24"/>
      <c r="P71" s="24"/>
      <c r="Q71" s="24"/>
      <c r="R71" s="24"/>
      <c r="S71" s="24"/>
      <c r="T71" s="24"/>
      <c r="U71" s="24"/>
      <c r="V71" s="24"/>
      <c r="W71" s="24"/>
      <c r="X71" s="24"/>
      <c r="Y71" s="24"/>
      <c r="Z71" s="24"/>
    </row>
    <row r="72" ht="19.15" customHeight="1">
      <c r="A72" t="s" s="138">
        <v>7055</v>
      </c>
      <c r="B72" s="149">
        <v>2</v>
      </c>
      <c r="C72" s="149">
        <v>30</v>
      </c>
      <c r="D72" t="s" s="205">
        <v>7120</v>
      </c>
      <c r="E72" t="s" s="205">
        <v>110</v>
      </c>
      <c r="F72" s="223">
        <v>60</v>
      </c>
      <c r="G72" s="149">
        <v>60</v>
      </c>
      <c r="H72" s="173">
        <f>SUM(G72-F72)</f>
        <v>0</v>
      </c>
      <c r="I72" s="167">
        <f>H72/F72</f>
        <v>0</v>
      </c>
      <c r="J72" s="167">
        <f>H72/G72</f>
        <v>0</v>
      </c>
      <c r="K72" s="24"/>
      <c r="L72" s="24"/>
      <c r="M72" s="24"/>
      <c r="N72" s="24"/>
      <c r="O72" s="24"/>
      <c r="P72" s="24"/>
      <c r="Q72" s="24"/>
      <c r="R72" s="24"/>
      <c r="S72" s="24"/>
      <c r="T72" s="24"/>
      <c r="U72" s="24"/>
      <c r="V72" s="24"/>
      <c r="W72" s="24"/>
      <c r="X72" s="24"/>
      <c r="Y72" s="24"/>
      <c r="Z72" s="24"/>
    </row>
    <row r="73" ht="19.15" customHeight="1">
      <c r="A73" t="s" s="138">
        <v>7055</v>
      </c>
      <c r="B73" s="149">
        <v>2</v>
      </c>
      <c r="C73" s="149">
        <v>35</v>
      </c>
      <c r="D73" t="s" s="205">
        <v>7121</v>
      </c>
      <c r="E73" t="s" s="205">
        <v>173</v>
      </c>
      <c r="F73" s="223">
        <v>51</v>
      </c>
      <c r="G73" s="149">
        <v>51</v>
      </c>
      <c r="H73" s="173">
        <f>SUM(G73-F73)</f>
        <v>0</v>
      </c>
      <c r="I73" s="167">
        <f>H73/F73</f>
        <v>0</v>
      </c>
      <c r="J73" s="167">
        <f>H73/G73</f>
        <v>0</v>
      </c>
      <c r="K73" s="24"/>
      <c r="L73" s="24"/>
      <c r="M73" s="24"/>
      <c r="N73" s="24"/>
      <c r="O73" s="24"/>
      <c r="P73" s="24"/>
      <c r="Q73" s="24"/>
      <c r="R73" s="24"/>
      <c r="S73" s="24"/>
      <c r="T73" s="24"/>
      <c r="U73" s="24"/>
      <c r="V73" s="24"/>
      <c r="W73" s="24"/>
      <c r="X73" s="24"/>
      <c r="Y73" s="24"/>
      <c r="Z73" s="24"/>
    </row>
    <row r="74" ht="19.15" customHeight="1">
      <c r="A74" t="s" s="138">
        <v>7055</v>
      </c>
      <c r="B74" s="149">
        <v>2</v>
      </c>
      <c r="C74" s="149">
        <v>25</v>
      </c>
      <c r="D74" t="s" s="205">
        <v>7122</v>
      </c>
      <c r="E74" t="s" s="205">
        <v>248</v>
      </c>
      <c r="F74" s="223">
        <v>29</v>
      </c>
      <c r="G74" s="149">
        <v>29</v>
      </c>
      <c r="H74" s="173">
        <f>SUM(G74-F74)</f>
        <v>0</v>
      </c>
      <c r="I74" s="167">
        <f>H74/F74</f>
        <v>0</v>
      </c>
      <c r="J74" s="167">
        <f>H74/G74</f>
        <v>0</v>
      </c>
      <c r="K74" s="24"/>
      <c r="L74" s="24"/>
      <c r="M74" s="24"/>
      <c r="N74" s="24"/>
      <c r="O74" s="24"/>
      <c r="P74" s="24"/>
      <c r="Q74" s="24"/>
      <c r="R74" s="24"/>
      <c r="S74" s="24"/>
      <c r="T74" s="24"/>
      <c r="U74" s="24"/>
      <c r="V74" s="24"/>
      <c r="W74" s="24"/>
      <c r="X74" s="24"/>
      <c r="Y74" s="24"/>
      <c r="Z74" s="24"/>
    </row>
    <row r="75" ht="19.15" customHeight="1">
      <c r="A75" t="s" s="138">
        <v>7055</v>
      </c>
      <c r="B75" s="149">
        <v>2</v>
      </c>
      <c r="C75" s="149">
        <v>36</v>
      </c>
      <c r="D75" t="s" s="205">
        <v>7123</v>
      </c>
      <c r="E75" t="s" s="205">
        <v>1427</v>
      </c>
      <c r="F75" s="223">
        <v>21</v>
      </c>
      <c r="G75" s="149">
        <v>22</v>
      </c>
      <c r="H75" s="173">
        <f>SUM(G75-F75)</f>
        <v>1</v>
      </c>
      <c r="I75" s="167">
        <f>H75/F75</f>
        <v>0.0476190476190476</v>
      </c>
      <c r="J75" s="167">
        <f>H75/G75</f>
        <v>0.0454545454545455</v>
      </c>
      <c r="K75" s="24"/>
      <c r="L75" s="24"/>
      <c r="M75" s="24"/>
      <c r="N75" s="24"/>
      <c r="O75" s="24"/>
      <c r="P75" s="24"/>
      <c r="Q75" s="24"/>
      <c r="R75" s="24"/>
      <c r="S75" s="24"/>
      <c r="T75" s="24"/>
      <c r="U75" s="24"/>
      <c r="V75" s="24"/>
      <c r="W75" s="24"/>
      <c r="X75" s="24"/>
      <c r="Y75" s="24"/>
      <c r="Z75" s="24"/>
    </row>
    <row r="76" ht="19.15" customHeight="1">
      <c r="A76" t="s" s="138">
        <v>7055</v>
      </c>
      <c r="B76" s="149">
        <v>2</v>
      </c>
      <c r="C76" s="149">
        <v>19</v>
      </c>
      <c r="D76" t="s" s="205">
        <v>7124</v>
      </c>
      <c r="E76" t="s" s="205">
        <v>380</v>
      </c>
      <c r="F76" s="223">
        <v>0</v>
      </c>
      <c r="G76" s="149">
        <v>0</v>
      </c>
      <c r="H76" s="206">
        <f>SUM(G76-F76)</f>
        <v>0</v>
      </c>
      <c r="I76" s="176">
        <f>H76/F76</f>
      </c>
      <c r="J76" s="176">
        <f>H76/G76</f>
      </c>
      <c r="K76" s="174"/>
      <c r="L76" s="174"/>
      <c r="M76" s="174"/>
      <c r="N76" s="174"/>
      <c r="O76" s="174"/>
      <c r="P76" s="174"/>
      <c r="Q76" s="174"/>
      <c r="R76" s="174"/>
      <c r="S76" s="174"/>
      <c r="T76" s="174"/>
      <c r="U76" s="174"/>
      <c r="V76" s="174"/>
      <c r="W76" s="174"/>
      <c r="X76" s="174"/>
      <c r="Y76" s="174"/>
      <c r="Z76" s="174"/>
    </row>
    <row r="77" ht="13.65" customHeight="1">
      <c r="A77" s="192"/>
      <c r="B77" s="183"/>
      <c r="C77" s="183"/>
      <c r="D77" s="183"/>
      <c r="E77" s="183"/>
      <c r="F77" s="194">
        <f>SUM(F39:F76)</f>
        <v>89568</v>
      </c>
      <c r="G77" s="194">
        <f>SUM(G39:G76)</f>
        <v>93171</v>
      </c>
      <c r="H77" s="194">
        <f>SUM(H39:H76)</f>
        <v>3603</v>
      </c>
      <c r="I77" s="182">
        <f>H77/F77</f>
        <v>0.0402264201500536</v>
      </c>
      <c r="J77" s="182">
        <f>H77/G77</f>
        <v>0.0386708310525807</v>
      </c>
      <c r="K77" s="183"/>
      <c r="L77" s="183"/>
      <c r="M77" s="183"/>
      <c r="N77" s="183"/>
      <c r="O77" s="183"/>
      <c r="P77" s="183"/>
      <c r="Q77" s="183"/>
      <c r="R77" s="183"/>
      <c r="S77" s="183"/>
      <c r="T77" s="183"/>
      <c r="U77" s="183"/>
      <c r="V77" s="183"/>
      <c r="W77" s="183"/>
      <c r="X77" s="183"/>
      <c r="Y77" s="183"/>
      <c r="Z77" s="184"/>
    </row>
    <row r="78" ht="13.65" customHeight="1">
      <c r="A78" s="195"/>
      <c r="B78" s="195"/>
      <c r="C78" s="195"/>
      <c r="D78" s="195"/>
      <c r="E78" s="195"/>
      <c r="F78" s="195"/>
      <c r="G78" s="195"/>
      <c r="H78" s="195"/>
      <c r="I78" s="196">
        <f>H78/F78</f>
      </c>
      <c r="J78" s="196">
        <f>H78/G78</f>
      </c>
      <c r="K78" s="195"/>
      <c r="L78" s="195"/>
      <c r="M78" s="195"/>
      <c r="N78" s="195"/>
      <c r="O78" s="195"/>
      <c r="P78" s="195"/>
      <c r="Q78" s="195"/>
      <c r="R78" s="195"/>
      <c r="S78" s="195"/>
      <c r="T78" s="195"/>
      <c r="U78" s="195"/>
      <c r="V78" s="195"/>
      <c r="W78" s="195"/>
      <c r="X78" s="195"/>
      <c r="Y78" s="195"/>
      <c r="Z78" s="195"/>
    </row>
    <row r="79" ht="13.65" customHeight="1">
      <c r="A79" s="215"/>
      <c r="B79" s="216"/>
      <c r="C79" s="216"/>
      <c r="D79" s="216"/>
      <c r="E79" t="s" s="217">
        <v>11328</v>
      </c>
      <c r="F79" s="218">
        <f>SUM(F77,F37)</f>
        <v>176209</v>
      </c>
      <c r="G79" s="218">
        <f>SUM(G77,G37)</f>
        <v>188309</v>
      </c>
      <c r="H79" s="218">
        <f>SUM(H77,H37)</f>
        <v>12100</v>
      </c>
      <c r="I79" s="235">
        <f>H79/F79</f>
        <v>0.0686684562082527</v>
      </c>
      <c r="J79" s="235">
        <f>H79/G79</f>
        <v>0.0642560897248671</v>
      </c>
      <c r="K79" s="216"/>
      <c r="L79" s="216"/>
      <c r="M79" s="216"/>
      <c r="N79" s="216"/>
      <c r="O79" s="216"/>
      <c r="P79" s="216"/>
      <c r="Q79" s="216"/>
      <c r="R79" s="216"/>
      <c r="S79" s="216"/>
      <c r="T79" s="216"/>
      <c r="U79" s="216"/>
      <c r="V79" s="216"/>
      <c r="W79" s="216"/>
      <c r="X79" s="216"/>
      <c r="Y79" s="216"/>
      <c r="Z79"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48.xml><?xml version="1.0" encoding="utf-8"?>
<worksheet xmlns:r="http://schemas.openxmlformats.org/officeDocument/2006/relationships" xmlns="http://schemas.openxmlformats.org/spreadsheetml/2006/main">
  <sheetPr>
    <pageSetUpPr fitToPage="1"/>
  </sheetPr>
  <dimension ref="A1:Z32"/>
  <sheetViews>
    <sheetView workbookViewId="0" showGridLines="0" defaultGridColor="1"/>
  </sheetViews>
  <sheetFormatPr defaultColWidth="14.5" defaultRowHeight="15.75" customHeight="1" outlineLevelRow="0" outlineLevelCol="0"/>
  <cols>
    <col min="1" max="1" width="14.5" style="340" customWidth="1"/>
    <col min="2" max="2" width="10.3516" style="340" customWidth="1"/>
    <col min="3" max="3" width="9.85156" style="340" customWidth="1"/>
    <col min="4" max="4" width="29.1719" style="340" customWidth="1"/>
    <col min="5" max="5" width="21.6719" style="340" customWidth="1"/>
    <col min="6" max="26" width="14.5" style="340" customWidth="1"/>
    <col min="27" max="256" width="14.5" style="340"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7129</v>
      </c>
      <c r="B2" s="149">
        <v>1</v>
      </c>
      <c r="C2" s="149">
        <v>12</v>
      </c>
      <c r="D2" t="s" s="205">
        <v>7131</v>
      </c>
      <c r="E2" t="s" s="205">
        <v>20</v>
      </c>
      <c r="F2" s="223">
        <v>27932</v>
      </c>
      <c r="G2" s="149">
        <v>29754</v>
      </c>
      <c r="H2" s="173">
        <f>SUM(G2-F2)</f>
        <v>1822</v>
      </c>
      <c r="I2" s="167">
        <f>H2/F2</f>
        <v>0.06522984390663041</v>
      </c>
      <c r="J2" s="167">
        <f>H2/G2</f>
        <v>0.0612354641392754</v>
      </c>
      <c r="K2" s="24"/>
      <c r="L2" s="24"/>
      <c r="M2" s="24"/>
      <c r="N2" s="24"/>
      <c r="O2" s="24"/>
      <c r="P2" s="24"/>
      <c r="Q2" s="24"/>
      <c r="R2" s="24"/>
      <c r="S2" s="24"/>
      <c r="T2" s="24"/>
      <c r="U2" s="24"/>
      <c r="V2" s="24"/>
      <c r="W2" s="24"/>
      <c r="X2" s="24"/>
      <c r="Y2" s="24"/>
      <c r="Z2" s="24"/>
    </row>
    <row r="3" ht="19.15" customHeight="1">
      <c r="A3" t="s" s="138">
        <v>7129</v>
      </c>
      <c r="B3" s="149">
        <v>1</v>
      </c>
      <c r="C3" s="149">
        <v>15</v>
      </c>
      <c r="D3" t="s" s="205">
        <v>7132</v>
      </c>
      <c r="E3" t="s" s="205">
        <v>17</v>
      </c>
      <c r="F3" s="223">
        <v>22512</v>
      </c>
      <c r="G3" s="149">
        <v>23050</v>
      </c>
      <c r="H3" s="173">
        <f>SUM(G3-F3)</f>
        <v>538</v>
      </c>
      <c r="I3" s="167">
        <f>H3/F3</f>
        <v>0.0238983653162758</v>
      </c>
      <c r="J3" s="167">
        <f>H3/G3</f>
        <v>0.0233405639913232</v>
      </c>
      <c r="K3" s="24"/>
      <c r="L3" s="24"/>
      <c r="M3" s="24"/>
      <c r="N3" s="24"/>
      <c r="O3" s="24"/>
      <c r="P3" s="24"/>
      <c r="Q3" s="24"/>
      <c r="R3" s="24"/>
      <c r="S3" s="24"/>
      <c r="T3" s="24"/>
      <c r="U3" s="24"/>
      <c r="V3" s="24"/>
      <c r="W3" s="24"/>
      <c r="X3" s="24"/>
      <c r="Y3" s="24"/>
      <c r="Z3" s="24"/>
    </row>
    <row r="4" ht="19.15" customHeight="1">
      <c r="A4" t="s" s="138">
        <v>7129</v>
      </c>
      <c r="B4" s="149">
        <v>1</v>
      </c>
      <c r="C4" s="149">
        <v>20</v>
      </c>
      <c r="D4" t="s" s="205">
        <v>7133</v>
      </c>
      <c r="E4" t="s" s="205">
        <v>22</v>
      </c>
      <c r="F4" s="223">
        <v>16982</v>
      </c>
      <c r="G4" s="149">
        <v>17148</v>
      </c>
      <c r="H4" s="173">
        <f>SUM(G4-F4)</f>
        <v>166</v>
      </c>
      <c r="I4" s="167">
        <f>H4/F4</f>
        <v>0.00977505594158521</v>
      </c>
      <c r="J4" s="167">
        <f>H4/G4</f>
        <v>0.009680429204571959</v>
      </c>
      <c r="K4" s="24"/>
      <c r="L4" s="24"/>
      <c r="M4" s="24"/>
      <c r="N4" s="24"/>
      <c r="O4" s="24"/>
      <c r="P4" s="24"/>
      <c r="Q4" s="24"/>
      <c r="R4" s="24"/>
      <c r="S4" s="24"/>
      <c r="T4" s="24"/>
      <c r="U4" s="24"/>
      <c r="V4" s="24"/>
      <c r="W4" s="24"/>
      <c r="X4" s="24"/>
      <c r="Y4" s="24"/>
      <c r="Z4" s="24"/>
    </row>
    <row r="5" ht="19.15" customHeight="1">
      <c r="A5" t="s" s="138">
        <v>7129</v>
      </c>
      <c r="B5" s="149">
        <v>1</v>
      </c>
      <c r="C5" s="149">
        <v>4</v>
      </c>
      <c r="D5" t="s" s="205">
        <v>7134</v>
      </c>
      <c r="E5" t="s" s="205">
        <v>84</v>
      </c>
      <c r="F5" s="223">
        <v>16486</v>
      </c>
      <c r="G5" s="149">
        <v>16747</v>
      </c>
      <c r="H5" s="173">
        <f>SUM(G5-F5)</f>
        <v>261</v>
      </c>
      <c r="I5" s="167">
        <f>H5/F5</f>
        <v>0.0158316147033847</v>
      </c>
      <c r="J5" s="167">
        <f>H5/G5</f>
        <v>0.0155848808741864</v>
      </c>
      <c r="K5" s="24"/>
      <c r="L5" s="24"/>
      <c r="M5" s="24"/>
      <c r="N5" s="24"/>
      <c r="O5" s="24"/>
      <c r="P5" s="24"/>
      <c r="Q5" s="24"/>
      <c r="R5" s="24"/>
      <c r="S5" s="24"/>
      <c r="T5" s="24"/>
      <c r="U5" s="24"/>
      <c r="V5" s="24"/>
      <c r="W5" s="24"/>
      <c r="X5" s="24"/>
      <c r="Y5" s="24"/>
      <c r="Z5" s="24"/>
    </row>
    <row r="6" ht="19.15" customHeight="1">
      <c r="A6" t="s" s="138">
        <v>7129</v>
      </c>
      <c r="B6" s="149">
        <v>1</v>
      </c>
      <c r="C6" s="149">
        <v>9</v>
      </c>
      <c r="D6" t="s" s="205">
        <v>7135</v>
      </c>
      <c r="E6" t="s" s="205">
        <v>26</v>
      </c>
      <c r="F6" s="223">
        <v>13880</v>
      </c>
      <c r="G6" s="149">
        <v>14264</v>
      </c>
      <c r="H6" s="173">
        <f>SUM(G6-F6)</f>
        <v>384</v>
      </c>
      <c r="I6" s="167">
        <f>H6/F6</f>
        <v>0.0276657060518732</v>
      </c>
      <c r="J6" s="167">
        <f>H6/G6</f>
        <v>0.0269209197980931</v>
      </c>
      <c r="K6" s="24"/>
      <c r="L6" s="24"/>
      <c r="M6" s="24"/>
      <c r="N6" s="24"/>
      <c r="O6" s="24"/>
      <c r="P6" s="24"/>
      <c r="Q6" s="24"/>
      <c r="R6" s="24"/>
      <c r="S6" s="24"/>
      <c r="T6" s="24"/>
      <c r="U6" s="24"/>
      <c r="V6" s="24"/>
      <c r="W6" s="24"/>
      <c r="X6" s="24"/>
      <c r="Y6" s="24"/>
      <c r="Z6" s="24"/>
    </row>
    <row r="7" ht="19.15" customHeight="1">
      <c r="A7" t="s" s="138">
        <v>7129</v>
      </c>
      <c r="B7" s="149">
        <v>1</v>
      </c>
      <c r="C7" s="149">
        <v>14</v>
      </c>
      <c r="D7" t="s" s="205">
        <v>7136</v>
      </c>
      <c r="E7" t="s" s="205">
        <v>101</v>
      </c>
      <c r="F7" s="223">
        <v>13776</v>
      </c>
      <c r="G7" s="149">
        <v>13872</v>
      </c>
      <c r="H7" s="173">
        <f>SUM(G7-F7)</f>
        <v>96</v>
      </c>
      <c r="I7" s="167">
        <f>H7/F7</f>
        <v>0.00696864111498258</v>
      </c>
      <c r="J7" s="167">
        <f>H7/G7</f>
        <v>0.00692041522491349</v>
      </c>
      <c r="K7" s="24"/>
      <c r="L7" s="24"/>
      <c r="M7" s="24"/>
      <c r="N7" s="24"/>
      <c r="O7" s="24"/>
      <c r="P7" s="24"/>
      <c r="Q7" s="24"/>
      <c r="R7" s="24"/>
      <c r="S7" s="24"/>
      <c r="T7" s="24"/>
      <c r="U7" s="24"/>
      <c r="V7" s="24"/>
      <c r="W7" s="24"/>
      <c r="X7" s="24"/>
      <c r="Y7" s="24"/>
      <c r="Z7" s="24"/>
    </row>
    <row r="8" ht="19.15" customHeight="1">
      <c r="A8" t="s" s="138">
        <v>7129</v>
      </c>
      <c r="B8" s="149">
        <v>1</v>
      </c>
      <c r="C8" s="149">
        <v>7</v>
      </c>
      <c r="D8" t="s" s="205">
        <v>7137</v>
      </c>
      <c r="E8" t="s" s="205">
        <v>36</v>
      </c>
      <c r="F8" s="223">
        <v>3237</v>
      </c>
      <c r="G8" s="149">
        <v>3402</v>
      </c>
      <c r="H8" s="173">
        <f>SUM(G8-F8)</f>
        <v>165</v>
      </c>
      <c r="I8" s="167">
        <f>H8/F8</f>
        <v>0.0509731232622799</v>
      </c>
      <c r="J8" s="167">
        <f>H8/G8</f>
        <v>0.0485008818342152</v>
      </c>
      <c r="K8" s="24"/>
      <c r="L8" s="24"/>
      <c r="M8" s="24"/>
      <c r="N8" s="24"/>
      <c r="O8" s="24"/>
      <c r="P8" s="24"/>
      <c r="Q8" s="24"/>
      <c r="R8" s="24"/>
      <c r="S8" s="24"/>
      <c r="T8" s="24"/>
      <c r="U8" s="24"/>
      <c r="V8" s="24"/>
      <c r="W8" s="24"/>
      <c r="X8" s="24"/>
      <c r="Y8" s="24"/>
      <c r="Z8" s="24"/>
    </row>
    <row r="9" ht="19.15" customHeight="1">
      <c r="A9" t="s" s="138">
        <v>7129</v>
      </c>
      <c r="B9" s="149">
        <v>1</v>
      </c>
      <c r="C9" s="149">
        <v>13</v>
      </c>
      <c r="D9" t="s" s="205">
        <v>7138</v>
      </c>
      <c r="E9" t="s" s="205">
        <v>28</v>
      </c>
      <c r="F9" s="223">
        <v>1599</v>
      </c>
      <c r="G9" s="149">
        <v>1724</v>
      </c>
      <c r="H9" s="173">
        <f>SUM(G9-F9)</f>
        <v>125</v>
      </c>
      <c r="I9" s="167">
        <f>H9/F9</f>
        <v>0.0781738586616635</v>
      </c>
      <c r="J9" s="167">
        <f>H9/G9</f>
        <v>0.0725058004640371</v>
      </c>
      <c r="K9" s="24"/>
      <c r="L9" s="24"/>
      <c r="M9" s="24"/>
      <c r="N9" s="24"/>
      <c r="O9" s="24"/>
      <c r="P9" s="24"/>
      <c r="Q9" s="24"/>
      <c r="R9" s="24"/>
      <c r="S9" s="24"/>
      <c r="T9" s="24"/>
      <c r="U9" s="24"/>
      <c r="V9" s="24"/>
      <c r="W9" s="24"/>
      <c r="X9" s="24"/>
      <c r="Y9" s="24"/>
      <c r="Z9" s="24"/>
    </row>
    <row r="10" ht="19.15" customHeight="1">
      <c r="A10" t="s" s="138">
        <v>7129</v>
      </c>
      <c r="B10" s="149">
        <v>1</v>
      </c>
      <c r="C10" s="149">
        <v>1</v>
      </c>
      <c r="D10" t="s" s="205">
        <v>7139</v>
      </c>
      <c r="E10" t="s" s="205">
        <v>30</v>
      </c>
      <c r="F10" s="223">
        <v>1585</v>
      </c>
      <c r="G10" s="149">
        <v>1612</v>
      </c>
      <c r="H10" s="173">
        <f>SUM(G10-F10)</f>
        <v>27</v>
      </c>
      <c r="I10" s="167">
        <f>H10/F10</f>
        <v>0.0170347003154574</v>
      </c>
      <c r="J10" s="167">
        <f>H10/G10</f>
        <v>0.0167493796526055</v>
      </c>
      <c r="K10" s="24"/>
      <c r="L10" s="24"/>
      <c r="M10" s="24"/>
      <c r="N10" s="24"/>
      <c r="O10" s="24"/>
      <c r="P10" s="24"/>
      <c r="Q10" s="24"/>
      <c r="R10" s="24"/>
      <c r="S10" s="24"/>
      <c r="T10" s="24"/>
      <c r="U10" s="24"/>
      <c r="V10" s="24"/>
      <c r="W10" s="24"/>
      <c r="X10" s="24"/>
      <c r="Y10" s="24"/>
      <c r="Z10" s="24"/>
    </row>
    <row r="11" ht="19.15" customHeight="1">
      <c r="A11" t="s" s="138">
        <v>7129</v>
      </c>
      <c r="B11" s="149">
        <v>1</v>
      </c>
      <c r="C11" s="149">
        <v>11</v>
      </c>
      <c r="D11" t="s" s="205">
        <v>7140</v>
      </c>
      <c r="E11" t="s" s="205">
        <v>60</v>
      </c>
      <c r="F11" s="223">
        <v>1289</v>
      </c>
      <c r="G11" s="149">
        <v>1407</v>
      </c>
      <c r="H11" s="173">
        <f>SUM(G11-F11)</f>
        <v>118</v>
      </c>
      <c r="I11" s="167">
        <f>H11/F11</f>
        <v>0.09154383242823889</v>
      </c>
      <c r="J11" s="167">
        <f>H11/G11</f>
        <v>0.0838663823738451</v>
      </c>
      <c r="K11" s="24"/>
      <c r="L11" s="24"/>
      <c r="M11" s="24"/>
      <c r="N11" s="24"/>
      <c r="O11" s="24"/>
      <c r="P11" s="24"/>
      <c r="Q11" s="24"/>
      <c r="R11" s="24"/>
      <c r="S11" s="24"/>
      <c r="T11" s="24"/>
      <c r="U11" s="24"/>
      <c r="V11" s="24"/>
      <c r="W11" s="24"/>
      <c r="X11" s="24"/>
      <c r="Y11" s="24"/>
      <c r="Z11" s="24"/>
    </row>
    <row r="12" ht="19.15" customHeight="1">
      <c r="A12" t="s" s="138">
        <v>7129</v>
      </c>
      <c r="B12" s="149">
        <v>1</v>
      </c>
      <c r="C12" s="149">
        <v>21</v>
      </c>
      <c r="D12" t="s" s="205">
        <v>7141</v>
      </c>
      <c r="E12" t="s" s="205">
        <v>34</v>
      </c>
      <c r="F12" s="223">
        <v>1040</v>
      </c>
      <c r="G12" s="149">
        <v>1057</v>
      </c>
      <c r="H12" s="173">
        <f>SUM(G12-F12)</f>
        <v>17</v>
      </c>
      <c r="I12" s="167">
        <f>H12/F12</f>
        <v>0.0163461538461538</v>
      </c>
      <c r="J12" s="167">
        <f>H12/G12</f>
        <v>0.0160832544938505</v>
      </c>
      <c r="K12" s="24"/>
      <c r="L12" s="24"/>
      <c r="M12" s="24"/>
      <c r="N12" s="24"/>
      <c r="O12" s="24"/>
      <c r="P12" s="24"/>
      <c r="Q12" s="24"/>
      <c r="R12" s="24"/>
      <c r="S12" s="24"/>
      <c r="T12" s="24"/>
      <c r="U12" s="24"/>
      <c r="V12" s="24"/>
      <c r="W12" s="24"/>
      <c r="X12" s="24"/>
      <c r="Y12" s="24"/>
      <c r="Z12" s="24"/>
    </row>
    <row r="13" ht="19.15" customHeight="1">
      <c r="A13" t="s" s="138">
        <v>7129</v>
      </c>
      <c r="B13" s="149">
        <v>1</v>
      </c>
      <c r="C13" s="149">
        <v>5</v>
      </c>
      <c r="D13" t="s" s="205">
        <v>7142</v>
      </c>
      <c r="E13" t="s" s="205">
        <v>24</v>
      </c>
      <c r="F13" s="223">
        <v>926</v>
      </c>
      <c r="G13" s="149">
        <v>943</v>
      </c>
      <c r="H13" s="173">
        <f>SUM(G13-F13)</f>
        <v>17</v>
      </c>
      <c r="I13" s="167">
        <f>H13/F13</f>
        <v>0.0183585313174946</v>
      </c>
      <c r="J13" s="167">
        <f>H13/G13</f>
        <v>0.0180275715800636</v>
      </c>
      <c r="K13" s="24"/>
      <c r="L13" s="24"/>
      <c r="M13" s="24"/>
      <c r="N13" s="24"/>
      <c r="O13" s="24"/>
      <c r="P13" s="24"/>
      <c r="Q13" s="24"/>
      <c r="R13" s="24"/>
      <c r="S13" s="24"/>
      <c r="T13" s="24"/>
      <c r="U13" s="24"/>
      <c r="V13" s="24"/>
      <c r="W13" s="24"/>
      <c r="X13" s="24"/>
      <c r="Y13" s="24"/>
      <c r="Z13" s="24"/>
    </row>
    <row r="14" ht="19.15" customHeight="1">
      <c r="A14" t="s" s="138">
        <v>7129</v>
      </c>
      <c r="B14" s="149">
        <v>1</v>
      </c>
      <c r="C14" s="149">
        <v>8</v>
      </c>
      <c r="D14" t="s" s="205">
        <v>7143</v>
      </c>
      <c r="E14" t="s" s="205">
        <v>64</v>
      </c>
      <c r="F14" s="223">
        <v>858</v>
      </c>
      <c r="G14" s="149">
        <v>863</v>
      </c>
      <c r="H14" s="173">
        <f>SUM(G14-F14)</f>
        <v>5</v>
      </c>
      <c r="I14" s="167">
        <f>H14/F14</f>
        <v>0.00582750582750583</v>
      </c>
      <c r="J14" s="167">
        <f>H14/G14</f>
        <v>0.00579374275782155</v>
      </c>
      <c r="K14" s="24"/>
      <c r="L14" s="24"/>
      <c r="M14" s="24"/>
      <c r="N14" s="24"/>
      <c r="O14" s="24"/>
      <c r="P14" s="24"/>
      <c r="Q14" s="24"/>
      <c r="R14" s="24"/>
      <c r="S14" s="24"/>
      <c r="T14" s="24"/>
      <c r="U14" s="24"/>
      <c r="V14" s="24"/>
      <c r="W14" s="24"/>
      <c r="X14" s="24"/>
      <c r="Y14" s="24"/>
      <c r="Z14" s="24"/>
    </row>
    <row r="15" ht="19.15" customHeight="1">
      <c r="A15" t="s" s="138">
        <v>7129</v>
      </c>
      <c r="B15" s="149">
        <v>1</v>
      </c>
      <c r="C15" s="149">
        <v>10</v>
      </c>
      <c r="D15" t="s" s="205">
        <v>7144</v>
      </c>
      <c r="E15" t="s" s="205">
        <v>44</v>
      </c>
      <c r="F15" s="223">
        <v>685</v>
      </c>
      <c r="G15" s="149">
        <v>825</v>
      </c>
      <c r="H15" s="173">
        <f>SUM(G15-F15)</f>
        <v>140</v>
      </c>
      <c r="I15" s="167">
        <f>H15/F15</f>
        <v>0.204379562043796</v>
      </c>
      <c r="J15" s="167">
        <f>H15/G15</f>
        <v>0.16969696969697</v>
      </c>
      <c r="K15" s="24"/>
      <c r="L15" s="24"/>
      <c r="M15" s="24"/>
      <c r="N15" s="24"/>
      <c r="O15" s="24"/>
      <c r="P15" s="24"/>
      <c r="Q15" s="24"/>
      <c r="R15" s="24"/>
      <c r="S15" s="24"/>
      <c r="T15" s="24"/>
      <c r="U15" s="24"/>
      <c r="V15" s="24"/>
      <c r="W15" s="24"/>
      <c r="X15" s="24"/>
      <c r="Y15" s="24"/>
      <c r="Z15" s="24"/>
    </row>
    <row r="16" ht="19.15" customHeight="1">
      <c r="A16" t="s" s="138">
        <v>7129</v>
      </c>
      <c r="B16" s="149">
        <v>1</v>
      </c>
      <c r="C16" s="149">
        <v>2</v>
      </c>
      <c r="D16" t="s" s="205">
        <v>7145</v>
      </c>
      <c r="E16" t="s" s="205">
        <v>110</v>
      </c>
      <c r="F16" s="223">
        <v>800</v>
      </c>
      <c r="G16" s="149">
        <v>823</v>
      </c>
      <c r="H16" s="173">
        <f>SUM(G16-F16)</f>
        <v>23</v>
      </c>
      <c r="I16" s="167">
        <f>H16/F16</f>
        <v>0.02875</v>
      </c>
      <c r="J16" s="167">
        <f>H16/G16</f>
        <v>0.0279465370595383</v>
      </c>
      <c r="K16" s="24"/>
      <c r="L16" s="24"/>
      <c r="M16" s="24"/>
      <c r="N16" s="24"/>
      <c r="O16" s="24"/>
      <c r="P16" s="24"/>
      <c r="Q16" s="24"/>
      <c r="R16" s="24"/>
      <c r="S16" s="24"/>
      <c r="T16" s="24"/>
      <c r="U16" s="24"/>
      <c r="V16" s="24"/>
      <c r="W16" s="24"/>
      <c r="X16" s="24"/>
      <c r="Y16" s="24"/>
      <c r="Z16" s="24"/>
    </row>
    <row r="17" ht="19.15" customHeight="1">
      <c r="A17" t="s" s="138">
        <v>7129</v>
      </c>
      <c r="B17" s="149">
        <v>1</v>
      </c>
      <c r="C17" s="149">
        <v>24</v>
      </c>
      <c r="D17" t="s" s="205">
        <v>7146</v>
      </c>
      <c r="E17" t="s" s="205">
        <v>116</v>
      </c>
      <c r="F17" s="223">
        <v>680</v>
      </c>
      <c r="G17" s="149">
        <v>805</v>
      </c>
      <c r="H17" s="173">
        <f>SUM(G17-F17)</f>
        <v>125</v>
      </c>
      <c r="I17" s="167">
        <f>H17/F17</f>
        <v>0.183823529411765</v>
      </c>
      <c r="J17" s="167">
        <f>H17/G17</f>
        <v>0.15527950310559</v>
      </c>
      <c r="K17" s="24"/>
      <c r="L17" s="24"/>
      <c r="M17" s="24"/>
      <c r="N17" s="24"/>
      <c r="O17" s="24"/>
      <c r="P17" s="24"/>
      <c r="Q17" s="24"/>
      <c r="R17" s="24"/>
      <c r="S17" s="24"/>
      <c r="T17" s="24"/>
      <c r="U17" s="24"/>
      <c r="V17" s="24"/>
      <c r="W17" s="24"/>
      <c r="X17" s="24"/>
      <c r="Y17" s="24"/>
      <c r="Z17" s="24"/>
    </row>
    <row r="18" ht="19.15" customHeight="1">
      <c r="A18" t="s" s="138">
        <v>7129</v>
      </c>
      <c r="B18" s="149">
        <v>1</v>
      </c>
      <c r="C18" s="149">
        <v>3</v>
      </c>
      <c r="D18" t="s" s="205">
        <v>7147</v>
      </c>
      <c r="E18" t="s" s="205">
        <v>38</v>
      </c>
      <c r="F18" s="223">
        <v>739</v>
      </c>
      <c r="G18" s="149">
        <v>753</v>
      </c>
      <c r="H18" s="173">
        <f>SUM(G18-F18)</f>
        <v>14</v>
      </c>
      <c r="I18" s="167">
        <f>H18/F18</f>
        <v>0.0189445196211096</v>
      </c>
      <c r="J18" s="167">
        <f>H18/G18</f>
        <v>0.0185922974767596</v>
      </c>
      <c r="K18" s="24"/>
      <c r="L18" s="24"/>
      <c r="M18" s="24"/>
      <c r="N18" s="24"/>
      <c r="O18" s="24"/>
      <c r="P18" s="24"/>
      <c r="Q18" s="24"/>
      <c r="R18" s="24"/>
      <c r="S18" s="24"/>
      <c r="T18" s="24"/>
      <c r="U18" s="24"/>
      <c r="V18" s="24"/>
      <c r="W18" s="24"/>
      <c r="X18" s="24"/>
      <c r="Y18" s="24"/>
      <c r="Z18" s="24"/>
    </row>
    <row r="19" ht="19.15" customHeight="1">
      <c r="A19" t="s" s="138">
        <v>7129</v>
      </c>
      <c r="B19" s="149">
        <v>1</v>
      </c>
      <c r="C19" s="149">
        <v>6</v>
      </c>
      <c r="D19" t="s" s="205">
        <v>7148</v>
      </c>
      <c r="E19" t="s" s="205">
        <v>106</v>
      </c>
      <c r="F19" s="223">
        <v>617</v>
      </c>
      <c r="G19" s="149">
        <v>644</v>
      </c>
      <c r="H19" s="173">
        <f>SUM(G19-F19)</f>
        <v>27</v>
      </c>
      <c r="I19" s="167">
        <f>H19/F19</f>
        <v>0.0437601296596434</v>
      </c>
      <c r="J19" s="167">
        <f>H19/G19</f>
        <v>0.0419254658385093</v>
      </c>
      <c r="K19" s="24"/>
      <c r="L19" s="24"/>
      <c r="M19" s="24"/>
      <c r="N19" s="24"/>
      <c r="O19" s="24"/>
      <c r="P19" s="24"/>
      <c r="Q19" s="24"/>
      <c r="R19" s="24"/>
      <c r="S19" s="24"/>
      <c r="T19" s="24"/>
      <c r="U19" s="24"/>
      <c r="V19" s="24"/>
      <c r="W19" s="24"/>
      <c r="X19" s="24"/>
      <c r="Y19" s="24"/>
      <c r="Z19" s="24"/>
    </row>
    <row r="20" ht="19.15" customHeight="1">
      <c r="A20" t="s" s="138">
        <v>7129</v>
      </c>
      <c r="B20" s="149">
        <v>1</v>
      </c>
      <c r="C20" s="149">
        <v>22</v>
      </c>
      <c r="D20" t="s" s="205">
        <v>7149</v>
      </c>
      <c r="E20" t="s" s="205">
        <v>52</v>
      </c>
      <c r="F20" s="223">
        <v>621</v>
      </c>
      <c r="G20" s="149">
        <v>638</v>
      </c>
      <c r="H20" s="173">
        <f>SUM(G20-F20)</f>
        <v>17</v>
      </c>
      <c r="I20" s="167">
        <f>H20/F20</f>
        <v>0.0273752012882448</v>
      </c>
      <c r="J20" s="167">
        <f>H20/G20</f>
        <v>0.0266457680250784</v>
      </c>
      <c r="K20" s="24"/>
      <c r="L20" s="24"/>
      <c r="M20" s="24"/>
      <c r="N20" s="24"/>
      <c r="O20" s="24"/>
      <c r="P20" s="24"/>
      <c r="Q20" s="24"/>
      <c r="R20" s="24"/>
      <c r="S20" s="24"/>
      <c r="T20" s="24"/>
      <c r="U20" s="24"/>
      <c r="V20" s="24"/>
      <c r="W20" s="24"/>
      <c r="X20" s="24"/>
      <c r="Y20" s="24"/>
      <c r="Z20" s="24"/>
    </row>
    <row r="21" ht="19.15" customHeight="1">
      <c r="A21" t="s" s="138">
        <v>7129</v>
      </c>
      <c r="B21" s="149">
        <v>1</v>
      </c>
      <c r="C21" s="149">
        <v>16</v>
      </c>
      <c r="D21" t="s" s="205">
        <v>7150</v>
      </c>
      <c r="E21" t="s" s="205">
        <v>48</v>
      </c>
      <c r="F21" s="223">
        <v>501</v>
      </c>
      <c r="G21" s="149">
        <v>549</v>
      </c>
      <c r="H21" s="173">
        <f>SUM(G21-F21)</f>
        <v>48</v>
      </c>
      <c r="I21" s="167">
        <f>H21/F21</f>
        <v>0.0958083832335329</v>
      </c>
      <c r="J21" s="167">
        <f>H21/G21</f>
        <v>0.087431693989071</v>
      </c>
      <c r="K21" s="24"/>
      <c r="L21" s="24"/>
      <c r="M21" s="24"/>
      <c r="N21" s="24"/>
      <c r="O21" s="24"/>
      <c r="P21" s="24"/>
      <c r="Q21" s="24"/>
      <c r="R21" s="24"/>
      <c r="S21" s="24"/>
      <c r="T21" s="24"/>
      <c r="U21" s="24"/>
      <c r="V21" s="24"/>
      <c r="W21" s="24"/>
      <c r="X21" s="24"/>
      <c r="Y21" s="24"/>
      <c r="Z21" s="24"/>
    </row>
    <row r="22" ht="19.15" customHeight="1">
      <c r="A22" t="s" s="138">
        <v>7129</v>
      </c>
      <c r="B22" s="149">
        <v>1</v>
      </c>
      <c r="C22" s="149">
        <v>25</v>
      </c>
      <c r="D22" t="s" s="205">
        <v>7151</v>
      </c>
      <c r="E22" t="s" s="205">
        <v>62</v>
      </c>
      <c r="F22" s="223">
        <v>444</v>
      </c>
      <c r="G22" s="149">
        <v>453</v>
      </c>
      <c r="H22" s="173">
        <f>SUM(G22-F22)</f>
        <v>9</v>
      </c>
      <c r="I22" s="167">
        <f>H22/F22</f>
        <v>0.0202702702702703</v>
      </c>
      <c r="J22" s="167">
        <f>H22/G22</f>
        <v>0.0198675496688742</v>
      </c>
      <c r="K22" s="24"/>
      <c r="L22" s="24"/>
      <c r="M22" s="24"/>
      <c r="N22" s="24"/>
      <c r="O22" s="24"/>
      <c r="P22" s="24"/>
      <c r="Q22" s="24"/>
      <c r="R22" s="24"/>
      <c r="S22" s="24"/>
      <c r="T22" s="24"/>
      <c r="U22" s="24"/>
      <c r="V22" s="24"/>
      <c r="W22" s="24"/>
      <c r="X22" s="24"/>
      <c r="Y22" s="24"/>
      <c r="Z22" s="24"/>
    </row>
    <row r="23" ht="19.15" customHeight="1">
      <c r="A23" t="s" s="138">
        <v>7129</v>
      </c>
      <c r="B23" s="149">
        <v>1</v>
      </c>
      <c r="C23" s="149">
        <v>29</v>
      </c>
      <c r="D23" t="s" s="205">
        <v>7152</v>
      </c>
      <c r="E23" t="s" s="205">
        <v>1948</v>
      </c>
      <c r="F23" s="223">
        <v>352</v>
      </c>
      <c r="G23" s="149">
        <v>368</v>
      </c>
      <c r="H23" s="173">
        <f>SUM(G23-F23)</f>
        <v>16</v>
      </c>
      <c r="I23" s="167">
        <f>H23/F23</f>
        <v>0.0454545454545455</v>
      </c>
      <c r="J23" s="167">
        <f>H23/G23</f>
        <v>0.0434782608695652</v>
      </c>
      <c r="K23" s="24"/>
      <c r="L23" s="24"/>
      <c r="M23" s="24"/>
      <c r="N23" s="24"/>
      <c r="O23" s="24"/>
      <c r="P23" s="24"/>
      <c r="Q23" s="24"/>
      <c r="R23" s="24"/>
      <c r="S23" s="24"/>
      <c r="T23" s="24"/>
      <c r="U23" s="24"/>
      <c r="V23" s="24"/>
      <c r="W23" s="24"/>
      <c r="X23" s="24"/>
      <c r="Y23" s="24"/>
      <c r="Z23" s="24"/>
    </row>
    <row r="24" ht="19.15" customHeight="1">
      <c r="A24" t="s" s="138">
        <v>7129</v>
      </c>
      <c r="B24" s="149">
        <v>1</v>
      </c>
      <c r="C24" s="149">
        <v>19</v>
      </c>
      <c r="D24" t="s" s="205">
        <v>7153</v>
      </c>
      <c r="E24" t="s" s="205">
        <v>74</v>
      </c>
      <c r="F24" s="223">
        <v>302</v>
      </c>
      <c r="G24" s="149">
        <v>323</v>
      </c>
      <c r="H24" s="173">
        <f>SUM(G24-F24)</f>
        <v>21</v>
      </c>
      <c r="I24" s="167">
        <f>H24/F24</f>
        <v>0.0695364238410596</v>
      </c>
      <c r="J24" s="167">
        <f>H24/G24</f>
        <v>0.06501547987616101</v>
      </c>
      <c r="K24" s="24"/>
      <c r="L24" s="24"/>
      <c r="M24" s="24"/>
      <c r="N24" s="24"/>
      <c r="O24" s="24"/>
      <c r="P24" s="24"/>
      <c r="Q24" s="24"/>
      <c r="R24" s="24"/>
      <c r="S24" s="24"/>
      <c r="T24" s="24"/>
      <c r="U24" s="24"/>
      <c r="V24" s="24"/>
      <c r="W24" s="24"/>
      <c r="X24" s="24"/>
      <c r="Y24" s="24"/>
      <c r="Z24" s="24"/>
    </row>
    <row r="25" ht="19.15" customHeight="1">
      <c r="A25" t="s" s="138">
        <v>7129</v>
      </c>
      <c r="B25" s="149">
        <v>1</v>
      </c>
      <c r="C25" s="149">
        <v>17</v>
      </c>
      <c r="D25" t="s" s="205">
        <v>7154</v>
      </c>
      <c r="E25" t="s" s="205">
        <v>54</v>
      </c>
      <c r="F25" s="223">
        <v>266</v>
      </c>
      <c r="G25" s="149">
        <v>274</v>
      </c>
      <c r="H25" s="173">
        <f>SUM(G25-F25)</f>
        <v>8</v>
      </c>
      <c r="I25" s="167">
        <f>H25/F25</f>
        <v>0.0300751879699248</v>
      </c>
      <c r="J25" s="167">
        <f>H25/G25</f>
        <v>0.0291970802919708</v>
      </c>
      <c r="K25" s="24"/>
      <c r="L25" s="24"/>
      <c r="M25" s="24"/>
      <c r="N25" s="24"/>
      <c r="O25" s="24"/>
      <c r="P25" s="24"/>
      <c r="Q25" s="24"/>
      <c r="R25" s="24"/>
      <c r="S25" s="24"/>
      <c r="T25" s="24"/>
      <c r="U25" s="24"/>
      <c r="V25" s="24"/>
      <c r="W25" s="24"/>
      <c r="X25" s="24"/>
      <c r="Y25" s="24"/>
      <c r="Z25" s="24"/>
    </row>
    <row r="26" ht="19.15" customHeight="1">
      <c r="A26" t="s" s="138">
        <v>7129</v>
      </c>
      <c r="B26" s="149">
        <v>1</v>
      </c>
      <c r="C26" s="149">
        <v>23</v>
      </c>
      <c r="D26" t="s" s="205">
        <v>7155</v>
      </c>
      <c r="E26" t="s" s="205">
        <v>72</v>
      </c>
      <c r="F26" s="223">
        <v>263</v>
      </c>
      <c r="G26" s="149">
        <v>273</v>
      </c>
      <c r="H26" s="173">
        <f>SUM(G26-F26)</f>
        <v>10</v>
      </c>
      <c r="I26" s="167">
        <f>H26/F26</f>
        <v>0.0380228136882129</v>
      </c>
      <c r="J26" s="167">
        <f>H26/G26</f>
        <v>0.0366300366300366</v>
      </c>
      <c r="K26" s="24"/>
      <c r="L26" s="24"/>
      <c r="M26" s="24"/>
      <c r="N26" s="24"/>
      <c r="O26" s="24"/>
      <c r="P26" s="24"/>
      <c r="Q26" s="24"/>
      <c r="R26" s="24"/>
      <c r="S26" s="24"/>
      <c r="T26" s="24"/>
      <c r="U26" s="24"/>
      <c r="V26" s="24"/>
      <c r="W26" s="24"/>
      <c r="X26" s="24"/>
      <c r="Y26" s="24"/>
      <c r="Z26" s="24"/>
    </row>
    <row r="27" ht="19.15" customHeight="1">
      <c r="A27" t="s" s="138">
        <v>7129</v>
      </c>
      <c r="B27" s="149">
        <v>1</v>
      </c>
      <c r="C27" s="149">
        <v>30</v>
      </c>
      <c r="D27" t="s" s="205">
        <v>7156</v>
      </c>
      <c r="E27" t="s" s="205">
        <v>42</v>
      </c>
      <c r="F27" s="223">
        <v>249</v>
      </c>
      <c r="G27" s="149">
        <v>256</v>
      </c>
      <c r="H27" s="173">
        <f>SUM(G27-F27)</f>
        <v>7</v>
      </c>
      <c r="I27" s="167">
        <f>H27/F27</f>
        <v>0.0281124497991968</v>
      </c>
      <c r="J27" s="167">
        <f>H27/G27</f>
        <v>0.02734375</v>
      </c>
      <c r="K27" s="24"/>
      <c r="L27" s="24"/>
      <c r="M27" s="24"/>
      <c r="N27" s="24"/>
      <c r="O27" s="24"/>
      <c r="P27" s="24"/>
      <c r="Q27" s="24"/>
      <c r="R27" s="24"/>
      <c r="S27" s="24"/>
      <c r="T27" s="24"/>
      <c r="U27" s="24"/>
      <c r="V27" s="24"/>
      <c r="W27" s="24"/>
      <c r="X27" s="24"/>
      <c r="Y27" s="24"/>
      <c r="Z27" s="24"/>
    </row>
    <row r="28" ht="19.15" customHeight="1">
      <c r="A28" t="s" s="138">
        <v>7129</v>
      </c>
      <c r="B28" s="149">
        <v>1</v>
      </c>
      <c r="C28" s="149">
        <v>27</v>
      </c>
      <c r="D28" t="s" s="205">
        <v>7157</v>
      </c>
      <c r="E28" t="s" s="205">
        <v>281</v>
      </c>
      <c r="F28" s="223">
        <v>196</v>
      </c>
      <c r="G28" s="149">
        <v>206</v>
      </c>
      <c r="H28" s="173">
        <f>SUM(G28-F28)</f>
        <v>10</v>
      </c>
      <c r="I28" s="167">
        <f>H28/F28</f>
        <v>0.0510204081632653</v>
      </c>
      <c r="J28" s="167">
        <f>H28/G28</f>
        <v>0.0485436893203883</v>
      </c>
      <c r="K28" s="24"/>
      <c r="L28" s="24"/>
      <c r="M28" s="24"/>
      <c r="N28" s="24"/>
      <c r="O28" s="24"/>
      <c r="P28" s="24"/>
      <c r="Q28" s="24"/>
      <c r="R28" s="24"/>
      <c r="S28" s="24"/>
      <c r="T28" s="24"/>
      <c r="U28" s="24"/>
      <c r="V28" s="24"/>
      <c r="W28" s="24"/>
      <c r="X28" s="24"/>
      <c r="Y28" s="24"/>
      <c r="Z28" s="24"/>
    </row>
    <row r="29" ht="19.15" customHeight="1">
      <c r="A29" t="s" s="138">
        <v>7129</v>
      </c>
      <c r="B29" s="149">
        <v>1</v>
      </c>
      <c r="C29" s="149">
        <v>26</v>
      </c>
      <c r="D29" t="s" s="205">
        <v>7158</v>
      </c>
      <c r="E29" t="s" s="205">
        <v>265</v>
      </c>
      <c r="F29" s="223">
        <v>196</v>
      </c>
      <c r="G29" s="149">
        <v>200</v>
      </c>
      <c r="H29" s="173">
        <f>SUM(G29-F29)</f>
        <v>4</v>
      </c>
      <c r="I29" s="167">
        <f>H29/F29</f>
        <v>0.0204081632653061</v>
      </c>
      <c r="J29" s="167">
        <f>H29/G29</f>
        <v>0.02</v>
      </c>
      <c r="K29" s="24"/>
      <c r="L29" s="24"/>
      <c r="M29" s="24"/>
      <c r="N29" s="24"/>
      <c r="O29" s="24"/>
      <c r="P29" s="24"/>
      <c r="Q29" s="24"/>
      <c r="R29" s="24"/>
      <c r="S29" s="24"/>
      <c r="T29" s="24"/>
      <c r="U29" s="24"/>
      <c r="V29" s="24"/>
      <c r="W29" s="24"/>
      <c r="X29" s="24"/>
      <c r="Y29" s="24"/>
      <c r="Z29" s="24"/>
    </row>
    <row r="30" ht="19.15" customHeight="1">
      <c r="A30" t="s" s="138">
        <v>7129</v>
      </c>
      <c r="B30" s="149">
        <v>1</v>
      </c>
      <c r="C30" s="149">
        <v>28</v>
      </c>
      <c r="D30" t="s" s="205">
        <v>7159</v>
      </c>
      <c r="E30" t="s" s="205">
        <v>68</v>
      </c>
      <c r="F30" s="223">
        <v>151</v>
      </c>
      <c r="G30" s="149">
        <v>194</v>
      </c>
      <c r="H30" s="173">
        <f>SUM(G30-F30)</f>
        <v>43</v>
      </c>
      <c r="I30" s="167">
        <f>H30/F30</f>
        <v>0.28476821192053</v>
      </c>
      <c r="J30" s="167">
        <f>H30/G30</f>
        <v>0.221649484536082</v>
      </c>
      <c r="K30" s="24"/>
      <c r="L30" s="24"/>
      <c r="M30" s="24"/>
      <c r="N30" s="24"/>
      <c r="O30" s="24"/>
      <c r="P30" s="24"/>
      <c r="Q30" s="24"/>
      <c r="R30" s="24"/>
      <c r="S30" s="24"/>
      <c r="T30" s="24"/>
      <c r="U30" s="24"/>
      <c r="V30" s="24"/>
      <c r="W30" s="24"/>
      <c r="X30" s="24"/>
      <c r="Y30" s="24"/>
      <c r="Z30" s="24"/>
    </row>
    <row r="31" ht="19.15" customHeight="1">
      <c r="A31" t="s" s="138">
        <v>7129</v>
      </c>
      <c r="B31" s="149">
        <v>1</v>
      </c>
      <c r="C31" s="149">
        <v>18</v>
      </c>
      <c r="D31" t="s" s="205">
        <v>7130</v>
      </c>
      <c r="E31" t="s" s="205">
        <v>66</v>
      </c>
      <c r="F31" s="223">
        <v>130</v>
      </c>
      <c r="G31" s="149">
        <v>190</v>
      </c>
      <c r="H31" s="206">
        <f>SUM(G31-F31)</f>
        <v>60</v>
      </c>
      <c r="I31" s="208">
        <f>H31/F31</f>
        <v>0.461538461538462</v>
      </c>
      <c r="J31" s="208">
        <f>H31/G31</f>
        <v>0.315789473684211</v>
      </c>
      <c r="K31" s="174"/>
      <c r="L31" s="174"/>
      <c r="M31" s="174"/>
      <c r="N31" s="174"/>
      <c r="O31" s="174"/>
      <c r="P31" s="174"/>
      <c r="Q31" s="174"/>
      <c r="R31" s="174"/>
      <c r="S31" s="174"/>
      <c r="T31" s="174"/>
      <c r="U31" s="174"/>
      <c r="V31" s="174"/>
      <c r="W31" s="174"/>
      <c r="X31" s="174"/>
      <c r="Y31" s="174"/>
      <c r="Z31" s="174"/>
    </row>
    <row r="32" ht="13.65" customHeight="1">
      <c r="A32" s="275"/>
      <c r="B32" s="276"/>
      <c r="C32" s="276"/>
      <c r="D32" s="276"/>
      <c r="E32" s="276"/>
      <c r="F32" s="277">
        <f>SUM(F2:F31)</f>
        <v>129294</v>
      </c>
      <c r="G32" s="277">
        <f>SUM(G2:G31)</f>
        <v>133617</v>
      </c>
      <c r="H32" s="277">
        <f>SUM(H2:H31)</f>
        <v>4323</v>
      </c>
      <c r="I32" s="282">
        <f>H32/F32</f>
        <v>0.0334354262378765</v>
      </c>
      <c r="J32" s="282">
        <f>H32/G32</f>
        <v>0.0323536675722401</v>
      </c>
      <c r="K32" s="276"/>
      <c r="L32" s="276"/>
      <c r="M32" s="276"/>
      <c r="N32" s="276"/>
      <c r="O32" s="276"/>
      <c r="P32" s="276"/>
      <c r="Q32" s="276"/>
      <c r="R32" s="276"/>
      <c r="S32" s="276"/>
      <c r="T32" s="276"/>
      <c r="U32" s="276"/>
      <c r="V32" s="276"/>
      <c r="W32" s="276"/>
      <c r="X32" s="276"/>
      <c r="Y32" s="276"/>
      <c r="Z32" s="279"/>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49.xml><?xml version="1.0" encoding="utf-8"?>
<worksheet xmlns:r="http://schemas.openxmlformats.org/officeDocument/2006/relationships" xmlns="http://schemas.openxmlformats.org/spreadsheetml/2006/main">
  <sheetPr>
    <pageSetUpPr fitToPage="1"/>
  </sheetPr>
  <dimension ref="A1:Z105"/>
  <sheetViews>
    <sheetView workbookViewId="0" showGridLines="0" defaultGridColor="1"/>
  </sheetViews>
  <sheetFormatPr defaultColWidth="14.5" defaultRowHeight="15.75" customHeight="1" outlineLevelRow="0" outlineLevelCol="0"/>
  <cols>
    <col min="1" max="1" width="14.5" style="341" customWidth="1"/>
    <col min="2" max="2" width="9.5" style="341" customWidth="1"/>
    <col min="3" max="3" width="10.5" style="341" customWidth="1"/>
    <col min="4" max="4" width="26.5" style="341" customWidth="1"/>
    <col min="5" max="5" width="22.3516" style="341" customWidth="1"/>
    <col min="6" max="26" width="14.5" style="341" customWidth="1"/>
    <col min="27" max="256" width="14.5" style="341"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7160</v>
      </c>
      <c r="B2" s="149">
        <v>1</v>
      </c>
      <c r="C2" s="149">
        <v>4</v>
      </c>
      <c r="D2" t="s" s="205">
        <v>7171</v>
      </c>
      <c r="E2" t="s" s="205">
        <v>84</v>
      </c>
      <c r="F2" s="223">
        <v>32090</v>
      </c>
      <c r="G2" s="149">
        <v>38473</v>
      </c>
      <c r="H2" s="173">
        <f>SUM(G2-F2)</f>
        <v>6383</v>
      </c>
      <c r="I2" s="167">
        <f>H2/F2</f>
        <v>0.198909317544406</v>
      </c>
      <c r="J2" s="167">
        <f>H2/G2</f>
        <v>0.165908559249344</v>
      </c>
      <c r="K2" s="24"/>
      <c r="L2" s="24"/>
      <c r="M2" s="24"/>
      <c r="N2" s="24"/>
      <c r="O2" s="24"/>
      <c r="P2" s="24"/>
      <c r="Q2" s="24"/>
      <c r="R2" s="24"/>
      <c r="S2" s="24"/>
      <c r="T2" s="24"/>
      <c r="U2" s="24"/>
      <c r="V2" s="24"/>
      <c r="W2" s="24"/>
      <c r="X2" s="24"/>
      <c r="Y2" s="24"/>
      <c r="Z2" s="24"/>
    </row>
    <row r="3" ht="19.15" customHeight="1">
      <c r="A3" t="s" s="138">
        <v>7160</v>
      </c>
      <c r="B3" s="149">
        <v>1</v>
      </c>
      <c r="C3" s="149">
        <v>11</v>
      </c>
      <c r="D3" t="s" s="205">
        <v>7172</v>
      </c>
      <c r="E3" t="s" s="205">
        <v>20</v>
      </c>
      <c r="F3" s="223">
        <v>20838</v>
      </c>
      <c r="G3" s="149">
        <v>23004</v>
      </c>
      <c r="H3" s="173">
        <f>SUM(G3-F3)</f>
        <v>2166</v>
      </c>
      <c r="I3" s="167">
        <f>H3/F3</f>
        <v>0.10394471638353</v>
      </c>
      <c r="J3" s="167">
        <f>H3/G3</f>
        <v>0.0941575378195097</v>
      </c>
      <c r="K3" s="24"/>
      <c r="L3" s="24"/>
      <c r="M3" s="24"/>
      <c r="N3" s="24"/>
      <c r="O3" s="24"/>
      <c r="P3" s="24"/>
      <c r="Q3" s="24"/>
      <c r="R3" s="24"/>
      <c r="S3" s="24"/>
      <c r="T3" s="24"/>
      <c r="U3" s="24"/>
      <c r="V3" s="24"/>
      <c r="W3" s="24"/>
      <c r="X3" s="24"/>
      <c r="Y3" s="24"/>
      <c r="Z3" s="24"/>
    </row>
    <row r="4" ht="19.15" customHeight="1">
      <c r="A4" t="s" s="138">
        <v>7160</v>
      </c>
      <c r="B4" s="149">
        <v>1</v>
      </c>
      <c r="C4" s="149">
        <v>1</v>
      </c>
      <c r="D4" t="s" s="205">
        <v>7173</v>
      </c>
      <c r="E4" t="s" s="205">
        <v>22</v>
      </c>
      <c r="F4" s="223">
        <v>12212</v>
      </c>
      <c r="G4" s="149">
        <v>15656</v>
      </c>
      <c r="H4" s="173">
        <f>SUM(G4-F4)</f>
        <v>3444</v>
      </c>
      <c r="I4" s="167">
        <f>H4/F4</f>
        <v>0.282017687520472</v>
      </c>
      <c r="J4" s="167">
        <f>H4/G4</f>
        <v>0.219979560551865</v>
      </c>
      <c r="K4" s="24"/>
      <c r="L4" s="24"/>
      <c r="M4" s="24"/>
      <c r="N4" s="24"/>
      <c r="O4" s="24"/>
      <c r="P4" s="24"/>
      <c r="Q4" s="24"/>
      <c r="R4" s="24"/>
      <c r="S4" s="24"/>
      <c r="T4" s="24"/>
      <c r="U4" s="24"/>
      <c r="V4" s="24"/>
      <c r="W4" s="24"/>
      <c r="X4" s="24"/>
      <c r="Y4" s="24"/>
      <c r="Z4" s="24"/>
    </row>
    <row r="5" ht="19.15" customHeight="1">
      <c r="A5" t="s" s="138">
        <v>7160</v>
      </c>
      <c r="B5" s="149">
        <v>1</v>
      </c>
      <c r="C5" s="149">
        <v>9</v>
      </c>
      <c r="D5" t="s" s="205">
        <v>7174</v>
      </c>
      <c r="E5" t="s" s="205">
        <v>26</v>
      </c>
      <c r="F5" s="223">
        <v>13878</v>
      </c>
      <c r="G5" s="149">
        <v>15113</v>
      </c>
      <c r="H5" s="173">
        <f>SUM(G5-F5)</f>
        <v>1235</v>
      </c>
      <c r="I5" s="167">
        <f>H5/F5</f>
        <v>0.0889897679780948</v>
      </c>
      <c r="J5" s="167">
        <f>H5/G5</f>
        <v>0.081717726460663</v>
      </c>
      <c r="K5" s="24"/>
      <c r="L5" s="24"/>
      <c r="M5" s="24"/>
      <c r="N5" s="24"/>
      <c r="O5" s="24"/>
      <c r="P5" s="24"/>
      <c r="Q5" s="24"/>
      <c r="R5" s="24"/>
      <c r="S5" s="24"/>
      <c r="T5" s="24"/>
      <c r="U5" s="24"/>
      <c r="V5" s="24"/>
      <c r="W5" s="24"/>
      <c r="X5" s="24"/>
      <c r="Y5" s="24"/>
      <c r="Z5" s="24"/>
    </row>
    <row r="6" ht="19.15" customHeight="1">
      <c r="A6" t="s" s="138">
        <v>7160</v>
      </c>
      <c r="B6" s="149">
        <v>1</v>
      </c>
      <c r="C6" s="149">
        <v>7</v>
      </c>
      <c r="D6" t="s" s="205">
        <v>7175</v>
      </c>
      <c r="E6" t="s" s="205">
        <v>17</v>
      </c>
      <c r="F6" s="223">
        <v>1031</v>
      </c>
      <c r="G6" s="149">
        <v>1307</v>
      </c>
      <c r="H6" s="173">
        <f>SUM(G6-F6)</f>
        <v>276</v>
      </c>
      <c r="I6" s="167">
        <f>H6/F6</f>
        <v>0.267701260911736</v>
      </c>
      <c r="J6" s="167">
        <f>H6/G6</f>
        <v>0.211170619739862</v>
      </c>
      <c r="K6" s="24"/>
      <c r="L6" s="24"/>
      <c r="M6" s="24"/>
      <c r="N6" s="24"/>
      <c r="O6" s="24"/>
      <c r="P6" s="24"/>
      <c r="Q6" s="24"/>
      <c r="R6" s="24"/>
      <c r="S6" s="24"/>
      <c r="T6" s="24"/>
      <c r="U6" s="24"/>
      <c r="V6" s="24"/>
      <c r="W6" s="24"/>
      <c r="X6" s="24"/>
      <c r="Y6" s="24"/>
      <c r="Z6" s="24"/>
    </row>
    <row r="7" ht="19.15" customHeight="1">
      <c r="A7" t="s" s="138">
        <v>7160</v>
      </c>
      <c r="B7" s="149">
        <v>1</v>
      </c>
      <c r="C7" s="149">
        <v>13</v>
      </c>
      <c r="D7" t="s" s="205">
        <v>7176</v>
      </c>
      <c r="E7" t="s" s="205">
        <v>28</v>
      </c>
      <c r="F7" s="223">
        <v>829</v>
      </c>
      <c r="G7" s="149">
        <v>1070</v>
      </c>
      <c r="H7" s="173">
        <f>SUM(G7-F7)</f>
        <v>241</v>
      </c>
      <c r="I7" s="167">
        <f>H7/F7</f>
        <v>0.290711700844391</v>
      </c>
      <c r="J7" s="167">
        <f>H7/G7</f>
        <v>0.225233644859813</v>
      </c>
      <c r="K7" s="24"/>
      <c r="L7" s="24"/>
      <c r="M7" s="24"/>
      <c r="N7" s="24"/>
      <c r="O7" s="24"/>
      <c r="P7" s="24"/>
      <c r="Q7" s="24"/>
      <c r="R7" s="24"/>
      <c r="S7" s="24"/>
      <c r="T7" s="24"/>
      <c r="U7" s="24"/>
      <c r="V7" s="24"/>
      <c r="W7" s="24"/>
      <c r="X7" s="24"/>
      <c r="Y7" s="24"/>
      <c r="Z7" s="24"/>
    </row>
    <row r="8" ht="19.15" customHeight="1">
      <c r="A8" t="s" s="138">
        <v>7160</v>
      </c>
      <c r="B8" s="149">
        <v>1</v>
      </c>
      <c r="C8" s="149">
        <v>3</v>
      </c>
      <c r="D8" t="s" s="205">
        <v>7177</v>
      </c>
      <c r="E8" t="s" s="205">
        <v>38</v>
      </c>
      <c r="F8" s="223">
        <v>594</v>
      </c>
      <c r="G8" s="149">
        <v>697</v>
      </c>
      <c r="H8" s="173">
        <f>SUM(G8-F8)</f>
        <v>103</v>
      </c>
      <c r="I8" s="167">
        <f>H8/F8</f>
        <v>0.173400673400673</v>
      </c>
      <c r="J8" s="167">
        <f>H8/G8</f>
        <v>0.147776183644189</v>
      </c>
      <c r="K8" s="24"/>
      <c r="L8" s="24"/>
      <c r="M8" s="24"/>
      <c r="N8" s="24"/>
      <c r="O8" s="24"/>
      <c r="P8" s="24"/>
      <c r="Q8" s="24"/>
      <c r="R8" s="24"/>
      <c r="S8" s="24"/>
      <c r="T8" s="24"/>
      <c r="U8" s="24"/>
      <c r="V8" s="24"/>
      <c r="W8" s="24"/>
      <c r="X8" s="24"/>
      <c r="Y8" s="24"/>
      <c r="Z8" s="24"/>
    </row>
    <row r="9" ht="19.15" customHeight="1">
      <c r="A9" t="s" s="138">
        <v>7160</v>
      </c>
      <c r="B9" s="149">
        <v>1</v>
      </c>
      <c r="C9" s="149">
        <v>2</v>
      </c>
      <c r="D9" t="s" s="205">
        <v>7178</v>
      </c>
      <c r="E9" t="s" s="205">
        <v>101</v>
      </c>
      <c r="F9" s="223">
        <v>528</v>
      </c>
      <c r="G9" s="149">
        <v>584</v>
      </c>
      <c r="H9" s="173">
        <f>SUM(G9-F9)</f>
        <v>56</v>
      </c>
      <c r="I9" s="167">
        <f>H9/F9</f>
        <v>0.106060606060606</v>
      </c>
      <c r="J9" s="167">
        <f>H9/G9</f>
        <v>0.0958904109589041</v>
      </c>
      <c r="K9" s="24"/>
      <c r="L9" s="24"/>
      <c r="M9" s="24"/>
      <c r="N9" s="24"/>
      <c r="O9" s="24"/>
      <c r="P9" s="24"/>
      <c r="Q9" s="24"/>
      <c r="R9" s="24"/>
      <c r="S9" s="24"/>
      <c r="T9" s="24"/>
      <c r="U9" s="24"/>
      <c r="V9" s="24"/>
      <c r="W9" s="24"/>
      <c r="X9" s="24"/>
      <c r="Y9" s="24"/>
      <c r="Z9" s="24"/>
    </row>
    <row r="10" ht="19.15" customHeight="1">
      <c r="A10" t="s" s="138">
        <v>7160</v>
      </c>
      <c r="B10" s="149">
        <v>1</v>
      </c>
      <c r="C10" s="149">
        <v>24</v>
      </c>
      <c r="D10" t="s" s="205">
        <v>7179</v>
      </c>
      <c r="E10" t="s" s="205">
        <v>62</v>
      </c>
      <c r="F10" s="223">
        <v>444</v>
      </c>
      <c r="G10" s="149">
        <v>498</v>
      </c>
      <c r="H10" s="173">
        <f>SUM(G10-F10)</f>
        <v>54</v>
      </c>
      <c r="I10" s="167">
        <f>H10/F10</f>
        <v>0.121621621621622</v>
      </c>
      <c r="J10" s="167">
        <f>H10/G10</f>
        <v>0.108433734939759</v>
      </c>
      <c r="K10" s="24"/>
      <c r="L10" s="24"/>
      <c r="M10" s="24"/>
      <c r="N10" s="24"/>
      <c r="O10" s="24"/>
      <c r="P10" s="24"/>
      <c r="Q10" s="24"/>
      <c r="R10" s="24"/>
      <c r="S10" s="24"/>
      <c r="T10" s="24"/>
      <c r="U10" s="24"/>
      <c r="V10" s="24"/>
      <c r="W10" s="24"/>
      <c r="X10" s="24"/>
      <c r="Y10" s="24"/>
      <c r="Z10" s="24"/>
    </row>
    <row r="11" ht="19.15" customHeight="1">
      <c r="A11" t="s" s="138">
        <v>7160</v>
      </c>
      <c r="B11" s="149">
        <v>1</v>
      </c>
      <c r="C11" s="149">
        <v>19</v>
      </c>
      <c r="D11" t="s" s="205">
        <v>7180</v>
      </c>
      <c r="E11" t="s" s="205">
        <v>34</v>
      </c>
      <c r="F11" s="223">
        <v>396</v>
      </c>
      <c r="G11" s="149">
        <v>480</v>
      </c>
      <c r="H11" s="173">
        <f>SUM(G11-F11)</f>
        <v>84</v>
      </c>
      <c r="I11" s="167">
        <f>H11/F11</f>
        <v>0.212121212121212</v>
      </c>
      <c r="J11" s="167">
        <f>H11/G11</f>
        <v>0.175</v>
      </c>
      <c r="K11" s="24"/>
      <c r="L11" s="24"/>
      <c r="M11" s="24"/>
      <c r="N11" s="24"/>
      <c r="O11" s="24"/>
      <c r="P11" s="24"/>
      <c r="Q11" s="24"/>
      <c r="R11" s="24"/>
      <c r="S11" s="24"/>
      <c r="T11" s="24"/>
      <c r="U11" s="24"/>
      <c r="V11" s="24"/>
      <c r="W11" s="24"/>
      <c r="X11" s="24"/>
      <c r="Y11" s="24"/>
      <c r="Z11" s="24"/>
    </row>
    <row r="12" ht="19.15" customHeight="1">
      <c r="A12" t="s" s="138">
        <v>7160</v>
      </c>
      <c r="B12" s="149">
        <v>1</v>
      </c>
      <c r="C12" s="149">
        <v>8</v>
      </c>
      <c r="D12" t="s" s="205">
        <v>7167</v>
      </c>
      <c r="E12" t="s" s="205">
        <v>42</v>
      </c>
      <c r="F12" s="342">
        <v>251</v>
      </c>
      <c r="G12" s="343">
        <v>408</v>
      </c>
      <c r="H12" s="173">
        <f>SUM(G12-F12)</f>
        <v>157</v>
      </c>
      <c r="I12" s="167">
        <f>H12/F12</f>
        <v>0.625498007968127</v>
      </c>
      <c r="J12" s="167">
        <f>H12/G12</f>
        <v>0.384803921568627</v>
      </c>
      <c r="K12" s="24"/>
      <c r="L12" s="24"/>
      <c r="M12" s="24"/>
      <c r="N12" s="24"/>
      <c r="O12" s="24"/>
      <c r="P12" s="24"/>
      <c r="Q12" s="24"/>
      <c r="R12" s="24"/>
      <c r="S12" s="24"/>
      <c r="T12" s="24"/>
      <c r="U12" s="24"/>
      <c r="V12" s="24"/>
      <c r="W12" s="24"/>
      <c r="X12" s="24"/>
      <c r="Y12" s="24"/>
      <c r="Z12" s="24"/>
    </row>
    <row r="13" ht="19.15" customHeight="1">
      <c r="A13" t="s" s="138">
        <v>7160</v>
      </c>
      <c r="B13" s="149">
        <v>1</v>
      </c>
      <c r="C13" s="149">
        <v>31</v>
      </c>
      <c r="D13" t="s" s="205">
        <v>7181</v>
      </c>
      <c r="E13" t="s" s="205">
        <v>2381</v>
      </c>
      <c r="F13" s="223">
        <v>337</v>
      </c>
      <c r="G13" s="149">
        <v>352</v>
      </c>
      <c r="H13" s="173">
        <f>SUM(G13-F13)</f>
        <v>15</v>
      </c>
      <c r="I13" s="167">
        <f>H13/F13</f>
        <v>0.0445103857566766</v>
      </c>
      <c r="J13" s="167">
        <f>H13/G13</f>
        <v>0.0426136363636364</v>
      </c>
      <c r="K13" s="24"/>
      <c r="L13" s="24"/>
      <c r="M13" s="24"/>
      <c r="N13" s="24"/>
      <c r="O13" s="24"/>
      <c r="P13" s="24"/>
      <c r="Q13" s="24"/>
      <c r="R13" s="24"/>
      <c r="S13" s="24"/>
      <c r="T13" s="24"/>
      <c r="U13" s="24"/>
      <c r="V13" s="24"/>
      <c r="W13" s="24"/>
      <c r="X13" s="24"/>
      <c r="Y13" s="24"/>
      <c r="Z13" s="24"/>
    </row>
    <row r="14" ht="19.15" customHeight="1">
      <c r="A14" t="s" s="138">
        <v>7160</v>
      </c>
      <c r="B14" s="149">
        <v>1</v>
      </c>
      <c r="C14" s="149">
        <v>27</v>
      </c>
      <c r="D14" t="s" s="205">
        <v>7182</v>
      </c>
      <c r="E14" t="s" s="205">
        <v>2848</v>
      </c>
      <c r="F14" s="223">
        <v>290</v>
      </c>
      <c r="G14" s="149">
        <v>308</v>
      </c>
      <c r="H14" s="173">
        <f>SUM(G14-F14)</f>
        <v>18</v>
      </c>
      <c r="I14" s="167">
        <f>H14/F14</f>
        <v>0.0620689655172414</v>
      </c>
      <c r="J14" s="167">
        <f>H14/G14</f>
        <v>0.0584415584415584</v>
      </c>
      <c r="K14" s="24"/>
      <c r="L14" s="24"/>
      <c r="M14" s="24"/>
      <c r="N14" s="24"/>
      <c r="O14" s="24"/>
      <c r="P14" s="24"/>
      <c r="Q14" s="24"/>
      <c r="R14" s="24"/>
      <c r="S14" s="24"/>
      <c r="T14" s="24"/>
      <c r="U14" s="24"/>
      <c r="V14" s="24"/>
      <c r="W14" s="24"/>
      <c r="X14" s="24"/>
      <c r="Y14" s="24"/>
      <c r="Z14" s="24"/>
    </row>
    <row r="15" ht="19.15" customHeight="1">
      <c r="A15" t="s" s="138">
        <v>7160</v>
      </c>
      <c r="B15" s="149">
        <v>1</v>
      </c>
      <c r="C15" s="149">
        <v>29</v>
      </c>
      <c r="D15" t="s" s="205">
        <v>7183</v>
      </c>
      <c r="E15" t="s" s="205">
        <v>68</v>
      </c>
      <c r="F15" s="223">
        <v>273</v>
      </c>
      <c r="G15" s="149">
        <v>299</v>
      </c>
      <c r="H15" s="173">
        <f>SUM(G15-F15)</f>
        <v>26</v>
      </c>
      <c r="I15" s="167">
        <f>H15/F15</f>
        <v>0.09523809523809521</v>
      </c>
      <c r="J15" s="167">
        <f>H15/G15</f>
        <v>0.0869565217391304</v>
      </c>
      <c r="K15" s="24"/>
      <c r="L15" s="24"/>
      <c r="M15" s="24"/>
      <c r="N15" s="24"/>
      <c r="O15" s="24"/>
      <c r="P15" s="24"/>
      <c r="Q15" s="24"/>
      <c r="R15" s="24"/>
      <c r="S15" s="24"/>
      <c r="T15" s="24"/>
      <c r="U15" s="24"/>
      <c r="V15" s="24"/>
      <c r="W15" s="24"/>
      <c r="X15" s="24"/>
      <c r="Y15" s="24"/>
      <c r="Z15" s="24"/>
    </row>
    <row r="16" ht="19.15" customHeight="1">
      <c r="A16" t="s" s="138">
        <v>7160</v>
      </c>
      <c r="B16" s="149">
        <v>1</v>
      </c>
      <c r="C16" s="149">
        <v>16</v>
      </c>
      <c r="D16" t="s" s="205">
        <v>7184</v>
      </c>
      <c r="E16" t="s" s="205">
        <v>30</v>
      </c>
      <c r="F16" s="223">
        <v>206</v>
      </c>
      <c r="G16" s="149">
        <v>231</v>
      </c>
      <c r="H16" s="173">
        <f>SUM(G16-F16)</f>
        <v>25</v>
      </c>
      <c r="I16" s="167">
        <f>H16/F16</f>
        <v>0.121359223300971</v>
      </c>
      <c r="J16" s="167">
        <f>H16/G16</f>
        <v>0.108225108225108</v>
      </c>
      <c r="K16" s="24"/>
      <c r="L16" s="24"/>
      <c r="M16" s="24"/>
      <c r="N16" s="24"/>
      <c r="O16" s="24"/>
      <c r="P16" s="24"/>
      <c r="Q16" s="24"/>
      <c r="R16" s="24"/>
      <c r="S16" s="24"/>
      <c r="T16" s="24"/>
      <c r="U16" s="24"/>
      <c r="V16" s="24"/>
      <c r="W16" s="24"/>
      <c r="X16" s="24"/>
      <c r="Y16" s="24"/>
      <c r="Z16" s="24"/>
    </row>
    <row r="17" ht="19.15" customHeight="1">
      <c r="A17" t="s" s="138">
        <v>7160</v>
      </c>
      <c r="B17" s="149">
        <v>1</v>
      </c>
      <c r="C17" s="149">
        <v>17</v>
      </c>
      <c r="D17" t="s" s="205">
        <v>7185</v>
      </c>
      <c r="E17" t="s" s="205">
        <v>60</v>
      </c>
      <c r="F17" s="223">
        <v>198</v>
      </c>
      <c r="G17" s="149">
        <v>217</v>
      </c>
      <c r="H17" s="173">
        <f>SUM(G17-F17)</f>
        <v>19</v>
      </c>
      <c r="I17" s="167">
        <f>H17/F17</f>
        <v>0.09595959595959599</v>
      </c>
      <c r="J17" s="167">
        <f>H17/G17</f>
        <v>0.0875576036866359</v>
      </c>
      <c r="K17" s="24"/>
      <c r="L17" s="24"/>
      <c r="M17" s="24"/>
      <c r="N17" s="24"/>
      <c r="O17" s="24"/>
      <c r="P17" s="24"/>
      <c r="Q17" s="24"/>
      <c r="R17" s="24"/>
      <c r="S17" s="24"/>
      <c r="T17" s="24"/>
      <c r="U17" s="24"/>
      <c r="V17" s="24"/>
      <c r="W17" s="24"/>
      <c r="X17" s="24"/>
      <c r="Y17" s="24"/>
      <c r="Z17" s="24"/>
    </row>
    <row r="18" ht="19.15" customHeight="1">
      <c r="A18" t="s" s="138">
        <v>7160</v>
      </c>
      <c r="B18" s="149">
        <v>1</v>
      </c>
      <c r="C18" s="149">
        <v>22</v>
      </c>
      <c r="D18" t="s" s="205">
        <v>7186</v>
      </c>
      <c r="E18" t="s" s="205">
        <v>40</v>
      </c>
      <c r="F18" s="223">
        <v>191</v>
      </c>
      <c r="G18" s="149">
        <v>214</v>
      </c>
      <c r="H18" s="173">
        <f>SUM(G18-F18)</f>
        <v>23</v>
      </c>
      <c r="I18" s="167">
        <f>H18/F18</f>
        <v>0.120418848167539</v>
      </c>
      <c r="J18" s="167">
        <f>H18/G18</f>
        <v>0.107476635514019</v>
      </c>
      <c r="K18" s="24"/>
      <c r="L18" s="24"/>
      <c r="M18" s="24"/>
      <c r="N18" s="24"/>
      <c r="O18" s="24"/>
      <c r="P18" s="24"/>
      <c r="Q18" s="24"/>
      <c r="R18" s="24"/>
      <c r="S18" s="24"/>
      <c r="T18" s="24"/>
      <c r="U18" s="24"/>
      <c r="V18" s="24"/>
      <c r="W18" s="24"/>
      <c r="X18" s="24"/>
      <c r="Y18" s="24"/>
      <c r="Z18" s="24"/>
    </row>
    <row r="19" ht="19.15" customHeight="1">
      <c r="A19" t="s" s="138">
        <v>7160</v>
      </c>
      <c r="B19" s="149">
        <v>1</v>
      </c>
      <c r="C19" s="149">
        <v>26</v>
      </c>
      <c r="D19" t="s" s="205">
        <v>7187</v>
      </c>
      <c r="E19" t="s" s="205">
        <v>1287</v>
      </c>
      <c r="F19" s="223">
        <v>164</v>
      </c>
      <c r="G19" s="149">
        <v>192</v>
      </c>
      <c r="H19" s="173">
        <f>SUM(G19-F19)</f>
        <v>28</v>
      </c>
      <c r="I19" s="167">
        <f>H19/F19</f>
        <v>0.170731707317073</v>
      </c>
      <c r="J19" s="167">
        <f>H19/G19</f>
        <v>0.145833333333333</v>
      </c>
      <c r="K19" s="24"/>
      <c r="L19" s="24"/>
      <c r="M19" s="24"/>
      <c r="N19" s="24"/>
      <c r="O19" s="24"/>
      <c r="P19" s="24"/>
      <c r="Q19" s="24"/>
      <c r="R19" s="24"/>
      <c r="S19" s="24"/>
      <c r="T19" s="24"/>
      <c r="U19" s="24"/>
      <c r="V19" s="24"/>
      <c r="W19" s="24"/>
      <c r="X19" s="24"/>
      <c r="Y19" s="24"/>
      <c r="Z19" s="24"/>
    </row>
    <row r="20" ht="19.15" customHeight="1">
      <c r="A20" t="s" s="138">
        <v>7160</v>
      </c>
      <c r="B20" s="149">
        <v>1</v>
      </c>
      <c r="C20" s="149">
        <v>6</v>
      </c>
      <c r="D20" t="s" s="205">
        <v>7188</v>
      </c>
      <c r="E20" t="s" s="205">
        <v>36</v>
      </c>
      <c r="F20" s="223">
        <v>127</v>
      </c>
      <c r="G20" s="149">
        <v>164</v>
      </c>
      <c r="H20" s="173">
        <f>SUM(G20-F20)</f>
        <v>37</v>
      </c>
      <c r="I20" s="167">
        <f>H20/F20</f>
        <v>0.291338582677165</v>
      </c>
      <c r="J20" s="167">
        <f>H20/G20</f>
        <v>0.225609756097561</v>
      </c>
      <c r="K20" s="24"/>
      <c r="L20" s="24"/>
      <c r="M20" s="24"/>
      <c r="N20" s="24"/>
      <c r="O20" s="24"/>
      <c r="P20" s="24"/>
      <c r="Q20" s="24"/>
      <c r="R20" s="24"/>
      <c r="S20" s="24"/>
      <c r="T20" s="24"/>
      <c r="U20" s="24"/>
      <c r="V20" s="24"/>
      <c r="W20" s="24"/>
      <c r="X20" s="24"/>
      <c r="Y20" s="24"/>
      <c r="Z20" s="24"/>
    </row>
    <row r="21" ht="19.15" customHeight="1">
      <c r="A21" t="s" s="138">
        <v>7160</v>
      </c>
      <c r="B21" s="149">
        <v>1</v>
      </c>
      <c r="C21" s="149">
        <v>21</v>
      </c>
      <c r="D21" t="s" s="205">
        <v>7189</v>
      </c>
      <c r="E21" t="s" s="205">
        <v>74</v>
      </c>
      <c r="F21" s="223">
        <v>130</v>
      </c>
      <c r="G21" s="149">
        <v>138</v>
      </c>
      <c r="H21" s="173">
        <f>SUM(G21-F21)</f>
        <v>8</v>
      </c>
      <c r="I21" s="167">
        <f>H21/F21</f>
        <v>0.0615384615384615</v>
      </c>
      <c r="J21" s="167">
        <f>H21/G21</f>
        <v>0.0579710144927536</v>
      </c>
      <c r="K21" s="24"/>
      <c r="L21" s="24"/>
      <c r="M21" s="24"/>
      <c r="N21" s="24"/>
      <c r="O21" s="24"/>
      <c r="P21" s="24"/>
      <c r="Q21" s="24"/>
      <c r="R21" s="24"/>
      <c r="S21" s="24"/>
      <c r="T21" s="24"/>
      <c r="U21" s="24"/>
      <c r="V21" s="24"/>
      <c r="W21" s="24"/>
      <c r="X21" s="24"/>
      <c r="Y21" s="24"/>
      <c r="Z21" s="24"/>
    </row>
    <row r="22" ht="19.15" customHeight="1">
      <c r="A22" t="s" s="138">
        <v>7160</v>
      </c>
      <c r="B22" s="149">
        <v>1</v>
      </c>
      <c r="C22" s="149">
        <v>12</v>
      </c>
      <c r="D22" t="s" s="205">
        <v>7190</v>
      </c>
      <c r="E22" t="s" s="205">
        <v>76</v>
      </c>
      <c r="F22" s="223">
        <v>113</v>
      </c>
      <c r="G22" s="149">
        <v>124</v>
      </c>
      <c r="H22" s="173">
        <f>SUM(G22-F22)</f>
        <v>11</v>
      </c>
      <c r="I22" s="167">
        <f>H22/F22</f>
        <v>0.0973451327433628</v>
      </c>
      <c r="J22" s="167">
        <f>H22/G22</f>
        <v>0.0887096774193548</v>
      </c>
      <c r="K22" s="24"/>
      <c r="L22" s="24"/>
      <c r="M22" s="24"/>
      <c r="N22" s="24"/>
      <c r="O22" s="24"/>
      <c r="P22" s="24"/>
      <c r="Q22" s="24"/>
      <c r="R22" s="24"/>
      <c r="S22" s="24"/>
      <c r="T22" s="24"/>
      <c r="U22" s="24"/>
      <c r="V22" s="24"/>
      <c r="W22" s="24"/>
      <c r="X22" s="24"/>
      <c r="Y22" s="24"/>
      <c r="Z22" s="24"/>
    </row>
    <row r="23" ht="19.15" customHeight="1">
      <c r="A23" t="s" s="138">
        <v>7160</v>
      </c>
      <c r="B23" s="149">
        <v>1</v>
      </c>
      <c r="C23" s="149">
        <v>20</v>
      </c>
      <c r="D23" t="s" s="205">
        <v>7191</v>
      </c>
      <c r="E23" t="s" s="205">
        <v>52</v>
      </c>
      <c r="F23" s="223">
        <v>115</v>
      </c>
      <c r="G23" s="149">
        <v>122</v>
      </c>
      <c r="H23" s="173">
        <f>SUM(G23-F23)</f>
        <v>7</v>
      </c>
      <c r="I23" s="167">
        <f>H23/F23</f>
        <v>0.0608695652173913</v>
      </c>
      <c r="J23" s="167">
        <f>H23/G23</f>
        <v>0.0573770491803279</v>
      </c>
      <c r="K23" s="24"/>
      <c r="L23" s="24"/>
      <c r="M23" s="24"/>
      <c r="N23" s="24"/>
      <c r="O23" s="24"/>
      <c r="P23" s="24"/>
      <c r="Q23" s="24"/>
      <c r="R23" s="24"/>
      <c r="S23" s="24"/>
      <c r="T23" s="24"/>
      <c r="U23" s="24"/>
      <c r="V23" s="24"/>
      <c r="W23" s="24"/>
      <c r="X23" s="24"/>
      <c r="Y23" s="24"/>
      <c r="Z23" s="24"/>
    </row>
    <row r="24" ht="19.15" customHeight="1">
      <c r="A24" t="s" s="138">
        <v>7160</v>
      </c>
      <c r="B24" s="149">
        <v>1</v>
      </c>
      <c r="C24" s="149">
        <v>18</v>
      </c>
      <c r="D24" t="s" s="205">
        <v>7192</v>
      </c>
      <c r="E24" t="s" s="205">
        <v>64</v>
      </c>
      <c r="F24" s="223">
        <v>99</v>
      </c>
      <c r="G24" s="149">
        <v>104</v>
      </c>
      <c r="H24" s="173">
        <f>SUM(G24-F24)</f>
        <v>5</v>
      </c>
      <c r="I24" s="167">
        <f>H24/F24</f>
        <v>0.0505050505050505</v>
      </c>
      <c r="J24" s="167">
        <f>H24/G24</f>
        <v>0.0480769230769231</v>
      </c>
      <c r="K24" s="24"/>
      <c r="L24" s="24"/>
      <c r="M24" s="24"/>
      <c r="N24" s="24"/>
      <c r="O24" s="24"/>
      <c r="P24" s="24"/>
      <c r="Q24" s="24"/>
      <c r="R24" s="24"/>
      <c r="S24" s="24"/>
      <c r="T24" s="24"/>
      <c r="U24" s="24"/>
      <c r="V24" s="24"/>
      <c r="W24" s="24"/>
      <c r="X24" s="24"/>
      <c r="Y24" s="24"/>
      <c r="Z24" s="24"/>
    </row>
    <row r="25" ht="19.15" customHeight="1">
      <c r="A25" t="s" s="138">
        <v>7160</v>
      </c>
      <c r="B25" s="149">
        <v>1</v>
      </c>
      <c r="C25" s="149">
        <v>14</v>
      </c>
      <c r="D25" t="s" s="205">
        <v>7193</v>
      </c>
      <c r="E25" t="s" s="205">
        <v>66</v>
      </c>
      <c r="F25" s="223">
        <v>97</v>
      </c>
      <c r="G25" s="149">
        <v>101</v>
      </c>
      <c r="H25" s="173">
        <f>SUM(G25-F25)</f>
        <v>4</v>
      </c>
      <c r="I25" s="167">
        <f>H25/F25</f>
        <v>0.0412371134020619</v>
      </c>
      <c r="J25" s="167">
        <f>H25/G25</f>
        <v>0.0396039603960396</v>
      </c>
      <c r="K25" s="24"/>
      <c r="L25" s="24"/>
      <c r="M25" s="24"/>
      <c r="N25" s="24"/>
      <c r="O25" s="24"/>
      <c r="P25" s="24"/>
      <c r="Q25" s="24"/>
      <c r="R25" s="24"/>
      <c r="S25" s="24"/>
      <c r="T25" s="24"/>
      <c r="U25" s="24"/>
      <c r="V25" s="24"/>
      <c r="W25" s="24"/>
      <c r="X25" s="24"/>
      <c r="Y25" s="24"/>
      <c r="Z25" s="24"/>
    </row>
    <row r="26" ht="19.15" customHeight="1">
      <c r="A26" t="s" s="138">
        <v>7160</v>
      </c>
      <c r="B26" s="149">
        <v>1</v>
      </c>
      <c r="C26" s="149">
        <v>25</v>
      </c>
      <c r="D26" t="s" s="205">
        <v>7194</v>
      </c>
      <c r="E26" t="s" s="205">
        <v>112</v>
      </c>
      <c r="F26" s="223">
        <v>83</v>
      </c>
      <c r="G26" s="149">
        <v>92</v>
      </c>
      <c r="H26" s="173">
        <f>SUM(G26-F26)</f>
        <v>9</v>
      </c>
      <c r="I26" s="167">
        <f>H26/F26</f>
        <v>0.108433734939759</v>
      </c>
      <c r="J26" s="167">
        <f>H26/G26</f>
        <v>0.0978260869565217</v>
      </c>
      <c r="K26" s="24"/>
      <c r="L26" s="24"/>
      <c r="M26" s="24"/>
      <c r="N26" s="24"/>
      <c r="O26" s="24"/>
      <c r="P26" s="24"/>
      <c r="Q26" s="24"/>
      <c r="R26" s="24"/>
      <c r="S26" s="24"/>
      <c r="T26" s="24"/>
      <c r="U26" s="24"/>
      <c r="V26" s="24"/>
      <c r="W26" s="24"/>
      <c r="X26" s="24"/>
      <c r="Y26" s="24"/>
      <c r="Z26" s="24"/>
    </row>
    <row r="27" ht="19.15" customHeight="1">
      <c r="A27" t="s" s="138">
        <v>7160</v>
      </c>
      <c r="B27" s="149">
        <v>1</v>
      </c>
      <c r="C27" s="149">
        <v>23</v>
      </c>
      <c r="D27" t="s" s="205">
        <v>7195</v>
      </c>
      <c r="E27" t="s" s="205">
        <v>116</v>
      </c>
      <c r="F27" s="223">
        <v>76</v>
      </c>
      <c r="G27" s="149">
        <v>85</v>
      </c>
      <c r="H27" s="173">
        <f>SUM(G27-F27)</f>
        <v>9</v>
      </c>
      <c r="I27" s="167">
        <f>H27/F27</f>
        <v>0.118421052631579</v>
      </c>
      <c r="J27" s="167">
        <f>H27/G27</f>
        <v>0.105882352941176</v>
      </c>
      <c r="K27" s="24"/>
      <c r="L27" s="24"/>
      <c r="M27" s="24"/>
      <c r="N27" s="24"/>
      <c r="O27" s="24"/>
      <c r="P27" s="24"/>
      <c r="Q27" s="24"/>
      <c r="R27" s="24"/>
      <c r="S27" s="24"/>
      <c r="T27" s="24"/>
      <c r="U27" s="24"/>
      <c r="V27" s="24"/>
      <c r="W27" s="24"/>
      <c r="X27" s="24"/>
      <c r="Y27" s="24"/>
      <c r="Z27" s="24"/>
    </row>
    <row r="28" ht="19.15" customHeight="1">
      <c r="A28" t="s" s="138">
        <v>7160</v>
      </c>
      <c r="B28" s="149">
        <v>1</v>
      </c>
      <c r="C28" s="149">
        <v>28</v>
      </c>
      <c r="D28" t="s" s="205">
        <v>7196</v>
      </c>
      <c r="E28" t="s" s="205">
        <v>48</v>
      </c>
      <c r="F28" s="223">
        <v>63</v>
      </c>
      <c r="G28" s="149">
        <v>74</v>
      </c>
      <c r="H28" s="173">
        <f>SUM(G28-F28)</f>
        <v>11</v>
      </c>
      <c r="I28" s="167">
        <f>H28/F28</f>
        <v>0.174603174603175</v>
      </c>
      <c r="J28" s="167">
        <f>H28/G28</f>
        <v>0.148648648648649</v>
      </c>
      <c r="K28" s="24"/>
      <c r="L28" s="24"/>
      <c r="M28" s="24"/>
      <c r="N28" s="24"/>
      <c r="O28" s="24"/>
      <c r="P28" s="24"/>
      <c r="Q28" s="24"/>
      <c r="R28" s="24"/>
      <c r="S28" s="24"/>
      <c r="T28" s="24"/>
      <c r="U28" s="24"/>
      <c r="V28" s="24"/>
      <c r="W28" s="24"/>
      <c r="X28" s="24"/>
      <c r="Y28" s="24"/>
      <c r="Z28" s="24"/>
    </row>
    <row r="29" ht="19.15" customHeight="1">
      <c r="A29" t="s" s="138">
        <v>7160</v>
      </c>
      <c r="B29" s="149">
        <v>1</v>
      </c>
      <c r="C29" s="149">
        <v>33</v>
      </c>
      <c r="D29" t="s" s="205">
        <v>7197</v>
      </c>
      <c r="E29" t="s" s="205">
        <v>1716</v>
      </c>
      <c r="F29" s="223">
        <v>50</v>
      </c>
      <c r="G29" s="149">
        <v>55</v>
      </c>
      <c r="H29" s="173">
        <f>SUM(G29-F29)</f>
        <v>5</v>
      </c>
      <c r="I29" s="167">
        <f>H29/F29</f>
        <v>0.1</v>
      </c>
      <c r="J29" s="167">
        <f>H29/G29</f>
        <v>0.0909090909090909</v>
      </c>
      <c r="K29" s="24"/>
      <c r="L29" s="24"/>
      <c r="M29" s="24"/>
      <c r="N29" s="24"/>
      <c r="O29" s="24"/>
      <c r="P29" s="24"/>
      <c r="Q29" s="24"/>
      <c r="R29" s="24"/>
      <c r="S29" s="24"/>
      <c r="T29" s="24"/>
      <c r="U29" s="24"/>
      <c r="V29" s="24"/>
      <c r="W29" s="24"/>
      <c r="X29" s="24"/>
      <c r="Y29" s="24"/>
      <c r="Z29" s="24"/>
    </row>
    <row r="30" ht="19.15" customHeight="1">
      <c r="A30" t="s" s="138">
        <v>7160</v>
      </c>
      <c r="B30" s="149">
        <v>1</v>
      </c>
      <c r="C30" s="149">
        <v>32</v>
      </c>
      <c r="D30" t="s" s="205">
        <v>7198</v>
      </c>
      <c r="E30" t="s" s="205">
        <v>72</v>
      </c>
      <c r="F30" s="223">
        <v>37</v>
      </c>
      <c r="G30" s="149">
        <v>49</v>
      </c>
      <c r="H30" s="173">
        <f>SUM(G30-F30)</f>
        <v>12</v>
      </c>
      <c r="I30" s="167">
        <f>H30/F30</f>
        <v>0.324324324324324</v>
      </c>
      <c r="J30" s="167">
        <f>H30/G30</f>
        <v>0.244897959183673</v>
      </c>
      <c r="K30" s="24"/>
      <c r="L30" s="24"/>
      <c r="M30" s="24"/>
      <c r="N30" s="24"/>
      <c r="O30" s="24"/>
      <c r="P30" s="24"/>
      <c r="Q30" s="24"/>
      <c r="R30" s="24"/>
      <c r="S30" s="24"/>
      <c r="T30" s="24"/>
      <c r="U30" s="24"/>
      <c r="V30" s="24"/>
      <c r="W30" s="24"/>
      <c r="X30" s="24"/>
      <c r="Y30" s="24"/>
      <c r="Z30" s="24"/>
    </row>
    <row r="31" ht="19.15" customHeight="1">
      <c r="A31" t="s" s="138">
        <v>7160</v>
      </c>
      <c r="B31" s="149">
        <v>1</v>
      </c>
      <c r="C31" s="149">
        <v>15</v>
      </c>
      <c r="D31" t="s" s="205">
        <v>7199</v>
      </c>
      <c r="E31" t="s" s="205">
        <v>44</v>
      </c>
      <c r="F31" s="223">
        <v>41</v>
      </c>
      <c r="G31" s="149">
        <v>45</v>
      </c>
      <c r="H31" s="173">
        <f>SUM(G31-F31)</f>
        <v>4</v>
      </c>
      <c r="I31" s="167">
        <f>H31/F31</f>
        <v>0.0975609756097561</v>
      </c>
      <c r="J31" s="167">
        <f>H31/G31</f>
        <v>0.08888888888888891</v>
      </c>
      <c r="K31" s="24"/>
      <c r="L31" s="24"/>
      <c r="M31" s="24"/>
      <c r="N31" s="24"/>
      <c r="O31" s="24"/>
      <c r="P31" s="24"/>
      <c r="Q31" s="24"/>
      <c r="R31" s="24"/>
      <c r="S31" s="24"/>
      <c r="T31" s="24"/>
      <c r="U31" s="24"/>
      <c r="V31" s="24"/>
      <c r="W31" s="24"/>
      <c r="X31" s="24"/>
      <c r="Y31" s="24"/>
      <c r="Z31" s="24"/>
    </row>
    <row r="32" ht="19.15" customHeight="1">
      <c r="A32" t="s" s="138">
        <v>7160</v>
      </c>
      <c r="B32" s="149">
        <v>1</v>
      </c>
      <c r="C32" s="149">
        <v>30</v>
      </c>
      <c r="D32" t="s" s="205">
        <v>7200</v>
      </c>
      <c r="E32" t="s" s="205">
        <v>153</v>
      </c>
      <c r="F32" s="223">
        <v>23</v>
      </c>
      <c r="G32" s="149">
        <v>26</v>
      </c>
      <c r="H32" s="173">
        <f>SUM(G32-F32)</f>
        <v>3</v>
      </c>
      <c r="I32" s="167">
        <f>H32/F32</f>
        <v>0.130434782608696</v>
      </c>
      <c r="J32" s="167">
        <f>H32/G32</f>
        <v>0.115384615384615</v>
      </c>
      <c r="K32" s="24"/>
      <c r="L32" s="24"/>
      <c r="M32" s="24"/>
      <c r="N32" s="24"/>
      <c r="O32" s="24"/>
      <c r="P32" s="24"/>
      <c r="Q32" s="24"/>
      <c r="R32" s="24"/>
      <c r="S32" s="24"/>
      <c r="T32" s="24"/>
      <c r="U32" s="24"/>
      <c r="V32" s="24"/>
      <c r="W32" s="24"/>
      <c r="X32" s="24"/>
      <c r="Y32" s="24"/>
      <c r="Z32" s="24"/>
    </row>
    <row r="33" ht="19.15" customHeight="1">
      <c r="A33" t="s" s="138">
        <v>7160</v>
      </c>
      <c r="B33" s="149">
        <v>1</v>
      </c>
      <c r="C33" s="149">
        <v>5</v>
      </c>
      <c r="D33" t="s" s="205">
        <v>7201</v>
      </c>
      <c r="E33" t="s" s="205">
        <v>380</v>
      </c>
      <c r="F33" s="223">
        <v>0</v>
      </c>
      <c r="G33" s="149">
        <v>0</v>
      </c>
      <c r="H33" s="173">
        <f>SUM(G33-F33)</f>
        <v>0</v>
      </c>
      <c r="I33" s="207">
        <f>H33/F33</f>
      </c>
      <c r="J33" s="207">
        <f>H33/G33</f>
      </c>
      <c r="K33" s="24"/>
      <c r="L33" s="24"/>
      <c r="M33" s="24"/>
      <c r="N33" s="24"/>
      <c r="O33" s="24"/>
      <c r="P33" s="24"/>
      <c r="Q33" s="24"/>
      <c r="R33" s="24"/>
      <c r="S33" s="24"/>
      <c r="T33" s="24"/>
      <c r="U33" s="24"/>
      <c r="V33" s="24"/>
      <c r="W33" s="24"/>
      <c r="X33" s="24"/>
      <c r="Y33" s="24"/>
      <c r="Z33" s="24"/>
    </row>
    <row r="34" ht="19.15" customHeight="1">
      <c r="A34" t="s" s="138">
        <v>7160</v>
      </c>
      <c r="B34" s="149">
        <v>1</v>
      </c>
      <c r="C34" s="149">
        <v>10</v>
      </c>
      <c r="D34" t="s" s="205">
        <v>7202</v>
      </c>
      <c r="E34" t="s" s="205">
        <v>424</v>
      </c>
      <c r="F34" s="223">
        <v>0</v>
      </c>
      <c r="G34" s="149">
        <v>0</v>
      </c>
      <c r="H34" s="206">
        <f>SUM(G34-F34)</f>
        <v>0</v>
      </c>
      <c r="I34" s="176">
        <f>H34/F34</f>
      </c>
      <c r="J34" s="176">
        <f>H34/G34</f>
      </c>
      <c r="K34" s="174"/>
      <c r="L34" s="174"/>
      <c r="M34" s="174"/>
      <c r="N34" s="174"/>
      <c r="O34" s="174"/>
      <c r="P34" s="174"/>
      <c r="Q34" s="174"/>
      <c r="R34" s="174"/>
      <c r="S34" s="174"/>
      <c r="T34" s="174"/>
      <c r="U34" s="174"/>
      <c r="V34" s="174"/>
      <c r="W34" s="174"/>
      <c r="X34" s="174"/>
      <c r="Y34" s="174"/>
      <c r="Z34" s="174"/>
    </row>
    <row r="35" ht="19.15" customHeight="1">
      <c r="A35" s="177"/>
      <c r="B35" s="178"/>
      <c r="C35" s="178"/>
      <c r="D35" s="179"/>
      <c r="E35" s="179"/>
      <c r="F35" s="210">
        <f>SUM(F2:F34)</f>
        <v>85804</v>
      </c>
      <c r="G35" s="180">
        <f>SUM(G2:G34)</f>
        <v>100282</v>
      </c>
      <c r="H35" s="181">
        <f>SUM(H2:H34)</f>
        <v>14478</v>
      </c>
      <c r="I35" s="182">
        <f>H35/F35</f>
        <v>0.16873339238264</v>
      </c>
      <c r="J35" s="182">
        <f>H35/G35</f>
        <v>0.1443728685108</v>
      </c>
      <c r="K35" s="183"/>
      <c r="L35" s="183"/>
      <c r="M35" s="183"/>
      <c r="N35" s="183"/>
      <c r="O35" s="183"/>
      <c r="P35" s="183"/>
      <c r="Q35" s="183"/>
      <c r="R35" s="183"/>
      <c r="S35" s="183"/>
      <c r="T35" s="183"/>
      <c r="U35" s="183"/>
      <c r="V35" s="183"/>
      <c r="W35" s="183"/>
      <c r="X35" s="183"/>
      <c r="Y35" s="183"/>
      <c r="Z35" s="184"/>
    </row>
    <row r="36" ht="19.15" customHeight="1">
      <c r="A36" s="230"/>
      <c r="B36" s="231"/>
      <c r="C36" s="231"/>
      <c r="D36" s="232"/>
      <c r="E36" s="232"/>
      <c r="F36" s="251"/>
      <c r="G36" s="231"/>
      <c r="H36" s="234"/>
      <c r="I36" s="188"/>
      <c r="J36" s="188"/>
      <c r="K36" s="189"/>
      <c r="L36" s="189"/>
      <c r="M36" s="189"/>
      <c r="N36" s="189"/>
      <c r="O36" s="189"/>
      <c r="P36" s="189"/>
      <c r="Q36" s="189"/>
      <c r="R36" s="189"/>
      <c r="S36" s="189"/>
      <c r="T36" s="189"/>
      <c r="U36" s="189"/>
      <c r="V36" s="189"/>
      <c r="W36" s="189"/>
      <c r="X36" s="189"/>
      <c r="Y36" s="189"/>
      <c r="Z36" s="189"/>
    </row>
    <row r="37" ht="19.15" customHeight="1">
      <c r="A37" t="s" s="138">
        <v>7160</v>
      </c>
      <c r="B37" s="149">
        <v>2</v>
      </c>
      <c r="C37" s="149">
        <v>9</v>
      </c>
      <c r="D37" t="s" s="205">
        <v>7203</v>
      </c>
      <c r="E37" t="s" s="205">
        <v>84</v>
      </c>
      <c r="F37" s="222">
        <v>42946</v>
      </c>
      <c r="G37" s="149">
        <v>50584</v>
      </c>
      <c r="H37" s="173">
        <f>SUM(G37-F37)</f>
        <v>7638</v>
      </c>
      <c r="I37" s="167">
        <f>H37/F37</f>
        <v>0.1778512550645</v>
      </c>
      <c r="J37" s="167">
        <f>H37/G37</f>
        <v>0.150996362486162</v>
      </c>
      <c r="K37" s="24"/>
      <c r="L37" s="24"/>
      <c r="M37" s="24"/>
      <c r="N37" s="24"/>
      <c r="O37" s="24"/>
      <c r="P37" s="24"/>
      <c r="Q37" s="24"/>
      <c r="R37" s="24"/>
      <c r="S37" s="24"/>
      <c r="T37" s="24"/>
      <c r="U37" s="24"/>
      <c r="V37" s="24"/>
      <c r="W37" s="24"/>
      <c r="X37" s="24"/>
      <c r="Y37" s="24"/>
      <c r="Z37" s="24"/>
    </row>
    <row r="38" ht="19.15" customHeight="1">
      <c r="A38" t="s" s="138">
        <v>7160</v>
      </c>
      <c r="B38" s="149">
        <v>2</v>
      </c>
      <c r="C38" s="149">
        <v>1</v>
      </c>
      <c r="D38" t="s" s="205">
        <v>7204</v>
      </c>
      <c r="E38" t="s" s="205">
        <v>20</v>
      </c>
      <c r="F38" s="222">
        <v>12459</v>
      </c>
      <c r="G38" s="149">
        <v>14292</v>
      </c>
      <c r="H38" s="173">
        <f>SUM(G38-F38)</f>
        <v>1833</v>
      </c>
      <c r="I38" s="167">
        <f>H38/F38</f>
        <v>0.147122562003371</v>
      </c>
      <c r="J38" s="167">
        <f>H38/G38</f>
        <v>0.128253568429891</v>
      </c>
      <c r="K38" s="24"/>
      <c r="L38" s="24"/>
      <c r="M38" s="24"/>
      <c r="N38" s="24"/>
      <c r="O38" s="24"/>
      <c r="P38" s="24"/>
      <c r="Q38" s="24"/>
      <c r="R38" s="24"/>
      <c r="S38" s="24"/>
      <c r="T38" s="24"/>
      <c r="U38" s="24"/>
      <c r="V38" s="24"/>
      <c r="W38" s="24"/>
      <c r="X38" s="24"/>
      <c r="Y38" s="24"/>
      <c r="Z38" s="24"/>
    </row>
    <row r="39" ht="19.15" customHeight="1">
      <c r="A39" t="s" s="138">
        <v>7160</v>
      </c>
      <c r="B39" s="149">
        <v>2</v>
      </c>
      <c r="C39" s="149">
        <v>6</v>
      </c>
      <c r="D39" t="s" s="205">
        <v>7205</v>
      </c>
      <c r="E39" t="s" s="205">
        <v>26</v>
      </c>
      <c r="F39" s="222">
        <v>10911</v>
      </c>
      <c r="G39" s="149">
        <v>12176</v>
      </c>
      <c r="H39" s="173">
        <f>SUM(G39-F39)</f>
        <v>1265</v>
      </c>
      <c r="I39" s="167">
        <f>H39/F39</f>
        <v>0.115938044175603</v>
      </c>
      <c r="J39" s="167">
        <f>H39/G39</f>
        <v>0.103892904073587</v>
      </c>
      <c r="K39" s="24"/>
      <c r="L39" s="24"/>
      <c r="M39" s="24"/>
      <c r="N39" s="24"/>
      <c r="O39" s="24"/>
      <c r="P39" s="24"/>
      <c r="Q39" s="24"/>
      <c r="R39" s="24"/>
      <c r="S39" s="24"/>
      <c r="T39" s="24"/>
      <c r="U39" s="24"/>
      <c r="V39" s="24"/>
      <c r="W39" s="24"/>
      <c r="X39" s="24"/>
      <c r="Y39" s="24"/>
      <c r="Z39" s="24"/>
    </row>
    <row r="40" ht="19.15" customHeight="1">
      <c r="A40" t="s" s="138">
        <v>7160</v>
      </c>
      <c r="B40" s="149">
        <v>2</v>
      </c>
      <c r="C40" s="149">
        <v>15</v>
      </c>
      <c r="D40" t="s" s="205">
        <v>7162</v>
      </c>
      <c r="E40" t="s" s="205">
        <v>22</v>
      </c>
      <c r="F40" s="222">
        <v>4738</v>
      </c>
      <c r="G40" s="149">
        <v>7236</v>
      </c>
      <c r="H40" s="173">
        <f>SUM(G40-F40)</f>
        <v>2498</v>
      </c>
      <c r="I40" s="167">
        <f>H40/F40</f>
        <v>0.527226677923174</v>
      </c>
      <c r="J40" s="167">
        <f>H40/G40</f>
        <v>0.345218352681039</v>
      </c>
      <c r="K40" s="24"/>
      <c r="L40" s="24"/>
      <c r="M40" s="24"/>
      <c r="N40" s="24"/>
      <c r="O40" s="24"/>
      <c r="P40" s="24"/>
      <c r="Q40" s="24"/>
      <c r="R40" s="24"/>
      <c r="S40" s="24"/>
      <c r="T40" s="24"/>
      <c r="U40" s="24"/>
      <c r="V40" s="24"/>
      <c r="W40" s="24"/>
      <c r="X40" s="24"/>
      <c r="Y40" s="24"/>
      <c r="Z40" s="24"/>
    </row>
    <row r="41" ht="19.15" customHeight="1">
      <c r="A41" t="s" s="138">
        <v>7160</v>
      </c>
      <c r="B41" s="149">
        <v>2</v>
      </c>
      <c r="C41" s="149">
        <v>8</v>
      </c>
      <c r="D41" t="s" s="205">
        <v>7206</v>
      </c>
      <c r="E41" t="s" s="205">
        <v>1680</v>
      </c>
      <c r="F41" s="222">
        <v>1559</v>
      </c>
      <c r="G41" s="149">
        <v>1768</v>
      </c>
      <c r="H41" s="173">
        <f>SUM(G41-F41)</f>
        <v>209</v>
      </c>
      <c r="I41" s="167">
        <f>H41/F41</f>
        <v>0.134060295060936</v>
      </c>
      <c r="J41" s="167">
        <f>H41/G41</f>
        <v>0.118212669683258</v>
      </c>
      <c r="K41" s="24"/>
      <c r="L41" s="24"/>
      <c r="M41" s="24"/>
      <c r="N41" s="24"/>
      <c r="O41" s="24"/>
      <c r="P41" s="24"/>
      <c r="Q41" s="24"/>
      <c r="R41" s="24"/>
      <c r="S41" s="24"/>
      <c r="T41" s="24"/>
      <c r="U41" s="24"/>
      <c r="V41" s="24"/>
      <c r="W41" s="24"/>
      <c r="X41" s="24"/>
      <c r="Y41" s="24"/>
      <c r="Z41" s="24"/>
    </row>
    <row r="42" ht="19.15" customHeight="1">
      <c r="A42" t="s" s="138">
        <v>7160</v>
      </c>
      <c r="B42" s="149">
        <v>2</v>
      </c>
      <c r="C42" s="149">
        <v>2</v>
      </c>
      <c r="D42" t="s" s="205">
        <v>7163</v>
      </c>
      <c r="E42" t="s" s="205">
        <v>17</v>
      </c>
      <c r="F42" s="222">
        <v>845</v>
      </c>
      <c r="G42" s="149">
        <v>1136</v>
      </c>
      <c r="H42" s="173">
        <f>SUM(G42-F42)</f>
        <v>291</v>
      </c>
      <c r="I42" s="167">
        <f>H42/F42</f>
        <v>0.344378698224852</v>
      </c>
      <c r="J42" s="167">
        <f>H42/G42</f>
        <v>0.256161971830986</v>
      </c>
      <c r="K42" s="24"/>
      <c r="L42" s="24"/>
      <c r="M42" s="24"/>
      <c r="N42" s="24"/>
      <c r="O42" s="24"/>
      <c r="P42" s="24"/>
      <c r="Q42" s="24"/>
      <c r="R42" s="24"/>
      <c r="S42" s="24"/>
      <c r="T42" s="24"/>
      <c r="U42" s="24"/>
      <c r="V42" s="24"/>
      <c r="W42" s="24"/>
      <c r="X42" s="24"/>
      <c r="Y42" s="24"/>
      <c r="Z42" s="24"/>
    </row>
    <row r="43" ht="19.15" customHeight="1">
      <c r="A43" t="s" s="138">
        <v>7160</v>
      </c>
      <c r="B43" s="149">
        <v>2</v>
      </c>
      <c r="C43" s="149">
        <v>29</v>
      </c>
      <c r="D43" t="s" s="205">
        <v>7207</v>
      </c>
      <c r="E43" t="s" s="205">
        <v>52</v>
      </c>
      <c r="F43" s="222">
        <v>655</v>
      </c>
      <c r="G43" s="149">
        <v>690</v>
      </c>
      <c r="H43" s="173">
        <f>SUM(G43-F43)</f>
        <v>35</v>
      </c>
      <c r="I43" s="167">
        <f>H43/F43</f>
        <v>0.0534351145038168</v>
      </c>
      <c r="J43" s="167">
        <f>H43/G43</f>
        <v>0.0507246376811594</v>
      </c>
      <c r="K43" s="24"/>
      <c r="L43" s="24"/>
      <c r="M43" s="24"/>
      <c r="N43" s="24"/>
      <c r="O43" s="24"/>
      <c r="P43" s="24"/>
      <c r="Q43" s="24"/>
      <c r="R43" s="24"/>
      <c r="S43" s="24"/>
      <c r="T43" s="24"/>
      <c r="U43" s="24"/>
      <c r="V43" s="24"/>
      <c r="W43" s="24"/>
      <c r="X43" s="24"/>
      <c r="Y43" s="24"/>
      <c r="Z43" s="24"/>
    </row>
    <row r="44" ht="19.15" customHeight="1">
      <c r="A44" t="s" s="138">
        <v>7160</v>
      </c>
      <c r="B44" s="149">
        <v>2</v>
      </c>
      <c r="C44" s="149">
        <v>17</v>
      </c>
      <c r="D44" t="s" s="205">
        <v>7166</v>
      </c>
      <c r="E44" t="s" s="205">
        <v>28</v>
      </c>
      <c r="F44" s="222">
        <v>420</v>
      </c>
      <c r="G44" s="149">
        <v>602</v>
      </c>
      <c r="H44" s="173">
        <f>SUM(G44-F44)</f>
        <v>182</v>
      </c>
      <c r="I44" s="167">
        <f>H44/F44</f>
        <v>0.433333333333333</v>
      </c>
      <c r="J44" s="167">
        <f>H44/G44</f>
        <v>0.302325581395349</v>
      </c>
      <c r="K44" s="24"/>
      <c r="L44" s="24"/>
      <c r="M44" s="24"/>
      <c r="N44" s="24"/>
      <c r="O44" s="24"/>
      <c r="P44" s="24"/>
      <c r="Q44" s="24"/>
      <c r="R44" s="24"/>
      <c r="S44" s="24"/>
      <c r="T44" s="24"/>
      <c r="U44" s="24"/>
      <c r="V44" s="24"/>
      <c r="W44" s="24"/>
      <c r="X44" s="24"/>
      <c r="Y44" s="24"/>
      <c r="Z44" s="24"/>
    </row>
    <row r="45" ht="19.15" customHeight="1">
      <c r="A45" t="s" s="138">
        <v>7160</v>
      </c>
      <c r="B45" s="149">
        <v>2</v>
      </c>
      <c r="C45" s="149">
        <v>5</v>
      </c>
      <c r="D45" t="s" s="205">
        <v>7208</v>
      </c>
      <c r="E45" t="s" s="205">
        <v>101</v>
      </c>
      <c r="F45" s="222">
        <v>394</v>
      </c>
      <c r="G45" s="149">
        <v>457</v>
      </c>
      <c r="H45" s="173">
        <f>SUM(G45-F45)</f>
        <v>63</v>
      </c>
      <c r="I45" s="167">
        <f>H45/F45</f>
        <v>0.15989847715736</v>
      </c>
      <c r="J45" s="167">
        <f>H45/G45</f>
        <v>0.137855579868709</v>
      </c>
      <c r="K45" s="24"/>
      <c r="L45" s="24"/>
      <c r="M45" s="24"/>
      <c r="N45" s="24"/>
      <c r="O45" s="24"/>
      <c r="P45" s="24"/>
      <c r="Q45" s="24"/>
      <c r="R45" s="24"/>
      <c r="S45" s="24"/>
      <c r="T45" s="24"/>
      <c r="U45" s="24"/>
      <c r="V45" s="24"/>
      <c r="W45" s="24"/>
      <c r="X45" s="24"/>
      <c r="Y45" s="24"/>
      <c r="Z45" s="24"/>
    </row>
    <row r="46" ht="19.15" customHeight="1">
      <c r="A46" t="s" s="138">
        <v>7160</v>
      </c>
      <c r="B46" s="149">
        <v>2</v>
      </c>
      <c r="C46" s="149">
        <v>21</v>
      </c>
      <c r="D46" t="s" s="205">
        <v>7209</v>
      </c>
      <c r="E46" t="s" s="205">
        <v>62</v>
      </c>
      <c r="F46" s="222">
        <v>316</v>
      </c>
      <c r="G46" s="149">
        <v>350</v>
      </c>
      <c r="H46" s="173">
        <f>SUM(G46-F46)</f>
        <v>34</v>
      </c>
      <c r="I46" s="167">
        <f>H46/F46</f>
        <v>0.107594936708861</v>
      </c>
      <c r="J46" s="167">
        <f>H46/G46</f>
        <v>0.0971428571428571</v>
      </c>
      <c r="K46" s="24"/>
      <c r="L46" s="24"/>
      <c r="M46" s="24"/>
      <c r="N46" s="24"/>
      <c r="O46" s="24"/>
      <c r="P46" s="24"/>
      <c r="Q46" s="24"/>
      <c r="R46" s="24"/>
      <c r="S46" s="24"/>
      <c r="T46" s="24"/>
      <c r="U46" s="24"/>
      <c r="V46" s="24"/>
      <c r="W46" s="24"/>
      <c r="X46" s="24"/>
      <c r="Y46" s="24"/>
      <c r="Z46" s="24"/>
    </row>
    <row r="47" ht="19.15" customHeight="1">
      <c r="A47" t="s" s="138">
        <v>7160</v>
      </c>
      <c r="B47" s="149">
        <v>2</v>
      </c>
      <c r="C47" s="149">
        <v>3</v>
      </c>
      <c r="D47" t="s" s="205">
        <v>7168</v>
      </c>
      <c r="E47" t="s" s="205">
        <v>42</v>
      </c>
      <c r="F47" s="222">
        <v>230</v>
      </c>
      <c r="G47" s="149">
        <v>342</v>
      </c>
      <c r="H47" s="173">
        <f>SUM(G47-F47)</f>
        <v>112</v>
      </c>
      <c r="I47" s="167">
        <f>H47/F47</f>
        <v>0.48695652173913</v>
      </c>
      <c r="J47" s="167">
        <f>H47/G47</f>
        <v>0.327485380116959</v>
      </c>
      <c r="K47" s="24"/>
      <c r="L47" s="24"/>
      <c r="M47" s="24"/>
      <c r="N47" s="24"/>
      <c r="O47" s="24"/>
      <c r="P47" s="24"/>
      <c r="Q47" s="24"/>
      <c r="R47" s="24"/>
      <c r="S47" s="24"/>
      <c r="T47" s="24"/>
      <c r="U47" s="24"/>
      <c r="V47" s="24"/>
      <c r="W47" s="24"/>
      <c r="X47" s="24"/>
      <c r="Y47" s="24"/>
      <c r="Z47" s="24"/>
    </row>
    <row r="48" ht="19.15" customHeight="1">
      <c r="A48" t="s" s="138">
        <v>7160</v>
      </c>
      <c r="B48" s="149">
        <v>2</v>
      </c>
      <c r="C48" s="149">
        <v>25</v>
      </c>
      <c r="D48" t="s" s="205">
        <v>7210</v>
      </c>
      <c r="E48" t="s" s="205">
        <v>34</v>
      </c>
      <c r="F48" s="222">
        <v>195</v>
      </c>
      <c r="G48" s="149">
        <v>256</v>
      </c>
      <c r="H48" s="173">
        <f>SUM(G48-F48)</f>
        <v>61</v>
      </c>
      <c r="I48" s="167">
        <f>H48/F48</f>
        <v>0.312820512820513</v>
      </c>
      <c r="J48" s="167">
        <f>H48/G48</f>
        <v>0.23828125</v>
      </c>
      <c r="K48" s="24"/>
      <c r="L48" s="24"/>
      <c r="M48" s="24"/>
      <c r="N48" s="24"/>
      <c r="O48" s="24"/>
      <c r="P48" s="24"/>
      <c r="Q48" s="24"/>
      <c r="R48" s="24"/>
      <c r="S48" s="24"/>
      <c r="T48" s="24"/>
      <c r="U48" s="24"/>
      <c r="V48" s="24"/>
      <c r="W48" s="24"/>
      <c r="X48" s="24"/>
      <c r="Y48" s="24"/>
      <c r="Z48" s="24"/>
    </row>
    <row r="49" ht="19.15" customHeight="1">
      <c r="A49" t="s" s="138">
        <v>7160</v>
      </c>
      <c r="B49" s="149">
        <v>2</v>
      </c>
      <c r="C49" s="149">
        <v>26</v>
      </c>
      <c r="D49" t="s" s="205">
        <v>7211</v>
      </c>
      <c r="E49" t="s" s="205">
        <v>48</v>
      </c>
      <c r="F49" s="222">
        <v>194</v>
      </c>
      <c r="G49" s="149">
        <v>212</v>
      </c>
      <c r="H49" s="173">
        <f>SUM(G49-F49)</f>
        <v>18</v>
      </c>
      <c r="I49" s="167">
        <f>H49/F49</f>
        <v>0.09278350515463921</v>
      </c>
      <c r="J49" s="167">
        <f>H49/G49</f>
        <v>0.0849056603773585</v>
      </c>
      <c r="K49" s="24"/>
      <c r="L49" s="24"/>
      <c r="M49" s="24"/>
      <c r="N49" s="24"/>
      <c r="O49" s="24"/>
      <c r="P49" s="24"/>
      <c r="Q49" s="24"/>
      <c r="R49" s="24"/>
      <c r="S49" s="24"/>
      <c r="T49" s="24"/>
      <c r="U49" s="24"/>
      <c r="V49" s="24"/>
      <c r="W49" s="24"/>
      <c r="X49" s="24"/>
      <c r="Y49" s="24"/>
      <c r="Z49" s="24"/>
    </row>
    <row r="50" ht="19.15" customHeight="1">
      <c r="A50" t="s" s="138">
        <v>7160</v>
      </c>
      <c r="B50" s="149">
        <v>2</v>
      </c>
      <c r="C50" s="149">
        <v>4</v>
      </c>
      <c r="D50" t="s" s="205">
        <v>7212</v>
      </c>
      <c r="E50" t="s" s="205">
        <v>60</v>
      </c>
      <c r="F50" s="222">
        <v>116</v>
      </c>
      <c r="G50" s="149">
        <v>142</v>
      </c>
      <c r="H50" s="173">
        <f>SUM(G50-F50)</f>
        <v>26</v>
      </c>
      <c r="I50" s="167">
        <f>H50/F50</f>
        <v>0.224137931034483</v>
      </c>
      <c r="J50" s="167">
        <f>H50/G50</f>
        <v>0.183098591549296</v>
      </c>
      <c r="K50" s="24"/>
      <c r="L50" s="24"/>
      <c r="M50" s="24"/>
      <c r="N50" s="24"/>
      <c r="O50" s="24"/>
      <c r="P50" s="24"/>
      <c r="Q50" s="24"/>
      <c r="R50" s="24"/>
      <c r="S50" s="24"/>
      <c r="T50" s="24"/>
      <c r="U50" s="24"/>
      <c r="V50" s="24"/>
      <c r="W50" s="24"/>
      <c r="X50" s="24"/>
      <c r="Y50" s="24"/>
      <c r="Z50" s="24"/>
    </row>
    <row r="51" ht="19.15" customHeight="1">
      <c r="A51" t="s" s="138">
        <v>7160</v>
      </c>
      <c r="B51" s="149">
        <v>2</v>
      </c>
      <c r="C51" s="149">
        <v>14</v>
      </c>
      <c r="D51" t="s" s="205">
        <v>7213</v>
      </c>
      <c r="E51" t="s" s="205">
        <v>66</v>
      </c>
      <c r="F51" s="222">
        <v>105</v>
      </c>
      <c r="G51" s="149">
        <v>138</v>
      </c>
      <c r="H51" s="173">
        <f>SUM(G51-F51)</f>
        <v>33</v>
      </c>
      <c r="I51" s="167">
        <f>H51/F51</f>
        <v>0.314285714285714</v>
      </c>
      <c r="J51" s="167">
        <f>H51/G51</f>
        <v>0.239130434782609</v>
      </c>
      <c r="K51" s="24"/>
      <c r="L51" s="24"/>
      <c r="M51" s="24"/>
      <c r="N51" s="24"/>
      <c r="O51" s="24"/>
      <c r="P51" s="24"/>
      <c r="Q51" s="24"/>
      <c r="R51" s="24"/>
      <c r="S51" s="24"/>
      <c r="T51" s="24"/>
      <c r="U51" s="24"/>
      <c r="V51" s="24"/>
      <c r="W51" s="24"/>
      <c r="X51" s="24"/>
      <c r="Y51" s="24"/>
      <c r="Z51" s="24"/>
    </row>
    <row r="52" ht="19.15" customHeight="1">
      <c r="A52" t="s" s="138">
        <v>7160</v>
      </c>
      <c r="B52" s="149">
        <v>2</v>
      </c>
      <c r="C52" s="149">
        <v>13</v>
      </c>
      <c r="D52" t="s" s="205">
        <v>7214</v>
      </c>
      <c r="E52" t="s" s="205">
        <v>30</v>
      </c>
      <c r="F52" s="222">
        <v>101</v>
      </c>
      <c r="G52" s="149">
        <v>122</v>
      </c>
      <c r="H52" s="173">
        <f>SUM(G52-F52)</f>
        <v>21</v>
      </c>
      <c r="I52" s="167">
        <f>H52/F52</f>
        <v>0.207920792079208</v>
      </c>
      <c r="J52" s="167">
        <f>H52/G52</f>
        <v>0.172131147540984</v>
      </c>
      <c r="K52" s="24"/>
      <c r="L52" s="24"/>
      <c r="M52" s="24"/>
      <c r="N52" s="24"/>
      <c r="O52" s="24"/>
      <c r="P52" s="24"/>
      <c r="Q52" s="24"/>
      <c r="R52" s="24"/>
      <c r="S52" s="24"/>
      <c r="T52" s="24"/>
      <c r="U52" s="24"/>
      <c r="V52" s="24"/>
      <c r="W52" s="24"/>
      <c r="X52" s="24"/>
      <c r="Y52" s="24"/>
      <c r="Z52" s="24"/>
    </row>
    <row r="53" ht="19.15" customHeight="1">
      <c r="A53" t="s" s="138">
        <v>7160</v>
      </c>
      <c r="B53" s="149">
        <v>2</v>
      </c>
      <c r="C53" s="149">
        <v>11</v>
      </c>
      <c r="D53" t="s" s="205">
        <v>7254</v>
      </c>
      <c r="E53" t="s" s="205">
        <v>76</v>
      </c>
      <c r="F53" s="222">
        <v>81</v>
      </c>
      <c r="G53" s="149">
        <v>108</v>
      </c>
      <c r="H53" s="173">
        <f>SUM(G53-F53)</f>
        <v>27</v>
      </c>
      <c r="I53" s="167">
        <f>H53/F53</f>
        <v>0.333333333333333</v>
      </c>
      <c r="J53" s="167">
        <f>H53/G53</f>
        <v>0.25</v>
      </c>
      <c r="K53" s="24"/>
      <c r="L53" s="24"/>
      <c r="M53" s="24"/>
      <c r="N53" s="24"/>
      <c r="O53" s="24"/>
      <c r="P53" s="24"/>
      <c r="Q53" s="24"/>
      <c r="R53" s="24"/>
      <c r="S53" s="24"/>
      <c r="T53" s="24"/>
      <c r="U53" s="24"/>
      <c r="V53" s="24"/>
      <c r="W53" s="24"/>
      <c r="X53" s="24"/>
      <c r="Y53" s="24"/>
      <c r="Z53" s="24"/>
    </row>
    <row r="54" ht="19.15" customHeight="1">
      <c r="A54" t="s" s="138">
        <v>7160</v>
      </c>
      <c r="B54" s="149">
        <v>2</v>
      </c>
      <c r="C54" s="149">
        <v>16</v>
      </c>
      <c r="D54" t="s" s="205">
        <v>7215</v>
      </c>
      <c r="E54" t="s" s="205">
        <v>64</v>
      </c>
      <c r="F54" s="222">
        <v>80</v>
      </c>
      <c r="G54" s="149">
        <v>88</v>
      </c>
      <c r="H54" s="173">
        <f>SUM(G54-F54)</f>
        <v>8</v>
      </c>
      <c r="I54" s="167">
        <f>H54/F54</f>
        <v>0.1</v>
      </c>
      <c r="J54" s="167">
        <f>H54/G54</f>
        <v>0.0909090909090909</v>
      </c>
      <c r="K54" s="24"/>
      <c r="L54" s="24"/>
      <c r="M54" s="24"/>
      <c r="N54" s="24"/>
      <c r="O54" s="24"/>
      <c r="P54" s="24"/>
      <c r="Q54" s="24"/>
      <c r="R54" s="24"/>
      <c r="S54" s="24"/>
      <c r="T54" s="24"/>
      <c r="U54" s="24"/>
      <c r="V54" s="24"/>
      <c r="W54" s="24"/>
      <c r="X54" s="24"/>
      <c r="Y54" s="24"/>
      <c r="Z54" s="24"/>
    </row>
    <row r="55" ht="19.15" customHeight="1">
      <c r="A55" t="s" s="138">
        <v>7160</v>
      </c>
      <c r="B55" s="149">
        <v>2</v>
      </c>
      <c r="C55" s="149">
        <v>12</v>
      </c>
      <c r="D55" t="s" s="205">
        <v>7216</v>
      </c>
      <c r="E55" t="s" s="205">
        <v>44</v>
      </c>
      <c r="F55" s="222">
        <v>75</v>
      </c>
      <c r="G55" s="149">
        <v>84</v>
      </c>
      <c r="H55" s="173">
        <f>SUM(G55-F55)</f>
        <v>9</v>
      </c>
      <c r="I55" s="167">
        <f>H55/F55</f>
        <v>0.12</v>
      </c>
      <c r="J55" s="167">
        <f>H55/G55</f>
        <v>0.107142857142857</v>
      </c>
      <c r="K55" s="24"/>
      <c r="L55" s="24"/>
      <c r="M55" s="24"/>
      <c r="N55" s="24"/>
      <c r="O55" s="24"/>
      <c r="P55" s="24"/>
      <c r="Q55" s="24"/>
      <c r="R55" s="24"/>
      <c r="S55" s="24"/>
      <c r="T55" s="24"/>
      <c r="U55" s="24"/>
      <c r="V55" s="24"/>
      <c r="W55" s="24"/>
      <c r="X55" s="24"/>
      <c r="Y55" s="24"/>
      <c r="Z55" s="24"/>
    </row>
    <row r="56" ht="19.15" customHeight="1">
      <c r="A56" t="s" s="138">
        <v>7160</v>
      </c>
      <c r="B56" s="149">
        <v>2</v>
      </c>
      <c r="C56" s="149">
        <v>28</v>
      </c>
      <c r="D56" t="s" s="205">
        <v>7217</v>
      </c>
      <c r="E56" t="s" s="205">
        <v>103</v>
      </c>
      <c r="F56" s="222">
        <v>81</v>
      </c>
      <c r="G56" s="149">
        <v>82</v>
      </c>
      <c r="H56" s="173">
        <f>SUM(G56-F56)</f>
        <v>1</v>
      </c>
      <c r="I56" s="167">
        <f>H56/F56</f>
        <v>0.0123456790123457</v>
      </c>
      <c r="J56" s="167">
        <f>H56/G56</f>
        <v>0.0121951219512195</v>
      </c>
      <c r="K56" s="24"/>
      <c r="L56" s="24"/>
      <c r="M56" s="24"/>
      <c r="N56" s="24"/>
      <c r="O56" s="24"/>
      <c r="P56" s="24"/>
      <c r="Q56" s="24"/>
      <c r="R56" s="24"/>
      <c r="S56" s="24"/>
      <c r="T56" s="24"/>
      <c r="U56" s="24"/>
      <c r="V56" s="24"/>
      <c r="W56" s="24"/>
      <c r="X56" s="24"/>
      <c r="Y56" s="24"/>
      <c r="Z56" s="24"/>
    </row>
    <row r="57" ht="19.15" customHeight="1">
      <c r="A57" t="s" s="138">
        <v>7160</v>
      </c>
      <c r="B57" s="149">
        <v>2</v>
      </c>
      <c r="C57" s="149">
        <v>19</v>
      </c>
      <c r="D57" t="s" s="205">
        <v>7218</v>
      </c>
      <c r="E57" t="s" s="205">
        <v>72</v>
      </c>
      <c r="F57" s="222">
        <v>58</v>
      </c>
      <c r="G57" s="149">
        <v>68</v>
      </c>
      <c r="H57" s="173">
        <f>SUM(G57-F57)</f>
        <v>10</v>
      </c>
      <c r="I57" s="167">
        <f>H57/F57</f>
        <v>0.172413793103448</v>
      </c>
      <c r="J57" s="167">
        <f>H57/G57</f>
        <v>0.147058823529412</v>
      </c>
      <c r="K57" s="24"/>
      <c r="L57" s="24"/>
      <c r="M57" s="24"/>
      <c r="N57" s="24"/>
      <c r="O57" s="24"/>
      <c r="P57" s="24"/>
      <c r="Q57" s="24"/>
      <c r="R57" s="24"/>
      <c r="S57" s="24"/>
      <c r="T57" s="24"/>
      <c r="U57" s="24"/>
      <c r="V57" s="24"/>
      <c r="W57" s="24"/>
      <c r="X57" s="24"/>
      <c r="Y57" s="24"/>
      <c r="Z57" s="24"/>
    </row>
    <row r="58" ht="19.15" customHeight="1">
      <c r="A58" t="s" s="138">
        <v>7160</v>
      </c>
      <c r="B58" s="149">
        <v>2</v>
      </c>
      <c r="C58" s="149">
        <v>20</v>
      </c>
      <c r="D58" t="s" s="205">
        <v>7219</v>
      </c>
      <c r="E58" t="s" s="205">
        <v>112</v>
      </c>
      <c r="F58" s="222">
        <v>47</v>
      </c>
      <c r="G58" s="149">
        <v>51</v>
      </c>
      <c r="H58" s="173">
        <f>SUM(G58-F58)</f>
        <v>4</v>
      </c>
      <c r="I58" s="167">
        <f>H58/F58</f>
        <v>0.0851063829787234</v>
      </c>
      <c r="J58" s="167">
        <f>H58/G58</f>
        <v>0.07843137254901961</v>
      </c>
      <c r="K58" s="24"/>
      <c r="L58" s="24"/>
      <c r="M58" s="24"/>
      <c r="N58" s="24"/>
      <c r="O58" s="24"/>
      <c r="P58" s="24"/>
      <c r="Q58" s="24"/>
      <c r="R58" s="24"/>
      <c r="S58" s="24"/>
      <c r="T58" s="24"/>
      <c r="U58" s="24"/>
      <c r="V58" s="24"/>
      <c r="W58" s="24"/>
      <c r="X58" s="24"/>
      <c r="Y58" s="24"/>
      <c r="Z58" s="24"/>
    </row>
    <row r="59" ht="19.15" customHeight="1">
      <c r="A59" t="s" s="138">
        <v>7160</v>
      </c>
      <c r="B59" s="149">
        <v>2</v>
      </c>
      <c r="C59" s="149">
        <v>27</v>
      </c>
      <c r="D59" t="s" s="205">
        <v>7220</v>
      </c>
      <c r="E59" t="s" s="205">
        <v>153</v>
      </c>
      <c r="F59" s="222">
        <v>43</v>
      </c>
      <c r="G59" s="149">
        <v>50</v>
      </c>
      <c r="H59" s="173">
        <f>SUM(G59-F59)</f>
        <v>7</v>
      </c>
      <c r="I59" s="167">
        <f>H59/F59</f>
        <v>0.162790697674419</v>
      </c>
      <c r="J59" s="167">
        <f>H59/G59</f>
        <v>0.14</v>
      </c>
      <c r="K59" s="24"/>
      <c r="L59" s="24"/>
      <c r="M59" s="24"/>
      <c r="N59" s="24"/>
      <c r="O59" s="24"/>
      <c r="P59" s="24"/>
      <c r="Q59" s="24"/>
      <c r="R59" s="24"/>
      <c r="S59" s="24"/>
      <c r="T59" s="24"/>
      <c r="U59" s="24"/>
      <c r="V59" s="24"/>
      <c r="W59" s="24"/>
      <c r="X59" s="24"/>
      <c r="Y59" s="24"/>
      <c r="Z59" s="24"/>
    </row>
    <row r="60" ht="19.15" customHeight="1">
      <c r="A60" t="s" s="138">
        <v>7160</v>
      </c>
      <c r="B60" s="149">
        <v>2</v>
      </c>
      <c r="C60" s="149">
        <v>23</v>
      </c>
      <c r="D60" t="s" s="205">
        <v>7221</v>
      </c>
      <c r="E60" t="s" s="205">
        <v>68</v>
      </c>
      <c r="F60" s="222">
        <v>41</v>
      </c>
      <c r="G60" s="149">
        <v>43</v>
      </c>
      <c r="H60" s="173">
        <f>SUM(G60-F60)</f>
        <v>2</v>
      </c>
      <c r="I60" s="167">
        <f>H60/F60</f>
        <v>0.048780487804878</v>
      </c>
      <c r="J60" s="167">
        <f>H60/G60</f>
        <v>0.0465116279069767</v>
      </c>
      <c r="K60" s="24"/>
      <c r="L60" s="24"/>
      <c r="M60" s="24"/>
      <c r="N60" s="24"/>
      <c r="O60" s="24"/>
      <c r="P60" s="24"/>
      <c r="Q60" s="24"/>
      <c r="R60" s="24"/>
      <c r="S60" s="24"/>
      <c r="T60" s="24"/>
      <c r="U60" s="24"/>
      <c r="V60" s="24"/>
      <c r="W60" s="24"/>
      <c r="X60" s="24"/>
      <c r="Y60" s="24"/>
      <c r="Z60" s="24"/>
    </row>
    <row r="61" ht="19.15" customHeight="1">
      <c r="A61" t="s" s="138">
        <v>7160</v>
      </c>
      <c r="B61" s="149">
        <v>2</v>
      </c>
      <c r="C61" s="149">
        <v>24</v>
      </c>
      <c r="D61" t="s" s="205">
        <v>7222</v>
      </c>
      <c r="E61" t="s" s="205">
        <v>40</v>
      </c>
      <c r="F61" s="222">
        <v>36</v>
      </c>
      <c r="G61" s="149">
        <v>43</v>
      </c>
      <c r="H61" s="173">
        <f>SUM(G61-F61)</f>
        <v>7</v>
      </c>
      <c r="I61" s="167">
        <f>H61/F61</f>
        <v>0.194444444444444</v>
      </c>
      <c r="J61" s="167">
        <f>H61/G61</f>
        <v>0.162790697674419</v>
      </c>
      <c r="K61" s="24"/>
      <c r="L61" s="24"/>
      <c r="M61" s="24"/>
      <c r="N61" s="24"/>
      <c r="O61" s="24"/>
      <c r="P61" s="24"/>
      <c r="Q61" s="24"/>
      <c r="R61" s="24"/>
      <c r="S61" s="24"/>
      <c r="T61" s="24"/>
      <c r="U61" s="24"/>
      <c r="V61" s="24"/>
      <c r="W61" s="24"/>
      <c r="X61" s="24"/>
      <c r="Y61" s="24"/>
      <c r="Z61" s="24"/>
    </row>
    <row r="62" ht="19.15" customHeight="1">
      <c r="A62" t="s" s="138">
        <v>7160</v>
      </c>
      <c r="B62" s="149">
        <v>2</v>
      </c>
      <c r="C62" s="149">
        <v>22</v>
      </c>
      <c r="D62" t="s" s="205">
        <v>7223</v>
      </c>
      <c r="E62" t="s" s="205">
        <v>54</v>
      </c>
      <c r="F62" s="222">
        <v>33</v>
      </c>
      <c r="G62" s="149">
        <v>39</v>
      </c>
      <c r="H62" s="173">
        <f>SUM(G62-F62)</f>
        <v>6</v>
      </c>
      <c r="I62" s="167">
        <f>H62/F62</f>
        <v>0.181818181818182</v>
      </c>
      <c r="J62" s="167">
        <f>H62/G62</f>
        <v>0.153846153846154</v>
      </c>
      <c r="K62" s="24"/>
      <c r="L62" s="24"/>
      <c r="M62" s="24"/>
      <c r="N62" s="24"/>
      <c r="O62" s="24"/>
      <c r="P62" s="24"/>
      <c r="Q62" s="24"/>
      <c r="R62" s="24"/>
      <c r="S62" s="24"/>
      <c r="T62" s="24"/>
      <c r="U62" s="24"/>
      <c r="V62" s="24"/>
      <c r="W62" s="24"/>
      <c r="X62" s="24"/>
      <c r="Y62" s="24"/>
      <c r="Z62" s="24"/>
    </row>
    <row r="63" ht="19.15" customHeight="1">
      <c r="A63" t="s" s="138">
        <v>7160</v>
      </c>
      <c r="B63" s="149">
        <v>2</v>
      </c>
      <c r="C63" s="149">
        <v>30</v>
      </c>
      <c r="D63" t="s" s="205">
        <v>7224</v>
      </c>
      <c r="E63" t="s" s="205">
        <v>173</v>
      </c>
      <c r="F63" s="222">
        <v>33</v>
      </c>
      <c r="G63" s="149">
        <v>37</v>
      </c>
      <c r="H63" s="173">
        <f>SUM(G63-F63)</f>
        <v>4</v>
      </c>
      <c r="I63" s="167">
        <f>H63/F63</f>
        <v>0.121212121212121</v>
      </c>
      <c r="J63" s="167">
        <f>H63/G63</f>
        <v>0.108108108108108</v>
      </c>
      <c r="K63" s="24"/>
      <c r="L63" s="24"/>
      <c r="M63" s="24"/>
      <c r="N63" s="24"/>
      <c r="O63" s="24"/>
      <c r="P63" s="24"/>
      <c r="Q63" s="24"/>
      <c r="R63" s="24"/>
      <c r="S63" s="24"/>
      <c r="T63" s="24"/>
      <c r="U63" s="24"/>
      <c r="V63" s="24"/>
      <c r="W63" s="24"/>
      <c r="X63" s="24"/>
      <c r="Y63" s="24"/>
      <c r="Z63" s="24"/>
    </row>
    <row r="64" ht="19.15" customHeight="1">
      <c r="A64" t="s" s="138">
        <v>7160</v>
      </c>
      <c r="B64" s="149">
        <v>2</v>
      </c>
      <c r="C64" s="149">
        <v>18</v>
      </c>
      <c r="D64" t="s" s="205">
        <v>7256</v>
      </c>
      <c r="E64" t="s" s="205">
        <v>74</v>
      </c>
      <c r="F64" s="222">
        <v>19</v>
      </c>
      <c r="G64" s="149">
        <v>32</v>
      </c>
      <c r="H64" s="173">
        <f>SUM(G64-F64)</f>
        <v>13</v>
      </c>
      <c r="I64" s="167">
        <f>H64/F64</f>
        <v>0.684210526315789</v>
      </c>
      <c r="J64" s="167">
        <f>H64/G64</f>
        <v>0.40625</v>
      </c>
      <c r="K64" s="24"/>
      <c r="L64" s="24"/>
      <c r="M64" s="24"/>
      <c r="N64" s="24"/>
      <c r="O64" s="24"/>
      <c r="P64" s="24"/>
      <c r="Q64" s="24"/>
      <c r="R64" s="24"/>
      <c r="S64" s="24"/>
      <c r="T64" s="24"/>
      <c r="U64" s="24"/>
      <c r="V64" s="24"/>
      <c r="W64" s="24"/>
      <c r="X64" s="24"/>
      <c r="Y64" s="24"/>
      <c r="Z64" s="24"/>
    </row>
    <row r="65" ht="19.15" customHeight="1">
      <c r="A65" t="s" s="138">
        <v>7160</v>
      </c>
      <c r="B65" s="149">
        <v>2</v>
      </c>
      <c r="C65" s="149">
        <v>7</v>
      </c>
      <c r="D65" t="s" s="205">
        <v>7225</v>
      </c>
      <c r="E65" t="s" s="205">
        <v>380</v>
      </c>
      <c r="F65" s="223">
        <v>0</v>
      </c>
      <c r="G65" s="149">
        <v>0</v>
      </c>
      <c r="H65" s="173">
        <f>SUM(G65-F65)</f>
        <v>0</v>
      </c>
      <c r="I65" s="207">
        <f>H65/F65</f>
      </c>
      <c r="J65" s="207">
        <f>H65/G65</f>
      </c>
      <c r="K65" s="24"/>
      <c r="L65" s="24"/>
      <c r="M65" s="24"/>
      <c r="N65" s="24"/>
      <c r="O65" s="24"/>
      <c r="P65" s="24"/>
      <c r="Q65" s="24"/>
      <c r="R65" s="24"/>
      <c r="S65" s="24"/>
      <c r="T65" s="24"/>
      <c r="U65" s="24"/>
      <c r="V65" s="24"/>
      <c r="W65" s="24"/>
      <c r="X65" s="24"/>
      <c r="Y65" s="24"/>
      <c r="Z65" s="24"/>
    </row>
    <row r="66" ht="19.15" customHeight="1">
      <c r="A66" t="s" s="138">
        <v>7160</v>
      </c>
      <c r="B66" s="149">
        <v>2</v>
      </c>
      <c r="C66" s="149">
        <v>10</v>
      </c>
      <c r="D66" t="s" s="205">
        <v>7226</v>
      </c>
      <c r="E66" t="s" s="205">
        <v>38</v>
      </c>
      <c r="F66" s="223">
        <v>0</v>
      </c>
      <c r="G66" s="149">
        <v>0</v>
      </c>
      <c r="H66" s="206">
        <f>SUM(G66-F66)</f>
        <v>0</v>
      </c>
      <c r="I66" s="176">
        <f>H66/F66</f>
      </c>
      <c r="J66" s="176">
        <f>H66/G66</f>
      </c>
      <c r="K66" s="174"/>
      <c r="L66" s="174"/>
      <c r="M66" s="174"/>
      <c r="N66" s="174"/>
      <c r="O66" s="174"/>
      <c r="P66" s="174"/>
      <c r="Q66" s="174"/>
      <c r="R66" s="174"/>
      <c r="S66" s="174"/>
      <c r="T66" s="174"/>
      <c r="U66" s="174"/>
      <c r="V66" s="174"/>
      <c r="W66" s="174"/>
      <c r="X66" s="174"/>
      <c r="Y66" s="174"/>
      <c r="Z66" s="174"/>
    </row>
    <row r="67" ht="19.15" customHeight="1">
      <c r="A67" s="177"/>
      <c r="B67" s="178"/>
      <c r="C67" s="178"/>
      <c r="D67" s="179"/>
      <c r="E67" s="179"/>
      <c r="F67" s="210">
        <f>SUM(F37:F66)</f>
        <v>76811</v>
      </c>
      <c r="G67" s="180">
        <f>SUM(G37:G66)</f>
        <v>91228</v>
      </c>
      <c r="H67" s="181">
        <f>SUM(H37:H66)</f>
        <v>14417</v>
      </c>
      <c r="I67" s="182">
        <f>H67/F67</f>
        <v>0.18769447084402</v>
      </c>
      <c r="J67" s="182">
        <f>H67/G67</f>
        <v>0.158032621563555</v>
      </c>
      <c r="K67" s="183"/>
      <c r="L67" s="183"/>
      <c r="M67" s="183"/>
      <c r="N67" s="183"/>
      <c r="O67" s="183"/>
      <c r="P67" s="183"/>
      <c r="Q67" s="183"/>
      <c r="R67" s="183"/>
      <c r="S67" s="183"/>
      <c r="T67" s="183"/>
      <c r="U67" s="183"/>
      <c r="V67" s="183"/>
      <c r="W67" s="183"/>
      <c r="X67" s="183"/>
      <c r="Y67" s="183"/>
      <c r="Z67" s="184"/>
    </row>
    <row r="68" ht="19.15" customHeight="1">
      <c r="A68" s="230"/>
      <c r="B68" s="231"/>
      <c r="C68" s="231"/>
      <c r="D68" s="232"/>
      <c r="E68" s="232"/>
      <c r="F68" s="251"/>
      <c r="G68" s="231"/>
      <c r="H68" s="234"/>
      <c r="I68" s="188"/>
      <c r="J68" s="188"/>
      <c r="K68" s="189"/>
      <c r="L68" s="189"/>
      <c r="M68" s="189"/>
      <c r="N68" s="189"/>
      <c r="O68" s="189"/>
      <c r="P68" s="189"/>
      <c r="Q68" s="189"/>
      <c r="R68" s="189"/>
      <c r="S68" s="189"/>
      <c r="T68" s="189"/>
      <c r="U68" s="189"/>
      <c r="V68" s="189"/>
      <c r="W68" s="189"/>
      <c r="X68" s="189"/>
      <c r="Y68" s="189"/>
      <c r="Z68" s="189"/>
    </row>
    <row r="69" ht="19.15" customHeight="1">
      <c r="A69" t="s" s="138">
        <v>7160</v>
      </c>
      <c r="B69" s="149">
        <v>3</v>
      </c>
      <c r="C69" s="149">
        <v>9</v>
      </c>
      <c r="D69" t="s" s="205">
        <v>7227</v>
      </c>
      <c r="E69" t="s" s="205">
        <v>84</v>
      </c>
      <c r="F69" s="222">
        <v>34178</v>
      </c>
      <c r="G69" s="149">
        <v>40612</v>
      </c>
      <c r="H69" s="173">
        <f>SUM(G69-F69)</f>
        <v>6434</v>
      </c>
      <c r="I69" s="167">
        <f>H69/F69</f>
        <v>0.188249751302007</v>
      </c>
      <c r="J69" s="167">
        <f>H69/G69</f>
        <v>0.158426080961292</v>
      </c>
      <c r="K69" s="24"/>
      <c r="L69" s="24"/>
      <c r="M69" s="24"/>
      <c r="N69" s="24"/>
      <c r="O69" s="24"/>
      <c r="P69" s="24"/>
      <c r="Q69" s="24"/>
      <c r="R69" s="24"/>
      <c r="S69" s="24"/>
      <c r="T69" s="24"/>
      <c r="U69" s="24"/>
      <c r="V69" s="24"/>
      <c r="W69" s="24"/>
      <c r="X69" s="24"/>
      <c r="Y69" s="24"/>
      <c r="Z69" s="24"/>
    </row>
    <row r="70" ht="19.15" customHeight="1">
      <c r="A70" t="s" s="138">
        <v>7160</v>
      </c>
      <c r="B70" s="149">
        <v>3</v>
      </c>
      <c r="C70" s="149">
        <v>5</v>
      </c>
      <c r="D70" t="s" s="205">
        <v>7228</v>
      </c>
      <c r="E70" t="s" s="205">
        <v>20</v>
      </c>
      <c r="F70" s="222">
        <v>21964</v>
      </c>
      <c r="G70" s="149">
        <v>24383</v>
      </c>
      <c r="H70" s="173">
        <f>SUM(G70-F70)</f>
        <v>2419</v>
      </c>
      <c r="I70" s="167">
        <f>H70/F70</f>
        <v>0.110134765980696</v>
      </c>
      <c r="J70" s="167">
        <f>H70/G70</f>
        <v>0.0992084649140795</v>
      </c>
      <c r="K70" s="24"/>
      <c r="L70" s="24"/>
      <c r="M70" s="24"/>
      <c r="N70" s="24"/>
      <c r="O70" s="24"/>
      <c r="P70" s="24"/>
      <c r="Q70" s="24"/>
      <c r="R70" s="24"/>
      <c r="S70" s="24"/>
      <c r="T70" s="24"/>
      <c r="U70" s="24"/>
      <c r="V70" s="24"/>
      <c r="W70" s="24"/>
      <c r="X70" s="24"/>
      <c r="Y70" s="24"/>
      <c r="Z70" s="24"/>
    </row>
    <row r="71" ht="19.15" customHeight="1">
      <c r="A71" t="s" s="138">
        <v>7160</v>
      </c>
      <c r="B71" s="149">
        <v>3</v>
      </c>
      <c r="C71" s="149">
        <v>14</v>
      </c>
      <c r="D71" t="s" s="205">
        <v>7229</v>
      </c>
      <c r="E71" t="s" s="205">
        <v>26</v>
      </c>
      <c r="F71" s="222">
        <v>12554</v>
      </c>
      <c r="G71" s="149">
        <v>13555</v>
      </c>
      <c r="H71" s="173">
        <f>SUM(G71-F71)</f>
        <v>1001</v>
      </c>
      <c r="I71" s="167">
        <f>H71/F71</f>
        <v>0.0797355424565875</v>
      </c>
      <c r="J71" s="167">
        <f>H71/G71</f>
        <v>0.0738472888233124</v>
      </c>
      <c r="K71" s="24"/>
      <c r="L71" s="24"/>
      <c r="M71" s="24"/>
      <c r="N71" s="24"/>
      <c r="O71" s="24"/>
      <c r="P71" s="24"/>
      <c r="Q71" s="24"/>
      <c r="R71" s="24"/>
      <c r="S71" s="24"/>
      <c r="T71" s="24"/>
      <c r="U71" s="24"/>
      <c r="V71" s="24"/>
      <c r="W71" s="24"/>
      <c r="X71" s="24"/>
      <c r="Y71" s="24"/>
      <c r="Z71" s="24"/>
    </row>
    <row r="72" ht="19.15" customHeight="1">
      <c r="A72" t="s" s="138">
        <v>7160</v>
      </c>
      <c r="B72" s="149">
        <v>3</v>
      </c>
      <c r="C72" s="149">
        <v>3</v>
      </c>
      <c r="D72" t="s" s="205">
        <v>7161</v>
      </c>
      <c r="E72" t="s" s="205">
        <v>22</v>
      </c>
      <c r="F72" s="222">
        <v>5894</v>
      </c>
      <c r="G72" s="149">
        <v>8433</v>
      </c>
      <c r="H72" s="173">
        <f>SUM(G72-F72)</f>
        <v>2539</v>
      </c>
      <c r="I72" s="167">
        <f>H72/F72</f>
        <v>0.430777061418392</v>
      </c>
      <c r="J72" s="167">
        <f>H72/G72</f>
        <v>0.301079094035337</v>
      </c>
      <c r="K72" s="24"/>
      <c r="L72" s="24"/>
      <c r="M72" s="24"/>
      <c r="N72" s="24"/>
      <c r="O72" s="24"/>
      <c r="P72" s="24"/>
      <c r="Q72" s="24"/>
      <c r="R72" s="24"/>
      <c r="S72" s="24"/>
      <c r="T72" s="24"/>
      <c r="U72" s="24"/>
      <c r="V72" s="24"/>
      <c r="W72" s="24"/>
      <c r="X72" s="24"/>
      <c r="Y72" s="24"/>
      <c r="Z72" s="24"/>
    </row>
    <row r="73" ht="19.15" customHeight="1">
      <c r="A73" t="s" s="138">
        <v>7160</v>
      </c>
      <c r="B73" s="149">
        <v>3</v>
      </c>
      <c r="C73" s="149">
        <v>8</v>
      </c>
      <c r="D73" t="s" s="205">
        <v>7230</v>
      </c>
      <c r="E73" t="s" s="205">
        <v>38</v>
      </c>
      <c r="F73" s="222">
        <v>1511</v>
      </c>
      <c r="G73" s="149">
        <v>1882</v>
      </c>
      <c r="H73" s="173">
        <f>SUM(G73-F73)</f>
        <v>371</v>
      </c>
      <c r="I73" s="167">
        <f>H73/F73</f>
        <v>0.245532759761747</v>
      </c>
      <c r="J73" s="167">
        <f>H73/G73</f>
        <v>0.197130712008502</v>
      </c>
      <c r="K73" s="24"/>
      <c r="L73" s="24"/>
      <c r="M73" s="24"/>
      <c r="N73" s="24"/>
      <c r="O73" s="24"/>
      <c r="P73" s="24"/>
      <c r="Q73" s="24"/>
      <c r="R73" s="24"/>
      <c r="S73" s="24"/>
      <c r="T73" s="24"/>
      <c r="U73" s="24"/>
      <c r="V73" s="24"/>
      <c r="W73" s="24"/>
      <c r="X73" s="24"/>
      <c r="Y73" s="24"/>
      <c r="Z73" s="24"/>
    </row>
    <row r="74" ht="19.15" customHeight="1">
      <c r="A74" t="s" s="138">
        <v>7160</v>
      </c>
      <c r="B74" s="149">
        <v>3</v>
      </c>
      <c r="C74" s="149">
        <v>13</v>
      </c>
      <c r="D74" t="s" s="205">
        <v>7231</v>
      </c>
      <c r="E74" t="s" s="205">
        <v>52</v>
      </c>
      <c r="F74" s="222">
        <v>1188</v>
      </c>
      <c r="G74" s="149">
        <v>1385</v>
      </c>
      <c r="H74" s="173">
        <f>SUM(G74-F74)</f>
        <v>197</v>
      </c>
      <c r="I74" s="167">
        <f>H74/F74</f>
        <v>0.165824915824916</v>
      </c>
      <c r="J74" s="167">
        <f>H74/G74</f>
        <v>0.142238267148014</v>
      </c>
      <c r="K74" s="24"/>
      <c r="L74" s="24"/>
      <c r="M74" s="24"/>
      <c r="N74" s="24"/>
      <c r="O74" s="24"/>
      <c r="P74" s="24"/>
      <c r="Q74" s="24"/>
      <c r="R74" s="24"/>
      <c r="S74" s="24"/>
      <c r="T74" s="24"/>
      <c r="U74" s="24"/>
      <c r="V74" s="24"/>
      <c r="W74" s="24"/>
      <c r="X74" s="24"/>
      <c r="Y74" s="24"/>
      <c r="Z74" s="24"/>
    </row>
    <row r="75" ht="19.15" customHeight="1">
      <c r="A75" t="s" s="138">
        <v>7160</v>
      </c>
      <c r="B75" s="149">
        <v>3</v>
      </c>
      <c r="C75" s="149">
        <v>4</v>
      </c>
      <c r="D75" t="s" s="205">
        <v>7164</v>
      </c>
      <c r="E75" t="s" s="205">
        <v>28</v>
      </c>
      <c r="F75" s="222">
        <v>635</v>
      </c>
      <c r="G75" s="149">
        <v>891</v>
      </c>
      <c r="H75" s="173">
        <f>SUM(G75-F75)</f>
        <v>256</v>
      </c>
      <c r="I75" s="167">
        <f>H75/F75</f>
        <v>0.403149606299213</v>
      </c>
      <c r="J75" s="167">
        <f>H75/G75</f>
        <v>0.287317620650954</v>
      </c>
      <c r="K75" s="24"/>
      <c r="L75" s="24"/>
      <c r="M75" s="24"/>
      <c r="N75" s="24"/>
      <c r="O75" s="24"/>
      <c r="P75" s="24"/>
      <c r="Q75" s="24"/>
      <c r="R75" s="24"/>
      <c r="S75" s="24"/>
      <c r="T75" s="24"/>
      <c r="U75" s="24"/>
      <c r="V75" s="24"/>
      <c r="W75" s="24"/>
      <c r="X75" s="24"/>
      <c r="Y75" s="24"/>
      <c r="Z75" s="24"/>
    </row>
    <row r="76" ht="19.15" customHeight="1">
      <c r="A76" t="s" s="138">
        <v>7160</v>
      </c>
      <c r="B76" s="149">
        <v>3</v>
      </c>
      <c r="C76" s="149">
        <v>16</v>
      </c>
      <c r="D76" t="s" s="205">
        <v>7232</v>
      </c>
      <c r="E76" t="s" s="205">
        <v>36</v>
      </c>
      <c r="F76" s="222">
        <v>758</v>
      </c>
      <c r="G76" s="149">
        <v>889</v>
      </c>
      <c r="H76" s="173">
        <f>SUM(G76-F76)</f>
        <v>131</v>
      </c>
      <c r="I76" s="167">
        <f>H76/F76</f>
        <v>0.172823218997361</v>
      </c>
      <c r="J76" s="167">
        <f>H76/G76</f>
        <v>0.147356580427447</v>
      </c>
      <c r="K76" s="24"/>
      <c r="L76" s="24"/>
      <c r="M76" s="24"/>
      <c r="N76" s="24"/>
      <c r="O76" s="24"/>
      <c r="P76" s="24"/>
      <c r="Q76" s="24"/>
      <c r="R76" s="24"/>
      <c r="S76" s="24"/>
      <c r="T76" s="24"/>
      <c r="U76" s="24"/>
      <c r="V76" s="24"/>
      <c r="W76" s="24"/>
      <c r="X76" s="24"/>
      <c r="Y76" s="24"/>
      <c r="Z76" s="24"/>
    </row>
    <row r="77" ht="19.15" customHeight="1">
      <c r="A77" t="s" s="138">
        <v>7160</v>
      </c>
      <c r="B77" s="149">
        <v>3</v>
      </c>
      <c r="C77" s="149">
        <v>6</v>
      </c>
      <c r="D77" t="s" s="205">
        <v>7165</v>
      </c>
      <c r="E77" t="s" s="205">
        <v>17</v>
      </c>
      <c r="F77" s="222">
        <v>577</v>
      </c>
      <c r="G77" s="149">
        <v>790</v>
      </c>
      <c r="H77" s="173">
        <f>SUM(G77-F77)</f>
        <v>213</v>
      </c>
      <c r="I77" s="167">
        <f>H77/F77</f>
        <v>0.369150779896014</v>
      </c>
      <c r="J77" s="167">
        <f>H77/G77</f>
        <v>0.269620253164557</v>
      </c>
      <c r="K77" s="24"/>
      <c r="L77" s="24"/>
      <c r="M77" s="24"/>
      <c r="N77" s="24"/>
      <c r="O77" s="24"/>
      <c r="P77" s="24"/>
      <c r="Q77" s="24"/>
      <c r="R77" s="24"/>
      <c r="S77" s="24"/>
      <c r="T77" s="24"/>
      <c r="U77" s="24"/>
      <c r="V77" s="24"/>
      <c r="W77" s="24"/>
      <c r="X77" s="24"/>
      <c r="Y77" s="24"/>
      <c r="Z77" s="24"/>
    </row>
    <row r="78" ht="19.15" customHeight="1">
      <c r="A78" t="s" s="138">
        <v>7160</v>
      </c>
      <c r="B78" s="149">
        <v>3</v>
      </c>
      <c r="C78" s="149">
        <v>29</v>
      </c>
      <c r="D78" t="s" s="205">
        <v>7233</v>
      </c>
      <c r="E78" t="s" s="205">
        <v>54</v>
      </c>
      <c r="F78" s="222">
        <v>532</v>
      </c>
      <c r="G78" s="149">
        <v>571</v>
      </c>
      <c r="H78" s="173">
        <f>SUM(G78-F78)</f>
        <v>39</v>
      </c>
      <c r="I78" s="167">
        <f>H78/F78</f>
        <v>0.0733082706766917</v>
      </c>
      <c r="J78" s="167">
        <f>H78/G78</f>
        <v>0.0683012259194396</v>
      </c>
      <c r="K78" s="24"/>
      <c r="L78" s="24"/>
      <c r="M78" s="24"/>
      <c r="N78" s="24"/>
      <c r="O78" s="24"/>
      <c r="P78" s="24"/>
      <c r="Q78" s="24"/>
      <c r="R78" s="24"/>
      <c r="S78" s="24"/>
      <c r="T78" s="24"/>
      <c r="U78" s="24"/>
      <c r="V78" s="24"/>
      <c r="W78" s="24"/>
      <c r="X78" s="24"/>
      <c r="Y78" s="24"/>
      <c r="Z78" s="24"/>
    </row>
    <row r="79" ht="19.15" customHeight="1">
      <c r="A79" t="s" s="138">
        <v>7160</v>
      </c>
      <c r="B79" s="149">
        <v>3</v>
      </c>
      <c r="C79" s="149">
        <v>25</v>
      </c>
      <c r="D79" t="s" s="205">
        <v>7234</v>
      </c>
      <c r="E79" t="s" s="205">
        <v>116</v>
      </c>
      <c r="F79" s="222">
        <v>454</v>
      </c>
      <c r="G79" s="149">
        <v>490</v>
      </c>
      <c r="H79" s="173">
        <f>SUM(G79-F79)</f>
        <v>36</v>
      </c>
      <c r="I79" s="167">
        <f>H79/F79</f>
        <v>0.079295154185022</v>
      </c>
      <c r="J79" s="167">
        <f>H79/G79</f>
        <v>0.07346938775510201</v>
      </c>
      <c r="K79" s="24"/>
      <c r="L79" s="24"/>
      <c r="M79" s="24"/>
      <c r="N79" s="24"/>
      <c r="O79" s="24"/>
      <c r="P79" s="24"/>
      <c r="Q79" s="24"/>
      <c r="R79" s="24"/>
      <c r="S79" s="24"/>
      <c r="T79" s="24"/>
      <c r="U79" s="24"/>
      <c r="V79" s="24"/>
      <c r="W79" s="24"/>
      <c r="X79" s="24"/>
      <c r="Y79" s="24"/>
      <c r="Z79" s="24"/>
    </row>
    <row r="80" ht="19.15" customHeight="1">
      <c r="A80" t="s" s="138">
        <v>7160</v>
      </c>
      <c r="B80" s="149">
        <v>3</v>
      </c>
      <c r="C80" s="149">
        <v>24</v>
      </c>
      <c r="D80" t="s" s="205">
        <v>7235</v>
      </c>
      <c r="E80" t="s" s="205">
        <v>1284</v>
      </c>
      <c r="F80" s="222">
        <v>259</v>
      </c>
      <c r="G80" s="149">
        <v>284</v>
      </c>
      <c r="H80" s="173">
        <f>SUM(G80-F80)</f>
        <v>25</v>
      </c>
      <c r="I80" s="167">
        <f>H80/F80</f>
        <v>0.0965250965250965</v>
      </c>
      <c r="J80" s="167">
        <f>H80/G80</f>
        <v>0.0880281690140845</v>
      </c>
      <c r="K80" s="24"/>
      <c r="L80" s="24"/>
      <c r="M80" s="24"/>
      <c r="N80" s="24"/>
      <c r="O80" s="24"/>
      <c r="P80" s="24"/>
      <c r="Q80" s="24"/>
      <c r="R80" s="24"/>
      <c r="S80" s="24"/>
      <c r="T80" s="24"/>
      <c r="U80" s="24"/>
      <c r="V80" s="24"/>
      <c r="W80" s="24"/>
      <c r="X80" s="24"/>
      <c r="Y80" s="24"/>
      <c r="Z80" s="24"/>
    </row>
    <row r="81" ht="19.15" customHeight="1">
      <c r="A81" t="s" s="138">
        <v>7160</v>
      </c>
      <c r="B81" s="149">
        <v>3</v>
      </c>
      <c r="C81" s="149">
        <v>1</v>
      </c>
      <c r="D81" t="s" s="205">
        <v>7236</v>
      </c>
      <c r="E81" t="s" s="205">
        <v>24</v>
      </c>
      <c r="F81" s="222">
        <v>200</v>
      </c>
      <c r="G81" s="149">
        <v>233</v>
      </c>
      <c r="H81" s="173">
        <f>SUM(G81-F81)</f>
        <v>33</v>
      </c>
      <c r="I81" s="167">
        <f>H81/F81</f>
        <v>0.165</v>
      </c>
      <c r="J81" s="167">
        <f>H81/G81</f>
        <v>0.141630901287554</v>
      </c>
      <c r="K81" s="24"/>
      <c r="L81" s="24"/>
      <c r="M81" s="24"/>
      <c r="N81" s="24"/>
      <c r="O81" s="24"/>
      <c r="P81" s="24"/>
      <c r="Q81" s="24"/>
      <c r="R81" s="24"/>
      <c r="S81" s="24"/>
      <c r="T81" s="24"/>
      <c r="U81" s="24"/>
      <c r="V81" s="24"/>
      <c r="W81" s="24"/>
      <c r="X81" s="24"/>
      <c r="Y81" s="24"/>
      <c r="Z81" s="24"/>
    </row>
    <row r="82" ht="19.15" customHeight="1">
      <c r="A82" t="s" s="138">
        <v>7160</v>
      </c>
      <c r="B82" s="149">
        <v>3</v>
      </c>
      <c r="C82" s="149">
        <v>21</v>
      </c>
      <c r="D82" t="s" s="205">
        <v>7169</v>
      </c>
      <c r="E82" t="s" s="205">
        <v>34</v>
      </c>
      <c r="F82" s="222">
        <v>152</v>
      </c>
      <c r="G82" s="149">
        <v>212</v>
      </c>
      <c r="H82" s="173">
        <f>SUM(G82-F82)</f>
        <v>60</v>
      </c>
      <c r="I82" s="167">
        <f>H82/F82</f>
        <v>0.394736842105263</v>
      </c>
      <c r="J82" s="167">
        <f>H82/G82</f>
        <v>0.283018867924528</v>
      </c>
      <c r="K82" s="24"/>
      <c r="L82" s="24"/>
      <c r="M82" s="24"/>
      <c r="N82" s="24"/>
      <c r="O82" s="24"/>
      <c r="P82" s="24"/>
      <c r="Q82" s="24"/>
      <c r="R82" s="24"/>
      <c r="S82" s="24"/>
      <c r="T82" s="24"/>
      <c r="U82" s="24"/>
      <c r="V82" s="24"/>
      <c r="W82" s="24"/>
      <c r="X82" s="24"/>
      <c r="Y82" s="24"/>
      <c r="Z82" s="24"/>
    </row>
    <row r="83" ht="19.15" customHeight="1">
      <c r="A83" t="s" s="138">
        <v>7160</v>
      </c>
      <c r="B83" s="149">
        <v>3</v>
      </c>
      <c r="C83" s="149">
        <v>34</v>
      </c>
      <c r="D83" t="s" s="205">
        <v>7237</v>
      </c>
      <c r="E83" t="s" s="205">
        <v>1716</v>
      </c>
      <c r="F83" s="222">
        <v>172</v>
      </c>
      <c r="G83" s="149">
        <v>199</v>
      </c>
      <c r="H83" s="173">
        <f>SUM(G83-F83)</f>
        <v>27</v>
      </c>
      <c r="I83" s="167">
        <f>H83/F83</f>
        <v>0.156976744186047</v>
      </c>
      <c r="J83" s="167">
        <f>H83/G83</f>
        <v>0.135678391959799</v>
      </c>
      <c r="K83" s="24"/>
      <c r="L83" s="24"/>
      <c r="M83" s="24"/>
      <c r="N83" s="24"/>
      <c r="O83" s="24"/>
      <c r="P83" s="24"/>
      <c r="Q83" s="24"/>
      <c r="R83" s="24"/>
      <c r="S83" s="24"/>
      <c r="T83" s="24"/>
      <c r="U83" s="24"/>
      <c r="V83" s="24"/>
      <c r="W83" s="24"/>
      <c r="X83" s="24"/>
      <c r="Y83" s="24"/>
      <c r="Z83" s="24"/>
    </row>
    <row r="84" ht="19.15" customHeight="1">
      <c r="A84" t="s" s="138">
        <v>7160</v>
      </c>
      <c r="B84" s="149">
        <v>3</v>
      </c>
      <c r="C84" s="149">
        <v>10</v>
      </c>
      <c r="D84" t="s" s="205">
        <v>7238</v>
      </c>
      <c r="E84" t="s" s="205">
        <v>101</v>
      </c>
      <c r="F84" s="222">
        <v>137</v>
      </c>
      <c r="G84" s="149">
        <v>172</v>
      </c>
      <c r="H84" s="173">
        <f>SUM(G84-F84)</f>
        <v>35</v>
      </c>
      <c r="I84" s="167">
        <f>H84/F84</f>
        <v>0.255474452554745</v>
      </c>
      <c r="J84" s="167">
        <f>H84/G84</f>
        <v>0.203488372093023</v>
      </c>
      <c r="K84" s="24"/>
      <c r="L84" s="24"/>
      <c r="M84" s="24"/>
      <c r="N84" s="24"/>
      <c r="O84" s="24"/>
      <c r="P84" s="24"/>
      <c r="Q84" s="24"/>
      <c r="R84" s="24"/>
      <c r="S84" s="24"/>
      <c r="T84" s="24"/>
      <c r="U84" s="24"/>
      <c r="V84" s="24"/>
      <c r="W84" s="24"/>
      <c r="X84" s="24"/>
      <c r="Y84" s="24"/>
      <c r="Z84" s="24"/>
    </row>
    <row r="85" ht="19.15" customHeight="1">
      <c r="A85" t="s" s="138">
        <v>7160</v>
      </c>
      <c r="B85" s="149">
        <v>3</v>
      </c>
      <c r="C85" s="149">
        <v>15</v>
      </c>
      <c r="D85" t="s" s="205">
        <v>7170</v>
      </c>
      <c r="E85" t="s" s="205">
        <v>40</v>
      </c>
      <c r="F85" s="222">
        <v>135</v>
      </c>
      <c r="G85" s="149">
        <v>130</v>
      </c>
      <c r="H85" s="173">
        <f>SUM(G85-F85)</f>
        <v>-5</v>
      </c>
      <c r="I85" s="167">
        <f>H85/F85</f>
        <v>-0.037037037037037</v>
      </c>
      <c r="J85" s="167">
        <f>H85/G85</f>
        <v>-0.0384615384615385</v>
      </c>
      <c r="K85" s="24"/>
      <c r="L85" s="24"/>
      <c r="M85" s="24"/>
      <c r="N85" s="24"/>
      <c r="O85" s="24"/>
      <c r="P85" s="24"/>
      <c r="Q85" s="24"/>
      <c r="R85" s="24"/>
      <c r="S85" s="24"/>
      <c r="T85" s="24"/>
      <c r="U85" s="24"/>
      <c r="V85" s="24"/>
      <c r="W85" s="24"/>
      <c r="X85" s="24"/>
      <c r="Y85" s="24"/>
      <c r="Z85" s="24"/>
    </row>
    <row r="86" ht="19.15" customHeight="1">
      <c r="A86" t="s" s="138">
        <v>7160</v>
      </c>
      <c r="B86" s="149">
        <v>3</v>
      </c>
      <c r="C86" s="149">
        <v>7</v>
      </c>
      <c r="D86" t="s" s="205">
        <v>7239</v>
      </c>
      <c r="E86" t="s" s="205">
        <v>30</v>
      </c>
      <c r="F86" s="222">
        <v>98</v>
      </c>
      <c r="G86" s="149">
        <v>118</v>
      </c>
      <c r="H86" s="173">
        <f>SUM(G86-F86)</f>
        <v>20</v>
      </c>
      <c r="I86" s="167">
        <f>H86/F86</f>
        <v>0.204081632653061</v>
      </c>
      <c r="J86" s="167">
        <f>H86/G86</f>
        <v>0.169491525423729</v>
      </c>
      <c r="K86" s="24"/>
      <c r="L86" s="24"/>
      <c r="M86" s="24"/>
      <c r="N86" s="24"/>
      <c r="O86" s="24"/>
      <c r="P86" s="24"/>
      <c r="Q86" s="24"/>
      <c r="R86" s="24"/>
      <c r="S86" s="24"/>
      <c r="T86" s="24"/>
      <c r="U86" s="24"/>
      <c r="V86" s="24"/>
      <c r="W86" s="24"/>
      <c r="X86" s="24"/>
      <c r="Y86" s="24"/>
      <c r="Z86" s="24"/>
    </row>
    <row r="87" ht="19.15" customHeight="1">
      <c r="A87" t="s" s="138">
        <v>7160</v>
      </c>
      <c r="B87" s="149">
        <v>3</v>
      </c>
      <c r="C87" s="149">
        <v>28</v>
      </c>
      <c r="D87" t="s" s="205">
        <v>7240</v>
      </c>
      <c r="E87" t="s" s="205">
        <v>112</v>
      </c>
      <c r="F87" s="222">
        <v>101</v>
      </c>
      <c r="G87" s="149">
        <v>110</v>
      </c>
      <c r="H87" s="173">
        <f>SUM(G87-F87)</f>
        <v>9</v>
      </c>
      <c r="I87" s="167">
        <f>H87/F87</f>
        <v>0.0891089108910891</v>
      </c>
      <c r="J87" s="167">
        <f>H87/G87</f>
        <v>0.0818181818181818</v>
      </c>
      <c r="K87" s="24"/>
      <c r="L87" s="24"/>
      <c r="M87" s="24"/>
      <c r="N87" s="24"/>
      <c r="O87" s="24"/>
      <c r="P87" s="24"/>
      <c r="Q87" s="24"/>
      <c r="R87" s="24"/>
      <c r="S87" s="24"/>
      <c r="T87" s="24"/>
      <c r="U87" s="24"/>
      <c r="V87" s="24"/>
      <c r="W87" s="24"/>
      <c r="X87" s="24"/>
      <c r="Y87" s="24"/>
      <c r="Z87" s="24"/>
    </row>
    <row r="88" ht="19.15" customHeight="1">
      <c r="A88" t="s" s="138">
        <v>7160</v>
      </c>
      <c r="B88" s="149">
        <v>3</v>
      </c>
      <c r="C88" s="149">
        <v>11</v>
      </c>
      <c r="D88" t="s" s="205">
        <v>7241</v>
      </c>
      <c r="E88" t="s" s="205">
        <v>44</v>
      </c>
      <c r="F88" s="222">
        <v>81</v>
      </c>
      <c r="G88" s="149">
        <v>90</v>
      </c>
      <c r="H88" s="173">
        <f>SUM(G88-F88)</f>
        <v>9</v>
      </c>
      <c r="I88" s="167">
        <f>H88/F88</f>
        <v>0.111111111111111</v>
      </c>
      <c r="J88" s="167">
        <f>H88/G88</f>
        <v>0.1</v>
      </c>
      <c r="K88" s="24"/>
      <c r="L88" s="24"/>
      <c r="M88" s="24"/>
      <c r="N88" s="24"/>
      <c r="O88" s="24"/>
      <c r="P88" s="24"/>
      <c r="Q88" s="24"/>
      <c r="R88" s="24"/>
      <c r="S88" s="24"/>
      <c r="T88" s="24"/>
      <c r="U88" s="24"/>
      <c r="V88" s="24"/>
      <c r="W88" s="24"/>
      <c r="X88" s="24"/>
      <c r="Y88" s="24"/>
      <c r="Z88" s="24"/>
    </row>
    <row r="89" ht="19.15" customHeight="1">
      <c r="A89" t="s" s="138">
        <v>7160</v>
      </c>
      <c r="B89" s="149">
        <v>3</v>
      </c>
      <c r="C89" s="149">
        <v>2</v>
      </c>
      <c r="D89" t="s" s="205">
        <v>7242</v>
      </c>
      <c r="E89" t="s" s="205">
        <v>48</v>
      </c>
      <c r="F89" s="222">
        <v>72</v>
      </c>
      <c r="G89" s="149">
        <v>88</v>
      </c>
      <c r="H89" s="173">
        <f>SUM(G89-F89)</f>
        <v>16</v>
      </c>
      <c r="I89" s="167">
        <f>H89/F89</f>
        <v>0.222222222222222</v>
      </c>
      <c r="J89" s="167">
        <f>H89/G89</f>
        <v>0.181818181818182</v>
      </c>
      <c r="K89" s="24"/>
      <c r="L89" s="24"/>
      <c r="M89" s="24"/>
      <c r="N89" s="24"/>
      <c r="O89" s="24"/>
      <c r="P89" s="24"/>
      <c r="Q89" s="24"/>
      <c r="R89" s="24"/>
      <c r="S89" s="24"/>
      <c r="T89" s="24"/>
      <c r="U89" s="24"/>
      <c r="V89" s="24"/>
      <c r="W89" s="24"/>
      <c r="X89" s="24"/>
      <c r="Y89" s="24"/>
      <c r="Z89" s="24"/>
    </row>
    <row r="90" ht="19.15" customHeight="1">
      <c r="A90" t="s" s="138">
        <v>7160</v>
      </c>
      <c r="B90" s="149">
        <v>3</v>
      </c>
      <c r="C90" s="149">
        <v>33</v>
      </c>
      <c r="D90" t="s" s="205">
        <v>7243</v>
      </c>
      <c r="E90" t="s" s="205">
        <v>119</v>
      </c>
      <c r="F90" s="222">
        <v>85</v>
      </c>
      <c r="G90" s="149">
        <v>86</v>
      </c>
      <c r="H90" s="173">
        <f>SUM(G90-F90)</f>
        <v>1</v>
      </c>
      <c r="I90" s="167">
        <f>H90/F90</f>
        <v>0.0117647058823529</v>
      </c>
      <c r="J90" s="167">
        <f>H90/G90</f>
        <v>0.0116279069767442</v>
      </c>
      <c r="K90" s="24"/>
      <c r="L90" s="24"/>
      <c r="M90" s="24"/>
      <c r="N90" s="24"/>
      <c r="O90" s="24"/>
      <c r="P90" s="24"/>
      <c r="Q90" s="24"/>
      <c r="R90" s="24"/>
      <c r="S90" s="24"/>
      <c r="T90" s="24"/>
      <c r="U90" s="24"/>
      <c r="V90" s="24"/>
      <c r="W90" s="24"/>
      <c r="X90" s="24"/>
      <c r="Y90" s="24"/>
      <c r="Z90" s="24"/>
    </row>
    <row r="91" ht="19.15" customHeight="1">
      <c r="A91" t="s" s="138">
        <v>7160</v>
      </c>
      <c r="B91" s="149">
        <v>3</v>
      </c>
      <c r="C91" s="149">
        <v>27</v>
      </c>
      <c r="D91" t="s" s="205">
        <v>7255</v>
      </c>
      <c r="E91" t="s" s="205">
        <v>62</v>
      </c>
      <c r="F91" s="222">
        <v>57</v>
      </c>
      <c r="G91" s="149">
        <v>81</v>
      </c>
      <c r="H91" s="173">
        <f>SUM(G91-F91)</f>
        <v>24</v>
      </c>
      <c r="I91" s="167">
        <f>H91/F91</f>
        <v>0.421052631578947</v>
      </c>
      <c r="J91" s="167">
        <f>H91/G91</f>
        <v>0.296296296296296</v>
      </c>
      <c r="K91" s="24"/>
      <c r="L91" s="24"/>
      <c r="M91" s="24"/>
      <c r="N91" s="24"/>
      <c r="O91" s="24"/>
      <c r="P91" s="24"/>
      <c r="Q91" s="24"/>
      <c r="R91" s="24"/>
      <c r="S91" s="24"/>
      <c r="T91" s="24"/>
      <c r="U91" s="24"/>
      <c r="V91" s="24"/>
      <c r="W91" s="24"/>
      <c r="X91" s="24"/>
      <c r="Y91" s="24"/>
      <c r="Z91" s="24"/>
    </row>
    <row r="92" ht="19.15" customHeight="1">
      <c r="A92" t="s" s="138">
        <v>7160</v>
      </c>
      <c r="B92" s="149">
        <v>3</v>
      </c>
      <c r="C92" s="149">
        <v>30</v>
      </c>
      <c r="D92" t="s" s="205">
        <v>7244</v>
      </c>
      <c r="E92" t="s" s="205">
        <v>1309</v>
      </c>
      <c r="F92" s="222">
        <v>59</v>
      </c>
      <c r="G92" s="149">
        <v>70</v>
      </c>
      <c r="H92" s="173">
        <f>SUM(G92-F92)</f>
        <v>11</v>
      </c>
      <c r="I92" s="167">
        <f>H92/F92</f>
        <v>0.186440677966102</v>
      </c>
      <c r="J92" s="167">
        <f>H92/G92</f>
        <v>0.157142857142857</v>
      </c>
      <c r="K92" s="24"/>
      <c r="L92" s="24"/>
      <c r="M92" s="24"/>
      <c r="N92" s="24"/>
      <c r="O92" s="24"/>
      <c r="P92" s="24"/>
      <c r="Q92" s="24"/>
      <c r="R92" s="24"/>
      <c r="S92" s="24"/>
      <c r="T92" s="24"/>
      <c r="U92" s="24"/>
      <c r="V92" s="24"/>
      <c r="W92" s="24"/>
      <c r="X92" s="24"/>
      <c r="Y92" s="24"/>
      <c r="Z92" s="24"/>
    </row>
    <row r="93" ht="19.15" customHeight="1">
      <c r="A93" t="s" s="138">
        <v>7160</v>
      </c>
      <c r="B93" s="149">
        <v>3</v>
      </c>
      <c r="C93" s="149">
        <v>17</v>
      </c>
      <c r="D93" t="s" s="205">
        <v>7245</v>
      </c>
      <c r="E93" t="s" s="205">
        <v>424</v>
      </c>
      <c r="F93" s="222">
        <v>59</v>
      </c>
      <c r="G93" s="149">
        <v>66</v>
      </c>
      <c r="H93" s="173">
        <f>SUM(G93-F93)</f>
        <v>7</v>
      </c>
      <c r="I93" s="167">
        <f>H93/F93</f>
        <v>0.11864406779661</v>
      </c>
      <c r="J93" s="167">
        <f>H93/G93</f>
        <v>0.106060606060606</v>
      </c>
      <c r="K93" s="24"/>
      <c r="L93" s="24"/>
      <c r="M93" s="24"/>
      <c r="N93" s="24"/>
      <c r="O93" s="24"/>
      <c r="P93" s="24"/>
      <c r="Q93" s="24"/>
      <c r="R93" s="24"/>
      <c r="S93" s="24"/>
      <c r="T93" s="24"/>
      <c r="U93" s="24"/>
      <c r="V93" s="24"/>
      <c r="W93" s="24"/>
      <c r="X93" s="24"/>
      <c r="Y93" s="24"/>
      <c r="Z93" s="24"/>
    </row>
    <row r="94" ht="19.15" customHeight="1">
      <c r="A94" t="s" s="138">
        <v>7160</v>
      </c>
      <c r="B94" s="149">
        <v>3</v>
      </c>
      <c r="C94" s="149">
        <v>23</v>
      </c>
      <c r="D94" t="s" s="205">
        <v>7246</v>
      </c>
      <c r="E94" t="s" s="205">
        <v>60</v>
      </c>
      <c r="F94" s="222">
        <v>58</v>
      </c>
      <c r="G94" s="149">
        <v>65</v>
      </c>
      <c r="H94" s="173">
        <f>SUM(G94-F94)</f>
        <v>7</v>
      </c>
      <c r="I94" s="167">
        <f>H94/F94</f>
        <v>0.120689655172414</v>
      </c>
      <c r="J94" s="167">
        <f>H94/G94</f>
        <v>0.107692307692308</v>
      </c>
      <c r="K94" s="24"/>
      <c r="L94" s="24"/>
      <c r="M94" s="24"/>
      <c r="N94" s="24"/>
      <c r="O94" s="24"/>
      <c r="P94" s="24"/>
      <c r="Q94" s="24"/>
      <c r="R94" s="24"/>
      <c r="S94" s="24"/>
      <c r="T94" s="24"/>
      <c r="U94" s="24"/>
      <c r="V94" s="24"/>
      <c r="W94" s="24"/>
      <c r="X94" s="24"/>
      <c r="Y94" s="24"/>
      <c r="Z94" s="24"/>
    </row>
    <row r="95" ht="19.15" customHeight="1">
      <c r="A95" t="s" s="138">
        <v>7160</v>
      </c>
      <c r="B95" s="149">
        <v>3</v>
      </c>
      <c r="C95" s="149">
        <v>22</v>
      </c>
      <c r="D95" t="s" s="205">
        <v>7247</v>
      </c>
      <c r="E95" t="s" s="205">
        <v>64</v>
      </c>
      <c r="F95" s="222">
        <v>42</v>
      </c>
      <c r="G95" s="149">
        <v>52</v>
      </c>
      <c r="H95" s="173">
        <f>SUM(G95-F95)</f>
        <v>10</v>
      </c>
      <c r="I95" s="167">
        <f>H95/F95</f>
        <v>0.238095238095238</v>
      </c>
      <c r="J95" s="167">
        <f>H95/G95</f>
        <v>0.192307692307692</v>
      </c>
      <c r="K95" s="24"/>
      <c r="L95" s="24"/>
      <c r="M95" s="24"/>
      <c r="N95" s="24"/>
      <c r="O95" s="24"/>
      <c r="P95" s="24"/>
      <c r="Q95" s="24"/>
      <c r="R95" s="24"/>
      <c r="S95" s="24"/>
      <c r="T95" s="24"/>
      <c r="U95" s="24"/>
      <c r="V95" s="24"/>
      <c r="W95" s="24"/>
      <c r="X95" s="24"/>
      <c r="Y95" s="24"/>
      <c r="Z95" s="24"/>
    </row>
    <row r="96" ht="19.15" customHeight="1">
      <c r="A96" t="s" s="138">
        <v>7160</v>
      </c>
      <c r="B96" s="149">
        <v>3</v>
      </c>
      <c r="C96" s="149">
        <v>26</v>
      </c>
      <c r="D96" t="s" s="205">
        <v>7248</v>
      </c>
      <c r="E96" t="s" s="205">
        <v>72</v>
      </c>
      <c r="F96" s="222">
        <v>46</v>
      </c>
      <c r="G96" s="149">
        <v>50</v>
      </c>
      <c r="H96" s="173">
        <f>SUM(G96-F96)</f>
        <v>4</v>
      </c>
      <c r="I96" s="167">
        <f>H96/F96</f>
        <v>0.0869565217391304</v>
      </c>
      <c r="J96" s="167">
        <f>H96/G96</f>
        <v>0.08</v>
      </c>
      <c r="K96" s="24"/>
      <c r="L96" s="24"/>
      <c r="M96" s="24"/>
      <c r="N96" s="24"/>
      <c r="O96" s="24"/>
      <c r="P96" s="24"/>
      <c r="Q96" s="24"/>
      <c r="R96" s="24"/>
      <c r="S96" s="24"/>
      <c r="T96" s="24"/>
      <c r="U96" s="24"/>
      <c r="V96" s="24"/>
      <c r="W96" s="24"/>
      <c r="X96" s="24"/>
      <c r="Y96" s="24"/>
      <c r="Z96" s="24"/>
    </row>
    <row r="97" ht="19.15" customHeight="1">
      <c r="A97" t="s" s="138">
        <v>7160</v>
      </c>
      <c r="B97" s="149">
        <v>3</v>
      </c>
      <c r="C97" s="149">
        <v>20</v>
      </c>
      <c r="D97" t="s" s="205">
        <v>7257</v>
      </c>
      <c r="E97" t="s" s="205">
        <v>74</v>
      </c>
      <c r="F97" s="222">
        <v>32</v>
      </c>
      <c r="G97" s="149">
        <v>45</v>
      </c>
      <c r="H97" s="173">
        <f>SUM(G97-F97)</f>
        <v>13</v>
      </c>
      <c r="I97" s="167">
        <f>H97/F97</f>
        <v>0.40625</v>
      </c>
      <c r="J97" s="167">
        <f>H97/G97</f>
        <v>0.288888888888889</v>
      </c>
      <c r="K97" s="24"/>
      <c r="L97" s="24"/>
      <c r="M97" s="24"/>
      <c r="N97" s="24"/>
      <c r="O97" s="24"/>
      <c r="P97" s="24"/>
      <c r="Q97" s="24"/>
      <c r="R97" s="24"/>
      <c r="S97" s="24"/>
      <c r="T97" s="24"/>
      <c r="U97" s="24"/>
      <c r="V97" s="24"/>
      <c r="W97" s="24"/>
      <c r="X97" s="24"/>
      <c r="Y97" s="24"/>
      <c r="Z97" s="24"/>
    </row>
    <row r="98" ht="19.15" customHeight="1">
      <c r="A98" t="s" s="138">
        <v>7160</v>
      </c>
      <c r="B98" s="149">
        <v>3</v>
      </c>
      <c r="C98" s="149">
        <v>18</v>
      </c>
      <c r="D98" t="s" s="205">
        <v>7249</v>
      </c>
      <c r="E98" t="s" s="205">
        <v>66</v>
      </c>
      <c r="F98" s="222">
        <v>36</v>
      </c>
      <c r="G98" s="149">
        <v>40</v>
      </c>
      <c r="H98" s="173">
        <f>SUM(G98-F98)</f>
        <v>4</v>
      </c>
      <c r="I98" s="167">
        <f>H98/F98</f>
        <v>0.111111111111111</v>
      </c>
      <c r="J98" s="167">
        <f>H98/G98</f>
        <v>0.1</v>
      </c>
      <c r="K98" s="24"/>
      <c r="L98" s="24"/>
      <c r="M98" s="24"/>
      <c r="N98" s="24"/>
      <c r="O98" s="24"/>
      <c r="P98" s="24"/>
      <c r="Q98" s="24"/>
      <c r="R98" s="24"/>
      <c r="S98" s="24"/>
      <c r="T98" s="24"/>
      <c r="U98" s="24"/>
      <c r="V98" s="24"/>
      <c r="W98" s="24"/>
      <c r="X98" s="24"/>
      <c r="Y98" s="24"/>
      <c r="Z98" s="24"/>
    </row>
    <row r="99" ht="19.15" customHeight="1">
      <c r="A99" t="s" s="138">
        <v>7160</v>
      </c>
      <c r="B99" s="149">
        <v>3</v>
      </c>
      <c r="C99" s="149">
        <v>19</v>
      </c>
      <c r="D99" t="s" s="205">
        <v>7250</v>
      </c>
      <c r="E99" t="s" s="205">
        <v>76</v>
      </c>
      <c r="F99" s="222">
        <v>34</v>
      </c>
      <c r="G99" s="149">
        <v>40</v>
      </c>
      <c r="H99" s="173">
        <f>SUM(G99-F99)</f>
        <v>6</v>
      </c>
      <c r="I99" s="167">
        <f>H99/F99</f>
        <v>0.176470588235294</v>
      </c>
      <c r="J99" s="167">
        <f>H99/G99</f>
        <v>0.15</v>
      </c>
      <c r="K99" s="24"/>
      <c r="L99" s="24"/>
      <c r="M99" s="24"/>
      <c r="N99" s="24"/>
      <c r="O99" s="24"/>
      <c r="P99" s="24"/>
      <c r="Q99" s="24"/>
      <c r="R99" s="24"/>
      <c r="S99" s="24"/>
      <c r="T99" s="24"/>
      <c r="U99" s="24"/>
      <c r="V99" s="24"/>
      <c r="W99" s="24"/>
      <c r="X99" s="24"/>
      <c r="Y99" s="24"/>
      <c r="Z99" s="24"/>
    </row>
    <row r="100" ht="19.15" customHeight="1">
      <c r="A100" t="s" s="138">
        <v>7160</v>
      </c>
      <c r="B100" s="149">
        <v>3</v>
      </c>
      <c r="C100" s="149">
        <v>31</v>
      </c>
      <c r="D100" t="s" s="205">
        <v>7251</v>
      </c>
      <c r="E100" t="s" s="205">
        <v>68</v>
      </c>
      <c r="F100" s="222">
        <v>18</v>
      </c>
      <c r="G100" s="149">
        <v>21</v>
      </c>
      <c r="H100" s="173">
        <f>SUM(G100-F100)</f>
        <v>3</v>
      </c>
      <c r="I100" s="167">
        <f>H100/F100</f>
        <v>0.166666666666667</v>
      </c>
      <c r="J100" s="167">
        <f>H100/G100</f>
        <v>0.142857142857143</v>
      </c>
      <c r="K100" s="24"/>
      <c r="L100" s="24"/>
      <c r="M100" s="24"/>
      <c r="N100" s="24"/>
      <c r="O100" s="24"/>
      <c r="P100" s="24"/>
      <c r="Q100" s="24"/>
      <c r="R100" s="24"/>
      <c r="S100" s="24"/>
      <c r="T100" s="24"/>
      <c r="U100" s="24"/>
      <c r="V100" s="24"/>
      <c r="W100" s="24"/>
      <c r="X100" s="24"/>
      <c r="Y100" s="24"/>
      <c r="Z100" s="24"/>
    </row>
    <row r="101" ht="19.15" customHeight="1">
      <c r="A101" t="s" s="138">
        <v>7160</v>
      </c>
      <c r="B101" s="149">
        <v>3</v>
      </c>
      <c r="C101" s="149">
        <v>32</v>
      </c>
      <c r="D101" t="s" s="205">
        <v>7252</v>
      </c>
      <c r="E101" t="s" s="205">
        <v>173</v>
      </c>
      <c r="F101" s="222">
        <v>18</v>
      </c>
      <c r="G101" s="149">
        <v>21</v>
      </c>
      <c r="H101" s="173">
        <f>SUM(G101-F101)</f>
        <v>3</v>
      </c>
      <c r="I101" s="167">
        <f>H101/F101</f>
        <v>0.166666666666667</v>
      </c>
      <c r="J101" s="167">
        <f>H101/G101</f>
        <v>0.142857142857143</v>
      </c>
      <c r="K101" s="24"/>
      <c r="L101" s="24"/>
      <c r="M101" s="24"/>
      <c r="N101" s="24"/>
      <c r="O101" s="24"/>
      <c r="P101" s="24"/>
      <c r="Q101" s="24"/>
      <c r="R101" s="24"/>
      <c r="S101" s="24"/>
      <c r="T101" s="24"/>
      <c r="U101" s="24"/>
      <c r="V101" s="24"/>
      <c r="W101" s="24"/>
      <c r="X101" s="24"/>
      <c r="Y101" s="24"/>
      <c r="Z101" s="24"/>
    </row>
    <row r="102" ht="19.15" customHeight="1">
      <c r="A102" t="s" s="138">
        <v>7160</v>
      </c>
      <c r="B102" s="149">
        <v>3</v>
      </c>
      <c r="C102" s="149">
        <v>12</v>
      </c>
      <c r="D102" t="s" s="205">
        <v>7253</v>
      </c>
      <c r="E102" t="s" s="205">
        <v>380</v>
      </c>
      <c r="F102" s="223">
        <v>0</v>
      </c>
      <c r="G102" s="149">
        <v>0</v>
      </c>
      <c r="H102" s="206">
        <f>SUM(G102-F102)</f>
        <v>0</v>
      </c>
      <c r="I102" s="176">
        <f>H102/F102</f>
      </c>
      <c r="J102" s="176">
        <f>H102/G102</f>
      </c>
      <c r="K102" s="174"/>
      <c r="L102" s="174"/>
      <c r="M102" s="174"/>
      <c r="N102" s="174"/>
      <c r="O102" s="174"/>
      <c r="P102" s="174"/>
      <c r="Q102" s="174"/>
      <c r="R102" s="174"/>
      <c r="S102" s="174"/>
      <c r="T102" s="174"/>
      <c r="U102" s="174"/>
      <c r="V102" s="174"/>
      <c r="W102" s="174"/>
      <c r="X102" s="174"/>
      <c r="Y102" s="174"/>
      <c r="Z102" s="174"/>
    </row>
    <row r="103" ht="13.65" customHeight="1">
      <c r="A103" s="192"/>
      <c r="B103" s="183"/>
      <c r="C103" s="183"/>
      <c r="D103" s="183"/>
      <c r="E103" s="183"/>
      <c r="F103" s="194">
        <f>SUM(F69:F102)</f>
        <v>82196</v>
      </c>
      <c r="G103" s="194">
        <f>SUM(G69:G102)</f>
        <v>96154</v>
      </c>
      <c r="H103" s="194">
        <f>SUM(H69:H102)</f>
        <v>13958</v>
      </c>
      <c r="I103" s="182">
        <f>H103/F103</f>
        <v>0.169813616234367</v>
      </c>
      <c r="J103" s="182">
        <f>H103/G103</f>
        <v>0.145162967739252</v>
      </c>
      <c r="K103" s="183"/>
      <c r="L103" s="183"/>
      <c r="M103" s="183"/>
      <c r="N103" s="183"/>
      <c r="O103" s="183"/>
      <c r="P103" s="183"/>
      <c r="Q103" s="183"/>
      <c r="R103" s="183"/>
      <c r="S103" s="183"/>
      <c r="T103" s="183"/>
      <c r="U103" s="183"/>
      <c r="V103" s="183"/>
      <c r="W103" s="183"/>
      <c r="X103" s="183"/>
      <c r="Y103" s="183"/>
      <c r="Z103" s="184"/>
    </row>
    <row r="104" ht="13.65" customHeight="1">
      <c r="A104" s="195"/>
      <c r="B104" s="195"/>
      <c r="C104" s="195"/>
      <c r="D104" s="195"/>
      <c r="E104" s="195"/>
      <c r="F104" s="195"/>
      <c r="G104" s="195"/>
      <c r="H104" s="195"/>
      <c r="I104" s="196">
        <f>H104/F104</f>
      </c>
      <c r="J104" s="196">
        <f>H104/G104</f>
      </c>
      <c r="K104" s="195"/>
      <c r="L104" s="195"/>
      <c r="M104" s="195"/>
      <c r="N104" s="195"/>
      <c r="O104" s="195"/>
      <c r="P104" s="195"/>
      <c r="Q104" s="195"/>
      <c r="R104" s="195"/>
      <c r="S104" s="195"/>
      <c r="T104" s="195"/>
      <c r="U104" s="195"/>
      <c r="V104" s="195"/>
      <c r="W104" s="195"/>
      <c r="X104" s="195"/>
      <c r="Y104" s="195"/>
      <c r="Z104" s="195"/>
    </row>
    <row r="105" ht="13.65" customHeight="1">
      <c r="A105" s="215"/>
      <c r="B105" s="216"/>
      <c r="C105" s="216"/>
      <c r="D105" s="216"/>
      <c r="E105" s="216"/>
      <c r="F105" s="218">
        <f>SUM(F103,F67,F35)</f>
        <v>244811</v>
      </c>
      <c r="G105" s="218">
        <f>SUM(G103,G67,G35)</f>
        <v>287664</v>
      </c>
      <c r="H105" s="218">
        <f>SUM(H103,H67,H35)</f>
        <v>42853</v>
      </c>
      <c r="I105" s="235">
        <f>H105/F105</f>
        <v>0.175045238980275</v>
      </c>
      <c r="J105" s="235">
        <f>H105/G105</f>
        <v>0.148968935980867</v>
      </c>
      <c r="K105" s="216"/>
      <c r="L105" s="216"/>
      <c r="M105" s="216"/>
      <c r="N105" s="216"/>
      <c r="O105" s="216"/>
      <c r="P105" s="216"/>
      <c r="Q105" s="216"/>
      <c r="R105" s="216"/>
      <c r="S105" s="216"/>
      <c r="T105" s="216"/>
      <c r="U105" s="216"/>
      <c r="V105" s="216"/>
      <c r="W105" s="216"/>
      <c r="X105" s="216"/>
      <c r="Y105" s="216"/>
      <c r="Z105"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5.xml><?xml version="1.0" encoding="utf-8"?>
<worksheet xmlns:r="http://schemas.openxmlformats.org/officeDocument/2006/relationships" xmlns="http://schemas.openxmlformats.org/spreadsheetml/2006/main">
  <sheetPr>
    <pageSetUpPr fitToPage="1"/>
  </sheetPr>
  <dimension ref="A1:Z994"/>
  <sheetViews>
    <sheetView workbookViewId="0" showGridLines="0" defaultGridColor="1"/>
  </sheetViews>
  <sheetFormatPr defaultColWidth="14.5" defaultRowHeight="15.75" customHeight="1" outlineLevelRow="0" outlineLevelCol="0"/>
  <cols>
    <col min="1" max="1" width="16.3516" style="204" customWidth="1"/>
    <col min="2" max="2" width="10.5" style="204" customWidth="1"/>
    <col min="3" max="3" width="11.5" style="204" customWidth="1"/>
    <col min="4" max="4" width="26.5" style="204" customWidth="1"/>
    <col min="5" max="5" width="22.8516" style="204" customWidth="1"/>
    <col min="6" max="26" width="14.5" style="204" customWidth="1"/>
    <col min="27" max="256" width="14.5" style="204"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124</v>
      </c>
      <c r="B2" s="149">
        <v>1</v>
      </c>
      <c r="C2" s="149">
        <v>14</v>
      </c>
      <c r="D2" t="s" s="205">
        <v>125</v>
      </c>
      <c r="E2" t="s" s="205">
        <v>20</v>
      </c>
      <c r="F2" s="149">
        <v>21892</v>
      </c>
      <c r="G2" s="149">
        <v>23246</v>
      </c>
      <c r="H2" s="173">
        <f>SUM(G2-F2)</f>
        <v>1354</v>
      </c>
      <c r="I2" s="167">
        <f>H2/F2</f>
        <v>0.0618490772885072</v>
      </c>
      <c r="J2" s="167">
        <f>H2/G2</f>
        <v>0.058246580056784</v>
      </c>
      <c r="K2" s="24"/>
      <c r="L2" s="24"/>
      <c r="M2" s="24"/>
      <c r="N2" s="24"/>
      <c r="O2" s="24"/>
      <c r="P2" s="24"/>
      <c r="Q2" s="24"/>
      <c r="R2" s="24"/>
      <c r="S2" s="24"/>
      <c r="T2" s="24"/>
      <c r="U2" s="24"/>
      <c r="V2" s="24"/>
      <c r="W2" s="24"/>
      <c r="X2" s="24"/>
      <c r="Y2" s="24"/>
      <c r="Z2" s="24"/>
    </row>
    <row r="3" ht="19.15" customHeight="1">
      <c r="A3" t="s" s="138">
        <v>124</v>
      </c>
      <c r="B3" s="149">
        <v>1</v>
      </c>
      <c r="C3" s="149">
        <v>11</v>
      </c>
      <c r="D3" t="s" s="205">
        <v>126</v>
      </c>
      <c r="E3" t="s" s="205">
        <v>22</v>
      </c>
      <c r="F3" s="149">
        <v>17152</v>
      </c>
      <c r="G3" s="149">
        <v>18091</v>
      </c>
      <c r="H3" s="173">
        <f>SUM(G3-F3)</f>
        <v>939</v>
      </c>
      <c r="I3" s="167">
        <f>H3/F3</f>
        <v>0.054745802238806</v>
      </c>
      <c r="J3" s="167">
        <f>H3/G3</f>
        <v>0.0519042617876292</v>
      </c>
      <c r="K3" s="24"/>
      <c r="L3" s="24"/>
      <c r="M3" s="24"/>
      <c r="N3" s="24"/>
      <c r="O3" s="24"/>
      <c r="P3" s="24"/>
      <c r="Q3" s="24"/>
      <c r="R3" s="24"/>
      <c r="S3" s="24"/>
      <c r="T3" s="24"/>
      <c r="U3" s="24"/>
      <c r="V3" s="24"/>
      <c r="W3" s="24"/>
      <c r="X3" s="24"/>
      <c r="Y3" s="24"/>
      <c r="Z3" s="24"/>
    </row>
    <row r="4" ht="19.15" customHeight="1">
      <c r="A4" t="s" s="138">
        <v>124</v>
      </c>
      <c r="B4" s="149">
        <v>1</v>
      </c>
      <c r="C4" s="149">
        <v>9</v>
      </c>
      <c r="D4" t="s" s="205">
        <v>127</v>
      </c>
      <c r="E4" t="s" s="205">
        <v>84</v>
      </c>
      <c r="F4" s="149">
        <v>15349</v>
      </c>
      <c r="G4" s="149">
        <v>15904</v>
      </c>
      <c r="H4" s="173">
        <f>SUM(G4-F4)</f>
        <v>555</v>
      </c>
      <c r="I4" s="167">
        <f>H4/F4</f>
        <v>0.0361587074076487</v>
      </c>
      <c r="J4" s="167">
        <f>H4/G4</f>
        <v>0.0348968812877264</v>
      </c>
      <c r="K4" s="24"/>
      <c r="L4" s="24"/>
      <c r="M4" s="24"/>
      <c r="N4" s="24"/>
      <c r="O4" s="24"/>
      <c r="P4" s="24"/>
      <c r="Q4" s="24"/>
      <c r="R4" s="24"/>
      <c r="S4" s="24"/>
      <c r="T4" s="24"/>
      <c r="U4" s="24"/>
      <c r="V4" s="24"/>
      <c r="W4" s="24"/>
      <c r="X4" s="24"/>
      <c r="Y4" s="24"/>
      <c r="Z4" s="24"/>
    </row>
    <row r="5" ht="19.15" customHeight="1">
      <c r="A5" t="s" s="138">
        <v>124</v>
      </c>
      <c r="B5" s="149">
        <v>1</v>
      </c>
      <c r="C5" s="149">
        <v>3</v>
      </c>
      <c r="D5" t="s" s="205">
        <v>128</v>
      </c>
      <c r="E5" t="s" s="205">
        <v>17</v>
      </c>
      <c r="F5" s="149">
        <v>13498</v>
      </c>
      <c r="G5" s="149">
        <v>14348</v>
      </c>
      <c r="H5" s="173">
        <f>SUM(G5-F5)</f>
        <v>850</v>
      </c>
      <c r="I5" s="167">
        <f>H5/F5</f>
        <v>0.0629722921914358</v>
      </c>
      <c r="J5" s="167">
        <f>H5/G5</f>
        <v>0.0592417061611374</v>
      </c>
      <c r="K5" s="24"/>
      <c r="L5" s="24"/>
      <c r="M5" s="24"/>
      <c r="N5" s="24"/>
      <c r="O5" s="24"/>
      <c r="P5" s="24"/>
      <c r="Q5" s="24"/>
      <c r="R5" s="24"/>
      <c r="S5" s="24"/>
      <c r="T5" s="24"/>
      <c r="U5" s="24"/>
      <c r="V5" s="24"/>
      <c r="W5" s="24"/>
      <c r="X5" s="24"/>
      <c r="Y5" s="24"/>
      <c r="Z5" s="24"/>
    </row>
    <row r="6" ht="19.15" customHeight="1">
      <c r="A6" t="s" s="138">
        <v>124</v>
      </c>
      <c r="B6" s="149">
        <v>1</v>
      </c>
      <c r="C6" s="149">
        <v>21</v>
      </c>
      <c r="D6" t="s" s="205">
        <v>129</v>
      </c>
      <c r="E6" t="s" s="205">
        <v>34</v>
      </c>
      <c r="F6" s="149">
        <v>4227</v>
      </c>
      <c r="G6" s="149">
        <v>4522</v>
      </c>
      <c r="H6" s="173">
        <f>SUM(G6-F6)</f>
        <v>295</v>
      </c>
      <c r="I6" s="167">
        <f>H6/F6</f>
        <v>0.0697894487816418</v>
      </c>
      <c r="J6" s="167">
        <f>H6/G6</f>
        <v>0.0652366209641751</v>
      </c>
      <c r="K6" s="24"/>
      <c r="L6" s="24"/>
      <c r="M6" s="24"/>
      <c r="N6" s="24"/>
      <c r="O6" s="24"/>
      <c r="P6" s="24"/>
      <c r="Q6" s="24"/>
      <c r="R6" s="24"/>
      <c r="S6" s="24"/>
      <c r="T6" s="24"/>
      <c r="U6" s="24"/>
      <c r="V6" s="24"/>
      <c r="W6" s="24"/>
      <c r="X6" s="24"/>
      <c r="Y6" s="24"/>
      <c r="Z6" s="24"/>
    </row>
    <row r="7" ht="19.15" customHeight="1">
      <c r="A7" t="s" s="138">
        <v>124</v>
      </c>
      <c r="B7" s="149">
        <v>1</v>
      </c>
      <c r="C7" s="149">
        <v>17</v>
      </c>
      <c r="D7" t="s" s="205">
        <v>130</v>
      </c>
      <c r="E7" t="s" s="205">
        <v>28</v>
      </c>
      <c r="F7" s="149">
        <v>1603</v>
      </c>
      <c r="G7" s="149">
        <v>1687</v>
      </c>
      <c r="H7" s="173">
        <f>SUM(G7-F7)</f>
        <v>84</v>
      </c>
      <c r="I7" s="167">
        <f>H7/F7</f>
        <v>0.0524017467248908</v>
      </c>
      <c r="J7" s="167">
        <f>H7/G7</f>
        <v>0.049792531120332</v>
      </c>
      <c r="K7" s="24"/>
      <c r="L7" s="24"/>
      <c r="M7" s="24"/>
      <c r="N7" s="24"/>
      <c r="O7" s="24"/>
      <c r="P7" s="24"/>
      <c r="Q7" s="24"/>
      <c r="R7" s="24"/>
      <c r="S7" s="24"/>
      <c r="T7" s="24"/>
      <c r="U7" s="24"/>
      <c r="V7" s="24"/>
      <c r="W7" s="24"/>
      <c r="X7" s="24"/>
      <c r="Y7" s="24"/>
      <c r="Z7" s="24"/>
    </row>
    <row r="8" ht="19.15" customHeight="1">
      <c r="A8" t="s" s="138">
        <v>124</v>
      </c>
      <c r="B8" s="149">
        <v>1</v>
      </c>
      <c r="C8" s="149">
        <v>13</v>
      </c>
      <c r="D8" t="s" s="205">
        <v>131</v>
      </c>
      <c r="E8" t="s" s="205">
        <v>26</v>
      </c>
      <c r="F8" s="149">
        <v>758</v>
      </c>
      <c r="G8" s="149">
        <v>806</v>
      </c>
      <c r="H8" s="173">
        <f>SUM(G8-F8)</f>
        <v>48</v>
      </c>
      <c r="I8" s="167">
        <f>H8/F8</f>
        <v>0.0633245382585752</v>
      </c>
      <c r="J8" s="167">
        <f>H8/G8</f>
        <v>0.0595533498759305</v>
      </c>
      <c r="K8" s="24"/>
      <c r="L8" s="24"/>
      <c r="M8" s="24"/>
      <c r="N8" s="24"/>
      <c r="O8" s="24"/>
      <c r="P8" s="24"/>
      <c r="Q8" s="24"/>
      <c r="R8" s="24"/>
      <c r="S8" s="24"/>
      <c r="T8" s="24"/>
      <c r="U8" s="24"/>
      <c r="V8" s="24"/>
      <c r="W8" s="24"/>
      <c r="X8" s="24"/>
      <c r="Y8" s="24"/>
      <c r="Z8" s="24"/>
    </row>
    <row r="9" ht="19.15" customHeight="1">
      <c r="A9" t="s" s="138">
        <v>124</v>
      </c>
      <c r="B9" s="149">
        <v>1</v>
      </c>
      <c r="C9" s="149">
        <v>7</v>
      </c>
      <c r="D9" t="s" s="205">
        <v>132</v>
      </c>
      <c r="E9" t="s" s="205">
        <v>30</v>
      </c>
      <c r="F9" s="149">
        <v>510</v>
      </c>
      <c r="G9" s="149">
        <v>547</v>
      </c>
      <c r="H9" s="173">
        <f>SUM(G9-F9)</f>
        <v>37</v>
      </c>
      <c r="I9" s="167">
        <f>H9/F9</f>
        <v>0.0725490196078431</v>
      </c>
      <c r="J9" s="167">
        <f>H9/G9</f>
        <v>0.0676416819012797</v>
      </c>
      <c r="K9" s="24"/>
      <c r="L9" s="24"/>
      <c r="M9" s="24"/>
      <c r="N9" s="24"/>
      <c r="O9" s="24"/>
      <c r="P9" s="24"/>
      <c r="Q9" s="24"/>
      <c r="R9" s="24"/>
      <c r="S9" s="24"/>
      <c r="T9" s="24"/>
      <c r="U9" s="24"/>
      <c r="V9" s="24"/>
      <c r="W9" s="24"/>
      <c r="X9" s="24"/>
      <c r="Y9" s="24"/>
      <c r="Z9" s="24"/>
    </row>
    <row r="10" ht="19.15" customHeight="1">
      <c r="A10" t="s" s="138">
        <v>124</v>
      </c>
      <c r="B10" s="149">
        <v>1</v>
      </c>
      <c r="C10" s="149">
        <v>2</v>
      </c>
      <c r="D10" t="s" s="205">
        <v>133</v>
      </c>
      <c r="E10" t="s" s="205">
        <v>60</v>
      </c>
      <c r="F10" s="149">
        <v>410</v>
      </c>
      <c r="G10" s="149">
        <v>426</v>
      </c>
      <c r="H10" s="173">
        <f>SUM(G10-F10)</f>
        <v>16</v>
      </c>
      <c r="I10" s="167">
        <f>H10/F10</f>
        <v>0.0390243902439024</v>
      </c>
      <c r="J10" s="167">
        <f>H10/G10</f>
        <v>0.0375586854460094</v>
      </c>
      <c r="K10" s="24"/>
      <c r="L10" s="24"/>
      <c r="M10" s="24"/>
      <c r="N10" s="24"/>
      <c r="O10" s="24"/>
      <c r="P10" s="24"/>
      <c r="Q10" s="24"/>
      <c r="R10" s="24"/>
      <c r="S10" s="24"/>
      <c r="T10" s="24"/>
      <c r="U10" s="24"/>
      <c r="V10" s="24"/>
      <c r="W10" s="24"/>
      <c r="X10" s="24"/>
      <c r="Y10" s="24"/>
      <c r="Z10" s="24"/>
    </row>
    <row r="11" ht="19.15" customHeight="1">
      <c r="A11" t="s" s="138">
        <v>124</v>
      </c>
      <c r="B11" s="149">
        <v>1</v>
      </c>
      <c r="C11" s="149">
        <v>12</v>
      </c>
      <c r="D11" t="s" s="205">
        <v>134</v>
      </c>
      <c r="E11" t="s" s="205">
        <v>48</v>
      </c>
      <c r="F11" s="149">
        <v>290</v>
      </c>
      <c r="G11" s="149">
        <v>301</v>
      </c>
      <c r="H11" s="173">
        <f>SUM(G11-F11)</f>
        <v>11</v>
      </c>
      <c r="I11" s="167">
        <f>H11/F11</f>
        <v>0.0379310344827586</v>
      </c>
      <c r="J11" s="167">
        <f>H11/G11</f>
        <v>0.0365448504983389</v>
      </c>
      <c r="K11" s="24"/>
      <c r="L11" s="24"/>
      <c r="M11" s="24"/>
      <c r="N11" s="24"/>
      <c r="O11" s="24"/>
      <c r="P11" s="24"/>
      <c r="Q11" s="24"/>
      <c r="R11" s="24"/>
      <c r="S11" s="24"/>
      <c r="T11" s="24"/>
      <c r="U11" s="24"/>
      <c r="V11" s="24"/>
      <c r="W11" s="24"/>
      <c r="X11" s="24"/>
      <c r="Y11" s="24"/>
      <c r="Z11" s="24"/>
    </row>
    <row r="12" ht="19.15" customHeight="1">
      <c r="A12" t="s" s="138">
        <v>124</v>
      </c>
      <c r="B12" s="149">
        <v>1</v>
      </c>
      <c r="C12" s="149">
        <v>5</v>
      </c>
      <c r="D12" t="s" s="205">
        <v>135</v>
      </c>
      <c r="E12" t="s" s="205">
        <v>76</v>
      </c>
      <c r="F12" s="149">
        <v>253</v>
      </c>
      <c r="G12" s="149">
        <v>268</v>
      </c>
      <c r="H12" s="173">
        <f>SUM(G12-F12)</f>
        <v>15</v>
      </c>
      <c r="I12" s="167">
        <f>H12/F12</f>
        <v>0.0592885375494071</v>
      </c>
      <c r="J12" s="167">
        <f>H12/G12</f>
        <v>0.0559701492537313</v>
      </c>
      <c r="K12" s="24"/>
      <c r="L12" s="24"/>
      <c r="M12" s="24"/>
      <c r="N12" s="24"/>
      <c r="O12" s="24"/>
      <c r="P12" s="24"/>
      <c r="Q12" s="24"/>
      <c r="R12" s="24"/>
      <c r="S12" s="24"/>
      <c r="T12" s="24"/>
      <c r="U12" s="24"/>
      <c r="V12" s="24"/>
      <c r="W12" s="24"/>
      <c r="X12" s="24"/>
      <c r="Y12" s="24"/>
      <c r="Z12" s="24"/>
    </row>
    <row r="13" ht="19.15" customHeight="1">
      <c r="A13" t="s" s="138">
        <v>124</v>
      </c>
      <c r="B13" s="149">
        <v>1</v>
      </c>
      <c r="C13" s="149">
        <v>1</v>
      </c>
      <c r="D13" t="s" s="205">
        <v>136</v>
      </c>
      <c r="E13" t="s" s="205">
        <v>62</v>
      </c>
      <c r="F13" s="149">
        <v>214</v>
      </c>
      <c r="G13" s="149">
        <v>223</v>
      </c>
      <c r="H13" s="173">
        <f>SUM(G13-F13)</f>
        <v>9</v>
      </c>
      <c r="I13" s="167">
        <f>H13/F13</f>
        <v>0.0420560747663551</v>
      </c>
      <c r="J13" s="167">
        <f>H13/G13</f>
        <v>0.0403587443946188</v>
      </c>
      <c r="K13" s="24"/>
      <c r="L13" s="24"/>
      <c r="M13" s="24"/>
      <c r="N13" s="24"/>
      <c r="O13" s="24"/>
      <c r="P13" s="24"/>
      <c r="Q13" s="24"/>
      <c r="R13" s="24"/>
      <c r="S13" s="24"/>
      <c r="T13" s="24"/>
      <c r="U13" s="24"/>
      <c r="V13" s="24"/>
      <c r="W13" s="24"/>
      <c r="X13" s="24"/>
      <c r="Y13" s="24"/>
      <c r="Z13" s="24"/>
    </row>
    <row r="14" ht="19.15" customHeight="1">
      <c r="A14" t="s" s="138">
        <v>124</v>
      </c>
      <c r="B14" s="149">
        <v>1</v>
      </c>
      <c r="C14" s="149">
        <v>4</v>
      </c>
      <c r="D14" t="s" s="205">
        <v>137</v>
      </c>
      <c r="E14" t="s" s="205">
        <v>36</v>
      </c>
      <c r="F14" s="149">
        <v>201</v>
      </c>
      <c r="G14" s="149">
        <v>212</v>
      </c>
      <c r="H14" s="173">
        <f>SUM(G14-F14)</f>
        <v>11</v>
      </c>
      <c r="I14" s="167">
        <f>H14/F14</f>
        <v>0.054726368159204</v>
      </c>
      <c r="J14" s="167">
        <f>H14/G14</f>
        <v>0.0518867924528302</v>
      </c>
      <c r="K14" s="24"/>
      <c r="L14" s="24"/>
      <c r="M14" s="24"/>
      <c r="N14" s="24"/>
      <c r="O14" s="24"/>
      <c r="P14" s="24"/>
      <c r="Q14" s="24"/>
      <c r="R14" s="24"/>
      <c r="S14" s="24"/>
      <c r="T14" s="24"/>
      <c r="U14" s="24"/>
      <c r="V14" s="24"/>
      <c r="W14" s="24"/>
      <c r="X14" s="24"/>
      <c r="Y14" s="24"/>
      <c r="Z14" s="24"/>
    </row>
    <row r="15" ht="19.15" customHeight="1">
      <c r="A15" t="s" s="138">
        <v>124</v>
      </c>
      <c r="B15" s="149">
        <v>1</v>
      </c>
      <c r="C15" s="149">
        <v>10</v>
      </c>
      <c r="D15" t="s" s="205">
        <v>138</v>
      </c>
      <c r="E15" t="s" s="205">
        <v>38</v>
      </c>
      <c r="F15" s="149">
        <v>157</v>
      </c>
      <c r="G15" s="149">
        <v>168</v>
      </c>
      <c r="H15" s="173">
        <f>SUM(G15-F15)</f>
        <v>11</v>
      </c>
      <c r="I15" s="167">
        <f>H15/F15</f>
        <v>0.07006369426751589</v>
      </c>
      <c r="J15" s="167">
        <f>H15/G15</f>
        <v>0.06547619047619049</v>
      </c>
      <c r="K15" s="24"/>
      <c r="L15" s="24"/>
      <c r="M15" s="24"/>
      <c r="N15" s="24"/>
      <c r="O15" s="24"/>
      <c r="P15" s="24"/>
      <c r="Q15" s="24"/>
      <c r="R15" s="24"/>
      <c r="S15" s="24"/>
      <c r="T15" s="24"/>
      <c r="U15" s="24"/>
      <c r="V15" s="24"/>
      <c r="W15" s="24"/>
      <c r="X15" s="24"/>
      <c r="Y15" s="24"/>
      <c r="Z15" s="24"/>
    </row>
    <row r="16" ht="19.15" customHeight="1">
      <c r="A16" t="s" s="138">
        <v>124</v>
      </c>
      <c r="B16" s="149">
        <v>1</v>
      </c>
      <c r="C16" s="149">
        <v>6</v>
      </c>
      <c r="D16" t="s" s="205">
        <v>139</v>
      </c>
      <c r="E16" t="s" s="205">
        <v>24</v>
      </c>
      <c r="F16" s="149">
        <v>87</v>
      </c>
      <c r="G16" s="149">
        <v>91</v>
      </c>
      <c r="H16" s="173">
        <f>SUM(G16-F16)</f>
        <v>4</v>
      </c>
      <c r="I16" s="167">
        <f>H16/F16</f>
        <v>0.0459770114942529</v>
      </c>
      <c r="J16" s="167">
        <f>H16/G16</f>
        <v>0.043956043956044</v>
      </c>
      <c r="K16" s="24"/>
      <c r="L16" s="24"/>
      <c r="M16" s="24"/>
      <c r="N16" s="24"/>
      <c r="O16" s="24"/>
      <c r="P16" s="24"/>
      <c r="Q16" s="24"/>
      <c r="R16" s="24"/>
      <c r="S16" s="24"/>
      <c r="T16" s="24"/>
      <c r="U16" s="24"/>
      <c r="V16" s="24"/>
      <c r="W16" s="24"/>
      <c r="X16" s="24"/>
      <c r="Y16" s="24"/>
      <c r="Z16" s="24"/>
    </row>
    <row r="17" ht="19.15" customHeight="1">
      <c r="A17" t="s" s="138">
        <v>124</v>
      </c>
      <c r="B17" s="149">
        <v>1</v>
      </c>
      <c r="C17" s="149">
        <v>20</v>
      </c>
      <c r="D17" t="s" s="205">
        <v>140</v>
      </c>
      <c r="E17" t="s" s="205">
        <v>54</v>
      </c>
      <c r="F17" s="149">
        <v>62</v>
      </c>
      <c r="G17" s="149">
        <v>62</v>
      </c>
      <c r="H17" s="173">
        <f>SUM(G17-F17)</f>
        <v>0</v>
      </c>
      <c r="I17" s="167">
        <f>H17/F17</f>
        <v>0</v>
      </c>
      <c r="J17" s="167">
        <f>H17/G17</f>
        <v>0</v>
      </c>
      <c r="K17" s="24"/>
      <c r="L17" s="24"/>
      <c r="M17" s="24"/>
      <c r="N17" s="24"/>
      <c r="O17" s="24"/>
      <c r="P17" s="24"/>
      <c r="Q17" s="24"/>
      <c r="R17" s="24"/>
      <c r="S17" s="24"/>
      <c r="T17" s="24"/>
      <c r="U17" s="24"/>
      <c r="V17" s="24"/>
      <c r="W17" s="24"/>
      <c r="X17" s="24"/>
      <c r="Y17" s="24"/>
      <c r="Z17" s="24"/>
    </row>
    <row r="18" ht="19.15" customHeight="1">
      <c r="A18" t="s" s="138">
        <v>124</v>
      </c>
      <c r="B18" s="149">
        <v>1</v>
      </c>
      <c r="C18" s="149">
        <v>15</v>
      </c>
      <c r="D18" t="s" s="205">
        <v>141</v>
      </c>
      <c r="E18" t="s" s="205">
        <v>44</v>
      </c>
      <c r="F18" s="149">
        <v>53</v>
      </c>
      <c r="G18" s="149">
        <v>54</v>
      </c>
      <c r="H18" s="173">
        <f>SUM(G18-F18)</f>
        <v>1</v>
      </c>
      <c r="I18" s="167">
        <f>H18/F18</f>
        <v>0.0188679245283019</v>
      </c>
      <c r="J18" s="167">
        <f>H18/G18</f>
        <v>0.0185185185185185</v>
      </c>
      <c r="K18" s="24"/>
      <c r="L18" s="24"/>
      <c r="M18" s="24"/>
      <c r="N18" s="24"/>
      <c r="O18" s="24"/>
      <c r="P18" s="24"/>
      <c r="Q18" s="24"/>
      <c r="R18" s="24"/>
      <c r="S18" s="24"/>
      <c r="T18" s="24"/>
      <c r="U18" s="24"/>
      <c r="V18" s="24"/>
      <c r="W18" s="24"/>
      <c r="X18" s="24"/>
      <c r="Y18" s="24"/>
      <c r="Z18" s="24"/>
    </row>
    <row r="19" ht="19.15" customHeight="1">
      <c r="A19" t="s" s="138">
        <v>124</v>
      </c>
      <c r="B19" s="149">
        <v>1</v>
      </c>
      <c r="C19" s="149">
        <v>19</v>
      </c>
      <c r="D19" t="s" s="205">
        <v>142</v>
      </c>
      <c r="E19" t="s" s="205">
        <v>56</v>
      </c>
      <c r="F19" s="149">
        <v>36</v>
      </c>
      <c r="G19" s="149">
        <v>36</v>
      </c>
      <c r="H19" s="173">
        <f>SUM(G19-F19)</f>
        <v>0</v>
      </c>
      <c r="I19" s="167">
        <f>H19/F19</f>
        <v>0</v>
      </c>
      <c r="J19" s="167">
        <f>H19/G19</f>
        <v>0</v>
      </c>
      <c r="K19" s="24"/>
      <c r="L19" s="24"/>
      <c r="M19" s="24"/>
      <c r="N19" s="24"/>
      <c r="O19" s="24"/>
      <c r="P19" s="24"/>
      <c r="Q19" s="24"/>
      <c r="R19" s="24"/>
      <c r="S19" s="24"/>
      <c r="T19" s="24"/>
      <c r="U19" s="24"/>
      <c r="V19" s="24"/>
      <c r="W19" s="24"/>
      <c r="X19" s="24"/>
      <c r="Y19" s="24"/>
      <c r="Z19" s="24"/>
    </row>
    <row r="20" ht="19.15" customHeight="1">
      <c r="A20" t="s" s="138">
        <v>124</v>
      </c>
      <c r="B20" s="149">
        <v>1</v>
      </c>
      <c r="C20" s="149">
        <v>23</v>
      </c>
      <c r="D20" t="s" s="205">
        <v>143</v>
      </c>
      <c r="E20" t="s" s="205">
        <v>106</v>
      </c>
      <c r="F20" s="149">
        <v>34</v>
      </c>
      <c r="G20" s="149">
        <v>34</v>
      </c>
      <c r="H20" s="173">
        <f>SUM(G20-F20)</f>
        <v>0</v>
      </c>
      <c r="I20" s="167">
        <f>H20/F20</f>
        <v>0</v>
      </c>
      <c r="J20" s="167">
        <f>H20/G20</f>
        <v>0</v>
      </c>
      <c r="K20" s="24"/>
      <c r="L20" s="24"/>
      <c r="M20" s="24"/>
      <c r="N20" s="24"/>
      <c r="O20" s="24"/>
      <c r="P20" s="24"/>
      <c r="Q20" s="24"/>
      <c r="R20" s="24"/>
      <c r="S20" s="24"/>
      <c r="T20" s="24"/>
      <c r="U20" s="24"/>
      <c r="V20" s="24"/>
      <c r="W20" s="24"/>
      <c r="X20" s="24"/>
      <c r="Y20" s="24"/>
      <c r="Z20" s="24"/>
    </row>
    <row r="21" ht="19.15" customHeight="1">
      <c r="A21" t="s" s="138">
        <v>124</v>
      </c>
      <c r="B21" s="149">
        <v>1</v>
      </c>
      <c r="C21" s="149">
        <v>16</v>
      </c>
      <c r="D21" t="s" s="205">
        <v>144</v>
      </c>
      <c r="E21" t="s" s="205">
        <v>74</v>
      </c>
      <c r="F21" s="149">
        <v>32</v>
      </c>
      <c r="G21" s="149">
        <v>33</v>
      </c>
      <c r="H21" s="173">
        <f>SUM(G21-F21)</f>
        <v>1</v>
      </c>
      <c r="I21" s="167">
        <f>H21/F21</f>
        <v>0.03125</v>
      </c>
      <c r="J21" s="167">
        <f>H21/G21</f>
        <v>0.0303030303030303</v>
      </c>
      <c r="K21" s="24"/>
      <c r="L21" s="24"/>
      <c r="M21" s="24"/>
      <c r="N21" s="24"/>
      <c r="O21" s="24"/>
      <c r="P21" s="24"/>
      <c r="Q21" s="24"/>
      <c r="R21" s="24"/>
      <c r="S21" s="24"/>
      <c r="T21" s="24"/>
      <c r="U21" s="24"/>
      <c r="V21" s="24"/>
      <c r="W21" s="24"/>
      <c r="X21" s="24"/>
      <c r="Y21" s="24"/>
      <c r="Z21" s="24"/>
    </row>
    <row r="22" ht="19.15" customHeight="1">
      <c r="A22" t="s" s="138">
        <v>124</v>
      </c>
      <c r="B22" s="149">
        <v>1</v>
      </c>
      <c r="C22" s="149">
        <v>24</v>
      </c>
      <c r="D22" t="s" s="205">
        <v>145</v>
      </c>
      <c r="E22" t="s" s="205">
        <v>52</v>
      </c>
      <c r="F22" s="149">
        <v>26</v>
      </c>
      <c r="G22" s="149">
        <v>27</v>
      </c>
      <c r="H22" s="173">
        <f>SUM(G22-F22)</f>
        <v>1</v>
      </c>
      <c r="I22" s="167">
        <f>H22/F22</f>
        <v>0.0384615384615385</v>
      </c>
      <c r="J22" s="167">
        <f>H22/G22</f>
        <v>0.037037037037037</v>
      </c>
      <c r="K22" s="24"/>
      <c r="L22" s="24"/>
      <c r="M22" s="24"/>
      <c r="N22" s="24"/>
      <c r="O22" s="24"/>
      <c r="P22" s="24"/>
      <c r="Q22" s="24"/>
      <c r="R22" s="24"/>
      <c r="S22" s="24"/>
      <c r="T22" s="24"/>
      <c r="U22" s="24"/>
      <c r="V22" s="24"/>
      <c r="W22" s="24"/>
      <c r="X22" s="24"/>
      <c r="Y22" s="24"/>
      <c r="Z22" s="24"/>
    </row>
    <row r="23" ht="19.15" customHeight="1">
      <c r="A23" t="s" s="138">
        <v>124</v>
      </c>
      <c r="B23" s="149">
        <v>1</v>
      </c>
      <c r="C23" s="149">
        <v>26</v>
      </c>
      <c r="D23" t="s" s="205">
        <v>146</v>
      </c>
      <c r="E23" t="s" s="205">
        <v>147</v>
      </c>
      <c r="F23" s="149">
        <v>24</v>
      </c>
      <c r="G23" s="149">
        <v>25</v>
      </c>
      <c r="H23" s="173">
        <f>SUM(G23-F23)</f>
        <v>1</v>
      </c>
      <c r="I23" s="167">
        <f>H23/F23</f>
        <v>0.0416666666666667</v>
      </c>
      <c r="J23" s="167">
        <f>H23/G23</f>
        <v>0.04</v>
      </c>
      <c r="K23" s="24"/>
      <c r="L23" s="24"/>
      <c r="M23" s="24"/>
      <c r="N23" s="24"/>
      <c r="O23" s="24"/>
      <c r="P23" s="24"/>
      <c r="Q23" s="24"/>
      <c r="R23" s="24"/>
      <c r="S23" s="24"/>
      <c r="T23" s="24"/>
      <c r="U23" s="24"/>
      <c r="V23" s="24"/>
      <c r="W23" s="24"/>
      <c r="X23" s="24"/>
      <c r="Y23" s="24"/>
      <c r="Z23" s="24"/>
    </row>
    <row r="24" ht="19.15" customHeight="1">
      <c r="A24" t="s" s="138">
        <v>124</v>
      </c>
      <c r="B24" s="149">
        <v>1</v>
      </c>
      <c r="C24" s="149">
        <v>30</v>
      </c>
      <c r="D24" t="s" s="205">
        <v>148</v>
      </c>
      <c r="E24" t="s" s="205">
        <v>68</v>
      </c>
      <c r="F24" s="149">
        <v>23</v>
      </c>
      <c r="G24" s="149">
        <v>25</v>
      </c>
      <c r="H24" s="173">
        <f>SUM(G24-F24)</f>
        <v>2</v>
      </c>
      <c r="I24" s="167">
        <f>H24/F24</f>
        <v>0.0869565217391304</v>
      </c>
      <c r="J24" s="167">
        <f>H24/G24</f>
        <v>0.08</v>
      </c>
      <c r="K24" s="24"/>
      <c r="L24" s="24"/>
      <c r="M24" s="24"/>
      <c r="N24" s="24"/>
      <c r="O24" s="24"/>
      <c r="P24" s="24"/>
      <c r="Q24" s="24"/>
      <c r="R24" s="24"/>
      <c r="S24" s="24"/>
      <c r="T24" s="24"/>
      <c r="U24" s="24"/>
      <c r="V24" s="24"/>
      <c r="W24" s="24"/>
      <c r="X24" s="24"/>
      <c r="Y24" s="24"/>
      <c r="Z24" s="24"/>
    </row>
    <row r="25" ht="19.15" customHeight="1">
      <c r="A25" t="s" s="138">
        <v>124</v>
      </c>
      <c r="B25" s="149">
        <v>1</v>
      </c>
      <c r="C25" s="149">
        <v>25</v>
      </c>
      <c r="D25" t="s" s="205">
        <v>149</v>
      </c>
      <c r="E25" t="s" s="205">
        <v>72</v>
      </c>
      <c r="F25" s="149">
        <v>24</v>
      </c>
      <c r="G25" s="149">
        <v>24</v>
      </c>
      <c r="H25" s="173">
        <f>SUM(G25-F25)</f>
        <v>0</v>
      </c>
      <c r="I25" s="167">
        <f>H25/F25</f>
        <v>0</v>
      </c>
      <c r="J25" s="167">
        <f>H25/G25</f>
        <v>0</v>
      </c>
      <c r="K25" s="24"/>
      <c r="L25" s="24"/>
      <c r="M25" s="24"/>
      <c r="N25" s="24"/>
      <c r="O25" s="24"/>
      <c r="P25" s="24"/>
      <c r="Q25" s="24"/>
      <c r="R25" s="24"/>
      <c r="S25" s="24"/>
      <c r="T25" s="24"/>
      <c r="U25" s="24"/>
      <c r="V25" s="24"/>
      <c r="W25" s="24"/>
      <c r="X25" s="24"/>
      <c r="Y25" s="24"/>
      <c r="Z25" s="24"/>
    </row>
    <row r="26" ht="19.15" customHeight="1">
      <c r="A26" t="s" s="138">
        <v>124</v>
      </c>
      <c r="B26" s="149">
        <v>1</v>
      </c>
      <c r="C26" s="149">
        <v>18</v>
      </c>
      <c r="D26" t="s" s="205">
        <v>150</v>
      </c>
      <c r="E26" t="s" s="205">
        <v>66</v>
      </c>
      <c r="F26" s="149">
        <v>22</v>
      </c>
      <c r="G26" s="149">
        <v>23</v>
      </c>
      <c r="H26" s="173">
        <f>SUM(G26-F26)</f>
        <v>1</v>
      </c>
      <c r="I26" s="167">
        <f>H26/F26</f>
        <v>0.0454545454545455</v>
      </c>
      <c r="J26" s="167">
        <f>H26/G26</f>
        <v>0.0434782608695652</v>
      </c>
      <c r="K26" s="24"/>
      <c r="L26" s="24"/>
      <c r="M26" s="24"/>
      <c r="N26" s="24"/>
      <c r="O26" s="24"/>
      <c r="P26" s="24"/>
      <c r="Q26" s="24"/>
      <c r="R26" s="24"/>
      <c r="S26" s="24"/>
      <c r="T26" s="24"/>
      <c r="U26" s="24"/>
      <c r="V26" s="24"/>
      <c r="W26" s="24"/>
      <c r="X26" s="24"/>
      <c r="Y26" s="24"/>
      <c r="Z26" s="24"/>
    </row>
    <row r="27" ht="19.15" customHeight="1">
      <c r="A27" t="s" s="138">
        <v>124</v>
      </c>
      <c r="B27" s="149">
        <v>1</v>
      </c>
      <c r="C27" s="149">
        <v>28</v>
      </c>
      <c r="D27" t="s" s="205">
        <v>151</v>
      </c>
      <c r="E27" t="s" s="205">
        <v>116</v>
      </c>
      <c r="F27" s="149">
        <v>21</v>
      </c>
      <c r="G27" s="149">
        <v>21</v>
      </c>
      <c r="H27" s="173">
        <f>SUM(G27-F27)</f>
        <v>0</v>
      </c>
      <c r="I27" s="167">
        <f>H27/F27</f>
        <v>0</v>
      </c>
      <c r="J27" s="167">
        <f>H27/G27</f>
        <v>0</v>
      </c>
      <c r="K27" s="24"/>
      <c r="L27" s="24"/>
      <c r="M27" s="24"/>
      <c r="N27" s="24"/>
      <c r="O27" s="24"/>
      <c r="P27" s="24"/>
      <c r="Q27" s="24"/>
      <c r="R27" s="24"/>
      <c r="S27" s="24"/>
      <c r="T27" s="24"/>
      <c r="U27" s="24"/>
      <c r="V27" s="24"/>
      <c r="W27" s="24"/>
      <c r="X27" s="24"/>
      <c r="Y27" s="24"/>
      <c r="Z27" s="24"/>
    </row>
    <row r="28" ht="19.15" customHeight="1">
      <c r="A28" t="s" s="138">
        <v>124</v>
      </c>
      <c r="B28" s="149">
        <v>1</v>
      </c>
      <c r="C28" s="149">
        <v>29</v>
      </c>
      <c r="D28" t="s" s="205">
        <v>152</v>
      </c>
      <c r="E28" t="s" s="205">
        <v>153</v>
      </c>
      <c r="F28" s="149">
        <v>20</v>
      </c>
      <c r="G28" s="149">
        <v>20</v>
      </c>
      <c r="H28" s="173">
        <f>SUM(G28-F28)</f>
        <v>0</v>
      </c>
      <c r="I28" s="167">
        <f>H28/F28</f>
        <v>0</v>
      </c>
      <c r="J28" s="167">
        <f>H28/G28</f>
        <v>0</v>
      </c>
      <c r="K28" s="24"/>
      <c r="L28" s="24"/>
      <c r="M28" s="24"/>
      <c r="N28" s="24"/>
      <c r="O28" s="24"/>
      <c r="P28" s="24"/>
      <c r="Q28" s="24"/>
      <c r="R28" s="24"/>
      <c r="S28" s="24"/>
      <c r="T28" s="24"/>
      <c r="U28" s="24"/>
      <c r="V28" s="24"/>
      <c r="W28" s="24"/>
      <c r="X28" s="24"/>
      <c r="Y28" s="24"/>
      <c r="Z28" s="24"/>
    </row>
    <row r="29" ht="19.15" customHeight="1">
      <c r="A29" t="s" s="138">
        <v>124</v>
      </c>
      <c r="B29" s="149">
        <v>1</v>
      </c>
      <c r="C29" s="149">
        <v>22</v>
      </c>
      <c r="D29" t="s" s="205">
        <v>154</v>
      </c>
      <c r="E29" t="s" s="205">
        <v>155</v>
      </c>
      <c r="F29" s="149">
        <v>18</v>
      </c>
      <c r="G29" s="149">
        <v>18</v>
      </c>
      <c r="H29" s="173">
        <f>SUM(G29-F29)</f>
        <v>0</v>
      </c>
      <c r="I29" s="167">
        <f>H29/F29</f>
        <v>0</v>
      </c>
      <c r="J29" s="167">
        <f>H29/G29</f>
        <v>0</v>
      </c>
      <c r="K29" s="24"/>
      <c r="L29" s="24"/>
      <c r="M29" s="24"/>
      <c r="N29" s="24"/>
      <c r="O29" s="24"/>
      <c r="P29" s="24"/>
      <c r="Q29" s="24"/>
      <c r="R29" s="24"/>
      <c r="S29" s="24"/>
      <c r="T29" s="24"/>
      <c r="U29" s="24"/>
      <c r="V29" s="24"/>
      <c r="W29" s="24"/>
      <c r="X29" s="24"/>
      <c r="Y29" s="24"/>
      <c r="Z29" s="24"/>
    </row>
    <row r="30" ht="19.15" customHeight="1">
      <c r="A30" t="s" s="138">
        <v>124</v>
      </c>
      <c r="B30" s="149">
        <v>1</v>
      </c>
      <c r="C30" s="149">
        <v>27</v>
      </c>
      <c r="D30" t="s" s="205">
        <v>156</v>
      </c>
      <c r="E30" t="s" s="205">
        <v>103</v>
      </c>
      <c r="F30" s="149">
        <v>14</v>
      </c>
      <c r="G30" s="149">
        <v>15</v>
      </c>
      <c r="H30" s="173">
        <f>SUM(G30-F30)</f>
        <v>1</v>
      </c>
      <c r="I30" s="167">
        <f>H30/F30</f>
        <v>0.0714285714285714</v>
      </c>
      <c r="J30" s="167">
        <f>H30/G30</f>
        <v>0.06666666666666669</v>
      </c>
      <c r="K30" s="24"/>
      <c r="L30" s="24"/>
      <c r="M30" s="24"/>
      <c r="N30" s="24"/>
      <c r="O30" s="24"/>
      <c r="P30" s="24"/>
      <c r="Q30" s="24"/>
      <c r="R30" s="24"/>
      <c r="S30" s="24"/>
      <c r="T30" s="24"/>
      <c r="U30" s="24"/>
      <c r="V30" s="24"/>
      <c r="W30" s="24"/>
      <c r="X30" s="24"/>
      <c r="Y30" s="24"/>
      <c r="Z30" s="24"/>
    </row>
    <row r="31" ht="19.15" customHeight="1">
      <c r="A31" t="s" s="138">
        <v>124</v>
      </c>
      <c r="B31" s="149">
        <v>1</v>
      </c>
      <c r="C31" s="149">
        <v>8</v>
      </c>
      <c r="D31" t="s" s="205">
        <v>157</v>
      </c>
      <c r="E31" t="s" s="205">
        <v>101</v>
      </c>
      <c r="F31" s="149">
        <v>0</v>
      </c>
      <c r="G31" s="149">
        <v>0</v>
      </c>
      <c r="H31" s="206">
        <f>SUM(G31-F31)</f>
        <v>0</v>
      </c>
      <c r="I31" s="176">
        <f>H31/F31</f>
      </c>
      <c r="J31" s="176">
        <f>H31/G31</f>
      </c>
      <c r="K31" s="174"/>
      <c r="L31" s="174"/>
      <c r="M31" s="174"/>
      <c r="N31" s="174"/>
      <c r="O31" s="174"/>
      <c r="P31" s="174"/>
      <c r="Q31" s="174"/>
      <c r="R31" s="174"/>
      <c r="S31" s="174"/>
      <c r="T31" s="174"/>
      <c r="U31" s="174"/>
      <c r="V31" s="174"/>
      <c r="W31" s="174"/>
      <c r="X31" s="174"/>
      <c r="Y31" s="174"/>
      <c r="Z31" s="174"/>
    </row>
    <row r="32" ht="19.15" customHeight="1">
      <c r="A32" s="177"/>
      <c r="B32" s="178"/>
      <c r="C32" s="178"/>
      <c r="D32" s="179"/>
      <c r="E32" s="179"/>
      <c r="F32" s="180">
        <f>SUM(F2:F31)</f>
        <v>77010</v>
      </c>
      <c r="G32" s="180">
        <f>SUM(G2:G31)</f>
        <v>81257</v>
      </c>
      <c r="H32" s="181">
        <f>SUM(H2:H31)</f>
        <v>4247</v>
      </c>
      <c r="I32" s="182">
        <f>H32/F32</f>
        <v>0.055148681989352</v>
      </c>
      <c r="J32" s="182">
        <f>H32/G32</f>
        <v>0.0522662662909042</v>
      </c>
      <c r="K32" s="183"/>
      <c r="L32" s="183"/>
      <c r="M32" s="183"/>
      <c r="N32" s="183"/>
      <c r="O32" s="183"/>
      <c r="P32" s="183"/>
      <c r="Q32" s="183"/>
      <c r="R32" s="183"/>
      <c r="S32" s="183"/>
      <c r="T32" s="183"/>
      <c r="U32" s="183"/>
      <c r="V32" s="183"/>
      <c r="W32" s="183"/>
      <c r="X32" s="183"/>
      <c r="Y32" s="183"/>
      <c r="Z32" s="184"/>
    </row>
    <row r="33" ht="19.15" customHeight="1">
      <c r="A33" s="185"/>
      <c r="B33" s="186"/>
      <c r="C33" s="186"/>
      <c r="D33" s="185"/>
      <c r="E33" s="185"/>
      <c r="F33" s="186"/>
      <c r="G33" s="186"/>
      <c r="H33" s="187"/>
      <c r="I33" s="188"/>
      <c r="J33" s="188"/>
      <c r="K33" s="189"/>
      <c r="L33" s="189"/>
      <c r="M33" s="189"/>
      <c r="N33" s="189"/>
      <c r="O33" s="189"/>
      <c r="P33" s="189"/>
      <c r="Q33" s="189"/>
      <c r="R33" s="189"/>
      <c r="S33" s="189"/>
      <c r="T33" s="189"/>
      <c r="U33" s="189"/>
      <c r="V33" s="189"/>
      <c r="W33" s="189"/>
      <c r="X33" s="189"/>
      <c r="Y33" s="189"/>
      <c r="Z33" s="189"/>
    </row>
    <row r="34" ht="19.15" customHeight="1">
      <c r="A34" t="s" s="145">
        <v>124</v>
      </c>
      <c r="B34" s="168">
        <v>2</v>
      </c>
      <c r="C34" s="168">
        <v>2</v>
      </c>
      <c r="D34" t="s" s="145">
        <v>158</v>
      </c>
      <c r="E34" t="s" s="145">
        <v>20</v>
      </c>
      <c r="F34" s="168">
        <v>25774</v>
      </c>
      <c r="G34" s="168">
        <v>26909</v>
      </c>
      <c r="H34" s="155">
        <f>SUM(G34-F34)</f>
        <v>1135</v>
      </c>
      <c r="I34" s="167">
        <f>H34/F34</f>
        <v>0.044036626057267</v>
      </c>
      <c r="J34" s="167">
        <f>H34/G34</f>
        <v>0.0421791965513397</v>
      </c>
      <c r="K34" s="24"/>
      <c r="L34" s="24"/>
      <c r="M34" s="24"/>
      <c r="N34" s="24"/>
      <c r="O34" s="24"/>
      <c r="P34" s="24"/>
      <c r="Q34" s="24"/>
      <c r="R34" s="24"/>
      <c r="S34" s="24"/>
      <c r="T34" s="24"/>
      <c r="U34" s="24"/>
      <c r="V34" s="24"/>
      <c r="W34" s="24"/>
      <c r="X34" s="24"/>
      <c r="Y34" s="24"/>
      <c r="Z34" s="24"/>
    </row>
    <row r="35" ht="19.15" customHeight="1">
      <c r="A35" t="s" s="145">
        <v>124</v>
      </c>
      <c r="B35" s="168">
        <v>2</v>
      </c>
      <c r="C35" s="168">
        <v>5</v>
      </c>
      <c r="D35" t="s" s="145">
        <v>159</v>
      </c>
      <c r="E35" t="s" s="145">
        <v>22</v>
      </c>
      <c r="F35" s="168">
        <v>25268</v>
      </c>
      <c r="G35" s="168">
        <v>26636</v>
      </c>
      <c r="H35" s="155">
        <f>SUM(G35-F35)</f>
        <v>1368</v>
      </c>
      <c r="I35" s="167">
        <f>H35/F35</f>
        <v>0.0541396232388792</v>
      </c>
      <c r="J35" s="167">
        <f>H35/G35</f>
        <v>0.0513590629223607</v>
      </c>
      <c r="K35" s="24"/>
      <c r="L35" s="24"/>
      <c r="M35" s="24"/>
      <c r="N35" s="24"/>
      <c r="O35" s="24"/>
      <c r="P35" s="24"/>
      <c r="Q35" s="24"/>
      <c r="R35" s="24"/>
      <c r="S35" s="24"/>
      <c r="T35" s="24"/>
      <c r="U35" s="24"/>
      <c r="V35" s="24"/>
      <c r="W35" s="24"/>
      <c r="X35" s="24"/>
      <c r="Y35" s="24"/>
      <c r="Z35" s="24"/>
    </row>
    <row r="36" ht="19.15" customHeight="1">
      <c r="A36" t="s" s="145">
        <v>124</v>
      </c>
      <c r="B36" s="168">
        <v>2</v>
      </c>
      <c r="C36" s="168">
        <v>4</v>
      </c>
      <c r="D36" t="s" s="145">
        <v>160</v>
      </c>
      <c r="E36" t="s" s="145">
        <v>17</v>
      </c>
      <c r="F36" s="168">
        <v>15770</v>
      </c>
      <c r="G36" s="168">
        <v>16269</v>
      </c>
      <c r="H36" s="155">
        <f>SUM(G36-F36)</f>
        <v>499</v>
      </c>
      <c r="I36" s="167">
        <f>H36/F36</f>
        <v>0.0316423589093215</v>
      </c>
      <c r="J36" s="167">
        <f>H36/G36</f>
        <v>0.0306718298604708</v>
      </c>
      <c r="K36" s="24"/>
      <c r="L36" s="24"/>
      <c r="M36" s="24"/>
      <c r="N36" s="24"/>
      <c r="O36" s="24"/>
      <c r="P36" s="24"/>
      <c r="Q36" s="24"/>
      <c r="R36" s="24"/>
      <c r="S36" s="24"/>
      <c r="T36" s="24"/>
      <c r="U36" s="24"/>
      <c r="V36" s="24"/>
      <c r="W36" s="24"/>
      <c r="X36" s="24"/>
      <c r="Y36" s="24"/>
      <c r="Z36" s="24"/>
    </row>
    <row r="37" ht="19.15" customHeight="1">
      <c r="A37" t="s" s="145">
        <v>124</v>
      </c>
      <c r="B37" s="168">
        <v>2</v>
      </c>
      <c r="C37" s="168">
        <v>19</v>
      </c>
      <c r="D37" t="s" s="145">
        <v>161</v>
      </c>
      <c r="E37" t="s" s="145">
        <v>34</v>
      </c>
      <c r="F37" s="168">
        <v>5427</v>
      </c>
      <c r="G37" s="168">
        <v>5610</v>
      </c>
      <c r="H37" s="155">
        <f>SUM(G37-F37)</f>
        <v>183</v>
      </c>
      <c r="I37" s="167">
        <f>H37/F37</f>
        <v>0.0337202874516307</v>
      </c>
      <c r="J37" s="167">
        <f>H37/G37</f>
        <v>0.032620320855615</v>
      </c>
      <c r="K37" s="24"/>
      <c r="L37" s="24"/>
      <c r="M37" s="24"/>
      <c r="N37" s="24"/>
      <c r="O37" s="24"/>
      <c r="P37" s="24"/>
      <c r="Q37" s="24"/>
      <c r="R37" s="24"/>
      <c r="S37" s="24"/>
      <c r="T37" s="24"/>
      <c r="U37" s="24"/>
      <c r="V37" s="24"/>
      <c r="W37" s="24"/>
      <c r="X37" s="24"/>
      <c r="Y37" s="24"/>
      <c r="Z37" s="24"/>
    </row>
    <row r="38" ht="19.15" customHeight="1">
      <c r="A38" t="s" s="145">
        <v>124</v>
      </c>
      <c r="B38" s="168">
        <v>2</v>
      </c>
      <c r="C38" s="168">
        <v>6</v>
      </c>
      <c r="D38" t="s" s="145">
        <v>162</v>
      </c>
      <c r="E38" t="s" s="145">
        <v>28</v>
      </c>
      <c r="F38" s="168">
        <v>3209</v>
      </c>
      <c r="G38" s="168">
        <v>3434</v>
      </c>
      <c r="H38" s="155">
        <f>SUM(G38-F38)</f>
        <v>225</v>
      </c>
      <c r="I38" s="167">
        <f>H38/F38</f>
        <v>0.07011530071673421</v>
      </c>
      <c r="J38" s="167">
        <f>H38/G38</f>
        <v>0.0655212580081538</v>
      </c>
      <c r="K38" s="24"/>
      <c r="L38" s="24"/>
      <c r="M38" s="24"/>
      <c r="N38" s="24"/>
      <c r="O38" s="24"/>
      <c r="P38" s="24"/>
      <c r="Q38" s="24"/>
      <c r="R38" s="24"/>
      <c r="S38" s="24"/>
      <c r="T38" s="24"/>
      <c r="U38" s="24"/>
      <c r="V38" s="24"/>
      <c r="W38" s="24"/>
      <c r="X38" s="24"/>
      <c r="Y38" s="24"/>
      <c r="Z38" s="24"/>
    </row>
    <row r="39" ht="19.15" customHeight="1">
      <c r="A39" t="s" s="145">
        <v>124</v>
      </c>
      <c r="B39" s="168">
        <v>2</v>
      </c>
      <c r="C39" s="168">
        <v>3</v>
      </c>
      <c r="D39" t="s" s="145">
        <v>163</v>
      </c>
      <c r="E39" t="s" s="145">
        <v>26</v>
      </c>
      <c r="F39" s="168">
        <v>2725</v>
      </c>
      <c r="G39" s="168">
        <v>2947</v>
      </c>
      <c r="H39" s="155">
        <f>SUM(G39-F39)</f>
        <v>222</v>
      </c>
      <c r="I39" s="167">
        <f>H39/F39</f>
        <v>0.0814678899082569</v>
      </c>
      <c r="J39" s="167">
        <f>H39/G39</f>
        <v>0.0753308449270445</v>
      </c>
      <c r="K39" s="24"/>
      <c r="L39" s="24"/>
      <c r="M39" s="24"/>
      <c r="N39" s="24"/>
      <c r="O39" s="24"/>
      <c r="P39" s="24"/>
      <c r="Q39" s="24"/>
      <c r="R39" s="24"/>
      <c r="S39" s="24"/>
      <c r="T39" s="24"/>
      <c r="U39" s="24"/>
      <c r="V39" s="24"/>
      <c r="W39" s="24"/>
      <c r="X39" s="24"/>
      <c r="Y39" s="24"/>
      <c r="Z39" s="24"/>
    </row>
    <row r="40" ht="19.15" customHeight="1">
      <c r="A40" t="s" s="145">
        <v>124</v>
      </c>
      <c r="B40" s="168">
        <v>2</v>
      </c>
      <c r="C40" s="168">
        <v>7</v>
      </c>
      <c r="D40" t="s" s="145">
        <v>164</v>
      </c>
      <c r="E40" t="s" s="145">
        <v>38</v>
      </c>
      <c r="F40" s="168">
        <v>2020</v>
      </c>
      <c r="G40" s="168">
        <v>2142</v>
      </c>
      <c r="H40" s="155">
        <f>SUM(G40-F40)</f>
        <v>122</v>
      </c>
      <c r="I40" s="167">
        <f>H40/F40</f>
        <v>0.0603960396039604</v>
      </c>
      <c r="J40" s="167">
        <f>H40/G40</f>
        <v>0.0569561157796452</v>
      </c>
      <c r="K40" s="24"/>
      <c r="L40" s="24"/>
      <c r="M40" s="24"/>
      <c r="N40" s="24"/>
      <c r="O40" s="24"/>
      <c r="P40" s="24"/>
      <c r="Q40" s="24"/>
      <c r="R40" s="24"/>
      <c r="S40" s="24"/>
      <c r="T40" s="24"/>
      <c r="U40" s="24"/>
      <c r="V40" s="24"/>
      <c r="W40" s="24"/>
      <c r="X40" s="24"/>
      <c r="Y40" s="24"/>
      <c r="Z40" s="24"/>
    </row>
    <row r="41" ht="19.15" customHeight="1">
      <c r="A41" t="s" s="145">
        <v>124</v>
      </c>
      <c r="B41" s="168">
        <v>2</v>
      </c>
      <c r="C41" s="168">
        <v>1</v>
      </c>
      <c r="D41" t="s" s="145">
        <v>165</v>
      </c>
      <c r="E41" t="s" s="145">
        <v>30</v>
      </c>
      <c r="F41" s="168">
        <v>979</v>
      </c>
      <c r="G41" s="168">
        <v>1022</v>
      </c>
      <c r="H41" s="155">
        <f>SUM(G41-F41)</f>
        <v>43</v>
      </c>
      <c r="I41" s="167">
        <f>H41/F41</f>
        <v>0.0439223697650664</v>
      </c>
      <c r="J41" s="167">
        <f>H41/G41</f>
        <v>0.0420743639921722</v>
      </c>
      <c r="K41" s="24"/>
      <c r="L41" s="24"/>
      <c r="M41" s="24"/>
      <c r="N41" s="24"/>
      <c r="O41" s="24"/>
      <c r="P41" s="24"/>
      <c r="Q41" s="24"/>
      <c r="R41" s="24"/>
      <c r="S41" s="24"/>
      <c r="T41" s="24"/>
      <c r="U41" s="24"/>
      <c r="V41" s="24"/>
      <c r="W41" s="24"/>
      <c r="X41" s="24"/>
      <c r="Y41" s="24"/>
      <c r="Z41" s="24"/>
    </row>
    <row r="42" ht="19.15" customHeight="1">
      <c r="A42" t="s" s="145">
        <v>124</v>
      </c>
      <c r="B42" s="168">
        <v>2</v>
      </c>
      <c r="C42" s="168">
        <v>18</v>
      </c>
      <c r="D42" t="s" s="145">
        <v>166</v>
      </c>
      <c r="E42" t="s" s="145">
        <v>48</v>
      </c>
      <c r="F42" s="168">
        <v>237</v>
      </c>
      <c r="G42" s="168">
        <v>246</v>
      </c>
      <c r="H42" s="155">
        <f>SUM(G42-F42)</f>
        <v>9</v>
      </c>
      <c r="I42" s="167">
        <f>H42/F42</f>
        <v>0.0379746835443038</v>
      </c>
      <c r="J42" s="167">
        <f>H42/G42</f>
        <v>0.0365853658536585</v>
      </c>
      <c r="K42" s="24"/>
      <c r="L42" s="24"/>
      <c r="M42" s="24"/>
      <c r="N42" s="24"/>
      <c r="O42" s="24"/>
      <c r="P42" s="24"/>
      <c r="Q42" s="24"/>
      <c r="R42" s="24"/>
      <c r="S42" s="24"/>
      <c r="T42" s="24"/>
      <c r="U42" s="24"/>
      <c r="V42" s="24"/>
      <c r="W42" s="24"/>
      <c r="X42" s="24"/>
      <c r="Y42" s="24"/>
      <c r="Z42" s="24"/>
    </row>
    <row r="43" ht="19.15" customHeight="1">
      <c r="A43" t="s" s="145">
        <v>124</v>
      </c>
      <c r="B43" s="168">
        <v>2</v>
      </c>
      <c r="C43" s="168">
        <v>12</v>
      </c>
      <c r="D43" t="s" s="145">
        <v>167</v>
      </c>
      <c r="E43" t="s" s="145">
        <v>76</v>
      </c>
      <c r="F43" s="168">
        <v>193</v>
      </c>
      <c r="G43" s="168">
        <v>195</v>
      </c>
      <c r="H43" s="155">
        <f>SUM(G43-F43)</f>
        <v>2</v>
      </c>
      <c r="I43" s="167">
        <f>H43/F43</f>
        <v>0.0103626943005181</v>
      </c>
      <c r="J43" s="167">
        <f>H43/G43</f>
        <v>0.0102564102564103</v>
      </c>
      <c r="K43" s="24"/>
      <c r="L43" s="24"/>
      <c r="M43" s="24"/>
      <c r="N43" s="24"/>
      <c r="O43" s="24"/>
      <c r="P43" s="24"/>
      <c r="Q43" s="24"/>
      <c r="R43" s="24"/>
      <c r="S43" s="24"/>
      <c r="T43" s="24"/>
      <c r="U43" s="24"/>
      <c r="V43" s="24"/>
      <c r="W43" s="24"/>
      <c r="X43" s="24"/>
      <c r="Y43" s="24"/>
      <c r="Z43" s="24"/>
    </row>
    <row r="44" ht="19.15" customHeight="1">
      <c r="A44" t="s" s="145">
        <v>124</v>
      </c>
      <c r="B44" s="168">
        <v>2</v>
      </c>
      <c r="C44" s="168">
        <v>13</v>
      </c>
      <c r="D44" t="s" s="145">
        <v>168</v>
      </c>
      <c r="E44" t="s" s="145">
        <v>101</v>
      </c>
      <c r="F44" s="168">
        <v>173</v>
      </c>
      <c r="G44" s="168">
        <v>189</v>
      </c>
      <c r="H44" s="155">
        <f>SUM(G44-F44)</f>
        <v>16</v>
      </c>
      <c r="I44" s="167">
        <f>H44/F44</f>
        <v>0.092485549132948</v>
      </c>
      <c r="J44" s="167">
        <f>H44/G44</f>
        <v>0.08465608465608471</v>
      </c>
      <c r="K44" s="24"/>
      <c r="L44" s="24"/>
      <c r="M44" s="24"/>
      <c r="N44" s="24"/>
      <c r="O44" s="24"/>
      <c r="P44" s="24"/>
      <c r="Q44" s="24"/>
      <c r="R44" s="24"/>
      <c r="S44" s="24"/>
      <c r="T44" s="24"/>
      <c r="U44" s="24"/>
      <c r="V44" s="24"/>
      <c r="W44" s="24"/>
      <c r="X44" s="24"/>
      <c r="Y44" s="24"/>
      <c r="Z44" s="24"/>
    </row>
    <row r="45" ht="19.15" customHeight="1">
      <c r="A45" t="s" s="145">
        <v>124</v>
      </c>
      <c r="B45" s="168">
        <v>2</v>
      </c>
      <c r="C45" s="168">
        <v>8</v>
      </c>
      <c r="D45" t="s" s="145">
        <v>169</v>
      </c>
      <c r="E45" t="s" s="145">
        <v>24</v>
      </c>
      <c r="F45" s="168">
        <v>155</v>
      </c>
      <c r="G45" s="168">
        <v>166</v>
      </c>
      <c r="H45" s="155">
        <f>SUM(G45-F45)</f>
        <v>11</v>
      </c>
      <c r="I45" s="167">
        <f>H45/F45</f>
        <v>0.0709677419354839</v>
      </c>
      <c r="J45" s="167">
        <f>H45/G45</f>
        <v>0.0662650602409639</v>
      </c>
      <c r="K45" s="24"/>
      <c r="L45" s="24"/>
      <c r="M45" s="24"/>
      <c r="N45" s="24"/>
      <c r="O45" s="24"/>
      <c r="P45" s="24"/>
      <c r="Q45" s="24"/>
      <c r="R45" s="24"/>
      <c r="S45" s="24"/>
      <c r="T45" s="24"/>
      <c r="U45" s="24"/>
      <c r="V45" s="24"/>
      <c r="W45" s="24"/>
      <c r="X45" s="24"/>
      <c r="Y45" s="24"/>
      <c r="Z45" s="24"/>
    </row>
    <row r="46" ht="19.15" customHeight="1">
      <c r="A46" t="s" s="145">
        <v>124</v>
      </c>
      <c r="B46" s="168">
        <v>2</v>
      </c>
      <c r="C46" s="168">
        <v>11</v>
      </c>
      <c r="D46" t="s" s="145">
        <v>170</v>
      </c>
      <c r="E46" t="s" s="145">
        <v>36</v>
      </c>
      <c r="F46" s="168">
        <v>145</v>
      </c>
      <c r="G46" s="168">
        <v>162</v>
      </c>
      <c r="H46" s="155">
        <f>SUM(G46-F46)</f>
        <v>17</v>
      </c>
      <c r="I46" s="167">
        <f>H46/F46</f>
        <v>0.117241379310345</v>
      </c>
      <c r="J46" s="167">
        <f>H46/G46</f>
        <v>0.104938271604938</v>
      </c>
      <c r="K46" s="24"/>
      <c r="L46" s="24"/>
      <c r="M46" s="24"/>
      <c r="N46" s="24"/>
      <c r="O46" s="24"/>
      <c r="P46" s="24"/>
      <c r="Q46" s="24"/>
      <c r="R46" s="24"/>
      <c r="S46" s="24"/>
      <c r="T46" s="24"/>
      <c r="U46" s="24"/>
      <c r="V46" s="24"/>
      <c r="W46" s="24"/>
      <c r="X46" s="24"/>
      <c r="Y46" s="24"/>
      <c r="Z46" s="24"/>
    </row>
    <row r="47" ht="19.15" customHeight="1">
      <c r="A47" t="s" s="145">
        <v>124</v>
      </c>
      <c r="B47" s="168">
        <v>2</v>
      </c>
      <c r="C47" s="168">
        <v>31</v>
      </c>
      <c r="D47" t="s" s="145">
        <v>171</v>
      </c>
      <c r="E47" t="s" s="145">
        <v>60</v>
      </c>
      <c r="F47" s="168">
        <v>100</v>
      </c>
      <c r="G47" s="168">
        <v>103</v>
      </c>
      <c r="H47" s="155">
        <f>SUM(G47-F47)</f>
        <v>3</v>
      </c>
      <c r="I47" s="167">
        <f>H47/F47</f>
        <v>0.03</v>
      </c>
      <c r="J47" s="167">
        <f>H47/G47</f>
        <v>0.029126213592233</v>
      </c>
      <c r="K47" s="24"/>
      <c r="L47" s="24"/>
      <c r="M47" s="24"/>
      <c r="N47" s="24"/>
      <c r="O47" s="24"/>
      <c r="P47" s="24"/>
      <c r="Q47" s="24"/>
      <c r="R47" s="24"/>
      <c r="S47" s="24"/>
      <c r="T47" s="24"/>
      <c r="U47" s="24"/>
      <c r="V47" s="24"/>
      <c r="W47" s="24"/>
      <c r="X47" s="24"/>
      <c r="Y47" s="24"/>
      <c r="Z47" s="24"/>
    </row>
    <row r="48" ht="19.15" customHeight="1">
      <c r="A48" t="s" s="145">
        <v>124</v>
      </c>
      <c r="B48" s="168">
        <v>2</v>
      </c>
      <c r="C48" s="168">
        <v>9</v>
      </c>
      <c r="D48" t="s" s="145">
        <v>172</v>
      </c>
      <c r="E48" t="s" s="145">
        <v>173</v>
      </c>
      <c r="F48" s="168">
        <v>89</v>
      </c>
      <c r="G48" s="168">
        <v>102</v>
      </c>
      <c r="H48" s="155">
        <f>SUM(G48-F48)</f>
        <v>13</v>
      </c>
      <c r="I48" s="167">
        <f>H48/F48</f>
        <v>0.146067415730337</v>
      </c>
      <c r="J48" s="167">
        <f>H48/G48</f>
        <v>0.127450980392157</v>
      </c>
      <c r="K48" s="24"/>
      <c r="L48" s="24"/>
      <c r="M48" s="24"/>
      <c r="N48" s="24"/>
      <c r="O48" s="24"/>
      <c r="P48" s="24"/>
      <c r="Q48" s="24"/>
      <c r="R48" s="24"/>
      <c r="S48" s="24"/>
      <c r="T48" s="24"/>
      <c r="U48" s="24"/>
      <c r="V48" s="24"/>
      <c r="W48" s="24"/>
      <c r="X48" s="24"/>
      <c r="Y48" s="24"/>
      <c r="Z48" s="24"/>
    </row>
    <row r="49" ht="19.15" customHeight="1">
      <c r="A49" t="s" s="145">
        <v>124</v>
      </c>
      <c r="B49" s="168">
        <v>2</v>
      </c>
      <c r="C49" s="168">
        <v>23</v>
      </c>
      <c r="D49" t="s" s="145">
        <v>174</v>
      </c>
      <c r="E49" t="s" s="145">
        <v>52</v>
      </c>
      <c r="F49" s="168">
        <v>82</v>
      </c>
      <c r="G49" s="168">
        <v>86</v>
      </c>
      <c r="H49" s="155">
        <f>SUM(G49-F49)</f>
        <v>4</v>
      </c>
      <c r="I49" s="167">
        <f>H49/F49</f>
        <v>0.048780487804878</v>
      </c>
      <c r="J49" s="167">
        <f>H49/G49</f>
        <v>0.0465116279069767</v>
      </c>
      <c r="K49" s="24"/>
      <c r="L49" s="24"/>
      <c r="M49" s="24"/>
      <c r="N49" s="24"/>
      <c r="O49" s="24"/>
      <c r="P49" s="24"/>
      <c r="Q49" s="24"/>
      <c r="R49" s="24"/>
      <c r="S49" s="24"/>
      <c r="T49" s="24"/>
      <c r="U49" s="24"/>
      <c r="V49" s="24"/>
      <c r="W49" s="24"/>
      <c r="X49" s="24"/>
      <c r="Y49" s="24"/>
      <c r="Z49" s="24"/>
    </row>
    <row r="50" ht="19.15" customHeight="1">
      <c r="A50" t="s" s="145">
        <v>124</v>
      </c>
      <c r="B50" s="168">
        <v>2</v>
      </c>
      <c r="C50" s="168">
        <v>22</v>
      </c>
      <c r="D50" t="s" s="145">
        <v>175</v>
      </c>
      <c r="E50" t="s" s="145">
        <v>155</v>
      </c>
      <c r="F50" s="168">
        <v>51</v>
      </c>
      <c r="G50" s="168">
        <v>55</v>
      </c>
      <c r="H50" s="155">
        <f>SUM(G50-F50)</f>
        <v>4</v>
      </c>
      <c r="I50" s="167">
        <f>H50/F50</f>
        <v>0.07843137254901961</v>
      </c>
      <c r="J50" s="167">
        <f>H50/G50</f>
        <v>0.0727272727272727</v>
      </c>
      <c r="K50" s="24"/>
      <c r="L50" s="24"/>
      <c r="M50" s="24"/>
      <c r="N50" s="24"/>
      <c r="O50" s="24"/>
      <c r="P50" s="24"/>
      <c r="Q50" s="24"/>
      <c r="R50" s="24"/>
      <c r="S50" s="24"/>
      <c r="T50" s="24"/>
      <c r="U50" s="24"/>
      <c r="V50" s="24"/>
      <c r="W50" s="24"/>
      <c r="X50" s="24"/>
      <c r="Y50" s="24"/>
      <c r="Z50" s="24"/>
    </row>
    <row r="51" ht="19.15" customHeight="1">
      <c r="A51" t="s" s="145">
        <v>124</v>
      </c>
      <c r="B51" s="168">
        <v>2</v>
      </c>
      <c r="C51" s="168">
        <v>21</v>
      </c>
      <c r="D51" t="s" s="145">
        <v>176</v>
      </c>
      <c r="E51" t="s" s="145">
        <v>106</v>
      </c>
      <c r="F51" s="168">
        <v>47</v>
      </c>
      <c r="G51" s="168">
        <v>51</v>
      </c>
      <c r="H51" s="155">
        <f>SUM(G51-F51)</f>
        <v>4</v>
      </c>
      <c r="I51" s="167">
        <f>H51/F51</f>
        <v>0.0851063829787234</v>
      </c>
      <c r="J51" s="167">
        <f>H51/G51</f>
        <v>0.07843137254901961</v>
      </c>
      <c r="K51" s="24"/>
      <c r="L51" s="24"/>
      <c r="M51" s="24"/>
      <c r="N51" s="24"/>
      <c r="O51" s="24"/>
      <c r="P51" s="24"/>
      <c r="Q51" s="24"/>
      <c r="R51" s="24"/>
      <c r="S51" s="24"/>
      <c r="T51" s="24"/>
      <c r="U51" s="24"/>
      <c r="V51" s="24"/>
      <c r="W51" s="24"/>
      <c r="X51" s="24"/>
      <c r="Y51" s="24"/>
      <c r="Z51" s="24"/>
    </row>
    <row r="52" ht="19.15" customHeight="1">
      <c r="A52" t="s" s="145">
        <v>124</v>
      </c>
      <c r="B52" s="168">
        <v>2</v>
      </c>
      <c r="C52" s="168">
        <v>24</v>
      </c>
      <c r="D52" t="s" s="145">
        <v>177</v>
      </c>
      <c r="E52" t="s" s="145">
        <v>66</v>
      </c>
      <c r="F52" s="168">
        <v>48</v>
      </c>
      <c r="G52" s="168">
        <v>49</v>
      </c>
      <c r="H52" s="155">
        <f>SUM(G52-F52)</f>
        <v>1</v>
      </c>
      <c r="I52" s="167">
        <f>H52/F52</f>
        <v>0.0208333333333333</v>
      </c>
      <c r="J52" s="167">
        <f>H52/G52</f>
        <v>0.0204081632653061</v>
      </c>
      <c r="K52" s="24"/>
      <c r="L52" s="24"/>
      <c r="M52" s="24"/>
      <c r="N52" s="24"/>
      <c r="O52" s="24"/>
      <c r="P52" s="24"/>
      <c r="Q52" s="24"/>
      <c r="R52" s="24"/>
      <c r="S52" s="24"/>
      <c r="T52" s="24"/>
      <c r="U52" s="24"/>
      <c r="V52" s="24"/>
      <c r="W52" s="24"/>
      <c r="X52" s="24"/>
      <c r="Y52" s="24"/>
      <c r="Z52" s="24"/>
    </row>
    <row r="53" ht="19.15" customHeight="1">
      <c r="A53" t="s" s="145">
        <v>124</v>
      </c>
      <c r="B53" s="168">
        <v>2</v>
      </c>
      <c r="C53" s="168">
        <v>30</v>
      </c>
      <c r="D53" t="s" s="145">
        <v>178</v>
      </c>
      <c r="E53" t="s" s="145">
        <v>179</v>
      </c>
      <c r="F53" s="168">
        <v>45</v>
      </c>
      <c r="G53" s="168">
        <v>47</v>
      </c>
      <c r="H53" s="155">
        <f>SUM(G53-F53)</f>
        <v>2</v>
      </c>
      <c r="I53" s="167">
        <f>H53/F53</f>
        <v>0.0444444444444444</v>
      </c>
      <c r="J53" s="167">
        <f>H53/G53</f>
        <v>0.0425531914893617</v>
      </c>
      <c r="K53" s="24"/>
      <c r="L53" s="24"/>
      <c r="M53" s="24"/>
      <c r="N53" s="24"/>
      <c r="O53" s="24"/>
      <c r="P53" s="24"/>
      <c r="Q53" s="24"/>
      <c r="R53" s="24"/>
      <c r="S53" s="24"/>
      <c r="T53" s="24"/>
      <c r="U53" s="24"/>
      <c r="V53" s="24"/>
      <c r="W53" s="24"/>
      <c r="X53" s="24"/>
      <c r="Y53" s="24"/>
      <c r="Z53" s="24"/>
    </row>
    <row r="54" ht="19.15" customHeight="1">
      <c r="A54" t="s" s="145">
        <v>124</v>
      </c>
      <c r="B54" s="168">
        <v>2</v>
      </c>
      <c r="C54" s="168">
        <v>25</v>
      </c>
      <c r="D54" t="s" s="145">
        <v>180</v>
      </c>
      <c r="E54" t="s" s="145">
        <v>46</v>
      </c>
      <c r="F54" s="168">
        <v>37</v>
      </c>
      <c r="G54" s="168">
        <v>41</v>
      </c>
      <c r="H54" s="155">
        <f>SUM(G54-F54)</f>
        <v>4</v>
      </c>
      <c r="I54" s="167">
        <f>H54/F54</f>
        <v>0.108108108108108</v>
      </c>
      <c r="J54" s="167">
        <f>H54/G54</f>
        <v>0.0975609756097561</v>
      </c>
      <c r="K54" s="24"/>
      <c r="L54" s="24"/>
      <c r="M54" s="24"/>
      <c r="N54" s="24"/>
      <c r="O54" s="24"/>
      <c r="P54" s="24"/>
      <c r="Q54" s="24"/>
      <c r="R54" s="24"/>
      <c r="S54" s="24"/>
      <c r="T54" s="24"/>
      <c r="U54" s="24"/>
      <c r="V54" s="24"/>
      <c r="W54" s="24"/>
      <c r="X54" s="24"/>
      <c r="Y54" s="24"/>
      <c r="Z54" s="24"/>
    </row>
    <row r="55" ht="19.15" customHeight="1">
      <c r="A55" t="s" s="145">
        <v>124</v>
      </c>
      <c r="B55" s="168">
        <v>2</v>
      </c>
      <c r="C55" s="168">
        <v>20</v>
      </c>
      <c r="D55" t="s" s="145">
        <v>181</v>
      </c>
      <c r="E55" t="s" s="145">
        <v>72</v>
      </c>
      <c r="F55" s="168">
        <v>40</v>
      </c>
      <c r="G55" s="168">
        <v>40</v>
      </c>
      <c r="H55" s="155">
        <f>SUM(G55-F55)</f>
        <v>0</v>
      </c>
      <c r="I55" s="167">
        <f>H55/F55</f>
        <v>0</v>
      </c>
      <c r="J55" s="167">
        <f>H55/G55</f>
        <v>0</v>
      </c>
      <c r="K55" s="24"/>
      <c r="L55" s="24"/>
      <c r="M55" s="24"/>
      <c r="N55" s="24"/>
      <c r="O55" s="24"/>
      <c r="P55" s="24"/>
      <c r="Q55" s="24"/>
      <c r="R55" s="24"/>
      <c r="S55" s="24"/>
      <c r="T55" s="24"/>
      <c r="U55" s="24"/>
      <c r="V55" s="24"/>
      <c r="W55" s="24"/>
      <c r="X55" s="24"/>
      <c r="Y55" s="24"/>
      <c r="Z55" s="24"/>
    </row>
    <row r="56" ht="19.15" customHeight="1">
      <c r="A56" t="s" s="145">
        <v>124</v>
      </c>
      <c r="B56" s="168">
        <v>2</v>
      </c>
      <c r="C56" s="168">
        <v>16</v>
      </c>
      <c r="D56" t="s" s="145">
        <v>182</v>
      </c>
      <c r="E56" t="s" s="145">
        <v>56</v>
      </c>
      <c r="F56" s="168">
        <v>37</v>
      </c>
      <c r="G56" s="168">
        <v>38</v>
      </c>
      <c r="H56" s="155">
        <f>SUM(G56-F56)</f>
        <v>1</v>
      </c>
      <c r="I56" s="167">
        <f>H56/F56</f>
        <v>0.027027027027027</v>
      </c>
      <c r="J56" s="167">
        <f>H56/G56</f>
        <v>0.0263157894736842</v>
      </c>
      <c r="K56" s="24"/>
      <c r="L56" s="24"/>
      <c r="M56" s="24"/>
      <c r="N56" s="24"/>
      <c r="O56" s="24"/>
      <c r="P56" s="24"/>
      <c r="Q56" s="24"/>
      <c r="R56" s="24"/>
      <c r="S56" s="24"/>
      <c r="T56" s="24"/>
      <c r="U56" s="24"/>
      <c r="V56" s="24"/>
      <c r="W56" s="24"/>
      <c r="X56" s="24"/>
      <c r="Y56" s="24"/>
      <c r="Z56" s="24"/>
    </row>
    <row r="57" ht="19.15" customHeight="1">
      <c r="A57" t="s" s="145">
        <v>124</v>
      </c>
      <c r="B57" s="168">
        <v>2</v>
      </c>
      <c r="C57" s="168">
        <v>15</v>
      </c>
      <c r="D57" t="s" s="145">
        <v>183</v>
      </c>
      <c r="E57" t="s" s="145">
        <v>44</v>
      </c>
      <c r="F57" s="168">
        <v>32</v>
      </c>
      <c r="G57" s="168">
        <v>36</v>
      </c>
      <c r="H57" s="155">
        <f>SUM(G57-F57)</f>
        <v>4</v>
      </c>
      <c r="I57" s="167">
        <f>H57/F57</f>
        <v>0.125</v>
      </c>
      <c r="J57" s="167">
        <f>H57/G57</f>
        <v>0.111111111111111</v>
      </c>
      <c r="K57" s="24"/>
      <c r="L57" s="24"/>
      <c r="M57" s="24"/>
      <c r="N57" s="24"/>
      <c r="O57" s="24"/>
      <c r="P57" s="24"/>
      <c r="Q57" s="24"/>
      <c r="R57" s="24"/>
      <c r="S57" s="24"/>
      <c r="T57" s="24"/>
      <c r="U57" s="24"/>
      <c r="V57" s="24"/>
      <c r="W57" s="24"/>
      <c r="X57" s="24"/>
      <c r="Y57" s="24"/>
      <c r="Z57" s="24"/>
    </row>
    <row r="58" ht="19.15" customHeight="1">
      <c r="A58" t="s" s="145">
        <v>124</v>
      </c>
      <c r="B58" s="168">
        <v>2</v>
      </c>
      <c r="C58" s="168">
        <v>26</v>
      </c>
      <c r="D58" t="s" s="145">
        <v>184</v>
      </c>
      <c r="E58" t="s" s="145">
        <v>185</v>
      </c>
      <c r="F58" s="168">
        <v>28</v>
      </c>
      <c r="G58" s="168">
        <v>34</v>
      </c>
      <c r="H58" s="155">
        <f>SUM(G58-F58)</f>
        <v>6</v>
      </c>
      <c r="I58" s="167">
        <f>H58/F58</f>
        <v>0.214285714285714</v>
      </c>
      <c r="J58" s="167">
        <f>H58/G58</f>
        <v>0.176470588235294</v>
      </c>
      <c r="K58" s="24"/>
      <c r="L58" s="24"/>
      <c r="M58" s="24"/>
      <c r="N58" s="24"/>
      <c r="O58" s="24"/>
      <c r="P58" s="24"/>
      <c r="Q58" s="24"/>
      <c r="R58" s="24"/>
      <c r="S58" s="24"/>
      <c r="T58" s="24"/>
      <c r="U58" s="24"/>
      <c r="V58" s="24"/>
      <c r="W58" s="24"/>
      <c r="X58" s="24"/>
      <c r="Y58" s="24"/>
      <c r="Z58" s="24"/>
    </row>
    <row r="59" ht="19.15" customHeight="1">
      <c r="A59" t="s" s="145">
        <v>124</v>
      </c>
      <c r="B59" s="168">
        <v>2</v>
      </c>
      <c r="C59" s="168">
        <v>29</v>
      </c>
      <c r="D59" t="s" s="145">
        <v>186</v>
      </c>
      <c r="E59" t="s" s="145">
        <v>147</v>
      </c>
      <c r="F59" s="168">
        <v>25</v>
      </c>
      <c r="G59" s="168">
        <v>27</v>
      </c>
      <c r="H59" s="155">
        <f>SUM(G59-F59)</f>
        <v>2</v>
      </c>
      <c r="I59" s="167">
        <f>H59/F59</f>
        <v>0.08</v>
      </c>
      <c r="J59" s="167">
        <f>H59/G59</f>
        <v>0.0740740740740741</v>
      </c>
      <c r="K59" s="24"/>
      <c r="L59" s="24"/>
      <c r="M59" s="24"/>
      <c r="N59" s="24"/>
      <c r="O59" s="24"/>
      <c r="P59" s="24"/>
      <c r="Q59" s="24"/>
      <c r="R59" s="24"/>
      <c r="S59" s="24"/>
      <c r="T59" s="24"/>
      <c r="U59" s="24"/>
      <c r="V59" s="24"/>
      <c r="W59" s="24"/>
      <c r="X59" s="24"/>
      <c r="Y59" s="24"/>
      <c r="Z59" s="24"/>
    </row>
    <row r="60" ht="19.15" customHeight="1">
      <c r="A60" t="s" s="145">
        <v>124</v>
      </c>
      <c r="B60" s="168">
        <v>2</v>
      </c>
      <c r="C60" s="168">
        <v>27</v>
      </c>
      <c r="D60" t="s" s="145">
        <v>187</v>
      </c>
      <c r="E60" t="s" s="145">
        <v>153</v>
      </c>
      <c r="F60" s="168">
        <v>22</v>
      </c>
      <c r="G60" s="168">
        <v>23</v>
      </c>
      <c r="H60" s="155">
        <f>SUM(G60-F60)</f>
        <v>1</v>
      </c>
      <c r="I60" s="167">
        <f>H60/F60</f>
        <v>0.0454545454545455</v>
      </c>
      <c r="J60" s="167">
        <f>H60/G60</f>
        <v>0.0434782608695652</v>
      </c>
      <c r="K60" s="24"/>
      <c r="L60" s="24"/>
      <c r="M60" s="24"/>
      <c r="N60" s="24"/>
      <c r="O60" s="24"/>
      <c r="P60" s="24"/>
      <c r="Q60" s="24"/>
      <c r="R60" s="24"/>
      <c r="S60" s="24"/>
      <c r="T60" s="24"/>
      <c r="U60" s="24"/>
      <c r="V60" s="24"/>
      <c r="W60" s="24"/>
      <c r="X60" s="24"/>
      <c r="Y60" s="24"/>
      <c r="Z60" s="24"/>
    </row>
    <row r="61" ht="19.15" customHeight="1">
      <c r="A61" t="s" s="145">
        <v>124</v>
      </c>
      <c r="B61" s="168">
        <v>2</v>
      </c>
      <c r="C61" s="168">
        <v>28</v>
      </c>
      <c r="D61" t="s" s="145">
        <v>188</v>
      </c>
      <c r="E61" t="s" s="145">
        <v>116</v>
      </c>
      <c r="F61" s="168">
        <v>22</v>
      </c>
      <c r="G61" s="168">
        <v>23</v>
      </c>
      <c r="H61" s="155">
        <f>SUM(G61-F61)</f>
        <v>1</v>
      </c>
      <c r="I61" s="167">
        <f>H61/F61</f>
        <v>0.0454545454545455</v>
      </c>
      <c r="J61" s="167">
        <f>H61/G61</f>
        <v>0.0434782608695652</v>
      </c>
      <c r="K61" s="24"/>
      <c r="L61" s="24"/>
      <c r="M61" s="24"/>
      <c r="N61" s="24"/>
      <c r="O61" s="24"/>
      <c r="P61" s="24"/>
      <c r="Q61" s="24"/>
      <c r="R61" s="24"/>
      <c r="S61" s="24"/>
      <c r="T61" s="24"/>
      <c r="U61" s="24"/>
      <c r="V61" s="24"/>
      <c r="W61" s="24"/>
      <c r="X61" s="24"/>
      <c r="Y61" s="24"/>
      <c r="Z61" s="24"/>
    </row>
    <row r="62" ht="19.15" customHeight="1">
      <c r="A62" t="s" s="145">
        <v>124</v>
      </c>
      <c r="B62" s="168">
        <v>2</v>
      </c>
      <c r="C62" s="168">
        <v>17</v>
      </c>
      <c r="D62" t="s" s="145">
        <v>189</v>
      </c>
      <c r="E62" t="s" s="145">
        <v>54</v>
      </c>
      <c r="F62" s="168">
        <v>19</v>
      </c>
      <c r="G62" s="168">
        <v>19</v>
      </c>
      <c r="H62" s="155">
        <f>SUM(G62-F62)</f>
        <v>0</v>
      </c>
      <c r="I62" s="167">
        <f>H62/F62</f>
        <v>0</v>
      </c>
      <c r="J62" s="167">
        <f>H62/G62</f>
        <v>0</v>
      </c>
      <c r="K62" s="24"/>
      <c r="L62" s="24"/>
      <c r="M62" s="24"/>
      <c r="N62" s="24"/>
      <c r="O62" s="24"/>
      <c r="P62" s="24"/>
      <c r="Q62" s="24"/>
      <c r="R62" s="24"/>
      <c r="S62" s="24"/>
      <c r="T62" s="24"/>
      <c r="U62" s="24"/>
      <c r="V62" s="24"/>
      <c r="W62" s="24"/>
      <c r="X62" s="24"/>
      <c r="Y62" s="24"/>
      <c r="Z62" s="24"/>
    </row>
    <row r="63" ht="19.15" customHeight="1">
      <c r="A63" t="s" s="145">
        <v>124</v>
      </c>
      <c r="B63" s="168">
        <v>2</v>
      </c>
      <c r="C63" s="168">
        <v>10</v>
      </c>
      <c r="D63" t="s" s="145">
        <v>190</v>
      </c>
      <c r="E63" t="s" s="145">
        <v>78</v>
      </c>
      <c r="F63" s="168">
        <v>0</v>
      </c>
      <c r="G63" s="168">
        <v>0</v>
      </c>
      <c r="H63" s="155">
        <f>SUM(G63-F63)</f>
        <v>0</v>
      </c>
      <c r="I63" s="207">
        <f>H63/F63</f>
      </c>
      <c r="J63" s="207">
        <f>H63/G63</f>
      </c>
      <c r="K63" s="24"/>
      <c r="L63" s="24"/>
      <c r="M63" s="24"/>
      <c r="N63" s="24"/>
      <c r="O63" s="24"/>
      <c r="P63" s="24"/>
      <c r="Q63" s="24"/>
      <c r="R63" s="24"/>
      <c r="S63" s="24"/>
      <c r="T63" s="24"/>
      <c r="U63" s="24"/>
      <c r="V63" s="24"/>
      <c r="W63" s="24"/>
      <c r="X63" s="24"/>
      <c r="Y63" s="24"/>
      <c r="Z63" s="24"/>
    </row>
    <row r="64" ht="19.15" customHeight="1">
      <c r="A64" t="s" s="137">
        <v>124</v>
      </c>
      <c r="B64" s="170">
        <v>2</v>
      </c>
      <c r="C64" s="170">
        <v>14</v>
      </c>
      <c r="D64" t="s" s="137">
        <v>191</v>
      </c>
      <c r="E64" t="s" s="137">
        <v>74</v>
      </c>
      <c r="F64" s="170">
        <v>0</v>
      </c>
      <c r="G64" s="170">
        <v>0</v>
      </c>
      <c r="H64" s="175">
        <f>SUM(G64-F64)</f>
        <v>0</v>
      </c>
      <c r="I64" s="176">
        <f>H64/F64</f>
      </c>
      <c r="J64" s="176">
        <f>H64/G64</f>
      </c>
      <c r="K64" s="174"/>
      <c r="L64" s="174"/>
      <c r="M64" s="174"/>
      <c r="N64" s="174"/>
      <c r="O64" s="174"/>
      <c r="P64" s="174"/>
      <c r="Q64" s="174"/>
      <c r="R64" s="174"/>
      <c r="S64" s="174"/>
      <c r="T64" s="174"/>
      <c r="U64" s="174"/>
      <c r="V64" s="174"/>
      <c r="W64" s="174"/>
      <c r="X64" s="174"/>
      <c r="Y64" s="174"/>
      <c r="Z64" s="174"/>
    </row>
    <row r="65" ht="19.15" customHeight="1">
      <c r="A65" s="177"/>
      <c r="B65" s="178"/>
      <c r="C65" s="178"/>
      <c r="D65" s="179"/>
      <c r="E65" s="179"/>
      <c r="F65" s="180">
        <f>SUM(F34:F64)</f>
        <v>82799</v>
      </c>
      <c r="G65" s="180">
        <f>SUM(G34:G64)</f>
        <v>86701</v>
      </c>
      <c r="H65" s="181">
        <f>SUM(H34:H64)</f>
        <v>3902</v>
      </c>
      <c r="I65" s="182">
        <f>H65/F65</f>
        <v>0.0471261730214133</v>
      </c>
      <c r="J65" s="182">
        <f>H65/G65</f>
        <v>0.0450052479210159</v>
      </c>
      <c r="K65" s="183"/>
      <c r="L65" s="183"/>
      <c r="M65" s="183"/>
      <c r="N65" s="183"/>
      <c r="O65" s="183"/>
      <c r="P65" s="183"/>
      <c r="Q65" s="183"/>
      <c r="R65" s="183"/>
      <c r="S65" s="183"/>
      <c r="T65" s="183"/>
      <c r="U65" s="183"/>
      <c r="V65" s="183"/>
      <c r="W65" s="183"/>
      <c r="X65" s="183"/>
      <c r="Y65" s="183"/>
      <c r="Z65" s="184"/>
    </row>
    <row r="66" ht="19.15" customHeight="1">
      <c r="A66" s="185"/>
      <c r="B66" s="186"/>
      <c r="C66" s="186"/>
      <c r="D66" s="185"/>
      <c r="E66" s="185"/>
      <c r="F66" s="186"/>
      <c r="G66" s="186"/>
      <c r="H66" s="187"/>
      <c r="I66" s="188"/>
      <c r="J66" s="188"/>
      <c r="K66" s="189"/>
      <c r="L66" s="189"/>
      <c r="M66" s="189"/>
      <c r="N66" s="189"/>
      <c r="O66" s="189"/>
      <c r="P66" s="189"/>
      <c r="Q66" s="189"/>
      <c r="R66" s="189"/>
      <c r="S66" s="189"/>
      <c r="T66" s="189"/>
      <c r="U66" s="189"/>
      <c r="V66" s="189"/>
      <c r="W66" s="189"/>
      <c r="X66" s="189"/>
      <c r="Y66" s="189"/>
      <c r="Z66" s="189"/>
    </row>
    <row r="67" ht="19.15" customHeight="1">
      <c r="A67" t="s" s="145">
        <v>124</v>
      </c>
      <c r="B67" s="168">
        <v>3</v>
      </c>
      <c r="C67" s="168">
        <v>14</v>
      </c>
      <c r="D67" t="s" s="145">
        <v>192</v>
      </c>
      <c r="E67" t="s" s="145">
        <v>22</v>
      </c>
      <c r="F67" s="168">
        <v>27070</v>
      </c>
      <c r="G67" s="168">
        <v>28444</v>
      </c>
      <c r="H67" s="155">
        <f>SUM(G67-F67)</f>
        <v>1374</v>
      </c>
      <c r="I67" s="167">
        <f>H67/F67</f>
        <v>0.0507572958995198</v>
      </c>
      <c r="J67" s="167">
        <f>H67/G67</f>
        <v>0.0483054422725355</v>
      </c>
      <c r="K67" s="24"/>
      <c r="L67" s="24"/>
      <c r="M67" s="24"/>
      <c r="N67" s="24"/>
      <c r="O67" s="24"/>
      <c r="P67" s="24"/>
      <c r="Q67" s="24"/>
      <c r="R67" s="24"/>
      <c r="S67" s="24"/>
      <c r="T67" s="24"/>
      <c r="U67" s="24"/>
      <c r="V67" s="24"/>
      <c r="W67" s="24"/>
      <c r="X67" s="24"/>
      <c r="Y67" s="24"/>
      <c r="Z67" s="24"/>
    </row>
    <row r="68" ht="19.15" customHeight="1">
      <c r="A68" t="s" s="145">
        <v>124</v>
      </c>
      <c r="B68" s="168">
        <v>3</v>
      </c>
      <c r="C68" s="168">
        <v>3</v>
      </c>
      <c r="D68" t="s" s="145">
        <v>193</v>
      </c>
      <c r="E68" t="s" s="145">
        <v>20</v>
      </c>
      <c r="F68" s="168">
        <v>24114</v>
      </c>
      <c r="G68" s="168">
        <v>25148</v>
      </c>
      <c r="H68" s="155">
        <f>SUM(G68-F68)</f>
        <v>1034</v>
      </c>
      <c r="I68" s="167">
        <f>H68/F68</f>
        <v>0.0428796549722153</v>
      </c>
      <c r="J68" s="167">
        <f>H68/G68</f>
        <v>0.0411165897884524</v>
      </c>
      <c r="K68" s="24"/>
      <c r="L68" s="24"/>
      <c r="M68" s="24"/>
      <c r="N68" s="24"/>
      <c r="O68" s="24"/>
      <c r="P68" s="24"/>
      <c r="Q68" s="24"/>
      <c r="R68" s="24"/>
      <c r="S68" s="24"/>
      <c r="T68" s="24"/>
      <c r="U68" s="24"/>
      <c r="V68" s="24"/>
      <c r="W68" s="24"/>
      <c r="X68" s="24"/>
      <c r="Y68" s="24"/>
      <c r="Z68" s="24"/>
    </row>
    <row r="69" ht="19.15" customHeight="1">
      <c r="A69" t="s" s="145">
        <v>124</v>
      </c>
      <c r="B69" s="168">
        <v>3</v>
      </c>
      <c r="C69" s="168">
        <v>13</v>
      </c>
      <c r="D69" t="s" s="145">
        <v>194</v>
      </c>
      <c r="E69" t="s" s="145">
        <v>17</v>
      </c>
      <c r="F69" s="168">
        <v>16223</v>
      </c>
      <c r="G69" s="168">
        <v>17029</v>
      </c>
      <c r="H69" s="155">
        <f>SUM(G69-F69)</f>
        <v>806</v>
      </c>
      <c r="I69" s="167">
        <f>H69/F69</f>
        <v>0.0496825494668064</v>
      </c>
      <c r="J69" s="167">
        <f>H69/G69</f>
        <v>0.0473310235480651</v>
      </c>
      <c r="K69" s="24"/>
      <c r="L69" s="24"/>
      <c r="M69" s="24"/>
      <c r="N69" s="24"/>
      <c r="O69" s="24"/>
      <c r="P69" s="24"/>
      <c r="Q69" s="24"/>
      <c r="R69" s="24"/>
      <c r="S69" s="24"/>
      <c r="T69" s="24"/>
      <c r="U69" s="24"/>
      <c r="V69" s="24"/>
      <c r="W69" s="24"/>
      <c r="X69" s="24"/>
      <c r="Y69" s="24"/>
      <c r="Z69" s="24"/>
    </row>
    <row r="70" ht="19.15" customHeight="1">
      <c r="A70" t="s" s="145">
        <v>124</v>
      </c>
      <c r="B70" s="168">
        <v>3</v>
      </c>
      <c r="C70" s="168">
        <v>20</v>
      </c>
      <c r="D70" t="s" s="145">
        <v>195</v>
      </c>
      <c r="E70" t="s" s="145">
        <v>34</v>
      </c>
      <c r="F70" s="168">
        <v>5504</v>
      </c>
      <c r="G70" s="168">
        <v>5788</v>
      </c>
      <c r="H70" s="155">
        <f>SUM(G70-F70)</f>
        <v>284</v>
      </c>
      <c r="I70" s="167">
        <f>H70/F70</f>
        <v>0.0515988372093023</v>
      </c>
      <c r="J70" s="167">
        <f>H70/G70</f>
        <v>0.0490670352453352</v>
      </c>
      <c r="K70" s="24"/>
      <c r="L70" s="24"/>
      <c r="M70" s="24"/>
      <c r="N70" s="24"/>
      <c r="O70" s="24"/>
      <c r="P70" s="24"/>
      <c r="Q70" s="24"/>
      <c r="R70" s="24"/>
      <c r="S70" s="24"/>
      <c r="T70" s="24"/>
      <c r="U70" s="24"/>
      <c r="V70" s="24"/>
      <c r="W70" s="24"/>
      <c r="X70" s="24"/>
      <c r="Y70" s="24"/>
      <c r="Z70" s="24"/>
    </row>
    <row r="71" ht="19.15" customHeight="1">
      <c r="A71" t="s" s="145">
        <v>124</v>
      </c>
      <c r="B71" s="168">
        <v>3</v>
      </c>
      <c r="C71" s="168">
        <v>11</v>
      </c>
      <c r="D71" t="s" s="145">
        <v>196</v>
      </c>
      <c r="E71" t="s" s="145">
        <v>28</v>
      </c>
      <c r="F71" s="168">
        <v>3654</v>
      </c>
      <c r="G71" s="168">
        <v>3832</v>
      </c>
      <c r="H71" s="155">
        <f>SUM(G71-F71)</f>
        <v>178</v>
      </c>
      <c r="I71" s="167">
        <f>H71/F71</f>
        <v>0.0487137383689108</v>
      </c>
      <c r="J71" s="167">
        <f>H71/G71</f>
        <v>0.0464509394572025</v>
      </c>
      <c r="K71" s="24"/>
      <c r="L71" s="24"/>
      <c r="M71" s="24"/>
      <c r="N71" s="24"/>
      <c r="O71" s="24"/>
      <c r="P71" s="24"/>
      <c r="Q71" s="24"/>
      <c r="R71" s="24"/>
      <c r="S71" s="24"/>
      <c r="T71" s="24"/>
      <c r="U71" s="24"/>
      <c r="V71" s="24"/>
      <c r="W71" s="24"/>
      <c r="X71" s="24"/>
      <c r="Y71" s="24"/>
      <c r="Z71" s="24"/>
    </row>
    <row r="72" ht="19.15" customHeight="1">
      <c r="A72" t="s" s="145">
        <v>124</v>
      </c>
      <c r="B72" s="168">
        <v>3</v>
      </c>
      <c r="C72" s="168">
        <v>10</v>
      </c>
      <c r="D72" t="s" s="145">
        <v>197</v>
      </c>
      <c r="E72" t="s" s="145">
        <v>38</v>
      </c>
      <c r="F72" s="168">
        <v>1163</v>
      </c>
      <c r="G72" s="168">
        <v>1209</v>
      </c>
      <c r="H72" s="155">
        <f>SUM(G72-F72)</f>
        <v>46</v>
      </c>
      <c r="I72" s="167">
        <f>H72/F72</f>
        <v>0.0395528804815133</v>
      </c>
      <c r="J72" s="167">
        <f>H72/G72</f>
        <v>0.0380479735318445</v>
      </c>
      <c r="K72" s="24"/>
      <c r="L72" s="24"/>
      <c r="M72" s="24"/>
      <c r="N72" s="24"/>
      <c r="O72" s="24"/>
      <c r="P72" s="24"/>
      <c r="Q72" s="24"/>
      <c r="R72" s="24"/>
      <c r="S72" s="24"/>
      <c r="T72" s="24"/>
      <c r="U72" s="24"/>
      <c r="V72" s="24"/>
      <c r="W72" s="24"/>
      <c r="X72" s="24"/>
      <c r="Y72" s="24"/>
      <c r="Z72" s="24"/>
    </row>
    <row r="73" ht="19.15" customHeight="1">
      <c r="A73" t="s" s="145">
        <v>124</v>
      </c>
      <c r="B73" s="168">
        <v>3</v>
      </c>
      <c r="C73" s="168">
        <v>12</v>
      </c>
      <c r="D73" t="s" s="145">
        <v>198</v>
      </c>
      <c r="E73" t="s" s="145">
        <v>26</v>
      </c>
      <c r="F73" s="168">
        <v>1027</v>
      </c>
      <c r="G73" s="168">
        <v>1082</v>
      </c>
      <c r="H73" s="155">
        <f>SUM(G73-F73)</f>
        <v>55</v>
      </c>
      <c r="I73" s="167">
        <f>H73/F73</f>
        <v>0.053554040895813</v>
      </c>
      <c r="J73" s="167">
        <f>H73/G73</f>
        <v>0.0508317929759704</v>
      </c>
      <c r="K73" s="24"/>
      <c r="L73" s="24"/>
      <c r="M73" s="24"/>
      <c r="N73" s="24"/>
      <c r="O73" s="24"/>
      <c r="P73" s="24"/>
      <c r="Q73" s="24"/>
      <c r="R73" s="24"/>
      <c r="S73" s="24"/>
      <c r="T73" s="24"/>
      <c r="U73" s="24"/>
      <c r="V73" s="24"/>
      <c r="W73" s="24"/>
      <c r="X73" s="24"/>
      <c r="Y73" s="24"/>
      <c r="Z73" s="24"/>
    </row>
    <row r="74" ht="19.15" customHeight="1">
      <c r="A74" t="s" s="145">
        <v>124</v>
      </c>
      <c r="B74" s="168">
        <v>3</v>
      </c>
      <c r="C74" s="168">
        <v>5</v>
      </c>
      <c r="D74" t="s" s="145">
        <v>199</v>
      </c>
      <c r="E74" t="s" s="145">
        <v>30</v>
      </c>
      <c r="F74" s="168">
        <v>510</v>
      </c>
      <c r="G74" s="168">
        <v>546</v>
      </c>
      <c r="H74" s="155">
        <f>SUM(G74-F74)</f>
        <v>36</v>
      </c>
      <c r="I74" s="167">
        <f>H74/F74</f>
        <v>0.0705882352941176</v>
      </c>
      <c r="J74" s="167">
        <f>H74/G74</f>
        <v>0.06593406593406589</v>
      </c>
      <c r="K74" s="24"/>
      <c r="L74" s="24"/>
      <c r="M74" s="24"/>
      <c r="N74" s="24"/>
      <c r="O74" s="24"/>
      <c r="P74" s="24"/>
      <c r="Q74" s="24"/>
      <c r="R74" s="24"/>
      <c r="S74" s="24"/>
      <c r="T74" s="24"/>
      <c r="U74" s="24"/>
      <c r="V74" s="24"/>
      <c r="W74" s="24"/>
      <c r="X74" s="24"/>
      <c r="Y74" s="24"/>
      <c r="Z74" s="24"/>
    </row>
    <row r="75" ht="19.15" customHeight="1">
      <c r="A75" t="s" s="145">
        <v>124</v>
      </c>
      <c r="B75" s="168">
        <v>3</v>
      </c>
      <c r="C75" s="168">
        <v>15</v>
      </c>
      <c r="D75" t="s" s="145">
        <v>1047</v>
      </c>
      <c r="E75" t="s" s="145">
        <v>101</v>
      </c>
      <c r="F75" s="168">
        <v>218</v>
      </c>
      <c r="G75" s="168">
        <v>369</v>
      </c>
      <c r="H75" s="155">
        <f>SUM(G75-F75)</f>
        <v>151</v>
      </c>
      <c r="I75" s="167">
        <f>H75/F75</f>
        <v>0.692660550458716</v>
      </c>
      <c r="J75" s="167">
        <f>H75/G75</f>
        <v>0.409214092140921</v>
      </c>
      <c r="K75" s="24"/>
      <c r="L75" s="24"/>
      <c r="M75" s="24"/>
      <c r="N75" s="24"/>
      <c r="O75" s="24"/>
      <c r="P75" s="24"/>
      <c r="Q75" s="24"/>
      <c r="R75" s="24"/>
      <c r="S75" s="24"/>
      <c r="T75" s="24"/>
      <c r="U75" s="24"/>
      <c r="V75" s="24"/>
      <c r="W75" s="24"/>
      <c r="X75" s="24"/>
      <c r="Y75" s="24"/>
      <c r="Z75" s="24"/>
    </row>
    <row r="76" ht="19.15" customHeight="1">
      <c r="A76" t="s" s="145">
        <v>124</v>
      </c>
      <c r="B76" s="168">
        <v>3</v>
      </c>
      <c r="C76" s="168">
        <v>4</v>
      </c>
      <c r="D76" t="s" s="145">
        <v>1050</v>
      </c>
      <c r="E76" t="s" s="145">
        <v>76</v>
      </c>
      <c r="F76" s="168">
        <v>220</v>
      </c>
      <c r="G76" s="168">
        <v>350</v>
      </c>
      <c r="H76" s="155">
        <f>SUM(G76-F76)</f>
        <v>130</v>
      </c>
      <c r="I76" s="167">
        <f>H76/F76</f>
        <v>0.5909090909090911</v>
      </c>
      <c r="J76" s="167">
        <f>H76/G76</f>
        <v>0.371428571428571</v>
      </c>
      <c r="K76" s="24"/>
      <c r="L76" s="24"/>
      <c r="M76" s="24"/>
      <c r="N76" s="24"/>
      <c r="O76" s="24"/>
      <c r="P76" s="24"/>
      <c r="Q76" s="24"/>
      <c r="R76" s="24"/>
      <c r="S76" s="24"/>
      <c r="T76" s="24"/>
      <c r="U76" s="24"/>
      <c r="V76" s="24"/>
      <c r="W76" s="24"/>
      <c r="X76" s="24"/>
      <c r="Y76" s="24"/>
      <c r="Z76" s="24"/>
    </row>
    <row r="77" ht="19.15" customHeight="1">
      <c r="A77" t="s" s="145">
        <v>124</v>
      </c>
      <c r="B77" s="168">
        <v>3</v>
      </c>
      <c r="C77" s="168">
        <v>6</v>
      </c>
      <c r="D77" t="s" s="145">
        <v>200</v>
      </c>
      <c r="E77" t="s" s="145">
        <v>60</v>
      </c>
      <c r="F77" s="168">
        <v>274</v>
      </c>
      <c r="G77" s="168">
        <v>284</v>
      </c>
      <c r="H77" s="155">
        <f>SUM(G77-F77)</f>
        <v>10</v>
      </c>
      <c r="I77" s="167">
        <f>H77/F77</f>
        <v>0.0364963503649635</v>
      </c>
      <c r="J77" s="167">
        <f>H77/G77</f>
        <v>0.0352112676056338</v>
      </c>
      <c r="K77" s="24"/>
      <c r="L77" s="24"/>
      <c r="M77" s="24"/>
      <c r="N77" s="24"/>
      <c r="O77" s="24"/>
      <c r="P77" s="24"/>
      <c r="Q77" s="24"/>
      <c r="R77" s="24"/>
      <c r="S77" s="24"/>
      <c r="T77" s="24"/>
      <c r="U77" s="24"/>
      <c r="V77" s="24"/>
      <c r="W77" s="24"/>
      <c r="X77" s="24"/>
      <c r="Y77" s="24"/>
      <c r="Z77" s="24"/>
    </row>
    <row r="78" ht="19.15" customHeight="1">
      <c r="A78" t="s" s="145">
        <v>124</v>
      </c>
      <c r="B78" s="168">
        <v>3</v>
      </c>
      <c r="C78" s="168">
        <v>19</v>
      </c>
      <c r="D78" t="s" s="145">
        <v>201</v>
      </c>
      <c r="E78" t="s" s="145">
        <v>48</v>
      </c>
      <c r="F78" s="168">
        <v>232</v>
      </c>
      <c r="G78" s="168">
        <v>247</v>
      </c>
      <c r="H78" s="155">
        <f>SUM(G78-F78)</f>
        <v>15</v>
      </c>
      <c r="I78" s="167">
        <f>H78/F78</f>
        <v>0.06465517241379309</v>
      </c>
      <c r="J78" s="167">
        <f>H78/G78</f>
        <v>0.0607287449392713</v>
      </c>
      <c r="K78" s="24"/>
      <c r="L78" s="24"/>
      <c r="M78" s="24"/>
      <c r="N78" s="24"/>
      <c r="O78" s="24"/>
      <c r="P78" s="24"/>
      <c r="Q78" s="24"/>
      <c r="R78" s="24"/>
      <c r="S78" s="24"/>
      <c r="T78" s="24"/>
      <c r="U78" s="24"/>
      <c r="V78" s="24"/>
      <c r="W78" s="24"/>
      <c r="X78" s="24"/>
      <c r="Y78" s="24"/>
      <c r="Z78" s="24"/>
    </row>
    <row r="79" ht="19.15" customHeight="1">
      <c r="A79" t="s" s="145">
        <v>124</v>
      </c>
      <c r="B79" s="168">
        <v>3</v>
      </c>
      <c r="C79" s="168">
        <v>8</v>
      </c>
      <c r="D79" t="s" s="145">
        <v>202</v>
      </c>
      <c r="E79" t="s" s="145">
        <v>24</v>
      </c>
      <c r="F79" s="168">
        <v>228</v>
      </c>
      <c r="G79" s="168">
        <v>235</v>
      </c>
      <c r="H79" s="155">
        <f>SUM(G79-F79)</f>
        <v>7</v>
      </c>
      <c r="I79" s="167">
        <f>H79/F79</f>
        <v>0.0307017543859649</v>
      </c>
      <c r="J79" s="167">
        <f>H79/G79</f>
        <v>0.0297872340425532</v>
      </c>
      <c r="K79" s="24"/>
      <c r="L79" s="24"/>
      <c r="M79" s="24"/>
      <c r="N79" s="24"/>
      <c r="O79" s="24"/>
      <c r="P79" s="24"/>
      <c r="Q79" s="24"/>
      <c r="R79" s="24"/>
      <c r="S79" s="24"/>
      <c r="T79" s="24"/>
      <c r="U79" s="24"/>
      <c r="V79" s="24"/>
      <c r="W79" s="24"/>
      <c r="X79" s="24"/>
      <c r="Y79" s="24"/>
      <c r="Z79" s="24"/>
    </row>
    <row r="80" ht="19.15" customHeight="1">
      <c r="A80" t="s" s="145">
        <v>124</v>
      </c>
      <c r="B80" s="168">
        <v>3</v>
      </c>
      <c r="C80" s="168">
        <v>9</v>
      </c>
      <c r="D80" t="s" s="145">
        <v>203</v>
      </c>
      <c r="E80" t="s" s="145">
        <v>36</v>
      </c>
      <c r="F80" s="168">
        <v>200</v>
      </c>
      <c r="G80" s="168">
        <v>208</v>
      </c>
      <c r="H80" s="155">
        <f>SUM(G80-F80)</f>
        <v>8</v>
      </c>
      <c r="I80" s="167">
        <f>H80/F80</f>
        <v>0.04</v>
      </c>
      <c r="J80" s="167">
        <f>H80/G80</f>
        <v>0.0384615384615385</v>
      </c>
      <c r="K80" s="24"/>
      <c r="L80" s="24"/>
      <c r="M80" s="24"/>
      <c r="N80" s="24"/>
      <c r="O80" s="24"/>
      <c r="P80" s="24"/>
      <c r="Q80" s="24"/>
      <c r="R80" s="24"/>
      <c r="S80" s="24"/>
      <c r="T80" s="24"/>
      <c r="U80" s="24"/>
      <c r="V80" s="24"/>
      <c r="W80" s="24"/>
      <c r="X80" s="24"/>
      <c r="Y80" s="24"/>
      <c r="Z80" s="24"/>
    </row>
    <row r="81" ht="19.15" customHeight="1">
      <c r="A81" t="s" s="145">
        <v>124</v>
      </c>
      <c r="B81" s="168">
        <v>3</v>
      </c>
      <c r="C81" s="168">
        <v>2</v>
      </c>
      <c r="D81" t="s" s="145">
        <v>204</v>
      </c>
      <c r="E81" t="s" s="145">
        <v>44</v>
      </c>
      <c r="F81" s="168">
        <v>178</v>
      </c>
      <c r="G81" s="168">
        <v>186</v>
      </c>
      <c r="H81" s="155">
        <f>SUM(G81-F81)</f>
        <v>8</v>
      </c>
      <c r="I81" s="167">
        <f>H81/F81</f>
        <v>0.0449438202247191</v>
      </c>
      <c r="J81" s="167">
        <f>H81/G81</f>
        <v>0.043010752688172</v>
      </c>
      <c r="K81" s="24"/>
      <c r="L81" s="24"/>
      <c r="M81" s="24"/>
      <c r="N81" s="24"/>
      <c r="O81" s="24"/>
      <c r="P81" s="24"/>
      <c r="Q81" s="24"/>
      <c r="R81" s="24"/>
      <c r="S81" s="24"/>
      <c r="T81" s="24"/>
      <c r="U81" s="24"/>
      <c r="V81" s="24"/>
      <c r="W81" s="24"/>
      <c r="X81" s="24"/>
      <c r="Y81" s="24"/>
      <c r="Z81" s="24"/>
    </row>
    <row r="82" ht="19.15" customHeight="1">
      <c r="A82" t="s" s="145">
        <v>124</v>
      </c>
      <c r="B82" s="168">
        <v>3</v>
      </c>
      <c r="C82" s="168">
        <v>18</v>
      </c>
      <c r="D82" t="s" s="145">
        <v>205</v>
      </c>
      <c r="E82" t="s" s="145">
        <v>62</v>
      </c>
      <c r="F82" s="168">
        <v>171</v>
      </c>
      <c r="G82" s="168">
        <v>183</v>
      </c>
      <c r="H82" s="155">
        <f>SUM(G82-F82)</f>
        <v>12</v>
      </c>
      <c r="I82" s="167">
        <f>H82/F82</f>
        <v>0.0701754385964912</v>
      </c>
      <c r="J82" s="167">
        <f>H82/G82</f>
        <v>0.0655737704918033</v>
      </c>
      <c r="K82" s="24"/>
      <c r="L82" s="24"/>
      <c r="M82" s="24"/>
      <c r="N82" s="24"/>
      <c r="O82" s="24"/>
      <c r="P82" s="24"/>
      <c r="Q82" s="24"/>
      <c r="R82" s="24"/>
      <c r="S82" s="24"/>
      <c r="T82" s="24"/>
      <c r="U82" s="24"/>
      <c r="V82" s="24"/>
      <c r="W82" s="24"/>
      <c r="X82" s="24"/>
      <c r="Y82" s="24"/>
      <c r="Z82" s="24"/>
    </row>
    <row r="83" ht="19.15" customHeight="1">
      <c r="A83" t="s" s="145">
        <v>124</v>
      </c>
      <c r="B83" s="168">
        <v>3</v>
      </c>
      <c r="C83" s="168">
        <v>23</v>
      </c>
      <c r="D83" t="s" s="145">
        <v>206</v>
      </c>
      <c r="E83" t="s" s="145">
        <v>58</v>
      </c>
      <c r="F83" s="168">
        <v>143</v>
      </c>
      <c r="G83" s="168">
        <v>147</v>
      </c>
      <c r="H83" s="155">
        <f>SUM(G83-F83)</f>
        <v>4</v>
      </c>
      <c r="I83" s="167">
        <f>H83/F83</f>
        <v>0.027972027972028</v>
      </c>
      <c r="J83" s="167">
        <f>H83/G83</f>
        <v>0.0272108843537415</v>
      </c>
      <c r="K83" s="24"/>
      <c r="L83" s="24"/>
      <c r="M83" s="24"/>
      <c r="N83" s="24"/>
      <c r="O83" s="24"/>
      <c r="P83" s="24"/>
      <c r="Q83" s="24"/>
      <c r="R83" s="24"/>
      <c r="S83" s="24"/>
      <c r="T83" s="24"/>
      <c r="U83" s="24"/>
      <c r="V83" s="24"/>
      <c r="W83" s="24"/>
      <c r="X83" s="24"/>
      <c r="Y83" s="24"/>
      <c r="Z83" s="24"/>
    </row>
    <row r="84" ht="19.15" customHeight="1">
      <c r="A84" t="s" s="145">
        <v>124</v>
      </c>
      <c r="B84" s="168">
        <v>3</v>
      </c>
      <c r="C84" s="168">
        <v>21</v>
      </c>
      <c r="D84" t="s" s="145">
        <v>1057</v>
      </c>
      <c r="E84" t="s" s="145">
        <v>72</v>
      </c>
      <c r="F84" s="168">
        <v>81</v>
      </c>
      <c r="G84" s="168">
        <v>142</v>
      </c>
      <c r="H84" s="155">
        <f>SUM(G84-F84)</f>
        <v>61</v>
      </c>
      <c r="I84" s="167">
        <f>H84/F84</f>
        <v>0.753086419753086</v>
      </c>
      <c r="J84" s="167">
        <f>H84/G84</f>
        <v>0.429577464788732</v>
      </c>
      <c r="K84" s="24"/>
      <c r="L84" s="24"/>
      <c r="M84" s="24"/>
      <c r="N84" s="24"/>
      <c r="O84" s="24"/>
      <c r="P84" s="24"/>
      <c r="Q84" s="24"/>
      <c r="R84" s="24"/>
      <c r="S84" s="24"/>
      <c r="T84" s="24"/>
      <c r="U84" s="24"/>
      <c r="V84" s="24"/>
      <c r="W84" s="24"/>
      <c r="X84" s="24"/>
      <c r="Y84" s="24"/>
      <c r="Z84" s="24"/>
    </row>
    <row r="85" ht="19.15" customHeight="1">
      <c r="A85" t="s" s="145">
        <v>124</v>
      </c>
      <c r="B85" s="168">
        <v>3</v>
      </c>
      <c r="C85" s="168">
        <v>22</v>
      </c>
      <c r="D85" t="s" s="145">
        <v>207</v>
      </c>
      <c r="E85" t="s" s="145">
        <v>52</v>
      </c>
      <c r="F85" s="168">
        <v>116</v>
      </c>
      <c r="G85" s="168">
        <v>129</v>
      </c>
      <c r="H85" s="155">
        <f>SUM(G85-F85)</f>
        <v>13</v>
      </c>
      <c r="I85" s="167">
        <f>H85/F85</f>
        <v>0.112068965517241</v>
      </c>
      <c r="J85" s="167">
        <f>H85/G85</f>
        <v>0.10077519379845</v>
      </c>
      <c r="K85" s="24"/>
      <c r="L85" s="24"/>
      <c r="M85" s="24"/>
      <c r="N85" s="24"/>
      <c r="O85" s="24"/>
      <c r="P85" s="24"/>
      <c r="Q85" s="24"/>
      <c r="R85" s="24"/>
      <c r="S85" s="24"/>
      <c r="T85" s="24"/>
      <c r="U85" s="24"/>
      <c r="V85" s="24"/>
      <c r="W85" s="24"/>
      <c r="X85" s="24"/>
      <c r="Y85" s="24"/>
      <c r="Z85" s="24"/>
    </row>
    <row r="86" ht="19.15" customHeight="1">
      <c r="A86" t="s" s="145">
        <v>124</v>
      </c>
      <c r="B86" s="168">
        <v>3</v>
      </c>
      <c r="C86" s="168">
        <v>7</v>
      </c>
      <c r="D86" t="s" s="145">
        <v>208</v>
      </c>
      <c r="E86" t="s" s="145">
        <v>64</v>
      </c>
      <c r="F86" s="168">
        <v>97</v>
      </c>
      <c r="G86" s="168">
        <v>102</v>
      </c>
      <c r="H86" s="155">
        <f>SUM(G86-F86)</f>
        <v>5</v>
      </c>
      <c r="I86" s="167">
        <f>H86/F86</f>
        <v>0.0515463917525773</v>
      </c>
      <c r="J86" s="167">
        <f>H86/G86</f>
        <v>0.0490196078431373</v>
      </c>
      <c r="K86" s="24"/>
      <c r="L86" s="24"/>
      <c r="M86" s="24"/>
      <c r="N86" s="24"/>
      <c r="O86" s="24"/>
      <c r="P86" s="24"/>
      <c r="Q86" s="24"/>
      <c r="R86" s="24"/>
      <c r="S86" s="24"/>
      <c r="T86" s="24"/>
      <c r="U86" s="24"/>
      <c r="V86" s="24"/>
      <c r="W86" s="24"/>
      <c r="X86" s="24"/>
      <c r="Y86" s="24"/>
      <c r="Z86" s="24"/>
    </row>
    <row r="87" ht="19.15" customHeight="1">
      <c r="A87" t="s" s="145">
        <v>124</v>
      </c>
      <c r="B87" s="168">
        <v>3</v>
      </c>
      <c r="C87" s="168">
        <v>26</v>
      </c>
      <c r="D87" t="s" s="145">
        <v>209</v>
      </c>
      <c r="E87" t="s" s="145">
        <v>40</v>
      </c>
      <c r="F87" s="168">
        <v>94</v>
      </c>
      <c r="G87" s="168">
        <v>101</v>
      </c>
      <c r="H87" s="155">
        <f>SUM(G87-F87)</f>
        <v>7</v>
      </c>
      <c r="I87" s="167">
        <f>H87/F87</f>
        <v>0.074468085106383</v>
      </c>
      <c r="J87" s="167">
        <f>H87/G87</f>
        <v>0.0693069306930693</v>
      </c>
      <c r="K87" s="24"/>
      <c r="L87" s="24"/>
      <c r="M87" s="24"/>
      <c r="N87" s="24"/>
      <c r="O87" s="24"/>
      <c r="P87" s="24"/>
      <c r="Q87" s="24"/>
      <c r="R87" s="24"/>
      <c r="S87" s="24"/>
      <c r="T87" s="24"/>
      <c r="U87" s="24"/>
      <c r="V87" s="24"/>
      <c r="W87" s="24"/>
      <c r="X87" s="24"/>
      <c r="Y87" s="24"/>
      <c r="Z87" s="24"/>
    </row>
    <row r="88" ht="19.15" customHeight="1">
      <c r="A88" t="s" s="145">
        <v>124</v>
      </c>
      <c r="B88" s="168">
        <v>3</v>
      </c>
      <c r="C88" s="168">
        <v>16</v>
      </c>
      <c r="D88" t="s" s="145">
        <v>210</v>
      </c>
      <c r="E88" t="s" s="145">
        <v>66</v>
      </c>
      <c r="F88" s="168">
        <v>38</v>
      </c>
      <c r="G88" s="168">
        <v>40</v>
      </c>
      <c r="H88" s="155">
        <f>SUM(G88-F88)</f>
        <v>2</v>
      </c>
      <c r="I88" s="167">
        <f>H88/F88</f>
        <v>0.0526315789473684</v>
      </c>
      <c r="J88" s="167">
        <f>H88/G88</f>
        <v>0.05</v>
      </c>
      <c r="K88" s="24"/>
      <c r="L88" s="24"/>
      <c r="M88" s="24"/>
      <c r="N88" s="24"/>
      <c r="O88" s="24"/>
      <c r="P88" s="24"/>
      <c r="Q88" s="24"/>
      <c r="R88" s="24"/>
      <c r="S88" s="24"/>
      <c r="T88" s="24"/>
      <c r="U88" s="24"/>
      <c r="V88" s="24"/>
      <c r="W88" s="24"/>
      <c r="X88" s="24"/>
      <c r="Y88" s="24"/>
      <c r="Z88" s="24"/>
    </row>
    <row r="89" ht="19.15" customHeight="1">
      <c r="A89" t="s" s="145">
        <v>124</v>
      </c>
      <c r="B89" s="168">
        <v>3</v>
      </c>
      <c r="C89" s="168">
        <v>17</v>
      </c>
      <c r="D89" t="s" s="145">
        <v>211</v>
      </c>
      <c r="E89" t="s" s="145">
        <v>54</v>
      </c>
      <c r="F89" s="168">
        <v>34</v>
      </c>
      <c r="G89" s="168">
        <v>36</v>
      </c>
      <c r="H89" s="155">
        <f>SUM(G89-F89)</f>
        <v>2</v>
      </c>
      <c r="I89" s="167">
        <f>H89/F89</f>
        <v>0.0588235294117647</v>
      </c>
      <c r="J89" s="167">
        <f>H89/G89</f>
        <v>0.0555555555555556</v>
      </c>
      <c r="K89" s="24"/>
      <c r="L89" s="24"/>
      <c r="M89" s="24"/>
      <c r="N89" s="24"/>
      <c r="O89" s="24"/>
      <c r="P89" s="24"/>
      <c r="Q89" s="24"/>
      <c r="R89" s="24"/>
      <c r="S89" s="24"/>
      <c r="T89" s="24"/>
      <c r="U89" s="24"/>
      <c r="V89" s="24"/>
      <c r="W89" s="24"/>
      <c r="X89" s="24"/>
      <c r="Y89" s="24"/>
      <c r="Z89" s="24"/>
    </row>
    <row r="90" ht="19.15" customHeight="1">
      <c r="A90" t="s" s="145">
        <v>124</v>
      </c>
      <c r="B90" s="168">
        <v>3</v>
      </c>
      <c r="C90" s="168">
        <v>25</v>
      </c>
      <c r="D90" t="s" s="145">
        <v>212</v>
      </c>
      <c r="E90" t="s" s="145">
        <v>119</v>
      </c>
      <c r="F90" s="168">
        <v>34</v>
      </c>
      <c r="G90" s="168">
        <v>34</v>
      </c>
      <c r="H90" s="155">
        <f>SUM(G90-F90)</f>
        <v>0</v>
      </c>
      <c r="I90" s="167">
        <f>H90/F90</f>
        <v>0</v>
      </c>
      <c r="J90" s="167">
        <f>H90/G90</f>
        <v>0</v>
      </c>
      <c r="K90" s="24"/>
      <c r="L90" s="24"/>
      <c r="M90" s="24"/>
      <c r="N90" s="24"/>
      <c r="O90" s="24"/>
      <c r="P90" s="24"/>
      <c r="Q90" s="24"/>
      <c r="R90" s="24"/>
      <c r="S90" s="24"/>
      <c r="T90" s="24"/>
      <c r="U90" s="24"/>
      <c r="V90" s="24"/>
      <c r="W90" s="24"/>
      <c r="X90" s="24"/>
      <c r="Y90" s="24"/>
      <c r="Z90" s="24"/>
    </row>
    <row r="91" ht="19.15" customHeight="1">
      <c r="A91" t="s" s="145">
        <v>124</v>
      </c>
      <c r="B91" s="168">
        <v>3</v>
      </c>
      <c r="C91" s="168">
        <v>31</v>
      </c>
      <c r="D91" t="s" s="145">
        <v>213</v>
      </c>
      <c r="E91" t="s" s="145">
        <v>106</v>
      </c>
      <c r="F91" s="168">
        <v>33</v>
      </c>
      <c r="G91" s="168">
        <v>34</v>
      </c>
      <c r="H91" s="155">
        <f>SUM(G91-F91)</f>
        <v>1</v>
      </c>
      <c r="I91" s="167">
        <f>H91/F91</f>
        <v>0.0303030303030303</v>
      </c>
      <c r="J91" s="167">
        <f>H91/G91</f>
        <v>0.0294117647058824</v>
      </c>
      <c r="K91" s="24"/>
      <c r="L91" s="24"/>
      <c r="M91" s="24"/>
      <c r="N91" s="24"/>
      <c r="O91" s="24"/>
      <c r="P91" s="24"/>
      <c r="Q91" s="24"/>
      <c r="R91" s="24"/>
      <c r="S91" s="24"/>
      <c r="T91" s="24"/>
      <c r="U91" s="24"/>
      <c r="V91" s="24"/>
      <c r="W91" s="24"/>
      <c r="X91" s="24"/>
      <c r="Y91" s="24"/>
      <c r="Z91" s="24"/>
    </row>
    <row r="92" ht="19.15" customHeight="1">
      <c r="A92" t="s" s="145">
        <v>124</v>
      </c>
      <c r="B92" s="168">
        <v>3</v>
      </c>
      <c r="C92" s="168">
        <v>28</v>
      </c>
      <c r="D92" t="s" s="145">
        <v>1065</v>
      </c>
      <c r="E92" t="s" s="145">
        <v>103</v>
      </c>
      <c r="F92" s="168">
        <v>33</v>
      </c>
      <c r="G92" s="168">
        <v>32</v>
      </c>
      <c r="H92" s="155">
        <f>SUM(G92-F92)</f>
        <v>-1</v>
      </c>
      <c r="I92" s="167">
        <f>H92/F92</f>
        <v>-0.0303030303030303</v>
      </c>
      <c r="J92" s="167">
        <f>H92/G92</f>
        <v>-0.03125</v>
      </c>
      <c r="K92" s="24"/>
      <c r="L92" s="24"/>
      <c r="M92" s="24"/>
      <c r="N92" s="24"/>
      <c r="O92" s="24"/>
      <c r="P92" s="24"/>
      <c r="Q92" s="24"/>
      <c r="R92" s="24"/>
      <c r="S92" s="24"/>
      <c r="T92" s="24"/>
      <c r="U92" s="24"/>
      <c r="V92" s="24"/>
      <c r="W92" s="24"/>
      <c r="X92" s="24"/>
      <c r="Y92" s="24"/>
      <c r="Z92" s="24"/>
    </row>
    <row r="93" ht="19.15" customHeight="1">
      <c r="A93" t="s" s="145">
        <v>124</v>
      </c>
      <c r="B93" s="168">
        <v>3</v>
      </c>
      <c r="C93" s="168">
        <v>24</v>
      </c>
      <c r="D93" t="s" s="145">
        <v>214</v>
      </c>
      <c r="E93" t="s" s="145">
        <v>46</v>
      </c>
      <c r="F93" s="168">
        <v>26</v>
      </c>
      <c r="G93" s="168">
        <v>29</v>
      </c>
      <c r="H93" s="155">
        <f>SUM(G93-F93)</f>
        <v>3</v>
      </c>
      <c r="I93" s="167">
        <f>H93/F93</f>
        <v>0.115384615384615</v>
      </c>
      <c r="J93" s="167">
        <f>H93/G93</f>
        <v>0.103448275862069</v>
      </c>
      <c r="K93" s="24"/>
      <c r="L93" s="24"/>
      <c r="M93" s="24"/>
      <c r="N93" s="24"/>
      <c r="O93" s="24"/>
      <c r="P93" s="24"/>
      <c r="Q93" s="24"/>
      <c r="R93" s="24"/>
      <c r="S93" s="24"/>
      <c r="T93" s="24"/>
      <c r="U93" s="24"/>
      <c r="V93" s="24"/>
      <c r="W93" s="24"/>
      <c r="X93" s="24"/>
      <c r="Y93" s="24"/>
      <c r="Z93" s="24"/>
    </row>
    <row r="94" ht="19.15" customHeight="1">
      <c r="A94" t="s" s="145">
        <v>124</v>
      </c>
      <c r="B94" s="168">
        <v>3</v>
      </c>
      <c r="C94" s="168">
        <v>33</v>
      </c>
      <c r="D94" t="s" s="145">
        <v>215</v>
      </c>
      <c r="E94" t="s" s="145">
        <v>68</v>
      </c>
      <c r="F94" s="168">
        <v>26</v>
      </c>
      <c r="G94" s="168">
        <v>28</v>
      </c>
      <c r="H94" s="155">
        <f>SUM(G94-F94)</f>
        <v>2</v>
      </c>
      <c r="I94" s="167">
        <f>H94/F94</f>
        <v>0.0769230769230769</v>
      </c>
      <c r="J94" s="167">
        <f>H94/G94</f>
        <v>0.0714285714285714</v>
      </c>
      <c r="K94" s="24"/>
      <c r="L94" s="24"/>
      <c r="M94" s="24"/>
      <c r="N94" s="24"/>
      <c r="O94" s="24"/>
      <c r="P94" s="24"/>
      <c r="Q94" s="24"/>
      <c r="R94" s="24"/>
      <c r="S94" s="24"/>
      <c r="T94" s="24"/>
      <c r="U94" s="24"/>
      <c r="V94" s="24"/>
      <c r="W94" s="24"/>
      <c r="X94" s="24"/>
      <c r="Y94" s="24"/>
      <c r="Z94" s="24"/>
    </row>
    <row r="95" ht="19.15" customHeight="1">
      <c r="A95" t="s" s="145">
        <v>124</v>
      </c>
      <c r="B95" s="168">
        <v>3</v>
      </c>
      <c r="C95" s="168">
        <v>29</v>
      </c>
      <c r="D95" t="s" s="145">
        <v>216</v>
      </c>
      <c r="E95" t="s" s="145">
        <v>147</v>
      </c>
      <c r="F95" s="168">
        <v>26</v>
      </c>
      <c r="G95" s="168">
        <v>27</v>
      </c>
      <c r="H95" s="155">
        <f>SUM(G95-F95)</f>
        <v>1</v>
      </c>
      <c r="I95" s="167">
        <f>H95/F95</f>
        <v>0.0384615384615385</v>
      </c>
      <c r="J95" s="167">
        <f>H95/G95</f>
        <v>0.037037037037037</v>
      </c>
      <c r="K95" s="24"/>
      <c r="L95" s="24"/>
      <c r="M95" s="24"/>
      <c r="N95" s="24"/>
      <c r="O95" s="24"/>
      <c r="P95" s="24"/>
      <c r="Q95" s="24"/>
      <c r="R95" s="24"/>
      <c r="S95" s="24"/>
      <c r="T95" s="24"/>
      <c r="U95" s="24"/>
      <c r="V95" s="24"/>
      <c r="W95" s="24"/>
      <c r="X95" s="24"/>
      <c r="Y95" s="24"/>
      <c r="Z95" s="24"/>
    </row>
    <row r="96" ht="19.15" customHeight="1">
      <c r="A96" t="s" s="145">
        <v>124</v>
      </c>
      <c r="B96" s="168">
        <v>3</v>
      </c>
      <c r="C96" s="168">
        <v>30</v>
      </c>
      <c r="D96" t="s" s="145">
        <v>217</v>
      </c>
      <c r="E96" t="s" s="145">
        <v>116</v>
      </c>
      <c r="F96" s="168">
        <v>25</v>
      </c>
      <c r="G96" s="168">
        <v>25</v>
      </c>
      <c r="H96" s="155">
        <f>SUM(G96-F96)</f>
        <v>0</v>
      </c>
      <c r="I96" s="167">
        <f>H96/F96</f>
        <v>0</v>
      </c>
      <c r="J96" s="167">
        <f>H96/G96</f>
        <v>0</v>
      </c>
      <c r="K96" s="24"/>
      <c r="L96" s="24"/>
      <c r="M96" s="24"/>
      <c r="N96" s="24"/>
      <c r="O96" s="24"/>
      <c r="P96" s="24"/>
      <c r="Q96" s="24"/>
      <c r="R96" s="24"/>
      <c r="S96" s="24"/>
      <c r="T96" s="24"/>
      <c r="U96" s="24"/>
      <c r="V96" s="24"/>
      <c r="W96" s="24"/>
      <c r="X96" s="24"/>
      <c r="Y96" s="24"/>
      <c r="Z96" s="24"/>
    </row>
    <row r="97" ht="19.15" customHeight="1">
      <c r="A97" t="s" s="145">
        <v>124</v>
      </c>
      <c r="B97" s="168">
        <v>3</v>
      </c>
      <c r="C97" s="168">
        <v>32</v>
      </c>
      <c r="D97" t="s" s="145">
        <v>218</v>
      </c>
      <c r="E97" t="s" s="145">
        <v>153</v>
      </c>
      <c r="F97" s="168">
        <v>12</v>
      </c>
      <c r="G97" s="168">
        <v>12</v>
      </c>
      <c r="H97" s="155">
        <f>SUM(G97-F97)</f>
        <v>0</v>
      </c>
      <c r="I97" s="167">
        <f>H97/F97</f>
        <v>0</v>
      </c>
      <c r="J97" s="167">
        <f>H97/G97</f>
        <v>0</v>
      </c>
      <c r="K97" s="24"/>
      <c r="L97" s="24"/>
      <c r="M97" s="24"/>
      <c r="N97" s="24"/>
      <c r="O97" s="24"/>
      <c r="P97" s="24"/>
      <c r="Q97" s="24"/>
      <c r="R97" s="24"/>
      <c r="S97" s="24"/>
      <c r="T97" s="24"/>
      <c r="U97" s="24"/>
      <c r="V97" s="24"/>
      <c r="W97" s="24"/>
      <c r="X97" s="24"/>
      <c r="Y97" s="24"/>
      <c r="Z97" s="24"/>
    </row>
    <row r="98" ht="19.15" customHeight="1">
      <c r="A98" t="s" s="145">
        <v>124</v>
      </c>
      <c r="B98" s="168">
        <v>3</v>
      </c>
      <c r="C98" s="168">
        <v>27</v>
      </c>
      <c r="D98" t="s" s="145">
        <v>219</v>
      </c>
      <c r="E98" t="s" s="145">
        <v>155</v>
      </c>
      <c r="F98" s="168">
        <v>8</v>
      </c>
      <c r="G98" s="168">
        <v>9</v>
      </c>
      <c r="H98" s="155">
        <f>SUM(G98-F98)</f>
        <v>1</v>
      </c>
      <c r="I98" s="167">
        <f>H98/F98</f>
        <v>0.125</v>
      </c>
      <c r="J98" s="167">
        <f>H98/G98</f>
        <v>0.111111111111111</v>
      </c>
      <c r="K98" s="24"/>
      <c r="L98" s="24"/>
      <c r="M98" s="24"/>
      <c r="N98" s="24"/>
      <c r="O98" s="24"/>
      <c r="P98" s="24"/>
      <c r="Q98" s="24"/>
      <c r="R98" s="24"/>
      <c r="S98" s="24"/>
      <c r="T98" s="24"/>
      <c r="U98" s="24"/>
      <c r="V98" s="24"/>
      <c r="W98" s="24"/>
      <c r="X98" s="24"/>
      <c r="Y98" s="24"/>
      <c r="Z98" s="24"/>
    </row>
    <row r="99" ht="19.15" customHeight="1">
      <c r="A99" t="s" s="137">
        <v>124</v>
      </c>
      <c r="B99" s="170">
        <v>3</v>
      </c>
      <c r="C99" s="170">
        <v>1</v>
      </c>
      <c r="D99" t="s" s="137">
        <v>220</v>
      </c>
      <c r="E99" t="s" s="137">
        <v>78</v>
      </c>
      <c r="F99" s="170">
        <v>0</v>
      </c>
      <c r="G99" s="170">
        <v>0</v>
      </c>
      <c r="H99" s="175">
        <f>SUM(G99-F99)</f>
        <v>0</v>
      </c>
      <c r="I99" s="176">
        <f>H99/F99</f>
      </c>
      <c r="J99" s="176">
        <f>H99/G99</f>
      </c>
      <c r="K99" s="174"/>
      <c r="L99" s="174"/>
      <c r="M99" s="174"/>
      <c r="N99" s="174"/>
      <c r="O99" s="174"/>
      <c r="P99" s="174"/>
      <c r="Q99" s="174"/>
      <c r="R99" s="174"/>
      <c r="S99" s="174"/>
      <c r="T99" s="174"/>
      <c r="U99" s="174"/>
      <c r="V99" s="174"/>
      <c r="W99" s="174"/>
      <c r="X99" s="174"/>
      <c r="Y99" s="174"/>
      <c r="Z99" s="174"/>
    </row>
    <row r="100" ht="19.15" customHeight="1">
      <c r="A100" s="177"/>
      <c r="B100" s="178"/>
      <c r="C100" s="178"/>
      <c r="D100" s="179"/>
      <c r="E100" s="179"/>
      <c r="F100" s="181">
        <f>SUM(F67:F99)</f>
        <v>81812</v>
      </c>
      <c r="G100" s="180">
        <f>SUM(G67:G99)</f>
        <v>86067</v>
      </c>
      <c r="H100" s="181">
        <f>SUM(H67:H99)</f>
        <v>4255</v>
      </c>
      <c r="I100" s="182">
        <f>H100/F100</f>
        <v>0.0520094851611011</v>
      </c>
      <c r="J100" s="182">
        <f>H100/G100</f>
        <v>0.0494382283569777</v>
      </c>
      <c r="K100" s="183"/>
      <c r="L100" s="183"/>
      <c r="M100" s="183"/>
      <c r="N100" s="183"/>
      <c r="O100" s="183"/>
      <c r="P100" s="183"/>
      <c r="Q100" s="183"/>
      <c r="R100" s="183"/>
      <c r="S100" s="183"/>
      <c r="T100" s="183"/>
      <c r="U100" s="183"/>
      <c r="V100" s="183"/>
      <c r="W100" s="183"/>
      <c r="X100" s="183"/>
      <c r="Y100" s="183"/>
      <c r="Z100" s="184"/>
    </row>
    <row r="101" ht="19.15" customHeight="1">
      <c r="A101" s="185"/>
      <c r="B101" s="186"/>
      <c r="C101" s="186"/>
      <c r="D101" s="185"/>
      <c r="E101" s="185"/>
      <c r="F101" s="187"/>
      <c r="G101" s="186"/>
      <c r="H101" s="187"/>
      <c r="I101" s="188"/>
      <c r="J101" s="188"/>
      <c r="K101" s="189"/>
      <c r="L101" s="189"/>
      <c r="M101" s="189"/>
      <c r="N101" s="189"/>
      <c r="O101" s="189"/>
      <c r="P101" s="189"/>
      <c r="Q101" s="189"/>
      <c r="R101" s="189"/>
      <c r="S101" s="189"/>
      <c r="T101" s="189"/>
      <c r="U101" s="189"/>
      <c r="V101" s="189"/>
      <c r="W101" s="189"/>
      <c r="X101" s="189"/>
      <c r="Y101" s="189"/>
      <c r="Z101" s="189"/>
    </row>
    <row r="102" ht="19.15" customHeight="1">
      <c r="A102" t="s" s="145">
        <v>124</v>
      </c>
      <c r="B102" s="168">
        <v>4</v>
      </c>
      <c r="C102" s="168">
        <v>6</v>
      </c>
      <c r="D102" t="s" s="145">
        <v>221</v>
      </c>
      <c r="E102" t="s" s="145">
        <v>20</v>
      </c>
      <c r="F102" s="155">
        <v>26693</v>
      </c>
      <c r="G102" s="168">
        <v>27620</v>
      </c>
      <c r="H102" s="155">
        <f>SUM(G102-F102)</f>
        <v>927</v>
      </c>
      <c r="I102" s="167">
        <f>H102/F102</f>
        <v>0.034728205896677</v>
      </c>
      <c r="J102" s="167">
        <f>H102/G102</f>
        <v>0.0335626357711803</v>
      </c>
      <c r="K102" s="24"/>
      <c r="L102" s="24"/>
      <c r="M102" s="24"/>
      <c r="N102" s="24"/>
      <c r="O102" s="24"/>
      <c r="P102" s="24"/>
      <c r="Q102" s="24"/>
      <c r="R102" s="24"/>
      <c r="S102" s="24"/>
      <c r="T102" s="24"/>
      <c r="U102" s="24"/>
      <c r="V102" s="24"/>
      <c r="W102" s="24"/>
      <c r="X102" s="24"/>
      <c r="Y102" s="24"/>
      <c r="Z102" s="24"/>
    </row>
    <row r="103" ht="19.15" customHeight="1">
      <c r="A103" t="s" s="145">
        <v>124</v>
      </c>
      <c r="B103" s="168">
        <v>4</v>
      </c>
      <c r="C103" s="168">
        <v>2</v>
      </c>
      <c r="D103" t="s" s="145">
        <v>222</v>
      </c>
      <c r="E103" t="s" s="145">
        <v>22</v>
      </c>
      <c r="F103" s="155">
        <v>24503</v>
      </c>
      <c r="G103" s="168">
        <v>25588</v>
      </c>
      <c r="H103" s="155">
        <f>SUM(G103-F103)</f>
        <v>1085</v>
      </c>
      <c r="I103" s="167">
        <f>H103/F103</f>
        <v>0.0442802922091173</v>
      </c>
      <c r="J103" s="167">
        <f>H103/G103</f>
        <v>0.0424026887603564</v>
      </c>
      <c r="K103" s="24"/>
      <c r="L103" s="24"/>
      <c r="M103" s="24"/>
      <c r="N103" s="24"/>
      <c r="O103" s="24"/>
      <c r="P103" s="24"/>
      <c r="Q103" s="24"/>
      <c r="R103" s="24"/>
      <c r="S103" s="24"/>
      <c r="T103" s="24"/>
      <c r="U103" s="24"/>
      <c r="V103" s="24"/>
      <c r="W103" s="24"/>
      <c r="X103" s="24"/>
      <c r="Y103" s="24"/>
      <c r="Z103" s="24"/>
    </row>
    <row r="104" ht="19.15" customHeight="1">
      <c r="A104" t="s" s="145">
        <v>124</v>
      </c>
      <c r="B104" s="168">
        <v>4</v>
      </c>
      <c r="C104" s="168">
        <v>11</v>
      </c>
      <c r="D104" t="s" s="145">
        <v>223</v>
      </c>
      <c r="E104" t="s" s="145">
        <v>17</v>
      </c>
      <c r="F104" s="155">
        <v>13322</v>
      </c>
      <c r="G104" s="168">
        <v>13890</v>
      </c>
      <c r="H104" s="155">
        <f>SUM(G104-F104)</f>
        <v>568</v>
      </c>
      <c r="I104" s="167">
        <f>H104/F104</f>
        <v>0.042636240804684</v>
      </c>
      <c r="J104" s="167">
        <f>H104/G104</f>
        <v>0.0408927285817135</v>
      </c>
      <c r="K104" s="24"/>
      <c r="L104" s="24"/>
      <c r="M104" s="24"/>
      <c r="N104" s="24"/>
      <c r="O104" s="24"/>
      <c r="P104" s="24"/>
      <c r="Q104" s="24"/>
      <c r="R104" s="24"/>
      <c r="S104" s="24"/>
      <c r="T104" s="24"/>
      <c r="U104" s="24"/>
      <c r="V104" s="24"/>
      <c r="W104" s="24"/>
      <c r="X104" s="24"/>
      <c r="Y104" s="24"/>
      <c r="Z104" s="24"/>
    </row>
    <row r="105" ht="19.15" customHeight="1">
      <c r="A105" t="s" s="145">
        <v>124</v>
      </c>
      <c r="B105" s="168">
        <v>4</v>
      </c>
      <c r="C105" s="168">
        <v>21</v>
      </c>
      <c r="D105" t="s" s="145">
        <v>224</v>
      </c>
      <c r="E105" t="s" s="145">
        <v>34</v>
      </c>
      <c r="F105" s="155">
        <v>4116</v>
      </c>
      <c r="G105" s="168">
        <v>4408</v>
      </c>
      <c r="H105" s="155">
        <f>SUM(G105-F105)</f>
        <v>292</v>
      </c>
      <c r="I105" s="167">
        <f>H105/F105</f>
        <v>0.07094266277939749</v>
      </c>
      <c r="J105" s="167">
        <f>H105/G105</f>
        <v>0.06624319419237749</v>
      </c>
      <c r="K105" s="24"/>
      <c r="L105" s="24"/>
      <c r="M105" s="24"/>
      <c r="N105" s="24"/>
      <c r="O105" s="24"/>
      <c r="P105" s="24"/>
      <c r="Q105" s="24"/>
      <c r="R105" s="24"/>
      <c r="S105" s="24"/>
      <c r="T105" s="24"/>
      <c r="U105" s="24"/>
      <c r="V105" s="24"/>
      <c r="W105" s="24"/>
      <c r="X105" s="24"/>
      <c r="Y105" s="24"/>
      <c r="Z105" s="24"/>
    </row>
    <row r="106" ht="19.15" customHeight="1">
      <c r="A106" t="s" s="145">
        <v>124</v>
      </c>
      <c r="B106" s="168">
        <v>4</v>
      </c>
      <c r="C106" s="168">
        <v>1</v>
      </c>
      <c r="D106" t="s" s="145">
        <v>225</v>
      </c>
      <c r="E106" t="s" s="145">
        <v>38</v>
      </c>
      <c r="F106" s="155">
        <v>3340</v>
      </c>
      <c r="G106" s="168">
        <v>3424</v>
      </c>
      <c r="H106" s="155">
        <f>SUM(G106-F106)</f>
        <v>84</v>
      </c>
      <c r="I106" s="167">
        <f>H106/F106</f>
        <v>0.0251497005988024</v>
      </c>
      <c r="J106" s="167">
        <f>H106/G106</f>
        <v>0.0245327102803738</v>
      </c>
      <c r="K106" s="24"/>
      <c r="L106" s="24"/>
      <c r="M106" s="24"/>
      <c r="N106" s="24"/>
      <c r="O106" s="24"/>
      <c r="P106" s="24"/>
      <c r="Q106" s="24"/>
      <c r="R106" s="24"/>
      <c r="S106" s="24"/>
      <c r="T106" s="24"/>
      <c r="U106" s="24"/>
      <c r="V106" s="24"/>
      <c r="W106" s="24"/>
      <c r="X106" s="24"/>
      <c r="Y106" s="24"/>
      <c r="Z106" s="24"/>
    </row>
    <row r="107" ht="19.15" customHeight="1">
      <c r="A107" t="s" s="145">
        <v>124</v>
      </c>
      <c r="B107" s="168">
        <v>4</v>
      </c>
      <c r="C107" s="168">
        <v>3</v>
      </c>
      <c r="D107" t="s" s="145">
        <v>226</v>
      </c>
      <c r="E107" t="s" s="145">
        <v>28</v>
      </c>
      <c r="F107" s="155">
        <v>3119</v>
      </c>
      <c r="G107" s="168">
        <v>3199</v>
      </c>
      <c r="H107" s="155">
        <f>SUM(G107-F107)</f>
        <v>80</v>
      </c>
      <c r="I107" s="167">
        <f>H107/F107</f>
        <v>0.0256492465533825</v>
      </c>
      <c r="J107" s="167">
        <f>H107/G107</f>
        <v>0.0250078149421694</v>
      </c>
      <c r="K107" s="24"/>
      <c r="L107" s="24"/>
      <c r="M107" s="24"/>
      <c r="N107" s="24"/>
      <c r="O107" s="24"/>
      <c r="P107" s="24"/>
      <c r="Q107" s="24"/>
      <c r="R107" s="24"/>
      <c r="S107" s="24"/>
      <c r="T107" s="24"/>
      <c r="U107" s="24"/>
      <c r="V107" s="24"/>
      <c r="W107" s="24"/>
      <c r="X107" s="24"/>
      <c r="Y107" s="24"/>
      <c r="Z107" s="24"/>
    </row>
    <row r="108" ht="19.15" customHeight="1">
      <c r="A108" t="s" s="145">
        <v>124</v>
      </c>
      <c r="B108" s="168">
        <v>4</v>
      </c>
      <c r="C108" s="168">
        <v>5</v>
      </c>
      <c r="D108" t="s" s="145">
        <v>227</v>
      </c>
      <c r="E108" t="s" s="145">
        <v>26</v>
      </c>
      <c r="F108" s="155">
        <v>878</v>
      </c>
      <c r="G108" s="168">
        <v>898</v>
      </c>
      <c r="H108" s="155">
        <f>SUM(G108-F108)</f>
        <v>20</v>
      </c>
      <c r="I108" s="167">
        <f>H108/F108</f>
        <v>0.0227790432801822</v>
      </c>
      <c r="J108" s="167">
        <f>H108/G108</f>
        <v>0.022271714922049</v>
      </c>
      <c r="K108" s="24"/>
      <c r="L108" s="24"/>
      <c r="M108" s="24"/>
      <c r="N108" s="24"/>
      <c r="O108" s="24"/>
      <c r="P108" s="24"/>
      <c r="Q108" s="24"/>
      <c r="R108" s="24"/>
      <c r="S108" s="24"/>
      <c r="T108" s="24"/>
      <c r="U108" s="24"/>
      <c r="V108" s="24"/>
      <c r="W108" s="24"/>
      <c r="X108" s="24"/>
      <c r="Y108" s="24"/>
      <c r="Z108" s="24"/>
    </row>
    <row r="109" ht="19.15" customHeight="1">
      <c r="A109" t="s" s="145">
        <v>124</v>
      </c>
      <c r="B109" s="168">
        <v>4</v>
      </c>
      <c r="C109" s="168">
        <v>4</v>
      </c>
      <c r="D109" t="s" s="145">
        <v>228</v>
      </c>
      <c r="E109" t="s" s="145">
        <v>30</v>
      </c>
      <c r="F109" s="155">
        <v>690</v>
      </c>
      <c r="G109" s="168">
        <v>712</v>
      </c>
      <c r="H109" s="155">
        <f>SUM(G109-F109)</f>
        <v>22</v>
      </c>
      <c r="I109" s="167">
        <f>H109/F109</f>
        <v>0.0318840579710145</v>
      </c>
      <c r="J109" s="167">
        <f>H109/G109</f>
        <v>0.0308988764044944</v>
      </c>
      <c r="K109" s="24"/>
      <c r="L109" s="24"/>
      <c r="M109" s="24"/>
      <c r="N109" s="24"/>
      <c r="O109" s="24"/>
      <c r="P109" s="24"/>
      <c r="Q109" s="24"/>
      <c r="R109" s="24"/>
      <c r="S109" s="24"/>
      <c r="T109" s="24"/>
      <c r="U109" s="24"/>
      <c r="V109" s="24"/>
      <c r="W109" s="24"/>
      <c r="X109" s="24"/>
      <c r="Y109" s="24"/>
      <c r="Z109" s="24"/>
    </row>
    <row r="110" ht="19.15" customHeight="1">
      <c r="A110" t="s" s="145">
        <v>124</v>
      </c>
      <c r="B110" s="168">
        <v>4</v>
      </c>
      <c r="C110" s="168">
        <v>8</v>
      </c>
      <c r="D110" t="s" s="145">
        <v>229</v>
      </c>
      <c r="E110" t="s" s="145">
        <v>24</v>
      </c>
      <c r="F110" s="155">
        <v>408</v>
      </c>
      <c r="G110" s="168">
        <v>420</v>
      </c>
      <c r="H110" s="155">
        <f>SUM(G110-F110)</f>
        <v>12</v>
      </c>
      <c r="I110" s="167">
        <f>H110/F110</f>
        <v>0.0294117647058824</v>
      </c>
      <c r="J110" s="167">
        <f>H110/G110</f>
        <v>0.0285714285714286</v>
      </c>
      <c r="K110" s="24"/>
      <c r="L110" s="24"/>
      <c r="M110" s="24"/>
      <c r="N110" s="24"/>
      <c r="O110" s="24"/>
      <c r="P110" s="24"/>
      <c r="Q110" s="24"/>
      <c r="R110" s="24"/>
      <c r="S110" s="24"/>
      <c r="T110" s="24"/>
      <c r="U110" s="24"/>
      <c r="V110" s="24"/>
      <c r="W110" s="24"/>
      <c r="X110" s="24"/>
      <c r="Y110" s="24"/>
      <c r="Z110" s="24"/>
    </row>
    <row r="111" ht="19.15" customHeight="1">
      <c r="A111" t="s" s="145">
        <v>124</v>
      </c>
      <c r="B111" s="168">
        <v>4</v>
      </c>
      <c r="C111" s="168">
        <v>17</v>
      </c>
      <c r="D111" t="s" s="145">
        <v>230</v>
      </c>
      <c r="E111" t="s" s="145">
        <v>60</v>
      </c>
      <c r="F111" s="155">
        <v>385</v>
      </c>
      <c r="G111" s="168">
        <v>395</v>
      </c>
      <c r="H111" s="155">
        <f>SUM(G111-F111)</f>
        <v>10</v>
      </c>
      <c r="I111" s="167">
        <f>H111/F111</f>
        <v>0.025974025974026</v>
      </c>
      <c r="J111" s="167">
        <f>H111/G111</f>
        <v>0.0253164556962025</v>
      </c>
      <c r="K111" s="24"/>
      <c r="L111" s="24"/>
      <c r="M111" s="24"/>
      <c r="N111" s="24"/>
      <c r="O111" s="24"/>
      <c r="P111" s="24"/>
      <c r="Q111" s="24"/>
      <c r="R111" s="24"/>
      <c r="S111" s="24"/>
      <c r="T111" s="24"/>
      <c r="U111" s="24"/>
      <c r="V111" s="24"/>
      <c r="W111" s="24"/>
      <c r="X111" s="24"/>
      <c r="Y111" s="24"/>
      <c r="Z111" s="24"/>
    </row>
    <row r="112" ht="19.15" customHeight="1">
      <c r="A112" t="s" s="145">
        <v>124</v>
      </c>
      <c r="B112" s="168">
        <v>4</v>
      </c>
      <c r="C112" s="168">
        <v>7</v>
      </c>
      <c r="D112" t="s" s="145">
        <v>231</v>
      </c>
      <c r="E112" t="s" s="145">
        <v>101</v>
      </c>
      <c r="F112" s="155">
        <v>258</v>
      </c>
      <c r="G112" s="168">
        <v>269</v>
      </c>
      <c r="H112" s="155">
        <f>SUM(G112-F112)</f>
        <v>11</v>
      </c>
      <c r="I112" s="167">
        <f>H112/F112</f>
        <v>0.0426356589147287</v>
      </c>
      <c r="J112" s="167">
        <f>H112/G112</f>
        <v>0.0408921933085502</v>
      </c>
      <c r="K112" s="24"/>
      <c r="L112" s="24"/>
      <c r="M112" s="24"/>
      <c r="N112" s="24"/>
      <c r="O112" s="24"/>
      <c r="P112" s="24"/>
      <c r="Q112" s="24"/>
      <c r="R112" s="24"/>
      <c r="S112" s="24"/>
      <c r="T112" s="24"/>
      <c r="U112" s="24"/>
      <c r="V112" s="24"/>
      <c r="W112" s="24"/>
      <c r="X112" s="24"/>
      <c r="Y112" s="24"/>
      <c r="Z112" s="24"/>
    </row>
    <row r="113" ht="19.15" customHeight="1">
      <c r="A113" t="s" s="145">
        <v>124</v>
      </c>
      <c r="B113" s="168">
        <v>4</v>
      </c>
      <c r="C113" s="168">
        <v>16</v>
      </c>
      <c r="D113" t="s" s="145">
        <v>232</v>
      </c>
      <c r="E113" t="s" s="145">
        <v>48</v>
      </c>
      <c r="F113" s="155">
        <v>261</v>
      </c>
      <c r="G113" s="168">
        <v>269</v>
      </c>
      <c r="H113" s="155">
        <f>SUM(G113-F113)</f>
        <v>8</v>
      </c>
      <c r="I113" s="167">
        <f>H113/F113</f>
        <v>0.0306513409961686</v>
      </c>
      <c r="J113" s="167">
        <f>H113/G113</f>
        <v>0.0297397769516729</v>
      </c>
      <c r="K113" s="24"/>
      <c r="L113" s="24"/>
      <c r="M113" s="24"/>
      <c r="N113" s="24"/>
      <c r="O113" s="24"/>
      <c r="P113" s="24"/>
      <c r="Q113" s="24"/>
      <c r="R113" s="24"/>
      <c r="S113" s="24"/>
      <c r="T113" s="24"/>
      <c r="U113" s="24"/>
      <c r="V113" s="24"/>
      <c r="W113" s="24"/>
      <c r="X113" s="24"/>
      <c r="Y113" s="24"/>
      <c r="Z113" s="24"/>
    </row>
    <row r="114" ht="19.15" customHeight="1">
      <c r="A114" t="s" s="145">
        <v>124</v>
      </c>
      <c r="B114" s="168">
        <v>4</v>
      </c>
      <c r="C114" s="168">
        <v>14</v>
      </c>
      <c r="D114" t="s" s="145">
        <v>233</v>
      </c>
      <c r="E114" t="s" s="145">
        <v>36</v>
      </c>
      <c r="F114" s="155">
        <v>191</v>
      </c>
      <c r="G114" s="168">
        <v>202</v>
      </c>
      <c r="H114" s="155">
        <f>SUM(G114-F114)</f>
        <v>11</v>
      </c>
      <c r="I114" s="167">
        <f>H114/F114</f>
        <v>0.0575916230366492</v>
      </c>
      <c r="J114" s="167">
        <f>H114/G114</f>
        <v>0.0544554455445545</v>
      </c>
      <c r="K114" s="24"/>
      <c r="L114" s="24"/>
      <c r="M114" s="24"/>
      <c r="N114" s="24"/>
      <c r="O114" s="24"/>
      <c r="P114" s="24"/>
      <c r="Q114" s="24"/>
      <c r="R114" s="24"/>
      <c r="S114" s="24"/>
      <c r="T114" s="24"/>
      <c r="U114" s="24"/>
      <c r="V114" s="24"/>
      <c r="W114" s="24"/>
      <c r="X114" s="24"/>
      <c r="Y114" s="24"/>
      <c r="Z114" s="24"/>
    </row>
    <row r="115" ht="19.15" customHeight="1">
      <c r="A115" t="s" s="145">
        <v>124</v>
      </c>
      <c r="B115" s="168">
        <v>4</v>
      </c>
      <c r="C115" s="168">
        <v>12</v>
      </c>
      <c r="D115" t="s" s="145">
        <v>234</v>
      </c>
      <c r="E115" t="s" s="145">
        <v>76</v>
      </c>
      <c r="F115" s="155">
        <v>166</v>
      </c>
      <c r="G115" s="168">
        <v>179</v>
      </c>
      <c r="H115" s="155">
        <f>SUM(G115-F115)</f>
        <v>13</v>
      </c>
      <c r="I115" s="167">
        <f>H115/F115</f>
        <v>0.0783132530120482</v>
      </c>
      <c r="J115" s="167">
        <f>H115/G115</f>
        <v>0.0726256983240223</v>
      </c>
      <c r="K115" s="24"/>
      <c r="L115" s="24"/>
      <c r="M115" s="24"/>
      <c r="N115" s="24"/>
      <c r="O115" s="24"/>
      <c r="P115" s="24"/>
      <c r="Q115" s="24"/>
      <c r="R115" s="24"/>
      <c r="S115" s="24"/>
      <c r="T115" s="24"/>
      <c r="U115" s="24"/>
      <c r="V115" s="24"/>
      <c r="W115" s="24"/>
      <c r="X115" s="24"/>
      <c r="Y115" s="24"/>
      <c r="Z115" s="24"/>
    </row>
    <row r="116" ht="19.15" customHeight="1">
      <c r="A116" t="s" s="145">
        <v>124</v>
      </c>
      <c r="B116" s="168">
        <v>4</v>
      </c>
      <c r="C116" s="168">
        <v>10</v>
      </c>
      <c r="D116" t="s" s="145">
        <v>1045</v>
      </c>
      <c r="E116" t="s" s="145">
        <v>62</v>
      </c>
      <c r="F116" s="155">
        <v>193</v>
      </c>
      <c r="G116" s="168">
        <v>165</v>
      </c>
      <c r="H116" s="155">
        <f>SUM(G116-F116)</f>
        <v>-28</v>
      </c>
      <c r="I116" s="167">
        <f>H116/F116</f>
        <v>-0.145077720207254</v>
      </c>
      <c r="J116" s="167">
        <f>H116/G116</f>
        <v>-0.16969696969697</v>
      </c>
      <c r="K116" s="24"/>
      <c r="L116" s="24"/>
      <c r="M116" s="24"/>
      <c r="N116" s="24"/>
      <c r="O116" s="24"/>
      <c r="P116" s="24"/>
      <c r="Q116" s="24"/>
      <c r="R116" s="24"/>
      <c r="S116" s="24"/>
      <c r="T116" s="24"/>
      <c r="U116" s="24"/>
      <c r="V116" s="24"/>
      <c r="W116" s="24"/>
      <c r="X116" s="24"/>
      <c r="Y116" s="24"/>
      <c r="Z116" s="24"/>
    </row>
    <row r="117" ht="19.15" customHeight="1">
      <c r="A117" t="s" s="145">
        <v>124</v>
      </c>
      <c r="B117" s="168">
        <v>4</v>
      </c>
      <c r="C117" s="168">
        <v>28</v>
      </c>
      <c r="D117" t="s" s="145">
        <v>235</v>
      </c>
      <c r="E117" t="s" s="145">
        <v>119</v>
      </c>
      <c r="F117" s="155">
        <v>119</v>
      </c>
      <c r="G117" s="168">
        <v>124</v>
      </c>
      <c r="H117" s="155">
        <f>SUM(G117-F117)</f>
        <v>5</v>
      </c>
      <c r="I117" s="167">
        <f>H117/F117</f>
        <v>0.0420168067226891</v>
      </c>
      <c r="J117" s="167">
        <f>H117/G117</f>
        <v>0.0403225806451613</v>
      </c>
      <c r="K117" s="24"/>
      <c r="L117" s="24"/>
      <c r="M117" s="24"/>
      <c r="N117" s="24"/>
      <c r="O117" s="24"/>
      <c r="P117" s="24"/>
      <c r="Q117" s="24"/>
      <c r="R117" s="24"/>
      <c r="S117" s="24"/>
      <c r="T117" s="24"/>
      <c r="U117" s="24"/>
      <c r="V117" s="24"/>
      <c r="W117" s="24"/>
      <c r="X117" s="24"/>
      <c r="Y117" s="24"/>
      <c r="Z117" s="24"/>
    </row>
    <row r="118" ht="19.15" customHeight="1">
      <c r="A118" t="s" s="145">
        <v>124</v>
      </c>
      <c r="B118" s="168">
        <v>4</v>
      </c>
      <c r="C118" s="168">
        <v>22</v>
      </c>
      <c r="D118" t="s" s="145">
        <v>236</v>
      </c>
      <c r="E118" t="s" s="145">
        <v>237</v>
      </c>
      <c r="F118" s="155">
        <v>74</v>
      </c>
      <c r="G118" s="168">
        <v>75</v>
      </c>
      <c r="H118" s="155">
        <f>SUM(G118-F118)</f>
        <v>1</v>
      </c>
      <c r="I118" s="167">
        <f>H118/F118</f>
        <v>0.0135135135135135</v>
      </c>
      <c r="J118" s="167">
        <f>H118/G118</f>
        <v>0.0133333333333333</v>
      </c>
      <c r="K118" s="24"/>
      <c r="L118" s="24"/>
      <c r="M118" s="24"/>
      <c r="N118" s="24"/>
      <c r="O118" s="24"/>
      <c r="P118" s="24"/>
      <c r="Q118" s="24"/>
      <c r="R118" s="24"/>
      <c r="S118" s="24"/>
      <c r="T118" s="24"/>
      <c r="U118" s="24"/>
      <c r="V118" s="24"/>
      <c r="W118" s="24"/>
      <c r="X118" s="24"/>
      <c r="Y118" s="24"/>
      <c r="Z118" s="24"/>
    </row>
    <row r="119" ht="19.15" customHeight="1">
      <c r="A119" t="s" s="145">
        <v>124</v>
      </c>
      <c r="B119" s="168">
        <v>4</v>
      </c>
      <c r="C119" s="168">
        <v>24</v>
      </c>
      <c r="D119" t="s" s="145">
        <v>238</v>
      </c>
      <c r="E119" t="s" s="145">
        <v>40</v>
      </c>
      <c r="F119" s="155">
        <v>73</v>
      </c>
      <c r="G119" s="168">
        <v>74</v>
      </c>
      <c r="H119" s="155">
        <f>SUM(G119-F119)</f>
        <v>1</v>
      </c>
      <c r="I119" s="167">
        <f>H119/F119</f>
        <v>0.0136986301369863</v>
      </c>
      <c r="J119" s="167">
        <f>H119/G119</f>
        <v>0.0135135135135135</v>
      </c>
      <c r="K119" s="24"/>
      <c r="L119" s="24"/>
      <c r="M119" s="24"/>
      <c r="N119" s="24"/>
      <c r="O119" s="24"/>
      <c r="P119" s="24"/>
      <c r="Q119" s="24"/>
      <c r="R119" s="24"/>
      <c r="S119" s="24"/>
      <c r="T119" s="24"/>
      <c r="U119" s="24"/>
      <c r="V119" s="24"/>
      <c r="W119" s="24"/>
      <c r="X119" s="24"/>
      <c r="Y119" s="24"/>
      <c r="Z119" s="24"/>
    </row>
    <row r="120" ht="19.15" customHeight="1">
      <c r="A120" t="s" s="145">
        <v>124</v>
      </c>
      <c r="B120" s="168">
        <v>4</v>
      </c>
      <c r="C120" s="168">
        <v>26</v>
      </c>
      <c r="D120" t="s" s="145">
        <v>239</v>
      </c>
      <c r="E120" t="s" s="145">
        <v>155</v>
      </c>
      <c r="F120" s="155">
        <v>70</v>
      </c>
      <c r="G120" s="168">
        <v>71</v>
      </c>
      <c r="H120" s="155">
        <f>SUM(G120-F120)</f>
        <v>1</v>
      </c>
      <c r="I120" s="167">
        <f>H120/F120</f>
        <v>0.0142857142857143</v>
      </c>
      <c r="J120" s="167">
        <f>H120/G120</f>
        <v>0.0140845070422535</v>
      </c>
      <c r="K120" s="24"/>
      <c r="L120" s="24"/>
      <c r="M120" s="24"/>
      <c r="N120" s="24"/>
      <c r="O120" s="24"/>
      <c r="P120" s="24"/>
      <c r="Q120" s="24"/>
      <c r="R120" s="24"/>
      <c r="S120" s="24"/>
      <c r="T120" s="24"/>
      <c r="U120" s="24"/>
      <c r="V120" s="24"/>
      <c r="W120" s="24"/>
      <c r="X120" s="24"/>
      <c r="Y120" s="24"/>
      <c r="Z120" s="24"/>
    </row>
    <row r="121" ht="19.15" customHeight="1">
      <c r="A121" t="s" s="145">
        <v>124</v>
      </c>
      <c r="B121" s="168">
        <v>4</v>
      </c>
      <c r="C121" s="168">
        <v>20</v>
      </c>
      <c r="D121" t="s" s="145">
        <v>1052</v>
      </c>
      <c r="E121" t="s" s="145">
        <v>52</v>
      </c>
      <c r="F121" s="155">
        <v>79</v>
      </c>
      <c r="G121" s="168">
        <v>64</v>
      </c>
      <c r="H121" s="155">
        <f>SUM(G121-F121)</f>
        <v>-15</v>
      </c>
      <c r="I121" s="167">
        <f>H121/F121</f>
        <v>-0.189873417721519</v>
      </c>
      <c r="J121" s="167">
        <f>H121/G121</f>
        <v>-0.234375</v>
      </c>
      <c r="K121" s="24"/>
      <c r="L121" s="24"/>
      <c r="M121" s="24"/>
      <c r="N121" s="24"/>
      <c r="O121" s="24"/>
      <c r="P121" s="24"/>
      <c r="Q121" s="24"/>
      <c r="R121" s="24"/>
      <c r="S121" s="24"/>
      <c r="T121" s="24"/>
      <c r="U121" s="24"/>
      <c r="V121" s="24"/>
      <c r="W121" s="24"/>
      <c r="X121" s="24"/>
      <c r="Y121" s="24"/>
      <c r="Z121" s="24"/>
    </row>
    <row r="122" ht="19.15" customHeight="1">
      <c r="A122" t="s" s="145">
        <v>124</v>
      </c>
      <c r="B122" s="168">
        <v>4</v>
      </c>
      <c r="C122" s="168">
        <v>13</v>
      </c>
      <c r="D122" t="s" s="145">
        <v>240</v>
      </c>
      <c r="E122" t="s" s="145">
        <v>147</v>
      </c>
      <c r="F122" s="155">
        <v>59</v>
      </c>
      <c r="G122" s="168">
        <v>62</v>
      </c>
      <c r="H122" s="155">
        <f>SUM(G122-F122)</f>
        <v>3</v>
      </c>
      <c r="I122" s="167">
        <f>H122/F122</f>
        <v>0.0508474576271186</v>
      </c>
      <c r="J122" s="167">
        <f>H122/G122</f>
        <v>0.0483870967741935</v>
      </c>
      <c r="K122" s="24"/>
      <c r="L122" s="24"/>
      <c r="M122" s="24"/>
      <c r="N122" s="24"/>
      <c r="O122" s="24"/>
      <c r="P122" s="24"/>
      <c r="Q122" s="24"/>
      <c r="R122" s="24"/>
      <c r="S122" s="24"/>
      <c r="T122" s="24"/>
      <c r="U122" s="24"/>
      <c r="V122" s="24"/>
      <c r="W122" s="24"/>
      <c r="X122" s="24"/>
      <c r="Y122" s="24"/>
      <c r="Z122" s="24"/>
    </row>
    <row r="123" ht="19.15" customHeight="1">
      <c r="A123" t="s" s="145">
        <v>124</v>
      </c>
      <c r="B123" s="168">
        <v>4</v>
      </c>
      <c r="C123" s="168">
        <v>19</v>
      </c>
      <c r="D123" t="s" s="145">
        <v>241</v>
      </c>
      <c r="E123" t="s" s="145">
        <v>66</v>
      </c>
      <c r="F123" s="155">
        <v>48</v>
      </c>
      <c r="G123" s="168">
        <v>51</v>
      </c>
      <c r="H123" s="155">
        <f>SUM(G123-F123)</f>
        <v>3</v>
      </c>
      <c r="I123" s="167">
        <f>H123/F123</f>
        <v>0.0625</v>
      </c>
      <c r="J123" s="167">
        <f>H123/G123</f>
        <v>0.0588235294117647</v>
      </c>
      <c r="K123" s="24"/>
      <c r="L123" s="24"/>
      <c r="M123" s="24"/>
      <c r="N123" s="24"/>
      <c r="O123" s="24"/>
      <c r="P123" s="24"/>
      <c r="Q123" s="24"/>
      <c r="R123" s="24"/>
      <c r="S123" s="24"/>
      <c r="T123" s="24"/>
      <c r="U123" s="24"/>
      <c r="V123" s="24"/>
      <c r="W123" s="24"/>
      <c r="X123" s="24"/>
      <c r="Y123" s="24"/>
      <c r="Z123" s="24"/>
    </row>
    <row r="124" ht="19.15" customHeight="1">
      <c r="A124" t="s" s="145">
        <v>124</v>
      </c>
      <c r="B124" s="168">
        <v>4</v>
      </c>
      <c r="C124" s="168">
        <v>23</v>
      </c>
      <c r="D124" t="s" s="145">
        <v>242</v>
      </c>
      <c r="E124" t="s" s="145">
        <v>72</v>
      </c>
      <c r="F124" s="155">
        <v>45</v>
      </c>
      <c r="G124" s="168">
        <v>45</v>
      </c>
      <c r="H124" s="155">
        <f>SUM(G124-F124)</f>
        <v>0</v>
      </c>
      <c r="I124" s="167">
        <f>H124/F124</f>
        <v>0</v>
      </c>
      <c r="J124" s="167">
        <f>H124/G124</f>
        <v>0</v>
      </c>
      <c r="K124" s="24"/>
      <c r="L124" s="24"/>
      <c r="M124" s="24"/>
      <c r="N124" s="24"/>
      <c r="O124" s="24"/>
      <c r="P124" s="24"/>
      <c r="Q124" s="24"/>
      <c r="R124" s="24"/>
      <c r="S124" s="24"/>
      <c r="T124" s="24"/>
      <c r="U124" s="24"/>
      <c r="V124" s="24"/>
      <c r="W124" s="24"/>
      <c r="X124" s="24"/>
      <c r="Y124" s="24"/>
      <c r="Z124" s="24"/>
    </row>
    <row r="125" ht="19.15" customHeight="1">
      <c r="A125" t="s" s="145">
        <v>124</v>
      </c>
      <c r="B125" s="168">
        <v>4</v>
      </c>
      <c r="C125" s="168">
        <v>9</v>
      </c>
      <c r="D125" t="s" s="145">
        <v>243</v>
      </c>
      <c r="E125" t="s" s="145">
        <v>44</v>
      </c>
      <c r="F125" s="155">
        <v>39</v>
      </c>
      <c r="G125" s="168">
        <v>40</v>
      </c>
      <c r="H125" s="155">
        <f>SUM(G125-F125)</f>
        <v>1</v>
      </c>
      <c r="I125" s="167">
        <f>H125/F125</f>
        <v>0.0256410256410256</v>
      </c>
      <c r="J125" s="167">
        <f>H125/G125</f>
        <v>0.025</v>
      </c>
      <c r="K125" s="24"/>
      <c r="L125" s="24"/>
      <c r="M125" s="24"/>
      <c r="N125" s="24"/>
      <c r="O125" s="24"/>
      <c r="P125" s="24"/>
      <c r="Q125" s="24"/>
      <c r="R125" s="24"/>
      <c r="S125" s="24"/>
      <c r="T125" s="24"/>
      <c r="U125" s="24"/>
      <c r="V125" s="24"/>
      <c r="W125" s="24"/>
      <c r="X125" s="24"/>
      <c r="Y125" s="24"/>
      <c r="Z125" s="24"/>
    </row>
    <row r="126" ht="19.15" customHeight="1">
      <c r="A126" t="s" s="145">
        <v>124</v>
      </c>
      <c r="B126" s="168">
        <v>4</v>
      </c>
      <c r="C126" s="168">
        <v>25</v>
      </c>
      <c r="D126" t="s" s="145">
        <v>244</v>
      </c>
      <c r="E126" t="s" s="145">
        <v>245</v>
      </c>
      <c r="F126" s="155">
        <v>35</v>
      </c>
      <c r="G126" s="168">
        <v>35</v>
      </c>
      <c r="H126" s="155">
        <f>SUM(G126-F126)</f>
        <v>0</v>
      </c>
      <c r="I126" s="167">
        <f>H126/F126</f>
        <v>0</v>
      </c>
      <c r="J126" s="167">
        <f>H126/G126</f>
        <v>0</v>
      </c>
      <c r="K126" s="24"/>
      <c r="L126" s="24"/>
      <c r="M126" s="24"/>
      <c r="N126" s="24"/>
      <c r="O126" s="24"/>
      <c r="P126" s="24"/>
      <c r="Q126" s="24"/>
      <c r="R126" s="24"/>
      <c r="S126" s="24"/>
      <c r="T126" s="24"/>
      <c r="U126" s="24"/>
      <c r="V126" s="24"/>
      <c r="W126" s="24"/>
      <c r="X126" s="24"/>
      <c r="Y126" s="24"/>
      <c r="Z126" s="24"/>
    </row>
    <row r="127" ht="19.15" customHeight="1">
      <c r="A127" t="s" s="145">
        <v>124</v>
      </c>
      <c r="B127" s="168">
        <v>4</v>
      </c>
      <c r="C127" s="168">
        <v>31</v>
      </c>
      <c r="D127" t="s" s="145">
        <v>246</v>
      </c>
      <c r="E127" t="s" s="145">
        <v>68</v>
      </c>
      <c r="F127" s="155">
        <v>31</v>
      </c>
      <c r="G127" s="168">
        <v>32</v>
      </c>
      <c r="H127" s="155">
        <f>SUM(G127-F127)</f>
        <v>1</v>
      </c>
      <c r="I127" s="167">
        <f>H127/F127</f>
        <v>0.032258064516129</v>
      </c>
      <c r="J127" s="167">
        <f>H127/G127</f>
        <v>0.03125</v>
      </c>
      <c r="K127" s="24"/>
      <c r="L127" s="24"/>
      <c r="M127" s="24"/>
      <c r="N127" s="24"/>
      <c r="O127" s="24"/>
      <c r="P127" s="24"/>
      <c r="Q127" s="24"/>
      <c r="R127" s="24"/>
      <c r="S127" s="24"/>
      <c r="T127" s="24"/>
      <c r="U127" s="24"/>
      <c r="V127" s="24"/>
      <c r="W127" s="24"/>
      <c r="X127" s="24"/>
      <c r="Y127" s="24"/>
      <c r="Z127" s="24"/>
    </row>
    <row r="128" ht="19.15" customHeight="1">
      <c r="A128" t="s" s="145">
        <v>124</v>
      </c>
      <c r="B128" s="168">
        <v>4</v>
      </c>
      <c r="C128" s="168">
        <v>15</v>
      </c>
      <c r="D128" t="s" s="145">
        <v>1058</v>
      </c>
      <c r="E128" t="s" s="145">
        <v>54</v>
      </c>
      <c r="F128" s="155">
        <v>31</v>
      </c>
      <c r="G128" s="168">
        <v>26</v>
      </c>
      <c r="H128" s="155">
        <f>SUM(G128-F128)</f>
        <v>-5</v>
      </c>
      <c r="I128" s="167">
        <f>H128/F128</f>
        <v>-0.161290322580645</v>
      </c>
      <c r="J128" s="167">
        <f>H128/G128</f>
        <v>-0.192307692307692</v>
      </c>
      <c r="K128" s="24"/>
      <c r="L128" s="24"/>
      <c r="M128" s="24"/>
      <c r="N128" s="24"/>
      <c r="O128" s="24"/>
      <c r="P128" s="24"/>
      <c r="Q128" s="24"/>
      <c r="R128" s="24"/>
      <c r="S128" s="24"/>
      <c r="T128" s="24"/>
      <c r="U128" s="24"/>
      <c r="V128" s="24"/>
      <c r="W128" s="24"/>
      <c r="X128" s="24"/>
      <c r="Y128" s="24"/>
      <c r="Z128" s="24"/>
    </row>
    <row r="129" ht="19.15" customHeight="1">
      <c r="A129" t="s" s="145">
        <v>124</v>
      </c>
      <c r="B129" s="168">
        <v>4</v>
      </c>
      <c r="C129" s="168">
        <v>29</v>
      </c>
      <c r="D129" t="s" s="145">
        <v>247</v>
      </c>
      <c r="E129" t="s" s="145">
        <v>248</v>
      </c>
      <c r="F129" s="155">
        <v>24</v>
      </c>
      <c r="G129" s="168">
        <v>25</v>
      </c>
      <c r="H129" s="155">
        <f>SUM(G129-F129)</f>
        <v>1</v>
      </c>
      <c r="I129" s="167">
        <f>H129/F129</f>
        <v>0.0416666666666667</v>
      </c>
      <c r="J129" s="167">
        <f>H129/G129</f>
        <v>0.04</v>
      </c>
      <c r="K129" s="24"/>
      <c r="L129" s="24"/>
      <c r="M129" s="24"/>
      <c r="N129" s="24"/>
      <c r="O129" s="24"/>
      <c r="P129" s="24"/>
      <c r="Q129" s="24"/>
      <c r="R129" s="24"/>
      <c r="S129" s="24"/>
      <c r="T129" s="24"/>
      <c r="U129" s="24"/>
      <c r="V129" s="24"/>
      <c r="W129" s="24"/>
      <c r="X129" s="24"/>
      <c r="Y129" s="24"/>
      <c r="Z129" s="24"/>
    </row>
    <row r="130" ht="19.15" customHeight="1">
      <c r="A130" t="s" s="145">
        <v>124</v>
      </c>
      <c r="B130" s="168">
        <v>4</v>
      </c>
      <c r="C130" s="168">
        <v>30</v>
      </c>
      <c r="D130" t="s" s="145">
        <v>1066</v>
      </c>
      <c r="E130" t="s" s="145">
        <v>103</v>
      </c>
      <c r="F130" s="155">
        <v>21</v>
      </c>
      <c r="G130" s="168">
        <v>20</v>
      </c>
      <c r="H130" s="155">
        <f>SUM(G130-F130)</f>
        <v>-1</v>
      </c>
      <c r="I130" s="167">
        <f>H130/F130</f>
        <v>-0.0476190476190476</v>
      </c>
      <c r="J130" s="167">
        <f>H130/G130</f>
        <v>-0.05</v>
      </c>
      <c r="K130" s="24"/>
      <c r="L130" s="24"/>
      <c r="M130" s="24"/>
      <c r="N130" s="24"/>
      <c r="O130" s="24"/>
      <c r="P130" s="24"/>
      <c r="Q130" s="24"/>
      <c r="R130" s="24"/>
      <c r="S130" s="24"/>
      <c r="T130" s="24"/>
      <c r="U130" s="24"/>
      <c r="V130" s="24"/>
      <c r="W130" s="24"/>
      <c r="X130" s="24"/>
      <c r="Y130" s="24"/>
      <c r="Z130" s="24"/>
    </row>
    <row r="131" ht="19.15" customHeight="1">
      <c r="A131" t="s" s="145">
        <v>124</v>
      </c>
      <c r="B131" s="168">
        <v>4</v>
      </c>
      <c r="C131" s="168">
        <v>32</v>
      </c>
      <c r="D131" t="s" s="145">
        <v>249</v>
      </c>
      <c r="E131" t="s" s="145">
        <v>153</v>
      </c>
      <c r="F131" s="155">
        <v>17</v>
      </c>
      <c r="G131" s="168">
        <v>17</v>
      </c>
      <c r="H131" s="155">
        <f>SUM(G131-F131)</f>
        <v>0</v>
      </c>
      <c r="I131" s="167">
        <f>H131/F131</f>
        <v>0</v>
      </c>
      <c r="J131" s="167">
        <f>H131/G131</f>
        <v>0</v>
      </c>
      <c r="K131" s="24"/>
      <c r="L131" s="24"/>
      <c r="M131" s="24"/>
      <c r="N131" s="24"/>
      <c r="O131" s="24"/>
      <c r="P131" s="24"/>
      <c r="Q131" s="24"/>
      <c r="R131" s="24"/>
      <c r="S131" s="24"/>
      <c r="T131" s="24"/>
      <c r="U131" s="24"/>
      <c r="V131" s="24"/>
      <c r="W131" s="24"/>
      <c r="X131" s="24"/>
      <c r="Y131" s="24"/>
      <c r="Z131" s="24"/>
    </row>
    <row r="132" ht="19.15" customHeight="1">
      <c r="A132" t="s" s="145">
        <v>124</v>
      </c>
      <c r="B132" s="168">
        <v>4</v>
      </c>
      <c r="C132" s="168">
        <v>27</v>
      </c>
      <c r="D132" t="s" s="145">
        <v>1061</v>
      </c>
      <c r="E132" t="s" s="145">
        <v>116</v>
      </c>
      <c r="F132" s="155">
        <v>17</v>
      </c>
      <c r="G132" s="168">
        <v>13</v>
      </c>
      <c r="H132" s="155">
        <f>SUM(G132-F132)</f>
        <v>-4</v>
      </c>
      <c r="I132" s="167">
        <f>H132/F132</f>
        <v>-0.235294117647059</v>
      </c>
      <c r="J132" s="167">
        <f>H132/G132</f>
        <v>-0.307692307692308</v>
      </c>
      <c r="K132" s="24"/>
      <c r="L132" s="24"/>
      <c r="M132" s="24"/>
      <c r="N132" s="24"/>
      <c r="O132" s="24"/>
      <c r="P132" s="24"/>
      <c r="Q132" s="24"/>
      <c r="R132" s="24"/>
      <c r="S132" s="24"/>
      <c r="T132" s="24"/>
      <c r="U132" s="24"/>
      <c r="V132" s="24"/>
      <c r="W132" s="24"/>
      <c r="X132" s="24"/>
      <c r="Y132" s="24"/>
      <c r="Z132" s="24"/>
    </row>
    <row r="133" ht="19.15" customHeight="1">
      <c r="A133" t="s" s="137">
        <v>124</v>
      </c>
      <c r="B133" s="170">
        <v>4</v>
      </c>
      <c r="C133" s="170">
        <v>18</v>
      </c>
      <c r="D133" t="s" s="137">
        <v>250</v>
      </c>
      <c r="E133" t="s" s="137">
        <v>78</v>
      </c>
      <c r="F133" s="175">
        <v>0</v>
      </c>
      <c r="G133" s="170">
        <v>0</v>
      </c>
      <c r="H133" s="175">
        <f>SUM(G133-F133)</f>
        <v>0</v>
      </c>
      <c r="I133" s="176">
        <f>H133/F133</f>
      </c>
      <c r="J133" s="176">
        <f>H133/G133</f>
      </c>
      <c r="K133" s="174"/>
      <c r="L133" s="174"/>
      <c r="M133" s="174"/>
      <c r="N133" s="174"/>
      <c r="O133" s="174"/>
      <c r="P133" s="174"/>
      <c r="Q133" s="174"/>
      <c r="R133" s="174"/>
      <c r="S133" s="174"/>
      <c r="T133" s="174"/>
      <c r="U133" s="174"/>
      <c r="V133" s="174"/>
      <c r="W133" s="174"/>
      <c r="X133" s="174"/>
      <c r="Y133" s="174"/>
      <c r="Z133" s="174"/>
    </row>
    <row r="134" ht="19.15" customHeight="1">
      <c r="A134" s="177"/>
      <c r="B134" s="178"/>
      <c r="C134" s="178"/>
      <c r="D134" s="179"/>
      <c r="E134" s="179"/>
      <c r="F134" s="181">
        <f>SUM(F102:F133)</f>
        <v>79305</v>
      </c>
      <c r="G134" s="180">
        <f>SUM(G102:G133)</f>
        <v>82412</v>
      </c>
      <c r="H134" s="181">
        <f>SUM(H102:H133)</f>
        <v>3107</v>
      </c>
      <c r="I134" s="182">
        <f>H134/F134</f>
        <v>0.0391778576382321</v>
      </c>
      <c r="J134" s="182">
        <f>H134/G134</f>
        <v>0.0377008202688929</v>
      </c>
      <c r="K134" s="183"/>
      <c r="L134" s="183"/>
      <c r="M134" s="183"/>
      <c r="N134" s="183"/>
      <c r="O134" s="183"/>
      <c r="P134" s="183"/>
      <c r="Q134" s="183"/>
      <c r="R134" s="183"/>
      <c r="S134" s="183"/>
      <c r="T134" s="183"/>
      <c r="U134" s="183"/>
      <c r="V134" s="183"/>
      <c r="W134" s="183"/>
      <c r="X134" s="183"/>
      <c r="Y134" s="183"/>
      <c r="Z134" s="184"/>
    </row>
    <row r="135" ht="19.15" customHeight="1">
      <c r="A135" s="185"/>
      <c r="B135" s="186"/>
      <c r="C135" s="186"/>
      <c r="D135" s="185"/>
      <c r="E135" s="185"/>
      <c r="F135" s="187"/>
      <c r="G135" s="186"/>
      <c r="H135" s="187"/>
      <c r="I135" s="188"/>
      <c r="J135" s="188"/>
      <c r="K135" s="189"/>
      <c r="L135" s="189"/>
      <c r="M135" s="189"/>
      <c r="N135" s="189"/>
      <c r="O135" s="189"/>
      <c r="P135" s="189"/>
      <c r="Q135" s="189"/>
      <c r="R135" s="189"/>
      <c r="S135" s="189"/>
      <c r="T135" s="189"/>
      <c r="U135" s="189"/>
      <c r="V135" s="189"/>
      <c r="W135" s="189"/>
      <c r="X135" s="189"/>
      <c r="Y135" s="189"/>
      <c r="Z135" s="189"/>
    </row>
    <row r="136" ht="19.15" customHeight="1">
      <c r="A136" t="s" s="145">
        <v>124</v>
      </c>
      <c r="B136" s="168">
        <v>5</v>
      </c>
      <c r="C136" s="168">
        <v>13</v>
      </c>
      <c r="D136" t="s" s="145">
        <v>251</v>
      </c>
      <c r="E136" t="s" s="145">
        <v>84</v>
      </c>
      <c r="F136" s="155">
        <v>26416</v>
      </c>
      <c r="G136" s="168">
        <v>27897</v>
      </c>
      <c r="H136" s="155">
        <f>SUM(G136-F136)</f>
        <v>1481</v>
      </c>
      <c r="I136" s="167">
        <f>H136/F136</f>
        <v>0.056064506359782</v>
      </c>
      <c r="J136" s="167">
        <f>H136/G136</f>
        <v>0.0530881456787468</v>
      </c>
      <c r="K136" s="24"/>
      <c r="L136" s="24"/>
      <c r="M136" s="24"/>
      <c r="N136" s="24"/>
      <c r="O136" s="24"/>
      <c r="P136" s="24"/>
      <c r="Q136" s="24"/>
      <c r="R136" s="24"/>
      <c r="S136" s="24"/>
      <c r="T136" s="24"/>
      <c r="U136" s="24"/>
      <c r="V136" s="24"/>
      <c r="W136" s="24"/>
      <c r="X136" s="24"/>
      <c r="Y136" s="24"/>
      <c r="Z136" s="24"/>
    </row>
    <row r="137" ht="19.15" customHeight="1">
      <c r="A137" t="s" s="145">
        <v>124</v>
      </c>
      <c r="B137" s="168">
        <v>5</v>
      </c>
      <c r="C137" s="168">
        <v>2</v>
      </c>
      <c r="D137" t="s" s="145">
        <v>252</v>
      </c>
      <c r="E137" t="s" s="145">
        <v>20</v>
      </c>
      <c r="F137" s="155">
        <v>26583</v>
      </c>
      <c r="G137" s="168">
        <v>27667</v>
      </c>
      <c r="H137" s="155">
        <f>SUM(G137-F137)</f>
        <v>1084</v>
      </c>
      <c r="I137" s="167">
        <f>H137/F137</f>
        <v>0.0407779407892262</v>
      </c>
      <c r="J137" s="167">
        <f>H137/G137</f>
        <v>0.0391802508403513</v>
      </c>
      <c r="K137" s="24"/>
      <c r="L137" s="24"/>
      <c r="M137" s="24"/>
      <c r="N137" s="24"/>
      <c r="O137" s="24"/>
      <c r="P137" s="24"/>
      <c r="Q137" s="24"/>
      <c r="R137" s="24"/>
      <c r="S137" s="24"/>
      <c r="T137" s="24"/>
      <c r="U137" s="24"/>
      <c r="V137" s="24"/>
      <c r="W137" s="24"/>
      <c r="X137" s="24"/>
      <c r="Y137" s="24"/>
      <c r="Z137" s="24"/>
    </row>
    <row r="138" ht="19.15" customHeight="1">
      <c r="A138" t="s" s="145">
        <v>124</v>
      </c>
      <c r="B138" s="168">
        <v>5</v>
      </c>
      <c r="C138" s="168">
        <v>8</v>
      </c>
      <c r="D138" t="s" s="145">
        <v>253</v>
      </c>
      <c r="E138" t="s" s="145">
        <v>22</v>
      </c>
      <c r="F138" s="155">
        <v>24344</v>
      </c>
      <c r="G138" s="168">
        <v>25484</v>
      </c>
      <c r="H138" s="155">
        <f>SUM(G138-F138)</f>
        <v>1140</v>
      </c>
      <c r="I138" s="167">
        <f>H138/F138</f>
        <v>0.0468287873808741</v>
      </c>
      <c r="J138" s="167">
        <f>H138/G138</f>
        <v>0.0447339507141736</v>
      </c>
      <c r="K138" s="24"/>
      <c r="L138" s="24"/>
      <c r="M138" s="24"/>
      <c r="N138" s="24"/>
      <c r="O138" s="24"/>
      <c r="P138" s="24"/>
      <c r="Q138" s="24"/>
      <c r="R138" s="24"/>
      <c r="S138" s="24"/>
      <c r="T138" s="24"/>
      <c r="U138" s="24"/>
      <c r="V138" s="24"/>
      <c r="W138" s="24"/>
      <c r="X138" s="24"/>
      <c r="Y138" s="24"/>
      <c r="Z138" s="24"/>
    </row>
    <row r="139" ht="19.15" customHeight="1">
      <c r="A139" t="s" s="145">
        <v>124</v>
      </c>
      <c r="B139" s="168">
        <v>5</v>
      </c>
      <c r="C139" s="168">
        <v>9</v>
      </c>
      <c r="D139" t="s" s="145">
        <v>254</v>
      </c>
      <c r="E139" t="s" s="145">
        <v>17</v>
      </c>
      <c r="F139" s="155">
        <v>17708</v>
      </c>
      <c r="G139" s="168">
        <v>18711</v>
      </c>
      <c r="H139" s="155">
        <f>SUM(G139-F139)</f>
        <v>1003</v>
      </c>
      <c r="I139" s="167">
        <f>H139/F139</f>
        <v>0.0566410661847752</v>
      </c>
      <c r="J139" s="167">
        <f>H139/G139</f>
        <v>0.0536048313826092</v>
      </c>
      <c r="K139" s="24"/>
      <c r="L139" s="24"/>
      <c r="M139" s="24"/>
      <c r="N139" s="24"/>
      <c r="O139" s="24"/>
      <c r="P139" s="24"/>
      <c r="Q139" s="24"/>
      <c r="R139" s="24"/>
      <c r="S139" s="24"/>
      <c r="T139" s="24"/>
      <c r="U139" s="24"/>
      <c r="V139" s="24"/>
      <c r="W139" s="24"/>
      <c r="X139" s="24"/>
      <c r="Y139" s="24"/>
      <c r="Z139" s="24"/>
    </row>
    <row r="140" ht="19.15" customHeight="1">
      <c r="A140" t="s" s="145">
        <v>124</v>
      </c>
      <c r="B140" s="168">
        <v>5</v>
      </c>
      <c r="C140" s="168">
        <v>29</v>
      </c>
      <c r="D140" t="s" s="145">
        <v>255</v>
      </c>
      <c r="E140" t="s" s="145">
        <v>34</v>
      </c>
      <c r="F140" s="155">
        <v>5548</v>
      </c>
      <c r="G140" s="168">
        <v>5707</v>
      </c>
      <c r="H140" s="155">
        <f>SUM(G140-F140)</f>
        <v>159</v>
      </c>
      <c r="I140" s="167">
        <f>H140/F140</f>
        <v>0.0286589762076424</v>
      </c>
      <c r="J140" s="167">
        <f>H140/G140</f>
        <v>0.0278605221657613</v>
      </c>
      <c r="K140" s="24"/>
      <c r="L140" s="24"/>
      <c r="M140" s="24"/>
      <c r="N140" s="24"/>
      <c r="O140" s="24"/>
      <c r="P140" s="24"/>
      <c r="Q140" s="24"/>
      <c r="R140" s="24"/>
      <c r="S140" s="24"/>
      <c r="T140" s="24"/>
      <c r="U140" s="24"/>
      <c r="V140" s="24"/>
      <c r="W140" s="24"/>
      <c r="X140" s="24"/>
      <c r="Y140" s="24"/>
      <c r="Z140" s="24"/>
    </row>
    <row r="141" ht="19.15" customHeight="1">
      <c r="A141" t="s" s="145">
        <v>124</v>
      </c>
      <c r="B141" s="168">
        <v>5</v>
      </c>
      <c r="C141" s="168">
        <v>7</v>
      </c>
      <c r="D141" t="s" s="145">
        <v>256</v>
      </c>
      <c r="E141" t="s" s="145">
        <v>28</v>
      </c>
      <c r="F141" s="155">
        <v>2474</v>
      </c>
      <c r="G141" s="168">
        <v>2583</v>
      </c>
      <c r="H141" s="155">
        <f>SUM(G141-F141)</f>
        <v>109</v>
      </c>
      <c r="I141" s="167">
        <f>H141/F141</f>
        <v>0.0440582053354891</v>
      </c>
      <c r="J141" s="167">
        <f>H141/G141</f>
        <v>0.0421989934185056</v>
      </c>
      <c r="K141" s="24"/>
      <c r="L141" s="24"/>
      <c r="M141" s="24"/>
      <c r="N141" s="24"/>
      <c r="O141" s="24"/>
      <c r="P141" s="24"/>
      <c r="Q141" s="24"/>
      <c r="R141" s="24"/>
      <c r="S141" s="24"/>
      <c r="T141" s="24"/>
      <c r="U141" s="24"/>
      <c r="V141" s="24"/>
      <c r="W141" s="24"/>
      <c r="X141" s="24"/>
      <c r="Y141" s="24"/>
      <c r="Z141" s="24"/>
    </row>
    <row r="142" ht="19.15" customHeight="1">
      <c r="A142" t="s" s="145">
        <v>124</v>
      </c>
      <c r="B142" s="168">
        <v>5</v>
      </c>
      <c r="C142" s="168">
        <v>4</v>
      </c>
      <c r="D142" t="s" s="145">
        <v>257</v>
      </c>
      <c r="E142" t="s" s="145">
        <v>26</v>
      </c>
      <c r="F142" s="155">
        <v>730</v>
      </c>
      <c r="G142" s="168">
        <v>746</v>
      </c>
      <c r="H142" s="155">
        <f>SUM(G142-F142)</f>
        <v>16</v>
      </c>
      <c r="I142" s="167">
        <f>H142/F142</f>
        <v>0.0219178082191781</v>
      </c>
      <c r="J142" s="167">
        <f>H142/G142</f>
        <v>0.0214477211796247</v>
      </c>
      <c r="K142" s="24"/>
      <c r="L142" s="24"/>
      <c r="M142" s="24"/>
      <c r="N142" s="24"/>
      <c r="O142" s="24"/>
      <c r="P142" s="24"/>
      <c r="Q142" s="24"/>
      <c r="R142" s="24"/>
      <c r="S142" s="24"/>
      <c r="T142" s="24"/>
      <c r="U142" s="24"/>
      <c r="V142" s="24"/>
      <c r="W142" s="24"/>
      <c r="X142" s="24"/>
      <c r="Y142" s="24"/>
      <c r="Z142" s="24"/>
    </row>
    <row r="143" ht="19.15" customHeight="1">
      <c r="A143" t="s" s="145">
        <v>124</v>
      </c>
      <c r="B143" s="168">
        <v>5</v>
      </c>
      <c r="C143" s="168">
        <v>17</v>
      </c>
      <c r="D143" t="s" s="145">
        <v>258</v>
      </c>
      <c r="E143" t="s" s="145">
        <v>30</v>
      </c>
      <c r="F143" s="155">
        <v>584</v>
      </c>
      <c r="G143" s="168">
        <v>603</v>
      </c>
      <c r="H143" s="155">
        <f>SUM(G143-F143)</f>
        <v>19</v>
      </c>
      <c r="I143" s="167">
        <f>H143/F143</f>
        <v>0.0325342465753425</v>
      </c>
      <c r="J143" s="167">
        <f>H143/G143</f>
        <v>0.0315091210613599</v>
      </c>
      <c r="K143" s="24"/>
      <c r="L143" s="24"/>
      <c r="M143" s="24"/>
      <c r="N143" s="24"/>
      <c r="O143" s="24"/>
      <c r="P143" s="24"/>
      <c r="Q143" s="24"/>
      <c r="R143" s="24"/>
      <c r="S143" s="24"/>
      <c r="T143" s="24"/>
      <c r="U143" s="24"/>
      <c r="V143" s="24"/>
      <c r="W143" s="24"/>
      <c r="X143" s="24"/>
      <c r="Y143" s="24"/>
      <c r="Z143" s="24"/>
    </row>
    <row r="144" ht="19.15" customHeight="1">
      <c r="A144" t="s" s="145">
        <v>124</v>
      </c>
      <c r="B144" s="168">
        <v>5</v>
      </c>
      <c r="C144" s="168">
        <v>11</v>
      </c>
      <c r="D144" t="s" s="145">
        <v>259</v>
      </c>
      <c r="E144" t="s" s="145">
        <v>36</v>
      </c>
      <c r="F144" s="155">
        <v>413</v>
      </c>
      <c r="G144" s="168">
        <v>436</v>
      </c>
      <c r="H144" s="155">
        <f>SUM(G144-F144)</f>
        <v>23</v>
      </c>
      <c r="I144" s="167">
        <f>H144/F144</f>
        <v>0.0556900726392252</v>
      </c>
      <c r="J144" s="167">
        <f>H144/G144</f>
        <v>0.0527522935779817</v>
      </c>
      <c r="K144" s="24"/>
      <c r="L144" s="24"/>
      <c r="M144" s="24"/>
      <c r="N144" s="24"/>
      <c r="O144" s="24"/>
      <c r="P144" s="24"/>
      <c r="Q144" s="24"/>
      <c r="R144" s="24"/>
      <c r="S144" s="24"/>
      <c r="T144" s="24"/>
      <c r="U144" s="24"/>
      <c r="V144" s="24"/>
      <c r="W144" s="24"/>
      <c r="X144" s="24"/>
      <c r="Y144" s="24"/>
      <c r="Z144" s="24"/>
    </row>
    <row r="145" ht="19.15" customHeight="1">
      <c r="A145" t="s" s="145">
        <v>124</v>
      </c>
      <c r="B145" s="168">
        <v>5</v>
      </c>
      <c r="C145" s="168">
        <v>15</v>
      </c>
      <c r="D145" t="s" s="145">
        <v>260</v>
      </c>
      <c r="E145" t="s" s="145">
        <v>48</v>
      </c>
      <c r="F145" s="155">
        <v>361</v>
      </c>
      <c r="G145" s="168">
        <v>369</v>
      </c>
      <c r="H145" s="155">
        <f>SUM(G145-F145)</f>
        <v>8</v>
      </c>
      <c r="I145" s="167">
        <f>H145/F145</f>
        <v>0.0221606648199446</v>
      </c>
      <c r="J145" s="167">
        <f>H145/G145</f>
        <v>0.021680216802168</v>
      </c>
      <c r="K145" s="24"/>
      <c r="L145" s="24"/>
      <c r="M145" s="24"/>
      <c r="N145" s="24"/>
      <c r="O145" s="24"/>
      <c r="P145" s="24"/>
      <c r="Q145" s="24"/>
      <c r="R145" s="24"/>
      <c r="S145" s="24"/>
      <c r="T145" s="24"/>
      <c r="U145" s="24"/>
      <c r="V145" s="24"/>
      <c r="W145" s="24"/>
      <c r="X145" s="24"/>
      <c r="Y145" s="24"/>
      <c r="Z145" s="24"/>
    </row>
    <row r="146" ht="19.15" customHeight="1">
      <c r="A146" t="s" s="145">
        <v>124</v>
      </c>
      <c r="B146" s="168">
        <v>5</v>
      </c>
      <c r="C146" s="168">
        <v>1</v>
      </c>
      <c r="D146" t="s" s="145">
        <v>261</v>
      </c>
      <c r="E146" t="s" s="145">
        <v>101</v>
      </c>
      <c r="F146" s="155">
        <v>286</v>
      </c>
      <c r="G146" s="168">
        <v>291</v>
      </c>
      <c r="H146" s="155">
        <f>SUM(G146-F146)</f>
        <v>5</v>
      </c>
      <c r="I146" s="167">
        <f>H146/F146</f>
        <v>0.0174825174825175</v>
      </c>
      <c r="J146" s="167">
        <f>H146/G146</f>
        <v>0.0171821305841924</v>
      </c>
      <c r="K146" s="24"/>
      <c r="L146" s="24"/>
      <c r="M146" s="24"/>
      <c r="N146" s="24"/>
      <c r="O146" s="24"/>
      <c r="P146" s="24"/>
      <c r="Q146" s="24"/>
      <c r="R146" s="24"/>
      <c r="S146" s="24"/>
      <c r="T146" s="24"/>
      <c r="U146" s="24"/>
      <c r="V146" s="24"/>
      <c r="W146" s="24"/>
      <c r="X146" s="24"/>
      <c r="Y146" s="24"/>
      <c r="Z146" s="24"/>
    </row>
    <row r="147" ht="19.15" customHeight="1">
      <c r="A147" t="s" s="145">
        <v>124</v>
      </c>
      <c r="B147" s="168">
        <v>5</v>
      </c>
      <c r="C147" s="168">
        <v>14</v>
      </c>
      <c r="D147" t="s" s="145">
        <v>262</v>
      </c>
      <c r="E147" t="s" s="145">
        <v>38</v>
      </c>
      <c r="F147" s="155">
        <v>213</v>
      </c>
      <c r="G147" s="168">
        <v>221</v>
      </c>
      <c r="H147" s="155">
        <f>SUM(G147-F147)</f>
        <v>8</v>
      </c>
      <c r="I147" s="167">
        <f>H147/F147</f>
        <v>0.0375586854460094</v>
      </c>
      <c r="J147" s="167">
        <f>H147/G147</f>
        <v>0.0361990950226244</v>
      </c>
      <c r="K147" s="24"/>
      <c r="L147" s="24"/>
      <c r="M147" s="24"/>
      <c r="N147" s="24"/>
      <c r="O147" s="24"/>
      <c r="P147" s="24"/>
      <c r="Q147" s="24"/>
      <c r="R147" s="24"/>
      <c r="S147" s="24"/>
      <c r="T147" s="24"/>
      <c r="U147" s="24"/>
      <c r="V147" s="24"/>
      <c r="W147" s="24"/>
      <c r="X147" s="24"/>
      <c r="Y147" s="24"/>
      <c r="Z147" s="24"/>
    </row>
    <row r="148" ht="19.15" customHeight="1">
      <c r="A148" t="s" s="145">
        <v>124</v>
      </c>
      <c r="B148" s="168">
        <v>5</v>
      </c>
      <c r="C148" s="168">
        <v>6</v>
      </c>
      <c r="D148" t="s" s="145">
        <v>263</v>
      </c>
      <c r="E148" t="s" s="145">
        <v>62</v>
      </c>
      <c r="F148" s="155">
        <v>201</v>
      </c>
      <c r="G148" s="168">
        <v>209</v>
      </c>
      <c r="H148" s="155">
        <f>SUM(G148-F148)</f>
        <v>8</v>
      </c>
      <c r="I148" s="167">
        <f>H148/F148</f>
        <v>0.0398009950248756</v>
      </c>
      <c r="J148" s="167">
        <f>H148/G148</f>
        <v>0.0382775119617225</v>
      </c>
      <c r="K148" s="24"/>
      <c r="L148" s="24"/>
      <c r="M148" s="24"/>
      <c r="N148" s="24"/>
      <c r="O148" s="24"/>
      <c r="P148" s="24"/>
      <c r="Q148" s="24"/>
      <c r="R148" s="24"/>
      <c r="S148" s="24"/>
      <c r="T148" s="24"/>
      <c r="U148" s="24"/>
      <c r="V148" s="24"/>
      <c r="W148" s="24"/>
      <c r="X148" s="24"/>
      <c r="Y148" s="24"/>
      <c r="Z148" s="24"/>
    </row>
    <row r="149" ht="19.15" customHeight="1">
      <c r="A149" t="s" s="145">
        <v>124</v>
      </c>
      <c r="B149" s="168">
        <v>5</v>
      </c>
      <c r="C149" s="168">
        <v>24</v>
      </c>
      <c r="D149" t="s" s="145">
        <v>264</v>
      </c>
      <c r="E149" t="s" s="145">
        <v>265</v>
      </c>
      <c r="F149" s="155">
        <v>163</v>
      </c>
      <c r="G149" s="168">
        <v>164</v>
      </c>
      <c r="H149" s="155">
        <f>SUM(G149-F149)</f>
        <v>1</v>
      </c>
      <c r="I149" s="167">
        <f>H149/F149</f>
        <v>0.00613496932515337</v>
      </c>
      <c r="J149" s="167">
        <f>H149/G149</f>
        <v>0.00609756097560976</v>
      </c>
      <c r="K149" s="24"/>
      <c r="L149" s="24"/>
      <c r="M149" s="24"/>
      <c r="N149" s="24"/>
      <c r="O149" s="24"/>
      <c r="P149" s="24"/>
      <c r="Q149" s="24"/>
      <c r="R149" s="24"/>
      <c r="S149" s="24"/>
      <c r="T149" s="24"/>
      <c r="U149" s="24"/>
      <c r="V149" s="24"/>
      <c r="W149" s="24"/>
      <c r="X149" s="24"/>
      <c r="Y149" s="24"/>
      <c r="Z149" s="24"/>
    </row>
    <row r="150" ht="19.15" customHeight="1">
      <c r="A150" t="s" s="145">
        <v>124</v>
      </c>
      <c r="B150" s="168">
        <v>5</v>
      </c>
      <c r="C150" s="168">
        <v>3</v>
      </c>
      <c r="D150" t="s" s="145">
        <v>266</v>
      </c>
      <c r="E150" t="s" s="145">
        <v>24</v>
      </c>
      <c r="F150" s="155">
        <v>130</v>
      </c>
      <c r="G150" s="168">
        <v>140</v>
      </c>
      <c r="H150" s="155">
        <f>SUM(G150-F150)</f>
        <v>10</v>
      </c>
      <c r="I150" s="167">
        <f>H150/F150</f>
        <v>0.0769230769230769</v>
      </c>
      <c r="J150" s="167">
        <f>H150/G150</f>
        <v>0.0714285714285714</v>
      </c>
      <c r="K150" s="24"/>
      <c r="L150" s="24"/>
      <c r="M150" s="24"/>
      <c r="N150" s="24"/>
      <c r="O150" s="24"/>
      <c r="P150" s="24"/>
      <c r="Q150" s="24"/>
      <c r="R150" s="24"/>
      <c r="S150" s="24"/>
      <c r="T150" s="24"/>
      <c r="U150" s="24"/>
      <c r="V150" s="24"/>
      <c r="W150" s="24"/>
      <c r="X150" s="24"/>
      <c r="Y150" s="24"/>
      <c r="Z150" s="24"/>
    </row>
    <row r="151" ht="19.15" customHeight="1">
      <c r="A151" t="s" s="145">
        <v>124</v>
      </c>
      <c r="B151" s="168">
        <v>5</v>
      </c>
      <c r="C151" s="168">
        <v>21</v>
      </c>
      <c r="D151" t="s" s="145">
        <v>267</v>
      </c>
      <c r="E151" t="s" s="145">
        <v>40</v>
      </c>
      <c r="F151" s="155">
        <v>101</v>
      </c>
      <c r="G151" s="168">
        <v>107</v>
      </c>
      <c r="H151" s="155">
        <f>SUM(G151-F151)</f>
        <v>6</v>
      </c>
      <c r="I151" s="167">
        <f>H151/F151</f>
        <v>0.0594059405940594</v>
      </c>
      <c r="J151" s="167">
        <f>H151/G151</f>
        <v>0.0560747663551402</v>
      </c>
      <c r="K151" s="24"/>
      <c r="L151" s="24"/>
      <c r="M151" s="24"/>
      <c r="N151" s="24"/>
      <c r="O151" s="24"/>
      <c r="P151" s="24"/>
      <c r="Q151" s="24"/>
      <c r="R151" s="24"/>
      <c r="S151" s="24"/>
      <c r="T151" s="24"/>
      <c r="U151" s="24"/>
      <c r="V151" s="24"/>
      <c r="W151" s="24"/>
      <c r="X151" s="24"/>
      <c r="Y151" s="24"/>
      <c r="Z151" s="24"/>
    </row>
    <row r="152" ht="19.15" customHeight="1">
      <c r="A152" t="s" s="145">
        <v>124</v>
      </c>
      <c r="B152" s="168">
        <v>5</v>
      </c>
      <c r="C152" s="168">
        <v>22</v>
      </c>
      <c r="D152" t="s" s="145">
        <v>268</v>
      </c>
      <c r="E152" t="s" s="145">
        <v>52</v>
      </c>
      <c r="F152" s="155">
        <v>101</v>
      </c>
      <c r="G152" s="168">
        <v>104</v>
      </c>
      <c r="H152" s="155">
        <f>SUM(G152-F152)</f>
        <v>3</v>
      </c>
      <c r="I152" s="167">
        <f>H152/F152</f>
        <v>0.0297029702970297</v>
      </c>
      <c r="J152" s="167">
        <f>H152/G152</f>
        <v>0.0288461538461538</v>
      </c>
      <c r="K152" s="24"/>
      <c r="L152" s="24"/>
      <c r="M152" s="24"/>
      <c r="N152" s="24"/>
      <c r="O152" s="24"/>
      <c r="P152" s="24"/>
      <c r="Q152" s="24"/>
      <c r="R152" s="24"/>
      <c r="S152" s="24"/>
      <c r="T152" s="24"/>
      <c r="U152" s="24"/>
      <c r="V152" s="24"/>
      <c r="W152" s="24"/>
      <c r="X152" s="24"/>
      <c r="Y152" s="24"/>
      <c r="Z152" s="24"/>
    </row>
    <row r="153" ht="19.15" customHeight="1">
      <c r="A153" t="s" s="145">
        <v>124</v>
      </c>
      <c r="B153" s="168">
        <v>5</v>
      </c>
      <c r="C153" s="168">
        <v>12</v>
      </c>
      <c r="D153" t="s" s="145">
        <v>269</v>
      </c>
      <c r="E153" t="s" s="145">
        <v>44</v>
      </c>
      <c r="F153" s="155">
        <v>90</v>
      </c>
      <c r="G153" s="168">
        <v>97</v>
      </c>
      <c r="H153" s="155">
        <f>SUM(G153-F153)</f>
        <v>7</v>
      </c>
      <c r="I153" s="167">
        <f>H153/F153</f>
        <v>0.07777777777777781</v>
      </c>
      <c r="J153" s="167">
        <f>H153/G153</f>
        <v>0.0721649484536082</v>
      </c>
      <c r="K153" s="24"/>
      <c r="L153" s="24"/>
      <c r="M153" s="24"/>
      <c r="N153" s="24"/>
      <c r="O153" s="24"/>
      <c r="P153" s="24"/>
      <c r="Q153" s="24"/>
      <c r="R153" s="24"/>
      <c r="S153" s="24"/>
      <c r="T153" s="24"/>
      <c r="U153" s="24"/>
      <c r="V153" s="24"/>
      <c r="W153" s="24"/>
      <c r="X153" s="24"/>
      <c r="Y153" s="24"/>
      <c r="Z153" s="24"/>
    </row>
    <row r="154" ht="19.15" customHeight="1">
      <c r="A154" t="s" s="145">
        <v>124</v>
      </c>
      <c r="B154" s="168">
        <v>5</v>
      </c>
      <c r="C154" s="168">
        <v>18</v>
      </c>
      <c r="D154" t="s" s="145">
        <v>1062</v>
      </c>
      <c r="E154" t="s" s="145">
        <v>46</v>
      </c>
      <c r="F154" s="155">
        <v>58</v>
      </c>
      <c r="G154" s="168">
        <v>97</v>
      </c>
      <c r="H154" s="155">
        <f>SUM(G154-F154)</f>
        <v>39</v>
      </c>
      <c r="I154" s="167">
        <f>H154/F154</f>
        <v>0.672413793103448</v>
      </c>
      <c r="J154" s="167">
        <f>H154/G154</f>
        <v>0.402061855670103</v>
      </c>
      <c r="K154" s="24"/>
      <c r="L154" s="24"/>
      <c r="M154" s="24"/>
      <c r="N154" s="24"/>
      <c r="O154" s="24"/>
      <c r="P154" s="24"/>
      <c r="Q154" s="24"/>
      <c r="R154" s="24"/>
      <c r="S154" s="24"/>
      <c r="T154" s="24"/>
      <c r="U154" s="24"/>
      <c r="V154" s="24"/>
      <c r="W154" s="24"/>
      <c r="X154" s="24"/>
      <c r="Y154" s="24"/>
      <c r="Z154" s="24"/>
    </row>
    <row r="155" ht="19.15" customHeight="1">
      <c r="A155" t="s" s="145">
        <v>124</v>
      </c>
      <c r="B155" s="168">
        <v>5</v>
      </c>
      <c r="C155" s="168">
        <v>10</v>
      </c>
      <c r="D155" t="s" s="145">
        <v>270</v>
      </c>
      <c r="E155" t="s" s="145">
        <v>64</v>
      </c>
      <c r="F155" s="155">
        <v>88</v>
      </c>
      <c r="G155" s="168">
        <v>92</v>
      </c>
      <c r="H155" s="155">
        <f>SUM(G155-F155)</f>
        <v>4</v>
      </c>
      <c r="I155" s="167">
        <f>H155/F155</f>
        <v>0.0454545454545455</v>
      </c>
      <c r="J155" s="167">
        <f>H155/G155</f>
        <v>0.0434782608695652</v>
      </c>
      <c r="K155" s="24"/>
      <c r="L155" s="24"/>
      <c r="M155" s="24"/>
      <c r="N155" s="24"/>
      <c r="O155" s="24"/>
      <c r="P155" s="24"/>
      <c r="Q155" s="24"/>
      <c r="R155" s="24"/>
      <c r="S155" s="24"/>
      <c r="T155" s="24"/>
      <c r="U155" s="24"/>
      <c r="V155" s="24"/>
      <c r="W155" s="24"/>
      <c r="X155" s="24"/>
      <c r="Y155" s="24"/>
      <c r="Z155" s="24"/>
    </row>
    <row r="156" ht="19.15" customHeight="1">
      <c r="A156" t="s" s="145">
        <v>124</v>
      </c>
      <c r="B156" s="168">
        <v>5</v>
      </c>
      <c r="C156" s="168">
        <v>26</v>
      </c>
      <c r="D156" t="s" s="145">
        <v>271</v>
      </c>
      <c r="E156" t="s" s="145">
        <v>60</v>
      </c>
      <c r="F156" s="155">
        <v>84</v>
      </c>
      <c r="G156" s="168">
        <v>86</v>
      </c>
      <c r="H156" s="155">
        <f>SUM(G156-F156)</f>
        <v>2</v>
      </c>
      <c r="I156" s="167">
        <f>H156/F156</f>
        <v>0.0238095238095238</v>
      </c>
      <c r="J156" s="167">
        <f>H156/G156</f>
        <v>0.0232558139534884</v>
      </c>
      <c r="K156" s="24"/>
      <c r="L156" s="24"/>
      <c r="M156" s="24"/>
      <c r="N156" s="24"/>
      <c r="O156" s="24"/>
      <c r="P156" s="24"/>
      <c r="Q156" s="24"/>
      <c r="R156" s="24"/>
      <c r="S156" s="24"/>
      <c r="T156" s="24"/>
      <c r="U156" s="24"/>
      <c r="V156" s="24"/>
      <c r="W156" s="24"/>
      <c r="X156" s="24"/>
      <c r="Y156" s="24"/>
      <c r="Z156" s="24"/>
    </row>
    <row r="157" ht="19.15" customHeight="1">
      <c r="A157" t="s" s="145">
        <v>124</v>
      </c>
      <c r="B157" s="168">
        <v>5</v>
      </c>
      <c r="C157" s="168">
        <v>33</v>
      </c>
      <c r="D157" t="s" s="145">
        <v>272</v>
      </c>
      <c r="E157" t="s" s="145">
        <v>173</v>
      </c>
      <c r="F157" s="155">
        <v>75</v>
      </c>
      <c r="G157" s="168">
        <v>82</v>
      </c>
      <c r="H157" s="155">
        <f>SUM(G157-F157)</f>
        <v>7</v>
      </c>
      <c r="I157" s="167">
        <f>H157/F157</f>
        <v>0.0933333333333333</v>
      </c>
      <c r="J157" s="167">
        <f>H157/G157</f>
        <v>0.08536585365853661</v>
      </c>
      <c r="K157" s="24"/>
      <c r="L157" s="24"/>
      <c r="M157" s="24"/>
      <c r="N157" s="24"/>
      <c r="O157" s="24"/>
      <c r="P157" s="24"/>
      <c r="Q157" s="24"/>
      <c r="R157" s="24"/>
      <c r="S157" s="24"/>
      <c r="T157" s="24"/>
      <c r="U157" s="24"/>
      <c r="V157" s="24"/>
      <c r="W157" s="24"/>
      <c r="X157" s="24"/>
      <c r="Y157" s="24"/>
      <c r="Z157" s="24"/>
    </row>
    <row r="158" ht="19.15" customHeight="1">
      <c r="A158" t="s" s="145">
        <v>124</v>
      </c>
      <c r="B158" s="168">
        <v>5</v>
      </c>
      <c r="C158" s="168">
        <v>25</v>
      </c>
      <c r="D158" t="s" s="145">
        <v>273</v>
      </c>
      <c r="E158" t="s" s="145">
        <v>42</v>
      </c>
      <c r="F158" s="155">
        <v>71</v>
      </c>
      <c r="G158" s="168">
        <v>77</v>
      </c>
      <c r="H158" s="155">
        <f>SUM(G158-F158)</f>
        <v>6</v>
      </c>
      <c r="I158" s="167">
        <f>H158/F158</f>
        <v>0.0845070422535211</v>
      </c>
      <c r="J158" s="167">
        <f>H158/G158</f>
        <v>0.07792207792207791</v>
      </c>
      <c r="K158" s="24"/>
      <c r="L158" s="24"/>
      <c r="M158" s="24"/>
      <c r="N158" s="24"/>
      <c r="O158" s="24"/>
      <c r="P158" s="24"/>
      <c r="Q158" s="24"/>
      <c r="R158" s="24"/>
      <c r="S158" s="24"/>
      <c r="T158" s="24"/>
      <c r="U158" s="24"/>
      <c r="V158" s="24"/>
      <c r="W158" s="24"/>
      <c r="X158" s="24"/>
      <c r="Y158" s="24"/>
      <c r="Z158" s="24"/>
    </row>
    <row r="159" ht="19.15" customHeight="1">
      <c r="A159" t="s" s="145">
        <v>124</v>
      </c>
      <c r="B159" s="168">
        <v>5</v>
      </c>
      <c r="C159" s="168">
        <v>23</v>
      </c>
      <c r="D159" t="s" s="145">
        <v>274</v>
      </c>
      <c r="E159" t="s" s="145">
        <v>72</v>
      </c>
      <c r="F159" s="155">
        <v>53</v>
      </c>
      <c r="G159" s="168">
        <v>56</v>
      </c>
      <c r="H159" s="155">
        <f>SUM(G159-F159)</f>
        <v>3</v>
      </c>
      <c r="I159" s="167">
        <f>H159/F159</f>
        <v>0.0566037735849057</v>
      </c>
      <c r="J159" s="167">
        <f>H159/G159</f>
        <v>0.0535714285714286</v>
      </c>
      <c r="K159" s="24"/>
      <c r="L159" s="24"/>
      <c r="M159" s="24"/>
      <c r="N159" s="24"/>
      <c r="O159" s="24"/>
      <c r="P159" s="24"/>
      <c r="Q159" s="24"/>
      <c r="R159" s="24"/>
      <c r="S159" s="24"/>
      <c r="T159" s="24"/>
      <c r="U159" s="24"/>
      <c r="V159" s="24"/>
      <c r="W159" s="24"/>
      <c r="X159" s="24"/>
      <c r="Y159" s="24"/>
      <c r="Z159" s="24"/>
    </row>
    <row r="160" ht="19.15" customHeight="1">
      <c r="A160" t="s" s="145">
        <v>124</v>
      </c>
      <c r="B160" s="168">
        <v>5</v>
      </c>
      <c r="C160" s="168">
        <v>16</v>
      </c>
      <c r="D160" t="s" s="145">
        <v>275</v>
      </c>
      <c r="E160" t="s" s="145">
        <v>54</v>
      </c>
      <c r="F160" s="155">
        <v>37</v>
      </c>
      <c r="G160" s="168">
        <v>38</v>
      </c>
      <c r="H160" s="155">
        <f>SUM(G160-F160)</f>
        <v>1</v>
      </c>
      <c r="I160" s="167">
        <f>H160/F160</f>
        <v>0.027027027027027</v>
      </c>
      <c r="J160" s="167">
        <f>H160/G160</f>
        <v>0.0263157894736842</v>
      </c>
      <c r="K160" s="24"/>
      <c r="L160" s="24"/>
      <c r="M160" s="24"/>
      <c r="N160" s="24"/>
      <c r="O160" s="24"/>
      <c r="P160" s="24"/>
      <c r="Q160" s="24"/>
      <c r="R160" s="24"/>
      <c r="S160" s="24"/>
      <c r="T160" s="24"/>
      <c r="U160" s="24"/>
      <c r="V160" s="24"/>
      <c r="W160" s="24"/>
      <c r="X160" s="24"/>
      <c r="Y160" s="24"/>
      <c r="Z160" s="24"/>
    </row>
    <row r="161" ht="19.15" customHeight="1">
      <c r="A161" t="s" s="145">
        <v>124</v>
      </c>
      <c r="B161" s="168">
        <v>5</v>
      </c>
      <c r="C161" s="168">
        <v>20</v>
      </c>
      <c r="D161" t="s" s="145">
        <v>276</v>
      </c>
      <c r="E161" t="s" s="145">
        <v>66</v>
      </c>
      <c r="F161" s="155">
        <v>36</v>
      </c>
      <c r="G161" s="168">
        <v>38</v>
      </c>
      <c r="H161" s="155">
        <f>SUM(G161-F161)</f>
        <v>2</v>
      </c>
      <c r="I161" s="167">
        <f>H161/F161</f>
        <v>0.0555555555555556</v>
      </c>
      <c r="J161" s="167">
        <f>H161/G161</f>
        <v>0.0526315789473684</v>
      </c>
      <c r="K161" s="24"/>
      <c r="L161" s="24"/>
      <c r="M161" s="24"/>
      <c r="N161" s="24"/>
      <c r="O161" s="24"/>
      <c r="P161" s="24"/>
      <c r="Q161" s="24"/>
      <c r="R161" s="24"/>
      <c r="S161" s="24"/>
      <c r="T161" s="24"/>
      <c r="U161" s="24"/>
      <c r="V161" s="24"/>
      <c r="W161" s="24"/>
      <c r="X161" s="24"/>
      <c r="Y161" s="24"/>
      <c r="Z161" s="24"/>
    </row>
    <row r="162" ht="19.15" customHeight="1">
      <c r="A162" t="s" s="145">
        <v>124</v>
      </c>
      <c r="B162" s="168">
        <v>5</v>
      </c>
      <c r="C162" s="168">
        <v>30</v>
      </c>
      <c r="D162" t="s" s="145">
        <v>277</v>
      </c>
      <c r="E162" t="s" s="145">
        <v>147</v>
      </c>
      <c r="F162" s="155">
        <v>30</v>
      </c>
      <c r="G162" s="168">
        <v>30</v>
      </c>
      <c r="H162" s="155">
        <f>SUM(G162-F162)</f>
        <v>0</v>
      </c>
      <c r="I162" s="167">
        <f>H162/F162</f>
        <v>0</v>
      </c>
      <c r="J162" s="167">
        <f>H162/G162</f>
        <v>0</v>
      </c>
      <c r="K162" s="24"/>
      <c r="L162" s="24"/>
      <c r="M162" s="24"/>
      <c r="N162" s="24"/>
      <c r="O162" s="24"/>
      <c r="P162" s="24"/>
      <c r="Q162" s="24"/>
      <c r="R162" s="24"/>
      <c r="S162" s="24"/>
      <c r="T162" s="24"/>
      <c r="U162" s="24"/>
      <c r="V162" s="24"/>
      <c r="W162" s="24"/>
      <c r="X162" s="24"/>
      <c r="Y162" s="24"/>
      <c r="Z162" s="24"/>
    </row>
    <row r="163" ht="19.15" customHeight="1">
      <c r="A163" t="s" s="145">
        <v>124</v>
      </c>
      <c r="B163" s="168">
        <v>5</v>
      </c>
      <c r="C163" s="168">
        <v>28</v>
      </c>
      <c r="D163" t="s" s="145">
        <v>278</v>
      </c>
      <c r="E163" t="s" s="145">
        <v>153</v>
      </c>
      <c r="F163" s="155">
        <v>23</v>
      </c>
      <c r="G163" s="168">
        <v>24</v>
      </c>
      <c r="H163" s="155">
        <f>SUM(G163-F163)</f>
        <v>1</v>
      </c>
      <c r="I163" s="167">
        <f>H163/F163</f>
        <v>0.0434782608695652</v>
      </c>
      <c r="J163" s="167">
        <f>H163/G163</f>
        <v>0.0416666666666667</v>
      </c>
      <c r="K163" s="24"/>
      <c r="L163" s="24"/>
      <c r="M163" s="24"/>
      <c r="N163" s="24"/>
      <c r="O163" s="24"/>
      <c r="P163" s="24"/>
      <c r="Q163" s="24"/>
      <c r="R163" s="24"/>
      <c r="S163" s="24"/>
      <c r="T163" s="24"/>
      <c r="U163" s="24"/>
      <c r="V163" s="24"/>
      <c r="W163" s="24"/>
      <c r="X163" s="24"/>
      <c r="Y163" s="24"/>
      <c r="Z163" s="24"/>
    </row>
    <row r="164" ht="19.15" customHeight="1">
      <c r="A164" t="s" s="145">
        <v>124</v>
      </c>
      <c r="B164" s="168">
        <v>5</v>
      </c>
      <c r="C164" s="168">
        <v>32</v>
      </c>
      <c r="D164" t="s" s="145">
        <v>279</v>
      </c>
      <c r="E164" t="s" s="145">
        <v>116</v>
      </c>
      <c r="F164" s="155">
        <v>15</v>
      </c>
      <c r="G164" s="168">
        <v>16</v>
      </c>
      <c r="H164" s="155">
        <f>SUM(G164-F164)</f>
        <v>1</v>
      </c>
      <c r="I164" s="167">
        <f>H164/F164</f>
        <v>0.06666666666666669</v>
      </c>
      <c r="J164" s="167">
        <f>H164/G164</f>
        <v>0.0625</v>
      </c>
      <c r="K164" s="24"/>
      <c r="L164" s="24"/>
      <c r="M164" s="24"/>
      <c r="N164" s="24"/>
      <c r="O164" s="24"/>
      <c r="P164" s="24"/>
      <c r="Q164" s="24"/>
      <c r="R164" s="24"/>
      <c r="S164" s="24"/>
      <c r="T164" s="24"/>
      <c r="U164" s="24"/>
      <c r="V164" s="24"/>
      <c r="W164" s="24"/>
      <c r="X164" s="24"/>
      <c r="Y164" s="24"/>
      <c r="Z164" s="24"/>
    </row>
    <row r="165" ht="19.15" customHeight="1">
      <c r="A165" t="s" s="145">
        <v>124</v>
      </c>
      <c r="B165" s="168">
        <v>5</v>
      </c>
      <c r="C165" s="168">
        <v>19</v>
      </c>
      <c r="D165" t="s" s="145">
        <v>280</v>
      </c>
      <c r="E165" t="s" s="145">
        <v>281</v>
      </c>
      <c r="F165" s="155">
        <v>13</v>
      </c>
      <c r="G165" s="168">
        <v>14</v>
      </c>
      <c r="H165" s="155">
        <f>SUM(G165-F165)</f>
        <v>1</v>
      </c>
      <c r="I165" s="167">
        <f>H165/F165</f>
        <v>0.0769230769230769</v>
      </c>
      <c r="J165" s="167">
        <f>H165/G165</f>
        <v>0.0714285714285714</v>
      </c>
      <c r="K165" s="24"/>
      <c r="L165" s="24"/>
      <c r="M165" s="24"/>
      <c r="N165" s="24"/>
      <c r="O165" s="24"/>
      <c r="P165" s="24"/>
      <c r="Q165" s="24"/>
      <c r="R165" s="24"/>
      <c r="S165" s="24"/>
      <c r="T165" s="24"/>
      <c r="U165" s="24"/>
      <c r="V165" s="24"/>
      <c r="W165" s="24"/>
      <c r="X165" s="24"/>
      <c r="Y165" s="24"/>
      <c r="Z165" s="24"/>
    </row>
    <row r="166" ht="19.15" customHeight="1">
      <c r="A166" t="s" s="145">
        <v>124</v>
      </c>
      <c r="B166" s="168">
        <v>5</v>
      </c>
      <c r="C166" s="168">
        <v>27</v>
      </c>
      <c r="D166" t="s" s="145">
        <v>282</v>
      </c>
      <c r="E166" t="s" s="145">
        <v>155</v>
      </c>
      <c r="F166" s="155">
        <v>8</v>
      </c>
      <c r="G166" s="168">
        <v>9</v>
      </c>
      <c r="H166" s="155">
        <f>SUM(G166-F166)</f>
        <v>1</v>
      </c>
      <c r="I166" s="167">
        <f>H166/F166</f>
        <v>0.125</v>
      </c>
      <c r="J166" s="167">
        <f>H166/G166</f>
        <v>0.111111111111111</v>
      </c>
      <c r="K166" s="24"/>
      <c r="L166" s="24"/>
      <c r="M166" s="24"/>
      <c r="N166" s="24"/>
      <c r="O166" s="24"/>
      <c r="P166" s="24"/>
      <c r="Q166" s="24"/>
      <c r="R166" s="24"/>
      <c r="S166" s="24"/>
      <c r="T166" s="24"/>
      <c r="U166" s="24"/>
      <c r="V166" s="24"/>
      <c r="W166" s="24"/>
      <c r="X166" s="24"/>
      <c r="Y166" s="24"/>
      <c r="Z166" s="24"/>
    </row>
    <row r="167" ht="19.15" customHeight="1">
      <c r="A167" t="s" s="145">
        <v>124</v>
      </c>
      <c r="B167" s="168">
        <v>5</v>
      </c>
      <c r="C167" s="168">
        <v>5</v>
      </c>
      <c r="D167" t="s" s="145">
        <v>283</v>
      </c>
      <c r="E167" t="s" s="145">
        <v>76</v>
      </c>
      <c r="F167" s="155">
        <v>0</v>
      </c>
      <c r="G167" s="168">
        <v>0</v>
      </c>
      <c r="H167" s="155">
        <f>SUM(G167-F167)</f>
        <v>0</v>
      </c>
      <c r="I167" s="207">
        <f>H167/F167</f>
      </c>
      <c r="J167" s="207">
        <f>H167/G167</f>
      </c>
      <c r="K167" s="24"/>
      <c r="L167" s="24"/>
      <c r="M167" s="24"/>
      <c r="N167" s="24"/>
      <c r="O167" s="24"/>
      <c r="P167" s="24"/>
      <c r="Q167" s="24"/>
      <c r="R167" s="24"/>
      <c r="S167" s="24"/>
      <c r="T167" s="24"/>
      <c r="U167" s="24"/>
      <c r="V167" s="24"/>
      <c r="W167" s="24"/>
      <c r="X167" s="24"/>
      <c r="Y167" s="24"/>
      <c r="Z167" s="24"/>
    </row>
    <row r="168" ht="19.15" customHeight="1">
      <c r="A168" t="s" s="137">
        <v>124</v>
      </c>
      <c r="B168" s="170">
        <v>5</v>
      </c>
      <c r="C168" s="170">
        <v>31</v>
      </c>
      <c r="D168" t="s" s="137">
        <v>284</v>
      </c>
      <c r="E168" t="s" s="137">
        <v>119</v>
      </c>
      <c r="F168" s="175">
        <v>0</v>
      </c>
      <c r="G168" s="170">
        <v>0</v>
      </c>
      <c r="H168" s="175">
        <f>SUM(G168-F168)</f>
        <v>0</v>
      </c>
      <c r="I168" s="176">
        <f>H168/F168</f>
      </c>
      <c r="J168" s="176">
        <f>H168/G168</f>
      </c>
      <c r="K168" s="174"/>
      <c r="L168" s="174"/>
      <c r="M168" s="174"/>
      <c r="N168" s="174"/>
      <c r="O168" s="174"/>
      <c r="P168" s="174"/>
      <c r="Q168" s="174"/>
      <c r="R168" s="174"/>
      <c r="S168" s="174"/>
      <c r="T168" s="174"/>
      <c r="U168" s="174"/>
      <c r="V168" s="174"/>
      <c r="W168" s="174"/>
      <c r="X168" s="174"/>
      <c r="Y168" s="174"/>
      <c r="Z168" s="174"/>
    </row>
    <row r="169" ht="19.15" customHeight="1">
      <c r="A169" s="177"/>
      <c r="B169" s="178"/>
      <c r="C169" s="178"/>
      <c r="D169" s="179"/>
      <c r="E169" s="179"/>
      <c r="F169" s="181">
        <f>SUM(F136:F168)</f>
        <v>107037</v>
      </c>
      <c r="G169" s="180">
        <f>SUM(G136:G168)</f>
        <v>112195</v>
      </c>
      <c r="H169" s="181">
        <f>SUM(H136:H168)</f>
        <v>5158</v>
      </c>
      <c r="I169" s="182">
        <f>H169/F169</f>
        <v>0.0481889440100152</v>
      </c>
      <c r="J169" s="182">
        <f>H169/G169</f>
        <v>0.0459735282320959</v>
      </c>
      <c r="K169" s="183"/>
      <c r="L169" s="183"/>
      <c r="M169" s="183"/>
      <c r="N169" s="183"/>
      <c r="O169" s="183"/>
      <c r="P169" s="183"/>
      <c r="Q169" s="183"/>
      <c r="R169" s="183"/>
      <c r="S169" s="183"/>
      <c r="T169" s="183"/>
      <c r="U169" s="183"/>
      <c r="V169" s="183"/>
      <c r="W169" s="183"/>
      <c r="X169" s="183"/>
      <c r="Y169" s="183"/>
      <c r="Z169" s="184"/>
    </row>
    <row r="170" ht="19.15" customHeight="1">
      <c r="A170" s="185"/>
      <c r="B170" s="186"/>
      <c r="C170" s="186"/>
      <c r="D170" s="185"/>
      <c r="E170" s="185"/>
      <c r="F170" s="187"/>
      <c r="G170" s="186"/>
      <c r="H170" s="187"/>
      <c r="I170" s="188"/>
      <c r="J170" s="188"/>
      <c r="K170" s="189"/>
      <c r="L170" s="189"/>
      <c r="M170" s="189"/>
      <c r="N170" s="189"/>
      <c r="O170" s="189"/>
      <c r="P170" s="189"/>
      <c r="Q170" s="189"/>
      <c r="R170" s="189"/>
      <c r="S170" s="189"/>
      <c r="T170" s="189"/>
      <c r="U170" s="189"/>
      <c r="V170" s="189"/>
      <c r="W170" s="189"/>
      <c r="X170" s="189"/>
      <c r="Y170" s="189"/>
      <c r="Z170" s="189"/>
    </row>
    <row r="171" ht="19.15" customHeight="1">
      <c r="A171" t="s" s="145">
        <v>124</v>
      </c>
      <c r="B171" s="168">
        <v>6</v>
      </c>
      <c r="C171" s="168">
        <v>11</v>
      </c>
      <c r="D171" t="s" s="145">
        <v>285</v>
      </c>
      <c r="E171" t="s" s="145">
        <v>20</v>
      </c>
      <c r="F171" s="155">
        <v>27967</v>
      </c>
      <c r="G171" s="168">
        <v>28690</v>
      </c>
      <c r="H171" s="155">
        <f>SUM(G171-F171)</f>
        <v>723</v>
      </c>
      <c r="I171" s="167">
        <f>H171/F171</f>
        <v>0.0258518968784639</v>
      </c>
      <c r="J171" s="167">
        <f>H171/G171</f>
        <v>0.0252004182642036</v>
      </c>
      <c r="K171" s="24"/>
      <c r="L171" s="24"/>
      <c r="M171" s="24"/>
      <c r="N171" s="24"/>
      <c r="O171" s="24"/>
      <c r="P171" s="24"/>
      <c r="Q171" s="24"/>
      <c r="R171" s="24"/>
      <c r="S171" s="24"/>
      <c r="T171" s="24"/>
      <c r="U171" s="24"/>
      <c r="V171" s="24"/>
      <c r="W171" s="24"/>
      <c r="X171" s="24"/>
      <c r="Y171" s="24"/>
      <c r="Z171" s="24"/>
    </row>
    <row r="172" ht="19.15" customHeight="1">
      <c r="A172" t="s" s="145">
        <v>124</v>
      </c>
      <c r="B172" s="168">
        <v>6</v>
      </c>
      <c r="C172" s="168">
        <v>8</v>
      </c>
      <c r="D172" t="s" s="145">
        <v>286</v>
      </c>
      <c r="E172" t="s" s="145">
        <v>22</v>
      </c>
      <c r="F172" s="155">
        <v>23250</v>
      </c>
      <c r="G172" s="168">
        <v>23980</v>
      </c>
      <c r="H172" s="155">
        <f>SUM(G172-F172)</f>
        <v>730</v>
      </c>
      <c r="I172" s="167">
        <f>H172/F172</f>
        <v>0.0313978494623656</v>
      </c>
      <c r="J172" s="167">
        <f>H172/G172</f>
        <v>0.030442035029191</v>
      </c>
      <c r="K172" s="24"/>
      <c r="L172" s="24"/>
      <c r="M172" s="24"/>
      <c r="N172" s="24"/>
      <c r="O172" s="24"/>
      <c r="P172" s="24"/>
      <c r="Q172" s="24"/>
      <c r="R172" s="24"/>
      <c r="S172" s="24"/>
      <c r="T172" s="24"/>
      <c r="U172" s="24"/>
      <c r="V172" s="24"/>
      <c r="W172" s="24"/>
      <c r="X172" s="24"/>
      <c r="Y172" s="24"/>
      <c r="Z172" s="24"/>
    </row>
    <row r="173" ht="19.15" customHeight="1">
      <c r="A173" t="s" s="145">
        <v>124</v>
      </c>
      <c r="B173" s="168">
        <v>6</v>
      </c>
      <c r="C173" s="168">
        <v>3</v>
      </c>
      <c r="D173" t="s" s="145">
        <v>287</v>
      </c>
      <c r="E173" t="s" s="145">
        <v>84</v>
      </c>
      <c r="F173" s="155">
        <v>21161</v>
      </c>
      <c r="G173" s="168">
        <v>22275</v>
      </c>
      <c r="H173" s="155">
        <f>SUM(G173-F173)</f>
        <v>1114</v>
      </c>
      <c r="I173" s="167">
        <f>H173/F173</f>
        <v>0.0526440149331317</v>
      </c>
      <c r="J173" s="167">
        <f>H173/G173</f>
        <v>0.0500112233445567</v>
      </c>
      <c r="K173" s="24"/>
      <c r="L173" s="24"/>
      <c r="M173" s="24"/>
      <c r="N173" s="24"/>
      <c r="O173" s="24"/>
      <c r="P173" s="24"/>
      <c r="Q173" s="24"/>
      <c r="R173" s="24"/>
      <c r="S173" s="24"/>
      <c r="T173" s="24"/>
      <c r="U173" s="24"/>
      <c r="V173" s="24"/>
      <c r="W173" s="24"/>
      <c r="X173" s="24"/>
      <c r="Y173" s="24"/>
      <c r="Z173" s="24"/>
    </row>
    <row r="174" ht="19.15" customHeight="1">
      <c r="A174" t="s" s="145">
        <v>124</v>
      </c>
      <c r="B174" s="168">
        <v>6</v>
      </c>
      <c r="C174" s="168">
        <v>10</v>
      </c>
      <c r="D174" t="s" s="145">
        <v>288</v>
      </c>
      <c r="E174" t="s" s="145">
        <v>17</v>
      </c>
      <c r="F174" s="155">
        <v>16043</v>
      </c>
      <c r="G174" s="168">
        <v>16525</v>
      </c>
      <c r="H174" s="155">
        <f>SUM(G174-F174)</f>
        <v>482</v>
      </c>
      <c r="I174" s="167">
        <f>H174/F174</f>
        <v>0.0300442560618338</v>
      </c>
      <c r="J174" s="167">
        <f>H174/G174</f>
        <v>0.0291679273827534</v>
      </c>
      <c r="K174" s="24"/>
      <c r="L174" s="24"/>
      <c r="M174" s="24"/>
      <c r="N174" s="24"/>
      <c r="O174" s="24"/>
      <c r="P174" s="24"/>
      <c r="Q174" s="24"/>
      <c r="R174" s="24"/>
      <c r="S174" s="24"/>
      <c r="T174" s="24"/>
      <c r="U174" s="24"/>
      <c r="V174" s="24"/>
      <c r="W174" s="24"/>
      <c r="X174" s="24"/>
      <c r="Y174" s="24"/>
      <c r="Z174" s="24"/>
    </row>
    <row r="175" ht="19.15" customHeight="1">
      <c r="A175" t="s" s="145">
        <v>124</v>
      </c>
      <c r="B175" s="168">
        <v>6</v>
      </c>
      <c r="C175" s="168">
        <v>20</v>
      </c>
      <c r="D175" t="s" s="145">
        <v>289</v>
      </c>
      <c r="E175" t="s" s="145">
        <v>34</v>
      </c>
      <c r="F175" s="155">
        <v>5251</v>
      </c>
      <c r="G175" s="168">
        <v>5416</v>
      </c>
      <c r="H175" s="155">
        <f>SUM(G175-F175)</f>
        <v>165</v>
      </c>
      <c r="I175" s="167">
        <f>H175/F175</f>
        <v>0.0314225861740621</v>
      </c>
      <c r="J175" s="167">
        <f>H175/G175</f>
        <v>0.0304652880354505</v>
      </c>
      <c r="K175" s="24"/>
      <c r="L175" s="24"/>
      <c r="M175" s="24"/>
      <c r="N175" s="24"/>
      <c r="O175" s="24"/>
      <c r="P175" s="24"/>
      <c r="Q175" s="24"/>
      <c r="R175" s="24"/>
      <c r="S175" s="24"/>
      <c r="T175" s="24"/>
      <c r="U175" s="24"/>
      <c r="V175" s="24"/>
      <c r="W175" s="24"/>
      <c r="X175" s="24"/>
      <c r="Y175" s="24"/>
      <c r="Z175" s="24"/>
    </row>
    <row r="176" ht="19.15" customHeight="1">
      <c r="A176" t="s" s="145">
        <v>124</v>
      </c>
      <c r="B176" s="168">
        <v>6</v>
      </c>
      <c r="C176" s="168">
        <v>2</v>
      </c>
      <c r="D176" t="s" s="145">
        <v>290</v>
      </c>
      <c r="E176" t="s" s="145">
        <v>28</v>
      </c>
      <c r="F176" s="155">
        <v>2315</v>
      </c>
      <c r="G176" s="168">
        <v>2471</v>
      </c>
      <c r="H176" s="155">
        <f>SUM(G176-F176)</f>
        <v>156</v>
      </c>
      <c r="I176" s="167">
        <f>H176/F176</f>
        <v>0.06738660907127431</v>
      </c>
      <c r="J176" s="167">
        <f>H176/G176</f>
        <v>0.0631323350870093</v>
      </c>
      <c r="K176" s="24"/>
      <c r="L176" s="24"/>
      <c r="M176" s="24"/>
      <c r="N176" s="24"/>
      <c r="O176" s="24"/>
      <c r="P176" s="24"/>
      <c r="Q176" s="24"/>
      <c r="R176" s="24"/>
      <c r="S176" s="24"/>
      <c r="T176" s="24"/>
      <c r="U176" s="24"/>
      <c r="V176" s="24"/>
      <c r="W176" s="24"/>
      <c r="X176" s="24"/>
      <c r="Y176" s="24"/>
      <c r="Z176" s="24"/>
    </row>
    <row r="177" ht="19.15" customHeight="1">
      <c r="A177" t="s" s="145">
        <v>124</v>
      </c>
      <c r="B177" s="168">
        <v>6</v>
      </c>
      <c r="C177" s="168">
        <v>1</v>
      </c>
      <c r="D177" t="s" s="145">
        <v>291</v>
      </c>
      <c r="E177" t="s" s="145">
        <v>26</v>
      </c>
      <c r="F177" s="155">
        <v>1062</v>
      </c>
      <c r="G177" s="168">
        <v>1101</v>
      </c>
      <c r="H177" s="155">
        <f>SUM(G177-F177)</f>
        <v>39</v>
      </c>
      <c r="I177" s="167">
        <f>H177/F177</f>
        <v>0.0367231638418079</v>
      </c>
      <c r="J177" s="167">
        <f>H177/G177</f>
        <v>0.0354223433242507</v>
      </c>
      <c r="K177" s="24"/>
      <c r="L177" s="24"/>
      <c r="M177" s="24"/>
      <c r="N177" s="24"/>
      <c r="O177" s="24"/>
      <c r="P177" s="24"/>
      <c r="Q177" s="24"/>
      <c r="R177" s="24"/>
      <c r="S177" s="24"/>
      <c r="T177" s="24"/>
      <c r="U177" s="24"/>
      <c r="V177" s="24"/>
      <c r="W177" s="24"/>
      <c r="X177" s="24"/>
      <c r="Y177" s="24"/>
      <c r="Z177" s="24"/>
    </row>
    <row r="178" ht="19.15" customHeight="1">
      <c r="A178" t="s" s="145">
        <v>124</v>
      </c>
      <c r="B178" s="168">
        <v>6</v>
      </c>
      <c r="C178" s="168">
        <v>7</v>
      </c>
      <c r="D178" t="s" s="145">
        <v>292</v>
      </c>
      <c r="E178" t="s" s="145">
        <v>30</v>
      </c>
      <c r="F178" s="155">
        <v>788</v>
      </c>
      <c r="G178" s="168">
        <v>811</v>
      </c>
      <c r="H178" s="155">
        <f>SUM(G178-F178)</f>
        <v>23</v>
      </c>
      <c r="I178" s="167">
        <f>H178/F178</f>
        <v>0.0291878172588832</v>
      </c>
      <c r="J178" s="167">
        <f>H178/G178</f>
        <v>0.0283600493218249</v>
      </c>
      <c r="K178" s="24"/>
      <c r="L178" s="24"/>
      <c r="M178" s="24"/>
      <c r="N178" s="24"/>
      <c r="O178" s="24"/>
      <c r="P178" s="24"/>
      <c r="Q178" s="24"/>
      <c r="R178" s="24"/>
      <c r="S178" s="24"/>
      <c r="T178" s="24"/>
      <c r="U178" s="24"/>
      <c r="V178" s="24"/>
      <c r="W178" s="24"/>
      <c r="X178" s="24"/>
      <c r="Y178" s="24"/>
      <c r="Z178" s="24"/>
    </row>
    <row r="179" ht="19.15" customHeight="1">
      <c r="A179" t="s" s="145">
        <v>124</v>
      </c>
      <c r="B179" s="168">
        <v>6</v>
      </c>
      <c r="C179" s="168">
        <v>18</v>
      </c>
      <c r="D179" t="s" s="145">
        <v>293</v>
      </c>
      <c r="E179" t="s" s="145">
        <v>48</v>
      </c>
      <c r="F179" s="155">
        <v>415</v>
      </c>
      <c r="G179" s="168">
        <v>429</v>
      </c>
      <c r="H179" s="155">
        <f>SUM(G179-F179)</f>
        <v>14</v>
      </c>
      <c r="I179" s="167">
        <f>H179/F179</f>
        <v>0.0337349397590361</v>
      </c>
      <c r="J179" s="167">
        <f>H179/G179</f>
        <v>0.0326340326340326</v>
      </c>
      <c r="K179" s="24"/>
      <c r="L179" s="24"/>
      <c r="M179" s="24"/>
      <c r="N179" s="24"/>
      <c r="O179" s="24"/>
      <c r="P179" s="24"/>
      <c r="Q179" s="24"/>
      <c r="R179" s="24"/>
      <c r="S179" s="24"/>
      <c r="T179" s="24"/>
      <c r="U179" s="24"/>
      <c r="V179" s="24"/>
      <c r="W179" s="24"/>
      <c r="X179" s="24"/>
      <c r="Y179" s="24"/>
      <c r="Z179" s="24"/>
    </row>
    <row r="180" ht="19.15" customHeight="1">
      <c r="A180" t="s" s="145">
        <v>124</v>
      </c>
      <c r="B180" s="168">
        <v>6</v>
      </c>
      <c r="C180" s="168">
        <v>15</v>
      </c>
      <c r="D180" t="s" s="145">
        <v>294</v>
      </c>
      <c r="E180" t="s" s="145">
        <v>60</v>
      </c>
      <c r="F180" s="155">
        <v>373</v>
      </c>
      <c r="G180" s="168">
        <v>384</v>
      </c>
      <c r="H180" s="155">
        <f>SUM(G180-F180)</f>
        <v>11</v>
      </c>
      <c r="I180" s="167">
        <f>H180/F180</f>
        <v>0.0294906166219839</v>
      </c>
      <c r="J180" s="167">
        <f>H180/G180</f>
        <v>0.0286458333333333</v>
      </c>
      <c r="K180" s="24"/>
      <c r="L180" s="24"/>
      <c r="M180" s="24"/>
      <c r="N180" s="24"/>
      <c r="O180" s="24"/>
      <c r="P180" s="24"/>
      <c r="Q180" s="24"/>
      <c r="R180" s="24"/>
      <c r="S180" s="24"/>
      <c r="T180" s="24"/>
      <c r="U180" s="24"/>
      <c r="V180" s="24"/>
      <c r="W180" s="24"/>
      <c r="X180" s="24"/>
      <c r="Y180" s="24"/>
      <c r="Z180" s="24"/>
    </row>
    <row r="181" ht="19.15" customHeight="1">
      <c r="A181" t="s" s="145">
        <v>124</v>
      </c>
      <c r="B181" s="168">
        <v>6</v>
      </c>
      <c r="C181" s="168">
        <v>9</v>
      </c>
      <c r="D181" t="s" s="145">
        <v>295</v>
      </c>
      <c r="E181" t="s" s="145">
        <v>36</v>
      </c>
      <c r="F181" s="155">
        <v>270</v>
      </c>
      <c r="G181" s="168">
        <v>276</v>
      </c>
      <c r="H181" s="155">
        <f>SUM(G181-F181)</f>
        <v>6</v>
      </c>
      <c r="I181" s="167">
        <f>H181/F181</f>
        <v>0.0222222222222222</v>
      </c>
      <c r="J181" s="167">
        <f>H181/G181</f>
        <v>0.0217391304347826</v>
      </c>
      <c r="K181" s="24"/>
      <c r="L181" s="24"/>
      <c r="M181" s="24"/>
      <c r="N181" s="24"/>
      <c r="O181" s="24"/>
      <c r="P181" s="24"/>
      <c r="Q181" s="24"/>
      <c r="R181" s="24"/>
      <c r="S181" s="24"/>
      <c r="T181" s="24"/>
      <c r="U181" s="24"/>
      <c r="V181" s="24"/>
      <c r="W181" s="24"/>
      <c r="X181" s="24"/>
      <c r="Y181" s="24"/>
      <c r="Z181" s="24"/>
    </row>
    <row r="182" ht="19.15" customHeight="1">
      <c r="A182" t="s" s="145">
        <v>124</v>
      </c>
      <c r="B182" s="168">
        <v>6</v>
      </c>
      <c r="C182" s="168">
        <v>4</v>
      </c>
      <c r="D182" t="s" s="145">
        <v>296</v>
      </c>
      <c r="E182" t="s" s="145">
        <v>76</v>
      </c>
      <c r="F182" s="155">
        <v>256</v>
      </c>
      <c r="G182" s="168">
        <v>263</v>
      </c>
      <c r="H182" s="155">
        <f>SUM(G182-F182)</f>
        <v>7</v>
      </c>
      <c r="I182" s="167">
        <f>H182/F182</f>
        <v>0.02734375</v>
      </c>
      <c r="J182" s="167">
        <f>H182/G182</f>
        <v>0.026615969581749</v>
      </c>
      <c r="K182" s="24"/>
      <c r="L182" s="24"/>
      <c r="M182" s="24"/>
      <c r="N182" s="24"/>
      <c r="O182" s="24"/>
      <c r="P182" s="24"/>
      <c r="Q182" s="24"/>
      <c r="R182" s="24"/>
      <c r="S182" s="24"/>
      <c r="T182" s="24"/>
      <c r="U182" s="24"/>
      <c r="V182" s="24"/>
      <c r="W182" s="24"/>
      <c r="X182" s="24"/>
      <c r="Y182" s="24"/>
      <c r="Z182" s="24"/>
    </row>
    <row r="183" ht="19.15" customHeight="1">
      <c r="A183" t="s" s="145">
        <v>124</v>
      </c>
      <c r="B183" s="168">
        <v>6</v>
      </c>
      <c r="C183" s="168">
        <v>6</v>
      </c>
      <c r="D183" t="s" s="145">
        <v>297</v>
      </c>
      <c r="E183" t="s" s="145">
        <v>101</v>
      </c>
      <c r="F183" s="155">
        <v>217</v>
      </c>
      <c r="G183" s="168">
        <v>224</v>
      </c>
      <c r="H183" s="155">
        <f>SUM(G183-F183)</f>
        <v>7</v>
      </c>
      <c r="I183" s="167">
        <f>H183/F183</f>
        <v>0.032258064516129</v>
      </c>
      <c r="J183" s="167">
        <f>H183/G183</f>
        <v>0.03125</v>
      </c>
      <c r="K183" s="24"/>
      <c r="L183" s="24"/>
      <c r="M183" s="24"/>
      <c r="N183" s="24"/>
      <c r="O183" s="24"/>
      <c r="P183" s="24"/>
      <c r="Q183" s="24"/>
      <c r="R183" s="24"/>
      <c r="S183" s="24"/>
      <c r="T183" s="24"/>
      <c r="U183" s="24"/>
      <c r="V183" s="24"/>
      <c r="W183" s="24"/>
      <c r="X183" s="24"/>
      <c r="Y183" s="24"/>
      <c r="Z183" s="24"/>
    </row>
    <row r="184" ht="19.15" customHeight="1">
      <c r="A184" t="s" s="145">
        <v>124</v>
      </c>
      <c r="B184" s="168">
        <v>6</v>
      </c>
      <c r="C184" s="168">
        <v>16</v>
      </c>
      <c r="D184" t="s" s="145">
        <v>298</v>
      </c>
      <c r="E184" t="s" s="145">
        <v>62</v>
      </c>
      <c r="F184" s="155">
        <v>158</v>
      </c>
      <c r="G184" s="168">
        <v>164</v>
      </c>
      <c r="H184" s="155">
        <f>SUM(G184-F184)</f>
        <v>6</v>
      </c>
      <c r="I184" s="167">
        <f>H184/F184</f>
        <v>0.0379746835443038</v>
      </c>
      <c r="J184" s="167">
        <f>H184/G184</f>
        <v>0.0365853658536585</v>
      </c>
      <c r="K184" s="24"/>
      <c r="L184" s="24"/>
      <c r="M184" s="24"/>
      <c r="N184" s="24"/>
      <c r="O184" s="24"/>
      <c r="P184" s="24"/>
      <c r="Q184" s="24"/>
      <c r="R184" s="24"/>
      <c r="S184" s="24"/>
      <c r="T184" s="24"/>
      <c r="U184" s="24"/>
      <c r="V184" s="24"/>
      <c r="W184" s="24"/>
      <c r="X184" s="24"/>
      <c r="Y184" s="24"/>
      <c r="Z184" s="24"/>
    </row>
    <row r="185" ht="19.15" customHeight="1">
      <c r="A185" t="s" s="145">
        <v>124</v>
      </c>
      <c r="B185" s="168">
        <v>6</v>
      </c>
      <c r="C185" s="168">
        <v>17</v>
      </c>
      <c r="D185" t="s" s="145">
        <v>299</v>
      </c>
      <c r="E185" t="s" s="145">
        <v>54</v>
      </c>
      <c r="F185" s="155">
        <v>116</v>
      </c>
      <c r="G185" s="168">
        <v>117</v>
      </c>
      <c r="H185" s="155">
        <f>SUM(G185-F185)</f>
        <v>1</v>
      </c>
      <c r="I185" s="167">
        <f>H185/F185</f>
        <v>0.00862068965517241</v>
      </c>
      <c r="J185" s="167">
        <f>H185/G185</f>
        <v>0.00854700854700855</v>
      </c>
      <c r="K185" s="24"/>
      <c r="L185" s="24"/>
      <c r="M185" s="24"/>
      <c r="N185" s="24"/>
      <c r="O185" s="24"/>
      <c r="P185" s="24"/>
      <c r="Q185" s="24"/>
      <c r="R185" s="24"/>
      <c r="S185" s="24"/>
      <c r="T185" s="24"/>
      <c r="U185" s="24"/>
      <c r="V185" s="24"/>
      <c r="W185" s="24"/>
      <c r="X185" s="24"/>
      <c r="Y185" s="24"/>
      <c r="Z185" s="24"/>
    </row>
    <row r="186" ht="19.15" customHeight="1">
      <c r="A186" t="s" s="145">
        <v>124</v>
      </c>
      <c r="B186" s="168">
        <v>6</v>
      </c>
      <c r="C186" s="168">
        <v>13</v>
      </c>
      <c r="D186" t="s" s="145">
        <v>300</v>
      </c>
      <c r="E186" t="s" s="145">
        <v>24</v>
      </c>
      <c r="F186" s="155">
        <v>112</v>
      </c>
      <c r="G186" s="168">
        <v>115</v>
      </c>
      <c r="H186" s="155">
        <f>SUM(G186-F186)</f>
        <v>3</v>
      </c>
      <c r="I186" s="167">
        <f>H186/F186</f>
        <v>0.0267857142857143</v>
      </c>
      <c r="J186" s="167">
        <f>H186/G186</f>
        <v>0.0260869565217391</v>
      </c>
      <c r="K186" s="24"/>
      <c r="L186" s="24"/>
      <c r="M186" s="24"/>
      <c r="N186" s="24"/>
      <c r="O186" s="24"/>
      <c r="P186" s="24"/>
      <c r="Q186" s="24"/>
      <c r="R186" s="24"/>
      <c r="S186" s="24"/>
      <c r="T186" s="24"/>
      <c r="U186" s="24"/>
      <c r="V186" s="24"/>
      <c r="W186" s="24"/>
      <c r="X186" s="24"/>
      <c r="Y186" s="24"/>
      <c r="Z186" s="24"/>
    </row>
    <row r="187" ht="19.15" customHeight="1">
      <c r="A187" t="s" s="145">
        <v>124</v>
      </c>
      <c r="B187" s="168">
        <v>6</v>
      </c>
      <c r="C187" s="168">
        <v>12</v>
      </c>
      <c r="D187" t="s" s="145">
        <v>301</v>
      </c>
      <c r="E187" t="s" s="145">
        <v>38</v>
      </c>
      <c r="F187" s="155">
        <v>100</v>
      </c>
      <c r="G187" s="168">
        <v>102</v>
      </c>
      <c r="H187" s="155">
        <f>SUM(G187-F187)</f>
        <v>2</v>
      </c>
      <c r="I187" s="167">
        <f>H187/F187</f>
        <v>0.02</v>
      </c>
      <c r="J187" s="167">
        <f>H187/G187</f>
        <v>0.0196078431372549</v>
      </c>
      <c r="K187" s="24"/>
      <c r="L187" s="24"/>
      <c r="M187" s="24"/>
      <c r="N187" s="24"/>
      <c r="O187" s="24"/>
      <c r="P187" s="24"/>
      <c r="Q187" s="24"/>
      <c r="R187" s="24"/>
      <c r="S187" s="24"/>
      <c r="T187" s="24"/>
      <c r="U187" s="24"/>
      <c r="V187" s="24"/>
      <c r="W187" s="24"/>
      <c r="X187" s="24"/>
      <c r="Y187" s="24"/>
      <c r="Z187" s="24"/>
    </row>
    <row r="188" ht="19.15" customHeight="1">
      <c r="A188" t="s" s="145">
        <v>124</v>
      </c>
      <c r="B188" s="168">
        <v>6</v>
      </c>
      <c r="C188" s="168">
        <v>21</v>
      </c>
      <c r="D188" t="s" s="145">
        <v>302</v>
      </c>
      <c r="E188" t="s" s="145">
        <v>52</v>
      </c>
      <c r="F188" s="155">
        <v>72</v>
      </c>
      <c r="G188" s="168">
        <v>75</v>
      </c>
      <c r="H188" s="155">
        <f>SUM(G188-F188)</f>
        <v>3</v>
      </c>
      <c r="I188" s="167">
        <f>H188/F188</f>
        <v>0.0416666666666667</v>
      </c>
      <c r="J188" s="167">
        <f>H188/G188</f>
        <v>0.04</v>
      </c>
      <c r="K188" s="24"/>
      <c r="L188" s="24"/>
      <c r="M188" s="24"/>
      <c r="N188" s="24"/>
      <c r="O188" s="24"/>
      <c r="P188" s="24"/>
      <c r="Q188" s="24"/>
      <c r="R188" s="24"/>
      <c r="S188" s="24"/>
      <c r="T188" s="24"/>
      <c r="U188" s="24"/>
      <c r="V188" s="24"/>
      <c r="W188" s="24"/>
      <c r="X188" s="24"/>
      <c r="Y188" s="24"/>
      <c r="Z188" s="24"/>
    </row>
    <row r="189" ht="19.15" customHeight="1">
      <c r="A189" t="s" s="145">
        <v>124</v>
      </c>
      <c r="B189" s="168">
        <v>6</v>
      </c>
      <c r="C189" s="168">
        <v>5</v>
      </c>
      <c r="D189" t="s" s="145">
        <v>303</v>
      </c>
      <c r="E189" t="s" s="145">
        <v>66</v>
      </c>
      <c r="F189" s="155">
        <v>66</v>
      </c>
      <c r="G189" s="168">
        <v>66</v>
      </c>
      <c r="H189" s="155">
        <f>SUM(G189-F189)</f>
        <v>0</v>
      </c>
      <c r="I189" s="167">
        <f>H189/F189</f>
        <v>0</v>
      </c>
      <c r="J189" s="167">
        <f>H189/G189</f>
        <v>0</v>
      </c>
      <c r="K189" s="24"/>
      <c r="L189" s="24"/>
      <c r="M189" s="24"/>
      <c r="N189" s="24"/>
      <c r="O189" s="24"/>
      <c r="P189" s="24"/>
      <c r="Q189" s="24"/>
      <c r="R189" s="24"/>
      <c r="S189" s="24"/>
      <c r="T189" s="24"/>
      <c r="U189" s="24"/>
      <c r="V189" s="24"/>
      <c r="W189" s="24"/>
      <c r="X189" s="24"/>
      <c r="Y189" s="24"/>
      <c r="Z189" s="24"/>
    </row>
    <row r="190" ht="19.15" customHeight="1">
      <c r="A190" t="s" s="145">
        <v>124</v>
      </c>
      <c r="B190" s="168">
        <v>6</v>
      </c>
      <c r="C190" s="168">
        <v>27</v>
      </c>
      <c r="D190" t="s" s="145">
        <v>304</v>
      </c>
      <c r="E190" t="s" s="145">
        <v>248</v>
      </c>
      <c r="F190" s="155">
        <v>63</v>
      </c>
      <c r="G190" s="168">
        <v>63</v>
      </c>
      <c r="H190" s="155">
        <f>SUM(G190-F190)</f>
        <v>0</v>
      </c>
      <c r="I190" s="167">
        <f>H190/F190</f>
        <v>0</v>
      </c>
      <c r="J190" s="167">
        <f>H190/G190</f>
        <v>0</v>
      </c>
      <c r="K190" s="24"/>
      <c r="L190" s="24"/>
      <c r="M190" s="24"/>
      <c r="N190" s="24"/>
      <c r="O190" s="24"/>
      <c r="P190" s="24"/>
      <c r="Q190" s="24"/>
      <c r="R190" s="24"/>
      <c r="S190" s="24"/>
      <c r="T190" s="24"/>
      <c r="U190" s="24"/>
      <c r="V190" s="24"/>
      <c r="W190" s="24"/>
      <c r="X190" s="24"/>
      <c r="Y190" s="24"/>
      <c r="Z190" s="24"/>
    </row>
    <row r="191" ht="19.15" customHeight="1">
      <c r="A191" t="s" s="145">
        <v>124</v>
      </c>
      <c r="B191" s="168">
        <v>6</v>
      </c>
      <c r="C191" s="168">
        <v>23</v>
      </c>
      <c r="D191" t="s" s="145">
        <v>305</v>
      </c>
      <c r="E191" t="s" s="145">
        <v>245</v>
      </c>
      <c r="F191" s="155">
        <v>53</v>
      </c>
      <c r="G191" s="168">
        <v>59</v>
      </c>
      <c r="H191" s="155">
        <f>SUM(G191-F191)</f>
        <v>6</v>
      </c>
      <c r="I191" s="167">
        <f>H191/F191</f>
        <v>0.113207547169811</v>
      </c>
      <c r="J191" s="167">
        <f>H191/G191</f>
        <v>0.101694915254237</v>
      </c>
      <c r="K191" s="24"/>
      <c r="L191" s="24"/>
      <c r="M191" s="24"/>
      <c r="N191" s="24"/>
      <c r="O191" s="24"/>
      <c r="P191" s="24"/>
      <c r="Q191" s="24"/>
      <c r="R191" s="24"/>
      <c r="S191" s="24"/>
      <c r="T191" s="24"/>
      <c r="U191" s="24"/>
      <c r="V191" s="24"/>
      <c r="W191" s="24"/>
      <c r="X191" s="24"/>
      <c r="Y191" s="24"/>
      <c r="Z191" s="24"/>
    </row>
    <row r="192" ht="19.15" customHeight="1">
      <c r="A192" t="s" s="145">
        <v>124</v>
      </c>
      <c r="B192" s="168">
        <v>6</v>
      </c>
      <c r="C192" s="168">
        <v>25</v>
      </c>
      <c r="D192" t="s" s="145">
        <v>306</v>
      </c>
      <c r="E192" t="s" s="145">
        <v>147</v>
      </c>
      <c r="F192" s="155">
        <v>47</v>
      </c>
      <c r="G192" s="168">
        <v>49</v>
      </c>
      <c r="H192" s="155">
        <f>SUM(G192-F192)</f>
        <v>2</v>
      </c>
      <c r="I192" s="167">
        <f>H192/F192</f>
        <v>0.0425531914893617</v>
      </c>
      <c r="J192" s="167">
        <f>H192/G192</f>
        <v>0.0408163265306122</v>
      </c>
      <c r="K192" s="24"/>
      <c r="L192" s="24"/>
      <c r="M192" s="24"/>
      <c r="N192" s="24"/>
      <c r="O192" s="24"/>
      <c r="P192" s="24"/>
      <c r="Q192" s="24"/>
      <c r="R192" s="24"/>
      <c r="S192" s="24"/>
      <c r="T192" s="24"/>
      <c r="U192" s="24"/>
      <c r="V192" s="24"/>
      <c r="W192" s="24"/>
      <c r="X192" s="24"/>
      <c r="Y192" s="24"/>
      <c r="Z192" s="24"/>
    </row>
    <row r="193" ht="19.15" customHeight="1">
      <c r="A193" t="s" s="145">
        <v>124</v>
      </c>
      <c r="B193" s="168">
        <v>6</v>
      </c>
      <c r="C193" s="168">
        <v>30</v>
      </c>
      <c r="D193" t="s" s="145">
        <v>307</v>
      </c>
      <c r="E193" t="s" s="145">
        <v>40</v>
      </c>
      <c r="F193" s="155">
        <v>43</v>
      </c>
      <c r="G193" s="168">
        <v>44</v>
      </c>
      <c r="H193" s="155">
        <f>SUM(G193-F193)</f>
        <v>1</v>
      </c>
      <c r="I193" s="167">
        <f>H193/F193</f>
        <v>0.0232558139534884</v>
      </c>
      <c r="J193" s="167">
        <f>H193/G193</f>
        <v>0.0227272727272727</v>
      </c>
      <c r="K193" s="24"/>
      <c r="L193" s="24"/>
      <c r="M193" s="24"/>
      <c r="N193" s="24"/>
      <c r="O193" s="24"/>
      <c r="P193" s="24"/>
      <c r="Q193" s="24"/>
      <c r="R193" s="24"/>
      <c r="S193" s="24"/>
      <c r="T193" s="24"/>
      <c r="U193" s="24"/>
      <c r="V193" s="24"/>
      <c r="W193" s="24"/>
      <c r="X193" s="24"/>
      <c r="Y193" s="24"/>
      <c r="Z193" s="24"/>
    </row>
    <row r="194" ht="19.15" customHeight="1">
      <c r="A194" t="s" s="145">
        <v>124</v>
      </c>
      <c r="B194" s="168">
        <v>6</v>
      </c>
      <c r="C194" s="168">
        <v>19</v>
      </c>
      <c r="D194" t="s" s="145">
        <v>308</v>
      </c>
      <c r="E194" t="s" s="145">
        <v>74</v>
      </c>
      <c r="F194" s="155">
        <v>38</v>
      </c>
      <c r="G194" s="168">
        <v>39</v>
      </c>
      <c r="H194" s="155">
        <f>SUM(G194-F194)</f>
        <v>1</v>
      </c>
      <c r="I194" s="167">
        <f>H194/F194</f>
        <v>0.0263157894736842</v>
      </c>
      <c r="J194" s="167">
        <f>H194/G194</f>
        <v>0.0256410256410256</v>
      </c>
      <c r="K194" s="24"/>
      <c r="L194" s="24"/>
      <c r="M194" s="24"/>
      <c r="N194" s="24"/>
      <c r="O194" s="24"/>
      <c r="P194" s="24"/>
      <c r="Q194" s="24"/>
      <c r="R194" s="24"/>
      <c r="S194" s="24"/>
      <c r="T194" s="24"/>
      <c r="U194" s="24"/>
      <c r="V194" s="24"/>
      <c r="W194" s="24"/>
      <c r="X194" s="24"/>
      <c r="Y194" s="24"/>
      <c r="Z194" s="24"/>
    </row>
    <row r="195" ht="19.15" customHeight="1">
      <c r="A195" t="s" s="145">
        <v>124</v>
      </c>
      <c r="B195" s="168">
        <v>6</v>
      </c>
      <c r="C195" s="168">
        <v>22</v>
      </c>
      <c r="D195" t="s" s="145">
        <v>309</v>
      </c>
      <c r="E195" t="s" s="145">
        <v>72</v>
      </c>
      <c r="F195" s="155">
        <v>38</v>
      </c>
      <c r="G195" s="168">
        <v>38</v>
      </c>
      <c r="H195" s="155">
        <f>SUM(G195-F195)</f>
        <v>0</v>
      </c>
      <c r="I195" s="167">
        <f>H195/F195</f>
        <v>0</v>
      </c>
      <c r="J195" s="167">
        <f>H195/G195</f>
        <v>0</v>
      </c>
      <c r="K195" s="24"/>
      <c r="L195" s="24"/>
      <c r="M195" s="24"/>
      <c r="N195" s="24"/>
      <c r="O195" s="24"/>
      <c r="P195" s="24"/>
      <c r="Q195" s="24"/>
      <c r="R195" s="24"/>
      <c r="S195" s="24"/>
      <c r="T195" s="24"/>
      <c r="U195" s="24"/>
      <c r="V195" s="24"/>
      <c r="W195" s="24"/>
      <c r="X195" s="24"/>
      <c r="Y195" s="24"/>
      <c r="Z195" s="24"/>
    </row>
    <row r="196" ht="19.15" customHeight="1">
      <c r="A196" t="s" s="145">
        <v>124</v>
      </c>
      <c r="B196" s="168">
        <v>6</v>
      </c>
      <c r="C196" s="168">
        <v>14</v>
      </c>
      <c r="D196" t="s" s="145">
        <v>310</v>
      </c>
      <c r="E196" t="s" s="145">
        <v>44</v>
      </c>
      <c r="F196" s="155">
        <v>34</v>
      </c>
      <c r="G196" s="168">
        <v>36</v>
      </c>
      <c r="H196" s="155">
        <f>SUM(G196-F196)</f>
        <v>2</v>
      </c>
      <c r="I196" s="167">
        <f>H196/F196</f>
        <v>0.0588235294117647</v>
      </c>
      <c r="J196" s="167">
        <f>H196/G196</f>
        <v>0.0555555555555556</v>
      </c>
      <c r="K196" s="24"/>
      <c r="L196" s="24"/>
      <c r="M196" s="24"/>
      <c r="N196" s="24"/>
      <c r="O196" s="24"/>
      <c r="P196" s="24"/>
      <c r="Q196" s="24"/>
      <c r="R196" s="24"/>
      <c r="S196" s="24"/>
      <c r="T196" s="24"/>
      <c r="U196" s="24"/>
      <c r="V196" s="24"/>
      <c r="W196" s="24"/>
      <c r="X196" s="24"/>
      <c r="Y196" s="24"/>
      <c r="Z196" s="24"/>
    </row>
    <row r="197" ht="19.15" customHeight="1">
      <c r="A197" t="s" s="145">
        <v>124</v>
      </c>
      <c r="B197" s="168">
        <v>6</v>
      </c>
      <c r="C197" s="168">
        <v>24</v>
      </c>
      <c r="D197" t="s" s="145">
        <v>311</v>
      </c>
      <c r="E197" t="s" s="145">
        <v>281</v>
      </c>
      <c r="F197" s="155">
        <v>32</v>
      </c>
      <c r="G197" s="168">
        <v>33</v>
      </c>
      <c r="H197" s="155">
        <f>SUM(G197-F197)</f>
        <v>1</v>
      </c>
      <c r="I197" s="167">
        <f>H197/F197</f>
        <v>0.03125</v>
      </c>
      <c r="J197" s="167">
        <f>H197/G197</f>
        <v>0.0303030303030303</v>
      </c>
      <c r="K197" s="24"/>
      <c r="L197" s="24"/>
      <c r="M197" s="24"/>
      <c r="N197" s="24"/>
      <c r="O197" s="24"/>
      <c r="P197" s="24"/>
      <c r="Q197" s="24"/>
      <c r="R197" s="24"/>
      <c r="S197" s="24"/>
      <c r="T197" s="24"/>
      <c r="U197" s="24"/>
      <c r="V197" s="24"/>
      <c r="W197" s="24"/>
      <c r="X197" s="24"/>
      <c r="Y197" s="24"/>
      <c r="Z197" s="24"/>
    </row>
    <row r="198" ht="19.15" customHeight="1">
      <c r="A198" t="s" s="145">
        <v>124</v>
      </c>
      <c r="B198" s="168">
        <v>6</v>
      </c>
      <c r="C198" s="168">
        <v>26</v>
      </c>
      <c r="D198" t="s" s="145">
        <v>312</v>
      </c>
      <c r="E198" t="s" s="145">
        <v>119</v>
      </c>
      <c r="F198" s="155">
        <v>16</v>
      </c>
      <c r="G198" s="168">
        <v>16</v>
      </c>
      <c r="H198" s="155">
        <f>SUM(G198-F198)</f>
        <v>0</v>
      </c>
      <c r="I198" s="167">
        <f>H198/F198</f>
        <v>0</v>
      </c>
      <c r="J198" s="167">
        <f>H198/G198</f>
        <v>0</v>
      </c>
      <c r="K198" s="24"/>
      <c r="L198" s="24"/>
      <c r="M198" s="24"/>
      <c r="N198" s="24"/>
      <c r="O198" s="24"/>
      <c r="P198" s="24"/>
      <c r="Q198" s="24"/>
      <c r="R198" s="24"/>
      <c r="S198" s="24"/>
      <c r="T198" s="24"/>
      <c r="U198" s="24"/>
      <c r="V198" s="24"/>
      <c r="W198" s="24"/>
      <c r="X198" s="24"/>
      <c r="Y198" s="24"/>
      <c r="Z198" s="24"/>
    </row>
    <row r="199" ht="19.15" customHeight="1">
      <c r="A199" t="s" s="145">
        <v>124</v>
      </c>
      <c r="B199" s="168">
        <v>6</v>
      </c>
      <c r="C199" s="168">
        <v>28</v>
      </c>
      <c r="D199" t="s" s="145">
        <v>313</v>
      </c>
      <c r="E199" t="s" s="145">
        <v>155</v>
      </c>
      <c r="F199" s="155">
        <v>15</v>
      </c>
      <c r="G199" s="168">
        <v>15</v>
      </c>
      <c r="H199" s="155">
        <f>SUM(G199-F199)</f>
        <v>0</v>
      </c>
      <c r="I199" s="167">
        <f>H199/F199</f>
        <v>0</v>
      </c>
      <c r="J199" s="167">
        <f>H199/G199</f>
        <v>0</v>
      </c>
      <c r="K199" s="24"/>
      <c r="L199" s="24"/>
      <c r="M199" s="24"/>
      <c r="N199" s="24"/>
      <c r="O199" s="24"/>
      <c r="P199" s="24"/>
      <c r="Q199" s="24"/>
      <c r="R199" s="24"/>
      <c r="S199" s="24"/>
      <c r="T199" s="24"/>
      <c r="U199" s="24"/>
      <c r="V199" s="24"/>
      <c r="W199" s="24"/>
      <c r="X199" s="24"/>
      <c r="Y199" s="24"/>
      <c r="Z199" s="24"/>
    </row>
    <row r="200" ht="19.15" customHeight="1">
      <c r="A200" t="s" s="137">
        <v>124</v>
      </c>
      <c r="B200" s="170">
        <v>6</v>
      </c>
      <c r="C200" s="170">
        <v>29</v>
      </c>
      <c r="D200" t="s" s="137">
        <v>314</v>
      </c>
      <c r="E200" t="s" s="137">
        <v>153</v>
      </c>
      <c r="F200" s="175">
        <v>3</v>
      </c>
      <c r="G200" s="170">
        <v>3</v>
      </c>
      <c r="H200" s="175">
        <f>SUM(G200-F200)</f>
        <v>0</v>
      </c>
      <c r="I200" s="208">
        <f>H200/F200</f>
        <v>0</v>
      </c>
      <c r="J200" s="208">
        <f>H200/G200</f>
        <v>0</v>
      </c>
      <c r="K200" s="174"/>
      <c r="L200" s="174"/>
      <c r="M200" s="174"/>
      <c r="N200" s="174"/>
      <c r="O200" s="174"/>
      <c r="P200" s="174"/>
      <c r="Q200" s="174"/>
      <c r="R200" s="174"/>
      <c r="S200" s="174"/>
      <c r="T200" s="174"/>
      <c r="U200" s="174"/>
      <c r="V200" s="174"/>
      <c r="W200" s="174"/>
      <c r="X200" s="174"/>
      <c r="Y200" s="174"/>
      <c r="Z200" s="174"/>
    </row>
    <row r="201" ht="19.15" customHeight="1">
      <c r="A201" s="177"/>
      <c r="B201" s="178"/>
      <c r="C201" s="178"/>
      <c r="D201" s="179"/>
      <c r="E201" s="179"/>
      <c r="F201" s="181">
        <f>SUM(F171:F200)</f>
        <v>100374</v>
      </c>
      <c r="G201" s="180">
        <f>SUM(G171:G200)</f>
        <v>103879</v>
      </c>
      <c r="H201" s="181">
        <f>SUM(H171:H200)</f>
        <v>3505</v>
      </c>
      <c r="I201" s="209">
        <f>H201/F201</f>
        <v>0.0349194014386196</v>
      </c>
      <c r="J201" s="209">
        <f>H201/G201</f>
        <v>0.0337411796416985</v>
      </c>
      <c r="K201" s="183"/>
      <c r="L201" s="183"/>
      <c r="M201" s="183"/>
      <c r="N201" s="183"/>
      <c r="O201" s="183"/>
      <c r="P201" s="183"/>
      <c r="Q201" s="183"/>
      <c r="R201" s="183"/>
      <c r="S201" s="183"/>
      <c r="T201" s="183"/>
      <c r="U201" s="183"/>
      <c r="V201" s="183"/>
      <c r="W201" s="183"/>
      <c r="X201" s="183"/>
      <c r="Y201" s="183"/>
      <c r="Z201" s="184"/>
    </row>
    <row r="202" ht="19.15" customHeight="1">
      <c r="A202" s="185"/>
      <c r="B202" s="186"/>
      <c r="C202" s="186"/>
      <c r="D202" s="185"/>
      <c r="E202" s="185"/>
      <c r="F202" s="187"/>
      <c r="G202" s="186"/>
      <c r="H202" s="187"/>
      <c r="I202" s="188"/>
      <c r="J202" s="188"/>
      <c r="K202" s="189"/>
      <c r="L202" s="189"/>
      <c r="M202" s="189"/>
      <c r="N202" s="189"/>
      <c r="O202" s="189"/>
      <c r="P202" s="189"/>
      <c r="Q202" s="189"/>
      <c r="R202" s="189"/>
      <c r="S202" s="189"/>
      <c r="T202" s="189"/>
      <c r="U202" s="189"/>
      <c r="V202" s="189"/>
      <c r="W202" s="189"/>
      <c r="X202" s="189"/>
      <c r="Y202" s="189"/>
      <c r="Z202" s="189"/>
    </row>
    <row r="203" ht="19.15" customHeight="1">
      <c r="A203" t="s" s="145">
        <v>124</v>
      </c>
      <c r="B203" s="168">
        <v>7</v>
      </c>
      <c r="C203" s="168">
        <v>4</v>
      </c>
      <c r="D203" t="s" s="145">
        <v>315</v>
      </c>
      <c r="E203" t="s" s="145">
        <v>20</v>
      </c>
      <c r="F203" s="155">
        <v>23524</v>
      </c>
      <c r="G203" s="168">
        <v>25180</v>
      </c>
      <c r="H203" s="155">
        <f>SUM(G203-F203)</f>
        <v>1656</v>
      </c>
      <c r="I203" s="167">
        <f>H203/F203</f>
        <v>0.07039619112395849</v>
      </c>
      <c r="J203" s="167">
        <f>H203/G203</f>
        <v>0.0657664813343924</v>
      </c>
      <c r="K203" s="24"/>
      <c r="L203" s="24"/>
      <c r="M203" s="24"/>
      <c r="N203" s="24"/>
      <c r="O203" s="24"/>
      <c r="P203" s="24"/>
      <c r="Q203" s="24"/>
      <c r="R203" s="24"/>
      <c r="S203" s="24"/>
      <c r="T203" s="24"/>
      <c r="U203" s="24"/>
      <c r="V203" s="24"/>
      <c r="W203" s="24"/>
      <c r="X203" s="24"/>
      <c r="Y203" s="24"/>
      <c r="Z203" s="24"/>
    </row>
    <row r="204" ht="19.15" customHeight="1">
      <c r="A204" t="s" s="145">
        <v>124</v>
      </c>
      <c r="B204" s="168">
        <v>7</v>
      </c>
      <c r="C204" s="168">
        <v>17</v>
      </c>
      <c r="D204" t="s" s="145">
        <v>316</v>
      </c>
      <c r="E204" t="s" s="145">
        <v>84</v>
      </c>
      <c r="F204" s="155">
        <v>22836</v>
      </c>
      <c r="G204" s="168">
        <v>23998</v>
      </c>
      <c r="H204" s="155">
        <f>SUM(G204-F204)</f>
        <v>1162</v>
      </c>
      <c r="I204" s="167">
        <f>H204/F204</f>
        <v>0.0508845682256087</v>
      </c>
      <c r="J204" s="167">
        <f>H204/G204</f>
        <v>0.0484207017251438</v>
      </c>
      <c r="K204" s="24"/>
      <c r="L204" s="24"/>
      <c r="M204" s="24"/>
      <c r="N204" s="24"/>
      <c r="O204" s="24"/>
      <c r="P204" s="24"/>
      <c r="Q204" s="24"/>
      <c r="R204" s="24"/>
      <c r="S204" s="24"/>
      <c r="T204" s="24"/>
      <c r="U204" s="24"/>
      <c r="V204" s="24"/>
      <c r="W204" s="24"/>
      <c r="X204" s="24"/>
      <c r="Y204" s="24"/>
      <c r="Z204" s="24"/>
    </row>
    <row r="205" ht="19.15" customHeight="1">
      <c r="A205" t="s" s="145">
        <v>124</v>
      </c>
      <c r="B205" s="168">
        <v>7</v>
      </c>
      <c r="C205" s="168">
        <v>3</v>
      </c>
      <c r="D205" t="s" s="145">
        <v>317</v>
      </c>
      <c r="E205" t="s" s="145">
        <v>22</v>
      </c>
      <c r="F205" s="155">
        <v>20106</v>
      </c>
      <c r="G205" s="168">
        <v>21339</v>
      </c>
      <c r="H205" s="155">
        <f>SUM(G205-F205)</f>
        <v>1233</v>
      </c>
      <c r="I205" s="167">
        <f>H205/F205</f>
        <v>0.0613249776186213</v>
      </c>
      <c r="J205" s="167">
        <f>H205/G205</f>
        <v>0.0577815267819485</v>
      </c>
      <c r="K205" s="24"/>
      <c r="L205" s="24"/>
      <c r="M205" s="24"/>
      <c r="N205" s="24"/>
      <c r="O205" s="24"/>
      <c r="P205" s="24"/>
      <c r="Q205" s="24"/>
      <c r="R205" s="24"/>
      <c r="S205" s="24"/>
      <c r="T205" s="24"/>
      <c r="U205" s="24"/>
      <c r="V205" s="24"/>
      <c r="W205" s="24"/>
      <c r="X205" s="24"/>
      <c r="Y205" s="24"/>
      <c r="Z205" s="24"/>
    </row>
    <row r="206" ht="19.15" customHeight="1">
      <c r="A206" t="s" s="145">
        <v>124</v>
      </c>
      <c r="B206" s="168">
        <v>7</v>
      </c>
      <c r="C206" s="168">
        <v>15</v>
      </c>
      <c r="D206" t="s" s="145">
        <v>318</v>
      </c>
      <c r="E206" t="s" s="145">
        <v>17</v>
      </c>
      <c r="F206" s="155">
        <v>12052</v>
      </c>
      <c r="G206" s="168">
        <v>12896</v>
      </c>
      <c r="H206" s="155">
        <f>SUM(G206-F206)</f>
        <v>844</v>
      </c>
      <c r="I206" s="167">
        <f>H206/F206</f>
        <v>0.0700298705609028</v>
      </c>
      <c r="J206" s="167">
        <f>H206/G206</f>
        <v>0.0654466501240695</v>
      </c>
      <c r="K206" s="24"/>
      <c r="L206" s="24"/>
      <c r="M206" s="24"/>
      <c r="N206" s="24"/>
      <c r="O206" s="24"/>
      <c r="P206" s="24"/>
      <c r="Q206" s="24"/>
      <c r="R206" s="24"/>
      <c r="S206" s="24"/>
      <c r="T206" s="24"/>
      <c r="U206" s="24"/>
      <c r="V206" s="24"/>
      <c r="W206" s="24"/>
      <c r="X206" s="24"/>
      <c r="Y206" s="24"/>
      <c r="Z206" s="24"/>
    </row>
    <row r="207" ht="19.15" customHeight="1">
      <c r="A207" t="s" s="145">
        <v>124</v>
      </c>
      <c r="B207" s="168">
        <v>7</v>
      </c>
      <c r="C207" s="168">
        <v>12</v>
      </c>
      <c r="D207" t="s" s="145">
        <v>319</v>
      </c>
      <c r="E207" t="s" s="145">
        <v>60</v>
      </c>
      <c r="F207" s="155">
        <v>4940</v>
      </c>
      <c r="G207" s="168">
        <v>5160</v>
      </c>
      <c r="H207" s="155">
        <f>SUM(G207-F207)</f>
        <v>220</v>
      </c>
      <c r="I207" s="167">
        <f>H207/F207</f>
        <v>0.0445344129554656</v>
      </c>
      <c r="J207" s="167">
        <f>H207/G207</f>
        <v>0.0426356589147287</v>
      </c>
      <c r="K207" s="24"/>
      <c r="L207" s="24"/>
      <c r="M207" s="24"/>
      <c r="N207" s="24"/>
      <c r="O207" s="24"/>
      <c r="P207" s="24"/>
      <c r="Q207" s="24"/>
      <c r="R207" s="24"/>
      <c r="S207" s="24"/>
      <c r="T207" s="24"/>
      <c r="U207" s="24"/>
      <c r="V207" s="24"/>
      <c r="W207" s="24"/>
      <c r="X207" s="24"/>
      <c r="Y207" s="24"/>
      <c r="Z207" s="24"/>
    </row>
    <row r="208" ht="19.15" customHeight="1">
      <c r="A208" t="s" s="145">
        <v>124</v>
      </c>
      <c r="B208" s="168">
        <v>7</v>
      </c>
      <c r="C208" s="168">
        <v>22</v>
      </c>
      <c r="D208" t="s" s="145">
        <v>320</v>
      </c>
      <c r="E208" t="s" s="145">
        <v>34</v>
      </c>
      <c r="F208" s="155">
        <v>3575</v>
      </c>
      <c r="G208" s="168">
        <v>3848</v>
      </c>
      <c r="H208" s="155">
        <f>SUM(G208-F208)</f>
        <v>273</v>
      </c>
      <c r="I208" s="167">
        <f>H208/F208</f>
        <v>0.0763636363636364</v>
      </c>
      <c r="J208" s="167">
        <f>H208/G208</f>
        <v>0.0709459459459459</v>
      </c>
      <c r="K208" s="24"/>
      <c r="L208" s="24"/>
      <c r="M208" s="24"/>
      <c r="N208" s="24"/>
      <c r="O208" s="24"/>
      <c r="P208" s="24"/>
      <c r="Q208" s="24"/>
      <c r="R208" s="24"/>
      <c r="S208" s="24"/>
      <c r="T208" s="24"/>
      <c r="U208" s="24"/>
      <c r="V208" s="24"/>
      <c r="W208" s="24"/>
      <c r="X208" s="24"/>
      <c r="Y208" s="24"/>
      <c r="Z208" s="24"/>
    </row>
    <row r="209" ht="19.15" customHeight="1">
      <c r="A209" t="s" s="145">
        <v>124</v>
      </c>
      <c r="B209" s="168">
        <v>7</v>
      </c>
      <c r="C209" s="168">
        <v>7</v>
      </c>
      <c r="D209" t="s" s="145">
        <v>321</v>
      </c>
      <c r="E209" t="s" s="145">
        <v>28</v>
      </c>
      <c r="F209" s="155">
        <v>1901</v>
      </c>
      <c r="G209" s="168">
        <v>2006</v>
      </c>
      <c r="H209" s="155">
        <f>SUM(G209-F209)</f>
        <v>105</v>
      </c>
      <c r="I209" s="167">
        <f>H209/F209</f>
        <v>0.0552340873224619</v>
      </c>
      <c r="J209" s="167">
        <f>H209/G209</f>
        <v>0.0523429710867398</v>
      </c>
      <c r="K209" s="24"/>
      <c r="L209" s="24"/>
      <c r="M209" s="24"/>
      <c r="N209" s="24"/>
      <c r="O209" s="24"/>
      <c r="P209" s="24"/>
      <c r="Q209" s="24"/>
      <c r="R209" s="24"/>
      <c r="S209" s="24"/>
      <c r="T209" s="24"/>
      <c r="U209" s="24"/>
      <c r="V209" s="24"/>
      <c r="W209" s="24"/>
      <c r="X209" s="24"/>
      <c r="Y209" s="24"/>
      <c r="Z209" s="24"/>
    </row>
    <row r="210" ht="19.15" customHeight="1">
      <c r="A210" t="s" s="145">
        <v>124</v>
      </c>
      <c r="B210" s="168">
        <v>7</v>
      </c>
      <c r="C210" s="168">
        <v>14</v>
      </c>
      <c r="D210" t="s" s="145">
        <v>322</v>
      </c>
      <c r="E210" t="s" s="145">
        <v>26</v>
      </c>
      <c r="F210" s="155">
        <v>959</v>
      </c>
      <c r="G210" s="168">
        <v>1003</v>
      </c>
      <c r="H210" s="155">
        <f>SUM(G210-F210)</f>
        <v>44</v>
      </c>
      <c r="I210" s="167">
        <f>H210/F210</f>
        <v>0.045881126173097</v>
      </c>
      <c r="J210" s="167">
        <f>H210/G210</f>
        <v>0.0438683948155533</v>
      </c>
      <c r="K210" s="24"/>
      <c r="L210" s="24"/>
      <c r="M210" s="24"/>
      <c r="N210" s="24"/>
      <c r="O210" s="24"/>
      <c r="P210" s="24"/>
      <c r="Q210" s="24"/>
      <c r="R210" s="24"/>
      <c r="S210" s="24"/>
      <c r="T210" s="24"/>
      <c r="U210" s="24"/>
      <c r="V210" s="24"/>
      <c r="W210" s="24"/>
      <c r="X210" s="24"/>
      <c r="Y210" s="24"/>
      <c r="Z210" s="24"/>
    </row>
    <row r="211" ht="19.15" customHeight="1">
      <c r="A211" t="s" s="145">
        <v>124</v>
      </c>
      <c r="B211" s="168">
        <v>7</v>
      </c>
      <c r="C211" s="168">
        <v>11</v>
      </c>
      <c r="D211" t="s" s="145">
        <v>323</v>
      </c>
      <c r="E211" t="s" s="145">
        <v>30</v>
      </c>
      <c r="F211" s="155">
        <v>613</v>
      </c>
      <c r="G211" s="168">
        <v>658</v>
      </c>
      <c r="H211" s="155">
        <f>SUM(G211-F211)</f>
        <v>45</v>
      </c>
      <c r="I211" s="167">
        <f>H211/F211</f>
        <v>0.07340946166394779</v>
      </c>
      <c r="J211" s="167">
        <f>H211/G211</f>
        <v>0.0683890577507599</v>
      </c>
      <c r="K211" s="24"/>
      <c r="L211" s="24"/>
      <c r="M211" s="24"/>
      <c r="N211" s="24"/>
      <c r="O211" s="24"/>
      <c r="P211" s="24"/>
      <c r="Q211" s="24"/>
      <c r="R211" s="24"/>
      <c r="S211" s="24"/>
      <c r="T211" s="24"/>
      <c r="U211" s="24"/>
      <c r="V211" s="24"/>
      <c r="W211" s="24"/>
      <c r="X211" s="24"/>
      <c r="Y211" s="24"/>
      <c r="Z211" s="24"/>
    </row>
    <row r="212" ht="19.15" customHeight="1">
      <c r="A212" t="s" s="145">
        <v>124</v>
      </c>
      <c r="B212" s="168">
        <v>7</v>
      </c>
      <c r="C212" s="168">
        <v>16</v>
      </c>
      <c r="D212" t="s" s="145">
        <v>324</v>
      </c>
      <c r="E212" t="s" s="145">
        <v>48</v>
      </c>
      <c r="F212" s="155">
        <v>448</v>
      </c>
      <c r="G212" s="168">
        <v>476</v>
      </c>
      <c r="H212" s="155">
        <f>SUM(G212-F212)</f>
        <v>28</v>
      </c>
      <c r="I212" s="167">
        <f>H212/F212</f>
        <v>0.0625</v>
      </c>
      <c r="J212" s="167">
        <f>H212/G212</f>
        <v>0.0588235294117647</v>
      </c>
      <c r="K212" s="24"/>
      <c r="L212" s="24"/>
      <c r="M212" s="24"/>
      <c r="N212" s="24"/>
      <c r="O212" s="24"/>
      <c r="P212" s="24"/>
      <c r="Q212" s="24"/>
      <c r="R212" s="24"/>
      <c r="S212" s="24"/>
      <c r="T212" s="24"/>
      <c r="U212" s="24"/>
      <c r="V212" s="24"/>
      <c r="W212" s="24"/>
      <c r="X212" s="24"/>
      <c r="Y212" s="24"/>
      <c r="Z212" s="24"/>
    </row>
    <row r="213" ht="19.15" customHeight="1">
      <c r="A213" t="s" s="145">
        <v>124</v>
      </c>
      <c r="B213" s="168">
        <v>7</v>
      </c>
      <c r="C213" s="168">
        <v>13</v>
      </c>
      <c r="D213" t="s" s="145">
        <v>325</v>
      </c>
      <c r="E213" t="s" s="145">
        <v>38</v>
      </c>
      <c r="F213" s="155">
        <v>398</v>
      </c>
      <c r="G213" s="168">
        <v>426</v>
      </c>
      <c r="H213" s="155">
        <f>SUM(G213-F213)</f>
        <v>28</v>
      </c>
      <c r="I213" s="167">
        <f>H213/F213</f>
        <v>0.07035175879396981</v>
      </c>
      <c r="J213" s="167">
        <f>H213/G213</f>
        <v>0.0657276995305164</v>
      </c>
      <c r="K213" s="24"/>
      <c r="L213" s="24"/>
      <c r="M213" s="24"/>
      <c r="N213" s="24"/>
      <c r="O213" s="24"/>
      <c r="P213" s="24"/>
      <c r="Q213" s="24"/>
      <c r="R213" s="24"/>
      <c r="S213" s="24"/>
      <c r="T213" s="24"/>
      <c r="U213" s="24"/>
      <c r="V213" s="24"/>
      <c r="W213" s="24"/>
      <c r="X213" s="24"/>
      <c r="Y213" s="24"/>
      <c r="Z213" s="24"/>
    </row>
    <row r="214" ht="19.15" customHeight="1">
      <c r="A214" t="s" s="145">
        <v>124</v>
      </c>
      <c r="B214" s="168">
        <v>7</v>
      </c>
      <c r="C214" s="168">
        <v>1</v>
      </c>
      <c r="D214" t="s" s="145">
        <v>326</v>
      </c>
      <c r="E214" t="s" s="145">
        <v>24</v>
      </c>
      <c r="F214" s="155">
        <v>243</v>
      </c>
      <c r="G214" s="168">
        <v>259</v>
      </c>
      <c r="H214" s="155">
        <f>SUM(G214-F214)</f>
        <v>16</v>
      </c>
      <c r="I214" s="167">
        <f>H214/F214</f>
        <v>0.065843621399177</v>
      </c>
      <c r="J214" s="167">
        <f>H214/G214</f>
        <v>0.0617760617760618</v>
      </c>
      <c r="K214" s="24"/>
      <c r="L214" s="24"/>
      <c r="M214" s="24"/>
      <c r="N214" s="24"/>
      <c r="O214" s="24"/>
      <c r="P214" s="24"/>
      <c r="Q214" s="24"/>
      <c r="R214" s="24"/>
      <c r="S214" s="24"/>
      <c r="T214" s="24"/>
      <c r="U214" s="24"/>
      <c r="V214" s="24"/>
      <c r="W214" s="24"/>
      <c r="X214" s="24"/>
      <c r="Y214" s="24"/>
      <c r="Z214" s="24"/>
    </row>
    <row r="215" ht="19.15" customHeight="1">
      <c r="A215" t="s" s="145">
        <v>124</v>
      </c>
      <c r="B215" s="168">
        <v>7</v>
      </c>
      <c r="C215" s="168">
        <v>8</v>
      </c>
      <c r="D215" t="s" s="145">
        <v>327</v>
      </c>
      <c r="E215" t="s" s="145">
        <v>36</v>
      </c>
      <c r="F215" s="155">
        <v>231</v>
      </c>
      <c r="G215" s="168">
        <v>242</v>
      </c>
      <c r="H215" s="155">
        <f>SUM(G215-F215)</f>
        <v>11</v>
      </c>
      <c r="I215" s="167">
        <f>H215/F215</f>
        <v>0.0476190476190476</v>
      </c>
      <c r="J215" s="167">
        <f>H215/G215</f>
        <v>0.0454545454545455</v>
      </c>
      <c r="K215" s="24"/>
      <c r="L215" s="24"/>
      <c r="M215" s="24"/>
      <c r="N215" s="24"/>
      <c r="O215" s="24"/>
      <c r="P215" s="24"/>
      <c r="Q215" s="24"/>
      <c r="R215" s="24"/>
      <c r="S215" s="24"/>
      <c r="T215" s="24"/>
      <c r="U215" s="24"/>
      <c r="V215" s="24"/>
      <c r="W215" s="24"/>
      <c r="X215" s="24"/>
      <c r="Y215" s="24"/>
      <c r="Z215" s="24"/>
    </row>
    <row r="216" ht="19.15" customHeight="1">
      <c r="A216" t="s" s="145">
        <v>124</v>
      </c>
      <c r="B216" s="168">
        <v>7</v>
      </c>
      <c r="C216" s="168">
        <v>9</v>
      </c>
      <c r="D216" t="s" s="145">
        <v>328</v>
      </c>
      <c r="E216" t="s" s="145">
        <v>62</v>
      </c>
      <c r="F216" s="155">
        <v>218</v>
      </c>
      <c r="G216" s="168">
        <v>238</v>
      </c>
      <c r="H216" s="155">
        <f>SUM(G216-F216)</f>
        <v>20</v>
      </c>
      <c r="I216" s="167">
        <f>H216/F216</f>
        <v>0.091743119266055</v>
      </c>
      <c r="J216" s="167">
        <f>H216/G216</f>
        <v>0.0840336134453782</v>
      </c>
      <c r="K216" s="24"/>
      <c r="L216" s="24"/>
      <c r="M216" s="24"/>
      <c r="N216" s="24"/>
      <c r="O216" s="24"/>
      <c r="P216" s="24"/>
      <c r="Q216" s="24"/>
      <c r="R216" s="24"/>
      <c r="S216" s="24"/>
      <c r="T216" s="24"/>
      <c r="U216" s="24"/>
      <c r="V216" s="24"/>
      <c r="W216" s="24"/>
      <c r="X216" s="24"/>
      <c r="Y216" s="24"/>
      <c r="Z216" s="24"/>
    </row>
    <row r="217" ht="19.15" customHeight="1">
      <c r="A217" t="s" s="145">
        <v>124</v>
      </c>
      <c r="B217" s="168">
        <v>7</v>
      </c>
      <c r="C217" s="168">
        <v>6</v>
      </c>
      <c r="D217" t="s" s="145">
        <v>329</v>
      </c>
      <c r="E217" t="s" s="145">
        <v>101</v>
      </c>
      <c r="F217" s="155">
        <v>214</v>
      </c>
      <c r="G217" s="168">
        <v>224</v>
      </c>
      <c r="H217" s="155">
        <f>SUM(G217-F217)</f>
        <v>10</v>
      </c>
      <c r="I217" s="167">
        <f>H217/F217</f>
        <v>0.0467289719626168</v>
      </c>
      <c r="J217" s="167">
        <f>H217/G217</f>
        <v>0.0446428571428571</v>
      </c>
      <c r="K217" s="24"/>
      <c r="L217" s="24"/>
      <c r="M217" s="24"/>
      <c r="N217" s="24"/>
      <c r="O217" s="24"/>
      <c r="P217" s="24"/>
      <c r="Q217" s="24"/>
      <c r="R217" s="24"/>
      <c r="S217" s="24"/>
      <c r="T217" s="24"/>
      <c r="U217" s="24"/>
      <c r="V217" s="24"/>
      <c r="W217" s="24"/>
      <c r="X217" s="24"/>
      <c r="Y217" s="24"/>
      <c r="Z217" s="24"/>
    </row>
    <row r="218" ht="19.15" customHeight="1">
      <c r="A218" t="s" s="145">
        <v>124</v>
      </c>
      <c r="B218" s="168">
        <v>7</v>
      </c>
      <c r="C218" s="168">
        <v>2</v>
      </c>
      <c r="D218" t="s" s="145">
        <v>330</v>
      </c>
      <c r="E218" t="s" s="145">
        <v>76</v>
      </c>
      <c r="F218" s="155">
        <v>151</v>
      </c>
      <c r="G218" s="168">
        <v>164</v>
      </c>
      <c r="H218" s="155">
        <f>SUM(G218-F218)</f>
        <v>13</v>
      </c>
      <c r="I218" s="167">
        <f>H218/F218</f>
        <v>0.0860927152317881</v>
      </c>
      <c r="J218" s="167">
        <f>H218/G218</f>
        <v>0.0792682926829268</v>
      </c>
      <c r="K218" s="24"/>
      <c r="L218" s="24"/>
      <c r="M218" s="24"/>
      <c r="N218" s="24"/>
      <c r="O218" s="24"/>
      <c r="P218" s="24"/>
      <c r="Q218" s="24"/>
      <c r="R218" s="24"/>
      <c r="S218" s="24"/>
      <c r="T218" s="24"/>
      <c r="U218" s="24"/>
      <c r="V218" s="24"/>
      <c r="W218" s="24"/>
      <c r="X218" s="24"/>
      <c r="Y218" s="24"/>
      <c r="Z218" s="24"/>
    </row>
    <row r="219" ht="19.15" customHeight="1">
      <c r="A219" t="s" s="145">
        <v>124</v>
      </c>
      <c r="B219" s="168">
        <v>7</v>
      </c>
      <c r="C219" s="168">
        <v>5</v>
      </c>
      <c r="D219" t="s" s="145">
        <v>331</v>
      </c>
      <c r="E219" t="s" s="145">
        <v>44</v>
      </c>
      <c r="F219" s="155">
        <v>117</v>
      </c>
      <c r="G219" s="168">
        <v>123</v>
      </c>
      <c r="H219" s="155">
        <f>SUM(G219-F219)</f>
        <v>6</v>
      </c>
      <c r="I219" s="167">
        <f>H219/F219</f>
        <v>0.0512820512820513</v>
      </c>
      <c r="J219" s="167">
        <f>H219/G219</f>
        <v>0.048780487804878</v>
      </c>
      <c r="K219" s="24"/>
      <c r="L219" s="24"/>
      <c r="M219" s="24"/>
      <c r="N219" s="24"/>
      <c r="O219" s="24"/>
      <c r="P219" s="24"/>
      <c r="Q219" s="24"/>
      <c r="R219" s="24"/>
      <c r="S219" s="24"/>
      <c r="T219" s="24"/>
      <c r="U219" s="24"/>
      <c r="V219" s="24"/>
      <c r="W219" s="24"/>
      <c r="X219" s="24"/>
      <c r="Y219" s="24"/>
      <c r="Z219" s="24"/>
    </row>
    <row r="220" ht="19.15" customHeight="1">
      <c r="A220" t="s" s="145">
        <v>124</v>
      </c>
      <c r="B220" s="168">
        <v>7</v>
      </c>
      <c r="C220" s="168">
        <v>18</v>
      </c>
      <c r="D220" t="s" s="145">
        <v>332</v>
      </c>
      <c r="E220" t="s" s="145">
        <v>66</v>
      </c>
      <c r="F220" s="155">
        <v>92</v>
      </c>
      <c r="G220" s="168">
        <v>97</v>
      </c>
      <c r="H220" s="155">
        <f>SUM(G220-F220)</f>
        <v>5</v>
      </c>
      <c r="I220" s="167">
        <f>H220/F220</f>
        <v>0.0543478260869565</v>
      </c>
      <c r="J220" s="167">
        <f>H220/G220</f>
        <v>0.0515463917525773</v>
      </c>
      <c r="K220" s="24"/>
      <c r="L220" s="24"/>
      <c r="M220" s="24"/>
      <c r="N220" s="24"/>
      <c r="O220" s="24"/>
      <c r="P220" s="24"/>
      <c r="Q220" s="24"/>
      <c r="R220" s="24"/>
      <c r="S220" s="24"/>
      <c r="T220" s="24"/>
      <c r="U220" s="24"/>
      <c r="V220" s="24"/>
      <c r="W220" s="24"/>
      <c r="X220" s="24"/>
      <c r="Y220" s="24"/>
      <c r="Z220" s="24"/>
    </row>
    <row r="221" ht="19.15" customHeight="1">
      <c r="A221" t="s" s="145">
        <v>124</v>
      </c>
      <c r="B221" s="168">
        <v>7</v>
      </c>
      <c r="C221" s="168">
        <v>21</v>
      </c>
      <c r="D221" t="s" s="145">
        <v>333</v>
      </c>
      <c r="E221" t="s" s="145">
        <v>54</v>
      </c>
      <c r="F221" s="155">
        <v>85</v>
      </c>
      <c r="G221" s="168">
        <v>92</v>
      </c>
      <c r="H221" s="155">
        <f>SUM(G221-F221)</f>
        <v>7</v>
      </c>
      <c r="I221" s="167">
        <f>H221/F221</f>
        <v>0.0823529411764706</v>
      </c>
      <c r="J221" s="167">
        <f>H221/G221</f>
        <v>0.07608695652173909</v>
      </c>
      <c r="K221" s="24"/>
      <c r="L221" s="24"/>
      <c r="M221" s="24"/>
      <c r="N221" s="24"/>
      <c r="O221" s="24"/>
      <c r="P221" s="24"/>
      <c r="Q221" s="24"/>
      <c r="R221" s="24"/>
      <c r="S221" s="24"/>
      <c r="T221" s="24"/>
      <c r="U221" s="24"/>
      <c r="V221" s="24"/>
      <c r="W221" s="24"/>
      <c r="X221" s="24"/>
      <c r="Y221" s="24"/>
      <c r="Z221" s="24"/>
    </row>
    <row r="222" ht="19.15" customHeight="1">
      <c r="A222" t="s" s="145">
        <v>124</v>
      </c>
      <c r="B222" s="168">
        <v>7</v>
      </c>
      <c r="C222" s="168">
        <v>24</v>
      </c>
      <c r="D222" t="s" s="145">
        <v>334</v>
      </c>
      <c r="E222" t="s" s="145">
        <v>52</v>
      </c>
      <c r="F222" s="155">
        <v>85</v>
      </c>
      <c r="G222" s="168">
        <v>89</v>
      </c>
      <c r="H222" s="155">
        <f>SUM(G222-F222)</f>
        <v>4</v>
      </c>
      <c r="I222" s="167">
        <f>H222/F222</f>
        <v>0.0470588235294118</v>
      </c>
      <c r="J222" s="167">
        <f>H222/G222</f>
        <v>0.0449438202247191</v>
      </c>
      <c r="K222" s="24"/>
      <c r="L222" s="24"/>
      <c r="M222" s="24"/>
      <c r="N222" s="24"/>
      <c r="O222" s="24"/>
      <c r="P222" s="24"/>
      <c r="Q222" s="24"/>
      <c r="R222" s="24"/>
      <c r="S222" s="24"/>
      <c r="T222" s="24"/>
      <c r="U222" s="24"/>
      <c r="V222" s="24"/>
      <c r="W222" s="24"/>
      <c r="X222" s="24"/>
      <c r="Y222" s="24"/>
      <c r="Z222" s="24"/>
    </row>
    <row r="223" ht="19.15" customHeight="1">
      <c r="A223" t="s" s="145">
        <v>124</v>
      </c>
      <c r="B223" s="168">
        <v>7</v>
      </c>
      <c r="C223" s="168">
        <v>10</v>
      </c>
      <c r="D223" t="s" s="145">
        <v>335</v>
      </c>
      <c r="E223" t="s" s="145">
        <v>74</v>
      </c>
      <c r="F223" s="155">
        <v>81</v>
      </c>
      <c r="G223" s="168">
        <v>81</v>
      </c>
      <c r="H223" s="155">
        <f>SUM(G223-F223)</f>
        <v>0</v>
      </c>
      <c r="I223" s="167">
        <f>H223/F223</f>
        <v>0</v>
      </c>
      <c r="J223" s="167">
        <f>H223/G223</f>
        <v>0</v>
      </c>
      <c r="K223" s="24"/>
      <c r="L223" s="24"/>
      <c r="M223" s="24"/>
      <c r="N223" s="24"/>
      <c r="O223" s="24"/>
      <c r="P223" s="24"/>
      <c r="Q223" s="24"/>
      <c r="R223" s="24"/>
      <c r="S223" s="24"/>
      <c r="T223" s="24"/>
      <c r="U223" s="24"/>
      <c r="V223" s="24"/>
      <c r="W223" s="24"/>
      <c r="X223" s="24"/>
      <c r="Y223" s="24"/>
      <c r="Z223" s="24"/>
    </row>
    <row r="224" ht="19.15" customHeight="1">
      <c r="A224" t="s" s="145">
        <v>124</v>
      </c>
      <c r="B224" s="168">
        <v>7</v>
      </c>
      <c r="C224" s="168">
        <v>27</v>
      </c>
      <c r="D224" t="s" s="145">
        <v>336</v>
      </c>
      <c r="E224" t="s" s="145">
        <v>185</v>
      </c>
      <c r="F224" s="155">
        <v>57</v>
      </c>
      <c r="G224" s="168">
        <v>59</v>
      </c>
      <c r="H224" s="155">
        <f>SUM(G224-F224)</f>
        <v>2</v>
      </c>
      <c r="I224" s="167">
        <f>H224/F224</f>
        <v>0.0350877192982456</v>
      </c>
      <c r="J224" s="167">
        <f>H224/G224</f>
        <v>0.0338983050847458</v>
      </c>
      <c r="K224" s="24"/>
      <c r="L224" s="24"/>
      <c r="M224" s="24"/>
      <c r="N224" s="24"/>
      <c r="O224" s="24"/>
      <c r="P224" s="24"/>
      <c r="Q224" s="24"/>
      <c r="R224" s="24"/>
      <c r="S224" s="24"/>
      <c r="T224" s="24"/>
      <c r="U224" s="24"/>
      <c r="V224" s="24"/>
      <c r="W224" s="24"/>
      <c r="X224" s="24"/>
      <c r="Y224" s="24"/>
      <c r="Z224" s="24"/>
    </row>
    <row r="225" ht="19.15" customHeight="1">
      <c r="A225" t="s" s="145">
        <v>124</v>
      </c>
      <c r="B225" s="168">
        <v>7</v>
      </c>
      <c r="C225" s="168">
        <v>29</v>
      </c>
      <c r="D225" t="s" s="145">
        <v>337</v>
      </c>
      <c r="E225" t="s" s="145">
        <v>237</v>
      </c>
      <c r="F225" s="155">
        <v>55</v>
      </c>
      <c r="G225" s="168">
        <v>58</v>
      </c>
      <c r="H225" s="155">
        <f>SUM(G225-F225)</f>
        <v>3</v>
      </c>
      <c r="I225" s="167">
        <f>H225/F225</f>
        <v>0.0545454545454545</v>
      </c>
      <c r="J225" s="167">
        <f>H225/G225</f>
        <v>0.0517241379310345</v>
      </c>
      <c r="K225" s="24"/>
      <c r="L225" s="24"/>
      <c r="M225" s="24"/>
      <c r="N225" s="24"/>
      <c r="O225" s="24"/>
      <c r="P225" s="24"/>
      <c r="Q225" s="24"/>
      <c r="R225" s="24"/>
      <c r="S225" s="24"/>
      <c r="T225" s="24"/>
      <c r="U225" s="24"/>
      <c r="V225" s="24"/>
      <c r="W225" s="24"/>
      <c r="X225" s="24"/>
      <c r="Y225" s="24"/>
      <c r="Z225" s="24"/>
    </row>
    <row r="226" ht="19.15" customHeight="1">
      <c r="A226" t="s" s="145">
        <v>124</v>
      </c>
      <c r="B226" s="168">
        <v>7</v>
      </c>
      <c r="C226" s="168">
        <v>23</v>
      </c>
      <c r="D226" t="s" s="145">
        <v>338</v>
      </c>
      <c r="E226" t="s" s="145">
        <v>72</v>
      </c>
      <c r="F226" s="155">
        <v>38</v>
      </c>
      <c r="G226" s="168">
        <v>39</v>
      </c>
      <c r="H226" s="155">
        <f>SUM(G226-F226)</f>
        <v>1</v>
      </c>
      <c r="I226" s="167">
        <f>H226/F226</f>
        <v>0.0263157894736842</v>
      </c>
      <c r="J226" s="167">
        <f>H226/G226</f>
        <v>0.0256410256410256</v>
      </c>
      <c r="K226" s="24"/>
      <c r="L226" s="24"/>
      <c r="M226" s="24"/>
      <c r="N226" s="24"/>
      <c r="O226" s="24"/>
      <c r="P226" s="24"/>
      <c r="Q226" s="24"/>
      <c r="R226" s="24"/>
      <c r="S226" s="24"/>
      <c r="T226" s="24"/>
      <c r="U226" s="24"/>
      <c r="V226" s="24"/>
      <c r="W226" s="24"/>
      <c r="X226" s="24"/>
      <c r="Y226" s="24"/>
      <c r="Z226" s="24"/>
    </row>
    <row r="227" ht="19.15" customHeight="1">
      <c r="A227" t="s" s="145">
        <v>124</v>
      </c>
      <c r="B227" s="168">
        <v>7</v>
      </c>
      <c r="C227" s="168">
        <v>31</v>
      </c>
      <c r="D227" t="s" s="145">
        <v>339</v>
      </c>
      <c r="E227" t="s" s="145">
        <v>68</v>
      </c>
      <c r="F227" s="155">
        <v>27</v>
      </c>
      <c r="G227" s="168">
        <v>32</v>
      </c>
      <c r="H227" s="155">
        <f>SUM(G227-F227)</f>
        <v>5</v>
      </c>
      <c r="I227" s="167">
        <f>H227/F227</f>
        <v>0.185185185185185</v>
      </c>
      <c r="J227" s="167">
        <f>H227/G227</f>
        <v>0.15625</v>
      </c>
      <c r="K227" s="24"/>
      <c r="L227" s="24"/>
      <c r="M227" s="24"/>
      <c r="N227" s="24"/>
      <c r="O227" s="24"/>
      <c r="P227" s="24"/>
      <c r="Q227" s="24"/>
      <c r="R227" s="24"/>
      <c r="S227" s="24"/>
      <c r="T227" s="24"/>
      <c r="U227" s="24"/>
      <c r="V227" s="24"/>
      <c r="W227" s="24"/>
      <c r="X227" s="24"/>
      <c r="Y227" s="24"/>
      <c r="Z227" s="24"/>
    </row>
    <row r="228" ht="19.15" customHeight="1">
      <c r="A228" t="s" s="145">
        <v>124</v>
      </c>
      <c r="B228" s="168">
        <v>7</v>
      </c>
      <c r="C228" s="168">
        <v>19</v>
      </c>
      <c r="D228" t="s" s="145">
        <v>340</v>
      </c>
      <c r="E228" t="s" s="145">
        <v>103</v>
      </c>
      <c r="F228" s="155">
        <v>26</v>
      </c>
      <c r="G228" s="168">
        <v>30</v>
      </c>
      <c r="H228" s="155">
        <f>SUM(G228-F228)</f>
        <v>4</v>
      </c>
      <c r="I228" s="167">
        <f>H228/F228</f>
        <v>0.153846153846154</v>
      </c>
      <c r="J228" s="167">
        <f>H228/G228</f>
        <v>0.133333333333333</v>
      </c>
      <c r="K228" s="24"/>
      <c r="L228" s="24"/>
      <c r="M228" s="24"/>
      <c r="N228" s="24"/>
      <c r="O228" s="24"/>
      <c r="P228" s="24"/>
      <c r="Q228" s="24"/>
      <c r="R228" s="24"/>
      <c r="S228" s="24"/>
      <c r="T228" s="24"/>
      <c r="U228" s="24"/>
      <c r="V228" s="24"/>
      <c r="W228" s="24"/>
      <c r="X228" s="24"/>
      <c r="Y228" s="24"/>
      <c r="Z228" s="24"/>
    </row>
    <row r="229" ht="19.15" customHeight="1">
      <c r="A229" t="s" s="145">
        <v>124</v>
      </c>
      <c r="B229" s="168">
        <v>7</v>
      </c>
      <c r="C229" s="168">
        <v>26</v>
      </c>
      <c r="D229" t="s" s="145">
        <v>341</v>
      </c>
      <c r="E229" t="s" s="145">
        <v>106</v>
      </c>
      <c r="F229" s="155">
        <v>30</v>
      </c>
      <c r="G229" s="168">
        <v>30</v>
      </c>
      <c r="H229" s="155">
        <f>SUM(G229-F229)</f>
        <v>0</v>
      </c>
      <c r="I229" s="167">
        <f>H229/F229</f>
        <v>0</v>
      </c>
      <c r="J229" s="167">
        <f>H229/G229</f>
        <v>0</v>
      </c>
      <c r="K229" s="24"/>
      <c r="L229" s="24"/>
      <c r="M229" s="24"/>
      <c r="N229" s="24"/>
      <c r="O229" s="24"/>
      <c r="P229" s="24"/>
      <c r="Q229" s="24"/>
      <c r="R229" s="24"/>
      <c r="S229" s="24"/>
      <c r="T229" s="24"/>
      <c r="U229" s="24"/>
      <c r="V229" s="24"/>
      <c r="W229" s="24"/>
      <c r="X229" s="24"/>
      <c r="Y229" s="24"/>
      <c r="Z229" s="24"/>
    </row>
    <row r="230" ht="19.15" customHeight="1">
      <c r="A230" t="s" s="145">
        <v>124</v>
      </c>
      <c r="B230" s="168">
        <v>7</v>
      </c>
      <c r="C230" s="168">
        <v>30</v>
      </c>
      <c r="D230" t="s" s="145">
        <v>342</v>
      </c>
      <c r="E230" t="s" s="145">
        <v>147</v>
      </c>
      <c r="F230" s="155">
        <v>25</v>
      </c>
      <c r="G230" s="168">
        <v>26</v>
      </c>
      <c r="H230" s="155">
        <f>SUM(G230-F230)</f>
        <v>1</v>
      </c>
      <c r="I230" s="167">
        <f>H230/F230</f>
        <v>0.04</v>
      </c>
      <c r="J230" s="167">
        <f>H230/G230</f>
        <v>0.0384615384615385</v>
      </c>
      <c r="K230" s="24"/>
      <c r="L230" s="24"/>
      <c r="M230" s="24"/>
      <c r="N230" s="24"/>
      <c r="O230" s="24"/>
      <c r="P230" s="24"/>
      <c r="Q230" s="24"/>
      <c r="R230" s="24"/>
      <c r="S230" s="24"/>
      <c r="T230" s="24"/>
      <c r="U230" s="24"/>
      <c r="V230" s="24"/>
      <c r="W230" s="24"/>
      <c r="X230" s="24"/>
      <c r="Y230" s="24"/>
      <c r="Z230" s="24"/>
    </row>
    <row r="231" ht="19.15" customHeight="1">
      <c r="A231" t="s" s="145">
        <v>124</v>
      </c>
      <c r="B231" s="168">
        <v>7</v>
      </c>
      <c r="C231" s="168">
        <v>20</v>
      </c>
      <c r="D231" t="s" s="145">
        <v>343</v>
      </c>
      <c r="E231" t="s" s="145">
        <v>281</v>
      </c>
      <c r="F231" s="155">
        <v>18</v>
      </c>
      <c r="G231" s="168">
        <v>20</v>
      </c>
      <c r="H231" s="155">
        <f>SUM(G231-F231)</f>
        <v>2</v>
      </c>
      <c r="I231" s="167">
        <f>H231/F231</f>
        <v>0.111111111111111</v>
      </c>
      <c r="J231" s="167">
        <f>H231/G231</f>
        <v>0.1</v>
      </c>
      <c r="K231" s="24"/>
      <c r="L231" s="24"/>
      <c r="M231" s="24"/>
      <c r="N231" s="24"/>
      <c r="O231" s="24"/>
      <c r="P231" s="24"/>
      <c r="Q231" s="24"/>
      <c r="R231" s="24"/>
      <c r="S231" s="24"/>
      <c r="T231" s="24"/>
      <c r="U231" s="24"/>
      <c r="V231" s="24"/>
      <c r="W231" s="24"/>
      <c r="X231" s="24"/>
      <c r="Y231" s="24"/>
      <c r="Z231" s="24"/>
    </row>
    <row r="232" ht="19.15" customHeight="1">
      <c r="A232" t="s" s="145">
        <v>124</v>
      </c>
      <c r="B232" s="168">
        <v>7</v>
      </c>
      <c r="C232" s="168">
        <v>28</v>
      </c>
      <c r="D232" t="s" s="145">
        <v>344</v>
      </c>
      <c r="E232" t="s" s="145">
        <v>116</v>
      </c>
      <c r="F232" s="155">
        <v>20</v>
      </c>
      <c r="G232" s="168">
        <v>20</v>
      </c>
      <c r="H232" s="155">
        <f>SUM(G232-F232)</f>
        <v>0</v>
      </c>
      <c r="I232" s="167">
        <f>H232/F232</f>
        <v>0</v>
      </c>
      <c r="J232" s="167">
        <f>H232/G232</f>
        <v>0</v>
      </c>
      <c r="K232" s="24"/>
      <c r="L232" s="24"/>
      <c r="M232" s="24"/>
      <c r="N232" s="24"/>
      <c r="O232" s="24"/>
      <c r="P232" s="24"/>
      <c r="Q232" s="24"/>
      <c r="R232" s="24"/>
      <c r="S232" s="24"/>
      <c r="T232" s="24"/>
      <c r="U232" s="24"/>
      <c r="V232" s="24"/>
      <c r="W232" s="24"/>
      <c r="X232" s="24"/>
      <c r="Y232" s="24"/>
      <c r="Z232" s="24"/>
    </row>
    <row r="233" ht="19.15" customHeight="1">
      <c r="A233" t="s" s="137">
        <v>124</v>
      </c>
      <c r="B233" s="170">
        <v>7</v>
      </c>
      <c r="C233" s="170">
        <v>25</v>
      </c>
      <c r="D233" t="s" s="137">
        <v>345</v>
      </c>
      <c r="E233" t="s" s="137">
        <v>155</v>
      </c>
      <c r="F233" s="175">
        <v>11</v>
      </c>
      <c r="G233" s="170">
        <v>13</v>
      </c>
      <c r="H233" s="175">
        <f>SUM(G233-F233)</f>
        <v>2</v>
      </c>
      <c r="I233" s="208">
        <f>H233/F233</f>
        <v>0.181818181818182</v>
      </c>
      <c r="J233" s="208">
        <f>H233/G233</f>
        <v>0.153846153846154</v>
      </c>
      <c r="K233" s="174"/>
      <c r="L233" s="174"/>
      <c r="M233" s="174"/>
      <c r="N233" s="174"/>
      <c r="O233" s="174"/>
      <c r="P233" s="174"/>
      <c r="Q233" s="174"/>
      <c r="R233" s="174"/>
      <c r="S233" s="174"/>
      <c r="T233" s="174"/>
      <c r="U233" s="174"/>
      <c r="V233" s="174"/>
      <c r="W233" s="174"/>
      <c r="X233" s="174"/>
      <c r="Y233" s="174"/>
      <c r="Z233" s="174"/>
    </row>
    <row r="234" ht="19.15" customHeight="1">
      <c r="A234" s="177"/>
      <c r="B234" s="178"/>
      <c r="C234" s="178"/>
      <c r="D234" s="179"/>
      <c r="E234" s="179"/>
      <c r="F234" s="181">
        <f>SUM(F203:F233)</f>
        <v>93176</v>
      </c>
      <c r="G234" s="180">
        <f>SUM(G203:G233)</f>
        <v>98926</v>
      </c>
      <c r="H234" s="181">
        <f>SUM(H203:H233)</f>
        <v>5750</v>
      </c>
      <c r="I234" s="209">
        <f>H234/F234</f>
        <v>0.0617111702584356</v>
      </c>
      <c r="J234" s="209">
        <f>H234/G234</f>
        <v>0.0581242544932576</v>
      </c>
      <c r="K234" s="183"/>
      <c r="L234" s="183"/>
      <c r="M234" s="183"/>
      <c r="N234" s="183"/>
      <c r="O234" s="183"/>
      <c r="P234" s="183"/>
      <c r="Q234" s="183"/>
      <c r="R234" s="183"/>
      <c r="S234" s="183"/>
      <c r="T234" s="183"/>
      <c r="U234" s="183"/>
      <c r="V234" s="183"/>
      <c r="W234" s="183"/>
      <c r="X234" s="183"/>
      <c r="Y234" s="183"/>
      <c r="Z234" s="184"/>
    </row>
    <row r="235" ht="19.15" customHeight="1">
      <c r="A235" s="185"/>
      <c r="B235" s="186"/>
      <c r="C235" s="186"/>
      <c r="D235" s="185"/>
      <c r="E235" s="185"/>
      <c r="F235" s="187"/>
      <c r="G235" s="186"/>
      <c r="H235" s="187"/>
      <c r="I235" s="188"/>
      <c r="J235" s="188"/>
      <c r="K235" s="189"/>
      <c r="L235" s="189"/>
      <c r="M235" s="189"/>
      <c r="N235" s="189"/>
      <c r="O235" s="189"/>
      <c r="P235" s="189"/>
      <c r="Q235" s="189"/>
      <c r="R235" s="189"/>
      <c r="S235" s="189"/>
      <c r="T235" s="189"/>
      <c r="U235" s="189"/>
      <c r="V235" s="189"/>
      <c r="W235" s="189"/>
      <c r="X235" s="189"/>
      <c r="Y235" s="189"/>
      <c r="Z235" s="189"/>
    </row>
    <row r="236" ht="19.15" customHeight="1">
      <c r="A236" t="s" s="145">
        <v>124</v>
      </c>
      <c r="B236" s="168">
        <v>8</v>
      </c>
      <c r="C236" s="168">
        <v>2</v>
      </c>
      <c r="D236" t="s" s="145">
        <v>346</v>
      </c>
      <c r="E236" t="s" s="145">
        <v>20</v>
      </c>
      <c r="F236" s="155">
        <v>27979</v>
      </c>
      <c r="G236" s="168">
        <v>29090</v>
      </c>
      <c r="H236" s="155">
        <f>SUM(G236-F236)</f>
        <v>1111</v>
      </c>
      <c r="I236" s="167">
        <f>H236/F236</f>
        <v>0.0397083526930912</v>
      </c>
      <c r="J236" s="167">
        <f>H236/G236</f>
        <v>0.0381918184943279</v>
      </c>
      <c r="K236" s="24"/>
      <c r="L236" s="24"/>
      <c r="M236" s="24"/>
      <c r="N236" s="24"/>
      <c r="O236" s="24"/>
      <c r="P236" s="24"/>
      <c r="Q236" s="24"/>
      <c r="R236" s="24"/>
      <c r="S236" s="24"/>
      <c r="T236" s="24"/>
      <c r="U236" s="24"/>
      <c r="V236" s="24"/>
      <c r="W236" s="24"/>
      <c r="X236" s="24"/>
      <c r="Y236" s="24"/>
      <c r="Z236" s="24"/>
    </row>
    <row r="237" ht="19.15" customHeight="1">
      <c r="A237" t="s" s="145">
        <v>124</v>
      </c>
      <c r="B237" s="168">
        <v>8</v>
      </c>
      <c r="C237" s="168">
        <v>6</v>
      </c>
      <c r="D237" t="s" s="145">
        <v>347</v>
      </c>
      <c r="E237" t="s" s="145">
        <v>84</v>
      </c>
      <c r="F237" s="155">
        <v>25107</v>
      </c>
      <c r="G237" s="168">
        <v>26122</v>
      </c>
      <c r="H237" s="155">
        <f>SUM(G237-F237)</f>
        <v>1015</v>
      </c>
      <c r="I237" s="167">
        <f>H237/F237</f>
        <v>0.0404269725574541</v>
      </c>
      <c r="J237" s="167">
        <f>H237/G237</f>
        <v>0.0388561365898476</v>
      </c>
      <c r="K237" s="24"/>
      <c r="L237" s="24"/>
      <c r="M237" s="24"/>
      <c r="N237" s="24"/>
      <c r="O237" s="24"/>
      <c r="P237" s="24"/>
      <c r="Q237" s="24"/>
      <c r="R237" s="24"/>
      <c r="S237" s="24"/>
      <c r="T237" s="24"/>
      <c r="U237" s="24"/>
      <c r="V237" s="24"/>
      <c r="W237" s="24"/>
      <c r="X237" s="24"/>
      <c r="Y237" s="24"/>
      <c r="Z237" s="24"/>
    </row>
    <row r="238" ht="19.15" customHeight="1">
      <c r="A238" t="s" s="145">
        <v>124</v>
      </c>
      <c r="B238" s="168">
        <v>8</v>
      </c>
      <c r="C238" s="168">
        <v>12</v>
      </c>
      <c r="D238" t="s" s="145">
        <v>348</v>
      </c>
      <c r="E238" t="s" s="145">
        <v>22</v>
      </c>
      <c r="F238" s="155">
        <v>24588</v>
      </c>
      <c r="G238" s="168">
        <v>25656</v>
      </c>
      <c r="H238" s="155">
        <f>SUM(G238-F238)</f>
        <v>1068</v>
      </c>
      <c r="I238" s="167">
        <f>H238/F238</f>
        <v>0.043435822352367</v>
      </c>
      <c r="J238" s="167">
        <f>H238/G238</f>
        <v>0.0416276894293732</v>
      </c>
      <c r="K238" s="24"/>
      <c r="L238" s="24"/>
      <c r="M238" s="24"/>
      <c r="N238" s="24"/>
      <c r="O238" s="24"/>
      <c r="P238" s="24"/>
      <c r="Q238" s="24"/>
      <c r="R238" s="24"/>
      <c r="S238" s="24"/>
      <c r="T238" s="24"/>
      <c r="U238" s="24"/>
      <c r="V238" s="24"/>
      <c r="W238" s="24"/>
      <c r="X238" s="24"/>
      <c r="Y238" s="24"/>
      <c r="Z238" s="24"/>
    </row>
    <row r="239" ht="19.15" customHeight="1">
      <c r="A239" t="s" s="145">
        <v>124</v>
      </c>
      <c r="B239" s="168">
        <v>8</v>
      </c>
      <c r="C239" s="168">
        <v>16</v>
      </c>
      <c r="D239" t="s" s="145">
        <v>349</v>
      </c>
      <c r="E239" t="s" s="145">
        <v>17</v>
      </c>
      <c r="F239" s="155">
        <v>14775</v>
      </c>
      <c r="G239" s="168">
        <v>15384</v>
      </c>
      <c r="H239" s="155">
        <f>SUM(G239-F239)</f>
        <v>609</v>
      </c>
      <c r="I239" s="167">
        <f>H239/F239</f>
        <v>0.0412182741116751</v>
      </c>
      <c r="J239" s="167">
        <f>H239/G239</f>
        <v>0.0395865834633385</v>
      </c>
      <c r="K239" s="24"/>
      <c r="L239" s="24"/>
      <c r="M239" s="24"/>
      <c r="N239" s="24"/>
      <c r="O239" s="24"/>
      <c r="P239" s="24"/>
      <c r="Q239" s="24"/>
      <c r="R239" s="24"/>
      <c r="S239" s="24"/>
      <c r="T239" s="24"/>
      <c r="U239" s="24"/>
      <c r="V239" s="24"/>
      <c r="W239" s="24"/>
      <c r="X239" s="24"/>
      <c r="Y239" s="24"/>
      <c r="Z239" s="24"/>
    </row>
    <row r="240" ht="19.15" customHeight="1">
      <c r="A240" t="s" s="145">
        <v>124</v>
      </c>
      <c r="B240" s="168">
        <v>8</v>
      </c>
      <c r="C240" s="168">
        <v>22</v>
      </c>
      <c r="D240" t="s" s="145">
        <v>350</v>
      </c>
      <c r="E240" t="s" s="145">
        <v>34</v>
      </c>
      <c r="F240" s="155">
        <v>5458</v>
      </c>
      <c r="G240" s="168">
        <v>5661</v>
      </c>
      <c r="H240" s="155">
        <f>SUM(G240-F240)</f>
        <v>203</v>
      </c>
      <c r="I240" s="167">
        <f>H240/F240</f>
        <v>0.0371931110296812</v>
      </c>
      <c r="J240" s="167">
        <f>H240/G240</f>
        <v>0.0358593888005653</v>
      </c>
      <c r="K240" s="24"/>
      <c r="L240" s="24"/>
      <c r="M240" s="24"/>
      <c r="N240" s="24"/>
      <c r="O240" s="24"/>
      <c r="P240" s="24"/>
      <c r="Q240" s="24"/>
      <c r="R240" s="24"/>
      <c r="S240" s="24"/>
      <c r="T240" s="24"/>
      <c r="U240" s="24"/>
      <c r="V240" s="24"/>
      <c r="W240" s="24"/>
      <c r="X240" s="24"/>
      <c r="Y240" s="24"/>
      <c r="Z240" s="24"/>
    </row>
    <row r="241" ht="19.15" customHeight="1">
      <c r="A241" t="s" s="145">
        <v>124</v>
      </c>
      <c r="B241" s="168">
        <v>8</v>
      </c>
      <c r="C241" s="168">
        <v>7</v>
      </c>
      <c r="D241" t="s" s="145">
        <v>351</v>
      </c>
      <c r="E241" t="s" s="145">
        <v>28</v>
      </c>
      <c r="F241" s="155">
        <v>2251</v>
      </c>
      <c r="G241" s="168">
        <v>2338</v>
      </c>
      <c r="H241" s="155">
        <f>SUM(G241-F241)</f>
        <v>87</v>
      </c>
      <c r="I241" s="167">
        <f>H241/F241</f>
        <v>0.0386494891159485</v>
      </c>
      <c r="J241" s="167">
        <f>H241/G241</f>
        <v>0.0372112917023097</v>
      </c>
      <c r="K241" s="24"/>
      <c r="L241" s="24"/>
      <c r="M241" s="24"/>
      <c r="N241" s="24"/>
      <c r="O241" s="24"/>
      <c r="P241" s="24"/>
      <c r="Q241" s="24"/>
      <c r="R241" s="24"/>
      <c r="S241" s="24"/>
      <c r="T241" s="24"/>
      <c r="U241" s="24"/>
      <c r="V241" s="24"/>
      <c r="W241" s="24"/>
      <c r="X241" s="24"/>
      <c r="Y241" s="24"/>
      <c r="Z241" s="24"/>
    </row>
    <row r="242" ht="19.15" customHeight="1">
      <c r="A242" t="s" s="145">
        <v>124</v>
      </c>
      <c r="B242" s="168">
        <v>8</v>
      </c>
      <c r="C242" s="168">
        <v>3</v>
      </c>
      <c r="D242" t="s" s="145">
        <v>352</v>
      </c>
      <c r="E242" t="s" s="145">
        <v>26</v>
      </c>
      <c r="F242" s="155">
        <v>733</v>
      </c>
      <c r="G242" s="168">
        <v>764</v>
      </c>
      <c r="H242" s="155">
        <f>SUM(G242-F242)</f>
        <v>31</v>
      </c>
      <c r="I242" s="167">
        <f>H242/F242</f>
        <v>0.0422919508867667</v>
      </c>
      <c r="J242" s="167">
        <f>H242/G242</f>
        <v>0.0405759162303665</v>
      </c>
      <c r="K242" s="24"/>
      <c r="L242" s="24"/>
      <c r="M242" s="24"/>
      <c r="N242" s="24"/>
      <c r="O242" s="24"/>
      <c r="P242" s="24"/>
      <c r="Q242" s="24"/>
      <c r="R242" s="24"/>
      <c r="S242" s="24"/>
      <c r="T242" s="24"/>
      <c r="U242" s="24"/>
      <c r="V242" s="24"/>
      <c r="W242" s="24"/>
      <c r="X242" s="24"/>
      <c r="Y242" s="24"/>
      <c r="Z242" s="24"/>
    </row>
    <row r="243" ht="19.15" customHeight="1">
      <c r="A243" t="s" s="145">
        <v>124</v>
      </c>
      <c r="B243" s="168">
        <v>8</v>
      </c>
      <c r="C243" s="168">
        <v>11</v>
      </c>
      <c r="D243" t="s" s="145">
        <v>353</v>
      </c>
      <c r="E243" t="s" s="145">
        <v>30</v>
      </c>
      <c r="F243" s="155">
        <v>661</v>
      </c>
      <c r="G243" s="168">
        <v>690</v>
      </c>
      <c r="H243" s="155">
        <f>SUM(G243-F243)</f>
        <v>29</v>
      </c>
      <c r="I243" s="167">
        <f>H243/F243</f>
        <v>0.0438729198184569</v>
      </c>
      <c r="J243" s="167">
        <f>H243/G243</f>
        <v>0.0420289855072464</v>
      </c>
      <c r="K243" s="24"/>
      <c r="L243" s="24"/>
      <c r="M243" s="24"/>
      <c r="N243" s="24"/>
      <c r="O243" s="24"/>
      <c r="P243" s="24"/>
      <c r="Q243" s="24"/>
      <c r="R243" s="24"/>
      <c r="S243" s="24"/>
      <c r="T243" s="24"/>
      <c r="U243" s="24"/>
      <c r="V243" s="24"/>
      <c r="W243" s="24"/>
      <c r="X243" s="24"/>
      <c r="Y243" s="24"/>
      <c r="Z243" s="24"/>
    </row>
    <row r="244" ht="19.15" customHeight="1">
      <c r="A244" t="s" s="145">
        <v>124</v>
      </c>
      <c r="B244" s="168">
        <v>8</v>
      </c>
      <c r="C244" s="168">
        <v>10</v>
      </c>
      <c r="D244" t="s" s="145">
        <v>354</v>
      </c>
      <c r="E244" t="s" s="145">
        <v>36</v>
      </c>
      <c r="F244" s="155">
        <v>570</v>
      </c>
      <c r="G244" s="168">
        <v>597</v>
      </c>
      <c r="H244" s="155">
        <f>SUM(G244-F244)</f>
        <v>27</v>
      </c>
      <c r="I244" s="167">
        <f>H244/F244</f>
        <v>0.0473684210526316</v>
      </c>
      <c r="J244" s="167">
        <f>H244/G244</f>
        <v>0.0452261306532663</v>
      </c>
      <c r="K244" s="24"/>
      <c r="L244" s="24"/>
      <c r="M244" s="24"/>
      <c r="N244" s="24"/>
      <c r="O244" s="24"/>
      <c r="P244" s="24"/>
      <c r="Q244" s="24"/>
      <c r="R244" s="24"/>
      <c r="S244" s="24"/>
      <c r="T244" s="24"/>
      <c r="U244" s="24"/>
      <c r="V244" s="24"/>
      <c r="W244" s="24"/>
      <c r="X244" s="24"/>
      <c r="Y244" s="24"/>
      <c r="Z244" s="24"/>
    </row>
    <row r="245" ht="19.15" customHeight="1">
      <c r="A245" t="s" s="145">
        <v>124</v>
      </c>
      <c r="B245" s="168">
        <v>8</v>
      </c>
      <c r="C245" s="168">
        <v>19</v>
      </c>
      <c r="D245" t="s" s="145">
        <v>355</v>
      </c>
      <c r="E245" t="s" s="145">
        <v>48</v>
      </c>
      <c r="F245" s="155">
        <v>440</v>
      </c>
      <c r="G245" s="168">
        <v>450</v>
      </c>
      <c r="H245" s="155">
        <f>SUM(G245-F245)</f>
        <v>10</v>
      </c>
      <c r="I245" s="167">
        <f>H245/F245</f>
        <v>0.0227272727272727</v>
      </c>
      <c r="J245" s="167">
        <f>H245/G245</f>
        <v>0.0222222222222222</v>
      </c>
      <c r="K245" s="24"/>
      <c r="L245" s="24"/>
      <c r="M245" s="24"/>
      <c r="N245" s="24"/>
      <c r="O245" s="24"/>
      <c r="P245" s="24"/>
      <c r="Q245" s="24"/>
      <c r="R245" s="24"/>
      <c r="S245" s="24"/>
      <c r="T245" s="24"/>
      <c r="U245" s="24"/>
      <c r="V245" s="24"/>
      <c r="W245" s="24"/>
      <c r="X245" s="24"/>
      <c r="Y245" s="24"/>
      <c r="Z245" s="24"/>
    </row>
    <row r="246" ht="19.15" customHeight="1">
      <c r="A246" t="s" s="145">
        <v>124</v>
      </c>
      <c r="B246" s="168">
        <v>8</v>
      </c>
      <c r="C246" s="168">
        <v>1</v>
      </c>
      <c r="D246" t="s" s="145">
        <v>356</v>
      </c>
      <c r="E246" t="s" s="145">
        <v>38</v>
      </c>
      <c r="F246" s="155">
        <v>281</v>
      </c>
      <c r="G246" s="168">
        <v>293</v>
      </c>
      <c r="H246" s="155">
        <f>SUM(G246-F246)</f>
        <v>12</v>
      </c>
      <c r="I246" s="167">
        <f>H246/F246</f>
        <v>0.0427046263345196</v>
      </c>
      <c r="J246" s="167">
        <f>H246/G246</f>
        <v>0.0409556313993174</v>
      </c>
      <c r="K246" s="24"/>
      <c r="L246" s="24"/>
      <c r="M246" s="24"/>
      <c r="N246" s="24"/>
      <c r="O246" s="24"/>
      <c r="P246" s="24"/>
      <c r="Q246" s="24"/>
      <c r="R246" s="24"/>
      <c r="S246" s="24"/>
      <c r="T246" s="24"/>
      <c r="U246" s="24"/>
      <c r="V246" s="24"/>
      <c r="W246" s="24"/>
      <c r="X246" s="24"/>
      <c r="Y246" s="24"/>
      <c r="Z246" s="24"/>
    </row>
    <row r="247" ht="19.15" customHeight="1">
      <c r="A247" t="s" s="145">
        <v>124</v>
      </c>
      <c r="B247" s="168">
        <v>8</v>
      </c>
      <c r="C247" s="168">
        <v>8</v>
      </c>
      <c r="D247" t="s" s="145">
        <v>357</v>
      </c>
      <c r="E247" t="s" s="145">
        <v>101</v>
      </c>
      <c r="F247" s="155">
        <v>193</v>
      </c>
      <c r="G247" s="168">
        <v>205</v>
      </c>
      <c r="H247" s="155">
        <f>SUM(G247-F247)</f>
        <v>12</v>
      </c>
      <c r="I247" s="167">
        <f>H247/F247</f>
        <v>0.0621761658031088</v>
      </c>
      <c r="J247" s="167">
        <f>H247/G247</f>
        <v>0.0585365853658537</v>
      </c>
      <c r="K247" s="24"/>
      <c r="L247" s="24"/>
      <c r="M247" s="24"/>
      <c r="N247" s="24"/>
      <c r="O247" s="24"/>
      <c r="P247" s="24"/>
      <c r="Q247" s="24"/>
      <c r="R247" s="24"/>
      <c r="S247" s="24"/>
      <c r="T247" s="24"/>
      <c r="U247" s="24"/>
      <c r="V247" s="24"/>
      <c r="W247" s="24"/>
      <c r="X247" s="24"/>
      <c r="Y247" s="24"/>
      <c r="Z247" s="24"/>
    </row>
    <row r="248" ht="19.15" customHeight="1">
      <c r="A248" t="s" s="145">
        <v>124</v>
      </c>
      <c r="B248" s="168">
        <v>8</v>
      </c>
      <c r="C248" s="168">
        <v>13</v>
      </c>
      <c r="D248" t="s" s="145">
        <v>358</v>
      </c>
      <c r="E248" t="s" s="145">
        <v>76</v>
      </c>
      <c r="F248" s="155">
        <v>188</v>
      </c>
      <c r="G248" s="168">
        <v>195</v>
      </c>
      <c r="H248" s="155">
        <f>SUM(G248-F248)</f>
        <v>7</v>
      </c>
      <c r="I248" s="167">
        <f>H248/F248</f>
        <v>0.0372340425531915</v>
      </c>
      <c r="J248" s="167">
        <f>H248/G248</f>
        <v>0.0358974358974359</v>
      </c>
      <c r="K248" s="24"/>
      <c r="L248" s="24"/>
      <c r="M248" s="24"/>
      <c r="N248" s="24"/>
      <c r="O248" s="24"/>
      <c r="P248" s="24"/>
      <c r="Q248" s="24"/>
      <c r="R248" s="24"/>
      <c r="S248" s="24"/>
      <c r="T248" s="24"/>
      <c r="U248" s="24"/>
      <c r="V248" s="24"/>
      <c r="W248" s="24"/>
      <c r="X248" s="24"/>
      <c r="Y248" s="24"/>
      <c r="Z248" s="24"/>
    </row>
    <row r="249" ht="19.15" customHeight="1">
      <c r="A249" t="s" s="145">
        <v>124</v>
      </c>
      <c r="B249" s="168">
        <v>8</v>
      </c>
      <c r="C249" s="168">
        <v>14</v>
      </c>
      <c r="D249" t="s" s="145">
        <v>359</v>
      </c>
      <c r="E249" t="s" s="145">
        <v>62</v>
      </c>
      <c r="F249" s="155">
        <v>164</v>
      </c>
      <c r="G249" s="168">
        <v>171</v>
      </c>
      <c r="H249" s="155">
        <f>SUM(G249-F249)</f>
        <v>7</v>
      </c>
      <c r="I249" s="167">
        <f>H249/F249</f>
        <v>0.0426829268292683</v>
      </c>
      <c r="J249" s="167">
        <f>H249/G249</f>
        <v>0.0409356725146199</v>
      </c>
      <c r="K249" s="24"/>
      <c r="L249" s="24"/>
      <c r="M249" s="24"/>
      <c r="N249" s="24"/>
      <c r="O249" s="24"/>
      <c r="P249" s="24"/>
      <c r="Q249" s="24"/>
      <c r="R249" s="24"/>
      <c r="S249" s="24"/>
      <c r="T249" s="24"/>
      <c r="U249" s="24"/>
      <c r="V249" s="24"/>
      <c r="W249" s="24"/>
      <c r="X249" s="24"/>
      <c r="Y249" s="24"/>
      <c r="Z249" s="24"/>
    </row>
    <row r="250" ht="19.15" customHeight="1">
      <c r="A250" t="s" s="145">
        <v>124</v>
      </c>
      <c r="B250" s="168">
        <v>8</v>
      </c>
      <c r="C250" s="168">
        <v>21</v>
      </c>
      <c r="D250" t="s" s="145">
        <v>360</v>
      </c>
      <c r="E250" t="s" s="145">
        <v>40</v>
      </c>
      <c r="F250" s="155">
        <v>146</v>
      </c>
      <c r="G250" s="168">
        <v>151</v>
      </c>
      <c r="H250" s="155">
        <f>SUM(G250-F250)</f>
        <v>5</v>
      </c>
      <c r="I250" s="167">
        <f>H250/F250</f>
        <v>0.0342465753424658</v>
      </c>
      <c r="J250" s="167">
        <f>H250/G250</f>
        <v>0.033112582781457</v>
      </c>
      <c r="K250" s="24"/>
      <c r="L250" s="24"/>
      <c r="M250" s="24"/>
      <c r="N250" s="24"/>
      <c r="O250" s="24"/>
      <c r="P250" s="24"/>
      <c r="Q250" s="24"/>
      <c r="R250" s="24"/>
      <c r="S250" s="24"/>
      <c r="T250" s="24"/>
      <c r="U250" s="24"/>
      <c r="V250" s="24"/>
      <c r="W250" s="24"/>
      <c r="X250" s="24"/>
      <c r="Y250" s="24"/>
      <c r="Z250" s="24"/>
    </row>
    <row r="251" ht="19.15" customHeight="1">
      <c r="A251" t="s" s="145">
        <v>124</v>
      </c>
      <c r="B251" s="168">
        <v>8</v>
      </c>
      <c r="C251" s="168">
        <v>15</v>
      </c>
      <c r="D251" t="s" s="145">
        <v>361</v>
      </c>
      <c r="E251" t="s" s="145">
        <v>60</v>
      </c>
      <c r="F251" s="155">
        <v>121</v>
      </c>
      <c r="G251" s="168">
        <v>129</v>
      </c>
      <c r="H251" s="155">
        <f>SUM(G251-F251)</f>
        <v>8</v>
      </c>
      <c r="I251" s="167">
        <f>H251/F251</f>
        <v>0.0661157024793388</v>
      </c>
      <c r="J251" s="167">
        <f>H251/G251</f>
        <v>0.062015503875969</v>
      </c>
      <c r="K251" s="24"/>
      <c r="L251" s="24"/>
      <c r="M251" s="24"/>
      <c r="N251" s="24"/>
      <c r="O251" s="24"/>
      <c r="P251" s="24"/>
      <c r="Q251" s="24"/>
      <c r="R251" s="24"/>
      <c r="S251" s="24"/>
      <c r="T251" s="24"/>
      <c r="U251" s="24"/>
      <c r="V251" s="24"/>
      <c r="W251" s="24"/>
      <c r="X251" s="24"/>
      <c r="Y251" s="24"/>
      <c r="Z251" s="24"/>
    </row>
    <row r="252" ht="19.15" customHeight="1">
      <c r="A252" t="s" s="145">
        <v>124</v>
      </c>
      <c r="B252" s="168">
        <v>8</v>
      </c>
      <c r="C252" s="168">
        <v>5</v>
      </c>
      <c r="D252" t="s" s="145">
        <v>362</v>
      </c>
      <c r="E252" t="s" s="145">
        <v>44</v>
      </c>
      <c r="F252" s="155">
        <v>96</v>
      </c>
      <c r="G252" s="168">
        <v>105</v>
      </c>
      <c r="H252" s="155">
        <f>SUM(G252-F252)</f>
        <v>9</v>
      </c>
      <c r="I252" s="167">
        <f>H252/F252</f>
        <v>0.09375</v>
      </c>
      <c r="J252" s="167">
        <f>H252/G252</f>
        <v>0.0857142857142857</v>
      </c>
      <c r="K252" s="24"/>
      <c r="L252" s="24"/>
      <c r="M252" s="24"/>
      <c r="N252" s="24"/>
      <c r="O252" s="24"/>
      <c r="P252" s="24"/>
      <c r="Q252" s="24"/>
      <c r="R252" s="24"/>
      <c r="S252" s="24"/>
      <c r="T252" s="24"/>
      <c r="U252" s="24"/>
      <c r="V252" s="24"/>
      <c r="W252" s="24"/>
      <c r="X252" s="24"/>
      <c r="Y252" s="24"/>
      <c r="Z252" s="24"/>
    </row>
    <row r="253" ht="19.15" customHeight="1">
      <c r="A253" t="s" s="145">
        <v>124</v>
      </c>
      <c r="B253" s="168">
        <v>8</v>
      </c>
      <c r="C253" s="168">
        <v>4</v>
      </c>
      <c r="D253" t="s" s="145">
        <v>363</v>
      </c>
      <c r="E253" t="s" s="145">
        <v>24</v>
      </c>
      <c r="F253" s="155">
        <v>89</v>
      </c>
      <c r="G253" s="168">
        <v>89</v>
      </c>
      <c r="H253" s="155">
        <f>SUM(G253-F253)</f>
        <v>0</v>
      </c>
      <c r="I253" s="167">
        <f>H253/F253</f>
        <v>0</v>
      </c>
      <c r="J253" s="167">
        <f>H253/G253</f>
        <v>0</v>
      </c>
      <c r="K253" s="24"/>
      <c r="L253" s="24"/>
      <c r="M253" s="24"/>
      <c r="N253" s="24"/>
      <c r="O253" s="24"/>
      <c r="P253" s="24"/>
      <c r="Q253" s="24"/>
      <c r="R253" s="24"/>
      <c r="S253" s="24"/>
      <c r="T253" s="24"/>
      <c r="U253" s="24"/>
      <c r="V253" s="24"/>
      <c r="W253" s="24"/>
      <c r="X253" s="24"/>
      <c r="Y253" s="24"/>
      <c r="Z253" s="24"/>
    </row>
    <row r="254" ht="19.15" customHeight="1">
      <c r="A254" t="s" s="145">
        <v>124</v>
      </c>
      <c r="B254" s="168">
        <v>8</v>
      </c>
      <c r="C254" s="168">
        <v>9</v>
      </c>
      <c r="D254" t="s" s="145">
        <v>364</v>
      </c>
      <c r="E254" t="s" s="145">
        <v>64</v>
      </c>
      <c r="F254" s="155">
        <v>63</v>
      </c>
      <c r="G254" s="168">
        <v>75</v>
      </c>
      <c r="H254" s="155">
        <f>SUM(G254-F254)</f>
        <v>12</v>
      </c>
      <c r="I254" s="167">
        <f>H254/F254</f>
        <v>0.19047619047619</v>
      </c>
      <c r="J254" s="167">
        <f>H254/G254</f>
        <v>0.16</v>
      </c>
      <c r="K254" s="24"/>
      <c r="L254" s="24"/>
      <c r="M254" s="24"/>
      <c r="N254" s="24"/>
      <c r="O254" s="24"/>
      <c r="P254" s="24"/>
      <c r="Q254" s="24"/>
      <c r="R254" s="24"/>
      <c r="S254" s="24"/>
      <c r="T254" s="24"/>
      <c r="U254" s="24"/>
      <c r="V254" s="24"/>
      <c r="W254" s="24"/>
      <c r="X254" s="24"/>
      <c r="Y254" s="24"/>
      <c r="Z254" s="24"/>
    </row>
    <row r="255" ht="19.15" customHeight="1">
      <c r="A255" t="s" s="145">
        <v>124</v>
      </c>
      <c r="B255" s="168">
        <v>8</v>
      </c>
      <c r="C255" s="168">
        <v>26</v>
      </c>
      <c r="D255" t="s" s="145">
        <v>365</v>
      </c>
      <c r="E255" t="s" s="145">
        <v>147</v>
      </c>
      <c r="F255" s="155">
        <v>71</v>
      </c>
      <c r="G255" s="168">
        <v>73</v>
      </c>
      <c r="H255" s="155">
        <f>SUM(G255-F255)</f>
        <v>2</v>
      </c>
      <c r="I255" s="167">
        <f>H255/F255</f>
        <v>0.028169014084507</v>
      </c>
      <c r="J255" s="167">
        <f>H255/G255</f>
        <v>0.0273972602739726</v>
      </c>
      <c r="K255" s="24"/>
      <c r="L255" s="24"/>
      <c r="M255" s="24"/>
      <c r="N255" s="24"/>
      <c r="O255" s="24"/>
      <c r="P255" s="24"/>
      <c r="Q255" s="24"/>
      <c r="R255" s="24"/>
      <c r="S255" s="24"/>
      <c r="T255" s="24"/>
      <c r="U255" s="24"/>
      <c r="V255" s="24"/>
      <c r="W255" s="24"/>
      <c r="X255" s="24"/>
      <c r="Y255" s="24"/>
      <c r="Z255" s="24"/>
    </row>
    <row r="256" ht="19.15" customHeight="1">
      <c r="A256" t="s" s="145">
        <v>124</v>
      </c>
      <c r="B256" s="168">
        <v>8</v>
      </c>
      <c r="C256" s="168">
        <v>20</v>
      </c>
      <c r="D256" t="s" s="145">
        <v>366</v>
      </c>
      <c r="E256" t="s" s="145">
        <v>185</v>
      </c>
      <c r="F256" s="155">
        <v>59</v>
      </c>
      <c r="G256" s="168">
        <v>64</v>
      </c>
      <c r="H256" s="155">
        <f>SUM(G256-F256)</f>
        <v>5</v>
      </c>
      <c r="I256" s="167">
        <f>H256/F256</f>
        <v>0.0847457627118644</v>
      </c>
      <c r="J256" s="167">
        <f>H256/G256</f>
        <v>0.078125</v>
      </c>
      <c r="K256" s="24"/>
      <c r="L256" s="24"/>
      <c r="M256" s="24"/>
      <c r="N256" s="24"/>
      <c r="O256" s="24"/>
      <c r="P256" s="24"/>
      <c r="Q256" s="24"/>
      <c r="R256" s="24"/>
      <c r="S256" s="24"/>
      <c r="T256" s="24"/>
      <c r="U256" s="24"/>
      <c r="V256" s="24"/>
      <c r="W256" s="24"/>
      <c r="X256" s="24"/>
      <c r="Y256" s="24"/>
      <c r="Z256" s="24"/>
    </row>
    <row r="257" ht="19.15" customHeight="1">
      <c r="A257" t="s" s="145">
        <v>124</v>
      </c>
      <c r="B257" s="168">
        <v>8</v>
      </c>
      <c r="C257" s="168">
        <v>17</v>
      </c>
      <c r="D257" t="s" s="145">
        <v>367</v>
      </c>
      <c r="E257" t="s" s="145">
        <v>66</v>
      </c>
      <c r="F257" s="155">
        <v>47</v>
      </c>
      <c r="G257" s="168">
        <v>50</v>
      </c>
      <c r="H257" s="155">
        <f>SUM(G257-F257)</f>
        <v>3</v>
      </c>
      <c r="I257" s="167">
        <f>H257/F257</f>
        <v>0.0638297872340426</v>
      </c>
      <c r="J257" s="167">
        <f>H257/G257</f>
        <v>0.06</v>
      </c>
      <c r="K257" s="24"/>
      <c r="L257" s="24"/>
      <c r="M257" s="24"/>
      <c r="N257" s="24"/>
      <c r="O257" s="24"/>
      <c r="P257" s="24"/>
      <c r="Q257" s="24"/>
      <c r="R257" s="24"/>
      <c r="S257" s="24"/>
      <c r="T257" s="24"/>
      <c r="U257" s="24"/>
      <c r="V257" s="24"/>
      <c r="W257" s="24"/>
      <c r="X257" s="24"/>
      <c r="Y257" s="24"/>
      <c r="Z257" s="24"/>
    </row>
    <row r="258" ht="19.15" customHeight="1">
      <c r="A258" t="s" s="145">
        <v>124</v>
      </c>
      <c r="B258" s="168">
        <v>8</v>
      </c>
      <c r="C258" s="168">
        <v>18</v>
      </c>
      <c r="D258" t="s" s="145">
        <v>1063</v>
      </c>
      <c r="E258" t="s" s="145">
        <v>54</v>
      </c>
      <c r="F258" s="155">
        <v>50</v>
      </c>
      <c r="G258" s="168">
        <v>48</v>
      </c>
      <c r="H258" s="155">
        <f>SUM(G258-F258)</f>
        <v>-2</v>
      </c>
      <c r="I258" s="167">
        <f>H258/F258</f>
        <v>-0.04</v>
      </c>
      <c r="J258" s="167">
        <f>H258/G258</f>
        <v>-0.0416666666666667</v>
      </c>
      <c r="K258" s="24"/>
      <c r="L258" s="24"/>
      <c r="M258" s="24"/>
      <c r="N258" s="24"/>
      <c r="O258" s="24"/>
      <c r="P258" s="24"/>
      <c r="Q258" s="24"/>
      <c r="R258" s="24"/>
      <c r="S258" s="24"/>
      <c r="T258" s="24"/>
      <c r="U258" s="24"/>
      <c r="V258" s="24"/>
      <c r="W258" s="24"/>
      <c r="X258" s="24"/>
      <c r="Y258" s="24"/>
      <c r="Z258" s="24"/>
    </row>
    <row r="259" ht="19.15" customHeight="1">
      <c r="A259" t="s" s="145">
        <v>124</v>
      </c>
      <c r="B259" s="168">
        <v>8</v>
      </c>
      <c r="C259" s="168">
        <v>23</v>
      </c>
      <c r="D259" t="s" s="145">
        <v>368</v>
      </c>
      <c r="E259" t="s" s="145">
        <v>72</v>
      </c>
      <c r="F259" s="155">
        <v>44</v>
      </c>
      <c r="G259" s="168">
        <v>46</v>
      </c>
      <c r="H259" s="155">
        <f>SUM(G259-F259)</f>
        <v>2</v>
      </c>
      <c r="I259" s="167">
        <f>H259/F259</f>
        <v>0.0454545454545455</v>
      </c>
      <c r="J259" s="167">
        <f>H259/G259</f>
        <v>0.0434782608695652</v>
      </c>
      <c r="K259" s="24"/>
      <c r="L259" s="24"/>
      <c r="M259" s="24"/>
      <c r="N259" s="24"/>
      <c r="O259" s="24"/>
      <c r="P259" s="24"/>
      <c r="Q259" s="24"/>
      <c r="R259" s="24"/>
      <c r="S259" s="24"/>
      <c r="T259" s="24"/>
      <c r="U259" s="24"/>
      <c r="V259" s="24"/>
      <c r="W259" s="24"/>
      <c r="X259" s="24"/>
      <c r="Y259" s="24"/>
      <c r="Z259" s="24"/>
    </row>
    <row r="260" ht="19.15" customHeight="1">
      <c r="A260" t="s" s="145">
        <v>124</v>
      </c>
      <c r="B260" s="168">
        <v>8</v>
      </c>
      <c r="C260" s="168">
        <v>30</v>
      </c>
      <c r="D260" t="s" s="145">
        <v>369</v>
      </c>
      <c r="E260" t="s" s="145">
        <v>116</v>
      </c>
      <c r="F260" s="155">
        <v>41</v>
      </c>
      <c r="G260" s="168">
        <v>43</v>
      </c>
      <c r="H260" s="155">
        <f>SUM(G260-F260)</f>
        <v>2</v>
      </c>
      <c r="I260" s="167">
        <f>H260/F260</f>
        <v>0.048780487804878</v>
      </c>
      <c r="J260" s="167">
        <f>H260/G260</f>
        <v>0.0465116279069767</v>
      </c>
      <c r="K260" s="24"/>
      <c r="L260" s="24"/>
      <c r="M260" s="24"/>
      <c r="N260" s="24"/>
      <c r="O260" s="24"/>
      <c r="P260" s="24"/>
      <c r="Q260" s="24"/>
      <c r="R260" s="24"/>
      <c r="S260" s="24"/>
      <c r="T260" s="24"/>
      <c r="U260" s="24"/>
      <c r="V260" s="24"/>
      <c r="W260" s="24"/>
      <c r="X260" s="24"/>
      <c r="Y260" s="24"/>
      <c r="Z260" s="24"/>
    </row>
    <row r="261" ht="19.15" customHeight="1">
      <c r="A261" t="s" s="145">
        <v>124</v>
      </c>
      <c r="B261" s="168">
        <v>8</v>
      </c>
      <c r="C261" s="168">
        <v>24</v>
      </c>
      <c r="D261" t="s" s="145">
        <v>370</v>
      </c>
      <c r="E261" t="s" s="145">
        <v>52</v>
      </c>
      <c r="F261" s="155">
        <v>34</v>
      </c>
      <c r="G261" s="168">
        <v>36</v>
      </c>
      <c r="H261" s="155">
        <f>SUM(G261-F261)</f>
        <v>2</v>
      </c>
      <c r="I261" s="167">
        <f>H261/F261</f>
        <v>0.0588235294117647</v>
      </c>
      <c r="J261" s="167">
        <f>H261/G261</f>
        <v>0.0555555555555556</v>
      </c>
      <c r="K261" s="24"/>
      <c r="L261" s="24"/>
      <c r="M261" s="24"/>
      <c r="N261" s="24"/>
      <c r="O261" s="24"/>
      <c r="P261" s="24"/>
      <c r="Q261" s="24"/>
      <c r="R261" s="24"/>
      <c r="S261" s="24"/>
      <c r="T261" s="24"/>
      <c r="U261" s="24"/>
      <c r="V261" s="24"/>
      <c r="W261" s="24"/>
      <c r="X261" s="24"/>
      <c r="Y261" s="24"/>
      <c r="Z261" s="24"/>
    </row>
    <row r="262" ht="19.15" customHeight="1">
      <c r="A262" t="s" s="145">
        <v>124</v>
      </c>
      <c r="B262" s="168">
        <v>8</v>
      </c>
      <c r="C262" s="168">
        <v>25</v>
      </c>
      <c r="D262" t="s" s="145">
        <v>371</v>
      </c>
      <c r="E262" t="s" s="145">
        <v>245</v>
      </c>
      <c r="F262" s="155">
        <v>30</v>
      </c>
      <c r="G262" s="168">
        <v>31</v>
      </c>
      <c r="H262" s="155">
        <f>SUM(G262-F262)</f>
        <v>1</v>
      </c>
      <c r="I262" s="167">
        <f>H262/F262</f>
        <v>0.0333333333333333</v>
      </c>
      <c r="J262" s="167">
        <f>H262/G262</f>
        <v>0.032258064516129</v>
      </c>
      <c r="K262" s="24"/>
      <c r="L262" s="24"/>
      <c r="M262" s="24"/>
      <c r="N262" s="24"/>
      <c r="O262" s="24"/>
      <c r="P262" s="24"/>
      <c r="Q262" s="24"/>
      <c r="R262" s="24"/>
      <c r="S262" s="24"/>
      <c r="T262" s="24"/>
      <c r="U262" s="24"/>
      <c r="V262" s="24"/>
      <c r="W262" s="24"/>
      <c r="X262" s="24"/>
      <c r="Y262" s="24"/>
      <c r="Z262" s="24"/>
    </row>
    <row r="263" ht="19.15" customHeight="1">
      <c r="A263" t="s" s="145">
        <v>124</v>
      </c>
      <c r="B263" s="168">
        <v>8</v>
      </c>
      <c r="C263" s="168">
        <v>34</v>
      </c>
      <c r="D263" t="s" s="145">
        <v>372</v>
      </c>
      <c r="E263" t="s" s="145">
        <v>103</v>
      </c>
      <c r="F263" s="155">
        <v>25</v>
      </c>
      <c r="G263" s="168">
        <v>25</v>
      </c>
      <c r="H263" s="155">
        <f>SUM(G263-F263)</f>
        <v>0</v>
      </c>
      <c r="I263" s="167">
        <f>H263/F263</f>
        <v>0</v>
      </c>
      <c r="J263" s="167">
        <f>H263/G263</f>
        <v>0</v>
      </c>
      <c r="K263" s="24"/>
      <c r="L263" s="24"/>
      <c r="M263" s="24"/>
      <c r="N263" s="24"/>
      <c r="O263" s="24"/>
      <c r="P263" s="24"/>
      <c r="Q263" s="24"/>
      <c r="R263" s="24"/>
      <c r="S263" s="24"/>
      <c r="T263" s="24"/>
      <c r="U263" s="24"/>
      <c r="V263" s="24"/>
      <c r="W263" s="24"/>
      <c r="X263" s="24"/>
      <c r="Y263" s="24"/>
      <c r="Z263" s="24"/>
    </row>
    <row r="264" ht="19.15" customHeight="1">
      <c r="A264" t="s" s="145">
        <v>124</v>
      </c>
      <c r="B264" s="168">
        <v>8</v>
      </c>
      <c r="C264" s="168">
        <v>29</v>
      </c>
      <c r="D264" t="s" s="145">
        <v>373</v>
      </c>
      <c r="E264" t="s" s="145">
        <v>248</v>
      </c>
      <c r="F264" s="155">
        <v>20</v>
      </c>
      <c r="G264" s="168">
        <v>20</v>
      </c>
      <c r="H264" s="155">
        <f>SUM(G264-F264)</f>
        <v>0</v>
      </c>
      <c r="I264" s="167">
        <f>H264/F264</f>
        <v>0</v>
      </c>
      <c r="J264" s="167">
        <f>H264/G264</f>
        <v>0</v>
      </c>
      <c r="K264" s="24"/>
      <c r="L264" s="24"/>
      <c r="M264" s="24"/>
      <c r="N264" s="24"/>
      <c r="O264" s="24"/>
      <c r="P264" s="24"/>
      <c r="Q264" s="24"/>
      <c r="R264" s="24"/>
      <c r="S264" s="24"/>
      <c r="T264" s="24"/>
      <c r="U264" s="24"/>
      <c r="V264" s="24"/>
      <c r="W264" s="24"/>
      <c r="X264" s="24"/>
      <c r="Y264" s="24"/>
      <c r="Z264" s="24"/>
    </row>
    <row r="265" ht="19.15" customHeight="1">
      <c r="A265" t="s" s="145">
        <v>124</v>
      </c>
      <c r="B265" s="168">
        <v>8</v>
      </c>
      <c r="C265" s="168">
        <v>27</v>
      </c>
      <c r="D265" t="s" s="145">
        <v>374</v>
      </c>
      <c r="E265" t="s" s="145">
        <v>375</v>
      </c>
      <c r="F265" s="155">
        <v>18</v>
      </c>
      <c r="G265" s="168">
        <v>19</v>
      </c>
      <c r="H265" s="155">
        <f>SUM(G265-F265)</f>
        <v>1</v>
      </c>
      <c r="I265" s="167">
        <f>H265/F265</f>
        <v>0.0555555555555556</v>
      </c>
      <c r="J265" s="167">
        <f>H265/G265</f>
        <v>0.0526315789473684</v>
      </c>
      <c r="K265" s="24"/>
      <c r="L265" s="24"/>
      <c r="M265" s="24"/>
      <c r="N265" s="24"/>
      <c r="O265" s="24"/>
      <c r="P265" s="24"/>
      <c r="Q265" s="24"/>
      <c r="R265" s="24"/>
      <c r="S265" s="24"/>
      <c r="T265" s="24"/>
      <c r="U265" s="24"/>
      <c r="V265" s="24"/>
      <c r="W265" s="24"/>
      <c r="X265" s="24"/>
      <c r="Y265" s="24"/>
      <c r="Z265" s="24"/>
    </row>
    <row r="266" ht="19.15" customHeight="1">
      <c r="A266" t="s" s="145">
        <v>124</v>
      </c>
      <c r="B266" s="168">
        <v>8</v>
      </c>
      <c r="C266" s="168">
        <v>33</v>
      </c>
      <c r="D266" t="s" s="145">
        <v>376</v>
      </c>
      <c r="E266" t="s" s="145">
        <v>56</v>
      </c>
      <c r="F266" s="155">
        <v>15</v>
      </c>
      <c r="G266" s="168">
        <v>15</v>
      </c>
      <c r="H266" s="155">
        <f>SUM(G266-F266)</f>
        <v>0</v>
      </c>
      <c r="I266" s="167">
        <f>H266/F266</f>
        <v>0</v>
      </c>
      <c r="J266" s="167">
        <f>H266/G266</f>
        <v>0</v>
      </c>
      <c r="K266" s="24"/>
      <c r="L266" s="24"/>
      <c r="M266" s="24"/>
      <c r="N266" s="24"/>
      <c r="O266" s="24"/>
      <c r="P266" s="24"/>
      <c r="Q266" s="24"/>
      <c r="R266" s="24"/>
      <c r="S266" s="24"/>
      <c r="T266" s="24"/>
      <c r="U266" s="24"/>
      <c r="V266" s="24"/>
      <c r="W266" s="24"/>
      <c r="X266" s="24"/>
      <c r="Y266" s="24"/>
      <c r="Z266" s="24"/>
    </row>
    <row r="267" ht="19.15" customHeight="1">
      <c r="A267" t="s" s="145">
        <v>124</v>
      </c>
      <c r="B267" s="168">
        <v>8</v>
      </c>
      <c r="C267" s="168">
        <v>32</v>
      </c>
      <c r="D267" t="s" s="145">
        <v>377</v>
      </c>
      <c r="E267" t="s" s="145">
        <v>153</v>
      </c>
      <c r="F267" s="155">
        <v>10</v>
      </c>
      <c r="G267" s="168">
        <v>11</v>
      </c>
      <c r="H267" s="155">
        <f>SUM(G267-F267)</f>
        <v>1</v>
      </c>
      <c r="I267" s="167">
        <f>H267/F267</f>
        <v>0.1</v>
      </c>
      <c r="J267" s="167">
        <f>H267/G267</f>
        <v>0.0909090909090909</v>
      </c>
      <c r="K267" s="24"/>
      <c r="L267" s="24"/>
      <c r="M267" s="24"/>
      <c r="N267" s="24"/>
      <c r="O267" s="24"/>
      <c r="P267" s="24"/>
      <c r="Q267" s="24"/>
      <c r="R267" s="24"/>
      <c r="S267" s="24"/>
      <c r="T267" s="24"/>
      <c r="U267" s="24"/>
      <c r="V267" s="24"/>
      <c r="W267" s="24"/>
      <c r="X267" s="24"/>
      <c r="Y267" s="24"/>
      <c r="Z267" s="24"/>
    </row>
    <row r="268" ht="19.15" customHeight="1">
      <c r="A268" t="s" s="145">
        <v>124</v>
      </c>
      <c r="B268" s="168">
        <v>8</v>
      </c>
      <c r="C268" s="168">
        <v>31</v>
      </c>
      <c r="D268" t="s" s="145">
        <v>378</v>
      </c>
      <c r="E268" t="s" s="145">
        <v>155</v>
      </c>
      <c r="F268" s="155">
        <v>10</v>
      </c>
      <c r="G268" s="168">
        <v>10</v>
      </c>
      <c r="H268" s="155">
        <f>SUM(G268-F268)</f>
        <v>0</v>
      </c>
      <c r="I268" s="167">
        <f>H268/F268</f>
        <v>0</v>
      </c>
      <c r="J268" s="167">
        <f>H268/G268</f>
        <v>0</v>
      </c>
      <c r="K268" s="24"/>
      <c r="L268" s="24"/>
      <c r="M268" s="24"/>
      <c r="N268" s="24"/>
      <c r="O268" s="24"/>
      <c r="P268" s="24"/>
      <c r="Q268" s="24"/>
      <c r="R268" s="24"/>
      <c r="S268" s="24"/>
      <c r="T268" s="24"/>
      <c r="U268" s="24"/>
      <c r="V268" s="24"/>
      <c r="W268" s="24"/>
      <c r="X268" s="24"/>
      <c r="Y268" s="24"/>
      <c r="Z268" s="24"/>
    </row>
    <row r="269" ht="19.15" customHeight="1">
      <c r="A269" t="s" s="137">
        <v>124</v>
      </c>
      <c r="B269" s="170">
        <v>8</v>
      </c>
      <c r="C269" s="170">
        <v>28</v>
      </c>
      <c r="D269" t="s" s="137">
        <v>379</v>
      </c>
      <c r="E269" t="s" s="137">
        <v>380</v>
      </c>
      <c r="F269" s="175">
        <v>0</v>
      </c>
      <c r="G269" s="170">
        <v>0</v>
      </c>
      <c r="H269" s="175">
        <f>SUM(G269-F269)</f>
        <v>0</v>
      </c>
      <c r="I269" s="176">
        <f>H269/F269</f>
      </c>
      <c r="J269" s="176">
        <f>H269/G269</f>
      </c>
      <c r="K269" s="174"/>
      <c r="L269" s="174"/>
      <c r="M269" s="174"/>
      <c r="N269" s="174"/>
      <c r="O269" s="174"/>
      <c r="P269" s="174"/>
      <c r="Q269" s="174"/>
      <c r="R269" s="174"/>
      <c r="S269" s="174"/>
      <c r="T269" s="174"/>
      <c r="U269" s="174"/>
      <c r="V269" s="174"/>
      <c r="W269" s="174"/>
      <c r="X269" s="174"/>
      <c r="Y269" s="174"/>
      <c r="Z269" s="174"/>
    </row>
    <row r="270" ht="19.15" customHeight="1">
      <c r="A270" s="177"/>
      <c r="B270" s="178"/>
      <c r="C270" s="178"/>
      <c r="D270" s="179"/>
      <c r="E270" s="179"/>
      <c r="F270" s="181">
        <f>SUM(F236:F269)</f>
        <v>104377</v>
      </c>
      <c r="G270" s="180">
        <f>SUM(G236:G269)</f>
        <v>108656</v>
      </c>
      <c r="H270" s="181">
        <f>SUM(H236:H269)</f>
        <v>4279</v>
      </c>
      <c r="I270" s="182">
        <f>H270/F270</f>
        <v>0.0409956216407829</v>
      </c>
      <c r="J270" s="182">
        <f>H270/G270</f>
        <v>0.0393811662494478</v>
      </c>
      <c r="K270" s="183"/>
      <c r="L270" s="183"/>
      <c r="M270" s="183"/>
      <c r="N270" s="183"/>
      <c r="O270" s="183"/>
      <c r="P270" s="183"/>
      <c r="Q270" s="183"/>
      <c r="R270" s="183"/>
      <c r="S270" s="183"/>
      <c r="T270" s="183"/>
      <c r="U270" s="183"/>
      <c r="V270" s="183"/>
      <c r="W270" s="183"/>
      <c r="X270" s="183"/>
      <c r="Y270" s="183"/>
      <c r="Z270" s="184"/>
    </row>
    <row r="271" ht="19.15" customHeight="1">
      <c r="A271" s="185"/>
      <c r="B271" s="186"/>
      <c r="C271" s="186"/>
      <c r="D271" s="185"/>
      <c r="E271" s="185"/>
      <c r="F271" s="187"/>
      <c r="G271" s="186"/>
      <c r="H271" s="187"/>
      <c r="I271" s="188"/>
      <c r="J271" s="188"/>
      <c r="K271" s="189"/>
      <c r="L271" s="189"/>
      <c r="M271" s="189"/>
      <c r="N271" s="189"/>
      <c r="O271" s="189"/>
      <c r="P271" s="189"/>
      <c r="Q271" s="189"/>
      <c r="R271" s="189"/>
      <c r="S271" s="189"/>
      <c r="T271" s="189"/>
      <c r="U271" s="189"/>
      <c r="V271" s="189"/>
      <c r="W271" s="189"/>
      <c r="X271" s="189"/>
      <c r="Y271" s="189"/>
      <c r="Z271" s="189"/>
    </row>
    <row r="272" ht="19.15" customHeight="1">
      <c r="A272" t="s" s="145">
        <v>124</v>
      </c>
      <c r="B272" s="168">
        <v>9</v>
      </c>
      <c r="C272" s="168">
        <v>6</v>
      </c>
      <c r="D272" t="s" s="145">
        <v>381</v>
      </c>
      <c r="E272" t="s" s="145">
        <v>20</v>
      </c>
      <c r="F272" s="155">
        <v>33227</v>
      </c>
      <c r="G272" s="168">
        <v>34907</v>
      </c>
      <c r="H272" s="155">
        <f>SUM(G272-F272)</f>
        <v>1680</v>
      </c>
      <c r="I272" s="167">
        <f>H272/F272</f>
        <v>0.0505612905167484</v>
      </c>
      <c r="J272" s="167">
        <f>H272/G272</f>
        <v>0.0481278826596385</v>
      </c>
      <c r="K272" s="24"/>
      <c r="L272" s="24"/>
      <c r="M272" s="24"/>
      <c r="N272" s="24"/>
      <c r="O272" s="24"/>
      <c r="P272" s="24"/>
      <c r="Q272" s="24"/>
      <c r="R272" s="24"/>
      <c r="S272" s="24"/>
      <c r="T272" s="24"/>
      <c r="U272" s="24"/>
      <c r="V272" s="24"/>
      <c r="W272" s="24"/>
      <c r="X272" s="24"/>
      <c r="Y272" s="24"/>
      <c r="Z272" s="24"/>
    </row>
    <row r="273" ht="19.15" customHeight="1">
      <c r="A273" t="s" s="145">
        <v>124</v>
      </c>
      <c r="B273" s="168">
        <v>9</v>
      </c>
      <c r="C273" s="168">
        <v>2</v>
      </c>
      <c r="D273" t="s" s="145">
        <v>382</v>
      </c>
      <c r="E273" t="s" s="145">
        <v>84</v>
      </c>
      <c r="F273" s="155">
        <v>30449</v>
      </c>
      <c r="G273" s="168">
        <v>32115</v>
      </c>
      <c r="H273" s="155">
        <f>SUM(G273-F273)</f>
        <v>1666</v>
      </c>
      <c r="I273" s="167">
        <f>H273/F273</f>
        <v>0.0547144405399192</v>
      </c>
      <c r="J273" s="167">
        <f>H273/G273</f>
        <v>0.0518760703721003</v>
      </c>
      <c r="K273" s="24"/>
      <c r="L273" s="24"/>
      <c r="M273" s="24"/>
      <c r="N273" s="24"/>
      <c r="O273" s="24"/>
      <c r="P273" s="24"/>
      <c r="Q273" s="24"/>
      <c r="R273" s="24"/>
      <c r="S273" s="24"/>
      <c r="T273" s="24"/>
      <c r="U273" s="24"/>
      <c r="V273" s="24"/>
      <c r="W273" s="24"/>
      <c r="X273" s="24"/>
      <c r="Y273" s="24"/>
      <c r="Z273" s="24"/>
    </row>
    <row r="274" ht="19.15" customHeight="1">
      <c r="A274" t="s" s="145">
        <v>124</v>
      </c>
      <c r="B274" s="168">
        <v>9</v>
      </c>
      <c r="C274" s="168">
        <v>12</v>
      </c>
      <c r="D274" t="s" s="145">
        <v>383</v>
      </c>
      <c r="E274" t="s" s="145">
        <v>22</v>
      </c>
      <c r="F274" s="155">
        <v>24416</v>
      </c>
      <c r="G274" s="168">
        <v>25735</v>
      </c>
      <c r="H274" s="155">
        <f>SUM(G274-F274)</f>
        <v>1319</v>
      </c>
      <c r="I274" s="167">
        <f>H274/F274</f>
        <v>0.0540219528178244</v>
      </c>
      <c r="J274" s="167">
        <f>H274/G274</f>
        <v>0.0512531571789392</v>
      </c>
      <c r="K274" s="24"/>
      <c r="L274" s="24"/>
      <c r="M274" s="24"/>
      <c r="N274" s="24"/>
      <c r="O274" s="24"/>
      <c r="P274" s="24"/>
      <c r="Q274" s="24"/>
      <c r="R274" s="24"/>
      <c r="S274" s="24"/>
      <c r="T274" s="24"/>
      <c r="U274" s="24"/>
      <c r="V274" s="24"/>
      <c r="W274" s="24"/>
      <c r="X274" s="24"/>
      <c r="Y274" s="24"/>
      <c r="Z274" s="24"/>
    </row>
    <row r="275" ht="19.15" customHeight="1">
      <c r="A275" t="s" s="145">
        <v>124</v>
      </c>
      <c r="B275" s="168">
        <v>9</v>
      </c>
      <c r="C275" s="168">
        <v>5</v>
      </c>
      <c r="D275" t="s" s="145">
        <v>384</v>
      </c>
      <c r="E275" t="s" s="145">
        <v>17</v>
      </c>
      <c r="F275" s="155">
        <v>15579</v>
      </c>
      <c r="G275" s="168">
        <v>16255</v>
      </c>
      <c r="H275" s="155">
        <f>SUM(G275-F275)</f>
        <v>676</v>
      </c>
      <c r="I275" s="167">
        <f>H275/F275</f>
        <v>0.0433917452981578</v>
      </c>
      <c r="J275" s="167">
        <f>H275/G275</f>
        <v>0.0415872039372501</v>
      </c>
      <c r="K275" s="24"/>
      <c r="L275" s="24"/>
      <c r="M275" s="24"/>
      <c r="N275" s="24"/>
      <c r="O275" s="24"/>
      <c r="P275" s="24"/>
      <c r="Q275" s="24"/>
      <c r="R275" s="24"/>
      <c r="S275" s="24"/>
      <c r="T275" s="24"/>
      <c r="U275" s="24"/>
      <c r="V275" s="24"/>
      <c r="W275" s="24"/>
      <c r="X275" s="24"/>
      <c r="Y275" s="24"/>
      <c r="Z275" s="24"/>
    </row>
    <row r="276" ht="19.15" customHeight="1">
      <c r="A276" t="s" s="145">
        <v>124</v>
      </c>
      <c r="B276" s="168">
        <v>9</v>
      </c>
      <c r="C276" s="168">
        <v>20</v>
      </c>
      <c r="D276" t="s" s="145">
        <v>385</v>
      </c>
      <c r="E276" t="s" s="145">
        <v>34</v>
      </c>
      <c r="F276" s="155">
        <v>5600</v>
      </c>
      <c r="G276" s="168">
        <v>5873</v>
      </c>
      <c r="H276" s="155">
        <f>SUM(G276-F276)</f>
        <v>273</v>
      </c>
      <c r="I276" s="167">
        <f>H276/F276</f>
        <v>0.04875</v>
      </c>
      <c r="J276" s="167">
        <f>H276/G276</f>
        <v>0.0464839094159714</v>
      </c>
      <c r="K276" s="24"/>
      <c r="L276" s="24"/>
      <c r="M276" s="24"/>
      <c r="N276" s="24"/>
      <c r="O276" s="24"/>
      <c r="P276" s="24"/>
      <c r="Q276" s="24"/>
      <c r="R276" s="24"/>
      <c r="S276" s="24"/>
      <c r="T276" s="24"/>
      <c r="U276" s="24"/>
      <c r="V276" s="24"/>
      <c r="W276" s="24"/>
      <c r="X276" s="24"/>
      <c r="Y276" s="24"/>
      <c r="Z276" s="24"/>
    </row>
    <row r="277" ht="19.15" customHeight="1">
      <c r="A277" t="s" s="145">
        <v>124</v>
      </c>
      <c r="B277" s="168">
        <v>9</v>
      </c>
      <c r="C277" s="168">
        <v>13</v>
      </c>
      <c r="D277" t="s" s="145">
        <v>386</v>
      </c>
      <c r="E277" t="s" s="145">
        <v>28</v>
      </c>
      <c r="F277" s="155">
        <v>2483</v>
      </c>
      <c r="G277" s="168">
        <v>2593</v>
      </c>
      <c r="H277" s="155">
        <f>SUM(G277-F277)</f>
        <v>110</v>
      </c>
      <c r="I277" s="167">
        <f>H277/F277</f>
        <v>0.0443012484897302</v>
      </c>
      <c r="J277" s="167">
        <f>H277/G277</f>
        <v>0.042421905129194</v>
      </c>
      <c r="K277" s="24"/>
      <c r="L277" s="24"/>
      <c r="M277" s="24"/>
      <c r="N277" s="24"/>
      <c r="O277" s="24"/>
      <c r="P277" s="24"/>
      <c r="Q277" s="24"/>
      <c r="R277" s="24"/>
      <c r="S277" s="24"/>
      <c r="T277" s="24"/>
      <c r="U277" s="24"/>
      <c r="V277" s="24"/>
      <c r="W277" s="24"/>
      <c r="X277" s="24"/>
      <c r="Y277" s="24"/>
      <c r="Z277" s="24"/>
    </row>
    <row r="278" ht="19.15" customHeight="1">
      <c r="A278" t="s" s="145">
        <v>124</v>
      </c>
      <c r="B278" s="168">
        <v>9</v>
      </c>
      <c r="C278" s="168">
        <v>7</v>
      </c>
      <c r="D278" t="s" s="145">
        <v>387</v>
      </c>
      <c r="E278" t="s" s="145">
        <v>26</v>
      </c>
      <c r="F278" s="155">
        <v>1581</v>
      </c>
      <c r="G278" s="168">
        <v>1666</v>
      </c>
      <c r="H278" s="155">
        <f>SUM(G278-F278)</f>
        <v>85</v>
      </c>
      <c r="I278" s="167">
        <f>H278/F278</f>
        <v>0.0537634408602151</v>
      </c>
      <c r="J278" s="167">
        <f>H278/G278</f>
        <v>0.0510204081632653</v>
      </c>
      <c r="K278" s="24"/>
      <c r="L278" s="24"/>
      <c r="M278" s="24"/>
      <c r="N278" s="24"/>
      <c r="O278" s="24"/>
      <c r="P278" s="24"/>
      <c r="Q278" s="24"/>
      <c r="R278" s="24"/>
      <c r="S278" s="24"/>
      <c r="T278" s="24"/>
      <c r="U278" s="24"/>
      <c r="V278" s="24"/>
      <c r="W278" s="24"/>
      <c r="X278" s="24"/>
      <c r="Y278" s="24"/>
      <c r="Z278" s="24"/>
    </row>
    <row r="279" ht="19.15" customHeight="1">
      <c r="A279" t="s" s="145">
        <v>124</v>
      </c>
      <c r="B279" s="168">
        <v>9</v>
      </c>
      <c r="C279" s="168">
        <v>11</v>
      </c>
      <c r="D279" t="s" s="145">
        <v>388</v>
      </c>
      <c r="E279" t="s" s="145">
        <v>30</v>
      </c>
      <c r="F279" s="155">
        <v>730</v>
      </c>
      <c r="G279" s="168">
        <v>760</v>
      </c>
      <c r="H279" s="155">
        <f>SUM(G279-F279)</f>
        <v>30</v>
      </c>
      <c r="I279" s="167">
        <f>H279/F279</f>
        <v>0.0410958904109589</v>
      </c>
      <c r="J279" s="167">
        <f>H279/G279</f>
        <v>0.0394736842105263</v>
      </c>
      <c r="K279" s="24"/>
      <c r="L279" s="24"/>
      <c r="M279" s="24"/>
      <c r="N279" s="24"/>
      <c r="O279" s="24"/>
      <c r="P279" s="24"/>
      <c r="Q279" s="24"/>
      <c r="R279" s="24"/>
      <c r="S279" s="24"/>
      <c r="T279" s="24"/>
      <c r="U279" s="24"/>
      <c r="V279" s="24"/>
      <c r="W279" s="24"/>
      <c r="X279" s="24"/>
      <c r="Y279" s="24"/>
      <c r="Z279" s="24"/>
    </row>
    <row r="280" ht="19.15" customHeight="1">
      <c r="A280" t="s" s="145">
        <v>124</v>
      </c>
      <c r="B280" s="168">
        <v>9</v>
      </c>
      <c r="C280" s="168">
        <v>15</v>
      </c>
      <c r="D280" t="s" s="145">
        <v>389</v>
      </c>
      <c r="E280" t="s" s="145">
        <v>48</v>
      </c>
      <c r="F280" s="155">
        <v>549</v>
      </c>
      <c r="G280" s="168">
        <v>578</v>
      </c>
      <c r="H280" s="155">
        <f>SUM(G280-F280)</f>
        <v>29</v>
      </c>
      <c r="I280" s="167">
        <f>H280/F280</f>
        <v>0.0528233151183971</v>
      </c>
      <c r="J280" s="167">
        <f>H280/G280</f>
        <v>0.0501730103806228</v>
      </c>
      <c r="K280" s="24"/>
      <c r="L280" s="24"/>
      <c r="M280" s="24"/>
      <c r="N280" s="24"/>
      <c r="O280" s="24"/>
      <c r="P280" s="24"/>
      <c r="Q280" s="24"/>
      <c r="R280" s="24"/>
      <c r="S280" s="24"/>
      <c r="T280" s="24"/>
      <c r="U280" s="24"/>
      <c r="V280" s="24"/>
      <c r="W280" s="24"/>
      <c r="X280" s="24"/>
      <c r="Y280" s="24"/>
      <c r="Z280" s="24"/>
    </row>
    <row r="281" ht="19.15" customHeight="1">
      <c r="A281" t="s" s="145">
        <v>124</v>
      </c>
      <c r="B281" s="168">
        <v>9</v>
      </c>
      <c r="C281" s="168">
        <v>1</v>
      </c>
      <c r="D281" t="s" s="145">
        <v>390</v>
      </c>
      <c r="E281" t="s" s="145">
        <v>36</v>
      </c>
      <c r="F281" s="155">
        <v>348</v>
      </c>
      <c r="G281" s="168">
        <v>380</v>
      </c>
      <c r="H281" s="155">
        <f>SUM(G281-F281)</f>
        <v>32</v>
      </c>
      <c r="I281" s="167">
        <f>H281/F281</f>
        <v>0.0919540229885057</v>
      </c>
      <c r="J281" s="167">
        <f>H281/G281</f>
        <v>0.0842105263157895</v>
      </c>
      <c r="K281" s="24"/>
      <c r="L281" s="24"/>
      <c r="M281" s="24"/>
      <c r="N281" s="24"/>
      <c r="O281" s="24"/>
      <c r="P281" s="24"/>
      <c r="Q281" s="24"/>
      <c r="R281" s="24"/>
      <c r="S281" s="24"/>
      <c r="T281" s="24"/>
      <c r="U281" s="24"/>
      <c r="V281" s="24"/>
      <c r="W281" s="24"/>
      <c r="X281" s="24"/>
      <c r="Y281" s="24"/>
      <c r="Z281" s="24"/>
    </row>
    <row r="282" ht="19.15" customHeight="1">
      <c r="A282" t="s" s="145">
        <v>124</v>
      </c>
      <c r="B282" s="168">
        <v>9</v>
      </c>
      <c r="C282" s="168">
        <v>4</v>
      </c>
      <c r="D282" t="s" s="145">
        <v>391</v>
      </c>
      <c r="E282" t="s" s="145">
        <v>38</v>
      </c>
      <c r="F282" s="155">
        <v>336</v>
      </c>
      <c r="G282" s="168">
        <v>348</v>
      </c>
      <c r="H282" s="155">
        <f>SUM(G282-F282)</f>
        <v>12</v>
      </c>
      <c r="I282" s="167">
        <f>H282/F282</f>
        <v>0.0357142857142857</v>
      </c>
      <c r="J282" s="167">
        <f>H282/G282</f>
        <v>0.0344827586206897</v>
      </c>
      <c r="K282" s="24"/>
      <c r="L282" s="24"/>
      <c r="M282" s="24"/>
      <c r="N282" s="24"/>
      <c r="O282" s="24"/>
      <c r="P282" s="24"/>
      <c r="Q282" s="24"/>
      <c r="R282" s="24"/>
      <c r="S282" s="24"/>
      <c r="T282" s="24"/>
      <c r="U282" s="24"/>
      <c r="V282" s="24"/>
      <c r="W282" s="24"/>
      <c r="X282" s="24"/>
      <c r="Y282" s="24"/>
      <c r="Z282" s="24"/>
    </row>
    <row r="283" ht="19.15" customHeight="1">
      <c r="A283" t="s" s="145">
        <v>124</v>
      </c>
      <c r="B283" s="168">
        <v>9</v>
      </c>
      <c r="C283" s="168">
        <v>8</v>
      </c>
      <c r="D283" t="s" s="145">
        <v>392</v>
      </c>
      <c r="E283" t="s" s="145">
        <v>101</v>
      </c>
      <c r="F283" s="155">
        <v>229</v>
      </c>
      <c r="G283" s="168">
        <v>241</v>
      </c>
      <c r="H283" s="155">
        <f>SUM(G283-F283)</f>
        <v>12</v>
      </c>
      <c r="I283" s="167">
        <f>H283/F283</f>
        <v>0.0524017467248908</v>
      </c>
      <c r="J283" s="167">
        <f>H283/G283</f>
        <v>0.049792531120332</v>
      </c>
      <c r="K283" s="24"/>
      <c r="L283" s="24"/>
      <c r="M283" s="24"/>
      <c r="N283" s="24"/>
      <c r="O283" s="24"/>
      <c r="P283" s="24"/>
      <c r="Q283" s="24"/>
      <c r="R283" s="24"/>
      <c r="S283" s="24"/>
      <c r="T283" s="24"/>
      <c r="U283" s="24"/>
      <c r="V283" s="24"/>
      <c r="W283" s="24"/>
      <c r="X283" s="24"/>
      <c r="Y283" s="24"/>
      <c r="Z283" s="24"/>
    </row>
    <row r="284" ht="19.15" customHeight="1">
      <c r="A284" t="s" s="145">
        <v>124</v>
      </c>
      <c r="B284" s="168">
        <v>9</v>
      </c>
      <c r="C284" s="168">
        <v>10</v>
      </c>
      <c r="D284" t="s" s="145">
        <v>393</v>
      </c>
      <c r="E284" t="s" s="145">
        <v>76</v>
      </c>
      <c r="F284" s="155">
        <v>228</v>
      </c>
      <c r="G284" s="168">
        <v>237</v>
      </c>
      <c r="H284" s="155">
        <f>SUM(G284-F284)</f>
        <v>9</v>
      </c>
      <c r="I284" s="167">
        <f>H284/F284</f>
        <v>0.0394736842105263</v>
      </c>
      <c r="J284" s="167">
        <f>H284/G284</f>
        <v>0.0379746835443038</v>
      </c>
      <c r="K284" s="24"/>
      <c r="L284" s="24"/>
      <c r="M284" s="24"/>
      <c r="N284" s="24"/>
      <c r="O284" s="24"/>
      <c r="P284" s="24"/>
      <c r="Q284" s="24"/>
      <c r="R284" s="24"/>
      <c r="S284" s="24"/>
      <c r="T284" s="24"/>
      <c r="U284" s="24"/>
      <c r="V284" s="24"/>
      <c r="W284" s="24"/>
      <c r="X284" s="24"/>
      <c r="Y284" s="24"/>
      <c r="Z284" s="24"/>
    </row>
    <row r="285" ht="19.15" customHeight="1">
      <c r="A285" t="s" s="145">
        <v>124</v>
      </c>
      <c r="B285" s="168">
        <v>9</v>
      </c>
      <c r="C285" s="168">
        <v>9</v>
      </c>
      <c r="D285" t="s" s="145">
        <v>394</v>
      </c>
      <c r="E285" t="s" s="145">
        <v>60</v>
      </c>
      <c r="F285" s="155">
        <v>161</v>
      </c>
      <c r="G285" s="168">
        <v>170</v>
      </c>
      <c r="H285" s="155">
        <f>SUM(G285-F285)</f>
        <v>9</v>
      </c>
      <c r="I285" s="167">
        <f>H285/F285</f>
        <v>0.0559006211180124</v>
      </c>
      <c r="J285" s="167">
        <f>H285/G285</f>
        <v>0.0529411764705882</v>
      </c>
      <c r="K285" s="24"/>
      <c r="L285" s="24"/>
      <c r="M285" s="24"/>
      <c r="N285" s="24"/>
      <c r="O285" s="24"/>
      <c r="P285" s="24"/>
      <c r="Q285" s="24"/>
      <c r="R285" s="24"/>
      <c r="S285" s="24"/>
      <c r="T285" s="24"/>
      <c r="U285" s="24"/>
      <c r="V285" s="24"/>
      <c r="W285" s="24"/>
      <c r="X285" s="24"/>
      <c r="Y285" s="24"/>
      <c r="Z285" s="24"/>
    </row>
    <row r="286" ht="19.15" customHeight="1">
      <c r="A286" t="s" s="145">
        <v>124</v>
      </c>
      <c r="B286" s="168">
        <v>9</v>
      </c>
      <c r="C286" s="168">
        <v>3</v>
      </c>
      <c r="D286" t="s" s="145">
        <v>395</v>
      </c>
      <c r="E286" t="s" s="145">
        <v>24</v>
      </c>
      <c r="F286" s="155">
        <v>136</v>
      </c>
      <c r="G286" s="168">
        <v>147</v>
      </c>
      <c r="H286" s="155">
        <f>SUM(G286-F286)</f>
        <v>11</v>
      </c>
      <c r="I286" s="167">
        <f>H286/F286</f>
        <v>0.0808823529411765</v>
      </c>
      <c r="J286" s="167">
        <f>H286/G286</f>
        <v>0.0748299319727891</v>
      </c>
      <c r="K286" s="24"/>
      <c r="L286" s="24"/>
      <c r="M286" s="24"/>
      <c r="N286" s="24"/>
      <c r="O286" s="24"/>
      <c r="P286" s="24"/>
      <c r="Q286" s="24"/>
      <c r="R286" s="24"/>
      <c r="S286" s="24"/>
      <c r="T286" s="24"/>
      <c r="U286" s="24"/>
      <c r="V286" s="24"/>
      <c r="W286" s="24"/>
      <c r="X286" s="24"/>
      <c r="Y286" s="24"/>
      <c r="Z286" s="24"/>
    </row>
    <row r="287" ht="19.15" customHeight="1">
      <c r="A287" t="s" s="145">
        <v>124</v>
      </c>
      <c r="B287" s="168">
        <v>9</v>
      </c>
      <c r="C287" s="168">
        <v>22</v>
      </c>
      <c r="D287" t="s" s="145">
        <v>396</v>
      </c>
      <c r="E287" t="s" s="145">
        <v>237</v>
      </c>
      <c r="F287" s="155">
        <v>91</v>
      </c>
      <c r="G287" s="168">
        <v>98</v>
      </c>
      <c r="H287" s="155">
        <f>SUM(G287-F287)</f>
        <v>7</v>
      </c>
      <c r="I287" s="167">
        <f>H287/F287</f>
        <v>0.0769230769230769</v>
      </c>
      <c r="J287" s="167">
        <f>H287/G287</f>
        <v>0.0714285714285714</v>
      </c>
      <c r="K287" s="24"/>
      <c r="L287" s="24"/>
      <c r="M287" s="24"/>
      <c r="N287" s="24"/>
      <c r="O287" s="24"/>
      <c r="P287" s="24"/>
      <c r="Q287" s="24"/>
      <c r="R287" s="24"/>
      <c r="S287" s="24"/>
      <c r="T287" s="24"/>
      <c r="U287" s="24"/>
      <c r="V287" s="24"/>
      <c r="W287" s="24"/>
      <c r="X287" s="24"/>
      <c r="Y287" s="24"/>
      <c r="Z287" s="24"/>
    </row>
    <row r="288" ht="19.15" customHeight="1">
      <c r="A288" t="s" s="145">
        <v>124</v>
      </c>
      <c r="B288" s="168">
        <v>9</v>
      </c>
      <c r="C288" s="168">
        <v>16</v>
      </c>
      <c r="D288" t="s" s="145">
        <v>397</v>
      </c>
      <c r="E288" t="s" s="145">
        <v>66</v>
      </c>
      <c r="F288" s="155">
        <v>77</v>
      </c>
      <c r="G288" s="168">
        <v>81</v>
      </c>
      <c r="H288" s="155">
        <f>SUM(G288-F288)</f>
        <v>4</v>
      </c>
      <c r="I288" s="167">
        <f>H288/F288</f>
        <v>0.0519480519480519</v>
      </c>
      <c r="J288" s="167">
        <f>H288/G288</f>
        <v>0.0493827160493827</v>
      </c>
      <c r="K288" s="24"/>
      <c r="L288" s="24"/>
      <c r="M288" s="24"/>
      <c r="N288" s="24"/>
      <c r="O288" s="24"/>
      <c r="P288" s="24"/>
      <c r="Q288" s="24"/>
      <c r="R288" s="24"/>
      <c r="S288" s="24"/>
      <c r="T288" s="24"/>
      <c r="U288" s="24"/>
      <c r="V288" s="24"/>
      <c r="W288" s="24"/>
      <c r="X288" s="24"/>
      <c r="Y288" s="24"/>
      <c r="Z288" s="24"/>
    </row>
    <row r="289" ht="19.15" customHeight="1">
      <c r="A289" t="s" s="145">
        <v>124</v>
      </c>
      <c r="B289" s="168">
        <v>9</v>
      </c>
      <c r="C289" s="168">
        <v>19</v>
      </c>
      <c r="D289" t="s" s="145">
        <v>398</v>
      </c>
      <c r="E289" t="s" s="145">
        <v>173</v>
      </c>
      <c r="F289" s="155">
        <v>67</v>
      </c>
      <c r="G289" s="168">
        <v>71</v>
      </c>
      <c r="H289" s="155">
        <f>SUM(G289-F289)</f>
        <v>4</v>
      </c>
      <c r="I289" s="167">
        <f>H289/F289</f>
        <v>0.0597014925373134</v>
      </c>
      <c r="J289" s="167">
        <f>H289/G289</f>
        <v>0.0563380281690141</v>
      </c>
      <c r="K289" s="24"/>
      <c r="L289" s="24"/>
      <c r="M289" s="24"/>
      <c r="N289" s="24"/>
      <c r="O289" s="24"/>
      <c r="P289" s="24"/>
      <c r="Q289" s="24"/>
      <c r="R289" s="24"/>
      <c r="S289" s="24"/>
      <c r="T289" s="24"/>
      <c r="U289" s="24"/>
      <c r="V289" s="24"/>
      <c r="W289" s="24"/>
      <c r="X289" s="24"/>
      <c r="Y289" s="24"/>
      <c r="Z289" s="24"/>
    </row>
    <row r="290" ht="19.15" customHeight="1">
      <c r="A290" t="s" s="145">
        <v>124</v>
      </c>
      <c r="B290" s="168">
        <v>9</v>
      </c>
      <c r="C290" s="168">
        <v>23</v>
      </c>
      <c r="D290" t="s" s="145">
        <v>399</v>
      </c>
      <c r="E290" t="s" s="145">
        <v>72</v>
      </c>
      <c r="F290" s="155">
        <v>53</v>
      </c>
      <c r="G290" s="168">
        <v>59</v>
      </c>
      <c r="H290" s="155">
        <f>SUM(G290-F290)</f>
        <v>6</v>
      </c>
      <c r="I290" s="167">
        <f>H290/F290</f>
        <v>0.113207547169811</v>
      </c>
      <c r="J290" s="167">
        <f>H290/G290</f>
        <v>0.101694915254237</v>
      </c>
      <c r="K290" s="24"/>
      <c r="L290" s="24"/>
      <c r="M290" s="24"/>
      <c r="N290" s="24"/>
      <c r="O290" s="24"/>
      <c r="P290" s="24"/>
      <c r="Q290" s="24"/>
      <c r="R290" s="24"/>
      <c r="S290" s="24"/>
      <c r="T290" s="24"/>
      <c r="U290" s="24"/>
      <c r="V290" s="24"/>
      <c r="W290" s="24"/>
      <c r="X290" s="24"/>
      <c r="Y290" s="24"/>
      <c r="Z290" s="24"/>
    </row>
    <row r="291" ht="19.15" customHeight="1">
      <c r="A291" t="s" s="145">
        <v>124</v>
      </c>
      <c r="B291" s="168">
        <v>9</v>
      </c>
      <c r="C291" s="168">
        <v>14</v>
      </c>
      <c r="D291" t="s" s="145">
        <v>400</v>
      </c>
      <c r="E291" t="s" s="145">
        <v>44</v>
      </c>
      <c r="F291" s="155">
        <v>58</v>
      </c>
      <c r="G291" s="168">
        <v>58</v>
      </c>
      <c r="H291" s="155">
        <f>SUM(G291-F291)</f>
        <v>0</v>
      </c>
      <c r="I291" s="167">
        <f>H291/F291</f>
        <v>0</v>
      </c>
      <c r="J291" s="167">
        <f>H291/G291</f>
        <v>0</v>
      </c>
      <c r="K291" s="24"/>
      <c r="L291" s="24"/>
      <c r="M291" s="24"/>
      <c r="N291" s="24"/>
      <c r="O291" s="24"/>
      <c r="P291" s="24"/>
      <c r="Q291" s="24"/>
      <c r="R291" s="24"/>
      <c r="S291" s="24"/>
      <c r="T291" s="24"/>
      <c r="U291" s="24"/>
      <c r="V291" s="24"/>
      <c r="W291" s="24"/>
      <c r="X291" s="24"/>
      <c r="Y291" s="24"/>
      <c r="Z291" s="24"/>
    </row>
    <row r="292" ht="19.15" customHeight="1">
      <c r="A292" t="s" s="145">
        <v>124</v>
      </c>
      <c r="B292" s="168">
        <v>9</v>
      </c>
      <c r="C292" s="168">
        <v>26</v>
      </c>
      <c r="D292" t="s" s="145">
        <v>401</v>
      </c>
      <c r="E292" t="s" s="145">
        <v>46</v>
      </c>
      <c r="F292" s="155">
        <v>53</v>
      </c>
      <c r="G292" s="168">
        <v>55</v>
      </c>
      <c r="H292" s="155">
        <f>SUM(G292-F292)</f>
        <v>2</v>
      </c>
      <c r="I292" s="167">
        <f>H292/F292</f>
        <v>0.0377358490566038</v>
      </c>
      <c r="J292" s="167">
        <f>H292/G292</f>
        <v>0.0363636363636364</v>
      </c>
      <c r="K292" s="24"/>
      <c r="L292" s="24"/>
      <c r="M292" s="24"/>
      <c r="N292" s="24"/>
      <c r="O292" s="24"/>
      <c r="P292" s="24"/>
      <c r="Q292" s="24"/>
      <c r="R292" s="24"/>
      <c r="S292" s="24"/>
      <c r="T292" s="24"/>
      <c r="U292" s="24"/>
      <c r="V292" s="24"/>
      <c r="W292" s="24"/>
      <c r="X292" s="24"/>
      <c r="Y292" s="24"/>
      <c r="Z292" s="24"/>
    </row>
    <row r="293" ht="19.15" customHeight="1">
      <c r="A293" t="s" s="145">
        <v>124</v>
      </c>
      <c r="B293" s="168">
        <v>9</v>
      </c>
      <c r="C293" s="168">
        <v>17</v>
      </c>
      <c r="D293" t="s" s="145">
        <v>402</v>
      </c>
      <c r="E293" t="s" s="145">
        <v>54</v>
      </c>
      <c r="F293" s="155">
        <v>52</v>
      </c>
      <c r="G293" s="168">
        <v>54</v>
      </c>
      <c r="H293" s="155">
        <f>SUM(G293-F293)</f>
        <v>2</v>
      </c>
      <c r="I293" s="167">
        <f>H293/F293</f>
        <v>0.0384615384615385</v>
      </c>
      <c r="J293" s="167">
        <f>H293/G293</f>
        <v>0.037037037037037</v>
      </c>
      <c r="K293" s="24"/>
      <c r="L293" s="24"/>
      <c r="M293" s="24"/>
      <c r="N293" s="24"/>
      <c r="O293" s="24"/>
      <c r="P293" s="24"/>
      <c r="Q293" s="24"/>
      <c r="R293" s="24"/>
      <c r="S293" s="24"/>
      <c r="T293" s="24"/>
      <c r="U293" s="24"/>
      <c r="V293" s="24"/>
      <c r="W293" s="24"/>
      <c r="X293" s="24"/>
      <c r="Y293" s="24"/>
      <c r="Z293" s="24"/>
    </row>
    <row r="294" ht="19.15" customHeight="1">
      <c r="A294" t="s" s="145">
        <v>124</v>
      </c>
      <c r="B294" s="168">
        <v>9</v>
      </c>
      <c r="C294" s="168">
        <v>24</v>
      </c>
      <c r="D294" t="s" s="145">
        <v>403</v>
      </c>
      <c r="E294" t="s" s="145">
        <v>52</v>
      </c>
      <c r="F294" s="155">
        <v>49</v>
      </c>
      <c r="G294" s="168">
        <v>52</v>
      </c>
      <c r="H294" s="155">
        <f>SUM(G294-F294)</f>
        <v>3</v>
      </c>
      <c r="I294" s="167">
        <f>H294/F294</f>
        <v>0.0612244897959184</v>
      </c>
      <c r="J294" s="167">
        <f>H294/G294</f>
        <v>0.0576923076923077</v>
      </c>
      <c r="K294" s="24"/>
      <c r="L294" s="24"/>
      <c r="M294" s="24"/>
      <c r="N294" s="24"/>
      <c r="O294" s="24"/>
      <c r="P294" s="24"/>
      <c r="Q294" s="24"/>
      <c r="R294" s="24"/>
      <c r="S294" s="24"/>
      <c r="T294" s="24"/>
      <c r="U294" s="24"/>
      <c r="V294" s="24"/>
      <c r="W294" s="24"/>
      <c r="X294" s="24"/>
      <c r="Y294" s="24"/>
      <c r="Z294" s="24"/>
    </row>
    <row r="295" ht="19.15" customHeight="1">
      <c r="A295" t="s" s="145">
        <v>124</v>
      </c>
      <c r="B295" s="168">
        <v>9</v>
      </c>
      <c r="C295" s="168">
        <v>28</v>
      </c>
      <c r="D295" t="s" s="145">
        <v>1070</v>
      </c>
      <c r="E295" t="s" s="145">
        <v>116</v>
      </c>
      <c r="F295" s="155">
        <v>24</v>
      </c>
      <c r="G295" s="168">
        <v>49</v>
      </c>
      <c r="H295" s="155">
        <f>SUM(G295-F295)</f>
        <v>25</v>
      </c>
      <c r="I295" s="167">
        <f>H295/F295</f>
        <v>1.04166666666667</v>
      </c>
      <c r="J295" s="167">
        <f>H295/G295</f>
        <v>0.510204081632653</v>
      </c>
      <c r="K295" s="24"/>
      <c r="L295" s="24"/>
      <c r="M295" s="24"/>
      <c r="N295" s="24"/>
      <c r="O295" s="24"/>
      <c r="P295" s="24"/>
      <c r="Q295" s="24"/>
      <c r="R295" s="24"/>
      <c r="S295" s="24"/>
      <c r="T295" s="24"/>
      <c r="U295" s="24"/>
      <c r="V295" s="24"/>
      <c r="W295" s="24"/>
      <c r="X295" s="24"/>
      <c r="Y295" s="24"/>
      <c r="Z295" s="24"/>
    </row>
    <row r="296" ht="19.15" customHeight="1">
      <c r="A296" t="s" s="145">
        <v>124</v>
      </c>
      <c r="B296" s="168">
        <v>9</v>
      </c>
      <c r="C296" s="168">
        <v>25</v>
      </c>
      <c r="D296" t="s" s="145">
        <v>1067</v>
      </c>
      <c r="E296" t="s" s="145">
        <v>119</v>
      </c>
      <c r="F296" s="155">
        <v>47</v>
      </c>
      <c r="G296" s="168">
        <v>46</v>
      </c>
      <c r="H296" s="155">
        <f>SUM(G296-F296)</f>
        <v>-1</v>
      </c>
      <c r="I296" s="167">
        <f>H296/F296</f>
        <v>-0.0212765957446809</v>
      </c>
      <c r="J296" s="167">
        <f>H296/G296</f>
        <v>-0.0217391304347826</v>
      </c>
      <c r="K296" s="24"/>
      <c r="L296" s="24"/>
      <c r="M296" s="24"/>
      <c r="N296" s="24"/>
      <c r="O296" s="24"/>
      <c r="P296" s="24"/>
      <c r="Q296" s="24"/>
      <c r="R296" s="24"/>
      <c r="S296" s="24"/>
      <c r="T296" s="24"/>
      <c r="U296" s="24"/>
      <c r="V296" s="24"/>
      <c r="W296" s="24"/>
      <c r="X296" s="24"/>
      <c r="Y296" s="24"/>
      <c r="Z296" s="24"/>
    </row>
    <row r="297" ht="19.15" customHeight="1">
      <c r="A297" t="s" s="145">
        <v>124</v>
      </c>
      <c r="B297" s="168">
        <v>9</v>
      </c>
      <c r="C297" s="168">
        <v>21</v>
      </c>
      <c r="D297" t="s" s="145">
        <v>404</v>
      </c>
      <c r="E297" t="s" s="145">
        <v>281</v>
      </c>
      <c r="F297" s="155">
        <v>41</v>
      </c>
      <c r="G297" s="168">
        <v>41</v>
      </c>
      <c r="H297" s="155">
        <f>SUM(G297-F297)</f>
        <v>0</v>
      </c>
      <c r="I297" s="167">
        <f>H297/F297</f>
        <v>0</v>
      </c>
      <c r="J297" s="167">
        <f>H297/G297</f>
        <v>0</v>
      </c>
      <c r="K297" s="24"/>
      <c r="L297" s="24"/>
      <c r="M297" s="24"/>
      <c r="N297" s="24"/>
      <c r="O297" s="24"/>
      <c r="P297" s="24"/>
      <c r="Q297" s="24"/>
      <c r="R297" s="24"/>
      <c r="S297" s="24"/>
      <c r="T297" s="24"/>
      <c r="U297" s="24"/>
      <c r="V297" s="24"/>
      <c r="W297" s="24"/>
      <c r="X297" s="24"/>
      <c r="Y297" s="24"/>
      <c r="Z297" s="24"/>
    </row>
    <row r="298" ht="19.15" customHeight="1">
      <c r="A298" t="s" s="145">
        <v>124</v>
      </c>
      <c r="B298" s="168">
        <v>9</v>
      </c>
      <c r="C298" s="168">
        <v>30</v>
      </c>
      <c r="D298" t="s" s="145">
        <v>405</v>
      </c>
      <c r="E298" t="s" s="145">
        <v>153</v>
      </c>
      <c r="F298" s="155">
        <v>36</v>
      </c>
      <c r="G298" s="168">
        <v>38</v>
      </c>
      <c r="H298" s="155">
        <f>SUM(G298-F298)</f>
        <v>2</v>
      </c>
      <c r="I298" s="167">
        <f>H298/F298</f>
        <v>0.0555555555555556</v>
      </c>
      <c r="J298" s="167">
        <f>H298/G298</f>
        <v>0.0526315789473684</v>
      </c>
      <c r="K298" s="24"/>
      <c r="L298" s="24"/>
      <c r="M298" s="24"/>
      <c r="N298" s="24"/>
      <c r="O298" s="24"/>
      <c r="P298" s="24"/>
      <c r="Q298" s="24"/>
      <c r="R298" s="24"/>
      <c r="S298" s="24"/>
      <c r="T298" s="24"/>
      <c r="U298" s="24"/>
      <c r="V298" s="24"/>
      <c r="W298" s="24"/>
      <c r="X298" s="24"/>
      <c r="Y298" s="24"/>
      <c r="Z298" s="24"/>
    </row>
    <row r="299" ht="19.15" customHeight="1">
      <c r="A299" t="s" s="145">
        <v>124</v>
      </c>
      <c r="B299" s="168">
        <v>9</v>
      </c>
      <c r="C299" s="168">
        <v>27</v>
      </c>
      <c r="D299" t="s" s="145">
        <v>406</v>
      </c>
      <c r="E299" t="s" s="145">
        <v>103</v>
      </c>
      <c r="F299" s="155">
        <v>25</v>
      </c>
      <c r="G299" s="168">
        <v>25</v>
      </c>
      <c r="H299" s="155">
        <f>SUM(G299-F299)</f>
        <v>0</v>
      </c>
      <c r="I299" s="167">
        <f>H299/F299</f>
        <v>0</v>
      </c>
      <c r="J299" s="167">
        <f>H299/G299</f>
        <v>0</v>
      </c>
      <c r="K299" s="24"/>
      <c r="L299" s="24"/>
      <c r="M299" s="24"/>
      <c r="N299" s="24"/>
      <c r="O299" s="24"/>
      <c r="P299" s="24"/>
      <c r="Q299" s="24"/>
      <c r="R299" s="24"/>
      <c r="S299" s="24"/>
      <c r="T299" s="24"/>
      <c r="U299" s="24"/>
      <c r="V299" s="24"/>
      <c r="W299" s="24"/>
      <c r="X299" s="24"/>
      <c r="Y299" s="24"/>
      <c r="Z299" s="24"/>
    </row>
    <row r="300" ht="19.15" customHeight="1">
      <c r="A300" t="s" s="145">
        <v>124</v>
      </c>
      <c r="B300" s="168">
        <v>9</v>
      </c>
      <c r="C300" s="168">
        <v>18</v>
      </c>
      <c r="D300" t="s" s="145">
        <v>407</v>
      </c>
      <c r="E300" t="s" s="145">
        <v>155</v>
      </c>
      <c r="F300" s="155">
        <v>23</v>
      </c>
      <c r="G300" s="168">
        <v>23</v>
      </c>
      <c r="H300" s="155">
        <f>SUM(G300-F300)</f>
        <v>0</v>
      </c>
      <c r="I300" s="167">
        <f>H300/F300</f>
        <v>0</v>
      </c>
      <c r="J300" s="167">
        <f>H300/G300</f>
        <v>0</v>
      </c>
      <c r="K300" s="24"/>
      <c r="L300" s="24"/>
      <c r="M300" s="24"/>
      <c r="N300" s="24"/>
      <c r="O300" s="24"/>
      <c r="P300" s="24"/>
      <c r="Q300" s="24"/>
      <c r="R300" s="24"/>
      <c r="S300" s="24"/>
      <c r="T300" s="24"/>
      <c r="U300" s="24"/>
      <c r="V300" s="24"/>
      <c r="W300" s="24"/>
      <c r="X300" s="24"/>
      <c r="Y300" s="24"/>
      <c r="Z300" s="24"/>
    </row>
    <row r="301" ht="19.15" customHeight="1">
      <c r="A301" t="s" s="137">
        <v>124</v>
      </c>
      <c r="B301" s="170">
        <v>9</v>
      </c>
      <c r="C301" s="170">
        <v>29</v>
      </c>
      <c r="D301" t="s" s="137">
        <v>408</v>
      </c>
      <c r="E301" t="s" s="137">
        <v>147</v>
      </c>
      <c r="F301" s="175">
        <v>0</v>
      </c>
      <c r="G301" s="170">
        <v>0</v>
      </c>
      <c r="H301" s="175">
        <f>SUM(G301-F301)</f>
        <v>0</v>
      </c>
      <c r="I301" s="176">
        <f>H301/F301</f>
      </c>
      <c r="J301" s="176">
        <f>H301/G301</f>
      </c>
      <c r="K301" s="174"/>
      <c r="L301" s="174"/>
      <c r="M301" s="174"/>
      <c r="N301" s="174"/>
      <c r="O301" s="174"/>
      <c r="P301" s="174"/>
      <c r="Q301" s="174"/>
      <c r="R301" s="174"/>
      <c r="S301" s="174"/>
      <c r="T301" s="174"/>
      <c r="U301" s="174"/>
      <c r="V301" s="174"/>
      <c r="W301" s="174"/>
      <c r="X301" s="174"/>
      <c r="Y301" s="174"/>
      <c r="Z301" s="174"/>
    </row>
    <row r="302" ht="19.15" customHeight="1">
      <c r="A302" s="177"/>
      <c r="B302" s="178"/>
      <c r="C302" s="178"/>
      <c r="D302" s="179"/>
      <c r="E302" s="179"/>
      <c r="F302" s="181">
        <f>SUM(F272:F301)</f>
        <v>116748</v>
      </c>
      <c r="G302" s="180">
        <f>SUM(G272:G301)</f>
        <v>122755</v>
      </c>
      <c r="H302" s="181">
        <f>SUM(H272:H301)</f>
        <v>6007</v>
      </c>
      <c r="I302" s="182">
        <f>H302/F302</f>
        <v>0.0514527015452085</v>
      </c>
      <c r="J302" s="182">
        <f>H302/G302</f>
        <v>0.0489348702700501</v>
      </c>
      <c r="K302" s="183"/>
      <c r="L302" s="183"/>
      <c r="M302" s="183"/>
      <c r="N302" s="183"/>
      <c r="O302" s="183"/>
      <c r="P302" s="183"/>
      <c r="Q302" s="183"/>
      <c r="R302" s="183"/>
      <c r="S302" s="183"/>
      <c r="T302" s="183"/>
      <c r="U302" s="183"/>
      <c r="V302" s="183"/>
      <c r="W302" s="183"/>
      <c r="X302" s="183"/>
      <c r="Y302" s="183"/>
      <c r="Z302" s="184"/>
    </row>
    <row r="303" ht="19.15" customHeight="1">
      <c r="A303" s="185"/>
      <c r="B303" s="186"/>
      <c r="C303" s="186"/>
      <c r="D303" s="185"/>
      <c r="E303" s="185"/>
      <c r="F303" s="187"/>
      <c r="G303" s="186"/>
      <c r="H303" s="187"/>
      <c r="I303" s="188"/>
      <c r="J303" s="188"/>
      <c r="K303" s="189"/>
      <c r="L303" s="189"/>
      <c r="M303" s="189"/>
      <c r="N303" s="189"/>
      <c r="O303" s="189"/>
      <c r="P303" s="189"/>
      <c r="Q303" s="189"/>
      <c r="R303" s="189"/>
      <c r="S303" s="189"/>
      <c r="T303" s="189"/>
      <c r="U303" s="189"/>
      <c r="V303" s="189"/>
      <c r="W303" s="189"/>
      <c r="X303" s="189"/>
      <c r="Y303" s="189"/>
      <c r="Z303" s="189"/>
    </row>
    <row r="304" ht="19.15" customHeight="1">
      <c r="A304" t="s" s="145">
        <v>124</v>
      </c>
      <c r="B304" s="168">
        <v>10</v>
      </c>
      <c r="C304" s="168">
        <v>1</v>
      </c>
      <c r="D304" t="s" s="145">
        <v>409</v>
      </c>
      <c r="E304" t="s" s="145">
        <v>84</v>
      </c>
      <c r="F304" s="155">
        <v>29624</v>
      </c>
      <c r="G304" s="168">
        <v>30800</v>
      </c>
      <c r="H304" s="155">
        <f>SUM(G304-F304)</f>
        <v>1176</v>
      </c>
      <c r="I304" s="167">
        <f>H304/F304</f>
        <v>0.0396975425330813</v>
      </c>
      <c r="J304" s="167">
        <f>H304/G304</f>
        <v>0.0381818181818182</v>
      </c>
      <c r="K304" s="24"/>
      <c r="L304" s="24"/>
      <c r="M304" s="24"/>
      <c r="N304" s="24"/>
      <c r="O304" s="24"/>
      <c r="P304" s="24"/>
      <c r="Q304" s="24"/>
      <c r="R304" s="24"/>
      <c r="S304" s="24"/>
      <c r="T304" s="24"/>
      <c r="U304" s="24"/>
      <c r="V304" s="24"/>
      <c r="W304" s="24"/>
      <c r="X304" s="24"/>
      <c r="Y304" s="24"/>
      <c r="Z304" s="24"/>
    </row>
    <row r="305" ht="19.15" customHeight="1">
      <c r="A305" t="s" s="145">
        <v>124</v>
      </c>
      <c r="B305" s="168">
        <v>10</v>
      </c>
      <c r="C305" s="168">
        <v>13</v>
      </c>
      <c r="D305" t="s" s="145">
        <v>410</v>
      </c>
      <c r="E305" t="s" s="145">
        <v>20</v>
      </c>
      <c r="F305" s="155">
        <v>21465</v>
      </c>
      <c r="G305" s="168">
        <v>22067</v>
      </c>
      <c r="H305" s="155">
        <f>SUM(G305-F305)</f>
        <v>602</v>
      </c>
      <c r="I305" s="167">
        <f>H305/F305</f>
        <v>0.0280456557186117</v>
      </c>
      <c r="J305" s="167">
        <f>H305/G305</f>
        <v>0.0272805546744007</v>
      </c>
      <c r="K305" s="24"/>
      <c r="L305" s="24"/>
      <c r="M305" s="24"/>
      <c r="N305" s="24"/>
      <c r="O305" s="24"/>
      <c r="P305" s="24"/>
      <c r="Q305" s="24"/>
      <c r="R305" s="24"/>
      <c r="S305" s="24"/>
      <c r="T305" s="24"/>
      <c r="U305" s="24"/>
      <c r="V305" s="24"/>
      <c r="W305" s="24"/>
      <c r="X305" s="24"/>
      <c r="Y305" s="24"/>
      <c r="Z305" s="24"/>
    </row>
    <row r="306" ht="19.15" customHeight="1">
      <c r="A306" t="s" s="145">
        <v>124</v>
      </c>
      <c r="B306" s="168">
        <v>10</v>
      </c>
      <c r="C306" s="168">
        <v>17</v>
      </c>
      <c r="D306" t="s" s="145">
        <v>411</v>
      </c>
      <c r="E306" t="s" s="145">
        <v>22</v>
      </c>
      <c r="F306" s="155">
        <v>20841</v>
      </c>
      <c r="G306" s="168">
        <v>22062</v>
      </c>
      <c r="H306" s="155">
        <f>SUM(G306-F306)</f>
        <v>1221</v>
      </c>
      <c r="I306" s="167">
        <f>H306/F306</f>
        <v>0.0585864401900101</v>
      </c>
      <c r="J306" s="167">
        <f>H306/G306</f>
        <v>0.0553440304596138</v>
      </c>
      <c r="K306" s="24"/>
      <c r="L306" s="24"/>
      <c r="M306" s="24"/>
      <c r="N306" s="24"/>
      <c r="O306" s="24"/>
      <c r="P306" s="24"/>
      <c r="Q306" s="24"/>
      <c r="R306" s="24"/>
      <c r="S306" s="24"/>
      <c r="T306" s="24"/>
      <c r="U306" s="24"/>
      <c r="V306" s="24"/>
      <c r="W306" s="24"/>
      <c r="X306" s="24"/>
      <c r="Y306" s="24"/>
      <c r="Z306" s="24"/>
    </row>
    <row r="307" ht="19.15" customHeight="1">
      <c r="A307" t="s" s="145">
        <v>124</v>
      </c>
      <c r="B307" s="168">
        <v>10</v>
      </c>
      <c r="C307" s="168">
        <v>11</v>
      </c>
      <c r="D307" t="s" s="145">
        <v>412</v>
      </c>
      <c r="E307" t="s" s="145">
        <v>17</v>
      </c>
      <c r="F307" s="155">
        <v>13476</v>
      </c>
      <c r="G307" s="168">
        <v>14061</v>
      </c>
      <c r="H307" s="155">
        <f>SUM(G307-F307)</f>
        <v>585</v>
      </c>
      <c r="I307" s="167">
        <f>H307/F307</f>
        <v>0.0434105075690116</v>
      </c>
      <c r="J307" s="167">
        <f>H307/G307</f>
        <v>0.0416044378066994</v>
      </c>
      <c r="K307" s="24"/>
      <c r="L307" s="24"/>
      <c r="M307" s="24"/>
      <c r="N307" s="24"/>
      <c r="O307" s="24"/>
      <c r="P307" s="24"/>
      <c r="Q307" s="24"/>
      <c r="R307" s="24"/>
      <c r="S307" s="24"/>
      <c r="T307" s="24"/>
      <c r="U307" s="24"/>
      <c r="V307" s="24"/>
      <c r="W307" s="24"/>
      <c r="X307" s="24"/>
      <c r="Y307" s="24"/>
      <c r="Z307" s="24"/>
    </row>
    <row r="308" ht="19.15" customHeight="1">
      <c r="A308" t="s" s="145">
        <v>124</v>
      </c>
      <c r="B308" s="168">
        <v>10</v>
      </c>
      <c r="C308" s="168">
        <v>4</v>
      </c>
      <c r="D308" t="s" s="145">
        <v>413</v>
      </c>
      <c r="E308" t="s" s="145">
        <v>28</v>
      </c>
      <c r="F308" s="155">
        <v>2211</v>
      </c>
      <c r="G308" s="168">
        <v>2326</v>
      </c>
      <c r="H308" s="155">
        <f>SUM(G308-F308)</f>
        <v>115</v>
      </c>
      <c r="I308" s="167">
        <f>H308/F308</f>
        <v>0.0520126639529625</v>
      </c>
      <c r="J308" s="167">
        <f>H308/G308</f>
        <v>0.0494411006018917</v>
      </c>
      <c r="K308" s="24"/>
      <c r="L308" s="24"/>
      <c r="M308" s="24"/>
      <c r="N308" s="24"/>
      <c r="O308" s="24"/>
      <c r="P308" s="24"/>
      <c r="Q308" s="24"/>
      <c r="R308" s="24"/>
      <c r="S308" s="24"/>
      <c r="T308" s="24"/>
      <c r="U308" s="24"/>
      <c r="V308" s="24"/>
      <c r="W308" s="24"/>
      <c r="X308" s="24"/>
      <c r="Y308" s="24"/>
      <c r="Z308" s="24"/>
    </row>
    <row r="309" ht="19.15" customHeight="1">
      <c r="A309" t="s" s="145">
        <v>124</v>
      </c>
      <c r="B309" s="168">
        <v>10</v>
      </c>
      <c r="C309" s="168">
        <v>3</v>
      </c>
      <c r="D309" t="s" s="145">
        <v>414</v>
      </c>
      <c r="E309" t="s" s="145">
        <v>30</v>
      </c>
      <c r="F309" s="155">
        <v>591</v>
      </c>
      <c r="G309" s="168">
        <v>627</v>
      </c>
      <c r="H309" s="155">
        <f>SUM(G309-F309)</f>
        <v>36</v>
      </c>
      <c r="I309" s="167">
        <f>H309/F309</f>
        <v>0.0609137055837563</v>
      </c>
      <c r="J309" s="167">
        <f>H309/G309</f>
        <v>0.0574162679425837</v>
      </c>
      <c r="K309" s="24"/>
      <c r="L309" s="24"/>
      <c r="M309" s="24"/>
      <c r="N309" s="24"/>
      <c r="O309" s="24"/>
      <c r="P309" s="24"/>
      <c r="Q309" s="24"/>
      <c r="R309" s="24"/>
      <c r="S309" s="24"/>
      <c r="T309" s="24"/>
      <c r="U309" s="24"/>
      <c r="V309" s="24"/>
      <c r="W309" s="24"/>
      <c r="X309" s="24"/>
      <c r="Y309" s="24"/>
      <c r="Z309" s="24"/>
    </row>
    <row r="310" ht="19.15" customHeight="1">
      <c r="A310" t="s" s="145">
        <v>124</v>
      </c>
      <c r="B310" s="168">
        <v>10</v>
      </c>
      <c r="C310" s="168">
        <v>18</v>
      </c>
      <c r="D310" t="s" s="145">
        <v>415</v>
      </c>
      <c r="E310" t="s" s="145">
        <v>48</v>
      </c>
      <c r="F310" s="155">
        <v>405</v>
      </c>
      <c r="G310" s="168">
        <v>428</v>
      </c>
      <c r="H310" s="155">
        <f>SUM(G310-F310)</f>
        <v>23</v>
      </c>
      <c r="I310" s="167">
        <f>H310/F310</f>
        <v>0.0567901234567901</v>
      </c>
      <c r="J310" s="167">
        <f>H310/G310</f>
        <v>0.0537383177570093</v>
      </c>
      <c r="K310" s="24"/>
      <c r="L310" s="24"/>
      <c r="M310" s="24"/>
      <c r="N310" s="24"/>
      <c r="O310" s="24"/>
      <c r="P310" s="24"/>
      <c r="Q310" s="24"/>
      <c r="R310" s="24"/>
      <c r="S310" s="24"/>
      <c r="T310" s="24"/>
      <c r="U310" s="24"/>
      <c r="V310" s="24"/>
      <c r="W310" s="24"/>
      <c r="X310" s="24"/>
      <c r="Y310" s="24"/>
      <c r="Z310" s="24"/>
    </row>
    <row r="311" ht="19.15" customHeight="1">
      <c r="A311" t="s" s="145">
        <v>124</v>
      </c>
      <c r="B311" s="168">
        <v>10</v>
      </c>
      <c r="C311" s="168">
        <v>8</v>
      </c>
      <c r="D311" t="s" s="145">
        <v>416</v>
      </c>
      <c r="E311" t="s" s="145">
        <v>62</v>
      </c>
      <c r="F311" s="155">
        <v>246</v>
      </c>
      <c r="G311" s="168">
        <v>257</v>
      </c>
      <c r="H311" s="155">
        <f>SUM(G311-F311)</f>
        <v>11</v>
      </c>
      <c r="I311" s="167">
        <f>H311/F311</f>
        <v>0.0447154471544715</v>
      </c>
      <c r="J311" s="167">
        <f>H311/G311</f>
        <v>0.0428015564202335</v>
      </c>
      <c r="K311" s="24"/>
      <c r="L311" s="24"/>
      <c r="M311" s="24"/>
      <c r="N311" s="24"/>
      <c r="O311" s="24"/>
      <c r="P311" s="24"/>
      <c r="Q311" s="24"/>
      <c r="R311" s="24"/>
      <c r="S311" s="24"/>
      <c r="T311" s="24"/>
      <c r="U311" s="24"/>
      <c r="V311" s="24"/>
      <c r="W311" s="24"/>
      <c r="X311" s="24"/>
      <c r="Y311" s="24"/>
      <c r="Z311" s="24"/>
    </row>
    <row r="312" ht="19.15" customHeight="1">
      <c r="A312" t="s" s="145">
        <v>124</v>
      </c>
      <c r="B312" s="168">
        <v>10</v>
      </c>
      <c r="C312" s="168">
        <v>5</v>
      </c>
      <c r="D312" t="s" s="145">
        <v>417</v>
      </c>
      <c r="E312" t="s" s="145">
        <v>101</v>
      </c>
      <c r="F312" s="155">
        <v>238</v>
      </c>
      <c r="G312" s="168">
        <v>245</v>
      </c>
      <c r="H312" s="155">
        <f>SUM(G312-F312)</f>
        <v>7</v>
      </c>
      <c r="I312" s="167">
        <f>H312/F312</f>
        <v>0.0294117647058824</v>
      </c>
      <c r="J312" s="167">
        <f>H312/G312</f>
        <v>0.0285714285714286</v>
      </c>
      <c r="K312" s="24"/>
      <c r="L312" s="24"/>
      <c r="M312" s="24"/>
      <c r="N312" s="24"/>
      <c r="O312" s="24"/>
      <c r="P312" s="24"/>
      <c r="Q312" s="24"/>
      <c r="R312" s="24"/>
      <c r="S312" s="24"/>
      <c r="T312" s="24"/>
      <c r="U312" s="24"/>
      <c r="V312" s="24"/>
      <c r="W312" s="24"/>
      <c r="X312" s="24"/>
      <c r="Y312" s="24"/>
      <c r="Z312" s="24"/>
    </row>
    <row r="313" ht="19.15" customHeight="1">
      <c r="A313" t="s" s="145">
        <v>124</v>
      </c>
      <c r="B313" s="168">
        <v>10</v>
      </c>
      <c r="C313" s="168">
        <v>6</v>
      </c>
      <c r="D313" t="s" s="145">
        <v>418</v>
      </c>
      <c r="E313" t="s" s="145">
        <v>36</v>
      </c>
      <c r="F313" s="155">
        <v>217</v>
      </c>
      <c r="G313" s="168">
        <v>227</v>
      </c>
      <c r="H313" s="155">
        <f>SUM(G313-F313)</f>
        <v>10</v>
      </c>
      <c r="I313" s="167">
        <f>H313/F313</f>
        <v>0.0460829493087558</v>
      </c>
      <c r="J313" s="167">
        <f>H313/G313</f>
        <v>0.0440528634361233</v>
      </c>
      <c r="K313" s="24"/>
      <c r="L313" s="24"/>
      <c r="M313" s="24"/>
      <c r="N313" s="24"/>
      <c r="O313" s="24"/>
      <c r="P313" s="24"/>
      <c r="Q313" s="24"/>
      <c r="R313" s="24"/>
      <c r="S313" s="24"/>
      <c r="T313" s="24"/>
      <c r="U313" s="24"/>
      <c r="V313" s="24"/>
      <c r="W313" s="24"/>
      <c r="X313" s="24"/>
      <c r="Y313" s="24"/>
      <c r="Z313" s="24"/>
    </row>
    <row r="314" ht="19.15" customHeight="1">
      <c r="A314" t="s" s="145">
        <v>124</v>
      </c>
      <c r="B314" s="168">
        <v>10</v>
      </c>
      <c r="C314" s="168">
        <v>10</v>
      </c>
      <c r="D314" t="s" s="145">
        <v>419</v>
      </c>
      <c r="E314" t="s" s="145">
        <v>60</v>
      </c>
      <c r="F314" s="155">
        <v>175</v>
      </c>
      <c r="G314" s="168">
        <v>183</v>
      </c>
      <c r="H314" s="155">
        <f>SUM(G314-F314)</f>
        <v>8</v>
      </c>
      <c r="I314" s="167">
        <f>H314/F314</f>
        <v>0.0457142857142857</v>
      </c>
      <c r="J314" s="167">
        <f>H314/G314</f>
        <v>0.0437158469945355</v>
      </c>
      <c r="K314" s="24"/>
      <c r="L314" s="24"/>
      <c r="M314" s="24"/>
      <c r="N314" s="24"/>
      <c r="O314" s="24"/>
      <c r="P314" s="24"/>
      <c r="Q314" s="24"/>
      <c r="R314" s="24"/>
      <c r="S314" s="24"/>
      <c r="T314" s="24"/>
      <c r="U314" s="24"/>
      <c r="V314" s="24"/>
      <c r="W314" s="24"/>
      <c r="X314" s="24"/>
      <c r="Y314" s="24"/>
      <c r="Z314" s="24"/>
    </row>
    <row r="315" ht="19.15" customHeight="1">
      <c r="A315" t="s" s="145">
        <v>124</v>
      </c>
      <c r="B315" s="168">
        <v>10</v>
      </c>
      <c r="C315" s="168">
        <v>12</v>
      </c>
      <c r="D315" t="s" s="145">
        <v>420</v>
      </c>
      <c r="E315" t="s" s="145">
        <v>24</v>
      </c>
      <c r="F315" s="155">
        <v>157</v>
      </c>
      <c r="G315" s="168">
        <v>164</v>
      </c>
      <c r="H315" s="155">
        <f>SUM(G315-F315)</f>
        <v>7</v>
      </c>
      <c r="I315" s="167">
        <f>H315/F315</f>
        <v>0.0445859872611465</v>
      </c>
      <c r="J315" s="167">
        <f>H315/G315</f>
        <v>0.0426829268292683</v>
      </c>
      <c r="K315" s="24"/>
      <c r="L315" s="24"/>
      <c r="M315" s="24"/>
      <c r="N315" s="24"/>
      <c r="O315" s="24"/>
      <c r="P315" s="24"/>
      <c r="Q315" s="24"/>
      <c r="R315" s="24"/>
      <c r="S315" s="24"/>
      <c r="T315" s="24"/>
      <c r="U315" s="24"/>
      <c r="V315" s="24"/>
      <c r="W315" s="24"/>
      <c r="X315" s="24"/>
      <c r="Y315" s="24"/>
      <c r="Z315" s="24"/>
    </row>
    <row r="316" ht="19.15" customHeight="1">
      <c r="A316" t="s" s="145">
        <v>124</v>
      </c>
      <c r="B316" s="168">
        <v>10</v>
      </c>
      <c r="C316" s="168">
        <v>7</v>
      </c>
      <c r="D316" t="s" s="145">
        <v>421</v>
      </c>
      <c r="E316" t="s" s="145">
        <v>38</v>
      </c>
      <c r="F316" s="155">
        <v>119</v>
      </c>
      <c r="G316" s="168">
        <v>129</v>
      </c>
      <c r="H316" s="155">
        <f>SUM(G316-F316)</f>
        <v>10</v>
      </c>
      <c r="I316" s="167">
        <f>H316/F316</f>
        <v>0.0840336134453782</v>
      </c>
      <c r="J316" s="167">
        <f>H316/G316</f>
        <v>0.0775193798449612</v>
      </c>
      <c r="K316" s="24"/>
      <c r="L316" s="24"/>
      <c r="M316" s="24"/>
      <c r="N316" s="24"/>
      <c r="O316" s="24"/>
      <c r="P316" s="24"/>
      <c r="Q316" s="24"/>
      <c r="R316" s="24"/>
      <c r="S316" s="24"/>
      <c r="T316" s="24"/>
      <c r="U316" s="24"/>
      <c r="V316" s="24"/>
      <c r="W316" s="24"/>
      <c r="X316" s="24"/>
      <c r="Y316" s="24"/>
      <c r="Z316" s="24"/>
    </row>
    <row r="317" ht="19.15" customHeight="1">
      <c r="A317" t="s" s="145">
        <v>124</v>
      </c>
      <c r="B317" s="168">
        <v>10</v>
      </c>
      <c r="C317" s="168">
        <v>9</v>
      </c>
      <c r="D317" t="s" s="145">
        <v>422</v>
      </c>
      <c r="E317" t="s" s="145">
        <v>76</v>
      </c>
      <c r="F317" s="155">
        <v>121</v>
      </c>
      <c r="G317" s="168">
        <v>126</v>
      </c>
      <c r="H317" s="155">
        <f>SUM(G317-F317)</f>
        <v>5</v>
      </c>
      <c r="I317" s="167">
        <f>H317/F317</f>
        <v>0.0413223140495868</v>
      </c>
      <c r="J317" s="167">
        <f>H317/G317</f>
        <v>0.0396825396825397</v>
      </c>
      <c r="K317" s="24"/>
      <c r="L317" s="24"/>
      <c r="M317" s="24"/>
      <c r="N317" s="24"/>
      <c r="O317" s="24"/>
      <c r="P317" s="24"/>
      <c r="Q317" s="24"/>
      <c r="R317" s="24"/>
      <c r="S317" s="24"/>
      <c r="T317" s="24"/>
      <c r="U317" s="24"/>
      <c r="V317" s="24"/>
      <c r="W317" s="24"/>
      <c r="X317" s="24"/>
      <c r="Y317" s="24"/>
      <c r="Z317" s="24"/>
    </row>
    <row r="318" ht="19.15" customHeight="1">
      <c r="A318" t="s" s="145">
        <v>124</v>
      </c>
      <c r="B318" s="168">
        <v>10</v>
      </c>
      <c r="C318" s="168">
        <v>15</v>
      </c>
      <c r="D318" t="s" s="145">
        <v>423</v>
      </c>
      <c r="E318" t="s" s="145">
        <v>424</v>
      </c>
      <c r="F318" s="155">
        <v>109</v>
      </c>
      <c r="G318" s="168">
        <v>113</v>
      </c>
      <c r="H318" s="155">
        <f>SUM(G318-F318)</f>
        <v>4</v>
      </c>
      <c r="I318" s="167">
        <f>H318/F318</f>
        <v>0.036697247706422</v>
      </c>
      <c r="J318" s="167">
        <f>H318/G318</f>
        <v>0.0353982300884956</v>
      </c>
      <c r="K318" s="24"/>
      <c r="L318" s="24"/>
      <c r="M318" s="24"/>
      <c r="N318" s="24"/>
      <c r="O318" s="24"/>
      <c r="P318" s="24"/>
      <c r="Q318" s="24"/>
      <c r="R318" s="24"/>
      <c r="S318" s="24"/>
      <c r="T318" s="24"/>
      <c r="U318" s="24"/>
      <c r="V318" s="24"/>
      <c r="W318" s="24"/>
      <c r="X318" s="24"/>
      <c r="Y318" s="24"/>
      <c r="Z318" s="24"/>
    </row>
    <row r="319" ht="19.15" customHeight="1">
      <c r="A319" t="s" s="145">
        <v>124</v>
      </c>
      <c r="B319" s="168">
        <v>10</v>
      </c>
      <c r="C319" s="168">
        <v>16</v>
      </c>
      <c r="D319" t="s" s="145">
        <v>425</v>
      </c>
      <c r="E319" t="s" s="145">
        <v>66</v>
      </c>
      <c r="F319" s="155">
        <v>103</v>
      </c>
      <c r="G319" s="168">
        <v>107</v>
      </c>
      <c r="H319" s="155">
        <f>SUM(G319-F319)</f>
        <v>4</v>
      </c>
      <c r="I319" s="167">
        <f>H319/F319</f>
        <v>0.0388349514563107</v>
      </c>
      <c r="J319" s="167">
        <f>H319/G319</f>
        <v>0.0373831775700935</v>
      </c>
      <c r="K319" s="24"/>
      <c r="L319" s="24"/>
      <c r="M319" s="24"/>
      <c r="N319" s="24"/>
      <c r="O319" s="24"/>
      <c r="P319" s="24"/>
      <c r="Q319" s="24"/>
      <c r="R319" s="24"/>
      <c r="S319" s="24"/>
      <c r="T319" s="24"/>
      <c r="U319" s="24"/>
      <c r="V319" s="24"/>
      <c r="W319" s="24"/>
      <c r="X319" s="24"/>
      <c r="Y319" s="24"/>
      <c r="Z319" s="24"/>
    </row>
    <row r="320" ht="19.15" customHeight="1">
      <c r="A320" t="s" s="145">
        <v>124</v>
      </c>
      <c r="B320" s="168">
        <v>10</v>
      </c>
      <c r="C320" s="168">
        <v>14</v>
      </c>
      <c r="D320" t="s" s="145">
        <v>426</v>
      </c>
      <c r="E320" t="s" s="145">
        <v>44</v>
      </c>
      <c r="F320" s="155">
        <v>86</v>
      </c>
      <c r="G320" s="168">
        <v>88</v>
      </c>
      <c r="H320" s="155">
        <f>SUM(G320-F320)</f>
        <v>2</v>
      </c>
      <c r="I320" s="167">
        <f>H320/F320</f>
        <v>0.0232558139534884</v>
      </c>
      <c r="J320" s="167">
        <f>H320/G320</f>
        <v>0.0227272727272727</v>
      </c>
      <c r="K320" s="24"/>
      <c r="L320" s="24"/>
      <c r="M320" s="24"/>
      <c r="N320" s="24"/>
      <c r="O320" s="24"/>
      <c r="P320" s="24"/>
      <c r="Q320" s="24"/>
      <c r="R320" s="24"/>
      <c r="S320" s="24"/>
      <c r="T320" s="24"/>
      <c r="U320" s="24"/>
      <c r="V320" s="24"/>
      <c r="W320" s="24"/>
      <c r="X320" s="24"/>
      <c r="Y320" s="24"/>
      <c r="Z320" s="24"/>
    </row>
    <row r="321" ht="19.15" customHeight="1">
      <c r="A321" t="s" s="145">
        <v>124</v>
      </c>
      <c r="B321" s="168">
        <v>10</v>
      </c>
      <c r="C321" s="168">
        <v>22</v>
      </c>
      <c r="D321" t="s" s="145">
        <v>427</v>
      </c>
      <c r="E321" t="s" s="145">
        <v>54</v>
      </c>
      <c r="F321" s="155">
        <v>62</v>
      </c>
      <c r="G321" s="168">
        <v>65</v>
      </c>
      <c r="H321" s="155">
        <f>SUM(G321-F321)</f>
        <v>3</v>
      </c>
      <c r="I321" s="167">
        <f>H321/F321</f>
        <v>0.0483870967741935</v>
      </c>
      <c r="J321" s="167">
        <f>H321/G321</f>
        <v>0.0461538461538462</v>
      </c>
      <c r="K321" s="24"/>
      <c r="L321" s="24"/>
      <c r="M321" s="24"/>
      <c r="N321" s="24"/>
      <c r="O321" s="24"/>
      <c r="P321" s="24"/>
      <c r="Q321" s="24"/>
      <c r="R321" s="24"/>
      <c r="S321" s="24"/>
      <c r="T321" s="24"/>
      <c r="U321" s="24"/>
      <c r="V321" s="24"/>
      <c r="W321" s="24"/>
      <c r="X321" s="24"/>
      <c r="Y321" s="24"/>
      <c r="Z321" s="24"/>
    </row>
    <row r="322" ht="19.15" customHeight="1">
      <c r="A322" t="s" s="145">
        <v>124</v>
      </c>
      <c r="B322" s="168">
        <v>10</v>
      </c>
      <c r="C322" s="168">
        <v>23</v>
      </c>
      <c r="D322" t="s" s="145">
        <v>428</v>
      </c>
      <c r="E322" t="s" s="145">
        <v>72</v>
      </c>
      <c r="F322" s="155">
        <v>56</v>
      </c>
      <c r="G322" s="168">
        <v>64</v>
      </c>
      <c r="H322" s="155">
        <f>SUM(G322-F322)</f>
        <v>8</v>
      </c>
      <c r="I322" s="167">
        <f>H322/F322</f>
        <v>0.142857142857143</v>
      </c>
      <c r="J322" s="167">
        <f>H322/G322</f>
        <v>0.125</v>
      </c>
      <c r="K322" s="24"/>
      <c r="L322" s="24"/>
      <c r="M322" s="24"/>
      <c r="N322" s="24"/>
      <c r="O322" s="24"/>
      <c r="P322" s="24"/>
      <c r="Q322" s="24"/>
      <c r="R322" s="24"/>
      <c r="S322" s="24"/>
      <c r="T322" s="24"/>
      <c r="U322" s="24"/>
      <c r="V322" s="24"/>
      <c r="W322" s="24"/>
      <c r="X322" s="24"/>
      <c r="Y322" s="24"/>
      <c r="Z322" s="24"/>
    </row>
    <row r="323" ht="19.15" customHeight="1">
      <c r="A323" t="s" s="145">
        <v>124</v>
      </c>
      <c r="B323" s="168">
        <v>10</v>
      </c>
      <c r="C323" s="168">
        <v>29</v>
      </c>
      <c r="D323" t="s" s="145">
        <v>429</v>
      </c>
      <c r="E323" t="s" s="145">
        <v>68</v>
      </c>
      <c r="F323" s="155">
        <v>55</v>
      </c>
      <c r="G323" s="168">
        <v>60</v>
      </c>
      <c r="H323" s="155">
        <f>SUM(G323-F323)</f>
        <v>5</v>
      </c>
      <c r="I323" s="167">
        <f>H323/F323</f>
        <v>0.0909090909090909</v>
      </c>
      <c r="J323" s="167">
        <f>H323/G323</f>
        <v>0.0833333333333333</v>
      </c>
      <c r="K323" s="24"/>
      <c r="L323" s="24"/>
      <c r="M323" s="24"/>
      <c r="N323" s="24"/>
      <c r="O323" s="24"/>
      <c r="P323" s="24"/>
      <c r="Q323" s="24"/>
      <c r="R323" s="24"/>
      <c r="S323" s="24"/>
      <c r="T323" s="24"/>
      <c r="U323" s="24"/>
      <c r="V323" s="24"/>
      <c r="W323" s="24"/>
      <c r="X323" s="24"/>
      <c r="Y323" s="24"/>
      <c r="Z323" s="24"/>
    </row>
    <row r="324" ht="19.15" customHeight="1">
      <c r="A324" t="s" s="145">
        <v>124</v>
      </c>
      <c r="B324" s="168">
        <v>10</v>
      </c>
      <c r="C324" s="168">
        <v>25</v>
      </c>
      <c r="D324" t="s" s="145">
        <v>430</v>
      </c>
      <c r="E324" t="s" s="145">
        <v>106</v>
      </c>
      <c r="F324" s="155">
        <v>39</v>
      </c>
      <c r="G324" s="168">
        <v>40</v>
      </c>
      <c r="H324" s="155">
        <f>SUM(G324-F324)</f>
        <v>1</v>
      </c>
      <c r="I324" s="167">
        <f>H324/F324</f>
        <v>0.0256410256410256</v>
      </c>
      <c r="J324" s="167">
        <f>H324/G324</f>
        <v>0.025</v>
      </c>
      <c r="K324" s="24"/>
      <c r="L324" s="24"/>
      <c r="M324" s="24"/>
      <c r="N324" s="24"/>
      <c r="O324" s="24"/>
      <c r="P324" s="24"/>
      <c r="Q324" s="24"/>
      <c r="R324" s="24"/>
      <c r="S324" s="24"/>
      <c r="T324" s="24"/>
      <c r="U324" s="24"/>
      <c r="V324" s="24"/>
      <c r="W324" s="24"/>
      <c r="X324" s="24"/>
      <c r="Y324" s="24"/>
      <c r="Z324" s="24"/>
    </row>
    <row r="325" ht="19.15" customHeight="1">
      <c r="A325" t="s" s="145">
        <v>124</v>
      </c>
      <c r="B325" s="168">
        <v>10</v>
      </c>
      <c r="C325" s="168">
        <v>20</v>
      </c>
      <c r="D325" t="s" s="145">
        <v>431</v>
      </c>
      <c r="E325" t="s" s="145">
        <v>52</v>
      </c>
      <c r="F325" s="155">
        <v>35</v>
      </c>
      <c r="G325" s="168">
        <v>38</v>
      </c>
      <c r="H325" s="155">
        <f>SUM(G325-F325)</f>
        <v>3</v>
      </c>
      <c r="I325" s="167">
        <f>H325/F325</f>
        <v>0.0857142857142857</v>
      </c>
      <c r="J325" s="167">
        <f>H325/G325</f>
        <v>0.0789473684210526</v>
      </c>
      <c r="K325" s="24"/>
      <c r="L325" s="24"/>
      <c r="M325" s="24"/>
      <c r="N325" s="24"/>
      <c r="O325" s="24"/>
      <c r="P325" s="24"/>
      <c r="Q325" s="24"/>
      <c r="R325" s="24"/>
      <c r="S325" s="24"/>
      <c r="T325" s="24"/>
      <c r="U325" s="24"/>
      <c r="V325" s="24"/>
      <c r="W325" s="24"/>
      <c r="X325" s="24"/>
      <c r="Y325" s="24"/>
      <c r="Z325" s="24"/>
    </row>
    <row r="326" ht="19.15" customHeight="1">
      <c r="A326" t="s" s="145">
        <v>124</v>
      </c>
      <c r="B326" s="168">
        <v>10</v>
      </c>
      <c r="C326" s="168">
        <v>24</v>
      </c>
      <c r="D326" t="s" s="145">
        <v>432</v>
      </c>
      <c r="E326" t="s" s="145">
        <v>40</v>
      </c>
      <c r="F326" s="155">
        <v>33</v>
      </c>
      <c r="G326" s="168">
        <v>35</v>
      </c>
      <c r="H326" s="155">
        <f>SUM(G326-F326)</f>
        <v>2</v>
      </c>
      <c r="I326" s="167">
        <f>H326/F326</f>
        <v>0.0606060606060606</v>
      </c>
      <c r="J326" s="167">
        <f>H326/G326</f>
        <v>0.0571428571428571</v>
      </c>
      <c r="K326" s="24"/>
      <c r="L326" s="24"/>
      <c r="M326" s="24"/>
      <c r="N326" s="24"/>
      <c r="O326" s="24"/>
      <c r="P326" s="24"/>
      <c r="Q326" s="24"/>
      <c r="R326" s="24"/>
      <c r="S326" s="24"/>
      <c r="T326" s="24"/>
      <c r="U326" s="24"/>
      <c r="V326" s="24"/>
      <c r="W326" s="24"/>
      <c r="X326" s="24"/>
      <c r="Y326" s="24"/>
      <c r="Z326" s="24"/>
    </row>
    <row r="327" ht="19.15" customHeight="1">
      <c r="A327" t="s" s="145">
        <v>124</v>
      </c>
      <c r="B327" s="168">
        <v>10</v>
      </c>
      <c r="C327" s="168">
        <v>28</v>
      </c>
      <c r="D327" t="s" s="145">
        <v>433</v>
      </c>
      <c r="E327" t="s" s="145">
        <v>116</v>
      </c>
      <c r="F327" s="155">
        <v>27</v>
      </c>
      <c r="G327" s="168">
        <v>28</v>
      </c>
      <c r="H327" s="155">
        <f>SUM(G327-F327)</f>
        <v>1</v>
      </c>
      <c r="I327" s="167">
        <f>H327/F327</f>
        <v>0.037037037037037</v>
      </c>
      <c r="J327" s="167">
        <f>H327/G327</f>
        <v>0.0357142857142857</v>
      </c>
      <c r="K327" s="24"/>
      <c r="L327" s="24"/>
      <c r="M327" s="24"/>
      <c r="N327" s="24"/>
      <c r="O327" s="24"/>
      <c r="P327" s="24"/>
      <c r="Q327" s="24"/>
      <c r="R327" s="24"/>
      <c r="S327" s="24"/>
      <c r="T327" s="24"/>
      <c r="U327" s="24"/>
      <c r="V327" s="24"/>
      <c r="W327" s="24"/>
      <c r="X327" s="24"/>
      <c r="Y327" s="24"/>
      <c r="Z327" s="24"/>
    </row>
    <row r="328" ht="19.15" customHeight="1">
      <c r="A328" t="s" s="145">
        <v>124</v>
      </c>
      <c r="B328" s="168">
        <v>10</v>
      </c>
      <c r="C328" s="168">
        <v>27</v>
      </c>
      <c r="D328" t="s" s="145">
        <v>434</v>
      </c>
      <c r="E328" t="s" s="145">
        <v>153</v>
      </c>
      <c r="F328" s="155">
        <v>24</v>
      </c>
      <c r="G328" s="168">
        <v>26</v>
      </c>
      <c r="H328" s="155">
        <f>SUM(G328-F328)</f>
        <v>2</v>
      </c>
      <c r="I328" s="167">
        <f>H328/F328</f>
        <v>0.0833333333333333</v>
      </c>
      <c r="J328" s="167">
        <f>H328/G328</f>
        <v>0.0769230769230769</v>
      </c>
      <c r="K328" s="24"/>
      <c r="L328" s="24"/>
      <c r="M328" s="24"/>
      <c r="N328" s="24"/>
      <c r="O328" s="24"/>
      <c r="P328" s="24"/>
      <c r="Q328" s="24"/>
      <c r="R328" s="24"/>
      <c r="S328" s="24"/>
      <c r="T328" s="24"/>
      <c r="U328" s="24"/>
      <c r="V328" s="24"/>
      <c r="W328" s="24"/>
      <c r="X328" s="24"/>
      <c r="Y328" s="24"/>
      <c r="Z328" s="24"/>
    </row>
    <row r="329" ht="19.15" customHeight="1">
      <c r="A329" t="s" s="145">
        <v>124</v>
      </c>
      <c r="B329" s="168">
        <v>10</v>
      </c>
      <c r="C329" s="168">
        <v>26</v>
      </c>
      <c r="D329" t="s" s="145">
        <v>435</v>
      </c>
      <c r="E329" t="s" s="145">
        <v>375</v>
      </c>
      <c r="F329" s="155">
        <v>14</v>
      </c>
      <c r="G329" s="168">
        <v>16</v>
      </c>
      <c r="H329" s="155">
        <f>SUM(G329-F329)</f>
        <v>2</v>
      </c>
      <c r="I329" s="167">
        <f>H329/F329</f>
        <v>0.142857142857143</v>
      </c>
      <c r="J329" s="167">
        <f>H329/G329</f>
        <v>0.125</v>
      </c>
      <c r="K329" s="24"/>
      <c r="L329" s="24"/>
      <c r="M329" s="24"/>
      <c r="N329" s="24"/>
      <c r="O329" s="24"/>
      <c r="P329" s="24"/>
      <c r="Q329" s="24"/>
      <c r="R329" s="24"/>
      <c r="S329" s="24"/>
      <c r="T329" s="24"/>
      <c r="U329" s="24"/>
      <c r="V329" s="24"/>
      <c r="W329" s="24"/>
      <c r="X329" s="24"/>
      <c r="Y329" s="24"/>
      <c r="Z329" s="24"/>
    </row>
    <row r="330" ht="19.15" customHeight="1">
      <c r="A330" t="s" s="145">
        <v>124</v>
      </c>
      <c r="B330" s="168">
        <v>10</v>
      </c>
      <c r="C330" s="168">
        <v>19</v>
      </c>
      <c r="D330" t="s" s="145">
        <v>436</v>
      </c>
      <c r="E330" t="s" s="145">
        <v>155</v>
      </c>
      <c r="F330" s="155">
        <v>7</v>
      </c>
      <c r="G330" s="168">
        <v>8</v>
      </c>
      <c r="H330" s="155">
        <f>SUM(G330-F330)</f>
        <v>1</v>
      </c>
      <c r="I330" s="167">
        <f>H330/F330</f>
        <v>0.142857142857143</v>
      </c>
      <c r="J330" s="167">
        <f>H330/G330</f>
        <v>0.125</v>
      </c>
      <c r="K330" s="24"/>
      <c r="L330" s="24"/>
      <c r="M330" s="24"/>
      <c r="N330" s="24"/>
      <c r="O330" s="24"/>
      <c r="P330" s="24"/>
      <c r="Q330" s="24"/>
      <c r="R330" s="24"/>
      <c r="S330" s="24"/>
      <c r="T330" s="24"/>
      <c r="U330" s="24"/>
      <c r="V330" s="24"/>
      <c r="W330" s="24"/>
      <c r="X330" s="24"/>
      <c r="Y330" s="24"/>
      <c r="Z330" s="24"/>
    </row>
    <row r="331" ht="19.15" customHeight="1">
      <c r="A331" t="s" s="145">
        <v>124</v>
      </c>
      <c r="B331" s="168">
        <v>10</v>
      </c>
      <c r="C331" s="168">
        <v>2</v>
      </c>
      <c r="D331" t="s" s="145">
        <v>437</v>
      </c>
      <c r="E331" t="s" s="145">
        <v>26</v>
      </c>
      <c r="F331" s="155">
        <v>0</v>
      </c>
      <c r="G331" s="168">
        <v>0</v>
      </c>
      <c r="H331" s="155">
        <f>SUM(G331-F331)</f>
        <v>0</v>
      </c>
      <c r="I331" s="207">
        <f>H331/F331</f>
      </c>
      <c r="J331" s="207">
        <f>H331/G331</f>
      </c>
      <c r="K331" s="24"/>
      <c r="L331" s="24"/>
      <c r="M331" s="24"/>
      <c r="N331" s="24"/>
      <c r="O331" s="24"/>
      <c r="P331" s="24"/>
      <c r="Q331" s="24"/>
      <c r="R331" s="24"/>
      <c r="S331" s="24"/>
      <c r="T331" s="24"/>
      <c r="U331" s="24"/>
      <c r="V331" s="24"/>
      <c r="W331" s="24"/>
      <c r="X331" s="24"/>
      <c r="Y331" s="24"/>
      <c r="Z331" s="24"/>
    </row>
    <row r="332" ht="19.15" customHeight="1">
      <c r="A332" t="s" s="137">
        <v>124</v>
      </c>
      <c r="B332" s="170">
        <v>10</v>
      </c>
      <c r="C332" s="170">
        <v>21</v>
      </c>
      <c r="D332" t="s" s="137">
        <v>438</v>
      </c>
      <c r="E332" t="s" s="137">
        <v>34</v>
      </c>
      <c r="F332" s="175">
        <v>0</v>
      </c>
      <c r="G332" s="170">
        <v>0</v>
      </c>
      <c r="H332" s="175">
        <f>SUM(G332-F332)</f>
        <v>0</v>
      </c>
      <c r="I332" s="176">
        <f>H332/F332</f>
      </c>
      <c r="J332" s="176">
        <f>H332/G332</f>
      </c>
      <c r="K332" s="174"/>
      <c r="L332" s="174"/>
      <c r="M332" s="174"/>
      <c r="N332" s="174"/>
      <c r="O332" s="174"/>
      <c r="P332" s="174"/>
      <c r="Q332" s="174"/>
      <c r="R332" s="174"/>
      <c r="S332" s="174"/>
      <c r="T332" s="174"/>
      <c r="U332" s="174"/>
      <c r="V332" s="174"/>
      <c r="W332" s="174"/>
      <c r="X332" s="174"/>
      <c r="Y332" s="174"/>
      <c r="Z332" s="174"/>
    </row>
    <row r="333" ht="19.15" customHeight="1">
      <c r="A333" s="177"/>
      <c r="B333" s="178"/>
      <c r="C333" s="178"/>
      <c r="D333" s="179"/>
      <c r="E333" s="179"/>
      <c r="F333" s="181">
        <f>SUM(F304:F332)</f>
        <v>90536</v>
      </c>
      <c r="G333" s="180">
        <f>SUM(G304:G332)</f>
        <v>94390</v>
      </c>
      <c r="H333" s="181">
        <f>SUM(H304:H332)</f>
        <v>3854</v>
      </c>
      <c r="I333" s="182">
        <f>H333/F333</f>
        <v>0.0425687019528144</v>
      </c>
      <c r="J333" s="182">
        <f>H333/G333</f>
        <v>0.0408305964614896</v>
      </c>
      <c r="K333" s="183"/>
      <c r="L333" s="183"/>
      <c r="M333" s="183"/>
      <c r="N333" s="183"/>
      <c r="O333" s="183"/>
      <c r="P333" s="183"/>
      <c r="Q333" s="183"/>
      <c r="R333" s="183"/>
      <c r="S333" s="183"/>
      <c r="T333" s="183"/>
      <c r="U333" s="183"/>
      <c r="V333" s="183"/>
      <c r="W333" s="183"/>
      <c r="X333" s="183"/>
      <c r="Y333" s="183"/>
      <c r="Z333" s="184"/>
    </row>
    <row r="334" ht="19.15" customHeight="1">
      <c r="A334" s="185"/>
      <c r="B334" s="186"/>
      <c r="C334" s="186"/>
      <c r="D334" s="185"/>
      <c r="E334" s="185"/>
      <c r="F334" s="187"/>
      <c r="G334" s="186"/>
      <c r="H334" s="187"/>
      <c r="I334" s="188"/>
      <c r="J334" s="188"/>
      <c r="K334" s="189"/>
      <c r="L334" s="189"/>
      <c r="M334" s="189"/>
      <c r="N334" s="189"/>
      <c r="O334" s="189"/>
      <c r="P334" s="189"/>
      <c r="Q334" s="189"/>
      <c r="R334" s="189"/>
      <c r="S334" s="189"/>
      <c r="T334" s="189"/>
      <c r="U334" s="189"/>
      <c r="V334" s="189"/>
      <c r="W334" s="189"/>
      <c r="X334" s="189"/>
      <c r="Y334" s="189"/>
      <c r="Z334" s="189"/>
    </row>
    <row r="335" ht="19.15" customHeight="1">
      <c r="A335" t="s" s="145">
        <v>124</v>
      </c>
      <c r="B335" s="168">
        <v>11</v>
      </c>
      <c r="C335" s="168">
        <v>12</v>
      </c>
      <c r="D335" t="s" s="145">
        <v>439</v>
      </c>
      <c r="E335" t="s" s="145">
        <v>84</v>
      </c>
      <c r="F335" s="155">
        <v>33323</v>
      </c>
      <c r="G335" s="168">
        <v>34679</v>
      </c>
      <c r="H335" s="155">
        <f>SUM(G335-F335)</f>
        <v>1356</v>
      </c>
      <c r="I335" s="167">
        <f>H335/F335</f>
        <v>0.0406926147105603</v>
      </c>
      <c r="J335" s="167">
        <f>H335/G335</f>
        <v>0.0391014735142305</v>
      </c>
      <c r="K335" s="24"/>
      <c r="L335" s="24"/>
      <c r="M335" s="24"/>
      <c r="N335" s="24"/>
      <c r="O335" s="24"/>
      <c r="P335" s="24"/>
      <c r="Q335" s="24"/>
      <c r="R335" s="24"/>
      <c r="S335" s="24"/>
      <c r="T335" s="24"/>
      <c r="U335" s="24"/>
      <c r="V335" s="24"/>
      <c r="W335" s="24"/>
      <c r="X335" s="24"/>
      <c r="Y335" s="24"/>
      <c r="Z335" s="24"/>
    </row>
    <row r="336" ht="19.15" customHeight="1">
      <c r="A336" t="s" s="145">
        <v>124</v>
      </c>
      <c r="B336" s="168">
        <v>11</v>
      </c>
      <c r="C336" s="168">
        <v>13</v>
      </c>
      <c r="D336" t="s" s="145">
        <v>440</v>
      </c>
      <c r="E336" t="s" s="145">
        <v>22</v>
      </c>
      <c r="F336" s="155">
        <v>24108</v>
      </c>
      <c r="G336" s="168">
        <v>25098</v>
      </c>
      <c r="H336" s="155">
        <f>SUM(G336-F336)</f>
        <v>990</v>
      </c>
      <c r="I336" s="167">
        <f>H336/F336</f>
        <v>0.0410652065704331</v>
      </c>
      <c r="J336" s="167">
        <f>H336/G336</f>
        <v>0.0394453741333971</v>
      </c>
      <c r="K336" s="24"/>
      <c r="L336" s="24"/>
      <c r="M336" s="24"/>
      <c r="N336" s="24"/>
      <c r="O336" s="24"/>
      <c r="P336" s="24"/>
      <c r="Q336" s="24"/>
      <c r="R336" s="24"/>
      <c r="S336" s="24"/>
      <c r="T336" s="24"/>
      <c r="U336" s="24"/>
      <c r="V336" s="24"/>
      <c r="W336" s="24"/>
      <c r="X336" s="24"/>
      <c r="Y336" s="24"/>
      <c r="Z336" s="24"/>
    </row>
    <row r="337" ht="19.15" customHeight="1">
      <c r="A337" t="s" s="145">
        <v>124</v>
      </c>
      <c r="B337" s="168">
        <v>11</v>
      </c>
      <c r="C337" s="168">
        <v>8</v>
      </c>
      <c r="D337" t="s" s="145">
        <v>441</v>
      </c>
      <c r="E337" t="s" s="145">
        <v>17</v>
      </c>
      <c r="F337" s="155">
        <v>23610</v>
      </c>
      <c r="G337" s="168">
        <v>24815</v>
      </c>
      <c r="H337" s="155">
        <f>SUM(G337-F337)</f>
        <v>1205</v>
      </c>
      <c r="I337" s="167">
        <f>H337/F337</f>
        <v>0.0510376958915714</v>
      </c>
      <c r="J337" s="167">
        <f>H337/G337</f>
        <v>0.0485593391094096</v>
      </c>
      <c r="K337" s="24"/>
      <c r="L337" s="24"/>
      <c r="M337" s="24"/>
      <c r="N337" s="24"/>
      <c r="O337" s="24"/>
      <c r="P337" s="24"/>
      <c r="Q337" s="24"/>
      <c r="R337" s="24"/>
      <c r="S337" s="24"/>
      <c r="T337" s="24"/>
      <c r="U337" s="24"/>
      <c r="V337" s="24"/>
      <c r="W337" s="24"/>
      <c r="X337" s="24"/>
      <c r="Y337" s="24"/>
      <c r="Z337" s="24"/>
    </row>
    <row r="338" ht="19.15" customHeight="1">
      <c r="A338" t="s" s="145">
        <v>124</v>
      </c>
      <c r="B338" s="168">
        <v>11</v>
      </c>
      <c r="C338" s="168">
        <v>7</v>
      </c>
      <c r="D338" t="s" s="145">
        <v>442</v>
      </c>
      <c r="E338" t="s" s="145">
        <v>20</v>
      </c>
      <c r="F338" s="155">
        <v>18063</v>
      </c>
      <c r="G338" s="168">
        <v>18960</v>
      </c>
      <c r="H338" s="155">
        <f>SUM(G338-F338)</f>
        <v>897</v>
      </c>
      <c r="I338" s="167">
        <f>H338/F338</f>
        <v>0.0496595249958479</v>
      </c>
      <c r="J338" s="167">
        <f>H338/G338</f>
        <v>0.0473101265822785</v>
      </c>
      <c r="K338" s="24"/>
      <c r="L338" s="24"/>
      <c r="M338" s="24"/>
      <c r="N338" s="24"/>
      <c r="O338" s="24"/>
      <c r="P338" s="24"/>
      <c r="Q338" s="24"/>
      <c r="R338" s="24"/>
      <c r="S338" s="24"/>
      <c r="T338" s="24"/>
      <c r="U338" s="24"/>
      <c r="V338" s="24"/>
      <c r="W338" s="24"/>
      <c r="X338" s="24"/>
      <c r="Y338" s="24"/>
      <c r="Z338" s="24"/>
    </row>
    <row r="339" ht="19.15" customHeight="1">
      <c r="A339" t="s" s="145">
        <v>124</v>
      </c>
      <c r="B339" s="168">
        <v>11</v>
      </c>
      <c r="C339" s="168">
        <v>19</v>
      </c>
      <c r="D339" t="s" s="145">
        <v>443</v>
      </c>
      <c r="E339" t="s" s="145">
        <v>34</v>
      </c>
      <c r="F339" s="155">
        <v>4003</v>
      </c>
      <c r="G339" s="168">
        <v>4141</v>
      </c>
      <c r="H339" s="155">
        <f>SUM(G339-F339)</f>
        <v>138</v>
      </c>
      <c r="I339" s="167">
        <f>H339/F339</f>
        <v>0.0344741443917062</v>
      </c>
      <c r="J339" s="167">
        <f>H339/G339</f>
        <v>0.033325283747887</v>
      </c>
      <c r="K339" s="24"/>
      <c r="L339" s="24"/>
      <c r="M339" s="24"/>
      <c r="N339" s="24"/>
      <c r="O339" s="24"/>
      <c r="P339" s="24"/>
      <c r="Q339" s="24"/>
      <c r="R339" s="24"/>
      <c r="S339" s="24"/>
      <c r="T339" s="24"/>
      <c r="U339" s="24"/>
      <c r="V339" s="24"/>
      <c r="W339" s="24"/>
      <c r="X339" s="24"/>
      <c r="Y339" s="24"/>
      <c r="Z339" s="24"/>
    </row>
    <row r="340" ht="19.15" customHeight="1">
      <c r="A340" t="s" s="145">
        <v>124</v>
      </c>
      <c r="B340" s="168">
        <v>11</v>
      </c>
      <c r="C340" s="168">
        <v>4</v>
      </c>
      <c r="D340" t="s" s="145">
        <v>444</v>
      </c>
      <c r="E340" t="s" s="145">
        <v>28</v>
      </c>
      <c r="F340" s="155">
        <v>2268</v>
      </c>
      <c r="G340" s="168">
        <v>2363</v>
      </c>
      <c r="H340" s="155">
        <f>SUM(G340-F340)</f>
        <v>95</v>
      </c>
      <c r="I340" s="167">
        <f>H340/F340</f>
        <v>0.0418871252204586</v>
      </c>
      <c r="J340" s="167">
        <f>H340/G340</f>
        <v>0.0402031316123572</v>
      </c>
      <c r="K340" s="24"/>
      <c r="L340" s="24"/>
      <c r="M340" s="24"/>
      <c r="N340" s="24"/>
      <c r="O340" s="24"/>
      <c r="P340" s="24"/>
      <c r="Q340" s="24"/>
      <c r="R340" s="24"/>
      <c r="S340" s="24"/>
      <c r="T340" s="24"/>
      <c r="U340" s="24"/>
      <c r="V340" s="24"/>
      <c r="W340" s="24"/>
      <c r="X340" s="24"/>
      <c r="Y340" s="24"/>
      <c r="Z340" s="24"/>
    </row>
    <row r="341" ht="19.15" customHeight="1">
      <c r="A341" t="s" s="145">
        <v>124</v>
      </c>
      <c r="B341" s="168">
        <v>11</v>
      </c>
      <c r="C341" s="168">
        <v>10</v>
      </c>
      <c r="D341" t="s" s="145">
        <v>445</v>
      </c>
      <c r="E341" t="s" s="145">
        <v>26</v>
      </c>
      <c r="F341" s="155">
        <v>634</v>
      </c>
      <c r="G341" s="168">
        <v>661</v>
      </c>
      <c r="H341" s="155">
        <f>SUM(G341-F341)</f>
        <v>27</v>
      </c>
      <c r="I341" s="167">
        <f>H341/F341</f>
        <v>0.0425867507886435</v>
      </c>
      <c r="J341" s="167">
        <f>H341/G341</f>
        <v>0.0408472012102874</v>
      </c>
      <c r="K341" s="24"/>
      <c r="L341" s="24"/>
      <c r="M341" s="24"/>
      <c r="N341" s="24"/>
      <c r="O341" s="24"/>
      <c r="P341" s="24"/>
      <c r="Q341" s="24"/>
      <c r="R341" s="24"/>
      <c r="S341" s="24"/>
      <c r="T341" s="24"/>
      <c r="U341" s="24"/>
      <c r="V341" s="24"/>
      <c r="W341" s="24"/>
      <c r="X341" s="24"/>
      <c r="Y341" s="24"/>
      <c r="Z341" s="24"/>
    </row>
    <row r="342" ht="19.15" customHeight="1">
      <c r="A342" t="s" s="145">
        <v>124</v>
      </c>
      <c r="B342" s="168">
        <v>11</v>
      </c>
      <c r="C342" s="168">
        <v>21</v>
      </c>
      <c r="D342" t="s" s="145">
        <v>446</v>
      </c>
      <c r="E342" t="s" s="145">
        <v>48</v>
      </c>
      <c r="F342" s="155">
        <v>343</v>
      </c>
      <c r="G342" s="168">
        <v>361</v>
      </c>
      <c r="H342" s="155">
        <f>SUM(G342-F342)</f>
        <v>18</v>
      </c>
      <c r="I342" s="167">
        <f>H342/F342</f>
        <v>0.0524781341107872</v>
      </c>
      <c r="J342" s="167">
        <f>H342/G342</f>
        <v>0.0498614958448753</v>
      </c>
      <c r="K342" s="24"/>
      <c r="L342" s="24"/>
      <c r="M342" s="24"/>
      <c r="N342" s="24"/>
      <c r="O342" s="24"/>
      <c r="P342" s="24"/>
      <c r="Q342" s="24"/>
      <c r="R342" s="24"/>
      <c r="S342" s="24"/>
      <c r="T342" s="24"/>
      <c r="U342" s="24"/>
      <c r="V342" s="24"/>
      <c r="W342" s="24"/>
      <c r="X342" s="24"/>
      <c r="Y342" s="24"/>
      <c r="Z342" s="24"/>
    </row>
    <row r="343" ht="19.15" customHeight="1">
      <c r="A343" t="s" s="145">
        <v>124</v>
      </c>
      <c r="B343" s="168">
        <v>11</v>
      </c>
      <c r="C343" s="168">
        <v>9</v>
      </c>
      <c r="D343" t="s" s="145">
        <v>447</v>
      </c>
      <c r="E343" t="s" s="145">
        <v>38</v>
      </c>
      <c r="F343" s="155">
        <v>344</v>
      </c>
      <c r="G343" s="168">
        <v>354</v>
      </c>
      <c r="H343" s="155">
        <f>SUM(G343-F343)</f>
        <v>10</v>
      </c>
      <c r="I343" s="167">
        <f>H343/F343</f>
        <v>0.0290697674418605</v>
      </c>
      <c r="J343" s="167">
        <f>H343/G343</f>
        <v>0.0282485875706215</v>
      </c>
      <c r="K343" s="24"/>
      <c r="L343" s="24"/>
      <c r="M343" s="24"/>
      <c r="N343" s="24"/>
      <c r="O343" s="24"/>
      <c r="P343" s="24"/>
      <c r="Q343" s="24"/>
      <c r="R343" s="24"/>
      <c r="S343" s="24"/>
      <c r="T343" s="24"/>
      <c r="U343" s="24"/>
      <c r="V343" s="24"/>
      <c r="W343" s="24"/>
      <c r="X343" s="24"/>
      <c r="Y343" s="24"/>
      <c r="Z343" s="24"/>
    </row>
    <row r="344" ht="19.15" customHeight="1">
      <c r="A344" t="s" s="145">
        <v>124</v>
      </c>
      <c r="B344" s="168">
        <v>11</v>
      </c>
      <c r="C344" s="168">
        <v>2</v>
      </c>
      <c r="D344" t="s" s="145">
        <v>448</v>
      </c>
      <c r="E344" t="s" s="145">
        <v>30</v>
      </c>
      <c r="F344" s="155">
        <v>320</v>
      </c>
      <c r="G344" s="168">
        <v>336</v>
      </c>
      <c r="H344" s="155">
        <f>SUM(G344-F344)</f>
        <v>16</v>
      </c>
      <c r="I344" s="167">
        <f>H344/F344</f>
        <v>0.05</v>
      </c>
      <c r="J344" s="167">
        <f>H344/G344</f>
        <v>0.0476190476190476</v>
      </c>
      <c r="K344" s="24"/>
      <c r="L344" s="24"/>
      <c r="M344" s="24"/>
      <c r="N344" s="24"/>
      <c r="O344" s="24"/>
      <c r="P344" s="24"/>
      <c r="Q344" s="24"/>
      <c r="R344" s="24"/>
      <c r="S344" s="24"/>
      <c r="T344" s="24"/>
      <c r="U344" s="24"/>
      <c r="V344" s="24"/>
      <c r="W344" s="24"/>
      <c r="X344" s="24"/>
      <c r="Y344" s="24"/>
      <c r="Z344" s="24"/>
    </row>
    <row r="345" ht="19.15" customHeight="1">
      <c r="A345" t="s" s="145">
        <v>124</v>
      </c>
      <c r="B345" s="168">
        <v>11</v>
      </c>
      <c r="C345" s="168">
        <v>11</v>
      </c>
      <c r="D345" t="s" s="145">
        <v>449</v>
      </c>
      <c r="E345" t="s" s="145">
        <v>76</v>
      </c>
      <c r="F345" s="155">
        <v>209</v>
      </c>
      <c r="G345" s="168">
        <v>217</v>
      </c>
      <c r="H345" s="155">
        <f>SUM(G345-F345)</f>
        <v>8</v>
      </c>
      <c r="I345" s="167">
        <f>H345/F345</f>
        <v>0.0382775119617225</v>
      </c>
      <c r="J345" s="167">
        <f>H345/G345</f>
        <v>0.0368663594470046</v>
      </c>
      <c r="K345" s="24"/>
      <c r="L345" s="24"/>
      <c r="M345" s="24"/>
      <c r="N345" s="24"/>
      <c r="O345" s="24"/>
      <c r="P345" s="24"/>
      <c r="Q345" s="24"/>
      <c r="R345" s="24"/>
      <c r="S345" s="24"/>
      <c r="T345" s="24"/>
      <c r="U345" s="24"/>
      <c r="V345" s="24"/>
      <c r="W345" s="24"/>
      <c r="X345" s="24"/>
      <c r="Y345" s="24"/>
      <c r="Z345" s="24"/>
    </row>
    <row r="346" ht="19.15" customHeight="1">
      <c r="A346" t="s" s="145">
        <v>124</v>
      </c>
      <c r="B346" s="168">
        <v>11</v>
      </c>
      <c r="C346" s="168">
        <v>1</v>
      </c>
      <c r="D346" t="s" s="145">
        <v>450</v>
      </c>
      <c r="E346" t="s" s="145">
        <v>24</v>
      </c>
      <c r="F346" s="155">
        <v>165</v>
      </c>
      <c r="G346" s="168">
        <v>173</v>
      </c>
      <c r="H346" s="155">
        <f>SUM(G346-F346)</f>
        <v>8</v>
      </c>
      <c r="I346" s="167">
        <f>H346/F346</f>
        <v>0.0484848484848485</v>
      </c>
      <c r="J346" s="167">
        <f>H346/G346</f>
        <v>0.046242774566474</v>
      </c>
      <c r="K346" s="24"/>
      <c r="L346" s="24"/>
      <c r="M346" s="24"/>
      <c r="N346" s="24"/>
      <c r="O346" s="24"/>
      <c r="P346" s="24"/>
      <c r="Q346" s="24"/>
      <c r="R346" s="24"/>
      <c r="S346" s="24"/>
      <c r="T346" s="24"/>
      <c r="U346" s="24"/>
      <c r="V346" s="24"/>
      <c r="W346" s="24"/>
      <c r="X346" s="24"/>
      <c r="Y346" s="24"/>
      <c r="Z346" s="24"/>
    </row>
    <row r="347" ht="19.15" customHeight="1">
      <c r="A347" t="s" s="145">
        <v>124</v>
      </c>
      <c r="B347" s="168">
        <v>11</v>
      </c>
      <c r="C347" s="168">
        <v>6</v>
      </c>
      <c r="D347" t="s" s="145">
        <v>451</v>
      </c>
      <c r="E347" t="s" s="145">
        <v>36</v>
      </c>
      <c r="F347" s="155">
        <v>168</v>
      </c>
      <c r="G347" s="168">
        <v>173</v>
      </c>
      <c r="H347" s="155">
        <f>SUM(G347-F347)</f>
        <v>5</v>
      </c>
      <c r="I347" s="167">
        <f>H347/F347</f>
        <v>0.0297619047619048</v>
      </c>
      <c r="J347" s="167">
        <f>H347/G347</f>
        <v>0.0289017341040462</v>
      </c>
      <c r="K347" s="24"/>
      <c r="L347" s="24"/>
      <c r="M347" s="24"/>
      <c r="N347" s="24"/>
      <c r="O347" s="24"/>
      <c r="P347" s="24"/>
      <c r="Q347" s="24"/>
      <c r="R347" s="24"/>
      <c r="S347" s="24"/>
      <c r="T347" s="24"/>
      <c r="U347" s="24"/>
      <c r="V347" s="24"/>
      <c r="W347" s="24"/>
      <c r="X347" s="24"/>
      <c r="Y347" s="24"/>
      <c r="Z347" s="24"/>
    </row>
    <row r="348" ht="19.15" customHeight="1">
      <c r="A348" t="s" s="145">
        <v>124</v>
      </c>
      <c r="B348" s="168">
        <v>11</v>
      </c>
      <c r="C348" s="168">
        <v>30</v>
      </c>
      <c r="D348" t="s" s="145">
        <v>452</v>
      </c>
      <c r="E348" t="s" s="145">
        <v>62</v>
      </c>
      <c r="F348" s="155">
        <v>152</v>
      </c>
      <c r="G348" s="168">
        <v>160</v>
      </c>
      <c r="H348" s="155">
        <f>SUM(G348-F348)</f>
        <v>8</v>
      </c>
      <c r="I348" s="167">
        <f>H348/F348</f>
        <v>0.0526315789473684</v>
      </c>
      <c r="J348" s="167">
        <f>H348/G348</f>
        <v>0.05</v>
      </c>
      <c r="K348" s="24"/>
      <c r="L348" s="24"/>
      <c r="M348" s="24"/>
      <c r="N348" s="24"/>
      <c r="O348" s="24"/>
      <c r="P348" s="24"/>
      <c r="Q348" s="24"/>
      <c r="R348" s="24"/>
      <c r="S348" s="24"/>
      <c r="T348" s="24"/>
      <c r="U348" s="24"/>
      <c r="V348" s="24"/>
      <c r="W348" s="24"/>
      <c r="X348" s="24"/>
      <c r="Y348" s="24"/>
      <c r="Z348" s="24"/>
    </row>
    <row r="349" ht="19.15" customHeight="1">
      <c r="A349" t="s" s="145">
        <v>124</v>
      </c>
      <c r="B349" s="168">
        <v>11</v>
      </c>
      <c r="C349" s="168">
        <v>15</v>
      </c>
      <c r="D349" t="s" s="145">
        <v>453</v>
      </c>
      <c r="E349" t="s" s="145">
        <v>101</v>
      </c>
      <c r="F349" s="155">
        <v>125</v>
      </c>
      <c r="G349" s="168">
        <v>130</v>
      </c>
      <c r="H349" s="155">
        <f>SUM(G349-F349)</f>
        <v>5</v>
      </c>
      <c r="I349" s="167">
        <f>H349/F349</f>
        <v>0.04</v>
      </c>
      <c r="J349" s="167">
        <f>H349/G349</f>
        <v>0.0384615384615385</v>
      </c>
      <c r="K349" s="24"/>
      <c r="L349" s="24"/>
      <c r="M349" s="24"/>
      <c r="N349" s="24"/>
      <c r="O349" s="24"/>
      <c r="P349" s="24"/>
      <c r="Q349" s="24"/>
      <c r="R349" s="24"/>
      <c r="S349" s="24"/>
      <c r="T349" s="24"/>
      <c r="U349" s="24"/>
      <c r="V349" s="24"/>
      <c r="W349" s="24"/>
      <c r="X349" s="24"/>
      <c r="Y349" s="24"/>
      <c r="Z349" s="24"/>
    </row>
    <row r="350" ht="19.15" customHeight="1">
      <c r="A350" t="s" s="145">
        <v>124</v>
      </c>
      <c r="B350" s="168">
        <v>11</v>
      </c>
      <c r="C350" s="168">
        <v>14</v>
      </c>
      <c r="D350" t="s" s="145">
        <v>454</v>
      </c>
      <c r="E350" t="s" s="145">
        <v>60</v>
      </c>
      <c r="F350" s="155">
        <v>117</v>
      </c>
      <c r="G350" s="168">
        <v>124</v>
      </c>
      <c r="H350" s="155">
        <f>SUM(G350-F350)</f>
        <v>7</v>
      </c>
      <c r="I350" s="167">
        <f>H350/F350</f>
        <v>0.0598290598290598</v>
      </c>
      <c r="J350" s="167">
        <f>H350/G350</f>
        <v>0.0564516129032258</v>
      </c>
      <c r="K350" s="24"/>
      <c r="L350" s="24"/>
      <c r="M350" s="24"/>
      <c r="N350" s="24"/>
      <c r="O350" s="24"/>
      <c r="P350" s="24"/>
      <c r="Q350" s="24"/>
      <c r="R350" s="24"/>
      <c r="S350" s="24"/>
      <c r="T350" s="24"/>
      <c r="U350" s="24"/>
      <c r="V350" s="24"/>
      <c r="W350" s="24"/>
      <c r="X350" s="24"/>
      <c r="Y350" s="24"/>
      <c r="Z350" s="24"/>
    </row>
    <row r="351" ht="19.15" customHeight="1">
      <c r="A351" t="s" s="145">
        <v>124</v>
      </c>
      <c r="B351" s="168">
        <v>11</v>
      </c>
      <c r="C351" s="168">
        <v>18</v>
      </c>
      <c r="D351" t="s" s="145">
        <v>455</v>
      </c>
      <c r="E351" t="s" s="145">
        <v>40</v>
      </c>
      <c r="F351" s="155">
        <v>78</v>
      </c>
      <c r="G351" s="168">
        <v>84</v>
      </c>
      <c r="H351" s="155">
        <f>SUM(G351-F351)</f>
        <v>6</v>
      </c>
      <c r="I351" s="167">
        <f>H351/F351</f>
        <v>0.0769230769230769</v>
      </c>
      <c r="J351" s="167">
        <f>H351/G351</f>
        <v>0.0714285714285714</v>
      </c>
      <c r="K351" s="24"/>
      <c r="L351" s="24"/>
      <c r="M351" s="24"/>
      <c r="N351" s="24"/>
      <c r="O351" s="24"/>
      <c r="P351" s="24"/>
      <c r="Q351" s="24"/>
      <c r="R351" s="24"/>
      <c r="S351" s="24"/>
      <c r="T351" s="24"/>
      <c r="U351" s="24"/>
      <c r="V351" s="24"/>
      <c r="W351" s="24"/>
      <c r="X351" s="24"/>
      <c r="Y351" s="24"/>
      <c r="Z351" s="24"/>
    </row>
    <row r="352" ht="19.15" customHeight="1">
      <c r="A352" t="s" s="145">
        <v>124</v>
      </c>
      <c r="B352" s="168">
        <v>11</v>
      </c>
      <c r="C352" s="168">
        <v>3</v>
      </c>
      <c r="D352" t="s" s="145">
        <v>456</v>
      </c>
      <c r="E352" t="s" s="145">
        <v>44</v>
      </c>
      <c r="F352" s="155">
        <v>64</v>
      </c>
      <c r="G352" s="168">
        <v>78</v>
      </c>
      <c r="H352" s="155">
        <f>SUM(G352-F352)</f>
        <v>14</v>
      </c>
      <c r="I352" s="167">
        <f>H352/F352</f>
        <v>0.21875</v>
      </c>
      <c r="J352" s="167">
        <f>H352/G352</f>
        <v>0.179487179487179</v>
      </c>
      <c r="K352" s="24"/>
      <c r="L352" s="24"/>
      <c r="M352" s="24"/>
      <c r="N352" s="24"/>
      <c r="O352" s="24"/>
      <c r="P352" s="24"/>
      <c r="Q352" s="24"/>
      <c r="R352" s="24"/>
      <c r="S352" s="24"/>
      <c r="T352" s="24"/>
      <c r="U352" s="24"/>
      <c r="V352" s="24"/>
      <c r="W352" s="24"/>
      <c r="X352" s="24"/>
      <c r="Y352" s="24"/>
      <c r="Z352" s="24"/>
    </row>
    <row r="353" ht="19.15" customHeight="1">
      <c r="A353" t="s" s="145">
        <v>124</v>
      </c>
      <c r="B353" s="168">
        <v>11</v>
      </c>
      <c r="C353" s="168">
        <v>17</v>
      </c>
      <c r="D353" t="s" s="145">
        <v>457</v>
      </c>
      <c r="E353" t="s" s="145">
        <v>52</v>
      </c>
      <c r="F353" s="155">
        <v>70</v>
      </c>
      <c r="G353" s="168">
        <v>72</v>
      </c>
      <c r="H353" s="155">
        <f>SUM(G353-F353)</f>
        <v>2</v>
      </c>
      <c r="I353" s="167">
        <f>H353/F353</f>
        <v>0.0285714285714286</v>
      </c>
      <c r="J353" s="167">
        <f>H353/G353</f>
        <v>0.0277777777777778</v>
      </c>
      <c r="K353" s="24"/>
      <c r="L353" s="24"/>
      <c r="M353" s="24"/>
      <c r="N353" s="24"/>
      <c r="O353" s="24"/>
      <c r="P353" s="24"/>
      <c r="Q353" s="24"/>
      <c r="R353" s="24"/>
      <c r="S353" s="24"/>
      <c r="T353" s="24"/>
      <c r="U353" s="24"/>
      <c r="V353" s="24"/>
      <c r="W353" s="24"/>
      <c r="X353" s="24"/>
      <c r="Y353" s="24"/>
      <c r="Z353" s="24"/>
    </row>
    <row r="354" ht="19.15" customHeight="1">
      <c r="A354" t="s" s="145">
        <v>124</v>
      </c>
      <c r="B354" s="168">
        <v>11</v>
      </c>
      <c r="C354" s="168">
        <v>16</v>
      </c>
      <c r="D354" t="s" s="145">
        <v>458</v>
      </c>
      <c r="E354" t="s" s="145">
        <v>66</v>
      </c>
      <c r="F354" s="155">
        <v>64</v>
      </c>
      <c r="G354" s="168">
        <v>69</v>
      </c>
      <c r="H354" s="155">
        <f>SUM(G354-F354)</f>
        <v>5</v>
      </c>
      <c r="I354" s="167">
        <f>H354/F354</f>
        <v>0.078125</v>
      </c>
      <c r="J354" s="167">
        <f>H354/G354</f>
        <v>0.072463768115942</v>
      </c>
      <c r="K354" s="24"/>
      <c r="L354" s="24"/>
      <c r="M354" s="24"/>
      <c r="N354" s="24"/>
      <c r="O354" s="24"/>
      <c r="P354" s="24"/>
      <c r="Q354" s="24"/>
      <c r="R354" s="24"/>
      <c r="S354" s="24"/>
      <c r="T354" s="24"/>
      <c r="U354" s="24"/>
      <c r="V354" s="24"/>
      <c r="W354" s="24"/>
      <c r="X354" s="24"/>
      <c r="Y354" s="24"/>
      <c r="Z354" s="24"/>
    </row>
    <row r="355" ht="19.15" customHeight="1">
      <c r="A355" t="s" s="145">
        <v>124</v>
      </c>
      <c r="B355" s="168">
        <v>11</v>
      </c>
      <c r="C355" s="168">
        <v>5</v>
      </c>
      <c r="D355" t="s" s="145">
        <v>459</v>
      </c>
      <c r="E355" t="s" s="145">
        <v>64</v>
      </c>
      <c r="F355" s="155">
        <v>64</v>
      </c>
      <c r="G355" s="168">
        <v>64</v>
      </c>
      <c r="H355" s="155">
        <f>SUM(G355-F355)</f>
        <v>0</v>
      </c>
      <c r="I355" s="167">
        <f>H355/F355</f>
        <v>0</v>
      </c>
      <c r="J355" s="167">
        <f>H355/G355</f>
        <v>0</v>
      </c>
      <c r="K355" s="24"/>
      <c r="L355" s="24"/>
      <c r="M355" s="24"/>
      <c r="N355" s="24"/>
      <c r="O355" s="24"/>
      <c r="P355" s="24"/>
      <c r="Q355" s="24"/>
      <c r="R355" s="24"/>
      <c r="S355" s="24"/>
      <c r="T355" s="24"/>
      <c r="U355" s="24"/>
      <c r="V355" s="24"/>
      <c r="W355" s="24"/>
      <c r="X355" s="24"/>
      <c r="Y355" s="24"/>
      <c r="Z355" s="24"/>
    </row>
    <row r="356" ht="19.15" customHeight="1">
      <c r="A356" t="s" s="145">
        <v>124</v>
      </c>
      <c r="B356" s="168">
        <v>11</v>
      </c>
      <c r="C356" s="168">
        <v>28</v>
      </c>
      <c r="D356" t="s" s="145">
        <v>460</v>
      </c>
      <c r="E356" t="s" s="145">
        <v>103</v>
      </c>
      <c r="F356" s="155">
        <v>61</v>
      </c>
      <c r="G356" s="168">
        <v>62</v>
      </c>
      <c r="H356" s="155">
        <f>SUM(G356-F356)</f>
        <v>1</v>
      </c>
      <c r="I356" s="167">
        <f>H356/F356</f>
        <v>0.0163934426229508</v>
      </c>
      <c r="J356" s="167">
        <f>H356/G356</f>
        <v>0.0161290322580645</v>
      </c>
      <c r="K356" s="24"/>
      <c r="L356" s="24"/>
      <c r="M356" s="24"/>
      <c r="N356" s="24"/>
      <c r="O356" s="24"/>
      <c r="P356" s="24"/>
      <c r="Q356" s="24"/>
      <c r="R356" s="24"/>
      <c r="S356" s="24"/>
      <c r="T356" s="24"/>
      <c r="U356" s="24"/>
      <c r="V356" s="24"/>
      <c r="W356" s="24"/>
      <c r="X356" s="24"/>
      <c r="Y356" s="24"/>
      <c r="Z356" s="24"/>
    </row>
    <row r="357" ht="19.15" customHeight="1">
      <c r="A357" t="s" s="145">
        <v>124</v>
      </c>
      <c r="B357" s="168">
        <v>11</v>
      </c>
      <c r="C357" s="168">
        <v>24</v>
      </c>
      <c r="D357" t="s" s="145">
        <v>461</v>
      </c>
      <c r="E357" t="s" s="145">
        <v>54</v>
      </c>
      <c r="F357" s="155">
        <v>38</v>
      </c>
      <c r="G357" s="168">
        <v>40</v>
      </c>
      <c r="H357" s="155">
        <f>SUM(G357-F357)</f>
        <v>2</v>
      </c>
      <c r="I357" s="167">
        <f>H357/F357</f>
        <v>0.0526315789473684</v>
      </c>
      <c r="J357" s="167">
        <f>H357/G357</f>
        <v>0.05</v>
      </c>
      <c r="K357" s="24"/>
      <c r="L357" s="24"/>
      <c r="M357" s="24"/>
      <c r="N357" s="24"/>
      <c r="O357" s="24"/>
      <c r="P357" s="24"/>
      <c r="Q357" s="24"/>
      <c r="R357" s="24"/>
      <c r="S357" s="24"/>
      <c r="T357" s="24"/>
      <c r="U357" s="24"/>
      <c r="V357" s="24"/>
      <c r="W357" s="24"/>
      <c r="X357" s="24"/>
      <c r="Y357" s="24"/>
      <c r="Z357" s="24"/>
    </row>
    <row r="358" ht="19.15" customHeight="1">
      <c r="A358" t="s" s="145">
        <v>124</v>
      </c>
      <c r="B358" s="168">
        <v>11</v>
      </c>
      <c r="C358" s="168">
        <v>22</v>
      </c>
      <c r="D358" t="s" s="145">
        <v>462</v>
      </c>
      <c r="E358" t="s" s="145">
        <v>72</v>
      </c>
      <c r="F358" s="155">
        <v>35</v>
      </c>
      <c r="G358" s="168">
        <v>38</v>
      </c>
      <c r="H358" s="155">
        <f>SUM(G358-F358)</f>
        <v>3</v>
      </c>
      <c r="I358" s="167">
        <f>H358/F358</f>
        <v>0.0857142857142857</v>
      </c>
      <c r="J358" s="167">
        <f>H358/G358</f>
        <v>0.0789473684210526</v>
      </c>
      <c r="K358" s="24"/>
      <c r="L358" s="24"/>
      <c r="M358" s="24"/>
      <c r="N358" s="24"/>
      <c r="O358" s="24"/>
      <c r="P358" s="24"/>
      <c r="Q358" s="24"/>
      <c r="R358" s="24"/>
      <c r="S358" s="24"/>
      <c r="T358" s="24"/>
      <c r="U358" s="24"/>
      <c r="V358" s="24"/>
      <c r="W358" s="24"/>
      <c r="X358" s="24"/>
      <c r="Y358" s="24"/>
      <c r="Z358" s="24"/>
    </row>
    <row r="359" ht="19.15" customHeight="1">
      <c r="A359" t="s" s="145">
        <v>124</v>
      </c>
      <c r="B359" s="168">
        <v>11</v>
      </c>
      <c r="C359" s="168">
        <v>29</v>
      </c>
      <c r="D359" t="s" s="145">
        <v>463</v>
      </c>
      <c r="E359" t="s" s="145">
        <v>179</v>
      </c>
      <c r="F359" s="155">
        <v>36</v>
      </c>
      <c r="G359" s="168">
        <v>37</v>
      </c>
      <c r="H359" s="155">
        <f>SUM(G359-F359)</f>
        <v>1</v>
      </c>
      <c r="I359" s="167">
        <f>H359/F359</f>
        <v>0.0277777777777778</v>
      </c>
      <c r="J359" s="167">
        <f>H359/G359</f>
        <v>0.027027027027027</v>
      </c>
      <c r="K359" s="24"/>
      <c r="L359" s="24"/>
      <c r="M359" s="24"/>
      <c r="N359" s="24"/>
      <c r="O359" s="24"/>
      <c r="P359" s="24"/>
      <c r="Q359" s="24"/>
      <c r="R359" s="24"/>
      <c r="S359" s="24"/>
      <c r="T359" s="24"/>
      <c r="U359" s="24"/>
      <c r="V359" s="24"/>
      <c r="W359" s="24"/>
      <c r="X359" s="24"/>
      <c r="Y359" s="24"/>
      <c r="Z359" s="24"/>
    </row>
    <row r="360" ht="19.15" customHeight="1">
      <c r="A360" t="s" s="145">
        <v>124</v>
      </c>
      <c r="B360" s="168">
        <v>11</v>
      </c>
      <c r="C360" s="168">
        <v>27</v>
      </c>
      <c r="D360" t="s" s="145">
        <v>464</v>
      </c>
      <c r="E360" t="s" s="145">
        <v>116</v>
      </c>
      <c r="F360" s="155">
        <v>30</v>
      </c>
      <c r="G360" s="168">
        <v>33</v>
      </c>
      <c r="H360" s="155">
        <f>SUM(G360-F360)</f>
        <v>3</v>
      </c>
      <c r="I360" s="167">
        <f>H360/F360</f>
        <v>0.1</v>
      </c>
      <c r="J360" s="167">
        <f>H360/G360</f>
        <v>0.0909090909090909</v>
      </c>
      <c r="K360" s="24"/>
      <c r="L360" s="24"/>
      <c r="M360" s="24"/>
      <c r="N360" s="24"/>
      <c r="O360" s="24"/>
      <c r="P360" s="24"/>
      <c r="Q360" s="24"/>
      <c r="R360" s="24"/>
      <c r="S360" s="24"/>
      <c r="T360" s="24"/>
      <c r="U360" s="24"/>
      <c r="V360" s="24"/>
      <c r="W360" s="24"/>
      <c r="X360" s="24"/>
      <c r="Y360" s="24"/>
      <c r="Z360" s="24"/>
    </row>
    <row r="361" ht="19.15" customHeight="1">
      <c r="A361" t="s" s="145">
        <v>124</v>
      </c>
      <c r="B361" s="168">
        <v>11</v>
      </c>
      <c r="C361" s="168">
        <v>31</v>
      </c>
      <c r="D361" t="s" s="145">
        <v>465</v>
      </c>
      <c r="E361" t="s" s="145">
        <v>153</v>
      </c>
      <c r="F361" s="155">
        <v>25</v>
      </c>
      <c r="G361" s="168">
        <v>26</v>
      </c>
      <c r="H361" s="155">
        <f>SUM(G361-F361)</f>
        <v>1</v>
      </c>
      <c r="I361" s="167">
        <f>H361/F361</f>
        <v>0.04</v>
      </c>
      <c r="J361" s="167">
        <f>H361/G361</f>
        <v>0.0384615384615385</v>
      </c>
      <c r="K361" s="24"/>
      <c r="L361" s="24"/>
      <c r="M361" s="24"/>
      <c r="N361" s="24"/>
      <c r="O361" s="24"/>
      <c r="P361" s="24"/>
      <c r="Q361" s="24"/>
      <c r="R361" s="24"/>
      <c r="S361" s="24"/>
      <c r="T361" s="24"/>
      <c r="U361" s="24"/>
      <c r="V361" s="24"/>
      <c r="W361" s="24"/>
      <c r="X361" s="24"/>
      <c r="Y361" s="24"/>
      <c r="Z361" s="24"/>
    </row>
    <row r="362" ht="19.15" customHeight="1">
      <c r="A362" t="s" s="145">
        <v>124</v>
      </c>
      <c r="B362" s="168">
        <v>11</v>
      </c>
      <c r="C362" s="168">
        <v>25</v>
      </c>
      <c r="D362" t="s" s="145">
        <v>466</v>
      </c>
      <c r="E362" t="s" s="145">
        <v>375</v>
      </c>
      <c r="F362" s="155">
        <v>21</v>
      </c>
      <c r="G362" s="168">
        <v>23</v>
      </c>
      <c r="H362" s="155">
        <f>SUM(G362-F362)</f>
        <v>2</v>
      </c>
      <c r="I362" s="167">
        <f>H362/F362</f>
        <v>0.09523809523809521</v>
      </c>
      <c r="J362" s="167">
        <f>H362/G362</f>
        <v>0.0869565217391304</v>
      </c>
      <c r="K362" s="24"/>
      <c r="L362" s="24"/>
      <c r="M362" s="24"/>
      <c r="N362" s="24"/>
      <c r="O362" s="24"/>
      <c r="P362" s="24"/>
      <c r="Q362" s="24"/>
      <c r="R362" s="24"/>
      <c r="S362" s="24"/>
      <c r="T362" s="24"/>
      <c r="U362" s="24"/>
      <c r="V362" s="24"/>
      <c r="W362" s="24"/>
      <c r="X362" s="24"/>
      <c r="Y362" s="24"/>
      <c r="Z362" s="24"/>
    </row>
    <row r="363" ht="19.15" customHeight="1">
      <c r="A363" t="s" s="145">
        <v>124</v>
      </c>
      <c r="B363" s="168">
        <v>11</v>
      </c>
      <c r="C363" s="168">
        <v>20</v>
      </c>
      <c r="D363" t="s" s="145">
        <v>467</v>
      </c>
      <c r="E363" t="s" s="145">
        <v>281</v>
      </c>
      <c r="F363" s="155">
        <v>18</v>
      </c>
      <c r="G363" s="168">
        <v>19</v>
      </c>
      <c r="H363" s="155">
        <f>SUM(G363-F363)</f>
        <v>1</v>
      </c>
      <c r="I363" s="167">
        <f>H363/F363</f>
        <v>0.0555555555555556</v>
      </c>
      <c r="J363" s="167">
        <f>H363/G363</f>
        <v>0.0526315789473684</v>
      </c>
      <c r="K363" s="24"/>
      <c r="L363" s="24"/>
      <c r="M363" s="24"/>
      <c r="N363" s="24"/>
      <c r="O363" s="24"/>
      <c r="P363" s="24"/>
      <c r="Q363" s="24"/>
      <c r="R363" s="24"/>
      <c r="S363" s="24"/>
      <c r="T363" s="24"/>
      <c r="U363" s="24"/>
      <c r="V363" s="24"/>
      <c r="W363" s="24"/>
      <c r="X363" s="24"/>
      <c r="Y363" s="24"/>
      <c r="Z363" s="24"/>
    </row>
    <row r="364" ht="19.15" customHeight="1">
      <c r="A364" t="s" s="145">
        <v>124</v>
      </c>
      <c r="B364" s="168">
        <v>11</v>
      </c>
      <c r="C364" s="168">
        <v>26</v>
      </c>
      <c r="D364" t="s" s="145">
        <v>468</v>
      </c>
      <c r="E364" t="s" s="145">
        <v>119</v>
      </c>
      <c r="F364" s="155">
        <v>18</v>
      </c>
      <c r="G364" s="168">
        <v>18</v>
      </c>
      <c r="H364" s="155">
        <f>SUM(G364-F364)</f>
        <v>0</v>
      </c>
      <c r="I364" s="167">
        <f>H364/F364</f>
        <v>0</v>
      </c>
      <c r="J364" s="167">
        <f>H364/G364</f>
        <v>0</v>
      </c>
      <c r="K364" s="24"/>
      <c r="L364" s="24"/>
      <c r="M364" s="24"/>
      <c r="N364" s="24"/>
      <c r="O364" s="24"/>
      <c r="P364" s="24"/>
      <c r="Q364" s="24"/>
      <c r="R364" s="24"/>
      <c r="S364" s="24"/>
      <c r="T364" s="24"/>
      <c r="U364" s="24"/>
      <c r="V364" s="24"/>
      <c r="W364" s="24"/>
      <c r="X364" s="24"/>
      <c r="Y364" s="24"/>
      <c r="Z364" s="24"/>
    </row>
    <row r="365" ht="19.15" customHeight="1">
      <c r="A365" t="s" s="137">
        <v>124</v>
      </c>
      <c r="B365" s="170">
        <v>11</v>
      </c>
      <c r="C365" s="170">
        <v>23</v>
      </c>
      <c r="D365" t="s" s="137">
        <v>469</v>
      </c>
      <c r="E365" t="s" s="137">
        <v>78</v>
      </c>
      <c r="F365" s="175">
        <v>0</v>
      </c>
      <c r="G365" s="170">
        <v>0</v>
      </c>
      <c r="H365" s="175">
        <f>SUM(G365-F365)</f>
        <v>0</v>
      </c>
      <c r="I365" s="176">
        <f>H365/F365</f>
      </c>
      <c r="J365" s="176">
        <f>H365/G365</f>
      </c>
      <c r="K365" s="174"/>
      <c r="L365" s="174"/>
      <c r="M365" s="174"/>
      <c r="N365" s="174"/>
      <c r="O365" s="174"/>
      <c r="P365" s="174"/>
      <c r="Q365" s="174"/>
      <c r="R365" s="174"/>
      <c r="S365" s="174"/>
      <c r="T365" s="174"/>
      <c r="U365" s="174"/>
      <c r="V365" s="174"/>
      <c r="W365" s="174"/>
      <c r="X365" s="174"/>
      <c r="Y365" s="174"/>
      <c r="Z365" s="174"/>
    </row>
    <row r="366" ht="19.15" customHeight="1">
      <c r="A366" s="177"/>
      <c r="B366" s="178"/>
      <c r="C366" s="178"/>
      <c r="D366" s="179"/>
      <c r="E366" s="179"/>
      <c r="F366" s="181">
        <f>SUM(F335:F365)</f>
        <v>108574</v>
      </c>
      <c r="G366" s="180">
        <f>SUM(G335:G365)</f>
        <v>113408</v>
      </c>
      <c r="H366" s="181">
        <f>SUM(H335:H365)</f>
        <v>4834</v>
      </c>
      <c r="I366" s="182">
        <f>H366/F366</f>
        <v>0.0445226297271907</v>
      </c>
      <c r="J366" s="182">
        <f>H366/G366</f>
        <v>0.0426248589164786</v>
      </c>
      <c r="K366" s="183"/>
      <c r="L366" s="183"/>
      <c r="M366" s="183"/>
      <c r="N366" s="183"/>
      <c r="O366" s="183"/>
      <c r="P366" s="183"/>
      <c r="Q366" s="183"/>
      <c r="R366" s="183"/>
      <c r="S366" s="183"/>
      <c r="T366" s="183"/>
      <c r="U366" s="183"/>
      <c r="V366" s="183"/>
      <c r="W366" s="183"/>
      <c r="X366" s="183"/>
      <c r="Y366" s="183"/>
      <c r="Z366" s="184"/>
    </row>
    <row r="367" ht="19.15" customHeight="1">
      <c r="A367" s="185"/>
      <c r="B367" s="186"/>
      <c r="C367" s="186"/>
      <c r="D367" s="185"/>
      <c r="E367" s="185"/>
      <c r="F367" s="187"/>
      <c r="G367" s="186"/>
      <c r="H367" s="187"/>
      <c r="I367" s="188"/>
      <c r="J367" s="188"/>
      <c r="K367" s="189"/>
      <c r="L367" s="189"/>
      <c r="M367" s="189"/>
      <c r="N367" s="189"/>
      <c r="O367" s="189"/>
      <c r="P367" s="189"/>
      <c r="Q367" s="189"/>
      <c r="R367" s="189"/>
      <c r="S367" s="189"/>
      <c r="T367" s="189"/>
      <c r="U367" s="189"/>
      <c r="V367" s="189"/>
      <c r="W367" s="189"/>
      <c r="X367" s="189"/>
      <c r="Y367" s="189"/>
      <c r="Z367" s="189"/>
    </row>
    <row r="368" ht="19.15" customHeight="1">
      <c r="A368" t="s" s="145">
        <v>124</v>
      </c>
      <c r="B368" s="168">
        <v>12</v>
      </c>
      <c r="C368" s="168">
        <v>8</v>
      </c>
      <c r="D368" t="s" s="145">
        <v>470</v>
      </c>
      <c r="E368" t="s" s="145">
        <v>84</v>
      </c>
      <c r="F368" s="155">
        <v>28969</v>
      </c>
      <c r="G368" s="168">
        <v>30254</v>
      </c>
      <c r="H368" s="155">
        <f>SUM(G368-F368)</f>
        <v>1285</v>
      </c>
      <c r="I368" s="167">
        <f>H368/F368</f>
        <v>0.044357761745314</v>
      </c>
      <c r="J368" s="167">
        <f>H368/G368</f>
        <v>0.0424737224829775</v>
      </c>
      <c r="K368" s="24"/>
      <c r="L368" s="24"/>
      <c r="M368" s="24"/>
      <c r="N368" s="24"/>
      <c r="O368" s="24"/>
      <c r="P368" s="24"/>
      <c r="Q368" s="24"/>
      <c r="R368" s="24"/>
      <c r="S368" s="24"/>
      <c r="T368" s="24"/>
      <c r="U368" s="24"/>
      <c r="V368" s="24"/>
      <c r="W368" s="24"/>
      <c r="X368" s="24"/>
      <c r="Y368" s="24"/>
      <c r="Z368" s="24"/>
    </row>
    <row r="369" ht="19.15" customHeight="1">
      <c r="A369" t="s" s="145">
        <v>124</v>
      </c>
      <c r="B369" s="168">
        <v>12</v>
      </c>
      <c r="C369" s="168">
        <v>1</v>
      </c>
      <c r="D369" t="s" s="145">
        <v>471</v>
      </c>
      <c r="E369" t="s" s="145">
        <v>22</v>
      </c>
      <c r="F369" s="155">
        <v>26439</v>
      </c>
      <c r="G369" s="168">
        <v>27629</v>
      </c>
      <c r="H369" s="155">
        <f>SUM(G369-F369)</f>
        <v>1190</v>
      </c>
      <c r="I369" s="167">
        <f>H369/F369</f>
        <v>0.0450092666137146</v>
      </c>
      <c r="J369" s="167">
        <f>H369/G369</f>
        <v>0.0430706865974158</v>
      </c>
      <c r="K369" s="24"/>
      <c r="L369" s="24"/>
      <c r="M369" s="24"/>
      <c r="N369" s="24"/>
      <c r="O369" s="24"/>
      <c r="P369" s="24"/>
      <c r="Q369" s="24"/>
      <c r="R369" s="24"/>
      <c r="S369" s="24"/>
      <c r="T369" s="24"/>
      <c r="U369" s="24"/>
      <c r="V369" s="24"/>
      <c r="W369" s="24"/>
      <c r="X369" s="24"/>
      <c r="Y369" s="24"/>
      <c r="Z369" s="24"/>
    </row>
    <row r="370" ht="19.15" customHeight="1">
      <c r="A370" t="s" s="145">
        <v>124</v>
      </c>
      <c r="B370" s="168">
        <v>12</v>
      </c>
      <c r="C370" s="168">
        <v>12</v>
      </c>
      <c r="D370" t="s" s="145">
        <v>472</v>
      </c>
      <c r="E370" t="s" s="145">
        <v>20</v>
      </c>
      <c r="F370" s="155">
        <v>26454</v>
      </c>
      <c r="G370" s="168">
        <v>27571</v>
      </c>
      <c r="H370" s="155">
        <f>SUM(G370-F370)</f>
        <v>1117</v>
      </c>
      <c r="I370" s="167">
        <f>H370/F370</f>
        <v>0.0422242383004461</v>
      </c>
      <c r="J370" s="167">
        <f>H370/G370</f>
        <v>0.0405135831126909</v>
      </c>
      <c r="K370" s="24"/>
      <c r="L370" s="24"/>
      <c r="M370" s="24"/>
      <c r="N370" s="24"/>
      <c r="O370" s="24"/>
      <c r="P370" s="24"/>
      <c r="Q370" s="24"/>
      <c r="R370" s="24"/>
      <c r="S370" s="24"/>
      <c r="T370" s="24"/>
      <c r="U370" s="24"/>
      <c r="V370" s="24"/>
      <c r="W370" s="24"/>
      <c r="X370" s="24"/>
      <c r="Y370" s="24"/>
      <c r="Z370" s="24"/>
    </row>
    <row r="371" ht="19.15" customHeight="1">
      <c r="A371" t="s" s="145">
        <v>124</v>
      </c>
      <c r="B371" s="168">
        <v>12</v>
      </c>
      <c r="C371" s="168">
        <v>6</v>
      </c>
      <c r="D371" t="s" s="145">
        <v>473</v>
      </c>
      <c r="E371" t="s" s="145">
        <v>17</v>
      </c>
      <c r="F371" s="155">
        <v>10545</v>
      </c>
      <c r="G371" s="168">
        <v>11075</v>
      </c>
      <c r="H371" s="155">
        <f>SUM(G371-F371)</f>
        <v>530</v>
      </c>
      <c r="I371" s="167">
        <f>H371/F371</f>
        <v>0.0502607871028924</v>
      </c>
      <c r="J371" s="167">
        <f>H371/G371</f>
        <v>0.0478555304740406</v>
      </c>
      <c r="K371" s="24"/>
      <c r="L371" s="24"/>
      <c r="M371" s="24"/>
      <c r="N371" s="24"/>
      <c r="O371" s="24"/>
      <c r="P371" s="24"/>
      <c r="Q371" s="24"/>
      <c r="R371" s="24"/>
      <c r="S371" s="24"/>
      <c r="T371" s="24"/>
      <c r="U371" s="24"/>
      <c r="V371" s="24"/>
      <c r="W371" s="24"/>
      <c r="X371" s="24"/>
      <c r="Y371" s="24"/>
      <c r="Z371" s="24"/>
    </row>
    <row r="372" ht="19.15" customHeight="1">
      <c r="A372" t="s" s="145">
        <v>124</v>
      </c>
      <c r="B372" s="168">
        <v>12</v>
      </c>
      <c r="C372" s="168">
        <v>24</v>
      </c>
      <c r="D372" t="s" s="145">
        <v>474</v>
      </c>
      <c r="E372" t="s" s="145">
        <v>34</v>
      </c>
      <c r="F372" s="155">
        <v>4921</v>
      </c>
      <c r="G372" s="168">
        <v>5174</v>
      </c>
      <c r="H372" s="155">
        <f>SUM(G372-F372)</f>
        <v>253</v>
      </c>
      <c r="I372" s="167">
        <f>H372/F372</f>
        <v>0.0514123145702093</v>
      </c>
      <c r="J372" s="167">
        <f>H372/G372</f>
        <v>0.0488983378430615</v>
      </c>
      <c r="K372" s="24"/>
      <c r="L372" s="24"/>
      <c r="M372" s="24"/>
      <c r="N372" s="24"/>
      <c r="O372" s="24"/>
      <c r="P372" s="24"/>
      <c r="Q372" s="24"/>
      <c r="R372" s="24"/>
      <c r="S372" s="24"/>
      <c r="T372" s="24"/>
      <c r="U372" s="24"/>
      <c r="V372" s="24"/>
      <c r="W372" s="24"/>
      <c r="X372" s="24"/>
      <c r="Y372" s="24"/>
      <c r="Z372" s="24"/>
    </row>
    <row r="373" ht="19.15" customHeight="1">
      <c r="A373" t="s" s="145">
        <v>124</v>
      </c>
      <c r="B373" s="168">
        <v>12</v>
      </c>
      <c r="C373" s="168">
        <v>11</v>
      </c>
      <c r="D373" t="s" s="145">
        <v>475</v>
      </c>
      <c r="E373" t="s" s="145">
        <v>26</v>
      </c>
      <c r="F373" s="155">
        <v>3858</v>
      </c>
      <c r="G373" s="168">
        <v>4057</v>
      </c>
      <c r="H373" s="155">
        <f>SUM(G373-F373)</f>
        <v>199</v>
      </c>
      <c r="I373" s="167">
        <f>H373/F373</f>
        <v>0.0515811301192328</v>
      </c>
      <c r="J373" s="167">
        <f>H373/G373</f>
        <v>0.0490510229233424</v>
      </c>
      <c r="K373" s="24"/>
      <c r="L373" s="24"/>
      <c r="M373" s="24"/>
      <c r="N373" s="24"/>
      <c r="O373" s="24"/>
      <c r="P373" s="24"/>
      <c r="Q373" s="24"/>
      <c r="R373" s="24"/>
      <c r="S373" s="24"/>
      <c r="T373" s="24"/>
      <c r="U373" s="24"/>
      <c r="V373" s="24"/>
      <c r="W373" s="24"/>
      <c r="X373" s="24"/>
      <c r="Y373" s="24"/>
      <c r="Z373" s="24"/>
    </row>
    <row r="374" ht="19.15" customHeight="1">
      <c r="A374" t="s" s="145">
        <v>124</v>
      </c>
      <c r="B374" s="168">
        <v>12</v>
      </c>
      <c r="C374" s="168">
        <v>13</v>
      </c>
      <c r="D374" t="s" s="145">
        <v>476</v>
      </c>
      <c r="E374" t="s" s="145">
        <v>28</v>
      </c>
      <c r="F374" s="155">
        <v>2296</v>
      </c>
      <c r="G374" s="168">
        <v>2394</v>
      </c>
      <c r="H374" s="155">
        <f>SUM(G374-F374)</f>
        <v>98</v>
      </c>
      <c r="I374" s="167">
        <f>H374/F374</f>
        <v>0.0426829268292683</v>
      </c>
      <c r="J374" s="167">
        <f>H374/G374</f>
        <v>0.0409356725146199</v>
      </c>
      <c r="K374" s="24"/>
      <c r="L374" s="24"/>
      <c r="M374" s="24"/>
      <c r="N374" s="24"/>
      <c r="O374" s="24"/>
      <c r="P374" s="24"/>
      <c r="Q374" s="24"/>
      <c r="R374" s="24"/>
      <c r="S374" s="24"/>
      <c r="T374" s="24"/>
      <c r="U374" s="24"/>
      <c r="V374" s="24"/>
      <c r="W374" s="24"/>
      <c r="X374" s="24"/>
      <c r="Y374" s="24"/>
      <c r="Z374" s="24"/>
    </row>
    <row r="375" ht="19.15" customHeight="1">
      <c r="A375" t="s" s="145">
        <v>124</v>
      </c>
      <c r="B375" s="168">
        <v>12</v>
      </c>
      <c r="C375" s="168">
        <v>4</v>
      </c>
      <c r="D375" t="s" s="145">
        <v>477</v>
      </c>
      <c r="E375" t="s" s="145">
        <v>30</v>
      </c>
      <c r="F375" s="155">
        <v>597</v>
      </c>
      <c r="G375" s="168">
        <v>625</v>
      </c>
      <c r="H375" s="155">
        <f>SUM(G375-F375)</f>
        <v>28</v>
      </c>
      <c r="I375" s="167">
        <f>H375/F375</f>
        <v>0.0469011725293132</v>
      </c>
      <c r="J375" s="167">
        <f>H375/G375</f>
        <v>0.0448</v>
      </c>
      <c r="K375" s="24"/>
      <c r="L375" s="24"/>
      <c r="M375" s="24"/>
      <c r="N375" s="24"/>
      <c r="O375" s="24"/>
      <c r="P375" s="24"/>
      <c r="Q375" s="24"/>
      <c r="R375" s="24"/>
      <c r="S375" s="24"/>
      <c r="T375" s="24"/>
      <c r="U375" s="24"/>
      <c r="V375" s="24"/>
      <c r="W375" s="24"/>
      <c r="X375" s="24"/>
      <c r="Y375" s="24"/>
      <c r="Z375" s="24"/>
    </row>
    <row r="376" ht="19.15" customHeight="1">
      <c r="A376" t="s" s="145">
        <v>124</v>
      </c>
      <c r="B376" s="168">
        <v>12</v>
      </c>
      <c r="C376" s="168">
        <v>14</v>
      </c>
      <c r="D376" t="s" s="145">
        <v>478</v>
      </c>
      <c r="E376" t="s" s="145">
        <v>48</v>
      </c>
      <c r="F376" s="155">
        <v>481</v>
      </c>
      <c r="G376" s="168">
        <v>510</v>
      </c>
      <c r="H376" s="155">
        <f>SUM(G376-F376)</f>
        <v>29</v>
      </c>
      <c r="I376" s="167">
        <f>H376/F376</f>
        <v>0.0602910602910603</v>
      </c>
      <c r="J376" s="167">
        <f>H376/G376</f>
        <v>0.0568627450980392</v>
      </c>
      <c r="K376" s="24"/>
      <c r="L376" s="24"/>
      <c r="M376" s="24"/>
      <c r="N376" s="24"/>
      <c r="O376" s="24"/>
      <c r="P376" s="24"/>
      <c r="Q376" s="24"/>
      <c r="R376" s="24"/>
      <c r="S376" s="24"/>
      <c r="T376" s="24"/>
      <c r="U376" s="24"/>
      <c r="V376" s="24"/>
      <c r="W376" s="24"/>
      <c r="X376" s="24"/>
      <c r="Y376" s="24"/>
      <c r="Z376" s="24"/>
    </row>
    <row r="377" ht="19.15" customHeight="1">
      <c r="A377" t="s" s="145">
        <v>124</v>
      </c>
      <c r="B377" s="168">
        <v>12</v>
      </c>
      <c r="C377" s="168">
        <v>9</v>
      </c>
      <c r="D377" t="s" s="145">
        <v>479</v>
      </c>
      <c r="E377" t="s" s="145">
        <v>60</v>
      </c>
      <c r="F377" s="155">
        <v>412</v>
      </c>
      <c r="G377" s="168">
        <v>436</v>
      </c>
      <c r="H377" s="155">
        <f>SUM(G377-F377)</f>
        <v>24</v>
      </c>
      <c r="I377" s="167">
        <f>H377/F377</f>
        <v>0.058252427184466</v>
      </c>
      <c r="J377" s="167">
        <f>H377/G377</f>
        <v>0.055045871559633</v>
      </c>
      <c r="K377" s="24"/>
      <c r="L377" s="24"/>
      <c r="M377" s="24"/>
      <c r="N377" s="24"/>
      <c r="O377" s="24"/>
      <c r="P377" s="24"/>
      <c r="Q377" s="24"/>
      <c r="R377" s="24"/>
      <c r="S377" s="24"/>
      <c r="T377" s="24"/>
      <c r="U377" s="24"/>
      <c r="V377" s="24"/>
      <c r="W377" s="24"/>
      <c r="X377" s="24"/>
      <c r="Y377" s="24"/>
      <c r="Z377" s="24"/>
    </row>
    <row r="378" ht="19.15" customHeight="1">
      <c r="A378" t="s" s="145">
        <v>124</v>
      </c>
      <c r="B378" s="168">
        <v>12</v>
      </c>
      <c r="C378" s="168">
        <v>7</v>
      </c>
      <c r="D378" t="s" s="145">
        <v>480</v>
      </c>
      <c r="E378" t="s" s="145">
        <v>36</v>
      </c>
      <c r="F378" s="155">
        <v>333</v>
      </c>
      <c r="G378" s="168">
        <v>345</v>
      </c>
      <c r="H378" s="155">
        <f>SUM(G378-F378)</f>
        <v>12</v>
      </c>
      <c r="I378" s="167">
        <f>H378/F378</f>
        <v>0.036036036036036</v>
      </c>
      <c r="J378" s="167">
        <f>H378/G378</f>
        <v>0.0347826086956522</v>
      </c>
      <c r="K378" s="24"/>
      <c r="L378" s="24"/>
      <c r="M378" s="24"/>
      <c r="N378" s="24"/>
      <c r="O378" s="24"/>
      <c r="P378" s="24"/>
      <c r="Q378" s="24"/>
      <c r="R378" s="24"/>
      <c r="S378" s="24"/>
      <c r="T378" s="24"/>
      <c r="U378" s="24"/>
      <c r="V378" s="24"/>
      <c r="W378" s="24"/>
      <c r="X378" s="24"/>
      <c r="Y378" s="24"/>
      <c r="Z378" s="24"/>
    </row>
    <row r="379" ht="19.15" customHeight="1">
      <c r="A379" t="s" s="145">
        <v>124</v>
      </c>
      <c r="B379" s="168">
        <v>12</v>
      </c>
      <c r="C379" s="168">
        <v>3</v>
      </c>
      <c r="D379" t="s" s="145">
        <v>481</v>
      </c>
      <c r="E379" t="s" s="145">
        <v>38</v>
      </c>
      <c r="F379" s="155">
        <v>298</v>
      </c>
      <c r="G379" s="168">
        <v>304</v>
      </c>
      <c r="H379" s="155">
        <f>SUM(G379-F379)</f>
        <v>6</v>
      </c>
      <c r="I379" s="167">
        <f>H379/F379</f>
        <v>0.0201342281879195</v>
      </c>
      <c r="J379" s="167">
        <f>H379/G379</f>
        <v>0.0197368421052632</v>
      </c>
      <c r="K379" s="24"/>
      <c r="L379" s="24"/>
      <c r="M379" s="24"/>
      <c r="N379" s="24"/>
      <c r="O379" s="24"/>
      <c r="P379" s="24"/>
      <c r="Q379" s="24"/>
      <c r="R379" s="24"/>
      <c r="S379" s="24"/>
      <c r="T379" s="24"/>
      <c r="U379" s="24"/>
      <c r="V379" s="24"/>
      <c r="W379" s="24"/>
      <c r="X379" s="24"/>
      <c r="Y379" s="24"/>
      <c r="Z379" s="24"/>
    </row>
    <row r="380" ht="19.15" customHeight="1">
      <c r="A380" t="s" s="145">
        <v>124</v>
      </c>
      <c r="B380" s="168">
        <v>12</v>
      </c>
      <c r="C380" s="168">
        <v>5</v>
      </c>
      <c r="D380" t="s" s="145">
        <v>482</v>
      </c>
      <c r="E380" t="s" s="145">
        <v>101</v>
      </c>
      <c r="F380" s="155">
        <v>177</v>
      </c>
      <c r="G380" s="168">
        <v>181</v>
      </c>
      <c r="H380" s="155">
        <f>SUM(G380-F380)</f>
        <v>4</v>
      </c>
      <c r="I380" s="167">
        <f>H380/F380</f>
        <v>0.0225988700564972</v>
      </c>
      <c r="J380" s="167">
        <f>H380/G380</f>
        <v>0.0220994475138122</v>
      </c>
      <c r="K380" s="24"/>
      <c r="L380" s="24"/>
      <c r="M380" s="24"/>
      <c r="N380" s="24"/>
      <c r="O380" s="24"/>
      <c r="P380" s="24"/>
      <c r="Q380" s="24"/>
      <c r="R380" s="24"/>
      <c r="S380" s="24"/>
      <c r="T380" s="24"/>
      <c r="U380" s="24"/>
      <c r="V380" s="24"/>
      <c r="W380" s="24"/>
      <c r="X380" s="24"/>
      <c r="Y380" s="24"/>
      <c r="Z380" s="24"/>
    </row>
    <row r="381" ht="19.15" customHeight="1">
      <c r="A381" t="s" s="145">
        <v>124</v>
      </c>
      <c r="B381" s="168">
        <v>12</v>
      </c>
      <c r="C381" s="168">
        <v>32</v>
      </c>
      <c r="D381" t="s" s="145">
        <v>483</v>
      </c>
      <c r="E381" t="s" s="145">
        <v>237</v>
      </c>
      <c r="F381" s="155">
        <v>138</v>
      </c>
      <c r="G381" s="168">
        <v>145</v>
      </c>
      <c r="H381" s="155">
        <f>SUM(G381-F381)</f>
        <v>7</v>
      </c>
      <c r="I381" s="167">
        <f>H381/F381</f>
        <v>0.0507246376811594</v>
      </c>
      <c r="J381" s="167">
        <f>H381/G381</f>
        <v>0.0482758620689655</v>
      </c>
      <c r="K381" s="24"/>
      <c r="L381" s="24"/>
      <c r="M381" s="24"/>
      <c r="N381" s="24"/>
      <c r="O381" s="24"/>
      <c r="P381" s="24"/>
      <c r="Q381" s="24"/>
      <c r="R381" s="24"/>
      <c r="S381" s="24"/>
      <c r="T381" s="24"/>
      <c r="U381" s="24"/>
      <c r="V381" s="24"/>
      <c r="W381" s="24"/>
      <c r="X381" s="24"/>
      <c r="Y381" s="24"/>
      <c r="Z381" s="24"/>
    </row>
    <row r="382" ht="19.15" customHeight="1">
      <c r="A382" t="s" s="145">
        <v>124</v>
      </c>
      <c r="B382" s="168">
        <v>12</v>
      </c>
      <c r="C382" s="168">
        <v>16</v>
      </c>
      <c r="D382" t="s" s="145">
        <v>484</v>
      </c>
      <c r="E382" t="s" s="145">
        <v>76</v>
      </c>
      <c r="F382" s="155">
        <v>137</v>
      </c>
      <c r="G382" s="168">
        <v>143</v>
      </c>
      <c r="H382" s="155">
        <f>SUM(G382-F382)</f>
        <v>6</v>
      </c>
      <c r="I382" s="167">
        <f>H382/F382</f>
        <v>0.0437956204379562</v>
      </c>
      <c r="J382" s="167">
        <f>H382/G382</f>
        <v>0.041958041958042</v>
      </c>
      <c r="K382" s="24"/>
      <c r="L382" s="24"/>
      <c r="M382" s="24"/>
      <c r="N382" s="24"/>
      <c r="O382" s="24"/>
      <c r="P382" s="24"/>
      <c r="Q382" s="24"/>
      <c r="R382" s="24"/>
      <c r="S382" s="24"/>
      <c r="T382" s="24"/>
      <c r="U382" s="24"/>
      <c r="V382" s="24"/>
      <c r="W382" s="24"/>
      <c r="X382" s="24"/>
      <c r="Y382" s="24"/>
      <c r="Z382" s="24"/>
    </row>
    <row r="383" ht="19.15" customHeight="1">
      <c r="A383" t="s" s="145">
        <v>124</v>
      </c>
      <c r="B383" s="168">
        <v>12</v>
      </c>
      <c r="C383" s="168">
        <v>2</v>
      </c>
      <c r="D383" t="s" s="145">
        <v>485</v>
      </c>
      <c r="E383" t="s" s="145">
        <v>64</v>
      </c>
      <c r="F383" s="155">
        <v>133</v>
      </c>
      <c r="G383" s="168">
        <v>139</v>
      </c>
      <c r="H383" s="155">
        <f>SUM(G383-F383)</f>
        <v>6</v>
      </c>
      <c r="I383" s="167">
        <f>H383/F383</f>
        <v>0.0451127819548872</v>
      </c>
      <c r="J383" s="167">
        <f>H383/G383</f>
        <v>0.0431654676258993</v>
      </c>
      <c r="K383" s="24"/>
      <c r="L383" s="24"/>
      <c r="M383" s="24"/>
      <c r="N383" s="24"/>
      <c r="O383" s="24"/>
      <c r="P383" s="24"/>
      <c r="Q383" s="24"/>
      <c r="R383" s="24"/>
      <c r="S383" s="24"/>
      <c r="T383" s="24"/>
      <c r="U383" s="24"/>
      <c r="V383" s="24"/>
      <c r="W383" s="24"/>
      <c r="X383" s="24"/>
      <c r="Y383" s="24"/>
      <c r="Z383" s="24"/>
    </row>
    <row r="384" ht="19.15" customHeight="1">
      <c r="A384" t="s" s="145">
        <v>124</v>
      </c>
      <c r="B384" s="168">
        <v>12</v>
      </c>
      <c r="C384" s="168">
        <v>10</v>
      </c>
      <c r="D384" t="s" s="145">
        <v>486</v>
      </c>
      <c r="E384" t="s" s="145">
        <v>24</v>
      </c>
      <c r="F384" s="155">
        <v>125</v>
      </c>
      <c r="G384" s="168">
        <v>127</v>
      </c>
      <c r="H384" s="155">
        <f>SUM(G384-F384)</f>
        <v>2</v>
      </c>
      <c r="I384" s="167">
        <f>H384/F384</f>
        <v>0.016</v>
      </c>
      <c r="J384" s="167">
        <f>H384/G384</f>
        <v>0.015748031496063</v>
      </c>
      <c r="K384" s="24"/>
      <c r="L384" s="24"/>
      <c r="M384" s="24"/>
      <c r="N384" s="24"/>
      <c r="O384" s="24"/>
      <c r="P384" s="24"/>
      <c r="Q384" s="24"/>
      <c r="R384" s="24"/>
      <c r="S384" s="24"/>
      <c r="T384" s="24"/>
      <c r="U384" s="24"/>
      <c r="V384" s="24"/>
      <c r="W384" s="24"/>
      <c r="X384" s="24"/>
      <c r="Y384" s="24"/>
      <c r="Z384" s="24"/>
    </row>
    <row r="385" ht="19.15" customHeight="1">
      <c r="A385" t="s" s="145">
        <v>124</v>
      </c>
      <c r="B385" s="168">
        <v>12</v>
      </c>
      <c r="C385" s="168">
        <v>28</v>
      </c>
      <c r="D385" t="s" s="145">
        <v>487</v>
      </c>
      <c r="E385" t="s" s="145">
        <v>44</v>
      </c>
      <c r="F385" s="155">
        <v>112</v>
      </c>
      <c r="G385" s="168">
        <v>118</v>
      </c>
      <c r="H385" s="155">
        <f>SUM(G385-F385)</f>
        <v>6</v>
      </c>
      <c r="I385" s="167">
        <f>H385/F385</f>
        <v>0.0535714285714286</v>
      </c>
      <c r="J385" s="167">
        <f>H385/G385</f>
        <v>0.0508474576271186</v>
      </c>
      <c r="K385" s="24"/>
      <c r="L385" s="24"/>
      <c r="M385" s="24"/>
      <c r="N385" s="24"/>
      <c r="O385" s="24"/>
      <c r="P385" s="24"/>
      <c r="Q385" s="24"/>
      <c r="R385" s="24"/>
      <c r="S385" s="24"/>
      <c r="T385" s="24"/>
      <c r="U385" s="24"/>
      <c r="V385" s="24"/>
      <c r="W385" s="24"/>
      <c r="X385" s="24"/>
      <c r="Y385" s="24"/>
      <c r="Z385" s="24"/>
    </row>
    <row r="386" ht="19.15" customHeight="1">
      <c r="A386" t="s" s="145">
        <v>124</v>
      </c>
      <c r="B386" s="168">
        <v>12</v>
      </c>
      <c r="C386" s="168">
        <v>21</v>
      </c>
      <c r="D386" t="s" s="145">
        <v>488</v>
      </c>
      <c r="E386" t="s" s="145">
        <v>40</v>
      </c>
      <c r="F386" s="155">
        <v>99</v>
      </c>
      <c r="G386" s="168">
        <v>106</v>
      </c>
      <c r="H386" s="155">
        <f>SUM(G386-F386)</f>
        <v>7</v>
      </c>
      <c r="I386" s="167">
        <f>H386/F386</f>
        <v>0.0707070707070707</v>
      </c>
      <c r="J386" s="167">
        <f>H386/G386</f>
        <v>0.0660377358490566</v>
      </c>
      <c r="K386" s="24"/>
      <c r="L386" s="24"/>
      <c r="M386" s="24"/>
      <c r="N386" s="24"/>
      <c r="O386" s="24"/>
      <c r="P386" s="24"/>
      <c r="Q386" s="24"/>
      <c r="R386" s="24"/>
      <c r="S386" s="24"/>
      <c r="T386" s="24"/>
      <c r="U386" s="24"/>
      <c r="V386" s="24"/>
      <c r="W386" s="24"/>
      <c r="X386" s="24"/>
      <c r="Y386" s="24"/>
      <c r="Z386" s="24"/>
    </row>
    <row r="387" ht="19.15" customHeight="1">
      <c r="A387" t="s" s="145">
        <v>124</v>
      </c>
      <c r="B387" s="168">
        <v>12</v>
      </c>
      <c r="C387" s="168">
        <v>27</v>
      </c>
      <c r="D387" t="s" s="145">
        <v>489</v>
      </c>
      <c r="E387" t="s" s="145">
        <v>42</v>
      </c>
      <c r="F387" s="155">
        <v>76</v>
      </c>
      <c r="G387" s="168">
        <v>78</v>
      </c>
      <c r="H387" s="155">
        <f>SUM(G387-F387)</f>
        <v>2</v>
      </c>
      <c r="I387" s="167">
        <f>H387/F387</f>
        <v>0.0263157894736842</v>
      </c>
      <c r="J387" s="167">
        <f>H387/G387</f>
        <v>0.0256410256410256</v>
      </c>
      <c r="K387" s="24"/>
      <c r="L387" s="24"/>
      <c r="M387" s="24"/>
      <c r="N387" s="24"/>
      <c r="O387" s="24"/>
      <c r="P387" s="24"/>
      <c r="Q387" s="24"/>
      <c r="R387" s="24"/>
      <c r="S387" s="24"/>
      <c r="T387" s="24"/>
      <c r="U387" s="24"/>
      <c r="V387" s="24"/>
      <c r="W387" s="24"/>
      <c r="X387" s="24"/>
      <c r="Y387" s="24"/>
      <c r="Z387" s="24"/>
    </row>
    <row r="388" ht="19.15" customHeight="1">
      <c r="A388" t="s" s="145">
        <v>124</v>
      </c>
      <c r="B388" s="168">
        <v>12</v>
      </c>
      <c r="C388" s="168">
        <v>29</v>
      </c>
      <c r="D388" t="s" s="145">
        <v>490</v>
      </c>
      <c r="E388" t="s" s="145">
        <v>375</v>
      </c>
      <c r="F388" s="155">
        <v>60</v>
      </c>
      <c r="G388" s="168">
        <v>63</v>
      </c>
      <c r="H388" s="155">
        <f>SUM(G388-F388)</f>
        <v>3</v>
      </c>
      <c r="I388" s="167">
        <f>H388/F388</f>
        <v>0.05</v>
      </c>
      <c r="J388" s="167">
        <f>H388/G388</f>
        <v>0.0476190476190476</v>
      </c>
      <c r="K388" s="24"/>
      <c r="L388" s="24"/>
      <c r="M388" s="24"/>
      <c r="N388" s="24"/>
      <c r="O388" s="24"/>
      <c r="P388" s="24"/>
      <c r="Q388" s="24"/>
      <c r="R388" s="24"/>
      <c r="S388" s="24"/>
      <c r="T388" s="24"/>
      <c r="U388" s="24"/>
      <c r="V388" s="24"/>
      <c r="W388" s="24"/>
      <c r="X388" s="24"/>
      <c r="Y388" s="24"/>
      <c r="Z388" s="24"/>
    </row>
    <row r="389" ht="19.15" customHeight="1">
      <c r="A389" t="s" s="145">
        <v>124</v>
      </c>
      <c r="B389" s="168">
        <v>12</v>
      </c>
      <c r="C389" s="168">
        <v>22</v>
      </c>
      <c r="D389" t="s" s="145">
        <v>491</v>
      </c>
      <c r="E389" t="s" s="145">
        <v>110</v>
      </c>
      <c r="F389" s="155">
        <v>55</v>
      </c>
      <c r="G389" s="168">
        <v>58</v>
      </c>
      <c r="H389" s="155">
        <f>SUM(G389-F389)</f>
        <v>3</v>
      </c>
      <c r="I389" s="167">
        <f>H389/F389</f>
        <v>0.0545454545454545</v>
      </c>
      <c r="J389" s="167">
        <f>H389/G389</f>
        <v>0.0517241379310345</v>
      </c>
      <c r="K389" s="24"/>
      <c r="L389" s="24"/>
      <c r="M389" s="24"/>
      <c r="N389" s="24"/>
      <c r="O389" s="24"/>
      <c r="P389" s="24"/>
      <c r="Q389" s="24"/>
      <c r="R389" s="24"/>
      <c r="S389" s="24"/>
      <c r="T389" s="24"/>
      <c r="U389" s="24"/>
      <c r="V389" s="24"/>
      <c r="W389" s="24"/>
      <c r="X389" s="24"/>
      <c r="Y389" s="24"/>
      <c r="Z389" s="24"/>
    </row>
    <row r="390" ht="19.15" customHeight="1">
      <c r="A390" t="s" s="145">
        <v>124</v>
      </c>
      <c r="B390" s="168">
        <v>12</v>
      </c>
      <c r="C390" s="168">
        <v>30</v>
      </c>
      <c r="D390" t="s" s="145">
        <v>492</v>
      </c>
      <c r="E390" t="s" s="145">
        <v>116</v>
      </c>
      <c r="F390" s="155">
        <v>53</v>
      </c>
      <c r="G390" s="168">
        <v>56</v>
      </c>
      <c r="H390" s="155">
        <f>SUM(G390-F390)</f>
        <v>3</v>
      </c>
      <c r="I390" s="167">
        <f>H390/F390</f>
        <v>0.0566037735849057</v>
      </c>
      <c r="J390" s="167">
        <f>H390/G390</f>
        <v>0.0535714285714286</v>
      </c>
      <c r="K390" s="24"/>
      <c r="L390" s="24"/>
      <c r="M390" s="24"/>
      <c r="N390" s="24"/>
      <c r="O390" s="24"/>
      <c r="P390" s="24"/>
      <c r="Q390" s="24"/>
      <c r="R390" s="24"/>
      <c r="S390" s="24"/>
      <c r="T390" s="24"/>
      <c r="U390" s="24"/>
      <c r="V390" s="24"/>
      <c r="W390" s="24"/>
      <c r="X390" s="24"/>
      <c r="Y390" s="24"/>
      <c r="Z390" s="24"/>
    </row>
    <row r="391" ht="19.15" customHeight="1">
      <c r="A391" t="s" s="145">
        <v>124</v>
      </c>
      <c r="B391" s="168">
        <v>12</v>
      </c>
      <c r="C391" s="168">
        <v>26</v>
      </c>
      <c r="D391" t="s" s="145">
        <v>493</v>
      </c>
      <c r="E391" t="s" s="145">
        <v>72</v>
      </c>
      <c r="F391" s="155">
        <v>47</v>
      </c>
      <c r="G391" s="168">
        <v>47</v>
      </c>
      <c r="H391" s="155">
        <f>SUM(G391-F391)</f>
        <v>0</v>
      </c>
      <c r="I391" s="167">
        <f>H391/F391</f>
        <v>0</v>
      </c>
      <c r="J391" s="167">
        <f>H391/G391</f>
        <v>0</v>
      </c>
      <c r="K391" s="24"/>
      <c r="L391" s="24"/>
      <c r="M391" s="24"/>
      <c r="N391" s="24"/>
      <c r="O391" s="24"/>
      <c r="P391" s="24"/>
      <c r="Q391" s="24"/>
      <c r="R391" s="24"/>
      <c r="S391" s="24"/>
      <c r="T391" s="24"/>
      <c r="U391" s="24"/>
      <c r="V391" s="24"/>
      <c r="W391" s="24"/>
      <c r="X391" s="24"/>
      <c r="Y391" s="24"/>
      <c r="Z391" s="24"/>
    </row>
    <row r="392" ht="19.15" customHeight="1">
      <c r="A392" t="s" s="145">
        <v>124</v>
      </c>
      <c r="B392" s="168">
        <v>12</v>
      </c>
      <c r="C392" s="168">
        <v>20</v>
      </c>
      <c r="D392" t="s" s="145">
        <v>494</v>
      </c>
      <c r="E392" t="s" s="145">
        <v>66</v>
      </c>
      <c r="F392" s="155">
        <v>41</v>
      </c>
      <c r="G392" s="168">
        <v>41</v>
      </c>
      <c r="H392" s="155">
        <f>SUM(G392-F392)</f>
        <v>0</v>
      </c>
      <c r="I392" s="167">
        <f>H392/F392</f>
        <v>0</v>
      </c>
      <c r="J392" s="167">
        <f>H392/G392</f>
        <v>0</v>
      </c>
      <c r="K392" s="24"/>
      <c r="L392" s="24"/>
      <c r="M392" s="24"/>
      <c r="N392" s="24"/>
      <c r="O392" s="24"/>
      <c r="P392" s="24"/>
      <c r="Q392" s="24"/>
      <c r="R392" s="24"/>
      <c r="S392" s="24"/>
      <c r="T392" s="24"/>
      <c r="U392" s="24"/>
      <c r="V392" s="24"/>
      <c r="W392" s="24"/>
      <c r="X392" s="24"/>
      <c r="Y392" s="24"/>
      <c r="Z392" s="24"/>
    </row>
    <row r="393" ht="19.15" customHeight="1">
      <c r="A393" t="s" s="145">
        <v>124</v>
      </c>
      <c r="B393" s="168">
        <v>12</v>
      </c>
      <c r="C393" s="168">
        <v>25</v>
      </c>
      <c r="D393" t="s" s="145">
        <v>495</v>
      </c>
      <c r="E393" t="s" s="145">
        <v>52</v>
      </c>
      <c r="F393" s="155">
        <v>39</v>
      </c>
      <c r="G393" s="168">
        <v>41</v>
      </c>
      <c r="H393" s="155">
        <f>SUM(G393-F393)</f>
        <v>2</v>
      </c>
      <c r="I393" s="167">
        <f>H393/F393</f>
        <v>0.0512820512820513</v>
      </c>
      <c r="J393" s="167">
        <f>H393/G393</f>
        <v>0.048780487804878</v>
      </c>
      <c r="K393" s="24"/>
      <c r="L393" s="24"/>
      <c r="M393" s="24"/>
      <c r="N393" s="24"/>
      <c r="O393" s="24"/>
      <c r="P393" s="24"/>
      <c r="Q393" s="24"/>
      <c r="R393" s="24"/>
      <c r="S393" s="24"/>
      <c r="T393" s="24"/>
      <c r="U393" s="24"/>
      <c r="V393" s="24"/>
      <c r="W393" s="24"/>
      <c r="X393" s="24"/>
      <c r="Y393" s="24"/>
      <c r="Z393" s="24"/>
    </row>
    <row r="394" ht="19.15" customHeight="1">
      <c r="A394" t="s" s="145">
        <v>124</v>
      </c>
      <c r="B394" s="168">
        <v>12</v>
      </c>
      <c r="C394" s="168">
        <v>33</v>
      </c>
      <c r="D394" t="s" s="145">
        <v>496</v>
      </c>
      <c r="E394" t="s" s="145">
        <v>153</v>
      </c>
      <c r="F394" s="155">
        <v>35</v>
      </c>
      <c r="G394" s="168">
        <v>37</v>
      </c>
      <c r="H394" s="155">
        <f>SUM(G394-F394)</f>
        <v>2</v>
      </c>
      <c r="I394" s="167">
        <f>H394/F394</f>
        <v>0.0571428571428571</v>
      </c>
      <c r="J394" s="167">
        <f>H394/G394</f>
        <v>0.0540540540540541</v>
      </c>
      <c r="K394" s="24"/>
      <c r="L394" s="24"/>
      <c r="M394" s="24"/>
      <c r="N394" s="24"/>
      <c r="O394" s="24"/>
      <c r="P394" s="24"/>
      <c r="Q394" s="24"/>
      <c r="R394" s="24"/>
      <c r="S394" s="24"/>
      <c r="T394" s="24"/>
      <c r="U394" s="24"/>
      <c r="V394" s="24"/>
      <c r="W394" s="24"/>
      <c r="X394" s="24"/>
      <c r="Y394" s="24"/>
      <c r="Z394" s="24"/>
    </row>
    <row r="395" ht="19.15" customHeight="1">
      <c r="A395" t="s" s="145">
        <v>124</v>
      </c>
      <c r="B395" s="168">
        <v>12</v>
      </c>
      <c r="C395" s="168">
        <v>15</v>
      </c>
      <c r="D395" t="s" s="145">
        <v>497</v>
      </c>
      <c r="E395" t="s" s="145">
        <v>147</v>
      </c>
      <c r="F395" s="155">
        <v>30</v>
      </c>
      <c r="G395" s="168">
        <v>30</v>
      </c>
      <c r="H395" s="155">
        <f>SUM(G395-F395)</f>
        <v>0</v>
      </c>
      <c r="I395" s="167">
        <f>H395/F395</f>
        <v>0</v>
      </c>
      <c r="J395" s="167">
        <f>H395/G395</f>
        <v>0</v>
      </c>
      <c r="K395" s="24"/>
      <c r="L395" s="24"/>
      <c r="M395" s="24"/>
      <c r="N395" s="24"/>
      <c r="O395" s="24"/>
      <c r="P395" s="24"/>
      <c r="Q395" s="24"/>
      <c r="R395" s="24"/>
      <c r="S395" s="24"/>
      <c r="T395" s="24"/>
      <c r="U395" s="24"/>
      <c r="V395" s="24"/>
      <c r="W395" s="24"/>
      <c r="X395" s="24"/>
      <c r="Y395" s="24"/>
      <c r="Z395" s="24"/>
    </row>
    <row r="396" ht="19.15" customHeight="1">
      <c r="A396" t="s" s="145">
        <v>124</v>
      </c>
      <c r="B396" s="168">
        <v>12</v>
      </c>
      <c r="C396" s="168">
        <v>18</v>
      </c>
      <c r="D396" t="s" s="145">
        <v>498</v>
      </c>
      <c r="E396" t="s" s="145">
        <v>54</v>
      </c>
      <c r="F396" s="155">
        <v>30</v>
      </c>
      <c r="G396" s="168">
        <v>30</v>
      </c>
      <c r="H396" s="155">
        <f>SUM(G396-F396)</f>
        <v>0</v>
      </c>
      <c r="I396" s="167">
        <f>H396/F396</f>
        <v>0</v>
      </c>
      <c r="J396" s="167">
        <f>H396/G396</f>
        <v>0</v>
      </c>
      <c r="K396" s="24"/>
      <c r="L396" s="24"/>
      <c r="M396" s="24"/>
      <c r="N396" s="24"/>
      <c r="O396" s="24"/>
      <c r="P396" s="24"/>
      <c r="Q396" s="24"/>
      <c r="R396" s="24"/>
      <c r="S396" s="24"/>
      <c r="T396" s="24"/>
      <c r="U396" s="24"/>
      <c r="V396" s="24"/>
      <c r="W396" s="24"/>
      <c r="X396" s="24"/>
      <c r="Y396" s="24"/>
      <c r="Z396" s="24"/>
    </row>
    <row r="397" ht="19.15" customHeight="1">
      <c r="A397" t="s" s="145">
        <v>124</v>
      </c>
      <c r="B397" s="168">
        <v>12</v>
      </c>
      <c r="C397" s="168">
        <v>23</v>
      </c>
      <c r="D397" t="s" s="145">
        <v>499</v>
      </c>
      <c r="E397" t="s" s="145">
        <v>281</v>
      </c>
      <c r="F397" s="155">
        <v>30</v>
      </c>
      <c r="G397" s="168">
        <v>30</v>
      </c>
      <c r="H397" s="155">
        <f>SUM(G397-F397)</f>
        <v>0</v>
      </c>
      <c r="I397" s="167">
        <f>H397/F397</f>
        <v>0</v>
      </c>
      <c r="J397" s="167">
        <f>H397/G397</f>
        <v>0</v>
      </c>
      <c r="K397" s="24"/>
      <c r="L397" s="24"/>
      <c r="M397" s="24"/>
      <c r="N397" s="24"/>
      <c r="O397" s="24"/>
      <c r="P397" s="24"/>
      <c r="Q397" s="24"/>
      <c r="R397" s="24"/>
      <c r="S397" s="24"/>
      <c r="T397" s="24"/>
      <c r="U397" s="24"/>
      <c r="V397" s="24"/>
      <c r="W397" s="24"/>
      <c r="X397" s="24"/>
      <c r="Y397" s="24"/>
      <c r="Z397" s="24"/>
    </row>
    <row r="398" ht="19.15" customHeight="1">
      <c r="A398" t="s" s="145">
        <v>124</v>
      </c>
      <c r="B398" s="168">
        <v>12</v>
      </c>
      <c r="C398" s="168">
        <v>31</v>
      </c>
      <c r="D398" t="s" s="145">
        <v>500</v>
      </c>
      <c r="E398" t="s" s="145">
        <v>119</v>
      </c>
      <c r="F398" s="155">
        <v>28</v>
      </c>
      <c r="G398" s="168">
        <v>28</v>
      </c>
      <c r="H398" s="155">
        <f>SUM(G398-F398)</f>
        <v>0</v>
      </c>
      <c r="I398" s="167">
        <f>H398/F398</f>
        <v>0</v>
      </c>
      <c r="J398" s="167">
        <f>H398/G398</f>
        <v>0</v>
      </c>
      <c r="K398" s="24"/>
      <c r="L398" s="24"/>
      <c r="M398" s="24"/>
      <c r="N398" s="24"/>
      <c r="O398" s="24"/>
      <c r="P398" s="24"/>
      <c r="Q398" s="24"/>
      <c r="R398" s="24"/>
      <c r="S398" s="24"/>
      <c r="T398" s="24"/>
      <c r="U398" s="24"/>
      <c r="V398" s="24"/>
      <c r="W398" s="24"/>
      <c r="X398" s="24"/>
      <c r="Y398" s="24"/>
      <c r="Z398" s="24"/>
    </row>
    <row r="399" ht="19.15" customHeight="1">
      <c r="A399" t="s" s="145">
        <v>124</v>
      </c>
      <c r="B399" s="168">
        <v>12</v>
      </c>
      <c r="C399" s="168">
        <v>19</v>
      </c>
      <c r="D399" t="s" s="145">
        <v>501</v>
      </c>
      <c r="E399" t="s" s="145">
        <v>74</v>
      </c>
      <c r="F399" s="155">
        <v>26</v>
      </c>
      <c r="G399" s="168">
        <v>27</v>
      </c>
      <c r="H399" s="155">
        <f>SUM(G399-F399)</f>
        <v>1</v>
      </c>
      <c r="I399" s="167">
        <f>H399/F399</f>
        <v>0.0384615384615385</v>
      </c>
      <c r="J399" s="167">
        <f>H399/G399</f>
        <v>0.037037037037037</v>
      </c>
      <c r="K399" s="24"/>
      <c r="L399" s="24"/>
      <c r="M399" s="24"/>
      <c r="N399" s="24"/>
      <c r="O399" s="24"/>
      <c r="P399" s="24"/>
      <c r="Q399" s="24"/>
      <c r="R399" s="24"/>
      <c r="S399" s="24"/>
      <c r="T399" s="24"/>
      <c r="U399" s="24"/>
      <c r="V399" s="24"/>
      <c r="W399" s="24"/>
      <c r="X399" s="24"/>
      <c r="Y399" s="24"/>
      <c r="Z399" s="24"/>
    </row>
    <row r="400" ht="19.15" customHeight="1">
      <c r="A400" t="s" s="137">
        <v>124</v>
      </c>
      <c r="B400" s="170">
        <v>12</v>
      </c>
      <c r="C400" s="170">
        <v>17</v>
      </c>
      <c r="D400" t="s" s="137">
        <v>502</v>
      </c>
      <c r="E400" t="s" s="137">
        <v>155</v>
      </c>
      <c r="F400" s="175">
        <v>16</v>
      </c>
      <c r="G400" s="170">
        <v>16</v>
      </c>
      <c r="H400" s="175">
        <f>SUM(G400-F400)</f>
        <v>0</v>
      </c>
      <c r="I400" s="208">
        <f>H400/F400</f>
        <v>0</v>
      </c>
      <c r="J400" s="208">
        <f>H400/G400</f>
        <v>0</v>
      </c>
      <c r="K400" s="174"/>
      <c r="L400" s="174"/>
      <c r="M400" s="174"/>
      <c r="N400" s="174"/>
      <c r="O400" s="174"/>
      <c r="P400" s="174"/>
      <c r="Q400" s="174"/>
      <c r="R400" s="174"/>
      <c r="S400" s="174"/>
      <c r="T400" s="174"/>
      <c r="U400" s="174"/>
      <c r="V400" s="174"/>
      <c r="W400" s="174"/>
      <c r="X400" s="174"/>
      <c r="Y400" s="174"/>
      <c r="Z400" s="174"/>
    </row>
    <row r="401" ht="19.15" customHeight="1">
      <c r="A401" s="177"/>
      <c r="B401" s="178"/>
      <c r="C401" s="178"/>
      <c r="D401" s="179"/>
      <c r="E401" s="179"/>
      <c r="F401" s="181">
        <f>SUM(F368:F400)</f>
        <v>107090</v>
      </c>
      <c r="G401" s="180">
        <f>SUM(G368:G400)</f>
        <v>111915</v>
      </c>
      <c r="H401" s="181">
        <f>SUM(H368:H400)</f>
        <v>4825</v>
      </c>
      <c r="I401" s="209">
        <f>H401/F401</f>
        <v>0.0450555607433</v>
      </c>
      <c r="J401" s="209">
        <f>H401/G401</f>
        <v>0.0431130768887102</v>
      </c>
      <c r="K401" s="183"/>
      <c r="L401" s="183"/>
      <c r="M401" s="183"/>
      <c r="N401" s="183"/>
      <c r="O401" s="183"/>
      <c r="P401" s="183"/>
      <c r="Q401" s="183"/>
      <c r="R401" s="183"/>
      <c r="S401" s="183"/>
      <c r="T401" s="183"/>
      <c r="U401" s="183"/>
      <c r="V401" s="183"/>
      <c r="W401" s="183"/>
      <c r="X401" s="183"/>
      <c r="Y401" s="183"/>
      <c r="Z401" s="184"/>
    </row>
    <row r="402" ht="19.15" customHeight="1">
      <c r="A402" s="185"/>
      <c r="B402" s="186"/>
      <c r="C402" s="186"/>
      <c r="D402" s="185"/>
      <c r="E402" s="185"/>
      <c r="F402" s="187"/>
      <c r="G402" s="186"/>
      <c r="H402" s="187"/>
      <c r="I402" s="188"/>
      <c r="J402" s="188"/>
      <c r="K402" s="189"/>
      <c r="L402" s="189"/>
      <c r="M402" s="189"/>
      <c r="N402" s="189"/>
      <c r="O402" s="189"/>
      <c r="P402" s="189"/>
      <c r="Q402" s="189"/>
      <c r="R402" s="189"/>
      <c r="S402" s="189"/>
      <c r="T402" s="189"/>
      <c r="U402" s="189"/>
      <c r="V402" s="189"/>
      <c r="W402" s="189"/>
      <c r="X402" s="189"/>
      <c r="Y402" s="189"/>
      <c r="Z402" s="189"/>
    </row>
    <row r="403" ht="19.15" customHeight="1">
      <c r="A403" t="s" s="145">
        <v>124</v>
      </c>
      <c r="B403" s="168">
        <v>13</v>
      </c>
      <c r="C403" s="168">
        <v>9</v>
      </c>
      <c r="D403" t="s" s="145">
        <v>503</v>
      </c>
      <c r="E403" t="s" s="145">
        <v>20</v>
      </c>
      <c r="F403" s="155">
        <v>26037</v>
      </c>
      <c r="G403" s="168">
        <v>27489</v>
      </c>
      <c r="H403" s="155">
        <f>SUM(G403-F403)</f>
        <v>1452</v>
      </c>
      <c r="I403" s="167">
        <f>H403/F403</f>
        <v>0.055766793409379</v>
      </c>
      <c r="J403" s="167">
        <f>H403/G403</f>
        <v>0.0528211284513806</v>
      </c>
      <c r="K403" s="24"/>
      <c r="L403" s="24"/>
      <c r="M403" s="24"/>
      <c r="N403" s="24"/>
      <c r="O403" s="24"/>
      <c r="P403" s="24"/>
      <c r="Q403" s="24"/>
      <c r="R403" s="24"/>
      <c r="S403" s="24"/>
      <c r="T403" s="24"/>
      <c r="U403" s="24"/>
      <c r="V403" s="24"/>
      <c r="W403" s="24"/>
      <c r="X403" s="24"/>
      <c r="Y403" s="24"/>
      <c r="Z403" s="24"/>
    </row>
    <row r="404" ht="19.15" customHeight="1">
      <c r="A404" t="s" s="145">
        <v>124</v>
      </c>
      <c r="B404" s="168">
        <v>13</v>
      </c>
      <c r="C404" s="168">
        <v>5</v>
      </c>
      <c r="D404" t="s" s="145">
        <v>504</v>
      </c>
      <c r="E404" t="s" s="145">
        <v>84</v>
      </c>
      <c r="F404" s="155">
        <v>22832</v>
      </c>
      <c r="G404" s="168">
        <v>23912</v>
      </c>
      <c r="H404" s="155">
        <f>SUM(G404-F404)</f>
        <v>1080</v>
      </c>
      <c r="I404" s="167">
        <f>H404/F404</f>
        <v>0.047302032235459</v>
      </c>
      <c r="J404" s="167">
        <f>H404/G404</f>
        <v>0.0451656072264972</v>
      </c>
      <c r="K404" s="24"/>
      <c r="L404" s="24"/>
      <c r="M404" s="24"/>
      <c r="N404" s="24"/>
      <c r="O404" s="24"/>
      <c r="P404" s="24"/>
      <c r="Q404" s="24"/>
      <c r="R404" s="24"/>
      <c r="S404" s="24"/>
      <c r="T404" s="24"/>
      <c r="U404" s="24"/>
      <c r="V404" s="24"/>
      <c r="W404" s="24"/>
      <c r="X404" s="24"/>
      <c r="Y404" s="24"/>
      <c r="Z404" s="24"/>
    </row>
    <row r="405" ht="19.15" customHeight="1">
      <c r="A405" t="s" s="145">
        <v>124</v>
      </c>
      <c r="B405" s="168">
        <v>13</v>
      </c>
      <c r="C405" s="168">
        <v>10</v>
      </c>
      <c r="D405" t="s" s="145">
        <v>505</v>
      </c>
      <c r="E405" t="s" s="145">
        <v>22</v>
      </c>
      <c r="F405" s="155">
        <v>22257</v>
      </c>
      <c r="G405" s="168">
        <v>23707</v>
      </c>
      <c r="H405" s="155">
        <f>SUM(G405-F405)</f>
        <v>1450</v>
      </c>
      <c r="I405" s="167">
        <f>H405/F405</f>
        <v>0.06514804331221639</v>
      </c>
      <c r="J405" s="167">
        <f>H405/G405</f>
        <v>0.0611633694689332</v>
      </c>
      <c r="K405" s="24"/>
      <c r="L405" s="24"/>
      <c r="M405" s="24"/>
      <c r="N405" s="24"/>
      <c r="O405" s="24"/>
      <c r="P405" s="24"/>
      <c r="Q405" s="24"/>
      <c r="R405" s="24"/>
      <c r="S405" s="24"/>
      <c r="T405" s="24"/>
      <c r="U405" s="24"/>
      <c r="V405" s="24"/>
      <c r="W405" s="24"/>
      <c r="X405" s="24"/>
      <c r="Y405" s="24"/>
      <c r="Z405" s="24"/>
    </row>
    <row r="406" ht="19.15" customHeight="1">
      <c r="A406" t="s" s="145">
        <v>124</v>
      </c>
      <c r="B406" s="168">
        <v>13</v>
      </c>
      <c r="C406" s="168">
        <v>8</v>
      </c>
      <c r="D406" t="s" s="145">
        <v>506</v>
      </c>
      <c r="E406" t="s" s="145">
        <v>17</v>
      </c>
      <c r="F406" s="155">
        <v>16843</v>
      </c>
      <c r="G406" s="168">
        <v>17958</v>
      </c>
      <c r="H406" s="155">
        <f>SUM(G406-F406)</f>
        <v>1115</v>
      </c>
      <c r="I406" s="167">
        <f>H406/F406</f>
        <v>0.0661996081458173</v>
      </c>
      <c r="J406" s="167">
        <f>H406/G406</f>
        <v>0.0620893195233322</v>
      </c>
      <c r="K406" s="24"/>
      <c r="L406" s="24"/>
      <c r="M406" s="24"/>
      <c r="N406" s="24"/>
      <c r="O406" s="24"/>
      <c r="P406" s="24"/>
      <c r="Q406" s="24"/>
      <c r="R406" s="24"/>
      <c r="S406" s="24"/>
      <c r="T406" s="24"/>
      <c r="U406" s="24"/>
      <c r="V406" s="24"/>
      <c r="W406" s="24"/>
      <c r="X406" s="24"/>
      <c r="Y406" s="24"/>
      <c r="Z406" s="24"/>
    </row>
    <row r="407" ht="19.15" customHeight="1">
      <c r="A407" t="s" s="145">
        <v>124</v>
      </c>
      <c r="B407" s="168">
        <v>13</v>
      </c>
      <c r="C407" s="168">
        <v>21</v>
      </c>
      <c r="D407" t="s" s="145">
        <v>507</v>
      </c>
      <c r="E407" t="s" s="145">
        <v>34</v>
      </c>
      <c r="F407" s="155">
        <v>4417</v>
      </c>
      <c r="G407" s="168">
        <v>4803</v>
      </c>
      <c r="H407" s="155">
        <f>SUM(G407-F407)</f>
        <v>386</v>
      </c>
      <c r="I407" s="167">
        <f>H407/F407</f>
        <v>0.0873896309712475</v>
      </c>
      <c r="J407" s="167">
        <f>H407/G407</f>
        <v>0.08036643764313969</v>
      </c>
      <c r="K407" s="24"/>
      <c r="L407" s="24"/>
      <c r="M407" s="24"/>
      <c r="N407" s="24"/>
      <c r="O407" s="24"/>
      <c r="P407" s="24"/>
      <c r="Q407" s="24"/>
      <c r="R407" s="24"/>
      <c r="S407" s="24"/>
      <c r="T407" s="24"/>
      <c r="U407" s="24"/>
      <c r="V407" s="24"/>
      <c r="W407" s="24"/>
      <c r="X407" s="24"/>
      <c r="Y407" s="24"/>
      <c r="Z407" s="24"/>
    </row>
    <row r="408" ht="19.15" customHeight="1">
      <c r="A408" t="s" s="145">
        <v>124</v>
      </c>
      <c r="B408" s="168">
        <v>13</v>
      </c>
      <c r="C408" s="168">
        <v>17</v>
      </c>
      <c r="D408" t="s" s="145">
        <v>508</v>
      </c>
      <c r="E408" t="s" s="145">
        <v>28</v>
      </c>
      <c r="F408" s="155">
        <v>1971</v>
      </c>
      <c r="G408" s="168">
        <v>2091</v>
      </c>
      <c r="H408" s="155">
        <f>SUM(G408-F408)</f>
        <v>120</v>
      </c>
      <c r="I408" s="167">
        <f>H408/F408</f>
        <v>0.060882800608828</v>
      </c>
      <c r="J408" s="167">
        <f>H408/G408</f>
        <v>0.0573888091822095</v>
      </c>
      <c r="K408" s="24"/>
      <c r="L408" s="24"/>
      <c r="M408" s="24"/>
      <c r="N408" s="24"/>
      <c r="O408" s="24"/>
      <c r="P408" s="24"/>
      <c r="Q408" s="24"/>
      <c r="R408" s="24"/>
      <c r="S408" s="24"/>
      <c r="T408" s="24"/>
      <c r="U408" s="24"/>
      <c r="V408" s="24"/>
      <c r="W408" s="24"/>
      <c r="X408" s="24"/>
      <c r="Y408" s="24"/>
      <c r="Z408" s="24"/>
    </row>
    <row r="409" ht="19.15" customHeight="1">
      <c r="A409" t="s" s="145">
        <v>124</v>
      </c>
      <c r="B409" s="168">
        <v>13</v>
      </c>
      <c r="C409" s="168">
        <v>14</v>
      </c>
      <c r="D409" t="s" s="145">
        <v>509</v>
      </c>
      <c r="E409" t="s" s="145">
        <v>24</v>
      </c>
      <c r="F409" s="155">
        <v>1513</v>
      </c>
      <c r="G409" s="168">
        <v>1544</v>
      </c>
      <c r="H409" s="155">
        <f>SUM(G409-F409)</f>
        <v>31</v>
      </c>
      <c r="I409" s="167">
        <f>H409/F409</f>
        <v>0.0204890945142102</v>
      </c>
      <c r="J409" s="167">
        <f>H409/G409</f>
        <v>0.0200777202072539</v>
      </c>
      <c r="K409" s="24"/>
      <c r="L409" s="24"/>
      <c r="M409" s="24"/>
      <c r="N409" s="24"/>
      <c r="O409" s="24"/>
      <c r="P409" s="24"/>
      <c r="Q409" s="24"/>
      <c r="R409" s="24"/>
      <c r="S409" s="24"/>
      <c r="T409" s="24"/>
      <c r="U409" s="24"/>
      <c r="V409" s="24"/>
      <c r="W409" s="24"/>
      <c r="X409" s="24"/>
      <c r="Y409" s="24"/>
      <c r="Z409" s="24"/>
    </row>
    <row r="410" ht="19.15" customHeight="1">
      <c r="A410" t="s" s="145">
        <v>124</v>
      </c>
      <c r="B410" s="168">
        <v>13</v>
      </c>
      <c r="C410" s="168">
        <v>6</v>
      </c>
      <c r="D410" t="s" s="145">
        <v>510</v>
      </c>
      <c r="E410" t="s" s="145">
        <v>26</v>
      </c>
      <c r="F410" s="155">
        <v>875</v>
      </c>
      <c r="G410" s="168">
        <v>918</v>
      </c>
      <c r="H410" s="155">
        <f>SUM(G410-F410)</f>
        <v>43</v>
      </c>
      <c r="I410" s="167">
        <f>H410/F410</f>
        <v>0.0491428571428571</v>
      </c>
      <c r="J410" s="167">
        <f>H410/G410</f>
        <v>0.0468409586056645</v>
      </c>
      <c r="K410" s="24"/>
      <c r="L410" s="24"/>
      <c r="M410" s="24"/>
      <c r="N410" s="24"/>
      <c r="O410" s="24"/>
      <c r="P410" s="24"/>
      <c r="Q410" s="24"/>
      <c r="R410" s="24"/>
      <c r="S410" s="24"/>
      <c r="T410" s="24"/>
      <c r="U410" s="24"/>
      <c r="V410" s="24"/>
      <c r="W410" s="24"/>
      <c r="X410" s="24"/>
      <c r="Y410" s="24"/>
      <c r="Z410" s="24"/>
    </row>
    <row r="411" ht="19.15" customHeight="1">
      <c r="A411" t="s" s="145">
        <v>124</v>
      </c>
      <c r="B411" s="168">
        <v>13</v>
      </c>
      <c r="C411" s="168">
        <v>2</v>
      </c>
      <c r="D411" t="s" s="145">
        <v>511</v>
      </c>
      <c r="E411" t="s" s="145">
        <v>30</v>
      </c>
      <c r="F411" s="155">
        <v>637</v>
      </c>
      <c r="G411" s="168">
        <v>677</v>
      </c>
      <c r="H411" s="155">
        <f>SUM(G411-F411)</f>
        <v>40</v>
      </c>
      <c r="I411" s="167">
        <f>H411/F411</f>
        <v>0.0627943485086342</v>
      </c>
      <c r="J411" s="167">
        <f>H411/G411</f>
        <v>0.0590841949778434</v>
      </c>
      <c r="K411" s="24"/>
      <c r="L411" s="24"/>
      <c r="M411" s="24"/>
      <c r="N411" s="24"/>
      <c r="O411" s="24"/>
      <c r="P411" s="24"/>
      <c r="Q411" s="24"/>
      <c r="R411" s="24"/>
      <c r="S411" s="24"/>
      <c r="T411" s="24"/>
      <c r="U411" s="24"/>
      <c r="V411" s="24"/>
      <c r="W411" s="24"/>
      <c r="X411" s="24"/>
      <c r="Y411" s="24"/>
      <c r="Z411" s="24"/>
    </row>
    <row r="412" ht="19.15" customHeight="1">
      <c r="A412" t="s" s="145">
        <v>124</v>
      </c>
      <c r="B412" s="168">
        <v>13</v>
      </c>
      <c r="C412" s="168">
        <v>16</v>
      </c>
      <c r="D412" t="s" s="145">
        <v>512</v>
      </c>
      <c r="E412" t="s" s="145">
        <v>48</v>
      </c>
      <c r="F412" s="155">
        <v>312</v>
      </c>
      <c r="G412" s="168">
        <v>333</v>
      </c>
      <c r="H412" s="155">
        <f>SUM(G412-F412)</f>
        <v>21</v>
      </c>
      <c r="I412" s="167">
        <f>H412/F412</f>
        <v>0.0673076923076923</v>
      </c>
      <c r="J412" s="167">
        <f>H412/G412</f>
        <v>0.0630630630630631</v>
      </c>
      <c r="K412" s="24"/>
      <c r="L412" s="24"/>
      <c r="M412" s="24"/>
      <c r="N412" s="24"/>
      <c r="O412" s="24"/>
      <c r="P412" s="24"/>
      <c r="Q412" s="24"/>
      <c r="R412" s="24"/>
      <c r="S412" s="24"/>
      <c r="T412" s="24"/>
      <c r="U412" s="24"/>
      <c r="V412" s="24"/>
      <c r="W412" s="24"/>
      <c r="X412" s="24"/>
      <c r="Y412" s="24"/>
      <c r="Z412" s="24"/>
    </row>
    <row r="413" ht="19.15" customHeight="1">
      <c r="A413" t="s" s="145">
        <v>124</v>
      </c>
      <c r="B413" s="168">
        <v>13</v>
      </c>
      <c r="C413" s="168">
        <v>1</v>
      </c>
      <c r="D413" t="s" s="145">
        <v>513</v>
      </c>
      <c r="E413" t="s" s="145">
        <v>38</v>
      </c>
      <c r="F413" s="155">
        <v>241</v>
      </c>
      <c r="G413" s="168">
        <v>253</v>
      </c>
      <c r="H413" s="155">
        <f>SUM(G413-F413)</f>
        <v>12</v>
      </c>
      <c r="I413" s="167">
        <f>H413/F413</f>
        <v>0.049792531120332</v>
      </c>
      <c r="J413" s="167">
        <f>H413/G413</f>
        <v>0.0474308300395257</v>
      </c>
      <c r="K413" s="24"/>
      <c r="L413" s="24"/>
      <c r="M413" s="24"/>
      <c r="N413" s="24"/>
      <c r="O413" s="24"/>
      <c r="P413" s="24"/>
      <c r="Q413" s="24"/>
      <c r="R413" s="24"/>
      <c r="S413" s="24"/>
      <c r="T413" s="24"/>
      <c r="U413" s="24"/>
      <c r="V413" s="24"/>
      <c r="W413" s="24"/>
      <c r="X413" s="24"/>
      <c r="Y413" s="24"/>
      <c r="Z413" s="24"/>
    </row>
    <row r="414" ht="19.15" customHeight="1">
      <c r="A414" t="s" s="145">
        <v>124</v>
      </c>
      <c r="B414" s="168">
        <v>13</v>
      </c>
      <c r="C414" s="168">
        <v>4</v>
      </c>
      <c r="D414" t="s" s="145">
        <v>514</v>
      </c>
      <c r="E414" t="s" s="145">
        <v>36</v>
      </c>
      <c r="F414" s="155">
        <v>224</v>
      </c>
      <c r="G414" s="168">
        <v>237</v>
      </c>
      <c r="H414" s="155">
        <f>SUM(G414-F414)</f>
        <v>13</v>
      </c>
      <c r="I414" s="167">
        <f>H414/F414</f>
        <v>0.0580357142857143</v>
      </c>
      <c r="J414" s="167">
        <f>H414/G414</f>
        <v>0.0548523206751055</v>
      </c>
      <c r="K414" s="24"/>
      <c r="L414" s="24"/>
      <c r="M414" s="24"/>
      <c r="N414" s="24"/>
      <c r="O414" s="24"/>
      <c r="P414" s="24"/>
      <c r="Q414" s="24"/>
      <c r="R414" s="24"/>
      <c r="S414" s="24"/>
      <c r="T414" s="24"/>
      <c r="U414" s="24"/>
      <c r="V414" s="24"/>
      <c r="W414" s="24"/>
      <c r="X414" s="24"/>
      <c r="Y414" s="24"/>
      <c r="Z414" s="24"/>
    </row>
    <row r="415" ht="19.15" customHeight="1">
      <c r="A415" t="s" s="145">
        <v>124</v>
      </c>
      <c r="B415" s="168">
        <v>13</v>
      </c>
      <c r="C415" s="168">
        <v>15</v>
      </c>
      <c r="D415" t="s" s="145">
        <v>515</v>
      </c>
      <c r="E415" t="s" s="145">
        <v>76</v>
      </c>
      <c r="F415" s="155">
        <v>169</v>
      </c>
      <c r="G415" s="168">
        <v>179</v>
      </c>
      <c r="H415" s="155">
        <f>SUM(G415-F415)</f>
        <v>10</v>
      </c>
      <c r="I415" s="167">
        <f>H415/F415</f>
        <v>0.0591715976331361</v>
      </c>
      <c r="J415" s="167">
        <f>H415/G415</f>
        <v>0.0558659217877095</v>
      </c>
      <c r="K415" s="24"/>
      <c r="L415" s="24"/>
      <c r="M415" s="24"/>
      <c r="N415" s="24"/>
      <c r="O415" s="24"/>
      <c r="P415" s="24"/>
      <c r="Q415" s="24"/>
      <c r="R415" s="24"/>
      <c r="S415" s="24"/>
      <c r="T415" s="24"/>
      <c r="U415" s="24"/>
      <c r="V415" s="24"/>
      <c r="W415" s="24"/>
      <c r="X415" s="24"/>
      <c r="Y415" s="24"/>
      <c r="Z415" s="24"/>
    </row>
    <row r="416" ht="19.15" customHeight="1">
      <c r="A416" t="s" s="145">
        <v>124</v>
      </c>
      <c r="B416" s="168">
        <v>13</v>
      </c>
      <c r="C416" s="168">
        <v>7</v>
      </c>
      <c r="D416" t="s" s="145">
        <v>516</v>
      </c>
      <c r="E416" t="s" s="145">
        <v>64</v>
      </c>
      <c r="F416" s="155">
        <v>121</v>
      </c>
      <c r="G416" s="168">
        <v>129</v>
      </c>
      <c r="H416" s="155">
        <f>SUM(G416-F416)</f>
        <v>8</v>
      </c>
      <c r="I416" s="167">
        <f>H416/F416</f>
        <v>0.0661157024793388</v>
      </c>
      <c r="J416" s="167">
        <f>H416/G416</f>
        <v>0.062015503875969</v>
      </c>
      <c r="K416" s="24"/>
      <c r="L416" s="24"/>
      <c r="M416" s="24"/>
      <c r="N416" s="24"/>
      <c r="O416" s="24"/>
      <c r="P416" s="24"/>
      <c r="Q416" s="24"/>
      <c r="R416" s="24"/>
      <c r="S416" s="24"/>
      <c r="T416" s="24"/>
      <c r="U416" s="24"/>
      <c r="V416" s="24"/>
      <c r="W416" s="24"/>
      <c r="X416" s="24"/>
      <c r="Y416" s="24"/>
      <c r="Z416" s="24"/>
    </row>
    <row r="417" ht="19.15" customHeight="1">
      <c r="A417" t="s" s="145">
        <v>124</v>
      </c>
      <c r="B417" s="168">
        <v>13</v>
      </c>
      <c r="C417" s="168">
        <v>12</v>
      </c>
      <c r="D417" t="s" s="145">
        <v>517</v>
      </c>
      <c r="E417" t="s" s="145">
        <v>101</v>
      </c>
      <c r="F417" s="155">
        <v>116</v>
      </c>
      <c r="G417" s="168">
        <v>129</v>
      </c>
      <c r="H417" s="155">
        <f>SUM(G417-F417)</f>
        <v>13</v>
      </c>
      <c r="I417" s="167">
        <f>H417/F417</f>
        <v>0.112068965517241</v>
      </c>
      <c r="J417" s="167">
        <f>H417/G417</f>
        <v>0.10077519379845</v>
      </c>
      <c r="K417" s="24"/>
      <c r="L417" s="24"/>
      <c r="M417" s="24"/>
      <c r="N417" s="24"/>
      <c r="O417" s="24"/>
      <c r="P417" s="24"/>
      <c r="Q417" s="24"/>
      <c r="R417" s="24"/>
      <c r="S417" s="24"/>
      <c r="T417" s="24"/>
      <c r="U417" s="24"/>
      <c r="V417" s="24"/>
      <c r="W417" s="24"/>
      <c r="X417" s="24"/>
      <c r="Y417" s="24"/>
      <c r="Z417" s="24"/>
    </row>
    <row r="418" ht="19.15" customHeight="1">
      <c r="A418" t="s" s="145">
        <v>124</v>
      </c>
      <c r="B418" s="168">
        <v>13</v>
      </c>
      <c r="C418" s="168">
        <v>13</v>
      </c>
      <c r="D418" t="s" s="145">
        <v>518</v>
      </c>
      <c r="E418" t="s" s="145">
        <v>60</v>
      </c>
      <c r="F418" s="155">
        <v>114</v>
      </c>
      <c r="G418" s="168">
        <v>119</v>
      </c>
      <c r="H418" s="155">
        <f>SUM(G418-F418)</f>
        <v>5</v>
      </c>
      <c r="I418" s="167">
        <f>H418/F418</f>
        <v>0.043859649122807</v>
      </c>
      <c r="J418" s="167">
        <f>H418/G418</f>
        <v>0.0420168067226891</v>
      </c>
      <c r="K418" s="24"/>
      <c r="L418" s="24"/>
      <c r="M418" s="24"/>
      <c r="N418" s="24"/>
      <c r="O418" s="24"/>
      <c r="P418" s="24"/>
      <c r="Q418" s="24"/>
      <c r="R418" s="24"/>
      <c r="S418" s="24"/>
      <c r="T418" s="24"/>
      <c r="U418" s="24"/>
      <c r="V418" s="24"/>
      <c r="W418" s="24"/>
      <c r="X418" s="24"/>
      <c r="Y418" s="24"/>
      <c r="Z418" s="24"/>
    </row>
    <row r="419" ht="19.15" customHeight="1">
      <c r="A419" t="s" s="145">
        <v>124</v>
      </c>
      <c r="B419" s="168">
        <v>13</v>
      </c>
      <c r="C419" s="168">
        <v>25</v>
      </c>
      <c r="D419" t="s" s="145">
        <v>519</v>
      </c>
      <c r="E419" t="s" s="145">
        <v>173</v>
      </c>
      <c r="F419" s="155">
        <v>97</v>
      </c>
      <c r="G419" s="168">
        <v>101</v>
      </c>
      <c r="H419" s="155">
        <f>SUM(G419-F419)</f>
        <v>4</v>
      </c>
      <c r="I419" s="167">
        <f>H419/F419</f>
        <v>0.0412371134020619</v>
      </c>
      <c r="J419" s="167">
        <f>H419/G419</f>
        <v>0.0396039603960396</v>
      </c>
      <c r="K419" s="24"/>
      <c r="L419" s="24"/>
      <c r="M419" s="24"/>
      <c r="N419" s="24"/>
      <c r="O419" s="24"/>
      <c r="P419" s="24"/>
      <c r="Q419" s="24"/>
      <c r="R419" s="24"/>
      <c r="S419" s="24"/>
      <c r="T419" s="24"/>
      <c r="U419" s="24"/>
      <c r="V419" s="24"/>
      <c r="W419" s="24"/>
      <c r="X419" s="24"/>
      <c r="Y419" s="24"/>
      <c r="Z419" s="24"/>
    </row>
    <row r="420" ht="19.15" customHeight="1">
      <c r="A420" t="s" s="145">
        <v>124</v>
      </c>
      <c r="B420" s="168">
        <v>13</v>
      </c>
      <c r="C420" s="168">
        <v>11</v>
      </c>
      <c r="D420" t="s" s="145">
        <v>520</v>
      </c>
      <c r="E420" t="s" s="145">
        <v>44</v>
      </c>
      <c r="F420" s="155">
        <v>90</v>
      </c>
      <c r="G420" s="168">
        <v>93</v>
      </c>
      <c r="H420" s="155">
        <f>SUM(G420-F420)</f>
        <v>3</v>
      </c>
      <c r="I420" s="167">
        <f>H420/F420</f>
        <v>0.0333333333333333</v>
      </c>
      <c r="J420" s="167">
        <f>H420/G420</f>
        <v>0.032258064516129</v>
      </c>
      <c r="K420" s="24"/>
      <c r="L420" s="24"/>
      <c r="M420" s="24"/>
      <c r="N420" s="24"/>
      <c r="O420" s="24"/>
      <c r="P420" s="24"/>
      <c r="Q420" s="24"/>
      <c r="R420" s="24"/>
      <c r="S420" s="24"/>
      <c r="T420" s="24"/>
      <c r="U420" s="24"/>
      <c r="V420" s="24"/>
      <c r="W420" s="24"/>
      <c r="X420" s="24"/>
      <c r="Y420" s="24"/>
      <c r="Z420" s="24"/>
    </row>
    <row r="421" ht="19.15" customHeight="1">
      <c r="A421" t="s" s="145">
        <v>124</v>
      </c>
      <c r="B421" s="168">
        <v>13</v>
      </c>
      <c r="C421" s="168">
        <v>24</v>
      </c>
      <c r="D421" t="s" s="145">
        <v>521</v>
      </c>
      <c r="E421" t="s" s="145">
        <v>42</v>
      </c>
      <c r="F421" s="155">
        <v>79</v>
      </c>
      <c r="G421" s="168">
        <v>82</v>
      </c>
      <c r="H421" s="155">
        <f>SUM(G421-F421)</f>
        <v>3</v>
      </c>
      <c r="I421" s="167">
        <f>H421/F421</f>
        <v>0.0379746835443038</v>
      </c>
      <c r="J421" s="167">
        <f>H421/G421</f>
        <v>0.0365853658536585</v>
      </c>
      <c r="K421" s="24"/>
      <c r="L421" s="24"/>
      <c r="M421" s="24"/>
      <c r="N421" s="24"/>
      <c r="O421" s="24"/>
      <c r="P421" s="24"/>
      <c r="Q421" s="24"/>
      <c r="R421" s="24"/>
      <c r="S421" s="24"/>
      <c r="T421" s="24"/>
      <c r="U421" s="24"/>
      <c r="V421" s="24"/>
      <c r="W421" s="24"/>
      <c r="X421" s="24"/>
      <c r="Y421" s="24"/>
      <c r="Z421" s="24"/>
    </row>
    <row r="422" ht="19.15" customHeight="1">
      <c r="A422" t="s" s="145">
        <v>124</v>
      </c>
      <c r="B422" s="168">
        <v>13</v>
      </c>
      <c r="C422" s="168">
        <v>29</v>
      </c>
      <c r="D422" t="s" s="145">
        <v>522</v>
      </c>
      <c r="E422" t="s" s="145">
        <v>248</v>
      </c>
      <c r="F422" s="155">
        <v>73</v>
      </c>
      <c r="G422" s="168">
        <v>75</v>
      </c>
      <c r="H422" s="155">
        <f>SUM(G422-F422)</f>
        <v>2</v>
      </c>
      <c r="I422" s="167">
        <f>H422/F422</f>
        <v>0.0273972602739726</v>
      </c>
      <c r="J422" s="167">
        <f>H422/G422</f>
        <v>0.0266666666666667</v>
      </c>
      <c r="K422" s="24"/>
      <c r="L422" s="24"/>
      <c r="M422" s="24"/>
      <c r="N422" s="24"/>
      <c r="O422" s="24"/>
      <c r="P422" s="24"/>
      <c r="Q422" s="24"/>
      <c r="R422" s="24"/>
      <c r="S422" s="24"/>
      <c r="T422" s="24"/>
      <c r="U422" s="24"/>
      <c r="V422" s="24"/>
      <c r="W422" s="24"/>
      <c r="X422" s="24"/>
      <c r="Y422" s="24"/>
      <c r="Z422" s="24"/>
    </row>
    <row r="423" ht="19.15" customHeight="1">
      <c r="A423" t="s" s="145">
        <v>124</v>
      </c>
      <c r="B423" s="168">
        <v>13</v>
      </c>
      <c r="C423" s="168">
        <v>22</v>
      </c>
      <c r="D423" t="s" s="145">
        <v>523</v>
      </c>
      <c r="E423" t="s" s="145">
        <v>110</v>
      </c>
      <c r="F423" s="155">
        <v>64</v>
      </c>
      <c r="G423" s="168">
        <v>71</v>
      </c>
      <c r="H423" s="155">
        <f>SUM(G423-F423)</f>
        <v>7</v>
      </c>
      <c r="I423" s="167">
        <f>H423/F423</f>
        <v>0.109375</v>
      </c>
      <c r="J423" s="167">
        <f>H423/G423</f>
        <v>0.0985915492957746</v>
      </c>
      <c r="K423" s="24"/>
      <c r="L423" s="24"/>
      <c r="M423" s="24"/>
      <c r="N423" s="24"/>
      <c r="O423" s="24"/>
      <c r="P423" s="24"/>
      <c r="Q423" s="24"/>
      <c r="R423" s="24"/>
      <c r="S423" s="24"/>
      <c r="T423" s="24"/>
      <c r="U423" s="24"/>
      <c r="V423" s="24"/>
      <c r="W423" s="24"/>
      <c r="X423" s="24"/>
      <c r="Y423" s="24"/>
      <c r="Z423" s="24"/>
    </row>
    <row r="424" ht="19.15" customHeight="1">
      <c r="A424" t="s" s="145">
        <v>124</v>
      </c>
      <c r="B424" s="168">
        <v>13</v>
      </c>
      <c r="C424" s="168">
        <v>20</v>
      </c>
      <c r="D424" t="s" s="145">
        <v>524</v>
      </c>
      <c r="E424" t="s" s="145">
        <v>40</v>
      </c>
      <c r="F424" s="155">
        <v>56</v>
      </c>
      <c r="G424" s="168">
        <v>57</v>
      </c>
      <c r="H424" s="155">
        <f>SUM(G424-F424)</f>
        <v>1</v>
      </c>
      <c r="I424" s="167">
        <f>H424/F424</f>
        <v>0.0178571428571429</v>
      </c>
      <c r="J424" s="167">
        <f>H424/G424</f>
        <v>0.0175438596491228</v>
      </c>
      <c r="K424" s="24"/>
      <c r="L424" s="24"/>
      <c r="M424" s="24"/>
      <c r="N424" s="24"/>
      <c r="O424" s="24"/>
      <c r="P424" s="24"/>
      <c r="Q424" s="24"/>
      <c r="R424" s="24"/>
      <c r="S424" s="24"/>
      <c r="T424" s="24"/>
      <c r="U424" s="24"/>
      <c r="V424" s="24"/>
      <c r="W424" s="24"/>
      <c r="X424" s="24"/>
      <c r="Y424" s="24"/>
      <c r="Z424" s="24"/>
    </row>
    <row r="425" ht="19.15" customHeight="1">
      <c r="A425" t="s" s="145">
        <v>124</v>
      </c>
      <c r="B425" s="168">
        <v>13</v>
      </c>
      <c r="C425" s="168">
        <v>3</v>
      </c>
      <c r="D425" t="s" s="145">
        <v>525</v>
      </c>
      <c r="E425" t="s" s="145">
        <v>74</v>
      </c>
      <c r="F425" s="155">
        <v>51</v>
      </c>
      <c r="G425" s="168">
        <v>52</v>
      </c>
      <c r="H425" s="155">
        <f>SUM(G425-F425)</f>
        <v>1</v>
      </c>
      <c r="I425" s="167">
        <f>H425/F425</f>
        <v>0.0196078431372549</v>
      </c>
      <c r="J425" s="167">
        <f>H425/G425</f>
        <v>0.0192307692307692</v>
      </c>
      <c r="K425" s="24"/>
      <c r="L425" s="24"/>
      <c r="M425" s="24"/>
      <c r="N425" s="24"/>
      <c r="O425" s="24"/>
      <c r="P425" s="24"/>
      <c r="Q425" s="24"/>
      <c r="R425" s="24"/>
      <c r="S425" s="24"/>
      <c r="T425" s="24"/>
      <c r="U425" s="24"/>
      <c r="V425" s="24"/>
      <c r="W425" s="24"/>
      <c r="X425" s="24"/>
      <c r="Y425" s="24"/>
      <c r="Z425" s="24"/>
    </row>
    <row r="426" ht="19.15" customHeight="1">
      <c r="A426" t="s" s="145">
        <v>124</v>
      </c>
      <c r="B426" s="168">
        <v>13</v>
      </c>
      <c r="C426" s="168">
        <v>23</v>
      </c>
      <c r="D426" t="s" s="145">
        <v>526</v>
      </c>
      <c r="E426" t="s" s="145">
        <v>72</v>
      </c>
      <c r="F426" s="155">
        <v>46</v>
      </c>
      <c r="G426" s="168">
        <v>48</v>
      </c>
      <c r="H426" s="155">
        <f>SUM(G426-F426)</f>
        <v>2</v>
      </c>
      <c r="I426" s="167">
        <f>H426/F426</f>
        <v>0.0434782608695652</v>
      </c>
      <c r="J426" s="167">
        <f>H426/G426</f>
        <v>0.0416666666666667</v>
      </c>
      <c r="K426" s="24"/>
      <c r="L426" s="24"/>
      <c r="M426" s="24"/>
      <c r="N426" s="24"/>
      <c r="O426" s="24"/>
      <c r="P426" s="24"/>
      <c r="Q426" s="24"/>
      <c r="R426" s="24"/>
      <c r="S426" s="24"/>
      <c r="T426" s="24"/>
      <c r="U426" s="24"/>
      <c r="V426" s="24"/>
      <c r="W426" s="24"/>
      <c r="X426" s="24"/>
      <c r="Y426" s="24"/>
      <c r="Z426" s="24"/>
    </row>
    <row r="427" ht="19.15" customHeight="1">
      <c r="A427" t="s" s="145">
        <v>124</v>
      </c>
      <c r="B427" s="168">
        <v>13</v>
      </c>
      <c r="C427" s="168">
        <v>19</v>
      </c>
      <c r="D427" t="s" s="145">
        <v>527</v>
      </c>
      <c r="E427" t="s" s="145">
        <v>66</v>
      </c>
      <c r="F427" s="155">
        <v>35</v>
      </c>
      <c r="G427" s="168">
        <v>37</v>
      </c>
      <c r="H427" s="155">
        <f>SUM(G427-F427)</f>
        <v>2</v>
      </c>
      <c r="I427" s="167">
        <f>H427/F427</f>
        <v>0.0571428571428571</v>
      </c>
      <c r="J427" s="167">
        <f>H427/G427</f>
        <v>0.0540540540540541</v>
      </c>
      <c r="K427" s="24"/>
      <c r="L427" s="24"/>
      <c r="M427" s="24"/>
      <c r="N427" s="24"/>
      <c r="O427" s="24"/>
      <c r="P427" s="24"/>
      <c r="Q427" s="24"/>
      <c r="R427" s="24"/>
      <c r="S427" s="24"/>
      <c r="T427" s="24"/>
      <c r="U427" s="24"/>
      <c r="V427" s="24"/>
      <c r="W427" s="24"/>
      <c r="X427" s="24"/>
      <c r="Y427" s="24"/>
      <c r="Z427" s="24"/>
    </row>
    <row r="428" ht="19.15" customHeight="1">
      <c r="A428" t="s" s="145">
        <v>124</v>
      </c>
      <c r="B428" s="168">
        <v>13</v>
      </c>
      <c r="C428" s="168">
        <v>18</v>
      </c>
      <c r="D428" t="s" s="145">
        <v>528</v>
      </c>
      <c r="E428" t="s" s="145">
        <v>54</v>
      </c>
      <c r="F428" s="155">
        <v>31</v>
      </c>
      <c r="G428" s="168">
        <v>32</v>
      </c>
      <c r="H428" s="155">
        <f>SUM(G428-F428)</f>
        <v>1</v>
      </c>
      <c r="I428" s="167">
        <f>H428/F428</f>
        <v>0.032258064516129</v>
      </c>
      <c r="J428" s="167">
        <f>H428/G428</f>
        <v>0.03125</v>
      </c>
      <c r="K428" s="24"/>
      <c r="L428" s="24"/>
      <c r="M428" s="24"/>
      <c r="N428" s="24"/>
      <c r="O428" s="24"/>
      <c r="P428" s="24"/>
      <c r="Q428" s="24"/>
      <c r="R428" s="24"/>
      <c r="S428" s="24"/>
      <c r="T428" s="24"/>
      <c r="U428" s="24"/>
      <c r="V428" s="24"/>
      <c r="W428" s="24"/>
      <c r="X428" s="24"/>
      <c r="Y428" s="24"/>
      <c r="Z428" s="24"/>
    </row>
    <row r="429" ht="19.15" customHeight="1">
      <c r="A429" t="s" s="145">
        <v>124</v>
      </c>
      <c r="B429" s="168">
        <v>13</v>
      </c>
      <c r="C429" s="168">
        <v>31</v>
      </c>
      <c r="D429" t="s" s="145">
        <v>529</v>
      </c>
      <c r="E429" t="s" s="145">
        <v>68</v>
      </c>
      <c r="F429" s="155">
        <v>26</v>
      </c>
      <c r="G429" s="168">
        <v>27</v>
      </c>
      <c r="H429" s="155">
        <f>SUM(G429-F429)</f>
        <v>1</v>
      </c>
      <c r="I429" s="167">
        <f>H429/F429</f>
        <v>0.0384615384615385</v>
      </c>
      <c r="J429" s="167">
        <f>H429/G429</f>
        <v>0.037037037037037</v>
      </c>
      <c r="K429" s="24"/>
      <c r="L429" s="24"/>
      <c r="M429" s="24"/>
      <c r="N429" s="24"/>
      <c r="O429" s="24"/>
      <c r="P429" s="24"/>
      <c r="Q429" s="24"/>
      <c r="R429" s="24"/>
      <c r="S429" s="24"/>
      <c r="T429" s="24"/>
      <c r="U429" s="24"/>
      <c r="V429" s="24"/>
      <c r="W429" s="24"/>
      <c r="X429" s="24"/>
      <c r="Y429" s="24"/>
      <c r="Z429" s="24"/>
    </row>
    <row r="430" ht="19.15" customHeight="1">
      <c r="A430" t="s" s="145">
        <v>124</v>
      </c>
      <c r="B430" s="168">
        <v>13</v>
      </c>
      <c r="C430" s="168">
        <v>26</v>
      </c>
      <c r="D430" t="s" s="145">
        <v>530</v>
      </c>
      <c r="E430" t="s" s="145">
        <v>52</v>
      </c>
      <c r="F430" s="155">
        <v>26</v>
      </c>
      <c r="G430" s="168">
        <v>26</v>
      </c>
      <c r="H430" s="155">
        <f>SUM(G430-F430)</f>
        <v>0</v>
      </c>
      <c r="I430" s="167">
        <f>H430/F430</f>
        <v>0</v>
      </c>
      <c r="J430" s="167">
        <f>H430/G430</f>
        <v>0</v>
      </c>
      <c r="K430" s="24"/>
      <c r="L430" s="24"/>
      <c r="M430" s="24"/>
      <c r="N430" s="24"/>
      <c r="O430" s="24"/>
      <c r="P430" s="24"/>
      <c r="Q430" s="24"/>
      <c r="R430" s="24"/>
      <c r="S430" s="24"/>
      <c r="T430" s="24"/>
      <c r="U430" s="24"/>
      <c r="V430" s="24"/>
      <c r="W430" s="24"/>
      <c r="X430" s="24"/>
      <c r="Y430" s="24"/>
      <c r="Z430" s="24"/>
    </row>
    <row r="431" ht="19.15" customHeight="1">
      <c r="A431" t="s" s="145">
        <v>124</v>
      </c>
      <c r="B431" s="168">
        <v>13</v>
      </c>
      <c r="C431" s="168">
        <v>28</v>
      </c>
      <c r="D431" t="s" s="145">
        <v>531</v>
      </c>
      <c r="E431" t="s" s="145">
        <v>281</v>
      </c>
      <c r="F431" s="155">
        <v>24</v>
      </c>
      <c r="G431" s="168">
        <v>25</v>
      </c>
      <c r="H431" s="155">
        <f>SUM(G431-F431)</f>
        <v>1</v>
      </c>
      <c r="I431" s="167">
        <f>H431/F431</f>
        <v>0.0416666666666667</v>
      </c>
      <c r="J431" s="167">
        <f>H431/G431</f>
        <v>0.04</v>
      </c>
      <c r="K431" s="24"/>
      <c r="L431" s="24"/>
      <c r="M431" s="24"/>
      <c r="N431" s="24"/>
      <c r="O431" s="24"/>
      <c r="P431" s="24"/>
      <c r="Q431" s="24"/>
      <c r="R431" s="24"/>
      <c r="S431" s="24"/>
      <c r="T431" s="24"/>
      <c r="U431" s="24"/>
      <c r="V431" s="24"/>
      <c r="W431" s="24"/>
      <c r="X431" s="24"/>
      <c r="Y431" s="24"/>
      <c r="Z431" s="24"/>
    </row>
    <row r="432" ht="19.15" customHeight="1">
      <c r="A432" t="s" s="145">
        <v>124</v>
      </c>
      <c r="B432" s="168">
        <v>13</v>
      </c>
      <c r="C432" s="168">
        <v>27</v>
      </c>
      <c r="D432" t="s" s="145">
        <v>532</v>
      </c>
      <c r="E432" t="s" s="145">
        <v>147</v>
      </c>
      <c r="F432" s="155">
        <v>20</v>
      </c>
      <c r="G432" s="168">
        <v>21</v>
      </c>
      <c r="H432" s="155">
        <f>SUM(G432-F432)</f>
        <v>1</v>
      </c>
      <c r="I432" s="167">
        <f>H432/F432</f>
        <v>0.05</v>
      </c>
      <c r="J432" s="167">
        <f>H432/G432</f>
        <v>0.0476190476190476</v>
      </c>
      <c r="K432" s="24"/>
      <c r="L432" s="24"/>
      <c r="M432" s="24"/>
      <c r="N432" s="24"/>
      <c r="O432" s="24"/>
      <c r="P432" s="24"/>
      <c r="Q432" s="24"/>
      <c r="R432" s="24"/>
      <c r="S432" s="24"/>
      <c r="T432" s="24"/>
      <c r="U432" s="24"/>
      <c r="V432" s="24"/>
      <c r="W432" s="24"/>
      <c r="X432" s="24"/>
      <c r="Y432" s="24"/>
      <c r="Z432" s="24"/>
    </row>
    <row r="433" ht="19.15" customHeight="1">
      <c r="A433" t="s" s="137">
        <v>124</v>
      </c>
      <c r="B433" s="170">
        <v>13</v>
      </c>
      <c r="C433" s="170">
        <v>30</v>
      </c>
      <c r="D433" t="s" s="137">
        <v>533</v>
      </c>
      <c r="E433" t="s" s="137">
        <v>116</v>
      </c>
      <c r="F433" s="175">
        <v>13</v>
      </c>
      <c r="G433" s="170">
        <v>13</v>
      </c>
      <c r="H433" s="175">
        <f>SUM(G433-F433)</f>
        <v>0</v>
      </c>
      <c r="I433" s="208">
        <f>H433/F433</f>
        <v>0</v>
      </c>
      <c r="J433" s="208">
        <f>H433/G433</f>
        <v>0</v>
      </c>
      <c r="K433" s="174"/>
      <c r="L433" s="174"/>
      <c r="M433" s="174"/>
      <c r="N433" s="174"/>
      <c r="O433" s="174"/>
      <c r="P433" s="174"/>
      <c r="Q433" s="174"/>
      <c r="R433" s="174"/>
      <c r="S433" s="174"/>
      <c r="T433" s="174"/>
      <c r="U433" s="174"/>
      <c r="V433" s="174"/>
      <c r="W433" s="174"/>
      <c r="X433" s="174"/>
      <c r="Y433" s="174"/>
      <c r="Z433" s="174"/>
    </row>
    <row r="434" ht="19.15" customHeight="1">
      <c r="A434" s="177"/>
      <c r="B434" s="178"/>
      <c r="C434" s="178"/>
      <c r="D434" s="179"/>
      <c r="E434" s="179"/>
      <c r="F434" s="181">
        <f>SUM(F403:F433)</f>
        <v>99410</v>
      </c>
      <c r="G434" s="180">
        <f>SUM(G403:G433)</f>
        <v>105238</v>
      </c>
      <c r="H434" s="181">
        <f>SUM(H403:H433)</f>
        <v>5828</v>
      </c>
      <c r="I434" s="209">
        <f>H434/F434</f>
        <v>0.0586258927673272</v>
      </c>
      <c r="J434" s="209">
        <f>H434/G434</f>
        <v>0.0553792356373173</v>
      </c>
      <c r="K434" s="183"/>
      <c r="L434" s="183"/>
      <c r="M434" s="183"/>
      <c r="N434" s="183"/>
      <c r="O434" s="183"/>
      <c r="P434" s="183"/>
      <c r="Q434" s="183"/>
      <c r="R434" s="183"/>
      <c r="S434" s="183"/>
      <c r="T434" s="183"/>
      <c r="U434" s="183"/>
      <c r="V434" s="183"/>
      <c r="W434" s="183"/>
      <c r="X434" s="183"/>
      <c r="Y434" s="183"/>
      <c r="Z434" s="184"/>
    </row>
    <row r="435" ht="19.15" customHeight="1">
      <c r="A435" s="185"/>
      <c r="B435" s="186"/>
      <c r="C435" s="186"/>
      <c r="D435" s="185"/>
      <c r="E435" s="185"/>
      <c r="F435" s="187"/>
      <c r="G435" s="186"/>
      <c r="H435" s="187"/>
      <c r="I435" s="188"/>
      <c r="J435" s="188"/>
      <c r="K435" s="189"/>
      <c r="L435" s="189"/>
      <c r="M435" s="189"/>
      <c r="N435" s="189"/>
      <c r="O435" s="189"/>
      <c r="P435" s="189"/>
      <c r="Q435" s="189"/>
      <c r="R435" s="189"/>
      <c r="S435" s="189"/>
      <c r="T435" s="189"/>
      <c r="U435" s="189"/>
      <c r="V435" s="189"/>
      <c r="W435" s="189"/>
      <c r="X435" s="189"/>
      <c r="Y435" s="189"/>
      <c r="Z435" s="189"/>
    </row>
    <row r="436" ht="19.15" customHeight="1">
      <c r="A436" t="s" s="145">
        <v>124</v>
      </c>
      <c r="B436" s="168">
        <v>14</v>
      </c>
      <c r="C436" s="168">
        <v>5</v>
      </c>
      <c r="D436" t="s" s="145">
        <v>534</v>
      </c>
      <c r="E436" t="s" s="145">
        <v>84</v>
      </c>
      <c r="F436" s="155">
        <v>29930</v>
      </c>
      <c r="G436" s="168">
        <v>31445</v>
      </c>
      <c r="H436" s="155">
        <f>SUM(G436-F436)</f>
        <v>1515</v>
      </c>
      <c r="I436" s="167">
        <f>H436/F436</f>
        <v>0.0506181089208152</v>
      </c>
      <c r="J436" s="167">
        <f>H436/G436</f>
        <v>0.0481793607886786</v>
      </c>
      <c r="K436" s="24"/>
      <c r="L436" s="24"/>
      <c r="M436" s="24"/>
      <c r="N436" s="24"/>
      <c r="O436" s="24"/>
      <c r="P436" s="24"/>
      <c r="Q436" s="24"/>
      <c r="R436" s="24"/>
      <c r="S436" s="24"/>
      <c r="T436" s="24"/>
      <c r="U436" s="24"/>
      <c r="V436" s="24"/>
      <c r="W436" s="24"/>
      <c r="X436" s="24"/>
      <c r="Y436" s="24"/>
      <c r="Z436" s="24"/>
    </row>
    <row r="437" ht="19.15" customHeight="1">
      <c r="A437" t="s" s="145">
        <v>124</v>
      </c>
      <c r="B437" s="168">
        <v>14</v>
      </c>
      <c r="C437" s="168">
        <v>9</v>
      </c>
      <c r="D437" t="s" s="145">
        <v>535</v>
      </c>
      <c r="E437" t="s" s="145">
        <v>20</v>
      </c>
      <c r="F437" s="155">
        <v>24880</v>
      </c>
      <c r="G437" s="168">
        <v>25908</v>
      </c>
      <c r="H437" s="155">
        <f>SUM(G437-F437)</f>
        <v>1028</v>
      </c>
      <c r="I437" s="167">
        <f>H437/F437</f>
        <v>0.0413183279742765</v>
      </c>
      <c r="J437" s="167">
        <f>H437/G437</f>
        <v>0.0396788636714528</v>
      </c>
      <c r="K437" s="24"/>
      <c r="L437" s="24"/>
      <c r="M437" s="24"/>
      <c r="N437" s="24"/>
      <c r="O437" s="24"/>
      <c r="P437" s="24"/>
      <c r="Q437" s="24"/>
      <c r="R437" s="24"/>
      <c r="S437" s="24"/>
      <c r="T437" s="24"/>
      <c r="U437" s="24"/>
      <c r="V437" s="24"/>
      <c r="W437" s="24"/>
      <c r="X437" s="24"/>
      <c r="Y437" s="24"/>
      <c r="Z437" s="24"/>
    </row>
    <row r="438" ht="19.15" customHeight="1">
      <c r="A438" t="s" s="145">
        <v>124</v>
      </c>
      <c r="B438" s="168">
        <v>14</v>
      </c>
      <c r="C438" s="168">
        <v>10</v>
      </c>
      <c r="D438" t="s" s="145">
        <v>536</v>
      </c>
      <c r="E438" t="s" s="145">
        <v>22</v>
      </c>
      <c r="F438" s="155">
        <v>23580</v>
      </c>
      <c r="G438" s="168">
        <v>24461</v>
      </c>
      <c r="H438" s="155">
        <f>SUM(G438-F438)</f>
        <v>881</v>
      </c>
      <c r="I438" s="167">
        <f>H438/F438</f>
        <v>0.037362171331637</v>
      </c>
      <c r="J438" s="167">
        <f>H438/G438</f>
        <v>0.0360165160868321</v>
      </c>
      <c r="K438" s="24"/>
      <c r="L438" s="24"/>
      <c r="M438" s="24"/>
      <c r="N438" s="24"/>
      <c r="O438" s="24"/>
      <c r="P438" s="24"/>
      <c r="Q438" s="24"/>
      <c r="R438" s="24"/>
      <c r="S438" s="24"/>
      <c r="T438" s="24"/>
      <c r="U438" s="24"/>
      <c r="V438" s="24"/>
      <c r="W438" s="24"/>
      <c r="X438" s="24"/>
      <c r="Y438" s="24"/>
      <c r="Z438" s="24"/>
    </row>
    <row r="439" ht="19.15" customHeight="1">
      <c r="A439" t="s" s="145">
        <v>124</v>
      </c>
      <c r="B439" s="168">
        <v>14</v>
      </c>
      <c r="C439" s="168">
        <v>6</v>
      </c>
      <c r="D439" t="s" s="145">
        <v>537</v>
      </c>
      <c r="E439" t="s" s="145">
        <v>17</v>
      </c>
      <c r="F439" s="155">
        <v>12849</v>
      </c>
      <c r="G439" s="168">
        <v>13375</v>
      </c>
      <c r="H439" s="155">
        <f>SUM(G439-F439)</f>
        <v>526</v>
      </c>
      <c r="I439" s="167">
        <f>H439/F439</f>
        <v>0.0409370379017822</v>
      </c>
      <c r="J439" s="167">
        <f>H439/G439</f>
        <v>0.0393271028037383</v>
      </c>
      <c r="K439" s="24"/>
      <c r="L439" s="24"/>
      <c r="M439" s="24"/>
      <c r="N439" s="24"/>
      <c r="O439" s="24"/>
      <c r="P439" s="24"/>
      <c r="Q439" s="24"/>
      <c r="R439" s="24"/>
      <c r="S439" s="24"/>
      <c r="T439" s="24"/>
      <c r="U439" s="24"/>
      <c r="V439" s="24"/>
      <c r="W439" s="24"/>
      <c r="X439" s="24"/>
      <c r="Y439" s="24"/>
      <c r="Z439" s="24"/>
    </row>
    <row r="440" ht="19.15" customHeight="1">
      <c r="A440" t="s" s="145">
        <v>124</v>
      </c>
      <c r="B440" s="168">
        <v>14</v>
      </c>
      <c r="C440" s="168">
        <v>14</v>
      </c>
      <c r="D440" t="s" s="145">
        <v>538</v>
      </c>
      <c r="E440" t="s" s="145">
        <v>30</v>
      </c>
      <c r="F440" s="155">
        <v>5431</v>
      </c>
      <c r="G440" s="168">
        <v>5518</v>
      </c>
      <c r="H440" s="155">
        <f>SUM(G440-F440)</f>
        <v>87</v>
      </c>
      <c r="I440" s="167">
        <f>H440/F440</f>
        <v>0.0160191493279322</v>
      </c>
      <c r="J440" s="167">
        <f>H440/G440</f>
        <v>0.0157665820949619</v>
      </c>
      <c r="K440" s="24"/>
      <c r="L440" s="24"/>
      <c r="M440" s="24"/>
      <c r="N440" s="24"/>
      <c r="O440" s="24"/>
      <c r="P440" s="24"/>
      <c r="Q440" s="24"/>
      <c r="R440" s="24"/>
      <c r="S440" s="24"/>
      <c r="T440" s="24"/>
      <c r="U440" s="24"/>
      <c r="V440" s="24"/>
      <c r="W440" s="24"/>
      <c r="X440" s="24"/>
      <c r="Y440" s="24"/>
      <c r="Z440" s="24"/>
    </row>
    <row r="441" ht="19.15" customHeight="1">
      <c r="A441" t="s" s="145">
        <v>124</v>
      </c>
      <c r="B441" s="168">
        <v>14</v>
      </c>
      <c r="C441" s="168">
        <v>23</v>
      </c>
      <c r="D441" t="s" s="145">
        <v>539</v>
      </c>
      <c r="E441" t="s" s="145">
        <v>34</v>
      </c>
      <c r="F441" s="155">
        <v>4603</v>
      </c>
      <c r="G441" s="168">
        <v>4767</v>
      </c>
      <c r="H441" s="155">
        <f>SUM(G441-F441)</f>
        <v>164</v>
      </c>
      <c r="I441" s="167">
        <f>H441/F441</f>
        <v>0.0356289376493591</v>
      </c>
      <c r="J441" s="167">
        <f>H441/G441</f>
        <v>0.0344031885882106</v>
      </c>
      <c r="K441" s="24"/>
      <c r="L441" s="24"/>
      <c r="M441" s="24"/>
      <c r="N441" s="24"/>
      <c r="O441" s="24"/>
      <c r="P441" s="24"/>
      <c r="Q441" s="24"/>
      <c r="R441" s="24"/>
      <c r="S441" s="24"/>
      <c r="T441" s="24"/>
      <c r="U441" s="24"/>
      <c r="V441" s="24"/>
      <c r="W441" s="24"/>
      <c r="X441" s="24"/>
      <c r="Y441" s="24"/>
      <c r="Z441" s="24"/>
    </row>
    <row r="442" ht="19.15" customHeight="1">
      <c r="A442" t="s" s="145">
        <v>124</v>
      </c>
      <c r="B442" s="168">
        <v>14</v>
      </c>
      <c r="C442" s="168">
        <v>4</v>
      </c>
      <c r="D442" t="s" s="145">
        <v>540</v>
      </c>
      <c r="E442" t="s" s="145">
        <v>28</v>
      </c>
      <c r="F442" s="155">
        <v>2327</v>
      </c>
      <c r="G442" s="168">
        <v>2424</v>
      </c>
      <c r="H442" s="155">
        <f>SUM(G442-F442)</f>
        <v>97</v>
      </c>
      <c r="I442" s="167">
        <f>H442/F442</f>
        <v>0.0416845724108294</v>
      </c>
      <c r="J442" s="167">
        <f>H442/G442</f>
        <v>0.040016501650165</v>
      </c>
      <c r="K442" s="24"/>
      <c r="L442" s="24"/>
      <c r="M442" s="24"/>
      <c r="N442" s="24"/>
      <c r="O442" s="24"/>
      <c r="P442" s="24"/>
      <c r="Q442" s="24"/>
      <c r="R442" s="24"/>
      <c r="S442" s="24"/>
      <c r="T442" s="24"/>
      <c r="U442" s="24"/>
      <c r="V442" s="24"/>
      <c r="W442" s="24"/>
      <c r="X442" s="24"/>
      <c r="Y442" s="24"/>
      <c r="Z442" s="24"/>
    </row>
    <row r="443" ht="19.15" customHeight="1">
      <c r="A443" t="s" s="145">
        <v>124</v>
      </c>
      <c r="B443" s="168">
        <v>14</v>
      </c>
      <c r="C443" s="168">
        <v>8</v>
      </c>
      <c r="D443" t="s" s="145">
        <v>541</v>
      </c>
      <c r="E443" t="s" s="145">
        <v>26</v>
      </c>
      <c r="F443" s="155">
        <v>1296</v>
      </c>
      <c r="G443" s="168">
        <v>1332</v>
      </c>
      <c r="H443" s="155">
        <f>SUM(G443-F443)</f>
        <v>36</v>
      </c>
      <c r="I443" s="167">
        <f>H443/F443</f>
        <v>0.0277777777777778</v>
      </c>
      <c r="J443" s="167">
        <f>H443/G443</f>
        <v>0.027027027027027</v>
      </c>
      <c r="K443" s="24"/>
      <c r="L443" s="24"/>
      <c r="M443" s="24"/>
      <c r="N443" s="24"/>
      <c r="O443" s="24"/>
      <c r="P443" s="24"/>
      <c r="Q443" s="24"/>
      <c r="R443" s="24"/>
      <c r="S443" s="24"/>
      <c r="T443" s="24"/>
      <c r="U443" s="24"/>
      <c r="V443" s="24"/>
      <c r="W443" s="24"/>
      <c r="X443" s="24"/>
      <c r="Y443" s="24"/>
      <c r="Z443" s="24"/>
    </row>
    <row r="444" ht="19.15" customHeight="1">
      <c r="A444" t="s" s="145">
        <v>124</v>
      </c>
      <c r="B444" s="168">
        <v>14</v>
      </c>
      <c r="C444" s="168">
        <v>19</v>
      </c>
      <c r="D444" t="s" s="145">
        <v>542</v>
      </c>
      <c r="E444" t="s" s="145">
        <v>48</v>
      </c>
      <c r="F444" s="155">
        <v>356</v>
      </c>
      <c r="G444" s="168">
        <v>368</v>
      </c>
      <c r="H444" s="155">
        <f>SUM(G444-F444)</f>
        <v>12</v>
      </c>
      <c r="I444" s="167">
        <f>H444/F444</f>
        <v>0.0337078651685393</v>
      </c>
      <c r="J444" s="167">
        <f>H444/G444</f>
        <v>0.0326086956521739</v>
      </c>
      <c r="K444" s="24"/>
      <c r="L444" s="24"/>
      <c r="M444" s="24"/>
      <c r="N444" s="24"/>
      <c r="O444" s="24"/>
      <c r="P444" s="24"/>
      <c r="Q444" s="24"/>
      <c r="R444" s="24"/>
      <c r="S444" s="24"/>
      <c r="T444" s="24"/>
      <c r="U444" s="24"/>
      <c r="V444" s="24"/>
      <c r="W444" s="24"/>
      <c r="X444" s="24"/>
      <c r="Y444" s="24"/>
      <c r="Z444" s="24"/>
    </row>
    <row r="445" ht="19.15" customHeight="1">
      <c r="A445" t="s" s="145">
        <v>124</v>
      </c>
      <c r="B445" s="168">
        <v>14</v>
      </c>
      <c r="C445" s="168">
        <v>13</v>
      </c>
      <c r="D445" t="s" s="145">
        <v>543</v>
      </c>
      <c r="E445" t="s" s="145">
        <v>76</v>
      </c>
      <c r="F445" s="155">
        <v>224</v>
      </c>
      <c r="G445" s="168">
        <v>230</v>
      </c>
      <c r="H445" s="155">
        <f>SUM(G445-F445)</f>
        <v>6</v>
      </c>
      <c r="I445" s="167">
        <f>H445/F445</f>
        <v>0.0267857142857143</v>
      </c>
      <c r="J445" s="167">
        <f>H445/G445</f>
        <v>0.0260869565217391</v>
      </c>
      <c r="K445" s="24"/>
      <c r="L445" s="24"/>
      <c r="M445" s="24"/>
      <c r="N445" s="24"/>
      <c r="O445" s="24"/>
      <c r="P445" s="24"/>
      <c r="Q445" s="24"/>
      <c r="R445" s="24"/>
      <c r="S445" s="24"/>
      <c r="T445" s="24"/>
      <c r="U445" s="24"/>
      <c r="V445" s="24"/>
      <c r="W445" s="24"/>
      <c r="X445" s="24"/>
      <c r="Y445" s="24"/>
      <c r="Z445" s="24"/>
    </row>
    <row r="446" ht="19.15" customHeight="1">
      <c r="A446" t="s" s="145">
        <v>124</v>
      </c>
      <c r="B446" s="168">
        <v>14</v>
      </c>
      <c r="C446" s="168">
        <v>11</v>
      </c>
      <c r="D446" t="s" s="145">
        <v>544</v>
      </c>
      <c r="E446" t="s" s="145">
        <v>36</v>
      </c>
      <c r="F446" s="155">
        <v>215</v>
      </c>
      <c r="G446" s="168">
        <v>225</v>
      </c>
      <c r="H446" s="155">
        <f>SUM(G446-F446)</f>
        <v>10</v>
      </c>
      <c r="I446" s="167">
        <f>H446/F446</f>
        <v>0.0465116279069767</v>
      </c>
      <c r="J446" s="167">
        <f>H446/G446</f>
        <v>0.0444444444444444</v>
      </c>
      <c r="K446" s="24"/>
      <c r="L446" s="24"/>
      <c r="M446" s="24"/>
      <c r="N446" s="24"/>
      <c r="O446" s="24"/>
      <c r="P446" s="24"/>
      <c r="Q446" s="24"/>
      <c r="R446" s="24"/>
      <c r="S446" s="24"/>
      <c r="T446" s="24"/>
      <c r="U446" s="24"/>
      <c r="V446" s="24"/>
      <c r="W446" s="24"/>
      <c r="X446" s="24"/>
      <c r="Y446" s="24"/>
      <c r="Z446" s="24"/>
    </row>
    <row r="447" ht="19.15" customHeight="1">
      <c r="A447" t="s" s="145">
        <v>124</v>
      </c>
      <c r="B447" s="168">
        <v>14</v>
      </c>
      <c r="C447" s="168">
        <v>1</v>
      </c>
      <c r="D447" t="s" s="145">
        <v>545</v>
      </c>
      <c r="E447" t="s" s="145">
        <v>24</v>
      </c>
      <c r="F447" s="155">
        <v>204</v>
      </c>
      <c r="G447" s="168">
        <v>206</v>
      </c>
      <c r="H447" s="155">
        <f>SUM(G447-F447)</f>
        <v>2</v>
      </c>
      <c r="I447" s="167">
        <f>H447/F447</f>
        <v>0.009803921568627451</v>
      </c>
      <c r="J447" s="167">
        <f>H447/G447</f>
        <v>0.009708737864077671</v>
      </c>
      <c r="K447" s="24"/>
      <c r="L447" s="24"/>
      <c r="M447" s="24"/>
      <c r="N447" s="24"/>
      <c r="O447" s="24"/>
      <c r="P447" s="24"/>
      <c r="Q447" s="24"/>
      <c r="R447" s="24"/>
      <c r="S447" s="24"/>
      <c r="T447" s="24"/>
      <c r="U447" s="24"/>
      <c r="V447" s="24"/>
      <c r="W447" s="24"/>
      <c r="X447" s="24"/>
      <c r="Y447" s="24"/>
      <c r="Z447" s="24"/>
    </row>
    <row r="448" ht="19.15" customHeight="1">
      <c r="A448" t="s" s="145">
        <v>124</v>
      </c>
      <c r="B448" s="168">
        <v>14</v>
      </c>
      <c r="C448" s="168">
        <v>16</v>
      </c>
      <c r="D448" t="s" s="145">
        <v>546</v>
      </c>
      <c r="E448" t="s" s="145">
        <v>62</v>
      </c>
      <c r="F448" s="155">
        <v>191</v>
      </c>
      <c r="G448" s="168">
        <v>202</v>
      </c>
      <c r="H448" s="155">
        <f>SUM(G448-F448)</f>
        <v>11</v>
      </c>
      <c r="I448" s="167">
        <f>H448/F448</f>
        <v>0.0575916230366492</v>
      </c>
      <c r="J448" s="167">
        <f>H448/G448</f>
        <v>0.0544554455445545</v>
      </c>
      <c r="K448" s="24"/>
      <c r="L448" s="24"/>
      <c r="M448" s="24"/>
      <c r="N448" s="24"/>
      <c r="O448" s="24"/>
      <c r="P448" s="24"/>
      <c r="Q448" s="24"/>
      <c r="R448" s="24"/>
      <c r="S448" s="24"/>
      <c r="T448" s="24"/>
      <c r="U448" s="24"/>
      <c r="V448" s="24"/>
      <c r="W448" s="24"/>
      <c r="X448" s="24"/>
      <c r="Y448" s="24"/>
      <c r="Z448" s="24"/>
    </row>
    <row r="449" ht="19.15" customHeight="1">
      <c r="A449" t="s" s="145">
        <v>124</v>
      </c>
      <c r="B449" s="168">
        <v>14</v>
      </c>
      <c r="C449" s="168">
        <v>20</v>
      </c>
      <c r="D449" t="s" s="145">
        <v>547</v>
      </c>
      <c r="E449" t="s" s="145">
        <v>548</v>
      </c>
      <c r="F449" s="155">
        <v>192</v>
      </c>
      <c r="G449" s="168">
        <v>198</v>
      </c>
      <c r="H449" s="155">
        <f>SUM(G449-F449)</f>
        <v>6</v>
      </c>
      <c r="I449" s="167">
        <f>H449/F449</f>
        <v>0.03125</v>
      </c>
      <c r="J449" s="167">
        <f>H449/G449</f>
        <v>0.0303030303030303</v>
      </c>
      <c r="K449" s="24"/>
      <c r="L449" s="24"/>
      <c r="M449" s="24"/>
      <c r="N449" s="24"/>
      <c r="O449" s="24"/>
      <c r="P449" s="24"/>
      <c r="Q449" s="24"/>
      <c r="R449" s="24"/>
      <c r="S449" s="24"/>
      <c r="T449" s="24"/>
      <c r="U449" s="24"/>
      <c r="V449" s="24"/>
      <c r="W449" s="24"/>
      <c r="X449" s="24"/>
      <c r="Y449" s="24"/>
      <c r="Z449" s="24"/>
    </row>
    <row r="450" ht="19.15" customHeight="1">
      <c r="A450" t="s" s="145">
        <v>124</v>
      </c>
      <c r="B450" s="168">
        <v>14</v>
      </c>
      <c r="C450" s="168">
        <v>7</v>
      </c>
      <c r="D450" t="s" s="145">
        <v>549</v>
      </c>
      <c r="E450" t="s" s="145">
        <v>101</v>
      </c>
      <c r="F450" s="155">
        <v>153</v>
      </c>
      <c r="G450" s="168">
        <v>159</v>
      </c>
      <c r="H450" s="155">
        <f>SUM(G450-F450)</f>
        <v>6</v>
      </c>
      <c r="I450" s="167">
        <f>H450/F450</f>
        <v>0.0392156862745098</v>
      </c>
      <c r="J450" s="167">
        <f>H450/G450</f>
        <v>0.0377358490566038</v>
      </c>
      <c r="K450" s="24"/>
      <c r="L450" s="24"/>
      <c r="M450" s="24"/>
      <c r="N450" s="24"/>
      <c r="O450" s="24"/>
      <c r="P450" s="24"/>
      <c r="Q450" s="24"/>
      <c r="R450" s="24"/>
      <c r="S450" s="24"/>
      <c r="T450" s="24"/>
      <c r="U450" s="24"/>
      <c r="V450" s="24"/>
      <c r="W450" s="24"/>
      <c r="X450" s="24"/>
      <c r="Y450" s="24"/>
      <c r="Z450" s="24"/>
    </row>
    <row r="451" ht="19.15" customHeight="1">
      <c r="A451" t="s" s="145">
        <v>124</v>
      </c>
      <c r="B451" s="168">
        <v>14</v>
      </c>
      <c r="C451" s="168">
        <v>15</v>
      </c>
      <c r="D451" t="s" s="145">
        <v>550</v>
      </c>
      <c r="E451" t="s" s="145">
        <v>38</v>
      </c>
      <c r="F451" s="155">
        <v>137</v>
      </c>
      <c r="G451" s="168">
        <v>140</v>
      </c>
      <c r="H451" s="155">
        <f>SUM(G451-F451)</f>
        <v>3</v>
      </c>
      <c r="I451" s="167">
        <f>H451/F451</f>
        <v>0.0218978102189781</v>
      </c>
      <c r="J451" s="167">
        <f>H451/G451</f>
        <v>0.0214285714285714</v>
      </c>
      <c r="K451" s="24"/>
      <c r="L451" s="24"/>
      <c r="M451" s="24"/>
      <c r="N451" s="24"/>
      <c r="O451" s="24"/>
      <c r="P451" s="24"/>
      <c r="Q451" s="24"/>
      <c r="R451" s="24"/>
      <c r="S451" s="24"/>
      <c r="T451" s="24"/>
      <c r="U451" s="24"/>
      <c r="V451" s="24"/>
      <c r="W451" s="24"/>
      <c r="X451" s="24"/>
      <c r="Y451" s="24"/>
      <c r="Z451" s="24"/>
    </row>
    <row r="452" ht="19.15" customHeight="1">
      <c r="A452" t="s" s="145">
        <v>124</v>
      </c>
      <c r="B452" s="168">
        <v>14</v>
      </c>
      <c r="C452" s="168">
        <v>21</v>
      </c>
      <c r="D452" t="s" s="145">
        <v>551</v>
      </c>
      <c r="E452" t="s" s="145">
        <v>173</v>
      </c>
      <c r="F452" s="155">
        <v>131</v>
      </c>
      <c r="G452" s="168">
        <v>134</v>
      </c>
      <c r="H452" s="155">
        <f>SUM(G452-F452)</f>
        <v>3</v>
      </c>
      <c r="I452" s="167">
        <f>H452/F452</f>
        <v>0.0229007633587786</v>
      </c>
      <c r="J452" s="167">
        <f>H452/G452</f>
        <v>0.0223880597014925</v>
      </c>
      <c r="K452" s="24"/>
      <c r="L452" s="24"/>
      <c r="M452" s="24"/>
      <c r="N452" s="24"/>
      <c r="O452" s="24"/>
      <c r="P452" s="24"/>
      <c r="Q452" s="24"/>
      <c r="R452" s="24"/>
      <c r="S452" s="24"/>
      <c r="T452" s="24"/>
      <c r="U452" s="24"/>
      <c r="V452" s="24"/>
      <c r="W452" s="24"/>
      <c r="X452" s="24"/>
      <c r="Y452" s="24"/>
      <c r="Z452" s="24"/>
    </row>
    <row r="453" ht="19.15" customHeight="1">
      <c r="A453" t="s" s="145">
        <v>124</v>
      </c>
      <c r="B453" s="168">
        <v>14</v>
      </c>
      <c r="C453" s="168">
        <v>25</v>
      </c>
      <c r="D453" t="s" s="145">
        <v>552</v>
      </c>
      <c r="E453" t="s" s="145">
        <v>60</v>
      </c>
      <c r="F453" s="155">
        <v>122</v>
      </c>
      <c r="G453" s="168">
        <v>129</v>
      </c>
      <c r="H453" s="155">
        <f>SUM(G453-F453)</f>
        <v>7</v>
      </c>
      <c r="I453" s="167">
        <f>H453/F453</f>
        <v>0.0573770491803279</v>
      </c>
      <c r="J453" s="167">
        <f>H453/G453</f>
        <v>0.0542635658914729</v>
      </c>
      <c r="K453" s="24"/>
      <c r="L453" s="24"/>
      <c r="M453" s="24"/>
      <c r="N453" s="24"/>
      <c r="O453" s="24"/>
      <c r="P453" s="24"/>
      <c r="Q453" s="24"/>
      <c r="R453" s="24"/>
      <c r="S453" s="24"/>
      <c r="T453" s="24"/>
      <c r="U453" s="24"/>
      <c r="V453" s="24"/>
      <c r="W453" s="24"/>
      <c r="X453" s="24"/>
      <c r="Y453" s="24"/>
      <c r="Z453" s="24"/>
    </row>
    <row r="454" ht="19.15" customHeight="1">
      <c r="A454" t="s" s="145">
        <v>124</v>
      </c>
      <c r="B454" s="168">
        <v>14</v>
      </c>
      <c r="C454" s="168">
        <v>12</v>
      </c>
      <c r="D454" t="s" s="145">
        <v>553</v>
      </c>
      <c r="E454" t="s" s="145">
        <v>64</v>
      </c>
      <c r="F454" s="155">
        <v>83</v>
      </c>
      <c r="G454" s="168">
        <v>85</v>
      </c>
      <c r="H454" s="155">
        <f>SUM(G454-F454)</f>
        <v>2</v>
      </c>
      <c r="I454" s="167">
        <f>H454/F454</f>
        <v>0.0240963855421687</v>
      </c>
      <c r="J454" s="167">
        <f>H454/G454</f>
        <v>0.0235294117647059</v>
      </c>
      <c r="K454" s="24"/>
      <c r="L454" s="24"/>
      <c r="M454" s="24"/>
      <c r="N454" s="24"/>
      <c r="O454" s="24"/>
      <c r="P454" s="24"/>
      <c r="Q454" s="24"/>
      <c r="R454" s="24"/>
      <c r="S454" s="24"/>
      <c r="T454" s="24"/>
      <c r="U454" s="24"/>
      <c r="V454" s="24"/>
      <c r="W454" s="24"/>
      <c r="X454" s="24"/>
      <c r="Y454" s="24"/>
      <c r="Z454" s="24"/>
    </row>
    <row r="455" ht="19.15" customHeight="1">
      <c r="A455" t="s" s="145">
        <v>124</v>
      </c>
      <c r="B455" s="168">
        <v>14</v>
      </c>
      <c r="C455" s="168">
        <v>3</v>
      </c>
      <c r="D455" t="s" s="145">
        <v>554</v>
      </c>
      <c r="E455" t="s" s="145">
        <v>44</v>
      </c>
      <c r="F455" s="155">
        <v>74</v>
      </c>
      <c r="G455" s="168">
        <v>80</v>
      </c>
      <c r="H455" s="155">
        <f>SUM(G455-F455)</f>
        <v>6</v>
      </c>
      <c r="I455" s="167">
        <f>H455/F455</f>
        <v>0.0810810810810811</v>
      </c>
      <c r="J455" s="167">
        <f>H455/G455</f>
        <v>0.075</v>
      </c>
      <c r="K455" s="24"/>
      <c r="L455" s="24"/>
      <c r="M455" s="24"/>
      <c r="N455" s="24"/>
      <c r="O455" s="24"/>
      <c r="P455" s="24"/>
      <c r="Q455" s="24"/>
      <c r="R455" s="24"/>
      <c r="S455" s="24"/>
      <c r="T455" s="24"/>
      <c r="U455" s="24"/>
      <c r="V455" s="24"/>
      <c r="W455" s="24"/>
      <c r="X455" s="24"/>
      <c r="Y455" s="24"/>
      <c r="Z455" s="24"/>
    </row>
    <row r="456" ht="19.15" customHeight="1">
      <c r="A456" t="s" s="145">
        <v>124</v>
      </c>
      <c r="B456" s="168">
        <v>14</v>
      </c>
      <c r="C456" s="168">
        <v>22</v>
      </c>
      <c r="D456" t="s" s="145">
        <v>555</v>
      </c>
      <c r="E456" t="s" s="145">
        <v>52</v>
      </c>
      <c r="F456" s="155">
        <v>65</v>
      </c>
      <c r="G456" s="168">
        <v>71</v>
      </c>
      <c r="H456" s="155">
        <f>SUM(G456-F456)</f>
        <v>6</v>
      </c>
      <c r="I456" s="167">
        <f>H456/F456</f>
        <v>0.0923076923076923</v>
      </c>
      <c r="J456" s="167">
        <f>H456/G456</f>
        <v>0.0845070422535211</v>
      </c>
      <c r="K456" s="24"/>
      <c r="L456" s="24"/>
      <c r="M456" s="24"/>
      <c r="N456" s="24"/>
      <c r="O456" s="24"/>
      <c r="P456" s="24"/>
      <c r="Q456" s="24"/>
      <c r="R456" s="24"/>
      <c r="S456" s="24"/>
      <c r="T456" s="24"/>
      <c r="U456" s="24"/>
      <c r="V456" s="24"/>
      <c r="W456" s="24"/>
      <c r="X456" s="24"/>
      <c r="Y456" s="24"/>
      <c r="Z456" s="24"/>
    </row>
    <row r="457" ht="19.15" customHeight="1">
      <c r="A457" t="s" s="145">
        <v>124</v>
      </c>
      <c r="B457" s="168">
        <v>14</v>
      </c>
      <c r="C457" s="168">
        <v>24</v>
      </c>
      <c r="D457" t="s" s="145">
        <v>556</v>
      </c>
      <c r="E457" t="s" s="145">
        <v>40</v>
      </c>
      <c r="F457" s="155">
        <v>52</v>
      </c>
      <c r="G457" s="168">
        <v>53</v>
      </c>
      <c r="H457" s="155">
        <f>SUM(G457-F457)</f>
        <v>1</v>
      </c>
      <c r="I457" s="167">
        <f>H457/F457</f>
        <v>0.0192307692307692</v>
      </c>
      <c r="J457" s="167">
        <f>H457/G457</f>
        <v>0.0188679245283019</v>
      </c>
      <c r="K457" s="24"/>
      <c r="L457" s="24"/>
      <c r="M457" s="24"/>
      <c r="N457" s="24"/>
      <c r="O457" s="24"/>
      <c r="P457" s="24"/>
      <c r="Q457" s="24"/>
      <c r="R457" s="24"/>
      <c r="S457" s="24"/>
      <c r="T457" s="24"/>
      <c r="U457" s="24"/>
      <c r="V457" s="24"/>
      <c r="W457" s="24"/>
      <c r="X457" s="24"/>
      <c r="Y457" s="24"/>
      <c r="Z457" s="24"/>
    </row>
    <row r="458" ht="19.15" customHeight="1">
      <c r="A458" t="s" s="145">
        <v>124</v>
      </c>
      <c r="B458" s="168">
        <v>14</v>
      </c>
      <c r="C458" s="168">
        <v>29</v>
      </c>
      <c r="D458" t="s" s="145">
        <v>557</v>
      </c>
      <c r="E458" t="s" s="145">
        <v>248</v>
      </c>
      <c r="F458" s="155">
        <v>49</v>
      </c>
      <c r="G458" s="168">
        <v>50</v>
      </c>
      <c r="H458" s="155">
        <f>SUM(G458-F458)</f>
        <v>1</v>
      </c>
      <c r="I458" s="167">
        <f>H458/F458</f>
        <v>0.0204081632653061</v>
      </c>
      <c r="J458" s="167">
        <f>H458/G458</f>
        <v>0.02</v>
      </c>
      <c r="K458" s="24"/>
      <c r="L458" s="24"/>
      <c r="M458" s="24"/>
      <c r="N458" s="24"/>
      <c r="O458" s="24"/>
      <c r="P458" s="24"/>
      <c r="Q458" s="24"/>
      <c r="R458" s="24"/>
      <c r="S458" s="24"/>
      <c r="T458" s="24"/>
      <c r="U458" s="24"/>
      <c r="V458" s="24"/>
      <c r="W458" s="24"/>
      <c r="X458" s="24"/>
      <c r="Y458" s="24"/>
      <c r="Z458" s="24"/>
    </row>
    <row r="459" ht="19.15" customHeight="1">
      <c r="A459" t="s" s="145">
        <v>124</v>
      </c>
      <c r="B459" s="168">
        <v>14</v>
      </c>
      <c r="C459" s="168">
        <v>26</v>
      </c>
      <c r="D459" t="s" s="145">
        <v>558</v>
      </c>
      <c r="E459" t="s" s="145">
        <v>72</v>
      </c>
      <c r="F459" s="155">
        <v>43</v>
      </c>
      <c r="G459" s="168">
        <v>48</v>
      </c>
      <c r="H459" s="155">
        <f>SUM(G459-F459)</f>
        <v>5</v>
      </c>
      <c r="I459" s="167">
        <f>H459/F459</f>
        <v>0.116279069767442</v>
      </c>
      <c r="J459" s="167">
        <f>H459/G459</f>
        <v>0.104166666666667</v>
      </c>
      <c r="K459" s="24"/>
      <c r="L459" s="24"/>
      <c r="M459" s="24"/>
      <c r="N459" s="24"/>
      <c r="O459" s="24"/>
      <c r="P459" s="24"/>
      <c r="Q459" s="24"/>
      <c r="R459" s="24"/>
      <c r="S459" s="24"/>
      <c r="T459" s="24"/>
      <c r="U459" s="24"/>
      <c r="V459" s="24"/>
      <c r="W459" s="24"/>
      <c r="X459" s="24"/>
      <c r="Y459" s="24"/>
      <c r="Z459" s="24"/>
    </row>
    <row r="460" ht="19.15" customHeight="1">
      <c r="A460" t="s" s="145">
        <v>124</v>
      </c>
      <c r="B460" s="168">
        <v>14</v>
      </c>
      <c r="C460" s="168">
        <v>2</v>
      </c>
      <c r="D460" t="s" s="145">
        <v>559</v>
      </c>
      <c r="E460" t="s" s="145">
        <v>54</v>
      </c>
      <c r="F460" s="155">
        <v>44</v>
      </c>
      <c r="G460" s="168">
        <v>44</v>
      </c>
      <c r="H460" s="155">
        <f>SUM(G460-F460)</f>
        <v>0</v>
      </c>
      <c r="I460" s="167">
        <f>H460/F460</f>
        <v>0</v>
      </c>
      <c r="J460" s="167">
        <f>H460/G460</f>
        <v>0</v>
      </c>
      <c r="K460" s="24"/>
      <c r="L460" s="24"/>
      <c r="M460" s="24"/>
      <c r="N460" s="24"/>
      <c r="O460" s="24"/>
      <c r="P460" s="24"/>
      <c r="Q460" s="24"/>
      <c r="R460" s="24"/>
      <c r="S460" s="24"/>
      <c r="T460" s="24"/>
      <c r="U460" s="24"/>
      <c r="V460" s="24"/>
      <c r="W460" s="24"/>
      <c r="X460" s="24"/>
      <c r="Y460" s="24"/>
      <c r="Z460" s="24"/>
    </row>
    <row r="461" ht="19.15" customHeight="1">
      <c r="A461" t="s" s="145">
        <v>124</v>
      </c>
      <c r="B461" s="168">
        <v>14</v>
      </c>
      <c r="C461" s="168">
        <v>18</v>
      </c>
      <c r="D461" t="s" s="145">
        <v>560</v>
      </c>
      <c r="E461" t="s" s="145">
        <v>66</v>
      </c>
      <c r="F461" s="155">
        <v>44</v>
      </c>
      <c r="G461" s="168">
        <v>44</v>
      </c>
      <c r="H461" s="155">
        <f>SUM(G461-F461)</f>
        <v>0</v>
      </c>
      <c r="I461" s="167">
        <f>H461/F461</f>
        <v>0</v>
      </c>
      <c r="J461" s="167">
        <f>H461/G461</f>
        <v>0</v>
      </c>
      <c r="K461" s="24"/>
      <c r="L461" s="24"/>
      <c r="M461" s="24"/>
      <c r="N461" s="24"/>
      <c r="O461" s="24"/>
      <c r="P461" s="24"/>
      <c r="Q461" s="24"/>
      <c r="R461" s="24"/>
      <c r="S461" s="24"/>
      <c r="T461" s="24"/>
      <c r="U461" s="24"/>
      <c r="V461" s="24"/>
      <c r="W461" s="24"/>
      <c r="X461" s="24"/>
      <c r="Y461" s="24"/>
      <c r="Z461" s="24"/>
    </row>
    <row r="462" ht="19.15" customHeight="1">
      <c r="A462" t="s" s="145">
        <v>124</v>
      </c>
      <c r="B462" s="168">
        <v>14</v>
      </c>
      <c r="C462" s="168">
        <v>30</v>
      </c>
      <c r="D462" t="s" s="145">
        <v>561</v>
      </c>
      <c r="E462" t="s" s="145">
        <v>116</v>
      </c>
      <c r="F462" s="155">
        <v>41</v>
      </c>
      <c r="G462" s="168">
        <v>44</v>
      </c>
      <c r="H462" s="155">
        <f>SUM(G462-F462)</f>
        <v>3</v>
      </c>
      <c r="I462" s="167">
        <f>H462/F462</f>
        <v>0.0731707317073171</v>
      </c>
      <c r="J462" s="167">
        <f>H462/G462</f>
        <v>0.0681818181818182</v>
      </c>
      <c r="K462" s="24"/>
      <c r="L462" s="24"/>
      <c r="M462" s="24"/>
      <c r="N462" s="24"/>
      <c r="O462" s="24"/>
      <c r="P462" s="24"/>
      <c r="Q462" s="24"/>
      <c r="R462" s="24"/>
      <c r="S462" s="24"/>
      <c r="T462" s="24"/>
      <c r="U462" s="24"/>
      <c r="V462" s="24"/>
      <c r="W462" s="24"/>
      <c r="X462" s="24"/>
      <c r="Y462" s="24"/>
      <c r="Z462" s="24"/>
    </row>
    <row r="463" ht="19.15" customHeight="1">
      <c r="A463" t="s" s="145">
        <v>124</v>
      </c>
      <c r="B463" s="168">
        <v>14</v>
      </c>
      <c r="C463" s="168">
        <v>17</v>
      </c>
      <c r="D463" t="s" s="145">
        <v>562</v>
      </c>
      <c r="E463" t="s" s="145">
        <v>147</v>
      </c>
      <c r="F463" s="155">
        <v>34</v>
      </c>
      <c r="G463" s="168">
        <v>35</v>
      </c>
      <c r="H463" s="155">
        <f>SUM(G463-F463)</f>
        <v>1</v>
      </c>
      <c r="I463" s="167">
        <f>H463/F463</f>
        <v>0.0294117647058824</v>
      </c>
      <c r="J463" s="167">
        <f>H463/G463</f>
        <v>0.0285714285714286</v>
      </c>
      <c r="K463" s="24"/>
      <c r="L463" s="24"/>
      <c r="M463" s="24"/>
      <c r="N463" s="24"/>
      <c r="O463" s="24"/>
      <c r="P463" s="24"/>
      <c r="Q463" s="24"/>
      <c r="R463" s="24"/>
      <c r="S463" s="24"/>
      <c r="T463" s="24"/>
      <c r="U463" s="24"/>
      <c r="V463" s="24"/>
      <c r="W463" s="24"/>
      <c r="X463" s="24"/>
      <c r="Y463" s="24"/>
      <c r="Z463" s="24"/>
    </row>
    <row r="464" ht="19.15" customHeight="1">
      <c r="A464" t="s" s="145">
        <v>124</v>
      </c>
      <c r="B464" s="168">
        <v>14</v>
      </c>
      <c r="C464" s="168">
        <v>33</v>
      </c>
      <c r="D464" t="s" s="145">
        <v>563</v>
      </c>
      <c r="E464" t="s" s="145">
        <v>68</v>
      </c>
      <c r="F464" s="155">
        <v>23</v>
      </c>
      <c r="G464" s="168">
        <v>27</v>
      </c>
      <c r="H464" s="155">
        <f>SUM(G464-F464)</f>
        <v>4</v>
      </c>
      <c r="I464" s="167">
        <f>H464/F464</f>
        <v>0.173913043478261</v>
      </c>
      <c r="J464" s="167">
        <f>H464/G464</f>
        <v>0.148148148148148</v>
      </c>
      <c r="K464" s="24"/>
      <c r="L464" s="24"/>
      <c r="M464" s="24"/>
      <c r="N464" s="24"/>
      <c r="O464" s="24"/>
      <c r="P464" s="24"/>
      <c r="Q464" s="24"/>
      <c r="R464" s="24"/>
      <c r="S464" s="24"/>
      <c r="T464" s="24"/>
      <c r="U464" s="24"/>
      <c r="V464" s="24"/>
      <c r="W464" s="24"/>
      <c r="X464" s="24"/>
      <c r="Y464" s="24"/>
      <c r="Z464" s="24"/>
    </row>
    <row r="465" ht="19.15" customHeight="1">
      <c r="A465" t="s" s="145">
        <v>124</v>
      </c>
      <c r="B465" s="168">
        <v>14</v>
      </c>
      <c r="C465" s="168">
        <v>32</v>
      </c>
      <c r="D465" t="s" s="145">
        <v>564</v>
      </c>
      <c r="E465" t="s" s="145">
        <v>56</v>
      </c>
      <c r="F465" s="155">
        <v>18</v>
      </c>
      <c r="G465" s="168">
        <v>20</v>
      </c>
      <c r="H465" s="155">
        <f>SUM(G465-F465)</f>
        <v>2</v>
      </c>
      <c r="I465" s="167">
        <f>H465/F465</f>
        <v>0.111111111111111</v>
      </c>
      <c r="J465" s="167">
        <f>H465/G465</f>
        <v>0.1</v>
      </c>
      <c r="K465" s="24"/>
      <c r="L465" s="24"/>
      <c r="M465" s="24"/>
      <c r="N465" s="24"/>
      <c r="O465" s="24"/>
      <c r="P465" s="24"/>
      <c r="Q465" s="24"/>
      <c r="R465" s="24"/>
      <c r="S465" s="24"/>
      <c r="T465" s="24"/>
      <c r="U465" s="24"/>
      <c r="V465" s="24"/>
      <c r="W465" s="24"/>
      <c r="X465" s="24"/>
      <c r="Y465" s="24"/>
      <c r="Z465" s="24"/>
    </row>
    <row r="466" ht="19.15" customHeight="1">
      <c r="A466" t="s" s="145">
        <v>124</v>
      </c>
      <c r="B466" s="168">
        <v>14</v>
      </c>
      <c r="C466" s="168">
        <v>28</v>
      </c>
      <c r="D466" t="s" s="145">
        <v>565</v>
      </c>
      <c r="E466" t="s" s="145">
        <v>119</v>
      </c>
      <c r="F466" s="155">
        <v>18</v>
      </c>
      <c r="G466" s="168">
        <v>19</v>
      </c>
      <c r="H466" s="155">
        <f>SUM(G466-F466)</f>
        <v>1</v>
      </c>
      <c r="I466" s="167">
        <f>H466/F466</f>
        <v>0.0555555555555556</v>
      </c>
      <c r="J466" s="167">
        <f>H466/G466</f>
        <v>0.0526315789473684</v>
      </c>
      <c r="K466" s="24"/>
      <c r="L466" s="24"/>
      <c r="M466" s="24"/>
      <c r="N466" s="24"/>
      <c r="O466" s="24"/>
      <c r="P466" s="24"/>
      <c r="Q466" s="24"/>
      <c r="R466" s="24"/>
      <c r="S466" s="24"/>
      <c r="T466" s="24"/>
      <c r="U466" s="24"/>
      <c r="V466" s="24"/>
      <c r="W466" s="24"/>
      <c r="X466" s="24"/>
      <c r="Y466" s="24"/>
      <c r="Z466" s="24"/>
    </row>
    <row r="467" ht="19.15" customHeight="1">
      <c r="A467" t="s" s="145">
        <v>124</v>
      </c>
      <c r="B467" s="168">
        <v>14</v>
      </c>
      <c r="C467" s="168">
        <v>31</v>
      </c>
      <c r="D467" t="s" s="145">
        <v>566</v>
      </c>
      <c r="E467" t="s" s="145">
        <v>153</v>
      </c>
      <c r="F467" s="155">
        <v>9</v>
      </c>
      <c r="G467" s="168">
        <v>10</v>
      </c>
      <c r="H467" s="155">
        <f>SUM(G467-F467)</f>
        <v>1</v>
      </c>
      <c r="I467" s="167">
        <f>H467/F467</f>
        <v>0.111111111111111</v>
      </c>
      <c r="J467" s="167">
        <f>H467/G467</f>
        <v>0.1</v>
      </c>
      <c r="K467" s="24"/>
      <c r="L467" s="24"/>
      <c r="M467" s="24"/>
      <c r="N467" s="24"/>
      <c r="O467" s="24"/>
      <c r="P467" s="24"/>
      <c r="Q467" s="24"/>
      <c r="R467" s="24"/>
      <c r="S467" s="24"/>
      <c r="T467" s="24"/>
      <c r="U467" s="24"/>
      <c r="V467" s="24"/>
      <c r="W467" s="24"/>
      <c r="X467" s="24"/>
      <c r="Y467" s="24"/>
      <c r="Z467" s="24"/>
    </row>
    <row r="468" ht="19.15" customHeight="1">
      <c r="A468" t="s" s="137">
        <v>124</v>
      </c>
      <c r="B468" s="170">
        <v>14</v>
      </c>
      <c r="C468" s="170">
        <v>27</v>
      </c>
      <c r="D468" t="s" s="137">
        <v>567</v>
      </c>
      <c r="E468" t="s" s="137">
        <v>380</v>
      </c>
      <c r="F468" s="175">
        <v>0</v>
      </c>
      <c r="G468" s="170">
        <v>0</v>
      </c>
      <c r="H468" s="175">
        <f>SUM(G468-F468)</f>
        <v>0</v>
      </c>
      <c r="I468" s="176">
        <f>H468/F468</f>
      </c>
      <c r="J468" s="176">
        <f>H468/G468</f>
      </c>
      <c r="K468" s="174"/>
      <c r="L468" s="174"/>
      <c r="M468" s="174"/>
      <c r="N468" s="174"/>
      <c r="O468" s="174"/>
      <c r="P468" s="174"/>
      <c r="Q468" s="174"/>
      <c r="R468" s="174"/>
      <c r="S468" s="174"/>
      <c r="T468" s="174"/>
      <c r="U468" s="174"/>
      <c r="V468" s="174"/>
      <c r="W468" s="174"/>
      <c r="X468" s="174"/>
      <c r="Y468" s="174"/>
      <c r="Z468" s="174"/>
    </row>
    <row r="469" ht="19.15" customHeight="1">
      <c r="A469" s="177"/>
      <c r="B469" s="178"/>
      <c r="C469" s="178"/>
      <c r="D469" s="179"/>
      <c r="E469" s="179"/>
      <c r="F469" s="181">
        <f>SUM(F436:F468)</f>
        <v>107418</v>
      </c>
      <c r="G469" s="180">
        <f>SUM(G436:G468)</f>
        <v>111851</v>
      </c>
      <c r="H469" s="181">
        <f>SUM(H436:H468)</f>
        <v>4433</v>
      </c>
      <c r="I469" s="182">
        <f>H469/F469</f>
        <v>0.0412686886741514</v>
      </c>
      <c r="J469" s="182">
        <f>H469/G469</f>
        <v>0.0396330832983165</v>
      </c>
      <c r="K469" s="183"/>
      <c r="L469" s="183"/>
      <c r="M469" s="183"/>
      <c r="N469" s="183"/>
      <c r="O469" s="183"/>
      <c r="P469" s="183"/>
      <c r="Q469" s="183"/>
      <c r="R469" s="183"/>
      <c r="S469" s="183"/>
      <c r="T469" s="183"/>
      <c r="U469" s="183"/>
      <c r="V469" s="183"/>
      <c r="W469" s="183"/>
      <c r="X469" s="183"/>
      <c r="Y469" s="183"/>
      <c r="Z469" s="184"/>
    </row>
    <row r="470" ht="19.15" customHeight="1">
      <c r="A470" s="185"/>
      <c r="B470" s="186"/>
      <c r="C470" s="186"/>
      <c r="D470" s="185"/>
      <c r="E470" s="185"/>
      <c r="F470" s="187"/>
      <c r="G470" s="186"/>
      <c r="H470" s="187"/>
      <c r="I470" s="188"/>
      <c r="J470" s="188"/>
      <c r="K470" s="189"/>
      <c r="L470" s="189"/>
      <c r="M470" s="189"/>
      <c r="N470" s="189"/>
      <c r="O470" s="189"/>
      <c r="P470" s="189"/>
      <c r="Q470" s="189"/>
      <c r="R470" s="189"/>
      <c r="S470" s="189"/>
      <c r="T470" s="189"/>
      <c r="U470" s="189"/>
      <c r="V470" s="189"/>
      <c r="W470" s="189"/>
      <c r="X470" s="189"/>
      <c r="Y470" s="189"/>
      <c r="Z470" s="189"/>
    </row>
    <row r="471" ht="19.15" customHeight="1">
      <c r="A471" t="s" s="145">
        <v>124</v>
      </c>
      <c r="B471" s="168">
        <v>15</v>
      </c>
      <c r="C471" s="168">
        <v>12</v>
      </c>
      <c r="D471" t="s" s="145">
        <v>568</v>
      </c>
      <c r="E471" t="s" s="145">
        <v>20</v>
      </c>
      <c r="F471" s="155">
        <v>30407</v>
      </c>
      <c r="G471" s="168">
        <v>31551</v>
      </c>
      <c r="H471" s="155">
        <f>SUM(G471-F471)</f>
        <v>1144</v>
      </c>
      <c r="I471" s="167">
        <f>H471/F471</f>
        <v>0.0376229157759726</v>
      </c>
      <c r="J471" s="167">
        <f>H471/G471</f>
        <v>0.0362587556654306</v>
      </c>
      <c r="K471" s="24"/>
      <c r="L471" s="24"/>
      <c r="M471" s="24"/>
      <c r="N471" s="24"/>
      <c r="O471" s="24"/>
      <c r="P471" s="24"/>
      <c r="Q471" s="24"/>
      <c r="R471" s="24"/>
      <c r="S471" s="24"/>
      <c r="T471" s="24"/>
      <c r="U471" s="24"/>
      <c r="V471" s="24"/>
      <c r="W471" s="24"/>
      <c r="X471" s="24"/>
      <c r="Y471" s="24"/>
      <c r="Z471" s="24"/>
    </row>
    <row r="472" ht="19.15" customHeight="1">
      <c r="A472" t="s" s="145">
        <v>124</v>
      </c>
      <c r="B472" s="168">
        <v>15</v>
      </c>
      <c r="C472" s="168">
        <v>6</v>
      </c>
      <c r="D472" t="s" s="145">
        <v>569</v>
      </c>
      <c r="E472" t="s" s="145">
        <v>84</v>
      </c>
      <c r="F472" s="155">
        <v>28822</v>
      </c>
      <c r="G472" s="168">
        <v>30123</v>
      </c>
      <c r="H472" s="155">
        <f>SUM(G472-F472)</f>
        <v>1301</v>
      </c>
      <c r="I472" s="167">
        <f>H472/F472</f>
        <v>0.0451391298313788</v>
      </c>
      <c r="J472" s="167">
        <f>H472/G472</f>
        <v>0.0431895893503303</v>
      </c>
      <c r="K472" s="24"/>
      <c r="L472" s="24"/>
      <c r="M472" s="24"/>
      <c r="N472" s="24"/>
      <c r="O472" s="24"/>
      <c r="P472" s="24"/>
      <c r="Q472" s="24"/>
      <c r="R472" s="24"/>
      <c r="S472" s="24"/>
      <c r="T472" s="24"/>
      <c r="U472" s="24"/>
      <c r="V472" s="24"/>
      <c r="W472" s="24"/>
      <c r="X472" s="24"/>
      <c r="Y472" s="24"/>
      <c r="Z472" s="24"/>
    </row>
    <row r="473" ht="19.15" customHeight="1">
      <c r="A473" t="s" s="145">
        <v>124</v>
      </c>
      <c r="B473" s="168">
        <v>15</v>
      </c>
      <c r="C473" s="168">
        <v>2</v>
      </c>
      <c r="D473" t="s" s="145">
        <v>570</v>
      </c>
      <c r="E473" t="s" s="145">
        <v>22</v>
      </c>
      <c r="F473" s="155">
        <v>20280</v>
      </c>
      <c r="G473" s="168">
        <v>21186</v>
      </c>
      <c r="H473" s="155">
        <f>SUM(G473-F473)</f>
        <v>906</v>
      </c>
      <c r="I473" s="167">
        <f>H473/F473</f>
        <v>0.0446745562130178</v>
      </c>
      <c r="J473" s="167">
        <f>H473/G473</f>
        <v>0.0427640894930615</v>
      </c>
      <c r="K473" s="24"/>
      <c r="L473" s="24"/>
      <c r="M473" s="24"/>
      <c r="N473" s="24"/>
      <c r="O473" s="24"/>
      <c r="P473" s="24"/>
      <c r="Q473" s="24"/>
      <c r="R473" s="24"/>
      <c r="S473" s="24"/>
      <c r="T473" s="24"/>
      <c r="U473" s="24"/>
      <c r="V473" s="24"/>
      <c r="W473" s="24"/>
      <c r="X473" s="24"/>
      <c r="Y473" s="24"/>
      <c r="Z473" s="24"/>
    </row>
    <row r="474" ht="19.15" customHeight="1">
      <c r="A474" t="s" s="145">
        <v>124</v>
      </c>
      <c r="B474" s="168">
        <v>15</v>
      </c>
      <c r="C474" s="168">
        <v>1</v>
      </c>
      <c r="D474" t="s" s="145">
        <v>571</v>
      </c>
      <c r="E474" t="s" s="145">
        <v>17</v>
      </c>
      <c r="F474" s="155">
        <v>8549</v>
      </c>
      <c r="G474" s="168">
        <v>8949</v>
      </c>
      <c r="H474" s="155">
        <f>SUM(G474-F474)</f>
        <v>400</v>
      </c>
      <c r="I474" s="167">
        <f>H474/F474</f>
        <v>0.0467890981401333</v>
      </c>
      <c r="J474" s="167">
        <f>H474/G474</f>
        <v>0.0446977315901218</v>
      </c>
      <c r="K474" s="24"/>
      <c r="L474" s="24"/>
      <c r="M474" s="24"/>
      <c r="N474" s="24"/>
      <c r="O474" s="24"/>
      <c r="P474" s="24"/>
      <c r="Q474" s="24"/>
      <c r="R474" s="24"/>
      <c r="S474" s="24"/>
      <c r="T474" s="24"/>
      <c r="U474" s="24"/>
      <c r="V474" s="24"/>
      <c r="W474" s="24"/>
      <c r="X474" s="24"/>
      <c r="Y474" s="24"/>
      <c r="Z474" s="24"/>
    </row>
    <row r="475" ht="19.15" customHeight="1">
      <c r="A475" t="s" s="145">
        <v>124</v>
      </c>
      <c r="B475" s="168">
        <v>15</v>
      </c>
      <c r="C475" s="168">
        <v>20</v>
      </c>
      <c r="D475" t="s" s="145">
        <v>572</v>
      </c>
      <c r="E475" t="s" s="145">
        <v>34</v>
      </c>
      <c r="F475" s="155">
        <v>3367</v>
      </c>
      <c r="G475" s="168">
        <v>3557</v>
      </c>
      <c r="H475" s="155">
        <f>SUM(G475-F475)</f>
        <v>190</v>
      </c>
      <c r="I475" s="167">
        <f>H475/F475</f>
        <v>0.0564300564300564</v>
      </c>
      <c r="J475" s="167">
        <f>H475/G475</f>
        <v>0.0534157998313185</v>
      </c>
      <c r="K475" s="24"/>
      <c r="L475" s="24"/>
      <c r="M475" s="24"/>
      <c r="N475" s="24"/>
      <c r="O475" s="24"/>
      <c r="P475" s="24"/>
      <c r="Q475" s="24"/>
      <c r="R475" s="24"/>
      <c r="S475" s="24"/>
      <c r="T475" s="24"/>
      <c r="U475" s="24"/>
      <c r="V475" s="24"/>
      <c r="W475" s="24"/>
      <c r="X475" s="24"/>
      <c r="Y475" s="24"/>
      <c r="Z475" s="24"/>
    </row>
    <row r="476" ht="19.15" customHeight="1">
      <c r="A476" t="s" s="145">
        <v>124</v>
      </c>
      <c r="B476" s="168">
        <v>15</v>
      </c>
      <c r="C476" s="168">
        <v>13</v>
      </c>
      <c r="D476" t="s" s="145">
        <v>573</v>
      </c>
      <c r="E476" t="s" s="145">
        <v>28</v>
      </c>
      <c r="F476" s="155">
        <v>1857</v>
      </c>
      <c r="G476" s="168">
        <v>1925</v>
      </c>
      <c r="H476" s="155">
        <f>SUM(G476-F476)</f>
        <v>68</v>
      </c>
      <c r="I476" s="167">
        <f>H476/F476</f>
        <v>0.0366182014001077</v>
      </c>
      <c r="J476" s="167">
        <f>H476/G476</f>
        <v>0.0353246753246753</v>
      </c>
      <c r="K476" s="24"/>
      <c r="L476" s="24"/>
      <c r="M476" s="24"/>
      <c r="N476" s="24"/>
      <c r="O476" s="24"/>
      <c r="P476" s="24"/>
      <c r="Q476" s="24"/>
      <c r="R476" s="24"/>
      <c r="S476" s="24"/>
      <c r="T476" s="24"/>
      <c r="U476" s="24"/>
      <c r="V476" s="24"/>
      <c r="W476" s="24"/>
      <c r="X476" s="24"/>
      <c r="Y476" s="24"/>
      <c r="Z476" s="24"/>
    </row>
    <row r="477" ht="19.15" customHeight="1">
      <c r="A477" t="s" s="145">
        <v>124</v>
      </c>
      <c r="B477" s="168">
        <v>15</v>
      </c>
      <c r="C477" s="168">
        <v>7</v>
      </c>
      <c r="D477" t="s" s="145">
        <v>574</v>
      </c>
      <c r="E477" t="s" s="145">
        <v>26</v>
      </c>
      <c r="F477" s="155">
        <v>600</v>
      </c>
      <c r="G477" s="168">
        <v>627</v>
      </c>
      <c r="H477" s="155">
        <f>SUM(G477-F477)</f>
        <v>27</v>
      </c>
      <c r="I477" s="167">
        <f>H477/F477</f>
        <v>0.045</v>
      </c>
      <c r="J477" s="167">
        <f>H477/G477</f>
        <v>0.0430622009569378</v>
      </c>
      <c r="K477" s="24"/>
      <c r="L477" s="24"/>
      <c r="M477" s="24"/>
      <c r="N477" s="24"/>
      <c r="O477" s="24"/>
      <c r="P477" s="24"/>
      <c r="Q477" s="24"/>
      <c r="R477" s="24"/>
      <c r="S477" s="24"/>
      <c r="T477" s="24"/>
      <c r="U477" s="24"/>
      <c r="V477" s="24"/>
      <c r="W477" s="24"/>
      <c r="X477" s="24"/>
      <c r="Y477" s="24"/>
      <c r="Z477" s="24"/>
    </row>
    <row r="478" ht="19.15" customHeight="1">
      <c r="A478" t="s" s="145">
        <v>124</v>
      </c>
      <c r="B478" s="168">
        <v>15</v>
      </c>
      <c r="C478" s="168">
        <v>16</v>
      </c>
      <c r="D478" t="s" s="145">
        <v>575</v>
      </c>
      <c r="E478" t="s" s="145">
        <v>30</v>
      </c>
      <c r="F478" s="155">
        <v>345</v>
      </c>
      <c r="G478" s="168">
        <v>367</v>
      </c>
      <c r="H478" s="155">
        <f>SUM(G478-F478)</f>
        <v>22</v>
      </c>
      <c r="I478" s="167">
        <f>H478/F478</f>
        <v>0.063768115942029</v>
      </c>
      <c r="J478" s="167">
        <f>H478/G478</f>
        <v>0.0599455040871935</v>
      </c>
      <c r="K478" s="24"/>
      <c r="L478" s="24"/>
      <c r="M478" s="24"/>
      <c r="N478" s="24"/>
      <c r="O478" s="24"/>
      <c r="P478" s="24"/>
      <c r="Q478" s="24"/>
      <c r="R478" s="24"/>
      <c r="S478" s="24"/>
      <c r="T478" s="24"/>
      <c r="U478" s="24"/>
      <c r="V478" s="24"/>
      <c r="W478" s="24"/>
      <c r="X478" s="24"/>
      <c r="Y478" s="24"/>
      <c r="Z478" s="24"/>
    </row>
    <row r="479" ht="19.15" customHeight="1">
      <c r="A479" t="s" s="145">
        <v>124</v>
      </c>
      <c r="B479" s="168">
        <v>15</v>
      </c>
      <c r="C479" s="168">
        <v>11</v>
      </c>
      <c r="D479" t="s" s="145">
        <v>576</v>
      </c>
      <c r="E479" t="s" s="145">
        <v>24</v>
      </c>
      <c r="F479" s="155">
        <v>313</v>
      </c>
      <c r="G479" s="168">
        <v>320</v>
      </c>
      <c r="H479" s="155">
        <f>SUM(G479-F479)</f>
        <v>7</v>
      </c>
      <c r="I479" s="167">
        <f>H479/F479</f>
        <v>0.0223642172523962</v>
      </c>
      <c r="J479" s="167">
        <f>H479/G479</f>
        <v>0.021875</v>
      </c>
      <c r="K479" s="24"/>
      <c r="L479" s="24"/>
      <c r="M479" s="24"/>
      <c r="N479" s="24"/>
      <c r="O479" s="24"/>
      <c r="P479" s="24"/>
      <c r="Q479" s="24"/>
      <c r="R479" s="24"/>
      <c r="S479" s="24"/>
      <c r="T479" s="24"/>
      <c r="U479" s="24"/>
      <c r="V479" s="24"/>
      <c r="W479" s="24"/>
      <c r="X479" s="24"/>
      <c r="Y479" s="24"/>
      <c r="Z479" s="24"/>
    </row>
    <row r="480" ht="19.15" customHeight="1">
      <c r="A480" t="s" s="145">
        <v>124</v>
      </c>
      <c r="B480" s="168">
        <v>15</v>
      </c>
      <c r="C480" s="168">
        <v>9</v>
      </c>
      <c r="D480" t="s" s="145">
        <v>577</v>
      </c>
      <c r="E480" t="s" s="145">
        <v>101</v>
      </c>
      <c r="F480" s="155">
        <v>250</v>
      </c>
      <c r="G480" s="168">
        <v>260</v>
      </c>
      <c r="H480" s="155">
        <f>SUM(G480-F480)</f>
        <v>10</v>
      </c>
      <c r="I480" s="167">
        <f>H480/F480</f>
        <v>0.04</v>
      </c>
      <c r="J480" s="167">
        <f>H480/G480</f>
        <v>0.0384615384615385</v>
      </c>
      <c r="K480" s="24"/>
      <c r="L480" s="24"/>
      <c r="M480" s="24"/>
      <c r="N480" s="24"/>
      <c r="O480" s="24"/>
      <c r="P480" s="24"/>
      <c r="Q480" s="24"/>
      <c r="R480" s="24"/>
      <c r="S480" s="24"/>
      <c r="T480" s="24"/>
      <c r="U480" s="24"/>
      <c r="V480" s="24"/>
      <c r="W480" s="24"/>
      <c r="X480" s="24"/>
      <c r="Y480" s="24"/>
      <c r="Z480" s="24"/>
    </row>
    <row r="481" ht="19.15" customHeight="1">
      <c r="A481" t="s" s="145">
        <v>124</v>
      </c>
      <c r="B481" s="168">
        <v>15</v>
      </c>
      <c r="C481" s="168">
        <v>5</v>
      </c>
      <c r="D481" t="s" s="145">
        <v>578</v>
      </c>
      <c r="E481" t="s" s="145">
        <v>44</v>
      </c>
      <c r="F481" s="155">
        <v>202</v>
      </c>
      <c r="G481" s="168">
        <v>219</v>
      </c>
      <c r="H481" s="155">
        <f>SUM(G481-F481)</f>
        <v>17</v>
      </c>
      <c r="I481" s="167">
        <f>H481/F481</f>
        <v>0.08415841584158421</v>
      </c>
      <c r="J481" s="167">
        <f>H481/G481</f>
        <v>0.0776255707762557</v>
      </c>
      <c r="K481" s="24"/>
      <c r="L481" s="24"/>
      <c r="M481" s="24"/>
      <c r="N481" s="24"/>
      <c r="O481" s="24"/>
      <c r="P481" s="24"/>
      <c r="Q481" s="24"/>
      <c r="R481" s="24"/>
      <c r="S481" s="24"/>
      <c r="T481" s="24"/>
      <c r="U481" s="24"/>
      <c r="V481" s="24"/>
      <c r="W481" s="24"/>
      <c r="X481" s="24"/>
      <c r="Y481" s="24"/>
      <c r="Z481" s="24"/>
    </row>
    <row r="482" ht="19.15" customHeight="1">
      <c r="A482" t="s" s="145">
        <v>124</v>
      </c>
      <c r="B482" s="168">
        <v>15</v>
      </c>
      <c r="C482" s="168">
        <v>15</v>
      </c>
      <c r="D482" t="s" s="145">
        <v>579</v>
      </c>
      <c r="E482" t="s" s="145">
        <v>62</v>
      </c>
      <c r="F482" s="155">
        <v>199</v>
      </c>
      <c r="G482" s="168">
        <v>209</v>
      </c>
      <c r="H482" s="155">
        <f>SUM(G482-F482)</f>
        <v>10</v>
      </c>
      <c r="I482" s="167">
        <f>H482/F482</f>
        <v>0.050251256281407</v>
      </c>
      <c r="J482" s="167">
        <f>H482/G482</f>
        <v>0.0478468899521531</v>
      </c>
      <c r="K482" s="24"/>
      <c r="L482" s="24"/>
      <c r="M482" s="24"/>
      <c r="N482" s="24"/>
      <c r="O482" s="24"/>
      <c r="P482" s="24"/>
      <c r="Q482" s="24"/>
      <c r="R482" s="24"/>
      <c r="S482" s="24"/>
      <c r="T482" s="24"/>
      <c r="U482" s="24"/>
      <c r="V482" s="24"/>
      <c r="W482" s="24"/>
      <c r="X482" s="24"/>
      <c r="Y482" s="24"/>
      <c r="Z482" s="24"/>
    </row>
    <row r="483" ht="19.15" customHeight="1">
      <c r="A483" t="s" s="145">
        <v>124</v>
      </c>
      <c r="B483" s="168">
        <v>15</v>
      </c>
      <c r="C483" s="168">
        <v>8</v>
      </c>
      <c r="D483" t="s" s="145">
        <v>580</v>
      </c>
      <c r="E483" t="s" s="145">
        <v>38</v>
      </c>
      <c r="F483" s="155">
        <v>159</v>
      </c>
      <c r="G483" s="168">
        <v>169</v>
      </c>
      <c r="H483" s="155">
        <f>SUM(G483-F483)</f>
        <v>10</v>
      </c>
      <c r="I483" s="167">
        <f>H483/F483</f>
        <v>0.0628930817610063</v>
      </c>
      <c r="J483" s="167">
        <f>H483/G483</f>
        <v>0.0591715976331361</v>
      </c>
      <c r="K483" s="24"/>
      <c r="L483" s="24"/>
      <c r="M483" s="24"/>
      <c r="N483" s="24"/>
      <c r="O483" s="24"/>
      <c r="P483" s="24"/>
      <c r="Q483" s="24"/>
      <c r="R483" s="24"/>
      <c r="S483" s="24"/>
      <c r="T483" s="24"/>
      <c r="U483" s="24"/>
      <c r="V483" s="24"/>
      <c r="W483" s="24"/>
      <c r="X483" s="24"/>
      <c r="Y483" s="24"/>
      <c r="Z483" s="24"/>
    </row>
    <row r="484" ht="19.15" customHeight="1">
      <c r="A484" t="s" s="145">
        <v>124</v>
      </c>
      <c r="B484" s="168">
        <v>15</v>
      </c>
      <c r="C484" s="168">
        <v>14</v>
      </c>
      <c r="D484" t="s" s="145">
        <v>581</v>
      </c>
      <c r="E484" t="s" s="145">
        <v>36</v>
      </c>
      <c r="F484" s="155">
        <v>110</v>
      </c>
      <c r="G484" s="168">
        <v>119</v>
      </c>
      <c r="H484" s="155">
        <f>SUM(G484-F484)</f>
        <v>9</v>
      </c>
      <c r="I484" s="167">
        <f>H484/F484</f>
        <v>0.0818181818181818</v>
      </c>
      <c r="J484" s="167">
        <f>H484/G484</f>
        <v>0.0756302521008403</v>
      </c>
      <c r="K484" s="24"/>
      <c r="L484" s="24"/>
      <c r="M484" s="24"/>
      <c r="N484" s="24"/>
      <c r="O484" s="24"/>
      <c r="P484" s="24"/>
      <c r="Q484" s="24"/>
      <c r="R484" s="24"/>
      <c r="S484" s="24"/>
      <c r="T484" s="24"/>
      <c r="U484" s="24"/>
      <c r="V484" s="24"/>
      <c r="W484" s="24"/>
      <c r="X484" s="24"/>
      <c r="Y484" s="24"/>
      <c r="Z484" s="24"/>
    </row>
    <row r="485" ht="19.15" customHeight="1">
      <c r="A485" t="s" s="145">
        <v>124</v>
      </c>
      <c r="B485" s="168">
        <v>15</v>
      </c>
      <c r="C485" s="168">
        <v>17</v>
      </c>
      <c r="D485" t="s" s="145">
        <v>582</v>
      </c>
      <c r="E485" t="s" s="145">
        <v>173</v>
      </c>
      <c r="F485" s="155">
        <v>110</v>
      </c>
      <c r="G485" s="168">
        <v>116</v>
      </c>
      <c r="H485" s="155">
        <f>SUM(G485-F485)</f>
        <v>6</v>
      </c>
      <c r="I485" s="167">
        <f>H485/F485</f>
        <v>0.0545454545454545</v>
      </c>
      <c r="J485" s="167">
        <f>H485/G485</f>
        <v>0.0517241379310345</v>
      </c>
      <c r="K485" s="24"/>
      <c r="L485" s="24"/>
      <c r="M485" s="24"/>
      <c r="N485" s="24"/>
      <c r="O485" s="24"/>
      <c r="P485" s="24"/>
      <c r="Q485" s="24"/>
      <c r="R485" s="24"/>
      <c r="S485" s="24"/>
      <c r="T485" s="24"/>
      <c r="U485" s="24"/>
      <c r="V485" s="24"/>
      <c r="W485" s="24"/>
      <c r="X485" s="24"/>
      <c r="Y485" s="24"/>
      <c r="Z485" s="24"/>
    </row>
    <row r="486" ht="19.15" customHeight="1">
      <c r="A486" t="s" s="145">
        <v>124</v>
      </c>
      <c r="B486" s="168">
        <v>15</v>
      </c>
      <c r="C486" s="168">
        <v>10</v>
      </c>
      <c r="D486" t="s" s="145">
        <v>583</v>
      </c>
      <c r="E486" t="s" s="145">
        <v>76</v>
      </c>
      <c r="F486" s="155">
        <v>100</v>
      </c>
      <c r="G486" s="168">
        <v>111</v>
      </c>
      <c r="H486" s="155">
        <f>SUM(G486-F486)</f>
        <v>11</v>
      </c>
      <c r="I486" s="167">
        <f>H486/F486</f>
        <v>0.11</v>
      </c>
      <c r="J486" s="167">
        <f>H486/G486</f>
        <v>0.0990990990990991</v>
      </c>
      <c r="K486" s="24"/>
      <c r="L486" s="24"/>
      <c r="M486" s="24"/>
      <c r="N486" s="24"/>
      <c r="O486" s="24"/>
      <c r="P486" s="24"/>
      <c r="Q486" s="24"/>
      <c r="R486" s="24"/>
      <c r="S486" s="24"/>
      <c r="T486" s="24"/>
      <c r="U486" s="24"/>
      <c r="V486" s="24"/>
      <c r="W486" s="24"/>
      <c r="X486" s="24"/>
      <c r="Y486" s="24"/>
      <c r="Z486" s="24"/>
    </row>
    <row r="487" ht="19.15" customHeight="1">
      <c r="A487" t="s" s="145">
        <v>124</v>
      </c>
      <c r="B487" s="168">
        <v>15</v>
      </c>
      <c r="C487" s="168">
        <v>21</v>
      </c>
      <c r="D487" t="s" s="145">
        <v>584</v>
      </c>
      <c r="E487" t="s" s="145">
        <v>281</v>
      </c>
      <c r="F487" s="155">
        <v>87</v>
      </c>
      <c r="G487" s="168">
        <v>90</v>
      </c>
      <c r="H487" s="155">
        <f>SUM(G487-F487)</f>
        <v>3</v>
      </c>
      <c r="I487" s="167">
        <f>H487/F487</f>
        <v>0.0344827586206897</v>
      </c>
      <c r="J487" s="167">
        <f>H487/G487</f>
        <v>0.0333333333333333</v>
      </c>
      <c r="K487" s="24"/>
      <c r="L487" s="24"/>
      <c r="M487" s="24"/>
      <c r="N487" s="24"/>
      <c r="O487" s="24"/>
      <c r="P487" s="24"/>
      <c r="Q487" s="24"/>
      <c r="R487" s="24"/>
      <c r="S487" s="24"/>
      <c r="T487" s="24"/>
      <c r="U487" s="24"/>
      <c r="V487" s="24"/>
      <c r="W487" s="24"/>
      <c r="X487" s="24"/>
      <c r="Y487" s="24"/>
      <c r="Z487" s="24"/>
    </row>
    <row r="488" ht="19.15" customHeight="1">
      <c r="A488" t="s" s="145">
        <v>124</v>
      </c>
      <c r="B488" s="168">
        <v>15</v>
      </c>
      <c r="C488" s="168">
        <v>26</v>
      </c>
      <c r="D488" t="s" s="145">
        <v>585</v>
      </c>
      <c r="E488" t="s" s="145">
        <v>147</v>
      </c>
      <c r="F488" s="155">
        <v>74</v>
      </c>
      <c r="G488" s="168">
        <v>81</v>
      </c>
      <c r="H488" s="155">
        <f>SUM(G488-F488)</f>
        <v>7</v>
      </c>
      <c r="I488" s="167">
        <f>H488/F488</f>
        <v>0.0945945945945946</v>
      </c>
      <c r="J488" s="167">
        <f>H488/G488</f>
        <v>0.0864197530864198</v>
      </c>
      <c r="K488" s="24"/>
      <c r="L488" s="24"/>
      <c r="M488" s="24"/>
      <c r="N488" s="24"/>
      <c r="O488" s="24"/>
      <c r="P488" s="24"/>
      <c r="Q488" s="24"/>
      <c r="R488" s="24"/>
      <c r="S488" s="24"/>
      <c r="T488" s="24"/>
      <c r="U488" s="24"/>
      <c r="V488" s="24"/>
      <c r="W488" s="24"/>
      <c r="X488" s="24"/>
      <c r="Y488" s="24"/>
      <c r="Z488" s="24"/>
    </row>
    <row r="489" ht="19.15" customHeight="1">
      <c r="A489" t="s" s="145">
        <v>124</v>
      </c>
      <c r="B489" s="168">
        <v>15</v>
      </c>
      <c r="C489" s="168">
        <v>4</v>
      </c>
      <c r="D489" t="s" s="145">
        <v>586</v>
      </c>
      <c r="E489" t="s" s="145">
        <v>66</v>
      </c>
      <c r="F489" s="155">
        <v>74</v>
      </c>
      <c r="G489" s="168">
        <v>77</v>
      </c>
      <c r="H489" s="155">
        <f>SUM(G489-F489)</f>
        <v>3</v>
      </c>
      <c r="I489" s="167">
        <f>H489/F489</f>
        <v>0.0405405405405405</v>
      </c>
      <c r="J489" s="167">
        <f>H489/G489</f>
        <v>0.038961038961039</v>
      </c>
      <c r="K489" s="24"/>
      <c r="L489" s="24"/>
      <c r="M489" s="24"/>
      <c r="N489" s="24"/>
      <c r="O489" s="24"/>
      <c r="P489" s="24"/>
      <c r="Q489" s="24"/>
      <c r="R489" s="24"/>
      <c r="S489" s="24"/>
      <c r="T489" s="24"/>
      <c r="U489" s="24"/>
      <c r="V489" s="24"/>
      <c r="W489" s="24"/>
      <c r="X489" s="24"/>
      <c r="Y489" s="24"/>
      <c r="Z489" s="24"/>
    </row>
    <row r="490" ht="19.15" customHeight="1">
      <c r="A490" t="s" s="145">
        <v>124</v>
      </c>
      <c r="B490" s="168">
        <v>15</v>
      </c>
      <c r="C490" s="168">
        <v>3</v>
      </c>
      <c r="D490" t="s" s="145">
        <v>587</v>
      </c>
      <c r="E490" t="s" s="145">
        <v>60</v>
      </c>
      <c r="F490" s="155">
        <v>73</v>
      </c>
      <c r="G490" s="168">
        <v>76</v>
      </c>
      <c r="H490" s="155">
        <f>SUM(G490-F490)</f>
        <v>3</v>
      </c>
      <c r="I490" s="167">
        <f>H490/F490</f>
        <v>0.0410958904109589</v>
      </c>
      <c r="J490" s="167">
        <f>H490/G490</f>
        <v>0.0394736842105263</v>
      </c>
      <c r="K490" s="24"/>
      <c r="L490" s="24"/>
      <c r="M490" s="24"/>
      <c r="N490" s="24"/>
      <c r="O490" s="24"/>
      <c r="P490" s="24"/>
      <c r="Q490" s="24"/>
      <c r="R490" s="24"/>
      <c r="S490" s="24"/>
      <c r="T490" s="24"/>
      <c r="U490" s="24"/>
      <c r="V490" s="24"/>
      <c r="W490" s="24"/>
      <c r="X490" s="24"/>
      <c r="Y490" s="24"/>
      <c r="Z490" s="24"/>
    </row>
    <row r="491" ht="19.15" customHeight="1">
      <c r="A491" t="s" s="145">
        <v>124</v>
      </c>
      <c r="B491" s="168">
        <v>15</v>
      </c>
      <c r="C491" s="168">
        <v>22</v>
      </c>
      <c r="D491" t="s" s="145">
        <v>588</v>
      </c>
      <c r="E491" t="s" s="145">
        <v>52</v>
      </c>
      <c r="F491" s="155">
        <v>67</v>
      </c>
      <c r="G491" s="168">
        <v>71</v>
      </c>
      <c r="H491" s="155">
        <f>SUM(G491-F491)</f>
        <v>4</v>
      </c>
      <c r="I491" s="167">
        <f>H491/F491</f>
        <v>0.0597014925373134</v>
      </c>
      <c r="J491" s="167">
        <f>H491/G491</f>
        <v>0.0563380281690141</v>
      </c>
      <c r="K491" s="24"/>
      <c r="L491" s="24"/>
      <c r="M491" s="24"/>
      <c r="N491" s="24"/>
      <c r="O491" s="24"/>
      <c r="P491" s="24"/>
      <c r="Q491" s="24"/>
      <c r="R491" s="24"/>
      <c r="S491" s="24"/>
      <c r="T491" s="24"/>
      <c r="U491" s="24"/>
      <c r="V491" s="24"/>
      <c r="W491" s="24"/>
      <c r="X491" s="24"/>
      <c r="Y491" s="24"/>
      <c r="Z491" s="24"/>
    </row>
    <row r="492" ht="19.15" customHeight="1">
      <c r="A492" t="s" s="145">
        <v>124</v>
      </c>
      <c r="B492" s="168">
        <v>15</v>
      </c>
      <c r="C492" s="168">
        <v>32</v>
      </c>
      <c r="D492" t="s" s="145">
        <v>589</v>
      </c>
      <c r="E492" t="s" s="145">
        <v>68</v>
      </c>
      <c r="F492" s="155">
        <v>48</v>
      </c>
      <c r="G492" s="168">
        <v>50</v>
      </c>
      <c r="H492" s="155">
        <f>SUM(G492-F492)</f>
        <v>2</v>
      </c>
      <c r="I492" s="167">
        <f>H492/F492</f>
        <v>0.0416666666666667</v>
      </c>
      <c r="J492" s="167">
        <f>H492/G492</f>
        <v>0.04</v>
      </c>
      <c r="K492" s="24"/>
      <c r="L492" s="24"/>
      <c r="M492" s="24"/>
      <c r="N492" s="24"/>
      <c r="O492" s="24"/>
      <c r="P492" s="24"/>
      <c r="Q492" s="24"/>
      <c r="R492" s="24"/>
      <c r="S492" s="24"/>
      <c r="T492" s="24"/>
      <c r="U492" s="24"/>
      <c r="V492" s="24"/>
      <c r="W492" s="24"/>
      <c r="X492" s="24"/>
      <c r="Y492" s="24"/>
      <c r="Z492" s="24"/>
    </row>
    <row r="493" ht="19.15" customHeight="1">
      <c r="A493" t="s" s="145">
        <v>124</v>
      </c>
      <c r="B493" s="168">
        <v>15</v>
      </c>
      <c r="C493" s="168">
        <v>28</v>
      </c>
      <c r="D493" t="s" s="145">
        <v>590</v>
      </c>
      <c r="E493" t="s" s="145">
        <v>248</v>
      </c>
      <c r="F493" s="155">
        <v>34</v>
      </c>
      <c r="G493" s="168">
        <v>34</v>
      </c>
      <c r="H493" s="155">
        <f>SUM(G493-F493)</f>
        <v>0</v>
      </c>
      <c r="I493" s="167">
        <f>H493/F493</f>
        <v>0</v>
      </c>
      <c r="J493" s="167">
        <f>H493/G493</f>
        <v>0</v>
      </c>
      <c r="K493" s="24"/>
      <c r="L493" s="24"/>
      <c r="M493" s="24"/>
      <c r="N493" s="24"/>
      <c r="O493" s="24"/>
      <c r="P493" s="24"/>
      <c r="Q493" s="24"/>
      <c r="R493" s="24"/>
      <c r="S493" s="24"/>
      <c r="T493" s="24"/>
      <c r="U493" s="24"/>
      <c r="V493" s="24"/>
      <c r="W493" s="24"/>
      <c r="X493" s="24"/>
      <c r="Y493" s="24"/>
      <c r="Z493" s="24"/>
    </row>
    <row r="494" ht="19.15" customHeight="1">
      <c r="A494" t="s" s="145">
        <v>124</v>
      </c>
      <c r="B494" s="168">
        <v>15</v>
      </c>
      <c r="C494" s="168">
        <v>30</v>
      </c>
      <c r="D494" t="s" s="145">
        <v>591</v>
      </c>
      <c r="E494" t="s" s="145">
        <v>153</v>
      </c>
      <c r="F494" s="155">
        <v>32</v>
      </c>
      <c r="G494" s="168">
        <v>32</v>
      </c>
      <c r="H494" s="155">
        <f>SUM(G494-F494)</f>
        <v>0</v>
      </c>
      <c r="I494" s="167">
        <f>H494/F494</f>
        <v>0</v>
      </c>
      <c r="J494" s="167">
        <f>H494/G494</f>
        <v>0</v>
      </c>
      <c r="K494" s="24"/>
      <c r="L494" s="24"/>
      <c r="M494" s="24"/>
      <c r="N494" s="24"/>
      <c r="O494" s="24"/>
      <c r="P494" s="24"/>
      <c r="Q494" s="24"/>
      <c r="R494" s="24"/>
      <c r="S494" s="24"/>
      <c r="T494" s="24"/>
      <c r="U494" s="24"/>
      <c r="V494" s="24"/>
      <c r="W494" s="24"/>
      <c r="X494" s="24"/>
      <c r="Y494" s="24"/>
      <c r="Z494" s="24"/>
    </row>
    <row r="495" ht="19.15" customHeight="1">
      <c r="A495" t="s" s="145">
        <v>124</v>
      </c>
      <c r="B495" s="168">
        <v>15</v>
      </c>
      <c r="C495" s="168">
        <v>23</v>
      </c>
      <c r="D495" t="s" s="145">
        <v>592</v>
      </c>
      <c r="E495" t="s" s="145">
        <v>72</v>
      </c>
      <c r="F495" s="155">
        <v>23</v>
      </c>
      <c r="G495" s="168">
        <v>26</v>
      </c>
      <c r="H495" s="155">
        <f>SUM(G495-F495)</f>
        <v>3</v>
      </c>
      <c r="I495" s="167">
        <f>H495/F495</f>
        <v>0.130434782608696</v>
      </c>
      <c r="J495" s="167">
        <f>H495/G495</f>
        <v>0.115384615384615</v>
      </c>
      <c r="K495" s="24"/>
      <c r="L495" s="24"/>
      <c r="M495" s="24"/>
      <c r="N495" s="24"/>
      <c r="O495" s="24"/>
      <c r="P495" s="24"/>
      <c r="Q495" s="24"/>
      <c r="R495" s="24"/>
      <c r="S495" s="24"/>
      <c r="T495" s="24"/>
      <c r="U495" s="24"/>
      <c r="V495" s="24"/>
      <c r="W495" s="24"/>
      <c r="X495" s="24"/>
      <c r="Y495" s="24"/>
      <c r="Z495" s="24"/>
    </row>
    <row r="496" ht="19.15" customHeight="1">
      <c r="A496" t="s" s="145">
        <v>124</v>
      </c>
      <c r="B496" s="168">
        <v>15</v>
      </c>
      <c r="C496" s="168">
        <v>25</v>
      </c>
      <c r="D496" t="s" s="145">
        <v>593</v>
      </c>
      <c r="E496" t="s" s="145">
        <v>185</v>
      </c>
      <c r="F496" s="155">
        <v>22</v>
      </c>
      <c r="G496" s="168">
        <v>24</v>
      </c>
      <c r="H496" s="155">
        <f>SUM(G496-F496)</f>
        <v>2</v>
      </c>
      <c r="I496" s="167">
        <f>H496/F496</f>
        <v>0.0909090909090909</v>
      </c>
      <c r="J496" s="167">
        <f>H496/G496</f>
        <v>0.0833333333333333</v>
      </c>
      <c r="K496" s="24"/>
      <c r="L496" s="24"/>
      <c r="M496" s="24"/>
      <c r="N496" s="24"/>
      <c r="O496" s="24"/>
      <c r="P496" s="24"/>
      <c r="Q496" s="24"/>
      <c r="R496" s="24"/>
      <c r="S496" s="24"/>
      <c r="T496" s="24"/>
      <c r="U496" s="24"/>
      <c r="V496" s="24"/>
      <c r="W496" s="24"/>
      <c r="X496" s="24"/>
      <c r="Y496" s="24"/>
      <c r="Z496" s="24"/>
    </row>
    <row r="497" ht="19.15" customHeight="1">
      <c r="A497" t="s" s="145">
        <v>124</v>
      </c>
      <c r="B497" s="168">
        <v>15</v>
      </c>
      <c r="C497" s="168">
        <v>29</v>
      </c>
      <c r="D497" t="s" s="145">
        <v>594</v>
      </c>
      <c r="E497" t="s" s="145">
        <v>54</v>
      </c>
      <c r="F497" s="155">
        <v>18</v>
      </c>
      <c r="G497" s="168">
        <v>19</v>
      </c>
      <c r="H497" s="155">
        <f>SUM(G497-F497)</f>
        <v>1</v>
      </c>
      <c r="I497" s="167">
        <f>H497/F497</f>
        <v>0.0555555555555556</v>
      </c>
      <c r="J497" s="167">
        <f>H497/G497</f>
        <v>0.0526315789473684</v>
      </c>
      <c r="K497" s="24"/>
      <c r="L497" s="24"/>
      <c r="M497" s="24"/>
      <c r="N497" s="24"/>
      <c r="O497" s="24"/>
      <c r="P497" s="24"/>
      <c r="Q497" s="24"/>
      <c r="R497" s="24"/>
      <c r="S497" s="24"/>
      <c r="T497" s="24"/>
      <c r="U497" s="24"/>
      <c r="V497" s="24"/>
      <c r="W497" s="24"/>
      <c r="X497" s="24"/>
      <c r="Y497" s="24"/>
      <c r="Z497" s="24"/>
    </row>
    <row r="498" ht="19.15" customHeight="1">
      <c r="A498" t="s" s="145">
        <v>124</v>
      </c>
      <c r="B498" s="168">
        <v>15</v>
      </c>
      <c r="C498" s="168">
        <v>18</v>
      </c>
      <c r="D498" t="s" s="145">
        <v>595</v>
      </c>
      <c r="E498" t="s" s="145">
        <v>40</v>
      </c>
      <c r="F498" s="155">
        <v>16</v>
      </c>
      <c r="G498" s="168">
        <v>17</v>
      </c>
      <c r="H498" s="155">
        <f>SUM(G498-F498)</f>
        <v>1</v>
      </c>
      <c r="I498" s="167">
        <f>H498/F498</f>
        <v>0.0625</v>
      </c>
      <c r="J498" s="167">
        <f>H498/G498</f>
        <v>0.0588235294117647</v>
      </c>
      <c r="K498" s="24"/>
      <c r="L498" s="24"/>
      <c r="M498" s="24"/>
      <c r="N498" s="24"/>
      <c r="O498" s="24"/>
      <c r="P498" s="24"/>
      <c r="Q498" s="24"/>
      <c r="R498" s="24"/>
      <c r="S498" s="24"/>
      <c r="T498" s="24"/>
      <c r="U498" s="24"/>
      <c r="V498" s="24"/>
      <c r="W498" s="24"/>
      <c r="X498" s="24"/>
      <c r="Y498" s="24"/>
      <c r="Z498" s="24"/>
    </row>
    <row r="499" ht="19.15" customHeight="1">
      <c r="A499" t="s" s="145">
        <v>124</v>
      </c>
      <c r="B499" s="168">
        <v>15</v>
      </c>
      <c r="C499" s="168">
        <v>24</v>
      </c>
      <c r="D499" t="s" s="145">
        <v>596</v>
      </c>
      <c r="E499" t="s" s="145">
        <v>46</v>
      </c>
      <c r="F499" s="155">
        <v>15</v>
      </c>
      <c r="G499" s="168">
        <v>16</v>
      </c>
      <c r="H499" s="155">
        <f>SUM(G499-F499)</f>
        <v>1</v>
      </c>
      <c r="I499" s="167">
        <f>H499/F499</f>
        <v>0.06666666666666669</v>
      </c>
      <c r="J499" s="167">
        <f>H499/G499</f>
        <v>0.0625</v>
      </c>
      <c r="K499" s="24"/>
      <c r="L499" s="24"/>
      <c r="M499" s="24"/>
      <c r="N499" s="24"/>
      <c r="O499" s="24"/>
      <c r="P499" s="24"/>
      <c r="Q499" s="24"/>
      <c r="R499" s="24"/>
      <c r="S499" s="24"/>
      <c r="T499" s="24"/>
      <c r="U499" s="24"/>
      <c r="V499" s="24"/>
      <c r="W499" s="24"/>
      <c r="X499" s="24"/>
      <c r="Y499" s="24"/>
      <c r="Z499" s="24"/>
    </row>
    <row r="500" ht="19.15" customHeight="1">
      <c r="A500" t="s" s="145">
        <v>124</v>
      </c>
      <c r="B500" s="168">
        <v>15</v>
      </c>
      <c r="C500" s="168">
        <v>27</v>
      </c>
      <c r="D500" t="s" s="145">
        <v>597</v>
      </c>
      <c r="E500" t="s" s="145">
        <v>245</v>
      </c>
      <c r="F500" s="155">
        <v>14</v>
      </c>
      <c r="G500" s="168">
        <v>15</v>
      </c>
      <c r="H500" s="155">
        <f>SUM(G500-F500)</f>
        <v>1</v>
      </c>
      <c r="I500" s="167">
        <f>H500/F500</f>
        <v>0.0714285714285714</v>
      </c>
      <c r="J500" s="167">
        <f>H500/G500</f>
        <v>0.06666666666666669</v>
      </c>
      <c r="K500" s="24"/>
      <c r="L500" s="24"/>
      <c r="M500" s="24"/>
      <c r="N500" s="24"/>
      <c r="O500" s="24"/>
      <c r="P500" s="24"/>
      <c r="Q500" s="24"/>
      <c r="R500" s="24"/>
      <c r="S500" s="24"/>
      <c r="T500" s="24"/>
      <c r="U500" s="24"/>
      <c r="V500" s="24"/>
      <c r="W500" s="24"/>
      <c r="X500" s="24"/>
      <c r="Y500" s="24"/>
      <c r="Z500" s="24"/>
    </row>
    <row r="501" ht="19.15" customHeight="1">
      <c r="A501" t="s" s="145">
        <v>124</v>
      </c>
      <c r="B501" s="168">
        <v>15</v>
      </c>
      <c r="C501" s="168">
        <v>31</v>
      </c>
      <c r="D501" t="s" s="145">
        <v>598</v>
      </c>
      <c r="E501" t="s" s="145">
        <v>56</v>
      </c>
      <c r="F501" s="155">
        <v>11</v>
      </c>
      <c r="G501" s="168">
        <v>11</v>
      </c>
      <c r="H501" s="155">
        <f>SUM(G501-F501)</f>
        <v>0</v>
      </c>
      <c r="I501" s="167">
        <f>H501/F501</f>
        <v>0</v>
      </c>
      <c r="J501" s="167">
        <f>H501/G501</f>
        <v>0</v>
      </c>
      <c r="K501" s="24"/>
      <c r="L501" s="24"/>
      <c r="M501" s="24"/>
      <c r="N501" s="24"/>
      <c r="O501" s="24"/>
      <c r="P501" s="24"/>
      <c r="Q501" s="24"/>
      <c r="R501" s="24"/>
      <c r="S501" s="24"/>
      <c r="T501" s="24"/>
      <c r="U501" s="24"/>
      <c r="V501" s="24"/>
      <c r="W501" s="24"/>
      <c r="X501" s="24"/>
      <c r="Y501" s="24"/>
      <c r="Z501" s="24"/>
    </row>
    <row r="502" ht="19.15" customHeight="1">
      <c r="A502" t="s" s="137">
        <v>124</v>
      </c>
      <c r="B502" s="170">
        <v>15</v>
      </c>
      <c r="C502" s="170">
        <v>19</v>
      </c>
      <c r="D502" t="s" s="137">
        <v>599</v>
      </c>
      <c r="E502" t="s" s="137">
        <v>48</v>
      </c>
      <c r="F502" s="175">
        <v>0</v>
      </c>
      <c r="G502" s="170">
        <v>0</v>
      </c>
      <c r="H502" s="175">
        <f>SUM(G502-F502)</f>
        <v>0</v>
      </c>
      <c r="I502" s="176">
        <f>H502/F502</f>
      </c>
      <c r="J502" s="176">
        <f>H502/G502</f>
      </c>
      <c r="K502" s="174"/>
      <c r="L502" s="174"/>
      <c r="M502" s="174"/>
      <c r="N502" s="174"/>
      <c r="O502" s="174"/>
      <c r="P502" s="174"/>
      <c r="Q502" s="174"/>
      <c r="R502" s="174"/>
      <c r="S502" s="174"/>
      <c r="T502" s="174"/>
      <c r="U502" s="174"/>
      <c r="V502" s="174"/>
      <c r="W502" s="174"/>
      <c r="X502" s="174"/>
      <c r="Y502" s="174"/>
      <c r="Z502" s="174"/>
    </row>
    <row r="503" ht="19.15" customHeight="1">
      <c r="A503" s="177"/>
      <c r="B503" s="178"/>
      <c r="C503" s="178"/>
      <c r="D503" s="179"/>
      <c r="E503" s="179"/>
      <c r="F503" s="181">
        <f>SUM(F471:F502)</f>
        <v>96278</v>
      </c>
      <c r="G503" s="180">
        <f>SUM(G471:G502)</f>
        <v>100447</v>
      </c>
      <c r="H503" s="181">
        <f>SUM(H471:H502)</f>
        <v>4169</v>
      </c>
      <c r="I503" s="182">
        <f>H503/F503</f>
        <v>0.0433016888593448</v>
      </c>
      <c r="J503" s="182">
        <f>H503/G503</f>
        <v>0.0415044749967645</v>
      </c>
      <c r="K503" s="183"/>
      <c r="L503" s="183"/>
      <c r="M503" s="183"/>
      <c r="N503" s="183"/>
      <c r="O503" s="183"/>
      <c r="P503" s="183"/>
      <c r="Q503" s="183"/>
      <c r="R503" s="183"/>
      <c r="S503" s="183"/>
      <c r="T503" s="183"/>
      <c r="U503" s="183"/>
      <c r="V503" s="183"/>
      <c r="W503" s="183"/>
      <c r="X503" s="183"/>
      <c r="Y503" s="183"/>
      <c r="Z503" s="184"/>
    </row>
    <row r="504" ht="19.15" customHeight="1">
      <c r="A504" s="185"/>
      <c r="B504" s="186"/>
      <c r="C504" s="186"/>
      <c r="D504" s="185"/>
      <c r="E504" s="185"/>
      <c r="F504" s="187"/>
      <c r="G504" s="186"/>
      <c r="H504" s="187"/>
      <c r="I504" s="188"/>
      <c r="J504" s="188"/>
      <c r="K504" s="189"/>
      <c r="L504" s="189"/>
      <c r="M504" s="189"/>
      <c r="N504" s="189"/>
      <c r="O504" s="189"/>
      <c r="P504" s="189"/>
      <c r="Q504" s="189"/>
      <c r="R504" s="189"/>
      <c r="S504" s="189"/>
      <c r="T504" s="189"/>
      <c r="U504" s="189"/>
      <c r="V504" s="189"/>
      <c r="W504" s="189"/>
      <c r="X504" s="189"/>
      <c r="Y504" s="189"/>
      <c r="Z504" s="189"/>
    </row>
    <row r="505" ht="19.15" customHeight="1">
      <c r="A505" t="s" s="145">
        <v>124</v>
      </c>
      <c r="B505" s="168">
        <v>16</v>
      </c>
      <c r="C505" s="168">
        <v>6</v>
      </c>
      <c r="D505" t="s" s="145">
        <v>600</v>
      </c>
      <c r="E505" t="s" s="145">
        <v>84</v>
      </c>
      <c r="F505" s="155">
        <v>30477</v>
      </c>
      <c r="G505" s="168">
        <v>31481</v>
      </c>
      <c r="H505" s="155">
        <f>SUM(G505-F505)</f>
        <v>1004</v>
      </c>
      <c r="I505" s="167">
        <f>H505/F505</f>
        <v>0.032942874954884</v>
      </c>
      <c r="J505" s="167">
        <f>H505/G505</f>
        <v>0.0318922524697437</v>
      </c>
      <c r="K505" s="24"/>
      <c r="L505" s="24"/>
      <c r="M505" s="24"/>
      <c r="N505" s="24"/>
      <c r="O505" s="24"/>
      <c r="P505" s="24"/>
      <c r="Q505" s="24"/>
      <c r="R505" s="24"/>
      <c r="S505" s="24"/>
      <c r="T505" s="24"/>
      <c r="U505" s="24"/>
      <c r="V505" s="24"/>
      <c r="W505" s="24"/>
      <c r="X505" s="24"/>
      <c r="Y505" s="24"/>
      <c r="Z505" s="24"/>
    </row>
    <row r="506" ht="19.15" customHeight="1">
      <c r="A506" t="s" s="145">
        <v>124</v>
      </c>
      <c r="B506" s="168">
        <v>16</v>
      </c>
      <c r="C506" s="168">
        <v>11</v>
      </c>
      <c r="D506" t="s" s="145">
        <v>601</v>
      </c>
      <c r="E506" t="s" s="145">
        <v>20</v>
      </c>
      <c r="F506" s="155">
        <v>27396</v>
      </c>
      <c r="G506" s="168">
        <v>29304</v>
      </c>
      <c r="H506" s="155">
        <f>SUM(G506-F506)</f>
        <v>1908</v>
      </c>
      <c r="I506" s="167">
        <f>H506/F506</f>
        <v>0.0696452036793693</v>
      </c>
      <c r="J506" s="167">
        <f>H506/G506</f>
        <v>0.06511056511056509</v>
      </c>
      <c r="K506" s="24"/>
      <c r="L506" s="24"/>
      <c r="M506" s="24"/>
      <c r="N506" s="24"/>
      <c r="O506" s="24"/>
      <c r="P506" s="24"/>
      <c r="Q506" s="24"/>
      <c r="R506" s="24"/>
      <c r="S506" s="24"/>
      <c r="T506" s="24"/>
      <c r="U506" s="24"/>
      <c r="V506" s="24"/>
      <c r="W506" s="24"/>
      <c r="X506" s="24"/>
      <c r="Y506" s="24"/>
      <c r="Z506" s="24"/>
    </row>
    <row r="507" ht="19.15" customHeight="1">
      <c r="A507" t="s" s="145">
        <v>124</v>
      </c>
      <c r="B507" s="168">
        <v>16</v>
      </c>
      <c r="C507" s="168">
        <v>13</v>
      </c>
      <c r="D507" t="s" s="145">
        <v>602</v>
      </c>
      <c r="E507" t="s" s="145">
        <v>22</v>
      </c>
      <c r="F507" s="155">
        <v>25531</v>
      </c>
      <c r="G507" s="168">
        <v>26352</v>
      </c>
      <c r="H507" s="155">
        <f>SUM(G507-F507)</f>
        <v>821</v>
      </c>
      <c r="I507" s="167">
        <f>H507/F507</f>
        <v>0.0321569856253182</v>
      </c>
      <c r="J507" s="167">
        <f>H507/G507</f>
        <v>0.0311551305403764</v>
      </c>
      <c r="K507" s="24"/>
      <c r="L507" s="24"/>
      <c r="M507" s="24"/>
      <c r="N507" s="24"/>
      <c r="O507" s="24"/>
      <c r="P507" s="24"/>
      <c r="Q507" s="24"/>
      <c r="R507" s="24"/>
      <c r="S507" s="24"/>
      <c r="T507" s="24"/>
      <c r="U507" s="24"/>
      <c r="V507" s="24"/>
      <c r="W507" s="24"/>
      <c r="X507" s="24"/>
      <c r="Y507" s="24"/>
      <c r="Z507" s="24"/>
    </row>
    <row r="508" ht="19.15" customHeight="1">
      <c r="A508" t="s" s="145">
        <v>124</v>
      </c>
      <c r="B508" s="168">
        <v>16</v>
      </c>
      <c r="C508" s="168">
        <v>12</v>
      </c>
      <c r="D508" t="s" s="145">
        <v>603</v>
      </c>
      <c r="E508" t="s" s="145">
        <v>17</v>
      </c>
      <c r="F508" s="155">
        <v>9815</v>
      </c>
      <c r="G508" s="168">
        <v>10683</v>
      </c>
      <c r="H508" s="155">
        <f>SUM(G508-F508)</f>
        <v>868</v>
      </c>
      <c r="I508" s="167">
        <f>H508/F508</f>
        <v>0.0884360672440143</v>
      </c>
      <c r="J508" s="167">
        <f>H508/G508</f>
        <v>0.081250585041655</v>
      </c>
      <c r="K508" s="24"/>
      <c r="L508" s="24"/>
      <c r="M508" s="24"/>
      <c r="N508" s="24"/>
      <c r="O508" s="24"/>
      <c r="P508" s="24"/>
      <c r="Q508" s="24"/>
      <c r="R508" s="24"/>
      <c r="S508" s="24"/>
      <c r="T508" s="24"/>
      <c r="U508" s="24"/>
      <c r="V508" s="24"/>
      <c r="W508" s="24"/>
      <c r="X508" s="24"/>
      <c r="Y508" s="24"/>
      <c r="Z508" s="24"/>
    </row>
    <row r="509" ht="19.15" customHeight="1">
      <c r="A509" t="s" s="145">
        <v>124</v>
      </c>
      <c r="B509" s="168">
        <v>16</v>
      </c>
      <c r="C509" s="168">
        <v>22</v>
      </c>
      <c r="D509" t="s" s="145">
        <v>604</v>
      </c>
      <c r="E509" t="s" s="145">
        <v>34</v>
      </c>
      <c r="F509" s="155">
        <v>4284</v>
      </c>
      <c r="G509" s="168">
        <v>4389</v>
      </c>
      <c r="H509" s="155">
        <f>SUM(G509-F509)</f>
        <v>105</v>
      </c>
      <c r="I509" s="167">
        <f>H509/F509</f>
        <v>0.0245098039215686</v>
      </c>
      <c r="J509" s="167">
        <f>H509/G509</f>
        <v>0.0239234449760766</v>
      </c>
      <c r="K509" s="24"/>
      <c r="L509" s="24"/>
      <c r="M509" s="24"/>
      <c r="N509" s="24"/>
      <c r="O509" s="24"/>
      <c r="P509" s="24"/>
      <c r="Q509" s="24"/>
      <c r="R509" s="24"/>
      <c r="S509" s="24"/>
      <c r="T509" s="24"/>
      <c r="U509" s="24"/>
      <c r="V509" s="24"/>
      <c r="W509" s="24"/>
      <c r="X509" s="24"/>
      <c r="Y509" s="24"/>
      <c r="Z509" s="24"/>
    </row>
    <row r="510" ht="19.15" customHeight="1">
      <c r="A510" t="s" s="145">
        <v>124</v>
      </c>
      <c r="B510" s="168">
        <v>16</v>
      </c>
      <c r="C510" s="168">
        <v>5</v>
      </c>
      <c r="D510" t="s" s="145">
        <v>605</v>
      </c>
      <c r="E510" t="s" s="145">
        <v>28</v>
      </c>
      <c r="F510" s="155">
        <v>2557</v>
      </c>
      <c r="G510" s="168">
        <v>2652</v>
      </c>
      <c r="H510" s="155">
        <f>SUM(G510-F510)</f>
        <v>95</v>
      </c>
      <c r="I510" s="167">
        <f>H510/F510</f>
        <v>0.0371529135705905</v>
      </c>
      <c r="J510" s="167">
        <f>H510/G510</f>
        <v>0.0358220211161388</v>
      </c>
      <c r="K510" s="24"/>
      <c r="L510" s="24"/>
      <c r="M510" s="24"/>
      <c r="N510" s="24"/>
      <c r="O510" s="24"/>
      <c r="P510" s="24"/>
      <c r="Q510" s="24"/>
      <c r="R510" s="24"/>
      <c r="S510" s="24"/>
      <c r="T510" s="24"/>
      <c r="U510" s="24"/>
      <c r="V510" s="24"/>
      <c r="W510" s="24"/>
      <c r="X510" s="24"/>
      <c r="Y510" s="24"/>
      <c r="Z510" s="24"/>
    </row>
    <row r="511" ht="19.15" customHeight="1">
      <c r="A511" t="s" s="145">
        <v>124</v>
      </c>
      <c r="B511" s="168">
        <v>16</v>
      </c>
      <c r="C511" s="168">
        <v>10</v>
      </c>
      <c r="D511" t="s" s="145">
        <v>606</v>
      </c>
      <c r="E511" t="s" s="145">
        <v>30</v>
      </c>
      <c r="F511" s="155">
        <v>1115</v>
      </c>
      <c r="G511" s="168">
        <v>1241</v>
      </c>
      <c r="H511" s="155">
        <f>SUM(G511-F511)</f>
        <v>126</v>
      </c>
      <c r="I511" s="167">
        <f>H511/F511</f>
        <v>0.113004484304933</v>
      </c>
      <c r="J511" s="167">
        <f>H511/G511</f>
        <v>0.101531023368251</v>
      </c>
      <c r="K511" s="24"/>
      <c r="L511" s="24"/>
      <c r="M511" s="24"/>
      <c r="N511" s="24"/>
      <c r="O511" s="24"/>
      <c r="P511" s="24"/>
      <c r="Q511" s="24"/>
      <c r="R511" s="24"/>
      <c r="S511" s="24"/>
      <c r="T511" s="24"/>
      <c r="U511" s="24"/>
      <c r="V511" s="24"/>
      <c r="W511" s="24"/>
      <c r="X511" s="24"/>
      <c r="Y511" s="24"/>
      <c r="Z511" s="24"/>
    </row>
    <row r="512" ht="19.15" customHeight="1">
      <c r="A512" t="s" s="145">
        <v>124</v>
      </c>
      <c r="B512" s="168">
        <v>16</v>
      </c>
      <c r="C512" s="168">
        <v>4</v>
      </c>
      <c r="D512" t="s" s="145">
        <v>607</v>
      </c>
      <c r="E512" t="s" s="145">
        <v>26</v>
      </c>
      <c r="F512" s="155">
        <v>840</v>
      </c>
      <c r="G512" s="168">
        <v>876</v>
      </c>
      <c r="H512" s="155">
        <f>SUM(G512-F512)</f>
        <v>36</v>
      </c>
      <c r="I512" s="167">
        <f>H512/F512</f>
        <v>0.0428571428571429</v>
      </c>
      <c r="J512" s="167">
        <f>H512/G512</f>
        <v>0.0410958904109589</v>
      </c>
      <c r="K512" s="24"/>
      <c r="L512" s="24"/>
      <c r="M512" s="24"/>
      <c r="N512" s="24"/>
      <c r="O512" s="24"/>
      <c r="P512" s="24"/>
      <c r="Q512" s="24"/>
      <c r="R512" s="24"/>
      <c r="S512" s="24"/>
      <c r="T512" s="24"/>
      <c r="U512" s="24"/>
      <c r="V512" s="24"/>
      <c r="W512" s="24"/>
      <c r="X512" s="24"/>
      <c r="Y512" s="24"/>
      <c r="Z512" s="24"/>
    </row>
    <row r="513" ht="19.15" customHeight="1">
      <c r="A513" t="s" s="145">
        <v>124</v>
      </c>
      <c r="B513" s="168">
        <v>16</v>
      </c>
      <c r="C513" s="168">
        <v>9</v>
      </c>
      <c r="D513" t="s" s="145">
        <v>1055</v>
      </c>
      <c r="E513" t="s" s="145">
        <v>101</v>
      </c>
      <c r="F513" s="155">
        <v>272</v>
      </c>
      <c r="G513" s="168">
        <v>363</v>
      </c>
      <c r="H513" s="155">
        <f>SUM(G513-F513)</f>
        <v>91</v>
      </c>
      <c r="I513" s="167">
        <f>H513/F513</f>
        <v>0.334558823529412</v>
      </c>
      <c r="J513" s="167">
        <f>H513/G513</f>
        <v>0.25068870523416</v>
      </c>
      <c r="K513" s="24"/>
      <c r="L513" s="24"/>
      <c r="M513" s="24"/>
      <c r="N513" s="24"/>
      <c r="O513" s="24"/>
      <c r="P513" s="24"/>
      <c r="Q513" s="24"/>
      <c r="R513" s="24"/>
      <c r="S513" s="24"/>
      <c r="T513" s="24"/>
      <c r="U513" s="24"/>
      <c r="V513" s="24"/>
      <c r="W513" s="24"/>
      <c r="X513" s="24"/>
      <c r="Y513" s="24"/>
      <c r="Z513" s="24"/>
    </row>
    <row r="514" ht="19.15" customHeight="1">
      <c r="A514" t="s" s="145">
        <v>124</v>
      </c>
      <c r="B514" s="168">
        <v>16</v>
      </c>
      <c r="C514" s="168">
        <v>1</v>
      </c>
      <c r="D514" t="s" s="145">
        <v>608</v>
      </c>
      <c r="E514" t="s" s="145">
        <v>24</v>
      </c>
      <c r="F514" s="155">
        <v>286</v>
      </c>
      <c r="G514" s="168">
        <v>329</v>
      </c>
      <c r="H514" s="155">
        <f>SUM(G514-F514)</f>
        <v>43</v>
      </c>
      <c r="I514" s="167">
        <f>H514/F514</f>
        <v>0.15034965034965</v>
      </c>
      <c r="J514" s="167">
        <f>H514/G514</f>
        <v>0.130699088145897</v>
      </c>
      <c r="K514" s="24"/>
      <c r="L514" s="24"/>
      <c r="M514" s="24"/>
      <c r="N514" s="24"/>
      <c r="O514" s="24"/>
      <c r="P514" s="24"/>
      <c r="Q514" s="24"/>
      <c r="R514" s="24"/>
      <c r="S514" s="24"/>
      <c r="T514" s="24"/>
      <c r="U514" s="24"/>
      <c r="V514" s="24"/>
      <c r="W514" s="24"/>
      <c r="X514" s="24"/>
      <c r="Y514" s="24"/>
      <c r="Z514" s="24"/>
    </row>
    <row r="515" ht="19.15" customHeight="1">
      <c r="A515" t="s" s="145">
        <v>124</v>
      </c>
      <c r="B515" s="168">
        <v>16</v>
      </c>
      <c r="C515" s="168">
        <v>16</v>
      </c>
      <c r="D515" t="s" s="145">
        <v>609</v>
      </c>
      <c r="E515" t="s" s="145">
        <v>48</v>
      </c>
      <c r="F515" s="155">
        <v>275</v>
      </c>
      <c r="G515" s="168">
        <v>281</v>
      </c>
      <c r="H515" s="155">
        <f>SUM(G515-F515)</f>
        <v>6</v>
      </c>
      <c r="I515" s="167">
        <f>H515/F515</f>
        <v>0.0218181818181818</v>
      </c>
      <c r="J515" s="167">
        <f>H515/G515</f>
        <v>0.0213523131672598</v>
      </c>
      <c r="K515" s="24"/>
      <c r="L515" s="24"/>
      <c r="M515" s="24"/>
      <c r="N515" s="24"/>
      <c r="O515" s="24"/>
      <c r="P515" s="24"/>
      <c r="Q515" s="24"/>
      <c r="R515" s="24"/>
      <c r="S515" s="24"/>
      <c r="T515" s="24"/>
      <c r="U515" s="24"/>
      <c r="V515" s="24"/>
      <c r="W515" s="24"/>
      <c r="X515" s="24"/>
      <c r="Y515" s="24"/>
      <c r="Z515" s="24"/>
    </row>
    <row r="516" ht="19.15" customHeight="1">
      <c r="A516" t="s" s="145">
        <v>124</v>
      </c>
      <c r="B516" s="168">
        <v>16</v>
      </c>
      <c r="C516" s="168">
        <v>3</v>
      </c>
      <c r="D516" t="s" s="145">
        <v>610</v>
      </c>
      <c r="E516" t="s" s="145">
        <v>36</v>
      </c>
      <c r="F516" s="155">
        <v>233</v>
      </c>
      <c r="G516" s="168">
        <v>245</v>
      </c>
      <c r="H516" s="155">
        <f>SUM(G516-F516)</f>
        <v>12</v>
      </c>
      <c r="I516" s="167">
        <f>H516/F516</f>
        <v>0.0515021459227468</v>
      </c>
      <c r="J516" s="167">
        <f>H516/G516</f>
        <v>0.0489795918367347</v>
      </c>
      <c r="K516" s="24"/>
      <c r="L516" s="24"/>
      <c r="M516" s="24"/>
      <c r="N516" s="24"/>
      <c r="O516" s="24"/>
      <c r="P516" s="24"/>
      <c r="Q516" s="24"/>
      <c r="R516" s="24"/>
      <c r="S516" s="24"/>
      <c r="T516" s="24"/>
      <c r="U516" s="24"/>
      <c r="V516" s="24"/>
      <c r="W516" s="24"/>
      <c r="X516" s="24"/>
      <c r="Y516" s="24"/>
      <c r="Z516" s="24"/>
    </row>
    <row r="517" ht="19.15" customHeight="1">
      <c r="A517" t="s" s="145">
        <v>124</v>
      </c>
      <c r="B517" s="168">
        <v>16</v>
      </c>
      <c r="C517" s="168">
        <v>7</v>
      </c>
      <c r="D517" t="s" s="145">
        <v>611</v>
      </c>
      <c r="E517" t="s" s="145">
        <v>76</v>
      </c>
      <c r="F517" s="155">
        <v>141</v>
      </c>
      <c r="G517" s="168">
        <v>145</v>
      </c>
      <c r="H517" s="155">
        <f>SUM(G517-F517)</f>
        <v>4</v>
      </c>
      <c r="I517" s="167">
        <f>H517/F517</f>
        <v>0.0283687943262411</v>
      </c>
      <c r="J517" s="167">
        <f>H517/G517</f>
        <v>0.0275862068965517</v>
      </c>
      <c r="K517" s="24"/>
      <c r="L517" s="24"/>
      <c r="M517" s="24"/>
      <c r="N517" s="24"/>
      <c r="O517" s="24"/>
      <c r="P517" s="24"/>
      <c r="Q517" s="24"/>
      <c r="R517" s="24"/>
      <c r="S517" s="24"/>
      <c r="T517" s="24"/>
      <c r="U517" s="24"/>
      <c r="V517" s="24"/>
      <c r="W517" s="24"/>
      <c r="X517" s="24"/>
      <c r="Y517" s="24"/>
      <c r="Z517" s="24"/>
    </row>
    <row r="518" ht="19.15" customHeight="1">
      <c r="A518" t="s" s="145">
        <v>124</v>
      </c>
      <c r="B518" s="168">
        <v>16</v>
      </c>
      <c r="C518" s="168">
        <v>14</v>
      </c>
      <c r="D518" t="s" s="145">
        <v>612</v>
      </c>
      <c r="E518" t="s" s="145">
        <v>60</v>
      </c>
      <c r="F518" s="155">
        <v>126</v>
      </c>
      <c r="G518" s="168">
        <v>134</v>
      </c>
      <c r="H518" s="155">
        <f>SUM(G518-F518)</f>
        <v>8</v>
      </c>
      <c r="I518" s="167">
        <f>H518/F518</f>
        <v>0.0634920634920635</v>
      </c>
      <c r="J518" s="167">
        <f>H518/G518</f>
        <v>0.0597014925373134</v>
      </c>
      <c r="K518" s="24"/>
      <c r="L518" s="24"/>
      <c r="M518" s="24"/>
      <c r="N518" s="24"/>
      <c r="O518" s="24"/>
      <c r="P518" s="24"/>
      <c r="Q518" s="24"/>
      <c r="R518" s="24"/>
      <c r="S518" s="24"/>
      <c r="T518" s="24"/>
      <c r="U518" s="24"/>
      <c r="V518" s="24"/>
      <c r="W518" s="24"/>
      <c r="X518" s="24"/>
      <c r="Y518" s="24"/>
      <c r="Z518" s="24"/>
    </row>
    <row r="519" ht="19.15" customHeight="1">
      <c r="A519" t="s" s="145">
        <v>124</v>
      </c>
      <c r="B519" s="168">
        <v>16</v>
      </c>
      <c r="C519" s="168">
        <v>23</v>
      </c>
      <c r="D519" t="s" s="145">
        <v>613</v>
      </c>
      <c r="E519" t="s" s="145">
        <v>40</v>
      </c>
      <c r="F519" s="155">
        <v>105</v>
      </c>
      <c r="G519" s="168">
        <v>116</v>
      </c>
      <c r="H519" s="155">
        <f>SUM(G519-F519)</f>
        <v>11</v>
      </c>
      <c r="I519" s="167">
        <f>H519/F519</f>
        <v>0.104761904761905</v>
      </c>
      <c r="J519" s="167">
        <f>H519/G519</f>
        <v>0.0948275862068966</v>
      </c>
      <c r="K519" s="24"/>
      <c r="L519" s="24"/>
      <c r="M519" s="24"/>
      <c r="N519" s="24"/>
      <c r="O519" s="24"/>
      <c r="P519" s="24"/>
      <c r="Q519" s="24"/>
      <c r="R519" s="24"/>
      <c r="S519" s="24"/>
      <c r="T519" s="24"/>
      <c r="U519" s="24"/>
      <c r="V519" s="24"/>
      <c r="W519" s="24"/>
      <c r="X519" s="24"/>
      <c r="Y519" s="24"/>
      <c r="Z519" s="24"/>
    </row>
    <row r="520" ht="19.15" customHeight="1">
      <c r="A520" t="s" s="145">
        <v>124</v>
      </c>
      <c r="B520" s="168">
        <v>16</v>
      </c>
      <c r="C520" s="168">
        <v>17</v>
      </c>
      <c r="D520" t="s" s="145">
        <v>614</v>
      </c>
      <c r="E520" t="s" s="145">
        <v>38</v>
      </c>
      <c r="F520" s="155">
        <v>102</v>
      </c>
      <c r="G520" s="168">
        <v>108</v>
      </c>
      <c r="H520" s="155">
        <f>SUM(G520-F520)</f>
        <v>6</v>
      </c>
      <c r="I520" s="167">
        <f>H520/F520</f>
        <v>0.0588235294117647</v>
      </c>
      <c r="J520" s="167">
        <f>H520/G520</f>
        <v>0.0555555555555556</v>
      </c>
      <c r="K520" s="24"/>
      <c r="L520" s="24"/>
      <c r="M520" s="24"/>
      <c r="N520" s="24"/>
      <c r="O520" s="24"/>
      <c r="P520" s="24"/>
      <c r="Q520" s="24"/>
      <c r="R520" s="24"/>
      <c r="S520" s="24"/>
      <c r="T520" s="24"/>
      <c r="U520" s="24"/>
      <c r="V520" s="24"/>
      <c r="W520" s="24"/>
      <c r="X520" s="24"/>
      <c r="Y520" s="24"/>
      <c r="Z520" s="24"/>
    </row>
    <row r="521" ht="19.15" customHeight="1">
      <c r="A521" t="s" s="145">
        <v>124</v>
      </c>
      <c r="B521" s="168">
        <v>16</v>
      </c>
      <c r="C521" s="168">
        <v>8</v>
      </c>
      <c r="D521" t="s" s="145">
        <v>615</v>
      </c>
      <c r="E521" t="s" s="145">
        <v>44</v>
      </c>
      <c r="F521" s="155">
        <v>103</v>
      </c>
      <c r="G521" s="168">
        <v>106</v>
      </c>
      <c r="H521" s="155">
        <f>SUM(G521-F521)</f>
        <v>3</v>
      </c>
      <c r="I521" s="167">
        <f>H521/F521</f>
        <v>0.029126213592233</v>
      </c>
      <c r="J521" s="167">
        <f>H521/G521</f>
        <v>0.0283018867924528</v>
      </c>
      <c r="K521" s="24"/>
      <c r="L521" s="24"/>
      <c r="M521" s="24"/>
      <c r="N521" s="24"/>
      <c r="O521" s="24"/>
      <c r="P521" s="24"/>
      <c r="Q521" s="24"/>
      <c r="R521" s="24"/>
      <c r="S521" s="24"/>
      <c r="T521" s="24"/>
      <c r="U521" s="24"/>
      <c r="V521" s="24"/>
      <c r="W521" s="24"/>
      <c r="X521" s="24"/>
      <c r="Y521" s="24"/>
      <c r="Z521" s="24"/>
    </row>
    <row r="522" ht="19.15" customHeight="1">
      <c r="A522" t="s" s="145">
        <v>124</v>
      </c>
      <c r="B522" s="168">
        <v>16</v>
      </c>
      <c r="C522" s="168">
        <v>25</v>
      </c>
      <c r="D522" t="s" s="145">
        <v>616</v>
      </c>
      <c r="E522" t="s" s="145">
        <v>42</v>
      </c>
      <c r="F522" s="155">
        <v>98</v>
      </c>
      <c r="G522" s="168">
        <v>106</v>
      </c>
      <c r="H522" s="155">
        <f>SUM(G522-F522)</f>
        <v>8</v>
      </c>
      <c r="I522" s="167">
        <f>H522/F522</f>
        <v>0.0816326530612245</v>
      </c>
      <c r="J522" s="167">
        <f>H522/G522</f>
        <v>0.0754716981132075</v>
      </c>
      <c r="K522" s="24"/>
      <c r="L522" s="24"/>
      <c r="M522" s="24"/>
      <c r="N522" s="24"/>
      <c r="O522" s="24"/>
      <c r="P522" s="24"/>
      <c r="Q522" s="24"/>
      <c r="R522" s="24"/>
      <c r="S522" s="24"/>
      <c r="T522" s="24"/>
      <c r="U522" s="24"/>
      <c r="V522" s="24"/>
      <c r="W522" s="24"/>
      <c r="X522" s="24"/>
      <c r="Y522" s="24"/>
      <c r="Z522" s="24"/>
    </row>
    <row r="523" ht="19.15" customHeight="1">
      <c r="A523" t="s" s="145">
        <v>124</v>
      </c>
      <c r="B523" s="168">
        <v>16</v>
      </c>
      <c r="C523" s="168">
        <v>24</v>
      </c>
      <c r="D523" t="s" s="145">
        <v>617</v>
      </c>
      <c r="E523" t="s" s="145">
        <v>72</v>
      </c>
      <c r="F523" s="155">
        <v>92</v>
      </c>
      <c r="G523" s="168">
        <v>97</v>
      </c>
      <c r="H523" s="155">
        <f>SUM(G523-F523)</f>
        <v>5</v>
      </c>
      <c r="I523" s="167">
        <f>H523/F523</f>
        <v>0.0543478260869565</v>
      </c>
      <c r="J523" s="167">
        <f>H523/G523</f>
        <v>0.0515463917525773</v>
      </c>
      <c r="K523" s="24"/>
      <c r="L523" s="24"/>
      <c r="M523" s="24"/>
      <c r="N523" s="24"/>
      <c r="O523" s="24"/>
      <c r="P523" s="24"/>
      <c r="Q523" s="24"/>
      <c r="R523" s="24"/>
      <c r="S523" s="24"/>
      <c r="T523" s="24"/>
      <c r="U523" s="24"/>
      <c r="V523" s="24"/>
      <c r="W523" s="24"/>
      <c r="X523" s="24"/>
      <c r="Y523" s="24"/>
      <c r="Z523" s="24"/>
    </row>
    <row r="524" ht="19.15" customHeight="1">
      <c r="A524" t="s" s="145">
        <v>124</v>
      </c>
      <c r="B524" s="168">
        <v>16</v>
      </c>
      <c r="C524" s="168">
        <v>26</v>
      </c>
      <c r="D524" t="s" s="145">
        <v>1068</v>
      </c>
      <c r="E524" t="s" s="145">
        <v>106</v>
      </c>
      <c r="F524" s="155">
        <v>95</v>
      </c>
      <c r="G524" s="168">
        <v>94</v>
      </c>
      <c r="H524" s="155">
        <f>SUM(G524-F524)</f>
        <v>-1</v>
      </c>
      <c r="I524" s="167">
        <f>H524/F524</f>
        <v>-0.0105263157894737</v>
      </c>
      <c r="J524" s="167">
        <f>H524/G524</f>
        <v>-0.0106382978723404</v>
      </c>
      <c r="K524" s="24"/>
      <c r="L524" s="24"/>
      <c r="M524" s="24"/>
      <c r="N524" s="24"/>
      <c r="O524" s="24"/>
      <c r="P524" s="24"/>
      <c r="Q524" s="24"/>
      <c r="R524" s="24"/>
      <c r="S524" s="24"/>
      <c r="T524" s="24"/>
      <c r="U524" s="24"/>
      <c r="V524" s="24"/>
      <c r="W524" s="24"/>
      <c r="X524" s="24"/>
      <c r="Y524" s="24"/>
      <c r="Z524" s="24"/>
    </row>
    <row r="525" ht="19.15" customHeight="1">
      <c r="A525" t="s" s="145">
        <v>124</v>
      </c>
      <c r="B525" s="168">
        <v>16</v>
      </c>
      <c r="C525" s="168">
        <v>19</v>
      </c>
      <c r="D525" t="s" s="145">
        <v>618</v>
      </c>
      <c r="E525" t="s" s="145">
        <v>52</v>
      </c>
      <c r="F525" s="155">
        <v>73</v>
      </c>
      <c r="G525" s="168">
        <v>78</v>
      </c>
      <c r="H525" s="155">
        <f>SUM(G525-F525)</f>
        <v>5</v>
      </c>
      <c r="I525" s="167">
        <f>H525/F525</f>
        <v>0.0684931506849315</v>
      </c>
      <c r="J525" s="167">
        <f>H525/G525</f>
        <v>0.0641025641025641</v>
      </c>
      <c r="K525" s="24"/>
      <c r="L525" s="24"/>
      <c r="M525" s="24"/>
      <c r="N525" s="24"/>
      <c r="O525" s="24"/>
      <c r="P525" s="24"/>
      <c r="Q525" s="24"/>
      <c r="R525" s="24"/>
      <c r="S525" s="24"/>
      <c r="T525" s="24"/>
      <c r="U525" s="24"/>
      <c r="V525" s="24"/>
      <c r="W525" s="24"/>
      <c r="X525" s="24"/>
      <c r="Y525" s="24"/>
      <c r="Z525" s="24"/>
    </row>
    <row r="526" ht="19.15" customHeight="1">
      <c r="A526" t="s" s="145">
        <v>124</v>
      </c>
      <c r="B526" s="168">
        <v>16</v>
      </c>
      <c r="C526" s="168">
        <v>21</v>
      </c>
      <c r="D526" t="s" s="145">
        <v>619</v>
      </c>
      <c r="E526" t="s" s="145">
        <v>281</v>
      </c>
      <c r="F526" s="155">
        <v>74</v>
      </c>
      <c r="G526" s="168">
        <v>78</v>
      </c>
      <c r="H526" s="155">
        <f>SUM(G526-F526)</f>
        <v>4</v>
      </c>
      <c r="I526" s="167">
        <f>H526/F526</f>
        <v>0.0540540540540541</v>
      </c>
      <c r="J526" s="167">
        <f>H526/G526</f>
        <v>0.0512820512820513</v>
      </c>
      <c r="K526" s="24"/>
      <c r="L526" s="24"/>
      <c r="M526" s="24"/>
      <c r="N526" s="24"/>
      <c r="O526" s="24"/>
      <c r="P526" s="24"/>
      <c r="Q526" s="24"/>
      <c r="R526" s="24"/>
      <c r="S526" s="24"/>
      <c r="T526" s="24"/>
      <c r="U526" s="24"/>
      <c r="V526" s="24"/>
      <c r="W526" s="24"/>
      <c r="X526" s="24"/>
      <c r="Y526" s="24"/>
      <c r="Z526" s="24"/>
    </row>
    <row r="527" ht="19.15" customHeight="1">
      <c r="A527" t="s" s="145">
        <v>124</v>
      </c>
      <c r="B527" s="168">
        <v>16</v>
      </c>
      <c r="C527" s="168">
        <v>20</v>
      </c>
      <c r="D527" t="s" s="145">
        <v>620</v>
      </c>
      <c r="E527" t="s" s="145">
        <v>58</v>
      </c>
      <c r="F527" s="155">
        <v>68</v>
      </c>
      <c r="G527" s="168">
        <v>73</v>
      </c>
      <c r="H527" s="155">
        <f>SUM(G527-F527)</f>
        <v>5</v>
      </c>
      <c r="I527" s="167">
        <f>H527/F527</f>
        <v>0.0735294117647059</v>
      </c>
      <c r="J527" s="167">
        <f>H527/G527</f>
        <v>0.0684931506849315</v>
      </c>
      <c r="K527" s="24"/>
      <c r="L527" s="24"/>
      <c r="M527" s="24"/>
      <c r="N527" s="24"/>
      <c r="O527" s="24"/>
      <c r="P527" s="24"/>
      <c r="Q527" s="24"/>
      <c r="R527" s="24"/>
      <c r="S527" s="24"/>
      <c r="T527" s="24"/>
      <c r="U527" s="24"/>
      <c r="V527" s="24"/>
      <c r="W527" s="24"/>
      <c r="X527" s="24"/>
      <c r="Y527" s="24"/>
      <c r="Z527" s="24"/>
    </row>
    <row r="528" ht="19.15" customHeight="1">
      <c r="A528" t="s" s="145">
        <v>124</v>
      </c>
      <c r="B528" s="168">
        <v>16</v>
      </c>
      <c r="C528" s="168">
        <v>18</v>
      </c>
      <c r="D528" t="s" s="145">
        <v>1071</v>
      </c>
      <c r="E528" t="s" s="145">
        <v>66</v>
      </c>
      <c r="F528" s="155">
        <v>54</v>
      </c>
      <c r="G528" s="168">
        <v>72</v>
      </c>
      <c r="H528" s="155">
        <f>SUM(G528-F528)</f>
        <v>18</v>
      </c>
      <c r="I528" s="167">
        <f>H528/F528</f>
        <v>0.333333333333333</v>
      </c>
      <c r="J528" s="167">
        <f>H528/G528</f>
        <v>0.25</v>
      </c>
      <c r="K528" s="24"/>
      <c r="L528" s="24"/>
      <c r="M528" s="24"/>
      <c r="N528" s="24"/>
      <c r="O528" s="24"/>
      <c r="P528" s="24"/>
      <c r="Q528" s="24"/>
      <c r="R528" s="24"/>
      <c r="S528" s="24"/>
      <c r="T528" s="24"/>
      <c r="U528" s="24"/>
      <c r="V528" s="24"/>
      <c r="W528" s="24"/>
      <c r="X528" s="24"/>
      <c r="Y528" s="24"/>
      <c r="Z528" s="24"/>
    </row>
    <row r="529" ht="19.15" customHeight="1">
      <c r="A529" t="s" s="145">
        <v>124</v>
      </c>
      <c r="B529" s="168">
        <v>16</v>
      </c>
      <c r="C529" s="168">
        <v>31</v>
      </c>
      <c r="D529" t="s" s="145">
        <v>621</v>
      </c>
      <c r="E529" t="s" s="145">
        <v>153</v>
      </c>
      <c r="F529" s="155">
        <v>67</v>
      </c>
      <c r="G529" s="168">
        <v>71</v>
      </c>
      <c r="H529" s="155">
        <f>SUM(G529-F529)</f>
        <v>4</v>
      </c>
      <c r="I529" s="167">
        <f>H529/F529</f>
        <v>0.0597014925373134</v>
      </c>
      <c r="J529" s="167">
        <f>H529/G529</f>
        <v>0.0563380281690141</v>
      </c>
      <c r="K529" s="24"/>
      <c r="L529" s="24"/>
      <c r="M529" s="24"/>
      <c r="N529" s="24"/>
      <c r="O529" s="24"/>
      <c r="P529" s="24"/>
      <c r="Q529" s="24"/>
      <c r="R529" s="24"/>
      <c r="S529" s="24"/>
      <c r="T529" s="24"/>
      <c r="U529" s="24"/>
      <c r="V529" s="24"/>
      <c r="W529" s="24"/>
      <c r="X529" s="24"/>
      <c r="Y529" s="24"/>
      <c r="Z529" s="24"/>
    </row>
    <row r="530" ht="19.15" customHeight="1">
      <c r="A530" t="s" s="145">
        <v>124</v>
      </c>
      <c r="B530" s="168">
        <v>16</v>
      </c>
      <c r="C530" s="168">
        <v>2</v>
      </c>
      <c r="D530" t="s" s="145">
        <v>622</v>
      </c>
      <c r="E530" t="s" s="145">
        <v>54</v>
      </c>
      <c r="F530" s="155">
        <v>67</v>
      </c>
      <c r="G530" s="168">
        <v>69</v>
      </c>
      <c r="H530" s="155">
        <f>SUM(G530-F530)</f>
        <v>2</v>
      </c>
      <c r="I530" s="167">
        <f>H530/F530</f>
        <v>0.0298507462686567</v>
      </c>
      <c r="J530" s="167">
        <f>H530/G530</f>
        <v>0.0289855072463768</v>
      </c>
      <c r="K530" s="24"/>
      <c r="L530" s="24"/>
      <c r="M530" s="24"/>
      <c r="N530" s="24"/>
      <c r="O530" s="24"/>
      <c r="P530" s="24"/>
      <c r="Q530" s="24"/>
      <c r="R530" s="24"/>
      <c r="S530" s="24"/>
      <c r="T530" s="24"/>
      <c r="U530" s="24"/>
      <c r="V530" s="24"/>
      <c r="W530" s="24"/>
      <c r="X530" s="24"/>
      <c r="Y530" s="24"/>
      <c r="Z530" s="24"/>
    </row>
    <row r="531" ht="19.15" customHeight="1">
      <c r="A531" t="s" s="145">
        <v>124</v>
      </c>
      <c r="B531" s="168">
        <v>16</v>
      </c>
      <c r="C531" s="168">
        <v>28</v>
      </c>
      <c r="D531" t="s" s="145">
        <v>623</v>
      </c>
      <c r="E531" t="s" s="145">
        <v>64</v>
      </c>
      <c r="F531" s="155">
        <v>50</v>
      </c>
      <c r="G531" s="168">
        <v>52</v>
      </c>
      <c r="H531" s="155">
        <f>SUM(G531-F531)</f>
        <v>2</v>
      </c>
      <c r="I531" s="167">
        <f>H531/F531</f>
        <v>0.04</v>
      </c>
      <c r="J531" s="167">
        <f>H531/G531</f>
        <v>0.0384615384615385</v>
      </c>
      <c r="K531" s="24"/>
      <c r="L531" s="24"/>
      <c r="M531" s="24"/>
      <c r="N531" s="24"/>
      <c r="O531" s="24"/>
      <c r="P531" s="24"/>
      <c r="Q531" s="24"/>
      <c r="R531" s="24"/>
      <c r="S531" s="24"/>
      <c r="T531" s="24"/>
      <c r="U531" s="24"/>
      <c r="V531" s="24"/>
      <c r="W531" s="24"/>
      <c r="X531" s="24"/>
      <c r="Y531" s="24"/>
      <c r="Z531" s="24"/>
    </row>
    <row r="532" ht="19.15" customHeight="1">
      <c r="A532" t="s" s="145">
        <v>124</v>
      </c>
      <c r="B532" s="168">
        <v>16</v>
      </c>
      <c r="C532" s="168">
        <v>30</v>
      </c>
      <c r="D532" t="s" s="145">
        <v>624</v>
      </c>
      <c r="E532" t="s" s="145">
        <v>116</v>
      </c>
      <c r="F532" s="155">
        <v>37</v>
      </c>
      <c r="G532" s="168">
        <v>40</v>
      </c>
      <c r="H532" s="155">
        <f>SUM(G532-F532)</f>
        <v>3</v>
      </c>
      <c r="I532" s="167">
        <f>H532/F532</f>
        <v>0.0810810810810811</v>
      </c>
      <c r="J532" s="167">
        <f>H532/G532</f>
        <v>0.075</v>
      </c>
      <c r="K532" s="24"/>
      <c r="L532" s="24"/>
      <c r="M532" s="24"/>
      <c r="N532" s="24"/>
      <c r="O532" s="24"/>
      <c r="P532" s="24"/>
      <c r="Q532" s="24"/>
      <c r="R532" s="24"/>
      <c r="S532" s="24"/>
      <c r="T532" s="24"/>
      <c r="U532" s="24"/>
      <c r="V532" s="24"/>
      <c r="W532" s="24"/>
      <c r="X532" s="24"/>
      <c r="Y532" s="24"/>
      <c r="Z532" s="24"/>
    </row>
    <row r="533" ht="19.15" customHeight="1">
      <c r="A533" t="s" s="145">
        <v>124</v>
      </c>
      <c r="B533" s="168">
        <v>16</v>
      </c>
      <c r="C533" s="168">
        <v>15</v>
      </c>
      <c r="D533" t="s" s="145">
        <v>625</v>
      </c>
      <c r="E533" t="s" s="145">
        <v>56</v>
      </c>
      <c r="F533" s="155">
        <v>30</v>
      </c>
      <c r="G533" s="168">
        <v>33</v>
      </c>
      <c r="H533" s="155">
        <f>SUM(G533-F533)</f>
        <v>3</v>
      </c>
      <c r="I533" s="167">
        <f>H533/F533</f>
        <v>0.1</v>
      </c>
      <c r="J533" s="167">
        <f>H533/G533</f>
        <v>0.0909090909090909</v>
      </c>
      <c r="K533" s="24"/>
      <c r="L533" s="24"/>
      <c r="M533" s="24"/>
      <c r="N533" s="24"/>
      <c r="O533" s="24"/>
      <c r="P533" s="24"/>
      <c r="Q533" s="24"/>
      <c r="R533" s="24"/>
      <c r="S533" s="24"/>
      <c r="T533" s="24"/>
      <c r="U533" s="24"/>
      <c r="V533" s="24"/>
      <c r="W533" s="24"/>
      <c r="X533" s="24"/>
      <c r="Y533" s="24"/>
      <c r="Z533" s="24"/>
    </row>
    <row r="534" ht="19.15" customHeight="1">
      <c r="A534" t="s" s="145">
        <v>124</v>
      </c>
      <c r="B534" s="168">
        <v>16</v>
      </c>
      <c r="C534" s="168">
        <v>27</v>
      </c>
      <c r="D534" t="s" s="145">
        <v>626</v>
      </c>
      <c r="E534" t="s" s="145">
        <v>147</v>
      </c>
      <c r="F534" s="155">
        <v>27</v>
      </c>
      <c r="G534" s="168">
        <v>29</v>
      </c>
      <c r="H534" s="155">
        <f>SUM(G534-F534)</f>
        <v>2</v>
      </c>
      <c r="I534" s="167">
        <f>H534/F534</f>
        <v>0.0740740740740741</v>
      </c>
      <c r="J534" s="167">
        <f>H534/G534</f>
        <v>0.0689655172413793</v>
      </c>
      <c r="K534" s="24"/>
      <c r="L534" s="24"/>
      <c r="M534" s="24"/>
      <c r="N534" s="24"/>
      <c r="O534" s="24"/>
      <c r="P534" s="24"/>
      <c r="Q534" s="24"/>
      <c r="R534" s="24"/>
      <c r="S534" s="24"/>
      <c r="T534" s="24"/>
      <c r="U534" s="24"/>
      <c r="V534" s="24"/>
      <c r="W534" s="24"/>
      <c r="X534" s="24"/>
      <c r="Y534" s="24"/>
      <c r="Z534" s="24"/>
    </row>
    <row r="535" ht="19.15" customHeight="1">
      <c r="A535" t="s" s="137">
        <v>124</v>
      </c>
      <c r="B535" s="170">
        <v>16</v>
      </c>
      <c r="C535" s="170">
        <v>29</v>
      </c>
      <c r="D535" t="s" s="137">
        <v>627</v>
      </c>
      <c r="E535" t="s" s="137">
        <v>119</v>
      </c>
      <c r="F535" s="175">
        <v>17</v>
      </c>
      <c r="G535" s="170">
        <v>19</v>
      </c>
      <c r="H535" s="175">
        <f>SUM(G535-F535)</f>
        <v>2</v>
      </c>
      <c r="I535" s="208">
        <f>H535/F535</f>
        <v>0.117647058823529</v>
      </c>
      <c r="J535" s="208">
        <f>H535/G535</f>
        <v>0.105263157894737</v>
      </c>
      <c r="K535" s="174"/>
      <c r="L535" s="174"/>
      <c r="M535" s="174"/>
      <c r="N535" s="174"/>
      <c r="O535" s="174"/>
      <c r="P535" s="174"/>
      <c r="Q535" s="174"/>
      <c r="R535" s="174"/>
      <c r="S535" s="174"/>
      <c r="T535" s="174"/>
      <c r="U535" s="174"/>
      <c r="V535" s="174"/>
      <c r="W535" s="174"/>
      <c r="X535" s="174"/>
      <c r="Y535" s="174"/>
      <c r="Z535" s="174"/>
    </row>
    <row r="536" ht="19.15" customHeight="1">
      <c r="A536" s="177"/>
      <c r="B536" s="178"/>
      <c r="C536" s="178"/>
      <c r="D536" s="179"/>
      <c r="E536" s="179"/>
      <c r="F536" s="181">
        <f>SUM(F505:F535)</f>
        <v>104507</v>
      </c>
      <c r="G536" s="180">
        <f>SUM(G505:G535)</f>
        <v>109716</v>
      </c>
      <c r="H536" s="181">
        <f>SUM(H505:H535)</f>
        <v>5209</v>
      </c>
      <c r="I536" s="209">
        <f>H536/F536</f>
        <v>0.0498435511496838</v>
      </c>
      <c r="J536" s="209">
        <f>H536/G536</f>
        <v>0.0474771227532903</v>
      </c>
      <c r="K536" s="183"/>
      <c r="L536" s="183"/>
      <c r="M536" s="183"/>
      <c r="N536" s="183"/>
      <c r="O536" s="183"/>
      <c r="P536" s="183"/>
      <c r="Q536" s="183"/>
      <c r="R536" s="183"/>
      <c r="S536" s="183"/>
      <c r="T536" s="183"/>
      <c r="U536" s="183"/>
      <c r="V536" s="183"/>
      <c r="W536" s="183"/>
      <c r="X536" s="183"/>
      <c r="Y536" s="183"/>
      <c r="Z536" s="184"/>
    </row>
    <row r="537" ht="19.15" customHeight="1">
      <c r="A537" s="185"/>
      <c r="B537" s="186"/>
      <c r="C537" s="186"/>
      <c r="D537" s="185"/>
      <c r="E537" s="185"/>
      <c r="F537" s="187"/>
      <c r="G537" s="186"/>
      <c r="H537" s="187"/>
      <c r="I537" s="188"/>
      <c r="J537" s="188"/>
      <c r="K537" s="189"/>
      <c r="L537" s="189"/>
      <c r="M537" s="189"/>
      <c r="N537" s="189"/>
      <c r="O537" s="189"/>
      <c r="P537" s="189"/>
      <c r="Q537" s="189"/>
      <c r="R537" s="189"/>
      <c r="S537" s="189"/>
      <c r="T537" s="189"/>
      <c r="U537" s="189"/>
      <c r="V537" s="189"/>
      <c r="W537" s="189"/>
      <c r="X537" s="189"/>
      <c r="Y537" s="189"/>
      <c r="Z537" s="189"/>
    </row>
    <row r="538" ht="19.15" customHeight="1">
      <c r="A538" t="s" s="145">
        <v>124</v>
      </c>
      <c r="B538" s="168">
        <v>17</v>
      </c>
      <c r="C538" s="168">
        <v>10</v>
      </c>
      <c r="D538" t="s" s="145">
        <v>628</v>
      </c>
      <c r="E538" t="s" s="145">
        <v>20</v>
      </c>
      <c r="F538" s="155">
        <v>23811</v>
      </c>
      <c r="G538" s="168">
        <v>25329</v>
      </c>
      <c r="H538" s="155">
        <f>SUM(G538-F538)</f>
        <v>1518</v>
      </c>
      <c r="I538" s="167">
        <f>H538/F538</f>
        <v>0.06375204737306291</v>
      </c>
      <c r="J538" s="167">
        <f>H538/G538</f>
        <v>0.0599313040388488</v>
      </c>
      <c r="K538" s="24"/>
      <c r="L538" s="24"/>
      <c r="M538" s="24"/>
      <c r="N538" s="24"/>
      <c r="O538" s="24"/>
      <c r="P538" s="24"/>
      <c r="Q538" s="24"/>
      <c r="R538" s="24"/>
      <c r="S538" s="24"/>
      <c r="T538" s="24"/>
      <c r="U538" s="24"/>
      <c r="V538" s="24"/>
      <c r="W538" s="24"/>
      <c r="X538" s="24"/>
      <c r="Y538" s="24"/>
      <c r="Z538" s="24"/>
    </row>
    <row r="539" ht="19.15" customHeight="1">
      <c r="A539" t="s" s="145">
        <v>124</v>
      </c>
      <c r="B539" s="168">
        <v>17</v>
      </c>
      <c r="C539" s="168">
        <v>9</v>
      </c>
      <c r="D539" t="s" s="145">
        <v>629</v>
      </c>
      <c r="E539" t="s" s="145">
        <v>84</v>
      </c>
      <c r="F539" s="155">
        <v>23527</v>
      </c>
      <c r="G539" s="168">
        <v>24610</v>
      </c>
      <c r="H539" s="155">
        <f>SUM(G539-F539)</f>
        <v>1083</v>
      </c>
      <c r="I539" s="167">
        <f>H539/F539</f>
        <v>0.046032218302376</v>
      </c>
      <c r="J539" s="167">
        <f>H539/G539</f>
        <v>0.0440065014221861</v>
      </c>
      <c r="K539" s="24"/>
      <c r="L539" s="24"/>
      <c r="M539" s="24"/>
      <c r="N539" s="24"/>
      <c r="O539" s="24"/>
      <c r="P539" s="24"/>
      <c r="Q539" s="24"/>
      <c r="R539" s="24"/>
      <c r="S539" s="24"/>
      <c r="T539" s="24"/>
      <c r="U539" s="24"/>
      <c r="V539" s="24"/>
      <c r="W539" s="24"/>
      <c r="X539" s="24"/>
      <c r="Y539" s="24"/>
      <c r="Z539" s="24"/>
    </row>
    <row r="540" ht="19.15" customHeight="1">
      <c r="A540" t="s" s="145">
        <v>124</v>
      </c>
      <c r="B540" s="168">
        <v>17</v>
      </c>
      <c r="C540" s="168">
        <v>1</v>
      </c>
      <c r="D540" t="s" s="145">
        <v>630</v>
      </c>
      <c r="E540" t="s" s="145">
        <v>22</v>
      </c>
      <c r="F540" s="155">
        <v>17586</v>
      </c>
      <c r="G540" s="168">
        <v>18391</v>
      </c>
      <c r="H540" s="155">
        <f>SUM(G540-F540)</f>
        <v>805</v>
      </c>
      <c r="I540" s="167">
        <f>H540/F540</f>
        <v>0.045775048333902</v>
      </c>
      <c r="J540" s="167">
        <f>H540/G540</f>
        <v>0.0437714099287695</v>
      </c>
      <c r="K540" s="24"/>
      <c r="L540" s="24"/>
      <c r="M540" s="24"/>
      <c r="N540" s="24"/>
      <c r="O540" s="24"/>
      <c r="P540" s="24"/>
      <c r="Q540" s="24"/>
      <c r="R540" s="24"/>
      <c r="S540" s="24"/>
      <c r="T540" s="24"/>
      <c r="U540" s="24"/>
      <c r="V540" s="24"/>
      <c r="W540" s="24"/>
      <c r="X540" s="24"/>
      <c r="Y540" s="24"/>
      <c r="Z540" s="24"/>
    </row>
    <row r="541" ht="19.15" customHeight="1">
      <c r="A541" t="s" s="145">
        <v>124</v>
      </c>
      <c r="B541" s="168">
        <v>17</v>
      </c>
      <c r="C541" s="168">
        <v>6</v>
      </c>
      <c r="D541" t="s" s="145">
        <v>631</v>
      </c>
      <c r="E541" t="s" s="145">
        <v>17</v>
      </c>
      <c r="F541" s="155">
        <v>7841</v>
      </c>
      <c r="G541" s="168">
        <v>8868</v>
      </c>
      <c r="H541" s="155">
        <f>SUM(G541-F541)</f>
        <v>1027</v>
      </c>
      <c r="I541" s="167">
        <f>H541/F541</f>
        <v>0.130978191557199</v>
      </c>
      <c r="J541" s="167">
        <f>H541/G541</f>
        <v>0.115809652683807</v>
      </c>
      <c r="K541" s="24"/>
      <c r="L541" s="24"/>
      <c r="M541" s="24"/>
      <c r="N541" s="24"/>
      <c r="O541" s="24"/>
      <c r="P541" s="24"/>
      <c r="Q541" s="24"/>
      <c r="R541" s="24"/>
      <c r="S541" s="24"/>
      <c r="T541" s="24"/>
      <c r="U541" s="24"/>
      <c r="V541" s="24"/>
      <c r="W541" s="24"/>
      <c r="X541" s="24"/>
      <c r="Y541" s="24"/>
      <c r="Z541" s="24"/>
    </row>
    <row r="542" ht="19.15" customHeight="1">
      <c r="A542" t="s" s="145">
        <v>124</v>
      </c>
      <c r="B542" s="168">
        <v>17</v>
      </c>
      <c r="C542" s="168">
        <v>4</v>
      </c>
      <c r="D542" t="s" s="145">
        <v>632</v>
      </c>
      <c r="E542" t="s" s="145">
        <v>30</v>
      </c>
      <c r="F542" s="155">
        <v>6841</v>
      </c>
      <c r="G542" s="168">
        <v>7190</v>
      </c>
      <c r="H542" s="155">
        <f>SUM(G542-F542)</f>
        <v>349</v>
      </c>
      <c r="I542" s="167">
        <f>H542/F542</f>
        <v>0.0510159333430785</v>
      </c>
      <c r="J542" s="167">
        <f>H542/G542</f>
        <v>0.0485396383866481</v>
      </c>
      <c r="K542" s="24"/>
      <c r="L542" s="24"/>
      <c r="M542" s="24"/>
      <c r="N542" s="24"/>
      <c r="O542" s="24"/>
      <c r="P542" s="24"/>
      <c r="Q542" s="24"/>
      <c r="R542" s="24"/>
      <c r="S542" s="24"/>
      <c r="T542" s="24"/>
      <c r="U542" s="24"/>
      <c r="V542" s="24"/>
      <c r="W542" s="24"/>
      <c r="X542" s="24"/>
      <c r="Y542" s="24"/>
      <c r="Z542" s="24"/>
    </row>
    <row r="543" ht="19.15" customHeight="1">
      <c r="A543" t="s" s="145">
        <v>124</v>
      </c>
      <c r="B543" s="168">
        <v>17</v>
      </c>
      <c r="C543" s="168">
        <v>26</v>
      </c>
      <c r="D543" t="s" s="145">
        <v>633</v>
      </c>
      <c r="E543" t="s" s="145">
        <v>34</v>
      </c>
      <c r="F543" s="155">
        <v>2003</v>
      </c>
      <c r="G543" s="168">
        <v>2070</v>
      </c>
      <c r="H543" s="155">
        <f>SUM(G543-F543)</f>
        <v>67</v>
      </c>
      <c r="I543" s="167">
        <f>H543/F543</f>
        <v>0.0334498252621068</v>
      </c>
      <c r="J543" s="167">
        <f>H543/G543</f>
        <v>0.0323671497584541</v>
      </c>
      <c r="K543" s="24"/>
      <c r="L543" s="24"/>
      <c r="M543" s="24"/>
      <c r="N543" s="24"/>
      <c r="O543" s="24"/>
      <c r="P543" s="24"/>
      <c r="Q543" s="24"/>
      <c r="R543" s="24"/>
      <c r="S543" s="24"/>
      <c r="T543" s="24"/>
      <c r="U543" s="24"/>
      <c r="V543" s="24"/>
      <c r="W543" s="24"/>
      <c r="X543" s="24"/>
      <c r="Y543" s="24"/>
      <c r="Z543" s="24"/>
    </row>
    <row r="544" ht="19.15" customHeight="1">
      <c r="A544" t="s" s="145">
        <v>124</v>
      </c>
      <c r="B544" s="168">
        <v>17</v>
      </c>
      <c r="C544" s="168">
        <v>7</v>
      </c>
      <c r="D544" t="s" s="145">
        <v>634</v>
      </c>
      <c r="E544" t="s" s="145">
        <v>28</v>
      </c>
      <c r="F544" s="155">
        <v>1687</v>
      </c>
      <c r="G544" s="168">
        <v>1781</v>
      </c>
      <c r="H544" s="155">
        <f>SUM(G544-F544)</f>
        <v>94</v>
      </c>
      <c r="I544" s="167">
        <f>H544/F544</f>
        <v>0.0557202133965619</v>
      </c>
      <c r="J544" s="167">
        <f>H544/G544</f>
        <v>0.0527793374508703</v>
      </c>
      <c r="K544" s="24"/>
      <c r="L544" s="24"/>
      <c r="M544" s="24"/>
      <c r="N544" s="24"/>
      <c r="O544" s="24"/>
      <c r="P544" s="24"/>
      <c r="Q544" s="24"/>
      <c r="R544" s="24"/>
      <c r="S544" s="24"/>
      <c r="T544" s="24"/>
      <c r="U544" s="24"/>
      <c r="V544" s="24"/>
      <c r="W544" s="24"/>
      <c r="X544" s="24"/>
      <c r="Y544" s="24"/>
      <c r="Z544" s="24"/>
    </row>
    <row r="545" ht="19.15" customHeight="1">
      <c r="A545" t="s" s="145">
        <v>124</v>
      </c>
      <c r="B545" s="168">
        <v>17</v>
      </c>
      <c r="C545" s="168">
        <v>20</v>
      </c>
      <c r="D545" t="s" s="145">
        <v>635</v>
      </c>
      <c r="E545" t="s" s="145">
        <v>24</v>
      </c>
      <c r="F545" s="155">
        <v>704</v>
      </c>
      <c r="G545" s="168">
        <v>732</v>
      </c>
      <c r="H545" s="155">
        <f>SUM(G545-F545)</f>
        <v>28</v>
      </c>
      <c r="I545" s="167">
        <f>H545/F545</f>
        <v>0.0397727272727273</v>
      </c>
      <c r="J545" s="167">
        <f>H545/G545</f>
        <v>0.0382513661202186</v>
      </c>
      <c r="K545" s="24"/>
      <c r="L545" s="24"/>
      <c r="M545" s="24"/>
      <c r="N545" s="24"/>
      <c r="O545" s="24"/>
      <c r="P545" s="24"/>
      <c r="Q545" s="24"/>
      <c r="R545" s="24"/>
      <c r="S545" s="24"/>
      <c r="T545" s="24"/>
      <c r="U545" s="24"/>
      <c r="V545" s="24"/>
      <c r="W545" s="24"/>
      <c r="X545" s="24"/>
      <c r="Y545" s="24"/>
      <c r="Z545" s="24"/>
    </row>
    <row r="546" ht="19.15" customHeight="1">
      <c r="A546" t="s" s="145">
        <v>124</v>
      </c>
      <c r="B546" s="168">
        <v>17</v>
      </c>
      <c r="C546" s="168">
        <v>3</v>
      </c>
      <c r="D546" t="s" s="145">
        <v>636</v>
      </c>
      <c r="E546" t="s" s="145">
        <v>173</v>
      </c>
      <c r="F546" s="155">
        <v>283</v>
      </c>
      <c r="G546" s="168">
        <v>306</v>
      </c>
      <c r="H546" s="155">
        <f>SUM(G546-F546)</f>
        <v>23</v>
      </c>
      <c r="I546" s="167">
        <f>H546/F546</f>
        <v>0.0812720848056537</v>
      </c>
      <c r="J546" s="167">
        <f>H546/G546</f>
        <v>0.0751633986928105</v>
      </c>
      <c r="K546" s="24"/>
      <c r="L546" s="24"/>
      <c r="M546" s="24"/>
      <c r="N546" s="24"/>
      <c r="O546" s="24"/>
      <c r="P546" s="24"/>
      <c r="Q546" s="24"/>
      <c r="R546" s="24"/>
      <c r="S546" s="24"/>
      <c r="T546" s="24"/>
      <c r="U546" s="24"/>
      <c r="V546" s="24"/>
      <c r="W546" s="24"/>
      <c r="X546" s="24"/>
      <c r="Y546" s="24"/>
      <c r="Z546" s="24"/>
    </row>
    <row r="547" ht="19.15" customHeight="1">
      <c r="A547" t="s" s="145">
        <v>124</v>
      </c>
      <c r="B547" s="168">
        <v>17</v>
      </c>
      <c r="C547" s="168">
        <v>5</v>
      </c>
      <c r="D547" t="s" s="145">
        <v>637</v>
      </c>
      <c r="E547" t="s" s="145">
        <v>48</v>
      </c>
      <c r="F547" s="155">
        <v>198</v>
      </c>
      <c r="G547" s="168">
        <v>223</v>
      </c>
      <c r="H547" s="155">
        <f>SUM(G547-F547)</f>
        <v>25</v>
      </c>
      <c r="I547" s="167">
        <f>H547/F547</f>
        <v>0.126262626262626</v>
      </c>
      <c r="J547" s="167">
        <f>H547/G547</f>
        <v>0.112107623318386</v>
      </c>
      <c r="K547" s="24"/>
      <c r="L547" s="24"/>
      <c r="M547" s="24"/>
      <c r="N547" s="24"/>
      <c r="O547" s="24"/>
      <c r="P547" s="24"/>
      <c r="Q547" s="24"/>
      <c r="R547" s="24"/>
      <c r="S547" s="24"/>
      <c r="T547" s="24"/>
      <c r="U547" s="24"/>
      <c r="V547" s="24"/>
      <c r="W547" s="24"/>
      <c r="X547" s="24"/>
      <c r="Y547" s="24"/>
      <c r="Z547" s="24"/>
    </row>
    <row r="548" ht="19.15" customHeight="1">
      <c r="A548" t="s" s="145">
        <v>124</v>
      </c>
      <c r="B548" s="168">
        <v>17</v>
      </c>
      <c r="C548" s="168">
        <v>18</v>
      </c>
      <c r="D548" t="s" s="145">
        <v>638</v>
      </c>
      <c r="E548" t="s" s="145">
        <v>62</v>
      </c>
      <c r="F548" s="155">
        <v>173</v>
      </c>
      <c r="G548" s="168">
        <v>179</v>
      </c>
      <c r="H548" s="155">
        <f>SUM(G548-F548)</f>
        <v>6</v>
      </c>
      <c r="I548" s="167">
        <f>H548/F548</f>
        <v>0.0346820809248555</v>
      </c>
      <c r="J548" s="167">
        <f>H548/G548</f>
        <v>0.0335195530726257</v>
      </c>
      <c r="K548" s="24"/>
      <c r="L548" s="24"/>
      <c r="M548" s="24"/>
      <c r="N548" s="24"/>
      <c r="O548" s="24"/>
      <c r="P548" s="24"/>
      <c r="Q548" s="24"/>
      <c r="R548" s="24"/>
      <c r="S548" s="24"/>
      <c r="T548" s="24"/>
      <c r="U548" s="24"/>
      <c r="V548" s="24"/>
      <c r="W548" s="24"/>
      <c r="X548" s="24"/>
      <c r="Y548" s="24"/>
      <c r="Z548" s="24"/>
    </row>
    <row r="549" ht="19.15" customHeight="1">
      <c r="A549" t="s" s="145">
        <v>124</v>
      </c>
      <c r="B549" s="168">
        <v>17</v>
      </c>
      <c r="C549" s="168">
        <v>30</v>
      </c>
      <c r="D549" t="s" s="145">
        <v>639</v>
      </c>
      <c r="E549" t="s" s="145">
        <v>116</v>
      </c>
      <c r="F549" s="155">
        <v>168</v>
      </c>
      <c r="G549" s="168">
        <v>174</v>
      </c>
      <c r="H549" s="155">
        <f>SUM(G549-F549)</f>
        <v>6</v>
      </c>
      <c r="I549" s="167">
        <f>H549/F549</f>
        <v>0.0357142857142857</v>
      </c>
      <c r="J549" s="167">
        <f>H549/G549</f>
        <v>0.0344827586206897</v>
      </c>
      <c r="K549" s="24"/>
      <c r="L549" s="24"/>
      <c r="M549" s="24"/>
      <c r="N549" s="24"/>
      <c r="O549" s="24"/>
      <c r="P549" s="24"/>
      <c r="Q549" s="24"/>
      <c r="R549" s="24"/>
      <c r="S549" s="24"/>
      <c r="T549" s="24"/>
      <c r="U549" s="24"/>
      <c r="V549" s="24"/>
      <c r="W549" s="24"/>
      <c r="X549" s="24"/>
      <c r="Y549" s="24"/>
      <c r="Z549" s="24"/>
    </row>
    <row r="550" ht="19.15" customHeight="1">
      <c r="A550" t="s" s="145">
        <v>124</v>
      </c>
      <c r="B550" s="168">
        <v>17</v>
      </c>
      <c r="C550" s="168">
        <v>2</v>
      </c>
      <c r="D550" t="s" s="145">
        <v>640</v>
      </c>
      <c r="E550" t="s" s="145">
        <v>281</v>
      </c>
      <c r="F550" s="155">
        <v>148</v>
      </c>
      <c r="G550" s="168">
        <v>159</v>
      </c>
      <c r="H550" s="155">
        <f>SUM(G550-F550)</f>
        <v>11</v>
      </c>
      <c r="I550" s="167">
        <f>H550/F550</f>
        <v>0.0743243243243243</v>
      </c>
      <c r="J550" s="167">
        <f>H550/G550</f>
        <v>0.0691823899371069</v>
      </c>
      <c r="K550" s="24"/>
      <c r="L550" s="24"/>
      <c r="M550" s="24"/>
      <c r="N550" s="24"/>
      <c r="O550" s="24"/>
      <c r="P550" s="24"/>
      <c r="Q550" s="24"/>
      <c r="R550" s="24"/>
      <c r="S550" s="24"/>
      <c r="T550" s="24"/>
      <c r="U550" s="24"/>
      <c r="V550" s="24"/>
      <c r="W550" s="24"/>
      <c r="X550" s="24"/>
      <c r="Y550" s="24"/>
      <c r="Z550" s="24"/>
    </row>
    <row r="551" ht="19.15" customHeight="1">
      <c r="A551" t="s" s="145">
        <v>124</v>
      </c>
      <c r="B551" s="168">
        <v>17</v>
      </c>
      <c r="C551" s="168">
        <v>14</v>
      </c>
      <c r="D551" t="s" s="145">
        <v>641</v>
      </c>
      <c r="E551" t="s" s="145">
        <v>60</v>
      </c>
      <c r="F551" s="155">
        <v>138</v>
      </c>
      <c r="G551" s="168">
        <v>142</v>
      </c>
      <c r="H551" s="155">
        <f>SUM(G551-F551)</f>
        <v>4</v>
      </c>
      <c r="I551" s="167">
        <f>H551/F551</f>
        <v>0.0289855072463768</v>
      </c>
      <c r="J551" s="167">
        <f>H551/G551</f>
        <v>0.028169014084507</v>
      </c>
      <c r="K551" s="24"/>
      <c r="L551" s="24"/>
      <c r="M551" s="24"/>
      <c r="N551" s="24"/>
      <c r="O551" s="24"/>
      <c r="P551" s="24"/>
      <c r="Q551" s="24"/>
      <c r="R551" s="24"/>
      <c r="S551" s="24"/>
      <c r="T551" s="24"/>
      <c r="U551" s="24"/>
      <c r="V551" s="24"/>
      <c r="W551" s="24"/>
      <c r="X551" s="24"/>
      <c r="Y551" s="24"/>
      <c r="Z551" s="24"/>
    </row>
    <row r="552" ht="19.15" customHeight="1">
      <c r="A552" t="s" s="145">
        <v>124</v>
      </c>
      <c r="B552" s="168">
        <v>17</v>
      </c>
      <c r="C552" s="168">
        <v>29</v>
      </c>
      <c r="D552" t="s" s="145">
        <v>642</v>
      </c>
      <c r="E552" t="s" s="145">
        <v>185</v>
      </c>
      <c r="F552" s="155">
        <v>119</v>
      </c>
      <c r="G552" s="168">
        <v>126</v>
      </c>
      <c r="H552" s="155">
        <f>SUM(G552-F552)</f>
        <v>7</v>
      </c>
      <c r="I552" s="167">
        <f>H552/F552</f>
        <v>0.0588235294117647</v>
      </c>
      <c r="J552" s="167">
        <f>H552/G552</f>
        <v>0.0555555555555556</v>
      </c>
      <c r="K552" s="24"/>
      <c r="L552" s="24"/>
      <c r="M552" s="24"/>
      <c r="N552" s="24"/>
      <c r="O552" s="24"/>
      <c r="P552" s="24"/>
      <c r="Q552" s="24"/>
      <c r="R552" s="24"/>
      <c r="S552" s="24"/>
      <c r="T552" s="24"/>
      <c r="U552" s="24"/>
      <c r="V552" s="24"/>
      <c r="W552" s="24"/>
      <c r="X552" s="24"/>
      <c r="Y552" s="24"/>
      <c r="Z552" s="24"/>
    </row>
    <row r="553" ht="19.15" customHeight="1">
      <c r="A553" t="s" s="145">
        <v>124</v>
      </c>
      <c r="B553" s="168">
        <v>17</v>
      </c>
      <c r="C553" s="168">
        <v>21</v>
      </c>
      <c r="D553" t="s" s="145">
        <v>643</v>
      </c>
      <c r="E553" t="s" s="145">
        <v>58</v>
      </c>
      <c r="F553" s="155">
        <v>111</v>
      </c>
      <c r="G553" s="168">
        <v>121</v>
      </c>
      <c r="H553" s="155">
        <f>SUM(G553-F553)</f>
        <v>10</v>
      </c>
      <c r="I553" s="167">
        <f>H553/F553</f>
        <v>0.0900900900900901</v>
      </c>
      <c r="J553" s="167">
        <f>H553/G553</f>
        <v>0.0826446280991736</v>
      </c>
      <c r="K553" s="24"/>
      <c r="L553" s="24"/>
      <c r="M553" s="24"/>
      <c r="N553" s="24"/>
      <c r="O553" s="24"/>
      <c r="P553" s="24"/>
      <c r="Q553" s="24"/>
      <c r="R553" s="24"/>
      <c r="S553" s="24"/>
      <c r="T553" s="24"/>
      <c r="U553" s="24"/>
      <c r="V553" s="24"/>
      <c r="W553" s="24"/>
      <c r="X553" s="24"/>
      <c r="Y553" s="24"/>
      <c r="Z553" s="24"/>
    </row>
    <row r="554" ht="19.15" customHeight="1">
      <c r="A554" t="s" s="145">
        <v>124</v>
      </c>
      <c r="B554" s="168">
        <v>17</v>
      </c>
      <c r="C554" s="168">
        <v>17</v>
      </c>
      <c r="D554" t="s" s="145">
        <v>644</v>
      </c>
      <c r="E554" t="s" s="145">
        <v>38</v>
      </c>
      <c r="F554" s="155">
        <v>105</v>
      </c>
      <c r="G554" s="168">
        <v>108</v>
      </c>
      <c r="H554" s="155">
        <f>SUM(G554-F554)</f>
        <v>3</v>
      </c>
      <c r="I554" s="167">
        <f>H554/F554</f>
        <v>0.0285714285714286</v>
      </c>
      <c r="J554" s="167">
        <f>H554/G554</f>
        <v>0.0277777777777778</v>
      </c>
      <c r="K554" s="24"/>
      <c r="L554" s="24"/>
      <c r="M554" s="24"/>
      <c r="N554" s="24"/>
      <c r="O554" s="24"/>
      <c r="P554" s="24"/>
      <c r="Q554" s="24"/>
      <c r="R554" s="24"/>
      <c r="S554" s="24"/>
      <c r="T554" s="24"/>
      <c r="U554" s="24"/>
      <c r="V554" s="24"/>
      <c r="W554" s="24"/>
      <c r="X554" s="24"/>
      <c r="Y554" s="24"/>
      <c r="Z554" s="24"/>
    </row>
    <row r="555" ht="19.15" customHeight="1">
      <c r="A555" t="s" s="145">
        <v>124</v>
      </c>
      <c r="B555" s="168">
        <v>17</v>
      </c>
      <c r="C555" s="168">
        <v>16</v>
      </c>
      <c r="D555" t="s" s="145">
        <v>645</v>
      </c>
      <c r="E555" t="s" s="145">
        <v>36</v>
      </c>
      <c r="F555" s="155">
        <v>88</v>
      </c>
      <c r="G555" s="168">
        <v>96</v>
      </c>
      <c r="H555" s="155">
        <f>SUM(G555-F555)</f>
        <v>8</v>
      </c>
      <c r="I555" s="167">
        <f>H555/F555</f>
        <v>0.0909090909090909</v>
      </c>
      <c r="J555" s="167">
        <f>H555/G555</f>
        <v>0.0833333333333333</v>
      </c>
      <c r="K555" s="24"/>
      <c r="L555" s="24"/>
      <c r="M555" s="24"/>
      <c r="N555" s="24"/>
      <c r="O555" s="24"/>
      <c r="P555" s="24"/>
      <c r="Q555" s="24"/>
      <c r="R555" s="24"/>
      <c r="S555" s="24"/>
      <c r="T555" s="24"/>
      <c r="U555" s="24"/>
      <c r="V555" s="24"/>
      <c r="W555" s="24"/>
      <c r="X555" s="24"/>
      <c r="Y555" s="24"/>
      <c r="Z555" s="24"/>
    </row>
    <row r="556" ht="19.15" customHeight="1">
      <c r="A556" t="s" s="145">
        <v>124</v>
      </c>
      <c r="B556" s="168">
        <v>17</v>
      </c>
      <c r="C556" s="168">
        <v>11</v>
      </c>
      <c r="D556" t="s" s="145">
        <v>646</v>
      </c>
      <c r="E556" t="s" s="145">
        <v>64</v>
      </c>
      <c r="F556" s="155">
        <v>81</v>
      </c>
      <c r="G556" s="168">
        <v>89</v>
      </c>
      <c r="H556" s="155">
        <f>SUM(G556-F556)</f>
        <v>8</v>
      </c>
      <c r="I556" s="167">
        <f>H556/F556</f>
        <v>0.0987654320987654</v>
      </c>
      <c r="J556" s="167">
        <f>H556/G556</f>
        <v>0.0898876404494382</v>
      </c>
      <c r="K556" s="24"/>
      <c r="L556" s="24"/>
      <c r="M556" s="24"/>
      <c r="N556" s="24"/>
      <c r="O556" s="24"/>
      <c r="P556" s="24"/>
      <c r="Q556" s="24"/>
      <c r="R556" s="24"/>
      <c r="S556" s="24"/>
      <c r="T556" s="24"/>
      <c r="U556" s="24"/>
      <c r="V556" s="24"/>
      <c r="W556" s="24"/>
      <c r="X556" s="24"/>
      <c r="Y556" s="24"/>
      <c r="Z556" s="24"/>
    </row>
    <row r="557" ht="19.15" customHeight="1">
      <c r="A557" t="s" s="145">
        <v>124</v>
      </c>
      <c r="B557" s="168">
        <v>17</v>
      </c>
      <c r="C557" s="168">
        <v>13</v>
      </c>
      <c r="D557" t="s" s="145">
        <v>647</v>
      </c>
      <c r="E557" t="s" s="145">
        <v>101</v>
      </c>
      <c r="F557" s="155">
        <v>82</v>
      </c>
      <c r="G557" s="168">
        <v>88</v>
      </c>
      <c r="H557" s="155">
        <f>SUM(G557-F557)</f>
        <v>6</v>
      </c>
      <c r="I557" s="167">
        <f>H557/F557</f>
        <v>0.0731707317073171</v>
      </c>
      <c r="J557" s="167">
        <f>H557/G557</f>
        <v>0.0681818181818182</v>
      </c>
      <c r="K557" s="24"/>
      <c r="L557" s="24"/>
      <c r="M557" s="24"/>
      <c r="N557" s="24"/>
      <c r="O557" s="24"/>
      <c r="P557" s="24"/>
      <c r="Q557" s="24"/>
      <c r="R557" s="24"/>
      <c r="S557" s="24"/>
      <c r="T557" s="24"/>
      <c r="U557" s="24"/>
      <c r="V557" s="24"/>
      <c r="W557" s="24"/>
      <c r="X557" s="24"/>
      <c r="Y557" s="24"/>
      <c r="Z557" s="24"/>
    </row>
    <row r="558" ht="19.15" customHeight="1">
      <c r="A558" t="s" s="145">
        <v>124</v>
      </c>
      <c r="B558" s="168">
        <v>17</v>
      </c>
      <c r="C558" s="168">
        <v>15</v>
      </c>
      <c r="D558" t="s" s="145">
        <v>648</v>
      </c>
      <c r="E558" t="s" s="145">
        <v>66</v>
      </c>
      <c r="F558" s="155">
        <v>64</v>
      </c>
      <c r="G558" s="168">
        <v>67</v>
      </c>
      <c r="H558" s="155">
        <f>SUM(G558-F558)</f>
        <v>3</v>
      </c>
      <c r="I558" s="167">
        <f>H558/F558</f>
        <v>0.046875</v>
      </c>
      <c r="J558" s="167">
        <f>H558/G558</f>
        <v>0.0447761194029851</v>
      </c>
      <c r="K558" s="24"/>
      <c r="L558" s="24"/>
      <c r="M558" s="24"/>
      <c r="N558" s="24"/>
      <c r="O558" s="24"/>
      <c r="P558" s="24"/>
      <c r="Q558" s="24"/>
      <c r="R558" s="24"/>
      <c r="S558" s="24"/>
      <c r="T558" s="24"/>
      <c r="U558" s="24"/>
      <c r="V558" s="24"/>
      <c r="W558" s="24"/>
      <c r="X558" s="24"/>
      <c r="Y558" s="24"/>
      <c r="Z558" s="24"/>
    </row>
    <row r="559" ht="19.15" customHeight="1">
      <c r="A559" t="s" s="145">
        <v>124</v>
      </c>
      <c r="B559" s="168">
        <v>17</v>
      </c>
      <c r="C559" s="168">
        <v>25</v>
      </c>
      <c r="D559" t="s" s="145">
        <v>649</v>
      </c>
      <c r="E559" t="s" s="145">
        <v>237</v>
      </c>
      <c r="F559" s="155">
        <v>61</v>
      </c>
      <c r="G559" s="168">
        <v>65</v>
      </c>
      <c r="H559" s="155">
        <f>SUM(G559-F559)</f>
        <v>4</v>
      </c>
      <c r="I559" s="167">
        <f>H559/F559</f>
        <v>0.0655737704918033</v>
      </c>
      <c r="J559" s="167">
        <f>H559/G559</f>
        <v>0.0615384615384615</v>
      </c>
      <c r="K559" s="24"/>
      <c r="L559" s="24"/>
      <c r="M559" s="24"/>
      <c r="N559" s="24"/>
      <c r="O559" s="24"/>
      <c r="P559" s="24"/>
      <c r="Q559" s="24"/>
      <c r="R559" s="24"/>
      <c r="S559" s="24"/>
      <c r="T559" s="24"/>
      <c r="U559" s="24"/>
      <c r="V559" s="24"/>
      <c r="W559" s="24"/>
      <c r="X559" s="24"/>
      <c r="Y559" s="24"/>
      <c r="Z559" s="24"/>
    </row>
    <row r="560" ht="19.15" customHeight="1">
      <c r="A560" t="s" s="145">
        <v>124</v>
      </c>
      <c r="B560" s="168">
        <v>17</v>
      </c>
      <c r="C560" s="168">
        <v>12</v>
      </c>
      <c r="D560" t="s" s="145">
        <v>650</v>
      </c>
      <c r="E560" t="s" s="145">
        <v>76</v>
      </c>
      <c r="F560" s="155">
        <v>58</v>
      </c>
      <c r="G560" s="168">
        <v>60</v>
      </c>
      <c r="H560" s="155">
        <f>SUM(G560-F560)</f>
        <v>2</v>
      </c>
      <c r="I560" s="167">
        <f>H560/F560</f>
        <v>0.0344827586206897</v>
      </c>
      <c r="J560" s="167">
        <f>H560/G560</f>
        <v>0.0333333333333333</v>
      </c>
      <c r="K560" s="24"/>
      <c r="L560" s="24"/>
      <c r="M560" s="24"/>
      <c r="N560" s="24"/>
      <c r="O560" s="24"/>
      <c r="P560" s="24"/>
      <c r="Q560" s="24"/>
      <c r="R560" s="24"/>
      <c r="S560" s="24"/>
      <c r="T560" s="24"/>
      <c r="U560" s="24"/>
      <c r="V560" s="24"/>
      <c r="W560" s="24"/>
      <c r="X560" s="24"/>
      <c r="Y560" s="24"/>
      <c r="Z560" s="24"/>
    </row>
    <row r="561" ht="19.15" customHeight="1">
      <c r="A561" t="s" s="145">
        <v>124</v>
      </c>
      <c r="B561" s="168">
        <v>17</v>
      </c>
      <c r="C561" s="168">
        <v>24</v>
      </c>
      <c r="D561" t="s" s="145">
        <v>651</v>
      </c>
      <c r="E561" t="s" s="145">
        <v>72</v>
      </c>
      <c r="F561" s="155">
        <v>56</v>
      </c>
      <c r="G561" s="168">
        <v>58</v>
      </c>
      <c r="H561" s="155">
        <f>SUM(G561-F561)</f>
        <v>2</v>
      </c>
      <c r="I561" s="167">
        <f>H561/F561</f>
        <v>0.0357142857142857</v>
      </c>
      <c r="J561" s="167">
        <f>H561/G561</f>
        <v>0.0344827586206897</v>
      </c>
      <c r="K561" s="24"/>
      <c r="L561" s="24"/>
      <c r="M561" s="24"/>
      <c r="N561" s="24"/>
      <c r="O561" s="24"/>
      <c r="P561" s="24"/>
      <c r="Q561" s="24"/>
      <c r="R561" s="24"/>
      <c r="S561" s="24"/>
      <c r="T561" s="24"/>
      <c r="U561" s="24"/>
      <c r="V561" s="24"/>
      <c r="W561" s="24"/>
      <c r="X561" s="24"/>
      <c r="Y561" s="24"/>
      <c r="Z561" s="24"/>
    </row>
    <row r="562" ht="19.15" customHeight="1">
      <c r="A562" t="s" s="145">
        <v>124</v>
      </c>
      <c r="B562" s="168">
        <v>17</v>
      </c>
      <c r="C562" s="168">
        <v>22</v>
      </c>
      <c r="D562" t="s" s="145">
        <v>652</v>
      </c>
      <c r="E562" t="s" s="145">
        <v>40</v>
      </c>
      <c r="F562" s="155">
        <v>53</v>
      </c>
      <c r="G562" s="168">
        <v>56</v>
      </c>
      <c r="H562" s="155">
        <f>SUM(G562-F562)</f>
        <v>3</v>
      </c>
      <c r="I562" s="167">
        <f>H562/F562</f>
        <v>0.0566037735849057</v>
      </c>
      <c r="J562" s="167">
        <f>H562/G562</f>
        <v>0.0535714285714286</v>
      </c>
      <c r="K562" s="24"/>
      <c r="L562" s="24"/>
      <c r="M562" s="24"/>
      <c r="N562" s="24"/>
      <c r="O562" s="24"/>
      <c r="P562" s="24"/>
      <c r="Q562" s="24"/>
      <c r="R562" s="24"/>
      <c r="S562" s="24"/>
      <c r="T562" s="24"/>
      <c r="U562" s="24"/>
      <c r="V562" s="24"/>
      <c r="W562" s="24"/>
      <c r="X562" s="24"/>
      <c r="Y562" s="24"/>
      <c r="Z562" s="24"/>
    </row>
    <row r="563" ht="19.15" customHeight="1">
      <c r="A563" t="s" s="145">
        <v>124</v>
      </c>
      <c r="B563" s="168">
        <v>17</v>
      </c>
      <c r="C563" s="168">
        <v>23</v>
      </c>
      <c r="D563" t="s" s="145">
        <v>653</v>
      </c>
      <c r="E563" t="s" s="145">
        <v>52</v>
      </c>
      <c r="F563" s="155">
        <v>38</v>
      </c>
      <c r="G563" s="168">
        <v>41</v>
      </c>
      <c r="H563" s="155">
        <f>SUM(G563-F563)</f>
        <v>3</v>
      </c>
      <c r="I563" s="167">
        <f>H563/F563</f>
        <v>0.0789473684210526</v>
      </c>
      <c r="J563" s="167">
        <f>H563/G563</f>
        <v>0.0731707317073171</v>
      </c>
      <c r="K563" s="24"/>
      <c r="L563" s="24"/>
      <c r="M563" s="24"/>
      <c r="N563" s="24"/>
      <c r="O563" s="24"/>
      <c r="P563" s="24"/>
      <c r="Q563" s="24"/>
      <c r="R563" s="24"/>
      <c r="S563" s="24"/>
      <c r="T563" s="24"/>
      <c r="U563" s="24"/>
      <c r="V563" s="24"/>
      <c r="W563" s="24"/>
      <c r="X563" s="24"/>
      <c r="Y563" s="24"/>
      <c r="Z563" s="24"/>
    </row>
    <row r="564" ht="19.15" customHeight="1">
      <c r="A564" t="s" s="145">
        <v>124</v>
      </c>
      <c r="B564" s="168">
        <v>17</v>
      </c>
      <c r="C564" s="168">
        <v>19</v>
      </c>
      <c r="D564" t="s" s="145">
        <v>654</v>
      </c>
      <c r="E564" t="s" s="145">
        <v>54</v>
      </c>
      <c r="F564" s="155">
        <v>37</v>
      </c>
      <c r="G564" s="168">
        <v>37</v>
      </c>
      <c r="H564" s="155">
        <f>SUM(G564-F564)</f>
        <v>0</v>
      </c>
      <c r="I564" s="167">
        <f>H564/F564</f>
        <v>0</v>
      </c>
      <c r="J564" s="167">
        <f>H564/G564</f>
        <v>0</v>
      </c>
      <c r="K564" s="24"/>
      <c r="L564" s="24"/>
      <c r="M564" s="24"/>
      <c r="N564" s="24"/>
      <c r="O564" s="24"/>
      <c r="P564" s="24"/>
      <c r="Q564" s="24"/>
      <c r="R564" s="24"/>
      <c r="S564" s="24"/>
      <c r="T564" s="24"/>
      <c r="U564" s="24"/>
      <c r="V564" s="24"/>
      <c r="W564" s="24"/>
      <c r="X564" s="24"/>
      <c r="Y564" s="24"/>
      <c r="Z564" s="24"/>
    </row>
    <row r="565" ht="19.15" customHeight="1">
      <c r="A565" t="s" s="145">
        <v>124</v>
      </c>
      <c r="B565" s="168">
        <v>17</v>
      </c>
      <c r="C565" s="168">
        <v>27</v>
      </c>
      <c r="D565" t="s" s="145">
        <v>655</v>
      </c>
      <c r="E565" t="s" s="145">
        <v>44</v>
      </c>
      <c r="F565" s="155">
        <v>32</v>
      </c>
      <c r="G565" s="168">
        <v>32</v>
      </c>
      <c r="H565" s="155">
        <f>SUM(G565-F565)</f>
        <v>0</v>
      </c>
      <c r="I565" s="167">
        <f>H565/F565</f>
        <v>0</v>
      </c>
      <c r="J565" s="167">
        <f>H565/G565</f>
        <v>0</v>
      </c>
      <c r="K565" s="24"/>
      <c r="L565" s="24"/>
      <c r="M565" s="24"/>
      <c r="N565" s="24"/>
      <c r="O565" s="24"/>
      <c r="P565" s="24"/>
      <c r="Q565" s="24"/>
      <c r="R565" s="24"/>
      <c r="S565" s="24"/>
      <c r="T565" s="24"/>
      <c r="U565" s="24"/>
      <c r="V565" s="24"/>
      <c r="W565" s="24"/>
      <c r="X565" s="24"/>
      <c r="Y565" s="24"/>
      <c r="Z565" s="24"/>
    </row>
    <row r="566" ht="19.15" customHeight="1">
      <c r="A566" t="s" s="145">
        <v>124</v>
      </c>
      <c r="B566" s="168">
        <v>17</v>
      </c>
      <c r="C566" s="168">
        <v>36</v>
      </c>
      <c r="D566" t="s" s="145">
        <v>656</v>
      </c>
      <c r="E566" t="s" s="145">
        <v>68</v>
      </c>
      <c r="F566" s="155">
        <v>29</v>
      </c>
      <c r="G566" s="168">
        <v>32</v>
      </c>
      <c r="H566" s="155">
        <f>SUM(G566-F566)</f>
        <v>3</v>
      </c>
      <c r="I566" s="167">
        <f>H566/F566</f>
        <v>0.103448275862069</v>
      </c>
      <c r="J566" s="167">
        <f>H566/G566</f>
        <v>0.09375</v>
      </c>
      <c r="K566" s="24"/>
      <c r="L566" s="24"/>
      <c r="M566" s="24"/>
      <c r="N566" s="24"/>
      <c r="O566" s="24"/>
      <c r="P566" s="24"/>
      <c r="Q566" s="24"/>
      <c r="R566" s="24"/>
      <c r="S566" s="24"/>
      <c r="T566" s="24"/>
      <c r="U566" s="24"/>
      <c r="V566" s="24"/>
      <c r="W566" s="24"/>
      <c r="X566" s="24"/>
      <c r="Y566" s="24"/>
      <c r="Z566" s="24"/>
    </row>
    <row r="567" ht="19.15" customHeight="1">
      <c r="A567" t="s" s="145">
        <v>124</v>
      </c>
      <c r="B567" s="168">
        <v>17</v>
      </c>
      <c r="C567" s="168">
        <v>28</v>
      </c>
      <c r="D567" t="s" s="145">
        <v>657</v>
      </c>
      <c r="E567" t="s" s="145">
        <v>119</v>
      </c>
      <c r="F567" s="155">
        <v>27</v>
      </c>
      <c r="G567" s="168">
        <v>30</v>
      </c>
      <c r="H567" s="155">
        <f>SUM(G567-F567)</f>
        <v>3</v>
      </c>
      <c r="I567" s="167">
        <f>H567/F567</f>
        <v>0.111111111111111</v>
      </c>
      <c r="J567" s="167">
        <f>H567/G567</f>
        <v>0.1</v>
      </c>
      <c r="K567" s="24"/>
      <c r="L567" s="24"/>
      <c r="M567" s="24"/>
      <c r="N567" s="24"/>
      <c r="O567" s="24"/>
      <c r="P567" s="24"/>
      <c r="Q567" s="24"/>
      <c r="R567" s="24"/>
      <c r="S567" s="24"/>
      <c r="T567" s="24"/>
      <c r="U567" s="24"/>
      <c r="V567" s="24"/>
      <c r="W567" s="24"/>
      <c r="X567" s="24"/>
      <c r="Y567" s="24"/>
      <c r="Z567" s="24"/>
    </row>
    <row r="568" ht="19.15" customHeight="1">
      <c r="A568" t="s" s="145">
        <v>124</v>
      </c>
      <c r="B568" s="168">
        <v>17</v>
      </c>
      <c r="C568" s="168">
        <v>33</v>
      </c>
      <c r="D568" t="s" s="145">
        <v>658</v>
      </c>
      <c r="E568" t="s" s="145">
        <v>32</v>
      </c>
      <c r="F568" s="155">
        <v>24</v>
      </c>
      <c r="G568" s="168">
        <v>28</v>
      </c>
      <c r="H568" s="155">
        <f>SUM(G568-F568)</f>
        <v>4</v>
      </c>
      <c r="I568" s="167">
        <f>H568/F568</f>
        <v>0.166666666666667</v>
      </c>
      <c r="J568" s="167">
        <f>H568/G568</f>
        <v>0.142857142857143</v>
      </c>
      <c r="K568" s="24"/>
      <c r="L568" s="24"/>
      <c r="M568" s="24"/>
      <c r="N568" s="24"/>
      <c r="O568" s="24"/>
      <c r="P568" s="24"/>
      <c r="Q568" s="24"/>
      <c r="R568" s="24"/>
      <c r="S568" s="24"/>
      <c r="T568" s="24"/>
      <c r="U568" s="24"/>
      <c r="V568" s="24"/>
      <c r="W568" s="24"/>
      <c r="X568" s="24"/>
      <c r="Y568" s="24"/>
      <c r="Z568" s="24"/>
    </row>
    <row r="569" ht="19.15" customHeight="1">
      <c r="A569" t="s" s="145">
        <v>124</v>
      </c>
      <c r="B569" s="168">
        <v>17</v>
      </c>
      <c r="C569" s="168">
        <v>34</v>
      </c>
      <c r="D569" t="s" s="145">
        <v>659</v>
      </c>
      <c r="E569" t="s" s="145">
        <v>153</v>
      </c>
      <c r="F569" s="155">
        <v>14</v>
      </c>
      <c r="G569" s="168">
        <v>15</v>
      </c>
      <c r="H569" s="155">
        <f>SUM(G569-F569)</f>
        <v>1</v>
      </c>
      <c r="I569" s="167">
        <f>H569/F569</f>
        <v>0.0714285714285714</v>
      </c>
      <c r="J569" s="167">
        <f>H569/G569</f>
        <v>0.06666666666666669</v>
      </c>
      <c r="K569" s="24"/>
      <c r="L569" s="24"/>
      <c r="M569" s="24"/>
      <c r="N569" s="24"/>
      <c r="O569" s="24"/>
      <c r="P569" s="24"/>
      <c r="Q569" s="24"/>
      <c r="R569" s="24"/>
      <c r="S569" s="24"/>
      <c r="T569" s="24"/>
      <c r="U569" s="24"/>
      <c r="V569" s="24"/>
      <c r="W569" s="24"/>
      <c r="X569" s="24"/>
      <c r="Y569" s="24"/>
      <c r="Z569" s="24"/>
    </row>
    <row r="570" ht="19.15" customHeight="1">
      <c r="A570" t="s" s="145">
        <v>124</v>
      </c>
      <c r="B570" s="168">
        <v>17</v>
      </c>
      <c r="C570" s="168">
        <v>31</v>
      </c>
      <c r="D570" t="s" s="145">
        <v>660</v>
      </c>
      <c r="E570" t="s" s="145">
        <v>147</v>
      </c>
      <c r="F570" s="155">
        <v>12</v>
      </c>
      <c r="G570" s="168">
        <v>13</v>
      </c>
      <c r="H570" s="155">
        <f>SUM(G570-F570)</f>
        <v>1</v>
      </c>
      <c r="I570" s="167">
        <f>H570/F570</f>
        <v>0.0833333333333333</v>
      </c>
      <c r="J570" s="167">
        <f>H570/G570</f>
        <v>0.0769230769230769</v>
      </c>
      <c r="K570" s="24"/>
      <c r="L570" s="24"/>
      <c r="M570" s="24"/>
      <c r="N570" s="24"/>
      <c r="O570" s="24"/>
      <c r="P570" s="24"/>
      <c r="Q570" s="24"/>
      <c r="R570" s="24"/>
      <c r="S570" s="24"/>
      <c r="T570" s="24"/>
      <c r="U570" s="24"/>
      <c r="V570" s="24"/>
      <c r="W570" s="24"/>
      <c r="X570" s="24"/>
      <c r="Y570" s="24"/>
      <c r="Z570" s="24"/>
    </row>
    <row r="571" ht="19.15" customHeight="1">
      <c r="A571" t="s" s="145">
        <v>124</v>
      </c>
      <c r="B571" s="168">
        <v>17</v>
      </c>
      <c r="C571" s="168">
        <v>35</v>
      </c>
      <c r="D571" t="s" s="145">
        <v>661</v>
      </c>
      <c r="E571" t="s" s="145">
        <v>56</v>
      </c>
      <c r="F571" s="155">
        <v>11</v>
      </c>
      <c r="G571" s="168">
        <v>12</v>
      </c>
      <c r="H571" s="155">
        <f>SUM(G571-F571)</f>
        <v>1</v>
      </c>
      <c r="I571" s="167">
        <f>H571/F571</f>
        <v>0.0909090909090909</v>
      </c>
      <c r="J571" s="167">
        <f>H571/G571</f>
        <v>0.0833333333333333</v>
      </c>
      <c r="K571" s="24"/>
      <c r="L571" s="24"/>
      <c r="M571" s="24"/>
      <c r="N571" s="24"/>
      <c r="O571" s="24"/>
      <c r="P571" s="24"/>
      <c r="Q571" s="24"/>
      <c r="R571" s="24"/>
      <c r="S571" s="24"/>
      <c r="T571" s="24"/>
      <c r="U571" s="24"/>
      <c r="V571" s="24"/>
      <c r="W571" s="24"/>
      <c r="X571" s="24"/>
      <c r="Y571" s="24"/>
      <c r="Z571" s="24"/>
    </row>
    <row r="572" ht="19.15" customHeight="1">
      <c r="A572" t="s" s="145">
        <v>124</v>
      </c>
      <c r="B572" s="168">
        <v>17</v>
      </c>
      <c r="C572" s="168">
        <v>8</v>
      </c>
      <c r="D572" t="s" s="145">
        <v>662</v>
      </c>
      <c r="E572" t="s" s="145">
        <v>26</v>
      </c>
      <c r="F572" s="155">
        <v>0</v>
      </c>
      <c r="G572" s="168">
        <v>0</v>
      </c>
      <c r="H572" s="155">
        <f>SUM(G572-F572)</f>
        <v>0</v>
      </c>
      <c r="I572" s="207">
        <f>H572/F572</f>
      </c>
      <c r="J572" s="207">
        <f>H572/G572</f>
      </c>
      <c r="K572" s="24"/>
      <c r="L572" s="24"/>
      <c r="M572" s="24"/>
      <c r="N572" s="24"/>
      <c r="O572" s="24"/>
      <c r="P572" s="24"/>
      <c r="Q572" s="24"/>
      <c r="R572" s="24"/>
      <c r="S572" s="24"/>
      <c r="T572" s="24"/>
      <c r="U572" s="24"/>
      <c r="V572" s="24"/>
      <c r="W572" s="24"/>
      <c r="X572" s="24"/>
      <c r="Y572" s="24"/>
      <c r="Z572" s="24"/>
    </row>
    <row r="573" ht="19.15" customHeight="1">
      <c r="A573" t="s" s="137">
        <v>124</v>
      </c>
      <c r="B573" s="170">
        <v>17</v>
      </c>
      <c r="C573" s="170">
        <v>32</v>
      </c>
      <c r="D573" t="s" s="137">
        <v>663</v>
      </c>
      <c r="E573" t="s" s="137">
        <v>248</v>
      </c>
      <c r="F573" s="175">
        <v>0</v>
      </c>
      <c r="G573" s="170">
        <v>0</v>
      </c>
      <c r="H573" s="175">
        <f>SUM(G573-F573)</f>
        <v>0</v>
      </c>
      <c r="I573" s="176">
        <f>H573/F573</f>
      </c>
      <c r="J573" s="176">
        <f>H573/G573</f>
      </c>
      <c r="K573" s="174"/>
      <c r="L573" s="174"/>
      <c r="M573" s="174"/>
      <c r="N573" s="174"/>
      <c r="O573" s="174"/>
      <c r="P573" s="174"/>
      <c r="Q573" s="174"/>
      <c r="R573" s="174"/>
      <c r="S573" s="174"/>
      <c r="T573" s="174"/>
      <c r="U573" s="174"/>
      <c r="V573" s="174"/>
      <c r="W573" s="174"/>
      <c r="X573" s="174"/>
      <c r="Y573" s="174"/>
      <c r="Z573" s="174"/>
    </row>
    <row r="574" ht="19.15" customHeight="1">
      <c r="A574" s="177"/>
      <c r="B574" s="178"/>
      <c r="C574" s="178"/>
      <c r="D574" s="179"/>
      <c r="E574" s="179"/>
      <c r="F574" s="181">
        <f>SUM(F538:F573)</f>
        <v>86210</v>
      </c>
      <c r="G574" s="180">
        <f>SUM(G538:G573)</f>
        <v>91328</v>
      </c>
      <c r="H574" s="181">
        <f>SUM(H538:H573)</f>
        <v>5118</v>
      </c>
      <c r="I574" s="182">
        <f>H574/F574</f>
        <v>0.0593666628001392</v>
      </c>
      <c r="J574" s="182">
        <f>H574/G574</f>
        <v>0.0560397687456202</v>
      </c>
      <c r="K574" s="183"/>
      <c r="L574" s="183"/>
      <c r="M574" s="183"/>
      <c r="N574" s="183"/>
      <c r="O574" s="183"/>
      <c r="P574" s="183"/>
      <c r="Q574" s="183"/>
      <c r="R574" s="183"/>
      <c r="S574" s="183"/>
      <c r="T574" s="183"/>
      <c r="U574" s="183"/>
      <c r="V574" s="183"/>
      <c r="W574" s="183"/>
      <c r="X574" s="183"/>
      <c r="Y574" s="183"/>
      <c r="Z574" s="184"/>
    </row>
    <row r="575" ht="19.15" customHeight="1">
      <c r="A575" s="185"/>
      <c r="B575" s="186"/>
      <c r="C575" s="186"/>
      <c r="D575" s="185"/>
      <c r="E575" s="185"/>
      <c r="F575" s="187"/>
      <c r="G575" s="186"/>
      <c r="H575" s="187"/>
      <c r="I575" s="188"/>
      <c r="J575" s="188"/>
      <c r="K575" s="189"/>
      <c r="L575" s="189"/>
      <c r="M575" s="189"/>
      <c r="N575" s="189"/>
      <c r="O575" s="189"/>
      <c r="P575" s="189"/>
      <c r="Q575" s="189"/>
      <c r="R575" s="189"/>
      <c r="S575" s="189"/>
      <c r="T575" s="189"/>
      <c r="U575" s="189"/>
      <c r="V575" s="189"/>
      <c r="W575" s="189"/>
      <c r="X575" s="189"/>
      <c r="Y575" s="189"/>
      <c r="Z575" s="189"/>
    </row>
    <row r="576" ht="19.15" customHeight="1">
      <c r="A576" t="s" s="145">
        <v>124</v>
      </c>
      <c r="B576" s="168">
        <v>18</v>
      </c>
      <c r="C576" s="168">
        <v>15</v>
      </c>
      <c r="D576" t="s" s="145">
        <v>664</v>
      </c>
      <c r="E576" t="s" s="145">
        <v>84</v>
      </c>
      <c r="F576" s="155">
        <v>33825</v>
      </c>
      <c r="G576" s="168">
        <v>35361</v>
      </c>
      <c r="H576" s="155">
        <f>SUM(G576-F576)</f>
        <v>1536</v>
      </c>
      <c r="I576" s="167">
        <f>H576/F576</f>
        <v>0.045410199556541</v>
      </c>
      <c r="J576" s="167">
        <f>H576/G576</f>
        <v>0.0434376855858149</v>
      </c>
      <c r="K576" s="24"/>
      <c r="L576" s="24"/>
      <c r="M576" s="24"/>
      <c r="N576" s="24"/>
      <c r="O576" s="24"/>
      <c r="P576" s="24"/>
      <c r="Q576" s="24"/>
      <c r="R576" s="24"/>
      <c r="S576" s="24"/>
      <c r="T576" s="24"/>
      <c r="U576" s="24"/>
      <c r="V576" s="24"/>
      <c r="W576" s="24"/>
      <c r="X576" s="24"/>
      <c r="Y576" s="24"/>
      <c r="Z576" s="24"/>
    </row>
    <row r="577" ht="19.15" customHeight="1">
      <c r="A577" t="s" s="145">
        <v>124</v>
      </c>
      <c r="B577" s="168">
        <v>18</v>
      </c>
      <c r="C577" s="168">
        <v>11</v>
      </c>
      <c r="D577" t="s" s="145">
        <v>665</v>
      </c>
      <c r="E577" t="s" s="145">
        <v>22</v>
      </c>
      <c r="F577" s="155">
        <v>21634</v>
      </c>
      <c r="G577" s="168">
        <v>22346</v>
      </c>
      <c r="H577" s="155">
        <f>SUM(G577-F577)</f>
        <v>712</v>
      </c>
      <c r="I577" s="167">
        <f>H577/F577</f>
        <v>0.0329111583618378</v>
      </c>
      <c r="J577" s="167">
        <f>H577/G577</f>
        <v>0.0318625257316746</v>
      </c>
      <c r="K577" s="24"/>
      <c r="L577" s="24"/>
      <c r="M577" s="24"/>
      <c r="N577" s="24"/>
      <c r="O577" s="24"/>
      <c r="P577" s="24"/>
      <c r="Q577" s="24"/>
      <c r="R577" s="24"/>
      <c r="S577" s="24"/>
      <c r="T577" s="24"/>
      <c r="U577" s="24"/>
      <c r="V577" s="24"/>
      <c r="W577" s="24"/>
      <c r="X577" s="24"/>
      <c r="Y577" s="24"/>
      <c r="Z577" s="24"/>
    </row>
    <row r="578" ht="19.15" customHeight="1">
      <c r="A578" t="s" s="145">
        <v>124</v>
      </c>
      <c r="B578" s="168">
        <v>18</v>
      </c>
      <c r="C578" s="168">
        <v>1</v>
      </c>
      <c r="D578" t="s" s="145">
        <v>666</v>
      </c>
      <c r="E578" t="s" s="145">
        <v>20</v>
      </c>
      <c r="F578" s="155">
        <v>19443</v>
      </c>
      <c r="G578" s="168">
        <v>20739</v>
      </c>
      <c r="H578" s="155">
        <f>SUM(G578-F578)</f>
        <v>1296</v>
      </c>
      <c r="I578" s="167">
        <f>H578/F578</f>
        <v>0.0666563801882426</v>
      </c>
      <c r="J578" s="167">
        <f>H578/G578</f>
        <v>0.0624909590626356</v>
      </c>
      <c r="K578" s="24"/>
      <c r="L578" s="24"/>
      <c r="M578" s="24"/>
      <c r="N578" s="24"/>
      <c r="O578" s="24"/>
      <c r="P578" s="24"/>
      <c r="Q578" s="24"/>
      <c r="R578" s="24"/>
      <c r="S578" s="24"/>
      <c r="T578" s="24"/>
      <c r="U578" s="24"/>
      <c r="V578" s="24"/>
      <c r="W578" s="24"/>
      <c r="X578" s="24"/>
      <c r="Y578" s="24"/>
      <c r="Z578" s="24"/>
    </row>
    <row r="579" ht="19.15" customHeight="1">
      <c r="A579" t="s" s="145">
        <v>124</v>
      </c>
      <c r="B579" s="168">
        <v>18</v>
      </c>
      <c r="C579" s="168">
        <v>9</v>
      </c>
      <c r="D579" t="s" s="145">
        <v>667</v>
      </c>
      <c r="E579" t="s" s="145">
        <v>17</v>
      </c>
      <c r="F579" s="155">
        <v>6950</v>
      </c>
      <c r="G579" s="168">
        <v>7295</v>
      </c>
      <c r="H579" s="155">
        <f>SUM(G579-F579)</f>
        <v>345</v>
      </c>
      <c r="I579" s="167">
        <f>H579/F579</f>
        <v>0.0496402877697842</v>
      </c>
      <c r="J579" s="167">
        <f>H579/G579</f>
        <v>0.0472926662097327</v>
      </c>
      <c r="K579" s="24"/>
      <c r="L579" s="24"/>
      <c r="M579" s="24"/>
      <c r="N579" s="24"/>
      <c r="O579" s="24"/>
      <c r="P579" s="24"/>
      <c r="Q579" s="24"/>
      <c r="R579" s="24"/>
      <c r="S579" s="24"/>
      <c r="T579" s="24"/>
      <c r="U579" s="24"/>
      <c r="V579" s="24"/>
      <c r="W579" s="24"/>
      <c r="X579" s="24"/>
      <c r="Y579" s="24"/>
      <c r="Z579" s="24"/>
    </row>
    <row r="580" ht="19.15" customHeight="1">
      <c r="A580" t="s" s="145">
        <v>124</v>
      </c>
      <c r="B580" s="168">
        <v>18</v>
      </c>
      <c r="C580" s="168">
        <v>29</v>
      </c>
      <c r="D580" t="s" s="145">
        <v>668</v>
      </c>
      <c r="E580" t="s" s="145">
        <v>34</v>
      </c>
      <c r="F580" s="155">
        <v>3033</v>
      </c>
      <c r="G580" s="168">
        <v>3119</v>
      </c>
      <c r="H580" s="155">
        <f>SUM(G580-F580)</f>
        <v>86</v>
      </c>
      <c r="I580" s="167">
        <f>H580/F580</f>
        <v>0.0283547642598088</v>
      </c>
      <c r="J580" s="167">
        <f>H580/G580</f>
        <v>0.0275729400448862</v>
      </c>
      <c r="K580" s="24"/>
      <c r="L580" s="24"/>
      <c r="M580" s="24"/>
      <c r="N580" s="24"/>
      <c r="O580" s="24"/>
      <c r="P580" s="24"/>
      <c r="Q580" s="24"/>
      <c r="R580" s="24"/>
      <c r="S580" s="24"/>
      <c r="T580" s="24"/>
      <c r="U580" s="24"/>
      <c r="V580" s="24"/>
      <c r="W580" s="24"/>
      <c r="X580" s="24"/>
      <c r="Y580" s="24"/>
      <c r="Z580" s="24"/>
    </row>
    <row r="581" ht="19.15" customHeight="1">
      <c r="A581" t="s" s="145">
        <v>124</v>
      </c>
      <c r="B581" s="168">
        <v>18</v>
      </c>
      <c r="C581" s="168">
        <v>2</v>
      </c>
      <c r="D581" t="s" s="145">
        <v>669</v>
      </c>
      <c r="E581" t="s" s="145">
        <v>28</v>
      </c>
      <c r="F581" s="155">
        <v>2071</v>
      </c>
      <c r="G581" s="168">
        <v>2143</v>
      </c>
      <c r="H581" s="155">
        <f>SUM(G581-F581)</f>
        <v>72</v>
      </c>
      <c r="I581" s="167">
        <f>H581/F581</f>
        <v>0.0347658136166103</v>
      </c>
      <c r="J581" s="167">
        <f>H581/G581</f>
        <v>0.0335977601493234</v>
      </c>
      <c r="K581" s="24"/>
      <c r="L581" s="24"/>
      <c r="M581" s="24"/>
      <c r="N581" s="24"/>
      <c r="O581" s="24"/>
      <c r="P581" s="24"/>
      <c r="Q581" s="24"/>
      <c r="R581" s="24"/>
      <c r="S581" s="24"/>
      <c r="T581" s="24"/>
      <c r="U581" s="24"/>
      <c r="V581" s="24"/>
      <c r="W581" s="24"/>
      <c r="X581" s="24"/>
      <c r="Y581" s="24"/>
      <c r="Z581" s="24"/>
    </row>
    <row r="582" ht="19.15" customHeight="1">
      <c r="A582" t="s" s="145">
        <v>124</v>
      </c>
      <c r="B582" s="168">
        <v>18</v>
      </c>
      <c r="C582" s="168">
        <v>14</v>
      </c>
      <c r="D582" t="s" s="145">
        <v>670</v>
      </c>
      <c r="E582" t="s" s="145">
        <v>30</v>
      </c>
      <c r="F582" s="155">
        <v>896</v>
      </c>
      <c r="G582" s="168">
        <v>955</v>
      </c>
      <c r="H582" s="155">
        <f>SUM(G582-F582)</f>
        <v>59</v>
      </c>
      <c r="I582" s="167">
        <f>H582/F582</f>
        <v>0.0658482142857143</v>
      </c>
      <c r="J582" s="167">
        <f>H582/G582</f>
        <v>0.0617801047120419</v>
      </c>
      <c r="K582" s="24"/>
      <c r="L582" s="24"/>
      <c r="M582" s="24"/>
      <c r="N582" s="24"/>
      <c r="O582" s="24"/>
      <c r="P582" s="24"/>
      <c r="Q582" s="24"/>
      <c r="R582" s="24"/>
      <c r="S582" s="24"/>
      <c r="T582" s="24"/>
      <c r="U582" s="24"/>
      <c r="V582" s="24"/>
      <c r="W582" s="24"/>
      <c r="X582" s="24"/>
      <c r="Y582" s="24"/>
      <c r="Z582" s="24"/>
    </row>
    <row r="583" ht="19.15" customHeight="1">
      <c r="A583" t="s" s="145">
        <v>124</v>
      </c>
      <c r="B583" s="168">
        <v>18</v>
      </c>
      <c r="C583" s="168">
        <v>8</v>
      </c>
      <c r="D583" t="s" s="145">
        <v>671</v>
      </c>
      <c r="E583" t="s" s="145">
        <v>26</v>
      </c>
      <c r="F583" s="155">
        <v>573</v>
      </c>
      <c r="G583" s="168">
        <v>603</v>
      </c>
      <c r="H583" s="155">
        <f>SUM(G583-F583)</f>
        <v>30</v>
      </c>
      <c r="I583" s="167">
        <f>H583/F583</f>
        <v>0.0523560209424084</v>
      </c>
      <c r="J583" s="167">
        <f>H583/G583</f>
        <v>0.0497512437810945</v>
      </c>
      <c r="K583" s="24"/>
      <c r="L583" s="24"/>
      <c r="M583" s="24"/>
      <c r="N583" s="24"/>
      <c r="O583" s="24"/>
      <c r="P583" s="24"/>
      <c r="Q583" s="24"/>
      <c r="R583" s="24"/>
      <c r="S583" s="24"/>
      <c r="T583" s="24"/>
      <c r="U583" s="24"/>
      <c r="V583" s="24"/>
      <c r="W583" s="24"/>
      <c r="X583" s="24"/>
      <c r="Y583" s="24"/>
      <c r="Z583" s="24"/>
    </row>
    <row r="584" ht="19.15" customHeight="1">
      <c r="A584" t="s" s="145">
        <v>124</v>
      </c>
      <c r="B584" s="168">
        <v>18</v>
      </c>
      <c r="C584" s="168">
        <v>3</v>
      </c>
      <c r="D584" t="s" s="145">
        <v>672</v>
      </c>
      <c r="E584" t="s" s="145">
        <v>36</v>
      </c>
      <c r="F584" s="155">
        <v>264</v>
      </c>
      <c r="G584" s="168">
        <v>275</v>
      </c>
      <c r="H584" s="155">
        <f>SUM(G584-F584)</f>
        <v>11</v>
      </c>
      <c r="I584" s="167">
        <f>H584/F584</f>
        <v>0.0416666666666667</v>
      </c>
      <c r="J584" s="167">
        <f>H584/G584</f>
        <v>0.04</v>
      </c>
      <c r="K584" s="24"/>
      <c r="L584" s="24"/>
      <c r="M584" s="24"/>
      <c r="N584" s="24"/>
      <c r="O584" s="24"/>
      <c r="P584" s="24"/>
      <c r="Q584" s="24"/>
      <c r="R584" s="24"/>
      <c r="S584" s="24"/>
      <c r="T584" s="24"/>
      <c r="U584" s="24"/>
      <c r="V584" s="24"/>
      <c r="W584" s="24"/>
      <c r="X584" s="24"/>
      <c r="Y584" s="24"/>
      <c r="Z584" s="24"/>
    </row>
    <row r="585" ht="19.15" customHeight="1">
      <c r="A585" t="s" s="145">
        <v>124</v>
      </c>
      <c r="B585" s="168">
        <v>18</v>
      </c>
      <c r="C585" s="168">
        <v>22</v>
      </c>
      <c r="D585" t="s" s="145">
        <v>673</v>
      </c>
      <c r="E585" t="s" s="145">
        <v>62</v>
      </c>
      <c r="F585" s="155">
        <v>257</v>
      </c>
      <c r="G585" s="168">
        <v>275</v>
      </c>
      <c r="H585" s="155">
        <f>SUM(G585-F585)</f>
        <v>18</v>
      </c>
      <c r="I585" s="167">
        <f>H585/F585</f>
        <v>0.0700389105058366</v>
      </c>
      <c r="J585" s="167">
        <f>H585/G585</f>
        <v>0.0654545454545455</v>
      </c>
      <c r="K585" s="24"/>
      <c r="L585" s="24"/>
      <c r="M585" s="24"/>
      <c r="N585" s="24"/>
      <c r="O585" s="24"/>
      <c r="P585" s="24"/>
      <c r="Q585" s="24"/>
      <c r="R585" s="24"/>
      <c r="S585" s="24"/>
      <c r="T585" s="24"/>
      <c r="U585" s="24"/>
      <c r="V585" s="24"/>
      <c r="W585" s="24"/>
      <c r="X585" s="24"/>
      <c r="Y585" s="24"/>
      <c r="Z585" s="24"/>
    </row>
    <row r="586" ht="19.15" customHeight="1">
      <c r="A586" t="s" s="145">
        <v>124</v>
      </c>
      <c r="B586" s="168">
        <v>18</v>
      </c>
      <c r="C586" s="168">
        <v>13</v>
      </c>
      <c r="D586" t="s" s="145">
        <v>674</v>
      </c>
      <c r="E586" t="s" s="145">
        <v>38</v>
      </c>
      <c r="F586" s="155">
        <v>239</v>
      </c>
      <c r="G586" s="168">
        <v>256</v>
      </c>
      <c r="H586" s="155">
        <f>SUM(G586-F586)</f>
        <v>17</v>
      </c>
      <c r="I586" s="167">
        <f>H586/F586</f>
        <v>0.0711297071129707</v>
      </c>
      <c r="J586" s="167">
        <f>H586/G586</f>
        <v>0.06640625</v>
      </c>
      <c r="K586" s="24"/>
      <c r="L586" s="24"/>
      <c r="M586" s="24"/>
      <c r="N586" s="24"/>
      <c r="O586" s="24"/>
      <c r="P586" s="24"/>
      <c r="Q586" s="24"/>
      <c r="R586" s="24"/>
      <c r="S586" s="24"/>
      <c r="T586" s="24"/>
      <c r="U586" s="24"/>
      <c r="V586" s="24"/>
      <c r="W586" s="24"/>
      <c r="X586" s="24"/>
      <c r="Y586" s="24"/>
      <c r="Z586" s="24"/>
    </row>
    <row r="587" ht="19.15" customHeight="1">
      <c r="A587" t="s" s="145">
        <v>124</v>
      </c>
      <c r="B587" s="168">
        <v>18</v>
      </c>
      <c r="C587" s="168">
        <v>4</v>
      </c>
      <c r="D587" t="s" s="145">
        <v>675</v>
      </c>
      <c r="E587" t="s" s="145">
        <v>24</v>
      </c>
      <c r="F587" s="155">
        <v>187</v>
      </c>
      <c r="G587" s="168">
        <v>229</v>
      </c>
      <c r="H587" s="155">
        <f>SUM(G587-F587)</f>
        <v>42</v>
      </c>
      <c r="I587" s="167">
        <f>H587/F587</f>
        <v>0.224598930481283</v>
      </c>
      <c r="J587" s="167">
        <f>H587/G587</f>
        <v>0.183406113537118</v>
      </c>
      <c r="K587" s="24"/>
      <c r="L587" s="24"/>
      <c r="M587" s="24"/>
      <c r="N587" s="24"/>
      <c r="O587" s="24"/>
      <c r="P587" s="24"/>
      <c r="Q587" s="24"/>
      <c r="R587" s="24"/>
      <c r="S587" s="24"/>
      <c r="T587" s="24"/>
      <c r="U587" s="24"/>
      <c r="V587" s="24"/>
      <c r="W587" s="24"/>
      <c r="X587" s="24"/>
      <c r="Y587" s="24"/>
      <c r="Z587" s="24"/>
    </row>
    <row r="588" ht="19.15" customHeight="1">
      <c r="A588" t="s" s="145">
        <v>124</v>
      </c>
      <c r="B588" s="168">
        <v>18</v>
      </c>
      <c r="C588" s="168">
        <v>6</v>
      </c>
      <c r="D588" t="s" s="145">
        <v>676</v>
      </c>
      <c r="E588" t="s" s="145">
        <v>48</v>
      </c>
      <c r="F588" s="155">
        <v>209</v>
      </c>
      <c r="G588" s="168">
        <v>214</v>
      </c>
      <c r="H588" s="155">
        <f>SUM(G588-F588)</f>
        <v>5</v>
      </c>
      <c r="I588" s="167">
        <f>H588/F588</f>
        <v>0.0239234449760766</v>
      </c>
      <c r="J588" s="167">
        <f>H588/G588</f>
        <v>0.0233644859813084</v>
      </c>
      <c r="K588" s="24"/>
      <c r="L588" s="24"/>
      <c r="M588" s="24"/>
      <c r="N588" s="24"/>
      <c r="O588" s="24"/>
      <c r="P588" s="24"/>
      <c r="Q588" s="24"/>
      <c r="R588" s="24"/>
      <c r="S588" s="24"/>
      <c r="T588" s="24"/>
      <c r="U588" s="24"/>
      <c r="V588" s="24"/>
      <c r="W588" s="24"/>
      <c r="X588" s="24"/>
      <c r="Y588" s="24"/>
      <c r="Z588" s="24"/>
    </row>
    <row r="589" ht="19.15" customHeight="1">
      <c r="A589" t="s" s="145">
        <v>124</v>
      </c>
      <c r="B589" s="168">
        <v>18</v>
      </c>
      <c r="C589" s="168">
        <v>10</v>
      </c>
      <c r="D589" t="s" s="145">
        <v>677</v>
      </c>
      <c r="E589" t="s" s="145">
        <v>101</v>
      </c>
      <c r="F589" s="155">
        <v>173</v>
      </c>
      <c r="G589" s="168">
        <v>180</v>
      </c>
      <c r="H589" s="155">
        <f>SUM(G589-F589)</f>
        <v>7</v>
      </c>
      <c r="I589" s="167">
        <f>H589/F589</f>
        <v>0.0404624277456647</v>
      </c>
      <c r="J589" s="167">
        <f>H589/G589</f>
        <v>0.0388888888888889</v>
      </c>
      <c r="K589" s="24"/>
      <c r="L589" s="24"/>
      <c r="M589" s="24"/>
      <c r="N589" s="24"/>
      <c r="O589" s="24"/>
      <c r="P589" s="24"/>
      <c r="Q589" s="24"/>
      <c r="R589" s="24"/>
      <c r="S589" s="24"/>
      <c r="T589" s="24"/>
      <c r="U589" s="24"/>
      <c r="V589" s="24"/>
      <c r="W589" s="24"/>
      <c r="X589" s="24"/>
      <c r="Y589" s="24"/>
      <c r="Z589" s="24"/>
    </row>
    <row r="590" ht="19.15" customHeight="1">
      <c r="A590" t="s" s="145">
        <v>124</v>
      </c>
      <c r="B590" s="168">
        <v>18</v>
      </c>
      <c r="C590" s="168">
        <v>5</v>
      </c>
      <c r="D590" t="s" s="145">
        <v>678</v>
      </c>
      <c r="E590" t="s" s="145">
        <v>60</v>
      </c>
      <c r="F590" s="155">
        <v>159</v>
      </c>
      <c r="G590" s="168">
        <v>179</v>
      </c>
      <c r="H590" s="155">
        <f>SUM(G590-F590)</f>
        <v>20</v>
      </c>
      <c r="I590" s="167">
        <f>H590/F590</f>
        <v>0.125786163522013</v>
      </c>
      <c r="J590" s="167">
        <f>H590/G590</f>
        <v>0.111731843575419</v>
      </c>
      <c r="K590" s="24"/>
      <c r="L590" s="24"/>
      <c r="M590" s="24"/>
      <c r="N590" s="24"/>
      <c r="O590" s="24"/>
      <c r="P590" s="24"/>
      <c r="Q590" s="24"/>
      <c r="R590" s="24"/>
      <c r="S590" s="24"/>
      <c r="T590" s="24"/>
      <c r="U590" s="24"/>
      <c r="V590" s="24"/>
      <c r="W590" s="24"/>
      <c r="X590" s="24"/>
      <c r="Y590" s="24"/>
      <c r="Z590" s="24"/>
    </row>
    <row r="591" ht="19.15" customHeight="1">
      <c r="A591" t="s" s="145">
        <v>124</v>
      </c>
      <c r="B591" s="168">
        <v>18</v>
      </c>
      <c r="C591" s="168">
        <v>21</v>
      </c>
      <c r="D591" t="s" s="145">
        <v>679</v>
      </c>
      <c r="E591" t="s" s="145">
        <v>72</v>
      </c>
      <c r="F591" s="155">
        <v>127</v>
      </c>
      <c r="G591" s="168">
        <v>137</v>
      </c>
      <c r="H591" s="155">
        <f>SUM(G591-F591)</f>
        <v>10</v>
      </c>
      <c r="I591" s="167">
        <f>H591/F591</f>
        <v>0.078740157480315</v>
      </c>
      <c r="J591" s="167">
        <f>H591/G591</f>
        <v>0.072992700729927</v>
      </c>
      <c r="K591" s="24"/>
      <c r="L591" s="24"/>
      <c r="M591" s="24"/>
      <c r="N591" s="24"/>
      <c r="O591" s="24"/>
      <c r="P591" s="24"/>
      <c r="Q591" s="24"/>
      <c r="R591" s="24"/>
      <c r="S591" s="24"/>
      <c r="T591" s="24"/>
      <c r="U591" s="24"/>
      <c r="V591" s="24"/>
      <c r="W591" s="24"/>
      <c r="X591" s="24"/>
      <c r="Y591" s="24"/>
      <c r="Z591" s="24"/>
    </row>
    <row r="592" ht="19.15" customHeight="1">
      <c r="A592" t="s" s="145">
        <v>124</v>
      </c>
      <c r="B592" s="168">
        <v>18</v>
      </c>
      <c r="C592" s="168">
        <v>25</v>
      </c>
      <c r="D592" t="s" s="145">
        <v>680</v>
      </c>
      <c r="E592" t="s" s="145">
        <v>248</v>
      </c>
      <c r="F592" s="155">
        <v>117</v>
      </c>
      <c r="G592" s="168">
        <v>124</v>
      </c>
      <c r="H592" s="155">
        <f>SUM(G592-F592)</f>
        <v>7</v>
      </c>
      <c r="I592" s="167">
        <f>H592/F592</f>
        <v>0.0598290598290598</v>
      </c>
      <c r="J592" s="167">
        <f>H592/G592</f>
        <v>0.0564516129032258</v>
      </c>
      <c r="K592" s="24"/>
      <c r="L592" s="24"/>
      <c r="M592" s="24"/>
      <c r="N592" s="24"/>
      <c r="O592" s="24"/>
      <c r="P592" s="24"/>
      <c r="Q592" s="24"/>
      <c r="R592" s="24"/>
      <c r="S592" s="24"/>
      <c r="T592" s="24"/>
      <c r="U592" s="24"/>
      <c r="V592" s="24"/>
      <c r="W592" s="24"/>
      <c r="X592" s="24"/>
      <c r="Y592" s="24"/>
      <c r="Z592" s="24"/>
    </row>
    <row r="593" ht="19.15" customHeight="1">
      <c r="A593" t="s" s="145">
        <v>124</v>
      </c>
      <c r="B593" s="168">
        <v>18</v>
      </c>
      <c r="C593" s="168">
        <v>7</v>
      </c>
      <c r="D593" t="s" s="145">
        <v>681</v>
      </c>
      <c r="E593" t="s" s="145">
        <v>64</v>
      </c>
      <c r="F593" s="155">
        <v>98</v>
      </c>
      <c r="G593" s="168">
        <v>105</v>
      </c>
      <c r="H593" s="155">
        <f>SUM(G593-F593)</f>
        <v>7</v>
      </c>
      <c r="I593" s="167">
        <f>H593/F593</f>
        <v>0.0714285714285714</v>
      </c>
      <c r="J593" s="167">
        <f>H593/G593</f>
        <v>0.06666666666666669</v>
      </c>
      <c r="K593" s="24"/>
      <c r="L593" s="24"/>
      <c r="M593" s="24"/>
      <c r="N593" s="24"/>
      <c r="O593" s="24"/>
      <c r="P593" s="24"/>
      <c r="Q593" s="24"/>
      <c r="R593" s="24"/>
      <c r="S593" s="24"/>
      <c r="T593" s="24"/>
      <c r="U593" s="24"/>
      <c r="V593" s="24"/>
      <c r="W593" s="24"/>
      <c r="X593" s="24"/>
      <c r="Y593" s="24"/>
      <c r="Z593" s="24"/>
    </row>
    <row r="594" ht="19.15" customHeight="1">
      <c r="A594" t="s" s="145">
        <v>124</v>
      </c>
      <c r="B594" s="168">
        <v>18</v>
      </c>
      <c r="C594" s="168">
        <v>17</v>
      </c>
      <c r="D594" t="s" s="145">
        <v>682</v>
      </c>
      <c r="E594" t="s" s="145">
        <v>40</v>
      </c>
      <c r="F594" s="155">
        <v>70</v>
      </c>
      <c r="G594" s="168">
        <v>72</v>
      </c>
      <c r="H594" s="155">
        <f>SUM(G594-F594)</f>
        <v>2</v>
      </c>
      <c r="I594" s="167">
        <f>H594/F594</f>
        <v>0.0285714285714286</v>
      </c>
      <c r="J594" s="167">
        <f>H594/G594</f>
        <v>0.0277777777777778</v>
      </c>
      <c r="K594" s="24"/>
      <c r="L594" s="24"/>
      <c r="M594" s="24"/>
      <c r="N594" s="24"/>
      <c r="O594" s="24"/>
      <c r="P594" s="24"/>
      <c r="Q594" s="24"/>
      <c r="R594" s="24"/>
      <c r="S594" s="24"/>
      <c r="T594" s="24"/>
      <c r="U594" s="24"/>
      <c r="V594" s="24"/>
      <c r="W594" s="24"/>
      <c r="X594" s="24"/>
      <c r="Y594" s="24"/>
      <c r="Z594" s="24"/>
    </row>
    <row r="595" ht="19.15" customHeight="1">
      <c r="A595" t="s" s="145">
        <v>124</v>
      </c>
      <c r="B595" s="168">
        <v>18</v>
      </c>
      <c r="C595" s="168">
        <v>19</v>
      </c>
      <c r="D595" t="s" s="145">
        <v>683</v>
      </c>
      <c r="E595" t="s" s="145">
        <v>76</v>
      </c>
      <c r="F595" s="155">
        <v>70</v>
      </c>
      <c r="G595" s="168">
        <v>71</v>
      </c>
      <c r="H595" s="155">
        <f>SUM(G595-F595)</f>
        <v>1</v>
      </c>
      <c r="I595" s="167">
        <f>H595/F595</f>
        <v>0.0142857142857143</v>
      </c>
      <c r="J595" s="167">
        <f>H595/G595</f>
        <v>0.0140845070422535</v>
      </c>
      <c r="K595" s="24"/>
      <c r="L595" s="24"/>
      <c r="M595" s="24"/>
      <c r="N595" s="24"/>
      <c r="O595" s="24"/>
      <c r="P595" s="24"/>
      <c r="Q595" s="24"/>
      <c r="R595" s="24"/>
      <c r="S595" s="24"/>
      <c r="T595" s="24"/>
      <c r="U595" s="24"/>
      <c r="V595" s="24"/>
      <c r="W595" s="24"/>
      <c r="X595" s="24"/>
      <c r="Y595" s="24"/>
      <c r="Z595" s="24"/>
    </row>
    <row r="596" ht="19.15" customHeight="1">
      <c r="A596" t="s" s="145">
        <v>124</v>
      </c>
      <c r="B596" s="168">
        <v>18</v>
      </c>
      <c r="C596" s="168">
        <v>12</v>
      </c>
      <c r="D596" t="s" s="145">
        <v>684</v>
      </c>
      <c r="E596" t="s" s="145">
        <v>44</v>
      </c>
      <c r="F596" s="155">
        <v>65</v>
      </c>
      <c r="G596" s="168">
        <v>69</v>
      </c>
      <c r="H596" s="155">
        <f>SUM(G596-F596)</f>
        <v>4</v>
      </c>
      <c r="I596" s="167">
        <f>H596/F596</f>
        <v>0.0615384615384615</v>
      </c>
      <c r="J596" s="167">
        <f>H596/G596</f>
        <v>0.0579710144927536</v>
      </c>
      <c r="K596" s="24"/>
      <c r="L596" s="24"/>
      <c r="M596" s="24"/>
      <c r="N596" s="24"/>
      <c r="O596" s="24"/>
      <c r="P596" s="24"/>
      <c r="Q596" s="24"/>
      <c r="R596" s="24"/>
      <c r="S596" s="24"/>
      <c r="T596" s="24"/>
      <c r="U596" s="24"/>
      <c r="V596" s="24"/>
      <c r="W596" s="24"/>
      <c r="X596" s="24"/>
      <c r="Y596" s="24"/>
      <c r="Z596" s="24"/>
    </row>
    <row r="597" ht="19.15" customHeight="1">
      <c r="A597" t="s" s="145">
        <v>124</v>
      </c>
      <c r="B597" s="168">
        <v>18</v>
      </c>
      <c r="C597" s="168">
        <v>20</v>
      </c>
      <c r="D597" t="s" s="145">
        <v>685</v>
      </c>
      <c r="E597" t="s" s="145">
        <v>52</v>
      </c>
      <c r="F597" s="155">
        <v>57</v>
      </c>
      <c r="G597" s="168">
        <v>59</v>
      </c>
      <c r="H597" s="155">
        <f>SUM(G597-F597)</f>
        <v>2</v>
      </c>
      <c r="I597" s="167">
        <f>H597/F597</f>
        <v>0.0350877192982456</v>
      </c>
      <c r="J597" s="167">
        <f>H597/G597</f>
        <v>0.0338983050847458</v>
      </c>
      <c r="K597" s="24"/>
      <c r="L597" s="24"/>
      <c r="M597" s="24"/>
      <c r="N597" s="24"/>
      <c r="O597" s="24"/>
      <c r="P597" s="24"/>
      <c r="Q597" s="24"/>
      <c r="R597" s="24"/>
      <c r="S597" s="24"/>
      <c r="T597" s="24"/>
      <c r="U597" s="24"/>
      <c r="V597" s="24"/>
      <c r="W597" s="24"/>
      <c r="X597" s="24"/>
      <c r="Y597" s="24"/>
      <c r="Z597" s="24"/>
    </row>
    <row r="598" ht="19.15" customHeight="1">
      <c r="A598" t="s" s="145">
        <v>124</v>
      </c>
      <c r="B598" s="168">
        <v>18</v>
      </c>
      <c r="C598" s="168">
        <v>16</v>
      </c>
      <c r="D598" t="s" s="145">
        <v>686</v>
      </c>
      <c r="E598" t="s" s="145">
        <v>66</v>
      </c>
      <c r="F598" s="155">
        <v>58</v>
      </c>
      <c r="G598" s="168">
        <v>58</v>
      </c>
      <c r="H598" s="155">
        <f>SUM(G598-F598)</f>
        <v>0</v>
      </c>
      <c r="I598" s="167">
        <f>H598/F598</f>
        <v>0</v>
      </c>
      <c r="J598" s="167">
        <f>H598/G598</f>
        <v>0</v>
      </c>
      <c r="K598" s="24"/>
      <c r="L598" s="24"/>
      <c r="M598" s="24"/>
      <c r="N598" s="24"/>
      <c r="O598" s="24"/>
      <c r="P598" s="24"/>
      <c r="Q598" s="24"/>
      <c r="R598" s="24"/>
      <c r="S598" s="24"/>
      <c r="T598" s="24"/>
      <c r="U598" s="24"/>
      <c r="V598" s="24"/>
      <c r="W598" s="24"/>
      <c r="X598" s="24"/>
      <c r="Y598" s="24"/>
      <c r="Z598" s="24"/>
    </row>
    <row r="599" ht="19.15" customHeight="1">
      <c r="A599" t="s" s="145">
        <v>124</v>
      </c>
      <c r="B599" s="168">
        <v>18</v>
      </c>
      <c r="C599" s="168">
        <v>24</v>
      </c>
      <c r="D599" t="s" s="145">
        <v>687</v>
      </c>
      <c r="E599" t="s" s="145">
        <v>116</v>
      </c>
      <c r="F599" s="155">
        <v>42</v>
      </c>
      <c r="G599" s="168">
        <v>47</v>
      </c>
      <c r="H599" s="155">
        <f>SUM(G599-F599)</f>
        <v>5</v>
      </c>
      <c r="I599" s="167">
        <f>H599/F599</f>
        <v>0.119047619047619</v>
      </c>
      <c r="J599" s="167">
        <f>H599/G599</f>
        <v>0.106382978723404</v>
      </c>
      <c r="K599" s="24"/>
      <c r="L599" s="24"/>
      <c r="M599" s="24"/>
      <c r="N599" s="24"/>
      <c r="O599" s="24"/>
      <c r="P599" s="24"/>
      <c r="Q599" s="24"/>
      <c r="R599" s="24"/>
      <c r="S599" s="24"/>
      <c r="T599" s="24"/>
      <c r="U599" s="24"/>
      <c r="V599" s="24"/>
      <c r="W599" s="24"/>
      <c r="X599" s="24"/>
      <c r="Y599" s="24"/>
      <c r="Z599" s="24"/>
    </row>
    <row r="600" ht="19.15" customHeight="1">
      <c r="A600" t="s" s="145">
        <v>124</v>
      </c>
      <c r="B600" s="168">
        <v>18</v>
      </c>
      <c r="C600" s="168">
        <v>23</v>
      </c>
      <c r="D600" t="s" s="145">
        <v>688</v>
      </c>
      <c r="E600" t="s" s="145">
        <v>119</v>
      </c>
      <c r="F600" s="155">
        <v>27</v>
      </c>
      <c r="G600" s="168">
        <v>30</v>
      </c>
      <c r="H600" s="155">
        <f>SUM(G600-F600)</f>
        <v>3</v>
      </c>
      <c r="I600" s="167">
        <f>H600/F600</f>
        <v>0.111111111111111</v>
      </c>
      <c r="J600" s="167">
        <f>H600/G600</f>
        <v>0.1</v>
      </c>
      <c r="K600" s="24"/>
      <c r="L600" s="24"/>
      <c r="M600" s="24"/>
      <c r="N600" s="24"/>
      <c r="O600" s="24"/>
      <c r="P600" s="24"/>
      <c r="Q600" s="24"/>
      <c r="R600" s="24"/>
      <c r="S600" s="24"/>
      <c r="T600" s="24"/>
      <c r="U600" s="24"/>
      <c r="V600" s="24"/>
      <c r="W600" s="24"/>
      <c r="X600" s="24"/>
      <c r="Y600" s="24"/>
      <c r="Z600" s="24"/>
    </row>
    <row r="601" ht="19.15" customHeight="1">
      <c r="A601" t="s" s="145">
        <v>124</v>
      </c>
      <c r="B601" s="168">
        <v>18</v>
      </c>
      <c r="C601" s="168">
        <v>26</v>
      </c>
      <c r="D601" t="s" s="145">
        <v>689</v>
      </c>
      <c r="E601" t="s" s="145">
        <v>147</v>
      </c>
      <c r="F601" s="155">
        <v>26</v>
      </c>
      <c r="G601" s="168">
        <v>28</v>
      </c>
      <c r="H601" s="155">
        <f>SUM(G601-F601)</f>
        <v>2</v>
      </c>
      <c r="I601" s="167">
        <f>H601/F601</f>
        <v>0.0769230769230769</v>
      </c>
      <c r="J601" s="167">
        <f>H601/G601</f>
        <v>0.0714285714285714</v>
      </c>
      <c r="K601" s="24"/>
      <c r="L601" s="24"/>
      <c r="M601" s="24"/>
      <c r="N601" s="24"/>
      <c r="O601" s="24"/>
      <c r="P601" s="24"/>
      <c r="Q601" s="24"/>
      <c r="R601" s="24"/>
      <c r="S601" s="24"/>
      <c r="T601" s="24"/>
      <c r="U601" s="24"/>
      <c r="V601" s="24"/>
      <c r="W601" s="24"/>
      <c r="X601" s="24"/>
      <c r="Y601" s="24"/>
      <c r="Z601" s="24"/>
    </row>
    <row r="602" ht="19.15" customHeight="1">
      <c r="A602" t="s" s="145">
        <v>124</v>
      </c>
      <c r="B602" s="168">
        <v>18</v>
      </c>
      <c r="C602" s="168">
        <v>18</v>
      </c>
      <c r="D602" t="s" s="145">
        <v>690</v>
      </c>
      <c r="E602" t="s" s="145">
        <v>54</v>
      </c>
      <c r="F602" s="155">
        <v>22</v>
      </c>
      <c r="G602" s="168">
        <v>22</v>
      </c>
      <c r="H602" s="155">
        <f>SUM(G602-F602)</f>
        <v>0</v>
      </c>
      <c r="I602" s="167">
        <f>H602/F602</f>
        <v>0</v>
      </c>
      <c r="J602" s="167">
        <f>H602/G602</f>
        <v>0</v>
      </c>
      <c r="K602" s="24"/>
      <c r="L602" s="24"/>
      <c r="M602" s="24"/>
      <c r="N602" s="24"/>
      <c r="O602" s="24"/>
      <c r="P602" s="24"/>
      <c r="Q602" s="24"/>
      <c r="R602" s="24"/>
      <c r="S602" s="24"/>
      <c r="T602" s="24"/>
      <c r="U602" s="24"/>
      <c r="V602" s="24"/>
      <c r="W602" s="24"/>
      <c r="X602" s="24"/>
      <c r="Y602" s="24"/>
      <c r="Z602" s="24"/>
    </row>
    <row r="603" ht="19.15" customHeight="1">
      <c r="A603" t="s" s="145">
        <v>124</v>
      </c>
      <c r="B603" s="168">
        <v>18</v>
      </c>
      <c r="C603" s="168">
        <v>28</v>
      </c>
      <c r="D603" t="s" s="145">
        <v>691</v>
      </c>
      <c r="E603" t="s" s="145">
        <v>68</v>
      </c>
      <c r="F603" s="155">
        <v>19</v>
      </c>
      <c r="G603" s="168">
        <v>19</v>
      </c>
      <c r="H603" s="155">
        <f>SUM(G603-F603)</f>
        <v>0</v>
      </c>
      <c r="I603" s="167">
        <f>H603/F603</f>
        <v>0</v>
      </c>
      <c r="J603" s="167">
        <f>H603/G603</f>
        <v>0</v>
      </c>
      <c r="K603" s="24"/>
      <c r="L603" s="24"/>
      <c r="M603" s="24"/>
      <c r="N603" s="24"/>
      <c r="O603" s="24"/>
      <c r="P603" s="24"/>
      <c r="Q603" s="24"/>
      <c r="R603" s="24"/>
      <c r="S603" s="24"/>
      <c r="T603" s="24"/>
      <c r="U603" s="24"/>
      <c r="V603" s="24"/>
      <c r="W603" s="24"/>
      <c r="X603" s="24"/>
      <c r="Y603" s="24"/>
      <c r="Z603" s="24"/>
    </row>
    <row r="604" ht="19.15" customHeight="1">
      <c r="A604" t="s" s="137">
        <v>124</v>
      </c>
      <c r="B604" s="170">
        <v>18</v>
      </c>
      <c r="C604" s="170">
        <v>27</v>
      </c>
      <c r="D604" t="s" s="137">
        <v>692</v>
      </c>
      <c r="E604" t="s" s="137">
        <v>153</v>
      </c>
      <c r="F604" s="175">
        <v>15</v>
      </c>
      <c r="G604" s="170">
        <v>15</v>
      </c>
      <c r="H604" s="175">
        <f>SUM(G604-F604)</f>
        <v>0</v>
      </c>
      <c r="I604" s="208">
        <f>H604/F604</f>
        <v>0</v>
      </c>
      <c r="J604" s="208">
        <f>H604/G604</f>
        <v>0</v>
      </c>
      <c r="K604" s="174"/>
      <c r="L604" s="174"/>
      <c r="M604" s="174"/>
      <c r="N604" s="174"/>
      <c r="O604" s="174"/>
      <c r="P604" s="174"/>
      <c r="Q604" s="174"/>
      <c r="R604" s="174"/>
      <c r="S604" s="174"/>
      <c r="T604" s="174"/>
      <c r="U604" s="174"/>
      <c r="V604" s="174"/>
      <c r="W604" s="174"/>
      <c r="X604" s="174"/>
      <c r="Y604" s="174"/>
      <c r="Z604" s="174"/>
    </row>
    <row r="605" ht="19.15" customHeight="1">
      <c r="A605" s="177"/>
      <c r="B605" s="178"/>
      <c r="C605" s="178"/>
      <c r="D605" s="179"/>
      <c r="E605" s="179"/>
      <c r="F605" s="181">
        <f>SUM(F576:F604)</f>
        <v>90726</v>
      </c>
      <c r="G605" s="180">
        <f>SUM(G576:G604)</f>
        <v>95025</v>
      </c>
      <c r="H605" s="181">
        <f>SUM(H576:H604)</f>
        <v>4299</v>
      </c>
      <c r="I605" s="209">
        <f>H605/F605</f>
        <v>0.0473844322465445</v>
      </c>
      <c r="J605" s="209">
        <f>H605/G605</f>
        <v>0.045240726124704</v>
      </c>
      <c r="K605" s="183"/>
      <c r="L605" s="183"/>
      <c r="M605" s="183"/>
      <c r="N605" s="183"/>
      <c r="O605" s="183"/>
      <c r="P605" s="183"/>
      <c r="Q605" s="183"/>
      <c r="R605" s="183"/>
      <c r="S605" s="183"/>
      <c r="T605" s="183"/>
      <c r="U605" s="183"/>
      <c r="V605" s="183"/>
      <c r="W605" s="183"/>
      <c r="X605" s="183"/>
      <c r="Y605" s="183"/>
      <c r="Z605" s="184"/>
    </row>
    <row r="606" ht="19.15" customHeight="1">
      <c r="A606" s="185"/>
      <c r="B606" s="186"/>
      <c r="C606" s="186"/>
      <c r="D606" s="185"/>
      <c r="E606" s="185"/>
      <c r="F606" s="187"/>
      <c r="G606" s="186"/>
      <c r="H606" s="187"/>
      <c r="I606" s="188"/>
      <c r="J606" s="188"/>
      <c r="K606" s="189"/>
      <c r="L606" s="189"/>
      <c r="M606" s="189"/>
      <c r="N606" s="189"/>
      <c r="O606" s="189"/>
      <c r="P606" s="189"/>
      <c r="Q606" s="189"/>
      <c r="R606" s="189"/>
      <c r="S606" s="189"/>
      <c r="T606" s="189"/>
      <c r="U606" s="189"/>
      <c r="V606" s="189"/>
      <c r="W606" s="189"/>
      <c r="X606" s="189"/>
      <c r="Y606" s="189"/>
      <c r="Z606" s="189"/>
    </row>
    <row r="607" ht="19.15" customHeight="1">
      <c r="A607" t="s" s="145">
        <v>124</v>
      </c>
      <c r="B607" s="168">
        <v>19</v>
      </c>
      <c r="C607" s="168">
        <v>9</v>
      </c>
      <c r="D607" t="s" s="145">
        <v>693</v>
      </c>
      <c r="E607" t="s" s="145">
        <v>20</v>
      </c>
      <c r="F607" s="155">
        <v>26866</v>
      </c>
      <c r="G607" s="168">
        <v>28203</v>
      </c>
      <c r="H607" s="155">
        <f>SUM(G607-F607)</f>
        <v>1337</v>
      </c>
      <c r="I607" s="167">
        <f>H607/F607</f>
        <v>0.0497655028660761</v>
      </c>
      <c r="J607" s="167">
        <f>H607/G607</f>
        <v>0.0474063042938694</v>
      </c>
      <c r="K607" s="24"/>
      <c r="L607" s="24"/>
      <c r="M607" s="24"/>
      <c r="N607" s="24"/>
      <c r="O607" s="24"/>
      <c r="P607" s="24"/>
      <c r="Q607" s="24"/>
      <c r="R607" s="24"/>
      <c r="S607" s="24"/>
      <c r="T607" s="24"/>
      <c r="U607" s="24"/>
      <c r="V607" s="24"/>
      <c r="W607" s="24"/>
      <c r="X607" s="24"/>
      <c r="Y607" s="24"/>
      <c r="Z607" s="24"/>
    </row>
    <row r="608" ht="19.15" customHeight="1">
      <c r="A608" t="s" s="145">
        <v>124</v>
      </c>
      <c r="B608" s="168">
        <v>19</v>
      </c>
      <c r="C608" s="168">
        <v>3</v>
      </c>
      <c r="D608" t="s" s="145">
        <v>694</v>
      </c>
      <c r="E608" t="s" s="145">
        <v>22</v>
      </c>
      <c r="F608" s="155">
        <v>22653</v>
      </c>
      <c r="G608" s="168">
        <v>23554</v>
      </c>
      <c r="H608" s="155">
        <f>SUM(G608-F608)</f>
        <v>901</v>
      </c>
      <c r="I608" s="167">
        <f>H608/F608</f>
        <v>0.0397739813711208</v>
      </c>
      <c r="J608" s="167">
        <f>H608/G608</f>
        <v>0.0382525261102148</v>
      </c>
      <c r="K608" s="24"/>
      <c r="L608" s="24"/>
      <c r="M608" s="24"/>
      <c r="N608" s="24"/>
      <c r="O608" s="24"/>
      <c r="P608" s="24"/>
      <c r="Q608" s="24"/>
      <c r="R608" s="24"/>
      <c r="S608" s="24"/>
      <c r="T608" s="24"/>
      <c r="U608" s="24"/>
      <c r="V608" s="24"/>
      <c r="W608" s="24"/>
      <c r="X608" s="24"/>
      <c r="Y608" s="24"/>
      <c r="Z608" s="24"/>
    </row>
    <row r="609" ht="19.15" customHeight="1">
      <c r="A609" t="s" s="145">
        <v>124</v>
      </c>
      <c r="B609" s="168">
        <v>19</v>
      </c>
      <c r="C609" s="168">
        <v>1</v>
      </c>
      <c r="D609" t="s" s="145">
        <v>695</v>
      </c>
      <c r="E609" t="s" s="145">
        <v>84</v>
      </c>
      <c r="F609" s="155">
        <v>20991</v>
      </c>
      <c r="G609" s="168">
        <v>21839</v>
      </c>
      <c r="H609" s="155">
        <f>SUM(G609-F609)</f>
        <v>848</v>
      </c>
      <c r="I609" s="167">
        <f>H609/F609</f>
        <v>0.040398265923491</v>
      </c>
      <c r="J609" s="167">
        <f>H609/G609</f>
        <v>0.0388296167406933</v>
      </c>
      <c r="K609" s="24"/>
      <c r="L609" s="24"/>
      <c r="M609" s="24"/>
      <c r="N609" s="24"/>
      <c r="O609" s="24"/>
      <c r="P609" s="24"/>
      <c r="Q609" s="24"/>
      <c r="R609" s="24"/>
      <c r="S609" s="24"/>
      <c r="T609" s="24"/>
      <c r="U609" s="24"/>
      <c r="V609" s="24"/>
      <c r="W609" s="24"/>
      <c r="X609" s="24"/>
      <c r="Y609" s="24"/>
      <c r="Z609" s="24"/>
    </row>
    <row r="610" ht="19.15" customHeight="1">
      <c r="A610" t="s" s="145">
        <v>124</v>
      </c>
      <c r="B610" s="168">
        <v>19</v>
      </c>
      <c r="C610" s="168">
        <v>14</v>
      </c>
      <c r="D610" t="s" s="145">
        <v>696</v>
      </c>
      <c r="E610" t="s" s="145">
        <v>17</v>
      </c>
      <c r="F610" s="155">
        <v>15526</v>
      </c>
      <c r="G610" s="168">
        <v>16284</v>
      </c>
      <c r="H610" s="155">
        <f>SUM(G610-F610)</f>
        <v>758</v>
      </c>
      <c r="I610" s="167">
        <f>H610/F610</f>
        <v>0.0488213319592941</v>
      </c>
      <c r="J610" s="167">
        <f>H610/G610</f>
        <v>0.0465487595185458</v>
      </c>
      <c r="K610" s="24"/>
      <c r="L610" s="24"/>
      <c r="M610" s="24"/>
      <c r="N610" s="24"/>
      <c r="O610" s="24"/>
      <c r="P610" s="24"/>
      <c r="Q610" s="24"/>
      <c r="R610" s="24"/>
      <c r="S610" s="24"/>
      <c r="T610" s="24"/>
      <c r="U610" s="24"/>
      <c r="V610" s="24"/>
      <c r="W610" s="24"/>
      <c r="X610" s="24"/>
      <c r="Y610" s="24"/>
      <c r="Z610" s="24"/>
    </row>
    <row r="611" ht="19.15" customHeight="1">
      <c r="A611" t="s" s="145">
        <v>124</v>
      </c>
      <c r="B611" s="168">
        <v>19</v>
      </c>
      <c r="C611" s="168">
        <v>20</v>
      </c>
      <c r="D611" t="s" s="145">
        <v>697</v>
      </c>
      <c r="E611" t="s" s="145">
        <v>34</v>
      </c>
      <c r="F611" s="155">
        <v>4849</v>
      </c>
      <c r="G611" s="168">
        <v>5082</v>
      </c>
      <c r="H611" s="155">
        <f>SUM(G611-F611)</f>
        <v>233</v>
      </c>
      <c r="I611" s="167">
        <f>H611/F611</f>
        <v>0.0480511445658899</v>
      </c>
      <c r="J611" s="167">
        <f>H611/G611</f>
        <v>0.0458480913026368</v>
      </c>
      <c r="K611" s="24"/>
      <c r="L611" s="24"/>
      <c r="M611" s="24"/>
      <c r="N611" s="24"/>
      <c r="O611" s="24"/>
      <c r="P611" s="24"/>
      <c r="Q611" s="24"/>
      <c r="R611" s="24"/>
      <c r="S611" s="24"/>
      <c r="T611" s="24"/>
      <c r="U611" s="24"/>
      <c r="V611" s="24"/>
      <c r="W611" s="24"/>
      <c r="X611" s="24"/>
      <c r="Y611" s="24"/>
      <c r="Z611" s="24"/>
    </row>
    <row r="612" ht="19.15" customHeight="1">
      <c r="A612" t="s" s="145">
        <v>124</v>
      </c>
      <c r="B612" s="168">
        <v>19</v>
      </c>
      <c r="C612" s="168">
        <v>16</v>
      </c>
      <c r="D612" t="s" s="145">
        <v>698</v>
      </c>
      <c r="E612" t="s" s="145">
        <v>28</v>
      </c>
      <c r="F612" s="155">
        <v>2024</v>
      </c>
      <c r="G612" s="168">
        <v>2094</v>
      </c>
      <c r="H612" s="155">
        <f>SUM(G612-F612)</f>
        <v>70</v>
      </c>
      <c r="I612" s="167">
        <f>H612/F612</f>
        <v>0.0345849802371542</v>
      </c>
      <c r="J612" s="167">
        <f>H612/G612</f>
        <v>0.0334288443170965</v>
      </c>
      <c r="K612" s="24"/>
      <c r="L612" s="24"/>
      <c r="M612" s="24"/>
      <c r="N612" s="24"/>
      <c r="O612" s="24"/>
      <c r="P612" s="24"/>
      <c r="Q612" s="24"/>
      <c r="R612" s="24"/>
      <c r="S612" s="24"/>
      <c r="T612" s="24"/>
      <c r="U612" s="24"/>
      <c r="V612" s="24"/>
      <c r="W612" s="24"/>
      <c r="X612" s="24"/>
      <c r="Y612" s="24"/>
      <c r="Z612" s="24"/>
    </row>
    <row r="613" ht="19.15" customHeight="1">
      <c r="A613" t="s" s="145">
        <v>124</v>
      </c>
      <c r="B613" s="168">
        <v>19</v>
      </c>
      <c r="C613" s="168">
        <v>5</v>
      </c>
      <c r="D613" t="s" s="145">
        <v>699</v>
      </c>
      <c r="E613" t="s" s="145">
        <v>30</v>
      </c>
      <c r="F613" s="155">
        <v>880</v>
      </c>
      <c r="G613" s="168">
        <v>957</v>
      </c>
      <c r="H613" s="155">
        <f>SUM(G613-F613)</f>
        <v>77</v>
      </c>
      <c r="I613" s="167">
        <f>H613/F613</f>
        <v>0.08749999999999999</v>
      </c>
      <c r="J613" s="167">
        <f>H613/G613</f>
        <v>0.0804597701149425</v>
      </c>
      <c r="K613" s="24"/>
      <c r="L613" s="24"/>
      <c r="M613" s="24"/>
      <c r="N613" s="24"/>
      <c r="O613" s="24"/>
      <c r="P613" s="24"/>
      <c r="Q613" s="24"/>
      <c r="R613" s="24"/>
      <c r="S613" s="24"/>
      <c r="T613" s="24"/>
      <c r="U613" s="24"/>
      <c r="V613" s="24"/>
      <c r="W613" s="24"/>
      <c r="X613" s="24"/>
      <c r="Y613" s="24"/>
      <c r="Z613" s="24"/>
    </row>
    <row r="614" ht="19.15" customHeight="1">
      <c r="A614" t="s" s="145">
        <v>124</v>
      </c>
      <c r="B614" s="168">
        <v>19</v>
      </c>
      <c r="C614" s="168">
        <v>8</v>
      </c>
      <c r="D614" t="s" s="145">
        <v>700</v>
      </c>
      <c r="E614" t="s" s="145">
        <v>26</v>
      </c>
      <c r="F614" s="155">
        <v>733</v>
      </c>
      <c r="G614" s="168">
        <v>767</v>
      </c>
      <c r="H614" s="155">
        <f>SUM(G614-F614)</f>
        <v>34</v>
      </c>
      <c r="I614" s="167">
        <f>H614/F614</f>
        <v>0.0463847203274216</v>
      </c>
      <c r="J614" s="167">
        <f>H614/G614</f>
        <v>0.0443285528031291</v>
      </c>
      <c r="K614" s="24"/>
      <c r="L614" s="24"/>
      <c r="M614" s="24"/>
      <c r="N614" s="24"/>
      <c r="O614" s="24"/>
      <c r="P614" s="24"/>
      <c r="Q614" s="24"/>
      <c r="R614" s="24"/>
      <c r="S614" s="24"/>
      <c r="T614" s="24"/>
      <c r="U614" s="24"/>
      <c r="V614" s="24"/>
      <c r="W614" s="24"/>
      <c r="X614" s="24"/>
      <c r="Y614" s="24"/>
      <c r="Z614" s="24"/>
    </row>
    <row r="615" ht="19.15" customHeight="1">
      <c r="A615" t="s" s="145">
        <v>124</v>
      </c>
      <c r="B615" s="168">
        <v>19</v>
      </c>
      <c r="C615" s="168">
        <v>17</v>
      </c>
      <c r="D615" t="s" s="145">
        <v>701</v>
      </c>
      <c r="E615" t="s" s="145">
        <v>24</v>
      </c>
      <c r="F615" s="155">
        <v>321</v>
      </c>
      <c r="G615" s="168">
        <v>352</v>
      </c>
      <c r="H615" s="155">
        <f>SUM(G615-F615)</f>
        <v>31</v>
      </c>
      <c r="I615" s="167">
        <f>H615/F615</f>
        <v>0.0965732087227414</v>
      </c>
      <c r="J615" s="167">
        <f>H615/G615</f>
        <v>0.0880681818181818</v>
      </c>
      <c r="K615" s="24"/>
      <c r="L615" s="24"/>
      <c r="M615" s="24"/>
      <c r="N615" s="24"/>
      <c r="O615" s="24"/>
      <c r="P615" s="24"/>
      <c r="Q615" s="24"/>
      <c r="R615" s="24"/>
      <c r="S615" s="24"/>
      <c r="T615" s="24"/>
      <c r="U615" s="24"/>
      <c r="V615" s="24"/>
      <c r="W615" s="24"/>
      <c r="X615" s="24"/>
      <c r="Y615" s="24"/>
      <c r="Z615" s="24"/>
    </row>
    <row r="616" ht="19.15" customHeight="1">
      <c r="A616" t="s" s="145">
        <v>124</v>
      </c>
      <c r="B616" s="168">
        <v>19</v>
      </c>
      <c r="C616" s="168">
        <v>11</v>
      </c>
      <c r="D616" t="s" s="145">
        <v>702</v>
      </c>
      <c r="E616" t="s" s="145">
        <v>48</v>
      </c>
      <c r="F616" s="155">
        <v>332</v>
      </c>
      <c r="G616" s="168">
        <v>341</v>
      </c>
      <c r="H616" s="155">
        <f>SUM(G616-F616)</f>
        <v>9</v>
      </c>
      <c r="I616" s="167">
        <f>H616/F616</f>
        <v>0.0271084337349398</v>
      </c>
      <c r="J616" s="167">
        <f>H616/G616</f>
        <v>0.0263929618768328</v>
      </c>
      <c r="K616" s="24"/>
      <c r="L616" s="24"/>
      <c r="M616" s="24"/>
      <c r="N616" s="24"/>
      <c r="O616" s="24"/>
      <c r="P616" s="24"/>
      <c r="Q616" s="24"/>
      <c r="R616" s="24"/>
      <c r="S616" s="24"/>
      <c r="T616" s="24"/>
      <c r="U616" s="24"/>
      <c r="V616" s="24"/>
      <c r="W616" s="24"/>
      <c r="X616" s="24"/>
      <c r="Y616" s="24"/>
      <c r="Z616" s="24"/>
    </row>
    <row r="617" ht="19.15" customHeight="1">
      <c r="A617" t="s" s="145">
        <v>124</v>
      </c>
      <c r="B617" s="168">
        <v>19</v>
      </c>
      <c r="C617" s="168">
        <v>10</v>
      </c>
      <c r="D617" t="s" s="145">
        <v>703</v>
      </c>
      <c r="E617" t="s" s="145">
        <v>101</v>
      </c>
      <c r="F617" s="155">
        <v>199</v>
      </c>
      <c r="G617" s="168">
        <v>211</v>
      </c>
      <c r="H617" s="155">
        <f>SUM(G617-F617)</f>
        <v>12</v>
      </c>
      <c r="I617" s="167">
        <f>H617/F617</f>
        <v>0.0603015075376884</v>
      </c>
      <c r="J617" s="167">
        <f>H617/G617</f>
        <v>0.0568720379146919</v>
      </c>
      <c r="K617" s="24"/>
      <c r="L617" s="24"/>
      <c r="M617" s="24"/>
      <c r="N617" s="24"/>
      <c r="O617" s="24"/>
      <c r="P617" s="24"/>
      <c r="Q617" s="24"/>
      <c r="R617" s="24"/>
      <c r="S617" s="24"/>
      <c r="T617" s="24"/>
      <c r="U617" s="24"/>
      <c r="V617" s="24"/>
      <c r="W617" s="24"/>
      <c r="X617" s="24"/>
      <c r="Y617" s="24"/>
      <c r="Z617" s="24"/>
    </row>
    <row r="618" ht="19.15" customHeight="1">
      <c r="A618" t="s" s="145">
        <v>124</v>
      </c>
      <c r="B618" s="168">
        <v>19</v>
      </c>
      <c r="C618" s="168">
        <v>7</v>
      </c>
      <c r="D618" t="s" s="145">
        <v>704</v>
      </c>
      <c r="E618" t="s" s="145">
        <v>36</v>
      </c>
      <c r="F618" s="155">
        <v>167</v>
      </c>
      <c r="G618" s="168">
        <v>174</v>
      </c>
      <c r="H618" s="155">
        <f>SUM(G618-F618)</f>
        <v>7</v>
      </c>
      <c r="I618" s="167">
        <f>H618/F618</f>
        <v>0.0419161676646707</v>
      </c>
      <c r="J618" s="167">
        <f>H618/G618</f>
        <v>0.0402298850574713</v>
      </c>
      <c r="K618" s="24"/>
      <c r="L618" s="24"/>
      <c r="M618" s="24"/>
      <c r="N618" s="24"/>
      <c r="O618" s="24"/>
      <c r="P618" s="24"/>
      <c r="Q618" s="24"/>
      <c r="R618" s="24"/>
      <c r="S618" s="24"/>
      <c r="T618" s="24"/>
      <c r="U618" s="24"/>
      <c r="V618" s="24"/>
      <c r="W618" s="24"/>
      <c r="X618" s="24"/>
      <c r="Y618" s="24"/>
      <c r="Z618" s="24"/>
    </row>
    <row r="619" ht="19.15" customHeight="1">
      <c r="A619" t="s" s="145">
        <v>124</v>
      </c>
      <c r="B619" s="168">
        <v>19</v>
      </c>
      <c r="C619" s="168">
        <v>12</v>
      </c>
      <c r="D619" t="s" s="145">
        <v>705</v>
      </c>
      <c r="E619" t="s" s="145">
        <v>76</v>
      </c>
      <c r="F619" s="155">
        <v>168</v>
      </c>
      <c r="G619" s="168">
        <v>171</v>
      </c>
      <c r="H619" s="155">
        <f>SUM(G619-F619)</f>
        <v>3</v>
      </c>
      <c r="I619" s="167">
        <f>H619/F619</f>
        <v>0.0178571428571429</v>
      </c>
      <c r="J619" s="167">
        <f>H619/G619</f>
        <v>0.0175438596491228</v>
      </c>
      <c r="K619" s="24"/>
      <c r="L619" s="24"/>
      <c r="M619" s="24"/>
      <c r="N619" s="24"/>
      <c r="O619" s="24"/>
      <c r="P619" s="24"/>
      <c r="Q619" s="24"/>
      <c r="R619" s="24"/>
      <c r="S619" s="24"/>
      <c r="T619" s="24"/>
      <c r="U619" s="24"/>
      <c r="V619" s="24"/>
      <c r="W619" s="24"/>
      <c r="X619" s="24"/>
      <c r="Y619" s="24"/>
      <c r="Z619" s="24"/>
    </row>
    <row r="620" ht="19.15" customHeight="1">
      <c r="A620" t="s" s="145">
        <v>124</v>
      </c>
      <c r="B620" s="168">
        <v>19</v>
      </c>
      <c r="C620" s="168">
        <v>6</v>
      </c>
      <c r="D620" t="s" s="145">
        <v>706</v>
      </c>
      <c r="E620" t="s" s="145">
        <v>38</v>
      </c>
      <c r="F620" s="155">
        <v>159</v>
      </c>
      <c r="G620" s="168">
        <v>168</v>
      </c>
      <c r="H620" s="155">
        <f>SUM(G620-F620)</f>
        <v>9</v>
      </c>
      <c r="I620" s="167">
        <f>H620/F620</f>
        <v>0.0566037735849057</v>
      </c>
      <c r="J620" s="167">
        <f>H620/G620</f>
        <v>0.0535714285714286</v>
      </c>
      <c r="K620" s="24"/>
      <c r="L620" s="24"/>
      <c r="M620" s="24"/>
      <c r="N620" s="24"/>
      <c r="O620" s="24"/>
      <c r="P620" s="24"/>
      <c r="Q620" s="24"/>
      <c r="R620" s="24"/>
      <c r="S620" s="24"/>
      <c r="T620" s="24"/>
      <c r="U620" s="24"/>
      <c r="V620" s="24"/>
      <c r="W620" s="24"/>
      <c r="X620" s="24"/>
      <c r="Y620" s="24"/>
      <c r="Z620" s="24"/>
    </row>
    <row r="621" ht="19.15" customHeight="1">
      <c r="A621" t="s" s="145">
        <v>124</v>
      </c>
      <c r="B621" s="168">
        <v>19</v>
      </c>
      <c r="C621" s="168">
        <v>2</v>
      </c>
      <c r="D621" t="s" s="145">
        <v>707</v>
      </c>
      <c r="E621" t="s" s="145">
        <v>44</v>
      </c>
      <c r="F621" s="155">
        <v>104</v>
      </c>
      <c r="G621" s="168">
        <v>105</v>
      </c>
      <c r="H621" s="155">
        <f>SUM(G621-F621)</f>
        <v>1</v>
      </c>
      <c r="I621" s="167">
        <f>H621/F621</f>
        <v>0.009615384615384619</v>
      </c>
      <c r="J621" s="167">
        <f>H621/G621</f>
        <v>0.009523809523809519</v>
      </c>
      <c r="K621" s="24"/>
      <c r="L621" s="24"/>
      <c r="M621" s="24"/>
      <c r="N621" s="24"/>
      <c r="O621" s="24"/>
      <c r="P621" s="24"/>
      <c r="Q621" s="24"/>
      <c r="R621" s="24"/>
      <c r="S621" s="24"/>
      <c r="T621" s="24"/>
      <c r="U621" s="24"/>
      <c r="V621" s="24"/>
      <c r="W621" s="24"/>
      <c r="X621" s="24"/>
      <c r="Y621" s="24"/>
      <c r="Z621" s="24"/>
    </row>
    <row r="622" ht="19.15" customHeight="1">
      <c r="A622" t="s" s="145">
        <v>124</v>
      </c>
      <c r="B622" s="168">
        <v>19</v>
      </c>
      <c r="C622" s="168">
        <v>13</v>
      </c>
      <c r="D622" t="s" s="145">
        <v>708</v>
      </c>
      <c r="E622" t="s" s="145">
        <v>64</v>
      </c>
      <c r="F622" s="155">
        <v>101</v>
      </c>
      <c r="G622" s="168">
        <v>102</v>
      </c>
      <c r="H622" s="155">
        <f>SUM(G622-F622)</f>
        <v>1</v>
      </c>
      <c r="I622" s="167">
        <f>H622/F622</f>
        <v>0.009900990099009899</v>
      </c>
      <c r="J622" s="167">
        <f>H622/G622</f>
        <v>0.009803921568627451</v>
      </c>
      <c r="K622" s="24"/>
      <c r="L622" s="24"/>
      <c r="M622" s="24"/>
      <c r="N622" s="24"/>
      <c r="O622" s="24"/>
      <c r="P622" s="24"/>
      <c r="Q622" s="24"/>
      <c r="R622" s="24"/>
      <c r="S622" s="24"/>
      <c r="T622" s="24"/>
      <c r="U622" s="24"/>
      <c r="V622" s="24"/>
      <c r="W622" s="24"/>
      <c r="X622" s="24"/>
      <c r="Y622" s="24"/>
      <c r="Z622" s="24"/>
    </row>
    <row r="623" ht="19.15" customHeight="1">
      <c r="A623" t="s" s="145">
        <v>124</v>
      </c>
      <c r="B623" s="168">
        <v>19</v>
      </c>
      <c r="C623" s="168">
        <v>15</v>
      </c>
      <c r="D623" t="s" s="145">
        <v>709</v>
      </c>
      <c r="E623" t="s" s="145">
        <v>60</v>
      </c>
      <c r="F623" s="155">
        <v>94</v>
      </c>
      <c r="G623" s="168">
        <v>99</v>
      </c>
      <c r="H623" s="155">
        <f>SUM(G623-F623)</f>
        <v>5</v>
      </c>
      <c r="I623" s="167">
        <f>H623/F623</f>
        <v>0.0531914893617021</v>
      </c>
      <c r="J623" s="167">
        <f>H623/G623</f>
        <v>0.0505050505050505</v>
      </c>
      <c r="K623" s="24"/>
      <c r="L623" s="24"/>
      <c r="M623" s="24"/>
      <c r="N623" s="24"/>
      <c r="O623" s="24"/>
      <c r="P623" s="24"/>
      <c r="Q623" s="24"/>
      <c r="R623" s="24"/>
      <c r="S623" s="24"/>
      <c r="T623" s="24"/>
      <c r="U623" s="24"/>
      <c r="V623" s="24"/>
      <c r="W623" s="24"/>
      <c r="X623" s="24"/>
      <c r="Y623" s="24"/>
      <c r="Z623" s="24"/>
    </row>
    <row r="624" ht="19.15" customHeight="1">
      <c r="A624" t="s" s="145">
        <v>124</v>
      </c>
      <c r="B624" s="168">
        <v>19</v>
      </c>
      <c r="C624" s="168">
        <v>21</v>
      </c>
      <c r="D624" t="s" s="145">
        <v>710</v>
      </c>
      <c r="E624" t="s" s="145">
        <v>72</v>
      </c>
      <c r="F624" s="155">
        <v>83</v>
      </c>
      <c r="G624" s="168">
        <v>87</v>
      </c>
      <c r="H624" s="155">
        <f>SUM(G624-F624)</f>
        <v>4</v>
      </c>
      <c r="I624" s="167">
        <f>H624/F624</f>
        <v>0.0481927710843373</v>
      </c>
      <c r="J624" s="167">
        <f>H624/G624</f>
        <v>0.0459770114942529</v>
      </c>
      <c r="K624" s="24"/>
      <c r="L624" s="24"/>
      <c r="M624" s="24"/>
      <c r="N624" s="24"/>
      <c r="O624" s="24"/>
      <c r="P624" s="24"/>
      <c r="Q624" s="24"/>
      <c r="R624" s="24"/>
      <c r="S624" s="24"/>
      <c r="T624" s="24"/>
      <c r="U624" s="24"/>
      <c r="V624" s="24"/>
      <c r="W624" s="24"/>
      <c r="X624" s="24"/>
      <c r="Y624" s="24"/>
      <c r="Z624" s="24"/>
    </row>
    <row r="625" ht="19.15" customHeight="1">
      <c r="A625" t="s" s="145">
        <v>124</v>
      </c>
      <c r="B625" s="168">
        <v>19</v>
      </c>
      <c r="C625" s="168">
        <v>22</v>
      </c>
      <c r="D625" t="s" s="145">
        <v>711</v>
      </c>
      <c r="E625" t="s" s="145">
        <v>42</v>
      </c>
      <c r="F625" s="155">
        <v>83</v>
      </c>
      <c r="G625" s="168">
        <v>86</v>
      </c>
      <c r="H625" s="155">
        <f>SUM(G625-F625)</f>
        <v>3</v>
      </c>
      <c r="I625" s="167">
        <f>H625/F625</f>
        <v>0.036144578313253</v>
      </c>
      <c r="J625" s="167">
        <f>H625/G625</f>
        <v>0.0348837209302326</v>
      </c>
      <c r="K625" s="24"/>
      <c r="L625" s="24"/>
      <c r="M625" s="24"/>
      <c r="N625" s="24"/>
      <c r="O625" s="24"/>
      <c r="P625" s="24"/>
      <c r="Q625" s="24"/>
      <c r="R625" s="24"/>
      <c r="S625" s="24"/>
      <c r="T625" s="24"/>
      <c r="U625" s="24"/>
      <c r="V625" s="24"/>
      <c r="W625" s="24"/>
      <c r="X625" s="24"/>
      <c r="Y625" s="24"/>
      <c r="Z625" s="24"/>
    </row>
    <row r="626" ht="19.15" customHeight="1">
      <c r="A626" t="s" s="145">
        <v>124</v>
      </c>
      <c r="B626" s="168">
        <v>19</v>
      </c>
      <c r="C626" s="168">
        <v>24</v>
      </c>
      <c r="D626" t="s" s="145">
        <v>712</v>
      </c>
      <c r="E626" t="s" s="145">
        <v>40</v>
      </c>
      <c r="F626" s="155">
        <v>72</v>
      </c>
      <c r="G626" s="168">
        <v>75</v>
      </c>
      <c r="H626" s="155">
        <f>SUM(G626-F626)</f>
        <v>3</v>
      </c>
      <c r="I626" s="167">
        <f>H626/F626</f>
        <v>0.0416666666666667</v>
      </c>
      <c r="J626" s="167">
        <f>H626/G626</f>
        <v>0.04</v>
      </c>
      <c r="K626" s="24"/>
      <c r="L626" s="24"/>
      <c r="M626" s="24"/>
      <c r="N626" s="24"/>
      <c r="O626" s="24"/>
      <c r="P626" s="24"/>
      <c r="Q626" s="24"/>
      <c r="R626" s="24"/>
      <c r="S626" s="24"/>
      <c r="T626" s="24"/>
      <c r="U626" s="24"/>
      <c r="V626" s="24"/>
      <c r="W626" s="24"/>
      <c r="X626" s="24"/>
      <c r="Y626" s="24"/>
      <c r="Z626" s="24"/>
    </row>
    <row r="627" ht="19.15" customHeight="1">
      <c r="A627" t="s" s="145">
        <v>124</v>
      </c>
      <c r="B627" s="168">
        <v>19</v>
      </c>
      <c r="C627" s="168">
        <v>4</v>
      </c>
      <c r="D627" t="s" s="145">
        <v>713</v>
      </c>
      <c r="E627" t="s" s="145">
        <v>74</v>
      </c>
      <c r="F627" s="155">
        <v>66</v>
      </c>
      <c r="G627" s="168">
        <v>66</v>
      </c>
      <c r="H627" s="155">
        <f>SUM(G627-F627)</f>
        <v>0</v>
      </c>
      <c r="I627" s="167">
        <f>H627/F627</f>
        <v>0</v>
      </c>
      <c r="J627" s="167">
        <f>H627/G627</f>
        <v>0</v>
      </c>
      <c r="K627" s="24"/>
      <c r="L627" s="24"/>
      <c r="M627" s="24"/>
      <c r="N627" s="24"/>
      <c r="O627" s="24"/>
      <c r="P627" s="24"/>
      <c r="Q627" s="24"/>
      <c r="R627" s="24"/>
      <c r="S627" s="24"/>
      <c r="T627" s="24"/>
      <c r="U627" s="24"/>
      <c r="V627" s="24"/>
      <c r="W627" s="24"/>
      <c r="X627" s="24"/>
      <c r="Y627" s="24"/>
      <c r="Z627" s="24"/>
    </row>
    <row r="628" ht="19.15" customHeight="1">
      <c r="A628" t="s" s="145">
        <v>124</v>
      </c>
      <c r="B628" s="168">
        <v>19</v>
      </c>
      <c r="C628" s="168">
        <v>19</v>
      </c>
      <c r="D628" t="s" s="145">
        <v>714</v>
      </c>
      <c r="E628" t="s" s="145">
        <v>66</v>
      </c>
      <c r="F628" s="155">
        <v>50</v>
      </c>
      <c r="G628" s="168">
        <v>54</v>
      </c>
      <c r="H628" s="155">
        <f>SUM(G628-F628)</f>
        <v>4</v>
      </c>
      <c r="I628" s="167">
        <f>H628/F628</f>
        <v>0.08</v>
      </c>
      <c r="J628" s="167">
        <f>H628/G628</f>
        <v>0.0740740740740741</v>
      </c>
      <c r="K628" s="24"/>
      <c r="L628" s="24"/>
      <c r="M628" s="24"/>
      <c r="N628" s="24"/>
      <c r="O628" s="24"/>
      <c r="P628" s="24"/>
      <c r="Q628" s="24"/>
      <c r="R628" s="24"/>
      <c r="S628" s="24"/>
      <c r="T628" s="24"/>
      <c r="U628" s="24"/>
      <c r="V628" s="24"/>
      <c r="W628" s="24"/>
      <c r="X628" s="24"/>
      <c r="Y628" s="24"/>
      <c r="Z628" s="24"/>
    </row>
    <row r="629" ht="19.15" customHeight="1">
      <c r="A629" t="s" s="145">
        <v>124</v>
      </c>
      <c r="B629" s="168">
        <v>19</v>
      </c>
      <c r="C629" s="168">
        <v>29</v>
      </c>
      <c r="D629" t="s" s="145">
        <v>715</v>
      </c>
      <c r="E629" t="s" s="145">
        <v>119</v>
      </c>
      <c r="F629" s="155">
        <v>45</v>
      </c>
      <c r="G629" s="168">
        <v>49</v>
      </c>
      <c r="H629" s="155">
        <f>SUM(G629-F629)</f>
        <v>4</v>
      </c>
      <c r="I629" s="167">
        <f>H629/F629</f>
        <v>0.08888888888888891</v>
      </c>
      <c r="J629" s="167">
        <f>H629/G629</f>
        <v>0.0816326530612245</v>
      </c>
      <c r="K629" s="24"/>
      <c r="L629" s="24"/>
      <c r="M629" s="24"/>
      <c r="N629" s="24"/>
      <c r="O629" s="24"/>
      <c r="P629" s="24"/>
      <c r="Q629" s="24"/>
      <c r="R629" s="24"/>
      <c r="S629" s="24"/>
      <c r="T629" s="24"/>
      <c r="U629" s="24"/>
      <c r="V629" s="24"/>
      <c r="W629" s="24"/>
      <c r="X629" s="24"/>
      <c r="Y629" s="24"/>
      <c r="Z629" s="24"/>
    </row>
    <row r="630" ht="19.15" customHeight="1">
      <c r="A630" t="s" s="145">
        <v>124</v>
      </c>
      <c r="B630" s="168">
        <v>19</v>
      </c>
      <c r="C630" s="168">
        <v>25</v>
      </c>
      <c r="D630" t="s" s="145">
        <v>716</v>
      </c>
      <c r="E630" t="s" s="145">
        <v>52</v>
      </c>
      <c r="F630" s="155">
        <v>46</v>
      </c>
      <c r="G630" s="168">
        <v>47</v>
      </c>
      <c r="H630" s="155">
        <f>SUM(G630-F630)</f>
        <v>1</v>
      </c>
      <c r="I630" s="167">
        <f>H630/F630</f>
        <v>0.0217391304347826</v>
      </c>
      <c r="J630" s="167">
        <f>H630/G630</f>
        <v>0.0212765957446809</v>
      </c>
      <c r="K630" s="24"/>
      <c r="L630" s="24"/>
      <c r="M630" s="24"/>
      <c r="N630" s="24"/>
      <c r="O630" s="24"/>
      <c r="P630" s="24"/>
      <c r="Q630" s="24"/>
      <c r="R630" s="24"/>
      <c r="S630" s="24"/>
      <c r="T630" s="24"/>
      <c r="U630" s="24"/>
      <c r="V630" s="24"/>
      <c r="W630" s="24"/>
      <c r="X630" s="24"/>
      <c r="Y630" s="24"/>
      <c r="Z630" s="24"/>
    </row>
    <row r="631" ht="19.15" customHeight="1">
      <c r="A631" t="s" s="145">
        <v>124</v>
      </c>
      <c r="B631" s="168">
        <v>19</v>
      </c>
      <c r="C631" s="168">
        <v>23</v>
      </c>
      <c r="D631" t="s" s="145">
        <v>717</v>
      </c>
      <c r="E631" t="s" s="145">
        <v>147</v>
      </c>
      <c r="F631" s="155">
        <v>44</v>
      </c>
      <c r="G631" s="168">
        <v>46</v>
      </c>
      <c r="H631" s="155">
        <f>SUM(G631-F631)</f>
        <v>2</v>
      </c>
      <c r="I631" s="167">
        <f>H631/F631</f>
        <v>0.0454545454545455</v>
      </c>
      <c r="J631" s="167">
        <f>H631/G631</f>
        <v>0.0434782608695652</v>
      </c>
      <c r="K631" s="24"/>
      <c r="L631" s="24"/>
      <c r="M631" s="24"/>
      <c r="N631" s="24"/>
      <c r="O631" s="24"/>
      <c r="P631" s="24"/>
      <c r="Q631" s="24"/>
      <c r="R631" s="24"/>
      <c r="S631" s="24"/>
      <c r="T631" s="24"/>
      <c r="U631" s="24"/>
      <c r="V631" s="24"/>
      <c r="W631" s="24"/>
      <c r="X631" s="24"/>
      <c r="Y631" s="24"/>
      <c r="Z631" s="24"/>
    </row>
    <row r="632" ht="19.15" customHeight="1">
      <c r="A632" t="s" s="145">
        <v>124</v>
      </c>
      <c r="B632" s="168">
        <v>19</v>
      </c>
      <c r="C632" s="168">
        <v>18</v>
      </c>
      <c r="D632" t="s" s="145">
        <v>718</v>
      </c>
      <c r="E632" t="s" s="145">
        <v>54</v>
      </c>
      <c r="F632" s="155">
        <v>38</v>
      </c>
      <c r="G632" s="168">
        <v>39</v>
      </c>
      <c r="H632" s="155">
        <f>SUM(G632-F632)</f>
        <v>1</v>
      </c>
      <c r="I632" s="167">
        <f>H632/F632</f>
        <v>0.0263157894736842</v>
      </c>
      <c r="J632" s="167">
        <f>H632/G632</f>
        <v>0.0256410256410256</v>
      </c>
      <c r="K632" s="24"/>
      <c r="L632" s="24"/>
      <c r="M632" s="24"/>
      <c r="N632" s="24"/>
      <c r="O632" s="24"/>
      <c r="P632" s="24"/>
      <c r="Q632" s="24"/>
      <c r="R632" s="24"/>
      <c r="S632" s="24"/>
      <c r="T632" s="24"/>
      <c r="U632" s="24"/>
      <c r="V632" s="24"/>
      <c r="W632" s="24"/>
      <c r="X632" s="24"/>
      <c r="Y632" s="24"/>
      <c r="Z632" s="24"/>
    </row>
    <row r="633" ht="19.15" customHeight="1">
      <c r="A633" t="s" s="145">
        <v>124</v>
      </c>
      <c r="B633" s="168">
        <v>19</v>
      </c>
      <c r="C633" s="168">
        <v>30</v>
      </c>
      <c r="D633" t="s" s="145">
        <v>719</v>
      </c>
      <c r="E633" t="s" s="145">
        <v>68</v>
      </c>
      <c r="F633" s="155">
        <v>31</v>
      </c>
      <c r="G633" s="168">
        <v>32</v>
      </c>
      <c r="H633" s="155">
        <f>SUM(G633-F633)</f>
        <v>1</v>
      </c>
      <c r="I633" s="167">
        <f>H633/F633</f>
        <v>0.032258064516129</v>
      </c>
      <c r="J633" s="167">
        <f>H633/G633</f>
        <v>0.03125</v>
      </c>
      <c r="K633" s="24"/>
      <c r="L633" s="24"/>
      <c r="M633" s="24"/>
      <c r="N633" s="24"/>
      <c r="O633" s="24"/>
      <c r="P633" s="24"/>
      <c r="Q633" s="24"/>
      <c r="R633" s="24"/>
      <c r="S633" s="24"/>
      <c r="T633" s="24"/>
      <c r="U633" s="24"/>
      <c r="V633" s="24"/>
      <c r="W633" s="24"/>
      <c r="X633" s="24"/>
      <c r="Y633" s="24"/>
      <c r="Z633" s="24"/>
    </row>
    <row r="634" ht="19.15" customHeight="1">
      <c r="A634" t="s" s="145">
        <v>124</v>
      </c>
      <c r="B634" s="168">
        <v>19</v>
      </c>
      <c r="C634" s="168">
        <v>26</v>
      </c>
      <c r="D634" t="s" s="145">
        <v>720</v>
      </c>
      <c r="E634" t="s" s="145">
        <v>248</v>
      </c>
      <c r="F634" s="155">
        <v>19</v>
      </c>
      <c r="G634" s="168">
        <v>19</v>
      </c>
      <c r="H634" s="155">
        <f>SUM(G634-F634)</f>
        <v>0</v>
      </c>
      <c r="I634" s="167">
        <f>H634/F634</f>
        <v>0</v>
      </c>
      <c r="J634" s="167">
        <f>H634/G634</f>
        <v>0</v>
      </c>
      <c r="K634" s="24"/>
      <c r="L634" s="24"/>
      <c r="M634" s="24"/>
      <c r="N634" s="24"/>
      <c r="O634" s="24"/>
      <c r="P634" s="24"/>
      <c r="Q634" s="24"/>
      <c r="R634" s="24"/>
      <c r="S634" s="24"/>
      <c r="T634" s="24"/>
      <c r="U634" s="24"/>
      <c r="V634" s="24"/>
      <c r="W634" s="24"/>
      <c r="X634" s="24"/>
      <c r="Y634" s="24"/>
      <c r="Z634" s="24"/>
    </row>
    <row r="635" ht="19.15" customHeight="1">
      <c r="A635" t="s" s="145">
        <v>124</v>
      </c>
      <c r="B635" s="168">
        <v>19</v>
      </c>
      <c r="C635" s="168">
        <v>28</v>
      </c>
      <c r="D635" t="s" s="145">
        <v>721</v>
      </c>
      <c r="E635" t="s" s="145">
        <v>116</v>
      </c>
      <c r="F635" s="155">
        <v>14</v>
      </c>
      <c r="G635" s="168">
        <v>14</v>
      </c>
      <c r="H635" s="155">
        <f>SUM(G635-F635)</f>
        <v>0</v>
      </c>
      <c r="I635" s="167">
        <f>H635/F635</f>
        <v>0</v>
      </c>
      <c r="J635" s="167">
        <f>H635/G635</f>
        <v>0</v>
      </c>
      <c r="K635" s="24"/>
      <c r="L635" s="24"/>
      <c r="M635" s="24"/>
      <c r="N635" s="24"/>
      <c r="O635" s="24"/>
      <c r="P635" s="24"/>
      <c r="Q635" s="24"/>
      <c r="R635" s="24"/>
      <c r="S635" s="24"/>
      <c r="T635" s="24"/>
      <c r="U635" s="24"/>
      <c r="V635" s="24"/>
      <c r="W635" s="24"/>
      <c r="X635" s="24"/>
      <c r="Y635" s="24"/>
      <c r="Z635" s="24"/>
    </row>
    <row r="636" ht="19.15" customHeight="1">
      <c r="A636" t="s" s="137">
        <v>124</v>
      </c>
      <c r="B636" s="170">
        <v>19</v>
      </c>
      <c r="C636" s="170">
        <v>27</v>
      </c>
      <c r="D636" t="s" s="137">
        <v>722</v>
      </c>
      <c r="E636" t="s" s="137">
        <v>153</v>
      </c>
      <c r="F636" s="175">
        <v>9</v>
      </c>
      <c r="G636" s="170">
        <v>10</v>
      </c>
      <c r="H636" s="175">
        <f>SUM(G636-F636)</f>
        <v>1</v>
      </c>
      <c r="I636" s="208">
        <f>H636/F636</f>
        <v>0.111111111111111</v>
      </c>
      <c r="J636" s="208">
        <f>H636/G636</f>
        <v>0.1</v>
      </c>
      <c r="K636" s="174"/>
      <c r="L636" s="174"/>
      <c r="M636" s="174"/>
      <c r="N636" s="174"/>
      <c r="O636" s="174"/>
      <c r="P636" s="174"/>
      <c r="Q636" s="174"/>
      <c r="R636" s="174"/>
      <c r="S636" s="174"/>
      <c r="T636" s="174"/>
      <c r="U636" s="174"/>
      <c r="V636" s="174"/>
      <c r="W636" s="174"/>
      <c r="X636" s="174"/>
      <c r="Y636" s="174"/>
      <c r="Z636" s="174"/>
    </row>
    <row r="637" ht="19.15" customHeight="1">
      <c r="A637" s="177"/>
      <c r="B637" s="178"/>
      <c r="C637" s="178"/>
      <c r="D637" s="179"/>
      <c r="E637" s="179"/>
      <c r="F637" s="181">
        <f>SUM(F607:F636)</f>
        <v>96767</v>
      </c>
      <c r="G637" s="180">
        <f>SUM(G607:G636)</f>
        <v>101127</v>
      </c>
      <c r="H637" s="181">
        <f>SUM(H607:H636)</f>
        <v>4360</v>
      </c>
      <c r="I637" s="209">
        <f>H637/F637</f>
        <v>0.045056682546736</v>
      </c>
      <c r="J637" s="209">
        <f>H637/G637</f>
        <v>0.043114104047386</v>
      </c>
      <c r="K637" s="183"/>
      <c r="L637" s="183"/>
      <c r="M637" s="183"/>
      <c r="N637" s="183"/>
      <c r="O637" s="183"/>
      <c r="P637" s="183"/>
      <c r="Q637" s="183"/>
      <c r="R637" s="183"/>
      <c r="S637" s="183"/>
      <c r="T637" s="183"/>
      <c r="U637" s="183"/>
      <c r="V637" s="183"/>
      <c r="W637" s="183"/>
      <c r="X637" s="183"/>
      <c r="Y637" s="183"/>
      <c r="Z637" s="184"/>
    </row>
    <row r="638" ht="19.15" customHeight="1">
      <c r="A638" s="185"/>
      <c r="B638" s="186"/>
      <c r="C638" s="186"/>
      <c r="D638" s="185"/>
      <c r="E638" s="185"/>
      <c r="F638" s="187"/>
      <c r="G638" s="186"/>
      <c r="H638" s="187"/>
      <c r="I638" s="188"/>
      <c r="J638" s="188"/>
      <c r="K638" s="189"/>
      <c r="L638" s="189"/>
      <c r="M638" s="189"/>
      <c r="N638" s="189"/>
      <c r="O638" s="189"/>
      <c r="P638" s="189"/>
      <c r="Q638" s="189"/>
      <c r="R638" s="189"/>
      <c r="S638" s="189"/>
      <c r="T638" s="189"/>
      <c r="U638" s="189"/>
      <c r="V638" s="189"/>
      <c r="W638" s="189"/>
      <c r="X638" s="189"/>
      <c r="Y638" s="189"/>
      <c r="Z638" s="189"/>
    </row>
    <row r="639" ht="19.15" customHeight="1">
      <c r="A639" t="s" s="145">
        <v>124</v>
      </c>
      <c r="B639" s="168">
        <v>20</v>
      </c>
      <c r="C639" s="168">
        <v>2</v>
      </c>
      <c r="D639" t="s" s="145">
        <v>723</v>
      </c>
      <c r="E639" t="s" s="145">
        <v>22</v>
      </c>
      <c r="F639" s="155">
        <v>39289</v>
      </c>
      <c r="G639" s="168">
        <v>40483</v>
      </c>
      <c r="H639" s="155">
        <f>SUM(G639-F639)</f>
        <v>1194</v>
      </c>
      <c r="I639" s="167">
        <f>H639/F639</f>
        <v>0.0303901855481178</v>
      </c>
      <c r="J639" s="167">
        <f>H639/G639</f>
        <v>0.0294938616209273</v>
      </c>
      <c r="K639" s="24"/>
      <c r="L639" s="24"/>
      <c r="M639" s="24"/>
      <c r="N639" s="24"/>
      <c r="O639" s="24"/>
      <c r="P639" s="24"/>
      <c r="Q639" s="24"/>
      <c r="R639" s="24"/>
      <c r="S639" s="24"/>
      <c r="T639" s="24"/>
      <c r="U639" s="24"/>
      <c r="V639" s="24"/>
      <c r="W639" s="24"/>
      <c r="X639" s="24"/>
      <c r="Y639" s="24"/>
      <c r="Z639" s="24"/>
    </row>
    <row r="640" ht="19.15" customHeight="1">
      <c r="A640" t="s" s="145">
        <v>124</v>
      </c>
      <c r="B640" s="168">
        <v>20</v>
      </c>
      <c r="C640" s="168">
        <v>6</v>
      </c>
      <c r="D640" t="s" s="145">
        <v>724</v>
      </c>
      <c r="E640" t="s" s="145">
        <v>20</v>
      </c>
      <c r="F640" s="155">
        <v>28140</v>
      </c>
      <c r="G640" s="168">
        <v>29557</v>
      </c>
      <c r="H640" s="155">
        <f>SUM(G640-F640)</f>
        <v>1417</v>
      </c>
      <c r="I640" s="167">
        <f>H640/F640</f>
        <v>0.0503553660270078</v>
      </c>
      <c r="J640" s="167">
        <f>H640/G640</f>
        <v>0.047941266028352</v>
      </c>
      <c r="K640" s="24"/>
      <c r="L640" s="24"/>
      <c r="M640" s="24"/>
      <c r="N640" s="24"/>
      <c r="O640" s="24"/>
      <c r="P640" s="24"/>
      <c r="Q640" s="24"/>
      <c r="R640" s="24"/>
      <c r="S640" s="24"/>
      <c r="T640" s="24"/>
      <c r="U640" s="24"/>
      <c r="V640" s="24"/>
      <c r="W640" s="24"/>
      <c r="X640" s="24"/>
      <c r="Y640" s="24"/>
      <c r="Z640" s="24"/>
    </row>
    <row r="641" ht="19.15" customHeight="1">
      <c r="A641" t="s" s="145">
        <v>124</v>
      </c>
      <c r="B641" s="168">
        <v>20</v>
      </c>
      <c r="C641" s="168">
        <v>11</v>
      </c>
      <c r="D641" t="s" s="145">
        <v>725</v>
      </c>
      <c r="E641" t="s" s="145">
        <v>17</v>
      </c>
      <c r="F641" s="155">
        <v>17619</v>
      </c>
      <c r="G641" s="168">
        <v>18548</v>
      </c>
      <c r="H641" s="155">
        <f>SUM(G641-F641)</f>
        <v>929</v>
      </c>
      <c r="I641" s="167">
        <f>H641/F641</f>
        <v>0.0527271695328906</v>
      </c>
      <c r="J641" s="167">
        <f>H641/G641</f>
        <v>0.0500862626698296</v>
      </c>
      <c r="K641" s="24"/>
      <c r="L641" s="24"/>
      <c r="M641" s="24"/>
      <c r="N641" s="24"/>
      <c r="O641" s="24"/>
      <c r="P641" s="24"/>
      <c r="Q641" s="24"/>
      <c r="R641" s="24"/>
      <c r="S641" s="24"/>
      <c r="T641" s="24"/>
      <c r="U641" s="24"/>
      <c r="V641" s="24"/>
      <c r="W641" s="24"/>
      <c r="X641" s="24"/>
      <c r="Y641" s="24"/>
      <c r="Z641" s="24"/>
    </row>
    <row r="642" ht="19.15" customHeight="1">
      <c r="A642" t="s" s="145">
        <v>124</v>
      </c>
      <c r="B642" s="168">
        <v>20</v>
      </c>
      <c r="C642" s="168">
        <v>23</v>
      </c>
      <c r="D642" t="s" s="145">
        <v>726</v>
      </c>
      <c r="E642" t="s" s="145">
        <v>34</v>
      </c>
      <c r="F642" s="155">
        <v>6630</v>
      </c>
      <c r="G642" s="168">
        <v>6879</v>
      </c>
      <c r="H642" s="155">
        <f>SUM(G642-F642)</f>
        <v>249</v>
      </c>
      <c r="I642" s="167">
        <f>H642/F642</f>
        <v>0.0375565610859729</v>
      </c>
      <c r="J642" s="167">
        <f>H642/G642</f>
        <v>0.036197121674662</v>
      </c>
      <c r="K642" s="24"/>
      <c r="L642" s="24"/>
      <c r="M642" s="24"/>
      <c r="N642" s="24"/>
      <c r="O642" s="24"/>
      <c r="P642" s="24"/>
      <c r="Q642" s="24"/>
      <c r="R642" s="24"/>
      <c r="S642" s="24"/>
      <c r="T642" s="24"/>
      <c r="U642" s="24"/>
      <c r="V642" s="24"/>
      <c r="W642" s="24"/>
      <c r="X642" s="24"/>
      <c r="Y642" s="24"/>
      <c r="Z642" s="24"/>
    </row>
    <row r="643" ht="19.15" customHeight="1">
      <c r="A643" t="s" s="145">
        <v>124</v>
      </c>
      <c r="B643" s="168">
        <v>20</v>
      </c>
      <c r="C643" s="168">
        <v>3</v>
      </c>
      <c r="D643" t="s" s="145">
        <v>727</v>
      </c>
      <c r="E643" t="s" s="145">
        <v>28</v>
      </c>
      <c r="F643" s="155">
        <v>5189</v>
      </c>
      <c r="G643" s="168">
        <v>5447</v>
      </c>
      <c r="H643" s="155">
        <f>SUM(G643-F643)</f>
        <v>258</v>
      </c>
      <c r="I643" s="167">
        <f>H643/F643</f>
        <v>0.0497205627288495</v>
      </c>
      <c r="J643" s="167">
        <f>H643/G643</f>
        <v>0.0473655223058564</v>
      </c>
      <c r="K643" s="24"/>
      <c r="L643" s="24"/>
      <c r="M643" s="24"/>
      <c r="N643" s="24"/>
      <c r="O643" s="24"/>
      <c r="P643" s="24"/>
      <c r="Q643" s="24"/>
      <c r="R643" s="24"/>
      <c r="S643" s="24"/>
      <c r="T643" s="24"/>
      <c r="U643" s="24"/>
      <c r="V643" s="24"/>
      <c r="W643" s="24"/>
      <c r="X643" s="24"/>
      <c r="Y643" s="24"/>
      <c r="Z643" s="24"/>
    </row>
    <row r="644" ht="19.15" customHeight="1">
      <c r="A644" t="s" s="145">
        <v>124</v>
      </c>
      <c r="B644" s="168">
        <v>20</v>
      </c>
      <c r="C644" s="168">
        <v>1</v>
      </c>
      <c r="D644" t="s" s="145">
        <v>728</v>
      </c>
      <c r="E644" t="s" s="145">
        <v>38</v>
      </c>
      <c r="F644" s="155">
        <v>5022</v>
      </c>
      <c r="G644" s="168">
        <v>5130</v>
      </c>
      <c r="H644" s="155">
        <f>SUM(G644-F644)</f>
        <v>108</v>
      </c>
      <c r="I644" s="167">
        <f>H644/F644</f>
        <v>0.021505376344086</v>
      </c>
      <c r="J644" s="167">
        <f>H644/G644</f>
        <v>0.0210526315789474</v>
      </c>
      <c r="K644" s="24"/>
      <c r="L644" s="24"/>
      <c r="M644" s="24"/>
      <c r="N644" s="24"/>
      <c r="O644" s="24"/>
      <c r="P644" s="24"/>
      <c r="Q644" s="24"/>
      <c r="R644" s="24"/>
      <c r="S644" s="24"/>
      <c r="T644" s="24"/>
      <c r="U644" s="24"/>
      <c r="V644" s="24"/>
      <c r="W644" s="24"/>
      <c r="X644" s="24"/>
      <c r="Y644" s="24"/>
      <c r="Z644" s="24"/>
    </row>
    <row r="645" ht="19.15" customHeight="1">
      <c r="A645" t="s" s="145">
        <v>124</v>
      </c>
      <c r="B645" s="168">
        <v>20</v>
      </c>
      <c r="C645" s="168">
        <v>13</v>
      </c>
      <c r="D645" t="s" s="145">
        <v>729</v>
      </c>
      <c r="E645" t="s" s="145">
        <v>26</v>
      </c>
      <c r="F645" s="155">
        <v>3208</v>
      </c>
      <c r="G645" s="168">
        <v>3365</v>
      </c>
      <c r="H645" s="155">
        <f>SUM(G645-F645)</f>
        <v>157</v>
      </c>
      <c r="I645" s="167">
        <f>H645/F645</f>
        <v>0.0489401496259352</v>
      </c>
      <c r="J645" s="167">
        <f>H645/G645</f>
        <v>0.0466567607726597</v>
      </c>
      <c r="K645" s="24"/>
      <c r="L645" s="24"/>
      <c r="M645" s="24"/>
      <c r="N645" s="24"/>
      <c r="O645" s="24"/>
      <c r="P645" s="24"/>
      <c r="Q645" s="24"/>
      <c r="R645" s="24"/>
      <c r="S645" s="24"/>
      <c r="T645" s="24"/>
      <c r="U645" s="24"/>
      <c r="V645" s="24"/>
      <c r="W645" s="24"/>
      <c r="X645" s="24"/>
      <c r="Y645" s="24"/>
      <c r="Z645" s="24"/>
    </row>
    <row r="646" ht="19.15" customHeight="1">
      <c r="A646" t="s" s="145">
        <v>124</v>
      </c>
      <c r="B646" s="168">
        <v>20</v>
      </c>
      <c r="C646" s="168">
        <v>21</v>
      </c>
      <c r="D646" t="s" s="145">
        <v>730</v>
      </c>
      <c r="E646" t="s" s="145">
        <v>42</v>
      </c>
      <c r="F646" s="155">
        <v>1082</v>
      </c>
      <c r="G646" s="168">
        <v>1130</v>
      </c>
      <c r="H646" s="155">
        <f>SUM(G646-F646)</f>
        <v>48</v>
      </c>
      <c r="I646" s="167">
        <f>H646/F646</f>
        <v>0.044362292051756</v>
      </c>
      <c r="J646" s="167">
        <f>H646/G646</f>
        <v>0.0424778761061947</v>
      </c>
      <c r="K646" s="24"/>
      <c r="L646" s="24"/>
      <c r="M646" s="24"/>
      <c r="N646" s="24"/>
      <c r="O646" s="24"/>
      <c r="P646" s="24"/>
      <c r="Q646" s="24"/>
      <c r="R646" s="24"/>
      <c r="S646" s="24"/>
      <c r="T646" s="24"/>
      <c r="U646" s="24"/>
      <c r="V646" s="24"/>
      <c r="W646" s="24"/>
      <c r="X646" s="24"/>
      <c r="Y646" s="24"/>
      <c r="Z646" s="24"/>
    </row>
    <row r="647" ht="19.15" customHeight="1">
      <c r="A647" t="s" s="145">
        <v>124</v>
      </c>
      <c r="B647" s="168">
        <v>20</v>
      </c>
      <c r="C647" s="168">
        <v>8</v>
      </c>
      <c r="D647" t="s" s="145">
        <v>731</v>
      </c>
      <c r="E647" t="s" s="145">
        <v>30</v>
      </c>
      <c r="F647" s="155">
        <v>843</v>
      </c>
      <c r="G647" s="168">
        <v>872</v>
      </c>
      <c r="H647" s="155">
        <f>SUM(G647-F647)</f>
        <v>29</v>
      </c>
      <c r="I647" s="167">
        <f>H647/F647</f>
        <v>0.0344009489916963</v>
      </c>
      <c r="J647" s="167">
        <f>H647/G647</f>
        <v>0.033256880733945</v>
      </c>
      <c r="K647" s="24"/>
      <c r="L647" s="24"/>
      <c r="M647" s="24"/>
      <c r="N647" s="24"/>
      <c r="O647" s="24"/>
      <c r="P647" s="24"/>
      <c r="Q647" s="24"/>
      <c r="R647" s="24"/>
      <c r="S647" s="24"/>
      <c r="T647" s="24"/>
      <c r="U647" s="24"/>
      <c r="V647" s="24"/>
      <c r="W647" s="24"/>
      <c r="X647" s="24"/>
      <c r="Y647" s="24"/>
      <c r="Z647" s="24"/>
    </row>
    <row r="648" ht="19.15" customHeight="1">
      <c r="A648" t="s" s="145">
        <v>124</v>
      </c>
      <c r="B648" s="168">
        <v>20</v>
      </c>
      <c r="C648" s="168">
        <v>5</v>
      </c>
      <c r="D648" t="s" s="145">
        <v>732</v>
      </c>
      <c r="E648" t="s" s="145">
        <v>48</v>
      </c>
      <c r="F648" s="155">
        <v>446</v>
      </c>
      <c r="G648" s="168">
        <v>473</v>
      </c>
      <c r="H648" s="155">
        <f>SUM(G648-F648)</f>
        <v>27</v>
      </c>
      <c r="I648" s="167">
        <f>H648/F648</f>
        <v>0.0605381165919283</v>
      </c>
      <c r="J648" s="167">
        <f>H648/G648</f>
        <v>0.0570824524312896</v>
      </c>
      <c r="K648" s="24"/>
      <c r="L648" s="24"/>
      <c r="M648" s="24"/>
      <c r="N648" s="24"/>
      <c r="O648" s="24"/>
      <c r="P648" s="24"/>
      <c r="Q648" s="24"/>
      <c r="R648" s="24"/>
      <c r="S648" s="24"/>
      <c r="T648" s="24"/>
      <c r="U648" s="24"/>
      <c r="V648" s="24"/>
      <c r="W648" s="24"/>
      <c r="X648" s="24"/>
      <c r="Y648" s="24"/>
      <c r="Z648" s="24"/>
    </row>
    <row r="649" ht="19.15" customHeight="1">
      <c r="A649" t="s" s="145">
        <v>124</v>
      </c>
      <c r="B649" s="168">
        <v>20</v>
      </c>
      <c r="C649" s="168">
        <v>12</v>
      </c>
      <c r="D649" t="s" s="145">
        <v>733</v>
      </c>
      <c r="E649" t="s" s="145">
        <v>24</v>
      </c>
      <c r="F649" s="155">
        <v>394</v>
      </c>
      <c r="G649" s="168">
        <v>426</v>
      </c>
      <c r="H649" s="155">
        <f>SUM(G649-F649)</f>
        <v>32</v>
      </c>
      <c r="I649" s="167">
        <f>H649/F649</f>
        <v>0.08121827411167511</v>
      </c>
      <c r="J649" s="167">
        <f>H649/G649</f>
        <v>0.07511737089201879</v>
      </c>
      <c r="K649" s="24"/>
      <c r="L649" s="24"/>
      <c r="M649" s="24"/>
      <c r="N649" s="24"/>
      <c r="O649" s="24"/>
      <c r="P649" s="24"/>
      <c r="Q649" s="24"/>
      <c r="R649" s="24"/>
      <c r="S649" s="24"/>
      <c r="T649" s="24"/>
      <c r="U649" s="24"/>
      <c r="V649" s="24"/>
      <c r="W649" s="24"/>
      <c r="X649" s="24"/>
      <c r="Y649" s="24"/>
      <c r="Z649" s="24"/>
    </row>
    <row r="650" ht="19.15" customHeight="1">
      <c r="A650" t="s" s="145">
        <v>124</v>
      </c>
      <c r="B650" s="168">
        <v>20</v>
      </c>
      <c r="C650" s="168">
        <v>9</v>
      </c>
      <c r="D650" t="s" s="145">
        <v>734</v>
      </c>
      <c r="E650" t="s" s="145">
        <v>101</v>
      </c>
      <c r="F650" s="155">
        <v>313</v>
      </c>
      <c r="G650" s="168">
        <v>329</v>
      </c>
      <c r="H650" s="155">
        <f>SUM(G650-F650)</f>
        <v>16</v>
      </c>
      <c r="I650" s="167">
        <f>H650/F650</f>
        <v>0.0511182108626198</v>
      </c>
      <c r="J650" s="167">
        <f>H650/G650</f>
        <v>0.0486322188449848</v>
      </c>
      <c r="K650" s="24"/>
      <c r="L650" s="24"/>
      <c r="M650" s="24"/>
      <c r="N650" s="24"/>
      <c r="O650" s="24"/>
      <c r="P650" s="24"/>
      <c r="Q650" s="24"/>
      <c r="R650" s="24"/>
      <c r="S650" s="24"/>
      <c r="T650" s="24"/>
      <c r="U650" s="24"/>
      <c r="V650" s="24"/>
      <c r="W650" s="24"/>
      <c r="X650" s="24"/>
      <c r="Y650" s="24"/>
      <c r="Z650" s="24"/>
    </row>
    <row r="651" ht="19.15" customHeight="1">
      <c r="A651" t="s" s="145">
        <v>124</v>
      </c>
      <c r="B651" s="168">
        <v>20</v>
      </c>
      <c r="C651" s="168">
        <v>14</v>
      </c>
      <c r="D651" t="s" s="145">
        <v>735</v>
      </c>
      <c r="E651" t="s" s="145">
        <v>36</v>
      </c>
      <c r="F651" s="155">
        <v>208</v>
      </c>
      <c r="G651" s="168">
        <v>217</v>
      </c>
      <c r="H651" s="155">
        <f>SUM(G651-F651)</f>
        <v>9</v>
      </c>
      <c r="I651" s="167">
        <f>H651/F651</f>
        <v>0.0432692307692308</v>
      </c>
      <c r="J651" s="167">
        <f>H651/G651</f>
        <v>0.0414746543778802</v>
      </c>
      <c r="K651" s="24"/>
      <c r="L651" s="24"/>
      <c r="M651" s="24"/>
      <c r="N651" s="24"/>
      <c r="O651" s="24"/>
      <c r="P651" s="24"/>
      <c r="Q651" s="24"/>
      <c r="R651" s="24"/>
      <c r="S651" s="24"/>
      <c r="T651" s="24"/>
      <c r="U651" s="24"/>
      <c r="V651" s="24"/>
      <c r="W651" s="24"/>
      <c r="X651" s="24"/>
      <c r="Y651" s="24"/>
      <c r="Z651" s="24"/>
    </row>
    <row r="652" ht="19.15" customHeight="1">
      <c r="A652" t="s" s="145">
        <v>124</v>
      </c>
      <c r="B652" s="168">
        <v>20</v>
      </c>
      <c r="C652" s="168">
        <v>10</v>
      </c>
      <c r="D652" t="s" s="145">
        <v>1044</v>
      </c>
      <c r="E652" t="s" s="145">
        <v>76</v>
      </c>
      <c r="F652" s="155">
        <v>336</v>
      </c>
      <c r="G652" s="168">
        <v>216</v>
      </c>
      <c r="H652" s="155">
        <f>SUM(G652-F652)</f>
        <v>-120</v>
      </c>
      <c r="I652" s="167">
        <f>H652/F652</f>
        <v>-0.357142857142857</v>
      </c>
      <c r="J652" s="167">
        <f>H652/G652</f>
        <v>-0.555555555555556</v>
      </c>
      <c r="K652" s="24"/>
      <c r="L652" s="24"/>
      <c r="M652" s="24"/>
      <c r="N652" s="24"/>
      <c r="O652" s="24"/>
      <c r="P652" s="24"/>
      <c r="Q652" s="24"/>
      <c r="R652" s="24"/>
      <c r="S652" s="24"/>
      <c r="T652" s="24"/>
      <c r="U652" s="24"/>
      <c r="V652" s="24"/>
      <c r="W652" s="24"/>
      <c r="X652" s="24"/>
      <c r="Y652" s="24"/>
      <c r="Z652" s="24"/>
    </row>
    <row r="653" ht="19.15" customHeight="1">
      <c r="A653" t="s" s="145">
        <v>124</v>
      </c>
      <c r="B653" s="168">
        <v>20</v>
      </c>
      <c r="C653" s="168">
        <v>4</v>
      </c>
      <c r="D653" t="s" s="145">
        <v>736</v>
      </c>
      <c r="E653" t="s" s="145">
        <v>44</v>
      </c>
      <c r="F653" s="155">
        <v>129</v>
      </c>
      <c r="G653" s="168">
        <v>133</v>
      </c>
      <c r="H653" s="155">
        <f>SUM(G653-F653)</f>
        <v>4</v>
      </c>
      <c r="I653" s="167">
        <f>H653/F653</f>
        <v>0.0310077519379845</v>
      </c>
      <c r="J653" s="167">
        <f>H653/G653</f>
        <v>0.0300751879699248</v>
      </c>
      <c r="K653" s="24"/>
      <c r="L653" s="24"/>
      <c r="M653" s="24"/>
      <c r="N653" s="24"/>
      <c r="O653" s="24"/>
      <c r="P653" s="24"/>
      <c r="Q653" s="24"/>
      <c r="R653" s="24"/>
      <c r="S653" s="24"/>
      <c r="T653" s="24"/>
      <c r="U653" s="24"/>
      <c r="V653" s="24"/>
      <c r="W653" s="24"/>
      <c r="X653" s="24"/>
      <c r="Y653" s="24"/>
      <c r="Z653" s="24"/>
    </row>
    <row r="654" ht="19.15" customHeight="1">
      <c r="A654" t="s" s="145">
        <v>124</v>
      </c>
      <c r="B654" s="168">
        <v>20</v>
      </c>
      <c r="C654" s="168">
        <v>17</v>
      </c>
      <c r="D654" t="s" s="145">
        <v>737</v>
      </c>
      <c r="E654" t="s" s="145">
        <v>40</v>
      </c>
      <c r="F654" s="155">
        <v>85</v>
      </c>
      <c r="G654" s="168">
        <v>90</v>
      </c>
      <c r="H654" s="155">
        <f>SUM(G654-F654)</f>
        <v>5</v>
      </c>
      <c r="I654" s="167">
        <f>H654/F654</f>
        <v>0.0588235294117647</v>
      </c>
      <c r="J654" s="167">
        <f>H654/G654</f>
        <v>0.0555555555555556</v>
      </c>
      <c r="K654" s="24"/>
      <c r="L654" s="24"/>
      <c r="M654" s="24"/>
      <c r="N654" s="24"/>
      <c r="O654" s="24"/>
      <c r="P654" s="24"/>
      <c r="Q654" s="24"/>
      <c r="R654" s="24"/>
      <c r="S654" s="24"/>
      <c r="T654" s="24"/>
      <c r="U654" s="24"/>
      <c r="V654" s="24"/>
      <c r="W654" s="24"/>
      <c r="X654" s="24"/>
      <c r="Y654" s="24"/>
      <c r="Z654" s="24"/>
    </row>
    <row r="655" ht="19.15" customHeight="1">
      <c r="A655" t="s" s="145">
        <v>124</v>
      </c>
      <c r="B655" s="168">
        <v>20</v>
      </c>
      <c r="C655" s="168">
        <v>15</v>
      </c>
      <c r="D655" t="s" s="145">
        <v>738</v>
      </c>
      <c r="E655" t="s" s="145">
        <v>60</v>
      </c>
      <c r="F655" s="155">
        <v>86</v>
      </c>
      <c r="G655" s="168">
        <v>89</v>
      </c>
      <c r="H655" s="155">
        <f>SUM(G655-F655)</f>
        <v>3</v>
      </c>
      <c r="I655" s="167">
        <f>H655/F655</f>
        <v>0.0348837209302326</v>
      </c>
      <c r="J655" s="167">
        <f>H655/G655</f>
        <v>0.0337078651685393</v>
      </c>
      <c r="K655" s="24"/>
      <c r="L655" s="24"/>
      <c r="M655" s="24"/>
      <c r="N655" s="24"/>
      <c r="O655" s="24"/>
      <c r="P655" s="24"/>
      <c r="Q655" s="24"/>
      <c r="R655" s="24"/>
      <c r="S655" s="24"/>
      <c r="T655" s="24"/>
      <c r="U655" s="24"/>
      <c r="V655" s="24"/>
      <c r="W655" s="24"/>
      <c r="X655" s="24"/>
      <c r="Y655" s="24"/>
      <c r="Z655" s="24"/>
    </row>
    <row r="656" ht="19.15" customHeight="1">
      <c r="A656" t="s" s="145">
        <v>124</v>
      </c>
      <c r="B656" s="168">
        <v>20</v>
      </c>
      <c r="C656" s="168">
        <v>22</v>
      </c>
      <c r="D656" t="s" s="145">
        <v>1053</v>
      </c>
      <c r="E656" t="s" s="145">
        <v>119</v>
      </c>
      <c r="F656" s="155">
        <v>94</v>
      </c>
      <c r="G656" s="168">
        <v>80</v>
      </c>
      <c r="H656" s="155">
        <f>SUM(G656-F656)</f>
        <v>-14</v>
      </c>
      <c r="I656" s="167">
        <f>H656/F656</f>
        <v>-0.148936170212766</v>
      </c>
      <c r="J656" s="167">
        <f>H656/G656</f>
        <v>-0.175</v>
      </c>
      <c r="K656" s="24"/>
      <c r="L656" s="24"/>
      <c r="M656" s="24"/>
      <c r="N656" s="24"/>
      <c r="O656" s="24"/>
      <c r="P656" s="24"/>
      <c r="Q656" s="24"/>
      <c r="R656" s="24"/>
      <c r="S656" s="24"/>
      <c r="T656" s="24"/>
      <c r="U656" s="24"/>
      <c r="V656" s="24"/>
      <c r="W656" s="24"/>
      <c r="X656" s="24"/>
      <c r="Y656" s="24"/>
      <c r="Z656" s="24"/>
    </row>
    <row r="657" ht="19.15" customHeight="1">
      <c r="A657" t="s" s="145">
        <v>124</v>
      </c>
      <c r="B657" s="168">
        <v>20</v>
      </c>
      <c r="C657" s="168">
        <v>26</v>
      </c>
      <c r="D657" t="s" s="145">
        <v>739</v>
      </c>
      <c r="E657" t="s" s="145">
        <v>106</v>
      </c>
      <c r="F657" s="155">
        <v>72</v>
      </c>
      <c r="G657" s="168">
        <v>75</v>
      </c>
      <c r="H657" s="155">
        <f>SUM(G657-F657)</f>
        <v>3</v>
      </c>
      <c r="I657" s="167">
        <f>H657/F657</f>
        <v>0.0416666666666667</v>
      </c>
      <c r="J657" s="167">
        <f>H657/G657</f>
        <v>0.04</v>
      </c>
      <c r="K657" s="24"/>
      <c r="L657" s="24"/>
      <c r="M657" s="24"/>
      <c r="N657" s="24"/>
      <c r="O657" s="24"/>
      <c r="P657" s="24"/>
      <c r="Q657" s="24"/>
      <c r="R657" s="24"/>
      <c r="S657" s="24"/>
      <c r="T657" s="24"/>
      <c r="U657" s="24"/>
      <c r="V657" s="24"/>
      <c r="W657" s="24"/>
      <c r="X657" s="24"/>
      <c r="Y657" s="24"/>
      <c r="Z657" s="24"/>
    </row>
    <row r="658" ht="19.15" customHeight="1">
      <c r="A658" t="s" s="145">
        <v>124</v>
      </c>
      <c r="B658" s="168">
        <v>20</v>
      </c>
      <c r="C658" s="168">
        <v>25</v>
      </c>
      <c r="D658" t="s" s="145">
        <v>740</v>
      </c>
      <c r="E658" t="s" s="145">
        <v>72</v>
      </c>
      <c r="F658" s="155">
        <v>65</v>
      </c>
      <c r="G658" s="168">
        <v>66</v>
      </c>
      <c r="H658" s="155">
        <f>SUM(G658-F658)</f>
        <v>1</v>
      </c>
      <c r="I658" s="167">
        <f>H658/F658</f>
        <v>0.0153846153846154</v>
      </c>
      <c r="J658" s="167">
        <f>H658/G658</f>
        <v>0.0151515151515152</v>
      </c>
      <c r="K658" s="24"/>
      <c r="L658" s="24"/>
      <c r="M658" s="24"/>
      <c r="N658" s="24"/>
      <c r="O658" s="24"/>
      <c r="P658" s="24"/>
      <c r="Q658" s="24"/>
      <c r="R658" s="24"/>
      <c r="S658" s="24"/>
      <c r="T658" s="24"/>
      <c r="U658" s="24"/>
      <c r="V658" s="24"/>
      <c r="W658" s="24"/>
      <c r="X658" s="24"/>
      <c r="Y658" s="24"/>
      <c r="Z658" s="24"/>
    </row>
    <row r="659" ht="19.15" customHeight="1">
      <c r="A659" t="s" s="145">
        <v>124</v>
      </c>
      <c r="B659" s="168">
        <v>20</v>
      </c>
      <c r="C659" s="168">
        <v>16</v>
      </c>
      <c r="D659" t="s" s="145">
        <v>741</v>
      </c>
      <c r="E659" t="s" s="145">
        <v>147</v>
      </c>
      <c r="F659" s="155">
        <v>63</v>
      </c>
      <c r="G659" s="168">
        <v>65</v>
      </c>
      <c r="H659" s="155">
        <f>SUM(G659-F659)</f>
        <v>2</v>
      </c>
      <c r="I659" s="167">
        <f>H659/F659</f>
        <v>0.0317460317460317</v>
      </c>
      <c r="J659" s="167">
        <f>H659/G659</f>
        <v>0.0307692307692308</v>
      </c>
      <c r="K659" s="24"/>
      <c r="L659" s="24"/>
      <c r="M659" s="24"/>
      <c r="N659" s="24"/>
      <c r="O659" s="24"/>
      <c r="P659" s="24"/>
      <c r="Q659" s="24"/>
      <c r="R659" s="24"/>
      <c r="S659" s="24"/>
      <c r="T659" s="24"/>
      <c r="U659" s="24"/>
      <c r="V659" s="24"/>
      <c r="W659" s="24"/>
      <c r="X659" s="24"/>
      <c r="Y659" s="24"/>
      <c r="Z659" s="24"/>
    </row>
    <row r="660" ht="19.15" customHeight="1">
      <c r="A660" t="s" s="145">
        <v>124</v>
      </c>
      <c r="B660" s="168">
        <v>20</v>
      </c>
      <c r="C660" s="168">
        <v>30</v>
      </c>
      <c r="D660" t="s" s="145">
        <v>742</v>
      </c>
      <c r="E660" t="s" s="145">
        <v>185</v>
      </c>
      <c r="F660" s="155">
        <v>54</v>
      </c>
      <c r="G660" s="168">
        <v>55</v>
      </c>
      <c r="H660" s="155">
        <f>SUM(G660-F660)</f>
        <v>1</v>
      </c>
      <c r="I660" s="167">
        <f>H660/F660</f>
        <v>0.0185185185185185</v>
      </c>
      <c r="J660" s="167">
        <f>H660/G660</f>
        <v>0.0181818181818182</v>
      </c>
      <c r="K660" s="24"/>
      <c r="L660" s="24"/>
      <c r="M660" s="24"/>
      <c r="N660" s="24"/>
      <c r="O660" s="24"/>
      <c r="P660" s="24"/>
      <c r="Q660" s="24"/>
      <c r="R660" s="24"/>
      <c r="S660" s="24"/>
      <c r="T660" s="24"/>
      <c r="U660" s="24"/>
      <c r="V660" s="24"/>
      <c r="W660" s="24"/>
      <c r="X660" s="24"/>
      <c r="Y660" s="24"/>
      <c r="Z660" s="24"/>
    </row>
    <row r="661" ht="19.15" customHeight="1">
      <c r="A661" t="s" s="145">
        <v>124</v>
      </c>
      <c r="B661" s="168">
        <v>20</v>
      </c>
      <c r="C661" s="168">
        <v>18</v>
      </c>
      <c r="D661" t="s" s="145">
        <v>743</v>
      </c>
      <c r="E661" t="s" s="145">
        <v>52</v>
      </c>
      <c r="F661" s="155">
        <v>53</v>
      </c>
      <c r="G661" s="168">
        <v>54</v>
      </c>
      <c r="H661" s="155">
        <f>SUM(G661-F661)</f>
        <v>1</v>
      </c>
      <c r="I661" s="167">
        <f>H661/F661</f>
        <v>0.0188679245283019</v>
      </c>
      <c r="J661" s="167">
        <f>H661/G661</f>
        <v>0.0185185185185185</v>
      </c>
      <c r="K661" s="24"/>
      <c r="L661" s="24"/>
      <c r="M661" s="24"/>
      <c r="N661" s="24"/>
      <c r="O661" s="24"/>
      <c r="P661" s="24"/>
      <c r="Q661" s="24"/>
      <c r="R661" s="24"/>
      <c r="S661" s="24"/>
      <c r="T661" s="24"/>
      <c r="U661" s="24"/>
      <c r="V661" s="24"/>
      <c r="W661" s="24"/>
      <c r="X661" s="24"/>
      <c r="Y661" s="24"/>
      <c r="Z661" s="24"/>
    </row>
    <row r="662" ht="19.15" customHeight="1">
      <c r="A662" t="s" s="145">
        <v>124</v>
      </c>
      <c r="B662" s="168">
        <v>20</v>
      </c>
      <c r="C662" s="168">
        <v>31</v>
      </c>
      <c r="D662" t="s" s="145">
        <v>744</v>
      </c>
      <c r="E662" t="s" s="145">
        <v>68</v>
      </c>
      <c r="F662" s="155">
        <v>53</v>
      </c>
      <c r="G662" s="168">
        <v>53</v>
      </c>
      <c r="H662" s="155">
        <f>SUM(G662-F662)</f>
        <v>0</v>
      </c>
      <c r="I662" s="167">
        <f>H662/F662</f>
        <v>0</v>
      </c>
      <c r="J662" s="167">
        <f>H662/G662</f>
        <v>0</v>
      </c>
      <c r="K662" s="24"/>
      <c r="L662" s="24"/>
      <c r="M662" s="24"/>
      <c r="N662" s="24"/>
      <c r="O662" s="24"/>
      <c r="P662" s="24"/>
      <c r="Q662" s="24"/>
      <c r="R662" s="24"/>
      <c r="S662" s="24"/>
      <c r="T662" s="24"/>
      <c r="U662" s="24"/>
      <c r="V662" s="24"/>
      <c r="W662" s="24"/>
      <c r="X662" s="24"/>
      <c r="Y662" s="24"/>
      <c r="Z662" s="24"/>
    </row>
    <row r="663" ht="19.15" customHeight="1">
      <c r="A663" t="s" s="145">
        <v>124</v>
      </c>
      <c r="B663" s="168">
        <v>20</v>
      </c>
      <c r="C663" s="168">
        <v>24</v>
      </c>
      <c r="D663" t="s" s="145">
        <v>745</v>
      </c>
      <c r="E663" t="s" s="145">
        <v>116</v>
      </c>
      <c r="F663" s="155">
        <v>49</v>
      </c>
      <c r="G663" s="168">
        <v>49</v>
      </c>
      <c r="H663" s="155">
        <f>SUM(G663-F663)</f>
        <v>0</v>
      </c>
      <c r="I663" s="167">
        <f>H663/F663</f>
        <v>0</v>
      </c>
      <c r="J663" s="167">
        <f>H663/G663</f>
        <v>0</v>
      </c>
      <c r="K663" s="24"/>
      <c r="L663" s="24"/>
      <c r="M663" s="24"/>
      <c r="N663" s="24"/>
      <c r="O663" s="24"/>
      <c r="P663" s="24"/>
      <c r="Q663" s="24"/>
      <c r="R663" s="24"/>
      <c r="S663" s="24"/>
      <c r="T663" s="24"/>
      <c r="U663" s="24"/>
      <c r="V663" s="24"/>
      <c r="W663" s="24"/>
      <c r="X663" s="24"/>
      <c r="Y663" s="24"/>
      <c r="Z663" s="24"/>
    </row>
    <row r="664" ht="19.15" customHeight="1">
      <c r="A664" t="s" s="145">
        <v>124</v>
      </c>
      <c r="B664" s="168">
        <v>20</v>
      </c>
      <c r="C664" s="168">
        <v>29</v>
      </c>
      <c r="D664" t="s" s="145">
        <v>746</v>
      </c>
      <c r="E664" t="s" s="145">
        <v>54</v>
      </c>
      <c r="F664" s="155">
        <v>35</v>
      </c>
      <c r="G664" s="168">
        <v>37</v>
      </c>
      <c r="H664" s="155">
        <f>SUM(G664-F664)</f>
        <v>2</v>
      </c>
      <c r="I664" s="167">
        <f>H664/F664</f>
        <v>0.0571428571428571</v>
      </c>
      <c r="J664" s="167">
        <f>H664/G664</f>
        <v>0.0540540540540541</v>
      </c>
      <c r="K664" s="24"/>
      <c r="L664" s="24"/>
      <c r="M664" s="24"/>
      <c r="N664" s="24"/>
      <c r="O664" s="24"/>
      <c r="P664" s="24"/>
      <c r="Q664" s="24"/>
      <c r="R664" s="24"/>
      <c r="S664" s="24"/>
      <c r="T664" s="24"/>
      <c r="U664" s="24"/>
      <c r="V664" s="24"/>
      <c r="W664" s="24"/>
      <c r="X664" s="24"/>
      <c r="Y664" s="24"/>
      <c r="Z664" s="24"/>
    </row>
    <row r="665" ht="19.15" customHeight="1">
      <c r="A665" t="s" s="145">
        <v>124</v>
      </c>
      <c r="B665" s="168">
        <v>20</v>
      </c>
      <c r="C665" s="168">
        <v>19</v>
      </c>
      <c r="D665" t="s" s="145">
        <v>747</v>
      </c>
      <c r="E665" t="s" s="145">
        <v>66</v>
      </c>
      <c r="F665" s="155">
        <v>24</v>
      </c>
      <c r="G665" s="168">
        <v>24</v>
      </c>
      <c r="H665" s="155">
        <f>SUM(G665-F665)</f>
        <v>0</v>
      </c>
      <c r="I665" s="167">
        <f>H665/F665</f>
        <v>0</v>
      </c>
      <c r="J665" s="167">
        <f>H665/G665</f>
        <v>0</v>
      </c>
      <c r="K665" s="24"/>
      <c r="L665" s="24"/>
      <c r="M665" s="24"/>
      <c r="N665" s="24"/>
      <c r="O665" s="24"/>
      <c r="P665" s="24"/>
      <c r="Q665" s="24"/>
      <c r="R665" s="24"/>
      <c r="S665" s="24"/>
      <c r="T665" s="24"/>
      <c r="U665" s="24"/>
      <c r="V665" s="24"/>
      <c r="W665" s="24"/>
      <c r="X665" s="24"/>
      <c r="Y665" s="24"/>
      <c r="Z665" s="24"/>
    </row>
    <row r="666" ht="19.15" customHeight="1">
      <c r="A666" t="s" s="145">
        <v>124</v>
      </c>
      <c r="B666" s="168">
        <v>20</v>
      </c>
      <c r="C666" s="168">
        <v>28</v>
      </c>
      <c r="D666" t="s" s="145">
        <v>748</v>
      </c>
      <c r="E666" t="s" s="145">
        <v>248</v>
      </c>
      <c r="F666" s="155">
        <v>23</v>
      </c>
      <c r="G666" s="168">
        <v>23</v>
      </c>
      <c r="H666" s="155">
        <f>SUM(G666-F666)</f>
        <v>0</v>
      </c>
      <c r="I666" s="167">
        <f>H666/F666</f>
        <v>0</v>
      </c>
      <c r="J666" s="167">
        <f>H666/G666</f>
        <v>0</v>
      </c>
      <c r="K666" s="24"/>
      <c r="L666" s="24"/>
      <c r="M666" s="24"/>
      <c r="N666" s="24"/>
      <c r="O666" s="24"/>
      <c r="P666" s="24"/>
      <c r="Q666" s="24"/>
      <c r="R666" s="24"/>
      <c r="S666" s="24"/>
      <c r="T666" s="24"/>
      <c r="U666" s="24"/>
      <c r="V666" s="24"/>
      <c r="W666" s="24"/>
      <c r="X666" s="24"/>
      <c r="Y666" s="24"/>
      <c r="Z666" s="24"/>
    </row>
    <row r="667" ht="19.15" customHeight="1">
      <c r="A667" t="s" s="145">
        <v>124</v>
      </c>
      <c r="B667" s="168">
        <v>20</v>
      </c>
      <c r="C667" s="168">
        <v>20</v>
      </c>
      <c r="D667" t="s" s="145">
        <v>1059</v>
      </c>
      <c r="E667" t="s" s="145">
        <v>56</v>
      </c>
      <c r="F667" s="155">
        <v>23</v>
      </c>
      <c r="G667" s="168">
        <v>18</v>
      </c>
      <c r="H667" s="155">
        <f>SUM(G667-F667)</f>
        <v>-5</v>
      </c>
      <c r="I667" s="167">
        <f>H667/F667</f>
        <v>-0.217391304347826</v>
      </c>
      <c r="J667" s="167">
        <f>H667/G667</f>
        <v>-0.277777777777778</v>
      </c>
      <c r="K667" s="24"/>
      <c r="L667" s="24"/>
      <c r="M667" s="24"/>
      <c r="N667" s="24"/>
      <c r="O667" s="24"/>
      <c r="P667" s="24"/>
      <c r="Q667" s="24"/>
      <c r="R667" s="24"/>
      <c r="S667" s="24"/>
      <c r="T667" s="24"/>
      <c r="U667" s="24"/>
      <c r="V667" s="24"/>
      <c r="W667" s="24"/>
      <c r="X667" s="24"/>
      <c r="Y667" s="24"/>
      <c r="Z667" s="24"/>
    </row>
    <row r="668" ht="19.15" customHeight="1">
      <c r="A668" t="s" s="145">
        <v>124</v>
      </c>
      <c r="B668" s="168">
        <v>20</v>
      </c>
      <c r="C668" s="168">
        <v>27</v>
      </c>
      <c r="D668" t="s" s="145">
        <v>749</v>
      </c>
      <c r="E668" t="s" s="145">
        <v>153</v>
      </c>
      <c r="F668" s="155">
        <v>7</v>
      </c>
      <c r="G668" s="168">
        <v>8</v>
      </c>
      <c r="H668" s="155">
        <f>SUM(G668-F668)</f>
        <v>1</v>
      </c>
      <c r="I668" s="167">
        <f>H668/F668</f>
        <v>0.142857142857143</v>
      </c>
      <c r="J668" s="167">
        <f>H668/G668</f>
        <v>0.125</v>
      </c>
      <c r="K668" s="24"/>
      <c r="L668" s="24"/>
      <c r="M668" s="24"/>
      <c r="N668" s="24"/>
      <c r="O668" s="24"/>
      <c r="P668" s="24"/>
      <c r="Q668" s="24"/>
      <c r="R668" s="24"/>
      <c r="S668" s="24"/>
      <c r="T668" s="24"/>
      <c r="U668" s="24"/>
      <c r="V668" s="24"/>
      <c r="W668" s="24"/>
      <c r="X668" s="24"/>
      <c r="Y668" s="24"/>
      <c r="Z668" s="24"/>
    </row>
    <row r="669" ht="19.15" customHeight="1">
      <c r="A669" t="s" s="137">
        <v>124</v>
      </c>
      <c r="B669" s="170">
        <v>20</v>
      </c>
      <c r="C669" s="170">
        <v>7</v>
      </c>
      <c r="D669" t="s" s="137">
        <v>750</v>
      </c>
      <c r="E669" t="s" s="137">
        <v>78</v>
      </c>
      <c r="F669" s="175">
        <v>0</v>
      </c>
      <c r="G669" s="170">
        <v>0</v>
      </c>
      <c r="H669" s="175">
        <f>SUM(G669-F669)</f>
        <v>0</v>
      </c>
      <c r="I669" s="176">
        <f>H669/F669</f>
      </c>
      <c r="J669" s="176">
        <f>H669/G669</f>
      </c>
      <c r="K669" s="174"/>
      <c r="L669" s="174"/>
      <c r="M669" s="174"/>
      <c r="N669" s="174"/>
      <c r="O669" s="174"/>
      <c r="P669" s="174"/>
      <c r="Q669" s="174"/>
      <c r="R669" s="174"/>
      <c r="S669" s="174"/>
      <c r="T669" s="174"/>
      <c r="U669" s="174"/>
      <c r="V669" s="174"/>
      <c r="W669" s="174"/>
      <c r="X669" s="174"/>
      <c r="Y669" s="174"/>
      <c r="Z669" s="174"/>
    </row>
    <row r="670" ht="19.15" customHeight="1">
      <c r="A670" s="177"/>
      <c r="B670" s="178"/>
      <c r="C670" s="178"/>
      <c r="D670" s="179"/>
      <c r="E670" s="179"/>
      <c r="F670" s="181">
        <f>SUM(F639:F669)</f>
        <v>109634</v>
      </c>
      <c r="G670" s="180">
        <f>SUM(G639:G669)</f>
        <v>113991</v>
      </c>
      <c r="H670" s="181">
        <f>SUM(H639:H669)</f>
        <v>4357</v>
      </c>
      <c r="I670" s="182">
        <f>H670/F670</f>
        <v>0.0397413211230093</v>
      </c>
      <c r="J670" s="182">
        <f>H670/G670</f>
        <v>0.0382223157968612</v>
      </c>
      <c r="K670" s="183"/>
      <c r="L670" s="183"/>
      <c r="M670" s="183"/>
      <c r="N670" s="183"/>
      <c r="O670" s="183"/>
      <c r="P670" s="183"/>
      <c r="Q670" s="183"/>
      <c r="R670" s="183"/>
      <c r="S670" s="183"/>
      <c r="T670" s="183"/>
      <c r="U670" s="183"/>
      <c r="V670" s="183"/>
      <c r="W670" s="183"/>
      <c r="X670" s="183"/>
      <c r="Y670" s="183"/>
      <c r="Z670" s="184"/>
    </row>
    <row r="671" ht="19.15" customHeight="1">
      <c r="A671" s="185"/>
      <c r="B671" s="186"/>
      <c r="C671" s="186"/>
      <c r="D671" s="185"/>
      <c r="E671" s="185"/>
      <c r="F671" s="187"/>
      <c r="G671" s="186"/>
      <c r="H671" s="187"/>
      <c r="I671" s="188"/>
      <c r="J671" s="188"/>
      <c r="K671" s="189"/>
      <c r="L671" s="189"/>
      <c r="M671" s="189"/>
      <c r="N671" s="189"/>
      <c r="O671" s="189"/>
      <c r="P671" s="189"/>
      <c r="Q671" s="189"/>
      <c r="R671" s="189"/>
      <c r="S671" s="189"/>
      <c r="T671" s="189"/>
      <c r="U671" s="189"/>
      <c r="V671" s="189"/>
      <c r="W671" s="189"/>
      <c r="X671" s="189"/>
      <c r="Y671" s="189"/>
      <c r="Z671" s="189"/>
    </row>
    <row r="672" ht="19.15" customHeight="1">
      <c r="A672" t="s" s="145">
        <v>124</v>
      </c>
      <c r="B672" s="168">
        <v>21</v>
      </c>
      <c r="C672" s="168">
        <v>5</v>
      </c>
      <c r="D672" t="s" s="145">
        <v>751</v>
      </c>
      <c r="E672" t="s" s="145">
        <v>22</v>
      </c>
      <c r="F672" s="155">
        <v>33987</v>
      </c>
      <c r="G672" s="168">
        <v>35702</v>
      </c>
      <c r="H672" s="155">
        <f>SUM(G672-F672)</f>
        <v>1715</v>
      </c>
      <c r="I672" s="167">
        <f>H672/F672</f>
        <v>0.0504604701797746</v>
      </c>
      <c r="J672" s="167">
        <f>H672/G672</f>
        <v>0.0480365245644502</v>
      </c>
      <c r="K672" s="24"/>
      <c r="L672" s="24"/>
      <c r="M672" s="24"/>
      <c r="N672" s="24"/>
      <c r="O672" s="24"/>
      <c r="P672" s="24"/>
      <c r="Q672" s="24"/>
      <c r="R672" s="24"/>
      <c r="S672" s="24"/>
      <c r="T672" s="24"/>
      <c r="U672" s="24"/>
      <c r="V672" s="24"/>
      <c r="W672" s="24"/>
      <c r="X672" s="24"/>
      <c r="Y672" s="24"/>
      <c r="Z672" s="24"/>
    </row>
    <row r="673" ht="19.15" customHeight="1">
      <c r="A673" t="s" s="145">
        <v>124</v>
      </c>
      <c r="B673" s="168">
        <v>21</v>
      </c>
      <c r="C673" s="168">
        <v>2</v>
      </c>
      <c r="D673" t="s" s="145">
        <v>752</v>
      </c>
      <c r="E673" t="s" s="145">
        <v>20</v>
      </c>
      <c r="F673" s="155">
        <v>27760</v>
      </c>
      <c r="G673" s="168">
        <v>28944</v>
      </c>
      <c r="H673" s="155">
        <f>SUM(G673-F673)</f>
        <v>1184</v>
      </c>
      <c r="I673" s="167">
        <f>H673/F673</f>
        <v>0.0426512968299712</v>
      </c>
      <c r="J673" s="167">
        <f>H673/G673</f>
        <v>0.0409065782200111</v>
      </c>
      <c r="K673" s="24"/>
      <c r="L673" s="24"/>
      <c r="M673" s="24"/>
      <c r="N673" s="24"/>
      <c r="O673" s="24"/>
      <c r="P673" s="24"/>
      <c r="Q673" s="24"/>
      <c r="R673" s="24"/>
      <c r="S673" s="24"/>
      <c r="T673" s="24"/>
      <c r="U673" s="24"/>
      <c r="V673" s="24"/>
      <c r="W673" s="24"/>
      <c r="X673" s="24"/>
      <c r="Y673" s="24"/>
      <c r="Z673" s="24"/>
    </row>
    <row r="674" ht="19.15" customHeight="1">
      <c r="A674" t="s" s="145">
        <v>124</v>
      </c>
      <c r="B674" s="168">
        <v>21</v>
      </c>
      <c r="C674" s="168">
        <v>6</v>
      </c>
      <c r="D674" t="s" s="145">
        <v>753</v>
      </c>
      <c r="E674" t="s" s="145">
        <v>17</v>
      </c>
      <c r="F674" s="155">
        <v>13865</v>
      </c>
      <c r="G674" s="168">
        <v>14339</v>
      </c>
      <c r="H674" s="155">
        <f>SUM(G674-F674)</f>
        <v>474</v>
      </c>
      <c r="I674" s="167">
        <f>H674/F674</f>
        <v>0.034186801298233</v>
      </c>
      <c r="J674" s="167">
        <f>H674/G674</f>
        <v>0.0330566985145408</v>
      </c>
      <c r="K674" s="24"/>
      <c r="L674" s="24"/>
      <c r="M674" s="24"/>
      <c r="N674" s="24"/>
      <c r="O674" s="24"/>
      <c r="P674" s="24"/>
      <c r="Q674" s="24"/>
      <c r="R674" s="24"/>
      <c r="S674" s="24"/>
      <c r="T674" s="24"/>
      <c r="U674" s="24"/>
      <c r="V674" s="24"/>
      <c r="W674" s="24"/>
      <c r="X674" s="24"/>
      <c r="Y674" s="24"/>
      <c r="Z674" s="24"/>
    </row>
    <row r="675" ht="19.15" customHeight="1">
      <c r="A675" t="s" s="145">
        <v>124</v>
      </c>
      <c r="B675" s="168">
        <v>21</v>
      </c>
      <c r="C675" s="168">
        <v>17</v>
      </c>
      <c r="D675" t="s" s="145">
        <v>754</v>
      </c>
      <c r="E675" t="s" s="145">
        <v>34</v>
      </c>
      <c r="F675" s="155">
        <v>6140</v>
      </c>
      <c r="G675" s="168">
        <v>6387</v>
      </c>
      <c r="H675" s="155">
        <f>SUM(G675-F675)</f>
        <v>247</v>
      </c>
      <c r="I675" s="167">
        <f>H675/F675</f>
        <v>0.040228013029316</v>
      </c>
      <c r="J675" s="167">
        <f>H675/G675</f>
        <v>0.0386723031157038</v>
      </c>
      <c r="K675" s="24"/>
      <c r="L675" s="24"/>
      <c r="M675" s="24"/>
      <c r="N675" s="24"/>
      <c r="O675" s="24"/>
      <c r="P675" s="24"/>
      <c r="Q675" s="24"/>
      <c r="R675" s="24"/>
      <c r="S675" s="24"/>
      <c r="T675" s="24"/>
      <c r="U675" s="24"/>
      <c r="V675" s="24"/>
      <c r="W675" s="24"/>
      <c r="X675" s="24"/>
      <c r="Y675" s="24"/>
      <c r="Z675" s="24"/>
    </row>
    <row r="676" ht="19.15" customHeight="1">
      <c r="A676" t="s" s="145">
        <v>124</v>
      </c>
      <c r="B676" s="168">
        <v>21</v>
      </c>
      <c r="C676" s="168">
        <v>1</v>
      </c>
      <c r="D676" t="s" s="145">
        <v>755</v>
      </c>
      <c r="E676" t="s" s="145">
        <v>38</v>
      </c>
      <c r="F676" s="155">
        <v>5202</v>
      </c>
      <c r="G676" s="168">
        <v>5514</v>
      </c>
      <c r="H676" s="155">
        <f>SUM(G676-F676)</f>
        <v>312</v>
      </c>
      <c r="I676" s="167">
        <f>H676/F676</f>
        <v>0.0599769319492503</v>
      </c>
      <c r="J676" s="167">
        <f>H676/G676</f>
        <v>0.0565832426550598</v>
      </c>
      <c r="K676" s="24"/>
      <c r="L676" s="24"/>
      <c r="M676" s="24"/>
      <c r="N676" s="24"/>
      <c r="O676" s="24"/>
      <c r="P676" s="24"/>
      <c r="Q676" s="24"/>
      <c r="R676" s="24"/>
      <c r="S676" s="24"/>
      <c r="T676" s="24"/>
      <c r="U676" s="24"/>
      <c r="V676" s="24"/>
      <c r="W676" s="24"/>
      <c r="X676" s="24"/>
      <c r="Y676" s="24"/>
      <c r="Z676" s="24"/>
    </row>
    <row r="677" ht="19.15" customHeight="1">
      <c r="A677" t="s" s="145">
        <v>124</v>
      </c>
      <c r="B677" s="168">
        <v>21</v>
      </c>
      <c r="C677" s="168">
        <v>9</v>
      </c>
      <c r="D677" t="s" s="145">
        <v>756</v>
      </c>
      <c r="E677" t="s" s="145">
        <v>28</v>
      </c>
      <c r="F677" s="155">
        <v>4053</v>
      </c>
      <c r="G677" s="168">
        <v>4263</v>
      </c>
      <c r="H677" s="155">
        <f>SUM(G677-F677)</f>
        <v>210</v>
      </c>
      <c r="I677" s="167">
        <f>H677/F677</f>
        <v>0.0518134715025907</v>
      </c>
      <c r="J677" s="167">
        <f>H677/G677</f>
        <v>0.0492610837438424</v>
      </c>
      <c r="K677" s="24"/>
      <c r="L677" s="24"/>
      <c r="M677" s="24"/>
      <c r="N677" s="24"/>
      <c r="O677" s="24"/>
      <c r="P677" s="24"/>
      <c r="Q677" s="24"/>
      <c r="R677" s="24"/>
      <c r="S677" s="24"/>
      <c r="T677" s="24"/>
      <c r="U677" s="24"/>
      <c r="V677" s="24"/>
      <c r="W677" s="24"/>
      <c r="X677" s="24"/>
      <c r="Y677" s="24"/>
      <c r="Z677" s="24"/>
    </row>
    <row r="678" ht="19.15" customHeight="1">
      <c r="A678" t="s" s="145">
        <v>124</v>
      </c>
      <c r="B678" s="168">
        <v>21</v>
      </c>
      <c r="C678" s="168">
        <v>8</v>
      </c>
      <c r="D678" t="s" s="145">
        <v>757</v>
      </c>
      <c r="E678" t="s" s="145">
        <v>26</v>
      </c>
      <c r="F678" s="155">
        <v>819</v>
      </c>
      <c r="G678" s="168">
        <v>850</v>
      </c>
      <c r="H678" s="155">
        <f>SUM(G678-F678)</f>
        <v>31</v>
      </c>
      <c r="I678" s="167">
        <f>H678/F678</f>
        <v>0.0378510378510379</v>
      </c>
      <c r="J678" s="167">
        <f>H678/G678</f>
        <v>0.0364705882352941</v>
      </c>
      <c r="K678" s="24"/>
      <c r="L678" s="24"/>
      <c r="M678" s="24"/>
      <c r="N678" s="24"/>
      <c r="O678" s="24"/>
      <c r="P678" s="24"/>
      <c r="Q678" s="24"/>
      <c r="R678" s="24"/>
      <c r="S678" s="24"/>
      <c r="T678" s="24"/>
      <c r="U678" s="24"/>
      <c r="V678" s="24"/>
      <c r="W678" s="24"/>
      <c r="X678" s="24"/>
      <c r="Y678" s="24"/>
      <c r="Z678" s="24"/>
    </row>
    <row r="679" ht="19.15" customHeight="1">
      <c r="A679" t="s" s="145">
        <v>124</v>
      </c>
      <c r="B679" s="168">
        <v>21</v>
      </c>
      <c r="C679" s="168">
        <v>15</v>
      </c>
      <c r="D679" t="s" s="145">
        <v>758</v>
      </c>
      <c r="E679" t="s" s="145">
        <v>30</v>
      </c>
      <c r="F679" s="155">
        <v>468</v>
      </c>
      <c r="G679" s="168">
        <v>485</v>
      </c>
      <c r="H679" s="155">
        <f>SUM(G679-F679)</f>
        <v>17</v>
      </c>
      <c r="I679" s="167">
        <f>H679/F679</f>
        <v>0.0363247863247863</v>
      </c>
      <c r="J679" s="167">
        <f>H679/G679</f>
        <v>0.0350515463917526</v>
      </c>
      <c r="K679" s="24"/>
      <c r="L679" s="24"/>
      <c r="M679" s="24"/>
      <c r="N679" s="24"/>
      <c r="O679" s="24"/>
      <c r="P679" s="24"/>
      <c r="Q679" s="24"/>
      <c r="R679" s="24"/>
      <c r="S679" s="24"/>
      <c r="T679" s="24"/>
      <c r="U679" s="24"/>
      <c r="V679" s="24"/>
      <c r="W679" s="24"/>
      <c r="X679" s="24"/>
      <c r="Y679" s="24"/>
      <c r="Z679" s="24"/>
    </row>
    <row r="680" ht="19.15" customHeight="1">
      <c r="A680" t="s" s="145">
        <v>124</v>
      </c>
      <c r="B680" s="168">
        <v>21</v>
      </c>
      <c r="C680" s="168">
        <v>14</v>
      </c>
      <c r="D680" t="s" s="145">
        <v>759</v>
      </c>
      <c r="E680" t="s" s="145">
        <v>48</v>
      </c>
      <c r="F680" s="155">
        <v>409</v>
      </c>
      <c r="G680" s="168">
        <v>426</v>
      </c>
      <c r="H680" s="155">
        <f>SUM(G680-F680)</f>
        <v>17</v>
      </c>
      <c r="I680" s="167">
        <f>H680/F680</f>
        <v>0.0415647921760391</v>
      </c>
      <c r="J680" s="167">
        <f>H680/G680</f>
        <v>0.039906103286385</v>
      </c>
      <c r="K680" s="24"/>
      <c r="L680" s="24"/>
      <c r="M680" s="24"/>
      <c r="N680" s="24"/>
      <c r="O680" s="24"/>
      <c r="P680" s="24"/>
      <c r="Q680" s="24"/>
      <c r="R680" s="24"/>
      <c r="S680" s="24"/>
      <c r="T680" s="24"/>
      <c r="U680" s="24"/>
      <c r="V680" s="24"/>
      <c r="W680" s="24"/>
      <c r="X680" s="24"/>
      <c r="Y680" s="24"/>
      <c r="Z680" s="24"/>
    </row>
    <row r="681" ht="19.15" customHeight="1">
      <c r="A681" t="s" s="145">
        <v>124</v>
      </c>
      <c r="B681" s="168">
        <v>21</v>
      </c>
      <c r="C681" s="168">
        <v>3</v>
      </c>
      <c r="D681" t="s" s="145">
        <v>760</v>
      </c>
      <c r="E681" t="s" s="145">
        <v>36</v>
      </c>
      <c r="F681" s="155">
        <v>350</v>
      </c>
      <c r="G681" s="168">
        <v>377</v>
      </c>
      <c r="H681" s="155">
        <f>SUM(G681-F681)</f>
        <v>27</v>
      </c>
      <c r="I681" s="167">
        <f>H681/F681</f>
        <v>0.0771428571428571</v>
      </c>
      <c r="J681" s="167">
        <f>H681/G681</f>
        <v>0.07161803713527851</v>
      </c>
      <c r="K681" s="24"/>
      <c r="L681" s="24"/>
      <c r="M681" s="24"/>
      <c r="N681" s="24"/>
      <c r="O681" s="24"/>
      <c r="P681" s="24"/>
      <c r="Q681" s="24"/>
      <c r="R681" s="24"/>
      <c r="S681" s="24"/>
      <c r="T681" s="24"/>
      <c r="U681" s="24"/>
      <c r="V681" s="24"/>
      <c r="W681" s="24"/>
      <c r="X681" s="24"/>
      <c r="Y681" s="24"/>
      <c r="Z681" s="24"/>
    </row>
    <row r="682" ht="19.15" customHeight="1">
      <c r="A682" t="s" s="145">
        <v>124</v>
      </c>
      <c r="B682" s="168">
        <v>21</v>
      </c>
      <c r="C682" s="168">
        <v>18</v>
      </c>
      <c r="D682" t="s" s="145">
        <v>761</v>
      </c>
      <c r="E682" t="s" s="145">
        <v>101</v>
      </c>
      <c r="F682" s="155">
        <v>261</v>
      </c>
      <c r="G682" s="168">
        <v>272</v>
      </c>
      <c r="H682" s="155">
        <f>SUM(G682-F682)</f>
        <v>11</v>
      </c>
      <c r="I682" s="167">
        <f>H682/F682</f>
        <v>0.0421455938697318</v>
      </c>
      <c r="J682" s="167">
        <f>H682/G682</f>
        <v>0.0404411764705882</v>
      </c>
      <c r="K682" s="24"/>
      <c r="L682" s="24"/>
      <c r="M682" s="24"/>
      <c r="N682" s="24"/>
      <c r="O682" s="24"/>
      <c r="P682" s="24"/>
      <c r="Q682" s="24"/>
      <c r="R682" s="24"/>
      <c r="S682" s="24"/>
      <c r="T682" s="24"/>
      <c r="U682" s="24"/>
      <c r="V682" s="24"/>
      <c r="W682" s="24"/>
      <c r="X682" s="24"/>
      <c r="Y682" s="24"/>
      <c r="Z682" s="24"/>
    </row>
    <row r="683" ht="19.15" customHeight="1">
      <c r="A683" t="s" s="145">
        <v>124</v>
      </c>
      <c r="B683" s="168">
        <v>21</v>
      </c>
      <c r="C683" s="168">
        <v>10</v>
      </c>
      <c r="D683" t="s" s="145">
        <v>762</v>
      </c>
      <c r="E683" t="s" s="145">
        <v>76</v>
      </c>
      <c r="F683" s="155">
        <v>211</v>
      </c>
      <c r="G683" s="168">
        <v>225</v>
      </c>
      <c r="H683" s="155">
        <f>SUM(G683-F683)</f>
        <v>14</v>
      </c>
      <c r="I683" s="167">
        <f>H683/F683</f>
        <v>0.0663507109004739</v>
      </c>
      <c r="J683" s="167">
        <f>H683/G683</f>
        <v>0.0622222222222222</v>
      </c>
      <c r="K683" s="24"/>
      <c r="L683" s="24"/>
      <c r="M683" s="24"/>
      <c r="N683" s="24"/>
      <c r="O683" s="24"/>
      <c r="P683" s="24"/>
      <c r="Q683" s="24"/>
      <c r="R683" s="24"/>
      <c r="S683" s="24"/>
      <c r="T683" s="24"/>
      <c r="U683" s="24"/>
      <c r="V683" s="24"/>
      <c r="W683" s="24"/>
      <c r="X683" s="24"/>
      <c r="Y683" s="24"/>
      <c r="Z683" s="24"/>
    </row>
    <row r="684" ht="19.15" customHeight="1">
      <c r="A684" t="s" s="145">
        <v>124</v>
      </c>
      <c r="B684" s="168">
        <v>21</v>
      </c>
      <c r="C684" s="168">
        <v>4</v>
      </c>
      <c r="D684" t="s" s="145">
        <v>763</v>
      </c>
      <c r="E684" t="s" s="145">
        <v>64</v>
      </c>
      <c r="F684" s="155">
        <v>184</v>
      </c>
      <c r="G684" s="168">
        <v>197</v>
      </c>
      <c r="H684" s="155">
        <f>SUM(G684-F684)</f>
        <v>13</v>
      </c>
      <c r="I684" s="167">
        <f>H684/F684</f>
        <v>0.0706521739130435</v>
      </c>
      <c r="J684" s="167">
        <f>H684/G684</f>
        <v>0.065989847715736</v>
      </c>
      <c r="K684" s="24"/>
      <c r="L684" s="24"/>
      <c r="M684" s="24"/>
      <c r="N684" s="24"/>
      <c r="O684" s="24"/>
      <c r="P684" s="24"/>
      <c r="Q684" s="24"/>
      <c r="R684" s="24"/>
      <c r="S684" s="24"/>
      <c r="T684" s="24"/>
      <c r="U684" s="24"/>
      <c r="V684" s="24"/>
      <c r="W684" s="24"/>
      <c r="X684" s="24"/>
      <c r="Y684" s="24"/>
      <c r="Z684" s="24"/>
    </row>
    <row r="685" ht="19.15" customHeight="1">
      <c r="A685" t="s" s="145">
        <v>124</v>
      </c>
      <c r="B685" s="168">
        <v>21</v>
      </c>
      <c r="C685" s="168">
        <v>7</v>
      </c>
      <c r="D685" t="s" s="145">
        <v>764</v>
      </c>
      <c r="E685" t="s" s="145">
        <v>24</v>
      </c>
      <c r="F685" s="155">
        <v>176</v>
      </c>
      <c r="G685" s="168">
        <v>182</v>
      </c>
      <c r="H685" s="155">
        <f>SUM(G685-F685)</f>
        <v>6</v>
      </c>
      <c r="I685" s="167">
        <f>H685/F685</f>
        <v>0.0340909090909091</v>
      </c>
      <c r="J685" s="167">
        <f>H685/G685</f>
        <v>0.032967032967033</v>
      </c>
      <c r="K685" s="24"/>
      <c r="L685" s="24"/>
      <c r="M685" s="24"/>
      <c r="N685" s="24"/>
      <c r="O685" s="24"/>
      <c r="P685" s="24"/>
      <c r="Q685" s="24"/>
      <c r="R685" s="24"/>
      <c r="S685" s="24"/>
      <c r="T685" s="24"/>
      <c r="U685" s="24"/>
      <c r="V685" s="24"/>
      <c r="W685" s="24"/>
      <c r="X685" s="24"/>
      <c r="Y685" s="24"/>
      <c r="Z685" s="24"/>
    </row>
    <row r="686" ht="19.15" customHeight="1">
      <c r="A686" t="s" s="145">
        <v>124</v>
      </c>
      <c r="B686" s="168">
        <v>21</v>
      </c>
      <c r="C686" s="168">
        <v>19</v>
      </c>
      <c r="D686" t="s" s="145">
        <v>765</v>
      </c>
      <c r="E686" t="s" s="145">
        <v>52</v>
      </c>
      <c r="F686" s="155">
        <v>105</v>
      </c>
      <c r="G686" s="168">
        <v>109</v>
      </c>
      <c r="H686" s="155">
        <f>SUM(G686-F686)</f>
        <v>4</v>
      </c>
      <c r="I686" s="167">
        <f>H686/F686</f>
        <v>0.0380952380952381</v>
      </c>
      <c r="J686" s="167">
        <f>H686/G686</f>
        <v>0.036697247706422</v>
      </c>
      <c r="K686" s="24"/>
      <c r="L686" s="24"/>
      <c r="M686" s="24"/>
      <c r="N686" s="24"/>
      <c r="O686" s="24"/>
      <c r="P686" s="24"/>
      <c r="Q686" s="24"/>
      <c r="R686" s="24"/>
      <c r="S686" s="24"/>
      <c r="T686" s="24"/>
      <c r="U686" s="24"/>
      <c r="V686" s="24"/>
      <c r="W686" s="24"/>
      <c r="X686" s="24"/>
      <c r="Y686" s="24"/>
      <c r="Z686" s="24"/>
    </row>
    <row r="687" ht="19.15" customHeight="1">
      <c r="A687" t="s" s="145">
        <v>124</v>
      </c>
      <c r="B687" s="168">
        <v>21</v>
      </c>
      <c r="C687" s="168">
        <v>21</v>
      </c>
      <c r="D687" t="s" s="145">
        <v>766</v>
      </c>
      <c r="E687" t="s" s="145">
        <v>60</v>
      </c>
      <c r="F687" s="155">
        <v>87</v>
      </c>
      <c r="G687" s="168">
        <v>93</v>
      </c>
      <c r="H687" s="155">
        <f>SUM(G687-F687)</f>
        <v>6</v>
      </c>
      <c r="I687" s="167">
        <f>H687/F687</f>
        <v>0.0689655172413793</v>
      </c>
      <c r="J687" s="167">
        <f>H687/G687</f>
        <v>0.0645161290322581</v>
      </c>
      <c r="K687" s="24"/>
      <c r="L687" s="24"/>
      <c r="M687" s="24"/>
      <c r="N687" s="24"/>
      <c r="O687" s="24"/>
      <c r="P687" s="24"/>
      <c r="Q687" s="24"/>
      <c r="R687" s="24"/>
      <c r="S687" s="24"/>
      <c r="T687" s="24"/>
      <c r="U687" s="24"/>
      <c r="V687" s="24"/>
      <c r="W687" s="24"/>
      <c r="X687" s="24"/>
      <c r="Y687" s="24"/>
      <c r="Z687" s="24"/>
    </row>
    <row r="688" ht="19.15" customHeight="1">
      <c r="A688" t="s" s="145">
        <v>124</v>
      </c>
      <c r="B688" s="168">
        <v>21</v>
      </c>
      <c r="C688" s="168">
        <v>11</v>
      </c>
      <c r="D688" t="s" s="145">
        <v>767</v>
      </c>
      <c r="E688" t="s" s="145">
        <v>44</v>
      </c>
      <c r="F688" s="155">
        <v>83</v>
      </c>
      <c r="G688" s="168">
        <v>83</v>
      </c>
      <c r="H688" s="155">
        <f>SUM(G688-F688)</f>
        <v>0</v>
      </c>
      <c r="I688" s="167">
        <f>H688/F688</f>
        <v>0</v>
      </c>
      <c r="J688" s="167">
        <f>H688/G688</f>
        <v>0</v>
      </c>
      <c r="K688" s="24"/>
      <c r="L688" s="24"/>
      <c r="M688" s="24"/>
      <c r="N688" s="24"/>
      <c r="O688" s="24"/>
      <c r="P688" s="24"/>
      <c r="Q688" s="24"/>
      <c r="R688" s="24"/>
      <c r="S688" s="24"/>
      <c r="T688" s="24"/>
      <c r="U688" s="24"/>
      <c r="V688" s="24"/>
      <c r="W688" s="24"/>
      <c r="X688" s="24"/>
      <c r="Y688" s="24"/>
      <c r="Z688" s="24"/>
    </row>
    <row r="689" ht="19.15" customHeight="1">
      <c r="A689" t="s" s="145">
        <v>124</v>
      </c>
      <c r="B689" s="168">
        <v>21</v>
      </c>
      <c r="C689" s="168">
        <v>20</v>
      </c>
      <c r="D689" t="s" s="145">
        <v>768</v>
      </c>
      <c r="E689" t="s" s="145">
        <v>72</v>
      </c>
      <c r="F689" s="155">
        <v>75</v>
      </c>
      <c r="G689" s="168">
        <v>77</v>
      </c>
      <c r="H689" s="155">
        <f>SUM(G689-F689)</f>
        <v>2</v>
      </c>
      <c r="I689" s="167">
        <f>H689/F689</f>
        <v>0.0266666666666667</v>
      </c>
      <c r="J689" s="167">
        <f>H689/G689</f>
        <v>0.025974025974026</v>
      </c>
      <c r="K689" s="24"/>
      <c r="L689" s="24"/>
      <c r="M689" s="24"/>
      <c r="N689" s="24"/>
      <c r="O689" s="24"/>
      <c r="P689" s="24"/>
      <c r="Q689" s="24"/>
      <c r="R689" s="24"/>
      <c r="S689" s="24"/>
      <c r="T689" s="24"/>
      <c r="U689" s="24"/>
      <c r="V689" s="24"/>
      <c r="W689" s="24"/>
      <c r="X689" s="24"/>
      <c r="Y689" s="24"/>
      <c r="Z689" s="24"/>
    </row>
    <row r="690" ht="19.15" customHeight="1">
      <c r="A690" t="s" s="145">
        <v>124</v>
      </c>
      <c r="B690" s="168">
        <v>21</v>
      </c>
      <c r="C690" s="168">
        <v>22</v>
      </c>
      <c r="D690" t="s" s="145">
        <v>769</v>
      </c>
      <c r="E690" t="s" s="145">
        <v>147</v>
      </c>
      <c r="F690" s="155">
        <v>67</v>
      </c>
      <c r="G690" s="168">
        <v>68</v>
      </c>
      <c r="H690" s="155">
        <f>SUM(G690-F690)</f>
        <v>1</v>
      </c>
      <c r="I690" s="167">
        <f>H690/F690</f>
        <v>0.0149253731343284</v>
      </c>
      <c r="J690" s="167">
        <f>H690/G690</f>
        <v>0.0147058823529412</v>
      </c>
      <c r="K690" s="24"/>
      <c r="L690" s="24"/>
      <c r="M690" s="24"/>
      <c r="N690" s="24"/>
      <c r="O690" s="24"/>
      <c r="P690" s="24"/>
      <c r="Q690" s="24"/>
      <c r="R690" s="24"/>
      <c r="S690" s="24"/>
      <c r="T690" s="24"/>
      <c r="U690" s="24"/>
      <c r="V690" s="24"/>
      <c r="W690" s="24"/>
      <c r="X690" s="24"/>
      <c r="Y690" s="24"/>
      <c r="Z690" s="24"/>
    </row>
    <row r="691" ht="19.15" customHeight="1">
      <c r="A691" t="s" s="145">
        <v>124</v>
      </c>
      <c r="B691" s="168">
        <v>21</v>
      </c>
      <c r="C691" s="168">
        <v>24</v>
      </c>
      <c r="D691" t="s" s="145">
        <v>770</v>
      </c>
      <c r="E691" t="s" s="145">
        <v>40</v>
      </c>
      <c r="F691" s="155">
        <v>64</v>
      </c>
      <c r="G691" s="168">
        <v>68</v>
      </c>
      <c r="H691" s="155">
        <f>SUM(G691-F691)</f>
        <v>4</v>
      </c>
      <c r="I691" s="167">
        <f>H691/F691</f>
        <v>0.0625</v>
      </c>
      <c r="J691" s="167">
        <f>H691/G691</f>
        <v>0.0588235294117647</v>
      </c>
      <c r="K691" s="24"/>
      <c r="L691" s="24"/>
      <c r="M691" s="24"/>
      <c r="N691" s="24"/>
      <c r="O691" s="24"/>
      <c r="P691" s="24"/>
      <c r="Q691" s="24"/>
      <c r="R691" s="24"/>
      <c r="S691" s="24"/>
      <c r="T691" s="24"/>
      <c r="U691" s="24"/>
      <c r="V691" s="24"/>
      <c r="W691" s="24"/>
      <c r="X691" s="24"/>
      <c r="Y691" s="24"/>
      <c r="Z691" s="24"/>
    </row>
    <row r="692" ht="19.15" customHeight="1">
      <c r="A692" t="s" s="145">
        <v>124</v>
      </c>
      <c r="B692" s="168">
        <v>21</v>
      </c>
      <c r="C692" s="168">
        <v>23</v>
      </c>
      <c r="D692" t="s" s="145">
        <v>771</v>
      </c>
      <c r="E692" t="s" s="145">
        <v>54</v>
      </c>
      <c r="F692" s="155">
        <v>56</v>
      </c>
      <c r="G692" s="168">
        <v>61</v>
      </c>
      <c r="H692" s="155">
        <f>SUM(G692-F692)</f>
        <v>5</v>
      </c>
      <c r="I692" s="167">
        <f>H692/F692</f>
        <v>0.0892857142857143</v>
      </c>
      <c r="J692" s="167">
        <f>H692/G692</f>
        <v>0.08196721311475411</v>
      </c>
      <c r="K692" s="24"/>
      <c r="L692" s="24"/>
      <c r="M692" s="24"/>
      <c r="N692" s="24"/>
      <c r="O692" s="24"/>
      <c r="P692" s="24"/>
      <c r="Q692" s="24"/>
      <c r="R692" s="24"/>
      <c r="S692" s="24"/>
      <c r="T692" s="24"/>
      <c r="U692" s="24"/>
      <c r="V692" s="24"/>
      <c r="W692" s="24"/>
      <c r="X692" s="24"/>
      <c r="Y692" s="24"/>
      <c r="Z692" s="24"/>
    </row>
    <row r="693" ht="19.15" customHeight="1">
      <c r="A693" t="s" s="145">
        <v>124</v>
      </c>
      <c r="B693" s="168">
        <v>21</v>
      </c>
      <c r="C693" s="168">
        <v>13</v>
      </c>
      <c r="D693" t="s" s="145">
        <v>772</v>
      </c>
      <c r="E693" t="s" s="145">
        <v>66</v>
      </c>
      <c r="F693" s="155">
        <v>46</v>
      </c>
      <c r="G693" s="168">
        <v>52</v>
      </c>
      <c r="H693" s="155">
        <f>SUM(G693-F693)</f>
        <v>6</v>
      </c>
      <c r="I693" s="167">
        <f>H693/F693</f>
        <v>0.130434782608696</v>
      </c>
      <c r="J693" s="167">
        <f>H693/G693</f>
        <v>0.115384615384615</v>
      </c>
      <c r="K693" s="24"/>
      <c r="L693" s="24"/>
      <c r="M693" s="24"/>
      <c r="N693" s="24"/>
      <c r="O693" s="24"/>
      <c r="P693" s="24"/>
      <c r="Q693" s="24"/>
      <c r="R693" s="24"/>
      <c r="S693" s="24"/>
      <c r="T693" s="24"/>
      <c r="U693" s="24"/>
      <c r="V693" s="24"/>
      <c r="W693" s="24"/>
      <c r="X693" s="24"/>
      <c r="Y693" s="24"/>
      <c r="Z693" s="24"/>
    </row>
    <row r="694" ht="19.15" customHeight="1">
      <c r="A694" t="s" s="145">
        <v>124</v>
      </c>
      <c r="B694" s="168">
        <v>21</v>
      </c>
      <c r="C694" s="168">
        <v>16</v>
      </c>
      <c r="D694" t="s" s="145">
        <v>773</v>
      </c>
      <c r="E694" t="s" s="145">
        <v>185</v>
      </c>
      <c r="F694" s="155">
        <v>50</v>
      </c>
      <c r="G694" s="168">
        <v>52</v>
      </c>
      <c r="H694" s="155">
        <f>SUM(G694-F694)</f>
        <v>2</v>
      </c>
      <c r="I694" s="167">
        <f>H694/F694</f>
        <v>0.04</v>
      </c>
      <c r="J694" s="167">
        <f>H694/G694</f>
        <v>0.0384615384615385</v>
      </c>
      <c r="K694" s="24"/>
      <c r="L694" s="24"/>
      <c r="M694" s="24"/>
      <c r="N694" s="24"/>
      <c r="O694" s="24"/>
      <c r="P694" s="24"/>
      <c r="Q694" s="24"/>
      <c r="R694" s="24"/>
      <c r="S694" s="24"/>
      <c r="T694" s="24"/>
      <c r="U694" s="24"/>
      <c r="V694" s="24"/>
      <c r="W694" s="24"/>
      <c r="X694" s="24"/>
      <c r="Y694" s="24"/>
      <c r="Z694" s="24"/>
    </row>
    <row r="695" ht="19.15" customHeight="1">
      <c r="A695" t="s" s="145">
        <v>124</v>
      </c>
      <c r="B695" s="168">
        <v>21</v>
      </c>
      <c r="C695" s="168">
        <v>25</v>
      </c>
      <c r="D695" t="s" s="145">
        <v>774</v>
      </c>
      <c r="E695" t="s" s="145">
        <v>119</v>
      </c>
      <c r="F695" s="155">
        <v>40</v>
      </c>
      <c r="G695" s="168">
        <v>49</v>
      </c>
      <c r="H695" s="155">
        <f>SUM(G695-F695)</f>
        <v>9</v>
      </c>
      <c r="I695" s="167">
        <f>H695/F695</f>
        <v>0.225</v>
      </c>
      <c r="J695" s="167">
        <f>H695/G695</f>
        <v>0.183673469387755</v>
      </c>
      <c r="K695" s="24"/>
      <c r="L695" s="24"/>
      <c r="M695" s="24"/>
      <c r="N695" s="24"/>
      <c r="O695" s="24"/>
      <c r="P695" s="24"/>
      <c r="Q695" s="24"/>
      <c r="R695" s="24"/>
      <c r="S695" s="24"/>
      <c r="T695" s="24"/>
      <c r="U695" s="24"/>
      <c r="V695" s="24"/>
      <c r="W695" s="24"/>
      <c r="X695" s="24"/>
      <c r="Y695" s="24"/>
      <c r="Z695" s="24"/>
    </row>
    <row r="696" ht="19.15" customHeight="1">
      <c r="A696" t="s" s="145">
        <v>124</v>
      </c>
      <c r="B696" s="168">
        <v>21</v>
      </c>
      <c r="C696" s="168">
        <v>27</v>
      </c>
      <c r="D696" t="s" s="145">
        <v>775</v>
      </c>
      <c r="E696" t="s" s="145">
        <v>248</v>
      </c>
      <c r="F696" s="155">
        <v>46</v>
      </c>
      <c r="G696" s="168">
        <v>48</v>
      </c>
      <c r="H696" s="155">
        <f>SUM(G696-F696)</f>
        <v>2</v>
      </c>
      <c r="I696" s="167">
        <f>H696/F696</f>
        <v>0.0434782608695652</v>
      </c>
      <c r="J696" s="167">
        <f>H696/G696</f>
        <v>0.0416666666666667</v>
      </c>
      <c r="K696" s="24"/>
      <c r="L696" s="24"/>
      <c r="M696" s="24"/>
      <c r="N696" s="24"/>
      <c r="O696" s="24"/>
      <c r="P696" s="24"/>
      <c r="Q696" s="24"/>
      <c r="R696" s="24"/>
      <c r="S696" s="24"/>
      <c r="T696" s="24"/>
      <c r="U696" s="24"/>
      <c r="V696" s="24"/>
      <c r="W696" s="24"/>
      <c r="X696" s="24"/>
      <c r="Y696" s="24"/>
      <c r="Z696" s="24"/>
    </row>
    <row r="697" ht="19.15" customHeight="1">
      <c r="A697" t="s" s="145">
        <v>124</v>
      </c>
      <c r="B697" s="168">
        <v>21</v>
      </c>
      <c r="C697" s="168">
        <v>26</v>
      </c>
      <c r="D697" t="s" s="145">
        <v>776</v>
      </c>
      <c r="E697" t="s" s="145">
        <v>153</v>
      </c>
      <c r="F697" s="155">
        <v>45</v>
      </c>
      <c r="G697" s="168">
        <v>45</v>
      </c>
      <c r="H697" s="155">
        <f>SUM(G697-F697)</f>
        <v>0</v>
      </c>
      <c r="I697" s="167">
        <f>H697/F697</f>
        <v>0</v>
      </c>
      <c r="J697" s="167">
        <f>H697/G697</f>
        <v>0</v>
      </c>
      <c r="K697" s="24"/>
      <c r="L697" s="24"/>
      <c r="M697" s="24"/>
      <c r="N697" s="24"/>
      <c r="O697" s="24"/>
      <c r="P697" s="24"/>
      <c r="Q697" s="24"/>
      <c r="R697" s="24"/>
      <c r="S697" s="24"/>
      <c r="T697" s="24"/>
      <c r="U697" s="24"/>
      <c r="V697" s="24"/>
      <c r="W697" s="24"/>
      <c r="X697" s="24"/>
      <c r="Y697" s="24"/>
      <c r="Z697" s="24"/>
    </row>
    <row r="698" ht="19.15" customHeight="1">
      <c r="A698" t="s" s="137">
        <v>124</v>
      </c>
      <c r="B698" s="170">
        <v>21</v>
      </c>
      <c r="C698" s="170">
        <v>12</v>
      </c>
      <c r="D698" t="s" s="137">
        <v>777</v>
      </c>
      <c r="E698" t="s" s="137">
        <v>78</v>
      </c>
      <c r="F698" s="175">
        <v>0</v>
      </c>
      <c r="G698" s="170">
        <v>0</v>
      </c>
      <c r="H698" s="175">
        <f>SUM(G698-F698)</f>
        <v>0</v>
      </c>
      <c r="I698" s="176">
        <f>H698/F698</f>
      </c>
      <c r="J698" s="176">
        <f>H698/G698</f>
      </c>
      <c r="K698" s="174"/>
      <c r="L698" s="174"/>
      <c r="M698" s="174"/>
      <c r="N698" s="174"/>
      <c r="O698" s="174"/>
      <c r="P698" s="174"/>
      <c r="Q698" s="174"/>
      <c r="R698" s="174"/>
      <c r="S698" s="174"/>
      <c r="T698" s="174"/>
      <c r="U698" s="174"/>
      <c r="V698" s="174"/>
      <c r="W698" s="174"/>
      <c r="X698" s="174"/>
      <c r="Y698" s="174"/>
      <c r="Z698" s="174"/>
    </row>
    <row r="699" ht="19.15" customHeight="1">
      <c r="A699" s="177"/>
      <c r="B699" s="178"/>
      <c r="C699" s="178"/>
      <c r="D699" s="179"/>
      <c r="E699" s="179"/>
      <c r="F699" s="181">
        <f>SUM(F672:F698)</f>
        <v>94649</v>
      </c>
      <c r="G699" s="180">
        <f>SUM(G672:G698)</f>
        <v>98968</v>
      </c>
      <c r="H699" s="181">
        <f>SUM(H672:H698)</f>
        <v>4319</v>
      </c>
      <c r="I699" s="182">
        <f>H699/F699</f>
        <v>0.0456317552219252</v>
      </c>
      <c r="J699" s="182">
        <f>H699/G699</f>
        <v>0.0436403686039932</v>
      </c>
      <c r="K699" s="183"/>
      <c r="L699" s="183"/>
      <c r="M699" s="183"/>
      <c r="N699" s="183"/>
      <c r="O699" s="183"/>
      <c r="P699" s="183"/>
      <c r="Q699" s="183"/>
      <c r="R699" s="183"/>
      <c r="S699" s="183"/>
      <c r="T699" s="183"/>
      <c r="U699" s="183"/>
      <c r="V699" s="183"/>
      <c r="W699" s="183"/>
      <c r="X699" s="183"/>
      <c r="Y699" s="183"/>
      <c r="Z699" s="184"/>
    </row>
    <row r="700" ht="19.15" customHeight="1">
      <c r="A700" s="185"/>
      <c r="B700" s="186"/>
      <c r="C700" s="186"/>
      <c r="D700" s="185"/>
      <c r="E700" s="185"/>
      <c r="F700" s="187"/>
      <c r="G700" s="186"/>
      <c r="H700" s="187"/>
      <c r="I700" s="188"/>
      <c r="J700" s="188"/>
      <c r="K700" s="189"/>
      <c r="L700" s="189"/>
      <c r="M700" s="189"/>
      <c r="N700" s="189"/>
      <c r="O700" s="189"/>
      <c r="P700" s="189"/>
      <c r="Q700" s="189"/>
      <c r="R700" s="189"/>
      <c r="S700" s="189"/>
      <c r="T700" s="189"/>
      <c r="U700" s="189"/>
      <c r="V700" s="189"/>
      <c r="W700" s="189"/>
      <c r="X700" s="189"/>
      <c r="Y700" s="189"/>
      <c r="Z700" s="189"/>
    </row>
    <row r="701" ht="19.15" customHeight="1">
      <c r="A701" t="s" s="145">
        <v>124</v>
      </c>
      <c r="B701" s="168">
        <v>22</v>
      </c>
      <c r="C701" s="168">
        <v>7</v>
      </c>
      <c r="D701" t="s" s="145">
        <v>778</v>
      </c>
      <c r="E701" t="s" s="145">
        <v>22</v>
      </c>
      <c r="F701" s="155">
        <v>30777</v>
      </c>
      <c r="G701" s="168">
        <v>34368</v>
      </c>
      <c r="H701" s="155">
        <f>SUM(G701-F701)</f>
        <v>3591</v>
      </c>
      <c r="I701" s="167">
        <f>H701/F701</f>
        <v>0.116678038795204</v>
      </c>
      <c r="J701" s="167">
        <f>H701/G701</f>
        <v>0.104486731843575</v>
      </c>
      <c r="K701" s="24"/>
      <c r="L701" s="24"/>
      <c r="M701" s="24"/>
      <c r="N701" s="24"/>
      <c r="O701" s="24"/>
      <c r="P701" s="24"/>
      <c r="Q701" s="24"/>
      <c r="R701" s="24"/>
      <c r="S701" s="24"/>
      <c r="T701" s="24"/>
      <c r="U701" s="24"/>
      <c r="V701" s="24"/>
      <c r="W701" s="24"/>
      <c r="X701" s="24"/>
      <c r="Y701" s="24"/>
      <c r="Z701" s="24"/>
    </row>
    <row r="702" ht="19.15" customHeight="1">
      <c r="A702" t="s" s="145">
        <v>124</v>
      </c>
      <c r="B702" s="168">
        <v>22</v>
      </c>
      <c r="C702" s="168">
        <v>11</v>
      </c>
      <c r="D702" t="s" s="145">
        <v>779</v>
      </c>
      <c r="E702" t="s" s="145">
        <v>20</v>
      </c>
      <c r="F702" s="155">
        <v>24928</v>
      </c>
      <c r="G702" s="168">
        <v>27421</v>
      </c>
      <c r="H702" s="155">
        <f>SUM(G702-F702)</f>
        <v>2493</v>
      </c>
      <c r="I702" s="167">
        <f>H702/F702</f>
        <v>0.100008023106547</v>
      </c>
      <c r="J702" s="167">
        <f>H702/G702</f>
        <v>0.0909157215272966</v>
      </c>
      <c r="K702" s="24"/>
      <c r="L702" s="24"/>
      <c r="M702" s="24"/>
      <c r="N702" s="24"/>
      <c r="O702" s="24"/>
      <c r="P702" s="24"/>
      <c r="Q702" s="24"/>
      <c r="R702" s="24"/>
      <c r="S702" s="24"/>
      <c r="T702" s="24"/>
      <c r="U702" s="24"/>
      <c r="V702" s="24"/>
      <c r="W702" s="24"/>
      <c r="X702" s="24"/>
      <c r="Y702" s="24"/>
      <c r="Z702" s="24"/>
    </row>
    <row r="703" ht="19.15" customHeight="1">
      <c r="A703" t="s" s="145">
        <v>124</v>
      </c>
      <c r="B703" s="168">
        <v>22</v>
      </c>
      <c r="C703" s="168">
        <v>14</v>
      </c>
      <c r="D703" t="s" s="145">
        <v>780</v>
      </c>
      <c r="E703" t="s" s="145">
        <v>17</v>
      </c>
      <c r="F703" s="155">
        <v>18359</v>
      </c>
      <c r="G703" s="168">
        <v>20376</v>
      </c>
      <c r="H703" s="155">
        <f>SUM(G703-F703)</f>
        <v>2017</v>
      </c>
      <c r="I703" s="167">
        <f>H703/F703</f>
        <v>0.109864371697805</v>
      </c>
      <c r="J703" s="167">
        <f>H703/G703</f>
        <v>0.098989006674519</v>
      </c>
      <c r="K703" s="24"/>
      <c r="L703" s="24"/>
      <c r="M703" s="24"/>
      <c r="N703" s="24"/>
      <c r="O703" s="24"/>
      <c r="P703" s="24"/>
      <c r="Q703" s="24"/>
      <c r="R703" s="24"/>
      <c r="S703" s="24"/>
      <c r="T703" s="24"/>
      <c r="U703" s="24"/>
      <c r="V703" s="24"/>
      <c r="W703" s="24"/>
      <c r="X703" s="24"/>
      <c r="Y703" s="24"/>
      <c r="Z703" s="24"/>
    </row>
    <row r="704" ht="19.15" customHeight="1">
      <c r="A704" t="s" s="145">
        <v>124</v>
      </c>
      <c r="B704" s="168">
        <v>22</v>
      </c>
      <c r="C704" s="168">
        <v>4</v>
      </c>
      <c r="D704" t="s" s="145">
        <v>781</v>
      </c>
      <c r="E704" t="s" s="145">
        <v>28</v>
      </c>
      <c r="F704" s="155">
        <v>6010</v>
      </c>
      <c r="G704" s="168">
        <v>6488</v>
      </c>
      <c r="H704" s="155">
        <f>SUM(G704-F704)</f>
        <v>478</v>
      </c>
      <c r="I704" s="167">
        <f>H704/F704</f>
        <v>0.0795341098169717</v>
      </c>
      <c r="J704" s="167">
        <f>H704/G704</f>
        <v>0.0736744759556104</v>
      </c>
      <c r="K704" s="24"/>
      <c r="L704" s="24"/>
      <c r="M704" s="24"/>
      <c r="N704" s="24"/>
      <c r="O704" s="24"/>
      <c r="P704" s="24"/>
      <c r="Q704" s="24"/>
      <c r="R704" s="24"/>
      <c r="S704" s="24"/>
      <c r="T704" s="24"/>
      <c r="U704" s="24"/>
      <c r="V704" s="24"/>
      <c r="W704" s="24"/>
      <c r="X704" s="24"/>
      <c r="Y704" s="24"/>
      <c r="Z704" s="24"/>
    </row>
    <row r="705" ht="19.15" customHeight="1">
      <c r="A705" t="s" s="145">
        <v>124</v>
      </c>
      <c r="B705" s="168">
        <v>22</v>
      </c>
      <c r="C705" s="168">
        <v>23</v>
      </c>
      <c r="D705" t="s" s="145">
        <v>782</v>
      </c>
      <c r="E705" t="s" s="145">
        <v>34</v>
      </c>
      <c r="F705" s="155">
        <v>5608</v>
      </c>
      <c r="G705" s="168">
        <v>6283</v>
      </c>
      <c r="H705" s="155">
        <f>SUM(G705-F705)</f>
        <v>675</v>
      </c>
      <c r="I705" s="167">
        <f>H705/F705</f>
        <v>0.120363766048502</v>
      </c>
      <c r="J705" s="167">
        <f>H705/G705</f>
        <v>0.107432755053318</v>
      </c>
      <c r="K705" s="24"/>
      <c r="L705" s="24"/>
      <c r="M705" s="24"/>
      <c r="N705" s="24"/>
      <c r="O705" s="24"/>
      <c r="P705" s="24"/>
      <c r="Q705" s="24"/>
      <c r="R705" s="24"/>
      <c r="S705" s="24"/>
      <c r="T705" s="24"/>
      <c r="U705" s="24"/>
      <c r="V705" s="24"/>
      <c r="W705" s="24"/>
      <c r="X705" s="24"/>
      <c r="Y705" s="24"/>
      <c r="Z705" s="24"/>
    </row>
    <row r="706" ht="19.15" customHeight="1">
      <c r="A706" t="s" s="145">
        <v>124</v>
      </c>
      <c r="B706" s="168">
        <v>22</v>
      </c>
      <c r="C706" s="168">
        <v>15</v>
      </c>
      <c r="D706" t="s" s="145">
        <v>783</v>
      </c>
      <c r="E706" t="s" s="145">
        <v>38</v>
      </c>
      <c r="F706" s="155">
        <v>2518</v>
      </c>
      <c r="G706" s="168">
        <v>2680</v>
      </c>
      <c r="H706" s="155">
        <f>SUM(G706-F706)</f>
        <v>162</v>
      </c>
      <c r="I706" s="167">
        <f>H706/F706</f>
        <v>0.0643367752184273</v>
      </c>
      <c r="J706" s="167">
        <f>H706/G706</f>
        <v>0.0604477611940299</v>
      </c>
      <c r="K706" s="24"/>
      <c r="L706" s="24"/>
      <c r="M706" s="24"/>
      <c r="N706" s="24"/>
      <c r="O706" s="24"/>
      <c r="P706" s="24"/>
      <c r="Q706" s="24"/>
      <c r="R706" s="24"/>
      <c r="S706" s="24"/>
      <c r="T706" s="24"/>
      <c r="U706" s="24"/>
      <c r="V706" s="24"/>
      <c r="W706" s="24"/>
      <c r="X706" s="24"/>
      <c r="Y706" s="24"/>
      <c r="Z706" s="24"/>
    </row>
    <row r="707" ht="19.15" customHeight="1">
      <c r="A707" t="s" s="145">
        <v>124</v>
      </c>
      <c r="B707" s="168">
        <v>22</v>
      </c>
      <c r="C707" s="168">
        <v>13</v>
      </c>
      <c r="D707" t="s" s="145">
        <v>784</v>
      </c>
      <c r="E707" t="s" s="145">
        <v>26</v>
      </c>
      <c r="F707" s="155">
        <v>1390</v>
      </c>
      <c r="G707" s="168">
        <v>1569</v>
      </c>
      <c r="H707" s="155">
        <f>SUM(G707-F707)</f>
        <v>179</v>
      </c>
      <c r="I707" s="167">
        <f>H707/F707</f>
        <v>0.128776978417266</v>
      </c>
      <c r="J707" s="167">
        <f>H707/G707</f>
        <v>0.11408540471638</v>
      </c>
      <c r="K707" s="24"/>
      <c r="L707" s="24"/>
      <c r="M707" s="24"/>
      <c r="N707" s="24"/>
      <c r="O707" s="24"/>
      <c r="P707" s="24"/>
      <c r="Q707" s="24"/>
      <c r="R707" s="24"/>
      <c r="S707" s="24"/>
      <c r="T707" s="24"/>
      <c r="U707" s="24"/>
      <c r="V707" s="24"/>
      <c r="W707" s="24"/>
      <c r="X707" s="24"/>
      <c r="Y707" s="24"/>
      <c r="Z707" s="24"/>
    </row>
    <row r="708" ht="19.15" customHeight="1">
      <c r="A708" t="s" s="145">
        <v>124</v>
      </c>
      <c r="B708" s="168">
        <v>22</v>
      </c>
      <c r="C708" s="168">
        <v>5</v>
      </c>
      <c r="D708" t="s" s="145">
        <v>785</v>
      </c>
      <c r="E708" t="s" s="145">
        <v>36</v>
      </c>
      <c r="F708" s="155">
        <v>1371</v>
      </c>
      <c r="G708" s="168">
        <v>1445</v>
      </c>
      <c r="H708" s="155">
        <f>SUM(G708-F708)</f>
        <v>74</v>
      </c>
      <c r="I708" s="167">
        <f>H708/F708</f>
        <v>0.0539752005835157</v>
      </c>
      <c r="J708" s="167">
        <f>H708/G708</f>
        <v>0.0512110726643599</v>
      </c>
      <c r="K708" s="24"/>
      <c r="L708" s="24"/>
      <c r="M708" s="24"/>
      <c r="N708" s="24"/>
      <c r="O708" s="24"/>
      <c r="P708" s="24"/>
      <c r="Q708" s="24"/>
      <c r="R708" s="24"/>
      <c r="S708" s="24"/>
      <c r="T708" s="24"/>
      <c r="U708" s="24"/>
      <c r="V708" s="24"/>
      <c r="W708" s="24"/>
      <c r="X708" s="24"/>
      <c r="Y708" s="24"/>
      <c r="Z708" s="24"/>
    </row>
    <row r="709" ht="19.15" customHeight="1">
      <c r="A709" t="s" s="145">
        <v>124</v>
      </c>
      <c r="B709" s="168">
        <v>22</v>
      </c>
      <c r="C709" s="168">
        <v>2</v>
      </c>
      <c r="D709" t="s" s="145">
        <v>786</v>
      </c>
      <c r="E709" t="s" s="145">
        <v>30</v>
      </c>
      <c r="F709" s="155">
        <v>542</v>
      </c>
      <c r="G709" s="168">
        <v>599</v>
      </c>
      <c r="H709" s="155">
        <f>SUM(G709-F709)</f>
        <v>57</v>
      </c>
      <c r="I709" s="167">
        <f>H709/F709</f>
        <v>0.105166051660517</v>
      </c>
      <c r="J709" s="167">
        <f>H709/G709</f>
        <v>0.09515859766277129</v>
      </c>
      <c r="K709" s="24"/>
      <c r="L709" s="24"/>
      <c r="M709" s="24"/>
      <c r="N709" s="24"/>
      <c r="O709" s="24"/>
      <c r="P709" s="24"/>
      <c r="Q709" s="24"/>
      <c r="R709" s="24"/>
      <c r="S709" s="24"/>
      <c r="T709" s="24"/>
      <c r="U709" s="24"/>
      <c r="V709" s="24"/>
      <c r="W709" s="24"/>
      <c r="X709" s="24"/>
      <c r="Y709" s="24"/>
      <c r="Z709" s="24"/>
    </row>
    <row r="710" ht="19.15" customHeight="1">
      <c r="A710" t="s" s="145">
        <v>124</v>
      </c>
      <c r="B710" s="168">
        <v>22</v>
      </c>
      <c r="C710" s="168">
        <v>6</v>
      </c>
      <c r="D710" t="s" s="145">
        <v>787</v>
      </c>
      <c r="E710" t="s" s="145">
        <v>24</v>
      </c>
      <c r="F710" s="155">
        <v>449</v>
      </c>
      <c r="G710" s="168">
        <v>469</v>
      </c>
      <c r="H710" s="155">
        <f>SUM(G710-F710)</f>
        <v>20</v>
      </c>
      <c r="I710" s="167">
        <f>H710/F710</f>
        <v>0.044543429844098</v>
      </c>
      <c r="J710" s="167">
        <f>H710/G710</f>
        <v>0.0426439232409382</v>
      </c>
      <c r="K710" s="24"/>
      <c r="L710" s="24"/>
      <c r="M710" s="24"/>
      <c r="N710" s="24"/>
      <c r="O710" s="24"/>
      <c r="P710" s="24"/>
      <c r="Q710" s="24"/>
      <c r="R710" s="24"/>
      <c r="S710" s="24"/>
      <c r="T710" s="24"/>
      <c r="U710" s="24"/>
      <c r="V710" s="24"/>
      <c r="W710" s="24"/>
      <c r="X710" s="24"/>
      <c r="Y710" s="24"/>
      <c r="Z710" s="24"/>
    </row>
    <row r="711" ht="19.15" customHeight="1">
      <c r="A711" t="s" s="145">
        <v>124</v>
      </c>
      <c r="B711" s="168">
        <v>22</v>
      </c>
      <c r="C711" s="168">
        <v>17</v>
      </c>
      <c r="D711" t="s" s="145">
        <v>788</v>
      </c>
      <c r="E711" t="s" s="145">
        <v>48</v>
      </c>
      <c r="F711" s="155">
        <v>364</v>
      </c>
      <c r="G711" s="168">
        <v>398</v>
      </c>
      <c r="H711" s="155">
        <f>SUM(G711-F711)</f>
        <v>34</v>
      </c>
      <c r="I711" s="167">
        <f>H711/F711</f>
        <v>0.09340659340659339</v>
      </c>
      <c r="J711" s="167">
        <f>H711/G711</f>
        <v>0.085427135678392</v>
      </c>
      <c r="K711" s="24"/>
      <c r="L711" s="24"/>
      <c r="M711" s="24"/>
      <c r="N711" s="24"/>
      <c r="O711" s="24"/>
      <c r="P711" s="24"/>
      <c r="Q711" s="24"/>
      <c r="R711" s="24"/>
      <c r="S711" s="24"/>
      <c r="T711" s="24"/>
      <c r="U711" s="24"/>
      <c r="V711" s="24"/>
      <c r="W711" s="24"/>
      <c r="X711" s="24"/>
      <c r="Y711" s="24"/>
      <c r="Z711" s="24"/>
    </row>
    <row r="712" ht="19.15" customHeight="1">
      <c r="A712" t="s" s="145">
        <v>124</v>
      </c>
      <c r="B712" s="168">
        <v>22</v>
      </c>
      <c r="C712" s="168">
        <v>9</v>
      </c>
      <c r="D712" t="s" s="145">
        <v>1049</v>
      </c>
      <c r="E712" t="s" s="145">
        <v>101</v>
      </c>
      <c r="F712" s="155">
        <v>237</v>
      </c>
      <c r="G712" s="168">
        <v>374</v>
      </c>
      <c r="H712" s="155">
        <f>SUM(G712-F712)</f>
        <v>137</v>
      </c>
      <c r="I712" s="167">
        <f>H712/F712</f>
        <v>0.578059071729958</v>
      </c>
      <c r="J712" s="167">
        <f>H712/G712</f>
        <v>0.366310160427807</v>
      </c>
      <c r="K712" s="24"/>
      <c r="L712" s="24"/>
      <c r="M712" s="24"/>
      <c r="N712" s="24"/>
      <c r="O712" s="24"/>
      <c r="P712" s="24"/>
      <c r="Q712" s="24"/>
      <c r="R712" s="24"/>
      <c r="S712" s="24"/>
      <c r="T712" s="24"/>
      <c r="U712" s="24"/>
      <c r="V712" s="24"/>
      <c r="W712" s="24"/>
      <c r="X712" s="24"/>
      <c r="Y712" s="24"/>
      <c r="Z712" s="24"/>
    </row>
    <row r="713" ht="19.15" customHeight="1">
      <c r="A713" t="s" s="145">
        <v>124</v>
      </c>
      <c r="B713" s="168">
        <v>22</v>
      </c>
      <c r="C713" s="168">
        <v>8</v>
      </c>
      <c r="D713" t="s" s="145">
        <v>789</v>
      </c>
      <c r="E713" t="s" s="145">
        <v>62</v>
      </c>
      <c r="F713" s="155">
        <v>291</v>
      </c>
      <c r="G713" s="168">
        <v>321</v>
      </c>
      <c r="H713" s="155">
        <f>SUM(G713-F713)</f>
        <v>30</v>
      </c>
      <c r="I713" s="167">
        <f>H713/F713</f>
        <v>0.103092783505155</v>
      </c>
      <c r="J713" s="167">
        <f>H713/G713</f>
        <v>0.0934579439252336</v>
      </c>
      <c r="K713" s="24"/>
      <c r="L713" s="24"/>
      <c r="M713" s="24"/>
      <c r="N713" s="24"/>
      <c r="O713" s="24"/>
      <c r="P713" s="24"/>
      <c r="Q713" s="24"/>
      <c r="R713" s="24"/>
      <c r="S713" s="24"/>
      <c r="T713" s="24"/>
      <c r="U713" s="24"/>
      <c r="V713" s="24"/>
      <c r="W713" s="24"/>
      <c r="X713" s="24"/>
      <c r="Y713" s="24"/>
      <c r="Z713" s="24"/>
    </row>
    <row r="714" ht="19.15" customHeight="1">
      <c r="A714" t="s" s="145">
        <v>124</v>
      </c>
      <c r="B714" s="168">
        <v>22</v>
      </c>
      <c r="C714" s="168">
        <v>3</v>
      </c>
      <c r="D714" t="s" s="145">
        <v>790</v>
      </c>
      <c r="E714" t="s" s="145">
        <v>110</v>
      </c>
      <c r="F714" s="155">
        <v>256</v>
      </c>
      <c r="G714" s="168">
        <v>277</v>
      </c>
      <c r="H714" s="155">
        <f>SUM(G714-F714)</f>
        <v>21</v>
      </c>
      <c r="I714" s="167">
        <f>H714/F714</f>
        <v>0.08203125</v>
      </c>
      <c r="J714" s="167">
        <f>H714/G714</f>
        <v>0.075812274368231</v>
      </c>
      <c r="K714" s="24"/>
      <c r="L714" s="24"/>
      <c r="M714" s="24"/>
      <c r="N714" s="24"/>
      <c r="O714" s="24"/>
      <c r="P714" s="24"/>
      <c r="Q714" s="24"/>
      <c r="R714" s="24"/>
      <c r="S714" s="24"/>
      <c r="T714" s="24"/>
      <c r="U714" s="24"/>
      <c r="V714" s="24"/>
      <c r="W714" s="24"/>
      <c r="X714" s="24"/>
      <c r="Y714" s="24"/>
      <c r="Z714" s="24"/>
    </row>
    <row r="715" ht="19.15" customHeight="1">
      <c r="A715" t="s" s="145">
        <v>124</v>
      </c>
      <c r="B715" s="168">
        <v>22</v>
      </c>
      <c r="C715" s="168">
        <v>21</v>
      </c>
      <c r="D715" t="s" s="145">
        <v>791</v>
      </c>
      <c r="E715" t="s" s="145">
        <v>76</v>
      </c>
      <c r="F715" s="155">
        <v>205</v>
      </c>
      <c r="G715" s="168">
        <v>232</v>
      </c>
      <c r="H715" s="155">
        <f>SUM(G715-F715)</f>
        <v>27</v>
      </c>
      <c r="I715" s="167">
        <f>H715/F715</f>
        <v>0.131707317073171</v>
      </c>
      <c r="J715" s="167">
        <f>H715/G715</f>
        <v>0.116379310344828</v>
      </c>
      <c r="K715" s="24"/>
      <c r="L715" s="24"/>
      <c r="M715" s="24"/>
      <c r="N715" s="24"/>
      <c r="O715" s="24"/>
      <c r="P715" s="24"/>
      <c r="Q715" s="24"/>
      <c r="R715" s="24"/>
      <c r="S715" s="24"/>
      <c r="T715" s="24"/>
      <c r="U715" s="24"/>
      <c r="V715" s="24"/>
      <c r="W715" s="24"/>
      <c r="X715" s="24"/>
      <c r="Y715" s="24"/>
      <c r="Z715" s="24"/>
    </row>
    <row r="716" ht="19.15" customHeight="1">
      <c r="A716" t="s" s="145">
        <v>124</v>
      </c>
      <c r="B716" s="168">
        <v>22</v>
      </c>
      <c r="C716" s="168">
        <v>12</v>
      </c>
      <c r="D716" t="s" s="145">
        <v>792</v>
      </c>
      <c r="E716" t="s" s="145">
        <v>44</v>
      </c>
      <c r="F716" s="155">
        <v>175</v>
      </c>
      <c r="G716" s="168">
        <v>187</v>
      </c>
      <c r="H716" s="155">
        <f>SUM(G716-F716)</f>
        <v>12</v>
      </c>
      <c r="I716" s="167">
        <f>H716/F716</f>
        <v>0.0685714285714286</v>
      </c>
      <c r="J716" s="167">
        <f>H716/G716</f>
        <v>0.0641711229946524</v>
      </c>
      <c r="K716" s="24"/>
      <c r="L716" s="24"/>
      <c r="M716" s="24"/>
      <c r="N716" s="24"/>
      <c r="O716" s="24"/>
      <c r="P716" s="24"/>
      <c r="Q716" s="24"/>
      <c r="R716" s="24"/>
      <c r="S716" s="24"/>
      <c r="T716" s="24"/>
      <c r="U716" s="24"/>
      <c r="V716" s="24"/>
      <c r="W716" s="24"/>
      <c r="X716" s="24"/>
      <c r="Y716" s="24"/>
      <c r="Z716" s="24"/>
    </row>
    <row r="717" ht="19.15" customHeight="1">
      <c r="A717" t="s" s="145">
        <v>124</v>
      </c>
      <c r="B717" s="168">
        <v>22</v>
      </c>
      <c r="C717" s="168">
        <v>1</v>
      </c>
      <c r="D717" t="s" s="145">
        <v>793</v>
      </c>
      <c r="E717" t="s" s="145">
        <v>60</v>
      </c>
      <c r="F717" s="155">
        <v>158</v>
      </c>
      <c r="G717" s="168">
        <v>178</v>
      </c>
      <c r="H717" s="155">
        <f>SUM(G717-F717)</f>
        <v>20</v>
      </c>
      <c r="I717" s="167">
        <f>H717/F717</f>
        <v>0.126582278481013</v>
      </c>
      <c r="J717" s="167">
        <f>H717/G717</f>
        <v>0.112359550561798</v>
      </c>
      <c r="K717" s="24"/>
      <c r="L717" s="24"/>
      <c r="M717" s="24"/>
      <c r="N717" s="24"/>
      <c r="O717" s="24"/>
      <c r="P717" s="24"/>
      <c r="Q717" s="24"/>
      <c r="R717" s="24"/>
      <c r="S717" s="24"/>
      <c r="T717" s="24"/>
      <c r="U717" s="24"/>
      <c r="V717" s="24"/>
      <c r="W717" s="24"/>
      <c r="X717" s="24"/>
      <c r="Y717" s="24"/>
      <c r="Z717" s="24"/>
    </row>
    <row r="718" ht="19.15" customHeight="1">
      <c r="A718" t="s" s="145">
        <v>124</v>
      </c>
      <c r="B718" s="168">
        <v>22</v>
      </c>
      <c r="C718" s="168">
        <v>24</v>
      </c>
      <c r="D718" t="s" s="145">
        <v>794</v>
      </c>
      <c r="E718" t="s" s="145">
        <v>52</v>
      </c>
      <c r="F718" s="155">
        <v>167</v>
      </c>
      <c r="G718" s="168">
        <v>177</v>
      </c>
      <c r="H718" s="155">
        <f>SUM(G718-F718)</f>
        <v>10</v>
      </c>
      <c r="I718" s="167">
        <f>H718/F718</f>
        <v>0.0598802395209581</v>
      </c>
      <c r="J718" s="167">
        <f>H718/G718</f>
        <v>0.0564971751412429</v>
      </c>
      <c r="K718" s="24"/>
      <c r="L718" s="24"/>
      <c r="M718" s="24"/>
      <c r="N718" s="24"/>
      <c r="O718" s="24"/>
      <c r="P718" s="24"/>
      <c r="Q718" s="24"/>
      <c r="R718" s="24"/>
      <c r="S718" s="24"/>
      <c r="T718" s="24"/>
      <c r="U718" s="24"/>
      <c r="V718" s="24"/>
      <c r="W718" s="24"/>
      <c r="X718" s="24"/>
      <c r="Y718" s="24"/>
      <c r="Z718" s="24"/>
    </row>
    <row r="719" ht="19.15" customHeight="1">
      <c r="A719" t="s" s="145">
        <v>124</v>
      </c>
      <c r="B719" s="168">
        <v>22</v>
      </c>
      <c r="C719" s="168">
        <v>26</v>
      </c>
      <c r="D719" t="s" s="145">
        <v>795</v>
      </c>
      <c r="E719" t="s" s="145">
        <v>119</v>
      </c>
      <c r="F719" s="155">
        <v>114</v>
      </c>
      <c r="G719" s="168">
        <v>120</v>
      </c>
      <c r="H719" s="155">
        <f>SUM(G719-F719)</f>
        <v>6</v>
      </c>
      <c r="I719" s="167">
        <f>H719/F719</f>
        <v>0.0526315789473684</v>
      </c>
      <c r="J719" s="167">
        <f>H719/G719</f>
        <v>0.05</v>
      </c>
      <c r="K719" s="24"/>
      <c r="L719" s="24"/>
      <c r="M719" s="24"/>
      <c r="N719" s="24"/>
      <c r="O719" s="24"/>
      <c r="P719" s="24"/>
      <c r="Q719" s="24"/>
      <c r="R719" s="24"/>
      <c r="S719" s="24"/>
      <c r="T719" s="24"/>
      <c r="U719" s="24"/>
      <c r="V719" s="24"/>
      <c r="W719" s="24"/>
      <c r="X719" s="24"/>
      <c r="Y719" s="24"/>
      <c r="Z719" s="24"/>
    </row>
    <row r="720" ht="19.15" customHeight="1">
      <c r="A720" t="s" s="145">
        <v>124</v>
      </c>
      <c r="B720" s="168">
        <v>22</v>
      </c>
      <c r="C720" s="168">
        <v>16</v>
      </c>
      <c r="D720" t="s" s="145">
        <v>796</v>
      </c>
      <c r="E720" t="s" s="145">
        <v>106</v>
      </c>
      <c r="F720" s="155">
        <v>82</v>
      </c>
      <c r="G720" s="168">
        <v>106</v>
      </c>
      <c r="H720" s="155">
        <f>SUM(G720-F720)</f>
        <v>24</v>
      </c>
      <c r="I720" s="167">
        <f>H720/F720</f>
        <v>0.292682926829268</v>
      </c>
      <c r="J720" s="167">
        <f>H720/G720</f>
        <v>0.226415094339623</v>
      </c>
      <c r="K720" s="24"/>
      <c r="L720" s="24"/>
      <c r="M720" s="24"/>
      <c r="N720" s="24"/>
      <c r="O720" s="24"/>
      <c r="P720" s="24"/>
      <c r="Q720" s="24"/>
      <c r="R720" s="24"/>
      <c r="S720" s="24"/>
      <c r="T720" s="24"/>
      <c r="U720" s="24"/>
      <c r="V720" s="24"/>
      <c r="W720" s="24"/>
      <c r="X720" s="24"/>
      <c r="Y720" s="24"/>
      <c r="Z720" s="24"/>
    </row>
    <row r="721" ht="19.15" customHeight="1">
      <c r="A721" t="s" s="145">
        <v>124</v>
      </c>
      <c r="B721" s="168">
        <v>22</v>
      </c>
      <c r="C721" s="168">
        <v>28</v>
      </c>
      <c r="D721" t="s" s="145">
        <v>797</v>
      </c>
      <c r="E721" t="s" s="145">
        <v>248</v>
      </c>
      <c r="F721" s="155">
        <v>72</v>
      </c>
      <c r="G721" s="168">
        <v>79</v>
      </c>
      <c r="H721" s="155">
        <f>SUM(G721-F721)</f>
        <v>7</v>
      </c>
      <c r="I721" s="167">
        <f>H721/F721</f>
        <v>0.0972222222222222</v>
      </c>
      <c r="J721" s="167">
        <f>H721/G721</f>
        <v>0.0886075949367089</v>
      </c>
      <c r="K721" s="24"/>
      <c r="L721" s="24"/>
      <c r="M721" s="24"/>
      <c r="N721" s="24"/>
      <c r="O721" s="24"/>
      <c r="P721" s="24"/>
      <c r="Q721" s="24"/>
      <c r="R721" s="24"/>
      <c r="S721" s="24"/>
      <c r="T721" s="24"/>
      <c r="U721" s="24"/>
      <c r="V721" s="24"/>
      <c r="W721" s="24"/>
      <c r="X721" s="24"/>
      <c r="Y721" s="24"/>
      <c r="Z721" s="24"/>
    </row>
    <row r="722" ht="19.15" customHeight="1">
      <c r="A722" t="s" s="145">
        <v>124</v>
      </c>
      <c r="B722" s="168">
        <v>22</v>
      </c>
      <c r="C722" s="168">
        <v>32</v>
      </c>
      <c r="D722" t="s" s="145">
        <v>798</v>
      </c>
      <c r="E722" t="s" s="145">
        <v>179</v>
      </c>
      <c r="F722" s="155">
        <v>63</v>
      </c>
      <c r="G722" s="168">
        <v>71</v>
      </c>
      <c r="H722" s="155">
        <f>SUM(G722-F722)</f>
        <v>8</v>
      </c>
      <c r="I722" s="167">
        <f>H722/F722</f>
        <v>0.126984126984127</v>
      </c>
      <c r="J722" s="167">
        <f>H722/G722</f>
        <v>0.112676056338028</v>
      </c>
      <c r="K722" s="24"/>
      <c r="L722" s="24"/>
      <c r="M722" s="24"/>
      <c r="N722" s="24"/>
      <c r="O722" s="24"/>
      <c r="P722" s="24"/>
      <c r="Q722" s="24"/>
      <c r="R722" s="24"/>
      <c r="S722" s="24"/>
      <c r="T722" s="24"/>
      <c r="U722" s="24"/>
      <c r="V722" s="24"/>
      <c r="W722" s="24"/>
      <c r="X722" s="24"/>
      <c r="Y722" s="24"/>
      <c r="Z722" s="24"/>
    </row>
    <row r="723" ht="19.15" customHeight="1">
      <c r="A723" t="s" s="145">
        <v>124</v>
      </c>
      <c r="B723" s="168">
        <v>22</v>
      </c>
      <c r="C723" s="168">
        <v>20</v>
      </c>
      <c r="D723" t="s" s="145">
        <v>799</v>
      </c>
      <c r="E723" t="s" s="145">
        <v>185</v>
      </c>
      <c r="F723" s="155">
        <v>63</v>
      </c>
      <c r="G723" s="168">
        <v>67</v>
      </c>
      <c r="H723" s="155">
        <f>SUM(G723-F723)</f>
        <v>4</v>
      </c>
      <c r="I723" s="167">
        <f>H723/F723</f>
        <v>0.0634920634920635</v>
      </c>
      <c r="J723" s="167">
        <f>H723/G723</f>
        <v>0.0597014925373134</v>
      </c>
      <c r="K723" s="24"/>
      <c r="L723" s="24"/>
      <c r="M723" s="24"/>
      <c r="N723" s="24"/>
      <c r="O723" s="24"/>
      <c r="P723" s="24"/>
      <c r="Q723" s="24"/>
      <c r="R723" s="24"/>
      <c r="S723" s="24"/>
      <c r="T723" s="24"/>
      <c r="U723" s="24"/>
      <c r="V723" s="24"/>
      <c r="W723" s="24"/>
      <c r="X723" s="24"/>
      <c r="Y723" s="24"/>
      <c r="Z723" s="24"/>
    </row>
    <row r="724" ht="19.15" customHeight="1">
      <c r="A724" t="s" s="145">
        <v>124</v>
      </c>
      <c r="B724" s="168">
        <v>22</v>
      </c>
      <c r="C724" s="168">
        <v>18</v>
      </c>
      <c r="D724" t="s" s="145">
        <v>800</v>
      </c>
      <c r="E724" t="s" s="145">
        <v>66</v>
      </c>
      <c r="F724" s="155">
        <v>49</v>
      </c>
      <c r="G724" s="168">
        <v>56</v>
      </c>
      <c r="H724" s="155">
        <f>SUM(G724-F724)</f>
        <v>7</v>
      </c>
      <c r="I724" s="167">
        <f>H724/F724</f>
        <v>0.142857142857143</v>
      </c>
      <c r="J724" s="167">
        <f>H724/G724</f>
        <v>0.125</v>
      </c>
      <c r="K724" s="24"/>
      <c r="L724" s="24"/>
      <c r="M724" s="24"/>
      <c r="N724" s="24"/>
      <c r="O724" s="24"/>
      <c r="P724" s="24"/>
      <c r="Q724" s="24"/>
      <c r="R724" s="24"/>
      <c r="S724" s="24"/>
      <c r="T724" s="24"/>
      <c r="U724" s="24"/>
      <c r="V724" s="24"/>
      <c r="W724" s="24"/>
      <c r="X724" s="24"/>
      <c r="Y724" s="24"/>
      <c r="Z724" s="24"/>
    </row>
    <row r="725" ht="19.15" customHeight="1">
      <c r="A725" t="s" s="145">
        <v>124</v>
      </c>
      <c r="B725" s="168">
        <v>22</v>
      </c>
      <c r="C725" s="168">
        <v>19</v>
      </c>
      <c r="D725" t="s" s="145">
        <v>801</v>
      </c>
      <c r="E725" t="s" s="145">
        <v>54</v>
      </c>
      <c r="F725" s="155">
        <v>51</v>
      </c>
      <c r="G725" s="168">
        <v>53</v>
      </c>
      <c r="H725" s="155">
        <f>SUM(G725-F725)</f>
        <v>2</v>
      </c>
      <c r="I725" s="167">
        <f>H725/F725</f>
        <v>0.0392156862745098</v>
      </c>
      <c r="J725" s="167">
        <f>H725/G725</f>
        <v>0.0377358490566038</v>
      </c>
      <c r="K725" s="24"/>
      <c r="L725" s="24"/>
      <c r="M725" s="24"/>
      <c r="N725" s="24"/>
      <c r="O725" s="24"/>
      <c r="P725" s="24"/>
      <c r="Q725" s="24"/>
      <c r="R725" s="24"/>
      <c r="S725" s="24"/>
      <c r="T725" s="24"/>
      <c r="U725" s="24"/>
      <c r="V725" s="24"/>
      <c r="W725" s="24"/>
      <c r="X725" s="24"/>
      <c r="Y725" s="24"/>
      <c r="Z725" s="24"/>
    </row>
    <row r="726" ht="19.15" customHeight="1">
      <c r="A726" t="s" s="145">
        <v>124</v>
      </c>
      <c r="B726" s="168">
        <v>22</v>
      </c>
      <c r="C726" s="168">
        <v>27</v>
      </c>
      <c r="D726" t="s" s="145">
        <v>802</v>
      </c>
      <c r="E726" t="s" s="145">
        <v>116</v>
      </c>
      <c r="F726" s="155">
        <v>43</v>
      </c>
      <c r="G726" s="168">
        <v>46</v>
      </c>
      <c r="H726" s="155">
        <f>SUM(G726-F726)</f>
        <v>3</v>
      </c>
      <c r="I726" s="167">
        <f>H726/F726</f>
        <v>0.0697674418604651</v>
      </c>
      <c r="J726" s="167">
        <f>H726/G726</f>
        <v>0.0652173913043478</v>
      </c>
      <c r="K726" s="24"/>
      <c r="L726" s="24"/>
      <c r="M726" s="24"/>
      <c r="N726" s="24"/>
      <c r="O726" s="24"/>
      <c r="P726" s="24"/>
      <c r="Q726" s="24"/>
      <c r="R726" s="24"/>
      <c r="S726" s="24"/>
      <c r="T726" s="24"/>
      <c r="U726" s="24"/>
      <c r="V726" s="24"/>
      <c r="W726" s="24"/>
      <c r="X726" s="24"/>
      <c r="Y726" s="24"/>
      <c r="Z726" s="24"/>
    </row>
    <row r="727" ht="19.15" customHeight="1">
      <c r="A727" t="s" s="145">
        <v>124</v>
      </c>
      <c r="B727" s="168">
        <v>22</v>
      </c>
      <c r="C727" s="168">
        <v>31</v>
      </c>
      <c r="D727" t="s" s="145">
        <v>803</v>
      </c>
      <c r="E727" t="s" s="145">
        <v>56</v>
      </c>
      <c r="F727" s="155">
        <v>44</v>
      </c>
      <c r="G727" s="168">
        <v>46</v>
      </c>
      <c r="H727" s="155">
        <f>SUM(G727-F727)</f>
        <v>2</v>
      </c>
      <c r="I727" s="167">
        <f>H727/F727</f>
        <v>0.0454545454545455</v>
      </c>
      <c r="J727" s="167">
        <f>H727/G727</f>
        <v>0.0434782608695652</v>
      </c>
      <c r="K727" s="24"/>
      <c r="L727" s="24"/>
      <c r="M727" s="24"/>
      <c r="N727" s="24"/>
      <c r="O727" s="24"/>
      <c r="P727" s="24"/>
      <c r="Q727" s="24"/>
      <c r="R727" s="24"/>
      <c r="S727" s="24"/>
      <c r="T727" s="24"/>
      <c r="U727" s="24"/>
      <c r="V727" s="24"/>
      <c r="W727" s="24"/>
      <c r="X727" s="24"/>
      <c r="Y727" s="24"/>
      <c r="Z727" s="24"/>
    </row>
    <row r="728" ht="19.15" customHeight="1">
      <c r="A728" t="s" s="145">
        <v>124</v>
      </c>
      <c r="B728" s="168">
        <v>22</v>
      </c>
      <c r="C728" s="168">
        <v>22</v>
      </c>
      <c r="D728" t="s" s="145">
        <v>804</v>
      </c>
      <c r="E728" t="s" s="145">
        <v>281</v>
      </c>
      <c r="F728" s="155">
        <v>38</v>
      </c>
      <c r="G728" s="168">
        <v>41</v>
      </c>
      <c r="H728" s="155">
        <f>SUM(G728-F728)</f>
        <v>3</v>
      </c>
      <c r="I728" s="167">
        <f>H728/F728</f>
        <v>0.0789473684210526</v>
      </c>
      <c r="J728" s="167">
        <f>H728/G728</f>
        <v>0.0731707317073171</v>
      </c>
      <c r="K728" s="24"/>
      <c r="L728" s="24"/>
      <c r="M728" s="24"/>
      <c r="N728" s="24"/>
      <c r="O728" s="24"/>
      <c r="P728" s="24"/>
      <c r="Q728" s="24"/>
      <c r="R728" s="24"/>
      <c r="S728" s="24"/>
      <c r="T728" s="24"/>
      <c r="U728" s="24"/>
      <c r="V728" s="24"/>
      <c r="W728" s="24"/>
      <c r="X728" s="24"/>
      <c r="Y728" s="24"/>
      <c r="Z728" s="24"/>
    </row>
    <row r="729" ht="19.15" customHeight="1">
      <c r="A729" t="s" s="145">
        <v>124</v>
      </c>
      <c r="B729" s="168">
        <v>22</v>
      </c>
      <c r="C729" s="168">
        <v>30</v>
      </c>
      <c r="D729" t="s" s="145">
        <v>805</v>
      </c>
      <c r="E729" t="s" s="145">
        <v>153</v>
      </c>
      <c r="F729" s="155">
        <v>13</v>
      </c>
      <c r="G729" s="168">
        <v>16</v>
      </c>
      <c r="H729" s="155">
        <f>SUM(G729-F729)</f>
        <v>3</v>
      </c>
      <c r="I729" s="167">
        <f>H729/F729</f>
        <v>0.230769230769231</v>
      </c>
      <c r="J729" s="167">
        <f>H729/G729</f>
        <v>0.1875</v>
      </c>
      <c r="K729" s="24"/>
      <c r="L729" s="24"/>
      <c r="M729" s="24"/>
      <c r="N729" s="24"/>
      <c r="O729" s="24"/>
      <c r="P729" s="24"/>
      <c r="Q729" s="24"/>
      <c r="R729" s="24"/>
      <c r="S729" s="24"/>
      <c r="T729" s="24"/>
      <c r="U729" s="24"/>
      <c r="V729" s="24"/>
      <c r="W729" s="24"/>
      <c r="X729" s="24"/>
      <c r="Y729" s="24"/>
      <c r="Z729" s="24"/>
    </row>
    <row r="730" ht="19.15" customHeight="1">
      <c r="A730" t="s" s="145">
        <v>124</v>
      </c>
      <c r="B730" s="168">
        <v>22</v>
      </c>
      <c r="C730" s="168">
        <v>10</v>
      </c>
      <c r="D730" t="s" s="145">
        <v>806</v>
      </c>
      <c r="E730" t="s" s="145">
        <v>78</v>
      </c>
      <c r="F730" s="155">
        <v>0</v>
      </c>
      <c r="G730" s="168">
        <v>0</v>
      </c>
      <c r="H730" s="155">
        <f>SUM(G730-F730)</f>
        <v>0</v>
      </c>
      <c r="I730" s="207">
        <f>H730/F730</f>
      </c>
      <c r="J730" s="207">
        <f>H730/G730</f>
      </c>
      <c r="K730" s="24"/>
      <c r="L730" s="24"/>
      <c r="M730" s="24"/>
      <c r="N730" s="24"/>
      <c r="O730" s="24"/>
      <c r="P730" s="24"/>
      <c r="Q730" s="24"/>
      <c r="R730" s="24"/>
      <c r="S730" s="24"/>
      <c r="T730" s="24"/>
      <c r="U730" s="24"/>
      <c r="V730" s="24"/>
      <c r="W730" s="24"/>
      <c r="X730" s="24"/>
      <c r="Y730" s="24"/>
      <c r="Z730" s="24"/>
    </row>
    <row r="731" ht="19.15" customHeight="1">
      <c r="A731" t="s" s="145">
        <v>124</v>
      </c>
      <c r="B731" s="168">
        <v>22</v>
      </c>
      <c r="C731" s="168">
        <v>25</v>
      </c>
      <c r="D731" t="s" s="145">
        <v>807</v>
      </c>
      <c r="E731" t="s" s="145">
        <v>72</v>
      </c>
      <c r="F731" s="155">
        <v>0</v>
      </c>
      <c r="G731" s="168">
        <v>0</v>
      </c>
      <c r="H731" s="155">
        <f>SUM(G731-F731)</f>
        <v>0</v>
      </c>
      <c r="I731" s="207">
        <f>H731/F731</f>
      </c>
      <c r="J731" s="207">
        <f>H731/G731</f>
      </c>
      <c r="K731" s="24"/>
      <c r="L731" s="24"/>
      <c r="M731" s="24"/>
      <c r="N731" s="24"/>
      <c r="O731" s="24"/>
      <c r="P731" s="24"/>
      <c r="Q731" s="24"/>
      <c r="R731" s="24"/>
      <c r="S731" s="24"/>
      <c r="T731" s="24"/>
      <c r="U731" s="24"/>
      <c r="V731" s="24"/>
      <c r="W731" s="24"/>
      <c r="X731" s="24"/>
      <c r="Y731" s="24"/>
      <c r="Z731" s="24"/>
    </row>
    <row r="732" ht="19.15" customHeight="1">
      <c r="A732" t="s" s="137">
        <v>124</v>
      </c>
      <c r="B732" s="170">
        <v>22</v>
      </c>
      <c r="C732" s="170">
        <v>29</v>
      </c>
      <c r="D732" t="s" s="137">
        <v>808</v>
      </c>
      <c r="E732" t="s" s="137">
        <v>147</v>
      </c>
      <c r="F732" s="175">
        <v>0</v>
      </c>
      <c r="G732" s="170">
        <v>0</v>
      </c>
      <c r="H732" s="175">
        <f>SUM(G732-F732)</f>
        <v>0</v>
      </c>
      <c r="I732" s="176">
        <f>H732/F732</f>
      </c>
      <c r="J732" s="176">
        <f>H732/G732</f>
      </c>
      <c r="K732" s="174"/>
      <c r="L732" s="174"/>
      <c r="M732" s="174"/>
      <c r="N732" s="174"/>
      <c r="O732" s="174"/>
      <c r="P732" s="174"/>
      <c r="Q732" s="174"/>
      <c r="R732" s="174"/>
      <c r="S732" s="174"/>
      <c r="T732" s="174"/>
      <c r="U732" s="174"/>
      <c r="V732" s="174"/>
      <c r="W732" s="174"/>
      <c r="X732" s="174"/>
      <c r="Y732" s="174"/>
      <c r="Z732" s="174"/>
    </row>
    <row r="733" ht="19.15" customHeight="1">
      <c r="A733" s="177"/>
      <c r="B733" s="178"/>
      <c r="C733" s="178"/>
      <c r="D733" s="179"/>
      <c r="E733" s="179"/>
      <c r="F733" s="181">
        <f>SUM(F701:F732)</f>
        <v>94437</v>
      </c>
      <c r="G733" s="180">
        <f>SUM(G701:G732)</f>
        <v>104543</v>
      </c>
      <c r="H733" s="181">
        <f>SUM(H701:H732)</f>
        <v>10106</v>
      </c>
      <c r="I733" s="182">
        <f>H733/F733</f>
        <v>0.107013141035823</v>
      </c>
      <c r="J733" s="182">
        <f>H733/G733</f>
        <v>0.0966683565614149</v>
      </c>
      <c r="K733" s="183"/>
      <c r="L733" s="183"/>
      <c r="M733" s="183"/>
      <c r="N733" s="183"/>
      <c r="O733" s="183"/>
      <c r="P733" s="183"/>
      <c r="Q733" s="183"/>
      <c r="R733" s="183"/>
      <c r="S733" s="183"/>
      <c r="T733" s="183"/>
      <c r="U733" s="183"/>
      <c r="V733" s="183"/>
      <c r="W733" s="183"/>
      <c r="X733" s="183"/>
      <c r="Y733" s="183"/>
      <c r="Z733" s="184"/>
    </row>
    <row r="734" ht="19.15" customHeight="1">
      <c r="A734" s="185"/>
      <c r="B734" s="186"/>
      <c r="C734" s="186"/>
      <c r="D734" s="185"/>
      <c r="E734" s="185"/>
      <c r="F734" s="187"/>
      <c r="G734" s="186"/>
      <c r="H734" s="187"/>
      <c r="I734" s="188"/>
      <c r="J734" s="188"/>
      <c r="K734" s="189"/>
      <c r="L734" s="189"/>
      <c r="M734" s="189"/>
      <c r="N734" s="189"/>
      <c r="O734" s="189"/>
      <c r="P734" s="189"/>
      <c r="Q734" s="189"/>
      <c r="R734" s="189"/>
      <c r="S734" s="189"/>
      <c r="T734" s="189"/>
      <c r="U734" s="189"/>
      <c r="V734" s="189"/>
      <c r="W734" s="189"/>
      <c r="X734" s="189"/>
      <c r="Y734" s="189"/>
      <c r="Z734" s="189"/>
    </row>
    <row r="735" ht="19.15" customHeight="1">
      <c r="A735" t="s" s="145">
        <v>124</v>
      </c>
      <c r="B735" s="168">
        <v>23</v>
      </c>
      <c r="C735" s="168">
        <v>1</v>
      </c>
      <c r="D735" t="s" s="145">
        <v>809</v>
      </c>
      <c r="E735" t="s" s="145">
        <v>22</v>
      </c>
      <c r="F735" s="155">
        <v>26291</v>
      </c>
      <c r="G735" s="168">
        <v>27651</v>
      </c>
      <c r="H735" s="155">
        <f>SUM(G735-F735)</f>
        <v>1360</v>
      </c>
      <c r="I735" s="167">
        <f>H735/F735</f>
        <v>0.0517287284622114</v>
      </c>
      <c r="J735" s="167">
        <f>H735/G735</f>
        <v>0.0491844779573976</v>
      </c>
      <c r="K735" s="24"/>
      <c r="L735" s="24"/>
      <c r="M735" s="24"/>
      <c r="N735" s="24"/>
      <c r="O735" s="24"/>
      <c r="P735" s="24"/>
      <c r="Q735" s="24"/>
      <c r="R735" s="24"/>
      <c r="S735" s="24"/>
      <c r="T735" s="24"/>
      <c r="U735" s="24"/>
      <c r="V735" s="24"/>
      <c r="W735" s="24"/>
      <c r="X735" s="24"/>
      <c r="Y735" s="24"/>
      <c r="Z735" s="24"/>
    </row>
    <row r="736" ht="19.15" customHeight="1">
      <c r="A736" t="s" s="145">
        <v>124</v>
      </c>
      <c r="B736" s="168">
        <v>23</v>
      </c>
      <c r="C736" s="168">
        <v>5</v>
      </c>
      <c r="D736" t="s" s="145">
        <v>810</v>
      </c>
      <c r="E736" t="s" s="145">
        <v>20</v>
      </c>
      <c r="F736" s="155">
        <v>24877</v>
      </c>
      <c r="G736" s="168">
        <v>26015</v>
      </c>
      <c r="H736" s="155">
        <f>SUM(G736-F736)</f>
        <v>1138</v>
      </c>
      <c r="I736" s="167">
        <f>H736/F736</f>
        <v>0.0457450657233589</v>
      </c>
      <c r="J736" s="167">
        <f>H736/G736</f>
        <v>0.0437439938497021</v>
      </c>
      <c r="K736" s="24"/>
      <c r="L736" s="24"/>
      <c r="M736" s="24"/>
      <c r="N736" s="24"/>
      <c r="O736" s="24"/>
      <c r="P736" s="24"/>
      <c r="Q736" s="24"/>
      <c r="R736" s="24"/>
      <c r="S736" s="24"/>
      <c r="T736" s="24"/>
      <c r="U736" s="24"/>
      <c r="V736" s="24"/>
      <c r="W736" s="24"/>
      <c r="X736" s="24"/>
      <c r="Y736" s="24"/>
      <c r="Z736" s="24"/>
    </row>
    <row r="737" ht="19.15" customHeight="1">
      <c r="A737" t="s" s="145">
        <v>124</v>
      </c>
      <c r="B737" s="168">
        <v>23</v>
      </c>
      <c r="C737" s="168">
        <v>6</v>
      </c>
      <c r="D737" t="s" s="145">
        <v>811</v>
      </c>
      <c r="E737" t="s" s="145">
        <v>84</v>
      </c>
      <c r="F737" s="155">
        <v>23602</v>
      </c>
      <c r="G737" s="168">
        <v>24959</v>
      </c>
      <c r="H737" s="155">
        <f>SUM(G737-F737)</f>
        <v>1357</v>
      </c>
      <c r="I737" s="167">
        <f>H737/F737</f>
        <v>0.0574951275315651</v>
      </c>
      <c r="J737" s="167">
        <f>H737/G737</f>
        <v>0.0543691654313073</v>
      </c>
      <c r="K737" s="24"/>
      <c r="L737" s="24"/>
      <c r="M737" s="24"/>
      <c r="N737" s="24"/>
      <c r="O737" s="24"/>
      <c r="P737" s="24"/>
      <c r="Q737" s="24"/>
      <c r="R737" s="24"/>
      <c r="S737" s="24"/>
      <c r="T737" s="24"/>
      <c r="U737" s="24"/>
      <c r="V737" s="24"/>
      <c r="W737" s="24"/>
      <c r="X737" s="24"/>
      <c r="Y737" s="24"/>
      <c r="Z737" s="24"/>
    </row>
    <row r="738" ht="19.15" customHeight="1">
      <c r="A738" t="s" s="145">
        <v>124</v>
      </c>
      <c r="B738" s="168">
        <v>23</v>
      </c>
      <c r="C738" s="168">
        <v>4</v>
      </c>
      <c r="D738" t="s" s="145">
        <v>812</v>
      </c>
      <c r="E738" t="s" s="145">
        <v>17</v>
      </c>
      <c r="F738" s="155">
        <v>16438</v>
      </c>
      <c r="G738" s="168">
        <v>17247</v>
      </c>
      <c r="H738" s="155">
        <f>SUM(G738-F738)</f>
        <v>809</v>
      </c>
      <c r="I738" s="167">
        <f>H738/F738</f>
        <v>0.0492152329967149</v>
      </c>
      <c r="J738" s="167">
        <f>H738/G738</f>
        <v>0.0469067084130573</v>
      </c>
      <c r="K738" s="24"/>
      <c r="L738" s="24"/>
      <c r="M738" s="24"/>
      <c r="N738" s="24"/>
      <c r="O738" s="24"/>
      <c r="P738" s="24"/>
      <c r="Q738" s="24"/>
      <c r="R738" s="24"/>
      <c r="S738" s="24"/>
      <c r="T738" s="24"/>
      <c r="U738" s="24"/>
      <c r="V738" s="24"/>
      <c r="W738" s="24"/>
      <c r="X738" s="24"/>
      <c r="Y738" s="24"/>
      <c r="Z738" s="24"/>
    </row>
    <row r="739" ht="19.15" customHeight="1">
      <c r="A739" t="s" s="145">
        <v>124</v>
      </c>
      <c r="B739" s="168">
        <v>23</v>
      </c>
      <c r="C739" s="168">
        <v>19</v>
      </c>
      <c r="D739" t="s" s="145">
        <v>813</v>
      </c>
      <c r="E739" t="s" s="145">
        <v>34</v>
      </c>
      <c r="F739" s="155">
        <v>5396</v>
      </c>
      <c r="G739" s="168">
        <v>5617</v>
      </c>
      <c r="H739" s="155">
        <f>SUM(G739-F739)</f>
        <v>221</v>
      </c>
      <c r="I739" s="167">
        <f>H739/F739</f>
        <v>0.0409562638991846</v>
      </c>
      <c r="J739" s="167">
        <f>H739/G739</f>
        <v>0.0393448460032046</v>
      </c>
      <c r="K739" s="24"/>
      <c r="L739" s="24"/>
      <c r="M739" s="24"/>
      <c r="N739" s="24"/>
      <c r="O739" s="24"/>
      <c r="P739" s="24"/>
      <c r="Q739" s="24"/>
      <c r="R739" s="24"/>
      <c r="S739" s="24"/>
      <c r="T739" s="24"/>
      <c r="U739" s="24"/>
      <c r="V739" s="24"/>
      <c r="W739" s="24"/>
      <c r="X739" s="24"/>
      <c r="Y739" s="24"/>
      <c r="Z739" s="24"/>
    </row>
    <row r="740" ht="19.15" customHeight="1">
      <c r="A740" t="s" s="145">
        <v>124</v>
      </c>
      <c r="B740" s="168">
        <v>23</v>
      </c>
      <c r="C740" s="168">
        <v>10</v>
      </c>
      <c r="D740" t="s" s="145">
        <v>814</v>
      </c>
      <c r="E740" t="s" s="145">
        <v>28</v>
      </c>
      <c r="F740" s="155">
        <v>2925</v>
      </c>
      <c r="G740" s="168">
        <v>3036</v>
      </c>
      <c r="H740" s="155">
        <f>SUM(G740-F740)</f>
        <v>111</v>
      </c>
      <c r="I740" s="167">
        <f>H740/F740</f>
        <v>0.0379487179487179</v>
      </c>
      <c r="J740" s="167">
        <f>H740/G740</f>
        <v>0.0365612648221344</v>
      </c>
      <c r="K740" s="24"/>
      <c r="L740" s="24"/>
      <c r="M740" s="24"/>
      <c r="N740" s="24"/>
      <c r="O740" s="24"/>
      <c r="P740" s="24"/>
      <c r="Q740" s="24"/>
      <c r="R740" s="24"/>
      <c r="S740" s="24"/>
      <c r="T740" s="24"/>
      <c r="U740" s="24"/>
      <c r="V740" s="24"/>
      <c r="W740" s="24"/>
      <c r="X740" s="24"/>
      <c r="Y740" s="24"/>
      <c r="Z740" s="24"/>
    </row>
    <row r="741" ht="19.15" customHeight="1">
      <c r="A741" t="s" s="145">
        <v>124</v>
      </c>
      <c r="B741" s="168">
        <v>23</v>
      </c>
      <c r="C741" s="168">
        <v>3</v>
      </c>
      <c r="D741" t="s" s="145">
        <v>815</v>
      </c>
      <c r="E741" t="s" s="145">
        <v>26</v>
      </c>
      <c r="F741" s="155">
        <v>2209</v>
      </c>
      <c r="G741" s="168">
        <v>2379</v>
      </c>
      <c r="H741" s="155">
        <f>SUM(G741-F741)</f>
        <v>170</v>
      </c>
      <c r="I741" s="167">
        <f>H741/F741</f>
        <v>0.0769578995020371</v>
      </c>
      <c r="J741" s="167">
        <f>H741/G741</f>
        <v>0.07145859604876</v>
      </c>
      <c r="K741" s="24"/>
      <c r="L741" s="24"/>
      <c r="M741" s="24"/>
      <c r="N741" s="24"/>
      <c r="O741" s="24"/>
      <c r="P741" s="24"/>
      <c r="Q741" s="24"/>
      <c r="R741" s="24"/>
      <c r="S741" s="24"/>
      <c r="T741" s="24"/>
      <c r="U741" s="24"/>
      <c r="V741" s="24"/>
      <c r="W741" s="24"/>
      <c r="X741" s="24"/>
      <c r="Y741" s="24"/>
      <c r="Z741" s="24"/>
    </row>
    <row r="742" ht="19.15" customHeight="1">
      <c r="A742" t="s" s="145">
        <v>124</v>
      </c>
      <c r="B742" s="168">
        <v>23</v>
      </c>
      <c r="C742" s="168">
        <v>9</v>
      </c>
      <c r="D742" t="s" s="145">
        <v>816</v>
      </c>
      <c r="E742" t="s" s="145">
        <v>30</v>
      </c>
      <c r="F742" s="155">
        <v>399</v>
      </c>
      <c r="G742" s="168">
        <v>425</v>
      </c>
      <c r="H742" s="155">
        <f>SUM(G742-F742)</f>
        <v>26</v>
      </c>
      <c r="I742" s="167">
        <f>H742/F742</f>
        <v>0.06516290726817039</v>
      </c>
      <c r="J742" s="167">
        <f>H742/G742</f>
        <v>0.0611764705882353</v>
      </c>
      <c r="K742" s="24"/>
      <c r="L742" s="24"/>
      <c r="M742" s="24"/>
      <c r="N742" s="24"/>
      <c r="O742" s="24"/>
      <c r="P742" s="24"/>
      <c r="Q742" s="24"/>
      <c r="R742" s="24"/>
      <c r="S742" s="24"/>
      <c r="T742" s="24"/>
      <c r="U742" s="24"/>
      <c r="V742" s="24"/>
      <c r="W742" s="24"/>
      <c r="X742" s="24"/>
      <c r="Y742" s="24"/>
      <c r="Z742" s="24"/>
    </row>
    <row r="743" ht="19.15" customHeight="1">
      <c r="A743" t="s" s="145">
        <v>124</v>
      </c>
      <c r="B743" s="168">
        <v>23</v>
      </c>
      <c r="C743" s="168">
        <v>15</v>
      </c>
      <c r="D743" t="s" s="145">
        <v>817</v>
      </c>
      <c r="E743" t="s" s="145">
        <v>48</v>
      </c>
      <c r="F743" s="155">
        <v>271</v>
      </c>
      <c r="G743" s="168">
        <v>292</v>
      </c>
      <c r="H743" s="155">
        <f>SUM(G743-F743)</f>
        <v>21</v>
      </c>
      <c r="I743" s="167">
        <f>H743/F743</f>
        <v>0.0774907749077491</v>
      </c>
      <c r="J743" s="167">
        <f>H743/G743</f>
        <v>0.07191780821917811</v>
      </c>
      <c r="K743" s="24"/>
      <c r="L743" s="24"/>
      <c r="M743" s="24"/>
      <c r="N743" s="24"/>
      <c r="O743" s="24"/>
      <c r="P743" s="24"/>
      <c r="Q743" s="24"/>
      <c r="R743" s="24"/>
      <c r="S743" s="24"/>
      <c r="T743" s="24"/>
      <c r="U743" s="24"/>
      <c r="V743" s="24"/>
      <c r="W743" s="24"/>
      <c r="X743" s="24"/>
      <c r="Y743" s="24"/>
      <c r="Z743" s="24"/>
    </row>
    <row r="744" ht="19.15" customHeight="1">
      <c r="A744" t="s" s="145">
        <v>124</v>
      </c>
      <c r="B744" s="168">
        <v>23</v>
      </c>
      <c r="C744" s="168">
        <v>30</v>
      </c>
      <c r="D744" t="s" s="145">
        <v>818</v>
      </c>
      <c r="E744" t="s" s="145">
        <v>62</v>
      </c>
      <c r="F744" s="155">
        <v>201</v>
      </c>
      <c r="G744" s="168">
        <v>212</v>
      </c>
      <c r="H744" s="155">
        <f>SUM(G744-F744)</f>
        <v>11</v>
      </c>
      <c r="I744" s="167">
        <f>H744/F744</f>
        <v>0.054726368159204</v>
      </c>
      <c r="J744" s="167">
        <f>H744/G744</f>
        <v>0.0518867924528302</v>
      </c>
      <c r="K744" s="24"/>
      <c r="L744" s="24"/>
      <c r="M744" s="24"/>
      <c r="N744" s="24"/>
      <c r="O744" s="24"/>
      <c r="P744" s="24"/>
      <c r="Q744" s="24"/>
      <c r="R744" s="24"/>
      <c r="S744" s="24"/>
      <c r="T744" s="24"/>
      <c r="U744" s="24"/>
      <c r="V744" s="24"/>
      <c r="W744" s="24"/>
      <c r="X744" s="24"/>
      <c r="Y744" s="24"/>
      <c r="Z744" s="24"/>
    </row>
    <row r="745" ht="19.15" customHeight="1">
      <c r="A745" t="s" s="145">
        <v>124</v>
      </c>
      <c r="B745" s="168">
        <v>23</v>
      </c>
      <c r="C745" s="168">
        <v>11</v>
      </c>
      <c r="D745" t="s" s="145">
        <v>819</v>
      </c>
      <c r="E745" t="s" s="145">
        <v>36</v>
      </c>
      <c r="F745" s="155">
        <v>173</v>
      </c>
      <c r="G745" s="168">
        <v>184</v>
      </c>
      <c r="H745" s="155">
        <f>SUM(G745-F745)</f>
        <v>11</v>
      </c>
      <c r="I745" s="167">
        <f>H745/F745</f>
        <v>0.0635838150289017</v>
      </c>
      <c r="J745" s="167">
        <f>H745/G745</f>
        <v>0.0597826086956522</v>
      </c>
      <c r="K745" s="24"/>
      <c r="L745" s="24"/>
      <c r="M745" s="24"/>
      <c r="N745" s="24"/>
      <c r="O745" s="24"/>
      <c r="P745" s="24"/>
      <c r="Q745" s="24"/>
      <c r="R745" s="24"/>
      <c r="S745" s="24"/>
      <c r="T745" s="24"/>
      <c r="U745" s="24"/>
      <c r="V745" s="24"/>
      <c r="W745" s="24"/>
      <c r="X745" s="24"/>
      <c r="Y745" s="24"/>
      <c r="Z745" s="24"/>
    </row>
    <row r="746" ht="19.15" customHeight="1">
      <c r="A746" t="s" s="145">
        <v>124</v>
      </c>
      <c r="B746" s="168">
        <v>23</v>
      </c>
      <c r="C746" s="168">
        <v>13</v>
      </c>
      <c r="D746" t="s" s="145">
        <v>820</v>
      </c>
      <c r="E746" t="s" s="145">
        <v>76</v>
      </c>
      <c r="F746" s="155">
        <v>150</v>
      </c>
      <c r="G746" s="168">
        <v>157</v>
      </c>
      <c r="H746" s="155">
        <f>SUM(G746-F746)</f>
        <v>7</v>
      </c>
      <c r="I746" s="167">
        <f>H746/F746</f>
        <v>0.0466666666666667</v>
      </c>
      <c r="J746" s="167">
        <f>H746/G746</f>
        <v>0.0445859872611465</v>
      </c>
      <c r="K746" s="24"/>
      <c r="L746" s="24"/>
      <c r="M746" s="24"/>
      <c r="N746" s="24"/>
      <c r="O746" s="24"/>
      <c r="P746" s="24"/>
      <c r="Q746" s="24"/>
      <c r="R746" s="24"/>
      <c r="S746" s="24"/>
      <c r="T746" s="24"/>
      <c r="U746" s="24"/>
      <c r="V746" s="24"/>
      <c r="W746" s="24"/>
      <c r="X746" s="24"/>
      <c r="Y746" s="24"/>
      <c r="Z746" s="24"/>
    </row>
    <row r="747" ht="19.15" customHeight="1">
      <c r="A747" t="s" s="145">
        <v>124</v>
      </c>
      <c r="B747" s="168">
        <v>23</v>
      </c>
      <c r="C747" s="168">
        <v>7</v>
      </c>
      <c r="D747" t="s" s="145">
        <v>821</v>
      </c>
      <c r="E747" t="s" s="145">
        <v>24</v>
      </c>
      <c r="F747" s="155">
        <v>126</v>
      </c>
      <c r="G747" s="168">
        <v>139</v>
      </c>
      <c r="H747" s="155">
        <f>SUM(G747-F747)</f>
        <v>13</v>
      </c>
      <c r="I747" s="167">
        <f>H747/F747</f>
        <v>0.103174603174603</v>
      </c>
      <c r="J747" s="167">
        <f>H747/G747</f>
        <v>0.0935251798561151</v>
      </c>
      <c r="K747" s="24"/>
      <c r="L747" s="24"/>
      <c r="M747" s="24"/>
      <c r="N747" s="24"/>
      <c r="O747" s="24"/>
      <c r="P747" s="24"/>
      <c r="Q747" s="24"/>
      <c r="R747" s="24"/>
      <c r="S747" s="24"/>
      <c r="T747" s="24"/>
      <c r="U747" s="24"/>
      <c r="V747" s="24"/>
      <c r="W747" s="24"/>
      <c r="X747" s="24"/>
      <c r="Y747" s="24"/>
      <c r="Z747" s="24"/>
    </row>
    <row r="748" ht="19.15" customHeight="1">
      <c r="A748" t="s" s="145">
        <v>124</v>
      </c>
      <c r="B748" s="168">
        <v>23</v>
      </c>
      <c r="C748" s="168">
        <v>8</v>
      </c>
      <c r="D748" t="s" s="145">
        <v>822</v>
      </c>
      <c r="E748" t="s" s="145">
        <v>38</v>
      </c>
      <c r="F748" s="155">
        <v>129</v>
      </c>
      <c r="G748" s="168">
        <v>134</v>
      </c>
      <c r="H748" s="155">
        <f>SUM(G748-F748)</f>
        <v>5</v>
      </c>
      <c r="I748" s="167">
        <f>H748/F748</f>
        <v>0.0387596899224806</v>
      </c>
      <c r="J748" s="167">
        <f>H748/G748</f>
        <v>0.0373134328358209</v>
      </c>
      <c r="K748" s="24"/>
      <c r="L748" s="24"/>
      <c r="M748" s="24"/>
      <c r="N748" s="24"/>
      <c r="O748" s="24"/>
      <c r="P748" s="24"/>
      <c r="Q748" s="24"/>
      <c r="R748" s="24"/>
      <c r="S748" s="24"/>
      <c r="T748" s="24"/>
      <c r="U748" s="24"/>
      <c r="V748" s="24"/>
      <c r="W748" s="24"/>
      <c r="X748" s="24"/>
      <c r="Y748" s="24"/>
      <c r="Z748" s="24"/>
    </row>
    <row r="749" ht="19.15" customHeight="1">
      <c r="A749" t="s" s="145">
        <v>124</v>
      </c>
      <c r="B749" s="168">
        <v>23</v>
      </c>
      <c r="C749" s="168">
        <v>14</v>
      </c>
      <c r="D749" t="s" s="145">
        <v>823</v>
      </c>
      <c r="E749" t="s" s="145">
        <v>101</v>
      </c>
      <c r="F749" s="155">
        <v>120</v>
      </c>
      <c r="G749" s="168">
        <v>127</v>
      </c>
      <c r="H749" s="155">
        <f>SUM(G749-F749)</f>
        <v>7</v>
      </c>
      <c r="I749" s="167">
        <f>H749/F749</f>
        <v>0.0583333333333333</v>
      </c>
      <c r="J749" s="167">
        <f>H749/G749</f>
        <v>0.0551181102362205</v>
      </c>
      <c r="K749" s="24"/>
      <c r="L749" s="24"/>
      <c r="M749" s="24"/>
      <c r="N749" s="24"/>
      <c r="O749" s="24"/>
      <c r="P749" s="24"/>
      <c r="Q749" s="24"/>
      <c r="R749" s="24"/>
      <c r="S749" s="24"/>
      <c r="T749" s="24"/>
      <c r="U749" s="24"/>
      <c r="V749" s="24"/>
      <c r="W749" s="24"/>
      <c r="X749" s="24"/>
      <c r="Y749" s="24"/>
      <c r="Z749" s="24"/>
    </row>
    <row r="750" ht="19.15" customHeight="1">
      <c r="A750" t="s" s="145">
        <v>124</v>
      </c>
      <c r="B750" s="168">
        <v>23</v>
      </c>
      <c r="C750" s="168">
        <v>18</v>
      </c>
      <c r="D750" t="s" s="145">
        <v>824</v>
      </c>
      <c r="E750" t="s" s="145">
        <v>110</v>
      </c>
      <c r="F750" s="155">
        <v>114</v>
      </c>
      <c r="G750" s="168">
        <v>121</v>
      </c>
      <c r="H750" s="155">
        <f>SUM(G750-F750)</f>
        <v>7</v>
      </c>
      <c r="I750" s="167">
        <f>H750/F750</f>
        <v>0.0614035087719298</v>
      </c>
      <c r="J750" s="167">
        <f>H750/G750</f>
        <v>0.0578512396694215</v>
      </c>
      <c r="K750" s="24"/>
      <c r="L750" s="24"/>
      <c r="M750" s="24"/>
      <c r="N750" s="24"/>
      <c r="O750" s="24"/>
      <c r="P750" s="24"/>
      <c r="Q750" s="24"/>
      <c r="R750" s="24"/>
      <c r="S750" s="24"/>
      <c r="T750" s="24"/>
      <c r="U750" s="24"/>
      <c r="V750" s="24"/>
      <c r="W750" s="24"/>
      <c r="X750" s="24"/>
      <c r="Y750" s="24"/>
      <c r="Z750" s="24"/>
    </row>
    <row r="751" ht="19.15" customHeight="1">
      <c r="A751" t="s" s="145">
        <v>124</v>
      </c>
      <c r="B751" s="168">
        <v>23</v>
      </c>
      <c r="C751" s="168">
        <v>25</v>
      </c>
      <c r="D751" t="s" s="145">
        <v>825</v>
      </c>
      <c r="E751" t="s" s="145">
        <v>147</v>
      </c>
      <c r="F751" s="155">
        <v>106</v>
      </c>
      <c r="G751" s="168">
        <v>107</v>
      </c>
      <c r="H751" s="155">
        <f>SUM(G751-F751)</f>
        <v>1</v>
      </c>
      <c r="I751" s="167">
        <f>H751/F751</f>
        <v>0.00943396226415094</v>
      </c>
      <c r="J751" s="167">
        <f>H751/G751</f>
        <v>0.00934579439252336</v>
      </c>
      <c r="K751" s="24"/>
      <c r="L751" s="24"/>
      <c r="M751" s="24"/>
      <c r="N751" s="24"/>
      <c r="O751" s="24"/>
      <c r="P751" s="24"/>
      <c r="Q751" s="24"/>
      <c r="R751" s="24"/>
      <c r="S751" s="24"/>
      <c r="T751" s="24"/>
      <c r="U751" s="24"/>
      <c r="V751" s="24"/>
      <c r="W751" s="24"/>
      <c r="X751" s="24"/>
      <c r="Y751" s="24"/>
      <c r="Z751" s="24"/>
    </row>
    <row r="752" ht="19.15" customHeight="1">
      <c r="A752" t="s" s="145">
        <v>124</v>
      </c>
      <c r="B752" s="168">
        <v>23</v>
      </c>
      <c r="C752" s="168">
        <v>22</v>
      </c>
      <c r="D752" t="s" s="145">
        <v>826</v>
      </c>
      <c r="E752" t="s" s="145">
        <v>42</v>
      </c>
      <c r="F752" s="155">
        <v>95</v>
      </c>
      <c r="G752" s="168">
        <v>102</v>
      </c>
      <c r="H752" s="155">
        <f>SUM(G752-F752)</f>
        <v>7</v>
      </c>
      <c r="I752" s="167">
        <f>H752/F752</f>
        <v>0.0736842105263158</v>
      </c>
      <c r="J752" s="167">
        <f>H752/G752</f>
        <v>0.0686274509803922</v>
      </c>
      <c r="K752" s="24"/>
      <c r="L752" s="24"/>
      <c r="M752" s="24"/>
      <c r="N752" s="24"/>
      <c r="O752" s="24"/>
      <c r="P752" s="24"/>
      <c r="Q752" s="24"/>
      <c r="R752" s="24"/>
      <c r="S752" s="24"/>
      <c r="T752" s="24"/>
      <c r="U752" s="24"/>
      <c r="V752" s="24"/>
      <c r="W752" s="24"/>
      <c r="X752" s="24"/>
      <c r="Y752" s="24"/>
      <c r="Z752" s="24"/>
    </row>
    <row r="753" ht="19.15" customHeight="1">
      <c r="A753" t="s" s="145">
        <v>124</v>
      </c>
      <c r="B753" s="168">
        <v>23</v>
      </c>
      <c r="C753" s="168">
        <v>12</v>
      </c>
      <c r="D753" t="s" s="145">
        <v>827</v>
      </c>
      <c r="E753" t="s" s="145">
        <v>60</v>
      </c>
      <c r="F753" s="155">
        <v>74</v>
      </c>
      <c r="G753" s="168">
        <v>80</v>
      </c>
      <c r="H753" s="155">
        <f>SUM(G753-F753)</f>
        <v>6</v>
      </c>
      <c r="I753" s="167">
        <f>H753/F753</f>
        <v>0.0810810810810811</v>
      </c>
      <c r="J753" s="167">
        <f>H753/G753</f>
        <v>0.075</v>
      </c>
      <c r="K753" s="24"/>
      <c r="L753" s="24"/>
      <c r="M753" s="24"/>
      <c r="N753" s="24"/>
      <c r="O753" s="24"/>
      <c r="P753" s="24"/>
      <c r="Q753" s="24"/>
      <c r="R753" s="24"/>
      <c r="S753" s="24"/>
      <c r="T753" s="24"/>
      <c r="U753" s="24"/>
      <c r="V753" s="24"/>
      <c r="W753" s="24"/>
      <c r="X753" s="24"/>
      <c r="Y753" s="24"/>
      <c r="Z753" s="24"/>
    </row>
    <row r="754" ht="19.15" customHeight="1">
      <c r="A754" t="s" s="145">
        <v>124</v>
      </c>
      <c r="B754" s="168">
        <v>23</v>
      </c>
      <c r="C754" s="168">
        <v>17</v>
      </c>
      <c r="D754" t="s" s="145">
        <v>828</v>
      </c>
      <c r="E754" t="s" s="145">
        <v>185</v>
      </c>
      <c r="F754" s="155">
        <v>77</v>
      </c>
      <c r="G754" s="168">
        <v>78</v>
      </c>
      <c r="H754" s="155">
        <f>SUM(G754-F754)</f>
        <v>1</v>
      </c>
      <c r="I754" s="167">
        <f>H754/F754</f>
        <v>0.012987012987013</v>
      </c>
      <c r="J754" s="167">
        <f>H754/G754</f>
        <v>0.0128205128205128</v>
      </c>
      <c r="K754" s="24"/>
      <c r="L754" s="24"/>
      <c r="M754" s="24"/>
      <c r="N754" s="24"/>
      <c r="O754" s="24"/>
      <c r="P754" s="24"/>
      <c r="Q754" s="24"/>
      <c r="R754" s="24"/>
      <c r="S754" s="24"/>
      <c r="T754" s="24"/>
      <c r="U754" s="24"/>
      <c r="V754" s="24"/>
      <c r="W754" s="24"/>
      <c r="X754" s="24"/>
      <c r="Y754" s="24"/>
      <c r="Z754" s="24"/>
    </row>
    <row r="755" ht="19.15" customHeight="1">
      <c r="A755" t="s" s="145">
        <v>124</v>
      </c>
      <c r="B755" s="168">
        <v>23</v>
      </c>
      <c r="C755" s="168">
        <v>21</v>
      </c>
      <c r="D755" t="s" s="145">
        <v>829</v>
      </c>
      <c r="E755" t="s" s="145">
        <v>72</v>
      </c>
      <c r="F755" s="155">
        <v>59</v>
      </c>
      <c r="G755" s="168">
        <v>63</v>
      </c>
      <c r="H755" s="155">
        <f>SUM(G755-F755)</f>
        <v>4</v>
      </c>
      <c r="I755" s="167">
        <f>H755/F755</f>
        <v>0.0677966101694915</v>
      </c>
      <c r="J755" s="167">
        <f>H755/G755</f>
        <v>0.0634920634920635</v>
      </c>
      <c r="K755" s="24"/>
      <c r="L755" s="24"/>
      <c r="M755" s="24"/>
      <c r="N755" s="24"/>
      <c r="O755" s="24"/>
      <c r="P755" s="24"/>
      <c r="Q755" s="24"/>
      <c r="R755" s="24"/>
      <c r="S755" s="24"/>
      <c r="T755" s="24"/>
      <c r="U755" s="24"/>
      <c r="V755" s="24"/>
      <c r="W755" s="24"/>
      <c r="X755" s="24"/>
      <c r="Y755" s="24"/>
      <c r="Z755" s="24"/>
    </row>
    <row r="756" ht="19.15" customHeight="1">
      <c r="A756" t="s" s="145">
        <v>124</v>
      </c>
      <c r="B756" s="168">
        <v>23</v>
      </c>
      <c r="C756" s="168">
        <v>26</v>
      </c>
      <c r="D756" t="s" s="145">
        <v>830</v>
      </c>
      <c r="E756" t="s" s="145">
        <v>116</v>
      </c>
      <c r="F756" s="155">
        <v>59</v>
      </c>
      <c r="G756" s="168">
        <v>62</v>
      </c>
      <c r="H756" s="155">
        <f>SUM(G756-F756)</f>
        <v>3</v>
      </c>
      <c r="I756" s="167">
        <f>H756/F756</f>
        <v>0.0508474576271186</v>
      </c>
      <c r="J756" s="167">
        <f>H756/G756</f>
        <v>0.0483870967741935</v>
      </c>
      <c r="K756" s="24"/>
      <c r="L756" s="24"/>
      <c r="M756" s="24"/>
      <c r="N756" s="24"/>
      <c r="O756" s="24"/>
      <c r="P756" s="24"/>
      <c r="Q756" s="24"/>
      <c r="R756" s="24"/>
      <c r="S756" s="24"/>
      <c r="T756" s="24"/>
      <c r="U756" s="24"/>
      <c r="V756" s="24"/>
      <c r="W756" s="24"/>
      <c r="X756" s="24"/>
      <c r="Y756" s="24"/>
      <c r="Z756" s="24"/>
    </row>
    <row r="757" ht="19.15" customHeight="1">
      <c r="A757" t="s" s="145">
        <v>124</v>
      </c>
      <c r="B757" s="168">
        <v>23</v>
      </c>
      <c r="C757" s="168">
        <v>20</v>
      </c>
      <c r="D757" t="s" s="145">
        <v>831</v>
      </c>
      <c r="E757" t="s" s="145">
        <v>52</v>
      </c>
      <c r="F757" s="155">
        <v>54</v>
      </c>
      <c r="G757" s="168">
        <v>61</v>
      </c>
      <c r="H757" s="155">
        <f>SUM(G757-F757)</f>
        <v>7</v>
      </c>
      <c r="I757" s="167">
        <f>H757/F757</f>
        <v>0.12962962962963</v>
      </c>
      <c r="J757" s="167">
        <f>H757/G757</f>
        <v>0.114754098360656</v>
      </c>
      <c r="K757" s="24"/>
      <c r="L757" s="24"/>
      <c r="M757" s="24"/>
      <c r="N757" s="24"/>
      <c r="O757" s="24"/>
      <c r="P757" s="24"/>
      <c r="Q757" s="24"/>
      <c r="R757" s="24"/>
      <c r="S757" s="24"/>
      <c r="T757" s="24"/>
      <c r="U757" s="24"/>
      <c r="V757" s="24"/>
      <c r="W757" s="24"/>
      <c r="X757" s="24"/>
      <c r="Y757" s="24"/>
      <c r="Z757" s="24"/>
    </row>
    <row r="758" ht="19.15" customHeight="1">
      <c r="A758" t="s" s="145">
        <v>124</v>
      </c>
      <c r="B758" s="168">
        <v>23</v>
      </c>
      <c r="C758" s="168">
        <v>2</v>
      </c>
      <c r="D758" t="s" s="145">
        <v>832</v>
      </c>
      <c r="E758" t="s" s="145">
        <v>54</v>
      </c>
      <c r="F758" s="155">
        <v>51</v>
      </c>
      <c r="G758" s="168">
        <v>56</v>
      </c>
      <c r="H758" s="155">
        <f>SUM(G758-F758)</f>
        <v>5</v>
      </c>
      <c r="I758" s="167">
        <f>H758/F758</f>
        <v>0.09803921568627449</v>
      </c>
      <c r="J758" s="167">
        <f>H758/G758</f>
        <v>0.0892857142857143</v>
      </c>
      <c r="K758" s="24"/>
      <c r="L758" s="24"/>
      <c r="M758" s="24"/>
      <c r="N758" s="24"/>
      <c r="O758" s="24"/>
      <c r="P758" s="24"/>
      <c r="Q758" s="24"/>
      <c r="R758" s="24"/>
      <c r="S758" s="24"/>
      <c r="T758" s="24"/>
      <c r="U758" s="24"/>
      <c r="V758" s="24"/>
      <c r="W758" s="24"/>
      <c r="X758" s="24"/>
      <c r="Y758" s="24"/>
      <c r="Z758" s="24"/>
    </row>
    <row r="759" ht="19.15" customHeight="1">
      <c r="A759" t="s" s="145">
        <v>124</v>
      </c>
      <c r="B759" s="168">
        <v>23</v>
      </c>
      <c r="C759" s="168">
        <v>16</v>
      </c>
      <c r="D759" t="s" s="145">
        <v>833</v>
      </c>
      <c r="E759" t="s" s="145">
        <v>66</v>
      </c>
      <c r="F759" s="155">
        <v>48</v>
      </c>
      <c r="G759" s="168">
        <v>52</v>
      </c>
      <c r="H759" s="155">
        <f>SUM(G759-F759)</f>
        <v>4</v>
      </c>
      <c r="I759" s="167">
        <f>H759/F759</f>
        <v>0.0833333333333333</v>
      </c>
      <c r="J759" s="167">
        <f>H759/G759</f>
        <v>0.0769230769230769</v>
      </c>
      <c r="K759" s="24"/>
      <c r="L759" s="24"/>
      <c r="M759" s="24"/>
      <c r="N759" s="24"/>
      <c r="O759" s="24"/>
      <c r="P759" s="24"/>
      <c r="Q759" s="24"/>
      <c r="R759" s="24"/>
      <c r="S759" s="24"/>
      <c r="T759" s="24"/>
      <c r="U759" s="24"/>
      <c r="V759" s="24"/>
      <c r="W759" s="24"/>
      <c r="X759" s="24"/>
      <c r="Y759" s="24"/>
      <c r="Z759" s="24"/>
    </row>
    <row r="760" ht="19.15" customHeight="1">
      <c r="A760" t="s" s="145">
        <v>124</v>
      </c>
      <c r="B760" s="168">
        <v>23</v>
      </c>
      <c r="C760" s="168">
        <v>24</v>
      </c>
      <c r="D760" t="s" s="145">
        <v>834</v>
      </c>
      <c r="E760" t="s" s="145">
        <v>119</v>
      </c>
      <c r="F760" s="155">
        <v>50</v>
      </c>
      <c r="G760" s="168">
        <v>52</v>
      </c>
      <c r="H760" s="155">
        <f>SUM(G760-F760)</f>
        <v>2</v>
      </c>
      <c r="I760" s="167">
        <f>H760/F760</f>
        <v>0.04</v>
      </c>
      <c r="J760" s="167">
        <f>H760/G760</f>
        <v>0.0384615384615385</v>
      </c>
      <c r="K760" s="24"/>
      <c r="L760" s="24"/>
      <c r="M760" s="24"/>
      <c r="N760" s="24"/>
      <c r="O760" s="24"/>
      <c r="P760" s="24"/>
      <c r="Q760" s="24"/>
      <c r="R760" s="24"/>
      <c r="S760" s="24"/>
      <c r="T760" s="24"/>
      <c r="U760" s="24"/>
      <c r="V760" s="24"/>
      <c r="W760" s="24"/>
      <c r="X760" s="24"/>
      <c r="Y760" s="24"/>
      <c r="Z760" s="24"/>
    </row>
    <row r="761" ht="19.15" customHeight="1">
      <c r="A761" t="s" s="145">
        <v>124</v>
      </c>
      <c r="B761" s="168">
        <v>23</v>
      </c>
      <c r="C761" s="168">
        <v>23</v>
      </c>
      <c r="D761" t="s" s="145">
        <v>835</v>
      </c>
      <c r="E761" t="s" s="145">
        <v>44</v>
      </c>
      <c r="F761" s="155">
        <v>34</v>
      </c>
      <c r="G761" s="168">
        <v>35</v>
      </c>
      <c r="H761" s="155">
        <f>SUM(G761-F761)</f>
        <v>1</v>
      </c>
      <c r="I761" s="167">
        <f>H761/F761</f>
        <v>0.0294117647058824</v>
      </c>
      <c r="J761" s="167">
        <f>H761/G761</f>
        <v>0.0285714285714286</v>
      </c>
      <c r="K761" s="24"/>
      <c r="L761" s="24"/>
      <c r="M761" s="24"/>
      <c r="N761" s="24"/>
      <c r="O761" s="24"/>
      <c r="P761" s="24"/>
      <c r="Q761" s="24"/>
      <c r="R761" s="24"/>
      <c r="S761" s="24"/>
      <c r="T761" s="24"/>
      <c r="U761" s="24"/>
      <c r="V761" s="24"/>
      <c r="W761" s="24"/>
      <c r="X761" s="24"/>
      <c r="Y761" s="24"/>
      <c r="Z761" s="24"/>
    </row>
    <row r="762" ht="19.15" customHeight="1">
      <c r="A762" t="s" s="145">
        <v>124</v>
      </c>
      <c r="B762" s="168">
        <v>23</v>
      </c>
      <c r="C762" s="168">
        <v>27</v>
      </c>
      <c r="D762" t="s" s="145">
        <v>836</v>
      </c>
      <c r="E762" t="s" s="145">
        <v>56</v>
      </c>
      <c r="F762" s="155">
        <v>24</v>
      </c>
      <c r="G762" s="168">
        <v>27</v>
      </c>
      <c r="H762" s="155">
        <f>SUM(G762-F762)</f>
        <v>3</v>
      </c>
      <c r="I762" s="167">
        <f>H762/F762</f>
        <v>0.125</v>
      </c>
      <c r="J762" s="167">
        <f>H762/G762</f>
        <v>0.111111111111111</v>
      </c>
      <c r="K762" s="24"/>
      <c r="L762" s="24"/>
      <c r="M762" s="24"/>
      <c r="N762" s="24"/>
      <c r="O762" s="24"/>
      <c r="P762" s="24"/>
      <c r="Q762" s="24"/>
      <c r="R762" s="24"/>
      <c r="S762" s="24"/>
      <c r="T762" s="24"/>
      <c r="U762" s="24"/>
      <c r="V762" s="24"/>
      <c r="W762" s="24"/>
      <c r="X762" s="24"/>
      <c r="Y762" s="24"/>
      <c r="Z762" s="24"/>
    </row>
    <row r="763" ht="19.15" customHeight="1">
      <c r="A763" t="s" s="145">
        <v>124</v>
      </c>
      <c r="B763" s="168">
        <v>23</v>
      </c>
      <c r="C763" s="168">
        <v>29</v>
      </c>
      <c r="D763" t="s" s="145">
        <v>837</v>
      </c>
      <c r="E763" t="s" s="145">
        <v>68</v>
      </c>
      <c r="F763" s="155">
        <v>22</v>
      </c>
      <c r="G763" s="168">
        <v>22</v>
      </c>
      <c r="H763" s="155">
        <f>SUM(G763-F763)</f>
        <v>0</v>
      </c>
      <c r="I763" s="167">
        <f>H763/F763</f>
        <v>0</v>
      </c>
      <c r="J763" s="167">
        <f>H763/G763</f>
        <v>0</v>
      </c>
      <c r="K763" s="24"/>
      <c r="L763" s="24"/>
      <c r="M763" s="24"/>
      <c r="N763" s="24"/>
      <c r="O763" s="24"/>
      <c r="P763" s="24"/>
      <c r="Q763" s="24"/>
      <c r="R763" s="24"/>
      <c r="S763" s="24"/>
      <c r="T763" s="24"/>
      <c r="U763" s="24"/>
      <c r="V763" s="24"/>
      <c r="W763" s="24"/>
      <c r="X763" s="24"/>
      <c r="Y763" s="24"/>
      <c r="Z763" s="24"/>
    </row>
    <row r="764" ht="19.15" customHeight="1">
      <c r="A764" t="s" s="137">
        <v>124</v>
      </c>
      <c r="B764" s="170">
        <v>23</v>
      </c>
      <c r="C764" s="170">
        <v>28</v>
      </c>
      <c r="D764" t="s" s="137">
        <v>838</v>
      </c>
      <c r="E764" t="s" s="137">
        <v>281</v>
      </c>
      <c r="F764" s="175">
        <v>14</v>
      </c>
      <c r="G764" s="170">
        <v>15</v>
      </c>
      <c r="H764" s="175">
        <f>SUM(G764-F764)</f>
        <v>1</v>
      </c>
      <c r="I764" s="208">
        <f>H764/F764</f>
        <v>0.0714285714285714</v>
      </c>
      <c r="J764" s="208">
        <f>H764/G764</f>
        <v>0.06666666666666669</v>
      </c>
      <c r="K764" s="174"/>
      <c r="L764" s="174"/>
      <c r="M764" s="174"/>
      <c r="N764" s="174"/>
      <c r="O764" s="174"/>
      <c r="P764" s="174"/>
      <c r="Q764" s="174"/>
      <c r="R764" s="174"/>
      <c r="S764" s="174"/>
      <c r="T764" s="174"/>
      <c r="U764" s="174"/>
      <c r="V764" s="174"/>
      <c r="W764" s="174"/>
      <c r="X764" s="174"/>
      <c r="Y764" s="174"/>
      <c r="Z764" s="174"/>
    </row>
    <row r="765" ht="19.15" customHeight="1">
      <c r="A765" s="177"/>
      <c r="B765" s="178"/>
      <c r="C765" s="178"/>
      <c r="D765" s="179"/>
      <c r="E765" s="179"/>
      <c r="F765" s="181">
        <f>SUM(F735:F764)</f>
        <v>104188</v>
      </c>
      <c r="G765" s="180">
        <f>SUM(G735:G764)</f>
        <v>109507</v>
      </c>
      <c r="H765" s="181">
        <f>SUM(H735:H764)</f>
        <v>5319</v>
      </c>
      <c r="I765" s="209">
        <f>H765/F765</f>
        <v>0.0510519445617538</v>
      </c>
      <c r="J765" s="209">
        <f>H765/G765</f>
        <v>0.048572237391217</v>
      </c>
      <c r="K765" s="183"/>
      <c r="L765" s="183"/>
      <c r="M765" s="183"/>
      <c r="N765" s="183"/>
      <c r="O765" s="183"/>
      <c r="P765" s="183"/>
      <c r="Q765" s="183"/>
      <c r="R765" s="183"/>
      <c r="S765" s="183"/>
      <c r="T765" s="183"/>
      <c r="U765" s="183"/>
      <c r="V765" s="183"/>
      <c r="W765" s="183"/>
      <c r="X765" s="183"/>
      <c r="Y765" s="183"/>
      <c r="Z765" s="184"/>
    </row>
    <row r="766" ht="19.15" customHeight="1">
      <c r="A766" s="185"/>
      <c r="B766" s="186"/>
      <c r="C766" s="186"/>
      <c r="D766" s="185"/>
      <c r="E766" s="185"/>
      <c r="F766" s="187"/>
      <c r="G766" s="186"/>
      <c r="H766" s="187"/>
      <c r="I766" s="188"/>
      <c r="J766" s="188"/>
      <c r="K766" s="189"/>
      <c r="L766" s="189"/>
      <c r="M766" s="189"/>
      <c r="N766" s="189"/>
      <c r="O766" s="189"/>
      <c r="P766" s="189"/>
      <c r="Q766" s="189"/>
      <c r="R766" s="189"/>
      <c r="S766" s="189"/>
      <c r="T766" s="189"/>
      <c r="U766" s="189"/>
      <c r="V766" s="189"/>
      <c r="W766" s="189"/>
      <c r="X766" s="189"/>
      <c r="Y766" s="189"/>
      <c r="Z766" s="189"/>
    </row>
    <row r="767" ht="19.15" customHeight="1">
      <c r="A767" t="s" s="145">
        <v>124</v>
      </c>
      <c r="B767" s="168">
        <v>24</v>
      </c>
      <c r="C767" s="168">
        <v>4</v>
      </c>
      <c r="D767" t="s" s="145">
        <v>839</v>
      </c>
      <c r="E767" t="s" s="145">
        <v>22</v>
      </c>
      <c r="F767" s="155">
        <v>36162</v>
      </c>
      <c r="G767" s="168">
        <v>38409</v>
      </c>
      <c r="H767" s="155">
        <f>SUM(G767-F767)</f>
        <v>2247</v>
      </c>
      <c r="I767" s="167">
        <f>H767/F767</f>
        <v>0.062137049941928</v>
      </c>
      <c r="J767" s="167">
        <f>H767/G767</f>
        <v>0.0585019136139967</v>
      </c>
      <c r="K767" s="24"/>
      <c r="L767" s="24"/>
      <c r="M767" s="24"/>
      <c r="N767" s="24"/>
      <c r="O767" s="24"/>
      <c r="P767" s="24"/>
      <c r="Q767" s="24"/>
      <c r="R767" s="24"/>
      <c r="S767" s="24"/>
      <c r="T767" s="24"/>
      <c r="U767" s="24"/>
      <c r="V767" s="24"/>
      <c r="W767" s="24"/>
      <c r="X767" s="24"/>
      <c r="Y767" s="24"/>
      <c r="Z767" s="24"/>
    </row>
    <row r="768" ht="19.15" customHeight="1">
      <c r="A768" t="s" s="145">
        <v>124</v>
      </c>
      <c r="B768" s="168">
        <v>24</v>
      </c>
      <c r="C768" s="168">
        <v>6</v>
      </c>
      <c r="D768" t="s" s="145">
        <v>840</v>
      </c>
      <c r="E768" t="s" s="145">
        <v>20</v>
      </c>
      <c r="F768" s="155">
        <v>27369</v>
      </c>
      <c r="G768" s="168">
        <v>29154</v>
      </c>
      <c r="H768" s="155">
        <f>SUM(G768-F768)</f>
        <v>1785</v>
      </c>
      <c r="I768" s="167">
        <f>H768/F768</f>
        <v>0.0652197741970843</v>
      </c>
      <c r="J768" s="167">
        <f>H768/G768</f>
        <v>0.061226589833299</v>
      </c>
      <c r="K768" s="24"/>
      <c r="L768" s="24"/>
      <c r="M768" s="24"/>
      <c r="N768" s="24"/>
      <c r="O768" s="24"/>
      <c r="P768" s="24"/>
      <c r="Q768" s="24"/>
      <c r="R768" s="24"/>
      <c r="S768" s="24"/>
      <c r="T768" s="24"/>
      <c r="U768" s="24"/>
      <c r="V768" s="24"/>
      <c r="W768" s="24"/>
      <c r="X768" s="24"/>
      <c r="Y768" s="24"/>
      <c r="Z768" s="24"/>
    </row>
    <row r="769" ht="19.15" customHeight="1">
      <c r="A769" t="s" s="145">
        <v>124</v>
      </c>
      <c r="B769" s="168">
        <v>24</v>
      </c>
      <c r="C769" s="168">
        <v>12</v>
      </c>
      <c r="D769" t="s" s="145">
        <v>841</v>
      </c>
      <c r="E769" t="s" s="145">
        <v>17</v>
      </c>
      <c r="F769" s="155">
        <v>13900</v>
      </c>
      <c r="G769" s="168">
        <v>14784</v>
      </c>
      <c r="H769" s="155">
        <f>SUM(G769-F769)</f>
        <v>884</v>
      </c>
      <c r="I769" s="167">
        <f>H769/F769</f>
        <v>0.0635971223021583</v>
      </c>
      <c r="J769" s="167">
        <f>H769/G769</f>
        <v>0.0597943722943723</v>
      </c>
      <c r="K769" s="24"/>
      <c r="L769" s="24"/>
      <c r="M769" s="24"/>
      <c r="N769" s="24"/>
      <c r="O769" s="24"/>
      <c r="P769" s="24"/>
      <c r="Q769" s="24"/>
      <c r="R769" s="24"/>
      <c r="S769" s="24"/>
      <c r="T769" s="24"/>
      <c r="U769" s="24"/>
      <c r="V769" s="24"/>
      <c r="W769" s="24"/>
      <c r="X769" s="24"/>
      <c r="Y769" s="24"/>
      <c r="Z769" s="24"/>
    </row>
    <row r="770" ht="19.15" customHeight="1">
      <c r="A770" t="s" s="145">
        <v>124</v>
      </c>
      <c r="B770" s="168">
        <v>24</v>
      </c>
      <c r="C770" s="168">
        <v>1</v>
      </c>
      <c r="D770" t="s" s="145">
        <v>842</v>
      </c>
      <c r="E770" t="s" s="145">
        <v>28</v>
      </c>
      <c r="F770" s="155">
        <v>6719</v>
      </c>
      <c r="G770" s="168">
        <v>7187</v>
      </c>
      <c r="H770" s="155">
        <f>SUM(G770-F770)</f>
        <v>468</v>
      </c>
      <c r="I770" s="167">
        <f>H770/F770</f>
        <v>0.0696532222056854</v>
      </c>
      <c r="J770" s="167">
        <f>H770/G770</f>
        <v>0.06511757339641019</v>
      </c>
      <c r="K770" s="24"/>
      <c r="L770" s="24"/>
      <c r="M770" s="24"/>
      <c r="N770" s="24"/>
      <c r="O770" s="24"/>
      <c r="P770" s="24"/>
      <c r="Q770" s="24"/>
      <c r="R770" s="24"/>
      <c r="S770" s="24"/>
      <c r="T770" s="24"/>
      <c r="U770" s="24"/>
      <c r="V770" s="24"/>
      <c r="W770" s="24"/>
      <c r="X770" s="24"/>
      <c r="Y770" s="24"/>
      <c r="Z770" s="24"/>
    </row>
    <row r="771" ht="19.15" customHeight="1">
      <c r="A771" t="s" s="145">
        <v>124</v>
      </c>
      <c r="B771" s="168">
        <v>24</v>
      </c>
      <c r="C771" s="168">
        <v>8</v>
      </c>
      <c r="D771" t="s" s="145">
        <v>843</v>
      </c>
      <c r="E771" t="s" s="145">
        <v>26</v>
      </c>
      <c r="F771" s="155">
        <v>6462</v>
      </c>
      <c r="G771" s="168">
        <v>6748</v>
      </c>
      <c r="H771" s="155">
        <f>SUM(G771-F771)</f>
        <v>286</v>
      </c>
      <c r="I771" s="167">
        <f>H771/F771</f>
        <v>0.0442587434230888</v>
      </c>
      <c r="J771" s="167">
        <f>H771/G771</f>
        <v>0.0423829282750445</v>
      </c>
      <c r="K771" s="24"/>
      <c r="L771" s="24"/>
      <c r="M771" s="24"/>
      <c r="N771" s="24"/>
      <c r="O771" s="24"/>
      <c r="P771" s="24"/>
      <c r="Q771" s="24"/>
      <c r="R771" s="24"/>
      <c r="S771" s="24"/>
      <c r="T771" s="24"/>
      <c r="U771" s="24"/>
      <c r="V771" s="24"/>
      <c r="W771" s="24"/>
      <c r="X771" s="24"/>
      <c r="Y771" s="24"/>
      <c r="Z771" s="24"/>
    </row>
    <row r="772" ht="19.15" customHeight="1">
      <c r="A772" t="s" s="145">
        <v>124</v>
      </c>
      <c r="B772" s="168">
        <v>24</v>
      </c>
      <c r="C772" s="168">
        <v>28</v>
      </c>
      <c r="D772" t="s" s="145">
        <v>844</v>
      </c>
      <c r="E772" t="s" s="145">
        <v>34</v>
      </c>
      <c r="F772" s="155">
        <v>5487</v>
      </c>
      <c r="G772" s="168">
        <v>5859</v>
      </c>
      <c r="H772" s="155">
        <f>SUM(G772-F772)</f>
        <v>372</v>
      </c>
      <c r="I772" s="167">
        <f>H772/F772</f>
        <v>0.0677966101694915</v>
      </c>
      <c r="J772" s="167">
        <f>H772/G772</f>
        <v>0.0634920634920635</v>
      </c>
      <c r="K772" s="24"/>
      <c r="L772" s="24"/>
      <c r="M772" s="24"/>
      <c r="N772" s="24"/>
      <c r="O772" s="24"/>
      <c r="P772" s="24"/>
      <c r="Q772" s="24"/>
      <c r="R772" s="24"/>
      <c r="S772" s="24"/>
      <c r="T772" s="24"/>
      <c r="U772" s="24"/>
      <c r="V772" s="24"/>
      <c r="W772" s="24"/>
      <c r="X772" s="24"/>
      <c r="Y772" s="24"/>
      <c r="Z772" s="24"/>
    </row>
    <row r="773" ht="19.15" customHeight="1">
      <c r="A773" t="s" s="145">
        <v>124</v>
      </c>
      <c r="B773" s="168">
        <v>24</v>
      </c>
      <c r="C773" s="168">
        <v>9</v>
      </c>
      <c r="D773" t="s" s="145">
        <v>845</v>
      </c>
      <c r="E773" t="s" s="145">
        <v>38</v>
      </c>
      <c r="F773" s="155">
        <v>2721</v>
      </c>
      <c r="G773" s="168">
        <v>2908</v>
      </c>
      <c r="H773" s="155">
        <f>SUM(G773-F773)</f>
        <v>187</v>
      </c>
      <c r="I773" s="167">
        <f>H773/F773</f>
        <v>0.0687247335538405</v>
      </c>
      <c r="J773" s="167">
        <f>H773/G773</f>
        <v>0.0643053645116919</v>
      </c>
      <c r="K773" s="24"/>
      <c r="L773" s="24"/>
      <c r="M773" s="24"/>
      <c r="N773" s="24"/>
      <c r="O773" s="24"/>
      <c r="P773" s="24"/>
      <c r="Q773" s="24"/>
      <c r="R773" s="24"/>
      <c r="S773" s="24"/>
      <c r="T773" s="24"/>
      <c r="U773" s="24"/>
      <c r="V773" s="24"/>
      <c r="W773" s="24"/>
      <c r="X773" s="24"/>
      <c r="Y773" s="24"/>
      <c r="Z773" s="24"/>
    </row>
    <row r="774" ht="19.15" customHeight="1">
      <c r="A774" t="s" s="145">
        <v>124</v>
      </c>
      <c r="B774" s="168">
        <v>24</v>
      </c>
      <c r="C774" s="168">
        <v>3</v>
      </c>
      <c r="D774" t="s" s="145">
        <v>846</v>
      </c>
      <c r="E774" t="s" s="145">
        <v>24</v>
      </c>
      <c r="F774" s="155">
        <v>1069</v>
      </c>
      <c r="G774" s="168">
        <v>1113</v>
      </c>
      <c r="H774" s="155">
        <f>SUM(G774-F774)</f>
        <v>44</v>
      </c>
      <c r="I774" s="167">
        <f>H774/F774</f>
        <v>0.0411599625818522</v>
      </c>
      <c r="J774" s="167">
        <f>H774/G774</f>
        <v>0.0395327942497754</v>
      </c>
      <c r="K774" s="24"/>
      <c r="L774" s="24"/>
      <c r="M774" s="24"/>
      <c r="N774" s="24"/>
      <c r="O774" s="24"/>
      <c r="P774" s="24"/>
      <c r="Q774" s="24"/>
      <c r="R774" s="24"/>
      <c r="S774" s="24"/>
      <c r="T774" s="24"/>
      <c r="U774" s="24"/>
      <c r="V774" s="24"/>
      <c r="W774" s="24"/>
      <c r="X774" s="24"/>
      <c r="Y774" s="24"/>
      <c r="Z774" s="24"/>
    </row>
    <row r="775" ht="19.15" customHeight="1">
      <c r="A775" t="s" s="145">
        <v>124</v>
      </c>
      <c r="B775" s="168">
        <v>24</v>
      </c>
      <c r="C775" s="168">
        <v>5</v>
      </c>
      <c r="D775" t="s" s="145">
        <v>847</v>
      </c>
      <c r="E775" t="s" s="145">
        <v>36</v>
      </c>
      <c r="F775" s="155">
        <v>845</v>
      </c>
      <c r="G775" s="168">
        <v>914</v>
      </c>
      <c r="H775" s="155">
        <f>SUM(G775-F775)</f>
        <v>69</v>
      </c>
      <c r="I775" s="167">
        <f>H775/F775</f>
        <v>0.0816568047337278</v>
      </c>
      <c r="J775" s="167">
        <f>H775/G775</f>
        <v>0.075492341356674</v>
      </c>
      <c r="K775" s="24"/>
      <c r="L775" s="24"/>
      <c r="M775" s="24"/>
      <c r="N775" s="24"/>
      <c r="O775" s="24"/>
      <c r="P775" s="24"/>
      <c r="Q775" s="24"/>
      <c r="R775" s="24"/>
      <c r="S775" s="24"/>
      <c r="T775" s="24"/>
      <c r="U775" s="24"/>
      <c r="V775" s="24"/>
      <c r="W775" s="24"/>
      <c r="X775" s="24"/>
      <c r="Y775" s="24"/>
      <c r="Z775" s="24"/>
    </row>
    <row r="776" ht="19.15" customHeight="1">
      <c r="A776" t="s" s="145">
        <v>124</v>
      </c>
      <c r="B776" s="168">
        <v>24</v>
      </c>
      <c r="C776" s="168">
        <v>2</v>
      </c>
      <c r="D776" t="s" s="145">
        <v>848</v>
      </c>
      <c r="E776" t="s" s="145">
        <v>30</v>
      </c>
      <c r="F776" s="155">
        <v>558</v>
      </c>
      <c r="G776" s="168">
        <v>590</v>
      </c>
      <c r="H776" s="155">
        <f>SUM(G776-F776)</f>
        <v>32</v>
      </c>
      <c r="I776" s="167">
        <f>H776/F776</f>
        <v>0.0573476702508961</v>
      </c>
      <c r="J776" s="167">
        <f>H776/G776</f>
        <v>0.0542372881355932</v>
      </c>
      <c r="K776" s="24"/>
      <c r="L776" s="24"/>
      <c r="M776" s="24"/>
      <c r="N776" s="24"/>
      <c r="O776" s="24"/>
      <c r="P776" s="24"/>
      <c r="Q776" s="24"/>
      <c r="R776" s="24"/>
      <c r="S776" s="24"/>
      <c r="T776" s="24"/>
      <c r="U776" s="24"/>
      <c r="V776" s="24"/>
      <c r="W776" s="24"/>
      <c r="X776" s="24"/>
      <c r="Y776" s="24"/>
      <c r="Z776" s="24"/>
    </row>
    <row r="777" ht="19.15" customHeight="1">
      <c r="A777" t="s" s="145">
        <v>124</v>
      </c>
      <c r="B777" s="168">
        <v>24</v>
      </c>
      <c r="C777" s="168">
        <v>10</v>
      </c>
      <c r="D777" t="s" s="145">
        <v>849</v>
      </c>
      <c r="E777" t="s" s="145">
        <v>101</v>
      </c>
      <c r="F777" s="155">
        <v>500</v>
      </c>
      <c r="G777" s="168">
        <v>529</v>
      </c>
      <c r="H777" s="155">
        <f>SUM(G777-F777)</f>
        <v>29</v>
      </c>
      <c r="I777" s="167">
        <f>H777/F777</f>
        <v>0.058</v>
      </c>
      <c r="J777" s="167">
        <f>H777/G777</f>
        <v>0.054820415879017</v>
      </c>
      <c r="K777" s="24"/>
      <c r="L777" s="24"/>
      <c r="M777" s="24"/>
      <c r="N777" s="24"/>
      <c r="O777" s="24"/>
      <c r="P777" s="24"/>
      <c r="Q777" s="24"/>
      <c r="R777" s="24"/>
      <c r="S777" s="24"/>
      <c r="T777" s="24"/>
      <c r="U777" s="24"/>
      <c r="V777" s="24"/>
      <c r="W777" s="24"/>
      <c r="X777" s="24"/>
      <c r="Y777" s="24"/>
      <c r="Z777" s="24"/>
    </row>
    <row r="778" ht="19.15" customHeight="1">
      <c r="A778" t="s" s="145">
        <v>124</v>
      </c>
      <c r="B778" s="168">
        <v>24</v>
      </c>
      <c r="C778" s="168">
        <v>7</v>
      </c>
      <c r="D778" t="s" s="145">
        <v>850</v>
      </c>
      <c r="E778" t="s" s="145">
        <v>60</v>
      </c>
      <c r="F778" s="155">
        <v>432</v>
      </c>
      <c r="G778" s="168">
        <v>443</v>
      </c>
      <c r="H778" s="155">
        <f>SUM(G778-F778)</f>
        <v>11</v>
      </c>
      <c r="I778" s="167">
        <f>H778/F778</f>
        <v>0.025462962962963</v>
      </c>
      <c r="J778" s="167">
        <f>H778/G778</f>
        <v>0.0248306997742664</v>
      </c>
      <c r="K778" s="24"/>
      <c r="L778" s="24"/>
      <c r="M778" s="24"/>
      <c r="N778" s="24"/>
      <c r="O778" s="24"/>
      <c r="P778" s="24"/>
      <c r="Q778" s="24"/>
      <c r="R778" s="24"/>
      <c r="S778" s="24"/>
      <c r="T778" s="24"/>
      <c r="U778" s="24"/>
      <c r="V778" s="24"/>
      <c r="W778" s="24"/>
      <c r="X778" s="24"/>
      <c r="Y778" s="24"/>
      <c r="Z778" s="24"/>
    </row>
    <row r="779" ht="19.15" customHeight="1">
      <c r="A779" t="s" s="145">
        <v>124</v>
      </c>
      <c r="B779" s="168">
        <v>24</v>
      </c>
      <c r="C779" s="168">
        <v>15</v>
      </c>
      <c r="D779" t="s" s="145">
        <v>851</v>
      </c>
      <c r="E779" t="s" s="145">
        <v>48</v>
      </c>
      <c r="F779" s="155">
        <v>375</v>
      </c>
      <c r="G779" s="168">
        <v>405</v>
      </c>
      <c r="H779" s="155">
        <f>SUM(G779-F779)</f>
        <v>30</v>
      </c>
      <c r="I779" s="167">
        <f>H779/F779</f>
        <v>0.08</v>
      </c>
      <c r="J779" s="167">
        <f>H779/G779</f>
        <v>0.0740740740740741</v>
      </c>
      <c r="K779" s="24"/>
      <c r="L779" s="24"/>
      <c r="M779" s="24"/>
      <c r="N779" s="24"/>
      <c r="O779" s="24"/>
      <c r="P779" s="24"/>
      <c r="Q779" s="24"/>
      <c r="R779" s="24"/>
      <c r="S779" s="24"/>
      <c r="T779" s="24"/>
      <c r="U779" s="24"/>
      <c r="V779" s="24"/>
      <c r="W779" s="24"/>
      <c r="X779" s="24"/>
      <c r="Y779" s="24"/>
      <c r="Z779" s="24"/>
    </row>
    <row r="780" ht="19.15" customHeight="1">
      <c r="A780" t="s" s="145">
        <v>124</v>
      </c>
      <c r="B780" s="168">
        <v>24</v>
      </c>
      <c r="C780" s="168">
        <v>11</v>
      </c>
      <c r="D780" t="s" s="145">
        <v>852</v>
      </c>
      <c r="E780" t="s" s="145">
        <v>64</v>
      </c>
      <c r="F780" s="155">
        <v>138</v>
      </c>
      <c r="G780" s="168">
        <v>146</v>
      </c>
      <c r="H780" s="155">
        <f>SUM(G780-F780)</f>
        <v>8</v>
      </c>
      <c r="I780" s="167">
        <f>H780/F780</f>
        <v>0.0579710144927536</v>
      </c>
      <c r="J780" s="167">
        <f>H780/G780</f>
        <v>0.0547945205479452</v>
      </c>
      <c r="K780" s="24"/>
      <c r="L780" s="24"/>
      <c r="M780" s="24"/>
      <c r="N780" s="24"/>
      <c r="O780" s="24"/>
      <c r="P780" s="24"/>
      <c r="Q780" s="24"/>
      <c r="R780" s="24"/>
      <c r="S780" s="24"/>
      <c r="T780" s="24"/>
      <c r="U780" s="24"/>
      <c r="V780" s="24"/>
      <c r="W780" s="24"/>
      <c r="X780" s="24"/>
      <c r="Y780" s="24"/>
      <c r="Z780" s="24"/>
    </row>
    <row r="781" ht="19.15" customHeight="1">
      <c r="A781" t="s" s="145">
        <v>124</v>
      </c>
      <c r="B781" s="168">
        <v>24</v>
      </c>
      <c r="C781" s="168">
        <v>20</v>
      </c>
      <c r="D781" t="s" s="145">
        <v>853</v>
      </c>
      <c r="E781" t="s" s="145">
        <v>72</v>
      </c>
      <c r="F781" s="155">
        <v>137</v>
      </c>
      <c r="G781" s="168">
        <v>144</v>
      </c>
      <c r="H781" s="155">
        <f>SUM(G781-F781)</f>
        <v>7</v>
      </c>
      <c r="I781" s="167">
        <f>H781/F781</f>
        <v>0.0510948905109489</v>
      </c>
      <c r="J781" s="167">
        <f>H781/G781</f>
        <v>0.0486111111111111</v>
      </c>
      <c r="K781" s="24"/>
      <c r="L781" s="24"/>
      <c r="M781" s="24"/>
      <c r="N781" s="24"/>
      <c r="O781" s="24"/>
      <c r="P781" s="24"/>
      <c r="Q781" s="24"/>
      <c r="R781" s="24"/>
      <c r="S781" s="24"/>
      <c r="T781" s="24"/>
      <c r="U781" s="24"/>
      <c r="V781" s="24"/>
      <c r="W781" s="24"/>
      <c r="X781" s="24"/>
      <c r="Y781" s="24"/>
      <c r="Z781" s="24"/>
    </row>
    <row r="782" ht="19.15" customHeight="1">
      <c r="A782" t="s" s="145">
        <v>124</v>
      </c>
      <c r="B782" s="168">
        <v>24</v>
      </c>
      <c r="C782" s="168">
        <v>21</v>
      </c>
      <c r="D782" t="s" s="145">
        <v>854</v>
      </c>
      <c r="E782" t="s" s="145">
        <v>52</v>
      </c>
      <c r="F782" s="155">
        <v>124</v>
      </c>
      <c r="G782" s="168">
        <v>137</v>
      </c>
      <c r="H782" s="155">
        <f>SUM(G782-F782)</f>
        <v>13</v>
      </c>
      <c r="I782" s="167">
        <f>H782/F782</f>
        <v>0.104838709677419</v>
      </c>
      <c r="J782" s="167">
        <f>H782/G782</f>
        <v>0.0948905109489051</v>
      </c>
      <c r="K782" s="24"/>
      <c r="L782" s="24"/>
      <c r="M782" s="24"/>
      <c r="N782" s="24"/>
      <c r="O782" s="24"/>
      <c r="P782" s="24"/>
      <c r="Q782" s="24"/>
      <c r="R782" s="24"/>
      <c r="S782" s="24"/>
      <c r="T782" s="24"/>
      <c r="U782" s="24"/>
      <c r="V782" s="24"/>
      <c r="W782" s="24"/>
      <c r="X782" s="24"/>
      <c r="Y782" s="24"/>
      <c r="Z782" s="24"/>
    </row>
    <row r="783" ht="19.15" customHeight="1">
      <c r="A783" t="s" s="145">
        <v>124</v>
      </c>
      <c r="B783" s="168">
        <v>24</v>
      </c>
      <c r="C783" s="168">
        <v>14</v>
      </c>
      <c r="D783" t="s" s="145">
        <v>855</v>
      </c>
      <c r="E783" t="s" s="145">
        <v>76</v>
      </c>
      <c r="F783" s="155">
        <v>106</v>
      </c>
      <c r="G783" s="168">
        <v>112</v>
      </c>
      <c r="H783" s="155">
        <f>SUM(G783-F783)</f>
        <v>6</v>
      </c>
      <c r="I783" s="167">
        <f>H783/F783</f>
        <v>0.0566037735849057</v>
      </c>
      <c r="J783" s="167">
        <f>H783/G783</f>
        <v>0.0535714285714286</v>
      </c>
      <c r="K783" s="24"/>
      <c r="L783" s="24"/>
      <c r="M783" s="24"/>
      <c r="N783" s="24"/>
      <c r="O783" s="24"/>
      <c r="P783" s="24"/>
      <c r="Q783" s="24"/>
      <c r="R783" s="24"/>
      <c r="S783" s="24"/>
      <c r="T783" s="24"/>
      <c r="U783" s="24"/>
      <c r="V783" s="24"/>
      <c r="W783" s="24"/>
      <c r="X783" s="24"/>
      <c r="Y783" s="24"/>
      <c r="Z783" s="24"/>
    </row>
    <row r="784" ht="19.15" customHeight="1">
      <c r="A784" t="s" s="145">
        <v>124</v>
      </c>
      <c r="B784" s="168">
        <v>24</v>
      </c>
      <c r="C784" s="168">
        <v>26</v>
      </c>
      <c r="D784" t="s" s="145">
        <v>856</v>
      </c>
      <c r="E784" t="s" s="145">
        <v>119</v>
      </c>
      <c r="F784" s="155">
        <v>101</v>
      </c>
      <c r="G784" s="168">
        <v>108</v>
      </c>
      <c r="H784" s="155">
        <f>SUM(G784-F784)</f>
        <v>7</v>
      </c>
      <c r="I784" s="167">
        <f>H784/F784</f>
        <v>0.0693069306930693</v>
      </c>
      <c r="J784" s="167">
        <f>H784/G784</f>
        <v>0.0648148148148148</v>
      </c>
      <c r="K784" s="24"/>
      <c r="L784" s="24"/>
      <c r="M784" s="24"/>
      <c r="N784" s="24"/>
      <c r="O784" s="24"/>
      <c r="P784" s="24"/>
      <c r="Q784" s="24"/>
      <c r="R784" s="24"/>
      <c r="S784" s="24"/>
      <c r="T784" s="24"/>
      <c r="U784" s="24"/>
      <c r="V784" s="24"/>
      <c r="W784" s="24"/>
      <c r="X784" s="24"/>
      <c r="Y784" s="24"/>
      <c r="Z784" s="24"/>
    </row>
    <row r="785" ht="19.15" customHeight="1">
      <c r="A785" t="s" s="145">
        <v>124</v>
      </c>
      <c r="B785" s="168">
        <v>24</v>
      </c>
      <c r="C785" s="168">
        <v>24</v>
      </c>
      <c r="D785" t="s" s="145">
        <v>857</v>
      </c>
      <c r="E785" t="s" s="145">
        <v>375</v>
      </c>
      <c r="F785" s="155">
        <v>57</v>
      </c>
      <c r="G785" s="168">
        <v>63</v>
      </c>
      <c r="H785" s="155">
        <f>SUM(G785-F785)</f>
        <v>6</v>
      </c>
      <c r="I785" s="167">
        <f>H785/F785</f>
        <v>0.105263157894737</v>
      </c>
      <c r="J785" s="167">
        <f>H785/G785</f>
        <v>0.09523809523809521</v>
      </c>
      <c r="K785" s="24"/>
      <c r="L785" s="24"/>
      <c r="M785" s="24"/>
      <c r="N785" s="24"/>
      <c r="O785" s="24"/>
      <c r="P785" s="24"/>
      <c r="Q785" s="24"/>
      <c r="R785" s="24"/>
      <c r="S785" s="24"/>
      <c r="T785" s="24"/>
      <c r="U785" s="24"/>
      <c r="V785" s="24"/>
      <c r="W785" s="24"/>
      <c r="X785" s="24"/>
      <c r="Y785" s="24"/>
      <c r="Z785" s="24"/>
    </row>
    <row r="786" ht="19.15" customHeight="1">
      <c r="A786" t="s" s="145">
        <v>124</v>
      </c>
      <c r="B786" s="168">
        <v>24</v>
      </c>
      <c r="C786" s="168">
        <v>18</v>
      </c>
      <c r="D786" t="s" s="145">
        <v>858</v>
      </c>
      <c r="E786" t="s" s="145">
        <v>40</v>
      </c>
      <c r="F786" s="155">
        <v>59</v>
      </c>
      <c r="G786" s="168">
        <v>60</v>
      </c>
      <c r="H786" s="155">
        <f>SUM(G786-F786)</f>
        <v>1</v>
      </c>
      <c r="I786" s="167">
        <f>H786/F786</f>
        <v>0.0169491525423729</v>
      </c>
      <c r="J786" s="167">
        <f>H786/G786</f>
        <v>0.0166666666666667</v>
      </c>
      <c r="K786" s="24"/>
      <c r="L786" s="24"/>
      <c r="M786" s="24"/>
      <c r="N786" s="24"/>
      <c r="O786" s="24"/>
      <c r="P786" s="24"/>
      <c r="Q786" s="24"/>
      <c r="R786" s="24"/>
      <c r="S786" s="24"/>
      <c r="T786" s="24"/>
      <c r="U786" s="24"/>
      <c r="V786" s="24"/>
      <c r="W786" s="24"/>
      <c r="X786" s="24"/>
      <c r="Y786" s="24"/>
      <c r="Z786" s="24"/>
    </row>
    <row r="787" ht="19.15" customHeight="1">
      <c r="A787" t="s" s="145">
        <v>124</v>
      </c>
      <c r="B787" s="168">
        <v>24</v>
      </c>
      <c r="C787" s="168">
        <v>16</v>
      </c>
      <c r="D787" t="s" s="145">
        <v>859</v>
      </c>
      <c r="E787" t="s" s="145">
        <v>66</v>
      </c>
      <c r="F787" s="155">
        <v>57</v>
      </c>
      <c r="G787" s="168">
        <v>58</v>
      </c>
      <c r="H787" s="155">
        <f>SUM(G787-F787)</f>
        <v>1</v>
      </c>
      <c r="I787" s="167">
        <f>H787/F787</f>
        <v>0.0175438596491228</v>
      </c>
      <c r="J787" s="167">
        <f>H787/G787</f>
        <v>0.0172413793103448</v>
      </c>
      <c r="K787" s="24"/>
      <c r="L787" s="24"/>
      <c r="M787" s="24"/>
      <c r="N787" s="24"/>
      <c r="O787" s="24"/>
      <c r="P787" s="24"/>
      <c r="Q787" s="24"/>
      <c r="R787" s="24"/>
      <c r="S787" s="24"/>
      <c r="T787" s="24"/>
      <c r="U787" s="24"/>
      <c r="V787" s="24"/>
      <c r="W787" s="24"/>
      <c r="X787" s="24"/>
      <c r="Y787" s="24"/>
      <c r="Z787" s="24"/>
    </row>
    <row r="788" ht="19.15" customHeight="1">
      <c r="A788" t="s" s="145">
        <v>124</v>
      </c>
      <c r="B788" s="168">
        <v>24</v>
      </c>
      <c r="C788" s="168">
        <v>17</v>
      </c>
      <c r="D788" t="s" s="145">
        <v>860</v>
      </c>
      <c r="E788" t="s" s="145">
        <v>185</v>
      </c>
      <c r="F788" s="155">
        <v>41</v>
      </c>
      <c r="G788" s="168">
        <v>45</v>
      </c>
      <c r="H788" s="155">
        <f>SUM(G788-F788)</f>
        <v>4</v>
      </c>
      <c r="I788" s="167">
        <f>H788/F788</f>
        <v>0.0975609756097561</v>
      </c>
      <c r="J788" s="167">
        <f>H788/G788</f>
        <v>0.08888888888888891</v>
      </c>
      <c r="K788" s="24"/>
      <c r="L788" s="24"/>
      <c r="M788" s="24"/>
      <c r="N788" s="24"/>
      <c r="O788" s="24"/>
      <c r="P788" s="24"/>
      <c r="Q788" s="24"/>
      <c r="R788" s="24"/>
      <c r="S788" s="24"/>
      <c r="T788" s="24"/>
      <c r="U788" s="24"/>
      <c r="V788" s="24"/>
      <c r="W788" s="24"/>
      <c r="X788" s="24"/>
      <c r="Y788" s="24"/>
      <c r="Z788" s="24"/>
    </row>
    <row r="789" ht="19.15" customHeight="1">
      <c r="A789" t="s" s="145">
        <v>124</v>
      </c>
      <c r="B789" s="168">
        <v>24</v>
      </c>
      <c r="C789" s="168">
        <v>32</v>
      </c>
      <c r="D789" t="s" s="145">
        <v>861</v>
      </c>
      <c r="E789" t="s" s="145">
        <v>56</v>
      </c>
      <c r="F789" s="155">
        <v>40</v>
      </c>
      <c r="G789" s="168">
        <v>42</v>
      </c>
      <c r="H789" s="155">
        <f>SUM(G789-F789)</f>
        <v>2</v>
      </c>
      <c r="I789" s="167">
        <f>H789/F789</f>
        <v>0.05</v>
      </c>
      <c r="J789" s="167">
        <f>H789/G789</f>
        <v>0.0476190476190476</v>
      </c>
      <c r="K789" s="24"/>
      <c r="L789" s="24"/>
      <c r="M789" s="24"/>
      <c r="N789" s="24"/>
      <c r="O789" s="24"/>
      <c r="P789" s="24"/>
      <c r="Q789" s="24"/>
      <c r="R789" s="24"/>
      <c r="S789" s="24"/>
      <c r="T789" s="24"/>
      <c r="U789" s="24"/>
      <c r="V789" s="24"/>
      <c r="W789" s="24"/>
      <c r="X789" s="24"/>
      <c r="Y789" s="24"/>
      <c r="Z789" s="24"/>
    </row>
    <row r="790" ht="19.15" customHeight="1">
      <c r="A790" t="s" s="145">
        <v>124</v>
      </c>
      <c r="B790" s="168">
        <v>24</v>
      </c>
      <c r="C790" s="168">
        <v>19</v>
      </c>
      <c r="D790" t="s" s="145">
        <v>862</v>
      </c>
      <c r="E790" t="s" s="145">
        <v>106</v>
      </c>
      <c r="F790" s="155">
        <v>29</v>
      </c>
      <c r="G790" s="168">
        <v>30</v>
      </c>
      <c r="H790" s="155">
        <f>SUM(G790-F790)</f>
        <v>1</v>
      </c>
      <c r="I790" s="167">
        <f>H790/F790</f>
        <v>0.0344827586206897</v>
      </c>
      <c r="J790" s="167">
        <f>H790/G790</f>
        <v>0.0333333333333333</v>
      </c>
      <c r="K790" s="24"/>
      <c r="L790" s="24"/>
      <c r="M790" s="24"/>
      <c r="N790" s="24"/>
      <c r="O790" s="24"/>
      <c r="P790" s="24"/>
      <c r="Q790" s="24"/>
      <c r="R790" s="24"/>
      <c r="S790" s="24"/>
      <c r="T790" s="24"/>
      <c r="U790" s="24"/>
      <c r="V790" s="24"/>
      <c r="W790" s="24"/>
      <c r="X790" s="24"/>
      <c r="Y790" s="24"/>
      <c r="Z790" s="24"/>
    </row>
    <row r="791" ht="19.15" customHeight="1">
      <c r="A791" t="s" s="145">
        <v>124</v>
      </c>
      <c r="B791" s="168">
        <v>24</v>
      </c>
      <c r="C791" s="168">
        <v>27</v>
      </c>
      <c r="D791" t="s" s="145">
        <v>863</v>
      </c>
      <c r="E791" t="s" s="145">
        <v>116</v>
      </c>
      <c r="F791" s="155">
        <v>29</v>
      </c>
      <c r="G791" s="168">
        <v>30</v>
      </c>
      <c r="H791" s="155">
        <f>SUM(G791-F791)</f>
        <v>1</v>
      </c>
      <c r="I791" s="167">
        <f>H791/F791</f>
        <v>0.0344827586206897</v>
      </c>
      <c r="J791" s="167">
        <f>H791/G791</f>
        <v>0.0333333333333333</v>
      </c>
      <c r="K791" s="24"/>
      <c r="L791" s="24"/>
      <c r="M791" s="24"/>
      <c r="N791" s="24"/>
      <c r="O791" s="24"/>
      <c r="P791" s="24"/>
      <c r="Q791" s="24"/>
      <c r="R791" s="24"/>
      <c r="S791" s="24"/>
      <c r="T791" s="24"/>
      <c r="U791" s="24"/>
      <c r="V791" s="24"/>
      <c r="W791" s="24"/>
      <c r="X791" s="24"/>
      <c r="Y791" s="24"/>
      <c r="Z791" s="24"/>
    </row>
    <row r="792" ht="19.15" customHeight="1">
      <c r="A792" t="s" s="145">
        <v>124</v>
      </c>
      <c r="B792" s="168">
        <v>24</v>
      </c>
      <c r="C792" s="168">
        <v>29</v>
      </c>
      <c r="D792" t="s" s="145">
        <v>864</v>
      </c>
      <c r="E792" t="s" s="145">
        <v>153</v>
      </c>
      <c r="F792" s="155">
        <v>30</v>
      </c>
      <c r="G792" s="168">
        <v>30</v>
      </c>
      <c r="H792" s="155">
        <f>SUM(G792-F792)</f>
        <v>0</v>
      </c>
      <c r="I792" s="167">
        <f>H792/F792</f>
        <v>0</v>
      </c>
      <c r="J792" s="167">
        <f>H792/G792</f>
        <v>0</v>
      </c>
      <c r="K792" s="24"/>
      <c r="L792" s="24"/>
      <c r="M792" s="24"/>
      <c r="N792" s="24"/>
      <c r="O792" s="24"/>
      <c r="P792" s="24"/>
      <c r="Q792" s="24"/>
      <c r="R792" s="24"/>
      <c r="S792" s="24"/>
      <c r="T792" s="24"/>
      <c r="U792" s="24"/>
      <c r="V792" s="24"/>
      <c r="W792" s="24"/>
      <c r="X792" s="24"/>
      <c r="Y792" s="24"/>
      <c r="Z792" s="24"/>
    </row>
    <row r="793" ht="19.15" customHeight="1">
      <c r="A793" t="s" s="145">
        <v>124</v>
      </c>
      <c r="B793" s="168">
        <v>24</v>
      </c>
      <c r="C793" s="168">
        <v>22</v>
      </c>
      <c r="D793" t="s" s="145">
        <v>865</v>
      </c>
      <c r="E793" t="s" s="145">
        <v>44</v>
      </c>
      <c r="F793" s="155">
        <v>26</v>
      </c>
      <c r="G793" s="168">
        <v>28</v>
      </c>
      <c r="H793" s="155">
        <f>SUM(G793-F793)</f>
        <v>2</v>
      </c>
      <c r="I793" s="167">
        <f>H793/F793</f>
        <v>0.0769230769230769</v>
      </c>
      <c r="J793" s="167">
        <f>H793/G793</f>
        <v>0.0714285714285714</v>
      </c>
      <c r="K793" s="24"/>
      <c r="L793" s="24"/>
      <c r="M793" s="24"/>
      <c r="N793" s="24"/>
      <c r="O793" s="24"/>
      <c r="P793" s="24"/>
      <c r="Q793" s="24"/>
      <c r="R793" s="24"/>
      <c r="S793" s="24"/>
      <c r="T793" s="24"/>
      <c r="U793" s="24"/>
      <c r="V793" s="24"/>
      <c r="W793" s="24"/>
      <c r="X793" s="24"/>
      <c r="Y793" s="24"/>
      <c r="Z793" s="24"/>
    </row>
    <row r="794" ht="19.15" customHeight="1">
      <c r="A794" t="s" s="145">
        <v>124</v>
      </c>
      <c r="B794" s="168">
        <v>24</v>
      </c>
      <c r="C794" s="168">
        <v>30</v>
      </c>
      <c r="D794" t="s" s="145">
        <v>866</v>
      </c>
      <c r="E794" t="s" s="145">
        <v>103</v>
      </c>
      <c r="F794" s="155">
        <v>24</v>
      </c>
      <c r="G794" s="168">
        <v>24</v>
      </c>
      <c r="H794" s="155">
        <f>SUM(G794-F794)</f>
        <v>0</v>
      </c>
      <c r="I794" s="167">
        <f>H794/F794</f>
        <v>0</v>
      </c>
      <c r="J794" s="167">
        <f>H794/G794</f>
        <v>0</v>
      </c>
      <c r="K794" s="24"/>
      <c r="L794" s="24"/>
      <c r="M794" s="24"/>
      <c r="N794" s="24"/>
      <c r="O794" s="24"/>
      <c r="P794" s="24"/>
      <c r="Q794" s="24"/>
      <c r="R794" s="24"/>
      <c r="S794" s="24"/>
      <c r="T794" s="24"/>
      <c r="U794" s="24"/>
      <c r="V794" s="24"/>
      <c r="W794" s="24"/>
      <c r="X794" s="24"/>
      <c r="Y794" s="24"/>
      <c r="Z794" s="24"/>
    </row>
    <row r="795" ht="19.15" customHeight="1">
      <c r="A795" t="s" s="145">
        <v>124</v>
      </c>
      <c r="B795" s="168">
        <v>24</v>
      </c>
      <c r="C795" s="168">
        <v>33</v>
      </c>
      <c r="D795" t="s" s="145">
        <v>867</v>
      </c>
      <c r="E795" t="s" s="145">
        <v>68</v>
      </c>
      <c r="F795" s="155">
        <v>19</v>
      </c>
      <c r="G795" s="168">
        <v>21</v>
      </c>
      <c r="H795" s="155">
        <f>SUM(G795-F795)</f>
        <v>2</v>
      </c>
      <c r="I795" s="167">
        <f>H795/F795</f>
        <v>0.105263157894737</v>
      </c>
      <c r="J795" s="167">
        <f>H795/G795</f>
        <v>0.09523809523809521</v>
      </c>
      <c r="K795" s="24"/>
      <c r="L795" s="24"/>
      <c r="M795" s="24"/>
      <c r="N795" s="24"/>
      <c r="O795" s="24"/>
      <c r="P795" s="24"/>
      <c r="Q795" s="24"/>
      <c r="R795" s="24"/>
      <c r="S795" s="24"/>
      <c r="T795" s="24"/>
      <c r="U795" s="24"/>
      <c r="V795" s="24"/>
      <c r="W795" s="24"/>
      <c r="X795" s="24"/>
      <c r="Y795" s="24"/>
      <c r="Z795" s="24"/>
    </row>
    <row r="796" ht="19.15" customHeight="1">
      <c r="A796" t="s" s="145">
        <v>124</v>
      </c>
      <c r="B796" s="168">
        <v>24</v>
      </c>
      <c r="C796" s="168">
        <v>23</v>
      </c>
      <c r="D796" t="s" s="145">
        <v>868</v>
      </c>
      <c r="E796" t="s" s="145">
        <v>54</v>
      </c>
      <c r="F796" s="155">
        <v>17</v>
      </c>
      <c r="G796" s="168">
        <v>20</v>
      </c>
      <c r="H796" s="155">
        <f>SUM(G796-F796)</f>
        <v>3</v>
      </c>
      <c r="I796" s="167">
        <f>H796/F796</f>
        <v>0.176470588235294</v>
      </c>
      <c r="J796" s="167">
        <f>H796/G796</f>
        <v>0.15</v>
      </c>
      <c r="K796" s="24"/>
      <c r="L796" s="24"/>
      <c r="M796" s="24"/>
      <c r="N796" s="24"/>
      <c r="O796" s="24"/>
      <c r="P796" s="24"/>
      <c r="Q796" s="24"/>
      <c r="R796" s="24"/>
      <c r="S796" s="24"/>
      <c r="T796" s="24"/>
      <c r="U796" s="24"/>
      <c r="V796" s="24"/>
      <c r="W796" s="24"/>
      <c r="X796" s="24"/>
      <c r="Y796" s="24"/>
      <c r="Z796" s="24"/>
    </row>
    <row r="797" ht="19.15" customHeight="1">
      <c r="A797" t="s" s="145">
        <v>124</v>
      </c>
      <c r="B797" s="168">
        <v>24</v>
      </c>
      <c r="C797" s="168">
        <v>31</v>
      </c>
      <c r="D797" t="s" s="145">
        <v>869</v>
      </c>
      <c r="E797" t="s" s="145">
        <v>281</v>
      </c>
      <c r="F797" s="155">
        <v>15</v>
      </c>
      <c r="G797" s="168">
        <v>15</v>
      </c>
      <c r="H797" s="155">
        <f>SUM(G797-F797)</f>
        <v>0</v>
      </c>
      <c r="I797" s="167">
        <f>H797/F797</f>
        <v>0</v>
      </c>
      <c r="J797" s="167">
        <f>H797/G797</f>
        <v>0</v>
      </c>
      <c r="K797" s="24"/>
      <c r="L797" s="24"/>
      <c r="M797" s="24"/>
      <c r="N797" s="24"/>
      <c r="O797" s="24"/>
      <c r="P797" s="24"/>
      <c r="Q797" s="24"/>
      <c r="R797" s="24"/>
      <c r="S797" s="24"/>
      <c r="T797" s="24"/>
      <c r="U797" s="24"/>
      <c r="V797" s="24"/>
      <c r="W797" s="24"/>
      <c r="X797" s="24"/>
      <c r="Y797" s="24"/>
      <c r="Z797" s="24"/>
    </row>
    <row r="798" ht="19.15" customHeight="1">
      <c r="A798" t="s" s="145">
        <v>124</v>
      </c>
      <c r="B798" s="168">
        <v>24</v>
      </c>
      <c r="C798" s="168">
        <v>13</v>
      </c>
      <c r="D798" t="s" s="145">
        <v>870</v>
      </c>
      <c r="E798" t="s" s="145">
        <v>78</v>
      </c>
      <c r="F798" s="155">
        <v>0</v>
      </c>
      <c r="G798" s="168">
        <v>0</v>
      </c>
      <c r="H798" s="155">
        <f>SUM(G798-F798)</f>
        <v>0</v>
      </c>
      <c r="I798" s="207">
        <f>H798/F798</f>
      </c>
      <c r="J798" s="207">
        <f>H798/G798</f>
      </c>
      <c r="K798" s="24"/>
      <c r="L798" s="24"/>
      <c r="M798" s="24"/>
      <c r="N798" s="24"/>
      <c r="O798" s="24"/>
      <c r="P798" s="24"/>
      <c r="Q798" s="24"/>
      <c r="R798" s="24"/>
      <c r="S798" s="24"/>
      <c r="T798" s="24"/>
      <c r="U798" s="24"/>
      <c r="V798" s="24"/>
      <c r="W798" s="24"/>
      <c r="X798" s="24"/>
      <c r="Y798" s="24"/>
      <c r="Z798" s="24"/>
    </row>
    <row r="799" ht="19.15" customHeight="1">
      <c r="A799" t="s" s="137">
        <v>124</v>
      </c>
      <c r="B799" s="170">
        <v>24</v>
      </c>
      <c r="C799" s="170">
        <v>25</v>
      </c>
      <c r="D799" t="s" s="137">
        <v>871</v>
      </c>
      <c r="E799" t="s" s="137">
        <v>380</v>
      </c>
      <c r="F799" s="175">
        <v>0</v>
      </c>
      <c r="G799" s="170">
        <v>0</v>
      </c>
      <c r="H799" s="175">
        <f>SUM(G799-F799)</f>
        <v>0</v>
      </c>
      <c r="I799" s="176">
        <f>H799/F799</f>
      </c>
      <c r="J799" s="176">
        <f>H799/G799</f>
      </c>
      <c r="K799" s="174"/>
      <c r="L799" s="174"/>
      <c r="M799" s="174"/>
      <c r="N799" s="174"/>
      <c r="O799" s="174"/>
      <c r="P799" s="174"/>
      <c r="Q799" s="174"/>
      <c r="R799" s="174"/>
      <c r="S799" s="174"/>
      <c r="T799" s="174"/>
      <c r="U799" s="174"/>
      <c r="V799" s="174"/>
      <c r="W799" s="174"/>
      <c r="X799" s="174"/>
      <c r="Y799" s="174"/>
      <c r="Z799" s="174"/>
    </row>
    <row r="800" ht="19.15" customHeight="1">
      <c r="A800" s="177"/>
      <c r="B800" s="178"/>
      <c r="C800" s="178"/>
      <c r="D800" s="179"/>
      <c r="E800" s="179"/>
      <c r="F800" s="181">
        <f>SUM(F767:F799)</f>
        <v>103648</v>
      </c>
      <c r="G800" s="180">
        <f>SUM(G767:G799)</f>
        <v>110156</v>
      </c>
      <c r="H800" s="181">
        <f>SUM(H767:H799)</f>
        <v>6508</v>
      </c>
      <c r="I800" s="182">
        <f>H800/F800</f>
        <v>0.0627894411855511</v>
      </c>
      <c r="J800" s="182">
        <f>H800/G800</f>
        <v>0.0590798503939867</v>
      </c>
      <c r="K800" s="183"/>
      <c r="L800" s="183"/>
      <c r="M800" s="183"/>
      <c r="N800" s="183"/>
      <c r="O800" s="183"/>
      <c r="P800" s="183"/>
      <c r="Q800" s="183"/>
      <c r="R800" s="183"/>
      <c r="S800" s="183"/>
      <c r="T800" s="183"/>
      <c r="U800" s="183"/>
      <c r="V800" s="183"/>
      <c r="W800" s="183"/>
      <c r="X800" s="183"/>
      <c r="Y800" s="183"/>
      <c r="Z800" s="184"/>
    </row>
    <row r="801" ht="19.15" customHeight="1">
      <c r="A801" s="185"/>
      <c r="B801" s="186"/>
      <c r="C801" s="186"/>
      <c r="D801" s="185"/>
      <c r="E801" s="185"/>
      <c r="F801" s="187"/>
      <c r="G801" s="186"/>
      <c r="H801" s="187"/>
      <c r="I801" s="188"/>
      <c r="J801" s="188"/>
      <c r="K801" s="189"/>
      <c r="L801" s="189"/>
      <c r="M801" s="189"/>
      <c r="N801" s="189"/>
      <c r="O801" s="189"/>
      <c r="P801" s="189"/>
      <c r="Q801" s="189"/>
      <c r="R801" s="189"/>
      <c r="S801" s="189"/>
      <c r="T801" s="189"/>
      <c r="U801" s="189"/>
      <c r="V801" s="189"/>
      <c r="W801" s="189"/>
      <c r="X801" s="189"/>
      <c r="Y801" s="189"/>
      <c r="Z801" s="189"/>
    </row>
    <row r="802" ht="19.15" customHeight="1">
      <c r="A802" t="s" s="145">
        <v>124</v>
      </c>
      <c r="B802" s="168">
        <v>25</v>
      </c>
      <c r="C802" s="168">
        <v>2</v>
      </c>
      <c r="D802" t="s" s="145">
        <v>872</v>
      </c>
      <c r="E802" t="s" s="145">
        <v>22</v>
      </c>
      <c r="F802" s="155">
        <v>32633</v>
      </c>
      <c r="G802" s="168">
        <v>38340</v>
      </c>
      <c r="H802" s="155">
        <f>SUM(G802-F802)</f>
        <v>5707</v>
      </c>
      <c r="I802" s="167">
        <f>H802/F802</f>
        <v>0.174884319553826</v>
      </c>
      <c r="J802" s="167">
        <f>H802/G802</f>
        <v>0.148852373500261</v>
      </c>
      <c r="K802" s="24"/>
      <c r="L802" s="24"/>
      <c r="M802" s="24"/>
      <c r="N802" s="24"/>
      <c r="O802" s="24"/>
      <c r="P802" s="24"/>
      <c r="Q802" s="24"/>
      <c r="R802" s="24"/>
      <c r="S802" s="24"/>
      <c r="T802" s="24"/>
      <c r="U802" s="24"/>
      <c r="V802" s="24"/>
      <c r="W802" s="24"/>
      <c r="X802" s="24"/>
      <c r="Y802" s="24"/>
      <c r="Z802" s="24"/>
    </row>
    <row r="803" ht="19.15" customHeight="1">
      <c r="A803" t="s" s="145">
        <v>124</v>
      </c>
      <c r="B803" s="168">
        <v>25</v>
      </c>
      <c r="C803" s="168">
        <v>8</v>
      </c>
      <c r="D803" t="s" s="145">
        <v>873</v>
      </c>
      <c r="E803" t="s" s="145">
        <v>17</v>
      </c>
      <c r="F803" s="155">
        <v>20375</v>
      </c>
      <c r="G803" s="168">
        <v>23425</v>
      </c>
      <c r="H803" s="155">
        <f>SUM(G803-F803)</f>
        <v>3050</v>
      </c>
      <c r="I803" s="167">
        <f>H803/F803</f>
        <v>0.149693251533742</v>
      </c>
      <c r="J803" s="167">
        <f>H803/G803</f>
        <v>0.130202774813234</v>
      </c>
      <c r="K803" s="24"/>
      <c r="L803" s="24"/>
      <c r="M803" s="24"/>
      <c r="N803" s="24"/>
      <c r="O803" s="24"/>
      <c r="P803" s="24"/>
      <c r="Q803" s="24"/>
      <c r="R803" s="24"/>
      <c r="S803" s="24"/>
      <c r="T803" s="24"/>
      <c r="U803" s="24"/>
      <c r="V803" s="24"/>
      <c r="W803" s="24"/>
      <c r="X803" s="24"/>
      <c r="Y803" s="24"/>
      <c r="Z803" s="24"/>
    </row>
    <row r="804" ht="19.15" customHeight="1">
      <c r="A804" t="s" s="145">
        <v>124</v>
      </c>
      <c r="B804" s="168">
        <v>25</v>
      </c>
      <c r="C804" s="168">
        <v>5</v>
      </c>
      <c r="D804" t="s" s="145">
        <v>874</v>
      </c>
      <c r="E804" t="s" s="145">
        <v>20</v>
      </c>
      <c r="F804" s="155">
        <v>14146</v>
      </c>
      <c r="G804" s="168">
        <v>16782</v>
      </c>
      <c r="H804" s="155">
        <f>SUM(G804-F804)</f>
        <v>2636</v>
      </c>
      <c r="I804" s="167">
        <f>H804/F804</f>
        <v>0.186342428955182</v>
      </c>
      <c r="J804" s="167">
        <f>H804/G804</f>
        <v>0.157073054463115</v>
      </c>
      <c r="K804" s="24"/>
      <c r="L804" s="24"/>
      <c r="M804" s="24"/>
      <c r="N804" s="24"/>
      <c r="O804" s="24"/>
      <c r="P804" s="24"/>
      <c r="Q804" s="24"/>
      <c r="R804" s="24"/>
      <c r="S804" s="24"/>
      <c r="T804" s="24"/>
      <c r="U804" s="24"/>
      <c r="V804" s="24"/>
      <c r="W804" s="24"/>
      <c r="X804" s="24"/>
      <c r="Y804" s="24"/>
      <c r="Z804" s="24"/>
    </row>
    <row r="805" ht="19.15" customHeight="1">
      <c r="A805" t="s" s="145">
        <v>124</v>
      </c>
      <c r="B805" s="168">
        <v>25</v>
      </c>
      <c r="C805" s="168">
        <v>3</v>
      </c>
      <c r="D805" t="s" s="145">
        <v>875</v>
      </c>
      <c r="E805" t="s" s="145">
        <v>28</v>
      </c>
      <c r="F805" s="155">
        <v>4620</v>
      </c>
      <c r="G805" s="168">
        <v>5358</v>
      </c>
      <c r="H805" s="155">
        <f>SUM(G805-F805)</f>
        <v>738</v>
      </c>
      <c r="I805" s="167">
        <f>H805/F805</f>
        <v>0.15974025974026</v>
      </c>
      <c r="J805" s="167">
        <f>H805/G805</f>
        <v>0.137737961926092</v>
      </c>
      <c r="K805" s="24"/>
      <c r="L805" s="24"/>
      <c r="M805" s="24"/>
      <c r="N805" s="24"/>
      <c r="O805" s="24"/>
      <c r="P805" s="24"/>
      <c r="Q805" s="24"/>
      <c r="R805" s="24"/>
      <c r="S805" s="24"/>
      <c r="T805" s="24"/>
      <c r="U805" s="24"/>
      <c r="V805" s="24"/>
      <c r="W805" s="24"/>
      <c r="X805" s="24"/>
      <c r="Y805" s="24"/>
      <c r="Z805" s="24"/>
    </row>
    <row r="806" ht="19.15" customHeight="1">
      <c r="A806" t="s" s="145">
        <v>124</v>
      </c>
      <c r="B806" s="168">
        <v>25</v>
      </c>
      <c r="C806" s="168">
        <v>20</v>
      </c>
      <c r="D806" t="s" s="145">
        <v>876</v>
      </c>
      <c r="E806" t="s" s="145">
        <v>34</v>
      </c>
      <c r="F806" s="155">
        <v>4330</v>
      </c>
      <c r="G806" s="168">
        <v>5260</v>
      </c>
      <c r="H806" s="155">
        <f>SUM(G806-F806)</f>
        <v>930</v>
      </c>
      <c r="I806" s="167">
        <f>H806/F806</f>
        <v>0.214780600461894</v>
      </c>
      <c r="J806" s="167">
        <f>H806/G806</f>
        <v>0.17680608365019</v>
      </c>
      <c r="K806" s="24"/>
      <c r="L806" s="24"/>
      <c r="M806" s="24"/>
      <c r="N806" s="24"/>
      <c r="O806" s="24"/>
      <c r="P806" s="24"/>
      <c r="Q806" s="24"/>
      <c r="R806" s="24"/>
      <c r="S806" s="24"/>
      <c r="T806" s="24"/>
      <c r="U806" s="24"/>
      <c r="V806" s="24"/>
      <c r="W806" s="24"/>
      <c r="X806" s="24"/>
      <c r="Y806" s="24"/>
      <c r="Z806" s="24"/>
    </row>
    <row r="807" ht="19.15" customHeight="1">
      <c r="A807" t="s" s="145">
        <v>124</v>
      </c>
      <c r="B807" s="168">
        <v>25</v>
      </c>
      <c r="C807" s="168">
        <v>11</v>
      </c>
      <c r="D807" t="s" s="145">
        <v>877</v>
      </c>
      <c r="E807" t="s" s="145">
        <v>38</v>
      </c>
      <c r="F807" s="155">
        <v>1996</v>
      </c>
      <c r="G807" s="168">
        <v>2467</v>
      </c>
      <c r="H807" s="155">
        <f>SUM(G807-F807)</f>
        <v>471</v>
      </c>
      <c r="I807" s="167">
        <f>H807/F807</f>
        <v>0.235971943887776</v>
      </c>
      <c r="J807" s="167">
        <f>H807/G807</f>
        <v>0.190920145926226</v>
      </c>
      <c r="K807" s="24"/>
      <c r="L807" s="24"/>
      <c r="M807" s="24"/>
      <c r="N807" s="24"/>
      <c r="O807" s="24"/>
      <c r="P807" s="24"/>
      <c r="Q807" s="24"/>
      <c r="R807" s="24"/>
      <c r="S807" s="24"/>
      <c r="T807" s="24"/>
      <c r="U807" s="24"/>
      <c r="V807" s="24"/>
      <c r="W807" s="24"/>
      <c r="X807" s="24"/>
      <c r="Y807" s="24"/>
      <c r="Z807" s="24"/>
    </row>
    <row r="808" ht="19.15" customHeight="1">
      <c r="A808" t="s" s="145">
        <v>124</v>
      </c>
      <c r="B808" s="168">
        <v>25</v>
      </c>
      <c r="C808" s="168">
        <v>1</v>
      </c>
      <c r="D808" t="s" s="145">
        <v>878</v>
      </c>
      <c r="E808" t="s" s="145">
        <v>26</v>
      </c>
      <c r="F808" s="155">
        <v>2047</v>
      </c>
      <c r="G808" s="168">
        <v>2376</v>
      </c>
      <c r="H808" s="155">
        <f>SUM(G808-F808)</f>
        <v>329</v>
      </c>
      <c r="I808" s="167">
        <f>H808/F808</f>
        <v>0.160723009281876</v>
      </c>
      <c r="J808" s="167">
        <f>H808/G808</f>
        <v>0.138468013468013</v>
      </c>
      <c r="K808" s="24"/>
      <c r="L808" s="24"/>
      <c r="M808" s="24"/>
      <c r="N808" s="24"/>
      <c r="O808" s="24"/>
      <c r="P808" s="24"/>
      <c r="Q808" s="24"/>
      <c r="R808" s="24"/>
      <c r="S808" s="24"/>
      <c r="T808" s="24"/>
      <c r="U808" s="24"/>
      <c r="V808" s="24"/>
      <c r="W808" s="24"/>
      <c r="X808" s="24"/>
      <c r="Y808" s="24"/>
      <c r="Z808" s="24"/>
    </row>
    <row r="809" ht="19.15" customHeight="1">
      <c r="A809" t="s" s="145">
        <v>124</v>
      </c>
      <c r="B809" s="168">
        <v>25</v>
      </c>
      <c r="C809" s="168">
        <v>7</v>
      </c>
      <c r="D809" t="s" s="145">
        <v>879</v>
      </c>
      <c r="E809" t="s" s="145">
        <v>60</v>
      </c>
      <c r="F809" s="155">
        <v>431</v>
      </c>
      <c r="G809" s="168">
        <v>535</v>
      </c>
      <c r="H809" s="155">
        <f>SUM(G809-F809)</f>
        <v>104</v>
      </c>
      <c r="I809" s="167">
        <f>H809/F809</f>
        <v>0.241299303944316</v>
      </c>
      <c r="J809" s="167">
        <f>H809/G809</f>
        <v>0.194392523364486</v>
      </c>
      <c r="K809" s="24"/>
      <c r="L809" s="24"/>
      <c r="M809" s="24"/>
      <c r="N809" s="24"/>
      <c r="O809" s="24"/>
      <c r="P809" s="24"/>
      <c r="Q809" s="24"/>
      <c r="R809" s="24"/>
      <c r="S809" s="24"/>
      <c r="T809" s="24"/>
      <c r="U809" s="24"/>
      <c r="V809" s="24"/>
      <c r="W809" s="24"/>
      <c r="X809" s="24"/>
      <c r="Y809" s="24"/>
      <c r="Z809" s="24"/>
    </row>
    <row r="810" ht="19.15" customHeight="1">
      <c r="A810" t="s" s="145">
        <v>124</v>
      </c>
      <c r="B810" s="168">
        <v>25</v>
      </c>
      <c r="C810" s="168">
        <v>6</v>
      </c>
      <c r="D810" t="s" s="145">
        <v>880</v>
      </c>
      <c r="E810" t="s" s="145">
        <v>30</v>
      </c>
      <c r="F810" s="155">
        <v>397</v>
      </c>
      <c r="G810" s="168">
        <v>455</v>
      </c>
      <c r="H810" s="155">
        <f>SUM(G810-F810)</f>
        <v>58</v>
      </c>
      <c r="I810" s="167">
        <f>H810/F810</f>
        <v>0.146095717884131</v>
      </c>
      <c r="J810" s="167">
        <f>H810/G810</f>
        <v>0.127472527472527</v>
      </c>
      <c r="K810" s="24"/>
      <c r="L810" s="24"/>
      <c r="M810" s="24"/>
      <c r="N810" s="24"/>
      <c r="O810" s="24"/>
      <c r="P810" s="24"/>
      <c r="Q810" s="24"/>
      <c r="R810" s="24"/>
      <c r="S810" s="24"/>
      <c r="T810" s="24"/>
      <c r="U810" s="24"/>
      <c r="V810" s="24"/>
      <c r="W810" s="24"/>
      <c r="X810" s="24"/>
      <c r="Y810" s="24"/>
      <c r="Z810" s="24"/>
    </row>
    <row r="811" ht="19.15" customHeight="1">
      <c r="A811" t="s" s="145">
        <v>124</v>
      </c>
      <c r="B811" s="168">
        <v>25</v>
      </c>
      <c r="C811" s="168">
        <v>4</v>
      </c>
      <c r="D811" t="s" s="145">
        <v>881</v>
      </c>
      <c r="E811" t="s" s="145">
        <v>36</v>
      </c>
      <c r="F811" s="155">
        <v>339</v>
      </c>
      <c r="G811" s="168">
        <v>416</v>
      </c>
      <c r="H811" s="155">
        <f>SUM(G811-F811)</f>
        <v>77</v>
      </c>
      <c r="I811" s="167">
        <f>H811/F811</f>
        <v>0.227138643067847</v>
      </c>
      <c r="J811" s="167">
        <f>H811/G811</f>
        <v>0.185096153846154</v>
      </c>
      <c r="K811" s="24"/>
      <c r="L811" s="24"/>
      <c r="M811" s="24"/>
      <c r="N811" s="24"/>
      <c r="O811" s="24"/>
      <c r="P811" s="24"/>
      <c r="Q811" s="24"/>
      <c r="R811" s="24"/>
      <c r="S811" s="24"/>
      <c r="T811" s="24"/>
      <c r="U811" s="24"/>
      <c r="V811" s="24"/>
      <c r="W811" s="24"/>
      <c r="X811" s="24"/>
      <c r="Y811" s="24"/>
      <c r="Z811" s="24"/>
    </row>
    <row r="812" ht="19.15" customHeight="1">
      <c r="A812" t="s" s="145">
        <v>124</v>
      </c>
      <c r="B812" s="168">
        <v>25</v>
      </c>
      <c r="C812" s="168">
        <v>12</v>
      </c>
      <c r="D812" t="s" s="145">
        <v>1046</v>
      </c>
      <c r="E812" t="s" s="145">
        <v>62</v>
      </c>
      <c r="F812" s="155">
        <v>303</v>
      </c>
      <c r="G812" s="168">
        <v>275</v>
      </c>
      <c r="H812" s="155">
        <f>SUM(G812-F812)</f>
        <v>-28</v>
      </c>
      <c r="I812" s="167">
        <f>H812/F812</f>
        <v>-0.0924092409240924</v>
      </c>
      <c r="J812" s="167">
        <f>H812/G812</f>
        <v>-0.101818181818182</v>
      </c>
      <c r="K812" s="24"/>
      <c r="L812" s="24"/>
      <c r="M812" s="24"/>
      <c r="N812" s="24"/>
      <c r="O812" s="24"/>
      <c r="P812" s="24"/>
      <c r="Q812" s="24"/>
      <c r="R812" s="24"/>
      <c r="S812" s="24"/>
      <c r="T812" s="24"/>
      <c r="U812" s="24"/>
      <c r="V812" s="24"/>
      <c r="W812" s="24"/>
      <c r="X812" s="24"/>
      <c r="Y812" s="24"/>
      <c r="Z812" s="24"/>
    </row>
    <row r="813" ht="19.15" customHeight="1">
      <c r="A813" t="s" s="145">
        <v>124</v>
      </c>
      <c r="B813" s="168">
        <v>25</v>
      </c>
      <c r="C813" s="168">
        <v>14</v>
      </c>
      <c r="D813" t="s" s="145">
        <v>882</v>
      </c>
      <c r="E813" t="s" s="145">
        <v>48</v>
      </c>
      <c r="F813" s="155">
        <v>201</v>
      </c>
      <c r="G813" s="168">
        <v>257</v>
      </c>
      <c r="H813" s="155">
        <f>SUM(G813-F813)</f>
        <v>56</v>
      </c>
      <c r="I813" s="167">
        <f>H813/F813</f>
        <v>0.278606965174129</v>
      </c>
      <c r="J813" s="167">
        <f>H813/G813</f>
        <v>0.217898832684825</v>
      </c>
      <c r="K813" s="24"/>
      <c r="L813" s="24"/>
      <c r="M813" s="24"/>
      <c r="N813" s="24"/>
      <c r="O813" s="24"/>
      <c r="P813" s="24"/>
      <c r="Q813" s="24"/>
      <c r="R813" s="24"/>
      <c r="S813" s="24"/>
      <c r="T813" s="24"/>
      <c r="U813" s="24"/>
      <c r="V813" s="24"/>
      <c r="W813" s="24"/>
      <c r="X813" s="24"/>
      <c r="Y813" s="24"/>
      <c r="Z813" s="24"/>
    </row>
    <row r="814" ht="19.15" customHeight="1">
      <c r="A814" t="s" s="145">
        <v>124</v>
      </c>
      <c r="B814" s="168">
        <v>25</v>
      </c>
      <c r="C814" s="168">
        <v>13</v>
      </c>
      <c r="D814" t="s" s="145">
        <v>883</v>
      </c>
      <c r="E814" t="s" s="145">
        <v>101</v>
      </c>
      <c r="F814" s="155">
        <v>217</v>
      </c>
      <c r="G814" s="168">
        <v>251</v>
      </c>
      <c r="H814" s="155">
        <f>SUM(G814-F814)</f>
        <v>34</v>
      </c>
      <c r="I814" s="167">
        <f>H814/F814</f>
        <v>0.15668202764977</v>
      </c>
      <c r="J814" s="167">
        <f>H814/G814</f>
        <v>0.135458167330677</v>
      </c>
      <c r="K814" s="24"/>
      <c r="L814" s="24"/>
      <c r="M814" s="24"/>
      <c r="N814" s="24"/>
      <c r="O814" s="24"/>
      <c r="P814" s="24"/>
      <c r="Q814" s="24"/>
      <c r="R814" s="24"/>
      <c r="S814" s="24"/>
      <c r="T814" s="24"/>
      <c r="U814" s="24"/>
      <c r="V814" s="24"/>
      <c r="W814" s="24"/>
      <c r="X814" s="24"/>
      <c r="Y814" s="24"/>
      <c r="Z814" s="24"/>
    </row>
    <row r="815" ht="19.15" customHeight="1">
      <c r="A815" t="s" s="145">
        <v>124</v>
      </c>
      <c r="B815" s="168">
        <v>25</v>
      </c>
      <c r="C815" s="168">
        <v>16</v>
      </c>
      <c r="D815" t="s" s="145">
        <v>884</v>
      </c>
      <c r="E815" t="s" s="145">
        <v>24</v>
      </c>
      <c r="F815" s="155">
        <v>118</v>
      </c>
      <c r="G815" s="168">
        <v>136</v>
      </c>
      <c r="H815" s="155">
        <f>SUM(G815-F815)</f>
        <v>18</v>
      </c>
      <c r="I815" s="167">
        <f>H815/F815</f>
        <v>0.152542372881356</v>
      </c>
      <c r="J815" s="167">
        <f>H815/G815</f>
        <v>0.132352941176471</v>
      </c>
      <c r="K815" s="24"/>
      <c r="L815" s="24"/>
      <c r="M815" s="24"/>
      <c r="N815" s="24"/>
      <c r="O815" s="24"/>
      <c r="P815" s="24"/>
      <c r="Q815" s="24"/>
      <c r="R815" s="24"/>
      <c r="S815" s="24"/>
      <c r="T815" s="24"/>
      <c r="U815" s="24"/>
      <c r="V815" s="24"/>
      <c r="W815" s="24"/>
      <c r="X815" s="24"/>
      <c r="Y815" s="24"/>
      <c r="Z815" s="24"/>
    </row>
    <row r="816" ht="19.15" customHeight="1">
      <c r="A816" t="s" s="145">
        <v>124</v>
      </c>
      <c r="B816" s="168">
        <v>25</v>
      </c>
      <c r="C816" s="168">
        <v>9</v>
      </c>
      <c r="D816" t="s" s="145">
        <v>885</v>
      </c>
      <c r="E816" t="s" s="145">
        <v>44</v>
      </c>
      <c r="F816" s="155">
        <v>108</v>
      </c>
      <c r="G816" s="168">
        <v>118</v>
      </c>
      <c r="H816" s="155">
        <f>SUM(G816-F816)</f>
        <v>10</v>
      </c>
      <c r="I816" s="167">
        <f>H816/F816</f>
        <v>0.0925925925925926</v>
      </c>
      <c r="J816" s="167">
        <f>H816/G816</f>
        <v>0.0847457627118644</v>
      </c>
      <c r="K816" s="24"/>
      <c r="L816" s="24"/>
      <c r="M816" s="24"/>
      <c r="N816" s="24"/>
      <c r="O816" s="24"/>
      <c r="P816" s="24"/>
      <c r="Q816" s="24"/>
      <c r="R816" s="24"/>
      <c r="S816" s="24"/>
      <c r="T816" s="24"/>
      <c r="U816" s="24"/>
      <c r="V816" s="24"/>
      <c r="W816" s="24"/>
      <c r="X816" s="24"/>
      <c r="Y816" s="24"/>
      <c r="Z816" s="24"/>
    </row>
    <row r="817" ht="19.15" customHeight="1">
      <c r="A817" t="s" s="145">
        <v>124</v>
      </c>
      <c r="B817" s="168">
        <v>25</v>
      </c>
      <c r="C817" s="168">
        <v>15</v>
      </c>
      <c r="D817" t="s" s="145">
        <v>886</v>
      </c>
      <c r="E817" t="s" s="145">
        <v>54</v>
      </c>
      <c r="F817" s="155">
        <v>113</v>
      </c>
      <c r="G817" s="168">
        <v>114</v>
      </c>
      <c r="H817" s="155">
        <f>SUM(G817-F817)</f>
        <v>1</v>
      </c>
      <c r="I817" s="167">
        <f>H817/F817</f>
        <v>0.00884955752212389</v>
      </c>
      <c r="J817" s="167">
        <f>H817/G817</f>
        <v>0.0087719298245614</v>
      </c>
      <c r="K817" s="24"/>
      <c r="L817" s="24"/>
      <c r="M817" s="24"/>
      <c r="N817" s="24"/>
      <c r="O817" s="24"/>
      <c r="P817" s="24"/>
      <c r="Q817" s="24"/>
      <c r="R817" s="24"/>
      <c r="S817" s="24"/>
      <c r="T817" s="24"/>
      <c r="U817" s="24"/>
      <c r="V817" s="24"/>
      <c r="W817" s="24"/>
      <c r="X817" s="24"/>
      <c r="Y817" s="24"/>
      <c r="Z817" s="24"/>
    </row>
    <row r="818" ht="19.15" customHeight="1">
      <c r="A818" t="s" s="145">
        <v>124</v>
      </c>
      <c r="B818" s="168">
        <v>25</v>
      </c>
      <c r="C818" s="168">
        <v>24</v>
      </c>
      <c r="D818" t="s" s="145">
        <v>887</v>
      </c>
      <c r="E818" t="s" s="145">
        <v>76</v>
      </c>
      <c r="F818" s="155">
        <v>94</v>
      </c>
      <c r="G818" s="168">
        <v>114</v>
      </c>
      <c r="H818" s="155">
        <f>SUM(G818-F818)</f>
        <v>20</v>
      </c>
      <c r="I818" s="167">
        <f>H818/F818</f>
        <v>0.212765957446809</v>
      </c>
      <c r="J818" s="167">
        <f>H818/G818</f>
        <v>0.175438596491228</v>
      </c>
      <c r="K818" s="24"/>
      <c r="L818" s="24"/>
      <c r="M818" s="24"/>
      <c r="N818" s="24"/>
      <c r="O818" s="24"/>
      <c r="P818" s="24"/>
      <c r="Q818" s="24"/>
      <c r="R818" s="24"/>
      <c r="S818" s="24"/>
      <c r="T818" s="24"/>
      <c r="U818" s="24"/>
      <c r="V818" s="24"/>
      <c r="W818" s="24"/>
      <c r="X818" s="24"/>
      <c r="Y818" s="24"/>
      <c r="Z818" s="24"/>
    </row>
    <row r="819" ht="19.15" customHeight="1">
      <c r="A819" t="s" s="145">
        <v>124</v>
      </c>
      <c r="B819" s="168">
        <v>25</v>
      </c>
      <c r="C819" s="168">
        <v>25</v>
      </c>
      <c r="D819" t="s" s="145">
        <v>888</v>
      </c>
      <c r="E819" t="s" s="145">
        <v>40</v>
      </c>
      <c r="F819" s="155">
        <v>93</v>
      </c>
      <c r="G819" s="168">
        <v>100</v>
      </c>
      <c r="H819" s="155">
        <f>SUM(G819-F819)</f>
        <v>7</v>
      </c>
      <c r="I819" s="167">
        <f>H819/F819</f>
        <v>0.07526881720430111</v>
      </c>
      <c r="J819" s="167">
        <f>H819/G819</f>
        <v>0.07000000000000001</v>
      </c>
      <c r="K819" s="24"/>
      <c r="L819" s="24"/>
      <c r="M819" s="24"/>
      <c r="N819" s="24"/>
      <c r="O819" s="24"/>
      <c r="P819" s="24"/>
      <c r="Q819" s="24"/>
      <c r="R819" s="24"/>
      <c r="S819" s="24"/>
      <c r="T819" s="24"/>
      <c r="U819" s="24"/>
      <c r="V819" s="24"/>
      <c r="W819" s="24"/>
      <c r="X819" s="24"/>
      <c r="Y819" s="24"/>
      <c r="Z819" s="24"/>
    </row>
    <row r="820" ht="19.15" customHeight="1">
      <c r="A820" t="s" s="145">
        <v>124</v>
      </c>
      <c r="B820" s="168">
        <v>25</v>
      </c>
      <c r="C820" s="168">
        <v>22</v>
      </c>
      <c r="D820" t="s" s="145">
        <v>1051</v>
      </c>
      <c r="E820" t="s" s="145">
        <v>72</v>
      </c>
      <c r="F820" s="155">
        <v>112</v>
      </c>
      <c r="G820" s="168">
        <v>96</v>
      </c>
      <c r="H820" s="155">
        <f>SUM(G820-F820)</f>
        <v>-16</v>
      </c>
      <c r="I820" s="167">
        <f>H820/F820</f>
        <v>-0.142857142857143</v>
      </c>
      <c r="J820" s="167">
        <f>H820/G820</f>
        <v>-0.166666666666667</v>
      </c>
      <c r="K820" s="24"/>
      <c r="L820" s="24"/>
      <c r="M820" s="24"/>
      <c r="N820" s="24"/>
      <c r="O820" s="24"/>
      <c r="P820" s="24"/>
      <c r="Q820" s="24"/>
      <c r="R820" s="24"/>
      <c r="S820" s="24"/>
      <c r="T820" s="24"/>
      <c r="U820" s="24"/>
      <c r="V820" s="24"/>
      <c r="W820" s="24"/>
      <c r="X820" s="24"/>
      <c r="Y820" s="24"/>
      <c r="Z820" s="24"/>
    </row>
    <row r="821" ht="19.15" customHeight="1">
      <c r="A821" t="s" s="145">
        <v>124</v>
      </c>
      <c r="B821" s="168">
        <v>25</v>
      </c>
      <c r="C821" s="168">
        <v>23</v>
      </c>
      <c r="D821" t="s" s="145">
        <v>889</v>
      </c>
      <c r="E821" t="s" s="145">
        <v>52</v>
      </c>
      <c r="F821" s="155">
        <v>74</v>
      </c>
      <c r="G821" s="168">
        <v>94</v>
      </c>
      <c r="H821" s="155">
        <f>SUM(G821-F821)</f>
        <v>20</v>
      </c>
      <c r="I821" s="167">
        <f>H821/F821</f>
        <v>0.27027027027027</v>
      </c>
      <c r="J821" s="167">
        <f>H821/G821</f>
        <v>0.212765957446809</v>
      </c>
      <c r="K821" s="24"/>
      <c r="L821" s="24"/>
      <c r="M821" s="24"/>
      <c r="N821" s="24"/>
      <c r="O821" s="24"/>
      <c r="P821" s="24"/>
      <c r="Q821" s="24"/>
      <c r="R821" s="24"/>
      <c r="S821" s="24"/>
      <c r="T821" s="24"/>
      <c r="U821" s="24"/>
      <c r="V821" s="24"/>
      <c r="W821" s="24"/>
      <c r="X821" s="24"/>
      <c r="Y821" s="24"/>
      <c r="Z821" s="24"/>
    </row>
    <row r="822" ht="19.15" customHeight="1">
      <c r="A822" t="s" s="145">
        <v>124</v>
      </c>
      <c r="B822" s="168">
        <v>25</v>
      </c>
      <c r="C822" s="168">
        <v>26</v>
      </c>
      <c r="D822" t="s" s="145">
        <v>890</v>
      </c>
      <c r="E822" t="s" s="145">
        <v>119</v>
      </c>
      <c r="F822" s="155">
        <v>75</v>
      </c>
      <c r="G822" s="168">
        <v>80</v>
      </c>
      <c r="H822" s="155">
        <f>SUM(G822-F822)</f>
        <v>5</v>
      </c>
      <c r="I822" s="167">
        <f>H822/F822</f>
        <v>0.06666666666666669</v>
      </c>
      <c r="J822" s="167">
        <f>H822/G822</f>
        <v>0.0625</v>
      </c>
      <c r="K822" s="24"/>
      <c r="L822" s="24"/>
      <c r="M822" s="24"/>
      <c r="N822" s="24"/>
      <c r="O822" s="24"/>
      <c r="P822" s="24"/>
      <c r="Q822" s="24"/>
      <c r="R822" s="24"/>
      <c r="S822" s="24"/>
      <c r="T822" s="24"/>
      <c r="U822" s="24"/>
      <c r="V822" s="24"/>
      <c r="W822" s="24"/>
      <c r="X822" s="24"/>
      <c r="Y822" s="24"/>
      <c r="Z822" s="24"/>
    </row>
    <row r="823" ht="19.15" customHeight="1">
      <c r="A823" t="s" s="145">
        <v>124</v>
      </c>
      <c r="B823" s="168">
        <v>25</v>
      </c>
      <c r="C823" s="168">
        <v>31</v>
      </c>
      <c r="D823" t="s" s="145">
        <v>891</v>
      </c>
      <c r="E823" t="s" s="145">
        <v>68</v>
      </c>
      <c r="F823" s="155">
        <v>51</v>
      </c>
      <c r="G823" s="168">
        <v>61</v>
      </c>
      <c r="H823" s="155">
        <f>SUM(G823-F823)</f>
        <v>10</v>
      </c>
      <c r="I823" s="167">
        <f>H823/F823</f>
        <v>0.196078431372549</v>
      </c>
      <c r="J823" s="167">
        <f>H823/G823</f>
        <v>0.163934426229508</v>
      </c>
      <c r="K823" s="24"/>
      <c r="L823" s="24"/>
      <c r="M823" s="24"/>
      <c r="N823" s="24"/>
      <c r="O823" s="24"/>
      <c r="P823" s="24"/>
      <c r="Q823" s="24"/>
      <c r="R823" s="24"/>
      <c r="S823" s="24"/>
      <c r="T823" s="24"/>
      <c r="U823" s="24"/>
      <c r="V823" s="24"/>
      <c r="W823" s="24"/>
      <c r="X823" s="24"/>
      <c r="Y823" s="24"/>
      <c r="Z823" s="24"/>
    </row>
    <row r="824" ht="19.15" customHeight="1">
      <c r="A824" t="s" s="145">
        <v>124</v>
      </c>
      <c r="B824" s="168">
        <v>25</v>
      </c>
      <c r="C824" s="168">
        <v>21</v>
      </c>
      <c r="D824" t="s" s="145">
        <v>1043</v>
      </c>
      <c r="E824" t="s" s="145">
        <v>103</v>
      </c>
      <c r="F824" s="155">
        <v>202</v>
      </c>
      <c r="G824" s="168">
        <v>59</v>
      </c>
      <c r="H824" s="155">
        <f>SUM(G824-F824)</f>
        <v>-143</v>
      </c>
      <c r="I824" s="167">
        <f>H824/F824</f>
        <v>-0.707920792079208</v>
      </c>
      <c r="J824" s="167">
        <f>H824/G824</f>
        <v>-2.42372881355932</v>
      </c>
      <c r="K824" s="24"/>
      <c r="L824" s="24"/>
      <c r="M824" s="24"/>
      <c r="N824" s="24"/>
      <c r="O824" s="24"/>
      <c r="P824" s="24"/>
      <c r="Q824" s="24"/>
      <c r="R824" s="24"/>
      <c r="S824" s="24"/>
      <c r="T824" s="24"/>
      <c r="U824" s="24"/>
      <c r="V824" s="24"/>
      <c r="W824" s="24"/>
      <c r="X824" s="24"/>
      <c r="Y824" s="24"/>
      <c r="Z824" s="24"/>
    </row>
    <row r="825" ht="19.15" customHeight="1">
      <c r="A825" t="s" s="145">
        <v>124</v>
      </c>
      <c r="B825" s="168">
        <v>25</v>
      </c>
      <c r="C825" s="168">
        <v>28</v>
      </c>
      <c r="D825" t="s" s="145">
        <v>892</v>
      </c>
      <c r="E825" t="s" s="145">
        <v>153</v>
      </c>
      <c r="F825" s="155">
        <v>50</v>
      </c>
      <c r="G825" s="168">
        <v>58</v>
      </c>
      <c r="H825" s="155">
        <f>SUM(G825-F825)</f>
        <v>8</v>
      </c>
      <c r="I825" s="167">
        <f>H825/F825</f>
        <v>0.16</v>
      </c>
      <c r="J825" s="167">
        <f>H825/G825</f>
        <v>0.137931034482759</v>
      </c>
      <c r="K825" s="24"/>
      <c r="L825" s="24"/>
      <c r="M825" s="24"/>
      <c r="N825" s="24"/>
      <c r="O825" s="24"/>
      <c r="P825" s="24"/>
      <c r="Q825" s="24"/>
      <c r="R825" s="24"/>
      <c r="S825" s="24"/>
      <c r="T825" s="24"/>
      <c r="U825" s="24"/>
      <c r="V825" s="24"/>
      <c r="W825" s="24"/>
      <c r="X825" s="24"/>
      <c r="Y825" s="24"/>
      <c r="Z825" s="24"/>
    </row>
    <row r="826" ht="19.15" customHeight="1">
      <c r="A826" t="s" s="145">
        <v>124</v>
      </c>
      <c r="B826" s="168">
        <v>25</v>
      </c>
      <c r="C826" s="168">
        <v>19</v>
      </c>
      <c r="D826" t="s" s="145">
        <v>893</v>
      </c>
      <c r="E826" t="s" s="145">
        <v>281</v>
      </c>
      <c r="F826" s="155">
        <v>44</v>
      </c>
      <c r="G826" s="168">
        <v>46</v>
      </c>
      <c r="H826" s="155">
        <f>SUM(G826-F826)</f>
        <v>2</v>
      </c>
      <c r="I826" s="167">
        <f>H826/F826</f>
        <v>0.0454545454545455</v>
      </c>
      <c r="J826" s="167">
        <f>H826/G826</f>
        <v>0.0434782608695652</v>
      </c>
      <c r="K826" s="24"/>
      <c r="L826" s="24"/>
      <c r="M826" s="24"/>
      <c r="N826" s="24"/>
      <c r="O826" s="24"/>
      <c r="P826" s="24"/>
      <c r="Q826" s="24"/>
      <c r="R826" s="24"/>
      <c r="S826" s="24"/>
      <c r="T826" s="24"/>
      <c r="U826" s="24"/>
      <c r="V826" s="24"/>
      <c r="W826" s="24"/>
      <c r="X826" s="24"/>
      <c r="Y826" s="24"/>
      <c r="Z826" s="24"/>
    </row>
    <row r="827" ht="19.15" customHeight="1">
      <c r="A827" t="s" s="145">
        <v>124</v>
      </c>
      <c r="B827" s="168">
        <v>25</v>
      </c>
      <c r="C827" s="168">
        <v>18</v>
      </c>
      <c r="D827" t="s" s="145">
        <v>894</v>
      </c>
      <c r="E827" t="s" s="145">
        <v>185</v>
      </c>
      <c r="F827" s="155">
        <v>40</v>
      </c>
      <c r="G827" s="168">
        <v>45</v>
      </c>
      <c r="H827" s="155">
        <f>SUM(G827-F827)</f>
        <v>5</v>
      </c>
      <c r="I827" s="167">
        <f>H827/F827</f>
        <v>0.125</v>
      </c>
      <c r="J827" s="167">
        <f>H827/G827</f>
        <v>0.111111111111111</v>
      </c>
      <c r="K827" s="24"/>
      <c r="L827" s="24"/>
      <c r="M827" s="24"/>
      <c r="N827" s="24"/>
      <c r="O827" s="24"/>
      <c r="P827" s="24"/>
      <c r="Q827" s="24"/>
      <c r="R827" s="24"/>
      <c r="S827" s="24"/>
      <c r="T827" s="24"/>
      <c r="U827" s="24"/>
      <c r="V827" s="24"/>
      <c r="W827" s="24"/>
      <c r="X827" s="24"/>
      <c r="Y827" s="24"/>
      <c r="Z827" s="24"/>
    </row>
    <row r="828" ht="19.15" customHeight="1">
      <c r="A828" t="s" s="145">
        <v>124</v>
      </c>
      <c r="B828" s="168">
        <v>25</v>
      </c>
      <c r="C828" s="168">
        <v>29</v>
      </c>
      <c r="D828" t="s" s="145">
        <v>895</v>
      </c>
      <c r="E828" t="s" s="145">
        <v>248</v>
      </c>
      <c r="F828" s="155">
        <v>40</v>
      </c>
      <c r="G828" s="168">
        <v>40</v>
      </c>
      <c r="H828" s="155">
        <f>SUM(G828-F828)</f>
        <v>0</v>
      </c>
      <c r="I828" s="167">
        <f>H828/F828</f>
        <v>0</v>
      </c>
      <c r="J828" s="167">
        <f>H828/G828</f>
        <v>0</v>
      </c>
      <c r="K828" s="24"/>
      <c r="L828" s="24"/>
      <c r="M828" s="24"/>
      <c r="N828" s="24"/>
      <c r="O828" s="24"/>
      <c r="P828" s="24"/>
      <c r="Q828" s="24"/>
      <c r="R828" s="24"/>
      <c r="S828" s="24"/>
      <c r="T828" s="24"/>
      <c r="U828" s="24"/>
      <c r="V828" s="24"/>
      <c r="W828" s="24"/>
      <c r="X828" s="24"/>
      <c r="Y828" s="24"/>
      <c r="Z828" s="24"/>
    </row>
    <row r="829" ht="19.15" customHeight="1">
      <c r="A829" t="s" s="145">
        <v>124</v>
      </c>
      <c r="B829" s="168">
        <v>25</v>
      </c>
      <c r="C829" s="168">
        <v>17</v>
      </c>
      <c r="D829" t="s" s="145">
        <v>896</v>
      </c>
      <c r="E829" t="s" s="145">
        <v>66</v>
      </c>
      <c r="F829" s="155">
        <v>32</v>
      </c>
      <c r="G829" s="168">
        <v>34</v>
      </c>
      <c r="H829" s="155">
        <f>SUM(G829-F829)</f>
        <v>2</v>
      </c>
      <c r="I829" s="167">
        <f>H829/F829</f>
        <v>0.0625</v>
      </c>
      <c r="J829" s="167">
        <f>H829/G829</f>
        <v>0.0588235294117647</v>
      </c>
      <c r="K829" s="24"/>
      <c r="L829" s="24"/>
      <c r="M829" s="24"/>
      <c r="N829" s="24"/>
      <c r="O829" s="24"/>
      <c r="P829" s="24"/>
      <c r="Q829" s="24"/>
      <c r="R829" s="24"/>
      <c r="S829" s="24"/>
      <c r="T829" s="24"/>
      <c r="U829" s="24"/>
      <c r="V829" s="24"/>
      <c r="W829" s="24"/>
      <c r="X829" s="24"/>
      <c r="Y829" s="24"/>
      <c r="Z829" s="24"/>
    </row>
    <row r="830" ht="19.15" customHeight="1">
      <c r="A830" t="s" s="145">
        <v>124</v>
      </c>
      <c r="B830" s="168">
        <v>25</v>
      </c>
      <c r="C830" s="168">
        <v>27</v>
      </c>
      <c r="D830" t="s" s="145">
        <v>897</v>
      </c>
      <c r="E830" t="s" s="145">
        <v>116</v>
      </c>
      <c r="F830" s="155">
        <v>31</v>
      </c>
      <c r="G830" s="168">
        <v>31</v>
      </c>
      <c r="H830" s="155">
        <f>SUM(G830-F830)</f>
        <v>0</v>
      </c>
      <c r="I830" s="167">
        <f>H830/F830</f>
        <v>0</v>
      </c>
      <c r="J830" s="167">
        <f>H830/G830</f>
        <v>0</v>
      </c>
      <c r="K830" s="24"/>
      <c r="L830" s="24"/>
      <c r="M830" s="24"/>
      <c r="N830" s="24"/>
      <c r="O830" s="24"/>
      <c r="P830" s="24"/>
      <c r="Q830" s="24"/>
      <c r="R830" s="24"/>
      <c r="S830" s="24"/>
      <c r="T830" s="24"/>
      <c r="U830" s="24"/>
      <c r="V830" s="24"/>
      <c r="W830" s="24"/>
      <c r="X830" s="24"/>
      <c r="Y830" s="24"/>
      <c r="Z830" s="24"/>
    </row>
    <row r="831" ht="19.15" customHeight="1">
      <c r="A831" t="s" s="145">
        <v>124</v>
      </c>
      <c r="B831" s="168">
        <v>25</v>
      </c>
      <c r="C831" s="168">
        <v>30</v>
      </c>
      <c r="D831" t="s" s="145">
        <v>898</v>
      </c>
      <c r="E831" t="s" s="145">
        <v>375</v>
      </c>
      <c r="F831" s="155">
        <v>15</v>
      </c>
      <c r="G831" s="168">
        <v>17</v>
      </c>
      <c r="H831" s="155">
        <f>SUM(G831-F831)</f>
        <v>2</v>
      </c>
      <c r="I831" s="167">
        <f>H831/F831</f>
        <v>0.133333333333333</v>
      </c>
      <c r="J831" s="167">
        <f>H831/G831</f>
        <v>0.117647058823529</v>
      </c>
      <c r="K831" s="24"/>
      <c r="L831" s="24"/>
      <c r="M831" s="24"/>
      <c r="N831" s="24"/>
      <c r="O831" s="24"/>
      <c r="P831" s="24"/>
      <c r="Q831" s="24"/>
      <c r="R831" s="24"/>
      <c r="S831" s="24"/>
      <c r="T831" s="24"/>
      <c r="U831" s="24"/>
      <c r="V831" s="24"/>
      <c r="W831" s="24"/>
      <c r="X831" s="24"/>
      <c r="Y831" s="24"/>
      <c r="Z831" s="24"/>
    </row>
    <row r="832" ht="19.15" customHeight="1">
      <c r="A832" t="s" s="137">
        <v>124</v>
      </c>
      <c r="B832" s="170">
        <v>25</v>
      </c>
      <c r="C832" s="170">
        <v>10</v>
      </c>
      <c r="D832" t="s" s="137">
        <v>899</v>
      </c>
      <c r="E832" t="s" s="137">
        <v>78</v>
      </c>
      <c r="F832" s="175">
        <v>0</v>
      </c>
      <c r="G832" s="170">
        <v>0</v>
      </c>
      <c r="H832" s="175">
        <f>SUM(G832-F832)</f>
        <v>0</v>
      </c>
      <c r="I832" s="176">
        <f>H832/F832</f>
      </c>
      <c r="J832" s="176">
        <f>H832/G832</f>
      </c>
      <c r="K832" s="174"/>
      <c r="L832" s="174"/>
      <c r="M832" s="174"/>
      <c r="N832" s="174"/>
      <c r="O832" s="174"/>
      <c r="P832" s="174"/>
      <c r="Q832" s="174"/>
      <c r="R832" s="174"/>
      <c r="S832" s="174"/>
      <c r="T832" s="174"/>
      <c r="U832" s="174"/>
      <c r="V832" s="174"/>
      <c r="W832" s="174"/>
      <c r="X832" s="174"/>
      <c r="Y832" s="174"/>
      <c r="Z832" s="174"/>
    </row>
    <row r="833" ht="19.15" customHeight="1">
      <c r="A833" s="177"/>
      <c r="B833" s="178"/>
      <c r="C833" s="178"/>
      <c r="D833" s="179"/>
      <c r="E833" s="179"/>
      <c r="F833" s="181">
        <f>SUM(F802:F832)</f>
        <v>83327</v>
      </c>
      <c r="G833" s="180">
        <f>SUM(G802:G832)</f>
        <v>97440</v>
      </c>
      <c r="H833" s="181">
        <f>SUM(H802:H832)</f>
        <v>14113</v>
      </c>
      <c r="I833" s="182">
        <f>H833/F833</f>
        <v>0.169368872034275</v>
      </c>
      <c r="J833" s="182">
        <f>H833/G833</f>
        <v>0.144837848932677</v>
      </c>
      <c r="K833" s="183"/>
      <c r="L833" s="183"/>
      <c r="M833" s="183"/>
      <c r="N833" s="183"/>
      <c r="O833" s="183"/>
      <c r="P833" s="183"/>
      <c r="Q833" s="183"/>
      <c r="R833" s="183"/>
      <c r="S833" s="183"/>
      <c r="T833" s="183"/>
      <c r="U833" s="183"/>
      <c r="V833" s="183"/>
      <c r="W833" s="183"/>
      <c r="X833" s="183"/>
      <c r="Y833" s="183"/>
      <c r="Z833" s="184"/>
    </row>
    <row r="834" ht="19.15" customHeight="1">
      <c r="A834" s="185"/>
      <c r="B834" s="186"/>
      <c r="C834" s="186"/>
      <c r="D834" s="185"/>
      <c r="E834" s="185"/>
      <c r="F834" s="187"/>
      <c r="G834" s="186"/>
      <c r="H834" s="187"/>
      <c r="I834" s="188"/>
      <c r="J834" s="188"/>
      <c r="K834" s="189"/>
      <c r="L834" s="189"/>
      <c r="M834" s="189"/>
      <c r="N834" s="189"/>
      <c r="O834" s="189"/>
      <c r="P834" s="189"/>
      <c r="Q834" s="189"/>
      <c r="R834" s="189"/>
      <c r="S834" s="189"/>
      <c r="T834" s="189"/>
      <c r="U834" s="189"/>
      <c r="V834" s="189"/>
      <c r="W834" s="189"/>
      <c r="X834" s="189"/>
      <c r="Y834" s="189"/>
      <c r="Z834" s="189"/>
    </row>
    <row r="835" ht="19.15" customHeight="1">
      <c r="A835" t="s" s="145">
        <v>124</v>
      </c>
      <c r="B835" s="168">
        <v>26</v>
      </c>
      <c r="C835" s="168">
        <v>13</v>
      </c>
      <c r="D835" t="s" s="145">
        <v>900</v>
      </c>
      <c r="E835" t="s" s="145">
        <v>84</v>
      </c>
      <c r="F835" s="155">
        <v>29059</v>
      </c>
      <c r="G835" s="168">
        <v>30538</v>
      </c>
      <c r="H835" s="155">
        <f>SUM(G835-F835)</f>
        <v>1479</v>
      </c>
      <c r="I835" s="167">
        <f>H835/F835</f>
        <v>0.0508964520458378</v>
      </c>
      <c r="J835" s="167">
        <f>H835/G835</f>
        <v>0.0484314624402384</v>
      </c>
      <c r="K835" s="24"/>
      <c r="L835" s="24"/>
      <c r="M835" s="24"/>
      <c r="N835" s="24"/>
      <c r="O835" s="24"/>
      <c r="P835" s="24"/>
      <c r="Q835" s="24"/>
      <c r="R835" s="24"/>
      <c r="S835" s="24"/>
      <c r="T835" s="24"/>
      <c r="U835" s="24"/>
      <c r="V835" s="24"/>
      <c r="W835" s="24"/>
      <c r="X835" s="24"/>
      <c r="Y835" s="24"/>
      <c r="Z835" s="24"/>
    </row>
    <row r="836" ht="19.15" customHeight="1">
      <c r="A836" t="s" s="145">
        <v>124</v>
      </c>
      <c r="B836" s="168">
        <v>26</v>
      </c>
      <c r="C836" s="168">
        <v>9</v>
      </c>
      <c r="D836" t="s" s="145">
        <v>901</v>
      </c>
      <c r="E836" t="s" s="145">
        <v>22</v>
      </c>
      <c r="F836" s="155">
        <v>25813</v>
      </c>
      <c r="G836" s="168">
        <v>27244</v>
      </c>
      <c r="H836" s="155">
        <f>SUM(G836-F836)</f>
        <v>1431</v>
      </c>
      <c r="I836" s="167">
        <f>H836/F836</f>
        <v>0.0554371828148607</v>
      </c>
      <c r="J836" s="167">
        <f>H836/G836</f>
        <v>0.0525253266774336</v>
      </c>
      <c r="K836" s="24"/>
      <c r="L836" s="24"/>
      <c r="M836" s="24"/>
      <c r="N836" s="24"/>
      <c r="O836" s="24"/>
      <c r="P836" s="24"/>
      <c r="Q836" s="24"/>
      <c r="R836" s="24"/>
      <c r="S836" s="24"/>
      <c r="T836" s="24"/>
      <c r="U836" s="24"/>
      <c r="V836" s="24"/>
      <c r="W836" s="24"/>
      <c r="X836" s="24"/>
      <c r="Y836" s="24"/>
      <c r="Z836" s="24"/>
    </row>
    <row r="837" ht="19.15" customHeight="1">
      <c r="A837" t="s" s="145">
        <v>124</v>
      </c>
      <c r="B837" s="168">
        <v>26</v>
      </c>
      <c r="C837" s="168">
        <v>8</v>
      </c>
      <c r="D837" t="s" s="145">
        <v>902</v>
      </c>
      <c r="E837" t="s" s="145">
        <v>17</v>
      </c>
      <c r="F837" s="155">
        <v>17970</v>
      </c>
      <c r="G837" s="168">
        <v>19202</v>
      </c>
      <c r="H837" s="155">
        <f>SUM(G837-F837)</f>
        <v>1232</v>
      </c>
      <c r="I837" s="167">
        <f>H837/F837</f>
        <v>0.0685587089593767</v>
      </c>
      <c r="J837" s="167">
        <f>H837/G837</f>
        <v>0.0641599833350693</v>
      </c>
      <c r="K837" s="24"/>
      <c r="L837" s="24"/>
      <c r="M837" s="24"/>
      <c r="N837" s="24"/>
      <c r="O837" s="24"/>
      <c r="P837" s="24"/>
      <c r="Q837" s="24"/>
      <c r="R837" s="24"/>
      <c r="S837" s="24"/>
      <c r="T837" s="24"/>
      <c r="U837" s="24"/>
      <c r="V837" s="24"/>
      <c r="W837" s="24"/>
      <c r="X837" s="24"/>
      <c r="Y837" s="24"/>
      <c r="Z837" s="24"/>
    </row>
    <row r="838" ht="19.15" customHeight="1">
      <c r="A838" t="s" s="145">
        <v>124</v>
      </c>
      <c r="B838" s="168">
        <v>26</v>
      </c>
      <c r="C838" s="168">
        <v>14</v>
      </c>
      <c r="D838" t="s" s="145">
        <v>903</v>
      </c>
      <c r="E838" t="s" s="145">
        <v>20</v>
      </c>
      <c r="F838" s="155">
        <v>17190</v>
      </c>
      <c r="G838" s="168">
        <v>18032</v>
      </c>
      <c r="H838" s="155">
        <f>SUM(G838-F838)</f>
        <v>842</v>
      </c>
      <c r="I838" s="167">
        <f>H838/F838</f>
        <v>0.0489819662594532</v>
      </c>
      <c r="J838" s="167">
        <f>H838/G838</f>
        <v>0.0466947648624667</v>
      </c>
      <c r="K838" s="24"/>
      <c r="L838" s="24"/>
      <c r="M838" s="24"/>
      <c r="N838" s="24"/>
      <c r="O838" s="24"/>
      <c r="P838" s="24"/>
      <c r="Q838" s="24"/>
      <c r="R838" s="24"/>
      <c r="S838" s="24"/>
      <c r="T838" s="24"/>
      <c r="U838" s="24"/>
      <c r="V838" s="24"/>
      <c r="W838" s="24"/>
      <c r="X838" s="24"/>
      <c r="Y838" s="24"/>
      <c r="Z838" s="24"/>
    </row>
    <row r="839" ht="19.15" customHeight="1">
      <c r="A839" t="s" s="145">
        <v>124</v>
      </c>
      <c r="B839" s="168">
        <v>26</v>
      </c>
      <c r="C839" s="168">
        <v>27</v>
      </c>
      <c r="D839" t="s" s="145">
        <v>904</v>
      </c>
      <c r="E839" t="s" s="145">
        <v>34</v>
      </c>
      <c r="F839" s="155">
        <v>4036</v>
      </c>
      <c r="G839" s="168">
        <v>4309</v>
      </c>
      <c r="H839" s="155">
        <f>SUM(G839-F839)</f>
        <v>273</v>
      </c>
      <c r="I839" s="167">
        <f>H839/F839</f>
        <v>0.06764122893954411</v>
      </c>
      <c r="J839" s="167">
        <f>H839/G839</f>
        <v>0.0633557669993038</v>
      </c>
      <c r="K839" s="24"/>
      <c r="L839" s="24"/>
      <c r="M839" s="24"/>
      <c r="N839" s="24"/>
      <c r="O839" s="24"/>
      <c r="P839" s="24"/>
      <c r="Q839" s="24"/>
      <c r="R839" s="24"/>
      <c r="S839" s="24"/>
      <c r="T839" s="24"/>
      <c r="U839" s="24"/>
      <c r="V839" s="24"/>
      <c r="W839" s="24"/>
      <c r="X839" s="24"/>
      <c r="Y839" s="24"/>
      <c r="Z839" s="24"/>
    </row>
    <row r="840" ht="19.15" customHeight="1">
      <c r="A840" t="s" s="145">
        <v>124</v>
      </c>
      <c r="B840" s="168">
        <v>26</v>
      </c>
      <c r="C840" s="168">
        <v>5</v>
      </c>
      <c r="D840" t="s" s="145">
        <v>905</v>
      </c>
      <c r="E840" t="s" s="145">
        <v>28</v>
      </c>
      <c r="F840" s="155">
        <v>2463</v>
      </c>
      <c r="G840" s="168">
        <v>2622</v>
      </c>
      <c r="H840" s="155">
        <f>SUM(G840-F840)</f>
        <v>159</v>
      </c>
      <c r="I840" s="167">
        <f>H840/F840</f>
        <v>0.06455542021924481</v>
      </c>
      <c r="J840" s="167">
        <f>H840/G840</f>
        <v>0.0606407322654462</v>
      </c>
      <c r="K840" s="24"/>
      <c r="L840" s="24"/>
      <c r="M840" s="24"/>
      <c r="N840" s="24"/>
      <c r="O840" s="24"/>
      <c r="P840" s="24"/>
      <c r="Q840" s="24"/>
      <c r="R840" s="24"/>
      <c r="S840" s="24"/>
      <c r="T840" s="24"/>
      <c r="U840" s="24"/>
      <c r="V840" s="24"/>
      <c r="W840" s="24"/>
      <c r="X840" s="24"/>
      <c r="Y840" s="24"/>
      <c r="Z840" s="24"/>
    </row>
    <row r="841" ht="19.15" customHeight="1">
      <c r="A841" t="s" s="145">
        <v>124</v>
      </c>
      <c r="B841" s="168">
        <v>26</v>
      </c>
      <c r="C841" s="168">
        <v>12</v>
      </c>
      <c r="D841" t="s" s="145">
        <v>906</v>
      </c>
      <c r="E841" t="s" s="145">
        <v>26</v>
      </c>
      <c r="F841" s="155">
        <v>575</v>
      </c>
      <c r="G841" s="168">
        <v>602</v>
      </c>
      <c r="H841" s="155">
        <f>SUM(G841-F841)</f>
        <v>27</v>
      </c>
      <c r="I841" s="167">
        <f>H841/F841</f>
        <v>0.0469565217391304</v>
      </c>
      <c r="J841" s="167">
        <f>H841/G841</f>
        <v>0.0448504983388704</v>
      </c>
      <c r="K841" s="24"/>
      <c r="L841" s="24"/>
      <c r="M841" s="24"/>
      <c r="N841" s="24"/>
      <c r="O841" s="24"/>
      <c r="P841" s="24"/>
      <c r="Q841" s="24"/>
      <c r="R841" s="24"/>
      <c r="S841" s="24"/>
      <c r="T841" s="24"/>
      <c r="U841" s="24"/>
      <c r="V841" s="24"/>
      <c r="W841" s="24"/>
      <c r="X841" s="24"/>
      <c r="Y841" s="24"/>
      <c r="Z841" s="24"/>
    </row>
    <row r="842" ht="19.15" customHeight="1">
      <c r="A842" t="s" s="145">
        <v>124</v>
      </c>
      <c r="B842" s="168">
        <v>26</v>
      </c>
      <c r="C842" s="168">
        <v>1</v>
      </c>
      <c r="D842" t="s" s="145">
        <v>907</v>
      </c>
      <c r="E842" t="s" s="145">
        <v>30</v>
      </c>
      <c r="F842" s="155">
        <v>483</v>
      </c>
      <c r="G842" s="168">
        <v>508</v>
      </c>
      <c r="H842" s="155">
        <f>SUM(G842-F842)</f>
        <v>25</v>
      </c>
      <c r="I842" s="167">
        <f>H842/F842</f>
        <v>0.05175983436853</v>
      </c>
      <c r="J842" s="167">
        <f>H842/G842</f>
        <v>0.0492125984251969</v>
      </c>
      <c r="K842" s="24"/>
      <c r="L842" s="24"/>
      <c r="M842" s="24"/>
      <c r="N842" s="24"/>
      <c r="O842" s="24"/>
      <c r="P842" s="24"/>
      <c r="Q842" s="24"/>
      <c r="R842" s="24"/>
      <c r="S842" s="24"/>
      <c r="T842" s="24"/>
      <c r="U842" s="24"/>
      <c r="V842" s="24"/>
      <c r="W842" s="24"/>
      <c r="X842" s="24"/>
      <c r="Y842" s="24"/>
      <c r="Z842" s="24"/>
    </row>
    <row r="843" ht="19.15" customHeight="1">
      <c r="A843" t="s" s="145">
        <v>124</v>
      </c>
      <c r="B843" s="168">
        <v>26</v>
      </c>
      <c r="C843" s="168">
        <v>6</v>
      </c>
      <c r="D843" t="s" s="145">
        <v>908</v>
      </c>
      <c r="E843" t="s" s="145">
        <v>62</v>
      </c>
      <c r="F843" s="155">
        <v>275</v>
      </c>
      <c r="G843" s="168">
        <v>289</v>
      </c>
      <c r="H843" s="155">
        <f>SUM(G843-F843)</f>
        <v>14</v>
      </c>
      <c r="I843" s="167">
        <f>H843/F843</f>
        <v>0.0509090909090909</v>
      </c>
      <c r="J843" s="167">
        <f>H843/G843</f>
        <v>0.0484429065743945</v>
      </c>
      <c r="K843" s="24"/>
      <c r="L843" s="24"/>
      <c r="M843" s="24"/>
      <c r="N843" s="24"/>
      <c r="O843" s="24"/>
      <c r="P843" s="24"/>
      <c r="Q843" s="24"/>
      <c r="R843" s="24"/>
      <c r="S843" s="24"/>
      <c r="T843" s="24"/>
      <c r="U843" s="24"/>
      <c r="V843" s="24"/>
      <c r="W843" s="24"/>
      <c r="X843" s="24"/>
      <c r="Y843" s="24"/>
      <c r="Z843" s="24"/>
    </row>
    <row r="844" ht="19.15" customHeight="1">
      <c r="A844" t="s" s="145">
        <v>124</v>
      </c>
      <c r="B844" s="168">
        <v>26</v>
      </c>
      <c r="C844" s="168">
        <v>17</v>
      </c>
      <c r="D844" t="s" s="145">
        <v>909</v>
      </c>
      <c r="E844" t="s" s="145">
        <v>48</v>
      </c>
      <c r="F844" s="155">
        <v>248</v>
      </c>
      <c r="G844" s="168">
        <v>261</v>
      </c>
      <c r="H844" s="155">
        <f>SUM(G844-F844)</f>
        <v>13</v>
      </c>
      <c r="I844" s="167">
        <f>H844/F844</f>
        <v>0.0524193548387097</v>
      </c>
      <c r="J844" s="167">
        <f>H844/G844</f>
        <v>0.0498084291187739</v>
      </c>
      <c r="K844" s="24"/>
      <c r="L844" s="24"/>
      <c r="M844" s="24"/>
      <c r="N844" s="24"/>
      <c r="O844" s="24"/>
      <c r="P844" s="24"/>
      <c r="Q844" s="24"/>
      <c r="R844" s="24"/>
      <c r="S844" s="24"/>
      <c r="T844" s="24"/>
      <c r="U844" s="24"/>
      <c r="V844" s="24"/>
      <c r="W844" s="24"/>
      <c r="X844" s="24"/>
      <c r="Y844" s="24"/>
      <c r="Z844" s="24"/>
    </row>
    <row r="845" ht="19.15" customHeight="1">
      <c r="A845" t="s" s="145">
        <v>124</v>
      </c>
      <c r="B845" s="168">
        <v>26</v>
      </c>
      <c r="C845" s="168">
        <v>4</v>
      </c>
      <c r="D845" t="s" s="145">
        <v>910</v>
      </c>
      <c r="E845" t="s" s="145">
        <v>38</v>
      </c>
      <c r="F845" s="155">
        <v>234</v>
      </c>
      <c r="G845" s="168">
        <v>244</v>
      </c>
      <c r="H845" s="155">
        <f>SUM(G845-F845)</f>
        <v>10</v>
      </c>
      <c r="I845" s="167">
        <f>H845/F845</f>
        <v>0.0427350427350427</v>
      </c>
      <c r="J845" s="167">
        <f>H845/G845</f>
        <v>0.040983606557377</v>
      </c>
      <c r="K845" s="24"/>
      <c r="L845" s="24"/>
      <c r="M845" s="24"/>
      <c r="N845" s="24"/>
      <c r="O845" s="24"/>
      <c r="P845" s="24"/>
      <c r="Q845" s="24"/>
      <c r="R845" s="24"/>
      <c r="S845" s="24"/>
      <c r="T845" s="24"/>
      <c r="U845" s="24"/>
      <c r="V845" s="24"/>
      <c r="W845" s="24"/>
      <c r="X845" s="24"/>
      <c r="Y845" s="24"/>
      <c r="Z845" s="24"/>
    </row>
    <row r="846" ht="19.15" customHeight="1">
      <c r="A846" t="s" s="145">
        <v>124</v>
      </c>
      <c r="B846" s="168">
        <v>26</v>
      </c>
      <c r="C846" s="168">
        <v>7</v>
      </c>
      <c r="D846" t="s" s="145">
        <v>911</v>
      </c>
      <c r="E846" t="s" s="145">
        <v>54</v>
      </c>
      <c r="F846" s="155">
        <v>182</v>
      </c>
      <c r="G846" s="168">
        <v>182</v>
      </c>
      <c r="H846" s="155">
        <f>SUM(G846-F846)</f>
        <v>0</v>
      </c>
      <c r="I846" s="167">
        <f>H846/F846</f>
        <v>0</v>
      </c>
      <c r="J846" s="167">
        <f>H846/G846</f>
        <v>0</v>
      </c>
      <c r="K846" s="24"/>
      <c r="L846" s="24"/>
      <c r="M846" s="24"/>
      <c r="N846" s="24"/>
      <c r="O846" s="24"/>
      <c r="P846" s="24"/>
      <c r="Q846" s="24"/>
      <c r="R846" s="24"/>
      <c r="S846" s="24"/>
      <c r="T846" s="24"/>
      <c r="U846" s="24"/>
      <c r="V846" s="24"/>
      <c r="W846" s="24"/>
      <c r="X846" s="24"/>
      <c r="Y846" s="24"/>
      <c r="Z846" s="24"/>
    </row>
    <row r="847" ht="19.15" customHeight="1">
      <c r="A847" t="s" s="145">
        <v>124</v>
      </c>
      <c r="B847" s="168">
        <v>26</v>
      </c>
      <c r="C847" s="168">
        <v>10</v>
      </c>
      <c r="D847" t="s" s="145">
        <v>912</v>
      </c>
      <c r="E847" t="s" s="145">
        <v>101</v>
      </c>
      <c r="F847" s="155">
        <v>161</v>
      </c>
      <c r="G847" s="168">
        <v>166</v>
      </c>
      <c r="H847" s="155">
        <f>SUM(G847-F847)</f>
        <v>5</v>
      </c>
      <c r="I847" s="167">
        <f>H847/F847</f>
        <v>0.031055900621118</v>
      </c>
      <c r="J847" s="167">
        <f>H847/G847</f>
        <v>0.0301204819277108</v>
      </c>
      <c r="K847" s="24"/>
      <c r="L847" s="24"/>
      <c r="M847" s="24"/>
      <c r="N847" s="24"/>
      <c r="O847" s="24"/>
      <c r="P847" s="24"/>
      <c r="Q847" s="24"/>
      <c r="R847" s="24"/>
      <c r="S847" s="24"/>
      <c r="T847" s="24"/>
      <c r="U847" s="24"/>
      <c r="V847" s="24"/>
      <c r="W847" s="24"/>
      <c r="X847" s="24"/>
      <c r="Y847" s="24"/>
      <c r="Z847" s="24"/>
    </row>
    <row r="848" ht="19.15" customHeight="1">
      <c r="A848" t="s" s="145">
        <v>124</v>
      </c>
      <c r="B848" s="168">
        <v>26</v>
      </c>
      <c r="C848" s="168">
        <v>2</v>
      </c>
      <c r="D848" t="s" s="145">
        <v>913</v>
      </c>
      <c r="E848" t="s" s="145">
        <v>60</v>
      </c>
      <c r="F848" s="155">
        <v>158</v>
      </c>
      <c r="G848" s="168">
        <v>163</v>
      </c>
      <c r="H848" s="155">
        <f>SUM(G848-F848)</f>
        <v>5</v>
      </c>
      <c r="I848" s="167">
        <f>H848/F848</f>
        <v>0.0316455696202532</v>
      </c>
      <c r="J848" s="167">
        <f>H848/G848</f>
        <v>0.0306748466257669</v>
      </c>
      <c r="K848" s="24"/>
      <c r="L848" s="24"/>
      <c r="M848" s="24"/>
      <c r="N848" s="24"/>
      <c r="O848" s="24"/>
      <c r="P848" s="24"/>
      <c r="Q848" s="24"/>
      <c r="R848" s="24"/>
      <c r="S848" s="24"/>
      <c r="T848" s="24"/>
      <c r="U848" s="24"/>
      <c r="V848" s="24"/>
      <c r="W848" s="24"/>
      <c r="X848" s="24"/>
      <c r="Y848" s="24"/>
      <c r="Z848" s="24"/>
    </row>
    <row r="849" ht="19.15" customHeight="1">
      <c r="A849" t="s" s="145">
        <v>124</v>
      </c>
      <c r="B849" s="168">
        <v>26</v>
      </c>
      <c r="C849" s="168">
        <v>15</v>
      </c>
      <c r="D849" t="s" s="145">
        <v>914</v>
      </c>
      <c r="E849" t="s" s="145">
        <v>36</v>
      </c>
      <c r="F849" s="155">
        <v>144</v>
      </c>
      <c r="G849" s="168">
        <v>149</v>
      </c>
      <c r="H849" s="155">
        <f>SUM(G849-F849)</f>
        <v>5</v>
      </c>
      <c r="I849" s="167">
        <f>H849/F849</f>
        <v>0.0347222222222222</v>
      </c>
      <c r="J849" s="167">
        <f>H849/G849</f>
        <v>0.0335570469798658</v>
      </c>
      <c r="K849" s="24"/>
      <c r="L849" s="24"/>
      <c r="M849" s="24"/>
      <c r="N849" s="24"/>
      <c r="O849" s="24"/>
      <c r="P849" s="24"/>
      <c r="Q849" s="24"/>
      <c r="R849" s="24"/>
      <c r="S849" s="24"/>
      <c r="T849" s="24"/>
      <c r="U849" s="24"/>
      <c r="V849" s="24"/>
      <c r="W849" s="24"/>
      <c r="X849" s="24"/>
      <c r="Y849" s="24"/>
      <c r="Z849" s="24"/>
    </row>
    <row r="850" ht="19.15" customHeight="1">
      <c r="A850" t="s" s="145">
        <v>124</v>
      </c>
      <c r="B850" s="168">
        <v>26</v>
      </c>
      <c r="C850" s="168">
        <v>11</v>
      </c>
      <c r="D850" t="s" s="145">
        <v>915</v>
      </c>
      <c r="E850" t="s" s="145">
        <v>76</v>
      </c>
      <c r="F850" s="155">
        <v>135</v>
      </c>
      <c r="G850" s="168">
        <v>145</v>
      </c>
      <c r="H850" s="155">
        <f>SUM(G850-F850)</f>
        <v>10</v>
      </c>
      <c r="I850" s="167">
        <f>H850/F850</f>
        <v>0.0740740740740741</v>
      </c>
      <c r="J850" s="167">
        <f>H850/G850</f>
        <v>0.0689655172413793</v>
      </c>
      <c r="K850" s="24"/>
      <c r="L850" s="24"/>
      <c r="M850" s="24"/>
      <c r="N850" s="24"/>
      <c r="O850" s="24"/>
      <c r="P850" s="24"/>
      <c r="Q850" s="24"/>
      <c r="R850" s="24"/>
      <c r="S850" s="24"/>
      <c r="T850" s="24"/>
      <c r="U850" s="24"/>
      <c r="V850" s="24"/>
      <c r="W850" s="24"/>
      <c r="X850" s="24"/>
      <c r="Y850" s="24"/>
      <c r="Z850" s="24"/>
    </row>
    <row r="851" ht="19.15" customHeight="1">
      <c r="A851" t="s" s="145">
        <v>124</v>
      </c>
      <c r="B851" s="168">
        <v>26</v>
      </c>
      <c r="C851" s="168">
        <v>25</v>
      </c>
      <c r="D851" t="s" s="145">
        <v>916</v>
      </c>
      <c r="E851" t="s" s="145">
        <v>42</v>
      </c>
      <c r="F851" s="155">
        <v>119</v>
      </c>
      <c r="G851" s="168">
        <v>125</v>
      </c>
      <c r="H851" s="155">
        <f>SUM(G851-F851)</f>
        <v>6</v>
      </c>
      <c r="I851" s="167">
        <f>H851/F851</f>
        <v>0.0504201680672269</v>
      </c>
      <c r="J851" s="167">
        <f>H851/G851</f>
        <v>0.048</v>
      </c>
      <c r="K851" s="24"/>
      <c r="L851" s="24"/>
      <c r="M851" s="24"/>
      <c r="N851" s="24"/>
      <c r="O851" s="24"/>
      <c r="P851" s="24"/>
      <c r="Q851" s="24"/>
      <c r="R851" s="24"/>
      <c r="S851" s="24"/>
      <c r="T851" s="24"/>
      <c r="U851" s="24"/>
      <c r="V851" s="24"/>
      <c r="W851" s="24"/>
      <c r="X851" s="24"/>
      <c r="Y851" s="24"/>
      <c r="Z851" s="24"/>
    </row>
    <row r="852" ht="19.15" customHeight="1">
      <c r="A852" t="s" s="145">
        <v>124</v>
      </c>
      <c r="B852" s="168">
        <v>26</v>
      </c>
      <c r="C852" s="168">
        <v>3</v>
      </c>
      <c r="D852" t="s" s="145">
        <v>917</v>
      </c>
      <c r="E852" t="s" s="145">
        <v>66</v>
      </c>
      <c r="F852" s="155">
        <v>73</v>
      </c>
      <c r="G852" s="168">
        <v>78</v>
      </c>
      <c r="H852" s="155">
        <f>SUM(G852-F852)</f>
        <v>5</v>
      </c>
      <c r="I852" s="167">
        <f>H852/F852</f>
        <v>0.0684931506849315</v>
      </c>
      <c r="J852" s="167">
        <f>H852/G852</f>
        <v>0.0641025641025641</v>
      </c>
      <c r="K852" s="24"/>
      <c r="L852" s="24"/>
      <c r="M852" s="24"/>
      <c r="N852" s="24"/>
      <c r="O852" s="24"/>
      <c r="P852" s="24"/>
      <c r="Q852" s="24"/>
      <c r="R852" s="24"/>
      <c r="S852" s="24"/>
      <c r="T852" s="24"/>
      <c r="U852" s="24"/>
      <c r="V852" s="24"/>
      <c r="W852" s="24"/>
      <c r="X852" s="24"/>
      <c r="Y852" s="24"/>
      <c r="Z852" s="24"/>
    </row>
    <row r="853" ht="19.15" customHeight="1">
      <c r="A853" t="s" s="145">
        <v>124</v>
      </c>
      <c r="B853" s="168">
        <v>26</v>
      </c>
      <c r="C853" s="168">
        <v>28</v>
      </c>
      <c r="D853" t="s" s="145">
        <v>1056</v>
      </c>
      <c r="E853" t="s" s="145">
        <v>237</v>
      </c>
      <c r="F853" s="155">
        <v>80</v>
      </c>
      <c r="G853" s="168">
        <v>72</v>
      </c>
      <c r="H853" s="155">
        <f>SUM(G853-F853)</f>
        <v>-8</v>
      </c>
      <c r="I853" s="167">
        <f>H853/F853</f>
        <v>-0.1</v>
      </c>
      <c r="J853" s="167">
        <f>H853/G853</f>
        <v>-0.111111111111111</v>
      </c>
      <c r="K853" s="24"/>
      <c r="L853" s="24"/>
      <c r="M853" s="24"/>
      <c r="N853" s="24"/>
      <c r="O853" s="24"/>
      <c r="P853" s="24"/>
      <c r="Q853" s="24"/>
      <c r="R853" s="24"/>
      <c r="S853" s="24"/>
      <c r="T853" s="24"/>
      <c r="U853" s="24"/>
      <c r="V853" s="24"/>
      <c r="W853" s="24"/>
      <c r="X853" s="24"/>
      <c r="Y853" s="24"/>
      <c r="Z853" s="24"/>
    </row>
    <row r="854" ht="19.15" customHeight="1">
      <c r="A854" t="s" s="145">
        <v>124</v>
      </c>
      <c r="B854" s="168">
        <v>26</v>
      </c>
      <c r="C854" s="168">
        <v>18</v>
      </c>
      <c r="D854" t="s" s="145">
        <v>918</v>
      </c>
      <c r="E854" t="s" s="145">
        <v>24</v>
      </c>
      <c r="F854" s="155">
        <v>50</v>
      </c>
      <c r="G854" s="168">
        <v>53</v>
      </c>
      <c r="H854" s="155">
        <f>SUM(G854-F854)</f>
        <v>3</v>
      </c>
      <c r="I854" s="167">
        <f>H854/F854</f>
        <v>0.06</v>
      </c>
      <c r="J854" s="167">
        <f>H854/G854</f>
        <v>0.0566037735849057</v>
      </c>
      <c r="K854" s="24"/>
      <c r="L854" s="24"/>
      <c r="M854" s="24"/>
      <c r="N854" s="24"/>
      <c r="O854" s="24"/>
      <c r="P854" s="24"/>
      <c r="Q854" s="24"/>
      <c r="R854" s="24"/>
      <c r="S854" s="24"/>
      <c r="T854" s="24"/>
      <c r="U854" s="24"/>
      <c r="V854" s="24"/>
      <c r="W854" s="24"/>
      <c r="X854" s="24"/>
      <c r="Y854" s="24"/>
      <c r="Z854" s="24"/>
    </row>
    <row r="855" ht="19.15" customHeight="1">
      <c r="A855" t="s" s="145">
        <v>124</v>
      </c>
      <c r="B855" s="168">
        <v>26</v>
      </c>
      <c r="C855" s="168">
        <v>21</v>
      </c>
      <c r="D855" t="s" s="145">
        <v>919</v>
      </c>
      <c r="E855" t="s" s="145">
        <v>248</v>
      </c>
      <c r="F855" s="155">
        <v>50</v>
      </c>
      <c r="G855" s="168">
        <v>51</v>
      </c>
      <c r="H855" s="155">
        <f>SUM(G855-F855)</f>
        <v>1</v>
      </c>
      <c r="I855" s="167">
        <f>H855/F855</f>
        <v>0.02</v>
      </c>
      <c r="J855" s="167">
        <f>H855/G855</f>
        <v>0.0196078431372549</v>
      </c>
      <c r="K855" s="24"/>
      <c r="L855" s="24"/>
      <c r="M855" s="24"/>
      <c r="N855" s="24"/>
      <c r="O855" s="24"/>
      <c r="P855" s="24"/>
      <c r="Q855" s="24"/>
      <c r="R855" s="24"/>
      <c r="S855" s="24"/>
      <c r="T855" s="24"/>
      <c r="U855" s="24"/>
      <c r="V855" s="24"/>
      <c r="W855" s="24"/>
      <c r="X855" s="24"/>
      <c r="Y855" s="24"/>
      <c r="Z855" s="24"/>
    </row>
    <row r="856" ht="19.15" customHeight="1">
      <c r="A856" t="s" s="145">
        <v>124</v>
      </c>
      <c r="B856" s="168">
        <v>26</v>
      </c>
      <c r="C856" s="168">
        <v>26</v>
      </c>
      <c r="D856" t="s" s="145">
        <v>920</v>
      </c>
      <c r="E856" t="s" s="145">
        <v>116</v>
      </c>
      <c r="F856" s="155">
        <v>42</v>
      </c>
      <c r="G856" s="168">
        <v>45</v>
      </c>
      <c r="H856" s="155">
        <f>SUM(G856-F856)</f>
        <v>3</v>
      </c>
      <c r="I856" s="167">
        <f>H856/F856</f>
        <v>0.0714285714285714</v>
      </c>
      <c r="J856" s="167">
        <f>H856/G856</f>
        <v>0.06666666666666669</v>
      </c>
      <c r="K856" s="24"/>
      <c r="L856" s="24"/>
      <c r="M856" s="24"/>
      <c r="N856" s="24"/>
      <c r="O856" s="24"/>
      <c r="P856" s="24"/>
      <c r="Q856" s="24"/>
      <c r="R856" s="24"/>
      <c r="S856" s="24"/>
      <c r="T856" s="24"/>
      <c r="U856" s="24"/>
      <c r="V856" s="24"/>
      <c r="W856" s="24"/>
      <c r="X856" s="24"/>
      <c r="Y856" s="24"/>
      <c r="Z856" s="24"/>
    </row>
    <row r="857" ht="19.15" customHeight="1">
      <c r="A857" t="s" s="145">
        <v>124</v>
      </c>
      <c r="B857" s="168">
        <v>26</v>
      </c>
      <c r="C857" s="168">
        <v>24</v>
      </c>
      <c r="D857" t="s" s="145">
        <v>921</v>
      </c>
      <c r="E857" t="s" s="145">
        <v>72</v>
      </c>
      <c r="F857" s="155">
        <v>41</v>
      </c>
      <c r="G857" s="168">
        <v>42</v>
      </c>
      <c r="H857" s="155">
        <f>SUM(G857-F857)</f>
        <v>1</v>
      </c>
      <c r="I857" s="167">
        <f>H857/F857</f>
        <v>0.024390243902439</v>
      </c>
      <c r="J857" s="167">
        <f>H857/G857</f>
        <v>0.0238095238095238</v>
      </c>
      <c r="K857" s="24"/>
      <c r="L857" s="24"/>
      <c r="M857" s="24"/>
      <c r="N857" s="24"/>
      <c r="O857" s="24"/>
      <c r="P857" s="24"/>
      <c r="Q857" s="24"/>
      <c r="R857" s="24"/>
      <c r="S857" s="24"/>
      <c r="T857" s="24"/>
      <c r="U857" s="24"/>
      <c r="V857" s="24"/>
      <c r="W857" s="24"/>
      <c r="X857" s="24"/>
      <c r="Y857" s="24"/>
      <c r="Z857" s="24"/>
    </row>
    <row r="858" ht="19.15" customHeight="1">
      <c r="A858" t="s" s="145">
        <v>124</v>
      </c>
      <c r="B858" s="168">
        <v>26</v>
      </c>
      <c r="C858" s="168">
        <v>19</v>
      </c>
      <c r="D858" t="s" s="145">
        <v>922</v>
      </c>
      <c r="E858" t="s" s="145">
        <v>185</v>
      </c>
      <c r="F858" s="155">
        <v>36</v>
      </c>
      <c r="G858" s="168">
        <v>37</v>
      </c>
      <c r="H858" s="155">
        <f>SUM(G858-F858)</f>
        <v>1</v>
      </c>
      <c r="I858" s="167">
        <f>H858/F858</f>
        <v>0.0277777777777778</v>
      </c>
      <c r="J858" s="167">
        <f>H858/G858</f>
        <v>0.027027027027027</v>
      </c>
      <c r="K858" s="24"/>
      <c r="L858" s="24"/>
      <c r="M858" s="24"/>
      <c r="N858" s="24"/>
      <c r="O858" s="24"/>
      <c r="P858" s="24"/>
      <c r="Q858" s="24"/>
      <c r="R858" s="24"/>
      <c r="S858" s="24"/>
      <c r="T858" s="24"/>
      <c r="U858" s="24"/>
      <c r="V858" s="24"/>
      <c r="W858" s="24"/>
      <c r="X858" s="24"/>
      <c r="Y858" s="24"/>
      <c r="Z858" s="24"/>
    </row>
    <row r="859" ht="19.15" customHeight="1">
      <c r="A859" t="s" s="145">
        <v>124</v>
      </c>
      <c r="B859" s="168">
        <v>26</v>
      </c>
      <c r="C859" s="168">
        <v>23</v>
      </c>
      <c r="D859" t="s" s="145">
        <v>923</v>
      </c>
      <c r="E859" t="s" s="145">
        <v>52</v>
      </c>
      <c r="F859" s="155">
        <v>31</v>
      </c>
      <c r="G859" s="168">
        <v>32</v>
      </c>
      <c r="H859" s="155">
        <f>SUM(G859-F859)</f>
        <v>1</v>
      </c>
      <c r="I859" s="167">
        <f>H859/F859</f>
        <v>0.032258064516129</v>
      </c>
      <c r="J859" s="167">
        <f>H859/G859</f>
        <v>0.03125</v>
      </c>
      <c r="K859" s="24"/>
      <c r="L859" s="24"/>
      <c r="M859" s="24"/>
      <c r="N859" s="24"/>
      <c r="O859" s="24"/>
      <c r="P859" s="24"/>
      <c r="Q859" s="24"/>
      <c r="R859" s="24"/>
      <c r="S859" s="24"/>
      <c r="T859" s="24"/>
      <c r="U859" s="24"/>
      <c r="V859" s="24"/>
      <c r="W859" s="24"/>
      <c r="X859" s="24"/>
      <c r="Y859" s="24"/>
      <c r="Z859" s="24"/>
    </row>
    <row r="860" ht="19.15" customHeight="1">
      <c r="A860" t="s" s="145">
        <v>124</v>
      </c>
      <c r="B860" s="168">
        <v>26</v>
      </c>
      <c r="C860" s="168">
        <v>22</v>
      </c>
      <c r="D860" t="s" s="145">
        <v>924</v>
      </c>
      <c r="E860" t="s" s="145">
        <v>106</v>
      </c>
      <c r="F860" s="155">
        <v>28</v>
      </c>
      <c r="G860" s="168">
        <v>31</v>
      </c>
      <c r="H860" s="155">
        <f>SUM(G860-F860)</f>
        <v>3</v>
      </c>
      <c r="I860" s="167">
        <f>H860/F860</f>
        <v>0.107142857142857</v>
      </c>
      <c r="J860" s="167">
        <f>H860/G860</f>
        <v>0.09677419354838709</v>
      </c>
      <c r="K860" s="24"/>
      <c r="L860" s="24"/>
      <c r="M860" s="24"/>
      <c r="N860" s="24"/>
      <c r="O860" s="24"/>
      <c r="P860" s="24"/>
      <c r="Q860" s="24"/>
      <c r="R860" s="24"/>
      <c r="S860" s="24"/>
      <c r="T860" s="24"/>
      <c r="U860" s="24"/>
      <c r="V860" s="24"/>
      <c r="W860" s="24"/>
      <c r="X860" s="24"/>
      <c r="Y860" s="24"/>
      <c r="Z860" s="24"/>
    </row>
    <row r="861" ht="19.15" customHeight="1">
      <c r="A861" t="s" s="145">
        <v>124</v>
      </c>
      <c r="B861" s="168">
        <v>26</v>
      </c>
      <c r="C861" s="168">
        <v>16</v>
      </c>
      <c r="D861" t="s" s="145">
        <v>925</v>
      </c>
      <c r="E861" t="s" s="145">
        <v>44</v>
      </c>
      <c r="F861" s="155">
        <v>29</v>
      </c>
      <c r="G861" s="168">
        <v>30</v>
      </c>
      <c r="H861" s="155">
        <f>SUM(G861-F861)</f>
        <v>1</v>
      </c>
      <c r="I861" s="167">
        <f>H861/F861</f>
        <v>0.0344827586206897</v>
      </c>
      <c r="J861" s="167">
        <f>H861/G861</f>
        <v>0.0333333333333333</v>
      </c>
      <c r="K861" s="24"/>
      <c r="L861" s="24"/>
      <c r="M861" s="24"/>
      <c r="N861" s="24"/>
      <c r="O861" s="24"/>
      <c r="P861" s="24"/>
      <c r="Q861" s="24"/>
      <c r="R861" s="24"/>
      <c r="S861" s="24"/>
      <c r="T861" s="24"/>
      <c r="U861" s="24"/>
      <c r="V861" s="24"/>
      <c r="W861" s="24"/>
      <c r="X861" s="24"/>
      <c r="Y861" s="24"/>
      <c r="Z861" s="24"/>
    </row>
    <row r="862" ht="19.15" customHeight="1">
      <c r="A862" t="s" s="145">
        <v>124</v>
      </c>
      <c r="B862" s="168">
        <v>26</v>
      </c>
      <c r="C862" s="168">
        <v>29</v>
      </c>
      <c r="D862" t="s" s="145">
        <v>926</v>
      </c>
      <c r="E862" t="s" s="145">
        <v>68</v>
      </c>
      <c r="F862" s="155">
        <v>28</v>
      </c>
      <c r="G862" s="168">
        <v>29</v>
      </c>
      <c r="H862" s="155">
        <f>SUM(G862-F862)</f>
        <v>1</v>
      </c>
      <c r="I862" s="167">
        <f>H862/F862</f>
        <v>0.0357142857142857</v>
      </c>
      <c r="J862" s="167">
        <f>H862/G862</f>
        <v>0.0344827586206897</v>
      </c>
      <c r="K862" s="24"/>
      <c r="L862" s="24"/>
      <c r="M862" s="24"/>
      <c r="N862" s="24"/>
      <c r="O862" s="24"/>
      <c r="P862" s="24"/>
      <c r="Q862" s="24"/>
      <c r="R862" s="24"/>
      <c r="S862" s="24"/>
      <c r="T862" s="24"/>
      <c r="U862" s="24"/>
      <c r="V862" s="24"/>
      <c r="W862" s="24"/>
      <c r="X862" s="24"/>
      <c r="Y862" s="24"/>
      <c r="Z862" s="24"/>
    </row>
    <row r="863" ht="19.15" customHeight="1">
      <c r="A863" t="s" s="137">
        <v>124</v>
      </c>
      <c r="B863" s="170">
        <v>26</v>
      </c>
      <c r="C863" s="170">
        <v>20</v>
      </c>
      <c r="D863" t="s" s="137">
        <v>927</v>
      </c>
      <c r="E863" t="s" s="137">
        <v>281</v>
      </c>
      <c r="F863" s="175">
        <v>20</v>
      </c>
      <c r="G863" s="170">
        <v>21</v>
      </c>
      <c r="H863" s="175">
        <f>SUM(G863-F863)</f>
        <v>1</v>
      </c>
      <c r="I863" s="208">
        <f>H863/F863</f>
        <v>0.05</v>
      </c>
      <c r="J863" s="208">
        <f>H863/G863</f>
        <v>0.0476190476190476</v>
      </c>
      <c r="K863" s="174"/>
      <c r="L863" s="174"/>
      <c r="M863" s="174"/>
      <c r="N863" s="174"/>
      <c r="O863" s="174"/>
      <c r="P863" s="174"/>
      <c r="Q863" s="174"/>
      <c r="R863" s="174"/>
      <c r="S863" s="174"/>
      <c r="T863" s="174"/>
      <c r="U863" s="174"/>
      <c r="V863" s="174"/>
      <c r="W863" s="174"/>
      <c r="X863" s="174"/>
      <c r="Y863" s="174"/>
      <c r="Z863" s="174"/>
    </row>
    <row r="864" ht="19.15" customHeight="1">
      <c r="A864" s="177"/>
      <c r="B864" s="178"/>
      <c r="C864" s="178"/>
      <c r="D864" s="179"/>
      <c r="E864" s="179"/>
      <c r="F864" s="181">
        <f>SUM(F835:F863)</f>
        <v>99753</v>
      </c>
      <c r="G864" s="180">
        <f>SUM(G835:G863)</f>
        <v>105302</v>
      </c>
      <c r="H864" s="181">
        <f>SUM(H835:H863)</f>
        <v>5549</v>
      </c>
      <c r="I864" s="209">
        <f>H864/F864</f>
        <v>0.0556273996772027</v>
      </c>
      <c r="J864" s="209">
        <f>H864/G864</f>
        <v>0.0526960551556476</v>
      </c>
      <c r="K864" s="183"/>
      <c r="L864" s="183"/>
      <c r="M864" s="183"/>
      <c r="N864" s="183"/>
      <c r="O864" s="183"/>
      <c r="P864" s="183"/>
      <c r="Q864" s="183"/>
      <c r="R864" s="183"/>
      <c r="S864" s="183"/>
      <c r="T864" s="183"/>
      <c r="U864" s="183"/>
      <c r="V864" s="183"/>
      <c r="W864" s="183"/>
      <c r="X864" s="183"/>
      <c r="Y864" s="183"/>
      <c r="Z864" s="184"/>
    </row>
    <row r="865" ht="19.15" customHeight="1">
      <c r="A865" s="185"/>
      <c r="B865" s="186"/>
      <c r="C865" s="186"/>
      <c r="D865" s="185"/>
      <c r="E865" s="185"/>
      <c r="F865" s="187"/>
      <c r="G865" s="186"/>
      <c r="H865" s="187"/>
      <c r="I865" s="188"/>
      <c r="J865" s="188"/>
      <c r="K865" s="189"/>
      <c r="L865" s="189"/>
      <c r="M865" s="189"/>
      <c r="N865" s="189"/>
      <c r="O865" s="189"/>
      <c r="P865" s="189"/>
      <c r="Q865" s="189"/>
      <c r="R865" s="189"/>
      <c r="S865" s="189"/>
      <c r="T865" s="189"/>
      <c r="U865" s="189"/>
      <c r="V865" s="189"/>
      <c r="W865" s="189"/>
      <c r="X865" s="189"/>
      <c r="Y865" s="189"/>
      <c r="Z865" s="189"/>
    </row>
    <row r="866" ht="19.15" customHeight="1">
      <c r="A866" t="s" s="145">
        <v>124</v>
      </c>
      <c r="B866" s="168">
        <v>27</v>
      </c>
      <c r="C866" s="168">
        <v>7</v>
      </c>
      <c r="D866" t="s" s="145">
        <v>928</v>
      </c>
      <c r="E866" t="s" s="145">
        <v>22</v>
      </c>
      <c r="F866" s="155">
        <v>28304</v>
      </c>
      <c r="G866" s="168">
        <v>29545</v>
      </c>
      <c r="H866" s="155">
        <f>SUM(G866-F866)</f>
        <v>1241</v>
      </c>
      <c r="I866" s="167">
        <f>H866/F866</f>
        <v>0.0438453928773318</v>
      </c>
      <c r="J866" s="167">
        <f>H866/G866</f>
        <v>0.0420037231342021</v>
      </c>
      <c r="K866" s="24"/>
      <c r="L866" s="24"/>
      <c r="M866" s="24"/>
      <c r="N866" s="24"/>
      <c r="O866" s="24"/>
      <c r="P866" s="24"/>
      <c r="Q866" s="24"/>
      <c r="R866" s="24"/>
      <c r="S866" s="24"/>
      <c r="T866" s="24"/>
      <c r="U866" s="24"/>
      <c r="V866" s="24"/>
      <c r="W866" s="24"/>
      <c r="X866" s="24"/>
      <c r="Y866" s="24"/>
      <c r="Z866" s="24"/>
    </row>
    <row r="867" ht="19.15" customHeight="1">
      <c r="A867" t="s" s="145">
        <v>124</v>
      </c>
      <c r="B867" s="168">
        <v>27</v>
      </c>
      <c r="C867" s="168">
        <v>3</v>
      </c>
      <c r="D867" t="s" s="145">
        <v>929</v>
      </c>
      <c r="E867" t="s" s="145">
        <v>84</v>
      </c>
      <c r="F867" s="155">
        <v>27389</v>
      </c>
      <c r="G867" s="168">
        <v>28367</v>
      </c>
      <c r="H867" s="155">
        <f>SUM(G867-F867)</f>
        <v>978</v>
      </c>
      <c r="I867" s="167">
        <f>H867/F867</f>
        <v>0.0357077658914163</v>
      </c>
      <c r="J867" s="167">
        <f>H867/G867</f>
        <v>0.0344766806500511</v>
      </c>
      <c r="K867" s="24"/>
      <c r="L867" s="24"/>
      <c r="M867" s="24"/>
      <c r="N867" s="24"/>
      <c r="O867" s="24"/>
      <c r="P867" s="24"/>
      <c r="Q867" s="24"/>
      <c r="R867" s="24"/>
      <c r="S867" s="24"/>
      <c r="T867" s="24"/>
      <c r="U867" s="24"/>
      <c r="V867" s="24"/>
      <c r="W867" s="24"/>
      <c r="X867" s="24"/>
      <c r="Y867" s="24"/>
      <c r="Z867" s="24"/>
    </row>
    <row r="868" ht="19.15" customHeight="1">
      <c r="A868" t="s" s="145">
        <v>124</v>
      </c>
      <c r="B868" s="168">
        <v>27</v>
      </c>
      <c r="C868" s="168">
        <v>14</v>
      </c>
      <c r="D868" t="s" s="145">
        <v>930</v>
      </c>
      <c r="E868" t="s" s="145">
        <v>20</v>
      </c>
      <c r="F868" s="155">
        <v>23434</v>
      </c>
      <c r="G868" s="168">
        <v>24981</v>
      </c>
      <c r="H868" s="155">
        <f>SUM(G868-F868)</f>
        <v>1547</v>
      </c>
      <c r="I868" s="167">
        <f>H868/F868</f>
        <v>0.0660151916019459</v>
      </c>
      <c r="J868" s="167">
        <f>H868/G868</f>
        <v>0.0619270645690725</v>
      </c>
      <c r="K868" s="24"/>
      <c r="L868" s="24"/>
      <c r="M868" s="24"/>
      <c r="N868" s="24"/>
      <c r="O868" s="24"/>
      <c r="P868" s="24"/>
      <c r="Q868" s="24"/>
      <c r="R868" s="24"/>
      <c r="S868" s="24"/>
      <c r="T868" s="24"/>
      <c r="U868" s="24"/>
      <c r="V868" s="24"/>
      <c r="W868" s="24"/>
      <c r="X868" s="24"/>
      <c r="Y868" s="24"/>
      <c r="Z868" s="24"/>
    </row>
    <row r="869" ht="19.15" customHeight="1">
      <c r="A869" t="s" s="145">
        <v>124</v>
      </c>
      <c r="B869" s="168">
        <v>27</v>
      </c>
      <c r="C869" s="168">
        <v>8</v>
      </c>
      <c r="D869" t="s" s="145">
        <v>931</v>
      </c>
      <c r="E869" t="s" s="145">
        <v>17</v>
      </c>
      <c r="F869" s="155">
        <v>22463</v>
      </c>
      <c r="G869" s="168">
        <v>23803</v>
      </c>
      <c r="H869" s="155">
        <f>SUM(G869-F869)</f>
        <v>1340</v>
      </c>
      <c r="I869" s="167">
        <f>H869/F869</f>
        <v>0.059653652673285</v>
      </c>
      <c r="J869" s="167">
        <f>H869/G869</f>
        <v>0.0562954249464353</v>
      </c>
      <c r="K869" s="24"/>
      <c r="L869" s="24"/>
      <c r="M869" s="24"/>
      <c r="N869" s="24"/>
      <c r="O869" s="24"/>
      <c r="P869" s="24"/>
      <c r="Q869" s="24"/>
      <c r="R869" s="24"/>
      <c r="S869" s="24"/>
      <c r="T869" s="24"/>
      <c r="U869" s="24"/>
      <c r="V869" s="24"/>
      <c r="W869" s="24"/>
      <c r="X869" s="24"/>
      <c r="Y869" s="24"/>
      <c r="Z869" s="24"/>
    </row>
    <row r="870" ht="19.15" customHeight="1">
      <c r="A870" t="s" s="145">
        <v>124</v>
      </c>
      <c r="B870" s="168">
        <v>27</v>
      </c>
      <c r="C870" s="168">
        <v>26</v>
      </c>
      <c r="D870" t="s" s="145">
        <v>932</v>
      </c>
      <c r="E870" t="s" s="145">
        <v>34</v>
      </c>
      <c r="F870" s="155">
        <v>4879</v>
      </c>
      <c r="G870" s="168">
        <v>5213</v>
      </c>
      <c r="H870" s="155">
        <f>SUM(G870-F870)</f>
        <v>334</v>
      </c>
      <c r="I870" s="167">
        <f>H870/F870</f>
        <v>0.0684566509530642</v>
      </c>
      <c r="J870" s="167">
        <f>H870/G870</f>
        <v>0.064070592748897</v>
      </c>
      <c r="K870" s="24"/>
      <c r="L870" s="24"/>
      <c r="M870" s="24"/>
      <c r="N870" s="24"/>
      <c r="O870" s="24"/>
      <c r="P870" s="24"/>
      <c r="Q870" s="24"/>
      <c r="R870" s="24"/>
      <c r="S870" s="24"/>
      <c r="T870" s="24"/>
      <c r="U870" s="24"/>
      <c r="V870" s="24"/>
      <c r="W870" s="24"/>
      <c r="X870" s="24"/>
      <c r="Y870" s="24"/>
      <c r="Z870" s="24"/>
    </row>
    <row r="871" ht="19.15" customHeight="1">
      <c r="A871" t="s" s="145">
        <v>124</v>
      </c>
      <c r="B871" s="168">
        <v>27</v>
      </c>
      <c r="C871" s="168">
        <v>11</v>
      </c>
      <c r="D871" t="s" s="145">
        <v>933</v>
      </c>
      <c r="E871" t="s" s="145">
        <v>28</v>
      </c>
      <c r="F871" s="155">
        <v>3654</v>
      </c>
      <c r="G871" s="168">
        <v>3834</v>
      </c>
      <c r="H871" s="155">
        <f>SUM(G871-F871)</f>
        <v>180</v>
      </c>
      <c r="I871" s="167">
        <f>H871/F871</f>
        <v>0.0492610837438424</v>
      </c>
      <c r="J871" s="167">
        <f>H871/G871</f>
        <v>0.0469483568075117</v>
      </c>
      <c r="K871" s="24"/>
      <c r="L871" s="24"/>
      <c r="M871" s="24"/>
      <c r="N871" s="24"/>
      <c r="O871" s="24"/>
      <c r="P871" s="24"/>
      <c r="Q871" s="24"/>
      <c r="R871" s="24"/>
      <c r="S871" s="24"/>
      <c r="T871" s="24"/>
      <c r="U871" s="24"/>
      <c r="V871" s="24"/>
      <c r="W871" s="24"/>
      <c r="X871" s="24"/>
      <c r="Y871" s="24"/>
      <c r="Z871" s="24"/>
    </row>
    <row r="872" ht="19.15" customHeight="1">
      <c r="A872" t="s" s="145">
        <v>124</v>
      </c>
      <c r="B872" s="168">
        <v>27</v>
      </c>
      <c r="C872" s="168">
        <v>4</v>
      </c>
      <c r="D872" t="s" s="145">
        <v>934</v>
      </c>
      <c r="E872" t="s" s="145">
        <v>26</v>
      </c>
      <c r="F872" s="155">
        <v>852</v>
      </c>
      <c r="G872" s="168">
        <v>886</v>
      </c>
      <c r="H872" s="155">
        <f>SUM(G872-F872)</f>
        <v>34</v>
      </c>
      <c r="I872" s="167">
        <f>H872/F872</f>
        <v>0.039906103286385</v>
      </c>
      <c r="J872" s="167">
        <f>H872/G872</f>
        <v>0.0383747178329571</v>
      </c>
      <c r="K872" s="24"/>
      <c r="L872" s="24"/>
      <c r="M872" s="24"/>
      <c r="N872" s="24"/>
      <c r="O872" s="24"/>
      <c r="P872" s="24"/>
      <c r="Q872" s="24"/>
      <c r="R872" s="24"/>
      <c r="S872" s="24"/>
      <c r="T872" s="24"/>
      <c r="U872" s="24"/>
      <c r="V872" s="24"/>
      <c r="W872" s="24"/>
      <c r="X872" s="24"/>
      <c r="Y872" s="24"/>
      <c r="Z872" s="24"/>
    </row>
    <row r="873" ht="19.15" customHeight="1">
      <c r="A873" t="s" s="145">
        <v>124</v>
      </c>
      <c r="B873" s="168">
        <v>27</v>
      </c>
      <c r="C873" s="168">
        <v>12</v>
      </c>
      <c r="D873" t="s" s="145">
        <v>935</v>
      </c>
      <c r="E873" t="s" s="145">
        <v>30</v>
      </c>
      <c r="F873" s="155">
        <v>498</v>
      </c>
      <c r="G873" s="168">
        <v>542</v>
      </c>
      <c r="H873" s="155">
        <f>SUM(G873-F873)</f>
        <v>44</v>
      </c>
      <c r="I873" s="167">
        <f>H873/F873</f>
        <v>0.0883534136546185</v>
      </c>
      <c r="J873" s="167">
        <f>H873/G873</f>
        <v>0.08118081180811811</v>
      </c>
      <c r="K873" s="24"/>
      <c r="L873" s="24"/>
      <c r="M873" s="24"/>
      <c r="N873" s="24"/>
      <c r="O873" s="24"/>
      <c r="P873" s="24"/>
      <c r="Q873" s="24"/>
      <c r="R873" s="24"/>
      <c r="S873" s="24"/>
      <c r="T873" s="24"/>
      <c r="U873" s="24"/>
      <c r="V873" s="24"/>
      <c r="W873" s="24"/>
      <c r="X873" s="24"/>
      <c r="Y873" s="24"/>
      <c r="Z873" s="24"/>
    </row>
    <row r="874" ht="19.15" customHeight="1">
      <c r="A874" t="s" s="145">
        <v>124</v>
      </c>
      <c r="B874" s="168">
        <v>27</v>
      </c>
      <c r="C874" s="168">
        <v>17</v>
      </c>
      <c r="D874" t="s" s="145">
        <v>936</v>
      </c>
      <c r="E874" t="s" s="145">
        <v>48</v>
      </c>
      <c r="F874" s="155">
        <v>353</v>
      </c>
      <c r="G874" s="168">
        <v>375</v>
      </c>
      <c r="H874" s="155">
        <f>SUM(G874-F874)</f>
        <v>22</v>
      </c>
      <c r="I874" s="167">
        <f>H874/F874</f>
        <v>0.0623229461756374</v>
      </c>
      <c r="J874" s="167">
        <f>H874/G874</f>
        <v>0.0586666666666667</v>
      </c>
      <c r="K874" s="24"/>
      <c r="L874" s="24"/>
      <c r="M874" s="24"/>
      <c r="N874" s="24"/>
      <c r="O874" s="24"/>
      <c r="P874" s="24"/>
      <c r="Q874" s="24"/>
      <c r="R874" s="24"/>
      <c r="S874" s="24"/>
      <c r="T874" s="24"/>
      <c r="U874" s="24"/>
      <c r="V874" s="24"/>
      <c r="W874" s="24"/>
      <c r="X874" s="24"/>
      <c r="Y874" s="24"/>
      <c r="Z874" s="24"/>
    </row>
    <row r="875" ht="19.15" customHeight="1">
      <c r="A875" t="s" s="145">
        <v>124</v>
      </c>
      <c r="B875" s="168">
        <v>27</v>
      </c>
      <c r="C875" s="168">
        <v>2</v>
      </c>
      <c r="D875" t="s" s="145">
        <v>937</v>
      </c>
      <c r="E875" t="s" s="145">
        <v>36</v>
      </c>
      <c r="F875" s="155">
        <v>342</v>
      </c>
      <c r="G875" s="168">
        <v>358</v>
      </c>
      <c r="H875" s="155">
        <f>SUM(G875-F875)</f>
        <v>16</v>
      </c>
      <c r="I875" s="167">
        <f>H875/F875</f>
        <v>0.0467836257309942</v>
      </c>
      <c r="J875" s="167">
        <f>H875/G875</f>
        <v>0.0446927374301676</v>
      </c>
      <c r="K875" s="24"/>
      <c r="L875" s="24"/>
      <c r="M875" s="24"/>
      <c r="N875" s="24"/>
      <c r="O875" s="24"/>
      <c r="P875" s="24"/>
      <c r="Q875" s="24"/>
      <c r="R875" s="24"/>
      <c r="S875" s="24"/>
      <c r="T875" s="24"/>
      <c r="U875" s="24"/>
      <c r="V875" s="24"/>
      <c r="W875" s="24"/>
      <c r="X875" s="24"/>
      <c r="Y875" s="24"/>
      <c r="Z875" s="24"/>
    </row>
    <row r="876" ht="19.15" customHeight="1">
      <c r="A876" t="s" s="145">
        <v>124</v>
      </c>
      <c r="B876" s="168">
        <v>27</v>
      </c>
      <c r="C876" s="168">
        <v>6</v>
      </c>
      <c r="D876" t="s" s="145">
        <v>938</v>
      </c>
      <c r="E876" t="s" s="145">
        <v>62</v>
      </c>
      <c r="F876" s="155">
        <v>331</v>
      </c>
      <c r="G876" s="168">
        <v>335</v>
      </c>
      <c r="H876" s="155">
        <f>SUM(G876-F876)</f>
        <v>4</v>
      </c>
      <c r="I876" s="167">
        <f>H876/F876</f>
        <v>0.0120845921450151</v>
      </c>
      <c r="J876" s="167">
        <f>H876/G876</f>
        <v>0.0119402985074627</v>
      </c>
      <c r="K876" s="24"/>
      <c r="L876" s="24"/>
      <c r="M876" s="24"/>
      <c r="N876" s="24"/>
      <c r="O876" s="24"/>
      <c r="P876" s="24"/>
      <c r="Q876" s="24"/>
      <c r="R876" s="24"/>
      <c r="S876" s="24"/>
      <c r="T876" s="24"/>
      <c r="U876" s="24"/>
      <c r="V876" s="24"/>
      <c r="W876" s="24"/>
      <c r="X876" s="24"/>
      <c r="Y876" s="24"/>
      <c r="Z876" s="24"/>
    </row>
    <row r="877" ht="19.15" customHeight="1">
      <c r="A877" t="s" s="145">
        <v>124</v>
      </c>
      <c r="B877" s="168">
        <v>27</v>
      </c>
      <c r="C877" s="168">
        <v>9</v>
      </c>
      <c r="D877" t="s" s="145">
        <v>939</v>
      </c>
      <c r="E877" t="s" s="145">
        <v>76</v>
      </c>
      <c r="F877" s="155">
        <v>304</v>
      </c>
      <c r="G877" s="168">
        <v>323</v>
      </c>
      <c r="H877" s="155">
        <f>SUM(G877-F877)</f>
        <v>19</v>
      </c>
      <c r="I877" s="167">
        <f>H877/F877</f>
        <v>0.0625</v>
      </c>
      <c r="J877" s="167">
        <f>H877/G877</f>
        <v>0.0588235294117647</v>
      </c>
      <c r="K877" s="24"/>
      <c r="L877" s="24"/>
      <c r="M877" s="24"/>
      <c r="N877" s="24"/>
      <c r="O877" s="24"/>
      <c r="P877" s="24"/>
      <c r="Q877" s="24"/>
      <c r="R877" s="24"/>
      <c r="S877" s="24"/>
      <c r="T877" s="24"/>
      <c r="U877" s="24"/>
      <c r="V877" s="24"/>
      <c r="W877" s="24"/>
      <c r="X877" s="24"/>
      <c r="Y877" s="24"/>
      <c r="Z877" s="24"/>
    </row>
    <row r="878" ht="19.15" customHeight="1">
      <c r="A878" t="s" s="145">
        <v>124</v>
      </c>
      <c r="B878" s="168">
        <v>27</v>
      </c>
      <c r="C878" s="168">
        <v>1</v>
      </c>
      <c r="D878" t="s" s="145">
        <v>940</v>
      </c>
      <c r="E878" t="s" s="145">
        <v>101</v>
      </c>
      <c r="F878" s="155">
        <v>307</v>
      </c>
      <c r="G878" s="168">
        <v>319</v>
      </c>
      <c r="H878" s="155">
        <f>SUM(G878-F878)</f>
        <v>12</v>
      </c>
      <c r="I878" s="167">
        <f>H878/F878</f>
        <v>0.0390879478827362</v>
      </c>
      <c r="J878" s="167">
        <f>H878/G878</f>
        <v>0.0376175548589342</v>
      </c>
      <c r="K878" s="24"/>
      <c r="L878" s="24"/>
      <c r="M878" s="24"/>
      <c r="N878" s="24"/>
      <c r="O878" s="24"/>
      <c r="P878" s="24"/>
      <c r="Q878" s="24"/>
      <c r="R878" s="24"/>
      <c r="S878" s="24"/>
      <c r="T878" s="24"/>
      <c r="U878" s="24"/>
      <c r="V878" s="24"/>
      <c r="W878" s="24"/>
      <c r="X878" s="24"/>
      <c r="Y878" s="24"/>
      <c r="Z878" s="24"/>
    </row>
    <row r="879" ht="19.15" customHeight="1">
      <c r="A879" t="s" s="145">
        <v>124</v>
      </c>
      <c r="B879" s="168">
        <v>27</v>
      </c>
      <c r="C879" s="168">
        <v>10</v>
      </c>
      <c r="D879" t="s" s="145">
        <v>941</v>
      </c>
      <c r="E879" t="s" s="145">
        <v>60</v>
      </c>
      <c r="F879" s="155">
        <v>245</v>
      </c>
      <c r="G879" s="168">
        <v>250</v>
      </c>
      <c r="H879" s="155">
        <f>SUM(G879-F879)</f>
        <v>5</v>
      </c>
      <c r="I879" s="167">
        <f>H879/F879</f>
        <v>0.0204081632653061</v>
      </c>
      <c r="J879" s="167">
        <f>H879/G879</f>
        <v>0.02</v>
      </c>
      <c r="K879" s="24"/>
      <c r="L879" s="24"/>
      <c r="M879" s="24"/>
      <c r="N879" s="24"/>
      <c r="O879" s="24"/>
      <c r="P879" s="24"/>
      <c r="Q879" s="24"/>
      <c r="R879" s="24"/>
      <c r="S879" s="24"/>
      <c r="T879" s="24"/>
      <c r="U879" s="24"/>
      <c r="V879" s="24"/>
      <c r="W879" s="24"/>
      <c r="X879" s="24"/>
      <c r="Y879" s="24"/>
      <c r="Z879" s="24"/>
    </row>
    <row r="880" ht="19.15" customHeight="1">
      <c r="A880" t="s" s="145">
        <v>124</v>
      </c>
      <c r="B880" s="168">
        <v>27</v>
      </c>
      <c r="C880" s="168">
        <v>23</v>
      </c>
      <c r="D880" t="s" s="145">
        <v>942</v>
      </c>
      <c r="E880" t="s" s="145">
        <v>42</v>
      </c>
      <c r="F880" s="155">
        <v>186</v>
      </c>
      <c r="G880" s="168">
        <v>191</v>
      </c>
      <c r="H880" s="155">
        <f>SUM(G880-F880)</f>
        <v>5</v>
      </c>
      <c r="I880" s="167">
        <f>H880/F880</f>
        <v>0.0268817204301075</v>
      </c>
      <c r="J880" s="167">
        <f>H880/G880</f>
        <v>0.0261780104712042</v>
      </c>
      <c r="K880" s="24"/>
      <c r="L880" s="24"/>
      <c r="M880" s="24"/>
      <c r="N880" s="24"/>
      <c r="O880" s="24"/>
      <c r="P880" s="24"/>
      <c r="Q880" s="24"/>
      <c r="R880" s="24"/>
      <c r="S880" s="24"/>
      <c r="T880" s="24"/>
      <c r="U880" s="24"/>
      <c r="V880" s="24"/>
      <c r="W880" s="24"/>
      <c r="X880" s="24"/>
      <c r="Y880" s="24"/>
      <c r="Z880" s="24"/>
    </row>
    <row r="881" ht="19.15" customHeight="1">
      <c r="A881" t="s" s="145">
        <v>124</v>
      </c>
      <c r="B881" s="168">
        <v>27</v>
      </c>
      <c r="C881" s="168">
        <v>13</v>
      </c>
      <c r="D881" t="s" s="145">
        <v>943</v>
      </c>
      <c r="E881" t="s" s="145">
        <v>44</v>
      </c>
      <c r="F881" s="155">
        <v>176</v>
      </c>
      <c r="G881" s="168">
        <v>182</v>
      </c>
      <c r="H881" s="155">
        <f>SUM(G881-F881)</f>
        <v>6</v>
      </c>
      <c r="I881" s="167">
        <f>H881/F881</f>
        <v>0.0340909090909091</v>
      </c>
      <c r="J881" s="167">
        <f>H881/G881</f>
        <v>0.032967032967033</v>
      </c>
      <c r="K881" s="24"/>
      <c r="L881" s="24"/>
      <c r="M881" s="24"/>
      <c r="N881" s="24"/>
      <c r="O881" s="24"/>
      <c r="P881" s="24"/>
      <c r="Q881" s="24"/>
      <c r="R881" s="24"/>
      <c r="S881" s="24"/>
      <c r="T881" s="24"/>
      <c r="U881" s="24"/>
      <c r="V881" s="24"/>
      <c r="W881" s="24"/>
      <c r="X881" s="24"/>
      <c r="Y881" s="24"/>
      <c r="Z881" s="24"/>
    </row>
    <row r="882" ht="19.15" customHeight="1">
      <c r="A882" t="s" s="145">
        <v>124</v>
      </c>
      <c r="B882" s="168">
        <v>27</v>
      </c>
      <c r="C882" s="168">
        <v>16</v>
      </c>
      <c r="D882" t="s" s="145">
        <v>944</v>
      </c>
      <c r="E882" t="s" s="145">
        <v>38</v>
      </c>
      <c r="F882" s="155">
        <v>158</v>
      </c>
      <c r="G882" s="168">
        <v>168</v>
      </c>
      <c r="H882" s="155">
        <f>SUM(G882-F882)</f>
        <v>10</v>
      </c>
      <c r="I882" s="167">
        <f>H882/F882</f>
        <v>0.06329113924050631</v>
      </c>
      <c r="J882" s="167">
        <f>H882/G882</f>
        <v>0.0595238095238095</v>
      </c>
      <c r="K882" s="24"/>
      <c r="L882" s="24"/>
      <c r="M882" s="24"/>
      <c r="N882" s="24"/>
      <c r="O882" s="24"/>
      <c r="P882" s="24"/>
      <c r="Q882" s="24"/>
      <c r="R882" s="24"/>
      <c r="S882" s="24"/>
      <c r="T882" s="24"/>
      <c r="U882" s="24"/>
      <c r="V882" s="24"/>
      <c r="W882" s="24"/>
      <c r="X882" s="24"/>
      <c r="Y882" s="24"/>
      <c r="Z882" s="24"/>
    </row>
    <row r="883" ht="19.15" customHeight="1">
      <c r="A883" t="s" s="145">
        <v>124</v>
      </c>
      <c r="B883" s="168">
        <v>27</v>
      </c>
      <c r="C883" s="168">
        <v>21</v>
      </c>
      <c r="D883" t="s" s="145">
        <v>945</v>
      </c>
      <c r="E883" t="s" s="145">
        <v>40</v>
      </c>
      <c r="F883" s="155">
        <v>143</v>
      </c>
      <c r="G883" s="168">
        <v>145</v>
      </c>
      <c r="H883" s="155">
        <f>SUM(G883-F883)</f>
        <v>2</v>
      </c>
      <c r="I883" s="167">
        <f>H883/F883</f>
        <v>0.013986013986014</v>
      </c>
      <c r="J883" s="167">
        <f>H883/G883</f>
        <v>0.0137931034482759</v>
      </c>
      <c r="K883" s="24"/>
      <c r="L883" s="24"/>
      <c r="M883" s="24"/>
      <c r="N883" s="24"/>
      <c r="O883" s="24"/>
      <c r="P883" s="24"/>
      <c r="Q883" s="24"/>
      <c r="R883" s="24"/>
      <c r="S883" s="24"/>
      <c r="T883" s="24"/>
      <c r="U883" s="24"/>
      <c r="V883" s="24"/>
      <c r="W883" s="24"/>
      <c r="X883" s="24"/>
      <c r="Y883" s="24"/>
      <c r="Z883" s="24"/>
    </row>
    <row r="884" ht="19.15" customHeight="1">
      <c r="A884" t="s" s="145">
        <v>124</v>
      </c>
      <c r="B884" s="168">
        <v>27</v>
      </c>
      <c r="C884" s="168">
        <v>5</v>
      </c>
      <c r="D884" t="s" s="145">
        <v>946</v>
      </c>
      <c r="E884" t="s" s="145">
        <v>24</v>
      </c>
      <c r="F884" s="155">
        <v>122</v>
      </c>
      <c r="G884" s="168">
        <v>129</v>
      </c>
      <c r="H884" s="155">
        <f>SUM(G884-F884)</f>
        <v>7</v>
      </c>
      <c r="I884" s="167">
        <f>H884/F884</f>
        <v>0.0573770491803279</v>
      </c>
      <c r="J884" s="167">
        <f>H884/G884</f>
        <v>0.0542635658914729</v>
      </c>
      <c r="K884" s="24"/>
      <c r="L884" s="24"/>
      <c r="M884" s="24"/>
      <c r="N884" s="24"/>
      <c r="O884" s="24"/>
      <c r="P884" s="24"/>
      <c r="Q884" s="24"/>
      <c r="R884" s="24"/>
      <c r="S884" s="24"/>
      <c r="T884" s="24"/>
      <c r="U884" s="24"/>
      <c r="V884" s="24"/>
      <c r="W884" s="24"/>
      <c r="X884" s="24"/>
      <c r="Y884" s="24"/>
      <c r="Z884" s="24"/>
    </row>
    <row r="885" ht="19.15" customHeight="1">
      <c r="A885" t="s" s="145">
        <v>124</v>
      </c>
      <c r="B885" s="168">
        <v>27</v>
      </c>
      <c r="C885" s="168">
        <v>15</v>
      </c>
      <c r="D885" t="s" s="145">
        <v>947</v>
      </c>
      <c r="E885" t="s" s="145">
        <v>54</v>
      </c>
      <c r="F885" s="155">
        <v>125</v>
      </c>
      <c r="G885" s="168">
        <v>127</v>
      </c>
      <c r="H885" s="155">
        <f>SUM(G885-F885)</f>
        <v>2</v>
      </c>
      <c r="I885" s="167">
        <f>H885/F885</f>
        <v>0.016</v>
      </c>
      <c r="J885" s="167">
        <f>H885/G885</f>
        <v>0.015748031496063</v>
      </c>
      <c r="K885" s="24"/>
      <c r="L885" s="24"/>
      <c r="M885" s="24"/>
      <c r="N885" s="24"/>
      <c r="O885" s="24"/>
      <c r="P885" s="24"/>
      <c r="Q885" s="24"/>
      <c r="R885" s="24"/>
      <c r="S885" s="24"/>
      <c r="T885" s="24"/>
      <c r="U885" s="24"/>
      <c r="V885" s="24"/>
      <c r="W885" s="24"/>
      <c r="X885" s="24"/>
      <c r="Y885" s="24"/>
      <c r="Z885" s="24"/>
    </row>
    <row r="886" ht="19.15" customHeight="1">
      <c r="A886" t="s" s="145">
        <v>124</v>
      </c>
      <c r="B886" s="168">
        <v>27</v>
      </c>
      <c r="C886" s="168">
        <v>25</v>
      </c>
      <c r="D886" t="s" s="145">
        <v>948</v>
      </c>
      <c r="E886" t="s" s="145">
        <v>52</v>
      </c>
      <c r="F886" s="155">
        <v>102</v>
      </c>
      <c r="G886" s="168">
        <v>104</v>
      </c>
      <c r="H886" s="155">
        <f>SUM(G886-F886)</f>
        <v>2</v>
      </c>
      <c r="I886" s="167">
        <f>H886/F886</f>
        <v>0.0196078431372549</v>
      </c>
      <c r="J886" s="167">
        <f>H886/G886</f>
        <v>0.0192307692307692</v>
      </c>
      <c r="K886" s="24"/>
      <c r="L886" s="24"/>
      <c r="M886" s="24"/>
      <c r="N886" s="24"/>
      <c r="O886" s="24"/>
      <c r="P886" s="24"/>
      <c r="Q886" s="24"/>
      <c r="R886" s="24"/>
      <c r="S886" s="24"/>
      <c r="T886" s="24"/>
      <c r="U886" s="24"/>
      <c r="V886" s="24"/>
      <c r="W886" s="24"/>
      <c r="X886" s="24"/>
      <c r="Y886" s="24"/>
      <c r="Z886" s="24"/>
    </row>
    <row r="887" ht="19.15" customHeight="1">
      <c r="A887" t="s" s="145">
        <v>124</v>
      </c>
      <c r="B887" s="168">
        <v>27</v>
      </c>
      <c r="C887" s="168">
        <v>24</v>
      </c>
      <c r="D887" t="s" s="145">
        <v>949</v>
      </c>
      <c r="E887" t="s" s="145">
        <v>185</v>
      </c>
      <c r="F887" s="155">
        <v>67</v>
      </c>
      <c r="G887" s="168">
        <v>67</v>
      </c>
      <c r="H887" s="155">
        <f>SUM(G887-F887)</f>
        <v>0</v>
      </c>
      <c r="I887" s="167">
        <f>H887/F887</f>
        <v>0</v>
      </c>
      <c r="J887" s="167">
        <f>H887/G887</f>
        <v>0</v>
      </c>
      <c r="K887" s="24"/>
      <c r="L887" s="24"/>
      <c r="M887" s="24"/>
      <c r="N887" s="24"/>
      <c r="O887" s="24"/>
      <c r="P887" s="24"/>
      <c r="Q887" s="24"/>
      <c r="R887" s="24"/>
      <c r="S887" s="24"/>
      <c r="T887" s="24"/>
      <c r="U887" s="24"/>
      <c r="V887" s="24"/>
      <c r="W887" s="24"/>
      <c r="X887" s="24"/>
      <c r="Y887" s="24"/>
      <c r="Z887" s="24"/>
    </row>
    <row r="888" ht="19.15" customHeight="1">
      <c r="A888" t="s" s="145">
        <v>124</v>
      </c>
      <c r="B888" s="168">
        <v>27</v>
      </c>
      <c r="C888" s="168">
        <v>28</v>
      </c>
      <c r="D888" t="s" s="145">
        <v>950</v>
      </c>
      <c r="E888" t="s" s="145">
        <v>153</v>
      </c>
      <c r="F888" s="155">
        <v>61</v>
      </c>
      <c r="G888" s="168">
        <v>61</v>
      </c>
      <c r="H888" s="155">
        <f>SUM(G888-F888)</f>
        <v>0</v>
      </c>
      <c r="I888" s="167">
        <f>H888/F888</f>
        <v>0</v>
      </c>
      <c r="J888" s="167">
        <f>H888/G888</f>
        <v>0</v>
      </c>
      <c r="K888" s="24"/>
      <c r="L888" s="24"/>
      <c r="M888" s="24"/>
      <c r="N888" s="24"/>
      <c r="O888" s="24"/>
      <c r="P888" s="24"/>
      <c r="Q888" s="24"/>
      <c r="R888" s="24"/>
      <c r="S888" s="24"/>
      <c r="T888" s="24"/>
      <c r="U888" s="24"/>
      <c r="V888" s="24"/>
      <c r="W888" s="24"/>
      <c r="X888" s="24"/>
      <c r="Y888" s="24"/>
      <c r="Z888" s="24"/>
    </row>
    <row r="889" ht="19.15" customHeight="1">
      <c r="A889" t="s" s="145">
        <v>124</v>
      </c>
      <c r="B889" s="168">
        <v>27</v>
      </c>
      <c r="C889" s="168">
        <v>22</v>
      </c>
      <c r="D889" t="s" s="145">
        <v>951</v>
      </c>
      <c r="E889" t="s" s="145">
        <v>106</v>
      </c>
      <c r="F889" s="155">
        <v>51</v>
      </c>
      <c r="G889" s="168">
        <v>53</v>
      </c>
      <c r="H889" s="155">
        <f>SUM(G889-F889)</f>
        <v>2</v>
      </c>
      <c r="I889" s="167">
        <f>H889/F889</f>
        <v>0.0392156862745098</v>
      </c>
      <c r="J889" s="167">
        <f>H889/G889</f>
        <v>0.0377358490566038</v>
      </c>
      <c r="K889" s="24"/>
      <c r="L889" s="24"/>
      <c r="M889" s="24"/>
      <c r="N889" s="24"/>
      <c r="O889" s="24"/>
      <c r="P889" s="24"/>
      <c r="Q889" s="24"/>
      <c r="R889" s="24"/>
      <c r="S889" s="24"/>
      <c r="T889" s="24"/>
      <c r="U889" s="24"/>
      <c r="V889" s="24"/>
      <c r="W889" s="24"/>
      <c r="X889" s="24"/>
      <c r="Y889" s="24"/>
      <c r="Z889" s="24"/>
    </row>
    <row r="890" ht="19.15" customHeight="1">
      <c r="A890" t="s" s="145">
        <v>124</v>
      </c>
      <c r="B890" s="168">
        <v>27</v>
      </c>
      <c r="C890" s="168">
        <v>30</v>
      </c>
      <c r="D890" t="s" s="145">
        <v>952</v>
      </c>
      <c r="E890" t="s" s="145">
        <v>119</v>
      </c>
      <c r="F890" s="155">
        <v>37</v>
      </c>
      <c r="G890" s="168">
        <v>39</v>
      </c>
      <c r="H890" s="155">
        <f>SUM(G890-F890)</f>
        <v>2</v>
      </c>
      <c r="I890" s="167">
        <f>H890/F890</f>
        <v>0.0540540540540541</v>
      </c>
      <c r="J890" s="167">
        <f>H890/G890</f>
        <v>0.0512820512820513</v>
      </c>
      <c r="K890" s="24"/>
      <c r="L890" s="24"/>
      <c r="M890" s="24"/>
      <c r="N890" s="24"/>
      <c r="O890" s="24"/>
      <c r="P890" s="24"/>
      <c r="Q890" s="24"/>
      <c r="R890" s="24"/>
      <c r="S890" s="24"/>
      <c r="T890" s="24"/>
      <c r="U890" s="24"/>
      <c r="V890" s="24"/>
      <c r="W890" s="24"/>
      <c r="X890" s="24"/>
      <c r="Y890" s="24"/>
      <c r="Z890" s="24"/>
    </row>
    <row r="891" ht="19.15" customHeight="1">
      <c r="A891" t="s" s="145">
        <v>124</v>
      </c>
      <c r="B891" s="168">
        <v>27</v>
      </c>
      <c r="C891" s="168">
        <v>27</v>
      </c>
      <c r="D891" t="s" s="145">
        <v>1064</v>
      </c>
      <c r="E891" t="s" s="145">
        <v>147</v>
      </c>
      <c r="F891" s="155">
        <v>40</v>
      </c>
      <c r="G891" s="168">
        <v>38</v>
      </c>
      <c r="H891" s="155">
        <f>SUM(G891-F891)</f>
        <v>-2</v>
      </c>
      <c r="I891" s="167">
        <f>H891/F891</f>
        <v>-0.05</v>
      </c>
      <c r="J891" s="167">
        <f>H891/G891</f>
        <v>-0.0526315789473684</v>
      </c>
      <c r="K891" s="24"/>
      <c r="L891" s="24"/>
      <c r="M891" s="24"/>
      <c r="N891" s="24"/>
      <c r="O891" s="24"/>
      <c r="P891" s="24"/>
      <c r="Q891" s="24"/>
      <c r="R891" s="24"/>
      <c r="S891" s="24"/>
      <c r="T891" s="24"/>
      <c r="U891" s="24"/>
      <c r="V891" s="24"/>
      <c r="W891" s="24"/>
      <c r="X891" s="24"/>
      <c r="Y891" s="24"/>
      <c r="Z891" s="24"/>
    </row>
    <row r="892" ht="19.15" customHeight="1">
      <c r="A892" t="s" s="145">
        <v>124</v>
      </c>
      <c r="B892" s="168">
        <v>27</v>
      </c>
      <c r="C892" s="168">
        <v>19</v>
      </c>
      <c r="D892" t="s" s="145">
        <v>953</v>
      </c>
      <c r="E892" t="s" s="145">
        <v>66</v>
      </c>
      <c r="F892" s="155">
        <v>31</v>
      </c>
      <c r="G892" s="168">
        <v>32</v>
      </c>
      <c r="H892" s="155">
        <f>SUM(G892-F892)</f>
        <v>1</v>
      </c>
      <c r="I892" s="167">
        <f>H892/F892</f>
        <v>0.032258064516129</v>
      </c>
      <c r="J892" s="167">
        <f>H892/G892</f>
        <v>0.03125</v>
      </c>
      <c r="K892" s="24"/>
      <c r="L892" s="24"/>
      <c r="M892" s="24"/>
      <c r="N892" s="24"/>
      <c r="O892" s="24"/>
      <c r="P892" s="24"/>
      <c r="Q892" s="24"/>
      <c r="R892" s="24"/>
      <c r="S892" s="24"/>
      <c r="T892" s="24"/>
      <c r="U892" s="24"/>
      <c r="V892" s="24"/>
      <c r="W892" s="24"/>
      <c r="X892" s="24"/>
      <c r="Y892" s="24"/>
      <c r="Z892" s="24"/>
    </row>
    <row r="893" ht="19.15" customHeight="1">
      <c r="A893" t="s" s="145">
        <v>124</v>
      </c>
      <c r="B893" s="168">
        <v>27</v>
      </c>
      <c r="C893" s="168">
        <v>18</v>
      </c>
      <c r="D893" t="s" s="145">
        <v>954</v>
      </c>
      <c r="E893" t="s" s="145">
        <v>281</v>
      </c>
      <c r="F893" s="155">
        <v>22</v>
      </c>
      <c r="G893" s="168">
        <v>23</v>
      </c>
      <c r="H893" s="155">
        <f>SUM(G893-F893)</f>
        <v>1</v>
      </c>
      <c r="I893" s="167">
        <f>H893/F893</f>
        <v>0.0454545454545455</v>
      </c>
      <c r="J893" s="167">
        <f>H893/G893</f>
        <v>0.0434782608695652</v>
      </c>
      <c r="K893" s="24"/>
      <c r="L893" s="24"/>
      <c r="M893" s="24"/>
      <c r="N893" s="24"/>
      <c r="O893" s="24"/>
      <c r="P893" s="24"/>
      <c r="Q893" s="24"/>
      <c r="R893" s="24"/>
      <c r="S893" s="24"/>
      <c r="T893" s="24"/>
      <c r="U893" s="24"/>
      <c r="V893" s="24"/>
      <c r="W893" s="24"/>
      <c r="X893" s="24"/>
      <c r="Y893" s="24"/>
      <c r="Z893" s="24"/>
    </row>
    <row r="894" ht="19.15" customHeight="1">
      <c r="A894" t="s" s="145">
        <v>124</v>
      </c>
      <c r="B894" s="168">
        <v>27</v>
      </c>
      <c r="C894" s="168">
        <v>29</v>
      </c>
      <c r="D894" t="s" s="145">
        <v>1069</v>
      </c>
      <c r="E894" t="s" s="145">
        <v>116</v>
      </c>
      <c r="F894" s="155">
        <v>24</v>
      </c>
      <c r="G894" s="168">
        <v>23</v>
      </c>
      <c r="H894" s="155">
        <f>SUM(G894-F894)</f>
        <v>-1</v>
      </c>
      <c r="I894" s="167">
        <f>H894/F894</f>
        <v>-0.0416666666666667</v>
      </c>
      <c r="J894" s="167">
        <f>H894/G894</f>
        <v>-0.0434782608695652</v>
      </c>
      <c r="K894" s="24"/>
      <c r="L894" s="24"/>
      <c r="M894" s="24"/>
      <c r="N894" s="24"/>
      <c r="O894" s="24"/>
      <c r="P894" s="24"/>
      <c r="Q894" s="24"/>
      <c r="R894" s="24"/>
      <c r="S894" s="24"/>
      <c r="T894" s="24"/>
      <c r="U894" s="24"/>
      <c r="V894" s="24"/>
      <c r="W894" s="24"/>
      <c r="X894" s="24"/>
      <c r="Y894" s="24"/>
      <c r="Z894" s="24"/>
    </row>
    <row r="895" ht="19.15" customHeight="1">
      <c r="A895" t="s" s="137">
        <v>124</v>
      </c>
      <c r="B895" s="170">
        <v>27</v>
      </c>
      <c r="C895" s="170">
        <v>20</v>
      </c>
      <c r="D895" t="s" s="137">
        <v>955</v>
      </c>
      <c r="E895" t="s" s="137">
        <v>72</v>
      </c>
      <c r="F895" s="175">
        <v>0</v>
      </c>
      <c r="G895" s="170">
        <v>0</v>
      </c>
      <c r="H895" s="175">
        <f>SUM(G895-F895)</f>
        <v>0</v>
      </c>
      <c r="I895" s="176">
        <f>H895/F895</f>
      </c>
      <c r="J895" s="176">
        <f>H895/G895</f>
      </c>
      <c r="K895" s="174"/>
      <c r="L895" s="174"/>
      <c r="M895" s="174"/>
      <c r="N895" s="174"/>
      <c r="O895" s="174"/>
      <c r="P895" s="174"/>
      <c r="Q895" s="174"/>
      <c r="R895" s="174"/>
      <c r="S895" s="174"/>
      <c r="T895" s="174"/>
      <c r="U895" s="174"/>
      <c r="V895" s="174"/>
      <c r="W895" s="174"/>
      <c r="X895" s="174"/>
      <c r="Y895" s="174"/>
      <c r="Z895" s="174"/>
    </row>
    <row r="896" ht="19.15" customHeight="1">
      <c r="A896" s="177"/>
      <c r="B896" s="178"/>
      <c r="C896" s="178"/>
      <c r="D896" s="179"/>
      <c r="E896" s="179"/>
      <c r="F896" s="210">
        <f>SUM(F866:F895)</f>
        <v>114700</v>
      </c>
      <c r="G896" s="180">
        <f>SUM(G866:G895)</f>
        <v>120513</v>
      </c>
      <c r="H896" s="181">
        <f>SUM(H866:H895)</f>
        <v>5813</v>
      </c>
      <c r="I896" s="182">
        <f>H896/F896</f>
        <v>0.0506800348735833</v>
      </c>
      <c r="J896" s="182">
        <f>H896/G896</f>
        <v>0.0482354600748467</v>
      </c>
      <c r="K896" s="183"/>
      <c r="L896" s="183"/>
      <c r="M896" s="183"/>
      <c r="N896" s="183"/>
      <c r="O896" s="183"/>
      <c r="P896" s="183"/>
      <c r="Q896" s="183"/>
      <c r="R896" s="183"/>
      <c r="S896" s="183"/>
      <c r="T896" s="183"/>
      <c r="U896" s="183"/>
      <c r="V896" s="183"/>
      <c r="W896" s="183"/>
      <c r="X896" s="183"/>
      <c r="Y896" s="183"/>
      <c r="Z896" s="184"/>
    </row>
    <row r="897" ht="19.15" customHeight="1">
      <c r="A897" s="185"/>
      <c r="B897" s="186"/>
      <c r="C897" s="186"/>
      <c r="D897" s="185"/>
      <c r="E897" s="185"/>
      <c r="F897" s="211"/>
      <c r="G897" s="186"/>
      <c r="H897" s="187"/>
      <c r="I897" s="188"/>
      <c r="J897" s="188"/>
      <c r="K897" s="189"/>
      <c r="L897" s="189"/>
      <c r="M897" s="189"/>
      <c r="N897" s="189"/>
      <c r="O897" s="189"/>
      <c r="P897" s="189"/>
      <c r="Q897" s="189"/>
      <c r="R897" s="189"/>
      <c r="S897" s="189"/>
      <c r="T897" s="189"/>
      <c r="U897" s="189"/>
      <c r="V897" s="189"/>
      <c r="W897" s="189"/>
      <c r="X897" s="189"/>
      <c r="Y897" s="189"/>
      <c r="Z897" s="189"/>
    </row>
    <row r="898" ht="19.15" customHeight="1">
      <c r="A898" t="s" s="145">
        <v>124</v>
      </c>
      <c r="B898" s="168">
        <v>28</v>
      </c>
      <c r="C898" s="168">
        <v>9</v>
      </c>
      <c r="D898" t="s" s="145">
        <v>956</v>
      </c>
      <c r="E898" t="s" s="145">
        <v>22</v>
      </c>
      <c r="F898" s="212">
        <v>23262</v>
      </c>
      <c r="G898" s="168">
        <v>29590</v>
      </c>
      <c r="H898" s="155">
        <f>SUM(G898-F898)</f>
        <v>6328</v>
      </c>
      <c r="I898" s="167">
        <f>H898/F898</f>
        <v>0.272031639583871</v>
      </c>
      <c r="J898" s="167">
        <f>H898/G898</f>
        <v>0.213856032443393</v>
      </c>
      <c r="K898" s="24"/>
      <c r="L898" s="24"/>
      <c r="M898" s="24"/>
      <c r="N898" s="24"/>
      <c r="O898" s="24"/>
      <c r="P898" s="24"/>
      <c r="Q898" s="24"/>
      <c r="R898" s="24"/>
      <c r="S898" s="24"/>
      <c r="T898" s="24"/>
      <c r="U898" s="24"/>
      <c r="V898" s="24"/>
      <c r="W898" s="24"/>
      <c r="X898" s="24"/>
      <c r="Y898" s="24"/>
      <c r="Z898" s="24"/>
    </row>
    <row r="899" ht="19.15" customHeight="1">
      <c r="A899" t="s" s="145">
        <v>124</v>
      </c>
      <c r="B899" s="168">
        <v>28</v>
      </c>
      <c r="C899" s="168">
        <v>4</v>
      </c>
      <c r="D899" t="s" s="145">
        <v>957</v>
      </c>
      <c r="E899" t="s" s="145">
        <v>20</v>
      </c>
      <c r="F899" s="212">
        <v>23841</v>
      </c>
      <c r="G899" s="168">
        <v>29413</v>
      </c>
      <c r="H899" s="155">
        <f>SUM(G899-F899)</f>
        <v>5572</v>
      </c>
      <c r="I899" s="167">
        <f>H899/F899</f>
        <v>0.233715028732016</v>
      </c>
      <c r="J899" s="167">
        <f>H899/G899</f>
        <v>0.189440043518172</v>
      </c>
      <c r="K899" s="24"/>
      <c r="L899" s="24"/>
      <c r="M899" s="24"/>
      <c r="N899" s="24"/>
      <c r="O899" s="24"/>
      <c r="P899" s="24"/>
      <c r="Q899" s="24"/>
      <c r="R899" s="24"/>
      <c r="S899" s="24"/>
      <c r="T899" s="24"/>
      <c r="U899" s="24"/>
      <c r="V899" s="24"/>
      <c r="W899" s="24"/>
      <c r="X899" s="24"/>
      <c r="Y899" s="24"/>
      <c r="Z899" s="24"/>
    </row>
    <row r="900" ht="19.15" customHeight="1">
      <c r="A900" t="s" s="145">
        <v>124</v>
      </c>
      <c r="B900" s="168">
        <v>28</v>
      </c>
      <c r="C900" s="168">
        <v>3</v>
      </c>
      <c r="D900" t="s" s="145">
        <v>958</v>
      </c>
      <c r="E900" t="s" s="145">
        <v>84</v>
      </c>
      <c r="F900" s="212">
        <v>18868</v>
      </c>
      <c r="G900" s="168">
        <v>23510</v>
      </c>
      <c r="H900" s="155">
        <f>SUM(G900-F900)</f>
        <v>4642</v>
      </c>
      <c r="I900" s="167">
        <f>H900/F900</f>
        <v>0.246025015899936</v>
      </c>
      <c r="J900" s="167">
        <f>H900/G900</f>
        <v>0.197447894512973</v>
      </c>
      <c r="K900" s="24"/>
      <c r="L900" s="24"/>
      <c r="M900" s="24"/>
      <c r="N900" s="24"/>
      <c r="O900" s="24"/>
      <c r="P900" s="24"/>
      <c r="Q900" s="24"/>
      <c r="R900" s="24"/>
      <c r="S900" s="24"/>
      <c r="T900" s="24"/>
      <c r="U900" s="24"/>
      <c r="V900" s="24"/>
      <c r="W900" s="24"/>
      <c r="X900" s="24"/>
      <c r="Y900" s="24"/>
      <c r="Z900" s="24"/>
    </row>
    <row r="901" ht="19.15" customHeight="1">
      <c r="A901" t="s" s="145">
        <v>124</v>
      </c>
      <c r="B901" s="168">
        <v>28</v>
      </c>
      <c r="C901" s="168">
        <v>10</v>
      </c>
      <c r="D901" t="s" s="145">
        <v>959</v>
      </c>
      <c r="E901" t="s" s="145">
        <v>17</v>
      </c>
      <c r="F901" s="212">
        <v>13959</v>
      </c>
      <c r="G901" s="168">
        <v>17279</v>
      </c>
      <c r="H901" s="155">
        <f>SUM(G901-F901)</f>
        <v>3320</v>
      </c>
      <c r="I901" s="167">
        <f>H901/F901</f>
        <v>0.237839386775557</v>
      </c>
      <c r="J901" s="167">
        <f>H901/G901</f>
        <v>0.192140748885931</v>
      </c>
      <c r="K901" s="24"/>
      <c r="L901" s="24"/>
      <c r="M901" s="24"/>
      <c r="N901" s="24"/>
      <c r="O901" s="24"/>
      <c r="P901" s="24"/>
      <c r="Q901" s="24"/>
      <c r="R901" s="24"/>
      <c r="S901" s="24"/>
      <c r="T901" s="24"/>
      <c r="U901" s="24"/>
      <c r="V901" s="24"/>
      <c r="W901" s="24"/>
      <c r="X901" s="24"/>
      <c r="Y901" s="24"/>
      <c r="Z901" s="24"/>
    </row>
    <row r="902" ht="19.15" customHeight="1">
      <c r="A902" t="s" s="145">
        <v>124</v>
      </c>
      <c r="B902" s="168">
        <v>28</v>
      </c>
      <c r="C902" s="168">
        <v>12</v>
      </c>
      <c r="D902" t="s" s="145">
        <v>960</v>
      </c>
      <c r="E902" t="s" s="145">
        <v>28</v>
      </c>
      <c r="F902" s="212">
        <v>2982</v>
      </c>
      <c r="G902" s="168">
        <v>3755</v>
      </c>
      <c r="H902" s="155">
        <f>SUM(G902-F902)</f>
        <v>773</v>
      </c>
      <c r="I902" s="167">
        <f>H902/F902</f>
        <v>0.259221998658618</v>
      </c>
      <c r="J902" s="167">
        <f>H902/G902</f>
        <v>0.205858854860186</v>
      </c>
      <c r="K902" s="24"/>
      <c r="L902" s="24"/>
      <c r="M902" s="24"/>
      <c r="N902" s="24"/>
      <c r="O902" s="24"/>
      <c r="P902" s="24"/>
      <c r="Q902" s="24"/>
      <c r="R902" s="24"/>
      <c r="S902" s="24"/>
      <c r="T902" s="24"/>
      <c r="U902" s="24"/>
      <c r="V902" s="24"/>
      <c r="W902" s="24"/>
      <c r="X902" s="24"/>
      <c r="Y902" s="24"/>
      <c r="Z902" s="24"/>
    </row>
    <row r="903" ht="19.15" customHeight="1">
      <c r="A903" t="s" s="145">
        <v>124</v>
      </c>
      <c r="B903" s="168">
        <v>28</v>
      </c>
      <c r="C903" s="168">
        <v>1</v>
      </c>
      <c r="D903" t="s" s="145">
        <v>961</v>
      </c>
      <c r="E903" t="s" s="145">
        <v>26</v>
      </c>
      <c r="F903" s="212">
        <v>1903</v>
      </c>
      <c r="G903" s="168">
        <v>2391</v>
      </c>
      <c r="H903" s="155">
        <f>SUM(G903-F903)</f>
        <v>488</v>
      </c>
      <c r="I903" s="167">
        <f>H903/F903</f>
        <v>0.256437204414083</v>
      </c>
      <c r="J903" s="167">
        <f>H903/G903</f>
        <v>0.204098703471351</v>
      </c>
      <c r="K903" s="24"/>
      <c r="L903" s="24"/>
      <c r="M903" s="24"/>
      <c r="N903" s="24"/>
      <c r="O903" s="24"/>
      <c r="P903" s="24"/>
      <c r="Q903" s="24"/>
      <c r="R903" s="24"/>
      <c r="S903" s="24"/>
      <c r="T903" s="24"/>
      <c r="U903" s="24"/>
      <c r="V903" s="24"/>
      <c r="W903" s="24"/>
      <c r="X903" s="24"/>
      <c r="Y903" s="24"/>
      <c r="Z903" s="24"/>
    </row>
    <row r="904" ht="19.15" customHeight="1">
      <c r="A904" t="s" s="145">
        <v>124</v>
      </c>
      <c r="B904" s="168">
        <v>28</v>
      </c>
      <c r="C904" s="168">
        <v>8</v>
      </c>
      <c r="D904" t="s" s="145">
        <v>962</v>
      </c>
      <c r="E904" t="s" s="145">
        <v>101</v>
      </c>
      <c r="F904" s="212">
        <v>760</v>
      </c>
      <c r="G904" s="168">
        <v>812</v>
      </c>
      <c r="H904" s="155">
        <f>SUM(G904-F904)</f>
        <v>52</v>
      </c>
      <c r="I904" s="167">
        <f>H904/F904</f>
        <v>0.0684210526315789</v>
      </c>
      <c r="J904" s="167">
        <f>H904/G904</f>
        <v>0.06403940886699511</v>
      </c>
      <c r="K904" s="24"/>
      <c r="L904" s="24"/>
      <c r="M904" s="24"/>
      <c r="N904" s="24"/>
      <c r="O904" s="24"/>
      <c r="P904" s="24"/>
      <c r="Q904" s="24"/>
      <c r="R904" s="24"/>
      <c r="S904" s="24"/>
      <c r="T904" s="24"/>
      <c r="U904" s="24"/>
      <c r="V904" s="24"/>
      <c r="W904" s="24"/>
      <c r="X904" s="24"/>
      <c r="Y904" s="24"/>
      <c r="Z904" s="24"/>
    </row>
    <row r="905" ht="19.15" customHeight="1">
      <c r="A905" t="s" s="145">
        <v>124</v>
      </c>
      <c r="B905" s="168">
        <v>28</v>
      </c>
      <c r="C905" s="168">
        <v>5</v>
      </c>
      <c r="D905" t="s" s="145">
        <v>1054</v>
      </c>
      <c r="E905" t="s" s="145">
        <v>30</v>
      </c>
      <c r="F905" s="212">
        <v>320</v>
      </c>
      <c r="G905" s="168">
        <v>429</v>
      </c>
      <c r="H905" s="155">
        <f>SUM(G905-F905)</f>
        <v>109</v>
      </c>
      <c r="I905" s="167">
        <f>H905/F905</f>
        <v>0.340625</v>
      </c>
      <c r="J905" s="167">
        <f>H905/G905</f>
        <v>0.254079254079254</v>
      </c>
      <c r="K905" s="24"/>
      <c r="L905" s="24"/>
      <c r="M905" s="24"/>
      <c r="N905" s="24"/>
      <c r="O905" s="24"/>
      <c r="P905" s="24"/>
      <c r="Q905" s="24"/>
      <c r="R905" s="24"/>
      <c r="S905" s="24"/>
      <c r="T905" s="24"/>
      <c r="U905" s="24"/>
      <c r="V905" s="24"/>
      <c r="W905" s="24"/>
      <c r="X905" s="24"/>
      <c r="Y905" s="24"/>
      <c r="Z905" s="24"/>
    </row>
    <row r="906" ht="19.15" customHeight="1">
      <c r="A906" t="s" s="145">
        <v>124</v>
      </c>
      <c r="B906" s="168">
        <v>28</v>
      </c>
      <c r="C906" s="168">
        <v>16</v>
      </c>
      <c r="D906" t="s" s="145">
        <v>963</v>
      </c>
      <c r="E906" t="s" s="145">
        <v>48</v>
      </c>
      <c r="F906" s="212">
        <v>257</v>
      </c>
      <c r="G906" s="168">
        <v>326</v>
      </c>
      <c r="H906" s="155">
        <f>SUM(G906-F906)</f>
        <v>69</v>
      </c>
      <c r="I906" s="167">
        <f>H906/F906</f>
        <v>0.268482490272374</v>
      </c>
      <c r="J906" s="167">
        <f>H906/G906</f>
        <v>0.211656441717791</v>
      </c>
      <c r="K906" s="24"/>
      <c r="L906" s="24"/>
      <c r="M906" s="24"/>
      <c r="N906" s="24"/>
      <c r="O906" s="24"/>
      <c r="P906" s="24"/>
      <c r="Q906" s="24"/>
      <c r="R906" s="24"/>
      <c r="S906" s="24"/>
      <c r="T906" s="24"/>
      <c r="U906" s="24"/>
      <c r="V906" s="24"/>
      <c r="W906" s="24"/>
      <c r="X906" s="24"/>
      <c r="Y906" s="24"/>
      <c r="Z906" s="24"/>
    </row>
    <row r="907" ht="19.15" customHeight="1">
      <c r="A907" t="s" s="145">
        <v>124</v>
      </c>
      <c r="B907" s="168">
        <v>28</v>
      </c>
      <c r="C907" s="168">
        <v>11</v>
      </c>
      <c r="D907" t="s" s="145">
        <v>964</v>
      </c>
      <c r="E907" t="s" s="145">
        <v>76</v>
      </c>
      <c r="F907" s="212">
        <v>205</v>
      </c>
      <c r="G907" s="168">
        <v>273</v>
      </c>
      <c r="H907" s="155">
        <f>SUM(G907-F907)</f>
        <v>68</v>
      </c>
      <c r="I907" s="167">
        <f>H907/F907</f>
        <v>0.331707317073171</v>
      </c>
      <c r="J907" s="167">
        <f>H907/G907</f>
        <v>0.249084249084249</v>
      </c>
      <c r="K907" s="24"/>
      <c r="L907" s="24"/>
      <c r="M907" s="24"/>
      <c r="N907" s="24"/>
      <c r="O907" s="24"/>
      <c r="P907" s="24"/>
      <c r="Q907" s="24"/>
      <c r="R907" s="24"/>
      <c r="S907" s="24"/>
      <c r="T907" s="24"/>
      <c r="U907" s="24"/>
      <c r="V907" s="24"/>
      <c r="W907" s="24"/>
      <c r="X907" s="24"/>
      <c r="Y907" s="24"/>
      <c r="Z907" s="24"/>
    </row>
    <row r="908" ht="19.15" customHeight="1">
      <c r="A908" t="s" s="145">
        <v>124</v>
      </c>
      <c r="B908" s="168">
        <v>28</v>
      </c>
      <c r="C908" s="168">
        <v>2</v>
      </c>
      <c r="D908" t="s" s="145">
        <v>1048</v>
      </c>
      <c r="E908" t="s" s="145">
        <v>36</v>
      </c>
      <c r="F908" s="212">
        <v>291</v>
      </c>
      <c r="G908" s="168">
        <v>267</v>
      </c>
      <c r="H908" s="155">
        <f>SUM(G908-F908)</f>
        <v>-24</v>
      </c>
      <c r="I908" s="167">
        <f>H908/F908</f>
        <v>-0.0824742268041237</v>
      </c>
      <c r="J908" s="167">
        <f>H908/G908</f>
        <v>-0.0898876404494382</v>
      </c>
      <c r="K908" s="24"/>
      <c r="L908" s="24"/>
      <c r="M908" s="24"/>
      <c r="N908" s="24"/>
      <c r="O908" s="24"/>
      <c r="P908" s="24"/>
      <c r="Q908" s="24"/>
      <c r="R908" s="24"/>
      <c r="S908" s="24"/>
      <c r="T908" s="24"/>
      <c r="U908" s="24"/>
      <c r="V908" s="24"/>
      <c r="W908" s="24"/>
      <c r="X908" s="24"/>
      <c r="Y908" s="24"/>
      <c r="Z908" s="24"/>
    </row>
    <row r="909" ht="19.15" customHeight="1">
      <c r="A909" t="s" s="145">
        <v>124</v>
      </c>
      <c r="B909" s="168">
        <v>28</v>
      </c>
      <c r="C909" s="168">
        <v>14</v>
      </c>
      <c r="D909" t="s" s="145">
        <v>965</v>
      </c>
      <c r="E909" t="s" s="145">
        <v>60</v>
      </c>
      <c r="F909" s="212">
        <v>156</v>
      </c>
      <c r="G909" s="168">
        <v>185</v>
      </c>
      <c r="H909" s="155">
        <f>SUM(G909-F909)</f>
        <v>29</v>
      </c>
      <c r="I909" s="167">
        <f>H909/F909</f>
        <v>0.185897435897436</v>
      </c>
      <c r="J909" s="167">
        <f>H909/G909</f>
        <v>0.156756756756757</v>
      </c>
      <c r="K909" s="24"/>
      <c r="L909" s="24"/>
      <c r="M909" s="24"/>
      <c r="N909" s="24"/>
      <c r="O909" s="24"/>
      <c r="P909" s="24"/>
      <c r="Q909" s="24"/>
      <c r="R909" s="24"/>
      <c r="S909" s="24"/>
      <c r="T909" s="24"/>
      <c r="U909" s="24"/>
      <c r="V909" s="24"/>
      <c r="W909" s="24"/>
      <c r="X909" s="24"/>
      <c r="Y909" s="24"/>
      <c r="Z909" s="24"/>
    </row>
    <row r="910" ht="19.15" customHeight="1">
      <c r="A910" t="s" s="145">
        <v>124</v>
      </c>
      <c r="B910" s="168">
        <v>28</v>
      </c>
      <c r="C910" s="168">
        <v>21</v>
      </c>
      <c r="D910" t="s" s="145">
        <v>966</v>
      </c>
      <c r="E910" t="s" s="145">
        <v>42</v>
      </c>
      <c r="F910" s="212">
        <v>129</v>
      </c>
      <c r="G910" s="168">
        <v>159</v>
      </c>
      <c r="H910" s="155">
        <f>SUM(G910-F910)</f>
        <v>30</v>
      </c>
      <c r="I910" s="167">
        <f>H910/F910</f>
        <v>0.232558139534884</v>
      </c>
      <c r="J910" s="167">
        <f>H910/G910</f>
        <v>0.188679245283019</v>
      </c>
      <c r="K910" s="24"/>
      <c r="L910" s="24"/>
      <c r="M910" s="24"/>
      <c r="N910" s="24"/>
      <c r="O910" s="24"/>
      <c r="P910" s="24"/>
      <c r="Q910" s="24"/>
      <c r="R910" s="24"/>
      <c r="S910" s="24"/>
      <c r="T910" s="24"/>
      <c r="U910" s="24"/>
      <c r="V910" s="24"/>
      <c r="W910" s="24"/>
      <c r="X910" s="24"/>
      <c r="Y910" s="24"/>
      <c r="Z910" s="24"/>
    </row>
    <row r="911" ht="19.15" customHeight="1">
      <c r="A911" t="s" s="145">
        <v>124</v>
      </c>
      <c r="B911" s="168">
        <v>28</v>
      </c>
      <c r="C911" s="168">
        <v>24</v>
      </c>
      <c r="D911" t="s" s="145">
        <v>967</v>
      </c>
      <c r="E911" t="s" s="145">
        <v>72</v>
      </c>
      <c r="F911" s="212">
        <v>95</v>
      </c>
      <c r="G911" s="168">
        <v>116</v>
      </c>
      <c r="H911" s="155">
        <f>SUM(G911-F911)</f>
        <v>21</v>
      </c>
      <c r="I911" s="167">
        <f>H911/F911</f>
        <v>0.221052631578947</v>
      </c>
      <c r="J911" s="167">
        <f>H911/G911</f>
        <v>0.181034482758621</v>
      </c>
      <c r="K911" s="24"/>
      <c r="L911" s="24"/>
      <c r="M911" s="24"/>
      <c r="N911" s="24"/>
      <c r="O911" s="24"/>
      <c r="P911" s="24"/>
      <c r="Q911" s="24"/>
      <c r="R911" s="24"/>
      <c r="S911" s="24"/>
      <c r="T911" s="24"/>
      <c r="U911" s="24"/>
      <c r="V911" s="24"/>
      <c r="W911" s="24"/>
      <c r="X911" s="24"/>
      <c r="Y911" s="24"/>
      <c r="Z911" s="24"/>
    </row>
    <row r="912" ht="19.15" customHeight="1">
      <c r="A912" t="s" s="145">
        <v>124</v>
      </c>
      <c r="B912" s="168">
        <v>28</v>
      </c>
      <c r="C912" s="168">
        <v>7</v>
      </c>
      <c r="D912" t="s" s="145">
        <v>968</v>
      </c>
      <c r="E912" t="s" s="145">
        <v>38</v>
      </c>
      <c r="F912" s="212">
        <v>81</v>
      </c>
      <c r="G912" s="168">
        <v>104</v>
      </c>
      <c r="H912" s="155">
        <f>SUM(G912-F912)</f>
        <v>23</v>
      </c>
      <c r="I912" s="167">
        <f>H912/F912</f>
        <v>0.283950617283951</v>
      </c>
      <c r="J912" s="167">
        <f>H912/G912</f>
        <v>0.221153846153846</v>
      </c>
      <c r="K912" s="24"/>
      <c r="L912" s="24"/>
      <c r="M912" s="24"/>
      <c r="N912" s="24"/>
      <c r="O912" s="24"/>
      <c r="P912" s="24"/>
      <c r="Q912" s="24"/>
      <c r="R912" s="24"/>
      <c r="S912" s="24"/>
      <c r="T912" s="24"/>
      <c r="U912" s="24"/>
      <c r="V912" s="24"/>
      <c r="W912" s="24"/>
      <c r="X912" s="24"/>
      <c r="Y912" s="24"/>
      <c r="Z912" s="24"/>
    </row>
    <row r="913" ht="19.15" customHeight="1">
      <c r="A913" t="s" s="145">
        <v>124</v>
      </c>
      <c r="B913" s="168">
        <v>28</v>
      </c>
      <c r="C913" s="168">
        <v>15</v>
      </c>
      <c r="D913" t="s" s="145">
        <v>969</v>
      </c>
      <c r="E913" t="s" s="145">
        <v>54</v>
      </c>
      <c r="F913" s="212">
        <v>80</v>
      </c>
      <c r="G913" s="168">
        <v>102</v>
      </c>
      <c r="H913" s="155">
        <f>SUM(G913-F913)</f>
        <v>22</v>
      </c>
      <c r="I913" s="167">
        <f>H913/F913</f>
        <v>0.275</v>
      </c>
      <c r="J913" s="167">
        <f>H913/G913</f>
        <v>0.215686274509804</v>
      </c>
      <c r="K913" s="24"/>
      <c r="L913" s="24"/>
      <c r="M913" s="24"/>
      <c r="N913" s="24"/>
      <c r="O913" s="24"/>
      <c r="P913" s="24"/>
      <c r="Q913" s="24"/>
      <c r="R913" s="24"/>
      <c r="S913" s="24"/>
      <c r="T913" s="24"/>
      <c r="U913" s="24"/>
      <c r="V913" s="24"/>
      <c r="W913" s="24"/>
      <c r="X913" s="24"/>
      <c r="Y913" s="24"/>
      <c r="Z913" s="24"/>
    </row>
    <row r="914" ht="19.15" customHeight="1">
      <c r="A914" t="s" s="145">
        <v>124</v>
      </c>
      <c r="B914" s="168">
        <v>28</v>
      </c>
      <c r="C914" s="168">
        <v>19</v>
      </c>
      <c r="D914" t="s" s="145">
        <v>970</v>
      </c>
      <c r="E914" t="s" s="145">
        <v>52</v>
      </c>
      <c r="F914" s="212">
        <v>84</v>
      </c>
      <c r="G914" s="168">
        <v>96</v>
      </c>
      <c r="H914" s="155">
        <f>SUM(G914-F914)</f>
        <v>12</v>
      </c>
      <c r="I914" s="167">
        <f>H914/F914</f>
        <v>0.142857142857143</v>
      </c>
      <c r="J914" s="167">
        <f>H914/G914</f>
        <v>0.125</v>
      </c>
      <c r="K914" s="24"/>
      <c r="L914" s="24"/>
      <c r="M914" s="24"/>
      <c r="N914" s="24"/>
      <c r="O914" s="24"/>
      <c r="P914" s="24"/>
      <c r="Q914" s="24"/>
      <c r="R914" s="24"/>
      <c r="S914" s="24"/>
      <c r="T914" s="24"/>
      <c r="U914" s="24"/>
      <c r="V914" s="24"/>
      <c r="W914" s="24"/>
      <c r="X914" s="24"/>
      <c r="Y914" s="24"/>
      <c r="Z914" s="24"/>
    </row>
    <row r="915" ht="19.15" customHeight="1">
      <c r="A915" t="s" s="145">
        <v>124</v>
      </c>
      <c r="B915" s="168">
        <v>28</v>
      </c>
      <c r="C915" s="168">
        <v>13</v>
      </c>
      <c r="D915" t="s" s="145">
        <v>1060</v>
      </c>
      <c r="E915" t="s" s="145">
        <v>44</v>
      </c>
      <c r="F915" s="212">
        <v>95</v>
      </c>
      <c r="G915" s="168">
        <v>90</v>
      </c>
      <c r="H915" s="155">
        <f>SUM(G915-F915)</f>
        <v>-5</v>
      </c>
      <c r="I915" s="167">
        <f>H915/F915</f>
        <v>-0.0526315789473684</v>
      </c>
      <c r="J915" s="167">
        <f>H915/G915</f>
        <v>-0.0555555555555556</v>
      </c>
      <c r="K915" s="24"/>
      <c r="L915" s="24"/>
      <c r="M915" s="24"/>
      <c r="N915" s="24"/>
      <c r="O915" s="24"/>
      <c r="P915" s="24"/>
      <c r="Q915" s="24"/>
      <c r="R915" s="24"/>
      <c r="S915" s="24"/>
      <c r="T915" s="24"/>
      <c r="U915" s="24"/>
      <c r="V915" s="24"/>
      <c r="W915" s="24"/>
      <c r="X915" s="24"/>
      <c r="Y915" s="24"/>
      <c r="Z915" s="24"/>
    </row>
    <row r="916" ht="19.15" customHeight="1">
      <c r="A916" t="s" s="145">
        <v>124</v>
      </c>
      <c r="B916" s="168">
        <v>28</v>
      </c>
      <c r="C916" s="168">
        <v>17</v>
      </c>
      <c r="D916" t="s" s="145">
        <v>971</v>
      </c>
      <c r="E916" t="s" s="145">
        <v>66</v>
      </c>
      <c r="F916" s="212">
        <v>56</v>
      </c>
      <c r="G916" s="168">
        <v>68</v>
      </c>
      <c r="H916" s="155">
        <f>SUM(G916-F916)</f>
        <v>12</v>
      </c>
      <c r="I916" s="167">
        <f>H916/F916</f>
        <v>0.214285714285714</v>
      </c>
      <c r="J916" s="167">
        <f>H916/G916</f>
        <v>0.176470588235294</v>
      </c>
      <c r="K916" s="24"/>
      <c r="L916" s="24"/>
      <c r="M916" s="24"/>
      <c r="N916" s="24"/>
      <c r="O916" s="24"/>
      <c r="P916" s="24"/>
      <c r="Q916" s="24"/>
      <c r="R916" s="24"/>
      <c r="S916" s="24"/>
      <c r="T916" s="24"/>
      <c r="U916" s="24"/>
      <c r="V916" s="24"/>
      <c r="W916" s="24"/>
      <c r="X916" s="24"/>
      <c r="Y916" s="24"/>
      <c r="Z916" s="24"/>
    </row>
    <row r="917" ht="19.15" customHeight="1">
      <c r="A917" t="s" s="145">
        <v>124</v>
      </c>
      <c r="B917" s="168">
        <v>28</v>
      </c>
      <c r="C917" s="168">
        <v>20</v>
      </c>
      <c r="D917" t="s" s="145">
        <v>972</v>
      </c>
      <c r="E917" t="s" s="145">
        <v>245</v>
      </c>
      <c r="F917" s="212">
        <v>43</v>
      </c>
      <c r="G917" s="168">
        <v>48</v>
      </c>
      <c r="H917" s="155">
        <f>SUM(G917-F917)</f>
        <v>5</v>
      </c>
      <c r="I917" s="167">
        <f>H917/F917</f>
        <v>0.116279069767442</v>
      </c>
      <c r="J917" s="167">
        <f>H917/G917</f>
        <v>0.104166666666667</v>
      </c>
      <c r="K917" s="24"/>
      <c r="L917" s="24"/>
      <c r="M917" s="24"/>
      <c r="N917" s="24"/>
      <c r="O917" s="24"/>
      <c r="P917" s="24"/>
      <c r="Q917" s="24"/>
      <c r="R917" s="24"/>
      <c r="S917" s="24"/>
      <c r="T917" s="24"/>
      <c r="U917" s="24"/>
      <c r="V917" s="24"/>
      <c r="W917" s="24"/>
      <c r="X917" s="24"/>
      <c r="Y917" s="24"/>
      <c r="Z917" s="24"/>
    </row>
    <row r="918" ht="19.15" customHeight="1">
      <c r="A918" t="s" s="145">
        <v>124</v>
      </c>
      <c r="B918" s="168">
        <v>28</v>
      </c>
      <c r="C918" s="168">
        <v>27</v>
      </c>
      <c r="D918" t="s" s="145">
        <v>973</v>
      </c>
      <c r="E918" t="s" s="145">
        <v>119</v>
      </c>
      <c r="F918" s="212">
        <v>35</v>
      </c>
      <c r="G918" s="168">
        <v>43</v>
      </c>
      <c r="H918" s="155">
        <f>SUM(G918-F918)</f>
        <v>8</v>
      </c>
      <c r="I918" s="167">
        <f>H918/F918</f>
        <v>0.228571428571429</v>
      </c>
      <c r="J918" s="167">
        <f>H918/G918</f>
        <v>0.186046511627907</v>
      </c>
      <c r="K918" s="24"/>
      <c r="L918" s="24"/>
      <c r="M918" s="24"/>
      <c r="N918" s="24"/>
      <c r="O918" s="24"/>
      <c r="P918" s="24"/>
      <c r="Q918" s="24"/>
      <c r="R918" s="24"/>
      <c r="S918" s="24"/>
      <c r="T918" s="24"/>
      <c r="U918" s="24"/>
      <c r="V918" s="24"/>
      <c r="W918" s="24"/>
      <c r="X918" s="24"/>
      <c r="Y918" s="24"/>
      <c r="Z918" s="24"/>
    </row>
    <row r="919" ht="19.15" customHeight="1">
      <c r="A919" t="s" s="145">
        <v>124</v>
      </c>
      <c r="B919" s="168">
        <v>28</v>
      </c>
      <c r="C919" s="168">
        <v>22</v>
      </c>
      <c r="D919" t="s" s="145">
        <v>974</v>
      </c>
      <c r="E919" t="s" s="145">
        <v>106</v>
      </c>
      <c r="F919" s="212">
        <v>33</v>
      </c>
      <c r="G919" s="168">
        <v>38</v>
      </c>
      <c r="H919" s="155">
        <f>SUM(G919-F919)</f>
        <v>5</v>
      </c>
      <c r="I919" s="167">
        <f>H919/F919</f>
        <v>0.151515151515152</v>
      </c>
      <c r="J919" s="167">
        <f>H919/G919</f>
        <v>0.131578947368421</v>
      </c>
      <c r="K919" s="24"/>
      <c r="L919" s="24"/>
      <c r="M919" s="24"/>
      <c r="N919" s="24"/>
      <c r="O919" s="24"/>
      <c r="P919" s="24"/>
      <c r="Q919" s="24"/>
      <c r="R919" s="24"/>
      <c r="S919" s="24"/>
      <c r="T919" s="24"/>
      <c r="U919" s="24"/>
      <c r="V919" s="24"/>
      <c r="W919" s="24"/>
      <c r="X919" s="24"/>
      <c r="Y919" s="24"/>
      <c r="Z919" s="24"/>
    </row>
    <row r="920" ht="19.15" customHeight="1">
      <c r="A920" t="s" s="145">
        <v>124</v>
      </c>
      <c r="B920" s="168">
        <v>28</v>
      </c>
      <c r="C920" s="168">
        <v>28</v>
      </c>
      <c r="D920" t="s" s="145">
        <v>975</v>
      </c>
      <c r="E920" t="s" s="145">
        <v>153</v>
      </c>
      <c r="F920" s="212">
        <v>29</v>
      </c>
      <c r="G920" s="168">
        <v>35</v>
      </c>
      <c r="H920" s="155">
        <f>SUM(G920-F920)</f>
        <v>6</v>
      </c>
      <c r="I920" s="167">
        <f>H920/F920</f>
        <v>0.206896551724138</v>
      </c>
      <c r="J920" s="167">
        <f>H920/G920</f>
        <v>0.171428571428571</v>
      </c>
      <c r="K920" s="24"/>
      <c r="L920" s="24"/>
      <c r="M920" s="24"/>
      <c r="N920" s="24"/>
      <c r="O920" s="24"/>
      <c r="P920" s="24"/>
      <c r="Q920" s="24"/>
      <c r="R920" s="24"/>
      <c r="S920" s="24"/>
      <c r="T920" s="24"/>
      <c r="U920" s="24"/>
      <c r="V920" s="24"/>
      <c r="W920" s="24"/>
      <c r="X920" s="24"/>
      <c r="Y920" s="24"/>
      <c r="Z920" s="24"/>
    </row>
    <row r="921" ht="19.15" customHeight="1">
      <c r="A921" t="s" s="145">
        <v>124</v>
      </c>
      <c r="B921" s="168">
        <v>28</v>
      </c>
      <c r="C921" s="168">
        <v>6</v>
      </c>
      <c r="D921" t="s" s="145">
        <v>976</v>
      </c>
      <c r="E921" t="s" s="145">
        <v>24</v>
      </c>
      <c r="F921" s="212">
        <v>0</v>
      </c>
      <c r="G921" s="168">
        <v>0</v>
      </c>
      <c r="H921" s="155">
        <f>SUM(G921-F921)</f>
        <v>0</v>
      </c>
      <c r="I921" s="207">
        <f>H921/F921</f>
      </c>
      <c r="J921" s="207">
        <f>H921/G921</f>
      </c>
      <c r="K921" s="24"/>
      <c r="L921" s="24"/>
      <c r="M921" s="24"/>
      <c r="N921" s="24"/>
      <c r="O921" s="24"/>
      <c r="P921" s="24"/>
      <c r="Q921" s="24"/>
      <c r="R921" s="24"/>
      <c r="S921" s="24"/>
      <c r="T921" s="24"/>
      <c r="U921" s="24"/>
      <c r="V921" s="24"/>
      <c r="W921" s="24"/>
      <c r="X921" s="24"/>
      <c r="Y921" s="24"/>
      <c r="Z921" s="24"/>
    </row>
    <row r="922" ht="19.15" customHeight="1">
      <c r="A922" t="s" s="145">
        <v>124</v>
      </c>
      <c r="B922" s="168">
        <v>28</v>
      </c>
      <c r="C922" s="168">
        <v>18</v>
      </c>
      <c r="D922" t="s" s="145">
        <v>977</v>
      </c>
      <c r="E922" t="s" s="145">
        <v>34</v>
      </c>
      <c r="F922" s="212">
        <v>0</v>
      </c>
      <c r="G922" s="168">
        <v>0</v>
      </c>
      <c r="H922" s="155">
        <f>SUM(G922-F922)</f>
        <v>0</v>
      </c>
      <c r="I922" s="207">
        <f>H922/F922</f>
      </c>
      <c r="J922" s="207">
        <f>H922/G922</f>
      </c>
      <c r="K922" s="24"/>
      <c r="L922" s="24"/>
      <c r="M922" s="24"/>
      <c r="N922" s="24"/>
      <c r="O922" s="24"/>
      <c r="P922" s="24"/>
      <c r="Q922" s="24"/>
      <c r="R922" s="24"/>
      <c r="S922" s="24"/>
      <c r="T922" s="24"/>
      <c r="U922" s="24"/>
      <c r="V922" s="24"/>
      <c r="W922" s="24"/>
      <c r="X922" s="24"/>
      <c r="Y922" s="24"/>
      <c r="Z922" s="24"/>
    </row>
    <row r="923" ht="19.15" customHeight="1">
      <c r="A923" t="s" s="145">
        <v>124</v>
      </c>
      <c r="B923" s="168">
        <v>28</v>
      </c>
      <c r="C923" s="168">
        <v>23</v>
      </c>
      <c r="D923" t="s" s="145">
        <v>978</v>
      </c>
      <c r="E923" t="s" s="145">
        <v>78</v>
      </c>
      <c r="F923" s="155">
        <v>0</v>
      </c>
      <c r="G923" s="168">
        <v>0</v>
      </c>
      <c r="H923" s="155">
        <f>SUM(G923-F923)</f>
        <v>0</v>
      </c>
      <c r="I923" s="207">
        <f>H923/F923</f>
      </c>
      <c r="J923" s="207">
        <f>H923/G923</f>
      </c>
      <c r="K923" s="24"/>
      <c r="L923" s="24"/>
      <c r="M923" s="24"/>
      <c r="N923" s="24"/>
      <c r="O923" s="24"/>
      <c r="P923" s="24"/>
      <c r="Q923" s="24"/>
      <c r="R923" s="24"/>
      <c r="S923" s="24"/>
      <c r="T923" s="24"/>
      <c r="U923" s="24"/>
      <c r="V923" s="24"/>
      <c r="W923" s="24"/>
      <c r="X923" s="24"/>
      <c r="Y923" s="24"/>
      <c r="Z923" s="24"/>
    </row>
    <row r="924" ht="19.15" customHeight="1">
      <c r="A924" t="s" s="145">
        <v>124</v>
      </c>
      <c r="B924" s="168">
        <v>28</v>
      </c>
      <c r="C924" s="168">
        <v>25</v>
      </c>
      <c r="D924" t="s" s="145">
        <v>979</v>
      </c>
      <c r="E924" t="s" s="145">
        <v>147</v>
      </c>
      <c r="F924" s="212">
        <v>0</v>
      </c>
      <c r="G924" s="168">
        <v>0</v>
      </c>
      <c r="H924" s="155">
        <f>SUM(G924-F924)</f>
        <v>0</v>
      </c>
      <c r="I924" s="207">
        <f>H924/F924</f>
      </c>
      <c r="J924" s="207">
        <f>H924/G924</f>
      </c>
      <c r="K924" s="24"/>
      <c r="L924" s="24"/>
      <c r="M924" s="24"/>
      <c r="N924" s="24"/>
      <c r="O924" s="24"/>
      <c r="P924" s="24"/>
      <c r="Q924" s="24"/>
      <c r="R924" s="24"/>
      <c r="S924" s="24"/>
      <c r="T924" s="24"/>
      <c r="U924" s="24"/>
      <c r="V924" s="24"/>
      <c r="W924" s="24"/>
      <c r="X924" s="24"/>
      <c r="Y924" s="24"/>
      <c r="Z924" s="24"/>
    </row>
    <row r="925" ht="19.15" customHeight="1">
      <c r="A925" t="s" s="137">
        <v>124</v>
      </c>
      <c r="B925" s="170">
        <v>28</v>
      </c>
      <c r="C925" s="170">
        <v>26</v>
      </c>
      <c r="D925" t="s" s="137">
        <v>980</v>
      </c>
      <c r="E925" t="s" s="137">
        <v>116</v>
      </c>
      <c r="F925" s="213">
        <v>0</v>
      </c>
      <c r="G925" s="170">
        <v>0</v>
      </c>
      <c r="H925" s="175">
        <f>SUM(G925-F925)</f>
        <v>0</v>
      </c>
      <c r="I925" s="176">
        <f>H925/F925</f>
      </c>
      <c r="J925" s="176">
        <f>H925/G925</f>
      </c>
      <c r="K925" s="174"/>
      <c r="L925" s="174"/>
      <c r="M925" s="174"/>
      <c r="N925" s="174"/>
      <c r="O925" s="174"/>
      <c r="P925" s="174"/>
      <c r="Q925" s="174"/>
      <c r="R925" s="174"/>
      <c r="S925" s="174"/>
      <c r="T925" s="174"/>
      <c r="U925" s="174"/>
      <c r="V925" s="174"/>
      <c r="W925" s="174"/>
      <c r="X925" s="174"/>
      <c r="Y925" s="174"/>
      <c r="Z925" s="174"/>
    </row>
    <row r="926" ht="19.15" customHeight="1">
      <c r="A926" s="177"/>
      <c r="B926" s="178"/>
      <c r="C926" s="178"/>
      <c r="D926" s="179"/>
      <c r="E926" s="179"/>
      <c r="F926" s="210">
        <f>SUM(F898:F925)</f>
        <v>87564</v>
      </c>
      <c r="G926" s="180">
        <f>SUM(G898:G925)</f>
        <v>109129</v>
      </c>
      <c r="H926" s="181">
        <f>SUM(H898:H925)</f>
        <v>21565</v>
      </c>
      <c r="I926" s="182">
        <f>H926/F926</f>
        <v>0.246277008816409</v>
      </c>
      <c r="J926" s="182">
        <f>H926/G926</f>
        <v>0.197610167783082</v>
      </c>
      <c r="K926" s="183"/>
      <c r="L926" s="183"/>
      <c r="M926" s="183"/>
      <c r="N926" s="183"/>
      <c r="O926" s="183"/>
      <c r="P926" s="183"/>
      <c r="Q926" s="183"/>
      <c r="R926" s="183"/>
      <c r="S926" s="183"/>
      <c r="T926" s="183"/>
      <c r="U926" s="183"/>
      <c r="V926" s="183"/>
      <c r="W926" s="183"/>
      <c r="X926" s="183"/>
      <c r="Y926" s="183"/>
      <c r="Z926" s="184"/>
    </row>
    <row r="927" ht="19.15" customHeight="1">
      <c r="A927" s="185"/>
      <c r="B927" s="186"/>
      <c r="C927" s="186"/>
      <c r="D927" s="185"/>
      <c r="E927" s="185"/>
      <c r="F927" s="211"/>
      <c r="G927" s="186"/>
      <c r="H927" s="187"/>
      <c r="I927" s="188"/>
      <c r="J927" s="188"/>
      <c r="K927" s="189"/>
      <c r="L927" s="189"/>
      <c r="M927" s="189"/>
      <c r="N927" s="189"/>
      <c r="O927" s="189"/>
      <c r="P927" s="189"/>
      <c r="Q927" s="189"/>
      <c r="R927" s="189"/>
      <c r="S927" s="189"/>
      <c r="T927" s="189"/>
      <c r="U927" s="189"/>
      <c r="V927" s="189"/>
      <c r="W927" s="189"/>
      <c r="X927" s="189"/>
      <c r="Y927" s="189"/>
      <c r="Z927" s="189"/>
    </row>
    <row r="928" ht="19.15" customHeight="1">
      <c r="A928" t="s" s="145">
        <v>124</v>
      </c>
      <c r="B928" s="168">
        <v>29</v>
      </c>
      <c r="C928" s="168">
        <v>11</v>
      </c>
      <c r="D928" t="s" s="145">
        <v>981</v>
      </c>
      <c r="E928" t="s" s="145">
        <v>84</v>
      </c>
      <c r="F928" s="212">
        <v>27605</v>
      </c>
      <c r="G928" s="168">
        <v>28765</v>
      </c>
      <c r="H928" s="155">
        <f>SUM(G928-F928)</f>
        <v>1160</v>
      </c>
      <c r="I928" s="167">
        <f>H928/F928</f>
        <v>0.0420213729396848</v>
      </c>
      <c r="J928" s="167">
        <f>H928/G928</f>
        <v>0.0403267860246828</v>
      </c>
      <c r="K928" s="24"/>
      <c r="L928" s="24"/>
      <c r="M928" s="24"/>
      <c r="N928" s="24"/>
      <c r="O928" s="24"/>
      <c r="P928" s="24"/>
      <c r="Q928" s="24"/>
      <c r="R928" s="24"/>
      <c r="S928" s="24"/>
      <c r="T928" s="24"/>
      <c r="U928" s="24"/>
      <c r="V928" s="24"/>
      <c r="W928" s="24"/>
      <c r="X928" s="24"/>
      <c r="Y928" s="24"/>
      <c r="Z928" s="24"/>
    </row>
    <row r="929" ht="19.15" customHeight="1">
      <c r="A929" t="s" s="145">
        <v>124</v>
      </c>
      <c r="B929" s="168">
        <v>29</v>
      </c>
      <c r="C929" s="168">
        <v>15</v>
      </c>
      <c r="D929" t="s" s="145">
        <v>982</v>
      </c>
      <c r="E929" t="s" s="145">
        <v>20</v>
      </c>
      <c r="F929" s="212">
        <v>23680</v>
      </c>
      <c r="G929" s="168">
        <v>24622</v>
      </c>
      <c r="H929" s="155">
        <f>SUM(G929-F929)</f>
        <v>942</v>
      </c>
      <c r="I929" s="167">
        <f>H929/F929</f>
        <v>0.0397804054054054</v>
      </c>
      <c r="J929" s="167">
        <f>H929/G929</f>
        <v>0.0382584680367151</v>
      </c>
      <c r="K929" s="24"/>
      <c r="L929" s="24"/>
      <c r="M929" s="24"/>
      <c r="N929" s="24"/>
      <c r="O929" s="24"/>
      <c r="P929" s="24"/>
      <c r="Q929" s="24"/>
      <c r="R929" s="24"/>
      <c r="S929" s="24"/>
      <c r="T929" s="24"/>
      <c r="U929" s="24"/>
      <c r="V929" s="24"/>
      <c r="W929" s="24"/>
      <c r="X929" s="24"/>
      <c r="Y929" s="24"/>
      <c r="Z929" s="24"/>
    </row>
    <row r="930" ht="19.15" customHeight="1">
      <c r="A930" t="s" s="145">
        <v>124</v>
      </c>
      <c r="B930" s="168">
        <v>29</v>
      </c>
      <c r="C930" s="168">
        <v>6</v>
      </c>
      <c r="D930" t="s" s="145">
        <v>983</v>
      </c>
      <c r="E930" t="s" s="145">
        <v>22</v>
      </c>
      <c r="F930" s="212">
        <v>22622</v>
      </c>
      <c r="G930" s="168">
        <v>23477</v>
      </c>
      <c r="H930" s="155">
        <f>SUM(G930-F930)</f>
        <v>855</v>
      </c>
      <c r="I930" s="167">
        <f>H930/F930</f>
        <v>0.0377950667491822</v>
      </c>
      <c r="J930" s="167">
        <f>H930/G930</f>
        <v>0.0364186224815777</v>
      </c>
      <c r="K930" s="24"/>
      <c r="L930" s="24"/>
      <c r="M930" s="24"/>
      <c r="N930" s="24"/>
      <c r="O930" s="24"/>
      <c r="P930" s="24"/>
      <c r="Q930" s="24"/>
      <c r="R930" s="24"/>
      <c r="S930" s="24"/>
      <c r="T930" s="24"/>
      <c r="U930" s="24"/>
      <c r="V930" s="24"/>
      <c r="W930" s="24"/>
      <c r="X930" s="24"/>
      <c r="Y930" s="24"/>
      <c r="Z930" s="24"/>
    </row>
    <row r="931" ht="19.15" customHeight="1">
      <c r="A931" t="s" s="145">
        <v>124</v>
      </c>
      <c r="B931" s="168">
        <v>29</v>
      </c>
      <c r="C931" s="168">
        <v>3</v>
      </c>
      <c r="D931" t="s" s="145">
        <v>984</v>
      </c>
      <c r="E931" t="s" s="145">
        <v>17</v>
      </c>
      <c r="F931" s="212">
        <v>13087</v>
      </c>
      <c r="G931" s="168">
        <v>13612</v>
      </c>
      <c r="H931" s="155">
        <f>SUM(G931-F931)</f>
        <v>525</v>
      </c>
      <c r="I931" s="167">
        <f>H931/F931</f>
        <v>0.0401161457935356</v>
      </c>
      <c r="J931" s="167">
        <f>H931/G931</f>
        <v>0.0385689097854834</v>
      </c>
      <c r="K931" s="24"/>
      <c r="L931" s="24"/>
      <c r="M931" s="24"/>
      <c r="N931" s="24"/>
      <c r="O931" s="24"/>
      <c r="P931" s="24"/>
      <c r="Q931" s="24"/>
      <c r="R931" s="24"/>
      <c r="S931" s="24"/>
      <c r="T931" s="24"/>
      <c r="U931" s="24"/>
      <c r="V931" s="24"/>
      <c r="W931" s="24"/>
      <c r="X931" s="24"/>
      <c r="Y931" s="24"/>
      <c r="Z931" s="24"/>
    </row>
    <row r="932" ht="19.15" customHeight="1">
      <c r="A932" t="s" s="145">
        <v>124</v>
      </c>
      <c r="B932" s="168">
        <v>29</v>
      </c>
      <c r="C932" s="168">
        <v>19</v>
      </c>
      <c r="D932" t="s" s="145">
        <v>985</v>
      </c>
      <c r="E932" t="s" s="145">
        <v>34</v>
      </c>
      <c r="F932" s="212">
        <v>4880</v>
      </c>
      <c r="G932" s="168">
        <v>5077</v>
      </c>
      <c r="H932" s="155">
        <f>SUM(G932-F932)</f>
        <v>197</v>
      </c>
      <c r="I932" s="167">
        <f>H932/F932</f>
        <v>0.0403688524590164</v>
      </c>
      <c r="J932" s="167">
        <f>H932/G932</f>
        <v>0.0388024423872366</v>
      </c>
      <c r="K932" s="24"/>
      <c r="L932" s="24"/>
      <c r="M932" s="24"/>
      <c r="N932" s="24"/>
      <c r="O932" s="24"/>
      <c r="P932" s="24"/>
      <c r="Q932" s="24"/>
      <c r="R932" s="24"/>
      <c r="S932" s="24"/>
      <c r="T932" s="24"/>
      <c r="U932" s="24"/>
      <c r="V932" s="24"/>
      <c r="W932" s="24"/>
      <c r="X932" s="24"/>
      <c r="Y932" s="24"/>
      <c r="Z932" s="24"/>
    </row>
    <row r="933" ht="19.15" customHeight="1">
      <c r="A933" t="s" s="145">
        <v>124</v>
      </c>
      <c r="B933" s="168">
        <v>29</v>
      </c>
      <c r="C933" s="168">
        <v>1</v>
      </c>
      <c r="D933" t="s" s="145">
        <v>986</v>
      </c>
      <c r="E933" t="s" s="145">
        <v>28</v>
      </c>
      <c r="F933" s="212">
        <v>3311</v>
      </c>
      <c r="G933" s="168">
        <v>3407</v>
      </c>
      <c r="H933" s="155">
        <f>SUM(G933-F933)</f>
        <v>96</v>
      </c>
      <c r="I933" s="167">
        <f>H933/F933</f>
        <v>0.0289942615524011</v>
      </c>
      <c r="J933" s="167">
        <f>H933/G933</f>
        <v>0.028177282066334</v>
      </c>
      <c r="K933" s="24"/>
      <c r="L933" s="24"/>
      <c r="M933" s="24"/>
      <c r="N933" s="24"/>
      <c r="O933" s="24"/>
      <c r="P933" s="24"/>
      <c r="Q933" s="24"/>
      <c r="R933" s="24"/>
      <c r="S933" s="24"/>
      <c r="T933" s="24"/>
      <c r="U933" s="24"/>
      <c r="V933" s="24"/>
      <c r="W933" s="24"/>
      <c r="X933" s="24"/>
      <c r="Y933" s="24"/>
      <c r="Z933" s="24"/>
    </row>
    <row r="934" ht="19.15" customHeight="1">
      <c r="A934" t="s" s="145">
        <v>124</v>
      </c>
      <c r="B934" s="168">
        <v>29</v>
      </c>
      <c r="C934" s="168">
        <v>8</v>
      </c>
      <c r="D934" t="s" s="145">
        <v>987</v>
      </c>
      <c r="E934" t="s" s="145">
        <v>26</v>
      </c>
      <c r="F934" s="212">
        <v>751</v>
      </c>
      <c r="G934" s="168">
        <v>772</v>
      </c>
      <c r="H934" s="155">
        <f>SUM(G934-F934)</f>
        <v>21</v>
      </c>
      <c r="I934" s="167">
        <f>H934/F934</f>
        <v>0.0279627163781625</v>
      </c>
      <c r="J934" s="167">
        <f>H934/G934</f>
        <v>0.0272020725388601</v>
      </c>
      <c r="K934" s="24"/>
      <c r="L934" s="24"/>
      <c r="M934" s="24"/>
      <c r="N934" s="24"/>
      <c r="O934" s="24"/>
      <c r="P934" s="24"/>
      <c r="Q934" s="24"/>
      <c r="R934" s="24"/>
      <c r="S934" s="24"/>
      <c r="T934" s="24"/>
      <c r="U934" s="24"/>
      <c r="V934" s="24"/>
      <c r="W934" s="24"/>
      <c r="X934" s="24"/>
      <c r="Y934" s="24"/>
      <c r="Z934" s="24"/>
    </row>
    <row r="935" ht="19.15" customHeight="1">
      <c r="A935" t="s" s="145">
        <v>124</v>
      </c>
      <c r="B935" s="168">
        <v>29</v>
      </c>
      <c r="C935" s="168">
        <v>14</v>
      </c>
      <c r="D935" t="s" s="145">
        <v>988</v>
      </c>
      <c r="E935" t="s" s="145">
        <v>30</v>
      </c>
      <c r="F935" s="212">
        <v>505</v>
      </c>
      <c r="G935" s="168">
        <v>537</v>
      </c>
      <c r="H935" s="155">
        <f>SUM(G935-F935)</f>
        <v>32</v>
      </c>
      <c r="I935" s="167">
        <f>H935/F935</f>
        <v>0.06336633663366339</v>
      </c>
      <c r="J935" s="167">
        <f>H935/G935</f>
        <v>0.0595903165735568</v>
      </c>
      <c r="K935" s="24"/>
      <c r="L935" s="24"/>
      <c r="M935" s="24"/>
      <c r="N935" s="24"/>
      <c r="O935" s="24"/>
      <c r="P935" s="24"/>
      <c r="Q935" s="24"/>
      <c r="R935" s="24"/>
      <c r="S935" s="24"/>
      <c r="T935" s="24"/>
      <c r="U935" s="24"/>
      <c r="V935" s="24"/>
      <c r="W935" s="24"/>
      <c r="X935" s="24"/>
      <c r="Y935" s="24"/>
      <c r="Z935" s="24"/>
    </row>
    <row r="936" ht="19.15" customHeight="1">
      <c r="A936" t="s" s="145">
        <v>124</v>
      </c>
      <c r="B936" s="168">
        <v>29</v>
      </c>
      <c r="C936" s="168">
        <v>2</v>
      </c>
      <c r="D936" t="s" s="145">
        <v>989</v>
      </c>
      <c r="E936" t="s" s="145">
        <v>38</v>
      </c>
      <c r="F936" s="212">
        <v>275</v>
      </c>
      <c r="G936" s="168">
        <v>293</v>
      </c>
      <c r="H936" s="155">
        <f>SUM(G936-F936)</f>
        <v>18</v>
      </c>
      <c r="I936" s="167">
        <f>H936/F936</f>
        <v>0.0654545454545455</v>
      </c>
      <c r="J936" s="167">
        <f>H936/G936</f>
        <v>0.0614334470989761</v>
      </c>
      <c r="K936" s="24"/>
      <c r="L936" s="24"/>
      <c r="M936" s="24"/>
      <c r="N936" s="24"/>
      <c r="O936" s="24"/>
      <c r="P936" s="24"/>
      <c r="Q936" s="24"/>
      <c r="R936" s="24"/>
      <c r="S936" s="24"/>
      <c r="T936" s="24"/>
      <c r="U936" s="24"/>
      <c r="V936" s="24"/>
      <c r="W936" s="24"/>
      <c r="X936" s="24"/>
      <c r="Y936" s="24"/>
      <c r="Z936" s="24"/>
    </row>
    <row r="937" ht="19.15" customHeight="1">
      <c r="A937" t="s" s="145">
        <v>124</v>
      </c>
      <c r="B937" s="168">
        <v>29</v>
      </c>
      <c r="C937" s="168">
        <v>5</v>
      </c>
      <c r="D937" t="s" s="145">
        <v>990</v>
      </c>
      <c r="E937" t="s" s="145">
        <v>101</v>
      </c>
      <c r="F937" s="212">
        <v>276</v>
      </c>
      <c r="G937" s="168">
        <v>287</v>
      </c>
      <c r="H937" s="155">
        <f>SUM(G937-F937)</f>
        <v>11</v>
      </c>
      <c r="I937" s="167">
        <f>H937/F937</f>
        <v>0.0398550724637681</v>
      </c>
      <c r="J937" s="167">
        <f>H937/G937</f>
        <v>0.0383275261324042</v>
      </c>
      <c r="K937" s="24"/>
      <c r="L937" s="24"/>
      <c r="M937" s="24"/>
      <c r="N937" s="24"/>
      <c r="O937" s="24"/>
      <c r="P937" s="24"/>
      <c r="Q937" s="24"/>
      <c r="R937" s="24"/>
      <c r="S937" s="24"/>
      <c r="T937" s="24"/>
      <c r="U937" s="24"/>
      <c r="V937" s="24"/>
      <c r="W937" s="24"/>
      <c r="X937" s="24"/>
      <c r="Y937" s="24"/>
      <c r="Z937" s="24"/>
    </row>
    <row r="938" ht="19.15" customHeight="1">
      <c r="A938" t="s" s="145">
        <v>124</v>
      </c>
      <c r="B938" s="168">
        <v>29</v>
      </c>
      <c r="C938" s="168">
        <v>13</v>
      </c>
      <c r="D938" t="s" s="145">
        <v>991</v>
      </c>
      <c r="E938" t="s" s="145">
        <v>36</v>
      </c>
      <c r="F938" s="212">
        <v>276</v>
      </c>
      <c r="G938" s="168">
        <v>285</v>
      </c>
      <c r="H938" s="155">
        <f>SUM(G938-F938)</f>
        <v>9</v>
      </c>
      <c r="I938" s="167">
        <f>H938/F938</f>
        <v>0.0326086956521739</v>
      </c>
      <c r="J938" s="167">
        <f>H938/G938</f>
        <v>0.0315789473684211</v>
      </c>
      <c r="K938" s="24"/>
      <c r="L938" s="24"/>
      <c r="M938" s="24"/>
      <c r="N938" s="24"/>
      <c r="O938" s="24"/>
      <c r="P938" s="24"/>
      <c r="Q938" s="24"/>
      <c r="R938" s="24"/>
      <c r="S938" s="24"/>
      <c r="T938" s="24"/>
      <c r="U938" s="24"/>
      <c r="V938" s="24"/>
      <c r="W938" s="24"/>
      <c r="X938" s="24"/>
      <c r="Y938" s="24"/>
      <c r="Z938" s="24"/>
    </row>
    <row r="939" ht="19.15" customHeight="1">
      <c r="A939" t="s" s="145">
        <v>124</v>
      </c>
      <c r="B939" s="168">
        <v>29</v>
      </c>
      <c r="C939" s="168">
        <v>17</v>
      </c>
      <c r="D939" t="s" s="145">
        <v>992</v>
      </c>
      <c r="E939" t="s" s="145">
        <v>48</v>
      </c>
      <c r="F939" s="212">
        <v>250</v>
      </c>
      <c r="G939" s="168">
        <v>262</v>
      </c>
      <c r="H939" s="155">
        <f>SUM(G939-F939)</f>
        <v>12</v>
      </c>
      <c r="I939" s="167">
        <f>H939/F939</f>
        <v>0.048</v>
      </c>
      <c r="J939" s="167">
        <f>H939/G939</f>
        <v>0.0458015267175573</v>
      </c>
      <c r="K939" s="24"/>
      <c r="L939" s="24"/>
      <c r="M939" s="24"/>
      <c r="N939" s="24"/>
      <c r="O939" s="24"/>
      <c r="P939" s="24"/>
      <c r="Q939" s="24"/>
      <c r="R939" s="24"/>
      <c r="S939" s="24"/>
      <c r="T939" s="24"/>
      <c r="U939" s="24"/>
      <c r="V939" s="24"/>
      <c r="W939" s="24"/>
      <c r="X939" s="24"/>
      <c r="Y939" s="24"/>
      <c r="Z939" s="24"/>
    </row>
    <row r="940" ht="19.15" customHeight="1">
      <c r="A940" t="s" s="145">
        <v>124</v>
      </c>
      <c r="B940" s="168">
        <v>29</v>
      </c>
      <c r="C940" s="168">
        <v>9</v>
      </c>
      <c r="D940" t="s" s="145">
        <v>993</v>
      </c>
      <c r="E940" t="s" s="145">
        <v>60</v>
      </c>
      <c r="F940" s="212">
        <v>251</v>
      </c>
      <c r="G940" s="168">
        <v>257</v>
      </c>
      <c r="H940" s="155">
        <f>SUM(G940-F940)</f>
        <v>6</v>
      </c>
      <c r="I940" s="167">
        <f>H940/F940</f>
        <v>0.0239043824701195</v>
      </c>
      <c r="J940" s="167">
        <f>H940/G940</f>
        <v>0.0233463035019455</v>
      </c>
      <c r="K940" s="24"/>
      <c r="L940" s="24"/>
      <c r="M940" s="24"/>
      <c r="N940" s="24"/>
      <c r="O940" s="24"/>
      <c r="P940" s="24"/>
      <c r="Q940" s="24"/>
      <c r="R940" s="24"/>
      <c r="S940" s="24"/>
      <c r="T940" s="24"/>
      <c r="U940" s="24"/>
      <c r="V940" s="24"/>
      <c r="W940" s="24"/>
      <c r="X940" s="24"/>
      <c r="Y940" s="24"/>
      <c r="Z940" s="24"/>
    </row>
    <row r="941" ht="19.15" customHeight="1">
      <c r="A941" t="s" s="145">
        <v>124</v>
      </c>
      <c r="B941" s="168">
        <v>29</v>
      </c>
      <c r="C941" s="168">
        <v>7</v>
      </c>
      <c r="D941" t="s" s="145">
        <v>994</v>
      </c>
      <c r="E941" t="s" s="145">
        <v>76</v>
      </c>
      <c r="F941" s="212">
        <v>221</v>
      </c>
      <c r="G941" s="168">
        <v>227</v>
      </c>
      <c r="H941" s="155">
        <f>SUM(G941-F941)</f>
        <v>6</v>
      </c>
      <c r="I941" s="167">
        <f>H941/F941</f>
        <v>0.0271493212669683</v>
      </c>
      <c r="J941" s="167">
        <f>H941/G941</f>
        <v>0.026431718061674</v>
      </c>
      <c r="K941" s="24"/>
      <c r="L941" s="24"/>
      <c r="M941" s="24"/>
      <c r="N941" s="24"/>
      <c r="O941" s="24"/>
      <c r="P941" s="24"/>
      <c r="Q941" s="24"/>
      <c r="R941" s="24"/>
      <c r="S941" s="24"/>
      <c r="T941" s="24"/>
      <c r="U941" s="24"/>
      <c r="V941" s="24"/>
      <c r="W941" s="24"/>
      <c r="X941" s="24"/>
      <c r="Y941" s="24"/>
      <c r="Z941" s="24"/>
    </row>
    <row r="942" ht="19.15" customHeight="1">
      <c r="A942" t="s" s="145">
        <v>124</v>
      </c>
      <c r="B942" s="168">
        <v>29</v>
      </c>
      <c r="C942" s="168">
        <v>4</v>
      </c>
      <c r="D942" t="s" s="145">
        <v>995</v>
      </c>
      <c r="E942" t="s" s="145">
        <v>24</v>
      </c>
      <c r="F942" s="212">
        <v>200</v>
      </c>
      <c r="G942" s="168">
        <v>205</v>
      </c>
      <c r="H942" s="155">
        <f>SUM(G942-F942)</f>
        <v>5</v>
      </c>
      <c r="I942" s="167">
        <f>H942/F942</f>
        <v>0.025</v>
      </c>
      <c r="J942" s="167">
        <f>H942/G942</f>
        <v>0.024390243902439</v>
      </c>
      <c r="K942" s="24"/>
      <c r="L942" s="24"/>
      <c r="M942" s="24"/>
      <c r="N942" s="24"/>
      <c r="O942" s="24"/>
      <c r="P942" s="24"/>
      <c r="Q942" s="24"/>
      <c r="R942" s="24"/>
      <c r="S942" s="24"/>
      <c r="T942" s="24"/>
      <c r="U942" s="24"/>
      <c r="V942" s="24"/>
      <c r="W942" s="24"/>
      <c r="X942" s="24"/>
      <c r="Y942" s="24"/>
      <c r="Z942" s="24"/>
    </row>
    <row r="943" ht="19.15" customHeight="1">
      <c r="A943" t="s" s="145">
        <v>124</v>
      </c>
      <c r="B943" s="168">
        <v>29</v>
      </c>
      <c r="C943" s="168">
        <v>10</v>
      </c>
      <c r="D943" t="s" s="145">
        <v>996</v>
      </c>
      <c r="E943" t="s" s="145">
        <v>64</v>
      </c>
      <c r="F943" s="212">
        <v>168</v>
      </c>
      <c r="G943" s="168">
        <v>175</v>
      </c>
      <c r="H943" s="155">
        <f>SUM(G943-F943)</f>
        <v>7</v>
      </c>
      <c r="I943" s="167">
        <f>H943/F943</f>
        <v>0.0416666666666667</v>
      </c>
      <c r="J943" s="167">
        <f>H943/G943</f>
        <v>0.04</v>
      </c>
      <c r="K943" s="24"/>
      <c r="L943" s="24"/>
      <c r="M943" s="24"/>
      <c r="N943" s="24"/>
      <c r="O943" s="24"/>
      <c r="P943" s="24"/>
      <c r="Q943" s="24"/>
      <c r="R943" s="24"/>
      <c r="S943" s="24"/>
      <c r="T943" s="24"/>
      <c r="U943" s="24"/>
      <c r="V943" s="24"/>
      <c r="W943" s="24"/>
      <c r="X943" s="24"/>
      <c r="Y943" s="24"/>
      <c r="Z943" s="24"/>
    </row>
    <row r="944" ht="19.15" customHeight="1">
      <c r="A944" t="s" s="145">
        <v>124</v>
      </c>
      <c r="B944" s="168">
        <v>29</v>
      </c>
      <c r="C944" s="168">
        <v>24</v>
      </c>
      <c r="D944" t="s" s="145">
        <v>997</v>
      </c>
      <c r="E944" t="s" s="145">
        <v>42</v>
      </c>
      <c r="F944" s="212">
        <v>159</v>
      </c>
      <c r="G944" s="168">
        <v>166</v>
      </c>
      <c r="H944" s="155">
        <f>SUM(G944-F944)</f>
        <v>7</v>
      </c>
      <c r="I944" s="167">
        <f>H944/F944</f>
        <v>0.0440251572327044</v>
      </c>
      <c r="J944" s="167">
        <f>H944/G944</f>
        <v>0.0421686746987952</v>
      </c>
      <c r="K944" s="24"/>
      <c r="L944" s="24"/>
      <c r="M944" s="24"/>
      <c r="N944" s="24"/>
      <c r="O944" s="24"/>
      <c r="P944" s="24"/>
      <c r="Q944" s="24"/>
      <c r="R944" s="24"/>
      <c r="S944" s="24"/>
      <c r="T944" s="24"/>
      <c r="U944" s="24"/>
      <c r="V944" s="24"/>
      <c r="W944" s="24"/>
      <c r="X944" s="24"/>
      <c r="Y944" s="24"/>
      <c r="Z944" s="24"/>
    </row>
    <row r="945" ht="19.15" customHeight="1">
      <c r="A945" t="s" s="145">
        <v>124</v>
      </c>
      <c r="B945" s="168">
        <v>29</v>
      </c>
      <c r="C945" s="168">
        <v>12</v>
      </c>
      <c r="D945" t="s" s="145">
        <v>998</v>
      </c>
      <c r="E945" t="s" s="145">
        <v>44</v>
      </c>
      <c r="F945" s="212">
        <v>123</v>
      </c>
      <c r="G945" s="168">
        <v>126</v>
      </c>
      <c r="H945" s="155">
        <f>SUM(G945-F945)</f>
        <v>3</v>
      </c>
      <c r="I945" s="167">
        <f>H945/F945</f>
        <v>0.024390243902439</v>
      </c>
      <c r="J945" s="167">
        <f>H945/G945</f>
        <v>0.0238095238095238</v>
      </c>
      <c r="K945" s="24"/>
      <c r="L945" s="24"/>
      <c r="M945" s="24"/>
      <c r="N945" s="24"/>
      <c r="O945" s="24"/>
      <c r="P945" s="24"/>
      <c r="Q945" s="24"/>
      <c r="R945" s="24"/>
      <c r="S945" s="24"/>
      <c r="T945" s="24"/>
      <c r="U945" s="24"/>
      <c r="V945" s="24"/>
      <c r="W945" s="24"/>
      <c r="X945" s="24"/>
      <c r="Y945" s="24"/>
      <c r="Z945" s="24"/>
    </row>
    <row r="946" ht="19.15" customHeight="1">
      <c r="A946" t="s" s="145">
        <v>124</v>
      </c>
      <c r="B946" s="168">
        <v>29</v>
      </c>
      <c r="C946" s="168">
        <v>22</v>
      </c>
      <c r="D946" t="s" s="145">
        <v>999</v>
      </c>
      <c r="E946" t="s" s="145">
        <v>173</v>
      </c>
      <c r="F946" s="212">
        <v>104</v>
      </c>
      <c r="G946" s="168">
        <v>109</v>
      </c>
      <c r="H946" s="155">
        <f>SUM(G946-F946)</f>
        <v>5</v>
      </c>
      <c r="I946" s="167">
        <f>H946/F946</f>
        <v>0.0480769230769231</v>
      </c>
      <c r="J946" s="167">
        <f>H946/G946</f>
        <v>0.0458715596330275</v>
      </c>
      <c r="K946" s="24"/>
      <c r="L946" s="24"/>
      <c r="M946" s="24"/>
      <c r="N946" s="24"/>
      <c r="O946" s="24"/>
      <c r="P946" s="24"/>
      <c r="Q946" s="24"/>
      <c r="R946" s="24"/>
      <c r="S946" s="24"/>
      <c r="T946" s="24"/>
      <c r="U946" s="24"/>
      <c r="V946" s="24"/>
      <c r="W946" s="24"/>
      <c r="X946" s="24"/>
      <c r="Y946" s="24"/>
      <c r="Z946" s="24"/>
    </row>
    <row r="947" ht="19.15" customHeight="1">
      <c r="A947" t="s" s="145">
        <v>124</v>
      </c>
      <c r="B947" s="168">
        <v>29</v>
      </c>
      <c r="C947" s="168">
        <v>23</v>
      </c>
      <c r="D947" t="s" s="145">
        <v>1000</v>
      </c>
      <c r="E947" t="s" s="145">
        <v>52</v>
      </c>
      <c r="F947" s="212">
        <v>94</v>
      </c>
      <c r="G947" s="168">
        <v>98</v>
      </c>
      <c r="H947" s="155">
        <f>SUM(G947-F947)</f>
        <v>4</v>
      </c>
      <c r="I947" s="167">
        <f>H947/F947</f>
        <v>0.0425531914893617</v>
      </c>
      <c r="J947" s="167">
        <f>H947/G947</f>
        <v>0.0408163265306122</v>
      </c>
      <c r="K947" s="24"/>
      <c r="L947" s="24"/>
      <c r="M947" s="24"/>
      <c r="N947" s="24"/>
      <c r="O947" s="24"/>
      <c r="P947" s="24"/>
      <c r="Q947" s="24"/>
      <c r="R947" s="24"/>
      <c r="S947" s="24"/>
      <c r="T947" s="24"/>
      <c r="U947" s="24"/>
      <c r="V947" s="24"/>
      <c r="W947" s="24"/>
      <c r="X947" s="24"/>
      <c r="Y947" s="24"/>
      <c r="Z947" s="24"/>
    </row>
    <row r="948" ht="19.15" customHeight="1">
      <c r="A948" t="s" s="145">
        <v>124</v>
      </c>
      <c r="B948" s="168">
        <v>29</v>
      </c>
      <c r="C948" s="168">
        <v>31</v>
      </c>
      <c r="D948" t="s" s="145">
        <v>1001</v>
      </c>
      <c r="E948" t="s" s="145">
        <v>68</v>
      </c>
      <c r="F948" s="212">
        <v>88</v>
      </c>
      <c r="G948" s="168">
        <v>93</v>
      </c>
      <c r="H948" s="155">
        <f>SUM(G948-F948)</f>
        <v>5</v>
      </c>
      <c r="I948" s="167">
        <f>H948/F948</f>
        <v>0.0568181818181818</v>
      </c>
      <c r="J948" s="167">
        <f>H948/G948</f>
        <v>0.0537634408602151</v>
      </c>
      <c r="K948" s="24"/>
      <c r="L948" s="24"/>
      <c r="M948" s="24"/>
      <c r="N948" s="24"/>
      <c r="O948" s="24"/>
      <c r="P948" s="24"/>
      <c r="Q948" s="24"/>
      <c r="R948" s="24"/>
      <c r="S948" s="24"/>
      <c r="T948" s="24"/>
      <c r="U948" s="24"/>
      <c r="V948" s="24"/>
      <c r="W948" s="24"/>
      <c r="X948" s="24"/>
      <c r="Y948" s="24"/>
      <c r="Z948" s="24"/>
    </row>
    <row r="949" ht="19.15" customHeight="1">
      <c r="A949" t="s" s="145">
        <v>124</v>
      </c>
      <c r="B949" s="168">
        <v>29</v>
      </c>
      <c r="C949" s="168">
        <v>18</v>
      </c>
      <c r="D949" t="s" s="145">
        <v>1002</v>
      </c>
      <c r="E949" t="s" s="145">
        <v>185</v>
      </c>
      <c r="F949" s="212">
        <v>89</v>
      </c>
      <c r="G949" s="168">
        <v>91</v>
      </c>
      <c r="H949" s="155">
        <f>SUM(G949-F949)</f>
        <v>2</v>
      </c>
      <c r="I949" s="167">
        <f>H949/F949</f>
        <v>0.0224719101123596</v>
      </c>
      <c r="J949" s="167">
        <f>H949/G949</f>
        <v>0.021978021978022</v>
      </c>
      <c r="K949" s="24"/>
      <c r="L949" s="24"/>
      <c r="M949" s="24"/>
      <c r="N949" s="24"/>
      <c r="O949" s="24"/>
      <c r="P949" s="24"/>
      <c r="Q949" s="24"/>
      <c r="R949" s="24"/>
      <c r="S949" s="24"/>
      <c r="T949" s="24"/>
      <c r="U949" s="24"/>
      <c r="V949" s="24"/>
      <c r="W949" s="24"/>
      <c r="X949" s="24"/>
      <c r="Y949" s="24"/>
      <c r="Z949" s="24"/>
    </row>
    <row r="950" ht="19.15" customHeight="1">
      <c r="A950" t="s" s="145">
        <v>124</v>
      </c>
      <c r="B950" s="168">
        <v>29</v>
      </c>
      <c r="C950" s="168">
        <v>25</v>
      </c>
      <c r="D950" t="s" s="145">
        <v>1003</v>
      </c>
      <c r="E950" t="s" s="145">
        <v>72</v>
      </c>
      <c r="F950" s="212">
        <v>58</v>
      </c>
      <c r="G950" s="168">
        <v>59</v>
      </c>
      <c r="H950" s="155">
        <f>SUM(G950-F950)</f>
        <v>1</v>
      </c>
      <c r="I950" s="167">
        <f>H950/F950</f>
        <v>0.0172413793103448</v>
      </c>
      <c r="J950" s="167">
        <f>H950/G950</f>
        <v>0.0169491525423729</v>
      </c>
      <c r="K950" s="24"/>
      <c r="L950" s="24"/>
      <c r="M950" s="24"/>
      <c r="N950" s="24"/>
      <c r="O950" s="24"/>
      <c r="P950" s="24"/>
      <c r="Q950" s="24"/>
      <c r="R950" s="24"/>
      <c r="S950" s="24"/>
      <c r="T950" s="24"/>
      <c r="U950" s="24"/>
      <c r="V950" s="24"/>
      <c r="W950" s="24"/>
      <c r="X950" s="24"/>
      <c r="Y950" s="24"/>
      <c r="Z950" s="24"/>
    </row>
    <row r="951" ht="19.15" customHeight="1">
      <c r="A951" t="s" s="145">
        <v>124</v>
      </c>
      <c r="B951" s="168">
        <v>29</v>
      </c>
      <c r="C951" s="168">
        <v>21</v>
      </c>
      <c r="D951" t="s" s="145">
        <v>1004</v>
      </c>
      <c r="E951" t="s" s="145">
        <v>66</v>
      </c>
      <c r="F951" s="212">
        <v>53</v>
      </c>
      <c r="G951" s="168">
        <v>54</v>
      </c>
      <c r="H951" s="155">
        <f>SUM(G951-F951)</f>
        <v>1</v>
      </c>
      <c r="I951" s="167">
        <f>H951/F951</f>
        <v>0.0188679245283019</v>
      </c>
      <c r="J951" s="167">
        <f>H951/G951</f>
        <v>0.0185185185185185</v>
      </c>
      <c r="K951" s="24"/>
      <c r="L951" s="24"/>
      <c r="M951" s="24"/>
      <c r="N951" s="24"/>
      <c r="O951" s="24"/>
      <c r="P951" s="24"/>
      <c r="Q951" s="24"/>
      <c r="R951" s="24"/>
      <c r="S951" s="24"/>
      <c r="T951" s="24"/>
      <c r="U951" s="24"/>
      <c r="V951" s="24"/>
      <c r="W951" s="24"/>
      <c r="X951" s="24"/>
      <c r="Y951" s="24"/>
      <c r="Z951" s="24"/>
    </row>
    <row r="952" ht="19.15" customHeight="1">
      <c r="A952" t="s" s="145">
        <v>124</v>
      </c>
      <c r="B952" s="168">
        <v>29</v>
      </c>
      <c r="C952" s="168">
        <v>16</v>
      </c>
      <c r="D952" t="s" s="145">
        <v>1005</v>
      </c>
      <c r="E952" t="s" s="145">
        <v>54</v>
      </c>
      <c r="F952" s="212">
        <v>49</v>
      </c>
      <c r="G952" s="168">
        <v>53</v>
      </c>
      <c r="H952" s="155">
        <f>SUM(G952-F952)</f>
        <v>4</v>
      </c>
      <c r="I952" s="167">
        <f>H952/F952</f>
        <v>0.0816326530612245</v>
      </c>
      <c r="J952" s="167">
        <f>H952/G952</f>
        <v>0.0754716981132075</v>
      </c>
      <c r="K952" s="24"/>
      <c r="L952" s="24"/>
      <c r="M952" s="24"/>
      <c r="N952" s="24"/>
      <c r="O952" s="24"/>
      <c r="P952" s="24"/>
      <c r="Q952" s="24"/>
      <c r="R952" s="24"/>
      <c r="S952" s="24"/>
      <c r="T952" s="24"/>
      <c r="U952" s="24"/>
      <c r="V952" s="24"/>
      <c r="W952" s="24"/>
      <c r="X952" s="24"/>
      <c r="Y952" s="24"/>
      <c r="Z952" s="24"/>
    </row>
    <row r="953" ht="19.15" customHeight="1">
      <c r="A953" t="s" s="145">
        <v>124</v>
      </c>
      <c r="B953" s="168">
        <v>29</v>
      </c>
      <c r="C953" s="168">
        <v>30</v>
      </c>
      <c r="D953" t="s" s="145">
        <v>1006</v>
      </c>
      <c r="E953" t="s" s="145">
        <v>58</v>
      </c>
      <c r="F953" s="212">
        <v>52</v>
      </c>
      <c r="G953" s="168">
        <v>52</v>
      </c>
      <c r="H953" s="155">
        <f>SUM(G953-F953)</f>
        <v>0</v>
      </c>
      <c r="I953" s="167">
        <f>H953/F953</f>
        <v>0</v>
      </c>
      <c r="J953" s="167">
        <f>H953/G953</f>
        <v>0</v>
      </c>
      <c r="K953" s="24"/>
      <c r="L953" s="24"/>
      <c r="M953" s="24"/>
      <c r="N953" s="24"/>
      <c r="O953" s="24"/>
      <c r="P953" s="24"/>
      <c r="Q953" s="24"/>
      <c r="R953" s="24"/>
      <c r="S953" s="24"/>
      <c r="T953" s="24"/>
      <c r="U953" s="24"/>
      <c r="V953" s="24"/>
      <c r="W953" s="24"/>
      <c r="X953" s="24"/>
      <c r="Y953" s="24"/>
      <c r="Z953" s="24"/>
    </row>
    <row r="954" ht="19.15" customHeight="1">
      <c r="A954" t="s" s="145">
        <v>124</v>
      </c>
      <c r="B954" s="168">
        <v>29</v>
      </c>
      <c r="C954" s="168">
        <v>26</v>
      </c>
      <c r="D954" t="s" s="145">
        <v>1007</v>
      </c>
      <c r="E954" t="s" s="145">
        <v>46</v>
      </c>
      <c r="F954" s="212">
        <v>35</v>
      </c>
      <c r="G954" s="168">
        <v>36</v>
      </c>
      <c r="H954" s="155">
        <f>SUM(G954-F954)</f>
        <v>1</v>
      </c>
      <c r="I954" s="167">
        <f>H954/F954</f>
        <v>0.0285714285714286</v>
      </c>
      <c r="J954" s="167">
        <f>H954/G954</f>
        <v>0.0277777777777778</v>
      </c>
      <c r="K954" s="24"/>
      <c r="L954" s="24"/>
      <c r="M954" s="24"/>
      <c r="N954" s="24"/>
      <c r="O954" s="24"/>
      <c r="P954" s="24"/>
      <c r="Q954" s="24"/>
      <c r="R954" s="24"/>
      <c r="S954" s="24"/>
      <c r="T954" s="24"/>
      <c r="U954" s="24"/>
      <c r="V954" s="24"/>
      <c r="W954" s="24"/>
      <c r="X954" s="24"/>
      <c r="Y954" s="24"/>
      <c r="Z954" s="24"/>
    </row>
    <row r="955" ht="19.15" customHeight="1">
      <c r="A955" t="s" s="145">
        <v>124</v>
      </c>
      <c r="B955" s="168">
        <v>29</v>
      </c>
      <c r="C955" s="168">
        <v>20</v>
      </c>
      <c r="D955" t="s" s="145">
        <v>1008</v>
      </c>
      <c r="E955" t="s" s="145">
        <v>40</v>
      </c>
      <c r="F955" s="212">
        <v>29</v>
      </c>
      <c r="G955" s="168">
        <v>32</v>
      </c>
      <c r="H955" s="155">
        <f>SUM(G955-F955)</f>
        <v>3</v>
      </c>
      <c r="I955" s="167">
        <f>H955/F955</f>
        <v>0.103448275862069</v>
      </c>
      <c r="J955" s="167">
        <f>H955/G955</f>
        <v>0.09375</v>
      </c>
      <c r="K955" s="24"/>
      <c r="L955" s="24"/>
      <c r="M955" s="24"/>
      <c r="N955" s="24"/>
      <c r="O955" s="24"/>
      <c r="P955" s="24"/>
      <c r="Q955" s="24"/>
      <c r="R955" s="24"/>
      <c r="S955" s="24"/>
      <c r="T955" s="24"/>
      <c r="U955" s="24"/>
      <c r="V955" s="24"/>
      <c r="W955" s="24"/>
      <c r="X955" s="24"/>
      <c r="Y955" s="24"/>
      <c r="Z955" s="24"/>
    </row>
    <row r="956" ht="19.15" customHeight="1">
      <c r="A956" t="s" s="145">
        <v>124</v>
      </c>
      <c r="B956" s="168">
        <v>29</v>
      </c>
      <c r="C956" s="168">
        <v>29</v>
      </c>
      <c r="D956" t="s" s="145">
        <v>1009</v>
      </c>
      <c r="E956" t="s" s="145">
        <v>281</v>
      </c>
      <c r="F956" s="212">
        <v>23</v>
      </c>
      <c r="G956" s="168">
        <v>24</v>
      </c>
      <c r="H956" s="155">
        <f>SUM(G956-F956)</f>
        <v>1</v>
      </c>
      <c r="I956" s="167">
        <f>H956/F956</f>
        <v>0.0434782608695652</v>
      </c>
      <c r="J956" s="167">
        <f>H956/G956</f>
        <v>0.0416666666666667</v>
      </c>
      <c r="K956" s="24"/>
      <c r="L956" s="24"/>
      <c r="M956" s="24"/>
      <c r="N956" s="24"/>
      <c r="O956" s="24"/>
      <c r="P956" s="24"/>
      <c r="Q956" s="24"/>
      <c r="R956" s="24"/>
      <c r="S956" s="24"/>
      <c r="T956" s="24"/>
      <c r="U956" s="24"/>
      <c r="V956" s="24"/>
      <c r="W956" s="24"/>
      <c r="X956" s="24"/>
      <c r="Y956" s="24"/>
      <c r="Z956" s="24"/>
    </row>
    <row r="957" ht="19.15" customHeight="1">
      <c r="A957" t="s" s="145">
        <v>124</v>
      </c>
      <c r="B957" s="168">
        <v>29</v>
      </c>
      <c r="C957" s="168">
        <v>27</v>
      </c>
      <c r="D957" t="s" s="145">
        <v>1010</v>
      </c>
      <c r="E957" t="s" s="145">
        <v>116</v>
      </c>
      <c r="F957" s="212">
        <v>18</v>
      </c>
      <c r="G957" s="168">
        <v>18</v>
      </c>
      <c r="H957" s="155">
        <f>SUM(G957-F957)</f>
        <v>0</v>
      </c>
      <c r="I957" s="167">
        <f>H957/F957</f>
        <v>0</v>
      </c>
      <c r="J957" s="167">
        <f>H957/G957</f>
        <v>0</v>
      </c>
      <c r="K957" s="24"/>
      <c r="L957" s="24"/>
      <c r="M957" s="24"/>
      <c r="N957" s="24"/>
      <c r="O957" s="24"/>
      <c r="P957" s="24"/>
      <c r="Q957" s="24"/>
      <c r="R957" s="24"/>
      <c r="S957" s="24"/>
      <c r="T957" s="24"/>
      <c r="U957" s="24"/>
      <c r="V957" s="24"/>
      <c r="W957" s="24"/>
      <c r="X957" s="24"/>
      <c r="Y957" s="24"/>
      <c r="Z957" s="24"/>
    </row>
    <row r="958" ht="19.15" customHeight="1">
      <c r="A958" t="s" s="137">
        <v>124</v>
      </c>
      <c r="B958" s="170">
        <v>29</v>
      </c>
      <c r="C958" s="170">
        <v>28</v>
      </c>
      <c r="D958" t="s" s="137">
        <v>1011</v>
      </c>
      <c r="E958" t="s" s="137">
        <v>153</v>
      </c>
      <c r="F958" s="213">
        <v>16</v>
      </c>
      <c r="G958" s="170">
        <v>16</v>
      </c>
      <c r="H958" s="175">
        <f>SUM(G958-F958)</f>
        <v>0</v>
      </c>
      <c r="I958" s="208">
        <f>H958/F958</f>
        <v>0</v>
      </c>
      <c r="J958" s="208">
        <f>H958/G958</f>
        <v>0</v>
      </c>
      <c r="K958" s="174"/>
      <c r="L958" s="174"/>
      <c r="M958" s="174"/>
      <c r="N958" s="174"/>
      <c r="O958" s="174"/>
      <c r="P958" s="174"/>
      <c r="Q958" s="174"/>
      <c r="R958" s="174"/>
      <c r="S958" s="174"/>
      <c r="T958" s="174"/>
      <c r="U958" s="174"/>
      <c r="V958" s="174"/>
      <c r="W958" s="174"/>
      <c r="X958" s="174"/>
      <c r="Y958" s="174"/>
      <c r="Z958" s="174"/>
    </row>
    <row r="959" ht="19.15" customHeight="1">
      <c r="A959" s="177"/>
      <c r="B959" s="178"/>
      <c r="C959" s="178"/>
      <c r="D959" s="179"/>
      <c r="E959" s="179"/>
      <c r="F959" s="210">
        <f>SUM(F928:F958)</f>
        <v>99348</v>
      </c>
      <c r="G959" s="180">
        <f>SUM(G928:G958)</f>
        <v>103287</v>
      </c>
      <c r="H959" s="181">
        <f>SUM(H928:H958)</f>
        <v>3939</v>
      </c>
      <c r="I959" s="209">
        <f>H959/F959</f>
        <v>0.0396485082739461</v>
      </c>
      <c r="J959" s="209">
        <f>H959/G959</f>
        <v>0.0381364547329286</v>
      </c>
      <c r="K959" s="183"/>
      <c r="L959" s="183"/>
      <c r="M959" s="183"/>
      <c r="N959" s="183"/>
      <c r="O959" s="183"/>
      <c r="P959" s="183"/>
      <c r="Q959" s="183"/>
      <c r="R959" s="183"/>
      <c r="S959" s="183"/>
      <c r="T959" s="183"/>
      <c r="U959" s="183"/>
      <c r="V959" s="183"/>
      <c r="W959" s="183"/>
      <c r="X959" s="183"/>
      <c r="Y959" s="183"/>
      <c r="Z959" s="184"/>
    </row>
    <row r="960" ht="19.15" customHeight="1">
      <c r="A960" s="185"/>
      <c r="B960" s="186"/>
      <c r="C960" s="186"/>
      <c r="D960" s="185"/>
      <c r="E960" s="185"/>
      <c r="F960" s="211"/>
      <c r="G960" s="186"/>
      <c r="H960" s="187"/>
      <c r="I960" s="188"/>
      <c r="J960" s="188"/>
      <c r="K960" s="189"/>
      <c r="L960" s="189"/>
      <c r="M960" s="189"/>
      <c r="N960" s="189"/>
      <c r="O960" s="189"/>
      <c r="P960" s="189"/>
      <c r="Q960" s="189"/>
      <c r="R960" s="189"/>
      <c r="S960" s="189"/>
      <c r="T960" s="189"/>
      <c r="U960" s="189"/>
      <c r="V960" s="189"/>
      <c r="W960" s="189"/>
      <c r="X960" s="189"/>
      <c r="Y960" s="189"/>
      <c r="Z960" s="189"/>
    </row>
    <row r="961" ht="19.15" customHeight="1">
      <c r="A961" t="s" s="145">
        <v>124</v>
      </c>
      <c r="B961" s="168">
        <v>30</v>
      </c>
      <c r="C961" s="168">
        <v>8</v>
      </c>
      <c r="D961" t="s" s="145">
        <v>1012</v>
      </c>
      <c r="E961" t="s" s="145">
        <v>20</v>
      </c>
      <c r="F961" s="212">
        <v>29968</v>
      </c>
      <c r="G961" s="168">
        <v>31394</v>
      </c>
      <c r="H961" s="155">
        <f>SUM(G961-F961)</f>
        <v>1426</v>
      </c>
      <c r="I961" s="167">
        <f>H961/F961</f>
        <v>0.0475840896956754</v>
      </c>
      <c r="J961" s="167">
        <f>H961/G961</f>
        <v>0.0454226922341849</v>
      </c>
      <c r="K961" s="24"/>
      <c r="L961" s="24"/>
      <c r="M961" s="24"/>
      <c r="N961" s="24"/>
      <c r="O961" s="24"/>
      <c r="P961" s="24"/>
      <c r="Q961" s="24"/>
      <c r="R961" s="24"/>
      <c r="S961" s="24"/>
      <c r="T961" s="24"/>
      <c r="U961" s="24"/>
      <c r="V961" s="24"/>
      <c r="W961" s="24"/>
      <c r="X961" s="24"/>
      <c r="Y961" s="24"/>
      <c r="Z961" s="24"/>
    </row>
    <row r="962" ht="19.15" customHeight="1">
      <c r="A962" t="s" s="145">
        <v>124</v>
      </c>
      <c r="B962" s="168">
        <v>30</v>
      </c>
      <c r="C962" s="168">
        <v>6</v>
      </c>
      <c r="D962" t="s" s="145">
        <v>1013</v>
      </c>
      <c r="E962" t="s" s="145">
        <v>84</v>
      </c>
      <c r="F962" s="212">
        <v>24515</v>
      </c>
      <c r="G962" s="168">
        <v>25745</v>
      </c>
      <c r="H962" s="155">
        <f>SUM(G962-F962)</f>
        <v>1230</v>
      </c>
      <c r="I962" s="167">
        <f>H962/F962</f>
        <v>0.0501733632469916</v>
      </c>
      <c r="J962" s="167">
        <f>H962/G962</f>
        <v>0.0477762672363566</v>
      </c>
      <c r="K962" s="24"/>
      <c r="L962" s="24"/>
      <c r="M962" s="24"/>
      <c r="N962" s="24"/>
      <c r="O962" s="24"/>
      <c r="P962" s="24"/>
      <c r="Q962" s="24"/>
      <c r="R962" s="24"/>
      <c r="S962" s="24"/>
      <c r="T962" s="24"/>
      <c r="U962" s="24"/>
      <c r="V962" s="24"/>
      <c r="W962" s="24"/>
      <c r="X962" s="24"/>
      <c r="Y962" s="24"/>
      <c r="Z962" s="24"/>
    </row>
    <row r="963" ht="19.15" customHeight="1">
      <c r="A963" t="s" s="145">
        <v>124</v>
      </c>
      <c r="B963" s="168">
        <v>30</v>
      </c>
      <c r="C963" s="168">
        <v>4</v>
      </c>
      <c r="D963" t="s" s="145">
        <v>1014</v>
      </c>
      <c r="E963" t="s" s="145">
        <v>22</v>
      </c>
      <c r="F963" s="212">
        <v>22621</v>
      </c>
      <c r="G963" s="168">
        <v>23724</v>
      </c>
      <c r="H963" s="155">
        <f>SUM(G963-F963)</f>
        <v>1103</v>
      </c>
      <c r="I963" s="167">
        <f>H963/F963</f>
        <v>0.0487600017682684</v>
      </c>
      <c r="J963" s="167">
        <f>H963/G963</f>
        <v>0.0464930028662957</v>
      </c>
      <c r="K963" s="24"/>
      <c r="L963" s="24"/>
      <c r="M963" s="24"/>
      <c r="N963" s="24"/>
      <c r="O963" s="24"/>
      <c r="P963" s="24"/>
      <c r="Q963" s="24"/>
      <c r="R963" s="24"/>
      <c r="S963" s="24"/>
      <c r="T963" s="24"/>
      <c r="U963" s="24"/>
      <c r="V963" s="24"/>
      <c r="W963" s="24"/>
      <c r="X963" s="24"/>
      <c r="Y963" s="24"/>
      <c r="Z963" s="24"/>
    </row>
    <row r="964" ht="19.15" customHeight="1">
      <c r="A964" t="s" s="145">
        <v>124</v>
      </c>
      <c r="B964" s="168">
        <v>30</v>
      </c>
      <c r="C964" s="168">
        <v>10</v>
      </c>
      <c r="D964" t="s" s="145">
        <v>1015</v>
      </c>
      <c r="E964" t="s" s="145">
        <v>17</v>
      </c>
      <c r="F964" s="212">
        <v>16605</v>
      </c>
      <c r="G964" s="168">
        <v>17535</v>
      </c>
      <c r="H964" s="155">
        <f>SUM(G964-F964)</f>
        <v>930</v>
      </c>
      <c r="I964" s="167">
        <f>H964/F964</f>
        <v>0.0560072267389341</v>
      </c>
      <c r="J964" s="167">
        <f>H964/G964</f>
        <v>0.0530367835757057</v>
      </c>
      <c r="K964" s="24"/>
      <c r="L964" s="24"/>
      <c r="M964" s="24"/>
      <c r="N964" s="24"/>
      <c r="O964" s="24"/>
      <c r="P964" s="24"/>
      <c r="Q964" s="24"/>
      <c r="R964" s="24"/>
      <c r="S964" s="24"/>
      <c r="T964" s="24"/>
      <c r="U964" s="24"/>
      <c r="V964" s="24"/>
      <c r="W964" s="24"/>
      <c r="X964" s="24"/>
      <c r="Y964" s="24"/>
      <c r="Z964" s="24"/>
    </row>
    <row r="965" ht="19.15" customHeight="1">
      <c r="A965" t="s" s="145">
        <v>124</v>
      </c>
      <c r="B965" s="168">
        <v>30</v>
      </c>
      <c r="C965" s="168">
        <v>20</v>
      </c>
      <c r="D965" t="s" s="145">
        <v>1016</v>
      </c>
      <c r="E965" t="s" s="145">
        <v>34</v>
      </c>
      <c r="F965" s="212">
        <v>5086</v>
      </c>
      <c r="G965" s="168">
        <v>5344</v>
      </c>
      <c r="H965" s="155">
        <f>SUM(G965-F965)</f>
        <v>258</v>
      </c>
      <c r="I965" s="167">
        <f>H965/F965</f>
        <v>0.0507274872198191</v>
      </c>
      <c r="J965" s="167">
        <f>H965/G965</f>
        <v>0.0482784431137725</v>
      </c>
      <c r="K965" s="24"/>
      <c r="L965" s="24"/>
      <c r="M965" s="24"/>
      <c r="N965" s="24"/>
      <c r="O965" s="24"/>
      <c r="P965" s="24"/>
      <c r="Q965" s="24"/>
      <c r="R965" s="24"/>
      <c r="S965" s="24"/>
      <c r="T965" s="24"/>
      <c r="U965" s="24"/>
      <c r="V965" s="24"/>
      <c r="W965" s="24"/>
      <c r="X965" s="24"/>
      <c r="Y965" s="24"/>
      <c r="Z965" s="24"/>
    </row>
    <row r="966" ht="19.15" customHeight="1">
      <c r="A966" t="s" s="145">
        <v>124</v>
      </c>
      <c r="B966" s="168">
        <v>30</v>
      </c>
      <c r="C966" s="168">
        <v>7</v>
      </c>
      <c r="D966" t="s" s="145">
        <v>1017</v>
      </c>
      <c r="E966" t="s" s="145">
        <v>28</v>
      </c>
      <c r="F966" s="212">
        <v>3825</v>
      </c>
      <c r="G966" s="168">
        <v>3991</v>
      </c>
      <c r="H966" s="155">
        <f>SUM(G966-F966)</f>
        <v>166</v>
      </c>
      <c r="I966" s="167">
        <f>H966/F966</f>
        <v>0.0433986928104575</v>
      </c>
      <c r="J966" s="167">
        <f>H966/G966</f>
        <v>0.0415935855675269</v>
      </c>
      <c r="K966" s="24"/>
      <c r="L966" s="24"/>
      <c r="M966" s="24"/>
      <c r="N966" s="24"/>
      <c r="O966" s="24"/>
      <c r="P966" s="24"/>
      <c r="Q966" s="24"/>
      <c r="R966" s="24"/>
      <c r="S966" s="24"/>
      <c r="T966" s="24"/>
      <c r="U966" s="24"/>
      <c r="V966" s="24"/>
      <c r="W966" s="24"/>
      <c r="X966" s="24"/>
      <c r="Y966" s="24"/>
      <c r="Z966" s="24"/>
    </row>
    <row r="967" ht="19.15" customHeight="1">
      <c r="A967" t="s" s="145">
        <v>124</v>
      </c>
      <c r="B967" s="168">
        <v>30</v>
      </c>
      <c r="C967" s="168">
        <v>5</v>
      </c>
      <c r="D967" t="s" s="145">
        <v>1018</v>
      </c>
      <c r="E967" t="s" s="145">
        <v>26</v>
      </c>
      <c r="F967" s="212">
        <v>677</v>
      </c>
      <c r="G967" s="168">
        <v>766</v>
      </c>
      <c r="H967" s="155">
        <f>SUM(G967-F967)</f>
        <v>89</v>
      </c>
      <c r="I967" s="167">
        <f>H967/F967</f>
        <v>0.131462333825702</v>
      </c>
      <c r="J967" s="167">
        <f>H967/G967</f>
        <v>0.116187989556136</v>
      </c>
      <c r="K967" s="24"/>
      <c r="L967" s="24"/>
      <c r="M967" s="24"/>
      <c r="N967" s="24"/>
      <c r="O967" s="24"/>
      <c r="P967" s="24"/>
      <c r="Q967" s="24"/>
      <c r="R967" s="24"/>
      <c r="S967" s="24"/>
      <c r="T967" s="24"/>
      <c r="U967" s="24"/>
      <c r="V967" s="24"/>
      <c r="W967" s="24"/>
      <c r="X967" s="24"/>
      <c r="Y967" s="24"/>
      <c r="Z967" s="24"/>
    </row>
    <row r="968" ht="19.15" customHeight="1">
      <c r="A968" t="s" s="145">
        <v>124</v>
      </c>
      <c r="B968" s="168">
        <v>30</v>
      </c>
      <c r="C968" s="168">
        <v>1</v>
      </c>
      <c r="D968" t="s" s="145">
        <v>1019</v>
      </c>
      <c r="E968" t="s" s="145">
        <v>30</v>
      </c>
      <c r="F968" s="212">
        <v>673</v>
      </c>
      <c r="G968" s="168">
        <v>695</v>
      </c>
      <c r="H968" s="155">
        <f>SUM(G968-F968)</f>
        <v>22</v>
      </c>
      <c r="I968" s="167">
        <f>H968/F968</f>
        <v>0.0326894502228826</v>
      </c>
      <c r="J968" s="167">
        <f>H968/G968</f>
        <v>0.0316546762589928</v>
      </c>
      <c r="K968" s="24"/>
      <c r="L968" s="24"/>
      <c r="M968" s="24"/>
      <c r="N968" s="24"/>
      <c r="O968" s="24"/>
      <c r="P968" s="24"/>
      <c r="Q968" s="24"/>
      <c r="R968" s="24"/>
      <c r="S968" s="24"/>
      <c r="T968" s="24"/>
      <c r="U968" s="24"/>
      <c r="V968" s="24"/>
      <c r="W968" s="24"/>
      <c r="X968" s="24"/>
      <c r="Y968" s="24"/>
      <c r="Z968" s="24"/>
    </row>
    <row r="969" ht="19.15" customHeight="1">
      <c r="A969" t="s" s="145">
        <v>124</v>
      </c>
      <c r="B969" s="168">
        <v>30</v>
      </c>
      <c r="C969" s="168">
        <v>16</v>
      </c>
      <c r="D969" t="s" s="145">
        <v>1020</v>
      </c>
      <c r="E969" t="s" s="145">
        <v>48</v>
      </c>
      <c r="F969" s="212">
        <v>417</v>
      </c>
      <c r="G969" s="168">
        <v>437</v>
      </c>
      <c r="H969" s="155">
        <f>SUM(G969-F969)</f>
        <v>20</v>
      </c>
      <c r="I969" s="167">
        <f>H969/F969</f>
        <v>0.0479616306954436</v>
      </c>
      <c r="J969" s="167">
        <f>H969/G969</f>
        <v>0.045766590389016</v>
      </c>
      <c r="K969" s="24"/>
      <c r="L969" s="24"/>
      <c r="M969" s="24"/>
      <c r="N969" s="24"/>
      <c r="O969" s="24"/>
      <c r="P969" s="24"/>
      <c r="Q969" s="24"/>
      <c r="R969" s="24"/>
      <c r="S969" s="24"/>
      <c r="T969" s="24"/>
      <c r="U969" s="24"/>
      <c r="V969" s="24"/>
      <c r="W969" s="24"/>
      <c r="X969" s="24"/>
      <c r="Y969" s="24"/>
      <c r="Z969" s="24"/>
    </row>
    <row r="970" ht="19.15" customHeight="1">
      <c r="A970" t="s" s="145">
        <v>124</v>
      </c>
      <c r="B970" s="168">
        <v>30</v>
      </c>
      <c r="C970" s="168">
        <v>3</v>
      </c>
      <c r="D970" t="s" s="145">
        <v>1021</v>
      </c>
      <c r="E970" t="s" s="145">
        <v>36</v>
      </c>
      <c r="F970" s="212">
        <v>348</v>
      </c>
      <c r="G970" s="168">
        <v>360</v>
      </c>
      <c r="H970" s="155">
        <f>SUM(G970-F970)</f>
        <v>12</v>
      </c>
      <c r="I970" s="167">
        <f>H970/F970</f>
        <v>0.0344827586206897</v>
      </c>
      <c r="J970" s="167">
        <f>H970/G970</f>
        <v>0.0333333333333333</v>
      </c>
      <c r="K970" s="24"/>
      <c r="L970" s="24"/>
      <c r="M970" s="24"/>
      <c r="N970" s="24"/>
      <c r="O970" s="24"/>
      <c r="P970" s="24"/>
      <c r="Q970" s="24"/>
      <c r="R970" s="24"/>
      <c r="S970" s="24"/>
      <c r="T970" s="24"/>
      <c r="U970" s="24"/>
      <c r="V970" s="24"/>
      <c r="W970" s="24"/>
      <c r="X970" s="24"/>
      <c r="Y970" s="24"/>
      <c r="Z970" s="24"/>
    </row>
    <row r="971" ht="19.15" customHeight="1">
      <c r="A971" t="s" s="145">
        <v>124</v>
      </c>
      <c r="B971" s="168">
        <v>30</v>
      </c>
      <c r="C971" s="168">
        <v>9</v>
      </c>
      <c r="D971" t="s" s="145">
        <v>1022</v>
      </c>
      <c r="E971" t="s" s="145">
        <v>60</v>
      </c>
      <c r="F971" s="212">
        <v>332</v>
      </c>
      <c r="G971" s="168">
        <v>351</v>
      </c>
      <c r="H971" s="155">
        <f>SUM(G971-F971)</f>
        <v>19</v>
      </c>
      <c r="I971" s="167">
        <f>H971/F971</f>
        <v>0.0572289156626506</v>
      </c>
      <c r="J971" s="167">
        <f>H971/G971</f>
        <v>0.0541310541310541</v>
      </c>
      <c r="K971" s="24"/>
      <c r="L971" s="24"/>
      <c r="M971" s="24"/>
      <c r="N971" s="24"/>
      <c r="O971" s="24"/>
      <c r="P971" s="24"/>
      <c r="Q971" s="24"/>
      <c r="R971" s="24"/>
      <c r="S971" s="24"/>
      <c r="T971" s="24"/>
      <c r="U971" s="24"/>
      <c r="V971" s="24"/>
      <c r="W971" s="24"/>
      <c r="X971" s="24"/>
      <c r="Y971" s="24"/>
      <c r="Z971" s="24"/>
    </row>
    <row r="972" ht="19.15" customHeight="1">
      <c r="A972" t="s" s="145">
        <v>124</v>
      </c>
      <c r="B972" s="168">
        <v>30</v>
      </c>
      <c r="C972" s="168">
        <v>11</v>
      </c>
      <c r="D972" t="s" s="145">
        <v>1023</v>
      </c>
      <c r="E972" t="s" s="145">
        <v>76</v>
      </c>
      <c r="F972" s="212">
        <v>249</v>
      </c>
      <c r="G972" s="168">
        <v>257</v>
      </c>
      <c r="H972" s="155">
        <f>SUM(G972-F972)</f>
        <v>8</v>
      </c>
      <c r="I972" s="167">
        <f>H972/F972</f>
        <v>0.0321285140562249</v>
      </c>
      <c r="J972" s="167">
        <f>H972/G972</f>
        <v>0.0311284046692607</v>
      </c>
      <c r="K972" s="24"/>
      <c r="L972" s="24"/>
      <c r="M972" s="24"/>
      <c r="N972" s="24"/>
      <c r="O972" s="24"/>
      <c r="P972" s="24"/>
      <c r="Q972" s="24"/>
      <c r="R972" s="24"/>
      <c r="S972" s="24"/>
      <c r="T972" s="24"/>
      <c r="U972" s="24"/>
      <c r="V972" s="24"/>
      <c r="W972" s="24"/>
      <c r="X972" s="24"/>
      <c r="Y972" s="24"/>
      <c r="Z972" s="24"/>
    </row>
    <row r="973" ht="19.15" customHeight="1">
      <c r="A973" t="s" s="145">
        <v>124</v>
      </c>
      <c r="B973" s="168">
        <v>30</v>
      </c>
      <c r="C973" s="168">
        <v>30</v>
      </c>
      <c r="D973" t="s" s="145">
        <v>1024</v>
      </c>
      <c r="E973" t="s" s="145">
        <v>62</v>
      </c>
      <c r="F973" s="212">
        <v>195</v>
      </c>
      <c r="G973" s="168">
        <v>211</v>
      </c>
      <c r="H973" s="155">
        <f>SUM(G973-F973)</f>
        <v>16</v>
      </c>
      <c r="I973" s="167">
        <f>H973/F973</f>
        <v>0.08205128205128211</v>
      </c>
      <c r="J973" s="167">
        <f>H973/G973</f>
        <v>0.0758293838862559</v>
      </c>
      <c r="K973" s="24"/>
      <c r="L973" s="24"/>
      <c r="M973" s="24"/>
      <c r="N973" s="24"/>
      <c r="O973" s="24"/>
      <c r="P973" s="24"/>
      <c r="Q973" s="24"/>
      <c r="R973" s="24"/>
      <c r="S973" s="24"/>
      <c r="T973" s="24"/>
      <c r="U973" s="24"/>
      <c r="V973" s="24"/>
      <c r="W973" s="24"/>
      <c r="X973" s="24"/>
      <c r="Y973" s="24"/>
      <c r="Z973" s="24"/>
    </row>
    <row r="974" ht="19.15" customHeight="1">
      <c r="A974" t="s" s="145">
        <v>124</v>
      </c>
      <c r="B974" s="168">
        <v>30</v>
      </c>
      <c r="C974" s="168">
        <v>12</v>
      </c>
      <c r="D974" t="s" s="145">
        <v>1025</v>
      </c>
      <c r="E974" t="s" s="145">
        <v>38</v>
      </c>
      <c r="F974" s="212">
        <v>183</v>
      </c>
      <c r="G974" s="168">
        <v>186</v>
      </c>
      <c r="H974" s="155">
        <f>SUM(G974-F974)</f>
        <v>3</v>
      </c>
      <c r="I974" s="167">
        <f>H974/F974</f>
        <v>0.0163934426229508</v>
      </c>
      <c r="J974" s="167">
        <f>H974/G974</f>
        <v>0.0161290322580645</v>
      </c>
      <c r="K974" s="24"/>
      <c r="L974" s="24"/>
      <c r="M974" s="24"/>
      <c r="N974" s="24"/>
      <c r="O974" s="24"/>
      <c r="P974" s="24"/>
      <c r="Q974" s="24"/>
      <c r="R974" s="24"/>
      <c r="S974" s="24"/>
      <c r="T974" s="24"/>
      <c r="U974" s="24"/>
      <c r="V974" s="24"/>
      <c r="W974" s="24"/>
      <c r="X974" s="24"/>
      <c r="Y974" s="24"/>
      <c r="Z974" s="24"/>
    </row>
    <row r="975" ht="19.15" customHeight="1">
      <c r="A975" t="s" s="145">
        <v>124</v>
      </c>
      <c r="B975" s="168">
        <v>30</v>
      </c>
      <c r="C975" s="168">
        <v>2</v>
      </c>
      <c r="D975" t="s" s="145">
        <v>1026</v>
      </c>
      <c r="E975" t="s" s="145">
        <v>101</v>
      </c>
      <c r="F975" s="212">
        <v>167</v>
      </c>
      <c r="G975" s="168">
        <v>170</v>
      </c>
      <c r="H975" s="155">
        <f>SUM(G975-F975)</f>
        <v>3</v>
      </c>
      <c r="I975" s="167">
        <f>H975/F975</f>
        <v>0.0179640718562874</v>
      </c>
      <c r="J975" s="167">
        <f>H975/G975</f>
        <v>0.0176470588235294</v>
      </c>
      <c r="K975" s="24"/>
      <c r="L975" s="24"/>
      <c r="M975" s="24"/>
      <c r="N975" s="24"/>
      <c r="O975" s="24"/>
      <c r="P975" s="24"/>
      <c r="Q975" s="24"/>
      <c r="R975" s="24"/>
      <c r="S975" s="24"/>
      <c r="T975" s="24"/>
      <c r="U975" s="24"/>
      <c r="V975" s="24"/>
      <c r="W975" s="24"/>
      <c r="X975" s="24"/>
      <c r="Y975" s="24"/>
      <c r="Z975" s="24"/>
    </row>
    <row r="976" ht="19.15" customHeight="1">
      <c r="A976" t="s" s="145">
        <v>124</v>
      </c>
      <c r="B976" s="168">
        <v>30</v>
      </c>
      <c r="C976" s="168">
        <v>14</v>
      </c>
      <c r="D976" t="s" s="145">
        <v>1027</v>
      </c>
      <c r="E976" t="s" s="145">
        <v>74</v>
      </c>
      <c r="F976" s="212">
        <v>130</v>
      </c>
      <c r="G976" s="168">
        <v>134</v>
      </c>
      <c r="H976" s="155">
        <f>SUM(G976-F976)</f>
        <v>4</v>
      </c>
      <c r="I976" s="167">
        <f>H976/F976</f>
        <v>0.0307692307692308</v>
      </c>
      <c r="J976" s="167">
        <f>H976/G976</f>
        <v>0.0298507462686567</v>
      </c>
      <c r="K976" s="24"/>
      <c r="L976" s="24"/>
      <c r="M976" s="24"/>
      <c r="N976" s="24"/>
      <c r="O976" s="24"/>
      <c r="P976" s="24"/>
      <c r="Q976" s="24"/>
      <c r="R976" s="24"/>
      <c r="S976" s="24"/>
      <c r="T976" s="24"/>
      <c r="U976" s="24"/>
      <c r="V976" s="24"/>
      <c r="W976" s="24"/>
      <c r="X976" s="24"/>
      <c r="Y976" s="24"/>
      <c r="Z976" s="24"/>
    </row>
    <row r="977" ht="19.15" customHeight="1">
      <c r="A977" t="s" s="145">
        <v>124</v>
      </c>
      <c r="B977" s="168">
        <v>30</v>
      </c>
      <c r="C977" s="168">
        <v>13</v>
      </c>
      <c r="D977" t="s" s="145">
        <v>1028</v>
      </c>
      <c r="E977" t="s" s="145">
        <v>24</v>
      </c>
      <c r="F977" s="212">
        <v>120</v>
      </c>
      <c r="G977" s="168">
        <v>127</v>
      </c>
      <c r="H977" s="155">
        <f>SUM(G977-F977)</f>
        <v>7</v>
      </c>
      <c r="I977" s="167">
        <f>H977/F977</f>
        <v>0.0583333333333333</v>
      </c>
      <c r="J977" s="167">
        <f>H977/G977</f>
        <v>0.0551181102362205</v>
      </c>
      <c r="K977" s="24"/>
      <c r="L977" s="24"/>
      <c r="M977" s="24"/>
      <c r="N977" s="24"/>
      <c r="O977" s="24"/>
      <c r="P977" s="24"/>
      <c r="Q977" s="24"/>
      <c r="R977" s="24"/>
      <c r="S977" s="24"/>
      <c r="T977" s="24"/>
      <c r="U977" s="24"/>
      <c r="V977" s="24"/>
      <c r="W977" s="24"/>
      <c r="X977" s="24"/>
      <c r="Y977" s="24"/>
      <c r="Z977" s="24"/>
    </row>
    <row r="978" ht="19.15" customHeight="1">
      <c r="A978" t="s" s="145">
        <v>124</v>
      </c>
      <c r="B978" s="168">
        <v>30</v>
      </c>
      <c r="C978" s="168">
        <v>26</v>
      </c>
      <c r="D978" t="s" s="145">
        <v>1029</v>
      </c>
      <c r="E978" t="s" s="145">
        <v>44</v>
      </c>
      <c r="F978" s="212">
        <v>67</v>
      </c>
      <c r="G978" s="168">
        <v>75</v>
      </c>
      <c r="H978" s="155">
        <f>SUM(G978-F978)</f>
        <v>8</v>
      </c>
      <c r="I978" s="167">
        <f>H978/F978</f>
        <v>0.119402985074627</v>
      </c>
      <c r="J978" s="167">
        <f>H978/G978</f>
        <v>0.106666666666667</v>
      </c>
      <c r="K978" s="24"/>
      <c r="L978" s="24"/>
      <c r="M978" s="24"/>
      <c r="N978" s="24"/>
      <c r="O978" s="24"/>
      <c r="P978" s="24"/>
      <c r="Q978" s="24"/>
      <c r="R978" s="24"/>
      <c r="S978" s="24"/>
      <c r="T978" s="24"/>
      <c r="U978" s="24"/>
      <c r="V978" s="24"/>
      <c r="W978" s="24"/>
      <c r="X978" s="24"/>
      <c r="Y978" s="24"/>
      <c r="Z978" s="24"/>
    </row>
    <row r="979" ht="19.15" customHeight="1">
      <c r="A979" t="s" s="145">
        <v>124</v>
      </c>
      <c r="B979" s="168">
        <v>30</v>
      </c>
      <c r="C979" s="168">
        <v>23</v>
      </c>
      <c r="D979" t="s" s="145">
        <v>1030</v>
      </c>
      <c r="E979" t="s" s="145">
        <v>42</v>
      </c>
      <c r="F979" s="212">
        <v>62</v>
      </c>
      <c r="G979" s="168">
        <v>64</v>
      </c>
      <c r="H979" s="155">
        <f>SUM(G979-F979)</f>
        <v>2</v>
      </c>
      <c r="I979" s="167">
        <f>H979/F979</f>
        <v>0.032258064516129</v>
      </c>
      <c r="J979" s="167">
        <f>H979/G979</f>
        <v>0.03125</v>
      </c>
      <c r="K979" s="24"/>
      <c r="L979" s="24"/>
      <c r="M979" s="24"/>
      <c r="N979" s="24"/>
      <c r="O979" s="24"/>
      <c r="P979" s="24"/>
      <c r="Q979" s="24"/>
      <c r="R979" s="24"/>
      <c r="S979" s="24"/>
      <c r="T979" s="24"/>
      <c r="U979" s="24"/>
      <c r="V979" s="24"/>
      <c r="W979" s="24"/>
      <c r="X979" s="24"/>
      <c r="Y979" s="24"/>
      <c r="Z979" s="24"/>
    </row>
    <row r="980" ht="19.15" customHeight="1">
      <c r="A980" t="s" s="145">
        <v>124</v>
      </c>
      <c r="B980" s="168">
        <v>30</v>
      </c>
      <c r="C980" s="168">
        <v>19</v>
      </c>
      <c r="D980" t="s" s="145">
        <v>1031</v>
      </c>
      <c r="E980" t="s" s="145">
        <v>58</v>
      </c>
      <c r="F980" s="212">
        <v>57</v>
      </c>
      <c r="G980" s="168">
        <v>60</v>
      </c>
      <c r="H980" s="155">
        <f>SUM(G980-F980)</f>
        <v>3</v>
      </c>
      <c r="I980" s="167">
        <f>H980/F980</f>
        <v>0.0526315789473684</v>
      </c>
      <c r="J980" s="167">
        <f>H980/G980</f>
        <v>0.05</v>
      </c>
      <c r="K980" s="24"/>
      <c r="L980" s="24"/>
      <c r="M980" s="24"/>
      <c r="N980" s="24"/>
      <c r="O980" s="24"/>
      <c r="P980" s="24"/>
      <c r="Q980" s="24"/>
      <c r="R980" s="24"/>
      <c r="S980" s="24"/>
      <c r="T980" s="24"/>
      <c r="U980" s="24"/>
      <c r="V980" s="24"/>
      <c r="W980" s="24"/>
      <c r="X980" s="24"/>
      <c r="Y980" s="24"/>
      <c r="Z980" s="24"/>
    </row>
    <row r="981" ht="19.15" customHeight="1">
      <c r="A981" t="s" s="145">
        <v>124</v>
      </c>
      <c r="B981" s="168">
        <v>30</v>
      </c>
      <c r="C981" s="168">
        <v>18</v>
      </c>
      <c r="D981" t="s" s="145">
        <v>1032</v>
      </c>
      <c r="E981" t="s" s="145">
        <v>52</v>
      </c>
      <c r="F981" s="212">
        <v>56</v>
      </c>
      <c r="G981" s="168">
        <v>59</v>
      </c>
      <c r="H981" s="155">
        <f>SUM(G981-F981)</f>
        <v>3</v>
      </c>
      <c r="I981" s="167">
        <f>H981/F981</f>
        <v>0.0535714285714286</v>
      </c>
      <c r="J981" s="167">
        <f>H981/G981</f>
        <v>0.0508474576271186</v>
      </c>
      <c r="K981" s="24"/>
      <c r="L981" s="24"/>
      <c r="M981" s="24"/>
      <c r="N981" s="24"/>
      <c r="O981" s="24"/>
      <c r="P981" s="24"/>
      <c r="Q981" s="24"/>
      <c r="R981" s="24"/>
      <c r="S981" s="24"/>
      <c r="T981" s="24"/>
      <c r="U981" s="24"/>
      <c r="V981" s="24"/>
      <c r="W981" s="24"/>
      <c r="X981" s="24"/>
      <c r="Y981" s="24"/>
      <c r="Z981" s="24"/>
    </row>
    <row r="982" ht="19.15" customHeight="1">
      <c r="A982" t="s" s="145">
        <v>124</v>
      </c>
      <c r="B982" s="168">
        <v>30</v>
      </c>
      <c r="C982" s="168">
        <v>17</v>
      </c>
      <c r="D982" t="s" s="145">
        <v>1033</v>
      </c>
      <c r="E982" t="s" s="145">
        <v>54</v>
      </c>
      <c r="F982" s="212">
        <v>54</v>
      </c>
      <c r="G982" s="168">
        <v>58</v>
      </c>
      <c r="H982" s="155">
        <f>SUM(G982-F982)</f>
        <v>4</v>
      </c>
      <c r="I982" s="167">
        <f>H982/F982</f>
        <v>0.0740740740740741</v>
      </c>
      <c r="J982" s="167">
        <f>H982/G982</f>
        <v>0.0689655172413793</v>
      </c>
      <c r="K982" s="24"/>
      <c r="L982" s="24"/>
      <c r="M982" s="24"/>
      <c r="N982" s="24"/>
      <c r="O982" s="24"/>
      <c r="P982" s="24"/>
      <c r="Q982" s="24"/>
      <c r="R982" s="24"/>
      <c r="S982" s="24"/>
      <c r="T982" s="24"/>
      <c r="U982" s="24"/>
      <c r="V982" s="24"/>
      <c r="W982" s="24"/>
      <c r="X982" s="24"/>
      <c r="Y982" s="24"/>
      <c r="Z982" s="24"/>
    </row>
    <row r="983" ht="19.15" customHeight="1">
      <c r="A983" t="s" s="145">
        <v>124</v>
      </c>
      <c r="B983" s="168">
        <v>30</v>
      </c>
      <c r="C983" s="168">
        <v>24</v>
      </c>
      <c r="D983" t="s" s="145">
        <v>1034</v>
      </c>
      <c r="E983" t="s" s="145">
        <v>185</v>
      </c>
      <c r="F983" s="212">
        <v>55</v>
      </c>
      <c r="G983" s="168">
        <v>58</v>
      </c>
      <c r="H983" s="155">
        <f>SUM(G983-F983)</f>
        <v>3</v>
      </c>
      <c r="I983" s="167">
        <f>H983/F983</f>
        <v>0.0545454545454545</v>
      </c>
      <c r="J983" s="167">
        <f>H983/G983</f>
        <v>0.0517241379310345</v>
      </c>
      <c r="K983" s="24"/>
      <c r="L983" s="24"/>
      <c r="M983" s="24"/>
      <c r="N983" s="24"/>
      <c r="O983" s="24"/>
      <c r="P983" s="24"/>
      <c r="Q983" s="24"/>
      <c r="R983" s="24"/>
      <c r="S983" s="24"/>
      <c r="T983" s="24"/>
      <c r="U983" s="24"/>
      <c r="V983" s="24"/>
      <c r="W983" s="24"/>
      <c r="X983" s="24"/>
      <c r="Y983" s="24"/>
      <c r="Z983" s="24"/>
    </row>
    <row r="984" ht="19.15" customHeight="1">
      <c r="A984" t="s" s="145">
        <v>124</v>
      </c>
      <c r="B984" s="168">
        <v>30</v>
      </c>
      <c r="C984" s="168">
        <v>31</v>
      </c>
      <c r="D984" t="s" s="145">
        <v>1035</v>
      </c>
      <c r="E984" t="s" s="145">
        <v>40</v>
      </c>
      <c r="F984" s="212">
        <v>58</v>
      </c>
      <c r="G984" s="168">
        <v>58</v>
      </c>
      <c r="H984" s="155">
        <f>SUM(G984-F984)</f>
        <v>0</v>
      </c>
      <c r="I984" s="167">
        <f>H984/F984</f>
        <v>0</v>
      </c>
      <c r="J984" s="167">
        <f>H984/G984</f>
        <v>0</v>
      </c>
      <c r="K984" s="24"/>
      <c r="L984" s="24"/>
      <c r="M984" s="24"/>
      <c r="N984" s="24"/>
      <c r="O984" s="24"/>
      <c r="P984" s="24"/>
      <c r="Q984" s="24"/>
      <c r="R984" s="24"/>
      <c r="S984" s="24"/>
      <c r="T984" s="24"/>
      <c r="U984" s="24"/>
      <c r="V984" s="24"/>
      <c r="W984" s="24"/>
      <c r="X984" s="24"/>
      <c r="Y984" s="24"/>
      <c r="Z984" s="24"/>
    </row>
    <row r="985" ht="19.15" customHeight="1">
      <c r="A985" t="s" s="145">
        <v>124</v>
      </c>
      <c r="B985" s="168">
        <v>30</v>
      </c>
      <c r="C985" s="168">
        <v>21</v>
      </c>
      <c r="D985" t="s" s="145">
        <v>1036</v>
      </c>
      <c r="E985" t="s" s="145">
        <v>106</v>
      </c>
      <c r="F985" s="212">
        <v>50</v>
      </c>
      <c r="G985" s="168">
        <v>56</v>
      </c>
      <c r="H985" s="155">
        <f>SUM(G985-F985)</f>
        <v>6</v>
      </c>
      <c r="I985" s="167">
        <f>H985/F985</f>
        <v>0.12</v>
      </c>
      <c r="J985" s="167">
        <f>H985/G985</f>
        <v>0.107142857142857</v>
      </c>
      <c r="K985" s="24"/>
      <c r="L985" s="24"/>
      <c r="M985" s="24"/>
      <c r="N985" s="24"/>
      <c r="O985" s="24"/>
      <c r="P985" s="24"/>
      <c r="Q985" s="24"/>
      <c r="R985" s="24"/>
      <c r="S985" s="24"/>
      <c r="T985" s="24"/>
      <c r="U985" s="24"/>
      <c r="V985" s="24"/>
      <c r="W985" s="24"/>
      <c r="X985" s="24"/>
      <c r="Y985" s="24"/>
      <c r="Z985" s="24"/>
    </row>
    <row r="986" ht="19.15" customHeight="1">
      <c r="A986" t="s" s="145">
        <v>124</v>
      </c>
      <c r="B986" s="168">
        <v>30</v>
      </c>
      <c r="C986" s="168">
        <v>22</v>
      </c>
      <c r="D986" t="s" s="145">
        <v>1037</v>
      </c>
      <c r="E986" t="s" s="145">
        <v>72</v>
      </c>
      <c r="F986" s="212">
        <v>51</v>
      </c>
      <c r="G986" s="168">
        <v>54</v>
      </c>
      <c r="H986" s="155">
        <f>SUM(G986-F986)</f>
        <v>3</v>
      </c>
      <c r="I986" s="167">
        <f>H986/F986</f>
        <v>0.0588235294117647</v>
      </c>
      <c r="J986" s="167">
        <f>H986/G986</f>
        <v>0.0555555555555556</v>
      </c>
      <c r="K986" s="24"/>
      <c r="L986" s="24"/>
      <c r="M986" s="24"/>
      <c r="N986" s="24"/>
      <c r="O986" s="24"/>
      <c r="P986" s="24"/>
      <c r="Q986" s="24"/>
      <c r="R986" s="24"/>
      <c r="S986" s="24"/>
      <c r="T986" s="24"/>
      <c r="U986" s="24"/>
      <c r="V986" s="24"/>
      <c r="W986" s="24"/>
      <c r="X986" s="24"/>
      <c r="Y986" s="24"/>
      <c r="Z986" s="24"/>
    </row>
    <row r="987" ht="19.15" customHeight="1">
      <c r="A987" t="s" s="145">
        <v>124</v>
      </c>
      <c r="B987" s="168">
        <v>30</v>
      </c>
      <c r="C987" s="168">
        <v>25</v>
      </c>
      <c r="D987" t="s" s="145">
        <v>1038</v>
      </c>
      <c r="E987" t="s" s="145">
        <v>46</v>
      </c>
      <c r="F987" s="212">
        <v>49</v>
      </c>
      <c r="G987" s="168">
        <v>52</v>
      </c>
      <c r="H987" s="155">
        <f>SUM(G987-F987)</f>
        <v>3</v>
      </c>
      <c r="I987" s="167">
        <f>H987/F987</f>
        <v>0.0612244897959184</v>
      </c>
      <c r="J987" s="167">
        <f>H987/G987</f>
        <v>0.0576923076923077</v>
      </c>
      <c r="K987" s="24"/>
      <c r="L987" s="24"/>
      <c r="M987" s="24"/>
      <c r="N987" s="24"/>
      <c r="O987" s="24"/>
      <c r="P987" s="24"/>
      <c r="Q987" s="24"/>
      <c r="R987" s="24"/>
      <c r="S987" s="24"/>
      <c r="T987" s="24"/>
      <c r="U987" s="24"/>
      <c r="V987" s="24"/>
      <c r="W987" s="24"/>
      <c r="X987" s="24"/>
      <c r="Y987" s="24"/>
      <c r="Z987" s="24"/>
    </row>
    <row r="988" ht="19.15" customHeight="1">
      <c r="A988" t="s" s="145">
        <v>124</v>
      </c>
      <c r="B988" s="168">
        <v>30</v>
      </c>
      <c r="C988" s="168">
        <v>28</v>
      </c>
      <c r="D988" t="s" s="145">
        <v>1039</v>
      </c>
      <c r="E988" t="s" s="145">
        <v>116</v>
      </c>
      <c r="F988" s="212">
        <v>49</v>
      </c>
      <c r="G988" s="168">
        <v>52</v>
      </c>
      <c r="H988" s="155">
        <f>SUM(G988-F988)</f>
        <v>3</v>
      </c>
      <c r="I988" s="167">
        <f>H988/F988</f>
        <v>0.0612244897959184</v>
      </c>
      <c r="J988" s="167">
        <f>H988/G988</f>
        <v>0.0576923076923077</v>
      </c>
      <c r="K988" s="24"/>
      <c r="L988" s="24"/>
      <c r="M988" s="24"/>
      <c r="N988" s="24"/>
      <c r="O988" s="24"/>
      <c r="P988" s="24"/>
      <c r="Q988" s="24"/>
      <c r="R988" s="24"/>
      <c r="S988" s="24"/>
      <c r="T988" s="24"/>
      <c r="U988" s="24"/>
      <c r="V988" s="24"/>
      <c r="W988" s="24"/>
      <c r="X988" s="24"/>
      <c r="Y988" s="24"/>
      <c r="Z988" s="24"/>
    </row>
    <row r="989" ht="19.15" customHeight="1">
      <c r="A989" t="s" s="145">
        <v>124</v>
      </c>
      <c r="B989" s="168">
        <v>30</v>
      </c>
      <c r="C989" s="168">
        <v>15</v>
      </c>
      <c r="D989" t="s" s="145">
        <v>1040</v>
      </c>
      <c r="E989" t="s" s="145">
        <v>66</v>
      </c>
      <c r="F989" s="212">
        <v>35</v>
      </c>
      <c r="G989" s="168">
        <v>37</v>
      </c>
      <c r="H989" s="155">
        <f>SUM(G989-F989)</f>
        <v>2</v>
      </c>
      <c r="I989" s="167">
        <f>H989/F989</f>
        <v>0.0571428571428571</v>
      </c>
      <c r="J989" s="167">
        <f>H989/G989</f>
        <v>0.0540540540540541</v>
      </c>
      <c r="K989" s="24"/>
      <c r="L989" s="24"/>
      <c r="M989" s="24"/>
      <c r="N989" s="24"/>
      <c r="O989" s="24"/>
      <c r="P989" s="24"/>
      <c r="Q989" s="24"/>
      <c r="R989" s="24"/>
      <c r="S989" s="24"/>
      <c r="T989" s="24"/>
      <c r="U989" s="24"/>
      <c r="V989" s="24"/>
      <c r="W989" s="24"/>
      <c r="X989" s="24"/>
      <c r="Y989" s="24"/>
      <c r="Z989" s="24"/>
    </row>
    <row r="990" ht="19.15" customHeight="1">
      <c r="A990" t="s" s="145">
        <v>124</v>
      </c>
      <c r="B990" s="168">
        <v>30</v>
      </c>
      <c r="C990" s="168">
        <v>27</v>
      </c>
      <c r="D990" t="s" s="145">
        <v>1041</v>
      </c>
      <c r="E990" t="s" s="145">
        <v>119</v>
      </c>
      <c r="F990" s="212">
        <v>21</v>
      </c>
      <c r="G990" s="168">
        <v>22</v>
      </c>
      <c r="H990" s="155">
        <f>SUM(G990-F990)</f>
        <v>1</v>
      </c>
      <c r="I990" s="167">
        <f>H990/F990</f>
        <v>0.0476190476190476</v>
      </c>
      <c r="J990" s="167">
        <f>H990/G990</f>
        <v>0.0454545454545455</v>
      </c>
      <c r="K990" s="24"/>
      <c r="L990" s="24"/>
      <c r="M990" s="24"/>
      <c r="N990" s="24"/>
      <c r="O990" s="24"/>
      <c r="P990" s="24"/>
      <c r="Q990" s="24"/>
      <c r="R990" s="24"/>
      <c r="S990" s="24"/>
      <c r="T990" s="24"/>
      <c r="U990" s="24"/>
      <c r="V990" s="24"/>
      <c r="W990" s="24"/>
      <c r="X990" s="24"/>
      <c r="Y990" s="24"/>
      <c r="Z990" s="24"/>
    </row>
    <row r="991" ht="19.15" customHeight="1">
      <c r="A991" t="s" s="137">
        <v>124</v>
      </c>
      <c r="B991" s="170">
        <v>30</v>
      </c>
      <c r="C991" s="170">
        <v>29</v>
      </c>
      <c r="D991" t="s" s="137">
        <v>1042</v>
      </c>
      <c r="E991" t="s" s="137">
        <v>153</v>
      </c>
      <c r="F991" s="213">
        <v>16</v>
      </c>
      <c r="G991" s="170">
        <v>19</v>
      </c>
      <c r="H991" s="175">
        <f>SUM(G991-F991)</f>
        <v>3</v>
      </c>
      <c r="I991" s="208">
        <f>H991/F991</f>
        <v>0.1875</v>
      </c>
      <c r="J991" s="208">
        <f>H991/G991</f>
        <v>0.157894736842105</v>
      </c>
      <c r="K991" s="174"/>
      <c r="L991" s="174"/>
      <c r="M991" s="174"/>
      <c r="N991" s="174"/>
      <c r="O991" s="174"/>
      <c r="P991" s="174"/>
      <c r="Q991" s="174"/>
      <c r="R991" s="174"/>
      <c r="S991" s="174"/>
      <c r="T991" s="174"/>
      <c r="U991" s="174"/>
      <c r="V991" s="174"/>
      <c r="W991" s="174"/>
      <c r="X991" s="174"/>
      <c r="Y991" s="174"/>
      <c r="Z991" s="174"/>
    </row>
    <row r="992" ht="13.65" customHeight="1">
      <c r="A992" s="192"/>
      <c r="B992" s="183"/>
      <c r="C992" s="183"/>
      <c r="D992" s="183"/>
      <c r="E992" s="183"/>
      <c r="F992" s="194">
        <f>SUM(F961:F991)</f>
        <v>106791</v>
      </c>
      <c r="G992" s="194">
        <f>SUM(G961:G991)</f>
        <v>112151</v>
      </c>
      <c r="H992" s="194">
        <f>SUM(H961:H991)</f>
        <v>5360</v>
      </c>
      <c r="I992" s="209">
        <f>H992/F992</f>
        <v>0.0501914955380135</v>
      </c>
      <c r="J992" s="209">
        <f>H992/G992</f>
        <v>0.0477927080454031</v>
      </c>
      <c r="K992" s="183"/>
      <c r="L992" s="183"/>
      <c r="M992" s="183"/>
      <c r="N992" s="183"/>
      <c r="O992" s="183"/>
      <c r="P992" s="183"/>
      <c r="Q992" s="183"/>
      <c r="R992" s="183"/>
      <c r="S992" s="183"/>
      <c r="T992" s="183"/>
      <c r="U992" s="183"/>
      <c r="V992" s="183"/>
      <c r="W992" s="183"/>
      <c r="X992" s="183"/>
      <c r="Y992" s="183"/>
      <c r="Z992" s="184"/>
    </row>
    <row r="993" ht="13.65" customHeight="1">
      <c r="A993" s="195"/>
      <c r="B993" s="195"/>
      <c r="C993" s="195"/>
      <c r="D993" s="195"/>
      <c r="E993" s="195"/>
      <c r="F993" s="195"/>
      <c r="G993" s="195"/>
      <c r="H993" s="195"/>
      <c r="I993" s="214">
        <f>H993/F993</f>
      </c>
      <c r="J993" s="214">
        <f>H993/G993</f>
      </c>
      <c r="K993" s="195"/>
      <c r="L993" s="195"/>
      <c r="M993" s="195"/>
      <c r="N993" s="195"/>
      <c r="O993" s="195"/>
      <c r="P993" s="195"/>
      <c r="Q993" s="195"/>
      <c r="R993" s="195"/>
      <c r="S993" s="195"/>
      <c r="T993" s="195"/>
      <c r="U993" s="195"/>
      <c r="V993" s="195"/>
      <c r="W993" s="195"/>
      <c r="X993" s="195"/>
      <c r="Y993" s="195"/>
      <c r="Z993" s="195"/>
    </row>
    <row r="994" ht="13.65" customHeight="1">
      <c r="A994" s="215"/>
      <c r="B994" s="216"/>
      <c r="C994" s="216"/>
      <c r="D994" s="216"/>
      <c r="E994" t="s" s="217">
        <v>11326</v>
      </c>
      <c r="F994" s="218">
        <f>SUM(F992,F959,F926,F896,F864,F833,F800,F765,F733,F699,F670,F637,F605,F574,F536,F503,F469,F434,F401,F366,F333,F302,F270,F234,F201,F169,F134,F100,F65,F32)</f>
        <v>2928193</v>
      </c>
      <c r="G994" s="218">
        <f>SUM(G992,G959,G926,G896,G864,G833,G800,G765,G733,G699,G670,G637,G605,G574,G536,G503,G469,G434,G401,G366,G333,G302,G270,G234,G201,G169,G134,G100,G65,G32)</f>
        <v>3102280</v>
      </c>
      <c r="H994" s="218">
        <f>SUM(H992,H959,H926,H896,H864,H833,H800,H765,H733,H699,H670,H637,H605,H574,H536,H503,H469,H434,H401,H366,H333,H302,H270,H234,H201,H169,H134,H100,H65,H32)</f>
        <v>174087</v>
      </c>
      <c r="I994" s="219">
        <f>H994/F994</f>
        <v>0.0594520238249323</v>
      </c>
      <c r="J994" s="219">
        <f>H994/G994</f>
        <v>0.0561158244903748</v>
      </c>
      <c r="K994" s="216"/>
      <c r="L994" s="216"/>
      <c r="M994" s="216"/>
      <c r="N994" s="216"/>
      <c r="O994" s="216"/>
      <c r="P994" s="216"/>
      <c r="Q994" s="216"/>
      <c r="R994" s="216"/>
      <c r="S994" s="216"/>
      <c r="T994" s="216"/>
      <c r="U994" s="216"/>
      <c r="V994" s="216"/>
      <c r="W994" s="216"/>
      <c r="X994" s="216"/>
      <c r="Y994" s="216"/>
      <c r="Z994"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50.xml><?xml version="1.0" encoding="utf-8"?>
<worksheet xmlns:r="http://schemas.openxmlformats.org/officeDocument/2006/relationships" xmlns="http://schemas.openxmlformats.org/spreadsheetml/2006/main">
  <sheetPr>
    <pageSetUpPr fitToPage="1"/>
  </sheetPr>
  <dimension ref="A1:Z113"/>
  <sheetViews>
    <sheetView workbookViewId="0" showGridLines="0" defaultGridColor="1"/>
  </sheetViews>
  <sheetFormatPr defaultColWidth="14.5" defaultRowHeight="15.75" customHeight="1" outlineLevelRow="0" outlineLevelCol="0"/>
  <cols>
    <col min="1" max="1" width="14.5" style="344" customWidth="1"/>
    <col min="2" max="2" width="8.67188" style="344" customWidth="1"/>
    <col min="3" max="3" width="8.5" style="344" customWidth="1"/>
    <col min="4" max="4" width="31.5" style="344" customWidth="1"/>
    <col min="5" max="5" width="22.8516" style="344" customWidth="1"/>
    <col min="6" max="26" width="14.5" style="344" customWidth="1"/>
    <col min="27" max="256" width="14.5" style="344"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7258</v>
      </c>
      <c r="B2" s="149">
        <v>1</v>
      </c>
      <c r="C2" s="149">
        <v>4</v>
      </c>
      <c r="D2" t="s" s="205">
        <v>7259</v>
      </c>
      <c r="E2" t="s" s="205">
        <v>20</v>
      </c>
      <c r="F2" s="222">
        <v>23187</v>
      </c>
      <c r="G2" s="149">
        <v>23745</v>
      </c>
      <c r="H2" s="173">
        <f>SUM(G2-F2)</f>
        <v>558</v>
      </c>
      <c r="I2" s="167">
        <f>H2/F2</f>
        <v>0.0240652089532928</v>
      </c>
      <c r="J2" s="167">
        <f>H2/G2</f>
        <v>0.0234996841440303</v>
      </c>
      <c r="K2" s="24"/>
      <c r="L2" s="24"/>
      <c r="M2" s="24"/>
      <c r="N2" s="24"/>
      <c r="O2" s="24"/>
      <c r="P2" s="24"/>
      <c r="Q2" s="24"/>
      <c r="R2" s="24"/>
      <c r="S2" s="24"/>
      <c r="T2" s="24"/>
      <c r="U2" s="24"/>
      <c r="V2" s="24"/>
      <c r="W2" s="24"/>
      <c r="X2" s="24"/>
      <c r="Y2" s="24"/>
      <c r="Z2" s="24"/>
    </row>
    <row r="3" ht="19.15" customHeight="1">
      <c r="A3" t="s" s="138">
        <v>7258</v>
      </c>
      <c r="B3" s="149">
        <v>1</v>
      </c>
      <c r="C3" s="149">
        <v>2</v>
      </c>
      <c r="D3" t="s" s="205">
        <v>7260</v>
      </c>
      <c r="E3" t="s" s="205">
        <v>24</v>
      </c>
      <c r="F3" s="222">
        <v>21269</v>
      </c>
      <c r="G3" s="149">
        <v>22515</v>
      </c>
      <c r="H3" s="173">
        <f>SUM(G3-F3)</f>
        <v>1246</v>
      </c>
      <c r="I3" s="167">
        <f>H3/F3</f>
        <v>0.0585829141003338</v>
      </c>
      <c r="J3" s="167">
        <f>H3/G3</f>
        <v>0.0553408838552076</v>
      </c>
      <c r="K3" s="24"/>
      <c r="L3" s="24"/>
      <c r="M3" s="24"/>
      <c r="N3" s="24"/>
      <c r="O3" s="24"/>
      <c r="P3" s="24"/>
      <c r="Q3" s="24"/>
      <c r="R3" s="24"/>
      <c r="S3" s="24"/>
      <c r="T3" s="24"/>
      <c r="U3" s="24"/>
      <c r="V3" s="24"/>
      <c r="W3" s="24"/>
      <c r="X3" s="24"/>
      <c r="Y3" s="24"/>
      <c r="Z3" s="24"/>
    </row>
    <row r="4" ht="19.15" customHeight="1">
      <c r="A4" t="s" s="138">
        <v>7258</v>
      </c>
      <c r="B4" s="149">
        <v>1</v>
      </c>
      <c r="C4" s="149">
        <v>8</v>
      </c>
      <c r="D4" t="s" s="205">
        <v>7261</v>
      </c>
      <c r="E4" t="s" s="205">
        <v>17</v>
      </c>
      <c r="F4" s="222">
        <v>18805</v>
      </c>
      <c r="G4" s="149">
        <v>19705</v>
      </c>
      <c r="H4" s="173">
        <f>SUM(G4-F4)</f>
        <v>900</v>
      </c>
      <c r="I4" s="167">
        <f>H4/F4</f>
        <v>0.0478596118053709</v>
      </c>
      <c r="J4" s="167">
        <f>H4/G4</f>
        <v>0.0456736868815022</v>
      </c>
      <c r="K4" s="24"/>
      <c r="L4" s="24"/>
      <c r="M4" s="24"/>
      <c r="N4" s="24"/>
      <c r="O4" s="24"/>
      <c r="P4" s="24"/>
      <c r="Q4" s="24"/>
      <c r="R4" s="24"/>
      <c r="S4" s="24"/>
      <c r="T4" s="24"/>
      <c r="U4" s="24"/>
      <c r="V4" s="24"/>
      <c r="W4" s="24"/>
      <c r="X4" s="24"/>
      <c r="Y4" s="24"/>
      <c r="Z4" s="24"/>
    </row>
    <row r="5" ht="19.15" customHeight="1">
      <c r="A5" t="s" s="138">
        <v>7258</v>
      </c>
      <c r="B5" s="149">
        <v>1</v>
      </c>
      <c r="C5" s="149">
        <v>5</v>
      </c>
      <c r="D5" t="s" s="205">
        <v>7262</v>
      </c>
      <c r="E5" t="s" s="205">
        <v>22</v>
      </c>
      <c r="F5" s="222">
        <v>12797</v>
      </c>
      <c r="G5" s="149">
        <v>13229</v>
      </c>
      <c r="H5" s="173">
        <f>SUM(G5-F5)</f>
        <v>432</v>
      </c>
      <c r="I5" s="167">
        <f>H5/F5</f>
        <v>0.0337579120106275</v>
      </c>
      <c r="J5" s="167">
        <f>H5/G5</f>
        <v>0.0326555295184821</v>
      </c>
      <c r="K5" s="24"/>
      <c r="L5" s="24"/>
      <c r="M5" s="24"/>
      <c r="N5" s="24"/>
      <c r="O5" s="24"/>
      <c r="P5" s="24"/>
      <c r="Q5" s="24"/>
      <c r="R5" s="24"/>
      <c r="S5" s="24"/>
      <c r="T5" s="24"/>
      <c r="U5" s="24"/>
      <c r="V5" s="24"/>
      <c r="W5" s="24"/>
      <c r="X5" s="24"/>
      <c r="Y5" s="24"/>
      <c r="Z5" s="24"/>
    </row>
    <row r="6" ht="19.15" customHeight="1">
      <c r="A6" t="s" s="138">
        <v>7258</v>
      </c>
      <c r="B6" s="149">
        <v>1</v>
      </c>
      <c r="C6" s="149">
        <v>12</v>
      </c>
      <c r="D6" t="s" s="205">
        <v>7263</v>
      </c>
      <c r="E6" t="s" s="205">
        <v>30</v>
      </c>
      <c r="F6" s="222">
        <v>2965</v>
      </c>
      <c r="G6" s="149">
        <v>2996</v>
      </c>
      <c r="H6" s="173">
        <f>SUM(G6-F6)</f>
        <v>31</v>
      </c>
      <c r="I6" s="167">
        <f>H6/F6</f>
        <v>0.0104553119730185</v>
      </c>
      <c r="J6" s="167">
        <f>H6/G6</f>
        <v>0.010347129506008</v>
      </c>
      <c r="K6" s="24"/>
      <c r="L6" s="24"/>
      <c r="M6" s="24"/>
      <c r="N6" s="24"/>
      <c r="O6" s="24"/>
      <c r="P6" s="24"/>
      <c r="Q6" s="24"/>
      <c r="R6" s="24"/>
      <c r="S6" s="24"/>
      <c r="T6" s="24"/>
      <c r="U6" s="24"/>
      <c r="V6" s="24"/>
      <c r="W6" s="24"/>
      <c r="X6" s="24"/>
      <c r="Y6" s="24"/>
      <c r="Z6" s="24"/>
    </row>
    <row r="7" ht="19.15" customHeight="1">
      <c r="A7" t="s" s="138">
        <v>7258</v>
      </c>
      <c r="B7" s="149">
        <v>1</v>
      </c>
      <c r="C7" s="149">
        <v>14</v>
      </c>
      <c r="D7" t="s" s="205">
        <v>7264</v>
      </c>
      <c r="E7" t="s" s="205">
        <v>28</v>
      </c>
      <c r="F7" s="222">
        <v>1633</v>
      </c>
      <c r="G7" s="149">
        <v>1659</v>
      </c>
      <c r="H7" s="173">
        <f>SUM(G7-F7)</f>
        <v>26</v>
      </c>
      <c r="I7" s="167">
        <f>H7/F7</f>
        <v>0.0159216166564605</v>
      </c>
      <c r="J7" s="167">
        <f>H7/G7</f>
        <v>0.0156720916214587</v>
      </c>
      <c r="K7" s="24"/>
      <c r="L7" s="24"/>
      <c r="M7" s="24"/>
      <c r="N7" s="24"/>
      <c r="O7" s="24"/>
      <c r="P7" s="24"/>
      <c r="Q7" s="24"/>
      <c r="R7" s="24"/>
      <c r="S7" s="24"/>
      <c r="T7" s="24"/>
      <c r="U7" s="24"/>
      <c r="V7" s="24"/>
      <c r="W7" s="24"/>
      <c r="X7" s="24"/>
      <c r="Y7" s="24"/>
      <c r="Z7" s="24"/>
    </row>
    <row r="8" ht="19.15" customHeight="1">
      <c r="A8" t="s" s="138">
        <v>7258</v>
      </c>
      <c r="B8" s="149">
        <v>1</v>
      </c>
      <c r="C8" s="149">
        <v>6</v>
      </c>
      <c r="D8" t="s" s="205">
        <v>7265</v>
      </c>
      <c r="E8" t="s" s="205">
        <v>26</v>
      </c>
      <c r="F8" s="222">
        <v>808</v>
      </c>
      <c r="G8" s="149">
        <v>832</v>
      </c>
      <c r="H8" s="173">
        <f>SUM(G8-F8)</f>
        <v>24</v>
      </c>
      <c r="I8" s="167">
        <f>H8/F8</f>
        <v>0.0297029702970297</v>
      </c>
      <c r="J8" s="167">
        <f>H8/G8</f>
        <v>0.0288461538461538</v>
      </c>
      <c r="K8" s="24"/>
      <c r="L8" s="24"/>
      <c r="M8" s="24"/>
      <c r="N8" s="24"/>
      <c r="O8" s="24"/>
      <c r="P8" s="24"/>
      <c r="Q8" s="24"/>
      <c r="R8" s="24"/>
      <c r="S8" s="24"/>
      <c r="T8" s="24"/>
      <c r="U8" s="24"/>
      <c r="V8" s="24"/>
      <c r="W8" s="24"/>
      <c r="X8" s="24"/>
      <c r="Y8" s="24"/>
      <c r="Z8" s="24"/>
    </row>
    <row r="9" ht="19.15" customHeight="1">
      <c r="A9" t="s" s="138">
        <v>7258</v>
      </c>
      <c r="B9" s="149">
        <v>1</v>
      </c>
      <c r="C9" s="149">
        <v>22</v>
      </c>
      <c r="D9" t="s" s="205">
        <v>7266</v>
      </c>
      <c r="E9" t="s" s="205">
        <v>34</v>
      </c>
      <c r="F9" s="222">
        <v>741</v>
      </c>
      <c r="G9" s="149">
        <v>759</v>
      </c>
      <c r="H9" s="173">
        <f>SUM(G9-F9)</f>
        <v>18</v>
      </c>
      <c r="I9" s="167">
        <f>H9/F9</f>
        <v>0.0242914979757085</v>
      </c>
      <c r="J9" s="167">
        <f>H9/G9</f>
        <v>0.0237154150197628</v>
      </c>
      <c r="K9" s="24"/>
      <c r="L9" s="24"/>
      <c r="M9" s="24"/>
      <c r="N9" s="24"/>
      <c r="O9" s="24"/>
      <c r="P9" s="24"/>
      <c r="Q9" s="24"/>
      <c r="R9" s="24"/>
      <c r="S9" s="24"/>
      <c r="T9" s="24"/>
      <c r="U9" s="24"/>
      <c r="V9" s="24"/>
      <c r="W9" s="24"/>
      <c r="X9" s="24"/>
      <c r="Y9" s="24"/>
      <c r="Z9" s="24"/>
    </row>
    <row r="10" ht="19.15" customHeight="1">
      <c r="A10" t="s" s="138">
        <v>7258</v>
      </c>
      <c r="B10" s="149">
        <v>1</v>
      </c>
      <c r="C10" s="149">
        <v>1</v>
      </c>
      <c r="D10" t="s" s="205">
        <v>7267</v>
      </c>
      <c r="E10" t="s" s="205">
        <v>36</v>
      </c>
      <c r="F10" s="222">
        <v>375</v>
      </c>
      <c r="G10" s="149">
        <v>387</v>
      </c>
      <c r="H10" s="173">
        <f>SUM(G10-F10)</f>
        <v>12</v>
      </c>
      <c r="I10" s="167">
        <f>H10/F10</f>
        <v>0.032</v>
      </c>
      <c r="J10" s="167">
        <f>H10/G10</f>
        <v>0.0310077519379845</v>
      </c>
      <c r="K10" s="24"/>
      <c r="L10" s="24"/>
      <c r="M10" s="24"/>
      <c r="N10" s="24"/>
      <c r="O10" s="24"/>
      <c r="P10" s="24"/>
      <c r="Q10" s="24"/>
      <c r="R10" s="24"/>
      <c r="S10" s="24"/>
      <c r="T10" s="24"/>
      <c r="U10" s="24"/>
      <c r="V10" s="24"/>
      <c r="W10" s="24"/>
      <c r="X10" s="24"/>
      <c r="Y10" s="24"/>
      <c r="Z10" s="24"/>
    </row>
    <row r="11" ht="19.15" customHeight="1">
      <c r="A11" t="s" s="138">
        <v>7258</v>
      </c>
      <c r="B11" s="149">
        <v>1</v>
      </c>
      <c r="C11" s="149">
        <v>13</v>
      </c>
      <c r="D11" t="s" s="205">
        <v>7268</v>
      </c>
      <c r="E11" t="s" s="205">
        <v>424</v>
      </c>
      <c r="F11" s="222">
        <v>311</v>
      </c>
      <c r="G11" s="149">
        <v>313</v>
      </c>
      <c r="H11" s="173">
        <f>SUM(G11-F11)</f>
        <v>2</v>
      </c>
      <c r="I11" s="167">
        <f>H11/F11</f>
        <v>0.00643086816720257</v>
      </c>
      <c r="J11" s="167">
        <f>H11/G11</f>
        <v>0.00638977635782748</v>
      </c>
      <c r="K11" s="24"/>
      <c r="L11" s="24"/>
      <c r="M11" s="24"/>
      <c r="N11" s="24"/>
      <c r="O11" s="24"/>
      <c r="P11" s="24"/>
      <c r="Q11" s="24"/>
      <c r="R11" s="24"/>
      <c r="S11" s="24"/>
      <c r="T11" s="24"/>
      <c r="U11" s="24"/>
      <c r="V11" s="24"/>
      <c r="W11" s="24"/>
      <c r="X11" s="24"/>
      <c r="Y11" s="24"/>
      <c r="Z11" s="24"/>
    </row>
    <row r="12" ht="19.15" customHeight="1">
      <c r="A12" t="s" s="138">
        <v>7258</v>
      </c>
      <c r="B12" s="149">
        <v>1</v>
      </c>
      <c r="C12" s="149">
        <v>7</v>
      </c>
      <c r="D12" t="s" s="205">
        <v>7269</v>
      </c>
      <c r="E12" t="s" s="205">
        <v>2637</v>
      </c>
      <c r="F12" s="222">
        <v>253</v>
      </c>
      <c r="G12" s="149">
        <v>277</v>
      </c>
      <c r="H12" s="173">
        <f>SUM(G12-F12)</f>
        <v>24</v>
      </c>
      <c r="I12" s="167">
        <f>H12/F12</f>
        <v>0.0948616600790514</v>
      </c>
      <c r="J12" s="167">
        <f>H12/G12</f>
        <v>0.08664259927797829</v>
      </c>
      <c r="K12" s="24"/>
      <c r="L12" s="24"/>
      <c r="M12" s="24"/>
      <c r="N12" s="24"/>
      <c r="O12" s="24"/>
      <c r="P12" s="24"/>
      <c r="Q12" s="24"/>
      <c r="R12" s="24"/>
      <c r="S12" s="24"/>
      <c r="T12" s="24"/>
      <c r="U12" s="24"/>
      <c r="V12" s="24"/>
      <c r="W12" s="24"/>
      <c r="X12" s="24"/>
      <c r="Y12" s="24"/>
      <c r="Z12" s="24"/>
    </row>
    <row r="13" ht="19.15" customHeight="1">
      <c r="A13" t="s" s="138">
        <v>7258</v>
      </c>
      <c r="B13" s="149">
        <v>1</v>
      </c>
      <c r="C13" s="149">
        <v>24</v>
      </c>
      <c r="D13" t="s" s="205">
        <v>7270</v>
      </c>
      <c r="E13" t="s" s="205">
        <v>281</v>
      </c>
      <c r="F13" s="222">
        <v>200</v>
      </c>
      <c r="G13" s="149">
        <v>203</v>
      </c>
      <c r="H13" s="173">
        <f>SUM(G13-F13)</f>
        <v>3</v>
      </c>
      <c r="I13" s="167">
        <f>H13/F13</f>
        <v>0.015</v>
      </c>
      <c r="J13" s="167">
        <f>H13/G13</f>
        <v>0.0147783251231527</v>
      </c>
      <c r="K13" s="24"/>
      <c r="L13" s="24"/>
      <c r="M13" s="24"/>
      <c r="N13" s="24"/>
      <c r="O13" s="24"/>
      <c r="P13" s="24"/>
      <c r="Q13" s="24"/>
      <c r="R13" s="24"/>
      <c r="S13" s="24"/>
      <c r="T13" s="24"/>
      <c r="U13" s="24"/>
      <c r="V13" s="24"/>
      <c r="W13" s="24"/>
      <c r="X13" s="24"/>
      <c r="Y13" s="24"/>
      <c r="Z13" s="24"/>
    </row>
    <row r="14" ht="19.15" customHeight="1">
      <c r="A14" t="s" s="138">
        <v>7258</v>
      </c>
      <c r="B14" s="149">
        <v>1</v>
      </c>
      <c r="C14" s="149">
        <v>28</v>
      </c>
      <c r="D14" t="s" s="205">
        <v>7271</v>
      </c>
      <c r="E14" t="s" s="205">
        <v>112</v>
      </c>
      <c r="F14" s="222">
        <v>167</v>
      </c>
      <c r="G14" s="149">
        <v>178</v>
      </c>
      <c r="H14" s="173">
        <f>SUM(G14-F14)</f>
        <v>11</v>
      </c>
      <c r="I14" s="167">
        <f>H14/F14</f>
        <v>0.0658682634730539</v>
      </c>
      <c r="J14" s="167">
        <f>H14/G14</f>
        <v>0.0617977528089888</v>
      </c>
      <c r="K14" s="24"/>
      <c r="L14" s="24"/>
      <c r="M14" s="24"/>
      <c r="N14" s="24"/>
      <c r="O14" s="24"/>
      <c r="P14" s="24"/>
      <c r="Q14" s="24"/>
      <c r="R14" s="24"/>
      <c r="S14" s="24"/>
      <c r="T14" s="24"/>
      <c r="U14" s="24"/>
      <c r="V14" s="24"/>
      <c r="W14" s="24"/>
      <c r="X14" s="24"/>
      <c r="Y14" s="24"/>
      <c r="Z14" s="24"/>
    </row>
    <row r="15" ht="19.15" customHeight="1">
      <c r="A15" t="s" s="138">
        <v>7258</v>
      </c>
      <c r="B15" s="149">
        <v>1</v>
      </c>
      <c r="C15" s="149">
        <v>9</v>
      </c>
      <c r="D15" t="s" s="205">
        <v>7272</v>
      </c>
      <c r="E15" t="s" s="205">
        <v>60</v>
      </c>
      <c r="F15" s="222">
        <v>164</v>
      </c>
      <c r="G15" s="149">
        <v>176</v>
      </c>
      <c r="H15" s="173">
        <f>SUM(G15-F15)</f>
        <v>12</v>
      </c>
      <c r="I15" s="167">
        <f>H15/F15</f>
        <v>0.0731707317073171</v>
      </c>
      <c r="J15" s="167">
        <f>H15/G15</f>
        <v>0.0681818181818182</v>
      </c>
      <c r="K15" s="24"/>
      <c r="L15" s="24"/>
      <c r="M15" s="24"/>
      <c r="N15" s="24"/>
      <c r="O15" s="24"/>
      <c r="P15" s="24"/>
      <c r="Q15" s="24"/>
      <c r="R15" s="24"/>
      <c r="S15" s="24"/>
      <c r="T15" s="24"/>
      <c r="U15" s="24"/>
      <c r="V15" s="24"/>
      <c r="W15" s="24"/>
      <c r="X15" s="24"/>
      <c r="Y15" s="24"/>
      <c r="Z15" s="24"/>
    </row>
    <row r="16" ht="19.15" customHeight="1">
      <c r="A16" t="s" s="138">
        <v>7258</v>
      </c>
      <c r="B16" s="149">
        <v>1</v>
      </c>
      <c r="C16" s="149">
        <v>11</v>
      </c>
      <c r="D16" t="s" s="205">
        <v>7273</v>
      </c>
      <c r="E16" t="s" s="205">
        <v>1284</v>
      </c>
      <c r="F16" s="222">
        <v>149</v>
      </c>
      <c r="G16" s="149">
        <v>156</v>
      </c>
      <c r="H16" s="173">
        <f>SUM(G16-F16)</f>
        <v>7</v>
      </c>
      <c r="I16" s="167">
        <f>H16/F16</f>
        <v>0.0469798657718121</v>
      </c>
      <c r="J16" s="167">
        <f>H16/G16</f>
        <v>0.0448717948717949</v>
      </c>
      <c r="K16" s="24"/>
      <c r="L16" s="24"/>
      <c r="M16" s="24"/>
      <c r="N16" s="24"/>
      <c r="O16" s="24"/>
      <c r="P16" s="24"/>
      <c r="Q16" s="24"/>
      <c r="R16" s="24"/>
      <c r="S16" s="24"/>
      <c r="T16" s="24"/>
      <c r="U16" s="24"/>
      <c r="V16" s="24"/>
      <c r="W16" s="24"/>
      <c r="X16" s="24"/>
      <c r="Y16" s="24"/>
      <c r="Z16" s="24"/>
    </row>
    <row r="17" ht="19.15" customHeight="1">
      <c r="A17" t="s" s="138">
        <v>7258</v>
      </c>
      <c r="B17" s="149">
        <v>1</v>
      </c>
      <c r="C17" s="149">
        <v>3</v>
      </c>
      <c r="D17" t="s" s="205">
        <v>7274</v>
      </c>
      <c r="E17" t="s" s="205">
        <v>44</v>
      </c>
      <c r="F17" s="222">
        <v>147</v>
      </c>
      <c r="G17" s="149">
        <v>155</v>
      </c>
      <c r="H17" s="173">
        <f>SUM(G17-F17)</f>
        <v>8</v>
      </c>
      <c r="I17" s="167">
        <f>H17/F17</f>
        <v>0.054421768707483</v>
      </c>
      <c r="J17" s="167">
        <f>H17/G17</f>
        <v>0.0516129032258065</v>
      </c>
      <c r="K17" s="24"/>
      <c r="L17" s="24"/>
      <c r="M17" s="24"/>
      <c r="N17" s="24"/>
      <c r="O17" s="24"/>
      <c r="P17" s="24"/>
      <c r="Q17" s="24"/>
      <c r="R17" s="24"/>
      <c r="S17" s="24"/>
      <c r="T17" s="24"/>
      <c r="U17" s="24"/>
      <c r="V17" s="24"/>
      <c r="W17" s="24"/>
      <c r="X17" s="24"/>
      <c r="Y17" s="24"/>
      <c r="Z17" s="24"/>
    </row>
    <row r="18" ht="19.15" customHeight="1">
      <c r="A18" t="s" s="138">
        <v>7258</v>
      </c>
      <c r="B18" s="149">
        <v>1</v>
      </c>
      <c r="C18" s="149">
        <v>18</v>
      </c>
      <c r="D18" t="s" s="205">
        <v>7275</v>
      </c>
      <c r="E18" t="s" s="205">
        <v>76</v>
      </c>
      <c r="F18" s="222">
        <v>149</v>
      </c>
      <c r="G18" s="149">
        <v>150</v>
      </c>
      <c r="H18" s="173">
        <f>SUM(G18-F18)</f>
        <v>1</v>
      </c>
      <c r="I18" s="167">
        <f>H18/F18</f>
        <v>0.00671140939597315</v>
      </c>
      <c r="J18" s="167">
        <f>H18/G18</f>
        <v>0.00666666666666667</v>
      </c>
      <c r="K18" s="24"/>
      <c r="L18" s="24"/>
      <c r="M18" s="24"/>
      <c r="N18" s="24"/>
      <c r="O18" s="24"/>
      <c r="P18" s="24"/>
      <c r="Q18" s="24"/>
      <c r="R18" s="24"/>
      <c r="S18" s="24"/>
      <c r="T18" s="24"/>
      <c r="U18" s="24"/>
      <c r="V18" s="24"/>
      <c r="W18" s="24"/>
      <c r="X18" s="24"/>
      <c r="Y18" s="24"/>
      <c r="Z18" s="24"/>
    </row>
    <row r="19" ht="19.15" customHeight="1">
      <c r="A19" t="s" s="138">
        <v>7258</v>
      </c>
      <c r="B19" s="149">
        <v>1</v>
      </c>
      <c r="C19" s="149">
        <v>15</v>
      </c>
      <c r="D19" t="s" s="205">
        <v>7276</v>
      </c>
      <c r="E19" t="s" s="205">
        <v>101</v>
      </c>
      <c r="F19" s="222">
        <v>146</v>
      </c>
      <c r="G19" s="149">
        <v>148</v>
      </c>
      <c r="H19" s="173">
        <f>SUM(G19-F19)</f>
        <v>2</v>
      </c>
      <c r="I19" s="167">
        <f>H19/F19</f>
        <v>0.0136986301369863</v>
      </c>
      <c r="J19" s="167">
        <f>H19/G19</f>
        <v>0.0135135135135135</v>
      </c>
      <c r="K19" s="24"/>
      <c r="L19" s="24"/>
      <c r="M19" s="24"/>
      <c r="N19" s="24"/>
      <c r="O19" s="24"/>
      <c r="P19" s="24"/>
      <c r="Q19" s="24"/>
      <c r="R19" s="24"/>
      <c r="S19" s="24"/>
      <c r="T19" s="24"/>
      <c r="U19" s="24"/>
      <c r="V19" s="24"/>
      <c r="W19" s="24"/>
      <c r="X19" s="24"/>
      <c r="Y19" s="24"/>
      <c r="Z19" s="24"/>
    </row>
    <row r="20" ht="19.15" customHeight="1">
      <c r="A20" t="s" s="138">
        <v>7258</v>
      </c>
      <c r="B20" s="149">
        <v>1</v>
      </c>
      <c r="C20" s="149">
        <v>16</v>
      </c>
      <c r="D20" t="s" s="205">
        <v>7277</v>
      </c>
      <c r="E20" t="s" s="205">
        <v>38</v>
      </c>
      <c r="F20" s="222">
        <v>126</v>
      </c>
      <c r="G20" s="149">
        <v>127</v>
      </c>
      <c r="H20" s="173">
        <f>SUM(G20-F20)</f>
        <v>1</v>
      </c>
      <c r="I20" s="167">
        <f>H20/F20</f>
        <v>0.00793650793650794</v>
      </c>
      <c r="J20" s="167">
        <f>H20/G20</f>
        <v>0.007874015748031499</v>
      </c>
      <c r="K20" s="24"/>
      <c r="L20" s="24"/>
      <c r="M20" s="24"/>
      <c r="N20" s="24"/>
      <c r="O20" s="24"/>
      <c r="P20" s="24"/>
      <c r="Q20" s="24"/>
      <c r="R20" s="24"/>
      <c r="S20" s="24"/>
      <c r="T20" s="24"/>
      <c r="U20" s="24"/>
      <c r="V20" s="24"/>
      <c r="W20" s="24"/>
      <c r="X20" s="24"/>
      <c r="Y20" s="24"/>
      <c r="Z20" s="24"/>
    </row>
    <row r="21" ht="19.15" customHeight="1">
      <c r="A21" t="s" s="138">
        <v>7258</v>
      </c>
      <c r="B21" s="149">
        <v>1</v>
      </c>
      <c r="C21" s="149">
        <v>25</v>
      </c>
      <c r="D21" t="s" s="205">
        <v>7278</v>
      </c>
      <c r="E21" t="s" s="205">
        <v>40</v>
      </c>
      <c r="F21" s="222">
        <v>81</v>
      </c>
      <c r="G21" s="149">
        <v>84</v>
      </c>
      <c r="H21" s="173">
        <f>SUM(G21-F21)</f>
        <v>3</v>
      </c>
      <c r="I21" s="167">
        <f>H21/F21</f>
        <v>0.037037037037037</v>
      </c>
      <c r="J21" s="167">
        <f>H21/G21</f>
        <v>0.0357142857142857</v>
      </c>
      <c r="K21" s="24"/>
      <c r="L21" s="24"/>
      <c r="M21" s="24"/>
      <c r="N21" s="24"/>
      <c r="O21" s="24"/>
      <c r="P21" s="24"/>
      <c r="Q21" s="24"/>
      <c r="R21" s="24"/>
      <c r="S21" s="24"/>
      <c r="T21" s="24"/>
      <c r="U21" s="24"/>
      <c r="V21" s="24"/>
      <c r="W21" s="24"/>
      <c r="X21" s="24"/>
      <c r="Y21" s="24"/>
      <c r="Z21" s="24"/>
    </row>
    <row r="22" ht="19.15" customHeight="1">
      <c r="A22" t="s" s="138">
        <v>7258</v>
      </c>
      <c r="B22" s="149">
        <v>1</v>
      </c>
      <c r="C22" s="149">
        <v>20</v>
      </c>
      <c r="D22" t="s" s="205">
        <v>7279</v>
      </c>
      <c r="E22" t="s" s="205">
        <v>52</v>
      </c>
      <c r="F22" s="222">
        <v>65</v>
      </c>
      <c r="G22" s="149">
        <v>68</v>
      </c>
      <c r="H22" s="173">
        <f>SUM(G22-F22)</f>
        <v>3</v>
      </c>
      <c r="I22" s="167">
        <f>H22/F22</f>
        <v>0.0461538461538462</v>
      </c>
      <c r="J22" s="167">
        <f>H22/G22</f>
        <v>0.0441176470588235</v>
      </c>
      <c r="K22" s="24"/>
      <c r="L22" s="24"/>
      <c r="M22" s="24"/>
      <c r="N22" s="24"/>
      <c r="O22" s="24"/>
      <c r="P22" s="24"/>
      <c r="Q22" s="24"/>
      <c r="R22" s="24"/>
      <c r="S22" s="24"/>
      <c r="T22" s="24"/>
      <c r="U22" s="24"/>
      <c r="V22" s="24"/>
      <c r="W22" s="24"/>
      <c r="X22" s="24"/>
      <c r="Y22" s="24"/>
      <c r="Z22" s="24"/>
    </row>
    <row r="23" ht="19.15" customHeight="1">
      <c r="A23" t="s" s="138">
        <v>7258</v>
      </c>
      <c r="B23" s="149">
        <v>1</v>
      </c>
      <c r="C23" s="149">
        <v>35</v>
      </c>
      <c r="D23" t="s" s="205">
        <v>7280</v>
      </c>
      <c r="E23" t="s" s="205">
        <v>106</v>
      </c>
      <c r="F23" s="222">
        <v>66</v>
      </c>
      <c r="G23" s="149">
        <v>66</v>
      </c>
      <c r="H23" s="173">
        <f>SUM(G23-F23)</f>
        <v>0</v>
      </c>
      <c r="I23" s="167">
        <f>H23/F23</f>
        <v>0</v>
      </c>
      <c r="J23" s="167">
        <f>H23/G23</f>
        <v>0</v>
      </c>
      <c r="K23" s="24"/>
      <c r="L23" s="24"/>
      <c r="M23" s="24"/>
      <c r="N23" s="24"/>
      <c r="O23" s="24"/>
      <c r="P23" s="24"/>
      <c r="Q23" s="24"/>
      <c r="R23" s="24"/>
      <c r="S23" s="24"/>
      <c r="T23" s="24"/>
      <c r="U23" s="24"/>
      <c r="V23" s="24"/>
      <c r="W23" s="24"/>
      <c r="X23" s="24"/>
      <c r="Y23" s="24"/>
      <c r="Z23" s="24"/>
    </row>
    <row r="24" ht="19.15" customHeight="1">
      <c r="A24" t="s" s="138">
        <v>7258</v>
      </c>
      <c r="B24" s="149">
        <v>1</v>
      </c>
      <c r="C24" s="149">
        <v>30</v>
      </c>
      <c r="D24" t="s" s="205">
        <v>7281</v>
      </c>
      <c r="E24" t="s" s="205">
        <v>248</v>
      </c>
      <c r="F24" s="222">
        <v>59</v>
      </c>
      <c r="G24" s="149">
        <v>59</v>
      </c>
      <c r="H24" s="173">
        <f>SUM(G24-F24)</f>
        <v>0</v>
      </c>
      <c r="I24" s="167">
        <f>H24/F24</f>
        <v>0</v>
      </c>
      <c r="J24" s="167">
        <f>H24/G24</f>
        <v>0</v>
      </c>
      <c r="K24" s="24"/>
      <c r="L24" s="24"/>
      <c r="M24" s="24"/>
      <c r="N24" s="24"/>
      <c r="O24" s="24"/>
      <c r="P24" s="24"/>
      <c r="Q24" s="24"/>
      <c r="R24" s="24"/>
      <c r="S24" s="24"/>
      <c r="T24" s="24"/>
      <c r="U24" s="24"/>
      <c r="V24" s="24"/>
      <c r="W24" s="24"/>
      <c r="X24" s="24"/>
      <c r="Y24" s="24"/>
      <c r="Z24" s="24"/>
    </row>
    <row r="25" ht="19.15" customHeight="1">
      <c r="A25" t="s" s="138">
        <v>7258</v>
      </c>
      <c r="B25" s="149">
        <v>1</v>
      </c>
      <c r="C25" s="149">
        <v>27</v>
      </c>
      <c r="D25" t="s" s="205">
        <v>7282</v>
      </c>
      <c r="E25" t="s" s="205">
        <v>3198</v>
      </c>
      <c r="F25" s="222">
        <v>57</v>
      </c>
      <c r="G25" s="149">
        <v>57</v>
      </c>
      <c r="H25" s="173">
        <f>SUM(G25-F25)</f>
        <v>0</v>
      </c>
      <c r="I25" s="167">
        <f>H25/F25</f>
        <v>0</v>
      </c>
      <c r="J25" s="167">
        <f>H25/G25</f>
        <v>0</v>
      </c>
      <c r="K25" s="24"/>
      <c r="L25" s="24"/>
      <c r="M25" s="24"/>
      <c r="N25" s="24"/>
      <c r="O25" s="24"/>
      <c r="P25" s="24"/>
      <c r="Q25" s="24"/>
      <c r="R25" s="24"/>
      <c r="S25" s="24"/>
      <c r="T25" s="24"/>
      <c r="U25" s="24"/>
      <c r="V25" s="24"/>
      <c r="W25" s="24"/>
      <c r="X25" s="24"/>
      <c r="Y25" s="24"/>
      <c r="Z25" s="24"/>
    </row>
    <row r="26" ht="19.15" customHeight="1">
      <c r="A26" t="s" s="138">
        <v>7258</v>
      </c>
      <c r="B26" s="149">
        <v>1</v>
      </c>
      <c r="C26" s="149">
        <v>21</v>
      </c>
      <c r="D26" t="s" s="205">
        <v>7283</v>
      </c>
      <c r="E26" t="s" s="205">
        <v>70</v>
      </c>
      <c r="F26" s="222">
        <v>54</v>
      </c>
      <c r="G26" s="149">
        <v>55</v>
      </c>
      <c r="H26" s="173">
        <f>SUM(G26-F26)</f>
        <v>1</v>
      </c>
      <c r="I26" s="167">
        <f>H26/F26</f>
        <v>0.0185185185185185</v>
      </c>
      <c r="J26" s="167">
        <f>H26/G26</f>
        <v>0.0181818181818182</v>
      </c>
      <c r="K26" s="24"/>
      <c r="L26" s="24"/>
      <c r="M26" s="24"/>
      <c r="N26" s="24"/>
      <c r="O26" s="24"/>
      <c r="P26" s="24"/>
      <c r="Q26" s="24"/>
      <c r="R26" s="24"/>
      <c r="S26" s="24"/>
      <c r="T26" s="24"/>
      <c r="U26" s="24"/>
      <c r="V26" s="24"/>
      <c r="W26" s="24"/>
      <c r="X26" s="24"/>
      <c r="Y26" s="24"/>
      <c r="Z26" s="24"/>
    </row>
    <row r="27" ht="19.15" customHeight="1">
      <c r="A27" t="s" s="138">
        <v>7258</v>
      </c>
      <c r="B27" s="149">
        <v>1</v>
      </c>
      <c r="C27" s="149">
        <v>29</v>
      </c>
      <c r="D27" t="s" s="205">
        <v>7284</v>
      </c>
      <c r="E27" t="s" s="205">
        <v>46</v>
      </c>
      <c r="F27" s="222">
        <v>54</v>
      </c>
      <c r="G27" s="149">
        <v>55</v>
      </c>
      <c r="H27" s="173">
        <f>SUM(G27-F27)</f>
        <v>1</v>
      </c>
      <c r="I27" s="167">
        <f>H27/F27</f>
        <v>0.0185185185185185</v>
      </c>
      <c r="J27" s="167">
        <f>H27/G27</f>
        <v>0.0181818181818182</v>
      </c>
      <c r="K27" s="24"/>
      <c r="L27" s="24"/>
      <c r="M27" s="24"/>
      <c r="N27" s="24"/>
      <c r="O27" s="24"/>
      <c r="P27" s="24"/>
      <c r="Q27" s="24"/>
      <c r="R27" s="24"/>
      <c r="S27" s="24"/>
      <c r="T27" s="24"/>
      <c r="U27" s="24"/>
      <c r="V27" s="24"/>
      <c r="W27" s="24"/>
      <c r="X27" s="24"/>
      <c r="Y27" s="24"/>
      <c r="Z27" s="24"/>
    </row>
    <row r="28" ht="19.15" customHeight="1">
      <c r="A28" t="s" s="138">
        <v>7258</v>
      </c>
      <c r="B28" s="149">
        <v>1</v>
      </c>
      <c r="C28" s="149">
        <v>17</v>
      </c>
      <c r="D28" t="s" s="205">
        <v>7285</v>
      </c>
      <c r="E28" t="s" s="205">
        <v>48</v>
      </c>
      <c r="F28" s="222">
        <v>45</v>
      </c>
      <c r="G28" s="149">
        <v>45</v>
      </c>
      <c r="H28" s="173">
        <f>SUM(G28-F28)</f>
        <v>0</v>
      </c>
      <c r="I28" s="167">
        <f>H28/F28</f>
        <v>0</v>
      </c>
      <c r="J28" s="167">
        <f>H28/G28</f>
        <v>0</v>
      </c>
      <c r="K28" s="24"/>
      <c r="L28" s="24"/>
      <c r="M28" s="24"/>
      <c r="N28" s="24"/>
      <c r="O28" s="24"/>
      <c r="P28" s="24"/>
      <c r="Q28" s="24"/>
      <c r="R28" s="24"/>
      <c r="S28" s="24"/>
      <c r="T28" s="24"/>
      <c r="U28" s="24"/>
      <c r="V28" s="24"/>
      <c r="W28" s="24"/>
      <c r="X28" s="24"/>
      <c r="Y28" s="24"/>
      <c r="Z28" s="24"/>
    </row>
    <row r="29" ht="19.15" customHeight="1">
      <c r="A29" t="s" s="138">
        <v>7258</v>
      </c>
      <c r="B29" s="149">
        <v>1</v>
      </c>
      <c r="C29" s="149">
        <v>23</v>
      </c>
      <c r="D29" t="s" s="205">
        <v>7286</v>
      </c>
      <c r="E29" t="s" s="205">
        <v>72</v>
      </c>
      <c r="F29" s="222">
        <v>40</v>
      </c>
      <c r="G29" s="149">
        <v>40</v>
      </c>
      <c r="H29" s="173">
        <f>SUM(G29-F29)</f>
        <v>0</v>
      </c>
      <c r="I29" s="167">
        <f>H29/F29</f>
        <v>0</v>
      </c>
      <c r="J29" s="167">
        <f>H29/G29</f>
        <v>0</v>
      </c>
      <c r="K29" s="24"/>
      <c r="L29" s="24"/>
      <c r="M29" s="24"/>
      <c r="N29" s="24"/>
      <c r="O29" s="24"/>
      <c r="P29" s="24"/>
      <c r="Q29" s="24"/>
      <c r="R29" s="24"/>
      <c r="S29" s="24"/>
      <c r="T29" s="24"/>
      <c r="U29" s="24"/>
      <c r="V29" s="24"/>
      <c r="W29" s="24"/>
      <c r="X29" s="24"/>
      <c r="Y29" s="24"/>
      <c r="Z29" s="24"/>
    </row>
    <row r="30" ht="19.15" customHeight="1">
      <c r="A30" t="s" s="138">
        <v>7258</v>
      </c>
      <c r="B30" s="149">
        <v>1</v>
      </c>
      <c r="C30" s="149">
        <v>31</v>
      </c>
      <c r="D30" t="s" s="205">
        <v>7287</v>
      </c>
      <c r="E30" t="s" s="205">
        <v>42</v>
      </c>
      <c r="F30" s="222">
        <v>38</v>
      </c>
      <c r="G30" s="149">
        <v>39</v>
      </c>
      <c r="H30" s="173">
        <f>SUM(G30-F30)</f>
        <v>1</v>
      </c>
      <c r="I30" s="167">
        <f>H30/F30</f>
        <v>0.0263157894736842</v>
      </c>
      <c r="J30" s="167">
        <f>H30/G30</f>
        <v>0.0256410256410256</v>
      </c>
      <c r="K30" s="24"/>
      <c r="L30" s="24"/>
      <c r="M30" s="24"/>
      <c r="N30" s="24"/>
      <c r="O30" s="24"/>
      <c r="P30" s="24"/>
      <c r="Q30" s="24"/>
      <c r="R30" s="24"/>
      <c r="S30" s="24"/>
      <c r="T30" s="24"/>
      <c r="U30" s="24"/>
      <c r="V30" s="24"/>
      <c r="W30" s="24"/>
      <c r="X30" s="24"/>
      <c r="Y30" s="24"/>
      <c r="Z30" s="24"/>
    </row>
    <row r="31" ht="19.15" customHeight="1">
      <c r="A31" t="s" s="138">
        <v>7258</v>
      </c>
      <c r="B31" s="149">
        <v>1</v>
      </c>
      <c r="C31" s="149">
        <v>32</v>
      </c>
      <c r="D31" t="s" s="205">
        <v>7288</v>
      </c>
      <c r="E31" t="s" s="205">
        <v>119</v>
      </c>
      <c r="F31" s="222">
        <v>36</v>
      </c>
      <c r="G31" s="149">
        <v>36</v>
      </c>
      <c r="H31" s="173">
        <f>SUM(G31-F31)</f>
        <v>0</v>
      </c>
      <c r="I31" s="167">
        <f>H31/F31</f>
        <v>0</v>
      </c>
      <c r="J31" s="167">
        <f>H31/G31</f>
        <v>0</v>
      </c>
      <c r="K31" s="24"/>
      <c r="L31" s="24"/>
      <c r="M31" s="24"/>
      <c r="N31" s="24"/>
      <c r="O31" s="24"/>
      <c r="P31" s="24"/>
      <c r="Q31" s="24"/>
      <c r="R31" s="24"/>
      <c r="S31" s="24"/>
      <c r="T31" s="24"/>
      <c r="U31" s="24"/>
      <c r="V31" s="24"/>
      <c r="W31" s="24"/>
      <c r="X31" s="24"/>
      <c r="Y31" s="24"/>
      <c r="Z31" s="24"/>
    </row>
    <row r="32" ht="19.15" customHeight="1">
      <c r="A32" t="s" s="138">
        <v>7258</v>
      </c>
      <c r="B32" s="149">
        <v>1</v>
      </c>
      <c r="C32" s="149">
        <v>26</v>
      </c>
      <c r="D32" t="s" s="205">
        <v>7289</v>
      </c>
      <c r="E32" t="s" s="205">
        <v>54</v>
      </c>
      <c r="F32" s="222">
        <v>21</v>
      </c>
      <c r="G32" s="149">
        <v>21</v>
      </c>
      <c r="H32" s="173">
        <f>SUM(G32-F32)</f>
        <v>0</v>
      </c>
      <c r="I32" s="167">
        <f>H32/F32</f>
        <v>0</v>
      </c>
      <c r="J32" s="167">
        <f>H32/G32</f>
        <v>0</v>
      </c>
      <c r="K32" s="24"/>
      <c r="L32" s="24"/>
      <c r="M32" s="24"/>
      <c r="N32" s="24"/>
      <c r="O32" s="24"/>
      <c r="P32" s="24"/>
      <c r="Q32" s="24"/>
      <c r="R32" s="24"/>
      <c r="S32" s="24"/>
      <c r="T32" s="24"/>
      <c r="U32" s="24"/>
      <c r="V32" s="24"/>
      <c r="W32" s="24"/>
      <c r="X32" s="24"/>
      <c r="Y32" s="24"/>
      <c r="Z32" s="24"/>
    </row>
    <row r="33" ht="19.15" customHeight="1">
      <c r="A33" t="s" s="138">
        <v>7258</v>
      </c>
      <c r="B33" s="149">
        <v>1</v>
      </c>
      <c r="C33" s="149">
        <v>34</v>
      </c>
      <c r="D33" t="s" s="205">
        <v>7290</v>
      </c>
      <c r="E33" t="s" s="205">
        <v>147</v>
      </c>
      <c r="F33" s="222">
        <v>18</v>
      </c>
      <c r="G33" s="149">
        <v>19</v>
      </c>
      <c r="H33" s="173">
        <f>SUM(G33-F33)</f>
        <v>1</v>
      </c>
      <c r="I33" s="167">
        <f>H33/F33</f>
        <v>0.0555555555555556</v>
      </c>
      <c r="J33" s="167">
        <f>H33/G33</f>
        <v>0.0526315789473684</v>
      </c>
      <c r="K33" s="24"/>
      <c r="L33" s="24"/>
      <c r="M33" s="24"/>
      <c r="N33" s="24"/>
      <c r="O33" s="24"/>
      <c r="P33" s="24"/>
      <c r="Q33" s="24"/>
      <c r="R33" s="24"/>
      <c r="S33" s="24"/>
      <c r="T33" s="24"/>
      <c r="U33" s="24"/>
      <c r="V33" s="24"/>
      <c r="W33" s="24"/>
      <c r="X33" s="24"/>
      <c r="Y33" s="24"/>
      <c r="Z33" s="24"/>
    </row>
    <row r="34" ht="19.15" customHeight="1">
      <c r="A34" t="s" s="138">
        <v>7258</v>
      </c>
      <c r="B34" s="149">
        <v>1</v>
      </c>
      <c r="C34" s="149">
        <v>36</v>
      </c>
      <c r="D34" t="s" s="205">
        <v>7291</v>
      </c>
      <c r="E34" t="s" s="205">
        <v>110</v>
      </c>
      <c r="F34" s="222">
        <v>18</v>
      </c>
      <c r="G34" s="149">
        <v>19</v>
      </c>
      <c r="H34" s="173">
        <f>SUM(G34-F34)</f>
        <v>1</v>
      </c>
      <c r="I34" s="167">
        <f>H34/F34</f>
        <v>0.0555555555555556</v>
      </c>
      <c r="J34" s="167">
        <f>H34/G34</f>
        <v>0.0526315789473684</v>
      </c>
      <c r="K34" s="24"/>
      <c r="L34" s="24"/>
      <c r="M34" s="24"/>
      <c r="N34" s="24"/>
      <c r="O34" s="24"/>
      <c r="P34" s="24"/>
      <c r="Q34" s="24"/>
      <c r="R34" s="24"/>
      <c r="S34" s="24"/>
      <c r="T34" s="24"/>
      <c r="U34" s="24"/>
      <c r="V34" s="24"/>
      <c r="W34" s="24"/>
      <c r="X34" s="24"/>
      <c r="Y34" s="24"/>
      <c r="Z34" s="24"/>
    </row>
    <row r="35" ht="19.15" customHeight="1">
      <c r="A35" t="s" s="138">
        <v>7258</v>
      </c>
      <c r="B35" s="149">
        <v>1</v>
      </c>
      <c r="C35" s="149">
        <v>33</v>
      </c>
      <c r="D35" t="s" s="205">
        <v>7292</v>
      </c>
      <c r="E35" t="s" s="205">
        <v>116</v>
      </c>
      <c r="F35" s="222">
        <v>17</v>
      </c>
      <c r="G35" s="149">
        <v>17</v>
      </c>
      <c r="H35" s="173">
        <f>SUM(G35-F35)</f>
        <v>0</v>
      </c>
      <c r="I35" s="167">
        <f>H35/F35</f>
        <v>0</v>
      </c>
      <c r="J35" s="167">
        <f>H35/G35</f>
        <v>0</v>
      </c>
      <c r="K35" s="24"/>
      <c r="L35" s="24"/>
      <c r="M35" s="24"/>
      <c r="N35" s="24"/>
      <c r="O35" s="24"/>
      <c r="P35" s="24"/>
      <c r="Q35" s="24"/>
      <c r="R35" s="24"/>
      <c r="S35" s="24"/>
      <c r="T35" s="24"/>
      <c r="U35" s="24"/>
      <c r="V35" s="24"/>
      <c r="W35" s="24"/>
      <c r="X35" s="24"/>
      <c r="Y35" s="24"/>
      <c r="Z35" s="24"/>
    </row>
    <row r="36" ht="19.15" customHeight="1">
      <c r="A36" t="s" s="138">
        <v>7258</v>
      </c>
      <c r="B36" s="149">
        <v>1</v>
      </c>
      <c r="C36" s="149">
        <v>10</v>
      </c>
      <c r="D36" t="s" s="205">
        <v>7293</v>
      </c>
      <c r="E36" t="s" s="205">
        <v>78</v>
      </c>
      <c r="F36" s="223">
        <v>0</v>
      </c>
      <c r="G36" s="149">
        <v>0</v>
      </c>
      <c r="H36" s="173">
        <f>SUM(G36-F36)</f>
        <v>0</v>
      </c>
      <c r="I36" s="207">
        <f>H36/F36</f>
      </c>
      <c r="J36" s="207">
        <f>H36/G36</f>
      </c>
      <c r="K36" s="24"/>
      <c r="L36" s="24"/>
      <c r="M36" s="24"/>
      <c r="N36" s="24"/>
      <c r="O36" s="24"/>
      <c r="P36" s="24"/>
      <c r="Q36" s="24"/>
      <c r="R36" s="24"/>
      <c r="S36" s="24"/>
      <c r="T36" s="24"/>
      <c r="U36" s="24"/>
      <c r="V36" s="24"/>
      <c r="W36" s="24"/>
      <c r="X36" s="24"/>
      <c r="Y36" s="24"/>
      <c r="Z36" s="24"/>
    </row>
    <row r="37" ht="19.15" customHeight="1">
      <c r="A37" t="s" s="138">
        <v>7258</v>
      </c>
      <c r="B37" s="149">
        <v>1</v>
      </c>
      <c r="C37" s="149">
        <v>19</v>
      </c>
      <c r="D37" t="s" s="205">
        <v>7294</v>
      </c>
      <c r="E37" t="s" s="205">
        <v>56</v>
      </c>
      <c r="F37" s="223">
        <v>0</v>
      </c>
      <c r="G37" s="149">
        <v>0</v>
      </c>
      <c r="H37" s="173">
        <f>SUM(G37-F37)</f>
        <v>0</v>
      </c>
      <c r="I37" s="207">
        <f>H37/F37</f>
      </c>
      <c r="J37" s="207">
        <f>H37/G37</f>
      </c>
      <c r="K37" s="24"/>
      <c r="L37" s="24"/>
      <c r="M37" s="24"/>
      <c r="N37" s="24"/>
      <c r="O37" s="24"/>
      <c r="P37" s="24"/>
      <c r="Q37" s="24"/>
      <c r="R37" s="24"/>
      <c r="S37" s="24"/>
      <c r="T37" s="24"/>
      <c r="U37" s="24"/>
      <c r="V37" s="24"/>
      <c r="W37" s="24"/>
      <c r="X37" s="24"/>
      <c r="Y37" s="24"/>
      <c r="Z37" s="24"/>
    </row>
    <row r="38" ht="19.15" customHeight="1">
      <c r="A38" t="s" s="138">
        <v>7258</v>
      </c>
      <c r="B38" s="149">
        <v>1</v>
      </c>
      <c r="C38" s="149">
        <v>37</v>
      </c>
      <c r="D38" t="s" s="205">
        <v>7295</v>
      </c>
      <c r="E38" t="s" s="205">
        <v>68</v>
      </c>
      <c r="F38" s="223">
        <v>0</v>
      </c>
      <c r="G38" s="149">
        <v>0</v>
      </c>
      <c r="H38" s="206">
        <f>SUM(G38-F38)</f>
        <v>0</v>
      </c>
      <c r="I38" s="176">
        <f>H38/F38</f>
      </c>
      <c r="J38" s="176">
        <f>H38/G38</f>
      </c>
      <c r="K38" s="174"/>
      <c r="L38" s="174"/>
      <c r="M38" s="174"/>
      <c r="N38" s="174"/>
      <c r="O38" s="174"/>
      <c r="P38" s="174"/>
      <c r="Q38" s="174"/>
      <c r="R38" s="174"/>
      <c r="S38" s="174"/>
      <c r="T38" s="174"/>
      <c r="U38" s="174"/>
      <c r="V38" s="174"/>
      <c r="W38" s="174"/>
      <c r="X38" s="174"/>
      <c r="Y38" s="174"/>
      <c r="Z38" s="174"/>
    </row>
    <row r="39" ht="19.15" customHeight="1">
      <c r="A39" s="177"/>
      <c r="B39" s="178"/>
      <c r="C39" s="178"/>
      <c r="D39" s="179"/>
      <c r="E39" s="179"/>
      <c r="F39" s="210">
        <f>SUM(F2:F38)</f>
        <v>85061</v>
      </c>
      <c r="G39" s="180">
        <f>SUM(G2:G38)</f>
        <v>88390</v>
      </c>
      <c r="H39" s="181">
        <f>SUM(H2:H38)</f>
        <v>3329</v>
      </c>
      <c r="I39" s="182">
        <f>H39/F39</f>
        <v>0.039136619602403</v>
      </c>
      <c r="J39" s="182">
        <f>H39/G39</f>
        <v>0.0376626315194026</v>
      </c>
      <c r="K39" s="183"/>
      <c r="L39" s="183"/>
      <c r="M39" s="183"/>
      <c r="N39" s="183"/>
      <c r="O39" s="183"/>
      <c r="P39" s="183"/>
      <c r="Q39" s="183"/>
      <c r="R39" s="183"/>
      <c r="S39" s="183"/>
      <c r="T39" s="183"/>
      <c r="U39" s="183"/>
      <c r="V39" s="183"/>
      <c r="W39" s="183"/>
      <c r="X39" s="183"/>
      <c r="Y39" s="183"/>
      <c r="Z39" s="184"/>
    </row>
    <row r="40" ht="19.15" customHeight="1">
      <c r="A40" s="230"/>
      <c r="B40" s="231"/>
      <c r="C40" s="231"/>
      <c r="D40" s="232"/>
      <c r="E40" s="232"/>
      <c r="F40" s="251"/>
      <c r="G40" s="231"/>
      <c r="H40" s="234"/>
      <c r="I40" s="188"/>
      <c r="J40" s="188"/>
      <c r="K40" s="189"/>
      <c r="L40" s="189"/>
      <c r="M40" s="189"/>
      <c r="N40" s="189"/>
      <c r="O40" s="189"/>
      <c r="P40" s="189"/>
      <c r="Q40" s="189"/>
      <c r="R40" s="189"/>
      <c r="S40" s="189"/>
      <c r="T40" s="189"/>
      <c r="U40" s="189"/>
      <c r="V40" s="189"/>
      <c r="W40" s="189"/>
      <c r="X40" s="189"/>
      <c r="Y40" s="189"/>
      <c r="Z40" s="189"/>
    </row>
    <row r="41" ht="19.15" customHeight="1">
      <c r="A41" t="s" s="138">
        <v>7258</v>
      </c>
      <c r="B41" s="149">
        <v>2</v>
      </c>
      <c r="C41" s="149">
        <v>8</v>
      </c>
      <c r="D41" t="s" s="205">
        <v>7296</v>
      </c>
      <c r="E41" t="s" s="205">
        <v>24</v>
      </c>
      <c r="F41" s="222">
        <v>36213</v>
      </c>
      <c r="G41" s="149">
        <v>37368</v>
      </c>
      <c r="H41" s="173">
        <f>SUM(G41-F41)</f>
        <v>1155</v>
      </c>
      <c r="I41" s="167">
        <f>H41/F41</f>
        <v>0.0318946234777566</v>
      </c>
      <c r="J41" s="167">
        <f>H41/G41</f>
        <v>0.0309087989723828</v>
      </c>
      <c r="K41" s="24"/>
      <c r="L41" s="24"/>
      <c r="M41" s="24"/>
      <c r="N41" s="24"/>
      <c r="O41" s="24"/>
      <c r="P41" s="24"/>
      <c r="Q41" s="24"/>
      <c r="R41" s="24"/>
      <c r="S41" s="24"/>
      <c r="T41" s="24"/>
      <c r="U41" s="24"/>
      <c r="V41" s="24"/>
      <c r="W41" s="24"/>
      <c r="X41" s="24"/>
      <c r="Y41" s="24"/>
      <c r="Z41" s="24"/>
    </row>
    <row r="42" ht="19.15" customHeight="1">
      <c r="A42" t="s" s="138">
        <v>7258</v>
      </c>
      <c r="B42" s="149">
        <v>2</v>
      </c>
      <c r="C42" s="149">
        <v>4</v>
      </c>
      <c r="D42" t="s" s="205">
        <v>7297</v>
      </c>
      <c r="E42" t="s" s="205">
        <v>26</v>
      </c>
      <c r="F42" s="222">
        <v>26117</v>
      </c>
      <c r="G42" s="149">
        <v>26638</v>
      </c>
      <c r="H42" s="173">
        <f>SUM(G42-F42)</f>
        <v>521</v>
      </c>
      <c r="I42" s="167">
        <f>H42/F42</f>
        <v>0.01994869242256</v>
      </c>
      <c r="J42" s="167">
        <f>H42/G42</f>
        <v>0.0195585254148209</v>
      </c>
      <c r="K42" s="24"/>
      <c r="L42" s="24"/>
      <c r="M42" s="24"/>
      <c r="N42" s="24"/>
      <c r="O42" s="24"/>
      <c r="P42" s="24"/>
      <c r="Q42" s="24"/>
      <c r="R42" s="24"/>
      <c r="S42" s="24"/>
      <c r="T42" s="24"/>
      <c r="U42" s="24"/>
      <c r="V42" s="24"/>
      <c r="W42" s="24"/>
      <c r="X42" s="24"/>
      <c r="Y42" s="24"/>
      <c r="Z42" s="24"/>
    </row>
    <row r="43" ht="19.15" customHeight="1">
      <c r="A43" t="s" s="138">
        <v>7258</v>
      </c>
      <c r="B43" s="149">
        <v>2</v>
      </c>
      <c r="C43" s="149">
        <v>11</v>
      </c>
      <c r="D43" t="s" s="205">
        <v>7298</v>
      </c>
      <c r="E43" t="s" s="205">
        <v>17</v>
      </c>
      <c r="F43" s="222">
        <v>8388</v>
      </c>
      <c r="G43" s="149">
        <v>9279</v>
      </c>
      <c r="H43" s="173">
        <f>SUM(G43-F43)</f>
        <v>891</v>
      </c>
      <c r="I43" s="167">
        <f>H43/F43</f>
        <v>0.106223175965665</v>
      </c>
      <c r="J43" s="167">
        <f>H43/G43</f>
        <v>0.0960232783705141</v>
      </c>
      <c r="K43" s="24"/>
      <c r="L43" s="24"/>
      <c r="M43" s="24"/>
      <c r="N43" s="24"/>
      <c r="O43" s="24"/>
      <c r="P43" s="24"/>
      <c r="Q43" s="24"/>
      <c r="R43" s="24"/>
      <c r="S43" s="24"/>
      <c r="T43" s="24"/>
      <c r="U43" s="24"/>
      <c r="V43" s="24"/>
      <c r="W43" s="24"/>
      <c r="X43" s="24"/>
      <c r="Y43" s="24"/>
      <c r="Z43" s="24"/>
    </row>
    <row r="44" ht="19.15" customHeight="1">
      <c r="A44" t="s" s="138">
        <v>7258</v>
      </c>
      <c r="B44" s="149">
        <v>2</v>
      </c>
      <c r="C44" s="149">
        <v>5</v>
      </c>
      <c r="D44" t="s" s="205">
        <v>7299</v>
      </c>
      <c r="E44" t="s" s="205">
        <v>30</v>
      </c>
      <c r="F44" s="222">
        <v>6719</v>
      </c>
      <c r="G44" s="149">
        <v>7126</v>
      </c>
      <c r="H44" s="173">
        <f>SUM(G44-F44)</f>
        <v>407</v>
      </c>
      <c r="I44" s="167">
        <f>H44/F44</f>
        <v>0.0605744902515255</v>
      </c>
      <c r="J44" s="167">
        <f>H44/G44</f>
        <v>0.0571147909065394</v>
      </c>
      <c r="K44" s="24"/>
      <c r="L44" s="24"/>
      <c r="M44" s="24"/>
      <c r="N44" s="24"/>
      <c r="O44" s="24"/>
      <c r="P44" s="24"/>
      <c r="Q44" s="24"/>
      <c r="R44" s="24"/>
      <c r="S44" s="24"/>
      <c r="T44" s="24"/>
      <c r="U44" s="24"/>
      <c r="V44" s="24"/>
      <c r="W44" s="24"/>
      <c r="X44" s="24"/>
      <c r="Y44" s="24"/>
      <c r="Z44" s="24"/>
    </row>
    <row r="45" ht="19.15" customHeight="1">
      <c r="A45" t="s" s="138">
        <v>7258</v>
      </c>
      <c r="B45" s="149">
        <v>2</v>
      </c>
      <c r="C45" s="149">
        <v>2</v>
      </c>
      <c r="D45" t="s" s="205">
        <v>7300</v>
      </c>
      <c r="E45" t="s" s="205">
        <v>22</v>
      </c>
      <c r="F45" s="222">
        <v>6168</v>
      </c>
      <c r="G45" s="149">
        <v>6340</v>
      </c>
      <c r="H45" s="173">
        <f>SUM(G45-F45)</f>
        <v>172</v>
      </c>
      <c r="I45" s="167">
        <f>H45/F45</f>
        <v>0.0278858625162127</v>
      </c>
      <c r="J45" s="167">
        <f>H45/G45</f>
        <v>0.0271293375394322</v>
      </c>
      <c r="K45" s="24"/>
      <c r="L45" s="24"/>
      <c r="M45" s="24"/>
      <c r="N45" s="24"/>
      <c r="O45" s="24"/>
      <c r="P45" s="24"/>
      <c r="Q45" s="24"/>
      <c r="R45" s="24"/>
      <c r="S45" s="24"/>
      <c r="T45" s="24"/>
      <c r="U45" s="24"/>
      <c r="V45" s="24"/>
      <c r="W45" s="24"/>
      <c r="X45" s="24"/>
      <c r="Y45" s="24"/>
      <c r="Z45" s="24"/>
    </row>
    <row r="46" ht="19.15" customHeight="1">
      <c r="A46" t="s" s="138">
        <v>7258</v>
      </c>
      <c r="B46" s="149">
        <v>2</v>
      </c>
      <c r="C46" s="149">
        <v>1</v>
      </c>
      <c r="D46" t="s" s="205">
        <v>7301</v>
      </c>
      <c r="E46" t="s" s="205">
        <v>20</v>
      </c>
      <c r="F46" s="222">
        <v>1725</v>
      </c>
      <c r="G46" s="149">
        <v>1850</v>
      </c>
      <c r="H46" s="173">
        <f>SUM(G46-F46)</f>
        <v>125</v>
      </c>
      <c r="I46" s="167">
        <f>H46/F46</f>
        <v>0.072463768115942</v>
      </c>
      <c r="J46" s="167">
        <f>H46/G46</f>
        <v>0.0675675675675676</v>
      </c>
      <c r="K46" s="24"/>
      <c r="L46" s="24"/>
      <c r="M46" s="24"/>
      <c r="N46" s="24"/>
      <c r="O46" s="24"/>
      <c r="P46" s="24"/>
      <c r="Q46" s="24"/>
      <c r="R46" s="24"/>
      <c r="S46" s="24"/>
      <c r="T46" s="24"/>
      <c r="U46" s="24"/>
      <c r="V46" s="24"/>
      <c r="W46" s="24"/>
      <c r="X46" s="24"/>
      <c r="Y46" s="24"/>
      <c r="Z46" s="24"/>
    </row>
    <row r="47" ht="19.15" customHeight="1">
      <c r="A47" t="s" s="138">
        <v>7258</v>
      </c>
      <c r="B47" s="149">
        <v>2</v>
      </c>
      <c r="C47" s="149">
        <v>3</v>
      </c>
      <c r="D47" t="s" s="205">
        <v>7302</v>
      </c>
      <c r="E47" t="s" s="205">
        <v>28</v>
      </c>
      <c r="F47" s="222">
        <v>479</v>
      </c>
      <c r="G47" s="149">
        <v>514</v>
      </c>
      <c r="H47" s="173">
        <f>SUM(G47-F47)</f>
        <v>35</v>
      </c>
      <c r="I47" s="167">
        <f>H47/F47</f>
        <v>0.0730688935281837</v>
      </c>
      <c r="J47" s="167">
        <f>H47/G47</f>
        <v>0.0680933852140078</v>
      </c>
      <c r="K47" s="24"/>
      <c r="L47" s="24"/>
      <c r="M47" s="24"/>
      <c r="N47" s="24"/>
      <c r="O47" s="24"/>
      <c r="P47" s="24"/>
      <c r="Q47" s="24"/>
      <c r="R47" s="24"/>
      <c r="S47" s="24"/>
      <c r="T47" s="24"/>
      <c r="U47" s="24"/>
      <c r="V47" s="24"/>
      <c r="W47" s="24"/>
      <c r="X47" s="24"/>
      <c r="Y47" s="24"/>
      <c r="Z47" s="24"/>
    </row>
    <row r="48" ht="19.15" customHeight="1">
      <c r="A48" t="s" s="138">
        <v>7258</v>
      </c>
      <c r="B48" s="149">
        <v>2</v>
      </c>
      <c r="C48" s="149">
        <v>7</v>
      </c>
      <c r="D48" t="s" s="205">
        <v>7303</v>
      </c>
      <c r="E48" t="s" s="205">
        <v>60</v>
      </c>
      <c r="F48" s="222">
        <v>470</v>
      </c>
      <c r="G48" s="149">
        <v>477</v>
      </c>
      <c r="H48" s="173">
        <f>SUM(G48-F48)</f>
        <v>7</v>
      </c>
      <c r="I48" s="167">
        <f>H48/F48</f>
        <v>0.0148936170212766</v>
      </c>
      <c r="J48" s="167">
        <f>H48/G48</f>
        <v>0.0146750524109015</v>
      </c>
      <c r="K48" s="24"/>
      <c r="L48" s="24"/>
      <c r="M48" s="24"/>
      <c r="N48" s="24"/>
      <c r="O48" s="24"/>
      <c r="P48" s="24"/>
      <c r="Q48" s="24"/>
      <c r="R48" s="24"/>
      <c r="S48" s="24"/>
      <c r="T48" s="24"/>
      <c r="U48" s="24"/>
      <c r="V48" s="24"/>
      <c r="W48" s="24"/>
      <c r="X48" s="24"/>
      <c r="Y48" s="24"/>
      <c r="Z48" s="24"/>
    </row>
    <row r="49" ht="19.15" customHeight="1">
      <c r="A49" t="s" s="138">
        <v>7258</v>
      </c>
      <c r="B49" s="149">
        <v>2</v>
      </c>
      <c r="C49" s="149">
        <v>28</v>
      </c>
      <c r="D49" t="s" s="205">
        <v>7304</v>
      </c>
      <c r="E49" t="s" s="205">
        <v>76</v>
      </c>
      <c r="F49" s="222">
        <v>317</v>
      </c>
      <c r="G49" s="149">
        <v>329</v>
      </c>
      <c r="H49" s="173">
        <f>SUM(G49-F49)</f>
        <v>12</v>
      </c>
      <c r="I49" s="167">
        <f>H49/F49</f>
        <v>0.0378548895899054</v>
      </c>
      <c r="J49" s="167">
        <f>H49/G49</f>
        <v>0.0364741641337386</v>
      </c>
      <c r="K49" s="24"/>
      <c r="L49" s="24"/>
      <c r="M49" s="24"/>
      <c r="N49" s="24"/>
      <c r="O49" s="24"/>
      <c r="P49" s="24"/>
      <c r="Q49" s="24"/>
      <c r="R49" s="24"/>
      <c r="S49" s="24"/>
      <c r="T49" s="24"/>
      <c r="U49" s="24"/>
      <c r="V49" s="24"/>
      <c r="W49" s="24"/>
      <c r="X49" s="24"/>
      <c r="Y49" s="24"/>
      <c r="Z49" s="24"/>
    </row>
    <row r="50" ht="19.15" customHeight="1">
      <c r="A50" t="s" s="138">
        <v>7258</v>
      </c>
      <c r="B50" s="149">
        <v>2</v>
      </c>
      <c r="C50" s="149">
        <v>9</v>
      </c>
      <c r="D50" t="s" s="205">
        <v>7305</v>
      </c>
      <c r="E50" t="s" s="205">
        <v>1284</v>
      </c>
      <c r="F50" s="222">
        <v>257</v>
      </c>
      <c r="G50" s="149">
        <v>270</v>
      </c>
      <c r="H50" s="173">
        <f>SUM(G50-F50)</f>
        <v>13</v>
      </c>
      <c r="I50" s="167">
        <f>H50/F50</f>
        <v>0.0505836575875486</v>
      </c>
      <c r="J50" s="167">
        <f>H50/G50</f>
        <v>0.0481481481481481</v>
      </c>
      <c r="K50" s="24"/>
      <c r="L50" s="24"/>
      <c r="M50" s="24"/>
      <c r="N50" s="24"/>
      <c r="O50" s="24"/>
      <c r="P50" s="24"/>
      <c r="Q50" s="24"/>
      <c r="R50" s="24"/>
      <c r="S50" s="24"/>
      <c r="T50" s="24"/>
      <c r="U50" s="24"/>
      <c r="V50" s="24"/>
      <c r="W50" s="24"/>
      <c r="X50" s="24"/>
      <c r="Y50" s="24"/>
      <c r="Z50" s="24"/>
    </row>
    <row r="51" ht="19.15" customHeight="1">
      <c r="A51" t="s" s="138">
        <v>7258</v>
      </c>
      <c r="B51" s="149">
        <v>2</v>
      </c>
      <c r="C51" s="149">
        <v>16</v>
      </c>
      <c r="D51" t="s" s="205">
        <v>7306</v>
      </c>
      <c r="E51" t="s" s="205">
        <v>38</v>
      </c>
      <c r="F51" s="222">
        <v>185</v>
      </c>
      <c r="G51" s="149">
        <v>202</v>
      </c>
      <c r="H51" s="173">
        <f>SUM(G51-F51)</f>
        <v>17</v>
      </c>
      <c r="I51" s="167">
        <f>H51/F51</f>
        <v>0.0918918918918919</v>
      </c>
      <c r="J51" s="167">
        <f>H51/G51</f>
        <v>0.08415841584158421</v>
      </c>
      <c r="K51" s="24"/>
      <c r="L51" s="24"/>
      <c r="M51" s="24"/>
      <c r="N51" s="24"/>
      <c r="O51" s="24"/>
      <c r="P51" s="24"/>
      <c r="Q51" s="24"/>
      <c r="R51" s="24"/>
      <c r="S51" s="24"/>
      <c r="T51" s="24"/>
      <c r="U51" s="24"/>
      <c r="V51" s="24"/>
      <c r="W51" s="24"/>
      <c r="X51" s="24"/>
      <c r="Y51" s="24"/>
      <c r="Z51" s="24"/>
    </row>
    <row r="52" ht="19.15" customHeight="1">
      <c r="A52" t="s" s="138">
        <v>7258</v>
      </c>
      <c r="B52" s="149">
        <v>2</v>
      </c>
      <c r="C52" s="149">
        <v>10</v>
      </c>
      <c r="D52" t="s" s="205">
        <v>7307</v>
      </c>
      <c r="E52" t="s" s="205">
        <v>70</v>
      </c>
      <c r="F52" s="222">
        <v>160</v>
      </c>
      <c r="G52" s="149">
        <v>173</v>
      </c>
      <c r="H52" s="173">
        <f>SUM(G52-F52)</f>
        <v>13</v>
      </c>
      <c r="I52" s="167">
        <f>H52/F52</f>
        <v>0.08125</v>
      </c>
      <c r="J52" s="167">
        <f>H52/G52</f>
        <v>0.07514450867052019</v>
      </c>
      <c r="K52" s="24"/>
      <c r="L52" s="24"/>
      <c r="M52" s="24"/>
      <c r="N52" s="24"/>
      <c r="O52" s="24"/>
      <c r="P52" s="24"/>
      <c r="Q52" s="24"/>
      <c r="R52" s="24"/>
      <c r="S52" s="24"/>
      <c r="T52" s="24"/>
      <c r="U52" s="24"/>
      <c r="V52" s="24"/>
      <c r="W52" s="24"/>
      <c r="X52" s="24"/>
      <c r="Y52" s="24"/>
      <c r="Z52" s="24"/>
    </row>
    <row r="53" ht="19.15" customHeight="1">
      <c r="A53" t="s" s="138">
        <v>7258</v>
      </c>
      <c r="B53" s="149">
        <v>2</v>
      </c>
      <c r="C53" s="149">
        <v>13</v>
      </c>
      <c r="D53" t="s" s="205">
        <v>7308</v>
      </c>
      <c r="E53" t="s" s="205">
        <v>36</v>
      </c>
      <c r="F53" s="222">
        <v>156</v>
      </c>
      <c r="G53" s="149">
        <v>163</v>
      </c>
      <c r="H53" s="173">
        <f>SUM(G53-F53)</f>
        <v>7</v>
      </c>
      <c r="I53" s="167">
        <f>H53/F53</f>
        <v>0.0448717948717949</v>
      </c>
      <c r="J53" s="167">
        <f>H53/G53</f>
        <v>0.0429447852760736</v>
      </c>
      <c r="K53" s="24"/>
      <c r="L53" s="24"/>
      <c r="M53" s="24"/>
      <c r="N53" s="24"/>
      <c r="O53" s="24"/>
      <c r="P53" s="24"/>
      <c r="Q53" s="24"/>
      <c r="R53" s="24"/>
      <c r="S53" s="24"/>
      <c r="T53" s="24"/>
      <c r="U53" s="24"/>
      <c r="V53" s="24"/>
      <c r="W53" s="24"/>
      <c r="X53" s="24"/>
      <c r="Y53" s="24"/>
      <c r="Z53" s="24"/>
    </row>
    <row r="54" ht="19.15" customHeight="1">
      <c r="A54" t="s" s="138">
        <v>7258</v>
      </c>
      <c r="B54" s="149">
        <v>2</v>
      </c>
      <c r="C54" s="149">
        <v>6</v>
      </c>
      <c r="D54" t="s" s="205">
        <v>7309</v>
      </c>
      <c r="E54" t="s" s="205">
        <v>44</v>
      </c>
      <c r="F54" s="222">
        <v>139</v>
      </c>
      <c r="G54" s="149">
        <v>144</v>
      </c>
      <c r="H54" s="173">
        <f>SUM(G54-F54)</f>
        <v>5</v>
      </c>
      <c r="I54" s="167">
        <f>H54/F54</f>
        <v>0.0359712230215827</v>
      </c>
      <c r="J54" s="167">
        <f>H54/G54</f>
        <v>0.0347222222222222</v>
      </c>
      <c r="K54" s="24"/>
      <c r="L54" s="24"/>
      <c r="M54" s="24"/>
      <c r="N54" s="24"/>
      <c r="O54" s="24"/>
      <c r="P54" s="24"/>
      <c r="Q54" s="24"/>
      <c r="R54" s="24"/>
      <c r="S54" s="24"/>
      <c r="T54" s="24"/>
      <c r="U54" s="24"/>
      <c r="V54" s="24"/>
      <c r="W54" s="24"/>
      <c r="X54" s="24"/>
      <c r="Y54" s="24"/>
      <c r="Z54" s="24"/>
    </row>
    <row r="55" ht="19.15" customHeight="1">
      <c r="A55" t="s" s="138">
        <v>7258</v>
      </c>
      <c r="B55" s="149">
        <v>2</v>
      </c>
      <c r="C55" s="149">
        <v>14</v>
      </c>
      <c r="D55" t="s" s="205">
        <v>7310</v>
      </c>
      <c r="E55" t="s" s="205">
        <v>2637</v>
      </c>
      <c r="F55" s="222">
        <v>137</v>
      </c>
      <c r="G55" s="149">
        <v>141</v>
      </c>
      <c r="H55" s="173">
        <f>SUM(G55-F55)</f>
        <v>4</v>
      </c>
      <c r="I55" s="167">
        <f>H55/F55</f>
        <v>0.0291970802919708</v>
      </c>
      <c r="J55" s="167">
        <f>H55/G55</f>
        <v>0.0283687943262411</v>
      </c>
      <c r="K55" s="24"/>
      <c r="L55" s="24"/>
      <c r="M55" s="24"/>
      <c r="N55" s="24"/>
      <c r="O55" s="24"/>
      <c r="P55" s="24"/>
      <c r="Q55" s="24"/>
      <c r="R55" s="24"/>
      <c r="S55" s="24"/>
      <c r="T55" s="24"/>
      <c r="U55" s="24"/>
      <c r="V55" s="24"/>
      <c r="W55" s="24"/>
      <c r="X55" s="24"/>
      <c r="Y55" s="24"/>
      <c r="Z55" s="24"/>
    </row>
    <row r="56" ht="19.15" customHeight="1">
      <c r="A56" t="s" s="138">
        <v>7258</v>
      </c>
      <c r="B56" s="149">
        <v>2</v>
      </c>
      <c r="C56" s="149">
        <v>25</v>
      </c>
      <c r="D56" t="s" s="205">
        <v>7311</v>
      </c>
      <c r="E56" t="s" s="205">
        <v>46</v>
      </c>
      <c r="F56" s="222">
        <v>131</v>
      </c>
      <c r="G56" s="149">
        <v>141</v>
      </c>
      <c r="H56" s="173">
        <f>SUM(G56-F56)</f>
        <v>10</v>
      </c>
      <c r="I56" s="167">
        <f>H56/F56</f>
        <v>0.07633587786259539</v>
      </c>
      <c r="J56" s="167">
        <f>H56/G56</f>
        <v>0.0709219858156028</v>
      </c>
      <c r="K56" s="24"/>
      <c r="L56" s="24"/>
      <c r="M56" s="24"/>
      <c r="N56" s="24"/>
      <c r="O56" s="24"/>
      <c r="P56" s="24"/>
      <c r="Q56" s="24"/>
      <c r="R56" s="24"/>
      <c r="S56" s="24"/>
      <c r="T56" s="24"/>
      <c r="U56" s="24"/>
      <c r="V56" s="24"/>
      <c r="W56" s="24"/>
      <c r="X56" s="24"/>
      <c r="Y56" s="24"/>
      <c r="Z56" s="24"/>
    </row>
    <row r="57" ht="19.15" customHeight="1">
      <c r="A57" t="s" s="138">
        <v>7258</v>
      </c>
      <c r="B57" s="149">
        <v>2</v>
      </c>
      <c r="C57" s="149">
        <v>31</v>
      </c>
      <c r="D57" t="s" s="205">
        <v>7312</v>
      </c>
      <c r="E57" t="s" s="205">
        <v>147</v>
      </c>
      <c r="F57" s="222">
        <v>100</v>
      </c>
      <c r="G57" s="149">
        <v>109</v>
      </c>
      <c r="H57" s="173">
        <f>SUM(G57-F57)</f>
        <v>9</v>
      </c>
      <c r="I57" s="167">
        <f>H57/F57</f>
        <v>0.09</v>
      </c>
      <c r="J57" s="167">
        <f>H57/G57</f>
        <v>0.0825688073394495</v>
      </c>
      <c r="K57" s="24"/>
      <c r="L57" s="24"/>
      <c r="M57" s="24"/>
      <c r="N57" s="24"/>
      <c r="O57" s="24"/>
      <c r="P57" s="24"/>
      <c r="Q57" s="24"/>
      <c r="R57" s="24"/>
      <c r="S57" s="24"/>
      <c r="T57" s="24"/>
      <c r="U57" s="24"/>
      <c r="V57" s="24"/>
      <c r="W57" s="24"/>
      <c r="X57" s="24"/>
      <c r="Y57" s="24"/>
      <c r="Z57" s="24"/>
    </row>
    <row r="58" ht="19.15" customHeight="1">
      <c r="A58" t="s" s="138">
        <v>7258</v>
      </c>
      <c r="B58" s="149">
        <v>2</v>
      </c>
      <c r="C58" s="149">
        <v>20</v>
      </c>
      <c r="D58" t="s" s="205">
        <v>7313</v>
      </c>
      <c r="E58" t="s" s="205">
        <v>52</v>
      </c>
      <c r="F58" s="222">
        <v>85</v>
      </c>
      <c r="G58" s="149">
        <v>86</v>
      </c>
      <c r="H58" s="173">
        <f>SUM(G58-F58)</f>
        <v>1</v>
      </c>
      <c r="I58" s="167">
        <f>H58/F58</f>
        <v>0.0117647058823529</v>
      </c>
      <c r="J58" s="167">
        <f>H58/G58</f>
        <v>0.0116279069767442</v>
      </c>
      <c r="K58" s="24"/>
      <c r="L58" s="24"/>
      <c r="M58" s="24"/>
      <c r="N58" s="24"/>
      <c r="O58" s="24"/>
      <c r="P58" s="24"/>
      <c r="Q58" s="24"/>
      <c r="R58" s="24"/>
      <c r="S58" s="24"/>
      <c r="T58" s="24"/>
      <c r="U58" s="24"/>
      <c r="V58" s="24"/>
      <c r="W58" s="24"/>
      <c r="X58" s="24"/>
      <c r="Y58" s="24"/>
      <c r="Z58" s="24"/>
    </row>
    <row r="59" ht="19.15" customHeight="1">
      <c r="A59" t="s" s="138">
        <v>7258</v>
      </c>
      <c r="B59" s="149">
        <v>2</v>
      </c>
      <c r="C59" s="149">
        <v>29</v>
      </c>
      <c r="D59" t="s" s="205">
        <v>7314</v>
      </c>
      <c r="E59" t="s" s="205">
        <v>116</v>
      </c>
      <c r="F59" s="222">
        <v>77</v>
      </c>
      <c r="G59" s="149">
        <v>80</v>
      </c>
      <c r="H59" s="173">
        <f>SUM(G59-F59)</f>
        <v>3</v>
      </c>
      <c r="I59" s="167">
        <f>H59/F59</f>
        <v>0.038961038961039</v>
      </c>
      <c r="J59" s="167">
        <f>H59/G59</f>
        <v>0.0375</v>
      </c>
      <c r="K59" s="24"/>
      <c r="L59" s="24"/>
      <c r="M59" s="24"/>
      <c r="N59" s="24"/>
      <c r="O59" s="24"/>
      <c r="P59" s="24"/>
      <c r="Q59" s="24"/>
      <c r="R59" s="24"/>
      <c r="S59" s="24"/>
      <c r="T59" s="24"/>
      <c r="U59" s="24"/>
      <c r="V59" s="24"/>
      <c r="W59" s="24"/>
      <c r="X59" s="24"/>
      <c r="Y59" s="24"/>
      <c r="Z59" s="24"/>
    </row>
    <row r="60" ht="19.15" customHeight="1">
      <c r="A60" t="s" s="138">
        <v>7258</v>
      </c>
      <c r="B60" s="149">
        <v>2</v>
      </c>
      <c r="C60" s="149">
        <v>34</v>
      </c>
      <c r="D60" t="s" s="205">
        <v>7315</v>
      </c>
      <c r="E60" t="s" s="205">
        <v>68</v>
      </c>
      <c r="F60" s="222">
        <v>76</v>
      </c>
      <c r="G60" s="149">
        <v>77</v>
      </c>
      <c r="H60" s="173">
        <f>SUM(G60-F60)</f>
        <v>1</v>
      </c>
      <c r="I60" s="167">
        <f>H60/F60</f>
        <v>0.0131578947368421</v>
      </c>
      <c r="J60" s="167">
        <f>H60/G60</f>
        <v>0.012987012987013</v>
      </c>
      <c r="K60" s="24"/>
      <c r="L60" s="24"/>
      <c r="M60" s="24"/>
      <c r="N60" s="24"/>
      <c r="O60" s="24"/>
      <c r="P60" s="24"/>
      <c r="Q60" s="24"/>
      <c r="R60" s="24"/>
      <c r="S60" s="24"/>
      <c r="T60" s="24"/>
      <c r="U60" s="24"/>
      <c r="V60" s="24"/>
      <c r="W60" s="24"/>
      <c r="X60" s="24"/>
      <c r="Y60" s="24"/>
      <c r="Z60" s="24"/>
    </row>
    <row r="61" ht="19.15" customHeight="1">
      <c r="A61" t="s" s="138">
        <v>7258</v>
      </c>
      <c r="B61" s="149">
        <v>2</v>
      </c>
      <c r="C61" s="149">
        <v>18</v>
      </c>
      <c r="D61" t="s" s="205">
        <v>7316</v>
      </c>
      <c r="E61" t="s" s="205">
        <v>58</v>
      </c>
      <c r="F61" s="222">
        <v>70</v>
      </c>
      <c r="G61" s="149">
        <v>71</v>
      </c>
      <c r="H61" s="173">
        <f>SUM(G61-F61)</f>
        <v>1</v>
      </c>
      <c r="I61" s="167">
        <f>H61/F61</f>
        <v>0.0142857142857143</v>
      </c>
      <c r="J61" s="167">
        <f>H61/G61</f>
        <v>0.0140845070422535</v>
      </c>
      <c r="K61" s="24"/>
      <c r="L61" s="24"/>
      <c r="M61" s="24"/>
      <c r="N61" s="24"/>
      <c r="O61" s="24"/>
      <c r="P61" s="24"/>
      <c r="Q61" s="24"/>
      <c r="R61" s="24"/>
      <c r="S61" s="24"/>
      <c r="T61" s="24"/>
      <c r="U61" s="24"/>
      <c r="V61" s="24"/>
      <c r="W61" s="24"/>
      <c r="X61" s="24"/>
      <c r="Y61" s="24"/>
      <c r="Z61" s="24"/>
    </row>
    <row r="62" ht="19.15" customHeight="1">
      <c r="A62" t="s" s="138">
        <v>7258</v>
      </c>
      <c r="B62" s="149">
        <v>2</v>
      </c>
      <c r="C62" s="149">
        <v>27</v>
      </c>
      <c r="D62" t="s" s="205">
        <v>7317</v>
      </c>
      <c r="E62" t="s" s="205">
        <v>248</v>
      </c>
      <c r="F62" s="222">
        <v>69</v>
      </c>
      <c r="G62" s="149">
        <v>69</v>
      </c>
      <c r="H62" s="173">
        <f>SUM(G62-F62)</f>
        <v>0</v>
      </c>
      <c r="I62" s="167">
        <f>H62/F62</f>
        <v>0</v>
      </c>
      <c r="J62" s="167">
        <f>H62/G62</f>
        <v>0</v>
      </c>
      <c r="K62" s="24"/>
      <c r="L62" s="24"/>
      <c r="M62" s="24"/>
      <c r="N62" s="24"/>
      <c r="O62" s="24"/>
      <c r="P62" s="24"/>
      <c r="Q62" s="24"/>
      <c r="R62" s="24"/>
      <c r="S62" s="24"/>
      <c r="T62" s="24"/>
      <c r="U62" s="24"/>
      <c r="V62" s="24"/>
      <c r="W62" s="24"/>
      <c r="X62" s="24"/>
      <c r="Y62" s="24"/>
      <c r="Z62" s="24"/>
    </row>
    <row r="63" ht="19.15" customHeight="1">
      <c r="A63" t="s" s="138">
        <v>7258</v>
      </c>
      <c r="B63" s="149">
        <v>2</v>
      </c>
      <c r="C63" s="149">
        <v>33</v>
      </c>
      <c r="D63" t="s" s="205">
        <v>7318</v>
      </c>
      <c r="E63" t="s" s="205">
        <v>1309</v>
      </c>
      <c r="F63" s="222">
        <v>67</v>
      </c>
      <c r="G63" s="149">
        <v>68</v>
      </c>
      <c r="H63" s="173">
        <f>SUM(G63-F63)</f>
        <v>1</v>
      </c>
      <c r="I63" s="167">
        <f>H63/F63</f>
        <v>0.0149253731343284</v>
      </c>
      <c r="J63" s="167">
        <f>H63/G63</f>
        <v>0.0147058823529412</v>
      </c>
      <c r="K63" s="24"/>
      <c r="L63" s="24"/>
      <c r="M63" s="24"/>
      <c r="N63" s="24"/>
      <c r="O63" s="24"/>
      <c r="P63" s="24"/>
      <c r="Q63" s="24"/>
      <c r="R63" s="24"/>
      <c r="S63" s="24"/>
      <c r="T63" s="24"/>
      <c r="U63" s="24"/>
      <c r="V63" s="24"/>
      <c r="W63" s="24"/>
      <c r="X63" s="24"/>
      <c r="Y63" s="24"/>
      <c r="Z63" s="24"/>
    </row>
    <row r="64" ht="19.15" customHeight="1">
      <c r="A64" t="s" s="138">
        <v>7258</v>
      </c>
      <c r="B64" s="149">
        <v>2</v>
      </c>
      <c r="C64" s="149">
        <v>17</v>
      </c>
      <c r="D64" t="s" s="205">
        <v>7319</v>
      </c>
      <c r="E64" t="s" s="205">
        <v>48</v>
      </c>
      <c r="F64" s="222">
        <v>63</v>
      </c>
      <c r="G64" s="149">
        <v>64</v>
      </c>
      <c r="H64" s="173">
        <f>SUM(G64-F64)</f>
        <v>1</v>
      </c>
      <c r="I64" s="167">
        <f>H64/F64</f>
        <v>0.0158730158730159</v>
      </c>
      <c r="J64" s="167">
        <f>H64/G64</f>
        <v>0.015625</v>
      </c>
      <c r="K64" s="24"/>
      <c r="L64" s="24"/>
      <c r="M64" s="24"/>
      <c r="N64" s="24"/>
      <c r="O64" s="24"/>
      <c r="P64" s="24"/>
      <c r="Q64" s="24"/>
      <c r="R64" s="24"/>
      <c r="S64" s="24"/>
      <c r="T64" s="24"/>
      <c r="U64" s="24"/>
      <c r="V64" s="24"/>
      <c r="W64" s="24"/>
      <c r="X64" s="24"/>
      <c r="Y64" s="24"/>
      <c r="Z64" s="24"/>
    </row>
    <row r="65" ht="19.15" customHeight="1">
      <c r="A65" t="s" s="138">
        <v>7258</v>
      </c>
      <c r="B65" s="149">
        <v>2</v>
      </c>
      <c r="C65" s="149">
        <v>22</v>
      </c>
      <c r="D65" t="s" s="205">
        <v>7320</v>
      </c>
      <c r="E65" t="s" s="205">
        <v>40</v>
      </c>
      <c r="F65" s="222">
        <v>57</v>
      </c>
      <c r="G65" s="149">
        <v>60</v>
      </c>
      <c r="H65" s="173">
        <f>SUM(G65-F65)</f>
        <v>3</v>
      </c>
      <c r="I65" s="167">
        <f>H65/F65</f>
        <v>0.0526315789473684</v>
      </c>
      <c r="J65" s="167">
        <f>H65/G65</f>
        <v>0.05</v>
      </c>
      <c r="K65" s="24"/>
      <c r="L65" s="24"/>
      <c r="M65" s="24"/>
      <c r="N65" s="24"/>
      <c r="O65" s="24"/>
      <c r="P65" s="24"/>
      <c r="Q65" s="24"/>
      <c r="R65" s="24"/>
      <c r="S65" s="24"/>
      <c r="T65" s="24"/>
      <c r="U65" s="24"/>
      <c r="V65" s="24"/>
      <c r="W65" s="24"/>
      <c r="X65" s="24"/>
      <c r="Y65" s="24"/>
      <c r="Z65" s="24"/>
    </row>
    <row r="66" ht="19.15" customHeight="1">
      <c r="A66" t="s" s="138">
        <v>7258</v>
      </c>
      <c r="B66" s="149">
        <v>2</v>
      </c>
      <c r="C66" s="149">
        <v>21</v>
      </c>
      <c r="D66" t="s" s="205">
        <v>7321</v>
      </c>
      <c r="E66" t="s" s="205">
        <v>72</v>
      </c>
      <c r="F66" s="222">
        <v>54</v>
      </c>
      <c r="G66" s="149">
        <v>59</v>
      </c>
      <c r="H66" s="173">
        <f>SUM(G66-F66)</f>
        <v>5</v>
      </c>
      <c r="I66" s="167">
        <f>H66/F66</f>
        <v>0.0925925925925926</v>
      </c>
      <c r="J66" s="167">
        <f>H66/G66</f>
        <v>0.0847457627118644</v>
      </c>
      <c r="K66" s="24"/>
      <c r="L66" s="24"/>
      <c r="M66" s="24"/>
      <c r="N66" s="24"/>
      <c r="O66" s="24"/>
      <c r="P66" s="24"/>
      <c r="Q66" s="24"/>
      <c r="R66" s="24"/>
      <c r="S66" s="24"/>
      <c r="T66" s="24"/>
      <c r="U66" s="24"/>
      <c r="V66" s="24"/>
      <c r="W66" s="24"/>
      <c r="X66" s="24"/>
      <c r="Y66" s="24"/>
      <c r="Z66" s="24"/>
    </row>
    <row r="67" ht="19.15" customHeight="1">
      <c r="A67" t="s" s="138">
        <v>7258</v>
      </c>
      <c r="B67" s="149">
        <v>2</v>
      </c>
      <c r="C67" s="149">
        <v>19</v>
      </c>
      <c r="D67" t="s" s="205">
        <v>7322</v>
      </c>
      <c r="E67" t="s" s="205">
        <v>56</v>
      </c>
      <c r="F67" s="222">
        <v>41</v>
      </c>
      <c r="G67" s="149">
        <v>42</v>
      </c>
      <c r="H67" s="173">
        <f>SUM(G67-F67)</f>
        <v>1</v>
      </c>
      <c r="I67" s="167">
        <f>H67/F67</f>
        <v>0.024390243902439</v>
      </c>
      <c r="J67" s="167">
        <f>H67/G67</f>
        <v>0.0238095238095238</v>
      </c>
      <c r="K67" s="24"/>
      <c r="L67" s="24"/>
      <c r="M67" s="24"/>
      <c r="N67" s="24"/>
      <c r="O67" s="24"/>
      <c r="P67" s="24"/>
      <c r="Q67" s="24"/>
      <c r="R67" s="24"/>
      <c r="S67" s="24"/>
      <c r="T67" s="24"/>
      <c r="U67" s="24"/>
      <c r="V67" s="24"/>
      <c r="W67" s="24"/>
      <c r="X67" s="24"/>
      <c r="Y67" s="24"/>
      <c r="Z67" s="24"/>
    </row>
    <row r="68" ht="19.15" customHeight="1">
      <c r="A68" t="s" s="138">
        <v>7258</v>
      </c>
      <c r="B68" s="149">
        <v>2</v>
      </c>
      <c r="C68" s="149">
        <v>15</v>
      </c>
      <c r="D68" t="s" s="205">
        <v>7323</v>
      </c>
      <c r="E68" t="s" s="205">
        <v>101</v>
      </c>
      <c r="F68" s="222">
        <v>36</v>
      </c>
      <c r="G68" s="149">
        <v>36</v>
      </c>
      <c r="H68" s="173">
        <f>SUM(G68-F68)</f>
        <v>0</v>
      </c>
      <c r="I68" s="167">
        <f>H68/F68</f>
        <v>0</v>
      </c>
      <c r="J68" s="167">
        <f>H68/G68</f>
        <v>0</v>
      </c>
      <c r="K68" s="24"/>
      <c r="L68" s="24"/>
      <c r="M68" s="24"/>
      <c r="N68" s="24"/>
      <c r="O68" s="24"/>
      <c r="P68" s="24"/>
      <c r="Q68" s="24"/>
      <c r="R68" s="24"/>
      <c r="S68" s="24"/>
      <c r="T68" s="24"/>
      <c r="U68" s="24"/>
      <c r="V68" s="24"/>
      <c r="W68" s="24"/>
      <c r="X68" s="24"/>
      <c r="Y68" s="24"/>
      <c r="Z68" s="24"/>
    </row>
    <row r="69" ht="19.15" customHeight="1">
      <c r="A69" t="s" s="138">
        <v>7258</v>
      </c>
      <c r="B69" s="149">
        <v>2</v>
      </c>
      <c r="C69" s="149">
        <v>23</v>
      </c>
      <c r="D69" t="s" s="205">
        <v>7324</v>
      </c>
      <c r="E69" t="s" s="205">
        <v>281</v>
      </c>
      <c r="F69" s="222">
        <v>34</v>
      </c>
      <c r="G69" s="149">
        <v>36</v>
      </c>
      <c r="H69" s="173">
        <f>SUM(G69-F69)</f>
        <v>2</v>
      </c>
      <c r="I69" s="167">
        <f>H69/F69</f>
        <v>0.0588235294117647</v>
      </c>
      <c r="J69" s="167">
        <f>H69/G69</f>
        <v>0.0555555555555556</v>
      </c>
      <c r="K69" s="24"/>
      <c r="L69" s="24"/>
      <c r="M69" s="24"/>
      <c r="N69" s="24"/>
      <c r="O69" s="24"/>
      <c r="P69" s="24"/>
      <c r="Q69" s="24"/>
      <c r="R69" s="24"/>
      <c r="S69" s="24"/>
      <c r="T69" s="24"/>
      <c r="U69" s="24"/>
      <c r="V69" s="24"/>
      <c r="W69" s="24"/>
      <c r="X69" s="24"/>
      <c r="Y69" s="24"/>
      <c r="Z69" s="24"/>
    </row>
    <row r="70" ht="19.15" customHeight="1">
      <c r="A70" t="s" s="138">
        <v>7258</v>
      </c>
      <c r="B70" s="149">
        <v>2</v>
      </c>
      <c r="C70" s="149">
        <v>32</v>
      </c>
      <c r="D70" t="s" s="205">
        <v>7325</v>
      </c>
      <c r="E70" t="s" s="205">
        <v>106</v>
      </c>
      <c r="F70" s="222">
        <v>28</v>
      </c>
      <c r="G70" s="149">
        <v>36</v>
      </c>
      <c r="H70" s="173">
        <f>SUM(G70-F70)</f>
        <v>8</v>
      </c>
      <c r="I70" s="167">
        <f>H70/F70</f>
        <v>0.285714285714286</v>
      </c>
      <c r="J70" s="167">
        <f>H70/G70</f>
        <v>0.222222222222222</v>
      </c>
      <c r="K70" s="24"/>
      <c r="L70" s="24"/>
      <c r="M70" s="24"/>
      <c r="N70" s="24"/>
      <c r="O70" s="24"/>
      <c r="P70" s="24"/>
      <c r="Q70" s="24"/>
      <c r="R70" s="24"/>
      <c r="S70" s="24"/>
      <c r="T70" s="24"/>
      <c r="U70" s="24"/>
      <c r="V70" s="24"/>
      <c r="W70" s="24"/>
      <c r="X70" s="24"/>
      <c r="Y70" s="24"/>
      <c r="Z70" s="24"/>
    </row>
    <row r="71" ht="19.15" customHeight="1">
      <c r="A71" t="s" s="138">
        <v>7258</v>
      </c>
      <c r="B71" s="149">
        <v>2</v>
      </c>
      <c r="C71" s="149">
        <v>30</v>
      </c>
      <c r="D71" t="s" s="205">
        <v>7326</v>
      </c>
      <c r="E71" t="s" s="205">
        <v>119</v>
      </c>
      <c r="F71" s="222">
        <v>33</v>
      </c>
      <c r="G71" s="149">
        <v>35</v>
      </c>
      <c r="H71" s="173">
        <f>SUM(G71-F71)</f>
        <v>2</v>
      </c>
      <c r="I71" s="167">
        <f>H71/F71</f>
        <v>0.0606060606060606</v>
      </c>
      <c r="J71" s="167">
        <f>H71/G71</f>
        <v>0.0571428571428571</v>
      </c>
      <c r="K71" s="24"/>
      <c r="L71" s="24"/>
      <c r="M71" s="24"/>
      <c r="N71" s="24"/>
      <c r="O71" s="24"/>
      <c r="P71" s="24"/>
      <c r="Q71" s="24"/>
      <c r="R71" s="24"/>
      <c r="S71" s="24"/>
      <c r="T71" s="24"/>
      <c r="U71" s="24"/>
      <c r="V71" s="24"/>
      <c r="W71" s="24"/>
      <c r="X71" s="24"/>
      <c r="Y71" s="24"/>
      <c r="Z71" s="24"/>
    </row>
    <row r="72" ht="19.15" customHeight="1">
      <c r="A72" t="s" s="138">
        <v>7258</v>
      </c>
      <c r="B72" s="149">
        <v>2</v>
      </c>
      <c r="C72" s="149">
        <v>12</v>
      </c>
      <c r="D72" t="s" s="205">
        <v>7327</v>
      </c>
      <c r="E72" t="s" s="205">
        <v>78</v>
      </c>
      <c r="F72" s="223">
        <v>0</v>
      </c>
      <c r="G72" s="149">
        <v>0</v>
      </c>
      <c r="H72" s="173">
        <f>SUM(G72-F72)</f>
        <v>0</v>
      </c>
      <c r="I72" s="207">
        <f>H72/F72</f>
      </c>
      <c r="J72" s="207">
        <f>H72/G72</f>
      </c>
      <c r="K72" s="24"/>
      <c r="L72" s="24"/>
      <c r="M72" s="24"/>
      <c r="N72" s="24"/>
      <c r="O72" s="24"/>
      <c r="P72" s="24"/>
      <c r="Q72" s="24"/>
      <c r="R72" s="24"/>
      <c r="S72" s="24"/>
      <c r="T72" s="24"/>
      <c r="U72" s="24"/>
      <c r="V72" s="24"/>
      <c r="W72" s="24"/>
      <c r="X72" s="24"/>
      <c r="Y72" s="24"/>
      <c r="Z72" s="24"/>
    </row>
    <row r="73" ht="19.15" customHeight="1">
      <c r="A73" t="s" s="138">
        <v>7258</v>
      </c>
      <c r="B73" s="149">
        <v>2</v>
      </c>
      <c r="C73" s="149">
        <v>24</v>
      </c>
      <c r="D73" t="s" s="205">
        <v>7328</v>
      </c>
      <c r="E73" t="s" s="205">
        <v>34</v>
      </c>
      <c r="F73" s="223">
        <v>0</v>
      </c>
      <c r="G73" s="149">
        <v>0</v>
      </c>
      <c r="H73" s="173">
        <f>SUM(G73-F73)</f>
        <v>0</v>
      </c>
      <c r="I73" s="207">
        <f>H73/F73</f>
      </c>
      <c r="J73" s="207">
        <f>H73/G73</f>
      </c>
      <c r="K73" s="24"/>
      <c r="L73" s="24"/>
      <c r="M73" s="24"/>
      <c r="N73" s="24"/>
      <c r="O73" s="24"/>
      <c r="P73" s="24"/>
      <c r="Q73" s="24"/>
      <c r="R73" s="24"/>
      <c r="S73" s="24"/>
      <c r="T73" s="24"/>
      <c r="U73" s="24"/>
      <c r="V73" s="24"/>
      <c r="W73" s="24"/>
      <c r="X73" s="24"/>
      <c r="Y73" s="24"/>
      <c r="Z73" s="24"/>
    </row>
    <row r="74" ht="19.15" customHeight="1">
      <c r="A74" t="s" s="138">
        <v>7258</v>
      </c>
      <c r="B74" s="149">
        <v>2</v>
      </c>
      <c r="C74" s="149">
        <v>26</v>
      </c>
      <c r="D74" t="s" s="205">
        <v>7329</v>
      </c>
      <c r="E74" t="s" s="205">
        <v>173</v>
      </c>
      <c r="F74" s="223">
        <v>0</v>
      </c>
      <c r="G74" s="149">
        <v>0</v>
      </c>
      <c r="H74" s="206">
        <f>SUM(G74-F74)</f>
        <v>0</v>
      </c>
      <c r="I74" s="176">
        <f>H74/F74</f>
      </c>
      <c r="J74" s="176">
        <f>H74/G74</f>
      </c>
      <c r="K74" s="174"/>
      <c r="L74" s="174"/>
      <c r="M74" s="174"/>
      <c r="N74" s="174"/>
      <c r="O74" s="174"/>
      <c r="P74" s="174"/>
      <c r="Q74" s="174"/>
      <c r="R74" s="174"/>
      <c r="S74" s="174"/>
      <c r="T74" s="174"/>
      <c r="U74" s="174"/>
      <c r="V74" s="174"/>
      <c r="W74" s="174"/>
      <c r="X74" s="174"/>
      <c r="Y74" s="174"/>
      <c r="Z74" s="174"/>
    </row>
    <row r="75" ht="19.15" customHeight="1">
      <c r="A75" s="177"/>
      <c r="B75" s="178"/>
      <c r="C75" s="178"/>
      <c r="D75" s="179"/>
      <c r="E75" s="179"/>
      <c r="F75" s="210">
        <f>SUM(F41:F74)</f>
        <v>88651</v>
      </c>
      <c r="G75" s="180">
        <f>SUM(G41:G74)</f>
        <v>92083</v>
      </c>
      <c r="H75" s="181">
        <f>SUM(H41:H74)</f>
        <v>3432</v>
      </c>
      <c r="I75" s="182">
        <f>H75/F75</f>
        <v>0.0387136072915139</v>
      </c>
      <c r="J75" s="182">
        <f>H75/G75</f>
        <v>0.037270723151939</v>
      </c>
      <c r="K75" s="183"/>
      <c r="L75" s="183"/>
      <c r="M75" s="183"/>
      <c r="N75" s="183"/>
      <c r="O75" s="183"/>
      <c r="P75" s="183"/>
      <c r="Q75" s="183"/>
      <c r="R75" s="183"/>
      <c r="S75" s="183"/>
      <c r="T75" s="183"/>
      <c r="U75" s="183"/>
      <c r="V75" s="183"/>
      <c r="W75" s="183"/>
      <c r="X75" s="183"/>
      <c r="Y75" s="183"/>
      <c r="Z75" s="184"/>
    </row>
    <row r="76" ht="19.15" customHeight="1">
      <c r="A76" s="230"/>
      <c r="B76" s="231"/>
      <c r="C76" s="231"/>
      <c r="D76" s="232"/>
      <c r="E76" s="232"/>
      <c r="F76" s="251"/>
      <c r="G76" s="231"/>
      <c r="H76" s="234"/>
      <c r="I76" s="188"/>
      <c r="J76" s="188"/>
      <c r="K76" s="189"/>
      <c r="L76" s="189"/>
      <c r="M76" s="189"/>
      <c r="N76" s="189"/>
      <c r="O76" s="189"/>
      <c r="P76" s="189"/>
      <c r="Q76" s="189"/>
      <c r="R76" s="189"/>
      <c r="S76" s="189"/>
      <c r="T76" s="189"/>
      <c r="U76" s="189"/>
      <c r="V76" s="189"/>
      <c r="W76" s="189"/>
      <c r="X76" s="189"/>
      <c r="Y76" s="189"/>
      <c r="Z76" s="189"/>
    </row>
    <row r="77" ht="19.15" customHeight="1">
      <c r="A77" t="s" s="138">
        <v>7258</v>
      </c>
      <c r="B77" s="149">
        <v>3</v>
      </c>
      <c r="C77" s="149">
        <v>9</v>
      </c>
      <c r="D77" t="s" s="205">
        <v>7330</v>
      </c>
      <c r="E77" t="s" s="205">
        <v>24</v>
      </c>
      <c r="F77" s="222">
        <v>35439</v>
      </c>
      <c r="G77" s="149">
        <v>38666</v>
      </c>
      <c r="H77" s="173">
        <f>SUM(G77-F77)</f>
        <v>3227</v>
      </c>
      <c r="I77" s="167">
        <f>H77/F77</f>
        <v>0.09105787409351281</v>
      </c>
      <c r="J77" s="167">
        <f>H77/G77</f>
        <v>0.0834583354885429</v>
      </c>
      <c r="K77" s="24"/>
      <c r="L77" s="24"/>
      <c r="M77" s="24"/>
      <c r="N77" s="24"/>
      <c r="O77" s="24"/>
      <c r="P77" s="24"/>
      <c r="Q77" s="24"/>
      <c r="R77" s="24"/>
      <c r="S77" s="24"/>
      <c r="T77" s="24"/>
      <c r="U77" s="24"/>
      <c r="V77" s="24"/>
      <c r="W77" s="24"/>
      <c r="X77" s="24"/>
      <c r="Y77" s="24"/>
      <c r="Z77" s="24"/>
    </row>
    <row r="78" ht="19.15" customHeight="1">
      <c r="A78" t="s" s="138">
        <v>7258</v>
      </c>
      <c r="B78" s="149">
        <v>3</v>
      </c>
      <c r="C78" s="149">
        <v>12</v>
      </c>
      <c r="D78" t="s" s="205">
        <v>7331</v>
      </c>
      <c r="E78" t="s" s="205">
        <v>17</v>
      </c>
      <c r="F78" s="222">
        <v>15767</v>
      </c>
      <c r="G78" s="149">
        <v>16816</v>
      </c>
      <c r="H78" s="173">
        <f>SUM(G78-F78)</f>
        <v>1049</v>
      </c>
      <c r="I78" s="167">
        <f>H78/F78</f>
        <v>0.0665313629732987</v>
      </c>
      <c r="J78" s="167">
        <f>H78/G78</f>
        <v>0.0623810656517602</v>
      </c>
      <c r="K78" s="24"/>
      <c r="L78" s="24"/>
      <c r="M78" s="24"/>
      <c r="N78" s="24"/>
      <c r="O78" s="24"/>
      <c r="P78" s="24"/>
      <c r="Q78" s="24"/>
      <c r="R78" s="24"/>
      <c r="S78" s="24"/>
      <c r="T78" s="24"/>
      <c r="U78" s="24"/>
      <c r="V78" s="24"/>
      <c r="W78" s="24"/>
      <c r="X78" s="24"/>
      <c r="Y78" s="24"/>
      <c r="Z78" s="24"/>
    </row>
    <row r="79" ht="19.15" customHeight="1">
      <c r="A79" t="s" s="138">
        <v>7258</v>
      </c>
      <c r="B79" s="149">
        <v>3</v>
      </c>
      <c r="C79" s="149">
        <v>3</v>
      </c>
      <c r="D79" t="s" s="205">
        <v>7332</v>
      </c>
      <c r="E79" t="s" s="205">
        <v>20</v>
      </c>
      <c r="F79" s="222">
        <v>11980</v>
      </c>
      <c r="G79" s="149">
        <v>12541</v>
      </c>
      <c r="H79" s="173">
        <f>SUM(G79-F79)</f>
        <v>561</v>
      </c>
      <c r="I79" s="167">
        <f>H79/F79</f>
        <v>0.0468280467445743</v>
      </c>
      <c r="J79" s="167">
        <f>H79/G79</f>
        <v>0.0447332748584642</v>
      </c>
      <c r="K79" s="24"/>
      <c r="L79" s="24"/>
      <c r="M79" s="24"/>
      <c r="N79" s="24"/>
      <c r="O79" s="24"/>
      <c r="P79" s="24"/>
      <c r="Q79" s="24"/>
      <c r="R79" s="24"/>
      <c r="S79" s="24"/>
      <c r="T79" s="24"/>
      <c r="U79" s="24"/>
      <c r="V79" s="24"/>
      <c r="W79" s="24"/>
      <c r="X79" s="24"/>
      <c r="Y79" s="24"/>
      <c r="Z79" s="24"/>
    </row>
    <row r="80" ht="19.15" customHeight="1">
      <c r="A80" t="s" s="138">
        <v>7258</v>
      </c>
      <c r="B80" s="149">
        <v>3</v>
      </c>
      <c r="C80" s="149">
        <v>17</v>
      </c>
      <c r="D80" t="s" s="205">
        <v>7333</v>
      </c>
      <c r="E80" t="s" s="205">
        <v>22</v>
      </c>
      <c r="F80" s="222">
        <v>9071</v>
      </c>
      <c r="G80" s="149">
        <v>9399</v>
      </c>
      <c r="H80" s="173">
        <f>SUM(G80-F80)</f>
        <v>328</v>
      </c>
      <c r="I80" s="167">
        <f>H80/F80</f>
        <v>0.0361591886230846</v>
      </c>
      <c r="J80" s="167">
        <f>H80/G80</f>
        <v>0.0348973295031386</v>
      </c>
      <c r="K80" s="24"/>
      <c r="L80" s="24"/>
      <c r="M80" s="24"/>
      <c r="N80" s="24"/>
      <c r="O80" s="24"/>
      <c r="P80" s="24"/>
      <c r="Q80" s="24"/>
      <c r="R80" s="24"/>
      <c r="S80" s="24"/>
      <c r="T80" s="24"/>
      <c r="U80" s="24"/>
      <c r="V80" s="24"/>
      <c r="W80" s="24"/>
      <c r="X80" s="24"/>
      <c r="Y80" s="24"/>
      <c r="Z80" s="24"/>
    </row>
    <row r="81" ht="19.15" customHeight="1">
      <c r="A81" t="s" s="138">
        <v>7258</v>
      </c>
      <c r="B81" s="149">
        <v>3</v>
      </c>
      <c r="C81" s="149">
        <v>13</v>
      </c>
      <c r="D81" t="s" s="205">
        <v>7334</v>
      </c>
      <c r="E81" t="s" s="205">
        <v>101</v>
      </c>
      <c r="F81" s="222">
        <v>2391</v>
      </c>
      <c r="G81" s="149">
        <v>2396</v>
      </c>
      <c r="H81" s="173">
        <f>SUM(G81-F81)</f>
        <v>5</v>
      </c>
      <c r="I81" s="167">
        <f>H81/F81</f>
        <v>0.00209117524048515</v>
      </c>
      <c r="J81" s="167">
        <f>H81/G81</f>
        <v>0.00208681135225376</v>
      </c>
      <c r="K81" s="24"/>
      <c r="L81" s="24"/>
      <c r="M81" s="24"/>
      <c r="N81" s="24"/>
      <c r="O81" s="24"/>
      <c r="P81" s="24"/>
      <c r="Q81" s="24"/>
      <c r="R81" s="24"/>
      <c r="S81" s="24"/>
      <c r="T81" s="24"/>
      <c r="U81" s="24"/>
      <c r="V81" s="24"/>
      <c r="W81" s="24"/>
      <c r="X81" s="24"/>
      <c r="Y81" s="24"/>
      <c r="Z81" s="24"/>
    </row>
    <row r="82" ht="19.15" customHeight="1">
      <c r="A82" t="s" s="138">
        <v>7258</v>
      </c>
      <c r="B82" s="149">
        <v>3</v>
      </c>
      <c r="C82" s="149">
        <v>4</v>
      </c>
      <c r="D82" t="s" s="205">
        <v>7335</v>
      </c>
      <c r="E82" t="s" s="205">
        <v>30</v>
      </c>
      <c r="F82" s="222">
        <v>928</v>
      </c>
      <c r="G82" s="149">
        <v>1088</v>
      </c>
      <c r="H82" s="173">
        <f>SUM(G82-F82)</f>
        <v>160</v>
      </c>
      <c r="I82" s="167">
        <f>H82/F82</f>
        <v>0.172413793103448</v>
      </c>
      <c r="J82" s="167">
        <f>H82/G82</f>
        <v>0.147058823529412</v>
      </c>
      <c r="K82" s="24"/>
      <c r="L82" s="24"/>
      <c r="M82" s="24"/>
      <c r="N82" s="24"/>
      <c r="O82" s="24"/>
      <c r="P82" s="24"/>
      <c r="Q82" s="24"/>
      <c r="R82" s="24"/>
      <c r="S82" s="24"/>
      <c r="T82" s="24"/>
      <c r="U82" s="24"/>
      <c r="V82" s="24"/>
      <c r="W82" s="24"/>
      <c r="X82" s="24"/>
      <c r="Y82" s="24"/>
      <c r="Z82" s="24"/>
    </row>
    <row r="83" ht="19.15" customHeight="1">
      <c r="A83" t="s" s="138">
        <v>7258</v>
      </c>
      <c r="B83" s="149">
        <v>3</v>
      </c>
      <c r="C83" s="149">
        <v>2</v>
      </c>
      <c r="D83" t="s" s="205">
        <v>7336</v>
      </c>
      <c r="E83" t="s" s="205">
        <v>26</v>
      </c>
      <c r="F83" s="222">
        <v>870</v>
      </c>
      <c r="G83" s="149">
        <v>917</v>
      </c>
      <c r="H83" s="173">
        <f>SUM(G83-F83)</f>
        <v>47</v>
      </c>
      <c r="I83" s="167">
        <f>H83/F83</f>
        <v>0.0540229885057471</v>
      </c>
      <c r="J83" s="167">
        <f>H83/G83</f>
        <v>0.0512540894220284</v>
      </c>
      <c r="K83" s="24"/>
      <c r="L83" s="24"/>
      <c r="M83" s="24"/>
      <c r="N83" s="24"/>
      <c r="O83" s="24"/>
      <c r="P83" s="24"/>
      <c r="Q83" s="24"/>
      <c r="R83" s="24"/>
      <c r="S83" s="24"/>
      <c r="T83" s="24"/>
      <c r="U83" s="24"/>
      <c r="V83" s="24"/>
      <c r="W83" s="24"/>
      <c r="X83" s="24"/>
      <c r="Y83" s="24"/>
      <c r="Z83" s="24"/>
    </row>
    <row r="84" ht="19.15" customHeight="1">
      <c r="A84" t="s" s="138">
        <v>7258</v>
      </c>
      <c r="B84" s="149">
        <v>3</v>
      </c>
      <c r="C84" s="149">
        <v>8</v>
      </c>
      <c r="D84" t="s" s="205">
        <v>7337</v>
      </c>
      <c r="E84" t="s" s="205">
        <v>2637</v>
      </c>
      <c r="F84" s="222">
        <v>762</v>
      </c>
      <c r="G84" s="149">
        <v>808</v>
      </c>
      <c r="H84" s="173">
        <f>SUM(G84-F84)</f>
        <v>46</v>
      </c>
      <c r="I84" s="167">
        <f>H84/F84</f>
        <v>0.0603674540682415</v>
      </c>
      <c r="J84" s="167">
        <f>H84/G84</f>
        <v>0.0569306930693069</v>
      </c>
      <c r="K84" s="24"/>
      <c r="L84" s="24"/>
      <c r="M84" s="24"/>
      <c r="N84" s="24"/>
      <c r="O84" s="24"/>
      <c r="P84" s="24"/>
      <c r="Q84" s="24"/>
      <c r="R84" s="24"/>
      <c r="S84" s="24"/>
      <c r="T84" s="24"/>
      <c r="U84" s="24"/>
      <c r="V84" s="24"/>
      <c r="W84" s="24"/>
      <c r="X84" s="24"/>
      <c r="Y84" s="24"/>
      <c r="Z84" s="24"/>
    </row>
    <row r="85" ht="19.15" customHeight="1">
      <c r="A85" t="s" s="138">
        <v>7258</v>
      </c>
      <c r="B85" s="149">
        <v>3</v>
      </c>
      <c r="C85" s="149">
        <v>7</v>
      </c>
      <c r="D85" t="s" s="205">
        <v>7338</v>
      </c>
      <c r="E85" t="s" s="205">
        <v>28</v>
      </c>
      <c r="F85" s="222">
        <v>725</v>
      </c>
      <c r="G85" s="149">
        <v>738</v>
      </c>
      <c r="H85" s="173">
        <f>SUM(G85-F85)</f>
        <v>13</v>
      </c>
      <c r="I85" s="167">
        <f>H85/F85</f>
        <v>0.0179310344827586</v>
      </c>
      <c r="J85" s="167">
        <f>H85/G85</f>
        <v>0.0176151761517615</v>
      </c>
      <c r="K85" s="24"/>
      <c r="L85" s="24"/>
      <c r="M85" s="24"/>
      <c r="N85" s="24"/>
      <c r="O85" s="24"/>
      <c r="P85" s="24"/>
      <c r="Q85" s="24"/>
      <c r="R85" s="24"/>
      <c r="S85" s="24"/>
      <c r="T85" s="24"/>
      <c r="U85" s="24"/>
      <c r="V85" s="24"/>
      <c r="W85" s="24"/>
      <c r="X85" s="24"/>
      <c r="Y85" s="24"/>
      <c r="Z85" s="24"/>
    </row>
    <row r="86" ht="19.15" customHeight="1">
      <c r="A86" t="s" s="138">
        <v>7258</v>
      </c>
      <c r="B86" s="149">
        <v>3</v>
      </c>
      <c r="C86" s="149">
        <v>30</v>
      </c>
      <c r="D86" t="s" s="205">
        <v>7339</v>
      </c>
      <c r="E86" t="s" s="205">
        <v>173</v>
      </c>
      <c r="F86" s="222">
        <v>668</v>
      </c>
      <c r="G86" s="149">
        <v>701</v>
      </c>
      <c r="H86" s="173">
        <f>SUM(G86-F86)</f>
        <v>33</v>
      </c>
      <c r="I86" s="167">
        <f>H86/F86</f>
        <v>0.0494011976047904</v>
      </c>
      <c r="J86" s="167">
        <f>H86/G86</f>
        <v>0.0470756062767475</v>
      </c>
      <c r="K86" s="24"/>
      <c r="L86" s="24"/>
      <c r="M86" s="24"/>
      <c r="N86" s="24"/>
      <c r="O86" s="24"/>
      <c r="P86" s="24"/>
      <c r="Q86" s="24"/>
      <c r="R86" s="24"/>
      <c r="S86" s="24"/>
      <c r="T86" s="24"/>
      <c r="U86" s="24"/>
      <c r="V86" s="24"/>
      <c r="W86" s="24"/>
      <c r="X86" s="24"/>
      <c r="Y86" s="24"/>
      <c r="Z86" s="24"/>
    </row>
    <row r="87" ht="19.15" customHeight="1">
      <c r="A87" t="s" s="138">
        <v>7258</v>
      </c>
      <c r="B87" s="149">
        <v>3</v>
      </c>
      <c r="C87" s="149">
        <v>1</v>
      </c>
      <c r="D87" t="s" s="205">
        <v>7340</v>
      </c>
      <c r="E87" t="s" s="205">
        <v>1284</v>
      </c>
      <c r="F87" s="222">
        <v>627</v>
      </c>
      <c r="G87" s="149">
        <v>651</v>
      </c>
      <c r="H87" s="173">
        <f>SUM(G87-F87)</f>
        <v>24</v>
      </c>
      <c r="I87" s="167">
        <f>H87/F87</f>
        <v>0.0382775119617225</v>
      </c>
      <c r="J87" s="167">
        <f>H87/G87</f>
        <v>0.0368663594470046</v>
      </c>
      <c r="K87" s="24"/>
      <c r="L87" s="24"/>
      <c r="M87" s="24"/>
      <c r="N87" s="24"/>
      <c r="O87" s="24"/>
      <c r="P87" s="24"/>
      <c r="Q87" s="24"/>
      <c r="R87" s="24"/>
      <c r="S87" s="24"/>
      <c r="T87" s="24"/>
      <c r="U87" s="24"/>
      <c r="V87" s="24"/>
      <c r="W87" s="24"/>
      <c r="X87" s="24"/>
      <c r="Y87" s="24"/>
      <c r="Z87" s="24"/>
    </row>
    <row r="88" ht="19.15" customHeight="1">
      <c r="A88" t="s" s="138">
        <v>7258</v>
      </c>
      <c r="B88" s="149">
        <v>3</v>
      </c>
      <c r="C88" s="149">
        <v>27</v>
      </c>
      <c r="D88" t="s" s="205">
        <v>7341</v>
      </c>
      <c r="E88" t="s" s="205">
        <v>34</v>
      </c>
      <c r="F88" s="222">
        <v>490</v>
      </c>
      <c r="G88" s="149">
        <v>515</v>
      </c>
      <c r="H88" s="173">
        <f>SUM(G88-F88)</f>
        <v>25</v>
      </c>
      <c r="I88" s="167">
        <f>H88/F88</f>
        <v>0.0510204081632653</v>
      </c>
      <c r="J88" s="167">
        <f>H88/G88</f>
        <v>0.0485436893203883</v>
      </c>
      <c r="K88" s="24"/>
      <c r="L88" s="24"/>
      <c r="M88" s="24"/>
      <c r="N88" s="24"/>
      <c r="O88" s="24"/>
      <c r="P88" s="24"/>
      <c r="Q88" s="24"/>
      <c r="R88" s="24"/>
      <c r="S88" s="24"/>
      <c r="T88" s="24"/>
      <c r="U88" s="24"/>
      <c r="V88" s="24"/>
      <c r="W88" s="24"/>
      <c r="X88" s="24"/>
      <c r="Y88" s="24"/>
      <c r="Z88" s="24"/>
    </row>
    <row r="89" ht="19.15" customHeight="1">
      <c r="A89" t="s" s="138">
        <v>7258</v>
      </c>
      <c r="B89" s="149">
        <v>3</v>
      </c>
      <c r="C89" s="149">
        <v>6</v>
      </c>
      <c r="D89" t="s" s="205">
        <v>7342</v>
      </c>
      <c r="E89" t="s" s="205">
        <v>36</v>
      </c>
      <c r="F89" s="222">
        <v>419</v>
      </c>
      <c r="G89" s="149">
        <v>430</v>
      </c>
      <c r="H89" s="173">
        <f>SUM(G89-F89)</f>
        <v>11</v>
      </c>
      <c r="I89" s="167">
        <f>H89/F89</f>
        <v>0.0262529832935561</v>
      </c>
      <c r="J89" s="167">
        <f>H89/G89</f>
        <v>0.0255813953488372</v>
      </c>
      <c r="K89" s="24"/>
      <c r="L89" s="24"/>
      <c r="M89" s="24"/>
      <c r="N89" s="24"/>
      <c r="O89" s="24"/>
      <c r="P89" s="24"/>
      <c r="Q89" s="24"/>
      <c r="R89" s="24"/>
      <c r="S89" s="24"/>
      <c r="T89" s="24"/>
      <c r="U89" s="24"/>
      <c r="V89" s="24"/>
      <c r="W89" s="24"/>
      <c r="X89" s="24"/>
      <c r="Y89" s="24"/>
      <c r="Z89" s="24"/>
    </row>
    <row r="90" ht="19.15" customHeight="1">
      <c r="A90" t="s" s="138">
        <v>7258</v>
      </c>
      <c r="B90" s="149">
        <v>3</v>
      </c>
      <c r="C90" s="149">
        <v>29</v>
      </c>
      <c r="D90" t="s" s="205">
        <v>7343</v>
      </c>
      <c r="E90" t="s" s="205">
        <v>106</v>
      </c>
      <c r="F90" s="222">
        <v>368</v>
      </c>
      <c r="G90" s="149">
        <v>393</v>
      </c>
      <c r="H90" s="173">
        <f>SUM(G90-F90)</f>
        <v>25</v>
      </c>
      <c r="I90" s="167">
        <f>H90/F90</f>
        <v>0.0679347826086957</v>
      </c>
      <c r="J90" s="167">
        <f>H90/G90</f>
        <v>0.06361323155216279</v>
      </c>
      <c r="K90" s="24"/>
      <c r="L90" s="24"/>
      <c r="M90" s="24"/>
      <c r="N90" s="24"/>
      <c r="O90" s="24"/>
      <c r="P90" s="24"/>
      <c r="Q90" s="24"/>
      <c r="R90" s="24"/>
      <c r="S90" s="24"/>
      <c r="T90" s="24"/>
      <c r="U90" s="24"/>
      <c r="V90" s="24"/>
      <c r="W90" s="24"/>
      <c r="X90" s="24"/>
      <c r="Y90" s="24"/>
      <c r="Z90" s="24"/>
    </row>
    <row r="91" ht="19.15" customHeight="1">
      <c r="A91" t="s" s="138">
        <v>7258</v>
      </c>
      <c r="B91" s="149">
        <v>3</v>
      </c>
      <c r="C91" s="149">
        <v>16</v>
      </c>
      <c r="D91" t="s" s="205">
        <v>7344</v>
      </c>
      <c r="E91" t="s" s="205">
        <v>38</v>
      </c>
      <c r="F91" s="222">
        <v>221</v>
      </c>
      <c r="G91" s="149">
        <v>227</v>
      </c>
      <c r="H91" s="173">
        <f>SUM(G91-F91)</f>
        <v>6</v>
      </c>
      <c r="I91" s="167">
        <f>H91/F91</f>
        <v>0.0271493212669683</v>
      </c>
      <c r="J91" s="167">
        <f>H91/G91</f>
        <v>0.026431718061674</v>
      </c>
      <c r="K91" s="24"/>
      <c r="L91" s="24"/>
      <c r="M91" s="24"/>
      <c r="N91" s="24"/>
      <c r="O91" s="24"/>
      <c r="P91" s="24"/>
      <c r="Q91" s="24"/>
      <c r="R91" s="24"/>
      <c r="S91" s="24"/>
      <c r="T91" s="24"/>
      <c r="U91" s="24"/>
      <c r="V91" s="24"/>
      <c r="W91" s="24"/>
      <c r="X91" s="24"/>
      <c r="Y91" s="24"/>
      <c r="Z91" s="24"/>
    </row>
    <row r="92" ht="19.15" customHeight="1">
      <c r="A92" t="s" s="138">
        <v>7258</v>
      </c>
      <c r="B92" s="149">
        <v>3</v>
      </c>
      <c r="C92" s="149">
        <v>11</v>
      </c>
      <c r="D92" t="s" s="205">
        <v>7345</v>
      </c>
      <c r="E92" t="s" s="205">
        <v>70</v>
      </c>
      <c r="F92" s="222">
        <v>206</v>
      </c>
      <c r="G92" s="149">
        <v>221</v>
      </c>
      <c r="H92" s="173">
        <f>SUM(G92-F92)</f>
        <v>15</v>
      </c>
      <c r="I92" s="167">
        <f>H92/F92</f>
        <v>0.07281553398058251</v>
      </c>
      <c r="J92" s="167">
        <f>H92/G92</f>
        <v>0.0678733031674208</v>
      </c>
      <c r="K92" s="24"/>
      <c r="L92" s="24"/>
      <c r="M92" s="24"/>
      <c r="N92" s="24"/>
      <c r="O92" s="24"/>
      <c r="P92" s="24"/>
      <c r="Q92" s="24"/>
      <c r="R92" s="24"/>
      <c r="S92" s="24"/>
      <c r="T92" s="24"/>
      <c r="U92" s="24"/>
      <c r="V92" s="24"/>
      <c r="W92" s="24"/>
      <c r="X92" s="24"/>
      <c r="Y92" s="24"/>
      <c r="Z92" s="24"/>
    </row>
    <row r="93" ht="19.15" customHeight="1">
      <c r="A93" t="s" s="138">
        <v>7258</v>
      </c>
      <c r="B93" s="149">
        <v>3</v>
      </c>
      <c r="C93" s="149">
        <v>20</v>
      </c>
      <c r="D93" t="s" s="205">
        <v>7346</v>
      </c>
      <c r="E93" t="s" s="205">
        <v>60</v>
      </c>
      <c r="F93" s="222">
        <v>141</v>
      </c>
      <c r="G93" s="149">
        <v>147</v>
      </c>
      <c r="H93" s="173">
        <f>SUM(G93-F93)</f>
        <v>6</v>
      </c>
      <c r="I93" s="167">
        <f>H93/F93</f>
        <v>0.0425531914893617</v>
      </c>
      <c r="J93" s="167">
        <f>H93/G93</f>
        <v>0.0408163265306122</v>
      </c>
      <c r="K93" s="24"/>
      <c r="L93" s="24"/>
      <c r="M93" s="24"/>
      <c r="N93" s="24"/>
      <c r="O93" s="24"/>
      <c r="P93" s="24"/>
      <c r="Q93" s="24"/>
      <c r="R93" s="24"/>
      <c r="S93" s="24"/>
      <c r="T93" s="24"/>
      <c r="U93" s="24"/>
      <c r="V93" s="24"/>
      <c r="W93" s="24"/>
      <c r="X93" s="24"/>
      <c r="Y93" s="24"/>
      <c r="Z93" s="24"/>
    </row>
    <row r="94" ht="19.15" customHeight="1">
      <c r="A94" t="s" s="138">
        <v>7258</v>
      </c>
      <c r="B94" s="149">
        <v>3</v>
      </c>
      <c r="C94" s="149">
        <v>23</v>
      </c>
      <c r="D94" t="s" s="205">
        <v>7347</v>
      </c>
      <c r="E94" t="s" s="205">
        <v>281</v>
      </c>
      <c r="F94" s="222">
        <v>137</v>
      </c>
      <c r="G94" s="149">
        <v>146</v>
      </c>
      <c r="H94" s="173">
        <f>SUM(G94-F94)</f>
        <v>9</v>
      </c>
      <c r="I94" s="167">
        <f>H94/F94</f>
        <v>0.0656934306569343</v>
      </c>
      <c r="J94" s="167">
        <f>H94/G94</f>
        <v>0.0616438356164384</v>
      </c>
      <c r="K94" s="24"/>
      <c r="L94" s="24"/>
      <c r="M94" s="24"/>
      <c r="N94" s="24"/>
      <c r="O94" s="24"/>
      <c r="P94" s="24"/>
      <c r="Q94" s="24"/>
      <c r="R94" s="24"/>
      <c r="S94" s="24"/>
      <c r="T94" s="24"/>
      <c r="U94" s="24"/>
      <c r="V94" s="24"/>
      <c r="W94" s="24"/>
      <c r="X94" s="24"/>
      <c r="Y94" s="24"/>
      <c r="Z94" s="24"/>
    </row>
    <row r="95" ht="19.15" customHeight="1">
      <c r="A95" t="s" s="138">
        <v>7258</v>
      </c>
      <c r="B95" s="149">
        <v>3</v>
      </c>
      <c r="C95" s="149">
        <v>32</v>
      </c>
      <c r="D95" t="s" s="205">
        <v>7348</v>
      </c>
      <c r="E95" t="s" s="205">
        <v>42</v>
      </c>
      <c r="F95" s="222">
        <v>132</v>
      </c>
      <c r="G95" s="149">
        <v>136</v>
      </c>
      <c r="H95" s="173">
        <f>SUM(G95-F95)</f>
        <v>4</v>
      </c>
      <c r="I95" s="167">
        <f>H95/F95</f>
        <v>0.0303030303030303</v>
      </c>
      <c r="J95" s="167">
        <f>H95/G95</f>
        <v>0.0294117647058824</v>
      </c>
      <c r="K95" s="24"/>
      <c r="L95" s="24"/>
      <c r="M95" s="24"/>
      <c r="N95" s="24"/>
      <c r="O95" s="24"/>
      <c r="P95" s="24"/>
      <c r="Q95" s="24"/>
      <c r="R95" s="24"/>
      <c r="S95" s="24"/>
      <c r="T95" s="24"/>
      <c r="U95" s="24"/>
      <c r="V95" s="24"/>
      <c r="W95" s="24"/>
      <c r="X95" s="24"/>
      <c r="Y95" s="24"/>
      <c r="Z95" s="24"/>
    </row>
    <row r="96" ht="19.15" customHeight="1">
      <c r="A96" t="s" s="138">
        <v>7258</v>
      </c>
      <c r="B96" s="149">
        <v>3</v>
      </c>
      <c r="C96" s="149">
        <v>28</v>
      </c>
      <c r="D96" t="s" s="205">
        <v>7349</v>
      </c>
      <c r="E96" t="s" s="205">
        <v>46</v>
      </c>
      <c r="F96" s="222">
        <v>130</v>
      </c>
      <c r="G96" s="149">
        <v>134</v>
      </c>
      <c r="H96" s="173">
        <f>SUM(G96-F96)</f>
        <v>4</v>
      </c>
      <c r="I96" s="167">
        <f>H96/F96</f>
        <v>0.0307692307692308</v>
      </c>
      <c r="J96" s="167">
        <f>H96/G96</f>
        <v>0.0298507462686567</v>
      </c>
      <c r="K96" s="24"/>
      <c r="L96" s="24"/>
      <c r="M96" s="24"/>
      <c r="N96" s="24"/>
      <c r="O96" s="24"/>
      <c r="P96" s="24"/>
      <c r="Q96" s="24"/>
      <c r="R96" s="24"/>
      <c r="S96" s="24"/>
      <c r="T96" s="24"/>
      <c r="U96" s="24"/>
      <c r="V96" s="24"/>
      <c r="W96" s="24"/>
      <c r="X96" s="24"/>
      <c r="Y96" s="24"/>
      <c r="Z96" s="24"/>
    </row>
    <row r="97" ht="19.15" customHeight="1">
      <c r="A97" t="s" s="138">
        <v>7258</v>
      </c>
      <c r="B97" s="149">
        <v>3</v>
      </c>
      <c r="C97" s="149">
        <v>5</v>
      </c>
      <c r="D97" t="s" s="205">
        <v>7350</v>
      </c>
      <c r="E97" t="s" s="205">
        <v>44</v>
      </c>
      <c r="F97" s="222">
        <v>117</v>
      </c>
      <c r="G97" s="149">
        <v>124</v>
      </c>
      <c r="H97" s="173">
        <f>SUM(G97-F97)</f>
        <v>7</v>
      </c>
      <c r="I97" s="167">
        <f>H97/F97</f>
        <v>0.0598290598290598</v>
      </c>
      <c r="J97" s="167">
        <f>H97/G97</f>
        <v>0.0564516129032258</v>
      </c>
      <c r="K97" s="24"/>
      <c r="L97" s="24"/>
      <c r="M97" s="24"/>
      <c r="N97" s="24"/>
      <c r="O97" s="24"/>
      <c r="P97" s="24"/>
      <c r="Q97" s="24"/>
      <c r="R97" s="24"/>
      <c r="S97" s="24"/>
      <c r="T97" s="24"/>
      <c r="U97" s="24"/>
      <c r="V97" s="24"/>
      <c r="W97" s="24"/>
      <c r="X97" s="24"/>
      <c r="Y97" s="24"/>
      <c r="Z97" s="24"/>
    </row>
    <row r="98" ht="19.15" customHeight="1">
      <c r="A98" t="s" s="138">
        <v>7258</v>
      </c>
      <c r="B98" s="149">
        <v>3</v>
      </c>
      <c r="C98" s="149">
        <v>10</v>
      </c>
      <c r="D98" t="s" s="205">
        <v>7351</v>
      </c>
      <c r="E98" t="s" s="205">
        <v>424</v>
      </c>
      <c r="F98" s="222">
        <v>113</v>
      </c>
      <c r="G98" s="149">
        <v>121</v>
      </c>
      <c r="H98" s="173">
        <f>SUM(G98-F98)</f>
        <v>8</v>
      </c>
      <c r="I98" s="167">
        <f>H98/F98</f>
        <v>0.0707964601769912</v>
      </c>
      <c r="J98" s="167">
        <f>H98/G98</f>
        <v>0.0661157024793388</v>
      </c>
      <c r="K98" s="24"/>
      <c r="L98" s="24"/>
      <c r="M98" s="24"/>
      <c r="N98" s="24"/>
      <c r="O98" s="24"/>
      <c r="P98" s="24"/>
      <c r="Q98" s="24"/>
      <c r="R98" s="24"/>
      <c r="S98" s="24"/>
      <c r="T98" s="24"/>
      <c r="U98" s="24"/>
      <c r="V98" s="24"/>
      <c r="W98" s="24"/>
      <c r="X98" s="24"/>
      <c r="Y98" s="24"/>
      <c r="Z98" s="24"/>
    </row>
    <row r="99" ht="19.15" customHeight="1">
      <c r="A99" t="s" s="138">
        <v>7258</v>
      </c>
      <c r="B99" s="149">
        <v>3</v>
      </c>
      <c r="C99" s="149">
        <v>31</v>
      </c>
      <c r="D99" t="s" s="205">
        <v>7352</v>
      </c>
      <c r="E99" t="s" s="205">
        <v>116</v>
      </c>
      <c r="F99" s="222">
        <v>119</v>
      </c>
      <c r="G99" s="149">
        <v>120</v>
      </c>
      <c r="H99" s="173">
        <f>SUM(G99-F99)</f>
        <v>1</v>
      </c>
      <c r="I99" s="167">
        <f>H99/F99</f>
        <v>0.00840336134453782</v>
      </c>
      <c r="J99" s="167">
        <f>H99/G99</f>
        <v>0.00833333333333333</v>
      </c>
      <c r="K99" s="24"/>
      <c r="L99" s="24"/>
      <c r="M99" s="24"/>
      <c r="N99" s="24"/>
      <c r="O99" s="24"/>
      <c r="P99" s="24"/>
      <c r="Q99" s="24"/>
      <c r="R99" s="24"/>
      <c r="S99" s="24"/>
      <c r="T99" s="24"/>
      <c r="U99" s="24"/>
      <c r="V99" s="24"/>
      <c r="W99" s="24"/>
      <c r="X99" s="24"/>
      <c r="Y99" s="24"/>
      <c r="Z99" s="24"/>
    </row>
    <row r="100" ht="19.15" customHeight="1">
      <c r="A100" t="s" s="138">
        <v>7258</v>
      </c>
      <c r="B100" s="149">
        <v>3</v>
      </c>
      <c r="C100" s="149">
        <v>26</v>
      </c>
      <c r="D100" t="s" s="205">
        <v>7353</v>
      </c>
      <c r="E100" t="s" s="205">
        <v>112</v>
      </c>
      <c r="F100" s="222">
        <v>115</v>
      </c>
      <c r="G100" s="149">
        <v>118</v>
      </c>
      <c r="H100" s="173">
        <f>SUM(G100-F100)</f>
        <v>3</v>
      </c>
      <c r="I100" s="167">
        <f>H100/F100</f>
        <v>0.0260869565217391</v>
      </c>
      <c r="J100" s="167">
        <f>H100/G100</f>
        <v>0.0254237288135593</v>
      </c>
      <c r="K100" s="24"/>
      <c r="L100" s="24"/>
      <c r="M100" s="24"/>
      <c r="N100" s="24"/>
      <c r="O100" s="24"/>
      <c r="P100" s="24"/>
      <c r="Q100" s="24"/>
      <c r="R100" s="24"/>
      <c r="S100" s="24"/>
      <c r="T100" s="24"/>
      <c r="U100" s="24"/>
      <c r="V100" s="24"/>
      <c r="W100" s="24"/>
      <c r="X100" s="24"/>
      <c r="Y100" s="24"/>
      <c r="Z100" s="24"/>
    </row>
    <row r="101" ht="19.15" customHeight="1">
      <c r="A101" t="s" s="138">
        <v>7258</v>
      </c>
      <c r="B101" s="149">
        <v>3</v>
      </c>
      <c r="C101" s="149">
        <v>19</v>
      </c>
      <c r="D101" t="s" s="205">
        <v>7354</v>
      </c>
      <c r="E101" t="s" s="205">
        <v>52</v>
      </c>
      <c r="F101" s="222">
        <v>103</v>
      </c>
      <c r="G101" s="149">
        <v>104</v>
      </c>
      <c r="H101" s="173">
        <f>SUM(G101-F101)</f>
        <v>1</v>
      </c>
      <c r="I101" s="167">
        <f>H101/F101</f>
        <v>0.009708737864077671</v>
      </c>
      <c r="J101" s="167">
        <f>H101/G101</f>
        <v>0.009615384615384619</v>
      </c>
      <c r="K101" s="24"/>
      <c r="L101" s="24"/>
      <c r="M101" s="24"/>
      <c r="N101" s="24"/>
      <c r="O101" s="24"/>
      <c r="P101" s="24"/>
      <c r="Q101" s="24"/>
      <c r="R101" s="24"/>
      <c r="S101" s="24"/>
      <c r="T101" s="24"/>
      <c r="U101" s="24"/>
      <c r="V101" s="24"/>
      <c r="W101" s="24"/>
      <c r="X101" s="24"/>
      <c r="Y101" s="24"/>
      <c r="Z101" s="24"/>
    </row>
    <row r="102" ht="19.15" customHeight="1">
      <c r="A102" t="s" s="138">
        <v>7258</v>
      </c>
      <c r="B102" s="149">
        <v>3</v>
      </c>
      <c r="C102" s="149">
        <v>24</v>
      </c>
      <c r="D102" t="s" s="205">
        <v>7355</v>
      </c>
      <c r="E102" t="s" s="205">
        <v>40</v>
      </c>
      <c r="F102" s="222">
        <v>91</v>
      </c>
      <c r="G102" s="149">
        <v>93</v>
      </c>
      <c r="H102" s="173">
        <f>SUM(G102-F102)</f>
        <v>2</v>
      </c>
      <c r="I102" s="167">
        <f>H102/F102</f>
        <v>0.021978021978022</v>
      </c>
      <c r="J102" s="167">
        <f>H102/G102</f>
        <v>0.021505376344086</v>
      </c>
      <c r="K102" s="24"/>
      <c r="L102" s="24"/>
      <c r="M102" s="24"/>
      <c r="N102" s="24"/>
      <c r="O102" s="24"/>
      <c r="P102" s="24"/>
      <c r="Q102" s="24"/>
      <c r="R102" s="24"/>
      <c r="S102" s="24"/>
      <c r="T102" s="24"/>
      <c r="U102" s="24"/>
      <c r="V102" s="24"/>
      <c r="W102" s="24"/>
      <c r="X102" s="24"/>
      <c r="Y102" s="24"/>
      <c r="Z102" s="24"/>
    </row>
    <row r="103" ht="19.15" customHeight="1">
      <c r="A103" t="s" s="138">
        <v>7258</v>
      </c>
      <c r="B103" s="149">
        <v>3</v>
      </c>
      <c r="C103" s="149">
        <v>25</v>
      </c>
      <c r="D103" t="s" s="205">
        <v>7356</v>
      </c>
      <c r="E103" t="s" s="205">
        <v>54</v>
      </c>
      <c r="F103" s="222">
        <v>78</v>
      </c>
      <c r="G103" s="149">
        <v>79</v>
      </c>
      <c r="H103" s="173">
        <f>SUM(G103-F103)</f>
        <v>1</v>
      </c>
      <c r="I103" s="167">
        <f>H103/F103</f>
        <v>0.0128205128205128</v>
      </c>
      <c r="J103" s="167">
        <f>H103/G103</f>
        <v>0.0126582278481013</v>
      </c>
      <c r="K103" s="24"/>
      <c r="L103" s="24"/>
      <c r="M103" s="24"/>
      <c r="N103" s="24"/>
      <c r="O103" s="24"/>
      <c r="P103" s="24"/>
      <c r="Q103" s="24"/>
      <c r="R103" s="24"/>
      <c r="S103" s="24"/>
      <c r="T103" s="24"/>
      <c r="U103" s="24"/>
      <c r="V103" s="24"/>
      <c r="W103" s="24"/>
      <c r="X103" s="24"/>
      <c r="Y103" s="24"/>
      <c r="Z103" s="24"/>
    </row>
    <row r="104" ht="19.15" customHeight="1">
      <c r="A104" t="s" s="138">
        <v>7258</v>
      </c>
      <c r="B104" s="149">
        <v>3</v>
      </c>
      <c r="C104" s="149">
        <v>22</v>
      </c>
      <c r="D104" t="s" s="205">
        <v>7357</v>
      </c>
      <c r="E104" t="s" s="205">
        <v>72</v>
      </c>
      <c r="F104" s="222">
        <v>61</v>
      </c>
      <c r="G104" s="149">
        <v>66</v>
      </c>
      <c r="H104" s="173">
        <f>SUM(G104-F104)</f>
        <v>5</v>
      </c>
      <c r="I104" s="167">
        <f>H104/F104</f>
        <v>0.08196721311475411</v>
      </c>
      <c r="J104" s="167">
        <f>H104/G104</f>
        <v>0.0757575757575758</v>
      </c>
      <c r="K104" s="24"/>
      <c r="L104" s="24"/>
      <c r="M104" s="24"/>
      <c r="N104" s="24"/>
      <c r="O104" s="24"/>
      <c r="P104" s="24"/>
      <c r="Q104" s="24"/>
      <c r="R104" s="24"/>
      <c r="S104" s="24"/>
      <c r="T104" s="24"/>
      <c r="U104" s="24"/>
      <c r="V104" s="24"/>
      <c r="W104" s="24"/>
      <c r="X104" s="24"/>
      <c r="Y104" s="24"/>
      <c r="Z104" s="24"/>
    </row>
    <row r="105" ht="19.15" customHeight="1">
      <c r="A105" t="s" s="138">
        <v>7258</v>
      </c>
      <c r="B105" s="149">
        <v>3</v>
      </c>
      <c r="C105" s="149">
        <v>18</v>
      </c>
      <c r="D105" t="s" s="205">
        <v>7358</v>
      </c>
      <c r="E105" t="s" s="205">
        <v>76</v>
      </c>
      <c r="F105" s="222">
        <v>56</v>
      </c>
      <c r="G105" s="149">
        <v>58</v>
      </c>
      <c r="H105" s="173">
        <f>SUM(G105-F105)</f>
        <v>2</v>
      </c>
      <c r="I105" s="167">
        <f>H105/F105</f>
        <v>0.0357142857142857</v>
      </c>
      <c r="J105" s="167">
        <f>H105/G105</f>
        <v>0.0344827586206897</v>
      </c>
      <c r="K105" s="24"/>
      <c r="L105" s="24"/>
      <c r="M105" s="24"/>
      <c r="N105" s="24"/>
      <c r="O105" s="24"/>
      <c r="P105" s="24"/>
      <c r="Q105" s="24"/>
      <c r="R105" s="24"/>
      <c r="S105" s="24"/>
      <c r="T105" s="24"/>
      <c r="U105" s="24"/>
      <c r="V105" s="24"/>
      <c r="W105" s="24"/>
      <c r="X105" s="24"/>
      <c r="Y105" s="24"/>
      <c r="Z105" s="24"/>
    </row>
    <row r="106" ht="19.15" customHeight="1">
      <c r="A106" t="s" s="138">
        <v>7258</v>
      </c>
      <c r="B106" s="149">
        <v>3</v>
      </c>
      <c r="C106" s="149">
        <v>15</v>
      </c>
      <c r="D106" t="s" s="205">
        <v>7359</v>
      </c>
      <c r="E106" t="s" s="205">
        <v>48</v>
      </c>
      <c r="F106" s="222">
        <v>32</v>
      </c>
      <c r="G106" s="149">
        <v>35</v>
      </c>
      <c r="H106" s="173">
        <f>SUM(G106-F106)</f>
        <v>3</v>
      </c>
      <c r="I106" s="167">
        <f>H106/F106</f>
        <v>0.09375</v>
      </c>
      <c r="J106" s="167">
        <f>H106/G106</f>
        <v>0.0857142857142857</v>
      </c>
      <c r="K106" s="24"/>
      <c r="L106" s="24"/>
      <c r="M106" s="24"/>
      <c r="N106" s="24"/>
      <c r="O106" s="24"/>
      <c r="P106" s="24"/>
      <c r="Q106" s="24"/>
      <c r="R106" s="24"/>
      <c r="S106" s="24"/>
      <c r="T106" s="24"/>
      <c r="U106" s="24"/>
      <c r="V106" s="24"/>
      <c r="W106" s="24"/>
      <c r="X106" s="24"/>
      <c r="Y106" s="24"/>
      <c r="Z106" s="24"/>
    </row>
    <row r="107" ht="19.15" customHeight="1">
      <c r="A107" t="s" s="138">
        <v>7258</v>
      </c>
      <c r="B107" s="149">
        <v>3</v>
      </c>
      <c r="C107" s="149">
        <v>34</v>
      </c>
      <c r="D107" t="s" s="205">
        <v>7360</v>
      </c>
      <c r="E107" t="s" s="205">
        <v>68</v>
      </c>
      <c r="F107" s="222">
        <v>27</v>
      </c>
      <c r="G107" s="149">
        <v>33</v>
      </c>
      <c r="H107" s="173">
        <f>SUM(G107-F107)</f>
        <v>6</v>
      </c>
      <c r="I107" s="167">
        <f>H107/F107</f>
        <v>0.222222222222222</v>
      </c>
      <c r="J107" s="167">
        <f>H107/G107</f>
        <v>0.181818181818182</v>
      </c>
      <c r="K107" s="24"/>
      <c r="L107" s="24"/>
      <c r="M107" s="24"/>
      <c r="N107" s="24"/>
      <c r="O107" s="24"/>
      <c r="P107" s="24"/>
      <c r="Q107" s="24"/>
      <c r="R107" s="24"/>
      <c r="S107" s="24"/>
      <c r="T107" s="24"/>
      <c r="U107" s="24"/>
      <c r="V107" s="24"/>
      <c r="W107" s="24"/>
      <c r="X107" s="24"/>
      <c r="Y107" s="24"/>
      <c r="Z107" s="24"/>
    </row>
    <row r="108" ht="19.15" customHeight="1">
      <c r="A108" t="s" s="138">
        <v>7258</v>
      </c>
      <c r="B108" s="149">
        <v>3</v>
      </c>
      <c r="C108" s="149">
        <v>33</v>
      </c>
      <c r="D108" t="s" s="205">
        <v>7361</v>
      </c>
      <c r="E108" t="s" s="205">
        <v>1309</v>
      </c>
      <c r="F108" s="222">
        <v>26</v>
      </c>
      <c r="G108" s="149">
        <v>28</v>
      </c>
      <c r="H108" s="173">
        <f>SUM(G108-F108)</f>
        <v>2</v>
      </c>
      <c r="I108" s="167">
        <f>H108/F108</f>
        <v>0.0769230769230769</v>
      </c>
      <c r="J108" s="167">
        <f>H108/G108</f>
        <v>0.0714285714285714</v>
      </c>
      <c r="K108" s="24"/>
      <c r="L108" s="24"/>
      <c r="M108" s="24"/>
      <c r="N108" s="24"/>
      <c r="O108" s="24"/>
      <c r="P108" s="24"/>
      <c r="Q108" s="24"/>
      <c r="R108" s="24"/>
      <c r="S108" s="24"/>
      <c r="T108" s="24"/>
      <c r="U108" s="24"/>
      <c r="V108" s="24"/>
      <c r="W108" s="24"/>
      <c r="X108" s="24"/>
      <c r="Y108" s="24"/>
      <c r="Z108" s="24"/>
    </row>
    <row r="109" ht="19.15" customHeight="1">
      <c r="A109" t="s" s="138">
        <v>7258</v>
      </c>
      <c r="B109" s="149">
        <v>3</v>
      </c>
      <c r="C109" s="149">
        <v>14</v>
      </c>
      <c r="D109" t="s" s="205">
        <v>7362</v>
      </c>
      <c r="E109" t="s" s="205">
        <v>78</v>
      </c>
      <c r="F109" s="223">
        <v>0</v>
      </c>
      <c r="G109" s="149">
        <v>0</v>
      </c>
      <c r="H109" s="173">
        <f>SUM(G109-F109)</f>
        <v>0</v>
      </c>
      <c r="I109" s="207">
        <f>H109/F109</f>
      </c>
      <c r="J109" s="207">
        <f>H109/G109</f>
      </c>
      <c r="K109" s="24"/>
      <c r="L109" s="24"/>
      <c r="M109" s="24"/>
      <c r="N109" s="24"/>
      <c r="O109" s="24"/>
      <c r="P109" s="24"/>
      <c r="Q109" s="24"/>
      <c r="R109" s="24"/>
      <c r="S109" s="24"/>
      <c r="T109" s="24"/>
      <c r="U109" s="24"/>
      <c r="V109" s="24"/>
      <c r="W109" s="24"/>
      <c r="X109" s="24"/>
      <c r="Y109" s="24"/>
      <c r="Z109" s="24"/>
    </row>
    <row r="110" ht="19.15" customHeight="1">
      <c r="A110" t="s" s="138">
        <v>7258</v>
      </c>
      <c r="B110" s="149">
        <v>3</v>
      </c>
      <c r="C110" s="149">
        <v>21</v>
      </c>
      <c r="D110" t="s" s="205">
        <v>7363</v>
      </c>
      <c r="E110" t="s" s="205">
        <v>56</v>
      </c>
      <c r="F110" s="223">
        <v>0</v>
      </c>
      <c r="G110" s="149">
        <v>0</v>
      </c>
      <c r="H110" s="206">
        <f>SUM(G110-F110)</f>
        <v>0</v>
      </c>
      <c r="I110" s="176">
        <f>H110/F110</f>
      </c>
      <c r="J110" s="176">
        <f>H110/G110</f>
      </c>
      <c r="K110" s="174"/>
      <c r="L110" s="174"/>
      <c r="M110" s="174"/>
      <c r="N110" s="174"/>
      <c r="O110" s="174"/>
      <c r="P110" s="174"/>
      <c r="Q110" s="174"/>
      <c r="R110" s="174"/>
      <c r="S110" s="174"/>
      <c r="T110" s="174"/>
      <c r="U110" s="174"/>
      <c r="V110" s="174"/>
      <c r="W110" s="174"/>
      <c r="X110" s="174"/>
      <c r="Y110" s="174"/>
      <c r="Z110" s="174"/>
    </row>
    <row r="111" ht="13.65" customHeight="1">
      <c r="A111" s="192"/>
      <c r="B111" s="183"/>
      <c r="C111" s="183"/>
      <c r="D111" s="183"/>
      <c r="E111" s="183"/>
      <c r="F111" s="194">
        <f>SUM(F77:F110)</f>
        <v>82410</v>
      </c>
      <c r="G111" s="194">
        <f>SUM(G77:G110)</f>
        <v>88049</v>
      </c>
      <c r="H111" s="194">
        <f>SUM(H77:H110)</f>
        <v>5639</v>
      </c>
      <c r="I111" s="182">
        <f>H111/F111</f>
        <v>0.068426161873559</v>
      </c>
      <c r="J111" s="182">
        <f>H111/G111</f>
        <v>0.06404388465513521</v>
      </c>
      <c r="K111" s="183"/>
      <c r="L111" s="183"/>
      <c r="M111" s="183"/>
      <c r="N111" s="183"/>
      <c r="O111" s="183"/>
      <c r="P111" s="183"/>
      <c r="Q111" s="183"/>
      <c r="R111" s="183"/>
      <c r="S111" s="183"/>
      <c r="T111" s="183"/>
      <c r="U111" s="183"/>
      <c r="V111" s="183"/>
      <c r="W111" s="183"/>
      <c r="X111" s="183"/>
      <c r="Y111" s="183"/>
      <c r="Z111" s="184"/>
    </row>
    <row r="112" ht="13.65" customHeight="1">
      <c r="A112" s="195"/>
      <c r="B112" s="195"/>
      <c r="C112" s="195"/>
      <c r="D112" s="195"/>
      <c r="E112" s="195"/>
      <c r="F112" s="195"/>
      <c r="G112" s="195"/>
      <c r="H112" s="345">
        <f>SUM(H78:H111)</f>
        <v>8051</v>
      </c>
      <c r="I112" s="196">
        <f>H112/F112</f>
      </c>
      <c r="J112" s="196">
        <f>H112/G112</f>
      </c>
      <c r="K112" s="195"/>
      <c r="L112" s="195"/>
      <c r="M112" s="195"/>
      <c r="N112" s="195"/>
      <c r="O112" s="195"/>
      <c r="P112" s="195"/>
      <c r="Q112" s="195"/>
      <c r="R112" s="195"/>
      <c r="S112" s="195"/>
      <c r="T112" s="195"/>
      <c r="U112" s="195"/>
      <c r="V112" s="195"/>
      <c r="W112" s="195"/>
      <c r="X112" s="195"/>
      <c r="Y112" s="195"/>
      <c r="Z112" s="195"/>
    </row>
    <row r="113" ht="13.65" customHeight="1">
      <c r="A113" s="215"/>
      <c r="B113" s="216"/>
      <c r="C113" s="216"/>
      <c r="D113" s="216"/>
      <c r="E113" s="216"/>
      <c r="F113" s="218">
        <f>SUM(F111,F75,F39)</f>
        <v>256122</v>
      </c>
      <c r="G113" s="218">
        <f>SUM(G111,G75,G39)</f>
        <v>268522</v>
      </c>
      <c r="H113" s="218">
        <f>SUM(H79:H112)</f>
        <v>15053</v>
      </c>
      <c r="I113" s="235">
        <f>H113/F113</f>
        <v>0.0587727723506766</v>
      </c>
      <c r="J113" s="235">
        <f>H113/G113</f>
        <v>0.0560587214455426</v>
      </c>
      <c r="K113" s="216"/>
      <c r="L113" s="216"/>
      <c r="M113" s="216"/>
      <c r="N113" s="216"/>
      <c r="O113" s="216"/>
      <c r="P113" s="216"/>
      <c r="Q113" s="216"/>
      <c r="R113" s="216"/>
      <c r="S113" s="216"/>
      <c r="T113" s="216"/>
      <c r="U113" s="216"/>
      <c r="V113" s="216"/>
      <c r="W113" s="216"/>
      <c r="X113" s="216"/>
      <c r="Y113" s="216"/>
      <c r="Z113"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51.xml><?xml version="1.0" encoding="utf-8"?>
<worksheet xmlns:r="http://schemas.openxmlformats.org/officeDocument/2006/relationships" xmlns="http://schemas.openxmlformats.org/spreadsheetml/2006/main">
  <sheetPr>
    <pageSetUpPr fitToPage="1"/>
  </sheetPr>
  <dimension ref="A1:Z280"/>
  <sheetViews>
    <sheetView workbookViewId="0" showGridLines="0" defaultGridColor="1"/>
  </sheetViews>
  <sheetFormatPr defaultColWidth="14.5" defaultRowHeight="15.75" customHeight="1" outlineLevelRow="0" outlineLevelCol="0"/>
  <cols>
    <col min="1" max="1" width="14.5" style="346" customWidth="1"/>
    <col min="2" max="2" width="9.67188" style="346" customWidth="1"/>
    <col min="3" max="3" width="10.3516" style="346" customWidth="1"/>
    <col min="4" max="4" width="29.1719" style="346" customWidth="1"/>
    <col min="5" max="5" width="22.5" style="346" customWidth="1"/>
    <col min="6" max="26" width="14.5" style="346" customWidth="1"/>
    <col min="27" max="256" width="14.5" style="346"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7364</v>
      </c>
      <c r="B2" s="149">
        <v>1</v>
      </c>
      <c r="C2" s="149">
        <v>1</v>
      </c>
      <c r="D2" t="s" s="205">
        <v>7378</v>
      </c>
      <c r="E2" t="s" s="205">
        <v>36</v>
      </c>
      <c r="F2" s="222">
        <v>38744</v>
      </c>
      <c r="G2" s="149">
        <v>44899</v>
      </c>
      <c r="H2" s="173">
        <f>SUM(G2-F2)</f>
        <v>6155</v>
      </c>
      <c r="I2" s="167">
        <f>H2/F2</f>
        <v>0.158863307867025</v>
      </c>
      <c r="J2" s="167">
        <f>H2/G2</f>
        <v>0.137085458473463</v>
      </c>
      <c r="K2" s="24"/>
      <c r="L2" s="24"/>
      <c r="M2" s="24"/>
      <c r="N2" s="24"/>
      <c r="O2" s="24"/>
      <c r="P2" s="24"/>
      <c r="Q2" s="24"/>
      <c r="R2" s="24"/>
      <c r="S2" s="24"/>
      <c r="T2" s="24"/>
      <c r="U2" s="24"/>
      <c r="V2" s="24"/>
      <c r="W2" s="24"/>
      <c r="X2" s="24"/>
      <c r="Y2" s="24"/>
      <c r="Z2" s="24"/>
    </row>
    <row r="3" ht="19.15" customHeight="1">
      <c r="A3" t="s" s="138">
        <v>7364</v>
      </c>
      <c r="B3" s="149">
        <v>1</v>
      </c>
      <c r="C3" s="149">
        <v>14</v>
      </c>
      <c r="D3" t="s" s="205">
        <v>7379</v>
      </c>
      <c r="E3" t="s" s="205">
        <v>84</v>
      </c>
      <c r="F3" s="222">
        <v>18036</v>
      </c>
      <c r="G3" s="149">
        <v>24000</v>
      </c>
      <c r="H3" s="173">
        <f>SUM(G3-F3)</f>
        <v>5964</v>
      </c>
      <c r="I3" s="167">
        <f>H3/F3</f>
        <v>0.330671989354624</v>
      </c>
      <c r="J3" s="167">
        <f>H3/G3</f>
        <v>0.2485</v>
      </c>
      <c r="K3" s="24"/>
      <c r="L3" s="24"/>
      <c r="M3" s="24"/>
      <c r="N3" s="24"/>
      <c r="O3" s="24"/>
      <c r="P3" s="24"/>
      <c r="Q3" s="24"/>
      <c r="R3" s="24"/>
      <c r="S3" s="24"/>
      <c r="T3" s="24"/>
      <c r="U3" s="24"/>
      <c r="V3" s="24"/>
      <c r="W3" s="24"/>
      <c r="X3" s="24"/>
      <c r="Y3" s="24"/>
      <c r="Z3" s="24"/>
    </row>
    <row r="4" ht="19.15" customHeight="1">
      <c r="A4" t="s" s="138">
        <v>7364</v>
      </c>
      <c r="B4" s="149">
        <v>1</v>
      </c>
      <c r="C4" s="149">
        <v>3</v>
      </c>
      <c r="D4" t="s" s="205">
        <v>7380</v>
      </c>
      <c r="E4" t="s" s="205">
        <v>20</v>
      </c>
      <c r="F4" s="222">
        <v>14682</v>
      </c>
      <c r="G4" s="149">
        <v>17993</v>
      </c>
      <c r="H4" s="173">
        <f>SUM(G4-F4)</f>
        <v>3311</v>
      </c>
      <c r="I4" s="167">
        <f>H4/F4</f>
        <v>0.225514235117831</v>
      </c>
      <c r="J4" s="167">
        <f>H4/G4</f>
        <v>0.184016006224643</v>
      </c>
      <c r="K4" s="24"/>
      <c r="L4" s="24"/>
      <c r="M4" s="24"/>
      <c r="N4" s="24"/>
      <c r="O4" s="24"/>
      <c r="P4" s="24"/>
      <c r="Q4" s="24"/>
      <c r="R4" s="24"/>
      <c r="S4" s="24"/>
      <c r="T4" s="24"/>
      <c r="U4" s="24"/>
      <c r="V4" s="24"/>
      <c r="W4" s="24"/>
      <c r="X4" s="24"/>
      <c r="Y4" s="24"/>
      <c r="Z4" s="24"/>
    </row>
    <row r="5" ht="19.15" customHeight="1">
      <c r="A5" t="s" s="138">
        <v>7364</v>
      </c>
      <c r="B5" s="149">
        <v>1</v>
      </c>
      <c r="C5" s="149">
        <v>23</v>
      </c>
      <c r="D5" t="s" s="205">
        <v>7365</v>
      </c>
      <c r="E5" t="s" s="205">
        <v>22</v>
      </c>
      <c r="F5" s="222">
        <v>10236</v>
      </c>
      <c r="G5" s="149">
        <v>14263</v>
      </c>
      <c r="H5" s="173">
        <f>SUM(G5-F5)</f>
        <v>4027</v>
      </c>
      <c r="I5" s="167">
        <f>H5/F5</f>
        <v>0.393415396639312</v>
      </c>
      <c r="J5" s="167">
        <f>H5/G5</f>
        <v>0.282338918881021</v>
      </c>
      <c r="K5" s="24"/>
      <c r="L5" s="24"/>
      <c r="M5" s="24"/>
      <c r="N5" s="24"/>
      <c r="O5" s="24"/>
      <c r="P5" s="24"/>
      <c r="Q5" s="24"/>
      <c r="R5" s="24"/>
      <c r="S5" s="24"/>
      <c r="T5" s="24"/>
      <c r="U5" s="24"/>
      <c r="V5" s="24"/>
      <c r="W5" s="24"/>
      <c r="X5" s="24"/>
      <c r="Y5" s="24"/>
      <c r="Z5" s="24"/>
    </row>
    <row r="6" ht="19.15" customHeight="1">
      <c r="A6" t="s" s="138">
        <v>7364</v>
      </c>
      <c r="B6" s="149">
        <v>1</v>
      </c>
      <c r="C6" s="149">
        <v>13</v>
      </c>
      <c r="D6" t="s" s="205">
        <v>7381</v>
      </c>
      <c r="E6" t="s" s="205">
        <v>28</v>
      </c>
      <c r="F6" s="222">
        <v>2507</v>
      </c>
      <c r="G6" s="149">
        <v>3244</v>
      </c>
      <c r="H6" s="173">
        <f>SUM(G6-F6)</f>
        <v>737</v>
      </c>
      <c r="I6" s="167">
        <f>H6/F6</f>
        <v>0.29397686477862</v>
      </c>
      <c r="J6" s="167">
        <f>H6/G6</f>
        <v>0.227188655980271</v>
      </c>
      <c r="K6" s="24"/>
      <c r="L6" s="24"/>
      <c r="M6" s="24"/>
      <c r="N6" s="24"/>
      <c r="O6" s="24"/>
      <c r="P6" s="24"/>
      <c r="Q6" s="24"/>
      <c r="R6" s="24"/>
      <c r="S6" s="24"/>
      <c r="T6" s="24"/>
      <c r="U6" s="24"/>
      <c r="V6" s="24"/>
      <c r="W6" s="24"/>
      <c r="X6" s="24"/>
      <c r="Y6" s="24"/>
      <c r="Z6" s="24"/>
    </row>
    <row r="7" ht="19.15" customHeight="1">
      <c r="A7" t="s" s="138">
        <v>7364</v>
      </c>
      <c r="B7" s="149">
        <v>1</v>
      </c>
      <c r="C7" s="149">
        <v>17</v>
      </c>
      <c r="D7" t="s" s="205">
        <v>7368</v>
      </c>
      <c r="E7" t="s" s="205">
        <v>17</v>
      </c>
      <c r="F7" s="222">
        <v>1273</v>
      </c>
      <c r="G7" s="149">
        <v>1749</v>
      </c>
      <c r="H7" s="173">
        <f>SUM(G7-F7)</f>
        <v>476</v>
      </c>
      <c r="I7" s="167">
        <f>H7/F7</f>
        <v>0.373919874312647</v>
      </c>
      <c r="J7" s="167">
        <f>H7/G7</f>
        <v>0.272155517438536</v>
      </c>
      <c r="K7" s="24"/>
      <c r="L7" s="24"/>
      <c r="M7" s="24"/>
      <c r="N7" s="24"/>
      <c r="O7" s="24"/>
      <c r="P7" s="24"/>
      <c r="Q7" s="24"/>
      <c r="R7" s="24"/>
      <c r="S7" s="24"/>
      <c r="T7" s="24"/>
      <c r="U7" s="24"/>
      <c r="V7" s="24"/>
      <c r="W7" s="24"/>
      <c r="X7" s="24"/>
      <c r="Y7" s="24"/>
      <c r="Z7" s="24"/>
    </row>
    <row r="8" ht="19.15" customHeight="1">
      <c r="A8" t="s" s="138">
        <v>7364</v>
      </c>
      <c r="B8" s="149">
        <v>1</v>
      </c>
      <c r="C8" s="149">
        <v>21</v>
      </c>
      <c r="D8" t="s" s="205">
        <v>7382</v>
      </c>
      <c r="E8" t="s" s="205">
        <v>101</v>
      </c>
      <c r="F8" s="222">
        <v>896</v>
      </c>
      <c r="G8" s="149">
        <v>1016</v>
      </c>
      <c r="H8" s="173">
        <f>SUM(G8-F8)</f>
        <v>120</v>
      </c>
      <c r="I8" s="167">
        <f>H8/F8</f>
        <v>0.133928571428571</v>
      </c>
      <c r="J8" s="167">
        <f>H8/G8</f>
        <v>0.118110236220472</v>
      </c>
      <c r="K8" s="24"/>
      <c r="L8" s="24"/>
      <c r="M8" s="24"/>
      <c r="N8" s="24"/>
      <c r="O8" s="24"/>
      <c r="P8" s="24"/>
      <c r="Q8" s="24"/>
      <c r="R8" s="24"/>
      <c r="S8" s="24"/>
      <c r="T8" s="24"/>
      <c r="U8" s="24"/>
      <c r="V8" s="24"/>
      <c r="W8" s="24"/>
      <c r="X8" s="24"/>
      <c r="Y8" s="24"/>
      <c r="Z8" s="24"/>
    </row>
    <row r="9" ht="19.15" customHeight="1">
      <c r="A9" t="s" s="138">
        <v>7364</v>
      </c>
      <c r="B9" s="149">
        <v>1</v>
      </c>
      <c r="C9" s="149">
        <v>7</v>
      </c>
      <c r="D9" t="s" s="205">
        <v>7383</v>
      </c>
      <c r="E9" t="s" s="205">
        <v>34</v>
      </c>
      <c r="F9" s="222">
        <v>631</v>
      </c>
      <c r="G9" s="149">
        <v>814</v>
      </c>
      <c r="H9" s="173">
        <f>SUM(G9-F9)</f>
        <v>183</v>
      </c>
      <c r="I9" s="167">
        <f>H9/F9</f>
        <v>0.290015847860539</v>
      </c>
      <c r="J9" s="167">
        <f>H9/G9</f>
        <v>0.224815724815725</v>
      </c>
      <c r="K9" s="24"/>
      <c r="L9" s="24"/>
      <c r="M9" s="24"/>
      <c r="N9" s="24"/>
      <c r="O9" s="24"/>
      <c r="P9" s="24"/>
      <c r="Q9" s="24"/>
      <c r="R9" s="24"/>
      <c r="S9" s="24"/>
      <c r="T9" s="24"/>
      <c r="U9" s="24"/>
      <c r="V9" s="24"/>
      <c r="W9" s="24"/>
      <c r="X9" s="24"/>
      <c r="Y9" s="24"/>
      <c r="Z9" s="24"/>
    </row>
    <row r="10" ht="19.15" customHeight="1">
      <c r="A10" t="s" s="138">
        <v>7364</v>
      </c>
      <c r="B10" s="149">
        <v>1</v>
      </c>
      <c r="C10" s="149">
        <v>4</v>
      </c>
      <c r="D10" t="s" s="205">
        <v>7372</v>
      </c>
      <c r="E10" t="s" s="205">
        <v>26</v>
      </c>
      <c r="F10" s="222">
        <v>359</v>
      </c>
      <c r="G10" s="149">
        <v>483</v>
      </c>
      <c r="H10" s="173">
        <f>SUM(G10-F10)</f>
        <v>124</v>
      </c>
      <c r="I10" s="167">
        <f>H10/F10</f>
        <v>0.345403899721448</v>
      </c>
      <c r="J10" s="167">
        <f>H10/G10</f>
        <v>0.256728778467909</v>
      </c>
      <c r="K10" s="24"/>
      <c r="L10" s="24"/>
      <c r="M10" s="24"/>
      <c r="N10" s="24"/>
      <c r="O10" s="24"/>
      <c r="P10" s="24"/>
      <c r="Q10" s="24"/>
      <c r="R10" s="24"/>
      <c r="S10" s="24"/>
      <c r="T10" s="24"/>
      <c r="U10" s="24"/>
      <c r="V10" s="24"/>
      <c r="W10" s="24"/>
      <c r="X10" s="24"/>
      <c r="Y10" s="24"/>
      <c r="Z10" s="24"/>
    </row>
    <row r="11" ht="19.15" customHeight="1">
      <c r="A11" t="s" s="138">
        <v>7364</v>
      </c>
      <c r="B11" s="149">
        <v>1</v>
      </c>
      <c r="C11" s="149">
        <v>19</v>
      </c>
      <c r="D11" t="s" s="205">
        <v>7384</v>
      </c>
      <c r="E11" t="s" s="205">
        <v>38</v>
      </c>
      <c r="F11" s="222">
        <v>207</v>
      </c>
      <c r="G11" s="149">
        <v>261</v>
      </c>
      <c r="H11" s="173">
        <f>SUM(G11-F11)</f>
        <v>54</v>
      </c>
      <c r="I11" s="167">
        <f>H11/F11</f>
        <v>0.260869565217391</v>
      </c>
      <c r="J11" s="167">
        <f>H11/G11</f>
        <v>0.206896551724138</v>
      </c>
      <c r="K11" s="24"/>
      <c r="L11" s="24"/>
      <c r="M11" s="24"/>
      <c r="N11" s="24"/>
      <c r="O11" s="24"/>
      <c r="P11" s="24"/>
      <c r="Q11" s="24"/>
      <c r="R11" s="24"/>
      <c r="S11" s="24"/>
      <c r="T11" s="24"/>
      <c r="U11" s="24"/>
      <c r="V11" s="24"/>
      <c r="W11" s="24"/>
      <c r="X11" s="24"/>
      <c r="Y11" s="24"/>
      <c r="Z11" s="24"/>
    </row>
    <row r="12" ht="19.15" customHeight="1">
      <c r="A12" t="s" s="138">
        <v>7364</v>
      </c>
      <c r="B12" s="149">
        <v>1</v>
      </c>
      <c r="C12" s="149">
        <v>2</v>
      </c>
      <c r="D12" t="s" s="205">
        <v>7385</v>
      </c>
      <c r="E12" t="s" s="205">
        <v>76</v>
      </c>
      <c r="F12" s="222">
        <v>227</v>
      </c>
      <c r="G12" s="149">
        <v>259</v>
      </c>
      <c r="H12" s="173">
        <f>SUM(G12-F12)</f>
        <v>32</v>
      </c>
      <c r="I12" s="167">
        <f>H12/F12</f>
        <v>0.140969162995595</v>
      </c>
      <c r="J12" s="167">
        <f>H12/G12</f>
        <v>0.123552123552124</v>
      </c>
      <c r="K12" s="24"/>
      <c r="L12" s="24"/>
      <c r="M12" s="24"/>
      <c r="N12" s="24"/>
      <c r="O12" s="24"/>
      <c r="P12" s="24"/>
      <c r="Q12" s="24"/>
      <c r="R12" s="24"/>
      <c r="S12" s="24"/>
      <c r="T12" s="24"/>
      <c r="U12" s="24"/>
      <c r="V12" s="24"/>
      <c r="W12" s="24"/>
      <c r="X12" s="24"/>
      <c r="Y12" s="24"/>
      <c r="Z12" s="24"/>
    </row>
    <row r="13" ht="19.15" customHeight="1">
      <c r="A13" t="s" s="138">
        <v>7364</v>
      </c>
      <c r="B13" s="149">
        <v>1</v>
      </c>
      <c r="C13" s="149">
        <v>6</v>
      </c>
      <c r="D13" t="s" s="205">
        <v>7386</v>
      </c>
      <c r="E13" t="s" s="205">
        <v>24</v>
      </c>
      <c r="F13" s="222">
        <v>208</v>
      </c>
      <c r="G13" s="149">
        <v>223</v>
      </c>
      <c r="H13" s="173">
        <f>SUM(G13-F13)</f>
        <v>15</v>
      </c>
      <c r="I13" s="167">
        <f>H13/F13</f>
        <v>0.0721153846153846</v>
      </c>
      <c r="J13" s="167">
        <f>H13/G13</f>
        <v>0.0672645739910314</v>
      </c>
      <c r="K13" s="24"/>
      <c r="L13" s="24"/>
      <c r="M13" s="24"/>
      <c r="N13" s="24"/>
      <c r="O13" s="24"/>
      <c r="P13" s="24"/>
      <c r="Q13" s="24"/>
      <c r="R13" s="24"/>
      <c r="S13" s="24"/>
      <c r="T13" s="24"/>
      <c r="U13" s="24"/>
      <c r="V13" s="24"/>
      <c r="W13" s="24"/>
      <c r="X13" s="24"/>
      <c r="Y13" s="24"/>
      <c r="Z13" s="24"/>
    </row>
    <row r="14" ht="19.15" customHeight="1">
      <c r="A14" t="s" s="138">
        <v>7364</v>
      </c>
      <c r="B14" s="149">
        <v>1</v>
      </c>
      <c r="C14" s="149">
        <v>34</v>
      </c>
      <c r="D14" t="s" s="205">
        <v>7387</v>
      </c>
      <c r="E14" t="s" s="205">
        <v>46</v>
      </c>
      <c r="F14" s="222">
        <v>199</v>
      </c>
      <c r="G14" s="149">
        <v>222</v>
      </c>
      <c r="H14" s="173">
        <f>SUM(G14-F14)</f>
        <v>23</v>
      </c>
      <c r="I14" s="167">
        <f>H14/F14</f>
        <v>0.115577889447236</v>
      </c>
      <c r="J14" s="167">
        <f>H14/G14</f>
        <v>0.103603603603604</v>
      </c>
      <c r="K14" s="24"/>
      <c r="L14" s="24"/>
      <c r="M14" s="24"/>
      <c r="N14" s="24"/>
      <c r="O14" s="24"/>
      <c r="P14" s="24"/>
      <c r="Q14" s="24"/>
      <c r="R14" s="24"/>
      <c r="S14" s="24"/>
      <c r="T14" s="24"/>
      <c r="U14" s="24"/>
      <c r="V14" s="24"/>
      <c r="W14" s="24"/>
      <c r="X14" s="24"/>
      <c r="Y14" s="24"/>
      <c r="Z14" s="24"/>
    </row>
    <row r="15" ht="19.15" customHeight="1">
      <c r="A15" t="s" s="138">
        <v>7364</v>
      </c>
      <c r="B15" s="149">
        <v>1</v>
      </c>
      <c r="C15" s="149">
        <v>8</v>
      </c>
      <c r="D15" t="s" s="205">
        <v>7373</v>
      </c>
      <c r="E15" t="s" s="205">
        <v>60</v>
      </c>
      <c r="F15" s="222">
        <v>147</v>
      </c>
      <c r="G15" s="149">
        <v>218</v>
      </c>
      <c r="H15" s="173">
        <f>SUM(G15-F15)</f>
        <v>71</v>
      </c>
      <c r="I15" s="167">
        <f>H15/F15</f>
        <v>0.482993197278912</v>
      </c>
      <c r="J15" s="167">
        <f>H15/G15</f>
        <v>0.325688073394495</v>
      </c>
      <c r="K15" s="24"/>
      <c r="L15" s="24"/>
      <c r="M15" s="24"/>
      <c r="N15" s="24"/>
      <c r="O15" s="24"/>
      <c r="P15" s="24"/>
      <c r="Q15" s="24"/>
      <c r="R15" s="24"/>
      <c r="S15" s="24"/>
      <c r="T15" s="24"/>
      <c r="U15" s="24"/>
      <c r="V15" s="24"/>
      <c r="W15" s="24"/>
      <c r="X15" s="24"/>
      <c r="Y15" s="24"/>
      <c r="Z15" s="24"/>
    </row>
    <row r="16" ht="19.15" customHeight="1">
      <c r="A16" t="s" s="138">
        <v>7364</v>
      </c>
      <c r="B16" s="149">
        <v>1</v>
      </c>
      <c r="C16" s="149">
        <v>18</v>
      </c>
      <c r="D16" t="s" s="205">
        <v>7376</v>
      </c>
      <c r="E16" t="s" s="205">
        <v>30</v>
      </c>
      <c r="F16" s="222">
        <v>104</v>
      </c>
      <c r="G16" s="149">
        <v>151</v>
      </c>
      <c r="H16" s="173">
        <f>SUM(G16-F16)</f>
        <v>47</v>
      </c>
      <c r="I16" s="167">
        <f>H16/F16</f>
        <v>0.451923076923077</v>
      </c>
      <c r="J16" s="167">
        <f>H16/G16</f>
        <v>0.311258278145695</v>
      </c>
      <c r="K16" s="24"/>
      <c r="L16" s="24"/>
      <c r="M16" s="24"/>
      <c r="N16" s="24"/>
      <c r="O16" s="24"/>
      <c r="P16" s="24"/>
      <c r="Q16" s="24"/>
      <c r="R16" s="24"/>
      <c r="S16" s="24"/>
      <c r="T16" s="24"/>
      <c r="U16" s="24"/>
      <c r="V16" s="24"/>
      <c r="W16" s="24"/>
      <c r="X16" s="24"/>
      <c r="Y16" s="24"/>
      <c r="Z16" s="24"/>
    </row>
    <row r="17" ht="19.15" customHeight="1">
      <c r="A17" t="s" s="138">
        <v>7364</v>
      </c>
      <c r="B17" s="149">
        <v>1</v>
      </c>
      <c r="C17" s="149">
        <v>10</v>
      </c>
      <c r="D17" t="s" s="205">
        <v>7388</v>
      </c>
      <c r="E17" t="s" s="205">
        <v>1375</v>
      </c>
      <c r="F17" s="222">
        <v>116</v>
      </c>
      <c r="G17" s="149">
        <v>146</v>
      </c>
      <c r="H17" s="173">
        <f>SUM(G17-F17)</f>
        <v>30</v>
      </c>
      <c r="I17" s="167">
        <f>H17/F17</f>
        <v>0.258620689655172</v>
      </c>
      <c r="J17" s="167">
        <f>H17/G17</f>
        <v>0.205479452054795</v>
      </c>
      <c r="K17" s="24"/>
      <c r="L17" s="24"/>
      <c r="M17" s="24"/>
      <c r="N17" s="24"/>
      <c r="O17" s="24"/>
      <c r="P17" s="24"/>
      <c r="Q17" s="24"/>
      <c r="R17" s="24"/>
      <c r="S17" s="24"/>
      <c r="T17" s="24"/>
      <c r="U17" s="24"/>
      <c r="V17" s="24"/>
      <c r="W17" s="24"/>
      <c r="X17" s="24"/>
      <c r="Y17" s="24"/>
      <c r="Z17" s="24"/>
    </row>
    <row r="18" ht="19.15" customHeight="1">
      <c r="A18" t="s" s="138">
        <v>7364</v>
      </c>
      <c r="B18" s="149">
        <v>1</v>
      </c>
      <c r="C18" s="149">
        <v>16</v>
      </c>
      <c r="D18" t="s" s="205">
        <v>7389</v>
      </c>
      <c r="E18" t="s" s="205">
        <v>66</v>
      </c>
      <c r="F18" s="222">
        <v>108</v>
      </c>
      <c r="G18" s="149">
        <v>143</v>
      </c>
      <c r="H18" s="173">
        <f>SUM(G18-F18)</f>
        <v>35</v>
      </c>
      <c r="I18" s="167">
        <f>H18/F18</f>
        <v>0.324074074074074</v>
      </c>
      <c r="J18" s="167">
        <f>H18/G18</f>
        <v>0.244755244755245</v>
      </c>
      <c r="K18" s="24"/>
      <c r="L18" s="24"/>
      <c r="M18" s="24"/>
      <c r="N18" s="24"/>
      <c r="O18" s="24"/>
      <c r="P18" s="24"/>
      <c r="Q18" s="24"/>
      <c r="R18" s="24"/>
      <c r="S18" s="24"/>
      <c r="T18" s="24"/>
      <c r="U18" s="24"/>
      <c r="V18" s="24"/>
      <c r="W18" s="24"/>
      <c r="X18" s="24"/>
      <c r="Y18" s="24"/>
      <c r="Z18" s="24"/>
    </row>
    <row r="19" ht="19.15" customHeight="1">
      <c r="A19" t="s" s="138">
        <v>7364</v>
      </c>
      <c r="B19" s="149">
        <v>1</v>
      </c>
      <c r="C19" s="149">
        <v>9</v>
      </c>
      <c r="D19" t="s" s="205">
        <v>7390</v>
      </c>
      <c r="E19" t="s" s="205">
        <v>64</v>
      </c>
      <c r="F19" s="222">
        <v>118</v>
      </c>
      <c r="G19" s="149">
        <v>139</v>
      </c>
      <c r="H19" s="173">
        <f>SUM(G19-F19)</f>
        <v>21</v>
      </c>
      <c r="I19" s="167">
        <f>H19/F19</f>
        <v>0.177966101694915</v>
      </c>
      <c r="J19" s="167">
        <f>H19/G19</f>
        <v>0.151079136690647</v>
      </c>
      <c r="K19" s="24"/>
      <c r="L19" s="24"/>
      <c r="M19" s="24"/>
      <c r="N19" s="24"/>
      <c r="O19" s="24"/>
      <c r="P19" s="24"/>
      <c r="Q19" s="24"/>
      <c r="R19" s="24"/>
      <c r="S19" s="24"/>
      <c r="T19" s="24"/>
      <c r="U19" s="24"/>
      <c r="V19" s="24"/>
      <c r="W19" s="24"/>
      <c r="X19" s="24"/>
      <c r="Y19" s="24"/>
      <c r="Z19" s="24"/>
    </row>
    <row r="20" ht="19.15" customHeight="1">
      <c r="A20" t="s" s="138">
        <v>7364</v>
      </c>
      <c r="B20" s="149">
        <v>1</v>
      </c>
      <c r="C20" s="149">
        <v>24</v>
      </c>
      <c r="D20" t="s" s="205">
        <v>7391</v>
      </c>
      <c r="E20" t="s" s="205">
        <v>52</v>
      </c>
      <c r="F20" s="222">
        <v>103</v>
      </c>
      <c r="G20" s="149">
        <v>128</v>
      </c>
      <c r="H20" s="173">
        <f>SUM(G20-F20)</f>
        <v>25</v>
      </c>
      <c r="I20" s="167">
        <f>H20/F20</f>
        <v>0.242718446601942</v>
      </c>
      <c r="J20" s="167">
        <f>H20/G20</f>
        <v>0.1953125</v>
      </c>
      <c r="K20" s="24"/>
      <c r="L20" s="24"/>
      <c r="M20" s="24"/>
      <c r="N20" s="24"/>
      <c r="O20" s="24"/>
      <c r="P20" s="24"/>
      <c r="Q20" s="24"/>
      <c r="R20" s="24"/>
      <c r="S20" s="24"/>
      <c r="T20" s="24"/>
      <c r="U20" s="24"/>
      <c r="V20" s="24"/>
      <c r="W20" s="24"/>
      <c r="X20" s="24"/>
      <c r="Y20" s="24"/>
      <c r="Z20" s="24"/>
    </row>
    <row r="21" ht="19.15" customHeight="1">
      <c r="A21" t="s" s="138">
        <v>7364</v>
      </c>
      <c r="B21" s="149">
        <v>1</v>
      </c>
      <c r="C21" s="149">
        <v>33</v>
      </c>
      <c r="D21" t="s" s="205">
        <v>7392</v>
      </c>
      <c r="E21" t="s" s="205">
        <v>248</v>
      </c>
      <c r="F21" s="222">
        <v>106</v>
      </c>
      <c r="G21" s="149">
        <v>127</v>
      </c>
      <c r="H21" s="173">
        <f>SUM(G21-F21)</f>
        <v>21</v>
      </c>
      <c r="I21" s="167">
        <f>H21/F21</f>
        <v>0.19811320754717</v>
      </c>
      <c r="J21" s="167">
        <f>H21/G21</f>
        <v>0.165354330708661</v>
      </c>
      <c r="K21" s="24"/>
      <c r="L21" s="24"/>
      <c r="M21" s="24"/>
      <c r="N21" s="24"/>
      <c r="O21" s="24"/>
      <c r="P21" s="24"/>
      <c r="Q21" s="24"/>
      <c r="R21" s="24"/>
      <c r="S21" s="24"/>
      <c r="T21" s="24"/>
      <c r="U21" s="24"/>
      <c r="V21" s="24"/>
      <c r="W21" s="24"/>
      <c r="X21" s="24"/>
      <c r="Y21" s="24"/>
      <c r="Z21" s="24"/>
    </row>
    <row r="22" ht="19.15" customHeight="1">
      <c r="A22" t="s" s="138">
        <v>7364</v>
      </c>
      <c r="B22" s="149">
        <v>1</v>
      </c>
      <c r="C22" s="149">
        <v>39</v>
      </c>
      <c r="D22" t="s" s="205">
        <v>7393</v>
      </c>
      <c r="E22" t="s" s="205">
        <v>68</v>
      </c>
      <c r="F22" s="222">
        <v>96</v>
      </c>
      <c r="G22" s="149">
        <v>110</v>
      </c>
      <c r="H22" s="173">
        <f>SUM(G22-F22)</f>
        <v>14</v>
      </c>
      <c r="I22" s="167">
        <f>H22/F22</f>
        <v>0.145833333333333</v>
      </c>
      <c r="J22" s="167">
        <f>H22/G22</f>
        <v>0.127272727272727</v>
      </c>
      <c r="K22" s="24"/>
      <c r="L22" s="24"/>
      <c r="M22" s="24"/>
      <c r="N22" s="24"/>
      <c r="O22" s="24"/>
      <c r="P22" s="24"/>
      <c r="Q22" s="24"/>
      <c r="R22" s="24"/>
      <c r="S22" s="24"/>
      <c r="T22" s="24"/>
      <c r="U22" s="24"/>
      <c r="V22" s="24"/>
      <c r="W22" s="24"/>
      <c r="X22" s="24"/>
      <c r="Y22" s="24"/>
      <c r="Z22" s="24"/>
    </row>
    <row r="23" ht="19.15" customHeight="1">
      <c r="A23" t="s" s="138">
        <v>7364</v>
      </c>
      <c r="B23" s="149">
        <v>1</v>
      </c>
      <c r="C23" s="149">
        <v>22</v>
      </c>
      <c r="D23" t="s" s="205">
        <v>7394</v>
      </c>
      <c r="E23" t="s" s="205">
        <v>1680</v>
      </c>
      <c r="F23" s="222">
        <v>83</v>
      </c>
      <c r="G23" s="149">
        <v>108</v>
      </c>
      <c r="H23" s="173">
        <f>SUM(G23-F23)</f>
        <v>25</v>
      </c>
      <c r="I23" s="167">
        <f>H23/F23</f>
        <v>0.301204819277108</v>
      </c>
      <c r="J23" s="167">
        <f>H23/G23</f>
        <v>0.231481481481481</v>
      </c>
      <c r="K23" s="24"/>
      <c r="L23" s="24"/>
      <c r="M23" s="24"/>
      <c r="N23" s="24"/>
      <c r="O23" s="24"/>
      <c r="P23" s="24"/>
      <c r="Q23" s="24"/>
      <c r="R23" s="24"/>
      <c r="S23" s="24"/>
      <c r="T23" s="24"/>
      <c r="U23" s="24"/>
      <c r="V23" s="24"/>
      <c r="W23" s="24"/>
      <c r="X23" s="24"/>
      <c r="Y23" s="24"/>
      <c r="Z23" s="24"/>
    </row>
    <row r="24" ht="19.15" customHeight="1">
      <c r="A24" t="s" s="138">
        <v>7364</v>
      </c>
      <c r="B24" s="149">
        <v>1</v>
      </c>
      <c r="C24" s="149">
        <v>20</v>
      </c>
      <c r="D24" t="s" s="205">
        <v>7395</v>
      </c>
      <c r="E24" t="s" s="205">
        <v>116</v>
      </c>
      <c r="F24" s="222">
        <v>92</v>
      </c>
      <c r="G24" s="149">
        <v>103</v>
      </c>
      <c r="H24" s="173">
        <f>SUM(G24-F24)</f>
        <v>11</v>
      </c>
      <c r="I24" s="167">
        <f>H24/F24</f>
        <v>0.119565217391304</v>
      </c>
      <c r="J24" s="167">
        <f>H24/G24</f>
        <v>0.106796116504854</v>
      </c>
      <c r="K24" s="24"/>
      <c r="L24" s="24"/>
      <c r="M24" s="24"/>
      <c r="N24" s="24"/>
      <c r="O24" s="24"/>
      <c r="P24" s="24"/>
      <c r="Q24" s="24"/>
      <c r="R24" s="24"/>
      <c r="S24" s="24"/>
      <c r="T24" s="24"/>
      <c r="U24" s="24"/>
      <c r="V24" s="24"/>
      <c r="W24" s="24"/>
      <c r="X24" s="24"/>
      <c r="Y24" s="24"/>
      <c r="Z24" s="24"/>
    </row>
    <row r="25" ht="19.15" customHeight="1">
      <c r="A25" t="s" s="138">
        <v>7364</v>
      </c>
      <c r="B25" s="149">
        <v>1</v>
      </c>
      <c r="C25" s="149">
        <v>36</v>
      </c>
      <c r="D25" t="s" s="205">
        <v>7618</v>
      </c>
      <c r="E25" t="s" s="205">
        <v>62</v>
      </c>
      <c r="F25" s="222">
        <v>71</v>
      </c>
      <c r="G25" s="149">
        <v>98</v>
      </c>
      <c r="H25" s="173">
        <f>SUM(G25-F25)</f>
        <v>27</v>
      </c>
      <c r="I25" s="167">
        <f>H25/F25</f>
        <v>0.380281690140845</v>
      </c>
      <c r="J25" s="167">
        <f>H25/G25</f>
        <v>0.275510204081633</v>
      </c>
      <c r="K25" s="24"/>
      <c r="L25" s="24"/>
      <c r="M25" s="24"/>
      <c r="N25" s="24"/>
      <c r="O25" s="24"/>
      <c r="P25" s="24"/>
      <c r="Q25" s="24"/>
      <c r="R25" s="24"/>
      <c r="S25" s="24"/>
      <c r="T25" s="24"/>
      <c r="U25" s="24"/>
      <c r="V25" s="24"/>
      <c r="W25" s="24"/>
      <c r="X25" s="24"/>
      <c r="Y25" s="24"/>
      <c r="Z25" s="24"/>
    </row>
    <row r="26" ht="19.15" customHeight="1">
      <c r="A26" t="s" s="138">
        <v>7364</v>
      </c>
      <c r="B26" s="149">
        <v>1</v>
      </c>
      <c r="C26" s="149">
        <v>5</v>
      </c>
      <c r="D26" t="s" s="205">
        <v>7619</v>
      </c>
      <c r="E26" t="s" s="205">
        <v>48</v>
      </c>
      <c r="F26" s="222">
        <v>70</v>
      </c>
      <c r="G26" s="149">
        <v>97</v>
      </c>
      <c r="H26" s="173">
        <f>SUM(G26-F26)</f>
        <v>27</v>
      </c>
      <c r="I26" s="167">
        <f>H26/F26</f>
        <v>0.385714285714286</v>
      </c>
      <c r="J26" s="167">
        <f>H26/G26</f>
        <v>0.278350515463918</v>
      </c>
      <c r="K26" s="24"/>
      <c r="L26" s="24"/>
      <c r="M26" s="24"/>
      <c r="N26" s="24"/>
      <c r="O26" s="24"/>
      <c r="P26" s="24"/>
      <c r="Q26" s="24"/>
      <c r="R26" s="24"/>
      <c r="S26" s="24"/>
      <c r="T26" s="24"/>
      <c r="U26" s="24"/>
      <c r="V26" s="24"/>
      <c r="W26" s="24"/>
      <c r="X26" s="24"/>
      <c r="Y26" s="24"/>
      <c r="Z26" s="24"/>
    </row>
    <row r="27" ht="19.15" customHeight="1">
      <c r="A27" t="s" s="138">
        <v>7364</v>
      </c>
      <c r="B27" s="149">
        <v>1</v>
      </c>
      <c r="C27" s="149">
        <v>32</v>
      </c>
      <c r="D27" t="s" s="205">
        <v>7434</v>
      </c>
      <c r="E27" t="s" s="205">
        <v>42</v>
      </c>
      <c r="F27" s="222">
        <v>52</v>
      </c>
      <c r="G27" s="149">
        <v>84</v>
      </c>
      <c r="H27" s="173">
        <f>SUM(G27-F27)</f>
        <v>32</v>
      </c>
      <c r="I27" s="167">
        <f>H27/F27</f>
        <v>0.615384615384615</v>
      </c>
      <c r="J27" s="167">
        <f>H27/G27</f>
        <v>0.380952380952381</v>
      </c>
      <c r="K27" s="24"/>
      <c r="L27" s="24"/>
      <c r="M27" s="24"/>
      <c r="N27" s="24"/>
      <c r="O27" s="24"/>
      <c r="P27" s="24"/>
      <c r="Q27" s="24"/>
      <c r="R27" s="24"/>
      <c r="S27" s="24"/>
      <c r="T27" s="24"/>
      <c r="U27" s="24"/>
      <c r="V27" s="24"/>
      <c r="W27" s="24"/>
      <c r="X27" s="24"/>
      <c r="Y27" s="24"/>
      <c r="Z27" s="24"/>
    </row>
    <row r="28" ht="19.15" customHeight="1">
      <c r="A28" t="s" s="138">
        <v>7364</v>
      </c>
      <c r="B28" s="149">
        <v>1</v>
      </c>
      <c r="C28" s="149">
        <v>29</v>
      </c>
      <c r="D28" t="s" s="205">
        <v>7396</v>
      </c>
      <c r="E28" t="s" s="205">
        <v>74</v>
      </c>
      <c r="F28" s="222">
        <v>36</v>
      </c>
      <c r="G28" s="149">
        <v>44</v>
      </c>
      <c r="H28" s="173">
        <f>SUM(G28-F28)</f>
        <v>8</v>
      </c>
      <c r="I28" s="167">
        <f>H28/F28</f>
        <v>0.222222222222222</v>
      </c>
      <c r="J28" s="167">
        <f>H28/G28</f>
        <v>0.181818181818182</v>
      </c>
      <c r="K28" s="24"/>
      <c r="L28" s="24"/>
      <c r="M28" s="24"/>
      <c r="N28" s="24"/>
      <c r="O28" s="24"/>
      <c r="P28" s="24"/>
      <c r="Q28" s="24"/>
      <c r="R28" s="24"/>
      <c r="S28" s="24"/>
      <c r="T28" s="24"/>
      <c r="U28" s="24"/>
      <c r="V28" s="24"/>
      <c r="W28" s="24"/>
      <c r="X28" s="24"/>
      <c r="Y28" s="24"/>
      <c r="Z28" s="24"/>
    </row>
    <row r="29" ht="19.15" customHeight="1">
      <c r="A29" t="s" s="138">
        <v>7364</v>
      </c>
      <c r="B29" s="149">
        <v>1</v>
      </c>
      <c r="C29" s="149">
        <v>28</v>
      </c>
      <c r="D29" t="s" s="205">
        <v>7624</v>
      </c>
      <c r="E29" t="s" s="205">
        <v>119</v>
      </c>
      <c r="F29" s="222">
        <v>22</v>
      </c>
      <c r="G29" s="149">
        <v>38</v>
      </c>
      <c r="H29" s="173">
        <f>SUM(G29-F29)</f>
        <v>16</v>
      </c>
      <c r="I29" s="167">
        <f>H29/F29</f>
        <v>0.727272727272727</v>
      </c>
      <c r="J29" s="167">
        <f>H29/G29</f>
        <v>0.421052631578947</v>
      </c>
      <c r="K29" s="24"/>
      <c r="L29" s="24"/>
      <c r="M29" s="24"/>
      <c r="N29" s="24"/>
      <c r="O29" s="24"/>
      <c r="P29" s="24"/>
      <c r="Q29" s="24"/>
      <c r="R29" s="24"/>
      <c r="S29" s="24"/>
      <c r="T29" s="24"/>
      <c r="U29" s="24"/>
      <c r="V29" s="24"/>
      <c r="W29" s="24"/>
      <c r="X29" s="24"/>
      <c r="Y29" s="24"/>
      <c r="Z29" s="24"/>
    </row>
    <row r="30" ht="19.15" customHeight="1">
      <c r="A30" t="s" s="138">
        <v>7364</v>
      </c>
      <c r="B30" s="149">
        <v>1</v>
      </c>
      <c r="C30" s="149">
        <v>38</v>
      </c>
      <c r="D30" t="s" s="205">
        <v>7397</v>
      </c>
      <c r="E30" t="s" s="205">
        <v>1224</v>
      </c>
      <c r="F30" s="222">
        <v>30</v>
      </c>
      <c r="G30" s="149">
        <v>36</v>
      </c>
      <c r="H30" s="173">
        <f>SUM(G30-F30)</f>
        <v>6</v>
      </c>
      <c r="I30" s="167">
        <f>H30/F30</f>
        <v>0.2</v>
      </c>
      <c r="J30" s="167">
        <f>H30/G30</f>
        <v>0.166666666666667</v>
      </c>
      <c r="K30" s="24"/>
      <c r="L30" s="24"/>
      <c r="M30" s="24"/>
      <c r="N30" s="24"/>
      <c r="O30" s="24"/>
      <c r="P30" s="24"/>
      <c r="Q30" s="24"/>
      <c r="R30" s="24"/>
      <c r="S30" s="24"/>
      <c r="T30" s="24"/>
      <c r="U30" s="24"/>
      <c r="V30" s="24"/>
      <c r="W30" s="24"/>
      <c r="X30" s="24"/>
      <c r="Y30" s="24"/>
      <c r="Z30" s="24"/>
    </row>
    <row r="31" ht="19.15" customHeight="1">
      <c r="A31" t="s" s="138">
        <v>7364</v>
      </c>
      <c r="B31" s="149">
        <v>1</v>
      </c>
      <c r="C31" s="149">
        <v>35</v>
      </c>
      <c r="D31" t="s" s="205">
        <v>7398</v>
      </c>
      <c r="E31" t="s" s="205">
        <v>54</v>
      </c>
      <c r="F31" s="222">
        <v>31</v>
      </c>
      <c r="G31" s="149">
        <v>32</v>
      </c>
      <c r="H31" s="173">
        <f>SUM(G31-F31)</f>
        <v>1</v>
      </c>
      <c r="I31" s="167">
        <f>H31/F31</f>
        <v>0.032258064516129</v>
      </c>
      <c r="J31" s="167">
        <f>H31/G31</f>
        <v>0.03125</v>
      </c>
      <c r="K31" s="24"/>
      <c r="L31" s="24"/>
      <c r="M31" s="24"/>
      <c r="N31" s="24"/>
      <c r="O31" s="24"/>
      <c r="P31" s="24"/>
      <c r="Q31" s="24"/>
      <c r="R31" s="24"/>
      <c r="S31" s="24"/>
      <c r="T31" s="24"/>
      <c r="U31" s="24"/>
      <c r="V31" s="24"/>
      <c r="W31" s="24"/>
      <c r="X31" s="24"/>
      <c r="Y31" s="24"/>
      <c r="Z31" s="24"/>
    </row>
    <row r="32" ht="19.15" customHeight="1">
      <c r="A32" t="s" s="138">
        <v>7364</v>
      </c>
      <c r="B32" s="149">
        <v>1</v>
      </c>
      <c r="C32" s="149">
        <v>37</v>
      </c>
      <c r="D32" t="s" s="205">
        <v>7399</v>
      </c>
      <c r="E32" t="s" s="205">
        <v>1427</v>
      </c>
      <c r="F32" s="222">
        <v>19</v>
      </c>
      <c r="G32" s="149">
        <v>25</v>
      </c>
      <c r="H32" s="173">
        <f>SUM(G32-F32)</f>
        <v>6</v>
      </c>
      <c r="I32" s="167">
        <f>H32/F32</f>
        <v>0.315789473684211</v>
      </c>
      <c r="J32" s="167">
        <f>H32/G32</f>
        <v>0.24</v>
      </c>
      <c r="K32" s="24"/>
      <c r="L32" s="24"/>
      <c r="M32" s="24"/>
      <c r="N32" s="24"/>
      <c r="O32" s="24"/>
      <c r="P32" s="24"/>
      <c r="Q32" s="24"/>
      <c r="R32" s="24"/>
      <c r="S32" s="24"/>
      <c r="T32" s="24"/>
      <c r="U32" s="24"/>
      <c r="V32" s="24"/>
      <c r="W32" s="24"/>
      <c r="X32" s="24"/>
      <c r="Y32" s="24"/>
      <c r="Z32" s="24"/>
    </row>
    <row r="33" ht="19.15" customHeight="1">
      <c r="A33" t="s" s="138">
        <v>7364</v>
      </c>
      <c r="B33" s="149">
        <v>1</v>
      </c>
      <c r="C33" s="149">
        <v>27</v>
      </c>
      <c r="D33" t="s" s="205">
        <v>7400</v>
      </c>
      <c r="E33" t="s" s="205">
        <v>245</v>
      </c>
      <c r="F33" s="222">
        <v>20</v>
      </c>
      <c r="G33" s="149">
        <v>24</v>
      </c>
      <c r="H33" s="173">
        <f>SUM(G33-F33)</f>
        <v>4</v>
      </c>
      <c r="I33" s="167">
        <f>H33/F33</f>
        <v>0.2</v>
      </c>
      <c r="J33" s="167">
        <f>H33/G33</f>
        <v>0.166666666666667</v>
      </c>
      <c r="K33" s="24"/>
      <c r="L33" s="24"/>
      <c r="M33" s="24"/>
      <c r="N33" s="24"/>
      <c r="O33" s="24"/>
      <c r="P33" s="24"/>
      <c r="Q33" s="24"/>
      <c r="R33" s="24"/>
      <c r="S33" s="24"/>
      <c r="T33" s="24"/>
      <c r="U33" s="24"/>
      <c r="V33" s="24"/>
      <c r="W33" s="24"/>
      <c r="X33" s="24"/>
      <c r="Y33" s="24"/>
      <c r="Z33" s="24"/>
    </row>
    <row r="34" ht="19.15" customHeight="1">
      <c r="A34" t="s" s="138">
        <v>7364</v>
      </c>
      <c r="B34" s="149">
        <v>1</v>
      </c>
      <c r="C34" s="149">
        <v>31</v>
      </c>
      <c r="D34" t="s" s="205">
        <v>7628</v>
      </c>
      <c r="E34" t="s" s="205">
        <v>106</v>
      </c>
      <c r="F34" s="222">
        <v>7</v>
      </c>
      <c r="G34" s="149">
        <v>11</v>
      </c>
      <c r="H34" s="173">
        <f>SUM(G34-F34)</f>
        <v>4</v>
      </c>
      <c r="I34" s="167">
        <f>H34/F34</f>
        <v>0.571428571428571</v>
      </c>
      <c r="J34" s="167">
        <f>H34/G34</f>
        <v>0.363636363636364</v>
      </c>
      <c r="K34" s="24"/>
      <c r="L34" s="24"/>
      <c r="M34" s="24"/>
      <c r="N34" s="24"/>
      <c r="O34" s="24"/>
      <c r="P34" s="24"/>
      <c r="Q34" s="24"/>
      <c r="R34" s="24"/>
      <c r="S34" s="24"/>
      <c r="T34" s="24"/>
      <c r="U34" s="24"/>
      <c r="V34" s="24"/>
      <c r="W34" s="24"/>
      <c r="X34" s="24"/>
      <c r="Y34" s="24"/>
      <c r="Z34" s="24"/>
    </row>
    <row r="35" ht="19.15" customHeight="1">
      <c r="A35" t="s" s="138">
        <v>7364</v>
      </c>
      <c r="B35" s="149">
        <v>1</v>
      </c>
      <c r="C35" s="149">
        <v>11</v>
      </c>
      <c r="D35" t="s" s="205">
        <v>7401</v>
      </c>
      <c r="E35" t="s" s="205">
        <v>44</v>
      </c>
      <c r="F35" s="223">
        <v>0</v>
      </c>
      <c r="G35" s="149">
        <v>0</v>
      </c>
      <c r="H35" s="173">
        <f>SUM(G35-F35)</f>
        <v>0</v>
      </c>
      <c r="I35" s="207">
        <f>H35/F35</f>
      </c>
      <c r="J35" s="207">
        <f>H35/G35</f>
      </c>
      <c r="K35" s="24"/>
      <c r="L35" s="24"/>
      <c r="M35" s="24"/>
      <c r="N35" s="24"/>
      <c r="O35" s="24"/>
      <c r="P35" s="24"/>
      <c r="Q35" s="24"/>
      <c r="R35" s="24"/>
      <c r="S35" s="24"/>
      <c r="T35" s="24"/>
      <c r="U35" s="24"/>
      <c r="V35" s="24"/>
      <c r="W35" s="24"/>
      <c r="X35" s="24"/>
      <c r="Y35" s="24"/>
      <c r="Z35" s="24"/>
    </row>
    <row r="36" ht="19.15" customHeight="1">
      <c r="A36" t="s" s="138">
        <v>7364</v>
      </c>
      <c r="B36" s="149">
        <v>1</v>
      </c>
      <c r="C36" s="149">
        <v>12</v>
      </c>
      <c r="D36" t="s" s="205">
        <v>7402</v>
      </c>
      <c r="E36" t="s" s="205">
        <v>380</v>
      </c>
      <c r="F36" s="223">
        <v>0</v>
      </c>
      <c r="G36" s="149">
        <v>0</v>
      </c>
      <c r="H36" s="173">
        <f>SUM(G36-F36)</f>
        <v>0</v>
      </c>
      <c r="I36" s="207">
        <f>H36/F36</f>
      </c>
      <c r="J36" s="207">
        <f>H36/G36</f>
      </c>
      <c r="K36" s="24"/>
      <c r="L36" s="24"/>
      <c r="M36" s="24"/>
      <c r="N36" s="24"/>
      <c r="O36" s="24"/>
      <c r="P36" s="24"/>
      <c r="Q36" s="24"/>
      <c r="R36" s="24"/>
      <c r="S36" s="24"/>
      <c r="T36" s="24"/>
      <c r="U36" s="24"/>
      <c r="V36" s="24"/>
      <c r="W36" s="24"/>
      <c r="X36" s="24"/>
      <c r="Y36" s="24"/>
      <c r="Z36" s="24"/>
    </row>
    <row r="37" ht="19.15" customHeight="1">
      <c r="A37" t="s" s="138">
        <v>7364</v>
      </c>
      <c r="B37" s="149">
        <v>1</v>
      </c>
      <c r="C37" s="149">
        <v>15</v>
      </c>
      <c r="D37" t="s" s="205">
        <v>7403</v>
      </c>
      <c r="E37" t="s" s="205">
        <v>375</v>
      </c>
      <c r="F37" s="223">
        <v>0</v>
      </c>
      <c r="G37" s="149">
        <v>0</v>
      </c>
      <c r="H37" s="173">
        <f>SUM(G37-F37)</f>
        <v>0</v>
      </c>
      <c r="I37" s="207">
        <f>H37/F37</f>
      </c>
      <c r="J37" s="207">
        <f>H37/G37</f>
      </c>
      <c r="K37" s="24"/>
      <c r="L37" s="24"/>
      <c r="M37" s="24"/>
      <c r="N37" s="24"/>
      <c r="O37" s="24"/>
      <c r="P37" s="24"/>
      <c r="Q37" s="24"/>
      <c r="R37" s="24"/>
      <c r="S37" s="24"/>
      <c r="T37" s="24"/>
      <c r="U37" s="24"/>
      <c r="V37" s="24"/>
      <c r="W37" s="24"/>
      <c r="X37" s="24"/>
      <c r="Y37" s="24"/>
      <c r="Z37" s="24"/>
    </row>
    <row r="38" ht="19.15" customHeight="1">
      <c r="A38" t="s" s="138">
        <v>7364</v>
      </c>
      <c r="B38" s="149">
        <v>1</v>
      </c>
      <c r="C38" s="149">
        <v>25</v>
      </c>
      <c r="D38" t="s" s="205">
        <v>7404</v>
      </c>
      <c r="E38" t="s" s="205">
        <v>2381</v>
      </c>
      <c r="F38" s="223">
        <v>0</v>
      </c>
      <c r="G38" s="149">
        <v>0</v>
      </c>
      <c r="H38" s="173">
        <f>SUM(G38-F38)</f>
        <v>0</v>
      </c>
      <c r="I38" s="207">
        <f>H38/F38</f>
      </c>
      <c r="J38" s="207">
        <f>H38/G38</f>
      </c>
      <c r="K38" s="24"/>
      <c r="L38" s="24"/>
      <c r="M38" s="24"/>
      <c r="N38" s="24"/>
      <c r="O38" s="24"/>
      <c r="P38" s="24"/>
      <c r="Q38" s="24"/>
      <c r="R38" s="24"/>
      <c r="S38" s="24"/>
      <c r="T38" s="24"/>
      <c r="U38" s="24"/>
      <c r="V38" s="24"/>
      <c r="W38" s="24"/>
      <c r="X38" s="24"/>
      <c r="Y38" s="24"/>
      <c r="Z38" s="24"/>
    </row>
    <row r="39" ht="19.15" customHeight="1">
      <c r="A39" t="s" s="138">
        <v>7364</v>
      </c>
      <c r="B39" s="149">
        <v>1</v>
      </c>
      <c r="C39" s="149">
        <v>26</v>
      </c>
      <c r="D39" t="s" s="205">
        <v>7405</v>
      </c>
      <c r="E39" t="s" s="205">
        <v>72</v>
      </c>
      <c r="F39" s="223">
        <v>0</v>
      </c>
      <c r="G39" s="149">
        <v>0</v>
      </c>
      <c r="H39" s="173">
        <f>SUM(G39-F39)</f>
        <v>0</v>
      </c>
      <c r="I39" s="207">
        <f>H39/F39</f>
      </c>
      <c r="J39" s="207">
        <f>H39/G39</f>
      </c>
      <c r="K39" s="24"/>
      <c r="L39" s="24"/>
      <c r="M39" s="24"/>
      <c r="N39" s="24"/>
      <c r="O39" s="24"/>
      <c r="P39" s="24"/>
      <c r="Q39" s="24"/>
      <c r="R39" s="24"/>
      <c r="S39" s="24"/>
      <c r="T39" s="24"/>
      <c r="U39" s="24"/>
      <c r="V39" s="24"/>
      <c r="W39" s="24"/>
      <c r="X39" s="24"/>
      <c r="Y39" s="24"/>
      <c r="Z39" s="24"/>
    </row>
    <row r="40" ht="19.15" customHeight="1">
      <c r="A40" t="s" s="138">
        <v>7364</v>
      </c>
      <c r="B40" s="149">
        <v>1</v>
      </c>
      <c r="C40" s="149">
        <v>30</v>
      </c>
      <c r="D40" t="s" s="205">
        <v>7406</v>
      </c>
      <c r="E40" t="s" s="205">
        <v>147</v>
      </c>
      <c r="F40" s="223">
        <v>0</v>
      </c>
      <c r="G40" s="149">
        <v>0</v>
      </c>
      <c r="H40" s="206">
        <f>SUM(G40-F40)</f>
        <v>0</v>
      </c>
      <c r="I40" s="176">
        <f>H40/F40</f>
      </c>
      <c r="J40" s="176">
        <f>H40/G40</f>
      </c>
      <c r="K40" s="174"/>
      <c r="L40" s="174"/>
      <c r="M40" s="174"/>
      <c r="N40" s="174"/>
      <c r="O40" s="174"/>
      <c r="P40" s="174"/>
      <c r="Q40" s="174"/>
      <c r="R40" s="174"/>
      <c r="S40" s="174"/>
      <c r="T40" s="174"/>
      <c r="U40" s="174"/>
      <c r="V40" s="174"/>
      <c r="W40" s="174"/>
      <c r="X40" s="174"/>
      <c r="Y40" s="174"/>
      <c r="Z40" s="174"/>
    </row>
    <row r="41" ht="19.15" customHeight="1">
      <c r="A41" s="177"/>
      <c r="B41" s="178"/>
      <c r="C41" s="178"/>
      <c r="D41" s="179"/>
      <c r="E41" s="179"/>
      <c r="F41" s="210">
        <f>SUM(F2:F40)</f>
        <v>89636</v>
      </c>
      <c r="G41" s="180">
        <f>SUM(G2:G40)</f>
        <v>111288</v>
      </c>
      <c r="H41" s="181">
        <f>SUM(H2:H40)</f>
        <v>21652</v>
      </c>
      <c r="I41" s="182">
        <f>H41/F41</f>
        <v>0.24155473247356</v>
      </c>
      <c r="J41" s="182">
        <f>H41/G41</f>
        <v>0.194558263244914</v>
      </c>
      <c r="K41" s="183"/>
      <c r="L41" s="183"/>
      <c r="M41" s="183"/>
      <c r="N41" s="183"/>
      <c r="O41" s="183"/>
      <c r="P41" s="183"/>
      <c r="Q41" s="183"/>
      <c r="R41" s="183"/>
      <c r="S41" s="183"/>
      <c r="T41" s="183"/>
      <c r="U41" s="183"/>
      <c r="V41" s="183"/>
      <c r="W41" s="183"/>
      <c r="X41" s="183"/>
      <c r="Y41" s="183"/>
      <c r="Z41" s="184"/>
    </row>
    <row r="42" ht="19.15" customHeight="1">
      <c r="A42" s="230"/>
      <c r="B42" s="231"/>
      <c r="C42" s="231"/>
      <c r="D42" s="232"/>
      <c r="E42" s="232"/>
      <c r="F42" s="251"/>
      <c r="G42" s="231"/>
      <c r="H42" s="234"/>
      <c r="I42" s="188"/>
      <c r="J42" s="188"/>
      <c r="K42" s="189"/>
      <c r="L42" s="189"/>
      <c r="M42" s="189"/>
      <c r="N42" s="189"/>
      <c r="O42" s="189"/>
      <c r="P42" s="189"/>
      <c r="Q42" s="189"/>
      <c r="R42" s="189"/>
      <c r="S42" s="189"/>
      <c r="T42" s="189"/>
      <c r="U42" s="189"/>
      <c r="V42" s="189"/>
      <c r="W42" s="189"/>
      <c r="X42" s="189"/>
      <c r="Y42" s="189"/>
      <c r="Z42" s="189"/>
    </row>
    <row r="43" ht="19.15" customHeight="1">
      <c r="A43" t="s" s="138">
        <v>7364</v>
      </c>
      <c r="B43" s="149">
        <v>2</v>
      </c>
      <c r="C43" s="149">
        <v>16</v>
      </c>
      <c r="D43" t="s" s="205">
        <v>7407</v>
      </c>
      <c r="E43" t="s" s="205">
        <v>84</v>
      </c>
      <c r="F43" s="222">
        <v>46241</v>
      </c>
      <c r="G43" s="149">
        <v>47826</v>
      </c>
      <c r="H43" s="173">
        <f>SUM(G43-F43)</f>
        <v>1585</v>
      </c>
      <c r="I43" s="167">
        <f>H43/F43</f>
        <v>0.034276940377587</v>
      </c>
      <c r="J43" s="167">
        <f>H43/G43</f>
        <v>0.033140969347217</v>
      </c>
      <c r="K43" s="24"/>
      <c r="L43" s="24"/>
      <c r="M43" s="24"/>
      <c r="N43" s="24"/>
      <c r="O43" s="24"/>
      <c r="P43" s="24"/>
      <c r="Q43" s="24"/>
      <c r="R43" s="24"/>
      <c r="S43" s="24"/>
      <c r="T43" s="24"/>
      <c r="U43" s="24"/>
      <c r="V43" s="24"/>
      <c r="W43" s="24"/>
      <c r="X43" s="24"/>
      <c r="Y43" s="24"/>
      <c r="Z43" s="24"/>
    </row>
    <row r="44" ht="19.15" customHeight="1">
      <c r="A44" t="s" s="138">
        <v>7364</v>
      </c>
      <c r="B44" s="149">
        <v>2</v>
      </c>
      <c r="C44" s="149">
        <v>15</v>
      </c>
      <c r="D44" t="s" s="205">
        <v>7408</v>
      </c>
      <c r="E44" t="s" s="205">
        <v>20</v>
      </c>
      <c r="F44" s="222">
        <v>20810</v>
      </c>
      <c r="G44" s="149">
        <v>21701</v>
      </c>
      <c r="H44" s="173">
        <f>SUM(G44-F44)</f>
        <v>891</v>
      </c>
      <c r="I44" s="167">
        <f>H44/F44</f>
        <v>0.0428159538683325</v>
      </c>
      <c r="J44" s="167">
        <f>H44/G44</f>
        <v>0.0410580157596424</v>
      </c>
      <c r="K44" s="24"/>
      <c r="L44" s="24"/>
      <c r="M44" s="24"/>
      <c r="N44" s="24"/>
      <c r="O44" s="24"/>
      <c r="P44" s="24"/>
      <c r="Q44" s="24"/>
      <c r="R44" s="24"/>
      <c r="S44" s="24"/>
      <c r="T44" s="24"/>
      <c r="U44" s="24"/>
      <c r="V44" s="24"/>
      <c r="W44" s="24"/>
      <c r="X44" s="24"/>
      <c r="Y44" s="24"/>
      <c r="Z44" s="24"/>
    </row>
    <row r="45" ht="19.15" customHeight="1">
      <c r="A45" t="s" s="138">
        <v>7364</v>
      </c>
      <c r="B45" s="149">
        <v>2</v>
      </c>
      <c r="C45" s="149">
        <v>1</v>
      </c>
      <c r="D45" t="s" s="205">
        <v>7409</v>
      </c>
      <c r="E45" t="s" s="205">
        <v>22</v>
      </c>
      <c r="F45" s="222">
        <v>11866</v>
      </c>
      <c r="G45" s="149">
        <v>12220</v>
      </c>
      <c r="H45" s="173">
        <f>SUM(G45-F45)</f>
        <v>354</v>
      </c>
      <c r="I45" s="167">
        <f>H45/F45</f>
        <v>0.0298331366930726</v>
      </c>
      <c r="J45" s="167">
        <f>H45/G45</f>
        <v>0.0289689034369885</v>
      </c>
      <c r="K45" s="24"/>
      <c r="L45" s="24"/>
      <c r="M45" s="24"/>
      <c r="N45" s="24"/>
      <c r="O45" s="24"/>
      <c r="P45" s="24"/>
      <c r="Q45" s="24"/>
      <c r="R45" s="24"/>
      <c r="S45" s="24"/>
      <c r="T45" s="24"/>
      <c r="U45" s="24"/>
      <c r="V45" s="24"/>
      <c r="W45" s="24"/>
      <c r="X45" s="24"/>
      <c r="Y45" s="24"/>
      <c r="Z45" s="24"/>
    </row>
    <row r="46" ht="19.15" customHeight="1">
      <c r="A46" t="s" s="138">
        <v>7364</v>
      </c>
      <c r="B46" s="149">
        <v>2</v>
      </c>
      <c r="C46" s="149">
        <v>6</v>
      </c>
      <c r="D46" t="s" s="205">
        <v>7410</v>
      </c>
      <c r="E46" t="s" s="205">
        <v>17</v>
      </c>
      <c r="F46" s="222">
        <v>6866</v>
      </c>
      <c r="G46" s="149">
        <v>7079</v>
      </c>
      <c r="H46" s="173">
        <f>SUM(G46-F46)</f>
        <v>213</v>
      </c>
      <c r="I46" s="167">
        <f>H46/F46</f>
        <v>0.031022429362074</v>
      </c>
      <c r="J46" s="167">
        <f>H46/G46</f>
        <v>0.0300889956208504</v>
      </c>
      <c r="K46" s="24"/>
      <c r="L46" s="24"/>
      <c r="M46" s="24"/>
      <c r="N46" s="24"/>
      <c r="O46" s="24"/>
      <c r="P46" s="24"/>
      <c r="Q46" s="24"/>
      <c r="R46" s="24"/>
      <c r="S46" s="24"/>
      <c r="T46" s="24"/>
      <c r="U46" s="24"/>
      <c r="V46" s="24"/>
      <c r="W46" s="24"/>
      <c r="X46" s="24"/>
      <c r="Y46" s="24"/>
      <c r="Z46" s="24"/>
    </row>
    <row r="47" ht="19.15" customHeight="1">
      <c r="A47" t="s" s="138">
        <v>7364</v>
      </c>
      <c r="B47" s="149">
        <v>2</v>
      </c>
      <c r="C47" s="149">
        <v>7</v>
      </c>
      <c r="D47" t="s" s="205">
        <v>7411</v>
      </c>
      <c r="E47" t="s" s="205">
        <v>28</v>
      </c>
      <c r="F47" s="222">
        <v>1128</v>
      </c>
      <c r="G47" s="149">
        <v>1162</v>
      </c>
      <c r="H47" s="173">
        <f>SUM(G47-F47)</f>
        <v>34</v>
      </c>
      <c r="I47" s="167">
        <f>H47/F47</f>
        <v>0.0301418439716312</v>
      </c>
      <c r="J47" s="167">
        <f>H47/G47</f>
        <v>0.0292598967297762</v>
      </c>
      <c r="K47" s="24"/>
      <c r="L47" s="24"/>
      <c r="M47" s="24"/>
      <c r="N47" s="24"/>
      <c r="O47" s="24"/>
      <c r="P47" s="24"/>
      <c r="Q47" s="24"/>
      <c r="R47" s="24"/>
      <c r="S47" s="24"/>
      <c r="T47" s="24"/>
      <c r="U47" s="24"/>
      <c r="V47" s="24"/>
      <c r="W47" s="24"/>
      <c r="X47" s="24"/>
      <c r="Y47" s="24"/>
      <c r="Z47" s="24"/>
    </row>
    <row r="48" ht="19.15" customHeight="1">
      <c r="A48" t="s" s="138">
        <v>7364</v>
      </c>
      <c r="B48" s="149">
        <v>2</v>
      </c>
      <c r="C48" s="149">
        <v>13</v>
      </c>
      <c r="D48" t="s" s="205">
        <v>7412</v>
      </c>
      <c r="E48" t="s" s="205">
        <v>38</v>
      </c>
      <c r="F48" s="222">
        <v>925</v>
      </c>
      <c r="G48" s="149">
        <v>967</v>
      </c>
      <c r="H48" s="173">
        <f>SUM(G48-F48)</f>
        <v>42</v>
      </c>
      <c r="I48" s="167">
        <f>H48/F48</f>
        <v>0.0454054054054054</v>
      </c>
      <c r="J48" s="167">
        <f>H48/G48</f>
        <v>0.0434332988624612</v>
      </c>
      <c r="K48" s="24"/>
      <c r="L48" s="24"/>
      <c r="M48" s="24"/>
      <c r="N48" s="24"/>
      <c r="O48" s="24"/>
      <c r="P48" s="24"/>
      <c r="Q48" s="24"/>
      <c r="R48" s="24"/>
      <c r="S48" s="24"/>
      <c r="T48" s="24"/>
      <c r="U48" s="24"/>
      <c r="V48" s="24"/>
      <c r="W48" s="24"/>
      <c r="X48" s="24"/>
      <c r="Y48" s="24"/>
      <c r="Z48" s="24"/>
    </row>
    <row r="49" ht="19.15" customHeight="1">
      <c r="A49" t="s" s="138">
        <v>7364</v>
      </c>
      <c r="B49" s="149">
        <v>2</v>
      </c>
      <c r="C49" s="149">
        <v>12</v>
      </c>
      <c r="D49" t="s" s="205">
        <v>7413</v>
      </c>
      <c r="E49" t="s" s="205">
        <v>44</v>
      </c>
      <c r="F49" s="222">
        <v>880</v>
      </c>
      <c r="G49" s="149">
        <v>932</v>
      </c>
      <c r="H49" s="173">
        <f>SUM(G49-F49)</f>
        <v>52</v>
      </c>
      <c r="I49" s="167">
        <f>H49/F49</f>
        <v>0.0590909090909091</v>
      </c>
      <c r="J49" s="167">
        <f>H49/G49</f>
        <v>0.055793991416309</v>
      </c>
      <c r="K49" s="24"/>
      <c r="L49" s="24"/>
      <c r="M49" s="24"/>
      <c r="N49" s="24"/>
      <c r="O49" s="24"/>
      <c r="P49" s="24"/>
      <c r="Q49" s="24"/>
      <c r="R49" s="24"/>
      <c r="S49" s="24"/>
      <c r="T49" s="24"/>
      <c r="U49" s="24"/>
      <c r="V49" s="24"/>
      <c r="W49" s="24"/>
      <c r="X49" s="24"/>
      <c r="Y49" s="24"/>
      <c r="Z49" s="24"/>
    </row>
    <row r="50" ht="19.15" customHeight="1">
      <c r="A50" t="s" s="138">
        <v>7364</v>
      </c>
      <c r="B50" s="149">
        <v>2</v>
      </c>
      <c r="C50" s="149">
        <v>3</v>
      </c>
      <c r="D50" t="s" s="205">
        <v>7414</v>
      </c>
      <c r="E50" t="s" s="205">
        <v>34</v>
      </c>
      <c r="F50" s="222">
        <v>661</v>
      </c>
      <c r="G50" s="149">
        <v>688</v>
      </c>
      <c r="H50" s="173">
        <f>SUM(G50-F50)</f>
        <v>27</v>
      </c>
      <c r="I50" s="167">
        <f>H50/F50</f>
        <v>0.0408472012102874</v>
      </c>
      <c r="J50" s="167">
        <f>H50/G50</f>
        <v>0.0392441860465116</v>
      </c>
      <c r="K50" s="24"/>
      <c r="L50" s="24"/>
      <c r="M50" s="24"/>
      <c r="N50" s="24"/>
      <c r="O50" s="24"/>
      <c r="P50" s="24"/>
      <c r="Q50" s="24"/>
      <c r="R50" s="24"/>
      <c r="S50" s="24"/>
      <c r="T50" s="24"/>
      <c r="U50" s="24"/>
      <c r="V50" s="24"/>
      <c r="W50" s="24"/>
      <c r="X50" s="24"/>
      <c r="Y50" s="24"/>
      <c r="Z50" s="24"/>
    </row>
    <row r="51" ht="19.15" customHeight="1">
      <c r="A51" t="s" s="138">
        <v>7364</v>
      </c>
      <c r="B51" s="149">
        <v>2</v>
      </c>
      <c r="C51" s="149">
        <v>5</v>
      </c>
      <c r="D51" t="s" s="205">
        <v>7415</v>
      </c>
      <c r="E51" t="s" s="205">
        <v>36</v>
      </c>
      <c r="F51" s="222">
        <v>636</v>
      </c>
      <c r="G51" s="149">
        <v>658</v>
      </c>
      <c r="H51" s="173">
        <f>SUM(G51-F51)</f>
        <v>22</v>
      </c>
      <c r="I51" s="167">
        <f>H51/F51</f>
        <v>0.0345911949685535</v>
      </c>
      <c r="J51" s="167">
        <f>H51/G51</f>
        <v>0.0334346504559271</v>
      </c>
      <c r="K51" s="24"/>
      <c r="L51" s="24"/>
      <c r="M51" s="24"/>
      <c r="N51" s="24"/>
      <c r="O51" s="24"/>
      <c r="P51" s="24"/>
      <c r="Q51" s="24"/>
      <c r="R51" s="24"/>
      <c r="S51" s="24"/>
      <c r="T51" s="24"/>
      <c r="U51" s="24"/>
      <c r="V51" s="24"/>
      <c r="W51" s="24"/>
      <c r="X51" s="24"/>
      <c r="Y51" s="24"/>
      <c r="Z51" s="24"/>
    </row>
    <row r="52" ht="19.15" customHeight="1">
      <c r="A52" t="s" s="138">
        <v>7364</v>
      </c>
      <c r="B52" s="149">
        <v>2</v>
      </c>
      <c r="C52" s="149">
        <v>36</v>
      </c>
      <c r="D52" t="s" s="205">
        <v>7416</v>
      </c>
      <c r="E52" t="s" s="205">
        <v>281</v>
      </c>
      <c r="F52" s="222">
        <v>524</v>
      </c>
      <c r="G52" s="149">
        <v>534</v>
      </c>
      <c r="H52" s="173">
        <f>SUM(G52-F52)</f>
        <v>10</v>
      </c>
      <c r="I52" s="167">
        <f>H52/F52</f>
        <v>0.0190839694656489</v>
      </c>
      <c r="J52" s="167">
        <f>H52/G52</f>
        <v>0.0187265917602996</v>
      </c>
      <c r="K52" s="24"/>
      <c r="L52" s="24"/>
      <c r="M52" s="24"/>
      <c r="N52" s="24"/>
      <c r="O52" s="24"/>
      <c r="P52" s="24"/>
      <c r="Q52" s="24"/>
      <c r="R52" s="24"/>
      <c r="S52" s="24"/>
      <c r="T52" s="24"/>
      <c r="U52" s="24"/>
      <c r="V52" s="24"/>
      <c r="W52" s="24"/>
      <c r="X52" s="24"/>
      <c r="Y52" s="24"/>
      <c r="Z52" s="24"/>
    </row>
    <row r="53" ht="19.15" customHeight="1">
      <c r="A53" t="s" s="138">
        <v>7364</v>
      </c>
      <c r="B53" s="149">
        <v>2</v>
      </c>
      <c r="C53" s="149">
        <v>35</v>
      </c>
      <c r="D53" t="s" s="205">
        <v>7417</v>
      </c>
      <c r="E53" t="s" s="205">
        <v>54</v>
      </c>
      <c r="F53" s="222">
        <v>405</v>
      </c>
      <c r="G53" s="149">
        <v>416</v>
      </c>
      <c r="H53" s="173">
        <f>SUM(G53-F53)</f>
        <v>11</v>
      </c>
      <c r="I53" s="167">
        <f>H53/F53</f>
        <v>0.0271604938271605</v>
      </c>
      <c r="J53" s="167">
        <f>H53/G53</f>
        <v>0.0264423076923077</v>
      </c>
      <c r="K53" s="24"/>
      <c r="L53" s="24"/>
      <c r="M53" s="24"/>
      <c r="N53" s="24"/>
      <c r="O53" s="24"/>
      <c r="P53" s="24"/>
      <c r="Q53" s="24"/>
      <c r="R53" s="24"/>
      <c r="S53" s="24"/>
      <c r="T53" s="24"/>
      <c r="U53" s="24"/>
      <c r="V53" s="24"/>
      <c r="W53" s="24"/>
      <c r="X53" s="24"/>
      <c r="Y53" s="24"/>
      <c r="Z53" s="24"/>
    </row>
    <row r="54" ht="19.15" customHeight="1">
      <c r="A54" t="s" s="138">
        <v>7364</v>
      </c>
      <c r="B54" s="149">
        <v>2</v>
      </c>
      <c r="C54" s="149">
        <v>17</v>
      </c>
      <c r="D54" t="s" s="205">
        <v>7369</v>
      </c>
      <c r="E54" t="s" s="205">
        <v>30</v>
      </c>
      <c r="F54" s="222">
        <v>465</v>
      </c>
      <c r="G54" s="149">
        <v>390</v>
      </c>
      <c r="H54" s="173">
        <f>SUM(G54-F54)</f>
        <v>-75</v>
      </c>
      <c r="I54" s="167">
        <f>H54/F54</f>
        <v>-0.161290322580645</v>
      </c>
      <c r="J54" s="167">
        <f>H54/G54</f>
        <v>-0.192307692307692</v>
      </c>
      <c r="K54" s="24"/>
      <c r="L54" s="24"/>
      <c r="M54" s="24"/>
      <c r="N54" s="24"/>
      <c r="O54" s="24"/>
      <c r="P54" s="24"/>
      <c r="Q54" s="24"/>
      <c r="R54" s="24"/>
      <c r="S54" s="24"/>
      <c r="T54" s="24"/>
      <c r="U54" s="24"/>
      <c r="V54" s="24"/>
      <c r="W54" s="24"/>
      <c r="X54" s="24"/>
      <c r="Y54" s="24"/>
      <c r="Z54" s="24"/>
    </row>
    <row r="55" ht="19.15" customHeight="1">
      <c r="A55" t="s" s="138">
        <v>7364</v>
      </c>
      <c r="B55" s="149">
        <v>2</v>
      </c>
      <c r="C55" s="149">
        <v>18</v>
      </c>
      <c r="D55" t="s" s="205">
        <v>7418</v>
      </c>
      <c r="E55" t="s" s="205">
        <v>60</v>
      </c>
      <c r="F55" s="222">
        <v>317</v>
      </c>
      <c r="G55" s="149">
        <v>353</v>
      </c>
      <c r="H55" s="173">
        <f>SUM(G55-F55)</f>
        <v>36</v>
      </c>
      <c r="I55" s="167">
        <f>H55/F55</f>
        <v>0.113564668769716</v>
      </c>
      <c r="J55" s="167">
        <f>H55/G55</f>
        <v>0.101983002832861</v>
      </c>
      <c r="K55" s="24"/>
      <c r="L55" s="24"/>
      <c r="M55" s="24"/>
      <c r="N55" s="24"/>
      <c r="O55" s="24"/>
      <c r="P55" s="24"/>
      <c r="Q55" s="24"/>
      <c r="R55" s="24"/>
      <c r="S55" s="24"/>
      <c r="T55" s="24"/>
      <c r="U55" s="24"/>
      <c r="V55" s="24"/>
      <c r="W55" s="24"/>
      <c r="X55" s="24"/>
      <c r="Y55" s="24"/>
      <c r="Z55" s="24"/>
    </row>
    <row r="56" ht="19.15" customHeight="1">
      <c r="A56" t="s" s="138">
        <v>7364</v>
      </c>
      <c r="B56" s="149">
        <v>2</v>
      </c>
      <c r="C56" s="149">
        <v>26</v>
      </c>
      <c r="D56" t="s" s="205">
        <v>7419</v>
      </c>
      <c r="E56" t="s" s="205">
        <v>112</v>
      </c>
      <c r="F56" s="222">
        <v>289</v>
      </c>
      <c r="G56" s="149">
        <v>294</v>
      </c>
      <c r="H56" s="173">
        <f>SUM(G56-F56)</f>
        <v>5</v>
      </c>
      <c r="I56" s="167">
        <f>H56/F56</f>
        <v>0.0173010380622837</v>
      </c>
      <c r="J56" s="167">
        <f>H56/G56</f>
        <v>0.0170068027210884</v>
      </c>
      <c r="K56" s="24"/>
      <c r="L56" s="24"/>
      <c r="M56" s="24"/>
      <c r="N56" s="24"/>
      <c r="O56" s="24"/>
      <c r="P56" s="24"/>
      <c r="Q56" s="24"/>
      <c r="R56" s="24"/>
      <c r="S56" s="24"/>
      <c r="T56" s="24"/>
      <c r="U56" s="24"/>
      <c r="V56" s="24"/>
      <c r="W56" s="24"/>
      <c r="X56" s="24"/>
      <c r="Y56" s="24"/>
      <c r="Z56" s="24"/>
    </row>
    <row r="57" ht="19.15" customHeight="1">
      <c r="A57" t="s" s="138">
        <v>7364</v>
      </c>
      <c r="B57" s="149">
        <v>2</v>
      </c>
      <c r="C57" s="149">
        <v>25</v>
      </c>
      <c r="D57" t="s" s="205">
        <v>7420</v>
      </c>
      <c r="E57" t="s" s="205">
        <v>26</v>
      </c>
      <c r="F57" s="222">
        <v>251</v>
      </c>
      <c r="G57" s="149">
        <v>259</v>
      </c>
      <c r="H57" s="173">
        <f>SUM(G57-F57)</f>
        <v>8</v>
      </c>
      <c r="I57" s="167">
        <f>H57/F57</f>
        <v>0.0318725099601594</v>
      </c>
      <c r="J57" s="167">
        <f>H57/G57</f>
        <v>0.0308880308880309</v>
      </c>
      <c r="K57" s="24"/>
      <c r="L57" s="24"/>
      <c r="M57" s="24"/>
      <c r="N57" s="24"/>
      <c r="O57" s="24"/>
      <c r="P57" s="24"/>
      <c r="Q57" s="24"/>
      <c r="R57" s="24"/>
      <c r="S57" s="24"/>
      <c r="T57" s="24"/>
      <c r="U57" s="24"/>
      <c r="V57" s="24"/>
      <c r="W57" s="24"/>
      <c r="X57" s="24"/>
      <c r="Y57" s="24"/>
      <c r="Z57" s="24"/>
    </row>
    <row r="58" ht="19.15" customHeight="1">
      <c r="A58" t="s" s="138">
        <v>7364</v>
      </c>
      <c r="B58" s="149">
        <v>2</v>
      </c>
      <c r="C58" s="149">
        <v>2</v>
      </c>
      <c r="D58" t="s" s="205">
        <v>7421</v>
      </c>
      <c r="E58" t="s" s="205">
        <v>1375</v>
      </c>
      <c r="F58" s="222">
        <v>195</v>
      </c>
      <c r="G58" s="149">
        <v>197</v>
      </c>
      <c r="H58" s="173">
        <f>SUM(G58-F58)</f>
        <v>2</v>
      </c>
      <c r="I58" s="167">
        <f>H58/F58</f>
        <v>0.0102564102564103</v>
      </c>
      <c r="J58" s="167">
        <f>H58/G58</f>
        <v>0.0101522842639594</v>
      </c>
      <c r="K58" s="24"/>
      <c r="L58" s="24"/>
      <c r="M58" s="24"/>
      <c r="N58" s="24"/>
      <c r="O58" s="24"/>
      <c r="P58" s="24"/>
      <c r="Q58" s="24"/>
      <c r="R58" s="24"/>
      <c r="S58" s="24"/>
      <c r="T58" s="24"/>
      <c r="U58" s="24"/>
      <c r="V58" s="24"/>
      <c r="W58" s="24"/>
      <c r="X58" s="24"/>
      <c r="Y58" s="24"/>
      <c r="Z58" s="24"/>
    </row>
    <row r="59" ht="19.15" customHeight="1">
      <c r="A59" t="s" s="138">
        <v>7364</v>
      </c>
      <c r="B59" s="149">
        <v>2</v>
      </c>
      <c r="C59" s="149">
        <v>19</v>
      </c>
      <c r="D59" t="s" s="205">
        <v>7422</v>
      </c>
      <c r="E59" t="s" s="205">
        <v>48</v>
      </c>
      <c r="F59" s="222">
        <v>164</v>
      </c>
      <c r="G59" s="149">
        <v>164</v>
      </c>
      <c r="H59" s="173">
        <f>SUM(G59-F59)</f>
        <v>0</v>
      </c>
      <c r="I59" s="167">
        <f>H59/F59</f>
        <v>0</v>
      </c>
      <c r="J59" s="167">
        <f>H59/G59</f>
        <v>0</v>
      </c>
      <c r="K59" s="24"/>
      <c r="L59" s="24"/>
      <c r="M59" s="24"/>
      <c r="N59" s="24"/>
      <c r="O59" s="24"/>
      <c r="P59" s="24"/>
      <c r="Q59" s="24"/>
      <c r="R59" s="24"/>
      <c r="S59" s="24"/>
      <c r="T59" s="24"/>
      <c r="U59" s="24"/>
      <c r="V59" s="24"/>
      <c r="W59" s="24"/>
      <c r="X59" s="24"/>
      <c r="Y59" s="24"/>
      <c r="Z59" s="24"/>
    </row>
    <row r="60" ht="19.15" customHeight="1">
      <c r="A60" t="s" s="138">
        <v>7364</v>
      </c>
      <c r="B60" s="149">
        <v>2</v>
      </c>
      <c r="C60" s="149">
        <v>21</v>
      </c>
      <c r="D60" t="s" s="205">
        <v>7423</v>
      </c>
      <c r="E60" t="s" s="205">
        <v>40</v>
      </c>
      <c r="F60" s="222">
        <v>131</v>
      </c>
      <c r="G60" s="149">
        <v>142</v>
      </c>
      <c r="H60" s="173">
        <f>SUM(G60-F60)</f>
        <v>11</v>
      </c>
      <c r="I60" s="167">
        <f>H60/F60</f>
        <v>0.083969465648855</v>
      </c>
      <c r="J60" s="167">
        <f>H60/G60</f>
        <v>0.0774647887323944</v>
      </c>
      <c r="K60" s="24"/>
      <c r="L60" s="24"/>
      <c r="M60" s="24"/>
      <c r="N60" s="24"/>
      <c r="O60" s="24"/>
      <c r="P60" s="24"/>
      <c r="Q60" s="24"/>
      <c r="R60" s="24"/>
      <c r="S60" s="24"/>
      <c r="T60" s="24"/>
      <c r="U60" s="24"/>
      <c r="V60" s="24"/>
      <c r="W60" s="24"/>
      <c r="X60" s="24"/>
      <c r="Y60" s="24"/>
      <c r="Z60" s="24"/>
    </row>
    <row r="61" ht="19.15" customHeight="1">
      <c r="A61" t="s" s="138">
        <v>7364</v>
      </c>
      <c r="B61" s="149">
        <v>2</v>
      </c>
      <c r="C61" s="149">
        <v>24</v>
      </c>
      <c r="D61" t="s" s="205">
        <v>7424</v>
      </c>
      <c r="E61" t="s" s="205">
        <v>62</v>
      </c>
      <c r="F61" s="222">
        <v>137</v>
      </c>
      <c r="G61" s="149">
        <v>140</v>
      </c>
      <c r="H61" s="173">
        <f>SUM(G61-F61)</f>
        <v>3</v>
      </c>
      <c r="I61" s="167">
        <f>H61/F61</f>
        <v>0.0218978102189781</v>
      </c>
      <c r="J61" s="167">
        <f>H61/G61</f>
        <v>0.0214285714285714</v>
      </c>
      <c r="K61" s="24"/>
      <c r="L61" s="24"/>
      <c r="M61" s="24"/>
      <c r="N61" s="24"/>
      <c r="O61" s="24"/>
      <c r="P61" s="24"/>
      <c r="Q61" s="24"/>
      <c r="R61" s="24"/>
      <c r="S61" s="24"/>
      <c r="T61" s="24"/>
      <c r="U61" s="24"/>
      <c r="V61" s="24"/>
      <c r="W61" s="24"/>
      <c r="X61" s="24"/>
      <c r="Y61" s="24"/>
      <c r="Z61" s="24"/>
    </row>
    <row r="62" ht="19.15" customHeight="1">
      <c r="A62" t="s" s="138">
        <v>7364</v>
      </c>
      <c r="B62" s="149">
        <v>2</v>
      </c>
      <c r="C62" s="149">
        <v>4</v>
      </c>
      <c r="D62" t="s" s="205">
        <v>7425</v>
      </c>
      <c r="E62" t="s" s="205">
        <v>101</v>
      </c>
      <c r="F62" s="222">
        <v>131</v>
      </c>
      <c r="G62" s="149">
        <v>139</v>
      </c>
      <c r="H62" s="173">
        <f>SUM(G62-F62)</f>
        <v>8</v>
      </c>
      <c r="I62" s="167">
        <f>H62/F62</f>
        <v>0.0610687022900763</v>
      </c>
      <c r="J62" s="167">
        <f>H62/G62</f>
        <v>0.0575539568345324</v>
      </c>
      <c r="K62" s="24"/>
      <c r="L62" s="24"/>
      <c r="M62" s="24"/>
      <c r="N62" s="24"/>
      <c r="O62" s="24"/>
      <c r="P62" s="24"/>
      <c r="Q62" s="24"/>
      <c r="R62" s="24"/>
      <c r="S62" s="24"/>
      <c r="T62" s="24"/>
      <c r="U62" s="24"/>
      <c r="V62" s="24"/>
      <c r="W62" s="24"/>
      <c r="X62" s="24"/>
      <c r="Y62" s="24"/>
      <c r="Z62" s="24"/>
    </row>
    <row r="63" ht="19.15" customHeight="1">
      <c r="A63" t="s" s="138">
        <v>7364</v>
      </c>
      <c r="B63" s="149">
        <v>2</v>
      </c>
      <c r="C63" s="149">
        <v>33</v>
      </c>
      <c r="D63" t="s" s="205">
        <v>7426</v>
      </c>
      <c r="E63" t="s" s="205">
        <v>46</v>
      </c>
      <c r="F63" s="222">
        <v>121</v>
      </c>
      <c r="G63" s="149">
        <v>122</v>
      </c>
      <c r="H63" s="173">
        <f>SUM(G63-F63)</f>
        <v>1</v>
      </c>
      <c r="I63" s="167">
        <f>H63/F63</f>
        <v>0.008264462809917361</v>
      </c>
      <c r="J63" s="167">
        <f>H63/G63</f>
        <v>0.00819672131147541</v>
      </c>
      <c r="K63" s="24"/>
      <c r="L63" s="24"/>
      <c r="M63" s="24"/>
      <c r="N63" s="24"/>
      <c r="O63" s="24"/>
      <c r="P63" s="24"/>
      <c r="Q63" s="24"/>
      <c r="R63" s="24"/>
      <c r="S63" s="24"/>
      <c r="T63" s="24"/>
      <c r="U63" s="24"/>
      <c r="V63" s="24"/>
      <c r="W63" s="24"/>
      <c r="X63" s="24"/>
      <c r="Y63" s="24"/>
      <c r="Z63" s="24"/>
    </row>
    <row r="64" ht="19.15" customHeight="1">
      <c r="A64" t="s" s="138">
        <v>7364</v>
      </c>
      <c r="B64" s="149">
        <v>2</v>
      </c>
      <c r="C64" s="149">
        <v>31</v>
      </c>
      <c r="D64" t="s" s="205">
        <v>7427</v>
      </c>
      <c r="E64" t="s" s="205">
        <v>42</v>
      </c>
      <c r="F64" s="222">
        <v>111</v>
      </c>
      <c r="G64" s="149">
        <v>115</v>
      </c>
      <c r="H64" s="173">
        <f>SUM(G64-F64)</f>
        <v>4</v>
      </c>
      <c r="I64" s="167">
        <f>H64/F64</f>
        <v>0.036036036036036</v>
      </c>
      <c r="J64" s="167">
        <f>H64/G64</f>
        <v>0.0347826086956522</v>
      </c>
      <c r="K64" s="24"/>
      <c r="L64" s="24"/>
      <c r="M64" s="24"/>
      <c r="N64" s="24"/>
      <c r="O64" s="24"/>
      <c r="P64" s="24"/>
      <c r="Q64" s="24"/>
      <c r="R64" s="24"/>
      <c r="S64" s="24"/>
      <c r="T64" s="24"/>
      <c r="U64" s="24"/>
      <c r="V64" s="24"/>
      <c r="W64" s="24"/>
      <c r="X64" s="24"/>
      <c r="Y64" s="24"/>
      <c r="Z64" s="24"/>
    </row>
    <row r="65" ht="19.15" customHeight="1">
      <c r="A65" t="s" s="138">
        <v>7364</v>
      </c>
      <c r="B65" s="149">
        <v>2</v>
      </c>
      <c r="C65" s="149">
        <v>11</v>
      </c>
      <c r="D65" t="s" s="205">
        <v>7428</v>
      </c>
      <c r="E65" t="s" s="205">
        <v>64</v>
      </c>
      <c r="F65" s="222">
        <v>101</v>
      </c>
      <c r="G65" s="149">
        <v>111</v>
      </c>
      <c r="H65" s="173">
        <f>SUM(G65-F65)</f>
        <v>10</v>
      </c>
      <c r="I65" s="167">
        <f>H65/F65</f>
        <v>0.099009900990099</v>
      </c>
      <c r="J65" s="167">
        <f>H65/G65</f>
        <v>0.0900900900900901</v>
      </c>
      <c r="K65" s="24"/>
      <c r="L65" s="24"/>
      <c r="M65" s="24"/>
      <c r="N65" s="24"/>
      <c r="O65" s="24"/>
      <c r="P65" s="24"/>
      <c r="Q65" s="24"/>
      <c r="R65" s="24"/>
      <c r="S65" s="24"/>
      <c r="T65" s="24"/>
      <c r="U65" s="24"/>
      <c r="V65" s="24"/>
      <c r="W65" s="24"/>
      <c r="X65" s="24"/>
      <c r="Y65" s="24"/>
      <c r="Z65" s="24"/>
    </row>
    <row r="66" ht="19.15" customHeight="1">
      <c r="A66" t="s" s="138">
        <v>7364</v>
      </c>
      <c r="B66" s="149">
        <v>2</v>
      </c>
      <c r="C66" s="149">
        <v>10</v>
      </c>
      <c r="D66" t="s" s="205">
        <v>7429</v>
      </c>
      <c r="E66" t="s" s="205">
        <v>66</v>
      </c>
      <c r="F66" s="222">
        <v>104</v>
      </c>
      <c r="G66" s="149">
        <v>107</v>
      </c>
      <c r="H66" s="173">
        <f>SUM(G66-F66)</f>
        <v>3</v>
      </c>
      <c r="I66" s="167">
        <f>H66/F66</f>
        <v>0.0288461538461538</v>
      </c>
      <c r="J66" s="167">
        <f>H66/G66</f>
        <v>0.0280373831775701</v>
      </c>
      <c r="K66" s="24"/>
      <c r="L66" s="24"/>
      <c r="M66" s="24"/>
      <c r="N66" s="24"/>
      <c r="O66" s="24"/>
      <c r="P66" s="24"/>
      <c r="Q66" s="24"/>
      <c r="R66" s="24"/>
      <c r="S66" s="24"/>
      <c r="T66" s="24"/>
      <c r="U66" s="24"/>
      <c r="V66" s="24"/>
      <c r="W66" s="24"/>
      <c r="X66" s="24"/>
      <c r="Y66" s="24"/>
      <c r="Z66" s="24"/>
    </row>
    <row r="67" ht="19.15" customHeight="1">
      <c r="A67" t="s" s="138">
        <v>7364</v>
      </c>
      <c r="B67" s="149">
        <v>2</v>
      </c>
      <c r="C67" s="149">
        <v>38</v>
      </c>
      <c r="D67" t="s" s="205">
        <v>7430</v>
      </c>
      <c r="E67" t="s" s="205">
        <v>1224</v>
      </c>
      <c r="F67" s="222">
        <v>98</v>
      </c>
      <c r="G67" s="149">
        <v>100</v>
      </c>
      <c r="H67" s="173">
        <f>SUM(G67-F67)</f>
        <v>2</v>
      </c>
      <c r="I67" s="167">
        <f>H67/F67</f>
        <v>0.0204081632653061</v>
      </c>
      <c r="J67" s="167">
        <f>H67/G67</f>
        <v>0.02</v>
      </c>
      <c r="K67" s="24"/>
      <c r="L67" s="24"/>
      <c r="M67" s="24"/>
      <c r="N67" s="24"/>
      <c r="O67" s="24"/>
      <c r="P67" s="24"/>
      <c r="Q67" s="24"/>
      <c r="R67" s="24"/>
      <c r="S67" s="24"/>
      <c r="T67" s="24"/>
      <c r="U67" s="24"/>
      <c r="V67" s="24"/>
      <c r="W67" s="24"/>
      <c r="X67" s="24"/>
      <c r="Y67" s="24"/>
      <c r="Z67" s="24"/>
    </row>
    <row r="68" ht="19.15" customHeight="1">
      <c r="A68" t="s" s="138">
        <v>7364</v>
      </c>
      <c r="B68" s="149">
        <v>2</v>
      </c>
      <c r="C68" s="149">
        <v>28</v>
      </c>
      <c r="D68" t="s" s="205">
        <v>7431</v>
      </c>
      <c r="E68" t="s" s="205">
        <v>72</v>
      </c>
      <c r="F68" s="222">
        <v>71</v>
      </c>
      <c r="G68" s="149">
        <v>79</v>
      </c>
      <c r="H68" s="173">
        <f>SUM(G68-F68)</f>
        <v>8</v>
      </c>
      <c r="I68" s="167">
        <f>H68/F68</f>
        <v>0.112676056338028</v>
      </c>
      <c r="J68" s="167">
        <f>H68/G68</f>
        <v>0.10126582278481</v>
      </c>
      <c r="K68" s="24"/>
      <c r="L68" s="24"/>
      <c r="M68" s="24"/>
      <c r="N68" s="24"/>
      <c r="O68" s="24"/>
      <c r="P68" s="24"/>
      <c r="Q68" s="24"/>
      <c r="R68" s="24"/>
      <c r="S68" s="24"/>
      <c r="T68" s="24"/>
      <c r="U68" s="24"/>
      <c r="V68" s="24"/>
      <c r="W68" s="24"/>
      <c r="X68" s="24"/>
      <c r="Y68" s="24"/>
      <c r="Z68" s="24"/>
    </row>
    <row r="69" ht="19.15" customHeight="1">
      <c r="A69" t="s" s="138">
        <v>7364</v>
      </c>
      <c r="B69" s="149">
        <v>2</v>
      </c>
      <c r="C69" s="149">
        <v>9</v>
      </c>
      <c r="D69" t="s" s="205">
        <v>7432</v>
      </c>
      <c r="E69" t="s" s="205">
        <v>74</v>
      </c>
      <c r="F69" s="222">
        <v>75</v>
      </c>
      <c r="G69" s="149">
        <v>78</v>
      </c>
      <c r="H69" s="173">
        <f>SUM(G69-F69)</f>
        <v>3</v>
      </c>
      <c r="I69" s="167">
        <f>H69/F69</f>
        <v>0.04</v>
      </c>
      <c r="J69" s="167">
        <f>H69/G69</f>
        <v>0.0384615384615385</v>
      </c>
      <c r="K69" s="24"/>
      <c r="L69" s="24"/>
      <c r="M69" s="24"/>
      <c r="N69" s="24"/>
      <c r="O69" s="24"/>
      <c r="P69" s="24"/>
      <c r="Q69" s="24"/>
      <c r="R69" s="24"/>
      <c r="S69" s="24"/>
      <c r="T69" s="24"/>
      <c r="U69" s="24"/>
      <c r="V69" s="24"/>
      <c r="W69" s="24"/>
      <c r="X69" s="24"/>
      <c r="Y69" s="24"/>
      <c r="Z69" s="24"/>
    </row>
    <row r="70" ht="19.15" customHeight="1">
      <c r="A70" t="s" s="138">
        <v>7364</v>
      </c>
      <c r="B70" s="149">
        <v>2</v>
      </c>
      <c r="C70" s="149">
        <v>34</v>
      </c>
      <c r="D70" t="s" s="205">
        <v>7433</v>
      </c>
      <c r="E70" t="s" s="205">
        <v>153</v>
      </c>
      <c r="F70" s="222">
        <v>73</v>
      </c>
      <c r="G70" s="149">
        <v>78</v>
      </c>
      <c r="H70" s="173">
        <f>SUM(G70-F70)</f>
        <v>5</v>
      </c>
      <c r="I70" s="167">
        <f>H70/F70</f>
        <v>0.0684931506849315</v>
      </c>
      <c r="J70" s="167">
        <f>H70/G70</f>
        <v>0.0641025641025641</v>
      </c>
      <c r="K70" s="24"/>
      <c r="L70" s="24"/>
      <c r="M70" s="24"/>
      <c r="N70" s="24"/>
      <c r="O70" s="24"/>
      <c r="P70" s="24"/>
      <c r="Q70" s="24"/>
      <c r="R70" s="24"/>
      <c r="S70" s="24"/>
      <c r="T70" s="24"/>
      <c r="U70" s="24"/>
      <c r="V70" s="24"/>
      <c r="W70" s="24"/>
      <c r="X70" s="24"/>
      <c r="Y70" s="24"/>
      <c r="Z70" s="24"/>
    </row>
    <row r="71" ht="19.15" customHeight="1">
      <c r="A71" t="s" s="138">
        <v>7364</v>
      </c>
      <c r="B71" s="149">
        <v>2</v>
      </c>
      <c r="C71" s="149">
        <v>29</v>
      </c>
      <c r="D71" t="s" s="205">
        <v>7623</v>
      </c>
      <c r="E71" t="s" s="205">
        <v>245</v>
      </c>
      <c r="F71" s="222">
        <v>47</v>
      </c>
      <c r="G71" s="149">
        <v>68</v>
      </c>
      <c r="H71" s="173">
        <f>SUM(G71-F71)</f>
        <v>21</v>
      </c>
      <c r="I71" s="167">
        <f>H71/F71</f>
        <v>0.446808510638298</v>
      </c>
      <c r="J71" s="167">
        <f>H71/G71</f>
        <v>0.308823529411765</v>
      </c>
      <c r="K71" s="24"/>
      <c r="L71" s="24"/>
      <c r="M71" s="24"/>
      <c r="N71" s="24"/>
      <c r="O71" s="24"/>
      <c r="P71" s="24"/>
      <c r="Q71" s="24"/>
      <c r="R71" s="24"/>
      <c r="S71" s="24"/>
      <c r="T71" s="24"/>
      <c r="U71" s="24"/>
      <c r="V71" s="24"/>
      <c r="W71" s="24"/>
      <c r="X71" s="24"/>
      <c r="Y71" s="24"/>
      <c r="Z71" s="24"/>
    </row>
    <row r="72" ht="19.15" customHeight="1">
      <c r="A72" t="s" s="138">
        <v>7364</v>
      </c>
      <c r="B72" s="149">
        <v>2</v>
      </c>
      <c r="C72" s="149">
        <v>8</v>
      </c>
      <c r="D72" t="s" s="205">
        <v>7435</v>
      </c>
      <c r="E72" t="s" s="205">
        <v>424</v>
      </c>
      <c r="F72" s="222">
        <v>63</v>
      </c>
      <c r="G72" s="149">
        <v>64</v>
      </c>
      <c r="H72" s="173">
        <f>SUM(G72-F72)</f>
        <v>1</v>
      </c>
      <c r="I72" s="167">
        <f>H72/F72</f>
        <v>0.0158730158730159</v>
      </c>
      <c r="J72" s="167">
        <f>H72/G72</f>
        <v>0.015625</v>
      </c>
      <c r="K72" s="24"/>
      <c r="L72" s="24"/>
      <c r="M72" s="24"/>
      <c r="N72" s="24"/>
      <c r="O72" s="24"/>
      <c r="P72" s="24"/>
      <c r="Q72" s="24"/>
      <c r="R72" s="24"/>
      <c r="S72" s="24"/>
      <c r="T72" s="24"/>
      <c r="U72" s="24"/>
      <c r="V72" s="24"/>
      <c r="W72" s="24"/>
      <c r="X72" s="24"/>
      <c r="Y72" s="24"/>
      <c r="Z72" s="24"/>
    </row>
    <row r="73" ht="19.15" customHeight="1">
      <c r="A73" t="s" s="138">
        <v>7364</v>
      </c>
      <c r="B73" s="149">
        <v>2</v>
      </c>
      <c r="C73" s="149">
        <v>32</v>
      </c>
      <c r="D73" t="s" s="205">
        <v>7436</v>
      </c>
      <c r="E73" t="s" s="205">
        <v>52</v>
      </c>
      <c r="F73" s="222">
        <v>50</v>
      </c>
      <c r="G73" s="149">
        <v>51</v>
      </c>
      <c r="H73" s="173">
        <f>SUM(G73-F73)</f>
        <v>1</v>
      </c>
      <c r="I73" s="167">
        <f>H73/F73</f>
        <v>0.02</v>
      </c>
      <c r="J73" s="167">
        <f>H73/G73</f>
        <v>0.0196078431372549</v>
      </c>
      <c r="K73" s="24"/>
      <c r="L73" s="24"/>
      <c r="M73" s="24"/>
      <c r="N73" s="24"/>
      <c r="O73" s="24"/>
      <c r="P73" s="24"/>
      <c r="Q73" s="24"/>
      <c r="R73" s="24"/>
      <c r="S73" s="24"/>
      <c r="T73" s="24"/>
      <c r="U73" s="24"/>
      <c r="V73" s="24"/>
      <c r="W73" s="24"/>
      <c r="X73" s="24"/>
      <c r="Y73" s="24"/>
      <c r="Z73" s="24"/>
    </row>
    <row r="74" ht="19.15" customHeight="1">
      <c r="A74" t="s" s="138">
        <v>7364</v>
      </c>
      <c r="B74" s="149">
        <v>2</v>
      </c>
      <c r="C74" s="149">
        <v>23</v>
      </c>
      <c r="D74" t="s" s="205">
        <v>7437</v>
      </c>
      <c r="E74" t="s" s="205">
        <v>116</v>
      </c>
      <c r="F74" s="222">
        <v>42</v>
      </c>
      <c r="G74" s="149">
        <v>44</v>
      </c>
      <c r="H74" s="173">
        <f>SUM(G74-F74)</f>
        <v>2</v>
      </c>
      <c r="I74" s="167">
        <f>H74/F74</f>
        <v>0.0476190476190476</v>
      </c>
      <c r="J74" s="167">
        <f>H74/G74</f>
        <v>0.0454545454545455</v>
      </c>
      <c r="K74" s="24"/>
      <c r="L74" s="24"/>
      <c r="M74" s="24"/>
      <c r="N74" s="24"/>
      <c r="O74" s="24"/>
      <c r="P74" s="24"/>
      <c r="Q74" s="24"/>
      <c r="R74" s="24"/>
      <c r="S74" s="24"/>
      <c r="T74" s="24"/>
      <c r="U74" s="24"/>
      <c r="V74" s="24"/>
      <c r="W74" s="24"/>
      <c r="X74" s="24"/>
      <c r="Y74" s="24"/>
      <c r="Z74" s="24"/>
    </row>
    <row r="75" ht="19.15" customHeight="1">
      <c r="A75" t="s" s="138">
        <v>7364</v>
      </c>
      <c r="B75" s="149">
        <v>2</v>
      </c>
      <c r="C75" s="149">
        <v>37</v>
      </c>
      <c r="D75" t="s" s="205">
        <v>7438</v>
      </c>
      <c r="E75" t="s" s="205">
        <v>1427</v>
      </c>
      <c r="F75" s="222">
        <v>32</v>
      </c>
      <c r="G75" s="149">
        <v>34</v>
      </c>
      <c r="H75" s="173">
        <f>SUM(G75-F75)</f>
        <v>2</v>
      </c>
      <c r="I75" s="167">
        <f>H75/F75</f>
        <v>0.0625</v>
      </c>
      <c r="J75" s="167">
        <f>H75/G75</f>
        <v>0.0588235294117647</v>
      </c>
      <c r="K75" s="24"/>
      <c r="L75" s="24"/>
      <c r="M75" s="24"/>
      <c r="N75" s="24"/>
      <c r="O75" s="24"/>
      <c r="P75" s="24"/>
      <c r="Q75" s="24"/>
      <c r="R75" s="24"/>
      <c r="S75" s="24"/>
      <c r="T75" s="24"/>
      <c r="U75" s="24"/>
      <c r="V75" s="24"/>
      <c r="W75" s="24"/>
      <c r="X75" s="24"/>
      <c r="Y75" s="24"/>
      <c r="Z75" s="24"/>
    </row>
    <row r="76" ht="19.15" customHeight="1">
      <c r="A76" t="s" s="138">
        <v>7364</v>
      </c>
      <c r="B76" s="149">
        <v>2</v>
      </c>
      <c r="C76" s="149">
        <v>20</v>
      </c>
      <c r="D76" t="s" s="205">
        <v>7439</v>
      </c>
      <c r="E76" t="s" s="205">
        <v>76</v>
      </c>
      <c r="F76" s="222">
        <v>27</v>
      </c>
      <c r="G76" s="149">
        <v>27</v>
      </c>
      <c r="H76" s="173">
        <f>SUM(G76-F76)</f>
        <v>0</v>
      </c>
      <c r="I76" s="167">
        <f>H76/F76</f>
        <v>0</v>
      </c>
      <c r="J76" s="167">
        <f>H76/G76</f>
        <v>0</v>
      </c>
      <c r="K76" s="24"/>
      <c r="L76" s="24"/>
      <c r="M76" s="24"/>
      <c r="N76" s="24"/>
      <c r="O76" s="24"/>
      <c r="P76" s="24"/>
      <c r="Q76" s="24"/>
      <c r="R76" s="24"/>
      <c r="S76" s="24"/>
      <c r="T76" s="24"/>
      <c r="U76" s="24"/>
      <c r="V76" s="24"/>
      <c r="W76" s="24"/>
      <c r="X76" s="24"/>
      <c r="Y76" s="24"/>
      <c r="Z76" s="24"/>
    </row>
    <row r="77" ht="19.15" customHeight="1">
      <c r="A77" t="s" s="138">
        <v>7364</v>
      </c>
      <c r="B77" s="149">
        <v>2</v>
      </c>
      <c r="C77" s="149">
        <v>14</v>
      </c>
      <c r="D77" t="s" s="205">
        <v>7440</v>
      </c>
      <c r="E77" t="s" s="205">
        <v>380</v>
      </c>
      <c r="F77" s="223">
        <v>0</v>
      </c>
      <c r="G77" s="149">
        <v>0</v>
      </c>
      <c r="H77" s="173">
        <f>SUM(G77-F77)</f>
        <v>0</v>
      </c>
      <c r="I77" s="207">
        <f>H77/F77</f>
      </c>
      <c r="J77" s="207">
        <f>H77/G77</f>
      </c>
      <c r="K77" s="24"/>
      <c r="L77" s="24"/>
      <c r="M77" s="24"/>
      <c r="N77" s="24"/>
      <c r="O77" s="24"/>
      <c r="P77" s="24"/>
      <c r="Q77" s="24"/>
      <c r="R77" s="24"/>
      <c r="S77" s="24"/>
      <c r="T77" s="24"/>
      <c r="U77" s="24"/>
      <c r="V77" s="24"/>
      <c r="W77" s="24"/>
      <c r="X77" s="24"/>
      <c r="Y77" s="24"/>
      <c r="Z77" s="24"/>
    </row>
    <row r="78" ht="19.15" customHeight="1">
      <c r="A78" t="s" s="138">
        <v>7364</v>
      </c>
      <c r="B78" s="149">
        <v>2</v>
      </c>
      <c r="C78" s="149">
        <v>22</v>
      </c>
      <c r="D78" t="s" s="205">
        <v>7441</v>
      </c>
      <c r="E78" t="s" s="205">
        <v>375</v>
      </c>
      <c r="F78" s="223">
        <v>0</v>
      </c>
      <c r="G78" s="149">
        <v>0</v>
      </c>
      <c r="H78" s="173">
        <f>SUM(G78-F78)</f>
        <v>0</v>
      </c>
      <c r="I78" s="207">
        <f>H78/F78</f>
      </c>
      <c r="J78" s="207">
        <f>H78/G78</f>
      </c>
      <c r="K78" s="24"/>
      <c r="L78" s="24"/>
      <c r="M78" s="24"/>
      <c r="N78" s="24"/>
      <c r="O78" s="24"/>
      <c r="P78" s="24"/>
      <c r="Q78" s="24"/>
      <c r="R78" s="24"/>
      <c r="S78" s="24"/>
      <c r="T78" s="24"/>
      <c r="U78" s="24"/>
      <c r="V78" s="24"/>
      <c r="W78" s="24"/>
      <c r="X78" s="24"/>
      <c r="Y78" s="24"/>
      <c r="Z78" s="24"/>
    </row>
    <row r="79" ht="19.15" customHeight="1">
      <c r="A79" t="s" s="138">
        <v>7364</v>
      </c>
      <c r="B79" s="149">
        <v>2</v>
      </c>
      <c r="C79" s="149">
        <v>27</v>
      </c>
      <c r="D79" t="s" s="205">
        <v>7442</v>
      </c>
      <c r="E79" t="s" s="205">
        <v>2381</v>
      </c>
      <c r="F79" s="223">
        <v>0</v>
      </c>
      <c r="G79" s="149">
        <v>0</v>
      </c>
      <c r="H79" s="173">
        <f>SUM(G79-F79)</f>
        <v>0</v>
      </c>
      <c r="I79" s="207">
        <f>H79/F79</f>
      </c>
      <c r="J79" s="207">
        <f>H79/G79</f>
      </c>
      <c r="K79" s="24"/>
      <c r="L79" s="24"/>
      <c r="M79" s="24"/>
      <c r="N79" s="24"/>
      <c r="O79" s="24"/>
      <c r="P79" s="24"/>
      <c r="Q79" s="24"/>
      <c r="R79" s="24"/>
      <c r="S79" s="24"/>
      <c r="T79" s="24"/>
      <c r="U79" s="24"/>
      <c r="V79" s="24"/>
      <c r="W79" s="24"/>
      <c r="X79" s="24"/>
      <c r="Y79" s="24"/>
      <c r="Z79" s="24"/>
    </row>
    <row r="80" ht="19.15" customHeight="1">
      <c r="A80" t="s" s="138">
        <v>7364</v>
      </c>
      <c r="B80" s="149">
        <v>2</v>
      </c>
      <c r="C80" s="149">
        <v>30</v>
      </c>
      <c r="D80" t="s" s="205">
        <v>7443</v>
      </c>
      <c r="E80" t="s" s="205">
        <v>147</v>
      </c>
      <c r="F80" s="223">
        <v>0</v>
      </c>
      <c r="G80" s="149">
        <v>0</v>
      </c>
      <c r="H80" s="206">
        <f>SUM(G80-F80)</f>
        <v>0</v>
      </c>
      <c r="I80" s="176">
        <f>H80/F80</f>
      </c>
      <c r="J80" s="176">
        <f>H80/G80</f>
      </c>
      <c r="K80" s="174"/>
      <c r="L80" s="174"/>
      <c r="M80" s="174"/>
      <c r="N80" s="174"/>
      <c r="O80" s="174"/>
      <c r="P80" s="174"/>
      <c r="Q80" s="174"/>
      <c r="R80" s="174"/>
      <c r="S80" s="174"/>
      <c r="T80" s="174"/>
      <c r="U80" s="174"/>
      <c r="V80" s="174"/>
      <c r="W80" s="174"/>
      <c r="X80" s="174"/>
      <c r="Y80" s="174"/>
      <c r="Z80" s="174"/>
    </row>
    <row r="81" ht="19.15" customHeight="1">
      <c r="A81" s="177"/>
      <c r="B81" s="178"/>
      <c r="C81" s="178"/>
      <c r="D81" s="179"/>
      <c r="E81" s="179"/>
      <c r="F81" s="210">
        <f>SUM(F43:F80)</f>
        <v>94037</v>
      </c>
      <c r="G81" s="180">
        <f>SUM(G43:G80)</f>
        <v>97339</v>
      </c>
      <c r="H81" s="181">
        <f>SUM(H43:H80)</f>
        <v>3302</v>
      </c>
      <c r="I81" s="182">
        <f>H81/F81</f>
        <v>0.035113838170082</v>
      </c>
      <c r="J81" s="182">
        <f>H81/G81</f>
        <v>0.0339226825835482</v>
      </c>
      <c r="K81" s="183"/>
      <c r="L81" s="183"/>
      <c r="M81" s="183"/>
      <c r="N81" s="183"/>
      <c r="O81" s="183"/>
      <c r="P81" s="183"/>
      <c r="Q81" s="183"/>
      <c r="R81" s="183"/>
      <c r="S81" s="183"/>
      <c r="T81" s="183"/>
      <c r="U81" s="183"/>
      <c r="V81" s="183"/>
      <c r="W81" s="183"/>
      <c r="X81" s="183"/>
      <c r="Y81" s="183"/>
      <c r="Z81" s="184"/>
    </row>
    <row r="82" ht="19.15" customHeight="1">
      <c r="A82" s="230"/>
      <c r="B82" s="231"/>
      <c r="C82" s="231"/>
      <c r="D82" s="232"/>
      <c r="E82" s="232"/>
      <c r="F82" s="251"/>
      <c r="G82" s="231"/>
      <c r="H82" s="234"/>
      <c r="I82" s="188"/>
      <c r="J82" s="188"/>
      <c r="K82" s="189"/>
      <c r="L82" s="189"/>
      <c r="M82" s="189"/>
      <c r="N82" s="189"/>
      <c r="O82" s="189"/>
      <c r="P82" s="189"/>
      <c r="Q82" s="189"/>
      <c r="R82" s="189"/>
      <c r="S82" s="189"/>
      <c r="T82" s="189"/>
      <c r="U82" s="189"/>
      <c r="V82" s="189"/>
      <c r="W82" s="189"/>
      <c r="X82" s="189"/>
      <c r="Y82" s="189"/>
      <c r="Z82" s="189"/>
    </row>
    <row r="83" ht="19.15" customHeight="1">
      <c r="A83" t="s" s="138">
        <v>7364</v>
      </c>
      <c r="B83" s="149">
        <v>3</v>
      </c>
      <c r="C83" s="149">
        <v>9</v>
      </c>
      <c r="D83" t="s" s="205">
        <v>7444</v>
      </c>
      <c r="E83" t="s" s="205">
        <v>84</v>
      </c>
      <c r="F83" s="222">
        <v>36707</v>
      </c>
      <c r="G83" s="149">
        <v>37385</v>
      </c>
      <c r="H83" s="173">
        <f>SUM(G83-F83)</f>
        <v>678</v>
      </c>
      <c r="I83" s="167">
        <f>H83/F83</f>
        <v>0.0184705914403247</v>
      </c>
      <c r="J83" s="167">
        <f>H83/G83</f>
        <v>0.0181356158887254</v>
      </c>
      <c r="K83" s="24"/>
      <c r="L83" s="24"/>
      <c r="M83" s="24"/>
      <c r="N83" s="24"/>
      <c r="O83" s="24"/>
      <c r="P83" s="24"/>
      <c r="Q83" s="24"/>
      <c r="R83" s="24"/>
      <c r="S83" s="24"/>
      <c r="T83" s="24"/>
      <c r="U83" s="24"/>
      <c r="V83" s="24"/>
      <c r="W83" s="24"/>
      <c r="X83" s="24"/>
      <c r="Y83" s="24"/>
      <c r="Z83" s="24"/>
    </row>
    <row r="84" ht="19.15" customHeight="1">
      <c r="A84" t="s" s="138">
        <v>7364</v>
      </c>
      <c r="B84" s="149">
        <v>3</v>
      </c>
      <c r="C84" s="149">
        <v>12</v>
      </c>
      <c r="D84" t="s" s="205">
        <v>7445</v>
      </c>
      <c r="E84" t="s" s="205">
        <v>20</v>
      </c>
      <c r="F84" s="222">
        <v>29977</v>
      </c>
      <c r="G84" s="149">
        <v>32715</v>
      </c>
      <c r="H84" s="173">
        <f>SUM(G84-F84)</f>
        <v>2738</v>
      </c>
      <c r="I84" s="167">
        <f>H84/F84</f>
        <v>0.0913366914634553</v>
      </c>
      <c r="J84" s="167">
        <f>H84/G84</f>
        <v>0.083692495797035</v>
      </c>
      <c r="K84" s="24"/>
      <c r="L84" s="24"/>
      <c r="M84" s="24"/>
      <c r="N84" s="24"/>
      <c r="O84" s="24"/>
      <c r="P84" s="24"/>
      <c r="Q84" s="24"/>
      <c r="R84" s="24"/>
      <c r="S84" s="24"/>
      <c r="T84" s="24"/>
      <c r="U84" s="24"/>
      <c r="V84" s="24"/>
      <c r="W84" s="24"/>
      <c r="X84" s="24"/>
      <c r="Y84" s="24"/>
      <c r="Z84" s="24"/>
    </row>
    <row r="85" ht="19.15" customHeight="1">
      <c r="A85" t="s" s="138">
        <v>7364</v>
      </c>
      <c r="B85" s="149">
        <v>3</v>
      </c>
      <c r="C85" s="149">
        <v>5</v>
      </c>
      <c r="D85" t="s" s="205">
        <v>7446</v>
      </c>
      <c r="E85" t="s" s="205">
        <v>22</v>
      </c>
      <c r="F85" s="222">
        <v>12386</v>
      </c>
      <c r="G85" s="149">
        <v>12881</v>
      </c>
      <c r="H85" s="173">
        <f>SUM(G85-F85)</f>
        <v>495</v>
      </c>
      <c r="I85" s="167">
        <f>H85/F85</f>
        <v>0.0399644760213144</v>
      </c>
      <c r="J85" s="167">
        <f>H85/G85</f>
        <v>0.0384286934244236</v>
      </c>
      <c r="K85" s="24"/>
      <c r="L85" s="24"/>
      <c r="M85" s="24"/>
      <c r="N85" s="24"/>
      <c r="O85" s="24"/>
      <c r="P85" s="24"/>
      <c r="Q85" s="24"/>
      <c r="R85" s="24"/>
      <c r="S85" s="24"/>
      <c r="T85" s="24"/>
      <c r="U85" s="24"/>
      <c r="V85" s="24"/>
      <c r="W85" s="24"/>
      <c r="X85" s="24"/>
      <c r="Y85" s="24"/>
      <c r="Z85" s="24"/>
    </row>
    <row r="86" ht="19.15" customHeight="1">
      <c r="A86" t="s" s="138">
        <v>7364</v>
      </c>
      <c r="B86" s="149">
        <v>3</v>
      </c>
      <c r="C86" s="149">
        <v>16</v>
      </c>
      <c r="D86" t="s" s="205">
        <v>7447</v>
      </c>
      <c r="E86" t="s" s="205">
        <v>36</v>
      </c>
      <c r="F86" s="222">
        <v>2336</v>
      </c>
      <c r="G86" s="149">
        <v>2384</v>
      </c>
      <c r="H86" s="173">
        <f>SUM(G86-F86)</f>
        <v>48</v>
      </c>
      <c r="I86" s="167">
        <f>H86/F86</f>
        <v>0.0205479452054795</v>
      </c>
      <c r="J86" s="167">
        <f>H86/G86</f>
        <v>0.0201342281879195</v>
      </c>
      <c r="K86" s="24"/>
      <c r="L86" s="24"/>
      <c r="M86" s="24"/>
      <c r="N86" s="24"/>
      <c r="O86" s="24"/>
      <c r="P86" s="24"/>
      <c r="Q86" s="24"/>
      <c r="R86" s="24"/>
      <c r="S86" s="24"/>
      <c r="T86" s="24"/>
      <c r="U86" s="24"/>
      <c r="V86" s="24"/>
      <c r="W86" s="24"/>
      <c r="X86" s="24"/>
      <c r="Y86" s="24"/>
      <c r="Z86" s="24"/>
    </row>
    <row r="87" ht="19.15" customHeight="1">
      <c r="A87" t="s" s="138">
        <v>7364</v>
      </c>
      <c r="B87" s="149">
        <v>3</v>
      </c>
      <c r="C87" s="149">
        <v>17</v>
      </c>
      <c r="D87" t="s" s="205">
        <v>7448</v>
      </c>
      <c r="E87" t="s" s="205">
        <v>28</v>
      </c>
      <c r="F87" s="222">
        <v>895</v>
      </c>
      <c r="G87" s="149">
        <v>949</v>
      </c>
      <c r="H87" s="173">
        <f>SUM(G87-F87)</f>
        <v>54</v>
      </c>
      <c r="I87" s="167">
        <f>H87/F87</f>
        <v>0.0603351955307263</v>
      </c>
      <c r="J87" s="167">
        <f>H87/G87</f>
        <v>0.0569020021074816</v>
      </c>
      <c r="K87" s="24"/>
      <c r="L87" s="24"/>
      <c r="M87" s="24"/>
      <c r="N87" s="24"/>
      <c r="O87" s="24"/>
      <c r="P87" s="24"/>
      <c r="Q87" s="24"/>
      <c r="R87" s="24"/>
      <c r="S87" s="24"/>
      <c r="T87" s="24"/>
      <c r="U87" s="24"/>
      <c r="V87" s="24"/>
      <c r="W87" s="24"/>
      <c r="X87" s="24"/>
      <c r="Y87" s="24"/>
      <c r="Z87" s="24"/>
    </row>
    <row r="88" ht="19.15" customHeight="1">
      <c r="A88" t="s" s="138">
        <v>7364</v>
      </c>
      <c r="B88" s="149">
        <v>3</v>
      </c>
      <c r="C88" s="149">
        <v>7</v>
      </c>
      <c r="D88" t="s" s="205">
        <v>7449</v>
      </c>
      <c r="E88" t="s" s="205">
        <v>38</v>
      </c>
      <c r="F88" s="222">
        <v>904</v>
      </c>
      <c r="G88" s="149">
        <v>940</v>
      </c>
      <c r="H88" s="173">
        <f>SUM(G88-F88)</f>
        <v>36</v>
      </c>
      <c r="I88" s="167">
        <f>H88/F88</f>
        <v>0.0398230088495575</v>
      </c>
      <c r="J88" s="167">
        <f>H88/G88</f>
        <v>0.0382978723404255</v>
      </c>
      <c r="K88" s="24"/>
      <c r="L88" s="24"/>
      <c r="M88" s="24"/>
      <c r="N88" s="24"/>
      <c r="O88" s="24"/>
      <c r="P88" s="24"/>
      <c r="Q88" s="24"/>
      <c r="R88" s="24"/>
      <c r="S88" s="24"/>
      <c r="T88" s="24"/>
      <c r="U88" s="24"/>
      <c r="V88" s="24"/>
      <c r="W88" s="24"/>
      <c r="X88" s="24"/>
      <c r="Y88" s="24"/>
      <c r="Z88" s="24"/>
    </row>
    <row r="89" ht="19.15" customHeight="1">
      <c r="A89" t="s" s="138">
        <v>7364</v>
      </c>
      <c r="B89" s="149">
        <v>3</v>
      </c>
      <c r="C89" s="149">
        <v>10</v>
      </c>
      <c r="D89" t="s" s="205">
        <v>7450</v>
      </c>
      <c r="E89" t="s" s="205">
        <v>17</v>
      </c>
      <c r="F89" s="222">
        <v>859</v>
      </c>
      <c r="G89" s="149">
        <v>881</v>
      </c>
      <c r="H89" s="173">
        <f>SUM(G89-F89)</f>
        <v>22</v>
      </c>
      <c r="I89" s="167">
        <f>H89/F89</f>
        <v>0.0256111757857974</v>
      </c>
      <c r="J89" s="167">
        <f>H89/G89</f>
        <v>0.0249716231555051</v>
      </c>
      <c r="K89" s="24"/>
      <c r="L89" s="24"/>
      <c r="M89" s="24"/>
      <c r="N89" s="24"/>
      <c r="O89" s="24"/>
      <c r="P89" s="24"/>
      <c r="Q89" s="24"/>
      <c r="R89" s="24"/>
      <c r="S89" s="24"/>
      <c r="T89" s="24"/>
      <c r="U89" s="24"/>
      <c r="V89" s="24"/>
      <c r="W89" s="24"/>
      <c r="X89" s="24"/>
      <c r="Y89" s="24"/>
      <c r="Z89" s="24"/>
    </row>
    <row r="90" ht="19.15" customHeight="1">
      <c r="A90" t="s" s="138">
        <v>7364</v>
      </c>
      <c r="B90" s="149">
        <v>3</v>
      </c>
      <c r="C90" s="149">
        <v>6</v>
      </c>
      <c r="D90" t="s" s="205">
        <v>7451</v>
      </c>
      <c r="E90" t="s" s="205">
        <v>424</v>
      </c>
      <c r="F90" s="222">
        <v>634</v>
      </c>
      <c r="G90" s="149">
        <v>649</v>
      </c>
      <c r="H90" s="173">
        <f>SUM(G90-F90)</f>
        <v>15</v>
      </c>
      <c r="I90" s="167">
        <f>H90/F90</f>
        <v>0.0236593059936909</v>
      </c>
      <c r="J90" s="167">
        <f>H90/G90</f>
        <v>0.0231124807395994</v>
      </c>
      <c r="K90" s="24"/>
      <c r="L90" s="24"/>
      <c r="M90" s="24"/>
      <c r="N90" s="24"/>
      <c r="O90" s="24"/>
      <c r="P90" s="24"/>
      <c r="Q90" s="24"/>
      <c r="R90" s="24"/>
      <c r="S90" s="24"/>
      <c r="T90" s="24"/>
      <c r="U90" s="24"/>
      <c r="V90" s="24"/>
      <c r="W90" s="24"/>
      <c r="X90" s="24"/>
      <c r="Y90" s="24"/>
      <c r="Z90" s="24"/>
    </row>
    <row r="91" ht="19.15" customHeight="1">
      <c r="A91" t="s" s="138">
        <v>7364</v>
      </c>
      <c r="B91" s="149">
        <v>3</v>
      </c>
      <c r="C91" s="149">
        <v>8</v>
      </c>
      <c r="D91" t="s" s="205">
        <v>7452</v>
      </c>
      <c r="E91" t="s" s="205">
        <v>101</v>
      </c>
      <c r="F91" s="222">
        <v>441</v>
      </c>
      <c r="G91" s="149">
        <v>583</v>
      </c>
      <c r="H91" s="173">
        <f>SUM(G91-F91)</f>
        <v>142</v>
      </c>
      <c r="I91" s="167">
        <f>H91/F91</f>
        <v>0.321995464852608</v>
      </c>
      <c r="J91" s="167">
        <f>H91/G91</f>
        <v>0.243567753001715</v>
      </c>
      <c r="K91" s="24"/>
      <c r="L91" s="24"/>
      <c r="M91" s="24"/>
      <c r="N91" s="24"/>
      <c r="O91" s="24"/>
      <c r="P91" s="24"/>
      <c r="Q91" s="24"/>
      <c r="R91" s="24"/>
      <c r="S91" s="24"/>
      <c r="T91" s="24"/>
      <c r="U91" s="24"/>
      <c r="V91" s="24"/>
      <c r="W91" s="24"/>
      <c r="X91" s="24"/>
      <c r="Y91" s="24"/>
      <c r="Z91" s="24"/>
    </row>
    <row r="92" ht="19.15" customHeight="1">
      <c r="A92" t="s" s="138">
        <v>7364</v>
      </c>
      <c r="B92" s="149">
        <v>3</v>
      </c>
      <c r="C92" s="149">
        <v>32</v>
      </c>
      <c r="D92" t="s" s="205">
        <v>7453</v>
      </c>
      <c r="E92" t="s" s="205">
        <v>248</v>
      </c>
      <c r="F92" s="222">
        <v>452</v>
      </c>
      <c r="G92" s="149">
        <v>482</v>
      </c>
      <c r="H92" s="173">
        <f>SUM(G92-F92)</f>
        <v>30</v>
      </c>
      <c r="I92" s="167">
        <f>H92/F92</f>
        <v>0.0663716814159292</v>
      </c>
      <c r="J92" s="167">
        <f>H92/G92</f>
        <v>0.0622406639004149</v>
      </c>
      <c r="K92" s="24"/>
      <c r="L92" s="24"/>
      <c r="M92" s="24"/>
      <c r="N92" s="24"/>
      <c r="O92" s="24"/>
      <c r="P92" s="24"/>
      <c r="Q92" s="24"/>
      <c r="R92" s="24"/>
      <c r="S92" s="24"/>
      <c r="T92" s="24"/>
      <c r="U92" s="24"/>
      <c r="V92" s="24"/>
      <c r="W92" s="24"/>
      <c r="X92" s="24"/>
      <c r="Y92" s="24"/>
      <c r="Z92" s="24"/>
    </row>
    <row r="93" ht="19.15" customHeight="1">
      <c r="A93" t="s" s="138">
        <v>7364</v>
      </c>
      <c r="B93" s="149">
        <v>3</v>
      </c>
      <c r="C93" s="149">
        <v>2</v>
      </c>
      <c r="D93" t="s" s="205">
        <v>7454</v>
      </c>
      <c r="E93" t="s" s="205">
        <v>26</v>
      </c>
      <c r="F93" s="222">
        <v>449</v>
      </c>
      <c r="G93" s="149">
        <v>462</v>
      </c>
      <c r="H93" s="173">
        <f>SUM(G93-F93)</f>
        <v>13</v>
      </c>
      <c r="I93" s="167">
        <f>H93/F93</f>
        <v>0.0289532293986637</v>
      </c>
      <c r="J93" s="167">
        <f>H93/G93</f>
        <v>0.0281385281385281</v>
      </c>
      <c r="K93" s="24"/>
      <c r="L93" s="24"/>
      <c r="M93" s="24"/>
      <c r="N93" s="24"/>
      <c r="O93" s="24"/>
      <c r="P93" s="24"/>
      <c r="Q93" s="24"/>
      <c r="R93" s="24"/>
      <c r="S93" s="24"/>
      <c r="T93" s="24"/>
      <c r="U93" s="24"/>
      <c r="V93" s="24"/>
      <c r="W93" s="24"/>
      <c r="X93" s="24"/>
      <c r="Y93" s="24"/>
      <c r="Z93" s="24"/>
    </row>
    <row r="94" ht="19.15" customHeight="1">
      <c r="A94" t="s" s="138">
        <v>7364</v>
      </c>
      <c r="B94" s="149">
        <v>3</v>
      </c>
      <c r="C94" s="149">
        <v>13</v>
      </c>
      <c r="D94" t="s" s="205">
        <v>7455</v>
      </c>
      <c r="E94" t="s" s="205">
        <v>34</v>
      </c>
      <c r="F94" s="222">
        <v>402</v>
      </c>
      <c r="G94" s="149">
        <v>422</v>
      </c>
      <c r="H94" s="173">
        <f>SUM(G94-F94)</f>
        <v>20</v>
      </c>
      <c r="I94" s="167">
        <f>H94/F94</f>
        <v>0.0497512437810945</v>
      </c>
      <c r="J94" s="167">
        <f>H94/G94</f>
        <v>0.04739336492891</v>
      </c>
      <c r="K94" s="24"/>
      <c r="L94" s="24"/>
      <c r="M94" s="24"/>
      <c r="N94" s="24"/>
      <c r="O94" s="24"/>
      <c r="P94" s="24"/>
      <c r="Q94" s="24"/>
      <c r="R94" s="24"/>
      <c r="S94" s="24"/>
      <c r="T94" s="24"/>
      <c r="U94" s="24"/>
      <c r="V94" s="24"/>
      <c r="W94" s="24"/>
      <c r="X94" s="24"/>
      <c r="Y94" s="24"/>
      <c r="Z94" s="24"/>
    </row>
    <row r="95" ht="19.15" customHeight="1">
      <c r="A95" t="s" s="138">
        <v>7364</v>
      </c>
      <c r="B95" s="149">
        <v>3</v>
      </c>
      <c r="C95" s="149">
        <v>1</v>
      </c>
      <c r="D95" t="s" s="205">
        <v>7456</v>
      </c>
      <c r="E95" t="s" s="205">
        <v>30</v>
      </c>
      <c r="F95" s="222">
        <v>364</v>
      </c>
      <c r="G95" s="149">
        <v>379</v>
      </c>
      <c r="H95" s="173">
        <f>SUM(G95-F95)</f>
        <v>15</v>
      </c>
      <c r="I95" s="167">
        <f>H95/F95</f>
        <v>0.0412087912087912</v>
      </c>
      <c r="J95" s="167">
        <f>H95/G95</f>
        <v>0.0395778364116095</v>
      </c>
      <c r="K95" s="24"/>
      <c r="L95" s="24"/>
      <c r="M95" s="24"/>
      <c r="N95" s="24"/>
      <c r="O95" s="24"/>
      <c r="P95" s="24"/>
      <c r="Q95" s="24"/>
      <c r="R95" s="24"/>
      <c r="S95" s="24"/>
      <c r="T95" s="24"/>
      <c r="U95" s="24"/>
      <c r="V95" s="24"/>
      <c r="W95" s="24"/>
      <c r="X95" s="24"/>
      <c r="Y95" s="24"/>
      <c r="Z95" s="24"/>
    </row>
    <row r="96" ht="19.15" customHeight="1">
      <c r="A96" t="s" s="138">
        <v>7364</v>
      </c>
      <c r="B96" s="149">
        <v>3</v>
      </c>
      <c r="C96" s="149">
        <v>28</v>
      </c>
      <c r="D96" t="s" s="205">
        <v>7375</v>
      </c>
      <c r="E96" t="s" s="205">
        <v>110</v>
      </c>
      <c r="F96" s="222">
        <v>376</v>
      </c>
      <c r="G96" s="149">
        <v>371</v>
      </c>
      <c r="H96" s="173">
        <f>SUM(G96-F96)</f>
        <v>-5</v>
      </c>
      <c r="I96" s="167">
        <f>H96/F96</f>
        <v>-0.0132978723404255</v>
      </c>
      <c r="J96" s="167">
        <f>H96/G96</f>
        <v>-0.0134770889487871</v>
      </c>
      <c r="K96" s="24"/>
      <c r="L96" s="24"/>
      <c r="M96" s="24"/>
      <c r="N96" s="24"/>
      <c r="O96" s="24"/>
      <c r="P96" s="24"/>
      <c r="Q96" s="24"/>
      <c r="R96" s="24"/>
      <c r="S96" s="24"/>
      <c r="T96" s="24"/>
      <c r="U96" s="24"/>
      <c r="V96" s="24"/>
      <c r="W96" s="24"/>
      <c r="X96" s="24"/>
      <c r="Y96" s="24"/>
      <c r="Z96" s="24"/>
    </row>
    <row r="97" ht="19.15" customHeight="1">
      <c r="A97" t="s" s="138">
        <v>7364</v>
      </c>
      <c r="B97" s="149">
        <v>3</v>
      </c>
      <c r="C97" s="149">
        <v>27</v>
      </c>
      <c r="D97" t="s" s="205">
        <v>7457</v>
      </c>
      <c r="E97" t="s" s="205">
        <v>1546</v>
      </c>
      <c r="F97" s="222">
        <v>252</v>
      </c>
      <c r="G97" s="149">
        <v>255</v>
      </c>
      <c r="H97" s="173">
        <f>SUM(G97-F97)</f>
        <v>3</v>
      </c>
      <c r="I97" s="167">
        <f>H97/F97</f>
        <v>0.0119047619047619</v>
      </c>
      <c r="J97" s="167">
        <f>H97/G97</f>
        <v>0.0117647058823529</v>
      </c>
      <c r="K97" s="24"/>
      <c r="L97" s="24"/>
      <c r="M97" s="24"/>
      <c r="N97" s="24"/>
      <c r="O97" s="24"/>
      <c r="P97" s="24"/>
      <c r="Q97" s="24"/>
      <c r="R97" s="24"/>
      <c r="S97" s="24"/>
      <c r="T97" s="24"/>
      <c r="U97" s="24"/>
      <c r="V97" s="24"/>
      <c r="W97" s="24"/>
      <c r="X97" s="24"/>
      <c r="Y97" s="24"/>
      <c r="Z97" s="24"/>
    </row>
    <row r="98" ht="19.15" customHeight="1">
      <c r="A98" t="s" s="138">
        <v>7364</v>
      </c>
      <c r="B98" s="149">
        <v>3</v>
      </c>
      <c r="C98" s="149">
        <v>11</v>
      </c>
      <c r="D98" t="s" s="205">
        <v>7458</v>
      </c>
      <c r="E98" t="s" s="205">
        <v>64</v>
      </c>
      <c r="F98" s="222">
        <v>228</v>
      </c>
      <c r="G98" s="149">
        <v>250</v>
      </c>
      <c r="H98" s="173">
        <f>SUM(G98-F98)</f>
        <v>22</v>
      </c>
      <c r="I98" s="167">
        <f>H98/F98</f>
        <v>0.09649122807017541</v>
      </c>
      <c r="J98" s="167">
        <f>H98/G98</f>
        <v>0.08799999999999999</v>
      </c>
      <c r="K98" s="24"/>
      <c r="L98" s="24"/>
      <c r="M98" s="24"/>
      <c r="N98" s="24"/>
      <c r="O98" s="24"/>
      <c r="P98" s="24"/>
      <c r="Q98" s="24"/>
      <c r="R98" s="24"/>
      <c r="S98" s="24"/>
      <c r="T98" s="24"/>
      <c r="U98" s="24"/>
      <c r="V98" s="24"/>
      <c r="W98" s="24"/>
      <c r="X98" s="24"/>
      <c r="Y98" s="24"/>
      <c r="Z98" s="24"/>
    </row>
    <row r="99" ht="19.15" customHeight="1">
      <c r="A99" t="s" s="138">
        <v>7364</v>
      </c>
      <c r="B99" s="149">
        <v>3</v>
      </c>
      <c r="C99" s="149">
        <v>36</v>
      </c>
      <c r="D99" t="s" s="205">
        <v>7459</v>
      </c>
      <c r="E99" t="s" s="205">
        <v>1427</v>
      </c>
      <c r="F99" s="222">
        <v>196</v>
      </c>
      <c r="G99" s="149">
        <v>199</v>
      </c>
      <c r="H99" s="173">
        <f>SUM(G99-F99)</f>
        <v>3</v>
      </c>
      <c r="I99" s="167">
        <f>H99/F99</f>
        <v>0.0153061224489796</v>
      </c>
      <c r="J99" s="167">
        <f>H99/G99</f>
        <v>0.0150753768844221</v>
      </c>
      <c r="K99" s="24"/>
      <c r="L99" s="24"/>
      <c r="M99" s="24"/>
      <c r="N99" s="24"/>
      <c r="O99" s="24"/>
      <c r="P99" s="24"/>
      <c r="Q99" s="24"/>
      <c r="R99" s="24"/>
      <c r="S99" s="24"/>
      <c r="T99" s="24"/>
      <c r="U99" s="24"/>
      <c r="V99" s="24"/>
      <c r="W99" s="24"/>
      <c r="X99" s="24"/>
      <c r="Y99" s="24"/>
      <c r="Z99" s="24"/>
    </row>
    <row r="100" ht="19.15" customHeight="1">
      <c r="A100" t="s" s="138">
        <v>7364</v>
      </c>
      <c r="B100" s="149">
        <v>3</v>
      </c>
      <c r="C100" s="149">
        <v>25</v>
      </c>
      <c r="D100" t="s" s="205">
        <v>7621</v>
      </c>
      <c r="E100" t="s" s="205">
        <v>52</v>
      </c>
      <c r="F100" s="222">
        <v>198</v>
      </c>
      <c r="G100" s="149">
        <v>197</v>
      </c>
      <c r="H100" s="173">
        <f>SUM(G100-F100)</f>
        <v>-1</v>
      </c>
      <c r="I100" s="167">
        <f>H100/F100</f>
        <v>-0.00505050505050505</v>
      </c>
      <c r="J100" s="167">
        <f>H100/G100</f>
        <v>-0.0050761421319797</v>
      </c>
      <c r="K100" s="24"/>
      <c r="L100" s="24"/>
      <c r="M100" s="24"/>
      <c r="N100" s="24"/>
      <c r="O100" s="24"/>
      <c r="P100" s="24"/>
      <c r="Q100" s="24"/>
      <c r="R100" s="24"/>
      <c r="S100" s="24"/>
      <c r="T100" s="24"/>
      <c r="U100" s="24"/>
      <c r="V100" s="24"/>
      <c r="W100" s="24"/>
      <c r="X100" s="24"/>
      <c r="Y100" s="24"/>
      <c r="Z100" s="24"/>
    </row>
    <row r="101" ht="19.15" customHeight="1">
      <c r="A101" t="s" s="138">
        <v>7364</v>
      </c>
      <c r="B101" s="149">
        <v>3</v>
      </c>
      <c r="C101" s="149">
        <v>39</v>
      </c>
      <c r="D101" t="s" s="205">
        <v>7460</v>
      </c>
      <c r="E101" t="s" s="205">
        <v>173</v>
      </c>
      <c r="F101" s="222">
        <v>162</v>
      </c>
      <c r="G101" s="149">
        <v>162</v>
      </c>
      <c r="H101" s="173">
        <f>SUM(G101-F101)</f>
        <v>0</v>
      </c>
      <c r="I101" s="167">
        <f>H101/F101</f>
        <v>0</v>
      </c>
      <c r="J101" s="167">
        <f>H101/G101</f>
        <v>0</v>
      </c>
      <c r="K101" s="24"/>
      <c r="L101" s="24"/>
      <c r="M101" s="24"/>
      <c r="N101" s="24"/>
      <c r="O101" s="24"/>
      <c r="P101" s="24"/>
      <c r="Q101" s="24"/>
      <c r="R101" s="24"/>
      <c r="S101" s="24"/>
      <c r="T101" s="24"/>
      <c r="U101" s="24"/>
      <c r="V101" s="24"/>
      <c r="W101" s="24"/>
      <c r="X101" s="24"/>
      <c r="Y101" s="24"/>
      <c r="Z101" s="24"/>
    </row>
    <row r="102" ht="19.15" customHeight="1">
      <c r="A102" t="s" s="138">
        <v>7364</v>
      </c>
      <c r="B102" s="149">
        <v>3</v>
      </c>
      <c r="C102" s="149">
        <v>21</v>
      </c>
      <c r="D102" t="s" s="205">
        <v>7461</v>
      </c>
      <c r="E102" t="s" s="205">
        <v>74</v>
      </c>
      <c r="F102" s="222">
        <v>126</v>
      </c>
      <c r="G102" s="149">
        <v>136</v>
      </c>
      <c r="H102" s="173">
        <f>SUM(G102-F102)</f>
        <v>10</v>
      </c>
      <c r="I102" s="167">
        <f>H102/F102</f>
        <v>0.0793650793650794</v>
      </c>
      <c r="J102" s="167">
        <f>H102/G102</f>
        <v>0.0735294117647059</v>
      </c>
      <c r="K102" s="24"/>
      <c r="L102" s="24"/>
      <c r="M102" s="24"/>
      <c r="N102" s="24"/>
      <c r="O102" s="24"/>
      <c r="P102" s="24"/>
      <c r="Q102" s="24"/>
      <c r="R102" s="24"/>
      <c r="S102" s="24"/>
      <c r="T102" s="24"/>
      <c r="U102" s="24"/>
      <c r="V102" s="24"/>
      <c r="W102" s="24"/>
      <c r="X102" s="24"/>
      <c r="Y102" s="24"/>
      <c r="Z102" s="24"/>
    </row>
    <row r="103" ht="19.15" customHeight="1">
      <c r="A103" t="s" s="138">
        <v>7364</v>
      </c>
      <c r="B103" s="149">
        <v>3</v>
      </c>
      <c r="C103" s="149">
        <v>22</v>
      </c>
      <c r="D103" t="s" s="205">
        <v>7462</v>
      </c>
      <c r="E103" t="s" s="205">
        <v>116</v>
      </c>
      <c r="F103" s="222">
        <v>106</v>
      </c>
      <c r="G103" s="149">
        <v>109</v>
      </c>
      <c r="H103" s="173">
        <f>SUM(G103-F103)</f>
        <v>3</v>
      </c>
      <c r="I103" s="167">
        <f>H103/F103</f>
        <v>0.0283018867924528</v>
      </c>
      <c r="J103" s="167">
        <f>H103/G103</f>
        <v>0.0275229357798165</v>
      </c>
      <c r="K103" s="24"/>
      <c r="L103" s="24"/>
      <c r="M103" s="24"/>
      <c r="N103" s="24"/>
      <c r="O103" s="24"/>
      <c r="P103" s="24"/>
      <c r="Q103" s="24"/>
      <c r="R103" s="24"/>
      <c r="S103" s="24"/>
      <c r="T103" s="24"/>
      <c r="U103" s="24"/>
      <c r="V103" s="24"/>
      <c r="W103" s="24"/>
      <c r="X103" s="24"/>
      <c r="Y103" s="24"/>
      <c r="Z103" s="24"/>
    </row>
    <row r="104" ht="19.15" customHeight="1">
      <c r="A104" t="s" s="138">
        <v>7364</v>
      </c>
      <c r="B104" s="149">
        <v>3</v>
      </c>
      <c r="C104" s="149">
        <v>18</v>
      </c>
      <c r="D104" t="s" s="205">
        <v>7463</v>
      </c>
      <c r="E104" t="s" s="205">
        <v>60</v>
      </c>
      <c r="F104" s="222">
        <v>96</v>
      </c>
      <c r="G104" s="149">
        <v>102</v>
      </c>
      <c r="H104" s="173">
        <f>SUM(G104-F104)</f>
        <v>6</v>
      </c>
      <c r="I104" s="167">
        <f>H104/F104</f>
        <v>0.0625</v>
      </c>
      <c r="J104" s="167">
        <f>H104/G104</f>
        <v>0.0588235294117647</v>
      </c>
      <c r="K104" s="24"/>
      <c r="L104" s="24"/>
      <c r="M104" s="24"/>
      <c r="N104" s="24"/>
      <c r="O104" s="24"/>
      <c r="P104" s="24"/>
      <c r="Q104" s="24"/>
      <c r="R104" s="24"/>
      <c r="S104" s="24"/>
      <c r="T104" s="24"/>
      <c r="U104" s="24"/>
      <c r="V104" s="24"/>
      <c r="W104" s="24"/>
      <c r="X104" s="24"/>
      <c r="Y104" s="24"/>
      <c r="Z104" s="24"/>
    </row>
    <row r="105" ht="19.15" customHeight="1">
      <c r="A105" t="s" s="138">
        <v>7364</v>
      </c>
      <c r="B105" s="149">
        <v>3</v>
      </c>
      <c r="C105" s="149">
        <v>31</v>
      </c>
      <c r="D105" t="s" s="205">
        <v>7464</v>
      </c>
      <c r="E105" t="s" s="205">
        <v>42</v>
      </c>
      <c r="F105" s="222">
        <v>93</v>
      </c>
      <c r="G105" s="149">
        <v>96</v>
      </c>
      <c r="H105" s="173">
        <f>SUM(G105-F105)</f>
        <v>3</v>
      </c>
      <c r="I105" s="167">
        <f>H105/F105</f>
        <v>0.032258064516129</v>
      </c>
      <c r="J105" s="167">
        <f>H105/G105</f>
        <v>0.03125</v>
      </c>
      <c r="K105" s="24"/>
      <c r="L105" s="24"/>
      <c r="M105" s="24"/>
      <c r="N105" s="24"/>
      <c r="O105" s="24"/>
      <c r="P105" s="24"/>
      <c r="Q105" s="24"/>
      <c r="R105" s="24"/>
      <c r="S105" s="24"/>
      <c r="T105" s="24"/>
      <c r="U105" s="24"/>
      <c r="V105" s="24"/>
      <c r="W105" s="24"/>
      <c r="X105" s="24"/>
      <c r="Y105" s="24"/>
      <c r="Z105" s="24"/>
    </row>
    <row r="106" ht="19.15" customHeight="1">
      <c r="A106" t="s" s="138">
        <v>7364</v>
      </c>
      <c r="B106" s="149">
        <v>3</v>
      </c>
      <c r="C106" s="149">
        <v>3</v>
      </c>
      <c r="D106" t="s" s="205">
        <v>7465</v>
      </c>
      <c r="E106" t="s" s="205">
        <v>48</v>
      </c>
      <c r="F106" s="222">
        <v>89</v>
      </c>
      <c r="G106" s="149">
        <v>92</v>
      </c>
      <c r="H106" s="173">
        <f>SUM(G106-F106)</f>
        <v>3</v>
      </c>
      <c r="I106" s="167">
        <f>H106/F106</f>
        <v>0.0337078651685393</v>
      </c>
      <c r="J106" s="167">
        <f>H106/G106</f>
        <v>0.0326086956521739</v>
      </c>
      <c r="K106" s="24"/>
      <c r="L106" s="24"/>
      <c r="M106" s="24"/>
      <c r="N106" s="24"/>
      <c r="O106" s="24"/>
      <c r="P106" s="24"/>
      <c r="Q106" s="24"/>
      <c r="R106" s="24"/>
      <c r="S106" s="24"/>
      <c r="T106" s="24"/>
      <c r="U106" s="24"/>
      <c r="V106" s="24"/>
      <c r="W106" s="24"/>
      <c r="X106" s="24"/>
      <c r="Y106" s="24"/>
      <c r="Z106" s="24"/>
    </row>
    <row r="107" ht="19.15" customHeight="1">
      <c r="A107" t="s" s="138">
        <v>7364</v>
      </c>
      <c r="B107" s="149">
        <v>3</v>
      </c>
      <c r="C107" s="149">
        <v>15</v>
      </c>
      <c r="D107" t="s" s="205">
        <v>7466</v>
      </c>
      <c r="E107" t="s" s="205">
        <v>44</v>
      </c>
      <c r="F107" s="222">
        <v>84</v>
      </c>
      <c r="G107" s="149">
        <v>88</v>
      </c>
      <c r="H107" s="173">
        <f>SUM(G107-F107)</f>
        <v>4</v>
      </c>
      <c r="I107" s="167">
        <f>H107/F107</f>
        <v>0.0476190476190476</v>
      </c>
      <c r="J107" s="167">
        <f>H107/G107</f>
        <v>0.0454545454545455</v>
      </c>
      <c r="K107" s="24"/>
      <c r="L107" s="24"/>
      <c r="M107" s="24"/>
      <c r="N107" s="24"/>
      <c r="O107" s="24"/>
      <c r="P107" s="24"/>
      <c r="Q107" s="24"/>
      <c r="R107" s="24"/>
      <c r="S107" s="24"/>
      <c r="T107" s="24"/>
      <c r="U107" s="24"/>
      <c r="V107" s="24"/>
      <c r="W107" s="24"/>
      <c r="X107" s="24"/>
      <c r="Y107" s="24"/>
      <c r="Z107" s="24"/>
    </row>
    <row r="108" ht="19.15" customHeight="1">
      <c r="A108" t="s" s="138">
        <v>7364</v>
      </c>
      <c r="B108" s="149">
        <v>3</v>
      </c>
      <c r="C108" s="149">
        <v>24</v>
      </c>
      <c r="D108" t="s" s="205">
        <v>7467</v>
      </c>
      <c r="E108" t="s" s="205">
        <v>112</v>
      </c>
      <c r="F108" s="222">
        <v>79</v>
      </c>
      <c r="G108" s="149">
        <v>82</v>
      </c>
      <c r="H108" s="173">
        <f>SUM(G108-F108)</f>
        <v>3</v>
      </c>
      <c r="I108" s="167">
        <f>H108/F108</f>
        <v>0.0379746835443038</v>
      </c>
      <c r="J108" s="167">
        <f>H108/G108</f>
        <v>0.0365853658536585</v>
      </c>
      <c r="K108" s="24"/>
      <c r="L108" s="24"/>
      <c r="M108" s="24"/>
      <c r="N108" s="24"/>
      <c r="O108" s="24"/>
      <c r="P108" s="24"/>
      <c r="Q108" s="24"/>
      <c r="R108" s="24"/>
      <c r="S108" s="24"/>
      <c r="T108" s="24"/>
      <c r="U108" s="24"/>
      <c r="V108" s="24"/>
      <c r="W108" s="24"/>
      <c r="X108" s="24"/>
      <c r="Y108" s="24"/>
      <c r="Z108" s="24"/>
    </row>
    <row r="109" ht="19.15" customHeight="1">
      <c r="A109" t="s" s="138">
        <v>7364</v>
      </c>
      <c r="B109" s="149">
        <v>3</v>
      </c>
      <c r="C109" s="149">
        <v>37</v>
      </c>
      <c r="D109" t="s" s="205">
        <v>7468</v>
      </c>
      <c r="E109" t="s" s="205">
        <v>62</v>
      </c>
      <c r="F109" s="222">
        <v>55</v>
      </c>
      <c r="G109" s="149">
        <v>57</v>
      </c>
      <c r="H109" s="173">
        <f>SUM(G109-F109)</f>
        <v>2</v>
      </c>
      <c r="I109" s="167">
        <f>H109/F109</f>
        <v>0.0363636363636364</v>
      </c>
      <c r="J109" s="167">
        <f>H109/G109</f>
        <v>0.0350877192982456</v>
      </c>
      <c r="K109" s="24"/>
      <c r="L109" s="24"/>
      <c r="M109" s="24"/>
      <c r="N109" s="24"/>
      <c r="O109" s="24"/>
      <c r="P109" s="24"/>
      <c r="Q109" s="24"/>
      <c r="R109" s="24"/>
      <c r="S109" s="24"/>
      <c r="T109" s="24"/>
      <c r="U109" s="24"/>
      <c r="V109" s="24"/>
      <c r="W109" s="24"/>
      <c r="X109" s="24"/>
      <c r="Y109" s="24"/>
      <c r="Z109" s="24"/>
    </row>
    <row r="110" ht="19.15" customHeight="1">
      <c r="A110" t="s" s="138">
        <v>7364</v>
      </c>
      <c r="B110" s="149">
        <v>3</v>
      </c>
      <c r="C110" s="149">
        <v>4</v>
      </c>
      <c r="D110" t="s" s="205">
        <v>7469</v>
      </c>
      <c r="E110" t="s" s="205">
        <v>1375</v>
      </c>
      <c r="F110" s="222">
        <v>48</v>
      </c>
      <c r="G110" s="149">
        <v>51</v>
      </c>
      <c r="H110" s="173">
        <f>SUM(G110-F110)</f>
        <v>3</v>
      </c>
      <c r="I110" s="167">
        <f>H110/F110</f>
        <v>0.0625</v>
      </c>
      <c r="J110" s="167">
        <f>H110/G110</f>
        <v>0.0588235294117647</v>
      </c>
      <c r="K110" s="24"/>
      <c r="L110" s="24"/>
      <c r="M110" s="24"/>
      <c r="N110" s="24"/>
      <c r="O110" s="24"/>
      <c r="P110" s="24"/>
      <c r="Q110" s="24"/>
      <c r="R110" s="24"/>
      <c r="S110" s="24"/>
      <c r="T110" s="24"/>
      <c r="U110" s="24"/>
      <c r="V110" s="24"/>
      <c r="W110" s="24"/>
      <c r="X110" s="24"/>
      <c r="Y110" s="24"/>
      <c r="Z110" s="24"/>
    </row>
    <row r="111" ht="19.15" customHeight="1">
      <c r="A111" t="s" s="138">
        <v>7364</v>
      </c>
      <c r="B111" s="149">
        <v>3</v>
      </c>
      <c r="C111" s="149">
        <v>26</v>
      </c>
      <c r="D111" t="s" s="205">
        <v>7470</v>
      </c>
      <c r="E111" t="s" s="205">
        <v>72</v>
      </c>
      <c r="F111" s="222">
        <v>44</v>
      </c>
      <c r="G111" s="149">
        <v>47</v>
      </c>
      <c r="H111" s="173">
        <f>SUM(G111-F111)</f>
        <v>3</v>
      </c>
      <c r="I111" s="167">
        <f>H111/F111</f>
        <v>0.0681818181818182</v>
      </c>
      <c r="J111" s="167">
        <f>H111/G111</f>
        <v>0.0638297872340426</v>
      </c>
      <c r="K111" s="24"/>
      <c r="L111" s="24"/>
      <c r="M111" s="24"/>
      <c r="N111" s="24"/>
      <c r="O111" s="24"/>
      <c r="P111" s="24"/>
      <c r="Q111" s="24"/>
      <c r="R111" s="24"/>
      <c r="S111" s="24"/>
      <c r="T111" s="24"/>
      <c r="U111" s="24"/>
      <c r="V111" s="24"/>
      <c r="W111" s="24"/>
      <c r="X111" s="24"/>
      <c r="Y111" s="24"/>
      <c r="Z111" s="24"/>
    </row>
    <row r="112" ht="19.15" customHeight="1">
      <c r="A112" t="s" s="138">
        <v>7364</v>
      </c>
      <c r="B112" s="149">
        <v>3</v>
      </c>
      <c r="C112" s="149">
        <v>20</v>
      </c>
      <c r="D112" t="s" s="205">
        <v>7471</v>
      </c>
      <c r="E112" t="s" s="205">
        <v>66</v>
      </c>
      <c r="F112" s="222">
        <v>45</v>
      </c>
      <c r="G112" s="149">
        <v>46</v>
      </c>
      <c r="H112" s="173">
        <f>SUM(G112-F112)</f>
        <v>1</v>
      </c>
      <c r="I112" s="167">
        <f>H112/F112</f>
        <v>0.0222222222222222</v>
      </c>
      <c r="J112" s="167">
        <f>H112/G112</f>
        <v>0.0217391304347826</v>
      </c>
      <c r="K112" s="24"/>
      <c r="L112" s="24"/>
      <c r="M112" s="24"/>
      <c r="N112" s="24"/>
      <c r="O112" s="24"/>
      <c r="P112" s="24"/>
      <c r="Q112" s="24"/>
      <c r="R112" s="24"/>
      <c r="S112" s="24"/>
      <c r="T112" s="24"/>
      <c r="U112" s="24"/>
      <c r="V112" s="24"/>
      <c r="W112" s="24"/>
      <c r="X112" s="24"/>
      <c r="Y112" s="24"/>
      <c r="Z112" s="24"/>
    </row>
    <row r="113" ht="19.15" customHeight="1">
      <c r="A113" t="s" s="138">
        <v>7364</v>
      </c>
      <c r="B113" s="149">
        <v>3</v>
      </c>
      <c r="C113" s="149">
        <v>30</v>
      </c>
      <c r="D113" t="s" s="205">
        <v>7472</v>
      </c>
      <c r="E113" t="s" s="205">
        <v>106</v>
      </c>
      <c r="F113" s="222">
        <v>40</v>
      </c>
      <c r="G113" s="149">
        <v>40</v>
      </c>
      <c r="H113" s="173">
        <f>SUM(G113-F113)</f>
        <v>0</v>
      </c>
      <c r="I113" s="167">
        <f>H113/F113</f>
        <v>0</v>
      </c>
      <c r="J113" s="167">
        <f>H113/G113</f>
        <v>0</v>
      </c>
      <c r="K113" s="24"/>
      <c r="L113" s="24"/>
      <c r="M113" s="24"/>
      <c r="N113" s="24"/>
      <c r="O113" s="24"/>
      <c r="P113" s="24"/>
      <c r="Q113" s="24"/>
      <c r="R113" s="24"/>
      <c r="S113" s="24"/>
      <c r="T113" s="24"/>
      <c r="U113" s="24"/>
      <c r="V113" s="24"/>
      <c r="W113" s="24"/>
      <c r="X113" s="24"/>
      <c r="Y113" s="24"/>
      <c r="Z113" s="24"/>
    </row>
    <row r="114" ht="19.15" customHeight="1">
      <c r="A114" t="s" s="138">
        <v>7364</v>
      </c>
      <c r="B114" s="149">
        <v>3</v>
      </c>
      <c r="C114" s="149">
        <v>23</v>
      </c>
      <c r="D114" t="s" s="205">
        <v>7473</v>
      </c>
      <c r="E114" t="s" s="205">
        <v>237</v>
      </c>
      <c r="F114" s="222">
        <v>30</v>
      </c>
      <c r="G114" s="149">
        <v>31</v>
      </c>
      <c r="H114" s="173">
        <f>SUM(G114-F114)</f>
        <v>1</v>
      </c>
      <c r="I114" s="167">
        <f>H114/F114</f>
        <v>0.0333333333333333</v>
      </c>
      <c r="J114" s="167">
        <f>H114/G114</f>
        <v>0.032258064516129</v>
      </c>
      <c r="K114" s="24"/>
      <c r="L114" s="24"/>
      <c r="M114" s="24"/>
      <c r="N114" s="24"/>
      <c r="O114" s="24"/>
      <c r="P114" s="24"/>
      <c r="Q114" s="24"/>
      <c r="R114" s="24"/>
      <c r="S114" s="24"/>
      <c r="T114" s="24"/>
      <c r="U114" s="24"/>
      <c r="V114" s="24"/>
      <c r="W114" s="24"/>
      <c r="X114" s="24"/>
      <c r="Y114" s="24"/>
      <c r="Z114" s="24"/>
    </row>
    <row r="115" ht="19.15" customHeight="1">
      <c r="A115" t="s" s="138">
        <v>7364</v>
      </c>
      <c r="B115" s="149">
        <v>3</v>
      </c>
      <c r="C115" s="149">
        <v>35</v>
      </c>
      <c r="D115" t="s" s="205">
        <v>7616</v>
      </c>
      <c r="E115" t="s" s="205">
        <v>103</v>
      </c>
      <c r="F115" s="222">
        <v>30</v>
      </c>
      <c r="G115" s="149">
        <v>27</v>
      </c>
      <c r="H115" s="173">
        <f>SUM(G115-F115)</f>
        <v>-3</v>
      </c>
      <c r="I115" s="167">
        <f>H115/F115</f>
        <v>-0.1</v>
      </c>
      <c r="J115" s="167">
        <f>H115/G115</f>
        <v>-0.111111111111111</v>
      </c>
      <c r="K115" s="24"/>
      <c r="L115" s="24"/>
      <c r="M115" s="24"/>
      <c r="N115" s="24"/>
      <c r="O115" s="24"/>
      <c r="P115" s="24"/>
      <c r="Q115" s="24"/>
      <c r="R115" s="24"/>
      <c r="S115" s="24"/>
      <c r="T115" s="24"/>
      <c r="U115" s="24"/>
      <c r="V115" s="24"/>
      <c r="W115" s="24"/>
      <c r="X115" s="24"/>
      <c r="Y115" s="24"/>
      <c r="Z115" s="24"/>
    </row>
    <row r="116" ht="19.15" customHeight="1">
      <c r="A116" t="s" s="138">
        <v>7364</v>
      </c>
      <c r="B116" s="149">
        <v>3</v>
      </c>
      <c r="C116" s="149">
        <v>33</v>
      </c>
      <c r="D116" t="s" s="205">
        <v>7627</v>
      </c>
      <c r="E116" t="s" s="205">
        <v>46</v>
      </c>
      <c r="F116" s="222">
        <v>13</v>
      </c>
      <c r="G116" s="149">
        <v>18</v>
      </c>
      <c r="H116" s="173">
        <f>SUM(G116-F116)</f>
        <v>5</v>
      </c>
      <c r="I116" s="167">
        <f>H116/F116</f>
        <v>0.384615384615385</v>
      </c>
      <c r="J116" s="167">
        <f>H116/G116</f>
        <v>0.277777777777778</v>
      </c>
      <c r="K116" s="24"/>
      <c r="L116" s="24"/>
      <c r="M116" s="24"/>
      <c r="N116" s="24"/>
      <c r="O116" s="24"/>
      <c r="P116" s="24"/>
      <c r="Q116" s="24"/>
      <c r="R116" s="24"/>
      <c r="S116" s="24"/>
      <c r="T116" s="24"/>
      <c r="U116" s="24"/>
      <c r="V116" s="24"/>
      <c r="W116" s="24"/>
      <c r="X116" s="24"/>
      <c r="Y116" s="24"/>
      <c r="Z116" s="24"/>
    </row>
    <row r="117" ht="19.15" customHeight="1">
      <c r="A117" t="s" s="138">
        <v>7364</v>
      </c>
      <c r="B117" s="149">
        <v>3</v>
      </c>
      <c r="C117" s="149">
        <v>34</v>
      </c>
      <c r="D117" t="s" s="205">
        <v>7475</v>
      </c>
      <c r="E117" t="s" s="205">
        <v>245</v>
      </c>
      <c r="F117" s="222">
        <v>8</v>
      </c>
      <c r="G117" s="149">
        <v>8</v>
      </c>
      <c r="H117" s="173">
        <f>SUM(G117-F117)</f>
        <v>0</v>
      </c>
      <c r="I117" s="167">
        <f>H117/F117</f>
        <v>0</v>
      </c>
      <c r="J117" s="167">
        <f>H117/G117</f>
        <v>0</v>
      </c>
      <c r="K117" s="24"/>
      <c r="L117" s="24"/>
      <c r="M117" s="24"/>
      <c r="N117" s="24"/>
      <c r="O117" s="24"/>
      <c r="P117" s="24"/>
      <c r="Q117" s="24"/>
      <c r="R117" s="24"/>
      <c r="S117" s="24"/>
      <c r="T117" s="24"/>
      <c r="U117" s="24"/>
      <c r="V117" s="24"/>
      <c r="W117" s="24"/>
      <c r="X117" s="24"/>
      <c r="Y117" s="24"/>
      <c r="Z117" s="24"/>
    </row>
    <row r="118" ht="19.15" customHeight="1">
      <c r="A118" t="s" s="138">
        <v>7364</v>
      </c>
      <c r="B118" s="149">
        <v>3</v>
      </c>
      <c r="C118" s="149">
        <v>14</v>
      </c>
      <c r="D118" t="s" s="205">
        <v>7476</v>
      </c>
      <c r="E118" t="s" s="205">
        <v>76</v>
      </c>
      <c r="F118" s="223">
        <v>0</v>
      </c>
      <c r="G118" s="149">
        <v>0</v>
      </c>
      <c r="H118" s="173">
        <f>SUM(G118-F118)</f>
        <v>0</v>
      </c>
      <c r="I118" s="207">
        <f>H118/F118</f>
      </c>
      <c r="J118" s="207">
        <f>H118/G118</f>
      </c>
      <c r="K118" s="24"/>
      <c r="L118" s="24"/>
      <c r="M118" s="24"/>
      <c r="N118" s="24"/>
      <c r="O118" s="24"/>
      <c r="P118" s="24"/>
      <c r="Q118" s="24"/>
      <c r="R118" s="24"/>
      <c r="S118" s="24"/>
      <c r="T118" s="24"/>
      <c r="U118" s="24"/>
      <c r="V118" s="24"/>
      <c r="W118" s="24"/>
      <c r="X118" s="24"/>
      <c r="Y118" s="24"/>
      <c r="Z118" s="24"/>
    </row>
    <row r="119" ht="19.15" customHeight="1">
      <c r="A119" t="s" s="138">
        <v>7364</v>
      </c>
      <c r="B119" s="149">
        <v>3</v>
      </c>
      <c r="C119" s="149">
        <v>19</v>
      </c>
      <c r="D119" t="s" s="205">
        <v>7477</v>
      </c>
      <c r="E119" t="s" s="205">
        <v>380</v>
      </c>
      <c r="F119" s="223">
        <v>0</v>
      </c>
      <c r="G119" s="149">
        <v>0</v>
      </c>
      <c r="H119" s="173">
        <f>SUM(G119-F119)</f>
        <v>0</v>
      </c>
      <c r="I119" s="207">
        <f>H119/F119</f>
      </c>
      <c r="J119" s="207">
        <f>H119/G119</f>
      </c>
      <c r="K119" s="24"/>
      <c r="L119" s="24"/>
      <c r="M119" s="24"/>
      <c r="N119" s="24"/>
      <c r="O119" s="24"/>
      <c r="P119" s="24"/>
      <c r="Q119" s="24"/>
      <c r="R119" s="24"/>
      <c r="S119" s="24"/>
      <c r="T119" s="24"/>
      <c r="U119" s="24"/>
      <c r="V119" s="24"/>
      <c r="W119" s="24"/>
      <c r="X119" s="24"/>
      <c r="Y119" s="24"/>
      <c r="Z119" s="24"/>
    </row>
    <row r="120" ht="19.15" customHeight="1">
      <c r="A120" t="s" s="138">
        <v>7364</v>
      </c>
      <c r="B120" s="149">
        <v>3</v>
      </c>
      <c r="C120" s="149">
        <v>29</v>
      </c>
      <c r="D120" t="s" s="205">
        <v>7478</v>
      </c>
      <c r="E120" t="s" s="205">
        <v>147</v>
      </c>
      <c r="F120" s="223">
        <v>0</v>
      </c>
      <c r="G120" s="149">
        <v>0</v>
      </c>
      <c r="H120" s="173">
        <f>SUM(G120-F120)</f>
        <v>0</v>
      </c>
      <c r="I120" s="207">
        <f>H120/F120</f>
      </c>
      <c r="J120" s="207">
        <f>H120/G120</f>
      </c>
      <c r="K120" s="24"/>
      <c r="L120" s="24"/>
      <c r="M120" s="24"/>
      <c r="N120" s="24"/>
      <c r="O120" s="24"/>
      <c r="P120" s="24"/>
      <c r="Q120" s="24"/>
      <c r="R120" s="24"/>
      <c r="S120" s="24"/>
      <c r="T120" s="24"/>
      <c r="U120" s="24"/>
      <c r="V120" s="24"/>
      <c r="W120" s="24"/>
      <c r="X120" s="24"/>
      <c r="Y120" s="24"/>
      <c r="Z120" s="24"/>
    </row>
    <row r="121" ht="19.15" customHeight="1">
      <c r="A121" t="s" s="138">
        <v>7364</v>
      </c>
      <c r="B121" s="149">
        <v>3</v>
      </c>
      <c r="C121" s="149">
        <v>38</v>
      </c>
      <c r="D121" t="s" s="205">
        <v>7479</v>
      </c>
      <c r="E121" t="s" s="205">
        <v>1716</v>
      </c>
      <c r="F121" s="223">
        <v>0</v>
      </c>
      <c r="G121" s="149">
        <v>0</v>
      </c>
      <c r="H121" s="206">
        <f>SUM(G121-F121)</f>
        <v>0</v>
      </c>
      <c r="I121" s="176">
        <f>H121/F121</f>
      </c>
      <c r="J121" s="176">
        <f>H121/G121</f>
      </c>
      <c r="K121" s="174"/>
      <c r="L121" s="174"/>
      <c r="M121" s="174"/>
      <c r="N121" s="174"/>
      <c r="O121" s="174"/>
      <c r="P121" s="174"/>
      <c r="Q121" s="174"/>
      <c r="R121" s="174"/>
      <c r="S121" s="174"/>
      <c r="T121" s="174"/>
      <c r="U121" s="174"/>
      <c r="V121" s="174"/>
      <c r="W121" s="174"/>
      <c r="X121" s="174"/>
      <c r="Y121" s="174"/>
      <c r="Z121" s="174"/>
    </row>
    <row r="122" ht="19.15" customHeight="1">
      <c r="A122" s="177"/>
      <c r="B122" s="178"/>
      <c r="C122" s="178"/>
      <c r="D122" s="179"/>
      <c r="E122" s="179"/>
      <c r="F122" s="210">
        <f>SUM(F83:F121)</f>
        <v>89204</v>
      </c>
      <c r="G122" s="180">
        <f>SUM(G83:G121)</f>
        <v>93576</v>
      </c>
      <c r="H122" s="181">
        <f>SUM(H83:H121)</f>
        <v>4372</v>
      </c>
      <c r="I122" s="182">
        <f>H122/F122</f>
        <v>0.0490112551006681</v>
      </c>
      <c r="J122" s="182">
        <f>H122/G122</f>
        <v>0.046721381550825</v>
      </c>
      <c r="K122" s="183"/>
      <c r="L122" s="183"/>
      <c r="M122" s="183"/>
      <c r="N122" s="183"/>
      <c r="O122" s="183"/>
      <c r="P122" s="183"/>
      <c r="Q122" s="183"/>
      <c r="R122" s="183"/>
      <c r="S122" s="183"/>
      <c r="T122" s="183"/>
      <c r="U122" s="183"/>
      <c r="V122" s="183"/>
      <c r="W122" s="183"/>
      <c r="X122" s="183"/>
      <c r="Y122" s="183"/>
      <c r="Z122" s="184"/>
    </row>
    <row r="123" ht="19.15" customHeight="1">
      <c r="A123" s="230"/>
      <c r="B123" s="231"/>
      <c r="C123" s="231"/>
      <c r="D123" s="232"/>
      <c r="E123" s="232"/>
      <c r="F123" s="251"/>
      <c r="G123" s="231"/>
      <c r="H123" s="234"/>
      <c r="I123" s="188"/>
      <c r="J123" s="188"/>
      <c r="K123" s="189"/>
      <c r="L123" s="189"/>
      <c r="M123" s="189"/>
      <c r="N123" s="189"/>
      <c r="O123" s="189"/>
      <c r="P123" s="189"/>
      <c r="Q123" s="189"/>
      <c r="R123" s="189"/>
      <c r="S123" s="189"/>
      <c r="T123" s="189"/>
      <c r="U123" s="189"/>
      <c r="V123" s="189"/>
      <c r="W123" s="189"/>
      <c r="X123" s="189"/>
      <c r="Y123" s="189"/>
      <c r="Z123" s="189"/>
    </row>
    <row r="124" ht="19.15" customHeight="1">
      <c r="A124" t="s" s="138">
        <v>7364</v>
      </c>
      <c r="B124" s="149">
        <v>4</v>
      </c>
      <c r="C124" s="149">
        <v>14</v>
      </c>
      <c r="D124" t="s" s="205">
        <v>7480</v>
      </c>
      <c r="E124" t="s" s="205">
        <v>84</v>
      </c>
      <c r="F124" s="222">
        <v>48184</v>
      </c>
      <c r="G124" s="149">
        <v>50072</v>
      </c>
      <c r="H124" s="173">
        <f>SUM(G124-F124)</f>
        <v>1888</v>
      </c>
      <c r="I124" s="167">
        <f>H124/F124</f>
        <v>0.039183131329902</v>
      </c>
      <c r="J124" s="167">
        <f>H124/G124</f>
        <v>0.0377057037865474</v>
      </c>
      <c r="K124" s="24"/>
      <c r="L124" s="24"/>
      <c r="M124" s="24"/>
      <c r="N124" s="24"/>
      <c r="O124" s="24"/>
      <c r="P124" s="24"/>
      <c r="Q124" s="24"/>
      <c r="R124" s="24"/>
      <c r="S124" s="24"/>
      <c r="T124" s="24"/>
      <c r="U124" s="24"/>
      <c r="V124" s="24"/>
      <c r="W124" s="24"/>
      <c r="X124" s="24"/>
      <c r="Y124" s="24"/>
      <c r="Z124" s="24"/>
    </row>
    <row r="125" ht="19.15" customHeight="1">
      <c r="A125" t="s" s="138">
        <v>7364</v>
      </c>
      <c r="B125" s="149">
        <v>4</v>
      </c>
      <c r="C125" s="149">
        <v>13</v>
      </c>
      <c r="D125" t="s" s="205">
        <v>7481</v>
      </c>
      <c r="E125" t="s" s="205">
        <v>20</v>
      </c>
      <c r="F125" s="222">
        <v>17889</v>
      </c>
      <c r="G125" s="149">
        <v>18408</v>
      </c>
      <c r="H125" s="173">
        <f>SUM(G125-F125)</f>
        <v>519</v>
      </c>
      <c r="I125" s="167">
        <f>H125/F125</f>
        <v>0.0290122421599866</v>
      </c>
      <c r="J125" s="167">
        <f>H125/G125</f>
        <v>0.0281942633637549</v>
      </c>
      <c r="K125" s="24"/>
      <c r="L125" s="24"/>
      <c r="M125" s="24"/>
      <c r="N125" s="24"/>
      <c r="O125" s="24"/>
      <c r="P125" s="24"/>
      <c r="Q125" s="24"/>
      <c r="R125" s="24"/>
      <c r="S125" s="24"/>
      <c r="T125" s="24"/>
      <c r="U125" s="24"/>
      <c r="V125" s="24"/>
      <c r="W125" s="24"/>
      <c r="X125" s="24"/>
      <c r="Y125" s="24"/>
      <c r="Z125" s="24"/>
    </row>
    <row r="126" ht="19.15" customHeight="1">
      <c r="A126" t="s" s="138">
        <v>7364</v>
      </c>
      <c r="B126" s="149">
        <v>4</v>
      </c>
      <c r="C126" s="149">
        <v>10</v>
      </c>
      <c r="D126" t="s" s="205">
        <v>7482</v>
      </c>
      <c r="E126" t="s" s="205">
        <v>22</v>
      </c>
      <c r="F126" s="222">
        <v>12635</v>
      </c>
      <c r="G126" s="149">
        <v>12965</v>
      </c>
      <c r="H126" s="173">
        <f>SUM(G126-F126)</f>
        <v>330</v>
      </c>
      <c r="I126" s="167">
        <f>H126/F126</f>
        <v>0.0261179263949347</v>
      </c>
      <c r="J126" s="167">
        <f>H126/G126</f>
        <v>0.0254531430775164</v>
      </c>
      <c r="K126" s="24"/>
      <c r="L126" s="24"/>
      <c r="M126" s="24"/>
      <c r="N126" s="24"/>
      <c r="O126" s="24"/>
      <c r="P126" s="24"/>
      <c r="Q126" s="24"/>
      <c r="R126" s="24"/>
      <c r="S126" s="24"/>
      <c r="T126" s="24"/>
      <c r="U126" s="24"/>
      <c r="V126" s="24"/>
      <c r="W126" s="24"/>
      <c r="X126" s="24"/>
      <c r="Y126" s="24"/>
      <c r="Z126" s="24"/>
    </row>
    <row r="127" ht="19.15" customHeight="1">
      <c r="A127" t="s" s="138">
        <v>7364</v>
      </c>
      <c r="B127" s="149">
        <v>4</v>
      </c>
      <c r="C127" s="149">
        <v>1</v>
      </c>
      <c r="D127" t="s" s="205">
        <v>7483</v>
      </c>
      <c r="E127" t="s" s="205">
        <v>26</v>
      </c>
      <c r="F127" s="222">
        <v>5622</v>
      </c>
      <c r="G127" s="149">
        <v>5971</v>
      </c>
      <c r="H127" s="173">
        <f>SUM(G127-F127)</f>
        <v>349</v>
      </c>
      <c r="I127" s="167">
        <f>H127/F127</f>
        <v>0.0620775524724297</v>
      </c>
      <c r="J127" s="167">
        <f>H127/G127</f>
        <v>0.0584491709931335</v>
      </c>
      <c r="K127" s="24"/>
      <c r="L127" s="24"/>
      <c r="M127" s="24"/>
      <c r="N127" s="24"/>
      <c r="O127" s="24"/>
      <c r="P127" s="24"/>
      <c r="Q127" s="24"/>
      <c r="R127" s="24"/>
      <c r="S127" s="24"/>
      <c r="T127" s="24"/>
      <c r="U127" s="24"/>
      <c r="V127" s="24"/>
      <c r="W127" s="24"/>
      <c r="X127" s="24"/>
      <c r="Y127" s="24"/>
      <c r="Z127" s="24"/>
    </row>
    <row r="128" ht="19.15" customHeight="1">
      <c r="A128" t="s" s="138">
        <v>7364</v>
      </c>
      <c r="B128" s="149">
        <v>4</v>
      </c>
      <c r="C128" s="149">
        <v>16</v>
      </c>
      <c r="D128" t="s" s="205">
        <v>7484</v>
      </c>
      <c r="E128" t="s" s="205">
        <v>17</v>
      </c>
      <c r="F128" s="222">
        <v>818</v>
      </c>
      <c r="G128" s="149">
        <v>835</v>
      </c>
      <c r="H128" s="173">
        <f>SUM(G128-F128)</f>
        <v>17</v>
      </c>
      <c r="I128" s="167">
        <f>H128/F128</f>
        <v>0.0207823960880196</v>
      </c>
      <c r="J128" s="167">
        <f>H128/G128</f>
        <v>0.0203592814371257</v>
      </c>
      <c r="K128" s="24"/>
      <c r="L128" s="24"/>
      <c r="M128" s="24"/>
      <c r="N128" s="24"/>
      <c r="O128" s="24"/>
      <c r="P128" s="24"/>
      <c r="Q128" s="24"/>
      <c r="R128" s="24"/>
      <c r="S128" s="24"/>
      <c r="T128" s="24"/>
      <c r="U128" s="24"/>
      <c r="V128" s="24"/>
      <c r="W128" s="24"/>
      <c r="X128" s="24"/>
      <c r="Y128" s="24"/>
      <c r="Z128" s="24"/>
    </row>
    <row r="129" ht="19.15" customHeight="1">
      <c r="A129" t="s" s="138">
        <v>7364</v>
      </c>
      <c r="B129" s="149">
        <v>4</v>
      </c>
      <c r="C129" s="149">
        <v>6</v>
      </c>
      <c r="D129" t="s" s="205">
        <v>7485</v>
      </c>
      <c r="E129" t="s" s="205">
        <v>28</v>
      </c>
      <c r="F129" s="222">
        <v>801</v>
      </c>
      <c r="G129" s="149">
        <v>809</v>
      </c>
      <c r="H129" s="173">
        <f>SUM(G129-F129)</f>
        <v>8</v>
      </c>
      <c r="I129" s="167">
        <f>H129/F129</f>
        <v>0.00998751560549313</v>
      </c>
      <c r="J129" s="167">
        <f>H129/G129</f>
        <v>0.00988875154511743</v>
      </c>
      <c r="K129" s="24"/>
      <c r="L129" s="24"/>
      <c r="M129" s="24"/>
      <c r="N129" s="24"/>
      <c r="O129" s="24"/>
      <c r="P129" s="24"/>
      <c r="Q129" s="24"/>
      <c r="R129" s="24"/>
      <c r="S129" s="24"/>
      <c r="T129" s="24"/>
      <c r="U129" s="24"/>
      <c r="V129" s="24"/>
      <c r="W129" s="24"/>
      <c r="X129" s="24"/>
      <c r="Y129" s="24"/>
      <c r="Z129" s="24"/>
    </row>
    <row r="130" ht="19.15" customHeight="1">
      <c r="A130" t="s" s="138">
        <v>7364</v>
      </c>
      <c r="B130" s="149">
        <v>4</v>
      </c>
      <c r="C130" s="149">
        <v>2</v>
      </c>
      <c r="D130" t="s" s="205">
        <v>7371</v>
      </c>
      <c r="E130" t="s" s="205">
        <v>60</v>
      </c>
      <c r="F130" s="222">
        <v>473</v>
      </c>
      <c r="G130" s="149">
        <v>664</v>
      </c>
      <c r="H130" s="173">
        <f>SUM(G130-F130)</f>
        <v>191</v>
      </c>
      <c r="I130" s="167">
        <f>H130/F130</f>
        <v>0.403805496828753</v>
      </c>
      <c r="J130" s="167">
        <f>H130/G130</f>
        <v>0.287650602409639</v>
      </c>
      <c r="K130" s="24"/>
      <c r="L130" s="24"/>
      <c r="M130" s="24"/>
      <c r="N130" s="24"/>
      <c r="O130" s="24"/>
      <c r="P130" s="24"/>
      <c r="Q130" s="24"/>
      <c r="R130" s="24"/>
      <c r="S130" s="24"/>
      <c r="T130" s="24"/>
      <c r="U130" s="24"/>
      <c r="V130" s="24"/>
      <c r="W130" s="24"/>
      <c r="X130" s="24"/>
      <c r="Y130" s="24"/>
      <c r="Z130" s="24"/>
    </row>
    <row r="131" ht="19.15" customHeight="1">
      <c r="A131" t="s" s="138">
        <v>7364</v>
      </c>
      <c r="B131" s="149">
        <v>4</v>
      </c>
      <c r="C131" s="149">
        <v>22</v>
      </c>
      <c r="D131" t="s" s="205">
        <v>7486</v>
      </c>
      <c r="E131" t="s" s="205">
        <v>34</v>
      </c>
      <c r="F131" s="222">
        <v>461</v>
      </c>
      <c r="G131" s="149">
        <v>468</v>
      </c>
      <c r="H131" s="173">
        <f>SUM(G131-F131)</f>
        <v>7</v>
      </c>
      <c r="I131" s="167">
        <f>H131/F131</f>
        <v>0.0151843817787419</v>
      </c>
      <c r="J131" s="167">
        <f>H131/G131</f>
        <v>0.014957264957265</v>
      </c>
      <c r="K131" s="24"/>
      <c r="L131" s="24"/>
      <c r="M131" s="24"/>
      <c r="N131" s="24"/>
      <c r="O131" s="24"/>
      <c r="P131" s="24"/>
      <c r="Q131" s="24"/>
      <c r="R131" s="24"/>
      <c r="S131" s="24"/>
      <c r="T131" s="24"/>
      <c r="U131" s="24"/>
      <c r="V131" s="24"/>
      <c r="W131" s="24"/>
      <c r="X131" s="24"/>
      <c r="Y131" s="24"/>
      <c r="Z131" s="24"/>
    </row>
    <row r="132" ht="19.15" customHeight="1">
      <c r="A132" t="s" s="138">
        <v>7364</v>
      </c>
      <c r="B132" s="149">
        <v>4</v>
      </c>
      <c r="C132" s="149">
        <v>33</v>
      </c>
      <c r="D132" t="s" s="205">
        <v>7487</v>
      </c>
      <c r="E132" t="s" s="205">
        <v>42</v>
      </c>
      <c r="F132" s="222">
        <v>409</v>
      </c>
      <c r="G132" s="149">
        <v>418</v>
      </c>
      <c r="H132" s="173">
        <f>SUM(G132-F132)</f>
        <v>9</v>
      </c>
      <c r="I132" s="167">
        <f>H132/F132</f>
        <v>0.0220048899755501</v>
      </c>
      <c r="J132" s="167">
        <f>H132/G132</f>
        <v>0.0215311004784689</v>
      </c>
      <c r="K132" s="24"/>
      <c r="L132" s="24"/>
      <c r="M132" s="24"/>
      <c r="N132" s="24"/>
      <c r="O132" s="24"/>
      <c r="P132" s="24"/>
      <c r="Q132" s="24"/>
      <c r="R132" s="24"/>
      <c r="S132" s="24"/>
      <c r="T132" s="24"/>
      <c r="U132" s="24"/>
      <c r="V132" s="24"/>
      <c r="W132" s="24"/>
      <c r="X132" s="24"/>
      <c r="Y132" s="24"/>
      <c r="Z132" s="24"/>
    </row>
    <row r="133" ht="19.15" customHeight="1">
      <c r="A133" t="s" s="138">
        <v>7364</v>
      </c>
      <c r="B133" s="149">
        <v>4</v>
      </c>
      <c r="C133" s="149">
        <v>12</v>
      </c>
      <c r="D133" t="s" s="205">
        <v>7488</v>
      </c>
      <c r="E133" t="s" s="205">
        <v>64</v>
      </c>
      <c r="F133" s="222">
        <v>263</v>
      </c>
      <c r="G133" s="149">
        <v>266</v>
      </c>
      <c r="H133" s="173">
        <f>SUM(G133-F133)</f>
        <v>3</v>
      </c>
      <c r="I133" s="167">
        <f>H133/F133</f>
        <v>0.0114068441064639</v>
      </c>
      <c r="J133" s="167">
        <f>H133/G133</f>
        <v>0.0112781954887218</v>
      </c>
      <c r="K133" s="24"/>
      <c r="L133" s="24"/>
      <c r="M133" s="24"/>
      <c r="N133" s="24"/>
      <c r="O133" s="24"/>
      <c r="P133" s="24"/>
      <c r="Q133" s="24"/>
      <c r="R133" s="24"/>
      <c r="S133" s="24"/>
      <c r="T133" s="24"/>
      <c r="U133" s="24"/>
      <c r="V133" s="24"/>
      <c r="W133" s="24"/>
      <c r="X133" s="24"/>
      <c r="Y133" s="24"/>
      <c r="Z133" s="24"/>
    </row>
    <row r="134" ht="19.15" customHeight="1">
      <c r="A134" t="s" s="138">
        <v>7364</v>
      </c>
      <c r="B134" s="149">
        <v>4</v>
      </c>
      <c r="C134" s="149">
        <v>19</v>
      </c>
      <c r="D134" t="s" s="205">
        <v>7622</v>
      </c>
      <c r="E134" t="s" s="205">
        <v>38</v>
      </c>
      <c r="F134" s="222">
        <v>218</v>
      </c>
      <c r="G134" s="149">
        <v>217</v>
      </c>
      <c r="H134" s="173">
        <f>SUM(G134-F134)</f>
        <v>-1</v>
      </c>
      <c r="I134" s="167">
        <f>H134/F134</f>
        <v>-0.00458715596330275</v>
      </c>
      <c r="J134" s="167">
        <f>H134/G134</f>
        <v>-0.00460829493087558</v>
      </c>
      <c r="K134" s="24"/>
      <c r="L134" s="24"/>
      <c r="M134" s="24"/>
      <c r="N134" s="24"/>
      <c r="O134" s="24"/>
      <c r="P134" s="24"/>
      <c r="Q134" s="24"/>
      <c r="R134" s="24"/>
      <c r="S134" s="24"/>
      <c r="T134" s="24"/>
      <c r="U134" s="24"/>
      <c r="V134" s="24"/>
      <c r="W134" s="24"/>
      <c r="X134" s="24"/>
      <c r="Y134" s="24"/>
      <c r="Z134" s="24"/>
    </row>
    <row r="135" ht="19.15" customHeight="1">
      <c r="A135" t="s" s="138">
        <v>7364</v>
      </c>
      <c r="B135" s="149">
        <v>4</v>
      </c>
      <c r="C135" s="149">
        <v>7</v>
      </c>
      <c r="D135" t="s" s="205">
        <v>7489</v>
      </c>
      <c r="E135" t="s" s="205">
        <v>24</v>
      </c>
      <c r="F135" s="222">
        <v>209</v>
      </c>
      <c r="G135" s="149">
        <v>215</v>
      </c>
      <c r="H135" s="173">
        <f>SUM(G135-F135)</f>
        <v>6</v>
      </c>
      <c r="I135" s="167">
        <f>H135/F135</f>
        <v>0.0287081339712919</v>
      </c>
      <c r="J135" s="167">
        <f>H135/G135</f>
        <v>0.027906976744186</v>
      </c>
      <c r="K135" s="24"/>
      <c r="L135" s="24"/>
      <c r="M135" s="24"/>
      <c r="N135" s="24"/>
      <c r="O135" s="24"/>
      <c r="P135" s="24"/>
      <c r="Q135" s="24"/>
      <c r="R135" s="24"/>
      <c r="S135" s="24"/>
      <c r="T135" s="24"/>
      <c r="U135" s="24"/>
      <c r="V135" s="24"/>
      <c r="W135" s="24"/>
      <c r="X135" s="24"/>
      <c r="Y135" s="24"/>
      <c r="Z135" s="24"/>
    </row>
    <row r="136" ht="19.15" customHeight="1">
      <c r="A136" t="s" s="138">
        <v>7364</v>
      </c>
      <c r="B136" s="149">
        <v>4</v>
      </c>
      <c r="C136" s="149">
        <v>11</v>
      </c>
      <c r="D136" t="s" s="205">
        <v>7490</v>
      </c>
      <c r="E136" t="s" s="205">
        <v>48</v>
      </c>
      <c r="F136" s="222">
        <v>205</v>
      </c>
      <c r="G136" s="149">
        <v>215</v>
      </c>
      <c r="H136" s="173">
        <f>SUM(G136-F136)</f>
        <v>10</v>
      </c>
      <c r="I136" s="167">
        <f>H136/F136</f>
        <v>0.048780487804878</v>
      </c>
      <c r="J136" s="167">
        <f>H136/G136</f>
        <v>0.0465116279069767</v>
      </c>
      <c r="K136" s="24"/>
      <c r="L136" s="24"/>
      <c r="M136" s="24"/>
      <c r="N136" s="24"/>
      <c r="O136" s="24"/>
      <c r="P136" s="24"/>
      <c r="Q136" s="24"/>
      <c r="R136" s="24"/>
      <c r="S136" s="24"/>
      <c r="T136" s="24"/>
      <c r="U136" s="24"/>
      <c r="V136" s="24"/>
      <c r="W136" s="24"/>
      <c r="X136" s="24"/>
      <c r="Y136" s="24"/>
      <c r="Z136" s="24"/>
    </row>
    <row r="137" ht="19.15" customHeight="1">
      <c r="A137" t="s" s="138">
        <v>7364</v>
      </c>
      <c r="B137" s="149">
        <v>4</v>
      </c>
      <c r="C137" s="149">
        <v>24</v>
      </c>
      <c r="D137" t="s" s="205">
        <v>7491</v>
      </c>
      <c r="E137" t="s" s="205">
        <v>62</v>
      </c>
      <c r="F137" s="222">
        <v>182</v>
      </c>
      <c r="G137" s="149">
        <v>193</v>
      </c>
      <c r="H137" s="173">
        <f>SUM(G137-F137)</f>
        <v>11</v>
      </c>
      <c r="I137" s="167">
        <f>H137/F137</f>
        <v>0.0604395604395604</v>
      </c>
      <c r="J137" s="167">
        <f>H137/G137</f>
        <v>0.0569948186528497</v>
      </c>
      <c r="K137" s="24"/>
      <c r="L137" s="24"/>
      <c r="M137" s="24"/>
      <c r="N137" s="24"/>
      <c r="O137" s="24"/>
      <c r="P137" s="24"/>
      <c r="Q137" s="24"/>
      <c r="R137" s="24"/>
      <c r="S137" s="24"/>
      <c r="T137" s="24"/>
      <c r="U137" s="24"/>
      <c r="V137" s="24"/>
      <c r="W137" s="24"/>
      <c r="X137" s="24"/>
      <c r="Y137" s="24"/>
      <c r="Z137" s="24"/>
    </row>
    <row r="138" ht="19.15" customHeight="1">
      <c r="A138" t="s" s="138">
        <v>7364</v>
      </c>
      <c r="B138" s="149">
        <v>4</v>
      </c>
      <c r="C138" s="149">
        <v>29</v>
      </c>
      <c r="D138" t="s" s="205">
        <v>7492</v>
      </c>
      <c r="E138" t="s" s="205">
        <v>1546</v>
      </c>
      <c r="F138" s="222">
        <v>188</v>
      </c>
      <c r="G138" s="149">
        <v>189</v>
      </c>
      <c r="H138" s="173">
        <f>SUM(G138-F138)</f>
        <v>1</v>
      </c>
      <c r="I138" s="167">
        <f>H138/F138</f>
        <v>0.00531914893617021</v>
      </c>
      <c r="J138" s="167">
        <f>H138/G138</f>
        <v>0.00529100529100529</v>
      </c>
      <c r="K138" s="24"/>
      <c r="L138" s="24"/>
      <c r="M138" s="24"/>
      <c r="N138" s="24"/>
      <c r="O138" s="24"/>
      <c r="P138" s="24"/>
      <c r="Q138" s="24"/>
      <c r="R138" s="24"/>
      <c r="S138" s="24"/>
      <c r="T138" s="24"/>
      <c r="U138" s="24"/>
      <c r="V138" s="24"/>
      <c r="W138" s="24"/>
      <c r="X138" s="24"/>
      <c r="Y138" s="24"/>
      <c r="Z138" s="24"/>
    </row>
    <row r="139" ht="19.15" customHeight="1">
      <c r="A139" t="s" s="138">
        <v>7364</v>
      </c>
      <c r="B139" s="149">
        <v>4</v>
      </c>
      <c r="C139" s="149">
        <v>17</v>
      </c>
      <c r="D139" t="s" s="205">
        <v>7493</v>
      </c>
      <c r="E139" t="s" s="205">
        <v>36</v>
      </c>
      <c r="F139" s="222">
        <v>179</v>
      </c>
      <c r="G139" s="149">
        <v>187</v>
      </c>
      <c r="H139" s="173">
        <f>SUM(G139-F139)</f>
        <v>8</v>
      </c>
      <c r="I139" s="167">
        <f>H139/F139</f>
        <v>0.0446927374301676</v>
      </c>
      <c r="J139" s="167">
        <f>H139/G139</f>
        <v>0.0427807486631016</v>
      </c>
      <c r="K139" s="24"/>
      <c r="L139" s="24"/>
      <c r="M139" s="24"/>
      <c r="N139" s="24"/>
      <c r="O139" s="24"/>
      <c r="P139" s="24"/>
      <c r="Q139" s="24"/>
      <c r="R139" s="24"/>
      <c r="S139" s="24"/>
      <c r="T139" s="24"/>
      <c r="U139" s="24"/>
      <c r="V139" s="24"/>
      <c r="W139" s="24"/>
      <c r="X139" s="24"/>
      <c r="Y139" s="24"/>
      <c r="Z139" s="24"/>
    </row>
    <row r="140" ht="19.15" customHeight="1">
      <c r="A140" t="s" s="138">
        <v>7364</v>
      </c>
      <c r="B140" s="149">
        <v>4</v>
      </c>
      <c r="C140" s="149">
        <v>20</v>
      </c>
      <c r="D140" t="s" s="205">
        <v>7494</v>
      </c>
      <c r="E140" t="s" s="205">
        <v>30</v>
      </c>
      <c r="F140" s="222">
        <v>165</v>
      </c>
      <c r="G140" s="149">
        <v>170</v>
      </c>
      <c r="H140" s="173">
        <f>SUM(G140-F140)</f>
        <v>5</v>
      </c>
      <c r="I140" s="167">
        <f>H140/F140</f>
        <v>0.0303030303030303</v>
      </c>
      <c r="J140" s="167">
        <f>H140/G140</f>
        <v>0.0294117647058824</v>
      </c>
      <c r="K140" s="24"/>
      <c r="L140" s="24"/>
      <c r="M140" s="24"/>
      <c r="N140" s="24"/>
      <c r="O140" s="24"/>
      <c r="P140" s="24"/>
      <c r="Q140" s="24"/>
      <c r="R140" s="24"/>
      <c r="S140" s="24"/>
      <c r="T140" s="24"/>
      <c r="U140" s="24"/>
      <c r="V140" s="24"/>
      <c r="W140" s="24"/>
      <c r="X140" s="24"/>
      <c r="Y140" s="24"/>
      <c r="Z140" s="24"/>
    </row>
    <row r="141" ht="19.15" customHeight="1">
      <c r="A141" t="s" s="138">
        <v>7364</v>
      </c>
      <c r="B141" s="149">
        <v>4</v>
      </c>
      <c r="C141" s="149">
        <v>21</v>
      </c>
      <c r="D141" t="s" s="205">
        <v>7495</v>
      </c>
      <c r="E141" t="s" s="205">
        <v>66</v>
      </c>
      <c r="F141" s="222">
        <v>154</v>
      </c>
      <c r="G141" s="149">
        <v>159</v>
      </c>
      <c r="H141" s="173">
        <f>SUM(G141-F141)</f>
        <v>5</v>
      </c>
      <c r="I141" s="167">
        <f>H141/F141</f>
        <v>0.0324675324675325</v>
      </c>
      <c r="J141" s="167">
        <f>H141/G141</f>
        <v>0.0314465408805031</v>
      </c>
      <c r="K141" s="24"/>
      <c r="L141" s="24"/>
      <c r="M141" s="24"/>
      <c r="N141" s="24"/>
      <c r="O141" s="24"/>
      <c r="P141" s="24"/>
      <c r="Q141" s="24"/>
      <c r="R141" s="24"/>
      <c r="S141" s="24"/>
      <c r="T141" s="24"/>
      <c r="U141" s="24"/>
      <c r="V141" s="24"/>
      <c r="W141" s="24"/>
      <c r="X141" s="24"/>
      <c r="Y141" s="24"/>
      <c r="Z141" s="24"/>
    </row>
    <row r="142" ht="19.15" customHeight="1">
      <c r="A142" t="s" s="138">
        <v>7364</v>
      </c>
      <c r="B142" s="149">
        <v>4</v>
      </c>
      <c r="C142" s="149">
        <v>31</v>
      </c>
      <c r="D142" t="s" s="205">
        <v>7496</v>
      </c>
      <c r="E142" t="s" s="205">
        <v>110</v>
      </c>
      <c r="F142" s="222">
        <v>138</v>
      </c>
      <c r="G142" s="149">
        <v>139</v>
      </c>
      <c r="H142" s="173">
        <f>SUM(G142-F142)</f>
        <v>1</v>
      </c>
      <c r="I142" s="167">
        <f>H142/F142</f>
        <v>0.0072463768115942</v>
      </c>
      <c r="J142" s="167">
        <f>H142/G142</f>
        <v>0.00719424460431655</v>
      </c>
      <c r="K142" s="24"/>
      <c r="L142" s="24"/>
      <c r="M142" s="24"/>
      <c r="N142" s="24"/>
      <c r="O142" s="24"/>
      <c r="P142" s="24"/>
      <c r="Q142" s="24"/>
      <c r="R142" s="24"/>
      <c r="S142" s="24"/>
      <c r="T142" s="24"/>
      <c r="U142" s="24"/>
      <c r="V142" s="24"/>
      <c r="W142" s="24"/>
      <c r="X142" s="24"/>
      <c r="Y142" s="24"/>
      <c r="Z142" s="24"/>
    </row>
    <row r="143" ht="19.15" customHeight="1">
      <c r="A143" t="s" s="138">
        <v>7364</v>
      </c>
      <c r="B143" s="149">
        <v>4</v>
      </c>
      <c r="C143" s="149">
        <v>4</v>
      </c>
      <c r="D143" t="s" s="205">
        <v>7497</v>
      </c>
      <c r="E143" t="s" s="205">
        <v>74</v>
      </c>
      <c r="F143" s="222">
        <v>109</v>
      </c>
      <c r="G143" s="149">
        <v>115</v>
      </c>
      <c r="H143" s="173">
        <f>SUM(G143-F143)</f>
        <v>6</v>
      </c>
      <c r="I143" s="167">
        <f>H143/F143</f>
        <v>0.055045871559633</v>
      </c>
      <c r="J143" s="167">
        <f>H143/G143</f>
        <v>0.0521739130434783</v>
      </c>
      <c r="K143" s="24"/>
      <c r="L143" s="24"/>
      <c r="M143" s="24"/>
      <c r="N143" s="24"/>
      <c r="O143" s="24"/>
      <c r="P143" s="24"/>
      <c r="Q143" s="24"/>
      <c r="R143" s="24"/>
      <c r="S143" s="24"/>
      <c r="T143" s="24"/>
      <c r="U143" s="24"/>
      <c r="V143" s="24"/>
      <c r="W143" s="24"/>
      <c r="X143" s="24"/>
      <c r="Y143" s="24"/>
      <c r="Z143" s="24"/>
    </row>
    <row r="144" ht="19.15" customHeight="1">
      <c r="A144" t="s" s="138">
        <v>7364</v>
      </c>
      <c r="B144" s="149">
        <v>4</v>
      </c>
      <c r="C144" s="149">
        <v>9</v>
      </c>
      <c r="D144" t="s" s="205">
        <v>7498</v>
      </c>
      <c r="E144" t="s" s="205">
        <v>1375</v>
      </c>
      <c r="F144" s="222">
        <v>111</v>
      </c>
      <c r="G144" s="149">
        <v>113</v>
      </c>
      <c r="H144" s="173">
        <f>SUM(G144-F144)</f>
        <v>2</v>
      </c>
      <c r="I144" s="167">
        <f>H144/F144</f>
        <v>0.018018018018018</v>
      </c>
      <c r="J144" s="167">
        <f>H144/G144</f>
        <v>0.0176991150442478</v>
      </c>
      <c r="K144" s="24"/>
      <c r="L144" s="24"/>
      <c r="M144" s="24"/>
      <c r="N144" s="24"/>
      <c r="O144" s="24"/>
      <c r="P144" s="24"/>
      <c r="Q144" s="24"/>
      <c r="R144" s="24"/>
      <c r="S144" s="24"/>
      <c r="T144" s="24"/>
      <c r="U144" s="24"/>
      <c r="V144" s="24"/>
      <c r="W144" s="24"/>
      <c r="X144" s="24"/>
      <c r="Y144" s="24"/>
      <c r="Z144" s="24"/>
    </row>
    <row r="145" ht="19.15" customHeight="1">
      <c r="A145" t="s" s="138">
        <v>7364</v>
      </c>
      <c r="B145" s="149">
        <v>4</v>
      </c>
      <c r="C145" s="149">
        <v>26</v>
      </c>
      <c r="D145" t="s" s="205">
        <v>7499</v>
      </c>
      <c r="E145" t="s" s="205">
        <v>281</v>
      </c>
      <c r="F145" s="222">
        <v>87</v>
      </c>
      <c r="G145" s="149">
        <v>90</v>
      </c>
      <c r="H145" s="173">
        <f>SUM(G145-F145)</f>
        <v>3</v>
      </c>
      <c r="I145" s="167">
        <f>H145/F145</f>
        <v>0.0344827586206897</v>
      </c>
      <c r="J145" s="167">
        <f>H145/G145</f>
        <v>0.0333333333333333</v>
      </c>
      <c r="K145" s="24"/>
      <c r="L145" s="24"/>
      <c r="M145" s="24"/>
      <c r="N145" s="24"/>
      <c r="O145" s="24"/>
      <c r="P145" s="24"/>
      <c r="Q145" s="24"/>
      <c r="R145" s="24"/>
      <c r="S145" s="24"/>
      <c r="T145" s="24"/>
      <c r="U145" s="24"/>
      <c r="V145" s="24"/>
      <c r="W145" s="24"/>
      <c r="X145" s="24"/>
      <c r="Y145" s="24"/>
      <c r="Z145" s="24"/>
    </row>
    <row r="146" ht="19.15" customHeight="1">
      <c r="A146" t="s" s="138">
        <v>7364</v>
      </c>
      <c r="B146" s="149">
        <v>4</v>
      </c>
      <c r="C146" s="149">
        <v>5</v>
      </c>
      <c r="D146" t="s" s="205">
        <v>7500</v>
      </c>
      <c r="E146" t="s" s="205">
        <v>44</v>
      </c>
      <c r="F146" s="222">
        <v>77</v>
      </c>
      <c r="G146" s="149">
        <v>85</v>
      </c>
      <c r="H146" s="173">
        <f>SUM(G146-F146)</f>
        <v>8</v>
      </c>
      <c r="I146" s="167">
        <f>H146/F146</f>
        <v>0.103896103896104</v>
      </c>
      <c r="J146" s="167">
        <f>H146/G146</f>
        <v>0.0941176470588235</v>
      </c>
      <c r="K146" s="24"/>
      <c r="L146" s="24"/>
      <c r="M146" s="24"/>
      <c r="N146" s="24"/>
      <c r="O146" s="24"/>
      <c r="P146" s="24"/>
      <c r="Q146" s="24"/>
      <c r="R146" s="24"/>
      <c r="S146" s="24"/>
      <c r="T146" s="24"/>
      <c r="U146" s="24"/>
      <c r="V146" s="24"/>
      <c r="W146" s="24"/>
      <c r="X146" s="24"/>
      <c r="Y146" s="24"/>
      <c r="Z146" s="24"/>
    </row>
    <row r="147" ht="19.15" customHeight="1">
      <c r="A147" t="s" s="138">
        <v>7364</v>
      </c>
      <c r="B147" s="149">
        <v>4</v>
      </c>
      <c r="C147" s="149">
        <v>23</v>
      </c>
      <c r="D147" t="s" s="205">
        <v>7501</v>
      </c>
      <c r="E147" t="s" s="205">
        <v>116</v>
      </c>
      <c r="F147" s="222">
        <v>76</v>
      </c>
      <c r="G147" s="149">
        <v>78</v>
      </c>
      <c r="H147" s="173">
        <f>SUM(G147-F147)</f>
        <v>2</v>
      </c>
      <c r="I147" s="167">
        <f>H147/F147</f>
        <v>0.0263157894736842</v>
      </c>
      <c r="J147" s="167">
        <f>H147/G147</f>
        <v>0.0256410256410256</v>
      </c>
      <c r="K147" s="24"/>
      <c r="L147" s="24"/>
      <c r="M147" s="24"/>
      <c r="N147" s="24"/>
      <c r="O147" s="24"/>
      <c r="P147" s="24"/>
      <c r="Q147" s="24"/>
      <c r="R147" s="24"/>
      <c r="S147" s="24"/>
      <c r="T147" s="24"/>
      <c r="U147" s="24"/>
      <c r="V147" s="24"/>
      <c r="W147" s="24"/>
      <c r="X147" s="24"/>
      <c r="Y147" s="24"/>
      <c r="Z147" s="24"/>
    </row>
    <row r="148" ht="19.15" customHeight="1">
      <c r="A148" t="s" s="138">
        <v>7364</v>
      </c>
      <c r="B148" s="149">
        <v>4</v>
      </c>
      <c r="C148" s="149">
        <v>32</v>
      </c>
      <c r="D148" t="s" s="205">
        <v>7502</v>
      </c>
      <c r="E148" t="s" s="205">
        <v>106</v>
      </c>
      <c r="F148" s="222">
        <v>66</v>
      </c>
      <c r="G148" s="149">
        <v>75</v>
      </c>
      <c r="H148" s="173">
        <f>SUM(G148-F148)</f>
        <v>9</v>
      </c>
      <c r="I148" s="167">
        <f>H148/F148</f>
        <v>0.136363636363636</v>
      </c>
      <c r="J148" s="167">
        <f>H148/G148</f>
        <v>0.12</v>
      </c>
      <c r="K148" s="24"/>
      <c r="L148" s="24"/>
      <c r="M148" s="24"/>
      <c r="N148" s="24"/>
      <c r="O148" s="24"/>
      <c r="P148" s="24"/>
      <c r="Q148" s="24"/>
      <c r="R148" s="24"/>
      <c r="S148" s="24"/>
      <c r="T148" s="24"/>
      <c r="U148" s="24"/>
      <c r="V148" s="24"/>
      <c r="W148" s="24"/>
      <c r="X148" s="24"/>
      <c r="Y148" s="24"/>
      <c r="Z148" s="24"/>
    </row>
    <row r="149" ht="19.15" customHeight="1">
      <c r="A149" t="s" s="138">
        <v>7364</v>
      </c>
      <c r="B149" s="149">
        <v>4</v>
      </c>
      <c r="C149" s="149">
        <v>25</v>
      </c>
      <c r="D149" t="s" s="205">
        <v>7503</v>
      </c>
      <c r="E149" t="s" s="205">
        <v>112</v>
      </c>
      <c r="F149" s="222">
        <v>57</v>
      </c>
      <c r="G149" s="149">
        <v>60</v>
      </c>
      <c r="H149" s="173">
        <f>SUM(G149-F149)</f>
        <v>3</v>
      </c>
      <c r="I149" s="167">
        <f>H149/F149</f>
        <v>0.0526315789473684</v>
      </c>
      <c r="J149" s="167">
        <f>H149/G149</f>
        <v>0.05</v>
      </c>
      <c r="K149" s="24"/>
      <c r="L149" s="24"/>
      <c r="M149" s="24"/>
      <c r="N149" s="24"/>
      <c r="O149" s="24"/>
      <c r="P149" s="24"/>
      <c r="Q149" s="24"/>
      <c r="R149" s="24"/>
      <c r="S149" s="24"/>
      <c r="T149" s="24"/>
      <c r="U149" s="24"/>
      <c r="V149" s="24"/>
      <c r="W149" s="24"/>
      <c r="X149" s="24"/>
      <c r="Y149" s="24"/>
      <c r="Z149" s="24"/>
    </row>
    <row r="150" ht="19.15" customHeight="1">
      <c r="A150" t="s" s="138">
        <v>7364</v>
      </c>
      <c r="B150" s="149">
        <v>4</v>
      </c>
      <c r="C150" s="149">
        <v>8</v>
      </c>
      <c r="D150" t="s" s="205">
        <v>7504</v>
      </c>
      <c r="E150" t="s" s="205">
        <v>76</v>
      </c>
      <c r="F150" s="222">
        <v>34</v>
      </c>
      <c r="G150" s="149">
        <v>36</v>
      </c>
      <c r="H150" s="173">
        <f>SUM(G150-F150)</f>
        <v>2</v>
      </c>
      <c r="I150" s="167">
        <f>H150/F150</f>
        <v>0.0588235294117647</v>
      </c>
      <c r="J150" s="167">
        <f>H150/G150</f>
        <v>0.0555555555555556</v>
      </c>
      <c r="K150" s="24"/>
      <c r="L150" s="24"/>
      <c r="M150" s="24"/>
      <c r="N150" s="24"/>
      <c r="O150" s="24"/>
      <c r="P150" s="24"/>
      <c r="Q150" s="24"/>
      <c r="R150" s="24"/>
      <c r="S150" s="24"/>
      <c r="T150" s="24"/>
      <c r="U150" s="24"/>
      <c r="V150" s="24"/>
      <c r="W150" s="24"/>
      <c r="X150" s="24"/>
      <c r="Y150" s="24"/>
      <c r="Z150" s="24"/>
    </row>
    <row r="151" ht="19.15" customHeight="1">
      <c r="A151" t="s" s="138">
        <v>7364</v>
      </c>
      <c r="B151" s="149">
        <v>4</v>
      </c>
      <c r="C151" s="149">
        <v>35</v>
      </c>
      <c r="D151" t="s" s="205">
        <v>7625</v>
      </c>
      <c r="E151" t="s" s="205">
        <v>153</v>
      </c>
      <c r="F151" s="222">
        <v>17</v>
      </c>
      <c r="G151" s="149">
        <v>30</v>
      </c>
      <c r="H151" s="173">
        <f>SUM(G151-F151)</f>
        <v>13</v>
      </c>
      <c r="I151" s="167">
        <f>H151/F151</f>
        <v>0.764705882352941</v>
      </c>
      <c r="J151" s="167">
        <f>H151/G151</f>
        <v>0.433333333333333</v>
      </c>
      <c r="K151" s="24"/>
      <c r="L151" s="24"/>
      <c r="M151" s="24"/>
      <c r="N151" s="24"/>
      <c r="O151" s="24"/>
      <c r="P151" s="24"/>
      <c r="Q151" s="24"/>
      <c r="R151" s="24"/>
      <c r="S151" s="24"/>
      <c r="T151" s="24"/>
      <c r="U151" s="24"/>
      <c r="V151" s="24"/>
      <c r="W151" s="24"/>
      <c r="X151" s="24"/>
      <c r="Y151" s="24"/>
      <c r="Z151" s="24"/>
    </row>
    <row r="152" ht="19.15" customHeight="1">
      <c r="A152" t="s" s="138">
        <v>7364</v>
      </c>
      <c r="B152" s="149">
        <v>4</v>
      </c>
      <c r="C152" s="149">
        <v>27</v>
      </c>
      <c r="D152" t="s" s="205">
        <v>7506</v>
      </c>
      <c r="E152" t="s" s="205">
        <v>72</v>
      </c>
      <c r="F152" s="222">
        <v>28</v>
      </c>
      <c r="G152" s="149">
        <v>28</v>
      </c>
      <c r="H152" s="173">
        <f>SUM(G152-F152)</f>
        <v>0</v>
      </c>
      <c r="I152" s="167">
        <f>H152/F152</f>
        <v>0</v>
      </c>
      <c r="J152" s="167">
        <f>H152/G152</f>
        <v>0</v>
      </c>
      <c r="K152" s="24"/>
      <c r="L152" s="24"/>
      <c r="M152" s="24"/>
      <c r="N152" s="24"/>
      <c r="O152" s="24"/>
      <c r="P152" s="24"/>
      <c r="Q152" s="24"/>
      <c r="R152" s="24"/>
      <c r="S152" s="24"/>
      <c r="T152" s="24"/>
      <c r="U152" s="24"/>
      <c r="V152" s="24"/>
      <c r="W152" s="24"/>
      <c r="X152" s="24"/>
      <c r="Y152" s="24"/>
      <c r="Z152" s="24"/>
    </row>
    <row r="153" ht="19.15" customHeight="1">
      <c r="A153" t="s" s="138">
        <v>7364</v>
      </c>
      <c r="B153" s="149">
        <v>4</v>
      </c>
      <c r="C153" s="149">
        <v>36</v>
      </c>
      <c r="D153" t="s" s="205">
        <v>7507</v>
      </c>
      <c r="E153" t="s" s="205">
        <v>103</v>
      </c>
      <c r="F153" s="222">
        <v>25</v>
      </c>
      <c r="G153" s="149">
        <v>25</v>
      </c>
      <c r="H153" s="173">
        <f>SUM(G153-F153)</f>
        <v>0</v>
      </c>
      <c r="I153" s="167">
        <f>H153/F153</f>
        <v>0</v>
      </c>
      <c r="J153" s="167">
        <f>H153/G153</f>
        <v>0</v>
      </c>
      <c r="K153" s="24"/>
      <c r="L153" s="24"/>
      <c r="M153" s="24"/>
      <c r="N153" s="24"/>
      <c r="O153" s="24"/>
      <c r="P153" s="24"/>
      <c r="Q153" s="24"/>
      <c r="R153" s="24"/>
      <c r="S153" s="24"/>
      <c r="T153" s="24"/>
      <c r="U153" s="24"/>
      <c r="V153" s="24"/>
      <c r="W153" s="24"/>
      <c r="X153" s="24"/>
      <c r="Y153" s="24"/>
      <c r="Z153" s="24"/>
    </row>
    <row r="154" ht="19.15" customHeight="1">
      <c r="A154" t="s" s="138">
        <v>7364</v>
      </c>
      <c r="B154" s="149">
        <v>4</v>
      </c>
      <c r="C154" s="149">
        <v>28</v>
      </c>
      <c r="D154" t="s" s="205">
        <v>7508</v>
      </c>
      <c r="E154" t="s" s="205">
        <v>52</v>
      </c>
      <c r="F154" s="222">
        <v>21</v>
      </c>
      <c r="G154" s="149">
        <v>21</v>
      </c>
      <c r="H154" s="173">
        <f>SUM(G154-F154)</f>
        <v>0</v>
      </c>
      <c r="I154" s="167">
        <f>H154/F154</f>
        <v>0</v>
      </c>
      <c r="J154" s="167">
        <f>H154/G154</f>
        <v>0</v>
      </c>
      <c r="K154" s="24"/>
      <c r="L154" s="24"/>
      <c r="M154" s="24"/>
      <c r="N154" s="24"/>
      <c r="O154" s="24"/>
      <c r="P154" s="24"/>
      <c r="Q154" s="24"/>
      <c r="R154" s="24"/>
      <c r="S154" s="24"/>
      <c r="T154" s="24"/>
      <c r="U154" s="24"/>
      <c r="V154" s="24"/>
      <c r="W154" s="24"/>
      <c r="X154" s="24"/>
      <c r="Y154" s="24"/>
      <c r="Z154" s="24"/>
    </row>
    <row r="155" ht="19.15" customHeight="1">
      <c r="A155" t="s" s="138">
        <v>7364</v>
      </c>
      <c r="B155" s="149">
        <v>4</v>
      </c>
      <c r="C155" s="149">
        <v>18</v>
      </c>
      <c r="D155" t="s" s="205">
        <v>7509</v>
      </c>
      <c r="E155" t="s" s="205">
        <v>424</v>
      </c>
      <c r="F155" s="222">
        <v>16</v>
      </c>
      <c r="G155" s="149">
        <v>19</v>
      </c>
      <c r="H155" s="173">
        <f>SUM(G155-F155)</f>
        <v>3</v>
      </c>
      <c r="I155" s="167">
        <f>H155/F155</f>
        <v>0.1875</v>
      </c>
      <c r="J155" s="167">
        <f>H155/G155</f>
        <v>0.157894736842105</v>
      </c>
      <c r="K155" s="24"/>
      <c r="L155" s="24"/>
      <c r="M155" s="24"/>
      <c r="N155" s="24"/>
      <c r="O155" s="24"/>
      <c r="P155" s="24"/>
      <c r="Q155" s="24"/>
      <c r="R155" s="24"/>
      <c r="S155" s="24"/>
      <c r="T155" s="24"/>
      <c r="U155" s="24"/>
      <c r="V155" s="24"/>
      <c r="W155" s="24"/>
      <c r="X155" s="24"/>
      <c r="Y155" s="24"/>
      <c r="Z155" s="24"/>
    </row>
    <row r="156" ht="19.15" customHeight="1">
      <c r="A156" t="s" s="138">
        <v>7364</v>
      </c>
      <c r="B156" s="149">
        <v>4</v>
      </c>
      <c r="C156" s="149">
        <v>3</v>
      </c>
      <c r="D156" t="s" s="205">
        <v>7510</v>
      </c>
      <c r="E156" t="s" s="205">
        <v>101</v>
      </c>
      <c r="F156" s="223">
        <v>0</v>
      </c>
      <c r="G156" s="149">
        <v>0</v>
      </c>
      <c r="H156" s="173">
        <f>SUM(G156-F156)</f>
        <v>0</v>
      </c>
      <c r="I156" s="207">
        <f>H156/F156</f>
      </c>
      <c r="J156" s="207">
        <f>H156/G156</f>
      </c>
      <c r="K156" s="24"/>
      <c r="L156" s="24"/>
      <c r="M156" s="24"/>
      <c r="N156" s="24"/>
      <c r="O156" s="24"/>
      <c r="P156" s="24"/>
      <c r="Q156" s="24"/>
      <c r="R156" s="24"/>
      <c r="S156" s="24"/>
      <c r="T156" s="24"/>
      <c r="U156" s="24"/>
      <c r="V156" s="24"/>
      <c r="W156" s="24"/>
      <c r="X156" s="24"/>
      <c r="Y156" s="24"/>
      <c r="Z156" s="24"/>
    </row>
    <row r="157" ht="19.15" customHeight="1">
      <c r="A157" t="s" s="138">
        <v>7364</v>
      </c>
      <c r="B157" s="149">
        <v>4</v>
      </c>
      <c r="C157" s="149">
        <v>15</v>
      </c>
      <c r="D157" t="s" s="205">
        <v>7511</v>
      </c>
      <c r="E157" t="s" s="205">
        <v>380</v>
      </c>
      <c r="F157" s="223">
        <v>0</v>
      </c>
      <c r="G157" s="149">
        <v>0</v>
      </c>
      <c r="H157" s="173">
        <f>SUM(G157-F157)</f>
        <v>0</v>
      </c>
      <c r="I157" s="207">
        <f>H157/F157</f>
      </c>
      <c r="J157" s="207">
        <f>H157/G157</f>
      </c>
      <c r="K157" s="24"/>
      <c r="L157" s="24"/>
      <c r="M157" s="24"/>
      <c r="N157" s="24"/>
      <c r="O157" s="24"/>
      <c r="P157" s="24"/>
      <c r="Q157" s="24"/>
      <c r="R157" s="24"/>
      <c r="S157" s="24"/>
      <c r="T157" s="24"/>
      <c r="U157" s="24"/>
      <c r="V157" s="24"/>
      <c r="W157" s="24"/>
      <c r="X157" s="24"/>
      <c r="Y157" s="24"/>
      <c r="Z157" s="24"/>
    </row>
    <row r="158" ht="19.15" customHeight="1">
      <c r="A158" t="s" s="138">
        <v>7364</v>
      </c>
      <c r="B158" s="149">
        <v>4</v>
      </c>
      <c r="C158" s="149">
        <v>30</v>
      </c>
      <c r="D158" t="s" s="205">
        <v>7512</v>
      </c>
      <c r="E158" t="s" s="205">
        <v>147</v>
      </c>
      <c r="F158" s="223">
        <v>0</v>
      </c>
      <c r="G158" s="149">
        <v>0</v>
      </c>
      <c r="H158" s="173">
        <f>SUM(G158-F158)</f>
        <v>0</v>
      </c>
      <c r="I158" s="207">
        <f>H158/F158</f>
      </c>
      <c r="J158" s="207">
        <f>H158/G158</f>
      </c>
      <c r="K158" s="24"/>
      <c r="L158" s="24"/>
      <c r="M158" s="24"/>
      <c r="N158" s="24"/>
      <c r="O158" s="24"/>
      <c r="P158" s="24"/>
      <c r="Q158" s="24"/>
      <c r="R158" s="24"/>
      <c r="S158" s="24"/>
      <c r="T158" s="24"/>
      <c r="U158" s="24"/>
      <c r="V158" s="24"/>
      <c r="W158" s="24"/>
      <c r="X158" s="24"/>
      <c r="Y158" s="24"/>
      <c r="Z158" s="24"/>
    </row>
    <row r="159" ht="19.15" customHeight="1">
      <c r="A159" t="s" s="138">
        <v>7364</v>
      </c>
      <c r="B159" s="149">
        <v>4</v>
      </c>
      <c r="C159" s="149">
        <v>34</v>
      </c>
      <c r="D159" t="s" s="205">
        <v>7513</v>
      </c>
      <c r="E159" t="s" s="205">
        <v>78</v>
      </c>
      <c r="F159" s="223">
        <v>0</v>
      </c>
      <c r="G159" s="149">
        <v>0</v>
      </c>
      <c r="H159" s="206">
        <f>SUM(G159-F159)</f>
        <v>0</v>
      </c>
      <c r="I159" s="176">
        <f>H159/F159</f>
      </c>
      <c r="J159" s="176">
        <f>H159/G159</f>
      </c>
      <c r="K159" s="174"/>
      <c r="L159" s="174"/>
      <c r="M159" s="174"/>
      <c r="N159" s="174"/>
      <c r="O159" s="174"/>
      <c r="P159" s="174"/>
      <c r="Q159" s="174"/>
      <c r="R159" s="174"/>
      <c r="S159" s="174"/>
      <c r="T159" s="174"/>
      <c r="U159" s="174"/>
      <c r="V159" s="174"/>
      <c r="W159" s="174"/>
      <c r="X159" s="174"/>
      <c r="Y159" s="174"/>
      <c r="Z159" s="174"/>
    </row>
    <row r="160" ht="19.15" customHeight="1">
      <c r="A160" s="177"/>
      <c r="B160" s="178"/>
      <c r="C160" s="178"/>
      <c r="D160" s="179"/>
      <c r="E160" s="179"/>
      <c r="F160" s="210">
        <f>SUM(F124:F159)</f>
        <v>89917</v>
      </c>
      <c r="G160" s="180">
        <f>SUM(G124:G159)</f>
        <v>93335</v>
      </c>
      <c r="H160" s="181">
        <f>SUM(H124:H159)</f>
        <v>3418</v>
      </c>
      <c r="I160" s="182">
        <f>H160/F160</f>
        <v>0.0380128340580758</v>
      </c>
      <c r="J160" s="182">
        <f>H160/G160</f>
        <v>0.0366207746290245</v>
      </c>
      <c r="K160" s="183"/>
      <c r="L160" s="183"/>
      <c r="M160" s="183"/>
      <c r="N160" s="183"/>
      <c r="O160" s="183"/>
      <c r="P160" s="183"/>
      <c r="Q160" s="183"/>
      <c r="R160" s="183"/>
      <c r="S160" s="183"/>
      <c r="T160" s="183"/>
      <c r="U160" s="183"/>
      <c r="V160" s="183"/>
      <c r="W160" s="183"/>
      <c r="X160" s="183"/>
      <c r="Y160" s="183"/>
      <c r="Z160" s="184"/>
    </row>
    <row r="161" ht="19.15" customHeight="1">
      <c r="A161" s="230"/>
      <c r="B161" s="231"/>
      <c r="C161" s="231"/>
      <c r="D161" s="232"/>
      <c r="E161" s="232"/>
      <c r="F161" s="251"/>
      <c r="G161" s="231"/>
      <c r="H161" s="234"/>
      <c r="I161" s="188"/>
      <c r="J161" s="188"/>
      <c r="K161" s="189"/>
      <c r="L161" s="189"/>
      <c r="M161" s="189"/>
      <c r="N161" s="189"/>
      <c r="O161" s="189"/>
      <c r="P161" s="189"/>
      <c r="Q161" s="189"/>
      <c r="R161" s="189"/>
      <c r="S161" s="189"/>
      <c r="T161" s="189"/>
      <c r="U161" s="189"/>
      <c r="V161" s="189"/>
      <c r="W161" s="189"/>
      <c r="X161" s="189"/>
      <c r="Y161" s="189"/>
      <c r="Z161" s="189"/>
    </row>
    <row r="162" ht="19.15" customHeight="1">
      <c r="A162" t="s" s="138">
        <v>7364</v>
      </c>
      <c r="B162" s="149">
        <v>5</v>
      </c>
      <c r="C162" s="149">
        <v>2</v>
      </c>
      <c r="D162" t="s" s="205">
        <v>7514</v>
      </c>
      <c r="E162" t="s" s="205">
        <v>84</v>
      </c>
      <c r="F162" s="222">
        <v>55971</v>
      </c>
      <c r="G162" s="149">
        <v>58842</v>
      </c>
      <c r="H162" s="173">
        <f>SUM(G162-F162)</f>
        <v>2871</v>
      </c>
      <c r="I162" s="167">
        <f>H162/F162</f>
        <v>0.0512944203248111</v>
      </c>
      <c r="J162" s="167">
        <f>H162/G162</f>
        <v>0.0487916794126644</v>
      </c>
      <c r="K162" s="24"/>
      <c r="L162" s="24"/>
      <c r="M162" s="24"/>
      <c r="N162" s="24"/>
      <c r="O162" s="24"/>
      <c r="P162" s="24"/>
      <c r="Q162" s="24"/>
      <c r="R162" s="24"/>
      <c r="S162" s="24"/>
      <c r="T162" s="24"/>
      <c r="U162" s="24"/>
      <c r="V162" s="24"/>
      <c r="W162" s="24"/>
      <c r="X162" s="24"/>
      <c r="Y162" s="24"/>
      <c r="Z162" s="24"/>
    </row>
    <row r="163" ht="19.15" customHeight="1">
      <c r="A163" t="s" s="138">
        <v>7364</v>
      </c>
      <c r="B163" s="149">
        <v>5</v>
      </c>
      <c r="C163" s="149">
        <v>14</v>
      </c>
      <c r="D163" t="s" s="205">
        <v>7515</v>
      </c>
      <c r="E163" t="s" s="205">
        <v>22</v>
      </c>
      <c r="F163" s="222">
        <v>10805</v>
      </c>
      <c r="G163" s="149">
        <v>11172</v>
      </c>
      <c r="H163" s="173">
        <f>SUM(G163-F163)</f>
        <v>367</v>
      </c>
      <c r="I163" s="167">
        <f>H163/F163</f>
        <v>0.0339657565941694</v>
      </c>
      <c r="J163" s="167">
        <f>H163/G163</f>
        <v>0.0328499820981024</v>
      </c>
      <c r="K163" s="24"/>
      <c r="L163" s="24"/>
      <c r="M163" s="24"/>
      <c r="N163" s="24"/>
      <c r="O163" s="24"/>
      <c r="P163" s="24"/>
      <c r="Q163" s="24"/>
      <c r="R163" s="24"/>
      <c r="S163" s="24"/>
      <c r="T163" s="24"/>
      <c r="U163" s="24"/>
      <c r="V163" s="24"/>
      <c r="W163" s="24"/>
      <c r="X163" s="24"/>
      <c r="Y163" s="24"/>
      <c r="Z163" s="24"/>
    </row>
    <row r="164" ht="19.15" customHeight="1">
      <c r="A164" t="s" s="138">
        <v>7364</v>
      </c>
      <c r="B164" s="149">
        <v>5</v>
      </c>
      <c r="C164" s="149">
        <v>12</v>
      </c>
      <c r="D164" t="s" s="205">
        <v>7516</v>
      </c>
      <c r="E164" t="s" s="205">
        <v>20</v>
      </c>
      <c r="F164" s="222">
        <v>9340</v>
      </c>
      <c r="G164" s="149">
        <v>9686</v>
      </c>
      <c r="H164" s="173">
        <f>SUM(G164-F164)</f>
        <v>346</v>
      </c>
      <c r="I164" s="167">
        <f>H164/F164</f>
        <v>0.0370449678800857</v>
      </c>
      <c r="J164" s="167">
        <f>H164/G164</f>
        <v>0.0357216601280198</v>
      </c>
      <c r="K164" s="24"/>
      <c r="L164" s="24"/>
      <c r="M164" s="24"/>
      <c r="N164" s="24"/>
      <c r="O164" s="24"/>
      <c r="P164" s="24"/>
      <c r="Q164" s="24"/>
      <c r="R164" s="24"/>
      <c r="S164" s="24"/>
      <c r="T164" s="24"/>
      <c r="U164" s="24"/>
      <c r="V164" s="24"/>
      <c r="W164" s="24"/>
      <c r="X164" s="24"/>
      <c r="Y164" s="24"/>
      <c r="Z164" s="24"/>
    </row>
    <row r="165" ht="19.15" customHeight="1">
      <c r="A165" t="s" s="138">
        <v>7364</v>
      </c>
      <c r="B165" s="149">
        <v>5</v>
      </c>
      <c r="C165" s="149">
        <v>9</v>
      </c>
      <c r="D165" t="s" s="205">
        <v>7517</v>
      </c>
      <c r="E165" t="s" s="205">
        <v>36</v>
      </c>
      <c r="F165" s="222">
        <v>3669</v>
      </c>
      <c r="G165" s="149">
        <v>3743</v>
      </c>
      <c r="H165" s="173">
        <f>SUM(G165-F165)</f>
        <v>74</v>
      </c>
      <c r="I165" s="167">
        <f>H165/F165</f>
        <v>0.0201689833742164</v>
      </c>
      <c r="J165" s="167">
        <f>H165/G165</f>
        <v>0.0197702377771841</v>
      </c>
      <c r="K165" s="24"/>
      <c r="L165" s="24"/>
      <c r="M165" s="24"/>
      <c r="N165" s="24"/>
      <c r="O165" s="24"/>
      <c r="P165" s="24"/>
      <c r="Q165" s="24"/>
      <c r="R165" s="24"/>
      <c r="S165" s="24"/>
      <c r="T165" s="24"/>
      <c r="U165" s="24"/>
      <c r="V165" s="24"/>
      <c r="W165" s="24"/>
      <c r="X165" s="24"/>
      <c r="Y165" s="24"/>
      <c r="Z165" s="24"/>
    </row>
    <row r="166" ht="19.15" customHeight="1">
      <c r="A166" t="s" s="138">
        <v>7364</v>
      </c>
      <c r="B166" s="149">
        <v>5</v>
      </c>
      <c r="C166" s="149">
        <v>21</v>
      </c>
      <c r="D166" t="s" s="205">
        <v>7518</v>
      </c>
      <c r="E166" t="s" s="205">
        <v>28</v>
      </c>
      <c r="F166" s="222">
        <v>1587</v>
      </c>
      <c r="G166" s="149">
        <v>1708</v>
      </c>
      <c r="H166" s="173">
        <f>SUM(G166-F166)</f>
        <v>121</v>
      </c>
      <c r="I166" s="167">
        <f>H166/F166</f>
        <v>0.076244486452426</v>
      </c>
      <c r="J166" s="167">
        <f>H166/G166</f>
        <v>0.0708430913348946</v>
      </c>
      <c r="K166" s="24"/>
      <c r="L166" s="24"/>
      <c r="M166" s="24"/>
      <c r="N166" s="24"/>
      <c r="O166" s="24"/>
      <c r="P166" s="24"/>
      <c r="Q166" s="24"/>
      <c r="R166" s="24"/>
      <c r="S166" s="24"/>
      <c r="T166" s="24"/>
      <c r="U166" s="24"/>
      <c r="V166" s="24"/>
      <c r="W166" s="24"/>
      <c r="X166" s="24"/>
      <c r="Y166" s="24"/>
      <c r="Z166" s="24"/>
    </row>
    <row r="167" ht="19.15" customHeight="1">
      <c r="A167" t="s" s="138">
        <v>7364</v>
      </c>
      <c r="B167" s="149">
        <v>5</v>
      </c>
      <c r="C167" s="149">
        <v>5</v>
      </c>
      <c r="D167" t="s" s="205">
        <v>7519</v>
      </c>
      <c r="E167" t="s" s="205">
        <v>17</v>
      </c>
      <c r="F167" s="222">
        <v>1050</v>
      </c>
      <c r="G167" s="149">
        <v>1065</v>
      </c>
      <c r="H167" s="173">
        <f>SUM(G167-F167)</f>
        <v>15</v>
      </c>
      <c r="I167" s="167">
        <f>H167/F167</f>
        <v>0.0142857142857143</v>
      </c>
      <c r="J167" s="167">
        <f>H167/G167</f>
        <v>0.0140845070422535</v>
      </c>
      <c r="K167" s="24"/>
      <c r="L167" s="24"/>
      <c r="M167" s="24"/>
      <c r="N167" s="24"/>
      <c r="O167" s="24"/>
      <c r="P167" s="24"/>
      <c r="Q167" s="24"/>
      <c r="R167" s="24"/>
      <c r="S167" s="24"/>
      <c r="T167" s="24"/>
      <c r="U167" s="24"/>
      <c r="V167" s="24"/>
      <c r="W167" s="24"/>
      <c r="X167" s="24"/>
      <c r="Y167" s="24"/>
      <c r="Z167" s="24"/>
    </row>
    <row r="168" ht="19.15" customHeight="1">
      <c r="A168" t="s" s="138">
        <v>7364</v>
      </c>
      <c r="B168" s="149">
        <v>5</v>
      </c>
      <c r="C168" s="149">
        <v>22</v>
      </c>
      <c r="D168" t="s" s="205">
        <v>7520</v>
      </c>
      <c r="E168" t="s" s="205">
        <v>103</v>
      </c>
      <c r="F168" s="222">
        <v>931</v>
      </c>
      <c r="G168" s="149">
        <v>982</v>
      </c>
      <c r="H168" s="173">
        <f>SUM(G168-F168)</f>
        <v>51</v>
      </c>
      <c r="I168" s="167">
        <f>H168/F168</f>
        <v>0.0547798066595059</v>
      </c>
      <c r="J168" s="167">
        <f>H168/G168</f>
        <v>0.0519348268839104</v>
      </c>
      <c r="K168" s="24"/>
      <c r="L168" s="24"/>
      <c r="M168" s="24"/>
      <c r="N168" s="24"/>
      <c r="O168" s="24"/>
      <c r="P168" s="24"/>
      <c r="Q168" s="24"/>
      <c r="R168" s="24"/>
      <c r="S168" s="24"/>
      <c r="T168" s="24"/>
      <c r="U168" s="24"/>
      <c r="V168" s="24"/>
      <c r="W168" s="24"/>
      <c r="X168" s="24"/>
      <c r="Y168" s="24"/>
      <c r="Z168" s="24"/>
    </row>
    <row r="169" ht="19.15" customHeight="1">
      <c r="A169" t="s" s="138">
        <v>7364</v>
      </c>
      <c r="B169" s="149">
        <v>5</v>
      </c>
      <c r="C169" s="149">
        <v>15</v>
      </c>
      <c r="D169" t="s" s="205">
        <v>7521</v>
      </c>
      <c r="E169" t="s" s="205">
        <v>42</v>
      </c>
      <c r="F169" s="222">
        <v>911</v>
      </c>
      <c r="G169" s="149">
        <v>955</v>
      </c>
      <c r="H169" s="173">
        <f>SUM(G169-F169)</f>
        <v>44</v>
      </c>
      <c r="I169" s="167">
        <f>H169/F169</f>
        <v>0.0482985729967069</v>
      </c>
      <c r="J169" s="167">
        <f>H169/G169</f>
        <v>0.0460732984293194</v>
      </c>
      <c r="K169" s="24"/>
      <c r="L169" s="24"/>
      <c r="M169" s="24"/>
      <c r="N169" s="24"/>
      <c r="O169" s="24"/>
      <c r="P169" s="24"/>
      <c r="Q169" s="24"/>
      <c r="R169" s="24"/>
      <c r="S169" s="24"/>
      <c r="T169" s="24"/>
      <c r="U169" s="24"/>
      <c r="V169" s="24"/>
      <c r="W169" s="24"/>
      <c r="X169" s="24"/>
      <c r="Y169" s="24"/>
      <c r="Z169" s="24"/>
    </row>
    <row r="170" ht="19.15" customHeight="1">
      <c r="A170" t="s" s="138">
        <v>7364</v>
      </c>
      <c r="B170" s="149">
        <v>5</v>
      </c>
      <c r="C170" s="149">
        <v>1</v>
      </c>
      <c r="D170" t="s" s="205">
        <v>7522</v>
      </c>
      <c r="E170" t="s" s="205">
        <v>30</v>
      </c>
      <c r="F170" s="222">
        <v>813</v>
      </c>
      <c r="G170" s="149">
        <v>839</v>
      </c>
      <c r="H170" s="173">
        <f>SUM(G170-F170)</f>
        <v>26</v>
      </c>
      <c r="I170" s="167">
        <f>H170/F170</f>
        <v>0.031980319803198</v>
      </c>
      <c r="J170" s="167">
        <f>H170/G170</f>
        <v>0.0309892729439809</v>
      </c>
      <c r="K170" s="24"/>
      <c r="L170" s="24"/>
      <c r="M170" s="24"/>
      <c r="N170" s="24"/>
      <c r="O170" s="24"/>
      <c r="P170" s="24"/>
      <c r="Q170" s="24"/>
      <c r="R170" s="24"/>
      <c r="S170" s="24"/>
      <c r="T170" s="24"/>
      <c r="U170" s="24"/>
      <c r="V170" s="24"/>
      <c r="W170" s="24"/>
      <c r="X170" s="24"/>
      <c r="Y170" s="24"/>
      <c r="Z170" s="24"/>
    </row>
    <row r="171" ht="19.15" customHeight="1">
      <c r="A171" t="s" s="138">
        <v>7364</v>
      </c>
      <c r="B171" s="149">
        <v>5</v>
      </c>
      <c r="C171" s="149">
        <v>3</v>
      </c>
      <c r="D171" t="s" s="205">
        <v>7523</v>
      </c>
      <c r="E171" t="s" s="205">
        <v>38</v>
      </c>
      <c r="F171" s="222">
        <v>496</v>
      </c>
      <c r="G171" s="149">
        <v>521</v>
      </c>
      <c r="H171" s="173">
        <f>SUM(G171-F171)</f>
        <v>25</v>
      </c>
      <c r="I171" s="167">
        <f>H171/F171</f>
        <v>0.0504032258064516</v>
      </c>
      <c r="J171" s="167">
        <f>H171/G171</f>
        <v>0.0479846449136276</v>
      </c>
      <c r="K171" s="24"/>
      <c r="L171" s="24"/>
      <c r="M171" s="24"/>
      <c r="N171" s="24"/>
      <c r="O171" s="24"/>
      <c r="P171" s="24"/>
      <c r="Q171" s="24"/>
      <c r="R171" s="24"/>
      <c r="S171" s="24"/>
      <c r="T171" s="24"/>
      <c r="U171" s="24"/>
      <c r="V171" s="24"/>
      <c r="W171" s="24"/>
      <c r="X171" s="24"/>
      <c r="Y171" s="24"/>
      <c r="Z171" s="24"/>
    </row>
    <row r="172" ht="19.15" customHeight="1">
      <c r="A172" t="s" s="138">
        <v>7364</v>
      </c>
      <c r="B172" s="149">
        <v>5</v>
      </c>
      <c r="C172" s="149">
        <v>13</v>
      </c>
      <c r="D172" t="s" s="205">
        <v>7524</v>
      </c>
      <c r="E172" t="s" s="205">
        <v>60</v>
      </c>
      <c r="F172" s="222">
        <v>398</v>
      </c>
      <c r="G172" s="149">
        <v>403</v>
      </c>
      <c r="H172" s="173">
        <f>SUM(G172-F172)</f>
        <v>5</v>
      </c>
      <c r="I172" s="167">
        <f>H172/F172</f>
        <v>0.0125628140703518</v>
      </c>
      <c r="J172" s="167">
        <f>H172/G172</f>
        <v>0.0124069478908189</v>
      </c>
      <c r="K172" s="24"/>
      <c r="L172" s="24"/>
      <c r="M172" s="24"/>
      <c r="N172" s="24"/>
      <c r="O172" s="24"/>
      <c r="P172" s="24"/>
      <c r="Q172" s="24"/>
      <c r="R172" s="24"/>
      <c r="S172" s="24"/>
      <c r="T172" s="24"/>
      <c r="U172" s="24"/>
      <c r="V172" s="24"/>
      <c r="W172" s="24"/>
      <c r="X172" s="24"/>
      <c r="Y172" s="24"/>
      <c r="Z172" s="24"/>
    </row>
    <row r="173" ht="19.15" customHeight="1">
      <c r="A173" t="s" s="138">
        <v>7364</v>
      </c>
      <c r="B173" s="149">
        <v>5</v>
      </c>
      <c r="C173" s="149">
        <v>7</v>
      </c>
      <c r="D173" t="s" s="205">
        <v>7525</v>
      </c>
      <c r="E173" t="s" s="205">
        <v>26</v>
      </c>
      <c r="F173" s="222">
        <v>387</v>
      </c>
      <c r="G173" s="149">
        <v>393</v>
      </c>
      <c r="H173" s="173">
        <f>SUM(G173-F173)</f>
        <v>6</v>
      </c>
      <c r="I173" s="167">
        <f>H173/F173</f>
        <v>0.0155038759689922</v>
      </c>
      <c r="J173" s="167">
        <f>H173/G173</f>
        <v>0.0152671755725191</v>
      </c>
      <c r="K173" s="24"/>
      <c r="L173" s="24"/>
      <c r="M173" s="24"/>
      <c r="N173" s="24"/>
      <c r="O173" s="24"/>
      <c r="P173" s="24"/>
      <c r="Q173" s="24"/>
      <c r="R173" s="24"/>
      <c r="S173" s="24"/>
      <c r="T173" s="24"/>
      <c r="U173" s="24"/>
      <c r="V173" s="24"/>
      <c r="W173" s="24"/>
      <c r="X173" s="24"/>
      <c r="Y173" s="24"/>
      <c r="Z173" s="24"/>
    </row>
    <row r="174" ht="19.15" customHeight="1">
      <c r="A174" t="s" s="138">
        <v>7364</v>
      </c>
      <c r="B174" s="149">
        <v>5</v>
      </c>
      <c r="C174" s="149">
        <v>6</v>
      </c>
      <c r="D174" t="s" s="205">
        <v>7526</v>
      </c>
      <c r="E174" t="s" s="205">
        <v>34</v>
      </c>
      <c r="F174" s="222">
        <v>310</v>
      </c>
      <c r="G174" s="149">
        <v>316</v>
      </c>
      <c r="H174" s="173">
        <f>SUM(G174-F174)</f>
        <v>6</v>
      </c>
      <c r="I174" s="167">
        <f>H174/F174</f>
        <v>0.0193548387096774</v>
      </c>
      <c r="J174" s="167">
        <f>H174/G174</f>
        <v>0.0189873417721519</v>
      </c>
      <c r="K174" s="24"/>
      <c r="L174" s="24"/>
      <c r="M174" s="24"/>
      <c r="N174" s="24"/>
      <c r="O174" s="24"/>
      <c r="P174" s="24"/>
      <c r="Q174" s="24"/>
      <c r="R174" s="24"/>
      <c r="S174" s="24"/>
      <c r="T174" s="24"/>
      <c r="U174" s="24"/>
      <c r="V174" s="24"/>
      <c r="W174" s="24"/>
      <c r="X174" s="24"/>
      <c r="Y174" s="24"/>
      <c r="Z174" s="24"/>
    </row>
    <row r="175" ht="19.15" customHeight="1">
      <c r="A175" t="s" s="138">
        <v>7364</v>
      </c>
      <c r="B175" s="149">
        <v>5</v>
      </c>
      <c r="C175" s="149">
        <v>29</v>
      </c>
      <c r="D175" t="s" s="205">
        <v>7527</v>
      </c>
      <c r="E175" t="s" s="205">
        <v>46</v>
      </c>
      <c r="F175" s="222">
        <v>282</v>
      </c>
      <c r="G175" s="149">
        <v>285</v>
      </c>
      <c r="H175" s="173">
        <f>SUM(G175-F175)</f>
        <v>3</v>
      </c>
      <c r="I175" s="167">
        <f>H175/F175</f>
        <v>0.0106382978723404</v>
      </c>
      <c r="J175" s="167">
        <f>H175/G175</f>
        <v>0.0105263157894737</v>
      </c>
      <c r="K175" s="24"/>
      <c r="L175" s="24"/>
      <c r="M175" s="24"/>
      <c r="N175" s="24"/>
      <c r="O175" s="24"/>
      <c r="P175" s="24"/>
      <c r="Q175" s="24"/>
      <c r="R175" s="24"/>
      <c r="S175" s="24"/>
      <c r="T175" s="24"/>
      <c r="U175" s="24"/>
      <c r="V175" s="24"/>
      <c r="W175" s="24"/>
      <c r="X175" s="24"/>
      <c r="Y175" s="24"/>
      <c r="Z175" s="24"/>
    </row>
    <row r="176" ht="19.15" customHeight="1">
      <c r="A176" t="s" s="138">
        <v>7364</v>
      </c>
      <c r="B176" s="149">
        <v>5</v>
      </c>
      <c r="C176" s="149">
        <v>19</v>
      </c>
      <c r="D176" t="s" s="205">
        <v>7528</v>
      </c>
      <c r="E176" t="s" s="205">
        <v>116</v>
      </c>
      <c r="F176" s="222">
        <v>229</v>
      </c>
      <c r="G176" s="149">
        <v>233</v>
      </c>
      <c r="H176" s="173">
        <f>SUM(G176-F176)</f>
        <v>4</v>
      </c>
      <c r="I176" s="167">
        <f>H176/F176</f>
        <v>0.0174672489082969</v>
      </c>
      <c r="J176" s="167">
        <f>H176/G176</f>
        <v>0.0171673819742489</v>
      </c>
      <c r="K176" s="24"/>
      <c r="L176" s="24"/>
      <c r="M176" s="24"/>
      <c r="N176" s="24"/>
      <c r="O176" s="24"/>
      <c r="P176" s="24"/>
      <c r="Q176" s="24"/>
      <c r="R176" s="24"/>
      <c r="S176" s="24"/>
      <c r="T176" s="24"/>
      <c r="U176" s="24"/>
      <c r="V176" s="24"/>
      <c r="W176" s="24"/>
      <c r="X176" s="24"/>
      <c r="Y176" s="24"/>
      <c r="Z176" s="24"/>
    </row>
    <row r="177" ht="19.15" customHeight="1">
      <c r="A177" t="s" s="138">
        <v>7364</v>
      </c>
      <c r="B177" s="149">
        <v>5</v>
      </c>
      <c r="C177" s="149">
        <v>34</v>
      </c>
      <c r="D177" t="s" s="205">
        <v>7529</v>
      </c>
      <c r="E177" t="s" s="205">
        <v>173</v>
      </c>
      <c r="F177" s="222">
        <v>152</v>
      </c>
      <c r="G177" s="149">
        <v>159</v>
      </c>
      <c r="H177" s="173">
        <f>SUM(G177-F177)</f>
        <v>7</v>
      </c>
      <c r="I177" s="167">
        <f>H177/F177</f>
        <v>0.0460526315789474</v>
      </c>
      <c r="J177" s="167">
        <f>H177/G177</f>
        <v>0.0440251572327044</v>
      </c>
      <c r="K177" s="24"/>
      <c r="L177" s="24"/>
      <c r="M177" s="24"/>
      <c r="N177" s="24"/>
      <c r="O177" s="24"/>
      <c r="P177" s="24"/>
      <c r="Q177" s="24"/>
      <c r="R177" s="24"/>
      <c r="S177" s="24"/>
      <c r="T177" s="24"/>
      <c r="U177" s="24"/>
      <c r="V177" s="24"/>
      <c r="W177" s="24"/>
      <c r="X177" s="24"/>
      <c r="Y177" s="24"/>
      <c r="Z177" s="24"/>
    </row>
    <row r="178" ht="19.15" customHeight="1">
      <c r="A178" t="s" s="138">
        <v>7364</v>
      </c>
      <c r="B178" s="149">
        <v>5</v>
      </c>
      <c r="C178" s="149">
        <v>32</v>
      </c>
      <c r="D178" t="s" s="205">
        <v>7530</v>
      </c>
      <c r="E178" t="s" s="205">
        <v>1427</v>
      </c>
      <c r="F178" s="222">
        <v>151</v>
      </c>
      <c r="G178" s="149">
        <v>156</v>
      </c>
      <c r="H178" s="173">
        <f>SUM(G178-F178)</f>
        <v>5</v>
      </c>
      <c r="I178" s="167">
        <f>H178/F178</f>
        <v>0.033112582781457</v>
      </c>
      <c r="J178" s="167">
        <f>H178/G178</f>
        <v>0.0320512820512821</v>
      </c>
      <c r="K178" s="24"/>
      <c r="L178" s="24"/>
      <c r="M178" s="24"/>
      <c r="N178" s="24"/>
      <c r="O178" s="24"/>
      <c r="P178" s="24"/>
      <c r="Q178" s="24"/>
      <c r="R178" s="24"/>
      <c r="S178" s="24"/>
      <c r="T178" s="24"/>
      <c r="U178" s="24"/>
      <c r="V178" s="24"/>
      <c r="W178" s="24"/>
      <c r="X178" s="24"/>
      <c r="Y178" s="24"/>
      <c r="Z178" s="24"/>
    </row>
    <row r="179" ht="19.15" customHeight="1">
      <c r="A179" t="s" s="138">
        <v>7364</v>
      </c>
      <c r="B179" s="149">
        <v>5</v>
      </c>
      <c r="C179" s="149">
        <v>26</v>
      </c>
      <c r="D179" t="s" s="205">
        <v>7531</v>
      </c>
      <c r="E179" t="s" s="205">
        <v>110</v>
      </c>
      <c r="F179" s="222">
        <v>147</v>
      </c>
      <c r="G179" s="149">
        <v>152</v>
      </c>
      <c r="H179" s="173">
        <f>SUM(G179-F179)</f>
        <v>5</v>
      </c>
      <c r="I179" s="167">
        <f>H179/F179</f>
        <v>0.0340136054421769</v>
      </c>
      <c r="J179" s="167">
        <f>H179/G179</f>
        <v>0.0328947368421053</v>
      </c>
      <c r="K179" s="24"/>
      <c r="L179" s="24"/>
      <c r="M179" s="24"/>
      <c r="N179" s="24"/>
      <c r="O179" s="24"/>
      <c r="P179" s="24"/>
      <c r="Q179" s="24"/>
      <c r="R179" s="24"/>
      <c r="S179" s="24"/>
      <c r="T179" s="24"/>
      <c r="U179" s="24"/>
      <c r="V179" s="24"/>
      <c r="W179" s="24"/>
      <c r="X179" s="24"/>
      <c r="Y179" s="24"/>
      <c r="Z179" s="24"/>
    </row>
    <row r="180" ht="19.15" customHeight="1">
      <c r="A180" t="s" s="138">
        <v>7364</v>
      </c>
      <c r="B180" s="149">
        <v>5</v>
      </c>
      <c r="C180" s="149">
        <v>4</v>
      </c>
      <c r="D180" t="s" s="205">
        <v>7532</v>
      </c>
      <c r="E180" t="s" s="205">
        <v>64</v>
      </c>
      <c r="F180" s="222">
        <v>123</v>
      </c>
      <c r="G180" s="149">
        <v>126</v>
      </c>
      <c r="H180" s="173">
        <f>SUM(G180-F180)</f>
        <v>3</v>
      </c>
      <c r="I180" s="167">
        <f>H180/F180</f>
        <v>0.024390243902439</v>
      </c>
      <c r="J180" s="167">
        <f>H180/G180</f>
        <v>0.0238095238095238</v>
      </c>
      <c r="K180" s="24"/>
      <c r="L180" s="24"/>
      <c r="M180" s="24"/>
      <c r="N180" s="24"/>
      <c r="O180" s="24"/>
      <c r="P180" s="24"/>
      <c r="Q180" s="24"/>
      <c r="R180" s="24"/>
      <c r="S180" s="24"/>
      <c r="T180" s="24"/>
      <c r="U180" s="24"/>
      <c r="V180" s="24"/>
      <c r="W180" s="24"/>
      <c r="X180" s="24"/>
      <c r="Y180" s="24"/>
      <c r="Z180" s="24"/>
    </row>
    <row r="181" ht="19.15" customHeight="1">
      <c r="A181" t="s" s="138">
        <v>7364</v>
      </c>
      <c r="B181" s="149">
        <v>5</v>
      </c>
      <c r="C181" s="149">
        <v>30</v>
      </c>
      <c r="D181" t="s" s="205">
        <v>7533</v>
      </c>
      <c r="E181" t="s" s="205">
        <v>48</v>
      </c>
      <c r="F181" s="222">
        <v>95</v>
      </c>
      <c r="G181" s="149">
        <v>100</v>
      </c>
      <c r="H181" s="173">
        <f>SUM(G181-F181)</f>
        <v>5</v>
      </c>
      <c r="I181" s="167">
        <f>H181/F181</f>
        <v>0.0526315789473684</v>
      </c>
      <c r="J181" s="167">
        <f>H181/G181</f>
        <v>0.05</v>
      </c>
      <c r="K181" s="24"/>
      <c r="L181" s="24"/>
      <c r="M181" s="24"/>
      <c r="N181" s="24"/>
      <c r="O181" s="24"/>
      <c r="P181" s="24"/>
      <c r="Q181" s="24"/>
      <c r="R181" s="24"/>
      <c r="S181" s="24"/>
      <c r="T181" s="24"/>
      <c r="U181" s="24"/>
      <c r="V181" s="24"/>
      <c r="W181" s="24"/>
      <c r="X181" s="24"/>
      <c r="Y181" s="24"/>
      <c r="Z181" s="24"/>
    </row>
    <row r="182" ht="19.15" customHeight="1">
      <c r="A182" t="s" s="138">
        <v>7364</v>
      </c>
      <c r="B182" s="149">
        <v>5</v>
      </c>
      <c r="C182" s="149">
        <v>18</v>
      </c>
      <c r="D182" t="s" s="205">
        <v>7534</v>
      </c>
      <c r="E182" t="s" s="205">
        <v>74</v>
      </c>
      <c r="F182" s="222">
        <v>92</v>
      </c>
      <c r="G182" s="149">
        <v>93</v>
      </c>
      <c r="H182" s="173">
        <f>SUM(G182-F182)</f>
        <v>1</v>
      </c>
      <c r="I182" s="167">
        <f>H182/F182</f>
        <v>0.0108695652173913</v>
      </c>
      <c r="J182" s="167">
        <f>H182/G182</f>
        <v>0.010752688172043</v>
      </c>
      <c r="K182" s="24"/>
      <c r="L182" s="24"/>
      <c r="M182" s="24"/>
      <c r="N182" s="24"/>
      <c r="O182" s="24"/>
      <c r="P182" s="24"/>
      <c r="Q182" s="24"/>
      <c r="R182" s="24"/>
      <c r="S182" s="24"/>
      <c r="T182" s="24"/>
      <c r="U182" s="24"/>
      <c r="V182" s="24"/>
      <c r="W182" s="24"/>
      <c r="X182" s="24"/>
      <c r="Y182" s="24"/>
      <c r="Z182" s="24"/>
    </row>
    <row r="183" ht="19.15" customHeight="1">
      <c r="A183" t="s" s="138">
        <v>7364</v>
      </c>
      <c r="B183" s="149">
        <v>5</v>
      </c>
      <c r="C183" s="149">
        <v>23</v>
      </c>
      <c r="D183" t="s" s="205">
        <v>7535</v>
      </c>
      <c r="E183" t="s" s="205">
        <v>62</v>
      </c>
      <c r="F183" s="222">
        <v>77</v>
      </c>
      <c r="G183" s="149">
        <v>78</v>
      </c>
      <c r="H183" s="173">
        <f>SUM(G183-F183)</f>
        <v>1</v>
      </c>
      <c r="I183" s="167">
        <f>H183/F183</f>
        <v>0.012987012987013</v>
      </c>
      <c r="J183" s="167">
        <f>H183/G183</f>
        <v>0.0128205128205128</v>
      </c>
      <c r="K183" s="24"/>
      <c r="L183" s="24"/>
      <c r="M183" s="24"/>
      <c r="N183" s="24"/>
      <c r="O183" s="24"/>
      <c r="P183" s="24"/>
      <c r="Q183" s="24"/>
      <c r="R183" s="24"/>
      <c r="S183" s="24"/>
      <c r="T183" s="24"/>
      <c r="U183" s="24"/>
      <c r="V183" s="24"/>
      <c r="W183" s="24"/>
      <c r="X183" s="24"/>
      <c r="Y183" s="24"/>
      <c r="Z183" s="24"/>
    </row>
    <row r="184" ht="19.15" customHeight="1">
      <c r="A184" t="s" s="138">
        <v>7364</v>
      </c>
      <c r="B184" s="149">
        <v>5</v>
      </c>
      <c r="C184" s="149">
        <v>28</v>
      </c>
      <c r="D184" t="s" s="205">
        <v>7536</v>
      </c>
      <c r="E184" t="s" s="205">
        <v>1546</v>
      </c>
      <c r="F184" s="222">
        <v>68</v>
      </c>
      <c r="G184" s="149">
        <v>74</v>
      </c>
      <c r="H184" s="173">
        <f>SUM(G184-F184)</f>
        <v>6</v>
      </c>
      <c r="I184" s="167">
        <f>H184/F184</f>
        <v>0.08823529411764711</v>
      </c>
      <c r="J184" s="167">
        <f>H184/G184</f>
        <v>0.0810810810810811</v>
      </c>
      <c r="K184" s="24"/>
      <c r="L184" s="24"/>
      <c r="M184" s="24"/>
      <c r="N184" s="24"/>
      <c r="O184" s="24"/>
      <c r="P184" s="24"/>
      <c r="Q184" s="24"/>
      <c r="R184" s="24"/>
      <c r="S184" s="24"/>
      <c r="T184" s="24"/>
      <c r="U184" s="24"/>
      <c r="V184" s="24"/>
      <c r="W184" s="24"/>
      <c r="X184" s="24"/>
      <c r="Y184" s="24"/>
      <c r="Z184" s="24"/>
    </row>
    <row r="185" ht="19.15" customHeight="1">
      <c r="A185" t="s" s="138">
        <v>7364</v>
      </c>
      <c r="B185" s="149">
        <v>5</v>
      </c>
      <c r="C185" s="149">
        <v>16</v>
      </c>
      <c r="D185" t="s" s="205">
        <v>7537</v>
      </c>
      <c r="E185" t="s" s="205">
        <v>76</v>
      </c>
      <c r="F185" s="222">
        <v>61</v>
      </c>
      <c r="G185" s="149">
        <v>61</v>
      </c>
      <c r="H185" s="173">
        <f>SUM(G185-F185)</f>
        <v>0</v>
      </c>
      <c r="I185" s="167">
        <f>H185/F185</f>
        <v>0</v>
      </c>
      <c r="J185" s="167">
        <f>H185/G185</f>
        <v>0</v>
      </c>
      <c r="K185" s="24"/>
      <c r="L185" s="24"/>
      <c r="M185" s="24"/>
      <c r="N185" s="24"/>
      <c r="O185" s="24"/>
      <c r="P185" s="24"/>
      <c r="Q185" s="24"/>
      <c r="R185" s="24"/>
      <c r="S185" s="24"/>
      <c r="T185" s="24"/>
      <c r="U185" s="24"/>
      <c r="V185" s="24"/>
      <c r="W185" s="24"/>
      <c r="X185" s="24"/>
      <c r="Y185" s="24"/>
      <c r="Z185" s="24"/>
    </row>
    <row r="186" ht="19.15" customHeight="1">
      <c r="A186" t="s" s="138">
        <v>7364</v>
      </c>
      <c r="B186" s="149">
        <v>5</v>
      </c>
      <c r="C186" s="149">
        <v>10</v>
      </c>
      <c r="D186" t="s" s="205">
        <v>7538</v>
      </c>
      <c r="E186" t="s" s="205">
        <v>44</v>
      </c>
      <c r="F186" s="222">
        <v>59</v>
      </c>
      <c r="G186" s="149">
        <v>59</v>
      </c>
      <c r="H186" s="173">
        <f>SUM(G186-F186)</f>
        <v>0</v>
      </c>
      <c r="I186" s="167">
        <f>H186/F186</f>
        <v>0</v>
      </c>
      <c r="J186" s="167">
        <f>H186/G186</f>
        <v>0</v>
      </c>
      <c r="K186" s="24"/>
      <c r="L186" s="24"/>
      <c r="M186" s="24"/>
      <c r="N186" s="24"/>
      <c r="O186" s="24"/>
      <c r="P186" s="24"/>
      <c r="Q186" s="24"/>
      <c r="R186" s="24"/>
      <c r="S186" s="24"/>
      <c r="T186" s="24"/>
      <c r="U186" s="24"/>
      <c r="V186" s="24"/>
      <c r="W186" s="24"/>
      <c r="X186" s="24"/>
      <c r="Y186" s="24"/>
      <c r="Z186" s="24"/>
    </row>
    <row r="187" ht="19.15" customHeight="1">
      <c r="A187" t="s" s="138">
        <v>7364</v>
      </c>
      <c r="B187" s="149">
        <v>5</v>
      </c>
      <c r="C187" s="149">
        <v>20</v>
      </c>
      <c r="D187" t="s" s="205">
        <v>7539</v>
      </c>
      <c r="E187" t="s" s="205">
        <v>1375</v>
      </c>
      <c r="F187" s="222">
        <v>51</v>
      </c>
      <c r="G187" s="149">
        <v>51</v>
      </c>
      <c r="H187" s="173">
        <f>SUM(G187-F187)</f>
        <v>0</v>
      </c>
      <c r="I187" s="167">
        <f>H187/F187</f>
        <v>0</v>
      </c>
      <c r="J187" s="167">
        <f>H187/G187</f>
        <v>0</v>
      </c>
      <c r="K187" s="24"/>
      <c r="L187" s="24"/>
      <c r="M187" s="24"/>
      <c r="N187" s="24"/>
      <c r="O187" s="24"/>
      <c r="P187" s="24"/>
      <c r="Q187" s="24"/>
      <c r="R187" s="24"/>
      <c r="S187" s="24"/>
      <c r="T187" s="24"/>
      <c r="U187" s="24"/>
      <c r="V187" s="24"/>
      <c r="W187" s="24"/>
      <c r="X187" s="24"/>
      <c r="Y187" s="24"/>
      <c r="Z187" s="24"/>
    </row>
    <row r="188" ht="19.15" customHeight="1">
      <c r="A188" t="s" s="138">
        <v>7364</v>
      </c>
      <c r="B188" s="149">
        <v>5</v>
      </c>
      <c r="C188" s="149">
        <v>8</v>
      </c>
      <c r="D188" t="s" s="205">
        <v>7540</v>
      </c>
      <c r="E188" t="s" s="205">
        <v>66</v>
      </c>
      <c r="F188" s="222">
        <v>46</v>
      </c>
      <c r="G188" s="149">
        <v>47</v>
      </c>
      <c r="H188" s="173">
        <f>SUM(G188-F188)</f>
        <v>1</v>
      </c>
      <c r="I188" s="167">
        <f>H188/F188</f>
        <v>0.0217391304347826</v>
      </c>
      <c r="J188" s="167">
        <f>H188/G188</f>
        <v>0.0212765957446809</v>
      </c>
      <c r="K188" s="24"/>
      <c r="L188" s="24"/>
      <c r="M188" s="24"/>
      <c r="N188" s="24"/>
      <c r="O188" s="24"/>
      <c r="P188" s="24"/>
      <c r="Q188" s="24"/>
      <c r="R188" s="24"/>
      <c r="S188" s="24"/>
      <c r="T188" s="24"/>
      <c r="U188" s="24"/>
      <c r="V188" s="24"/>
      <c r="W188" s="24"/>
      <c r="X188" s="24"/>
      <c r="Y188" s="24"/>
      <c r="Z188" s="24"/>
    </row>
    <row r="189" ht="19.15" customHeight="1">
      <c r="A189" t="s" s="138">
        <v>7364</v>
      </c>
      <c r="B189" s="149">
        <v>5</v>
      </c>
      <c r="C189" s="149">
        <v>24</v>
      </c>
      <c r="D189" t="s" s="205">
        <v>7541</v>
      </c>
      <c r="E189" t="s" s="205">
        <v>72</v>
      </c>
      <c r="F189" s="222">
        <v>38</v>
      </c>
      <c r="G189" s="149">
        <v>38</v>
      </c>
      <c r="H189" s="173">
        <f>SUM(G189-F189)</f>
        <v>0</v>
      </c>
      <c r="I189" s="167">
        <f>H189/F189</f>
        <v>0</v>
      </c>
      <c r="J189" s="167">
        <f>H189/G189</f>
        <v>0</v>
      </c>
      <c r="K189" s="24"/>
      <c r="L189" s="24"/>
      <c r="M189" s="24"/>
      <c r="N189" s="24"/>
      <c r="O189" s="24"/>
      <c r="P189" s="24"/>
      <c r="Q189" s="24"/>
      <c r="R189" s="24"/>
      <c r="S189" s="24"/>
      <c r="T189" s="24"/>
      <c r="U189" s="24"/>
      <c r="V189" s="24"/>
      <c r="W189" s="24"/>
      <c r="X189" s="24"/>
      <c r="Y189" s="24"/>
      <c r="Z189" s="24"/>
    </row>
    <row r="190" ht="19.15" customHeight="1">
      <c r="A190" t="s" s="138">
        <v>7364</v>
      </c>
      <c r="B190" s="149">
        <v>5</v>
      </c>
      <c r="C190" s="149">
        <v>17</v>
      </c>
      <c r="D190" t="s" s="205">
        <v>7542</v>
      </c>
      <c r="E190" t="s" s="205">
        <v>101</v>
      </c>
      <c r="F190" s="222">
        <v>32</v>
      </c>
      <c r="G190" s="149">
        <v>32</v>
      </c>
      <c r="H190" s="173">
        <f>SUM(G190-F190)</f>
        <v>0</v>
      </c>
      <c r="I190" s="167">
        <f>H190/F190</f>
        <v>0</v>
      </c>
      <c r="J190" s="167">
        <f>H190/G190</f>
        <v>0</v>
      </c>
      <c r="K190" s="24"/>
      <c r="L190" s="24"/>
      <c r="M190" s="24"/>
      <c r="N190" s="24"/>
      <c r="O190" s="24"/>
      <c r="P190" s="24"/>
      <c r="Q190" s="24"/>
      <c r="R190" s="24"/>
      <c r="S190" s="24"/>
      <c r="T190" s="24"/>
      <c r="U190" s="24"/>
      <c r="V190" s="24"/>
      <c r="W190" s="24"/>
      <c r="X190" s="24"/>
      <c r="Y190" s="24"/>
      <c r="Z190" s="24"/>
    </row>
    <row r="191" ht="19.15" customHeight="1">
      <c r="A191" t="s" s="138">
        <v>7364</v>
      </c>
      <c r="B191" s="149">
        <v>5</v>
      </c>
      <c r="C191" s="149">
        <v>33</v>
      </c>
      <c r="D191" t="s" s="205">
        <v>7543</v>
      </c>
      <c r="E191" t="s" s="205">
        <v>1224</v>
      </c>
      <c r="F191" s="222">
        <v>31</v>
      </c>
      <c r="G191" s="149">
        <v>31</v>
      </c>
      <c r="H191" s="173">
        <f>SUM(G191-F191)</f>
        <v>0</v>
      </c>
      <c r="I191" s="167">
        <f>H191/F191</f>
        <v>0</v>
      </c>
      <c r="J191" s="167">
        <f>H191/G191</f>
        <v>0</v>
      </c>
      <c r="K191" s="24"/>
      <c r="L191" s="24"/>
      <c r="M191" s="24"/>
      <c r="N191" s="24"/>
      <c r="O191" s="24"/>
      <c r="P191" s="24"/>
      <c r="Q191" s="24"/>
      <c r="R191" s="24"/>
      <c r="S191" s="24"/>
      <c r="T191" s="24"/>
      <c r="U191" s="24"/>
      <c r="V191" s="24"/>
      <c r="W191" s="24"/>
      <c r="X191" s="24"/>
      <c r="Y191" s="24"/>
      <c r="Z191" s="24"/>
    </row>
    <row r="192" ht="19.15" customHeight="1">
      <c r="A192" t="s" s="138">
        <v>7364</v>
      </c>
      <c r="B192" s="149">
        <v>5</v>
      </c>
      <c r="C192" s="149">
        <v>25</v>
      </c>
      <c r="D192" t="s" s="205">
        <v>7544</v>
      </c>
      <c r="E192" t="s" s="205">
        <v>119</v>
      </c>
      <c r="F192" s="222">
        <v>28</v>
      </c>
      <c r="G192" s="149">
        <v>29</v>
      </c>
      <c r="H192" s="173">
        <f>SUM(G192-F192)</f>
        <v>1</v>
      </c>
      <c r="I192" s="167">
        <f>H192/F192</f>
        <v>0.0357142857142857</v>
      </c>
      <c r="J192" s="167">
        <f>H192/G192</f>
        <v>0.0344827586206897</v>
      </c>
      <c r="K192" s="24"/>
      <c r="L192" s="24"/>
      <c r="M192" s="24"/>
      <c r="N192" s="24"/>
      <c r="O192" s="24"/>
      <c r="P192" s="24"/>
      <c r="Q192" s="24"/>
      <c r="R192" s="24"/>
      <c r="S192" s="24"/>
      <c r="T192" s="24"/>
      <c r="U192" s="24"/>
      <c r="V192" s="24"/>
      <c r="W192" s="24"/>
      <c r="X192" s="24"/>
      <c r="Y192" s="24"/>
      <c r="Z192" s="24"/>
    </row>
    <row r="193" ht="19.15" customHeight="1">
      <c r="A193" t="s" s="138">
        <v>7364</v>
      </c>
      <c r="B193" s="149">
        <v>5</v>
      </c>
      <c r="C193" s="149">
        <v>11</v>
      </c>
      <c r="D193" t="s" s="205">
        <v>7545</v>
      </c>
      <c r="E193" t="s" s="205">
        <v>84</v>
      </c>
      <c r="F193" s="223">
        <v>0</v>
      </c>
      <c r="G193" s="149">
        <v>0</v>
      </c>
      <c r="H193" s="173">
        <f>SUM(G193-F193)</f>
        <v>0</v>
      </c>
      <c r="I193" s="207">
        <f>H193/F193</f>
      </c>
      <c r="J193" s="207">
        <f>H193/G193</f>
      </c>
      <c r="K193" s="24"/>
      <c r="L193" s="24"/>
      <c r="M193" s="24"/>
      <c r="N193" s="24"/>
      <c r="O193" s="24"/>
      <c r="P193" s="24"/>
      <c r="Q193" s="24"/>
      <c r="R193" s="24"/>
      <c r="S193" s="24"/>
      <c r="T193" s="24"/>
      <c r="U193" s="24"/>
      <c r="V193" s="24"/>
      <c r="W193" s="24"/>
      <c r="X193" s="24"/>
      <c r="Y193" s="24"/>
      <c r="Z193" s="24"/>
    </row>
    <row r="194" ht="19.15" customHeight="1">
      <c r="A194" t="s" s="138">
        <v>7364</v>
      </c>
      <c r="B194" s="149">
        <v>5</v>
      </c>
      <c r="C194" s="149">
        <v>27</v>
      </c>
      <c r="D194" t="s" s="205">
        <v>7546</v>
      </c>
      <c r="E194" t="s" s="205">
        <v>147</v>
      </c>
      <c r="F194" s="223">
        <v>0</v>
      </c>
      <c r="G194" s="149">
        <v>0</v>
      </c>
      <c r="H194" s="173">
        <f>SUM(G194-F194)</f>
        <v>0</v>
      </c>
      <c r="I194" s="207">
        <f>H194/F194</f>
      </c>
      <c r="J194" s="207">
        <f>H194/G194</f>
      </c>
      <c r="K194" s="24"/>
      <c r="L194" s="24"/>
      <c r="M194" s="24"/>
      <c r="N194" s="24"/>
      <c r="O194" s="24"/>
      <c r="P194" s="24"/>
      <c r="Q194" s="24"/>
      <c r="R194" s="24"/>
      <c r="S194" s="24"/>
      <c r="T194" s="24"/>
      <c r="U194" s="24"/>
      <c r="V194" s="24"/>
      <c r="W194" s="24"/>
      <c r="X194" s="24"/>
      <c r="Y194" s="24"/>
      <c r="Z194" s="24"/>
    </row>
    <row r="195" ht="19.15" customHeight="1">
      <c r="A195" t="s" s="138">
        <v>7364</v>
      </c>
      <c r="B195" s="149">
        <v>5</v>
      </c>
      <c r="C195" s="149">
        <v>31</v>
      </c>
      <c r="D195" t="s" s="205">
        <v>7547</v>
      </c>
      <c r="E195" t="s" s="205">
        <v>2381</v>
      </c>
      <c r="F195" s="223">
        <v>0</v>
      </c>
      <c r="G195" s="149">
        <v>0</v>
      </c>
      <c r="H195" s="206">
        <f>SUM(G195-F195)</f>
        <v>0</v>
      </c>
      <c r="I195" s="176">
        <f>H195/F195</f>
      </c>
      <c r="J195" s="176">
        <f>H195/G195</f>
      </c>
      <c r="K195" s="174"/>
      <c r="L195" s="174"/>
      <c r="M195" s="174"/>
      <c r="N195" s="174"/>
      <c r="O195" s="174"/>
      <c r="P195" s="174"/>
      <c r="Q195" s="174"/>
      <c r="R195" s="174"/>
      <c r="S195" s="174"/>
      <c r="T195" s="174"/>
      <c r="U195" s="174"/>
      <c r="V195" s="174"/>
      <c r="W195" s="174"/>
      <c r="X195" s="174"/>
      <c r="Y195" s="174"/>
      <c r="Z195" s="174"/>
    </row>
    <row r="196" ht="19.15" customHeight="1">
      <c r="A196" s="177"/>
      <c r="B196" s="178"/>
      <c r="C196" s="178"/>
      <c r="D196" s="179"/>
      <c r="E196" s="179"/>
      <c r="F196" s="210">
        <f>SUM(F162:F195)</f>
        <v>88430</v>
      </c>
      <c r="G196" s="180">
        <f>SUM(G162:G195)</f>
        <v>92429</v>
      </c>
      <c r="H196" s="181">
        <f>SUM(H162:H195)</f>
        <v>3999</v>
      </c>
      <c r="I196" s="182">
        <f>H196/F196</f>
        <v>0.0452222096573561</v>
      </c>
      <c r="J196" s="182">
        <f>H196/G196</f>
        <v>0.0432656417358188</v>
      </c>
      <c r="K196" s="183"/>
      <c r="L196" s="183"/>
      <c r="M196" s="183"/>
      <c r="N196" s="183"/>
      <c r="O196" s="183"/>
      <c r="P196" s="183"/>
      <c r="Q196" s="183"/>
      <c r="R196" s="183"/>
      <c r="S196" s="183"/>
      <c r="T196" s="183"/>
      <c r="U196" s="183"/>
      <c r="V196" s="183"/>
      <c r="W196" s="183"/>
      <c r="X196" s="183"/>
      <c r="Y196" s="183"/>
      <c r="Z196" s="184"/>
    </row>
    <row r="197" ht="19.15" customHeight="1">
      <c r="A197" s="230"/>
      <c r="B197" s="231"/>
      <c r="C197" s="231"/>
      <c r="D197" s="232"/>
      <c r="E197" s="232"/>
      <c r="F197" s="251"/>
      <c r="G197" s="231"/>
      <c r="H197" s="234"/>
      <c r="I197" s="188"/>
      <c r="J197" s="188"/>
      <c r="K197" s="189"/>
      <c r="L197" s="189"/>
      <c r="M197" s="189"/>
      <c r="N197" s="189"/>
      <c r="O197" s="189"/>
      <c r="P197" s="189"/>
      <c r="Q197" s="189"/>
      <c r="R197" s="189"/>
      <c r="S197" s="189"/>
      <c r="T197" s="189"/>
      <c r="U197" s="189"/>
      <c r="V197" s="189"/>
      <c r="W197" s="189"/>
      <c r="X197" s="189"/>
      <c r="Y197" s="189"/>
      <c r="Z197" s="189"/>
    </row>
    <row r="198" ht="19.15" customHeight="1">
      <c r="A198" t="s" s="138">
        <v>7364</v>
      </c>
      <c r="B198" s="149">
        <v>6</v>
      </c>
      <c r="C198" s="149">
        <v>7</v>
      </c>
      <c r="D198" t="s" s="205">
        <v>7548</v>
      </c>
      <c r="E198" t="s" s="205">
        <v>84</v>
      </c>
      <c r="F198" s="222">
        <v>50569</v>
      </c>
      <c r="G198" s="149">
        <v>52734</v>
      </c>
      <c r="H198" s="173">
        <f>SUM(G198-F198)</f>
        <v>2165</v>
      </c>
      <c r="I198" s="167">
        <f>H198/F198</f>
        <v>0.0428127904447389</v>
      </c>
      <c r="J198" s="167">
        <f>H198/G198</f>
        <v>0.0410551067622407</v>
      </c>
      <c r="K198" s="24"/>
      <c r="L198" s="24"/>
      <c r="M198" s="24"/>
      <c r="N198" s="24"/>
      <c r="O198" s="24"/>
      <c r="P198" s="24"/>
      <c r="Q198" s="24"/>
      <c r="R198" s="24"/>
      <c r="S198" s="24"/>
      <c r="T198" s="24"/>
      <c r="U198" s="24"/>
      <c r="V198" s="24"/>
      <c r="W198" s="24"/>
      <c r="X198" s="24"/>
      <c r="Y198" s="24"/>
      <c r="Z198" s="24"/>
    </row>
    <row r="199" ht="19.15" customHeight="1">
      <c r="A199" t="s" s="138">
        <v>7364</v>
      </c>
      <c r="B199" s="149">
        <v>6</v>
      </c>
      <c r="C199" s="149">
        <v>4</v>
      </c>
      <c r="D199" t="s" s="205">
        <v>7549</v>
      </c>
      <c r="E199" t="s" s="205">
        <v>22</v>
      </c>
      <c r="F199" s="222">
        <v>13843</v>
      </c>
      <c r="G199" s="149">
        <v>14325</v>
      </c>
      <c r="H199" s="173">
        <f>SUM(G199-F199)</f>
        <v>482</v>
      </c>
      <c r="I199" s="167">
        <f>H199/F199</f>
        <v>0.0348190421151485</v>
      </c>
      <c r="J199" s="167">
        <f>H199/G199</f>
        <v>0.0336474694589878</v>
      </c>
      <c r="K199" s="24"/>
      <c r="L199" s="24"/>
      <c r="M199" s="24"/>
      <c r="N199" s="24"/>
      <c r="O199" s="24"/>
      <c r="P199" s="24"/>
      <c r="Q199" s="24"/>
      <c r="R199" s="24"/>
      <c r="S199" s="24"/>
      <c r="T199" s="24"/>
      <c r="U199" s="24"/>
      <c r="V199" s="24"/>
      <c r="W199" s="24"/>
      <c r="X199" s="24"/>
      <c r="Y199" s="24"/>
      <c r="Z199" s="24"/>
    </row>
    <row r="200" ht="19.15" customHeight="1">
      <c r="A200" t="s" s="138">
        <v>7364</v>
      </c>
      <c r="B200" s="149">
        <v>6</v>
      </c>
      <c r="C200" s="149">
        <v>2</v>
      </c>
      <c r="D200" t="s" s="205">
        <v>7550</v>
      </c>
      <c r="E200" t="s" s="205">
        <v>20</v>
      </c>
      <c r="F200" s="222">
        <v>13187</v>
      </c>
      <c r="G200" s="149">
        <v>13801</v>
      </c>
      <c r="H200" s="173">
        <f>SUM(G200-F200)</f>
        <v>614</v>
      </c>
      <c r="I200" s="167">
        <f>H200/F200</f>
        <v>0.0465610070524001</v>
      </c>
      <c r="J200" s="167">
        <f>H200/G200</f>
        <v>0.0444895297442214</v>
      </c>
      <c r="K200" s="24"/>
      <c r="L200" s="24"/>
      <c r="M200" s="24"/>
      <c r="N200" s="24"/>
      <c r="O200" s="24"/>
      <c r="P200" s="24"/>
      <c r="Q200" s="24"/>
      <c r="R200" s="24"/>
      <c r="S200" s="24"/>
      <c r="T200" s="24"/>
      <c r="U200" s="24"/>
      <c r="V200" s="24"/>
      <c r="W200" s="24"/>
      <c r="X200" s="24"/>
      <c r="Y200" s="24"/>
      <c r="Z200" s="24"/>
    </row>
    <row r="201" ht="19.15" customHeight="1">
      <c r="A201" t="s" s="138">
        <v>7364</v>
      </c>
      <c r="B201" s="149">
        <v>6</v>
      </c>
      <c r="C201" s="149">
        <v>15</v>
      </c>
      <c r="D201" t="s" s="205">
        <v>7551</v>
      </c>
      <c r="E201" t="s" s="205">
        <v>26</v>
      </c>
      <c r="F201" s="222">
        <v>3705</v>
      </c>
      <c r="G201" s="149">
        <v>3922</v>
      </c>
      <c r="H201" s="173">
        <f>SUM(G201-F201)</f>
        <v>217</v>
      </c>
      <c r="I201" s="167">
        <f>H201/F201</f>
        <v>0.0585695006747638</v>
      </c>
      <c r="J201" s="167">
        <f>H201/G201</f>
        <v>0.0553289138194799</v>
      </c>
      <c r="K201" s="24"/>
      <c r="L201" s="24"/>
      <c r="M201" s="24"/>
      <c r="N201" s="24"/>
      <c r="O201" s="24"/>
      <c r="P201" s="24"/>
      <c r="Q201" s="24"/>
      <c r="R201" s="24"/>
      <c r="S201" s="24"/>
      <c r="T201" s="24"/>
      <c r="U201" s="24"/>
      <c r="V201" s="24"/>
      <c r="W201" s="24"/>
      <c r="X201" s="24"/>
      <c r="Y201" s="24"/>
      <c r="Z201" s="24"/>
    </row>
    <row r="202" ht="19.15" customHeight="1">
      <c r="A202" t="s" s="138">
        <v>7364</v>
      </c>
      <c r="B202" s="149">
        <v>6</v>
      </c>
      <c r="C202" s="149">
        <v>3</v>
      </c>
      <c r="D202" t="s" s="205">
        <v>7552</v>
      </c>
      <c r="E202" t="s" s="205">
        <v>28</v>
      </c>
      <c r="F202" s="222">
        <v>1647</v>
      </c>
      <c r="G202" s="149">
        <v>1763</v>
      </c>
      <c r="H202" s="173">
        <f>SUM(G202-F202)</f>
        <v>116</v>
      </c>
      <c r="I202" s="167">
        <f>H202/F202</f>
        <v>0.07043108682452939</v>
      </c>
      <c r="J202" s="167">
        <f>H202/G202</f>
        <v>0.0657969370391378</v>
      </c>
      <c r="K202" s="24"/>
      <c r="L202" s="24"/>
      <c r="M202" s="24"/>
      <c r="N202" s="24"/>
      <c r="O202" s="24"/>
      <c r="P202" s="24"/>
      <c r="Q202" s="24"/>
      <c r="R202" s="24"/>
      <c r="S202" s="24"/>
      <c r="T202" s="24"/>
      <c r="U202" s="24"/>
      <c r="V202" s="24"/>
      <c r="W202" s="24"/>
      <c r="X202" s="24"/>
      <c r="Y202" s="24"/>
      <c r="Z202" s="24"/>
    </row>
    <row r="203" ht="19.15" customHeight="1">
      <c r="A203" t="s" s="138">
        <v>7364</v>
      </c>
      <c r="B203" s="149">
        <v>6</v>
      </c>
      <c r="C203" s="149">
        <v>24</v>
      </c>
      <c r="D203" t="s" s="205">
        <v>7553</v>
      </c>
      <c r="E203" t="s" s="205">
        <v>116</v>
      </c>
      <c r="F203" s="222">
        <v>1049</v>
      </c>
      <c r="G203" s="149">
        <v>1057</v>
      </c>
      <c r="H203" s="173">
        <f>SUM(G203-F203)</f>
        <v>8</v>
      </c>
      <c r="I203" s="167">
        <f>H203/F203</f>
        <v>0.00762631077216397</v>
      </c>
      <c r="J203" s="167">
        <f>H203/G203</f>
        <v>0.0075685903500473</v>
      </c>
      <c r="K203" s="24"/>
      <c r="L203" s="24"/>
      <c r="M203" s="24"/>
      <c r="N203" s="24"/>
      <c r="O203" s="24"/>
      <c r="P203" s="24"/>
      <c r="Q203" s="24"/>
      <c r="R203" s="24"/>
      <c r="S203" s="24"/>
      <c r="T203" s="24"/>
      <c r="U203" s="24"/>
      <c r="V203" s="24"/>
      <c r="W203" s="24"/>
      <c r="X203" s="24"/>
      <c r="Y203" s="24"/>
      <c r="Z203" s="24"/>
    </row>
    <row r="204" ht="19.15" customHeight="1">
      <c r="A204" t="s" s="138">
        <v>7364</v>
      </c>
      <c r="B204" s="149">
        <v>6</v>
      </c>
      <c r="C204" s="149">
        <v>19</v>
      </c>
      <c r="D204" t="s" s="205">
        <v>7554</v>
      </c>
      <c r="E204" t="s" s="205">
        <v>17</v>
      </c>
      <c r="F204" s="222">
        <v>1000</v>
      </c>
      <c r="G204" s="149">
        <v>1032</v>
      </c>
      <c r="H204" s="173">
        <f>SUM(G204-F204)</f>
        <v>32</v>
      </c>
      <c r="I204" s="167">
        <f>H204/F204</f>
        <v>0.032</v>
      </c>
      <c r="J204" s="167">
        <f>H204/G204</f>
        <v>0.0310077519379845</v>
      </c>
      <c r="K204" s="24"/>
      <c r="L204" s="24"/>
      <c r="M204" s="24"/>
      <c r="N204" s="24"/>
      <c r="O204" s="24"/>
      <c r="P204" s="24"/>
      <c r="Q204" s="24"/>
      <c r="R204" s="24"/>
      <c r="S204" s="24"/>
      <c r="T204" s="24"/>
      <c r="U204" s="24"/>
      <c r="V204" s="24"/>
      <c r="W204" s="24"/>
      <c r="X204" s="24"/>
      <c r="Y204" s="24"/>
      <c r="Z204" s="24"/>
    </row>
    <row r="205" ht="19.15" customHeight="1">
      <c r="A205" t="s" s="138">
        <v>7364</v>
      </c>
      <c r="B205" s="149">
        <v>6</v>
      </c>
      <c r="C205" s="149">
        <v>21</v>
      </c>
      <c r="D205" t="s" s="205">
        <v>7555</v>
      </c>
      <c r="E205" t="s" s="205">
        <v>281</v>
      </c>
      <c r="F205" s="222">
        <v>1003</v>
      </c>
      <c r="G205" s="149">
        <v>1003</v>
      </c>
      <c r="H205" s="173">
        <f>SUM(G205-F205)</f>
        <v>0</v>
      </c>
      <c r="I205" s="167">
        <f>H205/F205</f>
        <v>0</v>
      </c>
      <c r="J205" s="167">
        <f>H205/G205</f>
        <v>0</v>
      </c>
      <c r="K205" s="24"/>
      <c r="L205" s="24"/>
      <c r="M205" s="24"/>
      <c r="N205" s="24"/>
      <c r="O205" s="24"/>
      <c r="P205" s="24"/>
      <c r="Q205" s="24"/>
      <c r="R205" s="24"/>
      <c r="S205" s="24"/>
      <c r="T205" s="24"/>
      <c r="U205" s="24"/>
      <c r="V205" s="24"/>
      <c r="W205" s="24"/>
      <c r="X205" s="24"/>
      <c r="Y205" s="24"/>
      <c r="Z205" s="24"/>
    </row>
    <row r="206" ht="19.15" customHeight="1">
      <c r="A206" t="s" s="138">
        <v>7364</v>
      </c>
      <c r="B206" s="149">
        <v>6</v>
      </c>
      <c r="C206" s="149">
        <v>32</v>
      </c>
      <c r="D206" t="s" s="205">
        <v>7556</v>
      </c>
      <c r="E206" t="s" s="205">
        <v>110</v>
      </c>
      <c r="F206" s="222">
        <v>878</v>
      </c>
      <c r="G206" s="149">
        <v>898</v>
      </c>
      <c r="H206" s="173">
        <f>SUM(G206-F206)</f>
        <v>20</v>
      </c>
      <c r="I206" s="167">
        <f>H206/F206</f>
        <v>0.0227790432801822</v>
      </c>
      <c r="J206" s="167">
        <f>H206/G206</f>
        <v>0.022271714922049</v>
      </c>
      <c r="K206" s="24"/>
      <c r="L206" s="24"/>
      <c r="M206" s="24"/>
      <c r="N206" s="24"/>
      <c r="O206" s="24"/>
      <c r="P206" s="24"/>
      <c r="Q206" s="24"/>
      <c r="R206" s="24"/>
      <c r="S206" s="24"/>
      <c r="T206" s="24"/>
      <c r="U206" s="24"/>
      <c r="V206" s="24"/>
      <c r="W206" s="24"/>
      <c r="X206" s="24"/>
      <c r="Y206" s="24"/>
      <c r="Z206" s="24"/>
    </row>
    <row r="207" ht="19.15" customHeight="1">
      <c r="A207" t="s" s="138">
        <v>7364</v>
      </c>
      <c r="B207" s="149">
        <v>6</v>
      </c>
      <c r="C207" s="149">
        <v>5</v>
      </c>
      <c r="D207" t="s" s="205">
        <v>7557</v>
      </c>
      <c r="E207" t="s" s="205">
        <v>36</v>
      </c>
      <c r="F207" s="222">
        <v>448</v>
      </c>
      <c r="G207" s="149">
        <v>458</v>
      </c>
      <c r="H207" s="173">
        <f>SUM(G207-F207)</f>
        <v>10</v>
      </c>
      <c r="I207" s="167">
        <f>H207/F207</f>
        <v>0.0223214285714286</v>
      </c>
      <c r="J207" s="167">
        <f>H207/G207</f>
        <v>0.0218340611353712</v>
      </c>
      <c r="K207" s="24"/>
      <c r="L207" s="24"/>
      <c r="M207" s="24"/>
      <c r="N207" s="24"/>
      <c r="O207" s="24"/>
      <c r="P207" s="24"/>
      <c r="Q207" s="24"/>
      <c r="R207" s="24"/>
      <c r="S207" s="24"/>
      <c r="T207" s="24"/>
      <c r="U207" s="24"/>
      <c r="V207" s="24"/>
      <c r="W207" s="24"/>
      <c r="X207" s="24"/>
      <c r="Y207" s="24"/>
      <c r="Z207" s="24"/>
    </row>
    <row r="208" ht="19.15" customHeight="1">
      <c r="A208" t="s" s="138">
        <v>7364</v>
      </c>
      <c r="B208" s="149">
        <v>6</v>
      </c>
      <c r="C208" s="149">
        <v>27</v>
      </c>
      <c r="D208" t="s" s="205">
        <v>7558</v>
      </c>
      <c r="E208" t="s" s="205">
        <v>76</v>
      </c>
      <c r="F208" s="222">
        <v>377</v>
      </c>
      <c r="G208" s="149">
        <v>385</v>
      </c>
      <c r="H208" s="173">
        <f>SUM(G208-F208)</f>
        <v>8</v>
      </c>
      <c r="I208" s="167">
        <f>H208/F208</f>
        <v>0.0212201591511936</v>
      </c>
      <c r="J208" s="167">
        <f>H208/G208</f>
        <v>0.0207792207792208</v>
      </c>
      <c r="K208" s="24"/>
      <c r="L208" s="24"/>
      <c r="M208" s="24"/>
      <c r="N208" s="24"/>
      <c r="O208" s="24"/>
      <c r="P208" s="24"/>
      <c r="Q208" s="24"/>
      <c r="R208" s="24"/>
      <c r="S208" s="24"/>
      <c r="T208" s="24"/>
      <c r="U208" s="24"/>
      <c r="V208" s="24"/>
      <c r="W208" s="24"/>
      <c r="X208" s="24"/>
      <c r="Y208" s="24"/>
      <c r="Z208" s="24"/>
    </row>
    <row r="209" ht="19.15" customHeight="1">
      <c r="A209" t="s" s="138">
        <v>7364</v>
      </c>
      <c r="B209" s="149">
        <v>6</v>
      </c>
      <c r="C209" s="149">
        <v>12</v>
      </c>
      <c r="D209" t="s" s="205">
        <v>7559</v>
      </c>
      <c r="E209" t="s" s="205">
        <v>42</v>
      </c>
      <c r="F209" s="222">
        <v>358</v>
      </c>
      <c r="G209" s="149">
        <v>364</v>
      </c>
      <c r="H209" s="173">
        <f>SUM(G209-F209)</f>
        <v>6</v>
      </c>
      <c r="I209" s="167">
        <f>H209/F209</f>
        <v>0.0167597765363128</v>
      </c>
      <c r="J209" s="167">
        <f>H209/G209</f>
        <v>0.0164835164835165</v>
      </c>
      <c r="K209" s="24"/>
      <c r="L209" s="24"/>
      <c r="M209" s="24"/>
      <c r="N209" s="24"/>
      <c r="O209" s="24"/>
      <c r="P209" s="24"/>
      <c r="Q209" s="24"/>
      <c r="R209" s="24"/>
      <c r="S209" s="24"/>
      <c r="T209" s="24"/>
      <c r="U209" s="24"/>
      <c r="V209" s="24"/>
      <c r="W209" s="24"/>
      <c r="X209" s="24"/>
      <c r="Y209" s="24"/>
      <c r="Z209" s="24"/>
    </row>
    <row r="210" ht="19.15" customHeight="1">
      <c r="A210" t="s" s="138">
        <v>7364</v>
      </c>
      <c r="B210" s="149">
        <v>6</v>
      </c>
      <c r="C210" s="149">
        <v>26</v>
      </c>
      <c r="D210" t="s" s="205">
        <v>7560</v>
      </c>
      <c r="E210" t="s" s="205">
        <v>34</v>
      </c>
      <c r="F210" s="222">
        <v>314</v>
      </c>
      <c r="G210" s="149">
        <v>324</v>
      </c>
      <c r="H210" s="173">
        <f>SUM(G210-F210)</f>
        <v>10</v>
      </c>
      <c r="I210" s="167">
        <f>H210/F210</f>
        <v>0.0318471337579618</v>
      </c>
      <c r="J210" s="167">
        <f>H210/G210</f>
        <v>0.0308641975308642</v>
      </c>
      <c r="K210" s="24"/>
      <c r="L210" s="24"/>
      <c r="M210" s="24"/>
      <c r="N210" s="24"/>
      <c r="O210" s="24"/>
      <c r="P210" s="24"/>
      <c r="Q210" s="24"/>
      <c r="R210" s="24"/>
      <c r="S210" s="24"/>
      <c r="T210" s="24"/>
      <c r="U210" s="24"/>
      <c r="V210" s="24"/>
      <c r="W210" s="24"/>
      <c r="X210" s="24"/>
      <c r="Y210" s="24"/>
      <c r="Z210" s="24"/>
    </row>
    <row r="211" ht="19.15" customHeight="1">
      <c r="A211" t="s" s="138">
        <v>7364</v>
      </c>
      <c r="B211" s="149">
        <v>6</v>
      </c>
      <c r="C211" s="149">
        <v>6</v>
      </c>
      <c r="D211" t="s" s="205">
        <v>7561</v>
      </c>
      <c r="E211" t="s" s="205">
        <v>30</v>
      </c>
      <c r="F211" s="222">
        <v>304</v>
      </c>
      <c r="G211" s="149">
        <v>323</v>
      </c>
      <c r="H211" s="173">
        <f>SUM(G211-F211)</f>
        <v>19</v>
      </c>
      <c r="I211" s="167">
        <f>H211/F211</f>
        <v>0.0625</v>
      </c>
      <c r="J211" s="167">
        <f>H211/G211</f>
        <v>0.0588235294117647</v>
      </c>
      <c r="K211" s="24"/>
      <c r="L211" s="24"/>
      <c r="M211" s="24"/>
      <c r="N211" s="24"/>
      <c r="O211" s="24"/>
      <c r="P211" s="24"/>
      <c r="Q211" s="24"/>
      <c r="R211" s="24"/>
      <c r="S211" s="24"/>
      <c r="T211" s="24"/>
      <c r="U211" s="24"/>
      <c r="V211" s="24"/>
      <c r="W211" s="24"/>
      <c r="X211" s="24"/>
      <c r="Y211" s="24"/>
      <c r="Z211" s="24"/>
    </row>
    <row r="212" ht="19.15" customHeight="1">
      <c r="A212" t="s" s="138">
        <v>7364</v>
      </c>
      <c r="B212" s="149">
        <v>6</v>
      </c>
      <c r="C212" s="149">
        <v>29</v>
      </c>
      <c r="D212" t="s" s="205">
        <v>7562</v>
      </c>
      <c r="E212" t="s" s="205">
        <v>74</v>
      </c>
      <c r="F212" s="222">
        <v>309</v>
      </c>
      <c r="G212" s="149">
        <v>312</v>
      </c>
      <c r="H212" s="173">
        <f>SUM(G212-F212)</f>
        <v>3</v>
      </c>
      <c r="I212" s="167">
        <f>H212/F212</f>
        <v>0.009708737864077671</v>
      </c>
      <c r="J212" s="167">
        <f>H212/G212</f>
        <v>0.009615384615384619</v>
      </c>
      <c r="K212" s="24"/>
      <c r="L212" s="24"/>
      <c r="M212" s="24"/>
      <c r="N212" s="24"/>
      <c r="O212" s="24"/>
      <c r="P212" s="24"/>
      <c r="Q212" s="24"/>
      <c r="R212" s="24"/>
      <c r="S212" s="24"/>
      <c r="T212" s="24"/>
      <c r="U212" s="24"/>
      <c r="V212" s="24"/>
      <c r="W212" s="24"/>
      <c r="X212" s="24"/>
      <c r="Y212" s="24"/>
      <c r="Z212" s="24"/>
    </row>
    <row r="213" ht="19.15" customHeight="1">
      <c r="A213" t="s" s="138">
        <v>7364</v>
      </c>
      <c r="B213" s="149">
        <v>6</v>
      </c>
      <c r="C213" s="149">
        <v>16</v>
      </c>
      <c r="D213" t="s" s="205">
        <v>7563</v>
      </c>
      <c r="E213" t="s" s="205">
        <v>60</v>
      </c>
      <c r="F213" s="222">
        <v>289</v>
      </c>
      <c r="G213" s="149">
        <v>300</v>
      </c>
      <c r="H213" s="173">
        <f>SUM(G213-F213)</f>
        <v>11</v>
      </c>
      <c r="I213" s="167">
        <f>H213/F213</f>
        <v>0.0380622837370242</v>
      </c>
      <c r="J213" s="167">
        <f>H213/G213</f>
        <v>0.0366666666666667</v>
      </c>
      <c r="K213" s="24"/>
      <c r="L213" s="24"/>
      <c r="M213" s="24"/>
      <c r="N213" s="24"/>
      <c r="O213" s="24"/>
      <c r="P213" s="24"/>
      <c r="Q213" s="24"/>
      <c r="R213" s="24"/>
      <c r="S213" s="24"/>
      <c r="T213" s="24"/>
      <c r="U213" s="24"/>
      <c r="V213" s="24"/>
      <c r="W213" s="24"/>
      <c r="X213" s="24"/>
      <c r="Y213" s="24"/>
      <c r="Z213" s="24"/>
    </row>
    <row r="214" ht="19.15" customHeight="1">
      <c r="A214" t="s" s="138">
        <v>7364</v>
      </c>
      <c r="B214" s="149">
        <v>6</v>
      </c>
      <c r="C214" s="149">
        <v>17</v>
      </c>
      <c r="D214" t="s" s="205">
        <v>7564</v>
      </c>
      <c r="E214" t="s" s="205">
        <v>48</v>
      </c>
      <c r="F214" s="222">
        <v>289</v>
      </c>
      <c r="G214" s="149">
        <v>296</v>
      </c>
      <c r="H214" s="173">
        <f>SUM(G214-F214)</f>
        <v>7</v>
      </c>
      <c r="I214" s="167">
        <f>H214/F214</f>
        <v>0.0242214532871972</v>
      </c>
      <c r="J214" s="167">
        <f>H214/G214</f>
        <v>0.0236486486486486</v>
      </c>
      <c r="K214" s="24"/>
      <c r="L214" s="24"/>
      <c r="M214" s="24"/>
      <c r="N214" s="24"/>
      <c r="O214" s="24"/>
      <c r="P214" s="24"/>
      <c r="Q214" s="24"/>
      <c r="R214" s="24"/>
      <c r="S214" s="24"/>
      <c r="T214" s="24"/>
      <c r="U214" s="24"/>
      <c r="V214" s="24"/>
      <c r="W214" s="24"/>
      <c r="X214" s="24"/>
      <c r="Y214" s="24"/>
      <c r="Z214" s="24"/>
    </row>
    <row r="215" ht="19.15" customHeight="1">
      <c r="A215" t="s" s="138">
        <v>7364</v>
      </c>
      <c r="B215" s="149">
        <v>6</v>
      </c>
      <c r="C215" s="149">
        <v>8</v>
      </c>
      <c r="D215" t="s" s="205">
        <v>7565</v>
      </c>
      <c r="E215" t="s" s="205">
        <v>101</v>
      </c>
      <c r="F215" s="222">
        <v>229</v>
      </c>
      <c r="G215" s="149">
        <v>257</v>
      </c>
      <c r="H215" s="173">
        <f>SUM(G215-F215)</f>
        <v>28</v>
      </c>
      <c r="I215" s="167">
        <f>H215/F215</f>
        <v>0.122270742358079</v>
      </c>
      <c r="J215" s="167">
        <f>H215/G215</f>
        <v>0.108949416342412</v>
      </c>
      <c r="K215" s="24"/>
      <c r="L215" s="24"/>
      <c r="M215" s="24"/>
      <c r="N215" s="24"/>
      <c r="O215" s="24"/>
      <c r="P215" s="24"/>
      <c r="Q215" s="24"/>
      <c r="R215" s="24"/>
      <c r="S215" s="24"/>
      <c r="T215" s="24"/>
      <c r="U215" s="24"/>
      <c r="V215" s="24"/>
      <c r="W215" s="24"/>
      <c r="X215" s="24"/>
      <c r="Y215" s="24"/>
      <c r="Z215" s="24"/>
    </row>
    <row r="216" ht="19.15" customHeight="1">
      <c r="A216" t="s" s="138">
        <v>7364</v>
      </c>
      <c r="B216" s="149">
        <v>6</v>
      </c>
      <c r="C216" s="149">
        <v>31</v>
      </c>
      <c r="D216" t="s" s="205">
        <v>7566</v>
      </c>
      <c r="E216" t="s" s="205">
        <v>119</v>
      </c>
      <c r="F216" s="222">
        <v>236</v>
      </c>
      <c r="G216" s="149">
        <v>241</v>
      </c>
      <c r="H216" s="173">
        <f>SUM(G216-F216)</f>
        <v>5</v>
      </c>
      <c r="I216" s="167">
        <f>H216/F216</f>
        <v>0.0211864406779661</v>
      </c>
      <c r="J216" s="167">
        <f>H216/G216</f>
        <v>0.020746887966805</v>
      </c>
      <c r="K216" s="24"/>
      <c r="L216" s="24"/>
      <c r="M216" s="24"/>
      <c r="N216" s="24"/>
      <c r="O216" s="24"/>
      <c r="P216" s="24"/>
      <c r="Q216" s="24"/>
      <c r="R216" s="24"/>
      <c r="S216" s="24"/>
      <c r="T216" s="24"/>
      <c r="U216" s="24"/>
      <c r="V216" s="24"/>
      <c r="W216" s="24"/>
      <c r="X216" s="24"/>
      <c r="Y216" s="24"/>
      <c r="Z216" s="24"/>
    </row>
    <row r="217" ht="19.15" customHeight="1">
      <c r="A217" t="s" s="138">
        <v>7364</v>
      </c>
      <c r="B217" s="149">
        <v>6</v>
      </c>
      <c r="C217" s="149">
        <v>34</v>
      </c>
      <c r="D217" t="s" s="205">
        <v>7567</v>
      </c>
      <c r="E217" t="s" s="205">
        <v>103</v>
      </c>
      <c r="F217" s="222">
        <v>151</v>
      </c>
      <c r="G217" s="149">
        <v>151</v>
      </c>
      <c r="H217" s="173">
        <f>SUM(G217-F217)</f>
        <v>0</v>
      </c>
      <c r="I217" s="167">
        <f>H217/F217</f>
        <v>0</v>
      </c>
      <c r="J217" s="167">
        <f>H217/G217</f>
        <v>0</v>
      </c>
      <c r="K217" s="24"/>
      <c r="L217" s="24"/>
      <c r="M217" s="24"/>
      <c r="N217" s="24"/>
      <c r="O217" s="24"/>
      <c r="P217" s="24"/>
      <c r="Q217" s="24"/>
      <c r="R217" s="24"/>
      <c r="S217" s="24"/>
      <c r="T217" s="24"/>
      <c r="U217" s="24"/>
      <c r="V217" s="24"/>
      <c r="W217" s="24"/>
      <c r="X217" s="24"/>
      <c r="Y217" s="24"/>
      <c r="Z217" s="24"/>
    </row>
    <row r="218" ht="19.15" customHeight="1">
      <c r="A218" t="s" s="138">
        <v>7364</v>
      </c>
      <c r="B218" s="149">
        <v>6</v>
      </c>
      <c r="C218" s="149">
        <v>9</v>
      </c>
      <c r="D218" t="s" s="205">
        <v>7568</v>
      </c>
      <c r="E218" t="s" s="205">
        <v>424</v>
      </c>
      <c r="F218" s="222">
        <v>141</v>
      </c>
      <c r="G218" s="149">
        <v>150</v>
      </c>
      <c r="H218" s="173">
        <f>SUM(G218-F218)</f>
        <v>9</v>
      </c>
      <c r="I218" s="167">
        <f>H218/F218</f>
        <v>0.0638297872340426</v>
      </c>
      <c r="J218" s="167">
        <f>H218/G218</f>
        <v>0.06</v>
      </c>
      <c r="K218" s="24"/>
      <c r="L218" s="24"/>
      <c r="M218" s="24"/>
      <c r="N218" s="24"/>
      <c r="O218" s="24"/>
      <c r="P218" s="24"/>
      <c r="Q218" s="24"/>
      <c r="R218" s="24"/>
      <c r="S218" s="24"/>
      <c r="T218" s="24"/>
      <c r="U218" s="24"/>
      <c r="V218" s="24"/>
      <c r="W218" s="24"/>
      <c r="X218" s="24"/>
      <c r="Y218" s="24"/>
      <c r="Z218" s="24"/>
    </row>
    <row r="219" ht="19.15" customHeight="1">
      <c r="A219" t="s" s="138">
        <v>7364</v>
      </c>
      <c r="B219" s="149">
        <v>6</v>
      </c>
      <c r="C219" s="149">
        <v>13</v>
      </c>
      <c r="D219" t="s" s="205">
        <v>7569</v>
      </c>
      <c r="E219" t="s" s="205">
        <v>64</v>
      </c>
      <c r="F219" s="222">
        <v>110</v>
      </c>
      <c r="G219" s="149">
        <v>121</v>
      </c>
      <c r="H219" s="173">
        <f>SUM(G219-F219)</f>
        <v>11</v>
      </c>
      <c r="I219" s="167">
        <f>H219/F219</f>
        <v>0.1</v>
      </c>
      <c r="J219" s="167">
        <f>H219/G219</f>
        <v>0.0909090909090909</v>
      </c>
      <c r="K219" s="24"/>
      <c r="L219" s="24"/>
      <c r="M219" s="24"/>
      <c r="N219" s="24"/>
      <c r="O219" s="24"/>
      <c r="P219" s="24"/>
      <c r="Q219" s="24"/>
      <c r="R219" s="24"/>
      <c r="S219" s="24"/>
      <c r="T219" s="24"/>
      <c r="U219" s="24"/>
      <c r="V219" s="24"/>
      <c r="W219" s="24"/>
      <c r="X219" s="24"/>
      <c r="Y219" s="24"/>
      <c r="Z219" s="24"/>
    </row>
    <row r="220" ht="19.15" customHeight="1">
      <c r="A220" t="s" s="138">
        <v>7364</v>
      </c>
      <c r="B220" s="149">
        <v>6</v>
      </c>
      <c r="C220" s="149">
        <v>20</v>
      </c>
      <c r="D220" t="s" s="205">
        <v>7570</v>
      </c>
      <c r="E220" t="s" s="205">
        <v>66</v>
      </c>
      <c r="F220" s="222">
        <v>120</v>
      </c>
      <c r="G220" s="149">
        <v>120</v>
      </c>
      <c r="H220" s="173">
        <f>SUM(G220-F220)</f>
        <v>0</v>
      </c>
      <c r="I220" s="167">
        <f>H220/F220</f>
        <v>0</v>
      </c>
      <c r="J220" s="167">
        <f>H220/G220</f>
        <v>0</v>
      </c>
      <c r="K220" s="24"/>
      <c r="L220" s="24"/>
      <c r="M220" s="24"/>
      <c r="N220" s="24"/>
      <c r="O220" s="24"/>
      <c r="P220" s="24"/>
      <c r="Q220" s="24"/>
      <c r="R220" s="24"/>
      <c r="S220" s="24"/>
      <c r="T220" s="24"/>
      <c r="U220" s="24"/>
      <c r="V220" s="24"/>
      <c r="W220" s="24"/>
      <c r="X220" s="24"/>
      <c r="Y220" s="24"/>
      <c r="Z220" s="24"/>
    </row>
    <row r="221" ht="19.15" customHeight="1">
      <c r="A221" t="s" s="138">
        <v>7364</v>
      </c>
      <c r="B221" s="149">
        <v>6</v>
      </c>
      <c r="C221" s="149">
        <v>40</v>
      </c>
      <c r="D221" t="s" s="205">
        <v>7571</v>
      </c>
      <c r="E221" t="s" s="205">
        <v>1224</v>
      </c>
      <c r="F221" s="222">
        <v>115</v>
      </c>
      <c r="G221" s="149">
        <v>119</v>
      </c>
      <c r="H221" s="173">
        <f>SUM(G221-F221)</f>
        <v>4</v>
      </c>
      <c r="I221" s="167">
        <f>H221/F221</f>
        <v>0.0347826086956522</v>
      </c>
      <c r="J221" s="167">
        <f>H221/G221</f>
        <v>0.0336134453781513</v>
      </c>
      <c r="K221" s="24"/>
      <c r="L221" s="24"/>
      <c r="M221" s="24"/>
      <c r="N221" s="24"/>
      <c r="O221" s="24"/>
      <c r="P221" s="24"/>
      <c r="Q221" s="24"/>
      <c r="R221" s="24"/>
      <c r="S221" s="24"/>
      <c r="T221" s="24"/>
      <c r="U221" s="24"/>
      <c r="V221" s="24"/>
      <c r="W221" s="24"/>
      <c r="X221" s="24"/>
      <c r="Y221" s="24"/>
      <c r="Z221" s="24"/>
    </row>
    <row r="222" ht="19.15" customHeight="1">
      <c r="A222" t="s" s="138">
        <v>7364</v>
      </c>
      <c r="B222" s="149">
        <v>6</v>
      </c>
      <c r="C222" s="149">
        <v>22</v>
      </c>
      <c r="D222" t="s" s="205">
        <v>7572</v>
      </c>
      <c r="E222" t="s" s="205">
        <v>62</v>
      </c>
      <c r="F222" s="222">
        <v>113</v>
      </c>
      <c r="G222" s="149">
        <v>118</v>
      </c>
      <c r="H222" s="173">
        <f>SUM(G222-F222)</f>
        <v>5</v>
      </c>
      <c r="I222" s="167">
        <f>H222/F222</f>
        <v>0.0442477876106195</v>
      </c>
      <c r="J222" s="167">
        <f>H222/G222</f>
        <v>0.0423728813559322</v>
      </c>
      <c r="K222" s="24"/>
      <c r="L222" s="24"/>
      <c r="M222" s="24"/>
      <c r="N222" s="24"/>
      <c r="O222" s="24"/>
      <c r="P222" s="24"/>
      <c r="Q222" s="24"/>
      <c r="R222" s="24"/>
      <c r="S222" s="24"/>
      <c r="T222" s="24"/>
      <c r="U222" s="24"/>
      <c r="V222" s="24"/>
      <c r="W222" s="24"/>
      <c r="X222" s="24"/>
      <c r="Y222" s="24"/>
      <c r="Z222" s="24"/>
    </row>
    <row r="223" ht="19.15" customHeight="1">
      <c r="A223" t="s" s="138">
        <v>7364</v>
      </c>
      <c r="B223" s="149">
        <v>6</v>
      </c>
      <c r="C223" s="149">
        <v>14</v>
      </c>
      <c r="D223" t="s" s="205">
        <v>7505</v>
      </c>
      <c r="E223" t="s" s="205">
        <v>44</v>
      </c>
      <c r="F223" s="222">
        <v>85</v>
      </c>
      <c r="G223" s="149">
        <v>116</v>
      </c>
      <c r="H223" s="173">
        <f>SUM(G223-F223)</f>
        <v>31</v>
      </c>
      <c r="I223" s="167">
        <f>H223/F223</f>
        <v>0.364705882352941</v>
      </c>
      <c r="J223" s="167">
        <f>H223/G223</f>
        <v>0.267241379310345</v>
      </c>
      <c r="K223" s="24"/>
      <c r="L223" s="24"/>
      <c r="M223" s="24"/>
      <c r="N223" s="24"/>
      <c r="O223" s="24"/>
      <c r="P223" s="24"/>
      <c r="Q223" s="24"/>
      <c r="R223" s="24"/>
      <c r="S223" s="24"/>
      <c r="T223" s="24"/>
      <c r="U223" s="24"/>
      <c r="V223" s="24"/>
      <c r="W223" s="24"/>
      <c r="X223" s="24"/>
      <c r="Y223" s="24"/>
      <c r="Z223" s="24"/>
    </row>
    <row r="224" ht="19.15" customHeight="1">
      <c r="A224" t="s" s="138">
        <v>7364</v>
      </c>
      <c r="B224" s="149">
        <v>6</v>
      </c>
      <c r="C224" s="149">
        <v>11</v>
      </c>
      <c r="D224" t="s" s="205">
        <v>7573</v>
      </c>
      <c r="E224" t="s" s="205">
        <v>54</v>
      </c>
      <c r="F224" s="222">
        <v>104</v>
      </c>
      <c r="G224" s="149">
        <v>107</v>
      </c>
      <c r="H224" s="173">
        <f>SUM(G224-F224)</f>
        <v>3</v>
      </c>
      <c r="I224" s="167">
        <f>H224/F224</f>
        <v>0.0288461538461538</v>
      </c>
      <c r="J224" s="167">
        <f>H224/G224</f>
        <v>0.0280373831775701</v>
      </c>
      <c r="K224" s="24"/>
      <c r="L224" s="24"/>
      <c r="M224" s="24"/>
      <c r="N224" s="24"/>
      <c r="O224" s="24"/>
      <c r="P224" s="24"/>
      <c r="Q224" s="24"/>
      <c r="R224" s="24"/>
      <c r="S224" s="24"/>
      <c r="T224" s="24"/>
      <c r="U224" s="24"/>
      <c r="V224" s="24"/>
      <c r="W224" s="24"/>
      <c r="X224" s="24"/>
      <c r="Y224" s="24"/>
      <c r="Z224" s="24"/>
    </row>
    <row r="225" ht="19.15" customHeight="1">
      <c r="A225" t="s" s="138">
        <v>7364</v>
      </c>
      <c r="B225" s="149">
        <v>6</v>
      </c>
      <c r="C225" s="149">
        <v>28</v>
      </c>
      <c r="D225" t="s" s="205">
        <v>7574</v>
      </c>
      <c r="E225" t="s" s="205">
        <v>52</v>
      </c>
      <c r="F225" s="222">
        <v>65</v>
      </c>
      <c r="G225" s="149">
        <v>67</v>
      </c>
      <c r="H225" s="173">
        <f>SUM(G225-F225)</f>
        <v>2</v>
      </c>
      <c r="I225" s="167">
        <f>H225/F225</f>
        <v>0.0307692307692308</v>
      </c>
      <c r="J225" s="167">
        <f>H225/G225</f>
        <v>0.0298507462686567</v>
      </c>
      <c r="K225" s="24"/>
      <c r="L225" s="24"/>
      <c r="M225" s="24"/>
      <c r="N225" s="24"/>
      <c r="O225" s="24"/>
      <c r="P225" s="24"/>
      <c r="Q225" s="24"/>
      <c r="R225" s="24"/>
      <c r="S225" s="24"/>
      <c r="T225" s="24"/>
      <c r="U225" s="24"/>
      <c r="V225" s="24"/>
      <c r="W225" s="24"/>
      <c r="X225" s="24"/>
      <c r="Y225" s="24"/>
      <c r="Z225" s="24"/>
    </row>
    <row r="226" ht="19.15" customHeight="1">
      <c r="A226" t="s" s="138">
        <v>7364</v>
      </c>
      <c r="B226" s="149">
        <v>6</v>
      </c>
      <c r="C226" s="149">
        <v>33</v>
      </c>
      <c r="D226" t="s" s="205">
        <v>7575</v>
      </c>
      <c r="E226" t="s" s="205">
        <v>106</v>
      </c>
      <c r="F226" s="222">
        <v>40</v>
      </c>
      <c r="G226" s="149">
        <v>53</v>
      </c>
      <c r="H226" s="173">
        <f>SUM(G226-F226)</f>
        <v>13</v>
      </c>
      <c r="I226" s="167">
        <f>H226/F226</f>
        <v>0.325</v>
      </c>
      <c r="J226" s="167">
        <f>H226/G226</f>
        <v>0.245283018867925</v>
      </c>
      <c r="K226" s="24"/>
      <c r="L226" s="24"/>
      <c r="M226" s="24"/>
      <c r="N226" s="24"/>
      <c r="O226" s="24"/>
      <c r="P226" s="24"/>
      <c r="Q226" s="24"/>
      <c r="R226" s="24"/>
      <c r="S226" s="24"/>
      <c r="T226" s="24"/>
      <c r="U226" s="24"/>
      <c r="V226" s="24"/>
      <c r="W226" s="24"/>
      <c r="X226" s="24"/>
      <c r="Y226" s="24"/>
      <c r="Z226" s="24"/>
    </row>
    <row r="227" ht="19.15" customHeight="1">
      <c r="A227" t="s" s="138">
        <v>7364</v>
      </c>
      <c r="B227" s="149">
        <v>6</v>
      </c>
      <c r="C227" s="149">
        <v>25</v>
      </c>
      <c r="D227" t="s" s="205">
        <v>7576</v>
      </c>
      <c r="E227" t="s" s="205">
        <v>112</v>
      </c>
      <c r="F227" s="222">
        <v>49</v>
      </c>
      <c r="G227" s="149">
        <v>51</v>
      </c>
      <c r="H227" s="173">
        <f>SUM(G227-F227)</f>
        <v>2</v>
      </c>
      <c r="I227" s="167">
        <f>H227/F227</f>
        <v>0.0408163265306122</v>
      </c>
      <c r="J227" s="167">
        <f>H227/G227</f>
        <v>0.0392156862745098</v>
      </c>
      <c r="K227" s="24"/>
      <c r="L227" s="24"/>
      <c r="M227" s="24"/>
      <c r="N227" s="24"/>
      <c r="O227" s="24"/>
      <c r="P227" s="24"/>
      <c r="Q227" s="24"/>
      <c r="R227" s="24"/>
      <c r="S227" s="24"/>
      <c r="T227" s="24"/>
      <c r="U227" s="24"/>
      <c r="V227" s="24"/>
      <c r="W227" s="24"/>
      <c r="X227" s="24"/>
      <c r="Y227" s="24"/>
      <c r="Z227" s="24"/>
    </row>
    <row r="228" ht="19.15" customHeight="1">
      <c r="A228" t="s" s="138">
        <v>7364</v>
      </c>
      <c r="B228" s="149">
        <v>6</v>
      </c>
      <c r="C228" s="149">
        <v>41</v>
      </c>
      <c r="D228" t="s" s="205">
        <v>7577</v>
      </c>
      <c r="E228" t="s" s="205">
        <v>68</v>
      </c>
      <c r="F228" s="222">
        <v>45</v>
      </c>
      <c r="G228" s="149">
        <v>49</v>
      </c>
      <c r="H228" s="173">
        <f>SUM(G228-F228)</f>
        <v>4</v>
      </c>
      <c r="I228" s="167">
        <f>H228/F228</f>
        <v>0.08888888888888891</v>
      </c>
      <c r="J228" s="167">
        <f>H228/G228</f>
        <v>0.0816326530612245</v>
      </c>
      <c r="K228" s="24"/>
      <c r="L228" s="24"/>
      <c r="M228" s="24"/>
      <c r="N228" s="24"/>
      <c r="O228" s="24"/>
      <c r="P228" s="24"/>
      <c r="Q228" s="24"/>
      <c r="R228" s="24"/>
      <c r="S228" s="24"/>
      <c r="T228" s="24"/>
      <c r="U228" s="24"/>
      <c r="V228" s="24"/>
      <c r="W228" s="24"/>
      <c r="X228" s="24"/>
      <c r="Y228" s="24"/>
      <c r="Z228" s="24"/>
    </row>
    <row r="229" ht="19.15" customHeight="1">
      <c r="A229" t="s" s="138">
        <v>7364</v>
      </c>
      <c r="B229" s="149">
        <v>6</v>
      </c>
      <c r="C229" s="149">
        <v>36</v>
      </c>
      <c r="D229" t="s" s="205">
        <v>7617</v>
      </c>
      <c r="E229" t="s" s="205">
        <v>1375</v>
      </c>
      <c r="F229" s="222">
        <v>49</v>
      </c>
      <c r="G229" s="149">
        <v>46</v>
      </c>
      <c r="H229" s="173">
        <f>SUM(G229-F229)</f>
        <v>-3</v>
      </c>
      <c r="I229" s="167">
        <f>H229/F229</f>
        <v>-0.0612244897959184</v>
      </c>
      <c r="J229" s="167">
        <f>H229/G229</f>
        <v>-0.0652173913043478</v>
      </c>
      <c r="K229" s="24"/>
      <c r="L229" s="24"/>
      <c r="M229" s="24"/>
      <c r="N229" s="24"/>
      <c r="O229" s="24"/>
      <c r="P229" s="24"/>
      <c r="Q229" s="24"/>
      <c r="R229" s="24"/>
      <c r="S229" s="24"/>
      <c r="T229" s="24"/>
      <c r="U229" s="24"/>
      <c r="V229" s="24"/>
      <c r="W229" s="24"/>
      <c r="X229" s="24"/>
      <c r="Y229" s="24"/>
      <c r="Z229" s="24"/>
    </row>
    <row r="230" ht="19.15" customHeight="1">
      <c r="A230" t="s" s="138">
        <v>7364</v>
      </c>
      <c r="B230" s="149">
        <v>6</v>
      </c>
      <c r="C230" s="149">
        <v>37</v>
      </c>
      <c r="D230" t="s" s="205">
        <v>7578</v>
      </c>
      <c r="E230" t="s" s="205">
        <v>153</v>
      </c>
      <c r="F230" s="222">
        <v>33</v>
      </c>
      <c r="G230" s="149">
        <v>37</v>
      </c>
      <c r="H230" s="173">
        <f>SUM(G230-F230)</f>
        <v>4</v>
      </c>
      <c r="I230" s="167">
        <f>H230/F230</f>
        <v>0.121212121212121</v>
      </c>
      <c r="J230" s="167">
        <f>H230/G230</f>
        <v>0.108108108108108</v>
      </c>
      <c r="K230" s="24"/>
      <c r="L230" s="24"/>
      <c r="M230" s="24"/>
      <c r="N230" s="24"/>
      <c r="O230" s="24"/>
      <c r="P230" s="24"/>
      <c r="Q230" s="24"/>
      <c r="R230" s="24"/>
      <c r="S230" s="24"/>
      <c r="T230" s="24"/>
      <c r="U230" s="24"/>
      <c r="V230" s="24"/>
      <c r="W230" s="24"/>
      <c r="X230" s="24"/>
      <c r="Y230" s="24"/>
      <c r="Z230" s="24"/>
    </row>
    <row r="231" ht="19.15" customHeight="1">
      <c r="A231" t="s" s="138">
        <v>7364</v>
      </c>
      <c r="B231" s="149">
        <v>6</v>
      </c>
      <c r="C231" s="149">
        <v>39</v>
      </c>
      <c r="D231" t="s" s="205">
        <v>7579</v>
      </c>
      <c r="E231" t="s" s="205">
        <v>1427</v>
      </c>
      <c r="F231" s="222">
        <v>19</v>
      </c>
      <c r="G231" s="149">
        <v>19</v>
      </c>
      <c r="H231" s="173">
        <f>SUM(G231-F231)</f>
        <v>0</v>
      </c>
      <c r="I231" s="167">
        <f>H231/F231</f>
        <v>0</v>
      </c>
      <c r="J231" s="167">
        <f>H231/G231</f>
        <v>0</v>
      </c>
      <c r="K231" s="24"/>
      <c r="L231" s="24"/>
      <c r="M231" s="24"/>
      <c r="N231" s="24"/>
      <c r="O231" s="24"/>
      <c r="P231" s="24"/>
      <c r="Q231" s="24"/>
      <c r="R231" s="24"/>
      <c r="S231" s="24"/>
      <c r="T231" s="24"/>
      <c r="U231" s="24"/>
      <c r="V231" s="24"/>
      <c r="W231" s="24"/>
      <c r="X231" s="24"/>
      <c r="Y231" s="24"/>
      <c r="Z231" s="24"/>
    </row>
    <row r="232" ht="19.15" customHeight="1">
      <c r="A232" t="s" s="138">
        <v>7364</v>
      </c>
      <c r="B232" s="149">
        <v>6</v>
      </c>
      <c r="C232" s="149">
        <v>38</v>
      </c>
      <c r="D232" t="s" s="205">
        <v>7580</v>
      </c>
      <c r="E232" t="s" s="205">
        <v>46</v>
      </c>
      <c r="F232" s="222">
        <v>5</v>
      </c>
      <c r="G232" s="149">
        <v>6</v>
      </c>
      <c r="H232" s="173">
        <f>SUM(G232-F232)</f>
        <v>1</v>
      </c>
      <c r="I232" s="167">
        <f>H232/F232</f>
        <v>0.2</v>
      </c>
      <c r="J232" s="167">
        <f>H232/G232</f>
        <v>0.166666666666667</v>
      </c>
      <c r="K232" s="24"/>
      <c r="L232" s="24"/>
      <c r="M232" s="24"/>
      <c r="N232" s="24"/>
      <c r="O232" s="24"/>
      <c r="P232" s="24"/>
      <c r="Q232" s="24"/>
      <c r="R232" s="24"/>
      <c r="S232" s="24"/>
      <c r="T232" s="24"/>
      <c r="U232" s="24"/>
      <c r="V232" s="24"/>
      <c r="W232" s="24"/>
      <c r="X232" s="24"/>
      <c r="Y232" s="24"/>
      <c r="Z232" s="24"/>
    </row>
    <row r="233" ht="19.15" customHeight="1">
      <c r="A233" t="s" s="138">
        <v>7364</v>
      </c>
      <c r="B233" s="149">
        <v>6</v>
      </c>
      <c r="C233" s="149">
        <v>1</v>
      </c>
      <c r="D233" t="s" s="205">
        <v>7581</v>
      </c>
      <c r="E233" t="s" s="205">
        <v>24</v>
      </c>
      <c r="F233" s="223">
        <v>0</v>
      </c>
      <c r="G233" s="149">
        <v>0</v>
      </c>
      <c r="H233" s="173">
        <f>SUM(G233-F233)</f>
        <v>0</v>
      </c>
      <c r="I233" s="207">
        <f>H233/F233</f>
      </c>
      <c r="J233" s="207">
        <f>H233/G233</f>
      </c>
      <c r="K233" s="24"/>
      <c r="L233" s="24"/>
      <c r="M233" s="24"/>
      <c r="N233" s="24"/>
      <c r="O233" s="24"/>
      <c r="P233" s="24"/>
      <c r="Q233" s="24"/>
      <c r="R233" s="24"/>
      <c r="S233" s="24"/>
      <c r="T233" s="24"/>
      <c r="U233" s="24"/>
      <c r="V233" s="24"/>
      <c r="W233" s="24"/>
      <c r="X233" s="24"/>
      <c r="Y233" s="24"/>
      <c r="Z233" s="24"/>
    </row>
    <row r="234" ht="19.15" customHeight="1">
      <c r="A234" t="s" s="138">
        <v>7364</v>
      </c>
      <c r="B234" s="149">
        <v>6</v>
      </c>
      <c r="C234" s="149">
        <v>10</v>
      </c>
      <c r="D234" t="s" s="205">
        <v>7582</v>
      </c>
      <c r="E234" t="s" s="205">
        <v>84</v>
      </c>
      <c r="F234" s="223">
        <v>0</v>
      </c>
      <c r="G234" s="149">
        <v>0</v>
      </c>
      <c r="H234" s="173">
        <f>SUM(G234-F234)</f>
        <v>0</v>
      </c>
      <c r="I234" s="207">
        <f>H234/F234</f>
      </c>
      <c r="J234" s="207">
        <f>H234/G234</f>
      </c>
      <c r="K234" s="24"/>
      <c r="L234" s="24"/>
      <c r="M234" s="24"/>
      <c r="N234" s="24"/>
      <c r="O234" s="24"/>
      <c r="P234" s="24"/>
      <c r="Q234" s="24"/>
      <c r="R234" s="24"/>
      <c r="S234" s="24"/>
      <c r="T234" s="24"/>
      <c r="U234" s="24"/>
      <c r="V234" s="24"/>
      <c r="W234" s="24"/>
      <c r="X234" s="24"/>
      <c r="Y234" s="24"/>
      <c r="Z234" s="24"/>
    </row>
    <row r="235" ht="19.15" customHeight="1">
      <c r="A235" t="s" s="138">
        <v>7364</v>
      </c>
      <c r="B235" s="149">
        <v>6</v>
      </c>
      <c r="C235" s="149">
        <v>18</v>
      </c>
      <c r="D235" t="s" s="205">
        <v>7583</v>
      </c>
      <c r="E235" t="s" s="205">
        <v>38</v>
      </c>
      <c r="F235" s="223">
        <v>0</v>
      </c>
      <c r="G235" s="149">
        <v>0</v>
      </c>
      <c r="H235" s="173">
        <f>SUM(G235-F235)</f>
        <v>0</v>
      </c>
      <c r="I235" s="207">
        <f>H235/F235</f>
      </c>
      <c r="J235" s="207">
        <f>H235/G235</f>
      </c>
      <c r="K235" s="24"/>
      <c r="L235" s="24"/>
      <c r="M235" s="24"/>
      <c r="N235" s="24"/>
      <c r="O235" s="24"/>
      <c r="P235" s="24"/>
      <c r="Q235" s="24"/>
      <c r="R235" s="24"/>
      <c r="S235" s="24"/>
      <c r="T235" s="24"/>
      <c r="U235" s="24"/>
      <c r="V235" s="24"/>
      <c r="W235" s="24"/>
      <c r="X235" s="24"/>
      <c r="Y235" s="24"/>
      <c r="Z235" s="24"/>
    </row>
    <row r="236" ht="19.15" customHeight="1">
      <c r="A236" t="s" s="138">
        <v>7364</v>
      </c>
      <c r="B236" s="149">
        <v>6</v>
      </c>
      <c r="C236" s="149">
        <v>23</v>
      </c>
      <c r="D236" t="s" s="205">
        <v>7584</v>
      </c>
      <c r="E236" t="s" s="205">
        <v>237</v>
      </c>
      <c r="F236" s="223">
        <v>0</v>
      </c>
      <c r="G236" s="149">
        <v>0</v>
      </c>
      <c r="H236" s="173">
        <f>SUM(G236-F236)</f>
        <v>0</v>
      </c>
      <c r="I236" s="207">
        <f>H236/F236</f>
      </c>
      <c r="J236" s="207">
        <f>H236/G236</f>
      </c>
      <c r="K236" s="24"/>
      <c r="L236" s="24"/>
      <c r="M236" s="24"/>
      <c r="N236" s="24"/>
      <c r="O236" s="24"/>
      <c r="P236" s="24"/>
      <c r="Q236" s="24"/>
      <c r="R236" s="24"/>
      <c r="S236" s="24"/>
      <c r="T236" s="24"/>
      <c r="U236" s="24"/>
      <c r="V236" s="24"/>
      <c r="W236" s="24"/>
      <c r="X236" s="24"/>
      <c r="Y236" s="24"/>
      <c r="Z236" s="24"/>
    </row>
    <row r="237" ht="19.15" customHeight="1">
      <c r="A237" t="s" s="138">
        <v>7364</v>
      </c>
      <c r="B237" s="149">
        <v>6</v>
      </c>
      <c r="C237" s="149">
        <v>30</v>
      </c>
      <c r="D237" t="s" s="205">
        <v>7585</v>
      </c>
      <c r="E237" t="s" s="205">
        <v>72</v>
      </c>
      <c r="F237" s="223">
        <v>0</v>
      </c>
      <c r="G237" s="149">
        <v>0</v>
      </c>
      <c r="H237" s="173">
        <f>SUM(G237-F237)</f>
        <v>0</v>
      </c>
      <c r="I237" s="207">
        <f>H237/F237</f>
      </c>
      <c r="J237" s="207">
        <f>H237/G237</f>
      </c>
      <c r="K237" s="24"/>
      <c r="L237" s="24"/>
      <c r="M237" s="24"/>
      <c r="N237" s="24"/>
      <c r="O237" s="24"/>
      <c r="P237" s="24"/>
      <c r="Q237" s="24"/>
      <c r="R237" s="24"/>
      <c r="S237" s="24"/>
      <c r="T237" s="24"/>
      <c r="U237" s="24"/>
      <c r="V237" s="24"/>
      <c r="W237" s="24"/>
      <c r="X237" s="24"/>
      <c r="Y237" s="24"/>
      <c r="Z237" s="24"/>
    </row>
    <row r="238" ht="19.15" customHeight="1">
      <c r="A238" t="s" s="138">
        <v>7364</v>
      </c>
      <c r="B238" s="149">
        <v>6</v>
      </c>
      <c r="C238" s="149">
        <v>35</v>
      </c>
      <c r="D238" t="s" s="205">
        <v>7586</v>
      </c>
      <c r="E238" t="s" s="205">
        <v>78</v>
      </c>
      <c r="F238" s="223">
        <v>0</v>
      </c>
      <c r="G238" s="149">
        <v>0</v>
      </c>
      <c r="H238" s="206">
        <f>SUM(G238-F238)</f>
        <v>0</v>
      </c>
      <c r="I238" s="176">
        <f>H238/F238</f>
      </c>
      <c r="J238" s="176">
        <f>H238/G238</f>
      </c>
      <c r="K238" s="174"/>
      <c r="L238" s="174"/>
      <c r="M238" s="174"/>
      <c r="N238" s="174"/>
      <c r="O238" s="174"/>
      <c r="P238" s="174"/>
      <c r="Q238" s="174"/>
      <c r="R238" s="174"/>
      <c r="S238" s="174"/>
      <c r="T238" s="174"/>
      <c r="U238" s="174"/>
      <c r="V238" s="174"/>
      <c r="W238" s="174"/>
      <c r="X238" s="174"/>
      <c r="Y238" s="174"/>
      <c r="Z238" s="174"/>
    </row>
    <row r="239" ht="19.15" customHeight="1">
      <c r="A239" s="177"/>
      <c r="B239" s="178"/>
      <c r="C239" s="178"/>
      <c r="D239" s="179"/>
      <c r="E239" s="179"/>
      <c r="F239" s="210">
        <f>SUM(F198:F238)</f>
        <v>91278</v>
      </c>
      <c r="G239" s="180">
        <f>SUM(G198:G238)</f>
        <v>95125</v>
      </c>
      <c r="H239" s="181">
        <f>SUM(H198:H238)</f>
        <v>3847</v>
      </c>
      <c r="I239" s="182">
        <f>H239/F239</f>
        <v>0.0421459716470562</v>
      </c>
      <c r="J239" s="182">
        <f>H239/G239</f>
        <v>0.0404415243101183</v>
      </c>
      <c r="K239" s="183"/>
      <c r="L239" s="183"/>
      <c r="M239" s="183"/>
      <c r="N239" s="183"/>
      <c r="O239" s="183"/>
      <c r="P239" s="183"/>
      <c r="Q239" s="183"/>
      <c r="R239" s="183"/>
      <c r="S239" s="183"/>
      <c r="T239" s="183"/>
      <c r="U239" s="183"/>
      <c r="V239" s="183"/>
      <c r="W239" s="183"/>
      <c r="X239" s="183"/>
      <c r="Y239" s="183"/>
      <c r="Z239" s="184"/>
    </row>
    <row r="240" ht="19.15" customHeight="1">
      <c r="A240" s="230"/>
      <c r="B240" s="231"/>
      <c r="C240" s="231"/>
      <c r="D240" s="232"/>
      <c r="E240" s="232"/>
      <c r="F240" s="251"/>
      <c r="G240" s="231"/>
      <c r="H240" s="234"/>
      <c r="I240" s="188"/>
      <c r="J240" s="188"/>
      <c r="K240" s="189"/>
      <c r="L240" s="189"/>
      <c r="M240" s="189"/>
      <c r="N240" s="189"/>
      <c r="O240" s="189"/>
      <c r="P240" s="189"/>
      <c r="Q240" s="189"/>
      <c r="R240" s="189"/>
      <c r="S240" s="189"/>
      <c r="T240" s="189"/>
      <c r="U240" s="189"/>
      <c r="V240" s="189"/>
      <c r="W240" s="189"/>
      <c r="X240" s="189"/>
      <c r="Y240" s="189"/>
      <c r="Z240" s="189"/>
    </row>
    <row r="241" ht="19.15" customHeight="1">
      <c r="A241" t="s" s="138">
        <v>7364</v>
      </c>
      <c r="B241" s="149">
        <v>7</v>
      </c>
      <c r="C241" s="149">
        <v>18</v>
      </c>
      <c r="D241" t="s" s="205">
        <v>7587</v>
      </c>
      <c r="E241" t="s" s="205">
        <v>84</v>
      </c>
      <c r="F241" s="222">
        <v>39121</v>
      </c>
      <c r="G241" s="149">
        <v>51049</v>
      </c>
      <c r="H241" s="173">
        <f>SUM(G241-F241)</f>
        <v>11928</v>
      </c>
      <c r="I241" s="167">
        <f>H241/F241</f>
        <v>0.304900181488203</v>
      </c>
      <c r="J241" s="167">
        <f>H241/G241</f>
        <v>0.2336578581363</v>
      </c>
      <c r="K241" s="24"/>
      <c r="L241" s="24"/>
      <c r="M241" s="24"/>
      <c r="N241" s="24"/>
      <c r="O241" s="24"/>
      <c r="P241" s="24"/>
      <c r="Q241" s="24"/>
      <c r="R241" s="24"/>
      <c r="S241" s="24"/>
      <c r="T241" s="24"/>
      <c r="U241" s="24"/>
      <c r="V241" s="24"/>
      <c r="W241" s="24"/>
      <c r="X241" s="24"/>
      <c r="Y241" s="24"/>
      <c r="Z241" s="24"/>
    </row>
    <row r="242" ht="19.15" customHeight="1">
      <c r="A242" t="s" s="138">
        <v>7364</v>
      </c>
      <c r="B242" s="149">
        <v>7</v>
      </c>
      <c r="C242" s="149">
        <v>17</v>
      </c>
      <c r="D242" t="s" s="205">
        <v>7588</v>
      </c>
      <c r="E242" t="s" s="205">
        <v>20</v>
      </c>
      <c r="F242" s="222">
        <v>15240</v>
      </c>
      <c r="G242" s="149">
        <v>18024</v>
      </c>
      <c r="H242" s="173">
        <f>SUM(G242-F242)</f>
        <v>2784</v>
      </c>
      <c r="I242" s="167">
        <f>H242/F242</f>
        <v>0.182677165354331</v>
      </c>
      <c r="J242" s="167">
        <f>H242/G242</f>
        <v>0.154460719041278</v>
      </c>
      <c r="K242" s="24"/>
      <c r="L242" s="24"/>
      <c r="M242" s="24"/>
      <c r="N242" s="24"/>
      <c r="O242" s="24"/>
      <c r="P242" s="24"/>
      <c r="Q242" s="24"/>
      <c r="R242" s="24"/>
      <c r="S242" s="24"/>
      <c r="T242" s="24"/>
      <c r="U242" s="24"/>
      <c r="V242" s="24"/>
      <c r="W242" s="24"/>
      <c r="X242" s="24"/>
      <c r="Y242" s="24"/>
      <c r="Z242" s="24"/>
    </row>
    <row r="243" ht="19.15" customHeight="1">
      <c r="A243" t="s" s="138">
        <v>7364</v>
      </c>
      <c r="B243" s="149">
        <v>7</v>
      </c>
      <c r="C243" s="149">
        <v>20</v>
      </c>
      <c r="D243" t="s" s="205">
        <v>7366</v>
      </c>
      <c r="E243" t="s" s="205">
        <v>22</v>
      </c>
      <c r="F243" s="222">
        <v>8293</v>
      </c>
      <c r="G243" s="149">
        <v>11802</v>
      </c>
      <c r="H243" s="173">
        <f>SUM(G243-F243)</f>
        <v>3509</v>
      </c>
      <c r="I243" s="167">
        <f>H243/F243</f>
        <v>0.423127939225853</v>
      </c>
      <c r="J243" s="167">
        <f>H243/G243</f>
        <v>0.297322487713947</v>
      </c>
      <c r="K243" s="24"/>
      <c r="L243" s="24"/>
      <c r="M243" s="24"/>
      <c r="N243" s="24"/>
      <c r="O243" s="24"/>
      <c r="P243" s="24"/>
      <c r="Q243" s="24"/>
      <c r="R243" s="24"/>
      <c r="S243" s="24"/>
      <c r="T243" s="24"/>
      <c r="U243" s="24"/>
      <c r="V243" s="24"/>
      <c r="W243" s="24"/>
      <c r="X243" s="24"/>
      <c r="Y243" s="24"/>
      <c r="Z243" s="24"/>
    </row>
    <row r="244" ht="19.15" customHeight="1">
      <c r="A244" t="s" s="138">
        <v>7364</v>
      </c>
      <c r="B244" s="149">
        <v>7</v>
      </c>
      <c r="C244" s="149">
        <v>19</v>
      </c>
      <c r="D244" t="s" s="205">
        <v>7589</v>
      </c>
      <c r="E244" t="s" s="205">
        <v>36</v>
      </c>
      <c r="F244" s="222">
        <v>5883</v>
      </c>
      <c r="G244" s="149">
        <v>6507</v>
      </c>
      <c r="H244" s="173">
        <f>SUM(G244-F244)</f>
        <v>624</v>
      </c>
      <c r="I244" s="167">
        <f>H244/F244</f>
        <v>0.106068332483427</v>
      </c>
      <c r="J244" s="167">
        <f>H244/G244</f>
        <v>0.0958967266021208</v>
      </c>
      <c r="K244" s="24"/>
      <c r="L244" s="24"/>
      <c r="M244" s="24"/>
      <c r="N244" s="24"/>
      <c r="O244" s="24"/>
      <c r="P244" s="24"/>
      <c r="Q244" s="24"/>
      <c r="R244" s="24"/>
      <c r="S244" s="24"/>
      <c r="T244" s="24"/>
      <c r="U244" s="24"/>
      <c r="V244" s="24"/>
      <c r="W244" s="24"/>
      <c r="X244" s="24"/>
      <c r="Y244" s="24"/>
      <c r="Z244" s="24"/>
    </row>
    <row r="245" ht="19.15" customHeight="1">
      <c r="A245" t="s" s="138">
        <v>7364</v>
      </c>
      <c r="B245" s="149">
        <v>7</v>
      </c>
      <c r="C245" s="149">
        <v>10</v>
      </c>
      <c r="D245" t="s" s="205">
        <v>7590</v>
      </c>
      <c r="E245" t="s" s="205">
        <v>26</v>
      </c>
      <c r="F245" s="222">
        <v>2817</v>
      </c>
      <c r="G245" s="149">
        <v>3444</v>
      </c>
      <c r="H245" s="173">
        <f>SUM(G245-F245)</f>
        <v>627</v>
      </c>
      <c r="I245" s="167">
        <f>H245/F245</f>
        <v>0.222577209797657</v>
      </c>
      <c r="J245" s="167">
        <f>H245/G245</f>
        <v>0.18205574912892</v>
      </c>
      <c r="K245" s="24"/>
      <c r="L245" s="24"/>
      <c r="M245" s="24"/>
      <c r="N245" s="24"/>
      <c r="O245" s="24"/>
      <c r="P245" s="24"/>
      <c r="Q245" s="24"/>
      <c r="R245" s="24"/>
      <c r="S245" s="24"/>
      <c r="T245" s="24"/>
      <c r="U245" s="24"/>
      <c r="V245" s="24"/>
      <c r="W245" s="24"/>
      <c r="X245" s="24"/>
      <c r="Y245" s="24"/>
      <c r="Z245" s="24"/>
    </row>
    <row r="246" ht="19.15" customHeight="1">
      <c r="A246" t="s" s="138">
        <v>7364</v>
      </c>
      <c r="B246" s="149">
        <v>7</v>
      </c>
      <c r="C246" s="149">
        <v>8</v>
      </c>
      <c r="D246" t="s" s="205">
        <v>7367</v>
      </c>
      <c r="E246" t="s" s="205">
        <v>28</v>
      </c>
      <c r="F246" s="222">
        <v>1362</v>
      </c>
      <c r="G246" s="149">
        <v>1883</v>
      </c>
      <c r="H246" s="173">
        <f>SUM(G246-F246)</f>
        <v>521</v>
      </c>
      <c r="I246" s="167">
        <f>H246/F246</f>
        <v>0.382525697503671</v>
      </c>
      <c r="J246" s="167">
        <f>H246/G246</f>
        <v>0.276686139139671</v>
      </c>
      <c r="K246" s="24"/>
      <c r="L246" s="24"/>
      <c r="M246" s="24"/>
      <c r="N246" s="24"/>
      <c r="O246" s="24"/>
      <c r="P246" s="24"/>
      <c r="Q246" s="24"/>
      <c r="R246" s="24"/>
      <c r="S246" s="24"/>
      <c r="T246" s="24"/>
      <c r="U246" s="24"/>
      <c r="V246" s="24"/>
      <c r="W246" s="24"/>
      <c r="X246" s="24"/>
      <c r="Y246" s="24"/>
      <c r="Z246" s="24"/>
    </row>
    <row r="247" ht="19.15" customHeight="1">
      <c r="A247" t="s" s="138">
        <v>7364</v>
      </c>
      <c r="B247" s="149">
        <v>7</v>
      </c>
      <c r="C247" s="149">
        <v>37</v>
      </c>
      <c r="D247" t="s" s="205">
        <v>7591</v>
      </c>
      <c r="E247" t="s" s="205">
        <v>68</v>
      </c>
      <c r="F247" s="222">
        <v>593</v>
      </c>
      <c r="G247" s="149">
        <v>657</v>
      </c>
      <c r="H247" s="173">
        <f>SUM(G247-F247)</f>
        <v>64</v>
      </c>
      <c r="I247" s="167">
        <f>H247/F247</f>
        <v>0.107925801011804</v>
      </c>
      <c r="J247" s="167">
        <f>H247/G247</f>
        <v>0.0974124809741248</v>
      </c>
      <c r="K247" s="24"/>
      <c r="L247" s="24"/>
      <c r="M247" s="24"/>
      <c r="N247" s="24"/>
      <c r="O247" s="24"/>
      <c r="P247" s="24"/>
      <c r="Q247" s="24"/>
      <c r="R247" s="24"/>
      <c r="S247" s="24"/>
      <c r="T247" s="24"/>
      <c r="U247" s="24"/>
      <c r="V247" s="24"/>
      <c r="W247" s="24"/>
      <c r="X247" s="24"/>
      <c r="Y247" s="24"/>
      <c r="Z247" s="24"/>
    </row>
    <row r="248" ht="19.15" customHeight="1">
      <c r="A248" t="s" s="138">
        <v>7364</v>
      </c>
      <c r="B248" s="149">
        <v>7</v>
      </c>
      <c r="C248" s="149">
        <v>11</v>
      </c>
      <c r="D248" t="s" s="205">
        <v>7592</v>
      </c>
      <c r="E248" t="s" s="205">
        <v>34</v>
      </c>
      <c r="F248" s="222">
        <v>514</v>
      </c>
      <c r="G248" s="149">
        <v>645</v>
      </c>
      <c r="H248" s="173">
        <f>SUM(G248-F248)</f>
        <v>131</v>
      </c>
      <c r="I248" s="167">
        <f>H248/F248</f>
        <v>0.254863813229572</v>
      </c>
      <c r="J248" s="167">
        <f>H248/G248</f>
        <v>0.203100775193798</v>
      </c>
      <c r="K248" s="24"/>
      <c r="L248" s="24"/>
      <c r="M248" s="24"/>
      <c r="N248" s="24"/>
      <c r="O248" s="24"/>
      <c r="P248" s="24"/>
      <c r="Q248" s="24"/>
      <c r="R248" s="24"/>
      <c r="S248" s="24"/>
      <c r="T248" s="24"/>
      <c r="U248" s="24"/>
      <c r="V248" s="24"/>
      <c r="W248" s="24"/>
      <c r="X248" s="24"/>
      <c r="Y248" s="24"/>
      <c r="Z248" s="24"/>
    </row>
    <row r="249" ht="19.15" customHeight="1">
      <c r="A249" t="s" s="138">
        <v>7364</v>
      </c>
      <c r="B249" s="149">
        <v>7</v>
      </c>
      <c r="C249" s="149">
        <v>4</v>
      </c>
      <c r="D249" t="s" s="205">
        <v>7370</v>
      </c>
      <c r="E249" t="s" s="205">
        <v>17</v>
      </c>
      <c r="F249" s="222">
        <v>315</v>
      </c>
      <c r="G249" s="149">
        <v>550</v>
      </c>
      <c r="H249" s="173">
        <f>SUM(G249-F249)</f>
        <v>235</v>
      </c>
      <c r="I249" s="167">
        <f>H249/F249</f>
        <v>0.746031746031746</v>
      </c>
      <c r="J249" s="167">
        <f>H249/G249</f>
        <v>0.427272727272727</v>
      </c>
      <c r="K249" s="24"/>
      <c r="L249" s="24"/>
      <c r="M249" s="24"/>
      <c r="N249" s="24"/>
      <c r="O249" s="24"/>
      <c r="P249" s="24"/>
      <c r="Q249" s="24"/>
      <c r="R249" s="24"/>
      <c r="S249" s="24"/>
      <c r="T249" s="24"/>
      <c r="U249" s="24"/>
      <c r="V249" s="24"/>
      <c r="W249" s="24"/>
      <c r="X249" s="24"/>
      <c r="Y249" s="24"/>
      <c r="Z249" s="24"/>
    </row>
    <row r="250" ht="19.15" customHeight="1">
      <c r="A250" t="s" s="138">
        <v>7364</v>
      </c>
      <c r="B250" s="149">
        <v>7</v>
      </c>
      <c r="C250" s="149">
        <v>3</v>
      </c>
      <c r="D250" t="s" s="205">
        <v>7593</v>
      </c>
      <c r="E250" t="s" s="205">
        <v>38</v>
      </c>
      <c r="F250" s="222">
        <v>358</v>
      </c>
      <c r="G250" s="149">
        <v>462</v>
      </c>
      <c r="H250" s="173">
        <f>SUM(G250-F250)</f>
        <v>104</v>
      </c>
      <c r="I250" s="167">
        <f>H250/F250</f>
        <v>0.290502793296089</v>
      </c>
      <c r="J250" s="167">
        <f>H250/G250</f>
        <v>0.225108225108225</v>
      </c>
      <c r="K250" s="24"/>
      <c r="L250" s="24"/>
      <c r="M250" s="24"/>
      <c r="N250" s="24"/>
      <c r="O250" s="24"/>
      <c r="P250" s="24"/>
      <c r="Q250" s="24"/>
      <c r="R250" s="24"/>
      <c r="S250" s="24"/>
      <c r="T250" s="24"/>
      <c r="U250" s="24"/>
      <c r="V250" s="24"/>
      <c r="W250" s="24"/>
      <c r="X250" s="24"/>
      <c r="Y250" s="24"/>
      <c r="Z250" s="24"/>
    </row>
    <row r="251" ht="19.15" customHeight="1">
      <c r="A251" t="s" s="138">
        <v>7364</v>
      </c>
      <c r="B251" s="149">
        <v>7</v>
      </c>
      <c r="C251" s="149">
        <v>21</v>
      </c>
      <c r="D251" t="s" s="205">
        <v>7594</v>
      </c>
      <c r="E251" t="s" s="205">
        <v>60</v>
      </c>
      <c r="F251" s="222">
        <v>321</v>
      </c>
      <c r="G251" s="149">
        <v>406</v>
      </c>
      <c r="H251" s="173">
        <f>SUM(G251-F251)</f>
        <v>85</v>
      </c>
      <c r="I251" s="167">
        <f>H251/F251</f>
        <v>0.264797507788162</v>
      </c>
      <c r="J251" s="167">
        <f>H251/G251</f>
        <v>0.20935960591133</v>
      </c>
      <c r="K251" s="24"/>
      <c r="L251" s="24"/>
      <c r="M251" s="24"/>
      <c r="N251" s="24"/>
      <c r="O251" s="24"/>
      <c r="P251" s="24"/>
      <c r="Q251" s="24"/>
      <c r="R251" s="24"/>
      <c r="S251" s="24"/>
      <c r="T251" s="24"/>
      <c r="U251" s="24"/>
      <c r="V251" s="24"/>
      <c r="W251" s="24"/>
      <c r="X251" s="24"/>
      <c r="Y251" s="24"/>
      <c r="Z251" s="24"/>
    </row>
    <row r="252" ht="19.15" customHeight="1">
      <c r="A252" t="s" s="138">
        <v>7364</v>
      </c>
      <c r="B252" s="149">
        <v>7</v>
      </c>
      <c r="C252" s="149">
        <v>23</v>
      </c>
      <c r="D252" t="s" s="205">
        <v>7595</v>
      </c>
      <c r="E252" t="s" s="205">
        <v>52</v>
      </c>
      <c r="F252" s="222">
        <v>301</v>
      </c>
      <c r="G252" s="149">
        <v>354</v>
      </c>
      <c r="H252" s="173">
        <f>SUM(G252-F252)</f>
        <v>53</v>
      </c>
      <c r="I252" s="167">
        <f>H252/F252</f>
        <v>0.176079734219269</v>
      </c>
      <c r="J252" s="167">
        <f>H252/G252</f>
        <v>0.149717514124294</v>
      </c>
      <c r="K252" s="24"/>
      <c r="L252" s="24"/>
      <c r="M252" s="24"/>
      <c r="N252" s="24"/>
      <c r="O252" s="24"/>
      <c r="P252" s="24"/>
      <c r="Q252" s="24"/>
      <c r="R252" s="24"/>
      <c r="S252" s="24"/>
      <c r="T252" s="24"/>
      <c r="U252" s="24"/>
      <c r="V252" s="24"/>
      <c r="W252" s="24"/>
      <c r="X252" s="24"/>
      <c r="Y252" s="24"/>
      <c r="Z252" s="24"/>
    </row>
    <row r="253" ht="19.15" customHeight="1">
      <c r="A253" t="s" s="138">
        <v>7364</v>
      </c>
      <c r="B253" s="149">
        <v>7</v>
      </c>
      <c r="C253" s="149">
        <v>16</v>
      </c>
      <c r="D253" t="s" s="205">
        <v>7596</v>
      </c>
      <c r="E253" t="s" s="205">
        <v>76</v>
      </c>
      <c r="F253" s="222">
        <v>230</v>
      </c>
      <c r="G253" s="149">
        <v>301</v>
      </c>
      <c r="H253" s="173">
        <f>SUM(G253-F253)</f>
        <v>71</v>
      </c>
      <c r="I253" s="167">
        <f>H253/F253</f>
        <v>0.308695652173913</v>
      </c>
      <c r="J253" s="167">
        <f>H253/G253</f>
        <v>0.235880398671096</v>
      </c>
      <c r="K253" s="24"/>
      <c r="L253" s="24"/>
      <c r="M253" s="24"/>
      <c r="N253" s="24"/>
      <c r="O253" s="24"/>
      <c r="P253" s="24"/>
      <c r="Q253" s="24"/>
      <c r="R253" s="24"/>
      <c r="S253" s="24"/>
      <c r="T253" s="24"/>
      <c r="U253" s="24"/>
      <c r="V253" s="24"/>
      <c r="W253" s="24"/>
      <c r="X253" s="24"/>
      <c r="Y253" s="24"/>
      <c r="Z253" s="24"/>
    </row>
    <row r="254" ht="19.15" customHeight="1">
      <c r="A254" t="s" s="138">
        <v>7364</v>
      </c>
      <c r="B254" s="149">
        <v>7</v>
      </c>
      <c r="C254" s="149">
        <v>28</v>
      </c>
      <c r="D254" t="s" s="205">
        <v>7597</v>
      </c>
      <c r="E254" t="s" s="205">
        <v>72</v>
      </c>
      <c r="F254" s="222">
        <v>223</v>
      </c>
      <c r="G254" s="149">
        <v>269</v>
      </c>
      <c r="H254" s="173">
        <f>SUM(G254-F254)</f>
        <v>46</v>
      </c>
      <c r="I254" s="167">
        <f>H254/F254</f>
        <v>0.20627802690583</v>
      </c>
      <c r="J254" s="167">
        <f>H254/G254</f>
        <v>0.171003717472119</v>
      </c>
      <c r="K254" s="24"/>
      <c r="L254" s="24"/>
      <c r="M254" s="24"/>
      <c r="N254" s="24"/>
      <c r="O254" s="24"/>
      <c r="P254" s="24"/>
      <c r="Q254" s="24"/>
      <c r="R254" s="24"/>
      <c r="S254" s="24"/>
      <c r="T254" s="24"/>
      <c r="U254" s="24"/>
      <c r="V254" s="24"/>
      <c r="W254" s="24"/>
      <c r="X254" s="24"/>
      <c r="Y254" s="24"/>
      <c r="Z254" s="24"/>
    </row>
    <row r="255" ht="19.15" customHeight="1">
      <c r="A255" t="s" s="138">
        <v>7364</v>
      </c>
      <c r="B255" s="149">
        <v>7</v>
      </c>
      <c r="C255" s="149">
        <v>1</v>
      </c>
      <c r="D255" t="s" s="205">
        <v>7598</v>
      </c>
      <c r="E255" t="s" s="205">
        <v>74</v>
      </c>
      <c r="F255" s="222">
        <v>205</v>
      </c>
      <c r="G255" s="149">
        <v>254</v>
      </c>
      <c r="H255" s="173">
        <f>SUM(G255-F255)</f>
        <v>49</v>
      </c>
      <c r="I255" s="167">
        <f>H255/F255</f>
        <v>0.239024390243902</v>
      </c>
      <c r="J255" s="167">
        <f>H255/G255</f>
        <v>0.192913385826772</v>
      </c>
      <c r="K255" s="24"/>
      <c r="L255" s="24"/>
      <c r="M255" s="24"/>
      <c r="N255" s="24"/>
      <c r="O255" s="24"/>
      <c r="P255" s="24"/>
      <c r="Q255" s="24"/>
      <c r="R255" s="24"/>
      <c r="S255" s="24"/>
      <c r="T255" s="24"/>
      <c r="U255" s="24"/>
      <c r="V255" s="24"/>
      <c r="W255" s="24"/>
      <c r="X255" s="24"/>
      <c r="Y255" s="24"/>
      <c r="Z255" s="24"/>
    </row>
    <row r="256" ht="19.15" customHeight="1">
      <c r="A256" t="s" s="138">
        <v>7364</v>
      </c>
      <c r="B256" s="149">
        <v>7</v>
      </c>
      <c r="C256" s="149">
        <v>14</v>
      </c>
      <c r="D256" t="s" s="205">
        <v>7599</v>
      </c>
      <c r="E256" t="s" s="205">
        <v>24</v>
      </c>
      <c r="F256" s="222">
        <v>212</v>
      </c>
      <c r="G256" s="149">
        <v>249</v>
      </c>
      <c r="H256" s="173">
        <f>SUM(G256-F256)</f>
        <v>37</v>
      </c>
      <c r="I256" s="167">
        <f>H256/F256</f>
        <v>0.174528301886792</v>
      </c>
      <c r="J256" s="167">
        <f>H256/G256</f>
        <v>0.14859437751004</v>
      </c>
      <c r="K256" s="24"/>
      <c r="L256" s="24"/>
      <c r="M256" s="24"/>
      <c r="N256" s="24"/>
      <c r="O256" s="24"/>
      <c r="P256" s="24"/>
      <c r="Q256" s="24"/>
      <c r="R256" s="24"/>
      <c r="S256" s="24"/>
      <c r="T256" s="24"/>
      <c r="U256" s="24"/>
      <c r="V256" s="24"/>
      <c r="W256" s="24"/>
      <c r="X256" s="24"/>
      <c r="Y256" s="24"/>
      <c r="Z256" s="24"/>
    </row>
    <row r="257" ht="19.15" customHeight="1">
      <c r="A257" t="s" s="138">
        <v>7364</v>
      </c>
      <c r="B257" s="149">
        <v>7</v>
      </c>
      <c r="C257" s="149">
        <v>9</v>
      </c>
      <c r="D257" t="s" s="205">
        <v>7600</v>
      </c>
      <c r="E257" t="s" s="205">
        <v>66</v>
      </c>
      <c r="F257" s="222">
        <v>193</v>
      </c>
      <c r="G257" s="149">
        <v>230</v>
      </c>
      <c r="H257" s="173">
        <f>SUM(G257-F257)</f>
        <v>37</v>
      </c>
      <c r="I257" s="167">
        <f>H257/F257</f>
        <v>0.191709844559585</v>
      </c>
      <c r="J257" s="167">
        <f>H257/G257</f>
        <v>0.160869565217391</v>
      </c>
      <c r="K257" s="24"/>
      <c r="L257" s="24"/>
      <c r="M257" s="24"/>
      <c r="N257" s="24"/>
      <c r="O257" s="24"/>
      <c r="P257" s="24"/>
      <c r="Q257" s="24"/>
      <c r="R257" s="24"/>
      <c r="S257" s="24"/>
      <c r="T257" s="24"/>
      <c r="U257" s="24"/>
      <c r="V257" s="24"/>
      <c r="W257" s="24"/>
      <c r="X257" s="24"/>
      <c r="Y257" s="24"/>
      <c r="Z257" s="24"/>
    </row>
    <row r="258" ht="19.15" customHeight="1">
      <c r="A258" t="s" s="138">
        <v>7364</v>
      </c>
      <c r="B258" s="149">
        <v>7</v>
      </c>
      <c r="C258" s="149">
        <v>5</v>
      </c>
      <c r="D258" t="s" s="205">
        <v>7601</v>
      </c>
      <c r="E258" t="s" s="205">
        <v>424</v>
      </c>
      <c r="F258" s="222">
        <v>170</v>
      </c>
      <c r="G258" s="149">
        <v>201</v>
      </c>
      <c r="H258" s="173">
        <f>SUM(G258-F258)</f>
        <v>31</v>
      </c>
      <c r="I258" s="167">
        <f>H258/F258</f>
        <v>0.182352941176471</v>
      </c>
      <c r="J258" s="167">
        <f>H258/G258</f>
        <v>0.154228855721393</v>
      </c>
      <c r="K258" s="24"/>
      <c r="L258" s="24"/>
      <c r="M258" s="24"/>
      <c r="N258" s="24"/>
      <c r="O258" s="24"/>
      <c r="P258" s="24"/>
      <c r="Q258" s="24"/>
      <c r="R258" s="24"/>
      <c r="S258" s="24"/>
      <c r="T258" s="24"/>
      <c r="U258" s="24"/>
      <c r="V258" s="24"/>
      <c r="W258" s="24"/>
      <c r="X258" s="24"/>
      <c r="Y258" s="24"/>
      <c r="Z258" s="24"/>
    </row>
    <row r="259" ht="19.15" customHeight="1">
      <c r="A259" t="s" s="138">
        <v>7364</v>
      </c>
      <c r="B259" s="149">
        <v>7</v>
      </c>
      <c r="C259" s="149">
        <v>7</v>
      </c>
      <c r="D259" t="s" s="205">
        <v>7374</v>
      </c>
      <c r="E259" t="s" s="205">
        <v>48</v>
      </c>
      <c r="F259" s="222">
        <v>147</v>
      </c>
      <c r="G259" s="149">
        <v>199</v>
      </c>
      <c r="H259" s="173">
        <f>SUM(G259-F259)</f>
        <v>52</v>
      </c>
      <c r="I259" s="167">
        <f>H259/F259</f>
        <v>0.353741496598639</v>
      </c>
      <c r="J259" s="167">
        <f>H259/G259</f>
        <v>0.261306532663317</v>
      </c>
      <c r="K259" s="24"/>
      <c r="L259" s="24"/>
      <c r="M259" s="24"/>
      <c r="N259" s="24"/>
      <c r="O259" s="24"/>
      <c r="P259" s="24"/>
      <c r="Q259" s="24"/>
      <c r="R259" s="24"/>
      <c r="S259" s="24"/>
      <c r="T259" s="24"/>
      <c r="U259" s="24"/>
      <c r="V259" s="24"/>
      <c r="W259" s="24"/>
      <c r="X259" s="24"/>
      <c r="Y259" s="24"/>
      <c r="Z259" s="24"/>
    </row>
    <row r="260" ht="19.15" customHeight="1">
      <c r="A260" t="s" s="138">
        <v>7364</v>
      </c>
      <c r="B260" s="149">
        <v>7</v>
      </c>
      <c r="C260" s="149">
        <v>12</v>
      </c>
      <c r="D260" t="s" s="205">
        <v>7602</v>
      </c>
      <c r="E260" t="s" s="205">
        <v>64</v>
      </c>
      <c r="F260" s="222">
        <v>136</v>
      </c>
      <c r="G260" s="149">
        <v>169</v>
      </c>
      <c r="H260" s="173">
        <f>SUM(G260-F260)</f>
        <v>33</v>
      </c>
      <c r="I260" s="167">
        <f>H260/F260</f>
        <v>0.242647058823529</v>
      </c>
      <c r="J260" s="167">
        <f>H260/G260</f>
        <v>0.195266272189349</v>
      </c>
      <c r="K260" s="24"/>
      <c r="L260" s="24"/>
      <c r="M260" s="24"/>
      <c r="N260" s="24"/>
      <c r="O260" s="24"/>
      <c r="P260" s="24"/>
      <c r="Q260" s="24"/>
      <c r="R260" s="24"/>
      <c r="S260" s="24"/>
      <c r="T260" s="24"/>
      <c r="U260" s="24"/>
      <c r="V260" s="24"/>
      <c r="W260" s="24"/>
      <c r="X260" s="24"/>
      <c r="Y260" s="24"/>
      <c r="Z260" s="24"/>
    </row>
    <row r="261" ht="19.15" customHeight="1">
      <c r="A261" t="s" s="138">
        <v>7364</v>
      </c>
      <c r="B261" s="149">
        <v>7</v>
      </c>
      <c r="C261" s="149">
        <v>27</v>
      </c>
      <c r="D261" t="s" s="205">
        <v>7603</v>
      </c>
      <c r="E261" t="s" s="205">
        <v>112</v>
      </c>
      <c r="F261" s="222">
        <v>136</v>
      </c>
      <c r="G261" s="149">
        <v>152</v>
      </c>
      <c r="H261" s="173">
        <f>SUM(G261-F261)</f>
        <v>16</v>
      </c>
      <c r="I261" s="167">
        <f>H261/F261</f>
        <v>0.117647058823529</v>
      </c>
      <c r="J261" s="167">
        <f>H261/G261</f>
        <v>0.105263157894737</v>
      </c>
      <c r="K261" s="24"/>
      <c r="L261" s="24"/>
      <c r="M261" s="24"/>
      <c r="N261" s="24"/>
      <c r="O261" s="24"/>
      <c r="P261" s="24"/>
      <c r="Q261" s="24"/>
      <c r="R261" s="24"/>
      <c r="S261" s="24"/>
      <c r="T261" s="24"/>
      <c r="U261" s="24"/>
      <c r="V261" s="24"/>
      <c r="W261" s="24"/>
      <c r="X261" s="24"/>
      <c r="Y261" s="24"/>
      <c r="Z261" s="24"/>
    </row>
    <row r="262" ht="19.15" customHeight="1">
      <c r="A262" t="s" s="138">
        <v>7364</v>
      </c>
      <c r="B262" s="149">
        <v>7</v>
      </c>
      <c r="C262" s="149">
        <v>33</v>
      </c>
      <c r="D262" t="s" s="205">
        <v>7604</v>
      </c>
      <c r="E262" t="s" s="205">
        <v>42</v>
      </c>
      <c r="F262" s="222">
        <v>116</v>
      </c>
      <c r="G262" s="149">
        <v>147</v>
      </c>
      <c r="H262" s="173">
        <f>SUM(G262-F262)</f>
        <v>31</v>
      </c>
      <c r="I262" s="167">
        <f>H262/F262</f>
        <v>0.267241379310345</v>
      </c>
      <c r="J262" s="167">
        <f>H262/G262</f>
        <v>0.210884353741497</v>
      </c>
      <c r="K262" s="24"/>
      <c r="L262" s="24"/>
      <c r="M262" s="24"/>
      <c r="N262" s="24"/>
      <c r="O262" s="24"/>
      <c r="P262" s="24"/>
      <c r="Q262" s="24"/>
      <c r="R262" s="24"/>
      <c r="S262" s="24"/>
      <c r="T262" s="24"/>
      <c r="U262" s="24"/>
      <c r="V262" s="24"/>
      <c r="W262" s="24"/>
      <c r="X262" s="24"/>
      <c r="Y262" s="24"/>
      <c r="Z262" s="24"/>
    </row>
    <row r="263" ht="19.15" customHeight="1">
      <c r="A263" t="s" s="138">
        <v>7364</v>
      </c>
      <c r="B263" s="149">
        <v>7</v>
      </c>
      <c r="C263" s="149">
        <v>15</v>
      </c>
      <c r="D263" t="s" s="205">
        <v>7605</v>
      </c>
      <c r="E263" t="s" s="205">
        <v>101</v>
      </c>
      <c r="F263" s="222">
        <v>115</v>
      </c>
      <c r="G263" s="149">
        <v>138</v>
      </c>
      <c r="H263" s="173">
        <f>SUM(G263-F263)</f>
        <v>23</v>
      </c>
      <c r="I263" s="167">
        <f>H263/F263</f>
        <v>0.2</v>
      </c>
      <c r="J263" s="167">
        <f>H263/G263</f>
        <v>0.166666666666667</v>
      </c>
      <c r="K263" s="24"/>
      <c r="L263" s="24"/>
      <c r="M263" s="24"/>
      <c r="N263" s="24"/>
      <c r="O263" s="24"/>
      <c r="P263" s="24"/>
      <c r="Q263" s="24"/>
      <c r="R263" s="24"/>
      <c r="S263" s="24"/>
      <c r="T263" s="24"/>
      <c r="U263" s="24"/>
      <c r="V263" s="24"/>
      <c r="W263" s="24"/>
      <c r="X263" s="24"/>
      <c r="Y263" s="24"/>
      <c r="Z263" s="24"/>
    </row>
    <row r="264" ht="19.15" customHeight="1">
      <c r="A264" t="s" s="138">
        <v>7364</v>
      </c>
      <c r="B264" s="149">
        <v>7</v>
      </c>
      <c r="C264" s="149">
        <v>24</v>
      </c>
      <c r="D264" t="s" s="205">
        <v>7606</v>
      </c>
      <c r="E264" t="s" s="205">
        <v>40</v>
      </c>
      <c r="F264" s="222">
        <v>124</v>
      </c>
      <c r="G264" s="149">
        <v>138</v>
      </c>
      <c r="H264" s="173">
        <f>SUM(G264-F264)</f>
        <v>14</v>
      </c>
      <c r="I264" s="167">
        <f>H264/F264</f>
        <v>0.112903225806452</v>
      </c>
      <c r="J264" s="167">
        <f>H264/G264</f>
        <v>0.101449275362319</v>
      </c>
      <c r="K264" s="24"/>
      <c r="L264" s="24"/>
      <c r="M264" s="24"/>
      <c r="N264" s="24"/>
      <c r="O264" s="24"/>
      <c r="P264" s="24"/>
      <c r="Q264" s="24"/>
      <c r="R264" s="24"/>
      <c r="S264" s="24"/>
      <c r="T264" s="24"/>
      <c r="U264" s="24"/>
      <c r="V264" s="24"/>
      <c r="W264" s="24"/>
      <c r="X264" s="24"/>
      <c r="Y264" s="24"/>
      <c r="Z264" s="24"/>
    </row>
    <row r="265" ht="19.15" customHeight="1">
      <c r="A265" t="s" s="138">
        <v>7364</v>
      </c>
      <c r="B265" s="149">
        <v>7</v>
      </c>
      <c r="C265" s="149">
        <v>2</v>
      </c>
      <c r="D265" t="s" s="205">
        <v>7377</v>
      </c>
      <c r="E265" t="s" s="205">
        <v>44</v>
      </c>
      <c r="F265" s="222">
        <v>87</v>
      </c>
      <c r="G265" s="149">
        <v>124</v>
      </c>
      <c r="H265" s="173">
        <f>SUM(G265-F265)</f>
        <v>37</v>
      </c>
      <c r="I265" s="167">
        <f>H265/F265</f>
        <v>0.425287356321839</v>
      </c>
      <c r="J265" s="167">
        <f>H265/G265</f>
        <v>0.298387096774194</v>
      </c>
      <c r="K265" s="24"/>
      <c r="L265" s="24"/>
      <c r="M265" s="24"/>
      <c r="N265" s="24"/>
      <c r="O265" s="24"/>
      <c r="P265" s="24"/>
      <c r="Q265" s="24"/>
      <c r="R265" s="24"/>
      <c r="S265" s="24"/>
      <c r="T265" s="24"/>
      <c r="U265" s="24"/>
      <c r="V265" s="24"/>
      <c r="W265" s="24"/>
      <c r="X265" s="24"/>
      <c r="Y265" s="24"/>
      <c r="Z265" s="24"/>
    </row>
    <row r="266" ht="19.15" customHeight="1">
      <c r="A266" t="s" s="138">
        <v>7364</v>
      </c>
      <c r="B266" s="149">
        <v>7</v>
      </c>
      <c r="C266" s="149">
        <v>6</v>
      </c>
      <c r="D266" t="s" s="205">
        <v>7474</v>
      </c>
      <c r="E266" t="s" s="205">
        <v>30</v>
      </c>
      <c r="F266" s="222">
        <v>87</v>
      </c>
      <c r="G266" s="149">
        <v>119</v>
      </c>
      <c r="H266" s="173">
        <f>SUM(G266-F266)</f>
        <v>32</v>
      </c>
      <c r="I266" s="167">
        <f>H266/F266</f>
        <v>0.367816091954023</v>
      </c>
      <c r="J266" s="167">
        <f>H266/G266</f>
        <v>0.26890756302521</v>
      </c>
      <c r="K266" s="24"/>
      <c r="L266" s="24"/>
      <c r="M266" s="24"/>
      <c r="N266" s="24"/>
      <c r="O266" s="24"/>
      <c r="P266" s="24"/>
      <c r="Q266" s="24"/>
      <c r="R266" s="24"/>
      <c r="S266" s="24"/>
      <c r="T266" s="24"/>
      <c r="U266" s="24"/>
      <c r="V266" s="24"/>
      <c r="W266" s="24"/>
      <c r="X266" s="24"/>
      <c r="Y266" s="24"/>
      <c r="Z266" s="24"/>
    </row>
    <row r="267" ht="19.15" customHeight="1">
      <c r="A267" t="s" s="138">
        <v>7364</v>
      </c>
      <c r="B267" s="149">
        <v>7</v>
      </c>
      <c r="C267" s="149">
        <v>30</v>
      </c>
      <c r="D267" t="s" s="205">
        <v>7607</v>
      </c>
      <c r="E267" t="s" s="205">
        <v>110</v>
      </c>
      <c r="F267" s="222">
        <v>84</v>
      </c>
      <c r="G267" s="149">
        <v>111</v>
      </c>
      <c r="H267" s="173">
        <f>SUM(G267-F267)</f>
        <v>27</v>
      </c>
      <c r="I267" s="167">
        <f>H267/F267</f>
        <v>0.321428571428571</v>
      </c>
      <c r="J267" s="167">
        <f>H267/G267</f>
        <v>0.243243243243243</v>
      </c>
      <c r="K267" s="24"/>
      <c r="L267" s="24"/>
      <c r="M267" s="24"/>
      <c r="N267" s="24"/>
      <c r="O267" s="24"/>
      <c r="P267" s="24"/>
      <c r="Q267" s="24"/>
      <c r="R267" s="24"/>
      <c r="S267" s="24"/>
      <c r="T267" s="24"/>
      <c r="U267" s="24"/>
      <c r="V267" s="24"/>
      <c r="W267" s="24"/>
      <c r="X267" s="24"/>
      <c r="Y267" s="24"/>
      <c r="Z267" s="24"/>
    </row>
    <row r="268" ht="19.15" customHeight="1">
      <c r="A268" t="s" s="138">
        <v>7364</v>
      </c>
      <c r="B268" s="149">
        <v>7</v>
      </c>
      <c r="C268" s="149">
        <v>29</v>
      </c>
      <c r="D268" t="s" s="205">
        <v>7608</v>
      </c>
      <c r="E268" t="s" s="205">
        <v>119</v>
      </c>
      <c r="F268" s="222">
        <v>77</v>
      </c>
      <c r="G268" s="149">
        <v>90</v>
      </c>
      <c r="H268" s="173">
        <f>SUM(G268-F268)</f>
        <v>13</v>
      </c>
      <c r="I268" s="167">
        <f>H268/F268</f>
        <v>0.168831168831169</v>
      </c>
      <c r="J268" s="167">
        <f>H268/G268</f>
        <v>0.144444444444444</v>
      </c>
      <c r="K268" s="24"/>
      <c r="L268" s="24"/>
      <c r="M268" s="24"/>
      <c r="N268" s="24"/>
      <c r="O268" s="24"/>
      <c r="P268" s="24"/>
      <c r="Q268" s="24"/>
      <c r="R268" s="24"/>
      <c r="S268" s="24"/>
      <c r="T268" s="24"/>
      <c r="U268" s="24"/>
      <c r="V268" s="24"/>
      <c r="W268" s="24"/>
      <c r="X268" s="24"/>
      <c r="Y268" s="24"/>
      <c r="Z268" s="24"/>
    </row>
    <row r="269" ht="19.15" customHeight="1">
      <c r="A269" t="s" s="138">
        <v>7364</v>
      </c>
      <c r="B269" s="149">
        <v>7</v>
      </c>
      <c r="C269" s="149">
        <v>26</v>
      </c>
      <c r="D269" t="s" s="205">
        <v>7620</v>
      </c>
      <c r="E269" t="s" s="205">
        <v>62</v>
      </c>
      <c r="F269" s="222">
        <v>55</v>
      </c>
      <c r="G269" s="149">
        <v>77</v>
      </c>
      <c r="H269" s="173">
        <f>SUM(G269-F269)</f>
        <v>22</v>
      </c>
      <c r="I269" s="167">
        <f>H269/F269</f>
        <v>0.4</v>
      </c>
      <c r="J269" s="167">
        <f>H269/G269</f>
        <v>0.285714285714286</v>
      </c>
      <c r="K269" s="24"/>
      <c r="L269" s="24"/>
      <c r="M269" s="24"/>
      <c r="N269" s="24"/>
      <c r="O269" s="24"/>
      <c r="P269" s="24"/>
      <c r="Q269" s="24"/>
      <c r="R269" s="24"/>
      <c r="S269" s="24"/>
      <c r="T269" s="24"/>
      <c r="U269" s="24"/>
      <c r="V269" s="24"/>
      <c r="W269" s="24"/>
      <c r="X269" s="24"/>
      <c r="Y269" s="24"/>
      <c r="Z269" s="24"/>
    </row>
    <row r="270" ht="19.15" customHeight="1">
      <c r="A270" t="s" s="138">
        <v>7364</v>
      </c>
      <c r="B270" s="149">
        <v>7</v>
      </c>
      <c r="C270" s="149">
        <v>13</v>
      </c>
      <c r="D270" t="s" s="205">
        <v>7609</v>
      </c>
      <c r="E270" t="s" s="205">
        <v>1375</v>
      </c>
      <c r="F270" s="222">
        <v>62</v>
      </c>
      <c r="G270" s="149">
        <v>64</v>
      </c>
      <c r="H270" s="173">
        <f>SUM(G270-F270)</f>
        <v>2</v>
      </c>
      <c r="I270" s="167">
        <f>H270/F270</f>
        <v>0.032258064516129</v>
      </c>
      <c r="J270" s="167">
        <f>H270/G270</f>
        <v>0.03125</v>
      </c>
      <c r="K270" s="24"/>
      <c r="L270" s="24"/>
      <c r="M270" s="24"/>
      <c r="N270" s="24"/>
      <c r="O270" s="24"/>
      <c r="P270" s="24"/>
      <c r="Q270" s="24"/>
      <c r="R270" s="24"/>
      <c r="S270" s="24"/>
      <c r="T270" s="24"/>
      <c r="U270" s="24"/>
      <c r="V270" s="24"/>
      <c r="W270" s="24"/>
      <c r="X270" s="24"/>
      <c r="Y270" s="24"/>
      <c r="Z270" s="24"/>
    </row>
    <row r="271" ht="19.15" customHeight="1">
      <c r="A271" t="s" s="138">
        <v>7364</v>
      </c>
      <c r="B271" s="149">
        <v>7</v>
      </c>
      <c r="C271" s="149">
        <v>36</v>
      </c>
      <c r="D271" t="s" s="205">
        <v>7610</v>
      </c>
      <c r="E271" t="s" s="205">
        <v>1224</v>
      </c>
      <c r="F271" s="222">
        <v>42</v>
      </c>
      <c r="G271" s="149">
        <v>49</v>
      </c>
      <c r="H271" s="173">
        <f>SUM(G271-F271)</f>
        <v>7</v>
      </c>
      <c r="I271" s="167">
        <f>H271/F271</f>
        <v>0.166666666666667</v>
      </c>
      <c r="J271" s="167">
        <f>H271/G271</f>
        <v>0.142857142857143</v>
      </c>
      <c r="K271" s="24"/>
      <c r="L271" s="24"/>
      <c r="M271" s="24"/>
      <c r="N271" s="24"/>
      <c r="O271" s="24"/>
      <c r="P271" s="24"/>
      <c r="Q271" s="24"/>
      <c r="R271" s="24"/>
      <c r="S271" s="24"/>
      <c r="T271" s="24"/>
      <c r="U271" s="24"/>
      <c r="V271" s="24"/>
      <c r="W271" s="24"/>
      <c r="X271" s="24"/>
      <c r="Y271" s="24"/>
      <c r="Z271" s="24"/>
    </row>
    <row r="272" ht="19.15" customHeight="1">
      <c r="A272" t="s" s="138">
        <v>7364</v>
      </c>
      <c r="B272" s="149">
        <v>7</v>
      </c>
      <c r="C272" s="149">
        <v>32</v>
      </c>
      <c r="D272" t="s" s="205">
        <v>7626</v>
      </c>
      <c r="E272" t="s" s="205">
        <v>103</v>
      </c>
      <c r="F272" s="222">
        <v>30</v>
      </c>
      <c r="G272" s="149">
        <v>40</v>
      </c>
      <c r="H272" s="173">
        <f>SUM(G272-F272)</f>
        <v>10</v>
      </c>
      <c r="I272" s="167">
        <f>H272/F272</f>
        <v>0.333333333333333</v>
      </c>
      <c r="J272" s="167">
        <f>H272/G272</f>
        <v>0.25</v>
      </c>
      <c r="K272" s="24"/>
      <c r="L272" s="24"/>
      <c r="M272" s="24"/>
      <c r="N272" s="24"/>
      <c r="O272" s="24"/>
      <c r="P272" s="24"/>
      <c r="Q272" s="24"/>
      <c r="R272" s="24"/>
      <c r="S272" s="24"/>
      <c r="T272" s="24"/>
      <c r="U272" s="24"/>
      <c r="V272" s="24"/>
      <c r="W272" s="24"/>
      <c r="X272" s="24"/>
      <c r="Y272" s="24"/>
      <c r="Z272" s="24"/>
    </row>
    <row r="273" ht="19.15" customHeight="1">
      <c r="A273" t="s" s="138">
        <v>7364</v>
      </c>
      <c r="B273" s="149">
        <v>7</v>
      </c>
      <c r="C273" s="149">
        <v>35</v>
      </c>
      <c r="D273" t="s" s="205">
        <v>7611</v>
      </c>
      <c r="E273" t="s" s="205">
        <v>281</v>
      </c>
      <c r="F273" s="222">
        <v>25</v>
      </c>
      <c r="G273" s="149">
        <v>26</v>
      </c>
      <c r="H273" s="173">
        <f>SUM(G273-F273)</f>
        <v>1</v>
      </c>
      <c r="I273" s="167">
        <f>H273/F273</f>
        <v>0.04</v>
      </c>
      <c r="J273" s="167">
        <f>H273/G273</f>
        <v>0.0384615384615385</v>
      </c>
      <c r="K273" s="24"/>
      <c r="L273" s="24"/>
      <c r="M273" s="24"/>
      <c r="N273" s="24"/>
      <c r="O273" s="24"/>
      <c r="P273" s="24"/>
      <c r="Q273" s="24"/>
      <c r="R273" s="24"/>
      <c r="S273" s="24"/>
      <c r="T273" s="24"/>
      <c r="U273" s="24"/>
      <c r="V273" s="24"/>
      <c r="W273" s="24"/>
      <c r="X273" s="24"/>
      <c r="Y273" s="24"/>
      <c r="Z273" s="24"/>
    </row>
    <row r="274" ht="19.15" customHeight="1">
      <c r="A274" t="s" s="138">
        <v>7364</v>
      </c>
      <c r="B274" s="149">
        <v>7</v>
      </c>
      <c r="C274" s="149">
        <v>34</v>
      </c>
      <c r="D274" t="s" s="205">
        <v>7612</v>
      </c>
      <c r="E274" t="s" s="205">
        <v>46</v>
      </c>
      <c r="F274" s="222">
        <v>13</v>
      </c>
      <c r="G274" s="149">
        <v>16</v>
      </c>
      <c r="H274" s="173">
        <f>SUM(G274-F274)</f>
        <v>3</v>
      </c>
      <c r="I274" s="167">
        <f>H274/F274</f>
        <v>0.230769230769231</v>
      </c>
      <c r="J274" s="167">
        <f>H274/G274</f>
        <v>0.1875</v>
      </c>
      <c r="K274" s="24"/>
      <c r="L274" s="24"/>
      <c r="M274" s="24"/>
      <c r="N274" s="24"/>
      <c r="O274" s="24"/>
      <c r="P274" s="24"/>
      <c r="Q274" s="24"/>
      <c r="R274" s="24"/>
      <c r="S274" s="24"/>
      <c r="T274" s="24"/>
      <c r="U274" s="24"/>
      <c r="V274" s="24"/>
      <c r="W274" s="24"/>
      <c r="X274" s="24"/>
      <c r="Y274" s="24"/>
      <c r="Z274" s="24"/>
    </row>
    <row r="275" ht="19.15" customHeight="1">
      <c r="A275" t="s" s="138">
        <v>7364</v>
      </c>
      <c r="B275" s="149">
        <v>7</v>
      </c>
      <c r="C275" s="149">
        <v>22</v>
      </c>
      <c r="D275" t="s" s="205">
        <v>7613</v>
      </c>
      <c r="E275" t="s" s="205">
        <v>380</v>
      </c>
      <c r="F275" s="223">
        <v>0</v>
      </c>
      <c r="G275" s="149">
        <v>0</v>
      </c>
      <c r="H275" s="173">
        <f>SUM(G275-F275)</f>
        <v>0</v>
      </c>
      <c r="I275" s="207">
        <f>H275/F275</f>
      </c>
      <c r="J275" s="207">
        <f>H275/G275</f>
      </c>
      <c r="K275" s="24"/>
      <c r="L275" s="24"/>
      <c r="M275" s="24"/>
      <c r="N275" s="24"/>
      <c r="O275" s="24"/>
      <c r="P275" s="24"/>
      <c r="Q275" s="24"/>
      <c r="R275" s="24"/>
      <c r="S275" s="24"/>
      <c r="T275" s="24"/>
      <c r="U275" s="24"/>
      <c r="V275" s="24"/>
      <c r="W275" s="24"/>
      <c r="X275" s="24"/>
      <c r="Y275" s="24"/>
      <c r="Z275" s="24"/>
    </row>
    <row r="276" ht="19.15" customHeight="1">
      <c r="A276" t="s" s="138">
        <v>7364</v>
      </c>
      <c r="B276" s="149">
        <v>7</v>
      </c>
      <c r="C276" s="149">
        <v>25</v>
      </c>
      <c r="D276" t="s" s="205">
        <v>7614</v>
      </c>
      <c r="E276" t="s" s="205">
        <v>237</v>
      </c>
      <c r="F276" s="223">
        <v>0</v>
      </c>
      <c r="G276" s="149">
        <v>0</v>
      </c>
      <c r="H276" s="173">
        <f>SUM(G276-F276)</f>
        <v>0</v>
      </c>
      <c r="I276" s="207">
        <f>H276/F276</f>
      </c>
      <c r="J276" s="207">
        <f>H276/G276</f>
      </c>
      <c r="K276" s="24"/>
      <c r="L276" s="24"/>
      <c r="M276" s="24"/>
      <c r="N276" s="24"/>
      <c r="O276" s="24"/>
      <c r="P276" s="24"/>
      <c r="Q276" s="24"/>
      <c r="R276" s="24"/>
      <c r="S276" s="24"/>
      <c r="T276" s="24"/>
      <c r="U276" s="24"/>
      <c r="V276" s="24"/>
      <c r="W276" s="24"/>
      <c r="X276" s="24"/>
      <c r="Y276" s="24"/>
      <c r="Z276" s="24"/>
    </row>
    <row r="277" ht="19.15" customHeight="1">
      <c r="A277" t="s" s="138">
        <v>7364</v>
      </c>
      <c r="B277" s="149">
        <v>7</v>
      </c>
      <c r="C277" s="149">
        <v>31</v>
      </c>
      <c r="D277" t="s" s="205">
        <v>7615</v>
      </c>
      <c r="E277" t="s" s="205">
        <v>78</v>
      </c>
      <c r="F277" s="223">
        <v>0</v>
      </c>
      <c r="G277" s="149">
        <v>0</v>
      </c>
      <c r="H277" s="206">
        <f>SUM(G277-F277)</f>
        <v>0</v>
      </c>
      <c r="I277" s="176">
        <f>H277/F277</f>
      </c>
      <c r="J277" s="176">
        <f>H277/G277</f>
      </c>
      <c r="K277" s="174"/>
      <c r="L277" s="174"/>
      <c r="M277" s="174"/>
      <c r="N277" s="174"/>
      <c r="O277" s="174"/>
      <c r="P277" s="174"/>
      <c r="Q277" s="174"/>
      <c r="R277" s="174"/>
      <c r="S277" s="174"/>
      <c r="T277" s="174"/>
      <c r="U277" s="174"/>
      <c r="V277" s="174"/>
      <c r="W277" s="174"/>
      <c r="X277" s="174"/>
      <c r="Y277" s="174"/>
      <c r="Z277" s="174"/>
    </row>
    <row r="278" ht="13.65" customHeight="1">
      <c r="A278" s="192"/>
      <c r="B278" s="183"/>
      <c r="C278" s="183"/>
      <c r="D278" s="183"/>
      <c r="E278" s="183"/>
      <c r="F278" s="194">
        <f>SUM(F241:F277)</f>
        <v>77687</v>
      </c>
      <c r="G278" s="194">
        <f>SUM(G241:G277)</f>
        <v>98946</v>
      </c>
      <c r="H278" s="194">
        <f>SUM(H241:H277)</f>
        <v>21259</v>
      </c>
      <c r="I278" s="182">
        <f>H278/F278</f>
        <v>0.273649387928482</v>
      </c>
      <c r="J278" s="182">
        <f>H278/G278</f>
        <v>0.214854567137631</v>
      </c>
      <c r="K278" s="183"/>
      <c r="L278" s="183"/>
      <c r="M278" s="183"/>
      <c r="N278" s="183"/>
      <c r="O278" s="183"/>
      <c r="P278" s="183"/>
      <c r="Q278" s="183"/>
      <c r="R278" s="183"/>
      <c r="S278" s="183"/>
      <c r="T278" s="183"/>
      <c r="U278" s="183"/>
      <c r="V278" s="183"/>
      <c r="W278" s="183"/>
      <c r="X278" s="183"/>
      <c r="Y278" s="183"/>
      <c r="Z278" s="184"/>
    </row>
    <row r="279" ht="13.65" customHeight="1">
      <c r="A279" s="195"/>
      <c r="B279" s="195"/>
      <c r="C279" s="195"/>
      <c r="D279" s="195"/>
      <c r="E279" s="195"/>
      <c r="F279" s="195"/>
      <c r="G279" s="195"/>
      <c r="H279" s="195"/>
      <c r="I279" s="196">
        <f>H279/F279</f>
      </c>
      <c r="J279" s="196">
        <f>H279/G279</f>
      </c>
      <c r="K279" s="195"/>
      <c r="L279" s="195"/>
      <c r="M279" s="195"/>
      <c r="N279" s="195"/>
      <c r="O279" s="195"/>
      <c r="P279" s="195"/>
      <c r="Q279" s="195"/>
      <c r="R279" s="195"/>
      <c r="S279" s="195"/>
      <c r="T279" s="195"/>
      <c r="U279" s="195"/>
      <c r="V279" s="195"/>
      <c r="W279" s="195"/>
      <c r="X279" s="195"/>
      <c r="Y279" s="195"/>
      <c r="Z279" s="195"/>
    </row>
    <row r="280" ht="13.65" customHeight="1">
      <c r="A280" s="215"/>
      <c r="B280" s="216"/>
      <c r="C280" s="216"/>
      <c r="D280" s="216"/>
      <c r="E280" s="216"/>
      <c r="F280" s="218">
        <f>SUM(F278,F239,F196,F160,F122,F81,F41)</f>
        <v>620189</v>
      </c>
      <c r="G280" s="218">
        <f>SUM(G278,G239,G196,G160,G122,G81,G41)</f>
        <v>682038</v>
      </c>
      <c r="H280" s="218">
        <f>SUM(H278,H239,H196,H160,H122,H81,H41)</f>
        <v>61849</v>
      </c>
      <c r="I280" s="235">
        <f>H280/F280</f>
        <v>0.09972605125211829</v>
      </c>
      <c r="J280" s="235">
        <f>H280/G280</f>
        <v>0.0906826305865656</v>
      </c>
      <c r="K280" s="216"/>
      <c r="L280" s="216"/>
      <c r="M280" s="216"/>
      <c r="N280" s="216"/>
      <c r="O280" s="216"/>
      <c r="P280" s="216"/>
      <c r="Q280" s="216"/>
      <c r="R280" s="216"/>
      <c r="S280" s="216"/>
      <c r="T280" s="216"/>
      <c r="U280" s="216"/>
      <c r="V280" s="216"/>
      <c r="W280" s="216"/>
      <c r="X280" s="216"/>
      <c r="Y280" s="216"/>
      <c r="Z280"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52.xml><?xml version="1.0" encoding="utf-8"?>
<worksheet xmlns:r="http://schemas.openxmlformats.org/officeDocument/2006/relationships" xmlns="http://schemas.openxmlformats.org/spreadsheetml/2006/main">
  <sheetPr>
    <pageSetUpPr fitToPage="1"/>
  </sheetPr>
  <dimension ref="A1:Z30"/>
  <sheetViews>
    <sheetView workbookViewId="0" showGridLines="0" defaultGridColor="1"/>
  </sheetViews>
  <sheetFormatPr defaultColWidth="14.5" defaultRowHeight="15.75" customHeight="1" outlineLevelRow="0" outlineLevelCol="0"/>
  <cols>
    <col min="1" max="1" width="14.5" style="347" customWidth="1"/>
    <col min="2" max="2" width="10.3516" style="347" customWidth="1"/>
    <col min="3" max="3" width="9.85156" style="347" customWidth="1"/>
    <col min="4" max="4" width="28.6719" style="347" customWidth="1"/>
    <col min="5" max="5" width="21.8516" style="347" customWidth="1"/>
    <col min="6" max="26" width="14.5" style="347" customWidth="1"/>
    <col min="27" max="256" width="14.5" style="347"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7629</v>
      </c>
      <c r="B2" s="149">
        <v>1</v>
      </c>
      <c r="C2" s="149">
        <v>3</v>
      </c>
      <c r="D2" t="s" s="205">
        <v>7630</v>
      </c>
      <c r="E2" t="s" s="205">
        <v>26</v>
      </c>
      <c r="F2" s="222">
        <v>35132</v>
      </c>
      <c r="G2" s="149">
        <v>36361</v>
      </c>
      <c r="H2" s="173">
        <f>SUM(G2-F2)</f>
        <v>1229</v>
      </c>
      <c r="I2" s="167">
        <f>H2/F2</f>
        <v>0.0349823522714335</v>
      </c>
      <c r="J2" s="167">
        <f>H2/G2</f>
        <v>0.033799950496411</v>
      </c>
      <c r="K2" s="24"/>
      <c r="L2" s="24"/>
      <c r="M2" s="24"/>
      <c r="N2" s="24"/>
      <c r="O2" s="24"/>
      <c r="P2" s="24"/>
      <c r="Q2" s="24"/>
      <c r="R2" s="24"/>
      <c r="S2" s="24"/>
      <c r="T2" s="24"/>
      <c r="U2" s="24"/>
      <c r="V2" s="24"/>
      <c r="W2" s="24"/>
      <c r="X2" s="24"/>
      <c r="Y2" s="24"/>
      <c r="Z2" s="24"/>
    </row>
    <row r="3" ht="19.15" customHeight="1">
      <c r="A3" t="s" s="138">
        <v>7629</v>
      </c>
      <c r="B3" s="149">
        <v>1</v>
      </c>
      <c r="C3" s="149">
        <v>12</v>
      </c>
      <c r="D3" t="s" s="205">
        <v>7631</v>
      </c>
      <c r="E3" t="s" s="205">
        <v>20</v>
      </c>
      <c r="F3" s="222">
        <v>21093</v>
      </c>
      <c r="G3" s="149">
        <v>21943</v>
      </c>
      <c r="H3" s="173">
        <f>SUM(G3-F3)</f>
        <v>850</v>
      </c>
      <c r="I3" s="167">
        <f>H3/F3</f>
        <v>0.0402977291044422</v>
      </c>
      <c r="J3" s="167">
        <f>H3/G3</f>
        <v>0.0387367269744338</v>
      </c>
      <c r="K3" s="24"/>
      <c r="L3" s="24"/>
      <c r="M3" s="24"/>
      <c r="N3" s="24"/>
      <c r="O3" s="24"/>
      <c r="P3" s="24"/>
      <c r="Q3" s="24"/>
      <c r="R3" s="24"/>
      <c r="S3" s="24"/>
      <c r="T3" s="24"/>
      <c r="U3" s="24"/>
      <c r="V3" s="24"/>
      <c r="W3" s="24"/>
      <c r="X3" s="24"/>
      <c r="Y3" s="24"/>
      <c r="Z3" s="24"/>
    </row>
    <row r="4" ht="19.15" customHeight="1">
      <c r="A4" t="s" s="138">
        <v>7629</v>
      </c>
      <c r="B4" s="149">
        <v>1</v>
      </c>
      <c r="C4" s="149">
        <v>14</v>
      </c>
      <c r="D4" t="s" s="205">
        <v>7632</v>
      </c>
      <c r="E4" t="s" s="205">
        <v>17</v>
      </c>
      <c r="F4" s="222">
        <v>16907</v>
      </c>
      <c r="G4" s="149">
        <v>17606</v>
      </c>
      <c r="H4" s="173">
        <f>SUM(G4-F4)</f>
        <v>699</v>
      </c>
      <c r="I4" s="167">
        <f>H4/F4</f>
        <v>0.0413438220855267</v>
      </c>
      <c r="J4" s="167">
        <f>H4/G4</f>
        <v>0.0397023741906168</v>
      </c>
      <c r="K4" s="24"/>
      <c r="L4" s="24"/>
      <c r="M4" s="24"/>
      <c r="N4" s="24"/>
      <c r="O4" s="24"/>
      <c r="P4" s="24"/>
      <c r="Q4" s="24"/>
      <c r="R4" s="24"/>
      <c r="S4" s="24"/>
      <c r="T4" s="24"/>
      <c r="U4" s="24"/>
      <c r="V4" s="24"/>
      <c r="W4" s="24"/>
      <c r="X4" s="24"/>
      <c r="Y4" s="24"/>
      <c r="Z4" s="24"/>
    </row>
    <row r="5" ht="19.15" customHeight="1">
      <c r="A5" t="s" s="138">
        <v>7629</v>
      </c>
      <c r="B5" s="149">
        <v>1</v>
      </c>
      <c r="C5" s="149">
        <v>6</v>
      </c>
      <c r="D5" t="s" s="205">
        <v>7633</v>
      </c>
      <c r="E5" t="s" s="205">
        <v>22</v>
      </c>
      <c r="F5" s="222">
        <v>8307</v>
      </c>
      <c r="G5" s="149">
        <v>8541</v>
      </c>
      <c r="H5" s="173">
        <f>SUM(G5-F5)</f>
        <v>234</v>
      </c>
      <c r="I5" s="167">
        <f>H5/F5</f>
        <v>0.028169014084507</v>
      </c>
      <c r="J5" s="167">
        <f>H5/G5</f>
        <v>0.0273972602739726</v>
      </c>
      <c r="K5" s="24"/>
      <c r="L5" s="24"/>
      <c r="M5" s="24"/>
      <c r="N5" s="24"/>
      <c r="O5" s="24"/>
      <c r="P5" s="24"/>
      <c r="Q5" s="24"/>
      <c r="R5" s="24"/>
      <c r="S5" s="24"/>
      <c r="T5" s="24"/>
      <c r="U5" s="24"/>
      <c r="V5" s="24"/>
      <c r="W5" s="24"/>
      <c r="X5" s="24"/>
      <c r="Y5" s="24"/>
      <c r="Z5" s="24"/>
    </row>
    <row r="6" ht="19.15" customHeight="1">
      <c r="A6" t="s" s="138">
        <v>7629</v>
      </c>
      <c r="B6" s="149">
        <v>1</v>
      </c>
      <c r="C6" s="149">
        <v>5</v>
      </c>
      <c r="D6" t="s" s="205">
        <v>7634</v>
      </c>
      <c r="E6" t="s" s="205">
        <v>28</v>
      </c>
      <c r="F6" s="222">
        <v>1449</v>
      </c>
      <c r="G6" s="149">
        <v>1475</v>
      </c>
      <c r="H6" s="173">
        <f>SUM(G6-F6)</f>
        <v>26</v>
      </c>
      <c r="I6" s="167">
        <f>H6/F6</f>
        <v>0.0179434092477571</v>
      </c>
      <c r="J6" s="167">
        <f>H6/G6</f>
        <v>0.0176271186440678</v>
      </c>
      <c r="K6" s="24"/>
      <c r="L6" s="24"/>
      <c r="M6" s="24"/>
      <c r="N6" s="24"/>
      <c r="O6" s="24"/>
      <c r="P6" s="24"/>
      <c r="Q6" s="24"/>
      <c r="R6" s="24"/>
      <c r="S6" s="24"/>
      <c r="T6" s="24"/>
      <c r="U6" s="24"/>
      <c r="V6" s="24"/>
      <c r="W6" s="24"/>
      <c r="X6" s="24"/>
      <c r="Y6" s="24"/>
      <c r="Z6" s="24"/>
    </row>
    <row r="7" ht="19.15" customHeight="1">
      <c r="A7" t="s" s="138">
        <v>7629</v>
      </c>
      <c r="B7" s="149">
        <v>1</v>
      </c>
      <c r="C7" s="149">
        <v>18</v>
      </c>
      <c r="D7" t="s" s="205">
        <v>7635</v>
      </c>
      <c r="E7" t="s" s="205">
        <v>34</v>
      </c>
      <c r="F7" s="222">
        <v>916</v>
      </c>
      <c r="G7" s="149">
        <v>927</v>
      </c>
      <c r="H7" s="173">
        <f>SUM(G7-F7)</f>
        <v>11</v>
      </c>
      <c r="I7" s="167">
        <f>H7/F7</f>
        <v>0.0120087336244541</v>
      </c>
      <c r="J7" s="167">
        <f>H7/G7</f>
        <v>0.011866235167206</v>
      </c>
      <c r="K7" s="24"/>
      <c r="L7" s="24"/>
      <c r="M7" s="24"/>
      <c r="N7" s="24"/>
      <c r="O7" s="24"/>
      <c r="P7" s="24"/>
      <c r="Q7" s="24"/>
      <c r="R7" s="24"/>
      <c r="S7" s="24"/>
      <c r="T7" s="24"/>
      <c r="U7" s="24"/>
      <c r="V7" s="24"/>
      <c r="W7" s="24"/>
      <c r="X7" s="24"/>
      <c r="Y7" s="24"/>
      <c r="Z7" s="24"/>
    </row>
    <row r="8" ht="19.15" customHeight="1">
      <c r="A8" t="s" s="138">
        <v>7629</v>
      </c>
      <c r="B8" s="149">
        <v>1</v>
      </c>
      <c r="C8" s="149">
        <v>1</v>
      </c>
      <c r="D8" t="s" s="205">
        <v>7636</v>
      </c>
      <c r="E8" t="s" s="205">
        <v>112</v>
      </c>
      <c r="F8" s="222">
        <v>833</v>
      </c>
      <c r="G8" s="149">
        <v>885</v>
      </c>
      <c r="H8" s="173">
        <f>SUM(G8-F8)</f>
        <v>52</v>
      </c>
      <c r="I8" s="167">
        <f>H8/F8</f>
        <v>0.0624249699879952</v>
      </c>
      <c r="J8" s="167">
        <f>H8/G8</f>
        <v>0.0587570621468927</v>
      </c>
      <c r="K8" s="24"/>
      <c r="L8" s="24"/>
      <c r="M8" s="24"/>
      <c r="N8" s="24"/>
      <c r="O8" s="24"/>
      <c r="P8" s="24"/>
      <c r="Q8" s="24"/>
      <c r="R8" s="24"/>
      <c r="S8" s="24"/>
      <c r="T8" s="24"/>
      <c r="U8" s="24"/>
      <c r="V8" s="24"/>
      <c r="W8" s="24"/>
      <c r="X8" s="24"/>
      <c r="Y8" s="24"/>
      <c r="Z8" s="24"/>
    </row>
    <row r="9" ht="19.15" customHeight="1">
      <c r="A9" t="s" s="138">
        <v>7629</v>
      </c>
      <c r="B9" s="149">
        <v>1</v>
      </c>
      <c r="C9" s="149">
        <v>13</v>
      </c>
      <c r="D9" t="s" s="205">
        <v>7637</v>
      </c>
      <c r="E9" t="s" s="205">
        <v>44</v>
      </c>
      <c r="F9" s="222">
        <v>652</v>
      </c>
      <c r="G9" s="149">
        <v>799</v>
      </c>
      <c r="H9" s="173">
        <f>SUM(G9-F9)</f>
        <v>147</v>
      </c>
      <c r="I9" s="167">
        <f>H9/F9</f>
        <v>0.225460122699387</v>
      </c>
      <c r="J9" s="167">
        <f>H9/G9</f>
        <v>0.183979974968711</v>
      </c>
      <c r="K9" s="24"/>
      <c r="L9" s="24"/>
      <c r="M9" s="24"/>
      <c r="N9" s="24"/>
      <c r="O9" s="24"/>
      <c r="P9" s="24"/>
      <c r="Q9" s="24"/>
      <c r="R9" s="24"/>
      <c r="S9" s="24"/>
      <c r="T9" s="24"/>
      <c r="U9" s="24"/>
      <c r="V9" s="24"/>
      <c r="W9" s="24"/>
      <c r="X9" s="24"/>
      <c r="Y9" s="24"/>
      <c r="Z9" s="24"/>
    </row>
    <row r="10" ht="19.15" customHeight="1">
      <c r="A10" t="s" s="138">
        <v>7629</v>
      </c>
      <c r="B10" s="149">
        <v>1</v>
      </c>
      <c r="C10" s="149">
        <v>8</v>
      </c>
      <c r="D10" t="s" s="205">
        <v>7638</v>
      </c>
      <c r="E10" t="s" s="205">
        <v>30</v>
      </c>
      <c r="F10" s="222">
        <v>760</v>
      </c>
      <c r="G10" s="149">
        <v>784</v>
      </c>
      <c r="H10" s="173">
        <f>SUM(G10-F10)</f>
        <v>24</v>
      </c>
      <c r="I10" s="167">
        <f>H10/F10</f>
        <v>0.0315789473684211</v>
      </c>
      <c r="J10" s="167">
        <f>H10/G10</f>
        <v>0.0306122448979592</v>
      </c>
      <c r="K10" s="24"/>
      <c r="L10" s="24"/>
      <c r="M10" s="24"/>
      <c r="N10" s="24"/>
      <c r="O10" s="24"/>
      <c r="P10" s="24"/>
      <c r="Q10" s="24"/>
      <c r="R10" s="24"/>
      <c r="S10" s="24"/>
      <c r="T10" s="24"/>
      <c r="U10" s="24"/>
      <c r="V10" s="24"/>
      <c r="W10" s="24"/>
      <c r="X10" s="24"/>
      <c r="Y10" s="24"/>
      <c r="Z10" s="24"/>
    </row>
    <row r="11" ht="19.15" customHeight="1">
      <c r="A11" t="s" s="138">
        <v>7629</v>
      </c>
      <c r="B11" s="149">
        <v>1</v>
      </c>
      <c r="C11" s="149">
        <v>2</v>
      </c>
      <c r="D11" t="s" s="205">
        <v>7639</v>
      </c>
      <c r="E11" t="s" s="205">
        <v>101</v>
      </c>
      <c r="F11" s="222">
        <v>680</v>
      </c>
      <c r="G11" s="149">
        <v>689</v>
      </c>
      <c r="H11" s="173">
        <f>SUM(G11-F11)</f>
        <v>9</v>
      </c>
      <c r="I11" s="167">
        <f>H11/F11</f>
        <v>0.0132352941176471</v>
      </c>
      <c r="J11" s="167">
        <f>H11/G11</f>
        <v>0.0130624092888244</v>
      </c>
      <c r="K11" s="24"/>
      <c r="L11" s="24"/>
      <c r="M11" s="24"/>
      <c r="N11" s="24"/>
      <c r="O11" s="24"/>
      <c r="P11" s="24"/>
      <c r="Q11" s="24"/>
      <c r="R11" s="24"/>
      <c r="S11" s="24"/>
      <c r="T11" s="24"/>
      <c r="U11" s="24"/>
      <c r="V11" s="24"/>
      <c r="W11" s="24"/>
      <c r="X11" s="24"/>
      <c r="Y11" s="24"/>
      <c r="Z11" s="24"/>
    </row>
    <row r="12" ht="19.15" customHeight="1">
      <c r="A12" t="s" s="138">
        <v>7629</v>
      </c>
      <c r="B12" s="149">
        <v>1</v>
      </c>
      <c r="C12" s="149">
        <v>7</v>
      </c>
      <c r="D12" t="s" s="205">
        <v>7640</v>
      </c>
      <c r="E12" t="s" s="205">
        <v>24</v>
      </c>
      <c r="F12" s="222">
        <v>565</v>
      </c>
      <c r="G12" s="149">
        <v>611</v>
      </c>
      <c r="H12" s="173">
        <f>SUM(G12-F12)</f>
        <v>46</v>
      </c>
      <c r="I12" s="167">
        <f>H12/F12</f>
        <v>0.08141592920353979</v>
      </c>
      <c r="J12" s="167">
        <f>H12/G12</f>
        <v>0.07528641571194759</v>
      </c>
      <c r="K12" s="24"/>
      <c r="L12" s="24"/>
      <c r="M12" s="24"/>
      <c r="N12" s="24"/>
      <c r="O12" s="24"/>
      <c r="P12" s="24"/>
      <c r="Q12" s="24"/>
      <c r="R12" s="24"/>
      <c r="S12" s="24"/>
      <c r="T12" s="24"/>
      <c r="U12" s="24"/>
      <c r="V12" s="24"/>
      <c r="W12" s="24"/>
      <c r="X12" s="24"/>
      <c r="Y12" s="24"/>
      <c r="Z12" s="24"/>
    </row>
    <row r="13" ht="19.15" customHeight="1">
      <c r="A13" t="s" s="138">
        <v>7629</v>
      </c>
      <c r="B13" s="149">
        <v>1</v>
      </c>
      <c r="C13" s="149">
        <v>15</v>
      </c>
      <c r="D13" t="s" s="205">
        <v>7641</v>
      </c>
      <c r="E13" t="s" s="205">
        <v>38</v>
      </c>
      <c r="F13" s="222">
        <v>472</v>
      </c>
      <c r="G13" s="149">
        <v>492</v>
      </c>
      <c r="H13" s="173">
        <f>SUM(G13-F13)</f>
        <v>20</v>
      </c>
      <c r="I13" s="167">
        <f>H13/F13</f>
        <v>0.0423728813559322</v>
      </c>
      <c r="J13" s="167">
        <f>H13/G13</f>
        <v>0.040650406504065</v>
      </c>
      <c r="K13" s="24"/>
      <c r="L13" s="24"/>
      <c r="M13" s="24"/>
      <c r="N13" s="24"/>
      <c r="O13" s="24"/>
      <c r="P13" s="24"/>
      <c r="Q13" s="24"/>
      <c r="R13" s="24"/>
      <c r="S13" s="24"/>
      <c r="T13" s="24"/>
      <c r="U13" s="24"/>
      <c r="V13" s="24"/>
      <c r="W13" s="24"/>
      <c r="X13" s="24"/>
      <c r="Y13" s="24"/>
      <c r="Z13" s="24"/>
    </row>
    <row r="14" ht="19.15" customHeight="1">
      <c r="A14" t="s" s="138">
        <v>7629</v>
      </c>
      <c r="B14" s="149">
        <v>1</v>
      </c>
      <c r="C14" s="149">
        <v>4</v>
      </c>
      <c r="D14" t="s" s="205">
        <v>7642</v>
      </c>
      <c r="E14" t="s" s="205">
        <v>48</v>
      </c>
      <c r="F14" s="222">
        <v>456</v>
      </c>
      <c r="G14" s="149">
        <v>478</v>
      </c>
      <c r="H14" s="173">
        <f>SUM(G14-F14)</f>
        <v>22</v>
      </c>
      <c r="I14" s="167">
        <f>H14/F14</f>
        <v>0.0482456140350877</v>
      </c>
      <c r="J14" s="167">
        <f>H14/G14</f>
        <v>0.0460251046025105</v>
      </c>
      <c r="K14" s="24"/>
      <c r="L14" s="24"/>
      <c r="M14" s="24"/>
      <c r="N14" s="24"/>
      <c r="O14" s="24"/>
      <c r="P14" s="24"/>
      <c r="Q14" s="24"/>
      <c r="R14" s="24"/>
      <c r="S14" s="24"/>
      <c r="T14" s="24"/>
      <c r="U14" s="24"/>
      <c r="V14" s="24"/>
      <c r="W14" s="24"/>
      <c r="X14" s="24"/>
      <c r="Y14" s="24"/>
      <c r="Z14" s="24"/>
    </row>
    <row r="15" ht="19.15" customHeight="1">
      <c r="A15" t="s" s="138">
        <v>7629</v>
      </c>
      <c r="B15" s="149">
        <v>1</v>
      </c>
      <c r="C15" s="149">
        <v>23</v>
      </c>
      <c r="D15" t="s" s="205">
        <v>7643</v>
      </c>
      <c r="E15" t="s" s="205">
        <v>58</v>
      </c>
      <c r="F15" s="222">
        <v>418</v>
      </c>
      <c r="G15" s="149">
        <v>425</v>
      </c>
      <c r="H15" s="173">
        <f>SUM(G15-F15)</f>
        <v>7</v>
      </c>
      <c r="I15" s="167">
        <f>H15/F15</f>
        <v>0.0167464114832536</v>
      </c>
      <c r="J15" s="167">
        <f>H15/G15</f>
        <v>0.0164705882352941</v>
      </c>
      <c r="K15" s="24"/>
      <c r="L15" s="24"/>
      <c r="M15" s="24"/>
      <c r="N15" s="24"/>
      <c r="O15" s="24"/>
      <c r="P15" s="24"/>
      <c r="Q15" s="24"/>
      <c r="R15" s="24"/>
      <c r="S15" s="24"/>
      <c r="T15" s="24"/>
      <c r="U15" s="24"/>
      <c r="V15" s="24"/>
      <c r="W15" s="24"/>
      <c r="X15" s="24"/>
      <c r="Y15" s="24"/>
      <c r="Z15" s="24"/>
    </row>
    <row r="16" ht="19.15" customHeight="1">
      <c r="A16" t="s" s="138">
        <v>7629</v>
      </c>
      <c r="B16" s="149">
        <v>1</v>
      </c>
      <c r="C16" s="149">
        <v>16</v>
      </c>
      <c r="D16" t="s" s="205">
        <v>7644</v>
      </c>
      <c r="E16" t="s" s="205">
        <v>66</v>
      </c>
      <c r="F16" s="222">
        <v>398</v>
      </c>
      <c r="G16" s="149">
        <v>406</v>
      </c>
      <c r="H16" s="173">
        <f>SUM(G16-F16)</f>
        <v>8</v>
      </c>
      <c r="I16" s="167">
        <f>H16/F16</f>
        <v>0.0201005025125628</v>
      </c>
      <c r="J16" s="167">
        <f>H16/G16</f>
        <v>0.0197044334975369</v>
      </c>
      <c r="K16" s="24"/>
      <c r="L16" s="24"/>
      <c r="M16" s="24"/>
      <c r="N16" s="24"/>
      <c r="O16" s="24"/>
      <c r="P16" s="24"/>
      <c r="Q16" s="24"/>
      <c r="R16" s="24"/>
      <c r="S16" s="24"/>
      <c r="T16" s="24"/>
      <c r="U16" s="24"/>
      <c r="V16" s="24"/>
      <c r="W16" s="24"/>
      <c r="X16" s="24"/>
      <c r="Y16" s="24"/>
      <c r="Z16" s="24"/>
    </row>
    <row r="17" ht="19.15" customHeight="1">
      <c r="A17" t="s" s="138">
        <v>7629</v>
      </c>
      <c r="B17" s="149">
        <v>1</v>
      </c>
      <c r="C17" s="149">
        <v>28</v>
      </c>
      <c r="D17" t="s" s="205">
        <v>7645</v>
      </c>
      <c r="E17" t="s" s="205">
        <v>52</v>
      </c>
      <c r="F17" s="222">
        <v>303</v>
      </c>
      <c r="G17" s="149">
        <v>316</v>
      </c>
      <c r="H17" s="173">
        <f>SUM(G17-F17)</f>
        <v>13</v>
      </c>
      <c r="I17" s="167">
        <f>H17/F17</f>
        <v>0.0429042904290429</v>
      </c>
      <c r="J17" s="167">
        <f>H17/G17</f>
        <v>0.0411392405063291</v>
      </c>
      <c r="K17" s="24"/>
      <c r="L17" s="24"/>
      <c r="M17" s="24"/>
      <c r="N17" s="24"/>
      <c r="O17" s="24"/>
      <c r="P17" s="24"/>
      <c r="Q17" s="24"/>
      <c r="R17" s="24"/>
      <c r="S17" s="24"/>
      <c r="T17" s="24"/>
      <c r="U17" s="24"/>
      <c r="V17" s="24"/>
      <c r="W17" s="24"/>
      <c r="X17" s="24"/>
      <c r="Y17" s="24"/>
      <c r="Z17" s="24"/>
    </row>
    <row r="18" ht="19.15" customHeight="1">
      <c r="A18" t="s" s="138">
        <v>7629</v>
      </c>
      <c r="B18" s="149">
        <v>1</v>
      </c>
      <c r="C18" s="149">
        <v>19</v>
      </c>
      <c r="D18" t="s" s="205">
        <v>7646</v>
      </c>
      <c r="E18" t="s" s="205">
        <v>36</v>
      </c>
      <c r="F18" s="222">
        <v>296</v>
      </c>
      <c r="G18" s="149">
        <v>302</v>
      </c>
      <c r="H18" s="173">
        <f>SUM(G18-F18)</f>
        <v>6</v>
      </c>
      <c r="I18" s="167">
        <f>H18/F18</f>
        <v>0.0202702702702703</v>
      </c>
      <c r="J18" s="167">
        <f>H18/G18</f>
        <v>0.0198675496688742</v>
      </c>
      <c r="K18" s="24"/>
      <c r="L18" s="24"/>
      <c r="M18" s="24"/>
      <c r="N18" s="24"/>
      <c r="O18" s="24"/>
      <c r="P18" s="24"/>
      <c r="Q18" s="24"/>
      <c r="R18" s="24"/>
      <c r="S18" s="24"/>
      <c r="T18" s="24"/>
      <c r="U18" s="24"/>
      <c r="V18" s="24"/>
      <c r="W18" s="24"/>
      <c r="X18" s="24"/>
      <c r="Y18" s="24"/>
      <c r="Z18" s="24"/>
    </row>
    <row r="19" ht="19.15" customHeight="1">
      <c r="A19" t="s" s="138">
        <v>7629</v>
      </c>
      <c r="B19" s="149">
        <v>1</v>
      </c>
      <c r="C19" s="149">
        <v>17</v>
      </c>
      <c r="D19" t="s" s="205">
        <v>7647</v>
      </c>
      <c r="E19" t="s" s="205">
        <v>60</v>
      </c>
      <c r="F19" s="222">
        <v>263</v>
      </c>
      <c r="G19" s="149">
        <v>274</v>
      </c>
      <c r="H19" s="173">
        <f>SUM(G19-F19)</f>
        <v>11</v>
      </c>
      <c r="I19" s="167">
        <f>H19/F19</f>
        <v>0.0418250950570342</v>
      </c>
      <c r="J19" s="167">
        <f>H19/G19</f>
        <v>0.0401459854014599</v>
      </c>
      <c r="K19" s="24"/>
      <c r="L19" s="24"/>
      <c r="M19" s="24"/>
      <c r="N19" s="24"/>
      <c r="O19" s="24"/>
      <c r="P19" s="24"/>
      <c r="Q19" s="24"/>
      <c r="R19" s="24"/>
      <c r="S19" s="24"/>
      <c r="T19" s="24"/>
      <c r="U19" s="24"/>
      <c r="V19" s="24"/>
      <c r="W19" s="24"/>
      <c r="X19" s="24"/>
      <c r="Y19" s="24"/>
      <c r="Z19" s="24"/>
    </row>
    <row r="20" ht="19.15" customHeight="1">
      <c r="A20" t="s" s="138">
        <v>7629</v>
      </c>
      <c r="B20" s="149">
        <v>1</v>
      </c>
      <c r="C20" s="149">
        <v>22</v>
      </c>
      <c r="D20" t="s" s="205">
        <v>7648</v>
      </c>
      <c r="E20" t="s" s="205">
        <v>119</v>
      </c>
      <c r="F20" s="222">
        <v>222</v>
      </c>
      <c r="G20" s="149">
        <v>247</v>
      </c>
      <c r="H20" s="173">
        <f>SUM(G20-F20)</f>
        <v>25</v>
      </c>
      <c r="I20" s="167">
        <f>H20/F20</f>
        <v>0.112612612612613</v>
      </c>
      <c r="J20" s="167">
        <f>H20/G20</f>
        <v>0.101214574898785</v>
      </c>
      <c r="K20" s="24"/>
      <c r="L20" s="24"/>
      <c r="M20" s="24"/>
      <c r="N20" s="24"/>
      <c r="O20" s="24"/>
      <c r="P20" s="24"/>
      <c r="Q20" s="24"/>
      <c r="R20" s="24"/>
      <c r="S20" s="24"/>
      <c r="T20" s="24"/>
      <c r="U20" s="24"/>
      <c r="V20" s="24"/>
      <c r="W20" s="24"/>
      <c r="X20" s="24"/>
      <c r="Y20" s="24"/>
      <c r="Z20" s="24"/>
    </row>
    <row r="21" ht="19.15" customHeight="1">
      <c r="A21" t="s" s="138">
        <v>7629</v>
      </c>
      <c r="B21" s="149">
        <v>1</v>
      </c>
      <c r="C21" s="149">
        <v>10</v>
      </c>
      <c r="D21" t="s" s="205">
        <v>7649</v>
      </c>
      <c r="E21" t="s" s="205">
        <v>281</v>
      </c>
      <c r="F21" s="222">
        <v>238</v>
      </c>
      <c r="G21" s="149">
        <v>242</v>
      </c>
      <c r="H21" s="173">
        <f>SUM(G21-F21)</f>
        <v>4</v>
      </c>
      <c r="I21" s="167">
        <f>H21/F21</f>
        <v>0.0168067226890756</v>
      </c>
      <c r="J21" s="167">
        <f>H21/G21</f>
        <v>0.0165289256198347</v>
      </c>
      <c r="K21" s="24"/>
      <c r="L21" s="24"/>
      <c r="M21" s="24"/>
      <c r="N21" s="24"/>
      <c r="O21" s="24"/>
      <c r="P21" s="24"/>
      <c r="Q21" s="24"/>
      <c r="R21" s="24"/>
      <c r="S21" s="24"/>
      <c r="T21" s="24"/>
      <c r="U21" s="24"/>
      <c r="V21" s="24"/>
      <c r="W21" s="24"/>
      <c r="X21" s="24"/>
      <c r="Y21" s="24"/>
      <c r="Z21" s="24"/>
    </row>
    <row r="22" ht="19.15" customHeight="1">
      <c r="A22" t="s" s="138">
        <v>7629</v>
      </c>
      <c r="B22" s="149">
        <v>1</v>
      </c>
      <c r="C22" s="149">
        <v>24</v>
      </c>
      <c r="D22" t="s" s="205">
        <v>7650</v>
      </c>
      <c r="E22" t="s" s="205">
        <v>42</v>
      </c>
      <c r="F22" s="222">
        <v>210</v>
      </c>
      <c r="G22" s="149">
        <v>220</v>
      </c>
      <c r="H22" s="173">
        <f>SUM(G22-F22)</f>
        <v>10</v>
      </c>
      <c r="I22" s="167">
        <f>H22/F22</f>
        <v>0.0476190476190476</v>
      </c>
      <c r="J22" s="167">
        <f>H22/G22</f>
        <v>0.0454545454545455</v>
      </c>
      <c r="K22" s="24"/>
      <c r="L22" s="24"/>
      <c r="M22" s="24"/>
      <c r="N22" s="24"/>
      <c r="O22" s="24"/>
      <c r="P22" s="24"/>
      <c r="Q22" s="24"/>
      <c r="R22" s="24"/>
      <c r="S22" s="24"/>
      <c r="T22" s="24"/>
      <c r="U22" s="24"/>
      <c r="V22" s="24"/>
      <c r="W22" s="24"/>
      <c r="X22" s="24"/>
      <c r="Y22" s="24"/>
      <c r="Z22" s="24"/>
    </row>
    <row r="23" ht="19.15" customHeight="1">
      <c r="A23" t="s" s="138">
        <v>7629</v>
      </c>
      <c r="B23" s="149">
        <v>1</v>
      </c>
      <c r="C23" s="149">
        <v>21</v>
      </c>
      <c r="D23" t="s" s="205">
        <v>7651</v>
      </c>
      <c r="E23" t="s" s="205">
        <v>76</v>
      </c>
      <c r="F23" s="222">
        <v>198</v>
      </c>
      <c r="G23" s="149">
        <v>209</v>
      </c>
      <c r="H23" s="173">
        <f>SUM(G23-F23)</f>
        <v>11</v>
      </c>
      <c r="I23" s="167">
        <f>H23/F23</f>
        <v>0.0555555555555556</v>
      </c>
      <c r="J23" s="167">
        <f>H23/G23</f>
        <v>0.0526315789473684</v>
      </c>
      <c r="K23" s="24"/>
      <c r="L23" s="24"/>
      <c r="M23" s="24"/>
      <c r="N23" s="24"/>
      <c r="O23" s="24"/>
      <c r="P23" s="24"/>
      <c r="Q23" s="24"/>
      <c r="R23" s="24"/>
      <c r="S23" s="24"/>
      <c r="T23" s="24"/>
      <c r="U23" s="24"/>
      <c r="V23" s="24"/>
      <c r="W23" s="24"/>
      <c r="X23" s="24"/>
      <c r="Y23" s="24"/>
      <c r="Z23" s="24"/>
    </row>
    <row r="24" ht="19.15" customHeight="1">
      <c r="A24" t="s" s="138">
        <v>7629</v>
      </c>
      <c r="B24" s="149">
        <v>1</v>
      </c>
      <c r="C24" s="149">
        <v>9</v>
      </c>
      <c r="D24" t="s" s="205">
        <v>7652</v>
      </c>
      <c r="E24" t="s" s="205">
        <v>70</v>
      </c>
      <c r="F24" s="222">
        <v>173</v>
      </c>
      <c r="G24" s="149">
        <v>173</v>
      </c>
      <c r="H24" s="173">
        <f>SUM(G24-F24)</f>
        <v>0</v>
      </c>
      <c r="I24" s="167">
        <f>H24/F24</f>
        <v>0</v>
      </c>
      <c r="J24" s="167">
        <f>H24/G24</f>
        <v>0</v>
      </c>
      <c r="K24" s="24"/>
      <c r="L24" s="24"/>
      <c r="M24" s="24"/>
      <c r="N24" s="24"/>
      <c r="O24" s="24"/>
      <c r="P24" s="24"/>
      <c r="Q24" s="24"/>
      <c r="R24" s="24"/>
      <c r="S24" s="24"/>
      <c r="T24" s="24"/>
      <c r="U24" s="24"/>
      <c r="V24" s="24"/>
      <c r="W24" s="24"/>
      <c r="X24" s="24"/>
      <c r="Y24" s="24"/>
      <c r="Z24" s="24"/>
    </row>
    <row r="25" ht="19.15" customHeight="1">
      <c r="A25" t="s" s="138">
        <v>7629</v>
      </c>
      <c r="B25" s="149">
        <v>1</v>
      </c>
      <c r="C25" s="149">
        <v>20</v>
      </c>
      <c r="D25" t="s" s="205">
        <v>7653</v>
      </c>
      <c r="E25" t="s" s="205">
        <v>64</v>
      </c>
      <c r="F25" s="222">
        <v>143</v>
      </c>
      <c r="G25" s="149">
        <v>151</v>
      </c>
      <c r="H25" s="173">
        <f>SUM(G25-F25)</f>
        <v>8</v>
      </c>
      <c r="I25" s="167">
        <f>H25/F25</f>
        <v>0.0559440559440559</v>
      </c>
      <c r="J25" s="167">
        <f>H25/G25</f>
        <v>0.0529801324503311</v>
      </c>
      <c r="K25" s="24"/>
      <c r="L25" s="24"/>
      <c r="M25" s="24"/>
      <c r="N25" s="24"/>
      <c r="O25" s="24"/>
      <c r="P25" s="24"/>
      <c r="Q25" s="24"/>
      <c r="R25" s="24"/>
      <c r="S25" s="24"/>
      <c r="T25" s="24"/>
      <c r="U25" s="24"/>
      <c r="V25" s="24"/>
      <c r="W25" s="24"/>
      <c r="X25" s="24"/>
      <c r="Y25" s="24"/>
      <c r="Z25" s="24"/>
    </row>
    <row r="26" ht="19.15" customHeight="1">
      <c r="A26" t="s" s="138">
        <v>7629</v>
      </c>
      <c r="B26" s="149">
        <v>1</v>
      </c>
      <c r="C26" s="149">
        <v>27</v>
      </c>
      <c r="D26" t="s" s="205">
        <v>7654</v>
      </c>
      <c r="E26" t="s" s="205">
        <v>68</v>
      </c>
      <c r="F26" s="222">
        <v>111</v>
      </c>
      <c r="G26" s="149">
        <v>116</v>
      </c>
      <c r="H26" s="173">
        <f>SUM(G26-F26)</f>
        <v>5</v>
      </c>
      <c r="I26" s="167">
        <f>H26/F26</f>
        <v>0.045045045045045</v>
      </c>
      <c r="J26" s="167">
        <f>H26/G26</f>
        <v>0.0431034482758621</v>
      </c>
      <c r="K26" s="24"/>
      <c r="L26" s="24"/>
      <c r="M26" s="24"/>
      <c r="N26" s="24"/>
      <c r="O26" s="24"/>
      <c r="P26" s="24"/>
      <c r="Q26" s="24"/>
      <c r="R26" s="24"/>
      <c r="S26" s="24"/>
      <c r="T26" s="24"/>
      <c r="U26" s="24"/>
      <c r="V26" s="24"/>
      <c r="W26" s="24"/>
      <c r="X26" s="24"/>
      <c r="Y26" s="24"/>
      <c r="Z26" s="24"/>
    </row>
    <row r="27" ht="19.15" customHeight="1">
      <c r="A27" t="s" s="138">
        <v>7629</v>
      </c>
      <c r="B27" s="149">
        <v>1</v>
      </c>
      <c r="C27" s="149">
        <v>26</v>
      </c>
      <c r="D27" t="s" s="205">
        <v>7655</v>
      </c>
      <c r="E27" t="s" s="205">
        <v>147</v>
      </c>
      <c r="F27" s="222">
        <v>74</v>
      </c>
      <c r="G27" s="149">
        <v>79</v>
      </c>
      <c r="H27" s="173">
        <f>SUM(G27-F27)</f>
        <v>5</v>
      </c>
      <c r="I27" s="167">
        <f>H27/F27</f>
        <v>0.0675675675675676</v>
      </c>
      <c r="J27" s="167">
        <f>H27/G27</f>
        <v>0.06329113924050631</v>
      </c>
      <c r="K27" s="24"/>
      <c r="L27" s="24"/>
      <c r="M27" s="24"/>
      <c r="N27" s="24"/>
      <c r="O27" s="24"/>
      <c r="P27" s="24"/>
      <c r="Q27" s="24"/>
      <c r="R27" s="24"/>
      <c r="S27" s="24"/>
      <c r="T27" s="24"/>
      <c r="U27" s="24"/>
      <c r="V27" s="24"/>
      <c r="W27" s="24"/>
      <c r="X27" s="24"/>
      <c r="Y27" s="24"/>
      <c r="Z27" s="24"/>
    </row>
    <row r="28" ht="19.15" customHeight="1">
      <c r="A28" t="s" s="138">
        <v>7629</v>
      </c>
      <c r="B28" s="149">
        <v>1</v>
      </c>
      <c r="C28" s="149">
        <v>25</v>
      </c>
      <c r="D28" t="s" s="205">
        <v>7656</v>
      </c>
      <c r="E28" t="s" s="205">
        <v>153</v>
      </c>
      <c r="F28" s="222">
        <v>26</v>
      </c>
      <c r="G28" s="149">
        <v>27</v>
      </c>
      <c r="H28" s="173">
        <f>SUM(G28-F28)</f>
        <v>1</v>
      </c>
      <c r="I28" s="167">
        <f>H28/F28</f>
        <v>0.0384615384615385</v>
      </c>
      <c r="J28" s="167">
        <f>H28/G28</f>
        <v>0.037037037037037</v>
      </c>
      <c r="K28" s="24"/>
      <c r="L28" s="24"/>
      <c r="M28" s="24"/>
      <c r="N28" s="24"/>
      <c r="O28" s="24"/>
      <c r="P28" s="24"/>
      <c r="Q28" s="24"/>
      <c r="R28" s="24"/>
      <c r="S28" s="24"/>
      <c r="T28" s="24"/>
      <c r="U28" s="24"/>
      <c r="V28" s="24"/>
      <c r="W28" s="24"/>
      <c r="X28" s="24"/>
      <c r="Y28" s="24"/>
      <c r="Z28" s="24"/>
    </row>
    <row r="29" ht="19.15" customHeight="1">
      <c r="A29" t="s" s="138">
        <v>7629</v>
      </c>
      <c r="B29" s="149">
        <v>1</v>
      </c>
      <c r="C29" s="149">
        <v>11</v>
      </c>
      <c r="D29" t="s" s="205">
        <v>7657</v>
      </c>
      <c r="E29" t="s" s="205">
        <v>78</v>
      </c>
      <c r="F29" s="223">
        <v>0</v>
      </c>
      <c r="G29" s="149">
        <v>0</v>
      </c>
      <c r="H29" s="206">
        <f>SUM(G29-F29)</f>
        <v>0</v>
      </c>
      <c r="I29" s="176">
        <f>H29/F29</f>
      </c>
      <c r="J29" s="176">
        <f>H29/G29</f>
      </c>
      <c r="K29" s="174"/>
      <c r="L29" s="174"/>
      <c r="M29" s="174"/>
      <c r="N29" s="174"/>
      <c r="O29" s="174"/>
      <c r="P29" s="174"/>
      <c r="Q29" s="174"/>
      <c r="R29" s="174"/>
      <c r="S29" s="174"/>
      <c r="T29" s="174"/>
      <c r="U29" s="174"/>
      <c r="V29" s="174"/>
      <c r="W29" s="174"/>
      <c r="X29" s="174"/>
      <c r="Y29" s="174"/>
      <c r="Z29" s="174"/>
    </row>
    <row r="30" ht="13.65" customHeight="1">
      <c r="A30" s="275"/>
      <c r="B30" s="276"/>
      <c r="C30" s="276"/>
      <c r="D30" s="276"/>
      <c r="E30" s="276"/>
      <c r="F30" s="277">
        <f>SUM(F2:F29)</f>
        <v>91295</v>
      </c>
      <c r="G30" s="277">
        <f>SUM(G2:G29)</f>
        <v>94778</v>
      </c>
      <c r="H30" s="277">
        <f>SUM(H2:H29)</f>
        <v>3483</v>
      </c>
      <c r="I30" s="278">
        <f>H30/F30</f>
        <v>0.0381510487978531</v>
      </c>
      <c r="J30" s="278">
        <f>H30/G30</f>
        <v>0.0367490345860854</v>
      </c>
      <c r="K30" s="276"/>
      <c r="L30" s="276"/>
      <c r="M30" s="276"/>
      <c r="N30" s="276"/>
      <c r="O30" s="276"/>
      <c r="P30" s="276"/>
      <c r="Q30" s="276"/>
      <c r="R30" s="276"/>
      <c r="S30" s="276"/>
      <c r="T30" s="276"/>
      <c r="U30" s="276"/>
      <c r="V30" s="276"/>
      <c r="W30" s="276"/>
      <c r="X30" s="276"/>
      <c r="Y30" s="276"/>
      <c r="Z30" s="279"/>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53.xml><?xml version="1.0" encoding="utf-8"?>
<worksheet xmlns:r="http://schemas.openxmlformats.org/officeDocument/2006/relationships" xmlns="http://schemas.openxmlformats.org/spreadsheetml/2006/main">
  <sheetPr>
    <pageSetUpPr fitToPage="1"/>
  </sheetPr>
  <dimension ref="A1:Z116"/>
  <sheetViews>
    <sheetView workbookViewId="0" showGridLines="0" defaultGridColor="1"/>
  </sheetViews>
  <sheetFormatPr defaultColWidth="14.5" defaultRowHeight="15.75" customHeight="1" outlineLevelRow="0" outlineLevelCol="0"/>
  <cols>
    <col min="1" max="1" width="14.5" style="348" customWidth="1"/>
    <col min="2" max="2" width="10" style="348" customWidth="1"/>
    <col min="3" max="3" width="10.3516" style="348" customWidth="1"/>
    <col min="4" max="4" width="29.5" style="348" customWidth="1"/>
    <col min="5" max="5" width="22.1719" style="348" customWidth="1"/>
    <col min="6" max="26" width="14.5" style="348" customWidth="1"/>
    <col min="27" max="256" width="14.5" style="348"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7658</v>
      </c>
      <c r="B2" s="149">
        <v>1</v>
      </c>
      <c r="C2" s="149">
        <v>2</v>
      </c>
      <c r="D2" t="s" s="205">
        <v>7661</v>
      </c>
      <c r="E2" t="s" s="205">
        <v>17</v>
      </c>
      <c r="F2" s="222">
        <v>30346</v>
      </c>
      <c r="G2" s="149">
        <v>33376</v>
      </c>
      <c r="H2" s="173">
        <f>SUM(G2-F2)</f>
        <v>3030</v>
      </c>
      <c r="I2" s="167">
        <f>H2/F2</f>
        <v>0.0998484149476043</v>
      </c>
      <c r="J2" s="167">
        <f>H2/G2</f>
        <v>0.0907837967401726</v>
      </c>
      <c r="K2" s="24"/>
      <c r="L2" s="24"/>
      <c r="M2" s="24"/>
      <c r="N2" s="24"/>
      <c r="O2" s="24"/>
      <c r="P2" s="24"/>
      <c r="Q2" s="24"/>
      <c r="R2" s="24"/>
      <c r="S2" s="24"/>
      <c r="T2" s="24"/>
      <c r="U2" s="24"/>
      <c r="V2" s="24"/>
      <c r="W2" s="24"/>
      <c r="X2" s="24"/>
      <c r="Y2" s="24"/>
      <c r="Z2" s="24"/>
    </row>
    <row r="3" ht="19.15" customHeight="1">
      <c r="A3" t="s" s="138">
        <v>7658</v>
      </c>
      <c r="B3" s="149">
        <v>1</v>
      </c>
      <c r="C3" s="149">
        <v>7</v>
      </c>
      <c r="D3" t="s" s="205">
        <v>7662</v>
      </c>
      <c r="E3" t="s" s="205">
        <v>22</v>
      </c>
      <c r="F3" s="222">
        <v>18824</v>
      </c>
      <c r="G3" s="149">
        <v>21064</v>
      </c>
      <c r="H3" s="173">
        <f>SUM(G3-F3)</f>
        <v>2240</v>
      </c>
      <c r="I3" s="167">
        <f>H3/F3</f>
        <v>0.118997025074373</v>
      </c>
      <c r="J3" s="167">
        <f>H3/G3</f>
        <v>0.106342575009495</v>
      </c>
      <c r="K3" s="24"/>
      <c r="L3" s="24"/>
      <c r="M3" s="24"/>
      <c r="N3" s="24"/>
      <c r="O3" s="24"/>
      <c r="P3" s="24"/>
      <c r="Q3" s="24"/>
      <c r="R3" s="24"/>
      <c r="S3" s="24"/>
      <c r="T3" s="24"/>
      <c r="U3" s="24"/>
      <c r="V3" s="24"/>
      <c r="W3" s="24"/>
      <c r="X3" s="24"/>
      <c r="Y3" s="24"/>
      <c r="Z3" s="24"/>
    </row>
    <row r="4" ht="19.15" customHeight="1">
      <c r="A4" t="s" s="138">
        <v>7658</v>
      </c>
      <c r="B4" s="149">
        <v>1</v>
      </c>
      <c r="C4" s="149">
        <v>13</v>
      </c>
      <c r="D4" t="s" s="205">
        <v>7663</v>
      </c>
      <c r="E4" t="s" s="205">
        <v>84</v>
      </c>
      <c r="F4" s="222">
        <v>10306</v>
      </c>
      <c r="G4" s="149">
        <v>11368</v>
      </c>
      <c r="H4" s="173">
        <f>SUM(G4-F4)</f>
        <v>1062</v>
      </c>
      <c r="I4" s="167">
        <f>H4/F4</f>
        <v>0.103046768872501</v>
      </c>
      <c r="J4" s="167">
        <f>H4/G4</f>
        <v>0.0934201266713582</v>
      </c>
      <c r="K4" s="24"/>
      <c r="L4" s="24"/>
      <c r="M4" s="24"/>
      <c r="N4" s="24"/>
      <c r="O4" s="24"/>
      <c r="P4" s="24"/>
      <c r="Q4" s="24"/>
      <c r="R4" s="24"/>
      <c r="S4" s="24"/>
      <c r="T4" s="24"/>
      <c r="U4" s="24"/>
      <c r="V4" s="24"/>
      <c r="W4" s="24"/>
      <c r="X4" s="24"/>
      <c r="Y4" s="24"/>
      <c r="Z4" s="24"/>
    </row>
    <row r="5" ht="19.15" customHeight="1">
      <c r="A5" t="s" s="138">
        <v>7658</v>
      </c>
      <c r="B5" s="149">
        <v>1</v>
      </c>
      <c r="C5" s="149">
        <v>8</v>
      </c>
      <c r="D5" t="s" s="205">
        <v>7664</v>
      </c>
      <c r="E5" t="s" s="205">
        <v>28</v>
      </c>
      <c r="F5" s="222">
        <v>2510</v>
      </c>
      <c r="G5" s="149">
        <v>2766</v>
      </c>
      <c r="H5" s="173">
        <f>SUM(G5-F5)</f>
        <v>256</v>
      </c>
      <c r="I5" s="167">
        <f>H5/F5</f>
        <v>0.10199203187251</v>
      </c>
      <c r="J5" s="167">
        <f>H5/G5</f>
        <v>0.09255242227042659</v>
      </c>
      <c r="K5" s="24"/>
      <c r="L5" s="24"/>
      <c r="M5" s="24"/>
      <c r="N5" s="24"/>
      <c r="O5" s="24"/>
      <c r="P5" s="24"/>
      <c r="Q5" s="24"/>
      <c r="R5" s="24"/>
      <c r="S5" s="24"/>
      <c r="T5" s="24"/>
      <c r="U5" s="24"/>
      <c r="V5" s="24"/>
      <c r="W5" s="24"/>
      <c r="X5" s="24"/>
      <c r="Y5" s="24"/>
      <c r="Z5" s="24"/>
    </row>
    <row r="6" ht="19.15" customHeight="1">
      <c r="A6" t="s" s="138">
        <v>7658</v>
      </c>
      <c r="B6" s="149">
        <v>1</v>
      </c>
      <c r="C6" s="149">
        <v>15</v>
      </c>
      <c r="D6" t="s" s="205">
        <v>7665</v>
      </c>
      <c r="E6" t="s" s="205">
        <v>34</v>
      </c>
      <c r="F6" s="222">
        <v>2313</v>
      </c>
      <c r="G6" s="149">
        <v>2640</v>
      </c>
      <c r="H6" s="173">
        <f>SUM(G6-F6)</f>
        <v>327</v>
      </c>
      <c r="I6" s="167">
        <f>H6/F6</f>
        <v>0.141374837872892</v>
      </c>
      <c r="J6" s="167">
        <f>H6/G6</f>
        <v>0.123863636363636</v>
      </c>
      <c r="K6" s="24"/>
      <c r="L6" s="24"/>
      <c r="M6" s="24"/>
      <c r="N6" s="24"/>
      <c r="O6" s="24"/>
      <c r="P6" s="24"/>
      <c r="Q6" s="24"/>
      <c r="R6" s="24"/>
      <c r="S6" s="24"/>
      <c r="T6" s="24"/>
      <c r="U6" s="24"/>
      <c r="V6" s="24"/>
      <c r="W6" s="24"/>
      <c r="X6" s="24"/>
      <c r="Y6" s="24"/>
      <c r="Z6" s="24"/>
    </row>
    <row r="7" ht="19.15" customHeight="1">
      <c r="A7" t="s" s="138">
        <v>7658</v>
      </c>
      <c r="B7" s="149">
        <v>1</v>
      </c>
      <c r="C7" s="149">
        <v>6</v>
      </c>
      <c r="D7" t="s" s="205">
        <v>7666</v>
      </c>
      <c r="E7" t="s" s="205">
        <v>26</v>
      </c>
      <c r="F7" s="222">
        <v>2105</v>
      </c>
      <c r="G7" s="149">
        <v>2406</v>
      </c>
      <c r="H7" s="173">
        <f>SUM(G7-F7)</f>
        <v>301</v>
      </c>
      <c r="I7" s="167">
        <f>H7/F7</f>
        <v>0.142992874109264</v>
      </c>
      <c r="J7" s="167">
        <f>H7/G7</f>
        <v>0.125103906899418</v>
      </c>
      <c r="K7" s="24"/>
      <c r="L7" s="24"/>
      <c r="M7" s="24"/>
      <c r="N7" s="24"/>
      <c r="O7" s="24"/>
      <c r="P7" s="24"/>
      <c r="Q7" s="24"/>
      <c r="R7" s="24"/>
      <c r="S7" s="24"/>
      <c r="T7" s="24"/>
      <c r="U7" s="24"/>
      <c r="V7" s="24"/>
      <c r="W7" s="24"/>
      <c r="X7" s="24"/>
      <c r="Y7" s="24"/>
      <c r="Z7" s="24"/>
    </row>
    <row r="8" ht="19.15" customHeight="1">
      <c r="A8" t="s" s="138">
        <v>7658</v>
      </c>
      <c r="B8" s="149">
        <v>1</v>
      </c>
      <c r="C8" s="149">
        <v>4</v>
      </c>
      <c r="D8" t="s" s="205">
        <v>7667</v>
      </c>
      <c r="E8" t="s" s="205">
        <v>30</v>
      </c>
      <c r="F8" s="222">
        <v>2110</v>
      </c>
      <c r="G8" s="149">
        <v>2298</v>
      </c>
      <c r="H8" s="173">
        <f>SUM(G8-F8)</f>
        <v>188</v>
      </c>
      <c r="I8" s="167">
        <f>H8/F8</f>
        <v>0.0890995260663507</v>
      </c>
      <c r="J8" s="167">
        <f>H8/G8</f>
        <v>0.0818102697998259</v>
      </c>
      <c r="K8" s="24"/>
      <c r="L8" s="24"/>
      <c r="M8" s="24"/>
      <c r="N8" s="24"/>
      <c r="O8" s="24"/>
      <c r="P8" s="24"/>
      <c r="Q8" s="24"/>
      <c r="R8" s="24"/>
      <c r="S8" s="24"/>
      <c r="T8" s="24"/>
      <c r="U8" s="24"/>
      <c r="V8" s="24"/>
      <c r="W8" s="24"/>
      <c r="X8" s="24"/>
      <c r="Y8" s="24"/>
      <c r="Z8" s="24"/>
    </row>
    <row r="9" ht="19.15" customHeight="1">
      <c r="A9" t="s" s="138">
        <v>7658</v>
      </c>
      <c r="B9" s="149">
        <v>1</v>
      </c>
      <c r="C9" s="149">
        <v>9</v>
      </c>
      <c r="D9" t="s" s="205">
        <v>7668</v>
      </c>
      <c r="E9" t="s" s="205">
        <v>36</v>
      </c>
      <c r="F9" s="222">
        <v>517</v>
      </c>
      <c r="G9" s="149">
        <v>549</v>
      </c>
      <c r="H9" s="173">
        <f>SUM(G9-F9)</f>
        <v>32</v>
      </c>
      <c r="I9" s="167">
        <f>H9/F9</f>
        <v>0.0618955512572534</v>
      </c>
      <c r="J9" s="167">
        <f>H9/G9</f>
        <v>0.058287795992714</v>
      </c>
      <c r="K9" s="24"/>
      <c r="L9" s="24"/>
      <c r="M9" s="24"/>
      <c r="N9" s="24"/>
      <c r="O9" s="24"/>
      <c r="P9" s="24"/>
      <c r="Q9" s="24"/>
      <c r="R9" s="24"/>
      <c r="S9" s="24"/>
      <c r="T9" s="24"/>
      <c r="U9" s="24"/>
      <c r="V9" s="24"/>
      <c r="W9" s="24"/>
      <c r="X9" s="24"/>
      <c r="Y9" s="24"/>
      <c r="Z9" s="24"/>
    </row>
    <row r="10" ht="19.15" customHeight="1">
      <c r="A10" t="s" s="138">
        <v>7658</v>
      </c>
      <c r="B10" s="149">
        <v>1</v>
      </c>
      <c r="C10" s="149">
        <v>10</v>
      </c>
      <c r="D10" t="s" s="205">
        <v>7669</v>
      </c>
      <c r="E10" t="s" s="205">
        <v>62</v>
      </c>
      <c r="F10" s="222">
        <v>409</v>
      </c>
      <c r="G10" s="149">
        <v>454</v>
      </c>
      <c r="H10" s="173">
        <f>SUM(G10-F10)</f>
        <v>45</v>
      </c>
      <c r="I10" s="167">
        <f>H10/F10</f>
        <v>0.110024449877751</v>
      </c>
      <c r="J10" s="167">
        <f>H10/G10</f>
        <v>0.0991189427312775</v>
      </c>
      <c r="K10" s="24"/>
      <c r="L10" s="24"/>
      <c r="M10" s="24"/>
      <c r="N10" s="24"/>
      <c r="O10" s="24"/>
      <c r="P10" s="24"/>
      <c r="Q10" s="24"/>
      <c r="R10" s="24"/>
      <c r="S10" s="24"/>
      <c r="T10" s="24"/>
      <c r="U10" s="24"/>
      <c r="V10" s="24"/>
      <c r="W10" s="24"/>
      <c r="X10" s="24"/>
      <c r="Y10" s="24"/>
      <c r="Z10" s="24"/>
    </row>
    <row r="11" ht="19.15" customHeight="1">
      <c r="A11" t="s" s="138">
        <v>7658</v>
      </c>
      <c r="B11" s="149">
        <v>1</v>
      </c>
      <c r="C11" s="149">
        <v>5</v>
      </c>
      <c r="D11" t="s" s="205">
        <v>7670</v>
      </c>
      <c r="E11" t="s" s="205">
        <v>38</v>
      </c>
      <c r="F11" s="222">
        <v>352</v>
      </c>
      <c r="G11" s="149">
        <v>394</v>
      </c>
      <c r="H11" s="173">
        <f>SUM(G11-F11)</f>
        <v>42</v>
      </c>
      <c r="I11" s="167">
        <f>H11/F11</f>
        <v>0.119318181818182</v>
      </c>
      <c r="J11" s="167">
        <f>H11/G11</f>
        <v>0.106598984771574</v>
      </c>
      <c r="K11" s="24"/>
      <c r="L11" s="24"/>
      <c r="M11" s="24"/>
      <c r="N11" s="24"/>
      <c r="O11" s="24"/>
      <c r="P11" s="24"/>
      <c r="Q11" s="24"/>
      <c r="R11" s="24"/>
      <c r="S11" s="24"/>
      <c r="T11" s="24"/>
      <c r="U11" s="24"/>
      <c r="V11" s="24"/>
      <c r="W11" s="24"/>
      <c r="X11" s="24"/>
      <c r="Y11" s="24"/>
      <c r="Z11" s="24"/>
    </row>
    <row r="12" ht="19.15" customHeight="1">
      <c r="A12" t="s" s="138">
        <v>7658</v>
      </c>
      <c r="B12" s="149">
        <v>1</v>
      </c>
      <c r="C12" s="149">
        <v>1</v>
      </c>
      <c r="D12" t="s" s="205">
        <v>7671</v>
      </c>
      <c r="E12" t="s" s="205">
        <v>60</v>
      </c>
      <c r="F12" s="222">
        <v>329</v>
      </c>
      <c r="G12" s="149">
        <v>358</v>
      </c>
      <c r="H12" s="173">
        <f>SUM(G12-F12)</f>
        <v>29</v>
      </c>
      <c r="I12" s="167">
        <f>H12/F12</f>
        <v>0.08814589665653499</v>
      </c>
      <c r="J12" s="167">
        <f>H12/G12</f>
        <v>0.0810055865921788</v>
      </c>
      <c r="K12" s="24"/>
      <c r="L12" s="24"/>
      <c r="M12" s="24"/>
      <c r="N12" s="24"/>
      <c r="O12" s="24"/>
      <c r="P12" s="24"/>
      <c r="Q12" s="24"/>
      <c r="R12" s="24"/>
      <c r="S12" s="24"/>
      <c r="T12" s="24"/>
      <c r="U12" s="24"/>
      <c r="V12" s="24"/>
      <c r="W12" s="24"/>
      <c r="X12" s="24"/>
      <c r="Y12" s="24"/>
      <c r="Z12" s="24"/>
    </row>
    <row r="13" ht="19.15" customHeight="1">
      <c r="A13" t="s" s="138">
        <v>7658</v>
      </c>
      <c r="B13" s="149">
        <v>1</v>
      </c>
      <c r="C13" s="149">
        <v>3</v>
      </c>
      <c r="D13" t="s" s="205">
        <v>7672</v>
      </c>
      <c r="E13" t="s" s="205">
        <v>48</v>
      </c>
      <c r="F13" s="222">
        <v>298</v>
      </c>
      <c r="G13" s="149">
        <v>333</v>
      </c>
      <c r="H13" s="173">
        <f>SUM(G13-F13)</f>
        <v>35</v>
      </c>
      <c r="I13" s="167">
        <f>H13/F13</f>
        <v>0.11744966442953</v>
      </c>
      <c r="J13" s="167">
        <f>H13/G13</f>
        <v>0.105105105105105</v>
      </c>
      <c r="K13" s="24"/>
      <c r="L13" s="24"/>
      <c r="M13" s="24"/>
      <c r="N13" s="24"/>
      <c r="O13" s="24"/>
      <c r="P13" s="24"/>
      <c r="Q13" s="24"/>
      <c r="R13" s="24"/>
      <c r="S13" s="24"/>
      <c r="T13" s="24"/>
      <c r="U13" s="24"/>
      <c r="V13" s="24"/>
      <c r="W13" s="24"/>
      <c r="X13" s="24"/>
      <c r="Y13" s="24"/>
      <c r="Z13" s="24"/>
    </row>
    <row r="14" ht="19.15" customHeight="1">
      <c r="A14" t="s" s="138">
        <v>7658</v>
      </c>
      <c r="B14" s="149">
        <v>1</v>
      </c>
      <c r="C14" s="149">
        <v>14</v>
      </c>
      <c r="D14" t="s" s="205">
        <v>7673</v>
      </c>
      <c r="E14" t="s" s="205">
        <v>76</v>
      </c>
      <c r="F14" s="222">
        <v>238</v>
      </c>
      <c r="G14" s="149">
        <v>244</v>
      </c>
      <c r="H14" s="173">
        <f>SUM(G14-F14)</f>
        <v>6</v>
      </c>
      <c r="I14" s="167">
        <f>H14/F14</f>
        <v>0.0252100840336134</v>
      </c>
      <c r="J14" s="167">
        <f>H14/G14</f>
        <v>0.0245901639344262</v>
      </c>
      <c r="K14" s="24"/>
      <c r="L14" s="24"/>
      <c r="M14" s="24"/>
      <c r="N14" s="24"/>
      <c r="O14" s="24"/>
      <c r="P14" s="24"/>
      <c r="Q14" s="24"/>
      <c r="R14" s="24"/>
      <c r="S14" s="24"/>
      <c r="T14" s="24"/>
      <c r="U14" s="24"/>
      <c r="V14" s="24"/>
      <c r="W14" s="24"/>
      <c r="X14" s="24"/>
      <c r="Y14" s="24"/>
      <c r="Z14" s="24"/>
    </row>
    <row r="15" ht="19.15" customHeight="1">
      <c r="A15" t="s" s="138">
        <v>7658</v>
      </c>
      <c r="B15" s="149">
        <v>1</v>
      </c>
      <c r="C15" s="149">
        <v>22</v>
      </c>
      <c r="D15" t="s" s="205">
        <v>7674</v>
      </c>
      <c r="E15" t="s" s="205">
        <v>248</v>
      </c>
      <c r="F15" s="222">
        <v>192</v>
      </c>
      <c r="G15" s="149">
        <v>212</v>
      </c>
      <c r="H15" s="173">
        <f>SUM(G15-F15)</f>
        <v>20</v>
      </c>
      <c r="I15" s="167">
        <f>H15/F15</f>
        <v>0.104166666666667</v>
      </c>
      <c r="J15" s="167">
        <f>H15/G15</f>
        <v>0.0943396226415094</v>
      </c>
      <c r="K15" s="24"/>
      <c r="L15" s="24"/>
      <c r="M15" s="24"/>
      <c r="N15" s="24"/>
      <c r="O15" s="24"/>
      <c r="P15" s="24"/>
      <c r="Q15" s="24"/>
      <c r="R15" s="24"/>
      <c r="S15" s="24"/>
      <c r="T15" s="24"/>
      <c r="U15" s="24"/>
      <c r="V15" s="24"/>
      <c r="W15" s="24"/>
      <c r="X15" s="24"/>
      <c r="Y15" s="24"/>
      <c r="Z15" s="24"/>
    </row>
    <row r="16" ht="19.15" customHeight="1">
      <c r="A16" t="s" s="138">
        <v>7658</v>
      </c>
      <c r="B16" s="149">
        <v>1</v>
      </c>
      <c r="C16" s="149">
        <v>21</v>
      </c>
      <c r="D16" t="s" s="205">
        <v>7675</v>
      </c>
      <c r="E16" t="s" s="205">
        <v>375</v>
      </c>
      <c r="F16" s="222">
        <v>127</v>
      </c>
      <c r="G16" s="149">
        <v>142</v>
      </c>
      <c r="H16" s="173">
        <f>SUM(G16-F16)</f>
        <v>15</v>
      </c>
      <c r="I16" s="167">
        <f>H16/F16</f>
        <v>0.118110236220472</v>
      </c>
      <c r="J16" s="167">
        <f>H16/G16</f>
        <v>0.105633802816901</v>
      </c>
      <c r="K16" s="24"/>
      <c r="L16" s="24"/>
      <c r="M16" s="24"/>
      <c r="N16" s="24"/>
      <c r="O16" s="24"/>
      <c r="P16" s="24"/>
      <c r="Q16" s="24"/>
      <c r="R16" s="24"/>
      <c r="S16" s="24"/>
      <c r="T16" s="24"/>
      <c r="U16" s="24"/>
      <c r="V16" s="24"/>
      <c r="W16" s="24"/>
      <c r="X16" s="24"/>
      <c r="Y16" s="24"/>
      <c r="Z16" s="24"/>
    </row>
    <row r="17" ht="19.15" customHeight="1">
      <c r="A17" t="s" s="138">
        <v>7658</v>
      </c>
      <c r="B17" s="149">
        <v>1</v>
      </c>
      <c r="C17" s="149">
        <v>18</v>
      </c>
      <c r="D17" t="s" s="205">
        <v>7676</v>
      </c>
      <c r="E17" t="s" s="205">
        <v>40</v>
      </c>
      <c r="F17" s="222">
        <v>121</v>
      </c>
      <c r="G17" s="149">
        <v>138</v>
      </c>
      <c r="H17" s="173">
        <f>SUM(G17-F17)</f>
        <v>17</v>
      </c>
      <c r="I17" s="167">
        <f>H17/F17</f>
        <v>0.140495867768595</v>
      </c>
      <c r="J17" s="167">
        <f>H17/G17</f>
        <v>0.123188405797101</v>
      </c>
      <c r="K17" s="24"/>
      <c r="L17" s="24"/>
      <c r="M17" s="24"/>
      <c r="N17" s="24"/>
      <c r="O17" s="24"/>
      <c r="P17" s="24"/>
      <c r="Q17" s="24"/>
      <c r="R17" s="24"/>
      <c r="S17" s="24"/>
      <c r="T17" s="24"/>
      <c r="U17" s="24"/>
      <c r="V17" s="24"/>
      <c r="W17" s="24"/>
      <c r="X17" s="24"/>
      <c r="Y17" s="24"/>
      <c r="Z17" s="24"/>
    </row>
    <row r="18" ht="19.15" customHeight="1">
      <c r="A18" t="s" s="138">
        <v>7658</v>
      </c>
      <c r="B18" s="149">
        <v>1</v>
      </c>
      <c r="C18" s="149">
        <v>27</v>
      </c>
      <c r="D18" t="s" s="205">
        <v>7677</v>
      </c>
      <c r="E18" t="s" s="205">
        <v>1224</v>
      </c>
      <c r="F18" s="222">
        <v>99</v>
      </c>
      <c r="G18" s="149">
        <v>111</v>
      </c>
      <c r="H18" s="173">
        <f>SUM(G18-F18)</f>
        <v>12</v>
      </c>
      <c r="I18" s="167">
        <f>H18/F18</f>
        <v>0.121212121212121</v>
      </c>
      <c r="J18" s="167">
        <f>H18/G18</f>
        <v>0.108108108108108</v>
      </c>
      <c r="K18" s="24"/>
      <c r="L18" s="24"/>
      <c r="M18" s="24"/>
      <c r="N18" s="24"/>
      <c r="O18" s="24"/>
      <c r="P18" s="24"/>
      <c r="Q18" s="24"/>
      <c r="R18" s="24"/>
      <c r="S18" s="24"/>
      <c r="T18" s="24"/>
      <c r="U18" s="24"/>
      <c r="V18" s="24"/>
      <c r="W18" s="24"/>
      <c r="X18" s="24"/>
      <c r="Y18" s="24"/>
      <c r="Z18" s="24"/>
    </row>
    <row r="19" ht="19.15" customHeight="1">
      <c r="A19" t="s" s="138">
        <v>7658</v>
      </c>
      <c r="B19" s="149">
        <v>1</v>
      </c>
      <c r="C19" s="149">
        <v>28</v>
      </c>
      <c r="D19" t="s" s="205">
        <v>7678</v>
      </c>
      <c r="E19" t="s" s="205">
        <v>68</v>
      </c>
      <c r="F19" s="222">
        <v>86</v>
      </c>
      <c r="G19" s="149">
        <v>94</v>
      </c>
      <c r="H19" s="173">
        <f>SUM(G19-F19)</f>
        <v>8</v>
      </c>
      <c r="I19" s="167">
        <f>H19/F19</f>
        <v>0.0930232558139535</v>
      </c>
      <c r="J19" s="167">
        <f>H19/G19</f>
        <v>0.0851063829787234</v>
      </c>
      <c r="K19" s="24"/>
      <c r="L19" s="24"/>
      <c r="M19" s="24"/>
      <c r="N19" s="24"/>
      <c r="O19" s="24"/>
      <c r="P19" s="24"/>
      <c r="Q19" s="24"/>
      <c r="R19" s="24"/>
      <c r="S19" s="24"/>
      <c r="T19" s="24"/>
      <c r="U19" s="24"/>
      <c r="V19" s="24"/>
      <c r="W19" s="24"/>
      <c r="X19" s="24"/>
      <c r="Y19" s="24"/>
      <c r="Z19" s="24"/>
    </row>
    <row r="20" ht="19.15" customHeight="1">
      <c r="A20" t="s" s="138">
        <v>7658</v>
      </c>
      <c r="B20" s="149">
        <v>1</v>
      </c>
      <c r="C20" s="149">
        <v>23</v>
      </c>
      <c r="D20" t="s" s="205">
        <v>7679</v>
      </c>
      <c r="E20" t="s" s="205">
        <v>72</v>
      </c>
      <c r="F20" s="222">
        <v>82</v>
      </c>
      <c r="G20" s="149">
        <v>93</v>
      </c>
      <c r="H20" s="173">
        <f>SUM(G20-F20)</f>
        <v>11</v>
      </c>
      <c r="I20" s="167">
        <f>H20/F20</f>
        <v>0.134146341463415</v>
      </c>
      <c r="J20" s="167">
        <f>H20/G20</f>
        <v>0.118279569892473</v>
      </c>
      <c r="K20" s="24"/>
      <c r="L20" s="24"/>
      <c r="M20" s="24"/>
      <c r="N20" s="24"/>
      <c r="O20" s="24"/>
      <c r="P20" s="24"/>
      <c r="Q20" s="24"/>
      <c r="R20" s="24"/>
      <c r="S20" s="24"/>
      <c r="T20" s="24"/>
      <c r="U20" s="24"/>
      <c r="V20" s="24"/>
      <c r="W20" s="24"/>
      <c r="X20" s="24"/>
      <c r="Y20" s="24"/>
      <c r="Z20" s="24"/>
    </row>
    <row r="21" ht="19.15" customHeight="1">
      <c r="A21" t="s" s="138">
        <v>7658</v>
      </c>
      <c r="B21" s="149">
        <v>1</v>
      </c>
      <c r="C21" s="149">
        <v>24</v>
      </c>
      <c r="D21" t="s" s="205">
        <v>7680</v>
      </c>
      <c r="E21" t="s" s="205">
        <v>52</v>
      </c>
      <c r="F21" s="222">
        <v>79</v>
      </c>
      <c r="G21" s="149">
        <v>82</v>
      </c>
      <c r="H21" s="173">
        <f>SUM(G21-F21)</f>
        <v>3</v>
      </c>
      <c r="I21" s="167">
        <f>H21/F21</f>
        <v>0.0379746835443038</v>
      </c>
      <c r="J21" s="167">
        <f>H21/G21</f>
        <v>0.0365853658536585</v>
      </c>
      <c r="K21" s="24"/>
      <c r="L21" s="24"/>
      <c r="M21" s="24"/>
      <c r="N21" s="24"/>
      <c r="O21" s="24"/>
      <c r="P21" s="24"/>
      <c r="Q21" s="24"/>
      <c r="R21" s="24"/>
      <c r="S21" s="24"/>
      <c r="T21" s="24"/>
      <c r="U21" s="24"/>
      <c r="V21" s="24"/>
      <c r="W21" s="24"/>
      <c r="X21" s="24"/>
      <c r="Y21" s="24"/>
      <c r="Z21" s="24"/>
    </row>
    <row r="22" ht="19.15" customHeight="1">
      <c r="A22" t="s" s="138">
        <v>7658</v>
      </c>
      <c r="B22" s="149">
        <v>1</v>
      </c>
      <c r="C22" s="149">
        <v>19</v>
      </c>
      <c r="D22" t="s" s="205">
        <v>7681</v>
      </c>
      <c r="E22" t="s" s="205">
        <v>66</v>
      </c>
      <c r="F22" s="222">
        <v>67</v>
      </c>
      <c r="G22" s="149">
        <v>67</v>
      </c>
      <c r="H22" s="173">
        <f>SUM(G22-F22)</f>
        <v>0</v>
      </c>
      <c r="I22" s="167">
        <f>H22/F22</f>
        <v>0</v>
      </c>
      <c r="J22" s="167">
        <f>H22/G22</f>
        <v>0</v>
      </c>
      <c r="K22" s="24"/>
      <c r="L22" s="24"/>
      <c r="M22" s="24"/>
      <c r="N22" s="24"/>
      <c r="O22" s="24"/>
      <c r="P22" s="24"/>
      <c r="Q22" s="24"/>
      <c r="R22" s="24"/>
      <c r="S22" s="24"/>
      <c r="T22" s="24"/>
      <c r="U22" s="24"/>
      <c r="V22" s="24"/>
      <c r="W22" s="24"/>
      <c r="X22" s="24"/>
      <c r="Y22" s="24"/>
      <c r="Z22" s="24"/>
    </row>
    <row r="23" ht="19.15" customHeight="1">
      <c r="A23" t="s" s="138">
        <v>7658</v>
      </c>
      <c r="B23" s="149">
        <v>1</v>
      </c>
      <c r="C23" s="149">
        <v>17</v>
      </c>
      <c r="D23" t="s" s="205">
        <v>7764</v>
      </c>
      <c r="E23" t="s" s="205">
        <v>74</v>
      </c>
      <c r="F23" s="222">
        <v>21</v>
      </c>
      <c r="G23" s="149">
        <v>43</v>
      </c>
      <c r="H23" s="173">
        <f>SUM(G23-F23)</f>
        <v>22</v>
      </c>
      <c r="I23" s="167">
        <f>H23/F23</f>
        <v>1.04761904761905</v>
      </c>
      <c r="J23" s="167">
        <f>H23/G23</f>
        <v>0.511627906976744</v>
      </c>
      <c r="K23" s="24"/>
      <c r="L23" s="24"/>
      <c r="M23" s="24"/>
      <c r="N23" s="24"/>
      <c r="O23" s="24"/>
      <c r="P23" s="24"/>
      <c r="Q23" s="24"/>
      <c r="R23" s="24"/>
      <c r="S23" s="24"/>
      <c r="T23" s="24"/>
      <c r="U23" s="24"/>
      <c r="V23" s="24"/>
      <c r="W23" s="24"/>
      <c r="X23" s="24"/>
      <c r="Y23" s="24"/>
      <c r="Z23" s="24"/>
    </row>
    <row r="24" ht="19.15" customHeight="1">
      <c r="A24" t="s" s="138">
        <v>7658</v>
      </c>
      <c r="B24" s="149">
        <v>1</v>
      </c>
      <c r="C24" s="149">
        <v>20</v>
      </c>
      <c r="D24" t="s" s="205">
        <v>7682</v>
      </c>
      <c r="E24" t="s" s="205">
        <v>116</v>
      </c>
      <c r="F24" s="222">
        <v>35</v>
      </c>
      <c r="G24" s="149">
        <v>40</v>
      </c>
      <c r="H24" s="173">
        <f>SUM(G24-F24)</f>
        <v>5</v>
      </c>
      <c r="I24" s="167">
        <f>H24/F24</f>
        <v>0.142857142857143</v>
      </c>
      <c r="J24" s="167">
        <f>H24/G24</f>
        <v>0.125</v>
      </c>
      <c r="K24" s="24"/>
      <c r="L24" s="24"/>
      <c r="M24" s="24"/>
      <c r="N24" s="24"/>
      <c r="O24" s="24"/>
      <c r="P24" s="24"/>
      <c r="Q24" s="24"/>
      <c r="R24" s="24"/>
      <c r="S24" s="24"/>
      <c r="T24" s="24"/>
      <c r="U24" s="24"/>
      <c r="V24" s="24"/>
      <c r="W24" s="24"/>
      <c r="X24" s="24"/>
      <c r="Y24" s="24"/>
      <c r="Z24" s="24"/>
    </row>
    <row r="25" ht="19.15" customHeight="1">
      <c r="A25" t="s" s="138">
        <v>7658</v>
      </c>
      <c r="B25" s="149">
        <v>1</v>
      </c>
      <c r="C25" s="149">
        <v>16</v>
      </c>
      <c r="D25" t="s" s="205">
        <v>7683</v>
      </c>
      <c r="E25" t="s" s="205">
        <v>44</v>
      </c>
      <c r="F25" s="222">
        <v>31</v>
      </c>
      <c r="G25" s="149">
        <v>37</v>
      </c>
      <c r="H25" s="173">
        <f>SUM(G25-F25)</f>
        <v>6</v>
      </c>
      <c r="I25" s="167">
        <f>H25/F25</f>
        <v>0.193548387096774</v>
      </c>
      <c r="J25" s="167">
        <f>H25/G25</f>
        <v>0.162162162162162</v>
      </c>
      <c r="K25" s="24"/>
      <c r="L25" s="24"/>
      <c r="M25" s="24"/>
      <c r="N25" s="24"/>
      <c r="O25" s="24"/>
      <c r="P25" s="24"/>
      <c r="Q25" s="24"/>
      <c r="R25" s="24"/>
      <c r="S25" s="24"/>
      <c r="T25" s="24"/>
      <c r="U25" s="24"/>
      <c r="V25" s="24"/>
      <c r="W25" s="24"/>
      <c r="X25" s="24"/>
      <c r="Y25" s="24"/>
      <c r="Z25" s="24"/>
    </row>
    <row r="26" ht="19.15" customHeight="1">
      <c r="A26" t="s" s="138">
        <v>7658</v>
      </c>
      <c r="B26" s="149">
        <v>1</v>
      </c>
      <c r="C26" s="149">
        <v>25</v>
      </c>
      <c r="D26" t="s" s="205">
        <v>7684</v>
      </c>
      <c r="E26" t="s" s="205">
        <v>147</v>
      </c>
      <c r="F26" s="222">
        <v>29</v>
      </c>
      <c r="G26" s="149">
        <v>33</v>
      </c>
      <c r="H26" s="173">
        <f>SUM(G26-F26)</f>
        <v>4</v>
      </c>
      <c r="I26" s="167">
        <f>H26/F26</f>
        <v>0.137931034482759</v>
      </c>
      <c r="J26" s="167">
        <f>H26/G26</f>
        <v>0.121212121212121</v>
      </c>
      <c r="K26" s="24"/>
      <c r="L26" s="24"/>
      <c r="M26" s="24"/>
      <c r="N26" s="24"/>
      <c r="O26" s="24"/>
      <c r="P26" s="24"/>
      <c r="Q26" s="24"/>
      <c r="R26" s="24"/>
      <c r="S26" s="24"/>
      <c r="T26" s="24"/>
      <c r="U26" s="24"/>
      <c r="V26" s="24"/>
      <c r="W26" s="24"/>
      <c r="X26" s="24"/>
      <c r="Y26" s="24"/>
      <c r="Z26" s="24"/>
    </row>
    <row r="27" ht="19.15" customHeight="1">
      <c r="A27" t="s" s="138">
        <v>7658</v>
      </c>
      <c r="B27" s="149">
        <v>1</v>
      </c>
      <c r="C27" s="149">
        <v>26</v>
      </c>
      <c r="D27" t="s" s="205">
        <v>7685</v>
      </c>
      <c r="E27" t="s" s="205">
        <v>155</v>
      </c>
      <c r="F27" s="222">
        <v>22</v>
      </c>
      <c r="G27" s="149">
        <v>25</v>
      </c>
      <c r="H27" s="173">
        <f>SUM(G27-F27)</f>
        <v>3</v>
      </c>
      <c r="I27" s="167">
        <f>H27/F27</f>
        <v>0.136363636363636</v>
      </c>
      <c r="J27" s="167">
        <f>H27/G27</f>
        <v>0.12</v>
      </c>
      <c r="K27" s="24"/>
      <c r="L27" s="24"/>
      <c r="M27" s="24"/>
      <c r="N27" s="24"/>
      <c r="O27" s="24"/>
      <c r="P27" s="24"/>
      <c r="Q27" s="24"/>
      <c r="R27" s="24"/>
      <c r="S27" s="24"/>
      <c r="T27" s="24"/>
      <c r="U27" s="24"/>
      <c r="V27" s="24"/>
      <c r="W27" s="24"/>
      <c r="X27" s="24"/>
      <c r="Y27" s="24"/>
      <c r="Z27" s="24"/>
    </row>
    <row r="28" ht="19.15" customHeight="1">
      <c r="A28" t="s" s="138">
        <v>7658</v>
      </c>
      <c r="B28" s="149">
        <v>1</v>
      </c>
      <c r="C28" s="149">
        <v>11</v>
      </c>
      <c r="D28" t="s" s="205">
        <v>7686</v>
      </c>
      <c r="E28" t="s" s="205">
        <v>20</v>
      </c>
      <c r="F28" s="223">
        <v>0</v>
      </c>
      <c r="G28" s="149">
        <v>0</v>
      </c>
      <c r="H28" s="173">
        <f>SUM(G28-F28)</f>
        <v>0</v>
      </c>
      <c r="I28" s="207">
        <f>H28/F28</f>
      </c>
      <c r="J28" s="207">
        <f>H28/G28</f>
      </c>
      <c r="K28" s="24"/>
      <c r="L28" s="24"/>
      <c r="M28" s="24"/>
      <c r="N28" s="24"/>
      <c r="O28" s="24"/>
      <c r="P28" s="24"/>
      <c r="Q28" s="24"/>
      <c r="R28" s="24"/>
      <c r="S28" s="24"/>
      <c r="T28" s="24"/>
      <c r="U28" s="24"/>
      <c r="V28" s="24"/>
      <c r="W28" s="24"/>
      <c r="X28" s="24"/>
      <c r="Y28" s="24"/>
      <c r="Z28" s="24"/>
    </row>
    <row r="29" ht="19.15" customHeight="1">
      <c r="A29" t="s" s="138">
        <v>7658</v>
      </c>
      <c r="B29" s="149">
        <v>1</v>
      </c>
      <c r="C29" s="149">
        <v>12</v>
      </c>
      <c r="D29" t="s" s="205">
        <v>7687</v>
      </c>
      <c r="E29" t="s" s="205">
        <v>78</v>
      </c>
      <c r="F29" s="223">
        <v>0</v>
      </c>
      <c r="G29" s="149">
        <v>0</v>
      </c>
      <c r="H29" s="206">
        <f>SUM(G29-F29)</f>
        <v>0</v>
      </c>
      <c r="I29" s="176">
        <f>H29/F29</f>
      </c>
      <c r="J29" s="176">
        <f>H29/G29</f>
      </c>
      <c r="K29" s="174"/>
      <c r="L29" s="174"/>
      <c r="M29" s="174"/>
      <c r="N29" s="174"/>
      <c r="O29" s="174"/>
      <c r="P29" s="174"/>
      <c r="Q29" s="174"/>
      <c r="R29" s="174"/>
      <c r="S29" s="174"/>
      <c r="T29" s="174"/>
      <c r="U29" s="174"/>
      <c r="V29" s="174"/>
      <c r="W29" s="174"/>
      <c r="X29" s="174"/>
      <c r="Y29" s="174"/>
      <c r="Z29" s="174"/>
    </row>
    <row r="30" ht="19.15" customHeight="1">
      <c r="A30" s="177"/>
      <c r="B30" s="178"/>
      <c r="C30" s="178"/>
      <c r="D30" s="179"/>
      <c r="E30" s="179"/>
      <c r="F30" s="210">
        <f>SUM(F2:F29)</f>
        <v>71648</v>
      </c>
      <c r="G30" s="180">
        <f>SUM(G2:G29)</f>
        <v>79367</v>
      </c>
      <c r="H30" s="181">
        <f>SUM(H2:H29)</f>
        <v>7719</v>
      </c>
      <c r="I30" s="182">
        <f>H30/F30</f>
        <v>0.107735037963377</v>
      </c>
      <c r="J30" s="182">
        <f>H30/G30</f>
        <v>0.0972570463794776</v>
      </c>
      <c r="K30" s="183"/>
      <c r="L30" s="183"/>
      <c r="M30" s="183"/>
      <c r="N30" s="183"/>
      <c r="O30" s="183"/>
      <c r="P30" s="183"/>
      <c r="Q30" s="183"/>
      <c r="R30" s="183"/>
      <c r="S30" s="183"/>
      <c r="T30" s="183"/>
      <c r="U30" s="183"/>
      <c r="V30" s="183"/>
      <c r="W30" s="183"/>
      <c r="X30" s="183"/>
      <c r="Y30" s="183"/>
      <c r="Z30" s="184"/>
    </row>
    <row r="31" ht="19.15" customHeight="1">
      <c r="A31" s="230"/>
      <c r="B31" s="231"/>
      <c r="C31" s="231"/>
      <c r="D31" s="232"/>
      <c r="E31" s="232"/>
      <c r="F31" s="251"/>
      <c r="G31" s="231"/>
      <c r="H31" s="234"/>
      <c r="I31" s="188"/>
      <c r="J31" s="188"/>
      <c r="K31" s="189"/>
      <c r="L31" s="189"/>
      <c r="M31" s="189"/>
      <c r="N31" s="189"/>
      <c r="O31" s="189"/>
      <c r="P31" s="189"/>
      <c r="Q31" s="189"/>
      <c r="R31" s="189"/>
      <c r="S31" s="189"/>
      <c r="T31" s="189"/>
      <c r="U31" s="189"/>
      <c r="V31" s="189"/>
      <c r="W31" s="189"/>
      <c r="X31" s="189"/>
      <c r="Y31" s="189"/>
      <c r="Z31" s="189"/>
    </row>
    <row r="32" ht="19.15" customHeight="1">
      <c r="A32" t="s" s="138">
        <v>7658</v>
      </c>
      <c r="B32" s="149">
        <v>2</v>
      </c>
      <c r="C32" s="149">
        <v>4</v>
      </c>
      <c r="D32" t="s" s="205">
        <v>7688</v>
      </c>
      <c r="E32" t="s" s="205">
        <v>17</v>
      </c>
      <c r="F32" s="222">
        <v>33101</v>
      </c>
      <c r="G32" s="149">
        <v>35436</v>
      </c>
      <c r="H32" s="173">
        <f>SUM(G32-F32)</f>
        <v>2335</v>
      </c>
      <c r="I32" s="167">
        <f>H32/F32</f>
        <v>0.0705416754780822</v>
      </c>
      <c r="J32" s="167">
        <f>H32/G32</f>
        <v>0.0658934416977085</v>
      </c>
      <c r="K32" s="24"/>
      <c r="L32" s="24"/>
      <c r="M32" s="24"/>
      <c r="N32" s="24"/>
      <c r="O32" s="24"/>
      <c r="P32" s="24"/>
      <c r="Q32" s="24"/>
      <c r="R32" s="24"/>
      <c r="S32" s="24"/>
      <c r="T32" s="24"/>
      <c r="U32" s="24"/>
      <c r="V32" s="24"/>
      <c r="W32" s="24"/>
      <c r="X32" s="24"/>
      <c r="Y32" s="24"/>
      <c r="Z32" s="24"/>
    </row>
    <row r="33" ht="19.15" customHeight="1">
      <c r="A33" t="s" s="138">
        <v>7658</v>
      </c>
      <c r="B33" s="149">
        <v>2</v>
      </c>
      <c r="C33" s="149">
        <v>3</v>
      </c>
      <c r="D33" t="s" s="205">
        <v>7689</v>
      </c>
      <c r="E33" t="s" s="205">
        <v>22</v>
      </c>
      <c r="F33" s="222">
        <v>23605</v>
      </c>
      <c r="G33" s="149">
        <v>24602</v>
      </c>
      <c r="H33" s="173">
        <f>SUM(G33-F33)</f>
        <v>997</v>
      </c>
      <c r="I33" s="167">
        <f>H33/F33</f>
        <v>0.0422368142342724</v>
      </c>
      <c r="J33" s="167">
        <f>H33/G33</f>
        <v>0.0405251605560524</v>
      </c>
      <c r="K33" s="24"/>
      <c r="L33" s="24"/>
      <c r="M33" s="24"/>
      <c r="N33" s="24"/>
      <c r="O33" s="24"/>
      <c r="P33" s="24"/>
      <c r="Q33" s="24"/>
      <c r="R33" s="24"/>
      <c r="S33" s="24"/>
      <c r="T33" s="24"/>
      <c r="U33" s="24"/>
      <c r="V33" s="24"/>
      <c r="W33" s="24"/>
      <c r="X33" s="24"/>
      <c r="Y33" s="24"/>
      <c r="Z33" s="24"/>
    </row>
    <row r="34" ht="19.15" customHeight="1">
      <c r="A34" t="s" s="138">
        <v>7658</v>
      </c>
      <c r="B34" s="149">
        <v>2</v>
      </c>
      <c r="C34" s="149">
        <v>5</v>
      </c>
      <c r="D34" t="s" s="205">
        <v>7690</v>
      </c>
      <c r="E34" t="s" s="205">
        <v>20</v>
      </c>
      <c r="F34" s="222">
        <v>19790</v>
      </c>
      <c r="G34" s="149">
        <v>20542</v>
      </c>
      <c r="H34" s="173">
        <f>SUM(G34-F34)</f>
        <v>752</v>
      </c>
      <c r="I34" s="167">
        <f>H34/F34</f>
        <v>0.0379989893885801</v>
      </c>
      <c r="J34" s="167">
        <f>H34/G34</f>
        <v>0.0366079252263655</v>
      </c>
      <c r="K34" s="24"/>
      <c r="L34" s="24"/>
      <c r="M34" s="24"/>
      <c r="N34" s="24"/>
      <c r="O34" s="24"/>
      <c r="P34" s="24"/>
      <c r="Q34" s="24"/>
      <c r="R34" s="24"/>
      <c r="S34" s="24"/>
      <c r="T34" s="24"/>
      <c r="U34" s="24"/>
      <c r="V34" s="24"/>
      <c r="W34" s="24"/>
      <c r="X34" s="24"/>
      <c r="Y34" s="24"/>
      <c r="Z34" s="24"/>
    </row>
    <row r="35" ht="19.15" customHeight="1">
      <c r="A35" t="s" s="138">
        <v>7658</v>
      </c>
      <c r="B35" s="149">
        <v>2</v>
      </c>
      <c r="C35" s="149">
        <v>11</v>
      </c>
      <c r="D35" t="s" s="205">
        <v>7691</v>
      </c>
      <c r="E35" t="s" s="205">
        <v>28</v>
      </c>
      <c r="F35" s="222">
        <v>5626</v>
      </c>
      <c r="G35" s="149">
        <v>5840</v>
      </c>
      <c r="H35" s="173">
        <f>SUM(G35-F35)</f>
        <v>214</v>
      </c>
      <c r="I35" s="167">
        <f>H35/F35</f>
        <v>0.0380376821898329</v>
      </c>
      <c r="J35" s="167">
        <f>H35/G35</f>
        <v>0.0366438356164384</v>
      </c>
      <c r="K35" s="24"/>
      <c r="L35" s="24"/>
      <c r="M35" s="24"/>
      <c r="N35" s="24"/>
      <c r="O35" s="24"/>
      <c r="P35" s="24"/>
      <c r="Q35" s="24"/>
      <c r="R35" s="24"/>
      <c r="S35" s="24"/>
      <c r="T35" s="24"/>
      <c r="U35" s="24"/>
      <c r="V35" s="24"/>
      <c r="W35" s="24"/>
      <c r="X35" s="24"/>
      <c r="Y35" s="24"/>
      <c r="Z35" s="24"/>
    </row>
    <row r="36" ht="19.15" customHeight="1">
      <c r="A36" t="s" s="138">
        <v>7658</v>
      </c>
      <c r="B36" s="149">
        <v>2</v>
      </c>
      <c r="C36" s="149">
        <v>9</v>
      </c>
      <c r="D36" t="s" s="205">
        <v>7692</v>
      </c>
      <c r="E36" t="s" s="205">
        <v>26</v>
      </c>
      <c r="F36" s="222">
        <v>2957</v>
      </c>
      <c r="G36" s="149">
        <v>3223</v>
      </c>
      <c r="H36" s="173">
        <f>SUM(G36-F36)</f>
        <v>266</v>
      </c>
      <c r="I36" s="167">
        <f>H36/F36</f>
        <v>0.0899560365235036</v>
      </c>
      <c r="J36" s="167">
        <f>H36/G36</f>
        <v>0.0825318026683214</v>
      </c>
      <c r="K36" s="24"/>
      <c r="L36" s="24"/>
      <c r="M36" s="24"/>
      <c r="N36" s="24"/>
      <c r="O36" s="24"/>
      <c r="P36" s="24"/>
      <c r="Q36" s="24"/>
      <c r="R36" s="24"/>
      <c r="S36" s="24"/>
      <c r="T36" s="24"/>
      <c r="U36" s="24"/>
      <c r="V36" s="24"/>
      <c r="W36" s="24"/>
      <c r="X36" s="24"/>
      <c r="Y36" s="24"/>
      <c r="Z36" s="24"/>
    </row>
    <row r="37" ht="19.15" customHeight="1">
      <c r="A37" t="s" s="138">
        <v>7658</v>
      </c>
      <c r="B37" s="149">
        <v>2</v>
      </c>
      <c r="C37" s="149">
        <v>1</v>
      </c>
      <c r="D37" t="s" s="205">
        <v>7693</v>
      </c>
      <c r="E37" t="s" s="205">
        <v>38</v>
      </c>
      <c r="F37" s="222">
        <v>1882</v>
      </c>
      <c r="G37" s="149">
        <v>1955</v>
      </c>
      <c r="H37" s="173">
        <f>SUM(G37-F37)</f>
        <v>73</v>
      </c>
      <c r="I37" s="167">
        <f>H37/F37</f>
        <v>0.038788522848034</v>
      </c>
      <c r="J37" s="167">
        <f>H37/G37</f>
        <v>0.0373401534526854</v>
      </c>
      <c r="K37" s="24"/>
      <c r="L37" s="24"/>
      <c r="M37" s="24"/>
      <c r="N37" s="24"/>
      <c r="O37" s="24"/>
      <c r="P37" s="24"/>
      <c r="Q37" s="24"/>
      <c r="R37" s="24"/>
      <c r="S37" s="24"/>
      <c r="T37" s="24"/>
      <c r="U37" s="24"/>
      <c r="V37" s="24"/>
      <c r="W37" s="24"/>
      <c r="X37" s="24"/>
      <c r="Y37" s="24"/>
      <c r="Z37" s="24"/>
    </row>
    <row r="38" ht="19.15" customHeight="1">
      <c r="A38" t="s" s="138">
        <v>7658</v>
      </c>
      <c r="B38" s="149">
        <v>2</v>
      </c>
      <c r="C38" s="149">
        <v>6</v>
      </c>
      <c r="D38" t="s" s="205">
        <v>7694</v>
      </c>
      <c r="E38" t="s" s="205">
        <v>30</v>
      </c>
      <c r="F38" s="222">
        <v>1628</v>
      </c>
      <c r="G38" s="149">
        <v>1700</v>
      </c>
      <c r="H38" s="173">
        <f>SUM(G38-F38)</f>
        <v>72</v>
      </c>
      <c r="I38" s="167">
        <f>H38/F38</f>
        <v>0.0442260442260442</v>
      </c>
      <c r="J38" s="167">
        <f>H38/G38</f>
        <v>0.0423529411764706</v>
      </c>
      <c r="K38" s="24"/>
      <c r="L38" s="24"/>
      <c r="M38" s="24"/>
      <c r="N38" s="24"/>
      <c r="O38" s="24"/>
      <c r="P38" s="24"/>
      <c r="Q38" s="24"/>
      <c r="R38" s="24"/>
      <c r="S38" s="24"/>
      <c r="T38" s="24"/>
      <c r="U38" s="24"/>
      <c r="V38" s="24"/>
      <c r="W38" s="24"/>
      <c r="X38" s="24"/>
      <c r="Y38" s="24"/>
      <c r="Z38" s="24"/>
    </row>
    <row r="39" ht="19.15" customHeight="1">
      <c r="A39" t="s" s="138">
        <v>7658</v>
      </c>
      <c r="B39" s="149">
        <v>2</v>
      </c>
      <c r="C39" s="149">
        <v>14</v>
      </c>
      <c r="D39" t="s" s="205">
        <v>7695</v>
      </c>
      <c r="E39" t="s" s="205">
        <v>34</v>
      </c>
      <c r="F39" s="222">
        <v>1558</v>
      </c>
      <c r="G39" s="149">
        <v>1621</v>
      </c>
      <c r="H39" s="173">
        <f>SUM(G39-F39)</f>
        <v>63</v>
      </c>
      <c r="I39" s="167">
        <f>H39/F39</f>
        <v>0.0404364569961489</v>
      </c>
      <c r="J39" s="167">
        <f>H39/G39</f>
        <v>0.0388648982109809</v>
      </c>
      <c r="K39" s="24"/>
      <c r="L39" s="24"/>
      <c r="M39" s="24"/>
      <c r="N39" s="24"/>
      <c r="O39" s="24"/>
      <c r="P39" s="24"/>
      <c r="Q39" s="24"/>
      <c r="R39" s="24"/>
      <c r="S39" s="24"/>
      <c r="T39" s="24"/>
      <c r="U39" s="24"/>
      <c r="V39" s="24"/>
      <c r="W39" s="24"/>
      <c r="X39" s="24"/>
      <c r="Y39" s="24"/>
      <c r="Z39" s="24"/>
    </row>
    <row r="40" ht="19.15" customHeight="1">
      <c r="A40" t="s" s="138">
        <v>7658</v>
      </c>
      <c r="B40" s="149">
        <v>2</v>
      </c>
      <c r="C40" s="149">
        <v>24</v>
      </c>
      <c r="D40" t="s" s="205">
        <v>7696</v>
      </c>
      <c r="E40" t="s" s="205">
        <v>68</v>
      </c>
      <c r="F40" s="222">
        <v>528</v>
      </c>
      <c r="G40" s="149">
        <v>541</v>
      </c>
      <c r="H40" s="173">
        <f>SUM(G40-F40)</f>
        <v>13</v>
      </c>
      <c r="I40" s="167">
        <f>H40/F40</f>
        <v>0.0246212121212121</v>
      </c>
      <c r="J40" s="167">
        <f>H40/G40</f>
        <v>0.0240295748613678</v>
      </c>
      <c r="K40" s="24"/>
      <c r="L40" s="24"/>
      <c r="M40" s="24"/>
      <c r="N40" s="24"/>
      <c r="O40" s="24"/>
      <c r="P40" s="24"/>
      <c r="Q40" s="24"/>
      <c r="R40" s="24"/>
      <c r="S40" s="24"/>
      <c r="T40" s="24"/>
      <c r="U40" s="24"/>
      <c r="V40" s="24"/>
      <c r="W40" s="24"/>
      <c r="X40" s="24"/>
      <c r="Y40" s="24"/>
      <c r="Z40" s="24"/>
    </row>
    <row r="41" ht="19.15" customHeight="1">
      <c r="A41" t="s" s="138">
        <v>7658</v>
      </c>
      <c r="B41" s="149">
        <v>2</v>
      </c>
      <c r="C41" s="149">
        <v>2</v>
      </c>
      <c r="D41" t="s" s="205">
        <v>7697</v>
      </c>
      <c r="E41" t="s" s="205">
        <v>60</v>
      </c>
      <c r="F41" s="222">
        <v>446</v>
      </c>
      <c r="G41" s="149">
        <v>465</v>
      </c>
      <c r="H41" s="173">
        <f>SUM(G41-F41)</f>
        <v>19</v>
      </c>
      <c r="I41" s="167">
        <f>H41/F41</f>
        <v>0.0426008968609865</v>
      </c>
      <c r="J41" s="167">
        <f>H41/G41</f>
        <v>0.0408602150537634</v>
      </c>
      <c r="K41" s="24"/>
      <c r="L41" s="24"/>
      <c r="M41" s="24"/>
      <c r="N41" s="24"/>
      <c r="O41" s="24"/>
      <c r="P41" s="24"/>
      <c r="Q41" s="24"/>
      <c r="R41" s="24"/>
      <c r="S41" s="24"/>
      <c r="T41" s="24"/>
      <c r="U41" s="24"/>
      <c r="V41" s="24"/>
      <c r="W41" s="24"/>
      <c r="X41" s="24"/>
      <c r="Y41" s="24"/>
      <c r="Z41" s="24"/>
    </row>
    <row r="42" ht="19.15" customHeight="1">
      <c r="A42" t="s" s="138">
        <v>7658</v>
      </c>
      <c r="B42" s="149">
        <v>2</v>
      </c>
      <c r="C42" s="149">
        <v>7</v>
      </c>
      <c r="D42" t="s" s="205">
        <v>7698</v>
      </c>
      <c r="E42" t="s" s="205">
        <v>62</v>
      </c>
      <c r="F42" s="222">
        <v>438</v>
      </c>
      <c r="G42" s="149">
        <v>444</v>
      </c>
      <c r="H42" s="173">
        <f>SUM(G42-F42)</f>
        <v>6</v>
      </c>
      <c r="I42" s="167">
        <f>H42/F42</f>
        <v>0.0136986301369863</v>
      </c>
      <c r="J42" s="167">
        <f>H42/G42</f>
        <v>0.0135135135135135</v>
      </c>
      <c r="K42" s="24"/>
      <c r="L42" s="24"/>
      <c r="M42" s="24"/>
      <c r="N42" s="24"/>
      <c r="O42" s="24"/>
      <c r="P42" s="24"/>
      <c r="Q42" s="24"/>
      <c r="R42" s="24"/>
      <c r="S42" s="24"/>
      <c r="T42" s="24"/>
      <c r="U42" s="24"/>
      <c r="V42" s="24"/>
      <c r="W42" s="24"/>
      <c r="X42" s="24"/>
      <c r="Y42" s="24"/>
      <c r="Z42" s="24"/>
    </row>
    <row r="43" ht="19.15" customHeight="1">
      <c r="A43" t="s" s="138">
        <v>7658</v>
      </c>
      <c r="B43" s="149">
        <v>2</v>
      </c>
      <c r="C43" s="149">
        <v>22</v>
      </c>
      <c r="D43" t="s" s="205">
        <v>7699</v>
      </c>
      <c r="E43" t="s" s="205">
        <v>36</v>
      </c>
      <c r="F43" s="222">
        <v>379</v>
      </c>
      <c r="G43" s="149">
        <v>385</v>
      </c>
      <c r="H43" s="173">
        <f>SUM(G43-F43)</f>
        <v>6</v>
      </c>
      <c r="I43" s="167">
        <f>H43/F43</f>
        <v>0.0158311345646438</v>
      </c>
      <c r="J43" s="167">
        <f>H43/G43</f>
        <v>0.0155844155844156</v>
      </c>
      <c r="K43" s="24"/>
      <c r="L43" s="24"/>
      <c r="M43" s="24"/>
      <c r="N43" s="24"/>
      <c r="O43" s="24"/>
      <c r="P43" s="24"/>
      <c r="Q43" s="24"/>
      <c r="R43" s="24"/>
      <c r="S43" s="24"/>
      <c r="T43" s="24"/>
      <c r="U43" s="24"/>
      <c r="V43" s="24"/>
      <c r="W43" s="24"/>
      <c r="X43" s="24"/>
      <c r="Y43" s="24"/>
      <c r="Z43" s="24"/>
    </row>
    <row r="44" ht="19.15" customHeight="1">
      <c r="A44" t="s" s="138">
        <v>7658</v>
      </c>
      <c r="B44" s="149">
        <v>2</v>
      </c>
      <c r="C44" s="149">
        <v>19</v>
      </c>
      <c r="D44" t="s" s="205">
        <v>7700</v>
      </c>
      <c r="E44" t="s" s="205">
        <v>173</v>
      </c>
      <c r="F44" s="222">
        <v>328</v>
      </c>
      <c r="G44" s="149">
        <v>360</v>
      </c>
      <c r="H44" s="173">
        <f>SUM(G44-F44)</f>
        <v>32</v>
      </c>
      <c r="I44" s="167">
        <f>H44/F44</f>
        <v>0.0975609756097561</v>
      </c>
      <c r="J44" s="167">
        <f>H44/G44</f>
        <v>0.08888888888888891</v>
      </c>
      <c r="K44" s="24"/>
      <c r="L44" s="24"/>
      <c r="M44" s="24"/>
      <c r="N44" s="24"/>
      <c r="O44" s="24"/>
      <c r="P44" s="24"/>
      <c r="Q44" s="24"/>
      <c r="R44" s="24"/>
      <c r="S44" s="24"/>
      <c r="T44" s="24"/>
      <c r="U44" s="24"/>
      <c r="V44" s="24"/>
      <c r="W44" s="24"/>
      <c r="X44" s="24"/>
      <c r="Y44" s="24"/>
      <c r="Z44" s="24"/>
    </row>
    <row r="45" ht="19.15" customHeight="1">
      <c r="A45" t="s" s="138">
        <v>7658</v>
      </c>
      <c r="B45" s="149">
        <v>2</v>
      </c>
      <c r="C45" s="149">
        <v>8</v>
      </c>
      <c r="D45" t="s" s="205">
        <v>7701</v>
      </c>
      <c r="E45" t="s" s="205">
        <v>48</v>
      </c>
      <c r="F45" s="222">
        <v>275</v>
      </c>
      <c r="G45" s="149">
        <v>301</v>
      </c>
      <c r="H45" s="173">
        <f>SUM(G45-F45)</f>
        <v>26</v>
      </c>
      <c r="I45" s="167">
        <f>H45/F45</f>
        <v>0.0945454545454545</v>
      </c>
      <c r="J45" s="167">
        <f>H45/G45</f>
        <v>0.08637873754152819</v>
      </c>
      <c r="K45" s="24"/>
      <c r="L45" s="24"/>
      <c r="M45" s="24"/>
      <c r="N45" s="24"/>
      <c r="O45" s="24"/>
      <c r="P45" s="24"/>
      <c r="Q45" s="24"/>
      <c r="R45" s="24"/>
      <c r="S45" s="24"/>
      <c r="T45" s="24"/>
      <c r="U45" s="24"/>
      <c r="V45" s="24"/>
      <c r="W45" s="24"/>
      <c r="X45" s="24"/>
      <c r="Y45" s="24"/>
      <c r="Z45" s="24"/>
    </row>
    <row r="46" ht="19.15" customHeight="1">
      <c r="A46" t="s" s="138">
        <v>7658</v>
      </c>
      <c r="B46" s="149">
        <v>2</v>
      </c>
      <c r="C46" s="149">
        <v>13</v>
      </c>
      <c r="D46" t="s" s="205">
        <v>7702</v>
      </c>
      <c r="E46" t="s" s="205">
        <v>248</v>
      </c>
      <c r="F46" s="222">
        <v>232</v>
      </c>
      <c r="G46" s="149">
        <v>239</v>
      </c>
      <c r="H46" s="173">
        <f>SUM(G46-F46)</f>
        <v>7</v>
      </c>
      <c r="I46" s="167">
        <f>H46/F46</f>
        <v>0.0301724137931034</v>
      </c>
      <c r="J46" s="167">
        <f>H46/G46</f>
        <v>0.0292887029288703</v>
      </c>
      <c r="K46" s="24"/>
      <c r="L46" s="24"/>
      <c r="M46" s="24"/>
      <c r="N46" s="24"/>
      <c r="O46" s="24"/>
      <c r="P46" s="24"/>
      <c r="Q46" s="24"/>
      <c r="R46" s="24"/>
      <c r="S46" s="24"/>
      <c r="T46" s="24"/>
      <c r="U46" s="24"/>
      <c r="V46" s="24"/>
      <c r="W46" s="24"/>
      <c r="X46" s="24"/>
      <c r="Y46" s="24"/>
      <c r="Z46" s="24"/>
    </row>
    <row r="47" ht="19.15" customHeight="1">
      <c r="A47" t="s" s="138">
        <v>7658</v>
      </c>
      <c r="B47" s="149">
        <v>2</v>
      </c>
      <c r="C47" s="149">
        <v>20</v>
      </c>
      <c r="D47" t="s" s="205">
        <v>7703</v>
      </c>
      <c r="E47" t="s" s="205">
        <v>52</v>
      </c>
      <c r="F47" s="222">
        <v>206</v>
      </c>
      <c r="G47" s="149">
        <v>217</v>
      </c>
      <c r="H47" s="173">
        <f>SUM(G47-F47)</f>
        <v>11</v>
      </c>
      <c r="I47" s="167">
        <f>H47/F47</f>
        <v>0.0533980582524272</v>
      </c>
      <c r="J47" s="167">
        <f>H47/G47</f>
        <v>0.0506912442396313</v>
      </c>
      <c r="K47" s="24"/>
      <c r="L47" s="24"/>
      <c r="M47" s="24"/>
      <c r="N47" s="24"/>
      <c r="O47" s="24"/>
      <c r="P47" s="24"/>
      <c r="Q47" s="24"/>
      <c r="R47" s="24"/>
      <c r="S47" s="24"/>
      <c r="T47" s="24"/>
      <c r="U47" s="24"/>
      <c r="V47" s="24"/>
      <c r="W47" s="24"/>
      <c r="X47" s="24"/>
      <c r="Y47" s="24"/>
      <c r="Z47" s="24"/>
    </row>
    <row r="48" ht="19.15" customHeight="1">
      <c r="A48" t="s" s="138">
        <v>7658</v>
      </c>
      <c r="B48" s="149">
        <v>2</v>
      </c>
      <c r="C48" s="149">
        <v>21</v>
      </c>
      <c r="D48" t="s" s="205">
        <v>7704</v>
      </c>
      <c r="E48" t="s" s="205">
        <v>375</v>
      </c>
      <c r="F48" s="222">
        <v>161</v>
      </c>
      <c r="G48" s="149">
        <v>174</v>
      </c>
      <c r="H48" s="173">
        <f>SUM(G48-F48)</f>
        <v>13</v>
      </c>
      <c r="I48" s="167">
        <f>H48/F48</f>
        <v>0.0807453416149068</v>
      </c>
      <c r="J48" s="167">
        <f>H48/G48</f>
        <v>0.0747126436781609</v>
      </c>
      <c r="K48" s="24"/>
      <c r="L48" s="24"/>
      <c r="M48" s="24"/>
      <c r="N48" s="24"/>
      <c r="O48" s="24"/>
      <c r="P48" s="24"/>
      <c r="Q48" s="24"/>
      <c r="R48" s="24"/>
      <c r="S48" s="24"/>
      <c r="T48" s="24"/>
      <c r="U48" s="24"/>
      <c r="V48" s="24"/>
      <c r="W48" s="24"/>
      <c r="X48" s="24"/>
      <c r="Y48" s="24"/>
      <c r="Z48" s="24"/>
    </row>
    <row r="49" ht="19.15" customHeight="1">
      <c r="A49" t="s" s="138">
        <v>7658</v>
      </c>
      <c r="B49" s="149">
        <v>2</v>
      </c>
      <c r="C49" s="149">
        <v>16</v>
      </c>
      <c r="D49" t="s" s="205">
        <v>7705</v>
      </c>
      <c r="E49" t="s" s="205">
        <v>40</v>
      </c>
      <c r="F49" s="222">
        <v>147</v>
      </c>
      <c r="G49" s="149">
        <v>155</v>
      </c>
      <c r="H49" s="173">
        <f>SUM(G49-F49)</f>
        <v>8</v>
      </c>
      <c r="I49" s="167">
        <f>H49/F49</f>
        <v>0.054421768707483</v>
      </c>
      <c r="J49" s="167">
        <f>H49/G49</f>
        <v>0.0516129032258065</v>
      </c>
      <c r="K49" s="24"/>
      <c r="L49" s="24"/>
      <c r="M49" s="24"/>
      <c r="N49" s="24"/>
      <c r="O49" s="24"/>
      <c r="P49" s="24"/>
      <c r="Q49" s="24"/>
      <c r="R49" s="24"/>
      <c r="S49" s="24"/>
      <c r="T49" s="24"/>
      <c r="U49" s="24"/>
      <c r="V49" s="24"/>
      <c r="W49" s="24"/>
      <c r="X49" s="24"/>
      <c r="Y49" s="24"/>
      <c r="Z49" s="24"/>
    </row>
    <row r="50" ht="19.15" customHeight="1">
      <c r="A50" t="s" s="138">
        <v>7658</v>
      </c>
      <c r="B50" s="149">
        <v>2</v>
      </c>
      <c r="C50" s="149">
        <v>12</v>
      </c>
      <c r="D50" t="s" s="205">
        <v>7706</v>
      </c>
      <c r="E50" t="s" s="205">
        <v>66</v>
      </c>
      <c r="F50" s="222">
        <v>94</v>
      </c>
      <c r="G50" s="149">
        <v>107</v>
      </c>
      <c r="H50" s="173">
        <f>SUM(G50-F50)</f>
        <v>13</v>
      </c>
      <c r="I50" s="167">
        <f>H50/F50</f>
        <v>0.138297872340426</v>
      </c>
      <c r="J50" s="167">
        <f>H50/G50</f>
        <v>0.121495327102804</v>
      </c>
      <c r="K50" s="24"/>
      <c r="L50" s="24"/>
      <c r="M50" s="24"/>
      <c r="N50" s="24"/>
      <c r="O50" s="24"/>
      <c r="P50" s="24"/>
      <c r="Q50" s="24"/>
      <c r="R50" s="24"/>
      <c r="S50" s="24"/>
      <c r="T50" s="24"/>
      <c r="U50" s="24"/>
      <c r="V50" s="24"/>
      <c r="W50" s="24"/>
      <c r="X50" s="24"/>
      <c r="Y50" s="24"/>
      <c r="Z50" s="24"/>
    </row>
    <row r="51" ht="19.15" customHeight="1">
      <c r="A51" t="s" s="138">
        <v>7658</v>
      </c>
      <c r="B51" s="149">
        <v>2</v>
      </c>
      <c r="C51" s="149">
        <v>17</v>
      </c>
      <c r="D51" t="s" s="205">
        <v>7707</v>
      </c>
      <c r="E51" t="s" s="205">
        <v>116</v>
      </c>
      <c r="F51" s="222">
        <v>87</v>
      </c>
      <c r="G51" s="149">
        <v>92</v>
      </c>
      <c r="H51" s="173">
        <f>SUM(G51-F51)</f>
        <v>5</v>
      </c>
      <c r="I51" s="167">
        <f>H51/F51</f>
        <v>0.0574712643678161</v>
      </c>
      <c r="J51" s="167">
        <f>H51/G51</f>
        <v>0.0543478260869565</v>
      </c>
      <c r="K51" s="24"/>
      <c r="L51" s="24"/>
      <c r="M51" s="24"/>
      <c r="N51" s="24"/>
      <c r="O51" s="24"/>
      <c r="P51" s="24"/>
      <c r="Q51" s="24"/>
      <c r="R51" s="24"/>
      <c r="S51" s="24"/>
      <c r="T51" s="24"/>
      <c r="U51" s="24"/>
      <c r="V51" s="24"/>
      <c r="W51" s="24"/>
      <c r="X51" s="24"/>
      <c r="Y51" s="24"/>
      <c r="Z51" s="24"/>
    </row>
    <row r="52" ht="19.15" customHeight="1">
      <c r="A52" t="s" s="138">
        <v>7658</v>
      </c>
      <c r="B52" s="149">
        <v>2</v>
      </c>
      <c r="C52" s="149">
        <v>23</v>
      </c>
      <c r="D52" t="s" s="205">
        <v>7708</v>
      </c>
      <c r="E52" t="s" s="205">
        <v>155</v>
      </c>
      <c r="F52" s="222">
        <v>79</v>
      </c>
      <c r="G52" s="149">
        <v>86</v>
      </c>
      <c r="H52" s="173">
        <f>SUM(G52-F52)</f>
        <v>7</v>
      </c>
      <c r="I52" s="167">
        <f>H52/F52</f>
        <v>0.0886075949367089</v>
      </c>
      <c r="J52" s="167">
        <f>H52/G52</f>
        <v>0.08139534883720929</v>
      </c>
      <c r="K52" s="24"/>
      <c r="L52" s="24"/>
      <c r="M52" s="24"/>
      <c r="N52" s="24"/>
      <c r="O52" s="24"/>
      <c r="P52" s="24"/>
      <c r="Q52" s="24"/>
      <c r="R52" s="24"/>
      <c r="S52" s="24"/>
      <c r="T52" s="24"/>
      <c r="U52" s="24"/>
      <c r="V52" s="24"/>
      <c r="W52" s="24"/>
      <c r="X52" s="24"/>
      <c r="Y52" s="24"/>
      <c r="Z52" s="24"/>
    </row>
    <row r="53" ht="19.15" customHeight="1">
      <c r="A53" t="s" s="138">
        <v>7658</v>
      </c>
      <c r="B53" s="149">
        <v>2</v>
      </c>
      <c r="C53" s="149">
        <v>18</v>
      </c>
      <c r="D53" t="s" s="205">
        <v>7709</v>
      </c>
      <c r="E53" t="s" s="205">
        <v>72</v>
      </c>
      <c r="F53" s="222">
        <v>70</v>
      </c>
      <c r="G53" s="149">
        <v>74</v>
      </c>
      <c r="H53" s="173">
        <f>SUM(G53-F53)</f>
        <v>4</v>
      </c>
      <c r="I53" s="167">
        <f>H53/F53</f>
        <v>0.0571428571428571</v>
      </c>
      <c r="J53" s="167">
        <f>H53/G53</f>
        <v>0.0540540540540541</v>
      </c>
      <c r="K53" s="24"/>
      <c r="L53" s="24"/>
      <c r="M53" s="24"/>
      <c r="N53" s="24"/>
      <c r="O53" s="24"/>
      <c r="P53" s="24"/>
      <c r="Q53" s="24"/>
      <c r="R53" s="24"/>
      <c r="S53" s="24"/>
      <c r="T53" s="24"/>
      <c r="U53" s="24"/>
      <c r="V53" s="24"/>
      <c r="W53" s="24"/>
      <c r="X53" s="24"/>
      <c r="Y53" s="24"/>
      <c r="Z53" s="24"/>
    </row>
    <row r="54" ht="19.15" customHeight="1">
      <c r="A54" t="s" s="138">
        <v>7658</v>
      </c>
      <c r="B54" s="149">
        <v>2</v>
      </c>
      <c r="C54" s="149">
        <v>15</v>
      </c>
      <c r="D54" t="s" s="205">
        <v>7710</v>
      </c>
      <c r="E54" t="s" s="205">
        <v>44</v>
      </c>
      <c r="F54" s="222">
        <v>63</v>
      </c>
      <c r="G54" s="149">
        <v>68</v>
      </c>
      <c r="H54" s="173">
        <f>SUM(G54-F54)</f>
        <v>5</v>
      </c>
      <c r="I54" s="167">
        <f>H54/F54</f>
        <v>0.0793650793650794</v>
      </c>
      <c r="J54" s="167">
        <f>H54/G54</f>
        <v>0.0735294117647059</v>
      </c>
      <c r="K54" s="24"/>
      <c r="L54" s="24"/>
      <c r="M54" s="24"/>
      <c r="N54" s="24"/>
      <c r="O54" s="24"/>
      <c r="P54" s="24"/>
      <c r="Q54" s="24"/>
      <c r="R54" s="24"/>
      <c r="S54" s="24"/>
      <c r="T54" s="24"/>
      <c r="U54" s="24"/>
      <c r="V54" s="24"/>
      <c r="W54" s="24"/>
      <c r="X54" s="24"/>
      <c r="Y54" s="24"/>
      <c r="Z54" s="24"/>
    </row>
    <row r="55" ht="19.15" customHeight="1">
      <c r="A55" t="s" s="138">
        <v>7658</v>
      </c>
      <c r="B55" s="149">
        <v>2</v>
      </c>
      <c r="C55" s="149">
        <v>10</v>
      </c>
      <c r="D55" t="s" s="205">
        <v>7711</v>
      </c>
      <c r="E55" t="s" s="205">
        <v>78</v>
      </c>
      <c r="F55" s="223">
        <v>0</v>
      </c>
      <c r="G55" s="149">
        <v>0</v>
      </c>
      <c r="H55" s="206">
        <f>SUM(G55-F55)</f>
        <v>0</v>
      </c>
      <c r="I55" s="176">
        <f>H55/F55</f>
      </c>
      <c r="J55" s="176">
        <f>H55/G55</f>
      </c>
      <c r="K55" s="174"/>
      <c r="L55" s="174"/>
      <c r="M55" s="174"/>
      <c r="N55" s="174"/>
      <c r="O55" s="174"/>
      <c r="P55" s="174"/>
      <c r="Q55" s="174"/>
      <c r="R55" s="174"/>
      <c r="S55" s="174"/>
      <c r="T55" s="174"/>
      <c r="U55" s="174"/>
      <c r="V55" s="174"/>
      <c r="W55" s="174"/>
      <c r="X55" s="174"/>
      <c r="Y55" s="174"/>
      <c r="Z55" s="174"/>
    </row>
    <row r="56" ht="19.15" customHeight="1">
      <c r="A56" s="177"/>
      <c r="B56" s="178"/>
      <c r="C56" s="178"/>
      <c r="D56" s="179"/>
      <c r="E56" s="179"/>
      <c r="F56" s="210">
        <f>SUM(F32:F55)</f>
        <v>93680</v>
      </c>
      <c r="G56" s="180">
        <f>SUM(G32:G55)</f>
        <v>98627</v>
      </c>
      <c r="H56" s="181">
        <f>SUM(H32:H55)</f>
        <v>4947</v>
      </c>
      <c r="I56" s="182">
        <f>H56/F56</f>
        <v>0.0528074295473954</v>
      </c>
      <c r="J56" s="182">
        <f>H56/G56</f>
        <v>0.050158678657974</v>
      </c>
      <c r="K56" s="183"/>
      <c r="L56" s="183"/>
      <c r="M56" s="183"/>
      <c r="N56" s="183"/>
      <c r="O56" s="183"/>
      <c r="P56" s="183"/>
      <c r="Q56" s="183"/>
      <c r="R56" s="183"/>
      <c r="S56" s="183"/>
      <c r="T56" s="183"/>
      <c r="U56" s="183"/>
      <c r="V56" s="183"/>
      <c r="W56" s="183"/>
      <c r="X56" s="183"/>
      <c r="Y56" s="183"/>
      <c r="Z56" s="184"/>
    </row>
    <row r="57" ht="19.15" customHeight="1">
      <c r="A57" s="230"/>
      <c r="B57" s="231"/>
      <c r="C57" s="231"/>
      <c r="D57" s="232"/>
      <c r="E57" s="232"/>
      <c r="F57" s="251"/>
      <c r="G57" s="231"/>
      <c r="H57" s="234"/>
      <c r="I57" s="188"/>
      <c r="J57" s="188"/>
      <c r="K57" s="189"/>
      <c r="L57" s="189"/>
      <c r="M57" s="189"/>
      <c r="N57" s="189"/>
      <c r="O57" s="189"/>
      <c r="P57" s="189"/>
      <c r="Q57" s="189"/>
      <c r="R57" s="189"/>
      <c r="S57" s="189"/>
      <c r="T57" s="189"/>
      <c r="U57" s="189"/>
      <c r="V57" s="189"/>
      <c r="W57" s="189"/>
      <c r="X57" s="189"/>
      <c r="Y57" s="189"/>
      <c r="Z57" s="189"/>
    </row>
    <row r="58" ht="19.15" customHeight="1">
      <c r="A58" t="s" s="138">
        <v>7658</v>
      </c>
      <c r="B58" s="149">
        <v>3</v>
      </c>
      <c r="C58" s="149">
        <v>12</v>
      </c>
      <c r="D58" t="s" s="205">
        <v>7712</v>
      </c>
      <c r="E58" t="s" s="205">
        <v>17</v>
      </c>
      <c r="F58" s="222">
        <v>28780</v>
      </c>
      <c r="G58" s="149">
        <v>29645</v>
      </c>
      <c r="H58" s="173">
        <f>SUM(G58-F58)</f>
        <v>865</v>
      </c>
      <c r="I58" s="167">
        <f>H58/F58</f>
        <v>0.0300555941626129</v>
      </c>
      <c r="J58" s="167">
        <f>H58/G58</f>
        <v>0.029178613594198</v>
      </c>
      <c r="K58" s="24"/>
      <c r="L58" s="24"/>
      <c r="M58" s="24"/>
      <c r="N58" s="24"/>
      <c r="O58" s="24"/>
      <c r="P58" s="24"/>
      <c r="Q58" s="24"/>
      <c r="R58" s="24"/>
      <c r="S58" s="24"/>
      <c r="T58" s="24"/>
      <c r="U58" s="24"/>
      <c r="V58" s="24"/>
      <c r="W58" s="24"/>
      <c r="X58" s="24"/>
      <c r="Y58" s="24"/>
      <c r="Z58" s="24"/>
    </row>
    <row r="59" ht="19.15" customHeight="1">
      <c r="A59" t="s" s="138">
        <v>7658</v>
      </c>
      <c r="B59" s="149">
        <v>3</v>
      </c>
      <c r="C59" s="149">
        <v>1</v>
      </c>
      <c r="D59" t="s" s="205">
        <v>7713</v>
      </c>
      <c r="E59" t="s" s="205">
        <v>22</v>
      </c>
      <c r="F59" s="222">
        <v>24282</v>
      </c>
      <c r="G59" s="149">
        <v>26166</v>
      </c>
      <c r="H59" s="173">
        <f>SUM(G59-F59)</f>
        <v>1884</v>
      </c>
      <c r="I59" s="167">
        <f>H59/F59</f>
        <v>0.0775883370397826</v>
      </c>
      <c r="J59" s="167">
        <f>H59/G59</f>
        <v>0.07200183444164179</v>
      </c>
      <c r="K59" s="24"/>
      <c r="L59" s="24"/>
      <c r="M59" s="24"/>
      <c r="N59" s="24"/>
      <c r="O59" s="24"/>
      <c r="P59" s="24"/>
      <c r="Q59" s="24"/>
      <c r="R59" s="24"/>
      <c r="S59" s="24"/>
      <c r="T59" s="24"/>
      <c r="U59" s="24"/>
      <c r="V59" s="24"/>
      <c r="W59" s="24"/>
      <c r="X59" s="24"/>
      <c r="Y59" s="24"/>
      <c r="Z59" s="24"/>
    </row>
    <row r="60" ht="19.15" customHeight="1">
      <c r="A60" t="s" s="138">
        <v>7658</v>
      </c>
      <c r="B60" s="149">
        <v>3</v>
      </c>
      <c r="C60" s="149">
        <v>8</v>
      </c>
      <c r="D60" t="s" s="205">
        <v>7714</v>
      </c>
      <c r="E60" t="s" s="205">
        <v>84</v>
      </c>
      <c r="F60" s="222">
        <v>16023</v>
      </c>
      <c r="G60" s="149">
        <v>17256</v>
      </c>
      <c r="H60" s="173">
        <f>SUM(G60-F60)</f>
        <v>1233</v>
      </c>
      <c r="I60" s="167">
        <f>H60/F60</f>
        <v>0.0769518816700992</v>
      </c>
      <c r="J60" s="167">
        <f>H60/G60</f>
        <v>0.07145340751043119</v>
      </c>
      <c r="K60" s="24"/>
      <c r="L60" s="24"/>
      <c r="M60" s="24"/>
      <c r="N60" s="24"/>
      <c r="O60" s="24"/>
      <c r="P60" s="24"/>
      <c r="Q60" s="24"/>
      <c r="R60" s="24"/>
      <c r="S60" s="24"/>
      <c r="T60" s="24"/>
      <c r="U60" s="24"/>
      <c r="V60" s="24"/>
      <c r="W60" s="24"/>
      <c r="X60" s="24"/>
      <c r="Y60" s="24"/>
      <c r="Z60" s="24"/>
    </row>
    <row r="61" ht="19.15" customHeight="1">
      <c r="A61" t="s" s="138">
        <v>7658</v>
      </c>
      <c r="B61" s="149">
        <v>3</v>
      </c>
      <c r="C61" s="149">
        <v>9</v>
      </c>
      <c r="D61" t="s" s="205">
        <v>7715</v>
      </c>
      <c r="E61" t="s" s="205">
        <v>20</v>
      </c>
      <c r="F61" s="222">
        <v>13109</v>
      </c>
      <c r="G61" s="149">
        <v>13957</v>
      </c>
      <c r="H61" s="173">
        <f>SUM(G61-F61)</f>
        <v>848</v>
      </c>
      <c r="I61" s="167">
        <f>H61/F61</f>
        <v>0.06468838202761459</v>
      </c>
      <c r="J61" s="167">
        <f>H61/G61</f>
        <v>0.0607580425592892</v>
      </c>
      <c r="K61" s="24"/>
      <c r="L61" s="24"/>
      <c r="M61" s="24"/>
      <c r="N61" s="24"/>
      <c r="O61" s="24"/>
      <c r="P61" s="24"/>
      <c r="Q61" s="24"/>
      <c r="R61" s="24"/>
      <c r="S61" s="24"/>
      <c r="T61" s="24"/>
      <c r="U61" s="24"/>
      <c r="V61" s="24"/>
      <c r="W61" s="24"/>
      <c r="X61" s="24"/>
      <c r="Y61" s="24"/>
      <c r="Z61" s="24"/>
    </row>
    <row r="62" ht="19.15" customHeight="1">
      <c r="A62" t="s" s="138">
        <v>7658</v>
      </c>
      <c r="B62" s="149">
        <v>3</v>
      </c>
      <c r="C62" s="149">
        <v>2</v>
      </c>
      <c r="D62" t="s" s="205">
        <v>7716</v>
      </c>
      <c r="E62" t="s" s="205">
        <v>28</v>
      </c>
      <c r="F62" s="222">
        <v>3230</v>
      </c>
      <c r="G62" s="149">
        <v>3458</v>
      </c>
      <c r="H62" s="173">
        <f>SUM(G62-F62)</f>
        <v>228</v>
      </c>
      <c r="I62" s="167">
        <f>H62/F62</f>
        <v>0.0705882352941176</v>
      </c>
      <c r="J62" s="167">
        <f>H62/G62</f>
        <v>0.06593406593406589</v>
      </c>
      <c r="K62" s="24"/>
      <c r="L62" s="24"/>
      <c r="M62" s="24"/>
      <c r="N62" s="24"/>
      <c r="O62" s="24"/>
      <c r="P62" s="24"/>
      <c r="Q62" s="24"/>
      <c r="R62" s="24"/>
      <c r="S62" s="24"/>
      <c r="T62" s="24"/>
      <c r="U62" s="24"/>
      <c r="V62" s="24"/>
      <c r="W62" s="24"/>
      <c r="X62" s="24"/>
      <c r="Y62" s="24"/>
      <c r="Z62" s="24"/>
    </row>
    <row r="63" ht="19.15" customHeight="1">
      <c r="A63" t="s" s="138">
        <v>7658</v>
      </c>
      <c r="B63" s="149">
        <v>3</v>
      </c>
      <c r="C63" s="149">
        <v>18</v>
      </c>
      <c r="D63" t="s" s="205">
        <v>7717</v>
      </c>
      <c r="E63" t="s" s="205">
        <v>34</v>
      </c>
      <c r="F63" s="222">
        <v>1724</v>
      </c>
      <c r="G63" s="149">
        <v>1870</v>
      </c>
      <c r="H63" s="173">
        <f>SUM(G63-F63)</f>
        <v>146</v>
      </c>
      <c r="I63" s="167">
        <f>H63/F63</f>
        <v>0.0846867749419954</v>
      </c>
      <c r="J63" s="167">
        <f>H63/G63</f>
        <v>0.0780748663101604</v>
      </c>
      <c r="K63" s="24"/>
      <c r="L63" s="24"/>
      <c r="M63" s="24"/>
      <c r="N63" s="24"/>
      <c r="O63" s="24"/>
      <c r="P63" s="24"/>
      <c r="Q63" s="24"/>
      <c r="R63" s="24"/>
      <c r="S63" s="24"/>
      <c r="T63" s="24"/>
      <c r="U63" s="24"/>
      <c r="V63" s="24"/>
      <c r="W63" s="24"/>
      <c r="X63" s="24"/>
      <c r="Y63" s="24"/>
      <c r="Z63" s="24"/>
    </row>
    <row r="64" ht="19.15" customHeight="1">
      <c r="A64" t="s" s="138">
        <v>7658</v>
      </c>
      <c r="B64" s="149">
        <v>3</v>
      </c>
      <c r="C64" s="149">
        <v>7</v>
      </c>
      <c r="D64" t="s" s="205">
        <v>7718</v>
      </c>
      <c r="E64" t="s" s="205">
        <v>26</v>
      </c>
      <c r="F64" s="222">
        <v>1480</v>
      </c>
      <c r="G64" s="149">
        <v>1536</v>
      </c>
      <c r="H64" s="173">
        <f>SUM(G64-F64)</f>
        <v>56</v>
      </c>
      <c r="I64" s="167">
        <f>H64/F64</f>
        <v>0.0378378378378378</v>
      </c>
      <c r="J64" s="167">
        <f>H64/G64</f>
        <v>0.0364583333333333</v>
      </c>
      <c r="K64" s="24"/>
      <c r="L64" s="24"/>
      <c r="M64" s="24"/>
      <c r="N64" s="24"/>
      <c r="O64" s="24"/>
      <c r="P64" s="24"/>
      <c r="Q64" s="24"/>
      <c r="R64" s="24"/>
      <c r="S64" s="24"/>
      <c r="T64" s="24"/>
      <c r="U64" s="24"/>
      <c r="V64" s="24"/>
      <c r="W64" s="24"/>
      <c r="X64" s="24"/>
      <c r="Y64" s="24"/>
      <c r="Z64" s="24"/>
    </row>
    <row r="65" ht="19.15" customHeight="1">
      <c r="A65" t="s" s="138">
        <v>7658</v>
      </c>
      <c r="B65" s="149">
        <v>3</v>
      </c>
      <c r="C65" s="149">
        <v>13</v>
      </c>
      <c r="D65" t="s" s="205">
        <v>7719</v>
      </c>
      <c r="E65" t="s" s="205">
        <v>30</v>
      </c>
      <c r="F65" s="222">
        <v>871</v>
      </c>
      <c r="G65" s="149">
        <v>906</v>
      </c>
      <c r="H65" s="173">
        <f>SUM(G65-F65)</f>
        <v>35</v>
      </c>
      <c r="I65" s="167">
        <f>H65/F65</f>
        <v>0.0401836969001148</v>
      </c>
      <c r="J65" s="167">
        <f>H65/G65</f>
        <v>0.0386313465783664</v>
      </c>
      <c r="K65" s="24"/>
      <c r="L65" s="24"/>
      <c r="M65" s="24"/>
      <c r="N65" s="24"/>
      <c r="O65" s="24"/>
      <c r="P65" s="24"/>
      <c r="Q65" s="24"/>
      <c r="R65" s="24"/>
      <c r="S65" s="24"/>
      <c r="T65" s="24"/>
      <c r="U65" s="24"/>
      <c r="V65" s="24"/>
      <c r="W65" s="24"/>
      <c r="X65" s="24"/>
      <c r="Y65" s="24"/>
      <c r="Z65" s="24"/>
    </row>
    <row r="66" ht="19.15" customHeight="1">
      <c r="A66" t="s" s="138">
        <v>7658</v>
      </c>
      <c r="B66" s="149">
        <v>3</v>
      </c>
      <c r="C66" s="149">
        <v>11</v>
      </c>
      <c r="D66" t="s" s="205">
        <v>7720</v>
      </c>
      <c r="E66" t="s" s="205">
        <v>36</v>
      </c>
      <c r="F66" s="222">
        <v>498</v>
      </c>
      <c r="G66" s="149">
        <v>528</v>
      </c>
      <c r="H66" s="173">
        <f>SUM(G66-F66)</f>
        <v>30</v>
      </c>
      <c r="I66" s="167">
        <f>H66/F66</f>
        <v>0.0602409638554217</v>
      </c>
      <c r="J66" s="167">
        <f>H66/G66</f>
        <v>0.0568181818181818</v>
      </c>
      <c r="K66" s="24"/>
      <c r="L66" s="24"/>
      <c r="M66" s="24"/>
      <c r="N66" s="24"/>
      <c r="O66" s="24"/>
      <c r="P66" s="24"/>
      <c r="Q66" s="24"/>
      <c r="R66" s="24"/>
      <c r="S66" s="24"/>
      <c r="T66" s="24"/>
      <c r="U66" s="24"/>
      <c r="V66" s="24"/>
      <c r="W66" s="24"/>
      <c r="X66" s="24"/>
      <c r="Y66" s="24"/>
      <c r="Z66" s="24"/>
    </row>
    <row r="67" ht="19.15" customHeight="1">
      <c r="A67" t="s" s="138">
        <v>7658</v>
      </c>
      <c r="B67" s="149">
        <v>3</v>
      </c>
      <c r="C67" s="149">
        <v>16</v>
      </c>
      <c r="D67" t="s" s="205">
        <v>7721</v>
      </c>
      <c r="E67" t="s" s="205">
        <v>48</v>
      </c>
      <c r="F67" s="222">
        <v>474</v>
      </c>
      <c r="G67" s="149">
        <v>498</v>
      </c>
      <c r="H67" s="173">
        <f>SUM(G67-F67)</f>
        <v>24</v>
      </c>
      <c r="I67" s="167">
        <f>H67/F67</f>
        <v>0.0506329113924051</v>
      </c>
      <c r="J67" s="167">
        <f>H67/G67</f>
        <v>0.0481927710843373</v>
      </c>
      <c r="K67" s="24"/>
      <c r="L67" s="24"/>
      <c r="M67" s="24"/>
      <c r="N67" s="24"/>
      <c r="O67" s="24"/>
      <c r="P67" s="24"/>
      <c r="Q67" s="24"/>
      <c r="R67" s="24"/>
      <c r="S67" s="24"/>
      <c r="T67" s="24"/>
      <c r="U67" s="24"/>
      <c r="V67" s="24"/>
      <c r="W67" s="24"/>
      <c r="X67" s="24"/>
      <c r="Y67" s="24"/>
      <c r="Z67" s="24"/>
    </row>
    <row r="68" ht="19.15" customHeight="1">
      <c r="A68" t="s" s="138">
        <v>7658</v>
      </c>
      <c r="B68" s="149">
        <v>3</v>
      </c>
      <c r="C68" s="149">
        <v>3</v>
      </c>
      <c r="D68" t="s" s="205">
        <v>7722</v>
      </c>
      <c r="E68" t="s" s="205">
        <v>2024</v>
      </c>
      <c r="F68" s="222">
        <v>435</v>
      </c>
      <c r="G68" s="149">
        <v>450</v>
      </c>
      <c r="H68" s="173">
        <f>SUM(G68-F68)</f>
        <v>15</v>
      </c>
      <c r="I68" s="167">
        <f>H68/F68</f>
        <v>0.0344827586206897</v>
      </c>
      <c r="J68" s="167">
        <f>H68/G68</f>
        <v>0.0333333333333333</v>
      </c>
      <c r="K68" s="24"/>
      <c r="L68" s="24"/>
      <c r="M68" s="24"/>
      <c r="N68" s="24"/>
      <c r="O68" s="24"/>
      <c r="P68" s="24"/>
      <c r="Q68" s="24"/>
      <c r="R68" s="24"/>
      <c r="S68" s="24"/>
      <c r="T68" s="24"/>
      <c r="U68" s="24"/>
      <c r="V68" s="24"/>
      <c r="W68" s="24"/>
      <c r="X68" s="24"/>
      <c r="Y68" s="24"/>
      <c r="Z68" s="24"/>
    </row>
    <row r="69" ht="19.15" customHeight="1">
      <c r="A69" t="s" s="138">
        <v>7658</v>
      </c>
      <c r="B69" s="149">
        <v>3</v>
      </c>
      <c r="C69" s="149">
        <v>5</v>
      </c>
      <c r="D69" t="s" s="205">
        <v>7723</v>
      </c>
      <c r="E69" t="s" s="205">
        <v>62</v>
      </c>
      <c r="F69" s="222">
        <v>363</v>
      </c>
      <c r="G69" s="149">
        <v>399</v>
      </c>
      <c r="H69" s="173">
        <f>SUM(G69-F69)</f>
        <v>36</v>
      </c>
      <c r="I69" s="167">
        <f>H69/F69</f>
        <v>0.09917355371900829</v>
      </c>
      <c r="J69" s="167">
        <f>H69/G69</f>
        <v>0.0902255639097744</v>
      </c>
      <c r="K69" s="24"/>
      <c r="L69" s="24"/>
      <c r="M69" s="24"/>
      <c r="N69" s="24"/>
      <c r="O69" s="24"/>
      <c r="P69" s="24"/>
      <c r="Q69" s="24"/>
      <c r="R69" s="24"/>
      <c r="S69" s="24"/>
      <c r="T69" s="24"/>
      <c r="U69" s="24"/>
      <c r="V69" s="24"/>
      <c r="W69" s="24"/>
      <c r="X69" s="24"/>
      <c r="Y69" s="24"/>
      <c r="Z69" s="24"/>
    </row>
    <row r="70" ht="19.15" customHeight="1">
      <c r="A70" t="s" s="138">
        <v>7658</v>
      </c>
      <c r="B70" s="149">
        <v>3</v>
      </c>
      <c r="C70" s="149">
        <v>4</v>
      </c>
      <c r="D70" t="s" s="205">
        <v>7724</v>
      </c>
      <c r="E70" t="s" s="205">
        <v>38</v>
      </c>
      <c r="F70" s="222">
        <v>328</v>
      </c>
      <c r="G70" s="149">
        <v>352</v>
      </c>
      <c r="H70" s="173">
        <f>SUM(G70-F70)</f>
        <v>24</v>
      </c>
      <c r="I70" s="167">
        <f>H70/F70</f>
        <v>0.0731707317073171</v>
      </c>
      <c r="J70" s="167">
        <f>H70/G70</f>
        <v>0.0681818181818182</v>
      </c>
      <c r="K70" s="24"/>
      <c r="L70" s="24"/>
      <c r="M70" s="24"/>
      <c r="N70" s="24"/>
      <c r="O70" s="24"/>
      <c r="P70" s="24"/>
      <c r="Q70" s="24"/>
      <c r="R70" s="24"/>
      <c r="S70" s="24"/>
      <c r="T70" s="24"/>
      <c r="U70" s="24"/>
      <c r="V70" s="24"/>
      <c r="W70" s="24"/>
      <c r="X70" s="24"/>
      <c r="Y70" s="24"/>
      <c r="Z70" s="24"/>
    </row>
    <row r="71" ht="19.15" customHeight="1">
      <c r="A71" t="s" s="138">
        <v>7658</v>
      </c>
      <c r="B71" s="149">
        <v>3</v>
      </c>
      <c r="C71" s="149">
        <v>19</v>
      </c>
      <c r="D71" t="s" s="205">
        <v>7660</v>
      </c>
      <c r="E71" t="s" s="205">
        <v>74</v>
      </c>
      <c r="F71" s="222">
        <v>226</v>
      </c>
      <c r="G71" s="149">
        <v>331</v>
      </c>
      <c r="H71" s="173">
        <f>SUM(G71-F71)</f>
        <v>105</v>
      </c>
      <c r="I71" s="167">
        <f>H71/F71</f>
        <v>0.464601769911504</v>
      </c>
      <c r="J71" s="167">
        <f>H71/G71</f>
        <v>0.317220543806647</v>
      </c>
      <c r="K71" s="24"/>
      <c r="L71" s="24"/>
      <c r="M71" s="24"/>
      <c r="N71" s="24"/>
      <c r="O71" s="24"/>
      <c r="P71" s="24"/>
      <c r="Q71" s="24"/>
      <c r="R71" s="24"/>
      <c r="S71" s="24"/>
      <c r="T71" s="24"/>
      <c r="U71" s="24"/>
      <c r="V71" s="24"/>
      <c r="W71" s="24"/>
      <c r="X71" s="24"/>
      <c r="Y71" s="24"/>
      <c r="Z71" s="24"/>
    </row>
    <row r="72" ht="19.15" customHeight="1">
      <c r="A72" t="s" s="138">
        <v>7658</v>
      </c>
      <c r="B72" s="149">
        <v>3</v>
      </c>
      <c r="C72" s="149">
        <v>21</v>
      </c>
      <c r="D72" t="s" s="205">
        <v>7725</v>
      </c>
      <c r="E72" t="s" s="205">
        <v>281</v>
      </c>
      <c r="F72" s="222">
        <v>242</v>
      </c>
      <c r="G72" s="149">
        <v>249</v>
      </c>
      <c r="H72" s="173">
        <f>SUM(G72-F72)</f>
        <v>7</v>
      </c>
      <c r="I72" s="167">
        <f>H72/F72</f>
        <v>0.0289256198347107</v>
      </c>
      <c r="J72" s="167">
        <f>H72/G72</f>
        <v>0.0281124497991968</v>
      </c>
      <c r="K72" s="24"/>
      <c r="L72" s="24"/>
      <c r="M72" s="24"/>
      <c r="N72" s="24"/>
      <c r="O72" s="24"/>
      <c r="P72" s="24"/>
      <c r="Q72" s="24"/>
      <c r="R72" s="24"/>
      <c r="S72" s="24"/>
      <c r="T72" s="24"/>
      <c r="U72" s="24"/>
      <c r="V72" s="24"/>
      <c r="W72" s="24"/>
      <c r="X72" s="24"/>
      <c r="Y72" s="24"/>
      <c r="Z72" s="24"/>
    </row>
    <row r="73" ht="19.15" customHeight="1">
      <c r="A73" t="s" s="138">
        <v>7658</v>
      </c>
      <c r="B73" s="149">
        <v>3</v>
      </c>
      <c r="C73" s="149">
        <v>6</v>
      </c>
      <c r="D73" t="s" s="205">
        <v>7726</v>
      </c>
      <c r="E73" t="s" s="205">
        <v>60</v>
      </c>
      <c r="F73" s="222">
        <v>238</v>
      </c>
      <c r="G73" s="149">
        <v>244</v>
      </c>
      <c r="H73" s="173">
        <f>SUM(G73-F73)</f>
        <v>6</v>
      </c>
      <c r="I73" s="167">
        <f>H73/F73</f>
        <v>0.0252100840336134</v>
      </c>
      <c r="J73" s="167">
        <f>H73/G73</f>
        <v>0.0245901639344262</v>
      </c>
      <c r="K73" s="24"/>
      <c r="L73" s="24"/>
      <c r="M73" s="24"/>
      <c r="N73" s="24"/>
      <c r="O73" s="24"/>
      <c r="P73" s="24"/>
      <c r="Q73" s="24"/>
      <c r="R73" s="24"/>
      <c r="S73" s="24"/>
      <c r="T73" s="24"/>
      <c r="U73" s="24"/>
      <c r="V73" s="24"/>
      <c r="W73" s="24"/>
      <c r="X73" s="24"/>
      <c r="Y73" s="24"/>
      <c r="Z73" s="24"/>
    </row>
    <row r="74" ht="19.15" customHeight="1">
      <c r="A74" t="s" s="138">
        <v>7658</v>
      </c>
      <c r="B74" s="149">
        <v>3</v>
      </c>
      <c r="C74" s="149">
        <v>22</v>
      </c>
      <c r="D74" t="s" s="205">
        <v>7727</v>
      </c>
      <c r="E74" t="s" s="205">
        <v>52</v>
      </c>
      <c r="F74" s="222">
        <v>215</v>
      </c>
      <c r="G74" s="149">
        <v>232</v>
      </c>
      <c r="H74" s="173">
        <f>SUM(G74-F74)</f>
        <v>17</v>
      </c>
      <c r="I74" s="167">
        <f>H74/F74</f>
        <v>0.07906976744186051</v>
      </c>
      <c r="J74" s="167">
        <f>H74/G74</f>
        <v>0.0732758620689655</v>
      </c>
      <c r="K74" s="24"/>
      <c r="L74" s="24"/>
      <c r="M74" s="24"/>
      <c r="N74" s="24"/>
      <c r="O74" s="24"/>
      <c r="P74" s="24"/>
      <c r="Q74" s="24"/>
      <c r="R74" s="24"/>
      <c r="S74" s="24"/>
      <c r="T74" s="24"/>
      <c r="U74" s="24"/>
      <c r="V74" s="24"/>
      <c r="W74" s="24"/>
      <c r="X74" s="24"/>
      <c r="Y74" s="24"/>
      <c r="Z74" s="24"/>
    </row>
    <row r="75" ht="19.15" customHeight="1">
      <c r="A75" t="s" s="138">
        <v>7658</v>
      </c>
      <c r="B75" s="149">
        <v>3</v>
      </c>
      <c r="C75" s="149">
        <v>15</v>
      </c>
      <c r="D75" t="s" s="205">
        <v>7763</v>
      </c>
      <c r="E75" t="s" s="205">
        <v>66</v>
      </c>
      <c r="F75" s="222">
        <v>175</v>
      </c>
      <c r="G75" s="149">
        <v>173</v>
      </c>
      <c r="H75" s="173">
        <f>SUM(G75-F75)</f>
        <v>-2</v>
      </c>
      <c r="I75" s="167">
        <f>H75/F75</f>
        <v>-0.0114285714285714</v>
      </c>
      <c r="J75" s="167">
        <f>H75/G75</f>
        <v>-0.0115606936416185</v>
      </c>
      <c r="K75" s="24"/>
      <c r="L75" s="24"/>
      <c r="M75" s="24"/>
      <c r="N75" s="24"/>
      <c r="O75" s="24"/>
      <c r="P75" s="24"/>
      <c r="Q75" s="24"/>
      <c r="R75" s="24"/>
      <c r="S75" s="24"/>
      <c r="T75" s="24"/>
      <c r="U75" s="24"/>
      <c r="V75" s="24"/>
      <c r="W75" s="24"/>
      <c r="X75" s="24"/>
      <c r="Y75" s="24"/>
      <c r="Z75" s="24"/>
    </row>
    <row r="76" ht="19.15" customHeight="1">
      <c r="A76" t="s" s="138">
        <v>7658</v>
      </c>
      <c r="B76" s="149">
        <v>3</v>
      </c>
      <c r="C76" s="149">
        <v>20</v>
      </c>
      <c r="D76" t="s" s="205">
        <v>7659</v>
      </c>
      <c r="E76" t="s" s="205">
        <v>40</v>
      </c>
      <c r="F76" s="222">
        <v>163</v>
      </c>
      <c r="G76" s="149">
        <v>131</v>
      </c>
      <c r="H76" s="173">
        <f>SUM(G76-F76)</f>
        <v>-32</v>
      </c>
      <c r="I76" s="167">
        <f>H76/F76</f>
        <v>-0.196319018404908</v>
      </c>
      <c r="J76" s="167">
        <f>H76/G76</f>
        <v>-0.244274809160305</v>
      </c>
      <c r="K76" s="24"/>
      <c r="L76" s="24"/>
      <c r="M76" s="24"/>
      <c r="N76" s="24"/>
      <c r="O76" s="24"/>
      <c r="P76" s="24"/>
      <c r="Q76" s="24"/>
      <c r="R76" s="24"/>
      <c r="S76" s="24"/>
      <c r="T76" s="24"/>
      <c r="U76" s="24"/>
      <c r="V76" s="24"/>
      <c r="W76" s="24"/>
      <c r="X76" s="24"/>
      <c r="Y76" s="24"/>
      <c r="Z76" s="24"/>
    </row>
    <row r="77" ht="19.15" customHeight="1">
      <c r="A77" t="s" s="138">
        <v>7658</v>
      </c>
      <c r="B77" s="149">
        <v>3</v>
      </c>
      <c r="C77" s="149">
        <v>14</v>
      </c>
      <c r="D77" t="s" s="205">
        <v>7728</v>
      </c>
      <c r="E77" t="s" s="205">
        <v>44</v>
      </c>
      <c r="F77" s="222">
        <v>124</v>
      </c>
      <c r="G77" s="149">
        <v>130</v>
      </c>
      <c r="H77" s="173">
        <f>SUM(G77-F77)</f>
        <v>6</v>
      </c>
      <c r="I77" s="167">
        <f>H77/F77</f>
        <v>0.0483870967741935</v>
      </c>
      <c r="J77" s="167">
        <f>H77/G77</f>
        <v>0.0461538461538462</v>
      </c>
      <c r="K77" s="24"/>
      <c r="L77" s="24"/>
      <c r="M77" s="24"/>
      <c r="N77" s="24"/>
      <c r="O77" s="24"/>
      <c r="P77" s="24"/>
      <c r="Q77" s="24"/>
      <c r="R77" s="24"/>
      <c r="S77" s="24"/>
      <c r="T77" s="24"/>
      <c r="U77" s="24"/>
      <c r="V77" s="24"/>
      <c r="W77" s="24"/>
      <c r="X77" s="24"/>
      <c r="Y77" s="24"/>
      <c r="Z77" s="24"/>
    </row>
    <row r="78" ht="19.15" customHeight="1">
      <c r="A78" t="s" s="138">
        <v>7658</v>
      </c>
      <c r="B78" s="149">
        <v>3</v>
      </c>
      <c r="C78" s="149">
        <v>17</v>
      </c>
      <c r="D78" t="s" s="205">
        <v>7729</v>
      </c>
      <c r="E78" t="s" s="205">
        <v>76</v>
      </c>
      <c r="F78" s="222">
        <v>90</v>
      </c>
      <c r="G78" s="149">
        <v>107</v>
      </c>
      <c r="H78" s="173">
        <f>SUM(G78-F78)</f>
        <v>17</v>
      </c>
      <c r="I78" s="167">
        <f>H78/F78</f>
        <v>0.188888888888889</v>
      </c>
      <c r="J78" s="167">
        <f>H78/G78</f>
        <v>0.158878504672897</v>
      </c>
      <c r="K78" s="24"/>
      <c r="L78" s="24"/>
      <c r="M78" s="24"/>
      <c r="N78" s="24"/>
      <c r="O78" s="24"/>
      <c r="P78" s="24"/>
      <c r="Q78" s="24"/>
      <c r="R78" s="24"/>
      <c r="S78" s="24"/>
      <c r="T78" s="24"/>
      <c r="U78" s="24"/>
      <c r="V78" s="24"/>
      <c r="W78" s="24"/>
      <c r="X78" s="24"/>
      <c r="Y78" s="24"/>
      <c r="Z78" s="24"/>
    </row>
    <row r="79" ht="19.15" customHeight="1">
      <c r="A79" t="s" s="138">
        <v>7658</v>
      </c>
      <c r="B79" s="149">
        <v>3</v>
      </c>
      <c r="C79" s="149">
        <v>27</v>
      </c>
      <c r="D79" t="s" s="205">
        <v>7730</v>
      </c>
      <c r="E79" t="s" s="205">
        <v>155</v>
      </c>
      <c r="F79" s="222">
        <v>73</v>
      </c>
      <c r="G79" s="149">
        <v>76</v>
      </c>
      <c r="H79" s="173">
        <f>SUM(G79-F79)</f>
        <v>3</v>
      </c>
      <c r="I79" s="167">
        <f>H79/F79</f>
        <v>0.0410958904109589</v>
      </c>
      <c r="J79" s="167">
        <f>H79/G79</f>
        <v>0.0394736842105263</v>
      </c>
      <c r="K79" s="24"/>
      <c r="L79" s="24"/>
      <c r="M79" s="24"/>
      <c r="N79" s="24"/>
      <c r="O79" s="24"/>
      <c r="P79" s="24"/>
      <c r="Q79" s="24"/>
      <c r="R79" s="24"/>
      <c r="S79" s="24"/>
      <c r="T79" s="24"/>
      <c r="U79" s="24"/>
      <c r="V79" s="24"/>
      <c r="W79" s="24"/>
      <c r="X79" s="24"/>
      <c r="Y79" s="24"/>
      <c r="Z79" s="24"/>
    </row>
    <row r="80" ht="19.15" customHeight="1">
      <c r="A80" t="s" s="138">
        <v>7658</v>
      </c>
      <c r="B80" s="149">
        <v>3</v>
      </c>
      <c r="C80" s="149">
        <v>25</v>
      </c>
      <c r="D80" t="s" s="205">
        <v>7731</v>
      </c>
      <c r="E80" t="s" s="205">
        <v>375</v>
      </c>
      <c r="F80" s="222">
        <v>72</v>
      </c>
      <c r="G80" s="149">
        <v>73</v>
      </c>
      <c r="H80" s="173">
        <f>SUM(G80-F80)</f>
        <v>1</v>
      </c>
      <c r="I80" s="167">
        <f>H80/F80</f>
        <v>0.0138888888888889</v>
      </c>
      <c r="J80" s="167">
        <f>H80/G80</f>
        <v>0.0136986301369863</v>
      </c>
      <c r="K80" s="24"/>
      <c r="L80" s="24"/>
      <c r="M80" s="24"/>
      <c r="N80" s="24"/>
      <c r="O80" s="24"/>
      <c r="P80" s="24"/>
      <c r="Q80" s="24"/>
      <c r="R80" s="24"/>
      <c r="S80" s="24"/>
      <c r="T80" s="24"/>
      <c r="U80" s="24"/>
      <c r="V80" s="24"/>
      <c r="W80" s="24"/>
      <c r="X80" s="24"/>
      <c r="Y80" s="24"/>
      <c r="Z80" s="24"/>
    </row>
    <row r="81" ht="19.15" customHeight="1">
      <c r="A81" t="s" s="138">
        <v>7658</v>
      </c>
      <c r="B81" s="149">
        <v>3</v>
      </c>
      <c r="C81" s="149">
        <v>26</v>
      </c>
      <c r="D81" t="s" s="205">
        <v>7732</v>
      </c>
      <c r="E81" t="s" s="205">
        <v>68</v>
      </c>
      <c r="F81" s="222">
        <v>64</v>
      </c>
      <c r="G81" s="149">
        <v>67</v>
      </c>
      <c r="H81" s="173">
        <f>SUM(G81-F81)</f>
        <v>3</v>
      </c>
      <c r="I81" s="167">
        <f>H81/F81</f>
        <v>0.046875</v>
      </c>
      <c r="J81" s="167">
        <f>H81/G81</f>
        <v>0.0447761194029851</v>
      </c>
      <c r="K81" s="24"/>
      <c r="L81" s="24"/>
      <c r="M81" s="24"/>
      <c r="N81" s="24"/>
      <c r="O81" s="24"/>
      <c r="P81" s="24"/>
      <c r="Q81" s="24"/>
      <c r="R81" s="24"/>
      <c r="S81" s="24"/>
      <c r="T81" s="24"/>
      <c r="U81" s="24"/>
      <c r="V81" s="24"/>
      <c r="W81" s="24"/>
      <c r="X81" s="24"/>
      <c r="Y81" s="24"/>
      <c r="Z81" s="24"/>
    </row>
    <row r="82" ht="19.15" customHeight="1">
      <c r="A82" t="s" s="138">
        <v>7658</v>
      </c>
      <c r="B82" s="149">
        <v>3</v>
      </c>
      <c r="C82" s="149">
        <v>23</v>
      </c>
      <c r="D82" t="s" s="205">
        <v>7733</v>
      </c>
      <c r="E82" t="s" s="205">
        <v>248</v>
      </c>
      <c r="F82" s="222">
        <v>60</v>
      </c>
      <c r="G82" s="149">
        <v>63</v>
      </c>
      <c r="H82" s="173">
        <f>SUM(G82-F82)</f>
        <v>3</v>
      </c>
      <c r="I82" s="167">
        <f>H82/F82</f>
        <v>0.05</v>
      </c>
      <c r="J82" s="167">
        <f>H82/G82</f>
        <v>0.0476190476190476</v>
      </c>
      <c r="K82" s="24"/>
      <c r="L82" s="24"/>
      <c r="M82" s="24"/>
      <c r="N82" s="24"/>
      <c r="O82" s="24"/>
      <c r="P82" s="24"/>
      <c r="Q82" s="24"/>
      <c r="R82" s="24"/>
      <c r="S82" s="24"/>
      <c r="T82" s="24"/>
      <c r="U82" s="24"/>
      <c r="V82" s="24"/>
      <c r="W82" s="24"/>
      <c r="X82" s="24"/>
      <c r="Y82" s="24"/>
      <c r="Z82" s="24"/>
    </row>
    <row r="83" ht="19.15" customHeight="1">
      <c r="A83" t="s" s="138">
        <v>7658</v>
      </c>
      <c r="B83" s="149">
        <v>3</v>
      </c>
      <c r="C83" s="149">
        <v>24</v>
      </c>
      <c r="D83" t="s" s="205">
        <v>7734</v>
      </c>
      <c r="E83" t="s" s="205">
        <v>147</v>
      </c>
      <c r="F83" s="222">
        <v>54</v>
      </c>
      <c r="G83" s="149">
        <v>61</v>
      </c>
      <c r="H83" s="173">
        <f>SUM(G83-F83)</f>
        <v>7</v>
      </c>
      <c r="I83" s="167">
        <f>H83/F83</f>
        <v>0.12962962962963</v>
      </c>
      <c r="J83" s="167">
        <f>H83/G83</f>
        <v>0.114754098360656</v>
      </c>
      <c r="K83" s="24"/>
      <c r="L83" s="24"/>
      <c r="M83" s="24"/>
      <c r="N83" s="24"/>
      <c r="O83" s="24"/>
      <c r="P83" s="24"/>
      <c r="Q83" s="24"/>
      <c r="R83" s="24"/>
      <c r="S83" s="24"/>
      <c r="T83" s="24"/>
      <c r="U83" s="24"/>
      <c r="V83" s="24"/>
      <c r="W83" s="24"/>
      <c r="X83" s="24"/>
      <c r="Y83" s="24"/>
      <c r="Z83" s="24"/>
    </row>
    <row r="84" ht="19.15" customHeight="1">
      <c r="A84" t="s" s="138">
        <v>7658</v>
      </c>
      <c r="B84" s="149">
        <v>3</v>
      </c>
      <c r="C84" s="149">
        <v>10</v>
      </c>
      <c r="D84" t="s" s="205">
        <v>7735</v>
      </c>
      <c r="E84" t="s" s="205">
        <v>78</v>
      </c>
      <c r="F84" s="223">
        <v>0</v>
      </c>
      <c r="G84" s="149">
        <v>0</v>
      </c>
      <c r="H84" s="206">
        <f>SUM(G84-F84)</f>
        <v>0</v>
      </c>
      <c r="I84" s="176">
        <f>H84/F84</f>
      </c>
      <c r="J84" s="176">
        <f>H84/G84</f>
      </c>
      <c r="K84" s="174"/>
      <c r="L84" s="174"/>
      <c r="M84" s="174"/>
      <c r="N84" s="174"/>
      <c r="O84" s="174"/>
      <c r="P84" s="174"/>
      <c r="Q84" s="174"/>
      <c r="R84" s="174"/>
      <c r="S84" s="174"/>
      <c r="T84" s="174"/>
      <c r="U84" s="174"/>
      <c r="V84" s="174"/>
      <c r="W84" s="174"/>
      <c r="X84" s="174"/>
      <c r="Y84" s="174"/>
      <c r="Z84" s="174"/>
    </row>
    <row r="85" ht="19.15" customHeight="1">
      <c r="A85" s="177"/>
      <c r="B85" s="178"/>
      <c r="C85" s="178"/>
      <c r="D85" s="179"/>
      <c r="E85" s="179"/>
      <c r="F85" s="210">
        <f>SUM(F58:F84)</f>
        <v>93393</v>
      </c>
      <c r="G85" s="180">
        <f>SUM(G58:G84)</f>
        <v>98958</v>
      </c>
      <c r="H85" s="181">
        <f>SUM(H58:H84)</f>
        <v>5565</v>
      </c>
      <c r="I85" s="182">
        <f>H85/F85</f>
        <v>0.0595869069416337</v>
      </c>
      <c r="J85" s="182">
        <f>H85/G85</f>
        <v>0.0562359789001395</v>
      </c>
      <c r="K85" s="183"/>
      <c r="L85" s="183"/>
      <c r="M85" s="183"/>
      <c r="N85" s="183"/>
      <c r="O85" s="183"/>
      <c r="P85" s="183"/>
      <c r="Q85" s="183"/>
      <c r="R85" s="183"/>
      <c r="S85" s="183"/>
      <c r="T85" s="183"/>
      <c r="U85" s="183"/>
      <c r="V85" s="183"/>
      <c r="W85" s="183"/>
      <c r="X85" s="183"/>
      <c r="Y85" s="183"/>
      <c r="Z85" s="184"/>
    </row>
    <row r="86" ht="19.15" customHeight="1">
      <c r="A86" s="230"/>
      <c r="B86" s="231"/>
      <c r="C86" s="231"/>
      <c r="D86" s="232"/>
      <c r="E86" s="232"/>
      <c r="F86" s="251"/>
      <c r="G86" s="231"/>
      <c r="H86" s="234"/>
      <c r="I86" s="188"/>
      <c r="J86" s="188"/>
      <c r="K86" s="189"/>
      <c r="L86" s="189"/>
      <c r="M86" s="189"/>
      <c r="N86" s="189"/>
      <c r="O86" s="189"/>
      <c r="P86" s="189"/>
      <c r="Q86" s="189"/>
      <c r="R86" s="189"/>
      <c r="S86" s="189"/>
      <c r="T86" s="189"/>
      <c r="U86" s="189"/>
      <c r="V86" s="189"/>
      <c r="W86" s="189"/>
      <c r="X86" s="189"/>
      <c r="Y86" s="189"/>
      <c r="Z86" s="189"/>
    </row>
    <row r="87" ht="19.15" customHeight="1">
      <c r="A87" t="s" s="138">
        <v>7658</v>
      </c>
      <c r="B87" s="149">
        <v>4</v>
      </c>
      <c r="C87" s="149">
        <v>7</v>
      </c>
      <c r="D87" t="s" s="205">
        <v>7736</v>
      </c>
      <c r="E87" t="s" s="205">
        <v>20</v>
      </c>
      <c r="F87" s="222">
        <v>27780</v>
      </c>
      <c r="G87" s="149">
        <v>29077</v>
      </c>
      <c r="H87" s="173">
        <f>SUM(G87-F87)</f>
        <v>1297</v>
      </c>
      <c r="I87" s="167">
        <f>H87/F87</f>
        <v>0.0466882649388049</v>
      </c>
      <c r="J87" s="167">
        <f>H87/G87</f>
        <v>0.0446057021013172</v>
      </c>
      <c r="K87" s="24"/>
      <c r="L87" s="24"/>
      <c r="M87" s="24"/>
      <c r="N87" s="24"/>
      <c r="O87" s="24"/>
      <c r="P87" s="24"/>
      <c r="Q87" s="24"/>
      <c r="R87" s="24"/>
      <c r="S87" s="24"/>
      <c r="T87" s="24"/>
      <c r="U87" s="24"/>
      <c r="V87" s="24"/>
      <c r="W87" s="24"/>
      <c r="X87" s="24"/>
      <c r="Y87" s="24"/>
      <c r="Z87" s="24"/>
    </row>
    <row r="88" ht="19.15" customHeight="1">
      <c r="A88" t="s" s="138">
        <v>7658</v>
      </c>
      <c r="B88" s="149">
        <v>4</v>
      </c>
      <c r="C88" s="149">
        <v>4</v>
      </c>
      <c r="D88" t="s" s="205">
        <v>7737</v>
      </c>
      <c r="E88" t="s" s="205">
        <v>22</v>
      </c>
      <c r="F88" s="222">
        <v>22529</v>
      </c>
      <c r="G88" s="149">
        <v>23834</v>
      </c>
      <c r="H88" s="173">
        <f>SUM(G88-F88)</f>
        <v>1305</v>
      </c>
      <c r="I88" s="167">
        <f>H88/F88</f>
        <v>0.0579253406720227</v>
      </c>
      <c r="J88" s="167">
        <f>H88/G88</f>
        <v>0.054753713182848</v>
      </c>
      <c r="K88" s="24"/>
      <c r="L88" s="24"/>
      <c r="M88" s="24"/>
      <c r="N88" s="24"/>
      <c r="O88" s="24"/>
      <c r="P88" s="24"/>
      <c r="Q88" s="24"/>
      <c r="R88" s="24"/>
      <c r="S88" s="24"/>
      <c r="T88" s="24"/>
      <c r="U88" s="24"/>
      <c r="V88" s="24"/>
      <c r="W88" s="24"/>
      <c r="X88" s="24"/>
      <c r="Y88" s="24"/>
      <c r="Z88" s="24"/>
    </row>
    <row r="89" ht="19.15" customHeight="1">
      <c r="A89" t="s" s="138">
        <v>7658</v>
      </c>
      <c r="B89" s="149">
        <v>4</v>
      </c>
      <c r="C89" s="149">
        <v>10</v>
      </c>
      <c r="D89" t="s" s="205">
        <v>7738</v>
      </c>
      <c r="E89" t="s" s="205">
        <v>84</v>
      </c>
      <c r="F89" s="222">
        <v>20602</v>
      </c>
      <c r="G89" s="149">
        <v>21704</v>
      </c>
      <c r="H89" s="173">
        <f>SUM(G89-F89)</f>
        <v>1102</v>
      </c>
      <c r="I89" s="167">
        <f>H89/F89</f>
        <v>0.0534899524318027</v>
      </c>
      <c r="J89" s="167">
        <f>H89/G89</f>
        <v>0.0507740508661998</v>
      </c>
      <c r="K89" s="24"/>
      <c r="L89" s="24"/>
      <c r="M89" s="24"/>
      <c r="N89" s="24"/>
      <c r="O89" s="24"/>
      <c r="P89" s="24"/>
      <c r="Q89" s="24"/>
      <c r="R89" s="24"/>
      <c r="S89" s="24"/>
      <c r="T89" s="24"/>
      <c r="U89" s="24"/>
      <c r="V89" s="24"/>
      <c r="W89" s="24"/>
      <c r="X89" s="24"/>
      <c r="Y89" s="24"/>
      <c r="Z89" s="24"/>
    </row>
    <row r="90" ht="19.15" customHeight="1">
      <c r="A90" t="s" s="138">
        <v>7658</v>
      </c>
      <c r="B90" s="149">
        <v>4</v>
      </c>
      <c r="C90" s="149">
        <v>8</v>
      </c>
      <c r="D90" t="s" s="205">
        <v>7739</v>
      </c>
      <c r="E90" t="s" s="205">
        <v>17</v>
      </c>
      <c r="F90" s="222">
        <v>12917</v>
      </c>
      <c r="G90" s="149">
        <v>13544</v>
      </c>
      <c r="H90" s="173">
        <f>SUM(G90-F90)</f>
        <v>627</v>
      </c>
      <c r="I90" s="167">
        <f>H90/F90</f>
        <v>0.0485406828210885</v>
      </c>
      <c r="J90" s="167">
        <f>H90/G90</f>
        <v>0.046293561724749</v>
      </c>
      <c r="K90" s="24"/>
      <c r="L90" s="24"/>
      <c r="M90" s="24"/>
      <c r="N90" s="24"/>
      <c r="O90" s="24"/>
      <c r="P90" s="24"/>
      <c r="Q90" s="24"/>
      <c r="R90" s="24"/>
      <c r="S90" s="24"/>
      <c r="T90" s="24"/>
      <c r="U90" s="24"/>
      <c r="V90" s="24"/>
      <c r="W90" s="24"/>
      <c r="X90" s="24"/>
      <c r="Y90" s="24"/>
      <c r="Z90" s="24"/>
    </row>
    <row r="91" ht="19.15" customHeight="1">
      <c r="A91" t="s" s="138">
        <v>7658</v>
      </c>
      <c r="B91" s="149">
        <v>4</v>
      </c>
      <c r="C91" s="149">
        <v>14</v>
      </c>
      <c r="D91" t="s" s="205">
        <v>7740</v>
      </c>
      <c r="E91" t="s" s="205">
        <v>34</v>
      </c>
      <c r="F91" s="222">
        <v>2714</v>
      </c>
      <c r="G91" s="149">
        <v>2875</v>
      </c>
      <c r="H91" s="173">
        <f>SUM(G91-F91)</f>
        <v>161</v>
      </c>
      <c r="I91" s="167">
        <f>H91/F91</f>
        <v>0.0593220338983051</v>
      </c>
      <c r="J91" s="167">
        <f>H91/G91</f>
        <v>0.056</v>
      </c>
      <c r="K91" s="24"/>
      <c r="L91" s="24"/>
      <c r="M91" s="24"/>
      <c r="N91" s="24"/>
      <c r="O91" s="24"/>
      <c r="P91" s="24"/>
      <c r="Q91" s="24"/>
      <c r="R91" s="24"/>
      <c r="S91" s="24"/>
      <c r="T91" s="24"/>
      <c r="U91" s="24"/>
      <c r="V91" s="24"/>
      <c r="W91" s="24"/>
      <c r="X91" s="24"/>
      <c r="Y91" s="24"/>
      <c r="Z91" s="24"/>
    </row>
    <row r="92" ht="19.15" customHeight="1">
      <c r="A92" t="s" s="138">
        <v>7658</v>
      </c>
      <c r="B92" s="149">
        <v>4</v>
      </c>
      <c r="C92" s="149">
        <v>5</v>
      </c>
      <c r="D92" t="s" s="205">
        <v>7741</v>
      </c>
      <c r="E92" t="s" s="205">
        <v>28</v>
      </c>
      <c r="F92" s="222">
        <v>2115</v>
      </c>
      <c r="G92" s="149">
        <v>2227</v>
      </c>
      <c r="H92" s="173">
        <f>SUM(G92-F92)</f>
        <v>112</v>
      </c>
      <c r="I92" s="167">
        <f>H92/F92</f>
        <v>0.0529550827423168</v>
      </c>
      <c r="J92" s="167">
        <f>H92/G92</f>
        <v>0.0502918724741805</v>
      </c>
      <c r="K92" s="24"/>
      <c r="L92" s="24"/>
      <c r="M92" s="24"/>
      <c r="N92" s="24"/>
      <c r="O92" s="24"/>
      <c r="P92" s="24"/>
      <c r="Q92" s="24"/>
      <c r="R92" s="24"/>
      <c r="S92" s="24"/>
      <c r="T92" s="24"/>
      <c r="U92" s="24"/>
      <c r="V92" s="24"/>
      <c r="W92" s="24"/>
      <c r="X92" s="24"/>
      <c r="Y92" s="24"/>
      <c r="Z92" s="24"/>
    </row>
    <row r="93" ht="19.15" customHeight="1">
      <c r="A93" t="s" s="138">
        <v>7658</v>
      </c>
      <c r="B93" s="149">
        <v>4</v>
      </c>
      <c r="C93" s="149">
        <v>3</v>
      </c>
      <c r="D93" t="s" s="205">
        <v>7742</v>
      </c>
      <c r="E93" t="s" s="205">
        <v>26</v>
      </c>
      <c r="F93" s="222">
        <v>1416</v>
      </c>
      <c r="G93" s="149">
        <v>1484</v>
      </c>
      <c r="H93" s="173">
        <f>SUM(G93-F93)</f>
        <v>68</v>
      </c>
      <c r="I93" s="167">
        <f>H93/F93</f>
        <v>0.0480225988700565</v>
      </c>
      <c r="J93" s="167">
        <f>H93/G93</f>
        <v>0.045822102425876</v>
      </c>
      <c r="K93" s="24"/>
      <c r="L93" s="24"/>
      <c r="M93" s="24"/>
      <c r="N93" s="24"/>
      <c r="O93" s="24"/>
      <c r="P93" s="24"/>
      <c r="Q93" s="24"/>
      <c r="R93" s="24"/>
      <c r="S93" s="24"/>
      <c r="T93" s="24"/>
      <c r="U93" s="24"/>
      <c r="V93" s="24"/>
      <c r="W93" s="24"/>
      <c r="X93" s="24"/>
      <c r="Y93" s="24"/>
      <c r="Z93" s="24"/>
    </row>
    <row r="94" ht="19.15" customHeight="1">
      <c r="A94" t="s" s="138">
        <v>7658</v>
      </c>
      <c r="B94" s="149">
        <v>4</v>
      </c>
      <c r="C94" s="149">
        <v>2</v>
      </c>
      <c r="D94" t="s" s="205">
        <v>7743</v>
      </c>
      <c r="E94" t="s" s="205">
        <v>30</v>
      </c>
      <c r="F94" s="222">
        <v>351</v>
      </c>
      <c r="G94" s="149">
        <v>362</v>
      </c>
      <c r="H94" s="173">
        <f>SUM(G94-F94)</f>
        <v>11</v>
      </c>
      <c r="I94" s="167">
        <f>H94/F94</f>
        <v>0.0313390313390313</v>
      </c>
      <c r="J94" s="167">
        <f>H94/G94</f>
        <v>0.0303867403314917</v>
      </c>
      <c r="K94" s="24"/>
      <c r="L94" s="24"/>
      <c r="M94" s="24"/>
      <c r="N94" s="24"/>
      <c r="O94" s="24"/>
      <c r="P94" s="24"/>
      <c r="Q94" s="24"/>
      <c r="R94" s="24"/>
      <c r="S94" s="24"/>
      <c r="T94" s="24"/>
      <c r="U94" s="24"/>
      <c r="V94" s="24"/>
      <c r="W94" s="24"/>
      <c r="X94" s="24"/>
      <c r="Y94" s="24"/>
      <c r="Z94" s="24"/>
    </row>
    <row r="95" ht="19.15" customHeight="1">
      <c r="A95" t="s" s="138">
        <v>7658</v>
      </c>
      <c r="B95" s="149">
        <v>4</v>
      </c>
      <c r="C95" s="149">
        <v>11</v>
      </c>
      <c r="D95" t="s" s="205">
        <v>7744</v>
      </c>
      <c r="E95" t="s" s="205">
        <v>62</v>
      </c>
      <c r="F95" s="222">
        <v>328</v>
      </c>
      <c r="G95" s="149">
        <v>346</v>
      </c>
      <c r="H95" s="173">
        <f>SUM(G95-F95)</f>
        <v>18</v>
      </c>
      <c r="I95" s="167">
        <f>H95/F95</f>
        <v>0.0548780487804878</v>
      </c>
      <c r="J95" s="167">
        <f>H95/G95</f>
        <v>0.0520231213872832</v>
      </c>
      <c r="K95" s="24"/>
      <c r="L95" s="24"/>
      <c r="M95" s="24"/>
      <c r="N95" s="24"/>
      <c r="O95" s="24"/>
      <c r="P95" s="24"/>
      <c r="Q95" s="24"/>
      <c r="R95" s="24"/>
      <c r="S95" s="24"/>
      <c r="T95" s="24"/>
      <c r="U95" s="24"/>
      <c r="V95" s="24"/>
      <c r="W95" s="24"/>
      <c r="X95" s="24"/>
      <c r="Y95" s="24"/>
      <c r="Z95" s="24"/>
    </row>
    <row r="96" ht="19.15" customHeight="1">
      <c r="A96" t="s" s="138">
        <v>7658</v>
      </c>
      <c r="B96" s="149">
        <v>4</v>
      </c>
      <c r="C96" s="149">
        <v>6</v>
      </c>
      <c r="D96" t="s" s="205">
        <v>7745</v>
      </c>
      <c r="E96" t="s" s="205">
        <v>38</v>
      </c>
      <c r="F96" s="222">
        <v>305</v>
      </c>
      <c r="G96" s="149">
        <v>317</v>
      </c>
      <c r="H96" s="173">
        <f>SUM(G96-F96)</f>
        <v>12</v>
      </c>
      <c r="I96" s="167">
        <f>H96/F96</f>
        <v>0.039344262295082</v>
      </c>
      <c r="J96" s="167">
        <f>H96/G96</f>
        <v>0.0378548895899054</v>
      </c>
      <c r="K96" s="24"/>
      <c r="L96" s="24"/>
      <c r="M96" s="24"/>
      <c r="N96" s="24"/>
      <c r="O96" s="24"/>
      <c r="P96" s="24"/>
      <c r="Q96" s="24"/>
      <c r="R96" s="24"/>
      <c r="S96" s="24"/>
      <c r="T96" s="24"/>
      <c r="U96" s="24"/>
      <c r="V96" s="24"/>
      <c r="W96" s="24"/>
      <c r="X96" s="24"/>
      <c r="Y96" s="24"/>
      <c r="Z96" s="24"/>
    </row>
    <row r="97" ht="19.15" customHeight="1">
      <c r="A97" t="s" s="138">
        <v>7658</v>
      </c>
      <c r="B97" s="149">
        <v>4</v>
      </c>
      <c r="C97" s="149">
        <v>1</v>
      </c>
      <c r="D97" t="s" s="205">
        <v>7746</v>
      </c>
      <c r="E97" t="s" s="205">
        <v>2024</v>
      </c>
      <c r="F97" s="222">
        <v>191</v>
      </c>
      <c r="G97" s="149">
        <v>204</v>
      </c>
      <c r="H97" s="173">
        <f>SUM(G97-F97)</f>
        <v>13</v>
      </c>
      <c r="I97" s="167">
        <f>H97/F97</f>
        <v>0.06806282722513091</v>
      </c>
      <c r="J97" s="167">
        <f>H97/G97</f>
        <v>0.0637254901960784</v>
      </c>
      <c r="K97" s="24"/>
      <c r="L97" s="24"/>
      <c r="M97" s="24"/>
      <c r="N97" s="24"/>
      <c r="O97" s="24"/>
      <c r="P97" s="24"/>
      <c r="Q97" s="24"/>
      <c r="R97" s="24"/>
      <c r="S97" s="24"/>
      <c r="T97" s="24"/>
      <c r="U97" s="24"/>
      <c r="V97" s="24"/>
      <c r="W97" s="24"/>
      <c r="X97" s="24"/>
      <c r="Y97" s="24"/>
      <c r="Z97" s="24"/>
    </row>
    <row r="98" ht="19.15" customHeight="1">
      <c r="A98" t="s" s="138">
        <v>7658</v>
      </c>
      <c r="B98" s="149">
        <v>4</v>
      </c>
      <c r="C98" s="149">
        <v>9</v>
      </c>
      <c r="D98" t="s" s="205">
        <v>7747</v>
      </c>
      <c r="E98" t="s" s="205">
        <v>60</v>
      </c>
      <c r="F98" s="222">
        <v>159</v>
      </c>
      <c r="G98" s="149">
        <v>166</v>
      </c>
      <c r="H98" s="173">
        <f>SUM(G98-F98)</f>
        <v>7</v>
      </c>
      <c r="I98" s="167">
        <f>H98/F98</f>
        <v>0.0440251572327044</v>
      </c>
      <c r="J98" s="167">
        <f>H98/G98</f>
        <v>0.0421686746987952</v>
      </c>
      <c r="K98" s="24"/>
      <c r="L98" s="24"/>
      <c r="M98" s="24"/>
      <c r="N98" s="24"/>
      <c r="O98" s="24"/>
      <c r="P98" s="24"/>
      <c r="Q98" s="24"/>
      <c r="R98" s="24"/>
      <c r="S98" s="24"/>
      <c r="T98" s="24"/>
      <c r="U98" s="24"/>
      <c r="V98" s="24"/>
      <c r="W98" s="24"/>
      <c r="X98" s="24"/>
      <c r="Y98" s="24"/>
      <c r="Z98" s="24"/>
    </row>
    <row r="99" ht="19.15" customHeight="1">
      <c r="A99" t="s" s="138">
        <v>7658</v>
      </c>
      <c r="B99" s="149">
        <v>4</v>
      </c>
      <c r="C99" s="149">
        <v>13</v>
      </c>
      <c r="D99" t="s" s="205">
        <v>7748</v>
      </c>
      <c r="E99" t="s" s="205">
        <v>48</v>
      </c>
      <c r="F99" s="222">
        <v>138</v>
      </c>
      <c r="G99" s="149">
        <v>143</v>
      </c>
      <c r="H99" s="173">
        <f>SUM(G99-F99)</f>
        <v>5</v>
      </c>
      <c r="I99" s="167">
        <f>H99/F99</f>
        <v>0.036231884057971</v>
      </c>
      <c r="J99" s="167">
        <f>H99/G99</f>
        <v>0.034965034965035</v>
      </c>
      <c r="K99" s="24"/>
      <c r="L99" s="24"/>
      <c r="M99" s="24"/>
      <c r="N99" s="24"/>
      <c r="O99" s="24"/>
      <c r="P99" s="24"/>
      <c r="Q99" s="24"/>
      <c r="R99" s="24"/>
      <c r="S99" s="24"/>
      <c r="T99" s="24"/>
      <c r="U99" s="24"/>
      <c r="V99" s="24"/>
      <c r="W99" s="24"/>
      <c r="X99" s="24"/>
      <c r="Y99" s="24"/>
      <c r="Z99" s="24"/>
    </row>
    <row r="100" ht="19.15" customHeight="1">
      <c r="A100" t="s" s="138">
        <v>7658</v>
      </c>
      <c r="B100" s="149">
        <v>4</v>
      </c>
      <c r="C100" s="149">
        <v>27</v>
      </c>
      <c r="D100" t="s" s="205">
        <v>7749</v>
      </c>
      <c r="E100" t="s" s="205">
        <v>155</v>
      </c>
      <c r="F100" s="222">
        <v>116</v>
      </c>
      <c r="G100" s="149">
        <v>124</v>
      </c>
      <c r="H100" s="173">
        <f>SUM(G100-F100)</f>
        <v>8</v>
      </c>
      <c r="I100" s="167">
        <f>H100/F100</f>
        <v>0.0689655172413793</v>
      </c>
      <c r="J100" s="167">
        <f>H100/G100</f>
        <v>0.0645161290322581</v>
      </c>
      <c r="K100" s="24"/>
      <c r="L100" s="24"/>
      <c r="M100" s="24"/>
      <c r="N100" s="24"/>
      <c r="O100" s="24"/>
      <c r="P100" s="24"/>
      <c r="Q100" s="24"/>
      <c r="R100" s="24"/>
      <c r="S100" s="24"/>
      <c r="T100" s="24"/>
      <c r="U100" s="24"/>
      <c r="V100" s="24"/>
      <c r="W100" s="24"/>
      <c r="X100" s="24"/>
      <c r="Y100" s="24"/>
      <c r="Z100" s="24"/>
    </row>
    <row r="101" ht="19.15" customHeight="1">
      <c r="A101" t="s" s="138">
        <v>7658</v>
      </c>
      <c r="B101" s="149">
        <v>4</v>
      </c>
      <c r="C101" s="149">
        <v>22</v>
      </c>
      <c r="D101" t="s" s="205">
        <v>7750</v>
      </c>
      <c r="E101" t="s" s="205">
        <v>72</v>
      </c>
      <c r="F101" s="222">
        <v>105</v>
      </c>
      <c r="G101" s="149">
        <v>111</v>
      </c>
      <c r="H101" s="173">
        <f>SUM(G101-F101)</f>
        <v>6</v>
      </c>
      <c r="I101" s="167">
        <f>H101/F101</f>
        <v>0.0571428571428571</v>
      </c>
      <c r="J101" s="167">
        <f>H101/G101</f>
        <v>0.0540540540540541</v>
      </c>
      <c r="K101" s="24"/>
      <c r="L101" s="24"/>
      <c r="M101" s="24"/>
      <c r="N101" s="24"/>
      <c r="O101" s="24"/>
      <c r="P101" s="24"/>
      <c r="Q101" s="24"/>
      <c r="R101" s="24"/>
      <c r="S101" s="24"/>
      <c r="T101" s="24"/>
      <c r="U101" s="24"/>
      <c r="V101" s="24"/>
      <c r="W101" s="24"/>
      <c r="X101" s="24"/>
      <c r="Y101" s="24"/>
      <c r="Z101" s="24"/>
    </row>
    <row r="102" ht="19.15" customHeight="1">
      <c r="A102" t="s" s="138">
        <v>7658</v>
      </c>
      <c r="B102" s="149">
        <v>4</v>
      </c>
      <c r="C102" s="149">
        <v>21</v>
      </c>
      <c r="D102" t="s" s="205">
        <v>7751</v>
      </c>
      <c r="E102" t="s" s="205">
        <v>76</v>
      </c>
      <c r="F102" s="222">
        <v>65</v>
      </c>
      <c r="G102" s="149">
        <v>72</v>
      </c>
      <c r="H102" s="173">
        <f>SUM(G102-F102)</f>
        <v>7</v>
      </c>
      <c r="I102" s="167">
        <f>H102/F102</f>
        <v>0.107692307692308</v>
      </c>
      <c r="J102" s="167">
        <f>H102/G102</f>
        <v>0.0972222222222222</v>
      </c>
      <c r="K102" s="24"/>
      <c r="L102" s="24"/>
      <c r="M102" s="24"/>
      <c r="N102" s="24"/>
      <c r="O102" s="24"/>
      <c r="P102" s="24"/>
      <c r="Q102" s="24"/>
      <c r="R102" s="24"/>
      <c r="S102" s="24"/>
      <c r="T102" s="24"/>
      <c r="U102" s="24"/>
      <c r="V102" s="24"/>
      <c r="W102" s="24"/>
      <c r="X102" s="24"/>
      <c r="Y102" s="24"/>
      <c r="Z102" s="24"/>
    </row>
    <row r="103" ht="19.15" customHeight="1">
      <c r="A103" t="s" s="138">
        <v>7658</v>
      </c>
      <c r="B103" s="149">
        <v>4</v>
      </c>
      <c r="C103" s="149">
        <v>23</v>
      </c>
      <c r="D103" t="s" s="205">
        <v>7752</v>
      </c>
      <c r="E103" t="s" s="205">
        <v>52</v>
      </c>
      <c r="F103" s="222">
        <v>63</v>
      </c>
      <c r="G103" s="149">
        <v>65</v>
      </c>
      <c r="H103" s="173">
        <f>SUM(G103-F103)</f>
        <v>2</v>
      </c>
      <c r="I103" s="167">
        <f>H103/F103</f>
        <v>0.0317460317460317</v>
      </c>
      <c r="J103" s="167">
        <f>H103/G103</f>
        <v>0.0307692307692308</v>
      </c>
      <c r="K103" s="24"/>
      <c r="L103" s="24"/>
      <c r="M103" s="24"/>
      <c r="N103" s="24"/>
      <c r="O103" s="24"/>
      <c r="P103" s="24"/>
      <c r="Q103" s="24"/>
      <c r="R103" s="24"/>
      <c r="S103" s="24"/>
      <c r="T103" s="24"/>
      <c r="U103" s="24"/>
      <c r="V103" s="24"/>
      <c r="W103" s="24"/>
      <c r="X103" s="24"/>
      <c r="Y103" s="24"/>
      <c r="Z103" s="24"/>
    </row>
    <row r="104" ht="19.15" customHeight="1">
      <c r="A104" t="s" s="138">
        <v>7658</v>
      </c>
      <c r="B104" s="149">
        <v>4</v>
      </c>
      <c r="C104" s="149">
        <v>18</v>
      </c>
      <c r="D104" t="s" s="205">
        <v>7753</v>
      </c>
      <c r="E104" t="s" s="205">
        <v>281</v>
      </c>
      <c r="F104" s="222">
        <v>49</v>
      </c>
      <c r="G104" s="149">
        <v>63</v>
      </c>
      <c r="H104" s="173">
        <f>SUM(G104-F104)</f>
        <v>14</v>
      </c>
      <c r="I104" s="167">
        <f>H104/F104</f>
        <v>0.285714285714286</v>
      </c>
      <c r="J104" s="167">
        <f>H104/G104</f>
        <v>0.222222222222222</v>
      </c>
      <c r="K104" s="24"/>
      <c r="L104" s="24"/>
      <c r="M104" s="24"/>
      <c r="N104" s="24"/>
      <c r="O104" s="24"/>
      <c r="P104" s="24"/>
      <c r="Q104" s="24"/>
      <c r="R104" s="24"/>
      <c r="S104" s="24"/>
      <c r="T104" s="24"/>
      <c r="U104" s="24"/>
      <c r="V104" s="24"/>
      <c r="W104" s="24"/>
      <c r="X104" s="24"/>
      <c r="Y104" s="24"/>
      <c r="Z104" s="24"/>
    </row>
    <row r="105" ht="19.15" customHeight="1">
      <c r="A105" t="s" s="138">
        <v>7658</v>
      </c>
      <c r="B105" s="149">
        <v>4</v>
      </c>
      <c r="C105" s="149">
        <v>20</v>
      </c>
      <c r="D105" t="s" s="205">
        <v>7754</v>
      </c>
      <c r="E105" t="s" s="205">
        <v>375</v>
      </c>
      <c r="F105" s="222">
        <v>61</v>
      </c>
      <c r="G105" s="149">
        <v>62</v>
      </c>
      <c r="H105" s="173">
        <f>SUM(G105-F105)</f>
        <v>1</v>
      </c>
      <c r="I105" s="167">
        <f>H105/F105</f>
        <v>0.0163934426229508</v>
      </c>
      <c r="J105" s="167">
        <f>H105/G105</f>
        <v>0.0161290322580645</v>
      </c>
      <c r="K105" s="24"/>
      <c r="L105" s="24"/>
      <c r="M105" s="24"/>
      <c r="N105" s="24"/>
      <c r="O105" s="24"/>
      <c r="P105" s="24"/>
      <c r="Q105" s="24"/>
      <c r="R105" s="24"/>
      <c r="S105" s="24"/>
      <c r="T105" s="24"/>
      <c r="U105" s="24"/>
      <c r="V105" s="24"/>
      <c r="W105" s="24"/>
      <c r="X105" s="24"/>
      <c r="Y105" s="24"/>
      <c r="Z105" s="24"/>
    </row>
    <row r="106" ht="19.15" customHeight="1">
      <c r="A106" t="s" s="138">
        <v>7658</v>
      </c>
      <c r="B106" s="149">
        <v>4</v>
      </c>
      <c r="C106" s="149">
        <v>17</v>
      </c>
      <c r="D106" t="s" s="205">
        <v>7755</v>
      </c>
      <c r="E106" t="s" s="205">
        <v>40</v>
      </c>
      <c r="F106" s="222">
        <v>46</v>
      </c>
      <c r="G106" s="149">
        <v>49</v>
      </c>
      <c r="H106" s="173">
        <f>SUM(G106-F106)</f>
        <v>3</v>
      </c>
      <c r="I106" s="167">
        <f>H106/F106</f>
        <v>0.0652173913043478</v>
      </c>
      <c r="J106" s="167">
        <f>H106/G106</f>
        <v>0.0612244897959184</v>
      </c>
      <c r="K106" s="24"/>
      <c r="L106" s="24"/>
      <c r="M106" s="24"/>
      <c r="N106" s="24"/>
      <c r="O106" s="24"/>
      <c r="P106" s="24"/>
      <c r="Q106" s="24"/>
      <c r="R106" s="24"/>
      <c r="S106" s="24"/>
      <c r="T106" s="24"/>
      <c r="U106" s="24"/>
      <c r="V106" s="24"/>
      <c r="W106" s="24"/>
      <c r="X106" s="24"/>
      <c r="Y106" s="24"/>
      <c r="Z106" s="24"/>
    </row>
    <row r="107" ht="19.15" customHeight="1">
      <c r="A107" t="s" s="138">
        <v>7658</v>
      </c>
      <c r="B107" s="149">
        <v>4</v>
      </c>
      <c r="C107" s="149">
        <v>24</v>
      </c>
      <c r="D107" t="s" s="205">
        <v>7756</v>
      </c>
      <c r="E107" t="s" s="205">
        <v>147</v>
      </c>
      <c r="F107" s="222">
        <v>45</v>
      </c>
      <c r="G107" s="149">
        <v>47</v>
      </c>
      <c r="H107" s="173">
        <f>SUM(G107-F107)</f>
        <v>2</v>
      </c>
      <c r="I107" s="167">
        <f>H107/F107</f>
        <v>0.0444444444444444</v>
      </c>
      <c r="J107" s="167">
        <f>H107/G107</f>
        <v>0.0425531914893617</v>
      </c>
      <c r="K107" s="24"/>
      <c r="L107" s="24"/>
      <c r="M107" s="24"/>
      <c r="N107" s="24"/>
      <c r="O107" s="24"/>
      <c r="P107" s="24"/>
      <c r="Q107" s="24"/>
      <c r="R107" s="24"/>
      <c r="S107" s="24"/>
      <c r="T107" s="24"/>
      <c r="U107" s="24"/>
      <c r="V107" s="24"/>
      <c r="W107" s="24"/>
      <c r="X107" s="24"/>
      <c r="Y107" s="24"/>
      <c r="Z107" s="24"/>
    </row>
    <row r="108" ht="19.15" customHeight="1">
      <c r="A108" t="s" s="138">
        <v>7658</v>
      </c>
      <c r="B108" s="149">
        <v>4</v>
      </c>
      <c r="C108" s="149">
        <v>15</v>
      </c>
      <c r="D108" t="s" s="205">
        <v>7757</v>
      </c>
      <c r="E108" t="s" s="205">
        <v>44</v>
      </c>
      <c r="F108" s="222">
        <v>43</v>
      </c>
      <c r="G108" s="149">
        <v>45</v>
      </c>
      <c r="H108" s="173">
        <f>SUM(G108-F108)</f>
        <v>2</v>
      </c>
      <c r="I108" s="167">
        <f>H108/F108</f>
        <v>0.0465116279069767</v>
      </c>
      <c r="J108" s="167">
        <f>H108/G108</f>
        <v>0.0444444444444444</v>
      </c>
      <c r="K108" s="24"/>
      <c r="L108" s="24"/>
      <c r="M108" s="24"/>
      <c r="N108" s="24"/>
      <c r="O108" s="24"/>
      <c r="P108" s="24"/>
      <c r="Q108" s="24"/>
      <c r="R108" s="24"/>
      <c r="S108" s="24"/>
      <c r="T108" s="24"/>
      <c r="U108" s="24"/>
      <c r="V108" s="24"/>
      <c r="W108" s="24"/>
      <c r="X108" s="24"/>
      <c r="Y108" s="24"/>
      <c r="Z108" s="24"/>
    </row>
    <row r="109" ht="19.15" customHeight="1">
      <c r="A109" t="s" s="138">
        <v>7658</v>
      </c>
      <c r="B109" s="149">
        <v>4</v>
      </c>
      <c r="C109" s="149">
        <v>25</v>
      </c>
      <c r="D109" t="s" s="205">
        <v>7758</v>
      </c>
      <c r="E109" t="s" s="205">
        <v>116</v>
      </c>
      <c r="F109" s="222">
        <v>29</v>
      </c>
      <c r="G109" s="149">
        <v>30</v>
      </c>
      <c r="H109" s="173">
        <f>SUM(G109-F109)</f>
        <v>1</v>
      </c>
      <c r="I109" s="167">
        <f>H109/F109</f>
        <v>0.0344827586206897</v>
      </c>
      <c r="J109" s="167">
        <f>H109/G109</f>
        <v>0.0333333333333333</v>
      </c>
      <c r="K109" s="24"/>
      <c r="L109" s="24"/>
      <c r="M109" s="24"/>
      <c r="N109" s="24"/>
      <c r="O109" s="24"/>
      <c r="P109" s="24"/>
      <c r="Q109" s="24"/>
      <c r="R109" s="24"/>
      <c r="S109" s="24"/>
      <c r="T109" s="24"/>
      <c r="U109" s="24"/>
      <c r="V109" s="24"/>
      <c r="W109" s="24"/>
      <c r="X109" s="24"/>
      <c r="Y109" s="24"/>
      <c r="Z109" s="24"/>
    </row>
    <row r="110" ht="19.15" customHeight="1">
      <c r="A110" t="s" s="138">
        <v>7658</v>
      </c>
      <c r="B110" s="149">
        <v>4</v>
      </c>
      <c r="C110" s="149">
        <v>26</v>
      </c>
      <c r="D110" t="s" s="205">
        <v>7759</v>
      </c>
      <c r="E110" t="s" s="205">
        <v>68</v>
      </c>
      <c r="F110" s="222">
        <v>29</v>
      </c>
      <c r="G110" s="149">
        <v>30</v>
      </c>
      <c r="H110" s="173">
        <f>SUM(G110-F110)</f>
        <v>1</v>
      </c>
      <c r="I110" s="167">
        <f>H110/F110</f>
        <v>0.0344827586206897</v>
      </c>
      <c r="J110" s="167">
        <f>H110/G110</f>
        <v>0.0333333333333333</v>
      </c>
      <c r="K110" s="24"/>
      <c r="L110" s="24"/>
      <c r="M110" s="24"/>
      <c r="N110" s="24"/>
      <c r="O110" s="24"/>
      <c r="P110" s="24"/>
      <c r="Q110" s="24"/>
      <c r="R110" s="24"/>
      <c r="S110" s="24"/>
      <c r="T110" s="24"/>
      <c r="U110" s="24"/>
      <c r="V110" s="24"/>
      <c r="W110" s="24"/>
      <c r="X110" s="24"/>
      <c r="Y110" s="24"/>
      <c r="Z110" s="24"/>
    </row>
    <row r="111" ht="19.15" customHeight="1">
      <c r="A111" t="s" s="138">
        <v>7658</v>
      </c>
      <c r="B111" s="149">
        <v>4</v>
      </c>
      <c r="C111" s="149">
        <v>16</v>
      </c>
      <c r="D111" t="s" s="205">
        <v>7760</v>
      </c>
      <c r="E111" t="s" s="205">
        <v>66</v>
      </c>
      <c r="F111" s="222">
        <v>20</v>
      </c>
      <c r="G111" s="149">
        <v>24</v>
      </c>
      <c r="H111" s="173">
        <f>SUM(G111-F111)</f>
        <v>4</v>
      </c>
      <c r="I111" s="167">
        <f>H111/F111</f>
        <v>0.2</v>
      </c>
      <c r="J111" s="167">
        <f>H111/G111</f>
        <v>0.166666666666667</v>
      </c>
      <c r="K111" s="24"/>
      <c r="L111" s="24"/>
      <c r="M111" s="24"/>
      <c r="N111" s="24"/>
      <c r="O111" s="24"/>
      <c r="P111" s="24"/>
      <c r="Q111" s="24"/>
      <c r="R111" s="24"/>
      <c r="S111" s="24"/>
      <c r="T111" s="24"/>
      <c r="U111" s="24"/>
      <c r="V111" s="24"/>
      <c r="W111" s="24"/>
      <c r="X111" s="24"/>
      <c r="Y111" s="24"/>
      <c r="Z111" s="24"/>
    </row>
    <row r="112" ht="19.15" customHeight="1">
      <c r="A112" t="s" s="138">
        <v>7658</v>
      </c>
      <c r="B112" s="149">
        <v>4</v>
      </c>
      <c r="C112" s="149">
        <v>19</v>
      </c>
      <c r="D112" t="s" s="205">
        <v>7761</v>
      </c>
      <c r="E112" t="s" s="205">
        <v>248</v>
      </c>
      <c r="F112" s="222">
        <v>18</v>
      </c>
      <c r="G112" s="149">
        <v>20</v>
      </c>
      <c r="H112" s="173">
        <f>SUM(G112-F112)</f>
        <v>2</v>
      </c>
      <c r="I112" s="167">
        <f>H112/F112</f>
        <v>0.111111111111111</v>
      </c>
      <c r="J112" s="167">
        <f>H112/G112</f>
        <v>0.1</v>
      </c>
      <c r="K112" s="24"/>
      <c r="L112" s="24"/>
      <c r="M112" s="24"/>
      <c r="N112" s="24"/>
      <c r="O112" s="24"/>
      <c r="P112" s="24"/>
      <c r="Q112" s="24"/>
      <c r="R112" s="24"/>
      <c r="S112" s="24"/>
      <c r="T112" s="24"/>
      <c r="U112" s="24"/>
      <c r="V112" s="24"/>
      <c r="W112" s="24"/>
      <c r="X112" s="24"/>
      <c r="Y112" s="24"/>
      <c r="Z112" s="24"/>
    </row>
    <row r="113" ht="19.15" customHeight="1">
      <c r="A113" t="s" s="138">
        <v>7658</v>
      </c>
      <c r="B113" s="149">
        <v>4</v>
      </c>
      <c r="C113" s="149">
        <v>12</v>
      </c>
      <c r="D113" t="s" s="205">
        <v>7762</v>
      </c>
      <c r="E113" t="s" s="205">
        <v>36</v>
      </c>
      <c r="F113" s="223">
        <v>0</v>
      </c>
      <c r="G113" s="149">
        <v>0</v>
      </c>
      <c r="H113" s="206">
        <f>SUM(G113-F113)</f>
        <v>0</v>
      </c>
      <c r="I113" s="176">
        <f>H113/F113</f>
      </c>
      <c r="J113" s="176">
        <f>H113/G113</f>
      </c>
      <c r="K113" s="174"/>
      <c r="L113" s="174"/>
      <c r="M113" s="174"/>
      <c r="N113" s="174"/>
      <c r="O113" s="174"/>
      <c r="P113" s="174"/>
      <c r="Q113" s="174"/>
      <c r="R113" s="174"/>
      <c r="S113" s="174"/>
      <c r="T113" s="174"/>
      <c r="U113" s="174"/>
      <c r="V113" s="174"/>
      <c r="W113" s="174"/>
      <c r="X113" s="174"/>
      <c r="Y113" s="174"/>
      <c r="Z113" s="174"/>
    </row>
    <row r="114" ht="13.65" customHeight="1">
      <c r="A114" s="192"/>
      <c r="B114" s="183"/>
      <c r="C114" s="183"/>
      <c r="D114" s="183"/>
      <c r="E114" s="183"/>
      <c r="F114" s="194">
        <f>SUM(F87:F113)</f>
        <v>92234</v>
      </c>
      <c r="G114" s="194">
        <f>SUM(G87:G113)</f>
        <v>97025</v>
      </c>
      <c r="H114" s="194">
        <f>SUM(H87:H113)</f>
        <v>4791</v>
      </c>
      <c r="I114" s="182">
        <f>H114/F114</f>
        <v>0.0519439686016003</v>
      </c>
      <c r="J114" s="182">
        <f>H114/G114</f>
        <v>0.0493790260242206</v>
      </c>
      <c r="K114" s="183"/>
      <c r="L114" s="183"/>
      <c r="M114" s="183"/>
      <c r="N114" s="183"/>
      <c r="O114" s="183"/>
      <c r="P114" s="183"/>
      <c r="Q114" s="183"/>
      <c r="R114" s="183"/>
      <c r="S114" s="183"/>
      <c r="T114" s="183"/>
      <c r="U114" s="183"/>
      <c r="V114" s="183"/>
      <c r="W114" s="183"/>
      <c r="X114" s="183"/>
      <c r="Y114" s="183"/>
      <c r="Z114" s="184"/>
    </row>
    <row r="115" ht="13.65" customHeight="1">
      <c r="A115" s="195"/>
      <c r="B115" s="195"/>
      <c r="C115" s="195"/>
      <c r="D115" s="195"/>
      <c r="E115" s="195"/>
      <c r="F115" s="195"/>
      <c r="G115" s="195"/>
      <c r="H115" s="195"/>
      <c r="I115" s="196">
        <f>H115/F115</f>
      </c>
      <c r="J115" s="196">
        <f>H115/G115</f>
      </c>
      <c r="K115" s="195"/>
      <c r="L115" s="195"/>
      <c r="M115" s="195"/>
      <c r="N115" s="195"/>
      <c r="O115" s="195"/>
      <c r="P115" s="195"/>
      <c r="Q115" s="195"/>
      <c r="R115" s="195"/>
      <c r="S115" s="195"/>
      <c r="T115" s="195"/>
      <c r="U115" s="195"/>
      <c r="V115" s="195"/>
      <c r="W115" s="195"/>
      <c r="X115" s="195"/>
      <c r="Y115" s="195"/>
      <c r="Z115" s="195"/>
    </row>
    <row r="116" ht="13.65" customHeight="1">
      <c r="A116" s="215"/>
      <c r="B116" s="216"/>
      <c r="C116" s="216"/>
      <c r="D116" s="216"/>
      <c r="E116" s="216"/>
      <c r="F116" s="218">
        <f>SUM(F114,F85,F56,F30)</f>
        <v>350955</v>
      </c>
      <c r="G116" s="218">
        <f>SUM(G114,G85,G56,G30)</f>
        <v>373977</v>
      </c>
      <c r="H116" s="218">
        <f>SUM(H114,H85,H56,H30)</f>
        <v>23022</v>
      </c>
      <c r="I116" s="235">
        <f>H116/F116</f>
        <v>0.0655981536094371</v>
      </c>
      <c r="J116" s="235">
        <f>H116/G116</f>
        <v>0.0615599355040551</v>
      </c>
      <c r="K116" s="216"/>
      <c r="L116" s="216"/>
      <c r="M116" s="216"/>
      <c r="N116" s="216"/>
      <c r="O116" s="216"/>
      <c r="P116" s="216"/>
      <c r="Q116" s="216"/>
      <c r="R116" s="216"/>
      <c r="S116" s="216"/>
      <c r="T116" s="216"/>
      <c r="U116" s="216"/>
      <c r="V116" s="216"/>
      <c r="W116" s="216"/>
      <c r="X116" s="216"/>
      <c r="Y116" s="216"/>
      <c r="Z116"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54.xml><?xml version="1.0" encoding="utf-8"?>
<worksheet xmlns:r="http://schemas.openxmlformats.org/officeDocument/2006/relationships" xmlns="http://schemas.openxmlformats.org/spreadsheetml/2006/main">
  <sheetPr>
    <pageSetUpPr fitToPage="1"/>
  </sheetPr>
  <dimension ref="A1:Z145"/>
  <sheetViews>
    <sheetView workbookViewId="0" showGridLines="0" defaultGridColor="1"/>
  </sheetViews>
  <sheetFormatPr defaultColWidth="14.5" defaultRowHeight="15.75" customHeight="1" outlineLevelRow="0" outlineLevelCol="0"/>
  <cols>
    <col min="1" max="1" width="14.5" style="349" customWidth="1"/>
    <col min="2" max="2" width="8.85156" style="349" customWidth="1"/>
    <col min="3" max="3" width="8.5" style="349" customWidth="1"/>
    <col min="4" max="4" width="28.8516" style="349" customWidth="1"/>
    <col min="5" max="5" width="22.3516" style="349" customWidth="1"/>
    <col min="6" max="26" width="14.5" style="349" customWidth="1"/>
    <col min="27" max="256" width="14.5" style="349"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7765</v>
      </c>
      <c r="B2" s="149">
        <v>1</v>
      </c>
      <c r="C2" s="149">
        <v>9</v>
      </c>
      <c r="D2" t="s" s="205">
        <v>7776</v>
      </c>
      <c r="E2" t="s" s="205">
        <v>20</v>
      </c>
      <c r="F2" s="222">
        <v>38636</v>
      </c>
      <c r="G2" s="149">
        <v>39158</v>
      </c>
      <c r="H2" s="173">
        <f>SUM(G2-F2)</f>
        <v>522</v>
      </c>
      <c r="I2" s="167">
        <f>H2/F2</f>
        <v>0.0135107153949684</v>
      </c>
      <c r="J2" s="167">
        <f>H2/G2</f>
        <v>0.013330609326319</v>
      </c>
      <c r="K2" s="24"/>
      <c r="L2" s="24"/>
      <c r="M2" s="24"/>
      <c r="N2" s="24"/>
      <c r="O2" s="24"/>
      <c r="P2" s="24"/>
      <c r="Q2" s="24"/>
      <c r="R2" s="24"/>
      <c r="S2" s="24"/>
      <c r="T2" s="24"/>
      <c r="U2" s="24"/>
      <c r="V2" s="24"/>
      <c r="W2" s="24"/>
      <c r="X2" s="24"/>
      <c r="Y2" s="24"/>
      <c r="Z2" s="24"/>
    </row>
    <row r="3" ht="19.15" customHeight="1">
      <c r="A3" t="s" s="138">
        <v>7765</v>
      </c>
      <c r="B3" s="149">
        <v>1</v>
      </c>
      <c r="C3" s="149">
        <v>8</v>
      </c>
      <c r="D3" t="s" s="205">
        <v>7766</v>
      </c>
      <c r="E3" t="s" s="205">
        <v>26</v>
      </c>
      <c r="F3" s="222">
        <v>24617</v>
      </c>
      <c r="G3" s="149">
        <v>24214</v>
      </c>
      <c r="H3" s="173">
        <f>SUM(G3-F3)</f>
        <v>-403</v>
      </c>
      <c r="I3" s="167">
        <f>H3/F3</f>
        <v>-0.0163708006662063</v>
      </c>
      <c r="J3" s="167">
        <f>H3/G3</f>
        <v>-0.0166432642273065</v>
      </c>
      <c r="K3" s="24"/>
      <c r="L3" s="24"/>
      <c r="M3" s="24"/>
      <c r="N3" s="24"/>
      <c r="O3" s="24"/>
      <c r="P3" s="24"/>
      <c r="Q3" s="24"/>
      <c r="R3" s="24"/>
      <c r="S3" s="24"/>
      <c r="T3" s="24"/>
      <c r="U3" s="24"/>
      <c r="V3" s="24"/>
      <c r="W3" s="24"/>
      <c r="X3" s="24"/>
      <c r="Y3" s="24"/>
      <c r="Z3" s="24"/>
    </row>
    <row r="4" ht="19.15" customHeight="1">
      <c r="A4" t="s" s="138">
        <v>7765</v>
      </c>
      <c r="B4" s="149">
        <v>1</v>
      </c>
      <c r="C4" s="149">
        <v>14</v>
      </c>
      <c r="D4" t="s" s="205">
        <v>7777</v>
      </c>
      <c r="E4" t="s" s="205">
        <v>22</v>
      </c>
      <c r="F4" s="222">
        <v>18028</v>
      </c>
      <c r="G4" s="149">
        <v>18196</v>
      </c>
      <c r="H4" s="173">
        <f>SUM(G4-F4)</f>
        <v>168</v>
      </c>
      <c r="I4" s="167">
        <f>H4/F4</f>
        <v>0.00931883736410029</v>
      </c>
      <c r="J4" s="167">
        <f>H4/G4</f>
        <v>0.00923279841723456</v>
      </c>
      <c r="K4" s="24"/>
      <c r="L4" s="24"/>
      <c r="M4" s="24"/>
      <c r="N4" s="24"/>
      <c r="O4" s="24"/>
      <c r="P4" s="24"/>
      <c r="Q4" s="24"/>
      <c r="R4" s="24"/>
      <c r="S4" s="24"/>
      <c r="T4" s="24"/>
      <c r="U4" s="24"/>
      <c r="V4" s="24"/>
      <c r="W4" s="24"/>
      <c r="X4" s="24"/>
      <c r="Y4" s="24"/>
      <c r="Z4" s="24"/>
    </row>
    <row r="5" ht="19.15" customHeight="1">
      <c r="A5" t="s" s="138">
        <v>7765</v>
      </c>
      <c r="B5" s="149">
        <v>1</v>
      </c>
      <c r="C5" s="149">
        <v>3</v>
      </c>
      <c r="D5" t="s" s="205">
        <v>7778</v>
      </c>
      <c r="E5" t="s" s="205">
        <v>17</v>
      </c>
      <c r="F5" s="222">
        <v>10566</v>
      </c>
      <c r="G5" s="149">
        <v>10848</v>
      </c>
      <c r="H5" s="173">
        <f>SUM(G5-F5)</f>
        <v>282</v>
      </c>
      <c r="I5" s="167">
        <f>H5/F5</f>
        <v>0.0266893810335037</v>
      </c>
      <c r="J5" s="167">
        <f>H5/G5</f>
        <v>0.0259955752212389</v>
      </c>
      <c r="K5" s="24"/>
      <c r="L5" s="24"/>
      <c r="M5" s="24"/>
      <c r="N5" s="24"/>
      <c r="O5" s="24"/>
      <c r="P5" s="24"/>
      <c r="Q5" s="24"/>
      <c r="R5" s="24"/>
      <c r="S5" s="24"/>
      <c r="T5" s="24"/>
      <c r="U5" s="24"/>
      <c r="V5" s="24"/>
      <c r="W5" s="24"/>
      <c r="X5" s="24"/>
      <c r="Y5" s="24"/>
      <c r="Z5" s="24"/>
    </row>
    <row r="6" ht="19.15" customHeight="1">
      <c r="A6" t="s" s="138">
        <v>7765</v>
      </c>
      <c r="B6" s="149">
        <v>1</v>
      </c>
      <c r="C6" s="149">
        <v>6</v>
      </c>
      <c r="D6" t="s" s="205">
        <v>7779</v>
      </c>
      <c r="E6" t="s" s="205">
        <v>28</v>
      </c>
      <c r="F6" s="222">
        <v>2702</v>
      </c>
      <c r="G6" s="149">
        <v>2788</v>
      </c>
      <c r="H6" s="173">
        <f>SUM(G6-F6)</f>
        <v>86</v>
      </c>
      <c r="I6" s="167">
        <f>H6/F6</f>
        <v>0.0318282753515914</v>
      </c>
      <c r="J6" s="167">
        <f>H6/G6</f>
        <v>0.0308464849354376</v>
      </c>
      <c r="K6" s="24"/>
      <c r="L6" s="24"/>
      <c r="M6" s="24"/>
      <c r="N6" s="24"/>
      <c r="O6" s="24"/>
      <c r="P6" s="24"/>
      <c r="Q6" s="24"/>
      <c r="R6" s="24"/>
      <c r="S6" s="24"/>
      <c r="T6" s="24"/>
      <c r="U6" s="24"/>
      <c r="V6" s="24"/>
      <c r="W6" s="24"/>
      <c r="X6" s="24"/>
      <c r="Y6" s="24"/>
      <c r="Z6" s="24"/>
    </row>
    <row r="7" ht="19.15" customHeight="1">
      <c r="A7" t="s" s="138">
        <v>7765</v>
      </c>
      <c r="B7" s="149">
        <v>1</v>
      </c>
      <c r="C7" s="149">
        <v>22</v>
      </c>
      <c r="D7" t="s" s="205">
        <v>7780</v>
      </c>
      <c r="E7" t="s" s="205">
        <v>34</v>
      </c>
      <c r="F7" s="222">
        <v>1641</v>
      </c>
      <c r="G7" s="149">
        <v>1727</v>
      </c>
      <c r="H7" s="173">
        <f>SUM(G7-F7)</f>
        <v>86</v>
      </c>
      <c r="I7" s="167">
        <f>H7/F7</f>
        <v>0.0524070688604509</v>
      </c>
      <c r="J7" s="167">
        <f>H7/G7</f>
        <v>0.0497973364215402</v>
      </c>
      <c r="K7" s="24"/>
      <c r="L7" s="24"/>
      <c r="M7" s="24"/>
      <c r="N7" s="24"/>
      <c r="O7" s="24"/>
      <c r="P7" s="24"/>
      <c r="Q7" s="24"/>
      <c r="R7" s="24"/>
      <c r="S7" s="24"/>
      <c r="T7" s="24"/>
      <c r="U7" s="24"/>
      <c r="V7" s="24"/>
      <c r="W7" s="24"/>
      <c r="X7" s="24"/>
      <c r="Y7" s="24"/>
      <c r="Z7" s="24"/>
    </row>
    <row r="8" ht="19.15" customHeight="1">
      <c r="A8" t="s" s="138">
        <v>7765</v>
      </c>
      <c r="B8" s="149">
        <v>1</v>
      </c>
      <c r="C8" s="149">
        <v>2</v>
      </c>
      <c r="D8" t="s" s="205">
        <v>7781</v>
      </c>
      <c r="E8" t="s" s="205">
        <v>38</v>
      </c>
      <c r="F8" s="222">
        <v>1162</v>
      </c>
      <c r="G8" s="149">
        <v>1189</v>
      </c>
      <c r="H8" s="173">
        <f>SUM(G8-F8)</f>
        <v>27</v>
      </c>
      <c r="I8" s="167">
        <f>H8/F8</f>
        <v>0.0232358003442341</v>
      </c>
      <c r="J8" s="167">
        <f>H8/G8</f>
        <v>0.0227081581160639</v>
      </c>
      <c r="K8" s="24"/>
      <c r="L8" s="24"/>
      <c r="M8" s="24"/>
      <c r="N8" s="24"/>
      <c r="O8" s="24"/>
      <c r="P8" s="24"/>
      <c r="Q8" s="24"/>
      <c r="R8" s="24"/>
      <c r="S8" s="24"/>
      <c r="T8" s="24"/>
      <c r="U8" s="24"/>
      <c r="V8" s="24"/>
      <c r="W8" s="24"/>
      <c r="X8" s="24"/>
      <c r="Y8" s="24"/>
      <c r="Z8" s="24"/>
    </row>
    <row r="9" ht="19.15" customHeight="1">
      <c r="A9" t="s" s="138">
        <v>7765</v>
      </c>
      <c r="B9" s="149">
        <v>1</v>
      </c>
      <c r="C9" s="149">
        <v>11</v>
      </c>
      <c r="D9" t="s" s="205">
        <v>7782</v>
      </c>
      <c r="E9" t="s" s="205">
        <v>64</v>
      </c>
      <c r="F9" s="222">
        <v>364</v>
      </c>
      <c r="G9" s="149">
        <v>385</v>
      </c>
      <c r="H9" s="173">
        <f>SUM(G9-F9)</f>
        <v>21</v>
      </c>
      <c r="I9" s="167">
        <f>H9/F9</f>
        <v>0.0576923076923077</v>
      </c>
      <c r="J9" s="167">
        <f>H9/G9</f>
        <v>0.0545454545454545</v>
      </c>
      <c r="K9" s="24"/>
      <c r="L9" s="24"/>
      <c r="M9" s="24"/>
      <c r="N9" s="24"/>
      <c r="O9" s="24"/>
      <c r="P9" s="24"/>
      <c r="Q9" s="24"/>
      <c r="R9" s="24"/>
      <c r="S9" s="24"/>
      <c r="T9" s="24"/>
      <c r="U9" s="24"/>
      <c r="V9" s="24"/>
      <c r="W9" s="24"/>
      <c r="X9" s="24"/>
      <c r="Y9" s="24"/>
      <c r="Z9" s="24"/>
    </row>
    <row r="10" ht="19.15" customHeight="1">
      <c r="A10" t="s" s="138">
        <v>7765</v>
      </c>
      <c r="B10" s="149">
        <v>1</v>
      </c>
      <c r="C10" s="149">
        <v>7</v>
      </c>
      <c r="D10" t="s" s="205">
        <v>7783</v>
      </c>
      <c r="E10" t="s" s="205">
        <v>101</v>
      </c>
      <c r="F10" s="222">
        <v>311</v>
      </c>
      <c r="G10" s="149">
        <v>376</v>
      </c>
      <c r="H10" s="173">
        <f>SUM(G10-F10)</f>
        <v>65</v>
      </c>
      <c r="I10" s="167">
        <f>H10/F10</f>
        <v>0.209003215434084</v>
      </c>
      <c r="J10" s="167">
        <f>H10/G10</f>
        <v>0.172872340425532</v>
      </c>
      <c r="K10" s="24"/>
      <c r="L10" s="24"/>
      <c r="M10" s="24"/>
      <c r="N10" s="24"/>
      <c r="O10" s="24"/>
      <c r="P10" s="24"/>
      <c r="Q10" s="24"/>
      <c r="R10" s="24"/>
      <c r="S10" s="24"/>
      <c r="T10" s="24"/>
      <c r="U10" s="24"/>
      <c r="V10" s="24"/>
      <c r="W10" s="24"/>
      <c r="X10" s="24"/>
      <c r="Y10" s="24"/>
      <c r="Z10" s="24"/>
    </row>
    <row r="11" ht="19.15" customHeight="1">
      <c r="A11" t="s" s="138">
        <v>7765</v>
      </c>
      <c r="B11" s="149">
        <v>1</v>
      </c>
      <c r="C11" s="149">
        <v>13</v>
      </c>
      <c r="D11" t="s" s="205">
        <v>7784</v>
      </c>
      <c r="E11" t="s" s="205">
        <v>30</v>
      </c>
      <c r="F11" s="222">
        <v>303</v>
      </c>
      <c r="G11" s="149">
        <v>331</v>
      </c>
      <c r="H11" s="173">
        <f>SUM(G11-F11)</f>
        <v>28</v>
      </c>
      <c r="I11" s="167">
        <f>H11/F11</f>
        <v>0.0924092409240924</v>
      </c>
      <c r="J11" s="167">
        <f>H11/G11</f>
        <v>0.0845921450151057</v>
      </c>
      <c r="K11" s="24"/>
      <c r="L11" s="24"/>
      <c r="M11" s="24"/>
      <c r="N11" s="24"/>
      <c r="O11" s="24"/>
      <c r="P11" s="24"/>
      <c r="Q11" s="24"/>
      <c r="R11" s="24"/>
      <c r="S11" s="24"/>
      <c r="T11" s="24"/>
      <c r="U11" s="24"/>
      <c r="V11" s="24"/>
      <c r="W11" s="24"/>
      <c r="X11" s="24"/>
      <c r="Y11" s="24"/>
      <c r="Z11" s="24"/>
    </row>
    <row r="12" ht="19.15" customHeight="1">
      <c r="A12" t="s" s="138">
        <v>7765</v>
      </c>
      <c r="B12" s="149">
        <v>1</v>
      </c>
      <c r="C12" s="149">
        <v>10</v>
      </c>
      <c r="D12" t="s" s="205">
        <v>7767</v>
      </c>
      <c r="E12" t="s" s="205">
        <v>76</v>
      </c>
      <c r="F12" s="222">
        <v>385</v>
      </c>
      <c r="G12" s="149">
        <v>266</v>
      </c>
      <c r="H12" s="173">
        <f>SUM(G12-F12)</f>
        <v>-119</v>
      </c>
      <c r="I12" s="167">
        <f>H12/F12</f>
        <v>-0.309090909090909</v>
      </c>
      <c r="J12" s="167">
        <f>H12/G12</f>
        <v>-0.447368421052632</v>
      </c>
      <c r="K12" s="24"/>
      <c r="L12" s="24"/>
      <c r="M12" s="24"/>
      <c r="N12" s="24"/>
      <c r="O12" s="24"/>
      <c r="P12" s="24"/>
      <c r="Q12" s="24"/>
      <c r="R12" s="24"/>
      <c r="S12" s="24"/>
      <c r="T12" s="24"/>
      <c r="U12" s="24"/>
      <c r="V12" s="24"/>
      <c r="W12" s="24"/>
      <c r="X12" s="24"/>
      <c r="Y12" s="24"/>
      <c r="Z12" s="24"/>
    </row>
    <row r="13" ht="19.15" customHeight="1">
      <c r="A13" t="s" s="138">
        <v>7765</v>
      </c>
      <c r="B13" s="149">
        <v>1</v>
      </c>
      <c r="C13" s="149">
        <v>4</v>
      </c>
      <c r="D13" t="s" s="205">
        <v>7768</v>
      </c>
      <c r="E13" t="s" s="205">
        <v>48</v>
      </c>
      <c r="F13" s="222">
        <v>342</v>
      </c>
      <c r="G13" s="149">
        <v>257</v>
      </c>
      <c r="H13" s="173">
        <f>SUM(G13-F13)</f>
        <v>-85</v>
      </c>
      <c r="I13" s="167">
        <f>H13/F13</f>
        <v>-0.248538011695906</v>
      </c>
      <c r="J13" s="167">
        <f>H13/G13</f>
        <v>-0.330739299610895</v>
      </c>
      <c r="K13" s="24"/>
      <c r="L13" s="24"/>
      <c r="M13" s="24"/>
      <c r="N13" s="24"/>
      <c r="O13" s="24"/>
      <c r="P13" s="24"/>
      <c r="Q13" s="24"/>
      <c r="R13" s="24"/>
      <c r="S13" s="24"/>
      <c r="T13" s="24"/>
      <c r="U13" s="24"/>
      <c r="V13" s="24"/>
      <c r="W13" s="24"/>
      <c r="X13" s="24"/>
      <c r="Y13" s="24"/>
      <c r="Z13" s="24"/>
    </row>
    <row r="14" ht="19.15" customHeight="1">
      <c r="A14" t="s" s="138">
        <v>7765</v>
      </c>
      <c r="B14" s="149">
        <v>1</v>
      </c>
      <c r="C14" s="149">
        <v>1</v>
      </c>
      <c r="D14" t="s" s="205">
        <v>7787</v>
      </c>
      <c r="E14" t="s" s="205">
        <v>44</v>
      </c>
      <c r="F14" s="222">
        <v>227</v>
      </c>
      <c r="G14" s="149">
        <v>234</v>
      </c>
      <c r="H14" s="173">
        <f>SUM(G14-F14)</f>
        <v>7</v>
      </c>
      <c r="I14" s="167">
        <f>H14/F14</f>
        <v>0.0308370044052863</v>
      </c>
      <c r="J14" s="167">
        <f>H14/G14</f>
        <v>0.0299145299145299</v>
      </c>
      <c r="K14" s="24"/>
      <c r="L14" s="24"/>
      <c r="M14" s="24"/>
      <c r="N14" s="24"/>
      <c r="O14" s="24"/>
      <c r="P14" s="24"/>
      <c r="Q14" s="24"/>
      <c r="R14" s="24"/>
      <c r="S14" s="24"/>
      <c r="T14" s="24"/>
      <c r="U14" s="24"/>
      <c r="V14" s="24"/>
      <c r="W14" s="24"/>
      <c r="X14" s="24"/>
      <c r="Y14" s="24"/>
      <c r="Z14" s="24"/>
    </row>
    <row r="15" ht="19.15" customHeight="1">
      <c r="A15" t="s" s="138">
        <v>7765</v>
      </c>
      <c r="B15" s="149">
        <v>1</v>
      </c>
      <c r="C15" s="149">
        <v>18</v>
      </c>
      <c r="D15" t="s" s="205">
        <v>7788</v>
      </c>
      <c r="E15" t="s" s="205">
        <v>36</v>
      </c>
      <c r="F15" s="222">
        <v>182</v>
      </c>
      <c r="G15" s="149">
        <v>184</v>
      </c>
      <c r="H15" s="173">
        <f>SUM(G15-F15)</f>
        <v>2</v>
      </c>
      <c r="I15" s="167">
        <f>H15/F15</f>
        <v>0.010989010989011</v>
      </c>
      <c r="J15" s="167">
        <f>H15/G15</f>
        <v>0.0108695652173913</v>
      </c>
      <c r="K15" s="24"/>
      <c r="L15" s="24"/>
      <c r="M15" s="24"/>
      <c r="N15" s="24"/>
      <c r="O15" s="24"/>
      <c r="P15" s="24"/>
      <c r="Q15" s="24"/>
      <c r="R15" s="24"/>
      <c r="S15" s="24"/>
      <c r="T15" s="24"/>
      <c r="U15" s="24"/>
      <c r="V15" s="24"/>
      <c r="W15" s="24"/>
      <c r="X15" s="24"/>
      <c r="Y15" s="24"/>
      <c r="Z15" s="24"/>
    </row>
    <row r="16" ht="19.15" customHeight="1">
      <c r="A16" t="s" s="138">
        <v>7765</v>
      </c>
      <c r="B16" s="149">
        <v>1</v>
      </c>
      <c r="C16" s="149">
        <v>17</v>
      </c>
      <c r="D16" t="s" s="205">
        <v>7771</v>
      </c>
      <c r="E16" t="s" s="205">
        <v>112</v>
      </c>
      <c r="F16" s="222">
        <v>160</v>
      </c>
      <c r="G16" s="149">
        <v>141</v>
      </c>
      <c r="H16" s="173">
        <f>SUM(G16-F16)</f>
        <v>-19</v>
      </c>
      <c r="I16" s="167">
        <f>H16/F16</f>
        <v>-0.11875</v>
      </c>
      <c r="J16" s="167">
        <f>H16/G16</f>
        <v>-0.134751773049645</v>
      </c>
      <c r="K16" s="24"/>
      <c r="L16" s="24"/>
      <c r="M16" s="24"/>
      <c r="N16" s="24"/>
      <c r="O16" s="24"/>
      <c r="P16" s="24"/>
      <c r="Q16" s="24"/>
      <c r="R16" s="24"/>
      <c r="S16" s="24"/>
      <c r="T16" s="24"/>
      <c r="U16" s="24"/>
      <c r="V16" s="24"/>
      <c r="W16" s="24"/>
      <c r="X16" s="24"/>
      <c r="Y16" s="24"/>
      <c r="Z16" s="24"/>
    </row>
    <row r="17" ht="19.15" customHeight="1">
      <c r="A17" t="s" s="138">
        <v>7765</v>
      </c>
      <c r="B17" s="149">
        <v>1</v>
      </c>
      <c r="C17" s="149">
        <v>15</v>
      </c>
      <c r="D17" t="s" s="205">
        <v>7773</v>
      </c>
      <c r="E17" t="s" s="205">
        <v>60</v>
      </c>
      <c r="F17" s="222">
        <v>135</v>
      </c>
      <c r="G17" s="149">
        <v>127</v>
      </c>
      <c r="H17" s="173">
        <f>SUM(G17-F17)</f>
        <v>-8</v>
      </c>
      <c r="I17" s="167">
        <f>H17/F17</f>
        <v>-0.0592592592592593</v>
      </c>
      <c r="J17" s="167">
        <f>H17/G17</f>
        <v>-0.062992125984252</v>
      </c>
      <c r="K17" s="24"/>
      <c r="L17" s="24"/>
      <c r="M17" s="24"/>
      <c r="N17" s="24"/>
      <c r="O17" s="24"/>
      <c r="P17" s="24"/>
      <c r="Q17" s="24"/>
      <c r="R17" s="24"/>
      <c r="S17" s="24"/>
      <c r="T17" s="24"/>
      <c r="U17" s="24"/>
      <c r="V17" s="24"/>
      <c r="W17" s="24"/>
      <c r="X17" s="24"/>
      <c r="Y17" s="24"/>
      <c r="Z17" s="24"/>
    </row>
    <row r="18" ht="19.15" customHeight="1">
      <c r="A18" t="s" s="138">
        <v>7765</v>
      </c>
      <c r="B18" s="149">
        <v>1</v>
      </c>
      <c r="C18" s="149">
        <v>19</v>
      </c>
      <c r="D18" t="s" s="205">
        <v>7790</v>
      </c>
      <c r="E18" t="s" s="205">
        <v>72</v>
      </c>
      <c r="F18" s="222">
        <v>113</v>
      </c>
      <c r="G18" s="149">
        <v>119</v>
      </c>
      <c r="H18" s="173">
        <f>SUM(G18-F18)</f>
        <v>6</v>
      </c>
      <c r="I18" s="167">
        <f>H18/F18</f>
        <v>0.0530973451327434</v>
      </c>
      <c r="J18" s="167">
        <f>H18/G18</f>
        <v>0.0504201680672269</v>
      </c>
      <c r="K18" s="24"/>
      <c r="L18" s="24"/>
      <c r="M18" s="24"/>
      <c r="N18" s="24"/>
      <c r="O18" s="24"/>
      <c r="P18" s="24"/>
      <c r="Q18" s="24"/>
      <c r="R18" s="24"/>
      <c r="S18" s="24"/>
      <c r="T18" s="24"/>
      <c r="U18" s="24"/>
      <c r="V18" s="24"/>
      <c r="W18" s="24"/>
      <c r="X18" s="24"/>
      <c r="Y18" s="24"/>
      <c r="Z18" s="24"/>
    </row>
    <row r="19" ht="19.15" customHeight="1">
      <c r="A19" t="s" s="138">
        <v>7765</v>
      </c>
      <c r="B19" s="149">
        <v>1</v>
      </c>
      <c r="C19" s="149">
        <v>21</v>
      </c>
      <c r="D19" t="s" s="205">
        <v>7791</v>
      </c>
      <c r="E19" t="s" s="205">
        <v>52</v>
      </c>
      <c r="F19" s="222">
        <v>92</v>
      </c>
      <c r="G19" s="149">
        <v>93</v>
      </c>
      <c r="H19" s="173">
        <f>SUM(G19-F19)</f>
        <v>1</v>
      </c>
      <c r="I19" s="167">
        <f>H19/F19</f>
        <v>0.0108695652173913</v>
      </c>
      <c r="J19" s="167">
        <f>H19/G19</f>
        <v>0.010752688172043</v>
      </c>
      <c r="K19" s="24"/>
      <c r="L19" s="24"/>
      <c r="M19" s="24"/>
      <c r="N19" s="24"/>
      <c r="O19" s="24"/>
      <c r="P19" s="24"/>
      <c r="Q19" s="24"/>
      <c r="R19" s="24"/>
      <c r="S19" s="24"/>
      <c r="T19" s="24"/>
      <c r="U19" s="24"/>
      <c r="V19" s="24"/>
      <c r="W19" s="24"/>
      <c r="X19" s="24"/>
      <c r="Y19" s="24"/>
      <c r="Z19" s="24"/>
    </row>
    <row r="20" ht="19.15" customHeight="1">
      <c r="A20" t="s" s="138">
        <v>7765</v>
      </c>
      <c r="B20" s="149">
        <v>1</v>
      </c>
      <c r="C20" s="149">
        <v>12</v>
      </c>
      <c r="D20" t="s" s="205">
        <v>7897</v>
      </c>
      <c r="E20" t="s" s="205">
        <v>66</v>
      </c>
      <c r="F20" s="222">
        <v>92</v>
      </c>
      <c r="G20" s="149">
        <v>91</v>
      </c>
      <c r="H20" s="173">
        <f>SUM(G20-F20)</f>
        <v>-1</v>
      </c>
      <c r="I20" s="167">
        <f>H20/F20</f>
        <v>-0.0108695652173913</v>
      </c>
      <c r="J20" s="167">
        <f>H20/G20</f>
        <v>-0.010989010989011</v>
      </c>
      <c r="K20" s="24"/>
      <c r="L20" s="24"/>
      <c r="M20" s="24"/>
      <c r="N20" s="24"/>
      <c r="O20" s="24"/>
      <c r="P20" s="24"/>
      <c r="Q20" s="24"/>
      <c r="R20" s="24"/>
      <c r="S20" s="24"/>
      <c r="T20" s="24"/>
      <c r="U20" s="24"/>
      <c r="V20" s="24"/>
      <c r="W20" s="24"/>
      <c r="X20" s="24"/>
      <c r="Y20" s="24"/>
      <c r="Z20" s="24"/>
    </row>
    <row r="21" ht="19.15" customHeight="1">
      <c r="A21" t="s" s="138">
        <v>7765</v>
      </c>
      <c r="B21" s="149">
        <v>1</v>
      </c>
      <c r="C21" s="149">
        <v>23</v>
      </c>
      <c r="D21" t="s" s="205">
        <v>7774</v>
      </c>
      <c r="E21" t="s" s="205">
        <v>147</v>
      </c>
      <c r="F21" s="222">
        <v>70</v>
      </c>
      <c r="G21" s="149">
        <v>64</v>
      </c>
      <c r="H21" s="173">
        <f>SUM(G21-F21)</f>
        <v>-6</v>
      </c>
      <c r="I21" s="167">
        <f>H21/F21</f>
        <v>-0.0857142857142857</v>
      </c>
      <c r="J21" s="167">
        <f>H21/G21</f>
        <v>-0.09375</v>
      </c>
      <c r="K21" s="24"/>
      <c r="L21" s="24"/>
      <c r="M21" s="24"/>
      <c r="N21" s="24"/>
      <c r="O21" s="24"/>
      <c r="P21" s="24"/>
      <c r="Q21" s="24"/>
      <c r="R21" s="24"/>
      <c r="S21" s="24"/>
      <c r="T21" s="24"/>
      <c r="U21" s="24"/>
      <c r="V21" s="24"/>
      <c r="W21" s="24"/>
      <c r="X21" s="24"/>
      <c r="Y21" s="24"/>
      <c r="Z21" s="24"/>
    </row>
    <row r="22" ht="19.15" customHeight="1">
      <c r="A22" t="s" s="138">
        <v>7765</v>
      </c>
      <c r="B22" s="149">
        <v>1</v>
      </c>
      <c r="C22" s="149">
        <v>24</v>
      </c>
      <c r="D22" t="s" s="205">
        <v>7792</v>
      </c>
      <c r="E22" t="s" s="205">
        <v>106</v>
      </c>
      <c r="F22" s="222">
        <v>51</v>
      </c>
      <c r="G22" s="149">
        <v>52</v>
      </c>
      <c r="H22" s="173">
        <f>SUM(G22-F22)</f>
        <v>1</v>
      </c>
      <c r="I22" s="167">
        <f>H22/F22</f>
        <v>0.0196078431372549</v>
      </c>
      <c r="J22" s="167">
        <f>H22/G22</f>
        <v>0.0192307692307692</v>
      </c>
      <c r="K22" s="24"/>
      <c r="L22" s="24"/>
      <c r="M22" s="24"/>
      <c r="N22" s="24"/>
      <c r="O22" s="24"/>
      <c r="P22" s="24"/>
      <c r="Q22" s="24"/>
      <c r="R22" s="24"/>
      <c r="S22" s="24"/>
      <c r="T22" s="24"/>
      <c r="U22" s="24"/>
      <c r="V22" s="24"/>
      <c r="W22" s="24"/>
      <c r="X22" s="24"/>
      <c r="Y22" s="24"/>
      <c r="Z22" s="24"/>
    </row>
    <row r="23" ht="19.15" customHeight="1">
      <c r="A23" t="s" s="138">
        <v>7765</v>
      </c>
      <c r="B23" s="149">
        <v>1</v>
      </c>
      <c r="C23" s="149">
        <v>25</v>
      </c>
      <c r="D23" t="s" s="205">
        <v>7793</v>
      </c>
      <c r="E23" t="s" s="205">
        <v>68</v>
      </c>
      <c r="F23" s="222">
        <v>47</v>
      </c>
      <c r="G23" s="149">
        <v>49</v>
      </c>
      <c r="H23" s="173">
        <f>SUM(G23-F23)</f>
        <v>2</v>
      </c>
      <c r="I23" s="167">
        <f>H23/F23</f>
        <v>0.0425531914893617</v>
      </c>
      <c r="J23" s="167">
        <f>H23/G23</f>
        <v>0.0408163265306122</v>
      </c>
      <c r="K23" s="24"/>
      <c r="L23" s="24"/>
      <c r="M23" s="24"/>
      <c r="N23" s="24"/>
      <c r="O23" s="24"/>
      <c r="P23" s="24"/>
      <c r="Q23" s="24"/>
      <c r="R23" s="24"/>
      <c r="S23" s="24"/>
      <c r="T23" s="24"/>
      <c r="U23" s="24"/>
      <c r="V23" s="24"/>
      <c r="W23" s="24"/>
      <c r="X23" s="24"/>
      <c r="Y23" s="24"/>
      <c r="Z23" s="24"/>
    </row>
    <row r="24" ht="19.15" customHeight="1">
      <c r="A24" t="s" s="138">
        <v>7765</v>
      </c>
      <c r="B24" s="149">
        <v>1</v>
      </c>
      <c r="C24" s="149">
        <v>16</v>
      </c>
      <c r="D24" t="s" s="205">
        <v>7898</v>
      </c>
      <c r="E24" t="s" s="205">
        <v>1122</v>
      </c>
      <c r="F24" s="222">
        <v>43</v>
      </c>
      <c r="G24" s="149">
        <v>42</v>
      </c>
      <c r="H24" s="173">
        <f>SUM(G24-F24)</f>
        <v>-1</v>
      </c>
      <c r="I24" s="167">
        <f>H24/F24</f>
        <v>-0.0232558139534884</v>
      </c>
      <c r="J24" s="167">
        <f>H24/G24</f>
        <v>-0.0238095238095238</v>
      </c>
      <c r="K24" s="24"/>
      <c r="L24" s="24"/>
      <c r="M24" s="24"/>
      <c r="N24" s="24"/>
      <c r="O24" s="24"/>
      <c r="P24" s="24"/>
      <c r="Q24" s="24"/>
      <c r="R24" s="24"/>
      <c r="S24" s="24"/>
      <c r="T24" s="24"/>
      <c r="U24" s="24"/>
      <c r="V24" s="24"/>
      <c r="W24" s="24"/>
      <c r="X24" s="24"/>
      <c r="Y24" s="24"/>
      <c r="Z24" s="24"/>
    </row>
    <row r="25" ht="19.15" customHeight="1">
      <c r="A25" t="s" s="138">
        <v>7765</v>
      </c>
      <c r="B25" s="149">
        <v>1</v>
      </c>
      <c r="C25" s="149">
        <v>20</v>
      </c>
      <c r="D25" t="s" s="205">
        <v>7772</v>
      </c>
      <c r="E25" t="s" s="205">
        <v>56</v>
      </c>
      <c r="F25" s="222">
        <v>46</v>
      </c>
      <c r="G25" s="149">
        <v>34</v>
      </c>
      <c r="H25" s="173">
        <f>SUM(G25-F25)</f>
        <v>-12</v>
      </c>
      <c r="I25" s="167">
        <f>H25/F25</f>
        <v>-0.260869565217391</v>
      </c>
      <c r="J25" s="167">
        <f>H25/G25</f>
        <v>-0.352941176470588</v>
      </c>
      <c r="K25" s="24"/>
      <c r="L25" s="24"/>
      <c r="M25" s="24"/>
      <c r="N25" s="24"/>
      <c r="O25" s="24"/>
      <c r="P25" s="24"/>
      <c r="Q25" s="24"/>
      <c r="R25" s="24"/>
      <c r="S25" s="24"/>
      <c r="T25" s="24"/>
      <c r="U25" s="24"/>
      <c r="V25" s="24"/>
      <c r="W25" s="24"/>
      <c r="X25" s="24"/>
      <c r="Y25" s="24"/>
      <c r="Z25" s="24"/>
    </row>
    <row r="26" ht="19.15" customHeight="1">
      <c r="A26" t="s" s="138">
        <v>7765</v>
      </c>
      <c r="B26" s="149">
        <v>1</v>
      </c>
      <c r="C26" s="149">
        <v>5</v>
      </c>
      <c r="D26" t="s" s="205">
        <v>7794</v>
      </c>
      <c r="E26" t="s" s="205">
        <v>78</v>
      </c>
      <c r="F26" s="223">
        <v>0</v>
      </c>
      <c r="G26" s="149">
        <v>0</v>
      </c>
      <c r="H26" s="206">
        <f>SUM(G26-F26)</f>
        <v>0</v>
      </c>
      <c r="I26" s="176">
        <f>H26/F26</f>
      </c>
      <c r="J26" s="176">
        <f>H26/G26</f>
      </c>
      <c r="K26" s="174"/>
      <c r="L26" s="174"/>
      <c r="M26" s="174"/>
      <c r="N26" s="174"/>
      <c r="O26" s="174"/>
      <c r="P26" s="174"/>
      <c r="Q26" s="174"/>
      <c r="R26" s="174"/>
      <c r="S26" s="174"/>
      <c r="T26" s="174"/>
      <c r="U26" s="174"/>
      <c r="V26" s="174"/>
      <c r="W26" s="174"/>
      <c r="X26" s="174"/>
      <c r="Y26" s="174"/>
      <c r="Z26" s="174"/>
    </row>
    <row r="27" ht="19.15" customHeight="1">
      <c r="A27" s="177"/>
      <c r="B27" s="178"/>
      <c r="C27" s="178"/>
      <c r="D27" s="179"/>
      <c r="E27" s="179"/>
      <c r="F27" s="210">
        <f>SUM(F2:F26)</f>
        <v>100315</v>
      </c>
      <c r="G27" s="180">
        <f>SUM(G2:G26)</f>
        <v>100965</v>
      </c>
      <c r="H27" s="181">
        <f>SUM(H2:H26)</f>
        <v>650</v>
      </c>
      <c r="I27" s="182">
        <f>H27/F27</f>
        <v>0.00647958929372477</v>
      </c>
      <c r="J27" s="182">
        <f>H27/G27</f>
        <v>0.00643787451096915</v>
      </c>
      <c r="K27" s="183"/>
      <c r="L27" s="183"/>
      <c r="M27" s="183"/>
      <c r="N27" s="183"/>
      <c r="O27" s="183"/>
      <c r="P27" s="183"/>
      <c r="Q27" s="183"/>
      <c r="R27" s="183"/>
      <c r="S27" s="183"/>
      <c r="T27" s="183"/>
      <c r="U27" s="183"/>
      <c r="V27" s="183"/>
      <c r="W27" s="183"/>
      <c r="X27" s="183"/>
      <c r="Y27" s="183"/>
      <c r="Z27" s="184"/>
    </row>
    <row r="28" ht="19.15" customHeight="1">
      <c r="A28" s="230"/>
      <c r="B28" s="231"/>
      <c r="C28" s="231"/>
      <c r="D28" s="232"/>
      <c r="E28" s="232"/>
      <c r="F28" s="251"/>
      <c r="G28" s="231"/>
      <c r="H28" s="234"/>
      <c r="I28" s="188"/>
      <c r="J28" s="188"/>
      <c r="K28" s="189"/>
      <c r="L28" s="189"/>
      <c r="M28" s="189"/>
      <c r="N28" s="189"/>
      <c r="O28" s="189"/>
      <c r="P28" s="189"/>
      <c r="Q28" s="189"/>
      <c r="R28" s="189"/>
      <c r="S28" s="189"/>
      <c r="T28" s="189"/>
      <c r="U28" s="189"/>
      <c r="V28" s="189"/>
      <c r="W28" s="189"/>
      <c r="X28" s="189"/>
      <c r="Y28" s="189"/>
      <c r="Z28" s="189"/>
    </row>
    <row r="29" ht="19.15" customHeight="1">
      <c r="A29" t="s" s="138">
        <v>7765</v>
      </c>
      <c r="B29" s="149">
        <v>2</v>
      </c>
      <c r="C29" s="149">
        <v>11</v>
      </c>
      <c r="D29" t="s" s="205">
        <v>7795</v>
      </c>
      <c r="E29" t="s" s="205">
        <v>20</v>
      </c>
      <c r="F29" s="222">
        <v>38176</v>
      </c>
      <c r="G29" s="149">
        <v>40030</v>
      </c>
      <c r="H29" s="173">
        <f>SUM(G29-F29)</f>
        <v>1854</v>
      </c>
      <c r="I29" s="167">
        <f>H29/F29</f>
        <v>0.0485645431684828</v>
      </c>
      <c r="J29" s="167">
        <f>H29/G29</f>
        <v>0.0463152635523357</v>
      </c>
      <c r="K29" s="24"/>
      <c r="L29" s="24"/>
      <c r="M29" s="24"/>
      <c r="N29" s="24"/>
      <c r="O29" s="24"/>
      <c r="P29" s="24"/>
      <c r="Q29" s="24"/>
      <c r="R29" s="24"/>
      <c r="S29" s="24"/>
      <c r="T29" s="24"/>
      <c r="U29" s="24"/>
      <c r="V29" s="24"/>
      <c r="W29" s="24"/>
      <c r="X29" s="24"/>
      <c r="Y29" s="24"/>
      <c r="Z29" s="24"/>
    </row>
    <row r="30" ht="19.15" customHeight="1">
      <c r="A30" t="s" s="138">
        <v>7765</v>
      </c>
      <c r="B30" s="149">
        <v>2</v>
      </c>
      <c r="C30" s="149">
        <v>4</v>
      </c>
      <c r="D30" t="s" s="205">
        <v>7796</v>
      </c>
      <c r="E30" t="s" s="205">
        <v>26</v>
      </c>
      <c r="F30" s="222">
        <v>29383</v>
      </c>
      <c r="G30" s="149">
        <v>30592</v>
      </c>
      <c r="H30" s="173">
        <f>SUM(G30-F30)</f>
        <v>1209</v>
      </c>
      <c r="I30" s="167">
        <f>H30/F30</f>
        <v>0.0411462410237212</v>
      </c>
      <c r="J30" s="167">
        <f>H30/G30</f>
        <v>0.0395201359832636</v>
      </c>
      <c r="K30" s="24"/>
      <c r="L30" s="24"/>
      <c r="M30" s="24"/>
      <c r="N30" s="24"/>
      <c r="O30" s="24"/>
      <c r="P30" s="24"/>
      <c r="Q30" s="24"/>
      <c r="R30" s="24"/>
      <c r="S30" s="24"/>
      <c r="T30" s="24"/>
      <c r="U30" s="24"/>
      <c r="V30" s="24"/>
      <c r="W30" s="24"/>
      <c r="X30" s="24"/>
      <c r="Y30" s="24"/>
      <c r="Z30" s="24"/>
    </row>
    <row r="31" ht="19.15" customHeight="1">
      <c r="A31" t="s" s="138">
        <v>7765</v>
      </c>
      <c r="B31" s="149">
        <v>2</v>
      </c>
      <c r="C31" s="149">
        <v>2</v>
      </c>
      <c r="D31" t="s" s="205">
        <v>7797</v>
      </c>
      <c r="E31" t="s" s="205">
        <v>22</v>
      </c>
      <c r="F31" s="222">
        <v>13580</v>
      </c>
      <c r="G31" s="149">
        <v>14597</v>
      </c>
      <c r="H31" s="173">
        <f>SUM(G31-F31)</f>
        <v>1017</v>
      </c>
      <c r="I31" s="167">
        <f>H31/F31</f>
        <v>0.0748895434462445</v>
      </c>
      <c r="J31" s="167">
        <f>H31/G31</f>
        <v>0.0696718503802151</v>
      </c>
      <c r="K31" s="24"/>
      <c r="L31" s="24"/>
      <c r="M31" s="24"/>
      <c r="N31" s="24"/>
      <c r="O31" s="24"/>
      <c r="P31" s="24"/>
      <c r="Q31" s="24"/>
      <c r="R31" s="24"/>
      <c r="S31" s="24"/>
      <c r="T31" s="24"/>
      <c r="U31" s="24"/>
      <c r="V31" s="24"/>
      <c r="W31" s="24"/>
      <c r="X31" s="24"/>
      <c r="Y31" s="24"/>
      <c r="Z31" s="24"/>
    </row>
    <row r="32" ht="19.15" customHeight="1">
      <c r="A32" t="s" s="138">
        <v>7765</v>
      </c>
      <c r="B32" s="149">
        <v>2</v>
      </c>
      <c r="C32" s="149">
        <v>7</v>
      </c>
      <c r="D32" t="s" s="205">
        <v>7798</v>
      </c>
      <c r="E32" t="s" s="205">
        <v>17</v>
      </c>
      <c r="F32" s="222">
        <v>5950</v>
      </c>
      <c r="G32" s="149">
        <v>6271</v>
      </c>
      <c r="H32" s="173">
        <f>SUM(G32-F32)</f>
        <v>321</v>
      </c>
      <c r="I32" s="167">
        <f>H32/F32</f>
        <v>0.0539495798319328</v>
      </c>
      <c r="J32" s="167">
        <f>H32/G32</f>
        <v>0.0511880082921384</v>
      </c>
      <c r="K32" s="24"/>
      <c r="L32" s="24"/>
      <c r="M32" s="24"/>
      <c r="N32" s="24"/>
      <c r="O32" s="24"/>
      <c r="P32" s="24"/>
      <c r="Q32" s="24"/>
      <c r="R32" s="24"/>
      <c r="S32" s="24"/>
      <c r="T32" s="24"/>
      <c r="U32" s="24"/>
      <c r="V32" s="24"/>
      <c r="W32" s="24"/>
      <c r="X32" s="24"/>
      <c r="Y32" s="24"/>
      <c r="Z32" s="24"/>
    </row>
    <row r="33" ht="19.15" customHeight="1">
      <c r="A33" t="s" s="138">
        <v>7765</v>
      </c>
      <c r="B33" s="149">
        <v>2</v>
      </c>
      <c r="C33" s="149">
        <v>3</v>
      </c>
      <c r="D33" t="s" s="205">
        <v>7799</v>
      </c>
      <c r="E33" t="s" s="205">
        <v>28</v>
      </c>
      <c r="F33" s="222">
        <v>2378</v>
      </c>
      <c r="G33" s="149">
        <v>2520</v>
      </c>
      <c r="H33" s="173">
        <f>SUM(G33-F33)</f>
        <v>142</v>
      </c>
      <c r="I33" s="167">
        <f>H33/F33</f>
        <v>0.0597140454163162</v>
      </c>
      <c r="J33" s="167">
        <f>H33/G33</f>
        <v>0.0563492063492063</v>
      </c>
      <c r="K33" s="24"/>
      <c r="L33" s="24"/>
      <c r="M33" s="24"/>
      <c r="N33" s="24"/>
      <c r="O33" s="24"/>
      <c r="P33" s="24"/>
      <c r="Q33" s="24"/>
      <c r="R33" s="24"/>
      <c r="S33" s="24"/>
      <c r="T33" s="24"/>
      <c r="U33" s="24"/>
      <c r="V33" s="24"/>
      <c r="W33" s="24"/>
      <c r="X33" s="24"/>
      <c r="Y33" s="24"/>
      <c r="Z33" s="24"/>
    </row>
    <row r="34" ht="19.15" customHeight="1">
      <c r="A34" t="s" s="138">
        <v>7765</v>
      </c>
      <c r="B34" s="149">
        <v>2</v>
      </c>
      <c r="C34" s="149">
        <v>20</v>
      </c>
      <c r="D34" t="s" s="205">
        <v>7800</v>
      </c>
      <c r="E34" t="s" s="205">
        <v>38</v>
      </c>
      <c r="F34" s="222">
        <v>864</v>
      </c>
      <c r="G34" s="149">
        <v>972</v>
      </c>
      <c r="H34" s="173">
        <f>SUM(G34-F34)</f>
        <v>108</v>
      </c>
      <c r="I34" s="167">
        <f>H34/F34</f>
        <v>0.125</v>
      </c>
      <c r="J34" s="167">
        <f>H34/G34</f>
        <v>0.111111111111111</v>
      </c>
      <c r="K34" s="24"/>
      <c r="L34" s="24"/>
      <c r="M34" s="24"/>
      <c r="N34" s="24"/>
      <c r="O34" s="24"/>
      <c r="P34" s="24"/>
      <c r="Q34" s="24"/>
      <c r="R34" s="24"/>
      <c r="S34" s="24"/>
      <c r="T34" s="24"/>
      <c r="U34" s="24"/>
      <c r="V34" s="24"/>
      <c r="W34" s="24"/>
      <c r="X34" s="24"/>
      <c r="Y34" s="24"/>
      <c r="Z34" s="24"/>
    </row>
    <row r="35" ht="19.15" customHeight="1">
      <c r="A35" t="s" s="138">
        <v>7765</v>
      </c>
      <c r="B35" s="149">
        <v>2</v>
      </c>
      <c r="C35" s="149">
        <v>22</v>
      </c>
      <c r="D35" t="s" s="205">
        <v>7801</v>
      </c>
      <c r="E35" t="s" s="205">
        <v>34</v>
      </c>
      <c r="F35" s="222">
        <v>811</v>
      </c>
      <c r="G35" s="149">
        <v>836</v>
      </c>
      <c r="H35" s="173">
        <f>SUM(G35-F35)</f>
        <v>25</v>
      </c>
      <c r="I35" s="167">
        <f>H35/F35</f>
        <v>0.030826140567201</v>
      </c>
      <c r="J35" s="167">
        <f>H35/G35</f>
        <v>0.0299043062200957</v>
      </c>
      <c r="K35" s="24"/>
      <c r="L35" s="24"/>
      <c r="M35" s="24"/>
      <c r="N35" s="24"/>
      <c r="O35" s="24"/>
      <c r="P35" s="24"/>
      <c r="Q35" s="24"/>
      <c r="R35" s="24"/>
      <c r="S35" s="24"/>
      <c r="T35" s="24"/>
      <c r="U35" s="24"/>
      <c r="V35" s="24"/>
      <c r="W35" s="24"/>
      <c r="X35" s="24"/>
      <c r="Y35" s="24"/>
      <c r="Z35" s="24"/>
    </row>
    <row r="36" ht="19.15" customHeight="1">
      <c r="A36" t="s" s="138">
        <v>7765</v>
      </c>
      <c r="B36" s="149">
        <v>2</v>
      </c>
      <c r="C36" s="149">
        <v>5</v>
      </c>
      <c r="D36" t="s" s="205">
        <v>7802</v>
      </c>
      <c r="E36" t="s" s="205">
        <v>64</v>
      </c>
      <c r="F36" s="222">
        <v>578</v>
      </c>
      <c r="G36" s="149">
        <v>585</v>
      </c>
      <c r="H36" s="173">
        <f>SUM(G36-F36)</f>
        <v>7</v>
      </c>
      <c r="I36" s="167">
        <f>H36/F36</f>
        <v>0.0121107266435986</v>
      </c>
      <c r="J36" s="167">
        <f>H36/G36</f>
        <v>0.011965811965812</v>
      </c>
      <c r="K36" s="24"/>
      <c r="L36" s="24"/>
      <c r="M36" s="24"/>
      <c r="N36" s="24"/>
      <c r="O36" s="24"/>
      <c r="P36" s="24"/>
      <c r="Q36" s="24"/>
      <c r="R36" s="24"/>
      <c r="S36" s="24"/>
      <c r="T36" s="24"/>
      <c r="U36" s="24"/>
      <c r="V36" s="24"/>
      <c r="W36" s="24"/>
      <c r="X36" s="24"/>
      <c r="Y36" s="24"/>
      <c r="Z36" s="24"/>
    </row>
    <row r="37" ht="19.15" customHeight="1">
      <c r="A37" t="s" s="138">
        <v>7765</v>
      </c>
      <c r="B37" s="149">
        <v>2</v>
      </c>
      <c r="C37" s="149">
        <v>10</v>
      </c>
      <c r="D37" t="s" s="205">
        <v>7803</v>
      </c>
      <c r="E37" t="s" s="205">
        <v>101</v>
      </c>
      <c r="F37" s="222">
        <v>520</v>
      </c>
      <c r="G37" s="149">
        <v>554</v>
      </c>
      <c r="H37" s="173">
        <f>SUM(G37-F37)</f>
        <v>34</v>
      </c>
      <c r="I37" s="167">
        <f>H37/F37</f>
        <v>0.0653846153846154</v>
      </c>
      <c r="J37" s="167">
        <f>H37/G37</f>
        <v>0.0613718411552347</v>
      </c>
      <c r="K37" s="24"/>
      <c r="L37" s="24"/>
      <c r="M37" s="24"/>
      <c r="N37" s="24"/>
      <c r="O37" s="24"/>
      <c r="P37" s="24"/>
      <c r="Q37" s="24"/>
      <c r="R37" s="24"/>
      <c r="S37" s="24"/>
      <c r="T37" s="24"/>
      <c r="U37" s="24"/>
      <c r="V37" s="24"/>
      <c r="W37" s="24"/>
      <c r="X37" s="24"/>
      <c r="Y37" s="24"/>
      <c r="Z37" s="24"/>
    </row>
    <row r="38" ht="19.15" customHeight="1">
      <c r="A38" t="s" s="138">
        <v>7765</v>
      </c>
      <c r="B38" s="149">
        <v>2</v>
      </c>
      <c r="C38" s="149">
        <v>17</v>
      </c>
      <c r="D38" t="s" s="205">
        <v>7804</v>
      </c>
      <c r="E38" t="s" s="205">
        <v>112</v>
      </c>
      <c r="F38" s="222">
        <v>379</v>
      </c>
      <c r="G38" s="149">
        <v>391</v>
      </c>
      <c r="H38" s="173">
        <f>SUM(G38-F38)</f>
        <v>12</v>
      </c>
      <c r="I38" s="167">
        <f>H38/F38</f>
        <v>0.0316622691292876</v>
      </c>
      <c r="J38" s="167">
        <f>H38/G38</f>
        <v>0.030690537084399</v>
      </c>
      <c r="K38" s="24"/>
      <c r="L38" s="24"/>
      <c r="M38" s="24"/>
      <c r="N38" s="24"/>
      <c r="O38" s="24"/>
      <c r="P38" s="24"/>
      <c r="Q38" s="24"/>
      <c r="R38" s="24"/>
      <c r="S38" s="24"/>
      <c r="T38" s="24"/>
      <c r="U38" s="24"/>
      <c r="V38" s="24"/>
      <c r="W38" s="24"/>
      <c r="X38" s="24"/>
      <c r="Y38" s="24"/>
      <c r="Z38" s="24"/>
    </row>
    <row r="39" ht="19.15" customHeight="1">
      <c r="A39" t="s" s="138">
        <v>7765</v>
      </c>
      <c r="B39" s="149">
        <v>2</v>
      </c>
      <c r="C39" s="149">
        <v>1</v>
      </c>
      <c r="D39" t="s" s="205">
        <v>7805</v>
      </c>
      <c r="E39" t="s" s="205">
        <v>60</v>
      </c>
      <c r="F39" s="222">
        <v>358</v>
      </c>
      <c r="G39" s="149">
        <v>374</v>
      </c>
      <c r="H39" s="173">
        <f>SUM(G39-F39)</f>
        <v>16</v>
      </c>
      <c r="I39" s="167">
        <f>H39/F39</f>
        <v>0.0446927374301676</v>
      </c>
      <c r="J39" s="167">
        <f>H39/G39</f>
        <v>0.0427807486631016</v>
      </c>
      <c r="K39" s="24"/>
      <c r="L39" s="24"/>
      <c r="M39" s="24"/>
      <c r="N39" s="24"/>
      <c r="O39" s="24"/>
      <c r="P39" s="24"/>
      <c r="Q39" s="24"/>
      <c r="R39" s="24"/>
      <c r="S39" s="24"/>
      <c r="T39" s="24"/>
      <c r="U39" s="24"/>
      <c r="V39" s="24"/>
      <c r="W39" s="24"/>
      <c r="X39" s="24"/>
      <c r="Y39" s="24"/>
      <c r="Z39" s="24"/>
    </row>
    <row r="40" ht="19.15" customHeight="1">
      <c r="A40" t="s" s="138">
        <v>7765</v>
      </c>
      <c r="B40" s="149">
        <v>2</v>
      </c>
      <c r="C40" s="149">
        <v>24</v>
      </c>
      <c r="D40" t="s" s="205">
        <v>7806</v>
      </c>
      <c r="E40" t="s" s="205">
        <v>147</v>
      </c>
      <c r="F40" s="222">
        <v>341</v>
      </c>
      <c r="G40" s="149">
        <v>355</v>
      </c>
      <c r="H40" s="173">
        <f>SUM(G40-F40)</f>
        <v>14</v>
      </c>
      <c r="I40" s="167">
        <f>H40/F40</f>
        <v>0.0410557184750733</v>
      </c>
      <c r="J40" s="167">
        <f>H40/G40</f>
        <v>0.0394366197183099</v>
      </c>
      <c r="K40" s="24"/>
      <c r="L40" s="24"/>
      <c r="M40" s="24"/>
      <c r="N40" s="24"/>
      <c r="O40" s="24"/>
      <c r="P40" s="24"/>
      <c r="Q40" s="24"/>
      <c r="R40" s="24"/>
      <c r="S40" s="24"/>
      <c r="T40" s="24"/>
      <c r="U40" s="24"/>
      <c r="V40" s="24"/>
      <c r="W40" s="24"/>
      <c r="X40" s="24"/>
      <c r="Y40" s="24"/>
      <c r="Z40" s="24"/>
    </row>
    <row r="41" ht="19.15" customHeight="1">
      <c r="A41" t="s" s="138">
        <v>7765</v>
      </c>
      <c r="B41" s="149">
        <v>2</v>
      </c>
      <c r="C41" s="149">
        <v>12</v>
      </c>
      <c r="D41" t="s" s="205">
        <v>7807</v>
      </c>
      <c r="E41" t="s" s="205">
        <v>48</v>
      </c>
      <c r="F41" s="222">
        <v>313</v>
      </c>
      <c r="G41" s="149">
        <v>324</v>
      </c>
      <c r="H41" s="173">
        <f>SUM(G41-F41)</f>
        <v>11</v>
      </c>
      <c r="I41" s="167">
        <f>H41/F41</f>
        <v>0.0351437699680511</v>
      </c>
      <c r="J41" s="167">
        <f>H41/G41</f>
        <v>0.0339506172839506</v>
      </c>
      <c r="K41" s="24"/>
      <c r="L41" s="24"/>
      <c r="M41" s="24"/>
      <c r="N41" s="24"/>
      <c r="O41" s="24"/>
      <c r="P41" s="24"/>
      <c r="Q41" s="24"/>
      <c r="R41" s="24"/>
      <c r="S41" s="24"/>
      <c r="T41" s="24"/>
      <c r="U41" s="24"/>
      <c r="V41" s="24"/>
      <c r="W41" s="24"/>
      <c r="X41" s="24"/>
      <c r="Y41" s="24"/>
      <c r="Z41" s="24"/>
    </row>
    <row r="42" ht="19.15" customHeight="1">
      <c r="A42" t="s" s="138">
        <v>7765</v>
      </c>
      <c r="B42" s="149">
        <v>2</v>
      </c>
      <c r="C42" s="149">
        <v>6</v>
      </c>
      <c r="D42" t="s" s="205">
        <v>7808</v>
      </c>
      <c r="E42" t="s" s="205">
        <v>30</v>
      </c>
      <c r="F42" s="222">
        <v>243</v>
      </c>
      <c r="G42" s="149">
        <v>249</v>
      </c>
      <c r="H42" s="173">
        <f>SUM(G42-F42)</f>
        <v>6</v>
      </c>
      <c r="I42" s="167">
        <f>H42/F42</f>
        <v>0.0246913580246914</v>
      </c>
      <c r="J42" s="167">
        <f>H42/G42</f>
        <v>0.0240963855421687</v>
      </c>
      <c r="K42" s="24"/>
      <c r="L42" s="24"/>
      <c r="M42" s="24"/>
      <c r="N42" s="24"/>
      <c r="O42" s="24"/>
      <c r="P42" s="24"/>
      <c r="Q42" s="24"/>
      <c r="R42" s="24"/>
      <c r="S42" s="24"/>
      <c r="T42" s="24"/>
      <c r="U42" s="24"/>
      <c r="V42" s="24"/>
      <c r="W42" s="24"/>
      <c r="X42" s="24"/>
      <c r="Y42" s="24"/>
      <c r="Z42" s="24"/>
    </row>
    <row r="43" ht="19.15" customHeight="1">
      <c r="A43" t="s" s="138">
        <v>7765</v>
      </c>
      <c r="B43" s="149">
        <v>2</v>
      </c>
      <c r="C43" s="149">
        <v>25</v>
      </c>
      <c r="D43" t="s" s="205">
        <v>7809</v>
      </c>
      <c r="E43" t="s" s="205">
        <v>58</v>
      </c>
      <c r="F43" s="222">
        <v>154</v>
      </c>
      <c r="G43" s="149">
        <v>178</v>
      </c>
      <c r="H43" s="173">
        <f>SUM(G43-F43)</f>
        <v>24</v>
      </c>
      <c r="I43" s="167">
        <f>H43/F43</f>
        <v>0.155844155844156</v>
      </c>
      <c r="J43" s="167">
        <f>H43/G43</f>
        <v>0.134831460674157</v>
      </c>
      <c r="K43" s="24"/>
      <c r="L43" s="24"/>
      <c r="M43" s="24"/>
      <c r="N43" s="24"/>
      <c r="O43" s="24"/>
      <c r="P43" s="24"/>
      <c r="Q43" s="24"/>
      <c r="R43" s="24"/>
      <c r="S43" s="24"/>
      <c r="T43" s="24"/>
      <c r="U43" s="24"/>
      <c r="V43" s="24"/>
      <c r="W43" s="24"/>
      <c r="X43" s="24"/>
      <c r="Y43" s="24"/>
      <c r="Z43" s="24"/>
    </row>
    <row r="44" ht="19.15" customHeight="1">
      <c r="A44" t="s" s="138">
        <v>7765</v>
      </c>
      <c r="B44" s="149">
        <v>2</v>
      </c>
      <c r="C44" s="149">
        <v>14</v>
      </c>
      <c r="D44" t="s" s="205">
        <v>7810</v>
      </c>
      <c r="E44" t="s" s="205">
        <v>72</v>
      </c>
      <c r="F44" s="222">
        <v>166</v>
      </c>
      <c r="G44" s="149">
        <v>172</v>
      </c>
      <c r="H44" s="173">
        <f>SUM(G44-F44)</f>
        <v>6</v>
      </c>
      <c r="I44" s="167">
        <f>H44/F44</f>
        <v>0.036144578313253</v>
      </c>
      <c r="J44" s="167">
        <f>H44/G44</f>
        <v>0.0348837209302326</v>
      </c>
      <c r="K44" s="24"/>
      <c r="L44" s="24"/>
      <c r="M44" s="24"/>
      <c r="N44" s="24"/>
      <c r="O44" s="24"/>
      <c r="P44" s="24"/>
      <c r="Q44" s="24"/>
      <c r="R44" s="24"/>
      <c r="S44" s="24"/>
      <c r="T44" s="24"/>
      <c r="U44" s="24"/>
      <c r="V44" s="24"/>
      <c r="W44" s="24"/>
      <c r="X44" s="24"/>
      <c r="Y44" s="24"/>
      <c r="Z44" s="24"/>
    </row>
    <row r="45" ht="19.15" customHeight="1">
      <c r="A45" t="s" s="138">
        <v>7765</v>
      </c>
      <c r="B45" s="149">
        <v>2</v>
      </c>
      <c r="C45" s="149">
        <v>19</v>
      </c>
      <c r="D45" t="s" s="205">
        <v>7811</v>
      </c>
      <c r="E45" t="s" s="205">
        <v>36</v>
      </c>
      <c r="F45" s="222">
        <v>166</v>
      </c>
      <c r="G45" s="149">
        <v>168</v>
      </c>
      <c r="H45" s="173">
        <f>SUM(G45-F45)</f>
        <v>2</v>
      </c>
      <c r="I45" s="167">
        <f>H45/F45</f>
        <v>0.0120481927710843</v>
      </c>
      <c r="J45" s="167">
        <f>H45/G45</f>
        <v>0.0119047619047619</v>
      </c>
      <c r="K45" s="24"/>
      <c r="L45" s="24"/>
      <c r="M45" s="24"/>
      <c r="N45" s="24"/>
      <c r="O45" s="24"/>
      <c r="P45" s="24"/>
      <c r="Q45" s="24"/>
      <c r="R45" s="24"/>
      <c r="S45" s="24"/>
      <c r="T45" s="24"/>
      <c r="U45" s="24"/>
      <c r="V45" s="24"/>
      <c r="W45" s="24"/>
      <c r="X45" s="24"/>
      <c r="Y45" s="24"/>
      <c r="Z45" s="24"/>
    </row>
    <row r="46" ht="19.15" customHeight="1">
      <c r="A46" t="s" s="138">
        <v>7765</v>
      </c>
      <c r="B46" s="149">
        <v>2</v>
      </c>
      <c r="C46" s="149">
        <v>8</v>
      </c>
      <c r="D46" t="s" s="205">
        <v>7812</v>
      </c>
      <c r="E46" t="s" s="205">
        <v>66</v>
      </c>
      <c r="F46" s="222">
        <v>148</v>
      </c>
      <c r="G46" s="149">
        <v>152</v>
      </c>
      <c r="H46" s="173">
        <f>SUM(G46-F46)</f>
        <v>4</v>
      </c>
      <c r="I46" s="167">
        <f>H46/F46</f>
        <v>0.027027027027027</v>
      </c>
      <c r="J46" s="167">
        <f>H46/G46</f>
        <v>0.0263157894736842</v>
      </c>
      <c r="K46" s="24"/>
      <c r="L46" s="24"/>
      <c r="M46" s="24"/>
      <c r="N46" s="24"/>
      <c r="O46" s="24"/>
      <c r="P46" s="24"/>
      <c r="Q46" s="24"/>
      <c r="R46" s="24"/>
      <c r="S46" s="24"/>
      <c r="T46" s="24"/>
      <c r="U46" s="24"/>
      <c r="V46" s="24"/>
      <c r="W46" s="24"/>
      <c r="X46" s="24"/>
      <c r="Y46" s="24"/>
      <c r="Z46" s="24"/>
    </row>
    <row r="47" ht="19.15" customHeight="1">
      <c r="A47" t="s" s="138">
        <v>7765</v>
      </c>
      <c r="B47" s="149">
        <v>2</v>
      </c>
      <c r="C47" s="149">
        <v>21</v>
      </c>
      <c r="D47" t="s" s="205">
        <v>7813</v>
      </c>
      <c r="E47" t="s" s="205">
        <v>56</v>
      </c>
      <c r="F47" s="222">
        <v>119</v>
      </c>
      <c r="G47" s="149">
        <v>128</v>
      </c>
      <c r="H47" s="173">
        <f>SUM(G47-F47)</f>
        <v>9</v>
      </c>
      <c r="I47" s="167">
        <f>H47/F47</f>
        <v>0.0756302521008403</v>
      </c>
      <c r="J47" s="167">
        <f>H47/G47</f>
        <v>0.0703125</v>
      </c>
      <c r="K47" s="24"/>
      <c r="L47" s="24"/>
      <c r="M47" s="24"/>
      <c r="N47" s="24"/>
      <c r="O47" s="24"/>
      <c r="P47" s="24"/>
      <c r="Q47" s="24"/>
      <c r="R47" s="24"/>
      <c r="S47" s="24"/>
      <c r="T47" s="24"/>
      <c r="U47" s="24"/>
      <c r="V47" s="24"/>
      <c r="W47" s="24"/>
      <c r="X47" s="24"/>
      <c r="Y47" s="24"/>
      <c r="Z47" s="24"/>
    </row>
    <row r="48" ht="19.15" customHeight="1">
      <c r="A48" t="s" s="138">
        <v>7765</v>
      </c>
      <c r="B48" s="149">
        <v>2</v>
      </c>
      <c r="C48" s="149">
        <v>18</v>
      </c>
      <c r="D48" t="s" s="205">
        <v>7814</v>
      </c>
      <c r="E48" t="s" s="205">
        <v>1122</v>
      </c>
      <c r="F48" s="222">
        <v>108</v>
      </c>
      <c r="G48" s="149">
        <v>112</v>
      </c>
      <c r="H48" s="173">
        <f>SUM(G48-F48)</f>
        <v>4</v>
      </c>
      <c r="I48" s="167">
        <f>H48/F48</f>
        <v>0.037037037037037</v>
      </c>
      <c r="J48" s="167">
        <f>H48/G48</f>
        <v>0.0357142857142857</v>
      </c>
      <c r="K48" s="24"/>
      <c r="L48" s="24"/>
      <c r="M48" s="24"/>
      <c r="N48" s="24"/>
      <c r="O48" s="24"/>
      <c r="P48" s="24"/>
      <c r="Q48" s="24"/>
      <c r="R48" s="24"/>
      <c r="S48" s="24"/>
      <c r="T48" s="24"/>
      <c r="U48" s="24"/>
      <c r="V48" s="24"/>
      <c r="W48" s="24"/>
      <c r="X48" s="24"/>
      <c r="Y48" s="24"/>
      <c r="Z48" s="24"/>
    </row>
    <row r="49" ht="19.15" customHeight="1">
      <c r="A49" t="s" s="138">
        <v>7765</v>
      </c>
      <c r="B49" s="149">
        <v>2</v>
      </c>
      <c r="C49" s="149">
        <v>23</v>
      </c>
      <c r="D49" t="s" s="205">
        <v>7815</v>
      </c>
      <c r="E49" t="s" s="205">
        <v>52</v>
      </c>
      <c r="F49" s="222">
        <v>86</v>
      </c>
      <c r="G49" s="149">
        <v>112</v>
      </c>
      <c r="H49" s="173">
        <f>SUM(G49-F49)</f>
        <v>26</v>
      </c>
      <c r="I49" s="167">
        <f>H49/F49</f>
        <v>0.302325581395349</v>
      </c>
      <c r="J49" s="167">
        <f>H49/G49</f>
        <v>0.232142857142857</v>
      </c>
      <c r="K49" s="24"/>
      <c r="L49" s="24"/>
      <c r="M49" s="24"/>
      <c r="N49" s="24"/>
      <c r="O49" s="24"/>
      <c r="P49" s="24"/>
      <c r="Q49" s="24"/>
      <c r="R49" s="24"/>
      <c r="S49" s="24"/>
      <c r="T49" s="24"/>
      <c r="U49" s="24"/>
      <c r="V49" s="24"/>
      <c r="W49" s="24"/>
      <c r="X49" s="24"/>
      <c r="Y49" s="24"/>
      <c r="Z49" s="24"/>
    </row>
    <row r="50" ht="19.15" customHeight="1">
      <c r="A50" t="s" s="138">
        <v>7765</v>
      </c>
      <c r="B50" s="149">
        <v>2</v>
      </c>
      <c r="C50" s="149">
        <v>27</v>
      </c>
      <c r="D50" t="s" s="205">
        <v>7816</v>
      </c>
      <c r="E50" t="s" s="205">
        <v>68</v>
      </c>
      <c r="F50" s="222">
        <v>102</v>
      </c>
      <c r="G50" s="149">
        <v>107</v>
      </c>
      <c r="H50" s="173">
        <f>SUM(G50-F50)</f>
        <v>5</v>
      </c>
      <c r="I50" s="167">
        <f>H50/F50</f>
        <v>0.0490196078431373</v>
      </c>
      <c r="J50" s="167">
        <f>H50/G50</f>
        <v>0.0467289719626168</v>
      </c>
      <c r="K50" s="24"/>
      <c r="L50" s="24"/>
      <c r="M50" s="24"/>
      <c r="N50" s="24"/>
      <c r="O50" s="24"/>
      <c r="P50" s="24"/>
      <c r="Q50" s="24"/>
      <c r="R50" s="24"/>
      <c r="S50" s="24"/>
      <c r="T50" s="24"/>
      <c r="U50" s="24"/>
      <c r="V50" s="24"/>
      <c r="W50" s="24"/>
      <c r="X50" s="24"/>
      <c r="Y50" s="24"/>
      <c r="Z50" s="24"/>
    </row>
    <row r="51" ht="19.15" customHeight="1">
      <c r="A51" t="s" s="138">
        <v>7765</v>
      </c>
      <c r="B51" s="149">
        <v>2</v>
      </c>
      <c r="C51" s="149">
        <v>13</v>
      </c>
      <c r="D51" t="s" s="205">
        <v>7817</v>
      </c>
      <c r="E51" t="s" s="205">
        <v>44</v>
      </c>
      <c r="F51" s="222">
        <v>80</v>
      </c>
      <c r="G51" s="149">
        <v>90</v>
      </c>
      <c r="H51" s="173">
        <f>SUM(G51-F51)</f>
        <v>10</v>
      </c>
      <c r="I51" s="167">
        <f>H51/F51</f>
        <v>0.125</v>
      </c>
      <c r="J51" s="167">
        <f>H51/G51</f>
        <v>0.111111111111111</v>
      </c>
      <c r="K51" s="24"/>
      <c r="L51" s="24"/>
      <c r="M51" s="24"/>
      <c r="N51" s="24"/>
      <c r="O51" s="24"/>
      <c r="P51" s="24"/>
      <c r="Q51" s="24"/>
      <c r="R51" s="24"/>
      <c r="S51" s="24"/>
      <c r="T51" s="24"/>
      <c r="U51" s="24"/>
      <c r="V51" s="24"/>
      <c r="W51" s="24"/>
      <c r="X51" s="24"/>
      <c r="Y51" s="24"/>
      <c r="Z51" s="24"/>
    </row>
    <row r="52" ht="19.15" customHeight="1">
      <c r="A52" t="s" s="138">
        <v>7765</v>
      </c>
      <c r="B52" s="149">
        <v>2</v>
      </c>
      <c r="C52" s="149">
        <v>16</v>
      </c>
      <c r="D52" t="s" s="205">
        <v>7818</v>
      </c>
      <c r="E52" t="s" s="205">
        <v>76</v>
      </c>
      <c r="F52" s="222">
        <v>75</v>
      </c>
      <c r="G52" s="149">
        <v>76</v>
      </c>
      <c r="H52" s="173">
        <f>SUM(G52-F52)</f>
        <v>1</v>
      </c>
      <c r="I52" s="167">
        <f>H52/F52</f>
        <v>0.0133333333333333</v>
      </c>
      <c r="J52" s="167">
        <f>H52/G52</f>
        <v>0.0131578947368421</v>
      </c>
      <c r="K52" s="24"/>
      <c r="L52" s="24"/>
      <c r="M52" s="24"/>
      <c r="N52" s="24"/>
      <c r="O52" s="24"/>
      <c r="P52" s="24"/>
      <c r="Q52" s="24"/>
      <c r="R52" s="24"/>
      <c r="S52" s="24"/>
      <c r="T52" s="24"/>
      <c r="U52" s="24"/>
      <c r="V52" s="24"/>
      <c r="W52" s="24"/>
      <c r="X52" s="24"/>
      <c r="Y52" s="24"/>
      <c r="Z52" s="24"/>
    </row>
    <row r="53" ht="19.15" customHeight="1">
      <c r="A53" t="s" s="138">
        <v>7765</v>
      </c>
      <c r="B53" s="149">
        <v>2</v>
      </c>
      <c r="C53" s="149">
        <v>15</v>
      </c>
      <c r="D53" t="s" s="205">
        <v>7819</v>
      </c>
      <c r="E53" t="s" s="205">
        <v>106</v>
      </c>
      <c r="F53" s="222">
        <v>47</v>
      </c>
      <c r="G53" s="149">
        <v>48</v>
      </c>
      <c r="H53" s="173">
        <f>SUM(G53-F53)</f>
        <v>1</v>
      </c>
      <c r="I53" s="167">
        <f>H53/F53</f>
        <v>0.0212765957446809</v>
      </c>
      <c r="J53" s="167">
        <f>H53/G53</f>
        <v>0.0208333333333333</v>
      </c>
      <c r="K53" s="24"/>
      <c r="L53" s="24"/>
      <c r="M53" s="24"/>
      <c r="N53" s="24"/>
      <c r="O53" s="24"/>
      <c r="P53" s="24"/>
      <c r="Q53" s="24"/>
      <c r="R53" s="24"/>
      <c r="S53" s="24"/>
      <c r="T53" s="24"/>
      <c r="U53" s="24"/>
      <c r="V53" s="24"/>
      <c r="W53" s="24"/>
      <c r="X53" s="24"/>
      <c r="Y53" s="24"/>
      <c r="Z53" s="24"/>
    </row>
    <row r="54" ht="19.15" customHeight="1">
      <c r="A54" t="s" s="138">
        <v>7765</v>
      </c>
      <c r="B54" s="149">
        <v>2</v>
      </c>
      <c r="C54" s="149">
        <v>26</v>
      </c>
      <c r="D54" t="s" s="205">
        <v>7820</v>
      </c>
      <c r="E54" t="s" s="205">
        <v>237</v>
      </c>
      <c r="F54" s="222">
        <v>42</v>
      </c>
      <c r="G54" s="149">
        <v>45</v>
      </c>
      <c r="H54" s="173">
        <f>SUM(G54-F54)</f>
        <v>3</v>
      </c>
      <c r="I54" s="167">
        <f>H54/F54</f>
        <v>0.0714285714285714</v>
      </c>
      <c r="J54" s="167">
        <f>H54/G54</f>
        <v>0.06666666666666669</v>
      </c>
      <c r="K54" s="24"/>
      <c r="L54" s="24"/>
      <c r="M54" s="24"/>
      <c r="N54" s="24"/>
      <c r="O54" s="24"/>
      <c r="P54" s="24"/>
      <c r="Q54" s="24"/>
      <c r="R54" s="24"/>
      <c r="S54" s="24"/>
      <c r="T54" s="24"/>
      <c r="U54" s="24"/>
      <c r="V54" s="24"/>
      <c r="W54" s="24"/>
      <c r="X54" s="24"/>
      <c r="Y54" s="24"/>
      <c r="Z54" s="24"/>
    </row>
    <row r="55" ht="19.15" customHeight="1">
      <c r="A55" t="s" s="138">
        <v>7765</v>
      </c>
      <c r="B55" s="149">
        <v>2</v>
      </c>
      <c r="C55" s="149">
        <v>9</v>
      </c>
      <c r="D55" t="s" s="205">
        <v>7821</v>
      </c>
      <c r="E55" t="s" s="205">
        <v>78</v>
      </c>
      <c r="F55" s="223">
        <v>0</v>
      </c>
      <c r="G55" s="149">
        <v>0</v>
      </c>
      <c r="H55" s="206">
        <f>SUM(G55-F55)</f>
        <v>0</v>
      </c>
      <c r="I55" s="176">
        <f>H55/F55</f>
      </c>
      <c r="J55" s="176">
        <f>H55/G55</f>
      </c>
      <c r="K55" s="174"/>
      <c r="L55" s="174"/>
      <c r="M55" s="174"/>
      <c r="N55" s="174"/>
      <c r="O55" s="174"/>
      <c r="P55" s="174"/>
      <c r="Q55" s="174"/>
      <c r="R55" s="174"/>
      <c r="S55" s="174"/>
      <c r="T55" s="174"/>
      <c r="U55" s="174"/>
      <c r="V55" s="174"/>
      <c r="W55" s="174"/>
      <c r="X55" s="174"/>
      <c r="Y55" s="174"/>
      <c r="Z55" s="174"/>
    </row>
    <row r="56" ht="19.15" customHeight="1">
      <c r="A56" s="177"/>
      <c r="B56" s="178"/>
      <c r="C56" s="178"/>
      <c r="D56" s="179"/>
      <c r="E56" s="179"/>
      <c r="F56" s="210">
        <f>SUM(F29:F55)</f>
        <v>95167</v>
      </c>
      <c r="G56" s="180">
        <f>SUM(G29:G55)</f>
        <v>100038</v>
      </c>
      <c r="H56" s="181">
        <f>SUM(H29:H55)</f>
        <v>4871</v>
      </c>
      <c r="I56" s="182">
        <f>H56/F56</f>
        <v>0.0511837086384986</v>
      </c>
      <c r="J56" s="182">
        <f>H56/G56</f>
        <v>0.0486914972310522</v>
      </c>
      <c r="K56" s="183"/>
      <c r="L56" s="183"/>
      <c r="M56" s="183"/>
      <c r="N56" s="183"/>
      <c r="O56" s="183"/>
      <c r="P56" s="183"/>
      <c r="Q56" s="183"/>
      <c r="R56" s="183"/>
      <c r="S56" s="183"/>
      <c r="T56" s="183"/>
      <c r="U56" s="183"/>
      <c r="V56" s="183"/>
      <c r="W56" s="183"/>
      <c r="X56" s="183"/>
      <c r="Y56" s="183"/>
      <c r="Z56" s="184"/>
    </row>
    <row r="57" ht="19.15" customHeight="1">
      <c r="A57" s="230"/>
      <c r="B57" s="231"/>
      <c r="C57" s="231"/>
      <c r="D57" s="232"/>
      <c r="E57" s="232"/>
      <c r="F57" s="251"/>
      <c r="G57" s="231"/>
      <c r="H57" s="234"/>
      <c r="I57" s="188"/>
      <c r="J57" s="188"/>
      <c r="K57" s="189"/>
      <c r="L57" s="189"/>
      <c r="M57" s="189"/>
      <c r="N57" s="189"/>
      <c r="O57" s="189"/>
      <c r="P57" s="189"/>
      <c r="Q57" s="189"/>
      <c r="R57" s="189"/>
      <c r="S57" s="189"/>
      <c r="T57" s="189"/>
      <c r="U57" s="189"/>
      <c r="V57" s="189"/>
      <c r="W57" s="189"/>
      <c r="X57" s="189"/>
      <c r="Y57" s="189"/>
      <c r="Z57" s="189"/>
    </row>
    <row r="58" ht="19.15" customHeight="1">
      <c r="A58" t="s" s="138">
        <v>7765</v>
      </c>
      <c r="B58" s="149">
        <v>3</v>
      </c>
      <c r="C58" s="149">
        <v>13</v>
      </c>
      <c r="D58" t="s" s="205">
        <v>7822</v>
      </c>
      <c r="E58" t="s" s="205">
        <v>20</v>
      </c>
      <c r="F58" s="222">
        <v>45849</v>
      </c>
      <c r="G58" s="149">
        <v>46409</v>
      </c>
      <c r="H58" s="173">
        <f>SUM(G58-F58)</f>
        <v>560</v>
      </c>
      <c r="I58" s="167">
        <f>H58/F58</f>
        <v>0.0122140068485681</v>
      </c>
      <c r="J58" s="167">
        <f>H58/G58</f>
        <v>0.0120666250080803</v>
      </c>
      <c r="K58" s="24"/>
      <c r="L58" s="24"/>
      <c r="M58" s="24"/>
      <c r="N58" s="24"/>
      <c r="O58" s="24"/>
      <c r="P58" s="24"/>
      <c r="Q58" s="24"/>
      <c r="R58" s="24"/>
      <c r="S58" s="24"/>
      <c r="T58" s="24"/>
      <c r="U58" s="24"/>
      <c r="V58" s="24"/>
      <c r="W58" s="24"/>
      <c r="X58" s="24"/>
      <c r="Y58" s="24"/>
      <c r="Z58" s="24"/>
    </row>
    <row r="59" ht="19.15" customHeight="1">
      <c r="A59" t="s" s="138">
        <v>7765</v>
      </c>
      <c r="B59" s="149">
        <v>3</v>
      </c>
      <c r="C59" s="149">
        <v>9</v>
      </c>
      <c r="D59" t="s" s="205">
        <v>7823</v>
      </c>
      <c r="E59" t="s" s="205">
        <v>17</v>
      </c>
      <c r="F59" s="222">
        <v>28241</v>
      </c>
      <c r="G59" s="149">
        <v>29423</v>
      </c>
      <c r="H59" s="173">
        <f>SUM(G59-F59)</f>
        <v>1182</v>
      </c>
      <c r="I59" s="167">
        <f>H59/F59</f>
        <v>0.04185404199568</v>
      </c>
      <c r="J59" s="167">
        <f>H59/G59</f>
        <v>0.0401726540461544</v>
      </c>
      <c r="K59" s="24"/>
      <c r="L59" s="24"/>
      <c r="M59" s="24"/>
      <c r="N59" s="24"/>
      <c r="O59" s="24"/>
      <c r="P59" s="24"/>
      <c r="Q59" s="24"/>
      <c r="R59" s="24"/>
      <c r="S59" s="24"/>
      <c r="T59" s="24"/>
      <c r="U59" s="24"/>
      <c r="V59" s="24"/>
      <c r="W59" s="24"/>
      <c r="X59" s="24"/>
      <c r="Y59" s="24"/>
      <c r="Z59" s="24"/>
    </row>
    <row r="60" ht="19.15" customHeight="1">
      <c r="A60" t="s" s="138">
        <v>7765</v>
      </c>
      <c r="B60" s="149">
        <v>3</v>
      </c>
      <c r="C60" s="149">
        <v>11</v>
      </c>
      <c r="D60" t="s" s="205">
        <v>7769</v>
      </c>
      <c r="E60" t="s" s="205">
        <v>22</v>
      </c>
      <c r="F60" s="222">
        <v>15692</v>
      </c>
      <c r="G60" s="149">
        <v>15621</v>
      </c>
      <c r="H60" s="173">
        <f>SUM(G60-F60)</f>
        <v>-71</v>
      </c>
      <c r="I60" s="167">
        <f>H60/F60</f>
        <v>-0.00452459852153964</v>
      </c>
      <c r="J60" s="167">
        <f>H60/G60</f>
        <v>-0.00454516356187184</v>
      </c>
      <c r="K60" s="24"/>
      <c r="L60" s="24"/>
      <c r="M60" s="24"/>
      <c r="N60" s="24"/>
      <c r="O60" s="24"/>
      <c r="P60" s="24"/>
      <c r="Q60" s="24"/>
      <c r="R60" s="24"/>
      <c r="S60" s="24"/>
      <c r="T60" s="24"/>
      <c r="U60" s="24"/>
      <c r="V60" s="24"/>
      <c r="W60" s="24"/>
      <c r="X60" s="24"/>
      <c r="Y60" s="24"/>
      <c r="Z60" s="24"/>
    </row>
    <row r="61" ht="19.15" customHeight="1">
      <c r="A61" t="s" s="138">
        <v>7765</v>
      </c>
      <c r="B61" s="149">
        <v>3</v>
      </c>
      <c r="C61" s="149">
        <v>10</v>
      </c>
      <c r="D61" t="s" s="205">
        <v>7824</v>
      </c>
      <c r="E61" t="s" s="205">
        <v>28</v>
      </c>
      <c r="F61" s="222">
        <v>2490</v>
      </c>
      <c r="G61" s="149">
        <v>2514</v>
      </c>
      <c r="H61" s="173">
        <f>SUM(G61-F61)</f>
        <v>24</v>
      </c>
      <c r="I61" s="167">
        <f>H61/F61</f>
        <v>0.009638554216867471</v>
      </c>
      <c r="J61" s="167">
        <f>H61/G61</f>
        <v>0.009546539379474941</v>
      </c>
      <c r="K61" s="24"/>
      <c r="L61" s="24"/>
      <c r="M61" s="24"/>
      <c r="N61" s="24"/>
      <c r="O61" s="24"/>
      <c r="P61" s="24"/>
      <c r="Q61" s="24"/>
      <c r="R61" s="24"/>
      <c r="S61" s="24"/>
      <c r="T61" s="24"/>
      <c r="U61" s="24"/>
      <c r="V61" s="24"/>
      <c r="W61" s="24"/>
      <c r="X61" s="24"/>
      <c r="Y61" s="24"/>
      <c r="Z61" s="24"/>
    </row>
    <row r="62" ht="19.15" customHeight="1">
      <c r="A62" t="s" s="138">
        <v>7765</v>
      </c>
      <c r="B62" s="149">
        <v>3</v>
      </c>
      <c r="C62" s="149">
        <v>12</v>
      </c>
      <c r="D62" t="s" s="205">
        <v>7825</v>
      </c>
      <c r="E62" t="s" s="205">
        <v>38</v>
      </c>
      <c r="F62" s="222">
        <v>1318</v>
      </c>
      <c r="G62" s="149">
        <v>1526</v>
      </c>
      <c r="H62" s="173">
        <f>SUM(G62-F62)</f>
        <v>208</v>
      </c>
      <c r="I62" s="167">
        <f>H62/F62</f>
        <v>0.157814871016692</v>
      </c>
      <c r="J62" s="167">
        <f>H62/G62</f>
        <v>0.136304062909567</v>
      </c>
      <c r="K62" s="24"/>
      <c r="L62" s="24"/>
      <c r="M62" s="24"/>
      <c r="N62" s="24"/>
      <c r="O62" s="24"/>
      <c r="P62" s="24"/>
      <c r="Q62" s="24"/>
      <c r="R62" s="24"/>
      <c r="S62" s="24"/>
      <c r="T62" s="24"/>
      <c r="U62" s="24"/>
      <c r="V62" s="24"/>
      <c r="W62" s="24"/>
      <c r="X62" s="24"/>
      <c r="Y62" s="24"/>
      <c r="Z62" s="24"/>
    </row>
    <row r="63" ht="19.15" customHeight="1">
      <c r="A63" t="s" s="138">
        <v>7765</v>
      </c>
      <c r="B63" s="149">
        <v>3</v>
      </c>
      <c r="C63" s="149">
        <v>2</v>
      </c>
      <c r="D63" t="s" s="205">
        <v>7826</v>
      </c>
      <c r="E63" t="s" s="205">
        <v>26</v>
      </c>
      <c r="F63" s="222">
        <v>1399</v>
      </c>
      <c r="G63" s="149">
        <v>1407</v>
      </c>
      <c r="H63" s="173">
        <f>SUM(G63-F63)</f>
        <v>8</v>
      </c>
      <c r="I63" s="167">
        <f>H63/F63</f>
        <v>0.00571837026447462</v>
      </c>
      <c r="J63" s="167">
        <f>H63/G63</f>
        <v>0.00568585643212509</v>
      </c>
      <c r="K63" s="24"/>
      <c r="L63" s="24"/>
      <c r="M63" s="24"/>
      <c r="N63" s="24"/>
      <c r="O63" s="24"/>
      <c r="P63" s="24"/>
      <c r="Q63" s="24"/>
      <c r="R63" s="24"/>
      <c r="S63" s="24"/>
      <c r="T63" s="24"/>
      <c r="U63" s="24"/>
      <c r="V63" s="24"/>
      <c r="W63" s="24"/>
      <c r="X63" s="24"/>
      <c r="Y63" s="24"/>
      <c r="Z63" s="24"/>
    </row>
    <row r="64" ht="19.15" customHeight="1">
      <c r="A64" t="s" s="138">
        <v>7765</v>
      </c>
      <c r="B64" s="149">
        <v>3</v>
      </c>
      <c r="C64" s="149">
        <v>23</v>
      </c>
      <c r="D64" t="s" s="205">
        <v>7827</v>
      </c>
      <c r="E64" t="s" s="205">
        <v>34</v>
      </c>
      <c r="F64" s="222">
        <v>1044</v>
      </c>
      <c r="G64" s="149">
        <v>1076</v>
      </c>
      <c r="H64" s="173">
        <f>SUM(G64-F64)</f>
        <v>32</v>
      </c>
      <c r="I64" s="167">
        <f>H64/F64</f>
        <v>0.0306513409961686</v>
      </c>
      <c r="J64" s="167">
        <f>H64/G64</f>
        <v>0.0297397769516729</v>
      </c>
      <c r="K64" s="24"/>
      <c r="L64" s="24"/>
      <c r="M64" s="24"/>
      <c r="N64" s="24"/>
      <c r="O64" s="24"/>
      <c r="P64" s="24"/>
      <c r="Q64" s="24"/>
      <c r="R64" s="24"/>
      <c r="S64" s="24"/>
      <c r="T64" s="24"/>
      <c r="U64" s="24"/>
      <c r="V64" s="24"/>
      <c r="W64" s="24"/>
      <c r="X64" s="24"/>
      <c r="Y64" s="24"/>
      <c r="Z64" s="24"/>
    </row>
    <row r="65" ht="19.15" customHeight="1">
      <c r="A65" t="s" s="138">
        <v>7765</v>
      </c>
      <c r="B65" s="149">
        <v>3</v>
      </c>
      <c r="C65" s="149">
        <v>3</v>
      </c>
      <c r="D65" t="s" s="205">
        <v>7828</v>
      </c>
      <c r="E65" t="s" s="205">
        <v>36</v>
      </c>
      <c r="F65" s="222">
        <v>437</v>
      </c>
      <c r="G65" s="149">
        <v>439</v>
      </c>
      <c r="H65" s="173">
        <f>SUM(G65-F65)</f>
        <v>2</v>
      </c>
      <c r="I65" s="167">
        <f>H65/F65</f>
        <v>0.0045766590389016</v>
      </c>
      <c r="J65" s="167">
        <f>H65/G65</f>
        <v>0.00455580865603645</v>
      </c>
      <c r="K65" s="24"/>
      <c r="L65" s="24"/>
      <c r="M65" s="24"/>
      <c r="N65" s="24"/>
      <c r="O65" s="24"/>
      <c r="P65" s="24"/>
      <c r="Q65" s="24"/>
      <c r="R65" s="24"/>
      <c r="S65" s="24"/>
      <c r="T65" s="24"/>
      <c r="U65" s="24"/>
      <c r="V65" s="24"/>
      <c r="W65" s="24"/>
      <c r="X65" s="24"/>
      <c r="Y65" s="24"/>
      <c r="Z65" s="24"/>
    </row>
    <row r="66" ht="19.15" customHeight="1">
      <c r="A66" t="s" s="138">
        <v>7765</v>
      </c>
      <c r="B66" s="149">
        <v>3</v>
      </c>
      <c r="C66" s="149">
        <v>19</v>
      </c>
      <c r="D66" t="s" s="205">
        <v>7770</v>
      </c>
      <c r="E66" t="s" s="205">
        <v>72</v>
      </c>
      <c r="F66" s="222">
        <v>464</v>
      </c>
      <c r="G66" s="149">
        <v>437</v>
      </c>
      <c r="H66" s="173">
        <f>SUM(G66-F66)</f>
        <v>-27</v>
      </c>
      <c r="I66" s="167">
        <f>H66/F66</f>
        <v>-0.0581896551724138</v>
      </c>
      <c r="J66" s="167">
        <f>H66/G66</f>
        <v>-0.0617848970251716</v>
      </c>
      <c r="K66" s="24"/>
      <c r="L66" s="24"/>
      <c r="M66" s="24"/>
      <c r="N66" s="24"/>
      <c r="O66" s="24"/>
      <c r="P66" s="24"/>
      <c r="Q66" s="24"/>
      <c r="R66" s="24"/>
      <c r="S66" s="24"/>
      <c r="T66" s="24"/>
      <c r="U66" s="24"/>
      <c r="V66" s="24"/>
      <c r="W66" s="24"/>
      <c r="X66" s="24"/>
      <c r="Y66" s="24"/>
      <c r="Z66" s="24"/>
    </row>
    <row r="67" ht="19.15" customHeight="1">
      <c r="A67" t="s" s="138">
        <v>7765</v>
      </c>
      <c r="B67" s="149">
        <v>3</v>
      </c>
      <c r="C67" s="149">
        <v>8</v>
      </c>
      <c r="D67" t="s" s="205">
        <v>7829</v>
      </c>
      <c r="E67" t="s" s="205">
        <v>66</v>
      </c>
      <c r="F67" s="222">
        <v>364</v>
      </c>
      <c r="G67" s="149">
        <v>431</v>
      </c>
      <c r="H67" s="173">
        <f>SUM(G67-F67)</f>
        <v>67</v>
      </c>
      <c r="I67" s="167">
        <f>H67/F67</f>
        <v>0.184065934065934</v>
      </c>
      <c r="J67" s="167">
        <f>H67/G67</f>
        <v>0.155452436194896</v>
      </c>
      <c r="K67" s="24"/>
      <c r="L67" s="24"/>
      <c r="M67" s="24"/>
      <c r="N67" s="24"/>
      <c r="O67" s="24"/>
      <c r="P67" s="24"/>
      <c r="Q67" s="24"/>
      <c r="R67" s="24"/>
      <c r="S67" s="24"/>
      <c r="T67" s="24"/>
      <c r="U67" s="24"/>
      <c r="V67" s="24"/>
      <c r="W67" s="24"/>
      <c r="X67" s="24"/>
      <c r="Y67" s="24"/>
      <c r="Z67" s="24"/>
    </row>
    <row r="68" ht="19.15" customHeight="1">
      <c r="A68" t="s" s="138">
        <v>7765</v>
      </c>
      <c r="B68" s="149">
        <v>3</v>
      </c>
      <c r="C68" s="149">
        <v>5</v>
      </c>
      <c r="D68" t="s" s="205">
        <v>7830</v>
      </c>
      <c r="E68" t="s" s="205">
        <v>30</v>
      </c>
      <c r="F68" s="222">
        <v>351</v>
      </c>
      <c r="G68" s="149">
        <v>375</v>
      </c>
      <c r="H68" s="173">
        <f>SUM(G68-F68)</f>
        <v>24</v>
      </c>
      <c r="I68" s="167">
        <f>H68/F68</f>
        <v>0.0683760683760684</v>
      </c>
      <c r="J68" s="167">
        <f>H68/G68</f>
        <v>0.064</v>
      </c>
      <c r="K68" s="24"/>
      <c r="L68" s="24"/>
      <c r="M68" s="24"/>
      <c r="N68" s="24"/>
      <c r="O68" s="24"/>
      <c r="P68" s="24"/>
      <c r="Q68" s="24"/>
      <c r="R68" s="24"/>
      <c r="S68" s="24"/>
      <c r="T68" s="24"/>
      <c r="U68" s="24"/>
      <c r="V68" s="24"/>
      <c r="W68" s="24"/>
      <c r="X68" s="24"/>
      <c r="Y68" s="24"/>
      <c r="Z68" s="24"/>
    </row>
    <row r="69" ht="19.15" customHeight="1">
      <c r="A69" t="s" s="138">
        <v>7765</v>
      </c>
      <c r="B69" s="149">
        <v>3</v>
      </c>
      <c r="C69" s="149">
        <v>29</v>
      </c>
      <c r="D69" t="s" s="205">
        <v>7831</v>
      </c>
      <c r="E69" t="s" s="205">
        <v>68</v>
      </c>
      <c r="F69" s="222">
        <v>310</v>
      </c>
      <c r="G69" s="149">
        <v>313</v>
      </c>
      <c r="H69" s="173">
        <f>SUM(G69-F69)</f>
        <v>3</v>
      </c>
      <c r="I69" s="167">
        <f>H69/F69</f>
        <v>0.00967741935483871</v>
      </c>
      <c r="J69" s="167">
        <f>H69/G69</f>
        <v>0.00958466453674121</v>
      </c>
      <c r="K69" s="24"/>
      <c r="L69" s="24"/>
      <c r="M69" s="24"/>
      <c r="N69" s="24"/>
      <c r="O69" s="24"/>
      <c r="P69" s="24"/>
      <c r="Q69" s="24"/>
      <c r="R69" s="24"/>
      <c r="S69" s="24"/>
      <c r="T69" s="24"/>
      <c r="U69" s="24"/>
      <c r="V69" s="24"/>
      <c r="W69" s="24"/>
      <c r="X69" s="24"/>
      <c r="Y69" s="24"/>
      <c r="Z69" s="24"/>
    </row>
    <row r="70" ht="19.15" customHeight="1">
      <c r="A70" t="s" s="138">
        <v>7765</v>
      </c>
      <c r="B70" s="149">
        <v>3</v>
      </c>
      <c r="C70" s="149">
        <v>14</v>
      </c>
      <c r="D70" t="s" s="205">
        <v>7832</v>
      </c>
      <c r="E70" t="s" s="205">
        <v>64</v>
      </c>
      <c r="F70" s="222">
        <v>266</v>
      </c>
      <c r="G70" s="149">
        <v>274</v>
      </c>
      <c r="H70" s="173">
        <f>SUM(G70-F70)</f>
        <v>8</v>
      </c>
      <c r="I70" s="167">
        <f>H70/F70</f>
        <v>0.0300751879699248</v>
      </c>
      <c r="J70" s="167">
        <f>H70/G70</f>
        <v>0.0291970802919708</v>
      </c>
      <c r="K70" s="24"/>
      <c r="L70" s="24"/>
      <c r="M70" s="24"/>
      <c r="N70" s="24"/>
      <c r="O70" s="24"/>
      <c r="P70" s="24"/>
      <c r="Q70" s="24"/>
      <c r="R70" s="24"/>
      <c r="S70" s="24"/>
      <c r="T70" s="24"/>
      <c r="U70" s="24"/>
      <c r="V70" s="24"/>
      <c r="W70" s="24"/>
      <c r="X70" s="24"/>
      <c r="Y70" s="24"/>
      <c r="Z70" s="24"/>
    </row>
    <row r="71" ht="19.15" customHeight="1">
      <c r="A71" t="s" s="138">
        <v>7765</v>
      </c>
      <c r="B71" s="149">
        <v>3</v>
      </c>
      <c r="C71" s="149">
        <v>7</v>
      </c>
      <c r="D71" t="s" s="205">
        <v>7833</v>
      </c>
      <c r="E71" t="s" s="205">
        <v>101</v>
      </c>
      <c r="F71" s="222">
        <v>218</v>
      </c>
      <c r="G71" s="149">
        <v>242</v>
      </c>
      <c r="H71" s="173">
        <f>SUM(G71-F71)</f>
        <v>24</v>
      </c>
      <c r="I71" s="167">
        <f>H71/F71</f>
        <v>0.110091743119266</v>
      </c>
      <c r="J71" s="167">
        <f>H71/G71</f>
        <v>0.09917355371900829</v>
      </c>
      <c r="K71" s="24"/>
      <c r="L71" s="24"/>
      <c r="M71" s="24"/>
      <c r="N71" s="24"/>
      <c r="O71" s="24"/>
      <c r="P71" s="24"/>
      <c r="Q71" s="24"/>
      <c r="R71" s="24"/>
      <c r="S71" s="24"/>
      <c r="T71" s="24"/>
      <c r="U71" s="24"/>
      <c r="V71" s="24"/>
      <c r="W71" s="24"/>
      <c r="X71" s="24"/>
      <c r="Y71" s="24"/>
      <c r="Z71" s="24"/>
    </row>
    <row r="72" ht="19.15" customHeight="1">
      <c r="A72" t="s" s="138">
        <v>7765</v>
      </c>
      <c r="B72" s="149">
        <v>3</v>
      </c>
      <c r="C72" s="149">
        <v>4</v>
      </c>
      <c r="D72" t="s" s="205">
        <v>7775</v>
      </c>
      <c r="E72" t="s" s="205">
        <v>60</v>
      </c>
      <c r="F72" s="222">
        <v>227</v>
      </c>
      <c r="G72" s="149">
        <v>222</v>
      </c>
      <c r="H72" s="173">
        <f>SUM(G72-F72)</f>
        <v>-5</v>
      </c>
      <c r="I72" s="167">
        <f>H72/F72</f>
        <v>-0.0220264317180617</v>
      </c>
      <c r="J72" s="167">
        <f>H72/G72</f>
        <v>-0.0225225225225225</v>
      </c>
      <c r="K72" s="24"/>
      <c r="L72" s="24"/>
      <c r="M72" s="24"/>
      <c r="N72" s="24"/>
      <c r="O72" s="24"/>
      <c r="P72" s="24"/>
      <c r="Q72" s="24"/>
      <c r="R72" s="24"/>
      <c r="S72" s="24"/>
      <c r="T72" s="24"/>
      <c r="U72" s="24"/>
      <c r="V72" s="24"/>
      <c r="W72" s="24"/>
      <c r="X72" s="24"/>
      <c r="Y72" s="24"/>
      <c r="Z72" s="24"/>
    </row>
    <row r="73" ht="19.15" customHeight="1">
      <c r="A73" t="s" s="138">
        <v>7765</v>
      </c>
      <c r="B73" s="149">
        <v>3</v>
      </c>
      <c r="C73" s="149">
        <v>6</v>
      </c>
      <c r="D73" t="s" s="205">
        <v>7834</v>
      </c>
      <c r="E73" t="s" s="205">
        <v>44</v>
      </c>
      <c r="F73" s="222">
        <v>192</v>
      </c>
      <c r="G73" s="149">
        <v>194</v>
      </c>
      <c r="H73" s="173">
        <f>SUM(G73-F73)</f>
        <v>2</v>
      </c>
      <c r="I73" s="167">
        <f>H73/F73</f>
        <v>0.0104166666666667</v>
      </c>
      <c r="J73" s="167">
        <f>H73/G73</f>
        <v>0.0103092783505155</v>
      </c>
      <c r="K73" s="24"/>
      <c r="L73" s="24"/>
      <c r="M73" s="24"/>
      <c r="N73" s="24"/>
      <c r="O73" s="24"/>
      <c r="P73" s="24"/>
      <c r="Q73" s="24"/>
      <c r="R73" s="24"/>
      <c r="S73" s="24"/>
      <c r="T73" s="24"/>
      <c r="U73" s="24"/>
      <c r="V73" s="24"/>
      <c r="W73" s="24"/>
      <c r="X73" s="24"/>
      <c r="Y73" s="24"/>
      <c r="Z73" s="24"/>
    </row>
    <row r="74" ht="19.15" customHeight="1">
      <c r="A74" t="s" s="138">
        <v>7765</v>
      </c>
      <c r="B74" s="149">
        <v>3</v>
      </c>
      <c r="C74" s="149">
        <v>15</v>
      </c>
      <c r="D74" t="s" s="205">
        <v>7785</v>
      </c>
      <c r="E74" t="s" s="205">
        <v>173</v>
      </c>
      <c r="F74" s="222">
        <v>178</v>
      </c>
      <c r="G74" s="149">
        <v>175</v>
      </c>
      <c r="H74" s="173">
        <f>SUM(G74-F74)</f>
        <v>-3</v>
      </c>
      <c r="I74" s="167">
        <f>H74/F74</f>
        <v>-0.0168539325842697</v>
      </c>
      <c r="J74" s="167">
        <f>H74/G74</f>
        <v>-0.0171428571428571</v>
      </c>
      <c r="K74" s="24"/>
      <c r="L74" s="24"/>
      <c r="M74" s="24"/>
      <c r="N74" s="24"/>
      <c r="O74" s="24"/>
      <c r="P74" s="24"/>
      <c r="Q74" s="24"/>
      <c r="R74" s="24"/>
      <c r="S74" s="24"/>
      <c r="T74" s="24"/>
      <c r="U74" s="24"/>
      <c r="V74" s="24"/>
      <c r="W74" s="24"/>
      <c r="X74" s="24"/>
      <c r="Y74" s="24"/>
      <c r="Z74" s="24"/>
    </row>
    <row r="75" ht="19.15" customHeight="1">
      <c r="A75" t="s" s="138">
        <v>7765</v>
      </c>
      <c r="B75" s="149">
        <v>3</v>
      </c>
      <c r="C75" s="149">
        <v>16</v>
      </c>
      <c r="D75" t="s" s="205">
        <v>7786</v>
      </c>
      <c r="E75" t="s" s="205">
        <v>48</v>
      </c>
      <c r="F75" s="222">
        <v>144</v>
      </c>
      <c r="G75" s="149">
        <v>141</v>
      </c>
      <c r="H75" s="173">
        <f>SUM(G75-F75)</f>
        <v>-3</v>
      </c>
      <c r="I75" s="167">
        <f>H75/F75</f>
        <v>-0.0208333333333333</v>
      </c>
      <c r="J75" s="167">
        <f>H75/G75</f>
        <v>-0.0212765957446809</v>
      </c>
      <c r="K75" s="24"/>
      <c r="L75" s="24"/>
      <c r="M75" s="24"/>
      <c r="N75" s="24"/>
      <c r="O75" s="24"/>
      <c r="P75" s="24"/>
      <c r="Q75" s="24"/>
      <c r="R75" s="24"/>
      <c r="S75" s="24"/>
      <c r="T75" s="24"/>
      <c r="U75" s="24"/>
      <c r="V75" s="24"/>
      <c r="W75" s="24"/>
      <c r="X75" s="24"/>
      <c r="Y75" s="24"/>
      <c r="Z75" s="24"/>
    </row>
    <row r="76" ht="19.15" customHeight="1">
      <c r="A76" t="s" s="138">
        <v>7765</v>
      </c>
      <c r="B76" s="149">
        <v>3</v>
      </c>
      <c r="C76" s="149">
        <v>22</v>
      </c>
      <c r="D76" t="s" s="205">
        <v>7896</v>
      </c>
      <c r="E76" t="s" s="205">
        <v>52</v>
      </c>
      <c r="F76" s="222">
        <v>138</v>
      </c>
      <c r="G76" s="149">
        <v>136</v>
      </c>
      <c r="H76" s="173">
        <f>SUM(G76-F76)</f>
        <v>-2</v>
      </c>
      <c r="I76" s="167">
        <f>H76/F76</f>
        <v>-0.0144927536231884</v>
      </c>
      <c r="J76" s="167">
        <f>H76/G76</f>
        <v>-0.0147058823529412</v>
      </c>
      <c r="K76" s="24"/>
      <c r="L76" s="24"/>
      <c r="M76" s="24"/>
      <c r="N76" s="24"/>
      <c r="O76" s="24"/>
      <c r="P76" s="24"/>
      <c r="Q76" s="24"/>
      <c r="R76" s="24"/>
      <c r="S76" s="24"/>
      <c r="T76" s="24"/>
      <c r="U76" s="24"/>
      <c r="V76" s="24"/>
      <c r="W76" s="24"/>
      <c r="X76" s="24"/>
      <c r="Y76" s="24"/>
      <c r="Z76" s="24"/>
    </row>
    <row r="77" ht="19.15" customHeight="1">
      <c r="A77" t="s" s="138">
        <v>7765</v>
      </c>
      <c r="B77" s="149">
        <v>3</v>
      </c>
      <c r="C77" s="149">
        <v>28</v>
      </c>
      <c r="D77" t="s" s="205">
        <v>7835</v>
      </c>
      <c r="E77" t="s" s="205">
        <v>110</v>
      </c>
      <c r="F77" s="222">
        <v>114</v>
      </c>
      <c r="G77" s="149">
        <v>118</v>
      </c>
      <c r="H77" s="173">
        <f>SUM(G77-F77)</f>
        <v>4</v>
      </c>
      <c r="I77" s="167">
        <f>H77/F77</f>
        <v>0.0350877192982456</v>
      </c>
      <c r="J77" s="167">
        <f>H77/G77</f>
        <v>0.0338983050847458</v>
      </c>
      <c r="K77" s="24"/>
      <c r="L77" s="24"/>
      <c r="M77" s="24"/>
      <c r="N77" s="24"/>
      <c r="O77" s="24"/>
      <c r="P77" s="24"/>
      <c r="Q77" s="24"/>
      <c r="R77" s="24"/>
      <c r="S77" s="24"/>
      <c r="T77" s="24"/>
      <c r="U77" s="24"/>
      <c r="V77" s="24"/>
      <c r="W77" s="24"/>
      <c r="X77" s="24"/>
      <c r="Y77" s="24"/>
      <c r="Z77" s="24"/>
    </row>
    <row r="78" ht="19.15" customHeight="1">
      <c r="A78" t="s" s="138">
        <v>7765</v>
      </c>
      <c r="B78" s="149">
        <v>3</v>
      </c>
      <c r="C78" s="149">
        <v>21</v>
      </c>
      <c r="D78" t="s" s="205">
        <v>7836</v>
      </c>
      <c r="E78" t="s" s="205">
        <v>56</v>
      </c>
      <c r="F78" s="222">
        <v>87</v>
      </c>
      <c r="G78" s="149">
        <v>94</v>
      </c>
      <c r="H78" s="173">
        <f>SUM(G78-F78)</f>
        <v>7</v>
      </c>
      <c r="I78" s="167">
        <f>H78/F78</f>
        <v>0.0804597701149425</v>
      </c>
      <c r="J78" s="167">
        <f>H78/G78</f>
        <v>0.074468085106383</v>
      </c>
      <c r="K78" s="24"/>
      <c r="L78" s="24"/>
      <c r="M78" s="24"/>
      <c r="N78" s="24"/>
      <c r="O78" s="24"/>
      <c r="P78" s="24"/>
      <c r="Q78" s="24"/>
      <c r="R78" s="24"/>
      <c r="S78" s="24"/>
      <c r="T78" s="24"/>
      <c r="U78" s="24"/>
      <c r="V78" s="24"/>
      <c r="W78" s="24"/>
      <c r="X78" s="24"/>
      <c r="Y78" s="24"/>
      <c r="Z78" s="24"/>
    </row>
    <row r="79" ht="19.15" customHeight="1">
      <c r="A79" t="s" s="138">
        <v>7765</v>
      </c>
      <c r="B79" s="149">
        <v>3</v>
      </c>
      <c r="C79" s="149">
        <v>25</v>
      </c>
      <c r="D79" t="s" s="205">
        <v>7837</v>
      </c>
      <c r="E79" t="s" s="205">
        <v>58</v>
      </c>
      <c r="F79" s="222">
        <v>78</v>
      </c>
      <c r="G79" s="149">
        <v>78</v>
      </c>
      <c r="H79" s="173">
        <f>SUM(G79-F79)</f>
        <v>0</v>
      </c>
      <c r="I79" s="167">
        <f>H79/F79</f>
        <v>0</v>
      </c>
      <c r="J79" s="167">
        <f>H79/G79</f>
        <v>0</v>
      </c>
      <c r="K79" s="24"/>
      <c r="L79" s="24"/>
      <c r="M79" s="24"/>
      <c r="N79" s="24"/>
      <c r="O79" s="24"/>
      <c r="P79" s="24"/>
      <c r="Q79" s="24"/>
      <c r="R79" s="24"/>
      <c r="S79" s="24"/>
      <c r="T79" s="24"/>
      <c r="U79" s="24"/>
      <c r="V79" s="24"/>
      <c r="W79" s="24"/>
      <c r="X79" s="24"/>
      <c r="Y79" s="24"/>
      <c r="Z79" s="24"/>
    </row>
    <row r="80" ht="19.15" customHeight="1">
      <c r="A80" t="s" s="138">
        <v>7765</v>
      </c>
      <c r="B80" s="149">
        <v>3</v>
      </c>
      <c r="C80" s="149">
        <v>18</v>
      </c>
      <c r="D80" t="s" s="205">
        <v>7838</v>
      </c>
      <c r="E80" t="s" s="205">
        <v>76</v>
      </c>
      <c r="F80" s="222">
        <v>64</v>
      </c>
      <c r="G80" s="149">
        <v>71</v>
      </c>
      <c r="H80" s="173">
        <f>SUM(G80-F80)</f>
        <v>7</v>
      </c>
      <c r="I80" s="167">
        <f>H80/F80</f>
        <v>0.109375</v>
      </c>
      <c r="J80" s="167">
        <f>H80/G80</f>
        <v>0.0985915492957746</v>
      </c>
      <c r="K80" s="24"/>
      <c r="L80" s="24"/>
      <c r="M80" s="24"/>
      <c r="N80" s="24"/>
      <c r="O80" s="24"/>
      <c r="P80" s="24"/>
      <c r="Q80" s="24"/>
      <c r="R80" s="24"/>
      <c r="S80" s="24"/>
      <c r="T80" s="24"/>
      <c r="U80" s="24"/>
      <c r="V80" s="24"/>
      <c r="W80" s="24"/>
      <c r="X80" s="24"/>
      <c r="Y80" s="24"/>
      <c r="Z80" s="24"/>
    </row>
    <row r="81" ht="19.15" customHeight="1">
      <c r="A81" t="s" s="138">
        <v>7765</v>
      </c>
      <c r="B81" s="149">
        <v>3</v>
      </c>
      <c r="C81" s="149">
        <v>20</v>
      </c>
      <c r="D81" t="s" s="205">
        <v>7839</v>
      </c>
      <c r="E81" t="s" s="205">
        <v>54</v>
      </c>
      <c r="F81" s="222">
        <v>58</v>
      </c>
      <c r="G81" s="149">
        <v>71</v>
      </c>
      <c r="H81" s="173">
        <f>SUM(G81-F81)</f>
        <v>13</v>
      </c>
      <c r="I81" s="167">
        <f>H81/F81</f>
        <v>0.224137931034483</v>
      </c>
      <c r="J81" s="167">
        <f>H81/G81</f>
        <v>0.183098591549296</v>
      </c>
      <c r="K81" s="24"/>
      <c r="L81" s="24"/>
      <c r="M81" s="24"/>
      <c r="N81" s="24"/>
      <c r="O81" s="24"/>
      <c r="P81" s="24"/>
      <c r="Q81" s="24"/>
      <c r="R81" s="24"/>
      <c r="S81" s="24"/>
      <c r="T81" s="24"/>
      <c r="U81" s="24"/>
      <c r="V81" s="24"/>
      <c r="W81" s="24"/>
      <c r="X81" s="24"/>
      <c r="Y81" s="24"/>
      <c r="Z81" s="24"/>
    </row>
    <row r="82" ht="19.15" customHeight="1">
      <c r="A82" t="s" s="138">
        <v>7765</v>
      </c>
      <c r="B82" s="149">
        <v>3</v>
      </c>
      <c r="C82" s="149">
        <v>17</v>
      </c>
      <c r="D82" t="s" s="205">
        <v>7840</v>
      </c>
      <c r="E82" t="s" s="205">
        <v>1122</v>
      </c>
      <c r="F82" s="222">
        <v>57</v>
      </c>
      <c r="G82" s="149">
        <v>61</v>
      </c>
      <c r="H82" s="173">
        <f>SUM(G82-F82)</f>
        <v>4</v>
      </c>
      <c r="I82" s="167">
        <f>H82/F82</f>
        <v>0.0701754385964912</v>
      </c>
      <c r="J82" s="167">
        <f>H82/G82</f>
        <v>0.0655737704918033</v>
      </c>
      <c r="K82" s="24"/>
      <c r="L82" s="24"/>
      <c r="M82" s="24"/>
      <c r="N82" s="24"/>
      <c r="O82" s="24"/>
      <c r="P82" s="24"/>
      <c r="Q82" s="24"/>
      <c r="R82" s="24"/>
      <c r="S82" s="24"/>
      <c r="T82" s="24"/>
      <c r="U82" s="24"/>
      <c r="V82" s="24"/>
      <c r="W82" s="24"/>
      <c r="X82" s="24"/>
      <c r="Y82" s="24"/>
      <c r="Z82" s="24"/>
    </row>
    <row r="83" ht="19.15" customHeight="1">
      <c r="A83" t="s" s="138">
        <v>7765</v>
      </c>
      <c r="B83" s="149">
        <v>3</v>
      </c>
      <c r="C83" s="149">
        <v>24</v>
      </c>
      <c r="D83" t="s" s="205">
        <v>7841</v>
      </c>
      <c r="E83" t="s" s="205">
        <v>147</v>
      </c>
      <c r="F83" s="222">
        <v>31</v>
      </c>
      <c r="G83" s="149">
        <v>34</v>
      </c>
      <c r="H83" s="173">
        <f>SUM(G83-F83)</f>
        <v>3</v>
      </c>
      <c r="I83" s="167">
        <f>H83/F83</f>
        <v>0.09677419354838709</v>
      </c>
      <c r="J83" s="167">
        <f>H83/G83</f>
        <v>0.08823529411764711</v>
      </c>
      <c r="K83" s="24"/>
      <c r="L83" s="24"/>
      <c r="M83" s="24"/>
      <c r="N83" s="24"/>
      <c r="O83" s="24"/>
      <c r="P83" s="24"/>
      <c r="Q83" s="24"/>
      <c r="R83" s="24"/>
      <c r="S83" s="24"/>
      <c r="T83" s="24"/>
      <c r="U83" s="24"/>
      <c r="V83" s="24"/>
      <c r="W83" s="24"/>
      <c r="X83" s="24"/>
      <c r="Y83" s="24"/>
      <c r="Z83" s="24"/>
    </row>
    <row r="84" ht="19.15" customHeight="1">
      <c r="A84" t="s" s="138">
        <v>7765</v>
      </c>
      <c r="B84" s="149">
        <v>3</v>
      </c>
      <c r="C84" s="149">
        <v>27</v>
      </c>
      <c r="D84" t="s" s="205">
        <v>7842</v>
      </c>
      <c r="E84" t="s" s="205">
        <v>237</v>
      </c>
      <c r="F84" s="222">
        <v>31</v>
      </c>
      <c r="G84" s="149">
        <v>33</v>
      </c>
      <c r="H84" s="173">
        <f>SUM(G84-F84)</f>
        <v>2</v>
      </c>
      <c r="I84" s="167">
        <f>H84/F84</f>
        <v>0.0645161290322581</v>
      </c>
      <c r="J84" s="167">
        <f>H84/G84</f>
        <v>0.0606060606060606</v>
      </c>
      <c r="K84" s="24"/>
      <c r="L84" s="24"/>
      <c r="M84" s="24"/>
      <c r="N84" s="24"/>
      <c r="O84" s="24"/>
      <c r="P84" s="24"/>
      <c r="Q84" s="24"/>
      <c r="R84" s="24"/>
      <c r="S84" s="24"/>
      <c r="T84" s="24"/>
      <c r="U84" s="24"/>
      <c r="V84" s="24"/>
      <c r="W84" s="24"/>
      <c r="X84" s="24"/>
      <c r="Y84" s="24"/>
      <c r="Z84" s="24"/>
    </row>
    <row r="85" ht="19.15" customHeight="1">
      <c r="A85" t="s" s="138">
        <v>7765</v>
      </c>
      <c r="B85" s="149">
        <v>3</v>
      </c>
      <c r="C85" s="149">
        <v>26</v>
      </c>
      <c r="D85" t="s" s="205">
        <v>7789</v>
      </c>
      <c r="E85" t="s" s="205">
        <v>106</v>
      </c>
      <c r="F85" s="222">
        <v>35</v>
      </c>
      <c r="G85" s="149">
        <v>32</v>
      </c>
      <c r="H85" s="173">
        <f>SUM(G85-F85)</f>
        <v>-3</v>
      </c>
      <c r="I85" s="167">
        <f>H85/F85</f>
        <v>-0.0857142857142857</v>
      </c>
      <c r="J85" s="167">
        <f>H85/G85</f>
        <v>-0.09375</v>
      </c>
      <c r="K85" s="24"/>
      <c r="L85" s="24"/>
      <c r="M85" s="24"/>
      <c r="N85" s="24"/>
      <c r="O85" s="24"/>
      <c r="P85" s="24"/>
      <c r="Q85" s="24"/>
      <c r="R85" s="24"/>
      <c r="S85" s="24"/>
      <c r="T85" s="24"/>
      <c r="U85" s="24"/>
      <c r="V85" s="24"/>
      <c r="W85" s="24"/>
      <c r="X85" s="24"/>
      <c r="Y85" s="24"/>
      <c r="Z85" s="24"/>
    </row>
    <row r="86" ht="19.15" customHeight="1">
      <c r="A86" t="s" s="138">
        <v>7765</v>
      </c>
      <c r="B86" s="149">
        <v>3</v>
      </c>
      <c r="C86" s="149">
        <v>1</v>
      </c>
      <c r="D86" t="s" s="205">
        <v>7843</v>
      </c>
      <c r="E86" t="s" s="205">
        <v>78</v>
      </c>
      <c r="F86" s="223">
        <v>0</v>
      </c>
      <c r="G86" s="149">
        <v>0</v>
      </c>
      <c r="H86" s="206">
        <f>SUM(G86-F86)</f>
        <v>0</v>
      </c>
      <c r="I86" s="176">
        <f>H86/F86</f>
      </c>
      <c r="J86" s="176">
        <f>H86/G86</f>
      </c>
      <c r="K86" s="174"/>
      <c r="L86" s="174"/>
      <c r="M86" s="174"/>
      <c r="N86" s="174"/>
      <c r="O86" s="174"/>
      <c r="P86" s="174"/>
      <c r="Q86" s="174"/>
      <c r="R86" s="174"/>
      <c r="S86" s="174"/>
      <c r="T86" s="174"/>
      <c r="U86" s="174"/>
      <c r="V86" s="174"/>
      <c r="W86" s="174"/>
      <c r="X86" s="174"/>
      <c r="Y86" s="174"/>
      <c r="Z86" s="174"/>
    </row>
    <row r="87" ht="19.15" customHeight="1">
      <c r="A87" s="177"/>
      <c r="B87" s="178"/>
      <c r="C87" s="178"/>
      <c r="D87" s="179"/>
      <c r="E87" s="179"/>
      <c r="F87" s="210">
        <f>SUM(F58:F86)</f>
        <v>99877</v>
      </c>
      <c r="G87" s="180">
        <f>SUM(G58:G86)</f>
        <v>101947</v>
      </c>
      <c r="H87" s="181">
        <f>SUM(H58:H86)</f>
        <v>2070</v>
      </c>
      <c r="I87" s="182">
        <f>H87/F87</f>
        <v>0.0207254923555974</v>
      </c>
      <c r="J87" s="182">
        <f>H87/G87</f>
        <v>0.020304668111862</v>
      </c>
      <c r="K87" s="183"/>
      <c r="L87" s="183"/>
      <c r="M87" s="183"/>
      <c r="N87" s="183"/>
      <c r="O87" s="183"/>
      <c r="P87" s="183"/>
      <c r="Q87" s="183"/>
      <c r="R87" s="183"/>
      <c r="S87" s="183"/>
      <c r="T87" s="183"/>
      <c r="U87" s="183"/>
      <c r="V87" s="183"/>
      <c r="W87" s="183"/>
      <c r="X87" s="183"/>
      <c r="Y87" s="183"/>
      <c r="Z87" s="184"/>
    </row>
    <row r="88" ht="19.15" customHeight="1">
      <c r="A88" s="230"/>
      <c r="B88" s="231"/>
      <c r="C88" s="231"/>
      <c r="D88" s="232"/>
      <c r="E88" s="232"/>
      <c r="F88" s="251"/>
      <c r="G88" s="231"/>
      <c r="H88" s="234"/>
      <c r="I88" s="188"/>
      <c r="J88" s="188"/>
      <c r="K88" s="189"/>
      <c r="L88" s="189"/>
      <c r="M88" s="189"/>
      <c r="N88" s="189"/>
      <c r="O88" s="189"/>
      <c r="P88" s="189"/>
      <c r="Q88" s="189"/>
      <c r="R88" s="189"/>
      <c r="S88" s="189"/>
      <c r="T88" s="189"/>
      <c r="U88" s="189"/>
      <c r="V88" s="189"/>
      <c r="W88" s="189"/>
      <c r="X88" s="189"/>
      <c r="Y88" s="189"/>
      <c r="Z88" s="189"/>
    </row>
    <row r="89" ht="19.15" customHeight="1">
      <c r="A89" t="s" s="138">
        <v>7765</v>
      </c>
      <c r="B89" s="149">
        <v>4</v>
      </c>
      <c r="C89" s="149">
        <v>3</v>
      </c>
      <c r="D89" t="s" s="205">
        <v>7844</v>
      </c>
      <c r="E89" t="s" s="205">
        <v>17</v>
      </c>
      <c r="F89" s="222">
        <v>35213</v>
      </c>
      <c r="G89" s="149">
        <v>37423</v>
      </c>
      <c r="H89" s="173">
        <f>SUM(G89-F89)</f>
        <v>2210</v>
      </c>
      <c r="I89" s="167">
        <f>H89/F89</f>
        <v>0.0627609121631216</v>
      </c>
      <c r="J89" s="167">
        <f>H89/G89</f>
        <v>0.05905459209577</v>
      </c>
      <c r="K89" s="24"/>
      <c r="L89" s="24"/>
      <c r="M89" s="24"/>
      <c r="N89" s="24"/>
      <c r="O89" s="24"/>
      <c r="P89" s="24"/>
      <c r="Q89" s="24"/>
      <c r="R89" s="24"/>
      <c r="S89" s="24"/>
      <c r="T89" s="24"/>
      <c r="U89" s="24"/>
      <c r="V89" s="24"/>
      <c r="W89" s="24"/>
      <c r="X89" s="24"/>
      <c r="Y89" s="24"/>
      <c r="Z89" s="24"/>
    </row>
    <row r="90" ht="19.15" customHeight="1">
      <c r="A90" t="s" s="138">
        <v>7765</v>
      </c>
      <c r="B90" s="149">
        <v>4</v>
      </c>
      <c r="C90" s="149">
        <v>11</v>
      </c>
      <c r="D90" t="s" s="205">
        <v>7845</v>
      </c>
      <c r="E90" t="s" s="205">
        <v>20</v>
      </c>
      <c r="F90" s="222">
        <v>31085</v>
      </c>
      <c r="G90" s="149">
        <v>32677</v>
      </c>
      <c r="H90" s="173">
        <f>SUM(G90-F90)</f>
        <v>1592</v>
      </c>
      <c r="I90" s="167">
        <f>H90/F90</f>
        <v>0.0512144120958662</v>
      </c>
      <c r="J90" s="167">
        <f>H90/G90</f>
        <v>0.0487192826758882</v>
      </c>
      <c r="K90" s="24"/>
      <c r="L90" s="24"/>
      <c r="M90" s="24"/>
      <c r="N90" s="24"/>
      <c r="O90" s="24"/>
      <c r="P90" s="24"/>
      <c r="Q90" s="24"/>
      <c r="R90" s="24"/>
      <c r="S90" s="24"/>
      <c r="T90" s="24"/>
      <c r="U90" s="24"/>
      <c r="V90" s="24"/>
      <c r="W90" s="24"/>
      <c r="X90" s="24"/>
      <c r="Y90" s="24"/>
      <c r="Z90" s="24"/>
    </row>
    <row r="91" ht="19.15" customHeight="1">
      <c r="A91" t="s" s="138">
        <v>7765</v>
      </c>
      <c r="B91" s="149">
        <v>4</v>
      </c>
      <c r="C91" s="149">
        <v>2</v>
      </c>
      <c r="D91" t="s" s="205">
        <v>7846</v>
      </c>
      <c r="E91" t="s" s="205">
        <v>22</v>
      </c>
      <c r="F91" s="222">
        <v>22028</v>
      </c>
      <c r="G91" s="149">
        <v>23520</v>
      </c>
      <c r="H91" s="173">
        <f>SUM(G91-F91)</f>
        <v>1492</v>
      </c>
      <c r="I91" s="167">
        <f>H91/F91</f>
        <v>0.0677319774832032</v>
      </c>
      <c r="J91" s="167">
        <f>H91/G91</f>
        <v>0.0634353741496599</v>
      </c>
      <c r="K91" s="24"/>
      <c r="L91" s="24"/>
      <c r="M91" s="24"/>
      <c r="N91" s="24"/>
      <c r="O91" s="24"/>
      <c r="P91" s="24"/>
      <c r="Q91" s="24"/>
      <c r="R91" s="24"/>
      <c r="S91" s="24"/>
      <c r="T91" s="24"/>
      <c r="U91" s="24"/>
      <c r="V91" s="24"/>
      <c r="W91" s="24"/>
      <c r="X91" s="24"/>
      <c r="Y91" s="24"/>
      <c r="Z91" s="24"/>
    </row>
    <row r="92" ht="19.15" customHeight="1">
      <c r="A92" t="s" s="138">
        <v>7765</v>
      </c>
      <c r="B92" s="149">
        <v>4</v>
      </c>
      <c r="C92" s="149">
        <v>1</v>
      </c>
      <c r="D92" t="s" s="205">
        <v>7847</v>
      </c>
      <c r="E92" t="s" s="205">
        <v>28</v>
      </c>
      <c r="F92" s="222">
        <v>2825</v>
      </c>
      <c r="G92" s="149">
        <v>3008</v>
      </c>
      <c r="H92" s="173">
        <f>SUM(G92-F92)</f>
        <v>183</v>
      </c>
      <c r="I92" s="167">
        <f>H92/F92</f>
        <v>0.0647787610619469</v>
      </c>
      <c r="J92" s="167">
        <f>H92/G92</f>
        <v>0.0608377659574468</v>
      </c>
      <c r="K92" s="24"/>
      <c r="L92" s="24"/>
      <c r="M92" s="24"/>
      <c r="N92" s="24"/>
      <c r="O92" s="24"/>
      <c r="P92" s="24"/>
      <c r="Q92" s="24"/>
      <c r="R92" s="24"/>
      <c r="S92" s="24"/>
      <c r="T92" s="24"/>
      <c r="U92" s="24"/>
      <c r="V92" s="24"/>
      <c r="W92" s="24"/>
      <c r="X92" s="24"/>
      <c r="Y92" s="24"/>
      <c r="Z92" s="24"/>
    </row>
    <row r="93" ht="19.15" customHeight="1">
      <c r="A93" t="s" s="138">
        <v>7765</v>
      </c>
      <c r="B93" s="149">
        <v>4</v>
      </c>
      <c r="C93" s="149">
        <v>21</v>
      </c>
      <c r="D93" t="s" s="205">
        <v>7848</v>
      </c>
      <c r="E93" t="s" s="205">
        <v>34</v>
      </c>
      <c r="F93" s="222">
        <v>1152</v>
      </c>
      <c r="G93" s="149">
        <v>1265</v>
      </c>
      <c r="H93" s="173">
        <f>SUM(G93-F93)</f>
        <v>113</v>
      </c>
      <c r="I93" s="167">
        <f>H93/F93</f>
        <v>0.0980902777777778</v>
      </c>
      <c r="J93" s="167">
        <f>H93/G93</f>
        <v>0.0893280632411067</v>
      </c>
      <c r="K93" s="24"/>
      <c r="L93" s="24"/>
      <c r="M93" s="24"/>
      <c r="N93" s="24"/>
      <c r="O93" s="24"/>
      <c r="P93" s="24"/>
      <c r="Q93" s="24"/>
      <c r="R93" s="24"/>
      <c r="S93" s="24"/>
      <c r="T93" s="24"/>
      <c r="U93" s="24"/>
      <c r="V93" s="24"/>
      <c r="W93" s="24"/>
      <c r="X93" s="24"/>
      <c r="Y93" s="24"/>
      <c r="Z93" s="24"/>
    </row>
    <row r="94" ht="19.15" customHeight="1">
      <c r="A94" t="s" s="138">
        <v>7765</v>
      </c>
      <c r="B94" s="149">
        <v>4</v>
      </c>
      <c r="C94" s="149">
        <v>5</v>
      </c>
      <c r="D94" t="s" s="205">
        <v>7849</v>
      </c>
      <c r="E94" t="s" s="205">
        <v>26</v>
      </c>
      <c r="F94" s="222">
        <v>673</v>
      </c>
      <c r="G94" s="149">
        <v>705</v>
      </c>
      <c r="H94" s="173">
        <f>SUM(G94-F94)</f>
        <v>32</v>
      </c>
      <c r="I94" s="167">
        <f>H94/F94</f>
        <v>0.0475482912332838</v>
      </c>
      <c r="J94" s="167">
        <f>H94/G94</f>
        <v>0.0453900709219858</v>
      </c>
      <c r="K94" s="24"/>
      <c r="L94" s="24"/>
      <c r="M94" s="24"/>
      <c r="N94" s="24"/>
      <c r="O94" s="24"/>
      <c r="P94" s="24"/>
      <c r="Q94" s="24"/>
      <c r="R94" s="24"/>
      <c r="S94" s="24"/>
      <c r="T94" s="24"/>
      <c r="U94" s="24"/>
      <c r="V94" s="24"/>
      <c r="W94" s="24"/>
      <c r="X94" s="24"/>
      <c r="Y94" s="24"/>
      <c r="Z94" s="24"/>
    </row>
    <row r="95" ht="19.15" customHeight="1">
      <c r="A95" t="s" s="138">
        <v>7765</v>
      </c>
      <c r="B95" s="149">
        <v>4</v>
      </c>
      <c r="C95" s="149">
        <v>18</v>
      </c>
      <c r="D95" t="s" s="205">
        <v>7850</v>
      </c>
      <c r="E95" t="s" s="205">
        <v>38</v>
      </c>
      <c r="F95" s="222">
        <v>518</v>
      </c>
      <c r="G95" s="149">
        <v>570</v>
      </c>
      <c r="H95" s="173">
        <f>SUM(G95-F95)</f>
        <v>52</v>
      </c>
      <c r="I95" s="167">
        <f>H95/F95</f>
        <v>0.1003861003861</v>
      </c>
      <c r="J95" s="167">
        <f>H95/G95</f>
        <v>0.0912280701754386</v>
      </c>
      <c r="K95" s="24"/>
      <c r="L95" s="24"/>
      <c r="M95" s="24"/>
      <c r="N95" s="24"/>
      <c r="O95" s="24"/>
      <c r="P95" s="24"/>
      <c r="Q95" s="24"/>
      <c r="R95" s="24"/>
      <c r="S95" s="24"/>
      <c r="T95" s="24"/>
      <c r="U95" s="24"/>
      <c r="V95" s="24"/>
      <c r="W95" s="24"/>
      <c r="X95" s="24"/>
      <c r="Y95" s="24"/>
      <c r="Z95" s="24"/>
    </row>
    <row r="96" ht="19.15" customHeight="1">
      <c r="A96" t="s" s="138">
        <v>7765</v>
      </c>
      <c r="B96" s="149">
        <v>4</v>
      </c>
      <c r="C96" s="149">
        <v>7</v>
      </c>
      <c r="D96" t="s" s="205">
        <v>7851</v>
      </c>
      <c r="E96" t="s" s="205">
        <v>36</v>
      </c>
      <c r="F96" s="222">
        <v>559</v>
      </c>
      <c r="G96" s="149">
        <v>565</v>
      </c>
      <c r="H96" s="173">
        <f>SUM(G96-F96)</f>
        <v>6</v>
      </c>
      <c r="I96" s="167">
        <f>H96/F96</f>
        <v>0.0107334525939177</v>
      </c>
      <c r="J96" s="167">
        <f>H96/G96</f>
        <v>0.0106194690265487</v>
      </c>
      <c r="K96" s="24"/>
      <c r="L96" s="24"/>
      <c r="M96" s="24"/>
      <c r="N96" s="24"/>
      <c r="O96" s="24"/>
      <c r="P96" s="24"/>
      <c r="Q96" s="24"/>
      <c r="R96" s="24"/>
      <c r="S96" s="24"/>
      <c r="T96" s="24"/>
      <c r="U96" s="24"/>
      <c r="V96" s="24"/>
      <c r="W96" s="24"/>
      <c r="X96" s="24"/>
      <c r="Y96" s="24"/>
      <c r="Z96" s="24"/>
    </row>
    <row r="97" ht="19.15" customHeight="1">
      <c r="A97" t="s" s="138">
        <v>7765</v>
      </c>
      <c r="B97" s="149">
        <v>4</v>
      </c>
      <c r="C97" s="149">
        <v>10</v>
      </c>
      <c r="D97" t="s" s="205">
        <v>7852</v>
      </c>
      <c r="E97" t="s" s="205">
        <v>101</v>
      </c>
      <c r="F97" s="222">
        <v>364</v>
      </c>
      <c r="G97" s="149">
        <v>393</v>
      </c>
      <c r="H97" s="173">
        <f>SUM(G97-F97)</f>
        <v>29</v>
      </c>
      <c r="I97" s="167">
        <f>H97/F97</f>
        <v>0.07967032967032971</v>
      </c>
      <c r="J97" s="167">
        <f>H97/G97</f>
        <v>0.0737913486005089</v>
      </c>
      <c r="K97" s="24"/>
      <c r="L97" s="24"/>
      <c r="M97" s="24"/>
      <c r="N97" s="24"/>
      <c r="O97" s="24"/>
      <c r="P97" s="24"/>
      <c r="Q97" s="24"/>
      <c r="R97" s="24"/>
      <c r="S97" s="24"/>
      <c r="T97" s="24"/>
      <c r="U97" s="24"/>
      <c r="V97" s="24"/>
      <c r="W97" s="24"/>
      <c r="X97" s="24"/>
      <c r="Y97" s="24"/>
      <c r="Z97" s="24"/>
    </row>
    <row r="98" ht="19.15" customHeight="1">
      <c r="A98" t="s" s="138">
        <v>7765</v>
      </c>
      <c r="B98" s="149">
        <v>4</v>
      </c>
      <c r="C98" s="149">
        <v>4</v>
      </c>
      <c r="D98" t="s" s="205">
        <v>7853</v>
      </c>
      <c r="E98" t="s" s="205">
        <v>44</v>
      </c>
      <c r="F98" s="222">
        <v>353</v>
      </c>
      <c r="G98" s="149">
        <v>368</v>
      </c>
      <c r="H98" s="173">
        <f>SUM(G98-F98)</f>
        <v>15</v>
      </c>
      <c r="I98" s="167">
        <f>H98/F98</f>
        <v>0.0424929178470255</v>
      </c>
      <c r="J98" s="167">
        <f>H98/G98</f>
        <v>0.0407608695652174</v>
      </c>
      <c r="K98" s="24"/>
      <c r="L98" s="24"/>
      <c r="M98" s="24"/>
      <c r="N98" s="24"/>
      <c r="O98" s="24"/>
      <c r="P98" s="24"/>
      <c r="Q98" s="24"/>
      <c r="R98" s="24"/>
      <c r="S98" s="24"/>
      <c r="T98" s="24"/>
      <c r="U98" s="24"/>
      <c r="V98" s="24"/>
      <c r="W98" s="24"/>
      <c r="X98" s="24"/>
      <c r="Y98" s="24"/>
      <c r="Z98" s="24"/>
    </row>
    <row r="99" ht="19.15" customHeight="1">
      <c r="A99" t="s" s="138">
        <v>7765</v>
      </c>
      <c r="B99" s="149">
        <v>4</v>
      </c>
      <c r="C99" s="149">
        <v>15</v>
      </c>
      <c r="D99" t="s" s="205">
        <v>7854</v>
      </c>
      <c r="E99" t="s" s="205">
        <v>30</v>
      </c>
      <c r="F99" s="222">
        <v>282</v>
      </c>
      <c r="G99" s="149">
        <v>330</v>
      </c>
      <c r="H99" s="173">
        <f>SUM(G99-F99)</f>
        <v>48</v>
      </c>
      <c r="I99" s="167">
        <f>H99/F99</f>
        <v>0.170212765957447</v>
      </c>
      <c r="J99" s="167">
        <f>H99/G99</f>
        <v>0.145454545454545</v>
      </c>
      <c r="K99" s="24"/>
      <c r="L99" s="24"/>
      <c r="M99" s="24"/>
      <c r="N99" s="24"/>
      <c r="O99" s="24"/>
      <c r="P99" s="24"/>
      <c r="Q99" s="24"/>
      <c r="R99" s="24"/>
      <c r="S99" s="24"/>
      <c r="T99" s="24"/>
      <c r="U99" s="24"/>
      <c r="V99" s="24"/>
      <c r="W99" s="24"/>
      <c r="X99" s="24"/>
      <c r="Y99" s="24"/>
      <c r="Z99" s="24"/>
    </row>
    <row r="100" ht="19.15" customHeight="1">
      <c r="A100" t="s" s="138">
        <v>7765</v>
      </c>
      <c r="B100" s="149">
        <v>4</v>
      </c>
      <c r="C100" s="149">
        <v>23</v>
      </c>
      <c r="D100" t="s" s="205">
        <v>7855</v>
      </c>
      <c r="E100" t="s" s="205">
        <v>52</v>
      </c>
      <c r="F100" s="222">
        <v>281</v>
      </c>
      <c r="G100" s="149">
        <v>290</v>
      </c>
      <c r="H100" s="173">
        <f>SUM(G100-F100)</f>
        <v>9</v>
      </c>
      <c r="I100" s="167">
        <f>H100/F100</f>
        <v>0.0320284697508897</v>
      </c>
      <c r="J100" s="167">
        <f>H100/G100</f>
        <v>0.0310344827586207</v>
      </c>
      <c r="K100" s="24"/>
      <c r="L100" s="24"/>
      <c r="M100" s="24"/>
      <c r="N100" s="24"/>
      <c r="O100" s="24"/>
      <c r="P100" s="24"/>
      <c r="Q100" s="24"/>
      <c r="R100" s="24"/>
      <c r="S100" s="24"/>
      <c r="T100" s="24"/>
      <c r="U100" s="24"/>
      <c r="V100" s="24"/>
      <c r="W100" s="24"/>
      <c r="X100" s="24"/>
      <c r="Y100" s="24"/>
      <c r="Z100" s="24"/>
    </row>
    <row r="101" ht="19.15" customHeight="1">
      <c r="A101" t="s" s="138">
        <v>7765</v>
      </c>
      <c r="B101" s="149">
        <v>4</v>
      </c>
      <c r="C101" s="149">
        <v>13</v>
      </c>
      <c r="D101" t="s" s="205">
        <v>7856</v>
      </c>
      <c r="E101" t="s" s="205">
        <v>48</v>
      </c>
      <c r="F101" s="222">
        <v>257</v>
      </c>
      <c r="G101" s="149">
        <v>265</v>
      </c>
      <c r="H101" s="173">
        <f>SUM(G101-F101)</f>
        <v>8</v>
      </c>
      <c r="I101" s="167">
        <f>H101/F101</f>
        <v>0.0311284046692607</v>
      </c>
      <c r="J101" s="167">
        <f>H101/G101</f>
        <v>0.030188679245283</v>
      </c>
      <c r="K101" s="24"/>
      <c r="L101" s="24"/>
      <c r="M101" s="24"/>
      <c r="N101" s="24"/>
      <c r="O101" s="24"/>
      <c r="P101" s="24"/>
      <c r="Q101" s="24"/>
      <c r="R101" s="24"/>
      <c r="S101" s="24"/>
      <c r="T101" s="24"/>
      <c r="U101" s="24"/>
      <c r="V101" s="24"/>
      <c r="W101" s="24"/>
      <c r="X101" s="24"/>
      <c r="Y101" s="24"/>
      <c r="Z101" s="24"/>
    </row>
    <row r="102" ht="19.15" customHeight="1">
      <c r="A102" t="s" s="138">
        <v>7765</v>
      </c>
      <c r="B102" s="149">
        <v>4</v>
      </c>
      <c r="C102" s="149">
        <v>12</v>
      </c>
      <c r="D102" t="s" s="205">
        <v>7857</v>
      </c>
      <c r="E102" t="s" s="205">
        <v>60</v>
      </c>
      <c r="F102" s="222">
        <v>180</v>
      </c>
      <c r="G102" s="149">
        <v>186</v>
      </c>
      <c r="H102" s="173">
        <f>SUM(G102-F102)</f>
        <v>6</v>
      </c>
      <c r="I102" s="167">
        <f>H102/F102</f>
        <v>0.0333333333333333</v>
      </c>
      <c r="J102" s="167">
        <f>H102/G102</f>
        <v>0.032258064516129</v>
      </c>
      <c r="K102" s="24"/>
      <c r="L102" s="24"/>
      <c r="M102" s="24"/>
      <c r="N102" s="24"/>
      <c r="O102" s="24"/>
      <c r="P102" s="24"/>
      <c r="Q102" s="24"/>
      <c r="R102" s="24"/>
      <c r="S102" s="24"/>
      <c r="T102" s="24"/>
      <c r="U102" s="24"/>
      <c r="V102" s="24"/>
      <c r="W102" s="24"/>
      <c r="X102" s="24"/>
      <c r="Y102" s="24"/>
      <c r="Z102" s="24"/>
    </row>
    <row r="103" ht="19.15" customHeight="1">
      <c r="A103" t="s" s="138">
        <v>7765</v>
      </c>
      <c r="B103" s="149">
        <v>4</v>
      </c>
      <c r="C103" s="149">
        <v>9</v>
      </c>
      <c r="D103" t="s" s="205">
        <v>7858</v>
      </c>
      <c r="E103" t="s" s="205">
        <v>64</v>
      </c>
      <c r="F103" s="222">
        <v>135</v>
      </c>
      <c r="G103" s="149">
        <v>142</v>
      </c>
      <c r="H103" s="173">
        <f>SUM(G103-F103)</f>
        <v>7</v>
      </c>
      <c r="I103" s="167">
        <f>H103/F103</f>
        <v>0.0518518518518519</v>
      </c>
      <c r="J103" s="167">
        <f>H103/G103</f>
        <v>0.0492957746478873</v>
      </c>
      <c r="K103" s="24"/>
      <c r="L103" s="24"/>
      <c r="M103" s="24"/>
      <c r="N103" s="24"/>
      <c r="O103" s="24"/>
      <c r="P103" s="24"/>
      <c r="Q103" s="24"/>
      <c r="R103" s="24"/>
      <c r="S103" s="24"/>
      <c r="T103" s="24"/>
      <c r="U103" s="24"/>
      <c r="V103" s="24"/>
      <c r="W103" s="24"/>
      <c r="X103" s="24"/>
      <c r="Y103" s="24"/>
      <c r="Z103" s="24"/>
    </row>
    <row r="104" ht="19.15" customHeight="1">
      <c r="A104" t="s" s="138">
        <v>7765</v>
      </c>
      <c r="B104" s="149">
        <v>4</v>
      </c>
      <c r="C104" s="149">
        <v>14</v>
      </c>
      <c r="D104" t="s" s="205">
        <v>7859</v>
      </c>
      <c r="E104" t="s" s="205">
        <v>173</v>
      </c>
      <c r="F104" s="222">
        <v>135</v>
      </c>
      <c r="G104" s="149">
        <v>142</v>
      </c>
      <c r="H104" s="173">
        <f>SUM(G104-F104)</f>
        <v>7</v>
      </c>
      <c r="I104" s="167">
        <f>H104/F104</f>
        <v>0.0518518518518519</v>
      </c>
      <c r="J104" s="167">
        <f>H104/G104</f>
        <v>0.0492957746478873</v>
      </c>
      <c r="K104" s="24"/>
      <c r="L104" s="24"/>
      <c r="M104" s="24"/>
      <c r="N104" s="24"/>
      <c r="O104" s="24"/>
      <c r="P104" s="24"/>
      <c r="Q104" s="24"/>
      <c r="R104" s="24"/>
      <c r="S104" s="24"/>
      <c r="T104" s="24"/>
      <c r="U104" s="24"/>
      <c r="V104" s="24"/>
      <c r="W104" s="24"/>
      <c r="X104" s="24"/>
      <c r="Y104" s="24"/>
      <c r="Z104" s="24"/>
    </row>
    <row r="105" ht="19.15" customHeight="1">
      <c r="A105" t="s" s="138">
        <v>7765</v>
      </c>
      <c r="B105" s="149">
        <v>4</v>
      </c>
      <c r="C105" s="149">
        <v>19</v>
      </c>
      <c r="D105" t="s" s="205">
        <v>7860</v>
      </c>
      <c r="E105" t="s" s="205">
        <v>72</v>
      </c>
      <c r="F105" s="222">
        <v>139</v>
      </c>
      <c r="G105" s="149">
        <v>142</v>
      </c>
      <c r="H105" s="173">
        <f>SUM(G105-F105)</f>
        <v>3</v>
      </c>
      <c r="I105" s="167">
        <f>H105/F105</f>
        <v>0.0215827338129496</v>
      </c>
      <c r="J105" s="167">
        <f>H105/G105</f>
        <v>0.0211267605633803</v>
      </c>
      <c r="K105" s="24"/>
      <c r="L105" s="24"/>
      <c r="M105" s="24"/>
      <c r="N105" s="24"/>
      <c r="O105" s="24"/>
      <c r="P105" s="24"/>
      <c r="Q105" s="24"/>
      <c r="R105" s="24"/>
      <c r="S105" s="24"/>
      <c r="T105" s="24"/>
      <c r="U105" s="24"/>
      <c r="V105" s="24"/>
      <c r="W105" s="24"/>
      <c r="X105" s="24"/>
      <c r="Y105" s="24"/>
      <c r="Z105" s="24"/>
    </row>
    <row r="106" ht="19.15" customHeight="1">
      <c r="A106" t="s" s="138">
        <v>7765</v>
      </c>
      <c r="B106" s="149">
        <v>4</v>
      </c>
      <c r="C106" s="149">
        <v>17</v>
      </c>
      <c r="D106" t="s" s="205">
        <v>7861</v>
      </c>
      <c r="E106" t="s" s="205">
        <v>76</v>
      </c>
      <c r="F106" s="222">
        <v>101</v>
      </c>
      <c r="G106" s="149">
        <v>111</v>
      </c>
      <c r="H106" s="173">
        <f>SUM(G106-F106)</f>
        <v>10</v>
      </c>
      <c r="I106" s="167">
        <f>H106/F106</f>
        <v>0.099009900990099</v>
      </c>
      <c r="J106" s="167">
        <f>H106/G106</f>
        <v>0.0900900900900901</v>
      </c>
      <c r="K106" s="24"/>
      <c r="L106" s="24"/>
      <c r="M106" s="24"/>
      <c r="N106" s="24"/>
      <c r="O106" s="24"/>
      <c r="P106" s="24"/>
      <c r="Q106" s="24"/>
      <c r="R106" s="24"/>
      <c r="S106" s="24"/>
      <c r="T106" s="24"/>
      <c r="U106" s="24"/>
      <c r="V106" s="24"/>
      <c r="W106" s="24"/>
      <c r="X106" s="24"/>
      <c r="Y106" s="24"/>
      <c r="Z106" s="24"/>
    </row>
    <row r="107" ht="19.15" customHeight="1">
      <c r="A107" t="s" s="138">
        <v>7765</v>
      </c>
      <c r="B107" s="149">
        <v>4</v>
      </c>
      <c r="C107" s="149">
        <v>20</v>
      </c>
      <c r="D107" t="s" s="205">
        <v>7862</v>
      </c>
      <c r="E107" t="s" s="205">
        <v>56</v>
      </c>
      <c r="F107" s="222">
        <v>68</v>
      </c>
      <c r="G107" s="149">
        <v>69</v>
      </c>
      <c r="H107" s="173">
        <f>SUM(G107-F107)</f>
        <v>1</v>
      </c>
      <c r="I107" s="167">
        <f>H107/F107</f>
        <v>0.0147058823529412</v>
      </c>
      <c r="J107" s="167">
        <f>H107/G107</f>
        <v>0.0144927536231884</v>
      </c>
      <c r="K107" s="24"/>
      <c r="L107" s="24"/>
      <c r="M107" s="24"/>
      <c r="N107" s="24"/>
      <c r="O107" s="24"/>
      <c r="P107" s="24"/>
      <c r="Q107" s="24"/>
      <c r="R107" s="24"/>
      <c r="S107" s="24"/>
      <c r="T107" s="24"/>
      <c r="U107" s="24"/>
      <c r="V107" s="24"/>
      <c r="W107" s="24"/>
      <c r="X107" s="24"/>
      <c r="Y107" s="24"/>
      <c r="Z107" s="24"/>
    </row>
    <row r="108" ht="19.15" customHeight="1">
      <c r="A108" t="s" s="138">
        <v>7765</v>
      </c>
      <c r="B108" s="149">
        <v>4</v>
      </c>
      <c r="C108" s="149">
        <v>22</v>
      </c>
      <c r="D108" t="s" s="205">
        <v>7863</v>
      </c>
      <c r="E108" t="s" s="205">
        <v>147</v>
      </c>
      <c r="F108" s="222">
        <v>63</v>
      </c>
      <c r="G108" s="149">
        <v>67</v>
      </c>
      <c r="H108" s="173">
        <f>SUM(G108-F108)</f>
        <v>4</v>
      </c>
      <c r="I108" s="167">
        <f>H108/F108</f>
        <v>0.0634920634920635</v>
      </c>
      <c r="J108" s="167">
        <f>H108/G108</f>
        <v>0.0597014925373134</v>
      </c>
      <c r="K108" s="24"/>
      <c r="L108" s="24"/>
      <c r="M108" s="24"/>
      <c r="N108" s="24"/>
      <c r="O108" s="24"/>
      <c r="P108" s="24"/>
      <c r="Q108" s="24"/>
      <c r="R108" s="24"/>
      <c r="S108" s="24"/>
      <c r="T108" s="24"/>
      <c r="U108" s="24"/>
      <c r="V108" s="24"/>
      <c r="W108" s="24"/>
      <c r="X108" s="24"/>
      <c r="Y108" s="24"/>
      <c r="Z108" s="24"/>
    </row>
    <row r="109" ht="19.15" customHeight="1">
      <c r="A109" t="s" s="138">
        <v>7765</v>
      </c>
      <c r="B109" s="149">
        <v>4</v>
      </c>
      <c r="C109" s="149">
        <v>25</v>
      </c>
      <c r="D109" t="s" s="205">
        <v>7864</v>
      </c>
      <c r="E109" t="s" s="205">
        <v>68</v>
      </c>
      <c r="F109" s="222">
        <v>58</v>
      </c>
      <c r="G109" s="149">
        <v>59</v>
      </c>
      <c r="H109" s="173">
        <f>SUM(G109-F109)</f>
        <v>1</v>
      </c>
      <c r="I109" s="167">
        <f>H109/F109</f>
        <v>0.0172413793103448</v>
      </c>
      <c r="J109" s="167">
        <f>H109/G109</f>
        <v>0.0169491525423729</v>
      </c>
      <c r="K109" s="24"/>
      <c r="L109" s="24"/>
      <c r="M109" s="24"/>
      <c r="N109" s="24"/>
      <c r="O109" s="24"/>
      <c r="P109" s="24"/>
      <c r="Q109" s="24"/>
      <c r="R109" s="24"/>
      <c r="S109" s="24"/>
      <c r="T109" s="24"/>
      <c r="U109" s="24"/>
      <c r="V109" s="24"/>
      <c r="W109" s="24"/>
      <c r="X109" s="24"/>
      <c r="Y109" s="24"/>
      <c r="Z109" s="24"/>
    </row>
    <row r="110" ht="19.15" customHeight="1">
      <c r="A110" t="s" s="138">
        <v>7765</v>
      </c>
      <c r="B110" s="149">
        <v>4</v>
      </c>
      <c r="C110" s="149">
        <v>24</v>
      </c>
      <c r="D110" t="s" s="205">
        <v>7865</v>
      </c>
      <c r="E110" t="s" s="205">
        <v>46</v>
      </c>
      <c r="F110" s="222">
        <v>57</v>
      </c>
      <c r="G110" s="149">
        <v>58</v>
      </c>
      <c r="H110" s="173">
        <f>SUM(G110-F110)</f>
        <v>1</v>
      </c>
      <c r="I110" s="167">
        <f>H110/F110</f>
        <v>0.0175438596491228</v>
      </c>
      <c r="J110" s="167">
        <f>H110/G110</f>
        <v>0.0172413793103448</v>
      </c>
      <c r="K110" s="24"/>
      <c r="L110" s="24"/>
      <c r="M110" s="24"/>
      <c r="N110" s="24"/>
      <c r="O110" s="24"/>
      <c r="P110" s="24"/>
      <c r="Q110" s="24"/>
      <c r="R110" s="24"/>
      <c r="S110" s="24"/>
      <c r="T110" s="24"/>
      <c r="U110" s="24"/>
      <c r="V110" s="24"/>
      <c r="W110" s="24"/>
      <c r="X110" s="24"/>
      <c r="Y110" s="24"/>
      <c r="Z110" s="24"/>
    </row>
    <row r="111" ht="19.15" customHeight="1">
      <c r="A111" t="s" s="138">
        <v>7765</v>
      </c>
      <c r="B111" s="149">
        <v>4</v>
      </c>
      <c r="C111" s="149">
        <v>6</v>
      </c>
      <c r="D111" t="s" s="205">
        <v>7866</v>
      </c>
      <c r="E111" t="s" s="205">
        <v>66</v>
      </c>
      <c r="F111" s="222">
        <v>51</v>
      </c>
      <c r="G111" s="149">
        <v>55</v>
      </c>
      <c r="H111" s="173">
        <f>SUM(G111-F111)</f>
        <v>4</v>
      </c>
      <c r="I111" s="167">
        <f>H111/F111</f>
        <v>0.07843137254901961</v>
      </c>
      <c r="J111" s="167">
        <f>H111/G111</f>
        <v>0.0727272727272727</v>
      </c>
      <c r="K111" s="24"/>
      <c r="L111" s="24"/>
      <c r="M111" s="24"/>
      <c r="N111" s="24"/>
      <c r="O111" s="24"/>
      <c r="P111" s="24"/>
      <c r="Q111" s="24"/>
      <c r="R111" s="24"/>
      <c r="S111" s="24"/>
      <c r="T111" s="24"/>
      <c r="U111" s="24"/>
      <c r="V111" s="24"/>
      <c r="W111" s="24"/>
      <c r="X111" s="24"/>
      <c r="Y111" s="24"/>
      <c r="Z111" s="24"/>
    </row>
    <row r="112" ht="19.15" customHeight="1">
      <c r="A112" t="s" s="138">
        <v>7765</v>
      </c>
      <c r="B112" s="149">
        <v>4</v>
      </c>
      <c r="C112" s="149">
        <v>16</v>
      </c>
      <c r="D112" t="s" s="205">
        <v>7867</v>
      </c>
      <c r="E112" t="s" s="205">
        <v>1122</v>
      </c>
      <c r="F112" s="222">
        <v>24</v>
      </c>
      <c r="G112" s="149">
        <v>24</v>
      </c>
      <c r="H112" s="173">
        <f>SUM(G112-F112)</f>
        <v>0</v>
      </c>
      <c r="I112" s="167">
        <f>H112/F112</f>
        <v>0</v>
      </c>
      <c r="J112" s="167">
        <f>H112/G112</f>
        <v>0</v>
      </c>
      <c r="K112" s="24"/>
      <c r="L112" s="24"/>
      <c r="M112" s="24"/>
      <c r="N112" s="24"/>
      <c r="O112" s="24"/>
      <c r="P112" s="24"/>
      <c r="Q112" s="24"/>
      <c r="R112" s="24"/>
      <c r="S112" s="24"/>
      <c r="T112" s="24"/>
      <c r="U112" s="24"/>
      <c r="V112" s="24"/>
      <c r="W112" s="24"/>
      <c r="X112" s="24"/>
      <c r="Y112" s="24"/>
      <c r="Z112" s="24"/>
    </row>
    <row r="113" ht="19.15" customHeight="1">
      <c r="A113" t="s" s="138">
        <v>7765</v>
      </c>
      <c r="B113" s="149">
        <v>4</v>
      </c>
      <c r="C113" s="149">
        <v>8</v>
      </c>
      <c r="D113" t="s" s="205">
        <v>7868</v>
      </c>
      <c r="E113" t="s" s="205">
        <v>78</v>
      </c>
      <c r="F113" s="223">
        <v>0</v>
      </c>
      <c r="G113" s="149">
        <v>0</v>
      </c>
      <c r="H113" s="206">
        <f>SUM(G113-F113)</f>
        <v>0</v>
      </c>
      <c r="I113" s="176">
        <f>H113/F113</f>
      </c>
      <c r="J113" s="176">
        <f>H113/G113</f>
      </c>
      <c r="K113" s="174"/>
      <c r="L113" s="174"/>
      <c r="M113" s="174"/>
      <c r="N113" s="174"/>
      <c r="O113" s="174"/>
      <c r="P113" s="174"/>
      <c r="Q113" s="174"/>
      <c r="R113" s="174"/>
      <c r="S113" s="174"/>
      <c r="T113" s="174"/>
      <c r="U113" s="174"/>
      <c r="V113" s="174"/>
      <c r="W113" s="174"/>
      <c r="X113" s="174"/>
      <c r="Y113" s="174"/>
      <c r="Z113" s="174"/>
    </row>
    <row r="114" ht="19.15" customHeight="1">
      <c r="A114" s="177"/>
      <c r="B114" s="178"/>
      <c r="C114" s="178"/>
      <c r="D114" s="179"/>
      <c r="E114" s="179"/>
      <c r="F114" s="210">
        <f>SUM(F89:F113)</f>
        <v>96601</v>
      </c>
      <c r="G114" s="180">
        <f>SUM(G89:G113)</f>
        <v>102434</v>
      </c>
      <c r="H114" s="181">
        <f>SUM(H89:H113)</f>
        <v>5833</v>
      </c>
      <c r="I114" s="182">
        <f>H114/F114</f>
        <v>0.0603823976977464</v>
      </c>
      <c r="J114" s="182">
        <f>H114/G114</f>
        <v>0.0569439834429974</v>
      </c>
      <c r="K114" s="183"/>
      <c r="L114" s="183"/>
      <c r="M114" s="183"/>
      <c r="N114" s="183"/>
      <c r="O114" s="183"/>
      <c r="P114" s="183"/>
      <c r="Q114" s="183"/>
      <c r="R114" s="183"/>
      <c r="S114" s="183"/>
      <c r="T114" s="183"/>
      <c r="U114" s="183"/>
      <c r="V114" s="183"/>
      <c r="W114" s="183"/>
      <c r="X114" s="183"/>
      <c r="Y114" s="183"/>
      <c r="Z114" s="184"/>
    </row>
    <row r="115" ht="19.15" customHeight="1">
      <c r="A115" s="230"/>
      <c r="B115" s="231"/>
      <c r="C115" s="231"/>
      <c r="D115" s="232"/>
      <c r="E115" s="232"/>
      <c r="F115" s="251"/>
      <c r="G115" s="231"/>
      <c r="H115" s="234"/>
      <c r="I115" s="188"/>
      <c r="J115" s="188"/>
      <c r="K115" s="189"/>
      <c r="L115" s="189"/>
      <c r="M115" s="189"/>
      <c r="N115" s="189"/>
      <c r="O115" s="189"/>
      <c r="P115" s="189"/>
      <c r="Q115" s="189"/>
      <c r="R115" s="189"/>
      <c r="S115" s="189"/>
      <c r="T115" s="189"/>
      <c r="U115" s="189"/>
      <c r="V115" s="189"/>
      <c r="W115" s="189"/>
      <c r="X115" s="189"/>
      <c r="Y115" s="189"/>
      <c r="Z115" s="189"/>
    </row>
    <row r="116" ht="19.15" customHeight="1">
      <c r="A116" t="s" s="138">
        <v>7765</v>
      </c>
      <c r="B116" s="149">
        <v>5</v>
      </c>
      <c r="C116" s="149">
        <v>2</v>
      </c>
      <c r="D116" t="s" s="205">
        <v>7869</v>
      </c>
      <c r="E116" t="s" s="205">
        <v>26</v>
      </c>
      <c r="F116" s="222">
        <v>35683</v>
      </c>
      <c r="G116" s="149">
        <v>37425</v>
      </c>
      <c r="H116" s="173">
        <f>SUM(G116-F116)</f>
        <v>1742</v>
      </c>
      <c r="I116" s="167">
        <f>H116/F116</f>
        <v>0.0488187652383488</v>
      </c>
      <c r="J116" s="167">
        <f>H116/G116</f>
        <v>0.0465464261857047</v>
      </c>
      <c r="K116" s="24"/>
      <c r="L116" s="24"/>
      <c r="M116" s="24"/>
      <c r="N116" s="24"/>
      <c r="O116" s="24"/>
      <c r="P116" s="24"/>
      <c r="Q116" s="24"/>
      <c r="R116" s="24"/>
      <c r="S116" s="24"/>
      <c r="T116" s="24"/>
      <c r="U116" s="24"/>
      <c r="V116" s="24"/>
      <c r="W116" s="24"/>
      <c r="X116" s="24"/>
      <c r="Y116" s="24"/>
      <c r="Z116" s="24"/>
    </row>
    <row r="117" ht="19.15" customHeight="1">
      <c r="A117" t="s" s="138">
        <v>7765</v>
      </c>
      <c r="B117" s="149">
        <v>5</v>
      </c>
      <c r="C117" s="149">
        <v>1</v>
      </c>
      <c r="D117" t="s" s="205">
        <v>7870</v>
      </c>
      <c r="E117" t="s" s="205">
        <v>17</v>
      </c>
      <c r="F117" s="222">
        <v>17400</v>
      </c>
      <c r="G117" s="149">
        <v>17897</v>
      </c>
      <c r="H117" s="173">
        <f>SUM(G117-F117)</f>
        <v>497</v>
      </c>
      <c r="I117" s="167">
        <f>H117/F117</f>
        <v>0.0285632183908046</v>
      </c>
      <c r="J117" s="167">
        <f>H117/G117</f>
        <v>0.0277700173213388</v>
      </c>
      <c r="K117" s="24"/>
      <c r="L117" s="24"/>
      <c r="M117" s="24"/>
      <c r="N117" s="24"/>
      <c r="O117" s="24"/>
      <c r="P117" s="24"/>
      <c r="Q117" s="24"/>
      <c r="R117" s="24"/>
      <c r="S117" s="24"/>
      <c r="T117" s="24"/>
      <c r="U117" s="24"/>
      <c r="V117" s="24"/>
      <c r="W117" s="24"/>
      <c r="X117" s="24"/>
      <c r="Y117" s="24"/>
      <c r="Z117" s="24"/>
    </row>
    <row r="118" ht="19.15" customHeight="1">
      <c r="A118" t="s" s="138">
        <v>7765</v>
      </c>
      <c r="B118" s="149">
        <v>5</v>
      </c>
      <c r="C118" s="149">
        <v>11</v>
      </c>
      <c r="D118" t="s" s="205">
        <v>7871</v>
      </c>
      <c r="E118" t="s" s="205">
        <v>20</v>
      </c>
      <c r="F118" s="222">
        <v>15559</v>
      </c>
      <c r="G118" s="149">
        <v>16544</v>
      </c>
      <c r="H118" s="173">
        <f>SUM(G118-F118)</f>
        <v>985</v>
      </c>
      <c r="I118" s="167">
        <f>H118/F118</f>
        <v>0.0633074105019603</v>
      </c>
      <c r="J118" s="167">
        <f>H118/G118</f>
        <v>0.0595382011605416</v>
      </c>
      <c r="K118" s="24"/>
      <c r="L118" s="24"/>
      <c r="M118" s="24"/>
      <c r="N118" s="24"/>
      <c r="O118" s="24"/>
      <c r="P118" s="24"/>
      <c r="Q118" s="24"/>
      <c r="R118" s="24"/>
      <c r="S118" s="24"/>
      <c r="T118" s="24"/>
      <c r="U118" s="24"/>
      <c r="V118" s="24"/>
      <c r="W118" s="24"/>
      <c r="X118" s="24"/>
      <c r="Y118" s="24"/>
      <c r="Z118" s="24"/>
    </row>
    <row r="119" ht="19.15" customHeight="1">
      <c r="A119" t="s" s="138">
        <v>7765</v>
      </c>
      <c r="B119" s="149">
        <v>5</v>
      </c>
      <c r="C119" s="149">
        <v>8</v>
      </c>
      <c r="D119" t="s" s="205">
        <v>7872</v>
      </c>
      <c r="E119" t="s" s="205">
        <v>22</v>
      </c>
      <c r="F119" s="222">
        <v>14948</v>
      </c>
      <c r="G119" s="149">
        <v>15763</v>
      </c>
      <c r="H119" s="173">
        <f>SUM(G119-F119)</f>
        <v>815</v>
      </c>
      <c r="I119" s="167">
        <f>H119/F119</f>
        <v>0.0545223441263045</v>
      </c>
      <c r="J119" s="167">
        <f>H119/G119</f>
        <v>0.0517033559601599</v>
      </c>
      <c r="K119" s="24"/>
      <c r="L119" s="24"/>
      <c r="M119" s="24"/>
      <c r="N119" s="24"/>
      <c r="O119" s="24"/>
      <c r="P119" s="24"/>
      <c r="Q119" s="24"/>
      <c r="R119" s="24"/>
      <c r="S119" s="24"/>
      <c r="T119" s="24"/>
      <c r="U119" s="24"/>
      <c r="V119" s="24"/>
      <c r="W119" s="24"/>
      <c r="X119" s="24"/>
      <c r="Y119" s="24"/>
      <c r="Z119" s="24"/>
    </row>
    <row r="120" ht="19.15" customHeight="1">
      <c r="A120" t="s" s="138">
        <v>7765</v>
      </c>
      <c r="B120" s="149">
        <v>5</v>
      </c>
      <c r="C120" s="149">
        <v>9</v>
      </c>
      <c r="D120" t="s" s="205">
        <v>7873</v>
      </c>
      <c r="E120" t="s" s="205">
        <v>28</v>
      </c>
      <c r="F120" s="222">
        <v>3529</v>
      </c>
      <c r="G120" s="149">
        <v>3665</v>
      </c>
      <c r="H120" s="173">
        <f>SUM(G120-F120)</f>
        <v>136</v>
      </c>
      <c r="I120" s="167">
        <f>H120/F120</f>
        <v>0.0385378294134316</v>
      </c>
      <c r="J120" s="167">
        <f>H120/G120</f>
        <v>0.0371077762619372</v>
      </c>
      <c r="K120" s="24"/>
      <c r="L120" s="24"/>
      <c r="M120" s="24"/>
      <c r="N120" s="24"/>
      <c r="O120" s="24"/>
      <c r="P120" s="24"/>
      <c r="Q120" s="24"/>
      <c r="R120" s="24"/>
      <c r="S120" s="24"/>
      <c r="T120" s="24"/>
      <c r="U120" s="24"/>
      <c r="V120" s="24"/>
      <c r="W120" s="24"/>
      <c r="X120" s="24"/>
      <c r="Y120" s="24"/>
      <c r="Z120" s="24"/>
    </row>
    <row r="121" ht="19.15" customHeight="1">
      <c r="A121" t="s" s="138">
        <v>7765</v>
      </c>
      <c r="B121" s="149">
        <v>5</v>
      </c>
      <c r="C121" s="149">
        <v>12</v>
      </c>
      <c r="D121" t="s" s="205">
        <v>7874</v>
      </c>
      <c r="E121" t="s" s="205">
        <v>38</v>
      </c>
      <c r="F121" s="222">
        <v>1688</v>
      </c>
      <c r="G121" s="149">
        <v>1741</v>
      </c>
      <c r="H121" s="173">
        <f>SUM(G121-F121)</f>
        <v>53</v>
      </c>
      <c r="I121" s="167">
        <f>H121/F121</f>
        <v>0.0313981042654028</v>
      </c>
      <c r="J121" s="167">
        <f>H121/G121</f>
        <v>0.0304422745548535</v>
      </c>
      <c r="K121" s="24"/>
      <c r="L121" s="24"/>
      <c r="M121" s="24"/>
      <c r="N121" s="24"/>
      <c r="O121" s="24"/>
      <c r="P121" s="24"/>
      <c r="Q121" s="24"/>
      <c r="R121" s="24"/>
      <c r="S121" s="24"/>
      <c r="T121" s="24"/>
      <c r="U121" s="24"/>
      <c r="V121" s="24"/>
      <c r="W121" s="24"/>
      <c r="X121" s="24"/>
      <c r="Y121" s="24"/>
      <c r="Z121" s="24"/>
    </row>
    <row r="122" ht="19.15" customHeight="1">
      <c r="A122" t="s" s="138">
        <v>7765</v>
      </c>
      <c r="B122" s="149">
        <v>5</v>
      </c>
      <c r="C122" s="149">
        <v>22</v>
      </c>
      <c r="D122" t="s" s="205">
        <v>7875</v>
      </c>
      <c r="E122" t="s" s="205">
        <v>34</v>
      </c>
      <c r="F122" s="222">
        <v>1509</v>
      </c>
      <c r="G122" s="149">
        <v>1592</v>
      </c>
      <c r="H122" s="173">
        <f>SUM(G122-F122)</f>
        <v>83</v>
      </c>
      <c r="I122" s="167">
        <f>H122/F122</f>
        <v>0.0550033134526176</v>
      </c>
      <c r="J122" s="167">
        <f>H122/G122</f>
        <v>0.0521356783919598</v>
      </c>
      <c r="K122" s="24"/>
      <c r="L122" s="24"/>
      <c r="M122" s="24"/>
      <c r="N122" s="24"/>
      <c r="O122" s="24"/>
      <c r="P122" s="24"/>
      <c r="Q122" s="24"/>
      <c r="R122" s="24"/>
      <c r="S122" s="24"/>
      <c r="T122" s="24"/>
      <c r="U122" s="24"/>
      <c r="V122" s="24"/>
      <c r="W122" s="24"/>
      <c r="X122" s="24"/>
      <c r="Y122" s="24"/>
      <c r="Z122" s="24"/>
    </row>
    <row r="123" ht="19.15" customHeight="1">
      <c r="A123" t="s" s="138">
        <v>7765</v>
      </c>
      <c r="B123" s="149">
        <v>5</v>
      </c>
      <c r="C123" s="149">
        <v>5</v>
      </c>
      <c r="D123" t="s" s="205">
        <v>7876</v>
      </c>
      <c r="E123" t="s" s="205">
        <v>101</v>
      </c>
      <c r="F123" s="222">
        <v>736</v>
      </c>
      <c r="G123" s="149">
        <v>747</v>
      </c>
      <c r="H123" s="173">
        <f>SUM(G123-F123)</f>
        <v>11</v>
      </c>
      <c r="I123" s="167">
        <f>H123/F123</f>
        <v>0.014945652173913</v>
      </c>
      <c r="J123" s="167">
        <f>H123/G123</f>
        <v>0.0147255689424364</v>
      </c>
      <c r="K123" s="24"/>
      <c r="L123" s="24"/>
      <c r="M123" s="24"/>
      <c r="N123" s="24"/>
      <c r="O123" s="24"/>
      <c r="P123" s="24"/>
      <c r="Q123" s="24"/>
      <c r="R123" s="24"/>
      <c r="S123" s="24"/>
      <c r="T123" s="24"/>
      <c r="U123" s="24"/>
      <c r="V123" s="24"/>
      <c r="W123" s="24"/>
      <c r="X123" s="24"/>
      <c r="Y123" s="24"/>
      <c r="Z123" s="24"/>
    </row>
    <row r="124" ht="19.15" customHeight="1">
      <c r="A124" t="s" s="138">
        <v>7765</v>
      </c>
      <c r="B124" s="149">
        <v>5</v>
      </c>
      <c r="C124" s="149">
        <v>6</v>
      </c>
      <c r="D124" t="s" s="205">
        <v>7877</v>
      </c>
      <c r="E124" t="s" s="205">
        <v>30</v>
      </c>
      <c r="F124" s="222">
        <v>512</v>
      </c>
      <c r="G124" s="149">
        <v>530</v>
      </c>
      <c r="H124" s="173">
        <f>SUM(G124-F124)</f>
        <v>18</v>
      </c>
      <c r="I124" s="167">
        <f>H124/F124</f>
        <v>0.03515625</v>
      </c>
      <c r="J124" s="167">
        <f>H124/G124</f>
        <v>0.0339622641509434</v>
      </c>
      <c r="K124" s="24"/>
      <c r="L124" s="24"/>
      <c r="M124" s="24"/>
      <c r="N124" s="24"/>
      <c r="O124" s="24"/>
      <c r="P124" s="24"/>
      <c r="Q124" s="24"/>
      <c r="R124" s="24"/>
      <c r="S124" s="24"/>
      <c r="T124" s="24"/>
      <c r="U124" s="24"/>
      <c r="V124" s="24"/>
      <c r="W124" s="24"/>
      <c r="X124" s="24"/>
      <c r="Y124" s="24"/>
      <c r="Z124" s="24"/>
    </row>
    <row r="125" ht="19.15" customHeight="1">
      <c r="A125" t="s" s="138">
        <v>7765</v>
      </c>
      <c r="B125" s="149">
        <v>5</v>
      </c>
      <c r="C125" s="149">
        <v>3</v>
      </c>
      <c r="D125" t="s" s="205">
        <v>7878</v>
      </c>
      <c r="E125" t="s" s="205">
        <v>60</v>
      </c>
      <c r="F125" s="222">
        <v>449</v>
      </c>
      <c r="G125" s="149">
        <v>459</v>
      </c>
      <c r="H125" s="173">
        <f>SUM(G125-F125)</f>
        <v>10</v>
      </c>
      <c r="I125" s="167">
        <f>H125/F125</f>
        <v>0.022271714922049</v>
      </c>
      <c r="J125" s="167">
        <f>H125/G125</f>
        <v>0.0217864923747277</v>
      </c>
      <c r="K125" s="24"/>
      <c r="L125" s="24"/>
      <c r="M125" s="24"/>
      <c r="N125" s="24"/>
      <c r="O125" s="24"/>
      <c r="P125" s="24"/>
      <c r="Q125" s="24"/>
      <c r="R125" s="24"/>
      <c r="S125" s="24"/>
      <c r="T125" s="24"/>
      <c r="U125" s="24"/>
      <c r="V125" s="24"/>
      <c r="W125" s="24"/>
      <c r="X125" s="24"/>
      <c r="Y125" s="24"/>
      <c r="Z125" s="24"/>
    </row>
    <row r="126" ht="19.15" customHeight="1">
      <c r="A126" t="s" s="138">
        <v>7765</v>
      </c>
      <c r="B126" s="149">
        <v>5</v>
      </c>
      <c r="C126" s="149">
        <v>7</v>
      </c>
      <c r="D126" t="s" s="205">
        <v>7879</v>
      </c>
      <c r="E126" t="s" s="205">
        <v>66</v>
      </c>
      <c r="F126" s="222">
        <v>420</v>
      </c>
      <c r="G126" s="149">
        <v>446</v>
      </c>
      <c r="H126" s="173">
        <f>SUM(G126-F126)</f>
        <v>26</v>
      </c>
      <c r="I126" s="167">
        <f>H126/F126</f>
        <v>0.0619047619047619</v>
      </c>
      <c r="J126" s="167">
        <f>H126/G126</f>
        <v>0.0582959641255605</v>
      </c>
      <c r="K126" s="24"/>
      <c r="L126" s="24"/>
      <c r="M126" s="24"/>
      <c r="N126" s="24"/>
      <c r="O126" s="24"/>
      <c r="P126" s="24"/>
      <c r="Q126" s="24"/>
      <c r="R126" s="24"/>
      <c r="S126" s="24"/>
      <c r="T126" s="24"/>
      <c r="U126" s="24"/>
      <c r="V126" s="24"/>
      <c r="W126" s="24"/>
      <c r="X126" s="24"/>
      <c r="Y126" s="24"/>
      <c r="Z126" s="24"/>
    </row>
    <row r="127" ht="19.15" customHeight="1">
      <c r="A127" t="s" s="138">
        <v>7765</v>
      </c>
      <c r="B127" s="149">
        <v>5</v>
      </c>
      <c r="C127" s="149">
        <v>10</v>
      </c>
      <c r="D127" t="s" s="205">
        <v>7880</v>
      </c>
      <c r="E127" t="s" s="205">
        <v>44</v>
      </c>
      <c r="F127" s="222">
        <v>412</v>
      </c>
      <c r="G127" s="149">
        <v>422</v>
      </c>
      <c r="H127" s="173">
        <f>SUM(G127-F127)</f>
        <v>10</v>
      </c>
      <c r="I127" s="167">
        <f>H127/F127</f>
        <v>0.0242718446601942</v>
      </c>
      <c r="J127" s="167">
        <f>H127/G127</f>
        <v>0.023696682464455</v>
      </c>
      <c r="K127" s="24"/>
      <c r="L127" s="24"/>
      <c r="M127" s="24"/>
      <c r="N127" s="24"/>
      <c r="O127" s="24"/>
      <c r="P127" s="24"/>
      <c r="Q127" s="24"/>
      <c r="R127" s="24"/>
      <c r="S127" s="24"/>
      <c r="T127" s="24"/>
      <c r="U127" s="24"/>
      <c r="V127" s="24"/>
      <c r="W127" s="24"/>
      <c r="X127" s="24"/>
      <c r="Y127" s="24"/>
      <c r="Z127" s="24"/>
    </row>
    <row r="128" ht="19.15" customHeight="1">
      <c r="A128" t="s" s="138">
        <v>7765</v>
      </c>
      <c r="B128" s="149">
        <v>5</v>
      </c>
      <c r="C128" s="149">
        <v>27</v>
      </c>
      <c r="D128" t="s" s="205">
        <v>7881</v>
      </c>
      <c r="E128" t="s" s="205">
        <v>68</v>
      </c>
      <c r="F128" s="222">
        <v>211</v>
      </c>
      <c r="G128" s="149">
        <v>222</v>
      </c>
      <c r="H128" s="173">
        <f>SUM(G128-F128)</f>
        <v>11</v>
      </c>
      <c r="I128" s="167">
        <f>H128/F128</f>
        <v>0.0521327014218009</v>
      </c>
      <c r="J128" s="167">
        <f>H128/G128</f>
        <v>0.0495495495495495</v>
      </c>
      <c r="K128" s="24"/>
      <c r="L128" s="24"/>
      <c r="M128" s="24"/>
      <c r="N128" s="24"/>
      <c r="O128" s="24"/>
      <c r="P128" s="24"/>
      <c r="Q128" s="24"/>
      <c r="R128" s="24"/>
      <c r="S128" s="24"/>
      <c r="T128" s="24"/>
      <c r="U128" s="24"/>
      <c r="V128" s="24"/>
      <c r="W128" s="24"/>
      <c r="X128" s="24"/>
      <c r="Y128" s="24"/>
      <c r="Z128" s="24"/>
    </row>
    <row r="129" ht="19.15" customHeight="1">
      <c r="A129" t="s" s="138">
        <v>7765</v>
      </c>
      <c r="B129" s="149">
        <v>5</v>
      </c>
      <c r="C129" s="149">
        <v>18</v>
      </c>
      <c r="D129" t="s" s="205">
        <v>7882</v>
      </c>
      <c r="E129" t="s" s="205">
        <v>72</v>
      </c>
      <c r="F129" s="222">
        <v>203</v>
      </c>
      <c r="G129" s="149">
        <v>213</v>
      </c>
      <c r="H129" s="173">
        <f>SUM(G129-F129)</f>
        <v>10</v>
      </c>
      <c r="I129" s="167">
        <f>H129/F129</f>
        <v>0.0492610837438424</v>
      </c>
      <c r="J129" s="167">
        <f>H129/G129</f>
        <v>0.0469483568075117</v>
      </c>
      <c r="K129" s="24"/>
      <c r="L129" s="24"/>
      <c r="M129" s="24"/>
      <c r="N129" s="24"/>
      <c r="O129" s="24"/>
      <c r="P129" s="24"/>
      <c r="Q129" s="24"/>
      <c r="R129" s="24"/>
      <c r="S129" s="24"/>
      <c r="T129" s="24"/>
      <c r="U129" s="24"/>
      <c r="V129" s="24"/>
      <c r="W129" s="24"/>
      <c r="X129" s="24"/>
      <c r="Y129" s="24"/>
      <c r="Z129" s="24"/>
    </row>
    <row r="130" ht="19.15" customHeight="1">
      <c r="A130" t="s" s="138">
        <v>7765</v>
      </c>
      <c r="B130" s="149">
        <v>5</v>
      </c>
      <c r="C130" s="149">
        <v>16</v>
      </c>
      <c r="D130" t="s" s="205">
        <v>7883</v>
      </c>
      <c r="E130" t="s" s="205">
        <v>1122</v>
      </c>
      <c r="F130" s="222">
        <v>167</v>
      </c>
      <c r="G130" s="149">
        <v>168</v>
      </c>
      <c r="H130" s="173">
        <f>SUM(G130-F130)</f>
        <v>1</v>
      </c>
      <c r="I130" s="167">
        <f>H130/F130</f>
        <v>0.00598802395209581</v>
      </c>
      <c r="J130" s="167">
        <f>H130/G130</f>
        <v>0.00595238095238095</v>
      </c>
      <c r="K130" s="24"/>
      <c r="L130" s="24"/>
      <c r="M130" s="24"/>
      <c r="N130" s="24"/>
      <c r="O130" s="24"/>
      <c r="P130" s="24"/>
      <c r="Q130" s="24"/>
      <c r="R130" s="24"/>
      <c r="S130" s="24"/>
      <c r="T130" s="24"/>
      <c r="U130" s="24"/>
      <c r="V130" s="24"/>
      <c r="W130" s="24"/>
      <c r="X130" s="24"/>
      <c r="Y130" s="24"/>
      <c r="Z130" s="24"/>
    </row>
    <row r="131" ht="19.15" customHeight="1">
      <c r="A131" t="s" s="138">
        <v>7765</v>
      </c>
      <c r="B131" s="149">
        <v>5</v>
      </c>
      <c r="C131" s="149">
        <v>21</v>
      </c>
      <c r="D131" t="s" s="205">
        <v>7884</v>
      </c>
      <c r="E131" t="s" s="205">
        <v>56</v>
      </c>
      <c r="F131" s="222">
        <v>138</v>
      </c>
      <c r="G131" s="149">
        <v>144</v>
      </c>
      <c r="H131" s="173">
        <f>SUM(G131-F131)</f>
        <v>6</v>
      </c>
      <c r="I131" s="167">
        <f>H131/F131</f>
        <v>0.0434782608695652</v>
      </c>
      <c r="J131" s="167">
        <f>H131/G131</f>
        <v>0.0416666666666667</v>
      </c>
      <c r="K131" s="24"/>
      <c r="L131" s="24"/>
      <c r="M131" s="24"/>
      <c r="N131" s="24"/>
      <c r="O131" s="24"/>
      <c r="P131" s="24"/>
      <c r="Q131" s="24"/>
      <c r="R131" s="24"/>
      <c r="S131" s="24"/>
      <c r="T131" s="24"/>
      <c r="U131" s="24"/>
      <c r="V131" s="24"/>
      <c r="W131" s="24"/>
      <c r="X131" s="24"/>
      <c r="Y131" s="24"/>
      <c r="Z131" s="24"/>
    </row>
    <row r="132" ht="19.15" customHeight="1">
      <c r="A132" t="s" s="138">
        <v>7765</v>
      </c>
      <c r="B132" s="149">
        <v>5</v>
      </c>
      <c r="C132" s="149">
        <v>13</v>
      </c>
      <c r="D132" t="s" s="205">
        <v>7885</v>
      </c>
      <c r="E132" t="s" s="205">
        <v>48</v>
      </c>
      <c r="F132" s="222">
        <v>127</v>
      </c>
      <c r="G132" s="149">
        <v>135</v>
      </c>
      <c r="H132" s="173">
        <f>SUM(G132-F132)</f>
        <v>8</v>
      </c>
      <c r="I132" s="167">
        <f>H132/F132</f>
        <v>0.062992125984252</v>
      </c>
      <c r="J132" s="167">
        <f>H132/G132</f>
        <v>0.0592592592592593</v>
      </c>
      <c r="K132" s="24"/>
      <c r="L132" s="24"/>
      <c r="M132" s="24"/>
      <c r="N132" s="24"/>
      <c r="O132" s="24"/>
      <c r="P132" s="24"/>
      <c r="Q132" s="24"/>
      <c r="R132" s="24"/>
      <c r="S132" s="24"/>
      <c r="T132" s="24"/>
      <c r="U132" s="24"/>
      <c r="V132" s="24"/>
      <c r="W132" s="24"/>
      <c r="X132" s="24"/>
      <c r="Y132" s="24"/>
      <c r="Z132" s="24"/>
    </row>
    <row r="133" ht="19.15" customHeight="1">
      <c r="A133" t="s" s="138">
        <v>7765</v>
      </c>
      <c r="B133" s="149">
        <v>5</v>
      </c>
      <c r="C133" s="149">
        <v>19</v>
      </c>
      <c r="D133" t="s" s="205">
        <v>7886</v>
      </c>
      <c r="E133" t="s" s="205">
        <v>248</v>
      </c>
      <c r="F133" s="222">
        <v>106</v>
      </c>
      <c r="G133" s="149">
        <v>110</v>
      </c>
      <c r="H133" s="173">
        <f>SUM(G133-F133)</f>
        <v>4</v>
      </c>
      <c r="I133" s="167">
        <f>H133/F133</f>
        <v>0.0377358490566038</v>
      </c>
      <c r="J133" s="167">
        <f>H133/G133</f>
        <v>0.0363636363636364</v>
      </c>
      <c r="K133" s="24"/>
      <c r="L133" s="24"/>
      <c r="M133" s="24"/>
      <c r="N133" s="24"/>
      <c r="O133" s="24"/>
      <c r="P133" s="24"/>
      <c r="Q133" s="24"/>
      <c r="R133" s="24"/>
      <c r="S133" s="24"/>
      <c r="T133" s="24"/>
      <c r="U133" s="24"/>
      <c r="V133" s="24"/>
      <c r="W133" s="24"/>
      <c r="X133" s="24"/>
      <c r="Y133" s="24"/>
      <c r="Z133" s="24"/>
    </row>
    <row r="134" ht="19.15" customHeight="1">
      <c r="A134" t="s" s="138">
        <v>7765</v>
      </c>
      <c r="B134" s="149">
        <v>5</v>
      </c>
      <c r="C134" s="149">
        <v>15</v>
      </c>
      <c r="D134" t="s" s="205">
        <v>7887</v>
      </c>
      <c r="E134" t="s" s="205">
        <v>64</v>
      </c>
      <c r="F134" s="222">
        <v>89</v>
      </c>
      <c r="G134" s="149">
        <v>104</v>
      </c>
      <c r="H134" s="173">
        <f>SUM(G134-F134)</f>
        <v>15</v>
      </c>
      <c r="I134" s="167">
        <f>H134/F134</f>
        <v>0.168539325842697</v>
      </c>
      <c r="J134" s="167">
        <f>H134/G134</f>
        <v>0.144230769230769</v>
      </c>
      <c r="K134" s="24"/>
      <c r="L134" s="24"/>
      <c r="M134" s="24"/>
      <c r="N134" s="24"/>
      <c r="O134" s="24"/>
      <c r="P134" s="24"/>
      <c r="Q134" s="24"/>
      <c r="R134" s="24"/>
      <c r="S134" s="24"/>
      <c r="T134" s="24"/>
      <c r="U134" s="24"/>
      <c r="V134" s="24"/>
      <c r="W134" s="24"/>
      <c r="X134" s="24"/>
      <c r="Y134" s="24"/>
      <c r="Z134" s="24"/>
    </row>
    <row r="135" ht="19.15" customHeight="1">
      <c r="A135" t="s" s="138">
        <v>7765</v>
      </c>
      <c r="B135" s="149">
        <v>5</v>
      </c>
      <c r="C135" s="149">
        <v>20</v>
      </c>
      <c r="D135" t="s" s="205">
        <v>7888</v>
      </c>
      <c r="E135" t="s" s="205">
        <v>76</v>
      </c>
      <c r="F135" s="222">
        <v>90</v>
      </c>
      <c r="G135" s="149">
        <v>97</v>
      </c>
      <c r="H135" s="173">
        <f>SUM(G135-F135)</f>
        <v>7</v>
      </c>
      <c r="I135" s="167">
        <f>H135/F135</f>
        <v>0.07777777777777781</v>
      </c>
      <c r="J135" s="167">
        <f>H135/G135</f>
        <v>0.0721649484536082</v>
      </c>
      <c r="K135" s="24"/>
      <c r="L135" s="24"/>
      <c r="M135" s="24"/>
      <c r="N135" s="24"/>
      <c r="O135" s="24"/>
      <c r="P135" s="24"/>
      <c r="Q135" s="24"/>
      <c r="R135" s="24"/>
      <c r="S135" s="24"/>
      <c r="T135" s="24"/>
      <c r="U135" s="24"/>
      <c r="V135" s="24"/>
      <c r="W135" s="24"/>
      <c r="X135" s="24"/>
      <c r="Y135" s="24"/>
      <c r="Z135" s="24"/>
    </row>
    <row r="136" ht="19.15" customHeight="1">
      <c r="A136" t="s" s="138">
        <v>7765</v>
      </c>
      <c r="B136" s="149">
        <v>5</v>
      </c>
      <c r="C136" s="149">
        <v>24</v>
      </c>
      <c r="D136" t="s" s="205">
        <v>7889</v>
      </c>
      <c r="E136" t="s" s="205">
        <v>36</v>
      </c>
      <c r="F136" s="222">
        <v>78</v>
      </c>
      <c r="G136" s="149">
        <v>84</v>
      </c>
      <c r="H136" s="173">
        <f>SUM(G136-F136)</f>
        <v>6</v>
      </c>
      <c r="I136" s="167">
        <f>H136/F136</f>
        <v>0.0769230769230769</v>
      </c>
      <c r="J136" s="167">
        <f>H136/G136</f>
        <v>0.0714285714285714</v>
      </c>
      <c r="K136" s="24"/>
      <c r="L136" s="24"/>
      <c r="M136" s="24"/>
      <c r="N136" s="24"/>
      <c r="O136" s="24"/>
      <c r="P136" s="24"/>
      <c r="Q136" s="24"/>
      <c r="R136" s="24"/>
      <c r="S136" s="24"/>
      <c r="T136" s="24"/>
      <c r="U136" s="24"/>
      <c r="V136" s="24"/>
      <c r="W136" s="24"/>
      <c r="X136" s="24"/>
      <c r="Y136" s="24"/>
      <c r="Z136" s="24"/>
    </row>
    <row r="137" ht="19.15" customHeight="1">
      <c r="A137" t="s" s="138">
        <v>7765</v>
      </c>
      <c r="B137" s="149">
        <v>5</v>
      </c>
      <c r="C137" s="149">
        <v>14</v>
      </c>
      <c r="D137" t="s" s="205">
        <v>7890</v>
      </c>
      <c r="E137" t="s" s="205">
        <v>173</v>
      </c>
      <c r="F137" s="222">
        <v>75</v>
      </c>
      <c r="G137" s="149">
        <v>78</v>
      </c>
      <c r="H137" s="173">
        <f>SUM(G137-F137)</f>
        <v>3</v>
      </c>
      <c r="I137" s="167">
        <f>H137/F137</f>
        <v>0.04</v>
      </c>
      <c r="J137" s="167">
        <f>H137/G137</f>
        <v>0.0384615384615385</v>
      </c>
      <c r="K137" s="24"/>
      <c r="L137" s="24"/>
      <c r="M137" s="24"/>
      <c r="N137" s="24"/>
      <c r="O137" s="24"/>
      <c r="P137" s="24"/>
      <c r="Q137" s="24"/>
      <c r="R137" s="24"/>
      <c r="S137" s="24"/>
      <c r="T137" s="24"/>
      <c r="U137" s="24"/>
      <c r="V137" s="24"/>
      <c r="W137" s="24"/>
      <c r="X137" s="24"/>
      <c r="Y137" s="24"/>
      <c r="Z137" s="24"/>
    </row>
    <row r="138" ht="19.15" customHeight="1">
      <c r="A138" t="s" s="138">
        <v>7765</v>
      </c>
      <c r="B138" s="149">
        <v>5</v>
      </c>
      <c r="C138" s="149">
        <v>17</v>
      </c>
      <c r="D138" t="s" s="205">
        <v>7891</v>
      </c>
      <c r="E138" t="s" s="205">
        <v>74</v>
      </c>
      <c r="F138" s="222">
        <v>63</v>
      </c>
      <c r="G138" s="149">
        <v>63</v>
      </c>
      <c r="H138" s="173">
        <f>SUM(G138-F138)</f>
        <v>0</v>
      </c>
      <c r="I138" s="167">
        <f>H138/F138</f>
        <v>0</v>
      </c>
      <c r="J138" s="167">
        <f>H138/G138</f>
        <v>0</v>
      </c>
      <c r="K138" s="24"/>
      <c r="L138" s="24"/>
      <c r="M138" s="24"/>
      <c r="N138" s="24"/>
      <c r="O138" s="24"/>
      <c r="P138" s="24"/>
      <c r="Q138" s="24"/>
      <c r="R138" s="24"/>
      <c r="S138" s="24"/>
      <c r="T138" s="24"/>
      <c r="U138" s="24"/>
      <c r="V138" s="24"/>
      <c r="W138" s="24"/>
      <c r="X138" s="24"/>
      <c r="Y138" s="24"/>
      <c r="Z138" s="24"/>
    </row>
    <row r="139" ht="19.15" customHeight="1">
      <c r="A139" t="s" s="138">
        <v>7765</v>
      </c>
      <c r="B139" s="149">
        <v>5</v>
      </c>
      <c r="C139" s="149">
        <v>23</v>
      </c>
      <c r="D139" t="s" s="205">
        <v>7892</v>
      </c>
      <c r="E139" t="s" s="205">
        <v>147</v>
      </c>
      <c r="F139" s="222">
        <v>36</v>
      </c>
      <c r="G139" s="149">
        <v>38</v>
      </c>
      <c r="H139" s="173">
        <f>SUM(G139-F139)</f>
        <v>2</v>
      </c>
      <c r="I139" s="167">
        <f>H139/F139</f>
        <v>0.0555555555555556</v>
      </c>
      <c r="J139" s="167">
        <f>H139/G139</f>
        <v>0.0526315789473684</v>
      </c>
      <c r="K139" s="24"/>
      <c r="L139" s="24"/>
      <c r="M139" s="24"/>
      <c r="N139" s="24"/>
      <c r="O139" s="24"/>
      <c r="P139" s="24"/>
      <c r="Q139" s="24"/>
      <c r="R139" s="24"/>
      <c r="S139" s="24"/>
      <c r="T139" s="24"/>
      <c r="U139" s="24"/>
      <c r="V139" s="24"/>
      <c r="W139" s="24"/>
      <c r="X139" s="24"/>
      <c r="Y139" s="24"/>
      <c r="Z139" s="24"/>
    </row>
    <row r="140" ht="19.15" customHeight="1">
      <c r="A140" t="s" s="138">
        <v>7765</v>
      </c>
      <c r="B140" s="149">
        <v>5</v>
      </c>
      <c r="C140" s="149">
        <v>25</v>
      </c>
      <c r="D140" t="s" s="205">
        <v>7893</v>
      </c>
      <c r="E140" t="s" s="205">
        <v>52</v>
      </c>
      <c r="F140" s="222">
        <v>30</v>
      </c>
      <c r="G140" s="149">
        <v>30</v>
      </c>
      <c r="H140" s="173">
        <f>SUM(G140-F140)</f>
        <v>0</v>
      </c>
      <c r="I140" s="167">
        <f>H140/F140</f>
        <v>0</v>
      </c>
      <c r="J140" s="167">
        <f>H140/G140</f>
        <v>0</v>
      </c>
      <c r="K140" s="24"/>
      <c r="L140" s="24"/>
      <c r="M140" s="24"/>
      <c r="N140" s="24"/>
      <c r="O140" s="24"/>
      <c r="P140" s="24"/>
      <c r="Q140" s="24"/>
      <c r="R140" s="24"/>
      <c r="S140" s="24"/>
      <c r="T140" s="24"/>
      <c r="U140" s="24"/>
      <c r="V140" s="24"/>
      <c r="W140" s="24"/>
      <c r="X140" s="24"/>
      <c r="Y140" s="24"/>
      <c r="Z140" s="24"/>
    </row>
    <row r="141" ht="19.15" customHeight="1">
      <c r="A141" t="s" s="138">
        <v>7765</v>
      </c>
      <c r="B141" s="149">
        <v>5</v>
      </c>
      <c r="C141" s="149">
        <v>26</v>
      </c>
      <c r="D141" t="s" s="205">
        <v>7894</v>
      </c>
      <c r="E141" t="s" s="205">
        <v>237</v>
      </c>
      <c r="F141" s="222">
        <v>25</v>
      </c>
      <c r="G141" s="149">
        <v>25</v>
      </c>
      <c r="H141" s="173">
        <f>SUM(G141-F141)</f>
        <v>0</v>
      </c>
      <c r="I141" s="167">
        <f>H141/F141</f>
        <v>0</v>
      </c>
      <c r="J141" s="167">
        <f>H141/G141</f>
        <v>0</v>
      </c>
      <c r="K141" s="24"/>
      <c r="L141" s="24"/>
      <c r="M141" s="24"/>
      <c r="N141" s="24"/>
      <c r="O141" s="24"/>
      <c r="P141" s="24"/>
      <c r="Q141" s="24"/>
      <c r="R141" s="24"/>
      <c r="S141" s="24"/>
      <c r="T141" s="24"/>
      <c r="U141" s="24"/>
      <c r="V141" s="24"/>
      <c r="W141" s="24"/>
      <c r="X141" s="24"/>
      <c r="Y141" s="24"/>
      <c r="Z141" s="24"/>
    </row>
    <row r="142" ht="19.15" customHeight="1">
      <c r="A142" t="s" s="138">
        <v>7765</v>
      </c>
      <c r="B142" s="149">
        <v>5</v>
      </c>
      <c r="C142" s="149">
        <v>4</v>
      </c>
      <c r="D142" t="s" s="205">
        <v>7895</v>
      </c>
      <c r="E142" t="s" s="205">
        <v>78</v>
      </c>
      <c r="F142" s="223">
        <v>0</v>
      </c>
      <c r="G142" s="149">
        <v>0</v>
      </c>
      <c r="H142" s="206">
        <f>SUM(G142-F142)</f>
        <v>0</v>
      </c>
      <c r="I142" s="176">
        <f>H142/F142</f>
      </c>
      <c r="J142" s="176">
        <f>H142/G142</f>
      </c>
      <c r="K142" s="174"/>
      <c r="L142" s="174"/>
      <c r="M142" s="174"/>
      <c r="N142" s="174"/>
      <c r="O142" s="174"/>
      <c r="P142" s="174"/>
      <c r="Q142" s="174"/>
      <c r="R142" s="174"/>
      <c r="S142" s="174"/>
      <c r="T142" s="174"/>
      <c r="U142" s="174"/>
      <c r="V142" s="174"/>
      <c r="W142" s="174"/>
      <c r="X142" s="174"/>
      <c r="Y142" s="174"/>
      <c r="Z142" s="174"/>
    </row>
    <row r="143" ht="13.65" customHeight="1">
      <c r="A143" s="192"/>
      <c r="B143" s="183"/>
      <c r="C143" s="183"/>
      <c r="D143" s="183"/>
      <c r="E143" s="183"/>
      <c r="F143" s="194">
        <f>SUM(F116:F142)</f>
        <v>94283</v>
      </c>
      <c r="G143" s="194">
        <f>SUM(G116:G142)</f>
        <v>98742</v>
      </c>
      <c r="H143" s="194">
        <f>SUM(H116:H142)</f>
        <v>4459</v>
      </c>
      <c r="I143" s="182">
        <f>H143/F143</f>
        <v>0.0472937857301953</v>
      </c>
      <c r="J143" s="182">
        <f>H143/G143</f>
        <v>0.0451580887565575</v>
      </c>
      <c r="K143" s="183"/>
      <c r="L143" s="183"/>
      <c r="M143" s="183"/>
      <c r="N143" s="183"/>
      <c r="O143" s="183"/>
      <c r="P143" s="183"/>
      <c r="Q143" s="183"/>
      <c r="R143" s="183"/>
      <c r="S143" s="183"/>
      <c r="T143" s="183"/>
      <c r="U143" s="183"/>
      <c r="V143" s="183"/>
      <c r="W143" s="183"/>
      <c r="X143" s="183"/>
      <c r="Y143" s="183"/>
      <c r="Z143" s="184"/>
    </row>
    <row r="144" ht="13.65" customHeight="1">
      <c r="A144" s="195"/>
      <c r="B144" s="195"/>
      <c r="C144" s="195"/>
      <c r="D144" s="195"/>
      <c r="E144" s="195"/>
      <c r="F144" s="195"/>
      <c r="G144" s="195"/>
      <c r="H144" s="195"/>
      <c r="I144" s="196">
        <f>H144/F144</f>
      </c>
      <c r="J144" s="196">
        <f>H144/G144</f>
      </c>
      <c r="K144" s="195"/>
      <c r="L144" s="195"/>
      <c r="M144" s="195"/>
      <c r="N144" s="195"/>
      <c r="O144" s="195"/>
      <c r="P144" s="195"/>
      <c r="Q144" s="195"/>
      <c r="R144" s="195"/>
      <c r="S144" s="195"/>
      <c r="T144" s="195"/>
      <c r="U144" s="195"/>
      <c r="V144" s="195"/>
      <c r="W144" s="195"/>
      <c r="X144" s="195"/>
      <c r="Y144" s="195"/>
      <c r="Z144" s="195"/>
    </row>
    <row r="145" ht="13.65" customHeight="1">
      <c r="A145" s="215"/>
      <c r="B145" s="216"/>
      <c r="C145" s="216"/>
      <c r="D145" s="216"/>
      <c r="E145" s="216"/>
      <c r="F145" s="218">
        <f>SUM(F143,F114,F87,F56,F27)</f>
        <v>486243</v>
      </c>
      <c r="G145" s="218">
        <f>SUM(G143,G114,G87,G56,G27)</f>
        <v>504126</v>
      </c>
      <c r="H145" s="218">
        <f>SUM(H143,H114,H87,H56,H27)</f>
        <v>17883</v>
      </c>
      <c r="I145" s="235">
        <f>H145/F145</f>
        <v>0.036777907342625</v>
      </c>
      <c r="J145" s="235">
        <f>H145/G145</f>
        <v>0.0354732745385082</v>
      </c>
      <c r="K145" s="216"/>
      <c r="L145" s="216"/>
      <c r="M145" s="216"/>
      <c r="N145" s="216"/>
      <c r="O145" s="216"/>
      <c r="P145" s="216"/>
      <c r="Q145" s="216"/>
      <c r="R145" s="216"/>
      <c r="S145" s="216"/>
      <c r="T145" s="216"/>
      <c r="U145" s="216"/>
      <c r="V145" s="216"/>
      <c r="W145" s="216"/>
      <c r="X145" s="216"/>
      <c r="Y145" s="216"/>
      <c r="Z145"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55.xml><?xml version="1.0" encoding="utf-8"?>
<worksheet xmlns:r="http://schemas.openxmlformats.org/officeDocument/2006/relationships" xmlns="http://schemas.openxmlformats.org/spreadsheetml/2006/main">
  <sheetPr>
    <pageSetUpPr fitToPage="1"/>
  </sheetPr>
  <dimension ref="A1:Z136"/>
  <sheetViews>
    <sheetView workbookViewId="0" showGridLines="0" defaultGridColor="1"/>
  </sheetViews>
  <sheetFormatPr defaultColWidth="14.5" defaultRowHeight="15.75" customHeight="1" outlineLevelRow="0" outlineLevelCol="0"/>
  <cols>
    <col min="1" max="1" width="14.5" style="350" customWidth="1"/>
    <col min="2" max="3" width="9.85156" style="350" customWidth="1"/>
    <col min="4" max="4" width="28.3516" style="350" customWidth="1"/>
    <col min="5" max="5" width="21.8516" style="350" customWidth="1"/>
    <col min="6" max="26" width="14.5" style="350" customWidth="1"/>
    <col min="27" max="256" width="14.5" style="350"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7899</v>
      </c>
      <c r="B2" s="149">
        <v>1</v>
      </c>
      <c r="C2" s="149">
        <v>4</v>
      </c>
      <c r="D2" t="s" s="205">
        <v>7927</v>
      </c>
      <c r="E2" t="s" s="205">
        <v>20</v>
      </c>
      <c r="F2" s="222">
        <v>29881</v>
      </c>
      <c r="G2" s="149">
        <v>31650</v>
      </c>
      <c r="H2" s="173">
        <f>SUM(G2-F2)</f>
        <v>1769</v>
      </c>
      <c r="I2" s="167">
        <f>H2/F2</f>
        <v>0.0592014992804792</v>
      </c>
      <c r="J2" s="167">
        <f>H2/G2</f>
        <v>0.0558925750394945</v>
      </c>
      <c r="K2" s="24"/>
      <c r="L2" s="24"/>
      <c r="M2" s="24"/>
      <c r="N2" s="24"/>
      <c r="O2" s="24"/>
      <c r="P2" s="24"/>
      <c r="Q2" s="24"/>
      <c r="R2" s="24"/>
      <c r="S2" s="24"/>
      <c r="T2" s="24"/>
      <c r="U2" s="24"/>
      <c r="V2" s="24"/>
      <c r="W2" s="24"/>
      <c r="X2" s="24"/>
      <c r="Y2" s="24"/>
      <c r="Z2" s="24"/>
    </row>
    <row r="3" ht="19.15" customHeight="1">
      <c r="A3" t="s" s="138">
        <v>7899</v>
      </c>
      <c r="B3" s="149">
        <v>1</v>
      </c>
      <c r="C3" s="149">
        <v>8</v>
      </c>
      <c r="D3" t="s" s="205">
        <v>7928</v>
      </c>
      <c r="E3" t="s" s="205">
        <v>84</v>
      </c>
      <c r="F3" s="222">
        <v>27747</v>
      </c>
      <c r="G3" s="149">
        <v>29375</v>
      </c>
      <c r="H3" s="173">
        <f>SUM(G3-F3)</f>
        <v>1628</v>
      </c>
      <c r="I3" s="167">
        <f>H3/F3</f>
        <v>0.0586730096947418</v>
      </c>
      <c r="J3" s="167">
        <f>H3/G3</f>
        <v>0.0554212765957447</v>
      </c>
      <c r="K3" s="24"/>
      <c r="L3" s="24"/>
      <c r="M3" s="24"/>
      <c r="N3" s="24"/>
      <c r="O3" s="24"/>
      <c r="P3" s="24"/>
      <c r="Q3" s="24"/>
      <c r="R3" s="24"/>
      <c r="S3" s="24"/>
      <c r="T3" s="24"/>
      <c r="U3" s="24"/>
      <c r="V3" s="24"/>
      <c r="W3" s="24"/>
      <c r="X3" s="24"/>
      <c r="Y3" s="24"/>
      <c r="Z3" s="24"/>
    </row>
    <row r="4" ht="19.15" customHeight="1">
      <c r="A4" t="s" s="138">
        <v>7899</v>
      </c>
      <c r="B4" s="149">
        <v>1</v>
      </c>
      <c r="C4" s="149">
        <v>6</v>
      </c>
      <c r="D4" t="s" s="205">
        <v>7929</v>
      </c>
      <c r="E4" t="s" s="205">
        <v>22</v>
      </c>
      <c r="F4" s="222">
        <v>20718</v>
      </c>
      <c r="G4" s="149">
        <v>21914</v>
      </c>
      <c r="H4" s="173">
        <f>SUM(G4-F4)</f>
        <v>1196</v>
      </c>
      <c r="I4" s="167">
        <f>H4/F4</f>
        <v>0.057727579882228</v>
      </c>
      <c r="J4" s="167">
        <f>H4/G4</f>
        <v>0.0545769827507529</v>
      </c>
      <c r="K4" s="24"/>
      <c r="L4" s="24"/>
      <c r="M4" s="24"/>
      <c r="N4" s="24"/>
      <c r="O4" s="24"/>
      <c r="P4" s="24"/>
      <c r="Q4" s="24"/>
      <c r="R4" s="24"/>
      <c r="S4" s="24"/>
      <c r="T4" s="24"/>
      <c r="U4" s="24"/>
      <c r="V4" s="24"/>
      <c r="W4" s="24"/>
      <c r="X4" s="24"/>
      <c r="Y4" s="24"/>
      <c r="Z4" s="24"/>
    </row>
    <row r="5" ht="19.15" customHeight="1">
      <c r="A5" t="s" s="138">
        <v>7899</v>
      </c>
      <c r="B5" s="149">
        <v>1</v>
      </c>
      <c r="C5" s="149">
        <v>13</v>
      </c>
      <c r="D5" t="s" s="205">
        <v>7930</v>
      </c>
      <c r="E5" t="s" s="205">
        <v>17</v>
      </c>
      <c r="F5" s="222">
        <v>9316</v>
      </c>
      <c r="G5" s="149">
        <v>10173</v>
      </c>
      <c r="H5" s="173">
        <f>SUM(G5-F5)</f>
        <v>857</v>
      </c>
      <c r="I5" s="167">
        <f>H5/F5</f>
        <v>0.09199227136109921</v>
      </c>
      <c r="J5" s="167">
        <f>H5/G5</f>
        <v>0.0842426029686425</v>
      </c>
      <c r="K5" s="24"/>
      <c r="L5" s="24"/>
      <c r="M5" s="24"/>
      <c r="N5" s="24"/>
      <c r="O5" s="24"/>
      <c r="P5" s="24"/>
      <c r="Q5" s="24"/>
      <c r="R5" s="24"/>
      <c r="S5" s="24"/>
      <c r="T5" s="24"/>
      <c r="U5" s="24"/>
      <c r="V5" s="24"/>
      <c r="W5" s="24"/>
      <c r="X5" s="24"/>
      <c r="Y5" s="24"/>
      <c r="Z5" s="24"/>
    </row>
    <row r="6" ht="19.15" customHeight="1">
      <c r="A6" t="s" s="138">
        <v>7899</v>
      </c>
      <c r="B6" s="149">
        <v>1</v>
      </c>
      <c r="C6" s="149">
        <v>22</v>
      </c>
      <c r="D6" t="s" s="205">
        <v>7931</v>
      </c>
      <c r="E6" t="s" s="205">
        <v>34</v>
      </c>
      <c r="F6" s="222">
        <v>2085</v>
      </c>
      <c r="G6" s="149">
        <v>2227</v>
      </c>
      <c r="H6" s="173">
        <f>SUM(G6-F6)</f>
        <v>142</v>
      </c>
      <c r="I6" s="167">
        <f>H6/F6</f>
        <v>0.06810551558753</v>
      </c>
      <c r="J6" s="167">
        <f>H6/G6</f>
        <v>0.0637629097440503</v>
      </c>
      <c r="K6" s="24"/>
      <c r="L6" s="24"/>
      <c r="M6" s="24"/>
      <c r="N6" s="24"/>
      <c r="O6" s="24"/>
      <c r="P6" s="24"/>
      <c r="Q6" s="24"/>
      <c r="R6" s="24"/>
      <c r="S6" s="24"/>
      <c r="T6" s="24"/>
      <c r="U6" s="24"/>
      <c r="V6" s="24"/>
      <c r="W6" s="24"/>
      <c r="X6" s="24"/>
      <c r="Y6" s="24"/>
      <c r="Z6" s="24"/>
    </row>
    <row r="7" ht="19.15" customHeight="1">
      <c r="A7" t="s" s="138">
        <v>7899</v>
      </c>
      <c r="B7" s="149">
        <v>1</v>
      </c>
      <c r="C7" s="149">
        <v>1</v>
      </c>
      <c r="D7" t="s" s="205">
        <v>7932</v>
      </c>
      <c r="E7" t="s" s="205">
        <v>26</v>
      </c>
      <c r="F7" s="222">
        <v>1980</v>
      </c>
      <c r="G7" s="149">
        <v>2043</v>
      </c>
      <c r="H7" s="173">
        <f>SUM(G7-F7)</f>
        <v>63</v>
      </c>
      <c r="I7" s="167">
        <f>H7/F7</f>
        <v>0.0318181818181818</v>
      </c>
      <c r="J7" s="167">
        <f>H7/G7</f>
        <v>0.0308370044052863</v>
      </c>
      <c r="K7" s="24"/>
      <c r="L7" s="24"/>
      <c r="M7" s="24"/>
      <c r="N7" s="24"/>
      <c r="O7" s="24"/>
      <c r="P7" s="24"/>
      <c r="Q7" s="24"/>
      <c r="R7" s="24"/>
      <c r="S7" s="24"/>
      <c r="T7" s="24"/>
      <c r="U7" s="24"/>
      <c r="V7" s="24"/>
      <c r="W7" s="24"/>
      <c r="X7" s="24"/>
      <c r="Y7" s="24"/>
      <c r="Z7" s="24"/>
    </row>
    <row r="8" ht="19.15" customHeight="1">
      <c r="A8" t="s" s="138">
        <v>7899</v>
      </c>
      <c r="B8" s="149">
        <v>1</v>
      </c>
      <c r="C8" s="149">
        <v>16</v>
      </c>
      <c r="D8" t="s" s="205">
        <v>7933</v>
      </c>
      <c r="E8" t="s" s="205">
        <v>28</v>
      </c>
      <c r="F8" s="222">
        <v>1851</v>
      </c>
      <c r="G8" s="149">
        <v>1969</v>
      </c>
      <c r="H8" s="173">
        <f>SUM(G8-F8)</f>
        <v>118</v>
      </c>
      <c r="I8" s="167">
        <f>H8/F8</f>
        <v>0.0637493246893571</v>
      </c>
      <c r="J8" s="167">
        <f>H8/G8</f>
        <v>0.0599288979177247</v>
      </c>
      <c r="K8" s="24"/>
      <c r="L8" s="24"/>
      <c r="M8" s="24"/>
      <c r="N8" s="24"/>
      <c r="O8" s="24"/>
      <c r="P8" s="24"/>
      <c r="Q8" s="24"/>
      <c r="R8" s="24"/>
      <c r="S8" s="24"/>
      <c r="T8" s="24"/>
      <c r="U8" s="24"/>
      <c r="V8" s="24"/>
      <c r="W8" s="24"/>
      <c r="X8" s="24"/>
      <c r="Y8" s="24"/>
      <c r="Z8" s="24"/>
    </row>
    <row r="9" ht="19.15" customHeight="1">
      <c r="A9" t="s" s="138">
        <v>7899</v>
      </c>
      <c r="B9" s="149">
        <v>1</v>
      </c>
      <c r="C9" s="149">
        <v>9</v>
      </c>
      <c r="D9" t="s" s="205">
        <v>7934</v>
      </c>
      <c r="E9" t="s" s="205">
        <v>36</v>
      </c>
      <c r="F9" s="222">
        <v>959</v>
      </c>
      <c r="G9" s="149">
        <v>995</v>
      </c>
      <c r="H9" s="173">
        <f>SUM(G9-F9)</f>
        <v>36</v>
      </c>
      <c r="I9" s="167">
        <f>H9/F9</f>
        <v>0.0375391032325339</v>
      </c>
      <c r="J9" s="167">
        <f>H9/G9</f>
        <v>0.0361809045226131</v>
      </c>
      <c r="K9" s="24"/>
      <c r="L9" s="24"/>
      <c r="M9" s="24"/>
      <c r="N9" s="24"/>
      <c r="O9" s="24"/>
      <c r="P9" s="24"/>
      <c r="Q9" s="24"/>
      <c r="R9" s="24"/>
      <c r="S9" s="24"/>
      <c r="T9" s="24"/>
      <c r="U9" s="24"/>
      <c r="V9" s="24"/>
      <c r="W9" s="24"/>
      <c r="X9" s="24"/>
      <c r="Y9" s="24"/>
      <c r="Z9" s="24"/>
    </row>
    <row r="10" ht="19.15" customHeight="1">
      <c r="A10" t="s" s="138">
        <v>7899</v>
      </c>
      <c r="B10" s="149">
        <v>1</v>
      </c>
      <c r="C10" s="149">
        <v>3</v>
      </c>
      <c r="D10" t="s" s="205">
        <v>7935</v>
      </c>
      <c r="E10" t="s" s="205">
        <v>173</v>
      </c>
      <c r="F10" s="222">
        <v>688</v>
      </c>
      <c r="G10" s="149">
        <v>743</v>
      </c>
      <c r="H10" s="173">
        <f>SUM(G10-F10)</f>
        <v>55</v>
      </c>
      <c r="I10" s="167">
        <f>H10/F10</f>
        <v>0.0799418604651163</v>
      </c>
      <c r="J10" s="167">
        <f>H10/G10</f>
        <v>0.0740242261103634</v>
      </c>
      <c r="K10" s="24"/>
      <c r="L10" s="24"/>
      <c r="M10" s="24"/>
      <c r="N10" s="24"/>
      <c r="O10" s="24"/>
      <c r="P10" s="24"/>
      <c r="Q10" s="24"/>
      <c r="R10" s="24"/>
      <c r="S10" s="24"/>
      <c r="T10" s="24"/>
      <c r="U10" s="24"/>
      <c r="V10" s="24"/>
      <c r="W10" s="24"/>
      <c r="X10" s="24"/>
      <c r="Y10" s="24"/>
      <c r="Z10" s="24"/>
    </row>
    <row r="11" ht="19.15" customHeight="1">
      <c r="A11" t="s" s="138">
        <v>7899</v>
      </c>
      <c r="B11" s="149">
        <v>1</v>
      </c>
      <c r="C11" s="149">
        <v>5</v>
      </c>
      <c r="D11" t="s" s="205">
        <v>7936</v>
      </c>
      <c r="E11" t="s" s="205">
        <v>38</v>
      </c>
      <c r="F11" s="222">
        <v>562</v>
      </c>
      <c r="G11" s="149">
        <v>578</v>
      </c>
      <c r="H11" s="173">
        <f>SUM(G11-F11)</f>
        <v>16</v>
      </c>
      <c r="I11" s="167">
        <f>H11/F11</f>
        <v>0.0284697508896797</v>
      </c>
      <c r="J11" s="167">
        <f>H11/G11</f>
        <v>0.027681660899654</v>
      </c>
      <c r="K11" s="24"/>
      <c r="L11" s="24"/>
      <c r="M11" s="24"/>
      <c r="N11" s="24"/>
      <c r="O11" s="24"/>
      <c r="P11" s="24"/>
      <c r="Q11" s="24"/>
      <c r="R11" s="24"/>
      <c r="S11" s="24"/>
      <c r="T11" s="24"/>
      <c r="U11" s="24"/>
      <c r="V11" s="24"/>
      <c r="W11" s="24"/>
      <c r="X11" s="24"/>
      <c r="Y11" s="24"/>
      <c r="Z11" s="24"/>
    </row>
    <row r="12" ht="19.15" customHeight="1">
      <c r="A12" t="s" s="138">
        <v>7899</v>
      </c>
      <c r="B12" s="149">
        <v>1</v>
      </c>
      <c r="C12" s="149">
        <v>18</v>
      </c>
      <c r="D12" t="s" s="205">
        <v>7937</v>
      </c>
      <c r="E12" t="s" s="205">
        <v>64</v>
      </c>
      <c r="F12" s="222">
        <v>411</v>
      </c>
      <c r="G12" s="149">
        <v>421</v>
      </c>
      <c r="H12" s="173">
        <f>SUM(G12-F12)</f>
        <v>10</v>
      </c>
      <c r="I12" s="167">
        <f>H12/F12</f>
        <v>0.024330900243309</v>
      </c>
      <c r="J12" s="167">
        <f>H12/G12</f>
        <v>0.0237529691211401</v>
      </c>
      <c r="K12" s="24"/>
      <c r="L12" s="24"/>
      <c r="M12" s="24"/>
      <c r="N12" s="24"/>
      <c r="O12" s="24"/>
      <c r="P12" s="24"/>
      <c r="Q12" s="24"/>
      <c r="R12" s="24"/>
      <c r="S12" s="24"/>
      <c r="T12" s="24"/>
      <c r="U12" s="24"/>
      <c r="V12" s="24"/>
      <c r="W12" s="24"/>
      <c r="X12" s="24"/>
      <c r="Y12" s="24"/>
      <c r="Z12" s="24"/>
    </row>
    <row r="13" ht="19.15" customHeight="1">
      <c r="A13" t="s" s="138">
        <v>7899</v>
      </c>
      <c r="B13" s="149">
        <v>1</v>
      </c>
      <c r="C13" s="149">
        <v>24</v>
      </c>
      <c r="D13" t="s" s="205">
        <v>7938</v>
      </c>
      <c r="E13" t="s" s="205">
        <v>116</v>
      </c>
      <c r="F13" s="222">
        <v>342</v>
      </c>
      <c r="G13" s="149">
        <v>353</v>
      </c>
      <c r="H13" s="173">
        <f>SUM(G13-F13)</f>
        <v>11</v>
      </c>
      <c r="I13" s="167">
        <f>H13/F13</f>
        <v>0.0321637426900585</v>
      </c>
      <c r="J13" s="167">
        <f>H13/G13</f>
        <v>0.0311614730878187</v>
      </c>
      <c r="K13" s="24"/>
      <c r="L13" s="24"/>
      <c r="M13" s="24"/>
      <c r="N13" s="24"/>
      <c r="O13" s="24"/>
      <c r="P13" s="24"/>
      <c r="Q13" s="24"/>
      <c r="R13" s="24"/>
      <c r="S13" s="24"/>
      <c r="T13" s="24"/>
      <c r="U13" s="24"/>
      <c r="V13" s="24"/>
      <c r="W13" s="24"/>
      <c r="X13" s="24"/>
      <c r="Y13" s="24"/>
      <c r="Z13" s="24"/>
    </row>
    <row r="14" ht="19.15" customHeight="1">
      <c r="A14" t="s" s="138">
        <v>7899</v>
      </c>
      <c r="B14" s="149">
        <v>1</v>
      </c>
      <c r="C14" s="149">
        <v>10</v>
      </c>
      <c r="D14" t="s" s="205">
        <v>7939</v>
      </c>
      <c r="E14" t="s" s="205">
        <v>30</v>
      </c>
      <c r="F14" s="222">
        <v>335</v>
      </c>
      <c r="G14" s="149">
        <v>349</v>
      </c>
      <c r="H14" s="173">
        <f>SUM(G14-F14)</f>
        <v>14</v>
      </c>
      <c r="I14" s="167">
        <f>H14/F14</f>
        <v>0.0417910447761194</v>
      </c>
      <c r="J14" s="167">
        <f>H14/G14</f>
        <v>0.0401146131805158</v>
      </c>
      <c r="K14" s="24"/>
      <c r="L14" s="24"/>
      <c r="M14" s="24"/>
      <c r="N14" s="24"/>
      <c r="O14" s="24"/>
      <c r="P14" s="24"/>
      <c r="Q14" s="24"/>
      <c r="R14" s="24"/>
      <c r="S14" s="24"/>
      <c r="T14" s="24"/>
      <c r="U14" s="24"/>
      <c r="V14" s="24"/>
      <c r="W14" s="24"/>
      <c r="X14" s="24"/>
      <c r="Y14" s="24"/>
      <c r="Z14" s="24"/>
    </row>
    <row r="15" ht="19.15" customHeight="1">
      <c r="A15" t="s" s="138">
        <v>7899</v>
      </c>
      <c r="B15" s="149">
        <v>1</v>
      </c>
      <c r="C15" s="149">
        <v>11</v>
      </c>
      <c r="D15" t="s" s="205">
        <v>7940</v>
      </c>
      <c r="E15" t="s" s="205">
        <v>424</v>
      </c>
      <c r="F15" s="222">
        <v>333</v>
      </c>
      <c r="G15" s="149">
        <v>341</v>
      </c>
      <c r="H15" s="173">
        <f>SUM(G15-F15)</f>
        <v>8</v>
      </c>
      <c r="I15" s="167">
        <f>H15/F15</f>
        <v>0.024024024024024</v>
      </c>
      <c r="J15" s="167">
        <f>H15/G15</f>
        <v>0.0234604105571848</v>
      </c>
      <c r="K15" s="24"/>
      <c r="L15" s="24"/>
      <c r="M15" s="24"/>
      <c r="N15" s="24"/>
      <c r="O15" s="24"/>
      <c r="P15" s="24"/>
      <c r="Q15" s="24"/>
      <c r="R15" s="24"/>
      <c r="S15" s="24"/>
      <c r="T15" s="24"/>
      <c r="U15" s="24"/>
      <c r="V15" s="24"/>
      <c r="W15" s="24"/>
      <c r="X15" s="24"/>
      <c r="Y15" s="24"/>
      <c r="Z15" s="24"/>
    </row>
    <row r="16" ht="19.15" customHeight="1">
      <c r="A16" t="s" s="138">
        <v>7899</v>
      </c>
      <c r="B16" s="149">
        <v>1</v>
      </c>
      <c r="C16" s="149">
        <v>2</v>
      </c>
      <c r="D16" t="s" s="205">
        <v>7941</v>
      </c>
      <c r="E16" t="s" s="205">
        <v>60</v>
      </c>
      <c r="F16" s="222">
        <v>304</v>
      </c>
      <c r="G16" s="149">
        <v>312</v>
      </c>
      <c r="H16" s="173">
        <f>SUM(G16-F16)</f>
        <v>8</v>
      </c>
      <c r="I16" s="167">
        <f>H16/F16</f>
        <v>0.0263157894736842</v>
      </c>
      <c r="J16" s="167">
        <f>H16/G16</f>
        <v>0.0256410256410256</v>
      </c>
      <c r="K16" s="24"/>
      <c r="L16" s="24"/>
      <c r="M16" s="24"/>
      <c r="N16" s="24"/>
      <c r="O16" s="24"/>
      <c r="P16" s="24"/>
      <c r="Q16" s="24"/>
      <c r="R16" s="24"/>
      <c r="S16" s="24"/>
      <c r="T16" s="24"/>
      <c r="U16" s="24"/>
      <c r="V16" s="24"/>
      <c r="W16" s="24"/>
      <c r="X16" s="24"/>
      <c r="Y16" s="24"/>
      <c r="Z16" s="24"/>
    </row>
    <row r="17" ht="19.15" customHeight="1">
      <c r="A17" t="s" s="138">
        <v>7899</v>
      </c>
      <c r="B17" s="149">
        <v>1</v>
      </c>
      <c r="C17" s="149">
        <v>28</v>
      </c>
      <c r="D17" t="s" s="205">
        <v>7942</v>
      </c>
      <c r="E17" t="s" s="205">
        <v>52</v>
      </c>
      <c r="F17" s="222">
        <v>284</v>
      </c>
      <c r="G17" s="149">
        <v>288</v>
      </c>
      <c r="H17" s="173">
        <f>SUM(G17-F17)</f>
        <v>4</v>
      </c>
      <c r="I17" s="167">
        <f>H17/F17</f>
        <v>0.0140845070422535</v>
      </c>
      <c r="J17" s="167">
        <f>H17/G17</f>
        <v>0.0138888888888889</v>
      </c>
      <c r="K17" s="24"/>
      <c r="L17" s="24"/>
      <c r="M17" s="24"/>
      <c r="N17" s="24"/>
      <c r="O17" s="24"/>
      <c r="P17" s="24"/>
      <c r="Q17" s="24"/>
      <c r="R17" s="24"/>
      <c r="S17" s="24"/>
      <c r="T17" s="24"/>
      <c r="U17" s="24"/>
      <c r="V17" s="24"/>
      <c r="W17" s="24"/>
      <c r="X17" s="24"/>
      <c r="Y17" s="24"/>
      <c r="Z17" s="24"/>
    </row>
    <row r="18" ht="19.15" customHeight="1">
      <c r="A18" t="s" s="138">
        <v>7899</v>
      </c>
      <c r="B18" s="149">
        <v>1</v>
      </c>
      <c r="C18" s="149">
        <v>15</v>
      </c>
      <c r="D18" t="s" s="205">
        <v>7943</v>
      </c>
      <c r="E18" t="s" s="205">
        <v>48</v>
      </c>
      <c r="F18" s="222">
        <v>227</v>
      </c>
      <c r="G18" s="149">
        <v>244</v>
      </c>
      <c r="H18" s="173">
        <f>SUM(G18-F18)</f>
        <v>17</v>
      </c>
      <c r="I18" s="167">
        <f>H18/F18</f>
        <v>0.0748898678414097</v>
      </c>
      <c r="J18" s="167">
        <f>H18/G18</f>
        <v>0.06967213114754101</v>
      </c>
      <c r="K18" s="24"/>
      <c r="L18" s="24"/>
      <c r="M18" s="24"/>
      <c r="N18" s="24"/>
      <c r="O18" s="24"/>
      <c r="P18" s="24"/>
      <c r="Q18" s="24"/>
      <c r="R18" s="24"/>
      <c r="S18" s="24"/>
      <c r="T18" s="24"/>
      <c r="U18" s="24"/>
      <c r="V18" s="24"/>
      <c r="W18" s="24"/>
      <c r="X18" s="24"/>
      <c r="Y18" s="24"/>
      <c r="Z18" s="24"/>
    </row>
    <row r="19" ht="19.15" customHeight="1">
      <c r="A19" t="s" s="138">
        <v>7899</v>
      </c>
      <c r="B19" s="149">
        <v>1</v>
      </c>
      <c r="C19" s="149">
        <v>7</v>
      </c>
      <c r="D19" t="s" s="205">
        <v>7944</v>
      </c>
      <c r="E19" t="s" s="205">
        <v>281</v>
      </c>
      <c r="F19" s="222">
        <v>223</v>
      </c>
      <c r="G19" s="149">
        <v>234</v>
      </c>
      <c r="H19" s="173">
        <f>SUM(G19-F19)</f>
        <v>11</v>
      </c>
      <c r="I19" s="167">
        <f>H19/F19</f>
        <v>0.0493273542600897</v>
      </c>
      <c r="J19" s="167">
        <f>H19/G19</f>
        <v>0.047008547008547</v>
      </c>
      <c r="K19" s="24"/>
      <c r="L19" s="24"/>
      <c r="M19" s="24"/>
      <c r="N19" s="24"/>
      <c r="O19" s="24"/>
      <c r="P19" s="24"/>
      <c r="Q19" s="24"/>
      <c r="R19" s="24"/>
      <c r="S19" s="24"/>
      <c r="T19" s="24"/>
      <c r="U19" s="24"/>
      <c r="V19" s="24"/>
      <c r="W19" s="24"/>
      <c r="X19" s="24"/>
      <c r="Y19" s="24"/>
      <c r="Z19" s="24"/>
    </row>
    <row r="20" ht="19.15" customHeight="1">
      <c r="A20" t="s" s="138">
        <v>7899</v>
      </c>
      <c r="B20" s="149">
        <v>1</v>
      </c>
      <c r="C20" s="149">
        <v>17</v>
      </c>
      <c r="D20" t="s" s="205">
        <v>7945</v>
      </c>
      <c r="E20" t="s" s="205">
        <v>66</v>
      </c>
      <c r="F20" s="222">
        <v>181</v>
      </c>
      <c r="G20" s="149">
        <v>199</v>
      </c>
      <c r="H20" s="173">
        <f>SUM(G20-F20)</f>
        <v>18</v>
      </c>
      <c r="I20" s="167">
        <f>H20/F20</f>
        <v>0.09944751381215471</v>
      </c>
      <c r="J20" s="167">
        <f>H20/G20</f>
        <v>0.09045226130653269</v>
      </c>
      <c r="K20" s="24"/>
      <c r="L20" s="24"/>
      <c r="M20" s="24"/>
      <c r="N20" s="24"/>
      <c r="O20" s="24"/>
      <c r="P20" s="24"/>
      <c r="Q20" s="24"/>
      <c r="R20" s="24"/>
      <c r="S20" s="24"/>
      <c r="T20" s="24"/>
      <c r="U20" s="24"/>
      <c r="V20" s="24"/>
      <c r="W20" s="24"/>
      <c r="X20" s="24"/>
      <c r="Y20" s="24"/>
      <c r="Z20" s="24"/>
    </row>
    <row r="21" ht="19.15" customHeight="1">
      <c r="A21" t="s" s="138">
        <v>7899</v>
      </c>
      <c r="B21" s="149">
        <v>1</v>
      </c>
      <c r="C21" s="149">
        <v>12</v>
      </c>
      <c r="D21" t="s" s="205">
        <v>7946</v>
      </c>
      <c r="E21" t="s" s="205">
        <v>44</v>
      </c>
      <c r="F21" s="222">
        <v>180</v>
      </c>
      <c r="G21" s="149">
        <v>195</v>
      </c>
      <c r="H21" s="173">
        <f>SUM(G21-F21)</f>
        <v>15</v>
      </c>
      <c r="I21" s="167">
        <f>H21/F21</f>
        <v>0.0833333333333333</v>
      </c>
      <c r="J21" s="167">
        <f>H21/G21</f>
        <v>0.0769230769230769</v>
      </c>
      <c r="K21" s="24"/>
      <c r="L21" s="24"/>
      <c r="M21" s="24"/>
      <c r="N21" s="24"/>
      <c r="O21" s="24"/>
      <c r="P21" s="24"/>
      <c r="Q21" s="24"/>
      <c r="R21" s="24"/>
      <c r="S21" s="24"/>
      <c r="T21" s="24"/>
      <c r="U21" s="24"/>
      <c r="V21" s="24"/>
      <c r="W21" s="24"/>
      <c r="X21" s="24"/>
      <c r="Y21" s="24"/>
      <c r="Z21" s="24"/>
    </row>
    <row r="22" ht="19.15" customHeight="1">
      <c r="A22" t="s" s="138">
        <v>7899</v>
      </c>
      <c r="B22" s="149">
        <v>1</v>
      </c>
      <c r="C22" s="149">
        <v>21</v>
      </c>
      <c r="D22" t="s" s="205">
        <v>7947</v>
      </c>
      <c r="E22" t="s" s="205">
        <v>185</v>
      </c>
      <c r="F22" s="222">
        <v>181</v>
      </c>
      <c r="G22" s="149">
        <v>195</v>
      </c>
      <c r="H22" s="173">
        <f>SUM(G22-F22)</f>
        <v>14</v>
      </c>
      <c r="I22" s="167">
        <f>H22/F22</f>
        <v>0.0773480662983425</v>
      </c>
      <c r="J22" s="167">
        <f>H22/G22</f>
        <v>0.0717948717948718</v>
      </c>
      <c r="K22" s="24"/>
      <c r="L22" s="24"/>
      <c r="M22" s="24"/>
      <c r="N22" s="24"/>
      <c r="O22" s="24"/>
      <c r="P22" s="24"/>
      <c r="Q22" s="24"/>
      <c r="R22" s="24"/>
      <c r="S22" s="24"/>
      <c r="T22" s="24"/>
      <c r="U22" s="24"/>
      <c r="V22" s="24"/>
      <c r="W22" s="24"/>
      <c r="X22" s="24"/>
      <c r="Y22" s="24"/>
      <c r="Z22" s="24"/>
    </row>
    <row r="23" ht="19.15" customHeight="1">
      <c r="A23" t="s" s="138">
        <v>7899</v>
      </c>
      <c r="B23" s="149">
        <v>1</v>
      </c>
      <c r="C23" s="149">
        <v>23</v>
      </c>
      <c r="D23" t="s" s="205">
        <v>7948</v>
      </c>
      <c r="E23" t="s" s="205">
        <v>40</v>
      </c>
      <c r="F23" s="222">
        <v>134</v>
      </c>
      <c r="G23" s="149">
        <v>165</v>
      </c>
      <c r="H23" s="173">
        <f>SUM(G23-F23)</f>
        <v>31</v>
      </c>
      <c r="I23" s="167">
        <f>H23/F23</f>
        <v>0.23134328358209</v>
      </c>
      <c r="J23" s="167">
        <f>H23/G23</f>
        <v>0.187878787878788</v>
      </c>
      <c r="K23" s="24"/>
      <c r="L23" s="24"/>
      <c r="M23" s="24"/>
      <c r="N23" s="24"/>
      <c r="O23" s="24"/>
      <c r="P23" s="24"/>
      <c r="Q23" s="24"/>
      <c r="R23" s="24"/>
      <c r="S23" s="24"/>
      <c r="T23" s="24"/>
      <c r="U23" s="24"/>
      <c r="V23" s="24"/>
      <c r="W23" s="24"/>
      <c r="X23" s="24"/>
      <c r="Y23" s="24"/>
      <c r="Z23" s="24"/>
    </row>
    <row r="24" ht="19.15" customHeight="1">
      <c r="A24" t="s" s="138">
        <v>7899</v>
      </c>
      <c r="B24" s="149">
        <v>1</v>
      </c>
      <c r="C24" s="149">
        <v>25</v>
      </c>
      <c r="D24" t="s" s="205">
        <v>7949</v>
      </c>
      <c r="E24" t="s" s="205">
        <v>1091</v>
      </c>
      <c r="F24" s="222">
        <v>102</v>
      </c>
      <c r="G24" s="149">
        <v>106</v>
      </c>
      <c r="H24" s="173">
        <f>SUM(G24-F24)</f>
        <v>4</v>
      </c>
      <c r="I24" s="167">
        <f>H24/F24</f>
        <v>0.0392156862745098</v>
      </c>
      <c r="J24" s="167">
        <f>H24/G24</f>
        <v>0.0377358490566038</v>
      </c>
      <c r="K24" s="24"/>
      <c r="L24" s="24"/>
      <c r="M24" s="24"/>
      <c r="N24" s="24"/>
      <c r="O24" s="24"/>
      <c r="P24" s="24"/>
      <c r="Q24" s="24"/>
      <c r="R24" s="24"/>
      <c r="S24" s="24"/>
      <c r="T24" s="24"/>
      <c r="U24" s="24"/>
      <c r="V24" s="24"/>
      <c r="W24" s="24"/>
      <c r="X24" s="24"/>
      <c r="Y24" s="24"/>
      <c r="Z24" s="24"/>
    </row>
    <row r="25" ht="19.15" customHeight="1">
      <c r="A25" t="s" s="138">
        <v>7899</v>
      </c>
      <c r="B25" s="149">
        <v>1</v>
      </c>
      <c r="C25" s="149">
        <v>32</v>
      </c>
      <c r="D25" t="s" s="205">
        <v>7950</v>
      </c>
      <c r="E25" t="s" s="205">
        <v>68</v>
      </c>
      <c r="F25" s="222">
        <v>88</v>
      </c>
      <c r="G25" s="149">
        <v>93</v>
      </c>
      <c r="H25" s="173">
        <f>SUM(G25-F25)</f>
        <v>5</v>
      </c>
      <c r="I25" s="167">
        <f>H25/F25</f>
        <v>0.0568181818181818</v>
      </c>
      <c r="J25" s="167">
        <f>H25/G25</f>
        <v>0.0537634408602151</v>
      </c>
      <c r="K25" s="24"/>
      <c r="L25" s="24"/>
      <c r="M25" s="24"/>
      <c r="N25" s="24"/>
      <c r="O25" s="24"/>
      <c r="P25" s="24"/>
      <c r="Q25" s="24"/>
      <c r="R25" s="24"/>
      <c r="S25" s="24"/>
      <c r="T25" s="24"/>
      <c r="U25" s="24"/>
      <c r="V25" s="24"/>
      <c r="W25" s="24"/>
      <c r="X25" s="24"/>
      <c r="Y25" s="24"/>
      <c r="Z25" s="24"/>
    </row>
    <row r="26" ht="19.15" customHeight="1">
      <c r="A26" t="s" s="138">
        <v>7899</v>
      </c>
      <c r="B26" s="149">
        <v>1</v>
      </c>
      <c r="C26" s="149">
        <v>20</v>
      </c>
      <c r="D26" t="s" s="205">
        <v>7951</v>
      </c>
      <c r="E26" t="s" s="205">
        <v>54</v>
      </c>
      <c r="F26" s="222">
        <v>89</v>
      </c>
      <c r="G26" s="149">
        <v>92</v>
      </c>
      <c r="H26" s="173">
        <f>SUM(G26-F26)</f>
        <v>3</v>
      </c>
      <c r="I26" s="167">
        <f>H26/F26</f>
        <v>0.0337078651685393</v>
      </c>
      <c r="J26" s="167">
        <f>H26/G26</f>
        <v>0.0326086956521739</v>
      </c>
      <c r="K26" s="24"/>
      <c r="L26" s="24"/>
      <c r="M26" s="24"/>
      <c r="N26" s="24"/>
      <c r="O26" s="24"/>
      <c r="P26" s="24"/>
      <c r="Q26" s="24"/>
      <c r="R26" s="24"/>
      <c r="S26" s="24"/>
      <c r="T26" s="24"/>
      <c r="U26" s="24"/>
      <c r="V26" s="24"/>
      <c r="W26" s="24"/>
      <c r="X26" s="24"/>
      <c r="Y26" s="24"/>
      <c r="Z26" s="24"/>
    </row>
    <row r="27" ht="19.15" customHeight="1">
      <c r="A27" t="s" s="138">
        <v>7899</v>
      </c>
      <c r="B27" s="149">
        <v>1</v>
      </c>
      <c r="C27" s="149">
        <v>31</v>
      </c>
      <c r="D27" t="s" s="205">
        <v>7952</v>
      </c>
      <c r="E27" t="s" s="205">
        <v>32</v>
      </c>
      <c r="F27" s="222">
        <v>70</v>
      </c>
      <c r="G27" s="149">
        <v>76</v>
      </c>
      <c r="H27" s="173">
        <f>SUM(G27-F27)</f>
        <v>6</v>
      </c>
      <c r="I27" s="167">
        <f>H27/F27</f>
        <v>0.0857142857142857</v>
      </c>
      <c r="J27" s="167">
        <f>H27/G27</f>
        <v>0.0789473684210526</v>
      </c>
      <c r="K27" s="24"/>
      <c r="L27" s="24"/>
      <c r="M27" s="24"/>
      <c r="N27" s="24"/>
      <c r="O27" s="24"/>
      <c r="P27" s="24"/>
      <c r="Q27" s="24"/>
      <c r="R27" s="24"/>
      <c r="S27" s="24"/>
      <c r="T27" s="24"/>
      <c r="U27" s="24"/>
      <c r="V27" s="24"/>
      <c r="W27" s="24"/>
      <c r="X27" s="24"/>
      <c r="Y27" s="24"/>
      <c r="Z27" s="24"/>
    </row>
    <row r="28" ht="19.15" customHeight="1">
      <c r="A28" t="s" s="138">
        <v>7899</v>
      </c>
      <c r="B28" s="149">
        <v>1</v>
      </c>
      <c r="C28" s="149">
        <v>30</v>
      </c>
      <c r="D28" t="s" s="205">
        <v>7953</v>
      </c>
      <c r="E28" t="s" s="205">
        <v>1309</v>
      </c>
      <c r="F28" s="222">
        <v>73</v>
      </c>
      <c r="G28" s="149">
        <v>75</v>
      </c>
      <c r="H28" s="173">
        <f>SUM(G28-F28)</f>
        <v>2</v>
      </c>
      <c r="I28" s="167">
        <f>H28/F28</f>
        <v>0.0273972602739726</v>
      </c>
      <c r="J28" s="167">
        <f>H28/G28</f>
        <v>0.0266666666666667</v>
      </c>
      <c r="K28" s="24"/>
      <c r="L28" s="24"/>
      <c r="M28" s="24"/>
      <c r="N28" s="24"/>
      <c r="O28" s="24"/>
      <c r="P28" s="24"/>
      <c r="Q28" s="24"/>
      <c r="R28" s="24"/>
      <c r="S28" s="24"/>
      <c r="T28" s="24"/>
      <c r="U28" s="24"/>
      <c r="V28" s="24"/>
      <c r="W28" s="24"/>
      <c r="X28" s="24"/>
      <c r="Y28" s="24"/>
      <c r="Z28" s="24"/>
    </row>
    <row r="29" ht="19.15" customHeight="1">
      <c r="A29" t="s" s="138">
        <v>7899</v>
      </c>
      <c r="B29" s="149">
        <v>1</v>
      </c>
      <c r="C29" s="149">
        <v>19</v>
      </c>
      <c r="D29" t="s" s="205">
        <v>7954</v>
      </c>
      <c r="E29" t="s" s="205">
        <v>76</v>
      </c>
      <c r="F29" s="222">
        <v>63</v>
      </c>
      <c r="G29" s="149">
        <v>74</v>
      </c>
      <c r="H29" s="173">
        <f>SUM(G29-F29)</f>
        <v>11</v>
      </c>
      <c r="I29" s="167">
        <f>H29/F29</f>
        <v>0.174603174603175</v>
      </c>
      <c r="J29" s="167">
        <f>H29/G29</f>
        <v>0.148648648648649</v>
      </c>
      <c r="K29" s="24"/>
      <c r="L29" s="24"/>
      <c r="M29" s="24"/>
      <c r="N29" s="24"/>
      <c r="O29" s="24"/>
      <c r="P29" s="24"/>
      <c r="Q29" s="24"/>
      <c r="R29" s="24"/>
      <c r="S29" s="24"/>
      <c r="T29" s="24"/>
      <c r="U29" s="24"/>
      <c r="V29" s="24"/>
      <c r="W29" s="24"/>
      <c r="X29" s="24"/>
      <c r="Y29" s="24"/>
      <c r="Z29" s="24"/>
    </row>
    <row r="30" ht="19.15" customHeight="1">
      <c r="A30" t="s" s="138">
        <v>7899</v>
      </c>
      <c r="B30" s="149">
        <v>1</v>
      </c>
      <c r="C30" s="149">
        <v>27</v>
      </c>
      <c r="D30" t="s" s="205">
        <v>7955</v>
      </c>
      <c r="E30" t="s" s="205">
        <v>2848</v>
      </c>
      <c r="F30" s="222">
        <v>65</v>
      </c>
      <c r="G30" s="149">
        <v>69</v>
      </c>
      <c r="H30" s="173">
        <f>SUM(G30-F30)</f>
        <v>4</v>
      </c>
      <c r="I30" s="167">
        <f>H30/F30</f>
        <v>0.0615384615384615</v>
      </c>
      <c r="J30" s="167">
        <f>H30/G30</f>
        <v>0.0579710144927536</v>
      </c>
      <c r="K30" s="24"/>
      <c r="L30" s="24"/>
      <c r="M30" s="24"/>
      <c r="N30" s="24"/>
      <c r="O30" s="24"/>
      <c r="P30" s="24"/>
      <c r="Q30" s="24"/>
      <c r="R30" s="24"/>
      <c r="S30" s="24"/>
      <c r="T30" s="24"/>
      <c r="U30" s="24"/>
      <c r="V30" s="24"/>
      <c r="W30" s="24"/>
      <c r="X30" s="24"/>
      <c r="Y30" s="24"/>
      <c r="Z30" s="24"/>
    </row>
    <row r="31" ht="19.15" customHeight="1">
      <c r="A31" t="s" s="138">
        <v>7899</v>
      </c>
      <c r="B31" s="149">
        <v>1</v>
      </c>
      <c r="C31" s="149">
        <v>26</v>
      </c>
      <c r="D31" t="s" s="205">
        <v>7956</v>
      </c>
      <c r="E31" t="s" s="205">
        <v>147</v>
      </c>
      <c r="F31" s="222">
        <v>63</v>
      </c>
      <c r="G31" s="149">
        <v>68</v>
      </c>
      <c r="H31" s="173">
        <f>SUM(G31-F31)</f>
        <v>5</v>
      </c>
      <c r="I31" s="167">
        <f>H31/F31</f>
        <v>0.0793650793650794</v>
      </c>
      <c r="J31" s="167">
        <f>H31/G31</f>
        <v>0.0735294117647059</v>
      </c>
      <c r="K31" s="24"/>
      <c r="L31" s="24"/>
      <c r="M31" s="24"/>
      <c r="N31" s="24"/>
      <c r="O31" s="24"/>
      <c r="P31" s="24"/>
      <c r="Q31" s="24"/>
      <c r="R31" s="24"/>
      <c r="S31" s="24"/>
      <c r="T31" s="24"/>
      <c r="U31" s="24"/>
      <c r="V31" s="24"/>
      <c r="W31" s="24"/>
      <c r="X31" s="24"/>
      <c r="Y31" s="24"/>
      <c r="Z31" s="24"/>
    </row>
    <row r="32" ht="19.15" customHeight="1">
      <c r="A32" t="s" s="138">
        <v>7899</v>
      </c>
      <c r="B32" s="149">
        <v>1</v>
      </c>
      <c r="C32" s="149">
        <v>29</v>
      </c>
      <c r="D32" t="s" s="205">
        <v>7957</v>
      </c>
      <c r="E32" t="s" s="205">
        <v>153</v>
      </c>
      <c r="F32" s="222">
        <v>38</v>
      </c>
      <c r="G32" s="149">
        <v>38</v>
      </c>
      <c r="H32" s="173">
        <f>SUM(G32-F32)</f>
        <v>0</v>
      </c>
      <c r="I32" s="167">
        <f>H32/F32</f>
        <v>0</v>
      </c>
      <c r="J32" s="167">
        <f>H32/G32</f>
        <v>0</v>
      </c>
      <c r="K32" s="24"/>
      <c r="L32" s="24"/>
      <c r="M32" s="24"/>
      <c r="N32" s="24"/>
      <c r="O32" s="24"/>
      <c r="P32" s="24"/>
      <c r="Q32" s="24"/>
      <c r="R32" s="24"/>
      <c r="S32" s="24"/>
      <c r="T32" s="24"/>
      <c r="U32" s="24"/>
      <c r="V32" s="24"/>
      <c r="W32" s="24"/>
      <c r="X32" s="24"/>
      <c r="Y32" s="24"/>
      <c r="Z32" s="24"/>
    </row>
    <row r="33" ht="19.15" customHeight="1">
      <c r="A33" t="s" s="138">
        <v>7899</v>
      </c>
      <c r="B33" s="149">
        <v>1</v>
      </c>
      <c r="C33" s="149">
        <v>14</v>
      </c>
      <c r="D33" t="s" s="205">
        <v>7958</v>
      </c>
      <c r="E33" t="s" s="205">
        <v>380</v>
      </c>
      <c r="F33" s="223">
        <v>0</v>
      </c>
      <c r="G33" s="149">
        <v>0</v>
      </c>
      <c r="H33" s="206">
        <f>SUM(G33-F33)</f>
        <v>0</v>
      </c>
      <c r="I33" s="176">
        <f>H33/F33</f>
      </c>
      <c r="J33" s="176">
        <f>H33/G33</f>
      </c>
      <c r="K33" s="174"/>
      <c r="L33" s="174"/>
      <c r="M33" s="174"/>
      <c r="N33" s="174"/>
      <c r="O33" s="174"/>
      <c r="P33" s="174"/>
      <c r="Q33" s="174"/>
      <c r="R33" s="174"/>
      <c r="S33" s="174"/>
      <c r="T33" s="174"/>
      <c r="U33" s="174"/>
      <c r="V33" s="174"/>
      <c r="W33" s="174"/>
      <c r="X33" s="174"/>
      <c r="Y33" s="174"/>
      <c r="Z33" s="174"/>
    </row>
    <row r="34" ht="19.15" customHeight="1">
      <c r="A34" s="177"/>
      <c r="B34" s="178"/>
      <c r="C34" s="178"/>
      <c r="D34" s="179"/>
      <c r="E34" s="179"/>
      <c r="F34" s="210">
        <f>SUM(F2:F33)</f>
        <v>99573</v>
      </c>
      <c r="G34" s="180">
        <f>SUM(G2:G33)</f>
        <v>105654</v>
      </c>
      <c r="H34" s="181">
        <f>SUM(H2:H33)</f>
        <v>6081</v>
      </c>
      <c r="I34" s="182">
        <f>H34/F34</f>
        <v>0.0610707721972824</v>
      </c>
      <c r="J34" s="182">
        <f>H34/G34</f>
        <v>0.0575557953319325</v>
      </c>
      <c r="K34" s="183"/>
      <c r="L34" s="183"/>
      <c r="M34" s="183"/>
      <c r="N34" s="183"/>
      <c r="O34" s="183"/>
      <c r="P34" s="183"/>
      <c r="Q34" s="183"/>
      <c r="R34" s="183"/>
      <c r="S34" s="183"/>
      <c r="T34" s="183"/>
      <c r="U34" s="183"/>
      <c r="V34" s="183"/>
      <c r="W34" s="183"/>
      <c r="X34" s="183"/>
      <c r="Y34" s="183"/>
      <c r="Z34" s="184"/>
    </row>
    <row r="35" ht="19.15" customHeight="1">
      <c r="A35" s="230"/>
      <c r="B35" s="231"/>
      <c r="C35" s="231"/>
      <c r="D35" s="232"/>
      <c r="E35" s="232"/>
      <c r="F35" s="251"/>
      <c r="G35" s="231"/>
      <c r="H35" s="234"/>
      <c r="I35" s="188"/>
      <c r="J35" s="188"/>
      <c r="K35" s="189"/>
      <c r="L35" s="189"/>
      <c r="M35" s="189"/>
      <c r="N35" s="189"/>
      <c r="O35" s="189"/>
      <c r="P35" s="189"/>
      <c r="Q35" s="189"/>
      <c r="R35" s="189"/>
      <c r="S35" s="189"/>
      <c r="T35" s="189"/>
      <c r="U35" s="189"/>
      <c r="V35" s="189"/>
      <c r="W35" s="189"/>
      <c r="X35" s="189"/>
      <c r="Y35" s="189"/>
      <c r="Z35" s="189"/>
    </row>
    <row r="36" ht="19.15" customHeight="1">
      <c r="A36" t="s" s="138">
        <v>7899</v>
      </c>
      <c r="B36" s="149">
        <v>2</v>
      </c>
      <c r="C36" s="149">
        <v>10</v>
      </c>
      <c r="D36" t="s" s="205">
        <v>7959</v>
      </c>
      <c r="E36" t="s" s="205">
        <v>26</v>
      </c>
      <c r="F36" s="222">
        <v>31718</v>
      </c>
      <c r="G36" s="149">
        <v>32234</v>
      </c>
      <c r="H36" s="173">
        <f>SUM(G36-F36)</f>
        <v>516</v>
      </c>
      <c r="I36" s="167">
        <f>H36/F36</f>
        <v>0.0162683649662652</v>
      </c>
      <c r="J36" s="167">
        <f>H36/G36</f>
        <v>0.0160079419246758</v>
      </c>
      <c r="K36" s="24"/>
      <c r="L36" s="24"/>
      <c r="M36" s="24"/>
      <c r="N36" s="24"/>
      <c r="O36" s="24"/>
      <c r="P36" s="24"/>
      <c r="Q36" s="24"/>
      <c r="R36" s="24"/>
      <c r="S36" s="24"/>
      <c r="T36" s="24"/>
      <c r="U36" s="24"/>
      <c r="V36" s="24"/>
      <c r="W36" s="24"/>
      <c r="X36" s="24"/>
      <c r="Y36" s="24"/>
      <c r="Z36" s="24"/>
    </row>
    <row r="37" ht="19.15" customHeight="1">
      <c r="A37" t="s" s="138">
        <v>7899</v>
      </c>
      <c r="B37" s="149">
        <v>2</v>
      </c>
      <c r="C37" s="149">
        <v>7</v>
      </c>
      <c r="D37" t="s" s="205">
        <v>7902</v>
      </c>
      <c r="E37" t="s" s="205">
        <v>84</v>
      </c>
      <c r="F37" s="222">
        <v>29003</v>
      </c>
      <c r="G37" s="149">
        <v>28665</v>
      </c>
      <c r="H37" s="173">
        <f>SUM(G37-F37)</f>
        <v>-338</v>
      </c>
      <c r="I37" s="167">
        <f>H37/F37</f>
        <v>-0.0116539668310175</v>
      </c>
      <c r="J37" s="167">
        <f>H37/G37</f>
        <v>-0.0117913832199546</v>
      </c>
      <c r="K37" s="24"/>
      <c r="L37" s="24"/>
      <c r="M37" s="24"/>
      <c r="N37" s="24"/>
      <c r="O37" s="24"/>
      <c r="P37" s="24"/>
      <c r="Q37" s="24"/>
      <c r="R37" s="24"/>
      <c r="S37" s="24"/>
      <c r="T37" s="24"/>
      <c r="U37" s="24"/>
      <c r="V37" s="24"/>
      <c r="W37" s="24"/>
      <c r="X37" s="24"/>
      <c r="Y37" s="24"/>
      <c r="Z37" s="24"/>
    </row>
    <row r="38" ht="19.15" customHeight="1">
      <c r="A38" t="s" s="138">
        <v>7899</v>
      </c>
      <c r="B38" s="149">
        <v>2</v>
      </c>
      <c r="C38" s="149">
        <v>2</v>
      </c>
      <c r="D38" t="s" s="205">
        <v>7960</v>
      </c>
      <c r="E38" t="s" s="205">
        <v>20</v>
      </c>
      <c r="F38" s="222">
        <v>26195</v>
      </c>
      <c r="G38" s="149">
        <v>26576</v>
      </c>
      <c r="H38" s="173">
        <f>SUM(G38-F38)</f>
        <v>381</v>
      </c>
      <c r="I38" s="167">
        <f>H38/F38</f>
        <v>0.0145447604504676</v>
      </c>
      <c r="J38" s="167">
        <f>H38/G38</f>
        <v>0.0143362432269717</v>
      </c>
      <c r="K38" s="24"/>
      <c r="L38" s="24"/>
      <c r="M38" s="24"/>
      <c r="N38" s="24"/>
      <c r="O38" s="24"/>
      <c r="P38" s="24"/>
      <c r="Q38" s="24"/>
      <c r="R38" s="24"/>
      <c r="S38" s="24"/>
      <c r="T38" s="24"/>
      <c r="U38" s="24"/>
      <c r="V38" s="24"/>
      <c r="W38" s="24"/>
      <c r="X38" s="24"/>
      <c r="Y38" s="24"/>
      <c r="Z38" s="24"/>
    </row>
    <row r="39" ht="19.15" customHeight="1">
      <c r="A39" t="s" s="138">
        <v>7899</v>
      </c>
      <c r="B39" s="149">
        <v>2</v>
      </c>
      <c r="C39" s="149">
        <v>5</v>
      </c>
      <c r="D39" t="s" s="205">
        <v>7900</v>
      </c>
      <c r="E39" t="s" s="205">
        <v>22</v>
      </c>
      <c r="F39" s="222">
        <v>11520</v>
      </c>
      <c r="G39" s="149">
        <v>10717</v>
      </c>
      <c r="H39" s="173">
        <f>SUM(G39-F39)</f>
        <v>-803</v>
      </c>
      <c r="I39" s="167">
        <f>H39/F39</f>
        <v>-0.0697048611111111</v>
      </c>
      <c r="J39" s="167">
        <f>H39/G39</f>
        <v>-0.07492768498647009</v>
      </c>
      <c r="K39" s="24"/>
      <c r="L39" s="24"/>
      <c r="M39" s="24"/>
      <c r="N39" s="24"/>
      <c r="O39" s="24"/>
      <c r="P39" s="24"/>
      <c r="Q39" s="24"/>
      <c r="R39" s="24"/>
      <c r="S39" s="24"/>
      <c r="T39" s="24"/>
      <c r="U39" s="24"/>
      <c r="V39" s="24"/>
      <c r="W39" s="24"/>
      <c r="X39" s="24"/>
      <c r="Y39" s="24"/>
      <c r="Z39" s="24"/>
    </row>
    <row r="40" ht="19.15" customHeight="1">
      <c r="A40" t="s" s="138">
        <v>7899</v>
      </c>
      <c r="B40" s="149">
        <v>2</v>
      </c>
      <c r="C40" s="149">
        <v>9</v>
      </c>
      <c r="D40" t="s" s="205">
        <v>7903</v>
      </c>
      <c r="E40" t="s" s="205">
        <v>17</v>
      </c>
      <c r="F40" s="222">
        <v>2761</v>
      </c>
      <c r="G40" s="149">
        <v>2565</v>
      </c>
      <c r="H40" s="173">
        <f>SUM(G40-F40)</f>
        <v>-196</v>
      </c>
      <c r="I40" s="167">
        <f>H40/F40</f>
        <v>-0.0709887721839913</v>
      </c>
      <c r="J40" s="167">
        <f>H40/G40</f>
        <v>-0.07641325536062379</v>
      </c>
      <c r="K40" s="24"/>
      <c r="L40" s="24"/>
      <c r="M40" s="24"/>
      <c r="N40" s="24"/>
      <c r="O40" s="24"/>
      <c r="P40" s="24"/>
      <c r="Q40" s="24"/>
      <c r="R40" s="24"/>
      <c r="S40" s="24"/>
      <c r="T40" s="24"/>
      <c r="U40" s="24"/>
      <c r="V40" s="24"/>
      <c r="W40" s="24"/>
      <c r="X40" s="24"/>
      <c r="Y40" s="24"/>
      <c r="Z40" s="24"/>
    </row>
    <row r="41" ht="19.15" customHeight="1">
      <c r="A41" t="s" s="138">
        <v>7899</v>
      </c>
      <c r="B41" s="149">
        <v>2</v>
      </c>
      <c r="C41" s="149">
        <v>6</v>
      </c>
      <c r="D41" t="s" s="205">
        <v>7905</v>
      </c>
      <c r="E41" t="s" s="205">
        <v>28</v>
      </c>
      <c r="F41" s="222">
        <v>1119</v>
      </c>
      <c r="G41" s="149">
        <v>1027</v>
      </c>
      <c r="H41" s="173">
        <f>SUM(G41-F41)</f>
        <v>-92</v>
      </c>
      <c r="I41" s="167">
        <f>H41/F41</f>
        <v>-0.0822162645218945</v>
      </c>
      <c r="J41" s="167">
        <f>H41/G41</f>
        <v>-0.08958130477117821</v>
      </c>
      <c r="K41" s="24"/>
      <c r="L41" s="24"/>
      <c r="M41" s="24"/>
      <c r="N41" s="24"/>
      <c r="O41" s="24"/>
      <c r="P41" s="24"/>
      <c r="Q41" s="24"/>
      <c r="R41" s="24"/>
      <c r="S41" s="24"/>
      <c r="T41" s="24"/>
      <c r="U41" s="24"/>
      <c r="V41" s="24"/>
      <c r="W41" s="24"/>
      <c r="X41" s="24"/>
      <c r="Y41" s="24"/>
      <c r="Z41" s="24"/>
    </row>
    <row r="42" ht="19.15" customHeight="1">
      <c r="A42" t="s" s="138">
        <v>7899</v>
      </c>
      <c r="B42" s="149">
        <v>2</v>
      </c>
      <c r="C42" s="149">
        <v>13</v>
      </c>
      <c r="D42" t="s" s="205">
        <v>7909</v>
      </c>
      <c r="E42" t="s" s="205">
        <v>34</v>
      </c>
      <c r="F42" s="222">
        <v>873</v>
      </c>
      <c r="G42" s="149">
        <v>845</v>
      </c>
      <c r="H42" s="173">
        <f>SUM(G42-F42)</f>
        <v>-28</v>
      </c>
      <c r="I42" s="167">
        <f>H42/F42</f>
        <v>-0.0320733104238259</v>
      </c>
      <c r="J42" s="167">
        <f>H42/G42</f>
        <v>-0.0331360946745562</v>
      </c>
      <c r="K42" s="24"/>
      <c r="L42" s="24"/>
      <c r="M42" s="24"/>
      <c r="N42" s="24"/>
      <c r="O42" s="24"/>
      <c r="P42" s="24"/>
      <c r="Q42" s="24"/>
      <c r="R42" s="24"/>
      <c r="S42" s="24"/>
      <c r="T42" s="24"/>
      <c r="U42" s="24"/>
      <c r="V42" s="24"/>
      <c r="W42" s="24"/>
      <c r="X42" s="24"/>
      <c r="Y42" s="24"/>
      <c r="Z42" s="24"/>
    </row>
    <row r="43" ht="19.15" customHeight="1">
      <c r="A43" t="s" s="138">
        <v>7899</v>
      </c>
      <c r="B43" s="149">
        <v>2</v>
      </c>
      <c r="C43" s="149">
        <v>1</v>
      </c>
      <c r="D43" t="s" s="205">
        <v>7911</v>
      </c>
      <c r="E43" t="s" s="205">
        <v>30</v>
      </c>
      <c r="F43" s="222">
        <v>675</v>
      </c>
      <c r="G43" s="149">
        <v>661</v>
      </c>
      <c r="H43" s="173">
        <f>SUM(G43-F43)</f>
        <v>-14</v>
      </c>
      <c r="I43" s="167">
        <f>H43/F43</f>
        <v>-0.0207407407407407</v>
      </c>
      <c r="J43" s="167">
        <f>H43/G43</f>
        <v>-0.0211800302571861</v>
      </c>
      <c r="K43" s="24"/>
      <c r="L43" s="24"/>
      <c r="M43" s="24"/>
      <c r="N43" s="24"/>
      <c r="O43" s="24"/>
      <c r="P43" s="24"/>
      <c r="Q43" s="24"/>
      <c r="R43" s="24"/>
      <c r="S43" s="24"/>
      <c r="T43" s="24"/>
      <c r="U43" s="24"/>
      <c r="V43" s="24"/>
      <c r="W43" s="24"/>
      <c r="X43" s="24"/>
      <c r="Y43" s="24"/>
      <c r="Z43" s="24"/>
    </row>
    <row r="44" ht="19.15" customHeight="1">
      <c r="A44" t="s" s="138">
        <v>7899</v>
      </c>
      <c r="B44" s="149">
        <v>2</v>
      </c>
      <c r="C44" s="149">
        <v>30</v>
      </c>
      <c r="D44" t="s" s="205">
        <v>7961</v>
      </c>
      <c r="E44" t="s" s="205">
        <v>32</v>
      </c>
      <c r="F44" s="222">
        <v>434</v>
      </c>
      <c r="G44" s="149">
        <v>439</v>
      </c>
      <c r="H44" s="173">
        <f>SUM(G44-F44)</f>
        <v>5</v>
      </c>
      <c r="I44" s="167">
        <f>H44/F44</f>
        <v>0.0115207373271889</v>
      </c>
      <c r="J44" s="167">
        <f>H44/G44</f>
        <v>0.0113895216400911</v>
      </c>
      <c r="K44" s="24"/>
      <c r="L44" s="24"/>
      <c r="M44" s="24"/>
      <c r="N44" s="24"/>
      <c r="O44" s="24"/>
      <c r="P44" s="24"/>
      <c r="Q44" s="24"/>
      <c r="R44" s="24"/>
      <c r="S44" s="24"/>
      <c r="T44" s="24"/>
      <c r="U44" s="24"/>
      <c r="V44" s="24"/>
      <c r="W44" s="24"/>
      <c r="X44" s="24"/>
      <c r="Y44" s="24"/>
      <c r="Z44" s="24"/>
    </row>
    <row r="45" ht="19.15" customHeight="1">
      <c r="A45" t="s" s="138">
        <v>7899</v>
      </c>
      <c r="B45" s="149">
        <v>2</v>
      </c>
      <c r="C45" s="149">
        <v>22</v>
      </c>
      <c r="D45" t="s" s="205">
        <v>7962</v>
      </c>
      <c r="E45" t="s" s="205">
        <v>119</v>
      </c>
      <c r="F45" s="222">
        <v>419</v>
      </c>
      <c r="G45" s="149">
        <v>432</v>
      </c>
      <c r="H45" s="173">
        <f>SUM(G45-F45)</f>
        <v>13</v>
      </c>
      <c r="I45" s="167">
        <f>H45/F45</f>
        <v>0.0310262529832936</v>
      </c>
      <c r="J45" s="167">
        <f>H45/G45</f>
        <v>0.0300925925925926</v>
      </c>
      <c r="K45" s="24"/>
      <c r="L45" s="24"/>
      <c r="M45" s="24"/>
      <c r="N45" s="24"/>
      <c r="O45" s="24"/>
      <c r="P45" s="24"/>
      <c r="Q45" s="24"/>
      <c r="R45" s="24"/>
      <c r="S45" s="24"/>
      <c r="T45" s="24"/>
      <c r="U45" s="24"/>
      <c r="V45" s="24"/>
      <c r="W45" s="24"/>
      <c r="X45" s="24"/>
      <c r="Y45" s="24"/>
      <c r="Z45" s="24"/>
    </row>
    <row r="46" ht="19.15" customHeight="1">
      <c r="A46" t="s" s="138">
        <v>7899</v>
      </c>
      <c r="B46" s="149">
        <v>2</v>
      </c>
      <c r="C46" s="149">
        <v>4</v>
      </c>
      <c r="D46" t="s" s="205">
        <v>7913</v>
      </c>
      <c r="E46" t="s" s="205">
        <v>38</v>
      </c>
      <c r="F46" s="222">
        <v>347</v>
      </c>
      <c r="G46" s="149">
        <v>335</v>
      </c>
      <c r="H46" s="173">
        <f>SUM(G46-F46)</f>
        <v>-12</v>
      </c>
      <c r="I46" s="167">
        <f>H46/F46</f>
        <v>-0.0345821325648415</v>
      </c>
      <c r="J46" s="167">
        <f>H46/G46</f>
        <v>-0.0358208955223881</v>
      </c>
      <c r="K46" s="24"/>
      <c r="L46" s="24"/>
      <c r="M46" s="24"/>
      <c r="N46" s="24"/>
      <c r="O46" s="24"/>
      <c r="P46" s="24"/>
      <c r="Q46" s="24"/>
      <c r="R46" s="24"/>
      <c r="S46" s="24"/>
      <c r="T46" s="24"/>
      <c r="U46" s="24"/>
      <c r="V46" s="24"/>
      <c r="W46" s="24"/>
      <c r="X46" s="24"/>
      <c r="Y46" s="24"/>
      <c r="Z46" s="24"/>
    </row>
    <row r="47" ht="19.15" customHeight="1">
      <c r="A47" t="s" s="138">
        <v>7899</v>
      </c>
      <c r="B47" s="149">
        <v>2</v>
      </c>
      <c r="C47" s="149">
        <v>8</v>
      </c>
      <c r="D47" t="s" s="205">
        <v>7925</v>
      </c>
      <c r="E47" t="s" s="205">
        <v>424</v>
      </c>
      <c r="F47" s="222">
        <v>287</v>
      </c>
      <c r="G47" s="149">
        <v>284</v>
      </c>
      <c r="H47" s="173">
        <f>SUM(G47-F47)</f>
        <v>-3</v>
      </c>
      <c r="I47" s="167">
        <f>H47/F47</f>
        <v>-0.0104529616724739</v>
      </c>
      <c r="J47" s="167">
        <f>H47/G47</f>
        <v>-0.0105633802816901</v>
      </c>
      <c r="K47" s="24"/>
      <c r="L47" s="24"/>
      <c r="M47" s="24"/>
      <c r="N47" s="24"/>
      <c r="O47" s="24"/>
      <c r="P47" s="24"/>
      <c r="Q47" s="24"/>
      <c r="R47" s="24"/>
      <c r="S47" s="24"/>
      <c r="T47" s="24"/>
      <c r="U47" s="24"/>
      <c r="V47" s="24"/>
      <c r="W47" s="24"/>
      <c r="X47" s="24"/>
      <c r="Y47" s="24"/>
      <c r="Z47" s="24"/>
    </row>
    <row r="48" ht="19.15" customHeight="1">
      <c r="A48" t="s" s="138">
        <v>7899</v>
      </c>
      <c r="B48" s="149">
        <v>2</v>
      </c>
      <c r="C48" s="149">
        <v>27</v>
      </c>
      <c r="D48" t="s" s="205">
        <v>7963</v>
      </c>
      <c r="E48" t="s" s="205">
        <v>153</v>
      </c>
      <c r="F48" s="222">
        <v>276</v>
      </c>
      <c r="G48" s="149">
        <v>282</v>
      </c>
      <c r="H48" s="173">
        <f>SUM(G48-F48)</f>
        <v>6</v>
      </c>
      <c r="I48" s="167">
        <f>H48/F48</f>
        <v>0.0217391304347826</v>
      </c>
      <c r="J48" s="167">
        <f>H48/G48</f>
        <v>0.0212765957446809</v>
      </c>
      <c r="K48" s="24"/>
      <c r="L48" s="24"/>
      <c r="M48" s="24"/>
      <c r="N48" s="24"/>
      <c r="O48" s="24"/>
      <c r="P48" s="24"/>
      <c r="Q48" s="24"/>
      <c r="R48" s="24"/>
      <c r="S48" s="24"/>
      <c r="T48" s="24"/>
      <c r="U48" s="24"/>
      <c r="V48" s="24"/>
      <c r="W48" s="24"/>
      <c r="X48" s="24"/>
      <c r="Y48" s="24"/>
      <c r="Z48" s="24"/>
    </row>
    <row r="49" ht="19.15" customHeight="1">
      <c r="A49" t="s" s="138">
        <v>7899</v>
      </c>
      <c r="B49" s="149">
        <v>2</v>
      </c>
      <c r="C49" s="149">
        <v>3</v>
      </c>
      <c r="D49" t="s" s="205">
        <v>7917</v>
      </c>
      <c r="E49" t="s" s="205">
        <v>60</v>
      </c>
      <c r="F49" s="222">
        <v>241</v>
      </c>
      <c r="G49" s="149">
        <v>236</v>
      </c>
      <c r="H49" s="173">
        <f>SUM(G49-F49)</f>
        <v>-5</v>
      </c>
      <c r="I49" s="167">
        <f>H49/F49</f>
        <v>-0.020746887966805</v>
      </c>
      <c r="J49" s="167">
        <f>H49/G49</f>
        <v>-0.0211864406779661</v>
      </c>
      <c r="K49" s="24"/>
      <c r="L49" s="24"/>
      <c r="M49" s="24"/>
      <c r="N49" s="24"/>
      <c r="O49" s="24"/>
      <c r="P49" s="24"/>
      <c r="Q49" s="24"/>
      <c r="R49" s="24"/>
      <c r="S49" s="24"/>
      <c r="T49" s="24"/>
      <c r="U49" s="24"/>
      <c r="V49" s="24"/>
      <c r="W49" s="24"/>
      <c r="X49" s="24"/>
      <c r="Y49" s="24"/>
      <c r="Z49" s="24"/>
    </row>
    <row r="50" ht="19.15" customHeight="1">
      <c r="A50" t="s" s="138">
        <v>7899</v>
      </c>
      <c r="B50" s="149">
        <v>2</v>
      </c>
      <c r="C50" s="149">
        <v>11</v>
      </c>
      <c r="D50" t="s" s="205">
        <v>7964</v>
      </c>
      <c r="E50" t="s" s="205">
        <v>44</v>
      </c>
      <c r="F50" s="222">
        <v>220</v>
      </c>
      <c r="G50" s="149">
        <v>229</v>
      </c>
      <c r="H50" s="173">
        <f>SUM(G50-F50)</f>
        <v>9</v>
      </c>
      <c r="I50" s="167">
        <f>H50/F50</f>
        <v>0.0409090909090909</v>
      </c>
      <c r="J50" s="167">
        <f>H50/G50</f>
        <v>0.0393013100436681</v>
      </c>
      <c r="K50" s="24"/>
      <c r="L50" s="24"/>
      <c r="M50" s="24"/>
      <c r="N50" s="24"/>
      <c r="O50" s="24"/>
      <c r="P50" s="24"/>
      <c r="Q50" s="24"/>
      <c r="R50" s="24"/>
      <c r="S50" s="24"/>
      <c r="T50" s="24"/>
      <c r="U50" s="24"/>
      <c r="V50" s="24"/>
      <c r="W50" s="24"/>
      <c r="X50" s="24"/>
      <c r="Y50" s="24"/>
      <c r="Z50" s="24"/>
    </row>
    <row r="51" ht="19.15" customHeight="1">
      <c r="A51" t="s" s="138">
        <v>7899</v>
      </c>
      <c r="B51" s="149">
        <v>2</v>
      </c>
      <c r="C51" s="149">
        <v>12</v>
      </c>
      <c r="D51" t="s" s="205">
        <v>7910</v>
      </c>
      <c r="E51" t="s" s="205">
        <v>36</v>
      </c>
      <c r="F51" s="222">
        <v>179</v>
      </c>
      <c r="G51" s="149">
        <v>164</v>
      </c>
      <c r="H51" s="173">
        <f>SUM(G51-F51)</f>
        <v>-15</v>
      </c>
      <c r="I51" s="167">
        <f>H51/F51</f>
        <v>-0.0837988826815642</v>
      </c>
      <c r="J51" s="167">
        <f>H51/G51</f>
        <v>-0.0914634146341463</v>
      </c>
      <c r="K51" s="24"/>
      <c r="L51" s="24"/>
      <c r="M51" s="24"/>
      <c r="N51" s="24"/>
      <c r="O51" s="24"/>
      <c r="P51" s="24"/>
      <c r="Q51" s="24"/>
      <c r="R51" s="24"/>
      <c r="S51" s="24"/>
      <c r="T51" s="24"/>
      <c r="U51" s="24"/>
      <c r="V51" s="24"/>
      <c r="W51" s="24"/>
      <c r="X51" s="24"/>
      <c r="Y51" s="24"/>
      <c r="Z51" s="24"/>
    </row>
    <row r="52" ht="19.15" customHeight="1">
      <c r="A52" t="s" s="138">
        <v>7899</v>
      </c>
      <c r="B52" s="149">
        <v>2</v>
      </c>
      <c r="C52" s="149">
        <v>20</v>
      </c>
      <c r="D52" t="s" s="205">
        <v>7922</v>
      </c>
      <c r="E52" t="s" s="205">
        <v>48</v>
      </c>
      <c r="F52" s="222">
        <v>120</v>
      </c>
      <c r="G52" s="149">
        <v>160</v>
      </c>
      <c r="H52" s="173">
        <f>SUM(G52-F52)</f>
        <v>40</v>
      </c>
      <c r="I52" s="167">
        <f>H52/F52</f>
        <v>0.333333333333333</v>
      </c>
      <c r="J52" s="167">
        <f>H52/G52</f>
        <v>0.25</v>
      </c>
      <c r="K52" s="24"/>
      <c r="L52" s="24"/>
      <c r="M52" s="24"/>
      <c r="N52" s="24"/>
      <c r="O52" s="24"/>
      <c r="P52" s="24"/>
      <c r="Q52" s="24"/>
      <c r="R52" s="24"/>
      <c r="S52" s="24"/>
      <c r="T52" s="24"/>
      <c r="U52" s="24"/>
      <c r="V52" s="24"/>
      <c r="W52" s="24"/>
      <c r="X52" s="24"/>
      <c r="Y52" s="24"/>
      <c r="Z52" s="24"/>
    </row>
    <row r="53" ht="19.15" customHeight="1">
      <c r="A53" t="s" s="138">
        <v>7899</v>
      </c>
      <c r="B53" s="149">
        <v>2</v>
      </c>
      <c r="C53" s="149">
        <v>21</v>
      </c>
      <c r="D53" t="s" s="205">
        <v>7926</v>
      </c>
      <c r="E53" t="s" s="205">
        <v>116</v>
      </c>
      <c r="F53" s="222">
        <v>137</v>
      </c>
      <c r="G53" s="149">
        <v>134</v>
      </c>
      <c r="H53" s="173">
        <f>SUM(G53-F53)</f>
        <v>-3</v>
      </c>
      <c r="I53" s="167">
        <f>H53/F53</f>
        <v>-0.0218978102189781</v>
      </c>
      <c r="J53" s="167">
        <f>H53/G53</f>
        <v>-0.0223880597014925</v>
      </c>
      <c r="K53" s="24"/>
      <c r="L53" s="24"/>
      <c r="M53" s="24"/>
      <c r="N53" s="24"/>
      <c r="O53" s="24"/>
      <c r="P53" s="24"/>
      <c r="Q53" s="24"/>
      <c r="R53" s="24"/>
      <c r="S53" s="24"/>
      <c r="T53" s="24"/>
      <c r="U53" s="24"/>
      <c r="V53" s="24"/>
      <c r="W53" s="24"/>
      <c r="X53" s="24"/>
      <c r="Y53" s="24"/>
      <c r="Z53" s="24"/>
    </row>
    <row r="54" ht="19.15" customHeight="1">
      <c r="A54" t="s" s="138">
        <v>7899</v>
      </c>
      <c r="B54" s="149">
        <v>2</v>
      </c>
      <c r="C54" s="149">
        <v>29</v>
      </c>
      <c r="D54" t="s" s="205">
        <v>7965</v>
      </c>
      <c r="E54" t="s" s="205">
        <v>52</v>
      </c>
      <c r="F54" s="222">
        <v>94</v>
      </c>
      <c r="G54" s="149">
        <v>96</v>
      </c>
      <c r="H54" s="173">
        <f>SUM(G54-F54)</f>
        <v>2</v>
      </c>
      <c r="I54" s="167">
        <f>H54/F54</f>
        <v>0.0212765957446809</v>
      </c>
      <c r="J54" s="167">
        <f>H54/G54</f>
        <v>0.0208333333333333</v>
      </c>
      <c r="K54" s="24"/>
      <c r="L54" s="24"/>
      <c r="M54" s="24"/>
      <c r="N54" s="24"/>
      <c r="O54" s="24"/>
      <c r="P54" s="24"/>
      <c r="Q54" s="24"/>
      <c r="R54" s="24"/>
      <c r="S54" s="24"/>
      <c r="T54" s="24"/>
      <c r="U54" s="24"/>
      <c r="V54" s="24"/>
      <c r="W54" s="24"/>
      <c r="X54" s="24"/>
      <c r="Y54" s="24"/>
      <c r="Z54" s="24"/>
    </row>
    <row r="55" ht="19.15" customHeight="1">
      <c r="A55" t="s" s="138">
        <v>7899</v>
      </c>
      <c r="B55" s="149">
        <v>2</v>
      </c>
      <c r="C55" s="149">
        <v>25</v>
      </c>
      <c r="D55" t="s" s="205">
        <v>7915</v>
      </c>
      <c r="E55" t="s" s="205">
        <v>2848</v>
      </c>
      <c r="F55" s="222">
        <v>96</v>
      </c>
      <c r="G55" s="149">
        <v>90</v>
      </c>
      <c r="H55" s="173">
        <f>SUM(G55-F55)</f>
        <v>-6</v>
      </c>
      <c r="I55" s="167">
        <f>H55/F55</f>
        <v>-0.0625</v>
      </c>
      <c r="J55" s="167">
        <f>H55/G55</f>
        <v>-0.06666666666666669</v>
      </c>
      <c r="K55" s="24"/>
      <c r="L55" s="24"/>
      <c r="M55" s="24"/>
      <c r="N55" s="24"/>
      <c r="O55" s="24"/>
      <c r="P55" s="24"/>
      <c r="Q55" s="24"/>
      <c r="R55" s="24"/>
      <c r="S55" s="24"/>
      <c r="T55" s="24"/>
      <c r="U55" s="24"/>
      <c r="V55" s="24"/>
      <c r="W55" s="24"/>
      <c r="X55" s="24"/>
      <c r="Y55" s="24"/>
      <c r="Z55" s="24"/>
    </row>
    <row r="56" ht="19.15" customHeight="1">
      <c r="A56" t="s" s="138">
        <v>7899</v>
      </c>
      <c r="B56" s="149">
        <v>2</v>
      </c>
      <c r="C56" s="149">
        <v>28</v>
      </c>
      <c r="D56" t="s" s="205">
        <v>7921</v>
      </c>
      <c r="E56" t="s" s="205">
        <v>1309</v>
      </c>
      <c r="F56" s="222">
        <v>84</v>
      </c>
      <c r="G56" s="149">
        <v>80</v>
      </c>
      <c r="H56" s="173">
        <f>SUM(G56-F56)</f>
        <v>-4</v>
      </c>
      <c r="I56" s="167">
        <f>H56/F56</f>
        <v>-0.0476190476190476</v>
      </c>
      <c r="J56" s="167">
        <f>H56/G56</f>
        <v>-0.05</v>
      </c>
      <c r="K56" s="24"/>
      <c r="L56" s="24"/>
      <c r="M56" s="24"/>
      <c r="N56" s="24"/>
      <c r="O56" s="24"/>
      <c r="P56" s="24"/>
      <c r="Q56" s="24"/>
      <c r="R56" s="24"/>
      <c r="S56" s="24"/>
      <c r="T56" s="24"/>
      <c r="U56" s="24"/>
      <c r="V56" s="24"/>
      <c r="W56" s="24"/>
      <c r="X56" s="24"/>
      <c r="Y56" s="24"/>
      <c r="Z56" s="24"/>
    </row>
    <row r="57" ht="19.15" customHeight="1">
      <c r="A57" t="s" s="138">
        <v>7899</v>
      </c>
      <c r="B57" s="149">
        <v>2</v>
      </c>
      <c r="C57" s="149">
        <v>17</v>
      </c>
      <c r="D57" t="s" s="205">
        <v>7923</v>
      </c>
      <c r="E57" t="s" s="205">
        <v>185</v>
      </c>
      <c r="F57" s="222">
        <v>81</v>
      </c>
      <c r="G57" s="149">
        <v>77</v>
      </c>
      <c r="H57" s="173">
        <f>SUM(G57-F57)</f>
        <v>-4</v>
      </c>
      <c r="I57" s="167">
        <f>H57/F57</f>
        <v>-0.0493827160493827</v>
      </c>
      <c r="J57" s="167">
        <f>H57/G57</f>
        <v>-0.0519480519480519</v>
      </c>
      <c r="K57" s="24"/>
      <c r="L57" s="24"/>
      <c r="M57" s="24"/>
      <c r="N57" s="24"/>
      <c r="O57" s="24"/>
      <c r="P57" s="24"/>
      <c r="Q57" s="24"/>
      <c r="R57" s="24"/>
      <c r="S57" s="24"/>
      <c r="T57" s="24"/>
      <c r="U57" s="24"/>
      <c r="V57" s="24"/>
      <c r="W57" s="24"/>
      <c r="X57" s="24"/>
      <c r="Y57" s="24"/>
      <c r="Z57" s="24"/>
    </row>
    <row r="58" ht="19.15" customHeight="1">
      <c r="A58" t="s" s="138">
        <v>7899</v>
      </c>
      <c r="B58" s="149">
        <v>2</v>
      </c>
      <c r="C58" s="149">
        <v>31</v>
      </c>
      <c r="D58" t="s" s="205">
        <v>7966</v>
      </c>
      <c r="E58" t="s" s="205">
        <v>68</v>
      </c>
      <c r="F58" s="222">
        <v>60</v>
      </c>
      <c r="G58" s="149">
        <v>64</v>
      </c>
      <c r="H58" s="173">
        <f>SUM(G58-F58)</f>
        <v>4</v>
      </c>
      <c r="I58" s="167">
        <f>H58/F58</f>
        <v>0.06666666666666669</v>
      </c>
      <c r="J58" s="167">
        <f>H58/G58</f>
        <v>0.0625</v>
      </c>
      <c r="K58" s="24"/>
      <c r="L58" s="24"/>
      <c r="M58" s="24"/>
      <c r="N58" s="24"/>
      <c r="O58" s="24"/>
      <c r="P58" s="24"/>
      <c r="Q58" s="24"/>
      <c r="R58" s="24"/>
      <c r="S58" s="24"/>
      <c r="T58" s="24"/>
      <c r="U58" s="24"/>
      <c r="V58" s="24"/>
      <c r="W58" s="24"/>
      <c r="X58" s="24"/>
      <c r="Y58" s="24"/>
      <c r="Z58" s="24"/>
    </row>
    <row r="59" ht="19.15" customHeight="1">
      <c r="A59" t="s" s="138">
        <v>7899</v>
      </c>
      <c r="B59" s="149">
        <v>2</v>
      </c>
      <c r="C59" s="149">
        <v>23</v>
      </c>
      <c r="D59" t="s" s="205">
        <v>7967</v>
      </c>
      <c r="E59" t="s" s="205">
        <v>147</v>
      </c>
      <c r="F59" s="222">
        <v>63</v>
      </c>
      <c r="G59" s="149">
        <v>61</v>
      </c>
      <c r="H59" s="173">
        <f>SUM(G59-F59)</f>
        <v>-2</v>
      </c>
      <c r="I59" s="167">
        <f>H59/F59</f>
        <v>-0.0317460317460317</v>
      </c>
      <c r="J59" s="167">
        <f>H59/G59</f>
        <v>-0.0327868852459016</v>
      </c>
      <c r="K59" s="24"/>
      <c r="L59" s="24"/>
      <c r="M59" s="24"/>
      <c r="N59" s="24"/>
      <c r="O59" s="24"/>
      <c r="P59" s="24"/>
      <c r="Q59" s="24"/>
      <c r="R59" s="24"/>
      <c r="S59" s="24"/>
      <c r="T59" s="24"/>
      <c r="U59" s="24"/>
      <c r="V59" s="24"/>
      <c r="W59" s="24"/>
      <c r="X59" s="24"/>
      <c r="Y59" s="24"/>
      <c r="Z59" s="24"/>
    </row>
    <row r="60" ht="19.15" customHeight="1">
      <c r="A60" t="s" s="138">
        <v>7899</v>
      </c>
      <c r="B60" s="149">
        <v>2</v>
      </c>
      <c r="C60" s="149">
        <v>14</v>
      </c>
      <c r="D60" t="s" s="205">
        <v>7924</v>
      </c>
      <c r="E60" t="s" s="205">
        <v>66</v>
      </c>
      <c r="F60" s="222">
        <v>55</v>
      </c>
      <c r="G60" s="149">
        <v>51</v>
      </c>
      <c r="H60" s="173">
        <f>SUM(G60-F60)</f>
        <v>-4</v>
      </c>
      <c r="I60" s="167">
        <f>H60/F60</f>
        <v>-0.0727272727272727</v>
      </c>
      <c r="J60" s="167">
        <f>H60/G60</f>
        <v>-0.07843137254901961</v>
      </c>
      <c r="K60" s="24"/>
      <c r="L60" s="24"/>
      <c r="M60" s="24"/>
      <c r="N60" s="24"/>
      <c r="O60" s="24"/>
      <c r="P60" s="24"/>
      <c r="Q60" s="24"/>
      <c r="R60" s="24"/>
      <c r="S60" s="24"/>
      <c r="T60" s="24"/>
      <c r="U60" s="24"/>
      <c r="V60" s="24"/>
      <c r="W60" s="24"/>
      <c r="X60" s="24"/>
      <c r="Y60" s="24"/>
      <c r="Z60" s="24"/>
    </row>
    <row r="61" ht="19.15" customHeight="1">
      <c r="A61" t="s" s="138">
        <v>7899</v>
      </c>
      <c r="B61" s="149">
        <v>2</v>
      </c>
      <c r="C61" s="149">
        <v>16</v>
      </c>
      <c r="D61" t="s" s="205">
        <v>8022</v>
      </c>
      <c r="E61" t="s" s="205">
        <v>54</v>
      </c>
      <c r="F61" s="222">
        <v>49</v>
      </c>
      <c r="G61" s="149">
        <v>48</v>
      </c>
      <c r="H61" s="173">
        <f>SUM(G61-F61)</f>
        <v>-1</v>
      </c>
      <c r="I61" s="167">
        <f>H61/F61</f>
        <v>-0.0204081632653061</v>
      </c>
      <c r="J61" s="167">
        <f>H61/G61</f>
        <v>-0.0208333333333333</v>
      </c>
      <c r="K61" s="24"/>
      <c r="L61" s="24"/>
      <c r="M61" s="24"/>
      <c r="N61" s="24"/>
      <c r="O61" s="24"/>
      <c r="P61" s="24"/>
      <c r="Q61" s="24"/>
      <c r="R61" s="24"/>
      <c r="S61" s="24"/>
      <c r="T61" s="24"/>
      <c r="U61" s="24"/>
      <c r="V61" s="24"/>
      <c r="W61" s="24"/>
      <c r="X61" s="24"/>
      <c r="Y61" s="24"/>
      <c r="Z61" s="24"/>
    </row>
    <row r="62" ht="19.15" customHeight="1">
      <c r="A62" t="s" s="138">
        <v>7899</v>
      </c>
      <c r="B62" s="149">
        <v>2</v>
      </c>
      <c r="C62" s="149">
        <v>19</v>
      </c>
      <c r="D62" t="s" s="205">
        <v>8023</v>
      </c>
      <c r="E62" t="s" s="205">
        <v>64</v>
      </c>
      <c r="F62" s="222">
        <v>35</v>
      </c>
      <c r="G62" s="149">
        <v>34</v>
      </c>
      <c r="H62" s="173">
        <f>SUM(G62-F62)</f>
        <v>-1</v>
      </c>
      <c r="I62" s="167">
        <f>H62/F62</f>
        <v>-0.0285714285714286</v>
      </c>
      <c r="J62" s="167">
        <f>H62/G62</f>
        <v>-0.0294117647058824</v>
      </c>
      <c r="K62" s="24"/>
      <c r="L62" s="24"/>
      <c r="M62" s="24"/>
      <c r="N62" s="24"/>
      <c r="O62" s="24"/>
      <c r="P62" s="24"/>
      <c r="Q62" s="24"/>
      <c r="R62" s="24"/>
      <c r="S62" s="24"/>
      <c r="T62" s="24"/>
      <c r="U62" s="24"/>
      <c r="V62" s="24"/>
      <c r="W62" s="24"/>
      <c r="X62" s="24"/>
      <c r="Y62" s="24"/>
      <c r="Z62" s="24"/>
    </row>
    <row r="63" ht="19.15" customHeight="1">
      <c r="A63" t="s" s="138">
        <v>7899</v>
      </c>
      <c r="B63" s="149">
        <v>2</v>
      </c>
      <c r="C63" s="149">
        <v>18</v>
      </c>
      <c r="D63" t="s" s="205">
        <v>7916</v>
      </c>
      <c r="E63" t="s" s="205">
        <v>76</v>
      </c>
      <c r="F63" s="222">
        <v>39</v>
      </c>
      <c r="G63" s="149">
        <v>33</v>
      </c>
      <c r="H63" s="173">
        <f>SUM(G63-F63)</f>
        <v>-6</v>
      </c>
      <c r="I63" s="167">
        <f>H63/F63</f>
        <v>-0.153846153846154</v>
      </c>
      <c r="J63" s="167">
        <f>H63/G63</f>
        <v>-0.181818181818182</v>
      </c>
      <c r="K63" s="24"/>
      <c r="L63" s="24"/>
      <c r="M63" s="24"/>
      <c r="N63" s="24"/>
      <c r="O63" s="24"/>
      <c r="P63" s="24"/>
      <c r="Q63" s="24"/>
      <c r="R63" s="24"/>
      <c r="S63" s="24"/>
      <c r="T63" s="24"/>
      <c r="U63" s="24"/>
      <c r="V63" s="24"/>
      <c r="W63" s="24"/>
      <c r="X63" s="24"/>
      <c r="Y63" s="24"/>
      <c r="Z63" s="24"/>
    </row>
    <row r="64" ht="19.15" customHeight="1">
      <c r="A64" t="s" s="138">
        <v>7899</v>
      </c>
      <c r="B64" s="149">
        <v>2</v>
      </c>
      <c r="C64" s="149">
        <v>26</v>
      </c>
      <c r="D64" t="s" s="205">
        <v>7968</v>
      </c>
      <c r="E64" t="s" s="205">
        <v>281</v>
      </c>
      <c r="F64" s="222">
        <v>35</v>
      </c>
      <c r="G64" s="149">
        <v>33</v>
      </c>
      <c r="H64" s="173">
        <f>SUM(G64-F64)</f>
        <v>-2</v>
      </c>
      <c r="I64" s="167">
        <f>H64/F64</f>
        <v>-0.0571428571428571</v>
      </c>
      <c r="J64" s="167">
        <f>H64/G64</f>
        <v>-0.0606060606060606</v>
      </c>
      <c r="K64" s="24"/>
      <c r="L64" s="24"/>
      <c r="M64" s="24"/>
      <c r="N64" s="24"/>
      <c r="O64" s="24"/>
      <c r="P64" s="24"/>
      <c r="Q64" s="24"/>
      <c r="R64" s="24"/>
      <c r="S64" s="24"/>
      <c r="T64" s="24"/>
      <c r="U64" s="24"/>
      <c r="V64" s="24"/>
      <c r="W64" s="24"/>
      <c r="X64" s="24"/>
      <c r="Y64" s="24"/>
      <c r="Z64" s="24"/>
    </row>
    <row r="65" ht="19.15" customHeight="1">
      <c r="A65" t="s" s="138">
        <v>7899</v>
      </c>
      <c r="B65" s="149">
        <v>2</v>
      </c>
      <c r="C65" s="149">
        <v>24</v>
      </c>
      <c r="D65" t="s" s="205">
        <v>7969</v>
      </c>
      <c r="E65" t="s" s="205">
        <v>1091</v>
      </c>
      <c r="F65" s="222">
        <v>33</v>
      </c>
      <c r="G65" s="149">
        <v>31</v>
      </c>
      <c r="H65" s="173">
        <f>SUM(G65-F65)</f>
        <v>-2</v>
      </c>
      <c r="I65" s="167">
        <f>H65/F65</f>
        <v>-0.0606060606060606</v>
      </c>
      <c r="J65" s="167">
        <f>H65/G65</f>
        <v>-0.0645161290322581</v>
      </c>
      <c r="K65" s="24"/>
      <c r="L65" s="24"/>
      <c r="M65" s="24"/>
      <c r="N65" s="24"/>
      <c r="O65" s="24"/>
      <c r="P65" s="24"/>
      <c r="Q65" s="24"/>
      <c r="R65" s="24"/>
      <c r="S65" s="24"/>
      <c r="T65" s="24"/>
      <c r="U65" s="24"/>
      <c r="V65" s="24"/>
      <c r="W65" s="24"/>
      <c r="X65" s="24"/>
      <c r="Y65" s="24"/>
      <c r="Z65" s="24"/>
    </row>
    <row r="66" ht="19.15" customHeight="1">
      <c r="A66" t="s" s="138">
        <v>7899</v>
      </c>
      <c r="B66" s="149">
        <v>2</v>
      </c>
      <c r="C66" s="149">
        <v>15</v>
      </c>
      <c r="D66" t="s" s="205">
        <v>7972</v>
      </c>
      <c r="E66" t="s" s="205">
        <v>380</v>
      </c>
      <c r="F66" s="223">
        <v>0</v>
      </c>
      <c r="G66" s="149">
        <v>0</v>
      </c>
      <c r="H66" s="206">
        <f>SUM(G66-F66)</f>
        <v>0</v>
      </c>
      <c r="I66" s="176">
        <f>H66/F66</f>
      </c>
      <c r="J66" s="176">
        <f>H66/G66</f>
      </c>
      <c r="K66" s="174"/>
      <c r="L66" s="174"/>
      <c r="M66" s="174"/>
      <c r="N66" s="174"/>
      <c r="O66" s="174"/>
      <c r="P66" s="174"/>
      <c r="Q66" s="174"/>
      <c r="R66" s="174"/>
      <c r="S66" s="174"/>
      <c r="T66" s="174"/>
      <c r="U66" s="174"/>
      <c r="V66" s="174"/>
      <c r="W66" s="174"/>
      <c r="X66" s="174"/>
      <c r="Y66" s="174"/>
      <c r="Z66" s="174"/>
    </row>
    <row r="67" ht="19.15" customHeight="1">
      <c r="A67" s="177"/>
      <c r="B67" s="178"/>
      <c r="C67" s="178"/>
      <c r="D67" s="179"/>
      <c r="E67" s="179"/>
      <c r="F67" s="210">
        <f>SUM(F36:F66)</f>
        <v>107248</v>
      </c>
      <c r="G67" s="180">
        <f>SUM(G36:G66)</f>
        <v>106683</v>
      </c>
      <c r="H67" s="181">
        <f>SUM(H36:H66)</f>
        <v>-565</v>
      </c>
      <c r="I67" s="182">
        <f>H67/F67</f>
        <v>-0.00526816350887662</v>
      </c>
      <c r="J67" s="182">
        <f>H67/G67</f>
        <v>-0.00529606404019385</v>
      </c>
      <c r="K67" s="183"/>
      <c r="L67" s="183"/>
      <c r="M67" s="183"/>
      <c r="N67" s="183"/>
      <c r="O67" s="183"/>
      <c r="P67" s="183"/>
      <c r="Q67" s="183"/>
      <c r="R67" s="183"/>
      <c r="S67" s="183"/>
      <c r="T67" s="183"/>
      <c r="U67" s="183"/>
      <c r="V67" s="183"/>
      <c r="W67" s="183"/>
      <c r="X67" s="183"/>
      <c r="Y67" s="183"/>
      <c r="Z67" s="184"/>
    </row>
    <row r="68" ht="19.15" customHeight="1">
      <c r="A68" s="230"/>
      <c r="B68" s="231"/>
      <c r="C68" s="231"/>
      <c r="D68" s="232"/>
      <c r="E68" s="232"/>
      <c r="F68" s="251"/>
      <c r="G68" s="231"/>
      <c r="H68" s="234"/>
      <c r="I68" s="188"/>
      <c r="J68" s="188"/>
      <c r="K68" s="189"/>
      <c r="L68" s="189"/>
      <c r="M68" s="189"/>
      <c r="N68" s="189"/>
      <c r="O68" s="189"/>
      <c r="P68" s="189"/>
      <c r="Q68" s="189"/>
      <c r="R68" s="189"/>
      <c r="S68" s="189"/>
      <c r="T68" s="189"/>
      <c r="U68" s="189"/>
      <c r="V68" s="189"/>
      <c r="W68" s="189"/>
      <c r="X68" s="189"/>
      <c r="Y68" s="189"/>
      <c r="Z68" s="189"/>
    </row>
    <row r="69" ht="19.15" customHeight="1">
      <c r="A69" t="s" s="138">
        <v>7899</v>
      </c>
      <c r="B69" s="149">
        <v>3</v>
      </c>
      <c r="C69" s="149">
        <v>2</v>
      </c>
      <c r="D69" t="s" s="205">
        <v>7973</v>
      </c>
      <c r="E69" t="s" s="205">
        <v>84</v>
      </c>
      <c r="F69" s="222">
        <v>28279</v>
      </c>
      <c r="G69" s="149">
        <v>28326</v>
      </c>
      <c r="H69" s="173">
        <f>SUM(G69-F69)</f>
        <v>47</v>
      </c>
      <c r="I69" s="167">
        <f>H69/F69</f>
        <v>0.00166201067930266</v>
      </c>
      <c r="J69" s="167">
        <f>H69/G69</f>
        <v>0.00165925298312504</v>
      </c>
      <c r="K69" s="24"/>
      <c r="L69" s="24"/>
      <c r="M69" s="24"/>
      <c r="N69" s="24"/>
      <c r="O69" s="24"/>
      <c r="P69" s="24"/>
      <c r="Q69" s="24"/>
      <c r="R69" s="24"/>
      <c r="S69" s="24"/>
      <c r="T69" s="24"/>
      <c r="U69" s="24"/>
      <c r="V69" s="24"/>
      <c r="W69" s="24"/>
      <c r="X69" s="24"/>
      <c r="Y69" s="24"/>
      <c r="Z69" s="24"/>
    </row>
    <row r="70" ht="19.15" customHeight="1">
      <c r="A70" t="s" s="138">
        <v>7899</v>
      </c>
      <c r="B70" s="149">
        <v>3</v>
      </c>
      <c r="C70" s="149">
        <v>12</v>
      </c>
      <c r="D70" t="s" s="205">
        <v>7974</v>
      </c>
      <c r="E70" t="s" s="205">
        <v>20</v>
      </c>
      <c r="F70" s="222">
        <v>26206</v>
      </c>
      <c r="G70" s="149">
        <v>26584</v>
      </c>
      <c r="H70" s="173">
        <f>SUM(G70-F70)</f>
        <v>378</v>
      </c>
      <c r="I70" s="167">
        <f>H70/F70</f>
        <v>0.0144241776692361</v>
      </c>
      <c r="J70" s="167">
        <f>H70/G70</f>
        <v>0.0142190791453506</v>
      </c>
      <c r="K70" s="24"/>
      <c r="L70" s="24"/>
      <c r="M70" s="24"/>
      <c r="N70" s="24"/>
      <c r="O70" s="24"/>
      <c r="P70" s="24"/>
      <c r="Q70" s="24"/>
      <c r="R70" s="24"/>
      <c r="S70" s="24"/>
      <c r="T70" s="24"/>
      <c r="U70" s="24"/>
      <c r="V70" s="24"/>
      <c r="W70" s="24"/>
      <c r="X70" s="24"/>
      <c r="Y70" s="24"/>
      <c r="Z70" s="24"/>
    </row>
    <row r="71" ht="19.15" customHeight="1">
      <c r="A71" t="s" s="138">
        <v>7899</v>
      </c>
      <c r="B71" s="149">
        <v>3</v>
      </c>
      <c r="C71" s="149">
        <v>8</v>
      </c>
      <c r="D71" t="s" s="205">
        <v>7901</v>
      </c>
      <c r="E71" t="s" s="205">
        <v>22</v>
      </c>
      <c r="F71" s="222">
        <v>15109</v>
      </c>
      <c r="G71" s="149">
        <v>14581</v>
      </c>
      <c r="H71" s="173">
        <f>SUM(G71-F71)</f>
        <v>-528</v>
      </c>
      <c r="I71" s="167">
        <f>H71/F71</f>
        <v>-0.0349460586405454</v>
      </c>
      <c r="J71" s="167">
        <f>H71/G71</f>
        <v>-0.0362115081270146</v>
      </c>
      <c r="K71" s="24"/>
      <c r="L71" s="24"/>
      <c r="M71" s="24"/>
      <c r="N71" s="24"/>
      <c r="O71" s="24"/>
      <c r="P71" s="24"/>
      <c r="Q71" s="24"/>
      <c r="R71" s="24"/>
      <c r="S71" s="24"/>
      <c r="T71" s="24"/>
      <c r="U71" s="24"/>
      <c r="V71" s="24"/>
      <c r="W71" s="24"/>
      <c r="X71" s="24"/>
      <c r="Y71" s="24"/>
      <c r="Z71" s="24"/>
    </row>
    <row r="72" ht="19.15" customHeight="1">
      <c r="A72" t="s" s="138">
        <v>7899</v>
      </c>
      <c r="B72" s="149">
        <v>3</v>
      </c>
      <c r="C72" s="149">
        <v>1</v>
      </c>
      <c r="D72" t="s" s="205">
        <v>7975</v>
      </c>
      <c r="E72" t="s" s="205">
        <v>26</v>
      </c>
      <c r="F72" s="222">
        <v>8928</v>
      </c>
      <c r="G72" s="149">
        <v>9095</v>
      </c>
      <c r="H72" s="173">
        <f>SUM(G72-F72)</f>
        <v>167</v>
      </c>
      <c r="I72" s="167">
        <f>H72/F72</f>
        <v>0.0187051971326165</v>
      </c>
      <c r="J72" s="167">
        <f>H72/G72</f>
        <v>0.0183617372182518</v>
      </c>
      <c r="K72" s="24"/>
      <c r="L72" s="24"/>
      <c r="M72" s="24"/>
      <c r="N72" s="24"/>
      <c r="O72" s="24"/>
      <c r="P72" s="24"/>
      <c r="Q72" s="24"/>
      <c r="R72" s="24"/>
      <c r="S72" s="24"/>
      <c r="T72" s="24"/>
      <c r="U72" s="24"/>
      <c r="V72" s="24"/>
      <c r="W72" s="24"/>
      <c r="X72" s="24"/>
      <c r="Y72" s="24"/>
      <c r="Z72" s="24"/>
    </row>
    <row r="73" ht="19.15" customHeight="1">
      <c r="A73" t="s" s="138">
        <v>7899</v>
      </c>
      <c r="B73" s="149">
        <v>3</v>
      </c>
      <c r="C73" s="149">
        <v>13</v>
      </c>
      <c r="D73" t="s" s="205">
        <v>7912</v>
      </c>
      <c r="E73" t="s" s="205">
        <v>17</v>
      </c>
      <c r="F73" s="222">
        <v>4669</v>
      </c>
      <c r="G73" s="149">
        <v>4655</v>
      </c>
      <c r="H73" s="173">
        <f>SUM(G73-F73)</f>
        <v>-14</v>
      </c>
      <c r="I73" s="167">
        <f>H73/F73</f>
        <v>-0.00299850074962519</v>
      </c>
      <c r="J73" s="167">
        <f>H73/G73</f>
        <v>-0.00300751879699248</v>
      </c>
      <c r="K73" s="24"/>
      <c r="L73" s="24"/>
      <c r="M73" s="24"/>
      <c r="N73" s="24"/>
      <c r="O73" s="24"/>
      <c r="P73" s="24"/>
      <c r="Q73" s="24"/>
      <c r="R73" s="24"/>
      <c r="S73" s="24"/>
      <c r="T73" s="24"/>
      <c r="U73" s="24"/>
      <c r="V73" s="24"/>
      <c r="W73" s="24"/>
      <c r="X73" s="24"/>
      <c r="Y73" s="24"/>
      <c r="Z73" s="24"/>
    </row>
    <row r="74" ht="19.15" customHeight="1">
      <c r="A74" t="s" s="138">
        <v>7899</v>
      </c>
      <c r="B74" s="149">
        <v>3</v>
      </c>
      <c r="C74" s="149">
        <v>9</v>
      </c>
      <c r="D74" t="s" s="205">
        <v>7907</v>
      </c>
      <c r="E74" t="s" s="205">
        <v>36</v>
      </c>
      <c r="F74" s="222">
        <v>1878</v>
      </c>
      <c r="G74" s="149">
        <v>1840</v>
      </c>
      <c r="H74" s="173">
        <f>SUM(G74-F74)</f>
        <v>-38</v>
      </c>
      <c r="I74" s="167">
        <f>H74/F74</f>
        <v>-0.020234291799787</v>
      </c>
      <c r="J74" s="167">
        <f>H74/G74</f>
        <v>-0.0206521739130435</v>
      </c>
      <c r="K74" s="24"/>
      <c r="L74" s="24"/>
      <c r="M74" s="24"/>
      <c r="N74" s="24"/>
      <c r="O74" s="24"/>
      <c r="P74" s="24"/>
      <c r="Q74" s="24"/>
      <c r="R74" s="24"/>
      <c r="S74" s="24"/>
      <c r="T74" s="24"/>
      <c r="U74" s="24"/>
      <c r="V74" s="24"/>
      <c r="W74" s="24"/>
      <c r="X74" s="24"/>
      <c r="Y74" s="24"/>
      <c r="Z74" s="24"/>
    </row>
    <row r="75" ht="19.15" customHeight="1">
      <c r="A75" t="s" s="138">
        <v>7899</v>
      </c>
      <c r="B75" s="149">
        <v>3</v>
      </c>
      <c r="C75" s="149">
        <v>11</v>
      </c>
      <c r="D75" t="s" s="205">
        <v>7908</v>
      </c>
      <c r="E75" t="s" s="205">
        <v>28</v>
      </c>
      <c r="F75" s="222">
        <v>1366</v>
      </c>
      <c r="G75" s="149">
        <v>1329</v>
      </c>
      <c r="H75" s="173">
        <f>SUM(G75-F75)</f>
        <v>-37</v>
      </c>
      <c r="I75" s="167">
        <f>H75/F75</f>
        <v>-0.027086383601757</v>
      </c>
      <c r="J75" s="167">
        <f>H75/G75</f>
        <v>-0.0278404815650865</v>
      </c>
      <c r="K75" s="24"/>
      <c r="L75" s="24"/>
      <c r="M75" s="24"/>
      <c r="N75" s="24"/>
      <c r="O75" s="24"/>
      <c r="P75" s="24"/>
      <c r="Q75" s="24"/>
      <c r="R75" s="24"/>
      <c r="S75" s="24"/>
      <c r="T75" s="24"/>
      <c r="U75" s="24"/>
      <c r="V75" s="24"/>
      <c r="W75" s="24"/>
      <c r="X75" s="24"/>
      <c r="Y75" s="24"/>
      <c r="Z75" s="24"/>
    </row>
    <row r="76" ht="19.15" customHeight="1">
      <c r="A76" t="s" s="138">
        <v>7899</v>
      </c>
      <c r="B76" s="149">
        <v>3</v>
      </c>
      <c r="C76" s="149">
        <v>3</v>
      </c>
      <c r="D76" t="s" s="205">
        <v>7976</v>
      </c>
      <c r="E76" t="s" s="205">
        <v>424</v>
      </c>
      <c r="F76" s="222">
        <v>1083</v>
      </c>
      <c r="G76" s="149">
        <v>1110</v>
      </c>
      <c r="H76" s="173">
        <f>SUM(G76-F76)</f>
        <v>27</v>
      </c>
      <c r="I76" s="167">
        <f>H76/F76</f>
        <v>0.0249307479224377</v>
      </c>
      <c r="J76" s="167">
        <f>H76/G76</f>
        <v>0.0243243243243243</v>
      </c>
      <c r="K76" s="24"/>
      <c r="L76" s="24"/>
      <c r="M76" s="24"/>
      <c r="N76" s="24"/>
      <c r="O76" s="24"/>
      <c r="P76" s="24"/>
      <c r="Q76" s="24"/>
      <c r="R76" s="24"/>
      <c r="S76" s="24"/>
      <c r="T76" s="24"/>
      <c r="U76" s="24"/>
      <c r="V76" s="24"/>
      <c r="W76" s="24"/>
      <c r="X76" s="24"/>
      <c r="Y76" s="24"/>
      <c r="Z76" s="24"/>
    </row>
    <row r="77" ht="19.15" customHeight="1">
      <c r="A77" t="s" s="138">
        <v>7899</v>
      </c>
      <c r="B77" s="149">
        <v>3</v>
      </c>
      <c r="C77" s="149">
        <v>10</v>
      </c>
      <c r="D77" t="s" s="205">
        <v>7906</v>
      </c>
      <c r="E77" t="s" s="205">
        <v>30</v>
      </c>
      <c r="F77" s="222">
        <v>772</v>
      </c>
      <c r="G77" s="149">
        <v>1095</v>
      </c>
      <c r="H77" s="173">
        <f>SUM(G77-F77)</f>
        <v>323</v>
      </c>
      <c r="I77" s="167">
        <f>H77/F77</f>
        <v>0.41839378238342</v>
      </c>
      <c r="J77" s="167">
        <f>H77/G77</f>
        <v>0.294977168949772</v>
      </c>
      <c r="K77" s="24"/>
      <c r="L77" s="24"/>
      <c r="M77" s="24"/>
      <c r="N77" s="24"/>
      <c r="O77" s="24"/>
      <c r="P77" s="24"/>
      <c r="Q77" s="24"/>
      <c r="R77" s="24"/>
      <c r="S77" s="24"/>
      <c r="T77" s="24"/>
      <c r="U77" s="24"/>
      <c r="V77" s="24"/>
      <c r="W77" s="24"/>
      <c r="X77" s="24"/>
      <c r="Y77" s="24"/>
      <c r="Z77" s="24"/>
    </row>
    <row r="78" ht="19.15" customHeight="1">
      <c r="A78" t="s" s="138">
        <v>7899</v>
      </c>
      <c r="B78" s="149">
        <v>3</v>
      </c>
      <c r="C78" s="149">
        <v>22</v>
      </c>
      <c r="D78" t="s" s="205">
        <v>7977</v>
      </c>
      <c r="E78" t="s" s="205">
        <v>185</v>
      </c>
      <c r="F78" s="222">
        <v>774</v>
      </c>
      <c r="G78" s="149">
        <v>850</v>
      </c>
      <c r="H78" s="173">
        <f>SUM(G78-F78)</f>
        <v>76</v>
      </c>
      <c r="I78" s="167">
        <f>H78/F78</f>
        <v>0.0981912144702842</v>
      </c>
      <c r="J78" s="167">
        <f>H78/G78</f>
        <v>0.0894117647058824</v>
      </c>
      <c r="K78" s="24"/>
      <c r="L78" s="24"/>
      <c r="M78" s="24"/>
      <c r="N78" s="24"/>
      <c r="O78" s="24"/>
      <c r="P78" s="24"/>
      <c r="Q78" s="24"/>
      <c r="R78" s="24"/>
      <c r="S78" s="24"/>
      <c r="T78" s="24"/>
      <c r="U78" s="24"/>
      <c r="V78" s="24"/>
      <c r="W78" s="24"/>
      <c r="X78" s="24"/>
      <c r="Y78" s="24"/>
      <c r="Z78" s="24"/>
    </row>
    <row r="79" ht="19.15" customHeight="1">
      <c r="A79" t="s" s="138">
        <v>7899</v>
      </c>
      <c r="B79" s="149">
        <v>3</v>
      </c>
      <c r="C79" s="149">
        <v>21</v>
      </c>
      <c r="D79" t="s" s="205">
        <v>7978</v>
      </c>
      <c r="E79" t="s" s="205">
        <v>54</v>
      </c>
      <c r="F79" s="222">
        <v>530</v>
      </c>
      <c r="G79" s="149">
        <v>548</v>
      </c>
      <c r="H79" s="173">
        <f>SUM(G79-F79)</f>
        <v>18</v>
      </c>
      <c r="I79" s="167">
        <f>H79/F79</f>
        <v>0.0339622641509434</v>
      </c>
      <c r="J79" s="167">
        <f>H79/G79</f>
        <v>0.0328467153284672</v>
      </c>
      <c r="K79" s="24"/>
      <c r="L79" s="24"/>
      <c r="M79" s="24"/>
      <c r="N79" s="24"/>
      <c r="O79" s="24"/>
      <c r="P79" s="24"/>
      <c r="Q79" s="24"/>
      <c r="R79" s="24"/>
      <c r="S79" s="24"/>
      <c r="T79" s="24"/>
      <c r="U79" s="24"/>
      <c r="V79" s="24"/>
      <c r="W79" s="24"/>
      <c r="X79" s="24"/>
      <c r="Y79" s="24"/>
      <c r="Z79" s="24"/>
    </row>
    <row r="80" ht="19.15" customHeight="1">
      <c r="A80" t="s" s="138">
        <v>7899</v>
      </c>
      <c r="B80" s="149">
        <v>3</v>
      </c>
      <c r="C80" s="149">
        <v>5</v>
      </c>
      <c r="D80" t="s" s="205">
        <v>7918</v>
      </c>
      <c r="E80" t="s" s="205">
        <v>40</v>
      </c>
      <c r="F80" s="222">
        <v>512</v>
      </c>
      <c r="G80" s="149">
        <v>507</v>
      </c>
      <c r="H80" s="173">
        <f>SUM(G80-F80)</f>
        <v>-5</v>
      </c>
      <c r="I80" s="167">
        <f>H80/F80</f>
        <v>-0.009765625</v>
      </c>
      <c r="J80" s="167">
        <f>H80/G80</f>
        <v>-0.009861932938856019</v>
      </c>
      <c r="K80" s="24"/>
      <c r="L80" s="24"/>
      <c r="M80" s="24"/>
      <c r="N80" s="24"/>
      <c r="O80" s="24"/>
      <c r="P80" s="24"/>
      <c r="Q80" s="24"/>
      <c r="R80" s="24"/>
      <c r="S80" s="24"/>
      <c r="T80" s="24"/>
      <c r="U80" s="24"/>
      <c r="V80" s="24"/>
      <c r="W80" s="24"/>
      <c r="X80" s="24"/>
      <c r="Y80" s="24"/>
      <c r="Z80" s="24"/>
    </row>
    <row r="81" ht="19.15" customHeight="1">
      <c r="A81" t="s" s="138">
        <v>7899</v>
      </c>
      <c r="B81" s="149">
        <v>3</v>
      </c>
      <c r="C81" s="149">
        <v>32</v>
      </c>
      <c r="D81" t="s" s="205">
        <v>7979</v>
      </c>
      <c r="E81" t="s" s="205">
        <v>153</v>
      </c>
      <c r="F81" s="222">
        <v>393</v>
      </c>
      <c r="G81" s="149">
        <v>405</v>
      </c>
      <c r="H81" s="173">
        <f>SUM(G81-F81)</f>
        <v>12</v>
      </c>
      <c r="I81" s="167">
        <f>H81/F81</f>
        <v>0.0305343511450382</v>
      </c>
      <c r="J81" s="167">
        <f>H81/G81</f>
        <v>0.0296296296296296</v>
      </c>
      <c r="K81" s="24"/>
      <c r="L81" s="24"/>
      <c r="M81" s="24"/>
      <c r="N81" s="24"/>
      <c r="O81" s="24"/>
      <c r="P81" s="24"/>
      <c r="Q81" s="24"/>
      <c r="R81" s="24"/>
      <c r="S81" s="24"/>
      <c r="T81" s="24"/>
      <c r="U81" s="24"/>
      <c r="V81" s="24"/>
      <c r="W81" s="24"/>
      <c r="X81" s="24"/>
      <c r="Y81" s="24"/>
      <c r="Z81" s="24"/>
    </row>
    <row r="82" ht="19.15" customHeight="1">
      <c r="A82" t="s" s="138">
        <v>7899</v>
      </c>
      <c r="B82" s="149">
        <v>3</v>
      </c>
      <c r="C82" s="149">
        <v>29</v>
      </c>
      <c r="D82" t="s" s="205">
        <v>7980</v>
      </c>
      <c r="E82" t="s" s="205">
        <v>103</v>
      </c>
      <c r="F82" s="222">
        <v>309</v>
      </c>
      <c r="G82" s="149">
        <v>313</v>
      </c>
      <c r="H82" s="173">
        <f>SUM(G82-F82)</f>
        <v>4</v>
      </c>
      <c r="I82" s="167">
        <f>H82/F82</f>
        <v>0.0129449838187702</v>
      </c>
      <c r="J82" s="167">
        <f>H82/G82</f>
        <v>0.012779552715655</v>
      </c>
      <c r="K82" s="24"/>
      <c r="L82" s="24"/>
      <c r="M82" s="24"/>
      <c r="N82" s="24"/>
      <c r="O82" s="24"/>
      <c r="P82" s="24"/>
      <c r="Q82" s="24"/>
      <c r="R82" s="24"/>
      <c r="S82" s="24"/>
      <c r="T82" s="24"/>
      <c r="U82" s="24"/>
      <c r="V82" s="24"/>
      <c r="W82" s="24"/>
      <c r="X82" s="24"/>
      <c r="Y82" s="24"/>
      <c r="Z82" s="24"/>
    </row>
    <row r="83" ht="19.15" customHeight="1">
      <c r="A83" t="s" s="138">
        <v>7899</v>
      </c>
      <c r="B83" s="149">
        <v>3</v>
      </c>
      <c r="C83" s="149">
        <v>16</v>
      </c>
      <c r="D83" t="s" s="205">
        <v>7970</v>
      </c>
      <c r="E83" t="s" s="205">
        <v>66</v>
      </c>
      <c r="F83" s="222">
        <v>297</v>
      </c>
      <c r="G83" s="149">
        <v>295</v>
      </c>
      <c r="H83" s="173">
        <f>SUM(G83-F83)</f>
        <v>-2</v>
      </c>
      <c r="I83" s="167">
        <f>H83/F83</f>
        <v>-0.00673400673400673</v>
      </c>
      <c r="J83" s="167">
        <f>H83/G83</f>
        <v>-0.00677966101694915</v>
      </c>
      <c r="K83" s="24"/>
      <c r="L83" s="24"/>
      <c r="M83" s="24"/>
      <c r="N83" s="24"/>
      <c r="O83" s="24"/>
      <c r="P83" s="24"/>
      <c r="Q83" s="24"/>
      <c r="R83" s="24"/>
      <c r="S83" s="24"/>
      <c r="T83" s="24"/>
      <c r="U83" s="24"/>
      <c r="V83" s="24"/>
      <c r="W83" s="24"/>
      <c r="X83" s="24"/>
      <c r="Y83" s="24"/>
      <c r="Z83" s="24"/>
    </row>
    <row r="84" ht="19.15" customHeight="1">
      <c r="A84" t="s" s="138">
        <v>7899</v>
      </c>
      <c r="B84" s="149">
        <v>3</v>
      </c>
      <c r="C84" s="149">
        <v>28</v>
      </c>
      <c r="D84" t="s" s="205">
        <v>7981</v>
      </c>
      <c r="E84" t="s" s="205">
        <v>1091</v>
      </c>
      <c r="F84" s="222">
        <v>286</v>
      </c>
      <c r="G84" s="149">
        <v>293</v>
      </c>
      <c r="H84" s="173">
        <f>SUM(G84-F84)</f>
        <v>7</v>
      </c>
      <c r="I84" s="167">
        <f>H84/F84</f>
        <v>0.0244755244755245</v>
      </c>
      <c r="J84" s="167">
        <f>H84/G84</f>
        <v>0.0238907849829352</v>
      </c>
      <c r="K84" s="24"/>
      <c r="L84" s="24"/>
      <c r="M84" s="24"/>
      <c r="N84" s="24"/>
      <c r="O84" s="24"/>
      <c r="P84" s="24"/>
      <c r="Q84" s="24"/>
      <c r="R84" s="24"/>
      <c r="S84" s="24"/>
      <c r="T84" s="24"/>
      <c r="U84" s="24"/>
      <c r="V84" s="24"/>
      <c r="W84" s="24"/>
      <c r="X84" s="24"/>
      <c r="Y84" s="24"/>
      <c r="Z84" s="24"/>
    </row>
    <row r="85" ht="19.15" customHeight="1">
      <c r="A85" t="s" s="138">
        <v>7899</v>
      </c>
      <c r="B85" s="149">
        <v>3</v>
      </c>
      <c r="C85" s="149">
        <v>7</v>
      </c>
      <c r="D85" t="s" s="205">
        <v>7982</v>
      </c>
      <c r="E85" t="s" s="205">
        <v>60</v>
      </c>
      <c r="F85" s="222">
        <v>274</v>
      </c>
      <c r="G85" s="149">
        <v>281</v>
      </c>
      <c r="H85" s="173">
        <f>SUM(G85-F85)</f>
        <v>7</v>
      </c>
      <c r="I85" s="167">
        <f>H85/F85</f>
        <v>0.0255474452554745</v>
      </c>
      <c r="J85" s="167">
        <f>H85/G85</f>
        <v>0.0249110320284698</v>
      </c>
      <c r="K85" s="24"/>
      <c r="L85" s="24"/>
      <c r="M85" s="24"/>
      <c r="N85" s="24"/>
      <c r="O85" s="24"/>
      <c r="P85" s="24"/>
      <c r="Q85" s="24"/>
      <c r="R85" s="24"/>
      <c r="S85" s="24"/>
      <c r="T85" s="24"/>
      <c r="U85" s="24"/>
      <c r="V85" s="24"/>
      <c r="W85" s="24"/>
      <c r="X85" s="24"/>
      <c r="Y85" s="24"/>
      <c r="Z85" s="24"/>
    </row>
    <row r="86" ht="19.15" customHeight="1">
      <c r="A86" t="s" s="138">
        <v>7899</v>
      </c>
      <c r="B86" s="149">
        <v>3</v>
      </c>
      <c r="C86" s="149">
        <v>4</v>
      </c>
      <c r="D86" t="s" s="205">
        <v>7914</v>
      </c>
      <c r="E86" t="s" s="205">
        <v>281</v>
      </c>
      <c r="F86" s="222">
        <v>213</v>
      </c>
      <c r="G86" s="149">
        <v>205</v>
      </c>
      <c r="H86" s="173">
        <f>SUM(G86-F86)</f>
        <v>-8</v>
      </c>
      <c r="I86" s="167">
        <f>H86/F86</f>
        <v>-0.0375586854460094</v>
      </c>
      <c r="J86" s="167">
        <f>H86/G86</f>
        <v>-0.0390243902439024</v>
      </c>
      <c r="K86" s="24"/>
      <c r="L86" s="24"/>
      <c r="M86" s="24"/>
      <c r="N86" s="24"/>
      <c r="O86" s="24"/>
      <c r="P86" s="24"/>
      <c r="Q86" s="24"/>
      <c r="R86" s="24"/>
      <c r="S86" s="24"/>
      <c r="T86" s="24"/>
      <c r="U86" s="24"/>
      <c r="V86" s="24"/>
      <c r="W86" s="24"/>
      <c r="X86" s="24"/>
      <c r="Y86" s="24"/>
      <c r="Z86" s="24"/>
    </row>
    <row r="87" ht="19.15" customHeight="1">
      <c r="A87" t="s" s="138">
        <v>7899</v>
      </c>
      <c r="B87" s="149">
        <v>3</v>
      </c>
      <c r="C87" s="149">
        <v>31</v>
      </c>
      <c r="D87" t="s" s="205">
        <v>7983</v>
      </c>
      <c r="E87" t="s" s="205">
        <v>52</v>
      </c>
      <c r="F87" s="222">
        <v>197</v>
      </c>
      <c r="G87" s="149">
        <v>197</v>
      </c>
      <c r="H87" s="173">
        <f>SUM(G87-F87)</f>
        <v>0</v>
      </c>
      <c r="I87" s="167">
        <f>H87/F87</f>
        <v>0</v>
      </c>
      <c r="J87" s="167">
        <f>H87/G87</f>
        <v>0</v>
      </c>
      <c r="K87" s="24"/>
      <c r="L87" s="24"/>
      <c r="M87" s="24"/>
      <c r="N87" s="24"/>
      <c r="O87" s="24"/>
      <c r="P87" s="24"/>
      <c r="Q87" s="24"/>
      <c r="R87" s="24"/>
      <c r="S87" s="24"/>
      <c r="T87" s="24"/>
      <c r="U87" s="24"/>
      <c r="V87" s="24"/>
      <c r="W87" s="24"/>
      <c r="X87" s="24"/>
      <c r="Y87" s="24"/>
      <c r="Z87" s="24"/>
    </row>
    <row r="88" ht="19.15" customHeight="1">
      <c r="A88" t="s" s="138">
        <v>7899</v>
      </c>
      <c r="B88" s="149">
        <v>3</v>
      </c>
      <c r="C88" s="149">
        <v>15</v>
      </c>
      <c r="D88" t="s" s="205">
        <v>7984</v>
      </c>
      <c r="E88" t="s" s="205">
        <v>38</v>
      </c>
      <c r="F88" s="222">
        <v>194</v>
      </c>
      <c r="G88" s="149">
        <v>196</v>
      </c>
      <c r="H88" s="173">
        <f>SUM(G88-F88)</f>
        <v>2</v>
      </c>
      <c r="I88" s="167">
        <f>H88/F88</f>
        <v>0.0103092783505155</v>
      </c>
      <c r="J88" s="167">
        <f>H88/G88</f>
        <v>0.0102040816326531</v>
      </c>
      <c r="K88" s="24"/>
      <c r="L88" s="24"/>
      <c r="M88" s="24"/>
      <c r="N88" s="24"/>
      <c r="O88" s="24"/>
      <c r="P88" s="24"/>
      <c r="Q88" s="24"/>
      <c r="R88" s="24"/>
      <c r="S88" s="24"/>
      <c r="T88" s="24"/>
      <c r="U88" s="24"/>
      <c r="V88" s="24"/>
      <c r="W88" s="24"/>
      <c r="X88" s="24"/>
      <c r="Y88" s="24"/>
      <c r="Z88" s="24"/>
    </row>
    <row r="89" ht="19.15" customHeight="1">
      <c r="A89" t="s" s="138">
        <v>7899</v>
      </c>
      <c r="B89" s="149">
        <v>3</v>
      </c>
      <c r="C89" s="149">
        <v>24</v>
      </c>
      <c r="D89" t="s" s="205">
        <v>7985</v>
      </c>
      <c r="E89" t="s" s="205">
        <v>173</v>
      </c>
      <c r="F89" s="222">
        <v>185</v>
      </c>
      <c r="G89" s="149">
        <v>188</v>
      </c>
      <c r="H89" s="173">
        <f>SUM(G89-F89)</f>
        <v>3</v>
      </c>
      <c r="I89" s="167">
        <f>H89/F89</f>
        <v>0.0162162162162162</v>
      </c>
      <c r="J89" s="167">
        <f>H89/G89</f>
        <v>0.0159574468085106</v>
      </c>
      <c r="K89" s="24"/>
      <c r="L89" s="24"/>
      <c r="M89" s="24"/>
      <c r="N89" s="24"/>
      <c r="O89" s="24"/>
      <c r="P89" s="24"/>
      <c r="Q89" s="24"/>
      <c r="R89" s="24"/>
      <c r="S89" s="24"/>
      <c r="T89" s="24"/>
      <c r="U89" s="24"/>
      <c r="V89" s="24"/>
      <c r="W89" s="24"/>
      <c r="X89" s="24"/>
      <c r="Y89" s="24"/>
      <c r="Z89" s="24"/>
    </row>
    <row r="90" ht="19.15" customHeight="1">
      <c r="A90" t="s" s="138">
        <v>7899</v>
      </c>
      <c r="B90" s="149">
        <v>3</v>
      </c>
      <c r="C90" s="149">
        <v>23</v>
      </c>
      <c r="D90" t="s" s="205">
        <v>7986</v>
      </c>
      <c r="E90" t="s" s="205">
        <v>116</v>
      </c>
      <c r="F90" s="222">
        <v>154</v>
      </c>
      <c r="G90" s="149">
        <v>157</v>
      </c>
      <c r="H90" s="173">
        <f>SUM(G90-F90)</f>
        <v>3</v>
      </c>
      <c r="I90" s="167">
        <f>H90/F90</f>
        <v>0.0194805194805195</v>
      </c>
      <c r="J90" s="167">
        <f>H90/G90</f>
        <v>0.0191082802547771</v>
      </c>
      <c r="K90" s="24"/>
      <c r="L90" s="24"/>
      <c r="M90" s="24"/>
      <c r="N90" s="24"/>
      <c r="O90" s="24"/>
      <c r="P90" s="24"/>
      <c r="Q90" s="24"/>
      <c r="R90" s="24"/>
      <c r="S90" s="24"/>
      <c r="T90" s="24"/>
      <c r="U90" s="24"/>
      <c r="V90" s="24"/>
      <c r="W90" s="24"/>
      <c r="X90" s="24"/>
      <c r="Y90" s="24"/>
      <c r="Z90" s="24"/>
    </row>
    <row r="91" ht="19.15" customHeight="1">
      <c r="A91" t="s" s="138">
        <v>7899</v>
      </c>
      <c r="B91" s="149">
        <v>3</v>
      </c>
      <c r="C91" s="149">
        <v>17</v>
      </c>
      <c r="D91" t="s" s="205">
        <v>8024</v>
      </c>
      <c r="E91" t="s" s="205">
        <v>48</v>
      </c>
      <c r="F91" s="222">
        <v>157</v>
      </c>
      <c r="G91" s="149">
        <v>156</v>
      </c>
      <c r="H91" s="173">
        <f>SUM(G91-F91)</f>
        <v>-1</v>
      </c>
      <c r="I91" s="167">
        <f>H91/F91</f>
        <v>-0.00636942675159236</v>
      </c>
      <c r="J91" s="167">
        <f>H91/G91</f>
        <v>-0.00641025641025641</v>
      </c>
      <c r="K91" s="24"/>
      <c r="L91" s="24"/>
      <c r="M91" s="24"/>
      <c r="N91" s="24"/>
      <c r="O91" s="24"/>
      <c r="P91" s="24"/>
      <c r="Q91" s="24"/>
      <c r="R91" s="24"/>
      <c r="S91" s="24"/>
      <c r="T91" s="24"/>
      <c r="U91" s="24"/>
      <c r="V91" s="24"/>
      <c r="W91" s="24"/>
      <c r="X91" s="24"/>
      <c r="Y91" s="24"/>
      <c r="Z91" s="24"/>
    </row>
    <row r="92" ht="19.15" customHeight="1">
      <c r="A92" t="s" s="138">
        <v>7899</v>
      </c>
      <c r="B92" s="149">
        <v>3</v>
      </c>
      <c r="C92" s="149">
        <v>33</v>
      </c>
      <c r="D92" t="s" s="205">
        <v>7987</v>
      </c>
      <c r="E92" t="s" s="205">
        <v>68</v>
      </c>
      <c r="F92" s="222">
        <v>135</v>
      </c>
      <c r="G92" s="149">
        <v>140</v>
      </c>
      <c r="H92" s="173">
        <f>SUM(G92-F92)</f>
        <v>5</v>
      </c>
      <c r="I92" s="167">
        <f>H92/F92</f>
        <v>0.037037037037037</v>
      </c>
      <c r="J92" s="167">
        <f>H92/G92</f>
        <v>0.0357142857142857</v>
      </c>
      <c r="K92" s="24"/>
      <c r="L92" s="24"/>
      <c r="M92" s="24"/>
      <c r="N92" s="24"/>
      <c r="O92" s="24"/>
      <c r="P92" s="24"/>
      <c r="Q92" s="24"/>
      <c r="R92" s="24"/>
      <c r="S92" s="24"/>
      <c r="T92" s="24"/>
      <c r="U92" s="24"/>
      <c r="V92" s="24"/>
      <c r="W92" s="24"/>
      <c r="X92" s="24"/>
      <c r="Y92" s="24"/>
      <c r="Z92" s="24"/>
    </row>
    <row r="93" ht="19.15" customHeight="1">
      <c r="A93" t="s" s="138">
        <v>7899</v>
      </c>
      <c r="B93" s="149">
        <v>3</v>
      </c>
      <c r="C93" s="149">
        <v>6</v>
      </c>
      <c r="D93" t="s" s="205">
        <v>7919</v>
      </c>
      <c r="E93" t="s" s="205">
        <v>44</v>
      </c>
      <c r="F93" s="222">
        <v>127</v>
      </c>
      <c r="G93" s="149">
        <v>122</v>
      </c>
      <c r="H93" s="173">
        <f>SUM(G93-F93)</f>
        <v>-5</v>
      </c>
      <c r="I93" s="167">
        <f>H93/F93</f>
        <v>-0.0393700787401575</v>
      </c>
      <c r="J93" s="167">
        <f>H93/G93</f>
        <v>-0.040983606557377</v>
      </c>
      <c r="K93" s="24"/>
      <c r="L93" s="24"/>
      <c r="M93" s="24"/>
      <c r="N93" s="24"/>
      <c r="O93" s="24"/>
      <c r="P93" s="24"/>
      <c r="Q93" s="24"/>
      <c r="R93" s="24"/>
      <c r="S93" s="24"/>
      <c r="T93" s="24"/>
      <c r="U93" s="24"/>
      <c r="V93" s="24"/>
      <c r="W93" s="24"/>
      <c r="X93" s="24"/>
      <c r="Y93" s="24"/>
      <c r="Z93" s="24"/>
    </row>
    <row r="94" ht="19.15" customHeight="1">
      <c r="A94" t="s" s="138">
        <v>7899</v>
      </c>
      <c r="B94" s="149">
        <v>3</v>
      </c>
      <c r="C94" s="149">
        <v>19</v>
      </c>
      <c r="D94" t="s" s="205">
        <v>8025</v>
      </c>
      <c r="E94" t="s" s="205">
        <v>64</v>
      </c>
      <c r="F94" s="222">
        <v>102</v>
      </c>
      <c r="G94" s="149">
        <v>101</v>
      </c>
      <c r="H94" s="173">
        <f>SUM(G94-F94)</f>
        <v>-1</v>
      </c>
      <c r="I94" s="167">
        <f>H94/F94</f>
        <v>-0.009803921568627451</v>
      </c>
      <c r="J94" s="167">
        <f>H94/G94</f>
        <v>-0.009900990099009899</v>
      </c>
      <c r="K94" s="24"/>
      <c r="L94" s="24"/>
      <c r="M94" s="24"/>
      <c r="N94" s="24"/>
      <c r="O94" s="24"/>
      <c r="P94" s="24"/>
      <c r="Q94" s="24"/>
      <c r="R94" s="24"/>
      <c r="S94" s="24"/>
      <c r="T94" s="24"/>
      <c r="U94" s="24"/>
      <c r="V94" s="24"/>
      <c r="W94" s="24"/>
      <c r="X94" s="24"/>
      <c r="Y94" s="24"/>
      <c r="Z94" s="24"/>
    </row>
    <row r="95" ht="19.15" customHeight="1">
      <c r="A95" t="s" s="138">
        <v>7899</v>
      </c>
      <c r="B95" s="149">
        <v>3</v>
      </c>
      <c r="C95" s="149">
        <v>27</v>
      </c>
      <c r="D95" t="s" s="205">
        <v>7971</v>
      </c>
      <c r="E95" t="s" s="205">
        <v>375</v>
      </c>
      <c r="F95" s="222">
        <v>85</v>
      </c>
      <c r="G95" s="149">
        <v>83</v>
      </c>
      <c r="H95" s="173">
        <f>SUM(G95-F95)</f>
        <v>-2</v>
      </c>
      <c r="I95" s="167">
        <f>H95/F95</f>
        <v>-0.0235294117647059</v>
      </c>
      <c r="J95" s="167">
        <f>H95/G95</f>
        <v>-0.0240963855421687</v>
      </c>
      <c r="K95" s="24"/>
      <c r="L95" s="24"/>
      <c r="M95" s="24"/>
      <c r="N95" s="24"/>
      <c r="O95" s="24"/>
      <c r="P95" s="24"/>
      <c r="Q95" s="24"/>
      <c r="R95" s="24"/>
      <c r="S95" s="24"/>
      <c r="T95" s="24"/>
      <c r="U95" s="24"/>
      <c r="V95" s="24"/>
      <c r="W95" s="24"/>
      <c r="X95" s="24"/>
      <c r="Y95" s="24"/>
      <c r="Z95" s="24"/>
    </row>
    <row r="96" ht="19.15" customHeight="1">
      <c r="A96" t="s" s="138">
        <v>7899</v>
      </c>
      <c r="B96" s="149">
        <v>3</v>
      </c>
      <c r="C96" s="149">
        <v>25</v>
      </c>
      <c r="D96" t="s" s="205">
        <v>7988</v>
      </c>
      <c r="E96" t="s" s="205">
        <v>119</v>
      </c>
      <c r="F96" s="222">
        <v>69</v>
      </c>
      <c r="G96" s="149">
        <v>73</v>
      </c>
      <c r="H96" s="173">
        <f>SUM(G96-F96)</f>
        <v>4</v>
      </c>
      <c r="I96" s="167">
        <f>H96/F96</f>
        <v>0.0579710144927536</v>
      </c>
      <c r="J96" s="167">
        <f>H96/G96</f>
        <v>0.0547945205479452</v>
      </c>
      <c r="K96" s="24"/>
      <c r="L96" s="24"/>
      <c r="M96" s="24"/>
      <c r="N96" s="24"/>
      <c r="O96" s="24"/>
      <c r="P96" s="24"/>
      <c r="Q96" s="24"/>
      <c r="R96" s="24"/>
      <c r="S96" s="24"/>
      <c r="T96" s="24"/>
      <c r="U96" s="24"/>
      <c r="V96" s="24"/>
      <c r="W96" s="24"/>
      <c r="X96" s="24"/>
      <c r="Y96" s="24"/>
      <c r="Z96" s="24"/>
    </row>
    <row r="97" ht="19.15" customHeight="1">
      <c r="A97" t="s" s="138">
        <v>7899</v>
      </c>
      <c r="B97" s="149">
        <v>3</v>
      </c>
      <c r="C97" s="149">
        <v>30</v>
      </c>
      <c r="D97" t="s" s="205">
        <v>7989</v>
      </c>
      <c r="E97" t="s" s="205">
        <v>2848</v>
      </c>
      <c r="F97" s="222">
        <v>58</v>
      </c>
      <c r="G97" s="149">
        <v>60</v>
      </c>
      <c r="H97" s="173">
        <f>SUM(G97-F97)</f>
        <v>2</v>
      </c>
      <c r="I97" s="167">
        <f>H97/F97</f>
        <v>0.0344827586206897</v>
      </c>
      <c r="J97" s="167">
        <f>H97/G97</f>
        <v>0.0333333333333333</v>
      </c>
      <c r="K97" s="24"/>
      <c r="L97" s="24"/>
      <c r="M97" s="24"/>
      <c r="N97" s="24"/>
      <c r="O97" s="24"/>
      <c r="P97" s="24"/>
      <c r="Q97" s="24"/>
      <c r="R97" s="24"/>
      <c r="S97" s="24"/>
      <c r="T97" s="24"/>
      <c r="U97" s="24"/>
      <c r="V97" s="24"/>
      <c r="W97" s="24"/>
      <c r="X97" s="24"/>
      <c r="Y97" s="24"/>
      <c r="Z97" s="24"/>
    </row>
    <row r="98" ht="19.15" customHeight="1">
      <c r="A98" t="s" s="138">
        <v>7899</v>
      </c>
      <c r="B98" s="149">
        <v>3</v>
      </c>
      <c r="C98" s="149">
        <v>26</v>
      </c>
      <c r="D98" t="s" s="205">
        <v>7990</v>
      </c>
      <c r="E98" t="s" s="205">
        <v>147</v>
      </c>
      <c r="F98" s="222">
        <v>39</v>
      </c>
      <c r="G98" s="149">
        <v>44</v>
      </c>
      <c r="H98" s="173">
        <f>SUM(G98-F98)</f>
        <v>5</v>
      </c>
      <c r="I98" s="167">
        <f>H98/F98</f>
        <v>0.128205128205128</v>
      </c>
      <c r="J98" s="167">
        <f>H98/G98</f>
        <v>0.113636363636364</v>
      </c>
      <c r="K98" s="24"/>
      <c r="L98" s="24"/>
      <c r="M98" s="24"/>
      <c r="N98" s="24"/>
      <c r="O98" s="24"/>
      <c r="P98" s="24"/>
      <c r="Q98" s="24"/>
      <c r="R98" s="24"/>
      <c r="S98" s="24"/>
      <c r="T98" s="24"/>
      <c r="U98" s="24"/>
      <c r="V98" s="24"/>
      <c r="W98" s="24"/>
      <c r="X98" s="24"/>
      <c r="Y98" s="24"/>
      <c r="Z98" s="24"/>
    </row>
    <row r="99" ht="19.15" customHeight="1">
      <c r="A99" t="s" s="138">
        <v>7899</v>
      </c>
      <c r="B99" s="149">
        <v>3</v>
      </c>
      <c r="C99" s="149">
        <v>14</v>
      </c>
      <c r="D99" t="s" s="205">
        <v>7991</v>
      </c>
      <c r="E99" t="s" s="205">
        <v>34</v>
      </c>
      <c r="F99" s="223">
        <v>0</v>
      </c>
      <c r="G99" s="149">
        <v>0</v>
      </c>
      <c r="H99" s="173">
        <f>SUM(G99-F99)</f>
        <v>0</v>
      </c>
      <c r="I99" s="207">
        <f>H99/F99</f>
      </c>
      <c r="J99" s="207">
        <f>H99/G99</f>
      </c>
      <c r="K99" s="24"/>
      <c r="L99" s="24"/>
      <c r="M99" s="24"/>
      <c r="N99" s="24"/>
      <c r="O99" s="24"/>
      <c r="P99" s="24"/>
      <c r="Q99" s="24"/>
      <c r="R99" s="24"/>
      <c r="S99" s="24"/>
      <c r="T99" s="24"/>
      <c r="U99" s="24"/>
      <c r="V99" s="24"/>
      <c r="W99" s="24"/>
      <c r="X99" s="24"/>
      <c r="Y99" s="24"/>
      <c r="Z99" s="24"/>
    </row>
    <row r="100" ht="19.15" customHeight="1">
      <c r="A100" t="s" s="138">
        <v>7899</v>
      </c>
      <c r="B100" s="149">
        <v>3</v>
      </c>
      <c r="C100" s="149">
        <v>18</v>
      </c>
      <c r="D100" t="s" s="205">
        <v>7992</v>
      </c>
      <c r="E100" t="s" s="205">
        <v>380</v>
      </c>
      <c r="F100" s="223">
        <v>0</v>
      </c>
      <c r="G100" s="149">
        <v>0</v>
      </c>
      <c r="H100" s="173">
        <f>SUM(G100-F100)</f>
        <v>0</v>
      </c>
      <c r="I100" s="207">
        <f>H100/F100</f>
      </c>
      <c r="J100" s="207">
        <f>H100/G100</f>
      </c>
      <c r="K100" s="24"/>
      <c r="L100" s="24"/>
      <c r="M100" s="24"/>
      <c r="N100" s="24"/>
      <c r="O100" s="24"/>
      <c r="P100" s="24"/>
      <c r="Q100" s="24"/>
      <c r="R100" s="24"/>
      <c r="S100" s="24"/>
      <c r="T100" s="24"/>
      <c r="U100" s="24"/>
      <c r="V100" s="24"/>
      <c r="W100" s="24"/>
      <c r="X100" s="24"/>
      <c r="Y100" s="24"/>
      <c r="Z100" s="24"/>
    </row>
    <row r="101" ht="19.15" customHeight="1">
      <c r="A101" t="s" s="138">
        <v>7899</v>
      </c>
      <c r="B101" s="149">
        <v>3</v>
      </c>
      <c r="C101" s="149">
        <v>20</v>
      </c>
      <c r="D101" t="s" s="205">
        <v>7993</v>
      </c>
      <c r="E101" t="s" s="205">
        <v>74</v>
      </c>
      <c r="F101" s="223">
        <v>0</v>
      </c>
      <c r="G101" s="149">
        <v>0</v>
      </c>
      <c r="H101" s="206">
        <f>SUM(G101-F101)</f>
        <v>0</v>
      </c>
      <c r="I101" s="176">
        <f>H101/F101</f>
      </c>
      <c r="J101" s="176">
        <f>H101/G101</f>
      </c>
      <c r="K101" s="174"/>
      <c r="L101" s="174"/>
      <c r="M101" s="174"/>
      <c r="N101" s="174"/>
      <c r="O101" s="174"/>
      <c r="P101" s="174"/>
      <c r="Q101" s="174"/>
      <c r="R101" s="174"/>
      <c r="S101" s="174"/>
      <c r="T101" s="174"/>
      <c r="U101" s="174"/>
      <c r="V101" s="174"/>
      <c r="W101" s="174"/>
      <c r="X101" s="174"/>
      <c r="Y101" s="174"/>
      <c r="Z101" s="174"/>
    </row>
    <row r="102" ht="19.15" customHeight="1">
      <c r="A102" s="177"/>
      <c r="B102" s="178"/>
      <c r="C102" s="178"/>
      <c r="D102" s="179"/>
      <c r="E102" s="179"/>
      <c r="F102" s="210">
        <f>SUM(F69:F101)</f>
        <v>93380</v>
      </c>
      <c r="G102" s="180">
        <f>SUM(G69:G101)</f>
        <v>93829</v>
      </c>
      <c r="H102" s="181">
        <f>SUM(H69:H101)</f>
        <v>449</v>
      </c>
      <c r="I102" s="182">
        <f>H102/F102</f>
        <v>0.00480831013064896</v>
      </c>
      <c r="J102" s="182">
        <f>H102/G102</f>
        <v>0.00478530091975828</v>
      </c>
      <c r="K102" s="183"/>
      <c r="L102" s="183"/>
      <c r="M102" s="183"/>
      <c r="N102" s="183"/>
      <c r="O102" s="183"/>
      <c r="P102" s="183"/>
      <c r="Q102" s="183"/>
      <c r="R102" s="183"/>
      <c r="S102" s="183"/>
      <c r="T102" s="183"/>
      <c r="U102" s="183"/>
      <c r="V102" s="183"/>
      <c r="W102" s="183"/>
      <c r="X102" s="183"/>
      <c r="Y102" s="183"/>
      <c r="Z102" s="184"/>
    </row>
    <row r="103" ht="19.15" customHeight="1">
      <c r="A103" s="230"/>
      <c r="B103" s="231"/>
      <c r="C103" s="231"/>
      <c r="D103" s="232"/>
      <c r="E103" s="232"/>
      <c r="F103" s="251"/>
      <c r="G103" s="231"/>
      <c r="H103" s="234"/>
      <c r="I103" s="188"/>
      <c r="J103" s="188"/>
      <c r="K103" s="189"/>
      <c r="L103" s="189"/>
      <c r="M103" s="189"/>
      <c r="N103" s="189"/>
      <c r="O103" s="189"/>
      <c r="P103" s="189"/>
      <c r="Q103" s="189"/>
      <c r="R103" s="189"/>
      <c r="S103" s="189"/>
      <c r="T103" s="189"/>
      <c r="U103" s="189"/>
      <c r="V103" s="189"/>
      <c r="W103" s="189"/>
      <c r="X103" s="189"/>
      <c r="Y103" s="189"/>
      <c r="Z103" s="189"/>
    </row>
    <row r="104" ht="19.15" customHeight="1">
      <c r="A104" t="s" s="138">
        <v>7899</v>
      </c>
      <c r="B104" s="149">
        <v>4</v>
      </c>
      <c r="C104" s="149">
        <v>9</v>
      </c>
      <c r="D104" t="s" s="205">
        <v>7994</v>
      </c>
      <c r="E104" t="s" s="205">
        <v>26</v>
      </c>
      <c r="F104" s="222">
        <v>28986</v>
      </c>
      <c r="G104" s="149">
        <v>31669</v>
      </c>
      <c r="H104" s="173">
        <f>SUM(G104-F104)</f>
        <v>2683</v>
      </c>
      <c r="I104" s="167">
        <f>H104/F104</f>
        <v>0.09256192644725041</v>
      </c>
      <c r="J104" s="167">
        <f>H104/G104</f>
        <v>0.08472007325776</v>
      </c>
      <c r="K104" s="24"/>
      <c r="L104" s="24"/>
      <c r="M104" s="24"/>
      <c r="N104" s="24"/>
      <c r="O104" s="24"/>
      <c r="P104" s="24"/>
      <c r="Q104" s="24"/>
      <c r="R104" s="24"/>
      <c r="S104" s="24"/>
      <c r="T104" s="24"/>
      <c r="U104" s="24"/>
      <c r="V104" s="24"/>
      <c r="W104" s="24"/>
      <c r="X104" s="24"/>
      <c r="Y104" s="24"/>
      <c r="Z104" s="24"/>
    </row>
    <row r="105" ht="19.15" customHeight="1">
      <c r="A105" t="s" s="138">
        <v>7899</v>
      </c>
      <c r="B105" s="149">
        <v>4</v>
      </c>
      <c r="C105" s="149">
        <v>8</v>
      </c>
      <c r="D105" t="s" s="205">
        <v>7995</v>
      </c>
      <c r="E105" t="s" s="205">
        <v>20</v>
      </c>
      <c r="F105" s="222">
        <v>22258</v>
      </c>
      <c r="G105" s="149">
        <v>25342</v>
      </c>
      <c r="H105" s="173">
        <f>SUM(G105-F105)</f>
        <v>3084</v>
      </c>
      <c r="I105" s="167">
        <f>H105/F105</f>
        <v>0.138556923353401</v>
      </c>
      <c r="J105" s="167">
        <f>H105/G105</f>
        <v>0.121695209533581</v>
      </c>
      <c r="K105" s="24"/>
      <c r="L105" s="24"/>
      <c r="M105" s="24"/>
      <c r="N105" s="24"/>
      <c r="O105" s="24"/>
      <c r="P105" s="24"/>
      <c r="Q105" s="24"/>
      <c r="R105" s="24"/>
      <c r="S105" s="24"/>
      <c r="T105" s="24"/>
      <c r="U105" s="24"/>
      <c r="V105" s="24"/>
      <c r="W105" s="24"/>
      <c r="X105" s="24"/>
      <c r="Y105" s="24"/>
      <c r="Z105" s="24"/>
    </row>
    <row r="106" ht="19.15" customHeight="1">
      <c r="A106" t="s" s="138">
        <v>7899</v>
      </c>
      <c r="B106" s="149">
        <v>4</v>
      </c>
      <c r="C106" s="149">
        <v>4</v>
      </c>
      <c r="D106" t="s" s="205">
        <v>7996</v>
      </c>
      <c r="E106" t="s" s="205">
        <v>84</v>
      </c>
      <c r="F106" s="222">
        <v>18791</v>
      </c>
      <c r="G106" s="149">
        <v>21414</v>
      </c>
      <c r="H106" s="173">
        <f>SUM(G106-F106)</f>
        <v>2623</v>
      </c>
      <c r="I106" s="167">
        <f>H106/F106</f>
        <v>0.139588100686499</v>
      </c>
      <c r="J106" s="167">
        <f>H106/G106</f>
        <v>0.122489959839357</v>
      </c>
      <c r="K106" s="24"/>
      <c r="L106" s="24"/>
      <c r="M106" s="24"/>
      <c r="N106" s="24"/>
      <c r="O106" s="24"/>
      <c r="P106" s="24"/>
      <c r="Q106" s="24"/>
      <c r="R106" s="24"/>
      <c r="S106" s="24"/>
      <c r="T106" s="24"/>
      <c r="U106" s="24"/>
      <c r="V106" s="24"/>
      <c r="W106" s="24"/>
      <c r="X106" s="24"/>
      <c r="Y106" s="24"/>
      <c r="Z106" s="24"/>
    </row>
    <row r="107" ht="19.15" customHeight="1">
      <c r="A107" t="s" s="138">
        <v>7899</v>
      </c>
      <c r="B107" s="149">
        <v>4</v>
      </c>
      <c r="C107" s="149">
        <v>11</v>
      </c>
      <c r="D107" t="s" s="205">
        <v>7997</v>
      </c>
      <c r="E107" t="s" s="205">
        <v>22</v>
      </c>
      <c r="F107" s="222">
        <v>9228</v>
      </c>
      <c r="G107" s="149">
        <v>11360</v>
      </c>
      <c r="H107" s="173">
        <f>SUM(G107-F107)</f>
        <v>2132</v>
      </c>
      <c r="I107" s="167">
        <f>H107/F107</f>
        <v>0.231035977459905</v>
      </c>
      <c r="J107" s="167">
        <f>H107/G107</f>
        <v>0.187676056338028</v>
      </c>
      <c r="K107" s="24"/>
      <c r="L107" s="24"/>
      <c r="M107" s="24"/>
      <c r="N107" s="24"/>
      <c r="O107" s="24"/>
      <c r="P107" s="24"/>
      <c r="Q107" s="24"/>
      <c r="R107" s="24"/>
      <c r="S107" s="24"/>
      <c r="T107" s="24"/>
      <c r="U107" s="24"/>
      <c r="V107" s="24"/>
      <c r="W107" s="24"/>
      <c r="X107" s="24"/>
      <c r="Y107" s="24"/>
      <c r="Z107" s="24"/>
    </row>
    <row r="108" ht="19.15" customHeight="1">
      <c r="A108" t="s" s="138">
        <v>7899</v>
      </c>
      <c r="B108" s="149">
        <v>4</v>
      </c>
      <c r="C108" s="149">
        <v>5</v>
      </c>
      <c r="D108" t="s" s="205">
        <v>7998</v>
      </c>
      <c r="E108" t="s" s="205">
        <v>17</v>
      </c>
      <c r="F108" s="222">
        <v>4952</v>
      </c>
      <c r="G108" s="149">
        <v>5819</v>
      </c>
      <c r="H108" s="173">
        <f>SUM(G108-F108)</f>
        <v>867</v>
      </c>
      <c r="I108" s="167">
        <f>H108/F108</f>
        <v>0.175080775444265</v>
      </c>
      <c r="J108" s="167">
        <f>H108/G108</f>
        <v>0.148994672624162</v>
      </c>
      <c r="K108" s="24"/>
      <c r="L108" s="24"/>
      <c r="M108" s="24"/>
      <c r="N108" s="24"/>
      <c r="O108" s="24"/>
      <c r="P108" s="24"/>
      <c r="Q108" s="24"/>
      <c r="R108" s="24"/>
      <c r="S108" s="24"/>
      <c r="T108" s="24"/>
      <c r="U108" s="24"/>
      <c r="V108" s="24"/>
      <c r="W108" s="24"/>
      <c r="X108" s="24"/>
      <c r="Y108" s="24"/>
      <c r="Z108" s="24"/>
    </row>
    <row r="109" ht="19.15" customHeight="1">
      <c r="A109" t="s" s="138">
        <v>7899</v>
      </c>
      <c r="B109" s="149">
        <v>4</v>
      </c>
      <c r="C109" s="149">
        <v>3</v>
      </c>
      <c r="D109" t="s" s="205">
        <v>7999</v>
      </c>
      <c r="E109" t="s" s="205">
        <v>28</v>
      </c>
      <c r="F109" s="222">
        <v>851</v>
      </c>
      <c r="G109" s="149">
        <v>1082</v>
      </c>
      <c r="H109" s="173">
        <f>SUM(G109-F109)</f>
        <v>231</v>
      </c>
      <c r="I109" s="167">
        <f>H109/F109</f>
        <v>0.27144535840188</v>
      </c>
      <c r="J109" s="167">
        <f>H109/G109</f>
        <v>0.213493530499076</v>
      </c>
      <c r="K109" s="24"/>
      <c r="L109" s="24"/>
      <c r="M109" s="24"/>
      <c r="N109" s="24"/>
      <c r="O109" s="24"/>
      <c r="P109" s="24"/>
      <c r="Q109" s="24"/>
      <c r="R109" s="24"/>
      <c r="S109" s="24"/>
      <c r="T109" s="24"/>
      <c r="U109" s="24"/>
      <c r="V109" s="24"/>
      <c r="W109" s="24"/>
      <c r="X109" s="24"/>
      <c r="Y109" s="24"/>
      <c r="Z109" s="24"/>
    </row>
    <row r="110" ht="19.15" customHeight="1">
      <c r="A110" t="s" s="138">
        <v>7899</v>
      </c>
      <c r="B110" s="149">
        <v>4</v>
      </c>
      <c r="C110" s="149">
        <v>10</v>
      </c>
      <c r="D110" t="s" s="205">
        <v>8000</v>
      </c>
      <c r="E110" t="s" s="205">
        <v>36</v>
      </c>
      <c r="F110" s="222">
        <v>916</v>
      </c>
      <c r="G110" s="149">
        <v>1009</v>
      </c>
      <c r="H110" s="173">
        <f>SUM(G110-F110)</f>
        <v>93</v>
      </c>
      <c r="I110" s="167">
        <f>H110/F110</f>
        <v>0.101528384279476</v>
      </c>
      <c r="J110" s="167">
        <f>H110/G110</f>
        <v>0.0921704658077304</v>
      </c>
      <c r="K110" s="24"/>
      <c r="L110" s="24"/>
      <c r="M110" s="24"/>
      <c r="N110" s="24"/>
      <c r="O110" s="24"/>
      <c r="P110" s="24"/>
      <c r="Q110" s="24"/>
      <c r="R110" s="24"/>
      <c r="S110" s="24"/>
      <c r="T110" s="24"/>
      <c r="U110" s="24"/>
      <c r="V110" s="24"/>
      <c r="W110" s="24"/>
      <c r="X110" s="24"/>
      <c r="Y110" s="24"/>
      <c r="Z110" s="24"/>
    </row>
    <row r="111" ht="19.15" customHeight="1">
      <c r="A111" t="s" s="138">
        <v>7899</v>
      </c>
      <c r="B111" s="149">
        <v>4</v>
      </c>
      <c r="C111" s="149">
        <v>7</v>
      </c>
      <c r="D111" t="s" s="205">
        <v>7904</v>
      </c>
      <c r="E111" t="s" s="205">
        <v>30</v>
      </c>
      <c r="F111" s="222">
        <v>881</v>
      </c>
      <c r="G111" s="149">
        <v>731</v>
      </c>
      <c r="H111" s="173">
        <f>SUM(G111-F111)</f>
        <v>-150</v>
      </c>
      <c r="I111" s="167">
        <f>H111/F111</f>
        <v>-0.170261066969353</v>
      </c>
      <c r="J111" s="167">
        <f>H111/G111</f>
        <v>-0.205198358413133</v>
      </c>
      <c r="K111" s="24"/>
      <c r="L111" s="24"/>
      <c r="M111" s="24"/>
      <c r="N111" s="24"/>
      <c r="O111" s="24"/>
      <c r="P111" s="24"/>
      <c r="Q111" s="24"/>
      <c r="R111" s="24"/>
      <c r="S111" s="24"/>
      <c r="T111" s="24"/>
      <c r="U111" s="24"/>
      <c r="V111" s="24"/>
      <c r="W111" s="24"/>
      <c r="X111" s="24"/>
      <c r="Y111" s="24"/>
      <c r="Z111" s="24"/>
    </row>
    <row r="112" ht="19.15" customHeight="1">
      <c r="A112" t="s" s="138">
        <v>7899</v>
      </c>
      <c r="B112" s="149">
        <v>4</v>
      </c>
      <c r="C112" s="149">
        <v>6</v>
      </c>
      <c r="D112" t="s" s="205">
        <v>8001</v>
      </c>
      <c r="E112" t="s" s="205">
        <v>34</v>
      </c>
      <c r="F112" s="222">
        <v>598</v>
      </c>
      <c r="G112" s="149">
        <v>716</v>
      </c>
      <c r="H112" s="173">
        <f>SUM(G112-F112)</f>
        <v>118</v>
      </c>
      <c r="I112" s="167">
        <f>H112/F112</f>
        <v>0.197324414715719</v>
      </c>
      <c r="J112" s="167">
        <f>H112/G112</f>
        <v>0.164804469273743</v>
      </c>
      <c r="K112" s="24"/>
      <c r="L112" s="24"/>
      <c r="M112" s="24"/>
      <c r="N112" s="24"/>
      <c r="O112" s="24"/>
      <c r="P112" s="24"/>
      <c r="Q112" s="24"/>
      <c r="R112" s="24"/>
      <c r="S112" s="24"/>
      <c r="T112" s="24"/>
      <c r="U112" s="24"/>
      <c r="V112" s="24"/>
      <c r="W112" s="24"/>
      <c r="X112" s="24"/>
      <c r="Y112" s="24"/>
      <c r="Z112" s="24"/>
    </row>
    <row r="113" ht="19.15" customHeight="1">
      <c r="A113" t="s" s="138">
        <v>7899</v>
      </c>
      <c r="B113" s="149">
        <v>4</v>
      </c>
      <c r="C113" s="149">
        <v>1</v>
      </c>
      <c r="D113" t="s" s="205">
        <v>8002</v>
      </c>
      <c r="E113" t="s" s="205">
        <v>38</v>
      </c>
      <c r="F113" s="222">
        <v>499</v>
      </c>
      <c r="G113" s="149">
        <v>591</v>
      </c>
      <c r="H113" s="173">
        <f>SUM(G113-F113)</f>
        <v>92</v>
      </c>
      <c r="I113" s="167">
        <f>H113/F113</f>
        <v>0.18436873747495</v>
      </c>
      <c r="J113" s="167">
        <f>H113/G113</f>
        <v>0.155668358714044</v>
      </c>
      <c r="K113" s="24"/>
      <c r="L113" s="24"/>
      <c r="M113" s="24"/>
      <c r="N113" s="24"/>
      <c r="O113" s="24"/>
      <c r="P113" s="24"/>
      <c r="Q113" s="24"/>
      <c r="R113" s="24"/>
      <c r="S113" s="24"/>
      <c r="T113" s="24"/>
      <c r="U113" s="24"/>
      <c r="V113" s="24"/>
      <c r="W113" s="24"/>
      <c r="X113" s="24"/>
      <c r="Y113" s="24"/>
      <c r="Z113" s="24"/>
    </row>
    <row r="114" ht="19.15" customHeight="1">
      <c r="A114" t="s" s="138">
        <v>7899</v>
      </c>
      <c r="B114" s="149">
        <v>4</v>
      </c>
      <c r="C114" s="149">
        <v>14</v>
      </c>
      <c r="D114" t="s" s="205">
        <v>8003</v>
      </c>
      <c r="E114" t="s" s="205">
        <v>60</v>
      </c>
      <c r="F114" s="222">
        <v>436</v>
      </c>
      <c r="G114" s="149">
        <v>470</v>
      </c>
      <c r="H114" s="173">
        <f>SUM(G114-F114)</f>
        <v>34</v>
      </c>
      <c r="I114" s="167">
        <f>H114/F114</f>
        <v>0.07798165137614679</v>
      </c>
      <c r="J114" s="167">
        <f>H114/G114</f>
        <v>0.0723404255319149</v>
      </c>
      <c r="K114" s="24"/>
      <c r="L114" s="24"/>
      <c r="M114" s="24"/>
      <c r="N114" s="24"/>
      <c r="O114" s="24"/>
      <c r="P114" s="24"/>
      <c r="Q114" s="24"/>
      <c r="R114" s="24"/>
      <c r="S114" s="24"/>
      <c r="T114" s="24"/>
      <c r="U114" s="24"/>
      <c r="V114" s="24"/>
      <c r="W114" s="24"/>
      <c r="X114" s="24"/>
      <c r="Y114" s="24"/>
      <c r="Z114" s="24"/>
    </row>
    <row r="115" ht="19.15" customHeight="1">
      <c r="A115" t="s" s="138">
        <v>7899</v>
      </c>
      <c r="B115" s="149">
        <v>4</v>
      </c>
      <c r="C115" s="149">
        <v>28</v>
      </c>
      <c r="D115" t="s" s="205">
        <v>8004</v>
      </c>
      <c r="E115" t="s" s="205">
        <v>281</v>
      </c>
      <c r="F115" s="222">
        <v>418</v>
      </c>
      <c r="G115" s="149">
        <v>467</v>
      </c>
      <c r="H115" s="173">
        <f>SUM(G115-F115)</f>
        <v>49</v>
      </c>
      <c r="I115" s="167">
        <f>H115/F115</f>
        <v>0.117224880382775</v>
      </c>
      <c r="J115" s="167">
        <f>H115/G115</f>
        <v>0.104925053533191</v>
      </c>
      <c r="K115" s="24"/>
      <c r="L115" s="24"/>
      <c r="M115" s="24"/>
      <c r="N115" s="24"/>
      <c r="O115" s="24"/>
      <c r="P115" s="24"/>
      <c r="Q115" s="24"/>
      <c r="R115" s="24"/>
      <c r="S115" s="24"/>
      <c r="T115" s="24"/>
      <c r="U115" s="24"/>
      <c r="V115" s="24"/>
      <c r="W115" s="24"/>
      <c r="X115" s="24"/>
      <c r="Y115" s="24"/>
      <c r="Z115" s="24"/>
    </row>
    <row r="116" ht="19.15" customHeight="1">
      <c r="A116" t="s" s="138">
        <v>7899</v>
      </c>
      <c r="B116" s="149">
        <v>4</v>
      </c>
      <c r="C116" s="149">
        <v>29</v>
      </c>
      <c r="D116" t="s" s="205">
        <v>8005</v>
      </c>
      <c r="E116" t="s" s="205">
        <v>68</v>
      </c>
      <c r="F116" s="222">
        <v>362</v>
      </c>
      <c r="G116" s="149">
        <v>368</v>
      </c>
      <c r="H116" s="173">
        <f>SUM(G116-F116)</f>
        <v>6</v>
      </c>
      <c r="I116" s="167">
        <f>H116/F116</f>
        <v>0.0165745856353591</v>
      </c>
      <c r="J116" s="167">
        <f>H116/G116</f>
        <v>0.016304347826087</v>
      </c>
      <c r="K116" s="24"/>
      <c r="L116" s="24"/>
      <c r="M116" s="24"/>
      <c r="N116" s="24"/>
      <c r="O116" s="24"/>
      <c r="P116" s="24"/>
      <c r="Q116" s="24"/>
      <c r="R116" s="24"/>
      <c r="S116" s="24"/>
      <c r="T116" s="24"/>
      <c r="U116" s="24"/>
      <c r="V116" s="24"/>
      <c r="W116" s="24"/>
      <c r="X116" s="24"/>
      <c r="Y116" s="24"/>
      <c r="Z116" s="24"/>
    </row>
    <row r="117" ht="19.15" customHeight="1">
      <c r="A117" t="s" s="138">
        <v>7899</v>
      </c>
      <c r="B117" s="149">
        <v>4</v>
      </c>
      <c r="C117" s="149">
        <v>24</v>
      </c>
      <c r="D117" t="s" s="205">
        <v>8006</v>
      </c>
      <c r="E117" t="s" s="205">
        <v>2848</v>
      </c>
      <c r="F117" s="222">
        <v>249</v>
      </c>
      <c r="G117" s="149">
        <v>273</v>
      </c>
      <c r="H117" s="173">
        <f>SUM(G117-F117)</f>
        <v>24</v>
      </c>
      <c r="I117" s="167">
        <f>H117/F117</f>
        <v>0.0963855421686747</v>
      </c>
      <c r="J117" s="167">
        <f>H117/G117</f>
        <v>0.08791208791208791</v>
      </c>
      <c r="K117" s="24"/>
      <c r="L117" s="24"/>
      <c r="M117" s="24"/>
      <c r="N117" s="24"/>
      <c r="O117" s="24"/>
      <c r="P117" s="24"/>
      <c r="Q117" s="24"/>
      <c r="R117" s="24"/>
      <c r="S117" s="24"/>
      <c r="T117" s="24"/>
      <c r="U117" s="24"/>
      <c r="V117" s="24"/>
      <c r="W117" s="24"/>
      <c r="X117" s="24"/>
      <c r="Y117" s="24"/>
      <c r="Z117" s="24"/>
    </row>
    <row r="118" ht="19.15" customHeight="1">
      <c r="A118" t="s" s="138">
        <v>7899</v>
      </c>
      <c r="B118" s="149">
        <v>4</v>
      </c>
      <c r="C118" s="149">
        <v>27</v>
      </c>
      <c r="D118" t="s" s="205">
        <v>8007</v>
      </c>
      <c r="E118" t="s" s="205">
        <v>1309</v>
      </c>
      <c r="F118" s="222">
        <v>212</v>
      </c>
      <c r="G118" s="149">
        <v>253</v>
      </c>
      <c r="H118" s="173">
        <f>SUM(G118-F118)</f>
        <v>41</v>
      </c>
      <c r="I118" s="167">
        <f>H118/F118</f>
        <v>0.193396226415094</v>
      </c>
      <c r="J118" s="167">
        <f>H118/G118</f>
        <v>0.162055335968379</v>
      </c>
      <c r="K118" s="24"/>
      <c r="L118" s="24"/>
      <c r="M118" s="24"/>
      <c r="N118" s="24"/>
      <c r="O118" s="24"/>
      <c r="P118" s="24"/>
      <c r="Q118" s="24"/>
      <c r="R118" s="24"/>
      <c r="S118" s="24"/>
      <c r="T118" s="24"/>
      <c r="U118" s="24"/>
      <c r="V118" s="24"/>
      <c r="W118" s="24"/>
      <c r="X118" s="24"/>
      <c r="Y118" s="24"/>
      <c r="Z118" s="24"/>
    </row>
    <row r="119" ht="19.15" customHeight="1">
      <c r="A119" t="s" s="138">
        <v>7899</v>
      </c>
      <c r="B119" s="149">
        <v>4</v>
      </c>
      <c r="C119" s="149">
        <v>2</v>
      </c>
      <c r="D119" t="s" s="205">
        <v>8008</v>
      </c>
      <c r="E119" t="s" s="205">
        <v>48</v>
      </c>
      <c r="F119" s="222">
        <v>153</v>
      </c>
      <c r="G119" s="149">
        <v>203</v>
      </c>
      <c r="H119" s="173">
        <f>SUM(G119-F119)</f>
        <v>50</v>
      </c>
      <c r="I119" s="167">
        <f>H119/F119</f>
        <v>0.326797385620915</v>
      </c>
      <c r="J119" s="167">
        <f>H119/G119</f>
        <v>0.246305418719212</v>
      </c>
      <c r="K119" s="24"/>
      <c r="L119" s="24"/>
      <c r="M119" s="24"/>
      <c r="N119" s="24"/>
      <c r="O119" s="24"/>
      <c r="P119" s="24"/>
      <c r="Q119" s="24"/>
      <c r="R119" s="24"/>
      <c r="S119" s="24"/>
      <c r="T119" s="24"/>
      <c r="U119" s="24"/>
      <c r="V119" s="24"/>
      <c r="W119" s="24"/>
      <c r="X119" s="24"/>
      <c r="Y119" s="24"/>
      <c r="Z119" s="24"/>
    </row>
    <row r="120" ht="19.15" customHeight="1">
      <c r="A120" t="s" s="138">
        <v>7899</v>
      </c>
      <c r="B120" s="149">
        <v>4</v>
      </c>
      <c r="C120" s="149">
        <v>13</v>
      </c>
      <c r="D120" t="s" s="205">
        <v>8009</v>
      </c>
      <c r="E120" t="s" s="205">
        <v>66</v>
      </c>
      <c r="F120" s="222">
        <v>154</v>
      </c>
      <c r="G120" s="149">
        <v>170</v>
      </c>
      <c r="H120" s="173">
        <f>SUM(G120-F120)</f>
        <v>16</v>
      </c>
      <c r="I120" s="167">
        <f>H120/F120</f>
        <v>0.103896103896104</v>
      </c>
      <c r="J120" s="167">
        <f>H120/G120</f>
        <v>0.0941176470588235</v>
      </c>
      <c r="K120" s="24"/>
      <c r="L120" s="24"/>
      <c r="M120" s="24"/>
      <c r="N120" s="24"/>
      <c r="O120" s="24"/>
      <c r="P120" s="24"/>
      <c r="Q120" s="24"/>
      <c r="R120" s="24"/>
      <c r="S120" s="24"/>
      <c r="T120" s="24"/>
      <c r="U120" s="24"/>
      <c r="V120" s="24"/>
      <c r="W120" s="24"/>
      <c r="X120" s="24"/>
      <c r="Y120" s="24"/>
      <c r="Z120" s="24"/>
    </row>
    <row r="121" ht="19.15" customHeight="1">
      <c r="A121" t="s" s="138">
        <v>7899</v>
      </c>
      <c r="B121" s="149">
        <v>4</v>
      </c>
      <c r="C121" s="149">
        <v>21</v>
      </c>
      <c r="D121" t="s" s="205">
        <v>7920</v>
      </c>
      <c r="E121" t="s" s="205">
        <v>116</v>
      </c>
      <c r="F121" s="222">
        <v>114</v>
      </c>
      <c r="G121" s="149">
        <v>156</v>
      </c>
      <c r="H121" s="173">
        <f>SUM(G121-F121)</f>
        <v>42</v>
      </c>
      <c r="I121" s="167">
        <f>H121/F121</f>
        <v>0.368421052631579</v>
      </c>
      <c r="J121" s="167">
        <f>H121/G121</f>
        <v>0.269230769230769</v>
      </c>
      <c r="K121" s="24"/>
      <c r="L121" s="24"/>
      <c r="M121" s="24"/>
      <c r="N121" s="24"/>
      <c r="O121" s="24"/>
      <c r="P121" s="24"/>
      <c r="Q121" s="24"/>
      <c r="R121" s="24"/>
      <c r="S121" s="24"/>
      <c r="T121" s="24"/>
      <c r="U121" s="24"/>
      <c r="V121" s="24"/>
      <c r="W121" s="24"/>
      <c r="X121" s="24"/>
      <c r="Y121" s="24"/>
      <c r="Z121" s="24"/>
    </row>
    <row r="122" ht="19.15" customHeight="1">
      <c r="A122" t="s" s="138">
        <v>7899</v>
      </c>
      <c r="B122" s="149">
        <v>4</v>
      </c>
      <c r="C122" s="149">
        <v>25</v>
      </c>
      <c r="D122" t="s" s="205">
        <v>8010</v>
      </c>
      <c r="E122" t="s" s="205">
        <v>52</v>
      </c>
      <c r="F122" s="222">
        <v>128</v>
      </c>
      <c r="G122" s="149">
        <v>152</v>
      </c>
      <c r="H122" s="173">
        <f>SUM(G122-F122)</f>
        <v>24</v>
      </c>
      <c r="I122" s="167">
        <f>H122/F122</f>
        <v>0.1875</v>
      </c>
      <c r="J122" s="167">
        <f>H122/G122</f>
        <v>0.157894736842105</v>
      </c>
      <c r="K122" s="24"/>
      <c r="L122" s="24"/>
      <c r="M122" s="24"/>
      <c r="N122" s="24"/>
      <c r="O122" s="24"/>
      <c r="P122" s="24"/>
      <c r="Q122" s="24"/>
      <c r="R122" s="24"/>
      <c r="S122" s="24"/>
      <c r="T122" s="24"/>
      <c r="U122" s="24"/>
      <c r="V122" s="24"/>
      <c r="W122" s="24"/>
      <c r="X122" s="24"/>
      <c r="Y122" s="24"/>
      <c r="Z122" s="24"/>
    </row>
    <row r="123" ht="19.15" customHeight="1">
      <c r="A123" t="s" s="138">
        <v>7899</v>
      </c>
      <c r="B123" s="149">
        <v>4</v>
      </c>
      <c r="C123" s="149">
        <v>16</v>
      </c>
      <c r="D123" t="s" s="205">
        <v>8011</v>
      </c>
      <c r="E123" t="s" s="205">
        <v>74</v>
      </c>
      <c r="F123" s="222">
        <v>96</v>
      </c>
      <c r="G123" s="149">
        <v>120</v>
      </c>
      <c r="H123" s="173">
        <f>SUM(G123-F123)</f>
        <v>24</v>
      </c>
      <c r="I123" s="167">
        <f>H123/F123</f>
        <v>0.25</v>
      </c>
      <c r="J123" s="167">
        <f>H123/G123</f>
        <v>0.2</v>
      </c>
      <c r="K123" s="24"/>
      <c r="L123" s="24"/>
      <c r="M123" s="24"/>
      <c r="N123" s="24"/>
      <c r="O123" s="24"/>
      <c r="P123" s="24"/>
      <c r="Q123" s="24"/>
      <c r="R123" s="24"/>
      <c r="S123" s="24"/>
      <c r="T123" s="24"/>
      <c r="U123" s="24"/>
      <c r="V123" s="24"/>
      <c r="W123" s="24"/>
      <c r="X123" s="24"/>
      <c r="Y123" s="24"/>
      <c r="Z123" s="24"/>
    </row>
    <row r="124" ht="19.15" customHeight="1">
      <c r="A124" t="s" s="138">
        <v>7899</v>
      </c>
      <c r="B124" s="149">
        <v>4</v>
      </c>
      <c r="C124" s="149">
        <v>19</v>
      </c>
      <c r="D124" t="s" s="205">
        <v>8012</v>
      </c>
      <c r="E124" t="s" s="205">
        <v>173</v>
      </c>
      <c r="F124" s="222">
        <v>95</v>
      </c>
      <c r="G124" s="149">
        <v>116</v>
      </c>
      <c r="H124" s="173">
        <f>SUM(G124-F124)</f>
        <v>21</v>
      </c>
      <c r="I124" s="167">
        <f>H124/F124</f>
        <v>0.221052631578947</v>
      </c>
      <c r="J124" s="167">
        <f>H124/G124</f>
        <v>0.181034482758621</v>
      </c>
      <c r="K124" s="24"/>
      <c r="L124" s="24"/>
      <c r="M124" s="24"/>
      <c r="N124" s="24"/>
      <c r="O124" s="24"/>
      <c r="P124" s="24"/>
      <c r="Q124" s="24"/>
      <c r="R124" s="24"/>
      <c r="S124" s="24"/>
      <c r="T124" s="24"/>
      <c r="U124" s="24"/>
      <c r="V124" s="24"/>
      <c r="W124" s="24"/>
      <c r="X124" s="24"/>
      <c r="Y124" s="24"/>
      <c r="Z124" s="24"/>
    </row>
    <row r="125" ht="19.15" customHeight="1">
      <c r="A125" t="s" s="138">
        <v>7899</v>
      </c>
      <c r="B125" s="149">
        <v>4</v>
      </c>
      <c r="C125" s="149">
        <v>12</v>
      </c>
      <c r="D125" t="s" s="205">
        <v>8013</v>
      </c>
      <c r="E125" t="s" s="205">
        <v>424</v>
      </c>
      <c r="F125" s="222">
        <v>96</v>
      </c>
      <c r="G125" s="149">
        <v>111</v>
      </c>
      <c r="H125" s="173">
        <f>SUM(G125-F125)</f>
        <v>15</v>
      </c>
      <c r="I125" s="167">
        <f>H125/F125</f>
        <v>0.15625</v>
      </c>
      <c r="J125" s="167">
        <f>H125/G125</f>
        <v>0.135135135135135</v>
      </c>
      <c r="K125" s="24"/>
      <c r="L125" s="24"/>
      <c r="M125" s="24"/>
      <c r="N125" s="24"/>
      <c r="O125" s="24"/>
      <c r="P125" s="24"/>
      <c r="Q125" s="24"/>
      <c r="R125" s="24"/>
      <c r="S125" s="24"/>
      <c r="T125" s="24"/>
      <c r="U125" s="24"/>
      <c r="V125" s="24"/>
      <c r="W125" s="24"/>
      <c r="X125" s="24"/>
      <c r="Y125" s="24"/>
      <c r="Z125" s="24"/>
    </row>
    <row r="126" ht="19.15" customHeight="1">
      <c r="A126" t="s" s="138">
        <v>7899</v>
      </c>
      <c r="B126" s="149">
        <v>4</v>
      </c>
      <c r="C126" s="149">
        <v>30</v>
      </c>
      <c r="D126" t="s" s="205">
        <v>8014</v>
      </c>
      <c r="E126" t="s" s="205">
        <v>32</v>
      </c>
      <c r="F126" s="222">
        <v>82</v>
      </c>
      <c r="G126" s="149">
        <v>96</v>
      </c>
      <c r="H126" s="173">
        <f>SUM(G126-F126)</f>
        <v>14</v>
      </c>
      <c r="I126" s="167">
        <f>H126/F126</f>
        <v>0.170731707317073</v>
      </c>
      <c r="J126" s="167">
        <f>H126/G126</f>
        <v>0.145833333333333</v>
      </c>
      <c r="K126" s="24"/>
      <c r="L126" s="24"/>
      <c r="M126" s="24"/>
      <c r="N126" s="24"/>
      <c r="O126" s="24"/>
      <c r="P126" s="24"/>
      <c r="Q126" s="24"/>
      <c r="R126" s="24"/>
      <c r="S126" s="24"/>
      <c r="T126" s="24"/>
      <c r="U126" s="24"/>
      <c r="V126" s="24"/>
      <c r="W126" s="24"/>
      <c r="X126" s="24"/>
      <c r="Y126" s="24"/>
      <c r="Z126" s="24"/>
    </row>
    <row r="127" ht="19.15" customHeight="1">
      <c r="A127" t="s" s="138">
        <v>7899</v>
      </c>
      <c r="B127" s="149">
        <v>4</v>
      </c>
      <c r="C127" s="149">
        <v>17</v>
      </c>
      <c r="D127" t="s" s="205">
        <v>8015</v>
      </c>
      <c r="E127" t="s" s="205">
        <v>54</v>
      </c>
      <c r="F127" s="222">
        <v>77</v>
      </c>
      <c r="G127" s="149">
        <v>84</v>
      </c>
      <c r="H127" s="173">
        <f>SUM(G127-F127)</f>
        <v>7</v>
      </c>
      <c r="I127" s="167">
        <f>H127/F127</f>
        <v>0.0909090909090909</v>
      </c>
      <c r="J127" s="167">
        <f>H127/G127</f>
        <v>0.0833333333333333</v>
      </c>
      <c r="K127" s="24"/>
      <c r="L127" s="24"/>
      <c r="M127" s="24"/>
      <c r="N127" s="24"/>
      <c r="O127" s="24"/>
      <c r="P127" s="24"/>
      <c r="Q127" s="24"/>
      <c r="R127" s="24"/>
      <c r="S127" s="24"/>
      <c r="T127" s="24"/>
      <c r="U127" s="24"/>
      <c r="V127" s="24"/>
      <c r="W127" s="24"/>
      <c r="X127" s="24"/>
      <c r="Y127" s="24"/>
      <c r="Z127" s="24"/>
    </row>
    <row r="128" ht="19.15" customHeight="1">
      <c r="A128" t="s" s="138">
        <v>7899</v>
      </c>
      <c r="B128" s="149">
        <v>4</v>
      </c>
      <c r="C128" s="149">
        <v>23</v>
      </c>
      <c r="D128" t="s" s="205">
        <v>8016</v>
      </c>
      <c r="E128" t="s" s="205">
        <v>119</v>
      </c>
      <c r="F128" s="222">
        <v>73</v>
      </c>
      <c r="G128" s="149">
        <v>79</v>
      </c>
      <c r="H128" s="173">
        <f>SUM(G128-F128)</f>
        <v>6</v>
      </c>
      <c r="I128" s="167">
        <f>H128/F128</f>
        <v>0.0821917808219178</v>
      </c>
      <c r="J128" s="167">
        <f>H128/G128</f>
        <v>0.0759493670886076</v>
      </c>
      <c r="K128" s="24"/>
      <c r="L128" s="24"/>
      <c r="M128" s="24"/>
      <c r="N128" s="24"/>
      <c r="O128" s="24"/>
      <c r="P128" s="24"/>
      <c r="Q128" s="24"/>
      <c r="R128" s="24"/>
      <c r="S128" s="24"/>
      <c r="T128" s="24"/>
      <c r="U128" s="24"/>
      <c r="V128" s="24"/>
      <c r="W128" s="24"/>
      <c r="X128" s="24"/>
      <c r="Y128" s="24"/>
      <c r="Z128" s="24"/>
    </row>
    <row r="129" ht="19.15" customHeight="1">
      <c r="A129" t="s" s="138">
        <v>7899</v>
      </c>
      <c r="B129" s="149">
        <v>4</v>
      </c>
      <c r="C129" s="149">
        <v>22</v>
      </c>
      <c r="D129" t="s" s="205">
        <v>8017</v>
      </c>
      <c r="E129" t="s" s="205">
        <v>1091</v>
      </c>
      <c r="F129" s="222">
        <v>64</v>
      </c>
      <c r="G129" s="149">
        <v>67</v>
      </c>
      <c r="H129" s="173">
        <f>SUM(G129-F129)</f>
        <v>3</v>
      </c>
      <c r="I129" s="167">
        <f>H129/F129</f>
        <v>0.046875</v>
      </c>
      <c r="J129" s="167">
        <f>H129/G129</f>
        <v>0.0447761194029851</v>
      </c>
      <c r="K129" s="24"/>
      <c r="L129" s="24"/>
      <c r="M129" s="24"/>
      <c r="N129" s="24"/>
      <c r="O129" s="24"/>
      <c r="P129" s="24"/>
      <c r="Q129" s="24"/>
      <c r="R129" s="24"/>
      <c r="S129" s="24"/>
      <c r="T129" s="24"/>
      <c r="U129" s="24"/>
      <c r="V129" s="24"/>
      <c r="W129" s="24"/>
      <c r="X129" s="24"/>
      <c r="Y129" s="24"/>
      <c r="Z129" s="24"/>
    </row>
    <row r="130" ht="19.15" customHeight="1">
      <c r="A130" t="s" s="138">
        <v>7899</v>
      </c>
      <c r="B130" s="149">
        <v>4</v>
      </c>
      <c r="C130" s="149">
        <v>20</v>
      </c>
      <c r="D130" t="s" s="205">
        <v>8018</v>
      </c>
      <c r="E130" t="s" s="205">
        <v>44</v>
      </c>
      <c r="F130" s="222">
        <v>53</v>
      </c>
      <c r="G130" s="149">
        <v>58</v>
      </c>
      <c r="H130" s="173">
        <f>SUM(G130-F130)</f>
        <v>5</v>
      </c>
      <c r="I130" s="167">
        <f>H130/F130</f>
        <v>0.0943396226415094</v>
      </c>
      <c r="J130" s="167">
        <f>H130/G130</f>
        <v>0.0862068965517241</v>
      </c>
      <c r="K130" s="24"/>
      <c r="L130" s="24"/>
      <c r="M130" s="24"/>
      <c r="N130" s="24"/>
      <c r="O130" s="24"/>
      <c r="P130" s="24"/>
      <c r="Q130" s="24"/>
      <c r="R130" s="24"/>
      <c r="S130" s="24"/>
      <c r="T130" s="24"/>
      <c r="U130" s="24"/>
      <c r="V130" s="24"/>
      <c r="W130" s="24"/>
      <c r="X130" s="24"/>
      <c r="Y130" s="24"/>
      <c r="Z130" s="24"/>
    </row>
    <row r="131" ht="19.15" customHeight="1">
      <c r="A131" t="s" s="138">
        <v>7899</v>
      </c>
      <c r="B131" s="149">
        <v>4</v>
      </c>
      <c r="C131" s="149">
        <v>26</v>
      </c>
      <c r="D131" t="s" s="205">
        <v>8019</v>
      </c>
      <c r="E131" t="s" s="205">
        <v>153</v>
      </c>
      <c r="F131" s="222">
        <v>45</v>
      </c>
      <c r="G131" s="149">
        <v>55</v>
      </c>
      <c r="H131" s="173">
        <f>SUM(G131-F131)</f>
        <v>10</v>
      </c>
      <c r="I131" s="167">
        <f>H131/F131</f>
        <v>0.222222222222222</v>
      </c>
      <c r="J131" s="167">
        <f>H131/G131</f>
        <v>0.181818181818182</v>
      </c>
      <c r="K131" s="24"/>
      <c r="L131" s="24"/>
      <c r="M131" s="24"/>
      <c r="N131" s="24"/>
      <c r="O131" s="24"/>
      <c r="P131" s="24"/>
      <c r="Q131" s="24"/>
      <c r="R131" s="24"/>
      <c r="S131" s="24"/>
      <c r="T131" s="24"/>
      <c r="U131" s="24"/>
      <c r="V131" s="24"/>
      <c r="W131" s="24"/>
      <c r="X131" s="24"/>
      <c r="Y131" s="24"/>
      <c r="Z131" s="24"/>
    </row>
    <row r="132" ht="19.15" customHeight="1">
      <c r="A132" t="s" s="138">
        <v>7899</v>
      </c>
      <c r="B132" s="149">
        <v>4</v>
      </c>
      <c r="C132" s="149">
        <v>15</v>
      </c>
      <c r="D132" t="s" s="205">
        <v>8020</v>
      </c>
      <c r="E132" t="s" s="205">
        <v>64</v>
      </c>
      <c r="F132" s="222">
        <v>33</v>
      </c>
      <c r="G132" s="149">
        <v>39</v>
      </c>
      <c r="H132" s="173">
        <f>SUM(G132-F132)</f>
        <v>6</v>
      </c>
      <c r="I132" s="167">
        <f>H132/F132</f>
        <v>0.181818181818182</v>
      </c>
      <c r="J132" s="167">
        <f>H132/G132</f>
        <v>0.153846153846154</v>
      </c>
      <c r="K132" s="24"/>
      <c r="L132" s="24"/>
      <c r="M132" s="24"/>
      <c r="N132" s="24"/>
      <c r="O132" s="24"/>
      <c r="P132" s="24"/>
      <c r="Q132" s="24"/>
      <c r="R132" s="24"/>
      <c r="S132" s="24"/>
      <c r="T132" s="24"/>
      <c r="U132" s="24"/>
      <c r="V132" s="24"/>
      <c r="W132" s="24"/>
      <c r="X132" s="24"/>
      <c r="Y132" s="24"/>
      <c r="Z132" s="24"/>
    </row>
    <row r="133" ht="19.15" customHeight="1">
      <c r="A133" t="s" s="138">
        <v>7899</v>
      </c>
      <c r="B133" s="149">
        <v>4</v>
      </c>
      <c r="C133" s="149">
        <v>18</v>
      </c>
      <c r="D133" t="s" s="205">
        <v>8021</v>
      </c>
      <c r="E133" t="s" s="205">
        <v>380</v>
      </c>
      <c r="F133" s="223">
        <v>0</v>
      </c>
      <c r="G133" s="149">
        <v>0</v>
      </c>
      <c r="H133" s="206">
        <f>SUM(G133-F133)</f>
        <v>0</v>
      </c>
      <c r="I133" s="176">
        <f>H133/F133</f>
      </c>
      <c r="J133" s="176">
        <f>H133/G133</f>
      </c>
      <c r="K133" s="174"/>
      <c r="L133" s="174"/>
      <c r="M133" s="174"/>
      <c r="N133" s="174"/>
      <c r="O133" s="174"/>
      <c r="P133" s="174"/>
      <c r="Q133" s="174"/>
      <c r="R133" s="174"/>
      <c r="S133" s="174"/>
      <c r="T133" s="174"/>
      <c r="U133" s="174"/>
      <c r="V133" s="174"/>
      <c r="W133" s="174"/>
      <c r="X133" s="174"/>
      <c r="Y133" s="174"/>
      <c r="Z133" s="174"/>
    </row>
    <row r="134" ht="13.65" customHeight="1">
      <c r="A134" s="192"/>
      <c r="B134" s="183"/>
      <c r="C134" s="183"/>
      <c r="D134" s="183"/>
      <c r="E134" s="183"/>
      <c r="F134" s="194">
        <f>SUM(F104:F133)</f>
        <v>90900</v>
      </c>
      <c r="G134" s="194">
        <f>SUM(G104:G133)</f>
        <v>103070</v>
      </c>
      <c r="H134" s="194">
        <f>SUM(H104:H133)</f>
        <v>12170</v>
      </c>
      <c r="I134" s="182">
        <f>H134/F134</f>
        <v>0.133883388338834</v>
      </c>
      <c r="J134" s="182">
        <f>H134/G134</f>
        <v>0.118075094595906</v>
      </c>
      <c r="K134" s="183"/>
      <c r="L134" s="183"/>
      <c r="M134" s="183"/>
      <c r="N134" s="183"/>
      <c r="O134" s="183"/>
      <c r="P134" s="183"/>
      <c r="Q134" s="183"/>
      <c r="R134" s="183"/>
      <c r="S134" s="183"/>
      <c r="T134" s="183"/>
      <c r="U134" s="183"/>
      <c r="V134" s="183"/>
      <c r="W134" s="183"/>
      <c r="X134" s="183"/>
      <c r="Y134" s="183"/>
      <c r="Z134" s="184"/>
    </row>
    <row r="135" ht="13.65" customHeight="1">
      <c r="A135" s="195"/>
      <c r="B135" s="195"/>
      <c r="C135" s="195"/>
      <c r="D135" s="195"/>
      <c r="E135" s="195"/>
      <c r="F135" s="195"/>
      <c r="G135" s="195"/>
      <c r="H135" s="195"/>
      <c r="I135" s="196">
        <f>H135/F135</f>
      </c>
      <c r="J135" s="196">
        <f>H135/G135</f>
      </c>
      <c r="K135" s="195"/>
      <c r="L135" s="195"/>
      <c r="M135" s="195"/>
      <c r="N135" s="195"/>
      <c r="O135" s="195"/>
      <c r="P135" s="195"/>
      <c r="Q135" s="195"/>
      <c r="R135" s="195"/>
      <c r="S135" s="195"/>
      <c r="T135" s="195"/>
      <c r="U135" s="195"/>
      <c r="V135" s="195"/>
      <c r="W135" s="195"/>
      <c r="X135" s="195"/>
      <c r="Y135" s="195"/>
      <c r="Z135" s="195"/>
    </row>
    <row r="136" ht="13.65" customHeight="1">
      <c r="A136" s="215"/>
      <c r="B136" s="216"/>
      <c r="C136" s="216"/>
      <c r="D136" s="216"/>
      <c r="E136" s="216"/>
      <c r="F136" s="218">
        <f>SUM(F134,F102,F67,F34)</f>
        <v>391101</v>
      </c>
      <c r="G136" s="218">
        <f>SUM(G134,G102,G67,G34)</f>
        <v>409236</v>
      </c>
      <c r="H136" s="218">
        <f>SUM(H134,H102,H67,H34)</f>
        <v>18135</v>
      </c>
      <c r="I136" s="235">
        <f>H136/F136</f>
        <v>0.0463690964738009</v>
      </c>
      <c r="J136" s="235">
        <f>H136/G136</f>
        <v>0.0443142832008914</v>
      </c>
      <c r="K136" s="216"/>
      <c r="L136" s="216"/>
      <c r="M136" s="216"/>
      <c r="N136" s="216"/>
      <c r="O136" s="216"/>
      <c r="P136" s="216"/>
      <c r="Q136" s="216"/>
      <c r="R136" s="216"/>
      <c r="S136" s="216"/>
      <c r="T136" s="216"/>
      <c r="U136" s="216"/>
      <c r="V136" s="216"/>
      <c r="W136" s="216"/>
      <c r="X136" s="216"/>
      <c r="Y136" s="216"/>
      <c r="Z136"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56.xml><?xml version="1.0" encoding="utf-8"?>
<worksheet xmlns:r="http://schemas.openxmlformats.org/officeDocument/2006/relationships" xmlns="http://schemas.openxmlformats.org/spreadsheetml/2006/main">
  <sheetPr>
    <pageSetUpPr fitToPage="1"/>
  </sheetPr>
  <dimension ref="A1:Z127"/>
  <sheetViews>
    <sheetView workbookViewId="0" showGridLines="0" defaultGridColor="1"/>
  </sheetViews>
  <sheetFormatPr defaultColWidth="14.5" defaultRowHeight="15.75" customHeight="1" outlineLevelRow="0" outlineLevelCol="0"/>
  <cols>
    <col min="1" max="1" width="14.5" style="351" customWidth="1"/>
    <col min="2" max="2" width="10.5" style="351" customWidth="1"/>
    <col min="3" max="3" width="9.5" style="351" customWidth="1"/>
    <col min="4" max="4" width="28.5" style="351" customWidth="1"/>
    <col min="5" max="5" width="22.5" style="351" customWidth="1"/>
    <col min="6" max="26" width="14.5" style="351" customWidth="1"/>
    <col min="27" max="256" width="14.5" style="351"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8026</v>
      </c>
      <c r="B2" s="149">
        <v>1</v>
      </c>
      <c r="C2" s="149">
        <v>10</v>
      </c>
      <c r="D2" t="s" s="205">
        <v>8027</v>
      </c>
      <c r="E2" t="s" s="205">
        <v>84</v>
      </c>
      <c r="F2" s="223">
        <v>34519</v>
      </c>
      <c r="G2" s="149">
        <v>36573</v>
      </c>
      <c r="H2" s="173">
        <f>SUM(G2-F2)</f>
        <v>2054</v>
      </c>
      <c r="I2" s="167">
        <f>H2/F2</f>
        <v>0.0595034618615835</v>
      </c>
      <c r="J2" s="167">
        <f>H2/G2</f>
        <v>0.0561616493041315</v>
      </c>
      <c r="K2" s="24"/>
      <c r="L2" s="24"/>
      <c r="M2" s="24"/>
      <c r="N2" s="24"/>
      <c r="O2" s="24"/>
      <c r="P2" s="24"/>
      <c r="Q2" s="24"/>
      <c r="R2" s="24"/>
      <c r="S2" s="24"/>
      <c r="T2" s="24"/>
      <c r="U2" s="24"/>
      <c r="V2" s="24"/>
      <c r="W2" s="24"/>
      <c r="X2" s="24"/>
      <c r="Y2" s="24"/>
      <c r="Z2" s="24"/>
    </row>
    <row r="3" ht="19.15" customHeight="1">
      <c r="A3" t="s" s="138">
        <v>8026</v>
      </c>
      <c r="B3" s="149">
        <v>1</v>
      </c>
      <c r="C3" s="149">
        <v>1</v>
      </c>
      <c r="D3" t="s" s="205">
        <v>8028</v>
      </c>
      <c r="E3" t="s" s="205">
        <v>22</v>
      </c>
      <c r="F3" s="223">
        <v>33175</v>
      </c>
      <c r="G3" s="149">
        <v>34205</v>
      </c>
      <c r="H3" s="173">
        <f>SUM(G3-F3)</f>
        <v>1030</v>
      </c>
      <c r="I3" s="167">
        <f>H3/F3</f>
        <v>0.0310474755086662</v>
      </c>
      <c r="J3" s="167">
        <f>H3/G3</f>
        <v>0.0301125566437655</v>
      </c>
      <c r="K3" s="24"/>
      <c r="L3" s="24"/>
      <c r="M3" s="24"/>
      <c r="N3" s="24"/>
      <c r="O3" s="24"/>
      <c r="P3" s="24"/>
      <c r="Q3" s="24"/>
      <c r="R3" s="24"/>
      <c r="S3" s="24"/>
      <c r="T3" s="24"/>
      <c r="U3" s="24"/>
      <c r="V3" s="24"/>
      <c r="W3" s="24"/>
      <c r="X3" s="24"/>
      <c r="Y3" s="24"/>
      <c r="Z3" s="24"/>
    </row>
    <row r="4" ht="19.15" customHeight="1">
      <c r="A4" t="s" s="138">
        <v>8026</v>
      </c>
      <c r="B4" s="149">
        <v>1</v>
      </c>
      <c r="C4" s="149">
        <v>7</v>
      </c>
      <c r="D4" t="s" s="205">
        <v>8029</v>
      </c>
      <c r="E4" t="s" s="205">
        <v>20</v>
      </c>
      <c r="F4" s="223">
        <v>30899</v>
      </c>
      <c r="G4" s="149">
        <v>32402</v>
      </c>
      <c r="H4" s="173">
        <f>SUM(G4-F4)</f>
        <v>1503</v>
      </c>
      <c r="I4" s="167">
        <f>H4/F4</f>
        <v>0.0486423508851419</v>
      </c>
      <c r="J4" s="167">
        <f>H4/G4</f>
        <v>0.0463860255539781</v>
      </c>
      <c r="K4" s="24"/>
      <c r="L4" s="24"/>
      <c r="M4" s="24"/>
      <c r="N4" s="24"/>
      <c r="O4" s="24"/>
      <c r="P4" s="24"/>
      <c r="Q4" s="24"/>
      <c r="R4" s="24"/>
      <c r="S4" s="24"/>
      <c r="T4" s="24"/>
      <c r="U4" s="24"/>
      <c r="V4" s="24"/>
      <c r="W4" s="24"/>
      <c r="X4" s="24"/>
      <c r="Y4" s="24"/>
      <c r="Z4" s="24"/>
    </row>
    <row r="5" ht="19.15" customHeight="1">
      <c r="A5" t="s" s="138">
        <v>8026</v>
      </c>
      <c r="B5" s="149">
        <v>1</v>
      </c>
      <c r="C5" s="149">
        <v>2</v>
      </c>
      <c r="D5" t="s" s="205">
        <v>8030</v>
      </c>
      <c r="E5" t="s" s="205">
        <v>17</v>
      </c>
      <c r="F5" s="223">
        <v>5108</v>
      </c>
      <c r="G5" s="149">
        <v>5223</v>
      </c>
      <c r="H5" s="173">
        <f>SUM(G5-F5)</f>
        <v>115</v>
      </c>
      <c r="I5" s="167">
        <f>H5/F5</f>
        <v>0.0225137039937353</v>
      </c>
      <c r="J5" s="167">
        <f>H5/G5</f>
        <v>0.0220179973195482</v>
      </c>
      <c r="K5" s="24"/>
      <c r="L5" s="24"/>
      <c r="M5" s="24"/>
      <c r="N5" s="24"/>
      <c r="O5" s="24"/>
      <c r="P5" s="24"/>
      <c r="Q5" s="24"/>
      <c r="R5" s="24"/>
      <c r="S5" s="24"/>
      <c r="T5" s="24"/>
      <c r="U5" s="24"/>
      <c r="V5" s="24"/>
      <c r="W5" s="24"/>
      <c r="X5" s="24"/>
      <c r="Y5" s="24"/>
      <c r="Z5" s="24"/>
    </row>
    <row r="6" ht="19.15" customHeight="1">
      <c r="A6" t="s" s="138">
        <v>8026</v>
      </c>
      <c r="B6" s="149">
        <v>1</v>
      </c>
      <c r="C6" s="149">
        <v>9</v>
      </c>
      <c r="D6" t="s" s="205">
        <v>8031</v>
      </c>
      <c r="E6" t="s" s="205">
        <v>28</v>
      </c>
      <c r="F6" s="223">
        <v>2169</v>
      </c>
      <c r="G6" s="149">
        <v>2218</v>
      </c>
      <c r="H6" s="173">
        <f>SUM(G6-F6)</f>
        <v>49</v>
      </c>
      <c r="I6" s="167">
        <f>H6/F6</f>
        <v>0.0225910557860765</v>
      </c>
      <c r="J6" s="167">
        <f>H6/G6</f>
        <v>0.0220919747520289</v>
      </c>
      <c r="K6" s="24"/>
      <c r="L6" s="24"/>
      <c r="M6" s="24"/>
      <c r="N6" s="24"/>
      <c r="O6" s="24"/>
      <c r="P6" s="24"/>
      <c r="Q6" s="24"/>
      <c r="R6" s="24"/>
      <c r="S6" s="24"/>
      <c r="T6" s="24"/>
      <c r="U6" s="24"/>
      <c r="V6" s="24"/>
      <c r="W6" s="24"/>
      <c r="X6" s="24"/>
      <c r="Y6" s="24"/>
      <c r="Z6" s="24"/>
    </row>
    <row r="7" ht="19.15" customHeight="1">
      <c r="A7" t="s" s="138">
        <v>8026</v>
      </c>
      <c r="B7" s="149">
        <v>1</v>
      </c>
      <c r="C7" s="149">
        <v>12</v>
      </c>
      <c r="D7" t="s" s="205">
        <v>8032</v>
      </c>
      <c r="E7" t="s" s="205">
        <v>30</v>
      </c>
      <c r="F7" s="223">
        <v>2177</v>
      </c>
      <c r="G7" s="149">
        <v>2196</v>
      </c>
      <c r="H7" s="173">
        <f>SUM(G7-F7)</f>
        <v>19</v>
      </c>
      <c r="I7" s="167">
        <f>H7/F7</f>
        <v>0.00872760679834635</v>
      </c>
      <c r="J7" s="167">
        <f>H7/G7</f>
        <v>0.00865209471766849</v>
      </c>
      <c r="K7" s="24"/>
      <c r="L7" s="24"/>
      <c r="M7" s="24"/>
      <c r="N7" s="24"/>
      <c r="O7" s="24"/>
      <c r="P7" s="24"/>
      <c r="Q7" s="24"/>
      <c r="R7" s="24"/>
      <c r="S7" s="24"/>
      <c r="T7" s="24"/>
      <c r="U7" s="24"/>
      <c r="V7" s="24"/>
      <c r="W7" s="24"/>
      <c r="X7" s="24"/>
      <c r="Y7" s="24"/>
      <c r="Z7" s="24"/>
    </row>
    <row r="8" ht="19.15" customHeight="1">
      <c r="A8" t="s" s="138">
        <v>8026</v>
      </c>
      <c r="B8" s="149">
        <v>1</v>
      </c>
      <c r="C8" s="149">
        <v>17</v>
      </c>
      <c r="D8" t="s" s="205">
        <v>8033</v>
      </c>
      <c r="E8" t="s" s="205">
        <v>34</v>
      </c>
      <c r="F8" s="223">
        <v>1987</v>
      </c>
      <c r="G8" s="149">
        <v>2021</v>
      </c>
      <c r="H8" s="173">
        <f>SUM(G8-F8)</f>
        <v>34</v>
      </c>
      <c r="I8" s="167">
        <f>H8/F8</f>
        <v>0.0171112229491696</v>
      </c>
      <c r="J8" s="167">
        <f>H8/G8</f>
        <v>0.0168233547748639</v>
      </c>
      <c r="K8" s="24"/>
      <c r="L8" s="24"/>
      <c r="M8" s="24"/>
      <c r="N8" s="24"/>
      <c r="O8" s="24"/>
      <c r="P8" s="24"/>
      <c r="Q8" s="24"/>
      <c r="R8" s="24"/>
      <c r="S8" s="24"/>
      <c r="T8" s="24"/>
      <c r="U8" s="24"/>
      <c r="V8" s="24"/>
      <c r="W8" s="24"/>
      <c r="X8" s="24"/>
      <c r="Y8" s="24"/>
      <c r="Z8" s="24"/>
    </row>
    <row r="9" ht="19.15" customHeight="1">
      <c r="A9" t="s" s="138">
        <v>8026</v>
      </c>
      <c r="B9" s="149">
        <v>1</v>
      </c>
      <c r="C9" s="149">
        <v>13</v>
      </c>
      <c r="D9" t="s" s="205">
        <v>8034</v>
      </c>
      <c r="E9" t="s" s="205">
        <v>26</v>
      </c>
      <c r="F9" s="223">
        <v>582</v>
      </c>
      <c r="G9" s="149">
        <v>590</v>
      </c>
      <c r="H9" s="173">
        <f>SUM(G9-F9)</f>
        <v>8</v>
      </c>
      <c r="I9" s="167">
        <f>H9/F9</f>
        <v>0.013745704467354</v>
      </c>
      <c r="J9" s="167">
        <f>H9/G9</f>
        <v>0.0135593220338983</v>
      </c>
      <c r="K9" s="24"/>
      <c r="L9" s="24"/>
      <c r="M9" s="24"/>
      <c r="N9" s="24"/>
      <c r="O9" s="24"/>
      <c r="P9" s="24"/>
      <c r="Q9" s="24"/>
      <c r="R9" s="24"/>
      <c r="S9" s="24"/>
      <c r="T9" s="24"/>
      <c r="U9" s="24"/>
      <c r="V9" s="24"/>
      <c r="W9" s="24"/>
      <c r="X9" s="24"/>
      <c r="Y9" s="24"/>
      <c r="Z9" s="24"/>
    </row>
    <row r="10" ht="19.15" customHeight="1">
      <c r="A10" t="s" s="138">
        <v>8026</v>
      </c>
      <c r="B10" s="149">
        <v>1</v>
      </c>
      <c r="C10" s="149">
        <v>3</v>
      </c>
      <c r="D10" t="s" s="205">
        <v>8035</v>
      </c>
      <c r="E10" t="s" s="205">
        <v>74</v>
      </c>
      <c r="F10" s="223">
        <v>462</v>
      </c>
      <c r="G10" s="149">
        <v>476</v>
      </c>
      <c r="H10" s="173">
        <f>SUM(G10-F10)</f>
        <v>14</v>
      </c>
      <c r="I10" s="167">
        <f>H10/F10</f>
        <v>0.0303030303030303</v>
      </c>
      <c r="J10" s="167">
        <f>H10/G10</f>
        <v>0.0294117647058824</v>
      </c>
      <c r="K10" s="24"/>
      <c r="L10" s="24"/>
      <c r="M10" s="24"/>
      <c r="N10" s="24"/>
      <c r="O10" s="24"/>
      <c r="P10" s="24"/>
      <c r="Q10" s="24"/>
      <c r="R10" s="24"/>
      <c r="S10" s="24"/>
      <c r="T10" s="24"/>
      <c r="U10" s="24"/>
      <c r="V10" s="24"/>
      <c r="W10" s="24"/>
      <c r="X10" s="24"/>
      <c r="Y10" s="24"/>
      <c r="Z10" s="24"/>
    </row>
    <row r="11" ht="19.15" customHeight="1">
      <c r="A11" t="s" s="138">
        <v>8026</v>
      </c>
      <c r="B11" s="149">
        <v>1</v>
      </c>
      <c r="C11" s="149">
        <v>27</v>
      </c>
      <c r="D11" t="s" s="205">
        <v>8036</v>
      </c>
      <c r="E11" t="s" s="205">
        <v>173</v>
      </c>
      <c r="F11" s="223">
        <v>368</v>
      </c>
      <c r="G11" s="149">
        <v>388</v>
      </c>
      <c r="H11" s="173">
        <f>SUM(G11-F11)</f>
        <v>20</v>
      </c>
      <c r="I11" s="167">
        <f>H11/F11</f>
        <v>0.0543478260869565</v>
      </c>
      <c r="J11" s="167">
        <f>H11/G11</f>
        <v>0.0515463917525773</v>
      </c>
      <c r="K11" s="24"/>
      <c r="L11" s="24"/>
      <c r="M11" s="24"/>
      <c r="N11" s="24"/>
      <c r="O11" s="24"/>
      <c r="P11" s="24"/>
      <c r="Q11" s="24"/>
      <c r="R11" s="24"/>
      <c r="S11" s="24"/>
      <c r="T11" s="24"/>
      <c r="U11" s="24"/>
      <c r="V11" s="24"/>
      <c r="W11" s="24"/>
      <c r="X11" s="24"/>
      <c r="Y11" s="24"/>
      <c r="Z11" s="24"/>
    </row>
    <row r="12" ht="19.15" customHeight="1">
      <c r="A12" t="s" s="138">
        <v>8026</v>
      </c>
      <c r="B12" s="149">
        <v>1</v>
      </c>
      <c r="C12" s="149">
        <v>11</v>
      </c>
      <c r="D12" t="s" s="205">
        <v>8037</v>
      </c>
      <c r="E12" t="s" s="205">
        <v>38</v>
      </c>
      <c r="F12" s="223">
        <v>372</v>
      </c>
      <c r="G12" s="149">
        <v>385</v>
      </c>
      <c r="H12" s="173">
        <f>SUM(G12-F12)</f>
        <v>13</v>
      </c>
      <c r="I12" s="167">
        <f>H12/F12</f>
        <v>0.0349462365591398</v>
      </c>
      <c r="J12" s="167">
        <f>H12/G12</f>
        <v>0.0337662337662338</v>
      </c>
      <c r="K12" s="24"/>
      <c r="L12" s="24"/>
      <c r="M12" s="24"/>
      <c r="N12" s="24"/>
      <c r="O12" s="24"/>
      <c r="P12" s="24"/>
      <c r="Q12" s="24"/>
      <c r="R12" s="24"/>
      <c r="S12" s="24"/>
      <c r="T12" s="24"/>
      <c r="U12" s="24"/>
      <c r="V12" s="24"/>
      <c r="W12" s="24"/>
      <c r="X12" s="24"/>
      <c r="Y12" s="24"/>
      <c r="Z12" s="24"/>
    </row>
    <row r="13" ht="19.15" customHeight="1">
      <c r="A13" t="s" s="138">
        <v>8026</v>
      </c>
      <c r="B13" s="149">
        <v>1</v>
      </c>
      <c r="C13" s="149">
        <v>6</v>
      </c>
      <c r="D13" t="s" s="205">
        <v>8038</v>
      </c>
      <c r="E13" t="s" s="205">
        <v>48</v>
      </c>
      <c r="F13" s="223">
        <v>336</v>
      </c>
      <c r="G13" s="149">
        <v>348</v>
      </c>
      <c r="H13" s="173">
        <f>SUM(G13-F13)</f>
        <v>12</v>
      </c>
      <c r="I13" s="167">
        <f>H13/F13</f>
        <v>0.0357142857142857</v>
      </c>
      <c r="J13" s="167">
        <f>H13/G13</f>
        <v>0.0344827586206897</v>
      </c>
      <c r="K13" s="24"/>
      <c r="L13" s="24"/>
      <c r="M13" s="24"/>
      <c r="N13" s="24"/>
      <c r="O13" s="24"/>
      <c r="P13" s="24"/>
      <c r="Q13" s="24"/>
      <c r="R13" s="24"/>
      <c r="S13" s="24"/>
      <c r="T13" s="24"/>
      <c r="U13" s="24"/>
      <c r="V13" s="24"/>
      <c r="W13" s="24"/>
      <c r="X13" s="24"/>
      <c r="Y13" s="24"/>
      <c r="Z13" s="24"/>
    </row>
    <row r="14" ht="19.15" customHeight="1">
      <c r="A14" t="s" s="138">
        <v>8026</v>
      </c>
      <c r="B14" s="149">
        <v>1</v>
      </c>
      <c r="C14" s="149">
        <v>8</v>
      </c>
      <c r="D14" t="s" s="205">
        <v>8039</v>
      </c>
      <c r="E14" t="s" s="205">
        <v>60</v>
      </c>
      <c r="F14" s="223">
        <v>296</v>
      </c>
      <c r="G14" s="149">
        <v>302</v>
      </c>
      <c r="H14" s="173">
        <f>SUM(G14-F14)</f>
        <v>6</v>
      </c>
      <c r="I14" s="167">
        <f>H14/F14</f>
        <v>0.0202702702702703</v>
      </c>
      <c r="J14" s="167">
        <f>H14/G14</f>
        <v>0.0198675496688742</v>
      </c>
      <c r="K14" s="24"/>
      <c r="L14" s="24"/>
      <c r="M14" s="24"/>
      <c r="N14" s="24"/>
      <c r="O14" s="24"/>
      <c r="P14" s="24"/>
      <c r="Q14" s="24"/>
      <c r="R14" s="24"/>
      <c r="S14" s="24"/>
      <c r="T14" s="24"/>
      <c r="U14" s="24"/>
      <c r="V14" s="24"/>
      <c r="W14" s="24"/>
      <c r="X14" s="24"/>
      <c r="Y14" s="24"/>
      <c r="Z14" s="24"/>
    </row>
    <row r="15" ht="19.15" customHeight="1">
      <c r="A15" t="s" s="138">
        <v>8026</v>
      </c>
      <c r="B15" s="149">
        <v>1</v>
      </c>
      <c r="C15" s="149">
        <v>19</v>
      </c>
      <c r="D15" t="s" s="205">
        <v>8040</v>
      </c>
      <c r="E15" t="s" s="205">
        <v>265</v>
      </c>
      <c r="F15" s="223">
        <v>219</v>
      </c>
      <c r="G15" s="149">
        <v>234</v>
      </c>
      <c r="H15" s="173">
        <f>SUM(G15-F15)</f>
        <v>15</v>
      </c>
      <c r="I15" s="167">
        <f>H15/F15</f>
        <v>0.0684931506849315</v>
      </c>
      <c r="J15" s="167">
        <f>H15/G15</f>
        <v>0.0641025641025641</v>
      </c>
      <c r="K15" s="24"/>
      <c r="L15" s="24"/>
      <c r="M15" s="24"/>
      <c r="N15" s="24"/>
      <c r="O15" s="24"/>
      <c r="P15" s="24"/>
      <c r="Q15" s="24"/>
      <c r="R15" s="24"/>
      <c r="S15" s="24"/>
      <c r="T15" s="24"/>
      <c r="U15" s="24"/>
      <c r="V15" s="24"/>
      <c r="W15" s="24"/>
      <c r="X15" s="24"/>
      <c r="Y15" s="24"/>
      <c r="Z15" s="24"/>
    </row>
    <row r="16" ht="19.15" customHeight="1">
      <c r="A16" t="s" s="138">
        <v>8026</v>
      </c>
      <c r="B16" s="149">
        <v>1</v>
      </c>
      <c r="C16" s="149">
        <v>4</v>
      </c>
      <c r="D16" t="s" s="205">
        <v>8041</v>
      </c>
      <c r="E16" t="s" s="205">
        <v>101</v>
      </c>
      <c r="F16" s="223">
        <v>218</v>
      </c>
      <c r="G16" s="149">
        <v>227</v>
      </c>
      <c r="H16" s="173">
        <f>SUM(G16-F16)</f>
        <v>9</v>
      </c>
      <c r="I16" s="167">
        <f>H16/F16</f>
        <v>0.0412844036697248</v>
      </c>
      <c r="J16" s="167">
        <f>H16/G16</f>
        <v>0.039647577092511</v>
      </c>
      <c r="K16" s="24"/>
      <c r="L16" s="24"/>
      <c r="M16" s="24"/>
      <c r="N16" s="24"/>
      <c r="O16" s="24"/>
      <c r="P16" s="24"/>
      <c r="Q16" s="24"/>
      <c r="R16" s="24"/>
      <c r="S16" s="24"/>
      <c r="T16" s="24"/>
      <c r="U16" s="24"/>
      <c r="V16" s="24"/>
      <c r="W16" s="24"/>
      <c r="X16" s="24"/>
      <c r="Y16" s="24"/>
      <c r="Z16" s="24"/>
    </row>
    <row r="17" ht="19.15" customHeight="1">
      <c r="A17" t="s" s="138">
        <v>8026</v>
      </c>
      <c r="B17" s="149">
        <v>1</v>
      </c>
      <c r="C17" s="149">
        <v>15</v>
      </c>
      <c r="D17" t="s" s="205">
        <v>8042</v>
      </c>
      <c r="E17" t="s" s="205">
        <v>36</v>
      </c>
      <c r="F17" s="223">
        <v>184</v>
      </c>
      <c r="G17" s="149">
        <v>215</v>
      </c>
      <c r="H17" s="173">
        <f>SUM(G17-F17)</f>
        <v>31</v>
      </c>
      <c r="I17" s="167">
        <f>H17/F17</f>
        <v>0.168478260869565</v>
      </c>
      <c r="J17" s="167">
        <f>H17/G17</f>
        <v>0.144186046511628</v>
      </c>
      <c r="K17" s="24"/>
      <c r="L17" s="24"/>
      <c r="M17" s="24"/>
      <c r="N17" s="24"/>
      <c r="O17" s="24"/>
      <c r="P17" s="24"/>
      <c r="Q17" s="24"/>
      <c r="R17" s="24"/>
      <c r="S17" s="24"/>
      <c r="T17" s="24"/>
      <c r="U17" s="24"/>
      <c r="V17" s="24"/>
      <c r="W17" s="24"/>
      <c r="X17" s="24"/>
      <c r="Y17" s="24"/>
      <c r="Z17" s="24"/>
    </row>
    <row r="18" ht="19.15" customHeight="1">
      <c r="A18" t="s" s="138">
        <v>8026</v>
      </c>
      <c r="B18" s="149">
        <v>1</v>
      </c>
      <c r="C18" s="149">
        <v>30</v>
      </c>
      <c r="D18" t="s" s="205">
        <v>8043</v>
      </c>
      <c r="E18" t="s" s="205">
        <v>68</v>
      </c>
      <c r="F18" s="223">
        <v>195</v>
      </c>
      <c r="G18" s="149">
        <v>214</v>
      </c>
      <c r="H18" s="173">
        <f>SUM(G18-F18)</f>
        <v>19</v>
      </c>
      <c r="I18" s="167">
        <f>H18/F18</f>
        <v>0.0974358974358974</v>
      </c>
      <c r="J18" s="167">
        <f>H18/G18</f>
        <v>0.088785046728972</v>
      </c>
      <c r="K18" s="24"/>
      <c r="L18" s="24"/>
      <c r="M18" s="24"/>
      <c r="N18" s="24"/>
      <c r="O18" s="24"/>
      <c r="P18" s="24"/>
      <c r="Q18" s="24"/>
      <c r="R18" s="24"/>
      <c r="S18" s="24"/>
      <c r="T18" s="24"/>
      <c r="U18" s="24"/>
      <c r="V18" s="24"/>
      <c r="W18" s="24"/>
      <c r="X18" s="24"/>
      <c r="Y18" s="24"/>
      <c r="Z18" s="24"/>
    </row>
    <row r="19" ht="19.15" customHeight="1">
      <c r="A19" t="s" s="138">
        <v>8026</v>
      </c>
      <c r="B19" s="149">
        <v>1</v>
      </c>
      <c r="C19" s="149">
        <v>5</v>
      </c>
      <c r="D19" t="s" s="205">
        <v>8044</v>
      </c>
      <c r="E19" t="s" s="205">
        <v>44</v>
      </c>
      <c r="F19" s="223">
        <v>197</v>
      </c>
      <c r="G19" s="149">
        <v>206</v>
      </c>
      <c r="H19" s="173">
        <f>SUM(G19-F19)</f>
        <v>9</v>
      </c>
      <c r="I19" s="167">
        <f>H19/F19</f>
        <v>0.0456852791878173</v>
      </c>
      <c r="J19" s="167">
        <f>H19/G19</f>
        <v>0.0436893203883495</v>
      </c>
      <c r="K19" s="24"/>
      <c r="L19" s="24"/>
      <c r="M19" s="24"/>
      <c r="N19" s="24"/>
      <c r="O19" s="24"/>
      <c r="P19" s="24"/>
      <c r="Q19" s="24"/>
      <c r="R19" s="24"/>
      <c r="S19" s="24"/>
      <c r="T19" s="24"/>
      <c r="U19" s="24"/>
      <c r="V19" s="24"/>
      <c r="W19" s="24"/>
      <c r="X19" s="24"/>
      <c r="Y19" s="24"/>
      <c r="Z19" s="24"/>
    </row>
    <row r="20" ht="19.15" customHeight="1">
      <c r="A20" t="s" s="138">
        <v>8026</v>
      </c>
      <c r="B20" s="149">
        <v>1</v>
      </c>
      <c r="C20" s="149">
        <v>20</v>
      </c>
      <c r="D20" t="s" s="205">
        <v>8045</v>
      </c>
      <c r="E20" t="s" s="205">
        <v>52</v>
      </c>
      <c r="F20" s="223">
        <v>159</v>
      </c>
      <c r="G20" s="149">
        <v>160</v>
      </c>
      <c r="H20" s="173">
        <f>SUM(G20-F20)</f>
        <v>1</v>
      </c>
      <c r="I20" s="167">
        <f>H20/F20</f>
        <v>0.00628930817610063</v>
      </c>
      <c r="J20" s="167">
        <f>H20/G20</f>
        <v>0.00625</v>
      </c>
      <c r="K20" s="24"/>
      <c r="L20" s="24"/>
      <c r="M20" s="24"/>
      <c r="N20" s="24"/>
      <c r="O20" s="24"/>
      <c r="P20" s="24"/>
      <c r="Q20" s="24"/>
      <c r="R20" s="24"/>
      <c r="S20" s="24"/>
      <c r="T20" s="24"/>
      <c r="U20" s="24"/>
      <c r="V20" s="24"/>
      <c r="W20" s="24"/>
      <c r="X20" s="24"/>
      <c r="Y20" s="24"/>
      <c r="Z20" s="24"/>
    </row>
    <row r="21" ht="19.15" customHeight="1">
      <c r="A21" t="s" s="138">
        <v>8026</v>
      </c>
      <c r="B21" s="149">
        <v>1</v>
      </c>
      <c r="C21" s="149">
        <v>18</v>
      </c>
      <c r="D21" t="s" s="205">
        <v>8046</v>
      </c>
      <c r="E21" t="s" s="205">
        <v>42</v>
      </c>
      <c r="F21" s="223">
        <v>142</v>
      </c>
      <c r="G21" s="149">
        <v>147</v>
      </c>
      <c r="H21" s="173">
        <f>SUM(G21-F21)</f>
        <v>5</v>
      </c>
      <c r="I21" s="167">
        <f>H21/F21</f>
        <v>0.0352112676056338</v>
      </c>
      <c r="J21" s="167">
        <f>H21/G21</f>
        <v>0.0340136054421769</v>
      </c>
      <c r="K21" s="24"/>
      <c r="L21" s="24"/>
      <c r="M21" s="24"/>
      <c r="N21" s="24"/>
      <c r="O21" s="24"/>
      <c r="P21" s="24"/>
      <c r="Q21" s="24"/>
      <c r="R21" s="24"/>
      <c r="S21" s="24"/>
      <c r="T21" s="24"/>
      <c r="U21" s="24"/>
      <c r="V21" s="24"/>
      <c r="W21" s="24"/>
      <c r="X21" s="24"/>
      <c r="Y21" s="24"/>
      <c r="Z21" s="24"/>
    </row>
    <row r="22" ht="19.15" customHeight="1">
      <c r="A22" t="s" s="138">
        <v>8026</v>
      </c>
      <c r="B22" s="149">
        <v>1</v>
      </c>
      <c r="C22" s="149">
        <v>23</v>
      </c>
      <c r="D22" t="s" s="205">
        <v>8047</v>
      </c>
      <c r="E22" t="s" s="205">
        <v>72</v>
      </c>
      <c r="F22" s="223">
        <v>129</v>
      </c>
      <c r="G22" s="149">
        <v>132</v>
      </c>
      <c r="H22" s="173">
        <f>SUM(G22-F22)</f>
        <v>3</v>
      </c>
      <c r="I22" s="167">
        <f>H22/F22</f>
        <v>0.0232558139534884</v>
      </c>
      <c r="J22" s="167">
        <f>H22/G22</f>
        <v>0.0227272727272727</v>
      </c>
      <c r="K22" s="24"/>
      <c r="L22" s="24"/>
      <c r="M22" s="24"/>
      <c r="N22" s="24"/>
      <c r="O22" s="24"/>
      <c r="P22" s="24"/>
      <c r="Q22" s="24"/>
      <c r="R22" s="24"/>
      <c r="S22" s="24"/>
      <c r="T22" s="24"/>
      <c r="U22" s="24"/>
      <c r="V22" s="24"/>
      <c r="W22" s="24"/>
      <c r="X22" s="24"/>
      <c r="Y22" s="24"/>
      <c r="Z22" s="24"/>
    </row>
    <row r="23" ht="19.15" customHeight="1">
      <c r="A23" t="s" s="138">
        <v>8026</v>
      </c>
      <c r="B23" s="149">
        <v>1</v>
      </c>
      <c r="C23" s="149">
        <v>26</v>
      </c>
      <c r="D23" t="s" s="205">
        <v>8048</v>
      </c>
      <c r="E23" t="s" s="205">
        <v>248</v>
      </c>
      <c r="F23" s="223">
        <v>103</v>
      </c>
      <c r="G23" s="149">
        <v>121</v>
      </c>
      <c r="H23" s="173">
        <f>SUM(G23-F23)</f>
        <v>18</v>
      </c>
      <c r="I23" s="167">
        <f>H23/F23</f>
        <v>0.174757281553398</v>
      </c>
      <c r="J23" s="167">
        <f>H23/G23</f>
        <v>0.148760330578512</v>
      </c>
      <c r="K23" s="24"/>
      <c r="L23" s="24"/>
      <c r="M23" s="24"/>
      <c r="N23" s="24"/>
      <c r="O23" s="24"/>
      <c r="P23" s="24"/>
      <c r="Q23" s="24"/>
      <c r="R23" s="24"/>
      <c r="S23" s="24"/>
      <c r="T23" s="24"/>
      <c r="U23" s="24"/>
      <c r="V23" s="24"/>
      <c r="W23" s="24"/>
      <c r="X23" s="24"/>
      <c r="Y23" s="24"/>
      <c r="Z23" s="24"/>
    </row>
    <row r="24" ht="19.15" customHeight="1">
      <c r="A24" t="s" s="138">
        <v>8026</v>
      </c>
      <c r="B24" s="149">
        <v>1</v>
      </c>
      <c r="C24" s="149">
        <v>22</v>
      </c>
      <c r="D24" t="s" s="205">
        <v>8049</v>
      </c>
      <c r="E24" t="s" s="205">
        <v>76</v>
      </c>
      <c r="F24" s="223">
        <v>100</v>
      </c>
      <c r="G24" s="149">
        <v>105</v>
      </c>
      <c r="H24" s="173">
        <f>SUM(G24-F24)</f>
        <v>5</v>
      </c>
      <c r="I24" s="167">
        <f>H24/F24</f>
        <v>0.05</v>
      </c>
      <c r="J24" s="167">
        <f>H24/G24</f>
        <v>0.0476190476190476</v>
      </c>
      <c r="K24" s="24"/>
      <c r="L24" s="24"/>
      <c r="M24" s="24"/>
      <c r="N24" s="24"/>
      <c r="O24" s="24"/>
      <c r="P24" s="24"/>
      <c r="Q24" s="24"/>
      <c r="R24" s="24"/>
      <c r="S24" s="24"/>
      <c r="T24" s="24"/>
      <c r="U24" s="24"/>
      <c r="V24" s="24"/>
      <c r="W24" s="24"/>
      <c r="X24" s="24"/>
      <c r="Y24" s="24"/>
      <c r="Z24" s="24"/>
    </row>
    <row r="25" ht="19.15" customHeight="1">
      <c r="A25" t="s" s="138">
        <v>8026</v>
      </c>
      <c r="B25" s="149">
        <v>1</v>
      </c>
      <c r="C25" s="149">
        <v>29</v>
      </c>
      <c r="D25" t="s" s="205">
        <v>8050</v>
      </c>
      <c r="E25" t="s" s="205">
        <v>32</v>
      </c>
      <c r="F25" s="223">
        <v>96</v>
      </c>
      <c r="G25" s="149">
        <v>98</v>
      </c>
      <c r="H25" s="173">
        <f>SUM(G25-F25)</f>
        <v>2</v>
      </c>
      <c r="I25" s="167">
        <f>H25/F25</f>
        <v>0.0208333333333333</v>
      </c>
      <c r="J25" s="167">
        <f>H25/G25</f>
        <v>0.0204081632653061</v>
      </c>
      <c r="K25" s="24"/>
      <c r="L25" s="24"/>
      <c r="M25" s="24"/>
      <c r="N25" s="24"/>
      <c r="O25" s="24"/>
      <c r="P25" s="24"/>
      <c r="Q25" s="24"/>
      <c r="R25" s="24"/>
      <c r="S25" s="24"/>
      <c r="T25" s="24"/>
      <c r="U25" s="24"/>
      <c r="V25" s="24"/>
      <c r="W25" s="24"/>
      <c r="X25" s="24"/>
      <c r="Y25" s="24"/>
      <c r="Z25" s="24"/>
    </row>
    <row r="26" ht="19.15" customHeight="1">
      <c r="A26" t="s" s="138">
        <v>8026</v>
      </c>
      <c r="B26" s="149">
        <v>1</v>
      </c>
      <c r="C26" s="149">
        <v>14</v>
      </c>
      <c r="D26" t="s" s="205">
        <v>8051</v>
      </c>
      <c r="E26" t="s" s="205">
        <v>54</v>
      </c>
      <c r="F26" s="223">
        <v>73</v>
      </c>
      <c r="G26" s="149">
        <v>74</v>
      </c>
      <c r="H26" s="173">
        <f>SUM(G26-F26)</f>
        <v>1</v>
      </c>
      <c r="I26" s="167">
        <f>H26/F26</f>
        <v>0.0136986301369863</v>
      </c>
      <c r="J26" s="167">
        <f>H26/G26</f>
        <v>0.0135135135135135</v>
      </c>
      <c r="K26" s="24"/>
      <c r="L26" s="24"/>
      <c r="M26" s="24"/>
      <c r="N26" s="24"/>
      <c r="O26" s="24"/>
      <c r="P26" s="24"/>
      <c r="Q26" s="24"/>
      <c r="R26" s="24"/>
      <c r="S26" s="24"/>
      <c r="T26" s="24"/>
      <c r="U26" s="24"/>
      <c r="V26" s="24"/>
      <c r="W26" s="24"/>
      <c r="X26" s="24"/>
      <c r="Y26" s="24"/>
      <c r="Z26" s="24"/>
    </row>
    <row r="27" ht="19.15" customHeight="1">
      <c r="A27" t="s" s="138">
        <v>8026</v>
      </c>
      <c r="B27" s="149">
        <v>1</v>
      </c>
      <c r="C27" s="149">
        <v>24</v>
      </c>
      <c r="D27" t="s" s="205">
        <v>8052</v>
      </c>
      <c r="E27" t="s" s="205">
        <v>119</v>
      </c>
      <c r="F27" s="223">
        <v>51</v>
      </c>
      <c r="G27" s="149">
        <v>64</v>
      </c>
      <c r="H27" s="173">
        <f>SUM(G27-F27)</f>
        <v>13</v>
      </c>
      <c r="I27" s="167">
        <f>H27/F27</f>
        <v>0.254901960784314</v>
      </c>
      <c r="J27" s="167">
        <f>H27/G27</f>
        <v>0.203125</v>
      </c>
      <c r="K27" s="24"/>
      <c r="L27" s="24"/>
      <c r="M27" s="24"/>
      <c r="N27" s="24"/>
      <c r="O27" s="24"/>
      <c r="P27" s="24"/>
      <c r="Q27" s="24"/>
      <c r="R27" s="24"/>
      <c r="S27" s="24"/>
      <c r="T27" s="24"/>
      <c r="U27" s="24"/>
      <c r="V27" s="24"/>
      <c r="W27" s="24"/>
      <c r="X27" s="24"/>
      <c r="Y27" s="24"/>
      <c r="Z27" s="24"/>
    </row>
    <row r="28" ht="19.15" customHeight="1">
      <c r="A28" t="s" s="138">
        <v>8026</v>
      </c>
      <c r="B28" s="149">
        <v>1</v>
      </c>
      <c r="C28" s="149">
        <v>25</v>
      </c>
      <c r="D28" t="s" s="205">
        <v>8053</v>
      </c>
      <c r="E28" t="s" s="205">
        <v>281</v>
      </c>
      <c r="F28" s="223">
        <v>59</v>
      </c>
      <c r="G28" s="149">
        <v>60</v>
      </c>
      <c r="H28" s="173">
        <f>SUM(G28-F28)</f>
        <v>1</v>
      </c>
      <c r="I28" s="167">
        <f>H28/F28</f>
        <v>0.0169491525423729</v>
      </c>
      <c r="J28" s="167">
        <f>H28/G28</f>
        <v>0.0166666666666667</v>
      </c>
      <c r="K28" s="24"/>
      <c r="L28" s="24"/>
      <c r="M28" s="24"/>
      <c r="N28" s="24"/>
      <c r="O28" s="24"/>
      <c r="P28" s="24"/>
      <c r="Q28" s="24"/>
      <c r="R28" s="24"/>
      <c r="S28" s="24"/>
      <c r="T28" s="24"/>
      <c r="U28" s="24"/>
      <c r="V28" s="24"/>
      <c r="W28" s="24"/>
      <c r="X28" s="24"/>
      <c r="Y28" s="24"/>
      <c r="Z28" s="24"/>
    </row>
    <row r="29" ht="19.15" customHeight="1">
      <c r="A29" t="s" s="138">
        <v>8026</v>
      </c>
      <c r="B29" s="149">
        <v>1</v>
      </c>
      <c r="C29" s="149">
        <v>16</v>
      </c>
      <c r="D29" t="s" s="205">
        <v>8054</v>
      </c>
      <c r="E29" t="s" s="205">
        <v>66</v>
      </c>
      <c r="F29" s="223">
        <v>54</v>
      </c>
      <c r="G29" s="149">
        <v>55</v>
      </c>
      <c r="H29" s="173">
        <f>SUM(G29-F29)</f>
        <v>1</v>
      </c>
      <c r="I29" s="167">
        <f>H29/F29</f>
        <v>0.0185185185185185</v>
      </c>
      <c r="J29" s="167">
        <f>H29/G29</f>
        <v>0.0181818181818182</v>
      </c>
      <c r="K29" s="24"/>
      <c r="L29" s="24"/>
      <c r="M29" s="24"/>
      <c r="N29" s="24"/>
      <c r="O29" s="24"/>
      <c r="P29" s="24"/>
      <c r="Q29" s="24"/>
      <c r="R29" s="24"/>
      <c r="S29" s="24"/>
      <c r="T29" s="24"/>
      <c r="U29" s="24"/>
      <c r="V29" s="24"/>
      <c r="W29" s="24"/>
      <c r="X29" s="24"/>
      <c r="Y29" s="24"/>
      <c r="Z29" s="24"/>
    </row>
    <row r="30" ht="19.15" customHeight="1">
      <c r="A30" t="s" s="138">
        <v>8026</v>
      </c>
      <c r="B30" s="149">
        <v>1</v>
      </c>
      <c r="C30" s="149">
        <v>28</v>
      </c>
      <c r="D30" t="s" s="205">
        <v>8055</v>
      </c>
      <c r="E30" t="s" s="205">
        <v>147</v>
      </c>
      <c r="F30" s="223">
        <v>32</v>
      </c>
      <c r="G30" s="149">
        <v>35</v>
      </c>
      <c r="H30" s="173">
        <f>SUM(G30-F30)</f>
        <v>3</v>
      </c>
      <c r="I30" s="167">
        <f>H30/F30</f>
        <v>0.09375</v>
      </c>
      <c r="J30" s="167">
        <f>H30/G30</f>
        <v>0.0857142857142857</v>
      </c>
      <c r="K30" s="24"/>
      <c r="L30" s="24"/>
      <c r="M30" s="24"/>
      <c r="N30" s="24"/>
      <c r="O30" s="24"/>
      <c r="P30" s="24"/>
      <c r="Q30" s="24"/>
      <c r="R30" s="24"/>
      <c r="S30" s="24"/>
      <c r="T30" s="24"/>
      <c r="U30" s="24"/>
      <c r="V30" s="24"/>
      <c r="W30" s="24"/>
      <c r="X30" s="24"/>
      <c r="Y30" s="24"/>
      <c r="Z30" s="24"/>
    </row>
    <row r="31" ht="19.15" customHeight="1">
      <c r="A31" t="s" s="138">
        <v>8026</v>
      </c>
      <c r="B31" s="149">
        <v>1</v>
      </c>
      <c r="C31" s="149">
        <v>21</v>
      </c>
      <c r="D31" t="s" s="205">
        <v>8056</v>
      </c>
      <c r="E31" t="s" s="205">
        <v>78</v>
      </c>
      <c r="F31" s="223">
        <v>0</v>
      </c>
      <c r="G31" s="149">
        <v>0</v>
      </c>
      <c r="H31" s="206">
        <f>SUM(G31-F31)</f>
        <v>0</v>
      </c>
      <c r="I31" s="176">
        <f>H31/F31</f>
      </c>
      <c r="J31" s="176">
        <f>H31/G31</f>
      </c>
      <c r="K31" s="174"/>
      <c r="L31" s="174"/>
      <c r="M31" s="174"/>
      <c r="N31" s="174"/>
      <c r="O31" s="174"/>
      <c r="P31" s="174"/>
      <c r="Q31" s="174"/>
      <c r="R31" s="174"/>
      <c r="S31" s="174"/>
      <c r="T31" s="174"/>
      <c r="U31" s="174"/>
      <c r="V31" s="174"/>
      <c r="W31" s="174"/>
      <c r="X31" s="174"/>
      <c r="Y31" s="174"/>
      <c r="Z31" s="174"/>
    </row>
    <row r="32" ht="19.15" customHeight="1">
      <c r="A32" s="177"/>
      <c r="B32" s="178"/>
      <c r="C32" s="178"/>
      <c r="D32" s="179"/>
      <c r="E32" s="179"/>
      <c r="F32" s="181">
        <f>SUM(F2:F31)</f>
        <v>114461</v>
      </c>
      <c r="G32" s="180">
        <f>SUM(G2:G31)</f>
        <v>119474</v>
      </c>
      <c r="H32" s="181">
        <f>SUM(H2:H31)</f>
        <v>5013</v>
      </c>
      <c r="I32" s="182">
        <f>H32/F32</f>
        <v>0.0437965770000262</v>
      </c>
      <c r="J32" s="182">
        <f>H32/G32</f>
        <v>0.0419589199323702</v>
      </c>
      <c r="K32" s="183"/>
      <c r="L32" s="183"/>
      <c r="M32" s="183"/>
      <c r="N32" s="183"/>
      <c r="O32" s="183"/>
      <c r="P32" s="183"/>
      <c r="Q32" s="183"/>
      <c r="R32" s="183"/>
      <c r="S32" s="183"/>
      <c r="T32" s="183"/>
      <c r="U32" s="183"/>
      <c r="V32" s="183"/>
      <c r="W32" s="183"/>
      <c r="X32" s="183"/>
      <c r="Y32" s="183"/>
      <c r="Z32" s="184"/>
    </row>
    <row r="33" ht="19.15" customHeight="1">
      <c r="A33" s="230"/>
      <c r="B33" s="231"/>
      <c r="C33" s="231"/>
      <c r="D33" s="232"/>
      <c r="E33" s="232"/>
      <c r="F33" s="233"/>
      <c r="G33" s="231"/>
      <c r="H33" s="234"/>
      <c r="I33" s="188"/>
      <c r="J33" s="188"/>
      <c r="K33" s="189"/>
      <c r="L33" s="189"/>
      <c r="M33" s="189"/>
      <c r="N33" s="189"/>
      <c r="O33" s="189"/>
      <c r="P33" s="189"/>
      <c r="Q33" s="189"/>
      <c r="R33" s="189"/>
      <c r="S33" s="189"/>
      <c r="T33" s="189"/>
      <c r="U33" s="189"/>
      <c r="V33" s="189"/>
      <c r="W33" s="189"/>
      <c r="X33" s="189"/>
      <c r="Y33" s="189"/>
      <c r="Z33" s="189"/>
    </row>
    <row r="34" ht="19.15" customHeight="1">
      <c r="A34" t="s" s="138">
        <v>8026</v>
      </c>
      <c r="B34" s="149">
        <v>2</v>
      </c>
      <c r="C34" s="149">
        <v>7</v>
      </c>
      <c r="D34" t="s" s="205">
        <v>8057</v>
      </c>
      <c r="E34" t="s" s="205">
        <v>84</v>
      </c>
      <c r="F34" s="223">
        <v>33486</v>
      </c>
      <c r="G34" s="149">
        <v>35625</v>
      </c>
      <c r="H34" s="173">
        <f>SUM(G34-F34)</f>
        <v>2139</v>
      </c>
      <c r="I34" s="167">
        <f>H34/F34</f>
        <v>0.06387744131876009</v>
      </c>
      <c r="J34" s="167">
        <f>H34/G34</f>
        <v>0.0600421052631579</v>
      </c>
      <c r="K34" s="24"/>
      <c r="L34" s="24"/>
      <c r="M34" s="24"/>
      <c r="N34" s="24"/>
      <c r="O34" s="24"/>
      <c r="P34" s="24"/>
      <c r="Q34" s="24"/>
      <c r="R34" s="24"/>
      <c r="S34" s="24"/>
      <c r="T34" s="24"/>
      <c r="U34" s="24"/>
      <c r="V34" s="24"/>
      <c r="W34" s="24"/>
      <c r="X34" s="24"/>
      <c r="Y34" s="24"/>
      <c r="Z34" s="24"/>
    </row>
    <row r="35" ht="19.15" customHeight="1">
      <c r="A35" t="s" s="138">
        <v>8026</v>
      </c>
      <c r="B35" s="149">
        <v>2</v>
      </c>
      <c r="C35" s="149">
        <v>4</v>
      </c>
      <c r="D35" t="s" s="205">
        <v>8058</v>
      </c>
      <c r="E35" t="s" s="205">
        <v>20</v>
      </c>
      <c r="F35" s="223">
        <v>27959</v>
      </c>
      <c r="G35" s="149">
        <v>28921</v>
      </c>
      <c r="H35" s="173">
        <f>SUM(G35-F35)</f>
        <v>962</v>
      </c>
      <c r="I35" s="167">
        <f>H35/F35</f>
        <v>0.0344075253049108</v>
      </c>
      <c r="J35" s="167">
        <f>H35/G35</f>
        <v>0.0332630268662909</v>
      </c>
      <c r="K35" s="24"/>
      <c r="L35" s="24"/>
      <c r="M35" s="24"/>
      <c r="N35" s="24"/>
      <c r="O35" s="24"/>
      <c r="P35" s="24"/>
      <c r="Q35" s="24"/>
      <c r="R35" s="24"/>
      <c r="S35" s="24"/>
      <c r="T35" s="24"/>
      <c r="U35" s="24"/>
      <c r="V35" s="24"/>
      <c r="W35" s="24"/>
      <c r="X35" s="24"/>
      <c r="Y35" s="24"/>
      <c r="Z35" s="24"/>
    </row>
    <row r="36" ht="19.15" customHeight="1">
      <c r="A36" t="s" s="138">
        <v>8026</v>
      </c>
      <c r="B36" s="149">
        <v>2</v>
      </c>
      <c r="C36" s="149">
        <v>1</v>
      </c>
      <c r="D36" t="s" s="205">
        <v>8059</v>
      </c>
      <c r="E36" t="s" s="205">
        <v>22</v>
      </c>
      <c r="F36" s="223">
        <v>23175</v>
      </c>
      <c r="G36" s="149">
        <v>24107</v>
      </c>
      <c r="H36" s="173">
        <f>SUM(G36-F36)</f>
        <v>932</v>
      </c>
      <c r="I36" s="167">
        <f>H36/F36</f>
        <v>0.0402157497303128</v>
      </c>
      <c r="J36" s="167">
        <f>H36/G36</f>
        <v>0.0386609698427843</v>
      </c>
      <c r="K36" s="24"/>
      <c r="L36" s="24"/>
      <c r="M36" s="24"/>
      <c r="N36" s="24"/>
      <c r="O36" s="24"/>
      <c r="P36" s="24"/>
      <c r="Q36" s="24"/>
      <c r="R36" s="24"/>
      <c r="S36" s="24"/>
      <c r="T36" s="24"/>
      <c r="U36" s="24"/>
      <c r="V36" s="24"/>
      <c r="W36" s="24"/>
      <c r="X36" s="24"/>
      <c r="Y36" s="24"/>
      <c r="Z36" s="24"/>
    </row>
    <row r="37" ht="19.15" customHeight="1">
      <c r="A37" t="s" s="138">
        <v>8026</v>
      </c>
      <c r="B37" s="149">
        <v>2</v>
      </c>
      <c r="C37" s="149">
        <v>8</v>
      </c>
      <c r="D37" t="s" s="205">
        <v>8060</v>
      </c>
      <c r="E37" t="s" s="205">
        <v>17</v>
      </c>
      <c r="F37" s="223">
        <v>5197</v>
      </c>
      <c r="G37" s="149">
        <v>5442</v>
      </c>
      <c r="H37" s="173">
        <f>SUM(G37-F37)</f>
        <v>245</v>
      </c>
      <c r="I37" s="167">
        <f>H37/F37</f>
        <v>0.0471425822589956</v>
      </c>
      <c r="J37" s="167">
        <f>H37/G37</f>
        <v>0.0450202131569276</v>
      </c>
      <c r="K37" s="24"/>
      <c r="L37" s="24"/>
      <c r="M37" s="24"/>
      <c r="N37" s="24"/>
      <c r="O37" s="24"/>
      <c r="P37" s="24"/>
      <c r="Q37" s="24"/>
      <c r="R37" s="24"/>
      <c r="S37" s="24"/>
      <c r="T37" s="24"/>
      <c r="U37" s="24"/>
      <c r="V37" s="24"/>
      <c r="W37" s="24"/>
      <c r="X37" s="24"/>
      <c r="Y37" s="24"/>
      <c r="Z37" s="24"/>
    </row>
    <row r="38" ht="19.15" customHeight="1">
      <c r="A38" t="s" s="138">
        <v>8026</v>
      </c>
      <c r="B38" s="149">
        <v>2</v>
      </c>
      <c r="C38" s="149">
        <v>2</v>
      </c>
      <c r="D38" t="s" s="205">
        <v>8061</v>
      </c>
      <c r="E38" t="s" s="205">
        <v>28</v>
      </c>
      <c r="F38" s="223">
        <v>1724</v>
      </c>
      <c r="G38" s="149">
        <v>1773</v>
      </c>
      <c r="H38" s="173">
        <f>SUM(G38-F38)</f>
        <v>49</v>
      </c>
      <c r="I38" s="167">
        <f>H38/F38</f>
        <v>0.0284222737819026</v>
      </c>
      <c r="J38" s="167">
        <f>H38/G38</f>
        <v>0.0276367738296672</v>
      </c>
      <c r="K38" s="24"/>
      <c r="L38" s="24"/>
      <c r="M38" s="24"/>
      <c r="N38" s="24"/>
      <c r="O38" s="24"/>
      <c r="P38" s="24"/>
      <c r="Q38" s="24"/>
      <c r="R38" s="24"/>
      <c r="S38" s="24"/>
      <c r="T38" s="24"/>
      <c r="U38" s="24"/>
      <c r="V38" s="24"/>
      <c r="W38" s="24"/>
      <c r="X38" s="24"/>
      <c r="Y38" s="24"/>
      <c r="Z38" s="24"/>
    </row>
    <row r="39" ht="19.15" customHeight="1">
      <c r="A39" t="s" s="138">
        <v>8026</v>
      </c>
      <c r="B39" s="149">
        <v>2</v>
      </c>
      <c r="C39" s="149">
        <v>6</v>
      </c>
      <c r="D39" t="s" s="205">
        <v>8062</v>
      </c>
      <c r="E39" t="s" s="205">
        <v>48</v>
      </c>
      <c r="F39" s="223">
        <v>1267</v>
      </c>
      <c r="G39" s="149">
        <v>1357</v>
      </c>
      <c r="H39" s="173">
        <f>SUM(G39-F39)</f>
        <v>90</v>
      </c>
      <c r="I39" s="167">
        <f>H39/F39</f>
        <v>0.0710339384372534</v>
      </c>
      <c r="J39" s="167">
        <f>H39/G39</f>
        <v>0.0663227708179808</v>
      </c>
      <c r="K39" s="24"/>
      <c r="L39" s="24"/>
      <c r="M39" s="24"/>
      <c r="N39" s="24"/>
      <c r="O39" s="24"/>
      <c r="P39" s="24"/>
      <c r="Q39" s="24"/>
      <c r="R39" s="24"/>
      <c r="S39" s="24"/>
      <c r="T39" s="24"/>
      <c r="U39" s="24"/>
      <c r="V39" s="24"/>
      <c r="W39" s="24"/>
      <c r="X39" s="24"/>
      <c r="Y39" s="24"/>
      <c r="Z39" s="24"/>
    </row>
    <row r="40" ht="19.15" customHeight="1">
      <c r="A40" t="s" s="138">
        <v>8026</v>
      </c>
      <c r="B40" s="149">
        <v>2</v>
      </c>
      <c r="C40" s="149">
        <v>24</v>
      </c>
      <c r="D40" t="s" s="205">
        <v>8063</v>
      </c>
      <c r="E40" t="s" s="205">
        <v>173</v>
      </c>
      <c r="F40" s="223">
        <v>704</v>
      </c>
      <c r="G40" s="149">
        <v>737</v>
      </c>
      <c r="H40" s="173">
        <f>SUM(G40-F40)</f>
        <v>33</v>
      </c>
      <c r="I40" s="167">
        <f>H40/F40</f>
        <v>0.046875</v>
      </c>
      <c r="J40" s="167">
        <f>H40/G40</f>
        <v>0.0447761194029851</v>
      </c>
      <c r="K40" s="24"/>
      <c r="L40" s="24"/>
      <c r="M40" s="24"/>
      <c r="N40" s="24"/>
      <c r="O40" s="24"/>
      <c r="P40" s="24"/>
      <c r="Q40" s="24"/>
      <c r="R40" s="24"/>
      <c r="S40" s="24"/>
      <c r="T40" s="24"/>
      <c r="U40" s="24"/>
      <c r="V40" s="24"/>
      <c r="W40" s="24"/>
      <c r="X40" s="24"/>
      <c r="Y40" s="24"/>
      <c r="Z40" s="24"/>
    </row>
    <row r="41" ht="19.15" customHeight="1">
      <c r="A41" t="s" s="138">
        <v>8026</v>
      </c>
      <c r="B41" s="149">
        <v>2</v>
      </c>
      <c r="C41" s="149">
        <v>9</v>
      </c>
      <c r="D41" t="s" s="205">
        <v>8064</v>
      </c>
      <c r="E41" t="s" s="205">
        <v>60</v>
      </c>
      <c r="F41" s="223">
        <v>581</v>
      </c>
      <c r="G41" s="149">
        <v>598</v>
      </c>
      <c r="H41" s="173">
        <f>SUM(G41-F41)</f>
        <v>17</v>
      </c>
      <c r="I41" s="167">
        <f>H41/F41</f>
        <v>0.0292598967297762</v>
      </c>
      <c r="J41" s="167">
        <f>H41/G41</f>
        <v>0.0284280936454849</v>
      </c>
      <c r="K41" s="24"/>
      <c r="L41" s="24"/>
      <c r="M41" s="24"/>
      <c r="N41" s="24"/>
      <c r="O41" s="24"/>
      <c r="P41" s="24"/>
      <c r="Q41" s="24"/>
      <c r="R41" s="24"/>
      <c r="S41" s="24"/>
      <c r="T41" s="24"/>
      <c r="U41" s="24"/>
      <c r="V41" s="24"/>
      <c r="W41" s="24"/>
      <c r="X41" s="24"/>
      <c r="Y41" s="24"/>
      <c r="Z41" s="24"/>
    </row>
    <row r="42" ht="19.15" customHeight="1">
      <c r="A42" t="s" s="138">
        <v>8026</v>
      </c>
      <c r="B42" s="149">
        <v>2</v>
      </c>
      <c r="C42" s="149">
        <v>27</v>
      </c>
      <c r="D42" t="s" s="205">
        <v>8065</v>
      </c>
      <c r="E42" t="s" s="205">
        <v>68</v>
      </c>
      <c r="F42" s="223">
        <v>454</v>
      </c>
      <c r="G42" s="149">
        <v>501</v>
      </c>
      <c r="H42" s="173">
        <f>SUM(G42-F42)</f>
        <v>47</v>
      </c>
      <c r="I42" s="167">
        <f>H42/F42</f>
        <v>0.10352422907489</v>
      </c>
      <c r="J42" s="167">
        <f>H42/G42</f>
        <v>0.09381237524950101</v>
      </c>
      <c r="K42" s="24"/>
      <c r="L42" s="24"/>
      <c r="M42" s="24"/>
      <c r="N42" s="24"/>
      <c r="O42" s="24"/>
      <c r="P42" s="24"/>
      <c r="Q42" s="24"/>
      <c r="R42" s="24"/>
      <c r="S42" s="24"/>
      <c r="T42" s="24"/>
      <c r="U42" s="24"/>
      <c r="V42" s="24"/>
      <c r="W42" s="24"/>
      <c r="X42" s="24"/>
      <c r="Y42" s="24"/>
      <c r="Z42" s="24"/>
    </row>
    <row r="43" ht="19.15" customHeight="1">
      <c r="A43" t="s" s="138">
        <v>8026</v>
      </c>
      <c r="B43" s="149">
        <v>2</v>
      </c>
      <c r="C43" s="149">
        <v>12</v>
      </c>
      <c r="D43" t="s" s="205">
        <v>8066</v>
      </c>
      <c r="E43" t="s" s="205">
        <v>42</v>
      </c>
      <c r="F43" s="223">
        <v>486</v>
      </c>
      <c r="G43" s="149">
        <v>497</v>
      </c>
      <c r="H43" s="173">
        <f>SUM(G43-F43)</f>
        <v>11</v>
      </c>
      <c r="I43" s="167">
        <f>H43/F43</f>
        <v>0.0226337448559671</v>
      </c>
      <c r="J43" s="167">
        <f>H43/G43</f>
        <v>0.0221327967806841</v>
      </c>
      <c r="K43" s="24"/>
      <c r="L43" s="24"/>
      <c r="M43" s="24"/>
      <c r="N43" s="24"/>
      <c r="O43" s="24"/>
      <c r="P43" s="24"/>
      <c r="Q43" s="24"/>
      <c r="R43" s="24"/>
      <c r="S43" s="24"/>
      <c r="T43" s="24"/>
      <c r="U43" s="24"/>
      <c r="V43" s="24"/>
      <c r="W43" s="24"/>
      <c r="X43" s="24"/>
      <c r="Y43" s="24"/>
      <c r="Z43" s="24"/>
    </row>
    <row r="44" ht="19.15" customHeight="1">
      <c r="A44" t="s" s="138">
        <v>8026</v>
      </c>
      <c r="B44" s="149">
        <v>2</v>
      </c>
      <c r="C44" s="149">
        <v>25</v>
      </c>
      <c r="D44" t="s" s="205">
        <v>8067</v>
      </c>
      <c r="E44" t="s" s="205">
        <v>281</v>
      </c>
      <c r="F44" s="223">
        <v>469</v>
      </c>
      <c r="G44" s="149">
        <v>480</v>
      </c>
      <c r="H44" s="173">
        <f>SUM(G44-F44)</f>
        <v>11</v>
      </c>
      <c r="I44" s="167">
        <f>H44/F44</f>
        <v>0.023454157782516</v>
      </c>
      <c r="J44" s="167">
        <f>H44/G44</f>
        <v>0.0229166666666667</v>
      </c>
      <c r="K44" s="24"/>
      <c r="L44" s="24"/>
      <c r="M44" s="24"/>
      <c r="N44" s="24"/>
      <c r="O44" s="24"/>
      <c r="P44" s="24"/>
      <c r="Q44" s="24"/>
      <c r="R44" s="24"/>
      <c r="S44" s="24"/>
      <c r="T44" s="24"/>
      <c r="U44" s="24"/>
      <c r="V44" s="24"/>
      <c r="W44" s="24"/>
      <c r="X44" s="24"/>
      <c r="Y44" s="24"/>
      <c r="Z44" s="24"/>
    </row>
    <row r="45" ht="19.15" customHeight="1">
      <c r="A45" t="s" s="138">
        <v>8026</v>
      </c>
      <c r="B45" s="149">
        <v>2</v>
      </c>
      <c r="C45" s="149">
        <v>5</v>
      </c>
      <c r="D45" t="s" s="205">
        <v>8068</v>
      </c>
      <c r="E45" t="s" s="205">
        <v>30</v>
      </c>
      <c r="F45" s="223">
        <v>378</v>
      </c>
      <c r="G45" s="149">
        <v>427</v>
      </c>
      <c r="H45" s="173">
        <f>SUM(G45-F45)</f>
        <v>49</v>
      </c>
      <c r="I45" s="167">
        <f>H45/F45</f>
        <v>0.12962962962963</v>
      </c>
      <c r="J45" s="167">
        <f>H45/G45</f>
        <v>0.114754098360656</v>
      </c>
      <c r="K45" s="24"/>
      <c r="L45" s="24"/>
      <c r="M45" s="24"/>
      <c r="N45" s="24"/>
      <c r="O45" s="24"/>
      <c r="P45" s="24"/>
      <c r="Q45" s="24"/>
      <c r="R45" s="24"/>
      <c r="S45" s="24"/>
      <c r="T45" s="24"/>
      <c r="U45" s="24"/>
      <c r="V45" s="24"/>
      <c r="W45" s="24"/>
      <c r="X45" s="24"/>
      <c r="Y45" s="24"/>
      <c r="Z45" s="24"/>
    </row>
    <row r="46" ht="19.15" customHeight="1">
      <c r="A46" t="s" s="138">
        <v>8026</v>
      </c>
      <c r="B46" s="149">
        <v>2</v>
      </c>
      <c r="C46" s="149">
        <v>19</v>
      </c>
      <c r="D46" t="s" s="205">
        <v>8069</v>
      </c>
      <c r="E46" t="s" s="205">
        <v>179</v>
      </c>
      <c r="F46" s="223">
        <v>397</v>
      </c>
      <c r="G46" s="149">
        <v>399</v>
      </c>
      <c r="H46" s="173">
        <f>SUM(G46-F46)</f>
        <v>2</v>
      </c>
      <c r="I46" s="167">
        <f>H46/F46</f>
        <v>0.00503778337531486</v>
      </c>
      <c r="J46" s="167">
        <f>H46/G46</f>
        <v>0.0050125313283208</v>
      </c>
      <c r="K46" s="24"/>
      <c r="L46" s="24"/>
      <c r="M46" s="24"/>
      <c r="N46" s="24"/>
      <c r="O46" s="24"/>
      <c r="P46" s="24"/>
      <c r="Q46" s="24"/>
      <c r="R46" s="24"/>
      <c r="S46" s="24"/>
      <c r="T46" s="24"/>
      <c r="U46" s="24"/>
      <c r="V46" s="24"/>
      <c r="W46" s="24"/>
      <c r="X46" s="24"/>
      <c r="Y46" s="24"/>
      <c r="Z46" s="24"/>
    </row>
    <row r="47" ht="19.15" customHeight="1">
      <c r="A47" t="s" s="138">
        <v>8026</v>
      </c>
      <c r="B47" s="149">
        <v>2</v>
      </c>
      <c r="C47" s="149">
        <v>21</v>
      </c>
      <c r="D47" t="s" s="205">
        <v>8070</v>
      </c>
      <c r="E47" t="s" s="205">
        <v>72</v>
      </c>
      <c r="F47" s="223">
        <v>375</v>
      </c>
      <c r="G47" s="149">
        <v>395</v>
      </c>
      <c r="H47" s="173">
        <f>SUM(G47-F47)</f>
        <v>20</v>
      </c>
      <c r="I47" s="167">
        <f>H47/F47</f>
        <v>0.0533333333333333</v>
      </c>
      <c r="J47" s="167">
        <f>H47/G47</f>
        <v>0.0506329113924051</v>
      </c>
      <c r="K47" s="24"/>
      <c r="L47" s="24"/>
      <c r="M47" s="24"/>
      <c r="N47" s="24"/>
      <c r="O47" s="24"/>
      <c r="P47" s="24"/>
      <c r="Q47" s="24"/>
      <c r="R47" s="24"/>
      <c r="S47" s="24"/>
      <c r="T47" s="24"/>
      <c r="U47" s="24"/>
      <c r="V47" s="24"/>
      <c r="W47" s="24"/>
      <c r="X47" s="24"/>
      <c r="Y47" s="24"/>
      <c r="Z47" s="24"/>
    </row>
    <row r="48" ht="19.15" customHeight="1">
      <c r="A48" t="s" s="138">
        <v>8026</v>
      </c>
      <c r="B48" s="149">
        <v>2</v>
      </c>
      <c r="C48" s="149">
        <v>3</v>
      </c>
      <c r="D48" t="s" s="205">
        <v>8071</v>
      </c>
      <c r="E48" t="s" s="205">
        <v>44</v>
      </c>
      <c r="F48" s="223">
        <v>328</v>
      </c>
      <c r="G48" s="149">
        <v>387</v>
      </c>
      <c r="H48" s="173">
        <f>SUM(G48-F48)</f>
        <v>59</v>
      </c>
      <c r="I48" s="167">
        <f>H48/F48</f>
        <v>0.179878048780488</v>
      </c>
      <c r="J48" s="167">
        <f>H48/G48</f>
        <v>0.152454780361757</v>
      </c>
      <c r="K48" s="24"/>
      <c r="L48" s="24"/>
      <c r="M48" s="24"/>
      <c r="N48" s="24"/>
      <c r="O48" s="24"/>
      <c r="P48" s="24"/>
      <c r="Q48" s="24"/>
      <c r="R48" s="24"/>
      <c r="S48" s="24"/>
      <c r="T48" s="24"/>
      <c r="U48" s="24"/>
      <c r="V48" s="24"/>
      <c r="W48" s="24"/>
      <c r="X48" s="24"/>
      <c r="Y48" s="24"/>
      <c r="Z48" s="24"/>
    </row>
    <row r="49" ht="19.15" customHeight="1">
      <c r="A49" t="s" s="138">
        <v>8026</v>
      </c>
      <c r="B49" s="149">
        <v>2</v>
      </c>
      <c r="C49" s="149">
        <v>10</v>
      </c>
      <c r="D49" t="s" s="205">
        <v>8072</v>
      </c>
      <c r="E49" t="s" s="205">
        <v>26</v>
      </c>
      <c r="F49" s="223">
        <v>210</v>
      </c>
      <c r="G49" s="149">
        <v>216</v>
      </c>
      <c r="H49" s="173">
        <f>SUM(G49-F49)</f>
        <v>6</v>
      </c>
      <c r="I49" s="167">
        <f>H49/F49</f>
        <v>0.0285714285714286</v>
      </c>
      <c r="J49" s="167">
        <f>H49/G49</f>
        <v>0.0277777777777778</v>
      </c>
      <c r="K49" s="24"/>
      <c r="L49" s="24"/>
      <c r="M49" s="24"/>
      <c r="N49" s="24"/>
      <c r="O49" s="24"/>
      <c r="P49" s="24"/>
      <c r="Q49" s="24"/>
      <c r="R49" s="24"/>
      <c r="S49" s="24"/>
      <c r="T49" s="24"/>
      <c r="U49" s="24"/>
      <c r="V49" s="24"/>
      <c r="W49" s="24"/>
      <c r="X49" s="24"/>
      <c r="Y49" s="24"/>
      <c r="Z49" s="24"/>
    </row>
    <row r="50" ht="19.15" customHeight="1">
      <c r="A50" t="s" s="138">
        <v>8026</v>
      </c>
      <c r="B50" s="149">
        <v>2</v>
      </c>
      <c r="C50" s="149">
        <v>11</v>
      </c>
      <c r="D50" t="s" s="205">
        <v>8073</v>
      </c>
      <c r="E50" t="s" s="205">
        <v>38</v>
      </c>
      <c r="F50" s="223">
        <v>164</v>
      </c>
      <c r="G50" s="149">
        <v>169</v>
      </c>
      <c r="H50" s="173">
        <f>SUM(G50-F50)</f>
        <v>5</v>
      </c>
      <c r="I50" s="167">
        <f>H50/F50</f>
        <v>0.0304878048780488</v>
      </c>
      <c r="J50" s="167">
        <f>H50/G50</f>
        <v>0.029585798816568</v>
      </c>
      <c r="K50" s="24"/>
      <c r="L50" s="24"/>
      <c r="M50" s="24"/>
      <c r="N50" s="24"/>
      <c r="O50" s="24"/>
      <c r="P50" s="24"/>
      <c r="Q50" s="24"/>
      <c r="R50" s="24"/>
      <c r="S50" s="24"/>
      <c r="T50" s="24"/>
      <c r="U50" s="24"/>
      <c r="V50" s="24"/>
      <c r="W50" s="24"/>
      <c r="X50" s="24"/>
      <c r="Y50" s="24"/>
      <c r="Z50" s="24"/>
    </row>
    <row r="51" ht="19.15" customHeight="1">
      <c r="A51" t="s" s="138">
        <v>8026</v>
      </c>
      <c r="B51" s="149">
        <v>2</v>
      </c>
      <c r="C51" s="149">
        <v>14</v>
      </c>
      <c r="D51" t="s" s="205">
        <v>8074</v>
      </c>
      <c r="E51" t="s" s="205">
        <v>36</v>
      </c>
      <c r="F51" s="223">
        <v>141</v>
      </c>
      <c r="G51" s="149">
        <v>149</v>
      </c>
      <c r="H51" s="173">
        <f>SUM(G51-F51)</f>
        <v>8</v>
      </c>
      <c r="I51" s="167">
        <f>H51/F51</f>
        <v>0.0567375886524823</v>
      </c>
      <c r="J51" s="167">
        <f>H51/G51</f>
        <v>0.0536912751677852</v>
      </c>
      <c r="K51" s="24"/>
      <c r="L51" s="24"/>
      <c r="M51" s="24"/>
      <c r="N51" s="24"/>
      <c r="O51" s="24"/>
      <c r="P51" s="24"/>
      <c r="Q51" s="24"/>
      <c r="R51" s="24"/>
      <c r="S51" s="24"/>
      <c r="T51" s="24"/>
      <c r="U51" s="24"/>
      <c r="V51" s="24"/>
      <c r="W51" s="24"/>
      <c r="X51" s="24"/>
      <c r="Y51" s="24"/>
      <c r="Z51" s="24"/>
    </row>
    <row r="52" ht="19.15" customHeight="1">
      <c r="A52" t="s" s="138">
        <v>8026</v>
      </c>
      <c r="B52" s="149">
        <v>2</v>
      </c>
      <c r="C52" s="149">
        <v>18</v>
      </c>
      <c r="D52" t="s" s="205">
        <v>8075</v>
      </c>
      <c r="E52" t="s" s="205">
        <v>265</v>
      </c>
      <c r="F52" s="223">
        <v>136</v>
      </c>
      <c r="G52" s="149">
        <v>140</v>
      </c>
      <c r="H52" s="173">
        <f>SUM(G52-F52)</f>
        <v>4</v>
      </c>
      <c r="I52" s="167">
        <f>H52/F52</f>
        <v>0.0294117647058824</v>
      </c>
      <c r="J52" s="167">
        <f>H52/G52</f>
        <v>0.0285714285714286</v>
      </c>
      <c r="K52" s="24"/>
      <c r="L52" s="24"/>
      <c r="M52" s="24"/>
      <c r="N52" s="24"/>
      <c r="O52" s="24"/>
      <c r="P52" s="24"/>
      <c r="Q52" s="24"/>
      <c r="R52" s="24"/>
      <c r="S52" s="24"/>
      <c r="T52" s="24"/>
      <c r="U52" s="24"/>
      <c r="V52" s="24"/>
      <c r="W52" s="24"/>
      <c r="X52" s="24"/>
      <c r="Y52" s="24"/>
      <c r="Z52" s="24"/>
    </row>
    <row r="53" ht="19.15" customHeight="1">
      <c r="A53" t="s" s="138">
        <v>8026</v>
      </c>
      <c r="B53" s="149">
        <v>2</v>
      </c>
      <c r="C53" s="149">
        <v>20</v>
      </c>
      <c r="D53" t="s" s="205">
        <v>8076</v>
      </c>
      <c r="E53" t="s" s="205">
        <v>52</v>
      </c>
      <c r="F53" s="223">
        <v>122</v>
      </c>
      <c r="G53" s="149">
        <v>134</v>
      </c>
      <c r="H53" s="173">
        <f>SUM(G53-F53)</f>
        <v>12</v>
      </c>
      <c r="I53" s="167">
        <f>H53/F53</f>
        <v>0.0983606557377049</v>
      </c>
      <c r="J53" s="167">
        <f>H53/G53</f>
        <v>0.0895522388059701</v>
      </c>
      <c r="K53" s="24"/>
      <c r="L53" s="24"/>
      <c r="M53" s="24"/>
      <c r="N53" s="24"/>
      <c r="O53" s="24"/>
      <c r="P53" s="24"/>
      <c r="Q53" s="24"/>
      <c r="R53" s="24"/>
      <c r="S53" s="24"/>
      <c r="T53" s="24"/>
      <c r="U53" s="24"/>
      <c r="V53" s="24"/>
      <c r="W53" s="24"/>
      <c r="X53" s="24"/>
      <c r="Y53" s="24"/>
      <c r="Z53" s="24"/>
    </row>
    <row r="54" ht="19.15" customHeight="1">
      <c r="A54" t="s" s="138">
        <v>8026</v>
      </c>
      <c r="B54" s="149">
        <v>2</v>
      </c>
      <c r="C54" s="149">
        <v>28</v>
      </c>
      <c r="D54" t="s" s="205">
        <v>8077</v>
      </c>
      <c r="E54" t="s" s="205">
        <v>32</v>
      </c>
      <c r="F54" s="223">
        <v>120</v>
      </c>
      <c r="G54" s="149">
        <v>132</v>
      </c>
      <c r="H54" s="173">
        <f>SUM(G54-F54)</f>
        <v>12</v>
      </c>
      <c r="I54" s="167">
        <f>H54/F54</f>
        <v>0.1</v>
      </c>
      <c r="J54" s="167">
        <f>H54/G54</f>
        <v>0.0909090909090909</v>
      </c>
      <c r="K54" s="24"/>
      <c r="L54" s="24"/>
      <c r="M54" s="24"/>
      <c r="N54" s="24"/>
      <c r="O54" s="24"/>
      <c r="P54" s="24"/>
      <c r="Q54" s="24"/>
      <c r="R54" s="24"/>
      <c r="S54" s="24"/>
      <c r="T54" s="24"/>
      <c r="U54" s="24"/>
      <c r="V54" s="24"/>
      <c r="W54" s="24"/>
      <c r="X54" s="24"/>
      <c r="Y54" s="24"/>
      <c r="Z54" s="24"/>
    </row>
    <row r="55" ht="19.15" customHeight="1">
      <c r="A55" t="s" s="138">
        <v>8026</v>
      </c>
      <c r="B55" s="149">
        <v>2</v>
      </c>
      <c r="C55" s="149">
        <v>29</v>
      </c>
      <c r="D55" t="s" s="205">
        <v>8078</v>
      </c>
      <c r="E55" t="s" s="205">
        <v>116</v>
      </c>
      <c r="F55" s="223">
        <v>121</v>
      </c>
      <c r="G55" s="149">
        <v>129</v>
      </c>
      <c r="H55" s="173">
        <f>SUM(G55-F55)</f>
        <v>8</v>
      </c>
      <c r="I55" s="167">
        <f>H55/F55</f>
        <v>0.0661157024793388</v>
      </c>
      <c r="J55" s="167">
        <f>H55/G55</f>
        <v>0.062015503875969</v>
      </c>
      <c r="K55" s="24"/>
      <c r="L55" s="24"/>
      <c r="M55" s="24"/>
      <c r="N55" s="24"/>
      <c r="O55" s="24"/>
      <c r="P55" s="24"/>
      <c r="Q55" s="24"/>
      <c r="R55" s="24"/>
      <c r="S55" s="24"/>
      <c r="T55" s="24"/>
      <c r="U55" s="24"/>
      <c r="V55" s="24"/>
      <c r="W55" s="24"/>
      <c r="X55" s="24"/>
      <c r="Y55" s="24"/>
      <c r="Z55" s="24"/>
    </row>
    <row r="56" ht="19.15" customHeight="1">
      <c r="A56" t="s" s="138">
        <v>8026</v>
      </c>
      <c r="B56" s="149">
        <v>2</v>
      </c>
      <c r="C56" s="149">
        <v>23</v>
      </c>
      <c r="D56" t="s" s="205">
        <v>8079</v>
      </c>
      <c r="E56" t="s" s="205">
        <v>66</v>
      </c>
      <c r="F56" s="223">
        <v>102</v>
      </c>
      <c r="G56" s="149">
        <v>109</v>
      </c>
      <c r="H56" s="173">
        <f>SUM(G56-F56)</f>
        <v>7</v>
      </c>
      <c r="I56" s="167">
        <f>H56/F56</f>
        <v>0.0686274509803922</v>
      </c>
      <c r="J56" s="167">
        <f>H56/G56</f>
        <v>0.06422018348623849</v>
      </c>
      <c r="K56" s="24"/>
      <c r="L56" s="24"/>
      <c r="M56" s="24"/>
      <c r="N56" s="24"/>
      <c r="O56" s="24"/>
      <c r="P56" s="24"/>
      <c r="Q56" s="24"/>
      <c r="R56" s="24"/>
      <c r="S56" s="24"/>
      <c r="T56" s="24"/>
      <c r="U56" s="24"/>
      <c r="V56" s="24"/>
      <c r="W56" s="24"/>
      <c r="X56" s="24"/>
      <c r="Y56" s="24"/>
      <c r="Z56" s="24"/>
    </row>
    <row r="57" ht="19.15" customHeight="1">
      <c r="A57" t="s" s="138">
        <v>8026</v>
      </c>
      <c r="B57" s="149">
        <v>2</v>
      </c>
      <c r="C57" s="149">
        <v>22</v>
      </c>
      <c r="D57" t="s" s="205">
        <v>8142</v>
      </c>
      <c r="E57" t="s" s="205">
        <v>1091</v>
      </c>
      <c r="F57" s="240">
        <v>105</v>
      </c>
      <c r="G57" s="172">
        <v>104</v>
      </c>
      <c r="H57" s="173">
        <f>SUM(G57-F57)</f>
        <v>-1</v>
      </c>
      <c r="I57" s="167">
        <f>H57/F57</f>
        <v>-0.009523809523809519</v>
      </c>
      <c r="J57" s="167">
        <f>H57/G57</f>
        <v>-0.009615384615384619</v>
      </c>
      <c r="K57" s="24"/>
      <c r="L57" s="24"/>
      <c r="M57" s="24"/>
      <c r="N57" s="24"/>
      <c r="O57" s="24"/>
      <c r="P57" s="24"/>
      <c r="Q57" s="24"/>
      <c r="R57" s="24"/>
      <c r="S57" s="24"/>
      <c r="T57" s="24"/>
      <c r="U57" s="24"/>
      <c r="V57" s="24"/>
      <c r="W57" s="24"/>
      <c r="X57" s="24"/>
      <c r="Y57" s="24"/>
      <c r="Z57" s="24"/>
    </row>
    <row r="58" ht="19.15" customHeight="1">
      <c r="A58" t="s" s="138">
        <v>8026</v>
      </c>
      <c r="B58" s="149">
        <v>2</v>
      </c>
      <c r="C58" s="149">
        <v>26</v>
      </c>
      <c r="D58" t="s" s="205">
        <v>8080</v>
      </c>
      <c r="E58" t="s" s="205">
        <v>147</v>
      </c>
      <c r="F58" s="223">
        <v>90</v>
      </c>
      <c r="G58" s="149">
        <v>102</v>
      </c>
      <c r="H58" s="173">
        <f>SUM(G58-F58)</f>
        <v>12</v>
      </c>
      <c r="I58" s="167">
        <f>H58/F58</f>
        <v>0.133333333333333</v>
      </c>
      <c r="J58" s="167">
        <f>H58/G58</f>
        <v>0.117647058823529</v>
      </c>
      <c r="K58" s="24"/>
      <c r="L58" s="24"/>
      <c r="M58" s="24"/>
      <c r="N58" s="24"/>
      <c r="O58" s="24"/>
      <c r="P58" s="24"/>
      <c r="Q58" s="24"/>
      <c r="R58" s="24"/>
      <c r="S58" s="24"/>
      <c r="T58" s="24"/>
      <c r="U58" s="24"/>
      <c r="V58" s="24"/>
      <c r="W58" s="24"/>
      <c r="X58" s="24"/>
      <c r="Y58" s="24"/>
      <c r="Z58" s="24"/>
    </row>
    <row r="59" ht="19.15" customHeight="1">
      <c r="A59" t="s" s="138">
        <v>8026</v>
      </c>
      <c r="B59" s="149">
        <v>2</v>
      </c>
      <c r="C59" s="149">
        <v>16</v>
      </c>
      <c r="D59" t="s" s="205">
        <v>8081</v>
      </c>
      <c r="E59" t="s" s="205">
        <v>74</v>
      </c>
      <c r="F59" s="223">
        <v>90</v>
      </c>
      <c r="G59" s="149">
        <v>91</v>
      </c>
      <c r="H59" s="173">
        <f>SUM(G59-F59)</f>
        <v>1</v>
      </c>
      <c r="I59" s="167">
        <f>H59/F59</f>
        <v>0.0111111111111111</v>
      </c>
      <c r="J59" s="167">
        <f>H59/G59</f>
        <v>0.010989010989011</v>
      </c>
      <c r="K59" s="24"/>
      <c r="L59" s="24"/>
      <c r="M59" s="24"/>
      <c r="N59" s="24"/>
      <c r="O59" s="24"/>
      <c r="P59" s="24"/>
      <c r="Q59" s="24"/>
      <c r="R59" s="24"/>
      <c r="S59" s="24"/>
      <c r="T59" s="24"/>
      <c r="U59" s="24"/>
      <c r="V59" s="24"/>
      <c r="W59" s="24"/>
      <c r="X59" s="24"/>
      <c r="Y59" s="24"/>
      <c r="Z59" s="24"/>
    </row>
    <row r="60" ht="19.15" customHeight="1">
      <c r="A60" t="s" s="138">
        <v>8026</v>
      </c>
      <c r="B60" s="149">
        <v>2</v>
      </c>
      <c r="C60" s="149">
        <v>17</v>
      </c>
      <c r="D60" t="s" s="205">
        <v>8143</v>
      </c>
      <c r="E60" t="s" s="205">
        <v>76</v>
      </c>
      <c r="F60" s="240">
        <v>85</v>
      </c>
      <c r="G60" s="172">
        <v>84</v>
      </c>
      <c r="H60" s="173">
        <f>SUM(G60-F60)</f>
        <v>-1</v>
      </c>
      <c r="I60" s="167">
        <f>H60/F60</f>
        <v>-0.0117647058823529</v>
      </c>
      <c r="J60" s="167">
        <f>H60/G60</f>
        <v>-0.0119047619047619</v>
      </c>
      <c r="K60" s="24"/>
      <c r="L60" s="24"/>
      <c r="M60" s="24"/>
      <c r="N60" s="24"/>
      <c r="O60" s="24"/>
      <c r="P60" s="24"/>
      <c r="Q60" s="24"/>
      <c r="R60" s="24"/>
      <c r="S60" s="24"/>
      <c r="T60" s="24"/>
      <c r="U60" s="24"/>
      <c r="V60" s="24"/>
      <c r="W60" s="24"/>
      <c r="X60" s="24"/>
      <c r="Y60" s="24"/>
      <c r="Z60" s="24"/>
    </row>
    <row r="61" ht="19.15" customHeight="1">
      <c r="A61" t="s" s="138">
        <v>8026</v>
      </c>
      <c r="B61" s="149">
        <v>2</v>
      </c>
      <c r="C61" s="149">
        <v>13</v>
      </c>
      <c r="D61" t="s" s="205">
        <v>8082</v>
      </c>
      <c r="E61" t="s" s="205">
        <v>54</v>
      </c>
      <c r="F61" s="223">
        <v>50</v>
      </c>
      <c r="G61" s="149">
        <v>53</v>
      </c>
      <c r="H61" s="173">
        <f>SUM(G61-F61)</f>
        <v>3</v>
      </c>
      <c r="I61" s="167">
        <f>H61/F61</f>
        <v>0.06</v>
      </c>
      <c r="J61" s="167">
        <f>H61/G61</f>
        <v>0.0566037735849057</v>
      </c>
      <c r="K61" s="24"/>
      <c r="L61" s="24"/>
      <c r="M61" s="24"/>
      <c r="N61" s="24"/>
      <c r="O61" s="24"/>
      <c r="P61" s="24"/>
      <c r="Q61" s="24"/>
      <c r="R61" s="24"/>
      <c r="S61" s="24"/>
      <c r="T61" s="24"/>
      <c r="U61" s="24"/>
      <c r="V61" s="24"/>
      <c r="W61" s="24"/>
      <c r="X61" s="24"/>
      <c r="Y61" s="24"/>
      <c r="Z61" s="24"/>
    </row>
    <row r="62" ht="19.15" customHeight="1">
      <c r="A62" t="s" s="138">
        <v>8026</v>
      </c>
      <c r="B62" s="149">
        <v>2</v>
      </c>
      <c r="C62" s="149">
        <v>15</v>
      </c>
      <c r="D62" t="s" s="205">
        <v>8083</v>
      </c>
      <c r="E62" t="s" s="205">
        <v>34</v>
      </c>
      <c r="F62" s="223">
        <v>0</v>
      </c>
      <c r="G62" s="149">
        <v>0</v>
      </c>
      <c r="H62" s="206">
        <f>SUM(G62-F62)</f>
        <v>0</v>
      </c>
      <c r="I62" s="176">
        <f>H62/F62</f>
      </c>
      <c r="J62" s="176">
        <f>H62/G62</f>
      </c>
      <c r="K62" s="174"/>
      <c r="L62" s="174"/>
      <c r="M62" s="174"/>
      <c r="N62" s="174"/>
      <c r="O62" s="174"/>
      <c r="P62" s="174"/>
      <c r="Q62" s="174"/>
      <c r="R62" s="174"/>
      <c r="S62" s="174"/>
      <c r="T62" s="174"/>
      <c r="U62" s="174"/>
      <c r="V62" s="174"/>
      <c r="W62" s="174"/>
      <c r="X62" s="174"/>
      <c r="Y62" s="174"/>
      <c r="Z62" s="174"/>
    </row>
    <row r="63" ht="19.15" customHeight="1">
      <c r="A63" s="177"/>
      <c r="B63" s="178"/>
      <c r="C63" s="178"/>
      <c r="D63" s="179"/>
      <c r="E63" s="179"/>
      <c r="F63" s="181">
        <f>SUM(F34:F62)</f>
        <v>98516</v>
      </c>
      <c r="G63" s="180">
        <f>SUM(G34:G62)</f>
        <v>103258</v>
      </c>
      <c r="H63" s="181">
        <f>SUM(H34:H62)</f>
        <v>4742</v>
      </c>
      <c r="I63" s="182">
        <f>H63/F63</f>
        <v>0.0481343132080068</v>
      </c>
      <c r="J63" s="182">
        <f>H63/G63</f>
        <v>0.0459238025140909</v>
      </c>
      <c r="K63" s="183"/>
      <c r="L63" s="183"/>
      <c r="M63" s="183"/>
      <c r="N63" s="183"/>
      <c r="O63" s="183"/>
      <c r="P63" s="183"/>
      <c r="Q63" s="183"/>
      <c r="R63" s="183"/>
      <c r="S63" s="183"/>
      <c r="T63" s="183"/>
      <c r="U63" s="183"/>
      <c r="V63" s="183"/>
      <c r="W63" s="183"/>
      <c r="X63" s="183"/>
      <c r="Y63" s="183"/>
      <c r="Z63" s="184"/>
    </row>
    <row r="64" ht="19.15" customHeight="1">
      <c r="A64" s="230"/>
      <c r="B64" s="231"/>
      <c r="C64" s="231"/>
      <c r="D64" s="232"/>
      <c r="E64" s="232"/>
      <c r="F64" s="233"/>
      <c r="G64" s="231"/>
      <c r="H64" s="234"/>
      <c r="I64" s="188"/>
      <c r="J64" s="188"/>
      <c r="K64" s="189"/>
      <c r="L64" s="189"/>
      <c r="M64" s="189"/>
      <c r="N64" s="189"/>
      <c r="O64" s="189"/>
      <c r="P64" s="189"/>
      <c r="Q64" s="189"/>
      <c r="R64" s="189"/>
      <c r="S64" s="189"/>
      <c r="T64" s="189"/>
      <c r="U64" s="189"/>
      <c r="V64" s="189"/>
      <c r="W64" s="189"/>
      <c r="X64" s="189"/>
      <c r="Y64" s="189"/>
      <c r="Z64" s="189"/>
    </row>
    <row r="65" ht="19.15" customHeight="1">
      <c r="A65" t="s" s="138">
        <v>8026</v>
      </c>
      <c r="B65" s="149">
        <v>3</v>
      </c>
      <c r="C65" s="149">
        <v>10</v>
      </c>
      <c r="D65" t="s" s="205">
        <v>8084</v>
      </c>
      <c r="E65" t="s" s="205">
        <v>84</v>
      </c>
      <c r="F65" s="223">
        <v>47066</v>
      </c>
      <c r="G65" s="149">
        <v>50653</v>
      </c>
      <c r="H65" s="173">
        <f>SUM(G65-F65)</f>
        <v>3587</v>
      </c>
      <c r="I65" s="167">
        <f>H65/F65</f>
        <v>0.0762121276505333</v>
      </c>
      <c r="J65" s="167">
        <f>H65/G65</f>
        <v>0.0708151540876157</v>
      </c>
      <c r="K65" s="24"/>
      <c r="L65" s="24"/>
      <c r="M65" s="24"/>
      <c r="N65" s="24"/>
      <c r="O65" s="24"/>
      <c r="P65" s="24"/>
      <c r="Q65" s="24"/>
      <c r="R65" s="24"/>
      <c r="S65" s="24"/>
      <c r="T65" s="24"/>
      <c r="U65" s="24"/>
      <c r="V65" s="24"/>
      <c r="W65" s="24"/>
      <c r="X65" s="24"/>
      <c r="Y65" s="24"/>
      <c r="Z65" s="24"/>
    </row>
    <row r="66" ht="19.15" customHeight="1">
      <c r="A66" t="s" s="138">
        <v>8026</v>
      </c>
      <c r="B66" s="149">
        <v>3</v>
      </c>
      <c r="C66" s="149">
        <v>8</v>
      </c>
      <c r="D66" t="s" s="205">
        <v>8085</v>
      </c>
      <c r="E66" t="s" s="205">
        <v>22</v>
      </c>
      <c r="F66" s="223">
        <v>25941</v>
      </c>
      <c r="G66" s="149">
        <v>27930</v>
      </c>
      <c r="H66" s="173">
        <f>SUM(G66-F66)</f>
        <v>1989</v>
      </c>
      <c r="I66" s="167">
        <f>H66/F66</f>
        <v>0.0766739909795305</v>
      </c>
      <c r="J66" s="167">
        <f>H66/G66</f>
        <v>0.0712137486573577</v>
      </c>
      <c r="K66" s="24"/>
      <c r="L66" s="24"/>
      <c r="M66" s="24"/>
      <c r="N66" s="24"/>
      <c r="O66" s="24"/>
      <c r="P66" s="24"/>
      <c r="Q66" s="24"/>
      <c r="R66" s="24"/>
      <c r="S66" s="24"/>
      <c r="T66" s="24"/>
      <c r="U66" s="24"/>
      <c r="V66" s="24"/>
      <c r="W66" s="24"/>
      <c r="X66" s="24"/>
      <c r="Y66" s="24"/>
      <c r="Z66" s="24"/>
    </row>
    <row r="67" ht="19.15" customHeight="1">
      <c r="A67" t="s" s="138">
        <v>8026</v>
      </c>
      <c r="B67" s="149">
        <v>3</v>
      </c>
      <c r="C67" s="149">
        <v>6</v>
      </c>
      <c r="D67" t="s" s="205">
        <v>8086</v>
      </c>
      <c r="E67" t="s" s="205">
        <v>20</v>
      </c>
      <c r="F67" s="223">
        <v>22001</v>
      </c>
      <c r="G67" s="149">
        <v>22554</v>
      </c>
      <c r="H67" s="173">
        <f>SUM(G67-F67)</f>
        <v>553</v>
      </c>
      <c r="I67" s="167">
        <f>H67/F67</f>
        <v>0.0251352211263124</v>
      </c>
      <c r="J67" s="167">
        <f>H67/G67</f>
        <v>0.0245189323401614</v>
      </c>
      <c r="K67" s="24"/>
      <c r="L67" s="24"/>
      <c r="M67" s="24"/>
      <c r="N67" s="24"/>
      <c r="O67" s="24"/>
      <c r="P67" s="24"/>
      <c r="Q67" s="24"/>
      <c r="R67" s="24"/>
      <c r="S67" s="24"/>
      <c r="T67" s="24"/>
      <c r="U67" s="24"/>
      <c r="V67" s="24"/>
      <c r="W67" s="24"/>
      <c r="X67" s="24"/>
      <c r="Y67" s="24"/>
      <c r="Z67" s="24"/>
    </row>
    <row r="68" ht="19.15" customHeight="1">
      <c r="A68" t="s" s="138">
        <v>8026</v>
      </c>
      <c r="B68" s="149">
        <v>3</v>
      </c>
      <c r="C68" s="149">
        <v>4</v>
      </c>
      <c r="D68" t="s" s="205">
        <v>8087</v>
      </c>
      <c r="E68" t="s" s="205">
        <v>17</v>
      </c>
      <c r="F68" s="223">
        <v>8138</v>
      </c>
      <c r="G68" s="149">
        <v>8408</v>
      </c>
      <c r="H68" s="173">
        <f>SUM(G68-F68)</f>
        <v>270</v>
      </c>
      <c r="I68" s="167">
        <f>H68/F68</f>
        <v>0.0331776849348734</v>
      </c>
      <c r="J68" s="167">
        <f>H68/G68</f>
        <v>0.0321122740247383</v>
      </c>
      <c r="K68" s="24"/>
      <c r="L68" s="24"/>
      <c r="M68" s="24"/>
      <c r="N68" s="24"/>
      <c r="O68" s="24"/>
      <c r="P68" s="24"/>
      <c r="Q68" s="24"/>
      <c r="R68" s="24"/>
      <c r="S68" s="24"/>
      <c r="T68" s="24"/>
      <c r="U68" s="24"/>
      <c r="V68" s="24"/>
      <c r="W68" s="24"/>
      <c r="X68" s="24"/>
      <c r="Y68" s="24"/>
      <c r="Z68" s="24"/>
    </row>
    <row r="69" ht="19.15" customHeight="1">
      <c r="A69" t="s" s="138">
        <v>8026</v>
      </c>
      <c r="B69" s="149">
        <v>3</v>
      </c>
      <c r="C69" s="149">
        <v>1</v>
      </c>
      <c r="D69" t="s" s="205">
        <v>8088</v>
      </c>
      <c r="E69" t="s" s="205">
        <v>28</v>
      </c>
      <c r="F69" s="223">
        <v>2181</v>
      </c>
      <c r="G69" s="149">
        <v>2241</v>
      </c>
      <c r="H69" s="173">
        <f>SUM(G69-F69)</f>
        <v>60</v>
      </c>
      <c r="I69" s="167">
        <f>H69/F69</f>
        <v>0.0275103163686382</v>
      </c>
      <c r="J69" s="167">
        <f>H69/G69</f>
        <v>0.0267737617135207</v>
      </c>
      <c r="K69" s="24"/>
      <c r="L69" s="24"/>
      <c r="M69" s="24"/>
      <c r="N69" s="24"/>
      <c r="O69" s="24"/>
      <c r="P69" s="24"/>
      <c r="Q69" s="24"/>
      <c r="R69" s="24"/>
      <c r="S69" s="24"/>
      <c r="T69" s="24"/>
      <c r="U69" s="24"/>
      <c r="V69" s="24"/>
      <c r="W69" s="24"/>
      <c r="X69" s="24"/>
      <c r="Y69" s="24"/>
      <c r="Z69" s="24"/>
    </row>
    <row r="70" ht="19.15" customHeight="1">
      <c r="A70" t="s" s="138">
        <v>8026</v>
      </c>
      <c r="B70" s="149">
        <v>3</v>
      </c>
      <c r="C70" s="149">
        <v>19</v>
      </c>
      <c r="D70" t="s" s="205">
        <v>8089</v>
      </c>
      <c r="E70" t="s" s="205">
        <v>34</v>
      </c>
      <c r="F70" s="223">
        <v>1505</v>
      </c>
      <c r="G70" s="149">
        <v>1555</v>
      </c>
      <c r="H70" s="173">
        <f>SUM(G70-F70)</f>
        <v>50</v>
      </c>
      <c r="I70" s="167">
        <f>H70/F70</f>
        <v>0.0332225913621262</v>
      </c>
      <c r="J70" s="167">
        <f>H70/G70</f>
        <v>0.0321543408360129</v>
      </c>
      <c r="K70" s="24"/>
      <c r="L70" s="24"/>
      <c r="M70" s="24"/>
      <c r="N70" s="24"/>
      <c r="O70" s="24"/>
      <c r="P70" s="24"/>
      <c r="Q70" s="24"/>
      <c r="R70" s="24"/>
      <c r="S70" s="24"/>
      <c r="T70" s="24"/>
      <c r="U70" s="24"/>
      <c r="V70" s="24"/>
      <c r="W70" s="24"/>
      <c r="X70" s="24"/>
      <c r="Y70" s="24"/>
      <c r="Z70" s="24"/>
    </row>
    <row r="71" ht="19.15" customHeight="1">
      <c r="A71" t="s" s="138">
        <v>8026</v>
      </c>
      <c r="B71" s="149">
        <v>3</v>
      </c>
      <c r="C71" s="149">
        <v>5</v>
      </c>
      <c r="D71" t="s" s="205">
        <v>8090</v>
      </c>
      <c r="E71" t="s" s="205">
        <v>30</v>
      </c>
      <c r="F71" s="223">
        <v>984</v>
      </c>
      <c r="G71" s="149">
        <v>999</v>
      </c>
      <c r="H71" s="173">
        <f>SUM(G71-F71)</f>
        <v>15</v>
      </c>
      <c r="I71" s="167">
        <f>H71/F71</f>
        <v>0.0152439024390244</v>
      </c>
      <c r="J71" s="167">
        <f>H71/G71</f>
        <v>0.015015015015015</v>
      </c>
      <c r="K71" s="24"/>
      <c r="L71" s="24"/>
      <c r="M71" s="24"/>
      <c r="N71" s="24"/>
      <c r="O71" s="24"/>
      <c r="P71" s="24"/>
      <c r="Q71" s="24"/>
      <c r="R71" s="24"/>
      <c r="S71" s="24"/>
      <c r="T71" s="24"/>
      <c r="U71" s="24"/>
      <c r="V71" s="24"/>
      <c r="W71" s="24"/>
      <c r="X71" s="24"/>
      <c r="Y71" s="24"/>
      <c r="Z71" s="24"/>
    </row>
    <row r="72" ht="19.15" customHeight="1">
      <c r="A72" t="s" s="138">
        <v>8026</v>
      </c>
      <c r="B72" s="149">
        <v>3</v>
      </c>
      <c r="C72" s="149">
        <v>9</v>
      </c>
      <c r="D72" t="s" s="205">
        <v>8091</v>
      </c>
      <c r="E72" t="s" s="205">
        <v>60</v>
      </c>
      <c r="F72" s="223">
        <v>607</v>
      </c>
      <c r="G72" s="149">
        <v>640</v>
      </c>
      <c r="H72" s="173">
        <f>SUM(G72-F72)</f>
        <v>33</v>
      </c>
      <c r="I72" s="167">
        <f>H72/F72</f>
        <v>0.0543657331136738</v>
      </c>
      <c r="J72" s="167">
        <f>H72/G72</f>
        <v>0.0515625</v>
      </c>
      <c r="K72" s="24"/>
      <c r="L72" s="24"/>
      <c r="M72" s="24"/>
      <c r="N72" s="24"/>
      <c r="O72" s="24"/>
      <c r="P72" s="24"/>
      <c r="Q72" s="24"/>
      <c r="R72" s="24"/>
      <c r="S72" s="24"/>
      <c r="T72" s="24"/>
      <c r="U72" s="24"/>
      <c r="V72" s="24"/>
      <c r="W72" s="24"/>
      <c r="X72" s="24"/>
      <c r="Y72" s="24"/>
      <c r="Z72" s="24"/>
    </row>
    <row r="73" ht="19.15" customHeight="1">
      <c r="A73" t="s" s="138">
        <v>8026</v>
      </c>
      <c r="B73" s="149">
        <v>3</v>
      </c>
      <c r="C73" s="149">
        <v>17</v>
      </c>
      <c r="D73" t="s" s="205">
        <v>8092</v>
      </c>
      <c r="E73" t="s" s="205">
        <v>42</v>
      </c>
      <c r="F73" s="223">
        <v>555</v>
      </c>
      <c r="G73" s="149">
        <v>565</v>
      </c>
      <c r="H73" s="173">
        <f>SUM(G73-F73)</f>
        <v>10</v>
      </c>
      <c r="I73" s="167">
        <f>H73/F73</f>
        <v>0.018018018018018</v>
      </c>
      <c r="J73" s="167">
        <f>H73/G73</f>
        <v>0.0176991150442478</v>
      </c>
      <c r="K73" s="24"/>
      <c r="L73" s="24"/>
      <c r="M73" s="24"/>
      <c r="N73" s="24"/>
      <c r="O73" s="24"/>
      <c r="P73" s="24"/>
      <c r="Q73" s="24"/>
      <c r="R73" s="24"/>
      <c r="S73" s="24"/>
      <c r="T73" s="24"/>
      <c r="U73" s="24"/>
      <c r="V73" s="24"/>
      <c r="W73" s="24"/>
      <c r="X73" s="24"/>
      <c r="Y73" s="24"/>
      <c r="Z73" s="24"/>
    </row>
    <row r="74" ht="19.15" customHeight="1">
      <c r="A74" t="s" s="138">
        <v>8026</v>
      </c>
      <c r="B74" s="149">
        <v>3</v>
      </c>
      <c r="C74" s="149">
        <v>7</v>
      </c>
      <c r="D74" t="s" s="205">
        <v>8093</v>
      </c>
      <c r="E74" t="s" s="205">
        <v>101</v>
      </c>
      <c r="F74" s="223">
        <v>541</v>
      </c>
      <c r="G74" s="149">
        <v>556</v>
      </c>
      <c r="H74" s="173">
        <f>SUM(G74-F74)</f>
        <v>15</v>
      </c>
      <c r="I74" s="167">
        <f>H74/F74</f>
        <v>0.0277264325323475</v>
      </c>
      <c r="J74" s="167">
        <f>H74/G74</f>
        <v>0.0269784172661871</v>
      </c>
      <c r="K74" s="24"/>
      <c r="L74" s="24"/>
      <c r="M74" s="24"/>
      <c r="N74" s="24"/>
      <c r="O74" s="24"/>
      <c r="P74" s="24"/>
      <c r="Q74" s="24"/>
      <c r="R74" s="24"/>
      <c r="S74" s="24"/>
      <c r="T74" s="24"/>
      <c r="U74" s="24"/>
      <c r="V74" s="24"/>
      <c r="W74" s="24"/>
      <c r="X74" s="24"/>
      <c r="Y74" s="24"/>
      <c r="Z74" s="24"/>
    </row>
    <row r="75" ht="19.15" customHeight="1">
      <c r="A75" t="s" s="138">
        <v>8026</v>
      </c>
      <c r="B75" s="149">
        <v>3</v>
      </c>
      <c r="C75" s="149">
        <v>2</v>
      </c>
      <c r="D75" t="s" s="205">
        <v>8094</v>
      </c>
      <c r="E75" t="s" s="205">
        <v>26</v>
      </c>
      <c r="F75" s="223">
        <v>495</v>
      </c>
      <c r="G75" s="149">
        <v>510</v>
      </c>
      <c r="H75" s="173">
        <f>SUM(G75-F75)</f>
        <v>15</v>
      </c>
      <c r="I75" s="167">
        <f>H75/F75</f>
        <v>0.0303030303030303</v>
      </c>
      <c r="J75" s="167">
        <f>H75/G75</f>
        <v>0.0294117647058824</v>
      </c>
      <c r="K75" s="24"/>
      <c r="L75" s="24"/>
      <c r="M75" s="24"/>
      <c r="N75" s="24"/>
      <c r="O75" s="24"/>
      <c r="P75" s="24"/>
      <c r="Q75" s="24"/>
      <c r="R75" s="24"/>
      <c r="S75" s="24"/>
      <c r="T75" s="24"/>
      <c r="U75" s="24"/>
      <c r="V75" s="24"/>
      <c r="W75" s="24"/>
      <c r="X75" s="24"/>
      <c r="Y75" s="24"/>
      <c r="Z75" s="24"/>
    </row>
    <row r="76" ht="19.15" customHeight="1">
      <c r="A76" t="s" s="138">
        <v>8026</v>
      </c>
      <c r="B76" s="149">
        <v>3</v>
      </c>
      <c r="C76" s="149">
        <v>22</v>
      </c>
      <c r="D76" t="s" s="205">
        <v>8095</v>
      </c>
      <c r="E76" t="s" s="205">
        <v>52</v>
      </c>
      <c r="F76" s="223">
        <v>446</v>
      </c>
      <c r="G76" s="149">
        <v>487</v>
      </c>
      <c r="H76" s="173">
        <f>SUM(G76-F76)</f>
        <v>41</v>
      </c>
      <c r="I76" s="167">
        <f>H76/F76</f>
        <v>0.09192825112107619</v>
      </c>
      <c r="J76" s="167">
        <f>H76/G76</f>
        <v>0.0841889117043121</v>
      </c>
      <c r="K76" s="24"/>
      <c r="L76" s="24"/>
      <c r="M76" s="24"/>
      <c r="N76" s="24"/>
      <c r="O76" s="24"/>
      <c r="P76" s="24"/>
      <c r="Q76" s="24"/>
      <c r="R76" s="24"/>
      <c r="S76" s="24"/>
      <c r="T76" s="24"/>
      <c r="U76" s="24"/>
      <c r="V76" s="24"/>
      <c r="W76" s="24"/>
      <c r="X76" s="24"/>
      <c r="Y76" s="24"/>
      <c r="Z76" s="24"/>
    </row>
    <row r="77" ht="19.15" customHeight="1">
      <c r="A77" t="s" s="138">
        <v>8026</v>
      </c>
      <c r="B77" s="149">
        <v>3</v>
      </c>
      <c r="C77" s="149">
        <v>12</v>
      </c>
      <c r="D77" t="s" s="205">
        <v>8096</v>
      </c>
      <c r="E77" t="s" s="205">
        <v>38</v>
      </c>
      <c r="F77" s="223">
        <v>471</v>
      </c>
      <c r="G77" s="149">
        <v>481</v>
      </c>
      <c r="H77" s="173">
        <f>SUM(G77-F77)</f>
        <v>10</v>
      </c>
      <c r="I77" s="167">
        <f>H77/F77</f>
        <v>0.0212314225053079</v>
      </c>
      <c r="J77" s="167">
        <f>H77/G77</f>
        <v>0.0207900207900208</v>
      </c>
      <c r="K77" s="24"/>
      <c r="L77" s="24"/>
      <c r="M77" s="24"/>
      <c r="N77" s="24"/>
      <c r="O77" s="24"/>
      <c r="P77" s="24"/>
      <c r="Q77" s="24"/>
      <c r="R77" s="24"/>
      <c r="S77" s="24"/>
      <c r="T77" s="24"/>
      <c r="U77" s="24"/>
      <c r="V77" s="24"/>
      <c r="W77" s="24"/>
      <c r="X77" s="24"/>
      <c r="Y77" s="24"/>
      <c r="Z77" s="24"/>
    </row>
    <row r="78" ht="19.15" customHeight="1">
      <c r="A78" t="s" s="138">
        <v>8026</v>
      </c>
      <c r="B78" s="149">
        <v>3</v>
      </c>
      <c r="C78" s="149">
        <v>21</v>
      </c>
      <c r="D78" t="s" s="205">
        <v>8097</v>
      </c>
      <c r="E78" t="s" s="205">
        <v>265</v>
      </c>
      <c r="F78" s="223">
        <v>438</v>
      </c>
      <c r="G78" s="149">
        <v>452</v>
      </c>
      <c r="H78" s="173">
        <f>SUM(G78-F78)</f>
        <v>14</v>
      </c>
      <c r="I78" s="167">
        <f>H78/F78</f>
        <v>0.0319634703196347</v>
      </c>
      <c r="J78" s="167">
        <f>H78/G78</f>
        <v>0.0309734513274336</v>
      </c>
      <c r="K78" s="24"/>
      <c r="L78" s="24"/>
      <c r="M78" s="24"/>
      <c r="N78" s="24"/>
      <c r="O78" s="24"/>
      <c r="P78" s="24"/>
      <c r="Q78" s="24"/>
      <c r="R78" s="24"/>
      <c r="S78" s="24"/>
      <c r="T78" s="24"/>
      <c r="U78" s="24"/>
      <c r="V78" s="24"/>
      <c r="W78" s="24"/>
      <c r="X78" s="24"/>
      <c r="Y78" s="24"/>
      <c r="Z78" s="24"/>
    </row>
    <row r="79" ht="19.15" customHeight="1">
      <c r="A79" t="s" s="138">
        <v>8026</v>
      </c>
      <c r="B79" s="149">
        <v>3</v>
      </c>
      <c r="C79" s="149">
        <v>11</v>
      </c>
      <c r="D79" t="s" s="205">
        <v>8098</v>
      </c>
      <c r="E79" t="s" s="205">
        <v>48</v>
      </c>
      <c r="F79" s="223">
        <v>323</v>
      </c>
      <c r="G79" s="149">
        <v>357</v>
      </c>
      <c r="H79" s="173">
        <f>SUM(G79-F79)</f>
        <v>34</v>
      </c>
      <c r="I79" s="167">
        <f>H79/F79</f>
        <v>0.105263157894737</v>
      </c>
      <c r="J79" s="167">
        <f>H79/G79</f>
        <v>0.09523809523809521</v>
      </c>
      <c r="K79" s="24"/>
      <c r="L79" s="24"/>
      <c r="M79" s="24"/>
      <c r="N79" s="24"/>
      <c r="O79" s="24"/>
      <c r="P79" s="24"/>
      <c r="Q79" s="24"/>
      <c r="R79" s="24"/>
      <c r="S79" s="24"/>
      <c r="T79" s="24"/>
      <c r="U79" s="24"/>
      <c r="V79" s="24"/>
      <c r="W79" s="24"/>
      <c r="X79" s="24"/>
      <c r="Y79" s="24"/>
      <c r="Z79" s="24"/>
    </row>
    <row r="80" ht="19.15" customHeight="1">
      <c r="A80" t="s" s="138">
        <v>8026</v>
      </c>
      <c r="B80" s="149">
        <v>3</v>
      </c>
      <c r="C80" s="149">
        <v>13</v>
      </c>
      <c r="D80" t="s" s="205">
        <v>8099</v>
      </c>
      <c r="E80" t="s" s="205">
        <v>74</v>
      </c>
      <c r="F80" s="223">
        <v>283</v>
      </c>
      <c r="G80" s="149">
        <v>295</v>
      </c>
      <c r="H80" s="173">
        <f>SUM(G80-F80)</f>
        <v>12</v>
      </c>
      <c r="I80" s="167">
        <f>H80/F80</f>
        <v>0.0424028268551237</v>
      </c>
      <c r="J80" s="167">
        <f>H80/G80</f>
        <v>0.0406779661016949</v>
      </c>
      <c r="K80" s="24"/>
      <c r="L80" s="24"/>
      <c r="M80" s="24"/>
      <c r="N80" s="24"/>
      <c r="O80" s="24"/>
      <c r="P80" s="24"/>
      <c r="Q80" s="24"/>
      <c r="R80" s="24"/>
      <c r="S80" s="24"/>
      <c r="T80" s="24"/>
      <c r="U80" s="24"/>
      <c r="V80" s="24"/>
      <c r="W80" s="24"/>
      <c r="X80" s="24"/>
      <c r="Y80" s="24"/>
      <c r="Z80" s="24"/>
    </row>
    <row r="81" ht="19.15" customHeight="1">
      <c r="A81" t="s" s="138">
        <v>8026</v>
      </c>
      <c r="B81" s="149">
        <v>3</v>
      </c>
      <c r="C81" s="149">
        <v>3</v>
      </c>
      <c r="D81" t="s" s="205">
        <v>8100</v>
      </c>
      <c r="E81" t="s" s="205">
        <v>44</v>
      </c>
      <c r="F81" s="223">
        <v>280</v>
      </c>
      <c r="G81" s="149">
        <v>288</v>
      </c>
      <c r="H81" s="173">
        <f>SUM(G81-F81)</f>
        <v>8</v>
      </c>
      <c r="I81" s="167">
        <f>H81/F81</f>
        <v>0.0285714285714286</v>
      </c>
      <c r="J81" s="167">
        <f>H81/G81</f>
        <v>0.0277777777777778</v>
      </c>
      <c r="K81" s="24"/>
      <c r="L81" s="24"/>
      <c r="M81" s="24"/>
      <c r="N81" s="24"/>
      <c r="O81" s="24"/>
      <c r="P81" s="24"/>
      <c r="Q81" s="24"/>
      <c r="R81" s="24"/>
      <c r="S81" s="24"/>
      <c r="T81" s="24"/>
      <c r="U81" s="24"/>
      <c r="V81" s="24"/>
      <c r="W81" s="24"/>
      <c r="X81" s="24"/>
      <c r="Y81" s="24"/>
      <c r="Z81" s="24"/>
    </row>
    <row r="82" ht="19.15" customHeight="1">
      <c r="A82" t="s" s="138">
        <v>8026</v>
      </c>
      <c r="B82" s="149">
        <v>3</v>
      </c>
      <c r="C82" s="149">
        <v>15</v>
      </c>
      <c r="D82" t="s" s="205">
        <v>8101</v>
      </c>
      <c r="E82" t="s" s="205">
        <v>36</v>
      </c>
      <c r="F82" s="223">
        <v>248</v>
      </c>
      <c r="G82" s="149">
        <v>264</v>
      </c>
      <c r="H82" s="173">
        <f>SUM(G82-F82)</f>
        <v>16</v>
      </c>
      <c r="I82" s="167">
        <f>H82/F82</f>
        <v>0.0645161290322581</v>
      </c>
      <c r="J82" s="167">
        <f>H82/G82</f>
        <v>0.0606060606060606</v>
      </c>
      <c r="K82" s="24"/>
      <c r="L82" s="24"/>
      <c r="M82" s="24"/>
      <c r="N82" s="24"/>
      <c r="O82" s="24"/>
      <c r="P82" s="24"/>
      <c r="Q82" s="24"/>
      <c r="R82" s="24"/>
      <c r="S82" s="24"/>
      <c r="T82" s="24"/>
      <c r="U82" s="24"/>
      <c r="V82" s="24"/>
      <c r="W82" s="24"/>
      <c r="X82" s="24"/>
      <c r="Y82" s="24"/>
      <c r="Z82" s="24"/>
    </row>
    <row r="83" ht="19.15" customHeight="1">
      <c r="A83" t="s" s="138">
        <v>8026</v>
      </c>
      <c r="B83" s="149">
        <v>3</v>
      </c>
      <c r="C83" s="149">
        <v>27</v>
      </c>
      <c r="D83" t="s" s="205">
        <v>8102</v>
      </c>
      <c r="E83" t="s" s="205">
        <v>248</v>
      </c>
      <c r="F83" s="223">
        <v>215</v>
      </c>
      <c r="G83" s="149">
        <v>219</v>
      </c>
      <c r="H83" s="173">
        <f>SUM(G83-F83)</f>
        <v>4</v>
      </c>
      <c r="I83" s="167">
        <f>H83/F83</f>
        <v>0.0186046511627907</v>
      </c>
      <c r="J83" s="167">
        <f>H83/G83</f>
        <v>0.0182648401826484</v>
      </c>
      <c r="K83" s="24"/>
      <c r="L83" s="24"/>
      <c r="M83" s="24"/>
      <c r="N83" s="24"/>
      <c r="O83" s="24"/>
      <c r="P83" s="24"/>
      <c r="Q83" s="24"/>
      <c r="R83" s="24"/>
      <c r="S83" s="24"/>
      <c r="T83" s="24"/>
      <c r="U83" s="24"/>
      <c r="V83" s="24"/>
      <c r="W83" s="24"/>
      <c r="X83" s="24"/>
      <c r="Y83" s="24"/>
      <c r="Z83" s="24"/>
    </row>
    <row r="84" ht="19.15" customHeight="1">
      <c r="A84" t="s" s="138">
        <v>8026</v>
      </c>
      <c r="B84" s="149">
        <v>3</v>
      </c>
      <c r="C84" s="149">
        <v>16</v>
      </c>
      <c r="D84" t="s" s="205">
        <v>8103</v>
      </c>
      <c r="E84" t="s" s="205">
        <v>281</v>
      </c>
      <c r="F84" s="223">
        <v>202</v>
      </c>
      <c r="G84" s="149">
        <v>203</v>
      </c>
      <c r="H84" s="173">
        <f>SUM(G84-F84)</f>
        <v>1</v>
      </c>
      <c r="I84" s="167">
        <f>H84/F84</f>
        <v>0.00495049504950495</v>
      </c>
      <c r="J84" s="167">
        <f>H84/G84</f>
        <v>0.00492610837438424</v>
      </c>
      <c r="K84" s="24"/>
      <c r="L84" s="24"/>
      <c r="M84" s="24"/>
      <c r="N84" s="24"/>
      <c r="O84" s="24"/>
      <c r="P84" s="24"/>
      <c r="Q84" s="24"/>
      <c r="R84" s="24"/>
      <c r="S84" s="24"/>
      <c r="T84" s="24"/>
      <c r="U84" s="24"/>
      <c r="V84" s="24"/>
      <c r="W84" s="24"/>
      <c r="X84" s="24"/>
      <c r="Y84" s="24"/>
      <c r="Z84" s="24"/>
    </row>
    <row r="85" ht="19.15" customHeight="1">
      <c r="A85" t="s" s="138">
        <v>8026</v>
      </c>
      <c r="B85" s="149">
        <v>3</v>
      </c>
      <c r="C85" s="149">
        <v>29</v>
      </c>
      <c r="D85" t="s" s="205">
        <v>8104</v>
      </c>
      <c r="E85" t="s" s="205">
        <v>68</v>
      </c>
      <c r="F85" s="223">
        <v>173</v>
      </c>
      <c r="G85" s="149">
        <v>190</v>
      </c>
      <c r="H85" s="173">
        <f>SUM(G85-F85)</f>
        <v>17</v>
      </c>
      <c r="I85" s="167">
        <f>H85/F85</f>
        <v>0.0982658959537572</v>
      </c>
      <c r="J85" s="167">
        <f>H85/G85</f>
        <v>0.0894736842105263</v>
      </c>
      <c r="K85" s="24"/>
      <c r="L85" s="24"/>
      <c r="M85" s="24"/>
      <c r="N85" s="24"/>
      <c r="O85" s="24"/>
      <c r="P85" s="24"/>
      <c r="Q85" s="24"/>
      <c r="R85" s="24"/>
      <c r="S85" s="24"/>
      <c r="T85" s="24"/>
      <c r="U85" s="24"/>
      <c r="V85" s="24"/>
      <c r="W85" s="24"/>
      <c r="X85" s="24"/>
      <c r="Y85" s="24"/>
      <c r="Z85" s="24"/>
    </row>
    <row r="86" ht="19.15" customHeight="1">
      <c r="A86" t="s" s="138">
        <v>8026</v>
      </c>
      <c r="B86" s="149">
        <v>3</v>
      </c>
      <c r="C86" s="149">
        <v>23</v>
      </c>
      <c r="D86" t="s" s="205">
        <v>8105</v>
      </c>
      <c r="E86" t="s" s="205">
        <v>72</v>
      </c>
      <c r="F86" s="223">
        <v>118</v>
      </c>
      <c r="G86" s="149">
        <v>119</v>
      </c>
      <c r="H86" s="173">
        <f>SUM(G86-F86)</f>
        <v>1</v>
      </c>
      <c r="I86" s="167">
        <f>H86/F86</f>
        <v>0.008474576271186441</v>
      </c>
      <c r="J86" s="167">
        <f>H86/G86</f>
        <v>0.00840336134453782</v>
      </c>
      <c r="K86" s="24"/>
      <c r="L86" s="24"/>
      <c r="M86" s="24"/>
      <c r="N86" s="24"/>
      <c r="O86" s="24"/>
      <c r="P86" s="24"/>
      <c r="Q86" s="24"/>
      <c r="R86" s="24"/>
      <c r="S86" s="24"/>
      <c r="T86" s="24"/>
      <c r="U86" s="24"/>
      <c r="V86" s="24"/>
      <c r="W86" s="24"/>
      <c r="X86" s="24"/>
      <c r="Y86" s="24"/>
      <c r="Z86" s="24"/>
    </row>
    <row r="87" ht="19.15" customHeight="1">
      <c r="A87" t="s" s="138">
        <v>8026</v>
      </c>
      <c r="B87" s="149">
        <v>3</v>
      </c>
      <c r="C87" s="149">
        <v>20</v>
      </c>
      <c r="D87" t="s" s="205">
        <v>8106</v>
      </c>
      <c r="E87" t="s" s="205">
        <v>76</v>
      </c>
      <c r="F87" s="223">
        <v>99</v>
      </c>
      <c r="G87" s="149">
        <v>106</v>
      </c>
      <c r="H87" s="173">
        <f>SUM(G87-F87)</f>
        <v>7</v>
      </c>
      <c r="I87" s="167">
        <f>H87/F87</f>
        <v>0.0707070707070707</v>
      </c>
      <c r="J87" s="167">
        <f>H87/G87</f>
        <v>0.0660377358490566</v>
      </c>
      <c r="K87" s="24"/>
      <c r="L87" s="24"/>
      <c r="M87" s="24"/>
      <c r="N87" s="24"/>
      <c r="O87" s="24"/>
      <c r="P87" s="24"/>
      <c r="Q87" s="24"/>
      <c r="R87" s="24"/>
      <c r="S87" s="24"/>
      <c r="T87" s="24"/>
      <c r="U87" s="24"/>
      <c r="V87" s="24"/>
      <c r="W87" s="24"/>
      <c r="X87" s="24"/>
      <c r="Y87" s="24"/>
      <c r="Z87" s="24"/>
    </row>
    <row r="88" ht="19.15" customHeight="1">
      <c r="A88" t="s" s="138">
        <v>8026</v>
      </c>
      <c r="B88" s="149">
        <v>3</v>
      </c>
      <c r="C88" s="149">
        <v>28</v>
      </c>
      <c r="D88" t="s" s="205">
        <v>8107</v>
      </c>
      <c r="E88" t="s" s="205">
        <v>147</v>
      </c>
      <c r="F88" s="223">
        <v>96</v>
      </c>
      <c r="G88" s="149">
        <v>102</v>
      </c>
      <c r="H88" s="173">
        <f>SUM(G88-F88)</f>
        <v>6</v>
      </c>
      <c r="I88" s="167">
        <f>H88/F88</f>
        <v>0.0625</v>
      </c>
      <c r="J88" s="167">
        <f>H88/G88</f>
        <v>0.0588235294117647</v>
      </c>
      <c r="K88" s="24"/>
      <c r="L88" s="24"/>
      <c r="M88" s="24"/>
      <c r="N88" s="24"/>
      <c r="O88" s="24"/>
      <c r="P88" s="24"/>
      <c r="Q88" s="24"/>
      <c r="R88" s="24"/>
      <c r="S88" s="24"/>
      <c r="T88" s="24"/>
      <c r="U88" s="24"/>
      <c r="V88" s="24"/>
      <c r="W88" s="24"/>
      <c r="X88" s="24"/>
      <c r="Y88" s="24"/>
      <c r="Z88" s="24"/>
    </row>
    <row r="89" ht="19.15" customHeight="1">
      <c r="A89" t="s" s="138">
        <v>8026</v>
      </c>
      <c r="B89" s="149">
        <v>3</v>
      </c>
      <c r="C89" s="149">
        <v>14</v>
      </c>
      <c r="D89" t="s" s="205">
        <v>8108</v>
      </c>
      <c r="E89" t="s" s="205">
        <v>54</v>
      </c>
      <c r="F89" s="223">
        <v>86</v>
      </c>
      <c r="G89" s="149">
        <v>89</v>
      </c>
      <c r="H89" s="173">
        <f>SUM(G89-F89)</f>
        <v>3</v>
      </c>
      <c r="I89" s="167">
        <f>H89/F89</f>
        <v>0.0348837209302326</v>
      </c>
      <c r="J89" s="167">
        <f>H89/G89</f>
        <v>0.0337078651685393</v>
      </c>
      <c r="K89" s="24"/>
      <c r="L89" s="24"/>
      <c r="M89" s="24"/>
      <c r="N89" s="24"/>
      <c r="O89" s="24"/>
      <c r="P89" s="24"/>
      <c r="Q89" s="24"/>
      <c r="R89" s="24"/>
      <c r="S89" s="24"/>
      <c r="T89" s="24"/>
      <c r="U89" s="24"/>
      <c r="V89" s="24"/>
      <c r="W89" s="24"/>
      <c r="X89" s="24"/>
      <c r="Y89" s="24"/>
      <c r="Z89" s="24"/>
    </row>
    <row r="90" ht="19.15" customHeight="1">
      <c r="A90" t="s" s="138">
        <v>8026</v>
      </c>
      <c r="B90" s="149">
        <v>3</v>
      </c>
      <c r="C90" s="149">
        <v>18</v>
      </c>
      <c r="D90" t="s" s="205">
        <v>8109</v>
      </c>
      <c r="E90" t="s" s="205">
        <v>66</v>
      </c>
      <c r="F90" s="223">
        <v>61</v>
      </c>
      <c r="G90" s="149">
        <v>62</v>
      </c>
      <c r="H90" s="173">
        <f>SUM(G90-F90)</f>
        <v>1</v>
      </c>
      <c r="I90" s="167">
        <f>H90/F90</f>
        <v>0.0163934426229508</v>
      </c>
      <c r="J90" s="167">
        <f>H90/G90</f>
        <v>0.0161290322580645</v>
      </c>
      <c r="K90" s="24"/>
      <c r="L90" s="24"/>
      <c r="M90" s="24"/>
      <c r="N90" s="24"/>
      <c r="O90" s="24"/>
      <c r="P90" s="24"/>
      <c r="Q90" s="24"/>
      <c r="R90" s="24"/>
      <c r="S90" s="24"/>
      <c r="T90" s="24"/>
      <c r="U90" s="24"/>
      <c r="V90" s="24"/>
      <c r="W90" s="24"/>
      <c r="X90" s="24"/>
      <c r="Y90" s="24"/>
      <c r="Z90" s="24"/>
    </row>
    <row r="91" ht="19.15" customHeight="1">
      <c r="A91" t="s" s="138">
        <v>8026</v>
      </c>
      <c r="B91" s="149">
        <v>3</v>
      </c>
      <c r="C91" s="149">
        <v>24</v>
      </c>
      <c r="D91" t="s" s="205">
        <v>8110</v>
      </c>
      <c r="E91" t="s" s="205">
        <v>78</v>
      </c>
      <c r="F91" s="223">
        <v>0</v>
      </c>
      <c r="G91" s="149">
        <v>0</v>
      </c>
      <c r="H91" s="173">
        <f>SUM(G91-F91)</f>
        <v>0</v>
      </c>
      <c r="I91" s="207">
        <f>H91/F91</f>
      </c>
      <c r="J91" s="207">
        <f>H91/G91</f>
      </c>
      <c r="K91" s="24"/>
      <c r="L91" s="24"/>
      <c r="M91" s="24"/>
      <c r="N91" s="24"/>
      <c r="O91" s="24"/>
      <c r="P91" s="24"/>
      <c r="Q91" s="24"/>
      <c r="R91" s="24"/>
      <c r="S91" s="24"/>
      <c r="T91" s="24"/>
      <c r="U91" s="24"/>
      <c r="V91" s="24"/>
      <c r="W91" s="24"/>
      <c r="X91" s="24"/>
      <c r="Y91" s="24"/>
      <c r="Z91" s="24"/>
    </row>
    <row r="92" ht="19.15" customHeight="1">
      <c r="A92" t="s" s="138">
        <v>8026</v>
      </c>
      <c r="B92" s="149">
        <v>3</v>
      </c>
      <c r="C92" s="149">
        <v>25</v>
      </c>
      <c r="D92" t="s" s="205">
        <v>8111</v>
      </c>
      <c r="E92" t="s" s="205">
        <v>173</v>
      </c>
      <c r="F92" s="223">
        <v>0</v>
      </c>
      <c r="G92" s="149">
        <v>0</v>
      </c>
      <c r="H92" s="173">
        <f>SUM(G92-F92)</f>
        <v>0</v>
      </c>
      <c r="I92" s="207">
        <f>H92/F92</f>
      </c>
      <c r="J92" s="207">
        <f>H92/G92</f>
      </c>
      <c r="K92" s="24"/>
      <c r="L92" s="24"/>
      <c r="M92" s="24"/>
      <c r="N92" s="24"/>
      <c r="O92" s="24"/>
      <c r="P92" s="24"/>
      <c r="Q92" s="24"/>
      <c r="R92" s="24"/>
      <c r="S92" s="24"/>
      <c r="T92" s="24"/>
      <c r="U92" s="24"/>
      <c r="V92" s="24"/>
      <c r="W92" s="24"/>
      <c r="X92" s="24"/>
      <c r="Y92" s="24"/>
      <c r="Z92" s="24"/>
    </row>
    <row r="93" ht="19.15" customHeight="1">
      <c r="A93" t="s" s="138">
        <v>8026</v>
      </c>
      <c r="B93" s="149">
        <v>3</v>
      </c>
      <c r="C93" s="149">
        <v>26</v>
      </c>
      <c r="D93" t="s" s="205">
        <v>8112</v>
      </c>
      <c r="E93" t="s" s="205">
        <v>116</v>
      </c>
      <c r="F93" s="223">
        <v>0</v>
      </c>
      <c r="G93" s="149">
        <v>0</v>
      </c>
      <c r="H93" s="206">
        <f>SUM(G93-F93)</f>
        <v>0</v>
      </c>
      <c r="I93" s="176">
        <f>H93/F93</f>
      </c>
      <c r="J93" s="176">
        <f>H93/G93</f>
      </c>
      <c r="K93" s="174"/>
      <c r="L93" s="174"/>
      <c r="M93" s="174"/>
      <c r="N93" s="174"/>
      <c r="O93" s="174"/>
      <c r="P93" s="174"/>
      <c r="Q93" s="174"/>
      <c r="R93" s="174"/>
      <c r="S93" s="174"/>
      <c r="T93" s="174"/>
      <c r="U93" s="174"/>
      <c r="V93" s="174"/>
      <c r="W93" s="174"/>
      <c r="X93" s="174"/>
      <c r="Y93" s="174"/>
      <c r="Z93" s="174"/>
    </row>
    <row r="94" ht="19.15" customHeight="1">
      <c r="A94" s="177"/>
      <c r="B94" s="178"/>
      <c r="C94" s="178"/>
      <c r="D94" s="179"/>
      <c r="E94" s="179"/>
      <c r="F94" s="181">
        <f>SUM(F65:F93)</f>
        <v>113553</v>
      </c>
      <c r="G94" s="180">
        <f>SUM(G65:G93)</f>
        <v>120325</v>
      </c>
      <c r="H94" s="181">
        <f>SUM(H65:H93)</f>
        <v>6772</v>
      </c>
      <c r="I94" s="182">
        <f>H94/F94</f>
        <v>0.0596373499599306</v>
      </c>
      <c r="J94" s="182">
        <f>H94/G94</f>
        <v>0.0562809058799086</v>
      </c>
      <c r="K94" s="183"/>
      <c r="L94" s="183"/>
      <c r="M94" s="183"/>
      <c r="N94" s="183"/>
      <c r="O94" s="183"/>
      <c r="P94" s="183"/>
      <c r="Q94" s="183"/>
      <c r="R94" s="183"/>
      <c r="S94" s="183"/>
      <c r="T94" s="183"/>
      <c r="U94" s="183"/>
      <c r="V94" s="183"/>
      <c r="W94" s="183"/>
      <c r="X94" s="183"/>
      <c r="Y94" s="183"/>
      <c r="Z94" s="184"/>
    </row>
    <row r="95" ht="19.15" customHeight="1">
      <c r="A95" s="230"/>
      <c r="B95" s="231"/>
      <c r="C95" s="231"/>
      <c r="D95" s="232"/>
      <c r="E95" s="232"/>
      <c r="F95" s="233"/>
      <c r="G95" s="231"/>
      <c r="H95" s="234"/>
      <c r="I95" s="188"/>
      <c r="J95" s="188"/>
      <c r="K95" s="189"/>
      <c r="L95" s="189"/>
      <c r="M95" s="189"/>
      <c r="N95" s="189"/>
      <c r="O95" s="189"/>
      <c r="P95" s="189"/>
      <c r="Q95" s="189"/>
      <c r="R95" s="189"/>
      <c r="S95" s="189"/>
      <c r="T95" s="189"/>
      <c r="U95" s="189"/>
      <c r="V95" s="189"/>
      <c r="W95" s="189"/>
      <c r="X95" s="189"/>
      <c r="Y95" s="189"/>
      <c r="Z95" s="189"/>
    </row>
    <row r="96" ht="19.15" customHeight="1">
      <c r="A96" t="s" s="138">
        <v>8026</v>
      </c>
      <c r="B96" s="149">
        <v>4</v>
      </c>
      <c r="C96" s="149">
        <v>7</v>
      </c>
      <c r="D96" t="s" s="205">
        <v>8113</v>
      </c>
      <c r="E96" t="s" s="205">
        <v>84</v>
      </c>
      <c r="F96" s="223">
        <v>40810</v>
      </c>
      <c r="G96" s="149">
        <v>42984</v>
      </c>
      <c r="H96" s="173">
        <f>SUM(G96-F96)</f>
        <v>2174</v>
      </c>
      <c r="I96" s="167">
        <f>H96/F96</f>
        <v>0.053271257044842</v>
      </c>
      <c r="J96" s="167">
        <f>H96/G96</f>
        <v>0.0505769588684162</v>
      </c>
      <c r="K96" s="24"/>
      <c r="L96" s="24"/>
      <c r="M96" s="24"/>
      <c r="N96" s="24"/>
      <c r="O96" s="24"/>
      <c r="P96" s="24"/>
      <c r="Q96" s="24"/>
      <c r="R96" s="24"/>
      <c r="S96" s="24"/>
      <c r="T96" s="24"/>
      <c r="U96" s="24"/>
      <c r="V96" s="24"/>
      <c r="W96" s="24"/>
      <c r="X96" s="24"/>
      <c r="Y96" s="24"/>
      <c r="Z96" s="24"/>
    </row>
    <row r="97" ht="19.15" customHeight="1">
      <c r="A97" t="s" s="138">
        <v>8026</v>
      </c>
      <c r="B97" s="149">
        <v>4</v>
      </c>
      <c r="C97" s="149">
        <v>5</v>
      </c>
      <c r="D97" t="s" s="205">
        <v>8114</v>
      </c>
      <c r="E97" t="s" s="205">
        <v>20</v>
      </c>
      <c r="F97" s="223">
        <v>29598</v>
      </c>
      <c r="G97" s="149">
        <v>30368</v>
      </c>
      <c r="H97" s="173">
        <f>SUM(G97-F97)</f>
        <v>770</v>
      </c>
      <c r="I97" s="167">
        <f>H97/F97</f>
        <v>0.026015271302115</v>
      </c>
      <c r="J97" s="167">
        <f>H97/G97</f>
        <v>0.0253556375131718</v>
      </c>
      <c r="K97" s="24"/>
      <c r="L97" s="24"/>
      <c r="M97" s="24"/>
      <c r="N97" s="24"/>
      <c r="O97" s="24"/>
      <c r="P97" s="24"/>
      <c r="Q97" s="24"/>
      <c r="R97" s="24"/>
      <c r="S97" s="24"/>
      <c r="T97" s="24"/>
      <c r="U97" s="24"/>
      <c r="V97" s="24"/>
      <c r="W97" s="24"/>
      <c r="X97" s="24"/>
      <c r="Y97" s="24"/>
      <c r="Z97" s="24"/>
    </row>
    <row r="98" ht="19.15" customHeight="1">
      <c r="A98" t="s" s="138">
        <v>8026</v>
      </c>
      <c r="B98" s="149">
        <v>4</v>
      </c>
      <c r="C98" s="149">
        <v>2</v>
      </c>
      <c r="D98" t="s" s="205">
        <v>8115</v>
      </c>
      <c r="E98" t="s" s="205">
        <v>22</v>
      </c>
      <c r="F98" s="223">
        <v>25228</v>
      </c>
      <c r="G98" s="149">
        <v>26471</v>
      </c>
      <c r="H98" s="173">
        <f>SUM(G98-F98)</f>
        <v>1243</v>
      </c>
      <c r="I98" s="167">
        <f>H98/F98</f>
        <v>0.0492706516568892</v>
      </c>
      <c r="J98" s="167">
        <f>H98/G98</f>
        <v>0.0469570473348192</v>
      </c>
      <c r="K98" s="24"/>
      <c r="L98" s="24"/>
      <c r="M98" s="24"/>
      <c r="N98" s="24"/>
      <c r="O98" s="24"/>
      <c r="P98" s="24"/>
      <c r="Q98" s="24"/>
      <c r="R98" s="24"/>
      <c r="S98" s="24"/>
      <c r="T98" s="24"/>
      <c r="U98" s="24"/>
      <c r="V98" s="24"/>
      <c r="W98" s="24"/>
      <c r="X98" s="24"/>
      <c r="Y98" s="24"/>
      <c r="Z98" s="24"/>
    </row>
    <row r="99" ht="19.15" customHeight="1">
      <c r="A99" t="s" s="138">
        <v>8026</v>
      </c>
      <c r="B99" s="149">
        <v>4</v>
      </c>
      <c r="C99" s="149">
        <v>3</v>
      </c>
      <c r="D99" t="s" s="205">
        <v>8116</v>
      </c>
      <c r="E99" t="s" s="205">
        <v>26</v>
      </c>
      <c r="F99" s="223">
        <v>4129</v>
      </c>
      <c r="G99" s="149">
        <v>4243</v>
      </c>
      <c r="H99" s="173">
        <f>SUM(G99-F99)</f>
        <v>114</v>
      </c>
      <c r="I99" s="167">
        <f>H99/F99</f>
        <v>0.0276095906999273</v>
      </c>
      <c r="J99" s="167">
        <f>H99/G99</f>
        <v>0.0268677822295546</v>
      </c>
      <c r="K99" s="24"/>
      <c r="L99" s="24"/>
      <c r="M99" s="24"/>
      <c r="N99" s="24"/>
      <c r="O99" s="24"/>
      <c r="P99" s="24"/>
      <c r="Q99" s="24"/>
      <c r="R99" s="24"/>
      <c r="S99" s="24"/>
      <c r="T99" s="24"/>
      <c r="U99" s="24"/>
      <c r="V99" s="24"/>
      <c r="W99" s="24"/>
      <c r="X99" s="24"/>
      <c r="Y99" s="24"/>
      <c r="Z99" s="24"/>
    </row>
    <row r="100" ht="19.15" customHeight="1">
      <c r="A100" t="s" s="138">
        <v>8026</v>
      </c>
      <c r="B100" s="149">
        <v>4</v>
      </c>
      <c r="C100" s="149">
        <v>11</v>
      </c>
      <c r="D100" t="s" s="205">
        <v>8117</v>
      </c>
      <c r="E100" t="s" s="205">
        <v>17</v>
      </c>
      <c r="F100" s="223">
        <v>2388</v>
      </c>
      <c r="G100" s="149">
        <v>2469</v>
      </c>
      <c r="H100" s="173">
        <f>SUM(G100-F100)</f>
        <v>81</v>
      </c>
      <c r="I100" s="167">
        <f>H100/F100</f>
        <v>0.0339195979899497</v>
      </c>
      <c r="J100" s="167">
        <f>H100/G100</f>
        <v>0.0328068043742406</v>
      </c>
      <c r="K100" s="24"/>
      <c r="L100" s="24"/>
      <c r="M100" s="24"/>
      <c r="N100" s="24"/>
      <c r="O100" s="24"/>
      <c r="P100" s="24"/>
      <c r="Q100" s="24"/>
      <c r="R100" s="24"/>
      <c r="S100" s="24"/>
      <c r="T100" s="24"/>
      <c r="U100" s="24"/>
      <c r="V100" s="24"/>
      <c r="W100" s="24"/>
      <c r="X100" s="24"/>
      <c r="Y100" s="24"/>
      <c r="Z100" s="24"/>
    </row>
    <row r="101" ht="19.15" customHeight="1">
      <c r="A101" t="s" s="138">
        <v>8026</v>
      </c>
      <c r="B101" s="149">
        <v>4</v>
      </c>
      <c r="C101" s="149">
        <v>1</v>
      </c>
      <c r="D101" t="s" s="205">
        <v>8118</v>
      </c>
      <c r="E101" t="s" s="205">
        <v>28</v>
      </c>
      <c r="F101" s="223">
        <v>2108</v>
      </c>
      <c r="G101" s="149">
        <v>2466</v>
      </c>
      <c r="H101" s="173">
        <f>SUM(G101-F101)</f>
        <v>358</v>
      </c>
      <c r="I101" s="167">
        <f>H101/F101</f>
        <v>0.169829222011385</v>
      </c>
      <c r="J101" s="167">
        <f>H101/G101</f>
        <v>0.145174371451744</v>
      </c>
      <c r="K101" s="24"/>
      <c r="L101" s="24"/>
      <c r="M101" s="24"/>
      <c r="N101" s="24"/>
      <c r="O101" s="24"/>
      <c r="P101" s="24"/>
      <c r="Q101" s="24"/>
      <c r="R101" s="24"/>
      <c r="S101" s="24"/>
      <c r="T101" s="24"/>
      <c r="U101" s="24"/>
      <c r="V101" s="24"/>
      <c r="W101" s="24"/>
      <c r="X101" s="24"/>
      <c r="Y101" s="24"/>
      <c r="Z101" s="24"/>
    </row>
    <row r="102" ht="19.15" customHeight="1">
      <c r="A102" t="s" s="138">
        <v>8026</v>
      </c>
      <c r="B102" s="149">
        <v>4</v>
      </c>
      <c r="C102" s="149">
        <v>25</v>
      </c>
      <c r="D102" t="s" s="205">
        <v>8119</v>
      </c>
      <c r="E102" t="s" s="205">
        <v>34</v>
      </c>
      <c r="F102" s="223">
        <v>1276</v>
      </c>
      <c r="G102" s="149">
        <v>1320</v>
      </c>
      <c r="H102" s="173">
        <f>SUM(G102-F102)</f>
        <v>44</v>
      </c>
      <c r="I102" s="167">
        <f>H102/F102</f>
        <v>0.0344827586206897</v>
      </c>
      <c r="J102" s="167">
        <f>H102/G102</f>
        <v>0.0333333333333333</v>
      </c>
      <c r="K102" s="24"/>
      <c r="L102" s="24"/>
      <c r="M102" s="24"/>
      <c r="N102" s="24"/>
      <c r="O102" s="24"/>
      <c r="P102" s="24"/>
      <c r="Q102" s="24"/>
      <c r="R102" s="24"/>
      <c r="S102" s="24"/>
      <c r="T102" s="24"/>
      <c r="U102" s="24"/>
      <c r="V102" s="24"/>
      <c r="W102" s="24"/>
      <c r="X102" s="24"/>
      <c r="Y102" s="24"/>
      <c r="Z102" s="24"/>
    </row>
    <row r="103" ht="19.15" customHeight="1">
      <c r="A103" t="s" s="138">
        <v>8026</v>
      </c>
      <c r="B103" s="149">
        <v>4</v>
      </c>
      <c r="C103" s="149">
        <v>4</v>
      </c>
      <c r="D103" t="s" s="205">
        <v>8120</v>
      </c>
      <c r="E103" t="s" s="205">
        <v>36</v>
      </c>
      <c r="F103" s="223">
        <v>1013</v>
      </c>
      <c r="G103" s="149">
        <v>1034</v>
      </c>
      <c r="H103" s="173">
        <f>SUM(G103-F103)</f>
        <v>21</v>
      </c>
      <c r="I103" s="167">
        <f>H103/F103</f>
        <v>0.0207305034550839</v>
      </c>
      <c r="J103" s="167">
        <f>H103/G103</f>
        <v>0.0203094777562863</v>
      </c>
      <c r="K103" s="24"/>
      <c r="L103" s="24"/>
      <c r="M103" s="24"/>
      <c r="N103" s="24"/>
      <c r="O103" s="24"/>
      <c r="P103" s="24"/>
      <c r="Q103" s="24"/>
      <c r="R103" s="24"/>
      <c r="S103" s="24"/>
      <c r="T103" s="24"/>
      <c r="U103" s="24"/>
      <c r="V103" s="24"/>
      <c r="W103" s="24"/>
      <c r="X103" s="24"/>
      <c r="Y103" s="24"/>
      <c r="Z103" s="24"/>
    </row>
    <row r="104" ht="19.15" customHeight="1">
      <c r="A104" t="s" s="138">
        <v>8026</v>
      </c>
      <c r="B104" s="149">
        <v>4</v>
      </c>
      <c r="C104" s="149">
        <v>6</v>
      </c>
      <c r="D104" t="s" s="205">
        <v>8121</v>
      </c>
      <c r="E104" t="s" s="205">
        <v>38</v>
      </c>
      <c r="F104" s="223">
        <v>853</v>
      </c>
      <c r="G104" s="149">
        <v>883</v>
      </c>
      <c r="H104" s="173">
        <f>SUM(G104-F104)</f>
        <v>30</v>
      </c>
      <c r="I104" s="167">
        <f>H104/F104</f>
        <v>0.0351699882766706</v>
      </c>
      <c r="J104" s="167">
        <f>H104/G104</f>
        <v>0.0339750849377123</v>
      </c>
      <c r="K104" s="24"/>
      <c r="L104" s="24"/>
      <c r="M104" s="24"/>
      <c r="N104" s="24"/>
      <c r="O104" s="24"/>
      <c r="P104" s="24"/>
      <c r="Q104" s="24"/>
      <c r="R104" s="24"/>
      <c r="S104" s="24"/>
      <c r="T104" s="24"/>
      <c r="U104" s="24"/>
      <c r="V104" s="24"/>
      <c r="W104" s="24"/>
      <c r="X104" s="24"/>
      <c r="Y104" s="24"/>
      <c r="Z104" s="24"/>
    </row>
    <row r="105" ht="19.15" customHeight="1">
      <c r="A105" t="s" s="138">
        <v>8026</v>
      </c>
      <c r="B105" s="149">
        <v>4</v>
      </c>
      <c r="C105" s="149">
        <v>27</v>
      </c>
      <c r="D105" t="s" s="205">
        <v>8122</v>
      </c>
      <c r="E105" t="s" s="205">
        <v>147</v>
      </c>
      <c r="F105" s="223">
        <v>585</v>
      </c>
      <c r="G105" s="149">
        <v>627</v>
      </c>
      <c r="H105" s="173">
        <f>SUM(G105-F105)</f>
        <v>42</v>
      </c>
      <c r="I105" s="167">
        <f>H105/F105</f>
        <v>0.0717948717948718</v>
      </c>
      <c r="J105" s="167">
        <f>H105/G105</f>
        <v>0.0669856459330144</v>
      </c>
      <c r="K105" s="24"/>
      <c r="L105" s="24"/>
      <c r="M105" s="24"/>
      <c r="N105" s="24"/>
      <c r="O105" s="24"/>
      <c r="P105" s="24"/>
      <c r="Q105" s="24"/>
      <c r="R105" s="24"/>
      <c r="S105" s="24"/>
      <c r="T105" s="24"/>
      <c r="U105" s="24"/>
      <c r="V105" s="24"/>
      <c r="W105" s="24"/>
      <c r="X105" s="24"/>
      <c r="Y105" s="24"/>
      <c r="Z105" s="24"/>
    </row>
    <row r="106" ht="19.15" customHeight="1">
      <c r="A106" t="s" s="138">
        <v>8026</v>
      </c>
      <c r="B106" s="149">
        <v>4</v>
      </c>
      <c r="C106" s="149">
        <v>12</v>
      </c>
      <c r="D106" t="s" s="205">
        <v>8123</v>
      </c>
      <c r="E106" t="s" s="205">
        <v>60</v>
      </c>
      <c r="F106" s="223">
        <v>456</v>
      </c>
      <c r="G106" s="149">
        <v>463</v>
      </c>
      <c r="H106" s="173">
        <f>SUM(G106-F106)</f>
        <v>7</v>
      </c>
      <c r="I106" s="167">
        <f>H106/F106</f>
        <v>0.0153508771929825</v>
      </c>
      <c r="J106" s="167">
        <f>H106/G106</f>
        <v>0.0151187904967603</v>
      </c>
      <c r="K106" s="24"/>
      <c r="L106" s="24"/>
      <c r="M106" s="24"/>
      <c r="N106" s="24"/>
      <c r="O106" s="24"/>
      <c r="P106" s="24"/>
      <c r="Q106" s="24"/>
      <c r="R106" s="24"/>
      <c r="S106" s="24"/>
      <c r="T106" s="24"/>
      <c r="U106" s="24"/>
      <c r="V106" s="24"/>
      <c r="W106" s="24"/>
      <c r="X106" s="24"/>
      <c r="Y106" s="24"/>
      <c r="Z106" s="24"/>
    </row>
    <row r="107" ht="19.15" customHeight="1">
      <c r="A107" t="s" s="138">
        <v>8026</v>
      </c>
      <c r="B107" s="149">
        <v>4</v>
      </c>
      <c r="C107" s="149">
        <v>9</v>
      </c>
      <c r="D107" t="s" s="205">
        <v>8124</v>
      </c>
      <c r="E107" t="s" s="205">
        <v>48</v>
      </c>
      <c r="F107" s="223">
        <v>336</v>
      </c>
      <c r="G107" s="149">
        <v>343</v>
      </c>
      <c r="H107" s="173">
        <f>SUM(G107-F107)</f>
        <v>7</v>
      </c>
      <c r="I107" s="167">
        <f>H107/F107</f>
        <v>0.0208333333333333</v>
      </c>
      <c r="J107" s="167">
        <f>H107/G107</f>
        <v>0.0204081632653061</v>
      </c>
      <c r="K107" s="24"/>
      <c r="L107" s="24"/>
      <c r="M107" s="24"/>
      <c r="N107" s="24"/>
      <c r="O107" s="24"/>
      <c r="P107" s="24"/>
      <c r="Q107" s="24"/>
      <c r="R107" s="24"/>
      <c r="S107" s="24"/>
      <c r="T107" s="24"/>
      <c r="U107" s="24"/>
      <c r="V107" s="24"/>
      <c r="W107" s="24"/>
      <c r="X107" s="24"/>
      <c r="Y107" s="24"/>
      <c r="Z107" s="24"/>
    </row>
    <row r="108" ht="19.15" customHeight="1">
      <c r="A108" t="s" s="138">
        <v>8026</v>
      </c>
      <c r="B108" s="149">
        <v>4</v>
      </c>
      <c r="C108" s="149">
        <v>23</v>
      </c>
      <c r="D108" t="s" s="205">
        <v>8125</v>
      </c>
      <c r="E108" t="s" s="205">
        <v>42</v>
      </c>
      <c r="F108" s="223">
        <v>318</v>
      </c>
      <c r="G108" s="149">
        <v>327</v>
      </c>
      <c r="H108" s="173">
        <f>SUM(G108-F108)</f>
        <v>9</v>
      </c>
      <c r="I108" s="167">
        <f>H108/F108</f>
        <v>0.0283018867924528</v>
      </c>
      <c r="J108" s="167">
        <f>H108/G108</f>
        <v>0.0275229357798165</v>
      </c>
      <c r="K108" s="24"/>
      <c r="L108" s="24"/>
      <c r="M108" s="24"/>
      <c r="N108" s="24"/>
      <c r="O108" s="24"/>
      <c r="P108" s="24"/>
      <c r="Q108" s="24"/>
      <c r="R108" s="24"/>
      <c r="S108" s="24"/>
      <c r="T108" s="24"/>
      <c r="U108" s="24"/>
      <c r="V108" s="24"/>
      <c r="W108" s="24"/>
      <c r="X108" s="24"/>
      <c r="Y108" s="24"/>
      <c r="Z108" s="24"/>
    </row>
    <row r="109" ht="19.15" customHeight="1">
      <c r="A109" t="s" s="138">
        <v>8026</v>
      </c>
      <c r="B109" s="149">
        <v>4</v>
      </c>
      <c r="C109" s="149">
        <v>10</v>
      </c>
      <c r="D109" t="s" s="205">
        <v>8126</v>
      </c>
      <c r="E109" t="s" s="205">
        <v>44</v>
      </c>
      <c r="F109" s="223">
        <v>271</v>
      </c>
      <c r="G109" s="149">
        <v>280</v>
      </c>
      <c r="H109" s="173">
        <f>SUM(G109-F109)</f>
        <v>9</v>
      </c>
      <c r="I109" s="167">
        <f>H109/F109</f>
        <v>0.033210332103321</v>
      </c>
      <c r="J109" s="167">
        <f>H109/G109</f>
        <v>0.0321428571428571</v>
      </c>
      <c r="K109" s="24"/>
      <c r="L109" s="24"/>
      <c r="M109" s="24"/>
      <c r="N109" s="24"/>
      <c r="O109" s="24"/>
      <c r="P109" s="24"/>
      <c r="Q109" s="24"/>
      <c r="R109" s="24"/>
      <c r="S109" s="24"/>
      <c r="T109" s="24"/>
      <c r="U109" s="24"/>
      <c r="V109" s="24"/>
      <c r="W109" s="24"/>
      <c r="X109" s="24"/>
      <c r="Y109" s="24"/>
      <c r="Z109" s="24"/>
    </row>
    <row r="110" ht="19.15" customHeight="1">
      <c r="A110" t="s" s="138">
        <v>8026</v>
      </c>
      <c r="B110" s="149">
        <v>4</v>
      </c>
      <c r="C110" s="149">
        <v>8</v>
      </c>
      <c r="D110" t="s" s="205">
        <v>8127</v>
      </c>
      <c r="E110" t="s" s="205">
        <v>30</v>
      </c>
      <c r="F110" s="223">
        <v>265</v>
      </c>
      <c r="G110" s="149">
        <v>273</v>
      </c>
      <c r="H110" s="173">
        <f>SUM(G110-F110)</f>
        <v>8</v>
      </c>
      <c r="I110" s="167">
        <f>H110/F110</f>
        <v>0.030188679245283</v>
      </c>
      <c r="J110" s="167">
        <f>H110/G110</f>
        <v>0.0293040293040293</v>
      </c>
      <c r="K110" s="24"/>
      <c r="L110" s="24"/>
      <c r="M110" s="24"/>
      <c r="N110" s="24"/>
      <c r="O110" s="24"/>
      <c r="P110" s="24"/>
      <c r="Q110" s="24"/>
      <c r="R110" s="24"/>
      <c r="S110" s="24"/>
      <c r="T110" s="24"/>
      <c r="U110" s="24"/>
      <c r="V110" s="24"/>
      <c r="W110" s="24"/>
      <c r="X110" s="24"/>
      <c r="Y110" s="24"/>
      <c r="Z110" s="24"/>
    </row>
    <row r="111" ht="19.15" customHeight="1">
      <c r="A111" t="s" s="138">
        <v>8026</v>
      </c>
      <c r="B111" s="149">
        <v>4</v>
      </c>
      <c r="C111" s="149">
        <v>21</v>
      </c>
      <c r="D111" t="s" s="205">
        <v>8128</v>
      </c>
      <c r="E111" t="s" s="205">
        <v>281</v>
      </c>
      <c r="F111" s="223">
        <v>236</v>
      </c>
      <c r="G111" s="149">
        <v>246</v>
      </c>
      <c r="H111" s="173">
        <f>SUM(G111-F111)</f>
        <v>10</v>
      </c>
      <c r="I111" s="167">
        <f>H111/F111</f>
        <v>0.0423728813559322</v>
      </c>
      <c r="J111" s="167">
        <f>H111/G111</f>
        <v>0.040650406504065</v>
      </c>
      <c r="K111" s="24"/>
      <c r="L111" s="24"/>
      <c r="M111" s="24"/>
      <c r="N111" s="24"/>
      <c r="O111" s="24"/>
      <c r="P111" s="24"/>
      <c r="Q111" s="24"/>
      <c r="R111" s="24"/>
      <c r="S111" s="24"/>
      <c r="T111" s="24"/>
      <c r="U111" s="24"/>
      <c r="V111" s="24"/>
      <c r="W111" s="24"/>
      <c r="X111" s="24"/>
      <c r="Y111" s="24"/>
      <c r="Z111" s="24"/>
    </row>
    <row r="112" ht="19.15" customHeight="1">
      <c r="A112" t="s" s="138">
        <v>8026</v>
      </c>
      <c r="B112" s="149">
        <v>4</v>
      </c>
      <c r="C112" s="149">
        <v>22</v>
      </c>
      <c r="D112" t="s" s="205">
        <v>8129</v>
      </c>
      <c r="E112" t="s" s="205">
        <v>74</v>
      </c>
      <c r="F112" s="223">
        <v>219</v>
      </c>
      <c r="G112" s="149">
        <v>239</v>
      </c>
      <c r="H112" s="173">
        <f>SUM(G112-F112)</f>
        <v>20</v>
      </c>
      <c r="I112" s="167">
        <f>H112/F112</f>
        <v>0.091324200913242</v>
      </c>
      <c r="J112" s="167">
        <f>H112/G112</f>
        <v>0.08368200836820081</v>
      </c>
      <c r="K112" s="24"/>
      <c r="L112" s="24"/>
      <c r="M112" s="24"/>
      <c r="N112" s="24"/>
      <c r="O112" s="24"/>
      <c r="P112" s="24"/>
      <c r="Q112" s="24"/>
      <c r="R112" s="24"/>
      <c r="S112" s="24"/>
      <c r="T112" s="24"/>
      <c r="U112" s="24"/>
      <c r="V112" s="24"/>
      <c r="W112" s="24"/>
      <c r="X112" s="24"/>
      <c r="Y112" s="24"/>
      <c r="Z112" s="24"/>
    </row>
    <row r="113" ht="19.15" customHeight="1">
      <c r="A113" t="s" s="138">
        <v>8026</v>
      </c>
      <c r="B113" s="149">
        <v>4</v>
      </c>
      <c r="C113" s="149">
        <v>16</v>
      </c>
      <c r="D113" t="s" s="205">
        <v>8130</v>
      </c>
      <c r="E113" t="s" s="205">
        <v>265</v>
      </c>
      <c r="F113" s="223">
        <v>191</v>
      </c>
      <c r="G113" s="149">
        <v>207</v>
      </c>
      <c r="H113" s="173">
        <f>SUM(G113-F113)</f>
        <v>16</v>
      </c>
      <c r="I113" s="167">
        <f>H113/F113</f>
        <v>0.08376963350785339</v>
      </c>
      <c r="J113" s="167">
        <f>H113/G113</f>
        <v>0.0772946859903382</v>
      </c>
      <c r="K113" s="24"/>
      <c r="L113" s="24"/>
      <c r="M113" s="24"/>
      <c r="N113" s="24"/>
      <c r="O113" s="24"/>
      <c r="P113" s="24"/>
      <c r="Q113" s="24"/>
      <c r="R113" s="24"/>
      <c r="S113" s="24"/>
      <c r="T113" s="24"/>
      <c r="U113" s="24"/>
      <c r="V113" s="24"/>
      <c r="W113" s="24"/>
      <c r="X113" s="24"/>
      <c r="Y113" s="24"/>
      <c r="Z113" s="24"/>
    </row>
    <row r="114" ht="19.15" customHeight="1">
      <c r="A114" t="s" s="138">
        <v>8026</v>
      </c>
      <c r="B114" s="149">
        <v>4</v>
      </c>
      <c r="C114" s="149">
        <v>18</v>
      </c>
      <c r="D114" t="s" s="205">
        <v>8131</v>
      </c>
      <c r="E114" t="s" s="205">
        <v>72</v>
      </c>
      <c r="F114" s="223">
        <v>167</v>
      </c>
      <c r="G114" s="149">
        <v>170</v>
      </c>
      <c r="H114" s="173">
        <f>SUM(G114-F114)</f>
        <v>3</v>
      </c>
      <c r="I114" s="167">
        <f>H114/F114</f>
        <v>0.0179640718562874</v>
      </c>
      <c r="J114" s="167">
        <f>H114/G114</f>
        <v>0.0176470588235294</v>
      </c>
      <c r="K114" s="24"/>
      <c r="L114" s="24"/>
      <c r="M114" s="24"/>
      <c r="N114" s="24"/>
      <c r="O114" s="24"/>
      <c r="P114" s="24"/>
      <c r="Q114" s="24"/>
      <c r="R114" s="24"/>
      <c r="S114" s="24"/>
      <c r="T114" s="24"/>
      <c r="U114" s="24"/>
      <c r="V114" s="24"/>
      <c r="W114" s="24"/>
      <c r="X114" s="24"/>
      <c r="Y114" s="24"/>
      <c r="Z114" s="24"/>
    </row>
    <row r="115" ht="19.15" customHeight="1">
      <c r="A115" t="s" s="138">
        <v>8026</v>
      </c>
      <c r="B115" s="149">
        <v>4</v>
      </c>
      <c r="C115" s="149">
        <v>17</v>
      </c>
      <c r="D115" t="s" s="205">
        <v>8132</v>
      </c>
      <c r="E115" t="s" s="205">
        <v>52</v>
      </c>
      <c r="F115" s="223">
        <v>143</v>
      </c>
      <c r="G115" s="149">
        <v>162</v>
      </c>
      <c r="H115" s="173">
        <f>SUM(G115-F115)</f>
        <v>19</v>
      </c>
      <c r="I115" s="167">
        <f>H115/F115</f>
        <v>0.132867132867133</v>
      </c>
      <c r="J115" s="167">
        <f>H115/G115</f>
        <v>0.117283950617284</v>
      </c>
      <c r="K115" s="24"/>
      <c r="L115" s="24"/>
      <c r="M115" s="24"/>
      <c r="N115" s="24"/>
      <c r="O115" s="24"/>
      <c r="P115" s="24"/>
      <c r="Q115" s="24"/>
      <c r="R115" s="24"/>
      <c r="S115" s="24"/>
      <c r="T115" s="24"/>
      <c r="U115" s="24"/>
      <c r="V115" s="24"/>
      <c r="W115" s="24"/>
      <c r="X115" s="24"/>
      <c r="Y115" s="24"/>
      <c r="Z115" s="24"/>
    </row>
    <row r="116" ht="19.15" customHeight="1">
      <c r="A116" t="s" s="138">
        <v>8026</v>
      </c>
      <c r="B116" s="149">
        <v>4</v>
      </c>
      <c r="C116" s="149">
        <v>24</v>
      </c>
      <c r="D116" t="s" s="205">
        <v>8133</v>
      </c>
      <c r="E116" t="s" s="205">
        <v>375</v>
      </c>
      <c r="F116" s="223">
        <v>147</v>
      </c>
      <c r="G116" s="149">
        <v>159</v>
      </c>
      <c r="H116" s="173">
        <f>SUM(G116-F116)</f>
        <v>12</v>
      </c>
      <c r="I116" s="167">
        <f>H116/F116</f>
        <v>0.0816326530612245</v>
      </c>
      <c r="J116" s="167">
        <f>H116/G116</f>
        <v>0.0754716981132075</v>
      </c>
      <c r="K116" s="24"/>
      <c r="L116" s="24"/>
      <c r="M116" s="24"/>
      <c r="N116" s="24"/>
      <c r="O116" s="24"/>
      <c r="P116" s="24"/>
      <c r="Q116" s="24"/>
      <c r="R116" s="24"/>
      <c r="S116" s="24"/>
      <c r="T116" s="24"/>
      <c r="U116" s="24"/>
      <c r="V116" s="24"/>
      <c r="W116" s="24"/>
      <c r="X116" s="24"/>
      <c r="Y116" s="24"/>
      <c r="Z116" s="24"/>
    </row>
    <row r="117" ht="19.15" customHeight="1">
      <c r="A117" t="s" s="138">
        <v>8026</v>
      </c>
      <c r="B117" s="149">
        <v>4</v>
      </c>
      <c r="C117" s="149">
        <v>26</v>
      </c>
      <c r="D117" t="s" s="205">
        <v>8134</v>
      </c>
      <c r="E117" t="s" s="205">
        <v>173</v>
      </c>
      <c r="F117" s="223">
        <v>124</v>
      </c>
      <c r="G117" s="149">
        <v>130</v>
      </c>
      <c r="H117" s="173">
        <f>SUM(G117-F117)</f>
        <v>6</v>
      </c>
      <c r="I117" s="167">
        <f>H117/F117</f>
        <v>0.0483870967741935</v>
      </c>
      <c r="J117" s="167">
        <f>H117/G117</f>
        <v>0.0461538461538462</v>
      </c>
      <c r="K117" s="24"/>
      <c r="L117" s="24"/>
      <c r="M117" s="24"/>
      <c r="N117" s="24"/>
      <c r="O117" s="24"/>
      <c r="P117" s="24"/>
      <c r="Q117" s="24"/>
      <c r="R117" s="24"/>
      <c r="S117" s="24"/>
      <c r="T117" s="24"/>
      <c r="U117" s="24"/>
      <c r="V117" s="24"/>
      <c r="W117" s="24"/>
      <c r="X117" s="24"/>
      <c r="Y117" s="24"/>
      <c r="Z117" s="24"/>
    </row>
    <row r="118" ht="19.15" customHeight="1">
      <c r="A118" t="s" s="138">
        <v>8026</v>
      </c>
      <c r="B118" s="149">
        <v>4</v>
      </c>
      <c r="C118" s="149">
        <v>14</v>
      </c>
      <c r="D118" t="s" s="205">
        <v>8135</v>
      </c>
      <c r="E118" t="s" s="205">
        <v>66</v>
      </c>
      <c r="F118" s="223">
        <v>95</v>
      </c>
      <c r="G118" s="149">
        <v>105</v>
      </c>
      <c r="H118" s="173">
        <f>SUM(G118-F118)</f>
        <v>10</v>
      </c>
      <c r="I118" s="167">
        <f>H118/F118</f>
        <v>0.105263157894737</v>
      </c>
      <c r="J118" s="167">
        <f>H118/G118</f>
        <v>0.09523809523809521</v>
      </c>
      <c r="K118" s="24"/>
      <c r="L118" s="24"/>
      <c r="M118" s="24"/>
      <c r="N118" s="24"/>
      <c r="O118" s="24"/>
      <c r="P118" s="24"/>
      <c r="Q118" s="24"/>
      <c r="R118" s="24"/>
      <c r="S118" s="24"/>
      <c r="T118" s="24"/>
      <c r="U118" s="24"/>
      <c r="V118" s="24"/>
      <c r="W118" s="24"/>
      <c r="X118" s="24"/>
      <c r="Y118" s="24"/>
      <c r="Z118" s="24"/>
    </row>
    <row r="119" ht="19.15" customHeight="1">
      <c r="A119" t="s" s="138">
        <v>8026</v>
      </c>
      <c r="B119" s="149">
        <v>4</v>
      </c>
      <c r="C119" s="149">
        <v>28</v>
      </c>
      <c r="D119" t="s" s="205">
        <v>8136</v>
      </c>
      <c r="E119" t="s" s="205">
        <v>32</v>
      </c>
      <c r="F119" s="223">
        <v>100</v>
      </c>
      <c r="G119" s="149">
        <v>102</v>
      </c>
      <c r="H119" s="173">
        <f>SUM(G119-F119)</f>
        <v>2</v>
      </c>
      <c r="I119" s="167">
        <f>H119/F119</f>
        <v>0.02</v>
      </c>
      <c r="J119" s="167">
        <f>H119/G119</f>
        <v>0.0196078431372549</v>
      </c>
      <c r="K119" s="24"/>
      <c r="L119" s="24"/>
      <c r="M119" s="24"/>
      <c r="N119" s="24"/>
      <c r="O119" s="24"/>
      <c r="P119" s="24"/>
      <c r="Q119" s="24"/>
      <c r="R119" s="24"/>
      <c r="S119" s="24"/>
      <c r="T119" s="24"/>
      <c r="U119" s="24"/>
      <c r="V119" s="24"/>
      <c r="W119" s="24"/>
      <c r="X119" s="24"/>
      <c r="Y119" s="24"/>
      <c r="Z119" s="24"/>
    </row>
    <row r="120" ht="19.15" customHeight="1">
      <c r="A120" t="s" s="138">
        <v>8026</v>
      </c>
      <c r="B120" s="149">
        <v>4</v>
      </c>
      <c r="C120" s="149">
        <v>29</v>
      </c>
      <c r="D120" t="s" s="205">
        <v>8137</v>
      </c>
      <c r="E120" t="s" s="205">
        <v>68</v>
      </c>
      <c r="F120" s="223">
        <v>82</v>
      </c>
      <c r="G120" s="149">
        <v>88</v>
      </c>
      <c r="H120" s="173">
        <f>SUM(G120-F120)</f>
        <v>6</v>
      </c>
      <c r="I120" s="167">
        <f>H120/F120</f>
        <v>0.0731707317073171</v>
      </c>
      <c r="J120" s="167">
        <f>H120/G120</f>
        <v>0.0681818181818182</v>
      </c>
      <c r="K120" s="24"/>
      <c r="L120" s="24"/>
      <c r="M120" s="24"/>
      <c r="N120" s="24"/>
      <c r="O120" s="24"/>
      <c r="P120" s="24"/>
      <c r="Q120" s="24"/>
      <c r="R120" s="24"/>
      <c r="S120" s="24"/>
      <c r="T120" s="24"/>
      <c r="U120" s="24"/>
      <c r="V120" s="24"/>
      <c r="W120" s="24"/>
      <c r="X120" s="24"/>
      <c r="Y120" s="24"/>
      <c r="Z120" s="24"/>
    </row>
    <row r="121" ht="19.15" customHeight="1">
      <c r="A121" t="s" s="138">
        <v>8026</v>
      </c>
      <c r="B121" s="149">
        <v>4</v>
      </c>
      <c r="C121" s="149">
        <v>20</v>
      </c>
      <c r="D121" t="s" s="205">
        <v>8138</v>
      </c>
      <c r="E121" t="s" s="205">
        <v>1122</v>
      </c>
      <c r="F121" s="223">
        <v>85</v>
      </c>
      <c r="G121" s="149">
        <v>87</v>
      </c>
      <c r="H121" s="173">
        <f>SUM(G121-F121)</f>
        <v>2</v>
      </c>
      <c r="I121" s="167">
        <f>H121/F121</f>
        <v>0.0235294117647059</v>
      </c>
      <c r="J121" s="167">
        <f>H121/G121</f>
        <v>0.0229885057471264</v>
      </c>
      <c r="K121" s="24"/>
      <c r="L121" s="24"/>
      <c r="M121" s="24"/>
      <c r="N121" s="24"/>
      <c r="O121" s="24"/>
      <c r="P121" s="24"/>
      <c r="Q121" s="24"/>
      <c r="R121" s="24"/>
      <c r="S121" s="24"/>
      <c r="T121" s="24"/>
      <c r="U121" s="24"/>
      <c r="V121" s="24"/>
      <c r="W121" s="24"/>
      <c r="X121" s="24"/>
      <c r="Y121" s="24"/>
      <c r="Z121" s="24"/>
    </row>
    <row r="122" ht="19.15" customHeight="1">
      <c r="A122" t="s" s="138">
        <v>8026</v>
      </c>
      <c r="B122" s="149">
        <v>4</v>
      </c>
      <c r="C122" s="149">
        <v>13</v>
      </c>
      <c r="D122" t="s" s="205">
        <v>8139</v>
      </c>
      <c r="E122" t="s" s="205">
        <v>54</v>
      </c>
      <c r="F122" s="223">
        <v>80</v>
      </c>
      <c r="G122" s="149">
        <v>81</v>
      </c>
      <c r="H122" s="173">
        <f>SUM(G122-F122)</f>
        <v>1</v>
      </c>
      <c r="I122" s="167">
        <f>H122/F122</f>
        <v>0.0125</v>
      </c>
      <c r="J122" s="167">
        <f>H122/G122</f>
        <v>0.0123456790123457</v>
      </c>
      <c r="K122" s="24"/>
      <c r="L122" s="24"/>
      <c r="M122" s="24"/>
      <c r="N122" s="24"/>
      <c r="O122" s="24"/>
      <c r="P122" s="24"/>
      <c r="Q122" s="24"/>
      <c r="R122" s="24"/>
      <c r="S122" s="24"/>
      <c r="T122" s="24"/>
      <c r="U122" s="24"/>
      <c r="V122" s="24"/>
      <c r="W122" s="24"/>
      <c r="X122" s="24"/>
      <c r="Y122" s="24"/>
      <c r="Z122" s="24"/>
    </row>
    <row r="123" ht="19.15" customHeight="1">
      <c r="A123" t="s" s="138">
        <v>8026</v>
      </c>
      <c r="B123" s="149">
        <v>4</v>
      </c>
      <c r="C123" s="149">
        <v>19</v>
      </c>
      <c r="D123" t="s" s="205">
        <v>8140</v>
      </c>
      <c r="E123" t="s" s="205">
        <v>1091</v>
      </c>
      <c r="F123" s="223">
        <v>78</v>
      </c>
      <c r="G123" s="149">
        <v>79</v>
      </c>
      <c r="H123" s="173">
        <f>SUM(G123-F123)</f>
        <v>1</v>
      </c>
      <c r="I123" s="167">
        <f>H123/F123</f>
        <v>0.0128205128205128</v>
      </c>
      <c r="J123" s="167">
        <f>H123/G123</f>
        <v>0.0126582278481013</v>
      </c>
      <c r="K123" s="24"/>
      <c r="L123" s="24"/>
      <c r="M123" s="24"/>
      <c r="N123" s="24"/>
      <c r="O123" s="24"/>
      <c r="P123" s="24"/>
      <c r="Q123" s="24"/>
      <c r="R123" s="24"/>
      <c r="S123" s="24"/>
      <c r="T123" s="24"/>
      <c r="U123" s="24"/>
      <c r="V123" s="24"/>
      <c r="W123" s="24"/>
      <c r="X123" s="24"/>
      <c r="Y123" s="24"/>
      <c r="Z123" s="24"/>
    </row>
    <row r="124" ht="19.15" customHeight="1">
      <c r="A124" t="s" s="138">
        <v>8026</v>
      </c>
      <c r="B124" s="149">
        <v>4</v>
      </c>
      <c r="C124" s="149">
        <v>15</v>
      </c>
      <c r="D124" t="s" s="205">
        <v>8141</v>
      </c>
      <c r="E124" t="s" s="205">
        <v>76</v>
      </c>
      <c r="F124" s="223">
        <v>70</v>
      </c>
      <c r="G124" s="149">
        <v>73</v>
      </c>
      <c r="H124" s="206">
        <f>SUM(G124-F124)</f>
        <v>3</v>
      </c>
      <c r="I124" s="208">
        <f>H124/F124</f>
        <v>0.0428571428571429</v>
      </c>
      <c r="J124" s="208">
        <f>H124/G124</f>
        <v>0.0410958904109589</v>
      </c>
      <c r="K124" s="174"/>
      <c r="L124" s="174"/>
      <c r="M124" s="174"/>
      <c r="N124" s="174"/>
      <c r="O124" s="174"/>
      <c r="P124" s="174"/>
      <c r="Q124" s="174"/>
      <c r="R124" s="174"/>
      <c r="S124" s="174"/>
      <c r="T124" s="174"/>
      <c r="U124" s="174"/>
      <c r="V124" s="174"/>
      <c r="W124" s="174"/>
      <c r="X124" s="174"/>
      <c r="Y124" s="174"/>
      <c r="Z124" s="174"/>
    </row>
    <row r="125" ht="13.65" customHeight="1">
      <c r="A125" s="192"/>
      <c r="B125" s="183"/>
      <c r="C125" s="183"/>
      <c r="D125" s="183"/>
      <c r="E125" s="183"/>
      <c r="F125" s="194">
        <f>SUM(F96:F124)</f>
        <v>111451</v>
      </c>
      <c r="G125" s="194">
        <f>SUM(G96:G124)</f>
        <v>116479</v>
      </c>
      <c r="H125" s="194">
        <f>SUM(H96:H124)</f>
        <v>5028</v>
      </c>
      <c r="I125" s="209">
        <f>H125/F125</f>
        <v>0.0451139962853631</v>
      </c>
      <c r="J125" s="209">
        <f>H125/G125</f>
        <v>0.0431665793834082</v>
      </c>
      <c r="K125" s="183"/>
      <c r="L125" s="183"/>
      <c r="M125" s="183"/>
      <c r="N125" s="183"/>
      <c r="O125" s="183"/>
      <c r="P125" s="183"/>
      <c r="Q125" s="183"/>
      <c r="R125" s="183"/>
      <c r="S125" s="183"/>
      <c r="T125" s="183"/>
      <c r="U125" s="183"/>
      <c r="V125" s="183"/>
      <c r="W125" s="183"/>
      <c r="X125" s="183"/>
      <c r="Y125" s="183"/>
      <c r="Z125" s="184"/>
    </row>
    <row r="126" ht="13.65" customHeight="1">
      <c r="A126" s="195"/>
      <c r="B126" s="195"/>
      <c r="C126" s="195"/>
      <c r="D126" s="195"/>
      <c r="E126" s="195"/>
      <c r="F126" s="195"/>
      <c r="G126" s="195"/>
      <c r="H126" s="195"/>
      <c r="I126" s="214">
        <f>H126/F126</f>
      </c>
      <c r="J126" s="214">
        <f>H126/G126</f>
      </c>
      <c r="K126" s="195"/>
      <c r="L126" s="195"/>
      <c r="M126" s="195"/>
      <c r="N126" s="195"/>
      <c r="O126" s="195"/>
      <c r="P126" s="195"/>
      <c r="Q126" s="195"/>
      <c r="R126" s="195"/>
      <c r="S126" s="195"/>
      <c r="T126" s="195"/>
      <c r="U126" s="195"/>
      <c r="V126" s="195"/>
      <c r="W126" s="195"/>
      <c r="X126" s="195"/>
      <c r="Y126" s="195"/>
      <c r="Z126" s="195"/>
    </row>
    <row r="127" ht="13.65" customHeight="1">
      <c r="A127" s="215"/>
      <c r="B127" s="216"/>
      <c r="C127" s="216"/>
      <c r="D127" s="216"/>
      <c r="E127" s="216"/>
      <c r="F127" s="218">
        <f>SUM(F125,F94,F63,F32)</f>
        <v>437981</v>
      </c>
      <c r="G127" s="218">
        <f>SUM(G125,G94,G63,G32)</f>
        <v>459536</v>
      </c>
      <c r="H127" s="218">
        <f>SUM(H125,H94,H63,H32)</f>
        <v>21555</v>
      </c>
      <c r="I127" s="219">
        <f>H127/F127</f>
        <v>0.0492144636411169</v>
      </c>
      <c r="J127" s="219">
        <f>H127/G127</f>
        <v>0.0469060095400578</v>
      </c>
      <c r="K127" s="216"/>
      <c r="L127" s="216"/>
      <c r="M127" s="216"/>
      <c r="N127" s="216"/>
      <c r="O127" s="216"/>
      <c r="P127" s="216"/>
      <c r="Q127" s="216"/>
      <c r="R127" s="216"/>
      <c r="S127" s="216"/>
      <c r="T127" s="216"/>
      <c r="U127" s="216"/>
      <c r="V127" s="216"/>
      <c r="W127" s="216"/>
      <c r="X127" s="216"/>
      <c r="Y127" s="216"/>
      <c r="Z127"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57.xml><?xml version="1.0" encoding="utf-8"?>
<worksheet xmlns:r="http://schemas.openxmlformats.org/officeDocument/2006/relationships" xmlns="http://schemas.openxmlformats.org/spreadsheetml/2006/main">
  <sheetPr>
    <pageSetUpPr fitToPage="1"/>
  </sheetPr>
  <dimension ref="A1:Z66"/>
  <sheetViews>
    <sheetView workbookViewId="0" showGridLines="0" defaultGridColor="1"/>
  </sheetViews>
  <sheetFormatPr defaultColWidth="14.5" defaultRowHeight="15.75" customHeight="1" outlineLevelRow="0" outlineLevelCol="0"/>
  <cols>
    <col min="1" max="1" width="14.5" style="352" customWidth="1"/>
    <col min="2" max="2" width="10.5" style="352" customWidth="1"/>
    <col min="3" max="3" width="9" style="352" customWidth="1"/>
    <col min="4" max="4" width="29.5" style="352" customWidth="1"/>
    <col min="5" max="5" width="22" style="352" customWidth="1"/>
    <col min="6" max="26" width="14.5" style="352" customWidth="1"/>
    <col min="27" max="256" width="14.5" style="352"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8144</v>
      </c>
      <c r="B2" s="149">
        <v>1</v>
      </c>
      <c r="C2" s="149">
        <v>10</v>
      </c>
      <c r="D2" t="s" s="205">
        <v>8150</v>
      </c>
      <c r="E2" t="s" s="205">
        <v>84</v>
      </c>
      <c r="F2" s="223">
        <v>49592</v>
      </c>
      <c r="G2" s="149">
        <v>51488</v>
      </c>
      <c r="H2" s="173">
        <f>SUM(G2-F2)</f>
        <v>1896</v>
      </c>
      <c r="I2" s="167">
        <f>H2/F2</f>
        <v>0.0382319728988547</v>
      </c>
      <c r="J2" s="167">
        <f>H2/G2</f>
        <v>0.0368241143567433</v>
      </c>
      <c r="K2" s="24"/>
      <c r="L2" s="24"/>
      <c r="M2" s="24"/>
      <c r="N2" s="24"/>
      <c r="O2" s="24"/>
      <c r="P2" s="24"/>
      <c r="Q2" s="24"/>
      <c r="R2" s="24"/>
      <c r="S2" s="24"/>
      <c r="T2" s="24"/>
      <c r="U2" s="24"/>
      <c r="V2" s="24"/>
      <c r="W2" s="24"/>
      <c r="X2" s="24"/>
      <c r="Y2" s="24"/>
      <c r="Z2" s="24"/>
    </row>
    <row r="3" ht="19.15" customHeight="1">
      <c r="A3" t="s" s="138">
        <v>8144</v>
      </c>
      <c r="B3" s="149">
        <v>1</v>
      </c>
      <c r="C3" s="149">
        <v>3</v>
      </c>
      <c r="D3" t="s" s="205">
        <v>8151</v>
      </c>
      <c r="E3" t="s" s="205">
        <v>22</v>
      </c>
      <c r="F3" s="223">
        <v>39899</v>
      </c>
      <c r="G3" s="149">
        <v>41321</v>
      </c>
      <c r="H3" s="173">
        <f>SUM(G3-F3)</f>
        <v>1422</v>
      </c>
      <c r="I3" s="167">
        <f>H3/F3</f>
        <v>0.0356399909772175</v>
      </c>
      <c r="J3" s="167">
        <f>H3/G3</f>
        <v>0.0344134943491203</v>
      </c>
      <c r="K3" s="24"/>
      <c r="L3" s="24"/>
      <c r="M3" s="24"/>
      <c r="N3" s="24"/>
      <c r="O3" s="24"/>
      <c r="P3" s="24"/>
      <c r="Q3" s="24"/>
      <c r="R3" s="24"/>
      <c r="S3" s="24"/>
      <c r="T3" s="24"/>
      <c r="U3" s="24"/>
      <c r="V3" s="24"/>
      <c r="W3" s="24"/>
      <c r="X3" s="24"/>
      <c r="Y3" s="24"/>
      <c r="Z3" s="24"/>
    </row>
    <row r="4" ht="19.15" customHeight="1">
      <c r="A4" t="s" s="138">
        <v>8144</v>
      </c>
      <c r="B4" s="149">
        <v>1</v>
      </c>
      <c r="C4" s="149">
        <v>23</v>
      </c>
      <c r="D4" t="s" s="205">
        <v>8152</v>
      </c>
      <c r="E4" t="s" s="205">
        <v>20</v>
      </c>
      <c r="F4" s="223">
        <v>15404</v>
      </c>
      <c r="G4" s="149">
        <v>15775</v>
      </c>
      <c r="H4" s="173">
        <f>SUM(G4-F4)</f>
        <v>371</v>
      </c>
      <c r="I4" s="167">
        <f>H4/F4</f>
        <v>0.0240846533367956</v>
      </c>
      <c r="J4" s="167">
        <f>H4/G4</f>
        <v>0.0235182250396197</v>
      </c>
      <c r="K4" s="24"/>
      <c r="L4" s="24"/>
      <c r="M4" s="24"/>
      <c r="N4" s="24"/>
      <c r="O4" s="24"/>
      <c r="P4" s="24"/>
      <c r="Q4" s="24"/>
      <c r="R4" s="24"/>
      <c r="S4" s="24"/>
      <c r="T4" s="24"/>
      <c r="U4" s="24"/>
      <c r="V4" s="24"/>
      <c r="W4" s="24"/>
      <c r="X4" s="24"/>
      <c r="Y4" s="24"/>
      <c r="Z4" s="24"/>
    </row>
    <row r="5" ht="19.15" customHeight="1">
      <c r="A5" t="s" s="138">
        <v>8144</v>
      </c>
      <c r="B5" s="149">
        <v>1</v>
      </c>
      <c r="C5" s="149">
        <v>13</v>
      </c>
      <c r="D5" t="s" s="205">
        <v>8153</v>
      </c>
      <c r="E5" t="s" s="205">
        <v>17</v>
      </c>
      <c r="F5" s="223">
        <v>11784</v>
      </c>
      <c r="G5" s="149">
        <v>12117</v>
      </c>
      <c r="H5" s="173">
        <f>SUM(G5-F5)</f>
        <v>333</v>
      </c>
      <c r="I5" s="167">
        <f>H5/F5</f>
        <v>0.0282586558044807</v>
      </c>
      <c r="J5" s="167">
        <f>H5/G5</f>
        <v>0.0274820500123793</v>
      </c>
      <c r="K5" s="24"/>
      <c r="L5" s="24"/>
      <c r="M5" s="24"/>
      <c r="N5" s="24"/>
      <c r="O5" s="24"/>
      <c r="P5" s="24"/>
      <c r="Q5" s="24"/>
      <c r="R5" s="24"/>
      <c r="S5" s="24"/>
      <c r="T5" s="24"/>
      <c r="U5" s="24"/>
      <c r="V5" s="24"/>
      <c r="W5" s="24"/>
      <c r="X5" s="24"/>
      <c r="Y5" s="24"/>
      <c r="Z5" s="24"/>
    </row>
    <row r="6" ht="19.15" customHeight="1">
      <c r="A6" t="s" s="138">
        <v>8144</v>
      </c>
      <c r="B6" s="149">
        <v>1</v>
      </c>
      <c r="C6" s="149">
        <v>12</v>
      </c>
      <c r="D6" t="s" s="205">
        <v>8145</v>
      </c>
      <c r="E6" t="s" s="205">
        <v>38</v>
      </c>
      <c r="F6" s="342">
        <v>2055</v>
      </c>
      <c r="G6" s="343">
        <v>3238</v>
      </c>
      <c r="H6" s="173">
        <f>SUM(G6-F6)</f>
        <v>1183</v>
      </c>
      <c r="I6" s="167">
        <f>H6/F6</f>
        <v>0.575669099756691</v>
      </c>
      <c r="J6" s="167">
        <f>H6/G6</f>
        <v>0.365348980852378</v>
      </c>
      <c r="K6" s="24"/>
      <c r="L6" s="24"/>
      <c r="M6" s="24"/>
      <c r="N6" s="24"/>
      <c r="O6" s="24"/>
      <c r="P6" s="24"/>
      <c r="Q6" s="24"/>
      <c r="R6" s="24"/>
      <c r="S6" s="24"/>
      <c r="T6" s="24"/>
      <c r="U6" s="24"/>
      <c r="V6" s="24"/>
      <c r="W6" s="24"/>
      <c r="X6" s="24"/>
      <c r="Y6" s="24"/>
      <c r="Z6" s="24"/>
    </row>
    <row r="7" ht="19.15" customHeight="1">
      <c r="A7" t="s" s="138">
        <v>8144</v>
      </c>
      <c r="B7" s="149">
        <v>1</v>
      </c>
      <c r="C7" s="149">
        <v>7</v>
      </c>
      <c r="D7" t="s" s="205">
        <v>8154</v>
      </c>
      <c r="E7" t="s" s="205">
        <v>28</v>
      </c>
      <c r="F7" s="223">
        <v>2555</v>
      </c>
      <c r="G7" s="149">
        <v>2614</v>
      </c>
      <c r="H7" s="173">
        <f>SUM(G7-F7)</f>
        <v>59</v>
      </c>
      <c r="I7" s="167">
        <f>H7/F7</f>
        <v>0.0230919765166341</v>
      </c>
      <c r="J7" s="167">
        <f>H7/G7</f>
        <v>0.0225707727620505</v>
      </c>
      <c r="K7" s="24"/>
      <c r="L7" s="24"/>
      <c r="M7" s="24"/>
      <c r="N7" s="24"/>
      <c r="O7" s="24"/>
      <c r="P7" s="24"/>
      <c r="Q7" s="24"/>
      <c r="R7" s="24"/>
      <c r="S7" s="24"/>
      <c r="T7" s="24"/>
      <c r="U7" s="24"/>
      <c r="V7" s="24"/>
      <c r="W7" s="24"/>
      <c r="X7" s="24"/>
      <c r="Y7" s="24"/>
      <c r="Z7" s="24"/>
    </row>
    <row r="8" ht="19.15" customHeight="1">
      <c r="A8" t="s" s="138">
        <v>8144</v>
      </c>
      <c r="B8" s="149">
        <v>1</v>
      </c>
      <c r="C8" s="149">
        <v>16</v>
      </c>
      <c r="D8" t="s" s="205">
        <v>8155</v>
      </c>
      <c r="E8" t="s" s="205">
        <v>34</v>
      </c>
      <c r="F8" s="223">
        <v>1732</v>
      </c>
      <c r="G8" s="149">
        <v>1836</v>
      </c>
      <c r="H8" s="173">
        <f>SUM(G8-F8)</f>
        <v>104</v>
      </c>
      <c r="I8" s="167">
        <f>H8/F8</f>
        <v>0.0600461893764434</v>
      </c>
      <c r="J8" s="167">
        <f>H8/G8</f>
        <v>0.0566448801742919</v>
      </c>
      <c r="K8" s="24"/>
      <c r="L8" s="24"/>
      <c r="M8" s="24"/>
      <c r="N8" s="24"/>
      <c r="O8" s="24"/>
      <c r="P8" s="24"/>
      <c r="Q8" s="24"/>
      <c r="R8" s="24"/>
      <c r="S8" s="24"/>
      <c r="T8" s="24"/>
      <c r="U8" s="24"/>
      <c r="V8" s="24"/>
      <c r="W8" s="24"/>
      <c r="X8" s="24"/>
      <c r="Y8" s="24"/>
      <c r="Z8" s="24"/>
    </row>
    <row r="9" ht="19.15" customHeight="1">
      <c r="A9" t="s" s="138">
        <v>8144</v>
      </c>
      <c r="B9" s="149">
        <v>1</v>
      </c>
      <c r="C9" s="149">
        <v>6</v>
      </c>
      <c r="D9" t="s" s="205">
        <v>8156</v>
      </c>
      <c r="E9" t="s" s="205">
        <v>24</v>
      </c>
      <c r="F9" s="223">
        <v>1271</v>
      </c>
      <c r="G9" s="149">
        <v>1291</v>
      </c>
      <c r="H9" s="173">
        <f>SUM(G9-F9)</f>
        <v>20</v>
      </c>
      <c r="I9" s="167">
        <f>H9/F9</f>
        <v>0.01573564122738</v>
      </c>
      <c r="J9" s="167">
        <f>H9/G9</f>
        <v>0.0154918667699458</v>
      </c>
      <c r="K9" s="24"/>
      <c r="L9" s="24"/>
      <c r="M9" s="24"/>
      <c r="N9" s="24"/>
      <c r="O9" s="24"/>
      <c r="P9" s="24"/>
      <c r="Q9" s="24"/>
      <c r="R9" s="24"/>
      <c r="S9" s="24"/>
      <c r="T9" s="24"/>
      <c r="U9" s="24"/>
      <c r="V9" s="24"/>
      <c r="W9" s="24"/>
      <c r="X9" s="24"/>
      <c r="Y9" s="24"/>
      <c r="Z9" s="24"/>
    </row>
    <row r="10" ht="19.15" customHeight="1">
      <c r="A10" t="s" s="138">
        <v>8144</v>
      </c>
      <c r="B10" s="149">
        <v>1</v>
      </c>
      <c r="C10" s="149">
        <v>1</v>
      </c>
      <c r="D10" t="s" s="205">
        <v>8157</v>
      </c>
      <c r="E10" t="s" s="205">
        <v>26</v>
      </c>
      <c r="F10" s="223">
        <v>886</v>
      </c>
      <c r="G10" s="149">
        <v>928</v>
      </c>
      <c r="H10" s="173">
        <f>SUM(G10-F10)</f>
        <v>42</v>
      </c>
      <c r="I10" s="167">
        <f>H10/F10</f>
        <v>0.0474040632054176</v>
      </c>
      <c r="J10" s="167">
        <f>H10/G10</f>
        <v>0.0452586206896552</v>
      </c>
      <c r="K10" s="24"/>
      <c r="L10" s="24"/>
      <c r="M10" s="24"/>
      <c r="N10" s="24"/>
      <c r="O10" s="24"/>
      <c r="P10" s="24"/>
      <c r="Q10" s="24"/>
      <c r="R10" s="24"/>
      <c r="S10" s="24"/>
      <c r="T10" s="24"/>
      <c r="U10" s="24"/>
      <c r="V10" s="24"/>
      <c r="W10" s="24"/>
      <c r="X10" s="24"/>
      <c r="Y10" s="24"/>
      <c r="Z10" s="24"/>
    </row>
    <row r="11" ht="19.15" customHeight="1">
      <c r="A11" t="s" s="138">
        <v>8144</v>
      </c>
      <c r="B11" s="149">
        <v>1</v>
      </c>
      <c r="C11" s="149">
        <v>11</v>
      </c>
      <c r="D11" t="s" s="205">
        <v>8158</v>
      </c>
      <c r="E11" t="s" s="205">
        <v>30</v>
      </c>
      <c r="F11" s="223">
        <v>856</v>
      </c>
      <c r="G11" s="149">
        <v>881</v>
      </c>
      <c r="H11" s="173">
        <f>SUM(G11-F11)</f>
        <v>25</v>
      </c>
      <c r="I11" s="167">
        <f>H11/F11</f>
        <v>0.0292056074766355</v>
      </c>
      <c r="J11" s="167">
        <f>H11/G11</f>
        <v>0.0283768444948922</v>
      </c>
      <c r="K11" s="24"/>
      <c r="L11" s="24"/>
      <c r="M11" s="24"/>
      <c r="N11" s="24"/>
      <c r="O11" s="24"/>
      <c r="P11" s="24"/>
      <c r="Q11" s="24"/>
      <c r="R11" s="24"/>
      <c r="S11" s="24"/>
      <c r="T11" s="24"/>
      <c r="U11" s="24"/>
      <c r="V11" s="24"/>
      <c r="W11" s="24"/>
      <c r="X11" s="24"/>
      <c r="Y11" s="24"/>
      <c r="Z11" s="24"/>
    </row>
    <row r="12" ht="19.15" customHeight="1">
      <c r="A12" t="s" s="138">
        <v>8144</v>
      </c>
      <c r="B12" s="149">
        <v>1</v>
      </c>
      <c r="C12" s="149">
        <v>9</v>
      </c>
      <c r="D12" t="s" s="205">
        <v>8159</v>
      </c>
      <c r="E12" t="s" s="205">
        <v>48</v>
      </c>
      <c r="F12" s="223">
        <v>726</v>
      </c>
      <c r="G12" s="149">
        <v>738</v>
      </c>
      <c r="H12" s="173">
        <f>SUM(G12-F12)</f>
        <v>12</v>
      </c>
      <c r="I12" s="167">
        <f>H12/F12</f>
        <v>0.0165289256198347</v>
      </c>
      <c r="J12" s="167">
        <f>H12/G12</f>
        <v>0.016260162601626</v>
      </c>
      <c r="K12" s="24"/>
      <c r="L12" s="24"/>
      <c r="M12" s="24"/>
      <c r="N12" s="24"/>
      <c r="O12" s="24"/>
      <c r="P12" s="24"/>
      <c r="Q12" s="24"/>
      <c r="R12" s="24"/>
      <c r="S12" s="24"/>
      <c r="T12" s="24"/>
      <c r="U12" s="24"/>
      <c r="V12" s="24"/>
      <c r="W12" s="24"/>
      <c r="X12" s="24"/>
      <c r="Y12" s="24"/>
      <c r="Z12" s="24"/>
    </row>
    <row r="13" ht="19.15" customHeight="1">
      <c r="A13" t="s" s="138">
        <v>8144</v>
      </c>
      <c r="B13" s="149">
        <v>1</v>
      </c>
      <c r="C13" s="149">
        <v>5</v>
      </c>
      <c r="D13" t="s" s="205">
        <v>8160</v>
      </c>
      <c r="E13" t="s" s="205">
        <v>101</v>
      </c>
      <c r="F13" s="223">
        <v>548</v>
      </c>
      <c r="G13" s="149">
        <v>585</v>
      </c>
      <c r="H13" s="173">
        <f>SUM(G13-F13)</f>
        <v>37</v>
      </c>
      <c r="I13" s="167">
        <f>H13/F13</f>
        <v>0.0675182481751825</v>
      </c>
      <c r="J13" s="167">
        <f>H13/G13</f>
        <v>0.0632478632478632</v>
      </c>
      <c r="K13" s="24"/>
      <c r="L13" s="24"/>
      <c r="M13" s="24"/>
      <c r="N13" s="24"/>
      <c r="O13" s="24"/>
      <c r="P13" s="24"/>
      <c r="Q13" s="24"/>
      <c r="R13" s="24"/>
      <c r="S13" s="24"/>
      <c r="T13" s="24"/>
      <c r="U13" s="24"/>
      <c r="V13" s="24"/>
      <c r="W13" s="24"/>
      <c r="X13" s="24"/>
      <c r="Y13" s="24"/>
      <c r="Z13" s="24"/>
    </row>
    <row r="14" ht="19.15" customHeight="1">
      <c r="A14" t="s" s="138">
        <v>8144</v>
      </c>
      <c r="B14" s="149">
        <v>1</v>
      </c>
      <c r="C14" s="149">
        <v>24</v>
      </c>
      <c r="D14" t="s" s="205">
        <v>8146</v>
      </c>
      <c r="E14" t="s" s="205">
        <v>42</v>
      </c>
      <c r="F14" s="240">
        <v>554</v>
      </c>
      <c r="G14" s="172">
        <v>482</v>
      </c>
      <c r="H14" s="173">
        <f>SUM(G14-F14)</f>
        <v>-72</v>
      </c>
      <c r="I14" s="167">
        <f>H14/F14</f>
        <v>-0.129963898916968</v>
      </c>
      <c r="J14" s="167">
        <f>H14/G14</f>
        <v>-0.149377593360996</v>
      </c>
      <c r="K14" s="24"/>
      <c r="L14" s="24"/>
      <c r="M14" s="24"/>
      <c r="N14" s="24"/>
      <c r="O14" s="24"/>
      <c r="P14" s="24"/>
      <c r="Q14" s="24"/>
      <c r="R14" s="24"/>
      <c r="S14" s="24"/>
      <c r="T14" s="24"/>
      <c r="U14" s="24"/>
      <c r="V14" s="24"/>
      <c r="W14" s="24"/>
      <c r="X14" s="24"/>
      <c r="Y14" s="24"/>
      <c r="Z14" s="24"/>
    </row>
    <row r="15" ht="19.15" customHeight="1">
      <c r="A15" t="s" s="138">
        <v>8144</v>
      </c>
      <c r="B15" s="149">
        <v>1</v>
      </c>
      <c r="C15" s="149">
        <v>4</v>
      </c>
      <c r="D15" t="s" s="205">
        <v>8161</v>
      </c>
      <c r="E15" t="s" s="205">
        <v>60</v>
      </c>
      <c r="F15" s="223">
        <v>452</v>
      </c>
      <c r="G15" s="149">
        <v>459</v>
      </c>
      <c r="H15" s="173">
        <f>SUM(G15-F15)</f>
        <v>7</v>
      </c>
      <c r="I15" s="167">
        <f>H15/F15</f>
        <v>0.0154867256637168</v>
      </c>
      <c r="J15" s="167">
        <f>H15/G15</f>
        <v>0.0152505446623094</v>
      </c>
      <c r="K15" s="24"/>
      <c r="L15" s="24"/>
      <c r="M15" s="24"/>
      <c r="N15" s="24"/>
      <c r="O15" s="24"/>
      <c r="P15" s="24"/>
      <c r="Q15" s="24"/>
      <c r="R15" s="24"/>
      <c r="S15" s="24"/>
      <c r="T15" s="24"/>
      <c r="U15" s="24"/>
      <c r="V15" s="24"/>
      <c r="W15" s="24"/>
      <c r="X15" s="24"/>
      <c r="Y15" s="24"/>
      <c r="Z15" s="24"/>
    </row>
    <row r="16" ht="19.15" customHeight="1">
      <c r="A16" t="s" s="138">
        <v>8144</v>
      </c>
      <c r="B16" s="149">
        <v>1</v>
      </c>
      <c r="C16" s="149">
        <v>15</v>
      </c>
      <c r="D16" t="s" s="205">
        <v>8147</v>
      </c>
      <c r="E16" t="s" s="205">
        <v>281</v>
      </c>
      <c r="F16" s="223">
        <v>297</v>
      </c>
      <c r="G16" s="149">
        <v>452</v>
      </c>
      <c r="H16" s="173">
        <f>SUM(G16-F16)</f>
        <v>155</v>
      </c>
      <c r="I16" s="167">
        <f>H16/F16</f>
        <v>0.521885521885522</v>
      </c>
      <c r="J16" s="167">
        <f>H16/G16</f>
        <v>0.342920353982301</v>
      </c>
      <c r="K16" s="24"/>
      <c r="L16" s="24"/>
      <c r="M16" s="24"/>
      <c r="N16" s="24"/>
      <c r="O16" s="24"/>
      <c r="P16" s="24"/>
      <c r="Q16" s="24"/>
      <c r="R16" s="24"/>
      <c r="S16" s="24"/>
      <c r="T16" s="24"/>
      <c r="U16" s="24"/>
      <c r="V16" s="24"/>
      <c r="W16" s="24"/>
      <c r="X16" s="24"/>
      <c r="Y16" s="24"/>
      <c r="Z16" s="24"/>
    </row>
    <row r="17" ht="19.15" customHeight="1">
      <c r="A17" t="s" s="138">
        <v>8144</v>
      </c>
      <c r="B17" s="149">
        <v>1</v>
      </c>
      <c r="C17" s="149">
        <v>17</v>
      </c>
      <c r="D17" t="s" s="205">
        <v>8148</v>
      </c>
      <c r="E17" t="s" s="205">
        <v>265</v>
      </c>
      <c r="F17" s="240">
        <v>464</v>
      </c>
      <c r="G17" s="172">
        <v>428</v>
      </c>
      <c r="H17" s="173">
        <f>SUM(G17-F17)</f>
        <v>-36</v>
      </c>
      <c r="I17" s="167">
        <f>H17/F17</f>
        <v>-0.0775862068965517</v>
      </c>
      <c r="J17" s="167">
        <f>H17/G17</f>
        <v>-0.0841121495327103</v>
      </c>
      <c r="K17" s="24"/>
      <c r="L17" s="24"/>
      <c r="M17" s="24"/>
      <c r="N17" s="24"/>
      <c r="O17" s="24"/>
      <c r="P17" s="24"/>
      <c r="Q17" s="24"/>
      <c r="R17" s="24"/>
      <c r="S17" s="24"/>
      <c r="T17" s="24"/>
      <c r="U17" s="24"/>
      <c r="V17" s="24"/>
      <c r="W17" s="24"/>
      <c r="X17" s="24"/>
      <c r="Y17" s="24"/>
      <c r="Z17" s="24"/>
    </row>
    <row r="18" ht="19.15" customHeight="1">
      <c r="A18" t="s" s="138">
        <v>8144</v>
      </c>
      <c r="B18" s="149">
        <v>1</v>
      </c>
      <c r="C18" s="149">
        <v>8</v>
      </c>
      <c r="D18" t="s" s="205">
        <v>8162</v>
      </c>
      <c r="E18" t="s" s="205">
        <v>74</v>
      </c>
      <c r="F18" s="223">
        <v>276</v>
      </c>
      <c r="G18" s="149">
        <v>283</v>
      </c>
      <c r="H18" s="173">
        <f>SUM(G18-F18)</f>
        <v>7</v>
      </c>
      <c r="I18" s="167">
        <f>H18/F18</f>
        <v>0.0253623188405797</v>
      </c>
      <c r="J18" s="167">
        <f>H18/G18</f>
        <v>0.0247349823321555</v>
      </c>
      <c r="K18" s="24"/>
      <c r="L18" s="24"/>
      <c r="M18" s="24"/>
      <c r="N18" s="24"/>
      <c r="O18" s="24"/>
      <c r="P18" s="24"/>
      <c r="Q18" s="24"/>
      <c r="R18" s="24"/>
      <c r="S18" s="24"/>
      <c r="T18" s="24"/>
      <c r="U18" s="24"/>
      <c r="V18" s="24"/>
      <c r="W18" s="24"/>
      <c r="X18" s="24"/>
      <c r="Y18" s="24"/>
      <c r="Z18" s="24"/>
    </row>
    <row r="19" ht="19.15" customHeight="1">
      <c r="A19" t="s" s="138">
        <v>8144</v>
      </c>
      <c r="B19" s="149">
        <v>1</v>
      </c>
      <c r="C19" s="149">
        <v>2</v>
      </c>
      <c r="D19" t="s" s="205">
        <v>8163</v>
      </c>
      <c r="E19" t="s" s="205">
        <v>44</v>
      </c>
      <c r="F19" s="223">
        <v>258</v>
      </c>
      <c r="G19" s="149">
        <v>271</v>
      </c>
      <c r="H19" s="173">
        <f>SUM(G19-F19)</f>
        <v>13</v>
      </c>
      <c r="I19" s="167">
        <f>H19/F19</f>
        <v>0.0503875968992248</v>
      </c>
      <c r="J19" s="167">
        <f>H19/G19</f>
        <v>0.047970479704797</v>
      </c>
      <c r="K19" s="24"/>
      <c r="L19" s="24"/>
      <c r="M19" s="24"/>
      <c r="N19" s="24"/>
      <c r="O19" s="24"/>
      <c r="P19" s="24"/>
      <c r="Q19" s="24"/>
      <c r="R19" s="24"/>
      <c r="S19" s="24"/>
      <c r="T19" s="24"/>
      <c r="U19" s="24"/>
      <c r="V19" s="24"/>
      <c r="W19" s="24"/>
      <c r="X19" s="24"/>
      <c r="Y19" s="24"/>
      <c r="Z19" s="24"/>
    </row>
    <row r="20" ht="19.15" customHeight="1">
      <c r="A20" t="s" s="138">
        <v>8144</v>
      </c>
      <c r="B20" s="149">
        <v>1</v>
      </c>
      <c r="C20" s="149">
        <v>21</v>
      </c>
      <c r="D20" t="s" s="205">
        <v>8164</v>
      </c>
      <c r="E20" t="s" s="205">
        <v>72</v>
      </c>
      <c r="F20" s="223">
        <v>239</v>
      </c>
      <c r="G20" s="149">
        <v>244</v>
      </c>
      <c r="H20" s="173">
        <f>SUM(G20-F20)</f>
        <v>5</v>
      </c>
      <c r="I20" s="167">
        <f>H20/F20</f>
        <v>0.0209205020920502</v>
      </c>
      <c r="J20" s="167">
        <f>H20/G20</f>
        <v>0.0204918032786885</v>
      </c>
      <c r="K20" s="24"/>
      <c r="L20" s="24"/>
      <c r="M20" s="24"/>
      <c r="N20" s="24"/>
      <c r="O20" s="24"/>
      <c r="P20" s="24"/>
      <c r="Q20" s="24"/>
      <c r="R20" s="24"/>
      <c r="S20" s="24"/>
      <c r="T20" s="24"/>
      <c r="U20" s="24"/>
      <c r="V20" s="24"/>
      <c r="W20" s="24"/>
      <c r="X20" s="24"/>
      <c r="Y20" s="24"/>
      <c r="Z20" s="24"/>
    </row>
    <row r="21" ht="19.15" customHeight="1">
      <c r="A21" t="s" s="138">
        <v>8144</v>
      </c>
      <c r="B21" s="149">
        <v>1</v>
      </c>
      <c r="C21" s="149">
        <v>22</v>
      </c>
      <c r="D21" t="s" s="205">
        <v>8165</v>
      </c>
      <c r="E21" t="s" s="205">
        <v>52</v>
      </c>
      <c r="F21" s="223">
        <v>205</v>
      </c>
      <c r="G21" s="149">
        <v>218</v>
      </c>
      <c r="H21" s="173">
        <f>SUM(G21-F21)</f>
        <v>13</v>
      </c>
      <c r="I21" s="167">
        <f>H21/F21</f>
        <v>0.06341463414634151</v>
      </c>
      <c r="J21" s="167">
        <f>H21/G21</f>
        <v>0.0596330275229358</v>
      </c>
      <c r="K21" s="24"/>
      <c r="L21" s="24"/>
      <c r="M21" s="24"/>
      <c r="N21" s="24"/>
      <c r="O21" s="24"/>
      <c r="P21" s="24"/>
      <c r="Q21" s="24"/>
      <c r="R21" s="24"/>
      <c r="S21" s="24"/>
      <c r="T21" s="24"/>
      <c r="U21" s="24"/>
      <c r="V21" s="24"/>
      <c r="W21" s="24"/>
      <c r="X21" s="24"/>
      <c r="Y21" s="24"/>
      <c r="Z21" s="24"/>
    </row>
    <row r="22" ht="19.15" customHeight="1">
      <c r="A22" t="s" s="138">
        <v>8144</v>
      </c>
      <c r="B22" s="149">
        <v>1</v>
      </c>
      <c r="C22" s="149">
        <v>20</v>
      </c>
      <c r="D22" t="s" s="205">
        <v>8166</v>
      </c>
      <c r="E22" t="s" s="205">
        <v>1091</v>
      </c>
      <c r="F22" s="223">
        <v>205</v>
      </c>
      <c r="G22" s="149">
        <v>212</v>
      </c>
      <c r="H22" s="173">
        <f>SUM(G22-F22)</f>
        <v>7</v>
      </c>
      <c r="I22" s="167">
        <f>H22/F22</f>
        <v>0.0341463414634146</v>
      </c>
      <c r="J22" s="167">
        <f>H22/G22</f>
        <v>0.0330188679245283</v>
      </c>
      <c r="K22" s="24"/>
      <c r="L22" s="24"/>
      <c r="M22" s="24"/>
      <c r="N22" s="24"/>
      <c r="O22" s="24"/>
      <c r="P22" s="24"/>
      <c r="Q22" s="24"/>
      <c r="R22" s="24"/>
      <c r="S22" s="24"/>
      <c r="T22" s="24"/>
      <c r="U22" s="24"/>
      <c r="V22" s="24"/>
      <c r="W22" s="24"/>
      <c r="X22" s="24"/>
      <c r="Y22" s="24"/>
      <c r="Z22" s="24"/>
    </row>
    <row r="23" ht="19.15" customHeight="1">
      <c r="A23" t="s" s="138">
        <v>8144</v>
      </c>
      <c r="B23" s="149">
        <v>1</v>
      </c>
      <c r="C23" s="149">
        <v>19</v>
      </c>
      <c r="D23" t="s" s="205">
        <v>8167</v>
      </c>
      <c r="E23" t="s" s="205">
        <v>66</v>
      </c>
      <c r="F23" s="223">
        <v>195</v>
      </c>
      <c r="G23" s="149">
        <v>199</v>
      </c>
      <c r="H23" s="173">
        <f>SUM(G23-F23)</f>
        <v>4</v>
      </c>
      <c r="I23" s="167">
        <f>H23/F23</f>
        <v>0.0205128205128205</v>
      </c>
      <c r="J23" s="167">
        <f>H23/G23</f>
        <v>0.0201005025125628</v>
      </c>
      <c r="K23" s="24"/>
      <c r="L23" s="24"/>
      <c r="M23" s="24"/>
      <c r="N23" s="24"/>
      <c r="O23" s="24"/>
      <c r="P23" s="24"/>
      <c r="Q23" s="24"/>
      <c r="R23" s="24"/>
      <c r="S23" s="24"/>
      <c r="T23" s="24"/>
      <c r="U23" s="24"/>
      <c r="V23" s="24"/>
      <c r="W23" s="24"/>
      <c r="X23" s="24"/>
      <c r="Y23" s="24"/>
      <c r="Z23" s="24"/>
    </row>
    <row r="24" ht="19.15" customHeight="1">
      <c r="A24" t="s" s="138">
        <v>8144</v>
      </c>
      <c r="B24" s="149">
        <v>1</v>
      </c>
      <c r="C24" s="149">
        <v>25</v>
      </c>
      <c r="D24" t="s" s="205">
        <v>8168</v>
      </c>
      <c r="E24" t="s" s="205">
        <v>62</v>
      </c>
      <c r="F24" s="223">
        <v>162</v>
      </c>
      <c r="G24" s="149">
        <v>165</v>
      </c>
      <c r="H24" s="173">
        <f>SUM(G24-F24)</f>
        <v>3</v>
      </c>
      <c r="I24" s="167">
        <f>H24/F24</f>
        <v>0.0185185185185185</v>
      </c>
      <c r="J24" s="167">
        <f>H24/G24</f>
        <v>0.0181818181818182</v>
      </c>
      <c r="K24" s="24"/>
      <c r="L24" s="24"/>
      <c r="M24" s="24"/>
      <c r="N24" s="24"/>
      <c r="O24" s="24"/>
      <c r="P24" s="24"/>
      <c r="Q24" s="24"/>
      <c r="R24" s="24"/>
      <c r="S24" s="24"/>
      <c r="T24" s="24"/>
      <c r="U24" s="24"/>
      <c r="V24" s="24"/>
      <c r="W24" s="24"/>
      <c r="X24" s="24"/>
      <c r="Y24" s="24"/>
      <c r="Z24" s="24"/>
    </row>
    <row r="25" ht="19.15" customHeight="1">
      <c r="A25" t="s" s="138">
        <v>8144</v>
      </c>
      <c r="B25" s="149">
        <v>1</v>
      </c>
      <c r="C25" s="149">
        <v>29</v>
      </c>
      <c r="D25" t="s" s="205">
        <v>8169</v>
      </c>
      <c r="E25" t="s" s="205">
        <v>1427</v>
      </c>
      <c r="F25" s="223">
        <v>147</v>
      </c>
      <c r="G25" s="149">
        <v>153</v>
      </c>
      <c r="H25" s="173">
        <f>SUM(G25-F25)</f>
        <v>6</v>
      </c>
      <c r="I25" s="167">
        <f>H25/F25</f>
        <v>0.0408163265306122</v>
      </c>
      <c r="J25" s="167">
        <f>H25/G25</f>
        <v>0.0392156862745098</v>
      </c>
      <c r="K25" s="24"/>
      <c r="L25" s="24"/>
      <c r="M25" s="24"/>
      <c r="N25" s="24"/>
      <c r="O25" s="24"/>
      <c r="P25" s="24"/>
      <c r="Q25" s="24"/>
      <c r="R25" s="24"/>
      <c r="S25" s="24"/>
      <c r="T25" s="24"/>
      <c r="U25" s="24"/>
      <c r="V25" s="24"/>
      <c r="W25" s="24"/>
      <c r="X25" s="24"/>
      <c r="Y25" s="24"/>
      <c r="Z25" s="24"/>
    </row>
    <row r="26" ht="19.15" customHeight="1">
      <c r="A26" t="s" s="138">
        <v>8144</v>
      </c>
      <c r="B26" s="149">
        <v>1</v>
      </c>
      <c r="C26" s="149">
        <v>27</v>
      </c>
      <c r="D26" t="s" s="205">
        <v>8170</v>
      </c>
      <c r="E26" t="s" s="205">
        <v>68</v>
      </c>
      <c r="F26" s="223">
        <v>88</v>
      </c>
      <c r="G26" s="149">
        <v>90</v>
      </c>
      <c r="H26" s="173">
        <f>SUM(G26-F26)</f>
        <v>2</v>
      </c>
      <c r="I26" s="167">
        <f>H26/F26</f>
        <v>0.0227272727272727</v>
      </c>
      <c r="J26" s="167">
        <f>H26/G26</f>
        <v>0.0222222222222222</v>
      </c>
      <c r="K26" s="24"/>
      <c r="L26" s="24"/>
      <c r="M26" s="24"/>
      <c r="N26" s="24"/>
      <c r="O26" s="24"/>
      <c r="P26" s="24"/>
      <c r="Q26" s="24"/>
      <c r="R26" s="24"/>
      <c r="S26" s="24"/>
      <c r="T26" s="24"/>
      <c r="U26" s="24"/>
      <c r="V26" s="24"/>
      <c r="W26" s="24"/>
      <c r="X26" s="24"/>
      <c r="Y26" s="24"/>
      <c r="Z26" s="24"/>
    </row>
    <row r="27" ht="19.15" customHeight="1">
      <c r="A27" t="s" s="138">
        <v>8144</v>
      </c>
      <c r="B27" s="149">
        <v>1</v>
      </c>
      <c r="C27" s="149">
        <v>26</v>
      </c>
      <c r="D27" t="s" s="205">
        <v>8171</v>
      </c>
      <c r="E27" t="s" s="205">
        <v>32</v>
      </c>
      <c r="F27" s="223">
        <v>63</v>
      </c>
      <c r="G27" s="149">
        <v>64</v>
      </c>
      <c r="H27" s="173">
        <f>SUM(G27-F27)</f>
        <v>1</v>
      </c>
      <c r="I27" s="167">
        <f>H27/F27</f>
        <v>0.0158730158730159</v>
      </c>
      <c r="J27" s="167">
        <f>H27/G27</f>
        <v>0.015625</v>
      </c>
      <c r="K27" s="24"/>
      <c r="L27" s="24"/>
      <c r="M27" s="24"/>
      <c r="N27" s="24"/>
      <c r="O27" s="24"/>
      <c r="P27" s="24"/>
      <c r="Q27" s="24"/>
      <c r="R27" s="24"/>
      <c r="S27" s="24"/>
      <c r="T27" s="24"/>
      <c r="U27" s="24"/>
      <c r="V27" s="24"/>
      <c r="W27" s="24"/>
      <c r="X27" s="24"/>
      <c r="Y27" s="24"/>
      <c r="Z27" s="24"/>
    </row>
    <row r="28" ht="19.15" customHeight="1">
      <c r="A28" t="s" s="138">
        <v>8144</v>
      </c>
      <c r="B28" s="149">
        <v>1</v>
      </c>
      <c r="C28" s="149">
        <v>18</v>
      </c>
      <c r="D28" t="s" s="205">
        <v>8149</v>
      </c>
      <c r="E28" t="s" s="205">
        <v>76</v>
      </c>
      <c r="F28" s="240">
        <v>87</v>
      </c>
      <c r="G28" s="172">
        <v>56</v>
      </c>
      <c r="H28" s="173">
        <f>SUM(G28-F28)</f>
        <v>-31</v>
      </c>
      <c r="I28" s="167">
        <f>H28/F28</f>
        <v>-0.35632183908046</v>
      </c>
      <c r="J28" s="167">
        <f>H28/G28</f>
        <v>-0.553571428571429</v>
      </c>
      <c r="K28" s="24"/>
      <c r="L28" s="24"/>
      <c r="M28" s="24"/>
      <c r="N28" s="24"/>
      <c r="O28" s="24"/>
      <c r="P28" s="24"/>
      <c r="Q28" s="24"/>
      <c r="R28" s="24"/>
      <c r="S28" s="24"/>
      <c r="T28" s="24"/>
      <c r="U28" s="24"/>
      <c r="V28" s="24"/>
      <c r="W28" s="24"/>
      <c r="X28" s="24"/>
      <c r="Y28" s="24"/>
      <c r="Z28" s="24"/>
    </row>
    <row r="29" ht="19.15" customHeight="1">
      <c r="A29" t="s" s="138">
        <v>8144</v>
      </c>
      <c r="B29" s="149">
        <v>1</v>
      </c>
      <c r="C29" s="149">
        <v>28</v>
      </c>
      <c r="D29" t="s" s="205">
        <v>8172</v>
      </c>
      <c r="E29" t="s" s="205">
        <v>116</v>
      </c>
      <c r="F29" s="223">
        <v>45</v>
      </c>
      <c r="G29" s="149">
        <v>45</v>
      </c>
      <c r="H29" s="173">
        <f>SUM(G29-F29)</f>
        <v>0</v>
      </c>
      <c r="I29" s="167">
        <f>H29/F29</f>
        <v>0</v>
      </c>
      <c r="J29" s="167">
        <f>H29/G29</f>
        <v>0</v>
      </c>
      <c r="K29" s="24"/>
      <c r="L29" s="24"/>
      <c r="M29" s="24"/>
      <c r="N29" s="24"/>
      <c r="O29" s="24"/>
      <c r="P29" s="24"/>
      <c r="Q29" s="24"/>
      <c r="R29" s="24"/>
      <c r="S29" s="24"/>
      <c r="T29" s="24"/>
      <c r="U29" s="24"/>
      <c r="V29" s="24"/>
      <c r="W29" s="24"/>
      <c r="X29" s="24"/>
      <c r="Y29" s="24"/>
      <c r="Z29" s="24"/>
    </row>
    <row r="30" ht="19.15" customHeight="1">
      <c r="A30" t="s" s="138">
        <v>8144</v>
      </c>
      <c r="B30" s="149">
        <v>1</v>
      </c>
      <c r="C30" s="149">
        <v>14</v>
      </c>
      <c r="D30" t="s" s="205">
        <v>8173</v>
      </c>
      <c r="E30" t="s" s="205">
        <v>64</v>
      </c>
      <c r="F30" s="223">
        <v>0</v>
      </c>
      <c r="G30" s="149">
        <v>0</v>
      </c>
      <c r="H30" s="206">
        <f>SUM(G30-F30)</f>
        <v>0</v>
      </c>
      <c r="I30" s="176">
        <f>H30/F30</f>
      </c>
      <c r="J30" s="176">
        <f>H30/G30</f>
      </c>
      <c r="K30" s="174"/>
      <c r="L30" s="174"/>
      <c r="M30" s="174"/>
      <c r="N30" s="174"/>
      <c r="O30" s="174"/>
      <c r="P30" s="174"/>
      <c r="Q30" s="174"/>
      <c r="R30" s="174"/>
      <c r="S30" s="174"/>
      <c r="T30" s="174"/>
      <c r="U30" s="174"/>
      <c r="V30" s="174"/>
      <c r="W30" s="174"/>
      <c r="X30" s="174"/>
      <c r="Y30" s="174"/>
      <c r="Z30" s="174"/>
    </row>
    <row r="31" ht="19.15" customHeight="1">
      <c r="A31" s="177"/>
      <c r="B31" s="178"/>
      <c r="C31" s="178"/>
      <c r="D31" s="179"/>
      <c r="E31" s="179"/>
      <c r="F31" s="181">
        <f>SUM(F2:F30)</f>
        <v>131045</v>
      </c>
      <c r="G31" s="180">
        <f>SUM(G2:G30)</f>
        <v>136633</v>
      </c>
      <c r="H31" s="181">
        <f>SUM(H2:H30)</f>
        <v>5588</v>
      </c>
      <c r="I31" s="182">
        <f>H31/F31</f>
        <v>0.0426418405891106</v>
      </c>
      <c r="J31" s="182">
        <f>H31/G31</f>
        <v>0.04089787972159</v>
      </c>
      <c r="K31" s="183"/>
      <c r="L31" s="183"/>
      <c r="M31" s="183"/>
      <c r="N31" s="183"/>
      <c r="O31" s="183"/>
      <c r="P31" s="183"/>
      <c r="Q31" s="183"/>
      <c r="R31" s="183"/>
      <c r="S31" s="183"/>
      <c r="T31" s="183"/>
      <c r="U31" s="183"/>
      <c r="V31" s="183"/>
      <c r="W31" s="183"/>
      <c r="X31" s="183"/>
      <c r="Y31" s="183"/>
      <c r="Z31" s="184"/>
    </row>
    <row r="32" ht="19.15" customHeight="1">
      <c r="A32" s="230"/>
      <c r="B32" s="231"/>
      <c r="C32" s="231"/>
      <c r="D32" s="232"/>
      <c r="E32" s="232"/>
      <c r="F32" s="233"/>
      <c r="G32" s="231"/>
      <c r="H32" s="234"/>
      <c r="I32" s="188"/>
      <c r="J32" s="188"/>
      <c r="K32" s="189"/>
      <c r="L32" s="189"/>
      <c r="M32" s="189"/>
      <c r="N32" s="189"/>
      <c r="O32" s="189"/>
      <c r="P32" s="189"/>
      <c r="Q32" s="189"/>
      <c r="R32" s="189"/>
      <c r="S32" s="189"/>
      <c r="T32" s="189"/>
      <c r="U32" s="189"/>
      <c r="V32" s="189"/>
      <c r="W32" s="189"/>
      <c r="X32" s="189"/>
      <c r="Y32" s="189"/>
      <c r="Z32" s="189"/>
    </row>
    <row r="33" ht="19.15" customHeight="1">
      <c r="A33" t="s" s="138">
        <v>8144</v>
      </c>
      <c r="B33" s="149">
        <v>2</v>
      </c>
      <c r="C33" s="149">
        <v>5</v>
      </c>
      <c r="D33" t="s" s="205">
        <v>8174</v>
      </c>
      <c r="E33" t="s" s="205">
        <v>84</v>
      </c>
      <c r="F33" s="223">
        <v>47982</v>
      </c>
      <c r="G33" s="149">
        <v>51197</v>
      </c>
      <c r="H33" s="173">
        <f>SUM(G33-F33)</f>
        <v>3215</v>
      </c>
      <c r="I33" s="167">
        <f>H33/F33</f>
        <v>0.06700429327664539</v>
      </c>
      <c r="J33" s="167">
        <f>H33/G33</f>
        <v>0.06279664824110789</v>
      </c>
      <c r="K33" s="24"/>
      <c r="L33" s="24"/>
      <c r="M33" s="24"/>
      <c r="N33" s="24"/>
      <c r="O33" s="24"/>
      <c r="P33" s="24"/>
      <c r="Q33" s="24"/>
      <c r="R33" s="24"/>
      <c r="S33" s="24"/>
      <c r="T33" s="24"/>
      <c r="U33" s="24"/>
      <c r="V33" s="24"/>
      <c r="W33" s="24"/>
      <c r="X33" s="24"/>
      <c r="Y33" s="24"/>
      <c r="Z33" s="24"/>
    </row>
    <row r="34" ht="19.15" customHeight="1">
      <c r="A34" t="s" s="138">
        <v>8144</v>
      </c>
      <c r="B34" s="149">
        <v>2</v>
      </c>
      <c r="C34" s="149">
        <v>13</v>
      </c>
      <c r="D34" t="s" s="205">
        <v>8175</v>
      </c>
      <c r="E34" t="s" s="205">
        <v>20</v>
      </c>
      <c r="F34" s="223">
        <v>33468</v>
      </c>
      <c r="G34" s="149">
        <v>35009</v>
      </c>
      <c r="H34" s="173">
        <f>SUM(G34-F34)</f>
        <v>1541</v>
      </c>
      <c r="I34" s="167">
        <f>H34/F34</f>
        <v>0.0460439823114617</v>
      </c>
      <c r="J34" s="167">
        <f>H34/G34</f>
        <v>0.0440172527064469</v>
      </c>
      <c r="K34" s="24"/>
      <c r="L34" s="24"/>
      <c r="M34" s="24"/>
      <c r="N34" s="24"/>
      <c r="O34" s="24"/>
      <c r="P34" s="24"/>
      <c r="Q34" s="24"/>
      <c r="R34" s="24"/>
      <c r="S34" s="24"/>
      <c r="T34" s="24"/>
      <c r="U34" s="24"/>
      <c r="V34" s="24"/>
      <c r="W34" s="24"/>
      <c r="X34" s="24"/>
      <c r="Y34" s="24"/>
      <c r="Z34" s="24"/>
    </row>
    <row r="35" ht="19.15" customHeight="1">
      <c r="A35" t="s" s="138">
        <v>8144</v>
      </c>
      <c r="B35" s="149">
        <v>2</v>
      </c>
      <c r="C35" s="149">
        <v>12</v>
      </c>
      <c r="D35" t="s" s="205">
        <v>8176</v>
      </c>
      <c r="E35" t="s" s="205">
        <v>22</v>
      </c>
      <c r="F35" s="223">
        <v>23694</v>
      </c>
      <c r="G35" s="149">
        <v>25488</v>
      </c>
      <c r="H35" s="173">
        <f>SUM(G35-F35)</f>
        <v>1794</v>
      </c>
      <c r="I35" s="167">
        <f>H35/F35</f>
        <v>0.07571537097999489</v>
      </c>
      <c r="J35" s="167">
        <f>H35/G35</f>
        <v>0.0703860640301318</v>
      </c>
      <c r="K35" s="24"/>
      <c r="L35" s="24"/>
      <c r="M35" s="24"/>
      <c r="N35" s="24"/>
      <c r="O35" s="24"/>
      <c r="P35" s="24"/>
      <c r="Q35" s="24"/>
      <c r="R35" s="24"/>
      <c r="S35" s="24"/>
      <c r="T35" s="24"/>
      <c r="U35" s="24"/>
      <c r="V35" s="24"/>
      <c r="W35" s="24"/>
      <c r="X35" s="24"/>
      <c r="Y35" s="24"/>
      <c r="Z35" s="24"/>
    </row>
    <row r="36" ht="19.15" customHeight="1">
      <c r="A36" t="s" s="138">
        <v>8144</v>
      </c>
      <c r="B36" s="149">
        <v>2</v>
      </c>
      <c r="C36" s="149">
        <v>11</v>
      </c>
      <c r="D36" t="s" s="205">
        <v>8177</v>
      </c>
      <c r="E36" t="s" s="205">
        <v>17</v>
      </c>
      <c r="F36" s="223">
        <v>7515</v>
      </c>
      <c r="G36" s="149">
        <v>7792</v>
      </c>
      <c r="H36" s="173">
        <f>SUM(G36-F36)</f>
        <v>277</v>
      </c>
      <c r="I36" s="167">
        <f>H36/F36</f>
        <v>0.0368596141051231</v>
      </c>
      <c r="J36" s="167">
        <f>H36/G36</f>
        <v>0.0355492813141684</v>
      </c>
      <c r="K36" s="24"/>
      <c r="L36" s="24"/>
      <c r="M36" s="24"/>
      <c r="N36" s="24"/>
      <c r="O36" s="24"/>
      <c r="P36" s="24"/>
      <c r="Q36" s="24"/>
      <c r="R36" s="24"/>
      <c r="S36" s="24"/>
      <c r="T36" s="24"/>
      <c r="U36" s="24"/>
      <c r="V36" s="24"/>
      <c r="W36" s="24"/>
      <c r="X36" s="24"/>
      <c r="Y36" s="24"/>
      <c r="Z36" s="24"/>
    </row>
    <row r="37" ht="19.15" customHeight="1">
      <c r="A37" t="s" s="138">
        <v>8144</v>
      </c>
      <c r="B37" s="149">
        <v>2</v>
      </c>
      <c r="C37" s="149">
        <v>8</v>
      </c>
      <c r="D37" t="s" s="205">
        <v>8178</v>
      </c>
      <c r="E37" t="s" s="205">
        <v>36</v>
      </c>
      <c r="F37" s="223">
        <v>1659</v>
      </c>
      <c r="G37" s="149">
        <v>1721</v>
      </c>
      <c r="H37" s="173">
        <f>SUM(G37-F37)</f>
        <v>62</v>
      </c>
      <c r="I37" s="167">
        <f>H37/F37</f>
        <v>0.0373719107896323</v>
      </c>
      <c r="J37" s="167">
        <f>H37/G37</f>
        <v>0.0360255665310866</v>
      </c>
      <c r="K37" s="24"/>
      <c r="L37" s="24"/>
      <c r="M37" s="24"/>
      <c r="N37" s="24"/>
      <c r="O37" s="24"/>
      <c r="P37" s="24"/>
      <c r="Q37" s="24"/>
      <c r="R37" s="24"/>
      <c r="S37" s="24"/>
      <c r="T37" s="24"/>
      <c r="U37" s="24"/>
      <c r="V37" s="24"/>
      <c r="W37" s="24"/>
      <c r="X37" s="24"/>
      <c r="Y37" s="24"/>
      <c r="Z37" s="24"/>
    </row>
    <row r="38" ht="19.15" customHeight="1">
      <c r="A38" t="s" s="138">
        <v>8144</v>
      </c>
      <c r="B38" s="149">
        <v>2</v>
      </c>
      <c r="C38" s="149">
        <v>18</v>
      </c>
      <c r="D38" t="s" s="205">
        <v>8179</v>
      </c>
      <c r="E38" t="s" s="205">
        <v>34</v>
      </c>
      <c r="F38" s="223">
        <v>1471</v>
      </c>
      <c r="G38" s="149">
        <v>1566</v>
      </c>
      <c r="H38" s="173">
        <f>SUM(G38-F38)</f>
        <v>95</v>
      </c>
      <c r="I38" s="167">
        <f>H38/F38</f>
        <v>0.0645819170632223</v>
      </c>
      <c r="J38" s="167">
        <f>H38/G38</f>
        <v>0.0606641123882503</v>
      </c>
      <c r="K38" s="24"/>
      <c r="L38" s="24"/>
      <c r="M38" s="24"/>
      <c r="N38" s="24"/>
      <c r="O38" s="24"/>
      <c r="P38" s="24"/>
      <c r="Q38" s="24"/>
      <c r="R38" s="24"/>
      <c r="S38" s="24"/>
      <c r="T38" s="24"/>
      <c r="U38" s="24"/>
      <c r="V38" s="24"/>
      <c r="W38" s="24"/>
      <c r="X38" s="24"/>
      <c r="Y38" s="24"/>
      <c r="Z38" s="24"/>
    </row>
    <row r="39" ht="19.15" customHeight="1">
      <c r="A39" t="s" s="138">
        <v>8144</v>
      </c>
      <c r="B39" s="149">
        <v>2</v>
      </c>
      <c r="C39" s="149">
        <v>10</v>
      </c>
      <c r="D39" t="s" s="205">
        <v>8180</v>
      </c>
      <c r="E39" t="s" s="205">
        <v>28</v>
      </c>
      <c r="F39" s="223">
        <v>1372</v>
      </c>
      <c r="G39" s="149">
        <v>1459</v>
      </c>
      <c r="H39" s="173">
        <f>SUM(G39-F39)</f>
        <v>87</v>
      </c>
      <c r="I39" s="167">
        <f>H39/F39</f>
        <v>0.0634110787172012</v>
      </c>
      <c r="J39" s="167">
        <f>H39/G39</f>
        <v>0.0596298834818369</v>
      </c>
      <c r="K39" s="24"/>
      <c r="L39" s="24"/>
      <c r="M39" s="24"/>
      <c r="N39" s="24"/>
      <c r="O39" s="24"/>
      <c r="P39" s="24"/>
      <c r="Q39" s="24"/>
      <c r="R39" s="24"/>
      <c r="S39" s="24"/>
      <c r="T39" s="24"/>
      <c r="U39" s="24"/>
      <c r="V39" s="24"/>
      <c r="W39" s="24"/>
      <c r="X39" s="24"/>
      <c r="Y39" s="24"/>
      <c r="Z39" s="24"/>
    </row>
    <row r="40" ht="19.15" customHeight="1">
      <c r="A40" t="s" s="138">
        <v>8144</v>
      </c>
      <c r="B40" s="149">
        <v>2</v>
      </c>
      <c r="C40" s="149">
        <v>14</v>
      </c>
      <c r="D40" t="s" s="205">
        <v>8181</v>
      </c>
      <c r="E40" t="s" s="205">
        <v>24</v>
      </c>
      <c r="F40" s="223">
        <v>1326</v>
      </c>
      <c r="G40" s="149">
        <v>1353</v>
      </c>
      <c r="H40" s="173">
        <f>SUM(G40-F40)</f>
        <v>27</v>
      </c>
      <c r="I40" s="167">
        <f>H40/F40</f>
        <v>0.0203619909502262</v>
      </c>
      <c r="J40" s="167">
        <f>H40/G40</f>
        <v>0.0199556541019956</v>
      </c>
      <c r="K40" s="24"/>
      <c r="L40" s="24"/>
      <c r="M40" s="24"/>
      <c r="N40" s="24"/>
      <c r="O40" s="24"/>
      <c r="P40" s="24"/>
      <c r="Q40" s="24"/>
      <c r="R40" s="24"/>
      <c r="S40" s="24"/>
      <c r="T40" s="24"/>
      <c r="U40" s="24"/>
      <c r="V40" s="24"/>
      <c r="W40" s="24"/>
      <c r="X40" s="24"/>
      <c r="Y40" s="24"/>
      <c r="Z40" s="24"/>
    </row>
    <row r="41" ht="19.15" customHeight="1">
      <c r="A41" t="s" s="138">
        <v>8144</v>
      </c>
      <c r="B41" s="149">
        <v>2</v>
      </c>
      <c r="C41" s="149">
        <v>9</v>
      </c>
      <c r="D41" t="s" s="205">
        <v>8182</v>
      </c>
      <c r="E41" t="s" s="205">
        <v>60</v>
      </c>
      <c r="F41" s="223">
        <v>888</v>
      </c>
      <c r="G41" s="149">
        <v>1018</v>
      </c>
      <c r="H41" s="173">
        <f>SUM(G41-F41)</f>
        <v>130</v>
      </c>
      <c r="I41" s="167">
        <f>H41/F41</f>
        <v>0.146396396396396</v>
      </c>
      <c r="J41" s="167">
        <f>H41/G41</f>
        <v>0.12770137524558</v>
      </c>
      <c r="K41" s="24"/>
      <c r="L41" s="24"/>
      <c r="M41" s="24"/>
      <c r="N41" s="24"/>
      <c r="O41" s="24"/>
      <c r="P41" s="24"/>
      <c r="Q41" s="24"/>
      <c r="R41" s="24"/>
      <c r="S41" s="24"/>
      <c r="T41" s="24"/>
      <c r="U41" s="24"/>
      <c r="V41" s="24"/>
      <c r="W41" s="24"/>
      <c r="X41" s="24"/>
      <c r="Y41" s="24"/>
      <c r="Z41" s="24"/>
    </row>
    <row r="42" ht="19.15" customHeight="1">
      <c r="A42" t="s" s="138">
        <v>8144</v>
      </c>
      <c r="B42" s="149">
        <v>2</v>
      </c>
      <c r="C42" s="149">
        <v>4</v>
      </c>
      <c r="D42" t="s" s="205">
        <v>8183</v>
      </c>
      <c r="E42" t="s" s="205">
        <v>44</v>
      </c>
      <c r="F42" s="223">
        <v>876</v>
      </c>
      <c r="G42" s="149">
        <v>897</v>
      </c>
      <c r="H42" s="173">
        <f>SUM(G42-F42)</f>
        <v>21</v>
      </c>
      <c r="I42" s="167">
        <f>H42/F42</f>
        <v>0.023972602739726</v>
      </c>
      <c r="J42" s="167">
        <f>H42/G42</f>
        <v>0.0234113712374582</v>
      </c>
      <c r="K42" s="24"/>
      <c r="L42" s="24"/>
      <c r="M42" s="24"/>
      <c r="N42" s="24"/>
      <c r="O42" s="24"/>
      <c r="P42" s="24"/>
      <c r="Q42" s="24"/>
      <c r="R42" s="24"/>
      <c r="S42" s="24"/>
      <c r="T42" s="24"/>
      <c r="U42" s="24"/>
      <c r="V42" s="24"/>
      <c r="W42" s="24"/>
      <c r="X42" s="24"/>
      <c r="Y42" s="24"/>
      <c r="Z42" s="24"/>
    </row>
    <row r="43" ht="19.15" customHeight="1">
      <c r="A43" t="s" s="138">
        <v>8144</v>
      </c>
      <c r="B43" s="149">
        <v>2</v>
      </c>
      <c r="C43" s="149">
        <v>3</v>
      </c>
      <c r="D43" t="s" s="205">
        <v>8184</v>
      </c>
      <c r="E43" t="s" s="205">
        <v>26</v>
      </c>
      <c r="F43" s="223">
        <v>771</v>
      </c>
      <c r="G43" s="149">
        <v>805</v>
      </c>
      <c r="H43" s="173">
        <f>SUM(G43-F43)</f>
        <v>34</v>
      </c>
      <c r="I43" s="167">
        <f>H43/F43</f>
        <v>0.0440985732814527</v>
      </c>
      <c r="J43" s="167">
        <f>H43/G43</f>
        <v>0.0422360248447205</v>
      </c>
      <c r="K43" s="24"/>
      <c r="L43" s="24"/>
      <c r="M43" s="24"/>
      <c r="N43" s="24"/>
      <c r="O43" s="24"/>
      <c r="P43" s="24"/>
      <c r="Q43" s="24"/>
      <c r="R43" s="24"/>
      <c r="S43" s="24"/>
      <c r="T43" s="24"/>
      <c r="U43" s="24"/>
      <c r="V43" s="24"/>
      <c r="W43" s="24"/>
      <c r="X43" s="24"/>
      <c r="Y43" s="24"/>
      <c r="Z43" s="24"/>
    </row>
    <row r="44" ht="19.15" customHeight="1">
      <c r="A44" t="s" s="138">
        <v>8144</v>
      </c>
      <c r="B44" s="149">
        <v>2</v>
      </c>
      <c r="C44" s="149">
        <v>2</v>
      </c>
      <c r="D44" t="s" s="205">
        <v>8185</v>
      </c>
      <c r="E44" t="s" s="205">
        <v>38</v>
      </c>
      <c r="F44" s="223">
        <v>699</v>
      </c>
      <c r="G44" s="149">
        <v>724</v>
      </c>
      <c r="H44" s="173">
        <f>SUM(G44-F44)</f>
        <v>25</v>
      </c>
      <c r="I44" s="167">
        <f>H44/F44</f>
        <v>0.0357653791130186</v>
      </c>
      <c r="J44" s="167">
        <f>H44/G44</f>
        <v>0.0345303867403315</v>
      </c>
      <c r="K44" s="24"/>
      <c r="L44" s="24"/>
      <c r="M44" s="24"/>
      <c r="N44" s="24"/>
      <c r="O44" s="24"/>
      <c r="P44" s="24"/>
      <c r="Q44" s="24"/>
      <c r="R44" s="24"/>
      <c r="S44" s="24"/>
      <c r="T44" s="24"/>
      <c r="U44" s="24"/>
      <c r="V44" s="24"/>
      <c r="W44" s="24"/>
      <c r="X44" s="24"/>
      <c r="Y44" s="24"/>
      <c r="Z44" s="24"/>
    </row>
    <row r="45" ht="19.15" customHeight="1">
      <c r="A45" t="s" s="138">
        <v>8144</v>
      </c>
      <c r="B45" s="149">
        <v>2</v>
      </c>
      <c r="C45" s="149">
        <v>25</v>
      </c>
      <c r="D45" t="s" s="205">
        <v>8186</v>
      </c>
      <c r="E45" t="s" s="205">
        <v>52</v>
      </c>
      <c r="F45" s="223">
        <v>668</v>
      </c>
      <c r="G45" s="149">
        <v>686</v>
      </c>
      <c r="H45" s="173">
        <f>SUM(G45-F45)</f>
        <v>18</v>
      </c>
      <c r="I45" s="167">
        <f>H45/F45</f>
        <v>0.0269461077844311</v>
      </c>
      <c r="J45" s="167">
        <f>H45/G45</f>
        <v>0.0262390670553936</v>
      </c>
      <c r="K45" s="24"/>
      <c r="L45" s="24"/>
      <c r="M45" s="24"/>
      <c r="N45" s="24"/>
      <c r="O45" s="24"/>
      <c r="P45" s="24"/>
      <c r="Q45" s="24"/>
      <c r="R45" s="24"/>
      <c r="S45" s="24"/>
      <c r="T45" s="24"/>
      <c r="U45" s="24"/>
      <c r="V45" s="24"/>
      <c r="W45" s="24"/>
      <c r="X45" s="24"/>
      <c r="Y45" s="24"/>
      <c r="Z45" s="24"/>
    </row>
    <row r="46" ht="19.15" customHeight="1">
      <c r="A46" t="s" s="138">
        <v>8144</v>
      </c>
      <c r="B46" s="149">
        <v>2</v>
      </c>
      <c r="C46" s="149">
        <v>1</v>
      </c>
      <c r="D46" t="s" s="205">
        <v>8187</v>
      </c>
      <c r="E46" t="s" s="205">
        <v>48</v>
      </c>
      <c r="F46" s="223">
        <v>654</v>
      </c>
      <c r="G46" s="149">
        <v>680</v>
      </c>
      <c r="H46" s="173">
        <f>SUM(G46-F46)</f>
        <v>26</v>
      </c>
      <c r="I46" s="167">
        <f>H46/F46</f>
        <v>0.0397553516819572</v>
      </c>
      <c r="J46" s="167">
        <f>H46/G46</f>
        <v>0.0382352941176471</v>
      </c>
      <c r="K46" s="24"/>
      <c r="L46" s="24"/>
      <c r="M46" s="24"/>
      <c r="N46" s="24"/>
      <c r="O46" s="24"/>
      <c r="P46" s="24"/>
      <c r="Q46" s="24"/>
      <c r="R46" s="24"/>
      <c r="S46" s="24"/>
      <c r="T46" s="24"/>
      <c r="U46" s="24"/>
      <c r="V46" s="24"/>
      <c r="W46" s="24"/>
      <c r="X46" s="24"/>
      <c r="Y46" s="24"/>
      <c r="Z46" s="24"/>
    </row>
    <row r="47" ht="19.15" customHeight="1">
      <c r="A47" t="s" s="138">
        <v>8144</v>
      </c>
      <c r="B47" s="149">
        <v>2</v>
      </c>
      <c r="C47" s="149">
        <v>31</v>
      </c>
      <c r="D47" t="s" s="205">
        <v>8188</v>
      </c>
      <c r="E47" t="s" s="205">
        <v>1427</v>
      </c>
      <c r="F47" s="223">
        <v>476</v>
      </c>
      <c r="G47" s="149">
        <v>477</v>
      </c>
      <c r="H47" s="173">
        <f>SUM(G47-F47)</f>
        <v>1</v>
      </c>
      <c r="I47" s="167">
        <f>H47/F47</f>
        <v>0.00210084033613445</v>
      </c>
      <c r="J47" s="167">
        <f>H47/G47</f>
        <v>0.00209643605870021</v>
      </c>
      <c r="K47" s="24"/>
      <c r="L47" s="24"/>
      <c r="M47" s="24"/>
      <c r="N47" s="24"/>
      <c r="O47" s="24"/>
      <c r="P47" s="24"/>
      <c r="Q47" s="24"/>
      <c r="R47" s="24"/>
      <c r="S47" s="24"/>
      <c r="T47" s="24"/>
      <c r="U47" s="24"/>
      <c r="V47" s="24"/>
      <c r="W47" s="24"/>
      <c r="X47" s="24"/>
      <c r="Y47" s="24"/>
      <c r="Z47" s="24"/>
    </row>
    <row r="48" ht="19.15" customHeight="1">
      <c r="A48" t="s" s="138">
        <v>8144</v>
      </c>
      <c r="B48" s="149">
        <v>2</v>
      </c>
      <c r="C48" s="149">
        <v>6</v>
      </c>
      <c r="D48" t="s" s="205">
        <v>8189</v>
      </c>
      <c r="E48" t="s" s="205">
        <v>281</v>
      </c>
      <c r="F48" s="223">
        <v>448</v>
      </c>
      <c r="G48" s="149">
        <v>473</v>
      </c>
      <c r="H48" s="173">
        <f>SUM(G48-F48)</f>
        <v>25</v>
      </c>
      <c r="I48" s="167">
        <f>H48/F48</f>
        <v>0.0558035714285714</v>
      </c>
      <c r="J48" s="167">
        <f>H48/G48</f>
        <v>0.0528541226215645</v>
      </c>
      <c r="K48" s="24"/>
      <c r="L48" s="24"/>
      <c r="M48" s="24"/>
      <c r="N48" s="24"/>
      <c r="O48" s="24"/>
      <c r="P48" s="24"/>
      <c r="Q48" s="24"/>
      <c r="R48" s="24"/>
      <c r="S48" s="24"/>
      <c r="T48" s="24"/>
      <c r="U48" s="24"/>
      <c r="V48" s="24"/>
      <c r="W48" s="24"/>
      <c r="X48" s="24"/>
      <c r="Y48" s="24"/>
      <c r="Z48" s="24"/>
    </row>
    <row r="49" ht="19.15" customHeight="1">
      <c r="A49" t="s" s="138">
        <v>8144</v>
      </c>
      <c r="B49" s="149">
        <v>2</v>
      </c>
      <c r="C49" s="149">
        <v>7</v>
      </c>
      <c r="D49" t="s" s="205">
        <v>8190</v>
      </c>
      <c r="E49" t="s" s="205">
        <v>30</v>
      </c>
      <c r="F49" s="223">
        <v>430</v>
      </c>
      <c r="G49" s="149">
        <v>444</v>
      </c>
      <c r="H49" s="173">
        <f>SUM(G49-F49)</f>
        <v>14</v>
      </c>
      <c r="I49" s="167">
        <f>H49/F49</f>
        <v>0.0325581395348837</v>
      </c>
      <c r="J49" s="167">
        <f>H49/G49</f>
        <v>0.0315315315315315</v>
      </c>
      <c r="K49" s="24"/>
      <c r="L49" s="24"/>
      <c r="M49" s="24"/>
      <c r="N49" s="24"/>
      <c r="O49" s="24"/>
      <c r="P49" s="24"/>
      <c r="Q49" s="24"/>
      <c r="R49" s="24"/>
      <c r="S49" s="24"/>
      <c r="T49" s="24"/>
      <c r="U49" s="24"/>
      <c r="V49" s="24"/>
      <c r="W49" s="24"/>
      <c r="X49" s="24"/>
      <c r="Y49" s="24"/>
      <c r="Z49" s="24"/>
    </row>
    <row r="50" ht="19.15" customHeight="1">
      <c r="A50" t="s" s="138">
        <v>8144</v>
      </c>
      <c r="B50" s="149">
        <v>2</v>
      </c>
      <c r="C50" s="149">
        <v>23</v>
      </c>
      <c r="D50" t="s" s="205">
        <v>8191</v>
      </c>
      <c r="E50" t="s" s="205">
        <v>72</v>
      </c>
      <c r="F50" s="223">
        <v>354</v>
      </c>
      <c r="G50" s="149">
        <v>373</v>
      </c>
      <c r="H50" s="173">
        <f>SUM(G50-F50)</f>
        <v>19</v>
      </c>
      <c r="I50" s="167">
        <f>H50/F50</f>
        <v>0.0536723163841808</v>
      </c>
      <c r="J50" s="167">
        <f>H50/G50</f>
        <v>0.0509383378016086</v>
      </c>
      <c r="K50" s="24"/>
      <c r="L50" s="24"/>
      <c r="M50" s="24"/>
      <c r="N50" s="24"/>
      <c r="O50" s="24"/>
      <c r="P50" s="24"/>
      <c r="Q50" s="24"/>
      <c r="R50" s="24"/>
      <c r="S50" s="24"/>
      <c r="T50" s="24"/>
      <c r="U50" s="24"/>
      <c r="V50" s="24"/>
      <c r="W50" s="24"/>
      <c r="X50" s="24"/>
      <c r="Y50" s="24"/>
      <c r="Z50" s="24"/>
    </row>
    <row r="51" ht="19.15" customHeight="1">
      <c r="A51" t="s" s="138">
        <v>8144</v>
      </c>
      <c r="B51" s="149">
        <v>2</v>
      </c>
      <c r="C51" s="149">
        <v>21</v>
      </c>
      <c r="D51" t="s" s="205">
        <v>8192</v>
      </c>
      <c r="E51" t="s" s="205">
        <v>76</v>
      </c>
      <c r="F51" s="223">
        <v>253</v>
      </c>
      <c r="G51" s="149">
        <v>262</v>
      </c>
      <c r="H51" s="173">
        <f>SUM(G51-F51)</f>
        <v>9</v>
      </c>
      <c r="I51" s="167">
        <f>H51/F51</f>
        <v>0.0355731225296443</v>
      </c>
      <c r="J51" s="167">
        <f>H51/G51</f>
        <v>0.0343511450381679</v>
      </c>
      <c r="K51" s="24"/>
      <c r="L51" s="24"/>
      <c r="M51" s="24"/>
      <c r="N51" s="24"/>
      <c r="O51" s="24"/>
      <c r="P51" s="24"/>
      <c r="Q51" s="24"/>
      <c r="R51" s="24"/>
      <c r="S51" s="24"/>
      <c r="T51" s="24"/>
      <c r="U51" s="24"/>
      <c r="V51" s="24"/>
      <c r="W51" s="24"/>
      <c r="X51" s="24"/>
      <c r="Y51" s="24"/>
      <c r="Z51" s="24"/>
    </row>
    <row r="52" ht="19.15" customHeight="1">
      <c r="A52" t="s" s="138">
        <v>8144</v>
      </c>
      <c r="B52" s="149">
        <v>2</v>
      </c>
      <c r="C52" s="149">
        <v>24</v>
      </c>
      <c r="D52" t="s" s="205">
        <v>8193</v>
      </c>
      <c r="E52" t="s" s="205">
        <v>66</v>
      </c>
      <c r="F52" s="223">
        <v>252</v>
      </c>
      <c r="G52" s="149">
        <v>261</v>
      </c>
      <c r="H52" s="173">
        <f>SUM(G52-F52)</f>
        <v>9</v>
      </c>
      <c r="I52" s="167">
        <f>H52/F52</f>
        <v>0.0357142857142857</v>
      </c>
      <c r="J52" s="167">
        <f>H52/G52</f>
        <v>0.0344827586206897</v>
      </c>
      <c r="K52" s="24"/>
      <c r="L52" s="24"/>
      <c r="M52" s="24"/>
      <c r="N52" s="24"/>
      <c r="O52" s="24"/>
      <c r="P52" s="24"/>
      <c r="Q52" s="24"/>
      <c r="R52" s="24"/>
      <c r="S52" s="24"/>
      <c r="T52" s="24"/>
      <c r="U52" s="24"/>
      <c r="V52" s="24"/>
      <c r="W52" s="24"/>
      <c r="X52" s="24"/>
      <c r="Y52" s="24"/>
      <c r="Z52" s="24"/>
    </row>
    <row r="53" ht="19.15" customHeight="1">
      <c r="A53" t="s" s="138">
        <v>8144</v>
      </c>
      <c r="B53" s="149">
        <v>2</v>
      </c>
      <c r="C53" s="149">
        <v>19</v>
      </c>
      <c r="D53" t="s" s="205">
        <v>8194</v>
      </c>
      <c r="E53" t="s" s="205">
        <v>42</v>
      </c>
      <c r="F53" s="223">
        <v>238</v>
      </c>
      <c r="G53" s="149">
        <v>247</v>
      </c>
      <c r="H53" s="173">
        <f>SUM(G53-F53)</f>
        <v>9</v>
      </c>
      <c r="I53" s="167">
        <f>H53/F53</f>
        <v>0.0378151260504202</v>
      </c>
      <c r="J53" s="167">
        <f>H53/G53</f>
        <v>0.0364372469635628</v>
      </c>
      <c r="K53" s="24"/>
      <c r="L53" s="24"/>
      <c r="M53" s="24"/>
      <c r="N53" s="24"/>
      <c r="O53" s="24"/>
      <c r="P53" s="24"/>
      <c r="Q53" s="24"/>
      <c r="R53" s="24"/>
      <c r="S53" s="24"/>
      <c r="T53" s="24"/>
      <c r="U53" s="24"/>
      <c r="V53" s="24"/>
      <c r="W53" s="24"/>
      <c r="X53" s="24"/>
      <c r="Y53" s="24"/>
      <c r="Z53" s="24"/>
    </row>
    <row r="54" ht="19.15" customHeight="1">
      <c r="A54" t="s" s="138">
        <v>8144</v>
      </c>
      <c r="B54" s="149">
        <v>2</v>
      </c>
      <c r="C54" s="149">
        <v>16</v>
      </c>
      <c r="D54" t="s" s="205">
        <v>8195</v>
      </c>
      <c r="E54" t="s" s="205">
        <v>64</v>
      </c>
      <c r="F54" s="223">
        <v>233</v>
      </c>
      <c r="G54" s="149">
        <v>238</v>
      </c>
      <c r="H54" s="173">
        <f>SUM(G54-F54)</f>
        <v>5</v>
      </c>
      <c r="I54" s="167">
        <f>H54/F54</f>
        <v>0.0214592274678112</v>
      </c>
      <c r="J54" s="167">
        <f>H54/G54</f>
        <v>0.0210084033613445</v>
      </c>
      <c r="K54" s="24"/>
      <c r="L54" s="24"/>
      <c r="M54" s="24"/>
      <c r="N54" s="24"/>
      <c r="O54" s="24"/>
      <c r="P54" s="24"/>
      <c r="Q54" s="24"/>
      <c r="R54" s="24"/>
      <c r="S54" s="24"/>
      <c r="T54" s="24"/>
      <c r="U54" s="24"/>
      <c r="V54" s="24"/>
      <c r="W54" s="24"/>
      <c r="X54" s="24"/>
      <c r="Y54" s="24"/>
      <c r="Z54" s="24"/>
    </row>
    <row r="55" ht="19.15" customHeight="1">
      <c r="A55" t="s" s="138">
        <v>8144</v>
      </c>
      <c r="B55" s="149">
        <v>2</v>
      </c>
      <c r="C55" s="149">
        <v>26</v>
      </c>
      <c r="D55" t="s" s="205">
        <v>8196</v>
      </c>
      <c r="E55" t="s" s="205">
        <v>1091</v>
      </c>
      <c r="F55" s="223">
        <v>195</v>
      </c>
      <c r="G55" s="149">
        <v>216</v>
      </c>
      <c r="H55" s="173">
        <f>SUM(G55-F55)</f>
        <v>21</v>
      </c>
      <c r="I55" s="167">
        <f>H55/F55</f>
        <v>0.107692307692308</v>
      </c>
      <c r="J55" s="167">
        <f>H55/G55</f>
        <v>0.0972222222222222</v>
      </c>
      <c r="K55" s="24"/>
      <c r="L55" s="24"/>
      <c r="M55" s="24"/>
      <c r="N55" s="24"/>
      <c r="O55" s="24"/>
      <c r="P55" s="24"/>
      <c r="Q55" s="24"/>
      <c r="R55" s="24"/>
      <c r="S55" s="24"/>
      <c r="T55" s="24"/>
      <c r="U55" s="24"/>
      <c r="V55" s="24"/>
      <c r="W55" s="24"/>
      <c r="X55" s="24"/>
      <c r="Y55" s="24"/>
      <c r="Z55" s="24"/>
    </row>
    <row r="56" ht="19.15" customHeight="1">
      <c r="A56" t="s" s="138">
        <v>8144</v>
      </c>
      <c r="B56" s="149">
        <v>2</v>
      </c>
      <c r="C56" s="149">
        <v>28</v>
      </c>
      <c r="D56" t="s" s="205">
        <v>8197</v>
      </c>
      <c r="E56" t="s" s="205">
        <v>375</v>
      </c>
      <c r="F56" s="223">
        <v>202</v>
      </c>
      <c r="G56" s="149">
        <v>207</v>
      </c>
      <c r="H56" s="173">
        <f>SUM(G56-F56)</f>
        <v>5</v>
      </c>
      <c r="I56" s="167">
        <f>H56/F56</f>
        <v>0.0247524752475248</v>
      </c>
      <c r="J56" s="167">
        <f>H56/G56</f>
        <v>0.0241545893719807</v>
      </c>
      <c r="K56" s="24"/>
      <c r="L56" s="24"/>
      <c r="M56" s="24"/>
      <c r="N56" s="24"/>
      <c r="O56" s="24"/>
      <c r="P56" s="24"/>
      <c r="Q56" s="24"/>
      <c r="R56" s="24"/>
      <c r="S56" s="24"/>
      <c r="T56" s="24"/>
      <c r="U56" s="24"/>
      <c r="V56" s="24"/>
      <c r="W56" s="24"/>
      <c r="X56" s="24"/>
      <c r="Y56" s="24"/>
      <c r="Z56" s="24"/>
    </row>
    <row r="57" ht="19.15" customHeight="1">
      <c r="A57" t="s" s="138">
        <v>8144</v>
      </c>
      <c r="B57" s="149">
        <v>2</v>
      </c>
      <c r="C57" s="149">
        <v>15</v>
      </c>
      <c r="D57" t="s" s="205">
        <v>8198</v>
      </c>
      <c r="E57" t="s" s="205">
        <v>3060</v>
      </c>
      <c r="F57" s="223">
        <v>201</v>
      </c>
      <c r="G57" s="149">
        <v>206</v>
      </c>
      <c r="H57" s="173">
        <f>SUM(G57-F57)</f>
        <v>5</v>
      </c>
      <c r="I57" s="167">
        <f>H57/F57</f>
        <v>0.0248756218905473</v>
      </c>
      <c r="J57" s="167">
        <f>H57/G57</f>
        <v>0.0242718446601942</v>
      </c>
      <c r="K57" s="24"/>
      <c r="L57" s="24"/>
      <c r="M57" s="24"/>
      <c r="N57" s="24"/>
      <c r="O57" s="24"/>
      <c r="P57" s="24"/>
      <c r="Q57" s="24"/>
      <c r="R57" s="24"/>
      <c r="S57" s="24"/>
      <c r="T57" s="24"/>
      <c r="U57" s="24"/>
      <c r="V57" s="24"/>
      <c r="W57" s="24"/>
      <c r="X57" s="24"/>
      <c r="Y57" s="24"/>
      <c r="Z57" s="24"/>
    </row>
    <row r="58" ht="19.15" customHeight="1">
      <c r="A58" t="s" s="138">
        <v>8144</v>
      </c>
      <c r="B58" s="149">
        <v>2</v>
      </c>
      <c r="C58" s="149">
        <v>22</v>
      </c>
      <c r="D58" t="s" s="205">
        <v>8199</v>
      </c>
      <c r="E58" t="s" s="205">
        <v>265</v>
      </c>
      <c r="F58" s="223">
        <v>201</v>
      </c>
      <c r="G58" s="149">
        <v>206</v>
      </c>
      <c r="H58" s="173">
        <f>SUM(G58-F58)</f>
        <v>5</v>
      </c>
      <c r="I58" s="167">
        <f>H58/F58</f>
        <v>0.0248756218905473</v>
      </c>
      <c r="J58" s="167">
        <f>H58/G58</f>
        <v>0.0242718446601942</v>
      </c>
      <c r="K58" s="24"/>
      <c r="L58" s="24"/>
      <c r="M58" s="24"/>
      <c r="N58" s="24"/>
      <c r="O58" s="24"/>
      <c r="P58" s="24"/>
      <c r="Q58" s="24"/>
      <c r="R58" s="24"/>
      <c r="S58" s="24"/>
      <c r="T58" s="24"/>
      <c r="U58" s="24"/>
      <c r="V58" s="24"/>
      <c r="W58" s="24"/>
      <c r="X58" s="24"/>
      <c r="Y58" s="24"/>
      <c r="Z58" s="24"/>
    </row>
    <row r="59" ht="19.15" customHeight="1">
      <c r="A59" t="s" s="138">
        <v>8144</v>
      </c>
      <c r="B59" s="149">
        <v>2</v>
      </c>
      <c r="C59" s="149">
        <v>20</v>
      </c>
      <c r="D59" t="s" s="205">
        <v>8200</v>
      </c>
      <c r="E59" t="s" s="205">
        <v>106</v>
      </c>
      <c r="F59" s="223">
        <v>191</v>
      </c>
      <c r="G59" s="149">
        <v>195</v>
      </c>
      <c r="H59" s="173">
        <f>SUM(G59-F59)</f>
        <v>4</v>
      </c>
      <c r="I59" s="167">
        <f>H59/F59</f>
        <v>0.0209424083769634</v>
      </c>
      <c r="J59" s="167">
        <f>H59/G59</f>
        <v>0.0205128205128205</v>
      </c>
      <c r="K59" s="24"/>
      <c r="L59" s="24"/>
      <c r="M59" s="24"/>
      <c r="N59" s="24"/>
      <c r="O59" s="24"/>
      <c r="P59" s="24"/>
      <c r="Q59" s="24"/>
      <c r="R59" s="24"/>
      <c r="S59" s="24"/>
      <c r="T59" s="24"/>
      <c r="U59" s="24"/>
      <c r="V59" s="24"/>
      <c r="W59" s="24"/>
      <c r="X59" s="24"/>
      <c r="Y59" s="24"/>
      <c r="Z59" s="24"/>
    </row>
    <row r="60" ht="19.15" customHeight="1">
      <c r="A60" t="s" s="138">
        <v>8144</v>
      </c>
      <c r="B60" s="149">
        <v>2</v>
      </c>
      <c r="C60" s="149">
        <v>27</v>
      </c>
      <c r="D60" t="s" s="205">
        <v>8201</v>
      </c>
      <c r="E60" t="s" s="205">
        <v>173</v>
      </c>
      <c r="F60" s="223">
        <v>184</v>
      </c>
      <c r="G60" s="149">
        <v>189</v>
      </c>
      <c r="H60" s="173">
        <f>SUM(G60-F60)</f>
        <v>5</v>
      </c>
      <c r="I60" s="167">
        <f>H60/F60</f>
        <v>0.0271739130434783</v>
      </c>
      <c r="J60" s="167">
        <f>H60/G60</f>
        <v>0.0264550264550265</v>
      </c>
      <c r="K60" s="24"/>
      <c r="L60" s="24"/>
      <c r="M60" s="24"/>
      <c r="N60" s="24"/>
      <c r="O60" s="24"/>
      <c r="P60" s="24"/>
      <c r="Q60" s="24"/>
      <c r="R60" s="24"/>
      <c r="S60" s="24"/>
      <c r="T60" s="24"/>
      <c r="U60" s="24"/>
      <c r="V60" s="24"/>
      <c r="W60" s="24"/>
      <c r="X60" s="24"/>
      <c r="Y60" s="24"/>
      <c r="Z60" s="24"/>
    </row>
    <row r="61" ht="19.15" customHeight="1">
      <c r="A61" t="s" s="138">
        <v>8144</v>
      </c>
      <c r="B61" s="149">
        <v>2</v>
      </c>
      <c r="C61" s="149">
        <v>17</v>
      </c>
      <c r="D61" t="s" s="205">
        <v>8202</v>
      </c>
      <c r="E61" t="s" s="205">
        <v>74</v>
      </c>
      <c r="F61" s="223">
        <v>115</v>
      </c>
      <c r="G61" s="149">
        <v>117</v>
      </c>
      <c r="H61" s="173">
        <f>SUM(G61-F61)</f>
        <v>2</v>
      </c>
      <c r="I61" s="167">
        <f>H61/F61</f>
        <v>0.0173913043478261</v>
      </c>
      <c r="J61" s="167">
        <f>H61/G61</f>
        <v>0.0170940170940171</v>
      </c>
      <c r="K61" s="24"/>
      <c r="L61" s="24"/>
      <c r="M61" s="24"/>
      <c r="N61" s="24"/>
      <c r="O61" s="24"/>
      <c r="P61" s="24"/>
      <c r="Q61" s="24"/>
      <c r="R61" s="24"/>
      <c r="S61" s="24"/>
      <c r="T61" s="24"/>
      <c r="U61" s="24"/>
      <c r="V61" s="24"/>
      <c r="W61" s="24"/>
      <c r="X61" s="24"/>
      <c r="Y61" s="24"/>
      <c r="Z61" s="24"/>
    </row>
    <row r="62" ht="19.15" customHeight="1">
      <c r="A62" t="s" s="138">
        <v>8144</v>
      </c>
      <c r="B62" s="149">
        <v>2</v>
      </c>
      <c r="C62" s="149">
        <v>30</v>
      </c>
      <c r="D62" t="s" s="205">
        <v>8203</v>
      </c>
      <c r="E62" t="s" s="205">
        <v>68</v>
      </c>
      <c r="F62" s="223">
        <v>85</v>
      </c>
      <c r="G62" s="149">
        <v>88</v>
      </c>
      <c r="H62" s="173">
        <f>SUM(G62-F62)</f>
        <v>3</v>
      </c>
      <c r="I62" s="167">
        <f>H62/F62</f>
        <v>0.0352941176470588</v>
      </c>
      <c r="J62" s="167">
        <f>H62/G62</f>
        <v>0.0340909090909091</v>
      </c>
      <c r="K62" s="24"/>
      <c r="L62" s="24"/>
      <c r="M62" s="24"/>
      <c r="N62" s="24"/>
      <c r="O62" s="24"/>
      <c r="P62" s="24"/>
      <c r="Q62" s="24"/>
      <c r="R62" s="24"/>
      <c r="S62" s="24"/>
      <c r="T62" s="24"/>
      <c r="U62" s="24"/>
      <c r="V62" s="24"/>
      <c r="W62" s="24"/>
      <c r="X62" s="24"/>
      <c r="Y62" s="24"/>
      <c r="Z62" s="24"/>
    </row>
    <row r="63" ht="19.15" customHeight="1">
      <c r="A63" t="s" s="138">
        <v>8144</v>
      </c>
      <c r="B63" s="149">
        <v>2</v>
      </c>
      <c r="C63" s="149">
        <v>29</v>
      </c>
      <c r="D63" t="s" s="205">
        <v>8204</v>
      </c>
      <c r="E63" t="s" s="205">
        <v>32</v>
      </c>
      <c r="F63" s="223">
        <v>67</v>
      </c>
      <c r="G63" s="149">
        <v>73</v>
      </c>
      <c r="H63" s="206">
        <f>SUM(G63-F63)</f>
        <v>6</v>
      </c>
      <c r="I63" s="208">
        <f>H63/F63</f>
        <v>0.0895522388059701</v>
      </c>
      <c r="J63" s="208">
        <f>H63/G63</f>
        <v>0.0821917808219178</v>
      </c>
      <c r="K63" s="174"/>
      <c r="L63" s="174"/>
      <c r="M63" s="174"/>
      <c r="N63" s="174"/>
      <c r="O63" s="174"/>
      <c r="P63" s="174"/>
      <c r="Q63" s="174"/>
      <c r="R63" s="174"/>
      <c r="S63" s="174"/>
      <c r="T63" s="174"/>
      <c r="U63" s="174"/>
      <c r="V63" s="174"/>
      <c r="W63" s="174"/>
      <c r="X63" s="174"/>
      <c r="Y63" s="174"/>
      <c r="Z63" s="174"/>
    </row>
    <row r="64" ht="13.65" customHeight="1">
      <c r="A64" s="192"/>
      <c r="B64" s="183"/>
      <c r="C64" s="183"/>
      <c r="D64" s="183"/>
      <c r="E64" s="183"/>
      <c r="F64" s="194">
        <f>SUM(F33:F63)</f>
        <v>127168</v>
      </c>
      <c r="G64" s="194">
        <f>SUM(G33:G63)</f>
        <v>134667</v>
      </c>
      <c r="H64" s="194">
        <f>SUM(H33:H63)</f>
        <v>7499</v>
      </c>
      <c r="I64" s="209">
        <f>H64/F64</f>
        <v>0.0589692375440362</v>
      </c>
      <c r="J64" s="209">
        <f>H64/G64</f>
        <v>0.0556855057289462</v>
      </c>
      <c r="K64" s="183"/>
      <c r="L64" s="183"/>
      <c r="M64" s="183"/>
      <c r="N64" s="183"/>
      <c r="O64" s="183"/>
      <c r="P64" s="183"/>
      <c r="Q64" s="183"/>
      <c r="R64" s="183"/>
      <c r="S64" s="183"/>
      <c r="T64" s="183"/>
      <c r="U64" s="183"/>
      <c r="V64" s="183"/>
      <c r="W64" s="183"/>
      <c r="X64" s="183"/>
      <c r="Y64" s="183"/>
      <c r="Z64" s="184"/>
    </row>
    <row r="65" ht="13.65" customHeight="1">
      <c r="A65" s="195"/>
      <c r="B65" s="195"/>
      <c r="C65" s="195"/>
      <c r="D65" s="195"/>
      <c r="E65" s="195"/>
      <c r="F65" s="195"/>
      <c r="G65" s="195"/>
      <c r="H65" s="195"/>
      <c r="I65" s="214">
        <f>H65/F65</f>
      </c>
      <c r="J65" s="214">
        <f>H65/G65</f>
      </c>
      <c r="K65" s="195"/>
      <c r="L65" s="195"/>
      <c r="M65" s="195"/>
      <c r="N65" s="195"/>
      <c r="O65" s="195"/>
      <c r="P65" s="195"/>
      <c r="Q65" s="195"/>
      <c r="R65" s="195"/>
      <c r="S65" s="195"/>
      <c r="T65" s="195"/>
      <c r="U65" s="195"/>
      <c r="V65" s="195"/>
      <c r="W65" s="195"/>
      <c r="X65" s="195"/>
      <c r="Y65" s="195"/>
      <c r="Z65" s="195"/>
    </row>
    <row r="66" ht="13.65" customHeight="1">
      <c r="A66" s="215"/>
      <c r="B66" s="216"/>
      <c r="C66" s="216"/>
      <c r="D66" s="216"/>
      <c r="E66" s="216"/>
      <c r="F66" s="218">
        <f>SUM(F64,F31)</f>
        <v>258213</v>
      </c>
      <c r="G66" s="218">
        <f>SUM(G64,G31)</f>
        <v>271300</v>
      </c>
      <c r="H66" s="218">
        <f>SUM(H64,H31)</f>
        <v>13087</v>
      </c>
      <c r="I66" s="219">
        <f>H66/F66</f>
        <v>0.050682963289997</v>
      </c>
      <c r="J66" s="219">
        <f>H66/G66</f>
        <v>0.0482381127902691</v>
      </c>
      <c r="K66" s="216"/>
      <c r="L66" s="216"/>
      <c r="M66" s="216"/>
      <c r="N66" s="216"/>
      <c r="O66" s="216"/>
      <c r="P66" s="216"/>
      <c r="Q66" s="216"/>
      <c r="R66" s="216"/>
      <c r="S66" s="216"/>
      <c r="T66" s="216"/>
      <c r="U66" s="216"/>
      <c r="V66" s="216"/>
      <c r="W66" s="216"/>
      <c r="X66" s="216"/>
      <c r="Y66" s="216"/>
      <c r="Z66"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58.xml><?xml version="1.0" encoding="utf-8"?>
<worksheet xmlns:r="http://schemas.openxmlformats.org/officeDocument/2006/relationships" xmlns="http://schemas.openxmlformats.org/spreadsheetml/2006/main">
  <sheetPr>
    <pageSetUpPr fitToPage="1"/>
  </sheetPr>
  <dimension ref="A1:Z112"/>
  <sheetViews>
    <sheetView workbookViewId="0" showGridLines="0" defaultGridColor="1"/>
  </sheetViews>
  <sheetFormatPr defaultColWidth="14.5" defaultRowHeight="15.75" customHeight="1" outlineLevelRow="0" outlineLevelCol="0"/>
  <cols>
    <col min="1" max="1" width="14.5" style="353" customWidth="1"/>
    <col min="2" max="2" width="10.5" style="353" customWidth="1"/>
    <col min="3" max="3" width="10" style="353" customWidth="1"/>
    <col min="4" max="4" width="29.3516" style="353" customWidth="1"/>
    <col min="5" max="5" width="22.8516" style="353" customWidth="1"/>
    <col min="6" max="26" width="14.5" style="353" customWidth="1"/>
    <col min="27" max="256" width="14.5" style="353"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8205</v>
      </c>
      <c r="B2" s="149">
        <v>1</v>
      </c>
      <c r="C2" s="149">
        <v>4</v>
      </c>
      <c r="D2" t="s" s="205">
        <v>8207</v>
      </c>
      <c r="E2" t="s" s="205">
        <v>84</v>
      </c>
      <c r="F2" s="223">
        <v>50813</v>
      </c>
      <c r="G2" s="149">
        <v>53289</v>
      </c>
      <c r="H2" s="173">
        <f>SUM(G2-F2)</f>
        <v>2476</v>
      </c>
      <c r="I2" s="167">
        <f>H2/F2</f>
        <v>0.04872768779643</v>
      </c>
      <c r="J2" s="167">
        <f>H2/G2</f>
        <v>0.0464636228865244</v>
      </c>
      <c r="K2" s="24"/>
      <c r="L2" s="24"/>
      <c r="M2" s="24"/>
      <c r="N2" s="24"/>
      <c r="O2" s="24"/>
      <c r="P2" s="24"/>
      <c r="Q2" s="24"/>
      <c r="R2" s="24"/>
      <c r="S2" s="24"/>
      <c r="T2" s="24"/>
      <c r="U2" s="24"/>
      <c r="V2" s="24"/>
      <c r="W2" s="24"/>
      <c r="X2" s="24"/>
      <c r="Y2" s="24"/>
      <c r="Z2" s="24"/>
    </row>
    <row r="3" ht="19.15" customHeight="1">
      <c r="A3" t="s" s="138">
        <v>8205</v>
      </c>
      <c r="B3" s="149">
        <v>1</v>
      </c>
      <c r="C3" s="149">
        <v>12</v>
      </c>
      <c r="D3" t="s" s="205">
        <v>8208</v>
      </c>
      <c r="E3" t="s" s="205">
        <v>26</v>
      </c>
      <c r="F3" s="223">
        <v>20657</v>
      </c>
      <c r="G3" s="149">
        <v>21164</v>
      </c>
      <c r="H3" s="173">
        <f>SUM(G3-F3)</f>
        <v>507</v>
      </c>
      <c r="I3" s="167">
        <f>H3/F3</f>
        <v>0.0245437382001259</v>
      </c>
      <c r="J3" s="167">
        <f>H3/G3</f>
        <v>0.023955773955774</v>
      </c>
      <c r="K3" s="24"/>
      <c r="L3" s="24"/>
      <c r="M3" s="24"/>
      <c r="N3" s="24"/>
      <c r="O3" s="24"/>
      <c r="P3" s="24"/>
      <c r="Q3" s="24"/>
      <c r="R3" s="24"/>
      <c r="S3" s="24"/>
      <c r="T3" s="24"/>
      <c r="U3" s="24"/>
      <c r="V3" s="24"/>
      <c r="W3" s="24"/>
      <c r="X3" s="24"/>
      <c r="Y3" s="24"/>
      <c r="Z3" s="24"/>
    </row>
    <row r="4" ht="19.15" customHeight="1">
      <c r="A4" t="s" s="138">
        <v>8205</v>
      </c>
      <c r="B4" s="149">
        <v>1</v>
      </c>
      <c r="C4" s="149">
        <v>1</v>
      </c>
      <c r="D4" t="s" s="205">
        <v>8209</v>
      </c>
      <c r="E4" t="s" s="205">
        <v>20</v>
      </c>
      <c r="F4" s="223">
        <v>18623</v>
      </c>
      <c r="G4" s="149">
        <v>19367</v>
      </c>
      <c r="H4" s="173">
        <f>SUM(G4-F4)</f>
        <v>744</v>
      </c>
      <c r="I4" s="167">
        <f>H4/F4</f>
        <v>0.0399505987220104</v>
      </c>
      <c r="J4" s="167">
        <f>H4/G4</f>
        <v>0.0384158620333557</v>
      </c>
      <c r="K4" s="24"/>
      <c r="L4" s="24"/>
      <c r="M4" s="24"/>
      <c r="N4" s="24"/>
      <c r="O4" s="24"/>
      <c r="P4" s="24"/>
      <c r="Q4" s="24"/>
      <c r="R4" s="24"/>
      <c r="S4" s="24"/>
      <c r="T4" s="24"/>
      <c r="U4" s="24"/>
      <c r="V4" s="24"/>
      <c r="W4" s="24"/>
      <c r="X4" s="24"/>
      <c r="Y4" s="24"/>
      <c r="Z4" s="24"/>
    </row>
    <row r="5" ht="19.15" customHeight="1">
      <c r="A5" t="s" s="138">
        <v>8205</v>
      </c>
      <c r="B5" s="149">
        <v>1</v>
      </c>
      <c r="C5" s="149">
        <v>9</v>
      </c>
      <c r="D5" t="s" s="205">
        <v>8210</v>
      </c>
      <c r="E5" t="s" s="205">
        <v>22</v>
      </c>
      <c r="F5" s="223">
        <v>12608</v>
      </c>
      <c r="G5" s="149">
        <v>13111</v>
      </c>
      <c r="H5" s="173">
        <f>SUM(G5-F5)</f>
        <v>503</v>
      </c>
      <c r="I5" s="167">
        <f>H5/F5</f>
        <v>0.0398953045685279</v>
      </c>
      <c r="J5" s="167">
        <f>H5/G5</f>
        <v>0.0383647319045077</v>
      </c>
      <c r="K5" s="24"/>
      <c r="L5" s="24"/>
      <c r="M5" s="24"/>
      <c r="N5" s="24"/>
      <c r="O5" s="24"/>
      <c r="P5" s="24"/>
      <c r="Q5" s="24"/>
      <c r="R5" s="24"/>
      <c r="S5" s="24"/>
      <c r="T5" s="24"/>
      <c r="U5" s="24"/>
      <c r="V5" s="24"/>
      <c r="W5" s="24"/>
      <c r="X5" s="24"/>
      <c r="Y5" s="24"/>
      <c r="Z5" s="24"/>
    </row>
    <row r="6" ht="19.15" customHeight="1">
      <c r="A6" t="s" s="138">
        <v>8205</v>
      </c>
      <c r="B6" s="149">
        <v>1</v>
      </c>
      <c r="C6" s="149">
        <v>7</v>
      </c>
      <c r="D6" t="s" s="205">
        <v>8211</v>
      </c>
      <c r="E6" t="s" s="205">
        <v>17</v>
      </c>
      <c r="F6" s="223">
        <v>5149</v>
      </c>
      <c r="G6" s="149">
        <v>5259</v>
      </c>
      <c r="H6" s="173">
        <f>SUM(G6-F6)</f>
        <v>110</v>
      </c>
      <c r="I6" s="167">
        <f>H6/F6</f>
        <v>0.0213633715284521</v>
      </c>
      <c r="J6" s="167">
        <f>H6/G6</f>
        <v>0.0209165240540027</v>
      </c>
      <c r="K6" s="24"/>
      <c r="L6" s="24"/>
      <c r="M6" s="24"/>
      <c r="N6" s="24"/>
      <c r="O6" s="24"/>
      <c r="P6" s="24"/>
      <c r="Q6" s="24"/>
      <c r="R6" s="24"/>
      <c r="S6" s="24"/>
      <c r="T6" s="24"/>
      <c r="U6" s="24"/>
      <c r="V6" s="24"/>
      <c r="W6" s="24"/>
      <c r="X6" s="24"/>
      <c r="Y6" s="24"/>
      <c r="Z6" s="24"/>
    </row>
    <row r="7" ht="19.15" customHeight="1">
      <c r="A7" t="s" s="138">
        <v>8205</v>
      </c>
      <c r="B7" s="149">
        <v>1</v>
      </c>
      <c r="C7" s="149">
        <v>2</v>
      </c>
      <c r="D7" t="s" s="205">
        <v>8212</v>
      </c>
      <c r="E7" t="s" s="205">
        <v>28</v>
      </c>
      <c r="F7" s="223">
        <v>2392</v>
      </c>
      <c r="G7" s="149">
        <v>2581</v>
      </c>
      <c r="H7" s="173">
        <f>SUM(G7-F7)</f>
        <v>189</v>
      </c>
      <c r="I7" s="167">
        <f>H7/F7</f>
        <v>0.07901337792642139</v>
      </c>
      <c r="J7" s="167">
        <f>H7/G7</f>
        <v>0.0732274312282061</v>
      </c>
      <c r="K7" s="24"/>
      <c r="L7" s="24"/>
      <c r="M7" s="24"/>
      <c r="N7" s="24"/>
      <c r="O7" s="24"/>
      <c r="P7" s="24"/>
      <c r="Q7" s="24"/>
      <c r="R7" s="24"/>
      <c r="S7" s="24"/>
      <c r="T7" s="24"/>
      <c r="U7" s="24"/>
      <c r="V7" s="24"/>
      <c r="W7" s="24"/>
      <c r="X7" s="24"/>
      <c r="Y7" s="24"/>
      <c r="Z7" s="24"/>
    </row>
    <row r="8" ht="19.15" customHeight="1">
      <c r="A8" t="s" s="138">
        <v>8205</v>
      </c>
      <c r="B8" s="149">
        <v>1</v>
      </c>
      <c r="C8" s="149">
        <v>8</v>
      </c>
      <c r="D8" t="s" s="205">
        <v>8213</v>
      </c>
      <c r="E8" t="s" s="205">
        <v>34</v>
      </c>
      <c r="F8" s="223">
        <v>807</v>
      </c>
      <c r="G8" s="149">
        <v>822</v>
      </c>
      <c r="H8" s="173">
        <f>SUM(G8-F8)</f>
        <v>15</v>
      </c>
      <c r="I8" s="167">
        <f>H8/F8</f>
        <v>0.0185873605947955</v>
      </c>
      <c r="J8" s="167">
        <f>H8/G8</f>
        <v>0.0182481751824818</v>
      </c>
      <c r="K8" s="24"/>
      <c r="L8" s="24"/>
      <c r="M8" s="24"/>
      <c r="N8" s="24"/>
      <c r="O8" s="24"/>
      <c r="P8" s="24"/>
      <c r="Q8" s="24"/>
      <c r="R8" s="24"/>
      <c r="S8" s="24"/>
      <c r="T8" s="24"/>
      <c r="U8" s="24"/>
      <c r="V8" s="24"/>
      <c r="W8" s="24"/>
      <c r="X8" s="24"/>
      <c r="Y8" s="24"/>
      <c r="Z8" s="24"/>
    </row>
    <row r="9" ht="19.15" customHeight="1">
      <c r="A9" t="s" s="138">
        <v>8205</v>
      </c>
      <c r="B9" s="149">
        <v>1</v>
      </c>
      <c r="C9" s="149">
        <v>24</v>
      </c>
      <c r="D9" t="s" s="205">
        <v>8214</v>
      </c>
      <c r="E9" t="s" s="205">
        <v>237</v>
      </c>
      <c r="F9" s="223">
        <v>768</v>
      </c>
      <c r="G9" s="149">
        <v>808</v>
      </c>
      <c r="H9" s="173">
        <f>SUM(G9-F9)</f>
        <v>40</v>
      </c>
      <c r="I9" s="167">
        <f>H9/F9</f>
        <v>0.0520833333333333</v>
      </c>
      <c r="J9" s="167">
        <f>H9/G9</f>
        <v>0.0495049504950495</v>
      </c>
      <c r="K9" s="24"/>
      <c r="L9" s="24"/>
      <c r="M9" s="24"/>
      <c r="N9" s="24"/>
      <c r="O9" s="24"/>
      <c r="P9" s="24"/>
      <c r="Q9" s="24"/>
      <c r="R9" s="24"/>
      <c r="S9" s="24"/>
      <c r="T9" s="24"/>
      <c r="U9" s="24"/>
      <c r="V9" s="24"/>
      <c r="W9" s="24"/>
      <c r="X9" s="24"/>
      <c r="Y9" s="24"/>
      <c r="Z9" s="24"/>
    </row>
    <row r="10" ht="19.15" customHeight="1">
      <c r="A10" t="s" s="138">
        <v>8205</v>
      </c>
      <c r="B10" s="149">
        <v>1</v>
      </c>
      <c r="C10" s="149">
        <v>21</v>
      </c>
      <c r="D10" t="s" s="205">
        <v>8215</v>
      </c>
      <c r="E10" t="s" s="205">
        <v>44</v>
      </c>
      <c r="F10" s="223">
        <v>592</v>
      </c>
      <c r="G10" s="149">
        <v>617</v>
      </c>
      <c r="H10" s="173">
        <f>SUM(G10-F10)</f>
        <v>25</v>
      </c>
      <c r="I10" s="167">
        <f>H10/F10</f>
        <v>0.0422297297297297</v>
      </c>
      <c r="J10" s="167">
        <f>H10/G10</f>
        <v>0.0405186385737439</v>
      </c>
      <c r="K10" s="24"/>
      <c r="L10" s="24"/>
      <c r="M10" s="24"/>
      <c r="N10" s="24"/>
      <c r="O10" s="24"/>
      <c r="P10" s="24"/>
      <c r="Q10" s="24"/>
      <c r="R10" s="24"/>
      <c r="S10" s="24"/>
      <c r="T10" s="24"/>
      <c r="U10" s="24"/>
      <c r="V10" s="24"/>
      <c r="W10" s="24"/>
      <c r="X10" s="24"/>
      <c r="Y10" s="24"/>
      <c r="Z10" s="24"/>
    </row>
    <row r="11" ht="19.15" customHeight="1">
      <c r="A11" t="s" s="138">
        <v>8205</v>
      </c>
      <c r="B11" s="149">
        <v>1</v>
      </c>
      <c r="C11" s="149">
        <v>5</v>
      </c>
      <c r="D11" t="s" s="205">
        <v>8216</v>
      </c>
      <c r="E11" t="s" s="205">
        <v>42</v>
      </c>
      <c r="F11" s="223">
        <v>562</v>
      </c>
      <c r="G11" s="149">
        <v>590</v>
      </c>
      <c r="H11" s="173">
        <f>SUM(G11-F11)</f>
        <v>28</v>
      </c>
      <c r="I11" s="167">
        <f>H11/F11</f>
        <v>0.0498220640569395</v>
      </c>
      <c r="J11" s="167">
        <f>H11/G11</f>
        <v>0.0474576271186441</v>
      </c>
      <c r="K11" s="24"/>
      <c r="L11" s="24"/>
      <c r="M11" s="24"/>
      <c r="N11" s="24"/>
      <c r="O11" s="24"/>
      <c r="P11" s="24"/>
      <c r="Q11" s="24"/>
      <c r="R11" s="24"/>
      <c r="S11" s="24"/>
      <c r="T11" s="24"/>
      <c r="U11" s="24"/>
      <c r="V11" s="24"/>
      <c r="W11" s="24"/>
      <c r="X11" s="24"/>
      <c r="Y11" s="24"/>
      <c r="Z11" s="24"/>
    </row>
    <row r="12" ht="19.15" customHeight="1">
      <c r="A12" t="s" s="138">
        <v>8205</v>
      </c>
      <c r="B12" s="149">
        <v>1</v>
      </c>
      <c r="C12" s="149">
        <v>10</v>
      </c>
      <c r="D12" t="s" s="205">
        <v>8217</v>
      </c>
      <c r="E12" t="s" s="205">
        <v>30</v>
      </c>
      <c r="F12" s="223">
        <v>518</v>
      </c>
      <c r="G12" s="149">
        <v>525</v>
      </c>
      <c r="H12" s="173">
        <f>SUM(G12-F12)</f>
        <v>7</v>
      </c>
      <c r="I12" s="167">
        <f>H12/F12</f>
        <v>0.0135135135135135</v>
      </c>
      <c r="J12" s="167">
        <f>H12/G12</f>
        <v>0.0133333333333333</v>
      </c>
      <c r="K12" s="24"/>
      <c r="L12" s="24"/>
      <c r="M12" s="24"/>
      <c r="N12" s="24"/>
      <c r="O12" s="24"/>
      <c r="P12" s="24"/>
      <c r="Q12" s="24"/>
      <c r="R12" s="24"/>
      <c r="S12" s="24"/>
      <c r="T12" s="24"/>
      <c r="U12" s="24"/>
      <c r="V12" s="24"/>
      <c r="W12" s="24"/>
      <c r="X12" s="24"/>
      <c r="Y12" s="24"/>
      <c r="Z12" s="24"/>
    </row>
    <row r="13" ht="19.15" customHeight="1">
      <c r="A13" t="s" s="138">
        <v>8205</v>
      </c>
      <c r="B13" s="149">
        <v>1</v>
      </c>
      <c r="C13" s="149">
        <v>32</v>
      </c>
      <c r="D13" t="s" s="205">
        <v>8218</v>
      </c>
      <c r="E13" t="s" s="205">
        <v>153</v>
      </c>
      <c r="F13" s="223">
        <v>448</v>
      </c>
      <c r="G13" s="149">
        <v>458</v>
      </c>
      <c r="H13" s="173">
        <f>SUM(G13-F13)</f>
        <v>10</v>
      </c>
      <c r="I13" s="167">
        <f>H13/F13</f>
        <v>0.0223214285714286</v>
      </c>
      <c r="J13" s="167">
        <f>H13/G13</f>
        <v>0.0218340611353712</v>
      </c>
      <c r="K13" s="24"/>
      <c r="L13" s="24"/>
      <c r="M13" s="24"/>
      <c r="N13" s="24"/>
      <c r="O13" s="24"/>
      <c r="P13" s="24"/>
      <c r="Q13" s="24"/>
      <c r="R13" s="24"/>
      <c r="S13" s="24"/>
      <c r="T13" s="24"/>
      <c r="U13" s="24"/>
      <c r="V13" s="24"/>
      <c r="W13" s="24"/>
      <c r="X13" s="24"/>
      <c r="Y13" s="24"/>
      <c r="Z13" s="24"/>
    </row>
    <row r="14" ht="19.15" customHeight="1">
      <c r="A14" t="s" s="138">
        <v>8205</v>
      </c>
      <c r="B14" s="149">
        <v>1</v>
      </c>
      <c r="C14" s="149">
        <v>17</v>
      </c>
      <c r="D14" t="s" s="205">
        <v>8219</v>
      </c>
      <c r="E14" t="s" s="205">
        <v>38</v>
      </c>
      <c r="F14" s="223">
        <v>429</v>
      </c>
      <c r="G14" s="149">
        <v>434</v>
      </c>
      <c r="H14" s="173">
        <f>SUM(G14-F14)</f>
        <v>5</v>
      </c>
      <c r="I14" s="167">
        <f>H14/F14</f>
        <v>0.0116550116550117</v>
      </c>
      <c r="J14" s="167">
        <f>H14/G14</f>
        <v>0.0115207373271889</v>
      </c>
      <c r="K14" s="24"/>
      <c r="L14" s="24"/>
      <c r="M14" s="24"/>
      <c r="N14" s="24"/>
      <c r="O14" s="24"/>
      <c r="P14" s="24"/>
      <c r="Q14" s="24"/>
      <c r="R14" s="24"/>
      <c r="S14" s="24"/>
      <c r="T14" s="24"/>
      <c r="U14" s="24"/>
      <c r="V14" s="24"/>
      <c r="W14" s="24"/>
      <c r="X14" s="24"/>
      <c r="Y14" s="24"/>
      <c r="Z14" s="24"/>
    </row>
    <row r="15" ht="19.15" customHeight="1">
      <c r="A15" t="s" s="138">
        <v>8205</v>
      </c>
      <c r="B15" s="149">
        <v>1</v>
      </c>
      <c r="C15" s="149">
        <v>13</v>
      </c>
      <c r="D15" t="s" s="205">
        <v>8220</v>
      </c>
      <c r="E15" t="s" s="205">
        <v>36</v>
      </c>
      <c r="F15" s="223">
        <v>339</v>
      </c>
      <c r="G15" s="149">
        <v>366</v>
      </c>
      <c r="H15" s="173">
        <f>SUM(G15-F15)</f>
        <v>27</v>
      </c>
      <c r="I15" s="167">
        <f>H15/F15</f>
        <v>0.079646017699115</v>
      </c>
      <c r="J15" s="167">
        <f>H15/G15</f>
        <v>0.0737704918032787</v>
      </c>
      <c r="K15" s="24"/>
      <c r="L15" s="24"/>
      <c r="M15" s="24"/>
      <c r="N15" s="24"/>
      <c r="O15" s="24"/>
      <c r="P15" s="24"/>
      <c r="Q15" s="24"/>
      <c r="R15" s="24"/>
      <c r="S15" s="24"/>
      <c r="T15" s="24"/>
      <c r="U15" s="24"/>
      <c r="V15" s="24"/>
      <c r="W15" s="24"/>
      <c r="X15" s="24"/>
      <c r="Y15" s="24"/>
      <c r="Z15" s="24"/>
    </row>
    <row r="16" ht="19.15" customHeight="1">
      <c r="A16" t="s" s="138">
        <v>8205</v>
      </c>
      <c r="B16" s="149">
        <v>1</v>
      </c>
      <c r="C16" s="149">
        <v>11</v>
      </c>
      <c r="D16" t="s" s="205">
        <v>8221</v>
      </c>
      <c r="E16" t="s" s="205">
        <v>24</v>
      </c>
      <c r="F16" s="223">
        <v>309</v>
      </c>
      <c r="G16" s="149">
        <v>319</v>
      </c>
      <c r="H16" s="173">
        <f>SUM(G16-F16)</f>
        <v>10</v>
      </c>
      <c r="I16" s="167">
        <f>H16/F16</f>
        <v>0.0323624595469256</v>
      </c>
      <c r="J16" s="167">
        <f>H16/G16</f>
        <v>0.0313479623824451</v>
      </c>
      <c r="K16" s="24"/>
      <c r="L16" s="24"/>
      <c r="M16" s="24"/>
      <c r="N16" s="24"/>
      <c r="O16" s="24"/>
      <c r="P16" s="24"/>
      <c r="Q16" s="24"/>
      <c r="R16" s="24"/>
      <c r="S16" s="24"/>
      <c r="T16" s="24"/>
      <c r="U16" s="24"/>
      <c r="V16" s="24"/>
      <c r="W16" s="24"/>
      <c r="X16" s="24"/>
      <c r="Y16" s="24"/>
      <c r="Z16" s="24"/>
    </row>
    <row r="17" ht="19.15" customHeight="1">
      <c r="A17" t="s" s="138">
        <v>8205</v>
      </c>
      <c r="B17" s="149">
        <v>1</v>
      </c>
      <c r="C17" s="149">
        <v>26</v>
      </c>
      <c r="D17" t="s" s="205">
        <v>8222</v>
      </c>
      <c r="E17" t="s" s="205">
        <v>72</v>
      </c>
      <c r="F17" s="223">
        <v>278</v>
      </c>
      <c r="G17" s="149">
        <v>283</v>
      </c>
      <c r="H17" s="173">
        <f>SUM(G17-F17)</f>
        <v>5</v>
      </c>
      <c r="I17" s="167">
        <f>H17/F17</f>
        <v>0.0179856115107914</v>
      </c>
      <c r="J17" s="167">
        <f>H17/G17</f>
        <v>0.0176678445229682</v>
      </c>
      <c r="K17" s="24"/>
      <c r="L17" s="24"/>
      <c r="M17" s="24"/>
      <c r="N17" s="24"/>
      <c r="O17" s="24"/>
      <c r="P17" s="24"/>
      <c r="Q17" s="24"/>
      <c r="R17" s="24"/>
      <c r="S17" s="24"/>
      <c r="T17" s="24"/>
      <c r="U17" s="24"/>
      <c r="V17" s="24"/>
      <c r="W17" s="24"/>
      <c r="X17" s="24"/>
      <c r="Y17" s="24"/>
      <c r="Z17" s="24"/>
    </row>
    <row r="18" ht="19.15" customHeight="1">
      <c r="A18" t="s" s="138">
        <v>8205</v>
      </c>
      <c r="B18" s="149">
        <v>1</v>
      </c>
      <c r="C18" s="149">
        <v>6</v>
      </c>
      <c r="D18" t="s" s="205">
        <v>8223</v>
      </c>
      <c r="E18" t="s" s="205">
        <v>101</v>
      </c>
      <c r="F18" s="223">
        <v>226</v>
      </c>
      <c r="G18" s="149">
        <v>229</v>
      </c>
      <c r="H18" s="173">
        <f>SUM(G18-F18)</f>
        <v>3</v>
      </c>
      <c r="I18" s="167">
        <f>H18/F18</f>
        <v>0.0132743362831858</v>
      </c>
      <c r="J18" s="167">
        <f>H18/G18</f>
        <v>0.0131004366812227</v>
      </c>
      <c r="K18" s="24"/>
      <c r="L18" s="24"/>
      <c r="M18" s="24"/>
      <c r="N18" s="24"/>
      <c r="O18" s="24"/>
      <c r="P18" s="24"/>
      <c r="Q18" s="24"/>
      <c r="R18" s="24"/>
      <c r="S18" s="24"/>
      <c r="T18" s="24"/>
      <c r="U18" s="24"/>
      <c r="V18" s="24"/>
      <c r="W18" s="24"/>
      <c r="X18" s="24"/>
      <c r="Y18" s="24"/>
      <c r="Z18" s="24"/>
    </row>
    <row r="19" ht="19.15" customHeight="1">
      <c r="A19" t="s" s="138">
        <v>8205</v>
      </c>
      <c r="B19" s="149">
        <v>1</v>
      </c>
      <c r="C19" s="149">
        <v>22</v>
      </c>
      <c r="D19" t="s" s="205">
        <v>8224</v>
      </c>
      <c r="E19" t="s" s="205">
        <v>179</v>
      </c>
      <c r="F19" s="223">
        <v>196</v>
      </c>
      <c r="G19" s="149">
        <v>204</v>
      </c>
      <c r="H19" s="173">
        <f>SUM(G19-F19)</f>
        <v>8</v>
      </c>
      <c r="I19" s="167">
        <f>H19/F19</f>
        <v>0.0408163265306122</v>
      </c>
      <c r="J19" s="167">
        <f>H19/G19</f>
        <v>0.0392156862745098</v>
      </c>
      <c r="K19" s="24"/>
      <c r="L19" s="24"/>
      <c r="M19" s="24"/>
      <c r="N19" s="24"/>
      <c r="O19" s="24"/>
      <c r="P19" s="24"/>
      <c r="Q19" s="24"/>
      <c r="R19" s="24"/>
      <c r="S19" s="24"/>
      <c r="T19" s="24"/>
      <c r="U19" s="24"/>
      <c r="V19" s="24"/>
      <c r="W19" s="24"/>
      <c r="X19" s="24"/>
      <c r="Y19" s="24"/>
      <c r="Z19" s="24"/>
    </row>
    <row r="20" ht="19.15" customHeight="1">
      <c r="A20" t="s" s="138">
        <v>8205</v>
      </c>
      <c r="B20" s="149">
        <v>1</v>
      </c>
      <c r="C20" s="149">
        <v>14</v>
      </c>
      <c r="D20" t="s" s="205">
        <v>8225</v>
      </c>
      <c r="E20" t="s" s="205">
        <v>76</v>
      </c>
      <c r="F20" s="223">
        <v>192</v>
      </c>
      <c r="G20" s="149">
        <v>197</v>
      </c>
      <c r="H20" s="173">
        <f>SUM(G20-F20)</f>
        <v>5</v>
      </c>
      <c r="I20" s="167">
        <f>H20/F20</f>
        <v>0.0260416666666667</v>
      </c>
      <c r="J20" s="167">
        <f>H20/G20</f>
        <v>0.0253807106598985</v>
      </c>
      <c r="K20" s="24"/>
      <c r="L20" s="24"/>
      <c r="M20" s="24"/>
      <c r="N20" s="24"/>
      <c r="O20" s="24"/>
      <c r="P20" s="24"/>
      <c r="Q20" s="24"/>
      <c r="R20" s="24"/>
      <c r="S20" s="24"/>
      <c r="T20" s="24"/>
      <c r="U20" s="24"/>
      <c r="V20" s="24"/>
      <c r="W20" s="24"/>
      <c r="X20" s="24"/>
      <c r="Y20" s="24"/>
      <c r="Z20" s="24"/>
    </row>
    <row r="21" ht="19.15" customHeight="1">
      <c r="A21" t="s" s="138">
        <v>8205</v>
      </c>
      <c r="B21" s="149">
        <v>1</v>
      </c>
      <c r="C21" s="149">
        <v>36</v>
      </c>
      <c r="D21" t="s" s="205">
        <v>8226</v>
      </c>
      <c r="E21" t="s" s="205">
        <v>1716</v>
      </c>
      <c r="F21" s="223">
        <v>120</v>
      </c>
      <c r="G21" s="149">
        <v>120</v>
      </c>
      <c r="H21" s="173">
        <f>SUM(G21-F21)</f>
        <v>0</v>
      </c>
      <c r="I21" s="167">
        <f>H21/F21</f>
        <v>0</v>
      </c>
      <c r="J21" s="167">
        <f>H21/G21</f>
        <v>0</v>
      </c>
      <c r="K21" s="24"/>
      <c r="L21" s="24"/>
      <c r="M21" s="24"/>
      <c r="N21" s="24"/>
      <c r="O21" s="24"/>
      <c r="P21" s="24"/>
      <c r="Q21" s="24"/>
      <c r="R21" s="24"/>
      <c r="S21" s="24"/>
      <c r="T21" s="24"/>
      <c r="U21" s="24"/>
      <c r="V21" s="24"/>
      <c r="W21" s="24"/>
      <c r="X21" s="24"/>
      <c r="Y21" s="24"/>
      <c r="Z21" s="24"/>
    </row>
    <row r="22" ht="19.15" customHeight="1">
      <c r="A22" t="s" s="138">
        <v>8205</v>
      </c>
      <c r="B22" s="149">
        <v>1</v>
      </c>
      <c r="C22" s="149">
        <v>29</v>
      </c>
      <c r="D22" t="s" s="205">
        <v>8227</v>
      </c>
      <c r="E22" t="s" s="205">
        <v>52</v>
      </c>
      <c r="F22" s="223">
        <v>114</v>
      </c>
      <c r="G22" s="149">
        <v>115</v>
      </c>
      <c r="H22" s="173">
        <f>SUM(G22-F22)</f>
        <v>1</v>
      </c>
      <c r="I22" s="167">
        <f>H22/F22</f>
        <v>0.0087719298245614</v>
      </c>
      <c r="J22" s="167">
        <f>H22/G22</f>
        <v>0.00869565217391304</v>
      </c>
      <c r="K22" s="24"/>
      <c r="L22" s="24"/>
      <c r="M22" s="24"/>
      <c r="N22" s="24"/>
      <c r="O22" s="24"/>
      <c r="P22" s="24"/>
      <c r="Q22" s="24"/>
      <c r="R22" s="24"/>
      <c r="S22" s="24"/>
      <c r="T22" s="24"/>
      <c r="U22" s="24"/>
      <c r="V22" s="24"/>
      <c r="W22" s="24"/>
      <c r="X22" s="24"/>
      <c r="Y22" s="24"/>
      <c r="Z22" s="24"/>
    </row>
    <row r="23" ht="19.15" customHeight="1">
      <c r="A23" t="s" s="138">
        <v>8205</v>
      </c>
      <c r="B23" s="149">
        <v>1</v>
      </c>
      <c r="C23" s="149">
        <v>16</v>
      </c>
      <c r="D23" t="s" s="205">
        <v>8228</v>
      </c>
      <c r="E23" t="s" s="205">
        <v>66</v>
      </c>
      <c r="F23" s="223">
        <v>111</v>
      </c>
      <c r="G23" s="149">
        <v>113</v>
      </c>
      <c r="H23" s="173">
        <f>SUM(G23-F23)</f>
        <v>2</v>
      </c>
      <c r="I23" s="167">
        <f>H23/F23</f>
        <v>0.018018018018018</v>
      </c>
      <c r="J23" s="167">
        <f>H23/G23</f>
        <v>0.0176991150442478</v>
      </c>
      <c r="K23" s="24"/>
      <c r="L23" s="24"/>
      <c r="M23" s="24"/>
      <c r="N23" s="24"/>
      <c r="O23" s="24"/>
      <c r="P23" s="24"/>
      <c r="Q23" s="24"/>
      <c r="R23" s="24"/>
      <c r="S23" s="24"/>
      <c r="T23" s="24"/>
      <c r="U23" s="24"/>
      <c r="V23" s="24"/>
      <c r="W23" s="24"/>
      <c r="X23" s="24"/>
      <c r="Y23" s="24"/>
      <c r="Z23" s="24"/>
    </row>
    <row r="24" ht="19.15" customHeight="1">
      <c r="A24" t="s" s="138">
        <v>8205</v>
      </c>
      <c r="B24" s="149">
        <v>1</v>
      </c>
      <c r="C24" s="149">
        <v>27</v>
      </c>
      <c r="D24" t="s" s="205">
        <v>8229</v>
      </c>
      <c r="E24" t="s" s="205">
        <v>281</v>
      </c>
      <c r="F24" s="223">
        <v>93</v>
      </c>
      <c r="G24" s="149">
        <v>95</v>
      </c>
      <c r="H24" s="173">
        <f>SUM(G24-F24)</f>
        <v>2</v>
      </c>
      <c r="I24" s="167">
        <f>H24/F24</f>
        <v>0.021505376344086</v>
      </c>
      <c r="J24" s="167">
        <f>H24/G24</f>
        <v>0.0210526315789474</v>
      </c>
      <c r="K24" s="24"/>
      <c r="L24" s="24"/>
      <c r="M24" s="24"/>
      <c r="N24" s="24"/>
      <c r="O24" s="24"/>
      <c r="P24" s="24"/>
      <c r="Q24" s="24"/>
      <c r="R24" s="24"/>
      <c r="S24" s="24"/>
      <c r="T24" s="24"/>
      <c r="U24" s="24"/>
      <c r="V24" s="24"/>
      <c r="W24" s="24"/>
      <c r="X24" s="24"/>
      <c r="Y24" s="24"/>
      <c r="Z24" s="24"/>
    </row>
    <row r="25" ht="19.15" customHeight="1">
      <c r="A25" t="s" s="138">
        <v>8205</v>
      </c>
      <c r="B25" s="149">
        <v>1</v>
      </c>
      <c r="C25" s="149">
        <v>20</v>
      </c>
      <c r="D25" t="s" s="205">
        <v>8230</v>
      </c>
      <c r="E25" t="s" s="205">
        <v>60</v>
      </c>
      <c r="F25" s="223">
        <v>92</v>
      </c>
      <c r="G25" s="149">
        <v>94</v>
      </c>
      <c r="H25" s="173">
        <f>SUM(G25-F25)</f>
        <v>2</v>
      </c>
      <c r="I25" s="167">
        <f>H25/F25</f>
        <v>0.0217391304347826</v>
      </c>
      <c r="J25" s="167">
        <f>H25/G25</f>
        <v>0.0212765957446809</v>
      </c>
      <c r="K25" s="24"/>
      <c r="L25" s="24"/>
      <c r="M25" s="24"/>
      <c r="N25" s="24"/>
      <c r="O25" s="24"/>
      <c r="P25" s="24"/>
      <c r="Q25" s="24"/>
      <c r="R25" s="24"/>
      <c r="S25" s="24"/>
      <c r="T25" s="24"/>
      <c r="U25" s="24"/>
      <c r="V25" s="24"/>
      <c r="W25" s="24"/>
      <c r="X25" s="24"/>
      <c r="Y25" s="24"/>
      <c r="Z25" s="24"/>
    </row>
    <row r="26" ht="19.15" customHeight="1">
      <c r="A26" t="s" s="138">
        <v>8205</v>
      </c>
      <c r="B26" s="149">
        <v>1</v>
      </c>
      <c r="C26" s="149">
        <v>25</v>
      </c>
      <c r="D26" t="s" s="205">
        <v>8231</v>
      </c>
      <c r="E26" t="s" s="205">
        <v>106</v>
      </c>
      <c r="F26" s="223">
        <v>92</v>
      </c>
      <c r="G26" s="149">
        <v>94</v>
      </c>
      <c r="H26" s="173">
        <f>SUM(G26-F26)</f>
        <v>2</v>
      </c>
      <c r="I26" s="167">
        <f>H26/F26</f>
        <v>0.0217391304347826</v>
      </c>
      <c r="J26" s="167">
        <f>H26/G26</f>
        <v>0.0212765957446809</v>
      </c>
      <c r="K26" s="24"/>
      <c r="L26" s="24"/>
      <c r="M26" s="24"/>
      <c r="N26" s="24"/>
      <c r="O26" s="24"/>
      <c r="P26" s="24"/>
      <c r="Q26" s="24"/>
      <c r="R26" s="24"/>
      <c r="S26" s="24"/>
      <c r="T26" s="24"/>
      <c r="U26" s="24"/>
      <c r="V26" s="24"/>
      <c r="W26" s="24"/>
      <c r="X26" s="24"/>
      <c r="Y26" s="24"/>
      <c r="Z26" s="24"/>
    </row>
    <row r="27" ht="19.15" customHeight="1">
      <c r="A27" t="s" s="138">
        <v>8205</v>
      </c>
      <c r="B27" s="149">
        <v>1</v>
      </c>
      <c r="C27" s="149">
        <v>18</v>
      </c>
      <c r="D27" t="s" s="205">
        <v>8232</v>
      </c>
      <c r="E27" t="s" s="205">
        <v>48</v>
      </c>
      <c r="F27" s="223">
        <v>86</v>
      </c>
      <c r="G27" s="149">
        <v>88</v>
      </c>
      <c r="H27" s="173">
        <f>SUM(G27-F27)</f>
        <v>2</v>
      </c>
      <c r="I27" s="167">
        <f>H27/F27</f>
        <v>0.0232558139534884</v>
      </c>
      <c r="J27" s="167">
        <f>H27/G27</f>
        <v>0.0227272727272727</v>
      </c>
      <c r="K27" s="24"/>
      <c r="L27" s="24"/>
      <c r="M27" s="24"/>
      <c r="N27" s="24"/>
      <c r="O27" s="24"/>
      <c r="P27" s="24"/>
      <c r="Q27" s="24"/>
      <c r="R27" s="24"/>
      <c r="S27" s="24"/>
      <c r="T27" s="24"/>
      <c r="U27" s="24"/>
      <c r="V27" s="24"/>
      <c r="W27" s="24"/>
      <c r="X27" s="24"/>
      <c r="Y27" s="24"/>
      <c r="Z27" s="24"/>
    </row>
    <row r="28" ht="19.15" customHeight="1">
      <c r="A28" t="s" s="138">
        <v>8205</v>
      </c>
      <c r="B28" s="149">
        <v>1</v>
      </c>
      <c r="C28" s="149">
        <v>28</v>
      </c>
      <c r="D28" t="s" s="205">
        <v>8233</v>
      </c>
      <c r="E28" t="s" s="205">
        <v>3198</v>
      </c>
      <c r="F28" s="223">
        <v>75</v>
      </c>
      <c r="G28" s="149">
        <v>75</v>
      </c>
      <c r="H28" s="173">
        <f>SUM(G28-F28)</f>
        <v>0</v>
      </c>
      <c r="I28" s="167">
        <f>H28/F28</f>
        <v>0</v>
      </c>
      <c r="J28" s="167">
        <f>H28/G28</f>
        <v>0</v>
      </c>
      <c r="K28" s="24"/>
      <c r="L28" s="24"/>
      <c r="M28" s="24"/>
      <c r="N28" s="24"/>
      <c r="O28" s="24"/>
      <c r="P28" s="24"/>
      <c r="Q28" s="24"/>
      <c r="R28" s="24"/>
      <c r="S28" s="24"/>
      <c r="T28" s="24"/>
      <c r="U28" s="24"/>
      <c r="V28" s="24"/>
      <c r="W28" s="24"/>
      <c r="X28" s="24"/>
      <c r="Y28" s="24"/>
      <c r="Z28" s="24"/>
    </row>
    <row r="29" ht="19.15" customHeight="1">
      <c r="A29" t="s" s="138">
        <v>8205</v>
      </c>
      <c r="B29" s="149">
        <v>1</v>
      </c>
      <c r="C29" s="149">
        <v>19</v>
      </c>
      <c r="D29" t="s" s="205">
        <v>8234</v>
      </c>
      <c r="E29" t="s" s="205">
        <v>54</v>
      </c>
      <c r="F29" s="223">
        <v>56</v>
      </c>
      <c r="G29" s="149">
        <v>57</v>
      </c>
      <c r="H29" s="173">
        <f>SUM(G29-F29)</f>
        <v>1</v>
      </c>
      <c r="I29" s="167">
        <f>H29/F29</f>
        <v>0.0178571428571429</v>
      </c>
      <c r="J29" s="167">
        <f>H29/G29</f>
        <v>0.0175438596491228</v>
      </c>
      <c r="K29" s="24"/>
      <c r="L29" s="24"/>
      <c r="M29" s="24"/>
      <c r="N29" s="24"/>
      <c r="O29" s="24"/>
      <c r="P29" s="24"/>
      <c r="Q29" s="24"/>
      <c r="R29" s="24"/>
      <c r="S29" s="24"/>
      <c r="T29" s="24"/>
      <c r="U29" s="24"/>
      <c r="V29" s="24"/>
      <c r="W29" s="24"/>
      <c r="X29" s="24"/>
      <c r="Y29" s="24"/>
      <c r="Z29" s="24"/>
    </row>
    <row r="30" ht="19.15" customHeight="1">
      <c r="A30" t="s" s="138">
        <v>8205</v>
      </c>
      <c r="B30" s="149">
        <v>1</v>
      </c>
      <c r="C30" s="149">
        <v>30</v>
      </c>
      <c r="D30" t="s" s="205">
        <v>8235</v>
      </c>
      <c r="E30" t="s" s="205">
        <v>248</v>
      </c>
      <c r="F30" s="223">
        <v>49</v>
      </c>
      <c r="G30" s="149">
        <v>57</v>
      </c>
      <c r="H30" s="173">
        <f>SUM(G30-F30)</f>
        <v>8</v>
      </c>
      <c r="I30" s="167">
        <f>H30/F30</f>
        <v>0.163265306122449</v>
      </c>
      <c r="J30" s="167">
        <f>H30/G30</f>
        <v>0.140350877192982</v>
      </c>
      <c r="K30" s="24"/>
      <c r="L30" s="24"/>
      <c r="M30" s="24"/>
      <c r="N30" s="24"/>
      <c r="O30" s="24"/>
      <c r="P30" s="24"/>
      <c r="Q30" s="24"/>
      <c r="R30" s="24"/>
      <c r="S30" s="24"/>
      <c r="T30" s="24"/>
      <c r="U30" s="24"/>
      <c r="V30" s="24"/>
      <c r="W30" s="24"/>
      <c r="X30" s="24"/>
      <c r="Y30" s="24"/>
      <c r="Z30" s="24"/>
    </row>
    <row r="31" ht="19.15" customHeight="1">
      <c r="A31" t="s" s="138">
        <v>8205</v>
      </c>
      <c r="B31" s="149">
        <v>1</v>
      </c>
      <c r="C31" s="149">
        <v>15</v>
      </c>
      <c r="D31" t="s" s="205">
        <v>8236</v>
      </c>
      <c r="E31" t="s" s="205">
        <v>64</v>
      </c>
      <c r="F31" s="223">
        <v>55</v>
      </c>
      <c r="G31" s="149">
        <v>56</v>
      </c>
      <c r="H31" s="173">
        <f>SUM(G31-F31)</f>
        <v>1</v>
      </c>
      <c r="I31" s="167">
        <f>H31/F31</f>
        <v>0.0181818181818182</v>
      </c>
      <c r="J31" s="167">
        <f>H31/G31</f>
        <v>0.0178571428571429</v>
      </c>
      <c r="K31" s="24"/>
      <c r="L31" s="24"/>
      <c r="M31" s="24"/>
      <c r="N31" s="24"/>
      <c r="O31" s="24"/>
      <c r="P31" s="24"/>
      <c r="Q31" s="24"/>
      <c r="R31" s="24"/>
      <c r="S31" s="24"/>
      <c r="T31" s="24"/>
      <c r="U31" s="24"/>
      <c r="V31" s="24"/>
      <c r="W31" s="24"/>
      <c r="X31" s="24"/>
      <c r="Y31" s="24"/>
      <c r="Z31" s="24"/>
    </row>
    <row r="32" ht="19.15" customHeight="1">
      <c r="A32" t="s" s="138">
        <v>8205</v>
      </c>
      <c r="B32" s="149">
        <v>1</v>
      </c>
      <c r="C32" s="149">
        <v>33</v>
      </c>
      <c r="D32" t="s" s="205">
        <v>8237</v>
      </c>
      <c r="E32" t="s" s="205">
        <v>1427</v>
      </c>
      <c r="F32" s="223">
        <v>49</v>
      </c>
      <c r="G32" s="149">
        <v>51</v>
      </c>
      <c r="H32" s="173">
        <f>SUM(G32-F32)</f>
        <v>2</v>
      </c>
      <c r="I32" s="167">
        <f>H32/F32</f>
        <v>0.0408163265306122</v>
      </c>
      <c r="J32" s="167">
        <f>H32/G32</f>
        <v>0.0392156862745098</v>
      </c>
      <c r="K32" s="24"/>
      <c r="L32" s="24"/>
      <c r="M32" s="24"/>
      <c r="N32" s="24"/>
      <c r="O32" s="24"/>
      <c r="P32" s="24"/>
      <c r="Q32" s="24"/>
      <c r="R32" s="24"/>
      <c r="S32" s="24"/>
      <c r="T32" s="24"/>
      <c r="U32" s="24"/>
      <c r="V32" s="24"/>
      <c r="W32" s="24"/>
      <c r="X32" s="24"/>
      <c r="Y32" s="24"/>
      <c r="Z32" s="24"/>
    </row>
    <row r="33" ht="19.15" customHeight="1">
      <c r="A33" t="s" s="138">
        <v>8205</v>
      </c>
      <c r="B33" s="149">
        <v>1</v>
      </c>
      <c r="C33" s="149">
        <v>34</v>
      </c>
      <c r="D33" t="s" s="205">
        <v>8238</v>
      </c>
      <c r="E33" t="s" s="205">
        <v>32</v>
      </c>
      <c r="F33" s="223">
        <v>39</v>
      </c>
      <c r="G33" s="149">
        <v>39</v>
      </c>
      <c r="H33" s="173">
        <f>SUM(G33-F33)</f>
        <v>0</v>
      </c>
      <c r="I33" s="167">
        <f>H33/F33</f>
        <v>0</v>
      </c>
      <c r="J33" s="167">
        <f>H33/G33</f>
        <v>0</v>
      </c>
      <c r="K33" s="24"/>
      <c r="L33" s="24"/>
      <c r="M33" s="24"/>
      <c r="N33" s="24"/>
      <c r="O33" s="24"/>
      <c r="P33" s="24"/>
      <c r="Q33" s="24"/>
      <c r="R33" s="24"/>
      <c r="S33" s="24"/>
      <c r="T33" s="24"/>
      <c r="U33" s="24"/>
      <c r="V33" s="24"/>
      <c r="W33" s="24"/>
      <c r="X33" s="24"/>
      <c r="Y33" s="24"/>
      <c r="Z33" s="24"/>
    </row>
    <row r="34" ht="19.15" customHeight="1">
      <c r="A34" t="s" s="138">
        <v>8205</v>
      </c>
      <c r="B34" s="149">
        <v>1</v>
      </c>
      <c r="C34" s="149">
        <v>31</v>
      </c>
      <c r="D34" t="s" s="205">
        <v>8239</v>
      </c>
      <c r="E34" t="s" s="205">
        <v>116</v>
      </c>
      <c r="F34" s="223">
        <v>35</v>
      </c>
      <c r="G34" s="149">
        <v>35</v>
      </c>
      <c r="H34" s="173">
        <f>SUM(G34-F34)</f>
        <v>0</v>
      </c>
      <c r="I34" s="167">
        <f>H34/F34</f>
        <v>0</v>
      </c>
      <c r="J34" s="167">
        <f>H34/G34</f>
        <v>0</v>
      </c>
      <c r="K34" s="24"/>
      <c r="L34" s="24"/>
      <c r="M34" s="24"/>
      <c r="N34" s="24"/>
      <c r="O34" s="24"/>
      <c r="P34" s="24"/>
      <c r="Q34" s="24"/>
      <c r="R34" s="24"/>
      <c r="S34" s="24"/>
      <c r="T34" s="24"/>
      <c r="U34" s="24"/>
      <c r="V34" s="24"/>
      <c r="W34" s="24"/>
      <c r="X34" s="24"/>
      <c r="Y34" s="24"/>
      <c r="Z34" s="24"/>
    </row>
    <row r="35" ht="19.15" customHeight="1">
      <c r="A35" t="s" s="138">
        <v>8205</v>
      </c>
      <c r="B35" s="149">
        <v>1</v>
      </c>
      <c r="C35" s="149">
        <v>35</v>
      </c>
      <c r="D35" t="s" s="205">
        <v>8240</v>
      </c>
      <c r="E35" t="s" s="205">
        <v>103</v>
      </c>
      <c r="F35" s="223">
        <v>26</v>
      </c>
      <c r="G35" s="149">
        <v>26</v>
      </c>
      <c r="H35" s="173">
        <f>SUM(G35-F35)</f>
        <v>0</v>
      </c>
      <c r="I35" s="167">
        <f>H35/F35</f>
        <v>0</v>
      </c>
      <c r="J35" s="167">
        <f>H35/G35</f>
        <v>0</v>
      </c>
      <c r="K35" s="24"/>
      <c r="L35" s="24"/>
      <c r="M35" s="24"/>
      <c r="N35" s="24"/>
      <c r="O35" s="24"/>
      <c r="P35" s="24"/>
      <c r="Q35" s="24"/>
      <c r="R35" s="24"/>
      <c r="S35" s="24"/>
      <c r="T35" s="24"/>
      <c r="U35" s="24"/>
      <c r="V35" s="24"/>
      <c r="W35" s="24"/>
      <c r="X35" s="24"/>
      <c r="Y35" s="24"/>
      <c r="Z35" s="24"/>
    </row>
    <row r="36" ht="19.15" customHeight="1">
      <c r="A36" t="s" s="138">
        <v>8205</v>
      </c>
      <c r="B36" s="149">
        <v>1</v>
      </c>
      <c r="C36" s="149">
        <v>3</v>
      </c>
      <c r="D36" t="s" s="205">
        <v>8241</v>
      </c>
      <c r="E36" t="s" s="205">
        <v>380</v>
      </c>
      <c r="F36" s="223">
        <v>0</v>
      </c>
      <c r="G36" s="149">
        <v>0</v>
      </c>
      <c r="H36" s="173">
        <f>SUM(G36-F36)</f>
        <v>0</v>
      </c>
      <c r="I36" s="207">
        <f>H36/F36</f>
      </c>
      <c r="J36" s="207">
        <f>H36/G36</f>
      </c>
      <c r="K36" s="24"/>
      <c r="L36" s="24"/>
      <c r="M36" s="24"/>
      <c r="N36" s="24"/>
      <c r="O36" s="24"/>
      <c r="P36" s="24"/>
      <c r="Q36" s="24"/>
      <c r="R36" s="24"/>
      <c r="S36" s="24"/>
      <c r="T36" s="24"/>
      <c r="U36" s="24"/>
      <c r="V36" s="24"/>
      <c r="W36" s="24"/>
      <c r="X36" s="24"/>
      <c r="Y36" s="24"/>
      <c r="Z36" s="24"/>
    </row>
    <row r="37" ht="19.15" customHeight="1">
      <c r="A37" t="s" s="138">
        <v>8205</v>
      </c>
      <c r="B37" s="149">
        <v>1</v>
      </c>
      <c r="C37" s="149">
        <v>23</v>
      </c>
      <c r="D37" t="s" s="205">
        <v>8242</v>
      </c>
      <c r="E37" t="s" s="205">
        <v>62</v>
      </c>
      <c r="F37" s="223">
        <v>0</v>
      </c>
      <c r="G37" s="149">
        <v>0</v>
      </c>
      <c r="H37" s="206">
        <f>SUM(G37-F37)</f>
        <v>0</v>
      </c>
      <c r="I37" s="176">
        <f>H37/F37</f>
      </c>
      <c r="J37" s="176">
        <f>H37/G37</f>
      </c>
      <c r="K37" s="174"/>
      <c r="L37" s="174"/>
      <c r="M37" s="174"/>
      <c r="N37" s="174"/>
      <c r="O37" s="174"/>
      <c r="P37" s="174"/>
      <c r="Q37" s="174"/>
      <c r="R37" s="174"/>
      <c r="S37" s="174"/>
      <c r="T37" s="174"/>
      <c r="U37" s="174"/>
      <c r="V37" s="174"/>
      <c r="W37" s="174"/>
      <c r="X37" s="174"/>
      <c r="Y37" s="174"/>
      <c r="Z37" s="174"/>
    </row>
    <row r="38" ht="19.15" customHeight="1">
      <c r="A38" s="177"/>
      <c r="B38" s="178"/>
      <c r="C38" s="178"/>
      <c r="D38" s="179"/>
      <c r="E38" s="179"/>
      <c r="F38" s="181">
        <f>SUM(F2:F37)</f>
        <v>116998</v>
      </c>
      <c r="G38" s="180">
        <f>SUM(G2:G37)</f>
        <v>121738</v>
      </c>
      <c r="H38" s="181">
        <f>SUM(H2:H37)</f>
        <v>4740</v>
      </c>
      <c r="I38" s="182">
        <f>H38/F38</f>
        <v>0.0405135130515052</v>
      </c>
      <c r="J38" s="182">
        <f>H38/G38</f>
        <v>0.0389360758349899</v>
      </c>
      <c r="K38" s="183"/>
      <c r="L38" s="183"/>
      <c r="M38" s="183"/>
      <c r="N38" s="183"/>
      <c r="O38" s="183"/>
      <c r="P38" s="183"/>
      <c r="Q38" s="183"/>
      <c r="R38" s="183"/>
      <c r="S38" s="183"/>
      <c r="T38" s="183"/>
      <c r="U38" s="183"/>
      <c r="V38" s="183"/>
      <c r="W38" s="183"/>
      <c r="X38" s="183"/>
      <c r="Y38" s="183"/>
      <c r="Z38" s="184"/>
    </row>
    <row r="39" ht="19.15" customHeight="1">
      <c r="A39" s="230"/>
      <c r="B39" s="231"/>
      <c r="C39" s="231"/>
      <c r="D39" s="232"/>
      <c r="E39" s="232"/>
      <c r="F39" s="233"/>
      <c r="G39" s="231"/>
      <c r="H39" s="234"/>
      <c r="I39" s="188"/>
      <c r="J39" s="188"/>
      <c r="K39" s="189"/>
      <c r="L39" s="189"/>
      <c r="M39" s="189"/>
      <c r="N39" s="189"/>
      <c r="O39" s="189"/>
      <c r="P39" s="189"/>
      <c r="Q39" s="189"/>
      <c r="R39" s="189"/>
      <c r="S39" s="189"/>
      <c r="T39" s="189"/>
      <c r="U39" s="189"/>
      <c r="V39" s="189"/>
      <c r="W39" s="189"/>
      <c r="X39" s="189"/>
      <c r="Y39" s="189"/>
      <c r="Z39" s="189"/>
    </row>
    <row r="40" ht="19.15" customHeight="1">
      <c r="A40" t="s" s="138">
        <v>8205</v>
      </c>
      <c r="B40" s="149">
        <v>2</v>
      </c>
      <c r="C40" s="149">
        <v>11</v>
      </c>
      <c r="D40" t="s" s="205">
        <v>8243</v>
      </c>
      <c r="E40" t="s" s="205">
        <v>84</v>
      </c>
      <c r="F40" s="223">
        <v>52703</v>
      </c>
      <c r="G40" s="149">
        <v>55514</v>
      </c>
      <c r="H40" s="173">
        <f>SUM(G40-F40)</f>
        <v>2811</v>
      </c>
      <c r="I40" s="167">
        <f>H40/F40</f>
        <v>0.0533366222036696</v>
      </c>
      <c r="J40" s="167">
        <f>H40/G40</f>
        <v>0.050635875634975</v>
      </c>
      <c r="K40" s="24"/>
      <c r="L40" s="24"/>
      <c r="M40" s="24"/>
      <c r="N40" s="24"/>
      <c r="O40" s="24"/>
      <c r="P40" s="24"/>
      <c r="Q40" s="24"/>
      <c r="R40" s="24"/>
      <c r="S40" s="24"/>
      <c r="T40" s="24"/>
      <c r="U40" s="24"/>
      <c r="V40" s="24"/>
      <c r="W40" s="24"/>
      <c r="X40" s="24"/>
      <c r="Y40" s="24"/>
      <c r="Z40" s="24"/>
    </row>
    <row r="41" ht="19.15" customHeight="1">
      <c r="A41" t="s" s="138">
        <v>8205</v>
      </c>
      <c r="B41" s="149">
        <v>2</v>
      </c>
      <c r="C41" s="149">
        <v>9</v>
      </c>
      <c r="D41" t="s" s="205">
        <v>8244</v>
      </c>
      <c r="E41" t="s" s="205">
        <v>20</v>
      </c>
      <c r="F41" s="223">
        <v>29768</v>
      </c>
      <c r="G41" s="149">
        <v>31105</v>
      </c>
      <c r="H41" s="173">
        <f>SUM(G41-F41)</f>
        <v>1337</v>
      </c>
      <c r="I41" s="167">
        <f>H41/F41</f>
        <v>0.0449140016124698</v>
      </c>
      <c r="J41" s="167">
        <f>H41/G41</f>
        <v>0.0429834431763382</v>
      </c>
      <c r="K41" s="24"/>
      <c r="L41" s="24"/>
      <c r="M41" s="24"/>
      <c r="N41" s="24"/>
      <c r="O41" s="24"/>
      <c r="P41" s="24"/>
      <c r="Q41" s="24"/>
      <c r="R41" s="24"/>
      <c r="S41" s="24"/>
      <c r="T41" s="24"/>
      <c r="U41" s="24"/>
      <c r="V41" s="24"/>
      <c r="W41" s="24"/>
      <c r="X41" s="24"/>
      <c r="Y41" s="24"/>
      <c r="Z41" s="24"/>
    </row>
    <row r="42" ht="19.15" customHeight="1">
      <c r="A42" t="s" s="138">
        <v>8205</v>
      </c>
      <c r="B42" s="149">
        <v>2</v>
      </c>
      <c r="C42" s="149">
        <v>5</v>
      </c>
      <c r="D42" t="s" s="205">
        <v>8245</v>
      </c>
      <c r="E42" t="s" s="205">
        <v>22</v>
      </c>
      <c r="F42" s="223">
        <v>12626</v>
      </c>
      <c r="G42" s="149">
        <v>13271</v>
      </c>
      <c r="H42" s="173">
        <f>SUM(G42-F42)</f>
        <v>645</v>
      </c>
      <c r="I42" s="167">
        <f>H42/F42</f>
        <v>0.0510850625693014</v>
      </c>
      <c r="J42" s="167">
        <f>H42/G42</f>
        <v>0.048602215356793</v>
      </c>
      <c r="K42" s="24"/>
      <c r="L42" s="24"/>
      <c r="M42" s="24"/>
      <c r="N42" s="24"/>
      <c r="O42" s="24"/>
      <c r="P42" s="24"/>
      <c r="Q42" s="24"/>
      <c r="R42" s="24"/>
      <c r="S42" s="24"/>
      <c r="T42" s="24"/>
      <c r="U42" s="24"/>
      <c r="V42" s="24"/>
      <c r="W42" s="24"/>
      <c r="X42" s="24"/>
      <c r="Y42" s="24"/>
      <c r="Z42" s="24"/>
    </row>
    <row r="43" ht="19.15" customHeight="1">
      <c r="A43" t="s" s="138">
        <v>8205</v>
      </c>
      <c r="B43" s="149">
        <v>2</v>
      </c>
      <c r="C43" s="149">
        <v>14</v>
      </c>
      <c r="D43" t="s" s="205">
        <v>8246</v>
      </c>
      <c r="E43" t="s" s="205">
        <v>17</v>
      </c>
      <c r="F43" s="223">
        <v>2352</v>
      </c>
      <c r="G43" s="149">
        <v>2433</v>
      </c>
      <c r="H43" s="173">
        <f>SUM(G43-F43)</f>
        <v>81</v>
      </c>
      <c r="I43" s="167">
        <f>H43/F43</f>
        <v>0.0344387755102041</v>
      </c>
      <c r="J43" s="167">
        <f>H43/G43</f>
        <v>0.0332922318125771</v>
      </c>
      <c r="K43" s="24"/>
      <c r="L43" s="24"/>
      <c r="M43" s="24"/>
      <c r="N43" s="24"/>
      <c r="O43" s="24"/>
      <c r="P43" s="24"/>
      <c r="Q43" s="24"/>
      <c r="R43" s="24"/>
      <c r="S43" s="24"/>
      <c r="T43" s="24"/>
      <c r="U43" s="24"/>
      <c r="V43" s="24"/>
      <c r="W43" s="24"/>
      <c r="X43" s="24"/>
      <c r="Y43" s="24"/>
      <c r="Z43" s="24"/>
    </row>
    <row r="44" ht="19.15" customHeight="1">
      <c r="A44" t="s" s="138">
        <v>8205</v>
      </c>
      <c r="B44" s="149">
        <v>2</v>
      </c>
      <c r="C44" s="149">
        <v>15</v>
      </c>
      <c r="D44" t="s" s="205">
        <v>8247</v>
      </c>
      <c r="E44" t="s" s="205">
        <v>28</v>
      </c>
      <c r="F44" s="223">
        <v>1841</v>
      </c>
      <c r="G44" s="149">
        <v>2014</v>
      </c>
      <c r="H44" s="173">
        <f>SUM(G44-F44)</f>
        <v>173</v>
      </c>
      <c r="I44" s="167">
        <f>H44/F44</f>
        <v>0.0939706681151548</v>
      </c>
      <c r="J44" s="167">
        <f>H44/G44</f>
        <v>0.08589870903674281</v>
      </c>
      <c r="K44" s="24"/>
      <c r="L44" s="24"/>
      <c r="M44" s="24"/>
      <c r="N44" s="24"/>
      <c r="O44" s="24"/>
      <c r="P44" s="24"/>
      <c r="Q44" s="24"/>
      <c r="R44" s="24"/>
      <c r="S44" s="24"/>
      <c r="T44" s="24"/>
      <c r="U44" s="24"/>
      <c r="V44" s="24"/>
      <c r="W44" s="24"/>
      <c r="X44" s="24"/>
      <c r="Y44" s="24"/>
      <c r="Z44" s="24"/>
    </row>
    <row r="45" ht="19.15" customHeight="1">
      <c r="A45" t="s" s="138">
        <v>8205</v>
      </c>
      <c r="B45" s="149">
        <v>2</v>
      </c>
      <c r="C45" s="149">
        <v>13</v>
      </c>
      <c r="D45" t="s" s="205">
        <v>8248</v>
      </c>
      <c r="E45" t="s" s="205">
        <v>38</v>
      </c>
      <c r="F45" s="223">
        <v>1500</v>
      </c>
      <c r="G45" s="149">
        <v>1522</v>
      </c>
      <c r="H45" s="173">
        <f>SUM(G45-F45)</f>
        <v>22</v>
      </c>
      <c r="I45" s="167">
        <f>H45/F45</f>
        <v>0.0146666666666667</v>
      </c>
      <c r="J45" s="167">
        <f>H45/G45</f>
        <v>0.0144546649145861</v>
      </c>
      <c r="K45" s="24"/>
      <c r="L45" s="24"/>
      <c r="M45" s="24"/>
      <c r="N45" s="24"/>
      <c r="O45" s="24"/>
      <c r="P45" s="24"/>
      <c r="Q45" s="24"/>
      <c r="R45" s="24"/>
      <c r="S45" s="24"/>
      <c r="T45" s="24"/>
      <c r="U45" s="24"/>
      <c r="V45" s="24"/>
      <c r="W45" s="24"/>
      <c r="X45" s="24"/>
      <c r="Y45" s="24"/>
      <c r="Z45" s="24"/>
    </row>
    <row r="46" ht="19.15" customHeight="1">
      <c r="A46" t="s" s="138">
        <v>8205</v>
      </c>
      <c r="B46" s="149">
        <v>2</v>
      </c>
      <c r="C46" s="149">
        <v>31</v>
      </c>
      <c r="D46" t="s" s="205">
        <v>8249</v>
      </c>
      <c r="E46" t="s" s="205">
        <v>32</v>
      </c>
      <c r="F46" s="223">
        <v>1299</v>
      </c>
      <c r="G46" s="149">
        <v>1382</v>
      </c>
      <c r="H46" s="173">
        <f>SUM(G46-F46)</f>
        <v>83</v>
      </c>
      <c r="I46" s="167">
        <f>H46/F46</f>
        <v>0.0638953040800616</v>
      </c>
      <c r="J46" s="167">
        <f>H46/G46</f>
        <v>0.0600578871201158</v>
      </c>
      <c r="K46" s="24"/>
      <c r="L46" s="24"/>
      <c r="M46" s="24"/>
      <c r="N46" s="24"/>
      <c r="O46" s="24"/>
      <c r="P46" s="24"/>
      <c r="Q46" s="24"/>
      <c r="R46" s="24"/>
      <c r="S46" s="24"/>
      <c r="T46" s="24"/>
      <c r="U46" s="24"/>
      <c r="V46" s="24"/>
      <c r="W46" s="24"/>
      <c r="X46" s="24"/>
      <c r="Y46" s="24"/>
      <c r="Z46" s="24"/>
    </row>
    <row r="47" ht="19.15" customHeight="1">
      <c r="A47" t="s" s="138">
        <v>8205</v>
      </c>
      <c r="B47" s="149">
        <v>2</v>
      </c>
      <c r="C47" s="149">
        <v>4</v>
      </c>
      <c r="D47" t="s" s="205">
        <v>8250</v>
      </c>
      <c r="E47" t="s" s="205">
        <v>34</v>
      </c>
      <c r="F47" s="223">
        <v>977</v>
      </c>
      <c r="G47" s="149">
        <v>1004</v>
      </c>
      <c r="H47" s="173">
        <f>SUM(G47-F47)</f>
        <v>27</v>
      </c>
      <c r="I47" s="167">
        <f>H47/F47</f>
        <v>0.0276356192425793</v>
      </c>
      <c r="J47" s="167">
        <f>H47/G47</f>
        <v>0.0268924302788845</v>
      </c>
      <c r="K47" s="24"/>
      <c r="L47" s="24"/>
      <c r="M47" s="24"/>
      <c r="N47" s="24"/>
      <c r="O47" s="24"/>
      <c r="P47" s="24"/>
      <c r="Q47" s="24"/>
      <c r="R47" s="24"/>
      <c r="S47" s="24"/>
      <c r="T47" s="24"/>
      <c r="U47" s="24"/>
      <c r="V47" s="24"/>
      <c r="W47" s="24"/>
      <c r="X47" s="24"/>
      <c r="Y47" s="24"/>
      <c r="Z47" s="24"/>
    </row>
    <row r="48" ht="19.15" customHeight="1">
      <c r="A48" t="s" s="138">
        <v>8205</v>
      </c>
      <c r="B48" s="149">
        <v>2</v>
      </c>
      <c r="C48" s="149">
        <v>29</v>
      </c>
      <c r="D48" t="s" s="205">
        <v>8251</v>
      </c>
      <c r="E48" t="s" s="205">
        <v>3198</v>
      </c>
      <c r="F48" s="223">
        <v>924</v>
      </c>
      <c r="G48" s="149">
        <v>977</v>
      </c>
      <c r="H48" s="173">
        <f>SUM(G48-F48)</f>
        <v>53</v>
      </c>
      <c r="I48" s="167">
        <f>H48/F48</f>
        <v>0.0573593073593074</v>
      </c>
      <c r="J48" s="167">
        <f>H48/G48</f>
        <v>0.0542476970317298</v>
      </c>
      <c r="K48" s="24"/>
      <c r="L48" s="24"/>
      <c r="M48" s="24"/>
      <c r="N48" s="24"/>
      <c r="O48" s="24"/>
      <c r="P48" s="24"/>
      <c r="Q48" s="24"/>
      <c r="R48" s="24"/>
      <c r="S48" s="24"/>
      <c r="T48" s="24"/>
      <c r="U48" s="24"/>
      <c r="V48" s="24"/>
      <c r="W48" s="24"/>
      <c r="X48" s="24"/>
      <c r="Y48" s="24"/>
      <c r="Z48" s="24"/>
    </row>
    <row r="49" ht="19.15" customHeight="1">
      <c r="A49" t="s" s="138">
        <v>8205</v>
      </c>
      <c r="B49" s="149">
        <v>2</v>
      </c>
      <c r="C49" s="149">
        <v>6</v>
      </c>
      <c r="D49" t="s" s="205">
        <v>8252</v>
      </c>
      <c r="E49" t="s" s="205">
        <v>42</v>
      </c>
      <c r="F49" s="223">
        <v>826</v>
      </c>
      <c r="G49" s="149">
        <v>854</v>
      </c>
      <c r="H49" s="173">
        <f>SUM(G49-F49)</f>
        <v>28</v>
      </c>
      <c r="I49" s="167">
        <f>H49/F49</f>
        <v>0.0338983050847458</v>
      </c>
      <c r="J49" s="167">
        <f>H49/G49</f>
        <v>0.0327868852459016</v>
      </c>
      <c r="K49" s="24"/>
      <c r="L49" s="24"/>
      <c r="M49" s="24"/>
      <c r="N49" s="24"/>
      <c r="O49" s="24"/>
      <c r="P49" s="24"/>
      <c r="Q49" s="24"/>
      <c r="R49" s="24"/>
      <c r="S49" s="24"/>
      <c r="T49" s="24"/>
      <c r="U49" s="24"/>
      <c r="V49" s="24"/>
      <c r="W49" s="24"/>
      <c r="X49" s="24"/>
      <c r="Y49" s="24"/>
      <c r="Z49" s="24"/>
    </row>
    <row r="50" ht="19.15" customHeight="1">
      <c r="A50" t="s" s="138">
        <v>8205</v>
      </c>
      <c r="B50" s="149">
        <v>2</v>
      </c>
      <c r="C50" s="149">
        <v>8</v>
      </c>
      <c r="D50" t="s" s="205">
        <v>8253</v>
      </c>
      <c r="E50" t="s" s="205">
        <v>101</v>
      </c>
      <c r="F50" s="223">
        <v>696</v>
      </c>
      <c r="G50" s="149">
        <v>763</v>
      </c>
      <c r="H50" s="173">
        <f>SUM(G50-F50)</f>
        <v>67</v>
      </c>
      <c r="I50" s="167">
        <f>H50/F50</f>
        <v>0.096264367816092</v>
      </c>
      <c r="J50" s="167">
        <f>H50/G50</f>
        <v>0.0878112712975098</v>
      </c>
      <c r="K50" s="24"/>
      <c r="L50" s="24"/>
      <c r="M50" s="24"/>
      <c r="N50" s="24"/>
      <c r="O50" s="24"/>
      <c r="P50" s="24"/>
      <c r="Q50" s="24"/>
      <c r="R50" s="24"/>
      <c r="S50" s="24"/>
      <c r="T50" s="24"/>
      <c r="U50" s="24"/>
      <c r="V50" s="24"/>
      <c r="W50" s="24"/>
      <c r="X50" s="24"/>
      <c r="Y50" s="24"/>
      <c r="Z50" s="24"/>
    </row>
    <row r="51" ht="19.15" customHeight="1">
      <c r="A51" t="s" s="138">
        <v>8205</v>
      </c>
      <c r="B51" s="149">
        <v>2</v>
      </c>
      <c r="C51" s="149">
        <v>1</v>
      </c>
      <c r="D51" t="s" s="205">
        <v>8254</v>
      </c>
      <c r="E51" t="s" s="205">
        <v>24</v>
      </c>
      <c r="F51" s="223">
        <v>656</v>
      </c>
      <c r="G51" s="149">
        <v>684</v>
      </c>
      <c r="H51" s="173">
        <f>SUM(G51-F51)</f>
        <v>28</v>
      </c>
      <c r="I51" s="167">
        <f>H51/F51</f>
        <v>0.0426829268292683</v>
      </c>
      <c r="J51" s="167">
        <f>H51/G51</f>
        <v>0.0409356725146199</v>
      </c>
      <c r="K51" s="24"/>
      <c r="L51" s="24"/>
      <c r="M51" s="24"/>
      <c r="N51" s="24"/>
      <c r="O51" s="24"/>
      <c r="P51" s="24"/>
      <c r="Q51" s="24"/>
      <c r="R51" s="24"/>
      <c r="S51" s="24"/>
      <c r="T51" s="24"/>
      <c r="U51" s="24"/>
      <c r="V51" s="24"/>
      <c r="W51" s="24"/>
      <c r="X51" s="24"/>
      <c r="Y51" s="24"/>
      <c r="Z51" s="24"/>
    </row>
    <row r="52" ht="19.15" customHeight="1">
      <c r="A52" t="s" s="138">
        <v>8205</v>
      </c>
      <c r="B52" s="149">
        <v>2</v>
      </c>
      <c r="C52" s="149">
        <v>10</v>
      </c>
      <c r="D52" t="s" s="205">
        <v>8255</v>
      </c>
      <c r="E52" t="s" s="205">
        <v>76</v>
      </c>
      <c r="F52" s="223">
        <v>480</v>
      </c>
      <c r="G52" s="149">
        <v>517</v>
      </c>
      <c r="H52" s="173">
        <f>SUM(G52-F52)</f>
        <v>37</v>
      </c>
      <c r="I52" s="167">
        <f>H52/F52</f>
        <v>0.0770833333333333</v>
      </c>
      <c r="J52" s="167">
        <f>H52/G52</f>
        <v>0.0715667311411992</v>
      </c>
      <c r="K52" s="24"/>
      <c r="L52" s="24"/>
      <c r="M52" s="24"/>
      <c r="N52" s="24"/>
      <c r="O52" s="24"/>
      <c r="P52" s="24"/>
      <c r="Q52" s="24"/>
      <c r="R52" s="24"/>
      <c r="S52" s="24"/>
      <c r="T52" s="24"/>
      <c r="U52" s="24"/>
      <c r="V52" s="24"/>
      <c r="W52" s="24"/>
      <c r="X52" s="24"/>
      <c r="Y52" s="24"/>
      <c r="Z52" s="24"/>
    </row>
    <row r="53" ht="19.15" customHeight="1">
      <c r="A53" t="s" s="138">
        <v>8205</v>
      </c>
      <c r="B53" s="149">
        <v>2</v>
      </c>
      <c r="C53" s="149">
        <v>17</v>
      </c>
      <c r="D53" t="s" s="205">
        <v>8256</v>
      </c>
      <c r="E53" t="s" s="205">
        <v>116</v>
      </c>
      <c r="F53" s="223">
        <v>424</v>
      </c>
      <c r="G53" s="149">
        <v>467</v>
      </c>
      <c r="H53" s="173">
        <f>SUM(G53-F53)</f>
        <v>43</v>
      </c>
      <c r="I53" s="167">
        <f>H53/F53</f>
        <v>0.101415094339623</v>
      </c>
      <c r="J53" s="167">
        <f>H53/G53</f>
        <v>0.09207708779443249</v>
      </c>
      <c r="K53" s="24"/>
      <c r="L53" s="24"/>
      <c r="M53" s="24"/>
      <c r="N53" s="24"/>
      <c r="O53" s="24"/>
      <c r="P53" s="24"/>
      <c r="Q53" s="24"/>
      <c r="R53" s="24"/>
      <c r="S53" s="24"/>
      <c r="T53" s="24"/>
      <c r="U53" s="24"/>
      <c r="V53" s="24"/>
      <c r="W53" s="24"/>
      <c r="X53" s="24"/>
      <c r="Y53" s="24"/>
      <c r="Z53" s="24"/>
    </row>
    <row r="54" ht="19.15" customHeight="1">
      <c r="A54" t="s" s="138">
        <v>8205</v>
      </c>
      <c r="B54" s="149">
        <v>2</v>
      </c>
      <c r="C54" s="149">
        <v>12</v>
      </c>
      <c r="D54" t="s" s="205">
        <v>8257</v>
      </c>
      <c r="E54" t="s" s="205">
        <v>30</v>
      </c>
      <c r="F54" s="223">
        <v>392</v>
      </c>
      <c r="G54" s="149">
        <v>406</v>
      </c>
      <c r="H54" s="173">
        <f>SUM(G54-F54)</f>
        <v>14</v>
      </c>
      <c r="I54" s="167">
        <f>H54/F54</f>
        <v>0.0357142857142857</v>
      </c>
      <c r="J54" s="167">
        <f>H54/G54</f>
        <v>0.0344827586206897</v>
      </c>
      <c r="K54" s="24"/>
      <c r="L54" s="24"/>
      <c r="M54" s="24"/>
      <c r="N54" s="24"/>
      <c r="O54" s="24"/>
      <c r="P54" s="24"/>
      <c r="Q54" s="24"/>
      <c r="R54" s="24"/>
      <c r="S54" s="24"/>
      <c r="T54" s="24"/>
      <c r="U54" s="24"/>
      <c r="V54" s="24"/>
      <c r="W54" s="24"/>
      <c r="X54" s="24"/>
      <c r="Y54" s="24"/>
      <c r="Z54" s="24"/>
    </row>
    <row r="55" ht="19.15" customHeight="1">
      <c r="A55" t="s" s="138">
        <v>8205</v>
      </c>
      <c r="B55" s="149">
        <v>2</v>
      </c>
      <c r="C55" s="149">
        <v>3</v>
      </c>
      <c r="D55" t="s" s="205">
        <v>8258</v>
      </c>
      <c r="E55" t="s" s="205">
        <v>26</v>
      </c>
      <c r="F55" s="223">
        <v>384</v>
      </c>
      <c r="G55" s="149">
        <v>399</v>
      </c>
      <c r="H55" s="173">
        <f>SUM(G55-F55)</f>
        <v>15</v>
      </c>
      <c r="I55" s="167">
        <f>H55/F55</f>
        <v>0.0390625</v>
      </c>
      <c r="J55" s="167">
        <f>H55/G55</f>
        <v>0.037593984962406</v>
      </c>
      <c r="K55" s="24"/>
      <c r="L55" s="24"/>
      <c r="M55" s="24"/>
      <c r="N55" s="24"/>
      <c r="O55" s="24"/>
      <c r="P55" s="24"/>
      <c r="Q55" s="24"/>
      <c r="R55" s="24"/>
      <c r="S55" s="24"/>
      <c r="T55" s="24"/>
      <c r="U55" s="24"/>
      <c r="V55" s="24"/>
      <c r="W55" s="24"/>
      <c r="X55" s="24"/>
      <c r="Y55" s="24"/>
      <c r="Z55" s="24"/>
    </row>
    <row r="56" ht="19.15" customHeight="1">
      <c r="A56" t="s" s="138">
        <v>8205</v>
      </c>
      <c r="B56" s="149">
        <v>2</v>
      </c>
      <c r="C56" s="149">
        <v>19</v>
      </c>
      <c r="D56" t="s" s="205">
        <v>8259</v>
      </c>
      <c r="E56" t="s" s="205">
        <v>66</v>
      </c>
      <c r="F56" s="223">
        <v>328</v>
      </c>
      <c r="G56" s="149">
        <v>334</v>
      </c>
      <c r="H56" s="173">
        <f>SUM(G56-F56)</f>
        <v>6</v>
      </c>
      <c r="I56" s="167">
        <f>H56/F56</f>
        <v>0.0182926829268293</v>
      </c>
      <c r="J56" s="167">
        <f>H56/G56</f>
        <v>0.0179640718562874</v>
      </c>
      <c r="K56" s="24"/>
      <c r="L56" s="24"/>
      <c r="M56" s="24"/>
      <c r="N56" s="24"/>
      <c r="O56" s="24"/>
      <c r="P56" s="24"/>
      <c r="Q56" s="24"/>
      <c r="R56" s="24"/>
      <c r="S56" s="24"/>
      <c r="T56" s="24"/>
      <c r="U56" s="24"/>
      <c r="V56" s="24"/>
      <c r="W56" s="24"/>
      <c r="X56" s="24"/>
      <c r="Y56" s="24"/>
      <c r="Z56" s="24"/>
    </row>
    <row r="57" ht="19.15" customHeight="1">
      <c r="A57" t="s" s="138">
        <v>8205</v>
      </c>
      <c r="B57" s="149">
        <v>2</v>
      </c>
      <c r="C57" s="149">
        <v>2</v>
      </c>
      <c r="D57" t="s" s="205">
        <v>8260</v>
      </c>
      <c r="E57" t="s" s="205">
        <v>64</v>
      </c>
      <c r="F57" s="223">
        <v>282</v>
      </c>
      <c r="G57" s="149">
        <v>295</v>
      </c>
      <c r="H57" s="173">
        <f>SUM(G57-F57)</f>
        <v>13</v>
      </c>
      <c r="I57" s="167">
        <f>H57/F57</f>
        <v>0.0460992907801418</v>
      </c>
      <c r="J57" s="167">
        <f>H57/G57</f>
        <v>0.0440677966101695</v>
      </c>
      <c r="K57" s="24"/>
      <c r="L57" s="24"/>
      <c r="M57" s="24"/>
      <c r="N57" s="24"/>
      <c r="O57" s="24"/>
      <c r="P57" s="24"/>
      <c r="Q57" s="24"/>
      <c r="R57" s="24"/>
      <c r="S57" s="24"/>
      <c r="T57" s="24"/>
      <c r="U57" s="24"/>
      <c r="V57" s="24"/>
      <c r="W57" s="24"/>
      <c r="X57" s="24"/>
      <c r="Y57" s="24"/>
      <c r="Z57" s="24"/>
    </row>
    <row r="58" ht="19.15" customHeight="1">
      <c r="A58" t="s" s="138">
        <v>8205</v>
      </c>
      <c r="B58" s="149">
        <v>2</v>
      </c>
      <c r="C58" s="149">
        <v>7</v>
      </c>
      <c r="D58" t="s" s="205">
        <v>8261</v>
      </c>
      <c r="E58" t="s" s="205">
        <v>48</v>
      </c>
      <c r="F58" s="223">
        <v>280</v>
      </c>
      <c r="G58" s="149">
        <v>287</v>
      </c>
      <c r="H58" s="173">
        <f>SUM(G58-F58)</f>
        <v>7</v>
      </c>
      <c r="I58" s="167">
        <f>H58/F58</f>
        <v>0.025</v>
      </c>
      <c r="J58" s="167">
        <f>H58/G58</f>
        <v>0.024390243902439</v>
      </c>
      <c r="K58" s="24"/>
      <c r="L58" s="24"/>
      <c r="M58" s="24"/>
      <c r="N58" s="24"/>
      <c r="O58" s="24"/>
      <c r="P58" s="24"/>
      <c r="Q58" s="24"/>
      <c r="R58" s="24"/>
      <c r="S58" s="24"/>
      <c r="T58" s="24"/>
      <c r="U58" s="24"/>
      <c r="V58" s="24"/>
      <c r="W58" s="24"/>
      <c r="X58" s="24"/>
      <c r="Y58" s="24"/>
      <c r="Z58" s="24"/>
    </row>
    <row r="59" ht="19.15" customHeight="1">
      <c r="A59" t="s" s="138">
        <v>8205</v>
      </c>
      <c r="B59" s="149">
        <v>2</v>
      </c>
      <c r="C59" s="149">
        <v>21</v>
      </c>
      <c r="D59" t="s" s="205">
        <v>8262</v>
      </c>
      <c r="E59" t="s" s="205">
        <v>72</v>
      </c>
      <c r="F59" s="223">
        <v>227</v>
      </c>
      <c r="G59" s="149">
        <v>235</v>
      </c>
      <c r="H59" s="173">
        <f>SUM(G59-F59)</f>
        <v>8</v>
      </c>
      <c r="I59" s="167">
        <f>H59/F59</f>
        <v>0.0352422907488987</v>
      </c>
      <c r="J59" s="167">
        <f>H59/G59</f>
        <v>0.0340425531914894</v>
      </c>
      <c r="K59" s="24"/>
      <c r="L59" s="24"/>
      <c r="M59" s="24"/>
      <c r="N59" s="24"/>
      <c r="O59" s="24"/>
      <c r="P59" s="24"/>
      <c r="Q59" s="24"/>
      <c r="R59" s="24"/>
      <c r="S59" s="24"/>
      <c r="T59" s="24"/>
      <c r="U59" s="24"/>
      <c r="V59" s="24"/>
      <c r="W59" s="24"/>
      <c r="X59" s="24"/>
      <c r="Y59" s="24"/>
      <c r="Z59" s="24"/>
    </row>
    <row r="60" ht="19.15" customHeight="1">
      <c r="A60" t="s" s="138">
        <v>8205</v>
      </c>
      <c r="B60" s="149">
        <v>2</v>
      </c>
      <c r="C60" s="149">
        <v>26</v>
      </c>
      <c r="D60" t="s" s="205">
        <v>8263</v>
      </c>
      <c r="E60" t="s" s="205">
        <v>36</v>
      </c>
      <c r="F60" s="223">
        <v>230</v>
      </c>
      <c r="G60" s="149">
        <v>235</v>
      </c>
      <c r="H60" s="173">
        <f>SUM(G60-F60)</f>
        <v>5</v>
      </c>
      <c r="I60" s="167">
        <f>H60/F60</f>
        <v>0.0217391304347826</v>
      </c>
      <c r="J60" s="167">
        <f>H60/G60</f>
        <v>0.0212765957446809</v>
      </c>
      <c r="K60" s="24"/>
      <c r="L60" s="24"/>
      <c r="M60" s="24"/>
      <c r="N60" s="24"/>
      <c r="O60" s="24"/>
      <c r="P60" s="24"/>
      <c r="Q60" s="24"/>
      <c r="R60" s="24"/>
      <c r="S60" s="24"/>
      <c r="T60" s="24"/>
      <c r="U60" s="24"/>
      <c r="V60" s="24"/>
      <c r="W60" s="24"/>
      <c r="X60" s="24"/>
      <c r="Y60" s="24"/>
      <c r="Z60" s="24"/>
    </row>
    <row r="61" ht="19.15" customHeight="1">
      <c r="A61" t="s" s="138">
        <v>8205</v>
      </c>
      <c r="B61" s="149">
        <v>2</v>
      </c>
      <c r="C61" s="149">
        <v>35</v>
      </c>
      <c r="D61" t="s" s="205">
        <v>8264</v>
      </c>
      <c r="E61" t="s" s="205">
        <v>1716</v>
      </c>
      <c r="F61" s="223">
        <v>148</v>
      </c>
      <c r="G61" s="149">
        <v>154</v>
      </c>
      <c r="H61" s="173">
        <f>SUM(G61-F61)</f>
        <v>6</v>
      </c>
      <c r="I61" s="167">
        <f>H61/F61</f>
        <v>0.0405405405405405</v>
      </c>
      <c r="J61" s="167">
        <f>H61/G61</f>
        <v>0.038961038961039</v>
      </c>
      <c r="K61" s="24"/>
      <c r="L61" s="24"/>
      <c r="M61" s="24"/>
      <c r="N61" s="24"/>
      <c r="O61" s="24"/>
      <c r="P61" s="24"/>
      <c r="Q61" s="24"/>
      <c r="R61" s="24"/>
      <c r="S61" s="24"/>
      <c r="T61" s="24"/>
      <c r="U61" s="24"/>
      <c r="V61" s="24"/>
      <c r="W61" s="24"/>
      <c r="X61" s="24"/>
      <c r="Y61" s="24"/>
      <c r="Z61" s="24"/>
    </row>
    <row r="62" ht="19.15" customHeight="1">
      <c r="A62" t="s" s="138">
        <v>8205</v>
      </c>
      <c r="B62" s="149">
        <v>2</v>
      </c>
      <c r="C62" s="149">
        <v>20</v>
      </c>
      <c r="D62" t="s" s="205">
        <v>8265</v>
      </c>
      <c r="E62" t="s" s="205">
        <v>62</v>
      </c>
      <c r="F62" s="223">
        <v>138</v>
      </c>
      <c r="G62" s="149">
        <v>145</v>
      </c>
      <c r="H62" s="173">
        <f>SUM(G62-F62)</f>
        <v>7</v>
      </c>
      <c r="I62" s="167">
        <f>H62/F62</f>
        <v>0.0507246376811594</v>
      </c>
      <c r="J62" s="167">
        <f>H62/G62</f>
        <v>0.0482758620689655</v>
      </c>
      <c r="K62" s="24"/>
      <c r="L62" s="24"/>
      <c r="M62" s="24"/>
      <c r="N62" s="24"/>
      <c r="O62" s="24"/>
      <c r="P62" s="24"/>
      <c r="Q62" s="24"/>
      <c r="R62" s="24"/>
      <c r="S62" s="24"/>
      <c r="T62" s="24"/>
      <c r="U62" s="24"/>
      <c r="V62" s="24"/>
      <c r="W62" s="24"/>
      <c r="X62" s="24"/>
      <c r="Y62" s="24"/>
      <c r="Z62" s="24"/>
    </row>
    <row r="63" ht="19.15" customHeight="1">
      <c r="A63" t="s" s="138">
        <v>8205</v>
      </c>
      <c r="B63" s="149">
        <v>2</v>
      </c>
      <c r="C63" s="149">
        <v>16</v>
      </c>
      <c r="D63" t="s" s="205">
        <v>8266</v>
      </c>
      <c r="E63" t="s" s="205">
        <v>54</v>
      </c>
      <c r="F63" s="223">
        <v>136</v>
      </c>
      <c r="G63" s="149">
        <v>143</v>
      </c>
      <c r="H63" s="173">
        <f>SUM(G63-F63)</f>
        <v>7</v>
      </c>
      <c r="I63" s="167">
        <f>H63/F63</f>
        <v>0.0514705882352941</v>
      </c>
      <c r="J63" s="167">
        <f>H63/G63</f>
        <v>0.048951048951049</v>
      </c>
      <c r="K63" s="24"/>
      <c r="L63" s="24"/>
      <c r="M63" s="24"/>
      <c r="N63" s="24"/>
      <c r="O63" s="24"/>
      <c r="P63" s="24"/>
      <c r="Q63" s="24"/>
      <c r="R63" s="24"/>
      <c r="S63" s="24"/>
      <c r="T63" s="24"/>
      <c r="U63" s="24"/>
      <c r="V63" s="24"/>
      <c r="W63" s="24"/>
      <c r="X63" s="24"/>
      <c r="Y63" s="24"/>
      <c r="Z63" s="24"/>
    </row>
    <row r="64" ht="19.15" customHeight="1">
      <c r="A64" t="s" s="138">
        <v>8205</v>
      </c>
      <c r="B64" s="149">
        <v>2</v>
      </c>
      <c r="C64" s="149">
        <v>30</v>
      </c>
      <c r="D64" t="s" s="205">
        <v>8267</v>
      </c>
      <c r="E64" t="s" s="205">
        <v>1427</v>
      </c>
      <c r="F64" s="223">
        <v>112</v>
      </c>
      <c r="G64" s="149">
        <v>118</v>
      </c>
      <c r="H64" s="173">
        <f>SUM(G64-F64)</f>
        <v>6</v>
      </c>
      <c r="I64" s="167">
        <f>H64/F64</f>
        <v>0.0535714285714286</v>
      </c>
      <c r="J64" s="167">
        <f>H64/G64</f>
        <v>0.0508474576271186</v>
      </c>
      <c r="K64" s="24"/>
      <c r="L64" s="24"/>
      <c r="M64" s="24"/>
      <c r="N64" s="24"/>
      <c r="O64" s="24"/>
      <c r="P64" s="24"/>
      <c r="Q64" s="24"/>
      <c r="R64" s="24"/>
      <c r="S64" s="24"/>
      <c r="T64" s="24"/>
      <c r="U64" s="24"/>
      <c r="V64" s="24"/>
      <c r="W64" s="24"/>
      <c r="X64" s="24"/>
      <c r="Y64" s="24"/>
      <c r="Z64" s="24"/>
    </row>
    <row r="65" ht="19.15" customHeight="1">
      <c r="A65" t="s" s="138">
        <v>8205</v>
      </c>
      <c r="B65" s="149">
        <v>2</v>
      </c>
      <c r="C65" s="149">
        <v>24</v>
      </c>
      <c r="D65" t="s" s="205">
        <v>8268</v>
      </c>
      <c r="E65" t="s" s="205">
        <v>60</v>
      </c>
      <c r="F65" s="223">
        <v>107</v>
      </c>
      <c r="G65" s="149">
        <v>112</v>
      </c>
      <c r="H65" s="173">
        <f>SUM(G65-F65)</f>
        <v>5</v>
      </c>
      <c r="I65" s="167">
        <f>H65/F65</f>
        <v>0.0467289719626168</v>
      </c>
      <c r="J65" s="167">
        <f>H65/G65</f>
        <v>0.0446428571428571</v>
      </c>
      <c r="K65" s="24"/>
      <c r="L65" s="24"/>
      <c r="M65" s="24"/>
      <c r="N65" s="24"/>
      <c r="O65" s="24"/>
      <c r="P65" s="24"/>
      <c r="Q65" s="24"/>
      <c r="R65" s="24"/>
      <c r="S65" s="24"/>
      <c r="T65" s="24"/>
      <c r="U65" s="24"/>
      <c r="V65" s="24"/>
      <c r="W65" s="24"/>
      <c r="X65" s="24"/>
      <c r="Y65" s="24"/>
      <c r="Z65" s="24"/>
    </row>
    <row r="66" ht="19.15" customHeight="1">
      <c r="A66" t="s" s="138">
        <v>8205</v>
      </c>
      <c r="B66" s="149">
        <v>2</v>
      </c>
      <c r="C66" s="149">
        <v>23</v>
      </c>
      <c r="D66" t="s" s="205">
        <v>8269</v>
      </c>
      <c r="E66" t="s" s="205">
        <v>52</v>
      </c>
      <c r="F66" s="223">
        <v>108</v>
      </c>
      <c r="G66" s="149">
        <v>111</v>
      </c>
      <c r="H66" s="173">
        <f>SUM(G66-F66)</f>
        <v>3</v>
      </c>
      <c r="I66" s="167">
        <f>H66/F66</f>
        <v>0.0277777777777778</v>
      </c>
      <c r="J66" s="167">
        <f>H66/G66</f>
        <v>0.027027027027027</v>
      </c>
      <c r="K66" s="24"/>
      <c r="L66" s="24"/>
      <c r="M66" s="24"/>
      <c r="N66" s="24"/>
      <c r="O66" s="24"/>
      <c r="P66" s="24"/>
      <c r="Q66" s="24"/>
      <c r="R66" s="24"/>
      <c r="S66" s="24"/>
      <c r="T66" s="24"/>
      <c r="U66" s="24"/>
      <c r="V66" s="24"/>
      <c r="W66" s="24"/>
      <c r="X66" s="24"/>
      <c r="Y66" s="24"/>
      <c r="Z66" s="24"/>
    </row>
    <row r="67" ht="19.15" customHeight="1">
      <c r="A67" t="s" s="138">
        <v>8205</v>
      </c>
      <c r="B67" s="149">
        <v>2</v>
      </c>
      <c r="C67" s="149">
        <v>25</v>
      </c>
      <c r="D67" t="s" s="205">
        <v>8270</v>
      </c>
      <c r="E67" t="s" s="205">
        <v>74</v>
      </c>
      <c r="F67" s="223">
        <v>99</v>
      </c>
      <c r="G67" s="149">
        <v>101</v>
      </c>
      <c r="H67" s="173">
        <f>SUM(G67-F67)</f>
        <v>2</v>
      </c>
      <c r="I67" s="167">
        <f>H67/F67</f>
        <v>0.0202020202020202</v>
      </c>
      <c r="J67" s="167">
        <f>H67/G67</f>
        <v>0.0198019801980198</v>
      </c>
      <c r="K67" s="24"/>
      <c r="L67" s="24"/>
      <c r="M67" s="24"/>
      <c r="N67" s="24"/>
      <c r="O67" s="24"/>
      <c r="P67" s="24"/>
      <c r="Q67" s="24"/>
      <c r="R67" s="24"/>
      <c r="S67" s="24"/>
      <c r="T67" s="24"/>
      <c r="U67" s="24"/>
      <c r="V67" s="24"/>
      <c r="W67" s="24"/>
      <c r="X67" s="24"/>
      <c r="Y67" s="24"/>
      <c r="Z67" s="24"/>
    </row>
    <row r="68" ht="19.15" customHeight="1">
      <c r="A68" t="s" s="138">
        <v>8205</v>
      </c>
      <c r="B68" s="149">
        <v>2</v>
      </c>
      <c r="C68" s="149">
        <v>22</v>
      </c>
      <c r="D68" t="s" s="205">
        <v>8271</v>
      </c>
      <c r="E68" t="s" s="205">
        <v>281</v>
      </c>
      <c r="F68" s="223">
        <v>94</v>
      </c>
      <c r="G68" s="149">
        <v>95</v>
      </c>
      <c r="H68" s="173">
        <f>SUM(G68-F68)</f>
        <v>1</v>
      </c>
      <c r="I68" s="167">
        <f>H68/F68</f>
        <v>0.0106382978723404</v>
      </c>
      <c r="J68" s="167">
        <f>H68/G68</f>
        <v>0.0105263157894737</v>
      </c>
      <c r="K68" s="24"/>
      <c r="L68" s="24"/>
      <c r="M68" s="24"/>
      <c r="N68" s="24"/>
      <c r="O68" s="24"/>
      <c r="P68" s="24"/>
      <c r="Q68" s="24"/>
      <c r="R68" s="24"/>
      <c r="S68" s="24"/>
      <c r="T68" s="24"/>
      <c r="U68" s="24"/>
      <c r="V68" s="24"/>
      <c r="W68" s="24"/>
      <c r="X68" s="24"/>
      <c r="Y68" s="24"/>
      <c r="Z68" s="24"/>
    </row>
    <row r="69" ht="19.15" customHeight="1">
      <c r="A69" t="s" s="138">
        <v>8205</v>
      </c>
      <c r="B69" s="149">
        <v>2</v>
      </c>
      <c r="C69" s="149">
        <v>28</v>
      </c>
      <c r="D69" t="s" s="205">
        <v>8272</v>
      </c>
      <c r="E69" t="s" s="205">
        <v>153</v>
      </c>
      <c r="F69" s="223">
        <v>76</v>
      </c>
      <c r="G69" s="149">
        <v>82</v>
      </c>
      <c r="H69" s="173">
        <f>SUM(G69-F69)</f>
        <v>6</v>
      </c>
      <c r="I69" s="167">
        <f>H69/F69</f>
        <v>0.0789473684210526</v>
      </c>
      <c r="J69" s="167">
        <f>H69/G69</f>
        <v>0.0731707317073171</v>
      </c>
      <c r="K69" s="24"/>
      <c r="L69" s="24"/>
      <c r="M69" s="24"/>
      <c r="N69" s="24"/>
      <c r="O69" s="24"/>
      <c r="P69" s="24"/>
      <c r="Q69" s="24"/>
      <c r="R69" s="24"/>
      <c r="S69" s="24"/>
      <c r="T69" s="24"/>
      <c r="U69" s="24"/>
      <c r="V69" s="24"/>
      <c r="W69" s="24"/>
      <c r="X69" s="24"/>
      <c r="Y69" s="24"/>
      <c r="Z69" s="24"/>
    </row>
    <row r="70" ht="19.15" customHeight="1">
      <c r="A70" t="s" s="138">
        <v>8205</v>
      </c>
      <c r="B70" s="149">
        <v>2</v>
      </c>
      <c r="C70" s="149">
        <v>34</v>
      </c>
      <c r="D70" t="s" s="205">
        <v>8273</v>
      </c>
      <c r="E70" t="s" s="205">
        <v>248</v>
      </c>
      <c r="F70" s="223">
        <v>72</v>
      </c>
      <c r="G70" s="149">
        <v>73</v>
      </c>
      <c r="H70" s="173">
        <f>SUM(G70-F70)</f>
        <v>1</v>
      </c>
      <c r="I70" s="167">
        <f>H70/F70</f>
        <v>0.0138888888888889</v>
      </c>
      <c r="J70" s="167">
        <f>H70/G70</f>
        <v>0.0136986301369863</v>
      </c>
      <c r="K70" s="24"/>
      <c r="L70" s="24"/>
      <c r="M70" s="24"/>
      <c r="N70" s="24"/>
      <c r="O70" s="24"/>
      <c r="P70" s="24"/>
      <c r="Q70" s="24"/>
      <c r="R70" s="24"/>
      <c r="S70" s="24"/>
      <c r="T70" s="24"/>
      <c r="U70" s="24"/>
      <c r="V70" s="24"/>
      <c r="W70" s="24"/>
      <c r="X70" s="24"/>
      <c r="Y70" s="24"/>
      <c r="Z70" s="24"/>
    </row>
    <row r="71" ht="19.15" customHeight="1">
      <c r="A71" t="s" s="138">
        <v>8205</v>
      </c>
      <c r="B71" s="149">
        <v>2</v>
      </c>
      <c r="C71" s="149">
        <v>32</v>
      </c>
      <c r="D71" t="s" s="205">
        <v>8274</v>
      </c>
      <c r="E71" t="s" s="205">
        <v>103</v>
      </c>
      <c r="F71" s="223">
        <v>68</v>
      </c>
      <c r="G71" s="149">
        <v>69</v>
      </c>
      <c r="H71" s="173">
        <f>SUM(G71-F71)</f>
        <v>1</v>
      </c>
      <c r="I71" s="167">
        <f>H71/F71</f>
        <v>0.0147058823529412</v>
      </c>
      <c r="J71" s="167">
        <f>H71/G71</f>
        <v>0.0144927536231884</v>
      </c>
      <c r="K71" s="24"/>
      <c r="L71" s="24"/>
      <c r="M71" s="24"/>
      <c r="N71" s="24"/>
      <c r="O71" s="24"/>
      <c r="P71" s="24"/>
      <c r="Q71" s="24"/>
      <c r="R71" s="24"/>
      <c r="S71" s="24"/>
      <c r="T71" s="24"/>
      <c r="U71" s="24"/>
      <c r="V71" s="24"/>
      <c r="W71" s="24"/>
      <c r="X71" s="24"/>
      <c r="Y71" s="24"/>
      <c r="Z71" s="24"/>
    </row>
    <row r="72" ht="19.15" customHeight="1">
      <c r="A72" t="s" s="138">
        <v>8205</v>
      </c>
      <c r="B72" s="149">
        <v>2</v>
      </c>
      <c r="C72" s="149">
        <v>27</v>
      </c>
      <c r="D72" t="s" s="205">
        <v>8275</v>
      </c>
      <c r="E72" t="s" s="205">
        <v>245</v>
      </c>
      <c r="F72" s="223">
        <v>61</v>
      </c>
      <c r="G72" s="149">
        <v>66</v>
      </c>
      <c r="H72" s="173">
        <f>SUM(G72-F72)</f>
        <v>5</v>
      </c>
      <c r="I72" s="167">
        <f>H72/F72</f>
        <v>0.08196721311475411</v>
      </c>
      <c r="J72" s="167">
        <f>H72/G72</f>
        <v>0.0757575757575758</v>
      </c>
      <c r="K72" s="24"/>
      <c r="L72" s="24"/>
      <c r="M72" s="24"/>
      <c r="N72" s="24"/>
      <c r="O72" s="24"/>
      <c r="P72" s="24"/>
      <c r="Q72" s="24"/>
      <c r="R72" s="24"/>
      <c r="S72" s="24"/>
      <c r="T72" s="24"/>
      <c r="U72" s="24"/>
      <c r="V72" s="24"/>
      <c r="W72" s="24"/>
      <c r="X72" s="24"/>
      <c r="Y72" s="24"/>
      <c r="Z72" s="24"/>
    </row>
    <row r="73" ht="19.15" customHeight="1">
      <c r="A73" t="s" s="138">
        <v>8205</v>
      </c>
      <c r="B73" s="149">
        <v>2</v>
      </c>
      <c r="C73" s="149">
        <v>33</v>
      </c>
      <c r="D73" t="s" s="205">
        <v>8276</v>
      </c>
      <c r="E73" t="s" s="205">
        <v>44</v>
      </c>
      <c r="F73" s="223">
        <v>52</v>
      </c>
      <c r="G73" s="149">
        <v>56</v>
      </c>
      <c r="H73" s="173">
        <f>SUM(G73-F73)</f>
        <v>4</v>
      </c>
      <c r="I73" s="167">
        <f>H73/F73</f>
        <v>0.0769230769230769</v>
      </c>
      <c r="J73" s="167">
        <f>H73/G73</f>
        <v>0.0714285714285714</v>
      </c>
      <c r="K73" s="24"/>
      <c r="L73" s="24"/>
      <c r="M73" s="24"/>
      <c r="N73" s="24"/>
      <c r="O73" s="24"/>
      <c r="P73" s="24"/>
      <c r="Q73" s="24"/>
      <c r="R73" s="24"/>
      <c r="S73" s="24"/>
      <c r="T73" s="24"/>
      <c r="U73" s="24"/>
      <c r="V73" s="24"/>
      <c r="W73" s="24"/>
      <c r="X73" s="24"/>
      <c r="Y73" s="24"/>
      <c r="Z73" s="24"/>
    </row>
    <row r="74" ht="19.15" customHeight="1">
      <c r="A74" t="s" s="138">
        <v>8205</v>
      </c>
      <c r="B74" s="149">
        <v>2</v>
      </c>
      <c r="C74" s="149">
        <v>18</v>
      </c>
      <c r="D74" t="s" s="205">
        <v>8277</v>
      </c>
      <c r="E74" t="s" s="205">
        <v>380</v>
      </c>
      <c r="F74" s="223">
        <v>0</v>
      </c>
      <c r="G74" s="149">
        <v>0</v>
      </c>
      <c r="H74" s="206">
        <f>SUM(G74-F74)</f>
        <v>0</v>
      </c>
      <c r="I74" s="176">
        <f>H74/F74</f>
      </c>
      <c r="J74" s="176">
        <f>H74/G74</f>
      </c>
      <c r="K74" s="174"/>
      <c r="L74" s="174"/>
      <c r="M74" s="174"/>
      <c r="N74" s="174"/>
      <c r="O74" s="174"/>
      <c r="P74" s="174"/>
      <c r="Q74" s="174"/>
      <c r="R74" s="174"/>
      <c r="S74" s="174"/>
      <c r="T74" s="174"/>
      <c r="U74" s="174"/>
      <c r="V74" s="174"/>
      <c r="W74" s="174"/>
      <c r="X74" s="174"/>
      <c r="Y74" s="174"/>
      <c r="Z74" s="174"/>
    </row>
    <row r="75" ht="19.15" customHeight="1">
      <c r="A75" s="177"/>
      <c r="B75" s="178"/>
      <c r="C75" s="178"/>
      <c r="D75" s="179"/>
      <c r="E75" s="179"/>
      <c r="F75" s="181">
        <f>SUM(F40:F74)</f>
        <v>110466</v>
      </c>
      <c r="G75" s="180">
        <f>SUM(G40:G74)</f>
        <v>116023</v>
      </c>
      <c r="H75" s="181">
        <f>SUM(H40:H74)</f>
        <v>5557</v>
      </c>
      <c r="I75" s="182">
        <f>H75/F75</f>
        <v>0.0503050712436406</v>
      </c>
      <c r="J75" s="182">
        <f>H75/G75</f>
        <v>0.0478956758573731</v>
      </c>
      <c r="K75" s="183"/>
      <c r="L75" s="183"/>
      <c r="M75" s="183"/>
      <c r="N75" s="183"/>
      <c r="O75" s="183"/>
      <c r="P75" s="183"/>
      <c r="Q75" s="183"/>
      <c r="R75" s="183"/>
      <c r="S75" s="183"/>
      <c r="T75" s="183"/>
      <c r="U75" s="183"/>
      <c r="V75" s="183"/>
      <c r="W75" s="183"/>
      <c r="X75" s="183"/>
      <c r="Y75" s="183"/>
      <c r="Z75" s="184"/>
    </row>
    <row r="76" ht="19.15" customHeight="1">
      <c r="A76" s="230"/>
      <c r="B76" s="231"/>
      <c r="C76" s="231"/>
      <c r="D76" s="232"/>
      <c r="E76" s="232"/>
      <c r="F76" s="233"/>
      <c r="G76" s="231"/>
      <c r="H76" s="234"/>
      <c r="I76" s="188"/>
      <c r="J76" s="188"/>
      <c r="K76" s="189"/>
      <c r="L76" s="189"/>
      <c r="M76" s="189"/>
      <c r="N76" s="189"/>
      <c r="O76" s="189"/>
      <c r="P76" s="189"/>
      <c r="Q76" s="189"/>
      <c r="R76" s="189"/>
      <c r="S76" s="189"/>
      <c r="T76" s="189"/>
      <c r="U76" s="189"/>
      <c r="V76" s="189"/>
      <c r="W76" s="189"/>
      <c r="X76" s="189"/>
      <c r="Y76" s="189"/>
      <c r="Z76" s="189"/>
    </row>
    <row r="77" ht="19.15" customHeight="1">
      <c r="A77" t="s" s="138">
        <v>8205</v>
      </c>
      <c r="B77" s="149">
        <v>3</v>
      </c>
      <c r="C77" s="149">
        <v>4</v>
      </c>
      <c r="D77" t="s" s="205">
        <v>8278</v>
      </c>
      <c r="E77" t="s" s="205">
        <v>26</v>
      </c>
      <c r="F77" s="223">
        <v>38506</v>
      </c>
      <c r="G77" s="149">
        <v>41763</v>
      </c>
      <c r="H77" s="173">
        <f>SUM(G77-F77)</f>
        <v>3257</v>
      </c>
      <c r="I77" s="167">
        <f>H77/F77</f>
        <v>0.0845842206409391</v>
      </c>
      <c r="J77" s="167">
        <f>H77/G77</f>
        <v>0.0779876924550439</v>
      </c>
      <c r="K77" s="24"/>
      <c r="L77" s="24"/>
      <c r="M77" s="24"/>
      <c r="N77" s="24"/>
      <c r="O77" s="24"/>
      <c r="P77" s="24"/>
      <c r="Q77" s="24"/>
      <c r="R77" s="24"/>
      <c r="S77" s="24"/>
      <c r="T77" s="24"/>
      <c r="U77" s="24"/>
      <c r="V77" s="24"/>
      <c r="W77" s="24"/>
      <c r="X77" s="24"/>
      <c r="Y77" s="24"/>
      <c r="Z77" s="24"/>
    </row>
    <row r="78" ht="19.15" customHeight="1">
      <c r="A78" t="s" s="138">
        <v>8205</v>
      </c>
      <c r="B78" s="149">
        <v>3</v>
      </c>
      <c r="C78" s="149">
        <v>5</v>
      </c>
      <c r="D78" t="s" s="205">
        <v>8279</v>
      </c>
      <c r="E78" t="s" s="205">
        <v>84</v>
      </c>
      <c r="F78" s="223">
        <v>33602</v>
      </c>
      <c r="G78" s="149">
        <v>35287</v>
      </c>
      <c r="H78" s="173">
        <f>SUM(G78-F78)</f>
        <v>1685</v>
      </c>
      <c r="I78" s="167">
        <f>H78/F78</f>
        <v>0.0501458246532944</v>
      </c>
      <c r="J78" s="167">
        <f>H78/G78</f>
        <v>0.0477512965114631</v>
      </c>
      <c r="K78" s="24"/>
      <c r="L78" s="24"/>
      <c r="M78" s="24"/>
      <c r="N78" s="24"/>
      <c r="O78" s="24"/>
      <c r="P78" s="24"/>
      <c r="Q78" s="24"/>
      <c r="R78" s="24"/>
      <c r="S78" s="24"/>
      <c r="T78" s="24"/>
      <c r="U78" s="24"/>
      <c r="V78" s="24"/>
      <c r="W78" s="24"/>
      <c r="X78" s="24"/>
      <c r="Y78" s="24"/>
      <c r="Z78" s="24"/>
    </row>
    <row r="79" ht="19.15" customHeight="1">
      <c r="A79" t="s" s="138">
        <v>8205</v>
      </c>
      <c r="B79" s="149">
        <v>3</v>
      </c>
      <c r="C79" s="149">
        <v>2</v>
      </c>
      <c r="D79" t="s" s="205">
        <v>8280</v>
      </c>
      <c r="E79" t="s" s="205">
        <v>20</v>
      </c>
      <c r="F79" s="223">
        <v>21060</v>
      </c>
      <c r="G79" s="149">
        <v>22291</v>
      </c>
      <c r="H79" s="173">
        <f>SUM(G79-F79)</f>
        <v>1231</v>
      </c>
      <c r="I79" s="167">
        <f>H79/F79</f>
        <v>0.0584520417853751</v>
      </c>
      <c r="J79" s="167">
        <f>H79/G79</f>
        <v>0.055224081467857</v>
      </c>
      <c r="K79" s="24"/>
      <c r="L79" s="24"/>
      <c r="M79" s="24"/>
      <c r="N79" s="24"/>
      <c r="O79" s="24"/>
      <c r="P79" s="24"/>
      <c r="Q79" s="24"/>
      <c r="R79" s="24"/>
      <c r="S79" s="24"/>
      <c r="T79" s="24"/>
      <c r="U79" s="24"/>
      <c r="V79" s="24"/>
      <c r="W79" s="24"/>
      <c r="X79" s="24"/>
      <c r="Y79" s="24"/>
      <c r="Z79" s="24"/>
    </row>
    <row r="80" ht="19.15" customHeight="1">
      <c r="A80" t="s" s="138">
        <v>8205</v>
      </c>
      <c r="B80" s="149">
        <v>3</v>
      </c>
      <c r="C80" s="149">
        <v>12</v>
      </c>
      <c r="D80" t="s" s="205">
        <v>8281</v>
      </c>
      <c r="E80" t="s" s="205">
        <v>22</v>
      </c>
      <c r="F80" s="223">
        <v>10978</v>
      </c>
      <c r="G80" s="149">
        <v>11639</v>
      </c>
      <c r="H80" s="173">
        <f>SUM(G80-F80)</f>
        <v>661</v>
      </c>
      <c r="I80" s="167">
        <f>H80/F80</f>
        <v>0.0602113317544179</v>
      </c>
      <c r="J80" s="167">
        <f>H80/G80</f>
        <v>0.0567918206031446</v>
      </c>
      <c r="K80" s="24"/>
      <c r="L80" s="24"/>
      <c r="M80" s="24"/>
      <c r="N80" s="24"/>
      <c r="O80" s="24"/>
      <c r="P80" s="24"/>
      <c r="Q80" s="24"/>
      <c r="R80" s="24"/>
      <c r="S80" s="24"/>
      <c r="T80" s="24"/>
      <c r="U80" s="24"/>
      <c r="V80" s="24"/>
      <c r="W80" s="24"/>
      <c r="X80" s="24"/>
      <c r="Y80" s="24"/>
      <c r="Z80" s="24"/>
    </row>
    <row r="81" ht="19.15" customHeight="1">
      <c r="A81" t="s" s="138">
        <v>8205</v>
      </c>
      <c r="B81" s="149">
        <v>3</v>
      </c>
      <c r="C81" s="149">
        <v>16</v>
      </c>
      <c r="D81" t="s" s="205">
        <v>8282</v>
      </c>
      <c r="E81" t="s" s="205">
        <v>17</v>
      </c>
      <c r="F81" s="223">
        <v>4664</v>
      </c>
      <c r="G81" s="149">
        <v>4869</v>
      </c>
      <c r="H81" s="173">
        <f>SUM(G81-F81)</f>
        <v>205</v>
      </c>
      <c r="I81" s="167">
        <f>H81/F81</f>
        <v>0.0439536878216123</v>
      </c>
      <c r="J81" s="167">
        <f>H81/G81</f>
        <v>0.042103101252824</v>
      </c>
      <c r="K81" s="24"/>
      <c r="L81" s="24"/>
      <c r="M81" s="24"/>
      <c r="N81" s="24"/>
      <c r="O81" s="24"/>
      <c r="P81" s="24"/>
      <c r="Q81" s="24"/>
      <c r="R81" s="24"/>
      <c r="S81" s="24"/>
      <c r="T81" s="24"/>
      <c r="U81" s="24"/>
      <c r="V81" s="24"/>
      <c r="W81" s="24"/>
      <c r="X81" s="24"/>
      <c r="Y81" s="24"/>
      <c r="Z81" s="24"/>
    </row>
    <row r="82" ht="19.15" customHeight="1">
      <c r="A82" t="s" s="138">
        <v>8205</v>
      </c>
      <c r="B82" s="149">
        <v>3</v>
      </c>
      <c r="C82" s="149">
        <v>3</v>
      </c>
      <c r="D82" t="s" s="205">
        <v>8283</v>
      </c>
      <c r="E82" t="s" s="205">
        <v>281</v>
      </c>
      <c r="F82" s="223">
        <v>2928</v>
      </c>
      <c r="G82" s="149">
        <v>2960</v>
      </c>
      <c r="H82" s="173">
        <f>SUM(G82-F82)</f>
        <v>32</v>
      </c>
      <c r="I82" s="167">
        <f>H82/F82</f>
        <v>0.0109289617486339</v>
      </c>
      <c r="J82" s="167">
        <f>H82/G82</f>
        <v>0.0108108108108108</v>
      </c>
      <c r="K82" s="24"/>
      <c r="L82" s="24"/>
      <c r="M82" s="24"/>
      <c r="N82" s="24"/>
      <c r="O82" s="24"/>
      <c r="P82" s="24"/>
      <c r="Q82" s="24"/>
      <c r="R82" s="24"/>
      <c r="S82" s="24"/>
      <c r="T82" s="24"/>
      <c r="U82" s="24"/>
      <c r="V82" s="24"/>
      <c r="W82" s="24"/>
      <c r="X82" s="24"/>
      <c r="Y82" s="24"/>
      <c r="Z82" s="24"/>
    </row>
    <row r="83" ht="19.15" customHeight="1">
      <c r="A83" t="s" s="138">
        <v>8205</v>
      </c>
      <c r="B83" s="149">
        <v>3</v>
      </c>
      <c r="C83" s="149">
        <v>24</v>
      </c>
      <c r="D83" t="s" s="205">
        <v>8284</v>
      </c>
      <c r="E83" t="s" s="205">
        <v>52</v>
      </c>
      <c r="F83" s="223">
        <v>931</v>
      </c>
      <c r="G83" s="149">
        <v>1029</v>
      </c>
      <c r="H83" s="173">
        <f>SUM(G83-F83)</f>
        <v>98</v>
      </c>
      <c r="I83" s="167">
        <f>H83/F83</f>
        <v>0.105263157894737</v>
      </c>
      <c r="J83" s="167">
        <f>H83/G83</f>
        <v>0.09523809523809521</v>
      </c>
      <c r="K83" s="24"/>
      <c r="L83" s="24"/>
      <c r="M83" s="24"/>
      <c r="N83" s="24"/>
      <c r="O83" s="24"/>
      <c r="P83" s="24"/>
      <c r="Q83" s="24"/>
      <c r="R83" s="24"/>
      <c r="S83" s="24"/>
      <c r="T83" s="24"/>
      <c r="U83" s="24"/>
      <c r="V83" s="24"/>
      <c r="W83" s="24"/>
      <c r="X83" s="24"/>
      <c r="Y83" s="24"/>
      <c r="Z83" s="24"/>
    </row>
    <row r="84" ht="19.15" customHeight="1">
      <c r="A84" t="s" s="138">
        <v>8205</v>
      </c>
      <c r="B84" s="149">
        <v>3</v>
      </c>
      <c r="C84" s="149">
        <v>9</v>
      </c>
      <c r="D84" t="s" s="205">
        <v>8285</v>
      </c>
      <c r="E84" t="s" s="205">
        <v>28</v>
      </c>
      <c r="F84" s="223">
        <v>918</v>
      </c>
      <c r="G84" s="149">
        <v>973</v>
      </c>
      <c r="H84" s="173">
        <f>SUM(G84-F84)</f>
        <v>55</v>
      </c>
      <c r="I84" s="167">
        <f>H84/F84</f>
        <v>0.0599128540305011</v>
      </c>
      <c r="J84" s="167">
        <f>H84/G84</f>
        <v>0.0565262076053443</v>
      </c>
      <c r="K84" s="24"/>
      <c r="L84" s="24"/>
      <c r="M84" s="24"/>
      <c r="N84" s="24"/>
      <c r="O84" s="24"/>
      <c r="P84" s="24"/>
      <c r="Q84" s="24"/>
      <c r="R84" s="24"/>
      <c r="S84" s="24"/>
      <c r="T84" s="24"/>
      <c r="U84" s="24"/>
      <c r="V84" s="24"/>
      <c r="W84" s="24"/>
      <c r="X84" s="24"/>
      <c r="Y84" s="24"/>
      <c r="Z84" s="24"/>
    </row>
    <row r="85" ht="19.15" customHeight="1">
      <c r="A85" t="s" s="138">
        <v>8205</v>
      </c>
      <c r="B85" s="149">
        <v>3</v>
      </c>
      <c r="C85" s="149">
        <v>25</v>
      </c>
      <c r="D85" t="s" s="205">
        <v>8286</v>
      </c>
      <c r="E85" t="s" s="205">
        <v>62</v>
      </c>
      <c r="F85" s="223">
        <v>626</v>
      </c>
      <c r="G85" s="149">
        <v>660</v>
      </c>
      <c r="H85" s="173">
        <f>SUM(G85-F85)</f>
        <v>34</v>
      </c>
      <c r="I85" s="167">
        <f>H85/F85</f>
        <v>0.0543130990415335</v>
      </c>
      <c r="J85" s="167">
        <f>H85/G85</f>
        <v>0.0515151515151515</v>
      </c>
      <c r="K85" s="24"/>
      <c r="L85" s="24"/>
      <c r="M85" s="24"/>
      <c r="N85" s="24"/>
      <c r="O85" s="24"/>
      <c r="P85" s="24"/>
      <c r="Q85" s="24"/>
      <c r="R85" s="24"/>
      <c r="S85" s="24"/>
      <c r="T85" s="24"/>
      <c r="U85" s="24"/>
      <c r="V85" s="24"/>
      <c r="W85" s="24"/>
      <c r="X85" s="24"/>
      <c r="Y85" s="24"/>
      <c r="Z85" s="24"/>
    </row>
    <row r="86" ht="19.15" customHeight="1">
      <c r="A86" t="s" s="138">
        <v>8205</v>
      </c>
      <c r="B86" s="149">
        <v>3</v>
      </c>
      <c r="C86" s="149">
        <v>21</v>
      </c>
      <c r="D86" t="s" s="205">
        <v>8206</v>
      </c>
      <c r="E86" t="s" s="205">
        <v>179</v>
      </c>
      <c r="F86" s="342">
        <v>162</v>
      </c>
      <c r="G86" s="343">
        <v>640</v>
      </c>
      <c r="H86" s="173">
        <f>SUM(G86-F86)</f>
        <v>478</v>
      </c>
      <c r="I86" s="167">
        <f>H86/F86</f>
        <v>2.95061728395062</v>
      </c>
      <c r="J86" s="167">
        <f>H86/G86</f>
        <v>0.746875</v>
      </c>
      <c r="K86" s="24"/>
      <c r="L86" s="24"/>
      <c r="M86" s="24"/>
      <c r="N86" s="24"/>
      <c r="O86" s="24"/>
      <c r="P86" s="24"/>
      <c r="Q86" s="24"/>
      <c r="R86" s="24"/>
      <c r="S86" s="24"/>
      <c r="T86" s="24"/>
      <c r="U86" s="24"/>
      <c r="V86" s="24"/>
      <c r="W86" s="24"/>
      <c r="X86" s="24"/>
      <c r="Y86" s="24"/>
      <c r="Z86" s="24"/>
    </row>
    <row r="87" ht="19.15" customHeight="1">
      <c r="A87" t="s" s="138">
        <v>8205</v>
      </c>
      <c r="B87" s="149">
        <v>3</v>
      </c>
      <c r="C87" s="149">
        <v>22</v>
      </c>
      <c r="D87" t="s" s="205">
        <v>8287</v>
      </c>
      <c r="E87" t="s" s="205">
        <v>237</v>
      </c>
      <c r="F87" s="223">
        <v>546</v>
      </c>
      <c r="G87" s="149">
        <v>582</v>
      </c>
      <c r="H87" s="173">
        <f>SUM(G87-F87)</f>
        <v>36</v>
      </c>
      <c r="I87" s="167">
        <f>H87/F87</f>
        <v>0.06593406593406589</v>
      </c>
      <c r="J87" s="167">
        <f>H87/G87</f>
        <v>0.0618556701030928</v>
      </c>
      <c r="K87" s="24"/>
      <c r="L87" s="24"/>
      <c r="M87" s="24"/>
      <c r="N87" s="24"/>
      <c r="O87" s="24"/>
      <c r="P87" s="24"/>
      <c r="Q87" s="24"/>
      <c r="R87" s="24"/>
      <c r="S87" s="24"/>
      <c r="T87" s="24"/>
      <c r="U87" s="24"/>
      <c r="V87" s="24"/>
      <c r="W87" s="24"/>
      <c r="X87" s="24"/>
      <c r="Y87" s="24"/>
      <c r="Z87" s="24"/>
    </row>
    <row r="88" ht="19.15" customHeight="1">
      <c r="A88" t="s" s="138">
        <v>8205</v>
      </c>
      <c r="B88" s="149">
        <v>3</v>
      </c>
      <c r="C88" s="149">
        <v>1</v>
      </c>
      <c r="D88" t="s" s="205">
        <v>8288</v>
      </c>
      <c r="E88" t="s" s="205">
        <v>30</v>
      </c>
      <c r="F88" s="223">
        <v>466</v>
      </c>
      <c r="G88" s="149">
        <v>497</v>
      </c>
      <c r="H88" s="173">
        <f>SUM(G88-F88)</f>
        <v>31</v>
      </c>
      <c r="I88" s="167">
        <f>H88/F88</f>
        <v>0.0665236051502146</v>
      </c>
      <c r="J88" s="167">
        <f>H88/G88</f>
        <v>0.062374245472837</v>
      </c>
      <c r="K88" s="24"/>
      <c r="L88" s="24"/>
      <c r="M88" s="24"/>
      <c r="N88" s="24"/>
      <c r="O88" s="24"/>
      <c r="P88" s="24"/>
      <c r="Q88" s="24"/>
      <c r="R88" s="24"/>
      <c r="S88" s="24"/>
      <c r="T88" s="24"/>
      <c r="U88" s="24"/>
      <c r="V88" s="24"/>
      <c r="W88" s="24"/>
      <c r="X88" s="24"/>
      <c r="Y88" s="24"/>
      <c r="Z88" s="24"/>
    </row>
    <row r="89" ht="19.15" customHeight="1">
      <c r="A89" t="s" s="138">
        <v>8205</v>
      </c>
      <c r="B89" s="149">
        <v>3</v>
      </c>
      <c r="C89" s="149">
        <v>17</v>
      </c>
      <c r="D89" t="s" s="205">
        <v>8289</v>
      </c>
      <c r="E89" t="s" s="205">
        <v>116</v>
      </c>
      <c r="F89" s="223">
        <v>303</v>
      </c>
      <c r="G89" s="149">
        <v>308</v>
      </c>
      <c r="H89" s="173">
        <f>SUM(G89-F89)</f>
        <v>5</v>
      </c>
      <c r="I89" s="167">
        <f>H89/F89</f>
        <v>0.0165016501650165</v>
      </c>
      <c r="J89" s="167">
        <f>H89/G89</f>
        <v>0.0162337662337662</v>
      </c>
      <c r="K89" s="24"/>
      <c r="L89" s="24"/>
      <c r="M89" s="24"/>
      <c r="N89" s="24"/>
      <c r="O89" s="24"/>
      <c r="P89" s="24"/>
      <c r="Q89" s="24"/>
      <c r="R89" s="24"/>
      <c r="S89" s="24"/>
      <c r="T89" s="24"/>
      <c r="U89" s="24"/>
      <c r="V89" s="24"/>
      <c r="W89" s="24"/>
      <c r="X89" s="24"/>
      <c r="Y89" s="24"/>
      <c r="Z89" s="24"/>
    </row>
    <row r="90" ht="19.15" customHeight="1">
      <c r="A90" t="s" s="138">
        <v>8205</v>
      </c>
      <c r="B90" s="149">
        <v>3</v>
      </c>
      <c r="C90" s="149">
        <v>20</v>
      </c>
      <c r="D90" t="s" s="205">
        <v>8290</v>
      </c>
      <c r="E90" t="s" s="205">
        <v>72</v>
      </c>
      <c r="F90" s="223">
        <v>278</v>
      </c>
      <c r="G90" s="149">
        <v>280</v>
      </c>
      <c r="H90" s="173">
        <f>SUM(G90-F90)</f>
        <v>2</v>
      </c>
      <c r="I90" s="167">
        <f>H90/F90</f>
        <v>0.00719424460431655</v>
      </c>
      <c r="J90" s="167">
        <f>H90/G90</f>
        <v>0.00714285714285714</v>
      </c>
      <c r="K90" s="24"/>
      <c r="L90" s="24"/>
      <c r="M90" s="24"/>
      <c r="N90" s="24"/>
      <c r="O90" s="24"/>
      <c r="P90" s="24"/>
      <c r="Q90" s="24"/>
      <c r="R90" s="24"/>
      <c r="S90" s="24"/>
      <c r="T90" s="24"/>
      <c r="U90" s="24"/>
      <c r="V90" s="24"/>
      <c r="W90" s="24"/>
      <c r="X90" s="24"/>
      <c r="Y90" s="24"/>
      <c r="Z90" s="24"/>
    </row>
    <row r="91" ht="19.15" customHeight="1">
      <c r="A91" t="s" s="138">
        <v>8205</v>
      </c>
      <c r="B91" s="149">
        <v>3</v>
      </c>
      <c r="C91" s="149">
        <v>6</v>
      </c>
      <c r="D91" t="s" s="205">
        <v>8291</v>
      </c>
      <c r="E91" t="s" s="205">
        <v>24</v>
      </c>
      <c r="F91" s="223">
        <v>255</v>
      </c>
      <c r="G91" s="149">
        <v>270</v>
      </c>
      <c r="H91" s="173">
        <f>SUM(G91-F91)</f>
        <v>15</v>
      </c>
      <c r="I91" s="167">
        <f>H91/F91</f>
        <v>0.0588235294117647</v>
      </c>
      <c r="J91" s="167">
        <f>H91/G91</f>
        <v>0.0555555555555556</v>
      </c>
      <c r="K91" s="24"/>
      <c r="L91" s="24"/>
      <c r="M91" s="24"/>
      <c r="N91" s="24"/>
      <c r="O91" s="24"/>
      <c r="P91" s="24"/>
      <c r="Q91" s="24"/>
      <c r="R91" s="24"/>
      <c r="S91" s="24"/>
      <c r="T91" s="24"/>
      <c r="U91" s="24"/>
      <c r="V91" s="24"/>
      <c r="W91" s="24"/>
      <c r="X91" s="24"/>
      <c r="Y91" s="24"/>
      <c r="Z91" s="24"/>
    </row>
    <row r="92" ht="19.15" customHeight="1">
      <c r="A92" t="s" s="138">
        <v>8205</v>
      </c>
      <c r="B92" s="149">
        <v>3</v>
      </c>
      <c r="C92" s="149">
        <v>13</v>
      </c>
      <c r="D92" t="s" s="205">
        <v>8292</v>
      </c>
      <c r="E92" t="s" s="205">
        <v>101</v>
      </c>
      <c r="F92" s="223">
        <v>234</v>
      </c>
      <c r="G92" s="149">
        <v>245</v>
      </c>
      <c r="H92" s="173">
        <f>SUM(G92-F92)</f>
        <v>11</v>
      </c>
      <c r="I92" s="167">
        <f>H92/F92</f>
        <v>0.047008547008547</v>
      </c>
      <c r="J92" s="167">
        <f>H92/G92</f>
        <v>0.0448979591836735</v>
      </c>
      <c r="K92" s="24"/>
      <c r="L92" s="24"/>
      <c r="M92" s="24"/>
      <c r="N92" s="24"/>
      <c r="O92" s="24"/>
      <c r="P92" s="24"/>
      <c r="Q92" s="24"/>
      <c r="R92" s="24"/>
      <c r="S92" s="24"/>
      <c r="T92" s="24"/>
      <c r="U92" s="24"/>
      <c r="V92" s="24"/>
      <c r="W92" s="24"/>
      <c r="X92" s="24"/>
      <c r="Y92" s="24"/>
      <c r="Z92" s="24"/>
    </row>
    <row r="93" ht="19.15" customHeight="1">
      <c r="A93" t="s" s="138">
        <v>8205</v>
      </c>
      <c r="B93" s="149">
        <v>3</v>
      </c>
      <c r="C93" s="149">
        <v>10</v>
      </c>
      <c r="D93" t="s" s="205">
        <v>8293</v>
      </c>
      <c r="E93" t="s" s="205">
        <v>42</v>
      </c>
      <c r="F93" s="223">
        <v>227</v>
      </c>
      <c r="G93" s="149">
        <v>238</v>
      </c>
      <c r="H93" s="173">
        <f>SUM(G93-F93)</f>
        <v>11</v>
      </c>
      <c r="I93" s="167">
        <f>H93/F93</f>
        <v>0.0484581497797357</v>
      </c>
      <c r="J93" s="167">
        <f>H93/G93</f>
        <v>0.046218487394958</v>
      </c>
      <c r="K93" s="24"/>
      <c r="L93" s="24"/>
      <c r="M93" s="24"/>
      <c r="N93" s="24"/>
      <c r="O93" s="24"/>
      <c r="P93" s="24"/>
      <c r="Q93" s="24"/>
      <c r="R93" s="24"/>
      <c r="S93" s="24"/>
      <c r="T93" s="24"/>
      <c r="U93" s="24"/>
      <c r="V93" s="24"/>
      <c r="W93" s="24"/>
      <c r="X93" s="24"/>
      <c r="Y93" s="24"/>
      <c r="Z93" s="24"/>
    </row>
    <row r="94" ht="19.15" customHeight="1">
      <c r="A94" t="s" s="138">
        <v>8205</v>
      </c>
      <c r="B94" s="149">
        <v>3</v>
      </c>
      <c r="C94" s="149">
        <v>23</v>
      </c>
      <c r="D94" t="s" s="205">
        <v>8294</v>
      </c>
      <c r="E94" t="s" s="205">
        <v>60</v>
      </c>
      <c r="F94" s="223">
        <v>134</v>
      </c>
      <c r="G94" s="149">
        <v>144</v>
      </c>
      <c r="H94" s="173">
        <f>SUM(G94-F94)</f>
        <v>10</v>
      </c>
      <c r="I94" s="167">
        <f>H94/F94</f>
        <v>0.0746268656716418</v>
      </c>
      <c r="J94" s="167">
        <f>H94/G94</f>
        <v>0.06944444444444441</v>
      </c>
      <c r="K94" s="24"/>
      <c r="L94" s="24"/>
      <c r="M94" s="24"/>
      <c r="N94" s="24"/>
      <c r="O94" s="24"/>
      <c r="P94" s="24"/>
      <c r="Q94" s="24"/>
      <c r="R94" s="24"/>
      <c r="S94" s="24"/>
      <c r="T94" s="24"/>
      <c r="U94" s="24"/>
      <c r="V94" s="24"/>
      <c r="W94" s="24"/>
      <c r="X94" s="24"/>
      <c r="Y94" s="24"/>
      <c r="Z94" s="24"/>
    </row>
    <row r="95" ht="19.15" customHeight="1">
      <c r="A95" t="s" s="138">
        <v>8205</v>
      </c>
      <c r="B95" s="149">
        <v>3</v>
      </c>
      <c r="C95" s="149">
        <v>15</v>
      </c>
      <c r="D95" t="s" s="205">
        <v>8295</v>
      </c>
      <c r="E95" t="s" s="205">
        <v>66</v>
      </c>
      <c r="F95" s="223">
        <v>131</v>
      </c>
      <c r="G95" s="149">
        <v>143</v>
      </c>
      <c r="H95" s="173">
        <f>SUM(G95-F95)</f>
        <v>12</v>
      </c>
      <c r="I95" s="167">
        <f>H95/F95</f>
        <v>0.0916030534351145</v>
      </c>
      <c r="J95" s="167">
        <f>H95/G95</f>
        <v>0.08391608391608391</v>
      </c>
      <c r="K95" s="24"/>
      <c r="L95" s="24"/>
      <c r="M95" s="24"/>
      <c r="N95" s="24"/>
      <c r="O95" s="24"/>
      <c r="P95" s="24"/>
      <c r="Q95" s="24"/>
      <c r="R95" s="24"/>
      <c r="S95" s="24"/>
      <c r="T95" s="24"/>
      <c r="U95" s="24"/>
      <c r="V95" s="24"/>
      <c r="W95" s="24"/>
      <c r="X95" s="24"/>
      <c r="Y95" s="24"/>
      <c r="Z95" s="24"/>
    </row>
    <row r="96" ht="19.15" customHeight="1">
      <c r="A96" t="s" s="138">
        <v>8205</v>
      </c>
      <c r="B96" s="149">
        <v>3</v>
      </c>
      <c r="C96" s="149">
        <v>31</v>
      </c>
      <c r="D96" t="s" s="205">
        <v>8296</v>
      </c>
      <c r="E96" t="s" s="205">
        <v>248</v>
      </c>
      <c r="F96" s="223">
        <v>139</v>
      </c>
      <c r="G96" s="149">
        <v>139</v>
      </c>
      <c r="H96" s="173">
        <f>SUM(G96-F96)</f>
        <v>0</v>
      </c>
      <c r="I96" s="167">
        <f>H96/F96</f>
        <v>0</v>
      </c>
      <c r="J96" s="167">
        <f>H96/G96</f>
        <v>0</v>
      </c>
      <c r="K96" s="24"/>
      <c r="L96" s="24"/>
      <c r="M96" s="24"/>
      <c r="N96" s="24"/>
      <c r="O96" s="24"/>
      <c r="P96" s="24"/>
      <c r="Q96" s="24"/>
      <c r="R96" s="24"/>
      <c r="S96" s="24"/>
      <c r="T96" s="24"/>
      <c r="U96" s="24"/>
      <c r="V96" s="24"/>
      <c r="W96" s="24"/>
      <c r="X96" s="24"/>
      <c r="Y96" s="24"/>
      <c r="Z96" s="24"/>
    </row>
    <row r="97" ht="19.15" customHeight="1">
      <c r="A97" t="s" s="138">
        <v>8205</v>
      </c>
      <c r="B97" s="149">
        <v>3</v>
      </c>
      <c r="C97" s="149">
        <v>11</v>
      </c>
      <c r="D97" t="s" s="205">
        <v>8297</v>
      </c>
      <c r="E97" t="s" s="205">
        <v>48</v>
      </c>
      <c r="F97" s="223">
        <v>123</v>
      </c>
      <c r="G97" s="149">
        <v>137</v>
      </c>
      <c r="H97" s="173">
        <f>SUM(G97-F97)</f>
        <v>14</v>
      </c>
      <c r="I97" s="167">
        <f>H97/F97</f>
        <v>0.113821138211382</v>
      </c>
      <c r="J97" s="167">
        <f>H97/G97</f>
        <v>0.102189781021898</v>
      </c>
      <c r="K97" s="24"/>
      <c r="L97" s="24"/>
      <c r="M97" s="24"/>
      <c r="N97" s="24"/>
      <c r="O97" s="24"/>
      <c r="P97" s="24"/>
      <c r="Q97" s="24"/>
      <c r="R97" s="24"/>
      <c r="S97" s="24"/>
      <c r="T97" s="24"/>
      <c r="U97" s="24"/>
      <c r="V97" s="24"/>
      <c r="W97" s="24"/>
      <c r="X97" s="24"/>
      <c r="Y97" s="24"/>
      <c r="Z97" s="24"/>
    </row>
    <row r="98" ht="19.15" customHeight="1">
      <c r="A98" t="s" s="138">
        <v>8205</v>
      </c>
      <c r="B98" s="149">
        <v>3</v>
      </c>
      <c r="C98" s="149">
        <v>7</v>
      </c>
      <c r="D98" t="s" s="205">
        <v>8298</v>
      </c>
      <c r="E98" t="s" s="205">
        <v>64</v>
      </c>
      <c r="F98" s="223">
        <v>122</v>
      </c>
      <c r="G98" s="149">
        <v>135</v>
      </c>
      <c r="H98" s="173">
        <f>SUM(G98-F98)</f>
        <v>13</v>
      </c>
      <c r="I98" s="167">
        <f>H98/F98</f>
        <v>0.10655737704918</v>
      </c>
      <c r="J98" s="167">
        <f>H98/G98</f>
        <v>0.0962962962962963</v>
      </c>
      <c r="K98" s="24"/>
      <c r="L98" s="24"/>
      <c r="M98" s="24"/>
      <c r="N98" s="24"/>
      <c r="O98" s="24"/>
      <c r="P98" s="24"/>
      <c r="Q98" s="24"/>
      <c r="R98" s="24"/>
      <c r="S98" s="24"/>
      <c r="T98" s="24"/>
      <c r="U98" s="24"/>
      <c r="V98" s="24"/>
      <c r="W98" s="24"/>
      <c r="X98" s="24"/>
      <c r="Y98" s="24"/>
      <c r="Z98" s="24"/>
    </row>
    <row r="99" ht="19.15" customHeight="1">
      <c r="A99" t="s" s="138">
        <v>8205</v>
      </c>
      <c r="B99" s="149">
        <v>3</v>
      </c>
      <c r="C99" s="149">
        <v>19</v>
      </c>
      <c r="D99" t="s" s="205">
        <v>8299</v>
      </c>
      <c r="E99" t="s" s="205">
        <v>36</v>
      </c>
      <c r="F99" s="223">
        <v>126</v>
      </c>
      <c r="G99" s="149">
        <v>127</v>
      </c>
      <c r="H99" s="173">
        <f>SUM(G99-F99)</f>
        <v>1</v>
      </c>
      <c r="I99" s="167">
        <f>H99/F99</f>
        <v>0.00793650793650794</v>
      </c>
      <c r="J99" s="167">
        <f>H99/G99</f>
        <v>0.007874015748031499</v>
      </c>
      <c r="K99" s="24"/>
      <c r="L99" s="24"/>
      <c r="M99" s="24"/>
      <c r="N99" s="24"/>
      <c r="O99" s="24"/>
      <c r="P99" s="24"/>
      <c r="Q99" s="24"/>
      <c r="R99" s="24"/>
      <c r="S99" s="24"/>
      <c r="T99" s="24"/>
      <c r="U99" s="24"/>
      <c r="V99" s="24"/>
      <c r="W99" s="24"/>
      <c r="X99" s="24"/>
      <c r="Y99" s="24"/>
      <c r="Z99" s="24"/>
    </row>
    <row r="100" ht="19.15" customHeight="1">
      <c r="A100" t="s" s="138">
        <v>8205</v>
      </c>
      <c r="B100" s="149">
        <v>3</v>
      </c>
      <c r="C100" s="149">
        <v>33</v>
      </c>
      <c r="D100" t="s" s="205">
        <v>8300</v>
      </c>
      <c r="E100" t="s" s="205">
        <v>32</v>
      </c>
      <c r="F100" s="223">
        <v>111</v>
      </c>
      <c r="G100" s="149">
        <v>117</v>
      </c>
      <c r="H100" s="173">
        <f>SUM(G100-F100)</f>
        <v>6</v>
      </c>
      <c r="I100" s="167">
        <f>H100/F100</f>
        <v>0.0540540540540541</v>
      </c>
      <c r="J100" s="167">
        <f>H100/G100</f>
        <v>0.0512820512820513</v>
      </c>
      <c r="K100" s="24"/>
      <c r="L100" s="24"/>
      <c r="M100" s="24"/>
      <c r="N100" s="24"/>
      <c r="O100" s="24"/>
      <c r="P100" s="24"/>
      <c r="Q100" s="24"/>
      <c r="R100" s="24"/>
      <c r="S100" s="24"/>
      <c r="T100" s="24"/>
      <c r="U100" s="24"/>
      <c r="V100" s="24"/>
      <c r="W100" s="24"/>
      <c r="X100" s="24"/>
      <c r="Y100" s="24"/>
      <c r="Z100" s="24"/>
    </row>
    <row r="101" ht="19.15" customHeight="1">
      <c r="A101" t="s" s="138">
        <v>8205</v>
      </c>
      <c r="B101" s="149">
        <v>3</v>
      </c>
      <c r="C101" s="149">
        <v>18</v>
      </c>
      <c r="D101" t="s" s="205">
        <v>8301</v>
      </c>
      <c r="E101" t="s" s="205">
        <v>74</v>
      </c>
      <c r="F101" s="223">
        <v>100</v>
      </c>
      <c r="G101" s="149">
        <v>103</v>
      </c>
      <c r="H101" s="173">
        <f>SUM(G101-F101)</f>
        <v>3</v>
      </c>
      <c r="I101" s="167">
        <f>H101/F101</f>
        <v>0.03</v>
      </c>
      <c r="J101" s="167">
        <f>H101/G101</f>
        <v>0.029126213592233</v>
      </c>
      <c r="K101" s="24"/>
      <c r="L101" s="24"/>
      <c r="M101" s="24"/>
      <c r="N101" s="24"/>
      <c r="O101" s="24"/>
      <c r="P101" s="24"/>
      <c r="Q101" s="24"/>
      <c r="R101" s="24"/>
      <c r="S101" s="24"/>
      <c r="T101" s="24"/>
      <c r="U101" s="24"/>
      <c r="V101" s="24"/>
      <c r="W101" s="24"/>
      <c r="X101" s="24"/>
      <c r="Y101" s="24"/>
      <c r="Z101" s="24"/>
    </row>
    <row r="102" ht="19.15" customHeight="1">
      <c r="A102" t="s" s="138">
        <v>8205</v>
      </c>
      <c r="B102" s="149">
        <v>3</v>
      </c>
      <c r="C102" s="149">
        <v>32</v>
      </c>
      <c r="D102" t="s" s="205">
        <v>8302</v>
      </c>
      <c r="E102" t="s" s="205">
        <v>1716</v>
      </c>
      <c r="F102" s="223">
        <v>87</v>
      </c>
      <c r="G102" s="149">
        <v>95</v>
      </c>
      <c r="H102" s="173">
        <f>SUM(G102-F102)</f>
        <v>8</v>
      </c>
      <c r="I102" s="167">
        <f>H102/F102</f>
        <v>0.0919540229885057</v>
      </c>
      <c r="J102" s="167">
        <f>H102/G102</f>
        <v>0.0842105263157895</v>
      </c>
      <c r="K102" s="24"/>
      <c r="L102" s="24"/>
      <c r="M102" s="24"/>
      <c r="N102" s="24"/>
      <c r="O102" s="24"/>
      <c r="P102" s="24"/>
      <c r="Q102" s="24"/>
      <c r="R102" s="24"/>
      <c r="S102" s="24"/>
      <c r="T102" s="24"/>
      <c r="U102" s="24"/>
      <c r="V102" s="24"/>
      <c r="W102" s="24"/>
      <c r="X102" s="24"/>
      <c r="Y102" s="24"/>
      <c r="Z102" s="24"/>
    </row>
    <row r="103" ht="19.15" customHeight="1">
      <c r="A103" t="s" s="138">
        <v>8205</v>
      </c>
      <c r="B103" s="149">
        <v>3</v>
      </c>
      <c r="C103" s="149">
        <v>30</v>
      </c>
      <c r="D103" t="s" s="205">
        <v>8303</v>
      </c>
      <c r="E103" t="s" s="205">
        <v>1427</v>
      </c>
      <c r="F103" s="223">
        <v>76</v>
      </c>
      <c r="G103" s="149">
        <v>79</v>
      </c>
      <c r="H103" s="173">
        <f>SUM(G103-F103)</f>
        <v>3</v>
      </c>
      <c r="I103" s="167">
        <f>H103/F103</f>
        <v>0.0394736842105263</v>
      </c>
      <c r="J103" s="167">
        <f>H103/G103</f>
        <v>0.0379746835443038</v>
      </c>
      <c r="K103" s="24"/>
      <c r="L103" s="24"/>
      <c r="M103" s="24"/>
      <c r="N103" s="24"/>
      <c r="O103" s="24"/>
      <c r="P103" s="24"/>
      <c r="Q103" s="24"/>
      <c r="R103" s="24"/>
      <c r="S103" s="24"/>
      <c r="T103" s="24"/>
      <c r="U103" s="24"/>
      <c r="V103" s="24"/>
      <c r="W103" s="24"/>
      <c r="X103" s="24"/>
      <c r="Y103" s="24"/>
      <c r="Z103" s="24"/>
    </row>
    <row r="104" ht="19.15" customHeight="1">
      <c r="A104" t="s" s="138">
        <v>8205</v>
      </c>
      <c r="B104" s="149">
        <v>3</v>
      </c>
      <c r="C104" s="149">
        <v>8</v>
      </c>
      <c r="D104" t="s" s="205">
        <v>8304</v>
      </c>
      <c r="E104" t="s" s="205">
        <v>76</v>
      </c>
      <c r="F104" s="223">
        <v>65</v>
      </c>
      <c r="G104" s="149">
        <v>70</v>
      </c>
      <c r="H104" s="173">
        <f>SUM(G104-F104)</f>
        <v>5</v>
      </c>
      <c r="I104" s="167">
        <f>H104/F104</f>
        <v>0.0769230769230769</v>
      </c>
      <c r="J104" s="167">
        <f>H104/G104</f>
        <v>0.0714285714285714</v>
      </c>
      <c r="K104" s="24"/>
      <c r="L104" s="24"/>
      <c r="M104" s="24"/>
      <c r="N104" s="24"/>
      <c r="O104" s="24"/>
      <c r="P104" s="24"/>
      <c r="Q104" s="24"/>
      <c r="R104" s="24"/>
      <c r="S104" s="24"/>
      <c r="T104" s="24"/>
      <c r="U104" s="24"/>
      <c r="V104" s="24"/>
      <c r="W104" s="24"/>
      <c r="X104" s="24"/>
      <c r="Y104" s="24"/>
      <c r="Z104" s="24"/>
    </row>
    <row r="105" ht="19.15" customHeight="1">
      <c r="A105" t="s" s="138">
        <v>8205</v>
      </c>
      <c r="B105" s="149">
        <v>3</v>
      </c>
      <c r="C105" s="149">
        <v>26</v>
      </c>
      <c r="D105" t="s" s="205">
        <v>8305</v>
      </c>
      <c r="E105" t="s" s="205">
        <v>44</v>
      </c>
      <c r="F105" s="223">
        <v>60</v>
      </c>
      <c r="G105" s="149">
        <v>62</v>
      </c>
      <c r="H105" s="173">
        <f>SUM(G105-F105)</f>
        <v>2</v>
      </c>
      <c r="I105" s="167">
        <f>H105/F105</f>
        <v>0.0333333333333333</v>
      </c>
      <c r="J105" s="167">
        <f>H105/G105</f>
        <v>0.032258064516129</v>
      </c>
      <c r="K105" s="24"/>
      <c r="L105" s="24"/>
      <c r="M105" s="24"/>
      <c r="N105" s="24"/>
      <c r="O105" s="24"/>
      <c r="P105" s="24"/>
      <c r="Q105" s="24"/>
      <c r="R105" s="24"/>
      <c r="S105" s="24"/>
      <c r="T105" s="24"/>
      <c r="U105" s="24"/>
      <c r="V105" s="24"/>
      <c r="W105" s="24"/>
      <c r="X105" s="24"/>
      <c r="Y105" s="24"/>
      <c r="Z105" s="24"/>
    </row>
    <row r="106" ht="19.15" customHeight="1">
      <c r="A106" t="s" s="138">
        <v>8205</v>
      </c>
      <c r="B106" s="149">
        <v>3</v>
      </c>
      <c r="C106" s="149">
        <v>28</v>
      </c>
      <c r="D106" t="s" s="205">
        <v>8306</v>
      </c>
      <c r="E106" t="s" s="205">
        <v>38</v>
      </c>
      <c r="F106" s="223">
        <v>54</v>
      </c>
      <c r="G106" s="149">
        <v>54</v>
      </c>
      <c r="H106" s="173">
        <f>SUM(G106-F106)</f>
        <v>0</v>
      </c>
      <c r="I106" s="167">
        <f>H106/F106</f>
        <v>0</v>
      </c>
      <c r="J106" s="167">
        <f>H106/G106</f>
        <v>0</v>
      </c>
      <c r="K106" s="24"/>
      <c r="L106" s="24"/>
      <c r="M106" s="24"/>
      <c r="N106" s="24"/>
      <c r="O106" s="24"/>
      <c r="P106" s="24"/>
      <c r="Q106" s="24"/>
      <c r="R106" s="24"/>
      <c r="S106" s="24"/>
      <c r="T106" s="24"/>
      <c r="U106" s="24"/>
      <c r="V106" s="24"/>
      <c r="W106" s="24"/>
      <c r="X106" s="24"/>
      <c r="Y106" s="24"/>
      <c r="Z106" s="24"/>
    </row>
    <row r="107" ht="19.15" customHeight="1">
      <c r="A107" t="s" s="138">
        <v>8205</v>
      </c>
      <c r="B107" s="149">
        <v>3</v>
      </c>
      <c r="C107" s="149">
        <v>29</v>
      </c>
      <c r="D107" t="s" s="205">
        <v>8307</v>
      </c>
      <c r="E107" t="s" s="205">
        <v>153</v>
      </c>
      <c r="F107" s="223">
        <v>30</v>
      </c>
      <c r="G107" s="149">
        <v>39</v>
      </c>
      <c r="H107" s="173">
        <f>SUM(G107-F107)</f>
        <v>9</v>
      </c>
      <c r="I107" s="167">
        <f>H107/F107</f>
        <v>0.3</v>
      </c>
      <c r="J107" s="167">
        <f>H107/G107</f>
        <v>0.230769230769231</v>
      </c>
      <c r="K107" s="24"/>
      <c r="L107" s="24"/>
      <c r="M107" s="24"/>
      <c r="N107" s="24"/>
      <c r="O107" s="24"/>
      <c r="P107" s="24"/>
      <c r="Q107" s="24"/>
      <c r="R107" s="24"/>
      <c r="S107" s="24"/>
      <c r="T107" s="24"/>
      <c r="U107" s="24"/>
      <c r="V107" s="24"/>
      <c r="W107" s="24"/>
      <c r="X107" s="24"/>
      <c r="Y107" s="24"/>
      <c r="Z107" s="24"/>
    </row>
    <row r="108" ht="19.15" customHeight="1">
      <c r="A108" t="s" s="138">
        <v>8205</v>
      </c>
      <c r="B108" s="149">
        <v>3</v>
      </c>
      <c r="C108" s="149">
        <v>27</v>
      </c>
      <c r="D108" t="s" s="205">
        <v>8308</v>
      </c>
      <c r="E108" t="s" s="205">
        <v>147</v>
      </c>
      <c r="F108" s="223">
        <v>34</v>
      </c>
      <c r="G108" s="149">
        <v>35</v>
      </c>
      <c r="H108" s="173">
        <f>SUM(G108-F108)</f>
        <v>1</v>
      </c>
      <c r="I108" s="167">
        <f>H108/F108</f>
        <v>0.0294117647058824</v>
      </c>
      <c r="J108" s="167">
        <f>H108/G108</f>
        <v>0.0285714285714286</v>
      </c>
      <c r="K108" s="24"/>
      <c r="L108" s="24"/>
      <c r="M108" s="24"/>
      <c r="N108" s="24"/>
      <c r="O108" s="24"/>
      <c r="P108" s="24"/>
      <c r="Q108" s="24"/>
      <c r="R108" s="24"/>
      <c r="S108" s="24"/>
      <c r="T108" s="24"/>
      <c r="U108" s="24"/>
      <c r="V108" s="24"/>
      <c r="W108" s="24"/>
      <c r="X108" s="24"/>
      <c r="Y108" s="24"/>
      <c r="Z108" s="24"/>
    </row>
    <row r="109" ht="19.15" customHeight="1">
      <c r="A109" t="s" s="138">
        <v>8205</v>
      </c>
      <c r="B109" s="149">
        <v>3</v>
      </c>
      <c r="C109" s="149">
        <v>14</v>
      </c>
      <c r="D109" t="s" s="205">
        <v>8309</v>
      </c>
      <c r="E109" t="s" s="205">
        <v>380</v>
      </c>
      <c r="F109" s="223">
        <v>0</v>
      </c>
      <c r="G109" s="149">
        <v>0</v>
      </c>
      <c r="H109" s="206">
        <f>SUM(G109-F109)</f>
        <v>0</v>
      </c>
      <c r="I109" s="176">
        <f>H109/F109</f>
      </c>
      <c r="J109" s="176">
        <f>H109/G109</f>
      </c>
      <c r="K109" s="174"/>
      <c r="L109" s="174"/>
      <c r="M109" s="174"/>
      <c r="N109" s="174"/>
      <c r="O109" s="174"/>
      <c r="P109" s="174"/>
      <c r="Q109" s="174"/>
      <c r="R109" s="174"/>
      <c r="S109" s="174"/>
      <c r="T109" s="174"/>
      <c r="U109" s="174"/>
      <c r="V109" s="174"/>
      <c r="W109" s="174"/>
      <c r="X109" s="174"/>
      <c r="Y109" s="174"/>
      <c r="Z109" s="174"/>
    </row>
    <row r="110" ht="13.65" customHeight="1">
      <c r="A110" s="192"/>
      <c r="B110" s="183"/>
      <c r="C110" s="183"/>
      <c r="D110" s="183"/>
      <c r="E110" s="183"/>
      <c r="F110" s="194">
        <f>SUM(F77:F109)</f>
        <v>118076</v>
      </c>
      <c r="G110" s="194">
        <f>SUM(G77:G109)</f>
        <v>126010</v>
      </c>
      <c r="H110" s="194">
        <f>SUM(H77:H109)</f>
        <v>7934</v>
      </c>
      <c r="I110" s="182">
        <f>H110/F110</f>
        <v>0.06719401063721669</v>
      </c>
      <c r="J110" s="182">
        <f>H110/G110</f>
        <v>0.06296325688437431</v>
      </c>
      <c r="K110" s="183"/>
      <c r="L110" s="183"/>
      <c r="M110" s="183"/>
      <c r="N110" s="183"/>
      <c r="O110" s="183"/>
      <c r="P110" s="183"/>
      <c r="Q110" s="183"/>
      <c r="R110" s="183"/>
      <c r="S110" s="183"/>
      <c r="T110" s="183"/>
      <c r="U110" s="183"/>
      <c r="V110" s="183"/>
      <c r="W110" s="183"/>
      <c r="X110" s="183"/>
      <c r="Y110" s="183"/>
      <c r="Z110" s="184"/>
    </row>
    <row r="111" ht="13.65" customHeight="1">
      <c r="A111" s="195"/>
      <c r="B111" s="195"/>
      <c r="C111" s="195"/>
      <c r="D111" s="195"/>
      <c r="E111" s="195"/>
      <c r="F111" s="195"/>
      <c r="G111" s="195"/>
      <c r="H111" s="195"/>
      <c r="I111" s="196"/>
      <c r="J111" s="196"/>
      <c r="K111" s="195"/>
      <c r="L111" s="195"/>
      <c r="M111" s="195"/>
      <c r="N111" s="195"/>
      <c r="O111" s="195"/>
      <c r="P111" s="195"/>
      <c r="Q111" s="195"/>
      <c r="R111" s="195"/>
      <c r="S111" s="195"/>
      <c r="T111" s="195"/>
      <c r="U111" s="195"/>
      <c r="V111" s="195"/>
      <c r="W111" s="195"/>
      <c r="X111" s="195"/>
      <c r="Y111" s="195"/>
      <c r="Z111" s="195"/>
    </row>
    <row r="112" ht="13.65" customHeight="1">
      <c r="A112" s="215"/>
      <c r="B112" s="216"/>
      <c r="C112" s="216"/>
      <c r="D112" s="216"/>
      <c r="E112" s="216"/>
      <c r="F112" s="218">
        <f>SUM(F110,F75,F38)</f>
        <v>345540</v>
      </c>
      <c r="G112" s="218">
        <f>SUM(G110,G75,G38)</f>
        <v>363771</v>
      </c>
      <c r="H112" s="218">
        <f>SUM(H110,H75,H38)</f>
        <v>18231</v>
      </c>
      <c r="I112" s="235">
        <f>H112/F112</f>
        <v>0.052760895988887</v>
      </c>
      <c r="J112" s="235">
        <f>H112/G112</f>
        <v>0.0501166942939377</v>
      </c>
      <c r="K112" s="216"/>
      <c r="L112" s="216"/>
      <c r="M112" s="216"/>
      <c r="N112" s="216"/>
      <c r="O112" s="216"/>
      <c r="P112" s="216"/>
      <c r="Q112" s="216"/>
      <c r="R112" s="216"/>
      <c r="S112" s="216"/>
      <c r="T112" s="216"/>
      <c r="U112" s="216"/>
      <c r="V112" s="216"/>
      <c r="W112" s="216"/>
      <c r="X112" s="216"/>
      <c r="Y112" s="216"/>
      <c r="Z112"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59.xml><?xml version="1.0" encoding="utf-8"?>
<worksheet xmlns:r="http://schemas.openxmlformats.org/officeDocument/2006/relationships" xmlns="http://schemas.openxmlformats.org/spreadsheetml/2006/main">
  <sheetPr>
    <pageSetUpPr fitToPage="1"/>
  </sheetPr>
  <dimension ref="A1:Z282"/>
  <sheetViews>
    <sheetView workbookViewId="0" showGridLines="0" defaultGridColor="1"/>
  </sheetViews>
  <sheetFormatPr defaultColWidth="14.5" defaultRowHeight="15.75" customHeight="1" outlineLevelRow="0" outlineLevelCol="0"/>
  <cols>
    <col min="1" max="1" width="14.5" style="354" customWidth="1"/>
    <col min="2" max="3" width="10" style="354" customWidth="1"/>
    <col min="4" max="4" width="27.1719" style="354" customWidth="1"/>
    <col min="5" max="5" width="22.5" style="354" customWidth="1"/>
    <col min="6" max="26" width="14.5" style="354" customWidth="1"/>
    <col min="27" max="256" width="14.5" style="354"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8310</v>
      </c>
      <c r="B2" s="149">
        <v>1</v>
      </c>
      <c r="C2" s="149">
        <v>11</v>
      </c>
      <c r="D2" t="s" s="205">
        <v>8320</v>
      </c>
      <c r="E2" t="s" s="205">
        <v>26</v>
      </c>
      <c r="F2" s="223">
        <v>45597</v>
      </c>
      <c r="G2" s="149">
        <v>46797</v>
      </c>
      <c r="H2" s="173">
        <f>SUM(G2-F2)</f>
        <v>1200</v>
      </c>
      <c r="I2" s="167">
        <f>H2/F2</f>
        <v>0.0263175208895322</v>
      </c>
      <c r="J2" s="167">
        <f>H2/G2</f>
        <v>0.0256426694018847</v>
      </c>
      <c r="K2" s="24"/>
      <c r="L2" s="24"/>
      <c r="M2" s="24"/>
      <c r="N2" s="24"/>
      <c r="O2" s="24"/>
      <c r="P2" s="24"/>
      <c r="Q2" s="24"/>
      <c r="R2" s="24"/>
      <c r="S2" s="24"/>
      <c r="T2" s="24"/>
      <c r="U2" s="24"/>
      <c r="V2" s="24"/>
      <c r="W2" s="24"/>
      <c r="X2" s="24"/>
      <c r="Y2" s="24"/>
      <c r="Z2" s="24"/>
    </row>
    <row r="3" ht="19.15" customHeight="1">
      <c r="A3" t="s" s="138">
        <v>8310</v>
      </c>
      <c r="B3" s="149">
        <v>1</v>
      </c>
      <c r="C3" s="149">
        <v>5</v>
      </c>
      <c r="D3" t="s" s="205">
        <v>8321</v>
      </c>
      <c r="E3" t="s" s="205">
        <v>84</v>
      </c>
      <c r="F3" s="223">
        <v>34329</v>
      </c>
      <c r="G3" s="149">
        <v>35582</v>
      </c>
      <c r="H3" s="173">
        <f>SUM(G3-F3)</f>
        <v>1253</v>
      </c>
      <c r="I3" s="167">
        <f>H3/F3</f>
        <v>0.0364997523959335</v>
      </c>
      <c r="J3" s="167">
        <f>H3/G3</f>
        <v>0.0352144342645158</v>
      </c>
      <c r="K3" s="24"/>
      <c r="L3" s="24"/>
      <c r="M3" s="24"/>
      <c r="N3" s="24"/>
      <c r="O3" s="24"/>
      <c r="P3" s="24"/>
      <c r="Q3" s="24"/>
      <c r="R3" s="24"/>
      <c r="S3" s="24"/>
      <c r="T3" s="24"/>
      <c r="U3" s="24"/>
      <c r="V3" s="24"/>
      <c r="W3" s="24"/>
      <c r="X3" s="24"/>
      <c r="Y3" s="24"/>
      <c r="Z3" s="24"/>
    </row>
    <row r="4" ht="19.15" customHeight="1">
      <c r="A4" t="s" s="138">
        <v>8310</v>
      </c>
      <c r="B4" s="149">
        <v>1</v>
      </c>
      <c r="C4" s="149">
        <v>15</v>
      </c>
      <c r="D4" t="s" s="205">
        <v>8322</v>
      </c>
      <c r="E4" t="s" s="205">
        <v>22</v>
      </c>
      <c r="F4" s="223">
        <v>8894</v>
      </c>
      <c r="G4" s="149">
        <v>8970</v>
      </c>
      <c r="H4" s="173">
        <f>SUM(G4-F4)</f>
        <v>76</v>
      </c>
      <c r="I4" s="167">
        <f>H4/F4</f>
        <v>0.008545086575219249</v>
      </c>
      <c r="J4" s="167">
        <f>H4/G4</f>
        <v>0.008472686733556299</v>
      </c>
      <c r="K4" s="24"/>
      <c r="L4" s="24"/>
      <c r="M4" s="24"/>
      <c r="N4" s="24"/>
      <c r="O4" s="24"/>
      <c r="P4" s="24"/>
      <c r="Q4" s="24"/>
      <c r="R4" s="24"/>
      <c r="S4" s="24"/>
      <c r="T4" s="24"/>
      <c r="U4" s="24"/>
      <c r="V4" s="24"/>
      <c r="W4" s="24"/>
      <c r="X4" s="24"/>
      <c r="Y4" s="24"/>
      <c r="Z4" s="24"/>
    </row>
    <row r="5" ht="19.15" customHeight="1">
      <c r="A5" t="s" s="138">
        <v>8310</v>
      </c>
      <c r="B5" s="149">
        <v>1</v>
      </c>
      <c r="C5" s="149">
        <v>10</v>
      </c>
      <c r="D5" t="s" s="205">
        <v>8323</v>
      </c>
      <c r="E5" t="s" s="205">
        <v>20</v>
      </c>
      <c r="F5" s="223">
        <v>6374</v>
      </c>
      <c r="G5" s="149">
        <v>6524</v>
      </c>
      <c r="H5" s="173">
        <f>SUM(G5-F5)</f>
        <v>150</v>
      </c>
      <c r="I5" s="167">
        <f>H5/F5</f>
        <v>0.0235331032318795</v>
      </c>
      <c r="J5" s="167">
        <f>H5/G5</f>
        <v>0.0229920294297977</v>
      </c>
      <c r="K5" s="24"/>
      <c r="L5" s="24"/>
      <c r="M5" s="24"/>
      <c r="N5" s="24"/>
      <c r="O5" s="24"/>
      <c r="P5" s="24"/>
      <c r="Q5" s="24"/>
      <c r="R5" s="24"/>
      <c r="S5" s="24"/>
      <c r="T5" s="24"/>
      <c r="U5" s="24"/>
      <c r="V5" s="24"/>
      <c r="W5" s="24"/>
      <c r="X5" s="24"/>
      <c r="Y5" s="24"/>
      <c r="Z5" s="24"/>
    </row>
    <row r="6" ht="19.15" customHeight="1">
      <c r="A6" t="s" s="138">
        <v>8310</v>
      </c>
      <c r="B6" s="149">
        <v>1</v>
      </c>
      <c r="C6" s="149">
        <v>7</v>
      </c>
      <c r="D6" t="s" s="205">
        <v>8324</v>
      </c>
      <c r="E6" t="s" s="205">
        <v>17</v>
      </c>
      <c r="F6" s="223">
        <v>1120</v>
      </c>
      <c r="G6" s="149">
        <v>1127</v>
      </c>
      <c r="H6" s="173">
        <f>SUM(G6-F6)</f>
        <v>7</v>
      </c>
      <c r="I6" s="167">
        <f>H6/F6</f>
        <v>0.00625</v>
      </c>
      <c r="J6" s="167">
        <f>H6/G6</f>
        <v>0.0062111801242236</v>
      </c>
      <c r="K6" s="24"/>
      <c r="L6" s="24"/>
      <c r="M6" s="24"/>
      <c r="N6" s="24"/>
      <c r="O6" s="24"/>
      <c r="P6" s="24"/>
      <c r="Q6" s="24"/>
      <c r="R6" s="24"/>
      <c r="S6" s="24"/>
      <c r="T6" s="24"/>
      <c r="U6" s="24"/>
      <c r="V6" s="24"/>
      <c r="W6" s="24"/>
      <c r="X6" s="24"/>
      <c r="Y6" s="24"/>
      <c r="Z6" s="24"/>
    </row>
    <row r="7" ht="19.15" customHeight="1">
      <c r="A7" t="s" s="138">
        <v>8310</v>
      </c>
      <c r="B7" s="149">
        <v>1</v>
      </c>
      <c r="C7" s="149">
        <v>9</v>
      </c>
      <c r="D7" t="s" s="205">
        <v>8325</v>
      </c>
      <c r="E7" t="s" s="205">
        <v>28</v>
      </c>
      <c r="F7" s="223">
        <v>808</v>
      </c>
      <c r="G7" s="149">
        <v>816</v>
      </c>
      <c r="H7" s="173">
        <f>SUM(G7-F7)</f>
        <v>8</v>
      </c>
      <c r="I7" s="167">
        <f>H7/F7</f>
        <v>0.009900990099009899</v>
      </c>
      <c r="J7" s="167">
        <f>H7/G7</f>
        <v>0.009803921568627451</v>
      </c>
      <c r="K7" s="24"/>
      <c r="L7" s="24"/>
      <c r="M7" s="24"/>
      <c r="N7" s="24"/>
      <c r="O7" s="24"/>
      <c r="P7" s="24"/>
      <c r="Q7" s="24"/>
      <c r="R7" s="24"/>
      <c r="S7" s="24"/>
      <c r="T7" s="24"/>
      <c r="U7" s="24"/>
      <c r="V7" s="24"/>
      <c r="W7" s="24"/>
      <c r="X7" s="24"/>
      <c r="Y7" s="24"/>
      <c r="Z7" s="24"/>
    </row>
    <row r="8" ht="19.15" customHeight="1">
      <c r="A8" t="s" s="138">
        <v>8310</v>
      </c>
      <c r="B8" s="149">
        <v>1</v>
      </c>
      <c r="C8" s="149">
        <v>6</v>
      </c>
      <c r="D8" t="s" s="205">
        <v>8326</v>
      </c>
      <c r="E8" t="s" s="205">
        <v>38</v>
      </c>
      <c r="F8" s="223">
        <v>756</v>
      </c>
      <c r="G8" s="149">
        <v>778</v>
      </c>
      <c r="H8" s="173">
        <f>SUM(G8-F8)</f>
        <v>22</v>
      </c>
      <c r="I8" s="167">
        <f>H8/F8</f>
        <v>0.0291005291005291</v>
      </c>
      <c r="J8" s="167">
        <f>H8/G8</f>
        <v>0.0282776349614396</v>
      </c>
      <c r="K8" s="24"/>
      <c r="L8" s="24"/>
      <c r="M8" s="24"/>
      <c r="N8" s="24"/>
      <c r="O8" s="24"/>
      <c r="P8" s="24"/>
      <c r="Q8" s="24"/>
      <c r="R8" s="24"/>
      <c r="S8" s="24"/>
      <c r="T8" s="24"/>
      <c r="U8" s="24"/>
      <c r="V8" s="24"/>
      <c r="W8" s="24"/>
      <c r="X8" s="24"/>
      <c r="Y8" s="24"/>
      <c r="Z8" s="24"/>
    </row>
    <row r="9" ht="19.15" customHeight="1">
      <c r="A9" t="s" s="138">
        <v>8310</v>
      </c>
      <c r="B9" s="149">
        <v>1</v>
      </c>
      <c r="C9" s="149">
        <v>25</v>
      </c>
      <c r="D9" t="s" s="205">
        <v>8327</v>
      </c>
      <c r="E9" t="s" s="205">
        <v>147</v>
      </c>
      <c r="F9" s="223">
        <v>573</v>
      </c>
      <c r="G9" s="149">
        <v>597</v>
      </c>
      <c r="H9" s="173">
        <f>SUM(G9-F9)</f>
        <v>24</v>
      </c>
      <c r="I9" s="167">
        <f>H9/F9</f>
        <v>0.0418848167539267</v>
      </c>
      <c r="J9" s="167">
        <f>H9/G9</f>
        <v>0.0402010050251256</v>
      </c>
      <c r="K9" s="24"/>
      <c r="L9" s="24"/>
      <c r="M9" s="24"/>
      <c r="N9" s="24"/>
      <c r="O9" s="24"/>
      <c r="P9" s="24"/>
      <c r="Q9" s="24"/>
      <c r="R9" s="24"/>
      <c r="S9" s="24"/>
      <c r="T9" s="24"/>
      <c r="U9" s="24"/>
      <c r="V9" s="24"/>
      <c r="W9" s="24"/>
      <c r="X9" s="24"/>
      <c r="Y9" s="24"/>
      <c r="Z9" s="24"/>
    </row>
    <row r="10" ht="19.15" customHeight="1">
      <c r="A10" t="s" s="138">
        <v>8310</v>
      </c>
      <c r="B10" s="149">
        <v>1</v>
      </c>
      <c r="C10" s="149">
        <v>31</v>
      </c>
      <c r="D10" t="s" s="205">
        <v>8328</v>
      </c>
      <c r="E10" t="s" s="205">
        <v>103</v>
      </c>
      <c r="F10" s="223">
        <v>510</v>
      </c>
      <c r="G10" s="149">
        <v>525</v>
      </c>
      <c r="H10" s="173">
        <f>SUM(G10-F10)</f>
        <v>15</v>
      </c>
      <c r="I10" s="167">
        <f>H10/F10</f>
        <v>0.0294117647058824</v>
      </c>
      <c r="J10" s="167">
        <f>H10/G10</f>
        <v>0.0285714285714286</v>
      </c>
      <c r="K10" s="24"/>
      <c r="L10" s="24"/>
      <c r="M10" s="24"/>
      <c r="N10" s="24"/>
      <c r="O10" s="24"/>
      <c r="P10" s="24"/>
      <c r="Q10" s="24"/>
      <c r="R10" s="24"/>
      <c r="S10" s="24"/>
      <c r="T10" s="24"/>
      <c r="U10" s="24"/>
      <c r="V10" s="24"/>
      <c r="W10" s="24"/>
      <c r="X10" s="24"/>
      <c r="Y10" s="24"/>
      <c r="Z10" s="24"/>
    </row>
    <row r="11" ht="19.15" customHeight="1">
      <c r="A11" t="s" s="138">
        <v>8310</v>
      </c>
      <c r="B11" s="149">
        <v>1</v>
      </c>
      <c r="C11" s="149">
        <v>2</v>
      </c>
      <c r="D11" t="s" s="205">
        <v>8329</v>
      </c>
      <c r="E11" t="s" s="205">
        <v>34</v>
      </c>
      <c r="F11" s="223">
        <v>482</v>
      </c>
      <c r="G11" s="149">
        <v>488</v>
      </c>
      <c r="H11" s="173">
        <f>SUM(G11-F11)</f>
        <v>6</v>
      </c>
      <c r="I11" s="167">
        <f>H11/F11</f>
        <v>0.012448132780083</v>
      </c>
      <c r="J11" s="167">
        <f>H11/G11</f>
        <v>0.0122950819672131</v>
      </c>
      <c r="K11" s="24"/>
      <c r="L11" s="24"/>
      <c r="M11" s="24"/>
      <c r="N11" s="24"/>
      <c r="O11" s="24"/>
      <c r="P11" s="24"/>
      <c r="Q11" s="24"/>
      <c r="R11" s="24"/>
      <c r="S11" s="24"/>
      <c r="T11" s="24"/>
      <c r="U11" s="24"/>
      <c r="V11" s="24"/>
      <c r="W11" s="24"/>
      <c r="X11" s="24"/>
      <c r="Y11" s="24"/>
      <c r="Z11" s="24"/>
    </row>
    <row r="12" ht="19.15" customHeight="1">
      <c r="A12" t="s" s="138">
        <v>8310</v>
      </c>
      <c r="B12" s="149">
        <v>1</v>
      </c>
      <c r="C12" s="149">
        <v>1</v>
      </c>
      <c r="D12" t="s" s="205">
        <v>8330</v>
      </c>
      <c r="E12" t="s" s="205">
        <v>30</v>
      </c>
      <c r="F12" s="223">
        <v>394</v>
      </c>
      <c r="G12" s="149">
        <v>403</v>
      </c>
      <c r="H12" s="173">
        <f>SUM(G12-F12)</f>
        <v>9</v>
      </c>
      <c r="I12" s="167">
        <f>H12/F12</f>
        <v>0.0228426395939086</v>
      </c>
      <c r="J12" s="167">
        <f>H12/G12</f>
        <v>0.0223325062034739</v>
      </c>
      <c r="K12" s="24"/>
      <c r="L12" s="24"/>
      <c r="M12" s="24"/>
      <c r="N12" s="24"/>
      <c r="O12" s="24"/>
      <c r="P12" s="24"/>
      <c r="Q12" s="24"/>
      <c r="R12" s="24"/>
      <c r="S12" s="24"/>
      <c r="T12" s="24"/>
      <c r="U12" s="24"/>
      <c r="V12" s="24"/>
      <c r="W12" s="24"/>
      <c r="X12" s="24"/>
      <c r="Y12" s="24"/>
      <c r="Z12" s="24"/>
    </row>
    <row r="13" ht="19.15" customHeight="1">
      <c r="A13" t="s" s="138">
        <v>8310</v>
      </c>
      <c r="B13" s="149">
        <v>1</v>
      </c>
      <c r="C13" s="149">
        <v>12</v>
      </c>
      <c r="D13" t="s" s="205">
        <v>8331</v>
      </c>
      <c r="E13" t="s" s="205">
        <v>66</v>
      </c>
      <c r="F13" s="223">
        <v>370</v>
      </c>
      <c r="G13" s="149">
        <v>373</v>
      </c>
      <c r="H13" s="173">
        <f>SUM(G13-F13)</f>
        <v>3</v>
      </c>
      <c r="I13" s="167">
        <f>H13/F13</f>
        <v>0.00810810810810811</v>
      </c>
      <c r="J13" s="167">
        <f>H13/G13</f>
        <v>0.008042895442359249</v>
      </c>
      <c r="K13" s="24"/>
      <c r="L13" s="24"/>
      <c r="M13" s="24"/>
      <c r="N13" s="24"/>
      <c r="O13" s="24"/>
      <c r="P13" s="24"/>
      <c r="Q13" s="24"/>
      <c r="R13" s="24"/>
      <c r="S13" s="24"/>
      <c r="T13" s="24"/>
      <c r="U13" s="24"/>
      <c r="V13" s="24"/>
      <c r="W13" s="24"/>
      <c r="X13" s="24"/>
      <c r="Y13" s="24"/>
      <c r="Z13" s="24"/>
    </row>
    <row r="14" ht="19.15" customHeight="1">
      <c r="A14" t="s" s="138">
        <v>8310</v>
      </c>
      <c r="B14" s="149">
        <v>1</v>
      </c>
      <c r="C14" s="149">
        <v>4</v>
      </c>
      <c r="D14" t="s" s="205">
        <v>8332</v>
      </c>
      <c r="E14" t="s" s="205">
        <v>76</v>
      </c>
      <c r="F14" s="223">
        <v>180</v>
      </c>
      <c r="G14" s="149">
        <v>187</v>
      </c>
      <c r="H14" s="173">
        <f>SUM(G14-F14)</f>
        <v>7</v>
      </c>
      <c r="I14" s="167">
        <f>H14/F14</f>
        <v>0.0388888888888889</v>
      </c>
      <c r="J14" s="167">
        <f>H14/G14</f>
        <v>0.0374331550802139</v>
      </c>
      <c r="K14" s="24"/>
      <c r="L14" s="24"/>
      <c r="M14" s="24"/>
      <c r="N14" s="24"/>
      <c r="O14" s="24"/>
      <c r="P14" s="24"/>
      <c r="Q14" s="24"/>
      <c r="R14" s="24"/>
      <c r="S14" s="24"/>
      <c r="T14" s="24"/>
      <c r="U14" s="24"/>
      <c r="V14" s="24"/>
      <c r="W14" s="24"/>
      <c r="X14" s="24"/>
      <c r="Y14" s="24"/>
      <c r="Z14" s="24"/>
    </row>
    <row r="15" ht="19.15" customHeight="1">
      <c r="A15" t="s" s="138">
        <v>8310</v>
      </c>
      <c r="B15" s="149">
        <v>1</v>
      </c>
      <c r="C15" s="149">
        <v>16</v>
      </c>
      <c r="D15" t="s" s="205">
        <v>8333</v>
      </c>
      <c r="E15" t="s" s="205">
        <v>101</v>
      </c>
      <c r="F15" s="223">
        <v>166</v>
      </c>
      <c r="G15" s="149">
        <v>171</v>
      </c>
      <c r="H15" s="173">
        <f>SUM(G15-F15)</f>
        <v>5</v>
      </c>
      <c r="I15" s="167">
        <f>H15/F15</f>
        <v>0.0301204819277108</v>
      </c>
      <c r="J15" s="167">
        <f>H15/G15</f>
        <v>0.0292397660818713</v>
      </c>
      <c r="K15" s="24"/>
      <c r="L15" s="24"/>
      <c r="M15" s="24"/>
      <c r="N15" s="24"/>
      <c r="O15" s="24"/>
      <c r="P15" s="24"/>
      <c r="Q15" s="24"/>
      <c r="R15" s="24"/>
      <c r="S15" s="24"/>
      <c r="T15" s="24"/>
      <c r="U15" s="24"/>
      <c r="V15" s="24"/>
      <c r="W15" s="24"/>
      <c r="X15" s="24"/>
      <c r="Y15" s="24"/>
      <c r="Z15" s="24"/>
    </row>
    <row r="16" ht="19.15" customHeight="1">
      <c r="A16" t="s" s="138">
        <v>8310</v>
      </c>
      <c r="B16" s="149">
        <v>1</v>
      </c>
      <c r="C16" s="149">
        <v>30</v>
      </c>
      <c r="D16" t="s" s="205">
        <v>8334</v>
      </c>
      <c r="E16" t="s" s="205">
        <v>112</v>
      </c>
      <c r="F16" s="223">
        <v>148</v>
      </c>
      <c r="G16" s="149">
        <v>154</v>
      </c>
      <c r="H16" s="173">
        <f>SUM(G16-F16)</f>
        <v>6</v>
      </c>
      <c r="I16" s="167">
        <f>H16/F16</f>
        <v>0.0405405405405405</v>
      </c>
      <c r="J16" s="167">
        <f>H16/G16</f>
        <v>0.038961038961039</v>
      </c>
      <c r="K16" s="24"/>
      <c r="L16" s="24"/>
      <c r="M16" s="24"/>
      <c r="N16" s="24"/>
      <c r="O16" s="24"/>
      <c r="P16" s="24"/>
      <c r="Q16" s="24"/>
      <c r="R16" s="24"/>
      <c r="S16" s="24"/>
      <c r="T16" s="24"/>
      <c r="U16" s="24"/>
      <c r="V16" s="24"/>
      <c r="W16" s="24"/>
      <c r="X16" s="24"/>
      <c r="Y16" s="24"/>
      <c r="Z16" s="24"/>
    </row>
    <row r="17" ht="19.15" customHeight="1">
      <c r="A17" t="s" s="138">
        <v>8310</v>
      </c>
      <c r="B17" s="149">
        <v>1</v>
      </c>
      <c r="C17" s="149">
        <v>14</v>
      </c>
      <c r="D17" t="s" s="205">
        <v>8335</v>
      </c>
      <c r="E17" t="s" s="205">
        <v>24</v>
      </c>
      <c r="F17" s="223">
        <v>118</v>
      </c>
      <c r="G17" s="149">
        <v>121</v>
      </c>
      <c r="H17" s="173">
        <f>SUM(G17-F17)</f>
        <v>3</v>
      </c>
      <c r="I17" s="167">
        <f>H17/F17</f>
        <v>0.0254237288135593</v>
      </c>
      <c r="J17" s="167">
        <f>H17/G17</f>
        <v>0.0247933884297521</v>
      </c>
      <c r="K17" s="24"/>
      <c r="L17" s="24"/>
      <c r="M17" s="24"/>
      <c r="N17" s="24"/>
      <c r="O17" s="24"/>
      <c r="P17" s="24"/>
      <c r="Q17" s="24"/>
      <c r="R17" s="24"/>
      <c r="S17" s="24"/>
      <c r="T17" s="24"/>
      <c r="U17" s="24"/>
      <c r="V17" s="24"/>
      <c r="W17" s="24"/>
      <c r="X17" s="24"/>
      <c r="Y17" s="24"/>
      <c r="Z17" s="24"/>
    </row>
    <row r="18" ht="19.15" customHeight="1">
      <c r="A18" t="s" s="138">
        <v>8310</v>
      </c>
      <c r="B18" s="149">
        <v>1</v>
      </c>
      <c r="C18" s="149">
        <v>19</v>
      </c>
      <c r="D18" t="s" s="205">
        <v>8336</v>
      </c>
      <c r="E18" t="s" s="205">
        <v>60</v>
      </c>
      <c r="F18" s="223">
        <v>120</v>
      </c>
      <c r="G18" s="149">
        <v>120</v>
      </c>
      <c r="H18" s="173">
        <f>SUM(G18-F18)</f>
        <v>0</v>
      </c>
      <c r="I18" s="167">
        <f>H18/F18</f>
        <v>0</v>
      </c>
      <c r="J18" s="167">
        <f>H18/G18</f>
        <v>0</v>
      </c>
      <c r="K18" s="24"/>
      <c r="L18" s="24"/>
      <c r="M18" s="24"/>
      <c r="N18" s="24"/>
      <c r="O18" s="24"/>
      <c r="P18" s="24"/>
      <c r="Q18" s="24"/>
      <c r="R18" s="24"/>
      <c r="S18" s="24"/>
      <c r="T18" s="24"/>
      <c r="U18" s="24"/>
      <c r="V18" s="24"/>
      <c r="W18" s="24"/>
      <c r="X18" s="24"/>
      <c r="Y18" s="24"/>
      <c r="Z18" s="24"/>
    </row>
    <row r="19" ht="19.15" customHeight="1">
      <c r="A19" t="s" s="138">
        <v>8310</v>
      </c>
      <c r="B19" s="149">
        <v>1</v>
      </c>
      <c r="C19" s="149">
        <v>3</v>
      </c>
      <c r="D19" t="s" s="205">
        <v>8337</v>
      </c>
      <c r="E19" t="s" s="205">
        <v>48</v>
      </c>
      <c r="F19" s="223">
        <v>83</v>
      </c>
      <c r="G19" s="149">
        <v>99</v>
      </c>
      <c r="H19" s="173">
        <f>SUM(G19-F19)</f>
        <v>16</v>
      </c>
      <c r="I19" s="167">
        <f>H19/F19</f>
        <v>0.192771084337349</v>
      </c>
      <c r="J19" s="167">
        <f>H19/G19</f>
        <v>0.161616161616162</v>
      </c>
      <c r="K19" s="24"/>
      <c r="L19" s="24"/>
      <c r="M19" s="24"/>
      <c r="N19" s="24"/>
      <c r="O19" s="24"/>
      <c r="P19" s="24"/>
      <c r="Q19" s="24"/>
      <c r="R19" s="24"/>
      <c r="S19" s="24"/>
      <c r="T19" s="24"/>
      <c r="U19" s="24"/>
      <c r="V19" s="24"/>
      <c r="W19" s="24"/>
      <c r="X19" s="24"/>
      <c r="Y19" s="24"/>
      <c r="Z19" s="24"/>
    </row>
    <row r="20" ht="19.15" customHeight="1">
      <c r="A20" t="s" s="138">
        <v>8310</v>
      </c>
      <c r="B20" s="149">
        <v>1</v>
      </c>
      <c r="C20" s="149">
        <v>26</v>
      </c>
      <c r="D20" t="s" s="205">
        <v>8338</v>
      </c>
      <c r="E20" t="s" s="205">
        <v>62</v>
      </c>
      <c r="F20" s="223">
        <v>89</v>
      </c>
      <c r="G20" s="149">
        <v>90</v>
      </c>
      <c r="H20" s="173">
        <f>SUM(G20-F20)</f>
        <v>1</v>
      </c>
      <c r="I20" s="167">
        <f>H20/F20</f>
        <v>0.0112359550561798</v>
      </c>
      <c r="J20" s="167">
        <f>H20/G20</f>
        <v>0.0111111111111111</v>
      </c>
      <c r="K20" s="24"/>
      <c r="L20" s="24"/>
      <c r="M20" s="24"/>
      <c r="N20" s="24"/>
      <c r="O20" s="24"/>
      <c r="P20" s="24"/>
      <c r="Q20" s="24"/>
      <c r="R20" s="24"/>
      <c r="S20" s="24"/>
      <c r="T20" s="24"/>
      <c r="U20" s="24"/>
      <c r="V20" s="24"/>
      <c r="W20" s="24"/>
      <c r="X20" s="24"/>
      <c r="Y20" s="24"/>
      <c r="Z20" s="24"/>
    </row>
    <row r="21" ht="19.15" customHeight="1">
      <c r="A21" t="s" s="138">
        <v>8310</v>
      </c>
      <c r="B21" s="149">
        <v>1</v>
      </c>
      <c r="C21" s="149">
        <v>21</v>
      </c>
      <c r="D21" t="s" s="205">
        <v>8339</v>
      </c>
      <c r="E21" t="s" s="205">
        <v>185</v>
      </c>
      <c r="F21" s="223">
        <v>78</v>
      </c>
      <c r="G21" s="149">
        <v>82</v>
      </c>
      <c r="H21" s="173">
        <f>SUM(G21-F21)</f>
        <v>4</v>
      </c>
      <c r="I21" s="167">
        <f>H21/F21</f>
        <v>0.0512820512820513</v>
      </c>
      <c r="J21" s="167">
        <f>H21/G21</f>
        <v>0.048780487804878</v>
      </c>
      <c r="K21" s="24"/>
      <c r="L21" s="24"/>
      <c r="M21" s="24"/>
      <c r="N21" s="24"/>
      <c r="O21" s="24"/>
      <c r="P21" s="24"/>
      <c r="Q21" s="24"/>
      <c r="R21" s="24"/>
      <c r="S21" s="24"/>
      <c r="T21" s="24"/>
      <c r="U21" s="24"/>
      <c r="V21" s="24"/>
      <c r="W21" s="24"/>
      <c r="X21" s="24"/>
      <c r="Y21" s="24"/>
      <c r="Z21" s="24"/>
    </row>
    <row r="22" ht="19.15" customHeight="1">
      <c r="A22" t="s" s="138">
        <v>8310</v>
      </c>
      <c r="B22" s="149">
        <v>1</v>
      </c>
      <c r="C22" s="149">
        <v>17</v>
      </c>
      <c r="D22" t="s" s="205">
        <v>8340</v>
      </c>
      <c r="E22" t="s" s="205">
        <v>281</v>
      </c>
      <c r="F22" s="223">
        <v>80</v>
      </c>
      <c r="G22" s="149">
        <v>81</v>
      </c>
      <c r="H22" s="173">
        <f>SUM(G22-F22)</f>
        <v>1</v>
      </c>
      <c r="I22" s="167">
        <f>H22/F22</f>
        <v>0.0125</v>
      </c>
      <c r="J22" s="167">
        <f>H22/G22</f>
        <v>0.0123456790123457</v>
      </c>
      <c r="K22" s="24"/>
      <c r="L22" s="24"/>
      <c r="M22" s="24"/>
      <c r="N22" s="24"/>
      <c r="O22" s="24"/>
      <c r="P22" s="24"/>
      <c r="Q22" s="24"/>
      <c r="R22" s="24"/>
      <c r="S22" s="24"/>
      <c r="T22" s="24"/>
      <c r="U22" s="24"/>
      <c r="V22" s="24"/>
      <c r="W22" s="24"/>
      <c r="X22" s="24"/>
      <c r="Y22" s="24"/>
      <c r="Z22" s="24"/>
    </row>
    <row r="23" ht="19.15" customHeight="1">
      <c r="A23" t="s" s="138">
        <v>8310</v>
      </c>
      <c r="B23" s="149">
        <v>1</v>
      </c>
      <c r="C23" s="149">
        <v>13</v>
      </c>
      <c r="D23" t="s" s="205">
        <v>8341</v>
      </c>
      <c r="E23" t="s" s="205">
        <v>44</v>
      </c>
      <c r="F23" s="223">
        <v>78</v>
      </c>
      <c r="G23" s="149">
        <v>80</v>
      </c>
      <c r="H23" s="173">
        <f>SUM(G23-F23)</f>
        <v>2</v>
      </c>
      <c r="I23" s="167">
        <f>H23/F23</f>
        <v>0.0256410256410256</v>
      </c>
      <c r="J23" s="167">
        <f>H23/G23</f>
        <v>0.025</v>
      </c>
      <c r="K23" s="24"/>
      <c r="L23" s="24"/>
      <c r="M23" s="24"/>
      <c r="N23" s="24"/>
      <c r="O23" s="24"/>
      <c r="P23" s="24"/>
      <c r="Q23" s="24"/>
      <c r="R23" s="24"/>
      <c r="S23" s="24"/>
      <c r="T23" s="24"/>
      <c r="U23" s="24"/>
      <c r="V23" s="24"/>
      <c r="W23" s="24"/>
      <c r="X23" s="24"/>
      <c r="Y23" s="24"/>
      <c r="Z23" s="24"/>
    </row>
    <row r="24" ht="19.15" customHeight="1">
      <c r="A24" t="s" s="138">
        <v>8310</v>
      </c>
      <c r="B24" s="149">
        <v>1</v>
      </c>
      <c r="C24" s="149">
        <v>20</v>
      </c>
      <c r="D24" t="s" s="205">
        <v>8342</v>
      </c>
      <c r="E24" t="s" s="205">
        <v>54</v>
      </c>
      <c r="F24" s="223">
        <v>54</v>
      </c>
      <c r="G24" s="149">
        <v>56</v>
      </c>
      <c r="H24" s="173">
        <f>SUM(G24-F24)</f>
        <v>2</v>
      </c>
      <c r="I24" s="167">
        <f>H24/F24</f>
        <v>0.037037037037037</v>
      </c>
      <c r="J24" s="167">
        <f>H24/G24</f>
        <v>0.0357142857142857</v>
      </c>
      <c r="K24" s="24"/>
      <c r="L24" s="24"/>
      <c r="M24" s="24"/>
      <c r="N24" s="24"/>
      <c r="O24" s="24"/>
      <c r="P24" s="24"/>
      <c r="Q24" s="24"/>
      <c r="R24" s="24"/>
      <c r="S24" s="24"/>
      <c r="T24" s="24"/>
      <c r="U24" s="24"/>
      <c r="V24" s="24"/>
      <c r="W24" s="24"/>
      <c r="X24" s="24"/>
      <c r="Y24" s="24"/>
      <c r="Z24" s="24"/>
    </row>
    <row r="25" ht="19.15" customHeight="1">
      <c r="A25" t="s" s="138">
        <v>8310</v>
      </c>
      <c r="B25" s="149">
        <v>1</v>
      </c>
      <c r="C25" s="149">
        <v>23</v>
      </c>
      <c r="D25" t="s" s="205">
        <v>8343</v>
      </c>
      <c r="E25" t="s" s="205">
        <v>106</v>
      </c>
      <c r="F25" s="223">
        <v>53</v>
      </c>
      <c r="G25" s="149">
        <v>56</v>
      </c>
      <c r="H25" s="173">
        <f>SUM(G25-F25)</f>
        <v>3</v>
      </c>
      <c r="I25" s="167">
        <f>H25/F25</f>
        <v>0.0566037735849057</v>
      </c>
      <c r="J25" s="167">
        <f>H25/G25</f>
        <v>0.0535714285714286</v>
      </c>
      <c r="K25" s="24"/>
      <c r="L25" s="24"/>
      <c r="M25" s="24"/>
      <c r="N25" s="24"/>
      <c r="O25" s="24"/>
      <c r="P25" s="24"/>
      <c r="Q25" s="24"/>
      <c r="R25" s="24"/>
      <c r="S25" s="24"/>
      <c r="T25" s="24"/>
      <c r="U25" s="24"/>
      <c r="V25" s="24"/>
      <c r="W25" s="24"/>
      <c r="X25" s="24"/>
      <c r="Y25" s="24"/>
      <c r="Z25" s="24"/>
    </row>
    <row r="26" ht="19.15" customHeight="1">
      <c r="A26" t="s" s="138">
        <v>8310</v>
      </c>
      <c r="B26" s="149">
        <v>1</v>
      </c>
      <c r="C26" s="149">
        <v>22</v>
      </c>
      <c r="D26" t="s" s="205">
        <v>8344</v>
      </c>
      <c r="E26" t="s" s="205">
        <v>72</v>
      </c>
      <c r="F26" s="223">
        <v>54</v>
      </c>
      <c r="G26" s="149">
        <v>55</v>
      </c>
      <c r="H26" s="173">
        <f>SUM(G26-F26)</f>
        <v>1</v>
      </c>
      <c r="I26" s="167">
        <f>H26/F26</f>
        <v>0.0185185185185185</v>
      </c>
      <c r="J26" s="167">
        <f>H26/G26</f>
        <v>0.0181818181818182</v>
      </c>
      <c r="K26" s="24"/>
      <c r="L26" s="24"/>
      <c r="M26" s="24"/>
      <c r="N26" s="24"/>
      <c r="O26" s="24"/>
      <c r="P26" s="24"/>
      <c r="Q26" s="24"/>
      <c r="R26" s="24"/>
      <c r="S26" s="24"/>
      <c r="T26" s="24"/>
      <c r="U26" s="24"/>
      <c r="V26" s="24"/>
      <c r="W26" s="24"/>
      <c r="X26" s="24"/>
      <c r="Y26" s="24"/>
      <c r="Z26" s="24"/>
    </row>
    <row r="27" ht="19.15" customHeight="1">
      <c r="A27" t="s" s="138">
        <v>8310</v>
      </c>
      <c r="B27" s="149">
        <v>1</v>
      </c>
      <c r="C27" s="149">
        <v>24</v>
      </c>
      <c r="D27" t="s" s="205">
        <v>8345</v>
      </c>
      <c r="E27" t="s" s="205">
        <v>110</v>
      </c>
      <c r="F27" s="223">
        <v>52</v>
      </c>
      <c r="G27" s="149">
        <v>52</v>
      </c>
      <c r="H27" s="173">
        <f>SUM(G27-F27)</f>
        <v>0</v>
      </c>
      <c r="I27" s="167">
        <f>H27/F27</f>
        <v>0</v>
      </c>
      <c r="J27" s="167">
        <f>H27/G27</f>
        <v>0</v>
      </c>
      <c r="K27" s="24"/>
      <c r="L27" s="24"/>
      <c r="M27" s="24"/>
      <c r="N27" s="24"/>
      <c r="O27" s="24"/>
      <c r="P27" s="24"/>
      <c r="Q27" s="24"/>
      <c r="R27" s="24"/>
      <c r="S27" s="24"/>
      <c r="T27" s="24"/>
      <c r="U27" s="24"/>
      <c r="V27" s="24"/>
      <c r="W27" s="24"/>
      <c r="X27" s="24"/>
      <c r="Y27" s="24"/>
      <c r="Z27" s="24"/>
    </row>
    <row r="28" ht="19.15" customHeight="1">
      <c r="A28" t="s" s="138">
        <v>8310</v>
      </c>
      <c r="B28" s="149">
        <v>1</v>
      </c>
      <c r="C28" s="149">
        <v>32</v>
      </c>
      <c r="D28" t="s" s="205">
        <v>8346</v>
      </c>
      <c r="E28" t="s" s="205">
        <v>68</v>
      </c>
      <c r="F28" s="223">
        <v>43</v>
      </c>
      <c r="G28" s="149">
        <v>44</v>
      </c>
      <c r="H28" s="173">
        <f>SUM(G28-F28)</f>
        <v>1</v>
      </c>
      <c r="I28" s="167">
        <f>H28/F28</f>
        <v>0.0232558139534884</v>
      </c>
      <c r="J28" s="167">
        <f>H28/G28</f>
        <v>0.0227272727272727</v>
      </c>
      <c r="K28" s="24"/>
      <c r="L28" s="24"/>
      <c r="M28" s="24"/>
      <c r="N28" s="24"/>
      <c r="O28" s="24"/>
      <c r="P28" s="24"/>
      <c r="Q28" s="24"/>
      <c r="R28" s="24"/>
      <c r="S28" s="24"/>
      <c r="T28" s="24"/>
      <c r="U28" s="24"/>
      <c r="V28" s="24"/>
      <c r="W28" s="24"/>
      <c r="X28" s="24"/>
      <c r="Y28" s="24"/>
      <c r="Z28" s="24"/>
    </row>
    <row r="29" ht="19.15" customHeight="1">
      <c r="A29" t="s" s="138">
        <v>8310</v>
      </c>
      <c r="B29" s="149">
        <v>1</v>
      </c>
      <c r="C29" s="149">
        <v>18</v>
      </c>
      <c r="D29" t="s" s="205">
        <v>8347</v>
      </c>
      <c r="E29" t="s" s="205">
        <v>40</v>
      </c>
      <c r="F29" s="223">
        <v>31</v>
      </c>
      <c r="G29" s="149">
        <v>38</v>
      </c>
      <c r="H29" s="173">
        <f>SUM(G29-F29)</f>
        <v>7</v>
      </c>
      <c r="I29" s="167">
        <f>H29/F29</f>
        <v>0.225806451612903</v>
      </c>
      <c r="J29" s="167">
        <f>H29/G29</f>
        <v>0.184210526315789</v>
      </c>
      <c r="K29" s="24"/>
      <c r="L29" s="24"/>
      <c r="M29" s="24"/>
      <c r="N29" s="24"/>
      <c r="O29" s="24"/>
      <c r="P29" s="24"/>
      <c r="Q29" s="24"/>
      <c r="R29" s="24"/>
      <c r="S29" s="24"/>
      <c r="T29" s="24"/>
      <c r="U29" s="24"/>
      <c r="V29" s="24"/>
      <c r="W29" s="24"/>
      <c r="X29" s="24"/>
      <c r="Y29" s="24"/>
      <c r="Z29" s="24"/>
    </row>
    <row r="30" ht="19.15" customHeight="1">
      <c r="A30" t="s" s="138">
        <v>8310</v>
      </c>
      <c r="B30" s="149">
        <v>1</v>
      </c>
      <c r="C30" s="149">
        <v>27</v>
      </c>
      <c r="D30" t="s" s="205">
        <v>8348</v>
      </c>
      <c r="E30" t="s" s="205">
        <v>116</v>
      </c>
      <c r="F30" s="223">
        <v>37</v>
      </c>
      <c r="G30" s="149">
        <v>37</v>
      </c>
      <c r="H30" s="173">
        <f>SUM(G30-F30)</f>
        <v>0</v>
      </c>
      <c r="I30" s="167">
        <f>H30/F30</f>
        <v>0</v>
      </c>
      <c r="J30" s="167">
        <f>H30/G30</f>
        <v>0</v>
      </c>
      <c r="K30" s="24"/>
      <c r="L30" s="24"/>
      <c r="M30" s="24"/>
      <c r="N30" s="24"/>
      <c r="O30" s="24"/>
      <c r="P30" s="24"/>
      <c r="Q30" s="24"/>
      <c r="R30" s="24"/>
      <c r="S30" s="24"/>
      <c r="T30" s="24"/>
      <c r="U30" s="24"/>
      <c r="V30" s="24"/>
      <c r="W30" s="24"/>
      <c r="X30" s="24"/>
      <c r="Y30" s="24"/>
      <c r="Z30" s="24"/>
    </row>
    <row r="31" ht="19.15" customHeight="1">
      <c r="A31" t="s" s="138">
        <v>8310</v>
      </c>
      <c r="B31" s="149">
        <v>1</v>
      </c>
      <c r="C31" s="149">
        <v>28</v>
      </c>
      <c r="D31" t="s" s="205">
        <v>8349</v>
      </c>
      <c r="E31" t="s" s="205">
        <v>119</v>
      </c>
      <c r="F31" s="223">
        <v>26</v>
      </c>
      <c r="G31" s="149">
        <v>26</v>
      </c>
      <c r="H31" s="173">
        <f>SUM(G31-F31)</f>
        <v>0</v>
      </c>
      <c r="I31" s="167">
        <f>H31/F31</f>
        <v>0</v>
      </c>
      <c r="J31" s="167">
        <f>H31/G31</f>
        <v>0</v>
      </c>
      <c r="K31" s="24"/>
      <c r="L31" s="24"/>
      <c r="M31" s="24"/>
      <c r="N31" s="24"/>
      <c r="O31" s="24"/>
      <c r="P31" s="24"/>
      <c r="Q31" s="24"/>
      <c r="R31" s="24"/>
      <c r="S31" s="24"/>
      <c r="T31" s="24"/>
      <c r="U31" s="24"/>
      <c r="V31" s="24"/>
      <c r="W31" s="24"/>
      <c r="X31" s="24"/>
      <c r="Y31" s="24"/>
      <c r="Z31" s="24"/>
    </row>
    <row r="32" ht="19.15" customHeight="1">
      <c r="A32" t="s" s="138">
        <v>8310</v>
      </c>
      <c r="B32" s="149">
        <v>1</v>
      </c>
      <c r="C32" s="149">
        <v>29</v>
      </c>
      <c r="D32" t="s" s="205">
        <v>8350</v>
      </c>
      <c r="E32" t="s" s="205">
        <v>153</v>
      </c>
      <c r="F32" s="223">
        <v>18</v>
      </c>
      <c r="G32" s="149">
        <v>19</v>
      </c>
      <c r="H32" s="173">
        <f>SUM(G32-F32)</f>
        <v>1</v>
      </c>
      <c r="I32" s="167">
        <f>H32/F32</f>
        <v>0.0555555555555556</v>
      </c>
      <c r="J32" s="167">
        <f>H32/G32</f>
        <v>0.0526315789473684</v>
      </c>
      <c r="K32" s="24"/>
      <c r="L32" s="24"/>
      <c r="M32" s="24"/>
      <c r="N32" s="24"/>
      <c r="O32" s="24"/>
      <c r="P32" s="24"/>
      <c r="Q32" s="24"/>
      <c r="R32" s="24"/>
      <c r="S32" s="24"/>
      <c r="T32" s="24"/>
      <c r="U32" s="24"/>
      <c r="V32" s="24"/>
      <c r="W32" s="24"/>
      <c r="X32" s="24"/>
      <c r="Y32" s="24"/>
      <c r="Z32" s="24"/>
    </row>
    <row r="33" ht="19.15" customHeight="1">
      <c r="A33" t="s" s="138">
        <v>8310</v>
      </c>
      <c r="B33" s="149">
        <v>1</v>
      </c>
      <c r="C33" s="149">
        <v>8</v>
      </c>
      <c r="D33" t="s" s="205">
        <v>8351</v>
      </c>
      <c r="E33" t="s" s="205">
        <v>380</v>
      </c>
      <c r="F33" s="223">
        <v>0</v>
      </c>
      <c r="G33" s="149">
        <v>0</v>
      </c>
      <c r="H33" s="206">
        <f>SUM(G33-F33)</f>
        <v>0</v>
      </c>
      <c r="I33" s="176">
        <f>H33/F33</f>
      </c>
      <c r="J33" s="176">
        <f>H33/G33</f>
      </c>
      <c r="K33" s="174"/>
      <c r="L33" s="174"/>
      <c r="M33" s="174"/>
      <c r="N33" s="174"/>
      <c r="O33" s="174"/>
      <c r="P33" s="174"/>
      <c r="Q33" s="174"/>
      <c r="R33" s="174"/>
      <c r="S33" s="174"/>
      <c r="T33" s="174"/>
      <c r="U33" s="174"/>
      <c r="V33" s="174"/>
      <c r="W33" s="174"/>
      <c r="X33" s="174"/>
      <c r="Y33" s="174"/>
      <c r="Z33" s="174"/>
    </row>
    <row r="34" ht="19.15" customHeight="1">
      <c r="A34" s="177"/>
      <c r="B34" s="178"/>
      <c r="C34" s="178"/>
      <c r="D34" s="179"/>
      <c r="E34" s="179"/>
      <c r="F34" s="181">
        <f>SUM(F2:F33)</f>
        <v>101715</v>
      </c>
      <c r="G34" s="180">
        <f>SUM(G2:G33)</f>
        <v>104548</v>
      </c>
      <c r="H34" s="181">
        <f>SUM(H2:H33)</f>
        <v>2833</v>
      </c>
      <c r="I34" s="182">
        <f>H34/F34</f>
        <v>0.027852332497665</v>
      </c>
      <c r="J34" s="182">
        <f>H34/G34</f>
        <v>0.0270976011018862</v>
      </c>
      <c r="K34" s="183"/>
      <c r="L34" s="183"/>
      <c r="M34" s="183"/>
      <c r="N34" s="183"/>
      <c r="O34" s="183"/>
      <c r="P34" s="183"/>
      <c r="Q34" s="183"/>
      <c r="R34" s="183"/>
      <c r="S34" s="183"/>
      <c r="T34" s="183"/>
      <c r="U34" s="183"/>
      <c r="V34" s="183"/>
      <c r="W34" s="183"/>
      <c r="X34" s="183"/>
      <c r="Y34" s="183"/>
      <c r="Z34" s="184"/>
    </row>
    <row r="35" ht="19.15" customHeight="1">
      <c r="A35" s="230"/>
      <c r="B35" s="231"/>
      <c r="C35" s="231"/>
      <c r="D35" s="232"/>
      <c r="E35" s="232"/>
      <c r="F35" s="233"/>
      <c r="G35" s="231"/>
      <c r="H35" s="234"/>
      <c r="I35" s="188"/>
      <c r="J35" s="188"/>
      <c r="K35" s="189"/>
      <c r="L35" s="189"/>
      <c r="M35" s="189"/>
      <c r="N35" s="189"/>
      <c r="O35" s="189"/>
      <c r="P35" s="189"/>
      <c r="Q35" s="189"/>
      <c r="R35" s="189"/>
      <c r="S35" s="189"/>
      <c r="T35" s="189"/>
      <c r="U35" s="189"/>
      <c r="V35" s="189"/>
      <c r="W35" s="189"/>
      <c r="X35" s="189"/>
      <c r="Y35" s="189"/>
      <c r="Z35" s="189"/>
    </row>
    <row r="36" ht="19.15" customHeight="1">
      <c r="A36" t="s" s="138">
        <v>8310</v>
      </c>
      <c r="B36" s="149">
        <v>2</v>
      </c>
      <c r="C36" s="149">
        <v>6</v>
      </c>
      <c r="D36" t="s" s="205">
        <v>8352</v>
      </c>
      <c r="E36" t="s" s="205">
        <v>84</v>
      </c>
      <c r="F36" s="223">
        <v>47380</v>
      </c>
      <c r="G36" s="149">
        <v>49901</v>
      </c>
      <c r="H36" s="173">
        <f>SUM(G36-F36)</f>
        <v>2521</v>
      </c>
      <c r="I36" s="167">
        <f>H36/F36</f>
        <v>0.0532081046855213</v>
      </c>
      <c r="J36" s="167">
        <f>H36/G36</f>
        <v>0.0505200296587243</v>
      </c>
      <c r="K36" s="24"/>
      <c r="L36" s="24"/>
      <c r="M36" s="24"/>
      <c r="N36" s="24"/>
      <c r="O36" s="24"/>
      <c r="P36" s="24"/>
      <c r="Q36" s="24"/>
      <c r="R36" s="24"/>
      <c r="S36" s="24"/>
      <c r="T36" s="24"/>
      <c r="U36" s="24"/>
      <c r="V36" s="24"/>
      <c r="W36" s="24"/>
      <c r="X36" s="24"/>
      <c r="Y36" s="24"/>
      <c r="Z36" s="24"/>
    </row>
    <row r="37" ht="19.15" customHeight="1">
      <c r="A37" t="s" s="138">
        <v>8310</v>
      </c>
      <c r="B37" s="149">
        <v>2</v>
      </c>
      <c r="C37" s="149">
        <v>9</v>
      </c>
      <c r="D37" t="s" s="205">
        <v>8353</v>
      </c>
      <c r="E37" t="s" s="205">
        <v>20</v>
      </c>
      <c r="F37" s="223">
        <v>12797</v>
      </c>
      <c r="G37" s="149">
        <v>13373</v>
      </c>
      <c r="H37" s="173">
        <f>SUM(G37-F37)</f>
        <v>576</v>
      </c>
      <c r="I37" s="167">
        <f>H37/F37</f>
        <v>0.0450105493475033</v>
      </c>
      <c r="J37" s="167">
        <f>H37/G37</f>
        <v>0.0430718612128916</v>
      </c>
      <c r="K37" s="24"/>
      <c r="L37" s="24"/>
      <c r="M37" s="24"/>
      <c r="N37" s="24"/>
      <c r="O37" s="24"/>
      <c r="P37" s="24"/>
      <c r="Q37" s="24"/>
      <c r="R37" s="24"/>
      <c r="S37" s="24"/>
      <c r="T37" s="24"/>
      <c r="U37" s="24"/>
      <c r="V37" s="24"/>
      <c r="W37" s="24"/>
      <c r="X37" s="24"/>
      <c r="Y37" s="24"/>
      <c r="Z37" s="24"/>
    </row>
    <row r="38" ht="19.15" customHeight="1">
      <c r="A38" t="s" s="138">
        <v>8310</v>
      </c>
      <c r="B38" s="149">
        <v>2</v>
      </c>
      <c r="C38" s="149">
        <v>8</v>
      </c>
      <c r="D38" t="s" s="205">
        <v>8354</v>
      </c>
      <c r="E38" t="s" s="205">
        <v>22</v>
      </c>
      <c r="F38" s="223">
        <v>11628</v>
      </c>
      <c r="G38" s="149">
        <v>11970</v>
      </c>
      <c r="H38" s="173">
        <f>SUM(G38-F38)</f>
        <v>342</v>
      </c>
      <c r="I38" s="167">
        <f>H38/F38</f>
        <v>0.0294117647058824</v>
      </c>
      <c r="J38" s="167">
        <f>H38/G38</f>
        <v>0.0285714285714286</v>
      </c>
      <c r="K38" s="24"/>
      <c r="L38" s="24"/>
      <c r="M38" s="24"/>
      <c r="N38" s="24"/>
      <c r="O38" s="24"/>
      <c r="P38" s="24"/>
      <c r="Q38" s="24"/>
      <c r="R38" s="24"/>
      <c r="S38" s="24"/>
      <c r="T38" s="24"/>
      <c r="U38" s="24"/>
      <c r="V38" s="24"/>
      <c r="W38" s="24"/>
      <c r="X38" s="24"/>
      <c r="Y38" s="24"/>
      <c r="Z38" s="24"/>
    </row>
    <row r="39" ht="19.15" customHeight="1">
      <c r="A39" t="s" s="138">
        <v>8310</v>
      </c>
      <c r="B39" s="149">
        <v>2</v>
      </c>
      <c r="C39" s="149">
        <v>13</v>
      </c>
      <c r="D39" t="s" s="205">
        <v>8355</v>
      </c>
      <c r="E39" t="s" s="205">
        <v>26</v>
      </c>
      <c r="F39" s="223">
        <v>7018</v>
      </c>
      <c r="G39" s="149">
        <v>7443</v>
      </c>
      <c r="H39" s="173">
        <f>SUM(G39-F39)</f>
        <v>425</v>
      </c>
      <c r="I39" s="167">
        <f>H39/F39</f>
        <v>0.0605585636933599</v>
      </c>
      <c r="J39" s="167">
        <f>H39/G39</f>
        <v>0.0571006314658068</v>
      </c>
      <c r="K39" s="24"/>
      <c r="L39" s="24"/>
      <c r="M39" s="24"/>
      <c r="N39" s="24"/>
      <c r="O39" s="24"/>
      <c r="P39" s="24"/>
      <c r="Q39" s="24"/>
      <c r="R39" s="24"/>
      <c r="S39" s="24"/>
      <c r="T39" s="24"/>
      <c r="U39" s="24"/>
      <c r="V39" s="24"/>
      <c r="W39" s="24"/>
      <c r="X39" s="24"/>
      <c r="Y39" s="24"/>
      <c r="Z39" s="24"/>
    </row>
    <row r="40" ht="19.15" customHeight="1">
      <c r="A40" t="s" s="138">
        <v>8310</v>
      </c>
      <c r="B40" s="149">
        <v>2</v>
      </c>
      <c r="C40" s="149">
        <v>10</v>
      </c>
      <c r="D40" t="s" s="205">
        <v>8356</v>
      </c>
      <c r="E40" t="s" s="205">
        <v>28</v>
      </c>
      <c r="F40" s="223">
        <v>1850</v>
      </c>
      <c r="G40" s="149">
        <v>1953</v>
      </c>
      <c r="H40" s="173">
        <f>SUM(G40-F40)</f>
        <v>103</v>
      </c>
      <c r="I40" s="167">
        <f>H40/F40</f>
        <v>0.0556756756756757</v>
      </c>
      <c r="J40" s="167">
        <f>H40/G40</f>
        <v>0.0527393753200205</v>
      </c>
      <c r="K40" s="24"/>
      <c r="L40" s="24"/>
      <c r="M40" s="24"/>
      <c r="N40" s="24"/>
      <c r="O40" s="24"/>
      <c r="P40" s="24"/>
      <c r="Q40" s="24"/>
      <c r="R40" s="24"/>
      <c r="S40" s="24"/>
      <c r="T40" s="24"/>
      <c r="U40" s="24"/>
      <c r="V40" s="24"/>
      <c r="W40" s="24"/>
      <c r="X40" s="24"/>
      <c r="Y40" s="24"/>
      <c r="Z40" s="24"/>
    </row>
    <row r="41" ht="19.15" customHeight="1">
      <c r="A41" t="s" s="138">
        <v>8310</v>
      </c>
      <c r="B41" s="149">
        <v>2</v>
      </c>
      <c r="C41" s="149">
        <v>7</v>
      </c>
      <c r="D41" t="s" s="205">
        <v>8357</v>
      </c>
      <c r="E41" t="s" s="205">
        <v>38</v>
      </c>
      <c r="F41" s="223">
        <v>1620</v>
      </c>
      <c r="G41" s="149">
        <v>1677</v>
      </c>
      <c r="H41" s="173">
        <f>SUM(G41-F41)</f>
        <v>57</v>
      </c>
      <c r="I41" s="167">
        <f>H41/F41</f>
        <v>0.0351851851851852</v>
      </c>
      <c r="J41" s="167">
        <f>H41/G41</f>
        <v>0.0339892665474061</v>
      </c>
      <c r="K41" s="24"/>
      <c r="L41" s="24"/>
      <c r="M41" s="24"/>
      <c r="N41" s="24"/>
      <c r="O41" s="24"/>
      <c r="P41" s="24"/>
      <c r="Q41" s="24"/>
      <c r="R41" s="24"/>
      <c r="S41" s="24"/>
      <c r="T41" s="24"/>
      <c r="U41" s="24"/>
      <c r="V41" s="24"/>
      <c r="W41" s="24"/>
      <c r="X41" s="24"/>
      <c r="Y41" s="24"/>
      <c r="Z41" s="24"/>
    </row>
    <row r="42" ht="19.15" customHeight="1">
      <c r="A42" t="s" s="138">
        <v>8310</v>
      </c>
      <c r="B42" s="149">
        <v>2</v>
      </c>
      <c r="C42" s="149">
        <v>4</v>
      </c>
      <c r="D42" t="s" s="205">
        <v>8358</v>
      </c>
      <c r="E42" t="s" s="205">
        <v>17</v>
      </c>
      <c r="F42" s="223">
        <v>1025</v>
      </c>
      <c r="G42" s="149">
        <v>1069</v>
      </c>
      <c r="H42" s="173">
        <f>SUM(G42-F42)</f>
        <v>44</v>
      </c>
      <c r="I42" s="167">
        <f>H42/F42</f>
        <v>0.0429268292682927</v>
      </c>
      <c r="J42" s="167">
        <f>H42/G42</f>
        <v>0.0411599625818522</v>
      </c>
      <c r="K42" s="24"/>
      <c r="L42" s="24"/>
      <c r="M42" s="24"/>
      <c r="N42" s="24"/>
      <c r="O42" s="24"/>
      <c r="P42" s="24"/>
      <c r="Q42" s="24"/>
      <c r="R42" s="24"/>
      <c r="S42" s="24"/>
      <c r="T42" s="24"/>
      <c r="U42" s="24"/>
      <c r="V42" s="24"/>
      <c r="W42" s="24"/>
      <c r="X42" s="24"/>
      <c r="Y42" s="24"/>
      <c r="Z42" s="24"/>
    </row>
    <row r="43" ht="19.15" customHeight="1">
      <c r="A43" t="s" s="138">
        <v>8310</v>
      </c>
      <c r="B43" s="149">
        <v>2</v>
      </c>
      <c r="C43" s="149">
        <v>5</v>
      </c>
      <c r="D43" t="s" s="205">
        <v>8359</v>
      </c>
      <c r="E43" t="s" s="205">
        <v>76</v>
      </c>
      <c r="F43" s="223">
        <v>694</v>
      </c>
      <c r="G43" s="149">
        <v>728</v>
      </c>
      <c r="H43" s="173">
        <f>SUM(G43-F43)</f>
        <v>34</v>
      </c>
      <c r="I43" s="167">
        <f>H43/F43</f>
        <v>0.0489913544668588</v>
      </c>
      <c r="J43" s="167">
        <f>H43/G43</f>
        <v>0.0467032967032967</v>
      </c>
      <c r="K43" s="24"/>
      <c r="L43" s="24"/>
      <c r="M43" s="24"/>
      <c r="N43" s="24"/>
      <c r="O43" s="24"/>
      <c r="P43" s="24"/>
      <c r="Q43" s="24"/>
      <c r="R43" s="24"/>
      <c r="S43" s="24"/>
      <c r="T43" s="24"/>
      <c r="U43" s="24"/>
      <c r="V43" s="24"/>
      <c r="W43" s="24"/>
      <c r="X43" s="24"/>
      <c r="Y43" s="24"/>
      <c r="Z43" s="24"/>
    </row>
    <row r="44" ht="19.15" customHeight="1">
      <c r="A44" t="s" s="138">
        <v>8310</v>
      </c>
      <c r="B44" s="149">
        <v>2</v>
      </c>
      <c r="C44" s="149">
        <v>11</v>
      </c>
      <c r="D44" t="s" s="205">
        <v>8360</v>
      </c>
      <c r="E44" t="s" s="205">
        <v>34</v>
      </c>
      <c r="F44" s="223">
        <v>485</v>
      </c>
      <c r="G44" s="149">
        <v>499</v>
      </c>
      <c r="H44" s="173">
        <f>SUM(G44-F44)</f>
        <v>14</v>
      </c>
      <c r="I44" s="167">
        <f>H44/F44</f>
        <v>0.0288659793814433</v>
      </c>
      <c r="J44" s="167">
        <f>H44/G44</f>
        <v>0.0280561122244489</v>
      </c>
      <c r="K44" s="24"/>
      <c r="L44" s="24"/>
      <c r="M44" s="24"/>
      <c r="N44" s="24"/>
      <c r="O44" s="24"/>
      <c r="P44" s="24"/>
      <c r="Q44" s="24"/>
      <c r="R44" s="24"/>
      <c r="S44" s="24"/>
      <c r="T44" s="24"/>
      <c r="U44" s="24"/>
      <c r="V44" s="24"/>
      <c r="W44" s="24"/>
      <c r="X44" s="24"/>
      <c r="Y44" s="24"/>
      <c r="Z44" s="24"/>
    </row>
    <row r="45" ht="19.15" customHeight="1">
      <c r="A45" t="s" s="138">
        <v>8310</v>
      </c>
      <c r="B45" s="149">
        <v>2</v>
      </c>
      <c r="C45" s="149">
        <v>29</v>
      </c>
      <c r="D45" t="s" s="205">
        <v>8361</v>
      </c>
      <c r="E45" t="s" s="205">
        <v>62</v>
      </c>
      <c r="F45" s="223">
        <v>401</v>
      </c>
      <c r="G45" s="149">
        <v>421</v>
      </c>
      <c r="H45" s="173">
        <f>SUM(G45-F45)</f>
        <v>20</v>
      </c>
      <c r="I45" s="167">
        <f>H45/F45</f>
        <v>0.0498753117206983</v>
      </c>
      <c r="J45" s="167">
        <f>H45/G45</f>
        <v>0.0475059382422803</v>
      </c>
      <c r="K45" s="24"/>
      <c r="L45" s="24"/>
      <c r="M45" s="24"/>
      <c r="N45" s="24"/>
      <c r="O45" s="24"/>
      <c r="P45" s="24"/>
      <c r="Q45" s="24"/>
      <c r="R45" s="24"/>
      <c r="S45" s="24"/>
      <c r="T45" s="24"/>
      <c r="U45" s="24"/>
      <c r="V45" s="24"/>
      <c r="W45" s="24"/>
      <c r="X45" s="24"/>
      <c r="Y45" s="24"/>
      <c r="Z45" s="24"/>
    </row>
    <row r="46" ht="19.15" customHeight="1">
      <c r="A46" t="s" s="138">
        <v>8310</v>
      </c>
      <c r="B46" s="149">
        <v>2</v>
      </c>
      <c r="C46" s="149">
        <v>24</v>
      </c>
      <c r="D46" t="s" s="205">
        <v>8362</v>
      </c>
      <c r="E46" t="s" s="205">
        <v>52</v>
      </c>
      <c r="F46" s="223">
        <v>366</v>
      </c>
      <c r="G46" s="149">
        <v>398</v>
      </c>
      <c r="H46" s="173">
        <f>SUM(G46-F46)</f>
        <v>32</v>
      </c>
      <c r="I46" s="167">
        <f>H46/F46</f>
        <v>0.087431693989071</v>
      </c>
      <c r="J46" s="167">
        <f>H46/G46</f>
        <v>0.0804020100502513</v>
      </c>
      <c r="K46" s="24"/>
      <c r="L46" s="24"/>
      <c r="M46" s="24"/>
      <c r="N46" s="24"/>
      <c r="O46" s="24"/>
      <c r="P46" s="24"/>
      <c r="Q46" s="24"/>
      <c r="R46" s="24"/>
      <c r="S46" s="24"/>
      <c r="T46" s="24"/>
      <c r="U46" s="24"/>
      <c r="V46" s="24"/>
      <c r="W46" s="24"/>
      <c r="X46" s="24"/>
      <c r="Y46" s="24"/>
      <c r="Z46" s="24"/>
    </row>
    <row r="47" ht="19.15" customHeight="1">
      <c r="A47" t="s" s="138">
        <v>8310</v>
      </c>
      <c r="B47" s="149">
        <v>2</v>
      </c>
      <c r="C47" s="149">
        <v>1</v>
      </c>
      <c r="D47" t="s" s="205">
        <v>8363</v>
      </c>
      <c r="E47" t="s" s="205">
        <v>48</v>
      </c>
      <c r="F47" s="223">
        <v>345</v>
      </c>
      <c r="G47" s="149">
        <v>362</v>
      </c>
      <c r="H47" s="173">
        <f>SUM(G47-F47)</f>
        <v>17</v>
      </c>
      <c r="I47" s="167">
        <f>H47/F47</f>
        <v>0.0492753623188406</v>
      </c>
      <c r="J47" s="167">
        <f>H47/G47</f>
        <v>0.0469613259668508</v>
      </c>
      <c r="K47" s="24"/>
      <c r="L47" s="24"/>
      <c r="M47" s="24"/>
      <c r="N47" s="24"/>
      <c r="O47" s="24"/>
      <c r="P47" s="24"/>
      <c r="Q47" s="24"/>
      <c r="R47" s="24"/>
      <c r="S47" s="24"/>
      <c r="T47" s="24"/>
      <c r="U47" s="24"/>
      <c r="V47" s="24"/>
      <c r="W47" s="24"/>
      <c r="X47" s="24"/>
      <c r="Y47" s="24"/>
      <c r="Z47" s="24"/>
    </row>
    <row r="48" ht="19.15" customHeight="1">
      <c r="A48" t="s" s="138">
        <v>8310</v>
      </c>
      <c r="B48" s="149">
        <v>2</v>
      </c>
      <c r="C48" s="149">
        <v>2</v>
      </c>
      <c r="D48" t="s" s="205">
        <v>8364</v>
      </c>
      <c r="E48" t="s" s="205">
        <v>101</v>
      </c>
      <c r="F48" s="223">
        <v>260</v>
      </c>
      <c r="G48" s="149">
        <v>275</v>
      </c>
      <c r="H48" s="173">
        <f>SUM(G48-F48)</f>
        <v>15</v>
      </c>
      <c r="I48" s="167">
        <f>H48/F48</f>
        <v>0.0576923076923077</v>
      </c>
      <c r="J48" s="167">
        <f>H48/G48</f>
        <v>0.0545454545454545</v>
      </c>
      <c r="K48" s="24"/>
      <c r="L48" s="24"/>
      <c r="M48" s="24"/>
      <c r="N48" s="24"/>
      <c r="O48" s="24"/>
      <c r="P48" s="24"/>
      <c r="Q48" s="24"/>
      <c r="R48" s="24"/>
      <c r="S48" s="24"/>
      <c r="T48" s="24"/>
      <c r="U48" s="24"/>
      <c r="V48" s="24"/>
      <c r="W48" s="24"/>
      <c r="X48" s="24"/>
      <c r="Y48" s="24"/>
      <c r="Z48" s="24"/>
    </row>
    <row r="49" ht="19.15" customHeight="1">
      <c r="A49" t="s" s="138">
        <v>8310</v>
      </c>
      <c r="B49" s="149">
        <v>2</v>
      </c>
      <c r="C49" s="149">
        <v>12</v>
      </c>
      <c r="D49" t="s" s="205">
        <v>8365</v>
      </c>
      <c r="E49" t="s" s="205">
        <v>44</v>
      </c>
      <c r="F49" s="223">
        <v>232</v>
      </c>
      <c r="G49" s="149">
        <v>272</v>
      </c>
      <c r="H49" s="173">
        <f>SUM(G49-F49)</f>
        <v>40</v>
      </c>
      <c r="I49" s="167">
        <f>H49/F49</f>
        <v>0.172413793103448</v>
      </c>
      <c r="J49" s="167">
        <f>H49/G49</f>
        <v>0.147058823529412</v>
      </c>
      <c r="K49" s="24"/>
      <c r="L49" s="24"/>
      <c r="M49" s="24"/>
      <c r="N49" s="24"/>
      <c r="O49" s="24"/>
      <c r="P49" s="24"/>
      <c r="Q49" s="24"/>
      <c r="R49" s="24"/>
      <c r="S49" s="24"/>
      <c r="T49" s="24"/>
      <c r="U49" s="24"/>
      <c r="V49" s="24"/>
      <c r="W49" s="24"/>
      <c r="X49" s="24"/>
      <c r="Y49" s="24"/>
      <c r="Z49" s="24"/>
    </row>
    <row r="50" ht="19.15" customHeight="1">
      <c r="A50" t="s" s="138">
        <v>8310</v>
      </c>
      <c r="B50" s="149">
        <v>2</v>
      </c>
      <c r="C50" s="149">
        <v>14</v>
      </c>
      <c r="D50" t="s" s="205">
        <v>8366</v>
      </c>
      <c r="E50" t="s" s="205">
        <v>36</v>
      </c>
      <c r="F50" s="223">
        <v>256</v>
      </c>
      <c r="G50" s="149">
        <v>271</v>
      </c>
      <c r="H50" s="173">
        <f>SUM(G50-F50)</f>
        <v>15</v>
      </c>
      <c r="I50" s="167">
        <f>H50/F50</f>
        <v>0.05859375</v>
      </c>
      <c r="J50" s="167">
        <f>H50/G50</f>
        <v>0.0553505535055351</v>
      </c>
      <c r="K50" s="24"/>
      <c r="L50" s="24"/>
      <c r="M50" s="24"/>
      <c r="N50" s="24"/>
      <c r="O50" s="24"/>
      <c r="P50" s="24"/>
      <c r="Q50" s="24"/>
      <c r="R50" s="24"/>
      <c r="S50" s="24"/>
      <c r="T50" s="24"/>
      <c r="U50" s="24"/>
      <c r="V50" s="24"/>
      <c r="W50" s="24"/>
      <c r="X50" s="24"/>
      <c r="Y50" s="24"/>
      <c r="Z50" s="24"/>
    </row>
    <row r="51" ht="19.15" customHeight="1">
      <c r="A51" t="s" s="138">
        <v>8310</v>
      </c>
      <c r="B51" s="149">
        <v>2</v>
      </c>
      <c r="C51" s="149">
        <v>22</v>
      </c>
      <c r="D51" t="s" s="205">
        <v>8367</v>
      </c>
      <c r="E51" t="s" s="205">
        <v>54</v>
      </c>
      <c r="F51" s="223">
        <v>229</v>
      </c>
      <c r="G51" s="149">
        <v>236</v>
      </c>
      <c r="H51" s="173">
        <f>SUM(G51-F51)</f>
        <v>7</v>
      </c>
      <c r="I51" s="167">
        <f>H51/F51</f>
        <v>0.0305676855895197</v>
      </c>
      <c r="J51" s="167">
        <f>H51/G51</f>
        <v>0.0296610169491525</v>
      </c>
      <c r="K51" s="24"/>
      <c r="L51" s="24"/>
      <c r="M51" s="24"/>
      <c r="N51" s="24"/>
      <c r="O51" s="24"/>
      <c r="P51" s="24"/>
      <c r="Q51" s="24"/>
      <c r="R51" s="24"/>
      <c r="S51" s="24"/>
      <c r="T51" s="24"/>
      <c r="U51" s="24"/>
      <c r="V51" s="24"/>
      <c r="W51" s="24"/>
      <c r="X51" s="24"/>
      <c r="Y51" s="24"/>
      <c r="Z51" s="24"/>
    </row>
    <row r="52" ht="19.15" customHeight="1">
      <c r="A52" t="s" s="138">
        <v>8310</v>
      </c>
      <c r="B52" s="149">
        <v>2</v>
      </c>
      <c r="C52" s="149">
        <v>18</v>
      </c>
      <c r="D52" t="s" s="205">
        <v>8368</v>
      </c>
      <c r="E52" t="s" s="205">
        <v>281</v>
      </c>
      <c r="F52" s="223">
        <v>201</v>
      </c>
      <c r="G52" s="149">
        <v>205</v>
      </c>
      <c r="H52" s="173">
        <f>SUM(G52-F52)</f>
        <v>4</v>
      </c>
      <c r="I52" s="167">
        <f>H52/F52</f>
        <v>0.0199004975124378</v>
      </c>
      <c r="J52" s="167">
        <f>H52/G52</f>
        <v>0.0195121951219512</v>
      </c>
      <c r="K52" s="24"/>
      <c r="L52" s="24"/>
      <c r="M52" s="24"/>
      <c r="N52" s="24"/>
      <c r="O52" s="24"/>
      <c r="P52" s="24"/>
      <c r="Q52" s="24"/>
      <c r="R52" s="24"/>
      <c r="S52" s="24"/>
      <c r="T52" s="24"/>
      <c r="U52" s="24"/>
      <c r="V52" s="24"/>
      <c r="W52" s="24"/>
      <c r="X52" s="24"/>
      <c r="Y52" s="24"/>
      <c r="Z52" s="24"/>
    </row>
    <row r="53" ht="19.15" customHeight="1">
      <c r="A53" t="s" s="138">
        <v>8310</v>
      </c>
      <c r="B53" s="149">
        <v>2</v>
      </c>
      <c r="C53" s="149">
        <v>23</v>
      </c>
      <c r="D53" t="s" s="205">
        <v>8369</v>
      </c>
      <c r="E53" t="s" s="205">
        <v>72</v>
      </c>
      <c r="F53" s="223">
        <v>174</v>
      </c>
      <c r="G53" s="149">
        <v>184</v>
      </c>
      <c r="H53" s="173">
        <f>SUM(G53-F53)</f>
        <v>10</v>
      </c>
      <c r="I53" s="167">
        <f>H53/F53</f>
        <v>0.0574712643678161</v>
      </c>
      <c r="J53" s="167">
        <f>H53/G53</f>
        <v>0.0543478260869565</v>
      </c>
      <c r="K53" s="24"/>
      <c r="L53" s="24"/>
      <c r="M53" s="24"/>
      <c r="N53" s="24"/>
      <c r="O53" s="24"/>
      <c r="P53" s="24"/>
      <c r="Q53" s="24"/>
      <c r="R53" s="24"/>
      <c r="S53" s="24"/>
      <c r="T53" s="24"/>
      <c r="U53" s="24"/>
      <c r="V53" s="24"/>
      <c r="W53" s="24"/>
      <c r="X53" s="24"/>
      <c r="Y53" s="24"/>
      <c r="Z53" s="24"/>
    </row>
    <row r="54" ht="19.15" customHeight="1">
      <c r="A54" t="s" s="138">
        <v>8310</v>
      </c>
      <c r="B54" s="149">
        <v>2</v>
      </c>
      <c r="C54" s="149">
        <v>16</v>
      </c>
      <c r="D54" t="s" s="205">
        <v>8370</v>
      </c>
      <c r="E54" t="s" s="205">
        <v>24</v>
      </c>
      <c r="F54" s="223">
        <v>176</v>
      </c>
      <c r="G54" s="149">
        <v>183</v>
      </c>
      <c r="H54" s="173">
        <f>SUM(G54-F54)</f>
        <v>7</v>
      </c>
      <c r="I54" s="167">
        <f>H54/F54</f>
        <v>0.0397727272727273</v>
      </c>
      <c r="J54" s="167">
        <f>H54/G54</f>
        <v>0.0382513661202186</v>
      </c>
      <c r="K54" s="24"/>
      <c r="L54" s="24"/>
      <c r="M54" s="24"/>
      <c r="N54" s="24"/>
      <c r="O54" s="24"/>
      <c r="P54" s="24"/>
      <c r="Q54" s="24"/>
      <c r="R54" s="24"/>
      <c r="S54" s="24"/>
      <c r="T54" s="24"/>
      <c r="U54" s="24"/>
      <c r="V54" s="24"/>
      <c r="W54" s="24"/>
      <c r="X54" s="24"/>
      <c r="Y54" s="24"/>
      <c r="Z54" s="24"/>
    </row>
    <row r="55" ht="19.15" customHeight="1">
      <c r="A55" t="s" s="138">
        <v>8310</v>
      </c>
      <c r="B55" s="149">
        <v>2</v>
      </c>
      <c r="C55" s="149">
        <v>33</v>
      </c>
      <c r="D55" t="s" s="205">
        <v>8371</v>
      </c>
      <c r="E55" t="s" s="205">
        <v>68</v>
      </c>
      <c r="F55" s="223">
        <v>164</v>
      </c>
      <c r="G55" s="149">
        <v>172</v>
      </c>
      <c r="H55" s="173">
        <f>SUM(G55-F55)</f>
        <v>8</v>
      </c>
      <c r="I55" s="167">
        <f>H55/F55</f>
        <v>0.048780487804878</v>
      </c>
      <c r="J55" s="167">
        <f>H55/G55</f>
        <v>0.0465116279069767</v>
      </c>
      <c r="K55" s="24"/>
      <c r="L55" s="24"/>
      <c r="M55" s="24"/>
      <c r="N55" s="24"/>
      <c r="O55" s="24"/>
      <c r="P55" s="24"/>
      <c r="Q55" s="24"/>
      <c r="R55" s="24"/>
      <c r="S55" s="24"/>
      <c r="T55" s="24"/>
      <c r="U55" s="24"/>
      <c r="V55" s="24"/>
      <c r="W55" s="24"/>
      <c r="X55" s="24"/>
      <c r="Y55" s="24"/>
      <c r="Z55" s="24"/>
    </row>
    <row r="56" ht="19.15" customHeight="1">
      <c r="A56" t="s" s="138">
        <v>8310</v>
      </c>
      <c r="B56" s="149">
        <v>2</v>
      </c>
      <c r="C56" s="149">
        <v>31</v>
      </c>
      <c r="D56" t="s" s="205">
        <v>8372</v>
      </c>
      <c r="E56" t="s" s="205">
        <v>116</v>
      </c>
      <c r="F56" s="223">
        <v>168</v>
      </c>
      <c r="G56" s="149">
        <v>171</v>
      </c>
      <c r="H56" s="173">
        <f>SUM(G56-F56)</f>
        <v>3</v>
      </c>
      <c r="I56" s="167">
        <f>H56/F56</f>
        <v>0.0178571428571429</v>
      </c>
      <c r="J56" s="167">
        <f>H56/G56</f>
        <v>0.0175438596491228</v>
      </c>
      <c r="K56" s="24"/>
      <c r="L56" s="24"/>
      <c r="M56" s="24"/>
      <c r="N56" s="24"/>
      <c r="O56" s="24"/>
      <c r="P56" s="24"/>
      <c r="Q56" s="24"/>
      <c r="R56" s="24"/>
      <c r="S56" s="24"/>
      <c r="T56" s="24"/>
      <c r="U56" s="24"/>
      <c r="V56" s="24"/>
      <c r="W56" s="24"/>
      <c r="X56" s="24"/>
      <c r="Y56" s="24"/>
      <c r="Z56" s="24"/>
    </row>
    <row r="57" ht="19.15" customHeight="1">
      <c r="A57" t="s" s="138">
        <v>8310</v>
      </c>
      <c r="B57" s="149">
        <v>2</v>
      </c>
      <c r="C57" s="149">
        <v>32</v>
      </c>
      <c r="D57" t="s" s="205">
        <v>8313</v>
      </c>
      <c r="E57" t="s" s="205">
        <v>119</v>
      </c>
      <c r="F57" s="223">
        <v>119</v>
      </c>
      <c r="G57" s="149">
        <v>169</v>
      </c>
      <c r="H57" s="173">
        <f>SUM(G57-F57)</f>
        <v>50</v>
      </c>
      <c r="I57" s="167">
        <f>H57/F57</f>
        <v>0.420168067226891</v>
      </c>
      <c r="J57" s="167">
        <f>H57/G57</f>
        <v>0.29585798816568</v>
      </c>
      <c r="K57" s="24"/>
      <c r="L57" s="24"/>
      <c r="M57" s="24"/>
      <c r="N57" s="24"/>
      <c r="O57" s="24"/>
      <c r="P57" s="24"/>
      <c r="Q57" s="24"/>
      <c r="R57" s="24"/>
      <c r="S57" s="24"/>
      <c r="T57" s="24"/>
      <c r="U57" s="24"/>
      <c r="V57" s="24"/>
      <c r="W57" s="24"/>
      <c r="X57" s="24"/>
      <c r="Y57" s="24"/>
      <c r="Z57" s="24"/>
    </row>
    <row r="58" ht="19.15" customHeight="1">
      <c r="A58" t="s" s="138">
        <v>8310</v>
      </c>
      <c r="B58" s="149">
        <v>2</v>
      </c>
      <c r="C58" s="149">
        <v>21</v>
      </c>
      <c r="D58" t="s" s="205">
        <v>8373</v>
      </c>
      <c r="E58" t="s" s="205">
        <v>40</v>
      </c>
      <c r="F58" s="223">
        <v>153</v>
      </c>
      <c r="G58" s="149">
        <v>163</v>
      </c>
      <c r="H58" s="173">
        <f>SUM(G58-F58)</f>
        <v>10</v>
      </c>
      <c r="I58" s="167">
        <f>H58/F58</f>
        <v>0.065359477124183</v>
      </c>
      <c r="J58" s="167">
        <f>H58/G58</f>
        <v>0.0613496932515337</v>
      </c>
      <c r="K58" s="24"/>
      <c r="L58" s="24"/>
      <c r="M58" s="24"/>
      <c r="N58" s="24"/>
      <c r="O58" s="24"/>
      <c r="P58" s="24"/>
      <c r="Q58" s="24"/>
      <c r="R58" s="24"/>
      <c r="S58" s="24"/>
      <c r="T58" s="24"/>
      <c r="U58" s="24"/>
      <c r="V58" s="24"/>
      <c r="W58" s="24"/>
      <c r="X58" s="24"/>
      <c r="Y58" s="24"/>
      <c r="Z58" s="24"/>
    </row>
    <row r="59" ht="19.15" customHeight="1">
      <c r="A59" t="s" s="138">
        <v>8310</v>
      </c>
      <c r="B59" s="149">
        <v>2</v>
      </c>
      <c r="C59" s="149">
        <v>19</v>
      </c>
      <c r="D59" t="s" s="205">
        <v>8374</v>
      </c>
      <c r="E59" t="s" s="205">
        <v>60</v>
      </c>
      <c r="F59" s="223">
        <v>159</v>
      </c>
      <c r="G59" s="149">
        <v>159</v>
      </c>
      <c r="H59" s="173">
        <f>SUM(G59-F59)</f>
        <v>0</v>
      </c>
      <c r="I59" s="167">
        <f>H59/F59</f>
        <v>0</v>
      </c>
      <c r="J59" s="167">
        <f>H59/G59</f>
        <v>0</v>
      </c>
      <c r="K59" s="24"/>
      <c r="L59" s="24"/>
      <c r="M59" s="24"/>
      <c r="N59" s="24"/>
      <c r="O59" s="24"/>
      <c r="P59" s="24"/>
      <c r="Q59" s="24"/>
      <c r="R59" s="24"/>
      <c r="S59" s="24"/>
      <c r="T59" s="24"/>
      <c r="U59" s="24"/>
      <c r="V59" s="24"/>
      <c r="W59" s="24"/>
      <c r="X59" s="24"/>
      <c r="Y59" s="24"/>
      <c r="Z59" s="24"/>
    </row>
    <row r="60" ht="19.15" customHeight="1">
      <c r="A60" t="s" s="138">
        <v>8310</v>
      </c>
      <c r="B60" s="149">
        <v>2</v>
      </c>
      <c r="C60" s="149">
        <v>30</v>
      </c>
      <c r="D60" t="s" s="205">
        <v>8375</v>
      </c>
      <c r="E60" t="s" s="205">
        <v>42</v>
      </c>
      <c r="F60" s="223">
        <v>136</v>
      </c>
      <c r="G60" s="149">
        <v>144</v>
      </c>
      <c r="H60" s="173">
        <f>SUM(G60-F60)</f>
        <v>8</v>
      </c>
      <c r="I60" s="167">
        <f>H60/F60</f>
        <v>0.0588235294117647</v>
      </c>
      <c r="J60" s="167">
        <f>H60/G60</f>
        <v>0.0555555555555556</v>
      </c>
      <c r="K60" s="24"/>
      <c r="L60" s="24"/>
      <c r="M60" s="24"/>
      <c r="N60" s="24"/>
      <c r="O60" s="24"/>
      <c r="P60" s="24"/>
      <c r="Q60" s="24"/>
      <c r="R60" s="24"/>
      <c r="S60" s="24"/>
      <c r="T60" s="24"/>
      <c r="U60" s="24"/>
      <c r="V60" s="24"/>
      <c r="W60" s="24"/>
      <c r="X60" s="24"/>
      <c r="Y60" s="24"/>
      <c r="Z60" s="24"/>
    </row>
    <row r="61" ht="19.15" customHeight="1">
      <c r="A61" t="s" s="138">
        <v>8310</v>
      </c>
      <c r="B61" s="149">
        <v>2</v>
      </c>
      <c r="C61" s="149">
        <v>15</v>
      </c>
      <c r="D61" t="s" s="205">
        <v>8376</v>
      </c>
      <c r="E61" t="s" s="205">
        <v>66</v>
      </c>
      <c r="F61" s="223">
        <v>106</v>
      </c>
      <c r="G61" s="149">
        <v>108</v>
      </c>
      <c r="H61" s="173">
        <f>SUM(G61-F61)</f>
        <v>2</v>
      </c>
      <c r="I61" s="167">
        <f>H61/F61</f>
        <v>0.0188679245283019</v>
      </c>
      <c r="J61" s="167">
        <f>H61/G61</f>
        <v>0.0185185185185185</v>
      </c>
      <c r="K61" s="24"/>
      <c r="L61" s="24"/>
      <c r="M61" s="24"/>
      <c r="N61" s="24"/>
      <c r="O61" s="24"/>
      <c r="P61" s="24"/>
      <c r="Q61" s="24"/>
      <c r="R61" s="24"/>
      <c r="S61" s="24"/>
      <c r="T61" s="24"/>
      <c r="U61" s="24"/>
      <c r="V61" s="24"/>
      <c r="W61" s="24"/>
      <c r="X61" s="24"/>
      <c r="Y61" s="24"/>
      <c r="Z61" s="24"/>
    </row>
    <row r="62" ht="19.15" customHeight="1">
      <c r="A62" t="s" s="138">
        <v>8310</v>
      </c>
      <c r="B62" s="149">
        <v>2</v>
      </c>
      <c r="C62" s="149">
        <v>25</v>
      </c>
      <c r="D62" t="s" s="205">
        <v>8377</v>
      </c>
      <c r="E62" t="s" s="205">
        <v>110</v>
      </c>
      <c r="F62" s="223">
        <v>100</v>
      </c>
      <c r="G62" s="149">
        <v>102</v>
      </c>
      <c r="H62" s="173">
        <f>SUM(G62-F62)</f>
        <v>2</v>
      </c>
      <c r="I62" s="167">
        <f>H62/F62</f>
        <v>0.02</v>
      </c>
      <c r="J62" s="167">
        <f>H62/G62</f>
        <v>0.0196078431372549</v>
      </c>
      <c r="K62" s="24"/>
      <c r="L62" s="24"/>
      <c r="M62" s="24"/>
      <c r="N62" s="24"/>
      <c r="O62" s="24"/>
      <c r="P62" s="24"/>
      <c r="Q62" s="24"/>
      <c r="R62" s="24"/>
      <c r="S62" s="24"/>
      <c r="T62" s="24"/>
      <c r="U62" s="24"/>
      <c r="V62" s="24"/>
      <c r="W62" s="24"/>
      <c r="X62" s="24"/>
      <c r="Y62" s="24"/>
      <c r="Z62" s="24"/>
    </row>
    <row r="63" ht="19.15" customHeight="1">
      <c r="A63" t="s" s="138">
        <v>8310</v>
      </c>
      <c r="B63" s="149">
        <v>2</v>
      </c>
      <c r="C63" s="149">
        <v>17</v>
      </c>
      <c r="D63" t="s" s="205">
        <v>8571</v>
      </c>
      <c r="E63" t="s" s="205">
        <v>30</v>
      </c>
      <c r="F63" s="223">
        <v>92</v>
      </c>
      <c r="G63" s="149">
        <v>91</v>
      </c>
      <c r="H63" s="173">
        <f>SUM(G63-F63)</f>
        <v>-1</v>
      </c>
      <c r="I63" s="167">
        <f>H63/F63</f>
        <v>-0.0108695652173913</v>
      </c>
      <c r="J63" s="167">
        <f>H63/G63</f>
        <v>-0.010989010989011</v>
      </c>
      <c r="K63" s="24"/>
      <c r="L63" s="24"/>
      <c r="M63" s="24"/>
      <c r="N63" s="24"/>
      <c r="O63" s="24"/>
      <c r="P63" s="24"/>
      <c r="Q63" s="24"/>
      <c r="R63" s="24"/>
      <c r="S63" s="24"/>
      <c r="T63" s="24"/>
      <c r="U63" s="24"/>
      <c r="V63" s="24"/>
      <c r="W63" s="24"/>
      <c r="X63" s="24"/>
      <c r="Y63" s="24"/>
      <c r="Z63" s="24"/>
    </row>
    <row r="64" ht="19.15" customHeight="1">
      <c r="A64" t="s" s="138">
        <v>8310</v>
      </c>
      <c r="B64" s="149">
        <v>2</v>
      </c>
      <c r="C64" s="149">
        <v>28</v>
      </c>
      <c r="D64" t="s" s="205">
        <v>8378</v>
      </c>
      <c r="E64" t="s" s="205">
        <v>106</v>
      </c>
      <c r="F64" s="223">
        <v>83</v>
      </c>
      <c r="G64" s="149">
        <v>84</v>
      </c>
      <c r="H64" s="173">
        <f>SUM(G64-F64)</f>
        <v>1</v>
      </c>
      <c r="I64" s="167">
        <f>H64/F64</f>
        <v>0.0120481927710843</v>
      </c>
      <c r="J64" s="167">
        <f>H64/G64</f>
        <v>0.0119047619047619</v>
      </c>
      <c r="K64" s="24"/>
      <c r="L64" s="24"/>
      <c r="M64" s="24"/>
      <c r="N64" s="24"/>
      <c r="O64" s="24"/>
      <c r="P64" s="24"/>
      <c r="Q64" s="24"/>
      <c r="R64" s="24"/>
      <c r="S64" s="24"/>
      <c r="T64" s="24"/>
      <c r="U64" s="24"/>
      <c r="V64" s="24"/>
      <c r="W64" s="24"/>
      <c r="X64" s="24"/>
      <c r="Y64" s="24"/>
      <c r="Z64" s="24"/>
    </row>
    <row r="65" ht="19.15" customHeight="1">
      <c r="A65" t="s" s="138">
        <v>8310</v>
      </c>
      <c r="B65" s="149">
        <v>2</v>
      </c>
      <c r="C65" s="149">
        <v>27</v>
      </c>
      <c r="D65" t="s" s="205">
        <v>8379</v>
      </c>
      <c r="E65" t="s" s="205">
        <v>147</v>
      </c>
      <c r="F65" s="223">
        <v>73</v>
      </c>
      <c r="G65" s="149">
        <v>77</v>
      </c>
      <c r="H65" s="173">
        <f>SUM(G65-F65)</f>
        <v>4</v>
      </c>
      <c r="I65" s="167">
        <f>H65/F65</f>
        <v>0.0547945205479452</v>
      </c>
      <c r="J65" s="167">
        <f>H65/G65</f>
        <v>0.0519480519480519</v>
      </c>
      <c r="K65" s="24"/>
      <c r="L65" s="24"/>
      <c r="M65" s="24"/>
      <c r="N65" s="24"/>
      <c r="O65" s="24"/>
      <c r="P65" s="24"/>
      <c r="Q65" s="24"/>
      <c r="R65" s="24"/>
      <c r="S65" s="24"/>
      <c r="T65" s="24"/>
      <c r="U65" s="24"/>
      <c r="V65" s="24"/>
      <c r="W65" s="24"/>
      <c r="X65" s="24"/>
      <c r="Y65" s="24"/>
      <c r="Z65" s="24"/>
    </row>
    <row r="66" ht="19.15" customHeight="1">
      <c r="A66" t="s" s="138">
        <v>8310</v>
      </c>
      <c r="B66" s="149">
        <v>2</v>
      </c>
      <c r="C66" s="149">
        <v>20</v>
      </c>
      <c r="D66" t="s" s="205">
        <v>8380</v>
      </c>
      <c r="E66" t="s" s="205">
        <v>185</v>
      </c>
      <c r="F66" s="223">
        <v>59</v>
      </c>
      <c r="G66" s="149">
        <v>61</v>
      </c>
      <c r="H66" s="173">
        <f>SUM(G66-F66)</f>
        <v>2</v>
      </c>
      <c r="I66" s="167">
        <f>H66/F66</f>
        <v>0.0338983050847458</v>
      </c>
      <c r="J66" s="167">
        <f>H66/G66</f>
        <v>0.0327868852459016</v>
      </c>
      <c r="K66" s="24"/>
      <c r="L66" s="24"/>
      <c r="M66" s="24"/>
      <c r="N66" s="24"/>
      <c r="O66" s="24"/>
      <c r="P66" s="24"/>
      <c r="Q66" s="24"/>
      <c r="R66" s="24"/>
      <c r="S66" s="24"/>
      <c r="T66" s="24"/>
      <c r="U66" s="24"/>
      <c r="V66" s="24"/>
      <c r="W66" s="24"/>
      <c r="X66" s="24"/>
      <c r="Y66" s="24"/>
      <c r="Z66" s="24"/>
    </row>
    <row r="67" ht="19.15" customHeight="1">
      <c r="A67" t="s" s="138">
        <v>8310</v>
      </c>
      <c r="B67" s="149">
        <v>2</v>
      </c>
      <c r="C67" s="149">
        <v>3</v>
      </c>
      <c r="D67" t="s" s="205">
        <v>8381</v>
      </c>
      <c r="E67" t="s" s="205">
        <v>380</v>
      </c>
      <c r="F67" s="223">
        <v>0</v>
      </c>
      <c r="G67" s="149">
        <v>0</v>
      </c>
      <c r="H67" s="173">
        <f>SUM(G67-F67)</f>
        <v>0</v>
      </c>
      <c r="I67" s="207">
        <f>H67/F67</f>
      </c>
      <c r="J67" s="207">
        <f>H67/G67</f>
      </c>
      <c r="K67" s="24"/>
      <c r="L67" s="24"/>
      <c r="M67" s="24"/>
      <c r="N67" s="24"/>
      <c r="O67" s="24"/>
      <c r="P67" s="24"/>
      <c r="Q67" s="24"/>
      <c r="R67" s="24"/>
      <c r="S67" s="24"/>
      <c r="T67" s="24"/>
      <c r="U67" s="24"/>
      <c r="V67" s="24"/>
      <c r="W67" s="24"/>
      <c r="X67" s="24"/>
      <c r="Y67" s="24"/>
      <c r="Z67" s="24"/>
    </row>
    <row r="68" ht="19.15" customHeight="1">
      <c r="A68" t="s" s="138">
        <v>8310</v>
      </c>
      <c r="B68" s="149">
        <v>2</v>
      </c>
      <c r="C68" s="149">
        <v>26</v>
      </c>
      <c r="D68" t="s" s="205">
        <v>8382</v>
      </c>
      <c r="E68" t="s" s="205">
        <v>78</v>
      </c>
      <c r="F68" s="223">
        <v>0</v>
      </c>
      <c r="G68" s="149">
        <v>0</v>
      </c>
      <c r="H68" s="206">
        <f>SUM(G68-F68)</f>
        <v>0</v>
      </c>
      <c r="I68" s="176">
        <f>H68/F68</f>
      </c>
      <c r="J68" s="176">
        <f>H68/G68</f>
      </c>
      <c r="K68" s="174"/>
      <c r="L68" s="174"/>
      <c r="M68" s="174"/>
      <c r="N68" s="174"/>
      <c r="O68" s="174"/>
      <c r="P68" s="174"/>
      <c r="Q68" s="174"/>
      <c r="R68" s="174"/>
      <c r="S68" s="174"/>
      <c r="T68" s="174"/>
      <c r="U68" s="174"/>
      <c r="V68" s="174"/>
      <c r="W68" s="174"/>
      <c r="X68" s="174"/>
      <c r="Y68" s="174"/>
      <c r="Z68" s="174"/>
    </row>
    <row r="69" ht="19.15" customHeight="1">
      <c r="A69" s="177"/>
      <c r="B69" s="178"/>
      <c r="C69" s="178"/>
      <c r="D69" s="179"/>
      <c r="E69" s="179"/>
      <c r="F69" s="181">
        <f>SUM(F36:F68)</f>
        <v>88549</v>
      </c>
      <c r="G69" s="180">
        <f>SUM(G36:G68)</f>
        <v>92921</v>
      </c>
      <c r="H69" s="181">
        <f>SUM(H36:H68)</f>
        <v>4372</v>
      </c>
      <c r="I69" s="182">
        <f>H69/F69</f>
        <v>0.0493737930411411</v>
      </c>
      <c r="J69" s="182">
        <f>H69/G69</f>
        <v>0.0470507205045146</v>
      </c>
      <c r="K69" s="183"/>
      <c r="L69" s="183"/>
      <c r="M69" s="183"/>
      <c r="N69" s="183"/>
      <c r="O69" s="183"/>
      <c r="P69" s="183"/>
      <c r="Q69" s="183"/>
      <c r="R69" s="183"/>
      <c r="S69" s="183"/>
      <c r="T69" s="183"/>
      <c r="U69" s="183"/>
      <c r="V69" s="183"/>
      <c r="W69" s="183"/>
      <c r="X69" s="183"/>
      <c r="Y69" s="183"/>
      <c r="Z69" s="184"/>
    </row>
    <row r="70" ht="19.15" customHeight="1">
      <c r="A70" s="230"/>
      <c r="B70" s="231"/>
      <c r="C70" s="231"/>
      <c r="D70" s="232"/>
      <c r="E70" s="232"/>
      <c r="F70" s="233"/>
      <c r="G70" s="231"/>
      <c r="H70" s="234"/>
      <c r="I70" s="188"/>
      <c r="J70" s="188"/>
      <c r="K70" s="189"/>
      <c r="L70" s="189"/>
      <c r="M70" s="189"/>
      <c r="N70" s="189"/>
      <c r="O70" s="189"/>
      <c r="P70" s="189"/>
      <c r="Q70" s="189"/>
      <c r="R70" s="189"/>
      <c r="S70" s="189"/>
      <c r="T70" s="189"/>
      <c r="U70" s="189"/>
      <c r="V70" s="189"/>
      <c r="W70" s="189"/>
      <c r="X70" s="189"/>
      <c r="Y70" s="189"/>
      <c r="Z70" s="189"/>
    </row>
    <row r="71" ht="19.15" customHeight="1">
      <c r="A71" t="s" s="138">
        <v>8310</v>
      </c>
      <c r="B71" s="149">
        <v>3</v>
      </c>
      <c r="C71" s="149">
        <v>11</v>
      </c>
      <c r="D71" t="s" s="205">
        <v>8383</v>
      </c>
      <c r="E71" t="s" s="205">
        <v>84</v>
      </c>
      <c r="F71" s="223">
        <v>39095</v>
      </c>
      <c r="G71" s="149">
        <v>41002</v>
      </c>
      <c r="H71" s="173">
        <f>SUM(G71-F71)</f>
        <v>1907</v>
      </c>
      <c r="I71" s="167">
        <f>H71/F71</f>
        <v>0.0487786161913288</v>
      </c>
      <c r="J71" s="167">
        <f>H71/G71</f>
        <v>0.0465099263450563</v>
      </c>
      <c r="K71" s="24"/>
      <c r="L71" s="24"/>
      <c r="M71" s="24"/>
      <c r="N71" s="24"/>
      <c r="O71" s="24"/>
      <c r="P71" s="24"/>
      <c r="Q71" s="24"/>
      <c r="R71" s="24"/>
      <c r="S71" s="24"/>
      <c r="T71" s="24"/>
      <c r="U71" s="24"/>
      <c r="V71" s="24"/>
      <c r="W71" s="24"/>
      <c r="X71" s="24"/>
      <c r="Y71" s="24"/>
      <c r="Z71" s="24"/>
    </row>
    <row r="72" ht="19.15" customHeight="1">
      <c r="A72" t="s" s="138">
        <v>8310</v>
      </c>
      <c r="B72" s="149">
        <v>3</v>
      </c>
      <c r="C72" s="149">
        <v>5</v>
      </c>
      <c r="D72" t="s" s="205">
        <v>8384</v>
      </c>
      <c r="E72" t="s" s="205">
        <v>26</v>
      </c>
      <c r="F72" s="223">
        <v>22677</v>
      </c>
      <c r="G72" s="149">
        <v>23719</v>
      </c>
      <c r="H72" s="173">
        <f>SUM(G72-F72)</f>
        <v>1042</v>
      </c>
      <c r="I72" s="167">
        <f>H72/F72</f>
        <v>0.0459496406050183</v>
      </c>
      <c r="J72" s="167">
        <f>H72/G72</f>
        <v>0.0439310257599393</v>
      </c>
      <c r="K72" s="24"/>
      <c r="L72" s="24"/>
      <c r="M72" s="24"/>
      <c r="N72" s="24"/>
      <c r="O72" s="24"/>
      <c r="P72" s="24"/>
      <c r="Q72" s="24"/>
      <c r="R72" s="24"/>
      <c r="S72" s="24"/>
      <c r="T72" s="24"/>
      <c r="U72" s="24"/>
      <c r="V72" s="24"/>
      <c r="W72" s="24"/>
      <c r="X72" s="24"/>
      <c r="Y72" s="24"/>
      <c r="Z72" s="24"/>
    </row>
    <row r="73" ht="19.15" customHeight="1">
      <c r="A73" t="s" s="138">
        <v>8310</v>
      </c>
      <c r="B73" s="149">
        <v>3</v>
      </c>
      <c r="C73" s="149">
        <v>6</v>
      </c>
      <c r="D73" t="s" s="205">
        <v>8385</v>
      </c>
      <c r="E73" t="s" s="205">
        <v>20</v>
      </c>
      <c r="F73" s="223">
        <v>8696</v>
      </c>
      <c r="G73" s="149">
        <v>9052</v>
      </c>
      <c r="H73" s="173">
        <f>SUM(G73-F73)</f>
        <v>356</v>
      </c>
      <c r="I73" s="167">
        <f>H73/F73</f>
        <v>0.0409383624655014</v>
      </c>
      <c r="J73" s="167">
        <f>H73/G73</f>
        <v>0.0393283252319929</v>
      </c>
      <c r="K73" s="24"/>
      <c r="L73" s="24"/>
      <c r="M73" s="24"/>
      <c r="N73" s="24"/>
      <c r="O73" s="24"/>
      <c r="P73" s="24"/>
      <c r="Q73" s="24"/>
      <c r="R73" s="24"/>
      <c r="S73" s="24"/>
      <c r="T73" s="24"/>
      <c r="U73" s="24"/>
      <c r="V73" s="24"/>
      <c r="W73" s="24"/>
      <c r="X73" s="24"/>
      <c r="Y73" s="24"/>
      <c r="Z73" s="24"/>
    </row>
    <row r="74" ht="19.15" customHeight="1">
      <c r="A74" t="s" s="138">
        <v>8310</v>
      </c>
      <c r="B74" s="149">
        <v>3</v>
      </c>
      <c r="C74" s="149">
        <v>14</v>
      </c>
      <c r="D74" t="s" s="205">
        <v>8312</v>
      </c>
      <c r="E74" t="s" s="205">
        <v>22</v>
      </c>
      <c r="F74" s="342">
        <v>501</v>
      </c>
      <c r="G74" s="343">
        <v>8286</v>
      </c>
      <c r="H74" s="173">
        <f>SUM(G74-F74)</f>
        <v>7785</v>
      </c>
      <c r="I74" s="167">
        <f>H74/F74</f>
        <v>15.5389221556886</v>
      </c>
      <c r="J74" s="167">
        <f>H74/G74</f>
        <v>0.939536567704562</v>
      </c>
      <c r="K74" s="24"/>
      <c r="L74" s="24"/>
      <c r="M74" s="24"/>
      <c r="N74" s="24"/>
      <c r="O74" s="24"/>
      <c r="P74" s="24"/>
      <c r="Q74" s="24"/>
      <c r="R74" s="24"/>
      <c r="S74" s="24"/>
      <c r="T74" s="24"/>
      <c r="U74" s="24"/>
      <c r="V74" s="24"/>
      <c r="W74" s="24"/>
      <c r="X74" s="24"/>
      <c r="Y74" s="24"/>
      <c r="Z74" s="24"/>
    </row>
    <row r="75" ht="19.15" customHeight="1">
      <c r="A75" t="s" s="138">
        <v>8310</v>
      </c>
      <c r="B75" s="149">
        <v>3</v>
      </c>
      <c r="C75" s="149">
        <v>12</v>
      </c>
      <c r="D75" t="s" s="205">
        <v>8386</v>
      </c>
      <c r="E75" t="s" s="205">
        <v>17</v>
      </c>
      <c r="F75" s="223">
        <v>1387</v>
      </c>
      <c r="G75" s="149">
        <v>1486</v>
      </c>
      <c r="H75" s="173">
        <f>SUM(G75-F75)</f>
        <v>99</v>
      </c>
      <c r="I75" s="167">
        <f>H75/F75</f>
        <v>0.0713770728190339</v>
      </c>
      <c r="J75" s="167">
        <f>H75/G75</f>
        <v>0.0666218034993271</v>
      </c>
      <c r="K75" s="24"/>
      <c r="L75" s="24"/>
      <c r="M75" s="24"/>
      <c r="N75" s="24"/>
      <c r="O75" s="24"/>
      <c r="P75" s="24"/>
      <c r="Q75" s="24"/>
      <c r="R75" s="24"/>
      <c r="S75" s="24"/>
      <c r="T75" s="24"/>
      <c r="U75" s="24"/>
      <c r="V75" s="24"/>
      <c r="W75" s="24"/>
      <c r="X75" s="24"/>
      <c r="Y75" s="24"/>
      <c r="Z75" s="24"/>
    </row>
    <row r="76" ht="19.15" customHeight="1">
      <c r="A76" t="s" s="138">
        <v>8310</v>
      </c>
      <c r="B76" s="149">
        <v>3</v>
      </c>
      <c r="C76" s="149">
        <v>3</v>
      </c>
      <c r="D76" t="s" s="205">
        <v>8387</v>
      </c>
      <c r="E76" t="s" s="205">
        <v>28</v>
      </c>
      <c r="F76" s="223">
        <v>742</v>
      </c>
      <c r="G76" s="149">
        <v>778</v>
      </c>
      <c r="H76" s="173">
        <f>SUM(G76-F76)</f>
        <v>36</v>
      </c>
      <c r="I76" s="167">
        <f>H76/F76</f>
        <v>0.0485175202156334</v>
      </c>
      <c r="J76" s="167">
        <f>H76/G76</f>
        <v>0.0462724935732648</v>
      </c>
      <c r="K76" s="24"/>
      <c r="L76" s="24"/>
      <c r="M76" s="24"/>
      <c r="N76" s="24"/>
      <c r="O76" s="24"/>
      <c r="P76" s="24"/>
      <c r="Q76" s="24"/>
      <c r="R76" s="24"/>
      <c r="S76" s="24"/>
      <c r="T76" s="24"/>
      <c r="U76" s="24"/>
      <c r="V76" s="24"/>
      <c r="W76" s="24"/>
      <c r="X76" s="24"/>
      <c r="Y76" s="24"/>
      <c r="Z76" s="24"/>
    </row>
    <row r="77" ht="19.15" customHeight="1">
      <c r="A77" t="s" s="138">
        <v>8310</v>
      </c>
      <c r="B77" s="149">
        <v>3</v>
      </c>
      <c r="C77" s="149">
        <v>25</v>
      </c>
      <c r="D77" t="s" s="205">
        <v>8388</v>
      </c>
      <c r="E77" t="s" s="205">
        <v>106</v>
      </c>
      <c r="F77" s="223">
        <v>737</v>
      </c>
      <c r="G77" s="149">
        <v>758</v>
      </c>
      <c r="H77" s="173">
        <f>SUM(G77-F77)</f>
        <v>21</v>
      </c>
      <c r="I77" s="167">
        <f>H77/F77</f>
        <v>0.028493894165536</v>
      </c>
      <c r="J77" s="167">
        <f>H77/G77</f>
        <v>0.0277044854881266</v>
      </c>
      <c r="K77" s="24"/>
      <c r="L77" s="24"/>
      <c r="M77" s="24"/>
      <c r="N77" s="24"/>
      <c r="O77" s="24"/>
      <c r="P77" s="24"/>
      <c r="Q77" s="24"/>
      <c r="R77" s="24"/>
      <c r="S77" s="24"/>
      <c r="T77" s="24"/>
      <c r="U77" s="24"/>
      <c r="V77" s="24"/>
      <c r="W77" s="24"/>
      <c r="X77" s="24"/>
      <c r="Y77" s="24"/>
      <c r="Z77" s="24"/>
    </row>
    <row r="78" ht="19.15" customHeight="1">
      <c r="A78" t="s" s="138">
        <v>8310</v>
      </c>
      <c r="B78" s="149">
        <v>3</v>
      </c>
      <c r="C78" s="149">
        <v>8</v>
      </c>
      <c r="D78" t="s" s="205">
        <v>8389</v>
      </c>
      <c r="E78" t="s" s="205">
        <v>38</v>
      </c>
      <c r="F78" s="223">
        <v>568</v>
      </c>
      <c r="G78" s="149">
        <v>575</v>
      </c>
      <c r="H78" s="173">
        <f>SUM(G78-F78)</f>
        <v>7</v>
      </c>
      <c r="I78" s="167">
        <f>H78/F78</f>
        <v>0.0123239436619718</v>
      </c>
      <c r="J78" s="167">
        <f>H78/G78</f>
        <v>0.0121739130434783</v>
      </c>
      <c r="K78" s="24"/>
      <c r="L78" s="24"/>
      <c r="M78" s="24"/>
      <c r="N78" s="24"/>
      <c r="O78" s="24"/>
      <c r="P78" s="24"/>
      <c r="Q78" s="24"/>
      <c r="R78" s="24"/>
      <c r="S78" s="24"/>
      <c r="T78" s="24"/>
      <c r="U78" s="24"/>
      <c r="V78" s="24"/>
      <c r="W78" s="24"/>
      <c r="X78" s="24"/>
      <c r="Y78" s="24"/>
      <c r="Z78" s="24"/>
    </row>
    <row r="79" ht="19.15" customHeight="1">
      <c r="A79" t="s" s="138">
        <v>8310</v>
      </c>
      <c r="B79" s="149">
        <v>3</v>
      </c>
      <c r="C79" s="149">
        <v>13</v>
      </c>
      <c r="D79" t="s" s="205">
        <v>8311</v>
      </c>
      <c r="E79" t="s" s="205">
        <v>36</v>
      </c>
      <c r="F79" s="240">
        <v>7876</v>
      </c>
      <c r="G79" s="172">
        <v>533</v>
      </c>
      <c r="H79" s="173">
        <f>SUM(G79-F79)</f>
        <v>-7343</v>
      </c>
      <c r="I79" s="167">
        <f>H79/F79</f>
        <v>-0.932326053834434</v>
      </c>
      <c r="J79" s="167">
        <f>H79/G79</f>
        <v>-13.7767354596623</v>
      </c>
      <c r="K79" s="24"/>
      <c r="L79" s="24"/>
      <c r="M79" s="24"/>
      <c r="N79" s="24"/>
      <c r="O79" s="24"/>
      <c r="P79" s="24"/>
      <c r="Q79" s="24"/>
      <c r="R79" s="24"/>
      <c r="S79" s="24"/>
      <c r="T79" s="24"/>
      <c r="U79" s="24"/>
      <c r="V79" s="24"/>
      <c r="W79" s="24"/>
      <c r="X79" s="24"/>
      <c r="Y79" s="24"/>
      <c r="Z79" s="24"/>
    </row>
    <row r="80" ht="19.15" customHeight="1">
      <c r="A80" t="s" s="138">
        <v>8310</v>
      </c>
      <c r="B80" s="149">
        <v>3</v>
      </c>
      <c r="C80" s="149">
        <v>15</v>
      </c>
      <c r="D80" t="s" s="205">
        <v>8315</v>
      </c>
      <c r="E80" t="s" s="205">
        <v>40</v>
      </c>
      <c r="F80" s="240">
        <v>525</v>
      </c>
      <c r="G80" s="172">
        <v>521</v>
      </c>
      <c r="H80" s="173">
        <f>SUM(G80-F80)</f>
        <v>-4</v>
      </c>
      <c r="I80" s="167">
        <f>H80/F80</f>
        <v>-0.00761904761904762</v>
      </c>
      <c r="J80" s="167">
        <f>H80/G80</f>
        <v>-0.00767754318618042</v>
      </c>
      <c r="K80" s="24"/>
      <c r="L80" s="24"/>
      <c r="M80" s="24"/>
      <c r="N80" s="24"/>
      <c r="O80" s="24"/>
      <c r="P80" s="24"/>
      <c r="Q80" s="24"/>
      <c r="R80" s="24"/>
      <c r="S80" s="24"/>
      <c r="T80" s="24"/>
      <c r="U80" s="24"/>
      <c r="V80" s="24"/>
      <c r="W80" s="24"/>
      <c r="X80" s="24"/>
      <c r="Y80" s="24"/>
      <c r="Z80" s="24"/>
    </row>
    <row r="81" ht="19.15" customHeight="1">
      <c r="A81" t="s" s="138">
        <v>8310</v>
      </c>
      <c r="B81" s="149">
        <v>3</v>
      </c>
      <c r="C81" s="149">
        <v>7</v>
      </c>
      <c r="D81" t="s" s="205">
        <v>8390</v>
      </c>
      <c r="E81" t="s" s="205">
        <v>34</v>
      </c>
      <c r="F81" s="223">
        <v>447</v>
      </c>
      <c r="G81" s="149">
        <v>462</v>
      </c>
      <c r="H81" s="173">
        <f>SUM(G81-F81)</f>
        <v>15</v>
      </c>
      <c r="I81" s="167">
        <f>H81/F81</f>
        <v>0.0335570469798658</v>
      </c>
      <c r="J81" s="167">
        <f>H81/G81</f>
        <v>0.0324675324675325</v>
      </c>
      <c r="K81" s="24"/>
      <c r="L81" s="24"/>
      <c r="M81" s="24"/>
      <c r="N81" s="24"/>
      <c r="O81" s="24"/>
      <c r="P81" s="24"/>
      <c r="Q81" s="24"/>
      <c r="R81" s="24"/>
      <c r="S81" s="24"/>
      <c r="T81" s="24"/>
      <c r="U81" s="24"/>
      <c r="V81" s="24"/>
      <c r="W81" s="24"/>
      <c r="X81" s="24"/>
      <c r="Y81" s="24"/>
      <c r="Z81" s="24"/>
    </row>
    <row r="82" ht="19.15" customHeight="1">
      <c r="A82" t="s" s="138">
        <v>8310</v>
      </c>
      <c r="B82" s="149">
        <v>3</v>
      </c>
      <c r="C82" s="149">
        <v>10</v>
      </c>
      <c r="D82" t="s" s="205">
        <v>8391</v>
      </c>
      <c r="E82" t="s" s="205">
        <v>30</v>
      </c>
      <c r="F82" s="223">
        <v>373</v>
      </c>
      <c r="G82" s="149">
        <v>401</v>
      </c>
      <c r="H82" s="173">
        <f>SUM(G82-F82)</f>
        <v>28</v>
      </c>
      <c r="I82" s="167">
        <f>H82/F82</f>
        <v>0.07506702412868629</v>
      </c>
      <c r="J82" s="167">
        <f>H82/G82</f>
        <v>0.06982543640897761</v>
      </c>
      <c r="K82" s="24"/>
      <c r="L82" s="24"/>
      <c r="M82" s="24"/>
      <c r="N82" s="24"/>
      <c r="O82" s="24"/>
      <c r="P82" s="24"/>
      <c r="Q82" s="24"/>
      <c r="R82" s="24"/>
      <c r="S82" s="24"/>
      <c r="T82" s="24"/>
      <c r="U82" s="24"/>
      <c r="V82" s="24"/>
      <c r="W82" s="24"/>
      <c r="X82" s="24"/>
      <c r="Y82" s="24"/>
      <c r="Z82" s="24"/>
    </row>
    <row r="83" ht="19.15" customHeight="1">
      <c r="A83" t="s" s="138">
        <v>8310</v>
      </c>
      <c r="B83" s="149">
        <v>3</v>
      </c>
      <c r="C83" s="149">
        <v>1</v>
      </c>
      <c r="D83" t="s" s="205">
        <v>8392</v>
      </c>
      <c r="E83" t="s" s="205">
        <v>48</v>
      </c>
      <c r="F83" s="223">
        <v>340</v>
      </c>
      <c r="G83" s="149">
        <v>349</v>
      </c>
      <c r="H83" s="173">
        <f>SUM(G83-F83)</f>
        <v>9</v>
      </c>
      <c r="I83" s="167">
        <f>H83/F83</f>
        <v>0.0264705882352941</v>
      </c>
      <c r="J83" s="167">
        <f>H83/G83</f>
        <v>0.0257879656160458</v>
      </c>
      <c r="K83" s="24"/>
      <c r="L83" s="24"/>
      <c r="M83" s="24"/>
      <c r="N83" s="24"/>
      <c r="O83" s="24"/>
      <c r="P83" s="24"/>
      <c r="Q83" s="24"/>
      <c r="R83" s="24"/>
      <c r="S83" s="24"/>
      <c r="T83" s="24"/>
      <c r="U83" s="24"/>
      <c r="V83" s="24"/>
      <c r="W83" s="24"/>
      <c r="X83" s="24"/>
      <c r="Y83" s="24"/>
      <c r="Z83" s="24"/>
    </row>
    <row r="84" ht="19.15" customHeight="1">
      <c r="A84" t="s" s="138">
        <v>8310</v>
      </c>
      <c r="B84" s="149">
        <v>3</v>
      </c>
      <c r="C84" s="149">
        <v>17</v>
      </c>
      <c r="D84" t="s" s="205">
        <v>8393</v>
      </c>
      <c r="E84" t="s" s="205">
        <v>24</v>
      </c>
      <c r="F84" s="223">
        <v>302</v>
      </c>
      <c r="G84" s="149">
        <v>343</v>
      </c>
      <c r="H84" s="173">
        <f>SUM(G84-F84)</f>
        <v>41</v>
      </c>
      <c r="I84" s="167">
        <f>H84/F84</f>
        <v>0.135761589403974</v>
      </c>
      <c r="J84" s="167">
        <f>H84/G84</f>
        <v>0.119533527696793</v>
      </c>
      <c r="K84" s="24"/>
      <c r="L84" s="24"/>
      <c r="M84" s="24"/>
      <c r="N84" s="24"/>
      <c r="O84" s="24"/>
      <c r="P84" s="24"/>
      <c r="Q84" s="24"/>
      <c r="R84" s="24"/>
      <c r="S84" s="24"/>
      <c r="T84" s="24"/>
      <c r="U84" s="24"/>
      <c r="V84" s="24"/>
      <c r="W84" s="24"/>
      <c r="X84" s="24"/>
      <c r="Y84" s="24"/>
      <c r="Z84" s="24"/>
    </row>
    <row r="85" ht="19.15" customHeight="1">
      <c r="A85" t="s" s="138">
        <v>8310</v>
      </c>
      <c r="B85" s="149">
        <v>3</v>
      </c>
      <c r="C85" s="149">
        <v>4</v>
      </c>
      <c r="D85" t="s" s="205">
        <v>8394</v>
      </c>
      <c r="E85" t="s" s="205">
        <v>76</v>
      </c>
      <c r="F85" s="223">
        <v>252</v>
      </c>
      <c r="G85" s="149">
        <v>276</v>
      </c>
      <c r="H85" s="173">
        <f>SUM(G85-F85)</f>
        <v>24</v>
      </c>
      <c r="I85" s="167">
        <f>H85/F85</f>
        <v>0.09523809523809521</v>
      </c>
      <c r="J85" s="167">
        <f>H85/G85</f>
        <v>0.0869565217391304</v>
      </c>
      <c r="K85" s="24"/>
      <c r="L85" s="24"/>
      <c r="M85" s="24"/>
      <c r="N85" s="24"/>
      <c r="O85" s="24"/>
      <c r="P85" s="24"/>
      <c r="Q85" s="24"/>
      <c r="R85" s="24"/>
      <c r="S85" s="24"/>
      <c r="T85" s="24"/>
      <c r="U85" s="24"/>
      <c r="V85" s="24"/>
      <c r="W85" s="24"/>
      <c r="X85" s="24"/>
      <c r="Y85" s="24"/>
      <c r="Z85" s="24"/>
    </row>
    <row r="86" ht="19.15" customHeight="1">
      <c r="A86" t="s" s="138">
        <v>8310</v>
      </c>
      <c r="B86" s="149">
        <v>3</v>
      </c>
      <c r="C86" s="149">
        <v>21</v>
      </c>
      <c r="D86" t="s" s="205">
        <v>8395</v>
      </c>
      <c r="E86" t="s" s="205">
        <v>60</v>
      </c>
      <c r="F86" s="223">
        <v>234</v>
      </c>
      <c r="G86" s="149">
        <v>256</v>
      </c>
      <c r="H86" s="173">
        <f>SUM(G86-F86)</f>
        <v>22</v>
      </c>
      <c r="I86" s="167">
        <f>H86/F86</f>
        <v>0.094017094017094</v>
      </c>
      <c r="J86" s="167">
        <f>H86/G86</f>
        <v>0.0859375</v>
      </c>
      <c r="K86" s="24"/>
      <c r="L86" s="24"/>
      <c r="M86" s="24"/>
      <c r="N86" s="24"/>
      <c r="O86" s="24"/>
      <c r="P86" s="24"/>
      <c r="Q86" s="24"/>
      <c r="R86" s="24"/>
      <c r="S86" s="24"/>
      <c r="T86" s="24"/>
      <c r="U86" s="24"/>
      <c r="V86" s="24"/>
      <c r="W86" s="24"/>
      <c r="X86" s="24"/>
      <c r="Y86" s="24"/>
      <c r="Z86" s="24"/>
    </row>
    <row r="87" ht="19.15" customHeight="1">
      <c r="A87" t="s" s="138">
        <v>8310</v>
      </c>
      <c r="B87" s="149">
        <v>3</v>
      </c>
      <c r="C87" s="149">
        <v>23</v>
      </c>
      <c r="D87" t="s" s="205">
        <v>8396</v>
      </c>
      <c r="E87" t="s" s="205">
        <v>72</v>
      </c>
      <c r="F87" s="223">
        <v>230</v>
      </c>
      <c r="G87" s="149">
        <v>236</v>
      </c>
      <c r="H87" s="173">
        <f>SUM(G87-F87)</f>
        <v>6</v>
      </c>
      <c r="I87" s="167">
        <f>H87/F87</f>
        <v>0.0260869565217391</v>
      </c>
      <c r="J87" s="167">
        <f>H87/G87</f>
        <v>0.0254237288135593</v>
      </c>
      <c r="K87" s="24"/>
      <c r="L87" s="24"/>
      <c r="M87" s="24"/>
      <c r="N87" s="24"/>
      <c r="O87" s="24"/>
      <c r="P87" s="24"/>
      <c r="Q87" s="24"/>
      <c r="R87" s="24"/>
      <c r="S87" s="24"/>
      <c r="T87" s="24"/>
      <c r="U87" s="24"/>
      <c r="V87" s="24"/>
      <c r="W87" s="24"/>
      <c r="X87" s="24"/>
      <c r="Y87" s="24"/>
      <c r="Z87" s="24"/>
    </row>
    <row r="88" ht="19.15" customHeight="1">
      <c r="A88" t="s" s="138">
        <v>8310</v>
      </c>
      <c r="B88" s="149">
        <v>3</v>
      </c>
      <c r="C88" s="149">
        <v>16</v>
      </c>
      <c r="D88" t="s" s="205">
        <v>8397</v>
      </c>
      <c r="E88" t="s" s="205">
        <v>66</v>
      </c>
      <c r="F88" s="223">
        <v>220</v>
      </c>
      <c r="G88" s="149">
        <v>226</v>
      </c>
      <c r="H88" s="173">
        <f>SUM(G88-F88)</f>
        <v>6</v>
      </c>
      <c r="I88" s="167">
        <f>H88/F88</f>
        <v>0.0272727272727273</v>
      </c>
      <c r="J88" s="167">
        <f>H88/G88</f>
        <v>0.0265486725663717</v>
      </c>
      <c r="K88" s="24"/>
      <c r="L88" s="24"/>
      <c r="M88" s="24"/>
      <c r="N88" s="24"/>
      <c r="O88" s="24"/>
      <c r="P88" s="24"/>
      <c r="Q88" s="24"/>
      <c r="R88" s="24"/>
      <c r="S88" s="24"/>
      <c r="T88" s="24"/>
      <c r="U88" s="24"/>
      <c r="V88" s="24"/>
      <c r="W88" s="24"/>
      <c r="X88" s="24"/>
      <c r="Y88" s="24"/>
      <c r="Z88" s="24"/>
    </row>
    <row r="89" ht="19.15" customHeight="1">
      <c r="A89" t="s" s="138">
        <v>8310</v>
      </c>
      <c r="B89" s="149">
        <v>3</v>
      </c>
      <c r="C89" s="149">
        <v>9</v>
      </c>
      <c r="D89" t="s" s="205">
        <v>8398</v>
      </c>
      <c r="E89" t="s" s="205">
        <v>101</v>
      </c>
      <c r="F89" s="223">
        <v>212</v>
      </c>
      <c r="G89" s="149">
        <v>217</v>
      </c>
      <c r="H89" s="173">
        <f>SUM(G89-F89)</f>
        <v>5</v>
      </c>
      <c r="I89" s="167">
        <f>H89/F89</f>
        <v>0.0235849056603774</v>
      </c>
      <c r="J89" s="167">
        <f>H89/G89</f>
        <v>0.0230414746543779</v>
      </c>
      <c r="K89" s="24"/>
      <c r="L89" s="24"/>
      <c r="M89" s="24"/>
      <c r="N89" s="24"/>
      <c r="O89" s="24"/>
      <c r="P89" s="24"/>
      <c r="Q89" s="24"/>
      <c r="R89" s="24"/>
      <c r="S89" s="24"/>
      <c r="T89" s="24"/>
      <c r="U89" s="24"/>
      <c r="V89" s="24"/>
      <c r="W89" s="24"/>
      <c r="X89" s="24"/>
      <c r="Y89" s="24"/>
      <c r="Z89" s="24"/>
    </row>
    <row r="90" ht="19.15" customHeight="1">
      <c r="A90" t="s" s="138">
        <v>8310</v>
      </c>
      <c r="B90" s="149">
        <v>3</v>
      </c>
      <c r="C90" s="149">
        <v>28</v>
      </c>
      <c r="D90" t="s" s="205">
        <v>8399</v>
      </c>
      <c r="E90" t="s" s="205">
        <v>119</v>
      </c>
      <c r="F90" s="223">
        <v>128</v>
      </c>
      <c r="G90" s="149">
        <v>131</v>
      </c>
      <c r="H90" s="173">
        <f>SUM(G90-F90)</f>
        <v>3</v>
      </c>
      <c r="I90" s="167">
        <f>H90/F90</f>
        <v>0.0234375</v>
      </c>
      <c r="J90" s="167">
        <f>H90/G90</f>
        <v>0.0229007633587786</v>
      </c>
      <c r="K90" s="24"/>
      <c r="L90" s="24"/>
      <c r="M90" s="24"/>
      <c r="N90" s="24"/>
      <c r="O90" s="24"/>
      <c r="P90" s="24"/>
      <c r="Q90" s="24"/>
      <c r="R90" s="24"/>
      <c r="S90" s="24"/>
      <c r="T90" s="24"/>
      <c r="U90" s="24"/>
      <c r="V90" s="24"/>
      <c r="W90" s="24"/>
      <c r="X90" s="24"/>
      <c r="Y90" s="24"/>
      <c r="Z90" s="24"/>
    </row>
    <row r="91" ht="19.15" customHeight="1">
      <c r="A91" t="s" s="138">
        <v>8310</v>
      </c>
      <c r="B91" s="149">
        <v>3</v>
      </c>
      <c r="C91" s="149">
        <v>29</v>
      </c>
      <c r="D91" t="s" s="205">
        <v>8400</v>
      </c>
      <c r="E91" t="s" s="205">
        <v>62</v>
      </c>
      <c r="F91" s="223">
        <v>93</v>
      </c>
      <c r="G91" s="149">
        <v>100</v>
      </c>
      <c r="H91" s="173">
        <f>SUM(G91-F91)</f>
        <v>7</v>
      </c>
      <c r="I91" s="167">
        <f>H91/F91</f>
        <v>0.07526881720430111</v>
      </c>
      <c r="J91" s="167">
        <f>H91/G91</f>
        <v>0.07000000000000001</v>
      </c>
      <c r="K91" s="24"/>
      <c r="L91" s="24"/>
      <c r="M91" s="24"/>
      <c r="N91" s="24"/>
      <c r="O91" s="24"/>
      <c r="P91" s="24"/>
      <c r="Q91" s="24"/>
      <c r="R91" s="24"/>
      <c r="S91" s="24"/>
      <c r="T91" s="24"/>
      <c r="U91" s="24"/>
      <c r="V91" s="24"/>
      <c r="W91" s="24"/>
      <c r="X91" s="24"/>
      <c r="Y91" s="24"/>
      <c r="Z91" s="24"/>
    </row>
    <row r="92" ht="19.15" customHeight="1">
      <c r="A92" t="s" s="138">
        <v>8310</v>
      </c>
      <c r="B92" s="149">
        <v>3</v>
      </c>
      <c r="C92" s="149">
        <v>22</v>
      </c>
      <c r="D92" t="s" s="205">
        <v>8401</v>
      </c>
      <c r="E92" t="s" s="205">
        <v>185</v>
      </c>
      <c r="F92" s="223">
        <v>94</v>
      </c>
      <c r="G92" s="149">
        <v>99</v>
      </c>
      <c r="H92" s="173">
        <f>SUM(G92-F92)</f>
        <v>5</v>
      </c>
      <c r="I92" s="167">
        <f>H92/F92</f>
        <v>0.0531914893617021</v>
      </c>
      <c r="J92" s="167">
        <f>H92/G92</f>
        <v>0.0505050505050505</v>
      </c>
      <c r="K92" s="24"/>
      <c r="L92" s="24"/>
      <c r="M92" s="24"/>
      <c r="N92" s="24"/>
      <c r="O92" s="24"/>
      <c r="P92" s="24"/>
      <c r="Q92" s="24"/>
      <c r="R92" s="24"/>
      <c r="S92" s="24"/>
      <c r="T92" s="24"/>
      <c r="U92" s="24"/>
      <c r="V92" s="24"/>
      <c r="W92" s="24"/>
      <c r="X92" s="24"/>
      <c r="Y92" s="24"/>
      <c r="Z92" s="24"/>
    </row>
    <row r="93" ht="19.15" customHeight="1">
      <c r="A93" t="s" s="138">
        <v>8310</v>
      </c>
      <c r="B93" s="149">
        <v>3</v>
      </c>
      <c r="C93" s="149">
        <v>30</v>
      </c>
      <c r="D93" t="s" s="205">
        <v>8402</v>
      </c>
      <c r="E93" t="s" s="205">
        <v>42</v>
      </c>
      <c r="F93" s="223">
        <v>89</v>
      </c>
      <c r="G93" s="149">
        <v>96</v>
      </c>
      <c r="H93" s="173">
        <f>SUM(G93-F93)</f>
        <v>7</v>
      </c>
      <c r="I93" s="167">
        <f>H93/F93</f>
        <v>0.0786516853932584</v>
      </c>
      <c r="J93" s="167">
        <f>H93/G93</f>
        <v>0.0729166666666667</v>
      </c>
      <c r="K93" s="24"/>
      <c r="L93" s="24"/>
      <c r="M93" s="24"/>
      <c r="N93" s="24"/>
      <c r="O93" s="24"/>
      <c r="P93" s="24"/>
      <c r="Q93" s="24"/>
      <c r="R93" s="24"/>
      <c r="S93" s="24"/>
      <c r="T93" s="24"/>
      <c r="U93" s="24"/>
      <c r="V93" s="24"/>
      <c r="W93" s="24"/>
      <c r="X93" s="24"/>
      <c r="Y93" s="24"/>
      <c r="Z93" s="24"/>
    </row>
    <row r="94" ht="19.15" customHeight="1">
      <c r="A94" t="s" s="138">
        <v>8310</v>
      </c>
      <c r="B94" s="149">
        <v>3</v>
      </c>
      <c r="C94" s="149">
        <v>36</v>
      </c>
      <c r="D94" t="s" s="205">
        <v>8318</v>
      </c>
      <c r="E94" t="s" s="205">
        <v>153</v>
      </c>
      <c r="F94" s="223">
        <v>51</v>
      </c>
      <c r="G94" s="149">
        <v>80</v>
      </c>
      <c r="H94" s="173">
        <f>SUM(G94-F94)</f>
        <v>29</v>
      </c>
      <c r="I94" s="167">
        <f>H94/F94</f>
        <v>0.568627450980392</v>
      </c>
      <c r="J94" s="167">
        <f>H94/G94</f>
        <v>0.3625</v>
      </c>
      <c r="K94" s="24"/>
      <c r="L94" s="24"/>
      <c r="M94" s="24"/>
      <c r="N94" s="24"/>
      <c r="O94" s="24"/>
      <c r="P94" s="24"/>
      <c r="Q94" s="24"/>
      <c r="R94" s="24"/>
      <c r="S94" s="24"/>
      <c r="T94" s="24"/>
      <c r="U94" s="24"/>
      <c r="V94" s="24"/>
      <c r="W94" s="24"/>
      <c r="X94" s="24"/>
      <c r="Y94" s="24"/>
      <c r="Z94" s="24"/>
    </row>
    <row r="95" ht="19.15" customHeight="1">
      <c r="A95" t="s" s="138">
        <v>8310</v>
      </c>
      <c r="B95" s="149">
        <v>3</v>
      </c>
      <c r="C95" s="149">
        <v>32</v>
      </c>
      <c r="D95" t="s" s="205">
        <v>8403</v>
      </c>
      <c r="E95" t="s" s="205">
        <v>2024</v>
      </c>
      <c r="F95" s="223">
        <v>67</v>
      </c>
      <c r="G95" s="149">
        <v>75</v>
      </c>
      <c r="H95" s="173">
        <f>SUM(G95-F95)</f>
        <v>8</v>
      </c>
      <c r="I95" s="167">
        <f>H95/F95</f>
        <v>0.119402985074627</v>
      </c>
      <c r="J95" s="167">
        <f>H95/G95</f>
        <v>0.106666666666667</v>
      </c>
      <c r="K95" s="24"/>
      <c r="L95" s="24"/>
      <c r="M95" s="24"/>
      <c r="N95" s="24"/>
      <c r="O95" s="24"/>
      <c r="P95" s="24"/>
      <c r="Q95" s="24"/>
      <c r="R95" s="24"/>
      <c r="S95" s="24"/>
      <c r="T95" s="24"/>
      <c r="U95" s="24"/>
      <c r="V95" s="24"/>
      <c r="W95" s="24"/>
      <c r="X95" s="24"/>
      <c r="Y95" s="24"/>
      <c r="Z95" s="24"/>
    </row>
    <row r="96" ht="19.15" customHeight="1">
      <c r="A96" t="s" s="138">
        <v>8310</v>
      </c>
      <c r="B96" s="149">
        <v>3</v>
      </c>
      <c r="C96" s="149">
        <v>24</v>
      </c>
      <c r="D96" t="s" s="205">
        <v>8404</v>
      </c>
      <c r="E96" t="s" s="205">
        <v>110</v>
      </c>
      <c r="F96" s="223">
        <v>65</v>
      </c>
      <c r="G96" s="149">
        <v>72</v>
      </c>
      <c r="H96" s="173">
        <f>SUM(G96-F96)</f>
        <v>7</v>
      </c>
      <c r="I96" s="167">
        <f>H96/F96</f>
        <v>0.107692307692308</v>
      </c>
      <c r="J96" s="167">
        <f>H96/G96</f>
        <v>0.0972222222222222</v>
      </c>
      <c r="K96" s="24"/>
      <c r="L96" s="24"/>
      <c r="M96" s="24"/>
      <c r="N96" s="24"/>
      <c r="O96" s="24"/>
      <c r="P96" s="24"/>
      <c r="Q96" s="24"/>
      <c r="R96" s="24"/>
      <c r="S96" s="24"/>
      <c r="T96" s="24"/>
      <c r="U96" s="24"/>
      <c r="V96" s="24"/>
      <c r="W96" s="24"/>
      <c r="X96" s="24"/>
      <c r="Y96" s="24"/>
      <c r="Z96" s="24"/>
    </row>
    <row r="97" ht="19.15" customHeight="1">
      <c r="A97" t="s" s="138">
        <v>8310</v>
      </c>
      <c r="B97" s="149">
        <v>3</v>
      </c>
      <c r="C97" s="149">
        <v>34</v>
      </c>
      <c r="D97" t="s" s="205">
        <v>8405</v>
      </c>
      <c r="E97" t="s" s="205">
        <v>116</v>
      </c>
      <c r="F97" s="223">
        <v>51</v>
      </c>
      <c r="G97" s="149">
        <v>64</v>
      </c>
      <c r="H97" s="173">
        <f>SUM(G97-F97)</f>
        <v>13</v>
      </c>
      <c r="I97" s="167">
        <f>H97/F97</f>
        <v>0.254901960784314</v>
      </c>
      <c r="J97" s="167">
        <f>H97/G97</f>
        <v>0.203125</v>
      </c>
      <c r="K97" s="24"/>
      <c r="L97" s="24"/>
      <c r="M97" s="24"/>
      <c r="N97" s="24"/>
      <c r="O97" s="24"/>
      <c r="P97" s="24"/>
      <c r="Q97" s="24"/>
      <c r="R97" s="24"/>
      <c r="S97" s="24"/>
      <c r="T97" s="24"/>
      <c r="U97" s="24"/>
      <c r="V97" s="24"/>
      <c r="W97" s="24"/>
      <c r="X97" s="24"/>
      <c r="Y97" s="24"/>
      <c r="Z97" s="24"/>
    </row>
    <row r="98" ht="19.15" customHeight="1">
      <c r="A98" t="s" s="138">
        <v>8310</v>
      </c>
      <c r="B98" s="149">
        <v>3</v>
      </c>
      <c r="C98" s="149">
        <v>37</v>
      </c>
      <c r="D98" t="s" s="205">
        <v>8406</v>
      </c>
      <c r="E98" t="s" s="205">
        <v>68</v>
      </c>
      <c r="F98" s="223">
        <v>58</v>
      </c>
      <c r="G98" s="149">
        <v>62</v>
      </c>
      <c r="H98" s="173">
        <f>SUM(G98-F98)</f>
        <v>4</v>
      </c>
      <c r="I98" s="167">
        <f>H98/F98</f>
        <v>0.0689655172413793</v>
      </c>
      <c r="J98" s="167">
        <f>H98/G98</f>
        <v>0.0645161290322581</v>
      </c>
      <c r="K98" s="24"/>
      <c r="L98" s="24"/>
      <c r="M98" s="24"/>
      <c r="N98" s="24"/>
      <c r="O98" s="24"/>
      <c r="P98" s="24"/>
      <c r="Q98" s="24"/>
      <c r="R98" s="24"/>
      <c r="S98" s="24"/>
      <c r="T98" s="24"/>
      <c r="U98" s="24"/>
      <c r="V98" s="24"/>
      <c r="W98" s="24"/>
      <c r="X98" s="24"/>
      <c r="Y98" s="24"/>
      <c r="Z98" s="24"/>
    </row>
    <row r="99" ht="19.15" customHeight="1">
      <c r="A99" t="s" s="138">
        <v>8310</v>
      </c>
      <c r="B99" s="149">
        <v>3</v>
      </c>
      <c r="C99" s="149">
        <v>20</v>
      </c>
      <c r="D99" t="s" s="205">
        <v>8572</v>
      </c>
      <c r="E99" t="s" s="205">
        <v>58</v>
      </c>
      <c r="F99" s="240">
        <v>56</v>
      </c>
      <c r="G99" s="172">
        <v>55</v>
      </c>
      <c r="H99" s="173">
        <f>SUM(G99-F99)</f>
        <v>-1</v>
      </c>
      <c r="I99" s="167">
        <f>H99/F99</f>
        <v>-0.0178571428571429</v>
      </c>
      <c r="J99" s="167">
        <f>H99/G99</f>
        <v>-0.0181818181818182</v>
      </c>
      <c r="K99" s="24"/>
      <c r="L99" s="24"/>
      <c r="M99" s="24"/>
      <c r="N99" s="24"/>
      <c r="O99" s="24"/>
      <c r="P99" s="24"/>
      <c r="Q99" s="24"/>
      <c r="R99" s="24"/>
      <c r="S99" s="24"/>
      <c r="T99" s="24"/>
      <c r="U99" s="24"/>
      <c r="V99" s="24"/>
      <c r="W99" s="24"/>
      <c r="X99" s="24"/>
      <c r="Y99" s="24"/>
      <c r="Z99" s="24"/>
    </row>
    <row r="100" ht="19.15" customHeight="1">
      <c r="A100" t="s" s="138">
        <v>8310</v>
      </c>
      <c r="B100" s="149">
        <v>3</v>
      </c>
      <c r="C100" s="149">
        <v>18</v>
      </c>
      <c r="D100" t="s" s="205">
        <v>8407</v>
      </c>
      <c r="E100" t="s" s="205">
        <v>1680</v>
      </c>
      <c r="F100" s="223">
        <v>45</v>
      </c>
      <c r="G100" s="149">
        <v>46</v>
      </c>
      <c r="H100" s="173">
        <f>SUM(G100-F100)</f>
        <v>1</v>
      </c>
      <c r="I100" s="167">
        <f>H100/F100</f>
        <v>0.0222222222222222</v>
      </c>
      <c r="J100" s="167">
        <f>H100/G100</f>
        <v>0.0217391304347826</v>
      </c>
      <c r="K100" s="24"/>
      <c r="L100" s="24"/>
      <c r="M100" s="24"/>
      <c r="N100" s="24"/>
      <c r="O100" s="24"/>
      <c r="P100" s="24"/>
      <c r="Q100" s="24"/>
      <c r="R100" s="24"/>
      <c r="S100" s="24"/>
      <c r="T100" s="24"/>
      <c r="U100" s="24"/>
      <c r="V100" s="24"/>
      <c r="W100" s="24"/>
      <c r="X100" s="24"/>
      <c r="Y100" s="24"/>
      <c r="Z100" s="24"/>
    </row>
    <row r="101" ht="19.15" customHeight="1">
      <c r="A101" t="s" s="138">
        <v>8310</v>
      </c>
      <c r="B101" s="149">
        <v>3</v>
      </c>
      <c r="C101" s="149">
        <v>35</v>
      </c>
      <c r="D101" t="s" s="205">
        <v>8408</v>
      </c>
      <c r="E101" t="s" s="205">
        <v>281</v>
      </c>
      <c r="F101" s="223">
        <v>38</v>
      </c>
      <c r="G101" s="149">
        <v>39</v>
      </c>
      <c r="H101" s="173">
        <f>SUM(G101-F101)</f>
        <v>1</v>
      </c>
      <c r="I101" s="167">
        <f>H101/F101</f>
        <v>0.0263157894736842</v>
      </c>
      <c r="J101" s="167">
        <f>H101/G101</f>
        <v>0.0256410256410256</v>
      </c>
      <c r="K101" s="24"/>
      <c r="L101" s="24"/>
      <c r="M101" s="24"/>
      <c r="N101" s="24"/>
      <c r="O101" s="24"/>
      <c r="P101" s="24"/>
      <c r="Q101" s="24"/>
      <c r="R101" s="24"/>
      <c r="S101" s="24"/>
      <c r="T101" s="24"/>
      <c r="U101" s="24"/>
      <c r="V101" s="24"/>
      <c r="W101" s="24"/>
      <c r="X101" s="24"/>
      <c r="Y101" s="24"/>
      <c r="Z101" s="24"/>
    </row>
    <row r="102" ht="19.15" customHeight="1">
      <c r="A102" t="s" s="138">
        <v>8310</v>
      </c>
      <c r="B102" s="149">
        <v>3</v>
      </c>
      <c r="C102" s="149">
        <v>33</v>
      </c>
      <c r="D102" t="s" s="205">
        <v>8573</v>
      </c>
      <c r="E102" t="s" s="205">
        <v>46</v>
      </c>
      <c r="F102" s="240">
        <v>39</v>
      </c>
      <c r="G102" s="172">
        <v>38</v>
      </c>
      <c r="H102" s="173">
        <f>SUM(G102-F102)</f>
        <v>-1</v>
      </c>
      <c r="I102" s="167">
        <f>H102/F102</f>
        <v>-0.0256410256410256</v>
      </c>
      <c r="J102" s="167">
        <f>H102/G102</f>
        <v>-0.0263157894736842</v>
      </c>
      <c r="K102" s="24"/>
      <c r="L102" s="24"/>
      <c r="M102" s="24"/>
      <c r="N102" s="24"/>
      <c r="O102" s="24"/>
      <c r="P102" s="24"/>
      <c r="Q102" s="24"/>
      <c r="R102" s="24"/>
      <c r="S102" s="24"/>
      <c r="T102" s="24"/>
      <c r="U102" s="24"/>
      <c r="V102" s="24"/>
      <c r="W102" s="24"/>
      <c r="X102" s="24"/>
      <c r="Y102" s="24"/>
      <c r="Z102" s="24"/>
    </row>
    <row r="103" ht="19.15" customHeight="1">
      <c r="A103" t="s" s="138">
        <v>8310</v>
      </c>
      <c r="B103" s="149">
        <v>3</v>
      </c>
      <c r="C103" s="149">
        <v>27</v>
      </c>
      <c r="D103" t="s" s="205">
        <v>8409</v>
      </c>
      <c r="E103" t="s" s="205">
        <v>147</v>
      </c>
      <c r="F103" s="223">
        <v>33</v>
      </c>
      <c r="G103" s="149">
        <v>35</v>
      </c>
      <c r="H103" s="173">
        <f>SUM(G103-F103)</f>
        <v>2</v>
      </c>
      <c r="I103" s="167">
        <f>H103/F103</f>
        <v>0.0606060606060606</v>
      </c>
      <c r="J103" s="167">
        <f>H103/G103</f>
        <v>0.0571428571428571</v>
      </c>
      <c r="K103" s="24"/>
      <c r="L103" s="24"/>
      <c r="M103" s="24"/>
      <c r="N103" s="24"/>
      <c r="O103" s="24"/>
      <c r="P103" s="24"/>
      <c r="Q103" s="24"/>
      <c r="R103" s="24"/>
      <c r="S103" s="24"/>
      <c r="T103" s="24"/>
      <c r="U103" s="24"/>
      <c r="V103" s="24"/>
      <c r="W103" s="24"/>
      <c r="X103" s="24"/>
      <c r="Y103" s="24"/>
      <c r="Z103" s="24"/>
    </row>
    <row r="104" ht="19.15" customHeight="1">
      <c r="A104" t="s" s="138">
        <v>8310</v>
      </c>
      <c r="B104" s="149">
        <v>3</v>
      </c>
      <c r="C104" s="149">
        <v>19</v>
      </c>
      <c r="D104" t="s" s="205">
        <v>8410</v>
      </c>
      <c r="E104" t="s" s="205">
        <v>44</v>
      </c>
      <c r="F104" s="223">
        <v>22</v>
      </c>
      <c r="G104" s="149">
        <v>28</v>
      </c>
      <c r="H104" s="173">
        <f>SUM(G104-F104)</f>
        <v>6</v>
      </c>
      <c r="I104" s="167">
        <f>H104/F104</f>
        <v>0.272727272727273</v>
      </c>
      <c r="J104" s="167">
        <f>H104/G104</f>
        <v>0.214285714285714</v>
      </c>
      <c r="K104" s="24"/>
      <c r="L104" s="24"/>
      <c r="M104" s="24"/>
      <c r="N104" s="24"/>
      <c r="O104" s="24"/>
      <c r="P104" s="24"/>
      <c r="Q104" s="24"/>
      <c r="R104" s="24"/>
      <c r="S104" s="24"/>
      <c r="T104" s="24"/>
      <c r="U104" s="24"/>
      <c r="V104" s="24"/>
      <c r="W104" s="24"/>
      <c r="X104" s="24"/>
      <c r="Y104" s="24"/>
      <c r="Z104" s="24"/>
    </row>
    <row r="105" ht="19.15" customHeight="1">
      <c r="A105" t="s" s="138">
        <v>8310</v>
      </c>
      <c r="B105" s="149">
        <v>3</v>
      </c>
      <c r="C105" s="149">
        <v>2</v>
      </c>
      <c r="D105" t="s" s="205">
        <v>8411</v>
      </c>
      <c r="E105" t="s" s="205">
        <v>380</v>
      </c>
      <c r="F105" s="223">
        <v>0</v>
      </c>
      <c r="G105" s="149">
        <v>0</v>
      </c>
      <c r="H105" s="173">
        <f>SUM(G105-F105)</f>
        <v>0</v>
      </c>
      <c r="I105" s="207">
        <f>H105/F105</f>
      </c>
      <c r="J105" s="207">
        <f>H105/G105</f>
      </c>
      <c r="K105" s="24"/>
      <c r="L105" s="24"/>
      <c r="M105" s="24"/>
      <c r="N105" s="24"/>
      <c r="O105" s="24"/>
      <c r="P105" s="24"/>
      <c r="Q105" s="24"/>
      <c r="R105" s="24"/>
      <c r="S105" s="24"/>
      <c r="T105" s="24"/>
      <c r="U105" s="24"/>
      <c r="V105" s="24"/>
      <c r="W105" s="24"/>
      <c r="X105" s="24"/>
      <c r="Y105" s="24"/>
      <c r="Z105" s="24"/>
    </row>
    <row r="106" ht="19.15" customHeight="1">
      <c r="A106" t="s" s="138">
        <v>8310</v>
      </c>
      <c r="B106" s="149">
        <v>3</v>
      </c>
      <c r="C106" s="149">
        <v>26</v>
      </c>
      <c r="D106" t="s" s="205">
        <v>8412</v>
      </c>
      <c r="E106" t="s" s="205">
        <v>78</v>
      </c>
      <c r="F106" s="223">
        <v>0</v>
      </c>
      <c r="G106" s="149">
        <v>0</v>
      </c>
      <c r="H106" s="173">
        <f>SUM(G106-F106)</f>
        <v>0</v>
      </c>
      <c r="I106" s="207">
        <f>H106/F106</f>
      </c>
      <c r="J106" s="207">
        <f>H106/G106</f>
      </c>
      <c r="K106" s="24"/>
      <c r="L106" s="24"/>
      <c r="M106" s="24"/>
      <c r="N106" s="24"/>
      <c r="O106" s="24"/>
      <c r="P106" s="24"/>
      <c r="Q106" s="24"/>
      <c r="R106" s="24"/>
      <c r="S106" s="24"/>
      <c r="T106" s="24"/>
      <c r="U106" s="24"/>
      <c r="V106" s="24"/>
      <c r="W106" s="24"/>
      <c r="X106" s="24"/>
      <c r="Y106" s="24"/>
      <c r="Z106" s="24"/>
    </row>
    <row r="107" ht="19.15" customHeight="1">
      <c r="A107" t="s" s="138">
        <v>8310</v>
      </c>
      <c r="B107" s="149">
        <v>3</v>
      </c>
      <c r="C107" s="149">
        <v>31</v>
      </c>
      <c r="D107" t="s" s="205">
        <v>8413</v>
      </c>
      <c r="E107" t="s" s="205">
        <v>8414</v>
      </c>
      <c r="F107" s="223">
        <v>0</v>
      </c>
      <c r="G107" s="149">
        <v>0</v>
      </c>
      <c r="H107" s="206">
        <f>SUM(G107-F107)</f>
        <v>0</v>
      </c>
      <c r="I107" s="176">
        <f>H107/F107</f>
      </c>
      <c r="J107" s="176">
        <f>H107/G107</f>
      </c>
      <c r="K107" s="174"/>
      <c r="L107" s="174"/>
      <c r="M107" s="174"/>
      <c r="N107" s="174"/>
      <c r="O107" s="174"/>
      <c r="P107" s="174"/>
      <c r="Q107" s="174"/>
      <c r="R107" s="174"/>
      <c r="S107" s="174"/>
      <c r="T107" s="174"/>
      <c r="U107" s="174"/>
      <c r="V107" s="174"/>
      <c r="W107" s="174"/>
      <c r="X107" s="174"/>
      <c r="Y107" s="174"/>
      <c r="Z107" s="174"/>
    </row>
    <row r="108" ht="19.15" customHeight="1">
      <c r="A108" s="177"/>
      <c r="B108" s="178"/>
      <c r="C108" s="178"/>
      <c r="D108" s="179"/>
      <c r="E108" s="179"/>
      <c r="F108" s="181">
        <f>SUM(F71:F107)</f>
        <v>86343</v>
      </c>
      <c r="G108" s="180">
        <f>SUM(G71:G107)</f>
        <v>90496</v>
      </c>
      <c r="H108" s="181">
        <f>SUM(H71:H107)</f>
        <v>4153</v>
      </c>
      <c r="I108" s="182">
        <f>H108/F108</f>
        <v>0.0480988615174363</v>
      </c>
      <c r="J108" s="182">
        <f>H108/G108</f>
        <v>0.0458915311173975</v>
      </c>
      <c r="K108" s="183"/>
      <c r="L108" s="183"/>
      <c r="M108" s="183"/>
      <c r="N108" s="183"/>
      <c r="O108" s="183"/>
      <c r="P108" s="183"/>
      <c r="Q108" s="183"/>
      <c r="R108" s="183"/>
      <c r="S108" s="183"/>
      <c r="T108" s="183"/>
      <c r="U108" s="183"/>
      <c r="V108" s="183"/>
      <c r="W108" s="183"/>
      <c r="X108" s="183"/>
      <c r="Y108" s="183"/>
      <c r="Z108" s="184"/>
    </row>
    <row r="109" ht="19.15" customHeight="1">
      <c r="A109" s="230"/>
      <c r="B109" s="231"/>
      <c r="C109" s="231"/>
      <c r="D109" s="232"/>
      <c r="E109" s="232"/>
      <c r="F109" s="233"/>
      <c r="G109" s="231"/>
      <c r="H109" s="234"/>
      <c r="I109" s="188"/>
      <c r="J109" s="188"/>
      <c r="K109" s="189"/>
      <c r="L109" s="189"/>
      <c r="M109" s="189"/>
      <c r="N109" s="189"/>
      <c r="O109" s="189"/>
      <c r="P109" s="189"/>
      <c r="Q109" s="189"/>
      <c r="R109" s="189"/>
      <c r="S109" s="189"/>
      <c r="T109" s="189"/>
      <c r="U109" s="189"/>
      <c r="V109" s="189"/>
      <c r="W109" s="189"/>
      <c r="X109" s="189"/>
      <c r="Y109" s="189"/>
      <c r="Z109" s="189"/>
    </row>
    <row r="110" ht="19.15" customHeight="1">
      <c r="A110" t="s" s="138">
        <v>8310</v>
      </c>
      <c r="B110" s="149">
        <v>4</v>
      </c>
      <c r="C110" s="149">
        <v>3</v>
      </c>
      <c r="D110" t="s" s="205">
        <v>8415</v>
      </c>
      <c r="E110" t="s" s="205">
        <v>84</v>
      </c>
      <c r="F110" s="223">
        <v>38834</v>
      </c>
      <c r="G110" s="149">
        <v>40065</v>
      </c>
      <c r="H110" s="173">
        <f>SUM(G110-F110)</f>
        <v>1231</v>
      </c>
      <c r="I110" s="167">
        <f>H110/F110</f>
        <v>0.0316990266261523</v>
      </c>
      <c r="J110" s="167">
        <f>H110/G110</f>
        <v>0.0307250717583926</v>
      </c>
      <c r="K110" s="24"/>
      <c r="L110" s="24"/>
      <c r="M110" s="24"/>
      <c r="N110" s="24"/>
      <c r="O110" s="24"/>
      <c r="P110" s="24"/>
      <c r="Q110" s="24"/>
      <c r="R110" s="24"/>
      <c r="S110" s="24"/>
      <c r="T110" s="24"/>
      <c r="U110" s="24"/>
      <c r="V110" s="24"/>
      <c r="W110" s="24"/>
      <c r="X110" s="24"/>
      <c r="Y110" s="24"/>
      <c r="Z110" s="24"/>
    </row>
    <row r="111" ht="19.15" customHeight="1">
      <c r="A111" t="s" s="138">
        <v>8310</v>
      </c>
      <c r="B111" s="149">
        <v>4</v>
      </c>
      <c r="C111" s="149">
        <v>1</v>
      </c>
      <c r="D111" t="s" s="205">
        <v>8416</v>
      </c>
      <c r="E111" t="s" s="205">
        <v>20</v>
      </c>
      <c r="F111" s="223">
        <v>36639</v>
      </c>
      <c r="G111" s="149">
        <v>38143</v>
      </c>
      <c r="H111" s="173">
        <f>SUM(G111-F111)</f>
        <v>1504</v>
      </c>
      <c r="I111" s="167">
        <f>H111/F111</f>
        <v>0.041049155271705</v>
      </c>
      <c r="J111" s="167">
        <f>H111/G111</f>
        <v>0.0394305639304722</v>
      </c>
      <c r="K111" s="24"/>
      <c r="L111" s="24"/>
      <c r="M111" s="24"/>
      <c r="N111" s="24"/>
      <c r="O111" s="24"/>
      <c r="P111" s="24"/>
      <c r="Q111" s="24"/>
      <c r="R111" s="24"/>
      <c r="S111" s="24"/>
      <c r="T111" s="24"/>
      <c r="U111" s="24"/>
      <c r="V111" s="24"/>
      <c r="W111" s="24"/>
      <c r="X111" s="24"/>
      <c r="Y111" s="24"/>
      <c r="Z111" s="24"/>
    </row>
    <row r="112" ht="19.15" customHeight="1">
      <c r="A112" t="s" s="138">
        <v>8310</v>
      </c>
      <c r="B112" s="149">
        <v>4</v>
      </c>
      <c r="C112" s="149">
        <v>2</v>
      </c>
      <c r="D112" t="s" s="205">
        <v>8417</v>
      </c>
      <c r="E112" t="s" s="205">
        <v>22</v>
      </c>
      <c r="F112" s="223">
        <v>9253</v>
      </c>
      <c r="G112" s="149">
        <v>9827</v>
      </c>
      <c r="H112" s="173">
        <f>SUM(G112-F112)</f>
        <v>574</v>
      </c>
      <c r="I112" s="167">
        <f>H112/F112</f>
        <v>0.0620339349400195</v>
      </c>
      <c r="J112" s="167">
        <f>H112/G112</f>
        <v>0.0584105016790475</v>
      </c>
      <c r="K112" s="24"/>
      <c r="L112" s="24"/>
      <c r="M112" s="24"/>
      <c r="N112" s="24"/>
      <c r="O112" s="24"/>
      <c r="P112" s="24"/>
      <c r="Q112" s="24"/>
      <c r="R112" s="24"/>
      <c r="S112" s="24"/>
      <c r="T112" s="24"/>
      <c r="U112" s="24"/>
      <c r="V112" s="24"/>
      <c r="W112" s="24"/>
      <c r="X112" s="24"/>
      <c r="Y112" s="24"/>
      <c r="Z112" s="24"/>
    </row>
    <row r="113" ht="19.15" customHeight="1">
      <c r="A113" t="s" s="138">
        <v>8310</v>
      </c>
      <c r="B113" s="149">
        <v>4</v>
      </c>
      <c r="C113" s="149">
        <v>21</v>
      </c>
      <c r="D113" t="s" s="205">
        <v>8418</v>
      </c>
      <c r="E113" t="s" s="205">
        <v>58</v>
      </c>
      <c r="F113" s="223">
        <v>988</v>
      </c>
      <c r="G113" s="149">
        <v>1001</v>
      </c>
      <c r="H113" s="173">
        <f>SUM(G113-F113)</f>
        <v>13</v>
      </c>
      <c r="I113" s="167">
        <f>H113/F113</f>
        <v>0.0131578947368421</v>
      </c>
      <c r="J113" s="167">
        <f>H113/G113</f>
        <v>0.012987012987013</v>
      </c>
      <c r="K113" s="24"/>
      <c r="L113" s="24"/>
      <c r="M113" s="24"/>
      <c r="N113" s="24"/>
      <c r="O113" s="24"/>
      <c r="P113" s="24"/>
      <c r="Q113" s="24"/>
      <c r="R113" s="24"/>
      <c r="S113" s="24"/>
      <c r="T113" s="24"/>
      <c r="U113" s="24"/>
      <c r="V113" s="24"/>
      <c r="W113" s="24"/>
      <c r="X113" s="24"/>
      <c r="Y113" s="24"/>
      <c r="Z113" s="24"/>
    </row>
    <row r="114" ht="19.15" customHeight="1">
      <c r="A114" t="s" s="138">
        <v>8310</v>
      </c>
      <c r="B114" s="149">
        <v>4</v>
      </c>
      <c r="C114" s="149">
        <v>8</v>
      </c>
      <c r="D114" t="s" s="205">
        <v>8419</v>
      </c>
      <c r="E114" t="s" s="205">
        <v>17</v>
      </c>
      <c r="F114" s="223">
        <v>923</v>
      </c>
      <c r="G114" s="149">
        <v>995</v>
      </c>
      <c r="H114" s="173">
        <f>SUM(G114-F114)</f>
        <v>72</v>
      </c>
      <c r="I114" s="167">
        <f>H114/F114</f>
        <v>0.07800650054171181</v>
      </c>
      <c r="J114" s="167">
        <f>H114/G114</f>
        <v>0.0723618090452261</v>
      </c>
      <c r="K114" s="24"/>
      <c r="L114" s="24"/>
      <c r="M114" s="24"/>
      <c r="N114" s="24"/>
      <c r="O114" s="24"/>
      <c r="P114" s="24"/>
      <c r="Q114" s="24"/>
      <c r="R114" s="24"/>
      <c r="S114" s="24"/>
      <c r="T114" s="24"/>
      <c r="U114" s="24"/>
      <c r="V114" s="24"/>
      <c r="W114" s="24"/>
      <c r="X114" s="24"/>
      <c r="Y114" s="24"/>
      <c r="Z114" s="24"/>
    </row>
    <row r="115" ht="19.15" customHeight="1">
      <c r="A115" t="s" s="138">
        <v>8310</v>
      </c>
      <c r="B115" s="149">
        <v>4</v>
      </c>
      <c r="C115" s="149">
        <v>12</v>
      </c>
      <c r="D115" t="s" s="205">
        <v>8420</v>
      </c>
      <c r="E115" t="s" s="205">
        <v>28</v>
      </c>
      <c r="F115" s="223">
        <v>765</v>
      </c>
      <c r="G115" s="149">
        <v>818</v>
      </c>
      <c r="H115" s="173">
        <f>SUM(G115-F115)</f>
        <v>53</v>
      </c>
      <c r="I115" s="167">
        <f>H115/F115</f>
        <v>0.069281045751634</v>
      </c>
      <c r="J115" s="167">
        <f>H115/G115</f>
        <v>0.0647921760391198</v>
      </c>
      <c r="K115" s="24"/>
      <c r="L115" s="24"/>
      <c r="M115" s="24"/>
      <c r="N115" s="24"/>
      <c r="O115" s="24"/>
      <c r="P115" s="24"/>
      <c r="Q115" s="24"/>
      <c r="R115" s="24"/>
      <c r="S115" s="24"/>
      <c r="T115" s="24"/>
      <c r="U115" s="24"/>
      <c r="V115" s="24"/>
      <c r="W115" s="24"/>
      <c r="X115" s="24"/>
      <c r="Y115" s="24"/>
      <c r="Z115" s="24"/>
    </row>
    <row r="116" ht="19.15" customHeight="1">
      <c r="A116" t="s" s="138">
        <v>8310</v>
      </c>
      <c r="B116" s="149">
        <v>4</v>
      </c>
      <c r="C116" s="149">
        <v>23</v>
      </c>
      <c r="D116" t="s" s="205">
        <v>8421</v>
      </c>
      <c r="E116" t="s" s="205">
        <v>110</v>
      </c>
      <c r="F116" s="223">
        <v>771</v>
      </c>
      <c r="G116" s="149">
        <v>780</v>
      </c>
      <c r="H116" s="173">
        <f>SUM(G116-F116)</f>
        <v>9</v>
      </c>
      <c r="I116" s="167">
        <f>H116/F116</f>
        <v>0.0116731517509728</v>
      </c>
      <c r="J116" s="167">
        <f>H116/G116</f>
        <v>0.0115384615384615</v>
      </c>
      <c r="K116" s="24"/>
      <c r="L116" s="24"/>
      <c r="M116" s="24"/>
      <c r="N116" s="24"/>
      <c r="O116" s="24"/>
      <c r="P116" s="24"/>
      <c r="Q116" s="24"/>
      <c r="R116" s="24"/>
      <c r="S116" s="24"/>
      <c r="T116" s="24"/>
      <c r="U116" s="24"/>
      <c r="V116" s="24"/>
      <c r="W116" s="24"/>
      <c r="X116" s="24"/>
      <c r="Y116" s="24"/>
      <c r="Z116" s="24"/>
    </row>
    <row r="117" ht="19.15" customHeight="1">
      <c r="A117" t="s" s="138">
        <v>8310</v>
      </c>
      <c r="B117" s="149">
        <v>4</v>
      </c>
      <c r="C117" s="149">
        <v>17</v>
      </c>
      <c r="D117" t="s" s="205">
        <v>8422</v>
      </c>
      <c r="E117" t="s" s="205">
        <v>281</v>
      </c>
      <c r="F117" s="223">
        <v>601</v>
      </c>
      <c r="G117" s="149">
        <v>625</v>
      </c>
      <c r="H117" s="173">
        <f>SUM(G117-F117)</f>
        <v>24</v>
      </c>
      <c r="I117" s="167">
        <f>H117/F117</f>
        <v>0.0399334442595674</v>
      </c>
      <c r="J117" s="167">
        <f>H117/G117</f>
        <v>0.0384</v>
      </c>
      <c r="K117" s="24"/>
      <c r="L117" s="24"/>
      <c r="M117" s="24"/>
      <c r="N117" s="24"/>
      <c r="O117" s="24"/>
      <c r="P117" s="24"/>
      <c r="Q117" s="24"/>
      <c r="R117" s="24"/>
      <c r="S117" s="24"/>
      <c r="T117" s="24"/>
      <c r="U117" s="24"/>
      <c r="V117" s="24"/>
      <c r="W117" s="24"/>
      <c r="X117" s="24"/>
      <c r="Y117" s="24"/>
      <c r="Z117" s="24"/>
    </row>
    <row r="118" ht="19.15" customHeight="1">
      <c r="A118" t="s" s="138">
        <v>8310</v>
      </c>
      <c r="B118" s="149">
        <v>4</v>
      </c>
      <c r="C118" s="149">
        <v>6</v>
      </c>
      <c r="D118" t="s" s="205">
        <v>8423</v>
      </c>
      <c r="E118" t="s" s="205">
        <v>38</v>
      </c>
      <c r="F118" s="223">
        <v>423</v>
      </c>
      <c r="G118" s="149">
        <v>441</v>
      </c>
      <c r="H118" s="173">
        <f>SUM(G118-F118)</f>
        <v>18</v>
      </c>
      <c r="I118" s="167">
        <f>H118/F118</f>
        <v>0.0425531914893617</v>
      </c>
      <c r="J118" s="167">
        <f>H118/G118</f>
        <v>0.0408163265306122</v>
      </c>
      <c r="K118" s="24"/>
      <c r="L118" s="24"/>
      <c r="M118" s="24"/>
      <c r="N118" s="24"/>
      <c r="O118" s="24"/>
      <c r="P118" s="24"/>
      <c r="Q118" s="24"/>
      <c r="R118" s="24"/>
      <c r="S118" s="24"/>
      <c r="T118" s="24"/>
      <c r="U118" s="24"/>
      <c r="V118" s="24"/>
      <c r="W118" s="24"/>
      <c r="X118" s="24"/>
      <c r="Y118" s="24"/>
      <c r="Z118" s="24"/>
    </row>
    <row r="119" ht="19.15" customHeight="1">
      <c r="A119" t="s" s="138">
        <v>8310</v>
      </c>
      <c r="B119" s="149">
        <v>4</v>
      </c>
      <c r="C119" s="149">
        <v>14</v>
      </c>
      <c r="D119" t="s" s="205">
        <v>8424</v>
      </c>
      <c r="E119" t="s" s="205">
        <v>34</v>
      </c>
      <c r="F119" s="223">
        <v>336</v>
      </c>
      <c r="G119" s="149">
        <v>378</v>
      </c>
      <c r="H119" s="173">
        <f>SUM(G119-F119)</f>
        <v>42</v>
      </c>
      <c r="I119" s="167">
        <f>H119/F119</f>
        <v>0.125</v>
      </c>
      <c r="J119" s="167">
        <f>H119/G119</f>
        <v>0.111111111111111</v>
      </c>
      <c r="K119" s="24"/>
      <c r="L119" s="24"/>
      <c r="M119" s="24"/>
      <c r="N119" s="24"/>
      <c r="O119" s="24"/>
      <c r="P119" s="24"/>
      <c r="Q119" s="24"/>
      <c r="R119" s="24"/>
      <c r="S119" s="24"/>
      <c r="T119" s="24"/>
      <c r="U119" s="24"/>
      <c r="V119" s="24"/>
      <c r="W119" s="24"/>
      <c r="X119" s="24"/>
      <c r="Y119" s="24"/>
      <c r="Z119" s="24"/>
    </row>
    <row r="120" ht="19.15" customHeight="1">
      <c r="A120" t="s" s="138">
        <v>8310</v>
      </c>
      <c r="B120" s="149">
        <v>4</v>
      </c>
      <c r="C120" s="149">
        <v>22</v>
      </c>
      <c r="D120" t="s" s="205">
        <v>8425</v>
      </c>
      <c r="E120" t="s" s="205">
        <v>72</v>
      </c>
      <c r="F120" s="223">
        <v>223</v>
      </c>
      <c r="G120" s="149">
        <v>237</v>
      </c>
      <c r="H120" s="173">
        <f>SUM(G120-F120)</f>
        <v>14</v>
      </c>
      <c r="I120" s="167">
        <f>H120/F120</f>
        <v>0.06278026905829601</v>
      </c>
      <c r="J120" s="167">
        <f>H120/G120</f>
        <v>0.0590717299578059</v>
      </c>
      <c r="K120" s="24"/>
      <c r="L120" s="24"/>
      <c r="M120" s="24"/>
      <c r="N120" s="24"/>
      <c r="O120" s="24"/>
      <c r="P120" s="24"/>
      <c r="Q120" s="24"/>
      <c r="R120" s="24"/>
      <c r="S120" s="24"/>
      <c r="T120" s="24"/>
      <c r="U120" s="24"/>
      <c r="V120" s="24"/>
      <c r="W120" s="24"/>
      <c r="X120" s="24"/>
      <c r="Y120" s="24"/>
      <c r="Z120" s="24"/>
    </row>
    <row r="121" ht="19.15" customHeight="1">
      <c r="A121" t="s" s="138">
        <v>8310</v>
      </c>
      <c r="B121" s="149">
        <v>4</v>
      </c>
      <c r="C121" s="149">
        <v>9</v>
      </c>
      <c r="D121" t="s" s="205">
        <v>8426</v>
      </c>
      <c r="E121" t="s" s="205">
        <v>101</v>
      </c>
      <c r="F121" s="223">
        <v>200</v>
      </c>
      <c r="G121" s="149">
        <v>204</v>
      </c>
      <c r="H121" s="173">
        <f>SUM(G121-F121)</f>
        <v>4</v>
      </c>
      <c r="I121" s="167">
        <f>H121/F121</f>
        <v>0.02</v>
      </c>
      <c r="J121" s="167">
        <f>H121/G121</f>
        <v>0.0196078431372549</v>
      </c>
      <c r="K121" s="24"/>
      <c r="L121" s="24"/>
      <c r="M121" s="24"/>
      <c r="N121" s="24"/>
      <c r="O121" s="24"/>
      <c r="P121" s="24"/>
      <c r="Q121" s="24"/>
      <c r="R121" s="24"/>
      <c r="S121" s="24"/>
      <c r="T121" s="24"/>
      <c r="U121" s="24"/>
      <c r="V121" s="24"/>
      <c r="W121" s="24"/>
      <c r="X121" s="24"/>
      <c r="Y121" s="24"/>
      <c r="Z121" s="24"/>
    </row>
    <row r="122" ht="19.15" customHeight="1">
      <c r="A122" t="s" s="138">
        <v>8310</v>
      </c>
      <c r="B122" s="149">
        <v>4</v>
      </c>
      <c r="C122" s="149">
        <v>27</v>
      </c>
      <c r="D122" t="s" s="205">
        <v>8427</v>
      </c>
      <c r="E122" t="s" s="205">
        <v>26</v>
      </c>
      <c r="F122" s="223">
        <v>181</v>
      </c>
      <c r="G122" s="149">
        <v>196</v>
      </c>
      <c r="H122" s="173">
        <f>SUM(G122-F122)</f>
        <v>15</v>
      </c>
      <c r="I122" s="167">
        <f>H122/F122</f>
        <v>0.0828729281767956</v>
      </c>
      <c r="J122" s="167">
        <f>H122/G122</f>
        <v>0.076530612244898</v>
      </c>
      <c r="K122" s="24"/>
      <c r="L122" s="24"/>
      <c r="M122" s="24"/>
      <c r="N122" s="24"/>
      <c r="O122" s="24"/>
      <c r="P122" s="24"/>
      <c r="Q122" s="24"/>
      <c r="R122" s="24"/>
      <c r="S122" s="24"/>
      <c r="T122" s="24"/>
      <c r="U122" s="24"/>
      <c r="V122" s="24"/>
      <c r="W122" s="24"/>
      <c r="X122" s="24"/>
      <c r="Y122" s="24"/>
      <c r="Z122" s="24"/>
    </row>
    <row r="123" ht="19.15" customHeight="1">
      <c r="A123" t="s" s="138">
        <v>8310</v>
      </c>
      <c r="B123" s="149">
        <v>4</v>
      </c>
      <c r="C123" s="149">
        <v>4</v>
      </c>
      <c r="D123" t="s" s="205">
        <v>8428</v>
      </c>
      <c r="E123" t="s" s="205">
        <v>76</v>
      </c>
      <c r="F123" s="223">
        <v>167</v>
      </c>
      <c r="G123" s="149">
        <v>175</v>
      </c>
      <c r="H123" s="173">
        <f>SUM(G123-F123)</f>
        <v>8</v>
      </c>
      <c r="I123" s="167">
        <f>H123/F123</f>
        <v>0.0479041916167665</v>
      </c>
      <c r="J123" s="167">
        <f>H123/G123</f>
        <v>0.0457142857142857</v>
      </c>
      <c r="K123" s="24"/>
      <c r="L123" s="24"/>
      <c r="M123" s="24"/>
      <c r="N123" s="24"/>
      <c r="O123" s="24"/>
      <c r="P123" s="24"/>
      <c r="Q123" s="24"/>
      <c r="R123" s="24"/>
      <c r="S123" s="24"/>
      <c r="T123" s="24"/>
      <c r="U123" s="24"/>
      <c r="V123" s="24"/>
      <c r="W123" s="24"/>
      <c r="X123" s="24"/>
      <c r="Y123" s="24"/>
      <c r="Z123" s="24"/>
    </row>
    <row r="124" ht="19.15" customHeight="1">
      <c r="A124" t="s" s="138">
        <v>8310</v>
      </c>
      <c r="B124" s="149">
        <v>4</v>
      </c>
      <c r="C124" s="149">
        <v>35</v>
      </c>
      <c r="D124" t="s" s="205">
        <v>8429</v>
      </c>
      <c r="E124" t="s" s="205">
        <v>68</v>
      </c>
      <c r="F124" s="223">
        <v>153</v>
      </c>
      <c r="G124" s="149">
        <v>158</v>
      </c>
      <c r="H124" s="173">
        <f>SUM(G124-F124)</f>
        <v>5</v>
      </c>
      <c r="I124" s="167">
        <f>H124/F124</f>
        <v>0.0326797385620915</v>
      </c>
      <c r="J124" s="167">
        <f>H124/G124</f>
        <v>0.0316455696202532</v>
      </c>
      <c r="K124" s="24"/>
      <c r="L124" s="24"/>
      <c r="M124" s="24"/>
      <c r="N124" s="24"/>
      <c r="O124" s="24"/>
      <c r="P124" s="24"/>
      <c r="Q124" s="24"/>
      <c r="R124" s="24"/>
      <c r="S124" s="24"/>
      <c r="T124" s="24"/>
      <c r="U124" s="24"/>
      <c r="V124" s="24"/>
      <c r="W124" s="24"/>
      <c r="X124" s="24"/>
      <c r="Y124" s="24"/>
      <c r="Z124" s="24"/>
    </row>
    <row r="125" ht="19.15" customHeight="1">
      <c r="A125" t="s" s="138">
        <v>8310</v>
      </c>
      <c r="B125" s="149">
        <v>4</v>
      </c>
      <c r="C125" s="149">
        <v>13</v>
      </c>
      <c r="D125" t="s" s="205">
        <v>8430</v>
      </c>
      <c r="E125" t="s" s="205">
        <v>66</v>
      </c>
      <c r="F125" s="223">
        <v>110</v>
      </c>
      <c r="G125" s="149">
        <v>123</v>
      </c>
      <c r="H125" s="173">
        <f>SUM(G125-F125)</f>
        <v>13</v>
      </c>
      <c r="I125" s="167">
        <f>H125/F125</f>
        <v>0.118181818181818</v>
      </c>
      <c r="J125" s="167">
        <f>H125/G125</f>
        <v>0.105691056910569</v>
      </c>
      <c r="K125" s="24"/>
      <c r="L125" s="24"/>
      <c r="M125" s="24"/>
      <c r="N125" s="24"/>
      <c r="O125" s="24"/>
      <c r="P125" s="24"/>
      <c r="Q125" s="24"/>
      <c r="R125" s="24"/>
      <c r="S125" s="24"/>
      <c r="T125" s="24"/>
      <c r="U125" s="24"/>
      <c r="V125" s="24"/>
      <c r="W125" s="24"/>
      <c r="X125" s="24"/>
      <c r="Y125" s="24"/>
      <c r="Z125" s="24"/>
    </row>
    <row r="126" ht="19.15" customHeight="1">
      <c r="A126" t="s" s="138">
        <v>8310</v>
      </c>
      <c r="B126" s="149">
        <v>4</v>
      </c>
      <c r="C126" s="149">
        <v>5</v>
      </c>
      <c r="D126" t="s" s="205">
        <v>8431</v>
      </c>
      <c r="E126" t="s" s="205">
        <v>24</v>
      </c>
      <c r="F126" s="223">
        <v>117</v>
      </c>
      <c r="G126" s="149">
        <v>118</v>
      </c>
      <c r="H126" s="173">
        <f>SUM(G126-F126)</f>
        <v>1</v>
      </c>
      <c r="I126" s="167">
        <f>H126/F126</f>
        <v>0.00854700854700855</v>
      </c>
      <c r="J126" s="167">
        <f>H126/G126</f>
        <v>0.008474576271186441</v>
      </c>
      <c r="K126" s="24"/>
      <c r="L126" s="24"/>
      <c r="M126" s="24"/>
      <c r="N126" s="24"/>
      <c r="O126" s="24"/>
      <c r="P126" s="24"/>
      <c r="Q126" s="24"/>
      <c r="R126" s="24"/>
      <c r="S126" s="24"/>
      <c r="T126" s="24"/>
      <c r="U126" s="24"/>
      <c r="V126" s="24"/>
      <c r="W126" s="24"/>
      <c r="X126" s="24"/>
      <c r="Y126" s="24"/>
      <c r="Z126" s="24"/>
    </row>
    <row r="127" ht="19.15" customHeight="1">
      <c r="A127" t="s" s="138">
        <v>8310</v>
      </c>
      <c r="B127" s="149">
        <v>4</v>
      </c>
      <c r="C127" s="149">
        <v>19</v>
      </c>
      <c r="D127" t="s" s="205">
        <v>8432</v>
      </c>
      <c r="E127" t="s" s="205">
        <v>48</v>
      </c>
      <c r="F127" s="223">
        <v>109</v>
      </c>
      <c r="G127" s="149">
        <v>114</v>
      </c>
      <c r="H127" s="173">
        <f>SUM(G127-F127)</f>
        <v>5</v>
      </c>
      <c r="I127" s="167">
        <f>H127/F127</f>
        <v>0.0458715596330275</v>
      </c>
      <c r="J127" s="167">
        <f>H127/G127</f>
        <v>0.043859649122807</v>
      </c>
      <c r="K127" s="24"/>
      <c r="L127" s="24"/>
      <c r="M127" s="24"/>
      <c r="N127" s="24"/>
      <c r="O127" s="24"/>
      <c r="P127" s="24"/>
      <c r="Q127" s="24"/>
      <c r="R127" s="24"/>
      <c r="S127" s="24"/>
      <c r="T127" s="24"/>
      <c r="U127" s="24"/>
      <c r="V127" s="24"/>
      <c r="W127" s="24"/>
      <c r="X127" s="24"/>
      <c r="Y127" s="24"/>
      <c r="Z127" s="24"/>
    </row>
    <row r="128" ht="19.15" customHeight="1">
      <c r="A128" t="s" s="138">
        <v>8310</v>
      </c>
      <c r="B128" s="149">
        <v>4</v>
      </c>
      <c r="C128" s="149">
        <v>11</v>
      </c>
      <c r="D128" t="s" s="205">
        <v>8433</v>
      </c>
      <c r="E128" t="s" s="205">
        <v>36</v>
      </c>
      <c r="F128" s="223">
        <v>103</v>
      </c>
      <c r="G128" s="149">
        <v>109</v>
      </c>
      <c r="H128" s="173">
        <f>SUM(G128-F128)</f>
        <v>6</v>
      </c>
      <c r="I128" s="167">
        <f>H128/F128</f>
        <v>0.058252427184466</v>
      </c>
      <c r="J128" s="167">
        <f>H128/G128</f>
        <v>0.055045871559633</v>
      </c>
      <c r="K128" s="24"/>
      <c r="L128" s="24"/>
      <c r="M128" s="24"/>
      <c r="N128" s="24"/>
      <c r="O128" s="24"/>
      <c r="P128" s="24"/>
      <c r="Q128" s="24"/>
      <c r="R128" s="24"/>
      <c r="S128" s="24"/>
      <c r="T128" s="24"/>
      <c r="U128" s="24"/>
      <c r="V128" s="24"/>
      <c r="W128" s="24"/>
      <c r="X128" s="24"/>
      <c r="Y128" s="24"/>
      <c r="Z128" s="24"/>
    </row>
    <row r="129" ht="19.15" customHeight="1">
      <c r="A129" t="s" s="138">
        <v>8310</v>
      </c>
      <c r="B129" s="149">
        <v>4</v>
      </c>
      <c r="C129" s="149">
        <v>20</v>
      </c>
      <c r="D129" t="s" s="205">
        <v>8434</v>
      </c>
      <c r="E129" t="s" s="205">
        <v>1680</v>
      </c>
      <c r="F129" s="223">
        <v>70</v>
      </c>
      <c r="G129" s="149">
        <v>85</v>
      </c>
      <c r="H129" s="173">
        <f>SUM(G129-F129)</f>
        <v>15</v>
      </c>
      <c r="I129" s="167">
        <f>H129/F129</f>
        <v>0.214285714285714</v>
      </c>
      <c r="J129" s="167">
        <f>H129/G129</f>
        <v>0.176470588235294</v>
      </c>
      <c r="K129" s="24"/>
      <c r="L129" s="24"/>
      <c r="M129" s="24"/>
      <c r="N129" s="24"/>
      <c r="O129" s="24"/>
      <c r="P129" s="24"/>
      <c r="Q129" s="24"/>
      <c r="R129" s="24"/>
      <c r="S129" s="24"/>
      <c r="T129" s="24"/>
      <c r="U129" s="24"/>
      <c r="V129" s="24"/>
      <c r="W129" s="24"/>
      <c r="X129" s="24"/>
      <c r="Y129" s="24"/>
      <c r="Z129" s="24"/>
    </row>
    <row r="130" ht="19.15" customHeight="1">
      <c r="A130" t="s" s="138">
        <v>8310</v>
      </c>
      <c r="B130" s="149">
        <v>4</v>
      </c>
      <c r="C130" s="149">
        <v>28</v>
      </c>
      <c r="D130" t="s" s="205">
        <v>8435</v>
      </c>
      <c r="E130" t="s" s="205">
        <v>62</v>
      </c>
      <c r="F130" s="223">
        <v>75</v>
      </c>
      <c r="G130" s="149">
        <v>83</v>
      </c>
      <c r="H130" s="173">
        <f>SUM(G130-F130)</f>
        <v>8</v>
      </c>
      <c r="I130" s="167">
        <f>H130/F130</f>
        <v>0.106666666666667</v>
      </c>
      <c r="J130" s="167">
        <f>H130/G130</f>
        <v>0.0963855421686747</v>
      </c>
      <c r="K130" s="24"/>
      <c r="L130" s="24"/>
      <c r="M130" s="24"/>
      <c r="N130" s="24"/>
      <c r="O130" s="24"/>
      <c r="P130" s="24"/>
      <c r="Q130" s="24"/>
      <c r="R130" s="24"/>
      <c r="S130" s="24"/>
      <c r="T130" s="24"/>
      <c r="U130" s="24"/>
      <c r="V130" s="24"/>
      <c r="W130" s="24"/>
      <c r="X130" s="24"/>
      <c r="Y130" s="24"/>
      <c r="Z130" s="24"/>
    </row>
    <row r="131" ht="19.15" customHeight="1">
      <c r="A131" t="s" s="138">
        <v>8310</v>
      </c>
      <c r="B131" s="149">
        <v>4</v>
      </c>
      <c r="C131" s="149">
        <v>15</v>
      </c>
      <c r="D131" t="s" s="205">
        <v>8436</v>
      </c>
      <c r="E131" t="s" s="205">
        <v>30</v>
      </c>
      <c r="F131" s="223">
        <v>63</v>
      </c>
      <c r="G131" s="149">
        <v>68</v>
      </c>
      <c r="H131" s="173">
        <f>SUM(G131-F131)</f>
        <v>5</v>
      </c>
      <c r="I131" s="167">
        <f>H131/F131</f>
        <v>0.0793650793650794</v>
      </c>
      <c r="J131" s="167">
        <f>H131/G131</f>
        <v>0.0735294117647059</v>
      </c>
      <c r="K131" s="24"/>
      <c r="L131" s="24"/>
      <c r="M131" s="24"/>
      <c r="N131" s="24"/>
      <c r="O131" s="24"/>
      <c r="P131" s="24"/>
      <c r="Q131" s="24"/>
      <c r="R131" s="24"/>
      <c r="S131" s="24"/>
      <c r="T131" s="24"/>
      <c r="U131" s="24"/>
      <c r="V131" s="24"/>
      <c r="W131" s="24"/>
      <c r="X131" s="24"/>
      <c r="Y131" s="24"/>
      <c r="Z131" s="24"/>
    </row>
    <row r="132" ht="19.15" customHeight="1">
      <c r="A132" t="s" s="138">
        <v>8310</v>
      </c>
      <c r="B132" s="149">
        <v>4</v>
      </c>
      <c r="C132" s="149">
        <v>18</v>
      </c>
      <c r="D132" t="s" s="205">
        <v>8437</v>
      </c>
      <c r="E132" t="s" s="205">
        <v>60</v>
      </c>
      <c r="F132" s="223">
        <v>51</v>
      </c>
      <c r="G132" s="149">
        <v>63</v>
      </c>
      <c r="H132" s="173">
        <f>SUM(G132-F132)</f>
        <v>12</v>
      </c>
      <c r="I132" s="167">
        <f>H132/F132</f>
        <v>0.235294117647059</v>
      </c>
      <c r="J132" s="167">
        <f>H132/G132</f>
        <v>0.19047619047619</v>
      </c>
      <c r="K132" s="24"/>
      <c r="L132" s="24"/>
      <c r="M132" s="24"/>
      <c r="N132" s="24"/>
      <c r="O132" s="24"/>
      <c r="P132" s="24"/>
      <c r="Q132" s="24"/>
      <c r="R132" s="24"/>
      <c r="S132" s="24"/>
      <c r="T132" s="24"/>
      <c r="U132" s="24"/>
      <c r="V132" s="24"/>
      <c r="W132" s="24"/>
      <c r="X132" s="24"/>
      <c r="Y132" s="24"/>
      <c r="Z132" s="24"/>
    </row>
    <row r="133" ht="19.15" customHeight="1">
      <c r="A133" t="s" s="138">
        <v>8310</v>
      </c>
      <c r="B133" s="149">
        <v>4</v>
      </c>
      <c r="C133" s="149">
        <v>7</v>
      </c>
      <c r="D133" t="s" s="205">
        <v>8438</v>
      </c>
      <c r="E133" t="s" s="205">
        <v>44</v>
      </c>
      <c r="F133" s="223">
        <v>58</v>
      </c>
      <c r="G133" s="149">
        <v>62</v>
      </c>
      <c r="H133" s="173">
        <f>SUM(G133-F133)</f>
        <v>4</v>
      </c>
      <c r="I133" s="167">
        <f>H133/F133</f>
        <v>0.0689655172413793</v>
      </c>
      <c r="J133" s="167">
        <f>H133/G133</f>
        <v>0.0645161290322581</v>
      </c>
      <c r="K133" s="24"/>
      <c r="L133" s="24"/>
      <c r="M133" s="24"/>
      <c r="N133" s="24"/>
      <c r="O133" s="24"/>
      <c r="P133" s="24"/>
      <c r="Q133" s="24"/>
      <c r="R133" s="24"/>
      <c r="S133" s="24"/>
      <c r="T133" s="24"/>
      <c r="U133" s="24"/>
      <c r="V133" s="24"/>
      <c r="W133" s="24"/>
      <c r="X133" s="24"/>
      <c r="Y133" s="24"/>
      <c r="Z133" s="24"/>
    </row>
    <row r="134" ht="19.15" customHeight="1">
      <c r="A134" t="s" s="138">
        <v>8310</v>
      </c>
      <c r="B134" s="149">
        <v>4</v>
      </c>
      <c r="C134" s="149">
        <v>24</v>
      </c>
      <c r="D134" t="s" s="205">
        <v>8439</v>
      </c>
      <c r="E134" t="s" s="205">
        <v>106</v>
      </c>
      <c r="F134" s="223">
        <v>42</v>
      </c>
      <c r="G134" s="149">
        <v>44</v>
      </c>
      <c r="H134" s="173">
        <f>SUM(G134-F134)</f>
        <v>2</v>
      </c>
      <c r="I134" s="167">
        <f>H134/F134</f>
        <v>0.0476190476190476</v>
      </c>
      <c r="J134" s="167">
        <f>H134/G134</f>
        <v>0.0454545454545455</v>
      </c>
      <c r="K134" s="24"/>
      <c r="L134" s="24"/>
      <c r="M134" s="24"/>
      <c r="N134" s="24"/>
      <c r="O134" s="24"/>
      <c r="P134" s="24"/>
      <c r="Q134" s="24"/>
      <c r="R134" s="24"/>
      <c r="S134" s="24"/>
      <c r="T134" s="24"/>
      <c r="U134" s="24"/>
      <c r="V134" s="24"/>
      <c r="W134" s="24"/>
      <c r="X134" s="24"/>
      <c r="Y134" s="24"/>
      <c r="Z134" s="24"/>
    </row>
    <row r="135" ht="19.15" customHeight="1">
      <c r="A135" t="s" s="138">
        <v>8310</v>
      </c>
      <c r="B135" s="149">
        <v>4</v>
      </c>
      <c r="C135" s="149">
        <v>31</v>
      </c>
      <c r="D135" t="s" s="205">
        <v>8440</v>
      </c>
      <c r="E135" t="s" s="205">
        <v>42</v>
      </c>
      <c r="F135" s="223">
        <v>38</v>
      </c>
      <c r="G135" s="149">
        <v>42</v>
      </c>
      <c r="H135" s="173">
        <f>SUM(G135-F135)</f>
        <v>4</v>
      </c>
      <c r="I135" s="167">
        <f>H135/F135</f>
        <v>0.105263157894737</v>
      </c>
      <c r="J135" s="167">
        <f>H135/G135</f>
        <v>0.09523809523809521</v>
      </c>
      <c r="K135" s="24"/>
      <c r="L135" s="24"/>
      <c r="M135" s="24"/>
      <c r="N135" s="24"/>
      <c r="O135" s="24"/>
      <c r="P135" s="24"/>
      <c r="Q135" s="24"/>
      <c r="R135" s="24"/>
      <c r="S135" s="24"/>
      <c r="T135" s="24"/>
      <c r="U135" s="24"/>
      <c r="V135" s="24"/>
      <c r="W135" s="24"/>
      <c r="X135" s="24"/>
      <c r="Y135" s="24"/>
      <c r="Z135" s="24"/>
    </row>
    <row r="136" ht="19.15" customHeight="1">
      <c r="A136" t="s" s="138">
        <v>8310</v>
      </c>
      <c r="B136" s="149">
        <v>4</v>
      </c>
      <c r="C136" s="149">
        <v>34</v>
      </c>
      <c r="D136" t="s" s="205">
        <v>8441</v>
      </c>
      <c r="E136" t="s" s="205">
        <v>112</v>
      </c>
      <c r="F136" s="223">
        <v>35</v>
      </c>
      <c r="G136" s="149">
        <v>39</v>
      </c>
      <c r="H136" s="173">
        <f>SUM(G136-F136)</f>
        <v>4</v>
      </c>
      <c r="I136" s="167">
        <f>H136/F136</f>
        <v>0.114285714285714</v>
      </c>
      <c r="J136" s="167">
        <f>H136/G136</f>
        <v>0.102564102564103</v>
      </c>
      <c r="K136" s="24"/>
      <c r="L136" s="24"/>
      <c r="M136" s="24"/>
      <c r="N136" s="24"/>
      <c r="O136" s="24"/>
      <c r="P136" s="24"/>
      <c r="Q136" s="24"/>
      <c r="R136" s="24"/>
      <c r="S136" s="24"/>
      <c r="T136" s="24"/>
      <c r="U136" s="24"/>
      <c r="V136" s="24"/>
      <c r="W136" s="24"/>
      <c r="X136" s="24"/>
      <c r="Y136" s="24"/>
      <c r="Z136" s="24"/>
    </row>
    <row r="137" ht="19.15" customHeight="1">
      <c r="A137" t="s" s="138">
        <v>8310</v>
      </c>
      <c r="B137" s="149">
        <v>4</v>
      </c>
      <c r="C137" s="149">
        <v>30</v>
      </c>
      <c r="D137" t="s" s="205">
        <v>8442</v>
      </c>
      <c r="E137" t="s" s="205">
        <v>2024</v>
      </c>
      <c r="F137" s="223">
        <v>38</v>
      </c>
      <c r="G137" s="149">
        <v>38</v>
      </c>
      <c r="H137" s="173">
        <f>SUM(G137-F137)</f>
        <v>0</v>
      </c>
      <c r="I137" s="167">
        <f>H137/F137</f>
        <v>0</v>
      </c>
      <c r="J137" s="167">
        <f>H137/G137</f>
        <v>0</v>
      </c>
      <c r="K137" s="24"/>
      <c r="L137" s="24"/>
      <c r="M137" s="24"/>
      <c r="N137" s="24"/>
      <c r="O137" s="24"/>
      <c r="P137" s="24"/>
      <c r="Q137" s="24"/>
      <c r="R137" s="24"/>
      <c r="S137" s="24"/>
      <c r="T137" s="24"/>
      <c r="U137" s="24"/>
      <c r="V137" s="24"/>
      <c r="W137" s="24"/>
      <c r="X137" s="24"/>
      <c r="Y137" s="24"/>
      <c r="Z137" s="24"/>
    </row>
    <row r="138" ht="19.15" customHeight="1">
      <c r="A138" t="s" s="138">
        <v>8310</v>
      </c>
      <c r="B138" s="149">
        <v>4</v>
      </c>
      <c r="C138" s="149">
        <v>33</v>
      </c>
      <c r="D138" t="s" s="205">
        <v>8443</v>
      </c>
      <c r="E138" t="s" s="205">
        <v>153</v>
      </c>
      <c r="F138" s="223">
        <v>34</v>
      </c>
      <c r="G138" s="149">
        <v>34</v>
      </c>
      <c r="H138" s="173">
        <f>SUM(G138-F138)</f>
        <v>0</v>
      </c>
      <c r="I138" s="167">
        <f>H138/F138</f>
        <v>0</v>
      </c>
      <c r="J138" s="167">
        <f>H138/G138</f>
        <v>0</v>
      </c>
      <c r="K138" s="24"/>
      <c r="L138" s="24"/>
      <c r="M138" s="24"/>
      <c r="N138" s="24"/>
      <c r="O138" s="24"/>
      <c r="P138" s="24"/>
      <c r="Q138" s="24"/>
      <c r="R138" s="24"/>
      <c r="S138" s="24"/>
      <c r="T138" s="24"/>
      <c r="U138" s="24"/>
      <c r="V138" s="24"/>
      <c r="W138" s="24"/>
      <c r="X138" s="24"/>
      <c r="Y138" s="24"/>
      <c r="Z138" s="24"/>
    </row>
    <row r="139" ht="19.15" customHeight="1">
      <c r="A139" t="s" s="138">
        <v>8310</v>
      </c>
      <c r="B139" s="149">
        <v>4</v>
      </c>
      <c r="C139" s="149">
        <v>16</v>
      </c>
      <c r="D139" t="s" s="205">
        <v>8444</v>
      </c>
      <c r="E139" t="s" s="205">
        <v>40</v>
      </c>
      <c r="F139" s="223">
        <v>30</v>
      </c>
      <c r="G139" s="149">
        <v>32</v>
      </c>
      <c r="H139" s="173">
        <f>SUM(G139-F139)</f>
        <v>2</v>
      </c>
      <c r="I139" s="167">
        <f>H139/F139</f>
        <v>0.06666666666666669</v>
      </c>
      <c r="J139" s="167">
        <f>H139/G139</f>
        <v>0.0625</v>
      </c>
      <c r="K139" s="24"/>
      <c r="L139" s="24"/>
      <c r="M139" s="24"/>
      <c r="N139" s="24"/>
      <c r="O139" s="24"/>
      <c r="P139" s="24"/>
      <c r="Q139" s="24"/>
      <c r="R139" s="24"/>
      <c r="S139" s="24"/>
      <c r="T139" s="24"/>
      <c r="U139" s="24"/>
      <c r="V139" s="24"/>
      <c r="W139" s="24"/>
      <c r="X139" s="24"/>
      <c r="Y139" s="24"/>
      <c r="Z139" s="24"/>
    </row>
    <row r="140" ht="19.15" customHeight="1">
      <c r="A140" t="s" s="138">
        <v>8310</v>
      </c>
      <c r="B140" s="149">
        <v>4</v>
      </c>
      <c r="C140" s="149">
        <v>32</v>
      </c>
      <c r="D140" t="s" s="205">
        <v>8445</v>
      </c>
      <c r="E140" t="s" s="205">
        <v>116</v>
      </c>
      <c r="F140" s="223">
        <v>25</v>
      </c>
      <c r="G140" s="149">
        <v>27</v>
      </c>
      <c r="H140" s="173">
        <f>SUM(G140-F140)</f>
        <v>2</v>
      </c>
      <c r="I140" s="167">
        <f>H140/F140</f>
        <v>0.08</v>
      </c>
      <c r="J140" s="167">
        <f>H140/G140</f>
        <v>0.0740740740740741</v>
      </c>
      <c r="K140" s="24"/>
      <c r="L140" s="24"/>
      <c r="M140" s="24"/>
      <c r="N140" s="24"/>
      <c r="O140" s="24"/>
      <c r="P140" s="24"/>
      <c r="Q140" s="24"/>
      <c r="R140" s="24"/>
      <c r="S140" s="24"/>
      <c r="T140" s="24"/>
      <c r="U140" s="24"/>
      <c r="V140" s="24"/>
      <c r="W140" s="24"/>
      <c r="X140" s="24"/>
      <c r="Y140" s="24"/>
      <c r="Z140" s="24"/>
    </row>
    <row r="141" ht="19.15" customHeight="1">
      <c r="A141" t="s" s="138">
        <v>8310</v>
      </c>
      <c r="B141" s="149">
        <v>4</v>
      </c>
      <c r="C141" s="149">
        <v>25</v>
      </c>
      <c r="D141" t="s" s="205">
        <v>8446</v>
      </c>
      <c r="E141" t="s" s="205">
        <v>147</v>
      </c>
      <c r="F141" s="223">
        <v>24</v>
      </c>
      <c r="G141" s="149">
        <v>24</v>
      </c>
      <c r="H141" s="173">
        <f>SUM(G141-F141)</f>
        <v>0</v>
      </c>
      <c r="I141" s="167">
        <f>H141/F141</f>
        <v>0</v>
      </c>
      <c r="J141" s="167">
        <f>H141/G141</f>
        <v>0</v>
      </c>
      <c r="K141" s="24"/>
      <c r="L141" s="24"/>
      <c r="M141" s="24"/>
      <c r="N141" s="24"/>
      <c r="O141" s="24"/>
      <c r="P141" s="24"/>
      <c r="Q141" s="24"/>
      <c r="R141" s="24"/>
      <c r="S141" s="24"/>
      <c r="T141" s="24"/>
      <c r="U141" s="24"/>
      <c r="V141" s="24"/>
      <c r="W141" s="24"/>
      <c r="X141" s="24"/>
      <c r="Y141" s="24"/>
      <c r="Z141" s="24"/>
    </row>
    <row r="142" ht="19.15" customHeight="1">
      <c r="A142" t="s" s="138">
        <v>8310</v>
      </c>
      <c r="B142" s="149">
        <v>4</v>
      </c>
      <c r="C142" s="149">
        <v>26</v>
      </c>
      <c r="D142" t="s" s="205">
        <v>8447</v>
      </c>
      <c r="E142" t="s" s="205">
        <v>52</v>
      </c>
      <c r="F142" s="223">
        <v>23</v>
      </c>
      <c r="G142" s="149">
        <v>23</v>
      </c>
      <c r="H142" s="173">
        <f>SUM(G142-F142)</f>
        <v>0</v>
      </c>
      <c r="I142" s="167">
        <f>H142/F142</f>
        <v>0</v>
      </c>
      <c r="J142" s="167">
        <f>H142/G142</f>
        <v>0</v>
      </c>
      <c r="K142" s="24"/>
      <c r="L142" s="24"/>
      <c r="M142" s="24"/>
      <c r="N142" s="24"/>
      <c r="O142" s="24"/>
      <c r="P142" s="24"/>
      <c r="Q142" s="24"/>
      <c r="R142" s="24"/>
      <c r="S142" s="24"/>
      <c r="T142" s="24"/>
      <c r="U142" s="24"/>
      <c r="V142" s="24"/>
      <c r="W142" s="24"/>
      <c r="X142" s="24"/>
      <c r="Y142" s="24"/>
      <c r="Z142" s="24"/>
    </row>
    <row r="143" ht="19.15" customHeight="1">
      <c r="A143" t="s" s="138">
        <v>8310</v>
      </c>
      <c r="B143" s="149">
        <v>4</v>
      </c>
      <c r="C143" s="149">
        <v>29</v>
      </c>
      <c r="D143" t="s" s="205">
        <v>8448</v>
      </c>
      <c r="E143" t="s" s="205">
        <v>119</v>
      </c>
      <c r="F143" s="223">
        <v>14</v>
      </c>
      <c r="G143" s="149">
        <v>14</v>
      </c>
      <c r="H143" s="173">
        <f>SUM(G143-F143)</f>
        <v>0</v>
      </c>
      <c r="I143" s="167">
        <f>H143/F143</f>
        <v>0</v>
      </c>
      <c r="J143" s="167">
        <f>H143/G143</f>
        <v>0</v>
      </c>
      <c r="K143" s="24"/>
      <c r="L143" s="24"/>
      <c r="M143" s="24"/>
      <c r="N143" s="24"/>
      <c r="O143" s="24"/>
      <c r="P143" s="24"/>
      <c r="Q143" s="24"/>
      <c r="R143" s="24"/>
      <c r="S143" s="24"/>
      <c r="T143" s="24"/>
      <c r="U143" s="24"/>
      <c r="V143" s="24"/>
      <c r="W143" s="24"/>
      <c r="X143" s="24"/>
      <c r="Y143" s="24"/>
      <c r="Z143" s="24"/>
    </row>
    <row r="144" ht="19.15" customHeight="1">
      <c r="A144" t="s" s="138">
        <v>8310</v>
      </c>
      <c r="B144" s="149">
        <v>4</v>
      </c>
      <c r="C144" s="149">
        <v>10</v>
      </c>
      <c r="D144" t="s" s="205">
        <v>8449</v>
      </c>
      <c r="E144" t="s" s="205">
        <v>380</v>
      </c>
      <c r="F144" s="223">
        <v>0</v>
      </c>
      <c r="G144" s="149">
        <v>0</v>
      </c>
      <c r="H144" s="206">
        <f>SUM(G144-F144)</f>
        <v>0</v>
      </c>
      <c r="I144" s="176">
        <f>H144/F144</f>
      </c>
      <c r="J144" s="176">
        <f>H144/G144</f>
      </c>
      <c r="K144" s="174"/>
      <c r="L144" s="174"/>
      <c r="M144" s="174"/>
      <c r="N144" s="174"/>
      <c r="O144" s="174"/>
      <c r="P144" s="174"/>
      <c r="Q144" s="174"/>
      <c r="R144" s="174"/>
      <c r="S144" s="174"/>
      <c r="T144" s="174"/>
      <c r="U144" s="174"/>
      <c r="V144" s="174"/>
      <c r="W144" s="174"/>
      <c r="X144" s="174"/>
      <c r="Y144" s="174"/>
      <c r="Z144" s="174"/>
    </row>
    <row r="145" ht="19.15" customHeight="1">
      <c r="A145" s="177"/>
      <c r="B145" s="178"/>
      <c r="C145" s="178"/>
      <c r="D145" s="179"/>
      <c r="E145" s="179"/>
      <c r="F145" s="181">
        <f>SUM(F110:F144)</f>
        <v>91516</v>
      </c>
      <c r="G145" s="180">
        <f>SUM(G110:G144)</f>
        <v>95185</v>
      </c>
      <c r="H145" s="181">
        <f>SUM(H110:H144)</f>
        <v>3669</v>
      </c>
      <c r="I145" s="182">
        <f>H145/F145</f>
        <v>0.0400913501464225</v>
      </c>
      <c r="J145" s="182">
        <f>H145/G145</f>
        <v>0.0385459893890844</v>
      </c>
      <c r="K145" s="183"/>
      <c r="L145" s="183"/>
      <c r="M145" s="183"/>
      <c r="N145" s="183"/>
      <c r="O145" s="183"/>
      <c r="P145" s="183"/>
      <c r="Q145" s="183"/>
      <c r="R145" s="183"/>
      <c r="S145" s="183"/>
      <c r="T145" s="183"/>
      <c r="U145" s="183"/>
      <c r="V145" s="183"/>
      <c r="W145" s="183"/>
      <c r="X145" s="183"/>
      <c r="Y145" s="183"/>
      <c r="Z145" s="184"/>
    </row>
    <row r="146" ht="19.15" customHeight="1">
      <c r="A146" s="230"/>
      <c r="B146" s="231"/>
      <c r="C146" s="231"/>
      <c r="D146" s="232"/>
      <c r="E146" s="232"/>
      <c r="F146" s="233"/>
      <c r="G146" s="231"/>
      <c r="H146" s="234"/>
      <c r="I146" s="188"/>
      <c r="J146" s="188"/>
      <c r="K146" s="189"/>
      <c r="L146" s="189"/>
      <c r="M146" s="189"/>
      <c r="N146" s="189"/>
      <c r="O146" s="189"/>
      <c r="P146" s="189"/>
      <c r="Q146" s="189"/>
      <c r="R146" s="189"/>
      <c r="S146" s="189"/>
      <c r="T146" s="189"/>
      <c r="U146" s="189"/>
      <c r="V146" s="189"/>
      <c r="W146" s="189"/>
      <c r="X146" s="189"/>
      <c r="Y146" s="189"/>
      <c r="Z146" s="189"/>
    </row>
    <row r="147" ht="19.15" customHeight="1">
      <c r="A147" t="s" s="138">
        <v>8310</v>
      </c>
      <c r="B147" s="149">
        <v>5</v>
      </c>
      <c r="C147" s="149">
        <v>2</v>
      </c>
      <c r="D147" t="s" s="205">
        <v>8450</v>
      </c>
      <c r="E147" t="s" s="205">
        <v>84</v>
      </c>
      <c r="F147" s="223">
        <v>33614</v>
      </c>
      <c r="G147" s="149">
        <v>35794</v>
      </c>
      <c r="H147" s="173">
        <f>SUM(G147-F147)</f>
        <v>2180</v>
      </c>
      <c r="I147" s="167">
        <f>H147/F147</f>
        <v>0.0648539299101565</v>
      </c>
      <c r="J147" s="167">
        <f>H147/G147</f>
        <v>0.0609040621333184</v>
      </c>
      <c r="K147" s="24"/>
      <c r="L147" s="24"/>
      <c r="M147" s="24"/>
      <c r="N147" s="24"/>
      <c r="O147" s="24"/>
      <c r="P147" s="24"/>
      <c r="Q147" s="24"/>
      <c r="R147" s="24"/>
      <c r="S147" s="24"/>
      <c r="T147" s="24"/>
      <c r="U147" s="24"/>
      <c r="V147" s="24"/>
      <c r="W147" s="24"/>
      <c r="X147" s="24"/>
      <c r="Y147" s="24"/>
      <c r="Z147" s="24"/>
    </row>
    <row r="148" ht="19.15" customHeight="1">
      <c r="A148" t="s" s="138">
        <v>8310</v>
      </c>
      <c r="B148" s="149">
        <v>5</v>
      </c>
      <c r="C148" s="149">
        <v>5</v>
      </c>
      <c r="D148" t="s" s="205">
        <v>8451</v>
      </c>
      <c r="E148" t="s" s="205">
        <v>20</v>
      </c>
      <c r="F148" s="223">
        <v>15140</v>
      </c>
      <c r="G148" s="149">
        <v>15755</v>
      </c>
      <c r="H148" s="173">
        <f>SUM(G148-F148)</f>
        <v>615</v>
      </c>
      <c r="I148" s="167">
        <f>H148/F148</f>
        <v>0.0406208718626156</v>
      </c>
      <c r="J148" s="167">
        <f>H148/G148</f>
        <v>0.0390352269120914</v>
      </c>
      <c r="K148" s="24"/>
      <c r="L148" s="24"/>
      <c r="M148" s="24"/>
      <c r="N148" s="24"/>
      <c r="O148" s="24"/>
      <c r="P148" s="24"/>
      <c r="Q148" s="24"/>
      <c r="R148" s="24"/>
      <c r="S148" s="24"/>
      <c r="T148" s="24"/>
      <c r="U148" s="24"/>
      <c r="V148" s="24"/>
      <c r="W148" s="24"/>
      <c r="X148" s="24"/>
      <c r="Y148" s="24"/>
      <c r="Z148" s="24"/>
    </row>
    <row r="149" ht="19.15" customHeight="1">
      <c r="A149" t="s" s="138">
        <v>8310</v>
      </c>
      <c r="B149" s="149">
        <v>5</v>
      </c>
      <c r="C149" s="149">
        <v>3</v>
      </c>
      <c r="D149" t="s" s="205">
        <v>8452</v>
      </c>
      <c r="E149" t="s" s="205">
        <v>36</v>
      </c>
      <c r="F149" s="223">
        <v>13720</v>
      </c>
      <c r="G149" s="149">
        <v>13909</v>
      </c>
      <c r="H149" s="173">
        <f>SUM(G149-F149)</f>
        <v>189</v>
      </c>
      <c r="I149" s="167">
        <f>H149/F149</f>
        <v>0.0137755102040816</v>
      </c>
      <c r="J149" s="167">
        <f>H149/G149</f>
        <v>0.0135883241066935</v>
      </c>
      <c r="K149" s="24"/>
      <c r="L149" s="24"/>
      <c r="M149" s="24"/>
      <c r="N149" s="24"/>
      <c r="O149" s="24"/>
      <c r="P149" s="24"/>
      <c r="Q149" s="24"/>
      <c r="R149" s="24"/>
      <c r="S149" s="24"/>
      <c r="T149" s="24"/>
      <c r="U149" s="24"/>
      <c r="V149" s="24"/>
      <c r="W149" s="24"/>
      <c r="X149" s="24"/>
      <c r="Y149" s="24"/>
      <c r="Z149" s="24"/>
    </row>
    <row r="150" ht="19.15" customHeight="1">
      <c r="A150" t="s" s="138">
        <v>8310</v>
      </c>
      <c r="B150" s="149">
        <v>5</v>
      </c>
      <c r="C150" s="149">
        <v>14</v>
      </c>
      <c r="D150" t="s" s="205">
        <v>8453</v>
      </c>
      <c r="E150" t="s" s="205">
        <v>22</v>
      </c>
      <c r="F150" s="223">
        <v>11246</v>
      </c>
      <c r="G150" s="149">
        <v>11725</v>
      </c>
      <c r="H150" s="173">
        <f>SUM(G150-F150)</f>
        <v>479</v>
      </c>
      <c r="I150" s="167">
        <f>H150/F150</f>
        <v>0.0425929219277965</v>
      </c>
      <c r="J150" s="167">
        <f>H150/G150</f>
        <v>0.0408528784648188</v>
      </c>
      <c r="K150" s="24"/>
      <c r="L150" s="24"/>
      <c r="M150" s="24"/>
      <c r="N150" s="24"/>
      <c r="O150" s="24"/>
      <c r="P150" s="24"/>
      <c r="Q150" s="24"/>
      <c r="R150" s="24"/>
      <c r="S150" s="24"/>
      <c r="T150" s="24"/>
      <c r="U150" s="24"/>
      <c r="V150" s="24"/>
      <c r="W150" s="24"/>
      <c r="X150" s="24"/>
      <c r="Y150" s="24"/>
      <c r="Z150" s="24"/>
    </row>
    <row r="151" ht="19.15" customHeight="1">
      <c r="A151" t="s" s="138">
        <v>8310</v>
      </c>
      <c r="B151" s="149">
        <v>5</v>
      </c>
      <c r="C151" s="149">
        <v>1</v>
      </c>
      <c r="D151" t="s" s="205">
        <v>8454</v>
      </c>
      <c r="E151" t="s" s="205">
        <v>26</v>
      </c>
      <c r="F151" s="223">
        <v>5003</v>
      </c>
      <c r="G151" s="149">
        <v>5582</v>
      </c>
      <c r="H151" s="173">
        <f>SUM(G151-F151)</f>
        <v>579</v>
      </c>
      <c r="I151" s="167">
        <f>H151/F151</f>
        <v>0.115730561663002</v>
      </c>
      <c r="J151" s="167">
        <f>H151/G151</f>
        <v>0.103726262988176</v>
      </c>
      <c r="K151" s="24"/>
      <c r="L151" s="24"/>
      <c r="M151" s="24"/>
      <c r="N151" s="24"/>
      <c r="O151" s="24"/>
      <c r="P151" s="24"/>
      <c r="Q151" s="24"/>
      <c r="R151" s="24"/>
      <c r="S151" s="24"/>
      <c r="T151" s="24"/>
      <c r="U151" s="24"/>
      <c r="V151" s="24"/>
      <c r="W151" s="24"/>
      <c r="X151" s="24"/>
      <c r="Y151" s="24"/>
      <c r="Z151" s="24"/>
    </row>
    <row r="152" ht="19.15" customHeight="1">
      <c r="A152" t="s" s="138">
        <v>8310</v>
      </c>
      <c r="B152" s="149">
        <v>5</v>
      </c>
      <c r="C152" s="149">
        <v>6</v>
      </c>
      <c r="D152" t="s" s="205">
        <v>8455</v>
      </c>
      <c r="E152" t="s" s="205">
        <v>38</v>
      </c>
      <c r="F152" s="223">
        <v>1360</v>
      </c>
      <c r="G152" s="149">
        <v>1421</v>
      </c>
      <c r="H152" s="173">
        <f>SUM(G152-F152)</f>
        <v>61</v>
      </c>
      <c r="I152" s="167">
        <f>H152/F152</f>
        <v>0.0448529411764706</v>
      </c>
      <c r="J152" s="167">
        <f>H152/G152</f>
        <v>0.0429275158339198</v>
      </c>
      <c r="K152" s="24"/>
      <c r="L152" s="24"/>
      <c r="M152" s="24"/>
      <c r="N152" s="24"/>
      <c r="O152" s="24"/>
      <c r="P152" s="24"/>
      <c r="Q152" s="24"/>
      <c r="R152" s="24"/>
      <c r="S152" s="24"/>
      <c r="T152" s="24"/>
      <c r="U152" s="24"/>
      <c r="V152" s="24"/>
      <c r="W152" s="24"/>
      <c r="X152" s="24"/>
      <c r="Y152" s="24"/>
      <c r="Z152" s="24"/>
    </row>
    <row r="153" ht="19.15" customHeight="1">
      <c r="A153" t="s" s="138">
        <v>8310</v>
      </c>
      <c r="B153" s="149">
        <v>5</v>
      </c>
      <c r="C153" s="149">
        <v>4</v>
      </c>
      <c r="D153" t="s" s="205">
        <v>8456</v>
      </c>
      <c r="E153" t="s" s="205">
        <v>17</v>
      </c>
      <c r="F153" s="223">
        <v>1300</v>
      </c>
      <c r="G153" s="149">
        <v>1414</v>
      </c>
      <c r="H153" s="173">
        <f>SUM(G153-F153)</f>
        <v>114</v>
      </c>
      <c r="I153" s="167">
        <f>H153/F153</f>
        <v>0.08769230769230769</v>
      </c>
      <c r="J153" s="167">
        <f>H153/G153</f>
        <v>0.0806223479490806</v>
      </c>
      <c r="K153" s="24"/>
      <c r="L153" s="24"/>
      <c r="M153" s="24"/>
      <c r="N153" s="24"/>
      <c r="O153" s="24"/>
      <c r="P153" s="24"/>
      <c r="Q153" s="24"/>
      <c r="R153" s="24"/>
      <c r="S153" s="24"/>
      <c r="T153" s="24"/>
      <c r="U153" s="24"/>
      <c r="V153" s="24"/>
      <c r="W153" s="24"/>
      <c r="X153" s="24"/>
      <c r="Y153" s="24"/>
      <c r="Z153" s="24"/>
    </row>
    <row r="154" ht="19.15" customHeight="1">
      <c r="A154" t="s" s="138">
        <v>8310</v>
      </c>
      <c r="B154" s="149">
        <v>5</v>
      </c>
      <c r="C154" s="149">
        <v>11</v>
      </c>
      <c r="D154" t="s" s="205">
        <v>8457</v>
      </c>
      <c r="E154" t="s" s="205">
        <v>28</v>
      </c>
      <c r="F154" s="223">
        <v>652</v>
      </c>
      <c r="G154" s="149">
        <v>677</v>
      </c>
      <c r="H154" s="173">
        <f>SUM(G154-F154)</f>
        <v>25</v>
      </c>
      <c r="I154" s="167">
        <f>H154/F154</f>
        <v>0.0383435582822086</v>
      </c>
      <c r="J154" s="167">
        <f>H154/G154</f>
        <v>0.0369276218611521</v>
      </c>
      <c r="K154" s="24"/>
      <c r="L154" s="24"/>
      <c r="M154" s="24"/>
      <c r="N154" s="24"/>
      <c r="O154" s="24"/>
      <c r="P154" s="24"/>
      <c r="Q154" s="24"/>
      <c r="R154" s="24"/>
      <c r="S154" s="24"/>
      <c r="T154" s="24"/>
      <c r="U154" s="24"/>
      <c r="V154" s="24"/>
      <c r="W154" s="24"/>
      <c r="X154" s="24"/>
      <c r="Y154" s="24"/>
      <c r="Z154" s="24"/>
    </row>
    <row r="155" ht="19.15" customHeight="1">
      <c r="A155" t="s" s="138">
        <v>8310</v>
      </c>
      <c r="B155" s="149">
        <v>5</v>
      </c>
      <c r="C155" s="149">
        <v>25</v>
      </c>
      <c r="D155" t="s" s="205">
        <v>8458</v>
      </c>
      <c r="E155" t="s" s="205">
        <v>60</v>
      </c>
      <c r="F155" s="223">
        <v>666</v>
      </c>
      <c r="G155" s="149">
        <v>673</v>
      </c>
      <c r="H155" s="173">
        <f>SUM(G155-F155)</f>
        <v>7</v>
      </c>
      <c r="I155" s="167">
        <f>H155/F155</f>
        <v>0.0105105105105105</v>
      </c>
      <c r="J155" s="167">
        <f>H155/G155</f>
        <v>0.0104011887072808</v>
      </c>
      <c r="K155" s="24"/>
      <c r="L155" s="24"/>
      <c r="M155" s="24"/>
      <c r="N155" s="24"/>
      <c r="O155" s="24"/>
      <c r="P155" s="24"/>
      <c r="Q155" s="24"/>
      <c r="R155" s="24"/>
      <c r="S155" s="24"/>
      <c r="T155" s="24"/>
      <c r="U155" s="24"/>
      <c r="V155" s="24"/>
      <c r="W155" s="24"/>
      <c r="X155" s="24"/>
      <c r="Y155" s="24"/>
      <c r="Z155" s="24"/>
    </row>
    <row r="156" ht="19.15" customHeight="1">
      <c r="A156" t="s" s="138">
        <v>8310</v>
      </c>
      <c r="B156" s="149">
        <v>5</v>
      </c>
      <c r="C156" s="149">
        <v>22</v>
      </c>
      <c r="D156" t="s" s="205">
        <v>8459</v>
      </c>
      <c r="E156" t="s" s="205">
        <v>72</v>
      </c>
      <c r="F156" s="223">
        <v>629</v>
      </c>
      <c r="G156" s="149">
        <v>671</v>
      </c>
      <c r="H156" s="173">
        <f>SUM(G156-F156)</f>
        <v>42</v>
      </c>
      <c r="I156" s="167">
        <f>H156/F156</f>
        <v>0.0667726550079491</v>
      </c>
      <c r="J156" s="167">
        <f>H156/G156</f>
        <v>0.06259314456035769</v>
      </c>
      <c r="K156" s="24"/>
      <c r="L156" s="24"/>
      <c r="M156" s="24"/>
      <c r="N156" s="24"/>
      <c r="O156" s="24"/>
      <c r="P156" s="24"/>
      <c r="Q156" s="24"/>
      <c r="R156" s="24"/>
      <c r="S156" s="24"/>
      <c r="T156" s="24"/>
      <c r="U156" s="24"/>
      <c r="V156" s="24"/>
      <c r="W156" s="24"/>
      <c r="X156" s="24"/>
      <c r="Y156" s="24"/>
      <c r="Z156" s="24"/>
    </row>
    <row r="157" ht="19.15" customHeight="1">
      <c r="A157" t="s" s="138">
        <v>8310</v>
      </c>
      <c r="B157" s="149">
        <v>5</v>
      </c>
      <c r="C157" s="149">
        <v>23</v>
      </c>
      <c r="D157" t="s" s="205">
        <v>8460</v>
      </c>
      <c r="E157" t="s" s="205">
        <v>52</v>
      </c>
      <c r="F157" s="223">
        <v>561</v>
      </c>
      <c r="G157" s="149">
        <v>576</v>
      </c>
      <c r="H157" s="173">
        <f>SUM(G157-F157)</f>
        <v>15</v>
      </c>
      <c r="I157" s="167">
        <f>H157/F157</f>
        <v>0.0267379679144385</v>
      </c>
      <c r="J157" s="167">
        <f>H157/G157</f>
        <v>0.0260416666666667</v>
      </c>
      <c r="K157" s="24"/>
      <c r="L157" s="24"/>
      <c r="M157" s="24"/>
      <c r="N157" s="24"/>
      <c r="O157" s="24"/>
      <c r="P157" s="24"/>
      <c r="Q157" s="24"/>
      <c r="R157" s="24"/>
      <c r="S157" s="24"/>
      <c r="T157" s="24"/>
      <c r="U157" s="24"/>
      <c r="V157" s="24"/>
      <c r="W157" s="24"/>
      <c r="X157" s="24"/>
      <c r="Y157" s="24"/>
      <c r="Z157" s="24"/>
    </row>
    <row r="158" ht="19.15" customHeight="1">
      <c r="A158" t="s" s="138">
        <v>8310</v>
      </c>
      <c r="B158" s="149">
        <v>5</v>
      </c>
      <c r="C158" s="149">
        <v>10</v>
      </c>
      <c r="D158" t="s" s="205">
        <v>8461</v>
      </c>
      <c r="E158" t="s" s="205">
        <v>34</v>
      </c>
      <c r="F158" s="223">
        <v>544</v>
      </c>
      <c r="G158" s="149">
        <v>553</v>
      </c>
      <c r="H158" s="173">
        <f>SUM(G158-F158)</f>
        <v>9</v>
      </c>
      <c r="I158" s="167">
        <f>H158/F158</f>
        <v>0.0165441176470588</v>
      </c>
      <c r="J158" s="167">
        <f>H158/G158</f>
        <v>0.0162748643761302</v>
      </c>
      <c r="K158" s="24"/>
      <c r="L158" s="24"/>
      <c r="M158" s="24"/>
      <c r="N158" s="24"/>
      <c r="O158" s="24"/>
      <c r="P158" s="24"/>
      <c r="Q158" s="24"/>
      <c r="R158" s="24"/>
      <c r="S158" s="24"/>
      <c r="T158" s="24"/>
      <c r="U158" s="24"/>
      <c r="V158" s="24"/>
      <c r="W158" s="24"/>
      <c r="X158" s="24"/>
      <c r="Y158" s="24"/>
      <c r="Z158" s="24"/>
    </row>
    <row r="159" ht="19.15" customHeight="1">
      <c r="A159" t="s" s="138">
        <v>8310</v>
      </c>
      <c r="B159" s="149">
        <v>5</v>
      </c>
      <c r="C159" s="149">
        <v>21</v>
      </c>
      <c r="D159" t="s" s="205">
        <v>8462</v>
      </c>
      <c r="E159" t="s" s="205">
        <v>110</v>
      </c>
      <c r="F159" s="223">
        <v>262</v>
      </c>
      <c r="G159" s="149">
        <v>289</v>
      </c>
      <c r="H159" s="173">
        <f>SUM(G159-F159)</f>
        <v>27</v>
      </c>
      <c r="I159" s="167">
        <f>H159/F159</f>
        <v>0.103053435114504</v>
      </c>
      <c r="J159" s="167">
        <f>H159/G159</f>
        <v>0.0934256055363322</v>
      </c>
      <c r="K159" s="24"/>
      <c r="L159" s="24"/>
      <c r="M159" s="24"/>
      <c r="N159" s="24"/>
      <c r="O159" s="24"/>
      <c r="P159" s="24"/>
      <c r="Q159" s="24"/>
      <c r="R159" s="24"/>
      <c r="S159" s="24"/>
      <c r="T159" s="24"/>
      <c r="U159" s="24"/>
      <c r="V159" s="24"/>
      <c r="W159" s="24"/>
      <c r="X159" s="24"/>
      <c r="Y159" s="24"/>
      <c r="Z159" s="24"/>
    </row>
    <row r="160" ht="19.15" customHeight="1">
      <c r="A160" t="s" s="138">
        <v>8310</v>
      </c>
      <c r="B160" s="149">
        <v>5</v>
      </c>
      <c r="C160" s="149">
        <v>9</v>
      </c>
      <c r="D160" t="s" s="205">
        <v>8463</v>
      </c>
      <c r="E160" t="s" s="205">
        <v>30</v>
      </c>
      <c r="F160" s="223">
        <v>199</v>
      </c>
      <c r="G160" s="149">
        <v>212</v>
      </c>
      <c r="H160" s="173">
        <f>SUM(G160-F160)</f>
        <v>13</v>
      </c>
      <c r="I160" s="167">
        <f>H160/F160</f>
        <v>0.0653266331658291</v>
      </c>
      <c r="J160" s="167">
        <f>H160/G160</f>
        <v>0.0613207547169811</v>
      </c>
      <c r="K160" s="24"/>
      <c r="L160" s="24"/>
      <c r="M160" s="24"/>
      <c r="N160" s="24"/>
      <c r="O160" s="24"/>
      <c r="P160" s="24"/>
      <c r="Q160" s="24"/>
      <c r="R160" s="24"/>
      <c r="S160" s="24"/>
      <c r="T160" s="24"/>
      <c r="U160" s="24"/>
      <c r="V160" s="24"/>
      <c r="W160" s="24"/>
      <c r="X160" s="24"/>
      <c r="Y160" s="24"/>
      <c r="Z160" s="24"/>
    </row>
    <row r="161" ht="19.15" customHeight="1">
      <c r="A161" t="s" s="138">
        <v>8310</v>
      </c>
      <c r="B161" s="149">
        <v>5</v>
      </c>
      <c r="C161" s="149">
        <v>12</v>
      </c>
      <c r="D161" t="s" s="205">
        <v>8464</v>
      </c>
      <c r="E161" t="s" s="205">
        <v>48</v>
      </c>
      <c r="F161" s="223">
        <v>191</v>
      </c>
      <c r="G161" s="149">
        <v>205</v>
      </c>
      <c r="H161" s="173">
        <f>SUM(G161-F161)</f>
        <v>14</v>
      </c>
      <c r="I161" s="167">
        <f>H161/F161</f>
        <v>0.07329842931937169</v>
      </c>
      <c r="J161" s="167">
        <f>H161/G161</f>
        <v>0.0682926829268293</v>
      </c>
      <c r="K161" s="24"/>
      <c r="L161" s="24"/>
      <c r="M161" s="24"/>
      <c r="N161" s="24"/>
      <c r="O161" s="24"/>
      <c r="P161" s="24"/>
      <c r="Q161" s="24"/>
      <c r="R161" s="24"/>
      <c r="S161" s="24"/>
      <c r="T161" s="24"/>
      <c r="U161" s="24"/>
      <c r="V161" s="24"/>
      <c r="W161" s="24"/>
      <c r="X161" s="24"/>
      <c r="Y161" s="24"/>
      <c r="Z161" s="24"/>
    </row>
    <row r="162" ht="19.15" customHeight="1">
      <c r="A162" t="s" s="138">
        <v>8310</v>
      </c>
      <c r="B162" s="149">
        <v>5</v>
      </c>
      <c r="C162" s="149">
        <v>26</v>
      </c>
      <c r="D162" t="s" s="205">
        <v>8465</v>
      </c>
      <c r="E162" t="s" s="205">
        <v>62</v>
      </c>
      <c r="F162" s="223">
        <v>151</v>
      </c>
      <c r="G162" s="149">
        <v>159</v>
      </c>
      <c r="H162" s="173">
        <f>SUM(G162-F162)</f>
        <v>8</v>
      </c>
      <c r="I162" s="167">
        <f>H162/F162</f>
        <v>0.0529801324503311</v>
      </c>
      <c r="J162" s="167">
        <f>H162/G162</f>
        <v>0.050314465408805</v>
      </c>
      <c r="K162" s="24"/>
      <c r="L162" s="24"/>
      <c r="M162" s="24"/>
      <c r="N162" s="24"/>
      <c r="O162" s="24"/>
      <c r="P162" s="24"/>
      <c r="Q162" s="24"/>
      <c r="R162" s="24"/>
      <c r="S162" s="24"/>
      <c r="T162" s="24"/>
      <c r="U162" s="24"/>
      <c r="V162" s="24"/>
      <c r="W162" s="24"/>
      <c r="X162" s="24"/>
      <c r="Y162" s="24"/>
      <c r="Z162" s="24"/>
    </row>
    <row r="163" ht="19.15" customHeight="1">
      <c r="A163" t="s" s="138">
        <v>8310</v>
      </c>
      <c r="B163" s="149">
        <v>5</v>
      </c>
      <c r="C163" s="149">
        <v>13</v>
      </c>
      <c r="D163" t="s" s="205">
        <v>8466</v>
      </c>
      <c r="E163" t="s" s="205">
        <v>44</v>
      </c>
      <c r="F163" s="223">
        <v>146</v>
      </c>
      <c r="G163" s="149">
        <v>149</v>
      </c>
      <c r="H163" s="173">
        <f>SUM(G163-F163)</f>
        <v>3</v>
      </c>
      <c r="I163" s="167">
        <f>H163/F163</f>
        <v>0.0205479452054795</v>
      </c>
      <c r="J163" s="167">
        <f>H163/G163</f>
        <v>0.0201342281879195</v>
      </c>
      <c r="K163" s="24"/>
      <c r="L163" s="24"/>
      <c r="M163" s="24"/>
      <c r="N163" s="24"/>
      <c r="O163" s="24"/>
      <c r="P163" s="24"/>
      <c r="Q163" s="24"/>
      <c r="R163" s="24"/>
      <c r="S163" s="24"/>
      <c r="T163" s="24"/>
      <c r="U163" s="24"/>
      <c r="V163" s="24"/>
      <c r="W163" s="24"/>
      <c r="X163" s="24"/>
      <c r="Y163" s="24"/>
      <c r="Z163" s="24"/>
    </row>
    <row r="164" ht="19.15" customHeight="1">
      <c r="A164" t="s" s="138">
        <v>8310</v>
      </c>
      <c r="B164" s="149">
        <v>5</v>
      </c>
      <c r="C164" s="149">
        <v>18</v>
      </c>
      <c r="D164" t="s" s="205">
        <v>8314</v>
      </c>
      <c r="E164" t="s" s="205">
        <v>58</v>
      </c>
      <c r="F164" s="223">
        <v>101</v>
      </c>
      <c r="G164" s="149">
        <v>149</v>
      </c>
      <c r="H164" s="173">
        <f>SUM(G164-F164)</f>
        <v>48</v>
      </c>
      <c r="I164" s="167">
        <f>H164/F164</f>
        <v>0.475247524752475</v>
      </c>
      <c r="J164" s="167">
        <f>H164/G164</f>
        <v>0.322147651006711</v>
      </c>
      <c r="K164" s="24"/>
      <c r="L164" s="24"/>
      <c r="M164" s="24"/>
      <c r="N164" s="24"/>
      <c r="O164" s="24"/>
      <c r="P164" s="24"/>
      <c r="Q164" s="24"/>
      <c r="R164" s="24"/>
      <c r="S164" s="24"/>
      <c r="T164" s="24"/>
      <c r="U164" s="24"/>
      <c r="V164" s="24"/>
      <c r="W164" s="24"/>
      <c r="X164" s="24"/>
      <c r="Y164" s="24"/>
      <c r="Z164" s="24"/>
    </row>
    <row r="165" ht="19.15" customHeight="1">
      <c r="A165" t="s" s="138">
        <v>8310</v>
      </c>
      <c r="B165" s="149">
        <v>5</v>
      </c>
      <c r="C165" s="149">
        <v>15</v>
      </c>
      <c r="D165" t="s" s="205">
        <v>8467</v>
      </c>
      <c r="E165" t="s" s="205">
        <v>101</v>
      </c>
      <c r="F165" s="223">
        <v>120</v>
      </c>
      <c r="G165" s="149">
        <v>133</v>
      </c>
      <c r="H165" s="173">
        <f>SUM(G165-F165)</f>
        <v>13</v>
      </c>
      <c r="I165" s="167">
        <f>H165/F165</f>
        <v>0.108333333333333</v>
      </c>
      <c r="J165" s="167">
        <f>H165/G165</f>
        <v>0.09774436090225561</v>
      </c>
      <c r="K165" s="24"/>
      <c r="L165" s="24"/>
      <c r="M165" s="24"/>
      <c r="N165" s="24"/>
      <c r="O165" s="24"/>
      <c r="P165" s="24"/>
      <c r="Q165" s="24"/>
      <c r="R165" s="24"/>
      <c r="S165" s="24"/>
      <c r="T165" s="24"/>
      <c r="U165" s="24"/>
      <c r="V165" s="24"/>
      <c r="W165" s="24"/>
      <c r="X165" s="24"/>
      <c r="Y165" s="24"/>
      <c r="Z165" s="24"/>
    </row>
    <row r="166" ht="19.15" customHeight="1">
      <c r="A166" t="s" s="138">
        <v>8310</v>
      </c>
      <c r="B166" s="149">
        <v>5</v>
      </c>
      <c r="C166" s="149">
        <v>32</v>
      </c>
      <c r="D166" t="s" s="205">
        <v>8468</v>
      </c>
      <c r="E166" t="s" s="205">
        <v>68</v>
      </c>
      <c r="F166" s="223">
        <v>105</v>
      </c>
      <c r="G166" s="149">
        <v>117</v>
      </c>
      <c r="H166" s="173">
        <f>SUM(G166-F166)</f>
        <v>12</v>
      </c>
      <c r="I166" s="167">
        <f>H166/F166</f>
        <v>0.114285714285714</v>
      </c>
      <c r="J166" s="167">
        <f>H166/G166</f>
        <v>0.102564102564103</v>
      </c>
      <c r="K166" s="24"/>
      <c r="L166" s="24"/>
      <c r="M166" s="24"/>
      <c r="N166" s="24"/>
      <c r="O166" s="24"/>
      <c r="P166" s="24"/>
      <c r="Q166" s="24"/>
      <c r="R166" s="24"/>
      <c r="S166" s="24"/>
      <c r="T166" s="24"/>
      <c r="U166" s="24"/>
      <c r="V166" s="24"/>
      <c r="W166" s="24"/>
      <c r="X166" s="24"/>
      <c r="Y166" s="24"/>
      <c r="Z166" s="24"/>
    </row>
    <row r="167" ht="19.15" customHeight="1">
      <c r="A167" t="s" s="138">
        <v>8310</v>
      </c>
      <c r="B167" s="149">
        <v>5</v>
      </c>
      <c r="C167" s="149">
        <v>16</v>
      </c>
      <c r="D167" t="s" s="205">
        <v>8469</v>
      </c>
      <c r="E167" t="s" s="205">
        <v>40</v>
      </c>
      <c r="F167" s="223">
        <v>101</v>
      </c>
      <c r="G167" s="149">
        <v>102</v>
      </c>
      <c r="H167" s="173">
        <f>SUM(G167-F167)</f>
        <v>1</v>
      </c>
      <c r="I167" s="167">
        <f>H167/F167</f>
        <v>0.009900990099009899</v>
      </c>
      <c r="J167" s="167">
        <f>H167/G167</f>
        <v>0.009803921568627451</v>
      </c>
      <c r="K167" s="24"/>
      <c r="L167" s="24"/>
      <c r="M167" s="24"/>
      <c r="N167" s="24"/>
      <c r="O167" s="24"/>
      <c r="P167" s="24"/>
      <c r="Q167" s="24"/>
      <c r="R167" s="24"/>
      <c r="S167" s="24"/>
      <c r="T167" s="24"/>
      <c r="U167" s="24"/>
      <c r="V167" s="24"/>
      <c r="W167" s="24"/>
      <c r="X167" s="24"/>
      <c r="Y167" s="24"/>
      <c r="Z167" s="24"/>
    </row>
    <row r="168" ht="19.15" customHeight="1">
      <c r="A168" t="s" s="138">
        <v>8310</v>
      </c>
      <c r="B168" s="149">
        <v>5</v>
      </c>
      <c r="C168" s="149">
        <v>31</v>
      </c>
      <c r="D168" t="s" s="205">
        <v>8470</v>
      </c>
      <c r="E168" t="s" s="205">
        <v>103</v>
      </c>
      <c r="F168" s="223">
        <v>96</v>
      </c>
      <c r="G168" s="149">
        <v>99</v>
      </c>
      <c r="H168" s="173">
        <f>SUM(G168-F168)</f>
        <v>3</v>
      </c>
      <c r="I168" s="167">
        <f>H168/F168</f>
        <v>0.03125</v>
      </c>
      <c r="J168" s="167">
        <f>H168/G168</f>
        <v>0.0303030303030303</v>
      </c>
      <c r="K168" s="24"/>
      <c r="L168" s="24"/>
      <c r="M168" s="24"/>
      <c r="N168" s="24"/>
      <c r="O168" s="24"/>
      <c r="P168" s="24"/>
      <c r="Q168" s="24"/>
      <c r="R168" s="24"/>
      <c r="S168" s="24"/>
      <c r="T168" s="24"/>
      <c r="U168" s="24"/>
      <c r="V168" s="24"/>
      <c r="W168" s="24"/>
      <c r="X168" s="24"/>
      <c r="Y168" s="24"/>
      <c r="Z168" s="24"/>
    </row>
    <row r="169" ht="19.15" customHeight="1">
      <c r="A169" t="s" s="138">
        <v>8310</v>
      </c>
      <c r="B169" s="149">
        <v>5</v>
      </c>
      <c r="C169" s="149">
        <v>7</v>
      </c>
      <c r="D169" t="s" s="205">
        <v>8471</v>
      </c>
      <c r="E169" t="s" s="205">
        <v>66</v>
      </c>
      <c r="F169" s="223">
        <v>93</v>
      </c>
      <c r="G169" s="149">
        <v>97</v>
      </c>
      <c r="H169" s="173">
        <f>SUM(G169-F169)</f>
        <v>4</v>
      </c>
      <c r="I169" s="167">
        <f>H169/F169</f>
        <v>0.043010752688172</v>
      </c>
      <c r="J169" s="167">
        <f>H169/G169</f>
        <v>0.0412371134020619</v>
      </c>
      <c r="K169" s="24"/>
      <c r="L169" s="24"/>
      <c r="M169" s="24"/>
      <c r="N169" s="24"/>
      <c r="O169" s="24"/>
      <c r="P169" s="24"/>
      <c r="Q169" s="24"/>
      <c r="R169" s="24"/>
      <c r="S169" s="24"/>
      <c r="T169" s="24"/>
      <c r="U169" s="24"/>
      <c r="V169" s="24"/>
      <c r="W169" s="24"/>
      <c r="X169" s="24"/>
      <c r="Y169" s="24"/>
      <c r="Z169" s="24"/>
    </row>
    <row r="170" ht="19.15" customHeight="1">
      <c r="A170" t="s" s="138">
        <v>8310</v>
      </c>
      <c r="B170" s="149">
        <v>5</v>
      </c>
      <c r="C170" s="149">
        <v>24</v>
      </c>
      <c r="D170" t="s" s="205">
        <v>8472</v>
      </c>
      <c r="E170" t="s" s="205">
        <v>147</v>
      </c>
      <c r="F170" s="223">
        <v>63</v>
      </c>
      <c r="G170" s="149">
        <v>68</v>
      </c>
      <c r="H170" s="173">
        <f>SUM(G170-F170)</f>
        <v>5</v>
      </c>
      <c r="I170" s="167">
        <f>H170/F170</f>
        <v>0.0793650793650794</v>
      </c>
      <c r="J170" s="167">
        <f>H170/G170</f>
        <v>0.0735294117647059</v>
      </c>
      <c r="K170" s="24"/>
      <c r="L170" s="24"/>
      <c r="M170" s="24"/>
      <c r="N170" s="24"/>
      <c r="O170" s="24"/>
      <c r="P170" s="24"/>
      <c r="Q170" s="24"/>
      <c r="R170" s="24"/>
      <c r="S170" s="24"/>
      <c r="T170" s="24"/>
      <c r="U170" s="24"/>
      <c r="V170" s="24"/>
      <c r="W170" s="24"/>
      <c r="X170" s="24"/>
      <c r="Y170" s="24"/>
      <c r="Z170" s="24"/>
    </row>
    <row r="171" ht="19.15" customHeight="1">
      <c r="A171" t="s" s="138">
        <v>8310</v>
      </c>
      <c r="B171" s="149">
        <v>5</v>
      </c>
      <c r="C171" s="149">
        <v>27</v>
      </c>
      <c r="D171" t="s" s="205">
        <v>8473</v>
      </c>
      <c r="E171" t="s" s="205">
        <v>42</v>
      </c>
      <c r="F171" s="223">
        <v>55</v>
      </c>
      <c r="G171" s="149">
        <v>57</v>
      </c>
      <c r="H171" s="173">
        <f>SUM(G171-F171)</f>
        <v>2</v>
      </c>
      <c r="I171" s="167">
        <f>H171/F171</f>
        <v>0.0363636363636364</v>
      </c>
      <c r="J171" s="167">
        <f>H171/G171</f>
        <v>0.0350877192982456</v>
      </c>
      <c r="K171" s="24"/>
      <c r="L171" s="24"/>
      <c r="M171" s="24"/>
      <c r="N171" s="24"/>
      <c r="O171" s="24"/>
      <c r="P171" s="24"/>
      <c r="Q171" s="24"/>
      <c r="R171" s="24"/>
      <c r="S171" s="24"/>
      <c r="T171" s="24"/>
      <c r="U171" s="24"/>
      <c r="V171" s="24"/>
      <c r="W171" s="24"/>
      <c r="X171" s="24"/>
      <c r="Y171" s="24"/>
      <c r="Z171" s="24"/>
    </row>
    <row r="172" ht="19.15" customHeight="1">
      <c r="A172" t="s" s="138">
        <v>8310</v>
      </c>
      <c r="B172" s="149">
        <v>5</v>
      </c>
      <c r="C172" s="149">
        <v>30</v>
      </c>
      <c r="D172" t="s" s="205">
        <v>8474</v>
      </c>
      <c r="E172" t="s" s="205">
        <v>281</v>
      </c>
      <c r="F172" s="223">
        <v>45</v>
      </c>
      <c r="G172" s="149">
        <v>57</v>
      </c>
      <c r="H172" s="173">
        <f>SUM(G172-F172)</f>
        <v>12</v>
      </c>
      <c r="I172" s="167">
        <f>H172/F172</f>
        <v>0.266666666666667</v>
      </c>
      <c r="J172" s="167">
        <f>H172/G172</f>
        <v>0.210526315789474</v>
      </c>
      <c r="K172" s="24"/>
      <c r="L172" s="24"/>
      <c r="M172" s="24"/>
      <c r="N172" s="24"/>
      <c r="O172" s="24"/>
      <c r="P172" s="24"/>
      <c r="Q172" s="24"/>
      <c r="R172" s="24"/>
      <c r="S172" s="24"/>
      <c r="T172" s="24"/>
      <c r="U172" s="24"/>
      <c r="V172" s="24"/>
      <c r="W172" s="24"/>
      <c r="X172" s="24"/>
      <c r="Y172" s="24"/>
      <c r="Z172" s="24"/>
    </row>
    <row r="173" ht="19.15" customHeight="1">
      <c r="A173" t="s" s="138">
        <v>8310</v>
      </c>
      <c r="B173" s="149">
        <v>5</v>
      </c>
      <c r="C173" s="149">
        <v>20</v>
      </c>
      <c r="D173" t="s" s="205">
        <v>8475</v>
      </c>
      <c r="E173" t="s" s="205">
        <v>116</v>
      </c>
      <c r="F173" s="223">
        <v>43</v>
      </c>
      <c r="G173" s="149">
        <v>48</v>
      </c>
      <c r="H173" s="173">
        <f>SUM(G173-F173)</f>
        <v>5</v>
      </c>
      <c r="I173" s="167">
        <f>H173/F173</f>
        <v>0.116279069767442</v>
      </c>
      <c r="J173" s="167">
        <f>H173/G173</f>
        <v>0.104166666666667</v>
      </c>
      <c r="K173" s="24"/>
      <c r="L173" s="24"/>
      <c r="M173" s="24"/>
      <c r="N173" s="24"/>
      <c r="O173" s="24"/>
      <c r="P173" s="24"/>
      <c r="Q173" s="24"/>
      <c r="R173" s="24"/>
      <c r="S173" s="24"/>
      <c r="T173" s="24"/>
      <c r="U173" s="24"/>
      <c r="V173" s="24"/>
      <c r="W173" s="24"/>
      <c r="X173" s="24"/>
      <c r="Y173" s="24"/>
      <c r="Z173" s="24"/>
    </row>
    <row r="174" ht="19.15" customHeight="1">
      <c r="A174" t="s" s="138">
        <v>8310</v>
      </c>
      <c r="B174" s="149">
        <v>5</v>
      </c>
      <c r="C174" s="149">
        <v>19</v>
      </c>
      <c r="D174" t="s" s="205">
        <v>8476</v>
      </c>
      <c r="E174" t="s" s="205">
        <v>185</v>
      </c>
      <c r="F174" s="223">
        <v>39</v>
      </c>
      <c r="G174" s="149">
        <v>43</v>
      </c>
      <c r="H174" s="173">
        <f>SUM(G174-F174)</f>
        <v>4</v>
      </c>
      <c r="I174" s="167">
        <f>H174/F174</f>
        <v>0.102564102564103</v>
      </c>
      <c r="J174" s="167">
        <f>H174/G174</f>
        <v>0.0930232558139535</v>
      </c>
      <c r="K174" s="24"/>
      <c r="L174" s="24"/>
      <c r="M174" s="24"/>
      <c r="N174" s="24"/>
      <c r="O174" s="24"/>
      <c r="P174" s="24"/>
      <c r="Q174" s="24"/>
      <c r="R174" s="24"/>
      <c r="S174" s="24"/>
      <c r="T174" s="24"/>
      <c r="U174" s="24"/>
      <c r="V174" s="24"/>
      <c r="W174" s="24"/>
      <c r="X174" s="24"/>
      <c r="Y174" s="24"/>
      <c r="Z174" s="24"/>
    </row>
    <row r="175" ht="19.15" customHeight="1">
      <c r="A175" t="s" s="138">
        <v>8310</v>
      </c>
      <c r="B175" s="149">
        <v>5</v>
      </c>
      <c r="C175" s="149">
        <v>17</v>
      </c>
      <c r="D175" t="s" s="205">
        <v>8477</v>
      </c>
      <c r="E175" t="s" s="205">
        <v>76</v>
      </c>
      <c r="F175" s="223">
        <v>41</v>
      </c>
      <c r="G175" s="149">
        <v>41</v>
      </c>
      <c r="H175" s="173">
        <f>SUM(G175-F175)</f>
        <v>0</v>
      </c>
      <c r="I175" s="167">
        <f>H175/F175</f>
        <v>0</v>
      </c>
      <c r="J175" s="167">
        <f>H175/G175</f>
        <v>0</v>
      </c>
      <c r="K175" s="24"/>
      <c r="L175" s="24"/>
      <c r="M175" s="24"/>
      <c r="N175" s="24"/>
      <c r="O175" s="24"/>
      <c r="P175" s="24"/>
      <c r="Q175" s="24"/>
      <c r="R175" s="24"/>
      <c r="S175" s="24"/>
      <c r="T175" s="24"/>
      <c r="U175" s="24"/>
      <c r="V175" s="24"/>
      <c r="W175" s="24"/>
      <c r="X175" s="24"/>
      <c r="Y175" s="24"/>
      <c r="Z175" s="24"/>
    </row>
    <row r="176" ht="19.15" customHeight="1">
      <c r="A176" t="s" s="138">
        <v>8310</v>
      </c>
      <c r="B176" s="149">
        <v>5</v>
      </c>
      <c r="C176" s="149">
        <v>29</v>
      </c>
      <c r="D176" t="s" s="205">
        <v>8478</v>
      </c>
      <c r="E176" t="s" s="205">
        <v>153</v>
      </c>
      <c r="F176" s="223">
        <v>39</v>
      </c>
      <c r="G176" s="149">
        <v>41</v>
      </c>
      <c r="H176" s="173">
        <f>SUM(G176-F176)</f>
        <v>2</v>
      </c>
      <c r="I176" s="167">
        <f>H176/F176</f>
        <v>0.0512820512820513</v>
      </c>
      <c r="J176" s="167">
        <f>H176/G176</f>
        <v>0.048780487804878</v>
      </c>
      <c r="K176" s="24"/>
      <c r="L176" s="24"/>
      <c r="M176" s="24"/>
      <c r="N176" s="24"/>
      <c r="O176" s="24"/>
      <c r="P176" s="24"/>
      <c r="Q176" s="24"/>
      <c r="R176" s="24"/>
      <c r="S176" s="24"/>
      <c r="T176" s="24"/>
      <c r="U176" s="24"/>
      <c r="V176" s="24"/>
      <c r="W176" s="24"/>
      <c r="X176" s="24"/>
      <c r="Y176" s="24"/>
      <c r="Z176" s="24"/>
    </row>
    <row r="177" ht="19.15" customHeight="1">
      <c r="A177" t="s" s="138">
        <v>8310</v>
      </c>
      <c r="B177" s="149">
        <v>5</v>
      </c>
      <c r="C177" s="149">
        <v>28</v>
      </c>
      <c r="D177" t="s" s="205">
        <v>8479</v>
      </c>
      <c r="E177" t="s" s="205">
        <v>46</v>
      </c>
      <c r="F177" s="223">
        <v>25</v>
      </c>
      <c r="G177" s="149">
        <v>26</v>
      </c>
      <c r="H177" s="173">
        <f>SUM(G177-F177)</f>
        <v>1</v>
      </c>
      <c r="I177" s="167">
        <f>H177/F177</f>
        <v>0.04</v>
      </c>
      <c r="J177" s="167">
        <f>H177/G177</f>
        <v>0.0384615384615385</v>
      </c>
      <c r="K177" s="24"/>
      <c r="L177" s="24"/>
      <c r="M177" s="24"/>
      <c r="N177" s="24"/>
      <c r="O177" s="24"/>
      <c r="P177" s="24"/>
      <c r="Q177" s="24"/>
      <c r="R177" s="24"/>
      <c r="S177" s="24"/>
      <c r="T177" s="24"/>
      <c r="U177" s="24"/>
      <c r="V177" s="24"/>
      <c r="W177" s="24"/>
      <c r="X177" s="24"/>
      <c r="Y177" s="24"/>
      <c r="Z177" s="24"/>
    </row>
    <row r="178" ht="19.15" customHeight="1">
      <c r="A178" t="s" s="138">
        <v>8310</v>
      </c>
      <c r="B178" s="149">
        <v>5</v>
      </c>
      <c r="C178" s="149">
        <v>8</v>
      </c>
      <c r="D178" t="s" s="205">
        <v>8480</v>
      </c>
      <c r="E178" t="s" s="205">
        <v>380</v>
      </c>
      <c r="F178" s="223">
        <v>0</v>
      </c>
      <c r="G178" s="149">
        <v>0</v>
      </c>
      <c r="H178" s="206">
        <f>SUM(G178-F178)</f>
        <v>0</v>
      </c>
      <c r="I178" s="176">
        <f>H178/F178</f>
      </c>
      <c r="J178" s="176">
        <f>H178/G178</f>
      </c>
      <c r="K178" s="174"/>
      <c r="L178" s="174"/>
      <c r="M178" s="174"/>
      <c r="N178" s="174"/>
      <c r="O178" s="174"/>
      <c r="P178" s="174"/>
      <c r="Q178" s="174"/>
      <c r="R178" s="174"/>
      <c r="S178" s="174"/>
      <c r="T178" s="174"/>
      <c r="U178" s="174"/>
      <c r="V178" s="174"/>
      <c r="W178" s="174"/>
      <c r="X178" s="174"/>
      <c r="Y178" s="174"/>
      <c r="Z178" s="174"/>
    </row>
    <row r="179" ht="19.15" customHeight="1">
      <c r="A179" s="177"/>
      <c r="B179" s="178"/>
      <c r="C179" s="178"/>
      <c r="D179" s="179"/>
      <c r="E179" s="179"/>
      <c r="F179" s="181">
        <f>SUM(F147:F178)</f>
        <v>86350</v>
      </c>
      <c r="G179" s="180">
        <f>SUM(G147:G178)</f>
        <v>90842</v>
      </c>
      <c r="H179" s="181">
        <f>SUM(H147:H178)</f>
        <v>4492</v>
      </c>
      <c r="I179" s="182">
        <f>H179/F179</f>
        <v>0.0520208453966416</v>
      </c>
      <c r="J179" s="182">
        <f>H179/G179</f>
        <v>0.049448492987825</v>
      </c>
      <c r="K179" s="183"/>
      <c r="L179" s="183"/>
      <c r="M179" s="183"/>
      <c r="N179" s="183"/>
      <c r="O179" s="183"/>
      <c r="P179" s="183"/>
      <c r="Q179" s="183"/>
      <c r="R179" s="183"/>
      <c r="S179" s="183"/>
      <c r="T179" s="183"/>
      <c r="U179" s="183"/>
      <c r="V179" s="183"/>
      <c r="W179" s="183"/>
      <c r="X179" s="183"/>
      <c r="Y179" s="183"/>
      <c r="Z179" s="184"/>
    </row>
    <row r="180" ht="19.15" customHeight="1">
      <c r="A180" s="230"/>
      <c r="B180" s="231"/>
      <c r="C180" s="231"/>
      <c r="D180" s="232"/>
      <c r="E180" s="232"/>
      <c r="F180" s="233"/>
      <c r="G180" s="231"/>
      <c r="H180" s="234"/>
      <c r="I180" s="188"/>
      <c r="J180" s="188"/>
      <c r="K180" s="189"/>
      <c r="L180" s="189"/>
      <c r="M180" s="189"/>
      <c r="N180" s="189"/>
      <c r="O180" s="189"/>
      <c r="P180" s="189"/>
      <c r="Q180" s="189"/>
      <c r="R180" s="189"/>
      <c r="S180" s="189"/>
      <c r="T180" s="189"/>
      <c r="U180" s="189"/>
      <c r="V180" s="189"/>
      <c r="W180" s="189"/>
      <c r="X180" s="189"/>
      <c r="Y180" s="189"/>
      <c r="Z180" s="189"/>
    </row>
    <row r="181" ht="19.15" customHeight="1">
      <c r="A181" t="s" s="138">
        <v>8310</v>
      </c>
      <c r="B181" s="149">
        <v>6</v>
      </c>
      <c r="C181" s="149">
        <v>8</v>
      </c>
      <c r="D181" t="s" s="205">
        <v>8481</v>
      </c>
      <c r="E181" t="s" s="205">
        <v>84</v>
      </c>
      <c r="F181" s="223">
        <v>30110</v>
      </c>
      <c r="G181" s="149">
        <v>30899</v>
      </c>
      <c r="H181" s="173">
        <f>SUM(G181-F181)</f>
        <v>789</v>
      </c>
      <c r="I181" s="167">
        <f>H181/F181</f>
        <v>0.0262039189637994</v>
      </c>
      <c r="J181" s="167">
        <f>H181/G181</f>
        <v>0.0255348069516813</v>
      </c>
      <c r="K181" s="24"/>
      <c r="L181" s="24"/>
      <c r="M181" s="24"/>
      <c r="N181" s="24"/>
      <c r="O181" s="24"/>
      <c r="P181" s="24"/>
      <c r="Q181" s="24"/>
      <c r="R181" s="24"/>
      <c r="S181" s="24"/>
      <c r="T181" s="24"/>
      <c r="U181" s="24"/>
      <c r="V181" s="24"/>
      <c r="W181" s="24"/>
      <c r="X181" s="24"/>
      <c r="Y181" s="24"/>
      <c r="Z181" s="24"/>
    </row>
    <row r="182" ht="19.15" customHeight="1">
      <c r="A182" t="s" s="138">
        <v>8310</v>
      </c>
      <c r="B182" s="149">
        <v>6</v>
      </c>
      <c r="C182" s="149">
        <v>9</v>
      </c>
      <c r="D182" t="s" s="205">
        <v>8482</v>
      </c>
      <c r="E182" t="s" s="205">
        <v>38</v>
      </c>
      <c r="F182" s="223">
        <v>13540</v>
      </c>
      <c r="G182" s="149">
        <v>14453</v>
      </c>
      <c r="H182" s="173">
        <f>SUM(G182-F182)</f>
        <v>913</v>
      </c>
      <c r="I182" s="167">
        <f>H182/F182</f>
        <v>0.06742983751846381</v>
      </c>
      <c r="J182" s="167">
        <f>H182/G182</f>
        <v>0.06317027606725251</v>
      </c>
      <c r="K182" s="24"/>
      <c r="L182" s="24"/>
      <c r="M182" s="24"/>
      <c r="N182" s="24"/>
      <c r="O182" s="24"/>
      <c r="P182" s="24"/>
      <c r="Q182" s="24"/>
      <c r="R182" s="24"/>
      <c r="S182" s="24"/>
      <c r="T182" s="24"/>
      <c r="U182" s="24"/>
      <c r="V182" s="24"/>
      <c r="W182" s="24"/>
      <c r="X182" s="24"/>
      <c r="Y182" s="24"/>
      <c r="Z182" s="24"/>
    </row>
    <row r="183" ht="19.15" customHeight="1">
      <c r="A183" t="s" s="138">
        <v>8310</v>
      </c>
      <c r="B183" s="149">
        <v>6</v>
      </c>
      <c r="C183" s="149">
        <v>12</v>
      </c>
      <c r="D183" t="s" s="205">
        <v>8483</v>
      </c>
      <c r="E183" t="s" s="205">
        <v>20</v>
      </c>
      <c r="F183" s="223">
        <v>12936</v>
      </c>
      <c r="G183" s="149">
        <v>13600</v>
      </c>
      <c r="H183" s="173">
        <f>SUM(G183-F183)</f>
        <v>664</v>
      </c>
      <c r="I183" s="167">
        <f>H183/F183</f>
        <v>0.0513296227581942</v>
      </c>
      <c r="J183" s="167">
        <f>H183/G183</f>
        <v>0.0488235294117647</v>
      </c>
      <c r="K183" s="24"/>
      <c r="L183" s="24"/>
      <c r="M183" s="24"/>
      <c r="N183" s="24"/>
      <c r="O183" s="24"/>
      <c r="P183" s="24"/>
      <c r="Q183" s="24"/>
      <c r="R183" s="24"/>
      <c r="S183" s="24"/>
      <c r="T183" s="24"/>
      <c r="U183" s="24"/>
      <c r="V183" s="24"/>
      <c r="W183" s="24"/>
      <c r="X183" s="24"/>
      <c r="Y183" s="24"/>
      <c r="Z183" s="24"/>
    </row>
    <row r="184" ht="19.15" customHeight="1">
      <c r="A184" t="s" s="138">
        <v>8310</v>
      </c>
      <c r="B184" s="149">
        <v>6</v>
      </c>
      <c r="C184" s="149">
        <v>7</v>
      </c>
      <c r="D184" t="s" s="205">
        <v>8484</v>
      </c>
      <c r="E184" t="s" s="205">
        <v>26</v>
      </c>
      <c r="F184" s="223">
        <v>10165</v>
      </c>
      <c r="G184" s="149">
        <v>10532</v>
      </c>
      <c r="H184" s="173">
        <f>SUM(G184-F184)</f>
        <v>367</v>
      </c>
      <c r="I184" s="167">
        <f>H184/F184</f>
        <v>0.0361042793900639</v>
      </c>
      <c r="J184" s="167">
        <f>H184/G184</f>
        <v>0.034846183061147</v>
      </c>
      <c r="K184" s="24"/>
      <c r="L184" s="24"/>
      <c r="M184" s="24"/>
      <c r="N184" s="24"/>
      <c r="O184" s="24"/>
      <c r="P184" s="24"/>
      <c r="Q184" s="24"/>
      <c r="R184" s="24"/>
      <c r="S184" s="24"/>
      <c r="T184" s="24"/>
      <c r="U184" s="24"/>
      <c r="V184" s="24"/>
      <c r="W184" s="24"/>
      <c r="X184" s="24"/>
      <c r="Y184" s="24"/>
      <c r="Z184" s="24"/>
    </row>
    <row r="185" ht="19.15" customHeight="1">
      <c r="A185" t="s" s="138">
        <v>8310</v>
      </c>
      <c r="B185" s="149">
        <v>6</v>
      </c>
      <c r="C185" s="149">
        <v>13</v>
      </c>
      <c r="D185" t="s" s="205">
        <v>8485</v>
      </c>
      <c r="E185" t="s" s="205">
        <v>22</v>
      </c>
      <c r="F185" s="223">
        <v>9944</v>
      </c>
      <c r="G185" s="149">
        <v>10350</v>
      </c>
      <c r="H185" s="173">
        <f>SUM(G185-F185)</f>
        <v>406</v>
      </c>
      <c r="I185" s="167">
        <f>H185/F185</f>
        <v>0.0408286403861625</v>
      </c>
      <c r="J185" s="167">
        <f>H185/G185</f>
        <v>0.0392270531400966</v>
      </c>
      <c r="K185" s="24"/>
      <c r="L185" s="24"/>
      <c r="M185" s="24"/>
      <c r="N185" s="24"/>
      <c r="O185" s="24"/>
      <c r="P185" s="24"/>
      <c r="Q185" s="24"/>
      <c r="R185" s="24"/>
      <c r="S185" s="24"/>
      <c r="T185" s="24"/>
      <c r="U185" s="24"/>
      <c r="V185" s="24"/>
      <c r="W185" s="24"/>
      <c r="X185" s="24"/>
      <c r="Y185" s="24"/>
      <c r="Z185" s="24"/>
    </row>
    <row r="186" ht="19.15" customHeight="1">
      <c r="A186" t="s" s="138">
        <v>8310</v>
      </c>
      <c r="B186" s="149">
        <v>6</v>
      </c>
      <c r="C186" s="149">
        <v>10</v>
      </c>
      <c r="D186" t="s" s="205">
        <v>8486</v>
      </c>
      <c r="E186" t="s" s="205">
        <v>17</v>
      </c>
      <c r="F186" s="223">
        <v>1936</v>
      </c>
      <c r="G186" s="149">
        <v>2062</v>
      </c>
      <c r="H186" s="173">
        <f>SUM(G186-F186)</f>
        <v>126</v>
      </c>
      <c r="I186" s="167">
        <f>H186/F186</f>
        <v>0.06508264462809921</v>
      </c>
      <c r="J186" s="167">
        <f>H186/G186</f>
        <v>0.061105722599418</v>
      </c>
      <c r="K186" s="24"/>
      <c r="L186" s="24"/>
      <c r="M186" s="24"/>
      <c r="N186" s="24"/>
      <c r="O186" s="24"/>
      <c r="P186" s="24"/>
      <c r="Q186" s="24"/>
      <c r="R186" s="24"/>
      <c r="S186" s="24"/>
      <c r="T186" s="24"/>
      <c r="U186" s="24"/>
      <c r="V186" s="24"/>
      <c r="W186" s="24"/>
      <c r="X186" s="24"/>
      <c r="Y186" s="24"/>
      <c r="Z186" s="24"/>
    </row>
    <row r="187" ht="19.15" customHeight="1">
      <c r="A187" t="s" s="138">
        <v>8310</v>
      </c>
      <c r="B187" s="149">
        <v>6</v>
      </c>
      <c r="C187" s="149">
        <v>11</v>
      </c>
      <c r="D187" t="s" s="205">
        <v>8487</v>
      </c>
      <c r="E187" t="s" s="205">
        <v>28</v>
      </c>
      <c r="F187" s="223">
        <v>1350</v>
      </c>
      <c r="G187" s="149">
        <v>1418</v>
      </c>
      <c r="H187" s="173">
        <f>SUM(G187-F187)</f>
        <v>68</v>
      </c>
      <c r="I187" s="167">
        <f>H187/F187</f>
        <v>0.0503703703703704</v>
      </c>
      <c r="J187" s="167">
        <f>H187/G187</f>
        <v>0.0479548660084626</v>
      </c>
      <c r="K187" s="24"/>
      <c r="L187" s="24"/>
      <c r="M187" s="24"/>
      <c r="N187" s="24"/>
      <c r="O187" s="24"/>
      <c r="P187" s="24"/>
      <c r="Q187" s="24"/>
      <c r="R187" s="24"/>
      <c r="S187" s="24"/>
      <c r="T187" s="24"/>
      <c r="U187" s="24"/>
      <c r="V187" s="24"/>
      <c r="W187" s="24"/>
      <c r="X187" s="24"/>
      <c r="Y187" s="24"/>
      <c r="Z187" s="24"/>
    </row>
    <row r="188" ht="19.15" customHeight="1">
      <c r="A188" t="s" s="138">
        <v>8310</v>
      </c>
      <c r="B188" s="149">
        <v>6</v>
      </c>
      <c r="C188" s="149">
        <v>2</v>
      </c>
      <c r="D188" t="s" s="205">
        <v>8316</v>
      </c>
      <c r="E188" t="s" s="205">
        <v>36</v>
      </c>
      <c r="F188" s="240">
        <v>748</v>
      </c>
      <c r="G188" s="172">
        <v>744</v>
      </c>
      <c r="H188" s="173">
        <f>SUM(G188-F188)</f>
        <v>-4</v>
      </c>
      <c r="I188" s="167">
        <f>H188/F188</f>
        <v>-0.0053475935828877</v>
      </c>
      <c r="J188" s="167">
        <f>H188/G188</f>
        <v>-0.00537634408602151</v>
      </c>
      <c r="K188" s="24"/>
      <c r="L188" s="24"/>
      <c r="M188" s="24"/>
      <c r="N188" s="24"/>
      <c r="O188" s="24"/>
      <c r="P188" s="24"/>
      <c r="Q188" s="24"/>
      <c r="R188" s="24"/>
      <c r="S188" s="24"/>
      <c r="T188" s="24"/>
      <c r="U188" s="24"/>
      <c r="V188" s="24"/>
      <c r="W188" s="24"/>
      <c r="X188" s="24"/>
      <c r="Y188" s="24"/>
      <c r="Z188" s="24"/>
    </row>
    <row r="189" ht="19.15" customHeight="1">
      <c r="A189" t="s" s="138">
        <v>8310</v>
      </c>
      <c r="B189" s="149">
        <v>6</v>
      </c>
      <c r="C189" s="149">
        <v>21</v>
      </c>
      <c r="D189" t="s" s="205">
        <v>8488</v>
      </c>
      <c r="E189" t="s" s="205">
        <v>116</v>
      </c>
      <c r="F189" s="223">
        <v>618</v>
      </c>
      <c r="G189" s="149">
        <v>625</v>
      </c>
      <c r="H189" s="173">
        <f>SUM(G189-F189)</f>
        <v>7</v>
      </c>
      <c r="I189" s="167">
        <f>H189/F189</f>
        <v>0.0113268608414239</v>
      </c>
      <c r="J189" s="167">
        <f>H189/G189</f>
        <v>0.0112</v>
      </c>
      <c r="K189" s="24"/>
      <c r="L189" s="24"/>
      <c r="M189" s="24"/>
      <c r="N189" s="24"/>
      <c r="O189" s="24"/>
      <c r="P189" s="24"/>
      <c r="Q189" s="24"/>
      <c r="R189" s="24"/>
      <c r="S189" s="24"/>
      <c r="T189" s="24"/>
      <c r="U189" s="24"/>
      <c r="V189" s="24"/>
      <c r="W189" s="24"/>
      <c r="X189" s="24"/>
      <c r="Y189" s="24"/>
      <c r="Z189" s="24"/>
    </row>
    <row r="190" ht="19.15" customHeight="1">
      <c r="A190" t="s" s="138">
        <v>8310</v>
      </c>
      <c r="B190" s="149">
        <v>6</v>
      </c>
      <c r="C190" s="149">
        <v>6</v>
      </c>
      <c r="D190" t="s" s="205">
        <v>8489</v>
      </c>
      <c r="E190" t="s" s="205">
        <v>34</v>
      </c>
      <c r="F190" s="223">
        <v>557</v>
      </c>
      <c r="G190" s="149">
        <v>581</v>
      </c>
      <c r="H190" s="173">
        <f>SUM(G190-F190)</f>
        <v>24</v>
      </c>
      <c r="I190" s="167">
        <f>H190/F190</f>
        <v>0.0430879712746858</v>
      </c>
      <c r="J190" s="167">
        <f>H190/G190</f>
        <v>0.0413080895008606</v>
      </c>
      <c r="K190" s="24"/>
      <c r="L190" s="24"/>
      <c r="M190" s="24"/>
      <c r="N190" s="24"/>
      <c r="O190" s="24"/>
      <c r="P190" s="24"/>
      <c r="Q190" s="24"/>
      <c r="R190" s="24"/>
      <c r="S190" s="24"/>
      <c r="T190" s="24"/>
      <c r="U190" s="24"/>
      <c r="V190" s="24"/>
      <c r="W190" s="24"/>
      <c r="X190" s="24"/>
      <c r="Y190" s="24"/>
      <c r="Z190" s="24"/>
    </row>
    <row r="191" ht="19.15" customHeight="1">
      <c r="A191" t="s" s="138">
        <v>8310</v>
      </c>
      <c r="B191" s="149">
        <v>6</v>
      </c>
      <c r="C191" s="149">
        <v>28</v>
      </c>
      <c r="D191" t="s" s="205">
        <v>8490</v>
      </c>
      <c r="E191" t="s" s="205">
        <v>106</v>
      </c>
      <c r="F191" s="223">
        <v>557</v>
      </c>
      <c r="G191" s="149">
        <v>568</v>
      </c>
      <c r="H191" s="173">
        <f>SUM(G191-F191)</f>
        <v>11</v>
      </c>
      <c r="I191" s="167">
        <f>H191/F191</f>
        <v>0.0197486535008977</v>
      </c>
      <c r="J191" s="167">
        <f>H191/G191</f>
        <v>0.0193661971830986</v>
      </c>
      <c r="K191" s="24"/>
      <c r="L191" s="24"/>
      <c r="M191" s="24"/>
      <c r="N191" s="24"/>
      <c r="O191" s="24"/>
      <c r="P191" s="24"/>
      <c r="Q191" s="24"/>
      <c r="R191" s="24"/>
      <c r="S191" s="24"/>
      <c r="T191" s="24"/>
      <c r="U191" s="24"/>
      <c r="V191" s="24"/>
      <c r="W191" s="24"/>
      <c r="X191" s="24"/>
      <c r="Y191" s="24"/>
      <c r="Z191" s="24"/>
    </row>
    <row r="192" ht="19.15" customHeight="1">
      <c r="A192" t="s" s="138">
        <v>8310</v>
      </c>
      <c r="B192" s="149">
        <v>6</v>
      </c>
      <c r="C192" s="149">
        <v>29</v>
      </c>
      <c r="D192" t="s" s="205">
        <v>8491</v>
      </c>
      <c r="E192" t="s" s="205">
        <v>46</v>
      </c>
      <c r="F192" s="223">
        <v>404</v>
      </c>
      <c r="G192" s="149">
        <v>422</v>
      </c>
      <c r="H192" s="173">
        <f>SUM(G192-F192)</f>
        <v>18</v>
      </c>
      <c r="I192" s="167">
        <f>H192/F192</f>
        <v>0.0445544554455446</v>
      </c>
      <c r="J192" s="167">
        <f>H192/G192</f>
        <v>0.042654028436019</v>
      </c>
      <c r="K192" s="24"/>
      <c r="L192" s="24"/>
      <c r="M192" s="24"/>
      <c r="N192" s="24"/>
      <c r="O192" s="24"/>
      <c r="P192" s="24"/>
      <c r="Q192" s="24"/>
      <c r="R192" s="24"/>
      <c r="S192" s="24"/>
      <c r="T192" s="24"/>
      <c r="U192" s="24"/>
      <c r="V192" s="24"/>
      <c r="W192" s="24"/>
      <c r="X192" s="24"/>
      <c r="Y192" s="24"/>
      <c r="Z192" s="24"/>
    </row>
    <row r="193" ht="19.15" customHeight="1">
      <c r="A193" t="s" s="138">
        <v>8310</v>
      </c>
      <c r="B193" s="149">
        <v>6</v>
      </c>
      <c r="C193" s="149">
        <v>1</v>
      </c>
      <c r="D193" t="s" s="205">
        <v>8492</v>
      </c>
      <c r="E193" t="s" s="205">
        <v>48</v>
      </c>
      <c r="F193" s="223">
        <v>361</v>
      </c>
      <c r="G193" s="149">
        <v>368</v>
      </c>
      <c r="H193" s="173">
        <f>SUM(G193-F193)</f>
        <v>7</v>
      </c>
      <c r="I193" s="167">
        <f>H193/F193</f>
        <v>0.0193905817174515</v>
      </c>
      <c r="J193" s="167">
        <f>H193/G193</f>
        <v>0.0190217391304348</v>
      </c>
      <c r="K193" s="24"/>
      <c r="L193" s="24"/>
      <c r="M193" s="24"/>
      <c r="N193" s="24"/>
      <c r="O193" s="24"/>
      <c r="P193" s="24"/>
      <c r="Q193" s="24"/>
      <c r="R193" s="24"/>
      <c r="S193" s="24"/>
      <c r="T193" s="24"/>
      <c r="U193" s="24"/>
      <c r="V193" s="24"/>
      <c r="W193" s="24"/>
      <c r="X193" s="24"/>
      <c r="Y193" s="24"/>
      <c r="Z193" s="24"/>
    </row>
    <row r="194" ht="19.15" customHeight="1">
      <c r="A194" t="s" s="138">
        <v>8310</v>
      </c>
      <c r="B194" s="149">
        <v>6</v>
      </c>
      <c r="C194" s="149">
        <v>27</v>
      </c>
      <c r="D194" t="s" s="205">
        <v>8493</v>
      </c>
      <c r="E194" t="s" s="205">
        <v>110</v>
      </c>
      <c r="F194" s="223">
        <v>350</v>
      </c>
      <c r="G194" s="149">
        <v>360</v>
      </c>
      <c r="H194" s="173">
        <f>SUM(G194-F194)</f>
        <v>10</v>
      </c>
      <c r="I194" s="167">
        <f>H194/F194</f>
        <v>0.0285714285714286</v>
      </c>
      <c r="J194" s="167">
        <f>H194/G194</f>
        <v>0.0277777777777778</v>
      </c>
      <c r="K194" s="24"/>
      <c r="L194" s="24"/>
      <c r="M194" s="24"/>
      <c r="N194" s="24"/>
      <c r="O194" s="24"/>
      <c r="P194" s="24"/>
      <c r="Q194" s="24"/>
      <c r="R194" s="24"/>
      <c r="S194" s="24"/>
      <c r="T194" s="24"/>
      <c r="U194" s="24"/>
      <c r="V194" s="24"/>
      <c r="W194" s="24"/>
      <c r="X194" s="24"/>
      <c r="Y194" s="24"/>
      <c r="Z194" s="24"/>
    </row>
    <row r="195" ht="19.15" customHeight="1">
      <c r="A195" t="s" s="138">
        <v>8310</v>
      </c>
      <c r="B195" s="149">
        <v>6</v>
      </c>
      <c r="C195" s="149">
        <v>16</v>
      </c>
      <c r="D195" t="s" s="205">
        <v>8494</v>
      </c>
      <c r="E195" t="s" s="205">
        <v>101</v>
      </c>
      <c r="F195" s="223">
        <v>268</v>
      </c>
      <c r="G195" s="149">
        <v>277</v>
      </c>
      <c r="H195" s="173">
        <f>SUM(G195-F195)</f>
        <v>9</v>
      </c>
      <c r="I195" s="167">
        <f>H195/F195</f>
        <v>0.0335820895522388</v>
      </c>
      <c r="J195" s="167">
        <f>H195/G195</f>
        <v>0.0324909747292419</v>
      </c>
      <c r="K195" s="24"/>
      <c r="L195" s="24"/>
      <c r="M195" s="24"/>
      <c r="N195" s="24"/>
      <c r="O195" s="24"/>
      <c r="P195" s="24"/>
      <c r="Q195" s="24"/>
      <c r="R195" s="24"/>
      <c r="S195" s="24"/>
      <c r="T195" s="24"/>
      <c r="U195" s="24"/>
      <c r="V195" s="24"/>
      <c r="W195" s="24"/>
      <c r="X195" s="24"/>
      <c r="Y195" s="24"/>
      <c r="Z195" s="24"/>
    </row>
    <row r="196" ht="19.15" customHeight="1">
      <c r="A196" t="s" s="138">
        <v>8310</v>
      </c>
      <c r="B196" s="149">
        <v>6</v>
      </c>
      <c r="C196" s="149">
        <v>22</v>
      </c>
      <c r="D196" t="s" s="205">
        <v>8495</v>
      </c>
      <c r="E196" t="s" s="205">
        <v>72</v>
      </c>
      <c r="F196" s="223">
        <v>247</v>
      </c>
      <c r="G196" s="149">
        <v>251</v>
      </c>
      <c r="H196" s="173">
        <f>SUM(G196-F196)</f>
        <v>4</v>
      </c>
      <c r="I196" s="167">
        <f>H196/F196</f>
        <v>0.0161943319838057</v>
      </c>
      <c r="J196" s="167">
        <f>H196/G196</f>
        <v>0.0159362549800797</v>
      </c>
      <c r="K196" s="24"/>
      <c r="L196" s="24"/>
      <c r="M196" s="24"/>
      <c r="N196" s="24"/>
      <c r="O196" s="24"/>
      <c r="P196" s="24"/>
      <c r="Q196" s="24"/>
      <c r="R196" s="24"/>
      <c r="S196" s="24"/>
      <c r="T196" s="24"/>
      <c r="U196" s="24"/>
      <c r="V196" s="24"/>
      <c r="W196" s="24"/>
      <c r="X196" s="24"/>
      <c r="Y196" s="24"/>
      <c r="Z196" s="24"/>
    </row>
    <row r="197" ht="19.15" customHeight="1">
      <c r="A197" t="s" s="138">
        <v>8310</v>
      </c>
      <c r="B197" s="149">
        <v>6</v>
      </c>
      <c r="C197" s="149">
        <v>4</v>
      </c>
      <c r="D197" t="s" s="205">
        <v>8496</v>
      </c>
      <c r="E197" t="s" s="205">
        <v>30</v>
      </c>
      <c r="F197" s="223">
        <v>187</v>
      </c>
      <c r="G197" s="149">
        <v>188</v>
      </c>
      <c r="H197" s="173">
        <f>SUM(G197-F197)</f>
        <v>1</v>
      </c>
      <c r="I197" s="167">
        <f>H197/F197</f>
        <v>0.0053475935828877</v>
      </c>
      <c r="J197" s="167">
        <f>H197/G197</f>
        <v>0.00531914893617021</v>
      </c>
      <c r="K197" s="24"/>
      <c r="L197" s="24"/>
      <c r="M197" s="24"/>
      <c r="N197" s="24"/>
      <c r="O197" s="24"/>
      <c r="P197" s="24"/>
      <c r="Q197" s="24"/>
      <c r="R197" s="24"/>
      <c r="S197" s="24"/>
      <c r="T197" s="24"/>
      <c r="U197" s="24"/>
      <c r="V197" s="24"/>
      <c r="W197" s="24"/>
      <c r="X197" s="24"/>
      <c r="Y197" s="24"/>
      <c r="Z197" s="24"/>
    </row>
    <row r="198" ht="19.15" customHeight="1">
      <c r="A198" t="s" s="138">
        <v>8310</v>
      </c>
      <c r="B198" s="149">
        <v>6</v>
      </c>
      <c r="C198" s="149">
        <v>3</v>
      </c>
      <c r="D198" t="s" s="205">
        <v>8497</v>
      </c>
      <c r="E198" t="s" s="205">
        <v>66</v>
      </c>
      <c r="F198" s="223">
        <v>155</v>
      </c>
      <c r="G198" s="149">
        <v>178</v>
      </c>
      <c r="H198" s="173">
        <f>SUM(G198-F198)</f>
        <v>23</v>
      </c>
      <c r="I198" s="167">
        <f>H198/F198</f>
        <v>0.148387096774194</v>
      </c>
      <c r="J198" s="167">
        <f>H198/G198</f>
        <v>0.129213483146067</v>
      </c>
      <c r="K198" s="24"/>
      <c r="L198" s="24"/>
      <c r="M198" s="24"/>
      <c r="N198" s="24"/>
      <c r="O198" s="24"/>
      <c r="P198" s="24"/>
      <c r="Q198" s="24"/>
      <c r="R198" s="24"/>
      <c r="S198" s="24"/>
      <c r="T198" s="24"/>
      <c r="U198" s="24"/>
      <c r="V198" s="24"/>
      <c r="W198" s="24"/>
      <c r="X198" s="24"/>
      <c r="Y198" s="24"/>
      <c r="Z198" s="24"/>
    </row>
    <row r="199" ht="19.15" customHeight="1">
      <c r="A199" t="s" s="138">
        <v>8310</v>
      </c>
      <c r="B199" s="149">
        <v>6</v>
      </c>
      <c r="C199" s="149">
        <v>18</v>
      </c>
      <c r="D199" t="s" s="205">
        <v>8498</v>
      </c>
      <c r="E199" t="s" s="205">
        <v>60</v>
      </c>
      <c r="F199" s="223">
        <v>141</v>
      </c>
      <c r="G199" s="149">
        <v>156</v>
      </c>
      <c r="H199" s="173">
        <f>SUM(G199-F199)</f>
        <v>15</v>
      </c>
      <c r="I199" s="167">
        <f>H199/F199</f>
        <v>0.106382978723404</v>
      </c>
      <c r="J199" s="167">
        <f>H199/G199</f>
        <v>0.0961538461538462</v>
      </c>
      <c r="K199" s="24"/>
      <c r="L199" s="24"/>
      <c r="M199" s="24"/>
      <c r="N199" s="24"/>
      <c r="O199" s="24"/>
      <c r="P199" s="24"/>
      <c r="Q199" s="24"/>
      <c r="R199" s="24"/>
      <c r="S199" s="24"/>
      <c r="T199" s="24"/>
      <c r="U199" s="24"/>
      <c r="V199" s="24"/>
      <c r="W199" s="24"/>
      <c r="X199" s="24"/>
      <c r="Y199" s="24"/>
      <c r="Z199" s="24"/>
    </row>
    <row r="200" ht="19.15" customHeight="1">
      <c r="A200" t="s" s="138">
        <v>8310</v>
      </c>
      <c r="B200" s="149">
        <v>6</v>
      </c>
      <c r="C200" s="149">
        <v>5</v>
      </c>
      <c r="D200" t="s" s="205">
        <v>8499</v>
      </c>
      <c r="E200" t="s" s="205">
        <v>76</v>
      </c>
      <c r="F200" s="223">
        <v>114</v>
      </c>
      <c r="G200" s="149">
        <v>126</v>
      </c>
      <c r="H200" s="173">
        <f>SUM(G200-F200)</f>
        <v>12</v>
      </c>
      <c r="I200" s="167">
        <f>H200/F200</f>
        <v>0.105263157894737</v>
      </c>
      <c r="J200" s="167">
        <f>H200/G200</f>
        <v>0.09523809523809521</v>
      </c>
      <c r="K200" s="24"/>
      <c r="L200" s="24"/>
      <c r="M200" s="24"/>
      <c r="N200" s="24"/>
      <c r="O200" s="24"/>
      <c r="P200" s="24"/>
      <c r="Q200" s="24"/>
      <c r="R200" s="24"/>
      <c r="S200" s="24"/>
      <c r="T200" s="24"/>
      <c r="U200" s="24"/>
      <c r="V200" s="24"/>
      <c r="W200" s="24"/>
      <c r="X200" s="24"/>
      <c r="Y200" s="24"/>
      <c r="Z200" s="24"/>
    </row>
    <row r="201" ht="19.15" customHeight="1">
      <c r="A201" t="s" s="138">
        <v>8310</v>
      </c>
      <c r="B201" s="149">
        <v>6</v>
      </c>
      <c r="C201" s="149">
        <v>23</v>
      </c>
      <c r="D201" t="s" s="205">
        <v>8500</v>
      </c>
      <c r="E201" t="s" s="205">
        <v>52</v>
      </c>
      <c r="F201" s="223">
        <v>123</v>
      </c>
      <c r="G201" s="149">
        <v>125</v>
      </c>
      <c r="H201" s="173">
        <f>SUM(G201-F201)</f>
        <v>2</v>
      </c>
      <c r="I201" s="167">
        <f>H201/F201</f>
        <v>0.016260162601626</v>
      </c>
      <c r="J201" s="167">
        <f>H201/G201</f>
        <v>0.016</v>
      </c>
      <c r="K201" s="24"/>
      <c r="L201" s="24"/>
      <c r="M201" s="24"/>
      <c r="N201" s="24"/>
      <c r="O201" s="24"/>
      <c r="P201" s="24"/>
      <c r="Q201" s="24"/>
      <c r="R201" s="24"/>
      <c r="S201" s="24"/>
      <c r="T201" s="24"/>
      <c r="U201" s="24"/>
      <c r="V201" s="24"/>
      <c r="W201" s="24"/>
      <c r="X201" s="24"/>
      <c r="Y201" s="24"/>
      <c r="Z201" s="24"/>
    </row>
    <row r="202" ht="19.15" customHeight="1">
      <c r="A202" t="s" s="138">
        <v>8310</v>
      </c>
      <c r="B202" s="149">
        <v>6</v>
      </c>
      <c r="C202" s="149">
        <v>26</v>
      </c>
      <c r="D202" t="s" s="205">
        <v>8501</v>
      </c>
      <c r="E202" t="s" s="205">
        <v>62</v>
      </c>
      <c r="F202" s="223">
        <v>111</v>
      </c>
      <c r="G202" s="149">
        <v>115</v>
      </c>
      <c r="H202" s="173">
        <f>SUM(G202-F202)</f>
        <v>4</v>
      </c>
      <c r="I202" s="167">
        <f>H202/F202</f>
        <v>0.036036036036036</v>
      </c>
      <c r="J202" s="167">
        <f>H202/G202</f>
        <v>0.0347826086956522</v>
      </c>
      <c r="K202" s="24"/>
      <c r="L202" s="24"/>
      <c r="M202" s="24"/>
      <c r="N202" s="24"/>
      <c r="O202" s="24"/>
      <c r="P202" s="24"/>
      <c r="Q202" s="24"/>
      <c r="R202" s="24"/>
      <c r="S202" s="24"/>
      <c r="T202" s="24"/>
      <c r="U202" s="24"/>
      <c r="V202" s="24"/>
      <c r="W202" s="24"/>
      <c r="X202" s="24"/>
      <c r="Y202" s="24"/>
      <c r="Z202" s="24"/>
    </row>
    <row r="203" ht="19.15" customHeight="1">
      <c r="A203" t="s" s="138">
        <v>8310</v>
      </c>
      <c r="B203" s="149">
        <v>6</v>
      </c>
      <c r="C203" s="149">
        <v>31</v>
      </c>
      <c r="D203" t="s" s="205">
        <v>8502</v>
      </c>
      <c r="E203" t="s" s="205">
        <v>68</v>
      </c>
      <c r="F203" s="223">
        <v>96</v>
      </c>
      <c r="G203" s="149">
        <v>101</v>
      </c>
      <c r="H203" s="173">
        <f>SUM(G203-F203)</f>
        <v>5</v>
      </c>
      <c r="I203" s="167">
        <f>H203/F203</f>
        <v>0.0520833333333333</v>
      </c>
      <c r="J203" s="167">
        <f>H203/G203</f>
        <v>0.0495049504950495</v>
      </c>
      <c r="K203" s="24"/>
      <c r="L203" s="24"/>
      <c r="M203" s="24"/>
      <c r="N203" s="24"/>
      <c r="O203" s="24"/>
      <c r="P203" s="24"/>
      <c r="Q203" s="24"/>
      <c r="R203" s="24"/>
      <c r="S203" s="24"/>
      <c r="T203" s="24"/>
      <c r="U203" s="24"/>
      <c r="V203" s="24"/>
      <c r="W203" s="24"/>
      <c r="X203" s="24"/>
      <c r="Y203" s="24"/>
      <c r="Z203" s="24"/>
    </row>
    <row r="204" ht="19.15" customHeight="1">
      <c r="A204" t="s" s="138">
        <v>8310</v>
      </c>
      <c r="B204" s="149">
        <v>6</v>
      </c>
      <c r="C204" s="149">
        <v>30</v>
      </c>
      <c r="D204" t="s" s="205">
        <v>8503</v>
      </c>
      <c r="E204" t="s" s="205">
        <v>103</v>
      </c>
      <c r="F204" s="223">
        <v>84</v>
      </c>
      <c r="G204" s="149">
        <v>99</v>
      </c>
      <c r="H204" s="173">
        <f>SUM(G204-F204)</f>
        <v>15</v>
      </c>
      <c r="I204" s="167">
        <f>H204/F204</f>
        <v>0.178571428571429</v>
      </c>
      <c r="J204" s="167">
        <f>H204/G204</f>
        <v>0.151515151515152</v>
      </c>
      <c r="K204" s="24"/>
      <c r="L204" s="24"/>
      <c r="M204" s="24"/>
      <c r="N204" s="24"/>
      <c r="O204" s="24"/>
      <c r="P204" s="24"/>
      <c r="Q204" s="24"/>
      <c r="R204" s="24"/>
      <c r="S204" s="24"/>
      <c r="T204" s="24"/>
      <c r="U204" s="24"/>
      <c r="V204" s="24"/>
      <c r="W204" s="24"/>
      <c r="X204" s="24"/>
      <c r="Y204" s="24"/>
      <c r="Z204" s="24"/>
    </row>
    <row r="205" ht="19.15" customHeight="1">
      <c r="A205" t="s" s="138">
        <v>8310</v>
      </c>
      <c r="B205" s="149">
        <v>6</v>
      </c>
      <c r="C205" s="149">
        <v>25</v>
      </c>
      <c r="D205" t="s" s="205">
        <v>8504</v>
      </c>
      <c r="E205" t="s" s="205">
        <v>74</v>
      </c>
      <c r="F205" s="223">
        <v>83</v>
      </c>
      <c r="G205" s="149">
        <v>83</v>
      </c>
      <c r="H205" s="173">
        <f>SUM(G205-F205)</f>
        <v>0</v>
      </c>
      <c r="I205" s="167">
        <f>H205/F205</f>
        <v>0</v>
      </c>
      <c r="J205" s="167">
        <f>H205/G205</f>
        <v>0</v>
      </c>
      <c r="K205" s="24"/>
      <c r="L205" s="24"/>
      <c r="M205" s="24"/>
      <c r="N205" s="24"/>
      <c r="O205" s="24"/>
      <c r="P205" s="24"/>
      <c r="Q205" s="24"/>
      <c r="R205" s="24"/>
      <c r="S205" s="24"/>
      <c r="T205" s="24"/>
      <c r="U205" s="24"/>
      <c r="V205" s="24"/>
      <c r="W205" s="24"/>
      <c r="X205" s="24"/>
      <c r="Y205" s="24"/>
      <c r="Z205" s="24"/>
    </row>
    <row r="206" ht="19.15" customHeight="1">
      <c r="A206" t="s" s="138">
        <v>8310</v>
      </c>
      <c r="B206" s="149">
        <v>6</v>
      </c>
      <c r="C206" s="149">
        <v>15</v>
      </c>
      <c r="D206" t="s" s="205">
        <v>8505</v>
      </c>
      <c r="E206" t="s" s="205">
        <v>281</v>
      </c>
      <c r="F206" s="223">
        <v>76</v>
      </c>
      <c r="G206" s="149">
        <v>79</v>
      </c>
      <c r="H206" s="173">
        <f>SUM(G206-F206)</f>
        <v>3</v>
      </c>
      <c r="I206" s="167">
        <f>H206/F206</f>
        <v>0.0394736842105263</v>
      </c>
      <c r="J206" s="167">
        <f>H206/G206</f>
        <v>0.0379746835443038</v>
      </c>
      <c r="K206" s="24"/>
      <c r="L206" s="24"/>
      <c r="M206" s="24"/>
      <c r="N206" s="24"/>
      <c r="O206" s="24"/>
      <c r="P206" s="24"/>
      <c r="Q206" s="24"/>
      <c r="R206" s="24"/>
      <c r="S206" s="24"/>
      <c r="T206" s="24"/>
      <c r="U206" s="24"/>
      <c r="V206" s="24"/>
      <c r="W206" s="24"/>
      <c r="X206" s="24"/>
      <c r="Y206" s="24"/>
      <c r="Z206" s="24"/>
    </row>
    <row r="207" ht="19.15" customHeight="1">
      <c r="A207" t="s" s="138">
        <v>8310</v>
      </c>
      <c r="B207" s="149">
        <v>6</v>
      </c>
      <c r="C207" s="149">
        <v>20</v>
      </c>
      <c r="D207" t="s" s="205">
        <v>8506</v>
      </c>
      <c r="E207" t="s" s="205">
        <v>44</v>
      </c>
      <c r="F207" s="223">
        <v>65</v>
      </c>
      <c r="G207" s="149">
        <v>70</v>
      </c>
      <c r="H207" s="173">
        <f>SUM(G207-F207)</f>
        <v>5</v>
      </c>
      <c r="I207" s="167">
        <f>H207/F207</f>
        <v>0.0769230769230769</v>
      </c>
      <c r="J207" s="167">
        <f>H207/G207</f>
        <v>0.0714285714285714</v>
      </c>
      <c r="K207" s="24"/>
      <c r="L207" s="24"/>
      <c r="M207" s="24"/>
      <c r="N207" s="24"/>
      <c r="O207" s="24"/>
      <c r="P207" s="24"/>
      <c r="Q207" s="24"/>
      <c r="R207" s="24"/>
      <c r="S207" s="24"/>
      <c r="T207" s="24"/>
      <c r="U207" s="24"/>
      <c r="V207" s="24"/>
      <c r="W207" s="24"/>
      <c r="X207" s="24"/>
      <c r="Y207" s="24"/>
      <c r="Z207" s="24"/>
    </row>
    <row r="208" ht="19.15" customHeight="1">
      <c r="A208" t="s" s="138">
        <v>8310</v>
      </c>
      <c r="B208" s="149">
        <v>6</v>
      </c>
      <c r="C208" s="149">
        <v>17</v>
      </c>
      <c r="D208" t="s" s="205">
        <v>8507</v>
      </c>
      <c r="E208" t="s" s="205">
        <v>40</v>
      </c>
      <c r="F208" s="223">
        <v>64</v>
      </c>
      <c r="G208" s="149">
        <v>69</v>
      </c>
      <c r="H208" s="173">
        <f>SUM(G208-F208)</f>
        <v>5</v>
      </c>
      <c r="I208" s="167">
        <f>H208/F208</f>
        <v>0.078125</v>
      </c>
      <c r="J208" s="167">
        <f>H208/G208</f>
        <v>0.072463768115942</v>
      </c>
      <c r="K208" s="24"/>
      <c r="L208" s="24"/>
      <c r="M208" s="24"/>
      <c r="N208" s="24"/>
      <c r="O208" s="24"/>
      <c r="P208" s="24"/>
      <c r="Q208" s="24"/>
      <c r="R208" s="24"/>
      <c r="S208" s="24"/>
      <c r="T208" s="24"/>
      <c r="U208" s="24"/>
      <c r="V208" s="24"/>
      <c r="W208" s="24"/>
      <c r="X208" s="24"/>
      <c r="Y208" s="24"/>
      <c r="Z208" s="24"/>
    </row>
    <row r="209" ht="19.15" customHeight="1">
      <c r="A209" t="s" s="138">
        <v>8310</v>
      </c>
      <c r="B209" s="149">
        <v>6</v>
      </c>
      <c r="C209" s="149">
        <v>19</v>
      </c>
      <c r="D209" t="s" s="205">
        <v>8508</v>
      </c>
      <c r="E209" t="s" s="205">
        <v>185</v>
      </c>
      <c r="F209" s="223">
        <v>48</v>
      </c>
      <c r="G209" s="149">
        <v>53</v>
      </c>
      <c r="H209" s="173">
        <f>SUM(G209-F209)</f>
        <v>5</v>
      </c>
      <c r="I209" s="167">
        <f>H209/F209</f>
        <v>0.104166666666667</v>
      </c>
      <c r="J209" s="167">
        <f>H209/G209</f>
        <v>0.0943396226415094</v>
      </c>
      <c r="K209" s="24"/>
      <c r="L209" s="24"/>
      <c r="M209" s="24"/>
      <c r="N209" s="24"/>
      <c r="O209" s="24"/>
      <c r="P209" s="24"/>
      <c r="Q209" s="24"/>
      <c r="R209" s="24"/>
      <c r="S209" s="24"/>
      <c r="T209" s="24"/>
      <c r="U209" s="24"/>
      <c r="V209" s="24"/>
      <c r="W209" s="24"/>
      <c r="X209" s="24"/>
      <c r="Y209" s="24"/>
      <c r="Z209" s="24"/>
    </row>
    <row r="210" ht="19.15" customHeight="1">
      <c r="A210" t="s" s="138">
        <v>8310</v>
      </c>
      <c r="B210" s="149">
        <v>6</v>
      </c>
      <c r="C210" s="149">
        <v>24</v>
      </c>
      <c r="D210" t="s" s="205">
        <v>8509</v>
      </c>
      <c r="E210" t="s" s="205">
        <v>147</v>
      </c>
      <c r="F210" s="223">
        <v>40</v>
      </c>
      <c r="G210" s="149">
        <v>44</v>
      </c>
      <c r="H210" s="173">
        <f>SUM(G210-F210)</f>
        <v>4</v>
      </c>
      <c r="I210" s="167">
        <f>H210/F210</f>
        <v>0.1</v>
      </c>
      <c r="J210" s="167">
        <f>H210/G210</f>
        <v>0.0909090909090909</v>
      </c>
      <c r="K210" s="24"/>
      <c r="L210" s="24"/>
      <c r="M210" s="24"/>
      <c r="N210" s="24"/>
      <c r="O210" s="24"/>
      <c r="P210" s="24"/>
      <c r="Q210" s="24"/>
      <c r="R210" s="24"/>
      <c r="S210" s="24"/>
      <c r="T210" s="24"/>
      <c r="U210" s="24"/>
      <c r="V210" s="24"/>
      <c r="W210" s="24"/>
      <c r="X210" s="24"/>
      <c r="Y210" s="24"/>
      <c r="Z210" s="24"/>
    </row>
    <row r="211" ht="19.15" customHeight="1">
      <c r="A211" t="s" s="138">
        <v>8310</v>
      </c>
      <c r="B211" s="149">
        <v>6</v>
      </c>
      <c r="C211" s="149">
        <v>14</v>
      </c>
      <c r="D211" t="s" s="205">
        <v>8510</v>
      </c>
      <c r="E211" t="s" s="205">
        <v>380</v>
      </c>
      <c r="F211" s="223">
        <v>0</v>
      </c>
      <c r="G211" s="149">
        <v>0</v>
      </c>
      <c r="H211" s="206">
        <f>SUM(G211-F211)</f>
        <v>0</v>
      </c>
      <c r="I211" s="176">
        <f>H211/F211</f>
      </c>
      <c r="J211" s="176">
        <f>H211/G211</f>
      </c>
      <c r="K211" s="174"/>
      <c r="L211" s="174"/>
      <c r="M211" s="174"/>
      <c r="N211" s="174"/>
      <c r="O211" s="174"/>
      <c r="P211" s="174"/>
      <c r="Q211" s="174"/>
      <c r="R211" s="174"/>
      <c r="S211" s="174"/>
      <c r="T211" s="174"/>
      <c r="U211" s="174"/>
      <c r="V211" s="174"/>
      <c r="W211" s="174"/>
      <c r="X211" s="174"/>
      <c r="Y211" s="174"/>
      <c r="Z211" s="174"/>
    </row>
    <row r="212" ht="19.15" customHeight="1">
      <c r="A212" s="177"/>
      <c r="B212" s="178"/>
      <c r="C212" s="178"/>
      <c r="D212" s="179"/>
      <c r="E212" s="179"/>
      <c r="F212" s="181">
        <f>SUM(F181:F211)</f>
        <v>85478</v>
      </c>
      <c r="G212" s="180">
        <f>SUM(G181:G211)</f>
        <v>88996</v>
      </c>
      <c r="H212" s="181">
        <f>SUM(H181:H211)</f>
        <v>3518</v>
      </c>
      <c r="I212" s="182">
        <f>H212/F212</f>
        <v>0.0411567888813496</v>
      </c>
      <c r="J212" s="182">
        <f>H212/G212</f>
        <v>0.0395298665108544</v>
      </c>
      <c r="K212" s="183"/>
      <c r="L212" s="183"/>
      <c r="M212" s="183"/>
      <c r="N212" s="183"/>
      <c r="O212" s="183"/>
      <c r="P212" s="183"/>
      <c r="Q212" s="183"/>
      <c r="R212" s="183"/>
      <c r="S212" s="183"/>
      <c r="T212" s="183"/>
      <c r="U212" s="183"/>
      <c r="V212" s="183"/>
      <c r="W212" s="183"/>
      <c r="X212" s="183"/>
      <c r="Y212" s="183"/>
      <c r="Z212" s="184"/>
    </row>
    <row r="213" ht="19.15" customHeight="1">
      <c r="A213" s="230"/>
      <c r="B213" s="231"/>
      <c r="C213" s="231"/>
      <c r="D213" s="232"/>
      <c r="E213" s="232"/>
      <c r="F213" s="233"/>
      <c r="G213" s="231"/>
      <c r="H213" s="234"/>
      <c r="I213" s="188"/>
      <c r="J213" s="188"/>
      <c r="K213" s="189"/>
      <c r="L213" s="189"/>
      <c r="M213" s="189"/>
      <c r="N213" s="189"/>
      <c r="O213" s="189"/>
      <c r="P213" s="189"/>
      <c r="Q213" s="189"/>
      <c r="R213" s="189"/>
      <c r="S213" s="189"/>
      <c r="T213" s="189"/>
      <c r="U213" s="189"/>
      <c r="V213" s="189"/>
      <c r="W213" s="189"/>
      <c r="X213" s="189"/>
      <c r="Y213" s="189"/>
      <c r="Z213" s="189"/>
    </row>
    <row r="214" ht="19.15" customHeight="1">
      <c r="A214" t="s" s="138">
        <v>8310</v>
      </c>
      <c r="B214" s="149">
        <v>7</v>
      </c>
      <c r="C214" s="149">
        <v>2</v>
      </c>
      <c r="D214" t="s" s="205">
        <v>8511</v>
      </c>
      <c r="E214" t="s" s="205">
        <v>26</v>
      </c>
      <c r="F214" s="223">
        <v>47453</v>
      </c>
      <c r="G214" s="149">
        <v>49123</v>
      </c>
      <c r="H214" s="173">
        <f>SUM(G214-F214)</f>
        <v>1670</v>
      </c>
      <c r="I214" s="167">
        <f>H214/F214</f>
        <v>0.0351927170041936</v>
      </c>
      <c r="J214" s="167">
        <f>H214/G214</f>
        <v>0.0339962950145553</v>
      </c>
      <c r="K214" s="24"/>
      <c r="L214" s="24"/>
      <c r="M214" s="24"/>
      <c r="N214" s="24"/>
      <c r="O214" s="24"/>
      <c r="P214" s="24"/>
      <c r="Q214" s="24"/>
      <c r="R214" s="24"/>
      <c r="S214" s="24"/>
      <c r="T214" s="24"/>
      <c r="U214" s="24"/>
      <c r="V214" s="24"/>
      <c r="W214" s="24"/>
      <c r="X214" s="24"/>
      <c r="Y214" s="24"/>
      <c r="Z214" s="24"/>
    </row>
    <row r="215" ht="19.15" customHeight="1">
      <c r="A215" t="s" s="138">
        <v>8310</v>
      </c>
      <c r="B215" s="149">
        <v>7</v>
      </c>
      <c r="C215" s="149">
        <v>3</v>
      </c>
      <c r="D215" t="s" s="205">
        <v>8512</v>
      </c>
      <c r="E215" t="s" s="205">
        <v>84</v>
      </c>
      <c r="F215" s="223">
        <v>27737</v>
      </c>
      <c r="G215" s="149">
        <v>28581</v>
      </c>
      <c r="H215" s="173">
        <f>SUM(G215-F215)</f>
        <v>844</v>
      </c>
      <c r="I215" s="167">
        <f>H215/F215</f>
        <v>0.0304286692865126</v>
      </c>
      <c r="J215" s="167">
        <f>H215/G215</f>
        <v>0.0295301074140163</v>
      </c>
      <c r="K215" s="24"/>
      <c r="L215" s="24"/>
      <c r="M215" s="24"/>
      <c r="N215" s="24"/>
      <c r="O215" s="24"/>
      <c r="P215" s="24"/>
      <c r="Q215" s="24"/>
      <c r="R215" s="24"/>
      <c r="S215" s="24"/>
      <c r="T215" s="24"/>
      <c r="U215" s="24"/>
      <c r="V215" s="24"/>
      <c r="W215" s="24"/>
      <c r="X215" s="24"/>
      <c r="Y215" s="24"/>
      <c r="Z215" s="24"/>
    </row>
    <row r="216" ht="19.15" customHeight="1">
      <c r="A216" t="s" s="138">
        <v>8310</v>
      </c>
      <c r="B216" s="149">
        <v>7</v>
      </c>
      <c r="C216" s="149">
        <v>4</v>
      </c>
      <c r="D216" t="s" s="205">
        <v>8513</v>
      </c>
      <c r="E216" t="s" s="205">
        <v>22</v>
      </c>
      <c r="F216" s="223">
        <v>6490</v>
      </c>
      <c r="G216" s="149">
        <v>6609</v>
      </c>
      <c r="H216" s="173">
        <f>SUM(G216-F216)</f>
        <v>119</v>
      </c>
      <c r="I216" s="167">
        <f>H216/F216</f>
        <v>0.0183359013867488</v>
      </c>
      <c r="J216" s="167">
        <f>H216/G216</f>
        <v>0.0180057497352096</v>
      </c>
      <c r="K216" s="24"/>
      <c r="L216" s="24"/>
      <c r="M216" s="24"/>
      <c r="N216" s="24"/>
      <c r="O216" s="24"/>
      <c r="P216" s="24"/>
      <c r="Q216" s="24"/>
      <c r="R216" s="24"/>
      <c r="S216" s="24"/>
      <c r="T216" s="24"/>
      <c r="U216" s="24"/>
      <c r="V216" s="24"/>
      <c r="W216" s="24"/>
      <c r="X216" s="24"/>
      <c r="Y216" s="24"/>
      <c r="Z216" s="24"/>
    </row>
    <row r="217" ht="19.15" customHeight="1">
      <c r="A217" t="s" s="138">
        <v>8310</v>
      </c>
      <c r="B217" s="149">
        <v>7</v>
      </c>
      <c r="C217" s="149">
        <v>14</v>
      </c>
      <c r="D217" t="s" s="205">
        <v>8514</v>
      </c>
      <c r="E217" t="s" s="205">
        <v>20</v>
      </c>
      <c r="F217" s="223">
        <v>6026</v>
      </c>
      <c r="G217" s="149">
        <v>6332</v>
      </c>
      <c r="H217" s="173">
        <f>SUM(G217-F217)</f>
        <v>306</v>
      </c>
      <c r="I217" s="167">
        <f>H217/F217</f>
        <v>0.050779953534683</v>
      </c>
      <c r="J217" s="167">
        <f>H217/G217</f>
        <v>0.0483259633607075</v>
      </c>
      <c r="K217" s="24"/>
      <c r="L217" s="24"/>
      <c r="M217" s="24"/>
      <c r="N217" s="24"/>
      <c r="O217" s="24"/>
      <c r="P217" s="24"/>
      <c r="Q217" s="24"/>
      <c r="R217" s="24"/>
      <c r="S217" s="24"/>
      <c r="T217" s="24"/>
      <c r="U217" s="24"/>
      <c r="V217" s="24"/>
      <c r="W217" s="24"/>
      <c r="X217" s="24"/>
      <c r="Y217" s="24"/>
      <c r="Z217" s="24"/>
    </row>
    <row r="218" ht="19.15" customHeight="1">
      <c r="A218" t="s" s="138">
        <v>8310</v>
      </c>
      <c r="B218" s="149">
        <v>7</v>
      </c>
      <c r="C218" s="149">
        <v>22</v>
      </c>
      <c r="D218" t="s" s="205">
        <v>8515</v>
      </c>
      <c r="E218" t="s" s="205">
        <v>62</v>
      </c>
      <c r="F218" s="223">
        <v>772</v>
      </c>
      <c r="G218" s="149">
        <v>809</v>
      </c>
      <c r="H218" s="173">
        <f>SUM(G218-F218)</f>
        <v>37</v>
      </c>
      <c r="I218" s="167">
        <f>H218/F218</f>
        <v>0.0479274611398964</v>
      </c>
      <c r="J218" s="167">
        <f>H218/G218</f>
        <v>0.0457354758961681</v>
      </c>
      <c r="K218" s="24"/>
      <c r="L218" s="24"/>
      <c r="M218" s="24"/>
      <c r="N218" s="24"/>
      <c r="O218" s="24"/>
      <c r="P218" s="24"/>
      <c r="Q218" s="24"/>
      <c r="R218" s="24"/>
      <c r="S218" s="24"/>
      <c r="T218" s="24"/>
      <c r="U218" s="24"/>
      <c r="V218" s="24"/>
      <c r="W218" s="24"/>
      <c r="X218" s="24"/>
      <c r="Y218" s="24"/>
      <c r="Z218" s="24"/>
    </row>
    <row r="219" ht="19.15" customHeight="1">
      <c r="A219" t="s" s="138">
        <v>8310</v>
      </c>
      <c r="B219" s="149">
        <v>7</v>
      </c>
      <c r="C219" s="149">
        <v>5</v>
      </c>
      <c r="D219" t="s" s="205">
        <v>8516</v>
      </c>
      <c r="E219" t="s" s="205">
        <v>28</v>
      </c>
      <c r="F219" s="223">
        <v>676</v>
      </c>
      <c r="G219" s="149">
        <v>695</v>
      </c>
      <c r="H219" s="173">
        <f>SUM(G219-F219)</f>
        <v>19</v>
      </c>
      <c r="I219" s="167">
        <f>H219/F219</f>
        <v>0.0281065088757396</v>
      </c>
      <c r="J219" s="167">
        <f>H219/G219</f>
        <v>0.0273381294964029</v>
      </c>
      <c r="K219" s="24"/>
      <c r="L219" s="24"/>
      <c r="M219" s="24"/>
      <c r="N219" s="24"/>
      <c r="O219" s="24"/>
      <c r="P219" s="24"/>
      <c r="Q219" s="24"/>
      <c r="R219" s="24"/>
      <c r="S219" s="24"/>
      <c r="T219" s="24"/>
      <c r="U219" s="24"/>
      <c r="V219" s="24"/>
      <c r="W219" s="24"/>
      <c r="X219" s="24"/>
      <c r="Y219" s="24"/>
      <c r="Z219" s="24"/>
    </row>
    <row r="220" ht="19.15" customHeight="1">
      <c r="A220" t="s" s="138">
        <v>8310</v>
      </c>
      <c r="B220" s="149">
        <v>7</v>
      </c>
      <c r="C220" s="149">
        <v>23</v>
      </c>
      <c r="D220" t="s" s="205">
        <v>8517</v>
      </c>
      <c r="E220" t="s" s="205">
        <v>60</v>
      </c>
      <c r="F220" s="223">
        <v>500</v>
      </c>
      <c r="G220" s="149">
        <v>522</v>
      </c>
      <c r="H220" s="173">
        <f>SUM(G220-F220)</f>
        <v>22</v>
      </c>
      <c r="I220" s="167">
        <f>H220/F220</f>
        <v>0.044</v>
      </c>
      <c r="J220" s="167">
        <f>H220/G220</f>
        <v>0.0421455938697318</v>
      </c>
      <c r="K220" s="24"/>
      <c r="L220" s="24"/>
      <c r="M220" s="24"/>
      <c r="N220" s="24"/>
      <c r="O220" s="24"/>
      <c r="P220" s="24"/>
      <c r="Q220" s="24"/>
      <c r="R220" s="24"/>
      <c r="S220" s="24"/>
      <c r="T220" s="24"/>
      <c r="U220" s="24"/>
      <c r="V220" s="24"/>
      <c r="W220" s="24"/>
      <c r="X220" s="24"/>
      <c r="Y220" s="24"/>
      <c r="Z220" s="24"/>
    </row>
    <row r="221" ht="19.15" customHeight="1">
      <c r="A221" t="s" s="138">
        <v>8310</v>
      </c>
      <c r="B221" s="149">
        <v>7</v>
      </c>
      <c r="C221" s="149">
        <v>12</v>
      </c>
      <c r="D221" t="s" s="205">
        <v>8518</v>
      </c>
      <c r="E221" t="s" s="205">
        <v>17</v>
      </c>
      <c r="F221" s="223">
        <v>498</v>
      </c>
      <c r="G221" s="149">
        <v>518</v>
      </c>
      <c r="H221" s="173">
        <f>SUM(G221-F221)</f>
        <v>20</v>
      </c>
      <c r="I221" s="167">
        <f>H221/F221</f>
        <v>0.0401606425702811</v>
      </c>
      <c r="J221" s="167">
        <f>H221/G221</f>
        <v>0.0386100386100386</v>
      </c>
      <c r="K221" s="24"/>
      <c r="L221" s="24"/>
      <c r="M221" s="24"/>
      <c r="N221" s="24"/>
      <c r="O221" s="24"/>
      <c r="P221" s="24"/>
      <c r="Q221" s="24"/>
      <c r="R221" s="24"/>
      <c r="S221" s="24"/>
      <c r="T221" s="24"/>
      <c r="U221" s="24"/>
      <c r="V221" s="24"/>
      <c r="W221" s="24"/>
      <c r="X221" s="24"/>
      <c r="Y221" s="24"/>
      <c r="Z221" s="24"/>
    </row>
    <row r="222" ht="19.15" customHeight="1">
      <c r="A222" t="s" s="138">
        <v>8310</v>
      </c>
      <c r="B222" s="149">
        <v>7</v>
      </c>
      <c r="C222" s="149">
        <v>1</v>
      </c>
      <c r="D222" t="s" s="205">
        <v>8519</v>
      </c>
      <c r="E222" t="s" s="205">
        <v>76</v>
      </c>
      <c r="F222" s="223">
        <v>410</v>
      </c>
      <c r="G222" s="149">
        <v>436</v>
      </c>
      <c r="H222" s="173">
        <f>SUM(G222-F222)</f>
        <v>26</v>
      </c>
      <c r="I222" s="167">
        <f>H222/F222</f>
        <v>0.06341463414634151</v>
      </c>
      <c r="J222" s="167">
        <f>H222/G222</f>
        <v>0.0596330275229358</v>
      </c>
      <c r="K222" s="24"/>
      <c r="L222" s="24"/>
      <c r="M222" s="24"/>
      <c r="N222" s="24"/>
      <c r="O222" s="24"/>
      <c r="P222" s="24"/>
      <c r="Q222" s="24"/>
      <c r="R222" s="24"/>
      <c r="S222" s="24"/>
      <c r="T222" s="24"/>
      <c r="U222" s="24"/>
      <c r="V222" s="24"/>
      <c r="W222" s="24"/>
      <c r="X222" s="24"/>
      <c r="Y222" s="24"/>
      <c r="Z222" s="24"/>
    </row>
    <row r="223" ht="19.15" customHeight="1">
      <c r="A223" t="s" s="138">
        <v>8310</v>
      </c>
      <c r="B223" s="149">
        <v>7</v>
      </c>
      <c r="C223" s="149">
        <v>9</v>
      </c>
      <c r="D223" t="s" s="205">
        <v>8520</v>
      </c>
      <c r="E223" t="s" s="205">
        <v>38</v>
      </c>
      <c r="F223" s="223">
        <v>308</v>
      </c>
      <c r="G223" s="149">
        <v>314</v>
      </c>
      <c r="H223" s="173">
        <f>SUM(G223-F223)</f>
        <v>6</v>
      </c>
      <c r="I223" s="167">
        <f>H223/F223</f>
        <v>0.0194805194805195</v>
      </c>
      <c r="J223" s="167">
        <f>H223/G223</f>
        <v>0.0191082802547771</v>
      </c>
      <c r="K223" s="24"/>
      <c r="L223" s="24"/>
      <c r="M223" s="24"/>
      <c r="N223" s="24"/>
      <c r="O223" s="24"/>
      <c r="P223" s="24"/>
      <c r="Q223" s="24"/>
      <c r="R223" s="24"/>
      <c r="S223" s="24"/>
      <c r="T223" s="24"/>
      <c r="U223" s="24"/>
      <c r="V223" s="24"/>
      <c r="W223" s="24"/>
      <c r="X223" s="24"/>
      <c r="Y223" s="24"/>
      <c r="Z223" s="24"/>
    </row>
    <row r="224" ht="19.15" customHeight="1">
      <c r="A224" t="s" s="138">
        <v>8310</v>
      </c>
      <c r="B224" s="149">
        <v>7</v>
      </c>
      <c r="C224" s="149">
        <v>10</v>
      </c>
      <c r="D224" t="s" s="205">
        <v>8521</v>
      </c>
      <c r="E224" t="s" s="205">
        <v>34</v>
      </c>
      <c r="F224" s="223">
        <v>266</v>
      </c>
      <c r="G224" s="149">
        <v>269</v>
      </c>
      <c r="H224" s="173">
        <f>SUM(G224-F224)</f>
        <v>3</v>
      </c>
      <c r="I224" s="167">
        <f>H224/F224</f>
        <v>0.0112781954887218</v>
      </c>
      <c r="J224" s="167">
        <f>H224/G224</f>
        <v>0.0111524163568773</v>
      </c>
      <c r="K224" s="24"/>
      <c r="L224" s="24"/>
      <c r="M224" s="24"/>
      <c r="N224" s="24"/>
      <c r="O224" s="24"/>
      <c r="P224" s="24"/>
      <c r="Q224" s="24"/>
      <c r="R224" s="24"/>
      <c r="S224" s="24"/>
      <c r="T224" s="24"/>
      <c r="U224" s="24"/>
      <c r="V224" s="24"/>
      <c r="W224" s="24"/>
      <c r="X224" s="24"/>
      <c r="Y224" s="24"/>
      <c r="Z224" s="24"/>
    </row>
    <row r="225" ht="19.15" customHeight="1">
      <c r="A225" t="s" s="138">
        <v>8310</v>
      </c>
      <c r="B225" s="149">
        <v>7</v>
      </c>
      <c r="C225" s="149">
        <v>16</v>
      </c>
      <c r="D225" t="s" s="205">
        <v>8522</v>
      </c>
      <c r="E225" t="s" s="205">
        <v>48</v>
      </c>
      <c r="F225" s="223">
        <v>84</v>
      </c>
      <c r="G225" s="149">
        <v>97</v>
      </c>
      <c r="H225" s="173">
        <f>SUM(G225-F225)</f>
        <v>13</v>
      </c>
      <c r="I225" s="167">
        <f>H225/F225</f>
        <v>0.154761904761905</v>
      </c>
      <c r="J225" s="167">
        <f>H225/G225</f>
        <v>0.134020618556701</v>
      </c>
      <c r="K225" s="24"/>
      <c r="L225" s="24"/>
      <c r="M225" s="24"/>
      <c r="N225" s="24"/>
      <c r="O225" s="24"/>
      <c r="P225" s="24"/>
      <c r="Q225" s="24"/>
      <c r="R225" s="24"/>
      <c r="S225" s="24"/>
      <c r="T225" s="24"/>
      <c r="U225" s="24"/>
      <c r="V225" s="24"/>
      <c r="W225" s="24"/>
      <c r="X225" s="24"/>
      <c r="Y225" s="24"/>
      <c r="Z225" s="24"/>
    </row>
    <row r="226" ht="19.15" customHeight="1">
      <c r="A226" t="s" s="138">
        <v>8310</v>
      </c>
      <c r="B226" s="149">
        <v>7</v>
      </c>
      <c r="C226" s="149">
        <v>24</v>
      </c>
      <c r="D226" t="s" s="205">
        <v>8523</v>
      </c>
      <c r="E226" t="s" s="205">
        <v>42</v>
      </c>
      <c r="F226" s="223">
        <v>93</v>
      </c>
      <c r="G226" s="149">
        <v>97</v>
      </c>
      <c r="H226" s="173">
        <f>SUM(G226-F226)</f>
        <v>4</v>
      </c>
      <c r="I226" s="167">
        <f>H226/F226</f>
        <v>0.043010752688172</v>
      </c>
      <c r="J226" s="167">
        <f>H226/G226</f>
        <v>0.0412371134020619</v>
      </c>
      <c r="K226" s="24"/>
      <c r="L226" s="24"/>
      <c r="M226" s="24"/>
      <c r="N226" s="24"/>
      <c r="O226" s="24"/>
      <c r="P226" s="24"/>
      <c r="Q226" s="24"/>
      <c r="R226" s="24"/>
      <c r="S226" s="24"/>
      <c r="T226" s="24"/>
      <c r="U226" s="24"/>
      <c r="V226" s="24"/>
      <c r="W226" s="24"/>
      <c r="X226" s="24"/>
      <c r="Y226" s="24"/>
      <c r="Z226" s="24"/>
    </row>
    <row r="227" ht="19.15" customHeight="1">
      <c r="A227" t="s" s="138">
        <v>8310</v>
      </c>
      <c r="B227" s="149">
        <v>7</v>
      </c>
      <c r="C227" s="149">
        <v>13</v>
      </c>
      <c r="D227" t="s" s="205">
        <v>8524</v>
      </c>
      <c r="E227" t="s" s="205">
        <v>44</v>
      </c>
      <c r="F227" s="223">
        <v>92</v>
      </c>
      <c r="G227" s="149">
        <v>94</v>
      </c>
      <c r="H227" s="173">
        <f>SUM(G227-F227)</f>
        <v>2</v>
      </c>
      <c r="I227" s="167">
        <f>H227/F227</f>
        <v>0.0217391304347826</v>
      </c>
      <c r="J227" s="167">
        <f>H227/G227</f>
        <v>0.0212765957446809</v>
      </c>
      <c r="K227" s="24"/>
      <c r="L227" s="24"/>
      <c r="M227" s="24"/>
      <c r="N227" s="24"/>
      <c r="O227" s="24"/>
      <c r="P227" s="24"/>
      <c r="Q227" s="24"/>
      <c r="R227" s="24"/>
      <c r="S227" s="24"/>
      <c r="T227" s="24"/>
      <c r="U227" s="24"/>
      <c r="V227" s="24"/>
      <c r="W227" s="24"/>
      <c r="X227" s="24"/>
      <c r="Y227" s="24"/>
      <c r="Z227" s="24"/>
    </row>
    <row r="228" ht="19.15" customHeight="1">
      <c r="A228" t="s" s="138">
        <v>8310</v>
      </c>
      <c r="B228" s="149">
        <v>7</v>
      </c>
      <c r="C228" s="149">
        <v>15</v>
      </c>
      <c r="D228" t="s" s="205">
        <v>8525</v>
      </c>
      <c r="E228" t="s" s="205">
        <v>101</v>
      </c>
      <c r="F228" s="223">
        <v>87</v>
      </c>
      <c r="G228" s="149">
        <v>94</v>
      </c>
      <c r="H228" s="173">
        <f>SUM(G228-F228)</f>
        <v>7</v>
      </c>
      <c r="I228" s="167">
        <f>H228/F228</f>
        <v>0.0804597701149425</v>
      </c>
      <c r="J228" s="167">
        <f>H228/G228</f>
        <v>0.074468085106383</v>
      </c>
      <c r="K228" s="24"/>
      <c r="L228" s="24"/>
      <c r="M228" s="24"/>
      <c r="N228" s="24"/>
      <c r="O228" s="24"/>
      <c r="P228" s="24"/>
      <c r="Q228" s="24"/>
      <c r="R228" s="24"/>
      <c r="S228" s="24"/>
      <c r="T228" s="24"/>
      <c r="U228" s="24"/>
      <c r="V228" s="24"/>
      <c r="W228" s="24"/>
      <c r="X228" s="24"/>
      <c r="Y228" s="24"/>
      <c r="Z228" s="24"/>
    </row>
    <row r="229" ht="19.15" customHeight="1">
      <c r="A229" t="s" s="138">
        <v>8310</v>
      </c>
      <c r="B229" s="149">
        <v>7</v>
      </c>
      <c r="C229" s="149">
        <v>18</v>
      </c>
      <c r="D229" t="s" s="205">
        <v>8574</v>
      </c>
      <c r="E229" t="s" s="205">
        <v>66</v>
      </c>
      <c r="F229" s="240">
        <v>82</v>
      </c>
      <c r="G229" s="172">
        <v>81</v>
      </c>
      <c r="H229" s="173">
        <f>SUM(G229-F229)</f>
        <v>-1</v>
      </c>
      <c r="I229" s="167">
        <f>H229/F229</f>
        <v>-0.0121951219512195</v>
      </c>
      <c r="J229" s="167">
        <f>H229/G229</f>
        <v>-0.0123456790123457</v>
      </c>
      <c r="K229" s="24"/>
      <c r="L229" s="24"/>
      <c r="M229" s="24"/>
      <c r="N229" s="24"/>
      <c r="O229" s="24"/>
      <c r="P229" s="24"/>
      <c r="Q229" s="24"/>
      <c r="R229" s="24"/>
      <c r="S229" s="24"/>
      <c r="T229" s="24"/>
      <c r="U229" s="24"/>
      <c r="V229" s="24"/>
      <c r="W229" s="24"/>
      <c r="X229" s="24"/>
      <c r="Y229" s="24"/>
      <c r="Z229" s="24"/>
    </row>
    <row r="230" ht="19.15" customHeight="1">
      <c r="A230" t="s" s="138">
        <v>8310</v>
      </c>
      <c r="B230" s="149">
        <v>7</v>
      </c>
      <c r="C230" s="149">
        <v>21</v>
      </c>
      <c r="D230" t="s" s="205">
        <v>8526</v>
      </c>
      <c r="E230" t="s" s="205">
        <v>147</v>
      </c>
      <c r="F230" s="223">
        <v>59</v>
      </c>
      <c r="G230" s="149">
        <v>65</v>
      </c>
      <c r="H230" s="173">
        <f>SUM(G230-F230)</f>
        <v>6</v>
      </c>
      <c r="I230" s="167">
        <f>H230/F230</f>
        <v>0.101694915254237</v>
      </c>
      <c r="J230" s="167">
        <f>H230/G230</f>
        <v>0.0923076923076923</v>
      </c>
      <c r="K230" s="24"/>
      <c r="L230" s="24"/>
      <c r="M230" s="24"/>
      <c r="N230" s="24"/>
      <c r="O230" s="24"/>
      <c r="P230" s="24"/>
      <c r="Q230" s="24"/>
      <c r="R230" s="24"/>
      <c r="S230" s="24"/>
      <c r="T230" s="24"/>
      <c r="U230" s="24"/>
      <c r="V230" s="24"/>
      <c r="W230" s="24"/>
      <c r="X230" s="24"/>
      <c r="Y230" s="24"/>
      <c r="Z230" s="24"/>
    </row>
    <row r="231" ht="19.15" customHeight="1">
      <c r="A231" t="s" s="138">
        <v>8310</v>
      </c>
      <c r="B231" s="149">
        <v>7</v>
      </c>
      <c r="C231" s="149">
        <v>8</v>
      </c>
      <c r="D231" t="s" s="205">
        <v>8527</v>
      </c>
      <c r="E231" t="s" s="205">
        <v>30</v>
      </c>
      <c r="F231" s="223">
        <v>59</v>
      </c>
      <c r="G231" s="149">
        <v>60</v>
      </c>
      <c r="H231" s="173">
        <f>SUM(G231-F231)</f>
        <v>1</v>
      </c>
      <c r="I231" s="167">
        <f>H231/F231</f>
        <v>0.0169491525423729</v>
      </c>
      <c r="J231" s="167">
        <f>H231/G231</f>
        <v>0.0166666666666667</v>
      </c>
      <c r="K231" s="24"/>
      <c r="L231" s="24"/>
      <c r="M231" s="24"/>
      <c r="N231" s="24"/>
      <c r="O231" s="24"/>
      <c r="P231" s="24"/>
      <c r="Q231" s="24"/>
      <c r="R231" s="24"/>
      <c r="S231" s="24"/>
      <c r="T231" s="24"/>
      <c r="U231" s="24"/>
      <c r="V231" s="24"/>
      <c r="W231" s="24"/>
      <c r="X231" s="24"/>
      <c r="Y231" s="24"/>
      <c r="Z231" s="24"/>
    </row>
    <row r="232" ht="19.15" customHeight="1">
      <c r="A232" t="s" s="138">
        <v>8310</v>
      </c>
      <c r="B232" s="149">
        <v>7</v>
      </c>
      <c r="C232" s="149">
        <v>11</v>
      </c>
      <c r="D232" t="s" s="205">
        <v>8528</v>
      </c>
      <c r="E232" t="s" s="205">
        <v>36</v>
      </c>
      <c r="F232" s="223">
        <v>52</v>
      </c>
      <c r="G232" s="149">
        <v>53</v>
      </c>
      <c r="H232" s="173">
        <f>SUM(G232-F232)</f>
        <v>1</v>
      </c>
      <c r="I232" s="167">
        <f>H232/F232</f>
        <v>0.0192307692307692</v>
      </c>
      <c r="J232" s="167">
        <f>H232/G232</f>
        <v>0.0188679245283019</v>
      </c>
      <c r="K232" s="24"/>
      <c r="L232" s="24"/>
      <c r="M232" s="24"/>
      <c r="N232" s="24"/>
      <c r="O232" s="24"/>
      <c r="P232" s="24"/>
      <c r="Q232" s="24"/>
      <c r="R232" s="24"/>
      <c r="S232" s="24"/>
      <c r="T232" s="24"/>
      <c r="U232" s="24"/>
      <c r="V232" s="24"/>
      <c r="W232" s="24"/>
      <c r="X232" s="24"/>
      <c r="Y232" s="24"/>
      <c r="Z232" s="24"/>
    </row>
    <row r="233" ht="19.15" customHeight="1">
      <c r="A233" t="s" s="138">
        <v>8310</v>
      </c>
      <c r="B233" s="149">
        <v>7</v>
      </c>
      <c r="C233" s="149">
        <v>7</v>
      </c>
      <c r="D233" t="s" s="205">
        <v>8529</v>
      </c>
      <c r="E233" t="s" s="205">
        <v>24</v>
      </c>
      <c r="F233" s="223">
        <v>50</v>
      </c>
      <c r="G233" s="149">
        <v>52</v>
      </c>
      <c r="H233" s="173">
        <f>SUM(G233-F233)</f>
        <v>2</v>
      </c>
      <c r="I233" s="167">
        <f>H233/F233</f>
        <v>0.04</v>
      </c>
      <c r="J233" s="167">
        <f>H233/G233</f>
        <v>0.0384615384615385</v>
      </c>
      <c r="K233" s="24"/>
      <c r="L233" s="24"/>
      <c r="M233" s="24"/>
      <c r="N233" s="24"/>
      <c r="O233" s="24"/>
      <c r="P233" s="24"/>
      <c r="Q233" s="24"/>
      <c r="R233" s="24"/>
      <c r="S233" s="24"/>
      <c r="T233" s="24"/>
      <c r="U233" s="24"/>
      <c r="V233" s="24"/>
      <c r="W233" s="24"/>
      <c r="X233" s="24"/>
      <c r="Y233" s="24"/>
      <c r="Z233" s="24"/>
    </row>
    <row r="234" ht="19.15" customHeight="1">
      <c r="A234" t="s" s="138">
        <v>8310</v>
      </c>
      <c r="B234" s="149">
        <v>7</v>
      </c>
      <c r="C234" s="149">
        <v>20</v>
      </c>
      <c r="D234" t="s" s="205">
        <v>8530</v>
      </c>
      <c r="E234" t="s" s="205">
        <v>106</v>
      </c>
      <c r="F234" s="223">
        <v>52</v>
      </c>
      <c r="G234" s="149">
        <v>52</v>
      </c>
      <c r="H234" s="173">
        <f>SUM(G234-F234)</f>
        <v>0</v>
      </c>
      <c r="I234" s="167">
        <f>H234/F234</f>
        <v>0</v>
      </c>
      <c r="J234" s="167">
        <f>H234/G234</f>
        <v>0</v>
      </c>
      <c r="K234" s="24"/>
      <c r="L234" s="24"/>
      <c r="M234" s="24"/>
      <c r="N234" s="24"/>
      <c r="O234" s="24"/>
      <c r="P234" s="24"/>
      <c r="Q234" s="24"/>
      <c r="R234" s="24"/>
      <c r="S234" s="24"/>
      <c r="T234" s="24"/>
      <c r="U234" s="24"/>
      <c r="V234" s="24"/>
      <c r="W234" s="24"/>
      <c r="X234" s="24"/>
      <c r="Y234" s="24"/>
      <c r="Z234" s="24"/>
    </row>
    <row r="235" ht="19.15" customHeight="1">
      <c r="A235" t="s" s="138">
        <v>8310</v>
      </c>
      <c r="B235" s="149">
        <v>7</v>
      </c>
      <c r="C235" s="149">
        <v>19</v>
      </c>
      <c r="D235" t="s" s="205">
        <v>8531</v>
      </c>
      <c r="E235" t="s" s="205">
        <v>72</v>
      </c>
      <c r="F235" s="223">
        <v>48</v>
      </c>
      <c r="G235" s="149">
        <v>51</v>
      </c>
      <c r="H235" s="173">
        <f>SUM(G235-F235)</f>
        <v>3</v>
      </c>
      <c r="I235" s="167">
        <f>H235/F235</f>
        <v>0.0625</v>
      </c>
      <c r="J235" s="167">
        <f>H235/G235</f>
        <v>0.0588235294117647</v>
      </c>
      <c r="K235" s="24"/>
      <c r="L235" s="24"/>
      <c r="M235" s="24"/>
      <c r="N235" s="24"/>
      <c r="O235" s="24"/>
      <c r="P235" s="24"/>
      <c r="Q235" s="24"/>
      <c r="R235" s="24"/>
      <c r="S235" s="24"/>
      <c r="T235" s="24"/>
      <c r="U235" s="24"/>
      <c r="V235" s="24"/>
      <c r="W235" s="24"/>
      <c r="X235" s="24"/>
      <c r="Y235" s="24"/>
      <c r="Z235" s="24"/>
    </row>
    <row r="236" ht="19.15" customHeight="1">
      <c r="A236" t="s" s="138">
        <v>8310</v>
      </c>
      <c r="B236" s="149">
        <v>7</v>
      </c>
      <c r="C236" s="149">
        <v>26</v>
      </c>
      <c r="D236" t="s" s="205">
        <v>8532</v>
      </c>
      <c r="E236" t="s" s="205">
        <v>74</v>
      </c>
      <c r="F236" s="223">
        <v>40</v>
      </c>
      <c r="G236" s="149">
        <v>42</v>
      </c>
      <c r="H236" s="173">
        <f>SUM(G236-F236)</f>
        <v>2</v>
      </c>
      <c r="I236" s="167">
        <f>H236/F236</f>
        <v>0.05</v>
      </c>
      <c r="J236" s="167">
        <f>H236/G236</f>
        <v>0.0476190476190476</v>
      </c>
      <c r="K236" s="24"/>
      <c r="L236" s="24"/>
      <c r="M236" s="24"/>
      <c r="N236" s="24"/>
      <c r="O236" s="24"/>
      <c r="P236" s="24"/>
      <c r="Q236" s="24"/>
      <c r="R236" s="24"/>
      <c r="S236" s="24"/>
      <c r="T236" s="24"/>
      <c r="U236" s="24"/>
      <c r="V236" s="24"/>
      <c r="W236" s="24"/>
      <c r="X236" s="24"/>
      <c r="Y236" s="24"/>
      <c r="Z236" s="24"/>
    </row>
    <row r="237" ht="19.15" customHeight="1">
      <c r="A237" t="s" s="138">
        <v>8310</v>
      </c>
      <c r="B237" s="149">
        <v>7</v>
      </c>
      <c r="C237" s="149">
        <v>29</v>
      </c>
      <c r="D237" t="s" s="205">
        <v>8533</v>
      </c>
      <c r="E237" t="s" s="205">
        <v>68</v>
      </c>
      <c r="F237" s="223">
        <v>39</v>
      </c>
      <c r="G237" s="149">
        <v>42</v>
      </c>
      <c r="H237" s="173">
        <f>SUM(G237-F237)</f>
        <v>3</v>
      </c>
      <c r="I237" s="167">
        <f>H237/F237</f>
        <v>0.0769230769230769</v>
      </c>
      <c r="J237" s="167">
        <f>H237/G237</f>
        <v>0.0714285714285714</v>
      </c>
      <c r="K237" s="24"/>
      <c r="L237" s="24"/>
      <c r="M237" s="24"/>
      <c r="N237" s="24"/>
      <c r="O237" s="24"/>
      <c r="P237" s="24"/>
      <c r="Q237" s="24"/>
      <c r="R237" s="24"/>
      <c r="S237" s="24"/>
      <c r="T237" s="24"/>
      <c r="U237" s="24"/>
      <c r="V237" s="24"/>
      <c r="W237" s="24"/>
      <c r="X237" s="24"/>
      <c r="Y237" s="24"/>
      <c r="Z237" s="24"/>
    </row>
    <row r="238" ht="19.15" customHeight="1">
      <c r="A238" t="s" s="138">
        <v>8310</v>
      </c>
      <c r="B238" s="149">
        <v>7</v>
      </c>
      <c r="C238" s="149">
        <v>17</v>
      </c>
      <c r="D238" t="s" s="205">
        <v>8534</v>
      </c>
      <c r="E238" t="s" s="205">
        <v>40</v>
      </c>
      <c r="F238" s="223">
        <v>29</v>
      </c>
      <c r="G238" s="149">
        <v>34</v>
      </c>
      <c r="H238" s="173">
        <f>SUM(G238-F238)</f>
        <v>5</v>
      </c>
      <c r="I238" s="167">
        <f>H238/F238</f>
        <v>0.172413793103448</v>
      </c>
      <c r="J238" s="167">
        <f>H238/G238</f>
        <v>0.147058823529412</v>
      </c>
      <c r="K238" s="24"/>
      <c r="L238" s="24"/>
      <c r="M238" s="24"/>
      <c r="N238" s="24"/>
      <c r="O238" s="24"/>
      <c r="P238" s="24"/>
      <c r="Q238" s="24"/>
      <c r="R238" s="24"/>
      <c r="S238" s="24"/>
      <c r="T238" s="24"/>
      <c r="U238" s="24"/>
      <c r="V238" s="24"/>
      <c r="W238" s="24"/>
      <c r="X238" s="24"/>
      <c r="Y238" s="24"/>
      <c r="Z238" s="24"/>
    </row>
    <row r="239" ht="19.15" customHeight="1">
      <c r="A239" t="s" s="138">
        <v>8310</v>
      </c>
      <c r="B239" s="149">
        <v>7</v>
      </c>
      <c r="C239" s="149">
        <v>28</v>
      </c>
      <c r="D239" t="s" s="205">
        <v>8535</v>
      </c>
      <c r="E239" t="s" s="205">
        <v>103</v>
      </c>
      <c r="F239" s="223">
        <v>30</v>
      </c>
      <c r="G239" s="149">
        <v>31</v>
      </c>
      <c r="H239" s="173">
        <f>SUM(G239-F239)</f>
        <v>1</v>
      </c>
      <c r="I239" s="167">
        <f>H239/F239</f>
        <v>0.0333333333333333</v>
      </c>
      <c r="J239" s="167">
        <f>H239/G239</f>
        <v>0.032258064516129</v>
      </c>
      <c r="K239" s="24"/>
      <c r="L239" s="24"/>
      <c r="M239" s="24"/>
      <c r="N239" s="24"/>
      <c r="O239" s="24"/>
      <c r="P239" s="24"/>
      <c r="Q239" s="24"/>
      <c r="R239" s="24"/>
      <c r="S239" s="24"/>
      <c r="T239" s="24"/>
      <c r="U239" s="24"/>
      <c r="V239" s="24"/>
      <c r="W239" s="24"/>
      <c r="X239" s="24"/>
      <c r="Y239" s="24"/>
      <c r="Z239" s="24"/>
    </row>
    <row r="240" ht="19.15" customHeight="1">
      <c r="A240" t="s" s="138">
        <v>8310</v>
      </c>
      <c r="B240" s="149">
        <v>7</v>
      </c>
      <c r="C240" s="149">
        <v>27</v>
      </c>
      <c r="D240" t="s" s="205">
        <v>8536</v>
      </c>
      <c r="E240" t="s" s="205">
        <v>281</v>
      </c>
      <c r="F240" s="223">
        <v>27</v>
      </c>
      <c r="G240" s="149">
        <v>27</v>
      </c>
      <c r="H240" s="173">
        <f>SUM(G240-F240)</f>
        <v>0</v>
      </c>
      <c r="I240" s="167">
        <f>H240/F240</f>
        <v>0</v>
      </c>
      <c r="J240" s="167">
        <f>H240/G240</f>
        <v>0</v>
      </c>
      <c r="K240" s="24"/>
      <c r="L240" s="24"/>
      <c r="M240" s="24"/>
      <c r="N240" s="24"/>
      <c r="O240" s="24"/>
      <c r="P240" s="24"/>
      <c r="Q240" s="24"/>
      <c r="R240" s="24"/>
      <c r="S240" s="24"/>
      <c r="T240" s="24"/>
      <c r="U240" s="24"/>
      <c r="V240" s="24"/>
      <c r="W240" s="24"/>
      <c r="X240" s="24"/>
      <c r="Y240" s="24"/>
      <c r="Z240" s="24"/>
    </row>
    <row r="241" ht="19.15" customHeight="1">
      <c r="A241" t="s" s="138">
        <v>8310</v>
      </c>
      <c r="B241" s="149">
        <v>7</v>
      </c>
      <c r="C241" s="149">
        <v>25</v>
      </c>
      <c r="D241" t="s" s="205">
        <v>8319</v>
      </c>
      <c r="E241" t="s" s="205">
        <v>46</v>
      </c>
      <c r="F241" s="240">
        <v>18</v>
      </c>
      <c r="G241" s="172">
        <v>16</v>
      </c>
      <c r="H241" s="173">
        <f>SUM(G241-F241)</f>
        <v>-2</v>
      </c>
      <c r="I241" s="167">
        <f>H241/F241</f>
        <v>-0.111111111111111</v>
      </c>
      <c r="J241" s="167">
        <f>H241/G241</f>
        <v>-0.125</v>
      </c>
      <c r="K241" s="24"/>
      <c r="L241" s="24"/>
      <c r="M241" s="24"/>
      <c r="N241" s="24"/>
      <c r="O241" s="24"/>
      <c r="P241" s="24"/>
      <c r="Q241" s="24"/>
      <c r="R241" s="24"/>
      <c r="S241" s="24"/>
      <c r="T241" s="24"/>
      <c r="U241" s="24"/>
      <c r="V241" s="24"/>
      <c r="W241" s="24"/>
      <c r="X241" s="24"/>
      <c r="Y241" s="24"/>
      <c r="Z241" s="24"/>
    </row>
    <row r="242" ht="19.15" customHeight="1">
      <c r="A242" t="s" s="138">
        <v>8310</v>
      </c>
      <c r="B242" s="149">
        <v>7</v>
      </c>
      <c r="C242" s="149">
        <v>6</v>
      </c>
      <c r="D242" t="s" s="205">
        <v>8537</v>
      </c>
      <c r="E242" t="s" s="205">
        <v>380</v>
      </c>
      <c r="F242" s="223">
        <v>0</v>
      </c>
      <c r="G242" s="149">
        <v>0</v>
      </c>
      <c r="H242" s="206">
        <f>SUM(G242-F242)</f>
        <v>0</v>
      </c>
      <c r="I242" s="176">
        <f>H242/F242</f>
      </c>
      <c r="J242" s="176">
        <f>H242/G242</f>
      </c>
      <c r="K242" s="174"/>
      <c r="L242" s="174"/>
      <c r="M242" s="174"/>
      <c r="N242" s="174"/>
      <c r="O242" s="174"/>
      <c r="P242" s="174"/>
      <c r="Q242" s="174"/>
      <c r="R242" s="174"/>
      <c r="S242" s="174"/>
      <c r="T242" s="174"/>
      <c r="U242" s="174"/>
      <c r="V242" s="174"/>
      <c r="W242" s="174"/>
      <c r="X242" s="174"/>
      <c r="Y242" s="174"/>
      <c r="Z242" s="174"/>
    </row>
    <row r="243" ht="19.15" customHeight="1">
      <c r="A243" s="177"/>
      <c r="B243" s="178"/>
      <c r="C243" s="178"/>
      <c r="D243" s="179"/>
      <c r="E243" s="179"/>
      <c r="F243" s="181">
        <f>SUM(F214:F242)</f>
        <v>92077</v>
      </c>
      <c r="G243" s="180">
        <f>SUM(G214:G242)</f>
        <v>95196</v>
      </c>
      <c r="H243" s="181">
        <f>SUM(H214:H242)</f>
        <v>3119</v>
      </c>
      <c r="I243" s="182">
        <f>H243/F243</f>
        <v>0.0338738229959708</v>
      </c>
      <c r="J243" s="182">
        <f>H243/G243</f>
        <v>0.0327639816799025</v>
      </c>
      <c r="K243" s="183"/>
      <c r="L243" s="183"/>
      <c r="M243" s="183"/>
      <c r="N243" s="183"/>
      <c r="O243" s="183"/>
      <c r="P243" s="183"/>
      <c r="Q243" s="183"/>
      <c r="R243" s="183"/>
      <c r="S243" s="183"/>
      <c r="T243" s="183"/>
      <c r="U243" s="183"/>
      <c r="V243" s="183"/>
      <c r="W243" s="183"/>
      <c r="X243" s="183"/>
      <c r="Y243" s="183"/>
      <c r="Z243" s="184"/>
    </row>
    <row r="244" ht="19.15" customHeight="1">
      <c r="A244" s="230"/>
      <c r="B244" s="231"/>
      <c r="C244" s="231"/>
      <c r="D244" s="232"/>
      <c r="E244" s="232"/>
      <c r="F244" s="233"/>
      <c r="G244" s="231"/>
      <c r="H244" s="234"/>
      <c r="I244" s="188"/>
      <c r="J244" s="188"/>
      <c r="K244" s="189"/>
      <c r="L244" s="189"/>
      <c r="M244" s="189"/>
      <c r="N244" s="189"/>
      <c r="O244" s="189"/>
      <c r="P244" s="189"/>
      <c r="Q244" s="189"/>
      <c r="R244" s="189"/>
      <c r="S244" s="189"/>
      <c r="T244" s="189"/>
      <c r="U244" s="189"/>
      <c r="V244" s="189"/>
      <c r="W244" s="189"/>
      <c r="X244" s="189"/>
      <c r="Y244" s="189"/>
      <c r="Z244" s="189"/>
    </row>
    <row r="245" ht="19.15" customHeight="1">
      <c r="A245" t="s" s="138">
        <v>8310</v>
      </c>
      <c r="B245" s="149">
        <v>8</v>
      </c>
      <c r="C245" s="149">
        <v>13</v>
      </c>
      <c r="D245" t="s" s="205">
        <v>8538</v>
      </c>
      <c r="E245" t="s" s="205">
        <v>84</v>
      </c>
      <c r="F245" s="223">
        <v>48098</v>
      </c>
      <c r="G245" s="149">
        <v>50319</v>
      </c>
      <c r="H245" s="173">
        <f>SUM(G245-F245)</f>
        <v>2221</v>
      </c>
      <c r="I245" s="167">
        <f>H245/F245</f>
        <v>0.0461765561977629</v>
      </c>
      <c r="J245" s="167">
        <f>H245/G245</f>
        <v>0.0441383970269679</v>
      </c>
      <c r="K245" s="24"/>
      <c r="L245" s="24"/>
      <c r="M245" s="24"/>
      <c r="N245" s="24"/>
      <c r="O245" s="24"/>
      <c r="P245" s="24"/>
      <c r="Q245" s="24"/>
      <c r="R245" s="24"/>
      <c r="S245" s="24"/>
      <c r="T245" s="24"/>
      <c r="U245" s="24"/>
      <c r="V245" s="24"/>
      <c r="W245" s="24"/>
      <c r="X245" s="24"/>
      <c r="Y245" s="24"/>
      <c r="Z245" s="24"/>
    </row>
    <row r="246" ht="19.15" customHeight="1">
      <c r="A246" t="s" s="138">
        <v>8310</v>
      </c>
      <c r="B246" s="149">
        <v>8</v>
      </c>
      <c r="C246" s="149">
        <v>5</v>
      </c>
      <c r="D246" t="s" s="205">
        <v>8539</v>
      </c>
      <c r="E246" t="s" s="205">
        <v>20</v>
      </c>
      <c r="F246" s="223">
        <v>13525</v>
      </c>
      <c r="G246" s="149">
        <v>13974</v>
      </c>
      <c r="H246" s="173">
        <f>SUM(G246-F246)</f>
        <v>449</v>
      </c>
      <c r="I246" s="167">
        <f>H246/F246</f>
        <v>0.0331977818853974</v>
      </c>
      <c r="J246" s="167">
        <f>H246/G246</f>
        <v>0.0321311006154287</v>
      </c>
      <c r="K246" s="24"/>
      <c r="L246" s="24"/>
      <c r="M246" s="24"/>
      <c r="N246" s="24"/>
      <c r="O246" s="24"/>
      <c r="P246" s="24"/>
      <c r="Q246" s="24"/>
      <c r="R246" s="24"/>
      <c r="S246" s="24"/>
      <c r="T246" s="24"/>
      <c r="U246" s="24"/>
      <c r="V246" s="24"/>
      <c r="W246" s="24"/>
      <c r="X246" s="24"/>
      <c r="Y246" s="24"/>
      <c r="Z246" s="24"/>
    </row>
    <row r="247" ht="19.15" customHeight="1">
      <c r="A247" t="s" s="138">
        <v>8310</v>
      </c>
      <c r="B247" s="149">
        <v>8</v>
      </c>
      <c r="C247" s="149">
        <v>14</v>
      </c>
      <c r="D247" t="s" s="205">
        <v>8540</v>
      </c>
      <c r="E247" t="s" s="205">
        <v>22</v>
      </c>
      <c r="F247" s="223">
        <v>10423</v>
      </c>
      <c r="G247" s="149">
        <v>10712</v>
      </c>
      <c r="H247" s="173">
        <f>SUM(G247-F247)</f>
        <v>289</v>
      </c>
      <c r="I247" s="167">
        <f>H247/F247</f>
        <v>0.0277271418977262</v>
      </c>
      <c r="J247" s="167">
        <f>H247/G247</f>
        <v>0.0269790888722928</v>
      </c>
      <c r="K247" s="24"/>
      <c r="L247" s="24"/>
      <c r="M247" s="24"/>
      <c r="N247" s="24"/>
      <c r="O247" s="24"/>
      <c r="P247" s="24"/>
      <c r="Q247" s="24"/>
      <c r="R247" s="24"/>
      <c r="S247" s="24"/>
      <c r="T247" s="24"/>
      <c r="U247" s="24"/>
      <c r="V247" s="24"/>
      <c r="W247" s="24"/>
      <c r="X247" s="24"/>
      <c r="Y247" s="24"/>
      <c r="Z247" s="24"/>
    </row>
    <row r="248" ht="19.15" customHeight="1">
      <c r="A248" t="s" s="138">
        <v>8310</v>
      </c>
      <c r="B248" s="149">
        <v>8</v>
      </c>
      <c r="C248" s="149">
        <v>24</v>
      </c>
      <c r="D248" t="s" s="205">
        <v>8541</v>
      </c>
      <c r="E248" t="s" s="205">
        <v>36</v>
      </c>
      <c r="F248" s="223">
        <v>4726</v>
      </c>
      <c r="G248" s="149">
        <v>4744</v>
      </c>
      <c r="H248" s="173">
        <f>SUM(G248-F248)</f>
        <v>18</v>
      </c>
      <c r="I248" s="167">
        <f>H248/F248</f>
        <v>0.003808717731697</v>
      </c>
      <c r="J248" s="167">
        <f>H248/G248</f>
        <v>0.00379426644182125</v>
      </c>
      <c r="K248" s="24"/>
      <c r="L248" s="24"/>
      <c r="M248" s="24"/>
      <c r="N248" s="24"/>
      <c r="O248" s="24"/>
      <c r="P248" s="24"/>
      <c r="Q248" s="24"/>
      <c r="R248" s="24"/>
      <c r="S248" s="24"/>
      <c r="T248" s="24"/>
      <c r="U248" s="24"/>
      <c r="V248" s="24"/>
      <c r="W248" s="24"/>
      <c r="X248" s="24"/>
      <c r="Y248" s="24"/>
      <c r="Z248" s="24"/>
    </row>
    <row r="249" ht="19.15" customHeight="1">
      <c r="A249" t="s" s="138">
        <v>8310</v>
      </c>
      <c r="B249" s="149">
        <v>8</v>
      </c>
      <c r="C249" s="149">
        <v>10</v>
      </c>
      <c r="D249" t="s" s="205">
        <v>8575</v>
      </c>
      <c r="E249" t="s" s="205">
        <v>28</v>
      </c>
      <c r="F249" s="240">
        <v>1434</v>
      </c>
      <c r="G249" s="172">
        <v>1433</v>
      </c>
      <c r="H249" s="173">
        <f>SUM(G249-F249)</f>
        <v>-1</v>
      </c>
      <c r="I249" s="167">
        <f>H249/F249</f>
        <v>-0.0006973500697350069</v>
      </c>
      <c r="J249" s="167">
        <f>H249/G249</f>
        <v>-0.000697836706210747</v>
      </c>
      <c r="K249" s="24"/>
      <c r="L249" s="24"/>
      <c r="M249" s="24"/>
      <c r="N249" s="24"/>
      <c r="O249" s="24"/>
      <c r="P249" s="24"/>
      <c r="Q249" s="24"/>
      <c r="R249" s="24"/>
      <c r="S249" s="24"/>
      <c r="T249" s="24"/>
      <c r="U249" s="24"/>
      <c r="V249" s="24"/>
      <c r="W249" s="24"/>
      <c r="X249" s="24"/>
      <c r="Y249" s="24"/>
      <c r="Z249" s="24"/>
    </row>
    <row r="250" ht="19.15" customHeight="1">
      <c r="A250" t="s" s="138">
        <v>8310</v>
      </c>
      <c r="B250" s="149">
        <v>8</v>
      </c>
      <c r="C250" s="149">
        <v>12</v>
      </c>
      <c r="D250" t="s" s="205">
        <v>8542</v>
      </c>
      <c r="E250" t="s" s="205">
        <v>17</v>
      </c>
      <c r="F250" s="223">
        <v>1134</v>
      </c>
      <c r="G250" s="149">
        <v>1341</v>
      </c>
      <c r="H250" s="173">
        <f>SUM(G250-F250)</f>
        <v>207</v>
      </c>
      <c r="I250" s="167">
        <f>H250/F250</f>
        <v>0.182539682539683</v>
      </c>
      <c r="J250" s="167">
        <f>H250/G250</f>
        <v>0.154362416107383</v>
      </c>
      <c r="K250" s="24"/>
      <c r="L250" s="24"/>
      <c r="M250" s="24"/>
      <c r="N250" s="24"/>
      <c r="O250" s="24"/>
      <c r="P250" s="24"/>
      <c r="Q250" s="24"/>
      <c r="R250" s="24"/>
      <c r="S250" s="24"/>
      <c r="T250" s="24"/>
      <c r="U250" s="24"/>
      <c r="V250" s="24"/>
      <c r="W250" s="24"/>
      <c r="X250" s="24"/>
      <c r="Y250" s="24"/>
      <c r="Z250" s="24"/>
    </row>
    <row r="251" ht="19.15" customHeight="1">
      <c r="A251" t="s" s="138">
        <v>8310</v>
      </c>
      <c r="B251" s="149">
        <v>8</v>
      </c>
      <c r="C251" s="149">
        <v>9</v>
      </c>
      <c r="D251" t="s" s="205">
        <v>8543</v>
      </c>
      <c r="E251" t="s" s="205">
        <v>26</v>
      </c>
      <c r="F251" s="223">
        <v>924</v>
      </c>
      <c r="G251" s="149">
        <v>954</v>
      </c>
      <c r="H251" s="173">
        <f>SUM(G251-F251)</f>
        <v>30</v>
      </c>
      <c r="I251" s="167">
        <f>H251/F251</f>
        <v>0.0324675324675325</v>
      </c>
      <c r="J251" s="167">
        <f>H251/G251</f>
        <v>0.0314465408805031</v>
      </c>
      <c r="K251" s="24"/>
      <c r="L251" s="24"/>
      <c r="M251" s="24"/>
      <c r="N251" s="24"/>
      <c r="O251" s="24"/>
      <c r="P251" s="24"/>
      <c r="Q251" s="24"/>
      <c r="R251" s="24"/>
      <c r="S251" s="24"/>
      <c r="T251" s="24"/>
      <c r="U251" s="24"/>
      <c r="V251" s="24"/>
      <c r="W251" s="24"/>
      <c r="X251" s="24"/>
      <c r="Y251" s="24"/>
      <c r="Z251" s="24"/>
    </row>
    <row r="252" ht="19.15" customHeight="1">
      <c r="A252" t="s" s="138">
        <v>8310</v>
      </c>
      <c r="B252" s="149">
        <v>8</v>
      </c>
      <c r="C252" s="149">
        <v>33</v>
      </c>
      <c r="D252" t="s" s="205">
        <v>8544</v>
      </c>
      <c r="E252" t="s" s="205">
        <v>116</v>
      </c>
      <c r="F252" s="223">
        <v>769</v>
      </c>
      <c r="G252" s="149">
        <v>810</v>
      </c>
      <c r="H252" s="173">
        <f>SUM(G252-F252)</f>
        <v>41</v>
      </c>
      <c r="I252" s="167">
        <f>H252/F252</f>
        <v>0.0533159947984395</v>
      </c>
      <c r="J252" s="167">
        <f>H252/G252</f>
        <v>0.0506172839506173</v>
      </c>
      <c r="K252" s="24"/>
      <c r="L252" s="24"/>
      <c r="M252" s="24"/>
      <c r="N252" s="24"/>
      <c r="O252" s="24"/>
      <c r="P252" s="24"/>
      <c r="Q252" s="24"/>
      <c r="R252" s="24"/>
      <c r="S252" s="24"/>
      <c r="T252" s="24"/>
      <c r="U252" s="24"/>
      <c r="V252" s="24"/>
      <c r="W252" s="24"/>
      <c r="X252" s="24"/>
      <c r="Y252" s="24"/>
      <c r="Z252" s="24"/>
    </row>
    <row r="253" ht="19.15" customHeight="1">
      <c r="A253" t="s" s="138">
        <v>8310</v>
      </c>
      <c r="B253" s="149">
        <v>8</v>
      </c>
      <c r="C253" s="149">
        <v>8</v>
      </c>
      <c r="D253" t="s" s="205">
        <v>8545</v>
      </c>
      <c r="E253" t="s" s="205">
        <v>1680</v>
      </c>
      <c r="F253" s="223">
        <v>566</v>
      </c>
      <c r="G253" s="149">
        <v>581</v>
      </c>
      <c r="H253" s="173">
        <f>SUM(G253-F253)</f>
        <v>15</v>
      </c>
      <c r="I253" s="167">
        <f>H253/F253</f>
        <v>0.0265017667844523</v>
      </c>
      <c r="J253" s="167">
        <f>H253/G253</f>
        <v>0.0258175559380379</v>
      </c>
      <c r="K253" s="24"/>
      <c r="L253" s="24"/>
      <c r="M253" s="24"/>
      <c r="N253" s="24"/>
      <c r="O253" s="24"/>
      <c r="P253" s="24"/>
      <c r="Q253" s="24"/>
      <c r="R253" s="24"/>
      <c r="S253" s="24"/>
      <c r="T253" s="24"/>
      <c r="U253" s="24"/>
      <c r="V253" s="24"/>
      <c r="W253" s="24"/>
      <c r="X253" s="24"/>
      <c r="Y253" s="24"/>
      <c r="Z253" s="24"/>
    </row>
    <row r="254" ht="19.15" customHeight="1">
      <c r="A254" t="s" s="138">
        <v>8310</v>
      </c>
      <c r="B254" s="149">
        <v>8</v>
      </c>
      <c r="C254" s="149">
        <v>25</v>
      </c>
      <c r="D254" t="s" s="205">
        <v>8546</v>
      </c>
      <c r="E254" t="s" s="205">
        <v>74</v>
      </c>
      <c r="F254" s="223">
        <v>532</v>
      </c>
      <c r="G254" s="149">
        <v>542</v>
      </c>
      <c r="H254" s="173">
        <f>SUM(G254-F254)</f>
        <v>10</v>
      </c>
      <c r="I254" s="167">
        <f>H254/F254</f>
        <v>0.018796992481203</v>
      </c>
      <c r="J254" s="167">
        <f>H254/G254</f>
        <v>0.018450184501845</v>
      </c>
      <c r="K254" s="24"/>
      <c r="L254" s="24"/>
      <c r="M254" s="24"/>
      <c r="N254" s="24"/>
      <c r="O254" s="24"/>
      <c r="P254" s="24"/>
      <c r="Q254" s="24"/>
      <c r="R254" s="24"/>
      <c r="S254" s="24"/>
      <c r="T254" s="24"/>
      <c r="U254" s="24"/>
      <c r="V254" s="24"/>
      <c r="W254" s="24"/>
      <c r="X254" s="24"/>
      <c r="Y254" s="24"/>
      <c r="Z254" s="24"/>
    </row>
    <row r="255" ht="19.15" customHeight="1">
      <c r="A255" t="s" s="138">
        <v>8310</v>
      </c>
      <c r="B255" s="149">
        <v>8</v>
      </c>
      <c r="C255" s="149">
        <v>17</v>
      </c>
      <c r="D255" t="s" s="205">
        <v>8547</v>
      </c>
      <c r="E255" t="s" s="205">
        <v>38</v>
      </c>
      <c r="F255" s="223">
        <v>485</v>
      </c>
      <c r="G255" s="149">
        <v>498</v>
      </c>
      <c r="H255" s="173">
        <f>SUM(G255-F255)</f>
        <v>13</v>
      </c>
      <c r="I255" s="167">
        <f>H255/F255</f>
        <v>0.0268041237113402</v>
      </c>
      <c r="J255" s="167">
        <f>H255/G255</f>
        <v>0.0261044176706827</v>
      </c>
      <c r="K255" s="24"/>
      <c r="L255" s="24"/>
      <c r="M255" s="24"/>
      <c r="N255" s="24"/>
      <c r="O255" s="24"/>
      <c r="P255" s="24"/>
      <c r="Q255" s="24"/>
      <c r="R255" s="24"/>
      <c r="S255" s="24"/>
      <c r="T255" s="24"/>
      <c r="U255" s="24"/>
      <c r="V255" s="24"/>
      <c r="W255" s="24"/>
      <c r="X255" s="24"/>
      <c r="Y255" s="24"/>
      <c r="Z255" s="24"/>
    </row>
    <row r="256" ht="19.15" customHeight="1">
      <c r="A256" t="s" s="138">
        <v>8310</v>
      </c>
      <c r="B256" s="149">
        <v>8</v>
      </c>
      <c r="C256" s="149">
        <v>23</v>
      </c>
      <c r="D256" t="s" s="205">
        <v>8548</v>
      </c>
      <c r="E256" t="s" s="205">
        <v>54</v>
      </c>
      <c r="F256" s="223">
        <v>450</v>
      </c>
      <c r="G256" s="149">
        <v>470</v>
      </c>
      <c r="H256" s="173">
        <f>SUM(G256-F256)</f>
        <v>20</v>
      </c>
      <c r="I256" s="167">
        <f>H256/F256</f>
        <v>0.0444444444444444</v>
      </c>
      <c r="J256" s="167">
        <f>H256/G256</f>
        <v>0.0425531914893617</v>
      </c>
      <c r="K256" s="24"/>
      <c r="L256" s="24"/>
      <c r="M256" s="24"/>
      <c r="N256" s="24"/>
      <c r="O256" s="24"/>
      <c r="P256" s="24"/>
      <c r="Q256" s="24"/>
      <c r="R256" s="24"/>
      <c r="S256" s="24"/>
      <c r="T256" s="24"/>
      <c r="U256" s="24"/>
      <c r="V256" s="24"/>
      <c r="W256" s="24"/>
      <c r="X256" s="24"/>
      <c r="Y256" s="24"/>
      <c r="Z256" s="24"/>
    </row>
    <row r="257" ht="19.15" customHeight="1">
      <c r="A257" t="s" s="138">
        <v>8310</v>
      </c>
      <c r="B257" s="149">
        <v>8</v>
      </c>
      <c r="C257" s="149">
        <v>3</v>
      </c>
      <c r="D257" t="s" s="205">
        <v>8549</v>
      </c>
      <c r="E257" t="s" s="205">
        <v>34</v>
      </c>
      <c r="F257" s="223">
        <v>400</v>
      </c>
      <c r="G257" s="149">
        <v>408</v>
      </c>
      <c r="H257" s="206">
        <f>SUM(G257-F257)</f>
        <v>8</v>
      </c>
      <c r="I257" s="167">
        <f>H257/F257</f>
        <v>0.02</v>
      </c>
      <c r="J257" s="167">
        <f>H257/G257</f>
        <v>0.0196078431372549</v>
      </c>
      <c r="K257" s="24"/>
      <c r="L257" s="24"/>
      <c r="M257" s="24"/>
      <c r="N257" s="24"/>
      <c r="O257" s="24"/>
      <c r="P257" s="24"/>
      <c r="Q257" s="24"/>
      <c r="R257" s="24"/>
      <c r="S257" s="24"/>
      <c r="T257" s="24"/>
      <c r="U257" s="24"/>
      <c r="V257" s="24"/>
      <c r="W257" s="24"/>
      <c r="X257" s="24"/>
      <c r="Y257" s="24"/>
      <c r="Z257" s="24"/>
    </row>
    <row r="258" ht="19.15" customHeight="1">
      <c r="A258" t="s" s="138">
        <v>8310</v>
      </c>
      <c r="B258" s="149">
        <v>8</v>
      </c>
      <c r="C258" s="149">
        <v>6</v>
      </c>
      <c r="D258" t="s" s="205">
        <v>8317</v>
      </c>
      <c r="E258" t="s" s="205">
        <v>281</v>
      </c>
      <c r="F258" s="240">
        <v>371</v>
      </c>
      <c r="G258" s="172">
        <v>367</v>
      </c>
      <c r="H258" s="240">
        <f>SUM(G258-F258)</f>
        <v>-4</v>
      </c>
      <c r="I258" s="355">
        <f>H258/F258</f>
        <v>-0.0107816711590296</v>
      </c>
      <c r="J258" s="167">
        <f>H258/G258</f>
        <v>-0.0108991825613079</v>
      </c>
      <c r="K258" s="24"/>
      <c r="L258" s="24"/>
      <c r="M258" s="24"/>
      <c r="N258" s="24"/>
      <c r="O258" s="24"/>
      <c r="P258" s="24"/>
      <c r="Q258" s="24"/>
      <c r="R258" s="24"/>
      <c r="S258" s="24"/>
      <c r="T258" s="24"/>
      <c r="U258" s="24"/>
      <c r="V258" s="24"/>
      <c r="W258" s="24"/>
      <c r="X258" s="24"/>
      <c r="Y258" s="24"/>
      <c r="Z258" s="24"/>
    </row>
    <row r="259" ht="19.15" customHeight="1">
      <c r="A259" t="s" s="138">
        <v>8310</v>
      </c>
      <c r="B259" s="149">
        <v>8</v>
      </c>
      <c r="C259" s="149">
        <v>21</v>
      </c>
      <c r="D259" t="s" s="205">
        <v>8550</v>
      </c>
      <c r="E259" t="s" s="205">
        <v>60</v>
      </c>
      <c r="F259" s="223">
        <v>326</v>
      </c>
      <c r="G259" s="149">
        <v>330</v>
      </c>
      <c r="H259" s="356">
        <f>SUM(G259-F259)</f>
        <v>4</v>
      </c>
      <c r="I259" s="167">
        <f>H259/F259</f>
        <v>0.0122699386503067</v>
      </c>
      <c r="J259" s="167">
        <f>H259/G259</f>
        <v>0.0121212121212121</v>
      </c>
      <c r="K259" s="24"/>
      <c r="L259" s="24"/>
      <c r="M259" s="24"/>
      <c r="N259" s="24"/>
      <c r="O259" s="24"/>
      <c r="P259" s="24"/>
      <c r="Q259" s="24"/>
      <c r="R259" s="24"/>
      <c r="S259" s="24"/>
      <c r="T259" s="24"/>
      <c r="U259" s="24"/>
      <c r="V259" s="24"/>
      <c r="W259" s="24"/>
      <c r="X259" s="24"/>
      <c r="Y259" s="24"/>
      <c r="Z259" s="24"/>
    </row>
    <row r="260" ht="19.15" customHeight="1">
      <c r="A260" t="s" s="138">
        <v>8310</v>
      </c>
      <c r="B260" s="149">
        <v>8</v>
      </c>
      <c r="C260" s="149">
        <v>1</v>
      </c>
      <c r="D260" t="s" s="205">
        <v>8551</v>
      </c>
      <c r="E260" t="s" s="205">
        <v>101</v>
      </c>
      <c r="F260" s="223">
        <v>298</v>
      </c>
      <c r="G260" s="149">
        <v>308</v>
      </c>
      <c r="H260" s="173">
        <f>SUM(G260-F260)</f>
        <v>10</v>
      </c>
      <c r="I260" s="167">
        <f>H260/F260</f>
        <v>0.0335570469798658</v>
      </c>
      <c r="J260" s="167">
        <f>H260/G260</f>
        <v>0.0324675324675325</v>
      </c>
      <c r="K260" s="24"/>
      <c r="L260" s="24"/>
      <c r="M260" s="24"/>
      <c r="N260" s="24"/>
      <c r="O260" s="24"/>
      <c r="P260" s="24"/>
      <c r="Q260" s="24"/>
      <c r="R260" s="24"/>
      <c r="S260" s="24"/>
      <c r="T260" s="24"/>
      <c r="U260" s="24"/>
      <c r="V260" s="24"/>
      <c r="W260" s="24"/>
      <c r="X260" s="24"/>
      <c r="Y260" s="24"/>
      <c r="Z260" s="24"/>
    </row>
    <row r="261" ht="19.15" customHeight="1">
      <c r="A261" t="s" s="138">
        <v>8310</v>
      </c>
      <c r="B261" s="149">
        <v>8</v>
      </c>
      <c r="C261" s="149">
        <v>15</v>
      </c>
      <c r="D261" t="s" s="205">
        <v>8552</v>
      </c>
      <c r="E261" t="s" s="205">
        <v>44</v>
      </c>
      <c r="F261" s="223">
        <v>275</v>
      </c>
      <c r="G261" s="149">
        <v>282</v>
      </c>
      <c r="H261" s="173">
        <f>SUM(G261-F261)</f>
        <v>7</v>
      </c>
      <c r="I261" s="167">
        <f>H261/F261</f>
        <v>0.0254545454545455</v>
      </c>
      <c r="J261" s="167">
        <f>H261/G261</f>
        <v>0.024822695035461</v>
      </c>
      <c r="K261" s="24"/>
      <c r="L261" s="24"/>
      <c r="M261" s="24"/>
      <c r="N261" s="24"/>
      <c r="O261" s="24"/>
      <c r="P261" s="24"/>
      <c r="Q261" s="24"/>
      <c r="R261" s="24"/>
      <c r="S261" s="24"/>
      <c r="T261" s="24"/>
      <c r="U261" s="24"/>
      <c r="V261" s="24"/>
      <c r="W261" s="24"/>
      <c r="X261" s="24"/>
      <c r="Y261" s="24"/>
      <c r="Z261" s="24"/>
    </row>
    <row r="262" ht="19.15" customHeight="1">
      <c r="A262" t="s" s="138">
        <v>8310</v>
      </c>
      <c r="B262" s="149">
        <v>8</v>
      </c>
      <c r="C262" s="149">
        <v>31</v>
      </c>
      <c r="D262" t="s" s="205">
        <v>8553</v>
      </c>
      <c r="E262" t="s" s="205">
        <v>106</v>
      </c>
      <c r="F262" s="223">
        <v>273</v>
      </c>
      <c r="G262" s="149">
        <v>281</v>
      </c>
      <c r="H262" s="173">
        <f>SUM(G262-F262)</f>
        <v>8</v>
      </c>
      <c r="I262" s="167">
        <f>H262/F262</f>
        <v>0.0293040293040293</v>
      </c>
      <c r="J262" s="167">
        <f>H262/G262</f>
        <v>0.0284697508896797</v>
      </c>
      <c r="K262" s="24"/>
      <c r="L262" s="24"/>
      <c r="M262" s="24"/>
      <c r="N262" s="24"/>
      <c r="O262" s="24"/>
      <c r="P262" s="24"/>
      <c r="Q262" s="24"/>
      <c r="R262" s="24"/>
      <c r="S262" s="24"/>
      <c r="T262" s="24"/>
      <c r="U262" s="24"/>
      <c r="V262" s="24"/>
      <c r="W262" s="24"/>
      <c r="X262" s="24"/>
      <c r="Y262" s="24"/>
      <c r="Z262" s="24"/>
    </row>
    <row r="263" ht="19.15" customHeight="1">
      <c r="A263" t="s" s="138">
        <v>8310</v>
      </c>
      <c r="B263" s="149">
        <v>8</v>
      </c>
      <c r="C263" s="149">
        <v>11</v>
      </c>
      <c r="D263" t="s" s="205">
        <v>8554</v>
      </c>
      <c r="E263" t="s" s="205">
        <v>40</v>
      </c>
      <c r="F263" s="223">
        <v>223</v>
      </c>
      <c r="G263" s="149">
        <v>260</v>
      </c>
      <c r="H263" s="173">
        <f>SUM(G263-F263)</f>
        <v>37</v>
      </c>
      <c r="I263" s="167">
        <f>H263/F263</f>
        <v>0.165919282511211</v>
      </c>
      <c r="J263" s="167">
        <f>H263/G263</f>
        <v>0.142307692307692</v>
      </c>
      <c r="K263" s="24"/>
      <c r="L263" s="24"/>
      <c r="M263" s="24"/>
      <c r="N263" s="24"/>
      <c r="O263" s="24"/>
      <c r="P263" s="24"/>
      <c r="Q263" s="24"/>
      <c r="R263" s="24"/>
      <c r="S263" s="24"/>
      <c r="T263" s="24"/>
      <c r="U263" s="24"/>
      <c r="V263" s="24"/>
      <c r="W263" s="24"/>
      <c r="X263" s="24"/>
      <c r="Y263" s="24"/>
      <c r="Z263" s="24"/>
    </row>
    <row r="264" ht="19.15" customHeight="1">
      <c r="A264" t="s" s="138">
        <v>8310</v>
      </c>
      <c r="B264" s="149">
        <v>8</v>
      </c>
      <c r="C264" s="149">
        <v>7</v>
      </c>
      <c r="D264" t="s" s="205">
        <v>8555</v>
      </c>
      <c r="E264" t="s" s="205">
        <v>30</v>
      </c>
      <c r="F264" s="223">
        <v>235</v>
      </c>
      <c r="G264" s="149">
        <v>235</v>
      </c>
      <c r="H264" s="173">
        <f>SUM(G264-F264)</f>
        <v>0</v>
      </c>
      <c r="I264" s="167">
        <f>H264/F264</f>
        <v>0</v>
      </c>
      <c r="J264" s="167">
        <f>H264/G264</f>
        <v>0</v>
      </c>
      <c r="K264" s="24"/>
      <c r="L264" s="24"/>
      <c r="M264" s="24"/>
      <c r="N264" s="24"/>
      <c r="O264" s="24"/>
      <c r="P264" s="24"/>
      <c r="Q264" s="24"/>
      <c r="R264" s="24"/>
      <c r="S264" s="24"/>
      <c r="T264" s="24"/>
      <c r="U264" s="24"/>
      <c r="V264" s="24"/>
      <c r="W264" s="24"/>
      <c r="X264" s="24"/>
      <c r="Y264" s="24"/>
      <c r="Z264" s="24"/>
    </row>
    <row r="265" ht="19.15" customHeight="1">
      <c r="A265" t="s" s="138">
        <v>8310</v>
      </c>
      <c r="B265" s="149">
        <v>8</v>
      </c>
      <c r="C265" s="149">
        <v>32</v>
      </c>
      <c r="D265" t="s" s="205">
        <v>8556</v>
      </c>
      <c r="E265" t="s" s="205">
        <v>42</v>
      </c>
      <c r="F265" s="223">
        <v>198</v>
      </c>
      <c r="G265" s="149">
        <v>202</v>
      </c>
      <c r="H265" s="173">
        <f>SUM(G265-F265)</f>
        <v>4</v>
      </c>
      <c r="I265" s="167">
        <f>H265/F265</f>
        <v>0.0202020202020202</v>
      </c>
      <c r="J265" s="167">
        <f>H265/G265</f>
        <v>0.0198019801980198</v>
      </c>
      <c r="K265" s="24"/>
      <c r="L265" s="24"/>
      <c r="M265" s="24"/>
      <c r="N265" s="24"/>
      <c r="O265" s="24"/>
      <c r="P265" s="24"/>
      <c r="Q265" s="24"/>
      <c r="R265" s="24"/>
      <c r="S265" s="24"/>
      <c r="T265" s="24"/>
      <c r="U265" s="24"/>
      <c r="V265" s="24"/>
      <c r="W265" s="24"/>
      <c r="X265" s="24"/>
      <c r="Y265" s="24"/>
      <c r="Z265" s="24"/>
    </row>
    <row r="266" ht="19.15" customHeight="1">
      <c r="A266" t="s" s="138">
        <v>8310</v>
      </c>
      <c r="B266" s="149">
        <v>8</v>
      </c>
      <c r="C266" s="149">
        <v>20</v>
      </c>
      <c r="D266" t="s" s="205">
        <v>8557</v>
      </c>
      <c r="E266" t="s" s="205">
        <v>58</v>
      </c>
      <c r="F266" s="223">
        <v>190</v>
      </c>
      <c r="G266" s="149">
        <v>193</v>
      </c>
      <c r="H266" s="173">
        <f>SUM(G266-F266)</f>
        <v>3</v>
      </c>
      <c r="I266" s="167">
        <f>H266/F266</f>
        <v>0.0157894736842105</v>
      </c>
      <c r="J266" s="167">
        <f>H266/G266</f>
        <v>0.0155440414507772</v>
      </c>
      <c r="K266" s="24"/>
      <c r="L266" s="24"/>
      <c r="M266" s="24"/>
      <c r="N266" s="24"/>
      <c r="O266" s="24"/>
      <c r="P266" s="24"/>
      <c r="Q266" s="24"/>
      <c r="R266" s="24"/>
      <c r="S266" s="24"/>
      <c r="T266" s="24"/>
      <c r="U266" s="24"/>
      <c r="V266" s="24"/>
      <c r="W266" s="24"/>
      <c r="X266" s="24"/>
      <c r="Y266" s="24"/>
      <c r="Z266" s="24"/>
    </row>
    <row r="267" ht="19.15" customHeight="1">
      <c r="A267" t="s" s="138">
        <v>8310</v>
      </c>
      <c r="B267" s="149">
        <v>8</v>
      </c>
      <c r="C267" s="149">
        <v>18</v>
      </c>
      <c r="D267" t="s" s="205">
        <v>8558</v>
      </c>
      <c r="E267" t="s" s="205">
        <v>24</v>
      </c>
      <c r="F267" s="223">
        <v>172</v>
      </c>
      <c r="G267" s="149">
        <v>173</v>
      </c>
      <c r="H267" s="173">
        <f>SUM(G267-F267)</f>
        <v>1</v>
      </c>
      <c r="I267" s="167">
        <f>H267/F267</f>
        <v>0.00581395348837209</v>
      </c>
      <c r="J267" s="167">
        <f>H267/G267</f>
        <v>0.00578034682080925</v>
      </c>
      <c r="K267" s="24"/>
      <c r="L267" s="24"/>
      <c r="M267" s="24"/>
      <c r="N267" s="24"/>
      <c r="O267" s="24"/>
      <c r="P267" s="24"/>
      <c r="Q267" s="24"/>
      <c r="R267" s="24"/>
      <c r="S267" s="24"/>
      <c r="T267" s="24"/>
      <c r="U267" s="24"/>
      <c r="V267" s="24"/>
      <c r="W267" s="24"/>
      <c r="X267" s="24"/>
      <c r="Y267" s="24"/>
      <c r="Z267" s="24"/>
    </row>
    <row r="268" ht="19.15" customHeight="1">
      <c r="A268" t="s" s="138">
        <v>8310</v>
      </c>
      <c r="B268" s="149">
        <v>8</v>
      </c>
      <c r="C268" s="149">
        <v>16</v>
      </c>
      <c r="D268" t="s" s="205">
        <v>8559</v>
      </c>
      <c r="E268" t="s" s="205">
        <v>48</v>
      </c>
      <c r="F268" s="223">
        <v>158</v>
      </c>
      <c r="G268" s="149">
        <v>158</v>
      </c>
      <c r="H268" s="173">
        <f>SUM(G268-F268)</f>
        <v>0</v>
      </c>
      <c r="I268" s="167">
        <f>H268/F268</f>
        <v>0</v>
      </c>
      <c r="J268" s="167">
        <f>H268/G268</f>
        <v>0</v>
      </c>
      <c r="K268" s="24"/>
      <c r="L268" s="24"/>
      <c r="M268" s="24"/>
      <c r="N268" s="24"/>
      <c r="O268" s="24"/>
      <c r="P268" s="24"/>
      <c r="Q268" s="24"/>
      <c r="R268" s="24"/>
      <c r="S268" s="24"/>
      <c r="T268" s="24"/>
      <c r="U268" s="24"/>
      <c r="V268" s="24"/>
      <c r="W268" s="24"/>
      <c r="X268" s="24"/>
      <c r="Y268" s="24"/>
      <c r="Z268" s="24"/>
    </row>
    <row r="269" ht="19.15" customHeight="1">
      <c r="A269" t="s" s="138">
        <v>8310</v>
      </c>
      <c r="B269" s="149">
        <v>8</v>
      </c>
      <c r="C269" s="149">
        <v>34</v>
      </c>
      <c r="D269" t="s" s="205">
        <v>8560</v>
      </c>
      <c r="E269" t="s" s="205">
        <v>103</v>
      </c>
      <c r="F269" s="223">
        <v>127</v>
      </c>
      <c r="G269" s="149">
        <v>131</v>
      </c>
      <c r="H269" s="173">
        <f>SUM(G269-F269)</f>
        <v>4</v>
      </c>
      <c r="I269" s="167">
        <f>H269/F269</f>
        <v>0.031496062992126</v>
      </c>
      <c r="J269" s="167">
        <f>H269/G269</f>
        <v>0.0305343511450382</v>
      </c>
      <c r="K269" s="24"/>
      <c r="L269" s="24"/>
      <c r="M269" s="24"/>
      <c r="N269" s="24"/>
      <c r="O269" s="24"/>
      <c r="P269" s="24"/>
      <c r="Q269" s="24"/>
      <c r="R269" s="24"/>
      <c r="S269" s="24"/>
      <c r="T269" s="24"/>
      <c r="U269" s="24"/>
      <c r="V269" s="24"/>
      <c r="W269" s="24"/>
      <c r="X269" s="24"/>
      <c r="Y269" s="24"/>
      <c r="Z269" s="24"/>
    </row>
    <row r="270" ht="19.15" customHeight="1">
      <c r="A270" t="s" s="138">
        <v>8310</v>
      </c>
      <c r="B270" s="149">
        <v>8</v>
      </c>
      <c r="C270" s="149">
        <v>27</v>
      </c>
      <c r="D270" t="s" s="205">
        <v>8561</v>
      </c>
      <c r="E270" t="s" s="205">
        <v>52</v>
      </c>
      <c r="F270" s="223">
        <v>119</v>
      </c>
      <c r="G270" s="149">
        <v>119</v>
      </c>
      <c r="H270" s="173">
        <f>SUM(G270-F270)</f>
        <v>0</v>
      </c>
      <c r="I270" s="167">
        <f>H270/F270</f>
        <v>0</v>
      </c>
      <c r="J270" s="167">
        <f>H270/G270</f>
        <v>0</v>
      </c>
      <c r="K270" s="24"/>
      <c r="L270" s="24"/>
      <c r="M270" s="24"/>
      <c r="N270" s="24"/>
      <c r="O270" s="24"/>
      <c r="P270" s="24"/>
      <c r="Q270" s="24"/>
      <c r="R270" s="24"/>
      <c r="S270" s="24"/>
      <c r="T270" s="24"/>
      <c r="U270" s="24"/>
      <c r="V270" s="24"/>
      <c r="W270" s="24"/>
      <c r="X270" s="24"/>
      <c r="Y270" s="24"/>
      <c r="Z270" s="24"/>
    </row>
    <row r="271" ht="19.15" customHeight="1">
      <c r="A271" t="s" s="138">
        <v>8310</v>
      </c>
      <c r="B271" s="149">
        <v>8</v>
      </c>
      <c r="C271" s="149">
        <v>30</v>
      </c>
      <c r="D271" t="s" s="205">
        <v>8562</v>
      </c>
      <c r="E271" t="s" s="205">
        <v>62</v>
      </c>
      <c r="F271" s="223">
        <v>115</v>
      </c>
      <c r="G271" s="149">
        <v>116</v>
      </c>
      <c r="H271" s="173">
        <f>SUM(G271-F271)</f>
        <v>1</v>
      </c>
      <c r="I271" s="167">
        <f>H271/F271</f>
        <v>0.00869565217391304</v>
      </c>
      <c r="J271" s="167">
        <f>H271/G271</f>
        <v>0.00862068965517241</v>
      </c>
      <c r="K271" s="24"/>
      <c r="L271" s="24"/>
      <c r="M271" s="24"/>
      <c r="N271" s="24"/>
      <c r="O271" s="24"/>
      <c r="P271" s="24"/>
      <c r="Q271" s="24"/>
      <c r="R271" s="24"/>
      <c r="S271" s="24"/>
      <c r="T271" s="24"/>
      <c r="U271" s="24"/>
      <c r="V271" s="24"/>
      <c r="W271" s="24"/>
      <c r="X271" s="24"/>
      <c r="Y271" s="24"/>
      <c r="Z271" s="24"/>
    </row>
    <row r="272" ht="19.15" customHeight="1">
      <c r="A272" t="s" s="138">
        <v>8310</v>
      </c>
      <c r="B272" s="149">
        <v>8</v>
      </c>
      <c r="C272" s="149">
        <v>35</v>
      </c>
      <c r="D272" t="s" s="205">
        <v>8563</v>
      </c>
      <c r="E272" t="s" s="205">
        <v>68</v>
      </c>
      <c r="F272" s="223">
        <v>75</v>
      </c>
      <c r="G272" s="149">
        <v>95</v>
      </c>
      <c r="H272" s="173">
        <f>SUM(G272-F272)</f>
        <v>20</v>
      </c>
      <c r="I272" s="167">
        <f>H272/F272</f>
        <v>0.266666666666667</v>
      </c>
      <c r="J272" s="167">
        <f>H272/G272</f>
        <v>0.210526315789474</v>
      </c>
      <c r="K272" s="24"/>
      <c r="L272" s="24"/>
      <c r="M272" s="24"/>
      <c r="N272" s="24"/>
      <c r="O272" s="24"/>
      <c r="P272" s="24"/>
      <c r="Q272" s="24"/>
      <c r="R272" s="24"/>
      <c r="S272" s="24"/>
      <c r="T272" s="24"/>
      <c r="U272" s="24"/>
      <c r="V272" s="24"/>
      <c r="W272" s="24"/>
      <c r="X272" s="24"/>
      <c r="Y272" s="24"/>
      <c r="Z272" s="24"/>
    </row>
    <row r="273" ht="19.15" customHeight="1">
      <c r="A273" t="s" s="138">
        <v>8310</v>
      </c>
      <c r="B273" s="149">
        <v>8</v>
      </c>
      <c r="C273" s="149">
        <v>29</v>
      </c>
      <c r="D273" t="s" s="205">
        <v>8564</v>
      </c>
      <c r="E273" t="s" s="205">
        <v>110</v>
      </c>
      <c r="F273" s="223">
        <v>90</v>
      </c>
      <c r="G273" s="149">
        <v>92</v>
      </c>
      <c r="H273" s="173">
        <f>SUM(G273-F273)</f>
        <v>2</v>
      </c>
      <c r="I273" s="167">
        <f>H273/F273</f>
        <v>0.0222222222222222</v>
      </c>
      <c r="J273" s="167">
        <f>H273/G273</f>
        <v>0.0217391304347826</v>
      </c>
      <c r="K273" s="24"/>
      <c r="L273" s="24"/>
      <c r="M273" s="24"/>
      <c r="N273" s="24"/>
      <c r="O273" s="24"/>
      <c r="P273" s="24"/>
      <c r="Q273" s="24"/>
      <c r="R273" s="24"/>
      <c r="S273" s="24"/>
      <c r="T273" s="24"/>
      <c r="U273" s="24"/>
      <c r="V273" s="24"/>
      <c r="W273" s="24"/>
      <c r="X273" s="24"/>
      <c r="Y273" s="24"/>
      <c r="Z273" s="24"/>
    </row>
    <row r="274" ht="19.15" customHeight="1">
      <c r="A274" t="s" s="138">
        <v>8310</v>
      </c>
      <c r="B274" s="149">
        <v>8</v>
      </c>
      <c r="C274" s="149">
        <v>26</v>
      </c>
      <c r="D274" t="s" s="205">
        <v>8565</v>
      </c>
      <c r="E274" t="s" s="205">
        <v>72</v>
      </c>
      <c r="F274" s="223">
        <v>85</v>
      </c>
      <c r="G274" s="149">
        <v>86</v>
      </c>
      <c r="H274" s="173">
        <f>SUM(G274-F274)</f>
        <v>1</v>
      </c>
      <c r="I274" s="167">
        <f>H274/F274</f>
        <v>0.0117647058823529</v>
      </c>
      <c r="J274" s="167">
        <f>H274/G274</f>
        <v>0.0116279069767442</v>
      </c>
      <c r="K274" s="24"/>
      <c r="L274" s="24"/>
      <c r="M274" s="24"/>
      <c r="N274" s="24"/>
      <c r="O274" s="24"/>
      <c r="P274" s="24"/>
      <c r="Q274" s="24"/>
      <c r="R274" s="24"/>
      <c r="S274" s="24"/>
      <c r="T274" s="24"/>
      <c r="U274" s="24"/>
      <c r="V274" s="24"/>
      <c r="W274" s="24"/>
      <c r="X274" s="24"/>
      <c r="Y274" s="24"/>
      <c r="Z274" s="24"/>
    </row>
    <row r="275" ht="19.15" customHeight="1">
      <c r="A275" t="s" s="138">
        <v>8310</v>
      </c>
      <c r="B275" s="149">
        <v>8</v>
      </c>
      <c r="C275" s="149">
        <v>22</v>
      </c>
      <c r="D275" t="s" s="205">
        <v>8566</v>
      </c>
      <c r="E275" t="s" s="205">
        <v>185</v>
      </c>
      <c r="F275" s="223">
        <v>64</v>
      </c>
      <c r="G275" s="149">
        <v>65</v>
      </c>
      <c r="H275" s="173">
        <f>SUM(G275-F275)</f>
        <v>1</v>
      </c>
      <c r="I275" s="167">
        <f>H275/F275</f>
        <v>0.015625</v>
      </c>
      <c r="J275" s="167">
        <f>H275/G275</f>
        <v>0.0153846153846154</v>
      </c>
      <c r="K275" s="24"/>
      <c r="L275" s="24"/>
      <c r="M275" s="24"/>
      <c r="N275" s="24"/>
      <c r="O275" s="24"/>
      <c r="P275" s="24"/>
      <c r="Q275" s="24"/>
      <c r="R275" s="24"/>
      <c r="S275" s="24"/>
      <c r="T275" s="24"/>
      <c r="U275" s="24"/>
      <c r="V275" s="24"/>
      <c r="W275" s="24"/>
      <c r="X275" s="24"/>
      <c r="Y275" s="24"/>
      <c r="Z275" s="24"/>
    </row>
    <row r="276" ht="19.15" customHeight="1">
      <c r="A276" t="s" s="138">
        <v>8310</v>
      </c>
      <c r="B276" s="149">
        <v>8</v>
      </c>
      <c r="C276" s="149">
        <v>2</v>
      </c>
      <c r="D276" t="s" s="205">
        <v>8567</v>
      </c>
      <c r="E276" t="s" s="205">
        <v>76</v>
      </c>
      <c r="F276" s="223">
        <v>59</v>
      </c>
      <c r="G276" s="149">
        <v>63</v>
      </c>
      <c r="H276" s="173">
        <f>SUM(G276-F276)</f>
        <v>4</v>
      </c>
      <c r="I276" s="167">
        <f>H276/F276</f>
        <v>0.0677966101694915</v>
      </c>
      <c r="J276" s="167">
        <f>H276/G276</f>
        <v>0.0634920634920635</v>
      </c>
      <c r="K276" s="24"/>
      <c r="L276" s="24"/>
      <c r="M276" s="24"/>
      <c r="N276" s="24"/>
      <c r="O276" s="24"/>
      <c r="P276" s="24"/>
      <c r="Q276" s="24"/>
      <c r="R276" s="24"/>
      <c r="S276" s="24"/>
      <c r="T276" s="24"/>
      <c r="U276" s="24"/>
      <c r="V276" s="24"/>
      <c r="W276" s="24"/>
      <c r="X276" s="24"/>
      <c r="Y276" s="24"/>
      <c r="Z276" s="24"/>
    </row>
    <row r="277" ht="19.15" customHeight="1">
      <c r="A277" t="s" s="138">
        <v>8310</v>
      </c>
      <c r="B277" s="149">
        <v>8</v>
      </c>
      <c r="C277" s="149">
        <v>28</v>
      </c>
      <c r="D277" t="s" s="205">
        <v>8568</v>
      </c>
      <c r="E277" t="s" s="205">
        <v>147</v>
      </c>
      <c r="F277" s="223">
        <v>43</v>
      </c>
      <c r="G277" s="149">
        <v>43</v>
      </c>
      <c r="H277" s="173">
        <f>SUM(G277-F277)</f>
        <v>0</v>
      </c>
      <c r="I277" s="167">
        <f>H277/F277</f>
        <v>0</v>
      </c>
      <c r="J277" s="167">
        <f>H277/G277</f>
        <v>0</v>
      </c>
      <c r="K277" s="24"/>
      <c r="L277" s="24"/>
      <c r="M277" s="24"/>
      <c r="N277" s="24"/>
      <c r="O277" s="24"/>
      <c r="P277" s="24"/>
      <c r="Q277" s="24"/>
      <c r="R277" s="24"/>
      <c r="S277" s="24"/>
      <c r="T277" s="24"/>
      <c r="U277" s="24"/>
      <c r="V277" s="24"/>
      <c r="W277" s="24"/>
      <c r="X277" s="24"/>
      <c r="Y277" s="24"/>
      <c r="Z277" s="24"/>
    </row>
    <row r="278" ht="19.15" customHeight="1">
      <c r="A278" t="s" s="138">
        <v>8310</v>
      </c>
      <c r="B278" s="149">
        <v>8</v>
      </c>
      <c r="C278" s="149">
        <v>19</v>
      </c>
      <c r="D278" t="s" s="205">
        <v>8569</v>
      </c>
      <c r="E278" t="s" s="205">
        <v>66</v>
      </c>
      <c r="F278" s="223">
        <v>40</v>
      </c>
      <c r="G278" s="149">
        <v>42</v>
      </c>
      <c r="H278" s="173">
        <f>SUM(G278-F278)</f>
        <v>2</v>
      </c>
      <c r="I278" s="167">
        <f>H278/F278</f>
        <v>0.05</v>
      </c>
      <c r="J278" s="167">
        <f>H278/G278</f>
        <v>0.0476190476190476</v>
      </c>
      <c r="K278" s="24"/>
      <c r="L278" s="24"/>
      <c r="M278" s="24"/>
      <c r="N278" s="24"/>
      <c r="O278" s="24"/>
      <c r="P278" s="24"/>
      <c r="Q278" s="24"/>
      <c r="R278" s="24"/>
      <c r="S278" s="24"/>
      <c r="T278" s="24"/>
      <c r="U278" s="24"/>
      <c r="V278" s="24"/>
      <c r="W278" s="24"/>
      <c r="X278" s="24"/>
      <c r="Y278" s="24"/>
      <c r="Z278" s="24"/>
    </row>
    <row r="279" ht="19.15" customHeight="1">
      <c r="A279" t="s" s="138">
        <v>8310</v>
      </c>
      <c r="B279" s="149">
        <v>8</v>
      </c>
      <c r="C279" s="149">
        <v>4</v>
      </c>
      <c r="D279" t="s" s="205">
        <v>8570</v>
      </c>
      <c r="E279" t="s" s="205">
        <v>380</v>
      </c>
      <c r="F279" s="223">
        <v>0</v>
      </c>
      <c r="G279" s="149">
        <v>0</v>
      </c>
      <c r="H279" s="206">
        <f>SUM(G279-F279)</f>
        <v>0</v>
      </c>
      <c r="I279" s="176">
        <f>H279/F279</f>
      </c>
      <c r="J279" s="176">
        <f>H279/G279</f>
      </c>
      <c r="K279" s="174"/>
      <c r="L279" s="174"/>
      <c r="M279" s="174"/>
      <c r="N279" s="174"/>
      <c r="O279" s="174"/>
      <c r="P279" s="174"/>
      <c r="Q279" s="174"/>
      <c r="R279" s="174"/>
      <c r="S279" s="174"/>
      <c r="T279" s="174"/>
      <c r="U279" s="174"/>
      <c r="V279" s="174"/>
      <c r="W279" s="174"/>
      <c r="X279" s="174"/>
      <c r="Y279" s="174"/>
      <c r="Z279" s="174"/>
    </row>
    <row r="280" ht="13.65" customHeight="1">
      <c r="A280" s="192"/>
      <c r="B280" s="183"/>
      <c r="C280" s="183"/>
      <c r="D280" s="183"/>
      <c r="E280" s="183"/>
      <c r="F280" s="194">
        <f>SUM(F245:F279)</f>
        <v>87002</v>
      </c>
      <c r="G280" s="194">
        <f>SUM(G245:G279)</f>
        <v>90427</v>
      </c>
      <c r="H280" s="194">
        <f>SUM(H245:H279)</f>
        <v>3425</v>
      </c>
      <c r="I280" s="182">
        <f>H280/F280</f>
        <v>0.0393669111054918</v>
      </c>
      <c r="J280" s="182">
        <f>H280/G280</f>
        <v>0.0378758556625787</v>
      </c>
      <c r="K280" s="183"/>
      <c r="L280" s="183"/>
      <c r="M280" s="183"/>
      <c r="N280" s="183"/>
      <c r="O280" s="183"/>
      <c r="P280" s="183"/>
      <c r="Q280" s="183"/>
      <c r="R280" s="183"/>
      <c r="S280" s="183"/>
      <c r="T280" s="183"/>
      <c r="U280" s="183"/>
      <c r="V280" s="183"/>
      <c r="W280" s="183"/>
      <c r="X280" s="183"/>
      <c r="Y280" s="183"/>
      <c r="Z280" s="184"/>
    </row>
    <row r="281" ht="13.65" customHeight="1">
      <c r="A281" s="195"/>
      <c r="B281" s="195"/>
      <c r="C281" s="195"/>
      <c r="D281" s="195"/>
      <c r="E281" s="195"/>
      <c r="F281" s="195"/>
      <c r="G281" s="195"/>
      <c r="H281" s="195"/>
      <c r="I281" s="196">
        <f>H281/F281</f>
      </c>
      <c r="J281" s="196">
        <f>H281/G281</f>
      </c>
      <c r="K281" s="195"/>
      <c r="L281" s="195"/>
      <c r="M281" s="195"/>
      <c r="N281" s="195"/>
      <c r="O281" s="195"/>
      <c r="P281" s="195"/>
      <c r="Q281" s="195"/>
      <c r="R281" s="195"/>
      <c r="S281" s="195"/>
      <c r="T281" s="195"/>
      <c r="U281" s="195"/>
      <c r="V281" s="195"/>
      <c r="W281" s="195"/>
      <c r="X281" s="195"/>
      <c r="Y281" s="195"/>
      <c r="Z281" s="195"/>
    </row>
    <row r="282" ht="13.65" customHeight="1">
      <c r="A282" s="215"/>
      <c r="B282" s="216"/>
      <c r="C282" s="216"/>
      <c r="D282" s="216"/>
      <c r="E282" s="216"/>
      <c r="F282" s="218">
        <f>SUM(F280,F243,F212,F179,F145,F108,F69,F34)</f>
        <v>719030</v>
      </c>
      <c r="G282" s="218">
        <f>SUM(G280,G243,G212,G179,G145,G108,G69,G34)</f>
        <v>748611</v>
      </c>
      <c r="H282" s="218">
        <f>SUM(H280,H243,H212,H179,H145,H108,H69,H34)</f>
        <v>29581</v>
      </c>
      <c r="I282" s="235">
        <f>H282/F282</f>
        <v>0.0411401471426783</v>
      </c>
      <c r="J282" s="235">
        <f>H282/G282</f>
        <v>0.039514514213657</v>
      </c>
      <c r="K282" s="216"/>
      <c r="L282" s="216"/>
      <c r="M282" s="216"/>
      <c r="N282" s="216"/>
      <c r="O282" s="216"/>
      <c r="P282" s="216"/>
      <c r="Q282" s="216"/>
      <c r="R282" s="216"/>
      <c r="S282" s="216"/>
      <c r="T282" s="216"/>
      <c r="U282" s="216"/>
      <c r="V282" s="216"/>
      <c r="W282" s="216"/>
      <c r="X282" s="216"/>
      <c r="Y282" s="216"/>
      <c r="Z282"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6.xml><?xml version="1.0" encoding="utf-8"?>
<worksheet xmlns:r="http://schemas.openxmlformats.org/officeDocument/2006/relationships" xmlns="http://schemas.openxmlformats.org/spreadsheetml/2006/main">
  <sheetPr>
    <pageSetUpPr fitToPage="1"/>
  </sheetPr>
  <dimension ref="A1:Z145"/>
  <sheetViews>
    <sheetView workbookViewId="0" showGridLines="0" defaultGridColor="1"/>
  </sheetViews>
  <sheetFormatPr defaultColWidth="14.5" defaultRowHeight="15.75" customHeight="1" outlineLevelRow="0" outlineLevelCol="0"/>
  <cols>
    <col min="1" max="1" width="14.5" style="221" customWidth="1"/>
    <col min="2" max="2" width="9.35156" style="221" customWidth="1"/>
    <col min="3" max="3" width="9.85156" style="221" customWidth="1"/>
    <col min="4" max="4" width="28.5" style="221" customWidth="1"/>
    <col min="5" max="5" width="21.6719" style="221" customWidth="1"/>
    <col min="6" max="26" width="14.5" style="221" customWidth="1"/>
    <col min="27" max="256" width="14.5" style="221"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1072</v>
      </c>
      <c r="B2" s="149">
        <v>1</v>
      </c>
      <c r="C2" s="149">
        <v>2</v>
      </c>
      <c r="D2" t="s" s="205">
        <v>1073</v>
      </c>
      <c r="E2" t="s" s="205">
        <v>20</v>
      </c>
      <c r="F2" s="222">
        <v>37996</v>
      </c>
      <c r="G2" s="149">
        <v>40308</v>
      </c>
      <c r="H2" s="173">
        <f>SUM(G2-F2)</f>
        <v>2312</v>
      </c>
      <c r="I2" s="167">
        <f>H2/F2</f>
        <v>0.0608485103695126</v>
      </c>
      <c r="J2" s="167">
        <f>H2/G2</f>
        <v>0.0573583407760246</v>
      </c>
      <c r="K2" s="24"/>
      <c r="L2" s="24"/>
      <c r="M2" s="24"/>
      <c r="N2" s="24"/>
      <c r="O2" s="24"/>
      <c r="P2" s="24"/>
      <c r="Q2" s="24"/>
      <c r="R2" s="24"/>
      <c r="S2" s="24"/>
      <c r="T2" s="24"/>
      <c r="U2" s="24"/>
      <c r="V2" s="24"/>
      <c r="W2" s="24"/>
      <c r="X2" s="24"/>
      <c r="Y2" s="24"/>
      <c r="Z2" s="24"/>
    </row>
    <row r="3" ht="19.15" customHeight="1">
      <c r="A3" t="s" s="138">
        <v>1072</v>
      </c>
      <c r="B3" s="149">
        <v>1</v>
      </c>
      <c r="C3" s="149">
        <v>16</v>
      </c>
      <c r="D3" t="s" s="205">
        <v>1074</v>
      </c>
      <c r="E3" t="s" s="205">
        <v>22</v>
      </c>
      <c r="F3" s="222">
        <v>24367</v>
      </c>
      <c r="G3" s="149">
        <v>25696</v>
      </c>
      <c r="H3" s="173">
        <f>SUM(G3-F3)</f>
        <v>1329</v>
      </c>
      <c r="I3" s="167">
        <f>H3/F3</f>
        <v>0.0545409775516067</v>
      </c>
      <c r="J3" s="167">
        <f>H3/G3</f>
        <v>0.0517201120797011</v>
      </c>
      <c r="K3" s="24"/>
      <c r="L3" s="24"/>
      <c r="M3" s="24"/>
      <c r="N3" s="24"/>
      <c r="O3" s="24"/>
      <c r="P3" s="24"/>
      <c r="Q3" s="24"/>
      <c r="R3" s="24"/>
      <c r="S3" s="24"/>
      <c r="T3" s="24"/>
      <c r="U3" s="24"/>
      <c r="V3" s="24"/>
      <c r="W3" s="24"/>
      <c r="X3" s="24"/>
      <c r="Y3" s="24"/>
      <c r="Z3" s="24"/>
    </row>
    <row r="4" ht="19.15" customHeight="1">
      <c r="A4" t="s" s="138">
        <v>1072</v>
      </c>
      <c r="B4" s="149">
        <v>1</v>
      </c>
      <c r="C4" s="149">
        <v>10</v>
      </c>
      <c r="D4" t="s" s="205">
        <v>1075</v>
      </c>
      <c r="E4" t="s" s="205">
        <v>17</v>
      </c>
      <c r="F4" s="222">
        <v>14687</v>
      </c>
      <c r="G4" s="149">
        <v>15952</v>
      </c>
      <c r="H4" s="173">
        <f>SUM(G4-F4)</f>
        <v>1265</v>
      </c>
      <c r="I4" s="167">
        <f>H4/F4</f>
        <v>0.0861305916797168</v>
      </c>
      <c r="J4" s="167">
        <f>H4/G4</f>
        <v>0.0793004012036108</v>
      </c>
      <c r="K4" s="24"/>
      <c r="L4" s="24"/>
      <c r="M4" s="24"/>
      <c r="N4" s="24"/>
      <c r="O4" s="24"/>
      <c r="P4" s="24"/>
      <c r="Q4" s="24"/>
      <c r="R4" s="24"/>
      <c r="S4" s="24"/>
      <c r="T4" s="24"/>
      <c r="U4" s="24"/>
      <c r="V4" s="24"/>
      <c r="W4" s="24"/>
      <c r="X4" s="24"/>
      <c r="Y4" s="24"/>
      <c r="Z4" s="24"/>
    </row>
    <row r="5" ht="19.15" customHeight="1">
      <c r="A5" t="s" s="138">
        <v>1072</v>
      </c>
      <c r="B5" s="149">
        <v>1</v>
      </c>
      <c r="C5" s="149">
        <v>8</v>
      </c>
      <c r="D5" t="s" s="205">
        <v>1076</v>
      </c>
      <c r="E5" t="s" s="205">
        <v>28</v>
      </c>
      <c r="F5" s="222">
        <v>5034</v>
      </c>
      <c r="G5" s="149">
        <v>5251</v>
      </c>
      <c r="H5" s="173">
        <f>SUM(G5-F5)</f>
        <v>217</v>
      </c>
      <c r="I5" s="167">
        <f>H5/F5</f>
        <v>0.0431068732618196</v>
      </c>
      <c r="J5" s="167">
        <f>H5/G5</f>
        <v>0.0413254618167968</v>
      </c>
      <c r="K5" s="24"/>
      <c r="L5" s="24"/>
      <c r="M5" s="24"/>
      <c r="N5" s="24"/>
      <c r="O5" s="24"/>
      <c r="P5" s="24"/>
      <c r="Q5" s="24"/>
      <c r="R5" s="24"/>
      <c r="S5" s="24"/>
      <c r="T5" s="24"/>
      <c r="U5" s="24"/>
      <c r="V5" s="24"/>
      <c r="W5" s="24"/>
      <c r="X5" s="24"/>
      <c r="Y5" s="24"/>
      <c r="Z5" s="24"/>
    </row>
    <row r="6" ht="19.15" customHeight="1">
      <c r="A6" t="s" s="138">
        <v>1072</v>
      </c>
      <c r="B6" s="149">
        <v>1</v>
      </c>
      <c r="C6" s="149">
        <v>3</v>
      </c>
      <c r="D6" t="s" s="205">
        <v>1077</v>
      </c>
      <c r="E6" t="s" s="205">
        <v>26</v>
      </c>
      <c r="F6" s="222">
        <v>4101</v>
      </c>
      <c r="G6" s="149">
        <v>4450</v>
      </c>
      <c r="H6" s="173">
        <f>SUM(G6-F6)</f>
        <v>349</v>
      </c>
      <c r="I6" s="167">
        <f>H6/F6</f>
        <v>0.08510119483052909</v>
      </c>
      <c r="J6" s="167">
        <f>H6/G6</f>
        <v>0.0784269662921348</v>
      </c>
      <c r="K6" s="24"/>
      <c r="L6" s="24"/>
      <c r="M6" s="24"/>
      <c r="N6" s="24"/>
      <c r="O6" s="24"/>
      <c r="P6" s="24"/>
      <c r="Q6" s="24"/>
      <c r="R6" s="24"/>
      <c r="S6" s="24"/>
      <c r="T6" s="24"/>
      <c r="U6" s="24"/>
      <c r="V6" s="24"/>
      <c r="W6" s="24"/>
      <c r="X6" s="24"/>
      <c r="Y6" s="24"/>
      <c r="Z6" s="24"/>
    </row>
    <row r="7" ht="19.15" customHeight="1">
      <c r="A7" t="s" s="138">
        <v>1072</v>
      </c>
      <c r="B7" s="149">
        <v>1</v>
      </c>
      <c r="C7" s="149">
        <v>6</v>
      </c>
      <c r="D7" t="s" s="205">
        <v>1078</v>
      </c>
      <c r="E7" t="s" s="205">
        <v>38</v>
      </c>
      <c r="F7" s="222">
        <v>2710</v>
      </c>
      <c r="G7" s="149">
        <v>2844</v>
      </c>
      <c r="H7" s="173">
        <f>SUM(G7-F7)</f>
        <v>134</v>
      </c>
      <c r="I7" s="167">
        <f>H7/F7</f>
        <v>0.0494464944649446</v>
      </c>
      <c r="J7" s="167">
        <f>H7/G7</f>
        <v>0.0471167369901547</v>
      </c>
      <c r="K7" s="24"/>
      <c r="L7" s="24"/>
      <c r="M7" s="24"/>
      <c r="N7" s="24"/>
      <c r="O7" s="24"/>
      <c r="P7" s="24"/>
      <c r="Q7" s="24"/>
      <c r="R7" s="24"/>
      <c r="S7" s="24"/>
      <c r="T7" s="24"/>
      <c r="U7" s="24"/>
      <c r="V7" s="24"/>
      <c r="W7" s="24"/>
      <c r="X7" s="24"/>
      <c r="Y7" s="24"/>
      <c r="Z7" s="24"/>
    </row>
    <row r="8" ht="19.15" customHeight="1">
      <c r="A8" t="s" s="138">
        <v>1072</v>
      </c>
      <c r="B8" s="149">
        <v>1</v>
      </c>
      <c r="C8" s="149">
        <v>1</v>
      </c>
      <c r="D8" t="s" s="205">
        <v>1079</v>
      </c>
      <c r="E8" t="s" s="205">
        <v>48</v>
      </c>
      <c r="F8" s="222">
        <v>798</v>
      </c>
      <c r="G8" s="149">
        <v>877</v>
      </c>
      <c r="H8" s="173">
        <f>SUM(G8-F8)</f>
        <v>79</v>
      </c>
      <c r="I8" s="167">
        <f>H8/F8</f>
        <v>0.09899749373433581</v>
      </c>
      <c r="J8" s="167">
        <f>H8/G8</f>
        <v>0.0900798175598632</v>
      </c>
      <c r="K8" s="24"/>
      <c r="L8" s="24"/>
      <c r="M8" s="24"/>
      <c r="N8" s="24"/>
      <c r="O8" s="24"/>
      <c r="P8" s="24"/>
      <c r="Q8" s="24"/>
      <c r="R8" s="24"/>
      <c r="S8" s="24"/>
      <c r="T8" s="24"/>
      <c r="U8" s="24"/>
      <c r="V8" s="24"/>
      <c r="W8" s="24"/>
      <c r="X8" s="24"/>
      <c r="Y8" s="24"/>
      <c r="Z8" s="24"/>
    </row>
    <row r="9" ht="19.15" customHeight="1">
      <c r="A9" t="s" s="138">
        <v>1072</v>
      </c>
      <c r="B9" s="149">
        <v>1</v>
      </c>
      <c r="C9" s="149">
        <v>29</v>
      </c>
      <c r="D9" t="s" s="205">
        <v>1080</v>
      </c>
      <c r="E9" t="s" s="205">
        <v>101</v>
      </c>
      <c r="F9" s="222">
        <v>627</v>
      </c>
      <c r="G9" s="149">
        <v>652</v>
      </c>
      <c r="H9" s="173">
        <f>SUM(G9-F9)</f>
        <v>25</v>
      </c>
      <c r="I9" s="167">
        <f>H9/F9</f>
        <v>0.0398724082934609</v>
      </c>
      <c r="J9" s="167">
        <f>H9/G9</f>
        <v>0.0383435582822086</v>
      </c>
      <c r="K9" s="24"/>
      <c r="L9" s="24"/>
      <c r="M9" s="24"/>
      <c r="N9" s="24"/>
      <c r="O9" s="24"/>
      <c r="P9" s="24"/>
      <c r="Q9" s="24"/>
      <c r="R9" s="24"/>
      <c r="S9" s="24"/>
      <c r="T9" s="24"/>
      <c r="U9" s="24"/>
      <c r="V9" s="24"/>
      <c r="W9" s="24"/>
      <c r="X9" s="24"/>
      <c r="Y9" s="24"/>
      <c r="Z9" s="24"/>
    </row>
    <row r="10" ht="19.15" customHeight="1">
      <c r="A10" t="s" s="138">
        <v>1072</v>
      </c>
      <c r="B10" s="149">
        <v>1</v>
      </c>
      <c r="C10" s="149">
        <v>7</v>
      </c>
      <c r="D10" t="s" s="205">
        <v>1081</v>
      </c>
      <c r="E10" t="s" s="205">
        <v>30</v>
      </c>
      <c r="F10" s="222">
        <v>568</v>
      </c>
      <c r="G10" s="149">
        <v>590</v>
      </c>
      <c r="H10" s="173">
        <f>SUM(G10-F10)</f>
        <v>22</v>
      </c>
      <c r="I10" s="167">
        <f>H10/F10</f>
        <v>0.0387323943661972</v>
      </c>
      <c r="J10" s="167">
        <f>H10/G10</f>
        <v>0.0372881355932203</v>
      </c>
      <c r="K10" s="24"/>
      <c r="L10" s="24"/>
      <c r="M10" s="24"/>
      <c r="N10" s="24"/>
      <c r="O10" s="24"/>
      <c r="P10" s="24"/>
      <c r="Q10" s="24"/>
      <c r="R10" s="24"/>
      <c r="S10" s="24"/>
      <c r="T10" s="24"/>
      <c r="U10" s="24"/>
      <c r="V10" s="24"/>
      <c r="W10" s="24"/>
      <c r="X10" s="24"/>
      <c r="Y10" s="24"/>
      <c r="Z10" s="24"/>
    </row>
    <row r="11" ht="19.15" customHeight="1">
      <c r="A11" t="s" s="138">
        <v>1072</v>
      </c>
      <c r="B11" s="149">
        <v>1</v>
      </c>
      <c r="C11" s="149">
        <v>9</v>
      </c>
      <c r="D11" t="s" s="205">
        <v>1082</v>
      </c>
      <c r="E11" t="s" s="205">
        <v>62</v>
      </c>
      <c r="F11" s="222">
        <v>529</v>
      </c>
      <c r="G11" s="149">
        <v>563</v>
      </c>
      <c r="H11" s="173">
        <f>SUM(G11-F11)</f>
        <v>34</v>
      </c>
      <c r="I11" s="167">
        <f>H11/F11</f>
        <v>0.0642722117202268</v>
      </c>
      <c r="J11" s="167">
        <f>H11/G11</f>
        <v>0.0603907637655417</v>
      </c>
      <c r="K11" s="24"/>
      <c r="L11" s="24"/>
      <c r="M11" s="24"/>
      <c r="N11" s="24"/>
      <c r="O11" s="24"/>
      <c r="P11" s="24"/>
      <c r="Q11" s="24"/>
      <c r="R11" s="24"/>
      <c r="S11" s="24"/>
      <c r="T11" s="24"/>
      <c r="U11" s="24"/>
      <c r="V11" s="24"/>
      <c r="W11" s="24"/>
      <c r="X11" s="24"/>
      <c r="Y11" s="24"/>
      <c r="Z11" s="24"/>
    </row>
    <row r="12" ht="19.15" customHeight="1">
      <c r="A12" t="s" s="138">
        <v>1072</v>
      </c>
      <c r="B12" s="149">
        <v>1</v>
      </c>
      <c r="C12" s="149">
        <v>14</v>
      </c>
      <c r="D12" t="s" s="205">
        <v>1083</v>
      </c>
      <c r="E12" t="s" s="205">
        <v>36</v>
      </c>
      <c r="F12" s="222">
        <v>534</v>
      </c>
      <c r="G12" s="149">
        <v>563</v>
      </c>
      <c r="H12" s="173">
        <f>SUM(G12-F12)</f>
        <v>29</v>
      </c>
      <c r="I12" s="167">
        <f>H12/F12</f>
        <v>0.0543071161048689</v>
      </c>
      <c r="J12" s="167">
        <f>H12/G12</f>
        <v>0.0515097690941385</v>
      </c>
      <c r="K12" s="24"/>
      <c r="L12" s="24"/>
      <c r="M12" s="24"/>
      <c r="N12" s="24"/>
      <c r="O12" s="24"/>
      <c r="P12" s="24"/>
      <c r="Q12" s="24"/>
      <c r="R12" s="24"/>
      <c r="S12" s="24"/>
      <c r="T12" s="24"/>
      <c r="U12" s="24"/>
      <c r="V12" s="24"/>
      <c r="W12" s="24"/>
      <c r="X12" s="24"/>
      <c r="Y12" s="24"/>
      <c r="Z12" s="24"/>
    </row>
    <row r="13" ht="19.15" customHeight="1">
      <c r="A13" t="s" s="138">
        <v>1072</v>
      </c>
      <c r="B13" s="149">
        <v>1</v>
      </c>
      <c r="C13" s="149">
        <v>22</v>
      </c>
      <c r="D13" t="s" s="205">
        <v>1084</v>
      </c>
      <c r="E13" t="s" s="205">
        <v>147</v>
      </c>
      <c r="F13" s="222">
        <v>453</v>
      </c>
      <c r="G13" s="149">
        <v>479</v>
      </c>
      <c r="H13" s="173">
        <f>SUM(G13-F13)</f>
        <v>26</v>
      </c>
      <c r="I13" s="167">
        <f>H13/F13</f>
        <v>0.0573951434878587</v>
      </c>
      <c r="J13" s="167">
        <f>H13/G13</f>
        <v>0.0542797494780793</v>
      </c>
      <c r="K13" s="24"/>
      <c r="L13" s="24"/>
      <c r="M13" s="24"/>
      <c r="N13" s="24"/>
      <c r="O13" s="24"/>
      <c r="P13" s="24"/>
      <c r="Q13" s="24"/>
      <c r="R13" s="24"/>
      <c r="S13" s="24"/>
      <c r="T13" s="24"/>
      <c r="U13" s="24"/>
      <c r="V13" s="24"/>
      <c r="W13" s="24"/>
      <c r="X13" s="24"/>
      <c r="Y13" s="24"/>
      <c r="Z13" s="24"/>
    </row>
    <row r="14" ht="19.15" customHeight="1">
      <c r="A14" t="s" s="138">
        <v>1072</v>
      </c>
      <c r="B14" s="149">
        <v>1</v>
      </c>
      <c r="C14" s="149">
        <v>5</v>
      </c>
      <c r="D14" t="s" s="205">
        <v>1085</v>
      </c>
      <c r="E14" t="s" s="205">
        <v>60</v>
      </c>
      <c r="F14" s="222">
        <v>344</v>
      </c>
      <c r="G14" s="149">
        <v>368</v>
      </c>
      <c r="H14" s="173">
        <f>SUM(G14-F14)</f>
        <v>24</v>
      </c>
      <c r="I14" s="167">
        <f>H14/F14</f>
        <v>0.0697674418604651</v>
      </c>
      <c r="J14" s="167">
        <f>H14/G14</f>
        <v>0.0652173913043478</v>
      </c>
      <c r="K14" s="24"/>
      <c r="L14" s="24"/>
      <c r="M14" s="24"/>
      <c r="N14" s="24"/>
      <c r="O14" s="24"/>
      <c r="P14" s="24"/>
      <c r="Q14" s="24"/>
      <c r="R14" s="24"/>
      <c r="S14" s="24"/>
      <c r="T14" s="24"/>
      <c r="U14" s="24"/>
      <c r="V14" s="24"/>
      <c r="W14" s="24"/>
      <c r="X14" s="24"/>
      <c r="Y14" s="24"/>
      <c r="Z14" s="24"/>
    </row>
    <row r="15" ht="19.15" customHeight="1">
      <c r="A15" t="s" s="138">
        <v>1072</v>
      </c>
      <c r="B15" s="149">
        <v>1</v>
      </c>
      <c r="C15" s="149">
        <v>4</v>
      </c>
      <c r="D15" t="s" s="205">
        <v>1086</v>
      </c>
      <c r="E15" t="s" s="205">
        <v>66</v>
      </c>
      <c r="F15" s="222">
        <v>260</v>
      </c>
      <c r="G15" s="149">
        <v>283</v>
      </c>
      <c r="H15" s="173">
        <f>SUM(G15-F15)</f>
        <v>23</v>
      </c>
      <c r="I15" s="167">
        <f>H15/F15</f>
        <v>0.08846153846153849</v>
      </c>
      <c r="J15" s="167">
        <f>H15/G15</f>
        <v>0.0812720848056537</v>
      </c>
      <c r="K15" s="24"/>
      <c r="L15" s="24"/>
      <c r="M15" s="24"/>
      <c r="N15" s="24"/>
      <c r="O15" s="24"/>
      <c r="P15" s="24"/>
      <c r="Q15" s="24"/>
      <c r="R15" s="24"/>
      <c r="S15" s="24"/>
      <c r="T15" s="24"/>
      <c r="U15" s="24"/>
      <c r="V15" s="24"/>
      <c r="W15" s="24"/>
      <c r="X15" s="24"/>
      <c r="Y15" s="24"/>
      <c r="Z15" s="24"/>
    </row>
    <row r="16" ht="19.15" customHeight="1">
      <c r="A16" t="s" s="138">
        <v>1072</v>
      </c>
      <c r="B16" s="149">
        <v>1</v>
      </c>
      <c r="C16" s="149">
        <v>15</v>
      </c>
      <c r="D16" t="s" s="205">
        <v>1207</v>
      </c>
      <c r="E16" t="s" s="205">
        <v>1122</v>
      </c>
      <c r="F16" s="222">
        <v>157</v>
      </c>
      <c r="G16" s="149">
        <v>248</v>
      </c>
      <c r="H16" s="173">
        <f>SUM(G16-F16)</f>
        <v>91</v>
      </c>
      <c r="I16" s="167">
        <f>H16/F16</f>
        <v>0.579617834394904</v>
      </c>
      <c r="J16" s="167">
        <f>H16/G16</f>
        <v>0.366935483870968</v>
      </c>
      <c r="K16" s="24"/>
      <c r="L16" s="24"/>
      <c r="M16" s="24"/>
      <c r="N16" s="24"/>
      <c r="O16" s="24"/>
      <c r="P16" s="24"/>
      <c r="Q16" s="24"/>
      <c r="R16" s="24"/>
      <c r="S16" s="24"/>
      <c r="T16" s="24"/>
      <c r="U16" s="24"/>
      <c r="V16" s="24"/>
      <c r="W16" s="24"/>
      <c r="X16" s="24"/>
      <c r="Y16" s="24"/>
      <c r="Z16" s="24"/>
    </row>
    <row r="17" ht="19.15" customHeight="1">
      <c r="A17" t="s" s="138">
        <v>1072</v>
      </c>
      <c r="B17" s="149">
        <v>1</v>
      </c>
      <c r="C17" s="149">
        <v>26</v>
      </c>
      <c r="D17" t="s" s="205">
        <v>1087</v>
      </c>
      <c r="E17" t="s" s="205">
        <v>52</v>
      </c>
      <c r="F17" s="222">
        <v>190</v>
      </c>
      <c r="G17" s="149">
        <v>209</v>
      </c>
      <c r="H17" s="173">
        <f>SUM(G17-F17)</f>
        <v>19</v>
      </c>
      <c r="I17" s="167">
        <f>H17/F17</f>
        <v>0.1</v>
      </c>
      <c r="J17" s="167">
        <f>H17/G17</f>
        <v>0.0909090909090909</v>
      </c>
      <c r="K17" s="24"/>
      <c r="L17" s="24"/>
      <c r="M17" s="24"/>
      <c r="N17" s="24"/>
      <c r="O17" s="24"/>
      <c r="P17" s="24"/>
      <c r="Q17" s="24"/>
      <c r="R17" s="24"/>
      <c r="S17" s="24"/>
      <c r="T17" s="24"/>
      <c r="U17" s="24"/>
      <c r="V17" s="24"/>
      <c r="W17" s="24"/>
      <c r="X17" s="24"/>
      <c r="Y17" s="24"/>
      <c r="Z17" s="24"/>
    </row>
    <row r="18" ht="19.15" customHeight="1">
      <c r="A18" t="s" s="138">
        <v>1072</v>
      </c>
      <c r="B18" s="149">
        <v>1</v>
      </c>
      <c r="C18" s="149">
        <v>21</v>
      </c>
      <c r="D18" t="s" s="205">
        <v>1088</v>
      </c>
      <c r="E18" t="s" s="205">
        <v>72</v>
      </c>
      <c r="F18" s="222">
        <v>183</v>
      </c>
      <c r="G18" s="149">
        <v>199</v>
      </c>
      <c r="H18" s="173">
        <f>SUM(G18-F18)</f>
        <v>16</v>
      </c>
      <c r="I18" s="167">
        <f>H18/F18</f>
        <v>0.087431693989071</v>
      </c>
      <c r="J18" s="167">
        <f>H18/G18</f>
        <v>0.0804020100502513</v>
      </c>
      <c r="K18" s="24"/>
      <c r="L18" s="24"/>
      <c r="M18" s="24"/>
      <c r="N18" s="24"/>
      <c r="O18" s="24"/>
      <c r="P18" s="24"/>
      <c r="Q18" s="24"/>
      <c r="R18" s="24"/>
      <c r="S18" s="24"/>
      <c r="T18" s="24"/>
      <c r="U18" s="24"/>
      <c r="V18" s="24"/>
      <c r="W18" s="24"/>
      <c r="X18" s="24"/>
      <c r="Y18" s="24"/>
      <c r="Z18" s="24"/>
    </row>
    <row r="19" ht="19.15" customHeight="1">
      <c r="A19" t="s" s="138">
        <v>1072</v>
      </c>
      <c r="B19" s="149">
        <v>1</v>
      </c>
      <c r="C19" s="149">
        <v>12</v>
      </c>
      <c r="D19" t="s" s="205">
        <v>1089</v>
      </c>
      <c r="E19" t="s" s="205">
        <v>44</v>
      </c>
      <c r="F19" s="222">
        <v>148</v>
      </c>
      <c r="G19" s="149">
        <v>160</v>
      </c>
      <c r="H19" s="173">
        <f>SUM(G19-F19)</f>
        <v>12</v>
      </c>
      <c r="I19" s="167">
        <f>H19/F19</f>
        <v>0.0810810810810811</v>
      </c>
      <c r="J19" s="167">
        <f>H19/G19</f>
        <v>0.075</v>
      </c>
      <c r="K19" s="24"/>
      <c r="L19" s="24"/>
      <c r="M19" s="24"/>
      <c r="N19" s="24"/>
      <c r="O19" s="24"/>
      <c r="P19" s="24"/>
      <c r="Q19" s="24"/>
      <c r="R19" s="24"/>
      <c r="S19" s="24"/>
      <c r="T19" s="24"/>
      <c r="U19" s="24"/>
      <c r="V19" s="24"/>
      <c r="W19" s="24"/>
      <c r="X19" s="24"/>
      <c r="Y19" s="24"/>
      <c r="Z19" s="24"/>
    </row>
    <row r="20" ht="19.15" customHeight="1">
      <c r="A20" t="s" s="138">
        <v>1072</v>
      </c>
      <c r="B20" s="149">
        <v>1</v>
      </c>
      <c r="C20" s="149">
        <v>23</v>
      </c>
      <c r="D20" t="s" s="205">
        <v>1090</v>
      </c>
      <c r="E20" t="s" s="205">
        <v>1091</v>
      </c>
      <c r="F20" s="222">
        <v>107</v>
      </c>
      <c r="G20" s="149">
        <v>118</v>
      </c>
      <c r="H20" s="173">
        <f>SUM(G20-F20)</f>
        <v>11</v>
      </c>
      <c r="I20" s="167">
        <f>H20/F20</f>
        <v>0.102803738317757</v>
      </c>
      <c r="J20" s="167">
        <f>H20/G20</f>
        <v>0.09322033898305079</v>
      </c>
      <c r="K20" s="24"/>
      <c r="L20" s="24"/>
      <c r="M20" s="24"/>
      <c r="N20" s="24"/>
      <c r="O20" s="24"/>
      <c r="P20" s="24"/>
      <c r="Q20" s="24"/>
      <c r="R20" s="24"/>
      <c r="S20" s="24"/>
      <c r="T20" s="24"/>
      <c r="U20" s="24"/>
      <c r="V20" s="24"/>
      <c r="W20" s="24"/>
      <c r="X20" s="24"/>
      <c r="Y20" s="24"/>
      <c r="Z20" s="24"/>
    </row>
    <row r="21" ht="19.15" customHeight="1">
      <c r="A21" t="s" s="138">
        <v>1072</v>
      </c>
      <c r="B21" s="149">
        <v>1</v>
      </c>
      <c r="C21" s="149">
        <v>20</v>
      </c>
      <c r="D21" t="s" s="205">
        <v>1092</v>
      </c>
      <c r="E21" t="s" s="205">
        <v>76</v>
      </c>
      <c r="F21" s="222">
        <v>99</v>
      </c>
      <c r="G21" s="149">
        <v>115</v>
      </c>
      <c r="H21" s="173">
        <f>SUM(G21-F21)</f>
        <v>16</v>
      </c>
      <c r="I21" s="167">
        <f>H21/F21</f>
        <v>0.161616161616162</v>
      </c>
      <c r="J21" s="167">
        <f>H21/G21</f>
        <v>0.139130434782609</v>
      </c>
      <c r="K21" s="24"/>
      <c r="L21" s="24"/>
      <c r="M21" s="24"/>
      <c r="N21" s="24"/>
      <c r="O21" s="24"/>
      <c r="P21" s="24"/>
      <c r="Q21" s="24"/>
      <c r="R21" s="24"/>
      <c r="S21" s="24"/>
      <c r="T21" s="24"/>
      <c r="U21" s="24"/>
      <c r="V21" s="24"/>
      <c r="W21" s="24"/>
      <c r="X21" s="24"/>
      <c r="Y21" s="24"/>
      <c r="Z21" s="24"/>
    </row>
    <row r="22" ht="19.15" customHeight="1">
      <c r="A22" t="s" s="138">
        <v>1072</v>
      </c>
      <c r="B22" s="149">
        <v>1</v>
      </c>
      <c r="C22" s="149">
        <v>25</v>
      </c>
      <c r="D22" t="s" s="205">
        <v>1093</v>
      </c>
      <c r="E22" t="s" s="205">
        <v>103</v>
      </c>
      <c r="F22" s="222">
        <v>96</v>
      </c>
      <c r="G22" s="149">
        <v>108</v>
      </c>
      <c r="H22" s="173">
        <f>SUM(G22-F22)</f>
        <v>12</v>
      </c>
      <c r="I22" s="167">
        <f>H22/F22</f>
        <v>0.125</v>
      </c>
      <c r="J22" s="167">
        <f>H22/G22</f>
        <v>0.111111111111111</v>
      </c>
      <c r="K22" s="24"/>
      <c r="L22" s="24"/>
      <c r="M22" s="24"/>
      <c r="N22" s="24"/>
      <c r="O22" s="24"/>
      <c r="P22" s="24"/>
      <c r="Q22" s="24"/>
      <c r="R22" s="24"/>
      <c r="S22" s="24"/>
      <c r="T22" s="24"/>
      <c r="U22" s="24"/>
      <c r="V22" s="24"/>
      <c r="W22" s="24"/>
      <c r="X22" s="24"/>
      <c r="Y22" s="24"/>
      <c r="Z22" s="24"/>
    </row>
    <row r="23" ht="19.15" customHeight="1">
      <c r="A23" t="s" s="138">
        <v>1072</v>
      </c>
      <c r="B23" s="149">
        <v>1</v>
      </c>
      <c r="C23" s="149">
        <v>13</v>
      </c>
      <c r="D23" t="s" s="205">
        <v>1094</v>
      </c>
      <c r="E23" t="s" s="205">
        <v>54</v>
      </c>
      <c r="F23" s="222">
        <v>99</v>
      </c>
      <c r="G23" s="149">
        <v>105</v>
      </c>
      <c r="H23" s="173">
        <f>SUM(G23-F23)</f>
        <v>6</v>
      </c>
      <c r="I23" s="167">
        <f>H23/F23</f>
        <v>0.0606060606060606</v>
      </c>
      <c r="J23" s="167">
        <f>H23/G23</f>
        <v>0.0571428571428571</v>
      </c>
      <c r="K23" s="24"/>
      <c r="L23" s="24"/>
      <c r="M23" s="24"/>
      <c r="N23" s="24"/>
      <c r="O23" s="24"/>
      <c r="P23" s="24"/>
      <c r="Q23" s="24"/>
      <c r="R23" s="24"/>
      <c r="S23" s="24"/>
      <c r="T23" s="24"/>
      <c r="U23" s="24"/>
      <c r="V23" s="24"/>
      <c r="W23" s="24"/>
      <c r="X23" s="24"/>
      <c r="Y23" s="24"/>
      <c r="Z23" s="24"/>
    </row>
    <row r="24" ht="19.15" customHeight="1">
      <c r="A24" t="s" s="138">
        <v>1072</v>
      </c>
      <c r="B24" s="149">
        <v>1</v>
      </c>
      <c r="C24" s="149">
        <v>27</v>
      </c>
      <c r="D24" t="s" s="205">
        <v>1095</v>
      </c>
      <c r="E24" t="s" s="205">
        <v>119</v>
      </c>
      <c r="F24" s="222">
        <v>76</v>
      </c>
      <c r="G24" s="149">
        <v>82</v>
      </c>
      <c r="H24" s="173">
        <f>SUM(G24-F24)</f>
        <v>6</v>
      </c>
      <c r="I24" s="167">
        <f>H24/F24</f>
        <v>0.0789473684210526</v>
      </c>
      <c r="J24" s="167">
        <f>H24/G24</f>
        <v>0.0731707317073171</v>
      </c>
      <c r="K24" s="24"/>
      <c r="L24" s="24"/>
      <c r="M24" s="24"/>
      <c r="N24" s="24"/>
      <c r="O24" s="24"/>
      <c r="P24" s="24"/>
      <c r="Q24" s="24"/>
      <c r="R24" s="24"/>
      <c r="S24" s="24"/>
      <c r="T24" s="24"/>
      <c r="U24" s="24"/>
      <c r="V24" s="24"/>
      <c r="W24" s="24"/>
      <c r="X24" s="24"/>
      <c r="Y24" s="24"/>
      <c r="Z24" s="24"/>
    </row>
    <row r="25" ht="19.15" customHeight="1">
      <c r="A25" t="s" s="138">
        <v>1072</v>
      </c>
      <c r="B25" s="149">
        <v>1</v>
      </c>
      <c r="C25" s="149">
        <v>24</v>
      </c>
      <c r="D25" t="s" s="205">
        <v>1096</v>
      </c>
      <c r="E25" t="s" s="205">
        <v>106</v>
      </c>
      <c r="F25" s="222">
        <v>63</v>
      </c>
      <c r="G25" s="149">
        <v>72</v>
      </c>
      <c r="H25" s="173">
        <f>SUM(G25-F25)</f>
        <v>9</v>
      </c>
      <c r="I25" s="167">
        <f>H25/F25</f>
        <v>0.142857142857143</v>
      </c>
      <c r="J25" s="167">
        <f>H25/G25</f>
        <v>0.125</v>
      </c>
      <c r="K25" s="24"/>
      <c r="L25" s="24"/>
      <c r="M25" s="24"/>
      <c r="N25" s="24"/>
      <c r="O25" s="24"/>
      <c r="P25" s="24"/>
      <c r="Q25" s="24"/>
      <c r="R25" s="24"/>
      <c r="S25" s="24"/>
      <c r="T25" s="24"/>
      <c r="U25" s="24"/>
      <c r="V25" s="24"/>
      <c r="W25" s="24"/>
      <c r="X25" s="24"/>
      <c r="Y25" s="24"/>
      <c r="Z25" s="24"/>
    </row>
    <row r="26" ht="19.15" customHeight="1">
      <c r="A26" t="s" s="138">
        <v>1072</v>
      </c>
      <c r="B26" s="149">
        <v>1</v>
      </c>
      <c r="C26" s="149">
        <v>28</v>
      </c>
      <c r="D26" t="s" s="205">
        <v>1097</v>
      </c>
      <c r="E26" t="s" s="205">
        <v>46</v>
      </c>
      <c r="F26" s="222">
        <v>53</v>
      </c>
      <c r="G26" s="149">
        <v>56</v>
      </c>
      <c r="H26" s="173">
        <f>SUM(G26-F26)</f>
        <v>3</v>
      </c>
      <c r="I26" s="167">
        <f>H26/F26</f>
        <v>0.0566037735849057</v>
      </c>
      <c r="J26" s="167">
        <f>H26/G26</f>
        <v>0.0535714285714286</v>
      </c>
      <c r="K26" s="24"/>
      <c r="L26" s="24"/>
      <c r="M26" s="24"/>
      <c r="N26" s="24"/>
      <c r="O26" s="24"/>
      <c r="P26" s="24"/>
      <c r="Q26" s="24"/>
      <c r="R26" s="24"/>
      <c r="S26" s="24"/>
      <c r="T26" s="24"/>
      <c r="U26" s="24"/>
      <c r="V26" s="24"/>
      <c r="W26" s="24"/>
      <c r="X26" s="24"/>
      <c r="Y26" s="24"/>
      <c r="Z26" s="24"/>
    </row>
    <row r="27" ht="19.15" customHeight="1">
      <c r="A27" t="s" s="138">
        <v>1072</v>
      </c>
      <c r="B27" s="149">
        <v>1</v>
      </c>
      <c r="C27" s="149">
        <v>11</v>
      </c>
      <c r="D27" t="s" s="205">
        <v>1098</v>
      </c>
      <c r="E27" t="s" s="205">
        <v>78</v>
      </c>
      <c r="F27" s="223">
        <v>0</v>
      </c>
      <c r="G27" s="149">
        <v>0</v>
      </c>
      <c r="H27" s="173">
        <f>SUM(G27-F27)</f>
        <v>0</v>
      </c>
      <c r="I27" s="207">
        <f>H27/F27</f>
      </c>
      <c r="J27" s="207">
        <f>H27/G27</f>
      </c>
      <c r="K27" s="24"/>
      <c r="L27" s="24"/>
      <c r="M27" s="24"/>
      <c r="N27" s="24"/>
      <c r="O27" s="24"/>
      <c r="P27" s="24"/>
      <c r="Q27" s="24"/>
      <c r="R27" s="24"/>
      <c r="S27" s="24"/>
      <c r="T27" s="24"/>
      <c r="U27" s="24"/>
      <c r="V27" s="24"/>
      <c r="W27" s="24"/>
      <c r="X27" s="24"/>
      <c r="Y27" s="24"/>
      <c r="Z27" s="24"/>
    </row>
    <row r="28" ht="19.15" customHeight="1">
      <c r="A28" t="s" s="138">
        <v>1072</v>
      </c>
      <c r="B28" s="149">
        <v>1</v>
      </c>
      <c r="C28" s="149">
        <v>17</v>
      </c>
      <c r="D28" t="s" s="205">
        <v>1099</v>
      </c>
      <c r="E28" t="s" s="205">
        <v>380</v>
      </c>
      <c r="F28" s="222">
        <v>0</v>
      </c>
      <c r="G28" s="149">
        <v>0</v>
      </c>
      <c r="H28" s="173">
        <f>SUM(G28-F28)</f>
        <v>0</v>
      </c>
      <c r="I28" s="207">
        <f>H28/F28</f>
      </c>
      <c r="J28" s="207">
        <f>H28/G28</f>
      </c>
      <c r="K28" s="24"/>
      <c r="L28" s="24"/>
      <c r="M28" s="24"/>
      <c r="N28" s="24"/>
      <c r="O28" s="24"/>
      <c r="P28" s="24"/>
      <c r="Q28" s="24"/>
      <c r="R28" s="24"/>
      <c r="S28" s="24"/>
      <c r="T28" s="24"/>
      <c r="U28" s="24"/>
      <c r="V28" s="24"/>
      <c r="W28" s="24"/>
      <c r="X28" s="24"/>
      <c r="Y28" s="24"/>
      <c r="Z28" s="24"/>
    </row>
    <row r="29" ht="19.15" customHeight="1">
      <c r="A29" t="s" s="138">
        <v>1072</v>
      </c>
      <c r="B29" s="149">
        <v>1</v>
      </c>
      <c r="C29" s="149">
        <v>18</v>
      </c>
      <c r="D29" t="s" s="205">
        <v>1100</v>
      </c>
      <c r="E29" t="s" s="205">
        <v>34</v>
      </c>
      <c r="F29" s="222">
        <v>0</v>
      </c>
      <c r="G29" s="149">
        <v>0</v>
      </c>
      <c r="H29" s="173">
        <f>SUM(G29-F29)</f>
        <v>0</v>
      </c>
      <c r="I29" s="207">
        <f>H29/F29</f>
      </c>
      <c r="J29" s="207">
        <f>H29/G29</f>
      </c>
      <c r="K29" s="24"/>
      <c r="L29" s="24"/>
      <c r="M29" s="24"/>
      <c r="N29" s="24"/>
      <c r="O29" s="24"/>
      <c r="P29" s="24"/>
      <c r="Q29" s="24"/>
      <c r="R29" s="24"/>
      <c r="S29" s="24"/>
      <c r="T29" s="24"/>
      <c r="U29" s="24"/>
      <c r="V29" s="24"/>
      <c r="W29" s="24"/>
      <c r="X29" s="24"/>
      <c r="Y29" s="24"/>
      <c r="Z29" s="24"/>
    </row>
    <row r="30" ht="19.15" customHeight="1">
      <c r="A30" t="s" s="138">
        <v>1072</v>
      </c>
      <c r="B30" s="149">
        <v>1</v>
      </c>
      <c r="C30" s="149">
        <v>19</v>
      </c>
      <c r="D30" t="s" s="205">
        <v>1101</v>
      </c>
      <c r="E30" t="s" s="205">
        <v>281</v>
      </c>
      <c r="F30" s="222">
        <v>0</v>
      </c>
      <c r="G30" s="149">
        <v>0</v>
      </c>
      <c r="H30" s="206">
        <f>SUM(G30-F30)</f>
        <v>0</v>
      </c>
      <c r="I30" s="176">
        <f>H30/F30</f>
      </c>
      <c r="J30" s="176">
        <f>H30/G30</f>
      </c>
      <c r="K30" s="174"/>
      <c r="L30" s="174"/>
      <c r="M30" s="174"/>
      <c r="N30" s="174"/>
      <c r="O30" s="174"/>
      <c r="P30" s="174"/>
      <c r="Q30" s="174"/>
      <c r="R30" s="174"/>
      <c r="S30" s="174"/>
      <c r="T30" s="174"/>
      <c r="U30" s="174"/>
      <c r="V30" s="174"/>
      <c r="W30" s="174"/>
      <c r="X30" s="174"/>
      <c r="Y30" s="174"/>
      <c r="Z30" s="174"/>
    </row>
    <row r="31" ht="19.15" customHeight="1">
      <c r="A31" s="177"/>
      <c r="B31" s="178"/>
      <c r="C31" s="178"/>
      <c r="D31" s="179"/>
      <c r="E31" s="179"/>
      <c r="F31" s="210">
        <f>SUM(F2:F30)</f>
        <v>94279</v>
      </c>
      <c r="G31" s="180">
        <f>SUM(G2:G30)</f>
        <v>100348</v>
      </c>
      <c r="H31" s="181">
        <f>SUM(H2:H30)</f>
        <v>6069</v>
      </c>
      <c r="I31" s="182">
        <f>H31/F31</f>
        <v>0.0643727659393927</v>
      </c>
      <c r="J31" s="182">
        <f>H31/G31</f>
        <v>0.060479531231315</v>
      </c>
      <c r="K31" s="183"/>
      <c r="L31" s="183"/>
      <c r="M31" s="183"/>
      <c r="N31" s="183"/>
      <c r="O31" s="183"/>
      <c r="P31" s="183"/>
      <c r="Q31" s="183"/>
      <c r="R31" s="183"/>
      <c r="S31" s="183"/>
      <c r="T31" s="183"/>
      <c r="U31" s="183"/>
      <c r="V31" s="183"/>
      <c r="W31" s="183"/>
      <c r="X31" s="183"/>
      <c r="Y31" s="183"/>
      <c r="Z31" s="184"/>
    </row>
    <row r="32" ht="19.15" customHeight="1">
      <c r="A32" s="224"/>
      <c r="B32" s="225"/>
      <c r="C32" s="225"/>
      <c r="D32" s="224"/>
      <c r="E32" s="224"/>
      <c r="F32" s="226"/>
      <c r="G32" s="225"/>
      <c r="H32" s="227"/>
      <c r="I32" s="228"/>
      <c r="J32" s="228"/>
      <c r="K32" s="189"/>
      <c r="L32" s="189"/>
      <c r="M32" s="189"/>
      <c r="N32" s="189"/>
      <c r="O32" s="189"/>
      <c r="P32" s="189"/>
      <c r="Q32" s="189"/>
      <c r="R32" s="189"/>
      <c r="S32" s="189"/>
      <c r="T32" s="189"/>
      <c r="U32" s="189"/>
      <c r="V32" s="189"/>
      <c r="W32" s="189"/>
      <c r="X32" s="189"/>
      <c r="Y32" s="189"/>
      <c r="Z32" s="189"/>
    </row>
    <row r="33" ht="19.15" customHeight="1">
      <c r="A33" t="s" s="142">
        <v>1072</v>
      </c>
      <c r="B33" s="166">
        <v>2</v>
      </c>
      <c r="C33" s="166">
        <v>7</v>
      </c>
      <c r="D33" t="s" s="142">
        <v>1102</v>
      </c>
      <c r="E33" t="s" s="142">
        <v>20</v>
      </c>
      <c r="F33" s="229">
        <v>31627</v>
      </c>
      <c r="G33" s="166">
        <v>32882</v>
      </c>
      <c r="H33" s="155">
        <f>SUM(G33-F33)</f>
        <v>1255</v>
      </c>
      <c r="I33" s="167">
        <f>H33/F33</f>
        <v>0.0396812849780251</v>
      </c>
      <c r="J33" s="167">
        <f>H33/G33</f>
        <v>0.0381667781765099</v>
      </c>
      <c r="K33" s="24"/>
      <c r="L33" s="24"/>
      <c r="M33" s="24"/>
      <c r="N33" s="24"/>
      <c r="O33" s="24"/>
      <c r="P33" s="24"/>
      <c r="Q33" s="24"/>
      <c r="R33" s="24"/>
      <c r="S33" s="24"/>
      <c r="T33" s="24"/>
      <c r="U33" s="24"/>
      <c r="V33" s="24"/>
      <c r="W33" s="24"/>
      <c r="X33" s="24"/>
      <c r="Y33" s="24"/>
      <c r="Z33" s="24"/>
    </row>
    <row r="34" ht="19.15" customHeight="1">
      <c r="A34" t="s" s="145">
        <v>1072</v>
      </c>
      <c r="B34" s="168">
        <v>2</v>
      </c>
      <c r="C34" s="168">
        <v>2</v>
      </c>
      <c r="D34" t="s" s="145">
        <v>1103</v>
      </c>
      <c r="E34" t="s" s="145">
        <v>17</v>
      </c>
      <c r="F34" s="212">
        <v>19481</v>
      </c>
      <c r="G34" s="168">
        <v>20656</v>
      </c>
      <c r="H34" s="155">
        <f>SUM(G34-F34)</f>
        <v>1175</v>
      </c>
      <c r="I34" s="167">
        <f>H34/F34</f>
        <v>0.060315178892254</v>
      </c>
      <c r="J34" s="167">
        <f>H34/G34</f>
        <v>0.0568841982958947</v>
      </c>
      <c r="K34" s="24"/>
      <c r="L34" s="24"/>
      <c r="M34" s="24"/>
      <c r="N34" s="24"/>
      <c r="O34" s="24"/>
      <c r="P34" s="24"/>
      <c r="Q34" s="24"/>
      <c r="R34" s="24"/>
      <c r="S34" s="24"/>
      <c r="T34" s="24"/>
      <c r="U34" s="24"/>
      <c r="V34" s="24"/>
      <c r="W34" s="24"/>
      <c r="X34" s="24"/>
      <c r="Y34" s="24"/>
      <c r="Z34" s="24"/>
    </row>
    <row r="35" ht="19.15" customHeight="1">
      <c r="A35" t="s" s="145">
        <v>1072</v>
      </c>
      <c r="B35" s="168">
        <v>2</v>
      </c>
      <c r="C35" s="168">
        <v>6</v>
      </c>
      <c r="D35" t="s" s="145">
        <v>1104</v>
      </c>
      <c r="E35" t="s" s="145">
        <v>22</v>
      </c>
      <c r="F35" s="212">
        <v>12976</v>
      </c>
      <c r="G35" s="168">
        <v>13533</v>
      </c>
      <c r="H35" s="155">
        <f>SUM(G35-F35)</f>
        <v>557</v>
      </c>
      <c r="I35" s="167">
        <f>H35/F35</f>
        <v>0.0429254007398274</v>
      </c>
      <c r="J35" s="167">
        <f>H35/G35</f>
        <v>0.0411586492278135</v>
      </c>
      <c r="K35" s="24"/>
      <c r="L35" s="24"/>
      <c r="M35" s="24"/>
      <c r="N35" s="24"/>
      <c r="O35" s="24"/>
      <c r="P35" s="24"/>
      <c r="Q35" s="24"/>
      <c r="R35" s="24"/>
      <c r="S35" s="24"/>
      <c r="T35" s="24"/>
      <c r="U35" s="24"/>
      <c r="V35" s="24"/>
      <c r="W35" s="24"/>
      <c r="X35" s="24"/>
      <c r="Y35" s="24"/>
      <c r="Z35" s="24"/>
    </row>
    <row r="36" ht="19.15" customHeight="1">
      <c r="A36" t="s" s="145">
        <v>1072</v>
      </c>
      <c r="B36" s="168">
        <v>2</v>
      </c>
      <c r="C36" s="168">
        <v>11</v>
      </c>
      <c r="D36" t="s" s="145">
        <v>1105</v>
      </c>
      <c r="E36" t="s" s="145">
        <v>38</v>
      </c>
      <c r="F36" s="212">
        <v>5451</v>
      </c>
      <c r="G36" s="168">
        <v>5685</v>
      </c>
      <c r="H36" s="155">
        <f>SUM(G36-F36)</f>
        <v>234</v>
      </c>
      <c r="I36" s="167">
        <f>H36/F36</f>
        <v>0.0429279031370391</v>
      </c>
      <c r="J36" s="167">
        <f>H36/G36</f>
        <v>0.0411609498680739</v>
      </c>
      <c r="K36" s="24"/>
      <c r="L36" s="24"/>
      <c r="M36" s="24"/>
      <c r="N36" s="24"/>
      <c r="O36" s="24"/>
      <c r="P36" s="24"/>
      <c r="Q36" s="24"/>
      <c r="R36" s="24"/>
      <c r="S36" s="24"/>
      <c r="T36" s="24"/>
      <c r="U36" s="24"/>
      <c r="V36" s="24"/>
      <c r="W36" s="24"/>
      <c r="X36" s="24"/>
      <c r="Y36" s="24"/>
      <c r="Z36" s="24"/>
    </row>
    <row r="37" ht="19.15" customHeight="1">
      <c r="A37" t="s" s="145">
        <v>1072</v>
      </c>
      <c r="B37" s="168">
        <v>2</v>
      </c>
      <c r="C37" s="168">
        <v>8</v>
      </c>
      <c r="D37" t="s" s="145">
        <v>1106</v>
      </c>
      <c r="E37" t="s" s="145">
        <v>26</v>
      </c>
      <c r="F37" s="212">
        <v>3366</v>
      </c>
      <c r="G37" s="168">
        <v>3461</v>
      </c>
      <c r="H37" s="155">
        <f>SUM(G37-F37)</f>
        <v>95</v>
      </c>
      <c r="I37" s="167">
        <f>H37/F37</f>
        <v>0.0282234105763518</v>
      </c>
      <c r="J37" s="167">
        <f>H37/G37</f>
        <v>0.027448714244438</v>
      </c>
      <c r="K37" s="24"/>
      <c r="L37" s="24"/>
      <c r="M37" s="24"/>
      <c r="N37" s="24"/>
      <c r="O37" s="24"/>
      <c r="P37" s="24"/>
      <c r="Q37" s="24"/>
      <c r="R37" s="24"/>
      <c r="S37" s="24"/>
      <c r="T37" s="24"/>
      <c r="U37" s="24"/>
      <c r="V37" s="24"/>
      <c r="W37" s="24"/>
      <c r="X37" s="24"/>
      <c r="Y37" s="24"/>
      <c r="Z37" s="24"/>
    </row>
    <row r="38" ht="19.15" customHeight="1">
      <c r="A38" t="s" s="145">
        <v>1072</v>
      </c>
      <c r="B38" s="168">
        <v>2</v>
      </c>
      <c r="C38" s="168">
        <v>3</v>
      </c>
      <c r="D38" t="s" s="145">
        <v>1107</v>
      </c>
      <c r="E38" t="s" s="145">
        <v>28</v>
      </c>
      <c r="F38" s="212">
        <v>2001</v>
      </c>
      <c r="G38" s="168">
        <v>2083</v>
      </c>
      <c r="H38" s="155">
        <f>SUM(G38-F38)</f>
        <v>82</v>
      </c>
      <c r="I38" s="167">
        <f>H38/F38</f>
        <v>0.0409795102448776</v>
      </c>
      <c r="J38" s="167">
        <f>H38/G38</f>
        <v>0.0393662986077772</v>
      </c>
      <c r="K38" s="24"/>
      <c r="L38" s="24"/>
      <c r="M38" s="24"/>
      <c r="N38" s="24"/>
      <c r="O38" s="24"/>
      <c r="P38" s="24"/>
      <c r="Q38" s="24"/>
      <c r="R38" s="24"/>
      <c r="S38" s="24"/>
      <c r="T38" s="24"/>
      <c r="U38" s="24"/>
      <c r="V38" s="24"/>
      <c r="W38" s="24"/>
      <c r="X38" s="24"/>
      <c r="Y38" s="24"/>
      <c r="Z38" s="24"/>
    </row>
    <row r="39" ht="19.15" customHeight="1">
      <c r="A39" t="s" s="145">
        <v>1072</v>
      </c>
      <c r="B39" s="168">
        <v>2</v>
      </c>
      <c r="C39" s="168">
        <v>15</v>
      </c>
      <c r="D39" t="s" s="145">
        <v>1108</v>
      </c>
      <c r="E39" t="s" s="145">
        <v>34</v>
      </c>
      <c r="F39" s="212">
        <v>881</v>
      </c>
      <c r="G39" s="168">
        <v>914</v>
      </c>
      <c r="H39" s="155">
        <f>SUM(G39-F39)</f>
        <v>33</v>
      </c>
      <c r="I39" s="167">
        <f>H39/F39</f>
        <v>0.0374574347332577</v>
      </c>
      <c r="J39" s="167">
        <f>H39/G39</f>
        <v>0.0361050328227571</v>
      </c>
      <c r="K39" s="24"/>
      <c r="L39" s="24"/>
      <c r="M39" s="24"/>
      <c r="N39" s="24"/>
      <c r="O39" s="24"/>
      <c r="P39" s="24"/>
      <c r="Q39" s="24"/>
      <c r="R39" s="24"/>
      <c r="S39" s="24"/>
      <c r="T39" s="24"/>
      <c r="U39" s="24"/>
      <c r="V39" s="24"/>
      <c r="W39" s="24"/>
      <c r="X39" s="24"/>
      <c r="Y39" s="24"/>
      <c r="Z39" s="24"/>
    </row>
    <row r="40" ht="19.15" customHeight="1">
      <c r="A40" t="s" s="145">
        <v>1072</v>
      </c>
      <c r="B40" s="168">
        <v>2</v>
      </c>
      <c r="C40" s="168">
        <v>10</v>
      </c>
      <c r="D40" t="s" s="145">
        <v>1109</v>
      </c>
      <c r="E40" t="s" s="145">
        <v>30</v>
      </c>
      <c r="F40" s="212">
        <v>370</v>
      </c>
      <c r="G40" s="168">
        <v>376</v>
      </c>
      <c r="H40" s="155">
        <f>SUM(G40-F40)</f>
        <v>6</v>
      </c>
      <c r="I40" s="167">
        <f>H40/F40</f>
        <v>0.0162162162162162</v>
      </c>
      <c r="J40" s="167">
        <f>H40/G40</f>
        <v>0.0159574468085106</v>
      </c>
      <c r="K40" s="24"/>
      <c r="L40" s="24"/>
      <c r="M40" s="24"/>
      <c r="N40" s="24"/>
      <c r="O40" s="24"/>
      <c r="P40" s="24"/>
      <c r="Q40" s="24"/>
      <c r="R40" s="24"/>
      <c r="S40" s="24"/>
      <c r="T40" s="24"/>
      <c r="U40" s="24"/>
      <c r="V40" s="24"/>
      <c r="W40" s="24"/>
      <c r="X40" s="24"/>
      <c r="Y40" s="24"/>
      <c r="Z40" s="24"/>
    </row>
    <row r="41" ht="19.15" customHeight="1">
      <c r="A41" t="s" s="145">
        <v>1072</v>
      </c>
      <c r="B41" s="168">
        <v>2</v>
      </c>
      <c r="C41" s="168">
        <v>4</v>
      </c>
      <c r="D41" t="s" s="145">
        <v>1110</v>
      </c>
      <c r="E41" t="s" s="145">
        <v>62</v>
      </c>
      <c r="F41" s="212">
        <v>191</v>
      </c>
      <c r="G41" s="168">
        <v>198</v>
      </c>
      <c r="H41" s="155">
        <f>SUM(G41-F41)</f>
        <v>7</v>
      </c>
      <c r="I41" s="167">
        <f>H41/F41</f>
        <v>0.0366492146596859</v>
      </c>
      <c r="J41" s="167">
        <f>H41/G41</f>
        <v>0.0353535353535354</v>
      </c>
      <c r="K41" s="24"/>
      <c r="L41" s="24"/>
      <c r="M41" s="24"/>
      <c r="N41" s="24"/>
      <c r="O41" s="24"/>
      <c r="P41" s="24"/>
      <c r="Q41" s="24"/>
      <c r="R41" s="24"/>
      <c r="S41" s="24"/>
      <c r="T41" s="24"/>
      <c r="U41" s="24"/>
      <c r="V41" s="24"/>
      <c r="W41" s="24"/>
      <c r="X41" s="24"/>
      <c r="Y41" s="24"/>
      <c r="Z41" s="24"/>
    </row>
    <row r="42" ht="19.15" customHeight="1">
      <c r="A42" t="s" s="145">
        <v>1072</v>
      </c>
      <c r="B42" s="168">
        <v>2</v>
      </c>
      <c r="C42" s="168">
        <v>16</v>
      </c>
      <c r="D42" t="s" s="145">
        <v>1111</v>
      </c>
      <c r="E42" t="s" s="145">
        <v>248</v>
      </c>
      <c r="F42" s="212">
        <v>178</v>
      </c>
      <c r="G42" s="168">
        <v>183</v>
      </c>
      <c r="H42" s="155">
        <f>SUM(G42-F42)</f>
        <v>5</v>
      </c>
      <c r="I42" s="167">
        <f>H42/F42</f>
        <v>0.0280898876404494</v>
      </c>
      <c r="J42" s="167">
        <f>H42/G42</f>
        <v>0.0273224043715847</v>
      </c>
      <c r="K42" s="24"/>
      <c r="L42" s="24"/>
      <c r="M42" s="24"/>
      <c r="N42" s="24"/>
      <c r="O42" s="24"/>
      <c r="P42" s="24"/>
      <c r="Q42" s="24"/>
      <c r="R42" s="24"/>
      <c r="S42" s="24"/>
      <c r="T42" s="24"/>
      <c r="U42" s="24"/>
      <c r="V42" s="24"/>
      <c r="W42" s="24"/>
      <c r="X42" s="24"/>
      <c r="Y42" s="24"/>
      <c r="Z42" s="24"/>
    </row>
    <row r="43" ht="19.15" customHeight="1">
      <c r="A43" t="s" s="145">
        <v>1072</v>
      </c>
      <c r="B43" s="168">
        <v>2</v>
      </c>
      <c r="C43" s="168">
        <v>12</v>
      </c>
      <c r="D43" t="s" s="145">
        <v>1112</v>
      </c>
      <c r="E43" t="s" s="145">
        <v>48</v>
      </c>
      <c r="F43" s="212">
        <v>154</v>
      </c>
      <c r="G43" s="168">
        <v>159</v>
      </c>
      <c r="H43" s="155">
        <f>SUM(G43-F43)</f>
        <v>5</v>
      </c>
      <c r="I43" s="167">
        <f>H43/F43</f>
        <v>0.0324675324675325</v>
      </c>
      <c r="J43" s="167">
        <f>H43/G43</f>
        <v>0.0314465408805031</v>
      </c>
      <c r="K43" s="24"/>
      <c r="L43" s="24"/>
      <c r="M43" s="24"/>
      <c r="N43" s="24"/>
      <c r="O43" s="24"/>
      <c r="P43" s="24"/>
      <c r="Q43" s="24"/>
      <c r="R43" s="24"/>
      <c r="S43" s="24"/>
      <c r="T43" s="24"/>
      <c r="U43" s="24"/>
      <c r="V43" s="24"/>
      <c r="W43" s="24"/>
      <c r="X43" s="24"/>
      <c r="Y43" s="24"/>
      <c r="Z43" s="24"/>
    </row>
    <row r="44" ht="19.15" customHeight="1">
      <c r="A44" t="s" s="145">
        <v>1072</v>
      </c>
      <c r="B44" s="168">
        <v>2</v>
      </c>
      <c r="C44" s="168">
        <v>5</v>
      </c>
      <c r="D44" t="s" s="145">
        <v>1113</v>
      </c>
      <c r="E44" t="s" s="145">
        <v>44</v>
      </c>
      <c r="F44" s="212">
        <v>126</v>
      </c>
      <c r="G44" s="168">
        <v>131</v>
      </c>
      <c r="H44" s="155">
        <f>SUM(G44-F44)</f>
        <v>5</v>
      </c>
      <c r="I44" s="167">
        <f>H44/F44</f>
        <v>0.0396825396825397</v>
      </c>
      <c r="J44" s="167">
        <f>H44/G44</f>
        <v>0.0381679389312977</v>
      </c>
      <c r="K44" s="24"/>
      <c r="L44" s="24"/>
      <c r="M44" s="24"/>
      <c r="N44" s="24"/>
      <c r="O44" s="24"/>
      <c r="P44" s="24"/>
      <c r="Q44" s="24"/>
      <c r="R44" s="24"/>
      <c r="S44" s="24"/>
      <c r="T44" s="24"/>
      <c r="U44" s="24"/>
      <c r="V44" s="24"/>
      <c r="W44" s="24"/>
      <c r="X44" s="24"/>
      <c r="Y44" s="24"/>
      <c r="Z44" s="24"/>
    </row>
    <row r="45" ht="19.15" customHeight="1">
      <c r="A45" t="s" s="145">
        <v>1072</v>
      </c>
      <c r="B45" s="168">
        <v>2</v>
      </c>
      <c r="C45" s="168">
        <v>9</v>
      </c>
      <c r="D45" t="s" s="145">
        <v>1114</v>
      </c>
      <c r="E45" t="s" s="145">
        <v>60</v>
      </c>
      <c r="F45" s="212">
        <v>118</v>
      </c>
      <c r="G45" s="168">
        <v>128</v>
      </c>
      <c r="H45" s="155">
        <f>SUM(G45-F45)</f>
        <v>10</v>
      </c>
      <c r="I45" s="167">
        <f>H45/F45</f>
        <v>0.0847457627118644</v>
      </c>
      <c r="J45" s="167">
        <f>H45/G45</f>
        <v>0.078125</v>
      </c>
      <c r="K45" s="24"/>
      <c r="L45" s="24"/>
      <c r="M45" s="24"/>
      <c r="N45" s="24"/>
      <c r="O45" s="24"/>
      <c r="P45" s="24"/>
      <c r="Q45" s="24"/>
      <c r="R45" s="24"/>
      <c r="S45" s="24"/>
      <c r="T45" s="24"/>
      <c r="U45" s="24"/>
      <c r="V45" s="24"/>
      <c r="W45" s="24"/>
      <c r="X45" s="24"/>
      <c r="Y45" s="24"/>
      <c r="Z45" s="24"/>
    </row>
    <row r="46" ht="19.15" customHeight="1">
      <c r="A46" t="s" s="145">
        <v>1072</v>
      </c>
      <c r="B46" s="168">
        <v>2</v>
      </c>
      <c r="C46" s="168">
        <v>22</v>
      </c>
      <c r="D46" t="s" s="145">
        <v>1115</v>
      </c>
      <c r="E46" t="s" s="145">
        <v>68</v>
      </c>
      <c r="F46" s="212">
        <v>120</v>
      </c>
      <c r="G46" s="168">
        <v>125</v>
      </c>
      <c r="H46" s="155">
        <f>SUM(G46-F46)</f>
        <v>5</v>
      </c>
      <c r="I46" s="167">
        <f>H46/F46</f>
        <v>0.0416666666666667</v>
      </c>
      <c r="J46" s="167">
        <f>H46/G46</f>
        <v>0.04</v>
      </c>
      <c r="K46" s="24"/>
      <c r="L46" s="24"/>
      <c r="M46" s="24"/>
      <c r="N46" s="24"/>
      <c r="O46" s="24"/>
      <c r="P46" s="24"/>
      <c r="Q46" s="24"/>
      <c r="R46" s="24"/>
      <c r="S46" s="24"/>
      <c r="T46" s="24"/>
      <c r="U46" s="24"/>
      <c r="V46" s="24"/>
      <c r="W46" s="24"/>
      <c r="X46" s="24"/>
      <c r="Y46" s="24"/>
      <c r="Z46" s="24"/>
    </row>
    <row r="47" ht="19.15" customHeight="1">
      <c r="A47" t="s" s="145">
        <v>1072</v>
      </c>
      <c r="B47" s="168">
        <v>2</v>
      </c>
      <c r="C47" s="168">
        <v>21</v>
      </c>
      <c r="D47" t="s" s="145">
        <v>1116</v>
      </c>
      <c r="E47" t="s" s="145">
        <v>103</v>
      </c>
      <c r="F47" s="212">
        <v>108</v>
      </c>
      <c r="G47" s="168">
        <v>112</v>
      </c>
      <c r="H47" s="155">
        <f>SUM(G47-F47)</f>
        <v>4</v>
      </c>
      <c r="I47" s="167">
        <f>H47/F47</f>
        <v>0.037037037037037</v>
      </c>
      <c r="J47" s="167">
        <f>H47/G47</f>
        <v>0.0357142857142857</v>
      </c>
      <c r="K47" s="24"/>
      <c r="L47" s="24"/>
      <c r="M47" s="24"/>
      <c r="N47" s="24"/>
      <c r="O47" s="24"/>
      <c r="P47" s="24"/>
      <c r="Q47" s="24"/>
      <c r="R47" s="24"/>
      <c r="S47" s="24"/>
      <c r="T47" s="24"/>
      <c r="U47" s="24"/>
      <c r="V47" s="24"/>
      <c r="W47" s="24"/>
      <c r="X47" s="24"/>
      <c r="Y47" s="24"/>
      <c r="Z47" s="24"/>
    </row>
    <row r="48" ht="19.15" customHeight="1">
      <c r="A48" t="s" s="145">
        <v>1072</v>
      </c>
      <c r="B48" s="168">
        <v>2</v>
      </c>
      <c r="C48" s="168">
        <v>13</v>
      </c>
      <c r="D48" t="s" s="145">
        <v>1117</v>
      </c>
      <c r="E48" t="s" s="145">
        <v>66</v>
      </c>
      <c r="F48" s="212">
        <v>92</v>
      </c>
      <c r="G48" s="168">
        <v>95</v>
      </c>
      <c r="H48" s="155">
        <f>SUM(G48-F48)</f>
        <v>3</v>
      </c>
      <c r="I48" s="167">
        <f>H48/F48</f>
        <v>0.0326086956521739</v>
      </c>
      <c r="J48" s="167">
        <f>H48/G48</f>
        <v>0.0315789473684211</v>
      </c>
      <c r="K48" s="24"/>
      <c r="L48" s="24"/>
      <c r="M48" s="24"/>
      <c r="N48" s="24"/>
      <c r="O48" s="24"/>
      <c r="P48" s="24"/>
      <c r="Q48" s="24"/>
      <c r="R48" s="24"/>
      <c r="S48" s="24"/>
      <c r="T48" s="24"/>
      <c r="U48" s="24"/>
      <c r="V48" s="24"/>
      <c r="W48" s="24"/>
      <c r="X48" s="24"/>
      <c r="Y48" s="24"/>
      <c r="Z48" s="24"/>
    </row>
    <row r="49" ht="19.15" customHeight="1">
      <c r="A49" t="s" s="145">
        <v>1072</v>
      </c>
      <c r="B49" s="168">
        <v>2</v>
      </c>
      <c r="C49" s="168">
        <v>19</v>
      </c>
      <c r="D49" t="s" s="145">
        <v>1118</v>
      </c>
      <c r="E49" t="s" s="145">
        <v>101</v>
      </c>
      <c r="F49" s="212">
        <v>80</v>
      </c>
      <c r="G49" s="168">
        <v>81</v>
      </c>
      <c r="H49" s="155">
        <f>SUM(G49-F49)</f>
        <v>1</v>
      </c>
      <c r="I49" s="167">
        <f>H49/F49</f>
        <v>0.0125</v>
      </c>
      <c r="J49" s="167">
        <f>H49/G49</f>
        <v>0.0123456790123457</v>
      </c>
      <c r="K49" s="24"/>
      <c r="L49" s="24"/>
      <c r="M49" s="24"/>
      <c r="N49" s="24"/>
      <c r="O49" s="24"/>
      <c r="P49" s="24"/>
      <c r="Q49" s="24"/>
      <c r="R49" s="24"/>
      <c r="S49" s="24"/>
      <c r="T49" s="24"/>
      <c r="U49" s="24"/>
      <c r="V49" s="24"/>
      <c r="W49" s="24"/>
      <c r="X49" s="24"/>
      <c r="Y49" s="24"/>
      <c r="Z49" s="24"/>
    </row>
    <row r="50" ht="19.15" customHeight="1">
      <c r="A50" t="s" s="145">
        <v>1072</v>
      </c>
      <c r="B50" s="168">
        <v>2</v>
      </c>
      <c r="C50" s="168">
        <v>20</v>
      </c>
      <c r="D50" t="s" s="145">
        <v>1119</v>
      </c>
      <c r="E50" t="s" s="145">
        <v>281</v>
      </c>
      <c r="F50" s="212">
        <v>76</v>
      </c>
      <c r="G50" s="168">
        <v>79</v>
      </c>
      <c r="H50" s="155">
        <f>SUM(G50-F50)</f>
        <v>3</v>
      </c>
      <c r="I50" s="167">
        <f>H50/F50</f>
        <v>0.0394736842105263</v>
      </c>
      <c r="J50" s="167">
        <f>H50/G50</f>
        <v>0.0379746835443038</v>
      </c>
      <c r="K50" s="24"/>
      <c r="L50" s="24"/>
      <c r="M50" s="24"/>
      <c r="N50" s="24"/>
      <c r="O50" s="24"/>
      <c r="P50" s="24"/>
      <c r="Q50" s="24"/>
      <c r="R50" s="24"/>
      <c r="S50" s="24"/>
      <c r="T50" s="24"/>
      <c r="U50" s="24"/>
      <c r="V50" s="24"/>
      <c r="W50" s="24"/>
      <c r="X50" s="24"/>
      <c r="Y50" s="24"/>
      <c r="Z50" s="24"/>
    </row>
    <row r="51" ht="19.15" customHeight="1">
      <c r="A51" t="s" s="145">
        <v>1072</v>
      </c>
      <c r="B51" s="168">
        <v>2</v>
      </c>
      <c r="C51" s="168">
        <v>17</v>
      </c>
      <c r="D51" t="s" s="145">
        <v>1120</v>
      </c>
      <c r="E51" t="s" s="145">
        <v>72</v>
      </c>
      <c r="F51" s="212">
        <v>68</v>
      </c>
      <c r="G51" s="168">
        <v>74</v>
      </c>
      <c r="H51" s="155">
        <f>SUM(G51-F51)</f>
        <v>6</v>
      </c>
      <c r="I51" s="167">
        <f>H51/F51</f>
        <v>0.08823529411764711</v>
      </c>
      <c r="J51" s="167">
        <f>H51/G51</f>
        <v>0.0810810810810811</v>
      </c>
      <c r="K51" s="24"/>
      <c r="L51" s="24"/>
      <c r="M51" s="24"/>
      <c r="N51" s="24"/>
      <c r="O51" s="24"/>
      <c r="P51" s="24"/>
      <c r="Q51" s="24"/>
      <c r="R51" s="24"/>
      <c r="S51" s="24"/>
      <c r="T51" s="24"/>
      <c r="U51" s="24"/>
      <c r="V51" s="24"/>
      <c r="W51" s="24"/>
      <c r="X51" s="24"/>
      <c r="Y51" s="24"/>
      <c r="Z51" s="24"/>
    </row>
    <row r="52" ht="19.15" customHeight="1">
      <c r="A52" t="s" s="145">
        <v>1072</v>
      </c>
      <c r="B52" s="168">
        <v>2</v>
      </c>
      <c r="C52" s="168">
        <v>14</v>
      </c>
      <c r="D52" t="s" s="145">
        <v>1121</v>
      </c>
      <c r="E52" t="s" s="145">
        <v>1122</v>
      </c>
      <c r="F52" s="212">
        <v>35</v>
      </c>
      <c r="G52" s="168">
        <v>37</v>
      </c>
      <c r="H52" s="155">
        <f>SUM(G52-F52)</f>
        <v>2</v>
      </c>
      <c r="I52" s="167">
        <f>H52/F52</f>
        <v>0.0571428571428571</v>
      </c>
      <c r="J52" s="167">
        <f>H52/G52</f>
        <v>0.0540540540540541</v>
      </c>
      <c r="K52" s="24"/>
      <c r="L52" s="24"/>
      <c r="M52" s="24"/>
      <c r="N52" s="24"/>
      <c r="O52" s="24"/>
      <c r="P52" s="24"/>
      <c r="Q52" s="24"/>
      <c r="R52" s="24"/>
      <c r="S52" s="24"/>
      <c r="T52" s="24"/>
      <c r="U52" s="24"/>
      <c r="V52" s="24"/>
      <c r="W52" s="24"/>
      <c r="X52" s="24"/>
      <c r="Y52" s="24"/>
      <c r="Z52" s="24"/>
    </row>
    <row r="53" ht="19.15" customHeight="1">
      <c r="A53" t="s" s="145">
        <v>1072</v>
      </c>
      <c r="B53" s="168">
        <v>2</v>
      </c>
      <c r="C53" s="168">
        <v>18</v>
      </c>
      <c r="D53" t="s" s="145">
        <v>1123</v>
      </c>
      <c r="E53" t="s" s="145">
        <v>147</v>
      </c>
      <c r="F53" s="212">
        <v>29</v>
      </c>
      <c r="G53" s="168">
        <v>29</v>
      </c>
      <c r="H53" s="155">
        <f>SUM(G53-F53)</f>
        <v>0</v>
      </c>
      <c r="I53" s="167">
        <f>H53/F53</f>
        <v>0</v>
      </c>
      <c r="J53" s="167">
        <f>H53/G53</f>
        <v>0</v>
      </c>
      <c r="K53" s="24"/>
      <c r="L53" s="24"/>
      <c r="M53" s="24"/>
      <c r="N53" s="24"/>
      <c r="O53" s="24"/>
      <c r="P53" s="24"/>
      <c r="Q53" s="24"/>
      <c r="R53" s="24"/>
      <c r="S53" s="24"/>
      <c r="T53" s="24"/>
      <c r="U53" s="24"/>
      <c r="V53" s="24"/>
      <c r="W53" s="24"/>
      <c r="X53" s="24"/>
      <c r="Y53" s="24"/>
      <c r="Z53" s="24"/>
    </row>
    <row r="54" ht="19.15" customHeight="1">
      <c r="A54" t="s" s="137">
        <v>1072</v>
      </c>
      <c r="B54" s="170">
        <v>2</v>
      </c>
      <c r="C54" s="170">
        <v>1</v>
      </c>
      <c r="D54" t="s" s="137">
        <v>1124</v>
      </c>
      <c r="E54" t="s" s="137">
        <v>78</v>
      </c>
      <c r="F54" s="213">
        <v>0</v>
      </c>
      <c r="G54" s="170">
        <v>0</v>
      </c>
      <c r="H54" s="175">
        <f>SUM(G54-F54)</f>
        <v>0</v>
      </c>
      <c r="I54" s="176">
        <f>H54/F54</f>
      </c>
      <c r="J54" s="176">
        <f>H54/G54</f>
      </c>
      <c r="K54" s="174"/>
      <c r="L54" s="174"/>
      <c r="M54" s="174"/>
      <c r="N54" s="174"/>
      <c r="O54" s="174"/>
      <c r="P54" s="174"/>
      <c r="Q54" s="174"/>
      <c r="R54" s="174"/>
      <c r="S54" s="174"/>
      <c r="T54" s="174"/>
      <c r="U54" s="174"/>
      <c r="V54" s="174"/>
      <c r="W54" s="174"/>
      <c r="X54" s="174"/>
      <c r="Y54" s="174"/>
      <c r="Z54" s="174"/>
    </row>
    <row r="55" ht="19.15" customHeight="1">
      <c r="A55" s="177"/>
      <c r="B55" s="178"/>
      <c r="C55" s="178"/>
      <c r="D55" s="179"/>
      <c r="E55" s="179"/>
      <c r="F55" s="210">
        <f>SUM(F33:F54)</f>
        <v>77528</v>
      </c>
      <c r="G55" s="180">
        <f>SUM(G33:G54)</f>
        <v>81021</v>
      </c>
      <c r="H55" s="181">
        <f>SUM(H33:H54)</f>
        <v>3493</v>
      </c>
      <c r="I55" s="182">
        <f>H55/F55</f>
        <v>0.0450546899184811</v>
      </c>
      <c r="J55" s="182">
        <f>H55/G55</f>
        <v>0.0431122795324669</v>
      </c>
      <c r="K55" s="183"/>
      <c r="L55" s="183"/>
      <c r="M55" s="183"/>
      <c r="N55" s="183"/>
      <c r="O55" s="183"/>
      <c r="P55" s="183"/>
      <c r="Q55" s="183"/>
      <c r="R55" s="183"/>
      <c r="S55" s="183"/>
      <c r="T55" s="183"/>
      <c r="U55" s="183"/>
      <c r="V55" s="183"/>
      <c r="W55" s="183"/>
      <c r="X55" s="183"/>
      <c r="Y55" s="183"/>
      <c r="Z55" s="184"/>
    </row>
    <row r="56" ht="19.15" customHeight="1">
      <c r="A56" s="185"/>
      <c r="B56" s="186"/>
      <c r="C56" s="186"/>
      <c r="D56" s="185"/>
      <c r="E56" s="185"/>
      <c r="F56" s="211"/>
      <c r="G56" s="186"/>
      <c r="H56" s="187"/>
      <c r="I56" s="188"/>
      <c r="J56" s="188"/>
      <c r="K56" s="189"/>
      <c r="L56" s="189"/>
      <c r="M56" s="189"/>
      <c r="N56" s="189"/>
      <c r="O56" s="189"/>
      <c r="P56" s="189"/>
      <c r="Q56" s="189"/>
      <c r="R56" s="189"/>
      <c r="S56" s="189"/>
      <c r="T56" s="189"/>
      <c r="U56" s="189"/>
      <c r="V56" s="189"/>
      <c r="W56" s="189"/>
      <c r="X56" s="189"/>
      <c r="Y56" s="189"/>
      <c r="Z56" s="189"/>
    </row>
    <row r="57" ht="19.15" customHeight="1">
      <c r="A57" t="s" s="145">
        <v>1072</v>
      </c>
      <c r="B57" s="168">
        <v>3</v>
      </c>
      <c r="C57" s="168">
        <v>12</v>
      </c>
      <c r="D57" t="s" s="145">
        <v>1125</v>
      </c>
      <c r="E57" t="s" s="145">
        <v>26</v>
      </c>
      <c r="F57" s="212">
        <v>29706</v>
      </c>
      <c r="G57" s="168">
        <v>30582</v>
      </c>
      <c r="H57" s="155">
        <f>SUM(G57-F57)</f>
        <v>876</v>
      </c>
      <c r="I57" s="167">
        <f>H57/F57</f>
        <v>0.0294889921228035</v>
      </c>
      <c r="J57" s="167">
        <f>H57/G57</f>
        <v>0.0286443005689621</v>
      </c>
      <c r="K57" s="24"/>
      <c r="L57" s="24"/>
      <c r="M57" s="24"/>
      <c r="N57" s="24"/>
      <c r="O57" s="24"/>
      <c r="P57" s="24"/>
      <c r="Q57" s="24"/>
      <c r="R57" s="24"/>
      <c r="S57" s="24"/>
      <c r="T57" s="24"/>
      <c r="U57" s="24"/>
      <c r="V57" s="24"/>
      <c r="W57" s="24"/>
      <c r="X57" s="24"/>
      <c r="Y57" s="24"/>
      <c r="Z57" s="24"/>
    </row>
    <row r="58" ht="19.15" customHeight="1">
      <c r="A58" t="s" s="145">
        <v>1072</v>
      </c>
      <c r="B58" s="168">
        <v>3</v>
      </c>
      <c r="C58" s="168">
        <v>5</v>
      </c>
      <c r="D58" t="s" s="145">
        <v>1126</v>
      </c>
      <c r="E58" t="s" s="145">
        <v>17</v>
      </c>
      <c r="F58" s="212">
        <v>25958</v>
      </c>
      <c r="G58" s="168">
        <v>26637</v>
      </c>
      <c r="H58" s="155">
        <f>SUM(G58-F58)</f>
        <v>679</v>
      </c>
      <c r="I58" s="167">
        <f>H58/F58</f>
        <v>0.0261576392634255</v>
      </c>
      <c r="J58" s="167">
        <f>H58/G58</f>
        <v>0.0254908585801704</v>
      </c>
      <c r="K58" s="24"/>
      <c r="L58" s="24"/>
      <c r="M58" s="24"/>
      <c r="N58" s="24"/>
      <c r="O58" s="24"/>
      <c r="P58" s="24"/>
      <c r="Q58" s="24"/>
      <c r="R58" s="24"/>
      <c r="S58" s="24"/>
      <c r="T58" s="24"/>
      <c r="U58" s="24"/>
      <c r="V58" s="24"/>
      <c r="W58" s="24"/>
      <c r="X58" s="24"/>
      <c r="Y58" s="24"/>
      <c r="Z58" s="24"/>
    </row>
    <row r="59" ht="19.15" customHeight="1">
      <c r="A59" t="s" s="145">
        <v>1072</v>
      </c>
      <c r="B59" s="168">
        <v>3</v>
      </c>
      <c r="C59" s="168">
        <v>4</v>
      </c>
      <c r="D59" t="s" s="145">
        <v>1127</v>
      </c>
      <c r="E59" t="s" s="145">
        <v>22</v>
      </c>
      <c r="F59" s="155">
        <v>18877</v>
      </c>
      <c r="G59" s="168">
        <v>20087</v>
      </c>
      <c r="H59" s="155">
        <f>SUM(G59-F59)</f>
        <v>1210</v>
      </c>
      <c r="I59" s="167">
        <f>H59/F59</f>
        <v>0.06409916830004771</v>
      </c>
      <c r="J59" s="167">
        <f>H59/G59</f>
        <v>0.0602379648528899</v>
      </c>
      <c r="K59" s="24"/>
      <c r="L59" s="24"/>
      <c r="M59" s="24"/>
      <c r="N59" s="24"/>
      <c r="O59" s="24"/>
      <c r="P59" s="24"/>
      <c r="Q59" s="24"/>
      <c r="R59" s="24"/>
      <c r="S59" s="24"/>
      <c r="T59" s="24"/>
      <c r="U59" s="24"/>
      <c r="V59" s="24"/>
      <c r="W59" s="24"/>
      <c r="X59" s="24"/>
      <c r="Y59" s="24"/>
      <c r="Z59" s="24"/>
    </row>
    <row r="60" ht="19.15" customHeight="1">
      <c r="A60" t="s" s="145">
        <v>1072</v>
      </c>
      <c r="B60" s="168">
        <v>3</v>
      </c>
      <c r="C60" s="168">
        <v>7</v>
      </c>
      <c r="D60" t="s" s="145">
        <v>1128</v>
      </c>
      <c r="E60" t="s" s="145">
        <v>20</v>
      </c>
      <c r="F60" s="155">
        <v>13069</v>
      </c>
      <c r="G60" s="168">
        <v>14393</v>
      </c>
      <c r="H60" s="155">
        <f>SUM(G60-F60)</f>
        <v>1324</v>
      </c>
      <c r="I60" s="167">
        <f>H60/F60</f>
        <v>0.10130843981942</v>
      </c>
      <c r="J60" s="167">
        <f>H60/G60</f>
        <v>0.09198916139790179</v>
      </c>
      <c r="K60" s="24"/>
      <c r="L60" s="24"/>
      <c r="M60" s="24"/>
      <c r="N60" s="24"/>
      <c r="O60" s="24"/>
      <c r="P60" s="24"/>
      <c r="Q60" s="24"/>
      <c r="R60" s="24"/>
      <c r="S60" s="24"/>
      <c r="T60" s="24"/>
      <c r="U60" s="24"/>
      <c r="V60" s="24"/>
      <c r="W60" s="24"/>
      <c r="X60" s="24"/>
      <c r="Y60" s="24"/>
      <c r="Z60" s="24"/>
    </row>
    <row r="61" ht="19.15" customHeight="1">
      <c r="A61" t="s" s="145">
        <v>1072</v>
      </c>
      <c r="B61" s="168">
        <v>3</v>
      </c>
      <c r="C61" s="168">
        <v>6</v>
      </c>
      <c r="D61" t="s" s="145">
        <v>1129</v>
      </c>
      <c r="E61" t="s" s="145">
        <v>28</v>
      </c>
      <c r="F61" s="155">
        <v>6539</v>
      </c>
      <c r="G61" s="168">
        <v>6879</v>
      </c>
      <c r="H61" s="155">
        <f>SUM(G61-F61)</f>
        <v>340</v>
      </c>
      <c r="I61" s="167">
        <f>H61/F61</f>
        <v>0.0519957179996941</v>
      </c>
      <c r="J61" s="167">
        <f>H61/G61</f>
        <v>0.0494257886320686</v>
      </c>
      <c r="K61" s="24"/>
      <c r="L61" s="24"/>
      <c r="M61" s="24"/>
      <c r="N61" s="24"/>
      <c r="O61" s="24"/>
      <c r="P61" s="24"/>
      <c r="Q61" s="24"/>
      <c r="R61" s="24"/>
      <c r="S61" s="24"/>
      <c r="T61" s="24"/>
      <c r="U61" s="24"/>
      <c r="V61" s="24"/>
      <c r="W61" s="24"/>
      <c r="X61" s="24"/>
      <c r="Y61" s="24"/>
      <c r="Z61" s="24"/>
    </row>
    <row r="62" ht="19.15" customHeight="1">
      <c r="A62" t="s" s="145">
        <v>1072</v>
      </c>
      <c r="B62" s="168">
        <v>3</v>
      </c>
      <c r="C62" s="168">
        <v>8</v>
      </c>
      <c r="D62" t="s" s="145">
        <v>1130</v>
      </c>
      <c r="E62" t="s" s="145">
        <v>38</v>
      </c>
      <c r="F62" s="155">
        <v>2321</v>
      </c>
      <c r="G62" s="168">
        <v>2479</v>
      </c>
      <c r="H62" s="155">
        <f>SUM(G62-F62)</f>
        <v>158</v>
      </c>
      <c r="I62" s="167">
        <f>H62/F62</f>
        <v>0.0680741059887979</v>
      </c>
      <c r="J62" s="167">
        <f>H62/G62</f>
        <v>0.06373537716821299</v>
      </c>
      <c r="K62" s="24"/>
      <c r="L62" s="24"/>
      <c r="M62" s="24"/>
      <c r="N62" s="24"/>
      <c r="O62" s="24"/>
      <c r="P62" s="24"/>
      <c r="Q62" s="24"/>
      <c r="R62" s="24"/>
      <c r="S62" s="24"/>
      <c r="T62" s="24"/>
      <c r="U62" s="24"/>
      <c r="V62" s="24"/>
      <c r="W62" s="24"/>
      <c r="X62" s="24"/>
      <c r="Y62" s="24"/>
      <c r="Z62" s="24"/>
    </row>
    <row r="63" ht="19.15" customHeight="1">
      <c r="A63" t="s" s="145">
        <v>1072</v>
      </c>
      <c r="B63" s="168">
        <v>3</v>
      </c>
      <c r="C63" s="168">
        <v>9</v>
      </c>
      <c r="D63" t="s" s="145">
        <v>1131</v>
      </c>
      <c r="E63" t="s" s="145">
        <v>101</v>
      </c>
      <c r="F63" s="212">
        <v>1430</v>
      </c>
      <c r="G63" s="168">
        <v>1468</v>
      </c>
      <c r="H63" s="155">
        <f>SUM(G63-F63)</f>
        <v>38</v>
      </c>
      <c r="I63" s="167">
        <f>H63/F63</f>
        <v>0.0265734265734266</v>
      </c>
      <c r="J63" s="167">
        <f>H63/G63</f>
        <v>0.0258855585831063</v>
      </c>
      <c r="K63" s="24"/>
      <c r="L63" s="24"/>
      <c r="M63" s="24"/>
      <c r="N63" s="24"/>
      <c r="O63" s="24"/>
      <c r="P63" s="24"/>
      <c r="Q63" s="24"/>
      <c r="R63" s="24"/>
      <c r="S63" s="24"/>
      <c r="T63" s="24"/>
      <c r="U63" s="24"/>
      <c r="V63" s="24"/>
      <c r="W63" s="24"/>
      <c r="X63" s="24"/>
      <c r="Y63" s="24"/>
      <c r="Z63" s="24"/>
    </row>
    <row r="64" ht="19.15" customHeight="1">
      <c r="A64" t="s" s="145">
        <v>1072</v>
      </c>
      <c r="B64" s="168">
        <v>3</v>
      </c>
      <c r="C64" s="168">
        <v>22</v>
      </c>
      <c r="D64" t="s" s="145">
        <v>1132</v>
      </c>
      <c r="E64" t="s" s="145">
        <v>34</v>
      </c>
      <c r="F64" s="155">
        <v>1219</v>
      </c>
      <c r="G64" s="168">
        <v>1262</v>
      </c>
      <c r="H64" s="155">
        <f>SUM(G64-F64)</f>
        <v>43</v>
      </c>
      <c r="I64" s="167">
        <f>H64/F64</f>
        <v>0.0352748154224774</v>
      </c>
      <c r="J64" s="167">
        <f>H64/G64</f>
        <v>0.0340729001584786</v>
      </c>
      <c r="K64" s="24"/>
      <c r="L64" s="24"/>
      <c r="M64" s="24"/>
      <c r="N64" s="24"/>
      <c r="O64" s="24"/>
      <c r="P64" s="24"/>
      <c r="Q64" s="24"/>
      <c r="R64" s="24"/>
      <c r="S64" s="24"/>
      <c r="T64" s="24"/>
      <c r="U64" s="24"/>
      <c r="V64" s="24"/>
      <c r="W64" s="24"/>
      <c r="X64" s="24"/>
      <c r="Y64" s="24"/>
      <c r="Z64" s="24"/>
    </row>
    <row r="65" ht="19.15" customHeight="1">
      <c r="A65" t="s" s="145">
        <v>1072</v>
      </c>
      <c r="B65" s="168">
        <v>3</v>
      </c>
      <c r="C65" s="168">
        <v>15</v>
      </c>
      <c r="D65" t="s" s="145">
        <v>1133</v>
      </c>
      <c r="E65" t="s" s="145">
        <v>36</v>
      </c>
      <c r="F65" s="212">
        <v>404</v>
      </c>
      <c r="G65" s="168">
        <v>432</v>
      </c>
      <c r="H65" s="155">
        <f>SUM(G65-F65)</f>
        <v>28</v>
      </c>
      <c r="I65" s="167">
        <f>H65/F65</f>
        <v>0.0693069306930693</v>
      </c>
      <c r="J65" s="167">
        <f>H65/G65</f>
        <v>0.0648148148148148</v>
      </c>
      <c r="K65" s="24"/>
      <c r="L65" s="24"/>
      <c r="M65" s="24"/>
      <c r="N65" s="24"/>
      <c r="O65" s="24"/>
      <c r="P65" s="24"/>
      <c r="Q65" s="24"/>
      <c r="R65" s="24"/>
      <c r="S65" s="24"/>
      <c r="T65" s="24"/>
      <c r="U65" s="24"/>
      <c r="V65" s="24"/>
      <c r="W65" s="24"/>
      <c r="X65" s="24"/>
      <c r="Y65" s="24"/>
      <c r="Z65" s="24"/>
    </row>
    <row r="66" ht="19.15" customHeight="1">
      <c r="A66" t="s" s="145">
        <v>1072</v>
      </c>
      <c r="B66" s="168">
        <v>3</v>
      </c>
      <c r="C66" s="168">
        <v>1</v>
      </c>
      <c r="D66" t="s" s="145">
        <v>1134</v>
      </c>
      <c r="E66" t="s" s="145">
        <v>66</v>
      </c>
      <c r="F66" s="155">
        <v>345</v>
      </c>
      <c r="G66" s="168">
        <v>395</v>
      </c>
      <c r="H66" s="155">
        <f>SUM(G66-F66)</f>
        <v>50</v>
      </c>
      <c r="I66" s="167">
        <f>H66/F66</f>
        <v>0.144927536231884</v>
      </c>
      <c r="J66" s="167">
        <f>H66/G66</f>
        <v>0.126582278481013</v>
      </c>
      <c r="K66" s="24"/>
      <c r="L66" s="24"/>
      <c r="M66" s="24"/>
      <c r="N66" s="24"/>
      <c r="O66" s="24"/>
      <c r="P66" s="24"/>
      <c r="Q66" s="24"/>
      <c r="R66" s="24"/>
      <c r="S66" s="24"/>
      <c r="T66" s="24"/>
      <c r="U66" s="24"/>
      <c r="V66" s="24"/>
      <c r="W66" s="24"/>
      <c r="X66" s="24"/>
      <c r="Y66" s="24"/>
      <c r="Z66" s="24"/>
    </row>
    <row r="67" ht="19.15" customHeight="1">
      <c r="A67" t="s" s="145">
        <v>1072</v>
      </c>
      <c r="B67" s="168">
        <v>3</v>
      </c>
      <c r="C67" s="168">
        <v>25</v>
      </c>
      <c r="D67" t="s" s="145">
        <v>1135</v>
      </c>
      <c r="E67" t="s" s="145">
        <v>173</v>
      </c>
      <c r="F67" s="155">
        <v>382</v>
      </c>
      <c r="G67" s="168">
        <v>392</v>
      </c>
      <c r="H67" s="155">
        <f>SUM(G67-F67)</f>
        <v>10</v>
      </c>
      <c r="I67" s="167">
        <f>H67/F67</f>
        <v>0.0261780104712042</v>
      </c>
      <c r="J67" s="167">
        <f>H67/G67</f>
        <v>0.0255102040816327</v>
      </c>
      <c r="K67" s="24"/>
      <c r="L67" s="24"/>
      <c r="M67" s="24"/>
      <c r="N67" s="24"/>
      <c r="O67" s="24"/>
      <c r="P67" s="24"/>
      <c r="Q67" s="24"/>
      <c r="R67" s="24"/>
      <c r="S67" s="24"/>
      <c r="T67" s="24"/>
      <c r="U67" s="24"/>
      <c r="V67" s="24"/>
      <c r="W67" s="24"/>
      <c r="X67" s="24"/>
      <c r="Y67" s="24"/>
      <c r="Z67" s="24"/>
    </row>
    <row r="68" ht="19.15" customHeight="1">
      <c r="A68" t="s" s="145">
        <v>1072</v>
      </c>
      <c r="B68" s="168">
        <v>3</v>
      </c>
      <c r="C68" s="168">
        <v>3</v>
      </c>
      <c r="D68" t="s" s="145">
        <v>1136</v>
      </c>
      <c r="E68" t="s" s="145">
        <v>62</v>
      </c>
      <c r="F68" s="155">
        <v>375</v>
      </c>
      <c r="G68" s="168">
        <v>390</v>
      </c>
      <c r="H68" s="155">
        <f>SUM(G68-F68)</f>
        <v>15</v>
      </c>
      <c r="I68" s="167">
        <f>H68/F68</f>
        <v>0.04</v>
      </c>
      <c r="J68" s="167">
        <f>H68/G68</f>
        <v>0.0384615384615385</v>
      </c>
      <c r="K68" s="24"/>
      <c r="L68" s="24"/>
      <c r="M68" s="24"/>
      <c r="N68" s="24"/>
      <c r="O68" s="24"/>
      <c r="P68" s="24"/>
      <c r="Q68" s="24"/>
      <c r="R68" s="24"/>
      <c r="S68" s="24"/>
      <c r="T68" s="24"/>
      <c r="U68" s="24"/>
      <c r="V68" s="24"/>
      <c r="W68" s="24"/>
      <c r="X68" s="24"/>
      <c r="Y68" s="24"/>
      <c r="Z68" s="24"/>
    </row>
    <row r="69" ht="19.15" customHeight="1">
      <c r="A69" t="s" s="145">
        <v>1072</v>
      </c>
      <c r="B69" s="168">
        <v>3</v>
      </c>
      <c r="C69" s="168">
        <v>11</v>
      </c>
      <c r="D69" t="s" s="145">
        <v>1137</v>
      </c>
      <c r="E69" t="s" s="145">
        <v>44</v>
      </c>
      <c r="F69" s="155">
        <v>331</v>
      </c>
      <c r="G69" s="168">
        <v>373</v>
      </c>
      <c r="H69" s="155">
        <f>SUM(G69-F69)</f>
        <v>42</v>
      </c>
      <c r="I69" s="167">
        <f>H69/F69</f>
        <v>0.126888217522659</v>
      </c>
      <c r="J69" s="167">
        <f>H69/G69</f>
        <v>0.112600536193029</v>
      </c>
      <c r="K69" s="24"/>
      <c r="L69" s="24"/>
      <c r="M69" s="24"/>
      <c r="N69" s="24"/>
      <c r="O69" s="24"/>
      <c r="P69" s="24"/>
      <c r="Q69" s="24"/>
      <c r="R69" s="24"/>
      <c r="S69" s="24"/>
      <c r="T69" s="24"/>
      <c r="U69" s="24"/>
      <c r="V69" s="24"/>
      <c r="W69" s="24"/>
      <c r="X69" s="24"/>
      <c r="Y69" s="24"/>
      <c r="Z69" s="24"/>
    </row>
    <row r="70" ht="19.15" customHeight="1">
      <c r="A70" t="s" s="145">
        <v>1072</v>
      </c>
      <c r="B70" s="168">
        <v>3</v>
      </c>
      <c r="C70" s="168">
        <v>10</v>
      </c>
      <c r="D70" t="s" s="145">
        <v>1138</v>
      </c>
      <c r="E70" t="s" s="145">
        <v>60</v>
      </c>
      <c r="F70" s="212">
        <v>362</v>
      </c>
      <c r="G70" s="168">
        <v>369</v>
      </c>
      <c r="H70" s="155">
        <f>SUM(G70-F70)</f>
        <v>7</v>
      </c>
      <c r="I70" s="167">
        <f>H70/F70</f>
        <v>0.0193370165745856</v>
      </c>
      <c r="J70" s="167">
        <f>H70/G70</f>
        <v>0.018970189701897</v>
      </c>
      <c r="K70" s="24"/>
      <c r="L70" s="24"/>
      <c r="M70" s="24"/>
      <c r="N70" s="24"/>
      <c r="O70" s="24"/>
      <c r="P70" s="24"/>
      <c r="Q70" s="24"/>
      <c r="R70" s="24"/>
      <c r="S70" s="24"/>
      <c r="T70" s="24"/>
      <c r="U70" s="24"/>
      <c r="V70" s="24"/>
      <c r="W70" s="24"/>
      <c r="X70" s="24"/>
      <c r="Y70" s="24"/>
      <c r="Z70" s="24"/>
    </row>
    <row r="71" ht="19.15" customHeight="1">
      <c r="A71" t="s" s="145">
        <v>1072</v>
      </c>
      <c r="B71" s="168">
        <v>3</v>
      </c>
      <c r="C71" s="168">
        <v>14</v>
      </c>
      <c r="D71" t="s" s="145">
        <v>1139</v>
      </c>
      <c r="E71" t="s" s="145">
        <v>281</v>
      </c>
      <c r="F71" s="155">
        <v>335</v>
      </c>
      <c r="G71" s="168">
        <v>342</v>
      </c>
      <c r="H71" s="155">
        <f>SUM(G71-F71)</f>
        <v>7</v>
      </c>
      <c r="I71" s="167">
        <f>H71/F71</f>
        <v>0.0208955223880597</v>
      </c>
      <c r="J71" s="167">
        <f>H71/G71</f>
        <v>0.0204678362573099</v>
      </c>
      <c r="K71" s="24"/>
      <c r="L71" s="24"/>
      <c r="M71" s="24"/>
      <c r="N71" s="24"/>
      <c r="O71" s="24"/>
      <c r="P71" s="24"/>
      <c r="Q71" s="24"/>
      <c r="R71" s="24"/>
      <c r="S71" s="24"/>
      <c r="T71" s="24"/>
      <c r="U71" s="24"/>
      <c r="V71" s="24"/>
      <c r="W71" s="24"/>
      <c r="X71" s="24"/>
      <c r="Y71" s="24"/>
      <c r="Z71" s="24"/>
    </row>
    <row r="72" ht="19.15" customHeight="1">
      <c r="A72" t="s" s="145">
        <v>1072</v>
      </c>
      <c r="B72" s="168">
        <v>3</v>
      </c>
      <c r="C72" s="168">
        <v>13</v>
      </c>
      <c r="D72" t="s" s="145">
        <v>1140</v>
      </c>
      <c r="E72" t="s" s="145">
        <v>30</v>
      </c>
      <c r="F72" s="155">
        <v>279</v>
      </c>
      <c r="G72" s="168">
        <v>283</v>
      </c>
      <c r="H72" s="155">
        <f>SUM(G72-F72)</f>
        <v>4</v>
      </c>
      <c r="I72" s="167">
        <f>H72/F72</f>
        <v>0.014336917562724</v>
      </c>
      <c r="J72" s="167">
        <f>H72/G72</f>
        <v>0.0141342756183746</v>
      </c>
      <c r="K72" s="24"/>
      <c r="L72" s="24"/>
      <c r="M72" s="24"/>
      <c r="N72" s="24"/>
      <c r="O72" s="24"/>
      <c r="P72" s="24"/>
      <c r="Q72" s="24"/>
      <c r="R72" s="24"/>
      <c r="S72" s="24"/>
      <c r="T72" s="24"/>
      <c r="U72" s="24"/>
      <c r="V72" s="24"/>
      <c r="W72" s="24"/>
      <c r="X72" s="24"/>
      <c r="Y72" s="24"/>
      <c r="Z72" s="24"/>
    </row>
    <row r="73" ht="19.15" customHeight="1">
      <c r="A73" t="s" s="145">
        <v>1072</v>
      </c>
      <c r="B73" s="168">
        <v>3</v>
      </c>
      <c r="C73" s="168">
        <v>18</v>
      </c>
      <c r="D73" t="s" s="145">
        <v>1141</v>
      </c>
      <c r="E73" t="s" s="145">
        <v>48</v>
      </c>
      <c r="F73" s="212">
        <v>219</v>
      </c>
      <c r="G73" s="168">
        <v>229</v>
      </c>
      <c r="H73" s="155">
        <f>SUM(G73-F73)</f>
        <v>10</v>
      </c>
      <c r="I73" s="167">
        <f>H73/F73</f>
        <v>0.045662100456621</v>
      </c>
      <c r="J73" s="167">
        <f>H73/G73</f>
        <v>0.0436681222707424</v>
      </c>
      <c r="K73" s="24"/>
      <c r="L73" s="24"/>
      <c r="M73" s="24"/>
      <c r="N73" s="24"/>
      <c r="O73" s="24"/>
      <c r="P73" s="24"/>
      <c r="Q73" s="24"/>
      <c r="R73" s="24"/>
      <c r="S73" s="24"/>
      <c r="T73" s="24"/>
      <c r="U73" s="24"/>
      <c r="V73" s="24"/>
      <c r="W73" s="24"/>
      <c r="X73" s="24"/>
      <c r="Y73" s="24"/>
      <c r="Z73" s="24"/>
    </row>
    <row r="74" ht="19.15" customHeight="1">
      <c r="A74" t="s" s="145">
        <v>1072</v>
      </c>
      <c r="B74" s="168">
        <v>3</v>
      </c>
      <c r="C74" s="168">
        <v>23</v>
      </c>
      <c r="D74" t="s" s="145">
        <v>1142</v>
      </c>
      <c r="E74" t="s" s="145">
        <v>46</v>
      </c>
      <c r="F74" s="155">
        <v>215</v>
      </c>
      <c r="G74" s="168">
        <v>223</v>
      </c>
      <c r="H74" s="155">
        <f>SUM(G74-F74)</f>
        <v>8</v>
      </c>
      <c r="I74" s="167">
        <f>H74/F74</f>
        <v>0.0372093023255814</v>
      </c>
      <c r="J74" s="167">
        <f>H74/G74</f>
        <v>0.0358744394618834</v>
      </c>
      <c r="K74" s="24"/>
      <c r="L74" s="24"/>
      <c r="M74" s="24"/>
      <c r="N74" s="24"/>
      <c r="O74" s="24"/>
      <c r="P74" s="24"/>
      <c r="Q74" s="24"/>
      <c r="R74" s="24"/>
      <c r="S74" s="24"/>
      <c r="T74" s="24"/>
      <c r="U74" s="24"/>
      <c r="V74" s="24"/>
      <c r="W74" s="24"/>
      <c r="X74" s="24"/>
      <c r="Y74" s="24"/>
      <c r="Z74" s="24"/>
    </row>
    <row r="75" ht="19.15" customHeight="1">
      <c r="A75" t="s" s="145">
        <v>1072</v>
      </c>
      <c r="B75" s="168">
        <v>3</v>
      </c>
      <c r="C75" s="168">
        <v>21</v>
      </c>
      <c r="D75" t="s" s="145">
        <v>1143</v>
      </c>
      <c r="E75" t="s" s="145">
        <v>1091</v>
      </c>
      <c r="F75" s="212">
        <v>182</v>
      </c>
      <c r="G75" s="168">
        <v>194</v>
      </c>
      <c r="H75" s="155">
        <f>SUM(G75-F75)</f>
        <v>12</v>
      </c>
      <c r="I75" s="167">
        <f>H75/F75</f>
        <v>0.06593406593406589</v>
      </c>
      <c r="J75" s="167">
        <f>H75/G75</f>
        <v>0.0618556701030928</v>
      </c>
      <c r="K75" s="24"/>
      <c r="L75" s="24"/>
      <c r="M75" s="24"/>
      <c r="N75" s="24"/>
      <c r="O75" s="24"/>
      <c r="P75" s="24"/>
      <c r="Q75" s="24"/>
      <c r="R75" s="24"/>
      <c r="S75" s="24"/>
      <c r="T75" s="24"/>
      <c r="U75" s="24"/>
      <c r="V75" s="24"/>
      <c r="W75" s="24"/>
      <c r="X75" s="24"/>
      <c r="Y75" s="24"/>
      <c r="Z75" s="24"/>
    </row>
    <row r="76" ht="19.15" customHeight="1">
      <c r="A76" t="s" s="145">
        <v>1072</v>
      </c>
      <c r="B76" s="168">
        <v>3</v>
      </c>
      <c r="C76" s="168">
        <v>24</v>
      </c>
      <c r="D76" t="s" s="145">
        <v>1144</v>
      </c>
      <c r="E76" t="s" s="145">
        <v>52</v>
      </c>
      <c r="F76" s="155">
        <v>140</v>
      </c>
      <c r="G76" s="168">
        <v>154</v>
      </c>
      <c r="H76" s="155">
        <f>SUM(G76-F76)</f>
        <v>14</v>
      </c>
      <c r="I76" s="167">
        <f>H76/F76</f>
        <v>0.1</v>
      </c>
      <c r="J76" s="167">
        <f>H76/G76</f>
        <v>0.0909090909090909</v>
      </c>
      <c r="K76" s="24"/>
      <c r="L76" s="24"/>
      <c r="M76" s="24"/>
      <c r="N76" s="24"/>
      <c r="O76" s="24"/>
      <c r="P76" s="24"/>
      <c r="Q76" s="24"/>
      <c r="R76" s="24"/>
      <c r="S76" s="24"/>
      <c r="T76" s="24"/>
      <c r="U76" s="24"/>
      <c r="V76" s="24"/>
      <c r="W76" s="24"/>
      <c r="X76" s="24"/>
      <c r="Y76" s="24"/>
      <c r="Z76" s="24"/>
    </row>
    <row r="77" ht="19.15" customHeight="1">
      <c r="A77" t="s" s="145">
        <v>1072</v>
      </c>
      <c r="B77" s="168">
        <v>3</v>
      </c>
      <c r="C77" s="168">
        <v>17</v>
      </c>
      <c r="D77" t="s" s="145">
        <v>1145</v>
      </c>
      <c r="E77" t="s" s="145">
        <v>58</v>
      </c>
      <c r="F77" s="155">
        <v>131</v>
      </c>
      <c r="G77" s="168">
        <v>138</v>
      </c>
      <c r="H77" s="155">
        <f>SUM(G77-F77)</f>
        <v>7</v>
      </c>
      <c r="I77" s="167">
        <f>H77/F77</f>
        <v>0.0534351145038168</v>
      </c>
      <c r="J77" s="167">
        <f>H77/G77</f>
        <v>0.0507246376811594</v>
      </c>
      <c r="K77" s="24"/>
      <c r="L77" s="24"/>
      <c r="M77" s="24"/>
      <c r="N77" s="24"/>
      <c r="O77" s="24"/>
      <c r="P77" s="24"/>
      <c r="Q77" s="24"/>
      <c r="R77" s="24"/>
      <c r="S77" s="24"/>
      <c r="T77" s="24"/>
      <c r="U77" s="24"/>
      <c r="V77" s="24"/>
      <c r="W77" s="24"/>
      <c r="X77" s="24"/>
      <c r="Y77" s="24"/>
      <c r="Z77" s="24"/>
    </row>
    <row r="78" ht="19.15" customHeight="1">
      <c r="A78" t="s" s="145">
        <v>1072</v>
      </c>
      <c r="B78" s="168">
        <v>3</v>
      </c>
      <c r="C78" s="168">
        <v>19</v>
      </c>
      <c r="D78" t="s" s="145">
        <v>1146</v>
      </c>
      <c r="E78" t="s" s="145">
        <v>72</v>
      </c>
      <c r="F78" s="212">
        <v>123</v>
      </c>
      <c r="G78" s="168">
        <v>133</v>
      </c>
      <c r="H78" s="155">
        <f>SUM(G78-F78)</f>
        <v>10</v>
      </c>
      <c r="I78" s="167">
        <f>H78/F78</f>
        <v>0.08130081300813009</v>
      </c>
      <c r="J78" s="167">
        <f>H78/G78</f>
        <v>0.075187969924812</v>
      </c>
      <c r="K78" s="24"/>
      <c r="L78" s="24"/>
      <c r="M78" s="24"/>
      <c r="N78" s="24"/>
      <c r="O78" s="24"/>
      <c r="P78" s="24"/>
      <c r="Q78" s="24"/>
      <c r="R78" s="24"/>
      <c r="S78" s="24"/>
      <c r="T78" s="24"/>
      <c r="U78" s="24"/>
      <c r="V78" s="24"/>
      <c r="W78" s="24"/>
      <c r="X78" s="24"/>
      <c r="Y78" s="24"/>
      <c r="Z78" s="24"/>
    </row>
    <row r="79" ht="19.15" customHeight="1">
      <c r="A79" t="s" s="145">
        <v>1072</v>
      </c>
      <c r="B79" s="168">
        <v>3</v>
      </c>
      <c r="C79" s="168">
        <v>16</v>
      </c>
      <c r="D79" t="s" s="145">
        <v>1147</v>
      </c>
      <c r="E79" t="s" s="145">
        <v>1122</v>
      </c>
      <c r="F79" s="155">
        <v>80</v>
      </c>
      <c r="G79" s="168">
        <v>85</v>
      </c>
      <c r="H79" s="155">
        <f>SUM(G79-F79)</f>
        <v>5</v>
      </c>
      <c r="I79" s="167">
        <f>H79/F79</f>
        <v>0.0625</v>
      </c>
      <c r="J79" s="167">
        <f>H79/G79</f>
        <v>0.0588235294117647</v>
      </c>
      <c r="K79" s="24"/>
      <c r="L79" s="24"/>
      <c r="M79" s="24"/>
      <c r="N79" s="24"/>
      <c r="O79" s="24"/>
      <c r="P79" s="24"/>
      <c r="Q79" s="24"/>
      <c r="R79" s="24"/>
      <c r="S79" s="24"/>
      <c r="T79" s="24"/>
      <c r="U79" s="24"/>
      <c r="V79" s="24"/>
      <c r="W79" s="24"/>
      <c r="X79" s="24"/>
      <c r="Y79" s="24"/>
      <c r="Z79" s="24"/>
    </row>
    <row r="80" ht="19.15" customHeight="1">
      <c r="A80" t="s" s="145">
        <v>1072</v>
      </c>
      <c r="B80" s="168">
        <v>3</v>
      </c>
      <c r="C80" s="168">
        <v>20</v>
      </c>
      <c r="D80" t="s" s="145">
        <v>1148</v>
      </c>
      <c r="E80" t="s" s="145">
        <v>147</v>
      </c>
      <c r="F80" s="212">
        <v>50</v>
      </c>
      <c r="G80" s="168">
        <v>53</v>
      </c>
      <c r="H80" s="155">
        <f>SUM(G80-F80)</f>
        <v>3</v>
      </c>
      <c r="I80" s="167">
        <f>H80/F80</f>
        <v>0.06</v>
      </c>
      <c r="J80" s="167">
        <f>H80/G80</f>
        <v>0.0566037735849057</v>
      </c>
      <c r="K80" s="24"/>
      <c r="L80" s="24"/>
      <c r="M80" s="24"/>
      <c r="N80" s="24"/>
      <c r="O80" s="24"/>
      <c r="P80" s="24"/>
      <c r="Q80" s="24"/>
      <c r="R80" s="24"/>
      <c r="S80" s="24"/>
      <c r="T80" s="24"/>
      <c r="U80" s="24"/>
      <c r="V80" s="24"/>
      <c r="W80" s="24"/>
      <c r="X80" s="24"/>
      <c r="Y80" s="24"/>
      <c r="Z80" s="24"/>
    </row>
    <row r="81" ht="19.15" customHeight="1">
      <c r="A81" t="s" s="137">
        <v>1072</v>
      </c>
      <c r="B81" s="170">
        <v>3</v>
      </c>
      <c r="C81" s="170">
        <v>2</v>
      </c>
      <c r="D81" t="s" s="137">
        <v>1149</v>
      </c>
      <c r="E81" t="s" s="137">
        <v>78</v>
      </c>
      <c r="F81" s="175">
        <v>0</v>
      </c>
      <c r="G81" s="170">
        <v>0</v>
      </c>
      <c r="H81" s="175">
        <f>SUM(G81-F81)</f>
        <v>0</v>
      </c>
      <c r="I81" s="176">
        <f>H81/F81</f>
      </c>
      <c r="J81" s="176">
        <f>H81/G81</f>
      </c>
      <c r="K81" s="174"/>
      <c r="L81" s="174"/>
      <c r="M81" s="174"/>
      <c r="N81" s="174"/>
      <c r="O81" s="174"/>
      <c r="P81" s="174"/>
      <c r="Q81" s="174"/>
      <c r="R81" s="174"/>
      <c r="S81" s="174"/>
      <c r="T81" s="174"/>
      <c r="U81" s="174"/>
      <c r="V81" s="174"/>
      <c r="W81" s="174"/>
      <c r="X81" s="174"/>
      <c r="Y81" s="174"/>
      <c r="Z81" s="174"/>
    </row>
    <row r="82" ht="19.15" customHeight="1">
      <c r="A82" s="177"/>
      <c r="B82" s="178"/>
      <c r="C82" s="178"/>
      <c r="D82" s="179"/>
      <c r="E82" s="179"/>
      <c r="F82" s="181">
        <f>SUM(F57:F81)</f>
        <v>103072</v>
      </c>
      <c r="G82" s="180">
        <f>SUM(G57:G81)</f>
        <v>107972</v>
      </c>
      <c r="H82" s="181">
        <f>SUM(H57:H81)</f>
        <v>4900</v>
      </c>
      <c r="I82" s="182">
        <f>H82/F82</f>
        <v>0.0475395839801304</v>
      </c>
      <c r="J82" s="182">
        <f>H82/G82</f>
        <v>0.0453821361093617</v>
      </c>
      <c r="K82" s="183"/>
      <c r="L82" s="183"/>
      <c r="M82" s="183"/>
      <c r="N82" s="183"/>
      <c r="O82" s="183"/>
      <c r="P82" s="183"/>
      <c r="Q82" s="183"/>
      <c r="R82" s="183"/>
      <c r="S82" s="183"/>
      <c r="T82" s="183"/>
      <c r="U82" s="183"/>
      <c r="V82" s="183"/>
      <c r="W82" s="183"/>
      <c r="X82" s="183"/>
      <c r="Y82" s="183"/>
      <c r="Z82" s="184"/>
    </row>
    <row r="83" ht="19.15" customHeight="1">
      <c r="A83" s="185"/>
      <c r="B83" s="186"/>
      <c r="C83" s="186"/>
      <c r="D83" s="185"/>
      <c r="E83" s="185"/>
      <c r="F83" s="187"/>
      <c r="G83" s="186"/>
      <c r="H83" s="187"/>
      <c r="I83" s="228"/>
      <c r="J83" s="228"/>
      <c r="K83" s="189"/>
      <c r="L83" s="189"/>
      <c r="M83" s="189"/>
      <c r="N83" s="189"/>
      <c r="O83" s="189"/>
      <c r="P83" s="189"/>
      <c r="Q83" s="189"/>
      <c r="R83" s="189"/>
      <c r="S83" s="189"/>
      <c r="T83" s="189"/>
      <c r="U83" s="189"/>
      <c r="V83" s="189"/>
      <c r="W83" s="189"/>
      <c r="X83" s="189"/>
      <c r="Y83" s="189"/>
      <c r="Z83" s="189"/>
    </row>
    <row r="84" ht="19.15" customHeight="1">
      <c r="A84" t="s" s="145">
        <v>1072</v>
      </c>
      <c r="B84" s="168">
        <v>4</v>
      </c>
      <c r="C84" s="168">
        <v>6</v>
      </c>
      <c r="D84" t="s" s="145">
        <v>1150</v>
      </c>
      <c r="E84" t="s" s="145">
        <v>20</v>
      </c>
      <c r="F84" s="212">
        <v>29034</v>
      </c>
      <c r="G84" s="168">
        <v>30287</v>
      </c>
      <c r="H84" s="155">
        <f>SUM(G84-F84)</f>
        <v>1253</v>
      </c>
      <c r="I84" s="167">
        <f>H84/F84</f>
        <v>0.0431562995109182</v>
      </c>
      <c r="J84" s="167">
        <f>H84/G84</f>
        <v>0.0413708851982699</v>
      </c>
      <c r="K84" s="24"/>
      <c r="L84" s="24"/>
      <c r="M84" s="24"/>
      <c r="N84" s="24"/>
      <c r="O84" s="24"/>
      <c r="P84" s="24"/>
      <c r="Q84" s="24"/>
      <c r="R84" s="24"/>
      <c r="S84" s="24"/>
      <c r="T84" s="24"/>
      <c r="U84" s="24"/>
      <c r="V84" s="24"/>
      <c r="W84" s="24"/>
      <c r="X84" s="24"/>
      <c r="Y84" s="24"/>
      <c r="Z84" s="24"/>
    </row>
    <row r="85" ht="19.15" customHeight="1">
      <c r="A85" t="s" s="145">
        <v>1072</v>
      </c>
      <c r="B85" s="168">
        <v>4</v>
      </c>
      <c r="C85" s="168">
        <v>10</v>
      </c>
      <c r="D85" t="s" s="145">
        <v>1151</v>
      </c>
      <c r="E85" t="s" s="145">
        <v>22</v>
      </c>
      <c r="F85" s="155">
        <v>20792</v>
      </c>
      <c r="G85" s="168">
        <v>21995</v>
      </c>
      <c r="H85" s="155">
        <f>SUM(G85-F85)</f>
        <v>1203</v>
      </c>
      <c r="I85" s="167">
        <f>H85/F85</f>
        <v>0.0578587918430165</v>
      </c>
      <c r="J85" s="167">
        <f>H85/G85</f>
        <v>0.0546942486928847</v>
      </c>
      <c r="K85" s="24"/>
      <c r="L85" s="24"/>
      <c r="M85" s="24"/>
      <c r="N85" s="24"/>
      <c r="O85" s="24"/>
      <c r="P85" s="24"/>
      <c r="Q85" s="24"/>
      <c r="R85" s="24"/>
      <c r="S85" s="24"/>
      <c r="T85" s="24"/>
      <c r="U85" s="24"/>
      <c r="V85" s="24"/>
      <c r="W85" s="24"/>
      <c r="X85" s="24"/>
      <c r="Y85" s="24"/>
      <c r="Z85" s="24"/>
    </row>
    <row r="86" ht="19.15" customHeight="1">
      <c r="A86" t="s" s="145">
        <v>1072</v>
      </c>
      <c r="B86" s="168">
        <v>4</v>
      </c>
      <c r="C86" s="168">
        <v>3</v>
      </c>
      <c r="D86" t="s" s="145">
        <v>1152</v>
      </c>
      <c r="E86" t="s" s="145">
        <v>17</v>
      </c>
      <c r="F86" s="155">
        <v>21176</v>
      </c>
      <c r="G86" s="168">
        <v>21924</v>
      </c>
      <c r="H86" s="155">
        <f>SUM(G86-F86)</f>
        <v>748</v>
      </c>
      <c r="I86" s="167">
        <f>H86/F86</f>
        <v>0.0353230071779373</v>
      </c>
      <c r="J86" s="167">
        <f>H86/G86</f>
        <v>0.0341178617040686</v>
      </c>
      <c r="K86" s="24"/>
      <c r="L86" s="24"/>
      <c r="M86" s="24"/>
      <c r="N86" s="24"/>
      <c r="O86" s="24"/>
      <c r="P86" s="24"/>
      <c r="Q86" s="24"/>
      <c r="R86" s="24"/>
      <c r="S86" s="24"/>
      <c r="T86" s="24"/>
      <c r="U86" s="24"/>
      <c r="V86" s="24"/>
      <c r="W86" s="24"/>
      <c r="X86" s="24"/>
      <c r="Y86" s="24"/>
      <c r="Z86" s="24"/>
    </row>
    <row r="87" ht="19.15" customHeight="1">
      <c r="A87" t="s" s="145">
        <v>1072</v>
      </c>
      <c r="B87" s="168">
        <v>4</v>
      </c>
      <c r="C87" s="168">
        <v>7</v>
      </c>
      <c r="D87" t="s" s="145">
        <v>1153</v>
      </c>
      <c r="E87" t="s" s="145">
        <v>38</v>
      </c>
      <c r="F87" s="155">
        <v>4501</v>
      </c>
      <c r="G87" s="168">
        <v>4742</v>
      </c>
      <c r="H87" s="155">
        <f>SUM(G87-F87)</f>
        <v>241</v>
      </c>
      <c r="I87" s="167">
        <f>H87/F87</f>
        <v>0.0535436569651189</v>
      </c>
      <c r="J87" s="167">
        <f>H87/G87</f>
        <v>0.050822437789962</v>
      </c>
      <c r="K87" s="24"/>
      <c r="L87" s="24"/>
      <c r="M87" s="24"/>
      <c r="N87" s="24"/>
      <c r="O87" s="24"/>
      <c r="P87" s="24"/>
      <c r="Q87" s="24"/>
      <c r="R87" s="24"/>
      <c r="S87" s="24"/>
      <c r="T87" s="24"/>
      <c r="U87" s="24"/>
      <c r="V87" s="24"/>
      <c r="W87" s="24"/>
      <c r="X87" s="24"/>
      <c r="Y87" s="24"/>
      <c r="Z87" s="24"/>
    </row>
    <row r="88" ht="19.15" customHeight="1">
      <c r="A88" t="s" s="145">
        <v>1072</v>
      </c>
      <c r="B88" s="168">
        <v>4</v>
      </c>
      <c r="C88" s="168">
        <v>11</v>
      </c>
      <c r="D88" t="s" s="145">
        <v>1154</v>
      </c>
      <c r="E88" t="s" s="145">
        <v>26</v>
      </c>
      <c r="F88" s="155">
        <v>4284</v>
      </c>
      <c r="G88" s="168">
        <v>4327</v>
      </c>
      <c r="H88" s="155">
        <f>SUM(G88-F88)</f>
        <v>43</v>
      </c>
      <c r="I88" s="167">
        <f>H88/F88</f>
        <v>0.0100373482726424</v>
      </c>
      <c r="J88" s="167">
        <f>H88/G88</f>
        <v>0.009937601109313609</v>
      </c>
      <c r="K88" s="24"/>
      <c r="L88" s="24"/>
      <c r="M88" s="24"/>
      <c r="N88" s="24"/>
      <c r="O88" s="24"/>
      <c r="P88" s="24"/>
      <c r="Q88" s="24"/>
      <c r="R88" s="24"/>
      <c r="S88" s="24"/>
      <c r="T88" s="24"/>
      <c r="U88" s="24"/>
      <c r="V88" s="24"/>
      <c r="W88" s="24"/>
      <c r="X88" s="24"/>
      <c r="Y88" s="24"/>
      <c r="Z88" s="24"/>
    </row>
    <row r="89" ht="19.15" customHeight="1">
      <c r="A89" t="s" s="145">
        <v>1072</v>
      </c>
      <c r="B89" s="168">
        <v>4</v>
      </c>
      <c r="C89" s="168">
        <v>2</v>
      </c>
      <c r="D89" t="s" s="145">
        <v>1155</v>
      </c>
      <c r="E89" t="s" s="145">
        <v>28</v>
      </c>
      <c r="F89" s="155">
        <v>3044</v>
      </c>
      <c r="G89" s="168">
        <v>3197</v>
      </c>
      <c r="H89" s="155">
        <f>SUM(G89-F89)</f>
        <v>153</v>
      </c>
      <c r="I89" s="167">
        <f>H89/F89</f>
        <v>0.0502628120893561</v>
      </c>
      <c r="J89" s="167">
        <f>H89/G89</f>
        <v>0.0478573662808883</v>
      </c>
      <c r="K89" s="24"/>
      <c r="L89" s="24"/>
      <c r="M89" s="24"/>
      <c r="N89" s="24"/>
      <c r="O89" s="24"/>
      <c r="P89" s="24"/>
      <c r="Q89" s="24"/>
      <c r="R89" s="24"/>
      <c r="S89" s="24"/>
      <c r="T89" s="24"/>
      <c r="U89" s="24"/>
      <c r="V89" s="24"/>
      <c r="W89" s="24"/>
      <c r="X89" s="24"/>
      <c r="Y89" s="24"/>
      <c r="Z89" s="24"/>
    </row>
    <row r="90" ht="19.15" customHeight="1">
      <c r="A90" t="s" s="145">
        <v>1072</v>
      </c>
      <c r="B90" s="168">
        <v>4</v>
      </c>
      <c r="C90" s="168">
        <v>4</v>
      </c>
      <c r="D90" t="s" s="145">
        <v>1156</v>
      </c>
      <c r="E90" t="s" s="145">
        <v>60</v>
      </c>
      <c r="F90" s="155">
        <v>996</v>
      </c>
      <c r="G90" s="168">
        <v>1030</v>
      </c>
      <c r="H90" s="155">
        <f>SUM(G90-F90)</f>
        <v>34</v>
      </c>
      <c r="I90" s="167">
        <f>H90/F90</f>
        <v>0.034136546184739</v>
      </c>
      <c r="J90" s="167">
        <f>H90/G90</f>
        <v>0.0330097087378641</v>
      </c>
      <c r="K90" s="24"/>
      <c r="L90" s="24"/>
      <c r="M90" s="24"/>
      <c r="N90" s="24"/>
      <c r="O90" s="24"/>
      <c r="P90" s="24"/>
      <c r="Q90" s="24"/>
      <c r="R90" s="24"/>
      <c r="S90" s="24"/>
      <c r="T90" s="24"/>
      <c r="U90" s="24"/>
      <c r="V90" s="24"/>
      <c r="W90" s="24"/>
      <c r="X90" s="24"/>
      <c r="Y90" s="24"/>
      <c r="Z90" s="24"/>
    </row>
    <row r="91" ht="19.15" customHeight="1">
      <c r="A91" t="s" s="145">
        <v>1072</v>
      </c>
      <c r="B91" s="168">
        <v>4</v>
      </c>
      <c r="C91" s="168">
        <v>5</v>
      </c>
      <c r="D91" t="s" s="145">
        <v>1157</v>
      </c>
      <c r="E91" t="s" s="145">
        <v>281</v>
      </c>
      <c r="F91" s="212">
        <v>825</v>
      </c>
      <c r="G91" s="168">
        <v>848</v>
      </c>
      <c r="H91" s="155">
        <f>SUM(G91-F91)</f>
        <v>23</v>
      </c>
      <c r="I91" s="167">
        <f>H91/F91</f>
        <v>0.0278787878787879</v>
      </c>
      <c r="J91" s="167">
        <f>H91/G91</f>
        <v>0.027122641509434</v>
      </c>
      <c r="K91" s="24"/>
      <c r="L91" s="24"/>
      <c r="M91" s="24"/>
      <c r="N91" s="24"/>
      <c r="O91" s="24"/>
      <c r="P91" s="24"/>
      <c r="Q91" s="24"/>
      <c r="R91" s="24"/>
      <c r="S91" s="24"/>
      <c r="T91" s="24"/>
      <c r="U91" s="24"/>
      <c r="V91" s="24"/>
      <c r="W91" s="24"/>
      <c r="X91" s="24"/>
      <c r="Y91" s="24"/>
      <c r="Z91" s="24"/>
    </row>
    <row r="92" ht="19.15" customHeight="1">
      <c r="A92" t="s" s="145">
        <v>1072</v>
      </c>
      <c r="B92" s="168">
        <v>4</v>
      </c>
      <c r="C92" s="168">
        <v>13</v>
      </c>
      <c r="D92" t="s" s="145">
        <v>1158</v>
      </c>
      <c r="E92" t="s" s="145">
        <v>375</v>
      </c>
      <c r="F92" s="155">
        <v>821</v>
      </c>
      <c r="G92" s="168">
        <v>831</v>
      </c>
      <c r="H92" s="155">
        <f>SUM(G92-F92)</f>
        <v>10</v>
      </c>
      <c r="I92" s="167">
        <f>H92/F92</f>
        <v>0.0121802679658952</v>
      </c>
      <c r="J92" s="167">
        <f>H92/G92</f>
        <v>0.0120336943441637</v>
      </c>
      <c r="K92" s="24"/>
      <c r="L92" s="24"/>
      <c r="M92" s="24"/>
      <c r="N92" s="24"/>
      <c r="O92" s="24"/>
      <c r="P92" s="24"/>
      <c r="Q92" s="24"/>
      <c r="R92" s="24"/>
      <c r="S92" s="24"/>
      <c r="T92" s="24"/>
      <c r="U92" s="24"/>
      <c r="V92" s="24"/>
      <c r="W92" s="24"/>
      <c r="X92" s="24"/>
      <c r="Y92" s="24"/>
      <c r="Z92" s="24"/>
    </row>
    <row r="93" ht="19.15" customHeight="1">
      <c r="A93" t="s" s="145">
        <v>1072</v>
      </c>
      <c r="B93" s="168">
        <v>4</v>
      </c>
      <c r="C93" s="168">
        <v>27</v>
      </c>
      <c r="D93" t="s" s="145">
        <v>1205</v>
      </c>
      <c r="E93" t="s" s="145">
        <v>1091</v>
      </c>
      <c r="F93" s="155">
        <v>252</v>
      </c>
      <c r="G93" s="168">
        <v>799</v>
      </c>
      <c r="H93" s="155">
        <f>SUM(G93-F93)</f>
        <v>547</v>
      </c>
      <c r="I93" s="167">
        <f>H93/F93</f>
        <v>2.17063492063492</v>
      </c>
      <c r="J93" s="167">
        <f>H93/G93</f>
        <v>0.684605757196496</v>
      </c>
      <c r="K93" s="24"/>
      <c r="L93" s="24"/>
      <c r="M93" s="24"/>
      <c r="N93" s="24"/>
      <c r="O93" s="24"/>
      <c r="P93" s="24"/>
      <c r="Q93" s="24"/>
      <c r="R93" s="24"/>
      <c r="S93" s="24"/>
      <c r="T93" s="24"/>
      <c r="U93" s="24"/>
      <c r="V93" s="24"/>
      <c r="W93" s="24"/>
      <c r="X93" s="24"/>
      <c r="Y93" s="24"/>
      <c r="Z93" s="24"/>
    </row>
    <row r="94" ht="19.15" customHeight="1">
      <c r="A94" t="s" s="145">
        <v>1072</v>
      </c>
      <c r="B94" s="168">
        <v>4</v>
      </c>
      <c r="C94" s="168">
        <v>22</v>
      </c>
      <c r="D94" t="s" s="145">
        <v>1159</v>
      </c>
      <c r="E94" t="s" s="145">
        <v>34</v>
      </c>
      <c r="F94" s="212">
        <v>722</v>
      </c>
      <c r="G94" s="168">
        <v>755</v>
      </c>
      <c r="H94" s="155">
        <f>SUM(G94-F94)</f>
        <v>33</v>
      </c>
      <c r="I94" s="167">
        <f>H94/F94</f>
        <v>0.0457063711911357</v>
      </c>
      <c r="J94" s="167">
        <f>H94/G94</f>
        <v>0.0437086092715232</v>
      </c>
      <c r="K94" s="24"/>
      <c r="L94" s="24"/>
      <c r="M94" s="24"/>
      <c r="N94" s="24"/>
      <c r="O94" s="24"/>
      <c r="P94" s="24"/>
      <c r="Q94" s="24"/>
      <c r="R94" s="24"/>
      <c r="S94" s="24"/>
      <c r="T94" s="24"/>
      <c r="U94" s="24"/>
      <c r="V94" s="24"/>
      <c r="W94" s="24"/>
      <c r="X94" s="24"/>
      <c r="Y94" s="24"/>
      <c r="Z94" s="24"/>
    </row>
    <row r="95" ht="19.15" customHeight="1">
      <c r="A95" t="s" s="145">
        <v>1072</v>
      </c>
      <c r="B95" s="168">
        <v>4</v>
      </c>
      <c r="C95" s="168">
        <v>1</v>
      </c>
      <c r="D95" t="s" s="145">
        <v>1160</v>
      </c>
      <c r="E95" t="s" s="145">
        <v>101</v>
      </c>
      <c r="F95" s="155">
        <v>631</v>
      </c>
      <c r="G95" s="168">
        <v>675</v>
      </c>
      <c r="H95" s="155">
        <f>SUM(G95-F95)</f>
        <v>44</v>
      </c>
      <c r="I95" s="167">
        <f>H95/F95</f>
        <v>0.0697305863708399</v>
      </c>
      <c r="J95" s="167">
        <f>H95/G95</f>
        <v>0.06518518518518519</v>
      </c>
      <c r="K95" s="24"/>
      <c r="L95" s="24"/>
      <c r="M95" s="24"/>
      <c r="N95" s="24"/>
      <c r="O95" s="24"/>
      <c r="P95" s="24"/>
      <c r="Q95" s="24"/>
      <c r="R95" s="24"/>
      <c r="S95" s="24"/>
      <c r="T95" s="24"/>
      <c r="U95" s="24"/>
      <c r="V95" s="24"/>
      <c r="W95" s="24"/>
      <c r="X95" s="24"/>
      <c r="Y95" s="24"/>
      <c r="Z95" s="24"/>
    </row>
    <row r="96" ht="19.15" customHeight="1">
      <c r="A96" t="s" s="145">
        <v>1072</v>
      </c>
      <c r="B96" s="168">
        <v>4</v>
      </c>
      <c r="C96" s="168">
        <v>26</v>
      </c>
      <c r="D96" t="s" s="145">
        <v>1161</v>
      </c>
      <c r="E96" t="s" s="145">
        <v>72</v>
      </c>
      <c r="F96" s="155">
        <v>587</v>
      </c>
      <c r="G96" s="168">
        <v>630</v>
      </c>
      <c r="H96" s="155">
        <f>SUM(G96-F96)</f>
        <v>43</v>
      </c>
      <c r="I96" s="167">
        <f>H96/F96</f>
        <v>0.07325383304940369</v>
      </c>
      <c r="J96" s="167">
        <f>H96/G96</f>
        <v>0.0682539682539683</v>
      </c>
      <c r="K96" s="24"/>
      <c r="L96" s="24"/>
      <c r="M96" s="24"/>
      <c r="N96" s="24"/>
      <c r="O96" s="24"/>
      <c r="P96" s="24"/>
      <c r="Q96" s="24"/>
      <c r="R96" s="24"/>
      <c r="S96" s="24"/>
      <c r="T96" s="24"/>
      <c r="U96" s="24"/>
      <c r="V96" s="24"/>
      <c r="W96" s="24"/>
      <c r="X96" s="24"/>
      <c r="Y96" s="24"/>
      <c r="Z96" s="24"/>
    </row>
    <row r="97" ht="19.15" customHeight="1">
      <c r="A97" t="s" s="145">
        <v>1072</v>
      </c>
      <c r="B97" s="168">
        <v>4</v>
      </c>
      <c r="C97" s="168">
        <v>9</v>
      </c>
      <c r="D97" t="s" s="145">
        <v>1162</v>
      </c>
      <c r="E97" t="s" s="145">
        <v>30</v>
      </c>
      <c r="F97" s="155">
        <v>425</v>
      </c>
      <c r="G97" s="168">
        <v>553</v>
      </c>
      <c r="H97" s="155">
        <f>SUM(G97-F97)</f>
        <v>128</v>
      </c>
      <c r="I97" s="167">
        <f>H97/F97</f>
        <v>0.301176470588235</v>
      </c>
      <c r="J97" s="167">
        <f>H97/G97</f>
        <v>0.231464737793852</v>
      </c>
      <c r="K97" s="24"/>
      <c r="L97" s="24"/>
      <c r="M97" s="24"/>
      <c r="N97" s="24"/>
      <c r="O97" s="24"/>
      <c r="P97" s="24"/>
      <c r="Q97" s="24"/>
      <c r="R97" s="24"/>
      <c r="S97" s="24"/>
      <c r="T97" s="24"/>
      <c r="U97" s="24"/>
      <c r="V97" s="24"/>
      <c r="W97" s="24"/>
      <c r="X97" s="24"/>
      <c r="Y97" s="24"/>
      <c r="Z97" s="24"/>
    </row>
    <row r="98" ht="19.15" customHeight="1">
      <c r="A98" t="s" s="145">
        <v>1072</v>
      </c>
      <c r="B98" s="168">
        <v>4</v>
      </c>
      <c r="C98" s="168">
        <v>19</v>
      </c>
      <c r="D98" t="s" s="145">
        <v>1163</v>
      </c>
      <c r="E98" t="s" s="145">
        <v>36</v>
      </c>
      <c r="F98" s="155">
        <v>424</v>
      </c>
      <c r="G98" s="168">
        <v>433</v>
      </c>
      <c r="H98" s="155">
        <f>SUM(G98-F98)</f>
        <v>9</v>
      </c>
      <c r="I98" s="167">
        <f>H98/F98</f>
        <v>0.0212264150943396</v>
      </c>
      <c r="J98" s="167">
        <f>H98/G98</f>
        <v>0.0207852193995381</v>
      </c>
      <c r="K98" s="24"/>
      <c r="L98" s="24"/>
      <c r="M98" s="24"/>
      <c r="N98" s="24"/>
      <c r="O98" s="24"/>
      <c r="P98" s="24"/>
      <c r="Q98" s="24"/>
      <c r="R98" s="24"/>
      <c r="S98" s="24"/>
      <c r="T98" s="24"/>
      <c r="U98" s="24"/>
      <c r="V98" s="24"/>
      <c r="W98" s="24"/>
      <c r="X98" s="24"/>
      <c r="Y98" s="24"/>
      <c r="Z98" s="24"/>
    </row>
    <row r="99" ht="19.15" customHeight="1">
      <c r="A99" t="s" s="145">
        <v>1072</v>
      </c>
      <c r="B99" s="168">
        <v>4</v>
      </c>
      <c r="C99" s="168">
        <v>23</v>
      </c>
      <c r="D99" t="s" s="145">
        <v>1164</v>
      </c>
      <c r="E99" t="s" s="145">
        <v>58</v>
      </c>
      <c r="F99" s="155">
        <v>403</v>
      </c>
      <c r="G99" s="168">
        <v>418</v>
      </c>
      <c r="H99" s="155">
        <f>SUM(G99-F99)</f>
        <v>15</v>
      </c>
      <c r="I99" s="167">
        <f>H99/F99</f>
        <v>0.0372208436724566</v>
      </c>
      <c r="J99" s="167">
        <f>H99/G99</f>
        <v>0.0358851674641148</v>
      </c>
      <c r="K99" s="24"/>
      <c r="L99" s="24"/>
      <c r="M99" s="24"/>
      <c r="N99" s="24"/>
      <c r="O99" s="24"/>
      <c r="P99" s="24"/>
      <c r="Q99" s="24"/>
      <c r="R99" s="24"/>
      <c r="S99" s="24"/>
      <c r="T99" s="24"/>
      <c r="U99" s="24"/>
      <c r="V99" s="24"/>
      <c r="W99" s="24"/>
      <c r="X99" s="24"/>
      <c r="Y99" s="24"/>
      <c r="Z99" s="24"/>
    </row>
    <row r="100" ht="19.15" customHeight="1">
      <c r="A100" t="s" s="145">
        <v>1072</v>
      </c>
      <c r="B100" s="168">
        <v>4</v>
      </c>
      <c r="C100" s="168">
        <v>31</v>
      </c>
      <c r="D100" t="s" s="145">
        <v>1165</v>
      </c>
      <c r="E100" t="s" s="145">
        <v>68</v>
      </c>
      <c r="F100" s="155">
        <v>284</v>
      </c>
      <c r="G100" s="168">
        <v>289</v>
      </c>
      <c r="H100" s="155">
        <f>SUM(G100-F100)</f>
        <v>5</v>
      </c>
      <c r="I100" s="167">
        <f>H100/F100</f>
        <v>0.0176056338028169</v>
      </c>
      <c r="J100" s="167">
        <f>H100/G100</f>
        <v>0.0173010380622837</v>
      </c>
      <c r="K100" s="24"/>
      <c r="L100" s="24"/>
      <c r="M100" s="24"/>
      <c r="N100" s="24"/>
      <c r="O100" s="24"/>
      <c r="P100" s="24"/>
      <c r="Q100" s="24"/>
      <c r="R100" s="24"/>
      <c r="S100" s="24"/>
      <c r="T100" s="24"/>
      <c r="U100" s="24"/>
      <c r="V100" s="24"/>
      <c r="W100" s="24"/>
      <c r="X100" s="24"/>
      <c r="Y100" s="24"/>
      <c r="Z100" s="24"/>
    </row>
    <row r="101" ht="19.15" customHeight="1">
      <c r="A101" t="s" s="145">
        <v>1072</v>
      </c>
      <c r="B101" s="168">
        <v>4</v>
      </c>
      <c r="C101" s="168">
        <v>12</v>
      </c>
      <c r="D101" t="s" s="145">
        <v>1166</v>
      </c>
      <c r="E101" t="s" s="145">
        <v>24</v>
      </c>
      <c r="F101" s="212">
        <v>257</v>
      </c>
      <c r="G101" s="168">
        <v>270</v>
      </c>
      <c r="H101" s="155">
        <f>SUM(G101-F101)</f>
        <v>13</v>
      </c>
      <c r="I101" s="167">
        <f>H101/F101</f>
        <v>0.0505836575875486</v>
      </c>
      <c r="J101" s="167">
        <f>H101/G101</f>
        <v>0.0481481481481481</v>
      </c>
      <c r="K101" s="24"/>
      <c r="L101" s="24"/>
      <c r="M101" s="24"/>
      <c r="N101" s="24"/>
      <c r="O101" s="24"/>
      <c r="P101" s="24"/>
      <c r="Q101" s="24"/>
      <c r="R101" s="24"/>
      <c r="S101" s="24"/>
      <c r="T101" s="24"/>
      <c r="U101" s="24"/>
      <c r="V101" s="24"/>
      <c r="W101" s="24"/>
      <c r="X101" s="24"/>
      <c r="Y101" s="24"/>
      <c r="Z101" s="24"/>
    </row>
    <row r="102" ht="19.15" customHeight="1">
      <c r="A102" t="s" s="145">
        <v>1072</v>
      </c>
      <c r="B102" s="168">
        <v>4</v>
      </c>
      <c r="C102" s="168">
        <v>18</v>
      </c>
      <c r="D102" t="s" s="145">
        <v>1167</v>
      </c>
      <c r="E102" t="s" s="145">
        <v>64</v>
      </c>
      <c r="F102" s="155">
        <v>220</v>
      </c>
      <c r="G102" s="168">
        <v>227</v>
      </c>
      <c r="H102" s="155">
        <f>SUM(G102-F102)</f>
        <v>7</v>
      </c>
      <c r="I102" s="167">
        <f>H102/F102</f>
        <v>0.0318181818181818</v>
      </c>
      <c r="J102" s="167">
        <f>H102/G102</f>
        <v>0.0308370044052863</v>
      </c>
      <c r="K102" s="24"/>
      <c r="L102" s="24"/>
      <c r="M102" s="24"/>
      <c r="N102" s="24"/>
      <c r="O102" s="24"/>
      <c r="P102" s="24"/>
      <c r="Q102" s="24"/>
      <c r="R102" s="24"/>
      <c r="S102" s="24"/>
      <c r="T102" s="24"/>
      <c r="U102" s="24"/>
      <c r="V102" s="24"/>
      <c r="W102" s="24"/>
      <c r="X102" s="24"/>
      <c r="Y102" s="24"/>
      <c r="Z102" s="24"/>
    </row>
    <row r="103" ht="19.15" customHeight="1">
      <c r="A103" t="s" s="145">
        <v>1072</v>
      </c>
      <c r="B103" s="168">
        <v>4</v>
      </c>
      <c r="C103" s="168">
        <v>25</v>
      </c>
      <c r="D103" t="s" s="145">
        <v>1168</v>
      </c>
      <c r="E103" t="s" s="145">
        <v>54</v>
      </c>
      <c r="F103" s="155">
        <v>190</v>
      </c>
      <c r="G103" s="168">
        <v>207</v>
      </c>
      <c r="H103" s="155">
        <f>SUM(G103-F103)</f>
        <v>17</v>
      </c>
      <c r="I103" s="167">
        <f>H103/F103</f>
        <v>0.0894736842105263</v>
      </c>
      <c r="J103" s="167">
        <f>H103/G103</f>
        <v>0.0821256038647343</v>
      </c>
      <c r="K103" s="24"/>
      <c r="L103" s="24"/>
      <c r="M103" s="24"/>
      <c r="N103" s="24"/>
      <c r="O103" s="24"/>
      <c r="P103" s="24"/>
      <c r="Q103" s="24"/>
      <c r="R103" s="24"/>
      <c r="S103" s="24"/>
      <c r="T103" s="24"/>
      <c r="U103" s="24"/>
      <c r="V103" s="24"/>
      <c r="W103" s="24"/>
      <c r="X103" s="24"/>
      <c r="Y103" s="24"/>
      <c r="Z103" s="24"/>
    </row>
    <row r="104" ht="19.15" customHeight="1">
      <c r="A104" t="s" s="145">
        <v>1072</v>
      </c>
      <c r="B104" s="168">
        <v>4</v>
      </c>
      <c r="C104" s="168">
        <v>15</v>
      </c>
      <c r="D104" t="s" s="145">
        <v>1169</v>
      </c>
      <c r="E104" t="s" s="145">
        <v>62</v>
      </c>
      <c r="F104" s="155">
        <v>182</v>
      </c>
      <c r="G104" s="168">
        <v>189</v>
      </c>
      <c r="H104" s="155">
        <f>SUM(G104-F104)</f>
        <v>7</v>
      </c>
      <c r="I104" s="167">
        <f>H104/F104</f>
        <v>0.0384615384615385</v>
      </c>
      <c r="J104" s="167">
        <f>H104/G104</f>
        <v>0.037037037037037</v>
      </c>
      <c r="K104" s="24"/>
      <c r="L104" s="24"/>
      <c r="M104" s="24"/>
      <c r="N104" s="24"/>
      <c r="O104" s="24"/>
      <c r="P104" s="24"/>
      <c r="Q104" s="24"/>
      <c r="R104" s="24"/>
      <c r="S104" s="24"/>
      <c r="T104" s="24"/>
      <c r="U104" s="24"/>
      <c r="V104" s="24"/>
      <c r="W104" s="24"/>
      <c r="X104" s="24"/>
      <c r="Y104" s="24"/>
      <c r="Z104" s="24"/>
    </row>
    <row r="105" ht="19.15" customHeight="1">
      <c r="A105" t="s" s="145">
        <v>1072</v>
      </c>
      <c r="B105" s="168">
        <v>4</v>
      </c>
      <c r="C105" s="168">
        <v>29</v>
      </c>
      <c r="D105" t="s" s="145">
        <v>1170</v>
      </c>
      <c r="E105" t="s" s="145">
        <v>52</v>
      </c>
      <c r="F105" s="212">
        <v>171</v>
      </c>
      <c r="G105" s="168">
        <v>177</v>
      </c>
      <c r="H105" s="155">
        <f>SUM(G105-F105)</f>
        <v>6</v>
      </c>
      <c r="I105" s="167">
        <f>H105/F105</f>
        <v>0.0350877192982456</v>
      </c>
      <c r="J105" s="167">
        <f>H105/G105</f>
        <v>0.0338983050847458</v>
      </c>
      <c r="K105" s="24"/>
      <c r="L105" s="24"/>
      <c r="M105" s="24"/>
      <c r="N105" s="24"/>
      <c r="O105" s="24"/>
      <c r="P105" s="24"/>
      <c r="Q105" s="24"/>
      <c r="R105" s="24"/>
      <c r="S105" s="24"/>
      <c r="T105" s="24"/>
      <c r="U105" s="24"/>
      <c r="V105" s="24"/>
      <c r="W105" s="24"/>
      <c r="X105" s="24"/>
      <c r="Y105" s="24"/>
      <c r="Z105" s="24"/>
    </row>
    <row r="106" ht="19.15" customHeight="1">
      <c r="A106" t="s" s="145">
        <v>1072</v>
      </c>
      <c r="B106" s="168">
        <v>4</v>
      </c>
      <c r="C106" s="168">
        <v>20</v>
      </c>
      <c r="D106" t="s" s="145">
        <v>1171</v>
      </c>
      <c r="E106" t="s" s="145">
        <v>1122</v>
      </c>
      <c r="F106" s="212">
        <v>160</v>
      </c>
      <c r="G106" s="168">
        <v>176</v>
      </c>
      <c r="H106" s="155">
        <f>SUM(G106-F106)</f>
        <v>16</v>
      </c>
      <c r="I106" s="167">
        <f>H106/F106</f>
        <v>0.1</v>
      </c>
      <c r="J106" s="167">
        <f>H106/G106</f>
        <v>0.0909090909090909</v>
      </c>
      <c r="K106" s="24"/>
      <c r="L106" s="24"/>
      <c r="M106" s="24"/>
      <c r="N106" s="24"/>
      <c r="O106" s="24"/>
      <c r="P106" s="24"/>
      <c r="Q106" s="24"/>
      <c r="R106" s="24"/>
      <c r="S106" s="24"/>
      <c r="T106" s="24"/>
      <c r="U106" s="24"/>
      <c r="V106" s="24"/>
      <c r="W106" s="24"/>
      <c r="X106" s="24"/>
      <c r="Y106" s="24"/>
      <c r="Z106" s="24"/>
    </row>
    <row r="107" ht="19.15" customHeight="1">
      <c r="A107" t="s" s="145">
        <v>1072</v>
      </c>
      <c r="B107" s="168">
        <v>4</v>
      </c>
      <c r="C107" s="168">
        <v>21</v>
      </c>
      <c r="D107" t="s" s="145">
        <v>1172</v>
      </c>
      <c r="E107" t="s" s="145">
        <v>116</v>
      </c>
      <c r="F107" s="212">
        <v>163</v>
      </c>
      <c r="G107" s="168">
        <v>175</v>
      </c>
      <c r="H107" s="155">
        <f>SUM(G107-F107)</f>
        <v>12</v>
      </c>
      <c r="I107" s="167">
        <f>H107/F107</f>
        <v>0.0736196319018405</v>
      </c>
      <c r="J107" s="167">
        <f>H107/G107</f>
        <v>0.0685714285714286</v>
      </c>
      <c r="K107" s="24"/>
      <c r="L107" s="24"/>
      <c r="M107" s="24"/>
      <c r="N107" s="24"/>
      <c r="O107" s="24"/>
      <c r="P107" s="24"/>
      <c r="Q107" s="24"/>
      <c r="R107" s="24"/>
      <c r="S107" s="24"/>
      <c r="T107" s="24"/>
      <c r="U107" s="24"/>
      <c r="V107" s="24"/>
      <c r="W107" s="24"/>
      <c r="X107" s="24"/>
      <c r="Y107" s="24"/>
      <c r="Z107" s="24"/>
    </row>
    <row r="108" ht="19.15" customHeight="1">
      <c r="A108" t="s" s="145">
        <v>1072</v>
      </c>
      <c r="B108" s="168">
        <v>4</v>
      </c>
      <c r="C108" s="168">
        <v>14</v>
      </c>
      <c r="D108" t="s" s="145">
        <v>1173</v>
      </c>
      <c r="E108" t="s" s="145">
        <v>48</v>
      </c>
      <c r="F108" s="155">
        <v>157</v>
      </c>
      <c r="G108" s="168">
        <v>164</v>
      </c>
      <c r="H108" s="155">
        <f>SUM(G108-F108)</f>
        <v>7</v>
      </c>
      <c r="I108" s="167">
        <f>H108/F108</f>
        <v>0.0445859872611465</v>
      </c>
      <c r="J108" s="167">
        <f>H108/G108</f>
        <v>0.0426829268292683</v>
      </c>
      <c r="K108" s="24"/>
      <c r="L108" s="24"/>
      <c r="M108" s="24"/>
      <c r="N108" s="24"/>
      <c r="O108" s="24"/>
      <c r="P108" s="24"/>
      <c r="Q108" s="24"/>
      <c r="R108" s="24"/>
      <c r="S108" s="24"/>
      <c r="T108" s="24"/>
      <c r="U108" s="24"/>
      <c r="V108" s="24"/>
      <c r="W108" s="24"/>
      <c r="X108" s="24"/>
      <c r="Y108" s="24"/>
      <c r="Z108" s="24"/>
    </row>
    <row r="109" ht="19.15" customHeight="1">
      <c r="A109" t="s" s="145">
        <v>1072</v>
      </c>
      <c r="B109" s="168">
        <v>4</v>
      </c>
      <c r="C109" s="168">
        <v>30</v>
      </c>
      <c r="D109" t="s" s="145">
        <v>1174</v>
      </c>
      <c r="E109" t="s" s="145">
        <v>56</v>
      </c>
      <c r="F109" s="155">
        <v>146</v>
      </c>
      <c r="G109" s="168">
        <v>156</v>
      </c>
      <c r="H109" s="155">
        <f>SUM(G109-F109)</f>
        <v>10</v>
      </c>
      <c r="I109" s="167">
        <f>H109/F109</f>
        <v>0.0684931506849315</v>
      </c>
      <c r="J109" s="167">
        <f>H109/G109</f>
        <v>0.0641025641025641</v>
      </c>
      <c r="K109" s="24"/>
      <c r="L109" s="24"/>
      <c r="M109" s="24"/>
      <c r="N109" s="24"/>
      <c r="O109" s="24"/>
      <c r="P109" s="24"/>
      <c r="Q109" s="24"/>
      <c r="R109" s="24"/>
      <c r="S109" s="24"/>
      <c r="T109" s="24"/>
      <c r="U109" s="24"/>
      <c r="V109" s="24"/>
      <c r="W109" s="24"/>
      <c r="X109" s="24"/>
      <c r="Y109" s="24"/>
      <c r="Z109" s="24"/>
    </row>
    <row r="110" ht="19.15" customHeight="1">
      <c r="A110" t="s" s="145">
        <v>1072</v>
      </c>
      <c r="B110" s="168">
        <v>4</v>
      </c>
      <c r="C110" s="168">
        <v>16</v>
      </c>
      <c r="D110" t="s" s="145">
        <v>1175</v>
      </c>
      <c r="E110" t="s" s="145">
        <v>66</v>
      </c>
      <c r="F110" s="212">
        <v>111</v>
      </c>
      <c r="G110" s="168">
        <v>112</v>
      </c>
      <c r="H110" s="155">
        <f>SUM(G110-F110)</f>
        <v>1</v>
      </c>
      <c r="I110" s="167">
        <f>H110/F110</f>
        <v>0.009009009009009011</v>
      </c>
      <c r="J110" s="167">
        <f>H110/G110</f>
        <v>0.00892857142857143</v>
      </c>
      <c r="K110" s="24"/>
      <c r="L110" s="24"/>
      <c r="M110" s="24"/>
      <c r="N110" s="24"/>
      <c r="O110" s="24"/>
      <c r="P110" s="24"/>
      <c r="Q110" s="24"/>
      <c r="R110" s="24"/>
      <c r="S110" s="24"/>
      <c r="T110" s="24"/>
      <c r="U110" s="24"/>
      <c r="V110" s="24"/>
      <c r="W110" s="24"/>
      <c r="X110" s="24"/>
      <c r="Y110" s="24"/>
      <c r="Z110" s="24"/>
    </row>
    <row r="111" ht="19.15" customHeight="1">
      <c r="A111" t="s" s="145">
        <v>1072</v>
      </c>
      <c r="B111" s="168">
        <v>4</v>
      </c>
      <c r="C111" s="168">
        <v>17</v>
      </c>
      <c r="D111" t="s" s="145">
        <v>1176</v>
      </c>
      <c r="E111" t="s" s="145">
        <v>44</v>
      </c>
      <c r="F111" s="155">
        <v>82</v>
      </c>
      <c r="G111" s="168">
        <v>105</v>
      </c>
      <c r="H111" s="155">
        <f>SUM(G111-F111)</f>
        <v>23</v>
      </c>
      <c r="I111" s="167">
        <f>H111/F111</f>
        <v>0.280487804878049</v>
      </c>
      <c r="J111" s="167">
        <f>H111/G111</f>
        <v>0.219047619047619</v>
      </c>
      <c r="K111" s="24"/>
      <c r="L111" s="24"/>
      <c r="M111" s="24"/>
      <c r="N111" s="24"/>
      <c r="O111" s="24"/>
      <c r="P111" s="24"/>
      <c r="Q111" s="24"/>
      <c r="R111" s="24"/>
      <c r="S111" s="24"/>
      <c r="T111" s="24"/>
      <c r="U111" s="24"/>
      <c r="V111" s="24"/>
      <c r="W111" s="24"/>
      <c r="X111" s="24"/>
      <c r="Y111" s="24"/>
      <c r="Z111" s="24"/>
    </row>
    <row r="112" ht="19.15" customHeight="1">
      <c r="A112" t="s" s="145">
        <v>1072</v>
      </c>
      <c r="B112" s="168">
        <v>4</v>
      </c>
      <c r="C112" s="168">
        <v>24</v>
      </c>
      <c r="D112" t="s" s="145">
        <v>1177</v>
      </c>
      <c r="E112" t="s" s="145">
        <v>76</v>
      </c>
      <c r="F112" s="155">
        <v>64</v>
      </c>
      <c r="G112" s="168">
        <v>70</v>
      </c>
      <c r="H112" s="155">
        <f>SUM(G112-F112)</f>
        <v>6</v>
      </c>
      <c r="I112" s="167">
        <f>H112/F112</f>
        <v>0.09375</v>
      </c>
      <c r="J112" s="167">
        <f>H112/G112</f>
        <v>0.0857142857142857</v>
      </c>
      <c r="K112" s="24"/>
      <c r="L112" s="24"/>
      <c r="M112" s="24"/>
      <c r="N112" s="24"/>
      <c r="O112" s="24"/>
      <c r="P112" s="24"/>
      <c r="Q112" s="24"/>
      <c r="R112" s="24"/>
      <c r="S112" s="24"/>
      <c r="T112" s="24"/>
      <c r="U112" s="24"/>
      <c r="V112" s="24"/>
      <c r="W112" s="24"/>
      <c r="X112" s="24"/>
      <c r="Y112" s="24"/>
      <c r="Z112" s="24"/>
    </row>
    <row r="113" ht="19.15" customHeight="1">
      <c r="A113" t="s" s="145">
        <v>1072</v>
      </c>
      <c r="B113" s="168">
        <v>4</v>
      </c>
      <c r="C113" s="168">
        <v>28</v>
      </c>
      <c r="D113" t="s" s="145">
        <v>1178</v>
      </c>
      <c r="E113" t="s" s="145">
        <v>147</v>
      </c>
      <c r="F113" s="155">
        <v>49</v>
      </c>
      <c r="G113" s="168">
        <v>53</v>
      </c>
      <c r="H113" s="155">
        <f>SUM(G113-F113)</f>
        <v>4</v>
      </c>
      <c r="I113" s="167">
        <f>H113/F113</f>
        <v>0.0816326530612245</v>
      </c>
      <c r="J113" s="167">
        <f>H113/G113</f>
        <v>0.0754716981132075</v>
      </c>
      <c r="K113" s="24"/>
      <c r="L113" s="24"/>
      <c r="M113" s="24"/>
      <c r="N113" s="24"/>
      <c r="O113" s="24"/>
      <c r="P113" s="24"/>
      <c r="Q113" s="24"/>
      <c r="R113" s="24"/>
      <c r="S113" s="24"/>
      <c r="T113" s="24"/>
      <c r="U113" s="24"/>
      <c r="V113" s="24"/>
      <c r="W113" s="24"/>
      <c r="X113" s="24"/>
      <c r="Y113" s="24"/>
      <c r="Z113" s="24"/>
    </row>
    <row r="114" ht="19.15" customHeight="1">
      <c r="A114" t="s" s="137">
        <v>1072</v>
      </c>
      <c r="B114" s="170">
        <v>4</v>
      </c>
      <c r="C114" s="170">
        <v>8</v>
      </c>
      <c r="D114" t="s" s="137">
        <v>1179</v>
      </c>
      <c r="E114" t="s" s="137">
        <v>78</v>
      </c>
      <c r="F114" s="175">
        <v>0</v>
      </c>
      <c r="G114" s="170">
        <v>0</v>
      </c>
      <c r="H114" s="175">
        <f>SUM(G114-F114)</f>
        <v>0</v>
      </c>
      <c r="I114" s="176">
        <f>H114/F114</f>
      </c>
      <c r="J114" s="176">
        <f>H114/G114</f>
      </c>
      <c r="K114" s="174"/>
      <c r="L114" s="174"/>
      <c r="M114" s="174"/>
      <c r="N114" s="174"/>
      <c r="O114" s="174"/>
      <c r="P114" s="174"/>
      <c r="Q114" s="174"/>
      <c r="R114" s="174"/>
      <c r="S114" s="174"/>
      <c r="T114" s="174"/>
      <c r="U114" s="174"/>
      <c r="V114" s="174"/>
      <c r="W114" s="174"/>
      <c r="X114" s="174"/>
      <c r="Y114" s="174"/>
      <c r="Z114" s="174"/>
    </row>
    <row r="115" ht="19.15" customHeight="1">
      <c r="A115" s="177"/>
      <c r="B115" s="178"/>
      <c r="C115" s="178"/>
      <c r="D115" s="179"/>
      <c r="E115" s="179"/>
      <c r="F115" s="181">
        <f>SUM(F84:F114)</f>
        <v>91153</v>
      </c>
      <c r="G115" s="180">
        <f>SUM(G84:G114)</f>
        <v>95814</v>
      </c>
      <c r="H115" s="181">
        <f>SUM(H84:H114)</f>
        <v>4661</v>
      </c>
      <c r="I115" s="182">
        <f>H115/F115</f>
        <v>0.0511338079931544</v>
      </c>
      <c r="J115" s="182">
        <f>H115/G115</f>
        <v>0.0486463356085749</v>
      </c>
      <c r="K115" s="183"/>
      <c r="L115" s="183"/>
      <c r="M115" s="183"/>
      <c r="N115" s="183"/>
      <c r="O115" s="183"/>
      <c r="P115" s="183"/>
      <c r="Q115" s="183"/>
      <c r="R115" s="183"/>
      <c r="S115" s="183"/>
      <c r="T115" s="183"/>
      <c r="U115" s="183"/>
      <c r="V115" s="183"/>
      <c r="W115" s="183"/>
      <c r="X115" s="183"/>
      <c r="Y115" s="183"/>
      <c r="Z115" s="184"/>
    </row>
    <row r="116" ht="19.15" customHeight="1">
      <c r="A116" s="230"/>
      <c r="B116" s="231"/>
      <c r="C116" s="231"/>
      <c r="D116" s="232"/>
      <c r="E116" s="232"/>
      <c r="F116" s="233"/>
      <c r="G116" s="231"/>
      <c r="H116" s="234"/>
      <c r="I116" s="188"/>
      <c r="J116" s="188"/>
      <c r="K116" s="189"/>
      <c r="L116" s="189"/>
      <c r="M116" s="189"/>
      <c r="N116" s="189"/>
      <c r="O116" s="189"/>
      <c r="P116" s="189"/>
      <c r="Q116" s="189"/>
      <c r="R116" s="189"/>
      <c r="S116" s="189"/>
      <c r="T116" s="189"/>
      <c r="U116" s="189"/>
      <c r="V116" s="189"/>
      <c r="W116" s="189"/>
      <c r="X116" s="189"/>
      <c r="Y116" s="189"/>
      <c r="Z116" s="189"/>
    </row>
    <row r="117" ht="19.15" customHeight="1">
      <c r="A117" t="s" s="138">
        <v>1072</v>
      </c>
      <c r="B117" s="149">
        <v>5</v>
      </c>
      <c r="C117" s="149">
        <v>11</v>
      </c>
      <c r="D117" t="s" s="205">
        <v>1180</v>
      </c>
      <c r="E117" t="s" s="205">
        <v>20</v>
      </c>
      <c r="F117" s="223">
        <v>20414</v>
      </c>
      <c r="G117" s="149">
        <v>21363</v>
      </c>
      <c r="H117" s="173">
        <f>SUM(G117-F117)</f>
        <v>949</v>
      </c>
      <c r="I117" s="167">
        <f>H117/F117</f>
        <v>0.0464877045165083</v>
      </c>
      <c r="J117" s="167">
        <f>H117/G117</f>
        <v>0.0444225998221224</v>
      </c>
      <c r="K117" s="24"/>
      <c r="L117" s="24"/>
      <c r="M117" s="24"/>
      <c r="N117" s="24"/>
      <c r="O117" s="24"/>
      <c r="P117" s="24"/>
      <c r="Q117" s="24"/>
      <c r="R117" s="24"/>
      <c r="S117" s="24"/>
      <c r="T117" s="24"/>
      <c r="U117" s="24"/>
      <c r="V117" s="24"/>
      <c r="W117" s="24"/>
      <c r="X117" s="24"/>
      <c r="Y117" s="24"/>
      <c r="Z117" s="24"/>
    </row>
    <row r="118" ht="19.15" customHeight="1">
      <c r="A118" t="s" s="138">
        <v>1072</v>
      </c>
      <c r="B118" s="149">
        <v>5</v>
      </c>
      <c r="C118" s="149">
        <v>6</v>
      </c>
      <c r="D118" t="s" s="205">
        <v>1181</v>
      </c>
      <c r="E118" t="s" s="205">
        <v>22</v>
      </c>
      <c r="F118" s="223">
        <v>10355</v>
      </c>
      <c r="G118" s="149">
        <v>11025</v>
      </c>
      <c r="H118" s="173">
        <f>SUM(G118-F118)</f>
        <v>670</v>
      </c>
      <c r="I118" s="167">
        <f>H118/F118</f>
        <v>0.06470304200869149</v>
      </c>
      <c r="J118" s="167">
        <f>H118/G118</f>
        <v>0.0607709750566893</v>
      </c>
      <c r="K118" s="24"/>
      <c r="L118" s="24"/>
      <c r="M118" s="24"/>
      <c r="N118" s="24"/>
      <c r="O118" s="24"/>
      <c r="P118" s="24"/>
      <c r="Q118" s="24"/>
      <c r="R118" s="24"/>
      <c r="S118" s="24"/>
      <c r="T118" s="24"/>
      <c r="U118" s="24"/>
      <c r="V118" s="24"/>
      <c r="W118" s="24"/>
      <c r="X118" s="24"/>
      <c r="Y118" s="24"/>
      <c r="Z118" s="24"/>
    </row>
    <row r="119" ht="19.15" customHeight="1">
      <c r="A119" t="s" s="138">
        <v>1072</v>
      </c>
      <c r="B119" s="149">
        <v>5</v>
      </c>
      <c r="C119" s="149">
        <v>10</v>
      </c>
      <c r="D119" t="s" s="205">
        <v>1182</v>
      </c>
      <c r="E119" t="s" s="205">
        <v>17</v>
      </c>
      <c r="F119" s="222">
        <v>7826</v>
      </c>
      <c r="G119" s="149">
        <v>8226</v>
      </c>
      <c r="H119" s="173">
        <f>SUM(G119-F119)</f>
        <v>400</v>
      </c>
      <c r="I119" s="167">
        <f>H119/F119</f>
        <v>0.0511116790186558</v>
      </c>
      <c r="J119" s="167">
        <f>H119/G119</f>
        <v>0.0486263068319961</v>
      </c>
      <c r="K119" s="24"/>
      <c r="L119" s="24"/>
      <c r="M119" s="24"/>
      <c r="N119" s="24"/>
      <c r="O119" s="24"/>
      <c r="P119" s="24"/>
      <c r="Q119" s="24"/>
      <c r="R119" s="24"/>
      <c r="S119" s="24"/>
      <c r="T119" s="24"/>
      <c r="U119" s="24"/>
      <c r="V119" s="24"/>
      <c r="W119" s="24"/>
      <c r="X119" s="24"/>
      <c r="Y119" s="24"/>
      <c r="Z119" s="24"/>
    </row>
    <row r="120" ht="19.15" customHeight="1">
      <c r="A120" t="s" s="138">
        <v>1072</v>
      </c>
      <c r="B120" s="149">
        <v>5</v>
      </c>
      <c r="C120" s="149">
        <v>2</v>
      </c>
      <c r="D120" t="s" s="205">
        <v>1183</v>
      </c>
      <c r="E120" t="s" s="205">
        <v>26</v>
      </c>
      <c r="F120" s="223">
        <v>6328</v>
      </c>
      <c r="G120" s="149">
        <v>6524</v>
      </c>
      <c r="H120" s="173">
        <f>SUM(G120-F120)</f>
        <v>196</v>
      </c>
      <c r="I120" s="167">
        <f>H120/F120</f>
        <v>0.0309734513274336</v>
      </c>
      <c r="J120" s="167">
        <f>H120/G120</f>
        <v>0.0300429184549356</v>
      </c>
      <c r="K120" s="24"/>
      <c r="L120" s="24"/>
      <c r="M120" s="24"/>
      <c r="N120" s="24"/>
      <c r="O120" s="24"/>
      <c r="P120" s="24"/>
      <c r="Q120" s="24"/>
      <c r="R120" s="24"/>
      <c r="S120" s="24"/>
      <c r="T120" s="24"/>
      <c r="U120" s="24"/>
      <c r="V120" s="24"/>
      <c r="W120" s="24"/>
      <c r="X120" s="24"/>
      <c r="Y120" s="24"/>
      <c r="Z120" s="24"/>
    </row>
    <row r="121" ht="19.15" customHeight="1">
      <c r="A121" t="s" s="138">
        <v>1072</v>
      </c>
      <c r="B121" s="149">
        <v>5</v>
      </c>
      <c r="C121" s="149">
        <v>4</v>
      </c>
      <c r="D121" t="s" s="205">
        <v>1184</v>
      </c>
      <c r="E121" t="s" s="205">
        <v>28</v>
      </c>
      <c r="F121" s="223">
        <v>2730</v>
      </c>
      <c r="G121" s="149">
        <v>2827</v>
      </c>
      <c r="H121" s="173">
        <f>SUM(G121-F121)</f>
        <v>97</v>
      </c>
      <c r="I121" s="167">
        <f>H121/F121</f>
        <v>0.0355311355311355</v>
      </c>
      <c r="J121" s="167">
        <f>H121/G121</f>
        <v>0.0343119915104351</v>
      </c>
      <c r="K121" s="24"/>
      <c r="L121" s="24"/>
      <c r="M121" s="24"/>
      <c r="N121" s="24"/>
      <c r="O121" s="24"/>
      <c r="P121" s="24"/>
      <c r="Q121" s="24"/>
      <c r="R121" s="24"/>
      <c r="S121" s="24"/>
      <c r="T121" s="24"/>
      <c r="U121" s="24"/>
      <c r="V121" s="24"/>
      <c r="W121" s="24"/>
      <c r="X121" s="24"/>
      <c r="Y121" s="24"/>
      <c r="Z121" s="24"/>
    </row>
    <row r="122" ht="19.15" customHeight="1">
      <c r="A122" t="s" s="138">
        <v>1072</v>
      </c>
      <c r="B122" s="149">
        <v>5</v>
      </c>
      <c r="C122" s="149">
        <v>13</v>
      </c>
      <c r="D122" t="s" s="205">
        <v>1206</v>
      </c>
      <c r="E122" t="s" s="205">
        <v>44</v>
      </c>
      <c r="F122" s="223">
        <v>749</v>
      </c>
      <c r="G122" s="149">
        <v>1020</v>
      </c>
      <c r="H122" s="173">
        <f>SUM(G122-F122)</f>
        <v>271</v>
      </c>
      <c r="I122" s="167">
        <f>H122/F122</f>
        <v>0.361815754339119</v>
      </c>
      <c r="J122" s="167">
        <f>H122/G122</f>
        <v>0.265686274509804</v>
      </c>
      <c r="K122" s="24"/>
      <c r="L122" s="24"/>
      <c r="M122" s="24"/>
      <c r="N122" s="24"/>
      <c r="O122" s="24"/>
      <c r="P122" s="24"/>
      <c r="Q122" s="24"/>
      <c r="R122" s="24"/>
      <c r="S122" s="24"/>
      <c r="T122" s="24"/>
      <c r="U122" s="24"/>
      <c r="V122" s="24"/>
      <c r="W122" s="24"/>
      <c r="X122" s="24"/>
      <c r="Y122" s="24"/>
      <c r="Z122" s="24"/>
    </row>
    <row r="123" ht="19.15" customHeight="1">
      <c r="A123" t="s" s="138">
        <v>1072</v>
      </c>
      <c r="B123" s="149">
        <v>5</v>
      </c>
      <c r="C123" s="149">
        <v>1</v>
      </c>
      <c r="D123" t="s" s="205">
        <v>1185</v>
      </c>
      <c r="E123" t="s" s="205">
        <v>60</v>
      </c>
      <c r="F123" s="223">
        <v>554</v>
      </c>
      <c r="G123" s="149">
        <v>574</v>
      </c>
      <c r="H123" s="173">
        <f>SUM(G123-F123)</f>
        <v>20</v>
      </c>
      <c r="I123" s="167">
        <f>H123/F123</f>
        <v>0.036101083032491</v>
      </c>
      <c r="J123" s="167">
        <f>H123/G123</f>
        <v>0.0348432055749129</v>
      </c>
      <c r="K123" s="24"/>
      <c r="L123" s="24"/>
      <c r="M123" s="24"/>
      <c r="N123" s="24"/>
      <c r="O123" s="24"/>
      <c r="P123" s="24"/>
      <c r="Q123" s="24"/>
      <c r="R123" s="24"/>
      <c r="S123" s="24"/>
      <c r="T123" s="24"/>
      <c r="U123" s="24"/>
      <c r="V123" s="24"/>
      <c r="W123" s="24"/>
      <c r="X123" s="24"/>
      <c r="Y123" s="24"/>
      <c r="Z123" s="24"/>
    </row>
    <row r="124" ht="19.15" customHeight="1">
      <c r="A124" t="s" s="138">
        <v>1072</v>
      </c>
      <c r="B124" s="149">
        <v>5</v>
      </c>
      <c r="C124" s="149">
        <v>18</v>
      </c>
      <c r="D124" t="s" s="205">
        <v>1186</v>
      </c>
      <c r="E124" t="s" s="205">
        <v>34</v>
      </c>
      <c r="F124" s="223">
        <v>551</v>
      </c>
      <c r="G124" s="149">
        <v>574</v>
      </c>
      <c r="H124" s="173">
        <f>SUM(G124-F124)</f>
        <v>23</v>
      </c>
      <c r="I124" s="167">
        <f>H124/F124</f>
        <v>0.0417422867513612</v>
      </c>
      <c r="J124" s="167">
        <f>H124/G124</f>
        <v>0.0400696864111498</v>
      </c>
      <c r="K124" s="24"/>
      <c r="L124" s="24"/>
      <c r="M124" s="24"/>
      <c r="N124" s="24"/>
      <c r="O124" s="24"/>
      <c r="P124" s="24"/>
      <c r="Q124" s="24"/>
      <c r="R124" s="24"/>
      <c r="S124" s="24"/>
      <c r="T124" s="24"/>
      <c r="U124" s="24"/>
      <c r="V124" s="24"/>
      <c r="W124" s="24"/>
      <c r="X124" s="24"/>
      <c r="Y124" s="24"/>
      <c r="Z124" s="24"/>
    </row>
    <row r="125" ht="19.15" customHeight="1">
      <c r="A125" t="s" s="138">
        <v>1072</v>
      </c>
      <c r="B125" s="149">
        <v>5</v>
      </c>
      <c r="C125" s="149">
        <v>3</v>
      </c>
      <c r="D125" t="s" s="205">
        <v>1187</v>
      </c>
      <c r="E125" t="s" s="205">
        <v>173</v>
      </c>
      <c r="F125" s="223">
        <v>379</v>
      </c>
      <c r="G125" s="149">
        <v>401</v>
      </c>
      <c r="H125" s="173">
        <f>SUM(G125-F125)</f>
        <v>22</v>
      </c>
      <c r="I125" s="167">
        <f>H125/F125</f>
        <v>0.0580474934036939</v>
      </c>
      <c r="J125" s="167">
        <f>H125/G125</f>
        <v>0.0548628428927681</v>
      </c>
      <c r="K125" s="24"/>
      <c r="L125" s="24"/>
      <c r="M125" s="24"/>
      <c r="N125" s="24"/>
      <c r="O125" s="24"/>
      <c r="P125" s="24"/>
      <c r="Q125" s="24"/>
      <c r="R125" s="24"/>
      <c r="S125" s="24"/>
      <c r="T125" s="24"/>
      <c r="U125" s="24"/>
      <c r="V125" s="24"/>
      <c r="W125" s="24"/>
      <c r="X125" s="24"/>
      <c r="Y125" s="24"/>
      <c r="Z125" s="24"/>
    </row>
    <row r="126" ht="19.15" customHeight="1">
      <c r="A126" t="s" s="138">
        <v>1072</v>
      </c>
      <c r="B126" s="149">
        <v>5</v>
      </c>
      <c r="C126" s="149">
        <v>5</v>
      </c>
      <c r="D126" t="s" s="205">
        <v>1188</v>
      </c>
      <c r="E126" t="s" s="205">
        <v>48</v>
      </c>
      <c r="F126" s="223">
        <v>272</v>
      </c>
      <c r="G126" s="149">
        <v>295</v>
      </c>
      <c r="H126" s="173">
        <f>SUM(G126-F126)</f>
        <v>23</v>
      </c>
      <c r="I126" s="167">
        <f>H126/F126</f>
        <v>0.0845588235294118</v>
      </c>
      <c r="J126" s="167">
        <f>H126/G126</f>
        <v>0.0779661016949153</v>
      </c>
      <c r="K126" s="24"/>
      <c r="L126" s="24"/>
      <c r="M126" s="24"/>
      <c r="N126" s="24"/>
      <c r="O126" s="24"/>
      <c r="P126" s="24"/>
      <c r="Q126" s="24"/>
      <c r="R126" s="24"/>
      <c r="S126" s="24"/>
      <c r="T126" s="24"/>
      <c r="U126" s="24"/>
      <c r="V126" s="24"/>
      <c r="W126" s="24"/>
      <c r="X126" s="24"/>
      <c r="Y126" s="24"/>
      <c r="Z126" s="24"/>
    </row>
    <row r="127" ht="19.15" customHeight="1">
      <c r="A127" t="s" s="138">
        <v>1072</v>
      </c>
      <c r="B127" s="149">
        <v>5</v>
      </c>
      <c r="C127" s="149">
        <v>12</v>
      </c>
      <c r="D127" t="s" s="205">
        <v>1189</v>
      </c>
      <c r="E127" t="s" s="205">
        <v>30</v>
      </c>
      <c r="F127" s="223">
        <v>237</v>
      </c>
      <c r="G127" s="149">
        <v>255</v>
      </c>
      <c r="H127" s="173">
        <f>SUM(G127-F127)</f>
        <v>18</v>
      </c>
      <c r="I127" s="167">
        <f>H127/F127</f>
        <v>0.0759493670886076</v>
      </c>
      <c r="J127" s="167">
        <f>H127/G127</f>
        <v>0.0705882352941176</v>
      </c>
      <c r="K127" s="24"/>
      <c r="L127" s="24"/>
      <c r="M127" s="24"/>
      <c r="N127" s="24"/>
      <c r="O127" s="24"/>
      <c r="P127" s="24"/>
      <c r="Q127" s="24"/>
      <c r="R127" s="24"/>
      <c r="S127" s="24"/>
      <c r="T127" s="24"/>
      <c r="U127" s="24"/>
      <c r="V127" s="24"/>
      <c r="W127" s="24"/>
      <c r="X127" s="24"/>
      <c r="Y127" s="24"/>
      <c r="Z127" s="24"/>
    </row>
    <row r="128" ht="19.15" customHeight="1">
      <c r="A128" t="s" s="138">
        <v>1072</v>
      </c>
      <c r="B128" s="149">
        <v>5</v>
      </c>
      <c r="C128" s="149">
        <v>16</v>
      </c>
      <c r="D128" t="s" s="205">
        <v>1190</v>
      </c>
      <c r="E128" t="s" s="205">
        <v>36</v>
      </c>
      <c r="F128" s="223">
        <v>248</v>
      </c>
      <c r="G128" s="149">
        <v>250</v>
      </c>
      <c r="H128" s="173">
        <f>SUM(G128-F128)</f>
        <v>2</v>
      </c>
      <c r="I128" s="167">
        <f>H128/F128</f>
        <v>0.00806451612903226</v>
      </c>
      <c r="J128" s="167">
        <f>H128/G128</f>
        <v>0.008</v>
      </c>
      <c r="K128" s="24"/>
      <c r="L128" s="24"/>
      <c r="M128" s="24"/>
      <c r="N128" s="24"/>
      <c r="O128" s="24"/>
      <c r="P128" s="24"/>
      <c r="Q128" s="24"/>
      <c r="R128" s="24"/>
      <c r="S128" s="24"/>
      <c r="T128" s="24"/>
      <c r="U128" s="24"/>
      <c r="V128" s="24"/>
      <c r="W128" s="24"/>
      <c r="X128" s="24"/>
      <c r="Y128" s="24"/>
      <c r="Z128" s="24"/>
    </row>
    <row r="129" ht="19.15" customHeight="1">
      <c r="A129" t="s" s="138">
        <v>1072</v>
      </c>
      <c r="B129" s="149">
        <v>5</v>
      </c>
      <c r="C129" s="149">
        <v>21</v>
      </c>
      <c r="D129" t="s" s="205">
        <v>1191</v>
      </c>
      <c r="E129" t="s" s="205">
        <v>58</v>
      </c>
      <c r="F129" s="223">
        <v>166</v>
      </c>
      <c r="G129" s="149">
        <v>173</v>
      </c>
      <c r="H129" s="173">
        <f>SUM(G129-F129)</f>
        <v>7</v>
      </c>
      <c r="I129" s="167">
        <f>H129/F129</f>
        <v>0.0421686746987952</v>
      </c>
      <c r="J129" s="167">
        <f>H129/G129</f>
        <v>0.0404624277456647</v>
      </c>
      <c r="K129" s="24"/>
      <c r="L129" s="24"/>
      <c r="M129" s="24"/>
      <c r="N129" s="24"/>
      <c r="O129" s="24"/>
      <c r="P129" s="24"/>
      <c r="Q129" s="24"/>
      <c r="R129" s="24"/>
      <c r="S129" s="24"/>
      <c r="T129" s="24"/>
      <c r="U129" s="24"/>
      <c r="V129" s="24"/>
      <c r="W129" s="24"/>
      <c r="X129" s="24"/>
      <c r="Y129" s="24"/>
      <c r="Z129" s="24"/>
    </row>
    <row r="130" ht="19.15" customHeight="1">
      <c r="A130" t="s" s="138">
        <v>1072</v>
      </c>
      <c r="B130" s="149">
        <v>5</v>
      </c>
      <c r="C130" s="149">
        <v>14</v>
      </c>
      <c r="D130" t="s" s="205">
        <v>1192</v>
      </c>
      <c r="E130" t="s" s="205">
        <v>62</v>
      </c>
      <c r="F130" s="223">
        <v>164</v>
      </c>
      <c r="G130" s="149">
        <v>169</v>
      </c>
      <c r="H130" s="173">
        <f>SUM(G130-F130)</f>
        <v>5</v>
      </c>
      <c r="I130" s="167">
        <f>H130/F130</f>
        <v>0.0304878048780488</v>
      </c>
      <c r="J130" s="167">
        <f>H130/G130</f>
        <v>0.029585798816568</v>
      </c>
      <c r="K130" s="24"/>
      <c r="L130" s="24"/>
      <c r="M130" s="24"/>
      <c r="N130" s="24"/>
      <c r="O130" s="24"/>
      <c r="P130" s="24"/>
      <c r="Q130" s="24"/>
      <c r="R130" s="24"/>
      <c r="S130" s="24"/>
      <c r="T130" s="24"/>
      <c r="U130" s="24"/>
      <c r="V130" s="24"/>
      <c r="W130" s="24"/>
      <c r="X130" s="24"/>
      <c r="Y130" s="24"/>
      <c r="Z130" s="24"/>
    </row>
    <row r="131" ht="19.15" customHeight="1">
      <c r="A131" t="s" s="138">
        <v>1072</v>
      </c>
      <c r="B131" s="149">
        <v>5</v>
      </c>
      <c r="C131" s="149">
        <v>7</v>
      </c>
      <c r="D131" t="s" s="205">
        <v>1193</v>
      </c>
      <c r="E131" t="s" s="205">
        <v>101</v>
      </c>
      <c r="F131" s="223">
        <v>148</v>
      </c>
      <c r="G131" s="149">
        <v>167</v>
      </c>
      <c r="H131" s="173">
        <f>SUM(G131-F131)</f>
        <v>19</v>
      </c>
      <c r="I131" s="167">
        <f>H131/F131</f>
        <v>0.128378378378378</v>
      </c>
      <c r="J131" s="167">
        <f>H131/G131</f>
        <v>0.11377245508982</v>
      </c>
      <c r="K131" s="24"/>
      <c r="L131" s="24"/>
      <c r="M131" s="24"/>
      <c r="N131" s="24"/>
      <c r="O131" s="24"/>
      <c r="P131" s="24"/>
      <c r="Q131" s="24"/>
      <c r="R131" s="24"/>
      <c r="S131" s="24"/>
      <c r="T131" s="24"/>
      <c r="U131" s="24"/>
      <c r="V131" s="24"/>
      <c r="W131" s="24"/>
      <c r="X131" s="24"/>
      <c r="Y131" s="24"/>
      <c r="Z131" s="24"/>
    </row>
    <row r="132" ht="19.15" customHeight="1">
      <c r="A132" t="s" s="138">
        <v>1072</v>
      </c>
      <c r="B132" s="149">
        <v>5</v>
      </c>
      <c r="C132" s="149">
        <v>24</v>
      </c>
      <c r="D132" t="s" s="205">
        <v>1194</v>
      </c>
      <c r="E132" t="s" s="205">
        <v>52</v>
      </c>
      <c r="F132" s="223">
        <v>119</v>
      </c>
      <c r="G132" s="149">
        <v>129</v>
      </c>
      <c r="H132" s="173">
        <f>SUM(G132-F132)</f>
        <v>10</v>
      </c>
      <c r="I132" s="167">
        <f>H132/F132</f>
        <v>0.0840336134453782</v>
      </c>
      <c r="J132" s="167">
        <f>H132/G132</f>
        <v>0.0775193798449612</v>
      </c>
      <c r="K132" s="24"/>
      <c r="L132" s="24"/>
      <c r="M132" s="24"/>
      <c r="N132" s="24"/>
      <c r="O132" s="24"/>
      <c r="P132" s="24"/>
      <c r="Q132" s="24"/>
      <c r="R132" s="24"/>
      <c r="S132" s="24"/>
      <c r="T132" s="24"/>
      <c r="U132" s="24"/>
      <c r="V132" s="24"/>
      <c r="W132" s="24"/>
      <c r="X132" s="24"/>
      <c r="Y132" s="24"/>
      <c r="Z132" s="24"/>
    </row>
    <row r="133" ht="19.15" customHeight="1">
      <c r="A133" t="s" s="138">
        <v>1072</v>
      </c>
      <c r="B133" s="149">
        <v>5</v>
      </c>
      <c r="C133" s="149">
        <v>20</v>
      </c>
      <c r="D133" t="s" s="205">
        <v>1195</v>
      </c>
      <c r="E133" t="s" s="205">
        <v>281</v>
      </c>
      <c r="F133" s="223">
        <v>84</v>
      </c>
      <c r="G133" s="149">
        <v>91</v>
      </c>
      <c r="H133" s="173">
        <f>SUM(G133-F133)</f>
        <v>7</v>
      </c>
      <c r="I133" s="167">
        <f>H133/F133</f>
        <v>0.0833333333333333</v>
      </c>
      <c r="J133" s="167">
        <f>H133/G133</f>
        <v>0.0769230769230769</v>
      </c>
      <c r="K133" s="24"/>
      <c r="L133" s="24"/>
      <c r="M133" s="24"/>
      <c r="N133" s="24"/>
      <c r="O133" s="24"/>
      <c r="P133" s="24"/>
      <c r="Q133" s="24"/>
      <c r="R133" s="24"/>
      <c r="S133" s="24"/>
      <c r="T133" s="24"/>
      <c r="U133" s="24"/>
      <c r="V133" s="24"/>
      <c r="W133" s="24"/>
      <c r="X133" s="24"/>
      <c r="Y133" s="24"/>
      <c r="Z133" s="24"/>
    </row>
    <row r="134" ht="19.15" customHeight="1">
      <c r="A134" t="s" s="138">
        <v>1072</v>
      </c>
      <c r="B134" s="149">
        <v>5</v>
      </c>
      <c r="C134" s="149">
        <v>22</v>
      </c>
      <c r="D134" t="s" s="205">
        <v>1196</v>
      </c>
      <c r="E134" t="s" s="205">
        <v>1091</v>
      </c>
      <c r="F134" s="223">
        <v>66</v>
      </c>
      <c r="G134" s="149">
        <v>68</v>
      </c>
      <c r="H134" s="173">
        <f>SUM(G134-F134)</f>
        <v>2</v>
      </c>
      <c r="I134" s="167">
        <f>H134/F134</f>
        <v>0.0303030303030303</v>
      </c>
      <c r="J134" s="167">
        <f>H134/G134</f>
        <v>0.0294117647058824</v>
      </c>
      <c r="K134" s="24"/>
      <c r="L134" s="24"/>
      <c r="M134" s="24"/>
      <c r="N134" s="24"/>
      <c r="O134" s="24"/>
      <c r="P134" s="24"/>
      <c r="Q134" s="24"/>
      <c r="R134" s="24"/>
      <c r="S134" s="24"/>
      <c r="T134" s="24"/>
      <c r="U134" s="24"/>
      <c r="V134" s="24"/>
      <c r="W134" s="24"/>
      <c r="X134" s="24"/>
      <c r="Y134" s="24"/>
      <c r="Z134" s="24"/>
    </row>
    <row r="135" ht="19.15" customHeight="1">
      <c r="A135" t="s" s="138">
        <v>1072</v>
      </c>
      <c r="B135" s="149">
        <v>5</v>
      </c>
      <c r="C135" s="149">
        <v>25</v>
      </c>
      <c r="D135" t="s" s="205">
        <v>1197</v>
      </c>
      <c r="E135" t="s" s="205">
        <v>72</v>
      </c>
      <c r="F135" s="223">
        <v>63</v>
      </c>
      <c r="G135" s="149">
        <v>63</v>
      </c>
      <c r="H135" s="173">
        <f>SUM(G135-F135)</f>
        <v>0</v>
      </c>
      <c r="I135" s="167">
        <f>H135/F135</f>
        <v>0</v>
      </c>
      <c r="J135" s="167">
        <f>H135/G135</f>
        <v>0</v>
      </c>
      <c r="K135" s="24"/>
      <c r="L135" s="24"/>
      <c r="M135" s="24"/>
      <c r="N135" s="24"/>
      <c r="O135" s="24"/>
      <c r="P135" s="24"/>
      <c r="Q135" s="24"/>
      <c r="R135" s="24"/>
      <c r="S135" s="24"/>
      <c r="T135" s="24"/>
      <c r="U135" s="24"/>
      <c r="V135" s="24"/>
      <c r="W135" s="24"/>
      <c r="X135" s="24"/>
      <c r="Y135" s="24"/>
      <c r="Z135" s="24"/>
    </row>
    <row r="136" ht="19.15" customHeight="1">
      <c r="A136" t="s" s="138">
        <v>1072</v>
      </c>
      <c r="B136" s="149">
        <v>5</v>
      </c>
      <c r="C136" s="149">
        <v>26</v>
      </c>
      <c r="D136" t="s" s="205">
        <v>1198</v>
      </c>
      <c r="E136" t="s" s="205">
        <v>68</v>
      </c>
      <c r="F136" s="223">
        <v>55</v>
      </c>
      <c r="G136" s="149">
        <v>61</v>
      </c>
      <c r="H136" s="173">
        <f>SUM(G136-F136)</f>
        <v>6</v>
      </c>
      <c r="I136" s="167">
        <f>H136/F136</f>
        <v>0.109090909090909</v>
      </c>
      <c r="J136" s="167">
        <f>H136/G136</f>
        <v>0.0983606557377049</v>
      </c>
      <c r="K136" s="24"/>
      <c r="L136" s="24"/>
      <c r="M136" s="24"/>
      <c r="N136" s="24"/>
      <c r="O136" s="24"/>
      <c r="P136" s="24"/>
      <c r="Q136" s="24"/>
      <c r="R136" s="24"/>
      <c r="S136" s="24"/>
      <c r="T136" s="24"/>
      <c r="U136" s="24"/>
      <c r="V136" s="24"/>
      <c r="W136" s="24"/>
      <c r="X136" s="24"/>
      <c r="Y136" s="24"/>
      <c r="Z136" s="24"/>
    </row>
    <row r="137" ht="19.15" customHeight="1">
      <c r="A137" t="s" s="138">
        <v>1072</v>
      </c>
      <c r="B137" s="149">
        <v>5</v>
      </c>
      <c r="C137" s="149">
        <v>15</v>
      </c>
      <c r="D137" t="s" s="205">
        <v>1199</v>
      </c>
      <c r="E137" t="s" s="205">
        <v>66</v>
      </c>
      <c r="F137" s="223">
        <v>51</v>
      </c>
      <c r="G137" s="149">
        <v>57</v>
      </c>
      <c r="H137" s="173">
        <f>SUM(G137-F137)</f>
        <v>6</v>
      </c>
      <c r="I137" s="167">
        <f>H137/F137</f>
        <v>0.117647058823529</v>
      </c>
      <c r="J137" s="167">
        <f>H137/G137</f>
        <v>0.105263157894737</v>
      </c>
      <c r="K137" s="24"/>
      <c r="L137" s="24"/>
      <c r="M137" s="24"/>
      <c r="N137" s="24"/>
      <c r="O137" s="24"/>
      <c r="P137" s="24"/>
      <c r="Q137" s="24"/>
      <c r="R137" s="24"/>
      <c r="S137" s="24"/>
      <c r="T137" s="24"/>
      <c r="U137" s="24"/>
      <c r="V137" s="24"/>
      <c r="W137" s="24"/>
      <c r="X137" s="24"/>
      <c r="Y137" s="24"/>
      <c r="Z137" s="24"/>
    </row>
    <row r="138" ht="19.15" customHeight="1">
      <c r="A138" t="s" s="138">
        <v>1072</v>
      </c>
      <c r="B138" s="149">
        <v>5</v>
      </c>
      <c r="C138" s="149">
        <v>17</v>
      </c>
      <c r="D138" t="s" s="205">
        <v>1200</v>
      </c>
      <c r="E138" t="s" s="205">
        <v>1122</v>
      </c>
      <c r="F138" s="223">
        <v>29</v>
      </c>
      <c r="G138" s="149">
        <v>30</v>
      </c>
      <c r="H138" s="173">
        <f>SUM(G138-F138)</f>
        <v>1</v>
      </c>
      <c r="I138" s="167">
        <f>H138/F138</f>
        <v>0.0344827586206897</v>
      </c>
      <c r="J138" s="167">
        <f>H138/G138</f>
        <v>0.0333333333333333</v>
      </c>
      <c r="K138" s="24"/>
      <c r="L138" s="24"/>
      <c r="M138" s="24"/>
      <c r="N138" s="24"/>
      <c r="O138" s="24"/>
      <c r="P138" s="24"/>
      <c r="Q138" s="24"/>
      <c r="R138" s="24"/>
      <c r="S138" s="24"/>
      <c r="T138" s="24"/>
      <c r="U138" s="24"/>
      <c r="V138" s="24"/>
      <c r="W138" s="24"/>
      <c r="X138" s="24"/>
      <c r="Y138" s="24"/>
      <c r="Z138" s="24"/>
    </row>
    <row r="139" ht="19.15" customHeight="1">
      <c r="A139" t="s" s="138">
        <v>1072</v>
      </c>
      <c r="B139" s="149">
        <v>5</v>
      </c>
      <c r="C139" s="149">
        <v>23</v>
      </c>
      <c r="D139" t="s" s="205">
        <v>1201</v>
      </c>
      <c r="E139" t="s" s="205">
        <v>147</v>
      </c>
      <c r="F139" s="223">
        <v>24</v>
      </c>
      <c r="G139" s="149">
        <v>27</v>
      </c>
      <c r="H139" s="173">
        <f>SUM(G139-F139)</f>
        <v>3</v>
      </c>
      <c r="I139" s="167">
        <f>H139/F139</f>
        <v>0.125</v>
      </c>
      <c r="J139" s="167">
        <f>H139/G139</f>
        <v>0.111111111111111</v>
      </c>
      <c r="K139" s="24"/>
      <c r="L139" s="24"/>
      <c r="M139" s="24"/>
      <c r="N139" s="24"/>
      <c r="O139" s="24"/>
      <c r="P139" s="24"/>
      <c r="Q139" s="24"/>
      <c r="R139" s="24"/>
      <c r="S139" s="24"/>
      <c r="T139" s="24"/>
      <c r="U139" s="24"/>
      <c r="V139" s="24"/>
      <c r="W139" s="24"/>
      <c r="X139" s="24"/>
      <c r="Y139" s="24"/>
      <c r="Z139" s="24"/>
    </row>
    <row r="140" ht="19.15" customHeight="1">
      <c r="A140" t="s" s="138">
        <v>1072</v>
      </c>
      <c r="B140" s="149">
        <v>5</v>
      </c>
      <c r="C140" s="149">
        <v>8</v>
      </c>
      <c r="D140" t="s" s="205">
        <v>1202</v>
      </c>
      <c r="E140" t="s" s="205">
        <v>38</v>
      </c>
      <c r="F140" s="223">
        <v>0</v>
      </c>
      <c r="G140" s="149">
        <v>0</v>
      </c>
      <c r="H140" s="173">
        <f>SUM(G140-F140)</f>
        <v>0</v>
      </c>
      <c r="I140" s="207">
        <f>H140/F140</f>
      </c>
      <c r="J140" s="207">
        <f>H140/G140</f>
      </c>
      <c r="K140" s="24"/>
      <c r="L140" s="24"/>
      <c r="M140" s="24"/>
      <c r="N140" s="24"/>
      <c r="O140" s="24"/>
      <c r="P140" s="24"/>
      <c r="Q140" s="24"/>
      <c r="R140" s="24"/>
      <c r="S140" s="24"/>
      <c r="T140" s="24"/>
      <c r="U140" s="24"/>
      <c r="V140" s="24"/>
      <c r="W140" s="24"/>
      <c r="X140" s="24"/>
      <c r="Y140" s="24"/>
      <c r="Z140" s="24"/>
    </row>
    <row r="141" ht="19.15" customHeight="1">
      <c r="A141" t="s" s="138">
        <v>1072</v>
      </c>
      <c r="B141" s="149">
        <v>5</v>
      </c>
      <c r="C141" s="149">
        <v>9</v>
      </c>
      <c r="D141" t="s" s="205">
        <v>1203</v>
      </c>
      <c r="E141" t="s" s="205">
        <v>78</v>
      </c>
      <c r="F141" s="223">
        <v>0</v>
      </c>
      <c r="G141" s="149">
        <v>0</v>
      </c>
      <c r="H141" s="173">
        <f>SUM(G141-F141)</f>
        <v>0</v>
      </c>
      <c r="I141" s="207">
        <f>H141/F141</f>
      </c>
      <c r="J141" s="207">
        <f>H141/G141</f>
      </c>
      <c r="K141" s="24"/>
      <c r="L141" s="24"/>
      <c r="M141" s="24"/>
      <c r="N141" s="24"/>
      <c r="O141" s="24"/>
      <c r="P141" s="24"/>
      <c r="Q141" s="24"/>
      <c r="R141" s="24"/>
      <c r="S141" s="24"/>
      <c r="T141" s="24"/>
      <c r="U141" s="24"/>
      <c r="V141" s="24"/>
      <c r="W141" s="24"/>
      <c r="X141" s="24"/>
      <c r="Y141" s="24"/>
      <c r="Z141" s="24"/>
    </row>
    <row r="142" ht="19.15" customHeight="1">
      <c r="A142" t="s" s="138">
        <v>1072</v>
      </c>
      <c r="B142" s="149">
        <v>5</v>
      </c>
      <c r="C142" s="149">
        <v>19</v>
      </c>
      <c r="D142" t="s" s="205">
        <v>1204</v>
      </c>
      <c r="E142" t="s" s="205">
        <v>380</v>
      </c>
      <c r="F142" s="223">
        <v>0</v>
      </c>
      <c r="G142" s="149">
        <v>0</v>
      </c>
      <c r="H142" s="206">
        <f>SUM(G142-F142)</f>
        <v>0</v>
      </c>
      <c r="I142" s="176">
        <f>H142/F142</f>
      </c>
      <c r="J142" s="176">
        <f>H142/G142</f>
      </c>
      <c r="K142" s="174"/>
      <c r="L142" s="174"/>
      <c r="M142" s="174"/>
      <c r="N142" s="174"/>
      <c r="O142" s="174"/>
      <c r="P142" s="174"/>
      <c r="Q142" s="174"/>
      <c r="R142" s="174"/>
      <c r="S142" s="174"/>
      <c r="T142" s="174"/>
      <c r="U142" s="174"/>
      <c r="V142" s="174"/>
      <c r="W142" s="174"/>
      <c r="X142" s="174"/>
      <c r="Y142" s="174"/>
      <c r="Z142" s="174"/>
    </row>
    <row r="143" ht="13.65" customHeight="1">
      <c r="A143" s="192"/>
      <c r="B143" s="183"/>
      <c r="C143" s="183"/>
      <c r="D143" s="183"/>
      <c r="E143" s="183"/>
      <c r="F143" s="194">
        <f>SUM(F117:F142)</f>
        <v>51612</v>
      </c>
      <c r="G143" s="194">
        <f>SUM(G117:G142)</f>
        <v>54369</v>
      </c>
      <c r="H143" s="194">
        <f>SUM(H117:H142)</f>
        <v>2757</v>
      </c>
      <c r="I143" s="182">
        <f>H143/F143</f>
        <v>0.0534178098116717</v>
      </c>
      <c r="J143" s="182">
        <f>H143/G143</f>
        <v>0.0507090437565524</v>
      </c>
      <c r="K143" s="183"/>
      <c r="L143" s="183"/>
      <c r="M143" s="183"/>
      <c r="N143" s="183"/>
      <c r="O143" s="183"/>
      <c r="P143" s="183"/>
      <c r="Q143" s="183"/>
      <c r="R143" s="183"/>
      <c r="S143" s="183"/>
      <c r="T143" s="183"/>
      <c r="U143" s="183"/>
      <c r="V143" s="183"/>
      <c r="W143" s="183"/>
      <c r="X143" s="183"/>
      <c r="Y143" s="183"/>
      <c r="Z143" s="184"/>
    </row>
    <row r="144" ht="13.65" customHeight="1">
      <c r="A144" s="195"/>
      <c r="B144" s="195"/>
      <c r="C144" s="195"/>
      <c r="D144" s="195"/>
      <c r="E144" s="195"/>
      <c r="F144" s="195"/>
      <c r="G144" s="195"/>
      <c r="H144" s="195"/>
      <c r="I144" s="196">
        <f>H144/F144</f>
      </c>
      <c r="J144" s="196">
        <f>H144/G144</f>
      </c>
      <c r="K144" s="195"/>
      <c r="L144" s="195"/>
      <c r="M144" s="195"/>
      <c r="N144" s="195"/>
      <c r="O144" s="195"/>
      <c r="P144" s="195"/>
      <c r="Q144" s="195"/>
      <c r="R144" s="195"/>
      <c r="S144" s="195"/>
      <c r="T144" s="195"/>
      <c r="U144" s="195"/>
      <c r="V144" s="195"/>
      <c r="W144" s="195"/>
      <c r="X144" s="195"/>
      <c r="Y144" s="195"/>
      <c r="Z144" s="195"/>
    </row>
    <row r="145" ht="13.65" customHeight="1">
      <c r="A145" s="215"/>
      <c r="B145" s="216"/>
      <c r="C145" s="216"/>
      <c r="D145" s="216"/>
      <c r="E145" t="s" s="217">
        <v>11326</v>
      </c>
      <c r="F145" s="218">
        <f>SUM(F143,F115,F82,F55,F31)</f>
        <v>417644</v>
      </c>
      <c r="G145" s="218">
        <f>SUM(G143,G115,G82,G55,G31)</f>
        <v>439524</v>
      </c>
      <c r="H145" s="218">
        <f>SUM(H143,H115,H82,H55,H31)</f>
        <v>21880</v>
      </c>
      <c r="I145" s="235">
        <f>H145/F145</f>
        <v>0.0523891160893009</v>
      </c>
      <c r="J145" s="235">
        <f>H145/G145</f>
        <v>0.0497811268554163</v>
      </c>
      <c r="K145" s="216"/>
      <c r="L145" s="216"/>
      <c r="M145" s="216"/>
      <c r="N145" s="216"/>
      <c r="O145" s="216"/>
      <c r="P145" s="216"/>
      <c r="Q145" s="216"/>
      <c r="R145" s="216"/>
      <c r="S145" s="216"/>
      <c r="T145" s="216"/>
      <c r="U145" s="216"/>
      <c r="V145" s="216"/>
      <c r="W145" s="216"/>
      <c r="X145" s="216"/>
      <c r="Y145" s="216"/>
      <c r="Z145"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60.xml><?xml version="1.0" encoding="utf-8"?>
<worksheet xmlns:r="http://schemas.openxmlformats.org/officeDocument/2006/relationships" xmlns="http://schemas.openxmlformats.org/spreadsheetml/2006/main">
  <sheetPr>
    <pageSetUpPr fitToPage="1"/>
  </sheetPr>
  <dimension ref="A1:Z220"/>
  <sheetViews>
    <sheetView workbookViewId="0" showGridLines="0" defaultGridColor="1"/>
  </sheetViews>
  <sheetFormatPr defaultColWidth="14.5" defaultRowHeight="15.75" customHeight="1" outlineLevelRow="0" outlineLevelCol="0"/>
  <cols>
    <col min="1" max="1" width="14.5" style="357" customWidth="1"/>
    <col min="2" max="3" width="9.85156" style="357" customWidth="1"/>
    <col min="4" max="4" width="29.1719" style="357" customWidth="1"/>
    <col min="5" max="5" width="22.5" style="357" customWidth="1"/>
    <col min="6" max="26" width="14.5" style="357" customWidth="1"/>
    <col min="27" max="256" width="14.5" style="357"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8576</v>
      </c>
      <c r="B2" s="149">
        <v>1</v>
      </c>
      <c r="C2" s="149">
        <v>12</v>
      </c>
      <c r="D2" t="s" s="205">
        <v>8591</v>
      </c>
      <c r="E2" t="s" s="205">
        <v>84</v>
      </c>
      <c r="F2" s="223">
        <v>36843</v>
      </c>
      <c r="G2" s="149">
        <v>38544</v>
      </c>
      <c r="H2" s="173">
        <f>SUM(G2-F2)</f>
        <v>1701</v>
      </c>
      <c r="I2" s="167">
        <f>H2/F2</f>
        <v>0.0461688787558016</v>
      </c>
      <c r="J2" s="167">
        <f>H2/G2</f>
        <v>0.0441313823163138</v>
      </c>
      <c r="K2" s="24"/>
      <c r="L2" s="24"/>
      <c r="M2" s="24"/>
      <c r="N2" s="24"/>
      <c r="O2" s="24"/>
      <c r="P2" s="24"/>
      <c r="Q2" s="24"/>
      <c r="R2" s="24"/>
      <c r="S2" s="24"/>
      <c r="T2" s="24"/>
      <c r="U2" s="24"/>
      <c r="V2" s="24"/>
      <c r="W2" s="24"/>
      <c r="X2" s="24"/>
      <c r="Y2" s="24"/>
      <c r="Z2" s="24"/>
    </row>
    <row r="3" ht="19.15" customHeight="1">
      <c r="A3" t="s" s="138">
        <v>8576</v>
      </c>
      <c r="B3" s="149">
        <v>1</v>
      </c>
      <c r="C3" s="149">
        <v>8</v>
      </c>
      <c r="D3" t="s" s="205">
        <v>8592</v>
      </c>
      <c r="E3" t="s" s="205">
        <v>20</v>
      </c>
      <c r="F3" s="223">
        <v>29555</v>
      </c>
      <c r="G3" s="149">
        <v>31145</v>
      </c>
      <c r="H3" s="173">
        <f>SUM(G3-F3)</f>
        <v>1590</v>
      </c>
      <c r="I3" s="167">
        <f>H3/F3</f>
        <v>0.0537980037218745</v>
      </c>
      <c r="J3" s="167">
        <f>H3/G3</f>
        <v>0.0510515331513887</v>
      </c>
      <c r="K3" s="24"/>
      <c r="L3" s="24"/>
      <c r="M3" s="24"/>
      <c r="N3" s="24"/>
      <c r="O3" s="24"/>
      <c r="P3" s="24"/>
      <c r="Q3" s="24"/>
      <c r="R3" s="24"/>
      <c r="S3" s="24"/>
      <c r="T3" s="24"/>
      <c r="U3" s="24"/>
      <c r="V3" s="24"/>
      <c r="W3" s="24"/>
      <c r="X3" s="24"/>
      <c r="Y3" s="24"/>
      <c r="Z3" s="24"/>
    </row>
    <row r="4" ht="19.15" customHeight="1">
      <c r="A4" t="s" s="138">
        <v>8576</v>
      </c>
      <c r="B4" s="149">
        <v>1</v>
      </c>
      <c r="C4" s="149">
        <v>13</v>
      </c>
      <c r="D4" t="s" s="205">
        <v>8593</v>
      </c>
      <c r="E4" t="s" s="205">
        <v>22</v>
      </c>
      <c r="F4" s="223">
        <v>18593</v>
      </c>
      <c r="G4" s="149">
        <v>20097</v>
      </c>
      <c r="H4" s="173">
        <f>SUM(G4-F4)</f>
        <v>1504</v>
      </c>
      <c r="I4" s="167">
        <f>H4/F4</f>
        <v>0.0808906577744312</v>
      </c>
      <c r="J4" s="167">
        <f>H4/G4</f>
        <v>0.07483704035428169</v>
      </c>
      <c r="K4" s="24"/>
      <c r="L4" s="24"/>
      <c r="M4" s="24"/>
      <c r="N4" s="24"/>
      <c r="O4" s="24"/>
      <c r="P4" s="24"/>
      <c r="Q4" s="24"/>
      <c r="R4" s="24"/>
      <c r="S4" s="24"/>
      <c r="T4" s="24"/>
      <c r="U4" s="24"/>
      <c r="V4" s="24"/>
      <c r="W4" s="24"/>
      <c r="X4" s="24"/>
      <c r="Y4" s="24"/>
      <c r="Z4" s="24"/>
    </row>
    <row r="5" ht="19.15" customHeight="1">
      <c r="A5" t="s" s="138">
        <v>8576</v>
      </c>
      <c r="B5" s="149">
        <v>1</v>
      </c>
      <c r="C5" s="149">
        <v>7</v>
      </c>
      <c r="D5" t="s" s="205">
        <v>8594</v>
      </c>
      <c r="E5" t="s" s="205">
        <v>101</v>
      </c>
      <c r="F5" s="223">
        <v>2876</v>
      </c>
      <c r="G5" s="149">
        <v>2974</v>
      </c>
      <c r="H5" s="173">
        <f>SUM(G5-F5)</f>
        <v>98</v>
      </c>
      <c r="I5" s="167">
        <f>H5/F5</f>
        <v>0.0340751043115438</v>
      </c>
      <c r="J5" s="167">
        <f>H5/G5</f>
        <v>0.0329522528581036</v>
      </c>
      <c r="K5" s="24"/>
      <c r="L5" s="24"/>
      <c r="M5" s="24"/>
      <c r="N5" s="24"/>
      <c r="O5" s="24"/>
      <c r="P5" s="24"/>
      <c r="Q5" s="24"/>
      <c r="R5" s="24"/>
      <c r="S5" s="24"/>
      <c r="T5" s="24"/>
      <c r="U5" s="24"/>
      <c r="V5" s="24"/>
      <c r="W5" s="24"/>
      <c r="X5" s="24"/>
      <c r="Y5" s="24"/>
      <c r="Z5" s="24"/>
    </row>
    <row r="6" ht="19.15" customHeight="1">
      <c r="A6" t="s" s="138">
        <v>8576</v>
      </c>
      <c r="B6" s="149">
        <v>1</v>
      </c>
      <c r="C6" s="149">
        <v>1</v>
      </c>
      <c r="D6" t="s" s="205">
        <v>8595</v>
      </c>
      <c r="E6" t="s" s="205">
        <v>28</v>
      </c>
      <c r="F6" s="223">
        <v>2587</v>
      </c>
      <c r="G6" s="149">
        <v>2826</v>
      </c>
      <c r="H6" s="173">
        <f>SUM(G6-F6)</f>
        <v>239</v>
      </c>
      <c r="I6" s="167">
        <f>H6/F6</f>
        <v>0.0923850019327406</v>
      </c>
      <c r="J6" s="167">
        <f>H6/G6</f>
        <v>0.08457183297947631</v>
      </c>
      <c r="K6" s="24"/>
      <c r="L6" s="24"/>
      <c r="M6" s="24"/>
      <c r="N6" s="24"/>
      <c r="O6" s="24"/>
      <c r="P6" s="24"/>
      <c r="Q6" s="24"/>
      <c r="R6" s="24"/>
      <c r="S6" s="24"/>
      <c r="T6" s="24"/>
      <c r="U6" s="24"/>
      <c r="V6" s="24"/>
      <c r="W6" s="24"/>
      <c r="X6" s="24"/>
      <c r="Y6" s="24"/>
      <c r="Z6" s="24"/>
    </row>
    <row r="7" ht="19.15" customHeight="1">
      <c r="A7" t="s" s="138">
        <v>8576</v>
      </c>
      <c r="B7" s="149">
        <v>1</v>
      </c>
      <c r="C7" s="149">
        <v>4</v>
      </c>
      <c r="D7" t="s" s="205">
        <v>8596</v>
      </c>
      <c r="E7" t="s" s="205">
        <v>17</v>
      </c>
      <c r="F7" s="223">
        <v>1656</v>
      </c>
      <c r="G7" s="149">
        <v>1774</v>
      </c>
      <c r="H7" s="173">
        <f>SUM(G7-F7)</f>
        <v>118</v>
      </c>
      <c r="I7" s="167">
        <f>H7/F7</f>
        <v>0.07125603864734301</v>
      </c>
      <c r="J7" s="167">
        <f>H7/G7</f>
        <v>0.0665163472378805</v>
      </c>
      <c r="K7" s="24"/>
      <c r="L7" s="24"/>
      <c r="M7" s="24"/>
      <c r="N7" s="24"/>
      <c r="O7" s="24"/>
      <c r="P7" s="24"/>
      <c r="Q7" s="24"/>
      <c r="R7" s="24"/>
      <c r="S7" s="24"/>
      <c r="T7" s="24"/>
      <c r="U7" s="24"/>
      <c r="V7" s="24"/>
      <c r="W7" s="24"/>
      <c r="X7" s="24"/>
      <c r="Y7" s="24"/>
      <c r="Z7" s="24"/>
    </row>
    <row r="8" ht="19.15" customHeight="1">
      <c r="A8" t="s" s="138">
        <v>8576</v>
      </c>
      <c r="B8" s="149">
        <v>1</v>
      </c>
      <c r="C8" s="149">
        <v>21</v>
      </c>
      <c r="D8" t="s" s="205">
        <v>8597</v>
      </c>
      <c r="E8" t="s" s="205">
        <v>34</v>
      </c>
      <c r="F8" s="223">
        <v>1162</v>
      </c>
      <c r="G8" s="149">
        <v>1297</v>
      </c>
      <c r="H8" s="173">
        <f>SUM(G8-F8)</f>
        <v>135</v>
      </c>
      <c r="I8" s="167">
        <f>H8/F8</f>
        <v>0.11617900172117</v>
      </c>
      <c r="J8" s="167">
        <f>H8/G8</f>
        <v>0.104086353122591</v>
      </c>
      <c r="K8" s="24"/>
      <c r="L8" s="24"/>
      <c r="M8" s="24"/>
      <c r="N8" s="24"/>
      <c r="O8" s="24"/>
      <c r="P8" s="24"/>
      <c r="Q8" s="24"/>
      <c r="R8" s="24"/>
      <c r="S8" s="24"/>
      <c r="T8" s="24"/>
      <c r="U8" s="24"/>
      <c r="V8" s="24"/>
      <c r="W8" s="24"/>
      <c r="X8" s="24"/>
      <c r="Y8" s="24"/>
      <c r="Z8" s="24"/>
    </row>
    <row r="9" ht="19.15" customHeight="1">
      <c r="A9" t="s" s="138">
        <v>8576</v>
      </c>
      <c r="B9" s="149">
        <v>1</v>
      </c>
      <c r="C9" s="149">
        <v>2</v>
      </c>
      <c r="D9" t="s" s="205">
        <v>8598</v>
      </c>
      <c r="E9" t="s" s="205">
        <v>26</v>
      </c>
      <c r="F9" s="223">
        <v>1212</v>
      </c>
      <c r="G9" s="149">
        <v>1269</v>
      </c>
      <c r="H9" s="173">
        <f>SUM(G9-F9)</f>
        <v>57</v>
      </c>
      <c r="I9" s="167">
        <f>H9/F9</f>
        <v>0.047029702970297</v>
      </c>
      <c r="J9" s="167">
        <f>H9/G9</f>
        <v>0.0449172576832151</v>
      </c>
      <c r="K9" s="24"/>
      <c r="L9" s="24"/>
      <c r="M9" s="24"/>
      <c r="N9" s="24"/>
      <c r="O9" s="24"/>
      <c r="P9" s="24"/>
      <c r="Q9" s="24"/>
      <c r="R9" s="24"/>
      <c r="S9" s="24"/>
      <c r="T9" s="24"/>
      <c r="U9" s="24"/>
      <c r="V9" s="24"/>
      <c r="W9" s="24"/>
      <c r="X9" s="24"/>
      <c r="Y9" s="24"/>
      <c r="Z9" s="24"/>
    </row>
    <row r="10" ht="19.15" customHeight="1">
      <c r="A10" t="s" s="138">
        <v>8576</v>
      </c>
      <c r="B10" s="149">
        <v>1</v>
      </c>
      <c r="C10" s="149">
        <v>16</v>
      </c>
      <c r="D10" t="s" s="205">
        <v>8599</v>
      </c>
      <c r="E10" t="s" s="205">
        <v>1284</v>
      </c>
      <c r="F10" s="223">
        <v>669</v>
      </c>
      <c r="G10" s="149">
        <v>735</v>
      </c>
      <c r="H10" s="173">
        <f>SUM(G10-F10)</f>
        <v>66</v>
      </c>
      <c r="I10" s="167">
        <f>H10/F10</f>
        <v>0.09865470852017939</v>
      </c>
      <c r="J10" s="167">
        <f>H10/G10</f>
        <v>0.08979591836734691</v>
      </c>
      <c r="K10" s="24"/>
      <c r="L10" s="24"/>
      <c r="M10" s="24"/>
      <c r="N10" s="24"/>
      <c r="O10" s="24"/>
      <c r="P10" s="24"/>
      <c r="Q10" s="24"/>
      <c r="R10" s="24"/>
      <c r="S10" s="24"/>
      <c r="T10" s="24"/>
      <c r="U10" s="24"/>
      <c r="V10" s="24"/>
      <c r="W10" s="24"/>
      <c r="X10" s="24"/>
      <c r="Y10" s="24"/>
      <c r="Z10" s="24"/>
    </row>
    <row r="11" ht="19.15" customHeight="1">
      <c r="A11" t="s" s="138">
        <v>8576</v>
      </c>
      <c r="B11" s="149">
        <v>1</v>
      </c>
      <c r="C11" s="149">
        <v>17</v>
      </c>
      <c r="D11" t="s" s="205">
        <v>8600</v>
      </c>
      <c r="E11" t="s" s="205">
        <v>60</v>
      </c>
      <c r="F11" s="223">
        <v>496</v>
      </c>
      <c r="G11" s="149">
        <v>526</v>
      </c>
      <c r="H11" s="173">
        <f>SUM(G11-F11)</f>
        <v>30</v>
      </c>
      <c r="I11" s="167">
        <f>H11/F11</f>
        <v>0.0604838709677419</v>
      </c>
      <c r="J11" s="167">
        <f>H11/G11</f>
        <v>0.0570342205323194</v>
      </c>
      <c r="K11" s="24"/>
      <c r="L11" s="24"/>
      <c r="M11" s="24"/>
      <c r="N11" s="24"/>
      <c r="O11" s="24"/>
      <c r="P11" s="24"/>
      <c r="Q11" s="24"/>
      <c r="R11" s="24"/>
      <c r="S11" s="24"/>
      <c r="T11" s="24"/>
      <c r="U11" s="24"/>
      <c r="V11" s="24"/>
      <c r="W11" s="24"/>
      <c r="X11" s="24"/>
      <c r="Y11" s="24"/>
      <c r="Z11" s="24"/>
    </row>
    <row r="12" ht="19.15" customHeight="1">
      <c r="A12" t="s" s="138">
        <v>8576</v>
      </c>
      <c r="B12" s="149">
        <v>1</v>
      </c>
      <c r="C12" s="149">
        <v>28</v>
      </c>
      <c r="D12" t="s" s="205">
        <v>8601</v>
      </c>
      <c r="E12" t="s" s="205">
        <v>281</v>
      </c>
      <c r="F12" s="223">
        <v>491</v>
      </c>
      <c r="G12" s="149">
        <v>506</v>
      </c>
      <c r="H12" s="173">
        <f>SUM(G12-F12)</f>
        <v>15</v>
      </c>
      <c r="I12" s="167">
        <f>H12/F12</f>
        <v>0.0305498981670061</v>
      </c>
      <c r="J12" s="167">
        <f>H12/G12</f>
        <v>0.0296442687747036</v>
      </c>
      <c r="K12" s="24"/>
      <c r="L12" s="24"/>
      <c r="M12" s="24"/>
      <c r="N12" s="24"/>
      <c r="O12" s="24"/>
      <c r="P12" s="24"/>
      <c r="Q12" s="24"/>
      <c r="R12" s="24"/>
      <c r="S12" s="24"/>
      <c r="T12" s="24"/>
      <c r="U12" s="24"/>
      <c r="V12" s="24"/>
      <c r="W12" s="24"/>
      <c r="X12" s="24"/>
      <c r="Y12" s="24"/>
      <c r="Z12" s="24"/>
    </row>
    <row r="13" ht="19.15" customHeight="1">
      <c r="A13" t="s" s="138">
        <v>8576</v>
      </c>
      <c r="B13" s="149">
        <v>1</v>
      </c>
      <c r="C13" s="149">
        <v>11</v>
      </c>
      <c r="D13" t="s" s="205">
        <v>8602</v>
      </c>
      <c r="E13" t="s" s="205">
        <v>30</v>
      </c>
      <c r="F13" s="223">
        <v>353</v>
      </c>
      <c r="G13" s="149">
        <v>379</v>
      </c>
      <c r="H13" s="173">
        <f>SUM(G13-F13)</f>
        <v>26</v>
      </c>
      <c r="I13" s="167">
        <f>H13/F13</f>
        <v>0.0736543909348442</v>
      </c>
      <c r="J13" s="167">
        <f>H13/G13</f>
        <v>0.0686015831134565</v>
      </c>
      <c r="K13" s="24"/>
      <c r="L13" s="24"/>
      <c r="M13" s="24"/>
      <c r="N13" s="24"/>
      <c r="O13" s="24"/>
      <c r="P13" s="24"/>
      <c r="Q13" s="24"/>
      <c r="R13" s="24"/>
      <c r="S13" s="24"/>
      <c r="T13" s="24"/>
      <c r="U13" s="24"/>
      <c r="V13" s="24"/>
      <c r="W13" s="24"/>
      <c r="X13" s="24"/>
      <c r="Y13" s="24"/>
      <c r="Z13" s="24"/>
    </row>
    <row r="14" ht="19.15" customHeight="1">
      <c r="A14" t="s" s="138">
        <v>8576</v>
      </c>
      <c r="B14" s="149">
        <v>1</v>
      </c>
      <c r="C14" s="149">
        <v>3</v>
      </c>
      <c r="D14" t="s" s="205">
        <v>8603</v>
      </c>
      <c r="E14" t="s" s="205">
        <v>42</v>
      </c>
      <c r="F14" s="223">
        <v>354</v>
      </c>
      <c r="G14" s="149">
        <v>374</v>
      </c>
      <c r="H14" s="173">
        <f>SUM(G14-F14)</f>
        <v>20</v>
      </c>
      <c r="I14" s="167">
        <f>H14/F14</f>
        <v>0.0564971751412429</v>
      </c>
      <c r="J14" s="167">
        <f>H14/G14</f>
        <v>0.053475935828877</v>
      </c>
      <c r="K14" s="24"/>
      <c r="L14" s="24"/>
      <c r="M14" s="24"/>
      <c r="N14" s="24"/>
      <c r="O14" s="24"/>
      <c r="P14" s="24"/>
      <c r="Q14" s="24"/>
      <c r="R14" s="24"/>
      <c r="S14" s="24"/>
      <c r="T14" s="24"/>
      <c r="U14" s="24"/>
      <c r="V14" s="24"/>
      <c r="W14" s="24"/>
      <c r="X14" s="24"/>
      <c r="Y14" s="24"/>
      <c r="Z14" s="24"/>
    </row>
    <row r="15" ht="19.15" customHeight="1">
      <c r="A15" t="s" s="138">
        <v>8576</v>
      </c>
      <c r="B15" s="149">
        <v>1</v>
      </c>
      <c r="C15" s="149">
        <v>32</v>
      </c>
      <c r="D15" t="s" s="205">
        <v>8604</v>
      </c>
      <c r="E15" t="s" s="205">
        <v>173</v>
      </c>
      <c r="F15" s="223">
        <v>353</v>
      </c>
      <c r="G15" s="149">
        <v>362</v>
      </c>
      <c r="H15" s="173">
        <f>SUM(G15-F15)</f>
        <v>9</v>
      </c>
      <c r="I15" s="167">
        <f>H15/F15</f>
        <v>0.0254957507082153</v>
      </c>
      <c r="J15" s="167">
        <f>H15/G15</f>
        <v>0.0248618784530387</v>
      </c>
      <c r="K15" s="24"/>
      <c r="L15" s="24"/>
      <c r="M15" s="24"/>
      <c r="N15" s="24"/>
      <c r="O15" s="24"/>
      <c r="P15" s="24"/>
      <c r="Q15" s="24"/>
      <c r="R15" s="24"/>
      <c r="S15" s="24"/>
      <c r="T15" s="24"/>
      <c r="U15" s="24"/>
      <c r="V15" s="24"/>
      <c r="W15" s="24"/>
      <c r="X15" s="24"/>
      <c r="Y15" s="24"/>
      <c r="Z15" s="24"/>
    </row>
    <row r="16" ht="19.15" customHeight="1">
      <c r="A16" t="s" s="138">
        <v>8576</v>
      </c>
      <c r="B16" s="149">
        <v>1</v>
      </c>
      <c r="C16" s="149">
        <v>27</v>
      </c>
      <c r="D16" t="s" s="205">
        <v>8605</v>
      </c>
      <c r="E16" t="s" s="205">
        <v>52</v>
      </c>
      <c r="F16" s="223">
        <v>262</v>
      </c>
      <c r="G16" s="149">
        <v>277</v>
      </c>
      <c r="H16" s="173">
        <f>SUM(G16-F16)</f>
        <v>15</v>
      </c>
      <c r="I16" s="167">
        <f>H16/F16</f>
        <v>0.0572519083969466</v>
      </c>
      <c r="J16" s="167">
        <f>H16/G16</f>
        <v>0.0541516245487365</v>
      </c>
      <c r="K16" s="24"/>
      <c r="L16" s="24"/>
      <c r="M16" s="24"/>
      <c r="N16" s="24"/>
      <c r="O16" s="24"/>
      <c r="P16" s="24"/>
      <c r="Q16" s="24"/>
      <c r="R16" s="24"/>
      <c r="S16" s="24"/>
      <c r="T16" s="24"/>
      <c r="U16" s="24"/>
      <c r="V16" s="24"/>
      <c r="W16" s="24"/>
      <c r="X16" s="24"/>
      <c r="Y16" s="24"/>
      <c r="Z16" s="24"/>
    </row>
    <row r="17" ht="19.15" customHeight="1">
      <c r="A17" t="s" s="138">
        <v>8576</v>
      </c>
      <c r="B17" s="149">
        <v>1</v>
      </c>
      <c r="C17" s="149">
        <v>15</v>
      </c>
      <c r="D17" t="s" s="205">
        <v>8606</v>
      </c>
      <c r="E17" t="s" s="205">
        <v>40</v>
      </c>
      <c r="F17" s="223">
        <v>225</v>
      </c>
      <c r="G17" s="149">
        <v>246</v>
      </c>
      <c r="H17" s="173">
        <f>SUM(G17-F17)</f>
        <v>21</v>
      </c>
      <c r="I17" s="167">
        <f>H17/F17</f>
        <v>0.0933333333333333</v>
      </c>
      <c r="J17" s="167">
        <f>H17/G17</f>
        <v>0.08536585365853661</v>
      </c>
      <c r="K17" s="24"/>
      <c r="L17" s="24"/>
      <c r="M17" s="24"/>
      <c r="N17" s="24"/>
      <c r="O17" s="24"/>
      <c r="P17" s="24"/>
      <c r="Q17" s="24"/>
      <c r="R17" s="24"/>
      <c r="S17" s="24"/>
      <c r="T17" s="24"/>
      <c r="U17" s="24"/>
      <c r="V17" s="24"/>
      <c r="W17" s="24"/>
      <c r="X17" s="24"/>
      <c r="Y17" s="24"/>
      <c r="Z17" s="24"/>
    </row>
    <row r="18" ht="19.15" customHeight="1">
      <c r="A18" t="s" s="138">
        <v>8576</v>
      </c>
      <c r="B18" s="149">
        <v>1</v>
      </c>
      <c r="C18" s="149">
        <v>18</v>
      </c>
      <c r="D18" t="s" s="205">
        <v>8607</v>
      </c>
      <c r="E18" t="s" s="205">
        <v>24</v>
      </c>
      <c r="F18" s="223">
        <v>218</v>
      </c>
      <c r="G18" s="149">
        <v>232</v>
      </c>
      <c r="H18" s="173">
        <f>SUM(G18-F18)</f>
        <v>14</v>
      </c>
      <c r="I18" s="167">
        <f>H18/F18</f>
        <v>0.06422018348623849</v>
      </c>
      <c r="J18" s="167">
        <f>H18/G18</f>
        <v>0.0603448275862069</v>
      </c>
      <c r="K18" s="24"/>
      <c r="L18" s="24"/>
      <c r="M18" s="24"/>
      <c r="N18" s="24"/>
      <c r="O18" s="24"/>
      <c r="P18" s="24"/>
      <c r="Q18" s="24"/>
      <c r="R18" s="24"/>
      <c r="S18" s="24"/>
      <c r="T18" s="24"/>
      <c r="U18" s="24"/>
      <c r="V18" s="24"/>
      <c r="W18" s="24"/>
      <c r="X18" s="24"/>
      <c r="Y18" s="24"/>
      <c r="Z18" s="24"/>
    </row>
    <row r="19" ht="19.15" customHeight="1">
      <c r="A19" t="s" s="138">
        <v>8576</v>
      </c>
      <c r="B19" s="149">
        <v>1</v>
      </c>
      <c r="C19" s="149">
        <v>22</v>
      </c>
      <c r="D19" t="s" s="205">
        <v>8583</v>
      </c>
      <c r="E19" t="s" s="205">
        <v>36</v>
      </c>
      <c r="F19" s="223">
        <v>118</v>
      </c>
      <c r="G19" s="149">
        <v>196</v>
      </c>
      <c r="H19" s="173">
        <f>SUM(G19-F19)</f>
        <v>78</v>
      </c>
      <c r="I19" s="167">
        <f>H19/F19</f>
        <v>0.6610169491525421</v>
      </c>
      <c r="J19" s="167">
        <f>H19/G19</f>
        <v>0.397959183673469</v>
      </c>
      <c r="K19" s="24"/>
      <c r="L19" s="24"/>
      <c r="M19" s="24"/>
      <c r="N19" s="24"/>
      <c r="O19" s="24"/>
      <c r="P19" s="24"/>
      <c r="Q19" s="24"/>
      <c r="R19" s="24"/>
      <c r="S19" s="24"/>
      <c r="T19" s="24"/>
      <c r="U19" s="24"/>
      <c r="V19" s="24"/>
      <c r="W19" s="24"/>
      <c r="X19" s="24"/>
      <c r="Y19" s="24"/>
      <c r="Z19" s="24"/>
    </row>
    <row r="20" ht="19.15" customHeight="1">
      <c r="A20" t="s" s="138">
        <v>8576</v>
      </c>
      <c r="B20" s="149">
        <v>1</v>
      </c>
      <c r="C20" s="149">
        <v>24</v>
      </c>
      <c r="D20" t="s" s="205">
        <v>8608</v>
      </c>
      <c r="E20" t="s" s="205">
        <v>424</v>
      </c>
      <c r="F20" s="223">
        <v>170</v>
      </c>
      <c r="G20" s="149">
        <v>174</v>
      </c>
      <c r="H20" s="173">
        <f>SUM(G20-F20)</f>
        <v>4</v>
      </c>
      <c r="I20" s="167">
        <f>H20/F20</f>
        <v>0.0235294117647059</v>
      </c>
      <c r="J20" s="167">
        <f>H20/G20</f>
        <v>0.0229885057471264</v>
      </c>
      <c r="K20" s="24"/>
      <c r="L20" s="24"/>
      <c r="M20" s="24"/>
      <c r="N20" s="24"/>
      <c r="O20" s="24"/>
      <c r="P20" s="24"/>
      <c r="Q20" s="24"/>
      <c r="R20" s="24"/>
      <c r="S20" s="24"/>
      <c r="T20" s="24"/>
      <c r="U20" s="24"/>
      <c r="V20" s="24"/>
      <c r="W20" s="24"/>
      <c r="X20" s="24"/>
      <c r="Y20" s="24"/>
      <c r="Z20" s="24"/>
    </row>
    <row r="21" ht="19.15" customHeight="1">
      <c r="A21" t="s" s="138">
        <v>8576</v>
      </c>
      <c r="B21" s="149">
        <v>1</v>
      </c>
      <c r="C21" s="149">
        <v>10</v>
      </c>
      <c r="D21" t="s" s="205">
        <v>8609</v>
      </c>
      <c r="E21" t="s" s="205">
        <v>64</v>
      </c>
      <c r="F21" s="223">
        <v>144</v>
      </c>
      <c r="G21" s="149">
        <v>155</v>
      </c>
      <c r="H21" s="173">
        <f>SUM(G21-F21)</f>
        <v>11</v>
      </c>
      <c r="I21" s="167">
        <f>H21/F21</f>
        <v>0.0763888888888889</v>
      </c>
      <c r="J21" s="167">
        <f>H21/G21</f>
        <v>0.0709677419354839</v>
      </c>
      <c r="K21" s="24"/>
      <c r="L21" s="24"/>
      <c r="M21" s="24"/>
      <c r="N21" s="24"/>
      <c r="O21" s="24"/>
      <c r="P21" s="24"/>
      <c r="Q21" s="24"/>
      <c r="R21" s="24"/>
      <c r="S21" s="24"/>
      <c r="T21" s="24"/>
      <c r="U21" s="24"/>
      <c r="V21" s="24"/>
      <c r="W21" s="24"/>
      <c r="X21" s="24"/>
      <c r="Y21" s="24"/>
      <c r="Z21" s="24"/>
    </row>
    <row r="22" ht="19.15" customHeight="1">
      <c r="A22" t="s" s="138">
        <v>8576</v>
      </c>
      <c r="B22" s="149">
        <v>1</v>
      </c>
      <c r="C22" s="149">
        <v>9</v>
      </c>
      <c r="D22" t="s" s="205">
        <v>8610</v>
      </c>
      <c r="E22" t="s" s="205">
        <v>76</v>
      </c>
      <c r="F22" s="223">
        <v>149</v>
      </c>
      <c r="G22" s="149">
        <v>154</v>
      </c>
      <c r="H22" s="173">
        <f>SUM(G22-F22)</f>
        <v>5</v>
      </c>
      <c r="I22" s="167">
        <f>H22/F22</f>
        <v>0.0335570469798658</v>
      </c>
      <c r="J22" s="167">
        <f>H22/G22</f>
        <v>0.0324675324675325</v>
      </c>
      <c r="K22" s="24"/>
      <c r="L22" s="24"/>
      <c r="M22" s="24"/>
      <c r="N22" s="24"/>
      <c r="O22" s="24"/>
      <c r="P22" s="24"/>
      <c r="Q22" s="24"/>
      <c r="R22" s="24"/>
      <c r="S22" s="24"/>
      <c r="T22" s="24"/>
      <c r="U22" s="24"/>
      <c r="V22" s="24"/>
      <c r="W22" s="24"/>
      <c r="X22" s="24"/>
      <c r="Y22" s="24"/>
      <c r="Z22" s="24"/>
    </row>
    <row r="23" ht="19.15" customHeight="1">
      <c r="A23" t="s" s="138">
        <v>8576</v>
      </c>
      <c r="B23" s="149">
        <v>1</v>
      </c>
      <c r="C23" s="149">
        <v>6</v>
      </c>
      <c r="D23" t="s" s="205">
        <v>8611</v>
      </c>
      <c r="E23" t="s" s="205">
        <v>48</v>
      </c>
      <c r="F23" s="223">
        <v>147</v>
      </c>
      <c r="G23" s="149">
        <v>153</v>
      </c>
      <c r="H23" s="173">
        <f>SUM(G23-F23)</f>
        <v>6</v>
      </c>
      <c r="I23" s="167">
        <f>H23/F23</f>
        <v>0.0408163265306122</v>
      </c>
      <c r="J23" s="167">
        <f>H23/G23</f>
        <v>0.0392156862745098</v>
      </c>
      <c r="K23" s="24"/>
      <c r="L23" s="24"/>
      <c r="M23" s="24"/>
      <c r="N23" s="24"/>
      <c r="O23" s="24"/>
      <c r="P23" s="24"/>
      <c r="Q23" s="24"/>
      <c r="R23" s="24"/>
      <c r="S23" s="24"/>
      <c r="T23" s="24"/>
      <c r="U23" s="24"/>
      <c r="V23" s="24"/>
      <c r="W23" s="24"/>
      <c r="X23" s="24"/>
      <c r="Y23" s="24"/>
      <c r="Z23" s="24"/>
    </row>
    <row r="24" ht="19.15" customHeight="1">
      <c r="A24" t="s" s="138">
        <v>8576</v>
      </c>
      <c r="B24" s="149">
        <v>1</v>
      </c>
      <c r="C24" s="149">
        <v>23</v>
      </c>
      <c r="D24" t="s" s="205">
        <v>8612</v>
      </c>
      <c r="E24" t="s" s="205">
        <v>38</v>
      </c>
      <c r="F24" s="223">
        <v>134</v>
      </c>
      <c r="G24" s="149">
        <v>145</v>
      </c>
      <c r="H24" s="173">
        <f>SUM(G24-F24)</f>
        <v>11</v>
      </c>
      <c r="I24" s="167">
        <f>H24/F24</f>
        <v>0.082089552238806</v>
      </c>
      <c r="J24" s="167">
        <f>H24/G24</f>
        <v>0.0758620689655172</v>
      </c>
      <c r="K24" s="24"/>
      <c r="L24" s="24"/>
      <c r="M24" s="24"/>
      <c r="N24" s="24"/>
      <c r="O24" s="24"/>
      <c r="P24" s="24"/>
      <c r="Q24" s="24"/>
      <c r="R24" s="24"/>
      <c r="S24" s="24"/>
      <c r="T24" s="24"/>
      <c r="U24" s="24"/>
      <c r="V24" s="24"/>
      <c r="W24" s="24"/>
      <c r="X24" s="24"/>
      <c r="Y24" s="24"/>
      <c r="Z24" s="24"/>
    </row>
    <row r="25" ht="19.15" customHeight="1">
      <c r="A25" t="s" s="138">
        <v>8576</v>
      </c>
      <c r="B25" s="149">
        <v>1</v>
      </c>
      <c r="C25" s="149">
        <v>29</v>
      </c>
      <c r="D25" t="s" s="205">
        <v>8613</v>
      </c>
      <c r="E25" t="s" s="205">
        <v>1309</v>
      </c>
      <c r="F25" s="223">
        <v>110</v>
      </c>
      <c r="G25" s="149">
        <v>118</v>
      </c>
      <c r="H25" s="173">
        <f>SUM(G25-F25)</f>
        <v>8</v>
      </c>
      <c r="I25" s="167">
        <f>H25/F25</f>
        <v>0.0727272727272727</v>
      </c>
      <c r="J25" s="167">
        <f>H25/G25</f>
        <v>0.0677966101694915</v>
      </c>
      <c r="K25" s="24"/>
      <c r="L25" s="24"/>
      <c r="M25" s="24"/>
      <c r="N25" s="24"/>
      <c r="O25" s="24"/>
      <c r="P25" s="24"/>
      <c r="Q25" s="24"/>
      <c r="R25" s="24"/>
      <c r="S25" s="24"/>
      <c r="T25" s="24"/>
      <c r="U25" s="24"/>
      <c r="V25" s="24"/>
      <c r="W25" s="24"/>
      <c r="X25" s="24"/>
      <c r="Y25" s="24"/>
      <c r="Z25" s="24"/>
    </row>
    <row r="26" ht="19.15" customHeight="1">
      <c r="A26" t="s" s="138">
        <v>8576</v>
      </c>
      <c r="B26" s="149">
        <v>1</v>
      </c>
      <c r="C26" s="149">
        <v>34</v>
      </c>
      <c r="D26" t="s" s="205">
        <v>8614</v>
      </c>
      <c r="E26" t="s" s="205">
        <v>68</v>
      </c>
      <c r="F26" s="223">
        <v>71</v>
      </c>
      <c r="G26" s="149">
        <v>88</v>
      </c>
      <c r="H26" s="173">
        <f>SUM(G26-F26)</f>
        <v>17</v>
      </c>
      <c r="I26" s="167">
        <f>H26/F26</f>
        <v>0.23943661971831</v>
      </c>
      <c r="J26" s="167">
        <f>H26/G26</f>
        <v>0.193181818181818</v>
      </c>
      <c r="K26" s="24"/>
      <c r="L26" s="24"/>
      <c r="M26" s="24"/>
      <c r="N26" s="24"/>
      <c r="O26" s="24"/>
      <c r="P26" s="24"/>
      <c r="Q26" s="24"/>
      <c r="R26" s="24"/>
      <c r="S26" s="24"/>
      <c r="T26" s="24"/>
      <c r="U26" s="24"/>
      <c r="V26" s="24"/>
      <c r="W26" s="24"/>
      <c r="X26" s="24"/>
      <c r="Y26" s="24"/>
      <c r="Z26" s="24"/>
    </row>
    <row r="27" ht="19.15" customHeight="1">
      <c r="A27" t="s" s="138">
        <v>8576</v>
      </c>
      <c r="B27" s="149">
        <v>1</v>
      </c>
      <c r="C27" s="149">
        <v>19</v>
      </c>
      <c r="D27" t="s" s="205">
        <v>8588</v>
      </c>
      <c r="E27" t="s" s="205">
        <v>66</v>
      </c>
      <c r="F27" s="240">
        <v>76</v>
      </c>
      <c r="G27" s="172">
        <v>74</v>
      </c>
      <c r="H27" s="173">
        <f>SUM(G27-F27)</f>
        <v>-2</v>
      </c>
      <c r="I27" s="167">
        <f>H27/F27</f>
        <v>-0.0263157894736842</v>
      </c>
      <c r="J27" s="167">
        <f>H27/G27</f>
        <v>-0.027027027027027</v>
      </c>
      <c r="K27" s="24"/>
      <c r="L27" s="24"/>
      <c r="M27" s="24"/>
      <c r="N27" s="24"/>
      <c r="O27" s="24"/>
      <c r="P27" s="24"/>
      <c r="Q27" s="24"/>
      <c r="R27" s="24"/>
      <c r="S27" s="24"/>
      <c r="T27" s="24"/>
      <c r="U27" s="24"/>
      <c r="V27" s="24"/>
      <c r="W27" s="24"/>
      <c r="X27" s="24"/>
      <c r="Y27" s="24"/>
      <c r="Z27" s="24"/>
    </row>
    <row r="28" ht="19.15" customHeight="1">
      <c r="A28" t="s" s="138">
        <v>8576</v>
      </c>
      <c r="B28" s="149">
        <v>1</v>
      </c>
      <c r="C28" s="149">
        <v>5</v>
      </c>
      <c r="D28" t="s" s="205">
        <v>8615</v>
      </c>
      <c r="E28" t="s" s="205">
        <v>44</v>
      </c>
      <c r="F28" s="223">
        <v>72</v>
      </c>
      <c r="G28" s="149">
        <v>73</v>
      </c>
      <c r="H28" s="173">
        <f>SUM(G28-F28)</f>
        <v>1</v>
      </c>
      <c r="I28" s="167">
        <f>H28/F28</f>
        <v>0.0138888888888889</v>
      </c>
      <c r="J28" s="167">
        <f>H28/G28</f>
        <v>0.0136986301369863</v>
      </c>
      <c r="K28" s="24"/>
      <c r="L28" s="24"/>
      <c r="M28" s="24"/>
      <c r="N28" s="24"/>
      <c r="O28" s="24"/>
      <c r="P28" s="24"/>
      <c r="Q28" s="24"/>
      <c r="R28" s="24"/>
      <c r="S28" s="24"/>
      <c r="T28" s="24"/>
      <c r="U28" s="24"/>
      <c r="V28" s="24"/>
      <c r="W28" s="24"/>
      <c r="X28" s="24"/>
      <c r="Y28" s="24"/>
      <c r="Z28" s="24"/>
    </row>
    <row r="29" ht="19.15" customHeight="1">
      <c r="A29" t="s" s="138">
        <v>8576</v>
      </c>
      <c r="B29" s="149">
        <v>1</v>
      </c>
      <c r="C29" s="149">
        <v>25</v>
      </c>
      <c r="D29" t="s" s="205">
        <v>8616</v>
      </c>
      <c r="E29" t="s" s="205">
        <v>72</v>
      </c>
      <c r="F29" s="223">
        <v>61</v>
      </c>
      <c r="G29" s="149">
        <v>66</v>
      </c>
      <c r="H29" s="173">
        <f>SUM(G29-F29)</f>
        <v>5</v>
      </c>
      <c r="I29" s="167">
        <f>H29/F29</f>
        <v>0.08196721311475411</v>
      </c>
      <c r="J29" s="167">
        <f>H29/G29</f>
        <v>0.0757575757575758</v>
      </c>
      <c r="K29" s="24"/>
      <c r="L29" s="24"/>
      <c r="M29" s="24"/>
      <c r="N29" s="24"/>
      <c r="O29" s="24"/>
      <c r="P29" s="24"/>
      <c r="Q29" s="24"/>
      <c r="R29" s="24"/>
      <c r="S29" s="24"/>
      <c r="T29" s="24"/>
      <c r="U29" s="24"/>
      <c r="V29" s="24"/>
      <c r="W29" s="24"/>
      <c r="X29" s="24"/>
      <c r="Y29" s="24"/>
      <c r="Z29" s="24"/>
    </row>
    <row r="30" ht="19.15" customHeight="1">
      <c r="A30" t="s" s="138">
        <v>8576</v>
      </c>
      <c r="B30" s="149">
        <v>1</v>
      </c>
      <c r="C30" s="149">
        <v>30</v>
      </c>
      <c r="D30" t="s" s="205">
        <v>8586</v>
      </c>
      <c r="E30" t="s" s="205">
        <v>112</v>
      </c>
      <c r="F30" s="240">
        <v>56</v>
      </c>
      <c r="G30" s="172">
        <v>50</v>
      </c>
      <c r="H30" s="173">
        <f>SUM(G30-F30)</f>
        <v>-6</v>
      </c>
      <c r="I30" s="167">
        <f>H30/F30</f>
        <v>-0.107142857142857</v>
      </c>
      <c r="J30" s="167">
        <f>H30/G30</f>
        <v>-0.12</v>
      </c>
      <c r="K30" s="24"/>
      <c r="L30" s="24"/>
      <c r="M30" s="24"/>
      <c r="N30" s="24"/>
      <c r="O30" s="24"/>
      <c r="P30" s="24"/>
      <c r="Q30" s="24"/>
      <c r="R30" s="24"/>
      <c r="S30" s="24"/>
      <c r="T30" s="24"/>
      <c r="U30" s="24"/>
      <c r="V30" s="24"/>
      <c r="W30" s="24"/>
      <c r="X30" s="24"/>
      <c r="Y30" s="24"/>
      <c r="Z30" s="24"/>
    </row>
    <row r="31" ht="19.15" customHeight="1">
      <c r="A31" t="s" s="138">
        <v>8576</v>
      </c>
      <c r="B31" s="149">
        <v>1</v>
      </c>
      <c r="C31" s="149">
        <v>33</v>
      </c>
      <c r="D31" t="s" s="205">
        <v>8617</v>
      </c>
      <c r="E31" t="s" s="205">
        <v>103</v>
      </c>
      <c r="F31" s="223">
        <v>43</v>
      </c>
      <c r="G31" s="149">
        <v>43</v>
      </c>
      <c r="H31" s="173">
        <f>SUM(G31-F31)</f>
        <v>0</v>
      </c>
      <c r="I31" s="167">
        <f>H31/F31</f>
        <v>0</v>
      </c>
      <c r="J31" s="167">
        <f>H31/G31</f>
        <v>0</v>
      </c>
      <c r="K31" s="24"/>
      <c r="L31" s="24"/>
      <c r="M31" s="24"/>
      <c r="N31" s="24"/>
      <c r="O31" s="24"/>
      <c r="P31" s="24"/>
      <c r="Q31" s="24"/>
      <c r="R31" s="24"/>
      <c r="S31" s="24"/>
      <c r="T31" s="24"/>
      <c r="U31" s="24"/>
      <c r="V31" s="24"/>
      <c r="W31" s="24"/>
      <c r="X31" s="24"/>
      <c r="Y31" s="24"/>
      <c r="Z31" s="24"/>
    </row>
    <row r="32" ht="19.15" customHeight="1">
      <c r="A32" t="s" s="138">
        <v>8576</v>
      </c>
      <c r="B32" s="149">
        <v>1</v>
      </c>
      <c r="C32" s="149">
        <v>26</v>
      </c>
      <c r="D32" t="s" s="205">
        <v>8618</v>
      </c>
      <c r="E32" t="s" s="205">
        <v>116</v>
      </c>
      <c r="F32" s="223">
        <v>40</v>
      </c>
      <c r="G32" s="149">
        <v>42</v>
      </c>
      <c r="H32" s="173">
        <f>SUM(G32-F32)</f>
        <v>2</v>
      </c>
      <c r="I32" s="167">
        <f>H32/F32</f>
        <v>0.05</v>
      </c>
      <c r="J32" s="167">
        <f>H32/G32</f>
        <v>0.0476190476190476</v>
      </c>
      <c r="K32" s="24"/>
      <c r="L32" s="24"/>
      <c r="M32" s="24"/>
      <c r="N32" s="24"/>
      <c r="O32" s="24"/>
      <c r="P32" s="24"/>
      <c r="Q32" s="24"/>
      <c r="R32" s="24"/>
      <c r="S32" s="24"/>
      <c r="T32" s="24"/>
      <c r="U32" s="24"/>
      <c r="V32" s="24"/>
      <c r="W32" s="24"/>
      <c r="X32" s="24"/>
      <c r="Y32" s="24"/>
      <c r="Z32" s="24"/>
    </row>
    <row r="33" ht="19.15" customHeight="1">
      <c r="A33" t="s" s="138">
        <v>8576</v>
      </c>
      <c r="B33" s="149">
        <v>1</v>
      </c>
      <c r="C33" s="149">
        <v>31</v>
      </c>
      <c r="D33" t="s" s="205">
        <v>8619</v>
      </c>
      <c r="E33" t="s" s="205">
        <v>46</v>
      </c>
      <c r="F33" s="223">
        <v>28</v>
      </c>
      <c r="G33" s="149">
        <v>28</v>
      </c>
      <c r="H33" s="173">
        <f>SUM(G33-F33)</f>
        <v>0</v>
      </c>
      <c r="I33" s="167">
        <f>H33/F33</f>
        <v>0</v>
      </c>
      <c r="J33" s="167">
        <f>H33/G33</f>
        <v>0</v>
      </c>
      <c r="K33" s="24"/>
      <c r="L33" s="24"/>
      <c r="M33" s="24"/>
      <c r="N33" s="24"/>
      <c r="O33" s="24"/>
      <c r="P33" s="24"/>
      <c r="Q33" s="24"/>
      <c r="R33" s="24"/>
      <c r="S33" s="24"/>
      <c r="T33" s="24"/>
      <c r="U33" s="24"/>
      <c r="V33" s="24"/>
      <c r="W33" s="24"/>
      <c r="X33" s="24"/>
      <c r="Y33" s="24"/>
      <c r="Z33" s="24"/>
    </row>
    <row r="34" ht="19.15" customHeight="1">
      <c r="A34" t="s" s="138">
        <v>8576</v>
      </c>
      <c r="B34" s="149">
        <v>1</v>
      </c>
      <c r="C34" s="149">
        <v>14</v>
      </c>
      <c r="D34" t="s" s="205">
        <v>8620</v>
      </c>
      <c r="E34" t="s" s="205">
        <v>248</v>
      </c>
      <c r="F34" s="223">
        <v>0</v>
      </c>
      <c r="G34" s="149">
        <v>0</v>
      </c>
      <c r="H34" s="173">
        <f>SUM(G34-F34)</f>
        <v>0</v>
      </c>
      <c r="I34" s="207">
        <f>H34/F34</f>
      </c>
      <c r="J34" s="207">
        <f>H34/G34</f>
      </c>
      <c r="K34" s="24"/>
      <c r="L34" s="24"/>
      <c r="M34" s="24"/>
      <c r="N34" s="24"/>
      <c r="O34" s="24"/>
      <c r="P34" s="24"/>
      <c r="Q34" s="24"/>
      <c r="R34" s="24"/>
      <c r="S34" s="24"/>
      <c r="T34" s="24"/>
      <c r="U34" s="24"/>
      <c r="V34" s="24"/>
      <c r="W34" s="24"/>
      <c r="X34" s="24"/>
      <c r="Y34" s="24"/>
      <c r="Z34" s="24"/>
    </row>
    <row r="35" ht="19.15" customHeight="1">
      <c r="A35" t="s" s="138">
        <v>8576</v>
      </c>
      <c r="B35" s="149">
        <v>1</v>
      </c>
      <c r="C35" s="149">
        <v>20</v>
      </c>
      <c r="D35" t="s" s="205">
        <v>8621</v>
      </c>
      <c r="E35" t="s" s="205">
        <v>380</v>
      </c>
      <c r="F35" s="223">
        <v>0</v>
      </c>
      <c r="G35" s="149">
        <v>0</v>
      </c>
      <c r="H35" s="206">
        <f>SUM(G35-F35)</f>
        <v>0</v>
      </c>
      <c r="I35" s="176">
        <f>H35/F35</f>
      </c>
      <c r="J35" s="176">
        <f>H35/G35</f>
      </c>
      <c r="K35" s="174"/>
      <c r="L35" s="174"/>
      <c r="M35" s="174"/>
      <c r="N35" s="174"/>
      <c r="O35" s="174"/>
      <c r="P35" s="174"/>
      <c r="Q35" s="174"/>
      <c r="R35" s="174"/>
      <c r="S35" s="174"/>
      <c r="T35" s="174"/>
      <c r="U35" s="174"/>
      <c r="V35" s="174"/>
      <c r="W35" s="174"/>
      <c r="X35" s="174"/>
      <c r="Y35" s="174"/>
      <c r="Z35" s="174"/>
    </row>
    <row r="36" ht="19.15" customHeight="1">
      <c r="A36" s="177"/>
      <c r="B36" s="178"/>
      <c r="C36" s="178"/>
      <c r="D36" s="179"/>
      <c r="E36" s="179"/>
      <c r="F36" s="181">
        <f>SUM(F2:F35)</f>
        <v>99324</v>
      </c>
      <c r="G36" s="180">
        <f>SUM(G2:G35)</f>
        <v>105122</v>
      </c>
      <c r="H36" s="181">
        <f>SUM(H2:H35)</f>
        <v>5798</v>
      </c>
      <c r="I36" s="182">
        <f>H36/F36</f>
        <v>0.0583746123796867</v>
      </c>
      <c r="J36" s="182">
        <f>H36/G36</f>
        <v>0.0551549628051217</v>
      </c>
      <c r="K36" s="183"/>
      <c r="L36" s="183"/>
      <c r="M36" s="183"/>
      <c r="N36" s="183"/>
      <c r="O36" s="183"/>
      <c r="P36" s="183"/>
      <c r="Q36" s="183"/>
      <c r="R36" s="183"/>
      <c r="S36" s="183"/>
      <c r="T36" s="183"/>
      <c r="U36" s="183"/>
      <c r="V36" s="183"/>
      <c r="W36" s="183"/>
      <c r="X36" s="183"/>
      <c r="Y36" s="183"/>
      <c r="Z36" s="184"/>
    </row>
    <row r="37" ht="19.15" customHeight="1">
      <c r="A37" s="230"/>
      <c r="B37" s="231"/>
      <c r="C37" s="231"/>
      <c r="D37" s="232"/>
      <c r="E37" s="232"/>
      <c r="F37" s="233"/>
      <c r="G37" s="231"/>
      <c r="H37" s="234"/>
      <c r="I37" s="188"/>
      <c r="J37" s="188"/>
      <c r="K37" s="189"/>
      <c r="L37" s="189"/>
      <c r="M37" s="189"/>
      <c r="N37" s="189"/>
      <c r="O37" s="189"/>
      <c r="P37" s="189"/>
      <c r="Q37" s="189"/>
      <c r="R37" s="189"/>
      <c r="S37" s="189"/>
      <c r="T37" s="189"/>
      <c r="U37" s="189"/>
      <c r="V37" s="189"/>
      <c r="W37" s="189"/>
      <c r="X37" s="189"/>
      <c r="Y37" s="189"/>
      <c r="Z37" s="189"/>
    </row>
    <row r="38" ht="19.15" customHeight="1">
      <c r="A38" t="s" s="138">
        <v>8576</v>
      </c>
      <c r="B38" s="149">
        <v>2</v>
      </c>
      <c r="C38" s="149">
        <v>17</v>
      </c>
      <c r="D38" t="s" s="205">
        <v>8622</v>
      </c>
      <c r="E38" t="s" s="205">
        <v>84</v>
      </c>
      <c r="F38" s="223">
        <v>33512</v>
      </c>
      <c r="G38" s="149">
        <v>34797</v>
      </c>
      <c r="H38" s="173">
        <f>SUM(G38-F38)</f>
        <v>1285</v>
      </c>
      <c r="I38" s="167">
        <f>H38/F38</f>
        <v>0.0383444736213894</v>
      </c>
      <c r="J38" s="167">
        <f>H38/G38</f>
        <v>0.0369284708451878</v>
      </c>
      <c r="K38" s="24"/>
      <c r="L38" s="24"/>
      <c r="M38" s="24"/>
      <c r="N38" s="24"/>
      <c r="O38" s="24"/>
      <c r="P38" s="24"/>
      <c r="Q38" s="24"/>
      <c r="R38" s="24"/>
      <c r="S38" s="24"/>
      <c r="T38" s="24"/>
      <c r="U38" s="24"/>
      <c r="V38" s="24"/>
      <c r="W38" s="24"/>
      <c r="X38" s="24"/>
      <c r="Y38" s="24"/>
      <c r="Z38" s="24"/>
    </row>
    <row r="39" ht="19.15" customHeight="1">
      <c r="A39" t="s" s="138">
        <v>8576</v>
      </c>
      <c r="B39" s="149">
        <v>2</v>
      </c>
      <c r="C39" s="149">
        <v>4</v>
      </c>
      <c r="D39" t="s" s="205">
        <v>8623</v>
      </c>
      <c r="E39" t="s" s="205">
        <v>20</v>
      </c>
      <c r="F39" s="223">
        <v>22589</v>
      </c>
      <c r="G39" s="149">
        <v>23556</v>
      </c>
      <c r="H39" s="173">
        <f>SUM(G39-F39)</f>
        <v>967</v>
      </c>
      <c r="I39" s="167">
        <f>H39/F39</f>
        <v>0.0428084465890478</v>
      </c>
      <c r="J39" s="167">
        <f>H39/G39</f>
        <v>0.0410511122431652</v>
      </c>
      <c r="K39" s="24"/>
      <c r="L39" s="24"/>
      <c r="M39" s="24"/>
      <c r="N39" s="24"/>
      <c r="O39" s="24"/>
      <c r="P39" s="24"/>
      <c r="Q39" s="24"/>
      <c r="R39" s="24"/>
      <c r="S39" s="24"/>
      <c r="T39" s="24"/>
      <c r="U39" s="24"/>
      <c r="V39" s="24"/>
      <c r="W39" s="24"/>
      <c r="X39" s="24"/>
      <c r="Y39" s="24"/>
      <c r="Z39" s="24"/>
    </row>
    <row r="40" ht="19.15" customHeight="1">
      <c r="A40" t="s" s="138">
        <v>8576</v>
      </c>
      <c r="B40" s="149">
        <v>2</v>
      </c>
      <c r="C40" s="149">
        <v>18</v>
      </c>
      <c r="D40" t="s" s="205">
        <v>8624</v>
      </c>
      <c r="E40" t="s" s="205">
        <v>38</v>
      </c>
      <c r="F40" s="223">
        <v>4204</v>
      </c>
      <c r="G40" s="149">
        <v>4359</v>
      </c>
      <c r="H40" s="173">
        <f>SUM(G40-F40)</f>
        <v>155</v>
      </c>
      <c r="I40" s="167">
        <f>H40/F40</f>
        <v>0.0368696479543292</v>
      </c>
      <c r="J40" s="167">
        <f>H40/G40</f>
        <v>0.035558614361092</v>
      </c>
      <c r="K40" s="24"/>
      <c r="L40" s="24"/>
      <c r="M40" s="24"/>
      <c r="N40" s="24"/>
      <c r="O40" s="24"/>
      <c r="P40" s="24"/>
      <c r="Q40" s="24"/>
      <c r="R40" s="24"/>
      <c r="S40" s="24"/>
      <c r="T40" s="24"/>
      <c r="U40" s="24"/>
      <c r="V40" s="24"/>
      <c r="W40" s="24"/>
      <c r="X40" s="24"/>
      <c r="Y40" s="24"/>
      <c r="Z40" s="24"/>
    </row>
    <row r="41" ht="19.15" customHeight="1">
      <c r="A41" t="s" s="138">
        <v>8576</v>
      </c>
      <c r="B41" s="149">
        <v>2</v>
      </c>
      <c r="C41" s="149">
        <v>14</v>
      </c>
      <c r="D41" t="s" s="205">
        <v>8625</v>
      </c>
      <c r="E41" t="s" s="205">
        <v>26</v>
      </c>
      <c r="F41" s="223">
        <v>3360</v>
      </c>
      <c r="G41" s="149">
        <v>3630</v>
      </c>
      <c r="H41" s="173">
        <f>SUM(G41-F41)</f>
        <v>270</v>
      </c>
      <c r="I41" s="167">
        <f>H41/F41</f>
        <v>0.0803571428571429</v>
      </c>
      <c r="J41" s="167">
        <f>H41/G41</f>
        <v>0.0743801652892562</v>
      </c>
      <c r="K41" s="24"/>
      <c r="L41" s="24"/>
      <c r="M41" s="24"/>
      <c r="N41" s="24"/>
      <c r="O41" s="24"/>
      <c r="P41" s="24"/>
      <c r="Q41" s="24"/>
      <c r="R41" s="24"/>
      <c r="S41" s="24"/>
      <c r="T41" s="24"/>
      <c r="U41" s="24"/>
      <c r="V41" s="24"/>
      <c r="W41" s="24"/>
      <c r="X41" s="24"/>
      <c r="Y41" s="24"/>
      <c r="Z41" s="24"/>
    </row>
    <row r="42" ht="19.15" customHeight="1">
      <c r="A42" t="s" s="138">
        <v>8576</v>
      </c>
      <c r="B42" s="149">
        <v>2</v>
      </c>
      <c r="C42" s="149">
        <v>6</v>
      </c>
      <c r="D42" t="s" s="205">
        <v>8626</v>
      </c>
      <c r="E42" t="s" s="205">
        <v>101</v>
      </c>
      <c r="F42" s="223">
        <v>3104</v>
      </c>
      <c r="G42" s="149">
        <v>3214</v>
      </c>
      <c r="H42" s="173">
        <f>SUM(G42-F42)</f>
        <v>110</v>
      </c>
      <c r="I42" s="167">
        <f>H42/F42</f>
        <v>0.0354381443298969</v>
      </c>
      <c r="J42" s="167">
        <f>H42/G42</f>
        <v>0.0342252644679527</v>
      </c>
      <c r="K42" s="24"/>
      <c r="L42" s="24"/>
      <c r="M42" s="24"/>
      <c r="N42" s="24"/>
      <c r="O42" s="24"/>
      <c r="P42" s="24"/>
      <c r="Q42" s="24"/>
      <c r="R42" s="24"/>
      <c r="S42" s="24"/>
      <c r="T42" s="24"/>
      <c r="U42" s="24"/>
      <c r="V42" s="24"/>
      <c r="W42" s="24"/>
      <c r="X42" s="24"/>
      <c r="Y42" s="24"/>
      <c r="Z42" s="24"/>
    </row>
    <row r="43" ht="19.15" customHeight="1">
      <c r="A43" t="s" s="138">
        <v>8576</v>
      </c>
      <c r="B43" s="149">
        <v>2</v>
      </c>
      <c r="C43" s="149">
        <v>1</v>
      </c>
      <c r="D43" t="s" s="205">
        <v>8627</v>
      </c>
      <c r="E43" t="s" s="205">
        <v>28</v>
      </c>
      <c r="F43" s="223">
        <v>2887</v>
      </c>
      <c r="G43" s="149">
        <v>2960</v>
      </c>
      <c r="H43" s="173">
        <f>SUM(G43-F43)</f>
        <v>73</v>
      </c>
      <c r="I43" s="167">
        <f>H43/F43</f>
        <v>0.0252857637686179</v>
      </c>
      <c r="J43" s="167">
        <f>H43/G43</f>
        <v>0.0246621621621622</v>
      </c>
      <c r="K43" s="24"/>
      <c r="L43" s="24"/>
      <c r="M43" s="24"/>
      <c r="N43" s="24"/>
      <c r="O43" s="24"/>
      <c r="P43" s="24"/>
      <c r="Q43" s="24"/>
      <c r="R43" s="24"/>
      <c r="S43" s="24"/>
      <c r="T43" s="24"/>
      <c r="U43" s="24"/>
      <c r="V43" s="24"/>
      <c r="W43" s="24"/>
      <c r="X43" s="24"/>
      <c r="Y43" s="24"/>
      <c r="Z43" s="24"/>
    </row>
    <row r="44" ht="19.15" customHeight="1">
      <c r="A44" t="s" s="138">
        <v>8576</v>
      </c>
      <c r="B44" s="149">
        <v>2</v>
      </c>
      <c r="C44" s="149">
        <v>3</v>
      </c>
      <c r="D44" t="s" s="205">
        <v>8628</v>
      </c>
      <c r="E44" t="s" s="205">
        <v>17</v>
      </c>
      <c r="F44" s="223">
        <v>1393</v>
      </c>
      <c r="G44" s="149">
        <v>1595</v>
      </c>
      <c r="H44" s="173">
        <f>SUM(G44-F44)</f>
        <v>202</v>
      </c>
      <c r="I44" s="167">
        <f>H44/F44</f>
        <v>0.145010768126346</v>
      </c>
      <c r="J44" s="167">
        <f>H44/G44</f>
        <v>0.126645768025078</v>
      </c>
      <c r="K44" s="24"/>
      <c r="L44" s="24"/>
      <c r="M44" s="24"/>
      <c r="N44" s="24"/>
      <c r="O44" s="24"/>
      <c r="P44" s="24"/>
      <c r="Q44" s="24"/>
      <c r="R44" s="24"/>
      <c r="S44" s="24"/>
      <c r="T44" s="24"/>
      <c r="U44" s="24"/>
      <c r="V44" s="24"/>
      <c r="W44" s="24"/>
      <c r="X44" s="24"/>
      <c r="Y44" s="24"/>
      <c r="Z44" s="24"/>
    </row>
    <row r="45" ht="19.15" customHeight="1">
      <c r="A45" t="s" s="138">
        <v>8576</v>
      </c>
      <c r="B45" s="149">
        <v>2</v>
      </c>
      <c r="C45" s="149">
        <v>10</v>
      </c>
      <c r="D45" t="s" s="205">
        <v>8629</v>
      </c>
      <c r="E45" t="s" s="205">
        <v>1284</v>
      </c>
      <c r="F45" s="223">
        <v>988</v>
      </c>
      <c r="G45" s="149">
        <v>1032</v>
      </c>
      <c r="H45" s="173">
        <f>SUM(G45-F45)</f>
        <v>44</v>
      </c>
      <c r="I45" s="167">
        <f>H45/F45</f>
        <v>0.0445344129554656</v>
      </c>
      <c r="J45" s="167">
        <f>H45/G45</f>
        <v>0.0426356589147287</v>
      </c>
      <c r="K45" s="24"/>
      <c r="L45" s="24"/>
      <c r="M45" s="24"/>
      <c r="N45" s="24"/>
      <c r="O45" s="24"/>
      <c r="P45" s="24"/>
      <c r="Q45" s="24"/>
      <c r="R45" s="24"/>
      <c r="S45" s="24"/>
      <c r="T45" s="24"/>
      <c r="U45" s="24"/>
      <c r="V45" s="24"/>
      <c r="W45" s="24"/>
      <c r="X45" s="24"/>
      <c r="Y45" s="24"/>
      <c r="Z45" s="24"/>
    </row>
    <row r="46" ht="19.15" customHeight="1">
      <c r="A46" t="s" s="138">
        <v>8576</v>
      </c>
      <c r="B46" s="149">
        <v>2</v>
      </c>
      <c r="C46" s="149">
        <v>30</v>
      </c>
      <c r="D46" t="s" s="205">
        <v>8630</v>
      </c>
      <c r="E46" t="s" s="205">
        <v>34</v>
      </c>
      <c r="F46" s="223">
        <v>1017</v>
      </c>
      <c r="G46" s="149">
        <v>1030</v>
      </c>
      <c r="H46" s="173">
        <f>SUM(G46-F46)</f>
        <v>13</v>
      </c>
      <c r="I46" s="167">
        <f>H46/F46</f>
        <v>0.0127826941986234</v>
      </c>
      <c r="J46" s="167">
        <f>H46/G46</f>
        <v>0.012621359223301</v>
      </c>
      <c r="K46" s="24"/>
      <c r="L46" s="24"/>
      <c r="M46" s="24"/>
      <c r="N46" s="24"/>
      <c r="O46" s="24"/>
      <c r="P46" s="24"/>
      <c r="Q46" s="24"/>
      <c r="R46" s="24"/>
      <c r="S46" s="24"/>
      <c r="T46" s="24"/>
      <c r="U46" s="24"/>
      <c r="V46" s="24"/>
      <c r="W46" s="24"/>
      <c r="X46" s="24"/>
      <c r="Y46" s="24"/>
      <c r="Z46" s="24"/>
    </row>
    <row r="47" ht="19.15" customHeight="1">
      <c r="A47" t="s" s="138">
        <v>8576</v>
      </c>
      <c r="B47" s="149">
        <v>2</v>
      </c>
      <c r="C47" s="149">
        <v>24</v>
      </c>
      <c r="D47" t="s" s="205">
        <v>8631</v>
      </c>
      <c r="E47" t="s" s="205">
        <v>52</v>
      </c>
      <c r="F47" s="223">
        <v>922</v>
      </c>
      <c r="G47" s="149">
        <v>998</v>
      </c>
      <c r="H47" s="173">
        <f>SUM(G47-F47)</f>
        <v>76</v>
      </c>
      <c r="I47" s="167">
        <f>H47/F47</f>
        <v>0.08242950108459871</v>
      </c>
      <c r="J47" s="167">
        <f>H47/G47</f>
        <v>0.0761523046092184</v>
      </c>
      <c r="K47" s="24"/>
      <c r="L47" s="24"/>
      <c r="M47" s="24"/>
      <c r="N47" s="24"/>
      <c r="O47" s="24"/>
      <c r="P47" s="24"/>
      <c r="Q47" s="24"/>
      <c r="R47" s="24"/>
      <c r="S47" s="24"/>
      <c r="T47" s="24"/>
      <c r="U47" s="24"/>
      <c r="V47" s="24"/>
      <c r="W47" s="24"/>
      <c r="X47" s="24"/>
      <c r="Y47" s="24"/>
      <c r="Z47" s="24"/>
    </row>
    <row r="48" ht="19.15" customHeight="1">
      <c r="A48" t="s" s="138">
        <v>8576</v>
      </c>
      <c r="B48" s="149">
        <v>2</v>
      </c>
      <c r="C48" s="149">
        <v>7</v>
      </c>
      <c r="D48" t="s" s="205">
        <v>8632</v>
      </c>
      <c r="E48" t="s" s="205">
        <v>24</v>
      </c>
      <c r="F48" s="223">
        <v>754</v>
      </c>
      <c r="G48" s="149">
        <v>763</v>
      </c>
      <c r="H48" s="173">
        <f>SUM(G48-F48)</f>
        <v>9</v>
      </c>
      <c r="I48" s="167">
        <f>H48/F48</f>
        <v>0.0119363395225464</v>
      </c>
      <c r="J48" s="167">
        <f>H48/G48</f>
        <v>0.0117955439056356</v>
      </c>
      <c r="K48" s="24"/>
      <c r="L48" s="24"/>
      <c r="M48" s="24"/>
      <c r="N48" s="24"/>
      <c r="O48" s="24"/>
      <c r="P48" s="24"/>
      <c r="Q48" s="24"/>
      <c r="R48" s="24"/>
      <c r="S48" s="24"/>
      <c r="T48" s="24"/>
      <c r="U48" s="24"/>
      <c r="V48" s="24"/>
      <c r="W48" s="24"/>
      <c r="X48" s="24"/>
      <c r="Y48" s="24"/>
      <c r="Z48" s="24"/>
    </row>
    <row r="49" ht="19.15" customHeight="1">
      <c r="A49" t="s" s="138">
        <v>8576</v>
      </c>
      <c r="B49" s="149">
        <v>2</v>
      </c>
      <c r="C49" s="149">
        <v>2</v>
      </c>
      <c r="D49" t="s" s="205">
        <v>8633</v>
      </c>
      <c r="E49" t="s" s="205">
        <v>30</v>
      </c>
      <c r="F49" s="223">
        <v>743</v>
      </c>
      <c r="G49" s="149">
        <v>757</v>
      </c>
      <c r="H49" s="173">
        <f>SUM(G49-F49)</f>
        <v>14</v>
      </c>
      <c r="I49" s="167">
        <f>H49/F49</f>
        <v>0.018842530282638</v>
      </c>
      <c r="J49" s="167">
        <f>H49/G49</f>
        <v>0.0184940554821664</v>
      </c>
      <c r="K49" s="24"/>
      <c r="L49" s="24"/>
      <c r="M49" s="24"/>
      <c r="N49" s="24"/>
      <c r="O49" s="24"/>
      <c r="P49" s="24"/>
      <c r="Q49" s="24"/>
      <c r="R49" s="24"/>
      <c r="S49" s="24"/>
      <c r="T49" s="24"/>
      <c r="U49" s="24"/>
      <c r="V49" s="24"/>
      <c r="W49" s="24"/>
      <c r="X49" s="24"/>
      <c r="Y49" s="24"/>
      <c r="Z49" s="24"/>
    </row>
    <row r="50" ht="19.15" customHeight="1">
      <c r="A50" t="s" s="138">
        <v>8576</v>
      </c>
      <c r="B50" s="149">
        <v>2</v>
      </c>
      <c r="C50" s="149">
        <v>16</v>
      </c>
      <c r="D50" t="s" s="205">
        <v>8578</v>
      </c>
      <c r="E50" t="s" s="205">
        <v>48</v>
      </c>
      <c r="F50" s="342">
        <v>327</v>
      </c>
      <c r="G50" s="343">
        <v>724</v>
      </c>
      <c r="H50" s="173">
        <f>SUM(G50-F50)</f>
        <v>397</v>
      </c>
      <c r="I50" s="167">
        <f>H50/F50</f>
        <v>1.21406727828746</v>
      </c>
      <c r="J50" s="167">
        <f>H50/G50</f>
        <v>0.548342541436464</v>
      </c>
      <c r="K50" s="24"/>
      <c r="L50" s="24"/>
      <c r="M50" s="24"/>
      <c r="N50" s="24"/>
      <c r="O50" s="24"/>
      <c r="P50" s="24"/>
      <c r="Q50" s="24"/>
      <c r="R50" s="24"/>
      <c r="S50" s="24"/>
      <c r="T50" s="24"/>
      <c r="U50" s="24"/>
      <c r="V50" s="24"/>
      <c r="W50" s="24"/>
      <c r="X50" s="24"/>
      <c r="Y50" s="24"/>
      <c r="Z50" s="24"/>
    </row>
    <row r="51" ht="19.15" customHeight="1">
      <c r="A51" t="s" s="138">
        <v>8576</v>
      </c>
      <c r="B51" s="149">
        <v>2</v>
      </c>
      <c r="C51" s="149">
        <v>22</v>
      </c>
      <c r="D51" t="s" s="205">
        <v>8634</v>
      </c>
      <c r="E51" t="s" s="205">
        <v>424</v>
      </c>
      <c r="F51" s="223">
        <v>682</v>
      </c>
      <c r="G51" s="149">
        <v>683</v>
      </c>
      <c r="H51" s="173">
        <f>SUM(G51-F51)</f>
        <v>1</v>
      </c>
      <c r="I51" s="167">
        <f>H51/F51</f>
        <v>0.00146627565982405</v>
      </c>
      <c r="J51" s="167">
        <f>H51/G51</f>
        <v>0.00146412884333821</v>
      </c>
      <c r="K51" s="24"/>
      <c r="L51" s="24"/>
      <c r="M51" s="24"/>
      <c r="N51" s="24"/>
      <c r="O51" s="24"/>
      <c r="P51" s="24"/>
      <c r="Q51" s="24"/>
      <c r="R51" s="24"/>
      <c r="S51" s="24"/>
      <c r="T51" s="24"/>
      <c r="U51" s="24"/>
      <c r="V51" s="24"/>
      <c r="W51" s="24"/>
      <c r="X51" s="24"/>
      <c r="Y51" s="24"/>
      <c r="Z51" s="24"/>
    </row>
    <row r="52" ht="19.15" customHeight="1">
      <c r="A52" t="s" s="138">
        <v>8576</v>
      </c>
      <c r="B52" s="149">
        <v>2</v>
      </c>
      <c r="C52" s="149">
        <v>9</v>
      </c>
      <c r="D52" t="s" s="205">
        <v>8635</v>
      </c>
      <c r="E52" t="s" s="205">
        <v>248</v>
      </c>
      <c r="F52" s="223">
        <v>429</v>
      </c>
      <c r="G52" s="149">
        <v>437</v>
      </c>
      <c r="H52" s="173">
        <f>SUM(G52-F52)</f>
        <v>8</v>
      </c>
      <c r="I52" s="167">
        <f>H52/F52</f>
        <v>0.0186480186480186</v>
      </c>
      <c r="J52" s="167">
        <f>H52/G52</f>
        <v>0.0183066361556064</v>
      </c>
      <c r="K52" s="24"/>
      <c r="L52" s="24"/>
      <c r="M52" s="24"/>
      <c r="N52" s="24"/>
      <c r="O52" s="24"/>
      <c r="P52" s="24"/>
      <c r="Q52" s="24"/>
      <c r="R52" s="24"/>
      <c r="S52" s="24"/>
      <c r="T52" s="24"/>
      <c r="U52" s="24"/>
      <c r="V52" s="24"/>
      <c r="W52" s="24"/>
      <c r="X52" s="24"/>
      <c r="Y52" s="24"/>
      <c r="Z52" s="24"/>
    </row>
    <row r="53" ht="19.15" customHeight="1">
      <c r="A53" t="s" s="138">
        <v>8576</v>
      </c>
      <c r="B53" s="149">
        <v>2</v>
      </c>
      <c r="C53" s="149">
        <v>5</v>
      </c>
      <c r="D53" t="s" s="205">
        <v>8636</v>
      </c>
      <c r="E53" t="s" s="205">
        <v>281</v>
      </c>
      <c r="F53" s="223">
        <v>339</v>
      </c>
      <c r="G53" s="149">
        <v>352</v>
      </c>
      <c r="H53" s="173">
        <f>SUM(G53-F53)</f>
        <v>13</v>
      </c>
      <c r="I53" s="167">
        <f>H53/F53</f>
        <v>0.0383480825958702</v>
      </c>
      <c r="J53" s="167">
        <f>H53/G53</f>
        <v>0.0369318181818182</v>
      </c>
      <c r="K53" s="24"/>
      <c r="L53" s="24"/>
      <c r="M53" s="24"/>
      <c r="N53" s="24"/>
      <c r="O53" s="24"/>
      <c r="P53" s="24"/>
      <c r="Q53" s="24"/>
      <c r="R53" s="24"/>
      <c r="S53" s="24"/>
      <c r="T53" s="24"/>
      <c r="U53" s="24"/>
      <c r="V53" s="24"/>
      <c r="W53" s="24"/>
      <c r="X53" s="24"/>
      <c r="Y53" s="24"/>
      <c r="Z53" s="24"/>
    </row>
    <row r="54" ht="19.15" customHeight="1">
      <c r="A54" t="s" s="138">
        <v>8576</v>
      </c>
      <c r="B54" s="149">
        <v>2</v>
      </c>
      <c r="C54" s="149">
        <v>27</v>
      </c>
      <c r="D54" t="s" s="205">
        <v>8637</v>
      </c>
      <c r="E54" t="s" s="205">
        <v>42</v>
      </c>
      <c r="F54" s="223">
        <v>289</v>
      </c>
      <c r="G54" s="149">
        <v>299</v>
      </c>
      <c r="H54" s="173">
        <f>SUM(G54-F54)</f>
        <v>10</v>
      </c>
      <c r="I54" s="167">
        <f>H54/F54</f>
        <v>0.0346020761245675</v>
      </c>
      <c r="J54" s="167">
        <f>H54/G54</f>
        <v>0.0334448160535117</v>
      </c>
      <c r="K54" s="24"/>
      <c r="L54" s="24"/>
      <c r="M54" s="24"/>
      <c r="N54" s="24"/>
      <c r="O54" s="24"/>
      <c r="P54" s="24"/>
      <c r="Q54" s="24"/>
      <c r="R54" s="24"/>
      <c r="S54" s="24"/>
      <c r="T54" s="24"/>
      <c r="U54" s="24"/>
      <c r="V54" s="24"/>
      <c r="W54" s="24"/>
      <c r="X54" s="24"/>
      <c r="Y54" s="24"/>
      <c r="Z54" s="24"/>
    </row>
    <row r="55" ht="19.15" customHeight="1">
      <c r="A55" t="s" s="138">
        <v>8576</v>
      </c>
      <c r="B55" s="149">
        <v>2</v>
      </c>
      <c r="C55" s="149">
        <v>19</v>
      </c>
      <c r="D55" t="s" s="205">
        <v>8638</v>
      </c>
      <c r="E55" t="s" s="205">
        <v>40</v>
      </c>
      <c r="F55" s="223">
        <v>216</v>
      </c>
      <c r="G55" s="149">
        <v>219</v>
      </c>
      <c r="H55" s="173">
        <f>SUM(G55-F55)</f>
        <v>3</v>
      </c>
      <c r="I55" s="167">
        <f>H55/F55</f>
        <v>0.0138888888888889</v>
      </c>
      <c r="J55" s="167">
        <f>H55/G55</f>
        <v>0.0136986301369863</v>
      </c>
      <c r="K55" s="24"/>
      <c r="L55" s="24"/>
      <c r="M55" s="24"/>
      <c r="N55" s="24"/>
      <c r="O55" s="24"/>
      <c r="P55" s="24"/>
      <c r="Q55" s="24"/>
      <c r="R55" s="24"/>
      <c r="S55" s="24"/>
      <c r="T55" s="24"/>
      <c r="U55" s="24"/>
      <c r="V55" s="24"/>
      <c r="W55" s="24"/>
      <c r="X55" s="24"/>
      <c r="Y55" s="24"/>
      <c r="Z55" s="24"/>
    </row>
    <row r="56" ht="19.15" customHeight="1">
      <c r="A56" t="s" s="138">
        <v>8576</v>
      </c>
      <c r="B56" s="149">
        <v>2</v>
      </c>
      <c r="C56" s="149">
        <v>25</v>
      </c>
      <c r="D56" t="s" s="205">
        <v>8639</v>
      </c>
      <c r="E56" t="s" s="205">
        <v>72</v>
      </c>
      <c r="F56" s="223">
        <v>153</v>
      </c>
      <c r="G56" s="149">
        <v>180</v>
      </c>
      <c r="H56" s="173">
        <f>SUM(G56-F56)</f>
        <v>27</v>
      </c>
      <c r="I56" s="167">
        <f>H56/F56</f>
        <v>0.176470588235294</v>
      </c>
      <c r="J56" s="167">
        <f>H56/G56</f>
        <v>0.15</v>
      </c>
      <c r="K56" s="24"/>
      <c r="L56" s="24"/>
      <c r="M56" s="24"/>
      <c r="N56" s="24"/>
      <c r="O56" s="24"/>
      <c r="P56" s="24"/>
      <c r="Q56" s="24"/>
      <c r="R56" s="24"/>
      <c r="S56" s="24"/>
      <c r="T56" s="24"/>
      <c r="U56" s="24"/>
      <c r="V56" s="24"/>
      <c r="W56" s="24"/>
      <c r="X56" s="24"/>
      <c r="Y56" s="24"/>
      <c r="Z56" s="24"/>
    </row>
    <row r="57" ht="19.15" customHeight="1">
      <c r="A57" t="s" s="138">
        <v>8576</v>
      </c>
      <c r="B57" s="149">
        <v>2</v>
      </c>
      <c r="C57" s="149">
        <v>26</v>
      </c>
      <c r="D57" t="s" s="205">
        <v>8640</v>
      </c>
      <c r="E57" t="s" s="205">
        <v>116</v>
      </c>
      <c r="F57" s="223">
        <v>155</v>
      </c>
      <c r="G57" s="149">
        <v>172</v>
      </c>
      <c r="H57" s="173">
        <f>SUM(G57-F57)</f>
        <v>17</v>
      </c>
      <c r="I57" s="167">
        <f>H57/F57</f>
        <v>0.109677419354839</v>
      </c>
      <c r="J57" s="167">
        <f>H57/G57</f>
        <v>0.0988372093023256</v>
      </c>
      <c r="K57" s="24"/>
      <c r="L57" s="24"/>
      <c r="M57" s="24"/>
      <c r="N57" s="24"/>
      <c r="O57" s="24"/>
      <c r="P57" s="24"/>
      <c r="Q57" s="24"/>
      <c r="R57" s="24"/>
      <c r="S57" s="24"/>
      <c r="T57" s="24"/>
      <c r="U57" s="24"/>
      <c r="V57" s="24"/>
      <c r="W57" s="24"/>
      <c r="X57" s="24"/>
      <c r="Y57" s="24"/>
      <c r="Z57" s="24"/>
    </row>
    <row r="58" ht="19.15" customHeight="1">
      <c r="A58" t="s" s="138">
        <v>8576</v>
      </c>
      <c r="B58" s="149">
        <v>2</v>
      </c>
      <c r="C58" s="149">
        <v>15</v>
      </c>
      <c r="D58" t="s" s="205">
        <v>8641</v>
      </c>
      <c r="E58" t="s" s="205">
        <v>64</v>
      </c>
      <c r="F58" s="223">
        <v>162</v>
      </c>
      <c r="G58" s="149">
        <v>171</v>
      </c>
      <c r="H58" s="173">
        <f>SUM(G58-F58)</f>
        <v>9</v>
      </c>
      <c r="I58" s="167">
        <f>H58/F58</f>
        <v>0.0555555555555556</v>
      </c>
      <c r="J58" s="167">
        <f>H58/G58</f>
        <v>0.0526315789473684</v>
      </c>
      <c r="K58" s="24"/>
      <c r="L58" s="24"/>
      <c r="M58" s="24"/>
      <c r="N58" s="24"/>
      <c r="O58" s="24"/>
      <c r="P58" s="24"/>
      <c r="Q58" s="24"/>
      <c r="R58" s="24"/>
      <c r="S58" s="24"/>
      <c r="T58" s="24"/>
      <c r="U58" s="24"/>
      <c r="V58" s="24"/>
      <c r="W58" s="24"/>
      <c r="X58" s="24"/>
      <c r="Y58" s="24"/>
      <c r="Z58" s="24"/>
    </row>
    <row r="59" ht="19.15" customHeight="1">
      <c r="A59" t="s" s="138">
        <v>8576</v>
      </c>
      <c r="B59" s="149">
        <v>2</v>
      </c>
      <c r="C59" s="149">
        <v>12</v>
      </c>
      <c r="D59" t="s" s="205">
        <v>8642</v>
      </c>
      <c r="E59" t="s" s="205">
        <v>66</v>
      </c>
      <c r="F59" s="223">
        <v>155</v>
      </c>
      <c r="G59" s="149">
        <v>164</v>
      </c>
      <c r="H59" s="173">
        <f>SUM(G59-F59)</f>
        <v>9</v>
      </c>
      <c r="I59" s="167">
        <f>H59/F59</f>
        <v>0.0580645161290323</v>
      </c>
      <c r="J59" s="167">
        <f>H59/G59</f>
        <v>0.0548780487804878</v>
      </c>
      <c r="K59" s="24"/>
      <c r="L59" s="24"/>
      <c r="M59" s="24"/>
      <c r="N59" s="24"/>
      <c r="O59" s="24"/>
      <c r="P59" s="24"/>
      <c r="Q59" s="24"/>
      <c r="R59" s="24"/>
      <c r="S59" s="24"/>
      <c r="T59" s="24"/>
      <c r="U59" s="24"/>
      <c r="V59" s="24"/>
      <c r="W59" s="24"/>
      <c r="X59" s="24"/>
      <c r="Y59" s="24"/>
      <c r="Z59" s="24"/>
    </row>
    <row r="60" ht="19.15" customHeight="1">
      <c r="A60" t="s" s="138">
        <v>8576</v>
      </c>
      <c r="B60" s="149">
        <v>2</v>
      </c>
      <c r="C60" s="149">
        <v>8</v>
      </c>
      <c r="D60" t="s" s="205">
        <v>8643</v>
      </c>
      <c r="E60" t="s" s="205">
        <v>60</v>
      </c>
      <c r="F60" s="223">
        <v>155</v>
      </c>
      <c r="G60" s="149">
        <v>163</v>
      </c>
      <c r="H60" s="173">
        <f>SUM(G60-F60)</f>
        <v>8</v>
      </c>
      <c r="I60" s="167">
        <f>H60/F60</f>
        <v>0.0516129032258065</v>
      </c>
      <c r="J60" s="167">
        <f>H60/G60</f>
        <v>0.049079754601227</v>
      </c>
      <c r="K60" s="24"/>
      <c r="L60" s="24"/>
      <c r="M60" s="24"/>
      <c r="N60" s="24"/>
      <c r="O60" s="24"/>
      <c r="P60" s="24"/>
      <c r="Q60" s="24"/>
      <c r="R60" s="24"/>
      <c r="S60" s="24"/>
      <c r="T60" s="24"/>
      <c r="U60" s="24"/>
      <c r="V60" s="24"/>
      <c r="W60" s="24"/>
      <c r="X60" s="24"/>
      <c r="Y60" s="24"/>
      <c r="Z60" s="24"/>
    </row>
    <row r="61" ht="19.15" customHeight="1">
      <c r="A61" t="s" s="138">
        <v>8576</v>
      </c>
      <c r="B61" s="149">
        <v>2</v>
      </c>
      <c r="C61" s="149">
        <v>23</v>
      </c>
      <c r="D61" t="s" s="205">
        <v>8644</v>
      </c>
      <c r="E61" t="s" s="205">
        <v>36</v>
      </c>
      <c r="F61" s="223">
        <v>143</v>
      </c>
      <c r="G61" s="149">
        <v>154</v>
      </c>
      <c r="H61" s="173">
        <f>SUM(G61-F61)</f>
        <v>11</v>
      </c>
      <c r="I61" s="167">
        <f>H61/F61</f>
        <v>0.0769230769230769</v>
      </c>
      <c r="J61" s="167">
        <f>H61/G61</f>
        <v>0.0714285714285714</v>
      </c>
      <c r="K61" s="24"/>
      <c r="L61" s="24"/>
      <c r="M61" s="24"/>
      <c r="N61" s="24"/>
      <c r="O61" s="24"/>
      <c r="P61" s="24"/>
      <c r="Q61" s="24"/>
      <c r="R61" s="24"/>
      <c r="S61" s="24"/>
      <c r="T61" s="24"/>
      <c r="U61" s="24"/>
      <c r="V61" s="24"/>
      <c r="W61" s="24"/>
      <c r="X61" s="24"/>
      <c r="Y61" s="24"/>
      <c r="Z61" s="24"/>
    </row>
    <row r="62" ht="19.15" customHeight="1">
      <c r="A62" t="s" s="138">
        <v>8576</v>
      </c>
      <c r="B62" s="149">
        <v>2</v>
      </c>
      <c r="C62" s="149">
        <v>34</v>
      </c>
      <c r="D62" t="s" s="205">
        <v>8645</v>
      </c>
      <c r="E62" t="s" s="205">
        <v>68</v>
      </c>
      <c r="F62" s="223">
        <v>148</v>
      </c>
      <c r="G62" s="149">
        <v>153</v>
      </c>
      <c r="H62" s="173">
        <f>SUM(G62-F62)</f>
        <v>5</v>
      </c>
      <c r="I62" s="167">
        <f>H62/F62</f>
        <v>0.0337837837837838</v>
      </c>
      <c r="J62" s="167">
        <f>H62/G62</f>
        <v>0.0326797385620915</v>
      </c>
      <c r="K62" s="24"/>
      <c r="L62" s="24"/>
      <c r="M62" s="24"/>
      <c r="N62" s="24"/>
      <c r="O62" s="24"/>
      <c r="P62" s="24"/>
      <c r="Q62" s="24"/>
      <c r="R62" s="24"/>
      <c r="S62" s="24"/>
      <c r="T62" s="24"/>
      <c r="U62" s="24"/>
      <c r="V62" s="24"/>
      <c r="W62" s="24"/>
      <c r="X62" s="24"/>
      <c r="Y62" s="24"/>
      <c r="Z62" s="24"/>
    </row>
    <row r="63" ht="19.15" customHeight="1">
      <c r="A63" t="s" s="138">
        <v>8576</v>
      </c>
      <c r="B63" s="149">
        <v>2</v>
      </c>
      <c r="C63" s="149">
        <v>21</v>
      </c>
      <c r="D63" t="s" s="205">
        <v>8646</v>
      </c>
      <c r="E63" t="s" s="205">
        <v>44</v>
      </c>
      <c r="F63" s="223">
        <v>130</v>
      </c>
      <c r="G63" s="149">
        <v>138</v>
      </c>
      <c r="H63" s="173">
        <f>SUM(G63-F63)</f>
        <v>8</v>
      </c>
      <c r="I63" s="167">
        <f>H63/F63</f>
        <v>0.0615384615384615</v>
      </c>
      <c r="J63" s="167">
        <f>H63/G63</f>
        <v>0.0579710144927536</v>
      </c>
      <c r="K63" s="24"/>
      <c r="L63" s="24"/>
      <c r="M63" s="24"/>
      <c r="N63" s="24"/>
      <c r="O63" s="24"/>
      <c r="P63" s="24"/>
      <c r="Q63" s="24"/>
      <c r="R63" s="24"/>
      <c r="S63" s="24"/>
      <c r="T63" s="24"/>
      <c r="U63" s="24"/>
      <c r="V63" s="24"/>
      <c r="W63" s="24"/>
      <c r="X63" s="24"/>
      <c r="Y63" s="24"/>
      <c r="Z63" s="24"/>
    </row>
    <row r="64" ht="19.15" customHeight="1">
      <c r="A64" t="s" s="138">
        <v>8576</v>
      </c>
      <c r="B64" s="149">
        <v>2</v>
      </c>
      <c r="C64" s="149">
        <v>13</v>
      </c>
      <c r="D64" t="s" s="205">
        <v>8647</v>
      </c>
      <c r="E64" t="s" s="205">
        <v>76</v>
      </c>
      <c r="F64" s="223">
        <v>101</v>
      </c>
      <c r="G64" s="149">
        <v>125</v>
      </c>
      <c r="H64" s="173">
        <f>SUM(G64-F64)</f>
        <v>24</v>
      </c>
      <c r="I64" s="167">
        <f>H64/F64</f>
        <v>0.237623762376238</v>
      </c>
      <c r="J64" s="167">
        <f>H64/G64</f>
        <v>0.192</v>
      </c>
      <c r="K64" s="24"/>
      <c r="L64" s="24"/>
      <c r="M64" s="24"/>
      <c r="N64" s="24"/>
      <c r="O64" s="24"/>
      <c r="P64" s="24"/>
      <c r="Q64" s="24"/>
      <c r="R64" s="24"/>
      <c r="S64" s="24"/>
      <c r="T64" s="24"/>
      <c r="U64" s="24"/>
      <c r="V64" s="24"/>
      <c r="W64" s="24"/>
      <c r="X64" s="24"/>
      <c r="Y64" s="24"/>
      <c r="Z64" s="24"/>
    </row>
    <row r="65" ht="19.15" customHeight="1">
      <c r="A65" t="s" s="138">
        <v>8576</v>
      </c>
      <c r="B65" s="149">
        <v>2</v>
      </c>
      <c r="C65" s="149">
        <v>31</v>
      </c>
      <c r="D65" t="s" s="205">
        <v>8648</v>
      </c>
      <c r="E65" t="s" s="205">
        <v>112</v>
      </c>
      <c r="F65" s="223">
        <v>103</v>
      </c>
      <c r="G65" s="149">
        <v>108</v>
      </c>
      <c r="H65" s="173">
        <f>SUM(G65-F65)</f>
        <v>5</v>
      </c>
      <c r="I65" s="167">
        <f>H65/F65</f>
        <v>0.0485436893203883</v>
      </c>
      <c r="J65" s="167">
        <f>H65/G65</f>
        <v>0.0462962962962963</v>
      </c>
      <c r="K65" s="24"/>
      <c r="L65" s="24"/>
      <c r="M65" s="24"/>
      <c r="N65" s="24"/>
      <c r="O65" s="24"/>
      <c r="P65" s="24"/>
      <c r="Q65" s="24"/>
      <c r="R65" s="24"/>
      <c r="S65" s="24"/>
      <c r="T65" s="24"/>
      <c r="U65" s="24"/>
      <c r="V65" s="24"/>
      <c r="W65" s="24"/>
      <c r="X65" s="24"/>
      <c r="Y65" s="24"/>
      <c r="Z65" s="24"/>
    </row>
    <row r="66" ht="19.15" customHeight="1">
      <c r="A66" t="s" s="138">
        <v>8576</v>
      </c>
      <c r="B66" s="149">
        <v>2</v>
      </c>
      <c r="C66" s="149">
        <v>29</v>
      </c>
      <c r="D66" t="s" s="205">
        <v>8649</v>
      </c>
      <c r="E66" t="s" s="205">
        <v>179</v>
      </c>
      <c r="F66" s="223">
        <v>98</v>
      </c>
      <c r="G66" s="149">
        <v>105</v>
      </c>
      <c r="H66" s="173">
        <f>SUM(G66-F66)</f>
        <v>7</v>
      </c>
      <c r="I66" s="167">
        <f>H66/F66</f>
        <v>0.0714285714285714</v>
      </c>
      <c r="J66" s="167">
        <f>H66/G66</f>
        <v>0.06666666666666669</v>
      </c>
      <c r="K66" s="24"/>
      <c r="L66" s="24"/>
      <c r="M66" s="24"/>
      <c r="N66" s="24"/>
      <c r="O66" s="24"/>
      <c r="P66" s="24"/>
      <c r="Q66" s="24"/>
      <c r="R66" s="24"/>
      <c r="S66" s="24"/>
      <c r="T66" s="24"/>
      <c r="U66" s="24"/>
      <c r="V66" s="24"/>
      <c r="W66" s="24"/>
      <c r="X66" s="24"/>
      <c r="Y66" s="24"/>
      <c r="Z66" s="24"/>
    </row>
    <row r="67" ht="19.15" customHeight="1">
      <c r="A67" t="s" s="138">
        <v>8576</v>
      </c>
      <c r="B67" s="149">
        <v>2</v>
      </c>
      <c r="C67" s="149">
        <v>20</v>
      </c>
      <c r="D67" t="s" s="205">
        <v>8590</v>
      </c>
      <c r="E67" t="s" s="205">
        <v>74</v>
      </c>
      <c r="F67" s="223">
        <v>63</v>
      </c>
      <c r="G67" s="149">
        <v>91</v>
      </c>
      <c r="H67" s="173">
        <f>SUM(G67-F67)</f>
        <v>28</v>
      </c>
      <c r="I67" s="167">
        <f>H67/F67</f>
        <v>0.444444444444444</v>
      </c>
      <c r="J67" s="167">
        <f>H67/G67</f>
        <v>0.307692307692308</v>
      </c>
      <c r="K67" s="24"/>
      <c r="L67" s="24"/>
      <c r="M67" s="24"/>
      <c r="N67" s="24"/>
      <c r="O67" s="24"/>
      <c r="P67" s="24"/>
      <c r="Q67" s="24"/>
      <c r="R67" s="24"/>
      <c r="S67" s="24"/>
      <c r="T67" s="24"/>
      <c r="U67" s="24"/>
      <c r="V67" s="24"/>
      <c r="W67" s="24"/>
      <c r="X67" s="24"/>
      <c r="Y67" s="24"/>
      <c r="Z67" s="24"/>
    </row>
    <row r="68" ht="19.15" customHeight="1">
      <c r="A68" t="s" s="138">
        <v>8576</v>
      </c>
      <c r="B68" s="149">
        <v>2</v>
      </c>
      <c r="C68" s="149">
        <v>28</v>
      </c>
      <c r="D68" t="s" s="205">
        <v>8650</v>
      </c>
      <c r="E68" t="s" s="205">
        <v>46</v>
      </c>
      <c r="F68" s="223">
        <v>58</v>
      </c>
      <c r="G68" s="149">
        <v>60</v>
      </c>
      <c r="H68" s="173">
        <f>SUM(G68-F68)</f>
        <v>2</v>
      </c>
      <c r="I68" s="167">
        <f>H68/F68</f>
        <v>0.0344827586206897</v>
      </c>
      <c r="J68" s="167">
        <f>H68/G68</f>
        <v>0.0333333333333333</v>
      </c>
      <c r="K68" s="24"/>
      <c r="L68" s="24"/>
      <c r="M68" s="24"/>
      <c r="N68" s="24"/>
      <c r="O68" s="24"/>
      <c r="P68" s="24"/>
      <c r="Q68" s="24"/>
      <c r="R68" s="24"/>
      <c r="S68" s="24"/>
      <c r="T68" s="24"/>
      <c r="U68" s="24"/>
      <c r="V68" s="24"/>
      <c r="W68" s="24"/>
      <c r="X68" s="24"/>
      <c r="Y68" s="24"/>
      <c r="Z68" s="24"/>
    </row>
    <row r="69" ht="19.15" customHeight="1">
      <c r="A69" t="s" s="138">
        <v>8576</v>
      </c>
      <c r="B69" s="149">
        <v>2</v>
      </c>
      <c r="C69" s="149">
        <v>33</v>
      </c>
      <c r="D69" t="s" s="205">
        <v>8651</v>
      </c>
      <c r="E69" t="s" s="205">
        <v>103</v>
      </c>
      <c r="F69" s="223">
        <v>31</v>
      </c>
      <c r="G69" s="149">
        <v>32</v>
      </c>
      <c r="H69" s="173">
        <f>SUM(G69-F69)</f>
        <v>1</v>
      </c>
      <c r="I69" s="167">
        <f>H69/F69</f>
        <v>0.032258064516129</v>
      </c>
      <c r="J69" s="167">
        <f>H69/G69</f>
        <v>0.03125</v>
      </c>
      <c r="K69" s="24"/>
      <c r="L69" s="24"/>
      <c r="M69" s="24"/>
      <c r="N69" s="24"/>
      <c r="O69" s="24"/>
      <c r="P69" s="24"/>
      <c r="Q69" s="24"/>
      <c r="R69" s="24"/>
      <c r="S69" s="24"/>
      <c r="T69" s="24"/>
      <c r="U69" s="24"/>
      <c r="V69" s="24"/>
      <c r="W69" s="24"/>
      <c r="X69" s="24"/>
      <c r="Y69" s="24"/>
      <c r="Z69" s="24"/>
    </row>
    <row r="70" ht="19.15" customHeight="1">
      <c r="A70" t="s" s="138">
        <v>8576</v>
      </c>
      <c r="B70" s="149">
        <v>2</v>
      </c>
      <c r="C70" s="149">
        <v>11</v>
      </c>
      <c r="D70" t="s" s="205">
        <v>8652</v>
      </c>
      <c r="E70" t="s" s="205">
        <v>22</v>
      </c>
      <c r="F70" s="223">
        <v>0</v>
      </c>
      <c r="G70" s="149">
        <v>0</v>
      </c>
      <c r="H70" s="173">
        <f>SUM(G70-F70)</f>
        <v>0</v>
      </c>
      <c r="I70" s="207">
        <f>H70/F70</f>
      </c>
      <c r="J70" s="207">
        <f>H70/G70</f>
      </c>
      <c r="K70" s="24"/>
      <c r="L70" s="24"/>
      <c r="M70" s="24"/>
      <c r="N70" s="24"/>
      <c r="O70" s="24"/>
      <c r="P70" s="24"/>
      <c r="Q70" s="24"/>
      <c r="R70" s="24"/>
      <c r="S70" s="24"/>
      <c r="T70" s="24"/>
      <c r="U70" s="24"/>
      <c r="V70" s="24"/>
      <c r="W70" s="24"/>
      <c r="X70" s="24"/>
      <c r="Y70" s="24"/>
      <c r="Z70" s="24"/>
    </row>
    <row r="71" ht="19.15" customHeight="1">
      <c r="A71" t="s" s="138">
        <v>8576</v>
      </c>
      <c r="B71" s="149">
        <v>2</v>
      </c>
      <c r="C71" s="149">
        <v>32</v>
      </c>
      <c r="D71" t="s" s="205">
        <v>8653</v>
      </c>
      <c r="E71" t="s" s="205">
        <v>78</v>
      </c>
      <c r="F71" s="223">
        <v>0</v>
      </c>
      <c r="G71" s="149">
        <v>0</v>
      </c>
      <c r="H71" s="206">
        <f>SUM(G71-F71)</f>
        <v>0</v>
      </c>
      <c r="I71" s="176">
        <f>H71/F71</f>
      </c>
      <c r="J71" s="176">
        <f>H71/G71</f>
      </c>
      <c r="K71" s="174"/>
      <c r="L71" s="174"/>
      <c r="M71" s="174"/>
      <c r="N71" s="174"/>
      <c r="O71" s="174"/>
      <c r="P71" s="174"/>
      <c r="Q71" s="174"/>
      <c r="R71" s="174"/>
      <c r="S71" s="174"/>
      <c r="T71" s="174"/>
      <c r="U71" s="174"/>
      <c r="V71" s="174"/>
      <c r="W71" s="174"/>
      <c r="X71" s="174"/>
      <c r="Y71" s="174"/>
      <c r="Z71" s="174"/>
    </row>
    <row r="72" ht="19.15" customHeight="1">
      <c r="A72" s="177"/>
      <c r="B72" s="178"/>
      <c r="C72" s="178"/>
      <c r="D72" s="179"/>
      <c r="E72" s="179"/>
      <c r="F72" s="181">
        <f>SUM(F38:F71)</f>
        <v>79410</v>
      </c>
      <c r="G72" s="180">
        <f>SUM(G38:G71)</f>
        <v>83221</v>
      </c>
      <c r="H72" s="181">
        <f>SUM(H38:H71)</f>
        <v>3811</v>
      </c>
      <c r="I72" s="182">
        <f>H72/F72</f>
        <v>0.0479914368467447</v>
      </c>
      <c r="J72" s="182">
        <f>H72/G72</f>
        <v>0.0457937299479699</v>
      </c>
      <c r="K72" s="183"/>
      <c r="L72" s="183"/>
      <c r="M72" s="183"/>
      <c r="N72" s="183"/>
      <c r="O72" s="183"/>
      <c r="P72" s="183"/>
      <c r="Q72" s="183"/>
      <c r="R72" s="183"/>
      <c r="S72" s="183"/>
      <c r="T72" s="183"/>
      <c r="U72" s="183"/>
      <c r="V72" s="183"/>
      <c r="W72" s="183"/>
      <c r="X72" s="183"/>
      <c r="Y72" s="183"/>
      <c r="Z72" s="184"/>
    </row>
    <row r="73" ht="19.15" customHeight="1">
      <c r="A73" s="230"/>
      <c r="B73" s="231"/>
      <c r="C73" s="231"/>
      <c r="D73" s="232"/>
      <c r="E73" s="232"/>
      <c r="F73" s="233"/>
      <c r="G73" s="231"/>
      <c r="H73" s="234"/>
      <c r="I73" s="188"/>
      <c r="J73" s="188"/>
      <c r="K73" s="189"/>
      <c r="L73" s="189"/>
      <c r="M73" s="189"/>
      <c r="N73" s="189"/>
      <c r="O73" s="189"/>
      <c r="P73" s="189"/>
      <c r="Q73" s="189"/>
      <c r="R73" s="189"/>
      <c r="S73" s="189"/>
      <c r="T73" s="189"/>
      <c r="U73" s="189"/>
      <c r="V73" s="189"/>
      <c r="W73" s="189"/>
      <c r="X73" s="189"/>
      <c r="Y73" s="189"/>
      <c r="Z73" s="189"/>
    </row>
    <row r="74" ht="19.15" customHeight="1">
      <c r="A74" t="s" s="138">
        <v>8576</v>
      </c>
      <c r="B74" s="149">
        <v>3</v>
      </c>
      <c r="C74" s="149">
        <v>10</v>
      </c>
      <c r="D74" t="s" s="205">
        <v>8654</v>
      </c>
      <c r="E74" t="s" s="205">
        <v>84</v>
      </c>
      <c r="F74" s="223">
        <v>35539</v>
      </c>
      <c r="G74" s="149">
        <v>37644</v>
      </c>
      <c r="H74" s="173">
        <f>SUM(G74-F74)</f>
        <v>2105</v>
      </c>
      <c r="I74" s="167">
        <f>H74/F74</f>
        <v>0.0592307042966881</v>
      </c>
      <c r="J74" s="167">
        <f>H74/G74</f>
        <v>0.0559186058867283</v>
      </c>
      <c r="K74" s="24"/>
      <c r="L74" s="24"/>
      <c r="M74" s="24"/>
      <c r="N74" s="24"/>
      <c r="O74" s="24"/>
      <c r="P74" s="24"/>
      <c r="Q74" s="24"/>
      <c r="R74" s="24"/>
      <c r="S74" s="24"/>
      <c r="T74" s="24"/>
      <c r="U74" s="24"/>
      <c r="V74" s="24"/>
      <c r="W74" s="24"/>
      <c r="X74" s="24"/>
      <c r="Y74" s="24"/>
      <c r="Z74" s="24"/>
    </row>
    <row r="75" ht="19.15" customHeight="1">
      <c r="A75" t="s" s="138">
        <v>8576</v>
      </c>
      <c r="B75" s="149">
        <v>3</v>
      </c>
      <c r="C75" s="149">
        <v>2</v>
      </c>
      <c r="D75" t="s" s="205">
        <v>8655</v>
      </c>
      <c r="E75" t="s" s="205">
        <v>101</v>
      </c>
      <c r="F75" s="223">
        <v>17910</v>
      </c>
      <c r="G75" s="149">
        <v>18427</v>
      </c>
      <c r="H75" s="173">
        <f>SUM(G75-F75)</f>
        <v>517</v>
      </c>
      <c r="I75" s="167">
        <f>H75/F75</f>
        <v>0.0288665549972083</v>
      </c>
      <c r="J75" s="167">
        <f>H75/G75</f>
        <v>0.028056655993922</v>
      </c>
      <c r="K75" s="24"/>
      <c r="L75" s="24"/>
      <c r="M75" s="24"/>
      <c r="N75" s="24"/>
      <c r="O75" s="24"/>
      <c r="P75" s="24"/>
      <c r="Q75" s="24"/>
      <c r="R75" s="24"/>
      <c r="S75" s="24"/>
      <c r="T75" s="24"/>
      <c r="U75" s="24"/>
      <c r="V75" s="24"/>
      <c r="W75" s="24"/>
      <c r="X75" s="24"/>
      <c r="Y75" s="24"/>
      <c r="Z75" s="24"/>
    </row>
    <row r="76" ht="19.15" customHeight="1">
      <c r="A76" t="s" s="138">
        <v>8576</v>
      </c>
      <c r="B76" s="149">
        <v>3</v>
      </c>
      <c r="C76" s="149">
        <v>1</v>
      </c>
      <c r="D76" t="s" s="205">
        <v>8656</v>
      </c>
      <c r="E76" t="s" s="205">
        <v>22</v>
      </c>
      <c r="F76" s="223">
        <v>14588</v>
      </c>
      <c r="G76" s="149">
        <v>15305</v>
      </c>
      <c r="H76" s="173">
        <f>SUM(G76-F76)</f>
        <v>717</v>
      </c>
      <c r="I76" s="167">
        <f>H76/F76</f>
        <v>0.0491499862901015</v>
      </c>
      <c r="J76" s="167">
        <f>H76/G76</f>
        <v>0.0468474354786018</v>
      </c>
      <c r="K76" s="24"/>
      <c r="L76" s="24"/>
      <c r="M76" s="24"/>
      <c r="N76" s="24"/>
      <c r="O76" s="24"/>
      <c r="P76" s="24"/>
      <c r="Q76" s="24"/>
      <c r="R76" s="24"/>
      <c r="S76" s="24"/>
      <c r="T76" s="24"/>
      <c r="U76" s="24"/>
      <c r="V76" s="24"/>
      <c r="W76" s="24"/>
      <c r="X76" s="24"/>
      <c r="Y76" s="24"/>
      <c r="Z76" s="24"/>
    </row>
    <row r="77" ht="19.15" customHeight="1">
      <c r="A77" t="s" s="138">
        <v>8576</v>
      </c>
      <c r="B77" s="149">
        <v>3</v>
      </c>
      <c r="C77" s="149">
        <v>9</v>
      </c>
      <c r="D77" t="s" s="205">
        <v>8657</v>
      </c>
      <c r="E77" t="s" s="205">
        <v>20</v>
      </c>
      <c r="F77" s="223">
        <v>12797</v>
      </c>
      <c r="G77" s="149">
        <v>13549</v>
      </c>
      <c r="H77" s="173">
        <f>SUM(G77-F77)</f>
        <v>752</v>
      </c>
      <c r="I77" s="167">
        <f>H77/F77</f>
        <v>0.0587637727592404</v>
      </c>
      <c r="J77" s="167">
        <f>H77/G77</f>
        <v>0.0555022510886412</v>
      </c>
      <c r="K77" s="24"/>
      <c r="L77" s="24"/>
      <c r="M77" s="24"/>
      <c r="N77" s="24"/>
      <c r="O77" s="24"/>
      <c r="P77" s="24"/>
      <c r="Q77" s="24"/>
      <c r="R77" s="24"/>
      <c r="S77" s="24"/>
      <c r="T77" s="24"/>
      <c r="U77" s="24"/>
      <c r="V77" s="24"/>
      <c r="W77" s="24"/>
      <c r="X77" s="24"/>
      <c r="Y77" s="24"/>
      <c r="Z77" s="24"/>
    </row>
    <row r="78" ht="19.15" customHeight="1">
      <c r="A78" t="s" s="138">
        <v>8576</v>
      </c>
      <c r="B78" s="149">
        <v>3</v>
      </c>
      <c r="C78" s="149">
        <v>4</v>
      </c>
      <c r="D78" t="s" s="205">
        <v>8658</v>
      </c>
      <c r="E78" t="s" s="205">
        <v>1284</v>
      </c>
      <c r="F78" s="223">
        <v>2871</v>
      </c>
      <c r="G78" s="149">
        <v>3009</v>
      </c>
      <c r="H78" s="173">
        <f>SUM(G78-F78)</f>
        <v>138</v>
      </c>
      <c r="I78" s="167">
        <f>H78/F78</f>
        <v>0.0480668756530825</v>
      </c>
      <c r="J78" s="167">
        <f>H78/G78</f>
        <v>0.0458624127617149</v>
      </c>
      <c r="K78" s="24"/>
      <c r="L78" s="24"/>
      <c r="M78" s="24"/>
      <c r="N78" s="24"/>
      <c r="O78" s="24"/>
      <c r="P78" s="24"/>
      <c r="Q78" s="24"/>
      <c r="R78" s="24"/>
      <c r="S78" s="24"/>
      <c r="T78" s="24"/>
      <c r="U78" s="24"/>
      <c r="V78" s="24"/>
      <c r="W78" s="24"/>
      <c r="X78" s="24"/>
      <c r="Y78" s="24"/>
      <c r="Z78" s="24"/>
    </row>
    <row r="79" ht="19.15" customHeight="1">
      <c r="A79" t="s" s="138">
        <v>8576</v>
      </c>
      <c r="B79" s="149">
        <v>3</v>
      </c>
      <c r="C79" s="149">
        <v>15</v>
      </c>
      <c r="D79" t="s" s="205">
        <v>8659</v>
      </c>
      <c r="E79" t="s" s="205">
        <v>26</v>
      </c>
      <c r="F79" s="223">
        <v>1398</v>
      </c>
      <c r="G79" s="149">
        <v>1425</v>
      </c>
      <c r="H79" s="173">
        <f>SUM(G79-F79)</f>
        <v>27</v>
      </c>
      <c r="I79" s="167">
        <f>H79/F79</f>
        <v>0.01931330472103</v>
      </c>
      <c r="J79" s="167">
        <f>H79/G79</f>
        <v>0.0189473684210526</v>
      </c>
      <c r="K79" s="24"/>
      <c r="L79" s="24"/>
      <c r="M79" s="24"/>
      <c r="N79" s="24"/>
      <c r="O79" s="24"/>
      <c r="P79" s="24"/>
      <c r="Q79" s="24"/>
      <c r="R79" s="24"/>
      <c r="S79" s="24"/>
      <c r="T79" s="24"/>
      <c r="U79" s="24"/>
      <c r="V79" s="24"/>
      <c r="W79" s="24"/>
      <c r="X79" s="24"/>
      <c r="Y79" s="24"/>
      <c r="Z79" s="24"/>
    </row>
    <row r="80" ht="19.15" customHeight="1">
      <c r="A80" t="s" s="138">
        <v>8576</v>
      </c>
      <c r="B80" s="149">
        <v>3</v>
      </c>
      <c r="C80" s="149">
        <v>5</v>
      </c>
      <c r="D80" t="s" s="205">
        <v>8660</v>
      </c>
      <c r="E80" t="s" s="205">
        <v>17</v>
      </c>
      <c r="F80" s="223">
        <v>1106</v>
      </c>
      <c r="G80" s="149">
        <v>1151</v>
      </c>
      <c r="H80" s="173">
        <f>SUM(G80-F80)</f>
        <v>45</v>
      </c>
      <c r="I80" s="167">
        <f>H80/F80</f>
        <v>0.0406871609403255</v>
      </c>
      <c r="J80" s="167">
        <f>H80/G80</f>
        <v>0.0390964378801043</v>
      </c>
      <c r="K80" s="24"/>
      <c r="L80" s="24"/>
      <c r="M80" s="24"/>
      <c r="N80" s="24"/>
      <c r="O80" s="24"/>
      <c r="P80" s="24"/>
      <c r="Q80" s="24"/>
      <c r="R80" s="24"/>
      <c r="S80" s="24"/>
      <c r="T80" s="24"/>
      <c r="U80" s="24"/>
      <c r="V80" s="24"/>
      <c r="W80" s="24"/>
      <c r="X80" s="24"/>
      <c r="Y80" s="24"/>
      <c r="Z80" s="24"/>
    </row>
    <row r="81" ht="19.15" customHeight="1">
      <c r="A81" t="s" s="138">
        <v>8576</v>
      </c>
      <c r="B81" s="149">
        <v>3</v>
      </c>
      <c r="C81" s="149">
        <v>20</v>
      </c>
      <c r="D81" t="s" s="205">
        <v>8661</v>
      </c>
      <c r="E81" t="s" s="205">
        <v>28</v>
      </c>
      <c r="F81" s="223">
        <v>960</v>
      </c>
      <c r="G81" s="149">
        <v>1000</v>
      </c>
      <c r="H81" s="173">
        <f>SUM(G81-F81)</f>
        <v>40</v>
      </c>
      <c r="I81" s="167">
        <f>H81/F81</f>
        <v>0.0416666666666667</v>
      </c>
      <c r="J81" s="167">
        <f>H81/G81</f>
        <v>0.04</v>
      </c>
      <c r="K81" s="24"/>
      <c r="L81" s="24"/>
      <c r="M81" s="24"/>
      <c r="N81" s="24"/>
      <c r="O81" s="24"/>
      <c r="P81" s="24"/>
      <c r="Q81" s="24"/>
      <c r="R81" s="24"/>
      <c r="S81" s="24"/>
      <c r="T81" s="24"/>
      <c r="U81" s="24"/>
      <c r="V81" s="24"/>
      <c r="W81" s="24"/>
      <c r="X81" s="24"/>
      <c r="Y81" s="24"/>
      <c r="Z81" s="24"/>
    </row>
    <row r="82" ht="19.15" customHeight="1">
      <c r="A82" t="s" s="138">
        <v>8576</v>
      </c>
      <c r="B82" s="149">
        <v>3</v>
      </c>
      <c r="C82" s="149">
        <v>30</v>
      </c>
      <c r="D82" t="s" s="205">
        <v>8662</v>
      </c>
      <c r="E82" t="s" s="205">
        <v>112</v>
      </c>
      <c r="F82" s="223">
        <v>833</v>
      </c>
      <c r="G82" s="149">
        <v>866</v>
      </c>
      <c r="H82" s="173">
        <f>SUM(G82-F82)</f>
        <v>33</v>
      </c>
      <c r="I82" s="167">
        <f>H82/F82</f>
        <v>0.0396158463385354</v>
      </c>
      <c r="J82" s="167">
        <f>H82/G82</f>
        <v>0.0381062355658199</v>
      </c>
      <c r="K82" s="24"/>
      <c r="L82" s="24"/>
      <c r="M82" s="24"/>
      <c r="N82" s="24"/>
      <c r="O82" s="24"/>
      <c r="P82" s="24"/>
      <c r="Q82" s="24"/>
      <c r="R82" s="24"/>
      <c r="S82" s="24"/>
      <c r="T82" s="24"/>
      <c r="U82" s="24"/>
      <c r="V82" s="24"/>
      <c r="W82" s="24"/>
      <c r="X82" s="24"/>
      <c r="Y82" s="24"/>
      <c r="Z82" s="24"/>
    </row>
    <row r="83" ht="19.15" customHeight="1">
      <c r="A83" t="s" s="138">
        <v>8576</v>
      </c>
      <c r="B83" s="149">
        <v>3</v>
      </c>
      <c r="C83" s="149">
        <v>3</v>
      </c>
      <c r="D83" t="s" s="205">
        <v>8663</v>
      </c>
      <c r="E83" t="s" s="205">
        <v>248</v>
      </c>
      <c r="F83" s="223">
        <v>543</v>
      </c>
      <c r="G83" s="149">
        <v>567</v>
      </c>
      <c r="H83" s="173">
        <f>SUM(G83-F83)</f>
        <v>24</v>
      </c>
      <c r="I83" s="167">
        <f>H83/F83</f>
        <v>0.0441988950276243</v>
      </c>
      <c r="J83" s="167">
        <f>H83/G83</f>
        <v>0.0423280423280423</v>
      </c>
      <c r="K83" s="24"/>
      <c r="L83" s="24"/>
      <c r="M83" s="24"/>
      <c r="N83" s="24"/>
      <c r="O83" s="24"/>
      <c r="P83" s="24"/>
      <c r="Q83" s="24"/>
      <c r="R83" s="24"/>
      <c r="S83" s="24"/>
      <c r="T83" s="24"/>
      <c r="U83" s="24"/>
      <c r="V83" s="24"/>
      <c r="W83" s="24"/>
      <c r="X83" s="24"/>
      <c r="Y83" s="24"/>
      <c r="Z83" s="24"/>
    </row>
    <row r="84" ht="19.15" customHeight="1">
      <c r="A84" t="s" s="138">
        <v>8576</v>
      </c>
      <c r="B84" s="149">
        <v>3</v>
      </c>
      <c r="C84" s="149">
        <v>19</v>
      </c>
      <c r="D84" t="s" s="205">
        <v>8664</v>
      </c>
      <c r="E84" t="s" s="205">
        <v>281</v>
      </c>
      <c r="F84" s="223">
        <v>483</v>
      </c>
      <c r="G84" s="149">
        <v>526</v>
      </c>
      <c r="H84" s="173">
        <f>SUM(G84-F84)</f>
        <v>43</v>
      </c>
      <c r="I84" s="167">
        <f>H84/F84</f>
        <v>0.0890269151138716</v>
      </c>
      <c r="J84" s="167">
        <f>H84/G84</f>
        <v>0.0817490494296578</v>
      </c>
      <c r="K84" s="24"/>
      <c r="L84" s="24"/>
      <c r="M84" s="24"/>
      <c r="N84" s="24"/>
      <c r="O84" s="24"/>
      <c r="P84" s="24"/>
      <c r="Q84" s="24"/>
      <c r="R84" s="24"/>
      <c r="S84" s="24"/>
      <c r="T84" s="24"/>
      <c r="U84" s="24"/>
      <c r="V84" s="24"/>
      <c r="W84" s="24"/>
      <c r="X84" s="24"/>
      <c r="Y84" s="24"/>
      <c r="Z84" s="24"/>
    </row>
    <row r="85" ht="19.15" customHeight="1">
      <c r="A85" t="s" s="138">
        <v>8576</v>
      </c>
      <c r="B85" s="149">
        <v>3</v>
      </c>
      <c r="C85" s="149">
        <v>22</v>
      </c>
      <c r="D85" t="s" s="205">
        <v>8665</v>
      </c>
      <c r="E85" t="s" s="205">
        <v>36</v>
      </c>
      <c r="F85" s="223">
        <v>482</v>
      </c>
      <c r="G85" s="149">
        <v>491</v>
      </c>
      <c r="H85" s="173">
        <f>SUM(G85-F85)</f>
        <v>9</v>
      </c>
      <c r="I85" s="167">
        <f>H85/F85</f>
        <v>0.0186721991701245</v>
      </c>
      <c r="J85" s="167">
        <f>H85/G85</f>
        <v>0.0183299389002037</v>
      </c>
      <c r="K85" s="24"/>
      <c r="L85" s="24"/>
      <c r="M85" s="24"/>
      <c r="N85" s="24"/>
      <c r="O85" s="24"/>
      <c r="P85" s="24"/>
      <c r="Q85" s="24"/>
      <c r="R85" s="24"/>
      <c r="S85" s="24"/>
      <c r="T85" s="24"/>
      <c r="U85" s="24"/>
      <c r="V85" s="24"/>
      <c r="W85" s="24"/>
      <c r="X85" s="24"/>
      <c r="Y85" s="24"/>
      <c r="Z85" s="24"/>
    </row>
    <row r="86" ht="19.15" customHeight="1">
      <c r="A86" t="s" s="138">
        <v>8576</v>
      </c>
      <c r="B86" s="149">
        <v>3</v>
      </c>
      <c r="C86" s="149">
        <v>29</v>
      </c>
      <c r="D86" t="s" s="205">
        <v>8666</v>
      </c>
      <c r="E86" t="s" s="205">
        <v>48</v>
      </c>
      <c r="F86" s="223">
        <v>442</v>
      </c>
      <c r="G86" s="149">
        <v>461</v>
      </c>
      <c r="H86" s="173">
        <f>SUM(G86-F86)</f>
        <v>19</v>
      </c>
      <c r="I86" s="167">
        <f>H86/F86</f>
        <v>0.0429864253393665</v>
      </c>
      <c r="J86" s="167">
        <f>H86/G86</f>
        <v>0.0412147505422993</v>
      </c>
      <c r="K86" s="24"/>
      <c r="L86" s="24"/>
      <c r="M86" s="24"/>
      <c r="N86" s="24"/>
      <c r="O86" s="24"/>
      <c r="P86" s="24"/>
      <c r="Q86" s="24"/>
      <c r="R86" s="24"/>
      <c r="S86" s="24"/>
      <c r="T86" s="24"/>
      <c r="U86" s="24"/>
      <c r="V86" s="24"/>
      <c r="W86" s="24"/>
      <c r="X86" s="24"/>
      <c r="Y86" s="24"/>
      <c r="Z86" s="24"/>
    </row>
    <row r="87" ht="19.15" customHeight="1">
      <c r="A87" t="s" s="138">
        <v>8576</v>
      </c>
      <c r="B87" s="149">
        <v>3</v>
      </c>
      <c r="C87" s="149">
        <v>11</v>
      </c>
      <c r="D87" t="s" s="205">
        <v>8667</v>
      </c>
      <c r="E87" t="s" s="205">
        <v>40</v>
      </c>
      <c r="F87" s="223">
        <v>406</v>
      </c>
      <c r="G87" s="149">
        <v>418</v>
      </c>
      <c r="H87" s="173">
        <f>SUM(G87-F87)</f>
        <v>12</v>
      </c>
      <c r="I87" s="167">
        <f>H87/F87</f>
        <v>0.0295566502463054</v>
      </c>
      <c r="J87" s="167">
        <f>H87/G87</f>
        <v>0.0287081339712919</v>
      </c>
      <c r="K87" s="24"/>
      <c r="L87" s="24"/>
      <c r="M87" s="24"/>
      <c r="N87" s="24"/>
      <c r="O87" s="24"/>
      <c r="P87" s="24"/>
      <c r="Q87" s="24"/>
      <c r="R87" s="24"/>
      <c r="S87" s="24"/>
      <c r="T87" s="24"/>
      <c r="U87" s="24"/>
      <c r="V87" s="24"/>
      <c r="W87" s="24"/>
      <c r="X87" s="24"/>
      <c r="Y87" s="24"/>
      <c r="Z87" s="24"/>
    </row>
    <row r="88" ht="19.15" customHeight="1">
      <c r="A88" t="s" s="138">
        <v>8576</v>
      </c>
      <c r="B88" s="149">
        <v>3</v>
      </c>
      <c r="C88" s="149">
        <v>21</v>
      </c>
      <c r="D88" t="s" s="205">
        <v>8668</v>
      </c>
      <c r="E88" t="s" s="205">
        <v>30</v>
      </c>
      <c r="F88" s="223">
        <v>336</v>
      </c>
      <c r="G88" s="149">
        <v>369</v>
      </c>
      <c r="H88" s="173">
        <f>SUM(G88-F88)</f>
        <v>33</v>
      </c>
      <c r="I88" s="167">
        <f>H88/F88</f>
        <v>0.0982142857142857</v>
      </c>
      <c r="J88" s="167">
        <f>H88/G88</f>
        <v>0.0894308943089431</v>
      </c>
      <c r="K88" s="24"/>
      <c r="L88" s="24"/>
      <c r="M88" s="24"/>
      <c r="N88" s="24"/>
      <c r="O88" s="24"/>
      <c r="P88" s="24"/>
      <c r="Q88" s="24"/>
      <c r="R88" s="24"/>
      <c r="S88" s="24"/>
      <c r="T88" s="24"/>
      <c r="U88" s="24"/>
      <c r="V88" s="24"/>
      <c r="W88" s="24"/>
      <c r="X88" s="24"/>
      <c r="Y88" s="24"/>
      <c r="Z88" s="24"/>
    </row>
    <row r="89" ht="19.15" customHeight="1">
      <c r="A89" t="s" s="138">
        <v>8576</v>
      </c>
      <c r="B89" s="149">
        <v>3</v>
      </c>
      <c r="C89" s="149">
        <v>26</v>
      </c>
      <c r="D89" t="s" s="205">
        <v>8669</v>
      </c>
      <c r="E89" t="s" s="205">
        <v>34</v>
      </c>
      <c r="F89" s="223">
        <v>319</v>
      </c>
      <c r="G89" s="149">
        <v>333</v>
      </c>
      <c r="H89" s="173">
        <f>SUM(G89-F89)</f>
        <v>14</v>
      </c>
      <c r="I89" s="167">
        <f>H89/F89</f>
        <v>0.0438871473354232</v>
      </c>
      <c r="J89" s="167">
        <f>H89/G89</f>
        <v>0.042042042042042</v>
      </c>
      <c r="K89" s="24"/>
      <c r="L89" s="24"/>
      <c r="M89" s="24"/>
      <c r="N89" s="24"/>
      <c r="O89" s="24"/>
      <c r="P89" s="24"/>
      <c r="Q89" s="24"/>
      <c r="R89" s="24"/>
      <c r="S89" s="24"/>
      <c r="T89" s="24"/>
      <c r="U89" s="24"/>
      <c r="V89" s="24"/>
      <c r="W89" s="24"/>
      <c r="X89" s="24"/>
      <c r="Y89" s="24"/>
      <c r="Z89" s="24"/>
    </row>
    <row r="90" ht="19.15" customHeight="1">
      <c r="A90" t="s" s="138">
        <v>8576</v>
      </c>
      <c r="B90" s="149">
        <v>3</v>
      </c>
      <c r="C90" s="149">
        <v>23</v>
      </c>
      <c r="D90" t="s" s="205">
        <v>8670</v>
      </c>
      <c r="E90" t="s" s="205">
        <v>116</v>
      </c>
      <c r="F90" s="223">
        <v>307</v>
      </c>
      <c r="G90" s="149">
        <v>317</v>
      </c>
      <c r="H90" s="173">
        <f>SUM(G90-F90)</f>
        <v>10</v>
      </c>
      <c r="I90" s="167">
        <f>H90/F90</f>
        <v>0.0325732899022801</v>
      </c>
      <c r="J90" s="167">
        <f>H90/G90</f>
        <v>0.0315457413249211</v>
      </c>
      <c r="K90" s="24"/>
      <c r="L90" s="24"/>
      <c r="M90" s="24"/>
      <c r="N90" s="24"/>
      <c r="O90" s="24"/>
      <c r="P90" s="24"/>
      <c r="Q90" s="24"/>
      <c r="R90" s="24"/>
      <c r="S90" s="24"/>
      <c r="T90" s="24"/>
      <c r="U90" s="24"/>
      <c r="V90" s="24"/>
      <c r="W90" s="24"/>
      <c r="X90" s="24"/>
      <c r="Y90" s="24"/>
      <c r="Z90" s="24"/>
    </row>
    <row r="91" ht="19.15" customHeight="1">
      <c r="A91" t="s" s="138">
        <v>8576</v>
      </c>
      <c r="B91" s="149">
        <v>3</v>
      </c>
      <c r="C91" s="149">
        <v>28</v>
      </c>
      <c r="D91" t="s" s="205">
        <v>8671</v>
      </c>
      <c r="E91" t="s" s="205">
        <v>52</v>
      </c>
      <c r="F91" s="223">
        <v>309</v>
      </c>
      <c r="G91" s="149">
        <v>311</v>
      </c>
      <c r="H91" s="173">
        <f>SUM(G91-F91)</f>
        <v>2</v>
      </c>
      <c r="I91" s="167">
        <f>H91/F91</f>
        <v>0.00647249190938511</v>
      </c>
      <c r="J91" s="167">
        <f>H91/G91</f>
        <v>0.00643086816720257</v>
      </c>
      <c r="K91" s="24"/>
      <c r="L91" s="24"/>
      <c r="M91" s="24"/>
      <c r="N91" s="24"/>
      <c r="O91" s="24"/>
      <c r="P91" s="24"/>
      <c r="Q91" s="24"/>
      <c r="R91" s="24"/>
      <c r="S91" s="24"/>
      <c r="T91" s="24"/>
      <c r="U91" s="24"/>
      <c r="V91" s="24"/>
      <c r="W91" s="24"/>
      <c r="X91" s="24"/>
      <c r="Y91" s="24"/>
      <c r="Z91" s="24"/>
    </row>
    <row r="92" ht="19.15" customHeight="1">
      <c r="A92" t="s" s="138">
        <v>8576</v>
      </c>
      <c r="B92" s="149">
        <v>3</v>
      </c>
      <c r="C92" s="149">
        <v>13</v>
      </c>
      <c r="D92" t="s" s="205">
        <v>8672</v>
      </c>
      <c r="E92" t="s" s="205">
        <v>60</v>
      </c>
      <c r="F92" s="223">
        <v>283</v>
      </c>
      <c r="G92" s="149">
        <v>304</v>
      </c>
      <c r="H92" s="173">
        <f>SUM(G92-F92)</f>
        <v>21</v>
      </c>
      <c r="I92" s="167">
        <f>H92/F92</f>
        <v>0.0742049469964664</v>
      </c>
      <c r="J92" s="167">
        <f>H92/G92</f>
        <v>0.0690789473684211</v>
      </c>
      <c r="K92" s="24"/>
      <c r="L92" s="24"/>
      <c r="M92" s="24"/>
      <c r="N92" s="24"/>
      <c r="O92" s="24"/>
      <c r="P92" s="24"/>
      <c r="Q92" s="24"/>
      <c r="R92" s="24"/>
      <c r="S92" s="24"/>
      <c r="T92" s="24"/>
      <c r="U92" s="24"/>
      <c r="V92" s="24"/>
      <c r="W92" s="24"/>
      <c r="X92" s="24"/>
      <c r="Y92" s="24"/>
      <c r="Z92" s="24"/>
    </row>
    <row r="93" ht="19.15" customHeight="1">
      <c r="A93" t="s" s="138">
        <v>8576</v>
      </c>
      <c r="B93" s="149">
        <v>3</v>
      </c>
      <c r="C93" s="149">
        <v>24</v>
      </c>
      <c r="D93" t="s" s="205">
        <v>8673</v>
      </c>
      <c r="E93" t="s" s="205">
        <v>42</v>
      </c>
      <c r="F93" s="223">
        <v>171</v>
      </c>
      <c r="G93" s="149">
        <v>175</v>
      </c>
      <c r="H93" s="173">
        <f>SUM(G93-F93)</f>
        <v>4</v>
      </c>
      <c r="I93" s="167">
        <f>H93/F93</f>
        <v>0.0233918128654971</v>
      </c>
      <c r="J93" s="167">
        <f>H93/G93</f>
        <v>0.0228571428571429</v>
      </c>
      <c r="K93" s="24"/>
      <c r="L93" s="24"/>
      <c r="M93" s="24"/>
      <c r="N93" s="24"/>
      <c r="O93" s="24"/>
      <c r="P93" s="24"/>
      <c r="Q93" s="24"/>
      <c r="R93" s="24"/>
      <c r="S93" s="24"/>
      <c r="T93" s="24"/>
      <c r="U93" s="24"/>
      <c r="V93" s="24"/>
      <c r="W93" s="24"/>
      <c r="X93" s="24"/>
      <c r="Y93" s="24"/>
      <c r="Z93" s="24"/>
    </row>
    <row r="94" ht="19.15" customHeight="1">
      <c r="A94" t="s" s="138">
        <v>8576</v>
      </c>
      <c r="B94" s="149">
        <v>3</v>
      </c>
      <c r="C94" s="149">
        <v>8</v>
      </c>
      <c r="D94" t="s" s="205">
        <v>8579</v>
      </c>
      <c r="E94" t="s" s="205">
        <v>76</v>
      </c>
      <c r="F94" s="240">
        <v>229</v>
      </c>
      <c r="G94" s="172">
        <v>164</v>
      </c>
      <c r="H94" s="173">
        <f>SUM(G94-F94)</f>
        <v>-65</v>
      </c>
      <c r="I94" s="167">
        <f>H94/F94</f>
        <v>-0.283842794759825</v>
      </c>
      <c r="J94" s="167">
        <f>H94/G94</f>
        <v>-0.396341463414634</v>
      </c>
      <c r="K94" s="24"/>
      <c r="L94" s="24"/>
      <c r="M94" s="24"/>
      <c r="N94" s="24"/>
      <c r="O94" s="24"/>
      <c r="P94" s="24"/>
      <c r="Q94" s="24"/>
      <c r="R94" s="24"/>
      <c r="S94" s="24"/>
      <c r="T94" s="24"/>
      <c r="U94" s="24"/>
      <c r="V94" s="24"/>
      <c r="W94" s="24"/>
      <c r="X94" s="24"/>
      <c r="Y94" s="24"/>
      <c r="Z94" s="24"/>
    </row>
    <row r="95" ht="19.15" customHeight="1">
      <c r="A95" t="s" s="138">
        <v>8576</v>
      </c>
      <c r="B95" s="149">
        <v>3</v>
      </c>
      <c r="C95" s="149">
        <v>18</v>
      </c>
      <c r="D95" t="s" s="205">
        <v>8674</v>
      </c>
      <c r="E95" t="s" s="205">
        <v>64</v>
      </c>
      <c r="F95" s="223">
        <v>137</v>
      </c>
      <c r="G95" s="149">
        <v>138</v>
      </c>
      <c r="H95" s="173">
        <f>SUM(G95-F95)</f>
        <v>1</v>
      </c>
      <c r="I95" s="167">
        <f>H95/F95</f>
        <v>0.0072992700729927</v>
      </c>
      <c r="J95" s="167">
        <f>H95/G95</f>
        <v>0.0072463768115942</v>
      </c>
      <c r="K95" s="24"/>
      <c r="L95" s="24"/>
      <c r="M95" s="24"/>
      <c r="N95" s="24"/>
      <c r="O95" s="24"/>
      <c r="P95" s="24"/>
      <c r="Q95" s="24"/>
      <c r="R95" s="24"/>
      <c r="S95" s="24"/>
      <c r="T95" s="24"/>
      <c r="U95" s="24"/>
      <c r="V95" s="24"/>
      <c r="W95" s="24"/>
      <c r="X95" s="24"/>
      <c r="Y95" s="24"/>
      <c r="Z95" s="24"/>
    </row>
    <row r="96" ht="19.15" customHeight="1">
      <c r="A96" t="s" s="138">
        <v>8576</v>
      </c>
      <c r="B96" s="149">
        <v>3</v>
      </c>
      <c r="C96" s="149">
        <v>6</v>
      </c>
      <c r="D96" t="s" s="205">
        <v>8675</v>
      </c>
      <c r="E96" t="s" s="205">
        <v>66</v>
      </c>
      <c r="F96" s="223">
        <v>129</v>
      </c>
      <c r="G96" s="149">
        <v>136</v>
      </c>
      <c r="H96" s="173">
        <f>SUM(G96-F96)</f>
        <v>7</v>
      </c>
      <c r="I96" s="167">
        <f>H96/F96</f>
        <v>0.0542635658914729</v>
      </c>
      <c r="J96" s="167">
        <f>H96/G96</f>
        <v>0.0514705882352941</v>
      </c>
      <c r="K96" s="24"/>
      <c r="L96" s="24"/>
      <c r="M96" s="24"/>
      <c r="N96" s="24"/>
      <c r="O96" s="24"/>
      <c r="P96" s="24"/>
      <c r="Q96" s="24"/>
      <c r="R96" s="24"/>
      <c r="S96" s="24"/>
      <c r="T96" s="24"/>
      <c r="U96" s="24"/>
      <c r="V96" s="24"/>
      <c r="W96" s="24"/>
      <c r="X96" s="24"/>
      <c r="Y96" s="24"/>
      <c r="Z96" s="24"/>
    </row>
    <row r="97" ht="19.15" customHeight="1">
      <c r="A97" t="s" s="138">
        <v>8576</v>
      </c>
      <c r="B97" s="149">
        <v>3</v>
      </c>
      <c r="C97" s="149">
        <v>12</v>
      </c>
      <c r="D97" t="s" s="205">
        <v>8676</v>
      </c>
      <c r="E97" t="s" s="205">
        <v>38</v>
      </c>
      <c r="F97" s="223">
        <v>121</v>
      </c>
      <c r="G97" s="149">
        <v>129</v>
      </c>
      <c r="H97" s="173">
        <f>SUM(G97-F97)</f>
        <v>8</v>
      </c>
      <c r="I97" s="167">
        <f>H97/F97</f>
        <v>0.0661157024793388</v>
      </c>
      <c r="J97" s="167">
        <f>H97/G97</f>
        <v>0.062015503875969</v>
      </c>
      <c r="K97" s="24"/>
      <c r="L97" s="24"/>
      <c r="M97" s="24"/>
      <c r="N97" s="24"/>
      <c r="O97" s="24"/>
      <c r="P97" s="24"/>
      <c r="Q97" s="24"/>
      <c r="R97" s="24"/>
      <c r="S97" s="24"/>
      <c r="T97" s="24"/>
      <c r="U97" s="24"/>
      <c r="V97" s="24"/>
      <c r="W97" s="24"/>
      <c r="X97" s="24"/>
      <c r="Y97" s="24"/>
      <c r="Z97" s="24"/>
    </row>
    <row r="98" ht="19.15" customHeight="1">
      <c r="A98" t="s" s="138">
        <v>8576</v>
      </c>
      <c r="B98" s="149">
        <v>3</v>
      </c>
      <c r="C98" s="149">
        <v>7</v>
      </c>
      <c r="D98" t="s" s="205">
        <v>8677</v>
      </c>
      <c r="E98" t="s" s="205">
        <v>74</v>
      </c>
      <c r="F98" s="223">
        <v>80</v>
      </c>
      <c r="G98" s="149">
        <v>86</v>
      </c>
      <c r="H98" s="173">
        <f>SUM(G98-F98)</f>
        <v>6</v>
      </c>
      <c r="I98" s="167">
        <f>H98/F98</f>
        <v>0.075</v>
      </c>
      <c r="J98" s="167">
        <f>H98/G98</f>
        <v>0.0697674418604651</v>
      </c>
      <c r="K98" s="24"/>
      <c r="L98" s="24"/>
      <c r="M98" s="24"/>
      <c r="N98" s="24"/>
      <c r="O98" s="24"/>
      <c r="P98" s="24"/>
      <c r="Q98" s="24"/>
      <c r="R98" s="24"/>
      <c r="S98" s="24"/>
      <c r="T98" s="24"/>
      <c r="U98" s="24"/>
      <c r="V98" s="24"/>
      <c r="W98" s="24"/>
      <c r="X98" s="24"/>
      <c r="Y98" s="24"/>
      <c r="Z98" s="24"/>
    </row>
    <row r="99" ht="19.15" customHeight="1">
      <c r="A99" t="s" s="138">
        <v>8576</v>
      </c>
      <c r="B99" s="149">
        <v>3</v>
      </c>
      <c r="C99" s="149">
        <v>16</v>
      </c>
      <c r="D99" t="s" s="205">
        <v>8589</v>
      </c>
      <c r="E99" t="s" s="205">
        <v>44</v>
      </c>
      <c r="F99" s="240">
        <v>62</v>
      </c>
      <c r="G99" s="172">
        <v>60</v>
      </c>
      <c r="H99" s="173">
        <f>SUM(G99-F99)</f>
        <v>-2</v>
      </c>
      <c r="I99" s="167">
        <f>H99/F99</f>
        <v>-0.032258064516129</v>
      </c>
      <c r="J99" s="167">
        <f>H99/G99</f>
        <v>-0.0333333333333333</v>
      </c>
      <c r="K99" s="24"/>
      <c r="L99" s="24"/>
      <c r="M99" s="24"/>
      <c r="N99" s="24"/>
      <c r="O99" s="24"/>
      <c r="P99" s="24"/>
      <c r="Q99" s="24"/>
      <c r="R99" s="24"/>
      <c r="S99" s="24"/>
      <c r="T99" s="24"/>
      <c r="U99" s="24"/>
      <c r="V99" s="24"/>
      <c r="W99" s="24"/>
      <c r="X99" s="24"/>
      <c r="Y99" s="24"/>
      <c r="Z99" s="24"/>
    </row>
    <row r="100" ht="19.15" customHeight="1">
      <c r="A100" t="s" s="138">
        <v>8576</v>
      </c>
      <c r="B100" s="149">
        <v>3</v>
      </c>
      <c r="C100" s="149">
        <v>34</v>
      </c>
      <c r="D100" t="s" s="205">
        <v>8678</v>
      </c>
      <c r="E100" t="s" s="205">
        <v>68</v>
      </c>
      <c r="F100" s="223">
        <v>41</v>
      </c>
      <c r="G100" s="149">
        <v>48</v>
      </c>
      <c r="H100" s="173">
        <f>SUM(G100-F100)</f>
        <v>7</v>
      </c>
      <c r="I100" s="167">
        <f>H100/F100</f>
        <v>0.170731707317073</v>
      </c>
      <c r="J100" s="167">
        <f>H100/G100</f>
        <v>0.145833333333333</v>
      </c>
      <c r="K100" s="24"/>
      <c r="L100" s="24"/>
      <c r="M100" s="24"/>
      <c r="N100" s="24"/>
      <c r="O100" s="24"/>
      <c r="P100" s="24"/>
      <c r="Q100" s="24"/>
      <c r="R100" s="24"/>
      <c r="S100" s="24"/>
      <c r="T100" s="24"/>
      <c r="U100" s="24"/>
      <c r="V100" s="24"/>
      <c r="W100" s="24"/>
      <c r="X100" s="24"/>
      <c r="Y100" s="24"/>
      <c r="Z100" s="24"/>
    </row>
    <row r="101" ht="19.15" customHeight="1">
      <c r="A101" t="s" s="138">
        <v>8576</v>
      </c>
      <c r="B101" s="149">
        <v>3</v>
      </c>
      <c r="C101" s="149">
        <v>25</v>
      </c>
      <c r="D101" t="s" s="205">
        <v>8679</v>
      </c>
      <c r="E101" t="s" s="205">
        <v>72</v>
      </c>
      <c r="F101" s="223">
        <v>41</v>
      </c>
      <c r="G101" s="149">
        <v>45</v>
      </c>
      <c r="H101" s="173">
        <f>SUM(G101-F101)</f>
        <v>4</v>
      </c>
      <c r="I101" s="167">
        <f>H101/F101</f>
        <v>0.0975609756097561</v>
      </c>
      <c r="J101" s="167">
        <f>H101/G101</f>
        <v>0.08888888888888891</v>
      </c>
      <c r="K101" s="24"/>
      <c r="L101" s="24"/>
      <c r="M101" s="24"/>
      <c r="N101" s="24"/>
      <c r="O101" s="24"/>
      <c r="P101" s="24"/>
      <c r="Q101" s="24"/>
      <c r="R101" s="24"/>
      <c r="S101" s="24"/>
      <c r="T101" s="24"/>
      <c r="U101" s="24"/>
      <c r="V101" s="24"/>
      <c r="W101" s="24"/>
      <c r="X101" s="24"/>
      <c r="Y101" s="24"/>
      <c r="Z101" s="24"/>
    </row>
    <row r="102" ht="19.15" customHeight="1">
      <c r="A102" t="s" s="138">
        <v>8576</v>
      </c>
      <c r="B102" s="149">
        <v>3</v>
      </c>
      <c r="C102" s="149">
        <v>31</v>
      </c>
      <c r="D102" t="s" s="205">
        <v>8680</v>
      </c>
      <c r="E102" t="s" s="205">
        <v>153</v>
      </c>
      <c r="F102" s="223">
        <v>44</v>
      </c>
      <c r="G102" s="149">
        <v>44</v>
      </c>
      <c r="H102" s="173">
        <f>SUM(G102-F102)</f>
        <v>0</v>
      </c>
      <c r="I102" s="167">
        <f>H102/F102</f>
        <v>0</v>
      </c>
      <c r="J102" s="167">
        <f>H102/G102</f>
        <v>0</v>
      </c>
      <c r="K102" s="24"/>
      <c r="L102" s="24"/>
      <c r="M102" s="24"/>
      <c r="N102" s="24"/>
      <c r="O102" s="24"/>
      <c r="P102" s="24"/>
      <c r="Q102" s="24"/>
      <c r="R102" s="24"/>
      <c r="S102" s="24"/>
      <c r="T102" s="24"/>
      <c r="U102" s="24"/>
      <c r="V102" s="24"/>
      <c r="W102" s="24"/>
      <c r="X102" s="24"/>
      <c r="Y102" s="24"/>
      <c r="Z102" s="24"/>
    </row>
    <row r="103" ht="19.15" customHeight="1">
      <c r="A103" t="s" s="138">
        <v>8576</v>
      </c>
      <c r="B103" s="149">
        <v>3</v>
      </c>
      <c r="C103" s="149">
        <v>27</v>
      </c>
      <c r="D103" t="s" s="205">
        <v>8681</v>
      </c>
      <c r="E103" t="s" s="205">
        <v>46</v>
      </c>
      <c r="F103" s="223">
        <v>22</v>
      </c>
      <c r="G103" s="149">
        <v>23</v>
      </c>
      <c r="H103" s="173">
        <f>SUM(G103-F103)</f>
        <v>1</v>
      </c>
      <c r="I103" s="167">
        <f>H103/F103</f>
        <v>0.0454545454545455</v>
      </c>
      <c r="J103" s="167">
        <f>H103/G103</f>
        <v>0.0434782608695652</v>
      </c>
      <c r="K103" s="24"/>
      <c r="L103" s="24"/>
      <c r="M103" s="24"/>
      <c r="N103" s="24"/>
      <c r="O103" s="24"/>
      <c r="P103" s="24"/>
      <c r="Q103" s="24"/>
      <c r="R103" s="24"/>
      <c r="S103" s="24"/>
      <c r="T103" s="24"/>
      <c r="U103" s="24"/>
      <c r="V103" s="24"/>
      <c r="W103" s="24"/>
      <c r="X103" s="24"/>
      <c r="Y103" s="24"/>
      <c r="Z103" s="24"/>
    </row>
    <row r="104" ht="19.15" customHeight="1">
      <c r="A104" t="s" s="138">
        <v>8576</v>
      </c>
      <c r="B104" s="149">
        <v>3</v>
      </c>
      <c r="C104" s="149">
        <v>14</v>
      </c>
      <c r="D104" t="s" s="205">
        <v>8682</v>
      </c>
      <c r="E104" t="s" s="205">
        <v>24</v>
      </c>
      <c r="F104" s="223">
        <v>0</v>
      </c>
      <c r="G104" s="149">
        <v>0</v>
      </c>
      <c r="H104" s="173">
        <f>SUM(G104-F104)</f>
        <v>0</v>
      </c>
      <c r="I104" s="207">
        <f>H104/F104</f>
      </c>
      <c r="J104" s="207">
        <f>H104/G104</f>
      </c>
      <c r="K104" s="24"/>
      <c r="L104" s="24"/>
      <c r="M104" s="24"/>
      <c r="N104" s="24"/>
      <c r="O104" s="24"/>
      <c r="P104" s="24"/>
      <c r="Q104" s="24"/>
      <c r="R104" s="24"/>
      <c r="S104" s="24"/>
      <c r="T104" s="24"/>
      <c r="U104" s="24"/>
      <c r="V104" s="24"/>
      <c r="W104" s="24"/>
      <c r="X104" s="24"/>
      <c r="Y104" s="24"/>
      <c r="Z104" s="24"/>
    </row>
    <row r="105" ht="19.15" customHeight="1">
      <c r="A105" t="s" s="138">
        <v>8576</v>
      </c>
      <c r="B105" s="149">
        <v>3</v>
      </c>
      <c r="C105" s="149">
        <v>17</v>
      </c>
      <c r="D105" t="s" s="205">
        <v>8683</v>
      </c>
      <c r="E105" t="s" s="205">
        <v>380</v>
      </c>
      <c r="F105" s="223">
        <v>0</v>
      </c>
      <c r="G105" s="149">
        <v>0</v>
      </c>
      <c r="H105" s="173">
        <f>SUM(G105-F105)</f>
        <v>0</v>
      </c>
      <c r="I105" s="207">
        <f>H105/F105</f>
      </c>
      <c r="J105" s="207">
        <f>H105/G105</f>
      </c>
      <c r="K105" s="24"/>
      <c r="L105" s="24"/>
      <c r="M105" s="24"/>
      <c r="N105" s="24"/>
      <c r="O105" s="24"/>
      <c r="P105" s="24"/>
      <c r="Q105" s="24"/>
      <c r="R105" s="24"/>
      <c r="S105" s="24"/>
      <c r="T105" s="24"/>
      <c r="U105" s="24"/>
      <c r="V105" s="24"/>
      <c r="W105" s="24"/>
      <c r="X105" s="24"/>
      <c r="Y105" s="24"/>
      <c r="Z105" s="24"/>
    </row>
    <row r="106" ht="19.15" customHeight="1">
      <c r="A106" t="s" s="138">
        <v>8576</v>
      </c>
      <c r="B106" s="149">
        <v>3</v>
      </c>
      <c r="C106" s="149">
        <v>32</v>
      </c>
      <c r="D106" t="s" s="205">
        <v>8684</v>
      </c>
      <c r="E106" t="s" s="205">
        <v>58</v>
      </c>
      <c r="F106" s="223">
        <v>0</v>
      </c>
      <c r="G106" s="149">
        <v>0</v>
      </c>
      <c r="H106" s="173">
        <f>SUM(G106-F106)</f>
        <v>0</v>
      </c>
      <c r="I106" s="207">
        <f>H106/F106</f>
      </c>
      <c r="J106" s="207">
        <f>H106/G106</f>
      </c>
      <c r="K106" s="24"/>
      <c r="L106" s="24"/>
      <c r="M106" s="24"/>
      <c r="N106" s="24"/>
      <c r="O106" s="24"/>
      <c r="P106" s="24"/>
      <c r="Q106" s="24"/>
      <c r="R106" s="24"/>
      <c r="S106" s="24"/>
      <c r="T106" s="24"/>
      <c r="U106" s="24"/>
      <c r="V106" s="24"/>
      <c r="W106" s="24"/>
      <c r="X106" s="24"/>
      <c r="Y106" s="24"/>
      <c r="Z106" s="24"/>
    </row>
    <row r="107" ht="19.15" customHeight="1">
      <c r="A107" t="s" s="138">
        <v>8576</v>
      </c>
      <c r="B107" s="149">
        <v>3</v>
      </c>
      <c r="C107" s="149">
        <v>33</v>
      </c>
      <c r="D107" t="s" s="205">
        <v>8685</v>
      </c>
      <c r="E107" t="s" s="205">
        <v>103</v>
      </c>
      <c r="F107" s="223">
        <v>0</v>
      </c>
      <c r="G107" s="149">
        <v>0</v>
      </c>
      <c r="H107" s="206">
        <f>SUM(G107-F107)</f>
        <v>0</v>
      </c>
      <c r="I107" s="176">
        <f>H107/F107</f>
      </c>
      <c r="J107" s="176">
        <f>H107/G107</f>
      </c>
      <c r="K107" s="174"/>
      <c r="L107" s="174"/>
      <c r="M107" s="174"/>
      <c r="N107" s="174"/>
      <c r="O107" s="174"/>
      <c r="P107" s="174"/>
      <c r="Q107" s="174"/>
      <c r="R107" s="174"/>
      <c r="S107" s="174"/>
      <c r="T107" s="174"/>
      <c r="U107" s="174"/>
      <c r="V107" s="174"/>
      <c r="W107" s="174"/>
      <c r="X107" s="174"/>
      <c r="Y107" s="174"/>
      <c r="Z107" s="174"/>
    </row>
    <row r="108" ht="19.15" customHeight="1">
      <c r="A108" s="177"/>
      <c r="B108" s="178"/>
      <c r="C108" s="178"/>
      <c r="D108" s="179"/>
      <c r="E108" s="179"/>
      <c r="F108" s="181">
        <f>SUM(F74:F107)</f>
        <v>92989</v>
      </c>
      <c r="G108" s="180">
        <f>SUM(G74:G107)</f>
        <v>97521</v>
      </c>
      <c r="H108" s="181">
        <f>SUM(H74:H107)</f>
        <v>4532</v>
      </c>
      <c r="I108" s="182">
        <f>H108/F108</f>
        <v>0.048736947380873</v>
      </c>
      <c r="J108" s="182">
        <f>H108/G108</f>
        <v>0.0464720419191764</v>
      </c>
      <c r="K108" s="183"/>
      <c r="L108" s="183"/>
      <c r="M108" s="183"/>
      <c r="N108" s="183"/>
      <c r="O108" s="183"/>
      <c r="P108" s="183"/>
      <c r="Q108" s="183"/>
      <c r="R108" s="183"/>
      <c r="S108" s="183"/>
      <c r="T108" s="183"/>
      <c r="U108" s="183"/>
      <c r="V108" s="183"/>
      <c r="W108" s="183"/>
      <c r="X108" s="183"/>
      <c r="Y108" s="183"/>
      <c r="Z108" s="184"/>
    </row>
    <row r="109" ht="19.15" customHeight="1">
      <c r="A109" s="230"/>
      <c r="B109" s="231"/>
      <c r="C109" s="231"/>
      <c r="D109" s="232"/>
      <c r="E109" s="232"/>
      <c r="F109" s="233"/>
      <c r="G109" s="231"/>
      <c r="H109" s="234"/>
      <c r="I109" s="188"/>
      <c r="J109" s="188"/>
      <c r="K109" s="189"/>
      <c r="L109" s="189"/>
      <c r="M109" s="189"/>
      <c r="N109" s="189"/>
      <c r="O109" s="189"/>
      <c r="P109" s="189"/>
      <c r="Q109" s="189"/>
      <c r="R109" s="189"/>
      <c r="S109" s="189"/>
      <c r="T109" s="189"/>
      <c r="U109" s="189"/>
      <c r="V109" s="189"/>
      <c r="W109" s="189"/>
      <c r="X109" s="189"/>
      <c r="Y109" s="189"/>
      <c r="Z109" s="189"/>
    </row>
    <row r="110" ht="19.15" customHeight="1">
      <c r="A110" t="s" s="138">
        <v>8576</v>
      </c>
      <c r="B110" s="149">
        <v>4</v>
      </c>
      <c r="C110" s="149">
        <v>10</v>
      </c>
      <c r="D110" t="s" s="205">
        <v>8686</v>
      </c>
      <c r="E110" t="s" s="205">
        <v>84</v>
      </c>
      <c r="F110" s="223">
        <v>34050</v>
      </c>
      <c r="G110" s="149">
        <v>36669</v>
      </c>
      <c r="H110" s="173">
        <f>SUM(G110-F110)</f>
        <v>2619</v>
      </c>
      <c r="I110" s="167">
        <f>H110/F110</f>
        <v>0.07691629955947139</v>
      </c>
      <c r="J110" s="167">
        <f>H110/G110</f>
        <v>0.0714227276446044</v>
      </c>
      <c r="K110" s="24"/>
      <c r="L110" s="24"/>
      <c r="M110" s="24"/>
      <c r="N110" s="24"/>
      <c r="O110" s="24"/>
      <c r="P110" s="24"/>
      <c r="Q110" s="24"/>
      <c r="R110" s="24"/>
      <c r="S110" s="24"/>
      <c r="T110" s="24"/>
      <c r="U110" s="24"/>
      <c r="V110" s="24"/>
      <c r="W110" s="24"/>
      <c r="X110" s="24"/>
      <c r="Y110" s="24"/>
      <c r="Z110" s="24"/>
    </row>
    <row r="111" ht="19.15" customHeight="1">
      <c r="A111" t="s" s="138">
        <v>8576</v>
      </c>
      <c r="B111" s="149">
        <v>4</v>
      </c>
      <c r="C111" s="149">
        <v>14</v>
      </c>
      <c r="D111" t="s" s="205">
        <v>8687</v>
      </c>
      <c r="E111" t="s" s="205">
        <v>20</v>
      </c>
      <c r="F111" s="223">
        <v>25662</v>
      </c>
      <c r="G111" s="149">
        <v>26578</v>
      </c>
      <c r="H111" s="173">
        <f>SUM(G111-F111)</f>
        <v>916</v>
      </c>
      <c r="I111" s="167">
        <f>H111/F111</f>
        <v>0.0356948016522485</v>
      </c>
      <c r="J111" s="167">
        <f>H111/G111</f>
        <v>0.0344645947776356</v>
      </c>
      <c r="K111" s="24"/>
      <c r="L111" s="24"/>
      <c r="M111" s="24"/>
      <c r="N111" s="24"/>
      <c r="O111" s="24"/>
      <c r="P111" s="24"/>
      <c r="Q111" s="24"/>
      <c r="R111" s="24"/>
      <c r="S111" s="24"/>
      <c r="T111" s="24"/>
      <c r="U111" s="24"/>
      <c r="V111" s="24"/>
      <c r="W111" s="24"/>
      <c r="X111" s="24"/>
      <c r="Y111" s="24"/>
      <c r="Z111" s="24"/>
    </row>
    <row r="112" ht="19.15" customHeight="1">
      <c r="A112" t="s" s="138">
        <v>8576</v>
      </c>
      <c r="B112" s="149">
        <v>4</v>
      </c>
      <c r="C112" s="149">
        <v>8</v>
      </c>
      <c r="D112" t="s" s="205">
        <v>8688</v>
      </c>
      <c r="E112" t="s" s="205">
        <v>22</v>
      </c>
      <c r="F112" s="223">
        <v>16026</v>
      </c>
      <c r="G112" s="149">
        <v>16895</v>
      </c>
      <c r="H112" s="173">
        <f>SUM(G112-F112)</f>
        <v>869</v>
      </c>
      <c r="I112" s="167">
        <f>H112/F112</f>
        <v>0.0542243853737676</v>
      </c>
      <c r="J112" s="167">
        <f>H112/G112</f>
        <v>0.0514353358981947</v>
      </c>
      <c r="K112" s="24"/>
      <c r="L112" s="24"/>
      <c r="M112" s="24"/>
      <c r="N112" s="24"/>
      <c r="O112" s="24"/>
      <c r="P112" s="24"/>
      <c r="Q112" s="24"/>
      <c r="R112" s="24"/>
      <c r="S112" s="24"/>
      <c r="T112" s="24"/>
      <c r="U112" s="24"/>
      <c r="V112" s="24"/>
      <c r="W112" s="24"/>
      <c r="X112" s="24"/>
      <c r="Y112" s="24"/>
      <c r="Z112" s="24"/>
    </row>
    <row r="113" ht="19.15" customHeight="1">
      <c r="A113" t="s" s="138">
        <v>8576</v>
      </c>
      <c r="B113" s="149">
        <v>4</v>
      </c>
      <c r="C113" s="149">
        <v>12</v>
      </c>
      <c r="D113" t="s" s="205">
        <v>8689</v>
      </c>
      <c r="E113" t="s" s="205">
        <v>26</v>
      </c>
      <c r="F113" s="223">
        <v>3254</v>
      </c>
      <c r="G113" s="149">
        <v>3404</v>
      </c>
      <c r="H113" s="173">
        <f>SUM(G113-F113)</f>
        <v>150</v>
      </c>
      <c r="I113" s="167">
        <f>H113/F113</f>
        <v>0.0460971112476951</v>
      </c>
      <c r="J113" s="167">
        <f>H113/G113</f>
        <v>0.0440658049353702</v>
      </c>
      <c r="K113" s="24"/>
      <c r="L113" s="24"/>
      <c r="M113" s="24"/>
      <c r="N113" s="24"/>
      <c r="O113" s="24"/>
      <c r="P113" s="24"/>
      <c r="Q113" s="24"/>
      <c r="R113" s="24"/>
      <c r="S113" s="24"/>
      <c r="T113" s="24"/>
      <c r="U113" s="24"/>
      <c r="V113" s="24"/>
      <c r="W113" s="24"/>
      <c r="X113" s="24"/>
      <c r="Y113" s="24"/>
      <c r="Z113" s="24"/>
    </row>
    <row r="114" ht="19.15" customHeight="1">
      <c r="A114" t="s" s="138">
        <v>8576</v>
      </c>
      <c r="B114" s="149">
        <v>4</v>
      </c>
      <c r="C114" s="149">
        <v>6</v>
      </c>
      <c r="D114" t="s" s="205">
        <v>8690</v>
      </c>
      <c r="E114" t="s" s="205">
        <v>28</v>
      </c>
      <c r="F114" s="223">
        <v>1832</v>
      </c>
      <c r="G114" s="149">
        <v>1936</v>
      </c>
      <c r="H114" s="173">
        <f>SUM(G114-F114)</f>
        <v>104</v>
      </c>
      <c r="I114" s="167">
        <f>H114/F114</f>
        <v>0.0567685589519651</v>
      </c>
      <c r="J114" s="167">
        <f>H114/G114</f>
        <v>0.0537190082644628</v>
      </c>
      <c r="K114" s="24"/>
      <c r="L114" s="24"/>
      <c r="M114" s="24"/>
      <c r="N114" s="24"/>
      <c r="O114" s="24"/>
      <c r="P114" s="24"/>
      <c r="Q114" s="24"/>
      <c r="R114" s="24"/>
      <c r="S114" s="24"/>
      <c r="T114" s="24"/>
      <c r="U114" s="24"/>
      <c r="V114" s="24"/>
      <c r="W114" s="24"/>
      <c r="X114" s="24"/>
      <c r="Y114" s="24"/>
      <c r="Z114" s="24"/>
    </row>
    <row r="115" ht="19.15" customHeight="1">
      <c r="A115" t="s" s="138">
        <v>8576</v>
      </c>
      <c r="B115" s="149">
        <v>4</v>
      </c>
      <c r="C115" s="149">
        <v>5</v>
      </c>
      <c r="D115" t="s" s="205">
        <v>8691</v>
      </c>
      <c r="E115" t="s" s="205">
        <v>17</v>
      </c>
      <c r="F115" s="223">
        <v>1098</v>
      </c>
      <c r="G115" s="149">
        <v>1163</v>
      </c>
      <c r="H115" s="173">
        <f>SUM(G115-F115)</f>
        <v>65</v>
      </c>
      <c r="I115" s="167">
        <f>H115/F115</f>
        <v>0.0591985428051002</v>
      </c>
      <c r="J115" s="167">
        <f>H115/G115</f>
        <v>0.055889939810834</v>
      </c>
      <c r="K115" s="24"/>
      <c r="L115" s="24"/>
      <c r="M115" s="24"/>
      <c r="N115" s="24"/>
      <c r="O115" s="24"/>
      <c r="P115" s="24"/>
      <c r="Q115" s="24"/>
      <c r="R115" s="24"/>
      <c r="S115" s="24"/>
      <c r="T115" s="24"/>
      <c r="U115" s="24"/>
      <c r="V115" s="24"/>
      <c r="W115" s="24"/>
      <c r="X115" s="24"/>
      <c r="Y115" s="24"/>
      <c r="Z115" s="24"/>
    </row>
    <row r="116" ht="19.15" customHeight="1">
      <c r="A116" t="s" s="138">
        <v>8576</v>
      </c>
      <c r="B116" s="149">
        <v>4</v>
      </c>
      <c r="C116" s="149">
        <v>13</v>
      </c>
      <c r="D116" t="s" s="205">
        <v>8692</v>
      </c>
      <c r="E116" t="s" s="205">
        <v>38</v>
      </c>
      <c r="F116" s="223">
        <v>921</v>
      </c>
      <c r="G116" s="149">
        <v>937</v>
      </c>
      <c r="H116" s="173">
        <f>SUM(G116-F116)</f>
        <v>16</v>
      </c>
      <c r="I116" s="167">
        <f>H116/F116</f>
        <v>0.0173724212812161</v>
      </c>
      <c r="J116" s="167">
        <f>H116/G116</f>
        <v>0.0170757737459979</v>
      </c>
      <c r="K116" s="24"/>
      <c r="L116" s="24"/>
      <c r="M116" s="24"/>
      <c r="N116" s="24"/>
      <c r="O116" s="24"/>
      <c r="P116" s="24"/>
      <c r="Q116" s="24"/>
      <c r="R116" s="24"/>
      <c r="S116" s="24"/>
      <c r="T116" s="24"/>
      <c r="U116" s="24"/>
      <c r="V116" s="24"/>
      <c r="W116" s="24"/>
      <c r="X116" s="24"/>
      <c r="Y116" s="24"/>
      <c r="Z116" s="24"/>
    </row>
    <row r="117" ht="19.15" customHeight="1">
      <c r="A117" t="s" s="138">
        <v>8576</v>
      </c>
      <c r="B117" s="149">
        <v>4</v>
      </c>
      <c r="C117" s="149">
        <v>20</v>
      </c>
      <c r="D117" t="s" s="205">
        <v>8693</v>
      </c>
      <c r="E117" t="s" s="205">
        <v>62</v>
      </c>
      <c r="F117" s="223">
        <v>901</v>
      </c>
      <c r="G117" s="149">
        <v>918</v>
      </c>
      <c r="H117" s="173">
        <f>SUM(G117-F117)</f>
        <v>17</v>
      </c>
      <c r="I117" s="167">
        <f>H117/F117</f>
        <v>0.0188679245283019</v>
      </c>
      <c r="J117" s="167">
        <f>H117/G117</f>
        <v>0.0185185185185185</v>
      </c>
      <c r="K117" s="24"/>
      <c r="L117" s="24"/>
      <c r="M117" s="24"/>
      <c r="N117" s="24"/>
      <c r="O117" s="24"/>
      <c r="P117" s="24"/>
      <c r="Q117" s="24"/>
      <c r="R117" s="24"/>
      <c r="S117" s="24"/>
      <c r="T117" s="24"/>
      <c r="U117" s="24"/>
      <c r="V117" s="24"/>
      <c r="W117" s="24"/>
      <c r="X117" s="24"/>
      <c r="Y117" s="24"/>
      <c r="Z117" s="24"/>
    </row>
    <row r="118" ht="19.15" customHeight="1">
      <c r="A118" t="s" s="138">
        <v>8576</v>
      </c>
      <c r="B118" s="149">
        <v>4</v>
      </c>
      <c r="C118" s="149">
        <v>17</v>
      </c>
      <c r="D118" t="s" s="205">
        <v>8694</v>
      </c>
      <c r="E118" t="s" s="205">
        <v>60</v>
      </c>
      <c r="F118" s="223">
        <v>618</v>
      </c>
      <c r="G118" s="149">
        <v>628</v>
      </c>
      <c r="H118" s="173">
        <f>SUM(G118-F118)</f>
        <v>10</v>
      </c>
      <c r="I118" s="167">
        <f>H118/F118</f>
        <v>0.0161812297734628</v>
      </c>
      <c r="J118" s="167">
        <f>H118/G118</f>
        <v>0.0159235668789809</v>
      </c>
      <c r="K118" s="24"/>
      <c r="L118" s="24"/>
      <c r="M118" s="24"/>
      <c r="N118" s="24"/>
      <c r="O118" s="24"/>
      <c r="P118" s="24"/>
      <c r="Q118" s="24"/>
      <c r="R118" s="24"/>
      <c r="S118" s="24"/>
      <c r="T118" s="24"/>
      <c r="U118" s="24"/>
      <c r="V118" s="24"/>
      <c r="W118" s="24"/>
      <c r="X118" s="24"/>
      <c r="Y118" s="24"/>
      <c r="Z118" s="24"/>
    </row>
    <row r="119" ht="19.15" customHeight="1">
      <c r="A119" t="s" s="138">
        <v>8576</v>
      </c>
      <c r="B119" s="149">
        <v>4</v>
      </c>
      <c r="C119" s="149">
        <v>1</v>
      </c>
      <c r="D119" t="s" s="205">
        <v>8695</v>
      </c>
      <c r="E119" t="s" s="205">
        <v>42</v>
      </c>
      <c r="F119" s="223">
        <v>474</v>
      </c>
      <c r="G119" s="149">
        <v>516</v>
      </c>
      <c r="H119" s="173">
        <f>SUM(G119-F119)</f>
        <v>42</v>
      </c>
      <c r="I119" s="167">
        <f>H119/F119</f>
        <v>0.0886075949367089</v>
      </c>
      <c r="J119" s="167">
        <f>H119/G119</f>
        <v>0.08139534883720929</v>
      </c>
      <c r="K119" s="24"/>
      <c r="L119" s="24"/>
      <c r="M119" s="24"/>
      <c r="N119" s="24"/>
      <c r="O119" s="24"/>
      <c r="P119" s="24"/>
      <c r="Q119" s="24"/>
      <c r="R119" s="24"/>
      <c r="S119" s="24"/>
      <c r="T119" s="24"/>
      <c r="U119" s="24"/>
      <c r="V119" s="24"/>
      <c r="W119" s="24"/>
      <c r="X119" s="24"/>
      <c r="Y119" s="24"/>
      <c r="Z119" s="24"/>
    </row>
    <row r="120" ht="19.15" customHeight="1">
      <c r="A120" t="s" s="138">
        <v>8576</v>
      </c>
      <c r="B120" s="149">
        <v>4</v>
      </c>
      <c r="C120" s="149">
        <v>7</v>
      </c>
      <c r="D120" t="s" s="205">
        <v>8696</v>
      </c>
      <c r="E120" t="s" s="205">
        <v>101</v>
      </c>
      <c r="F120" s="223">
        <v>448</v>
      </c>
      <c r="G120" s="149">
        <v>460</v>
      </c>
      <c r="H120" s="173">
        <f>SUM(G120-F120)</f>
        <v>12</v>
      </c>
      <c r="I120" s="167">
        <f>H120/F120</f>
        <v>0.0267857142857143</v>
      </c>
      <c r="J120" s="167">
        <f>H120/G120</f>
        <v>0.0260869565217391</v>
      </c>
      <c r="K120" s="24"/>
      <c r="L120" s="24"/>
      <c r="M120" s="24"/>
      <c r="N120" s="24"/>
      <c r="O120" s="24"/>
      <c r="P120" s="24"/>
      <c r="Q120" s="24"/>
      <c r="R120" s="24"/>
      <c r="S120" s="24"/>
      <c r="T120" s="24"/>
      <c r="U120" s="24"/>
      <c r="V120" s="24"/>
      <c r="W120" s="24"/>
      <c r="X120" s="24"/>
      <c r="Y120" s="24"/>
      <c r="Z120" s="24"/>
    </row>
    <row r="121" ht="19.15" customHeight="1">
      <c r="A121" t="s" s="138">
        <v>8576</v>
      </c>
      <c r="B121" s="149">
        <v>4</v>
      </c>
      <c r="C121" s="149">
        <v>30</v>
      </c>
      <c r="D121" t="s" s="205">
        <v>8697</v>
      </c>
      <c r="E121" t="s" s="205">
        <v>112</v>
      </c>
      <c r="F121" s="223">
        <v>410</v>
      </c>
      <c r="G121" s="149">
        <v>430</v>
      </c>
      <c r="H121" s="173">
        <f>SUM(G121-F121)</f>
        <v>20</v>
      </c>
      <c r="I121" s="167">
        <f>H121/F121</f>
        <v>0.048780487804878</v>
      </c>
      <c r="J121" s="167">
        <f>H121/G121</f>
        <v>0.0465116279069767</v>
      </c>
      <c r="K121" s="24"/>
      <c r="L121" s="24"/>
      <c r="M121" s="24"/>
      <c r="N121" s="24"/>
      <c r="O121" s="24"/>
      <c r="P121" s="24"/>
      <c r="Q121" s="24"/>
      <c r="R121" s="24"/>
      <c r="S121" s="24"/>
      <c r="T121" s="24"/>
      <c r="U121" s="24"/>
      <c r="V121" s="24"/>
      <c r="W121" s="24"/>
      <c r="X121" s="24"/>
      <c r="Y121" s="24"/>
      <c r="Z121" s="24"/>
    </row>
    <row r="122" ht="19.15" customHeight="1">
      <c r="A122" t="s" s="138">
        <v>8576</v>
      </c>
      <c r="B122" s="149">
        <v>4</v>
      </c>
      <c r="C122" s="149">
        <v>18</v>
      </c>
      <c r="D122" t="s" s="205">
        <v>8698</v>
      </c>
      <c r="E122" t="s" s="205">
        <v>1284</v>
      </c>
      <c r="F122" s="223">
        <v>360</v>
      </c>
      <c r="G122" s="149">
        <v>373</v>
      </c>
      <c r="H122" s="173">
        <f>SUM(G122-F122)</f>
        <v>13</v>
      </c>
      <c r="I122" s="167">
        <f>H122/F122</f>
        <v>0.0361111111111111</v>
      </c>
      <c r="J122" s="167">
        <f>H122/G122</f>
        <v>0.0348525469168901</v>
      </c>
      <c r="K122" s="24"/>
      <c r="L122" s="24"/>
      <c r="M122" s="24"/>
      <c r="N122" s="24"/>
      <c r="O122" s="24"/>
      <c r="P122" s="24"/>
      <c r="Q122" s="24"/>
      <c r="R122" s="24"/>
      <c r="S122" s="24"/>
      <c r="T122" s="24"/>
      <c r="U122" s="24"/>
      <c r="V122" s="24"/>
      <c r="W122" s="24"/>
      <c r="X122" s="24"/>
      <c r="Y122" s="24"/>
      <c r="Z122" s="24"/>
    </row>
    <row r="123" ht="19.15" customHeight="1">
      <c r="A123" t="s" s="138">
        <v>8576</v>
      </c>
      <c r="B123" s="149">
        <v>4</v>
      </c>
      <c r="C123" s="149">
        <v>11</v>
      </c>
      <c r="D123" t="s" s="205">
        <v>8699</v>
      </c>
      <c r="E123" t="s" s="205">
        <v>30</v>
      </c>
      <c r="F123" s="223">
        <v>310</v>
      </c>
      <c r="G123" s="149">
        <v>338</v>
      </c>
      <c r="H123" s="173">
        <f>SUM(G123-F123)</f>
        <v>28</v>
      </c>
      <c r="I123" s="167">
        <f>H123/F123</f>
        <v>0.0903225806451613</v>
      </c>
      <c r="J123" s="167">
        <f>H123/G123</f>
        <v>0.0828402366863905</v>
      </c>
      <c r="K123" s="24"/>
      <c r="L123" s="24"/>
      <c r="M123" s="24"/>
      <c r="N123" s="24"/>
      <c r="O123" s="24"/>
      <c r="P123" s="24"/>
      <c r="Q123" s="24"/>
      <c r="R123" s="24"/>
      <c r="S123" s="24"/>
      <c r="T123" s="24"/>
      <c r="U123" s="24"/>
      <c r="V123" s="24"/>
      <c r="W123" s="24"/>
      <c r="X123" s="24"/>
      <c r="Y123" s="24"/>
      <c r="Z123" s="24"/>
    </row>
    <row r="124" ht="19.15" customHeight="1">
      <c r="A124" t="s" s="138">
        <v>8576</v>
      </c>
      <c r="B124" s="149">
        <v>4</v>
      </c>
      <c r="C124" s="149">
        <v>9</v>
      </c>
      <c r="D124" t="s" s="205">
        <v>8700</v>
      </c>
      <c r="E124" t="s" s="205">
        <v>248</v>
      </c>
      <c r="F124" s="223">
        <v>288</v>
      </c>
      <c r="G124" s="149">
        <v>306</v>
      </c>
      <c r="H124" s="173">
        <f>SUM(G124-F124)</f>
        <v>18</v>
      </c>
      <c r="I124" s="167">
        <f>H124/F124</f>
        <v>0.0625</v>
      </c>
      <c r="J124" s="167">
        <f>H124/G124</f>
        <v>0.0588235294117647</v>
      </c>
      <c r="K124" s="24"/>
      <c r="L124" s="24"/>
      <c r="M124" s="24"/>
      <c r="N124" s="24"/>
      <c r="O124" s="24"/>
      <c r="P124" s="24"/>
      <c r="Q124" s="24"/>
      <c r="R124" s="24"/>
      <c r="S124" s="24"/>
      <c r="T124" s="24"/>
      <c r="U124" s="24"/>
      <c r="V124" s="24"/>
      <c r="W124" s="24"/>
      <c r="X124" s="24"/>
      <c r="Y124" s="24"/>
      <c r="Z124" s="24"/>
    </row>
    <row r="125" ht="19.15" customHeight="1">
      <c r="A125" t="s" s="138">
        <v>8576</v>
      </c>
      <c r="B125" s="149">
        <v>4</v>
      </c>
      <c r="C125" s="149">
        <v>31</v>
      </c>
      <c r="D125" t="s" s="205">
        <v>8701</v>
      </c>
      <c r="E125" t="s" s="205">
        <v>34</v>
      </c>
      <c r="F125" s="223">
        <v>271</v>
      </c>
      <c r="G125" s="149">
        <v>290</v>
      </c>
      <c r="H125" s="173">
        <f>SUM(G125-F125)</f>
        <v>19</v>
      </c>
      <c r="I125" s="167">
        <f>H125/F125</f>
        <v>0.07011070110701111</v>
      </c>
      <c r="J125" s="167">
        <f>H125/G125</f>
        <v>0.0655172413793103</v>
      </c>
      <c r="K125" s="24"/>
      <c r="L125" s="24"/>
      <c r="M125" s="24"/>
      <c r="N125" s="24"/>
      <c r="O125" s="24"/>
      <c r="P125" s="24"/>
      <c r="Q125" s="24"/>
      <c r="R125" s="24"/>
      <c r="S125" s="24"/>
      <c r="T125" s="24"/>
      <c r="U125" s="24"/>
      <c r="V125" s="24"/>
      <c r="W125" s="24"/>
      <c r="X125" s="24"/>
      <c r="Y125" s="24"/>
      <c r="Z125" s="24"/>
    </row>
    <row r="126" ht="19.15" customHeight="1">
      <c r="A126" t="s" s="138">
        <v>8576</v>
      </c>
      <c r="B126" s="149">
        <v>4</v>
      </c>
      <c r="C126" s="149">
        <v>2</v>
      </c>
      <c r="D126" t="s" s="205">
        <v>8702</v>
      </c>
      <c r="E126" t="s" s="205">
        <v>74</v>
      </c>
      <c r="F126" s="223">
        <v>267</v>
      </c>
      <c r="G126" s="149">
        <v>280</v>
      </c>
      <c r="H126" s="173">
        <f>SUM(G126-F126)</f>
        <v>13</v>
      </c>
      <c r="I126" s="167">
        <f>H126/F126</f>
        <v>0.048689138576779</v>
      </c>
      <c r="J126" s="167">
        <f>H126/G126</f>
        <v>0.0464285714285714</v>
      </c>
      <c r="K126" s="24"/>
      <c r="L126" s="24"/>
      <c r="M126" s="24"/>
      <c r="N126" s="24"/>
      <c r="O126" s="24"/>
      <c r="P126" s="24"/>
      <c r="Q126" s="24"/>
      <c r="R126" s="24"/>
      <c r="S126" s="24"/>
      <c r="T126" s="24"/>
      <c r="U126" s="24"/>
      <c r="V126" s="24"/>
      <c r="W126" s="24"/>
      <c r="X126" s="24"/>
      <c r="Y126" s="24"/>
      <c r="Z126" s="24"/>
    </row>
    <row r="127" ht="19.15" customHeight="1">
      <c r="A127" t="s" s="138">
        <v>8576</v>
      </c>
      <c r="B127" s="149">
        <v>4</v>
      </c>
      <c r="C127" s="149">
        <v>24</v>
      </c>
      <c r="D127" t="s" s="205">
        <v>8703</v>
      </c>
      <c r="E127" t="s" s="205">
        <v>116</v>
      </c>
      <c r="F127" s="223">
        <v>239</v>
      </c>
      <c r="G127" s="149">
        <v>249</v>
      </c>
      <c r="H127" s="173">
        <f>SUM(G127-F127)</f>
        <v>10</v>
      </c>
      <c r="I127" s="167">
        <f>H127/F127</f>
        <v>0.0418410041841004</v>
      </c>
      <c r="J127" s="167">
        <f>H127/G127</f>
        <v>0.0401606425702811</v>
      </c>
      <c r="K127" s="24"/>
      <c r="L127" s="24"/>
      <c r="M127" s="24"/>
      <c r="N127" s="24"/>
      <c r="O127" s="24"/>
      <c r="P127" s="24"/>
      <c r="Q127" s="24"/>
      <c r="R127" s="24"/>
      <c r="S127" s="24"/>
      <c r="T127" s="24"/>
      <c r="U127" s="24"/>
      <c r="V127" s="24"/>
      <c r="W127" s="24"/>
      <c r="X127" s="24"/>
      <c r="Y127" s="24"/>
      <c r="Z127" s="24"/>
    </row>
    <row r="128" ht="19.15" customHeight="1">
      <c r="A128" t="s" s="138">
        <v>8576</v>
      </c>
      <c r="B128" s="149">
        <v>4</v>
      </c>
      <c r="C128" s="149">
        <v>28</v>
      </c>
      <c r="D128" t="s" s="205">
        <v>8584</v>
      </c>
      <c r="E128" t="s" s="205">
        <v>281</v>
      </c>
      <c r="F128" s="342">
        <v>168</v>
      </c>
      <c r="G128" s="343">
        <v>245</v>
      </c>
      <c r="H128" s="173">
        <f>SUM(G128-F128)</f>
        <v>77</v>
      </c>
      <c r="I128" s="167">
        <f>H128/F128</f>
        <v>0.458333333333333</v>
      </c>
      <c r="J128" s="167">
        <f>H128/G128</f>
        <v>0.314285714285714</v>
      </c>
      <c r="K128" s="24"/>
      <c r="L128" s="24"/>
      <c r="M128" s="24"/>
      <c r="N128" s="24"/>
      <c r="O128" s="24"/>
      <c r="P128" s="24"/>
      <c r="Q128" s="24"/>
      <c r="R128" s="24"/>
      <c r="S128" s="24"/>
      <c r="T128" s="24"/>
      <c r="U128" s="24"/>
      <c r="V128" s="24"/>
      <c r="W128" s="24"/>
      <c r="X128" s="24"/>
      <c r="Y128" s="24"/>
      <c r="Z128" s="24"/>
    </row>
    <row r="129" ht="19.15" customHeight="1">
      <c r="A129" t="s" s="138">
        <v>8576</v>
      </c>
      <c r="B129" s="149">
        <v>4</v>
      </c>
      <c r="C129" s="149">
        <v>3</v>
      </c>
      <c r="D129" t="s" s="205">
        <v>8704</v>
      </c>
      <c r="E129" t="s" s="205">
        <v>40</v>
      </c>
      <c r="F129" s="223">
        <v>173</v>
      </c>
      <c r="G129" s="149">
        <v>223</v>
      </c>
      <c r="H129" s="173">
        <f>SUM(G129-F129)</f>
        <v>50</v>
      </c>
      <c r="I129" s="167">
        <f>H129/F129</f>
        <v>0.289017341040462</v>
      </c>
      <c r="J129" s="167">
        <f>H129/G129</f>
        <v>0.224215246636771</v>
      </c>
      <c r="K129" s="24"/>
      <c r="L129" s="24"/>
      <c r="M129" s="24"/>
      <c r="N129" s="24"/>
      <c r="O129" s="24"/>
      <c r="P129" s="24"/>
      <c r="Q129" s="24"/>
      <c r="R129" s="24"/>
      <c r="S129" s="24"/>
      <c r="T129" s="24"/>
      <c r="U129" s="24"/>
      <c r="V129" s="24"/>
      <c r="W129" s="24"/>
      <c r="X129" s="24"/>
      <c r="Y129" s="24"/>
      <c r="Z129" s="24"/>
    </row>
    <row r="130" ht="19.15" customHeight="1">
      <c r="A130" t="s" s="138">
        <v>8576</v>
      </c>
      <c r="B130" s="149">
        <v>4</v>
      </c>
      <c r="C130" s="149">
        <v>23</v>
      </c>
      <c r="D130" t="s" s="205">
        <v>8705</v>
      </c>
      <c r="E130" t="s" s="205">
        <v>52</v>
      </c>
      <c r="F130" s="223">
        <v>186</v>
      </c>
      <c r="G130" s="149">
        <v>187</v>
      </c>
      <c r="H130" s="173">
        <f>SUM(G130-F130)</f>
        <v>1</v>
      </c>
      <c r="I130" s="167">
        <f>H130/F130</f>
        <v>0.00537634408602151</v>
      </c>
      <c r="J130" s="167">
        <f>H130/G130</f>
        <v>0.0053475935828877</v>
      </c>
      <c r="K130" s="24"/>
      <c r="L130" s="24"/>
      <c r="M130" s="24"/>
      <c r="N130" s="24"/>
      <c r="O130" s="24"/>
      <c r="P130" s="24"/>
      <c r="Q130" s="24"/>
      <c r="R130" s="24"/>
      <c r="S130" s="24"/>
      <c r="T130" s="24"/>
      <c r="U130" s="24"/>
      <c r="V130" s="24"/>
      <c r="W130" s="24"/>
      <c r="X130" s="24"/>
      <c r="Y130" s="24"/>
      <c r="Z130" s="24"/>
    </row>
    <row r="131" ht="19.15" customHeight="1">
      <c r="A131" t="s" s="138">
        <v>8576</v>
      </c>
      <c r="B131" s="149">
        <v>4</v>
      </c>
      <c r="C131" s="149">
        <v>21</v>
      </c>
      <c r="D131" t="s" s="205">
        <v>8706</v>
      </c>
      <c r="E131" t="s" s="205">
        <v>48</v>
      </c>
      <c r="F131" s="223">
        <v>165</v>
      </c>
      <c r="G131" s="149">
        <v>177</v>
      </c>
      <c r="H131" s="173">
        <f>SUM(G131-F131)</f>
        <v>12</v>
      </c>
      <c r="I131" s="167">
        <f>H131/F131</f>
        <v>0.0727272727272727</v>
      </c>
      <c r="J131" s="167">
        <f>H131/G131</f>
        <v>0.0677966101694915</v>
      </c>
      <c r="K131" s="24"/>
      <c r="L131" s="24"/>
      <c r="M131" s="24"/>
      <c r="N131" s="24"/>
      <c r="O131" s="24"/>
      <c r="P131" s="24"/>
      <c r="Q131" s="24"/>
      <c r="R131" s="24"/>
      <c r="S131" s="24"/>
      <c r="T131" s="24"/>
      <c r="U131" s="24"/>
      <c r="V131" s="24"/>
      <c r="W131" s="24"/>
      <c r="X131" s="24"/>
      <c r="Y131" s="24"/>
      <c r="Z131" s="24"/>
    </row>
    <row r="132" ht="19.15" customHeight="1">
      <c r="A132" t="s" s="138">
        <v>8576</v>
      </c>
      <c r="B132" s="149">
        <v>4</v>
      </c>
      <c r="C132" s="149">
        <v>32</v>
      </c>
      <c r="D132" t="s" s="205">
        <v>8707</v>
      </c>
      <c r="E132" t="s" s="205">
        <v>68</v>
      </c>
      <c r="F132" s="223">
        <v>114</v>
      </c>
      <c r="G132" s="149">
        <v>122</v>
      </c>
      <c r="H132" s="173">
        <f>SUM(G132-F132)</f>
        <v>8</v>
      </c>
      <c r="I132" s="167">
        <f>H132/F132</f>
        <v>0.0701754385964912</v>
      </c>
      <c r="J132" s="167">
        <f>H132/G132</f>
        <v>0.0655737704918033</v>
      </c>
      <c r="K132" s="24"/>
      <c r="L132" s="24"/>
      <c r="M132" s="24"/>
      <c r="N132" s="24"/>
      <c r="O132" s="24"/>
      <c r="P132" s="24"/>
      <c r="Q132" s="24"/>
      <c r="R132" s="24"/>
      <c r="S132" s="24"/>
      <c r="T132" s="24"/>
      <c r="U132" s="24"/>
      <c r="V132" s="24"/>
      <c r="W132" s="24"/>
      <c r="X132" s="24"/>
      <c r="Y132" s="24"/>
      <c r="Z132" s="24"/>
    </row>
    <row r="133" ht="19.15" customHeight="1">
      <c r="A133" t="s" s="138">
        <v>8576</v>
      </c>
      <c r="B133" s="149">
        <v>4</v>
      </c>
      <c r="C133" s="149">
        <v>16</v>
      </c>
      <c r="D133" t="s" s="205">
        <v>8708</v>
      </c>
      <c r="E133" t="s" s="205">
        <v>64</v>
      </c>
      <c r="F133" s="223">
        <v>106</v>
      </c>
      <c r="G133" s="149">
        <v>107</v>
      </c>
      <c r="H133" s="173">
        <f>SUM(G133-F133)</f>
        <v>1</v>
      </c>
      <c r="I133" s="167">
        <f>H133/F133</f>
        <v>0.00943396226415094</v>
      </c>
      <c r="J133" s="167">
        <f>H133/G133</f>
        <v>0.00934579439252336</v>
      </c>
      <c r="K133" s="24"/>
      <c r="L133" s="24"/>
      <c r="M133" s="24"/>
      <c r="N133" s="24"/>
      <c r="O133" s="24"/>
      <c r="P133" s="24"/>
      <c r="Q133" s="24"/>
      <c r="R133" s="24"/>
      <c r="S133" s="24"/>
      <c r="T133" s="24"/>
      <c r="U133" s="24"/>
      <c r="V133" s="24"/>
      <c r="W133" s="24"/>
      <c r="X133" s="24"/>
      <c r="Y133" s="24"/>
      <c r="Z133" s="24"/>
    </row>
    <row r="134" ht="19.15" customHeight="1">
      <c r="A134" t="s" s="138">
        <v>8576</v>
      </c>
      <c r="B134" s="149">
        <v>4</v>
      </c>
      <c r="C134" s="149">
        <v>15</v>
      </c>
      <c r="D134" t="s" s="205">
        <v>8709</v>
      </c>
      <c r="E134" t="s" s="205">
        <v>76</v>
      </c>
      <c r="F134" s="223">
        <v>86</v>
      </c>
      <c r="G134" s="149">
        <v>89</v>
      </c>
      <c r="H134" s="173">
        <f>SUM(G134-F134)</f>
        <v>3</v>
      </c>
      <c r="I134" s="167">
        <f>H134/F134</f>
        <v>0.0348837209302326</v>
      </c>
      <c r="J134" s="167">
        <f>H134/G134</f>
        <v>0.0337078651685393</v>
      </c>
      <c r="K134" s="24"/>
      <c r="L134" s="24"/>
      <c r="M134" s="24"/>
      <c r="N134" s="24"/>
      <c r="O134" s="24"/>
      <c r="P134" s="24"/>
      <c r="Q134" s="24"/>
      <c r="R134" s="24"/>
      <c r="S134" s="24"/>
      <c r="T134" s="24"/>
      <c r="U134" s="24"/>
      <c r="V134" s="24"/>
      <c r="W134" s="24"/>
      <c r="X134" s="24"/>
      <c r="Y134" s="24"/>
      <c r="Z134" s="24"/>
    </row>
    <row r="135" ht="19.15" customHeight="1">
      <c r="A135" t="s" s="138">
        <v>8576</v>
      </c>
      <c r="B135" s="149">
        <v>4</v>
      </c>
      <c r="C135" s="149">
        <v>19</v>
      </c>
      <c r="D135" t="s" s="205">
        <v>8710</v>
      </c>
      <c r="E135" t="s" s="205">
        <v>44</v>
      </c>
      <c r="F135" s="223">
        <v>84</v>
      </c>
      <c r="G135" s="149">
        <v>89</v>
      </c>
      <c r="H135" s="173">
        <f>SUM(G135-F135)</f>
        <v>5</v>
      </c>
      <c r="I135" s="167">
        <f>H135/F135</f>
        <v>0.0595238095238095</v>
      </c>
      <c r="J135" s="167">
        <f>H135/G135</f>
        <v>0.0561797752808989</v>
      </c>
      <c r="K135" s="24"/>
      <c r="L135" s="24"/>
      <c r="M135" s="24"/>
      <c r="N135" s="24"/>
      <c r="O135" s="24"/>
      <c r="P135" s="24"/>
      <c r="Q135" s="24"/>
      <c r="R135" s="24"/>
      <c r="S135" s="24"/>
      <c r="T135" s="24"/>
      <c r="U135" s="24"/>
      <c r="V135" s="24"/>
      <c r="W135" s="24"/>
      <c r="X135" s="24"/>
      <c r="Y135" s="24"/>
      <c r="Z135" s="24"/>
    </row>
    <row r="136" ht="19.15" customHeight="1">
      <c r="A136" t="s" s="138">
        <v>8576</v>
      </c>
      <c r="B136" s="149">
        <v>4</v>
      </c>
      <c r="C136" s="149">
        <v>22</v>
      </c>
      <c r="D136" t="s" s="205">
        <v>8711</v>
      </c>
      <c r="E136" t="s" s="205">
        <v>66</v>
      </c>
      <c r="F136" s="223">
        <v>79</v>
      </c>
      <c r="G136" s="149">
        <v>87</v>
      </c>
      <c r="H136" s="173">
        <f>SUM(G136-F136)</f>
        <v>8</v>
      </c>
      <c r="I136" s="167">
        <f>H136/F136</f>
        <v>0.10126582278481</v>
      </c>
      <c r="J136" s="167">
        <f>H136/G136</f>
        <v>0.0919540229885057</v>
      </c>
      <c r="K136" s="24"/>
      <c r="L136" s="24"/>
      <c r="M136" s="24"/>
      <c r="N136" s="24"/>
      <c r="O136" s="24"/>
      <c r="P136" s="24"/>
      <c r="Q136" s="24"/>
      <c r="R136" s="24"/>
      <c r="S136" s="24"/>
      <c r="T136" s="24"/>
      <c r="U136" s="24"/>
      <c r="V136" s="24"/>
      <c r="W136" s="24"/>
      <c r="X136" s="24"/>
      <c r="Y136" s="24"/>
      <c r="Z136" s="24"/>
    </row>
    <row r="137" ht="19.15" customHeight="1">
      <c r="A137" t="s" s="138">
        <v>8576</v>
      </c>
      <c r="B137" s="149">
        <v>4</v>
      </c>
      <c r="C137" s="149">
        <v>27</v>
      </c>
      <c r="D137" t="s" s="205">
        <v>8712</v>
      </c>
      <c r="E137" t="s" s="205">
        <v>46</v>
      </c>
      <c r="F137" s="223">
        <v>53</v>
      </c>
      <c r="G137" s="149">
        <v>67</v>
      </c>
      <c r="H137" s="173">
        <f>SUM(G137-F137)</f>
        <v>14</v>
      </c>
      <c r="I137" s="167">
        <f>H137/F137</f>
        <v>0.264150943396226</v>
      </c>
      <c r="J137" s="167">
        <f>H137/G137</f>
        <v>0.208955223880597</v>
      </c>
      <c r="K137" s="24"/>
      <c r="L137" s="24"/>
      <c r="M137" s="24"/>
      <c r="N137" s="24"/>
      <c r="O137" s="24"/>
      <c r="P137" s="24"/>
      <c r="Q137" s="24"/>
      <c r="R137" s="24"/>
      <c r="S137" s="24"/>
      <c r="T137" s="24"/>
      <c r="U137" s="24"/>
      <c r="V137" s="24"/>
      <c r="W137" s="24"/>
      <c r="X137" s="24"/>
      <c r="Y137" s="24"/>
      <c r="Z137" s="24"/>
    </row>
    <row r="138" ht="19.15" customHeight="1">
      <c r="A138" t="s" s="138">
        <v>8576</v>
      </c>
      <c r="B138" s="149">
        <v>4</v>
      </c>
      <c r="C138" s="149">
        <v>29</v>
      </c>
      <c r="D138" t="s" s="205">
        <v>8713</v>
      </c>
      <c r="E138" t="s" s="205">
        <v>1680</v>
      </c>
      <c r="F138" s="223">
        <v>40</v>
      </c>
      <c r="G138" s="149">
        <v>46</v>
      </c>
      <c r="H138" s="173">
        <f>SUM(G138-F138)</f>
        <v>6</v>
      </c>
      <c r="I138" s="167">
        <f>H138/F138</f>
        <v>0.15</v>
      </c>
      <c r="J138" s="167">
        <f>H138/G138</f>
        <v>0.130434782608696</v>
      </c>
      <c r="K138" s="24"/>
      <c r="L138" s="24"/>
      <c r="M138" s="24"/>
      <c r="N138" s="24"/>
      <c r="O138" s="24"/>
      <c r="P138" s="24"/>
      <c r="Q138" s="24"/>
      <c r="R138" s="24"/>
      <c r="S138" s="24"/>
      <c r="T138" s="24"/>
      <c r="U138" s="24"/>
      <c r="V138" s="24"/>
      <c r="W138" s="24"/>
      <c r="X138" s="24"/>
      <c r="Y138" s="24"/>
      <c r="Z138" s="24"/>
    </row>
    <row r="139" ht="19.15" customHeight="1">
      <c r="A139" t="s" s="138">
        <v>8576</v>
      </c>
      <c r="B139" s="149">
        <v>4</v>
      </c>
      <c r="C139" s="149">
        <v>26</v>
      </c>
      <c r="D139" t="s" s="205">
        <v>8714</v>
      </c>
      <c r="E139" t="s" s="205">
        <v>36</v>
      </c>
      <c r="F139" s="223">
        <v>42</v>
      </c>
      <c r="G139" s="149">
        <v>42</v>
      </c>
      <c r="H139" s="173">
        <f>SUM(G139-F139)</f>
        <v>0</v>
      </c>
      <c r="I139" s="167">
        <f>H139/F139</f>
        <v>0</v>
      </c>
      <c r="J139" s="167">
        <f>H139/G139</f>
        <v>0</v>
      </c>
      <c r="K139" s="24"/>
      <c r="L139" s="24"/>
      <c r="M139" s="24"/>
      <c r="N139" s="24"/>
      <c r="O139" s="24"/>
      <c r="P139" s="24"/>
      <c r="Q139" s="24"/>
      <c r="R139" s="24"/>
      <c r="S139" s="24"/>
      <c r="T139" s="24"/>
      <c r="U139" s="24"/>
      <c r="V139" s="24"/>
      <c r="W139" s="24"/>
      <c r="X139" s="24"/>
      <c r="Y139" s="24"/>
      <c r="Z139" s="24"/>
    </row>
    <row r="140" ht="19.15" customHeight="1">
      <c r="A140" t="s" s="138">
        <v>8576</v>
      </c>
      <c r="B140" s="149">
        <v>4</v>
      </c>
      <c r="C140" s="149">
        <v>25</v>
      </c>
      <c r="D140" t="s" s="205">
        <v>8715</v>
      </c>
      <c r="E140" t="s" s="205">
        <v>72</v>
      </c>
      <c r="F140" s="223">
        <v>32</v>
      </c>
      <c r="G140" s="149">
        <v>34</v>
      </c>
      <c r="H140" s="173">
        <f>SUM(G140-F140)</f>
        <v>2</v>
      </c>
      <c r="I140" s="167">
        <f>H140/F140</f>
        <v>0.0625</v>
      </c>
      <c r="J140" s="167">
        <f>H140/G140</f>
        <v>0.0588235294117647</v>
      </c>
      <c r="K140" s="24"/>
      <c r="L140" s="24"/>
      <c r="M140" s="24"/>
      <c r="N140" s="24"/>
      <c r="O140" s="24"/>
      <c r="P140" s="24"/>
      <c r="Q140" s="24"/>
      <c r="R140" s="24"/>
      <c r="S140" s="24"/>
      <c r="T140" s="24"/>
      <c r="U140" s="24"/>
      <c r="V140" s="24"/>
      <c r="W140" s="24"/>
      <c r="X140" s="24"/>
      <c r="Y140" s="24"/>
      <c r="Z140" s="24"/>
    </row>
    <row r="141" ht="19.15" customHeight="1">
      <c r="A141" t="s" s="138">
        <v>8576</v>
      </c>
      <c r="B141" s="149">
        <v>4</v>
      </c>
      <c r="C141" s="149">
        <v>4</v>
      </c>
      <c r="D141" t="s" s="205">
        <v>8716</v>
      </c>
      <c r="E141" t="s" s="205">
        <v>24</v>
      </c>
      <c r="F141" s="223">
        <v>0</v>
      </c>
      <c r="G141" s="149">
        <v>0</v>
      </c>
      <c r="H141" s="206">
        <f>SUM(G141-F141)</f>
        <v>0</v>
      </c>
      <c r="I141" s="176">
        <f>H141/F141</f>
      </c>
      <c r="J141" s="176">
        <f>H141/G141</f>
      </c>
      <c r="K141" s="174"/>
      <c r="L141" s="174"/>
      <c r="M141" s="174"/>
      <c r="N141" s="174"/>
      <c r="O141" s="174"/>
      <c r="P141" s="174"/>
      <c r="Q141" s="174"/>
      <c r="R141" s="174"/>
      <c r="S141" s="174"/>
      <c r="T141" s="174"/>
      <c r="U141" s="174"/>
      <c r="V141" s="174"/>
      <c r="W141" s="174"/>
      <c r="X141" s="174"/>
      <c r="Y141" s="174"/>
      <c r="Z141" s="174"/>
    </row>
    <row r="142" ht="19.15" customHeight="1">
      <c r="A142" s="177"/>
      <c r="B142" s="178"/>
      <c r="C142" s="178"/>
      <c r="D142" s="179"/>
      <c r="E142" s="179"/>
      <c r="F142" s="181">
        <f>SUM(F110:F141)</f>
        <v>88757</v>
      </c>
      <c r="G142" s="180">
        <f>SUM(G110:G141)</f>
        <v>93885</v>
      </c>
      <c r="H142" s="181">
        <f>SUM(H110:H141)</f>
        <v>5128</v>
      </c>
      <c r="I142" s="182">
        <f>H142/F142</f>
        <v>0.0577757247315705</v>
      </c>
      <c r="J142" s="182">
        <f>H142/G142</f>
        <v>0.0546200138467274</v>
      </c>
      <c r="K142" s="183"/>
      <c r="L142" s="183"/>
      <c r="M142" s="183"/>
      <c r="N142" s="183"/>
      <c r="O142" s="183"/>
      <c r="P142" s="183"/>
      <c r="Q142" s="183"/>
      <c r="R142" s="183"/>
      <c r="S142" s="183"/>
      <c r="T142" s="183"/>
      <c r="U142" s="183"/>
      <c r="V142" s="183"/>
      <c r="W142" s="183"/>
      <c r="X142" s="183"/>
      <c r="Y142" s="183"/>
      <c r="Z142" s="184"/>
    </row>
    <row r="143" ht="19.15" customHeight="1">
      <c r="A143" s="230"/>
      <c r="B143" s="231"/>
      <c r="C143" s="231"/>
      <c r="D143" s="232"/>
      <c r="E143" s="232"/>
      <c r="F143" s="233"/>
      <c r="G143" s="231"/>
      <c r="H143" s="234"/>
      <c r="I143" s="188"/>
      <c r="J143" s="188"/>
      <c r="K143" s="189"/>
      <c r="L143" s="189"/>
      <c r="M143" s="189"/>
      <c r="N143" s="189"/>
      <c r="O143" s="189"/>
      <c r="P143" s="189"/>
      <c r="Q143" s="189"/>
      <c r="R143" s="189"/>
      <c r="S143" s="189"/>
      <c r="T143" s="189"/>
      <c r="U143" s="189"/>
      <c r="V143" s="189"/>
      <c r="W143" s="189"/>
      <c r="X143" s="189"/>
      <c r="Y143" s="189"/>
      <c r="Z143" s="189"/>
    </row>
    <row r="144" ht="19.15" customHeight="1">
      <c r="A144" t="s" s="138">
        <v>8576</v>
      </c>
      <c r="B144" s="149">
        <v>5</v>
      </c>
      <c r="C144" s="149">
        <v>5</v>
      </c>
      <c r="D144" t="s" s="205">
        <v>8717</v>
      </c>
      <c r="E144" t="s" s="205">
        <v>84</v>
      </c>
      <c r="F144" s="223">
        <v>44597</v>
      </c>
      <c r="G144" s="149">
        <v>46049</v>
      </c>
      <c r="H144" s="173">
        <f>SUM(G144-F144)</f>
        <v>1452</v>
      </c>
      <c r="I144" s="167">
        <f>H144/F144</f>
        <v>0.0325582438280602</v>
      </c>
      <c r="J144" s="167">
        <f>H144/G144</f>
        <v>0.0315316293513431</v>
      </c>
      <c r="K144" s="24"/>
      <c r="L144" s="24"/>
      <c r="M144" s="24"/>
      <c r="N144" s="24"/>
      <c r="O144" s="24"/>
      <c r="P144" s="24"/>
      <c r="Q144" s="24"/>
      <c r="R144" s="24"/>
      <c r="S144" s="24"/>
      <c r="T144" s="24"/>
      <c r="U144" s="24"/>
      <c r="V144" s="24"/>
      <c r="W144" s="24"/>
      <c r="X144" s="24"/>
      <c r="Y144" s="24"/>
      <c r="Z144" s="24"/>
    </row>
    <row r="145" ht="19.15" customHeight="1">
      <c r="A145" t="s" s="138">
        <v>8576</v>
      </c>
      <c r="B145" s="149">
        <v>5</v>
      </c>
      <c r="C145" s="149">
        <v>14</v>
      </c>
      <c r="D145" t="s" s="205">
        <v>8718</v>
      </c>
      <c r="E145" t="s" s="205">
        <v>20</v>
      </c>
      <c r="F145" s="223">
        <v>19352</v>
      </c>
      <c r="G145" s="149">
        <v>19766</v>
      </c>
      <c r="H145" s="173">
        <f>SUM(G145-F145)</f>
        <v>414</v>
      </c>
      <c r="I145" s="167">
        <f>H145/F145</f>
        <v>0.0213931376601902</v>
      </c>
      <c r="J145" s="167">
        <f>H145/G145</f>
        <v>0.0209450571688758</v>
      </c>
      <c r="K145" s="24"/>
      <c r="L145" s="24"/>
      <c r="M145" s="24"/>
      <c r="N145" s="24"/>
      <c r="O145" s="24"/>
      <c r="P145" s="24"/>
      <c r="Q145" s="24"/>
      <c r="R145" s="24"/>
      <c r="S145" s="24"/>
      <c r="T145" s="24"/>
      <c r="U145" s="24"/>
      <c r="V145" s="24"/>
      <c r="W145" s="24"/>
      <c r="X145" s="24"/>
      <c r="Y145" s="24"/>
      <c r="Z145" s="24"/>
    </row>
    <row r="146" ht="19.15" customHeight="1">
      <c r="A146" t="s" s="138">
        <v>8576</v>
      </c>
      <c r="B146" s="149">
        <v>5</v>
      </c>
      <c r="C146" s="149">
        <v>8</v>
      </c>
      <c r="D146" t="s" s="205">
        <v>8719</v>
      </c>
      <c r="E146" t="s" s="205">
        <v>22</v>
      </c>
      <c r="F146" s="223">
        <v>13111</v>
      </c>
      <c r="G146" s="149">
        <v>14032</v>
      </c>
      <c r="H146" s="173">
        <f>SUM(G146-F146)</f>
        <v>921</v>
      </c>
      <c r="I146" s="167">
        <f>H146/F146</f>
        <v>0.0702463580199832</v>
      </c>
      <c r="J146" s="167">
        <f>H146/G146</f>
        <v>0.0656356898517674</v>
      </c>
      <c r="K146" s="24"/>
      <c r="L146" s="24"/>
      <c r="M146" s="24"/>
      <c r="N146" s="24"/>
      <c r="O146" s="24"/>
      <c r="P146" s="24"/>
      <c r="Q146" s="24"/>
      <c r="R146" s="24"/>
      <c r="S146" s="24"/>
      <c r="T146" s="24"/>
      <c r="U146" s="24"/>
      <c r="V146" s="24"/>
      <c r="W146" s="24"/>
      <c r="X146" s="24"/>
      <c r="Y146" s="24"/>
      <c r="Z146" s="24"/>
    </row>
    <row r="147" ht="19.15" customHeight="1">
      <c r="A147" t="s" s="138">
        <v>8576</v>
      </c>
      <c r="B147" s="149">
        <v>5</v>
      </c>
      <c r="C147" s="149">
        <v>10</v>
      </c>
      <c r="D147" t="s" s="205">
        <v>8720</v>
      </c>
      <c r="E147" t="s" s="205">
        <v>28</v>
      </c>
      <c r="F147" s="223">
        <v>2085</v>
      </c>
      <c r="G147" s="149">
        <v>2419</v>
      </c>
      <c r="H147" s="173">
        <f>SUM(G147-F147)</f>
        <v>334</v>
      </c>
      <c r="I147" s="167">
        <f>H147/F147</f>
        <v>0.160191846522782</v>
      </c>
      <c r="J147" s="167">
        <f>H147/G147</f>
        <v>0.138073584125672</v>
      </c>
      <c r="K147" s="24"/>
      <c r="L147" s="24"/>
      <c r="M147" s="24"/>
      <c r="N147" s="24"/>
      <c r="O147" s="24"/>
      <c r="P147" s="24"/>
      <c r="Q147" s="24"/>
      <c r="R147" s="24"/>
      <c r="S147" s="24"/>
      <c r="T147" s="24"/>
      <c r="U147" s="24"/>
      <c r="V147" s="24"/>
      <c r="W147" s="24"/>
      <c r="X147" s="24"/>
      <c r="Y147" s="24"/>
      <c r="Z147" s="24"/>
    </row>
    <row r="148" ht="19.15" customHeight="1">
      <c r="A148" t="s" s="138">
        <v>8576</v>
      </c>
      <c r="B148" s="149">
        <v>5</v>
      </c>
      <c r="C148" s="149">
        <v>1</v>
      </c>
      <c r="D148" t="s" s="205">
        <v>8721</v>
      </c>
      <c r="E148" t="s" s="205">
        <v>17</v>
      </c>
      <c r="F148" s="223">
        <v>1859</v>
      </c>
      <c r="G148" s="149">
        <v>1905</v>
      </c>
      <c r="H148" s="173">
        <f>SUM(G148-F148)</f>
        <v>46</v>
      </c>
      <c r="I148" s="167">
        <f>H148/F148</f>
        <v>0.0247444862829478</v>
      </c>
      <c r="J148" s="167">
        <f>H148/G148</f>
        <v>0.0241469816272966</v>
      </c>
      <c r="K148" s="24"/>
      <c r="L148" s="24"/>
      <c r="M148" s="24"/>
      <c r="N148" s="24"/>
      <c r="O148" s="24"/>
      <c r="P148" s="24"/>
      <c r="Q148" s="24"/>
      <c r="R148" s="24"/>
      <c r="S148" s="24"/>
      <c r="T148" s="24"/>
      <c r="U148" s="24"/>
      <c r="V148" s="24"/>
      <c r="W148" s="24"/>
      <c r="X148" s="24"/>
      <c r="Y148" s="24"/>
      <c r="Z148" s="24"/>
    </row>
    <row r="149" ht="19.15" customHeight="1">
      <c r="A149" t="s" s="138">
        <v>8576</v>
      </c>
      <c r="B149" s="149">
        <v>5</v>
      </c>
      <c r="C149" s="149">
        <v>4</v>
      </c>
      <c r="D149" t="s" s="205">
        <v>8722</v>
      </c>
      <c r="E149" t="s" s="205">
        <v>26</v>
      </c>
      <c r="F149" s="223">
        <v>1168</v>
      </c>
      <c r="G149" s="149">
        <v>1290</v>
      </c>
      <c r="H149" s="173">
        <f>SUM(G149-F149)</f>
        <v>122</v>
      </c>
      <c r="I149" s="167">
        <f>H149/F149</f>
        <v>0.104452054794521</v>
      </c>
      <c r="J149" s="167">
        <f>H149/G149</f>
        <v>0.0945736434108527</v>
      </c>
      <c r="K149" s="24"/>
      <c r="L149" s="24"/>
      <c r="M149" s="24"/>
      <c r="N149" s="24"/>
      <c r="O149" s="24"/>
      <c r="P149" s="24"/>
      <c r="Q149" s="24"/>
      <c r="R149" s="24"/>
      <c r="S149" s="24"/>
      <c r="T149" s="24"/>
      <c r="U149" s="24"/>
      <c r="V149" s="24"/>
      <c r="W149" s="24"/>
      <c r="X149" s="24"/>
      <c r="Y149" s="24"/>
      <c r="Z149" s="24"/>
    </row>
    <row r="150" ht="19.15" customHeight="1">
      <c r="A150" t="s" s="138">
        <v>8576</v>
      </c>
      <c r="B150" s="149">
        <v>5</v>
      </c>
      <c r="C150" s="149">
        <v>9</v>
      </c>
      <c r="D150" t="s" s="205">
        <v>8723</v>
      </c>
      <c r="E150" t="s" s="205">
        <v>1284</v>
      </c>
      <c r="F150" s="223">
        <v>1091</v>
      </c>
      <c r="G150" s="149">
        <v>1224</v>
      </c>
      <c r="H150" s="173">
        <f>SUM(G150-F150)</f>
        <v>133</v>
      </c>
      <c r="I150" s="167">
        <f>H150/F150</f>
        <v>0.121906507791017</v>
      </c>
      <c r="J150" s="167">
        <f>H150/G150</f>
        <v>0.108660130718954</v>
      </c>
      <c r="K150" s="24"/>
      <c r="L150" s="24"/>
      <c r="M150" s="24"/>
      <c r="N150" s="24"/>
      <c r="O150" s="24"/>
      <c r="P150" s="24"/>
      <c r="Q150" s="24"/>
      <c r="R150" s="24"/>
      <c r="S150" s="24"/>
      <c r="T150" s="24"/>
      <c r="U150" s="24"/>
      <c r="V150" s="24"/>
      <c r="W150" s="24"/>
      <c r="X150" s="24"/>
      <c r="Y150" s="24"/>
      <c r="Z150" s="24"/>
    </row>
    <row r="151" ht="19.15" customHeight="1">
      <c r="A151" t="s" s="138">
        <v>8576</v>
      </c>
      <c r="B151" s="149">
        <v>5</v>
      </c>
      <c r="C151" s="149">
        <v>3</v>
      </c>
      <c r="D151" t="s" s="205">
        <v>8724</v>
      </c>
      <c r="E151" t="s" s="205">
        <v>101</v>
      </c>
      <c r="F151" s="223">
        <v>1117</v>
      </c>
      <c r="G151" s="149">
        <v>1138</v>
      </c>
      <c r="H151" s="173">
        <f>SUM(G151-F151)</f>
        <v>21</v>
      </c>
      <c r="I151" s="167">
        <f>H151/F151</f>
        <v>0.0188003581020591</v>
      </c>
      <c r="J151" s="167">
        <f>H151/G151</f>
        <v>0.0184534270650264</v>
      </c>
      <c r="K151" s="24"/>
      <c r="L151" s="24"/>
      <c r="M151" s="24"/>
      <c r="N151" s="24"/>
      <c r="O151" s="24"/>
      <c r="P151" s="24"/>
      <c r="Q151" s="24"/>
      <c r="R151" s="24"/>
      <c r="S151" s="24"/>
      <c r="T151" s="24"/>
      <c r="U151" s="24"/>
      <c r="V151" s="24"/>
      <c r="W151" s="24"/>
      <c r="X151" s="24"/>
      <c r="Y151" s="24"/>
      <c r="Z151" s="24"/>
    </row>
    <row r="152" ht="19.15" customHeight="1">
      <c r="A152" t="s" s="138">
        <v>8576</v>
      </c>
      <c r="B152" s="149">
        <v>5</v>
      </c>
      <c r="C152" s="149">
        <v>12</v>
      </c>
      <c r="D152" t="s" s="205">
        <v>8725</v>
      </c>
      <c r="E152" t="s" s="205">
        <v>38</v>
      </c>
      <c r="F152" s="223">
        <v>634</v>
      </c>
      <c r="G152" s="149">
        <v>644</v>
      </c>
      <c r="H152" s="173">
        <f>SUM(G152-F152)</f>
        <v>10</v>
      </c>
      <c r="I152" s="167">
        <f>H152/F152</f>
        <v>0.0157728706624606</v>
      </c>
      <c r="J152" s="167">
        <f>H152/G152</f>
        <v>0.015527950310559</v>
      </c>
      <c r="K152" s="24"/>
      <c r="L152" s="24"/>
      <c r="M152" s="24"/>
      <c r="N152" s="24"/>
      <c r="O152" s="24"/>
      <c r="P152" s="24"/>
      <c r="Q152" s="24"/>
      <c r="R152" s="24"/>
      <c r="S152" s="24"/>
      <c r="T152" s="24"/>
      <c r="U152" s="24"/>
      <c r="V152" s="24"/>
      <c r="W152" s="24"/>
      <c r="X152" s="24"/>
      <c r="Y152" s="24"/>
      <c r="Z152" s="24"/>
    </row>
    <row r="153" ht="19.15" customHeight="1">
      <c r="A153" t="s" s="138">
        <v>8576</v>
      </c>
      <c r="B153" s="149">
        <v>5</v>
      </c>
      <c r="C153" s="149">
        <v>13</v>
      </c>
      <c r="D153" t="s" s="205">
        <v>8580</v>
      </c>
      <c r="E153" t="s" s="205">
        <v>40</v>
      </c>
      <c r="F153" s="342">
        <v>212</v>
      </c>
      <c r="G153" s="343">
        <v>406</v>
      </c>
      <c r="H153" s="173">
        <f>SUM(G153-F153)</f>
        <v>194</v>
      </c>
      <c r="I153" s="167">
        <f>H153/F153</f>
        <v>0.915094339622642</v>
      </c>
      <c r="J153" s="167">
        <f>H153/G153</f>
        <v>0.477832512315271</v>
      </c>
      <c r="K153" s="24"/>
      <c r="L153" s="24"/>
      <c r="M153" s="24"/>
      <c r="N153" s="24"/>
      <c r="O153" s="24"/>
      <c r="P153" s="24"/>
      <c r="Q153" s="24"/>
      <c r="R153" s="24"/>
      <c r="S153" s="24"/>
      <c r="T153" s="24"/>
      <c r="U153" s="24"/>
      <c r="V153" s="24"/>
      <c r="W153" s="24"/>
      <c r="X153" s="24"/>
      <c r="Y153" s="24"/>
      <c r="Z153" s="24"/>
    </row>
    <row r="154" ht="19.15" customHeight="1">
      <c r="A154" t="s" s="138">
        <v>8576</v>
      </c>
      <c r="B154" s="149">
        <v>5</v>
      </c>
      <c r="C154" s="149">
        <v>20</v>
      </c>
      <c r="D154" t="s" s="205">
        <v>8726</v>
      </c>
      <c r="E154" t="s" s="205">
        <v>424</v>
      </c>
      <c r="F154" s="223">
        <v>363</v>
      </c>
      <c r="G154" s="149">
        <v>369</v>
      </c>
      <c r="H154" s="173">
        <f>SUM(G154-F154)</f>
        <v>6</v>
      </c>
      <c r="I154" s="167">
        <f>H154/F154</f>
        <v>0.0165289256198347</v>
      </c>
      <c r="J154" s="167">
        <f>H154/G154</f>
        <v>0.016260162601626</v>
      </c>
      <c r="K154" s="24"/>
      <c r="L154" s="24"/>
      <c r="M154" s="24"/>
      <c r="N154" s="24"/>
      <c r="O154" s="24"/>
      <c r="P154" s="24"/>
      <c r="Q154" s="24"/>
      <c r="R154" s="24"/>
      <c r="S154" s="24"/>
      <c r="T154" s="24"/>
      <c r="U154" s="24"/>
      <c r="V154" s="24"/>
      <c r="W154" s="24"/>
      <c r="X154" s="24"/>
      <c r="Y154" s="24"/>
      <c r="Z154" s="24"/>
    </row>
    <row r="155" ht="19.15" customHeight="1">
      <c r="A155" t="s" s="138">
        <v>8576</v>
      </c>
      <c r="B155" s="149">
        <v>5</v>
      </c>
      <c r="C155" s="149">
        <v>6</v>
      </c>
      <c r="D155" t="s" s="205">
        <v>8727</v>
      </c>
      <c r="E155" t="s" s="205">
        <v>66</v>
      </c>
      <c r="F155" s="223">
        <v>317</v>
      </c>
      <c r="G155" s="149">
        <v>324</v>
      </c>
      <c r="H155" s="173">
        <f>SUM(G155-F155)</f>
        <v>7</v>
      </c>
      <c r="I155" s="167">
        <f>H155/F155</f>
        <v>0.0220820189274448</v>
      </c>
      <c r="J155" s="167">
        <f>H155/G155</f>
        <v>0.0216049382716049</v>
      </c>
      <c r="K155" s="24"/>
      <c r="L155" s="24"/>
      <c r="M155" s="24"/>
      <c r="N155" s="24"/>
      <c r="O155" s="24"/>
      <c r="P155" s="24"/>
      <c r="Q155" s="24"/>
      <c r="R155" s="24"/>
      <c r="S155" s="24"/>
      <c r="T155" s="24"/>
      <c r="U155" s="24"/>
      <c r="V155" s="24"/>
      <c r="W155" s="24"/>
      <c r="X155" s="24"/>
      <c r="Y155" s="24"/>
      <c r="Z155" s="24"/>
    </row>
    <row r="156" ht="19.15" customHeight="1">
      <c r="A156" t="s" s="138">
        <v>8576</v>
      </c>
      <c r="B156" s="149">
        <v>5</v>
      </c>
      <c r="C156" s="149">
        <v>19</v>
      </c>
      <c r="D156" t="s" s="205">
        <v>8728</v>
      </c>
      <c r="E156" t="s" s="205">
        <v>116</v>
      </c>
      <c r="F156" s="223">
        <v>306</v>
      </c>
      <c r="G156" s="149">
        <v>310</v>
      </c>
      <c r="H156" s="173">
        <f>SUM(G156-F156)</f>
        <v>4</v>
      </c>
      <c r="I156" s="167">
        <f>H156/F156</f>
        <v>0.0130718954248366</v>
      </c>
      <c r="J156" s="167">
        <f>H156/G156</f>
        <v>0.0129032258064516</v>
      </c>
      <c r="K156" s="24"/>
      <c r="L156" s="24"/>
      <c r="M156" s="24"/>
      <c r="N156" s="24"/>
      <c r="O156" s="24"/>
      <c r="P156" s="24"/>
      <c r="Q156" s="24"/>
      <c r="R156" s="24"/>
      <c r="S156" s="24"/>
      <c r="T156" s="24"/>
      <c r="U156" s="24"/>
      <c r="V156" s="24"/>
      <c r="W156" s="24"/>
      <c r="X156" s="24"/>
      <c r="Y156" s="24"/>
      <c r="Z156" s="24"/>
    </row>
    <row r="157" ht="19.15" customHeight="1">
      <c r="A157" t="s" s="138">
        <v>8576</v>
      </c>
      <c r="B157" s="149">
        <v>5</v>
      </c>
      <c r="C157" s="149">
        <v>30</v>
      </c>
      <c r="D157" t="s" s="205">
        <v>8729</v>
      </c>
      <c r="E157" t="s" s="205">
        <v>34</v>
      </c>
      <c r="F157" s="223">
        <v>228</v>
      </c>
      <c r="G157" s="149">
        <v>249</v>
      </c>
      <c r="H157" s="173">
        <f>SUM(G157-F157)</f>
        <v>21</v>
      </c>
      <c r="I157" s="167">
        <f>H157/F157</f>
        <v>0.0921052631578947</v>
      </c>
      <c r="J157" s="167">
        <f>H157/G157</f>
        <v>0.0843373493975904</v>
      </c>
      <c r="K157" s="24"/>
      <c r="L157" s="24"/>
      <c r="M157" s="24"/>
      <c r="N157" s="24"/>
      <c r="O157" s="24"/>
      <c r="P157" s="24"/>
      <c r="Q157" s="24"/>
      <c r="R157" s="24"/>
      <c r="S157" s="24"/>
      <c r="T157" s="24"/>
      <c r="U157" s="24"/>
      <c r="V157" s="24"/>
      <c r="W157" s="24"/>
      <c r="X157" s="24"/>
      <c r="Y157" s="24"/>
      <c r="Z157" s="24"/>
    </row>
    <row r="158" ht="19.15" customHeight="1">
      <c r="A158" t="s" s="138">
        <v>8576</v>
      </c>
      <c r="B158" s="149">
        <v>5</v>
      </c>
      <c r="C158" s="149">
        <v>2</v>
      </c>
      <c r="D158" t="s" s="205">
        <v>8730</v>
      </c>
      <c r="E158" t="s" s="205">
        <v>30</v>
      </c>
      <c r="F158" s="223">
        <v>233</v>
      </c>
      <c r="G158" s="149">
        <v>238</v>
      </c>
      <c r="H158" s="173">
        <f>SUM(G158-F158)</f>
        <v>5</v>
      </c>
      <c r="I158" s="167">
        <f>H158/F158</f>
        <v>0.0214592274678112</v>
      </c>
      <c r="J158" s="167">
        <f>H158/G158</f>
        <v>0.0210084033613445</v>
      </c>
      <c r="K158" s="24"/>
      <c r="L158" s="24"/>
      <c r="M158" s="24"/>
      <c r="N158" s="24"/>
      <c r="O158" s="24"/>
      <c r="P158" s="24"/>
      <c r="Q158" s="24"/>
      <c r="R158" s="24"/>
      <c r="S158" s="24"/>
      <c r="T158" s="24"/>
      <c r="U158" s="24"/>
      <c r="V158" s="24"/>
      <c r="W158" s="24"/>
      <c r="X158" s="24"/>
      <c r="Y158" s="24"/>
      <c r="Z158" s="24"/>
    </row>
    <row r="159" ht="19.15" customHeight="1">
      <c r="A159" t="s" s="138">
        <v>8576</v>
      </c>
      <c r="B159" s="149">
        <v>5</v>
      </c>
      <c r="C159" s="149">
        <v>15</v>
      </c>
      <c r="D159" t="s" s="205">
        <v>8585</v>
      </c>
      <c r="E159" t="s" s="205">
        <v>64</v>
      </c>
      <c r="F159" s="223">
        <v>150</v>
      </c>
      <c r="G159" s="149">
        <v>222</v>
      </c>
      <c r="H159" s="173">
        <f>SUM(G159-F159)</f>
        <v>72</v>
      </c>
      <c r="I159" s="167">
        <f>H159/F159</f>
        <v>0.48</v>
      </c>
      <c r="J159" s="167">
        <f>H159/G159</f>
        <v>0.324324324324324</v>
      </c>
      <c r="K159" s="24"/>
      <c r="L159" s="24"/>
      <c r="M159" s="24"/>
      <c r="N159" s="24"/>
      <c r="O159" s="24"/>
      <c r="P159" s="24"/>
      <c r="Q159" s="24"/>
      <c r="R159" s="24"/>
      <c r="S159" s="24"/>
      <c r="T159" s="24"/>
      <c r="U159" s="24"/>
      <c r="V159" s="24"/>
      <c r="W159" s="24"/>
      <c r="X159" s="24"/>
      <c r="Y159" s="24"/>
      <c r="Z159" s="24"/>
    </row>
    <row r="160" ht="19.15" customHeight="1">
      <c r="A160" t="s" s="138">
        <v>8576</v>
      </c>
      <c r="B160" s="149">
        <v>5</v>
      </c>
      <c r="C160" s="149">
        <v>11</v>
      </c>
      <c r="D160" t="s" s="205">
        <v>8731</v>
      </c>
      <c r="E160" t="s" s="205">
        <v>248</v>
      </c>
      <c r="F160" s="223">
        <v>147</v>
      </c>
      <c r="G160" s="149">
        <v>168</v>
      </c>
      <c r="H160" s="173">
        <f>SUM(G160-F160)</f>
        <v>21</v>
      </c>
      <c r="I160" s="167">
        <f>H160/F160</f>
        <v>0.142857142857143</v>
      </c>
      <c r="J160" s="167">
        <f>H160/G160</f>
        <v>0.125</v>
      </c>
      <c r="K160" s="24"/>
      <c r="L160" s="24"/>
      <c r="M160" s="24"/>
      <c r="N160" s="24"/>
      <c r="O160" s="24"/>
      <c r="P160" s="24"/>
      <c r="Q160" s="24"/>
      <c r="R160" s="24"/>
      <c r="S160" s="24"/>
      <c r="T160" s="24"/>
      <c r="U160" s="24"/>
      <c r="V160" s="24"/>
      <c r="W160" s="24"/>
      <c r="X160" s="24"/>
      <c r="Y160" s="24"/>
      <c r="Z160" s="24"/>
    </row>
    <row r="161" ht="19.15" customHeight="1">
      <c r="A161" t="s" s="138">
        <v>8576</v>
      </c>
      <c r="B161" s="149">
        <v>5</v>
      </c>
      <c r="C161" s="149">
        <v>33</v>
      </c>
      <c r="D161" t="s" s="205">
        <v>8732</v>
      </c>
      <c r="E161" t="s" s="205">
        <v>1716</v>
      </c>
      <c r="F161" s="223">
        <v>126</v>
      </c>
      <c r="G161" s="149">
        <v>130</v>
      </c>
      <c r="H161" s="173">
        <f>SUM(G161-F161)</f>
        <v>4</v>
      </c>
      <c r="I161" s="167">
        <f>H161/F161</f>
        <v>0.0317460317460317</v>
      </c>
      <c r="J161" s="167">
        <f>H161/G161</f>
        <v>0.0307692307692308</v>
      </c>
      <c r="K161" s="24"/>
      <c r="L161" s="24"/>
      <c r="M161" s="24"/>
      <c r="N161" s="24"/>
      <c r="O161" s="24"/>
      <c r="P161" s="24"/>
      <c r="Q161" s="24"/>
      <c r="R161" s="24"/>
      <c r="S161" s="24"/>
      <c r="T161" s="24"/>
      <c r="U161" s="24"/>
      <c r="V161" s="24"/>
      <c r="W161" s="24"/>
      <c r="X161" s="24"/>
      <c r="Y161" s="24"/>
      <c r="Z161" s="24"/>
    </row>
    <row r="162" ht="19.15" customHeight="1">
      <c r="A162" t="s" s="138">
        <v>8576</v>
      </c>
      <c r="B162" s="149">
        <v>5</v>
      </c>
      <c r="C162" s="149">
        <v>24</v>
      </c>
      <c r="D162" t="s" s="205">
        <v>8733</v>
      </c>
      <c r="E162" t="s" s="205">
        <v>1309</v>
      </c>
      <c r="F162" s="223">
        <v>127</v>
      </c>
      <c r="G162" s="149">
        <v>129</v>
      </c>
      <c r="H162" s="173">
        <f>SUM(G162-F162)</f>
        <v>2</v>
      </c>
      <c r="I162" s="167">
        <f>H162/F162</f>
        <v>0.015748031496063</v>
      </c>
      <c r="J162" s="167">
        <f>H162/G162</f>
        <v>0.0155038759689922</v>
      </c>
      <c r="K162" s="24"/>
      <c r="L162" s="24"/>
      <c r="M162" s="24"/>
      <c r="N162" s="24"/>
      <c r="O162" s="24"/>
      <c r="P162" s="24"/>
      <c r="Q162" s="24"/>
      <c r="R162" s="24"/>
      <c r="S162" s="24"/>
      <c r="T162" s="24"/>
      <c r="U162" s="24"/>
      <c r="V162" s="24"/>
      <c r="W162" s="24"/>
      <c r="X162" s="24"/>
      <c r="Y162" s="24"/>
      <c r="Z162" s="24"/>
    </row>
    <row r="163" ht="19.15" customHeight="1">
      <c r="A163" t="s" s="138">
        <v>8576</v>
      </c>
      <c r="B163" s="149">
        <v>5</v>
      </c>
      <c r="C163" s="149">
        <v>31</v>
      </c>
      <c r="D163" t="s" s="205">
        <v>8734</v>
      </c>
      <c r="E163" t="s" s="205">
        <v>375</v>
      </c>
      <c r="F163" s="223">
        <v>126</v>
      </c>
      <c r="G163" s="149">
        <v>128</v>
      </c>
      <c r="H163" s="173">
        <f>SUM(G163-F163)</f>
        <v>2</v>
      </c>
      <c r="I163" s="167">
        <f>H163/F163</f>
        <v>0.0158730158730159</v>
      </c>
      <c r="J163" s="167">
        <f>H163/G163</f>
        <v>0.015625</v>
      </c>
      <c r="K163" s="24"/>
      <c r="L163" s="24"/>
      <c r="M163" s="24"/>
      <c r="N163" s="24"/>
      <c r="O163" s="24"/>
      <c r="P163" s="24"/>
      <c r="Q163" s="24"/>
      <c r="R163" s="24"/>
      <c r="S163" s="24"/>
      <c r="T163" s="24"/>
      <c r="U163" s="24"/>
      <c r="V163" s="24"/>
      <c r="W163" s="24"/>
      <c r="X163" s="24"/>
      <c r="Y163" s="24"/>
      <c r="Z163" s="24"/>
    </row>
    <row r="164" ht="19.15" customHeight="1">
      <c r="A164" t="s" s="138">
        <v>8576</v>
      </c>
      <c r="B164" s="149">
        <v>5</v>
      </c>
      <c r="C164" s="149">
        <v>26</v>
      </c>
      <c r="D164" t="s" s="205">
        <v>8735</v>
      </c>
      <c r="E164" t="s" s="205">
        <v>42</v>
      </c>
      <c r="F164" s="223">
        <v>113</v>
      </c>
      <c r="G164" s="149">
        <v>117</v>
      </c>
      <c r="H164" s="173">
        <f>SUM(G164-F164)</f>
        <v>4</v>
      </c>
      <c r="I164" s="167">
        <f>H164/F164</f>
        <v>0.0353982300884956</v>
      </c>
      <c r="J164" s="167">
        <f>H164/G164</f>
        <v>0.0341880341880342</v>
      </c>
      <c r="K164" s="24"/>
      <c r="L164" s="24"/>
      <c r="M164" s="24"/>
      <c r="N164" s="24"/>
      <c r="O164" s="24"/>
      <c r="P164" s="24"/>
      <c r="Q164" s="24"/>
      <c r="R164" s="24"/>
      <c r="S164" s="24"/>
      <c r="T164" s="24"/>
      <c r="U164" s="24"/>
      <c r="V164" s="24"/>
      <c r="W164" s="24"/>
      <c r="X164" s="24"/>
      <c r="Y164" s="24"/>
      <c r="Z164" s="24"/>
    </row>
    <row r="165" ht="19.15" customHeight="1">
      <c r="A165" t="s" s="138">
        <v>8576</v>
      </c>
      <c r="B165" s="149">
        <v>5</v>
      </c>
      <c r="C165" s="149">
        <v>7</v>
      </c>
      <c r="D165" t="s" s="205">
        <v>8587</v>
      </c>
      <c r="E165" t="s" s="205">
        <v>76</v>
      </c>
      <c r="F165" s="342">
        <v>76</v>
      </c>
      <c r="G165" s="343">
        <v>111</v>
      </c>
      <c r="H165" s="173">
        <f>SUM(G165-F165)</f>
        <v>35</v>
      </c>
      <c r="I165" s="167">
        <f>H165/F165</f>
        <v>0.460526315789474</v>
      </c>
      <c r="J165" s="167">
        <f>H165/G165</f>
        <v>0.315315315315315</v>
      </c>
      <c r="K165" s="24"/>
      <c r="L165" s="24"/>
      <c r="M165" s="24"/>
      <c r="N165" s="24"/>
      <c r="O165" s="24"/>
      <c r="P165" s="24"/>
      <c r="Q165" s="24"/>
      <c r="R165" s="24"/>
      <c r="S165" s="24"/>
      <c r="T165" s="24"/>
      <c r="U165" s="24"/>
      <c r="V165" s="24"/>
      <c r="W165" s="24"/>
      <c r="X165" s="24"/>
      <c r="Y165" s="24"/>
      <c r="Z165" s="24"/>
    </row>
    <row r="166" ht="19.15" customHeight="1">
      <c r="A166" t="s" s="138">
        <v>8576</v>
      </c>
      <c r="B166" s="149">
        <v>5</v>
      </c>
      <c r="C166" s="149">
        <v>17</v>
      </c>
      <c r="D166" t="s" s="205">
        <v>8736</v>
      </c>
      <c r="E166" t="s" s="205">
        <v>44</v>
      </c>
      <c r="F166" s="223">
        <v>104</v>
      </c>
      <c r="G166" s="149">
        <v>105</v>
      </c>
      <c r="H166" s="173">
        <f>SUM(G166-F166)</f>
        <v>1</v>
      </c>
      <c r="I166" s="167">
        <f>H166/F166</f>
        <v>0.009615384615384619</v>
      </c>
      <c r="J166" s="167">
        <f>H166/G166</f>
        <v>0.009523809523809519</v>
      </c>
      <c r="K166" s="24"/>
      <c r="L166" s="24"/>
      <c r="M166" s="24"/>
      <c r="N166" s="24"/>
      <c r="O166" s="24"/>
      <c r="P166" s="24"/>
      <c r="Q166" s="24"/>
      <c r="R166" s="24"/>
      <c r="S166" s="24"/>
      <c r="T166" s="24"/>
      <c r="U166" s="24"/>
      <c r="V166" s="24"/>
      <c r="W166" s="24"/>
      <c r="X166" s="24"/>
      <c r="Y166" s="24"/>
      <c r="Z166" s="24"/>
    </row>
    <row r="167" ht="19.15" customHeight="1">
      <c r="A167" t="s" s="138">
        <v>8576</v>
      </c>
      <c r="B167" s="149">
        <v>5</v>
      </c>
      <c r="C167" s="149">
        <v>28</v>
      </c>
      <c r="D167" t="s" s="205">
        <v>8737</v>
      </c>
      <c r="E167" t="s" s="205">
        <v>36</v>
      </c>
      <c r="F167" s="223">
        <v>86</v>
      </c>
      <c r="G167" s="149">
        <v>96</v>
      </c>
      <c r="H167" s="173">
        <f>SUM(G167-F167)</f>
        <v>10</v>
      </c>
      <c r="I167" s="167">
        <f>H167/F167</f>
        <v>0.116279069767442</v>
      </c>
      <c r="J167" s="167">
        <f>H167/G167</f>
        <v>0.104166666666667</v>
      </c>
      <c r="K167" s="24"/>
      <c r="L167" s="24"/>
      <c r="M167" s="24"/>
      <c r="N167" s="24"/>
      <c r="O167" s="24"/>
      <c r="P167" s="24"/>
      <c r="Q167" s="24"/>
      <c r="R167" s="24"/>
      <c r="S167" s="24"/>
      <c r="T167" s="24"/>
      <c r="U167" s="24"/>
      <c r="V167" s="24"/>
      <c r="W167" s="24"/>
      <c r="X167" s="24"/>
      <c r="Y167" s="24"/>
      <c r="Z167" s="24"/>
    </row>
    <row r="168" ht="19.15" customHeight="1">
      <c r="A168" t="s" s="138">
        <v>8576</v>
      </c>
      <c r="B168" s="149">
        <v>5</v>
      </c>
      <c r="C168" s="149">
        <v>22</v>
      </c>
      <c r="D168" t="s" s="205">
        <v>8738</v>
      </c>
      <c r="E168" t="s" s="205">
        <v>46</v>
      </c>
      <c r="F168" s="223">
        <v>85</v>
      </c>
      <c r="G168" s="149">
        <v>88</v>
      </c>
      <c r="H168" s="173">
        <f>SUM(G168-F168)</f>
        <v>3</v>
      </c>
      <c r="I168" s="167">
        <f>H168/F168</f>
        <v>0.0352941176470588</v>
      </c>
      <c r="J168" s="167">
        <f>H168/G168</f>
        <v>0.0340909090909091</v>
      </c>
      <c r="K168" s="24"/>
      <c r="L168" s="24"/>
      <c r="M168" s="24"/>
      <c r="N168" s="24"/>
      <c r="O168" s="24"/>
      <c r="P168" s="24"/>
      <c r="Q168" s="24"/>
      <c r="R168" s="24"/>
      <c r="S168" s="24"/>
      <c r="T168" s="24"/>
      <c r="U168" s="24"/>
      <c r="V168" s="24"/>
      <c r="W168" s="24"/>
      <c r="X168" s="24"/>
      <c r="Y168" s="24"/>
      <c r="Z168" s="24"/>
    </row>
    <row r="169" ht="19.15" customHeight="1">
      <c r="A169" t="s" s="138">
        <v>8576</v>
      </c>
      <c r="B169" s="149">
        <v>5</v>
      </c>
      <c r="C169" s="149">
        <v>23</v>
      </c>
      <c r="D169" t="s" s="205">
        <v>8739</v>
      </c>
      <c r="E169" t="s" s="205">
        <v>52</v>
      </c>
      <c r="F169" s="223">
        <v>80</v>
      </c>
      <c r="G169" s="149">
        <v>83</v>
      </c>
      <c r="H169" s="173">
        <f>SUM(G169-F169)</f>
        <v>3</v>
      </c>
      <c r="I169" s="167">
        <f>H169/F169</f>
        <v>0.0375</v>
      </c>
      <c r="J169" s="167">
        <f>H169/G169</f>
        <v>0.036144578313253</v>
      </c>
      <c r="K169" s="24"/>
      <c r="L169" s="24"/>
      <c r="M169" s="24"/>
      <c r="N169" s="24"/>
      <c r="O169" s="24"/>
      <c r="P169" s="24"/>
      <c r="Q169" s="24"/>
      <c r="R169" s="24"/>
      <c r="S169" s="24"/>
      <c r="T169" s="24"/>
      <c r="U169" s="24"/>
      <c r="V169" s="24"/>
      <c r="W169" s="24"/>
      <c r="X169" s="24"/>
      <c r="Y169" s="24"/>
      <c r="Z169" s="24"/>
    </row>
    <row r="170" ht="19.15" customHeight="1">
      <c r="A170" t="s" s="138">
        <v>8576</v>
      </c>
      <c r="B170" s="149">
        <v>5</v>
      </c>
      <c r="C170" s="149">
        <v>18</v>
      </c>
      <c r="D170" t="s" s="205">
        <v>8740</v>
      </c>
      <c r="E170" t="s" s="205">
        <v>60</v>
      </c>
      <c r="F170" s="223">
        <v>74</v>
      </c>
      <c r="G170" s="149">
        <v>77</v>
      </c>
      <c r="H170" s="173">
        <f>SUM(G170-F170)</f>
        <v>3</v>
      </c>
      <c r="I170" s="167">
        <f>H170/F170</f>
        <v>0.0405405405405405</v>
      </c>
      <c r="J170" s="167">
        <f>H170/G170</f>
        <v>0.038961038961039</v>
      </c>
      <c r="K170" s="24"/>
      <c r="L170" s="24"/>
      <c r="M170" s="24"/>
      <c r="N170" s="24"/>
      <c r="O170" s="24"/>
      <c r="P170" s="24"/>
      <c r="Q170" s="24"/>
      <c r="R170" s="24"/>
      <c r="S170" s="24"/>
      <c r="T170" s="24"/>
      <c r="U170" s="24"/>
      <c r="V170" s="24"/>
      <c r="W170" s="24"/>
      <c r="X170" s="24"/>
      <c r="Y170" s="24"/>
      <c r="Z170" s="24"/>
    </row>
    <row r="171" ht="19.15" customHeight="1">
      <c r="A171" t="s" s="138">
        <v>8576</v>
      </c>
      <c r="B171" s="149">
        <v>5</v>
      </c>
      <c r="C171" s="149">
        <v>27</v>
      </c>
      <c r="D171" t="s" s="205">
        <v>8741</v>
      </c>
      <c r="E171" t="s" s="205">
        <v>112</v>
      </c>
      <c r="F171" s="223">
        <v>62</v>
      </c>
      <c r="G171" s="149">
        <v>67</v>
      </c>
      <c r="H171" s="173">
        <f>SUM(G171-F171)</f>
        <v>5</v>
      </c>
      <c r="I171" s="167">
        <f>H171/F171</f>
        <v>0.08064516129032261</v>
      </c>
      <c r="J171" s="167">
        <f>H171/G171</f>
        <v>0.0746268656716418</v>
      </c>
      <c r="K171" s="24"/>
      <c r="L171" s="24"/>
      <c r="M171" s="24"/>
      <c r="N171" s="24"/>
      <c r="O171" s="24"/>
      <c r="P171" s="24"/>
      <c r="Q171" s="24"/>
      <c r="R171" s="24"/>
      <c r="S171" s="24"/>
      <c r="T171" s="24"/>
      <c r="U171" s="24"/>
      <c r="V171" s="24"/>
      <c r="W171" s="24"/>
      <c r="X171" s="24"/>
      <c r="Y171" s="24"/>
      <c r="Z171" s="24"/>
    </row>
    <row r="172" ht="19.15" customHeight="1">
      <c r="A172" t="s" s="138">
        <v>8576</v>
      </c>
      <c r="B172" s="149">
        <v>5</v>
      </c>
      <c r="C172" s="149">
        <v>32</v>
      </c>
      <c r="D172" t="s" s="205">
        <v>8742</v>
      </c>
      <c r="E172" t="s" s="205">
        <v>68</v>
      </c>
      <c r="F172" s="223">
        <v>38</v>
      </c>
      <c r="G172" s="149">
        <v>41</v>
      </c>
      <c r="H172" s="173">
        <f>SUM(G172-F172)</f>
        <v>3</v>
      </c>
      <c r="I172" s="167">
        <f>H172/F172</f>
        <v>0.0789473684210526</v>
      </c>
      <c r="J172" s="167">
        <f>H172/G172</f>
        <v>0.0731707317073171</v>
      </c>
      <c r="K172" s="24"/>
      <c r="L172" s="24"/>
      <c r="M172" s="24"/>
      <c r="N172" s="24"/>
      <c r="O172" s="24"/>
      <c r="P172" s="24"/>
      <c r="Q172" s="24"/>
      <c r="R172" s="24"/>
      <c r="S172" s="24"/>
      <c r="T172" s="24"/>
      <c r="U172" s="24"/>
      <c r="V172" s="24"/>
      <c r="W172" s="24"/>
      <c r="X172" s="24"/>
      <c r="Y172" s="24"/>
      <c r="Z172" s="24"/>
    </row>
    <row r="173" ht="19.15" customHeight="1">
      <c r="A173" t="s" s="138">
        <v>8576</v>
      </c>
      <c r="B173" s="149">
        <v>5</v>
      </c>
      <c r="C173" s="149">
        <v>16</v>
      </c>
      <c r="D173" t="s" s="205">
        <v>8743</v>
      </c>
      <c r="E173" t="s" s="205">
        <v>48</v>
      </c>
      <c r="F173" s="223">
        <v>0</v>
      </c>
      <c r="G173" s="149">
        <v>0</v>
      </c>
      <c r="H173" s="173">
        <f>SUM(G173-F173)</f>
        <v>0</v>
      </c>
      <c r="I173" s="207">
        <f>H173/F173</f>
      </c>
      <c r="J173" s="207">
        <f>H173/G173</f>
      </c>
      <c r="K173" s="24"/>
      <c r="L173" s="24"/>
      <c r="M173" s="24"/>
      <c r="N173" s="24"/>
      <c r="O173" s="24"/>
      <c r="P173" s="24"/>
      <c r="Q173" s="24"/>
      <c r="R173" s="24"/>
      <c r="S173" s="24"/>
      <c r="T173" s="24"/>
      <c r="U173" s="24"/>
      <c r="V173" s="24"/>
      <c r="W173" s="24"/>
      <c r="X173" s="24"/>
      <c r="Y173" s="24"/>
      <c r="Z173" s="24"/>
    </row>
    <row r="174" ht="19.15" customHeight="1">
      <c r="A174" t="s" s="138">
        <v>8576</v>
      </c>
      <c r="B174" s="149">
        <v>5</v>
      </c>
      <c r="C174" s="149">
        <v>21</v>
      </c>
      <c r="D174" t="s" s="205">
        <v>8744</v>
      </c>
      <c r="E174" t="s" s="205">
        <v>72</v>
      </c>
      <c r="F174" s="223">
        <v>0</v>
      </c>
      <c r="G174" s="149">
        <v>0</v>
      </c>
      <c r="H174" s="173">
        <f>SUM(G174-F174)</f>
        <v>0</v>
      </c>
      <c r="I174" s="207">
        <f>H174/F174</f>
      </c>
      <c r="J174" s="207">
        <f>H174/G174</f>
      </c>
      <c r="K174" s="24"/>
      <c r="L174" s="24"/>
      <c r="M174" s="24"/>
      <c r="N174" s="24"/>
      <c r="O174" s="24"/>
      <c r="P174" s="24"/>
      <c r="Q174" s="24"/>
      <c r="R174" s="24"/>
      <c r="S174" s="24"/>
      <c r="T174" s="24"/>
      <c r="U174" s="24"/>
      <c r="V174" s="24"/>
      <c r="W174" s="24"/>
      <c r="X174" s="24"/>
      <c r="Y174" s="24"/>
      <c r="Z174" s="24"/>
    </row>
    <row r="175" ht="19.15" customHeight="1">
      <c r="A175" t="s" s="138">
        <v>8576</v>
      </c>
      <c r="B175" s="149">
        <v>5</v>
      </c>
      <c r="C175" s="149">
        <v>25</v>
      </c>
      <c r="D175" t="s" s="205">
        <v>8745</v>
      </c>
      <c r="E175" t="s" s="205">
        <v>281</v>
      </c>
      <c r="F175" s="223">
        <v>0</v>
      </c>
      <c r="G175" s="149">
        <v>0</v>
      </c>
      <c r="H175" s="173">
        <f>SUM(G175-F175)</f>
        <v>0</v>
      </c>
      <c r="I175" s="207">
        <f>H175/F175</f>
      </c>
      <c r="J175" s="207">
        <f>H175/G175</f>
      </c>
      <c r="K175" s="24"/>
      <c r="L175" s="24"/>
      <c r="M175" s="24"/>
      <c r="N175" s="24"/>
      <c r="O175" s="24"/>
      <c r="P175" s="24"/>
      <c r="Q175" s="24"/>
      <c r="R175" s="24"/>
      <c r="S175" s="24"/>
      <c r="T175" s="24"/>
      <c r="U175" s="24"/>
      <c r="V175" s="24"/>
      <c r="W175" s="24"/>
      <c r="X175" s="24"/>
      <c r="Y175" s="24"/>
      <c r="Z175" s="24"/>
    </row>
    <row r="176" ht="19.15" customHeight="1">
      <c r="A176" t="s" s="138">
        <v>8576</v>
      </c>
      <c r="B176" s="149">
        <v>5</v>
      </c>
      <c r="C176" s="149">
        <v>29</v>
      </c>
      <c r="D176" t="s" s="205">
        <v>8746</v>
      </c>
      <c r="E176" t="s" s="205">
        <v>78</v>
      </c>
      <c r="F176" s="223">
        <v>0</v>
      </c>
      <c r="G176" s="149">
        <v>0</v>
      </c>
      <c r="H176" s="206">
        <f>SUM(G176-F176)</f>
        <v>0</v>
      </c>
      <c r="I176" s="176">
        <f>H176/F176</f>
      </c>
      <c r="J176" s="176">
        <f>H176/G176</f>
      </c>
      <c r="K176" s="174"/>
      <c r="L176" s="174"/>
      <c r="M176" s="174"/>
      <c r="N176" s="174"/>
      <c r="O176" s="174"/>
      <c r="P176" s="174"/>
      <c r="Q176" s="174"/>
      <c r="R176" s="174"/>
      <c r="S176" s="174"/>
      <c r="T176" s="174"/>
      <c r="U176" s="174"/>
      <c r="V176" s="174"/>
      <c r="W176" s="174"/>
      <c r="X176" s="174"/>
      <c r="Y176" s="174"/>
      <c r="Z176" s="174"/>
    </row>
    <row r="177" ht="19.15" customHeight="1">
      <c r="A177" s="177"/>
      <c r="B177" s="178"/>
      <c r="C177" s="178"/>
      <c r="D177" s="179"/>
      <c r="E177" s="179"/>
      <c r="F177" s="181">
        <f>SUM(F144:F176)</f>
        <v>88067</v>
      </c>
      <c r="G177" s="180">
        <f>SUM(G144:G176)</f>
        <v>91925</v>
      </c>
      <c r="H177" s="181">
        <f>SUM(H144:H176)</f>
        <v>3858</v>
      </c>
      <c r="I177" s="182">
        <f>H177/F177</f>
        <v>0.0438075556110688</v>
      </c>
      <c r="J177" s="182">
        <f>H177/G177</f>
        <v>0.0419689964645091</v>
      </c>
      <c r="K177" s="183"/>
      <c r="L177" s="183"/>
      <c r="M177" s="183"/>
      <c r="N177" s="183"/>
      <c r="O177" s="183"/>
      <c r="P177" s="183"/>
      <c r="Q177" s="183"/>
      <c r="R177" s="183"/>
      <c r="S177" s="183"/>
      <c r="T177" s="183"/>
      <c r="U177" s="183"/>
      <c r="V177" s="183"/>
      <c r="W177" s="183"/>
      <c r="X177" s="183"/>
      <c r="Y177" s="183"/>
      <c r="Z177" s="184"/>
    </row>
    <row r="178" ht="19.15" customHeight="1">
      <c r="A178" s="230"/>
      <c r="B178" s="231"/>
      <c r="C178" s="231"/>
      <c r="D178" s="232"/>
      <c r="E178" s="232"/>
      <c r="F178" s="233"/>
      <c r="G178" s="231"/>
      <c r="H178" s="234"/>
      <c r="I178" s="188"/>
      <c r="J178" s="188"/>
      <c r="K178" s="189"/>
      <c r="L178" s="189"/>
      <c r="M178" s="189"/>
      <c r="N178" s="189"/>
      <c r="O178" s="189"/>
      <c r="P178" s="189"/>
      <c r="Q178" s="189"/>
      <c r="R178" s="189"/>
      <c r="S178" s="189"/>
      <c r="T178" s="189"/>
      <c r="U178" s="189"/>
      <c r="V178" s="189"/>
      <c r="W178" s="189"/>
      <c r="X178" s="189"/>
      <c r="Y178" s="189"/>
      <c r="Z178" s="189"/>
    </row>
    <row r="179" ht="19.15" customHeight="1">
      <c r="A179" t="s" s="138">
        <v>8576</v>
      </c>
      <c r="B179" s="149">
        <v>6</v>
      </c>
      <c r="C179" s="149">
        <v>6</v>
      </c>
      <c r="D179" t="s" s="205">
        <v>8747</v>
      </c>
      <c r="E179" t="s" s="205">
        <v>84</v>
      </c>
      <c r="F179" s="223">
        <v>27341</v>
      </c>
      <c r="G179" s="149">
        <v>28212</v>
      </c>
      <c r="H179" s="173">
        <f>SUM(G179-F179)</f>
        <v>871</v>
      </c>
      <c r="I179" s="167">
        <f>H179/F179</f>
        <v>0.0318569181814857</v>
      </c>
      <c r="J179" s="167">
        <f>H179/G179</f>
        <v>0.0308733872111158</v>
      </c>
      <c r="K179" s="24"/>
      <c r="L179" s="24"/>
      <c r="M179" s="24"/>
      <c r="N179" s="24"/>
      <c r="O179" s="24"/>
      <c r="P179" s="24"/>
      <c r="Q179" s="24"/>
      <c r="R179" s="24"/>
      <c r="S179" s="24"/>
      <c r="T179" s="24"/>
      <c r="U179" s="24"/>
      <c r="V179" s="24"/>
      <c r="W179" s="24"/>
      <c r="X179" s="24"/>
      <c r="Y179" s="24"/>
      <c r="Z179" s="24"/>
    </row>
    <row r="180" ht="19.15" customHeight="1">
      <c r="A180" t="s" s="138">
        <v>8576</v>
      </c>
      <c r="B180" s="149">
        <v>6</v>
      </c>
      <c r="C180" s="149">
        <v>1</v>
      </c>
      <c r="D180" t="s" s="205">
        <v>8748</v>
      </c>
      <c r="E180" t="s" s="205">
        <v>20</v>
      </c>
      <c r="F180" s="223">
        <v>21494</v>
      </c>
      <c r="G180" s="149">
        <v>24394</v>
      </c>
      <c r="H180" s="173">
        <f>SUM(G180-F180)</f>
        <v>2900</v>
      </c>
      <c r="I180" s="167">
        <f>H180/F180</f>
        <v>0.134921373406532</v>
      </c>
      <c r="J180" s="167">
        <f>H180/G180</f>
        <v>0.118881692219398</v>
      </c>
      <c r="K180" s="24"/>
      <c r="L180" s="24"/>
      <c r="M180" s="24"/>
      <c r="N180" s="24"/>
      <c r="O180" s="24"/>
      <c r="P180" s="24"/>
      <c r="Q180" s="24"/>
      <c r="R180" s="24"/>
      <c r="S180" s="24"/>
      <c r="T180" s="24"/>
      <c r="U180" s="24"/>
      <c r="V180" s="24"/>
      <c r="W180" s="24"/>
      <c r="X180" s="24"/>
      <c r="Y180" s="24"/>
      <c r="Z180" s="24"/>
    </row>
    <row r="181" ht="19.15" customHeight="1">
      <c r="A181" t="s" s="138">
        <v>8576</v>
      </c>
      <c r="B181" s="149">
        <v>6</v>
      </c>
      <c r="C181" s="149">
        <v>2</v>
      </c>
      <c r="D181" t="s" s="205">
        <v>8749</v>
      </c>
      <c r="E181" t="s" s="205">
        <v>22</v>
      </c>
      <c r="F181" s="223">
        <v>16866</v>
      </c>
      <c r="G181" s="149">
        <v>18036</v>
      </c>
      <c r="H181" s="173">
        <f>SUM(G181-F181)</f>
        <v>1170</v>
      </c>
      <c r="I181" s="167">
        <f>H181/F181</f>
        <v>0.06937033084311631</v>
      </c>
      <c r="J181" s="167">
        <f>H181/G181</f>
        <v>0.0648702594810379</v>
      </c>
      <c r="K181" s="24"/>
      <c r="L181" s="24"/>
      <c r="M181" s="24"/>
      <c r="N181" s="24"/>
      <c r="O181" s="24"/>
      <c r="P181" s="24"/>
      <c r="Q181" s="24"/>
      <c r="R181" s="24"/>
      <c r="S181" s="24"/>
      <c r="T181" s="24"/>
      <c r="U181" s="24"/>
      <c r="V181" s="24"/>
      <c r="W181" s="24"/>
      <c r="X181" s="24"/>
      <c r="Y181" s="24"/>
      <c r="Z181" s="24"/>
    </row>
    <row r="182" ht="19.15" customHeight="1">
      <c r="A182" t="s" s="138">
        <v>8576</v>
      </c>
      <c r="B182" s="149">
        <v>6</v>
      </c>
      <c r="C182" s="149">
        <v>7</v>
      </c>
      <c r="D182" t="s" s="205">
        <v>8750</v>
      </c>
      <c r="E182" t="s" s="205">
        <v>28</v>
      </c>
      <c r="F182" s="223">
        <v>6023</v>
      </c>
      <c r="G182" s="149">
        <v>6655</v>
      </c>
      <c r="H182" s="173">
        <f>SUM(G182-F182)</f>
        <v>632</v>
      </c>
      <c r="I182" s="167">
        <f>H182/F182</f>
        <v>0.104931097459738</v>
      </c>
      <c r="J182" s="167">
        <f>H182/G182</f>
        <v>0.09496619083395939</v>
      </c>
      <c r="K182" s="24"/>
      <c r="L182" s="24"/>
      <c r="M182" s="24"/>
      <c r="N182" s="24"/>
      <c r="O182" s="24"/>
      <c r="P182" s="24"/>
      <c r="Q182" s="24"/>
      <c r="R182" s="24"/>
      <c r="S182" s="24"/>
      <c r="T182" s="24"/>
      <c r="U182" s="24"/>
      <c r="V182" s="24"/>
      <c r="W182" s="24"/>
      <c r="X182" s="24"/>
      <c r="Y182" s="24"/>
      <c r="Z182" s="24"/>
    </row>
    <row r="183" ht="19.15" customHeight="1">
      <c r="A183" t="s" s="138">
        <v>8576</v>
      </c>
      <c r="B183" s="149">
        <v>6</v>
      </c>
      <c r="C183" s="149">
        <v>22</v>
      </c>
      <c r="D183" t="s" s="205">
        <v>8751</v>
      </c>
      <c r="E183" t="s" s="205">
        <v>38</v>
      </c>
      <c r="F183" s="223">
        <v>5095</v>
      </c>
      <c r="G183" s="149">
        <v>5213</v>
      </c>
      <c r="H183" s="173">
        <f>SUM(G183-F183)</f>
        <v>118</v>
      </c>
      <c r="I183" s="167">
        <f>H183/F183</f>
        <v>0.0231599607458292</v>
      </c>
      <c r="J183" s="167">
        <f>H183/G183</f>
        <v>0.0226357183963169</v>
      </c>
      <c r="K183" s="24"/>
      <c r="L183" s="24"/>
      <c r="M183" s="24"/>
      <c r="N183" s="24"/>
      <c r="O183" s="24"/>
      <c r="P183" s="24"/>
      <c r="Q183" s="24"/>
      <c r="R183" s="24"/>
      <c r="S183" s="24"/>
      <c r="T183" s="24"/>
      <c r="U183" s="24"/>
      <c r="V183" s="24"/>
      <c r="W183" s="24"/>
      <c r="X183" s="24"/>
      <c r="Y183" s="24"/>
      <c r="Z183" s="24"/>
    </row>
    <row r="184" ht="19.15" customHeight="1">
      <c r="A184" t="s" s="138">
        <v>8576</v>
      </c>
      <c r="B184" s="149">
        <v>6</v>
      </c>
      <c r="C184" s="149">
        <v>11</v>
      </c>
      <c r="D184" t="s" s="205">
        <v>8752</v>
      </c>
      <c r="E184" t="s" s="205">
        <v>26</v>
      </c>
      <c r="F184" s="223">
        <v>1973</v>
      </c>
      <c r="G184" s="149">
        <v>2028</v>
      </c>
      <c r="H184" s="173">
        <f>SUM(G184-F184)</f>
        <v>55</v>
      </c>
      <c r="I184" s="167">
        <f>H184/F184</f>
        <v>0.0278763304612266</v>
      </c>
      <c r="J184" s="167">
        <f>H184/G184</f>
        <v>0.027120315581854</v>
      </c>
      <c r="K184" s="24"/>
      <c r="L184" s="24"/>
      <c r="M184" s="24"/>
      <c r="N184" s="24"/>
      <c r="O184" s="24"/>
      <c r="P184" s="24"/>
      <c r="Q184" s="24"/>
      <c r="R184" s="24"/>
      <c r="S184" s="24"/>
      <c r="T184" s="24"/>
      <c r="U184" s="24"/>
      <c r="V184" s="24"/>
      <c r="W184" s="24"/>
      <c r="X184" s="24"/>
      <c r="Y184" s="24"/>
      <c r="Z184" s="24"/>
    </row>
    <row r="185" ht="19.15" customHeight="1">
      <c r="A185" t="s" s="138">
        <v>8576</v>
      </c>
      <c r="B185" s="149">
        <v>6</v>
      </c>
      <c r="C185" s="149">
        <v>5</v>
      </c>
      <c r="D185" t="s" s="205">
        <v>8753</v>
      </c>
      <c r="E185" t="s" s="205">
        <v>101</v>
      </c>
      <c r="F185" s="223">
        <v>1604</v>
      </c>
      <c r="G185" s="149">
        <v>1918</v>
      </c>
      <c r="H185" s="173">
        <f>SUM(G185-F185)</f>
        <v>314</v>
      </c>
      <c r="I185" s="167">
        <f>H185/F185</f>
        <v>0.195760598503741</v>
      </c>
      <c r="J185" s="167">
        <f>H185/G185</f>
        <v>0.163712200208551</v>
      </c>
      <c r="K185" s="24"/>
      <c r="L185" s="24"/>
      <c r="M185" s="24"/>
      <c r="N185" s="24"/>
      <c r="O185" s="24"/>
      <c r="P185" s="24"/>
      <c r="Q185" s="24"/>
      <c r="R185" s="24"/>
      <c r="S185" s="24"/>
      <c r="T185" s="24"/>
      <c r="U185" s="24"/>
      <c r="V185" s="24"/>
      <c r="W185" s="24"/>
      <c r="X185" s="24"/>
      <c r="Y185" s="24"/>
      <c r="Z185" s="24"/>
    </row>
    <row r="186" ht="19.15" customHeight="1">
      <c r="A186" t="s" s="138">
        <v>8576</v>
      </c>
      <c r="B186" s="149">
        <v>6</v>
      </c>
      <c r="C186" s="149">
        <v>4</v>
      </c>
      <c r="D186" t="s" s="205">
        <v>8754</v>
      </c>
      <c r="E186" t="s" s="205">
        <v>17</v>
      </c>
      <c r="F186" s="223">
        <v>1191</v>
      </c>
      <c r="G186" s="149">
        <v>1261</v>
      </c>
      <c r="H186" s="173">
        <f>SUM(G186-F186)</f>
        <v>70</v>
      </c>
      <c r="I186" s="167">
        <f>H186/F186</f>
        <v>0.0587741393786734</v>
      </c>
      <c r="J186" s="167">
        <f>H186/G186</f>
        <v>0.0555114988104679</v>
      </c>
      <c r="K186" s="24"/>
      <c r="L186" s="24"/>
      <c r="M186" s="24"/>
      <c r="N186" s="24"/>
      <c r="O186" s="24"/>
      <c r="P186" s="24"/>
      <c r="Q186" s="24"/>
      <c r="R186" s="24"/>
      <c r="S186" s="24"/>
      <c r="T186" s="24"/>
      <c r="U186" s="24"/>
      <c r="V186" s="24"/>
      <c r="W186" s="24"/>
      <c r="X186" s="24"/>
      <c r="Y186" s="24"/>
      <c r="Z186" s="24"/>
    </row>
    <row r="187" ht="19.15" customHeight="1">
      <c r="A187" t="s" s="138">
        <v>8576</v>
      </c>
      <c r="B187" s="149">
        <v>6</v>
      </c>
      <c r="C187" s="149">
        <v>17</v>
      </c>
      <c r="D187" t="s" s="205">
        <v>8755</v>
      </c>
      <c r="E187" t="s" s="205">
        <v>64</v>
      </c>
      <c r="F187" s="223">
        <v>948</v>
      </c>
      <c r="G187" s="149">
        <v>986</v>
      </c>
      <c r="H187" s="173">
        <f>SUM(G187-F187)</f>
        <v>38</v>
      </c>
      <c r="I187" s="167">
        <f>H187/F187</f>
        <v>0.040084388185654</v>
      </c>
      <c r="J187" s="167">
        <f>H187/G187</f>
        <v>0.0385395537525355</v>
      </c>
      <c r="K187" s="24"/>
      <c r="L187" s="24"/>
      <c r="M187" s="24"/>
      <c r="N187" s="24"/>
      <c r="O187" s="24"/>
      <c r="P187" s="24"/>
      <c r="Q187" s="24"/>
      <c r="R187" s="24"/>
      <c r="S187" s="24"/>
      <c r="T187" s="24"/>
      <c r="U187" s="24"/>
      <c r="V187" s="24"/>
      <c r="W187" s="24"/>
      <c r="X187" s="24"/>
      <c r="Y187" s="24"/>
      <c r="Z187" s="24"/>
    </row>
    <row r="188" ht="19.15" customHeight="1">
      <c r="A188" t="s" s="138">
        <v>8576</v>
      </c>
      <c r="B188" s="149">
        <v>6</v>
      </c>
      <c r="C188" s="149">
        <v>21</v>
      </c>
      <c r="D188" t="s" s="205">
        <v>8756</v>
      </c>
      <c r="E188" t="s" s="205">
        <v>424</v>
      </c>
      <c r="F188" s="223">
        <v>841</v>
      </c>
      <c r="G188" s="149">
        <v>905</v>
      </c>
      <c r="H188" s="173">
        <f>SUM(G188-F188)</f>
        <v>64</v>
      </c>
      <c r="I188" s="167">
        <f>H188/F188</f>
        <v>0.0760998810939358</v>
      </c>
      <c r="J188" s="167">
        <f>H188/G188</f>
        <v>0.0707182320441989</v>
      </c>
      <c r="K188" s="24"/>
      <c r="L188" s="24"/>
      <c r="M188" s="24"/>
      <c r="N188" s="24"/>
      <c r="O188" s="24"/>
      <c r="P188" s="24"/>
      <c r="Q188" s="24"/>
      <c r="R188" s="24"/>
      <c r="S188" s="24"/>
      <c r="T188" s="24"/>
      <c r="U188" s="24"/>
      <c r="V188" s="24"/>
      <c r="W188" s="24"/>
      <c r="X188" s="24"/>
      <c r="Y188" s="24"/>
      <c r="Z188" s="24"/>
    </row>
    <row r="189" ht="19.15" customHeight="1">
      <c r="A189" t="s" s="138">
        <v>8576</v>
      </c>
      <c r="B189" s="149">
        <v>6</v>
      </c>
      <c r="C189" s="149">
        <v>20</v>
      </c>
      <c r="D189" t="s" s="205">
        <v>8757</v>
      </c>
      <c r="E189" t="s" s="205">
        <v>281</v>
      </c>
      <c r="F189" s="223">
        <v>821</v>
      </c>
      <c r="G189" s="149">
        <v>856</v>
      </c>
      <c r="H189" s="173">
        <f>SUM(G189-F189)</f>
        <v>35</v>
      </c>
      <c r="I189" s="167">
        <f>H189/F189</f>
        <v>0.0426309378806334</v>
      </c>
      <c r="J189" s="167">
        <f>H189/G189</f>
        <v>0.0408878504672897</v>
      </c>
      <c r="K189" s="24"/>
      <c r="L189" s="24"/>
      <c r="M189" s="24"/>
      <c r="N189" s="24"/>
      <c r="O189" s="24"/>
      <c r="P189" s="24"/>
      <c r="Q189" s="24"/>
      <c r="R189" s="24"/>
      <c r="S189" s="24"/>
      <c r="T189" s="24"/>
      <c r="U189" s="24"/>
      <c r="V189" s="24"/>
      <c r="W189" s="24"/>
      <c r="X189" s="24"/>
      <c r="Y189" s="24"/>
      <c r="Z189" s="24"/>
    </row>
    <row r="190" ht="19.15" customHeight="1">
      <c r="A190" t="s" s="138">
        <v>8576</v>
      </c>
      <c r="B190" s="149">
        <v>6</v>
      </c>
      <c r="C190" s="149">
        <v>39</v>
      </c>
      <c r="D190" t="s" s="205">
        <v>8758</v>
      </c>
      <c r="E190" t="s" s="205">
        <v>36</v>
      </c>
      <c r="F190" s="223">
        <v>756</v>
      </c>
      <c r="G190" s="149">
        <v>765</v>
      </c>
      <c r="H190" s="173">
        <f>SUM(G190-F190)</f>
        <v>9</v>
      </c>
      <c r="I190" s="167">
        <f>H190/F190</f>
        <v>0.0119047619047619</v>
      </c>
      <c r="J190" s="167">
        <f>H190/G190</f>
        <v>0.0117647058823529</v>
      </c>
      <c r="K190" s="24"/>
      <c r="L190" s="24"/>
      <c r="M190" s="24"/>
      <c r="N190" s="24"/>
      <c r="O190" s="24"/>
      <c r="P190" s="24"/>
      <c r="Q190" s="24"/>
      <c r="R190" s="24"/>
      <c r="S190" s="24"/>
      <c r="T190" s="24"/>
      <c r="U190" s="24"/>
      <c r="V190" s="24"/>
      <c r="W190" s="24"/>
      <c r="X190" s="24"/>
      <c r="Y190" s="24"/>
      <c r="Z190" s="24"/>
    </row>
    <row r="191" ht="19.15" customHeight="1">
      <c r="A191" t="s" s="138">
        <v>8576</v>
      </c>
      <c r="B191" s="149">
        <v>6</v>
      </c>
      <c r="C191" s="149">
        <v>24</v>
      </c>
      <c r="D191" t="s" s="205">
        <v>8759</v>
      </c>
      <c r="E191" t="s" s="205">
        <v>1537</v>
      </c>
      <c r="F191" s="223">
        <v>541</v>
      </c>
      <c r="G191" s="149">
        <v>636</v>
      </c>
      <c r="H191" s="173">
        <f>SUM(G191-F191)</f>
        <v>95</v>
      </c>
      <c r="I191" s="167">
        <f>H191/F191</f>
        <v>0.175600739371534</v>
      </c>
      <c r="J191" s="167">
        <f>H191/G191</f>
        <v>0.14937106918239</v>
      </c>
      <c r="K191" s="24"/>
      <c r="L191" s="24"/>
      <c r="M191" s="24"/>
      <c r="N191" s="24"/>
      <c r="O191" s="24"/>
      <c r="P191" s="24"/>
      <c r="Q191" s="24"/>
      <c r="R191" s="24"/>
      <c r="S191" s="24"/>
      <c r="T191" s="24"/>
      <c r="U191" s="24"/>
      <c r="V191" s="24"/>
      <c r="W191" s="24"/>
      <c r="X191" s="24"/>
      <c r="Y191" s="24"/>
      <c r="Z191" s="24"/>
    </row>
    <row r="192" ht="19.15" customHeight="1">
      <c r="A192" t="s" s="138">
        <v>8576</v>
      </c>
      <c r="B192" s="149">
        <v>6</v>
      </c>
      <c r="C192" s="149">
        <v>26</v>
      </c>
      <c r="D192" t="s" s="205">
        <v>8760</v>
      </c>
      <c r="E192" t="s" s="205">
        <v>48</v>
      </c>
      <c r="F192" s="223">
        <v>444</v>
      </c>
      <c r="G192" s="149">
        <v>458</v>
      </c>
      <c r="H192" s="173">
        <f>SUM(G192-F192)</f>
        <v>14</v>
      </c>
      <c r="I192" s="167">
        <f>H192/F192</f>
        <v>0.0315315315315315</v>
      </c>
      <c r="J192" s="167">
        <f>H192/G192</f>
        <v>0.0305676855895197</v>
      </c>
      <c r="K192" s="24"/>
      <c r="L192" s="24"/>
      <c r="M192" s="24"/>
      <c r="N192" s="24"/>
      <c r="O192" s="24"/>
      <c r="P192" s="24"/>
      <c r="Q192" s="24"/>
      <c r="R192" s="24"/>
      <c r="S192" s="24"/>
      <c r="T192" s="24"/>
      <c r="U192" s="24"/>
      <c r="V192" s="24"/>
      <c r="W192" s="24"/>
      <c r="X192" s="24"/>
      <c r="Y192" s="24"/>
      <c r="Z192" s="24"/>
    </row>
    <row r="193" ht="19.15" customHeight="1">
      <c r="A193" t="s" s="138">
        <v>8576</v>
      </c>
      <c r="B193" s="149">
        <v>6</v>
      </c>
      <c r="C193" s="149">
        <v>9</v>
      </c>
      <c r="D193" t="s" s="205">
        <v>8761</v>
      </c>
      <c r="E193" t="s" s="205">
        <v>1284</v>
      </c>
      <c r="F193" s="223">
        <v>449</v>
      </c>
      <c r="G193" s="149">
        <v>455</v>
      </c>
      <c r="H193" s="173">
        <f>SUM(G193-F193)</f>
        <v>6</v>
      </c>
      <c r="I193" s="167">
        <f>H193/F193</f>
        <v>0.0133630289532294</v>
      </c>
      <c r="J193" s="167">
        <f>H193/G193</f>
        <v>0.0131868131868132</v>
      </c>
      <c r="K193" s="24"/>
      <c r="L193" s="24"/>
      <c r="M193" s="24"/>
      <c r="N193" s="24"/>
      <c r="O193" s="24"/>
      <c r="P193" s="24"/>
      <c r="Q193" s="24"/>
      <c r="R193" s="24"/>
      <c r="S193" s="24"/>
      <c r="T193" s="24"/>
      <c r="U193" s="24"/>
      <c r="V193" s="24"/>
      <c r="W193" s="24"/>
      <c r="X193" s="24"/>
      <c r="Y193" s="24"/>
      <c r="Z193" s="24"/>
    </row>
    <row r="194" ht="19.15" customHeight="1">
      <c r="A194" t="s" s="138">
        <v>8576</v>
      </c>
      <c r="B194" s="149">
        <v>6</v>
      </c>
      <c r="C194" s="149">
        <v>3</v>
      </c>
      <c r="D194" t="s" s="205">
        <v>8762</v>
      </c>
      <c r="E194" t="s" s="205">
        <v>248</v>
      </c>
      <c r="F194" s="223">
        <v>406</v>
      </c>
      <c r="G194" s="149">
        <v>413</v>
      </c>
      <c r="H194" s="173">
        <f>SUM(G194-F194)</f>
        <v>7</v>
      </c>
      <c r="I194" s="167">
        <f>H194/F194</f>
        <v>0.0172413793103448</v>
      </c>
      <c r="J194" s="167">
        <f>H194/G194</f>
        <v>0.0169491525423729</v>
      </c>
      <c r="K194" s="24"/>
      <c r="L194" s="24"/>
      <c r="M194" s="24"/>
      <c r="N194" s="24"/>
      <c r="O194" s="24"/>
      <c r="P194" s="24"/>
      <c r="Q194" s="24"/>
      <c r="R194" s="24"/>
      <c r="S194" s="24"/>
      <c r="T194" s="24"/>
      <c r="U194" s="24"/>
      <c r="V194" s="24"/>
      <c r="W194" s="24"/>
      <c r="X194" s="24"/>
      <c r="Y194" s="24"/>
      <c r="Z194" s="24"/>
    </row>
    <row r="195" ht="19.15" customHeight="1">
      <c r="A195" t="s" s="138">
        <v>8576</v>
      </c>
      <c r="B195" s="149">
        <v>6</v>
      </c>
      <c r="C195" s="149">
        <v>36</v>
      </c>
      <c r="D195" t="s" s="205">
        <v>8763</v>
      </c>
      <c r="E195" t="s" s="205">
        <v>34</v>
      </c>
      <c r="F195" s="223">
        <v>274</v>
      </c>
      <c r="G195" s="149">
        <v>296</v>
      </c>
      <c r="H195" s="173">
        <f>SUM(G195-F195)</f>
        <v>22</v>
      </c>
      <c r="I195" s="167">
        <f>H195/F195</f>
        <v>0.08029197080291969</v>
      </c>
      <c r="J195" s="167">
        <f>H195/G195</f>
        <v>0.0743243243243243</v>
      </c>
      <c r="K195" s="24"/>
      <c r="L195" s="24"/>
      <c r="M195" s="24"/>
      <c r="N195" s="24"/>
      <c r="O195" s="24"/>
      <c r="P195" s="24"/>
      <c r="Q195" s="24"/>
      <c r="R195" s="24"/>
      <c r="S195" s="24"/>
      <c r="T195" s="24"/>
      <c r="U195" s="24"/>
      <c r="V195" s="24"/>
      <c r="W195" s="24"/>
      <c r="X195" s="24"/>
      <c r="Y195" s="24"/>
      <c r="Z195" s="24"/>
    </row>
    <row r="196" ht="19.15" customHeight="1">
      <c r="A196" t="s" s="138">
        <v>8576</v>
      </c>
      <c r="B196" s="149">
        <v>6</v>
      </c>
      <c r="C196" s="149">
        <v>19</v>
      </c>
      <c r="D196" t="s" s="205">
        <v>8764</v>
      </c>
      <c r="E196" t="s" s="205">
        <v>30</v>
      </c>
      <c r="F196" s="223">
        <v>290</v>
      </c>
      <c r="G196" s="149">
        <v>293</v>
      </c>
      <c r="H196" s="173">
        <f>SUM(G196-F196)</f>
        <v>3</v>
      </c>
      <c r="I196" s="167">
        <f>H196/F196</f>
        <v>0.0103448275862069</v>
      </c>
      <c r="J196" s="167">
        <f>H196/G196</f>
        <v>0.0102389078498294</v>
      </c>
      <c r="K196" s="24"/>
      <c r="L196" s="24"/>
      <c r="M196" s="24"/>
      <c r="N196" s="24"/>
      <c r="O196" s="24"/>
      <c r="P196" s="24"/>
      <c r="Q196" s="24"/>
      <c r="R196" s="24"/>
      <c r="S196" s="24"/>
      <c r="T196" s="24"/>
      <c r="U196" s="24"/>
      <c r="V196" s="24"/>
      <c r="W196" s="24"/>
      <c r="X196" s="24"/>
      <c r="Y196" s="24"/>
      <c r="Z196" s="24"/>
    </row>
    <row r="197" ht="19.15" customHeight="1">
      <c r="A197" t="s" s="138">
        <v>8576</v>
      </c>
      <c r="B197" s="149">
        <v>6</v>
      </c>
      <c r="C197" s="149">
        <v>10</v>
      </c>
      <c r="D197" t="s" s="205">
        <v>8765</v>
      </c>
      <c r="E197" t="s" s="205">
        <v>40</v>
      </c>
      <c r="F197" s="223">
        <v>216</v>
      </c>
      <c r="G197" s="149">
        <v>246</v>
      </c>
      <c r="H197" s="173">
        <f>SUM(G197-F197)</f>
        <v>30</v>
      </c>
      <c r="I197" s="167">
        <f>H197/F197</f>
        <v>0.138888888888889</v>
      </c>
      <c r="J197" s="167">
        <f>H197/G197</f>
        <v>0.121951219512195</v>
      </c>
      <c r="K197" s="24"/>
      <c r="L197" s="24"/>
      <c r="M197" s="24"/>
      <c r="N197" s="24"/>
      <c r="O197" s="24"/>
      <c r="P197" s="24"/>
      <c r="Q197" s="24"/>
      <c r="R197" s="24"/>
      <c r="S197" s="24"/>
      <c r="T197" s="24"/>
      <c r="U197" s="24"/>
      <c r="V197" s="24"/>
      <c r="W197" s="24"/>
      <c r="X197" s="24"/>
      <c r="Y197" s="24"/>
      <c r="Z197" s="24"/>
    </row>
    <row r="198" ht="19.15" customHeight="1">
      <c r="A198" t="s" s="138">
        <v>8576</v>
      </c>
      <c r="B198" s="149">
        <v>6</v>
      </c>
      <c r="C198" s="149">
        <v>23</v>
      </c>
      <c r="D198" t="s" s="205">
        <v>8577</v>
      </c>
      <c r="E198" t="s" s="205">
        <v>42</v>
      </c>
      <c r="F198" s="240">
        <v>325</v>
      </c>
      <c r="G198" s="172">
        <v>245</v>
      </c>
      <c r="H198" s="173">
        <f>SUM(G198-F198)</f>
        <v>-80</v>
      </c>
      <c r="I198" s="167">
        <f>H198/F198</f>
        <v>-0.246153846153846</v>
      </c>
      <c r="J198" s="167">
        <f>H198/G198</f>
        <v>-0.326530612244898</v>
      </c>
      <c r="K198" s="24"/>
      <c r="L198" s="24"/>
      <c r="M198" s="24"/>
      <c r="N198" s="24"/>
      <c r="O198" s="24"/>
      <c r="P198" s="24"/>
      <c r="Q198" s="24"/>
      <c r="R198" s="24"/>
      <c r="S198" s="24"/>
      <c r="T198" s="24"/>
      <c r="U198" s="24"/>
      <c r="V198" s="24"/>
      <c r="W198" s="24"/>
      <c r="X198" s="24"/>
      <c r="Y198" s="24"/>
      <c r="Z198" s="24"/>
    </row>
    <row r="199" ht="19.15" customHeight="1">
      <c r="A199" t="s" s="138">
        <v>8576</v>
      </c>
      <c r="B199" s="149">
        <v>6</v>
      </c>
      <c r="C199" s="149">
        <v>12</v>
      </c>
      <c r="D199" t="s" s="205">
        <v>8581</v>
      </c>
      <c r="E199" t="s" s="205">
        <v>44</v>
      </c>
      <c r="F199" s="240">
        <v>283</v>
      </c>
      <c r="G199" s="172">
        <v>231</v>
      </c>
      <c r="H199" s="173">
        <f>SUM(G199-F199)</f>
        <v>-52</v>
      </c>
      <c r="I199" s="167">
        <f>H199/F199</f>
        <v>-0.183745583038869</v>
      </c>
      <c r="J199" s="167">
        <f>H199/G199</f>
        <v>-0.225108225108225</v>
      </c>
      <c r="K199" s="24"/>
      <c r="L199" s="24"/>
      <c r="M199" s="24"/>
      <c r="N199" s="24"/>
      <c r="O199" s="24"/>
      <c r="P199" s="24"/>
      <c r="Q199" s="24"/>
      <c r="R199" s="24"/>
      <c r="S199" s="24"/>
      <c r="T199" s="24"/>
      <c r="U199" s="24"/>
      <c r="V199" s="24"/>
      <c r="W199" s="24"/>
      <c r="X199" s="24"/>
      <c r="Y199" s="24"/>
      <c r="Z199" s="24"/>
    </row>
    <row r="200" ht="19.15" customHeight="1">
      <c r="A200" t="s" s="138">
        <v>8576</v>
      </c>
      <c r="B200" s="149">
        <v>6</v>
      </c>
      <c r="C200" s="149">
        <v>32</v>
      </c>
      <c r="D200" t="s" s="205">
        <v>8766</v>
      </c>
      <c r="E200" t="s" s="205">
        <v>179</v>
      </c>
      <c r="F200" s="223">
        <v>223</v>
      </c>
      <c r="G200" s="149">
        <v>224</v>
      </c>
      <c r="H200" s="173">
        <f>SUM(G200-F200)</f>
        <v>1</v>
      </c>
      <c r="I200" s="167">
        <f>H200/F200</f>
        <v>0.00448430493273543</v>
      </c>
      <c r="J200" s="167">
        <f>H200/G200</f>
        <v>0.00446428571428571</v>
      </c>
      <c r="K200" s="24"/>
      <c r="L200" s="24"/>
      <c r="M200" s="24"/>
      <c r="N200" s="24"/>
      <c r="O200" s="24"/>
      <c r="P200" s="24"/>
      <c r="Q200" s="24"/>
      <c r="R200" s="24"/>
      <c r="S200" s="24"/>
      <c r="T200" s="24"/>
      <c r="U200" s="24"/>
      <c r="V200" s="24"/>
      <c r="W200" s="24"/>
      <c r="X200" s="24"/>
      <c r="Y200" s="24"/>
      <c r="Z200" s="24"/>
    </row>
    <row r="201" ht="19.15" customHeight="1">
      <c r="A201" t="s" s="138">
        <v>8576</v>
      </c>
      <c r="B201" s="149">
        <v>6</v>
      </c>
      <c r="C201" s="149">
        <v>27</v>
      </c>
      <c r="D201" t="s" s="205">
        <v>8767</v>
      </c>
      <c r="E201" t="s" s="205">
        <v>46</v>
      </c>
      <c r="F201" s="223">
        <v>183</v>
      </c>
      <c r="G201" s="149">
        <v>193</v>
      </c>
      <c r="H201" s="173">
        <f>SUM(G201-F201)</f>
        <v>10</v>
      </c>
      <c r="I201" s="167">
        <f>H201/F201</f>
        <v>0.0546448087431694</v>
      </c>
      <c r="J201" s="167">
        <f>H201/G201</f>
        <v>0.0518134715025907</v>
      </c>
      <c r="K201" s="24"/>
      <c r="L201" s="24"/>
      <c r="M201" s="24"/>
      <c r="N201" s="24"/>
      <c r="O201" s="24"/>
      <c r="P201" s="24"/>
      <c r="Q201" s="24"/>
      <c r="R201" s="24"/>
      <c r="S201" s="24"/>
      <c r="T201" s="24"/>
      <c r="U201" s="24"/>
      <c r="V201" s="24"/>
      <c r="W201" s="24"/>
      <c r="X201" s="24"/>
      <c r="Y201" s="24"/>
      <c r="Z201" s="24"/>
    </row>
    <row r="202" ht="19.15" customHeight="1">
      <c r="A202" t="s" s="138">
        <v>8576</v>
      </c>
      <c r="B202" s="149">
        <v>6</v>
      </c>
      <c r="C202" s="149">
        <v>25</v>
      </c>
      <c r="D202" t="s" s="205">
        <v>8768</v>
      </c>
      <c r="E202" t="s" s="205">
        <v>72</v>
      </c>
      <c r="F202" s="223">
        <v>155</v>
      </c>
      <c r="G202" s="149">
        <v>181</v>
      </c>
      <c r="H202" s="173">
        <f>SUM(G202-F202)</f>
        <v>26</v>
      </c>
      <c r="I202" s="167">
        <f>H202/F202</f>
        <v>0.167741935483871</v>
      </c>
      <c r="J202" s="167">
        <f>H202/G202</f>
        <v>0.143646408839779</v>
      </c>
      <c r="K202" s="24"/>
      <c r="L202" s="24"/>
      <c r="M202" s="24"/>
      <c r="N202" s="24"/>
      <c r="O202" s="24"/>
      <c r="P202" s="24"/>
      <c r="Q202" s="24"/>
      <c r="R202" s="24"/>
      <c r="S202" s="24"/>
      <c r="T202" s="24"/>
      <c r="U202" s="24"/>
      <c r="V202" s="24"/>
      <c r="W202" s="24"/>
      <c r="X202" s="24"/>
      <c r="Y202" s="24"/>
      <c r="Z202" s="24"/>
    </row>
    <row r="203" ht="19.15" customHeight="1">
      <c r="A203" t="s" s="138">
        <v>8576</v>
      </c>
      <c r="B203" s="149">
        <v>6</v>
      </c>
      <c r="C203" s="149">
        <v>14</v>
      </c>
      <c r="D203" t="s" s="205">
        <v>8582</v>
      </c>
      <c r="E203" t="s" s="205">
        <v>24</v>
      </c>
      <c r="F203" s="342">
        <v>51</v>
      </c>
      <c r="G203" s="343">
        <v>157</v>
      </c>
      <c r="H203" s="173">
        <f>SUM(G203-F203)</f>
        <v>106</v>
      </c>
      <c r="I203" s="167">
        <f>H203/F203</f>
        <v>2.07843137254902</v>
      </c>
      <c r="J203" s="167">
        <f>H203/G203</f>
        <v>0.67515923566879</v>
      </c>
      <c r="K203" s="24"/>
      <c r="L203" s="24"/>
      <c r="M203" s="24"/>
      <c r="N203" s="24"/>
      <c r="O203" s="24"/>
      <c r="P203" s="24"/>
      <c r="Q203" s="24"/>
      <c r="R203" s="24"/>
      <c r="S203" s="24"/>
      <c r="T203" s="24"/>
      <c r="U203" s="24"/>
      <c r="V203" s="24"/>
      <c r="W203" s="24"/>
      <c r="X203" s="24"/>
      <c r="Y203" s="24"/>
      <c r="Z203" s="24"/>
    </row>
    <row r="204" ht="19.15" customHeight="1">
      <c r="A204" t="s" s="138">
        <v>8576</v>
      </c>
      <c r="B204" s="149">
        <v>6</v>
      </c>
      <c r="C204" s="149">
        <v>29</v>
      </c>
      <c r="D204" t="s" s="205">
        <v>8769</v>
      </c>
      <c r="E204" t="s" s="205">
        <v>52</v>
      </c>
      <c r="F204" s="223">
        <v>133</v>
      </c>
      <c r="G204" s="149">
        <v>133</v>
      </c>
      <c r="H204" s="173">
        <f>SUM(G204-F204)</f>
        <v>0</v>
      </c>
      <c r="I204" s="167">
        <f>H204/F204</f>
        <v>0</v>
      </c>
      <c r="J204" s="167">
        <f>H204/G204</f>
        <v>0</v>
      </c>
      <c r="K204" s="24"/>
      <c r="L204" s="24"/>
      <c r="M204" s="24"/>
      <c r="N204" s="24"/>
      <c r="O204" s="24"/>
      <c r="P204" s="24"/>
      <c r="Q204" s="24"/>
      <c r="R204" s="24"/>
      <c r="S204" s="24"/>
      <c r="T204" s="24"/>
      <c r="U204" s="24"/>
      <c r="V204" s="24"/>
      <c r="W204" s="24"/>
      <c r="X204" s="24"/>
      <c r="Y204" s="24"/>
      <c r="Z204" s="24"/>
    </row>
    <row r="205" ht="19.15" customHeight="1">
      <c r="A205" t="s" s="138">
        <v>8576</v>
      </c>
      <c r="B205" s="149">
        <v>6</v>
      </c>
      <c r="C205" s="149">
        <v>30</v>
      </c>
      <c r="D205" t="s" s="205">
        <v>8770</v>
      </c>
      <c r="E205" t="s" s="205">
        <v>153</v>
      </c>
      <c r="F205" s="223">
        <v>117</v>
      </c>
      <c r="G205" s="149">
        <v>118</v>
      </c>
      <c r="H205" s="173">
        <f>SUM(G205-F205)</f>
        <v>1</v>
      </c>
      <c r="I205" s="167">
        <f>H205/F205</f>
        <v>0.00854700854700855</v>
      </c>
      <c r="J205" s="167">
        <f>H205/G205</f>
        <v>0.008474576271186441</v>
      </c>
      <c r="K205" s="24"/>
      <c r="L205" s="24"/>
      <c r="M205" s="24"/>
      <c r="N205" s="24"/>
      <c r="O205" s="24"/>
      <c r="P205" s="24"/>
      <c r="Q205" s="24"/>
      <c r="R205" s="24"/>
      <c r="S205" s="24"/>
      <c r="T205" s="24"/>
      <c r="U205" s="24"/>
      <c r="V205" s="24"/>
      <c r="W205" s="24"/>
      <c r="X205" s="24"/>
      <c r="Y205" s="24"/>
      <c r="Z205" s="24"/>
    </row>
    <row r="206" ht="19.15" customHeight="1">
      <c r="A206" t="s" s="138">
        <v>8576</v>
      </c>
      <c r="B206" s="149">
        <v>6</v>
      </c>
      <c r="C206" s="149">
        <v>8</v>
      </c>
      <c r="D206" t="s" s="205">
        <v>8771</v>
      </c>
      <c r="E206" t="s" s="205">
        <v>76</v>
      </c>
      <c r="F206" s="223">
        <v>94</v>
      </c>
      <c r="G206" s="149">
        <v>99</v>
      </c>
      <c r="H206" s="173">
        <f>SUM(G206-F206)</f>
        <v>5</v>
      </c>
      <c r="I206" s="167">
        <f>H206/F206</f>
        <v>0.0531914893617021</v>
      </c>
      <c r="J206" s="167">
        <f>H206/G206</f>
        <v>0.0505050505050505</v>
      </c>
      <c r="K206" s="24"/>
      <c r="L206" s="24"/>
      <c r="M206" s="24"/>
      <c r="N206" s="24"/>
      <c r="O206" s="24"/>
      <c r="P206" s="24"/>
      <c r="Q206" s="24"/>
      <c r="R206" s="24"/>
      <c r="S206" s="24"/>
      <c r="T206" s="24"/>
      <c r="U206" s="24"/>
      <c r="V206" s="24"/>
      <c r="W206" s="24"/>
      <c r="X206" s="24"/>
      <c r="Y206" s="24"/>
      <c r="Z206" s="24"/>
    </row>
    <row r="207" ht="19.15" customHeight="1">
      <c r="A207" t="s" s="138">
        <v>8576</v>
      </c>
      <c r="B207" s="149">
        <v>6</v>
      </c>
      <c r="C207" s="149">
        <v>31</v>
      </c>
      <c r="D207" t="s" s="205">
        <v>8772</v>
      </c>
      <c r="E207" t="s" s="205">
        <v>112</v>
      </c>
      <c r="F207" s="223">
        <v>90</v>
      </c>
      <c r="G207" s="149">
        <v>93</v>
      </c>
      <c r="H207" s="173">
        <f>SUM(G207-F207)</f>
        <v>3</v>
      </c>
      <c r="I207" s="167">
        <f>H207/F207</f>
        <v>0.0333333333333333</v>
      </c>
      <c r="J207" s="167">
        <f>H207/G207</f>
        <v>0.032258064516129</v>
      </c>
      <c r="K207" s="24"/>
      <c r="L207" s="24"/>
      <c r="M207" s="24"/>
      <c r="N207" s="24"/>
      <c r="O207" s="24"/>
      <c r="P207" s="24"/>
      <c r="Q207" s="24"/>
      <c r="R207" s="24"/>
      <c r="S207" s="24"/>
      <c r="T207" s="24"/>
      <c r="U207" s="24"/>
      <c r="V207" s="24"/>
      <c r="W207" s="24"/>
      <c r="X207" s="24"/>
      <c r="Y207" s="24"/>
      <c r="Z207" s="24"/>
    </row>
    <row r="208" ht="19.15" customHeight="1">
      <c r="A208" t="s" s="138">
        <v>8576</v>
      </c>
      <c r="B208" s="149">
        <v>6</v>
      </c>
      <c r="C208" s="149">
        <v>15</v>
      </c>
      <c r="D208" t="s" s="205">
        <v>8773</v>
      </c>
      <c r="E208" t="s" s="205">
        <v>60</v>
      </c>
      <c r="F208" s="223">
        <v>72</v>
      </c>
      <c r="G208" s="149">
        <v>73</v>
      </c>
      <c r="H208" s="173">
        <f>SUM(G208-F208)</f>
        <v>1</v>
      </c>
      <c r="I208" s="167">
        <f>H208/F208</f>
        <v>0.0138888888888889</v>
      </c>
      <c r="J208" s="167">
        <f>H208/G208</f>
        <v>0.0136986301369863</v>
      </c>
      <c r="K208" s="24"/>
      <c r="L208" s="24"/>
      <c r="M208" s="24"/>
      <c r="N208" s="24"/>
      <c r="O208" s="24"/>
      <c r="P208" s="24"/>
      <c r="Q208" s="24"/>
      <c r="R208" s="24"/>
      <c r="S208" s="24"/>
      <c r="T208" s="24"/>
      <c r="U208" s="24"/>
      <c r="V208" s="24"/>
      <c r="W208" s="24"/>
      <c r="X208" s="24"/>
      <c r="Y208" s="24"/>
      <c r="Z208" s="24"/>
    </row>
    <row r="209" ht="19.15" customHeight="1">
      <c r="A209" t="s" s="138">
        <v>8576</v>
      </c>
      <c r="B209" s="149">
        <v>6</v>
      </c>
      <c r="C209" s="149">
        <v>34</v>
      </c>
      <c r="D209" t="s" s="205">
        <v>8774</v>
      </c>
      <c r="E209" t="s" s="205">
        <v>58</v>
      </c>
      <c r="F209" s="223">
        <v>68</v>
      </c>
      <c r="G209" s="149">
        <v>71</v>
      </c>
      <c r="H209" s="173">
        <f>SUM(G209-F209)</f>
        <v>3</v>
      </c>
      <c r="I209" s="167">
        <f>H209/F209</f>
        <v>0.0441176470588235</v>
      </c>
      <c r="J209" s="167">
        <f>H209/G209</f>
        <v>0.0422535211267606</v>
      </c>
      <c r="K209" s="24"/>
      <c r="L209" s="24"/>
      <c r="M209" s="24"/>
      <c r="N209" s="24"/>
      <c r="O209" s="24"/>
      <c r="P209" s="24"/>
      <c r="Q209" s="24"/>
      <c r="R209" s="24"/>
      <c r="S209" s="24"/>
      <c r="T209" s="24"/>
      <c r="U209" s="24"/>
      <c r="V209" s="24"/>
      <c r="W209" s="24"/>
      <c r="X209" s="24"/>
      <c r="Y209" s="24"/>
      <c r="Z209" s="24"/>
    </row>
    <row r="210" ht="19.15" customHeight="1">
      <c r="A210" t="s" s="138">
        <v>8576</v>
      </c>
      <c r="B210" s="149">
        <v>6</v>
      </c>
      <c r="C210" s="149">
        <v>13</v>
      </c>
      <c r="D210" t="s" s="205">
        <v>8775</v>
      </c>
      <c r="E210" t="s" s="205">
        <v>66</v>
      </c>
      <c r="F210" s="223">
        <v>52</v>
      </c>
      <c r="G210" s="149">
        <v>58</v>
      </c>
      <c r="H210" s="173">
        <f>SUM(G210-F210)</f>
        <v>6</v>
      </c>
      <c r="I210" s="167">
        <f>H210/F210</f>
        <v>0.115384615384615</v>
      </c>
      <c r="J210" s="167">
        <f>H210/G210</f>
        <v>0.103448275862069</v>
      </c>
      <c r="K210" s="24"/>
      <c r="L210" s="24"/>
      <c r="M210" s="24"/>
      <c r="N210" s="24"/>
      <c r="O210" s="24"/>
      <c r="P210" s="24"/>
      <c r="Q210" s="24"/>
      <c r="R210" s="24"/>
      <c r="S210" s="24"/>
      <c r="T210" s="24"/>
      <c r="U210" s="24"/>
      <c r="V210" s="24"/>
      <c r="W210" s="24"/>
      <c r="X210" s="24"/>
      <c r="Y210" s="24"/>
      <c r="Z210" s="24"/>
    </row>
    <row r="211" ht="19.15" customHeight="1">
      <c r="A211" t="s" s="138">
        <v>8576</v>
      </c>
      <c r="B211" s="149">
        <v>6</v>
      </c>
      <c r="C211" s="149">
        <v>35</v>
      </c>
      <c r="D211" t="s" s="205">
        <v>8776</v>
      </c>
      <c r="E211" t="s" s="205">
        <v>1427</v>
      </c>
      <c r="F211" s="223">
        <v>48</v>
      </c>
      <c r="G211" s="149">
        <v>49</v>
      </c>
      <c r="H211" s="173">
        <f>SUM(G211-F211)</f>
        <v>1</v>
      </c>
      <c r="I211" s="167">
        <f>H211/F211</f>
        <v>0.0208333333333333</v>
      </c>
      <c r="J211" s="167">
        <f>H211/G211</f>
        <v>0.0204081632653061</v>
      </c>
      <c r="K211" s="24"/>
      <c r="L211" s="24"/>
      <c r="M211" s="24"/>
      <c r="N211" s="24"/>
      <c r="O211" s="24"/>
      <c r="P211" s="24"/>
      <c r="Q211" s="24"/>
      <c r="R211" s="24"/>
      <c r="S211" s="24"/>
      <c r="T211" s="24"/>
      <c r="U211" s="24"/>
      <c r="V211" s="24"/>
      <c r="W211" s="24"/>
      <c r="X211" s="24"/>
      <c r="Y211" s="24"/>
      <c r="Z211" s="24"/>
    </row>
    <row r="212" ht="19.15" customHeight="1">
      <c r="A212" t="s" s="138">
        <v>8576</v>
      </c>
      <c r="B212" s="149">
        <v>6</v>
      </c>
      <c r="C212" s="149">
        <v>37</v>
      </c>
      <c r="D212" t="s" s="205">
        <v>8777</v>
      </c>
      <c r="E212" t="s" s="205">
        <v>68</v>
      </c>
      <c r="F212" s="223">
        <v>43</v>
      </c>
      <c r="G212" s="149">
        <v>47</v>
      </c>
      <c r="H212" s="173">
        <f>SUM(G212-F212)</f>
        <v>4</v>
      </c>
      <c r="I212" s="167">
        <f>H212/F212</f>
        <v>0.0930232558139535</v>
      </c>
      <c r="J212" s="167">
        <f>H212/G212</f>
        <v>0.0851063829787234</v>
      </c>
      <c r="K212" s="24"/>
      <c r="L212" s="24"/>
      <c r="M212" s="24"/>
      <c r="N212" s="24"/>
      <c r="O212" s="24"/>
      <c r="P212" s="24"/>
      <c r="Q212" s="24"/>
      <c r="R212" s="24"/>
      <c r="S212" s="24"/>
      <c r="T212" s="24"/>
      <c r="U212" s="24"/>
      <c r="V212" s="24"/>
      <c r="W212" s="24"/>
      <c r="X212" s="24"/>
      <c r="Y212" s="24"/>
      <c r="Z212" s="24"/>
    </row>
    <row r="213" ht="19.15" customHeight="1">
      <c r="A213" t="s" s="138">
        <v>8576</v>
      </c>
      <c r="B213" s="149">
        <v>6</v>
      </c>
      <c r="C213" s="149">
        <v>18</v>
      </c>
      <c r="D213" t="s" s="205">
        <v>8778</v>
      </c>
      <c r="E213" t="s" s="205">
        <v>74</v>
      </c>
      <c r="F213" s="223">
        <v>33</v>
      </c>
      <c r="G213" s="149">
        <v>35</v>
      </c>
      <c r="H213" s="173">
        <f>SUM(G213-F213)</f>
        <v>2</v>
      </c>
      <c r="I213" s="167">
        <f>H213/F213</f>
        <v>0.0606060606060606</v>
      </c>
      <c r="J213" s="167">
        <f>H213/G213</f>
        <v>0.0571428571428571</v>
      </c>
      <c r="K213" s="24"/>
      <c r="L213" s="24"/>
      <c r="M213" s="24"/>
      <c r="N213" s="24"/>
      <c r="O213" s="24"/>
      <c r="P213" s="24"/>
      <c r="Q213" s="24"/>
      <c r="R213" s="24"/>
      <c r="S213" s="24"/>
      <c r="T213" s="24"/>
      <c r="U213" s="24"/>
      <c r="V213" s="24"/>
      <c r="W213" s="24"/>
      <c r="X213" s="24"/>
      <c r="Y213" s="24"/>
      <c r="Z213" s="24"/>
    </row>
    <row r="214" ht="19.15" customHeight="1">
      <c r="A214" t="s" s="138">
        <v>8576</v>
      </c>
      <c r="B214" s="149">
        <v>6</v>
      </c>
      <c r="C214" s="149">
        <v>28</v>
      </c>
      <c r="D214" t="s" s="205">
        <v>8779</v>
      </c>
      <c r="E214" t="s" s="205">
        <v>116</v>
      </c>
      <c r="F214" s="223">
        <v>22</v>
      </c>
      <c r="G214" s="149">
        <v>24</v>
      </c>
      <c r="H214" s="173">
        <f>SUM(G214-F214)</f>
        <v>2</v>
      </c>
      <c r="I214" s="167">
        <f>H214/F214</f>
        <v>0.0909090909090909</v>
      </c>
      <c r="J214" s="167">
        <f>H214/G214</f>
        <v>0.0833333333333333</v>
      </c>
      <c r="K214" s="24"/>
      <c r="L214" s="24"/>
      <c r="M214" s="24"/>
      <c r="N214" s="24"/>
      <c r="O214" s="24"/>
      <c r="P214" s="24"/>
      <c r="Q214" s="24"/>
      <c r="R214" s="24"/>
      <c r="S214" s="24"/>
      <c r="T214" s="24"/>
      <c r="U214" s="24"/>
      <c r="V214" s="24"/>
      <c r="W214" s="24"/>
      <c r="X214" s="24"/>
      <c r="Y214" s="24"/>
      <c r="Z214" s="24"/>
    </row>
    <row r="215" ht="19.15" customHeight="1">
      <c r="A215" t="s" s="138">
        <v>8576</v>
      </c>
      <c r="B215" s="149">
        <v>6</v>
      </c>
      <c r="C215" s="149">
        <v>33</v>
      </c>
      <c r="D215" t="s" s="205">
        <v>8780</v>
      </c>
      <c r="E215" t="s" s="205">
        <v>375</v>
      </c>
      <c r="F215" s="223">
        <v>23</v>
      </c>
      <c r="G215" s="149">
        <v>24</v>
      </c>
      <c r="H215" s="173">
        <f>SUM(G215-F215)</f>
        <v>1</v>
      </c>
      <c r="I215" s="167">
        <f>H215/F215</f>
        <v>0.0434782608695652</v>
      </c>
      <c r="J215" s="167">
        <f>H215/G215</f>
        <v>0.0416666666666667</v>
      </c>
      <c r="K215" s="24"/>
      <c r="L215" s="24"/>
      <c r="M215" s="24"/>
      <c r="N215" s="24"/>
      <c r="O215" s="24"/>
      <c r="P215" s="24"/>
      <c r="Q215" s="24"/>
      <c r="R215" s="24"/>
      <c r="S215" s="24"/>
      <c r="T215" s="24"/>
      <c r="U215" s="24"/>
      <c r="V215" s="24"/>
      <c r="W215" s="24"/>
      <c r="X215" s="24"/>
      <c r="Y215" s="24"/>
      <c r="Z215" s="24"/>
    </row>
    <row r="216" ht="19.15" customHeight="1">
      <c r="A216" t="s" s="138">
        <v>8576</v>
      </c>
      <c r="B216" s="149">
        <v>6</v>
      </c>
      <c r="C216" s="149">
        <v>16</v>
      </c>
      <c r="D216" t="s" s="205">
        <v>8781</v>
      </c>
      <c r="E216" t="s" s="205">
        <v>380</v>
      </c>
      <c r="F216" s="223">
        <v>0</v>
      </c>
      <c r="G216" s="149">
        <v>0</v>
      </c>
      <c r="H216" s="173">
        <f>SUM(G216-F216)</f>
        <v>0</v>
      </c>
      <c r="I216" s="207">
        <f>H216/F216</f>
      </c>
      <c r="J216" s="207">
        <f>H216/G216</f>
      </c>
      <c r="K216" s="24"/>
      <c r="L216" s="24"/>
      <c r="M216" s="24"/>
      <c r="N216" s="24"/>
      <c r="O216" s="24"/>
      <c r="P216" s="24"/>
      <c r="Q216" s="24"/>
      <c r="R216" s="24"/>
      <c r="S216" s="24"/>
      <c r="T216" s="24"/>
      <c r="U216" s="24"/>
      <c r="V216" s="24"/>
      <c r="W216" s="24"/>
      <c r="X216" s="24"/>
      <c r="Y216" s="24"/>
      <c r="Z216" s="24"/>
    </row>
    <row r="217" ht="19.15" customHeight="1">
      <c r="A217" t="s" s="138">
        <v>8576</v>
      </c>
      <c r="B217" s="149">
        <v>6</v>
      </c>
      <c r="C217" s="149">
        <v>38</v>
      </c>
      <c r="D217" t="s" s="205">
        <v>8782</v>
      </c>
      <c r="E217" t="s" s="205">
        <v>8783</v>
      </c>
      <c r="F217" s="223">
        <v>0</v>
      </c>
      <c r="G217" s="149">
        <v>0</v>
      </c>
      <c r="H217" s="206">
        <f>SUM(G217-F217)</f>
        <v>0</v>
      </c>
      <c r="I217" s="176">
        <f>H217/F217</f>
      </c>
      <c r="J217" s="176">
        <f>H217/G217</f>
      </c>
      <c r="K217" s="174"/>
      <c r="L217" s="174"/>
      <c r="M217" s="174"/>
      <c r="N217" s="174"/>
      <c r="O217" s="174"/>
      <c r="P217" s="174"/>
      <c r="Q217" s="174"/>
      <c r="R217" s="174"/>
      <c r="S217" s="174"/>
      <c r="T217" s="174"/>
      <c r="U217" s="174"/>
      <c r="V217" s="174"/>
      <c r="W217" s="174"/>
      <c r="X217" s="174"/>
      <c r="Y217" s="174"/>
      <c r="Z217" s="174"/>
    </row>
    <row r="218" ht="13.65" customHeight="1">
      <c r="A218" s="192"/>
      <c r="B218" s="183"/>
      <c r="C218" s="183"/>
      <c r="D218" s="183"/>
      <c r="E218" s="183"/>
      <c r="F218" s="194">
        <f>SUM(F179:F217)</f>
        <v>89588</v>
      </c>
      <c r="G218" s="194">
        <f>SUM(G179:G217)</f>
        <v>96081</v>
      </c>
      <c r="H218" s="194">
        <f>SUM(H179:H217)</f>
        <v>6493</v>
      </c>
      <c r="I218" s="182">
        <f>H218/F218</f>
        <v>0.0724762244943519</v>
      </c>
      <c r="J218" s="182">
        <f>H218/G218</f>
        <v>0.06757839739386561</v>
      </c>
      <c r="K218" s="183"/>
      <c r="L218" s="183"/>
      <c r="M218" s="183"/>
      <c r="N218" s="183"/>
      <c r="O218" s="183"/>
      <c r="P218" s="183"/>
      <c r="Q218" s="183"/>
      <c r="R218" s="183"/>
      <c r="S218" s="183"/>
      <c r="T218" s="183"/>
      <c r="U218" s="183"/>
      <c r="V218" s="183"/>
      <c r="W218" s="183"/>
      <c r="X218" s="183"/>
      <c r="Y218" s="183"/>
      <c r="Z218" s="184"/>
    </row>
    <row r="219" ht="13.65" customHeight="1">
      <c r="A219" s="195"/>
      <c r="B219" s="195"/>
      <c r="C219" s="195"/>
      <c r="D219" s="195"/>
      <c r="E219" s="195"/>
      <c r="F219" s="195"/>
      <c r="G219" s="195"/>
      <c r="H219" s="195"/>
      <c r="I219" s="196">
        <f>H219/F219</f>
      </c>
      <c r="J219" s="196">
        <f>H219/G219</f>
      </c>
      <c r="K219" s="195"/>
      <c r="L219" s="195"/>
      <c r="M219" s="195"/>
      <c r="N219" s="195"/>
      <c r="O219" s="195"/>
      <c r="P219" s="195"/>
      <c r="Q219" s="195"/>
      <c r="R219" s="195"/>
      <c r="S219" s="195"/>
      <c r="T219" s="195"/>
      <c r="U219" s="195"/>
      <c r="V219" s="195"/>
      <c r="W219" s="195"/>
      <c r="X219" s="195"/>
      <c r="Y219" s="195"/>
      <c r="Z219" s="195"/>
    </row>
    <row r="220" ht="13.65" customHeight="1">
      <c r="A220" s="215"/>
      <c r="B220" s="216"/>
      <c r="C220" s="216"/>
      <c r="D220" s="216"/>
      <c r="E220" s="216"/>
      <c r="F220" s="218">
        <f>SUM(F218,F177,F142,F108,F72,F36)</f>
        <v>538135</v>
      </c>
      <c r="G220" s="218">
        <f>SUM(G218,G177,G142,G108,G72,G36)</f>
        <v>567755</v>
      </c>
      <c r="H220" s="218">
        <f>SUM(H218,H177,H142,H108,H72,H36)</f>
        <v>29620</v>
      </c>
      <c r="I220" s="235">
        <f>H220/F220</f>
        <v>0.0550419504399454</v>
      </c>
      <c r="J220" s="235">
        <f>H220/G220</f>
        <v>0.0521703903972664</v>
      </c>
      <c r="K220" s="216"/>
      <c r="L220" s="216"/>
      <c r="M220" s="216"/>
      <c r="N220" s="216"/>
      <c r="O220" s="216"/>
      <c r="P220" s="216"/>
      <c r="Q220" s="216"/>
      <c r="R220" s="216"/>
      <c r="S220" s="216"/>
      <c r="T220" s="216"/>
      <c r="U220" s="216"/>
      <c r="V220" s="216"/>
      <c r="W220" s="216"/>
      <c r="X220" s="216"/>
      <c r="Y220" s="216"/>
      <c r="Z220"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61.xml><?xml version="1.0" encoding="utf-8"?>
<worksheet xmlns:r="http://schemas.openxmlformats.org/officeDocument/2006/relationships" xmlns="http://schemas.openxmlformats.org/spreadsheetml/2006/main">
  <sheetPr>
    <pageSetUpPr fitToPage="1"/>
  </sheetPr>
  <dimension ref="A1:Z288"/>
  <sheetViews>
    <sheetView workbookViewId="0" showGridLines="0" defaultGridColor="1"/>
  </sheetViews>
  <sheetFormatPr defaultColWidth="14.5" defaultRowHeight="15.75" customHeight="1" outlineLevelRow="0" outlineLevelCol="0"/>
  <cols>
    <col min="1" max="1" width="14.5" style="358" customWidth="1"/>
    <col min="2" max="2" width="9.67188" style="358" customWidth="1"/>
    <col min="3" max="3" width="8.5" style="358" customWidth="1"/>
    <col min="4" max="4" width="34" style="358" customWidth="1"/>
    <col min="5" max="5" width="22.5" style="358" customWidth="1"/>
    <col min="6" max="26" width="14.5" style="358" customWidth="1"/>
    <col min="27" max="256" width="14.5" style="358"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8784</v>
      </c>
      <c r="B2" s="149">
        <v>1</v>
      </c>
      <c r="C2" s="149">
        <v>8</v>
      </c>
      <c r="D2" t="s" s="205">
        <v>8797</v>
      </c>
      <c r="E2" t="s" s="205">
        <v>20</v>
      </c>
      <c r="F2" s="223">
        <v>35430</v>
      </c>
      <c r="G2" s="149">
        <v>37134</v>
      </c>
      <c r="H2" s="173">
        <f>SUM(G2-F2)</f>
        <v>1704</v>
      </c>
      <c r="I2" s="167">
        <f>H2/F2</f>
        <v>0.0480948348856901</v>
      </c>
      <c r="J2" s="167">
        <f>H2/G2</f>
        <v>0.0458878655679431</v>
      </c>
      <c r="K2" s="24"/>
      <c r="L2" s="24"/>
      <c r="M2" s="24"/>
      <c r="N2" s="24"/>
      <c r="O2" s="24"/>
      <c r="P2" s="24"/>
      <c r="Q2" s="24"/>
      <c r="R2" s="24"/>
      <c r="S2" s="24"/>
      <c r="T2" s="24"/>
      <c r="U2" s="24"/>
      <c r="V2" s="24"/>
      <c r="W2" s="24"/>
      <c r="X2" s="24"/>
      <c r="Y2" s="24"/>
      <c r="Z2" s="24"/>
    </row>
    <row r="3" ht="19.15" customHeight="1">
      <c r="A3" t="s" s="138">
        <v>8784</v>
      </c>
      <c r="B3" s="149">
        <v>1</v>
      </c>
      <c r="C3" s="149">
        <v>10</v>
      </c>
      <c r="D3" t="s" s="205">
        <v>8798</v>
      </c>
      <c r="E3" t="s" s="205">
        <v>17</v>
      </c>
      <c r="F3" s="223">
        <v>23524</v>
      </c>
      <c r="G3" s="149">
        <v>24540</v>
      </c>
      <c r="H3" s="173">
        <f>SUM(G3-F3)</f>
        <v>1016</v>
      </c>
      <c r="I3" s="167">
        <f>H3/F3</f>
        <v>0.0431899336847475</v>
      </c>
      <c r="J3" s="167">
        <f>H3/G3</f>
        <v>0.041401792991035</v>
      </c>
      <c r="K3" s="24"/>
      <c r="L3" s="24"/>
      <c r="M3" s="24"/>
      <c r="N3" s="24"/>
      <c r="O3" s="24"/>
      <c r="P3" s="24"/>
      <c r="Q3" s="24"/>
      <c r="R3" s="24"/>
      <c r="S3" s="24"/>
      <c r="T3" s="24"/>
      <c r="U3" s="24"/>
      <c r="V3" s="24"/>
      <c r="W3" s="24"/>
      <c r="X3" s="24"/>
      <c r="Y3" s="24"/>
      <c r="Z3" s="24"/>
    </row>
    <row r="4" ht="19.15" customHeight="1">
      <c r="A4" t="s" s="138">
        <v>8784</v>
      </c>
      <c r="B4" s="149">
        <v>1</v>
      </c>
      <c r="C4" s="149">
        <v>5</v>
      </c>
      <c r="D4" t="s" s="205">
        <v>8799</v>
      </c>
      <c r="E4" t="s" s="205">
        <v>22</v>
      </c>
      <c r="F4" s="223">
        <v>12242</v>
      </c>
      <c r="G4" s="149">
        <v>12715</v>
      </c>
      <c r="H4" s="173">
        <f>SUM(G4-F4)</f>
        <v>473</v>
      </c>
      <c r="I4" s="167">
        <f>H4/F4</f>
        <v>0.0386374775363503</v>
      </c>
      <c r="J4" s="167">
        <f>H4/G4</f>
        <v>0.037200157294534</v>
      </c>
      <c r="K4" s="24"/>
      <c r="L4" s="24"/>
      <c r="M4" s="24"/>
      <c r="N4" s="24"/>
      <c r="O4" s="24"/>
      <c r="P4" s="24"/>
      <c r="Q4" s="24"/>
      <c r="R4" s="24"/>
      <c r="S4" s="24"/>
      <c r="T4" s="24"/>
      <c r="U4" s="24"/>
      <c r="V4" s="24"/>
      <c r="W4" s="24"/>
      <c r="X4" s="24"/>
      <c r="Y4" s="24"/>
      <c r="Z4" s="24"/>
    </row>
    <row r="5" ht="19.15" customHeight="1">
      <c r="A5" t="s" s="138">
        <v>8784</v>
      </c>
      <c r="B5" s="149">
        <v>1</v>
      </c>
      <c r="C5" s="149">
        <v>7</v>
      </c>
      <c r="D5" t="s" s="205">
        <v>8800</v>
      </c>
      <c r="E5" t="s" s="205">
        <v>26</v>
      </c>
      <c r="F5" s="223">
        <v>3190</v>
      </c>
      <c r="G5" s="149">
        <v>3415</v>
      </c>
      <c r="H5" s="173">
        <f>SUM(G5-F5)</f>
        <v>225</v>
      </c>
      <c r="I5" s="167">
        <f>H5/F5</f>
        <v>0.0705329153605016</v>
      </c>
      <c r="J5" s="167">
        <f>H5/G5</f>
        <v>0.06588579795021959</v>
      </c>
      <c r="K5" s="24"/>
      <c r="L5" s="24"/>
      <c r="M5" s="24"/>
      <c r="N5" s="24"/>
      <c r="O5" s="24"/>
      <c r="P5" s="24"/>
      <c r="Q5" s="24"/>
      <c r="R5" s="24"/>
      <c r="S5" s="24"/>
      <c r="T5" s="24"/>
      <c r="U5" s="24"/>
      <c r="V5" s="24"/>
      <c r="W5" s="24"/>
      <c r="X5" s="24"/>
      <c r="Y5" s="24"/>
      <c r="Z5" s="24"/>
    </row>
    <row r="6" ht="19.15" customHeight="1">
      <c r="A6" t="s" s="138">
        <v>8784</v>
      </c>
      <c r="B6" s="149">
        <v>1</v>
      </c>
      <c r="C6" s="149">
        <v>22</v>
      </c>
      <c r="D6" t="s" s="205">
        <v>8801</v>
      </c>
      <c r="E6" t="s" s="205">
        <v>34</v>
      </c>
      <c r="F6" s="223">
        <v>2670</v>
      </c>
      <c r="G6" s="149">
        <v>2756</v>
      </c>
      <c r="H6" s="173">
        <f>SUM(G6-F6)</f>
        <v>86</v>
      </c>
      <c r="I6" s="167">
        <f>H6/F6</f>
        <v>0.0322097378277154</v>
      </c>
      <c r="J6" s="167">
        <f>H6/G6</f>
        <v>0.0312046444121916</v>
      </c>
      <c r="K6" s="24"/>
      <c r="L6" s="24"/>
      <c r="M6" s="24"/>
      <c r="N6" s="24"/>
      <c r="O6" s="24"/>
      <c r="P6" s="24"/>
      <c r="Q6" s="24"/>
      <c r="R6" s="24"/>
      <c r="S6" s="24"/>
      <c r="T6" s="24"/>
      <c r="U6" s="24"/>
      <c r="V6" s="24"/>
      <c r="W6" s="24"/>
      <c r="X6" s="24"/>
      <c r="Y6" s="24"/>
      <c r="Z6" s="24"/>
    </row>
    <row r="7" ht="19.15" customHeight="1">
      <c r="A7" t="s" s="138">
        <v>8784</v>
      </c>
      <c r="B7" s="149">
        <v>1</v>
      </c>
      <c r="C7" s="149">
        <v>4</v>
      </c>
      <c r="D7" t="s" s="205">
        <v>8802</v>
      </c>
      <c r="E7" t="s" s="205">
        <v>28</v>
      </c>
      <c r="F7" s="223">
        <v>2227</v>
      </c>
      <c r="G7" s="149">
        <v>2344</v>
      </c>
      <c r="H7" s="173">
        <f>SUM(G7-F7)</f>
        <v>117</v>
      </c>
      <c r="I7" s="167">
        <f>H7/F7</f>
        <v>0.0525370453524921</v>
      </c>
      <c r="J7" s="167">
        <f>H7/G7</f>
        <v>0.0499146757679181</v>
      </c>
      <c r="K7" s="24"/>
      <c r="L7" s="24"/>
      <c r="M7" s="24"/>
      <c r="N7" s="24"/>
      <c r="O7" s="24"/>
      <c r="P7" s="24"/>
      <c r="Q7" s="24"/>
      <c r="R7" s="24"/>
      <c r="S7" s="24"/>
      <c r="T7" s="24"/>
      <c r="U7" s="24"/>
      <c r="V7" s="24"/>
      <c r="W7" s="24"/>
      <c r="X7" s="24"/>
      <c r="Y7" s="24"/>
      <c r="Z7" s="24"/>
    </row>
    <row r="8" ht="19.15" customHeight="1">
      <c r="A8" t="s" s="138">
        <v>8784</v>
      </c>
      <c r="B8" s="149">
        <v>1</v>
      </c>
      <c r="C8" s="149">
        <v>3</v>
      </c>
      <c r="D8" t="s" s="205">
        <v>8803</v>
      </c>
      <c r="E8" t="s" s="205">
        <v>30</v>
      </c>
      <c r="F8" s="223">
        <v>2280</v>
      </c>
      <c r="G8" s="149">
        <v>2320</v>
      </c>
      <c r="H8" s="173">
        <f>SUM(G8-F8)</f>
        <v>40</v>
      </c>
      <c r="I8" s="167">
        <f>H8/F8</f>
        <v>0.0175438596491228</v>
      </c>
      <c r="J8" s="167">
        <f>H8/G8</f>
        <v>0.0172413793103448</v>
      </c>
      <c r="K8" s="24"/>
      <c r="L8" s="24"/>
      <c r="M8" s="24"/>
      <c r="N8" s="24"/>
      <c r="O8" s="24"/>
      <c r="P8" s="24"/>
      <c r="Q8" s="24"/>
      <c r="R8" s="24"/>
      <c r="S8" s="24"/>
      <c r="T8" s="24"/>
      <c r="U8" s="24"/>
      <c r="V8" s="24"/>
      <c r="W8" s="24"/>
      <c r="X8" s="24"/>
      <c r="Y8" s="24"/>
      <c r="Z8" s="24"/>
    </row>
    <row r="9" ht="19.15" customHeight="1">
      <c r="A9" t="s" s="138">
        <v>8784</v>
      </c>
      <c r="B9" s="149">
        <v>1</v>
      </c>
      <c r="C9" s="149">
        <v>9</v>
      </c>
      <c r="D9" t="s" s="205">
        <v>8785</v>
      </c>
      <c r="E9" t="s" s="205">
        <v>106</v>
      </c>
      <c r="F9" s="342">
        <v>610</v>
      </c>
      <c r="G9" s="343">
        <v>912</v>
      </c>
      <c r="H9" s="173">
        <f>SUM(G9-F9)</f>
        <v>302</v>
      </c>
      <c r="I9" s="167">
        <f>H9/F9</f>
        <v>0.495081967213115</v>
      </c>
      <c r="J9" s="167">
        <f>H9/G9</f>
        <v>0.331140350877193</v>
      </c>
      <c r="K9" s="24"/>
      <c r="L9" s="24"/>
      <c r="M9" s="24"/>
      <c r="N9" s="24"/>
      <c r="O9" s="24"/>
      <c r="P9" s="24"/>
      <c r="Q9" s="24"/>
      <c r="R9" s="24"/>
      <c r="S9" s="24"/>
      <c r="T9" s="24"/>
      <c r="U9" s="24"/>
      <c r="V9" s="24"/>
      <c r="W9" s="24"/>
      <c r="X9" s="24"/>
      <c r="Y9" s="24"/>
      <c r="Z9" s="24"/>
    </row>
    <row r="10" ht="19.15" customHeight="1">
      <c r="A10" t="s" s="138">
        <v>8784</v>
      </c>
      <c r="B10" s="149">
        <v>1</v>
      </c>
      <c r="C10" s="149">
        <v>6</v>
      </c>
      <c r="D10" t="s" s="205">
        <v>8804</v>
      </c>
      <c r="E10" t="s" s="205">
        <v>24</v>
      </c>
      <c r="F10" s="223">
        <v>702</v>
      </c>
      <c r="G10" s="149">
        <v>762</v>
      </c>
      <c r="H10" s="173">
        <f>SUM(G10-F10)</f>
        <v>60</v>
      </c>
      <c r="I10" s="167">
        <f>H10/F10</f>
        <v>0.0854700854700855</v>
      </c>
      <c r="J10" s="167">
        <f>H10/G10</f>
        <v>0.078740157480315</v>
      </c>
      <c r="K10" s="24"/>
      <c r="L10" s="24"/>
      <c r="M10" s="24"/>
      <c r="N10" s="24"/>
      <c r="O10" s="24"/>
      <c r="P10" s="24"/>
      <c r="Q10" s="24"/>
      <c r="R10" s="24"/>
      <c r="S10" s="24"/>
      <c r="T10" s="24"/>
      <c r="U10" s="24"/>
      <c r="V10" s="24"/>
      <c r="W10" s="24"/>
      <c r="X10" s="24"/>
      <c r="Y10" s="24"/>
      <c r="Z10" s="24"/>
    </row>
    <row r="11" ht="19.15" customHeight="1">
      <c r="A11" t="s" s="138">
        <v>8784</v>
      </c>
      <c r="B11" s="149">
        <v>1</v>
      </c>
      <c r="C11" s="149">
        <v>24</v>
      </c>
      <c r="D11" t="s" s="205">
        <v>8805</v>
      </c>
      <c r="E11" t="s" s="205">
        <v>60</v>
      </c>
      <c r="F11" s="223">
        <v>527</v>
      </c>
      <c r="G11" s="149">
        <v>547</v>
      </c>
      <c r="H11" s="173">
        <f>SUM(G11-F11)</f>
        <v>20</v>
      </c>
      <c r="I11" s="167">
        <f>H11/F11</f>
        <v>0.0379506641366224</v>
      </c>
      <c r="J11" s="167">
        <f>H11/G11</f>
        <v>0.036563071297989</v>
      </c>
      <c r="K11" s="24"/>
      <c r="L11" s="24"/>
      <c r="M11" s="24"/>
      <c r="N11" s="24"/>
      <c r="O11" s="24"/>
      <c r="P11" s="24"/>
      <c r="Q11" s="24"/>
      <c r="R11" s="24"/>
      <c r="S11" s="24"/>
      <c r="T11" s="24"/>
      <c r="U11" s="24"/>
      <c r="V11" s="24"/>
      <c r="W11" s="24"/>
      <c r="X11" s="24"/>
      <c r="Y11" s="24"/>
      <c r="Z11" s="24"/>
    </row>
    <row r="12" ht="19.15" customHeight="1">
      <c r="A12" t="s" s="138">
        <v>8784</v>
      </c>
      <c r="B12" s="149">
        <v>1</v>
      </c>
      <c r="C12" s="149">
        <v>1</v>
      </c>
      <c r="D12" t="s" s="205">
        <v>8806</v>
      </c>
      <c r="E12" t="s" s="205">
        <v>101</v>
      </c>
      <c r="F12" s="223">
        <v>446</v>
      </c>
      <c r="G12" s="149">
        <v>483</v>
      </c>
      <c r="H12" s="173">
        <f>SUM(G12-F12)</f>
        <v>37</v>
      </c>
      <c r="I12" s="167">
        <f>H12/F12</f>
        <v>0.0829596412556054</v>
      </c>
      <c r="J12" s="167">
        <f>H12/G12</f>
        <v>0.0766045548654244</v>
      </c>
      <c r="K12" s="24"/>
      <c r="L12" s="24"/>
      <c r="M12" s="24"/>
      <c r="N12" s="24"/>
      <c r="O12" s="24"/>
      <c r="P12" s="24"/>
      <c r="Q12" s="24"/>
      <c r="R12" s="24"/>
      <c r="S12" s="24"/>
      <c r="T12" s="24"/>
      <c r="U12" s="24"/>
      <c r="V12" s="24"/>
      <c r="W12" s="24"/>
      <c r="X12" s="24"/>
      <c r="Y12" s="24"/>
      <c r="Z12" s="24"/>
    </row>
    <row r="13" ht="19.15" customHeight="1">
      <c r="A13" t="s" s="138">
        <v>8784</v>
      </c>
      <c r="B13" s="149">
        <v>1</v>
      </c>
      <c r="C13" s="149">
        <v>12</v>
      </c>
      <c r="D13" t="s" s="205">
        <v>8807</v>
      </c>
      <c r="E13" t="s" s="205">
        <v>36</v>
      </c>
      <c r="F13" s="223">
        <v>338</v>
      </c>
      <c r="G13" s="149">
        <v>356</v>
      </c>
      <c r="H13" s="173">
        <f>SUM(G13-F13)</f>
        <v>18</v>
      </c>
      <c r="I13" s="167">
        <f>H13/F13</f>
        <v>0.0532544378698225</v>
      </c>
      <c r="J13" s="167">
        <f>H13/G13</f>
        <v>0.050561797752809</v>
      </c>
      <c r="K13" s="24"/>
      <c r="L13" s="24"/>
      <c r="M13" s="24"/>
      <c r="N13" s="24"/>
      <c r="O13" s="24"/>
      <c r="P13" s="24"/>
      <c r="Q13" s="24"/>
      <c r="R13" s="24"/>
      <c r="S13" s="24"/>
      <c r="T13" s="24"/>
      <c r="U13" s="24"/>
      <c r="V13" s="24"/>
      <c r="W13" s="24"/>
      <c r="X13" s="24"/>
      <c r="Y13" s="24"/>
      <c r="Z13" s="24"/>
    </row>
    <row r="14" ht="19.15" customHeight="1">
      <c r="A14" t="s" s="138">
        <v>8784</v>
      </c>
      <c r="B14" s="149">
        <v>1</v>
      </c>
      <c r="C14" s="149">
        <v>11</v>
      </c>
      <c r="D14" t="s" s="205">
        <v>8808</v>
      </c>
      <c r="E14" t="s" s="205">
        <v>2637</v>
      </c>
      <c r="F14" s="223">
        <v>288</v>
      </c>
      <c r="G14" s="149">
        <v>293</v>
      </c>
      <c r="H14" s="173">
        <f>SUM(G14-F14)</f>
        <v>5</v>
      </c>
      <c r="I14" s="167">
        <f>H14/F14</f>
        <v>0.0173611111111111</v>
      </c>
      <c r="J14" s="167">
        <f>H14/G14</f>
        <v>0.0170648464163823</v>
      </c>
      <c r="K14" s="24"/>
      <c r="L14" s="24"/>
      <c r="M14" s="24"/>
      <c r="N14" s="24"/>
      <c r="O14" s="24"/>
      <c r="P14" s="24"/>
      <c r="Q14" s="24"/>
      <c r="R14" s="24"/>
      <c r="S14" s="24"/>
      <c r="T14" s="24"/>
      <c r="U14" s="24"/>
      <c r="V14" s="24"/>
      <c r="W14" s="24"/>
      <c r="X14" s="24"/>
      <c r="Y14" s="24"/>
      <c r="Z14" s="24"/>
    </row>
    <row r="15" ht="19.15" customHeight="1">
      <c r="A15" t="s" s="138">
        <v>8784</v>
      </c>
      <c r="B15" s="149">
        <v>1</v>
      </c>
      <c r="C15" s="149">
        <v>23</v>
      </c>
      <c r="D15" t="s" s="205">
        <v>8809</v>
      </c>
      <c r="E15" t="s" s="205">
        <v>62</v>
      </c>
      <c r="F15" s="223">
        <v>234</v>
      </c>
      <c r="G15" s="149">
        <v>275</v>
      </c>
      <c r="H15" s="173">
        <f>SUM(G15-F15)</f>
        <v>41</v>
      </c>
      <c r="I15" s="167">
        <f>H15/F15</f>
        <v>0.175213675213675</v>
      </c>
      <c r="J15" s="167">
        <f>H15/G15</f>
        <v>0.149090909090909</v>
      </c>
      <c r="K15" s="24"/>
      <c r="L15" s="24"/>
      <c r="M15" s="24"/>
      <c r="N15" s="24"/>
      <c r="O15" s="24"/>
      <c r="P15" s="24"/>
      <c r="Q15" s="24"/>
      <c r="R15" s="24"/>
      <c r="S15" s="24"/>
      <c r="T15" s="24"/>
      <c r="U15" s="24"/>
      <c r="V15" s="24"/>
      <c r="W15" s="24"/>
      <c r="X15" s="24"/>
      <c r="Y15" s="24"/>
      <c r="Z15" s="24"/>
    </row>
    <row r="16" ht="19.15" customHeight="1">
      <c r="A16" t="s" s="138">
        <v>8784</v>
      </c>
      <c r="B16" s="149">
        <v>1</v>
      </c>
      <c r="C16" s="149">
        <v>28</v>
      </c>
      <c r="D16" t="s" s="205">
        <v>8810</v>
      </c>
      <c r="E16" t="s" s="205">
        <v>147</v>
      </c>
      <c r="F16" s="223">
        <v>245</v>
      </c>
      <c r="G16" s="149">
        <v>255</v>
      </c>
      <c r="H16" s="173">
        <f>SUM(G16-F16)</f>
        <v>10</v>
      </c>
      <c r="I16" s="167">
        <f>H16/F16</f>
        <v>0.0408163265306122</v>
      </c>
      <c r="J16" s="167">
        <f>H16/G16</f>
        <v>0.0392156862745098</v>
      </c>
      <c r="K16" s="24"/>
      <c r="L16" s="24"/>
      <c r="M16" s="24"/>
      <c r="N16" s="24"/>
      <c r="O16" s="24"/>
      <c r="P16" s="24"/>
      <c r="Q16" s="24"/>
      <c r="R16" s="24"/>
      <c r="S16" s="24"/>
      <c r="T16" s="24"/>
      <c r="U16" s="24"/>
      <c r="V16" s="24"/>
      <c r="W16" s="24"/>
      <c r="X16" s="24"/>
      <c r="Y16" s="24"/>
      <c r="Z16" s="24"/>
    </row>
    <row r="17" ht="19.15" customHeight="1">
      <c r="A17" t="s" s="138">
        <v>8784</v>
      </c>
      <c r="B17" s="149">
        <v>1</v>
      </c>
      <c r="C17" s="149">
        <v>21</v>
      </c>
      <c r="D17" t="s" s="205">
        <v>8811</v>
      </c>
      <c r="E17" t="s" s="205">
        <v>38</v>
      </c>
      <c r="F17" s="223">
        <v>243</v>
      </c>
      <c r="G17" s="149">
        <v>244</v>
      </c>
      <c r="H17" s="173">
        <f>SUM(G17-F17)</f>
        <v>1</v>
      </c>
      <c r="I17" s="167">
        <f>H17/F17</f>
        <v>0.00411522633744856</v>
      </c>
      <c r="J17" s="167">
        <f>H17/G17</f>
        <v>0.0040983606557377</v>
      </c>
      <c r="K17" s="24"/>
      <c r="L17" s="24"/>
      <c r="M17" s="24"/>
      <c r="N17" s="24"/>
      <c r="O17" s="24"/>
      <c r="P17" s="24"/>
      <c r="Q17" s="24"/>
      <c r="R17" s="24"/>
      <c r="S17" s="24"/>
      <c r="T17" s="24"/>
      <c r="U17" s="24"/>
      <c r="V17" s="24"/>
      <c r="W17" s="24"/>
      <c r="X17" s="24"/>
      <c r="Y17" s="24"/>
      <c r="Z17" s="24"/>
    </row>
    <row r="18" ht="19.15" customHeight="1">
      <c r="A18" t="s" s="138">
        <v>8784</v>
      </c>
      <c r="B18" s="149">
        <v>1</v>
      </c>
      <c r="C18" s="149">
        <v>34</v>
      </c>
      <c r="D18" t="s" s="205">
        <v>8812</v>
      </c>
      <c r="E18" t="s" s="205">
        <v>68</v>
      </c>
      <c r="F18" s="223">
        <v>162</v>
      </c>
      <c r="G18" s="149">
        <v>175</v>
      </c>
      <c r="H18" s="173">
        <f>SUM(G18-F18)</f>
        <v>13</v>
      </c>
      <c r="I18" s="167">
        <f>H18/F18</f>
        <v>0.0802469135802469</v>
      </c>
      <c r="J18" s="167">
        <f>H18/G18</f>
        <v>0.0742857142857143</v>
      </c>
      <c r="K18" s="24"/>
      <c r="L18" s="24"/>
      <c r="M18" s="24"/>
      <c r="N18" s="24"/>
      <c r="O18" s="24"/>
      <c r="P18" s="24"/>
      <c r="Q18" s="24"/>
      <c r="R18" s="24"/>
      <c r="S18" s="24"/>
      <c r="T18" s="24"/>
      <c r="U18" s="24"/>
      <c r="V18" s="24"/>
      <c r="W18" s="24"/>
      <c r="X18" s="24"/>
      <c r="Y18" s="24"/>
      <c r="Z18" s="24"/>
    </row>
    <row r="19" ht="19.15" customHeight="1">
      <c r="A19" t="s" s="138">
        <v>8784</v>
      </c>
      <c r="B19" s="149">
        <v>1</v>
      </c>
      <c r="C19" s="149">
        <v>13</v>
      </c>
      <c r="D19" t="s" s="205">
        <v>8813</v>
      </c>
      <c r="E19" t="s" s="205">
        <v>70</v>
      </c>
      <c r="F19" s="223">
        <v>161</v>
      </c>
      <c r="G19" s="149">
        <v>170</v>
      </c>
      <c r="H19" s="173">
        <f>SUM(G19-F19)</f>
        <v>9</v>
      </c>
      <c r="I19" s="167">
        <f>H19/F19</f>
        <v>0.0559006211180124</v>
      </c>
      <c r="J19" s="167">
        <f>H19/G19</f>
        <v>0.0529411764705882</v>
      </c>
      <c r="K19" s="24"/>
      <c r="L19" s="24"/>
      <c r="M19" s="24"/>
      <c r="N19" s="24"/>
      <c r="O19" s="24"/>
      <c r="P19" s="24"/>
      <c r="Q19" s="24"/>
      <c r="R19" s="24"/>
      <c r="S19" s="24"/>
      <c r="T19" s="24"/>
      <c r="U19" s="24"/>
      <c r="V19" s="24"/>
      <c r="W19" s="24"/>
      <c r="X19" s="24"/>
      <c r="Y19" s="24"/>
      <c r="Z19" s="24"/>
    </row>
    <row r="20" ht="19.15" customHeight="1">
      <c r="A20" t="s" s="138">
        <v>8784</v>
      </c>
      <c r="B20" s="149">
        <v>1</v>
      </c>
      <c r="C20" s="149">
        <v>30</v>
      </c>
      <c r="D20" t="s" s="205">
        <v>8814</v>
      </c>
      <c r="E20" t="s" s="205">
        <v>46</v>
      </c>
      <c r="F20" s="223">
        <v>157</v>
      </c>
      <c r="G20" s="149">
        <v>162</v>
      </c>
      <c r="H20" s="173">
        <f>SUM(G20-F20)</f>
        <v>5</v>
      </c>
      <c r="I20" s="167">
        <f>H20/F20</f>
        <v>0.0318471337579618</v>
      </c>
      <c r="J20" s="167">
        <f>H20/G20</f>
        <v>0.0308641975308642</v>
      </c>
      <c r="K20" s="24"/>
      <c r="L20" s="24"/>
      <c r="M20" s="24"/>
      <c r="N20" s="24"/>
      <c r="O20" s="24"/>
      <c r="P20" s="24"/>
      <c r="Q20" s="24"/>
      <c r="R20" s="24"/>
      <c r="S20" s="24"/>
      <c r="T20" s="24"/>
      <c r="U20" s="24"/>
      <c r="V20" s="24"/>
      <c r="W20" s="24"/>
      <c r="X20" s="24"/>
      <c r="Y20" s="24"/>
      <c r="Z20" s="24"/>
    </row>
    <row r="21" ht="19.15" customHeight="1">
      <c r="A21" t="s" s="138">
        <v>8784</v>
      </c>
      <c r="B21" s="149">
        <v>1</v>
      </c>
      <c r="C21" s="149">
        <v>26</v>
      </c>
      <c r="D21" t="s" s="205">
        <v>8815</v>
      </c>
      <c r="E21" t="s" s="205">
        <v>52</v>
      </c>
      <c r="F21" s="223">
        <v>152</v>
      </c>
      <c r="G21" s="149">
        <v>155</v>
      </c>
      <c r="H21" s="173">
        <f>SUM(G21-F21)</f>
        <v>3</v>
      </c>
      <c r="I21" s="167">
        <f>H21/F21</f>
        <v>0.0197368421052632</v>
      </c>
      <c r="J21" s="167">
        <f>H21/G21</f>
        <v>0.0193548387096774</v>
      </c>
      <c r="K21" s="24"/>
      <c r="L21" s="24"/>
      <c r="M21" s="24"/>
      <c r="N21" s="24"/>
      <c r="O21" s="24"/>
      <c r="P21" s="24"/>
      <c r="Q21" s="24"/>
      <c r="R21" s="24"/>
      <c r="S21" s="24"/>
      <c r="T21" s="24"/>
      <c r="U21" s="24"/>
      <c r="V21" s="24"/>
      <c r="W21" s="24"/>
      <c r="X21" s="24"/>
      <c r="Y21" s="24"/>
      <c r="Z21" s="24"/>
    </row>
    <row r="22" ht="19.15" customHeight="1">
      <c r="A22" t="s" s="138">
        <v>8784</v>
      </c>
      <c r="B22" s="149">
        <v>1</v>
      </c>
      <c r="C22" s="149">
        <v>17</v>
      </c>
      <c r="D22" t="s" s="205">
        <v>8816</v>
      </c>
      <c r="E22" t="s" s="205">
        <v>48</v>
      </c>
      <c r="F22" s="223">
        <v>144</v>
      </c>
      <c r="G22" s="149">
        <v>144</v>
      </c>
      <c r="H22" s="173">
        <f>SUM(G22-F22)</f>
        <v>0</v>
      </c>
      <c r="I22" s="167">
        <f>H22/F22</f>
        <v>0</v>
      </c>
      <c r="J22" s="167">
        <f>H22/G22</f>
        <v>0</v>
      </c>
      <c r="K22" s="24"/>
      <c r="L22" s="24"/>
      <c r="M22" s="24"/>
      <c r="N22" s="24"/>
      <c r="O22" s="24"/>
      <c r="P22" s="24"/>
      <c r="Q22" s="24"/>
      <c r="R22" s="24"/>
      <c r="S22" s="24"/>
      <c r="T22" s="24"/>
      <c r="U22" s="24"/>
      <c r="V22" s="24"/>
      <c r="W22" s="24"/>
      <c r="X22" s="24"/>
      <c r="Y22" s="24"/>
      <c r="Z22" s="24"/>
    </row>
    <row r="23" ht="19.15" customHeight="1">
      <c r="A23" t="s" s="138">
        <v>8784</v>
      </c>
      <c r="B23" s="149">
        <v>1</v>
      </c>
      <c r="C23" s="149">
        <v>19</v>
      </c>
      <c r="D23" t="s" s="205">
        <v>8817</v>
      </c>
      <c r="E23" t="s" s="205">
        <v>54</v>
      </c>
      <c r="F23" s="223">
        <v>129</v>
      </c>
      <c r="G23" s="149">
        <v>130</v>
      </c>
      <c r="H23" s="173">
        <f>SUM(G23-F23)</f>
        <v>1</v>
      </c>
      <c r="I23" s="167">
        <f>H23/F23</f>
        <v>0.00775193798449612</v>
      </c>
      <c r="J23" s="167">
        <f>H23/G23</f>
        <v>0.00769230769230769</v>
      </c>
      <c r="K23" s="24"/>
      <c r="L23" s="24"/>
      <c r="M23" s="24"/>
      <c r="N23" s="24"/>
      <c r="O23" s="24"/>
      <c r="P23" s="24"/>
      <c r="Q23" s="24"/>
      <c r="R23" s="24"/>
      <c r="S23" s="24"/>
      <c r="T23" s="24"/>
      <c r="U23" s="24"/>
      <c r="V23" s="24"/>
      <c r="W23" s="24"/>
      <c r="X23" s="24"/>
      <c r="Y23" s="24"/>
      <c r="Z23" s="24"/>
    </row>
    <row r="24" ht="19.15" customHeight="1">
      <c r="A24" t="s" s="138">
        <v>8784</v>
      </c>
      <c r="B24" s="149">
        <v>1</v>
      </c>
      <c r="C24" s="149">
        <v>2</v>
      </c>
      <c r="D24" t="s" s="205">
        <v>8818</v>
      </c>
      <c r="E24" t="s" s="205">
        <v>66</v>
      </c>
      <c r="F24" s="223">
        <v>119</v>
      </c>
      <c r="G24" s="149">
        <v>124</v>
      </c>
      <c r="H24" s="173">
        <f>SUM(G24-F24)</f>
        <v>5</v>
      </c>
      <c r="I24" s="167">
        <f>H24/F24</f>
        <v>0.0420168067226891</v>
      </c>
      <c r="J24" s="167">
        <f>H24/G24</f>
        <v>0.0403225806451613</v>
      </c>
      <c r="K24" s="24"/>
      <c r="L24" s="24"/>
      <c r="M24" s="24"/>
      <c r="N24" s="24"/>
      <c r="O24" s="24"/>
      <c r="P24" s="24"/>
      <c r="Q24" s="24"/>
      <c r="R24" s="24"/>
      <c r="S24" s="24"/>
      <c r="T24" s="24"/>
      <c r="U24" s="24"/>
      <c r="V24" s="24"/>
      <c r="W24" s="24"/>
      <c r="X24" s="24"/>
      <c r="Y24" s="24"/>
      <c r="Z24" s="24"/>
    </row>
    <row r="25" ht="19.15" customHeight="1">
      <c r="A25" t="s" s="138">
        <v>8784</v>
      </c>
      <c r="B25" s="149">
        <v>1</v>
      </c>
      <c r="C25" s="149">
        <v>20</v>
      </c>
      <c r="D25" t="s" s="205">
        <v>8819</v>
      </c>
      <c r="E25" t="s" s="205">
        <v>76</v>
      </c>
      <c r="F25" s="223">
        <v>72</v>
      </c>
      <c r="G25" s="149">
        <v>77</v>
      </c>
      <c r="H25" s="173">
        <f>SUM(G25-F25)</f>
        <v>5</v>
      </c>
      <c r="I25" s="167">
        <f>H25/F25</f>
        <v>0.06944444444444441</v>
      </c>
      <c r="J25" s="167">
        <f>H25/G25</f>
        <v>0.0649350649350649</v>
      </c>
      <c r="K25" s="24"/>
      <c r="L25" s="24"/>
      <c r="M25" s="24"/>
      <c r="N25" s="24"/>
      <c r="O25" s="24"/>
      <c r="P25" s="24"/>
      <c r="Q25" s="24"/>
      <c r="R25" s="24"/>
      <c r="S25" s="24"/>
      <c r="T25" s="24"/>
      <c r="U25" s="24"/>
      <c r="V25" s="24"/>
      <c r="W25" s="24"/>
      <c r="X25" s="24"/>
      <c r="Y25" s="24"/>
      <c r="Z25" s="24"/>
    </row>
    <row r="26" ht="19.15" customHeight="1">
      <c r="A26" t="s" s="138">
        <v>8784</v>
      </c>
      <c r="B26" s="149">
        <v>1</v>
      </c>
      <c r="C26" s="149">
        <v>15</v>
      </c>
      <c r="D26" t="s" s="205">
        <v>8820</v>
      </c>
      <c r="E26" t="s" s="205">
        <v>64</v>
      </c>
      <c r="F26" s="223">
        <v>64</v>
      </c>
      <c r="G26" s="149">
        <v>64</v>
      </c>
      <c r="H26" s="173">
        <f>SUM(G26-F26)</f>
        <v>0</v>
      </c>
      <c r="I26" s="167">
        <f>H26/F26</f>
        <v>0</v>
      </c>
      <c r="J26" s="167">
        <f>H26/G26</f>
        <v>0</v>
      </c>
      <c r="K26" s="24"/>
      <c r="L26" s="24"/>
      <c r="M26" s="24"/>
      <c r="N26" s="24"/>
      <c r="O26" s="24"/>
      <c r="P26" s="24"/>
      <c r="Q26" s="24"/>
      <c r="R26" s="24"/>
      <c r="S26" s="24"/>
      <c r="T26" s="24"/>
      <c r="U26" s="24"/>
      <c r="V26" s="24"/>
      <c r="W26" s="24"/>
      <c r="X26" s="24"/>
      <c r="Y26" s="24"/>
      <c r="Z26" s="24"/>
    </row>
    <row r="27" ht="19.15" customHeight="1">
      <c r="A27" t="s" s="138">
        <v>8784</v>
      </c>
      <c r="B27" s="149">
        <v>1</v>
      </c>
      <c r="C27" s="149">
        <v>25</v>
      </c>
      <c r="D27" t="s" s="205">
        <v>8821</v>
      </c>
      <c r="E27" t="s" s="205">
        <v>72</v>
      </c>
      <c r="F27" s="223">
        <v>47</v>
      </c>
      <c r="G27" s="149">
        <v>57</v>
      </c>
      <c r="H27" s="173">
        <f>SUM(G27-F27)</f>
        <v>10</v>
      </c>
      <c r="I27" s="167">
        <f>H27/F27</f>
        <v>0.212765957446809</v>
      </c>
      <c r="J27" s="167">
        <f>H27/G27</f>
        <v>0.175438596491228</v>
      </c>
      <c r="K27" s="24"/>
      <c r="L27" s="24"/>
      <c r="M27" s="24"/>
      <c r="N27" s="24"/>
      <c r="O27" s="24"/>
      <c r="P27" s="24"/>
      <c r="Q27" s="24"/>
      <c r="R27" s="24"/>
      <c r="S27" s="24"/>
      <c r="T27" s="24"/>
      <c r="U27" s="24"/>
      <c r="V27" s="24"/>
      <c r="W27" s="24"/>
      <c r="X27" s="24"/>
      <c r="Y27" s="24"/>
      <c r="Z27" s="24"/>
    </row>
    <row r="28" ht="19.15" customHeight="1">
      <c r="A28" t="s" s="138">
        <v>8784</v>
      </c>
      <c r="B28" s="149">
        <v>1</v>
      </c>
      <c r="C28" s="149">
        <v>31</v>
      </c>
      <c r="D28" t="s" s="205">
        <v>8822</v>
      </c>
      <c r="E28" t="s" s="205">
        <v>248</v>
      </c>
      <c r="F28" s="223">
        <v>52</v>
      </c>
      <c r="G28" s="149">
        <v>54</v>
      </c>
      <c r="H28" s="173">
        <f>SUM(G28-F28)</f>
        <v>2</v>
      </c>
      <c r="I28" s="167">
        <f>H28/F28</f>
        <v>0.0384615384615385</v>
      </c>
      <c r="J28" s="167">
        <f>H28/G28</f>
        <v>0.037037037037037</v>
      </c>
      <c r="K28" s="24"/>
      <c r="L28" s="24"/>
      <c r="M28" s="24"/>
      <c r="N28" s="24"/>
      <c r="O28" s="24"/>
      <c r="P28" s="24"/>
      <c r="Q28" s="24"/>
      <c r="R28" s="24"/>
      <c r="S28" s="24"/>
      <c r="T28" s="24"/>
      <c r="U28" s="24"/>
      <c r="V28" s="24"/>
      <c r="W28" s="24"/>
      <c r="X28" s="24"/>
      <c r="Y28" s="24"/>
      <c r="Z28" s="24"/>
    </row>
    <row r="29" ht="19.15" customHeight="1">
      <c r="A29" t="s" s="138">
        <v>8784</v>
      </c>
      <c r="B29" s="149">
        <v>1</v>
      </c>
      <c r="C29" s="149">
        <v>18</v>
      </c>
      <c r="D29" t="s" s="205">
        <v>8823</v>
      </c>
      <c r="E29" t="s" s="205">
        <v>281</v>
      </c>
      <c r="F29" s="223">
        <v>47</v>
      </c>
      <c r="G29" s="149">
        <v>53</v>
      </c>
      <c r="H29" s="173">
        <f>SUM(G29-F29)</f>
        <v>6</v>
      </c>
      <c r="I29" s="167">
        <f>H29/F29</f>
        <v>0.127659574468085</v>
      </c>
      <c r="J29" s="167">
        <f>H29/G29</f>
        <v>0.113207547169811</v>
      </c>
      <c r="K29" s="24"/>
      <c r="L29" s="24"/>
      <c r="M29" s="24"/>
      <c r="N29" s="24"/>
      <c r="O29" s="24"/>
      <c r="P29" s="24"/>
      <c r="Q29" s="24"/>
      <c r="R29" s="24"/>
      <c r="S29" s="24"/>
      <c r="T29" s="24"/>
      <c r="U29" s="24"/>
      <c r="V29" s="24"/>
      <c r="W29" s="24"/>
      <c r="X29" s="24"/>
      <c r="Y29" s="24"/>
      <c r="Z29" s="24"/>
    </row>
    <row r="30" ht="19.15" customHeight="1">
      <c r="A30" t="s" s="138">
        <v>8784</v>
      </c>
      <c r="B30" s="149">
        <v>1</v>
      </c>
      <c r="C30" s="149">
        <v>29</v>
      </c>
      <c r="D30" t="s" s="205">
        <v>8824</v>
      </c>
      <c r="E30" t="s" s="205">
        <v>119</v>
      </c>
      <c r="F30" s="223">
        <v>40</v>
      </c>
      <c r="G30" s="149">
        <v>44</v>
      </c>
      <c r="H30" s="173">
        <f>SUM(G30-F30)</f>
        <v>4</v>
      </c>
      <c r="I30" s="167">
        <f>H30/F30</f>
        <v>0.1</v>
      </c>
      <c r="J30" s="167">
        <f>H30/G30</f>
        <v>0.0909090909090909</v>
      </c>
      <c r="K30" s="24"/>
      <c r="L30" s="24"/>
      <c r="M30" s="24"/>
      <c r="N30" s="24"/>
      <c r="O30" s="24"/>
      <c r="P30" s="24"/>
      <c r="Q30" s="24"/>
      <c r="R30" s="24"/>
      <c r="S30" s="24"/>
      <c r="T30" s="24"/>
      <c r="U30" s="24"/>
      <c r="V30" s="24"/>
      <c r="W30" s="24"/>
      <c r="X30" s="24"/>
      <c r="Y30" s="24"/>
      <c r="Z30" s="24"/>
    </row>
    <row r="31" ht="19.15" customHeight="1">
      <c r="A31" t="s" s="138">
        <v>8784</v>
      </c>
      <c r="B31" s="149">
        <v>1</v>
      </c>
      <c r="C31" s="149">
        <v>27</v>
      </c>
      <c r="D31" t="s" s="205">
        <v>8825</v>
      </c>
      <c r="E31" t="s" s="205">
        <v>56</v>
      </c>
      <c r="F31" s="223">
        <v>33</v>
      </c>
      <c r="G31" s="149">
        <v>34</v>
      </c>
      <c r="H31" s="173">
        <f>SUM(G31-F31)</f>
        <v>1</v>
      </c>
      <c r="I31" s="167">
        <f>H31/F31</f>
        <v>0.0303030303030303</v>
      </c>
      <c r="J31" s="167">
        <f>H31/G31</f>
        <v>0.0294117647058824</v>
      </c>
      <c r="K31" s="24"/>
      <c r="L31" s="24"/>
      <c r="M31" s="24"/>
      <c r="N31" s="24"/>
      <c r="O31" s="24"/>
      <c r="P31" s="24"/>
      <c r="Q31" s="24"/>
      <c r="R31" s="24"/>
      <c r="S31" s="24"/>
      <c r="T31" s="24"/>
      <c r="U31" s="24"/>
      <c r="V31" s="24"/>
      <c r="W31" s="24"/>
      <c r="X31" s="24"/>
      <c r="Y31" s="24"/>
      <c r="Z31" s="24"/>
    </row>
    <row r="32" ht="19.15" customHeight="1">
      <c r="A32" t="s" s="138">
        <v>8784</v>
      </c>
      <c r="B32" s="149">
        <v>1</v>
      </c>
      <c r="C32" s="149">
        <v>33</v>
      </c>
      <c r="D32" t="s" s="205">
        <v>9050</v>
      </c>
      <c r="E32" t="s" s="205">
        <v>116</v>
      </c>
      <c r="F32" s="240">
        <v>18</v>
      </c>
      <c r="G32" s="172">
        <v>17</v>
      </c>
      <c r="H32" s="173">
        <f>SUM(G32-F32)</f>
        <v>-1</v>
      </c>
      <c r="I32" s="167">
        <f>H32/F32</f>
        <v>-0.0555555555555556</v>
      </c>
      <c r="J32" s="167">
        <f>H32/G32</f>
        <v>-0.0588235294117647</v>
      </c>
      <c r="K32" s="24"/>
      <c r="L32" s="24"/>
      <c r="M32" s="24"/>
      <c r="N32" s="24"/>
      <c r="O32" s="24"/>
      <c r="P32" s="24"/>
      <c r="Q32" s="24"/>
      <c r="R32" s="24"/>
      <c r="S32" s="24"/>
      <c r="T32" s="24"/>
      <c r="U32" s="24"/>
      <c r="V32" s="24"/>
      <c r="W32" s="24"/>
      <c r="X32" s="24"/>
      <c r="Y32" s="24"/>
      <c r="Z32" s="24"/>
    </row>
    <row r="33" ht="19.15" customHeight="1">
      <c r="A33" t="s" s="138">
        <v>8784</v>
      </c>
      <c r="B33" s="149">
        <v>1</v>
      </c>
      <c r="C33" s="149">
        <v>16</v>
      </c>
      <c r="D33" t="s" s="205">
        <v>8826</v>
      </c>
      <c r="E33" t="s" s="205">
        <v>44</v>
      </c>
      <c r="F33" s="223">
        <v>5</v>
      </c>
      <c r="G33" s="149">
        <v>6</v>
      </c>
      <c r="H33" s="173">
        <f>SUM(G33-F33)</f>
        <v>1</v>
      </c>
      <c r="I33" s="167">
        <f>H33/F33</f>
        <v>0.2</v>
      </c>
      <c r="J33" s="167">
        <f>H33/G33</f>
        <v>0.166666666666667</v>
      </c>
      <c r="K33" s="24"/>
      <c r="L33" s="24"/>
      <c r="M33" s="24"/>
      <c r="N33" s="24"/>
      <c r="O33" s="24"/>
      <c r="P33" s="24"/>
      <c r="Q33" s="24"/>
      <c r="R33" s="24"/>
      <c r="S33" s="24"/>
      <c r="T33" s="24"/>
      <c r="U33" s="24"/>
      <c r="V33" s="24"/>
      <c r="W33" s="24"/>
      <c r="X33" s="24"/>
      <c r="Y33" s="24"/>
      <c r="Z33" s="24"/>
    </row>
    <row r="34" ht="19.15" customHeight="1">
      <c r="A34" t="s" s="138">
        <v>8784</v>
      </c>
      <c r="B34" s="149">
        <v>1</v>
      </c>
      <c r="C34" s="149">
        <v>14</v>
      </c>
      <c r="D34" t="s" s="205">
        <v>8827</v>
      </c>
      <c r="E34" t="s" s="205">
        <v>78</v>
      </c>
      <c r="F34" s="223">
        <v>0</v>
      </c>
      <c r="G34" s="149">
        <v>0</v>
      </c>
      <c r="H34" s="173">
        <f>SUM(G34-F34)</f>
        <v>0</v>
      </c>
      <c r="I34" s="207">
        <f>H34/F34</f>
      </c>
      <c r="J34" s="207">
        <f>H34/G34</f>
      </c>
      <c r="K34" s="24"/>
      <c r="L34" s="24"/>
      <c r="M34" s="24"/>
      <c r="N34" s="24"/>
      <c r="O34" s="24"/>
      <c r="P34" s="24"/>
      <c r="Q34" s="24"/>
      <c r="R34" s="24"/>
      <c r="S34" s="24"/>
      <c r="T34" s="24"/>
      <c r="U34" s="24"/>
      <c r="V34" s="24"/>
      <c r="W34" s="24"/>
      <c r="X34" s="24"/>
      <c r="Y34" s="24"/>
      <c r="Z34" s="24"/>
    </row>
    <row r="35" ht="19.15" customHeight="1">
      <c r="A35" t="s" s="138">
        <v>8784</v>
      </c>
      <c r="B35" s="149">
        <v>1</v>
      </c>
      <c r="C35" s="149">
        <v>32</v>
      </c>
      <c r="D35" t="s" s="205">
        <v>8828</v>
      </c>
      <c r="E35" t="s" s="205">
        <v>8414</v>
      </c>
      <c r="F35" s="223">
        <v>0</v>
      </c>
      <c r="G35" s="149">
        <v>0</v>
      </c>
      <c r="H35" s="206">
        <f>SUM(G35-F35)</f>
        <v>0</v>
      </c>
      <c r="I35" s="176">
        <f>H35/F35</f>
      </c>
      <c r="J35" s="176">
        <f>H35/G35</f>
      </c>
      <c r="K35" s="174"/>
      <c r="L35" s="174"/>
      <c r="M35" s="174"/>
      <c r="N35" s="174"/>
      <c r="O35" s="174"/>
      <c r="P35" s="174"/>
      <c r="Q35" s="174"/>
      <c r="R35" s="174"/>
      <c r="S35" s="174"/>
      <c r="T35" s="174"/>
      <c r="U35" s="174"/>
      <c r="V35" s="174"/>
      <c r="W35" s="174"/>
      <c r="X35" s="174"/>
      <c r="Y35" s="174"/>
      <c r="Z35" s="174"/>
    </row>
    <row r="36" ht="19.15" customHeight="1">
      <c r="A36" s="177"/>
      <c r="B36" s="178"/>
      <c r="C36" s="178"/>
      <c r="D36" s="179"/>
      <c r="E36" s="179"/>
      <c r="F36" s="181">
        <f>SUM(F2:F35)</f>
        <v>86598</v>
      </c>
      <c r="G36" s="180">
        <f>SUM(G2:G35)</f>
        <v>90817</v>
      </c>
      <c r="H36" s="181">
        <f>SUM(H2:H35)</f>
        <v>4219</v>
      </c>
      <c r="I36" s="182">
        <f>H36/F36</f>
        <v>0.0487193699623548</v>
      </c>
      <c r="J36" s="182">
        <f>H36/G36</f>
        <v>0.0464560599887686</v>
      </c>
      <c r="K36" s="183"/>
      <c r="L36" s="183"/>
      <c r="M36" s="183"/>
      <c r="N36" s="183"/>
      <c r="O36" s="183"/>
      <c r="P36" s="183"/>
      <c r="Q36" s="183"/>
      <c r="R36" s="183"/>
      <c r="S36" s="183"/>
      <c r="T36" s="183"/>
      <c r="U36" s="183"/>
      <c r="V36" s="183"/>
      <c r="W36" s="183"/>
      <c r="X36" s="183"/>
      <c r="Y36" s="183"/>
      <c r="Z36" s="184"/>
    </row>
    <row r="37" ht="19.15" customHeight="1">
      <c r="A37" s="230"/>
      <c r="B37" s="231"/>
      <c r="C37" s="231"/>
      <c r="D37" s="232"/>
      <c r="E37" s="232"/>
      <c r="F37" s="233"/>
      <c r="G37" s="231"/>
      <c r="H37" s="234"/>
      <c r="I37" s="188"/>
      <c r="J37" s="188"/>
      <c r="K37" s="189"/>
      <c r="L37" s="189"/>
      <c r="M37" s="189"/>
      <c r="N37" s="189"/>
      <c r="O37" s="189"/>
      <c r="P37" s="189"/>
      <c r="Q37" s="189"/>
      <c r="R37" s="189"/>
      <c r="S37" s="189"/>
      <c r="T37" s="189"/>
      <c r="U37" s="189"/>
      <c r="V37" s="189"/>
      <c r="W37" s="189"/>
      <c r="X37" s="189"/>
      <c r="Y37" s="189"/>
      <c r="Z37" s="189"/>
    </row>
    <row r="38" ht="19.15" customHeight="1">
      <c r="A38" t="s" s="138">
        <v>8784</v>
      </c>
      <c r="B38" s="149">
        <v>2</v>
      </c>
      <c r="C38" s="149">
        <v>4</v>
      </c>
      <c r="D38" t="s" s="205">
        <v>8829</v>
      </c>
      <c r="E38" t="s" s="205">
        <v>20</v>
      </c>
      <c r="F38" s="223">
        <v>34920</v>
      </c>
      <c r="G38" s="149">
        <v>36802</v>
      </c>
      <c r="H38" s="173">
        <f>SUM(G38-F38)</f>
        <v>1882</v>
      </c>
      <c r="I38" s="167">
        <f>H38/F38</f>
        <v>0.0538946162657503</v>
      </c>
      <c r="J38" s="167">
        <f>H38/G38</f>
        <v>0.0511385250801587</v>
      </c>
      <c r="K38" s="24"/>
      <c r="L38" s="24"/>
      <c r="M38" s="24"/>
      <c r="N38" s="24"/>
      <c r="O38" s="24"/>
      <c r="P38" s="24"/>
      <c r="Q38" s="24"/>
      <c r="R38" s="24"/>
      <c r="S38" s="24"/>
      <c r="T38" s="24"/>
      <c r="U38" s="24"/>
      <c r="V38" s="24"/>
      <c r="W38" s="24"/>
      <c r="X38" s="24"/>
      <c r="Y38" s="24"/>
      <c r="Z38" s="24"/>
    </row>
    <row r="39" ht="19.15" customHeight="1">
      <c r="A39" t="s" s="138">
        <v>8784</v>
      </c>
      <c r="B39" s="149">
        <v>2</v>
      </c>
      <c r="C39" s="149">
        <v>9</v>
      </c>
      <c r="D39" t="s" s="205">
        <v>8830</v>
      </c>
      <c r="E39" t="s" s="205">
        <v>22</v>
      </c>
      <c r="F39" s="223">
        <v>18111</v>
      </c>
      <c r="G39" s="149">
        <v>19040</v>
      </c>
      <c r="H39" s="173">
        <f>SUM(G39-F39)</f>
        <v>929</v>
      </c>
      <c r="I39" s="167">
        <f>H39/F39</f>
        <v>0.0512947932195903</v>
      </c>
      <c r="J39" s="167">
        <f>H39/G39</f>
        <v>0.0487920168067227</v>
      </c>
      <c r="K39" s="24"/>
      <c r="L39" s="24"/>
      <c r="M39" s="24"/>
      <c r="N39" s="24"/>
      <c r="O39" s="24"/>
      <c r="P39" s="24"/>
      <c r="Q39" s="24"/>
      <c r="R39" s="24"/>
      <c r="S39" s="24"/>
      <c r="T39" s="24"/>
      <c r="U39" s="24"/>
      <c r="V39" s="24"/>
      <c r="W39" s="24"/>
      <c r="X39" s="24"/>
      <c r="Y39" s="24"/>
      <c r="Z39" s="24"/>
    </row>
    <row r="40" ht="19.15" customHeight="1">
      <c r="A40" t="s" s="138">
        <v>8784</v>
      </c>
      <c r="B40" s="149">
        <v>2</v>
      </c>
      <c r="C40" s="149">
        <v>5</v>
      </c>
      <c r="D40" t="s" s="205">
        <v>8831</v>
      </c>
      <c r="E40" t="s" s="205">
        <v>17</v>
      </c>
      <c r="F40" s="223">
        <v>18001</v>
      </c>
      <c r="G40" s="149">
        <v>18903</v>
      </c>
      <c r="H40" s="173">
        <f>SUM(G40-F40)</f>
        <v>902</v>
      </c>
      <c r="I40" s="167">
        <f>H40/F40</f>
        <v>0.0501083273151492</v>
      </c>
      <c r="J40" s="167">
        <f>H40/G40</f>
        <v>0.0477172935512882</v>
      </c>
      <c r="K40" s="24"/>
      <c r="L40" s="24"/>
      <c r="M40" s="24"/>
      <c r="N40" s="24"/>
      <c r="O40" s="24"/>
      <c r="P40" s="24"/>
      <c r="Q40" s="24"/>
      <c r="R40" s="24"/>
      <c r="S40" s="24"/>
      <c r="T40" s="24"/>
      <c r="U40" s="24"/>
      <c r="V40" s="24"/>
      <c r="W40" s="24"/>
      <c r="X40" s="24"/>
      <c r="Y40" s="24"/>
      <c r="Z40" s="24"/>
    </row>
    <row r="41" ht="19.15" customHeight="1">
      <c r="A41" t="s" s="138">
        <v>8784</v>
      </c>
      <c r="B41" s="149">
        <v>2</v>
      </c>
      <c r="C41" s="149">
        <v>6</v>
      </c>
      <c r="D41" t="s" s="205">
        <v>8832</v>
      </c>
      <c r="E41" t="s" s="205">
        <v>26</v>
      </c>
      <c r="F41" s="223">
        <v>11928</v>
      </c>
      <c r="G41" s="149">
        <v>12701</v>
      </c>
      <c r="H41" s="173">
        <f>SUM(G41-F41)</f>
        <v>773</v>
      </c>
      <c r="I41" s="167">
        <f>H41/F41</f>
        <v>0.0648054996646546</v>
      </c>
      <c r="J41" s="167">
        <f>H41/G41</f>
        <v>0.0608613495000394</v>
      </c>
      <c r="K41" s="24"/>
      <c r="L41" s="24"/>
      <c r="M41" s="24"/>
      <c r="N41" s="24"/>
      <c r="O41" s="24"/>
      <c r="P41" s="24"/>
      <c r="Q41" s="24"/>
      <c r="R41" s="24"/>
      <c r="S41" s="24"/>
      <c r="T41" s="24"/>
      <c r="U41" s="24"/>
      <c r="V41" s="24"/>
      <c r="W41" s="24"/>
      <c r="X41" s="24"/>
      <c r="Y41" s="24"/>
      <c r="Z41" s="24"/>
    </row>
    <row r="42" ht="19.15" customHeight="1">
      <c r="A42" t="s" s="138">
        <v>8784</v>
      </c>
      <c r="B42" s="149">
        <v>2</v>
      </c>
      <c r="C42" s="149">
        <v>29</v>
      </c>
      <c r="D42" t="s" s="205">
        <v>8833</v>
      </c>
      <c r="E42" t="s" s="205">
        <v>34</v>
      </c>
      <c r="F42" s="223">
        <v>3618</v>
      </c>
      <c r="G42" s="149">
        <v>3778</v>
      </c>
      <c r="H42" s="173">
        <f>SUM(G42-F42)</f>
        <v>160</v>
      </c>
      <c r="I42" s="167">
        <f>H42/F42</f>
        <v>0.0442233278054174</v>
      </c>
      <c r="J42" s="167">
        <f>H42/G42</f>
        <v>0.042350449973531</v>
      </c>
      <c r="K42" s="24"/>
      <c r="L42" s="24"/>
      <c r="M42" s="24"/>
      <c r="N42" s="24"/>
      <c r="O42" s="24"/>
      <c r="P42" s="24"/>
      <c r="Q42" s="24"/>
      <c r="R42" s="24"/>
      <c r="S42" s="24"/>
      <c r="T42" s="24"/>
      <c r="U42" s="24"/>
      <c r="V42" s="24"/>
      <c r="W42" s="24"/>
      <c r="X42" s="24"/>
      <c r="Y42" s="24"/>
      <c r="Z42" s="24"/>
    </row>
    <row r="43" ht="19.15" customHeight="1">
      <c r="A43" t="s" s="138">
        <v>8784</v>
      </c>
      <c r="B43" s="149">
        <v>2</v>
      </c>
      <c r="C43" s="149">
        <v>10</v>
      </c>
      <c r="D43" t="s" s="205">
        <v>8834</v>
      </c>
      <c r="E43" t="s" s="205">
        <v>28</v>
      </c>
      <c r="F43" s="223">
        <v>2606</v>
      </c>
      <c r="G43" s="149">
        <v>2856</v>
      </c>
      <c r="H43" s="173">
        <f>SUM(G43-F43)</f>
        <v>250</v>
      </c>
      <c r="I43" s="167">
        <f>H43/F43</f>
        <v>0.0959324635456639</v>
      </c>
      <c r="J43" s="167">
        <f>H43/G43</f>
        <v>0.08753501400560219</v>
      </c>
      <c r="K43" s="24"/>
      <c r="L43" s="24"/>
      <c r="M43" s="24"/>
      <c r="N43" s="24"/>
      <c r="O43" s="24"/>
      <c r="P43" s="24"/>
      <c r="Q43" s="24"/>
      <c r="R43" s="24"/>
      <c r="S43" s="24"/>
      <c r="T43" s="24"/>
      <c r="U43" s="24"/>
      <c r="V43" s="24"/>
      <c r="W43" s="24"/>
      <c r="X43" s="24"/>
      <c r="Y43" s="24"/>
      <c r="Z43" s="24"/>
    </row>
    <row r="44" ht="19.15" customHeight="1">
      <c r="A44" t="s" s="138">
        <v>8784</v>
      </c>
      <c r="B44" s="149">
        <v>2</v>
      </c>
      <c r="C44" s="149">
        <v>7</v>
      </c>
      <c r="D44" t="s" s="205">
        <v>8835</v>
      </c>
      <c r="E44" t="s" s="205">
        <v>30</v>
      </c>
      <c r="F44" s="223">
        <v>1422</v>
      </c>
      <c r="G44" s="149">
        <v>1495</v>
      </c>
      <c r="H44" s="173">
        <f>SUM(G44-F44)</f>
        <v>73</v>
      </c>
      <c r="I44" s="167">
        <f>H44/F44</f>
        <v>0.0513361462728551</v>
      </c>
      <c r="J44" s="167">
        <f>H44/G44</f>
        <v>0.0488294314381271</v>
      </c>
      <c r="K44" s="24"/>
      <c r="L44" s="24"/>
      <c r="M44" s="24"/>
      <c r="N44" s="24"/>
      <c r="O44" s="24"/>
      <c r="P44" s="24"/>
      <c r="Q44" s="24"/>
      <c r="R44" s="24"/>
      <c r="S44" s="24"/>
      <c r="T44" s="24"/>
      <c r="U44" s="24"/>
      <c r="V44" s="24"/>
      <c r="W44" s="24"/>
      <c r="X44" s="24"/>
      <c r="Y44" s="24"/>
      <c r="Z44" s="24"/>
    </row>
    <row r="45" ht="19.15" customHeight="1">
      <c r="A45" t="s" s="138">
        <v>8784</v>
      </c>
      <c r="B45" s="149">
        <v>2</v>
      </c>
      <c r="C45" s="149">
        <v>2</v>
      </c>
      <c r="D45" t="s" s="205">
        <v>8836</v>
      </c>
      <c r="E45" t="s" s="205">
        <v>24</v>
      </c>
      <c r="F45" s="223">
        <v>721</v>
      </c>
      <c r="G45" s="149">
        <v>832</v>
      </c>
      <c r="H45" s="173">
        <f>SUM(G45-F45)</f>
        <v>111</v>
      </c>
      <c r="I45" s="167">
        <f>H45/F45</f>
        <v>0.153952843273232</v>
      </c>
      <c r="J45" s="167">
        <f>H45/G45</f>
        <v>0.133413461538462</v>
      </c>
      <c r="K45" s="24"/>
      <c r="L45" s="24"/>
      <c r="M45" s="24"/>
      <c r="N45" s="24"/>
      <c r="O45" s="24"/>
      <c r="P45" s="24"/>
      <c r="Q45" s="24"/>
      <c r="R45" s="24"/>
      <c r="S45" s="24"/>
      <c r="T45" s="24"/>
      <c r="U45" s="24"/>
      <c r="V45" s="24"/>
      <c r="W45" s="24"/>
      <c r="X45" s="24"/>
      <c r="Y45" s="24"/>
      <c r="Z45" s="24"/>
    </row>
    <row r="46" ht="19.15" customHeight="1">
      <c r="A46" t="s" s="138">
        <v>8784</v>
      </c>
      <c r="B46" s="149">
        <v>2</v>
      </c>
      <c r="C46" s="149">
        <v>12</v>
      </c>
      <c r="D46" t="s" s="205">
        <v>8837</v>
      </c>
      <c r="E46" t="s" s="205">
        <v>60</v>
      </c>
      <c r="F46" s="223">
        <v>756</v>
      </c>
      <c r="G46" s="149">
        <v>785</v>
      </c>
      <c r="H46" s="173">
        <f>SUM(G46-F46)</f>
        <v>29</v>
      </c>
      <c r="I46" s="167">
        <f>H46/F46</f>
        <v>0.0383597883597884</v>
      </c>
      <c r="J46" s="167">
        <f>H46/G46</f>
        <v>0.0369426751592357</v>
      </c>
      <c r="K46" s="24"/>
      <c r="L46" s="24"/>
      <c r="M46" s="24"/>
      <c r="N46" s="24"/>
      <c r="O46" s="24"/>
      <c r="P46" s="24"/>
      <c r="Q46" s="24"/>
      <c r="R46" s="24"/>
      <c r="S46" s="24"/>
      <c r="T46" s="24"/>
      <c r="U46" s="24"/>
      <c r="V46" s="24"/>
      <c r="W46" s="24"/>
      <c r="X46" s="24"/>
      <c r="Y46" s="24"/>
      <c r="Z46" s="24"/>
    </row>
    <row r="47" ht="19.15" customHeight="1">
      <c r="A47" t="s" s="138">
        <v>8784</v>
      </c>
      <c r="B47" s="149">
        <v>2</v>
      </c>
      <c r="C47" s="149">
        <v>11</v>
      </c>
      <c r="D47" t="s" s="205">
        <v>8838</v>
      </c>
      <c r="E47" t="s" s="205">
        <v>38</v>
      </c>
      <c r="F47" s="223">
        <v>435</v>
      </c>
      <c r="G47" s="149">
        <v>459</v>
      </c>
      <c r="H47" s="173">
        <f>SUM(G47-F47)</f>
        <v>24</v>
      </c>
      <c r="I47" s="167">
        <f>H47/F47</f>
        <v>0.0551724137931034</v>
      </c>
      <c r="J47" s="167">
        <f>H47/G47</f>
        <v>0.0522875816993464</v>
      </c>
      <c r="K47" s="24"/>
      <c r="L47" s="24"/>
      <c r="M47" s="24"/>
      <c r="N47" s="24"/>
      <c r="O47" s="24"/>
      <c r="P47" s="24"/>
      <c r="Q47" s="24"/>
      <c r="R47" s="24"/>
      <c r="S47" s="24"/>
      <c r="T47" s="24"/>
      <c r="U47" s="24"/>
      <c r="V47" s="24"/>
      <c r="W47" s="24"/>
      <c r="X47" s="24"/>
      <c r="Y47" s="24"/>
      <c r="Z47" s="24"/>
    </row>
    <row r="48" ht="19.15" customHeight="1">
      <c r="A48" t="s" s="138">
        <v>8784</v>
      </c>
      <c r="B48" s="149">
        <v>2</v>
      </c>
      <c r="C48" s="149">
        <v>3</v>
      </c>
      <c r="D48" t="s" s="205">
        <v>8839</v>
      </c>
      <c r="E48" t="s" s="205">
        <v>101</v>
      </c>
      <c r="F48" s="223">
        <v>387</v>
      </c>
      <c r="G48" s="149">
        <v>410</v>
      </c>
      <c r="H48" s="173">
        <f>SUM(G48-F48)</f>
        <v>23</v>
      </c>
      <c r="I48" s="167">
        <f>H48/F48</f>
        <v>0.0594315245478036</v>
      </c>
      <c r="J48" s="167">
        <f>H48/G48</f>
        <v>0.0560975609756098</v>
      </c>
      <c r="K48" s="24"/>
      <c r="L48" s="24"/>
      <c r="M48" s="24"/>
      <c r="N48" s="24"/>
      <c r="O48" s="24"/>
      <c r="P48" s="24"/>
      <c r="Q48" s="24"/>
      <c r="R48" s="24"/>
      <c r="S48" s="24"/>
      <c r="T48" s="24"/>
      <c r="U48" s="24"/>
      <c r="V48" s="24"/>
      <c r="W48" s="24"/>
      <c r="X48" s="24"/>
      <c r="Y48" s="24"/>
      <c r="Z48" s="24"/>
    </row>
    <row r="49" ht="19.15" customHeight="1">
      <c r="A49" t="s" s="138">
        <v>8784</v>
      </c>
      <c r="B49" s="149">
        <v>2</v>
      </c>
      <c r="C49" s="149">
        <v>20</v>
      </c>
      <c r="D49" t="s" s="205">
        <v>8840</v>
      </c>
      <c r="E49" t="s" s="205">
        <v>2637</v>
      </c>
      <c r="F49" s="223">
        <v>377</v>
      </c>
      <c r="G49" s="149">
        <v>389</v>
      </c>
      <c r="H49" s="173">
        <f>SUM(G49-F49)</f>
        <v>12</v>
      </c>
      <c r="I49" s="167">
        <f>H49/F49</f>
        <v>0.0318302387267905</v>
      </c>
      <c r="J49" s="167">
        <f>H49/G49</f>
        <v>0.0308483290488432</v>
      </c>
      <c r="K49" s="24"/>
      <c r="L49" s="24"/>
      <c r="M49" s="24"/>
      <c r="N49" s="24"/>
      <c r="O49" s="24"/>
      <c r="P49" s="24"/>
      <c r="Q49" s="24"/>
      <c r="R49" s="24"/>
      <c r="S49" s="24"/>
      <c r="T49" s="24"/>
      <c r="U49" s="24"/>
      <c r="V49" s="24"/>
      <c r="W49" s="24"/>
      <c r="X49" s="24"/>
      <c r="Y49" s="24"/>
      <c r="Z49" s="24"/>
    </row>
    <row r="50" ht="19.15" customHeight="1">
      <c r="A50" t="s" s="138">
        <v>8784</v>
      </c>
      <c r="B50" s="149">
        <v>2</v>
      </c>
      <c r="C50" s="149">
        <v>18</v>
      </c>
      <c r="D50" t="s" s="205">
        <v>8841</v>
      </c>
      <c r="E50" t="s" s="205">
        <v>62</v>
      </c>
      <c r="F50" s="223">
        <v>266</v>
      </c>
      <c r="G50" s="149">
        <v>285</v>
      </c>
      <c r="H50" s="173">
        <f>SUM(G50-F50)</f>
        <v>19</v>
      </c>
      <c r="I50" s="167">
        <f>H50/F50</f>
        <v>0.0714285714285714</v>
      </c>
      <c r="J50" s="167">
        <f>H50/G50</f>
        <v>0.06666666666666669</v>
      </c>
      <c r="K50" s="24"/>
      <c r="L50" s="24"/>
      <c r="M50" s="24"/>
      <c r="N50" s="24"/>
      <c r="O50" s="24"/>
      <c r="P50" s="24"/>
      <c r="Q50" s="24"/>
      <c r="R50" s="24"/>
      <c r="S50" s="24"/>
      <c r="T50" s="24"/>
      <c r="U50" s="24"/>
      <c r="V50" s="24"/>
      <c r="W50" s="24"/>
      <c r="X50" s="24"/>
      <c r="Y50" s="24"/>
      <c r="Z50" s="24"/>
    </row>
    <row r="51" ht="19.15" customHeight="1">
      <c r="A51" t="s" s="138">
        <v>8784</v>
      </c>
      <c r="B51" s="149">
        <v>2</v>
      </c>
      <c r="C51" s="149">
        <v>24</v>
      </c>
      <c r="D51" t="s" s="205">
        <v>8842</v>
      </c>
      <c r="E51" t="s" s="205">
        <v>66</v>
      </c>
      <c r="F51" s="223">
        <v>216</v>
      </c>
      <c r="G51" s="149">
        <v>228</v>
      </c>
      <c r="H51" s="173">
        <f>SUM(G51-F51)</f>
        <v>12</v>
      </c>
      <c r="I51" s="167">
        <f>H51/F51</f>
        <v>0.0555555555555556</v>
      </c>
      <c r="J51" s="167">
        <f>H51/G51</f>
        <v>0.0526315789473684</v>
      </c>
      <c r="K51" s="24"/>
      <c r="L51" s="24"/>
      <c r="M51" s="24"/>
      <c r="N51" s="24"/>
      <c r="O51" s="24"/>
      <c r="P51" s="24"/>
      <c r="Q51" s="24"/>
      <c r="R51" s="24"/>
      <c r="S51" s="24"/>
      <c r="T51" s="24"/>
      <c r="U51" s="24"/>
      <c r="V51" s="24"/>
      <c r="W51" s="24"/>
      <c r="X51" s="24"/>
      <c r="Y51" s="24"/>
      <c r="Z51" s="24"/>
    </row>
    <row r="52" ht="19.15" customHeight="1">
      <c r="A52" t="s" s="138">
        <v>8784</v>
      </c>
      <c r="B52" s="149">
        <v>2</v>
      </c>
      <c r="C52" s="149">
        <v>8</v>
      </c>
      <c r="D52" t="s" s="205">
        <v>8843</v>
      </c>
      <c r="E52" t="s" s="205">
        <v>70</v>
      </c>
      <c r="F52" s="223">
        <v>158</v>
      </c>
      <c r="G52" s="149">
        <v>173</v>
      </c>
      <c r="H52" s="173">
        <f>SUM(G52-F52)</f>
        <v>15</v>
      </c>
      <c r="I52" s="167">
        <f>H52/F52</f>
        <v>0.0949367088607595</v>
      </c>
      <c r="J52" s="167">
        <f>H52/G52</f>
        <v>0.0867052023121387</v>
      </c>
      <c r="K52" s="24"/>
      <c r="L52" s="24"/>
      <c r="M52" s="24"/>
      <c r="N52" s="24"/>
      <c r="O52" s="24"/>
      <c r="P52" s="24"/>
      <c r="Q52" s="24"/>
      <c r="R52" s="24"/>
      <c r="S52" s="24"/>
      <c r="T52" s="24"/>
      <c r="U52" s="24"/>
      <c r="V52" s="24"/>
      <c r="W52" s="24"/>
      <c r="X52" s="24"/>
      <c r="Y52" s="24"/>
      <c r="Z52" s="24"/>
    </row>
    <row r="53" ht="19.15" customHeight="1">
      <c r="A53" t="s" s="138">
        <v>8784</v>
      </c>
      <c r="B53" s="149">
        <v>2</v>
      </c>
      <c r="C53" s="149">
        <v>21</v>
      </c>
      <c r="D53" t="s" s="205">
        <v>8844</v>
      </c>
      <c r="E53" t="s" s="205">
        <v>72</v>
      </c>
      <c r="F53" s="223">
        <v>153</v>
      </c>
      <c r="G53" s="149">
        <v>173</v>
      </c>
      <c r="H53" s="173">
        <f>SUM(G53-F53)</f>
        <v>20</v>
      </c>
      <c r="I53" s="167">
        <f>H53/F53</f>
        <v>0.130718954248366</v>
      </c>
      <c r="J53" s="167">
        <f>H53/G53</f>
        <v>0.115606936416185</v>
      </c>
      <c r="K53" s="24"/>
      <c r="L53" s="24"/>
      <c r="M53" s="24"/>
      <c r="N53" s="24"/>
      <c r="O53" s="24"/>
      <c r="P53" s="24"/>
      <c r="Q53" s="24"/>
      <c r="R53" s="24"/>
      <c r="S53" s="24"/>
      <c r="T53" s="24"/>
      <c r="U53" s="24"/>
      <c r="V53" s="24"/>
      <c r="W53" s="24"/>
      <c r="X53" s="24"/>
      <c r="Y53" s="24"/>
      <c r="Z53" s="24"/>
    </row>
    <row r="54" ht="19.15" customHeight="1">
      <c r="A54" t="s" s="138">
        <v>8784</v>
      </c>
      <c r="B54" s="149">
        <v>2</v>
      </c>
      <c r="C54" s="149">
        <v>26</v>
      </c>
      <c r="D54" t="s" s="205">
        <v>8845</v>
      </c>
      <c r="E54" t="s" s="205">
        <v>52</v>
      </c>
      <c r="F54" s="223">
        <v>147</v>
      </c>
      <c r="G54" s="149">
        <v>160</v>
      </c>
      <c r="H54" s="173">
        <f>SUM(G54-F54)</f>
        <v>13</v>
      </c>
      <c r="I54" s="167">
        <f>H54/F54</f>
        <v>0.08843537414965991</v>
      </c>
      <c r="J54" s="167">
        <f>H54/G54</f>
        <v>0.08125</v>
      </c>
      <c r="K54" s="24"/>
      <c r="L54" s="24"/>
      <c r="M54" s="24"/>
      <c r="N54" s="24"/>
      <c r="O54" s="24"/>
      <c r="P54" s="24"/>
      <c r="Q54" s="24"/>
      <c r="R54" s="24"/>
      <c r="S54" s="24"/>
      <c r="T54" s="24"/>
      <c r="U54" s="24"/>
      <c r="V54" s="24"/>
      <c r="W54" s="24"/>
      <c r="X54" s="24"/>
      <c r="Y54" s="24"/>
      <c r="Z54" s="24"/>
    </row>
    <row r="55" ht="19.15" customHeight="1">
      <c r="A55" t="s" s="138">
        <v>8784</v>
      </c>
      <c r="B55" s="149">
        <v>2</v>
      </c>
      <c r="C55" s="149">
        <v>14</v>
      </c>
      <c r="D55" t="s" s="205">
        <v>8846</v>
      </c>
      <c r="E55" t="s" s="205">
        <v>48</v>
      </c>
      <c r="F55" s="223">
        <v>156</v>
      </c>
      <c r="G55" s="149">
        <v>157</v>
      </c>
      <c r="H55" s="173">
        <f>SUM(G55-F55)</f>
        <v>1</v>
      </c>
      <c r="I55" s="167">
        <f>H55/F55</f>
        <v>0.00641025641025641</v>
      </c>
      <c r="J55" s="167">
        <f>H55/G55</f>
        <v>0.00636942675159236</v>
      </c>
      <c r="K55" s="24"/>
      <c r="L55" s="24"/>
      <c r="M55" s="24"/>
      <c r="N55" s="24"/>
      <c r="O55" s="24"/>
      <c r="P55" s="24"/>
      <c r="Q55" s="24"/>
      <c r="R55" s="24"/>
      <c r="S55" s="24"/>
      <c r="T55" s="24"/>
      <c r="U55" s="24"/>
      <c r="V55" s="24"/>
      <c r="W55" s="24"/>
      <c r="X55" s="24"/>
      <c r="Y55" s="24"/>
      <c r="Z55" s="24"/>
    </row>
    <row r="56" ht="19.15" customHeight="1">
      <c r="A56" t="s" s="138">
        <v>8784</v>
      </c>
      <c r="B56" s="149">
        <v>2</v>
      </c>
      <c r="C56" s="149">
        <v>22</v>
      </c>
      <c r="D56" t="s" s="205">
        <v>8847</v>
      </c>
      <c r="E56" t="s" s="205">
        <v>110</v>
      </c>
      <c r="F56" s="223">
        <v>130</v>
      </c>
      <c r="G56" s="149">
        <v>138</v>
      </c>
      <c r="H56" s="173">
        <f>SUM(G56-F56)</f>
        <v>8</v>
      </c>
      <c r="I56" s="167">
        <f>H56/F56</f>
        <v>0.0615384615384615</v>
      </c>
      <c r="J56" s="167">
        <f>H56/G56</f>
        <v>0.0579710144927536</v>
      </c>
      <c r="K56" s="24"/>
      <c r="L56" s="24"/>
      <c r="M56" s="24"/>
      <c r="N56" s="24"/>
      <c r="O56" s="24"/>
      <c r="P56" s="24"/>
      <c r="Q56" s="24"/>
      <c r="R56" s="24"/>
      <c r="S56" s="24"/>
      <c r="T56" s="24"/>
      <c r="U56" s="24"/>
      <c r="V56" s="24"/>
      <c r="W56" s="24"/>
      <c r="X56" s="24"/>
      <c r="Y56" s="24"/>
      <c r="Z56" s="24"/>
    </row>
    <row r="57" ht="19.15" customHeight="1">
      <c r="A57" t="s" s="138">
        <v>8784</v>
      </c>
      <c r="B57" s="149">
        <v>2</v>
      </c>
      <c r="C57" s="149">
        <v>17</v>
      </c>
      <c r="D57" t="s" s="205">
        <v>8848</v>
      </c>
      <c r="E57" t="s" s="205">
        <v>74</v>
      </c>
      <c r="F57" s="223">
        <v>129</v>
      </c>
      <c r="G57" s="149">
        <v>132</v>
      </c>
      <c r="H57" s="173">
        <f>SUM(G57-F57)</f>
        <v>3</v>
      </c>
      <c r="I57" s="167">
        <f>H57/F57</f>
        <v>0.0232558139534884</v>
      </c>
      <c r="J57" s="167">
        <f>H57/G57</f>
        <v>0.0227272727272727</v>
      </c>
      <c r="K57" s="24"/>
      <c r="L57" s="24"/>
      <c r="M57" s="24"/>
      <c r="N57" s="24"/>
      <c r="O57" s="24"/>
      <c r="P57" s="24"/>
      <c r="Q57" s="24"/>
      <c r="R57" s="24"/>
      <c r="S57" s="24"/>
      <c r="T57" s="24"/>
      <c r="U57" s="24"/>
      <c r="V57" s="24"/>
      <c r="W57" s="24"/>
      <c r="X57" s="24"/>
      <c r="Y57" s="24"/>
      <c r="Z57" s="24"/>
    </row>
    <row r="58" ht="19.15" customHeight="1">
      <c r="A58" t="s" s="138">
        <v>8784</v>
      </c>
      <c r="B58" s="149">
        <v>2</v>
      </c>
      <c r="C58" s="149">
        <v>28</v>
      </c>
      <c r="D58" t="s" s="205">
        <v>8849</v>
      </c>
      <c r="E58" t="s" s="205">
        <v>50</v>
      </c>
      <c r="F58" s="223">
        <v>94</v>
      </c>
      <c r="G58" s="149">
        <v>116</v>
      </c>
      <c r="H58" s="173">
        <f>SUM(G58-F58)</f>
        <v>22</v>
      </c>
      <c r="I58" s="167">
        <f>H58/F58</f>
        <v>0.234042553191489</v>
      </c>
      <c r="J58" s="167">
        <f>H58/G58</f>
        <v>0.189655172413793</v>
      </c>
      <c r="K58" s="24"/>
      <c r="L58" s="24"/>
      <c r="M58" s="24"/>
      <c r="N58" s="24"/>
      <c r="O58" s="24"/>
      <c r="P58" s="24"/>
      <c r="Q58" s="24"/>
      <c r="R58" s="24"/>
      <c r="S58" s="24"/>
      <c r="T58" s="24"/>
      <c r="U58" s="24"/>
      <c r="V58" s="24"/>
      <c r="W58" s="24"/>
      <c r="X58" s="24"/>
      <c r="Y58" s="24"/>
      <c r="Z58" s="24"/>
    </row>
    <row r="59" ht="19.15" customHeight="1">
      <c r="A59" t="s" s="138">
        <v>8784</v>
      </c>
      <c r="B59" s="149">
        <v>2</v>
      </c>
      <c r="C59" s="149">
        <v>16</v>
      </c>
      <c r="D59" t="s" s="205">
        <v>8850</v>
      </c>
      <c r="E59" t="s" s="205">
        <v>76</v>
      </c>
      <c r="F59" s="223">
        <v>109</v>
      </c>
      <c r="G59" s="149">
        <v>113</v>
      </c>
      <c r="H59" s="173">
        <f>SUM(G59-F59)</f>
        <v>4</v>
      </c>
      <c r="I59" s="167">
        <f>H59/F59</f>
        <v>0.036697247706422</v>
      </c>
      <c r="J59" s="167">
        <f>H59/G59</f>
        <v>0.0353982300884956</v>
      </c>
      <c r="K59" s="24"/>
      <c r="L59" s="24"/>
      <c r="M59" s="24"/>
      <c r="N59" s="24"/>
      <c r="O59" s="24"/>
      <c r="P59" s="24"/>
      <c r="Q59" s="24"/>
      <c r="R59" s="24"/>
      <c r="S59" s="24"/>
      <c r="T59" s="24"/>
      <c r="U59" s="24"/>
      <c r="V59" s="24"/>
      <c r="W59" s="24"/>
      <c r="X59" s="24"/>
      <c r="Y59" s="24"/>
      <c r="Z59" s="24"/>
    </row>
    <row r="60" ht="19.15" customHeight="1">
      <c r="A60" t="s" s="138">
        <v>8784</v>
      </c>
      <c r="B60" s="149">
        <v>2</v>
      </c>
      <c r="C60" s="149">
        <v>15</v>
      </c>
      <c r="D60" t="s" s="205">
        <v>8851</v>
      </c>
      <c r="E60" t="s" s="205">
        <v>64</v>
      </c>
      <c r="F60" s="223">
        <v>105</v>
      </c>
      <c r="G60" s="149">
        <v>111</v>
      </c>
      <c r="H60" s="173">
        <f>SUM(G60-F60)</f>
        <v>6</v>
      </c>
      <c r="I60" s="167">
        <f>H60/F60</f>
        <v>0.0571428571428571</v>
      </c>
      <c r="J60" s="167">
        <f>H60/G60</f>
        <v>0.0540540540540541</v>
      </c>
      <c r="K60" s="24"/>
      <c r="L60" s="24"/>
      <c r="M60" s="24"/>
      <c r="N60" s="24"/>
      <c r="O60" s="24"/>
      <c r="P60" s="24"/>
      <c r="Q60" s="24"/>
      <c r="R60" s="24"/>
      <c r="S60" s="24"/>
      <c r="T60" s="24"/>
      <c r="U60" s="24"/>
      <c r="V60" s="24"/>
      <c r="W60" s="24"/>
      <c r="X60" s="24"/>
      <c r="Y60" s="24"/>
      <c r="Z60" s="24"/>
    </row>
    <row r="61" ht="19.15" customHeight="1">
      <c r="A61" t="s" s="138">
        <v>8784</v>
      </c>
      <c r="B61" s="149">
        <v>2</v>
      </c>
      <c r="C61" s="149">
        <v>23</v>
      </c>
      <c r="D61" t="s" s="205">
        <v>8852</v>
      </c>
      <c r="E61" t="s" s="205">
        <v>119</v>
      </c>
      <c r="F61" s="223">
        <v>74</v>
      </c>
      <c r="G61" s="149">
        <v>77</v>
      </c>
      <c r="H61" s="173">
        <f>SUM(G61-F61)</f>
        <v>3</v>
      </c>
      <c r="I61" s="167">
        <f>H61/F61</f>
        <v>0.0405405405405405</v>
      </c>
      <c r="J61" s="167">
        <f>H61/G61</f>
        <v>0.038961038961039</v>
      </c>
      <c r="K61" s="24"/>
      <c r="L61" s="24"/>
      <c r="M61" s="24"/>
      <c r="N61" s="24"/>
      <c r="O61" s="24"/>
      <c r="P61" s="24"/>
      <c r="Q61" s="24"/>
      <c r="R61" s="24"/>
      <c r="S61" s="24"/>
      <c r="T61" s="24"/>
      <c r="U61" s="24"/>
      <c r="V61" s="24"/>
      <c r="W61" s="24"/>
      <c r="X61" s="24"/>
      <c r="Y61" s="24"/>
      <c r="Z61" s="24"/>
    </row>
    <row r="62" ht="19.15" customHeight="1">
      <c r="A62" t="s" s="138">
        <v>8784</v>
      </c>
      <c r="B62" s="149">
        <v>2</v>
      </c>
      <c r="C62" s="149">
        <v>32</v>
      </c>
      <c r="D62" t="s" s="205">
        <v>8853</v>
      </c>
      <c r="E62" t="s" s="205">
        <v>68</v>
      </c>
      <c r="F62" s="223">
        <v>71</v>
      </c>
      <c r="G62" s="149">
        <v>75</v>
      </c>
      <c r="H62" s="173">
        <f>SUM(G62-F62)</f>
        <v>4</v>
      </c>
      <c r="I62" s="167">
        <f>H62/F62</f>
        <v>0.0563380281690141</v>
      </c>
      <c r="J62" s="167">
        <f>H62/G62</f>
        <v>0.0533333333333333</v>
      </c>
      <c r="K62" s="24"/>
      <c r="L62" s="24"/>
      <c r="M62" s="24"/>
      <c r="N62" s="24"/>
      <c r="O62" s="24"/>
      <c r="P62" s="24"/>
      <c r="Q62" s="24"/>
      <c r="R62" s="24"/>
      <c r="S62" s="24"/>
      <c r="T62" s="24"/>
      <c r="U62" s="24"/>
      <c r="V62" s="24"/>
      <c r="W62" s="24"/>
      <c r="X62" s="24"/>
      <c r="Y62" s="24"/>
      <c r="Z62" s="24"/>
    </row>
    <row r="63" ht="19.15" customHeight="1">
      <c r="A63" t="s" s="138">
        <v>8784</v>
      </c>
      <c r="B63" s="149">
        <v>2</v>
      </c>
      <c r="C63" s="149">
        <v>25</v>
      </c>
      <c r="D63" t="s" s="205">
        <v>8854</v>
      </c>
      <c r="E63" t="s" s="205">
        <v>46</v>
      </c>
      <c r="F63" s="223">
        <v>64</v>
      </c>
      <c r="G63" s="149">
        <v>72</v>
      </c>
      <c r="H63" s="173">
        <f>SUM(G63-F63)</f>
        <v>8</v>
      </c>
      <c r="I63" s="167">
        <f>H63/F63</f>
        <v>0.125</v>
      </c>
      <c r="J63" s="167">
        <f>H63/G63</f>
        <v>0.111111111111111</v>
      </c>
      <c r="K63" s="24"/>
      <c r="L63" s="24"/>
      <c r="M63" s="24"/>
      <c r="N63" s="24"/>
      <c r="O63" s="24"/>
      <c r="P63" s="24"/>
      <c r="Q63" s="24"/>
      <c r="R63" s="24"/>
      <c r="S63" s="24"/>
      <c r="T63" s="24"/>
      <c r="U63" s="24"/>
      <c r="V63" s="24"/>
      <c r="W63" s="24"/>
      <c r="X63" s="24"/>
      <c r="Y63" s="24"/>
      <c r="Z63" s="24"/>
    </row>
    <row r="64" ht="19.15" customHeight="1">
      <c r="A64" t="s" s="138">
        <v>8784</v>
      </c>
      <c r="B64" s="149">
        <v>2</v>
      </c>
      <c r="C64" s="149">
        <v>19</v>
      </c>
      <c r="D64" t="s" s="205">
        <v>8855</v>
      </c>
      <c r="E64" t="s" s="205">
        <v>58</v>
      </c>
      <c r="F64" s="223">
        <v>66</v>
      </c>
      <c r="G64" s="149">
        <v>70</v>
      </c>
      <c r="H64" s="173">
        <f>SUM(G64-F64)</f>
        <v>4</v>
      </c>
      <c r="I64" s="167">
        <f>H64/F64</f>
        <v>0.0606060606060606</v>
      </c>
      <c r="J64" s="167">
        <f>H64/G64</f>
        <v>0.0571428571428571</v>
      </c>
      <c r="K64" s="24"/>
      <c r="L64" s="24"/>
      <c r="M64" s="24"/>
      <c r="N64" s="24"/>
      <c r="O64" s="24"/>
      <c r="P64" s="24"/>
      <c r="Q64" s="24"/>
      <c r="R64" s="24"/>
      <c r="S64" s="24"/>
      <c r="T64" s="24"/>
      <c r="U64" s="24"/>
      <c r="V64" s="24"/>
      <c r="W64" s="24"/>
      <c r="X64" s="24"/>
      <c r="Y64" s="24"/>
      <c r="Z64" s="24"/>
    </row>
    <row r="65" ht="19.15" customHeight="1">
      <c r="A65" t="s" s="138">
        <v>8784</v>
      </c>
      <c r="B65" s="149">
        <v>2</v>
      </c>
      <c r="C65" s="149">
        <v>13</v>
      </c>
      <c r="D65" t="s" s="205">
        <v>8856</v>
      </c>
      <c r="E65" t="s" s="205">
        <v>44</v>
      </c>
      <c r="F65" s="223">
        <v>42</v>
      </c>
      <c r="G65" s="149">
        <v>46</v>
      </c>
      <c r="H65" s="173">
        <f>SUM(G65-F65)</f>
        <v>4</v>
      </c>
      <c r="I65" s="167">
        <f>H65/F65</f>
        <v>0.09523809523809521</v>
      </c>
      <c r="J65" s="167">
        <f>H65/G65</f>
        <v>0.0869565217391304</v>
      </c>
      <c r="K65" s="24"/>
      <c r="L65" s="24"/>
      <c r="M65" s="24"/>
      <c r="N65" s="24"/>
      <c r="O65" s="24"/>
      <c r="P65" s="24"/>
      <c r="Q65" s="24"/>
      <c r="R65" s="24"/>
      <c r="S65" s="24"/>
      <c r="T65" s="24"/>
      <c r="U65" s="24"/>
      <c r="V65" s="24"/>
      <c r="W65" s="24"/>
      <c r="X65" s="24"/>
      <c r="Y65" s="24"/>
      <c r="Z65" s="24"/>
    </row>
    <row r="66" ht="19.15" customHeight="1">
      <c r="A66" t="s" s="138">
        <v>8784</v>
      </c>
      <c r="B66" s="149">
        <v>2</v>
      </c>
      <c r="C66" s="149">
        <v>31</v>
      </c>
      <c r="D66" t="s" s="205">
        <v>8857</v>
      </c>
      <c r="E66" t="s" s="205">
        <v>1309</v>
      </c>
      <c r="F66" s="223">
        <v>41</v>
      </c>
      <c r="G66" s="149">
        <v>41</v>
      </c>
      <c r="H66" s="173">
        <f>SUM(G66-F66)</f>
        <v>0</v>
      </c>
      <c r="I66" s="167">
        <f>H66/F66</f>
        <v>0</v>
      </c>
      <c r="J66" s="167">
        <f>H66/G66</f>
        <v>0</v>
      </c>
      <c r="K66" s="24"/>
      <c r="L66" s="24"/>
      <c r="M66" s="24"/>
      <c r="N66" s="24"/>
      <c r="O66" s="24"/>
      <c r="P66" s="24"/>
      <c r="Q66" s="24"/>
      <c r="R66" s="24"/>
      <c r="S66" s="24"/>
      <c r="T66" s="24"/>
      <c r="U66" s="24"/>
      <c r="V66" s="24"/>
      <c r="W66" s="24"/>
      <c r="X66" s="24"/>
      <c r="Y66" s="24"/>
      <c r="Z66" s="24"/>
    </row>
    <row r="67" ht="19.15" customHeight="1">
      <c r="A67" t="s" s="138">
        <v>8784</v>
      </c>
      <c r="B67" s="149">
        <v>2</v>
      </c>
      <c r="C67" s="149">
        <v>30</v>
      </c>
      <c r="D67" t="s" s="205">
        <v>8858</v>
      </c>
      <c r="E67" t="s" s="205">
        <v>153</v>
      </c>
      <c r="F67" s="223">
        <v>23</v>
      </c>
      <c r="G67" s="149">
        <v>25</v>
      </c>
      <c r="H67" s="173">
        <f>SUM(G67-F67)</f>
        <v>2</v>
      </c>
      <c r="I67" s="167">
        <f>H67/F67</f>
        <v>0.0869565217391304</v>
      </c>
      <c r="J67" s="167">
        <f>H67/G67</f>
        <v>0.08</v>
      </c>
      <c r="K67" s="24"/>
      <c r="L67" s="24"/>
      <c r="M67" s="24"/>
      <c r="N67" s="24"/>
      <c r="O67" s="24"/>
      <c r="P67" s="24"/>
      <c r="Q67" s="24"/>
      <c r="R67" s="24"/>
      <c r="S67" s="24"/>
      <c r="T67" s="24"/>
      <c r="U67" s="24"/>
      <c r="V67" s="24"/>
      <c r="W67" s="24"/>
      <c r="X67" s="24"/>
      <c r="Y67" s="24"/>
      <c r="Z67" s="24"/>
    </row>
    <row r="68" ht="19.15" customHeight="1">
      <c r="A68" t="s" s="138">
        <v>8784</v>
      </c>
      <c r="B68" s="149">
        <v>2</v>
      </c>
      <c r="C68" s="149">
        <v>1</v>
      </c>
      <c r="D68" t="s" s="205">
        <v>8859</v>
      </c>
      <c r="E68" t="s" s="205">
        <v>78</v>
      </c>
      <c r="F68" s="223">
        <v>0</v>
      </c>
      <c r="G68" s="149">
        <v>0</v>
      </c>
      <c r="H68" s="173">
        <f>SUM(G68-F68)</f>
        <v>0</v>
      </c>
      <c r="I68" s="207">
        <f>H68/F68</f>
      </c>
      <c r="J68" s="207">
        <f>H68/G68</f>
      </c>
      <c r="K68" s="24"/>
      <c r="L68" s="24"/>
      <c r="M68" s="24"/>
      <c r="N68" s="24"/>
      <c r="O68" s="24"/>
      <c r="P68" s="24"/>
      <c r="Q68" s="24"/>
      <c r="R68" s="24"/>
      <c r="S68" s="24"/>
      <c r="T68" s="24"/>
      <c r="U68" s="24"/>
      <c r="V68" s="24"/>
      <c r="W68" s="24"/>
      <c r="X68" s="24"/>
      <c r="Y68" s="24"/>
      <c r="Z68" s="24"/>
    </row>
    <row r="69" ht="19.15" customHeight="1">
      <c r="A69" t="s" s="138">
        <v>8784</v>
      </c>
      <c r="B69" s="149">
        <v>2</v>
      </c>
      <c r="C69" s="149">
        <v>27</v>
      </c>
      <c r="D69" t="s" s="205">
        <v>8860</v>
      </c>
      <c r="E69" t="s" s="205">
        <v>116</v>
      </c>
      <c r="F69" s="223">
        <v>0</v>
      </c>
      <c r="G69" s="149">
        <v>0</v>
      </c>
      <c r="H69" s="206">
        <f>SUM(G69-F69)</f>
        <v>0</v>
      </c>
      <c r="I69" s="176">
        <f>H69/F69</f>
      </c>
      <c r="J69" s="176">
        <f>H69/G69</f>
      </c>
      <c r="K69" s="174"/>
      <c r="L69" s="174"/>
      <c r="M69" s="174"/>
      <c r="N69" s="174"/>
      <c r="O69" s="174"/>
      <c r="P69" s="174"/>
      <c r="Q69" s="174"/>
      <c r="R69" s="174"/>
      <c r="S69" s="174"/>
      <c r="T69" s="174"/>
      <c r="U69" s="174"/>
      <c r="V69" s="174"/>
      <c r="W69" s="174"/>
      <c r="X69" s="174"/>
      <c r="Y69" s="174"/>
      <c r="Z69" s="174"/>
    </row>
    <row r="70" ht="19.15" customHeight="1">
      <c r="A70" s="177"/>
      <c r="B70" s="178"/>
      <c r="C70" s="178"/>
      <c r="D70" s="179"/>
      <c r="E70" s="179"/>
      <c r="F70" s="181">
        <f>SUM(F38:F69)</f>
        <v>95326</v>
      </c>
      <c r="G70" s="180">
        <f>SUM(G38:G69)</f>
        <v>100642</v>
      </c>
      <c r="H70" s="181">
        <f>SUM(H38:H69)</f>
        <v>5316</v>
      </c>
      <c r="I70" s="182">
        <f>H70/F70</f>
        <v>0.055766527495122</v>
      </c>
      <c r="J70" s="182">
        <f>H70/G70</f>
        <v>0.0528208898869259</v>
      </c>
      <c r="K70" s="183"/>
      <c r="L70" s="183"/>
      <c r="M70" s="183"/>
      <c r="N70" s="183"/>
      <c r="O70" s="183"/>
      <c r="P70" s="183"/>
      <c r="Q70" s="183"/>
      <c r="R70" s="183"/>
      <c r="S70" s="183"/>
      <c r="T70" s="183"/>
      <c r="U70" s="183"/>
      <c r="V70" s="183"/>
      <c r="W70" s="183"/>
      <c r="X70" s="183"/>
      <c r="Y70" s="183"/>
      <c r="Z70" s="184"/>
    </row>
    <row r="71" ht="19.15" customHeight="1">
      <c r="A71" s="230"/>
      <c r="B71" s="231"/>
      <c r="C71" s="231"/>
      <c r="D71" s="232"/>
      <c r="E71" s="232"/>
      <c r="F71" s="233"/>
      <c r="G71" s="231"/>
      <c r="H71" s="234"/>
      <c r="I71" s="188"/>
      <c r="J71" s="188"/>
      <c r="K71" s="189"/>
      <c r="L71" s="189"/>
      <c r="M71" s="189"/>
      <c r="N71" s="189"/>
      <c r="O71" s="189"/>
      <c r="P71" s="189"/>
      <c r="Q71" s="189"/>
      <c r="R71" s="189"/>
      <c r="S71" s="189"/>
      <c r="T71" s="189"/>
      <c r="U71" s="189"/>
      <c r="V71" s="189"/>
      <c r="W71" s="189"/>
      <c r="X71" s="189"/>
      <c r="Y71" s="189"/>
      <c r="Z71" s="189"/>
    </row>
    <row r="72" ht="19.15" customHeight="1">
      <c r="A72" t="s" s="138">
        <v>8784</v>
      </c>
      <c r="B72" s="149">
        <v>3</v>
      </c>
      <c r="C72" s="149">
        <v>6</v>
      </c>
      <c r="D72" t="s" s="205">
        <v>8861</v>
      </c>
      <c r="E72" t="s" s="205">
        <v>20</v>
      </c>
      <c r="F72" s="223">
        <v>40812</v>
      </c>
      <c r="G72" s="149">
        <v>42390</v>
      </c>
      <c r="H72" s="173">
        <f>SUM(G72-F72)</f>
        <v>1578</v>
      </c>
      <c r="I72" s="167">
        <f>H72/F72</f>
        <v>0.038665098500441</v>
      </c>
      <c r="J72" s="167">
        <f>H72/G72</f>
        <v>0.0372257607926398</v>
      </c>
      <c r="K72" s="24"/>
      <c r="L72" s="24"/>
      <c r="M72" s="24"/>
      <c r="N72" s="24"/>
      <c r="O72" s="24"/>
      <c r="P72" s="24"/>
      <c r="Q72" s="24"/>
      <c r="R72" s="24"/>
      <c r="S72" s="24"/>
      <c r="T72" s="24"/>
      <c r="U72" s="24"/>
      <c r="V72" s="24"/>
      <c r="W72" s="24"/>
      <c r="X72" s="24"/>
      <c r="Y72" s="24"/>
      <c r="Z72" s="24"/>
    </row>
    <row r="73" ht="19.15" customHeight="1">
      <c r="A73" t="s" s="138">
        <v>8784</v>
      </c>
      <c r="B73" s="149">
        <v>3</v>
      </c>
      <c r="C73" s="149">
        <v>29</v>
      </c>
      <c r="D73" t="s" s="205">
        <v>8862</v>
      </c>
      <c r="E73" t="s" s="205">
        <v>17</v>
      </c>
      <c r="F73" s="223">
        <v>21671</v>
      </c>
      <c r="G73" s="149">
        <v>22857</v>
      </c>
      <c r="H73" s="173">
        <f>SUM(G73-F73)</f>
        <v>1186</v>
      </c>
      <c r="I73" s="167">
        <f>H73/F73</f>
        <v>0.0547275160352545</v>
      </c>
      <c r="J73" s="167">
        <f>H73/G73</f>
        <v>0.0518878242989019</v>
      </c>
      <c r="K73" s="24"/>
      <c r="L73" s="24"/>
      <c r="M73" s="24"/>
      <c r="N73" s="24"/>
      <c r="O73" s="24"/>
      <c r="P73" s="24"/>
      <c r="Q73" s="24"/>
      <c r="R73" s="24"/>
      <c r="S73" s="24"/>
      <c r="T73" s="24"/>
      <c r="U73" s="24"/>
      <c r="V73" s="24"/>
      <c r="W73" s="24"/>
      <c r="X73" s="24"/>
      <c r="Y73" s="24"/>
      <c r="Z73" s="24"/>
    </row>
    <row r="74" ht="19.15" customHeight="1">
      <c r="A74" t="s" s="138">
        <v>8784</v>
      </c>
      <c r="B74" s="149">
        <v>3</v>
      </c>
      <c r="C74" s="149">
        <v>5</v>
      </c>
      <c r="D74" t="s" s="205">
        <v>8863</v>
      </c>
      <c r="E74" t="s" s="205">
        <v>22</v>
      </c>
      <c r="F74" s="223">
        <v>15202</v>
      </c>
      <c r="G74" s="149">
        <v>15593</v>
      </c>
      <c r="H74" s="173">
        <f>SUM(G74-F74)</f>
        <v>391</v>
      </c>
      <c r="I74" s="167">
        <f>H74/F74</f>
        <v>0.0257202999605315</v>
      </c>
      <c r="J74" s="167">
        <f>H74/G74</f>
        <v>0.0250753543256589</v>
      </c>
      <c r="K74" s="24"/>
      <c r="L74" s="24"/>
      <c r="M74" s="24"/>
      <c r="N74" s="24"/>
      <c r="O74" s="24"/>
      <c r="P74" s="24"/>
      <c r="Q74" s="24"/>
      <c r="R74" s="24"/>
      <c r="S74" s="24"/>
      <c r="T74" s="24"/>
      <c r="U74" s="24"/>
      <c r="V74" s="24"/>
      <c r="W74" s="24"/>
      <c r="X74" s="24"/>
      <c r="Y74" s="24"/>
      <c r="Z74" s="24"/>
    </row>
    <row r="75" ht="19.15" customHeight="1">
      <c r="A75" t="s" s="138">
        <v>8784</v>
      </c>
      <c r="B75" s="149">
        <v>3</v>
      </c>
      <c r="C75" s="149">
        <v>8</v>
      </c>
      <c r="D75" t="s" s="205">
        <v>8864</v>
      </c>
      <c r="E75" t="s" s="205">
        <v>26</v>
      </c>
      <c r="F75" s="223">
        <v>4163</v>
      </c>
      <c r="G75" s="149">
        <v>4707</v>
      </c>
      <c r="H75" s="173">
        <f>SUM(G75-F75)</f>
        <v>544</v>
      </c>
      <c r="I75" s="167">
        <f>H75/F75</f>
        <v>0.130674993994715</v>
      </c>
      <c r="J75" s="167">
        <f>H75/G75</f>
        <v>0.115572551519014</v>
      </c>
      <c r="K75" s="24"/>
      <c r="L75" s="24"/>
      <c r="M75" s="24"/>
      <c r="N75" s="24"/>
      <c r="O75" s="24"/>
      <c r="P75" s="24"/>
      <c r="Q75" s="24"/>
      <c r="R75" s="24"/>
      <c r="S75" s="24"/>
      <c r="T75" s="24"/>
      <c r="U75" s="24"/>
      <c r="V75" s="24"/>
      <c r="W75" s="24"/>
      <c r="X75" s="24"/>
      <c r="Y75" s="24"/>
      <c r="Z75" s="24"/>
    </row>
    <row r="76" ht="19.15" customHeight="1">
      <c r="A76" t="s" s="138">
        <v>8784</v>
      </c>
      <c r="B76" s="149">
        <v>3</v>
      </c>
      <c r="C76" s="149">
        <v>24</v>
      </c>
      <c r="D76" t="s" s="205">
        <v>8865</v>
      </c>
      <c r="E76" t="s" s="205">
        <v>34</v>
      </c>
      <c r="F76" s="223">
        <v>3340</v>
      </c>
      <c r="G76" s="149">
        <v>3420</v>
      </c>
      <c r="H76" s="173">
        <f>SUM(G76-F76)</f>
        <v>80</v>
      </c>
      <c r="I76" s="167">
        <f>H76/F76</f>
        <v>0.0239520958083832</v>
      </c>
      <c r="J76" s="167">
        <f>H76/G76</f>
        <v>0.0233918128654971</v>
      </c>
      <c r="K76" s="24"/>
      <c r="L76" s="24"/>
      <c r="M76" s="24"/>
      <c r="N76" s="24"/>
      <c r="O76" s="24"/>
      <c r="P76" s="24"/>
      <c r="Q76" s="24"/>
      <c r="R76" s="24"/>
      <c r="S76" s="24"/>
      <c r="T76" s="24"/>
      <c r="U76" s="24"/>
      <c r="V76" s="24"/>
      <c r="W76" s="24"/>
      <c r="X76" s="24"/>
      <c r="Y76" s="24"/>
      <c r="Z76" s="24"/>
    </row>
    <row r="77" ht="19.15" customHeight="1">
      <c r="A77" t="s" s="138">
        <v>8784</v>
      </c>
      <c r="B77" s="149">
        <v>3</v>
      </c>
      <c r="C77" s="149">
        <v>4</v>
      </c>
      <c r="D77" t="s" s="205">
        <v>8866</v>
      </c>
      <c r="E77" t="s" s="205">
        <v>24</v>
      </c>
      <c r="F77" s="223">
        <v>3222</v>
      </c>
      <c r="G77" s="149">
        <v>3235</v>
      </c>
      <c r="H77" s="173">
        <f>SUM(G77-F77)</f>
        <v>13</v>
      </c>
      <c r="I77" s="167">
        <f>H77/F77</f>
        <v>0.00403476101800124</v>
      </c>
      <c r="J77" s="167">
        <f>H77/G77</f>
        <v>0.00401854714064915</v>
      </c>
      <c r="K77" s="24"/>
      <c r="L77" s="24"/>
      <c r="M77" s="24"/>
      <c r="N77" s="24"/>
      <c r="O77" s="24"/>
      <c r="P77" s="24"/>
      <c r="Q77" s="24"/>
      <c r="R77" s="24"/>
      <c r="S77" s="24"/>
      <c r="T77" s="24"/>
      <c r="U77" s="24"/>
      <c r="V77" s="24"/>
      <c r="W77" s="24"/>
      <c r="X77" s="24"/>
      <c r="Y77" s="24"/>
      <c r="Z77" s="24"/>
    </row>
    <row r="78" ht="19.15" customHeight="1">
      <c r="A78" t="s" s="138">
        <v>8784</v>
      </c>
      <c r="B78" s="149">
        <v>3</v>
      </c>
      <c r="C78" s="149">
        <v>11</v>
      </c>
      <c r="D78" t="s" s="205">
        <v>8867</v>
      </c>
      <c r="E78" t="s" s="205">
        <v>28</v>
      </c>
      <c r="F78" s="223">
        <v>2719</v>
      </c>
      <c r="G78" s="149">
        <v>2819</v>
      </c>
      <c r="H78" s="173">
        <f>SUM(G78-F78)</f>
        <v>100</v>
      </c>
      <c r="I78" s="167">
        <f>H78/F78</f>
        <v>0.0367782272894446</v>
      </c>
      <c r="J78" s="167">
        <f>H78/G78</f>
        <v>0.0354735721887194</v>
      </c>
      <c r="K78" s="24"/>
      <c r="L78" s="24"/>
      <c r="M78" s="24"/>
      <c r="N78" s="24"/>
      <c r="O78" s="24"/>
      <c r="P78" s="24"/>
      <c r="Q78" s="24"/>
      <c r="R78" s="24"/>
      <c r="S78" s="24"/>
      <c r="T78" s="24"/>
      <c r="U78" s="24"/>
      <c r="V78" s="24"/>
      <c r="W78" s="24"/>
      <c r="X78" s="24"/>
      <c r="Y78" s="24"/>
      <c r="Z78" s="24"/>
    </row>
    <row r="79" ht="19.15" customHeight="1">
      <c r="A79" t="s" s="138">
        <v>8784</v>
      </c>
      <c r="B79" s="149">
        <v>3</v>
      </c>
      <c r="C79" s="149">
        <v>18</v>
      </c>
      <c r="D79" t="s" s="205">
        <v>8868</v>
      </c>
      <c r="E79" t="s" s="205">
        <v>60</v>
      </c>
      <c r="F79" s="223">
        <v>2046</v>
      </c>
      <c r="G79" s="149">
        <v>2142</v>
      </c>
      <c r="H79" s="173">
        <f>SUM(G79-F79)</f>
        <v>96</v>
      </c>
      <c r="I79" s="167">
        <f>H79/F79</f>
        <v>0.0469208211143695</v>
      </c>
      <c r="J79" s="167">
        <f>H79/G79</f>
        <v>0.0448179271708683</v>
      </c>
      <c r="K79" s="24"/>
      <c r="L79" s="24"/>
      <c r="M79" s="24"/>
      <c r="N79" s="24"/>
      <c r="O79" s="24"/>
      <c r="P79" s="24"/>
      <c r="Q79" s="24"/>
      <c r="R79" s="24"/>
      <c r="S79" s="24"/>
      <c r="T79" s="24"/>
      <c r="U79" s="24"/>
      <c r="V79" s="24"/>
      <c r="W79" s="24"/>
      <c r="X79" s="24"/>
      <c r="Y79" s="24"/>
      <c r="Z79" s="24"/>
    </row>
    <row r="80" ht="19.15" customHeight="1">
      <c r="A80" t="s" s="138">
        <v>8784</v>
      </c>
      <c r="B80" s="149">
        <v>3</v>
      </c>
      <c r="C80" s="149">
        <v>9</v>
      </c>
      <c r="D80" t="s" s="205">
        <v>8869</v>
      </c>
      <c r="E80" t="s" s="205">
        <v>30</v>
      </c>
      <c r="F80" s="223">
        <v>1174</v>
      </c>
      <c r="G80" s="149">
        <v>1250</v>
      </c>
      <c r="H80" s="173">
        <f>SUM(G80-F80)</f>
        <v>76</v>
      </c>
      <c r="I80" s="167">
        <f>H80/F80</f>
        <v>0.0647359454855196</v>
      </c>
      <c r="J80" s="167">
        <f>H80/G80</f>
        <v>0.0608</v>
      </c>
      <c r="K80" s="24"/>
      <c r="L80" s="24"/>
      <c r="M80" s="24"/>
      <c r="N80" s="24"/>
      <c r="O80" s="24"/>
      <c r="P80" s="24"/>
      <c r="Q80" s="24"/>
      <c r="R80" s="24"/>
      <c r="S80" s="24"/>
      <c r="T80" s="24"/>
      <c r="U80" s="24"/>
      <c r="V80" s="24"/>
      <c r="W80" s="24"/>
      <c r="X80" s="24"/>
      <c r="Y80" s="24"/>
      <c r="Z80" s="24"/>
    </row>
    <row r="81" ht="19.15" customHeight="1">
      <c r="A81" t="s" s="138">
        <v>8784</v>
      </c>
      <c r="B81" s="149">
        <v>3</v>
      </c>
      <c r="C81" s="149">
        <v>7</v>
      </c>
      <c r="D81" t="s" s="205">
        <v>8870</v>
      </c>
      <c r="E81" t="s" s="205">
        <v>36</v>
      </c>
      <c r="F81" s="223">
        <v>807</v>
      </c>
      <c r="G81" s="149">
        <v>847</v>
      </c>
      <c r="H81" s="173">
        <f>SUM(G81-F81)</f>
        <v>40</v>
      </c>
      <c r="I81" s="167">
        <f>H81/F81</f>
        <v>0.0495662949194548</v>
      </c>
      <c r="J81" s="167">
        <f>H81/G81</f>
        <v>0.0472255017709563</v>
      </c>
      <c r="K81" s="24"/>
      <c r="L81" s="24"/>
      <c r="M81" s="24"/>
      <c r="N81" s="24"/>
      <c r="O81" s="24"/>
      <c r="P81" s="24"/>
      <c r="Q81" s="24"/>
      <c r="R81" s="24"/>
      <c r="S81" s="24"/>
      <c r="T81" s="24"/>
      <c r="U81" s="24"/>
      <c r="V81" s="24"/>
      <c r="W81" s="24"/>
      <c r="X81" s="24"/>
      <c r="Y81" s="24"/>
      <c r="Z81" s="24"/>
    </row>
    <row r="82" ht="19.15" customHeight="1">
      <c r="A82" t="s" s="138">
        <v>8784</v>
      </c>
      <c r="B82" s="149">
        <v>3</v>
      </c>
      <c r="C82" s="149">
        <v>15</v>
      </c>
      <c r="D82" t="s" s="205">
        <v>8871</v>
      </c>
      <c r="E82" t="s" s="205">
        <v>38</v>
      </c>
      <c r="F82" s="223">
        <v>614</v>
      </c>
      <c r="G82" s="149">
        <v>621</v>
      </c>
      <c r="H82" s="173">
        <f>SUM(G82-F82)</f>
        <v>7</v>
      </c>
      <c r="I82" s="167">
        <f>H82/F82</f>
        <v>0.011400651465798</v>
      </c>
      <c r="J82" s="167">
        <f>H82/G82</f>
        <v>0.0112721417069243</v>
      </c>
      <c r="K82" s="24"/>
      <c r="L82" s="24"/>
      <c r="M82" s="24"/>
      <c r="N82" s="24"/>
      <c r="O82" s="24"/>
      <c r="P82" s="24"/>
      <c r="Q82" s="24"/>
      <c r="R82" s="24"/>
      <c r="S82" s="24"/>
      <c r="T82" s="24"/>
      <c r="U82" s="24"/>
      <c r="V82" s="24"/>
      <c r="W82" s="24"/>
      <c r="X82" s="24"/>
      <c r="Y82" s="24"/>
      <c r="Z82" s="24"/>
    </row>
    <row r="83" ht="19.15" customHeight="1">
      <c r="A83" t="s" s="138">
        <v>8784</v>
      </c>
      <c r="B83" s="149">
        <v>3</v>
      </c>
      <c r="C83" s="149">
        <v>2</v>
      </c>
      <c r="D83" t="s" s="205">
        <v>8872</v>
      </c>
      <c r="E83" t="s" s="205">
        <v>2637</v>
      </c>
      <c r="F83" s="223">
        <v>386</v>
      </c>
      <c r="G83" s="149">
        <v>420</v>
      </c>
      <c r="H83" s="173">
        <f>SUM(G83-F83)</f>
        <v>34</v>
      </c>
      <c r="I83" s="167">
        <f>H83/F83</f>
        <v>0.0880829015544041</v>
      </c>
      <c r="J83" s="167">
        <f>H83/G83</f>
        <v>0.080952380952381</v>
      </c>
      <c r="K83" s="24"/>
      <c r="L83" s="24"/>
      <c r="M83" s="24"/>
      <c r="N83" s="24"/>
      <c r="O83" s="24"/>
      <c r="P83" s="24"/>
      <c r="Q83" s="24"/>
      <c r="R83" s="24"/>
      <c r="S83" s="24"/>
      <c r="T83" s="24"/>
      <c r="U83" s="24"/>
      <c r="V83" s="24"/>
      <c r="W83" s="24"/>
      <c r="X83" s="24"/>
      <c r="Y83" s="24"/>
      <c r="Z83" s="24"/>
    </row>
    <row r="84" ht="19.15" customHeight="1">
      <c r="A84" t="s" s="138">
        <v>8784</v>
      </c>
      <c r="B84" s="149">
        <v>3</v>
      </c>
      <c r="C84" s="149">
        <v>26</v>
      </c>
      <c r="D84" t="s" s="205">
        <v>8873</v>
      </c>
      <c r="E84" t="s" s="205">
        <v>119</v>
      </c>
      <c r="F84" s="223">
        <v>329</v>
      </c>
      <c r="G84" s="149">
        <v>354</v>
      </c>
      <c r="H84" s="173">
        <f>SUM(G84-F84)</f>
        <v>25</v>
      </c>
      <c r="I84" s="167">
        <f>H84/F84</f>
        <v>0.07598784194528881</v>
      </c>
      <c r="J84" s="167">
        <f>H84/G84</f>
        <v>0.0706214689265537</v>
      </c>
      <c r="K84" s="24"/>
      <c r="L84" s="24"/>
      <c r="M84" s="24"/>
      <c r="N84" s="24"/>
      <c r="O84" s="24"/>
      <c r="P84" s="24"/>
      <c r="Q84" s="24"/>
      <c r="R84" s="24"/>
      <c r="S84" s="24"/>
      <c r="T84" s="24"/>
      <c r="U84" s="24"/>
      <c r="V84" s="24"/>
      <c r="W84" s="24"/>
      <c r="X84" s="24"/>
      <c r="Y84" s="24"/>
      <c r="Z84" s="24"/>
    </row>
    <row r="85" ht="19.15" customHeight="1">
      <c r="A85" t="s" s="138">
        <v>8784</v>
      </c>
      <c r="B85" s="149">
        <v>3</v>
      </c>
      <c r="C85" s="149">
        <v>10</v>
      </c>
      <c r="D85" t="s" s="205">
        <v>8874</v>
      </c>
      <c r="E85" t="s" s="205">
        <v>101</v>
      </c>
      <c r="F85" s="223">
        <v>321</v>
      </c>
      <c r="G85" s="149">
        <v>330</v>
      </c>
      <c r="H85" s="173">
        <f>SUM(G85-F85)</f>
        <v>9</v>
      </c>
      <c r="I85" s="167">
        <f>H85/F85</f>
        <v>0.0280373831775701</v>
      </c>
      <c r="J85" s="167">
        <f>H85/G85</f>
        <v>0.0272727272727273</v>
      </c>
      <c r="K85" s="24"/>
      <c r="L85" s="24"/>
      <c r="M85" s="24"/>
      <c r="N85" s="24"/>
      <c r="O85" s="24"/>
      <c r="P85" s="24"/>
      <c r="Q85" s="24"/>
      <c r="R85" s="24"/>
      <c r="S85" s="24"/>
      <c r="T85" s="24"/>
      <c r="U85" s="24"/>
      <c r="V85" s="24"/>
      <c r="W85" s="24"/>
      <c r="X85" s="24"/>
      <c r="Y85" s="24"/>
      <c r="Z85" s="24"/>
    </row>
    <row r="86" ht="19.15" customHeight="1">
      <c r="A86" t="s" s="138">
        <v>8784</v>
      </c>
      <c r="B86" s="149">
        <v>3</v>
      </c>
      <c r="C86" s="149">
        <v>21</v>
      </c>
      <c r="D86" t="s" s="205">
        <v>8875</v>
      </c>
      <c r="E86" t="s" s="205">
        <v>62</v>
      </c>
      <c r="F86" s="223">
        <v>297</v>
      </c>
      <c r="G86" s="149">
        <v>298</v>
      </c>
      <c r="H86" s="173">
        <f>SUM(G86-F86)</f>
        <v>1</v>
      </c>
      <c r="I86" s="167">
        <f>H86/F86</f>
        <v>0.00336700336700337</v>
      </c>
      <c r="J86" s="167">
        <f>H86/G86</f>
        <v>0.00335570469798658</v>
      </c>
      <c r="K86" s="24"/>
      <c r="L86" s="24"/>
      <c r="M86" s="24"/>
      <c r="N86" s="24"/>
      <c r="O86" s="24"/>
      <c r="P86" s="24"/>
      <c r="Q86" s="24"/>
      <c r="R86" s="24"/>
      <c r="S86" s="24"/>
      <c r="T86" s="24"/>
      <c r="U86" s="24"/>
      <c r="V86" s="24"/>
      <c r="W86" s="24"/>
      <c r="X86" s="24"/>
      <c r="Y86" s="24"/>
      <c r="Z86" s="24"/>
    </row>
    <row r="87" ht="19.15" customHeight="1">
      <c r="A87" t="s" s="138">
        <v>8784</v>
      </c>
      <c r="B87" s="149">
        <v>3</v>
      </c>
      <c r="C87" s="149">
        <v>20</v>
      </c>
      <c r="D87" t="s" s="205">
        <v>8876</v>
      </c>
      <c r="E87" t="s" s="205">
        <v>48</v>
      </c>
      <c r="F87" s="223">
        <v>239</v>
      </c>
      <c r="G87" s="149">
        <v>243</v>
      </c>
      <c r="H87" s="173">
        <f>SUM(G87-F87)</f>
        <v>4</v>
      </c>
      <c r="I87" s="167">
        <f>H87/F87</f>
        <v>0.0167364016736402</v>
      </c>
      <c r="J87" s="167">
        <f>H87/G87</f>
        <v>0.0164609053497942</v>
      </c>
      <c r="K87" s="24"/>
      <c r="L87" s="24"/>
      <c r="M87" s="24"/>
      <c r="N87" s="24"/>
      <c r="O87" s="24"/>
      <c r="P87" s="24"/>
      <c r="Q87" s="24"/>
      <c r="R87" s="24"/>
      <c r="S87" s="24"/>
      <c r="T87" s="24"/>
      <c r="U87" s="24"/>
      <c r="V87" s="24"/>
      <c r="W87" s="24"/>
      <c r="X87" s="24"/>
      <c r="Y87" s="24"/>
      <c r="Z87" s="24"/>
    </row>
    <row r="88" ht="19.15" customHeight="1">
      <c r="A88" t="s" s="138">
        <v>8784</v>
      </c>
      <c r="B88" s="149">
        <v>3</v>
      </c>
      <c r="C88" s="149">
        <v>27</v>
      </c>
      <c r="D88" t="s" s="205">
        <v>8877</v>
      </c>
      <c r="E88" t="s" s="205">
        <v>110</v>
      </c>
      <c r="F88" s="223">
        <v>185</v>
      </c>
      <c r="G88" s="149">
        <v>204</v>
      </c>
      <c r="H88" s="173">
        <f>SUM(G88-F88)</f>
        <v>19</v>
      </c>
      <c r="I88" s="167">
        <f>H88/F88</f>
        <v>0.102702702702703</v>
      </c>
      <c r="J88" s="167">
        <f>H88/G88</f>
        <v>0.0931372549019608</v>
      </c>
      <c r="K88" s="24"/>
      <c r="L88" s="24"/>
      <c r="M88" s="24"/>
      <c r="N88" s="24"/>
      <c r="O88" s="24"/>
      <c r="P88" s="24"/>
      <c r="Q88" s="24"/>
      <c r="R88" s="24"/>
      <c r="S88" s="24"/>
      <c r="T88" s="24"/>
      <c r="U88" s="24"/>
      <c r="V88" s="24"/>
      <c r="W88" s="24"/>
      <c r="X88" s="24"/>
      <c r="Y88" s="24"/>
      <c r="Z88" s="24"/>
    </row>
    <row r="89" ht="19.15" customHeight="1">
      <c r="A89" t="s" s="138">
        <v>8784</v>
      </c>
      <c r="B89" s="149">
        <v>3</v>
      </c>
      <c r="C89" s="149">
        <v>3</v>
      </c>
      <c r="D89" t="s" s="205">
        <v>8878</v>
      </c>
      <c r="E89" t="s" s="205">
        <v>70</v>
      </c>
      <c r="F89" s="223">
        <v>179</v>
      </c>
      <c r="G89" s="149">
        <v>188</v>
      </c>
      <c r="H89" s="173">
        <f>SUM(G89-F89)</f>
        <v>9</v>
      </c>
      <c r="I89" s="167">
        <f>H89/F89</f>
        <v>0.0502793296089385</v>
      </c>
      <c r="J89" s="167">
        <f>H89/G89</f>
        <v>0.0478723404255319</v>
      </c>
      <c r="K89" s="24"/>
      <c r="L89" s="24"/>
      <c r="M89" s="24"/>
      <c r="N89" s="24"/>
      <c r="O89" s="24"/>
      <c r="P89" s="24"/>
      <c r="Q89" s="24"/>
      <c r="R89" s="24"/>
      <c r="S89" s="24"/>
      <c r="T89" s="24"/>
      <c r="U89" s="24"/>
      <c r="V89" s="24"/>
      <c r="W89" s="24"/>
      <c r="X89" s="24"/>
      <c r="Y89" s="24"/>
      <c r="Z89" s="24"/>
    </row>
    <row r="90" ht="19.15" customHeight="1">
      <c r="A90" t="s" s="138">
        <v>8784</v>
      </c>
      <c r="B90" s="149">
        <v>3</v>
      </c>
      <c r="C90" s="149">
        <v>1</v>
      </c>
      <c r="D90" t="s" s="205">
        <v>8879</v>
      </c>
      <c r="E90" t="s" s="205">
        <v>66</v>
      </c>
      <c r="F90" s="223">
        <v>185</v>
      </c>
      <c r="G90" s="149">
        <v>186</v>
      </c>
      <c r="H90" s="173">
        <f>SUM(G90-F90)</f>
        <v>1</v>
      </c>
      <c r="I90" s="167">
        <f>H90/F90</f>
        <v>0.00540540540540541</v>
      </c>
      <c r="J90" s="167">
        <f>H90/G90</f>
        <v>0.00537634408602151</v>
      </c>
      <c r="K90" s="24"/>
      <c r="L90" s="24"/>
      <c r="M90" s="24"/>
      <c r="N90" s="24"/>
      <c r="O90" s="24"/>
      <c r="P90" s="24"/>
      <c r="Q90" s="24"/>
      <c r="R90" s="24"/>
      <c r="S90" s="24"/>
      <c r="T90" s="24"/>
      <c r="U90" s="24"/>
      <c r="V90" s="24"/>
      <c r="W90" s="24"/>
      <c r="X90" s="24"/>
      <c r="Y90" s="24"/>
      <c r="Z90" s="24"/>
    </row>
    <row r="91" ht="19.15" customHeight="1">
      <c r="A91" t="s" s="138">
        <v>8784</v>
      </c>
      <c r="B91" s="149">
        <v>3</v>
      </c>
      <c r="C91" s="149">
        <v>28</v>
      </c>
      <c r="D91" t="s" s="205">
        <v>8880</v>
      </c>
      <c r="E91" t="s" s="205">
        <v>147</v>
      </c>
      <c r="F91" s="223">
        <v>149</v>
      </c>
      <c r="G91" s="149">
        <v>169</v>
      </c>
      <c r="H91" s="173">
        <f>SUM(G91-F91)</f>
        <v>20</v>
      </c>
      <c r="I91" s="167">
        <f>H91/F91</f>
        <v>0.134228187919463</v>
      </c>
      <c r="J91" s="167">
        <f>H91/G91</f>
        <v>0.118343195266272</v>
      </c>
      <c r="K91" s="24"/>
      <c r="L91" s="24"/>
      <c r="M91" s="24"/>
      <c r="N91" s="24"/>
      <c r="O91" s="24"/>
      <c r="P91" s="24"/>
      <c r="Q91" s="24"/>
      <c r="R91" s="24"/>
      <c r="S91" s="24"/>
      <c r="T91" s="24"/>
      <c r="U91" s="24"/>
      <c r="V91" s="24"/>
      <c r="W91" s="24"/>
      <c r="X91" s="24"/>
      <c r="Y91" s="24"/>
      <c r="Z91" s="24"/>
    </row>
    <row r="92" ht="19.15" customHeight="1">
      <c r="A92" t="s" s="138">
        <v>8784</v>
      </c>
      <c r="B92" s="149">
        <v>3</v>
      </c>
      <c r="C92" s="149">
        <v>19</v>
      </c>
      <c r="D92" t="s" s="205">
        <v>8881</v>
      </c>
      <c r="E92" t="s" s="205">
        <v>74</v>
      </c>
      <c r="F92" s="223">
        <v>146</v>
      </c>
      <c r="G92" s="149">
        <v>162</v>
      </c>
      <c r="H92" s="173">
        <f>SUM(G92-F92)</f>
        <v>16</v>
      </c>
      <c r="I92" s="167">
        <f>H92/F92</f>
        <v>0.10958904109589</v>
      </c>
      <c r="J92" s="167">
        <f>H92/G92</f>
        <v>0.0987654320987654</v>
      </c>
      <c r="K92" s="24"/>
      <c r="L92" s="24"/>
      <c r="M92" s="24"/>
      <c r="N92" s="24"/>
      <c r="O92" s="24"/>
      <c r="P92" s="24"/>
      <c r="Q92" s="24"/>
      <c r="R92" s="24"/>
      <c r="S92" s="24"/>
      <c r="T92" s="24"/>
      <c r="U92" s="24"/>
      <c r="V92" s="24"/>
      <c r="W92" s="24"/>
      <c r="X92" s="24"/>
      <c r="Y92" s="24"/>
      <c r="Z92" s="24"/>
    </row>
    <row r="93" ht="19.15" customHeight="1">
      <c r="A93" t="s" s="138">
        <v>8784</v>
      </c>
      <c r="B93" s="149">
        <v>3</v>
      </c>
      <c r="C93" s="149">
        <v>22</v>
      </c>
      <c r="D93" t="s" s="205">
        <v>8882</v>
      </c>
      <c r="E93" t="s" s="205">
        <v>64</v>
      </c>
      <c r="F93" s="223">
        <v>131</v>
      </c>
      <c r="G93" s="149">
        <v>147</v>
      </c>
      <c r="H93" s="173">
        <f>SUM(G93-F93)</f>
        <v>16</v>
      </c>
      <c r="I93" s="167">
        <f>H93/F93</f>
        <v>0.122137404580153</v>
      </c>
      <c r="J93" s="167">
        <f>H93/G93</f>
        <v>0.108843537414966</v>
      </c>
      <c r="K93" s="24"/>
      <c r="L93" s="24"/>
      <c r="M93" s="24"/>
      <c r="N93" s="24"/>
      <c r="O93" s="24"/>
      <c r="P93" s="24"/>
      <c r="Q93" s="24"/>
      <c r="R93" s="24"/>
      <c r="S93" s="24"/>
      <c r="T93" s="24"/>
      <c r="U93" s="24"/>
      <c r="V93" s="24"/>
      <c r="W93" s="24"/>
      <c r="X93" s="24"/>
      <c r="Y93" s="24"/>
      <c r="Z93" s="24"/>
    </row>
    <row r="94" ht="19.15" customHeight="1">
      <c r="A94" t="s" s="138">
        <v>8784</v>
      </c>
      <c r="B94" s="149">
        <v>3</v>
      </c>
      <c r="C94" s="149">
        <v>23</v>
      </c>
      <c r="D94" t="s" s="205">
        <v>8883</v>
      </c>
      <c r="E94" t="s" s="205">
        <v>72</v>
      </c>
      <c r="F94" s="223">
        <v>99</v>
      </c>
      <c r="G94" s="149">
        <v>103</v>
      </c>
      <c r="H94" s="173">
        <f>SUM(G94-F94)</f>
        <v>4</v>
      </c>
      <c r="I94" s="167">
        <f>H94/F94</f>
        <v>0.0404040404040404</v>
      </c>
      <c r="J94" s="167">
        <f>H94/G94</f>
        <v>0.0388349514563107</v>
      </c>
      <c r="K94" s="24"/>
      <c r="L94" s="24"/>
      <c r="M94" s="24"/>
      <c r="N94" s="24"/>
      <c r="O94" s="24"/>
      <c r="P94" s="24"/>
      <c r="Q94" s="24"/>
      <c r="R94" s="24"/>
      <c r="S94" s="24"/>
      <c r="T94" s="24"/>
      <c r="U94" s="24"/>
      <c r="V94" s="24"/>
      <c r="W94" s="24"/>
      <c r="X94" s="24"/>
      <c r="Y94" s="24"/>
      <c r="Z94" s="24"/>
    </row>
    <row r="95" ht="19.15" customHeight="1">
      <c r="A95" t="s" s="138">
        <v>8784</v>
      </c>
      <c r="B95" s="149">
        <v>3</v>
      </c>
      <c r="C95" s="149">
        <v>16</v>
      </c>
      <c r="D95" t="s" s="205">
        <v>8884</v>
      </c>
      <c r="E95" t="s" s="205">
        <v>54</v>
      </c>
      <c r="F95" s="223">
        <v>97</v>
      </c>
      <c r="G95" s="149">
        <v>101</v>
      </c>
      <c r="H95" s="173">
        <f>SUM(G95-F95)</f>
        <v>4</v>
      </c>
      <c r="I95" s="167">
        <f>H95/F95</f>
        <v>0.0412371134020619</v>
      </c>
      <c r="J95" s="167">
        <f>H95/G95</f>
        <v>0.0396039603960396</v>
      </c>
      <c r="K95" s="24"/>
      <c r="L95" s="24"/>
      <c r="M95" s="24"/>
      <c r="N95" s="24"/>
      <c r="O95" s="24"/>
      <c r="P95" s="24"/>
      <c r="Q95" s="24"/>
      <c r="R95" s="24"/>
      <c r="S95" s="24"/>
      <c r="T95" s="24"/>
      <c r="U95" s="24"/>
      <c r="V95" s="24"/>
      <c r="W95" s="24"/>
      <c r="X95" s="24"/>
      <c r="Y95" s="24"/>
      <c r="Z95" s="24"/>
    </row>
    <row r="96" ht="19.15" customHeight="1">
      <c r="A96" t="s" s="138">
        <v>8784</v>
      </c>
      <c r="B96" s="149">
        <v>3</v>
      </c>
      <c r="C96" s="149">
        <v>25</v>
      </c>
      <c r="D96" t="s" s="205">
        <v>8885</v>
      </c>
      <c r="E96" t="s" s="205">
        <v>281</v>
      </c>
      <c r="F96" s="223">
        <v>98</v>
      </c>
      <c r="G96" s="149">
        <v>99</v>
      </c>
      <c r="H96" s="173">
        <f>SUM(G96-F96)</f>
        <v>1</v>
      </c>
      <c r="I96" s="167">
        <f>H96/F96</f>
        <v>0.0102040816326531</v>
      </c>
      <c r="J96" s="167">
        <f>H96/G96</f>
        <v>0.0101010101010101</v>
      </c>
      <c r="K96" s="24"/>
      <c r="L96" s="24"/>
      <c r="M96" s="24"/>
      <c r="N96" s="24"/>
      <c r="O96" s="24"/>
      <c r="P96" s="24"/>
      <c r="Q96" s="24"/>
      <c r="R96" s="24"/>
      <c r="S96" s="24"/>
      <c r="T96" s="24"/>
      <c r="U96" s="24"/>
      <c r="V96" s="24"/>
      <c r="W96" s="24"/>
      <c r="X96" s="24"/>
      <c r="Y96" s="24"/>
      <c r="Z96" s="24"/>
    </row>
    <row r="97" ht="19.15" customHeight="1">
      <c r="A97" t="s" s="138">
        <v>8784</v>
      </c>
      <c r="B97" s="149">
        <v>3</v>
      </c>
      <c r="C97" s="149">
        <v>13</v>
      </c>
      <c r="D97" t="s" s="205">
        <v>8886</v>
      </c>
      <c r="E97" t="s" s="205">
        <v>106</v>
      </c>
      <c r="F97" s="223">
        <v>96</v>
      </c>
      <c r="G97" s="149">
        <v>98</v>
      </c>
      <c r="H97" s="173">
        <f>SUM(G97-F97)</f>
        <v>2</v>
      </c>
      <c r="I97" s="167">
        <f>H97/F97</f>
        <v>0.0208333333333333</v>
      </c>
      <c r="J97" s="167">
        <f>H97/G97</f>
        <v>0.0204081632653061</v>
      </c>
      <c r="K97" s="24"/>
      <c r="L97" s="24"/>
      <c r="M97" s="24"/>
      <c r="N97" s="24"/>
      <c r="O97" s="24"/>
      <c r="P97" s="24"/>
      <c r="Q97" s="24"/>
      <c r="R97" s="24"/>
      <c r="S97" s="24"/>
      <c r="T97" s="24"/>
      <c r="U97" s="24"/>
      <c r="V97" s="24"/>
      <c r="W97" s="24"/>
      <c r="X97" s="24"/>
      <c r="Y97" s="24"/>
      <c r="Z97" s="24"/>
    </row>
    <row r="98" ht="19.15" customHeight="1">
      <c r="A98" t="s" s="138">
        <v>8784</v>
      </c>
      <c r="B98" s="149">
        <v>3</v>
      </c>
      <c r="C98" s="149">
        <v>30</v>
      </c>
      <c r="D98" t="s" s="205">
        <v>8887</v>
      </c>
      <c r="E98" t="s" s="205">
        <v>46</v>
      </c>
      <c r="F98" s="223">
        <v>92</v>
      </c>
      <c r="G98" s="149">
        <v>94</v>
      </c>
      <c r="H98" s="173">
        <f>SUM(G98-F98)</f>
        <v>2</v>
      </c>
      <c r="I98" s="167">
        <f>H98/F98</f>
        <v>0.0217391304347826</v>
      </c>
      <c r="J98" s="167">
        <f>H98/G98</f>
        <v>0.0212765957446809</v>
      </c>
      <c r="K98" s="24"/>
      <c r="L98" s="24"/>
      <c r="M98" s="24"/>
      <c r="N98" s="24"/>
      <c r="O98" s="24"/>
      <c r="P98" s="24"/>
      <c r="Q98" s="24"/>
      <c r="R98" s="24"/>
      <c r="S98" s="24"/>
      <c r="T98" s="24"/>
      <c r="U98" s="24"/>
      <c r="V98" s="24"/>
      <c r="W98" s="24"/>
      <c r="X98" s="24"/>
      <c r="Y98" s="24"/>
      <c r="Z98" s="24"/>
    </row>
    <row r="99" ht="19.15" customHeight="1">
      <c r="A99" t="s" s="138">
        <v>8784</v>
      </c>
      <c r="B99" s="149">
        <v>3</v>
      </c>
      <c r="C99" s="149">
        <v>17</v>
      </c>
      <c r="D99" t="s" s="205">
        <v>8888</v>
      </c>
      <c r="E99" t="s" s="205">
        <v>76</v>
      </c>
      <c r="F99" s="223">
        <v>80</v>
      </c>
      <c r="G99" s="149">
        <v>81</v>
      </c>
      <c r="H99" s="173">
        <f>SUM(G99-F99)</f>
        <v>1</v>
      </c>
      <c r="I99" s="167">
        <f>H99/F99</f>
        <v>0.0125</v>
      </c>
      <c r="J99" s="167">
        <f>H99/G99</f>
        <v>0.0123456790123457</v>
      </c>
      <c r="K99" s="24"/>
      <c r="L99" s="24"/>
      <c r="M99" s="24"/>
      <c r="N99" s="24"/>
      <c r="O99" s="24"/>
      <c r="P99" s="24"/>
      <c r="Q99" s="24"/>
      <c r="R99" s="24"/>
      <c r="S99" s="24"/>
      <c r="T99" s="24"/>
      <c r="U99" s="24"/>
      <c r="V99" s="24"/>
      <c r="W99" s="24"/>
      <c r="X99" s="24"/>
      <c r="Y99" s="24"/>
      <c r="Z99" s="24"/>
    </row>
    <row r="100" ht="19.15" customHeight="1">
      <c r="A100" t="s" s="138">
        <v>8784</v>
      </c>
      <c r="B100" s="149">
        <v>3</v>
      </c>
      <c r="C100" s="149">
        <v>34</v>
      </c>
      <c r="D100" t="s" s="205">
        <v>8889</v>
      </c>
      <c r="E100" t="s" s="205">
        <v>68</v>
      </c>
      <c r="F100" s="223">
        <v>73</v>
      </c>
      <c r="G100" s="149">
        <v>75</v>
      </c>
      <c r="H100" s="173">
        <f>SUM(G100-F100)</f>
        <v>2</v>
      </c>
      <c r="I100" s="167">
        <f>H100/F100</f>
        <v>0.0273972602739726</v>
      </c>
      <c r="J100" s="167">
        <f>H100/G100</f>
        <v>0.0266666666666667</v>
      </c>
      <c r="K100" s="24"/>
      <c r="L100" s="24"/>
      <c r="M100" s="24"/>
      <c r="N100" s="24"/>
      <c r="O100" s="24"/>
      <c r="P100" s="24"/>
      <c r="Q100" s="24"/>
      <c r="R100" s="24"/>
      <c r="S100" s="24"/>
      <c r="T100" s="24"/>
      <c r="U100" s="24"/>
      <c r="V100" s="24"/>
      <c r="W100" s="24"/>
      <c r="X100" s="24"/>
      <c r="Y100" s="24"/>
      <c r="Z100" s="24"/>
    </row>
    <row r="101" ht="19.15" customHeight="1">
      <c r="A101" t="s" s="138">
        <v>8784</v>
      </c>
      <c r="B101" s="149">
        <v>3</v>
      </c>
      <c r="C101" s="149">
        <v>31</v>
      </c>
      <c r="D101" t="s" s="205">
        <v>8890</v>
      </c>
      <c r="E101" t="s" s="205">
        <v>58</v>
      </c>
      <c r="F101" s="223">
        <v>59</v>
      </c>
      <c r="G101" s="149">
        <v>61</v>
      </c>
      <c r="H101" s="173">
        <f>SUM(G101-F101)</f>
        <v>2</v>
      </c>
      <c r="I101" s="167">
        <f>H101/F101</f>
        <v>0.0338983050847458</v>
      </c>
      <c r="J101" s="167">
        <f>H101/G101</f>
        <v>0.0327868852459016</v>
      </c>
      <c r="K101" s="24"/>
      <c r="L101" s="24"/>
      <c r="M101" s="24"/>
      <c r="N101" s="24"/>
      <c r="O101" s="24"/>
      <c r="P101" s="24"/>
      <c r="Q101" s="24"/>
      <c r="R101" s="24"/>
      <c r="S101" s="24"/>
      <c r="T101" s="24"/>
      <c r="U101" s="24"/>
      <c r="V101" s="24"/>
      <c r="W101" s="24"/>
      <c r="X101" s="24"/>
      <c r="Y101" s="24"/>
      <c r="Z101" s="24"/>
    </row>
    <row r="102" ht="19.15" customHeight="1">
      <c r="A102" t="s" s="138">
        <v>8784</v>
      </c>
      <c r="B102" s="149">
        <v>3</v>
      </c>
      <c r="C102" s="149">
        <v>33</v>
      </c>
      <c r="D102" t="s" s="205">
        <v>8891</v>
      </c>
      <c r="E102" t="s" s="205">
        <v>1427</v>
      </c>
      <c r="F102" s="223">
        <v>60</v>
      </c>
      <c r="G102" s="149">
        <v>60</v>
      </c>
      <c r="H102" s="173">
        <f>SUM(G102-F102)</f>
        <v>0</v>
      </c>
      <c r="I102" s="167">
        <f>H102/F102</f>
        <v>0</v>
      </c>
      <c r="J102" s="167">
        <f>H102/G102</f>
        <v>0</v>
      </c>
      <c r="K102" s="24"/>
      <c r="L102" s="24"/>
      <c r="M102" s="24"/>
      <c r="N102" s="24"/>
      <c r="O102" s="24"/>
      <c r="P102" s="24"/>
      <c r="Q102" s="24"/>
      <c r="R102" s="24"/>
      <c r="S102" s="24"/>
      <c r="T102" s="24"/>
      <c r="U102" s="24"/>
      <c r="V102" s="24"/>
      <c r="W102" s="24"/>
      <c r="X102" s="24"/>
      <c r="Y102" s="24"/>
      <c r="Z102" s="24"/>
    </row>
    <row r="103" ht="19.15" customHeight="1">
      <c r="A103" t="s" s="138">
        <v>8784</v>
      </c>
      <c r="B103" s="149">
        <v>3</v>
      </c>
      <c r="C103" s="149">
        <v>14</v>
      </c>
      <c r="D103" t="s" s="205">
        <v>9051</v>
      </c>
      <c r="E103" t="s" s="205">
        <v>44</v>
      </c>
      <c r="F103" s="240">
        <v>56</v>
      </c>
      <c r="G103" s="172">
        <v>55</v>
      </c>
      <c r="H103" s="173">
        <f>SUM(G103-F103)</f>
        <v>-1</v>
      </c>
      <c r="I103" s="167">
        <f>H103/F103</f>
        <v>-0.0178571428571429</v>
      </c>
      <c r="J103" s="167">
        <f>H103/G103</f>
        <v>-0.0181818181818182</v>
      </c>
      <c r="K103" s="24"/>
      <c r="L103" s="24"/>
      <c r="M103" s="24"/>
      <c r="N103" s="24"/>
      <c r="O103" s="24"/>
      <c r="P103" s="24"/>
      <c r="Q103" s="24"/>
      <c r="R103" s="24"/>
      <c r="S103" s="24"/>
      <c r="T103" s="24"/>
      <c r="U103" s="24"/>
      <c r="V103" s="24"/>
      <c r="W103" s="24"/>
      <c r="X103" s="24"/>
      <c r="Y103" s="24"/>
      <c r="Z103" s="24"/>
    </row>
    <row r="104" ht="19.15" customHeight="1">
      <c r="A104" t="s" s="138">
        <v>8784</v>
      </c>
      <c r="B104" s="149">
        <v>3</v>
      </c>
      <c r="C104" s="149">
        <v>32</v>
      </c>
      <c r="D104" t="s" s="205">
        <v>8892</v>
      </c>
      <c r="E104" t="s" s="205">
        <v>153</v>
      </c>
      <c r="F104" s="223">
        <v>14</v>
      </c>
      <c r="G104" s="149">
        <v>16</v>
      </c>
      <c r="H104" s="173">
        <f>SUM(G104-F104)</f>
        <v>2</v>
      </c>
      <c r="I104" s="167">
        <f>H104/F104</f>
        <v>0.142857142857143</v>
      </c>
      <c r="J104" s="167">
        <f>H104/G104</f>
        <v>0.125</v>
      </c>
      <c r="K104" s="24"/>
      <c r="L104" s="24"/>
      <c r="M104" s="24"/>
      <c r="N104" s="24"/>
      <c r="O104" s="24"/>
      <c r="P104" s="24"/>
      <c r="Q104" s="24"/>
      <c r="R104" s="24"/>
      <c r="S104" s="24"/>
      <c r="T104" s="24"/>
      <c r="U104" s="24"/>
      <c r="V104" s="24"/>
      <c r="W104" s="24"/>
      <c r="X104" s="24"/>
      <c r="Y104" s="24"/>
      <c r="Z104" s="24"/>
    </row>
    <row r="105" ht="19.15" customHeight="1">
      <c r="A105" t="s" s="138">
        <v>8784</v>
      </c>
      <c r="B105" s="149">
        <v>3</v>
      </c>
      <c r="C105" s="149">
        <v>12</v>
      </c>
      <c r="D105" t="s" s="205">
        <v>8893</v>
      </c>
      <c r="E105" t="s" s="205">
        <v>78</v>
      </c>
      <c r="F105" s="223">
        <v>0</v>
      </c>
      <c r="G105" s="149">
        <v>0</v>
      </c>
      <c r="H105" s="206">
        <f>SUM(G105-F105)</f>
        <v>0</v>
      </c>
      <c r="I105" s="176">
        <f>H105/F105</f>
      </c>
      <c r="J105" s="176">
        <f>H105/G105</f>
      </c>
      <c r="K105" s="174"/>
      <c r="L105" s="174"/>
      <c r="M105" s="174"/>
      <c r="N105" s="174"/>
      <c r="O105" s="174"/>
      <c r="P105" s="174"/>
      <c r="Q105" s="174"/>
      <c r="R105" s="174"/>
      <c r="S105" s="174"/>
      <c r="T105" s="174"/>
      <c r="U105" s="174"/>
      <c r="V105" s="174"/>
      <c r="W105" s="174"/>
      <c r="X105" s="174"/>
      <c r="Y105" s="174"/>
      <c r="Z105" s="174"/>
    </row>
    <row r="106" ht="19.15" customHeight="1">
      <c r="A106" s="177"/>
      <c r="B106" s="178"/>
      <c r="C106" s="178"/>
      <c r="D106" s="179"/>
      <c r="E106" s="179"/>
      <c r="F106" s="181">
        <f>SUM(F72:F105)</f>
        <v>99141</v>
      </c>
      <c r="G106" s="180">
        <f>SUM(G72:G105)</f>
        <v>103425</v>
      </c>
      <c r="H106" s="181">
        <f>SUM(H72:H105)</f>
        <v>4284</v>
      </c>
      <c r="I106" s="182">
        <f>H106/F106</f>
        <v>0.0432111840711714</v>
      </c>
      <c r="J106" s="182">
        <f>H106/G106</f>
        <v>0.0414213197969543</v>
      </c>
      <c r="K106" s="183"/>
      <c r="L106" s="183"/>
      <c r="M106" s="183"/>
      <c r="N106" s="183"/>
      <c r="O106" s="183"/>
      <c r="P106" s="183"/>
      <c r="Q106" s="183"/>
      <c r="R106" s="183"/>
      <c r="S106" s="183"/>
      <c r="T106" s="183"/>
      <c r="U106" s="183"/>
      <c r="V106" s="183"/>
      <c r="W106" s="183"/>
      <c r="X106" s="183"/>
      <c r="Y106" s="183"/>
      <c r="Z106" s="184"/>
    </row>
    <row r="107" ht="19.15" customHeight="1">
      <c r="A107" s="230"/>
      <c r="B107" s="231"/>
      <c r="C107" s="231"/>
      <c r="D107" s="232"/>
      <c r="E107" s="232"/>
      <c r="F107" s="359"/>
      <c r="G107" s="317"/>
      <c r="H107" s="187"/>
      <c r="I107" s="188"/>
      <c r="J107" s="188"/>
      <c r="K107" s="189"/>
      <c r="L107" s="189"/>
      <c r="M107" s="189"/>
      <c r="N107" s="189"/>
      <c r="O107" s="189"/>
      <c r="P107" s="189"/>
      <c r="Q107" s="189"/>
      <c r="R107" s="189"/>
      <c r="S107" s="189"/>
      <c r="T107" s="189"/>
      <c r="U107" s="189"/>
      <c r="V107" s="189"/>
      <c r="W107" s="189"/>
      <c r="X107" s="189"/>
      <c r="Y107" s="189"/>
      <c r="Z107" s="189"/>
    </row>
    <row r="108" ht="19.15" customHeight="1">
      <c r="A108" t="s" s="138">
        <v>8784</v>
      </c>
      <c r="B108" s="149">
        <v>4</v>
      </c>
      <c r="C108" s="149">
        <v>7</v>
      </c>
      <c r="D108" t="s" s="205">
        <v>8894</v>
      </c>
      <c r="E108" t="s" s="205">
        <v>20</v>
      </c>
      <c r="F108" s="360">
        <v>30194</v>
      </c>
      <c r="G108" s="361">
        <v>31913</v>
      </c>
      <c r="H108" s="173">
        <f>SUM(G108-F108)</f>
        <v>1719</v>
      </c>
      <c r="I108" s="167">
        <f>H108/F108</f>
        <v>0.0569318407630655</v>
      </c>
      <c r="J108" s="167">
        <f>H108/G108</f>
        <v>0.0538651960016294</v>
      </c>
      <c r="K108" s="24"/>
      <c r="L108" s="24"/>
      <c r="M108" s="24"/>
      <c r="N108" s="24"/>
      <c r="O108" s="24"/>
      <c r="P108" s="24"/>
      <c r="Q108" s="24"/>
      <c r="R108" s="24"/>
      <c r="S108" s="24"/>
      <c r="T108" s="24"/>
      <c r="U108" s="24"/>
      <c r="V108" s="24"/>
      <c r="W108" s="24"/>
      <c r="X108" s="24"/>
      <c r="Y108" s="24"/>
      <c r="Z108" s="24"/>
    </row>
    <row r="109" ht="19.15" customHeight="1">
      <c r="A109" t="s" s="138">
        <v>8784</v>
      </c>
      <c r="B109" s="149">
        <v>4</v>
      </c>
      <c r="C109" s="149">
        <v>4</v>
      </c>
      <c r="D109" t="s" s="205">
        <v>8895</v>
      </c>
      <c r="E109" t="s" s="205">
        <v>17</v>
      </c>
      <c r="F109" s="360">
        <v>29796</v>
      </c>
      <c r="G109" s="361">
        <v>31299</v>
      </c>
      <c r="H109" s="173">
        <f>SUM(G109-F109)</f>
        <v>1503</v>
      </c>
      <c r="I109" s="167">
        <f>H109/F109</f>
        <v>0.0504430124848973</v>
      </c>
      <c r="J109" s="167">
        <f>H109/G109</f>
        <v>0.0480207035368542</v>
      </c>
      <c r="K109" s="24"/>
      <c r="L109" s="24"/>
      <c r="M109" s="24"/>
      <c r="N109" s="24"/>
      <c r="O109" s="24"/>
      <c r="P109" s="24"/>
      <c r="Q109" s="24"/>
      <c r="R109" s="24"/>
      <c r="S109" s="24"/>
      <c r="T109" s="24"/>
      <c r="U109" s="24"/>
      <c r="V109" s="24"/>
      <c r="W109" s="24"/>
      <c r="X109" s="24"/>
      <c r="Y109" s="24"/>
      <c r="Z109" s="24"/>
    </row>
    <row r="110" ht="19.15" customHeight="1">
      <c r="A110" t="s" s="138">
        <v>8784</v>
      </c>
      <c r="B110" s="149">
        <v>4</v>
      </c>
      <c r="C110" s="149">
        <v>14</v>
      </c>
      <c r="D110" t="s" s="205">
        <v>8896</v>
      </c>
      <c r="E110" t="s" s="205">
        <v>22</v>
      </c>
      <c r="F110" s="223">
        <v>6741</v>
      </c>
      <c r="G110" s="149">
        <v>7070</v>
      </c>
      <c r="H110" s="173">
        <f>SUM(G110-F110)</f>
        <v>329</v>
      </c>
      <c r="I110" s="167">
        <f>H110/F110</f>
        <v>0.0488058151609553</v>
      </c>
      <c r="J110" s="167">
        <f>H110/G110</f>
        <v>0.0465346534653465</v>
      </c>
      <c r="K110" s="24"/>
      <c r="L110" s="24"/>
      <c r="M110" s="24"/>
      <c r="N110" s="24"/>
      <c r="O110" s="24"/>
      <c r="P110" s="24"/>
      <c r="Q110" s="24"/>
      <c r="R110" s="24"/>
      <c r="S110" s="24"/>
      <c r="T110" s="24"/>
      <c r="U110" s="24"/>
      <c r="V110" s="24"/>
      <c r="W110" s="24"/>
      <c r="X110" s="24"/>
      <c r="Y110" s="24"/>
      <c r="Z110" s="24"/>
    </row>
    <row r="111" ht="19.15" customHeight="1">
      <c r="A111" t="s" s="138">
        <v>8784</v>
      </c>
      <c r="B111" s="149">
        <v>4</v>
      </c>
      <c r="C111" s="149">
        <v>13</v>
      </c>
      <c r="D111" t="s" s="205">
        <v>8897</v>
      </c>
      <c r="E111" t="s" s="205">
        <v>26</v>
      </c>
      <c r="F111" s="223">
        <v>4136</v>
      </c>
      <c r="G111" s="149">
        <v>4401</v>
      </c>
      <c r="H111" s="173">
        <f>SUM(G111-F111)</f>
        <v>265</v>
      </c>
      <c r="I111" s="167">
        <f>H111/F111</f>
        <v>0.0640715667311412</v>
      </c>
      <c r="J111" s="167">
        <f>H111/G111</f>
        <v>0.0602135878209498</v>
      </c>
      <c r="K111" s="24"/>
      <c r="L111" s="24"/>
      <c r="M111" s="24"/>
      <c r="N111" s="24"/>
      <c r="O111" s="24"/>
      <c r="P111" s="24"/>
      <c r="Q111" s="24"/>
      <c r="R111" s="24"/>
      <c r="S111" s="24"/>
      <c r="T111" s="24"/>
      <c r="U111" s="24"/>
      <c r="V111" s="24"/>
      <c r="W111" s="24"/>
      <c r="X111" s="24"/>
      <c r="Y111" s="24"/>
      <c r="Z111" s="24"/>
    </row>
    <row r="112" ht="19.15" customHeight="1">
      <c r="A112" t="s" s="138">
        <v>8784</v>
      </c>
      <c r="B112" s="149">
        <v>4</v>
      </c>
      <c r="C112" s="149">
        <v>1</v>
      </c>
      <c r="D112" t="s" s="205">
        <v>8898</v>
      </c>
      <c r="E112" t="s" s="205">
        <v>28</v>
      </c>
      <c r="F112" s="223">
        <v>2605</v>
      </c>
      <c r="G112" s="149">
        <v>2744</v>
      </c>
      <c r="H112" s="173">
        <f>SUM(G112-F112)</f>
        <v>139</v>
      </c>
      <c r="I112" s="167">
        <f>H112/F112</f>
        <v>0.0533589251439539</v>
      </c>
      <c r="J112" s="167">
        <f>H112/G112</f>
        <v>0.0506559766763848</v>
      </c>
      <c r="K112" s="24"/>
      <c r="L112" s="24"/>
      <c r="M112" s="24"/>
      <c r="N112" s="24"/>
      <c r="O112" s="24"/>
      <c r="P112" s="24"/>
      <c r="Q112" s="24"/>
      <c r="R112" s="24"/>
      <c r="S112" s="24"/>
      <c r="T112" s="24"/>
      <c r="U112" s="24"/>
      <c r="V112" s="24"/>
      <c r="W112" s="24"/>
      <c r="X112" s="24"/>
      <c r="Y112" s="24"/>
      <c r="Z112" s="24"/>
    </row>
    <row r="113" ht="19.15" customHeight="1">
      <c r="A113" t="s" s="138">
        <v>8784</v>
      </c>
      <c r="B113" s="149">
        <v>4</v>
      </c>
      <c r="C113" s="149">
        <v>6</v>
      </c>
      <c r="D113" t="s" s="205">
        <v>8899</v>
      </c>
      <c r="E113" t="s" s="205">
        <v>36</v>
      </c>
      <c r="F113" s="223">
        <v>1082</v>
      </c>
      <c r="G113" s="149">
        <v>1248</v>
      </c>
      <c r="H113" s="173">
        <f>SUM(G113-F113)</f>
        <v>166</v>
      </c>
      <c r="I113" s="167">
        <f>H113/F113</f>
        <v>0.153419593345656</v>
      </c>
      <c r="J113" s="167">
        <f>H113/G113</f>
        <v>0.133012820512821</v>
      </c>
      <c r="K113" s="24"/>
      <c r="L113" s="24"/>
      <c r="M113" s="24"/>
      <c r="N113" s="24"/>
      <c r="O113" s="24"/>
      <c r="P113" s="24"/>
      <c r="Q113" s="24"/>
      <c r="R113" s="24"/>
      <c r="S113" s="24"/>
      <c r="T113" s="24"/>
      <c r="U113" s="24"/>
      <c r="V113" s="24"/>
      <c r="W113" s="24"/>
      <c r="X113" s="24"/>
      <c r="Y113" s="24"/>
      <c r="Z113" s="24"/>
    </row>
    <row r="114" ht="19.15" customHeight="1">
      <c r="A114" t="s" s="138">
        <v>8784</v>
      </c>
      <c r="B114" s="149">
        <v>4</v>
      </c>
      <c r="C114" s="149">
        <v>11</v>
      </c>
      <c r="D114" t="s" s="205">
        <v>8900</v>
      </c>
      <c r="E114" t="s" s="205">
        <v>24</v>
      </c>
      <c r="F114" s="223">
        <v>1045</v>
      </c>
      <c r="G114" s="149">
        <v>1194</v>
      </c>
      <c r="H114" s="173">
        <f>SUM(G114-F114)</f>
        <v>149</v>
      </c>
      <c r="I114" s="167">
        <f>H114/F114</f>
        <v>0.142583732057416</v>
      </c>
      <c r="J114" s="167">
        <f>H114/G114</f>
        <v>0.124790619765494</v>
      </c>
      <c r="K114" s="24"/>
      <c r="L114" s="24"/>
      <c r="M114" s="24"/>
      <c r="N114" s="24"/>
      <c r="O114" s="24"/>
      <c r="P114" s="24"/>
      <c r="Q114" s="24"/>
      <c r="R114" s="24"/>
      <c r="S114" s="24"/>
      <c r="T114" s="24"/>
      <c r="U114" s="24"/>
      <c r="V114" s="24"/>
      <c r="W114" s="24"/>
      <c r="X114" s="24"/>
      <c r="Y114" s="24"/>
      <c r="Z114" s="24"/>
    </row>
    <row r="115" ht="19.15" customHeight="1">
      <c r="A115" t="s" s="138">
        <v>8784</v>
      </c>
      <c r="B115" s="149">
        <v>4</v>
      </c>
      <c r="C115" s="149">
        <v>10</v>
      </c>
      <c r="D115" t="s" s="205">
        <v>8901</v>
      </c>
      <c r="E115" t="s" s="205">
        <v>2637</v>
      </c>
      <c r="F115" s="223">
        <v>1082</v>
      </c>
      <c r="G115" s="149">
        <v>1160</v>
      </c>
      <c r="H115" s="173">
        <f>SUM(G115-F115)</f>
        <v>78</v>
      </c>
      <c r="I115" s="167">
        <f>H115/F115</f>
        <v>0.07208872458410349</v>
      </c>
      <c r="J115" s="167">
        <f>H115/G115</f>
        <v>0.0672413793103448</v>
      </c>
      <c r="K115" s="24"/>
      <c r="L115" s="24"/>
      <c r="M115" s="24"/>
      <c r="N115" s="24"/>
      <c r="O115" s="24"/>
      <c r="P115" s="24"/>
      <c r="Q115" s="24"/>
      <c r="R115" s="24"/>
      <c r="S115" s="24"/>
      <c r="T115" s="24"/>
      <c r="U115" s="24"/>
      <c r="V115" s="24"/>
      <c r="W115" s="24"/>
      <c r="X115" s="24"/>
      <c r="Y115" s="24"/>
      <c r="Z115" s="24"/>
    </row>
    <row r="116" ht="19.15" customHeight="1">
      <c r="A116" t="s" s="138">
        <v>8784</v>
      </c>
      <c r="B116" s="149">
        <v>4</v>
      </c>
      <c r="C116" s="149">
        <v>17</v>
      </c>
      <c r="D116" t="s" s="205">
        <v>8786</v>
      </c>
      <c r="E116" t="s" s="205">
        <v>60</v>
      </c>
      <c r="F116" s="240">
        <v>1176</v>
      </c>
      <c r="G116" s="172">
        <v>1109</v>
      </c>
      <c r="H116" s="173">
        <f>SUM(G116-F116)</f>
        <v>-67</v>
      </c>
      <c r="I116" s="167">
        <f>H116/F116</f>
        <v>-0.0569727891156463</v>
      </c>
      <c r="J116" s="167">
        <f>H116/G116</f>
        <v>-0.060414788097385</v>
      </c>
      <c r="K116" s="24"/>
      <c r="L116" s="24"/>
      <c r="M116" s="24"/>
      <c r="N116" s="24"/>
      <c r="O116" s="24"/>
      <c r="P116" s="24"/>
      <c r="Q116" s="24"/>
      <c r="R116" s="24"/>
      <c r="S116" s="24"/>
      <c r="T116" s="24"/>
      <c r="U116" s="24"/>
      <c r="V116" s="24"/>
      <c r="W116" s="24"/>
      <c r="X116" s="24"/>
      <c r="Y116" s="24"/>
      <c r="Z116" s="24"/>
    </row>
    <row r="117" ht="19.15" customHeight="1">
      <c r="A117" t="s" s="138">
        <v>8784</v>
      </c>
      <c r="B117" s="149">
        <v>4</v>
      </c>
      <c r="C117" s="149">
        <v>20</v>
      </c>
      <c r="D117" t="s" s="205">
        <v>8902</v>
      </c>
      <c r="E117" t="s" s="205">
        <v>34</v>
      </c>
      <c r="F117" s="223">
        <v>1043</v>
      </c>
      <c r="G117" s="149">
        <v>1079</v>
      </c>
      <c r="H117" s="173">
        <f>SUM(G117-F117)</f>
        <v>36</v>
      </c>
      <c r="I117" s="167">
        <f>H117/F117</f>
        <v>0.0345158197507191</v>
      </c>
      <c r="J117" s="167">
        <f>H117/G117</f>
        <v>0.0333642261353105</v>
      </c>
      <c r="K117" s="24"/>
      <c r="L117" s="24"/>
      <c r="M117" s="24"/>
      <c r="N117" s="24"/>
      <c r="O117" s="24"/>
      <c r="P117" s="24"/>
      <c r="Q117" s="24"/>
      <c r="R117" s="24"/>
      <c r="S117" s="24"/>
      <c r="T117" s="24"/>
      <c r="U117" s="24"/>
      <c r="V117" s="24"/>
      <c r="W117" s="24"/>
      <c r="X117" s="24"/>
      <c r="Y117" s="24"/>
      <c r="Z117" s="24"/>
    </row>
    <row r="118" ht="19.15" customHeight="1">
      <c r="A118" t="s" s="138">
        <v>8784</v>
      </c>
      <c r="B118" s="149">
        <v>4</v>
      </c>
      <c r="C118" s="149">
        <v>5</v>
      </c>
      <c r="D118" t="s" s="205">
        <v>8903</v>
      </c>
      <c r="E118" t="s" s="205">
        <v>30</v>
      </c>
      <c r="F118" s="223">
        <v>815</v>
      </c>
      <c r="G118" s="149">
        <v>957</v>
      </c>
      <c r="H118" s="173">
        <f>SUM(G118-F118)</f>
        <v>142</v>
      </c>
      <c r="I118" s="167">
        <f>H118/F118</f>
        <v>0.174233128834356</v>
      </c>
      <c r="J118" s="167">
        <f>H118/G118</f>
        <v>0.148380355276907</v>
      </c>
      <c r="K118" s="24"/>
      <c r="L118" s="24"/>
      <c r="M118" s="24"/>
      <c r="N118" s="24"/>
      <c r="O118" s="24"/>
      <c r="P118" s="24"/>
      <c r="Q118" s="24"/>
      <c r="R118" s="24"/>
      <c r="S118" s="24"/>
      <c r="T118" s="24"/>
      <c r="U118" s="24"/>
      <c r="V118" s="24"/>
      <c r="W118" s="24"/>
      <c r="X118" s="24"/>
      <c r="Y118" s="24"/>
      <c r="Z118" s="24"/>
    </row>
    <row r="119" ht="19.15" customHeight="1">
      <c r="A119" t="s" s="138">
        <v>8784</v>
      </c>
      <c r="B119" s="149">
        <v>4</v>
      </c>
      <c r="C119" s="149">
        <v>2</v>
      </c>
      <c r="D119" t="s" s="205">
        <v>8904</v>
      </c>
      <c r="E119" t="s" s="205">
        <v>101</v>
      </c>
      <c r="F119" s="223">
        <v>854</v>
      </c>
      <c r="G119" s="149">
        <v>895</v>
      </c>
      <c r="H119" s="173">
        <f>SUM(G119-F119)</f>
        <v>41</v>
      </c>
      <c r="I119" s="167">
        <f>H119/F119</f>
        <v>0.0480093676814988</v>
      </c>
      <c r="J119" s="167">
        <f>H119/G119</f>
        <v>0.0458100558659218</v>
      </c>
      <c r="K119" s="24"/>
      <c r="L119" s="24"/>
      <c r="M119" s="24"/>
      <c r="N119" s="24"/>
      <c r="O119" s="24"/>
      <c r="P119" s="24"/>
      <c r="Q119" s="24"/>
      <c r="R119" s="24"/>
      <c r="S119" s="24"/>
      <c r="T119" s="24"/>
      <c r="U119" s="24"/>
      <c r="V119" s="24"/>
      <c r="W119" s="24"/>
      <c r="X119" s="24"/>
      <c r="Y119" s="24"/>
      <c r="Z119" s="24"/>
    </row>
    <row r="120" ht="19.15" customHeight="1">
      <c r="A120" t="s" s="138">
        <v>8784</v>
      </c>
      <c r="B120" s="149">
        <v>4</v>
      </c>
      <c r="C120" s="149">
        <v>27</v>
      </c>
      <c r="D120" t="s" s="205">
        <v>8905</v>
      </c>
      <c r="E120" t="s" s="205">
        <v>110</v>
      </c>
      <c r="F120" s="223">
        <v>566</v>
      </c>
      <c r="G120" s="149">
        <v>594</v>
      </c>
      <c r="H120" s="173">
        <f>SUM(G120-F120)</f>
        <v>28</v>
      </c>
      <c r="I120" s="167">
        <f>H120/F120</f>
        <v>0.049469964664311</v>
      </c>
      <c r="J120" s="167">
        <f>H120/G120</f>
        <v>0.0471380471380471</v>
      </c>
      <c r="K120" s="24"/>
      <c r="L120" s="24"/>
      <c r="M120" s="24"/>
      <c r="N120" s="24"/>
      <c r="O120" s="24"/>
      <c r="P120" s="24"/>
      <c r="Q120" s="24"/>
      <c r="R120" s="24"/>
      <c r="S120" s="24"/>
      <c r="T120" s="24"/>
      <c r="U120" s="24"/>
      <c r="V120" s="24"/>
      <c r="W120" s="24"/>
      <c r="X120" s="24"/>
      <c r="Y120" s="24"/>
      <c r="Z120" s="24"/>
    </row>
    <row r="121" ht="19.15" customHeight="1">
      <c r="A121" t="s" s="138">
        <v>8784</v>
      </c>
      <c r="B121" s="149">
        <v>4</v>
      </c>
      <c r="C121" s="149">
        <v>8</v>
      </c>
      <c r="D121" t="s" s="205">
        <v>8787</v>
      </c>
      <c r="E121" t="s" s="205">
        <v>70</v>
      </c>
      <c r="F121" s="342">
        <v>279</v>
      </c>
      <c r="G121" s="343">
        <v>454</v>
      </c>
      <c r="H121" s="173">
        <f>SUM(G121-F121)</f>
        <v>175</v>
      </c>
      <c r="I121" s="167">
        <f>H121/F121</f>
        <v>0.627240143369176</v>
      </c>
      <c r="J121" s="167">
        <f>H121/G121</f>
        <v>0.385462555066079</v>
      </c>
      <c r="K121" s="24"/>
      <c r="L121" s="24"/>
      <c r="M121" s="24"/>
      <c r="N121" s="24"/>
      <c r="O121" s="24"/>
      <c r="P121" s="24"/>
      <c r="Q121" s="24"/>
      <c r="R121" s="24"/>
      <c r="S121" s="24"/>
      <c r="T121" s="24"/>
      <c r="U121" s="24"/>
      <c r="V121" s="24"/>
      <c r="W121" s="24"/>
      <c r="X121" s="24"/>
      <c r="Y121" s="24"/>
      <c r="Z121" s="24"/>
    </row>
    <row r="122" ht="19.15" customHeight="1">
      <c r="A122" t="s" s="138">
        <v>8784</v>
      </c>
      <c r="B122" s="149">
        <v>4</v>
      </c>
      <c r="C122" s="149">
        <v>24</v>
      </c>
      <c r="D122" t="s" s="205">
        <v>8906</v>
      </c>
      <c r="E122" t="s" s="205">
        <v>72</v>
      </c>
      <c r="F122" s="223">
        <v>403</v>
      </c>
      <c r="G122" s="149">
        <v>424</v>
      </c>
      <c r="H122" s="173">
        <f>SUM(G122-F122)</f>
        <v>21</v>
      </c>
      <c r="I122" s="167">
        <f>H122/F122</f>
        <v>0.0521091811414392</v>
      </c>
      <c r="J122" s="167">
        <f>H122/G122</f>
        <v>0.0495283018867925</v>
      </c>
      <c r="K122" s="24"/>
      <c r="L122" s="24"/>
      <c r="M122" s="24"/>
      <c r="N122" s="24"/>
      <c r="O122" s="24"/>
      <c r="P122" s="24"/>
      <c r="Q122" s="24"/>
      <c r="R122" s="24"/>
      <c r="S122" s="24"/>
      <c r="T122" s="24"/>
      <c r="U122" s="24"/>
      <c r="V122" s="24"/>
      <c r="W122" s="24"/>
      <c r="X122" s="24"/>
      <c r="Y122" s="24"/>
      <c r="Z122" s="24"/>
    </row>
    <row r="123" ht="19.15" customHeight="1">
      <c r="A123" t="s" s="138">
        <v>8784</v>
      </c>
      <c r="B123" s="149">
        <v>4</v>
      </c>
      <c r="C123" s="149">
        <v>9</v>
      </c>
      <c r="D123" t="s" s="205">
        <v>8907</v>
      </c>
      <c r="E123" t="s" s="205">
        <v>38</v>
      </c>
      <c r="F123" s="223">
        <v>342</v>
      </c>
      <c r="G123" s="149">
        <v>346</v>
      </c>
      <c r="H123" s="173">
        <f>SUM(G123-F123)</f>
        <v>4</v>
      </c>
      <c r="I123" s="167">
        <f>H123/F123</f>
        <v>0.0116959064327485</v>
      </c>
      <c r="J123" s="167">
        <f>H123/G123</f>
        <v>0.0115606936416185</v>
      </c>
      <c r="K123" s="24"/>
      <c r="L123" s="24"/>
      <c r="M123" s="24"/>
      <c r="N123" s="24"/>
      <c r="O123" s="24"/>
      <c r="P123" s="24"/>
      <c r="Q123" s="24"/>
      <c r="R123" s="24"/>
      <c r="S123" s="24"/>
      <c r="T123" s="24"/>
      <c r="U123" s="24"/>
      <c r="V123" s="24"/>
      <c r="W123" s="24"/>
      <c r="X123" s="24"/>
      <c r="Y123" s="24"/>
      <c r="Z123" s="24"/>
    </row>
    <row r="124" ht="19.15" customHeight="1">
      <c r="A124" t="s" s="138">
        <v>8784</v>
      </c>
      <c r="B124" s="149">
        <v>4</v>
      </c>
      <c r="C124" s="149">
        <v>25</v>
      </c>
      <c r="D124" t="s" s="205">
        <v>8908</v>
      </c>
      <c r="E124" t="s" s="205">
        <v>248</v>
      </c>
      <c r="F124" s="223">
        <v>258</v>
      </c>
      <c r="G124" s="149">
        <v>278</v>
      </c>
      <c r="H124" s="173">
        <f>SUM(G124-F124)</f>
        <v>20</v>
      </c>
      <c r="I124" s="167">
        <f>H124/F124</f>
        <v>0.0775193798449612</v>
      </c>
      <c r="J124" s="167">
        <f>H124/G124</f>
        <v>0.07194244604316551</v>
      </c>
      <c r="K124" s="24"/>
      <c r="L124" s="24"/>
      <c r="M124" s="24"/>
      <c r="N124" s="24"/>
      <c r="O124" s="24"/>
      <c r="P124" s="24"/>
      <c r="Q124" s="24"/>
      <c r="R124" s="24"/>
      <c r="S124" s="24"/>
      <c r="T124" s="24"/>
      <c r="U124" s="24"/>
      <c r="V124" s="24"/>
      <c r="W124" s="24"/>
      <c r="X124" s="24"/>
      <c r="Y124" s="24"/>
      <c r="Z124" s="24"/>
    </row>
    <row r="125" ht="19.15" customHeight="1">
      <c r="A125" t="s" s="138">
        <v>8784</v>
      </c>
      <c r="B125" s="149">
        <v>4</v>
      </c>
      <c r="C125" s="149">
        <v>28</v>
      </c>
      <c r="D125" t="s" s="205">
        <v>8909</v>
      </c>
      <c r="E125" t="s" s="205">
        <v>52</v>
      </c>
      <c r="F125" s="223">
        <v>213</v>
      </c>
      <c r="G125" s="149">
        <v>231</v>
      </c>
      <c r="H125" s="173">
        <f>SUM(G125-F125)</f>
        <v>18</v>
      </c>
      <c r="I125" s="167">
        <f>H125/F125</f>
        <v>0.0845070422535211</v>
      </c>
      <c r="J125" s="167">
        <f>H125/G125</f>
        <v>0.07792207792207791</v>
      </c>
      <c r="K125" s="24"/>
      <c r="L125" s="24"/>
      <c r="M125" s="24"/>
      <c r="N125" s="24"/>
      <c r="O125" s="24"/>
      <c r="P125" s="24"/>
      <c r="Q125" s="24"/>
      <c r="R125" s="24"/>
      <c r="S125" s="24"/>
      <c r="T125" s="24"/>
      <c r="U125" s="24"/>
      <c r="V125" s="24"/>
      <c r="W125" s="24"/>
      <c r="X125" s="24"/>
      <c r="Y125" s="24"/>
      <c r="Z125" s="24"/>
    </row>
    <row r="126" ht="19.15" customHeight="1">
      <c r="A126" t="s" s="138">
        <v>8784</v>
      </c>
      <c r="B126" s="149">
        <v>4</v>
      </c>
      <c r="C126" s="149">
        <v>38</v>
      </c>
      <c r="D126" t="s" s="205">
        <v>8910</v>
      </c>
      <c r="E126" t="s" s="205">
        <v>42</v>
      </c>
      <c r="F126" s="223">
        <v>207</v>
      </c>
      <c r="G126" s="149">
        <v>213</v>
      </c>
      <c r="H126" s="173">
        <f>SUM(G126-F126)</f>
        <v>6</v>
      </c>
      <c r="I126" s="167">
        <f>H126/F126</f>
        <v>0.0289855072463768</v>
      </c>
      <c r="J126" s="167">
        <f>H126/G126</f>
        <v>0.028169014084507</v>
      </c>
      <c r="K126" s="24"/>
      <c r="L126" s="24"/>
      <c r="M126" s="24"/>
      <c r="N126" s="24"/>
      <c r="O126" s="24"/>
      <c r="P126" s="24"/>
      <c r="Q126" s="24"/>
      <c r="R126" s="24"/>
      <c r="S126" s="24"/>
      <c r="T126" s="24"/>
      <c r="U126" s="24"/>
      <c r="V126" s="24"/>
      <c r="W126" s="24"/>
      <c r="X126" s="24"/>
      <c r="Y126" s="24"/>
      <c r="Z126" s="24"/>
    </row>
    <row r="127" ht="19.15" customHeight="1">
      <c r="A127" t="s" s="138">
        <v>8784</v>
      </c>
      <c r="B127" s="149">
        <v>4</v>
      </c>
      <c r="C127" s="149">
        <v>21</v>
      </c>
      <c r="D127" t="s" s="205">
        <v>8911</v>
      </c>
      <c r="E127" t="s" s="205">
        <v>62</v>
      </c>
      <c r="F127" s="223">
        <v>184</v>
      </c>
      <c r="G127" s="149">
        <v>200</v>
      </c>
      <c r="H127" s="173">
        <f>SUM(G127-F127)</f>
        <v>16</v>
      </c>
      <c r="I127" s="167">
        <f>H127/F127</f>
        <v>0.0869565217391304</v>
      </c>
      <c r="J127" s="167">
        <f>H127/G127</f>
        <v>0.08</v>
      </c>
      <c r="K127" s="24"/>
      <c r="L127" s="24"/>
      <c r="M127" s="24"/>
      <c r="N127" s="24"/>
      <c r="O127" s="24"/>
      <c r="P127" s="24"/>
      <c r="Q127" s="24"/>
      <c r="R127" s="24"/>
      <c r="S127" s="24"/>
      <c r="T127" s="24"/>
      <c r="U127" s="24"/>
      <c r="V127" s="24"/>
      <c r="W127" s="24"/>
      <c r="X127" s="24"/>
      <c r="Y127" s="24"/>
      <c r="Z127" s="24"/>
    </row>
    <row r="128" ht="19.15" customHeight="1">
      <c r="A128" t="s" s="138">
        <v>8784</v>
      </c>
      <c r="B128" s="149">
        <v>4</v>
      </c>
      <c r="C128" s="149">
        <v>26</v>
      </c>
      <c r="D128" t="s" s="205">
        <v>8912</v>
      </c>
      <c r="E128" t="s" s="205">
        <v>119</v>
      </c>
      <c r="F128" s="223">
        <v>196</v>
      </c>
      <c r="G128" s="149">
        <v>198</v>
      </c>
      <c r="H128" s="173">
        <f>SUM(G128-F128)</f>
        <v>2</v>
      </c>
      <c r="I128" s="167">
        <f>H128/F128</f>
        <v>0.0102040816326531</v>
      </c>
      <c r="J128" s="167">
        <f>H128/G128</f>
        <v>0.0101010101010101</v>
      </c>
      <c r="K128" s="24"/>
      <c r="L128" s="24"/>
      <c r="M128" s="24"/>
      <c r="N128" s="24"/>
      <c r="O128" s="24"/>
      <c r="P128" s="24"/>
      <c r="Q128" s="24"/>
      <c r="R128" s="24"/>
      <c r="S128" s="24"/>
      <c r="T128" s="24"/>
      <c r="U128" s="24"/>
      <c r="V128" s="24"/>
      <c r="W128" s="24"/>
      <c r="X128" s="24"/>
      <c r="Y128" s="24"/>
      <c r="Z128" s="24"/>
    </row>
    <row r="129" ht="19.15" customHeight="1">
      <c r="A129" t="s" s="138">
        <v>8784</v>
      </c>
      <c r="B129" s="149">
        <v>4</v>
      </c>
      <c r="C129" s="149">
        <v>18</v>
      </c>
      <c r="D129" t="s" s="205">
        <v>8790</v>
      </c>
      <c r="E129" t="s" s="205">
        <v>54</v>
      </c>
      <c r="F129" s="223">
        <v>103</v>
      </c>
      <c r="G129" s="149">
        <v>195</v>
      </c>
      <c r="H129" s="173">
        <f>SUM(G129-F129)</f>
        <v>92</v>
      </c>
      <c r="I129" s="167">
        <f>H129/F129</f>
        <v>0.893203883495146</v>
      </c>
      <c r="J129" s="167">
        <f>H129/G129</f>
        <v>0.471794871794872</v>
      </c>
      <c r="K129" s="24"/>
      <c r="L129" s="24"/>
      <c r="M129" s="24"/>
      <c r="N129" s="24"/>
      <c r="O129" s="24"/>
      <c r="P129" s="24"/>
      <c r="Q129" s="24"/>
      <c r="R129" s="24"/>
      <c r="S129" s="24"/>
      <c r="T129" s="24"/>
      <c r="U129" s="24"/>
      <c r="V129" s="24"/>
      <c r="W129" s="24"/>
      <c r="X129" s="24"/>
      <c r="Y129" s="24"/>
      <c r="Z129" s="24"/>
    </row>
    <row r="130" ht="19.15" customHeight="1">
      <c r="A130" t="s" s="138">
        <v>8784</v>
      </c>
      <c r="B130" s="149">
        <v>4</v>
      </c>
      <c r="C130" s="149">
        <v>12</v>
      </c>
      <c r="D130" t="s" s="205">
        <v>8913</v>
      </c>
      <c r="E130" t="s" s="205">
        <v>66</v>
      </c>
      <c r="F130" s="223">
        <v>160</v>
      </c>
      <c r="G130" s="149">
        <v>193</v>
      </c>
      <c r="H130" s="173">
        <f>SUM(G130-F130)</f>
        <v>33</v>
      </c>
      <c r="I130" s="167">
        <f>H130/F130</f>
        <v>0.20625</v>
      </c>
      <c r="J130" s="167">
        <f>H130/G130</f>
        <v>0.170984455958549</v>
      </c>
      <c r="K130" s="24"/>
      <c r="L130" s="24"/>
      <c r="M130" s="24"/>
      <c r="N130" s="24"/>
      <c r="O130" s="24"/>
      <c r="P130" s="24"/>
      <c r="Q130" s="24"/>
      <c r="R130" s="24"/>
      <c r="S130" s="24"/>
      <c r="T130" s="24"/>
      <c r="U130" s="24"/>
      <c r="V130" s="24"/>
      <c r="W130" s="24"/>
      <c r="X130" s="24"/>
      <c r="Y130" s="24"/>
      <c r="Z130" s="24"/>
    </row>
    <row r="131" ht="19.15" customHeight="1">
      <c r="A131" t="s" s="138">
        <v>8784</v>
      </c>
      <c r="B131" s="149">
        <v>4</v>
      </c>
      <c r="C131" s="149">
        <v>30</v>
      </c>
      <c r="D131" t="s" s="205">
        <v>8793</v>
      </c>
      <c r="E131" t="s" s="205">
        <v>46</v>
      </c>
      <c r="F131" s="240">
        <v>138</v>
      </c>
      <c r="G131" s="172">
        <v>135</v>
      </c>
      <c r="H131" s="173">
        <f>SUM(G131-F131)</f>
        <v>-3</v>
      </c>
      <c r="I131" s="167">
        <f>H131/F131</f>
        <v>-0.0217391304347826</v>
      </c>
      <c r="J131" s="167">
        <f>H131/G131</f>
        <v>-0.0222222222222222</v>
      </c>
      <c r="K131" s="24"/>
      <c r="L131" s="24"/>
      <c r="M131" s="24"/>
      <c r="N131" s="24"/>
      <c r="O131" s="24"/>
      <c r="P131" s="24"/>
      <c r="Q131" s="24"/>
      <c r="R131" s="24"/>
      <c r="S131" s="24"/>
      <c r="T131" s="24"/>
      <c r="U131" s="24"/>
      <c r="V131" s="24"/>
      <c r="W131" s="24"/>
      <c r="X131" s="24"/>
      <c r="Y131" s="24"/>
      <c r="Z131" s="24"/>
    </row>
    <row r="132" ht="19.15" customHeight="1">
      <c r="A132" t="s" s="138">
        <v>8784</v>
      </c>
      <c r="B132" s="149">
        <v>4</v>
      </c>
      <c r="C132" s="149">
        <v>16</v>
      </c>
      <c r="D132" t="s" s="205">
        <v>8914</v>
      </c>
      <c r="E132" t="s" s="205">
        <v>48</v>
      </c>
      <c r="F132" s="223">
        <v>127</v>
      </c>
      <c r="G132" s="149">
        <v>133</v>
      </c>
      <c r="H132" s="173">
        <f>SUM(G132-F132)</f>
        <v>6</v>
      </c>
      <c r="I132" s="167">
        <f>H132/F132</f>
        <v>0.047244094488189</v>
      </c>
      <c r="J132" s="167">
        <f>H132/G132</f>
        <v>0.0451127819548872</v>
      </c>
      <c r="K132" s="24"/>
      <c r="L132" s="24"/>
      <c r="M132" s="24"/>
      <c r="N132" s="24"/>
      <c r="O132" s="24"/>
      <c r="P132" s="24"/>
      <c r="Q132" s="24"/>
      <c r="R132" s="24"/>
      <c r="S132" s="24"/>
      <c r="T132" s="24"/>
      <c r="U132" s="24"/>
      <c r="V132" s="24"/>
      <c r="W132" s="24"/>
      <c r="X132" s="24"/>
      <c r="Y132" s="24"/>
      <c r="Z132" s="24"/>
    </row>
    <row r="133" ht="19.15" customHeight="1">
      <c r="A133" t="s" s="138">
        <v>8784</v>
      </c>
      <c r="B133" s="149">
        <v>4</v>
      </c>
      <c r="C133" s="149">
        <v>22</v>
      </c>
      <c r="D133" t="s" s="205">
        <v>8915</v>
      </c>
      <c r="E133" t="s" s="205">
        <v>106</v>
      </c>
      <c r="F133" s="223">
        <v>107</v>
      </c>
      <c r="G133" s="149">
        <v>111</v>
      </c>
      <c r="H133" s="173">
        <f>SUM(G133-F133)</f>
        <v>4</v>
      </c>
      <c r="I133" s="167">
        <f>H133/F133</f>
        <v>0.0373831775700935</v>
      </c>
      <c r="J133" s="167">
        <f>H133/G133</f>
        <v>0.036036036036036</v>
      </c>
      <c r="K133" s="24"/>
      <c r="L133" s="24"/>
      <c r="M133" s="24"/>
      <c r="N133" s="24"/>
      <c r="O133" s="24"/>
      <c r="P133" s="24"/>
      <c r="Q133" s="24"/>
      <c r="R133" s="24"/>
      <c r="S133" s="24"/>
      <c r="T133" s="24"/>
      <c r="U133" s="24"/>
      <c r="V133" s="24"/>
      <c r="W133" s="24"/>
      <c r="X133" s="24"/>
      <c r="Y133" s="24"/>
      <c r="Z133" s="24"/>
    </row>
    <row r="134" ht="19.15" customHeight="1">
      <c r="A134" t="s" s="138">
        <v>8784</v>
      </c>
      <c r="B134" s="149">
        <v>4</v>
      </c>
      <c r="C134" s="149">
        <v>15</v>
      </c>
      <c r="D134" t="s" s="205">
        <v>8791</v>
      </c>
      <c r="E134" t="s" s="205">
        <v>44</v>
      </c>
      <c r="F134" s="342">
        <v>58</v>
      </c>
      <c r="G134" s="343">
        <v>98</v>
      </c>
      <c r="H134" s="173">
        <f>SUM(G134-F134)</f>
        <v>40</v>
      </c>
      <c r="I134" s="167">
        <f>H134/F134</f>
        <v>0.689655172413793</v>
      </c>
      <c r="J134" s="167">
        <f>H134/G134</f>
        <v>0.408163265306122</v>
      </c>
      <c r="K134" s="24"/>
      <c r="L134" s="24"/>
      <c r="M134" s="24"/>
      <c r="N134" s="24"/>
      <c r="O134" s="24"/>
      <c r="P134" s="24"/>
      <c r="Q134" s="24"/>
      <c r="R134" s="24"/>
      <c r="S134" s="24"/>
      <c r="T134" s="24"/>
      <c r="U134" s="24"/>
      <c r="V134" s="24"/>
      <c r="W134" s="24"/>
      <c r="X134" s="24"/>
      <c r="Y134" s="24"/>
      <c r="Z134" s="24"/>
    </row>
    <row r="135" ht="19.15" customHeight="1">
      <c r="A135" t="s" s="138">
        <v>8784</v>
      </c>
      <c r="B135" s="149">
        <v>4</v>
      </c>
      <c r="C135" s="149">
        <v>19</v>
      </c>
      <c r="D135" t="s" s="205">
        <v>8916</v>
      </c>
      <c r="E135" t="s" s="205">
        <v>74</v>
      </c>
      <c r="F135" s="223">
        <v>81</v>
      </c>
      <c r="G135" s="149">
        <v>89</v>
      </c>
      <c r="H135" s="173">
        <f>SUM(G135-F135)</f>
        <v>8</v>
      </c>
      <c r="I135" s="167">
        <f>H135/F135</f>
        <v>0.0987654320987654</v>
      </c>
      <c r="J135" s="167">
        <f>H135/G135</f>
        <v>0.0898876404494382</v>
      </c>
      <c r="K135" s="24"/>
      <c r="L135" s="24"/>
      <c r="M135" s="24"/>
      <c r="N135" s="24"/>
      <c r="O135" s="24"/>
      <c r="P135" s="24"/>
      <c r="Q135" s="24"/>
      <c r="R135" s="24"/>
      <c r="S135" s="24"/>
      <c r="T135" s="24"/>
      <c r="U135" s="24"/>
      <c r="V135" s="24"/>
      <c r="W135" s="24"/>
      <c r="X135" s="24"/>
      <c r="Y135" s="24"/>
      <c r="Z135" s="24"/>
    </row>
    <row r="136" ht="19.15" customHeight="1">
      <c r="A136" t="s" s="138">
        <v>8784</v>
      </c>
      <c r="B136" s="149">
        <v>4</v>
      </c>
      <c r="C136" s="149">
        <v>33</v>
      </c>
      <c r="D136" t="s" s="205">
        <v>8917</v>
      </c>
      <c r="E136" t="s" s="205">
        <v>153</v>
      </c>
      <c r="F136" s="223">
        <v>88</v>
      </c>
      <c r="G136" s="149">
        <v>88</v>
      </c>
      <c r="H136" s="173">
        <f>SUM(G136-F136)</f>
        <v>0</v>
      </c>
      <c r="I136" s="167">
        <f>H136/F136</f>
        <v>0</v>
      </c>
      <c r="J136" s="167">
        <f>H136/G136</f>
        <v>0</v>
      </c>
      <c r="K136" s="24"/>
      <c r="L136" s="24"/>
      <c r="M136" s="24"/>
      <c r="N136" s="24"/>
      <c r="O136" s="24"/>
      <c r="P136" s="24"/>
      <c r="Q136" s="24"/>
      <c r="R136" s="24"/>
      <c r="S136" s="24"/>
      <c r="T136" s="24"/>
      <c r="U136" s="24"/>
      <c r="V136" s="24"/>
      <c r="W136" s="24"/>
      <c r="X136" s="24"/>
      <c r="Y136" s="24"/>
      <c r="Z136" s="24"/>
    </row>
    <row r="137" ht="19.15" customHeight="1">
      <c r="A137" t="s" s="138">
        <v>8784</v>
      </c>
      <c r="B137" s="149">
        <v>4</v>
      </c>
      <c r="C137" s="149">
        <v>34</v>
      </c>
      <c r="D137" t="s" s="205">
        <v>8918</v>
      </c>
      <c r="E137" t="s" s="205">
        <v>1427</v>
      </c>
      <c r="F137" s="223">
        <v>57</v>
      </c>
      <c r="G137" s="149">
        <v>60</v>
      </c>
      <c r="H137" s="173">
        <f>SUM(G137-F137)</f>
        <v>3</v>
      </c>
      <c r="I137" s="167">
        <f>H137/F137</f>
        <v>0.0526315789473684</v>
      </c>
      <c r="J137" s="167">
        <f>H137/G137</f>
        <v>0.05</v>
      </c>
      <c r="K137" s="24"/>
      <c r="L137" s="24"/>
      <c r="M137" s="24"/>
      <c r="N137" s="24"/>
      <c r="O137" s="24"/>
      <c r="P137" s="24"/>
      <c r="Q137" s="24"/>
      <c r="R137" s="24"/>
      <c r="S137" s="24"/>
      <c r="T137" s="24"/>
      <c r="U137" s="24"/>
      <c r="V137" s="24"/>
      <c r="W137" s="24"/>
      <c r="X137" s="24"/>
      <c r="Y137" s="24"/>
      <c r="Z137" s="24"/>
    </row>
    <row r="138" ht="19.15" customHeight="1">
      <c r="A138" t="s" s="138">
        <v>8784</v>
      </c>
      <c r="B138" s="149">
        <v>4</v>
      </c>
      <c r="C138" s="149">
        <v>35</v>
      </c>
      <c r="D138" t="s" s="205">
        <v>8919</v>
      </c>
      <c r="E138" t="s" s="205">
        <v>32</v>
      </c>
      <c r="F138" s="223">
        <v>50</v>
      </c>
      <c r="G138" s="149">
        <v>50</v>
      </c>
      <c r="H138" s="173">
        <f>SUM(G138-F138)</f>
        <v>0</v>
      </c>
      <c r="I138" s="167">
        <f>H138/F138</f>
        <v>0</v>
      </c>
      <c r="J138" s="167">
        <f>H138/G138</f>
        <v>0</v>
      </c>
      <c r="K138" s="24"/>
      <c r="L138" s="24"/>
      <c r="M138" s="24"/>
      <c r="N138" s="24"/>
      <c r="O138" s="24"/>
      <c r="P138" s="24"/>
      <c r="Q138" s="24"/>
      <c r="R138" s="24"/>
      <c r="S138" s="24"/>
      <c r="T138" s="24"/>
      <c r="U138" s="24"/>
      <c r="V138" s="24"/>
      <c r="W138" s="24"/>
      <c r="X138" s="24"/>
      <c r="Y138" s="24"/>
      <c r="Z138" s="24"/>
    </row>
    <row r="139" ht="19.15" customHeight="1">
      <c r="A139" t="s" s="138">
        <v>8784</v>
      </c>
      <c r="B139" s="149">
        <v>4</v>
      </c>
      <c r="C139" s="149">
        <v>37</v>
      </c>
      <c r="D139" t="s" s="205">
        <v>8920</v>
      </c>
      <c r="E139" t="s" s="205">
        <v>68</v>
      </c>
      <c r="F139" s="223">
        <v>43</v>
      </c>
      <c r="G139" s="149">
        <v>47</v>
      </c>
      <c r="H139" s="173">
        <f>SUM(G139-F139)</f>
        <v>4</v>
      </c>
      <c r="I139" s="167">
        <f>H139/F139</f>
        <v>0.0930232558139535</v>
      </c>
      <c r="J139" s="167">
        <f>H139/G139</f>
        <v>0.0851063829787234</v>
      </c>
      <c r="K139" s="24"/>
      <c r="L139" s="24"/>
      <c r="M139" s="24"/>
      <c r="N139" s="24"/>
      <c r="O139" s="24"/>
      <c r="P139" s="24"/>
      <c r="Q139" s="24"/>
      <c r="R139" s="24"/>
      <c r="S139" s="24"/>
      <c r="T139" s="24"/>
      <c r="U139" s="24"/>
      <c r="V139" s="24"/>
      <c r="W139" s="24"/>
      <c r="X139" s="24"/>
      <c r="Y139" s="24"/>
      <c r="Z139" s="24"/>
    </row>
    <row r="140" ht="19.15" customHeight="1">
      <c r="A140" t="s" s="138">
        <v>8784</v>
      </c>
      <c r="B140" s="149">
        <v>4</v>
      </c>
      <c r="C140" s="149">
        <v>36</v>
      </c>
      <c r="D140" t="s" s="205">
        <v>8921</v>
      </c>
      <c r="E140" t="s" s="205">
        <v>1309</v>
      </c>
      <c r="F140" s="223">
        <v>34</v>
      </c>
      <c r="G140" s="149">
        <v>34</v>
      </c>
      <c r="H140" s="173">
        <f>SUM(G140-F140)</f>
        <v>0</v>
      </c>
      <c r="I140" s="167">
        <f>H140/F140</f>
        <v>0</v>
      </c>
      <c r="J140" s="167">
        <f>H140/G140</f>
        <v>0</v>
      </c>
      <c r="K140" s="24"/>
      <c r="L140" s="24"/>
      <c r="M140" s="24"/>
      <c r="N140" s="24"/>
      <c r="O140" s="24"/>
      <c r="P140" s="24"/>
      <c r="Q140" s="24"/>
      <c r="R140" s="24"/>
      <c r="S140" s="24"/>
      <c r="T140" s="24"/>
      <c r="U140" s="24"/>
      <c r="V140" s="24"/>
      <c r="W140" s="24"/>
      <c r="X140" s="24"/>
      <c r="Y140" s="24"/>
      <c r="Z140" s="24"/>
    </row>
    <row r="141" ht="19.15" customHeight="1">
      <c r="A141" t="s" s="138">
        <v>8784</v>
      </c>
      <c r="B141" s="149">
        <v>4</v>
      </c>
      <c r="C141" s="149">
        <v>29</v>
      </c>
      <c r="D141" t="s" s="205">
        <v>8922</v>
      </c>
      <c r="E141" t="s" s="205">
        <v>56</v>
      </c>
      <c r="F141" s="223">
        <v>24</v>
      </c>
      <c r="G141" s="149">
        <v>28</v>
      </c>
      <c r="H141" s="173">
        <f>SUM(G141-F141)</f>
        <v>4</v>
      </c>
      <c r="I141" s="167">
        <f>H141/F141</f>
        <v>0.166666666666667</v>
      </c>
      <c r="J141" s="167">
        <f>H141/G141</f>
        <v>0.142857142857143</v>
      </c>
      <c r="K141" s="24"/>
      <c r="L141" s="24"/>
      <c r="M141" s="24"/>
      <c r="N141" s="24"/>
      <c r="O141" s="24"/>
      <c r="P141" s="24"/>
      <c r="Q141" s="24"/>
      <c r="R141" s="24"/>
      <c r="S141" s="24"/>
      <c r="T141" s="24"/>
      <c r="U141" s="24"/>
      <c r="V141" s="24"/>
      <c r="W141" s="24"/>
      <c r="X141" s="24"/>
      <c r="Y141" s="24"/>
      <c r="Z141" s="24"/>
    </row>
    <row r="142" ht="19.15" customHeight="1">
      <c r="A142" t="s" s="138">
        <v>8784</v>
      </c>
      <c r="B142" s="149">
        <v>4</v>
      </c>
      <c r="C142" s="149">
        <v>23</v>
      </c>
      <c r="D142" t="s" s="205">
        <v>8923</v>
      </c>
      <c r="E142" t="s" s="205">
        <v>281</v>
      </c>
      <c r="F142" s="223">
        <v>24</v>
      </c>
      <c r="G142" s="149">
        <v>26</v>
      </c>
      <c r="H142" s="173">
        <f>SUM(G142-F142)</f>
        <v>2</v>
      </c>
      <c r="I142" s="167">
        <f>H142/F142</f>
        <v>0.0833333333333333</v>
      </c>
      <c r="J142" s="167">
        <f>H142/G142</f>
        <v>0.0769230769230769</v>
      </c>
      <c r="K142" s="24"/>
      <c r="L142" s="24"/>
      <c r="M142" s="24"/>
      <c r="N142" s="24"/>
      <c r="O142" s="24"/>
      <c r="P142" s="24"/>
      <c r="Q142" s="24"/>
      <c r="R142" s="24"/>
      <c r="S142" s="24"/>
      <c r="T142" s="24"/>
      <c r="U142" s="24"/>
      <c r="V142" s="24"/>
      <c r="W142" s="24"/>
      <c r="X142" s="24"/>
      <c r="Y142" s="24"/>
      <c r="Z142" s="24"/>
    </row>
    <row r="143" ht="19.15" customHeight="1">
      <c r="A143" t="s" s="138">
        <v>8784</v>
      </c>
      <c r="B143" s="149">
        <v>4</v>
      </c>
      <c r="C143" s="149">
        <v>31</v>
      </c>
      <c r="D143" t="s" s="205">
        <v>8924</v>
      </c>
      <c r="E143" t="s" s="205">
        <v>116</v>
      </c>
      <c r="F143" s="223">
        <v>23</v>
      </c>
      <c r="G143" s="149">
        <v>24</v>
      </c>
      <c r="H143" s="173">
        <f>SUM(G143-F143)</f>
        <v>1</v>
      </c>
      <c r="I143" s="167">
        <f>H143/F143</f>
        <v>0.0434782608695652</v>
      </c>
      <c r="J143" s="167">
        <f>H143/G143</f>
        <v>0.0416666666666667</v>
      </c>
      <c r="K143" s="24"/>
      <c r="L143" s="24"/>
      <c r="M143" s="24"/>
      <c r="N143" s="24"/>
      <c r="O143" s="24"/>
      <c r="P143" s="24"/>
      <c r="Q143" s="24"/>
      <c r="R143" s="24"/>
      <c r="S143" s="24"/>
      <c r="T143" s="24"/>
      <c r="U143" s="24"/>
      <c r="V143" s="24"/>
      <c r="W143" s="24"/>
      <c r="X143" s="24"/>
      <c r="Y143" s="24"/>
      <c r="Z143" s="24"/>
    </row>
    <row r="144" ht="19.15" customHeight="1">
      <c r="A144" t="s" s="138">
        <v>8784</v>
      </c>
      <c r="B144" s="149">
        <v>4</v>
      </c>
      <c r="C144" s="149">
        <v>32</v>
      </c>
      <c r="D144" t="s" s="205">
        <v>9049</v>
      </c>
      <c r="E144" t="s" s="205">
        <v>147</v>
      </c>
      <c r="F144" s="342">
        <v>12</v>
      </c>
      <c r="G144" s="343">
        <v>20</v>
      </c>
      <c r="H144" s="173">
        <f>SUM(G144-F144)</f>
        <v>8</v>
      </c>
      <c r="I144" s="167">
        <f>H144/F144</f>
        <v>0.666666666666667</v>
      </c>
      <c r="J144" s="167">
        <f>H144/G144</f>
        <v>0.4</v>
      </c>
      <c r="K144" s="24"/>
      <c r="L144" s="24"/>
      <c r="M144" s="24"/>
      <c r="N144" s="24"/>
      <c r="O144" s="24"/>
      <c r="P144" s="24"/>
      <c r="Q144" s="24"/>
      <c r="R144" s="24"/>
      <c r="S144" s="24"/>
      <c r="T144" s="24"/>
      <c r="U144" s="24"/>
      <c r="V144" s="24"/>
      <c r="W144" s="24"/>
      <c r="X144" s="24"/>
      <c r="Y144" s="24"/>
      <c r="Z144" s="24"/>
    </row>
    <row r="145" ht="19.15" customHeight="1">
      <c r="A145" t="s" s="138">
        <v>8784</v>
      </c>
      <c r="B145" s="149">
        <v>4</v>
      </c>
      <c r="C145" s="149">
        <v>3</v>
      </c>
      <c r="D145" t="s" s="205">
        <v>8925</v>
      </c>
      <c r="E145" t="s" s="205">
        <v>78</v>
      </c>
      <c r="F145" s="223">
        <v>0</v>
      </c>
      <c r="G145" s="149">
        <v>0</v>
      </c>
      <c r="H145" s="206">
        <f>SUM(G145-F145)</f>
        <v>0</v>
      </c>
      <c r="I145" s="176">
        <f>H145/F145</f>
      </c>
      <c r="J145" s="176">
        <f>H145/G145</f>
      </c>
      <c r="K145" s="174"/>
      <c r="L145" s="174"/>
      <c r="M145" s="174"/>
      <c r="N145" s="174"/>
      <c r="O145" s="174"/>
      <c r="P145" s="174"/>
      <c r="Q145" s="174"/>
      <c r="R145" s="174"/>
      <c r="S145" s="174"/>
      <c r="T145" s="174"/>
      <c r="U145" s="174"/>
      <c r="V145" s="174"/>
      <c r="W145" s="174"/>
      <c r="X145" s="174"/>
      <c r="Y145" s="174"/>
      <c r="Z145" s="174"/>
    </row>
    <row r="146" ht="19.15" customHeight="1">
      <c r="A146" s="177"/>
      <c r="B146" s="178"/>
      <c r="C146" s="178"/>
      <c r="D146" s="179"/>
      <c r="E146" s="179"/>
      <c r="F146" s="181">
        <f>SUM(F108:F145)</f>
        <v>84346</v>
      </c>
      <c r="G146" s="180">
        <f>SUM(G108:G145)</f>
        <v>89338</v>
      </c>
      <c r="H146" s="181">
        <f>SUM(H108:H145)</f>
        <v>4992</v>
      </c>
      <c r="I146" s="182">
        <f>H146/F146</f>
        <v>0.0591847864747587</v>
      </c>
      <c r="J146" s="182">
        <f>H146/G146</f>
        <v>0.0558776780317446</v>
      </c>
      <c r="K146" s="183"/>
      <c r="L146" s="183"/>
      <c r="M146" s="183"/>
      <c r="N146" s="183"/>
      <c r="O146" s="183"/>
      <c r="P146" s="183"/>
      <c r="Q146" s="183"/>
      <c r="R146" s="183"/>
      <c r="S146" s="183"/>
      <c r="T146" s="183"/>
      <c r="U146" s="183"/>
      <c r="V146" s="183"/>
      <c r="W146" s="183"/>
      <c r="X146" s="183"/>
      <c r="Y146" s="183"/>
      <c r="Z146" s="184"/>
    </row>
    <row r="147" ht="19.15" customHeight="1">
      <c r="A147" s="230"/>
      <c r="B147" s="231"/>
      <c r="C147" s="231"/>
      <c r="D147" s="232"/>
      <c r="E147" s="232"/>
      <c r="F147" s="233"/>
      <c r="G147" s="231"/>
      <c r="H147" s="234"/>
      <c r="I147" s="188"/>
      <c r="J147" s="228"/>
      <c r="K147" s="189"/>
      <c r="L147" s="189"/>
      <c r="M147" s="189"/>
      <c r="N147" s="189"/>
      <c r="O147" s="189"/>
      <c r="P147" s="189"/>
      <c r="Q147" s="189"/>
      <c r="R147" s="189"/>
      <c r="S147" s="189"/>
      <c r="T147" s="189"/>
      <c r="U147" s="189"/>
      <c r="V147" s="189"/>
      <c r="W147" s="189"/>
      <c r="X147" s="189"/>
      <c r="Y147" s="189"/>
      <c r="Z147" s="189"/>
    </row>
    <row r="148" ht="19.15" customHeight="1">
      <c r="A148" t="s" s="138">
        <v>8784</v>
      </c>
      <c r="B148" s="149">
        <v>5</v>
      </c>
      <c r="C148" s="149">
        <v>6</v>
      </c>
      <c r="D148" t="s" s="205">
        <v>8926</v>
      </c>
      <c r="E148" t="s" s="205">
        <v>17</v>
      </c>
      <c r="F148" s="223">
        <v>53639</v>
      </c>
      <c r="G148" s="149">
        <v>55386</v>
      </c>
      <c r="H148" s="173">
        <f>SUM(G148-F148)</f>
        <v>1747</v>
      </c>
      <c r="I148" s="167">
        <f>H148/F148</f>
        <v>0.0325695855627435</v>
      </c>
      <c r="J148" s="167">
        <f>H148/G148</f>
        <v>0.0315422669988806</v>
      </c>
      <c r="K148" s="24"/>
      <c r="L148" s="24"/>
      <c r="M148" s="24"/>
      <c r="N148" s="24"/>
      <c r="O148" s="24"/>
      <c r="P148" s="24"/>
      <c r="Q148" s="24"/>
      <c r="R148" s="24"/>
      <c r="S148" s="24"/>
      <c r="T148" s="24"/>
      <c r="U148" s="24"/>
      <c r="V148" s="24"/>
      <c r="W148" s="24"/>
      <c r="X148" s="24"/>
      <c r="Y148" s="24"/>
      <c r="Z148" s="24"/>
    </row>
    <row r="149" ht="19.15" customHeight="1">
      <c r="A149" t="s" s="138">
        <v>8784</v>
      </c>
      <c r="B149" s="149">
        <v>5</v>
      </c>
      <c r="C149" s="149">
        <v>9</v>
      </c>
      <c r="D149" t="s" s="205">
        <v>8927</v>
      </c>
      <c r="E149" t="s" s="205">
        <v>20</v>
      </c>
      <c r="F149" s="223">
        <v>22833</v>
      </c>
      <c r="G149" s="149">
        <v>24267</v>
      </c>
      <c r="H149" s="173">
        <f>SUM(G149-F149)</f>
        <v>1434</v>
      </c>
      <c r="I149" s="167">
        <f>H149/F149</f>
        <v>0.0628038365523584</v>
      </c>
      <c r="J149" s="167">
        <f>H149/G149</f>
        <v>0.0590925948819384</v>
      </c>
      <c r="K149" s="24"/>
      <c r="L149" s="24"/>
      <c r="M149" s="24"/>
      <c r="N149" s="24"/>
      <c r="O149" s="24"/>
      <c r="P149" s="24"/>
      <c r="Q149" s="24"/>
      <c r="R149" s="24"/>
      <c r="S149" s="24"/>
      <c r="T149" s="24"/>
      <c r="U149" s="24"/>
      <c r="V149" s="24"/>
      <c r="W149" s="24"/>
      <c r="X149" s="24"/>
      <c r="Y149" s="24"/>
      <c r="Z149" s="24"/>
    </row>
    <row r="150" ht="19.15" customHeight="1">
      <c r="A150" t="s" s="138">
        <v>8784</v>
      </c>
      <c r="B150" s="149">
        <v>5</v>
      </c>
      <c r="C150" s="149">
        <v>13</v>
      </c>
      <c r="D150" t="s" s="205">
        <v>8928</v>
      </c>
      <c r="E150" t="s" s="205">
        <v>22</v>
      </c>
      <c r="F150" s="223">
        <v>9516</v>
      </c>
      <c r="G150" s="149">
        <v>10106</v>
      </c>
      <c r="H150" s="173">
        <f>SUM(G150-F150)</f>
        <v>590</v>
      </c>
      <c r="I150" s="167">
        <f>H150/F150</f>
        <v>0.0620008406893653</v>
      </c>
      <c r="J150" s="167">
        <f>H150/G150</f>
        <v>0.0583811597071047</v>
      </c>
      <c r="K150" s="24"/>
      <c r="L150" s="24"/>
      <c r="M150" s="24"/>
      <c r="N150" s="24"/>
      <c r="O150" s="24"/>
      <c r="P150" s="24"/>
      <c r="Q150" s="24"/>
      <c r="R150" s="24"/>
      <c r="S150" s="24"/>
      <c r="T150" s="24"/>
      <c r="U150" s="24"/>
      <c r="V150" s="24"/>
      <c r="W150" s="24"/>
      <c r="X150" s="24"/>
      <c r="Y150" s="24"/>
      <c r="Z150" s="24"/>
    </row>
    <row r="151" ht="19.15" customHeight="1">
      <c r="A151" t="s" s="138">
        <v>8784</v>
      </c>
      <c r="B151" s="149">
        <v>5</v>
      </c>
      <c r="C151" s="149">
        <v>4</v>
      </c>
      <c r="D151" t="s" s="205">
        <v>8929</v>
      </c>
      <c r="E151" t="s" s="205">
        <v>24</v>
      </c>
      <c r="F151" s="223">
        <v>3630</v>
      </c>
      <c r="G151" s="149">
        <v>4257</v>
      </c>
      <c r="H151" s="173">
        <f>SUM(G151-F151)</f>
        <v>627</v>
      </c>
      <c r="I151" s="167">
        <f>H151/F151</f>
        <v>0.172727272727273</v>
      </c>
      <c r="J151" s="167">
        <f>H151/G151</f>
        <v>0.147286821705426</v>
      </c>
      <c r="K151" s="24"/>
      <c r="L151" s="24"/>
      <c r="M151" s="24"/>
      <c r="N151" s="24"/>
      <c r="O151" s="24"/>
      <c r="P151" s="24"/>
      <c r="Q151" s="24"/>
      <c r="R151" s="24"/>
      <c r="S151" s="24"/>
      <c r="T151" s="24"/>
      <c r="U151" s="24"/>
      <c r="V151" s="24"/>
      <c r="W151" s="24"/>
      <c r="X151" s="24"/>
      <c r="Y151" s="24"/>
      <c r="Z151" s="24"/>
    </row>
    <row r="152" ht="19.15" customHeight="1">
      <c r="A152" t="s" s="138">
        <v>8784</v>
      </c>
      <c r="B152" s="149">
        <v>5</v>
      </c>
      <c r="C152" s="149">
        <v>12</v>
      </c>
      <c r="D152" t="s" s="205">
        <v>8930</v>
      </c>
      <c r="E152" t="s" s="205">
        <v>26</v>
      </c>
      <c r="F152" s="223">
        <v>3694</v>
      </c>
      <c r="G152" s="149">
        <v>3730</v>
      </c>
      <c r="H152" s="173">
        <f>SUM(G152-F152)</f>
        <v>36</v>
      </c>
      <c r="I152" s="167">
        <f>H152/F152</f>
        <v>0.009745533297238771</v>
      </c>
      <c r="J152" s="167">
        <f>H152/G152</f>
        <v>0.0096514745308311</v>
      </c>
      <c r="K152" s="24"/>
      <c r="L152" s="24"/>
      <c r="M152" s="24"/>
      <c r="N152" s="24"/>
      <c r="O152" s="24"/>
      <c r="P152" s="24"/>
      <c r="Q152" s="24"/>
      <c r="R152" s="24"/>
      <c r="S152" s="24"/>
      <c r="T152" s="24"/>
      <c r="U152" s="24"/>
      <c r="V152" s="24"/>
      <c r="W152" s="24"/>
      <c r="X152" s="24"/>
      <c r="Y152" s="24"/>
      <c r="Z152" s="24"/>
    </row>
    <row r="153" ht="19.15" customHeight="1">
      <c r="A153" t="s" s="138">
        <v>8784</v>
      </c>
      <c r="B153" s="149">
        <v>5</v>
      </c>
      <c r="C153" s="149">
        <v>11</v>
      </c>
      <c r="D153" t="s" s="205">
        <v>8931</v>
      </c>
      <c r="E153" t="s" s="205">
        <v>30</v>
      </c>
      <c r="F153" s="223">
        <v>2688</v>
      </c>
      <c r="G153" s="149">
        <v>2769</v>
      </c>
      <c r="H153" s="173">
        <f>SUM(G153-F153)</f>
        <v>81</v>
      </c>
      <c r="I153" s="167">
        <f>H153/F153</f>
        <v>0.0301339285714286</v>
      </c>
      <c r="J153" s="167">
        <f>H153/G153</f>
        <v>0.0292524377031419</v>
      </c>
      <c r="K153" s="24"/>
      <c r="L153" s="24"/>
      <c r="M153" s="24"/>
      <c r="N153" s="24"/>
      <c r="O153" s="24"/>
      <c r="P153" s="24"/>
      <c r="Q153" s="24"/>
      <c r="R153" s="24"/>
      <c r="S153" s="24"/>
      <c r="T153" s="24"/>
      <c r="U153" s="24"/>
      <c r="V153" s="24"/>
      <c r="W153" s="24"/>
      <c r="X153" s="24"/>
      <c r="Y153" s="24"/>
      <c r="Z153" s="24"/>
    </row>
    <row r="154" ht="19.15" customHeight="1">
      <c r="A154" t="s" s="138">
        <v>8784</v>
      </c>
      <c r="B154" s="149">
        <v>5</v>
      </c>
      <c r="C154" s="149">
        <v>24</v>
      </c>
      <c r="D154" t="s" s="205">
        <v>8932</v>
      </c>
      <c r="E154" t="s" s="205">
        <v>34</v>
      </c>
      <c r="F154" s="223">
        <v>1117</v>
      </c>
      <c r="G154" s="149">
        <v>1140</v>
      </c>
      <c r="H154" s="173">
        <f>SUM(G154-F154)</f>
        <v>23</v>
      </c>
      <c r="I154" s="167">
        <f>H154/F154</f>
        <v>0.0205908683974933</v>
      </c>
      <c r="J154" s="167">
        <f>H154/G154</f>
        <v>0.0201754385964912</v>
      </c>
      <c r="K154" s="24"/>
      <c r="L154" s="24"/>
      <c r="M154" s="24"/>
      <c r="N154" s="24"/>
      <c r="O154" s="24"/>
      <c r="P154" s="24"/>
      <c r="Q154" s="24"/>
      <c r="R154" s="24"/>
      <c r="S154" s="24"/>
      <c r="T154" s="24"/>
      <c r="U154" s="24"/>
      <c r="V154" s="24"/>
      <c r="W154" s="24"/>
      <c r="X154" s="24"/>
      <c r="Y154" s="24"/>
      <c r="Z154" s="24"/>
    </row>
    <row r="155" ht="19.15" customHeight="1">
      <c r="A155" t="s" s="138">
        <v>8784</v>
      </c>
      <c r="B155" s="149">
        <v>5</v>
      </c>
      <c r="C155" s="149">
        <v>2</v>
      </c>
      <c r="D155" t="s" s="205">
        <v>8933</v>
      </c>
      <c r="E155" t="s" s="205">
        <v>60</v>
      </c>
      <c r="F155" s="223">
        <v>1084</v>
      </c>
      <c r="G155" s="149">
        <v>1090</v>
      </c>
      <c r="H155" s="173">
        <f>SUM(G155-F155)</f>
        <v>6</v>
      </c>
      <c r="I155" s="167">
        <f>H155/F155</f>
        <v>0.00553505535055351</v>
      </c>
      <c r="J155" s="167">
        <f>H155/G155</f>
        <v>0.0055045871559633</v>
      </c>
      <c r="K155" s="24"/>
      <c r="L155" s="24"/>
      <c r="M155" s="24"/>
      <c r="N155" s="24"/>
      <c r="O155" s="24"/>
      <c r="P155" s="24"/>
      <c r="Q155" s="24"/>
      <c r="R155" s="24"/>
      <c r="S155" s="24"/>
      <c r="T155" s="24"/>
      <c r="U155" s="24"/>
      <c r="V155" s="24"/>
      <c r="W155" s="24"/>
      <c r="X155" s="24"/>
      <c r="Y155" s="24"/>
      <c r="Z155" s="24"/>
    </row>
    <row r="156" ht="19.15" customHeight="1">
      <c r="A156" t="s" s="138">
        <v>8784</v>
      </c>
      <c r="B156" s="149">
        <v>5</v>
      </c>
      <c r="C156" s="149">
        <v>26</v>
      </c>
      <c r="D156" t="s" s="205">
        <v>8934</v>
      </c>
      <c r="E156" t="s" s="205">
        <v>50</v>
      </c>
      <c r="F156" s="223">
        <v>453</v>
      </c>
      <c r="G156" s="149">
        <v>460</v>
      </c>
      <c r="H156" s="173">
        <f>SUM(G156-F156)</f>
        <v>7</v>
      </c>
      <c r="I156" s="167">
        <f>H156/F156</f>
        <v>0.0154525386313466</v>
      </c>
      <c r="J156" s="167">
        <f>H156/G156</f>
        <v>0.0152173913043478</v>
      </c>
      <c r="K156" s="24"/>
      <c r="L156" s="24"/>
      <c r="M156" s="24"/>
      <c r="N156" s="24"/>
      <c r="O156" s="24"/>
      <c r="P156" s="24"/>
      <c r="Q156" s="24"/>
      <c r="R156" s="24"/>
      <c r="S156" s="24"/>
      <c r="T156" s="24"/>
      <c r="U156" s="24"/>
      <c r="V156" s="24"/>
      <c r="W156" s="24"/>
      <c r="X156" s="24"/>
      <c r="Y156" s="24"/>
      <c r="Z156" s="24"/>
    </row>
    <row r="157" ht="19.15" customHeight="1">
      <c r="A157" t="s" s="138">
        <v>8784</v>
      </c>
      <c r="B157" s="149">
        <v>5</v>
      </c>
      <c r="C157" s="149">
        <v>14</v>
      </c>
      <c r="D157" t="s" s="205">
        <v>8935</v>
      </c>
      <c r="E157" t="s" s="205">
        <v>101</v>
      </c>
      <c r="F157" s="223">
        <v>381</v>
      </c>
      <c r="G157" s="149">
        <v>454</v>
      </c>
      <c r="H157" s="173">
        <f>SUM(G157-F157)</f>
        <v>73</v>
      </c>
      <c r="I157" s="167">
        <f>H157/F157</f>
        <v>0.191601049868766</v>
      </c>
      <c r="J157" s="167">
        <f>H157/G157</f>
        <v>0.16079295154185</v>
      </c>
      <c r="K157" s="24"/>
      <c r="L157" s="24"/>
      <c r="M157" s="24"/>
      <c r="N157" s="24"/>
      <c r="O157" s="24"/>
      <c r="P157" s="24"/>
      <c r="Q157" s="24"/>
      <c r="R157" s="24"/>
      <c r="S157" s="24"/>
      <c r="T157" s="24"/>
      <c r="U157" s="24"/>
      <c r="V157" s="24"/>
      <c r="W157" s="24"/>
      <c r="X157" s="24"/>
      <c r="Y157" s="24"/>
      <c r="Z157" s="24"/>
    </row>
    <row r="158" ht="19.15" customHeight="1">
      <c r="A158" t="s" s="138">
        <v>8784</v>
      </c>
      <c r="B158" s="149">
        <v>5</v>
      </c>
      <c r="C158" s="149">
        <v>5</v>
      </c>
      <c r="D158" t="s" s="205">
        <v>8936</v>
      </c>
      <c r="E158" t="s" s="205">
        <v>66</v>
      </c>
      <c r="F158" s="223">
        <v>404</v>
      </c>
      <c r="G158" s="149">
        <v>434</v>
      </c>
      <c r="H158" s="173">
        <f>SUM(G158-F158)</f>
        <v>30</v>
      </c>
      <c r="I158" s="167">
        <f>H158/F158</f>
        <v>0.0742574257425743</v>
      </c>
      <c r="J158" s="167">
        <f>H158/G158</f>
        <v>0.0691244239631336</v>
      </c>
      <c r="K158" s="24"/>
      <c r="L158" s="24"/>
      <c r="M158" s="24"/>
      <c r="N158" s="24"/>
      <c r="O158" s="24"/>
      <c r="P158" s="24"/>
      <c r="Q158" s="24"/>
      <c r="R158" s="24"/>
      <c r="S158" s="24"/>
      <c r="T158" s="24"/>
      <c r="U158" s="24"/>
      <c r="V158" s="24"/>
      <c r="W158" s="24"/>
      <c r="X158" s="24"/>
      <c r="Y158" s="24"/>
      <c r="Z158" s="24"/>
    </row>
    <row r="159" ht="19.15" customHeight="1">
      <c r="A159" t="s" s="138">
        <v>8784</v>
      </c>
      <c r="B159" s="149">
        <v>5</v>
      </c>
      <c r="C159" s="149">
        <v>10</v>
      </c>
      <c r="D159" t="s" s="205">
        <v>8937</v>
      </c>
      <c r="E159" t="s" s="205">
        <v>2637</v>
      </c>
      <c r="F159" s="223">
        <v>411</v>
      </c>
      <c r="G159" s="149">
        <v>432</v>
      </c>
      <c r="H159" s="173">
        <f>SUM(G159-F159)</f>
        <v>21</v>
      </c>
      <c r="I159" s="167">
        <f>H159/F159</f>
        <v>0.0510948905109489</v>
      </c>
      <c r="J159" s="167">
        <f>H159/G159</f>
        <v>0.0486111111111111</v>
      </c>
      <c r="K159" s="24"/>
      <c r="L159" s="24"/>
      <c r="M159" s="24"/>
      <c r="N159" s="24"/>
      <c r="O159" s="24"/>
      <c r="P159" s="24"/>
      <c r="Q159" s="24"/>
      <c r="R159" s="24"/>
      <c r="S159" s="24"/>
      <c r="T159" s="24"/>
      <c r="U159" s="24"/>
      <c r="V159" s="24"/>
      <c r="W159" s="24"/>
      <c r="X159" s="24"/>
      <c r="Y159" s="24"/>
      <c r="Z159" s="24"/>
    </row>
    <row r="160" ht="19.15" customHeight="1">
      <c r="A160" t="s" s="138">
        <v>8784</v>
      </c>
      <c r="B160" s="149">
        <v>5</v>
      </c>
      <c r="C160" s="149">
        <v>7</v>
      </c>
      <c r="D160" t="s" s="205">
        <v>8938</v>
      </c>
      <c r="E160" t="s" s="205">
        <v>38</v>
      </c>
      <c r="F160" s="223">
        <v>385</v>
      </c>
      <c r="G160" s="149">
        <v>402</v>
      </c>
      <c r="H160" s="173">
        <f>SUM(G160-F160)</f>
        <v>17</v>
      </c>
      <c r="I160" s="167">
        <f>H160/F160</f>
        <v>0.0441558441558442</v>
      </c>
      <c r="J160" s="167">
        <f>H160/G160</f>
        <v>0.0422885572139303</v>
      </c>
      <c r="K160" s="24"/>
      <c r="L160" s="24"/>
      <c r="M160" s="24"/>
      <c r="N160" s="24"/>
      <c r="O160" s="24"/>
      <c r="P160" s="24"/>
      <c r="Q160" s="24"/>
      <c r="R160" s="24"/>
      <c r="S160" s="24"/>
      <c r="T160" s="24"/>
      <c r="U160" s="24"/>
      <c r="V160" s="24"/>
      <c r="W160" s="24"/>
      <c r="X160" s="24"/>
      <c r="Y160" s="24"/>
      <c r="Z160" s="24"/>
    </row>
    <row r="161" ht="19.15" customHeight="1">
      <c r="A161" t="s" s="138">
        <v>8784</v>
      </c>
      <c r="B161" s="149">
        <v>5</v>
      </c>
      <c r="C161" s="149">
        <v>8</v>
      </c>
      <c r="D161" t="s" s="205">
        <v>8789</v>
      </c>
      <c r="E161" t="s" s="205">
        <v>70</v>
      </c>
      <c r="F161" s="223">
        <v>295</v>
      </c>
      <c r="G161" s="149">
        <v>396</v>
      </c>
      <c r="H161" s="173">
        <f>SUM(G161-F161)</f>
        <v>101</v>
      </c>
      <c r="I161" s="167">
        <f>H161/F161</f>
        <v>0.342372881355932</v>
      </c>
      <c r="J161" s="167">
        <f>H161/G161</f>
        <v>0.255050505050505</v>
      </c>
      <c r="K161" s="24"/>
      <c r="L161" s="24"/>
      <c r="M161" s="24"/>
      <c r="N161" s="24"/>
      <c r="O161" s="24"/>
      <c r="P161" s="24"/>
      <c r="Q161" s="24"/>
      <c r="R161" s="24"/>
      <c r="S161" s="24"/>
      <c r="T161" s="24"/>
      <c r="U161" s="24"/>
      <c r="V161" s="24"/>
      <c r="W161" s="24"/>
      <c r="X161" s="24"/>
      <c r="Y161" s="24"/>
      <c r="Z161" s="24"/>
    </row>
    <row r="162" ht="19.15" customHeight="1">
      <c r="A162" t="s" s="138">
        <v>8784</v>
      </c>
      <c r="B162" s="149">
        <v>5</v>
      </c>
      <c r="C162" s="149">
        <v>18</v>
      </c>
      <c r="D162" t="s" s="205">
        <v>8939</v>
      </c>
      <c r="E162" t="s" s="205">
        <v>62</v>
      </c>
      <c r="F162" s="223">
        <v>310</v>
      </c>
      <c r="G162" s="149">
        <v>321</v>
      </c>
      <c r="H162" s="173">
        <f>SUM(G162-F162)</f>
        <v>11</v>
      </c>
      <c r="I162" s="167">
        <f>H162/F162</f>
        <v>0.0354838709677419</v>
      </c>
      <c r="J162" s="167">
        <f>H162/G162</f>
        <v>0.0342679127725857</v>
      </c>
      <c r="K162" s="24"/>
      <c r="L162" s="24"/>
      <c r="M162" s="24"/>
      <c r="N162" s="24"/>
      <c r="O162" s="24"/>
      <c r="P162" s="24"/>
      <c r="Q162" s="24"/>
      <c r="R162" s="24"/>
      <c r="S162" s="24"/>
      <c r="T162" s="24"/>
      <c r="U162" s="24"/>
      <c r="V162" s="24"/>
      <c r="W162" s="24"/>
      <c r="X162" s="24"/>
      <c r="Y162" s="24"/>
      <c r="Z162" s="24"/>
    </row>
    <row r="163" ht="19.15" customHeight="1">
      <c r="A163" t="s" s="138">
        <v>8784</v>
      </c>
      <c r="B163" s="149">
        <v>5</v>
      </c>
      <c r="C163" s="149">
        <v>22</v>
      </c>
      <c r="D163" t="s" s="205">
        <v>8795</v>
      </c>
      <c r="E163" t="s" s="205">
        <v>119</v>
      </c>
      <c r="F163" s="240">
        <v>278</v>
      </c>
      <c r="G163" s="172">
        <v>276</v>
      </c>
      <c r="H163" s="173">
        <f>SUM(G163-F163)</f>
        <v>-2</v>
      </c>
      <c r="I163" s="167">
        <f>H163/F163</f>
        <v>-0.00719424460431655</v>
      </c>
      <c r="J163" s="167">
        <f>H163/G163</f>
        <v>-0.0072463768115942</v>
      </c>
      <c r="K163" s="24"/>
      <c r="L163" s="24"/>
      <c r="M163" s="24"/>
      <c r="N163" s="24"/>
      <c r="O163" s="24"/>
      <c r="P163" s="24"/>
      <c r="Q163" s="24"/>
      <c r="R163" s="24"/>
      <c r="S163" s="24"/>
      <c r="T163" s="24"/>
      <c r="U163" s="24"/>
      <c r="V163" s="24"/>
      <c r="W163" s="24"/>
      <c r="X163" s="24"/>
      <c r="Y163" s="24"/>
      <c r="Z163" s="24"/>
    </row>
    <row r="164" ht="19.15" customHeight="1">
      <c r="A164" t="s" s="138">
        <v>8784</v>
      </c>
      <c r="B164" s="149">
        <v>5</v>
      </c>
      <c r="C164" s="149">
        <v>29</v>
      </c>
      <c r="D164" t="s" s="205">
        <v>8940</v>
      </c>
      <c r="E164" t="s" s="205">
        <v>153</v>
      </c>
      <c r="F164" s="223">
        <v>206</v>
      </c>
      <c r="G164" s="149">
        <v>214</v>
      </c>
      <c r="H164" s="173">
        <f>SUM(G164-F164)</f>
        <v>8</v>
      </c>
      <c r="I164" s="167">
        <f>H164/F164</f>
        <v>0.0388349514563107</v>
      </c>
      <c r="J164" s="167">
        <f>H164/G164</f>
        <v>0.0373831775700935</v>
      </c>
      <c r="K164" s="24"/>
      <c r="L164" s="24"/>
      <c r="M164" s="24"/>
      <c r="N164" s="24"/>
      <c r="O164" s="24"/>
      <c r="P164" s="24"/>
      <c r="Q164" s="24"/>
      <c r="R164" s="24"/>
      <c r="S164" s="24"/>
      <c r="T164" s="24"/>
      <c r="U164" s="24"/>
      <c r="V164" s="24"/>
      <c r="W164" s="24"/>
      <c r="X164" s="24"/>
      <c r="Y164" s="24"/>
      <c r="Z164" s="24"/>
    </row>
    <row r="165" ht="19.15" customHeight="1">
      <c r="A165" t="s" s="138">
        <v>8784</v>
      </c>
      <c r="B165" s="149">
        <v>5</v>
      </c>
      <c r="C165" s="149">
        <v>25</v>
      </c>
      <c r="D165" t="s" s="205">
        <v>8794</v>
      </c>
      <c r="E165" t="s" s="205">
        <v>116</v>
      </c>
      <c r="F165" s="240">
        <v>192</v>
      </c>
      <c r="G165" s="172">
        <v>189</v>
      </c>
      <c r="H165" s="173">
        <f>SUM(G165-F165)</f>
        <v>-3</v>
      </c>
      <c r="I165" s="167">
        <f>H165/F165</f>
        <v>-0.015625</v>
      </c>
      <c r="J165" s="167">
        <f>H165/G165</f>
        <v>-0.0158730158730159</v>
      </c>
      <c r="K165" s="24"/>
      <c r="L165" s="24"/>
      <c r="M165" s="24"/>
      <c r="N165" s="24"/>
      <c r="O165" s="24"/>
      <c r="P165" s="24"/>
      <c r="Q165" s="24"/>
      <c r="R165" s="24"/>
      <c r="S165" s="24"/>
      <c r="T165" s="24"/>
      <c r="U165" s="24"/>
      <c r="V165" s="24"/>
      <c r="W165" s="24"/>
      <c r="X165" s="24"/>
      <c r="Y165" s="24"/>
      <c r="Z165" s="24"/>
    </row>
    <row r="166" ht="19.15" customHeight="1">
      <c r="A166" t="s" s="138">
        <v>8784</v>
      </c>
      <c r="B166" s="149">
        <v>5</v>
      </c>
      <c r="C166" s="149">
        <v>20</v>
      </c>
      <c r="D166" t="s" s="205">
        <v>8941</v>
      </c>
      <c r="E166" t="s" s="205">
        <v>52</v>
      </c>
      <c r="F166" s="223">
        <v>161</v>
      </c>
      <c r="G166" s="149">
        <v>161</v>
      </c>
      <c r="H166" s="173">
        <f>SUM(G166-F166)</f>
        <v>0</v>
      </c>
      <c r="I166" s="167">
        <f>H166/F166</f>
        <v>0</v>
      </c>
      <c r="J166" s="167">
        <f>H166/G166</f>
        <v>0</v>
      </c>
      <c r="K166" s="24"/>
      <c r="L166" s="24"/>
      <c r="M166" s="24"/>
      <c r="N166" s="24"/>
      <c r="O166" s="24"/>
      <c r="P166" s="24"/>
      <c r="Q166" s="24"/>
      <c r="R166" s="24"/>
      <c r="S166" s="24"/>
      <c r="T166" s="24"/>
      <c r="U166" s="24"/>
      <c r="V166" s="24"/>
      <c r="W166" s="24"/>
      <c r="X166" s="24"/>
      <c r="Y166" s="24"/>
      <c r="Z166" s="24"/>
    </row>
    <row r="167" ht="19.15" customHeight="1">
      <c r="A167" t="s" s="138">
        <v>8784</v>
      </c>
      <c r="B167" s="149">
        <v>5</v>
      </c>
      <c r="C167" s="149">
        <v>30</v>
      </c>
      <c r="D167" t="s" s="205">
        <v>8942</v>
      </c>
      <c r="E167" t="s" s="205">
        <v>68</v>
      </c>
      <c r="F167" s="223">
        <v>134</v>
      </c>
      <c r="G167" s="149">
        <v>156</v>
      </c>
      <c r="H167" s="173">
        <f>SUM(G167-F167)</f>
        <v>22</v>
      </c>
      <c r="I167" s="167">
        <f>H167/F167</f>
        <v>0.164179104477612</v>
      </c>
      <c r="J167" s="167">
        <f>H167/G167</f>
        <v>0.141025641025641</v>
      </c>
      <c r="K167" s="24"/>
      <c r="L167" s="24"/>
      <c r="M167" s="24"/>
      <c r="N167" s="24"/>
      <c r="O167" s="24"/>
      <c r="P167" s="24"/>
      <c r="Q167" s="24"/>
      <c r="R167" s="24"/>
      <c r="S167" s="24"/>
      <c r="T167" s="24"/>
      <c r="U167" s="24"/>
      <c r="V167" s="24"/>
      <c r="W167" s="24"/>
      <c r="X167" s="24"/>
      <c r="Y167" s="24"/>
      <c r="Z167" s="24"/>
    </row>
    <row r="168" ht="19.15" customHeight="1">
      <c r="A168" t="s" s="138">
        <v>8784</v>
      </c>
      <c r="B168" s="149">
        <v>5</v>
      </c>
      <c r="C168" s="149">
        <v>19</v>
      </c>
      <c r="D168" t="s" s="205">
        <v>8943</v>
      </c>
      <c r="E168" t="s" s="205">
        <v>72</v>
      </c>
      <c r="F168" s="223">
        <v>140</v>
      </c>
      <c r="G168" s="149">
        <v>146</v>
      </c>
      <c r="H168" s="173">
        <f>SUM(G168-F168)</f>
        <v>6</v>
      </c>
      <c r="I168" s="167">
        <f>H168/F168</f>
        <v>0.0428571428571429</v>
      </c>
      <c r="J168" s="167">
        <f>H168/G168</f>
        <v>0.0410958904109589</v>
      </c>
      <c r="K168" s="24"/>
      <c r="L168" s="24"/>
      <c r="M168" s="24"/>
      <c r="N168" s="24"/>
      <c r="O168" s="24"/>
      <c r="P168" s="24"/>
      <c r="Q168" s="24"/>
      <c r="R168" s="24"/>
      <c r="S168" s="24"/>
      <c r="T168" s="24"/>
      <c r="U168" s="24"/>
      <c r="V168" s="24"/>
      <c r="W168" s="24"/>
      <c r="X168" s="24"/>
      <c r="Y168" s="24"/>
      <c r="Z168" s="24"/>
    </row>
    <row r="169" ht="19.15" customHeight="1">
      <c r="A169" t="s" s="138">
        <v>8784</v>
      </c>
      <c r="B169" s="149">
        <v>5</v>
      </c>
      <c r="C169" s="149">
        <v>16</v>
      </c>
      <c r="D169" t="s" s="205">
        <v>8944</v>
      </c>
      <c r="E169" t="s" s="205">
        <v>48</v>
      </c>
      <c r="F169" s="223">
        <v>132</v>
      </c>
      <c r="G169" s="149">
        <v>133</v>
      </c>
      <c r="H169" s="173">
        <f>SUM(G169-F169)</f>
        <v>1</v>
      </c>
      <c r="I169" s="167">
        <f>H169/F169</f>
        <v>0.00757575757575758</v>
      </c>
      <c r="J169" s="167">
        <f>H169/G169</f>
        <v>0.0075187969924812</v>
      </c>
      <c r="K169" s="24"/>
      <c r="L169" s="24"/>
      <c r="M169" s="24"/>
      <c r="N169" s="24"/>
      <c r="O169" s="24"/>
      <c r="P169" s="24"/>
      <c r="Q169" s="24"/>
      <c r="R169" s="24"/>
      <c r="S169" s="24"/>
      <c r="T169" s="24"/>
      <c r="U169" s="24"/>
      <c r="V169" s="24"/>
      <c r="W169" s="24"/>
      <c r="X169" s="24"/>
      <c r="Y169" s="24"/>
      <c r="Z169" s="24"/>
    </row>
    <row r="170" ht="19.15" customHeight="1">
      <c r="A170" t="s" s="138">
        <v>8784</v>
      </c>
      <c r="B170" s="149">
        <v>5</v>
      </c>
      <c r="C170" s="149">
        <v>23</v>
      </c>
      <c r="D170" t="s" s="205">
        <v>8945</v>
      </c>
      <c r="E170" t="s" s="205">
        <v>56</v>
      </c>
      <c r="F170" s="223">
        <v>96</v>
      </c>
      <c r="G170" s="149">
        <v>118</v>
      </c>
      <c r="H170" s="173">
        <f>SUM(G170-F170)</f>
        <v>22</v>
      </c>
      <c r="I170" s="167">
        <f>H170/F170</f>
        <v>0.229166666666667</v>
      </c>
      <c r="J170" s="167">
        <f>H170/G170</f>
        <v>0.186440677966102</v>
      </c>
      <c r="K170" s="24"/>
      <c r="L170" s="24"/>
      <c r="M170" s="24"/>
      <c r="N170" s="24"/>
      <c r="O170" s="24"/>
      <c r="P170" s="24"/>
      <c r="Q170" s="24"/>
      <c r="R170" s="24"/>
      <c r="S170" s="24"/>
      <c r="T170" s="24"/>
      <c r="U170" s="24"/>
      <c r="V170" s="24"/>
      <c r="W170" s="24"/>
      <c r="X170" s="24"/>
      <c r="Y170" s="24"/>
      <c r="Z170" s="24"/>
    </row>
    <row r="171" ht="19.15" customHeight="1">
      <c r="A171" t="s" s="138">
        <v>8784</v>
      </c>
      <c r="B171" s="149">
        <v>5</v>
      </c>
      <c r="C171" s="149">
        <v>21</v>
      </c>
      <c r="D171" t="s" s="205">
        <v>8946</v>
      </c>
      <c r="E171" t="s" s="205">
        <v>106</v>
      </c>
      <c r="F171" s="223">
        <v>109</v>
      </c>
      <c r="G171" s="149">
        <v>117</v>
      </c>
      <c r="H171" s="173">
        <f>SUM(G171-F171)</f>
        <v>8</v>
      </c>
      <c r="I171" s="167">
        <f>H171/F171</f>
        <v>0.073394495412844</v>
      </c>
      <c r="J171" s="167">
        <f>H171/G171</f>
        <v>0.0683760683760684</v>
      </c>
      <c r="K171" s="24"/>
      <c r="L171" s="24"/>
      <c r="M171" s="24"/>
      <c r="N171" s="24"/>
      <c r="O171" s="24"/>
      <c r="P171" s="24"/>
      <c r="Q171" s="24"/>
      <c r="R171" s="24"/>
      <c r="S171" s="24"/>
      <c r="T171" s="24"/>
      <c r="U171" s="24"/>
      <c r="V171" s="24"/>
      <c r="W171" s="24"/>
      <c r="X171" s="24"/>
      <c r="Y171" s="24"/>
      <c r="Z171" s="24"/>
    </row>
    <row r="172" ht="19.15" customHeight="1">
      <c r="A172" t="s" s="138">
        <v>8784</v>
      </c>
      <c r="B172" s="149">
        <v>5</v>
      </c>
      <c r="C172" s="149">
        <v>17</v>
      </c>
      <c r="D172" t="s" s="205">
        <v>9052</v>
      </c>
      <c r="E172" t="s" s="205">
        <v>54</v>
      </c>
      <c r="F172" s="240">
        <v>109</v>
      </c>
      <c r="G172" s="172">
        <v>108</v>
      </c>
      <c r="H172" s="173">
        <f>SUM(G172-F172)</f>
        <v>-1</v>
      </c>
      <c r="I172" s="167">
        <f>H172/F172</f>
        <v>-0.0091743119266055</v>
      </c>
      <c r="J172" s="167">
        <f>H172/G172</f>
        <v>-0.00925925925925926</v>
      </c>
      <c r="K172" s="24"/>
      <c r="L172" s="24"/>
      <c r="M172" s="24"/>
      <c r="N172" s="24"/>
      <c r="O172" s="24"/>
      <c r="P172" s="24"/>
      <c r="Q172" s="24"/>
      <c r="R172" s="24"/>
      <c r="S172" s="24"/>
      <c r="T172" s="24"/>
      <c r="U172" s="24"/>
      <c r="V172" s="24"/>
      <c r="W172" s="24"/>
      <c r="X172" s="24"/>
      <c r="Y172" s="24"/>
      <c r="Z172" s="24"/>
    </row>
    <row r="173" ht="19.15" customHeight="1">
      <c r="A173" t="s" s="138">
        <v>8784</v>
      </c>
      <c r="B173" s="149">
        <v>5</v>
      </c>
      <c r="C173" s="149">
        <v>15</v>
      </c>
      <c r="D173" t="s" s="205">
        <v>8947</v>
      </c>
      <c r="E173" t="s" s="205">
        <v>44</v>
      </c>
      <c r="F173" s="223">
        <v>74</v>
      </c>
      <c r="G173" s="149">
        <v>79</v>
      </c>
      <c r="H173" s="173">
        <f>SUM(G173-F173)</f>
        <v>5</v>
      </c>
      <c r="I173" s="167">
        <f>H173/F173</f>
        <v>0.0675675675675676</v>
      </c>
      <c r="J173" s="167">
        <f>H173/G173</f>
        <v>0.06329113924050631</v>
      </c>
      <c r="K173" s="24"/>
      <c r="L173" s="24"/>
      <c r="M173" s="24"/>
      <c r="N173" s="24"/>
      <c r="O173" s="24"/>
      <c r="P173" s="24"/>
      <c r="Q173" s="24"/>
      <c r="R173" s="24"/>
      <c r="S173" s="24"/>
      <c r="T173" s="24"/>
      <c r="U173" s="24"/>
      <c r="V173" s="24"/>
      <c r="W173" s="24"/>
      <c r="X173" s="24"/>
      <c r="Y173" s="24"/>
      <c r="Z173" s="24"/>
    </row>
    <row r="174" ht="19.15" customHeight="1">
      <c r="A174" t="s" s="138">
        <v>8784</v>
      </c>
      <c r="B174" s="149">
        <v>5</v>
      </c>
      <c r="C174" s="149">
        <v>27</v>
      </c>
      <c r="D174" t="s" s="205">
        <v>8948</v>
      </c>
      <c r="E174" t="s" s="205">
        <v>237</v>
      </c>
      <c r="F174" s="223">
        <v>64</v>
      </c>
      <c r="G174" s="149">
        <v>65</v>
      </c>
      <c r="H174" s="173">
        <f>SUM(G174-F174)</f>
        <v>1</v>
      </c>
      <c r="I174" s="167">
        <f>H174/F174</f>
        <v>0.015625</v>
      </c>
      <c r="J174" s="167">
        <f>H174/G174</f>
        <v>0.0153846153846154</v>
      </c>
      <c r="K174" s="24"/>
      <c r="L174" s="24"/>
      <c r="M174" s="24"/>
      <c r="N174" s="24"/>
      <c r="O174" s="24"/>
      <c r="P174" s="24"/>
      <c r="Q174" s="24"/>
      <c r="R174" s="24"/>
      <c r="S174" s="24"/>
      <c r="T174" s="24"/>
      <c r="U174" s="24"/>
      <c r="V174" s="24"/>
      <c r="W174" s="24"/>
      <c r="X174" s="24"/>
      <c r="Y174" s="24"/>
      <c r="Z174" s="24"/>
    </row>
    <row r="175" ht="19.15" customHeight="1">
      <c r="A175" t="s" s="138">
        <v>8784</v>
      </c>
      <c r="B175" s="149">
        <v>5</v>
      </c>
      <c r="C175" s="149">
        <v>28</v>
      </c>
      <c r="D175" t="s" s="205">
        <v>8949</v>
      </c>
      <c r="E175" t="s" s="205">
        <v>147</v>
      </c>
      <c r="F175" s="223">
        <v>43</v>
      </c>
      <c r="G175" s="149">
        <v>47</v>
      </c>
      <c r="H175" s="173">
        <f>SUM(G175-F175)</f>
        <v>4</v>
      </c>
      <c r="I175" s="167">
        <f>H175/F175</f>
        <v>0.0930232558139535</v>
      </c>
      <c r="J175" s="167">
        <f>H175/G175</f>
        <v>0.0851063829787234</v>
      </c>
      <c r="K175" s="24"/>
      <c r="L175" s="24"/>
      <c r="M175" s="24"/>
      <c r="N175" s="24"/>
      <c r="O175" s="24"/>
      <c r="P175" s="24"/>
      <c r="Q175" s="24"/>
      <c r="R175" s="24"/>
      <c r="S175" s="24"/>
      <c r="T175" s="24"/>
      <c r="U175" s="24"/>
      <c r="V175" s="24"/>
      <c r="W175" s="24"/>
      <c r="X175" s="24"/>
      <c r="Y175" s="24"/>
      <c r="Z175" s="24"/>
    </row>
    <row r="176" ht="19.15" customHeight="1">
      <c r="A176" t="s" s="138">
        <v>8784</v>
      </c>
      <c r="B176" s="149">
        <v>5</v>
      </c>
      <c r="C176" s="149">
        <v>1</v>
      </c>
      <c r="D176" t="s" s="205">
        <v>8950</v>
      </c>
      <c r="E176" t="s" s="205">
        <v>28</v>
      </c>
      <c r="F176" s="223">
        <v>0</v>
      </c>
      <c r="G176" s="149">
        <v>0</v>
      </c>
      <c r="H176" s="173">
        <f>SUM(G176-F176)</f>
        <v>0</v>
      </c>
      <c r="I176" s="207">
        <f>H176/F176</f>
      </c>
      <c r="J176" s="207">
        <f>H176/G176</f>
      </c>
      <c r="K176" s="24"/>
      <c r="L176" s="24"/>
      <c r="M176" s="24"/>
      <c r="N176" s="24"/>
      <c r="O176" s="24"/>
      <c r="P176" s="24"/>
      <c r="Q176" s="24"/>
      <c r="R176" s="24"/>
      <c r="S176" s="24"/>
      <c r="T176" s="24"/>
      <c r="U176" s="24"/>
      <c r="V176" s="24"/>
      <c r="W176" s="24"/>
      <c r="X176" s="24"/>
      <c r="Y176" s="24"/>
      <c r="Z176" s="24"/>
    </row>
    <row r="177" ht="19.15" customHeight="1">
      <c r="A177" t="s" s="138">
        <v>8784</v>
      </c>
      <c r="B177" s="149">
        <v>5</v>
      </c>
      <c r="C177" s="149">
        <v>3</v>
      </c>
      <c r="D177" t="s" s="205">
        <v>8951</v>
      </c>
      <c r="E177" t="s" s="205">
        <v>78</v>
      </c>
      <c r="F177" s="223">
        <v>0</v>
      </c>
      <c r="G177" s="149">
        <v>0</v>
      </c>
      <c r="H177" s="206">
        <f>SUM(G177-F177)</f>
        <v>0</v>
      </c>
      <c r="I177" s="176">
        <f>H177/F177</f>
      </c>
      <c r="J177" s="176">
        <f>H177/G177</f>
      </c>
      <c r="K177" s="174"/>
      <c r="L177" s="174"/>
      <c r="M177" s="174"/>
      <c r="N177" s="174"/>
      <c r="O177" s="174"/>
      <c r="P177" s="174"/>
      <c r="Q177" s="174"/>
      <c r="R177" s="174"/>
      <c r="S177" s="174"/>
      <c r="T177" s="174"/>
      <c r="U177" s="174"/>
      <c r="V177" s="174"/>
      <c r="W177" s="174"/>
      <c r="X177" s="174"/>
      <c r="Y177" s="174"/>
      <c r="Z177" s="174"/>
    </row>
    <row r="178" ht="19.15" customHeight="1">
      <c r="A178" s="177"/>
      <c r="B178" s="178"/>
      <c r="C178" s="178"/>
      <c r="D178" s="179"/>
      <c r="E178" s="179"/>
      <c r="F178" s="181">
        <f>SUM(F148:F177)</f>
        <v>102578</v>
      </c>
      <c r="G178" s="180">
        <f>SUM(G148:G177)</f>
        <v>107453</v>
      </c>
      <c r="H178" s="181">
        <f>SUM(H148:H177)</f>
        <v>4875</v>
      </c>
      <c r="I178" s="182">
        <f>H178/F178</f>
        <v>0.0475248103881924</v>
      </c>
      <c r="J178" s="182">
        <f>H178/G178</f>
        <v>0.0453686728150912</v>
      </c>
      <c r="K178" s="183"/>
      <c r="L178" s="183"/>
      <c r="M178" s="183"/>
      <c r="N178" s="183"/>
      <c r="O178" s="183"/>
      <c r="P178" s="183"/>
      <c r="Q178" s="183"/>
      <c r="R178" s="183"/>
      <c r="S178" s="183"/>
      <c r="T178" s="183"/>
      <c r="U178" s="183"/>
      <c r="V178" s="183"/>
      <c r="W178" s="183"/>
      <c r="X178" s="183"/>
      <c r="Y178" s="183"/>
      <c r="Z178" s="184"/>
    </row>
    <row r="179" ht="19.15" customHeight="1">
      <c r="A179" s="230"/>
      <c r="B179" s="231"/>
      <c r="C179" s="231"/>
      <c r="D179" s="232"/>
      <c r="E179" s="232"/>
      <c r="F179" s="233"/>
      <c r="G179" s="231"/>
      <c r="H179" s="234"/>
      <c r="I179" s="188"/>
      <c r="J179" s="188"/>
      <c r="K179" s="189"/>
      <c r="L179" s="189"/>
      <c r="M179" s="189"/>
      <c r="N179" s="189"/>
      <c r="O179" s="189"/>
      <c r="P179" s="189"/>
      <c r="Q179" s="189"/>
      <c r="R179" s="189"/>
      <c r="S179" s="189"/>
      <c r="T179" s="189"/>
      <c r="U179" s="189"/>
      <c r="V179" s="189"/>
      <c r="W179" s="189"/>
      <c r="X179" s="189"/>
      <c r="Y179" s="189"/>
      <c r="Z179" s="189"/>
    </row>
    <row r="180" ht="19.15" customHeight="1">
      <c r="A180" t="s" s="138">
        <v>8784</v>
      </c>
      <c r="B180" s="149">
        <v>6</v>
      </c>
      <c r="C180" s="149">
        <v>9</v>
      </c>
      <c r="D180" t="s" s="205">
        <v>8952</v>
      </c>
      <c r="E180" t="s" s="205">
        <v>17</v>
      </c>
      <c r="F180" s="223">
        <v>26268</v>
      </c>
      <c r="G180" s="149">
        <v>28465</v>
      </c>
      <c r="H180" s="173">
        <f>SUM(G180-F180)</f>
        <v>2197</v>
      </c>
      <c r="I180" s="167">
        <f>H180/F180</f>
        <v>0.0836378864017055</v>
      </c>
      <c r="J180" s="167">
        <f>H180/G180</f>
        <v>0.0771825048304936</v>
      </c>
      <c r="K180" s="24"/>
      <c r="L180" s="24"/>
      <c r="M180" s="24"/>
      <c r="N180" s="24"/>
      <c r="O180" s="24"/>
      <c r="P180" s="24"/>
      <c r="Q180" s="24"/>
      <c r="R180" s="24"/>
      <c r="S180" s="24"/>
      <c r="T180" s="24"/>
      <c r="U180" s="24"/>
      <c r="V180" s="24"/>
      <c r="W180" s="24"/>
      <c r="X180" s="24"/>
      <c r="Y180" s="24"/>
      <c r="Z180" s="24"/>
    </row>
    <row r="181" ht="19.15" customHeight="1">
      <c r="A181" t="s" s="138">
        <v>8784</v>
      </c>
      <c r="B181" s="149">
        <v>6</v>
      </c>
      <c r="C181" s="149">
        <v>15</v>
      </c>
      <c r="D181" t="s" s="205">
        <v>8953</v>
      </c>
      <c r="E181" t="s" s="205">
        <v>20</v>
      </c>
      <c r="F181" s="223">
        <v>17764</v>
      </c>
      <c r="G181" s="149">
        <v>19317</v>
      </c>
      <c r="H181" s="173">
        <f>SUM(G181-F181)</f>
        <v>1553</v>
      </c>
      <c r="I181" s="167">
        <f>H181/F181</f>
        <v>0.08742400360279221</v>
      </c>
      <c r="J181" s="167">
        <f>H181/G181</f>
        <v>0.08039550654863591</v>
      </c>
      <c r="K181" s="24"/>
      <c r="L181" s="24"/>
      <c r="M181" s="24"/>
      <c r="N181" s="24"/>
      <c r="O181" s="24"/>
      <c r="P181" s="24"/>
      <c r="Q181" s="24"/>
      <c r="R181" s="24"/>
      <c r="S181" s="24"/>
      <c r="T181" s="24"/>
      <c r="U181" s="24"/>
      <c r="V181" s="24"/>
      <c r="W181" s="24"/>
      <c r="X181" s="24"/>
      <c r="Y181" s="24"/>
      <c r="Z181" s="24"/>
    </row>
    <row r="182" ht="19.15" customHeight="1">
      <c r="A182" t="s" s="138">
        <v>8784</v>
      </c>
      <c r="B182" s="149">
        <v>6</v>
      </c>
      <c r="C182" s="149">
        <v>10</v>
      </c>
      <c r="D182" t="s" s="205">
        <v>8954</v>
      </c>
      <c r="E182" t="s" s="205">
        <v>36</v>
      </c>
      <c r="F182" s="223">
        <v>11849</v>
      </c>
      <c r="G182" s="149">
        <v>13864</v>
      </c>
      <c r="H182" s="173">
        <f>SUM(G182-F182)</f>
        <v>2015</v>
      </c>
      <c r="I182" s="167">
        <f>H182/F182</f>
        <v>0.170056544856106</v>
      </c>
      <c r="J182" s="167">
        <f>H182/G182</f>
        <v>0.145340450086555</v>
      </c>
      <c r="K182" s="24"/>
      <c r="L182" s="24"/>
      <c r="M182" s="24"/>
      <c r="N182" s="24"/>
      <c r="O182" s="24"/>
      <c r="P182" s="24"/>
      <c r="Q182" s="24"/>
      <c r="R182" s="24"/>
      <c r="S182" s="24"/>
      <c r="T182" s="24"/>
      <c r="U182" s="24"/>
      <c r="V182" s="24"/>
      <c r="W182" s="24"/>
      <c r="X182" s="24"/>
      <c r="Y182" s="24"/>
      <c r="Z182" s="24"/>
    </row>
    <row r="183" ht="19.15" customHeight="1">
      <c r="A183" t="s" s="138">
        <v>8784</v>
      </c>
      <c r="B183" s="149">
        <v>6</v>
      </c>
      <c r="C183" s="149">
        <v>4</v>
      </c>
      <c r="D183" t="s" s="205">
        <v>8955</v>
      </c>
      <c r="E183" t="s" s="205">
        <v>22</v>
      </c>
      <c r="F183" s="223">
        <v>11076</v>
      </c>
      <c r="G183" s="149">
        <v>11966</v>
      </c>
      <c r="H183" s="173">
        <f>SUM(G183-F183)</f>
        <v>890</v>
      </c>
      <c r="I183" s="167">
        <f>H183/F183</f>
        <v>0.0803539183820874</v>
      </c>
      <c r="J183" s="167">
        <f>H183/G183</f>
        <v>0.0743774026408156</v>
      </c>
      <c r="K183" s="24"/>
      <c r="L183" s="24"/>
      <c r="M183" s="24"/>
      <c r="N183" s="24"/>
      <c r="O183" s="24"/>
      <c r="P183" s="24"/>
      <c r="Q183" s="24"/>
      <c r="R183" s="24"/>
      <c r="S183" s="24"/>
      <c r="T183" s="24"/>
      <c r="U183" s="24"/>
      <c r="V183" s="24"/>
      <c r="W183" s="24"/>
      <c r="X183" s="24"/>
      <c r="Y183" s="24"/>
      <c r="Z183" s="24"/>
    </row>
    <row r="184" ht="19.15" customHeight="1">
      <c r="A184" t="s" s="138">
        <v>8784</v>
      </c>
      <c r="B184" s="149">
        <v>6</v>
      </c>
      <c r="C184" s="149">
        <v>1</v>
      </c>
      <c r="D184" t="s" s="205">
        <v>8956</v>
      </c>
      <c r="E184" t="s" s="205">
        <v>24</v>
      </c>
      <c r="F184" s="223">
        <v>3040</v>
      </c>
      <c r="G184" s="149">
        <v>3132</v>
      </c>
      <c r="H184" s="173">
        <f>SUM(G184-F184)</f>
        <v>92</v>
      </c>
      <c r="I184" s="167">
        <f>H184/F184</f>
        <v>0.0302631578947368</v>
      </c>
      <c r="J184" s="167">
        <f>H184/G184</f>
        <v>0.0293742017879949</v>
      </c>
      <c r="K184" s="24"/>
      <c r="L184" s="24"/>
      <c r="M184" s="24"/>
      <c r="N184" s="24"/>
      <c r="O184" s="24"/>
      <c r="P184" s="24"/>
      <c r="Q184" s="24"/>
      <c r="R184" s="24"/>
      <c r="S184" s="24"/>
      <c r="T184" s="24"/>
      <c r="U184" s="24"/>
      <c r="V184" s="24"/>
      <c r="W184" s="24"/>
      <c r="X184" s="24"/>
      <c r="Y184" s="24"/>
      <c r="Z184" s="24"/>
    </row>
    <row r="185" ht="19.15" customHeight="1">
      <c r="A185" t="s" s="138">
        <v>8784</v>
      </c>
      <c r="B185" s="149">
        <v>6</v>
      </c>
      <c r="C185" s="149">
        <v>6</v>
      </c>
      <c r="D185" t="s" s="205">
        <v>8957</v>
      </c>
      <c r="E185" t="s" s="205">
        <v>28</v>
      </c>
      <c r="F185" s="223">
        <v>2164</v>
      </c>
      <c r="G185" s="149">
        <v>2322</v>
      </c>
      <c r="H185" s="173">
        <f>SUM(G185-F185)</f>
        <v>158</v>
      </c>
      <c r="I185" s="167">
        <f>H185/F185</f>
        <v>0.0730129390018484</v>
      </c>
      <c r="J185" s="167">
        <f>H185/G185</f>
        <v>0.0680447889750215</v>
      </c>
      <c r="K185" s="24"/>
      <c r="L185" s="24"/>
      <c r="M185" s="24"/>
      <c r="N185" s="24"/>
      <c r="O185" s="24"/>
      <c r="P185" s="24"/>
      <c r="Q185" s="24"/>
      <c r="R185" s="24"/>
      <c r="S185" s="24"/>
      <c r="T185" s="24"/>
      <c r="U185" s="24"/>
      <c r="V185" s="24"/>
      <c r="W185" s="24"/>
      <c r="X185" s="24"/>
      <c r="Y185" s="24"/>
      <c r="Z185" s="24"/>
    </row>
    <row r="186" ht="19.15" customHeight="1">
      <c r="A186" t="s" s="138">
        <v>8784</v>
      </c>
      <c r="B186" s="149">
        <v>6</v>
      </c>
      <c r="C186" s="149">
        <v>23</v>
      </c>
      <c r="D186" t="s" s="205">
        <v>8958</v>
      </c>
      <c r="E186" t="s" s="205">
        <v>34</v>
      </c>
      <c r="F186" s="223">
        <v>2052</v>
      </c>
      <c r="G186" s="149">
        <v>2243</v>
      </c>
      <c r="H186" s="173">
        <f>SUM(G186-F186)</f>
        <v>191</v>
      </c>
      <c r="I186" s="167">
        <f>H186/F186</f>
        <v>0.0930799220272904</v>
      </c>
      <c r="J186" s="167">
        <f>H186/G186</f>
        <v>0.0851538118591173</v>
      </c>
      <c r="K186" s="24"/>
      <c r="L186" s="24"/>
      <c r="M186" s="24"/>
      <c r="N186" s="24"/>
      <c r="O186" s="24"/>
      <c r="P186" s="24"/>
      <c r="Q186" s="24"/>
      <c r="R186" s="24"/>
      <c r="S186" s="24"/>
      <c r="T186" s="24"/>
      <c r="U186" s="24"/>
      <c r="V186" s="24"/>
      <c r="W186" s="24"/>
      <c r="X186" s="24"/>
      <c r="Y186" s="24"/>
      <c r="Z186" s="24"/>
    </row>
    <row r="187" ht="19.15" customHeight="1">
      <c r="A187" t="s" s="138">
        <v>8784</v>
      </c>
      <c r="B187" s="149">
        <v>6</v>
      </c>
      <c r="C187" s="149">
        <v>13</v>
      </c>
      <c r="D187" t="s" s="205">
        <v>8959</v>
      </c>
      <c r="E187" t="s" s="205">
        <v>26</v>
      </c>
      <c r="F187" s="223">
        <v>1493</v>
      </c>
      <c r="G187" s="149">
        <v>1619</v>
      </c>
      <c r="H187" s="173">
        <f>SUM(G187-F187)</f>
        <v>126</v>
      </c>
      <c r="I187" s="167">
        <f>H187/F187</f>
        <v>0.08439383791024779</v>
      </c>
      <c r="J187" s="167">
        <f>H187/G187</f>
        <v>0.07782581840642371</v>
      </c>
      <c r="K187" s="24"/>
      <c r="L187" s="24"/>
      <c r="M187" s="24"/>
      <c r="N187" s="24"/>
      <c r="O187" s="24"/>
      <c r="P187" s="24"/>
      <c r="Q187" s="24"/>
      <c r="R187" s="24"/>
      <c r="S187" s="24"/>
      <c r="T187" s="24"/>
      <c r="U187" s="24"/>
      <c r="V187" s="24"/>
      <c r="W187" s="24"/>
      <c r="X187" s="24"/>
      <c r="Y187" s="24"/>
      <c r="Z187" s="24"/>
    </row>
    <row r="188" ht="19.15" customHeight="1">
      <c r="A188" t="s" s="138">
        <v>8784</v>
      </c>
      <c r="B188" s="149">
        <v>6</v>
      </c>
      <c r="C188" s="149">
        <v>3</v>
      </c>
      <c r="D188" t="s" s="205">
        <v>8960</v>
      </c>
      <c r="E188" t="s" s="205">
        <v>30</v>
      </c>
      <c r="F188" s="223">
        <v>1003</v>
      </c>
      <c r="G188" s="149">
        <v>1130</v>
      </c>
      <c r="H188" s="173">
        <f>SUM(G188-F188)</f>
        <v>127</v>
      </c>
      <c r="I188" s="167">
        <f>H188/F188</f>
        <v>0.126620139581256</v>
      </c>
      <c r="J188" s="167">
        <f>H188/G188</f>
        <v>0.112389380530973</v>
      </c>
      <c r="K188" s="24"/>
      <c r="L188" s="24"/>
      <c r="M188" s="24"/>
      <c r="N188" s="24"/>
      <c r="O188" s="24"/>
      <c r="P188" s="24"/>
      <c r="Q188" s="24"/>
      <c r="R188" s="24"/>
      <c r="S188" s="24"/>
      <c r="T188" s="24"/>
      <c r="U188" s="24"/>
      <c r="V188" s="24"/>
      <c r="W188" s="24"/>
      <c r="X188" s="24"/>
      <c r="Y188" s="24"/>
      <c r="Z188" s="24"/>
    </row>
    <row r="189" ht="19.15" customHeight="1">
      <c r="A189" t="s" s="138">
        <v>8784</v>
      </c>
      <c r="B189" s="149">
        <v>6</v>
      </c>
      <c r="C189" s="149">
        <v>17</v>
      </c>
      <c r="D189" t="s" s="205">
        <v>8961</v>
      </c>
      <c r="E189" t="s" s="205">
        <v>101</v>
      </c>
      <c r="F189" s="223">
        <v>799</v>
      </c>
      <c r="G189" s="149">
        <v>804</v>
      </c>
      <c r="H189" s="173">
        <f>SUM(G189-F189)</f>
        <v>5</v>
      </c>
      <c r="I189" s="167">
        <f>H189/F189</f>
        <v>0.00625782227784731</v>
      </c>
      <c r="J189" s="167">
        <f>H189/G189</f>
        <v>0.00621890547263682</v>
      </c>
      <c r="K189" s="24"/>
      <c r="L189" s="24"/>
      <c r="M189" s="24"/>
      <c r="N189" s="24"/>
      <c r="O189" s="24"/>
      <c r="P189" s="24"/>
      <c r="Q189" s="24"/>
      <c r="R189" s="24"/>
      <c r="S189" s="24"/>
      <c r="T189" s="24"/>
      <c r="U189" s="24"/>
      <c r="V189" s="24"/>
      <c r="W189" s="24"/>
      <c r="X189" s="24"/>
      <c r="Y189" s="24"/>
      <c r="Z189" s="24"/>
    </row>
    <row r="190" ht="19.15" customHeight="1">
      <c r="A190" t="s" s="138">
        <v>8784</v>
      </c>
      <c r="B190" s="149">
        <v>6</v>
      </c>
      <c r="C190" s="149">
        <v>21</v>
      </c>
      <c r="D190" t="s" s="205">
        <v>8962</v>
      </c>
      <c r="E190" t="s" s="205">
        <v>60</v>
      </c>
      <c r="F190" s="223">
        <v>688</v>
      </c>
      <c r="G190" s="149">
        <v>793</v>
      </c>
      <c r="H190" s="173">
        <f>SUM(G190-F190)</f>
        <v>105</v>
      </c>
      <c r="I190" s="167">
        <f>H190/F190</f>
        <v>0.152616279069767</v>
      </c>
      <c r="J190" s="167">
        <f>H190/G190</f>
        <v>0.132408575031526</v>
      </c>
      <c r="K190" s="24"/>
      <c r="L190" s="24"/>
      <c r="M190" s="24"/>
      <c r="N190" s="24"/>
      <c r="O190" s="24"/>
      <c r="P190" s="24"/>
      <c r="Q190" s="24"/>
      <c r="R190" s="24"/>
      <c r="S190" s="24"/>
      <c r="T190" s="24"/>
      <c r="U190" s="24"/>
      <c r="V190" s="24"/>
      <c r="W190" s="24"/>
      <c r="X190" s="24"/>
      <c r="Y190" s="24"/>
      <c r="Z190" s="24"/>
    </row>
    <row r="191" ht="19.15" customHeight="1">
      <c r="A191" t="s" s="138">
        <v>8784</v>
      </c>
      <c r="B191" s="149">
        <v>6</v>
      </c>
      <c r="C191" s="149">
        <v>7</v>
      </c>
      <c r="D191" t="s" s="205">
        <v>8963</v>
      </c>
      <c r="E191" t="s" s="205">
        <v>2637</v>
      </c>
      <c r="F191" s="223">
        <v>301</v>
      </c>
      <c r="G191" s="149">
        <v>338</v>
      </c>
      <c r="H191" s="173">
        <f>SUM(G191-F191)</f>
        <v>37</v>
      </c>
      <c r="I191" s="167">
        <f>H191/F191</f>
        <v>0.122923588039867</v>
      </c>
      <c r="J191" s="167">
        <f>H191/G191</f>
        <v>0.109467455621302</v>
      </c>
      <c r="K191" s="24"/>
      <c r="L191" s="24"/>
      <c r="M191" s="24"/>
      <c r="N191" s="24"/>
      <c r="O191" s="24"/>
      <c r="P191" s="24"/>
      <c r="Q191" s="24"/>
      <c r="R191" s="24"/>
      <c r="S191" s="24"/>
      <c r="T191" s="24"/>
      <c r="U191" s="24"/>
      <c r="V191" s="24"/>
      <c r="W191" s="24"/>
      <c r="X191" s="24"/>
      <c r="Y191" s="24"/>
      <c r="Z191" s="24"/>
    </row>
    <row r="192" ht="19.15" customHeight="1">
      <c r="A192" t="s" s="138">
        <v>8784</v>
      </c>
      <c r="B192" s="149">
        <v>6</v>
      </c>
      <c r="C192" s="149">
        <v>8</v>
      </c>
      <c r="D192" t="s" s="205">
        <v>8964</v>
      </c>
      <c r="E192" t="s" s="205">
        <v>64</v>
      </c>
      <c r="F192" s="223">
        <v>264</v>
      </c>
      <c r="G192" s="149">
        <v>297</v>
      </c>
      <c r="H192" s="173">
        <f>SUM(G192-F192)</f>
        <v>33</v>
      </c>
      <c r="I192" s="167">
        <f>H192/F192</f>
        <v>0.125</v>
      </c>
      <c r="J192" s="167">
        <f>H192/G192</f>
        <v>0.111111111111111</v>
      </c>
      <c r="K192" s="24"/>
      <c r="L192" s="24"/>
      <c r="M192" s="24"/>
      <c r="N192" s="24"/>
      <c r="O192" s="24"/>
      <c r="P192" s="24"/>
      <c r="Q192" s="24"/>
      <c r="R192" s="24"/>
      <c r="S192" s="24"/>
      <c r="T192" s="24"/>
      <c r="U192" s="24"/>
      <c r="V192" s="24"/>
      <c r="W192" s="24"/>
      <c r="X192" s="24"/>
      <c r="Y192" s="24"/>
      <c r="Z192" s="24"/>
    </row>
    <row r="193" ht="19.15" customHeight="1">
      <c r="A193" t="s" s="138">
        <v>8784</v>
      </c>
      <c r="B193" s="149">
        <v>6</v>
      </c>
      <c r="C193" s="149">
        <v>19</v>
      </c>
      <c r="D193" t="s" s="205">
        <v>8965</v>
      </c>
      <c r="E193" t="s" s="205">
        <v>48</v>
      </c>
      <c r="F193" s="223">
        <v>268</v>
      </c>
      <c r="G193" s="149">
        <v>277</v>
      </c>
      <c r="H193" s="173">
        <f>SUM(G193-F193)</f>
        <v>9</v>
      </c>
      <c r="I193" s="167">
        <f>H193/F193</f>
        <v>0.0335820895522388</v>
      </c>
      <c r="J193" s="167">
        <f>H193/G193</f>
        <v>0.0324909747292419</v>
      </c>
      <c r="K193" s="24"/>
      <c r="L193" s="24"/>
      <c r="M193" s="24"/>
      <c r="N193" s="24"/>
      <c r="O193" s="24"/>
      <c r="P193" s="24"/>
      <c r="Q193" s="24"/>
      <c r="R193" s="24"/>
      <c r="S193" s="24"/>
      <c r="T193" s="24"/>
      <c r="U193" s="24"/>
      <c r="V193" s="24"/>
      <c r="W193" s="24"/>
      <c r="X193" s="24"/>
      <c r="Y193" s="24"/>
      <c r="Z193" s="24"/>
    </row>
    <row r="194" ht="19.15" customHeight="1">
      <c r="A194" t="s" s="138">
        <v>8784</v>
      </c>
      <c r="B194" s="149">
        <v>6</v>
      </c>
      <c r="C194" s="149">
        <v>25</v>
      </c>
      <c r="D194" t="s" s="205">
        <v>8966</v>
      </c>
      <c r="E194" t="s" s="205">
        <v>119</v>
      </c>
      <c r="F194" s="223">
        <v>262</v>
      </c>
      <c r="G194" s="149">
        <v>269</v>
      </c>
      <c r="H194" s="173">
        <f>SUM(G194-F194)</f>
        <v>7</v>
      </c>
      <c r="I194" s="167">
        <f>H194/F194</f>
        <v>0.0267175572519084</v>
      </c>
      <c r="J194" s="167">
        <f>H194/G194</f>
        <v>0.0260223048327138</v>
      </c>
      <c r="K194" s="24"/>
      <c r="L194" s="24"/>
      <c r="M194" s="24"/>
      <c r="N194" s="24"/>
      <c r="O194" s="24"/>
      <c r="P194" s="24"/>
      <c r="Q194" s="24"/>
      <c r="R194" s="24"/>
      <c r="S194" s="24"/>
      <c r="T194" s="24"/>
      <c r="U194" s="24"/>
      <c r="V194" s="24"/>
      <c r="W194" s="24"/>
      <c r="X194" s="24"/>
      <c r="Y194" s="24"/>
      <c r="Z194" s="24"/>
    </row>
    <row r="195" ht="19.15" customHeight="1">
      <c r="A195" t="s" s="138">
        <v>8784</v>
      </c>
      <c r="B195" s="149">
        <v>6</v>
      </c>
      <c r="C195" s="149">
        <v>29</v>
      </c>
      <c r="D195" t="s" s="205">
        <v>8967</v>
      </c>
      <c r="E195" t="s" s="205">
        <v>153</v>
      </c>
      <c r="F195" s="223">
        <v>188</v>
      </c>
      <c r="G195" s="149">
        <v>197</v>
      </c>
      <c r="H195" s="173">
        <f>SUM(G195-F195)</f>
        <v>9</v>
      </c>
      <c r="I195" s="167">
        <f>H195/F195</f>
        <v>0.0478723404255319</v>
      </c>
      <c r="J195" s="167">
        <f>H195/G195</f>
        <v>0.0456852791878173</v>
      </c>
      <c r="K195" s="24"/>
      <c r="L195" s="24"/>
      <c r="M195" s="24"/>
      <c r="N195" s="24"/>
      <c r="O195" s="24"/>
      <c r="P195" s="24"/>
      <c r="Q195" s="24"/>
      <c r="R195" s="24"/>
      <c r="S195" s="24"/>
      <c r="T195" s="24"/>
      <c r="U195" s="24"/>
      <c r="V195" s="24"/>
      <c r="W195" s="24"/>
      <c r="X195" s="24"/>
      <c r="Y195" s="24"/>
      <c r="Z195" s="24"/>
    </row>
    <row r="196" ht="19.15" customHeight="1">
      <c r="A196" t="s" s="138">
        <v>8784</v>
      </c>
      <c r="B196" s="149">
        <v>6</v>
      </c>
      <c r="C196" s="149">
        <v>22</v>
      </c>
      <c r="D196" t="s" s="205">
        <v>8968</v>
      </c>
      <c r="E196" t="s" s="205">
        <v>62</v>
      </c>
      <c r="F196" s="223">
        <v>186</v>
      </c>
      <c r="G196" s="149">
        <v>196</v>
      </c>
      <c r="H196" s="173">
        <f>SUM(G196-F196)</f>
        <v>10</v>
      </c>
      <c r="I196" s="167">
        <f>H196/F196</f>
        <v>0.0537634408602151</v>
      </c>
      <c r="J196" s="167">
        <f>H196/G196</f>
        <v>0.0510204081632653</v>
      </c>
      <c r="K196" s="24"/>
      <c r="L196" s="24"/>
      <c r="M196" s="24"/>
      <c r="N196" s="24"/>
      <c r="O196" s="24"/>
      <c r="P196" s="24"/>
      <c r="Q196" s="24"/>
      <c r="R196" s="24"/>
      <c r="S196" s="24"/>
      <c r="T196" s="24"/>
      <c r="U196" s="24"/>
      <c r="V196" s="24"/>
      <c r="W196" s="24"/>
      <c r="X196" s="24"/>
      <c r="Y196" s="24"/>
      <c r="Z196" s="24"/>
    </row>
    <row r="197" ht="19.15" customHeight="1">
      <c r="A197" t="s" s="138">
        <v>8784</v>
      </c>
      <c r="B197" s="149">
        <v>6</v>
      </c>
      <c r="C197" s="149">
        <v>14</v>
      </c>
      <c r="D197" t="s" s="205">
        <v>8969</v>
      </c>
      <c r="E197" t="s" s="205">
        <v>66</v>
      </c>
      <c r="F197" s="223">
        <v>172</v>
      </c>
      <c r="G197" s="149">
        <v>193</v>
      </c>
      <c r="H197" s="173">
        <f>SUM(G197-F197)</f>
        <v>21</v>
      </c>
      <c r="I197" s="167">
        <f>H197/F197</f>
        <v>0.122093023255814</v>
      </c>
      <c r="J197" s="167">
        <f>H197/G197</f>
        <v>0.10880829015544</v>
      </c>
      <c r="K197" s="24"/>
      <c r="L197" s="24"/>
      <c r="M197" s="24"/>
      <c r="N197" s="24"/>
      <c r="O197" s="24"/>
      <c r="P197" s="24"/>
      <c r="Q197" s="24"/>
      <c r="R197" s="24"/>
      <c r="S197" s="24"/>
      <c r="T197" s="24"/>
      <c r="U197" s="24"/>
      <c r="V197" s="24"/>
      <c r="W197" s="24"/>
      <c r="X197" s="24"/>
      <c r="Y197" s="24"/>
      <c r="Z197" s="24"/>
    </row>
    <row r="198" ht="19.15" customHeight="1">
      <c r="A198" t="s" s="138">
        <v>8784</v>
      </c>
      <c r="B198" s="149">
        <v>6</v>
      </c>
      <c r="C198" s="149">
        <v>5</v>
      </c>
      <c r="D198" t="s" s="205">
        <v>8970</v>
      </c>
      <c r="E198" t="s" s="205">
        <v>70</v>
      </c>
      <c r="F198" s="223">
        <v>165</v>
      </c>
      <c r="G198" s="149">
        <v>175</v>
      </c>
      <c r="H198" s="173">
        <f>SUM(G198-F198)</f>
        <v>10</v>
      </c>
      <c r="I198" s="167">
        <f>H198/F198</f>
        <v>0.0606060606060606</v>
      </c>
      <c r="J198" s="167">
        <f>H198/G198</f>
        <v>0.0571428571428571</v>
      </c>
      <c r="K198" s="24"/>
      <c r="L198" s="24"/>
      <c r="M198" s="24"/>
      <c r="N198" s="24"/>
      <c r="O198" s="24"/>
      <c r="P198" s="24"/>
      <c r="Q198" s="24"/>
      <c r="R198" s="24"/>
      <c r="S198" s="24"/>
      <c r="T198" s="24"/>
      <c r="U198" s="24"/>
      <c r="V198" s="24"/>
      <c r="W198" s="24"/>
      <c r="X198" s="24"/>
      <c r="Y198" s="24"/>
      <c r="Z198" s="24"/>
    </row>
    <row r="199" ht="19.15" customHeight="1">
      <c r="A199" t="s" s="138">
        <v>8784</v>
      </c>
      <c r="B199" s="149">
        <v>6</v>
      </c>
      <c r="C199" s="149">
        <v>30</v>
      </c>
      <c r="D199" t="s" s="205">
        <v>8971</v>
      </c>
      <c r="E199" t="s" s="205">
        <v>42</v>
      </c>
      <c r="F199" s="223">
        <v>157</v>
      </c>
      <c r="G199" s="149">
        <v>163</v>
      </c>
      <c r="H199" s="173">
        <f>SUM(G199-F199)</f>
        <v>6</v>
      </c>
      <c r="I199" s="167">
        <f>H199/F199</f>
        <v>0.0382165605095541</v>
      </c>
      <c r="J199" s="167">
        <f>H199/G199</f>
        <v>0.0368098159509202</v>
      </c>
      <c r="K199" s="24"/>
      <c r="L199" s="24"/>
      <c r="M199" s="24"/>
      <c r="N199" s="24"/>
      <c r="O199" s="24"/>
      <c r="P199" s="24"/>
      <c r="Q199" s="24"/>
      <c r="R199" s="24"/>
      <c r="S199" s="24"/>
      <c r="T199" s="24"/>
      <c r="U199" s="24"/>
      <c r="V199" s="24"/>
      <c r="W199" s="24"/>
      <c r="X199" s="24"/>
      <c r="Y199" s="24"/>
      <c r="Z199" s="24"/>
    </row>
    <row r="200" ht="19.15" customHeight="1">
      <c r="A200" t="s" s="138">
        <v>8784</v>
      </c>
      <c r="B200" s="149">
        <v>6</v>
      </c>
      <c r="C200" s="149">
        <v>18</v>
      </c>
      <c r="D200" t="s" s="205">
        <v>8972</v>
      </c>
      <c r="E200" t="s" s="205">
        <v>38</v>
      </c>
      <c r="F200" s="223">
        <v>118</v>
      </c>
      <c r="G200" s="149">
        <v>125</v>
      </c>
      <c r="H200" s="173">
        <f>SUM(G200-F200)</f>
        <v>7</v>
      </c>
      <c r="I200" s="167">
        <f>H200/F200</f>
        <v>0.0593220338983051</v>
      </c>
      <c r="J200" s="167">
        <f>H200/G200</f>
        <v>0.056</v>
      </c>
      <c r="K200" s="24"/>
      <c r="L200" s="24"/>
      <c r="M200" s="24"/>
      <c r="N200" s="24"/>
      <c r="O200" s="24"/>
      <c r="P200" s="24"/>
      <c r="Q200" s="24"/>
      <c r="R200" s="24"/>
      <c r="S200" s="24"/>
      <c r="T200" s="24"/>
      <c r="U200" s="24"/>
      <c r="V200" s="24"/>
      <c r="W200" s="24"/>
      <c r="X200" s="24"/>
      <c r="Y200" s="24"/>
      <c r="Z200" s="24"/>
    </row>
    <row r="201" ht="19.15" customHeight="1">
      <c r="A201" t="s" s="138">
        <v>8784</v>
      </c>
      <c r="B201" s="149">
        <v>6</v>
      </c>
      <c r="C201" s="149">
        <v>28</v>
      </c>
      <c r="D201" t="s" s="205">
        <v>8973</v>
      </c>
      <c r="E201" t="s" s="205">
        <v>50</v>
      </c>
      <c r="F201" s="223">
        <v>100</v>
      </c>
      <c r="G201" s="149">
        <v>122</v>
      </c>
      <c r="H201" s="173">
        <f>SUM(G201-F201)</f>
        <v>22</v>
      </c>
      <c r="I201" s="167">
        <f>H201/F201</f>
        <v>0.22</v>
      </c>
      <c r="J201" s="167">
        <f>H201/G201</f>
        <v>0.180327868852459</v>
      </c>
      <c r="K201" s="24"/>
      <c r="L201" s="24"/>
      <c r="M201" s="24"/>
      <c r="N201" s="24"/>
      <c r="O201" s="24"/>
      <c r="P201" s="24"/>
      <c r="Q201" s="24"/>
      <c r="R201" s="24"/>
      <c r="S201" s="24"/>
      <c r="T201" s="24"/>
      <c r="U201" s="24"/>
      <c r="V201" s="24"/>
      <c r="W201" s="24"/>
      <c r="X201" s="24"/>
      <c r="Y201" s="24"/>
      <c r="Z201" s="24"/>
    </row>
    <row r="202" ht="19.15" customHeight="1">
      <c r="A202" t="s" s="138">
        <v>8784</v>
      </c>
      <c r="B202" s="149">
        <v>6</v>
      </c>
      <c r="C202" s="149">
        <v>11</v>
      </c>
      <c r="D202" t="s" s="205">
        <v>8974</v>
      </c>
      <c r="E202" t="s" s="205">
        <v>44</v>
      </c>
      <c r="F202" s="223">
        <v>93</v>
      </c>
      <c r="G202" s="149">
        <v>99</v>
      </c>
      <c r="H202" s="173">
        <f>SUM(G202-F202)</f>
        <v>6</v>
      </c>
      <c r="I202" s="167">
        <f>H202/F202</f>
        <v>0.0645161290322581</v>
      </c>
      <c r="J202" s="167">
        <f>H202/G202</f>
        <v>0.0606060606060606</v>
      </c>
      <c r="K202" s="24"/>
      <c r="L202" s="24"/>
      <c r="M202" s="24"/>
      <c r="N202" s="24"/>
      <c r="O202" s="24"/>
      <c r="P202" s="24"/>
      <c r="Q202" s="24"/>
      <c r="R202" s="24"/>
      <c r="S202" s="24"/>
      <c r="T202" s="24"/>
      <c r="U202" s="24"/>
      <c r="V202" s="24"/>
      <c r="W202" s="24"/>
      <c r="X202" s="24"/>
      <c r="Y202" s="24"/>
      <c r="Z202" s="24"/>
    </row>
    <row r="203" ht="19.15" customHeight="1">
      <c r="A203" t="s" s="138">
        <v>8784</v>
      </c>
      <c r="B203" s="149">
        <v>6</v>
      </c>
      <c r="C203" s="149">
        <v>16</v>
      </c>
      <c r="D203" t="s" s="205">
        <v>8975</v>
      </c>
      <c r="E203" t="s" s="205">
        <v>56</v>
      </c>
      <c r="F203" s="223">
        <v>78</v>
      </c>
      <c r="G203" s="149">
        <v>84</v>
      </c>
      <c r="H203" s="173">
        <f>SUM(G203-F203)</f>
        <v>6</v>
      </c>
      <c r="I203" s="167">
        <f>H203/F203</f>
        <v>0.0769230769230769</v>
      </c>
      <c r="J203" s="167">
        <f>H203/G203</f>
        <v>0.0714285714285714</v>
      </c>
      <c r="K203" s="24"/>
      <c r="L203" s="24"/>
      <c r="M203" s="24"/>
      <c r="N203" s="24"/>
      <c r="O203" s="24"/>
      <c r="P203" s="24"/>
      <c r="Q203" s="24"/>
      <c r="R203" s="24"/>
      <c r="S203" s="24"/>
      <c r="T203" s="24"/>
      <c r="U203" s="24"/>
      <c r="V203" s="24"/>
      <c r="W203" s="24"/>
      <c r="X203" s="24"/>
      <c r="Y203" s="24"/>
      <c r="Z203" s="24"/>
    </row>
    <row r="204" ht="19.15" customHeight="1">
      <c r="A204" t="s" s="138">
        <v>8784</v>
      </c>
      <c r="B204" s="149">
        <v>6</v>
      </c>
      <c r="C204" s="149">
        <v>24</v>
      </c>
      <c r="D204" t="s" s="205">
        <v>8976</v>
      </c>
      <c r="E204" t="s" s="205">
        <v>72</v>
      </c>
      <c r="F204" s="223">
        <v>75</v>
      </c>
      <c r="G204" s="149">
        <v>79</v>
      </c>
      <c r="H204" s="173">
        <f>SUM(G204-F204)</f>
        <v>4</v>
      </c>
      <c r="I204" s="167">
        <f>H204/F204</f>
        <v>0.0533333333333333</v>
      </c>
      <c r="J204" s="167">
        <f>H204/G204</f>
        <v>0.0506329113924051</v>
      </c>
      <c r="K204" s="24"/>
      <c r="L204" s="24"/>
      <c r="M204" s="24"/>
      <c r="N204" s="24"/>
      <c r="O204" s="24"/>
      <c r="P204" s="24"/>
      <c r="Q204" s="24"/>
      <c r="R204" s="24"/>
      <c r="S204" s="24"/>
      <c r="T204" s="24"/>
      <c r="U204" s="24"/>
      <c r="V204" s="24"/>
      <c r="W204" s="24"/>
      <c r="X204" s="24"/>
      <c r="Y204" s="24"/>
      <c r="Z204" s="24"/>
    </row>
    <row r="205" ht="19.15" customHeight="1">
      <c r="A205" t="s" s="138">
        <v>8784</v>
      </c>
      <c r="B205" s="149">
        <v>6</v>
      </c>
      <c r="C205" s="149">
        <v>12</v>
      </c>
      <c r="D205" t="s" s="205">
        <v>8977</v>
      </c>
      <c r="E205" t="s" s="205">
        <v>106</v>
      </c>
      <c r="F205" s="223">
        <v>55</v>
      </c>
      <c r="G205" s="149">
        <v>68</v>
      </c>
      <c r="H205" s="173">
        <f>SUM(G205-F205)</f>
        <v>13</v>
      </c>
      <c r="I205" s="167">
        <f>H205/F205</f>
        <v>0.236363636363636</v>
      </c>
      <c r="J205" s="167">
        <f>H205/G205</f>
        <v>0.191176470588235</v>
      </c>
      <c r="K205" s="24"/>
      <c r="L205" s="24"/>
      <c r="M205" s="24"/>
      <c r="N205" s="24"/>
      <c r="O205" s="24"/>
      <c r="P205" s="24"/>
      <c r="Q205" s="24"/>
      <c r="R205" s="24"/>
      <c r="S205" s="24"/>
      <c r="T205" s="24"/>
      <c r="U205" s="24"/>
      <c r="V205" s="24"/>
      <c r="W205" s="24"/>
      <c r="X205" s="24"/>
      <c r="Y205" s="24"/>
      <c r="Z205" s="24"/>
    </row>
    <row r="206" ht="19.15" customHeight="1">
      <c r="A206" t="s" s="138">
        <v>8784</v>
      </c>
      <c r="B206" s="149">
        <v>6</v>
      </c>
      <c r="C206" s="149">
        <v>32</v>
      </c>
      <c r="D206" t="s" s="205">
        <v>8978</v>
      </c>
      <c r="E206" t="s" s="205">
        <v>1224</v>
      </c>
      <c r="F206" s="223">
        <v>59</v>
      </c>
      <c r="G206" s="149">
        <v>60</v>
      </c>
      <c r="H206" s="173">
        <f>SUM(G206-F206)</f>
        <v>1</v>
      </c>
      <c r="I206" s="167">
        <f>H206/F206</f>
        <v>0.0169491525423729</v>
      </c>
      <c r="J206" s="167">
        <f>H206/G206</f>
        <v>0.0166666666666667</v>
      </c>
      <c r="K206" s="24"/>
      <c r="L206" s="24"/>
      <c r="M206" s="24"/>
      <c r="N206" s="24"/>
      <c r="O206" s="24"/>
      <c r="P206" s="24"/>
      <c r="Q206" s="24"/>
      <c r="R206" s="24"/>
      <c r="S206" s="24"/>
      <c r="T206" s="24"/>
      <c r="U206" s="24"/>
      <c r="V206" s="24"/>
      <c r="W206" s="24"/>
      <c r="X206" s="24"/>
      <c r="Y206" s="24"/>
      <c r="Z206" s="24"/>
    </row>
    <row r="207" ht="19.15" customHeight="1">
      <c r="A207" t="s" s="138">
        <v>8784</v>
      </c>
      <c r="B207" s="149">
        <v>6</v>
      </c>
      <c r="C207" s="149">
        <v>27</v>
      </c>
      <c r="D207" t="s" s="205">
        <v>8979</v>
      </c>
      <c r="E207" t="s" s="205">
        <v>116</v>
      </c>
      <c r="F207" s="223">
        <v>52</v>
      </c>
      <c r="G207" s="149">
        <v>56</v>
      </c>
      <c r="H207" s="173">
        <f>SUM(G207-F207)</f>
        <v>4</v>
      </c>
      <c r="I207" s="167">
        <f>H207/F207</f>
        <v>0.0769230769230769</v>
      </c>
      <c r="J207" s="167">
        <f>H207/G207</f>
        <v>0.0714285714285714</v>
      </c>
      <c r="K207" s="24"/>
      <c r="L207" s="24"/>
      <c r="M207" s="24"/>
      <c r="N207" s="24"/>
      <c r="O207" s="24"/>
      <c r="P207" s="24"/>
      <c r="Q207" s="24"/>
      <c r="R207" s="24"/>
      <c r="S207" s="24"/>
      <c r="T207" s="24"/>
      <c r="U207" s="24"/>
      <c r="V207" s="24"/>
      <c r="W207" s="24"/>
      <c r="X207" s="24"/>
      <c r="Y207" s="24"/>
      <c r="Z207" s="24"/>
    </row>
    <row r="208" ht="19.15" customHeight="1">
      <c r="A208" t="s" s="138">
        <v>8784</v>
      </c>
      <c r="B208" s="149">
        <v>6</v>
      </c>
      <c r="C208" s="149">
        <v>20</v>
      </c>
      <c r="D208" t="s" s="205">
        <v>8980</v>
      </c>
      <c r="E208" t="s" s="205">
        <v>74</v>
      </c>
      <c r="F208" s="223">
        <v>40</v>
      </c>
      <c r="G208" s="149">
        <v>44</v>
      </c>
      <c r="H208" s="173">
        <f>SUM(G208-F208)</f>
        <v>4</v>
      </c>
      <c r="I208" s="167">
        <f>H208/F208</f>
        <v>0.1</v>
      </c>
      <c r="J208" s="167">
        <f>H208/G208</f>
        <v>0.0909090909090909</v>
      </c>
      <c r="K208" s="24"/>
      <c r="L208" s="24"/>
      <c r="M208" s="24"/>
      <c r="N208" s="24"/>
      <c r="O208" s="24"/>
      <c r="P208" s="24"/>
      <c r="Q208" s="24"/>
      <c r="R208" s="24"/>
      <c r="S208" s="24"/>
      <c r="T208" s="24"/>
      <c r="U208" s="24"/>
      <c r="V208" s="24"/>
      <c r="W208" s="24"/>
      <c r="X208" s="24"/>
      <c r="Y208" s="24"/>
      <c r="Z208" s="24"/>
    </row>
    <row r="209" ht="19.15" customHeight="1">
      <c r="A209" t="s" s="138">
        <v>8784</v>
      </c>
      <c r="B209" s="149">
        <v>6</v>
      </c>
      <c r="C209" s="149">
        <v>26</v>
      </c>
      <c r="D209" t="s" s="205">
        <v>8981</v>
      </c>
      <c r="E209" t="s" s="205">
        <v>237</v>
      </c>
      <c r="F209" s="223">
        <v>42</v>
      </c>
      <c r="G209" s="149">
        <v>43</v>
      </c>
      <c r="H209" s="173">
        <f>SUM(G209-F209)</f>
        <v>1</v>
      </c>
      <c r="I209" s="167">
        <f>H209/F209</f>
        <v>0.0238095238095238</v>
      </c>
      <c r="J209" s="167">
        <f>H209/G209</f>
        <v>0.0232558139534884</v>
      </c>
      <c r="K209" s="24"/>
      <c r="L209" s="24"/>
      <c r="M209" s="24"/>
      <c r="N209" s="24"/>
      <c r="O209" s="24"/>
      <c r="P209" s="24"/>
      <c r="Q209" s="24"/>
      <c r="R209" s="24"/>
      <c r="S209" s="24"/>
      <c r="T209" s="24"/>
      <c r="U209" s="24"/>
      <c r="V209" s="24"/>
      <c r="W209" s="24"/>
      <c r="X209" s="24"/>
      <c r="Y209" s="24"/>
      <c r="Z209" s="24"/>
    </row>
    <row r="210" ht="19.15" customHeight="1">
      <c r="A210" t="s" s="138">
        <v>8784</v>
      </c>
      <c r="B210" s="149">
        <v>6</v>
      </c>
      <c r="C210" s="149">
        <v>31</v>
      </c>
      <c r="D210" t="s" s="205">
        <v>8982</v>
      </c>
      <c r="E210" t="s" s="205">
        <v>281</v>
      </c>
      <c r="F210" s="223">
        <v>23</v>
      </c>
      <c r="G210" s="149">
        <v>24</v>
      </c>
      <c r="H210" s="173">
        <f>SUM(G210-F210)</f>
        <v>1</v>
      </c>
      <c r="I210" s="167">
        <f>H210/F210</f>
        <v>0.0434782608695652</v>
      </c>
      <c r="J210" s="167">
        <f>H210/G210</f>
        <v>0.0416666666666667</v>
      </c>
      <c r="K210" s="24"/>
      <c r="L210" s="24"/>
      <c r="M210" s="24"/>
      <c r="N210" s="24"/>
      <c r="O210" s="24"/>
      <c r="P210" s="24"/>
      <c r="Q210" s="24"/>
      <c r="R210" s="24"/>
      <c r="S210" s="24"/>
      <c r="T210" s="24"/>
      <c r="U210" s="24"/>
      <c r="V210" s="24"/>
      <c r="W210" s="24"/>
      <c r="X210" s="24"/>
      <c r="Y210" s="24"/>
      <c r="Z210" s="24"/>
    </row>
    <row r="211" ht="19.15" customHeight="1">
      <c r="A211" t="s" s="138">
        <v>8784</v>
      </c>
      <c r="B211" s="149">
        <v>6</v>
      </c>
      <c r="C211" s="149">
        <v>2</v>
      </c>
      <c r="D211" t="s" s="205">
        <v>8983</v>
      </c>
      <c r="E211" t="s" s="205">
        <v>78</v>
      </c>
      <c r="F211" s="223">
        <v>0</v>
      </c>
      <c r="G211" s="149">
        <v>0</v>
      </c>
      <c r="H211" s="173">
        <f>SUM(G211-F211)</f>
        <v>0</v>
      </c>
      <c r="I211" s="207">
        <f>H211/F211</f>
      </c>
      <c r="J211" s="207">
        <f>H211/G211</f>
      </c>
      <c r="K211" s="24"/>
      <c r="L211" s="24"/>
      <c r="M211" s="24"/>
      <c r="N211" s="24"/>
      <c r="O211" s="24"/>
      <c r="P211" s="24"/>
      <c r="Q211" s="24"/>
      <c r="R211" s="24"/>
      <c r="S211" s="24"/>
      <c r="T211" s="24"/>
      <c r="U211" s="24"/>
      <c r="V211" s="24"/>
      <c r="W211" s="24"/>
      <c r="X211" s="24"/>
      <c r="Y211" s="24"/>
      <c r="Z211" s="24"/>
    </row>
    <row r="212" ht="19.15" customHeight="1">
      <c r="A212" t="s" s="138">
        <v>8784</v>
      </c>
      <c r="B212" s="149">
        <v>6</v>
      </c>
      <c r="C212" s="149">
        <v>33</v>
      </c>
      <c r="D212" t="s" s="205">
        <v>8984</v>
      </c>
      <c r="E212" t="s" s="205">
        <v>68</v>
      </c>
      <c r="F212" s="223">
        <v>0</v>
      </c>
      <c r="G212" s="149">
        <v>0</v>
      </c>
      <c r="H212" s="206">
        <f>SUM(G212-F212)</f>
        <v>0</v>
      </c>
      <c r="I212" s="176">
        <f>H212/F212</f>
      </c>
      <c r="J212" s="176">
        <f>H212/G212</f>
      </c>
      <c r="K212" s="174"/>
      <c r="L212" s="174"/>
      <c r="M212" s="174"/>
      <c r="N212" s="174"/>
      <c r="O212" s="174"/>
      <c r="P212" s="174"/>
      <c r="Q212" s="174"/>
      <c r="R212" s="174"/>
      <c r="S212" s="174"/>
      <c r="T212" s="174"/>
      <c r="U212" s="174"/>
      <c r="V212" s="174"/>
      <c r="W212" s="174"/>
      <c r="X212" s="174"/>
      <c r="Y212" s="174"/>
      <c r="Z212" s="174"/>
    </row>
    <row r="213" ht="19.15" customHeight="1">
      <c r="A213" s="177"/>
      <c r="B213" s="178"/>
      <c r="C213" s="178"/>
      <c r="D213" s="179"/>
      <c r="E213" s="179"/>
      <c r="F213" s="181">
        <f>SUM(F180:F212)</f>
        <v>80894</v>
      </c>
      <c r="G213" s="180">
        <f>SUM(G180:G212)</f>
        <v>88564</v>
      </c>
      <c r="H213" s="181">
        <f>SUM(H180:H212)</f>
        <v>7670</v>
      </c>
      <c r="I213" s="182">
        <f>H213/F213</f>
        <v>0.0948154374860929</v>
      </c>
      <c r="J213" s="182">
        <f>H213/G213</f>
        <v>0.0866040377580055</v>
      </c>
      <c r="K213" s="183"/>
      <c r="L213" s="183"/>
      <c r="M213" s="183"/>
      <c r="N213" s="183"/>
      <c r="O213" s="183"/>
      <c r="P213" s="183"/>
      <c r="Q213" s="183"/>
      <c r="R213" s="183"/>
      <c r="S213" s="183"/>
      <c r="T213" s="183"/>
      <c r="U213" s="183"/>
      <c r="V213" s="183"/>
      <c r="W213" s="183"/>
      <c r="X213" s="183"/>
      <c r="Y213" s="183"/>
      <c r="Z213" s="184"/>
    </row>
    <row r="214" ht="19.15" customHeight="1">
      <c r="A214" s="230"/>
      <c r="B214" s="231"/>
      <c r="C214" s="231"/>
      <c r="D214" s="232"/>
      <c r="E214" s="232"/>
      <c r="F214" s="233"/>
      <c r="G214" s="231"/>
      <c r="H214" s="234"/>
      <c r="I214" s="188"/>
      <c r="J214" s="188"/>
      <c r="K214" s="189"/>
      <c r="L214" s="189"/>
      <c r="M214" s="189"/>
      <c r="N214" s="189"/>
      <c r="O214" s="189"/>
      <c r="P214" s="189"/>
      <c r="Q214" s="189"/>
      <c r="R214" s="189"/>
      <c r="S214" s="189"/>
      <c r="T214" s="189"/>
      <c r="U214" s="189"/>
      <c r="V214" s="189"/>
      <c r="W214" s="189"/>
      <c r="X214" s="189"/>
      <c r="Y214" s="189"/>
      <c r="Z214" s="189"/>
    </row>
    <row r="215" ht="19.15" customHeight="1">
      <c r="A215" t="s" s="138">
        <v>8784</v>
      </c>
      <c r="B215" s="149">
        <v>7</v>
      </c>
      <c r="C215" s="149">
        <v>1</v>
      </c>
      <c r="D215" t="s" s="205">
        <v>8985</v>
      </c>
      <c r="E215" t="s" s="205">
        <v>26</v>
      </c>
      <c r="F215" s="223">
        <v>30612</v>
      </c>
      <c r="G215" s="149">
        <v>31286</v>
      </c>
      <c r="H215" s="173">
        <f>SUM(G215-F215)</f>
        <v>674</v>
      </c>
      <c r="I215" s="167">
        <f>H215/F215</f>
        <v>0.0220175094734091</v>
      </c>
      <c r="J215" s="167">
        <f>H215/G215</f>
        <v>0.0215431822540433</v>
      </c>
      <c r="K215" s="24"/>
      <c r="L215" s="24"/>
      <c r="M215" s="24"/>
      <c r="N215" s="24"/>
      <c r="O215" s="24"/>
      <c r="P215" s="24"/>
      <c r="Q215" s="24"/>
      <c r="R215" s="24"/>
      <c r="S215" s="24"/>
      <c r="T215" s="24"/>
      <c r="U215" s="24"/>
      <c r="V215" s="24"/>
      <c r="W215" s="24"/>
      <c r="X215" s="24"/>
      <c r="Y215" s="24"/>
      <c r="Z215" s="24"/>
    </row>
    <row r="216" ht="19.15" customHeight="1">
      <c r="A216" t="s" s="138">
        <v>8784</v>
      </c>
      <c r="B216" s="149">
        <v>7</v>
      </c>
      <c r="C216" s="149">
        <v>8</v>
      </c>
      <c r="D216" t="s" s="205">
        <v>8986</v>
      </c>
      <c r="E216" t="s" s="205">
        <v>17</v>
      </c>
      <c r="F216" s="223">
        <v>24319</v>
      </c>
      <c r="G216" s="149">
        <v>25140</v>
      </c>
      <c r="H216" s="173">
        <f>SUM(G216-F216)</f>
        <v>821</v>
      </c>
      <c r="I216" s="167">
        <f>H216/F216</f>
        <v>0.0337596118261442</v>
      </c>
      <c r="J216" s="167">
        <f>H216/G216</f>
        <v>0.0326571201272872</v>
      </c>
      <c r="K216" s="24"/>
      <c r="L216" s="24"/>
      <c r="M216" s="24"/>
      <c r="N216" s="24"/>
      <c r="O216" s="24"/>
      <c r="P216" s="24"/>
      <c r="Q216" s="24"/>
      <c r="R216" s="24"/>
      <c r="S216" s="24"/>
      <c r="T216" s="24"/>
      <c r="U216" s="24"/>
      <c r="V216" s="24"/>
      <c r="W216" s="24"/>
      <c r="X216" s="24"/>
      <c r="Y216" s="24"/>
      <c r="Z216" s="24"/>
    </row>
    <row r="217" ht="19.15" customHeight="1">
      <c r="A217" t="s" s="138">
        <v>8784</v>
      </c>
      <c r="B217" s="149">
        <v>7</v>
      </c>
      <c r="C217" s="149">
        <v>2</v>
      </c>
      <c r="D217" t="s" s="205">
        <v>8987</v>
      </c>
      <c r="E217" t="s" s="205">
        <v>20</v>
      </c>
      <c r="F217" s="223">
        <v>11420</v>
      </c>
      <c r="G217" s="149">
        <v>12797</v>
      </c>
      <c r="H217" s="173">
        <f>SUM(G217-F217)</f>
        <v>1377</v>
      </c>
      <c r="I217" s="167">
        <f>H217/F217</f>
        <v>0.120577933450088</v>
      </c>
      <c r="J217" s="167">
        <f>H217/G217</f>
        <v>0.107603344533875</v>
      </c>
      <c r="K217" s="24"/>
      <c r="L217" s="24"/>
      <c r="M217" s="24"/>
      <c r="N217" s="24"/>
      <c r="O217" s="24"/>
      <c r="P217" s="24"/>
      <c r="Q217" s="24"/>
      <c r="R217" s="24"/>
      <c r="S217" s="24"/>
      <c r="T217" s="24"/>
      <c r="U217" s="24"/>
      <c r="V217" s="24"/>
      <c r="W217" s="24"/>
      <c r="X217" s="24"/>
      <c r="Y217" s="24"/>
      <c r="Z217" s="24"/>
    </row>
    <row r="218" ht="19.15" customHeight="1">
      <c r="A218" t="s" s="138">
        <v>8784</v>
      </c>
      <c r="B218" s="149">
        <v>7</v>
      </c>
      <c r="C218" s="149">
        <v>5</v>
      </c>
      <c r="D218" t="s" s="205">
        <v>8988</v>
      </c>
      <c r="E218" t="s" s="205">
        <v>24</v>
      </c>
      <c r="F218" s="223">
        <v>8303</v>
      </c>
      <c r="G218" s="149">
        <v>8588</v>
      </c>
      <c r="H218" s="173">
        <f>SUM(G218-F218)</f>
        <v>285</v>
      </c>
      <c r="I218" s="167">
        <f>H218/F218</f>
        <v>0.034324942791762</v>
      </c>
      <c r="J218" s="167">
        <f>H218/G218</f>
        <v>0.0331858407079646</v>
      </c>
      <c r="K218" s="24"/>
      <c r="L218" s="24"/>
      <c r="M218" s="24"/>
      <c r="N218" s="24"/>
      <c r="O218" s="24"/>
      <c r="P218" s="24"/>
      <c r="Q218" s="24"/>
      <c r="R218" s="24"/>
      <c r="S218" s="24"/>
      <c r="T218" s="24"/>
      <c r="U218" s="24"/>
      <c r="V218" s="24"/>
      <c r="W218" s="24"/>
      <c r="X218" s="24"/>
      <c r="Y218" s="24"/>
      <c r="Z218" s="24"/>
    </row>
    <row r="219" ht="19.15" customHeight="1">
      <c r="A219" t="s" s="138">
        <v>8784</v>
      </c>
      <c r="B219" s="149">
        <v>7</v>
      </c>
      <c r="C219" s="149">
        <v>10</v>
      </c>
      <c r="D219" t="s" s="205">
        <v>8989</v>
      </c>
      <c r="E219" t="s" s="205">
        <v>22</v>
      </c>
      <c r="F219" s="223">
        <v>6408</v>
      </c>
      <c r="G219" s="149">
        <v>7052</v>
      </c>
      <c r="H219" s="173">
        <f>SUM(G219-F219)</f>
        <v>644</v>
      </c>
      <c r="I219" s="167">
        <f>H219/F219</f>
        <v>0.100499375780275</v>
      </c>
      <c r="J219" s="167">
        <f>H219/G219</f>
        <v>0.0913216108905275</v>
      </c>
      <c r="K219" s="24"/>
      <c r="L219" s="24"/>
      <c r="M219" s="24"/>
      <c r="N219" s="24"/>
      <c r="O219" s="24"/>
      <c r="P219" s="24"/>
      <c r="Q219" s="24"/>
      <c r="R219" s="24"/>
      <c r="S219" s="24"/>
      <c r="T219" s="24"/>
      <c r="U219" s="24"/>
      <c r="V219" s="24"/>
      <c r="W219" s="24"/>
      <c r="X219" s="24"/>
      <c r="Y219" s="24"/>
      <c r="Z219" s="24"/>
    </row>
    <row r="220" ht="19.15" customHeight="1">
      <c r="A220" t="s" s="138">
        <v>8784</v>
      </c>
      <c r="B220" s="149">
        <v>7</v>
      </c>
      <c r="C220" s="149">
        <v>15</v>
      </c>
      <c r="D220" t="s" s="205">
        <v>8990</v>
      </c>
      <c r="E220" t="s" s="205">
        <v>34</v>
      </c>
      <c r="F220" s="223">
        <v>1279</v>
      </c>
      <c r="G220" s="149">
        <v>1360</v>
      </c>
      <c r="H220" s="173">
        <f>SUM(G220-F220)</f>
        <v>81</v>
      </c>
      <c r="I220" s="167">
        <f>H220/F220</f>
        <v>0.06333072713057079</v>
      </c>
      <c r="J220" s="167">
        <f>H220/G220</f>
        <v>0.0595588235294118</v>
      </c>
      <c r="K220" s="24"/>
      <c r="L220" s="24"/>
      <c r="M220" s="24"/>
      <c r="N220" s="24"/>
      <c r="O220" s="24"/>
      <c r="P220" s="24"/>
      <c r="Q220" s="24"/>
      <c r="R220" s="24"/>
      <c r="S220" s="24"/>
      <c r="T220" s="24"/>
      <c r="U220" s="24"/>
      <c r="V220" s="24"/>
      <c r="W220" s="24"/>
      <c r="X220" s="24"/>
      <c r="Y220" s="24"/>
      <c r="Z220" s="24"/>
    </row>
    <row r="221" ht="19.15" customHeight="1">
      <c r="A221" t="s" s="138">
        <v>8784</v>
      </c>
      <c r="B221" s="149">
        <v>7</v>
      </c>
      <c r="C221" s="149">
        <v>12</v>
      </c>
      <c r="D221" t="s" s="205">
        <v>8788</v>
      </c>
      <c r="E221" t="s" s="205">
        <v>30</v>
      </c>
      <c r="F221" s="240">
        <v>1074</v>
      </c>
      <c r="G221" s="172">
        <v>1063</v>
      </c>
      <c r="H221" s="173">
        <f>SUM(G221-F221)</f>
        <v>-11</v>
      </c>
      <c r="I221" s="167">
        <f>H221/F221</f>
        <v>-0.0102420856610801</v>
      </c>
      <c r="J221" s="167">
        <f>H221/G221</f>
        <v>-0.0103480714957667</v>
      </c>
      <c r="K221" s="24"/>
      <c r="L221" s="24"/>
      <c r="M221" s="24"/>
      <c r="N221" s="24"/>
      <c r="O221" s="24"/>
      <c r="P221" s="24"/>
      <c r="Q221" s="24"/>
      <c r="R221" s="24"/>
      <c r="S221" s="24"/>
      <c r="T221" s="24"/>
      <c r="U221" s="24"/>
      <c r="V221" s="24"/>
      <c r="W221" s="24"/>
      <c r="X221" s="24"/>
      <c r="Y221" s="24"/>
      <c r="Z221" s="24"/>
    </row>
    <row r="222" ht="19.15" customHeight="1">
      <c r="A222" t="s" s="138">
        <v>8784</v>
      </c>
      <c r="B222" s="149">
        <v>7</v>
      </c>
      <c r="C222" s="149">
        <v>14</v>
      </c>
      <c r="D222" t="s" s="205">
        <v>8991</v>
      </c>
      <c r="E222" t="s" s="205">
        <v>28</v>
      </c>
      <c r="F222" s="223">
        <v>850</v>
      </c>
      <c r="G222" s="149">
        <v>950</v>
      </c>
      <c r="H222" s="173">
        <f>SUM(G222-F222)</f>
        <v>100</v>
      </c>
      <c r="I222" s="167">
        <f>H222/F222</f>
        <v>0.117647058823529</v>
      </c>
      <c r="J222" s="167">
        <f>H222/G222</f>
        <v>0.105263157894737</v>
      </c>
      <c r="K222" s="24"/>
      <c r="L222" s="24"/>
      <c r="M222" s="24"/>
      <c r="N222" s="24"/>
      <c r="O222" s="24"/>
      <c r="P222" s="24"/>
      <c r="Q222" s="24"/>
      <c r="R222" s="24"/>
      <c r="S222" s="24"/>
      <c r="T222" s="24"/>
      <c r="U222" s="24"/>
      <c r="V222" s="24"/>
      <c r="W222" s="24"/>
      <c r="X222" s="24"/>
      <c r="Y222" s="24"/>
      <c r="Z222" s="24"/>
    </row>
    <row r="223" ht="19.15" customHeight="1">
      <c r="A223" t="s" s="138">
        <v>8784</v>
      </c>
      <c r="B223" s="149">
        <v>7</v>
      </c>
      <c r="C223" s="149">
        <v>13</v>
      </c>
      <c r="D223" t="s" s="205">
        <v>8992</v>
      </c>
      <c r="E223" t="s" s="205">
        <v>36</v>
      </c>
      <c r="F223" s="223">
        <v>346</v>
      </c>
      <c r="G223" s="149">
        <v>382</v>
      </c>
      <c r="H223" s="173">
        <f>SUM(G223-F223)</f>
        <v>36</v>
      </c>
      <c r="I223" s="167">
        <f>H223/F223</f>
        <v>0.104046242774566</v>
      </c>
      <c r="J223" s="167">
        <f>H223/G223</f>
        <v>0.09424083769633509</v>
      </c>
      <c r="K223" s="24"/>
      <c r="L223" s="24"/>
      <c r="M223" s="24"/>
      <c r="N223" s="24"/>
      <c r="O223" s="24"/>
      <c r="P223" s="24"/>
      <c r="Q223" s="24"/>
      <c r="R223" s="24"/>
      <c r="S223" s="24"/>
      <c r="T223" s="24"/>
      <c r="U223" s="24"/>
      <c r="V223" s="24"/>
      <c r="W223" s="24"/>
      <c r="X223" s="24"/>
      <c r="Y223" s="24"/>
      <c r="Z223" s="24"/>
    </row>
    <row r="224" ht="19.15" customHeight="1">
      <c r="A224" t="s" s="138">
        <v>8784</v>
      </c>
      <c r="B224" s="149">
        <v>7</v>
      </c>
      <c r="C224" s="149">
        <v>7</v>
      </c>
      <c r="D224" t="s" s="205">
        <v>8993</v>
      </c>
      <c r="E224" t="s" s="205">
        <v>101</v>
      </c>
      <c r="F224" s="223">
        <v>325</v>
      </c>
      <c r="G224" s="149">
        <v>338</v>
      </c>
      <c r="H224" s="173">
        <f>SUM(G224-F224)</f>
        <v>13</v>
      </c>
      <c r="I224" s="167">
        <f>H224/F224</f>
        <v>0.04</v>
      </c>
      <c r="J224" s="167">
        <f>H224/G224</f>
        <v>0.0384615384615385</v>
      </c>
      <c r="K224" s="24"/>
      <c r="L224" s="24"/>
      <c r="M224" s="24"/>
      <c r="N224" s="24"/>
      <c r="O224" s="24"/>
      <c r="P224" s="24"/>
      <c r="Q224" s="24"/>
      <c r="R224" s="24"/>
      <c r="S224" s="24"/>
      <c r="T224" s="24"/>
      <c r="U224" s="24"/>
      <c r="V224" s="24"/>
      <c r="W224" s="24"/>
      <c r="X224" s="24"/>
      <c r="Y224" s="24"/>
      <c r="Z224" s="24"/>
    </row>
    <row r="225" ht="19.15" customHeight="1">
      <c r="A225" t="s" s="138">
        <v>8784</v>
      </c>
      <c r="B225" s="149">
        <v>7</v>
      </c>
      <c r="C225" s="149">
        <v>21</v>
      </c>
      <c r="D225" t="s" s="205">
        <v>8994</v>
      </c>
      <c r="E225" t="s" s="205">
        <v>76</v>
      </c>
      <c r="F225" s="223">
        <v>323</v>
      </c>
      <c r="G225" s="149">
        <v>325</v>
      </c>
      <c r="H225" s="173">
        <f>SUM(G225-F225)</f>
        <v>2</v>
      </c>
      <c r="I225" s="167">
        <f>H225/F225</f>
        <v>0.00619195046439628</v>
      </c>
      <c r="J225" s="167">
        <f>H225/G225</f>
        <v>0.00615384615384615</v>
      </c>
      <c r="K225" s="24"/>
      <c r="L225" s="24"/>
      <c r="M225" s="24"/>
      <c r="N225" s="24"/>
      <c r="O225" s="24"/>
      <c r="P225" s="24"/>
      <c r="Q225" s="24"/>
      <c r="R225" s="24"/>
      <c r="S225" s="24"/>
      <c r="T225" s="24"/>
      <c r="U225" s="24"/>
      <c r="V225" s="24"/>
      <c r="W225" s="24"/>
      <c r="X225" s="24"/>
      <c r="Y225" s="24"/>
      <c r="Z225" s="24"/>
    </row>
    <row r="226" ht="19.15" customHeight="1">
      <c r="A226" t="s" s="138">
        <v>8784</v>
      </c>
      <c r="B226" s="149">
        <v>7</v>
      </c>
      <c r="C226" s="149">
        <v>3</v>
      </c>
      <c r="D226" t="s" s="205">
        <v>8995</v>
      </c>
      <c r="E226" t="s" s="205">
        <v>2637</v>
      </c>
      <c r="F226" s="223">
        <v>280</v>
      </c>
      <c r="G226" s="149">
        <v>316</v>
      </c>
      <c r="H226" s="173">
        <f>SUM(G226-F226)</f>
        <v>36</v>
      </c>
      <c r="I226" s="167">
        <f>H226/F226</f>
        <v>0.128571428571429</v>
      </c>
      <c r="J226" s="167">
        <f>H226/G226</f>
        <v>0.113924050632911</v>
      </c>
      <c r="K226" s="24"/>
      <c r="L226" s="24"/>
      <c r="M226" s="24"/>
      <c r="N226" s="24"/>
      <c r="O226" s="24"/>
      <c r="P226" s="24"/>
      <c r="Q226" s="24"/>
      <c r="R226" s="24"/>
      <c r="S226" s="24"/>
      <c r="T226" s="24"/>
      <c r="U226" s="24"/>
      <c r="V226" s="24"/>
      <c r="W226" s="24"/>
      <c r="X226" s="24"/>
      <c r="Y226" s="24"/>
      <c r="Z226" s="24"/>
    </row>
    <row r="227" ht="19.15" customHeight="1">
      <c r="A227" t="s" s="138">
        <v>8784</v>
      </c>
      <c r="B227" s="149">
        <v>7</v>
      </c>
      <c r="C227" s="149">
        <v>22</v>
      </c>
      <c r="D227" t="s" s="205">
        <v>8996</v>
      </c>
      <c r="E227" t="s" s="205">
        <v>72</v>
      </c>
      <c r="F227" s="223">
        <v>253</v>
      </c>
      <c r="G227" s="149">
        <v>268</v>
      </c>
      <c r="H227" s="173">
        <f>SUM(G227-F227)</f>
        <v>15</v>
      </c>
      <c r="I227" s="167">
        <f>H227/F227</f>
        <v>0.0592885375494071</v>
      </c>
      <c r="J227" s="167">
        <f>H227/G227</f>
        <v>0.0559701492537313</v>
      </c>
      <c r="K227" s="24"/>
      <c r="L227" s="24"/>
      <c r="M227" s="24"/>
      <c r="N227" s="24"/>
      <c r="O227" s="24"/>
      <c r="P227" s="24"/>
      <c r="Q227" s="24"/>
      <c r="R227" s="24"/>
      <c r="S227" s="24"/>
      <c r="T227" s="24"/>
      <c r="U227" s="24"/>
      <c r="V227" s="24"/>
      <c r="W227" s="24"/>
      <c r="X227" s="24"/>
      <c r="Y227" s="24"/>
      <c r="Z227" s="24"/>
    </row>
    <row r="228" ht="19.15" customHeight="1">
      <c r="A228" t="s" s="138">
        <v>8784</v>
      </c>
      <c r="B228" s="149">
        <v>7</v>
      </c>
      <c r="C228" s="149">
        <v>6</v>
      </c>
      <c r="D228" t="s" s="205">
        <v>8997</v>
      </c>
      <c r="E228" t="s" s="205">
        <v>66</v>
      </c>
      <c r="F228" s="223">
        <v>233</v>
      </c>
      <c r="G228" s="149">
        <v>234</v>
      </c>
      <c r="H228" s="173">
        <f>SUM(G228-F228)</f>
        <v>1</v>
      </c>
      <c r="I228" s="167">
        <f>H228/F228</f>
        <v>0.00429184549356223</v>
      </c>
      <c r="J228" s="167">
        <f>H228/G228</f>
        <v>0.00427350427350427</v>
      </c>
      <c r="K228" s="24"/>
      <c r="L228" s="24"/>
      <c r="M228" s="24"/>
      <c r="N228" s="24"/>
      <c r="O228" s="24"/>
      <c r="P228" s="24"/>
      <c r="Q228" s="24"/>
      <c r="R228" s="24"/>
      <c r="S228" s="24"/>
      <c r="T228" s="24"/>
      <c r="U228" s="24"/>
      <c r="V228" s="24"/>
      <c r="W228" s="24"/>
      <c r="X228" s="24"/>
      <c r="Y228" s="24"/>
      <c r="Z228" s="24"/>
    </row>
    <row r="229" ht="19.15" customHeight="1">
      <c r="A229" t="s" s="138">
        <v>8784</v>
      </c>
      <c r="B229" s="149">
        <v>7</v>
      </c>
      <c r="C229" s="149">
        <v>16</v>
      </c>
      <c r="D229" t="s" s="205">
        <v>8998</v>
      </c>
      <c r="E229" t="s" s="205">
        <v>60</v>
      </c>
      <c r="F229" s="223">
        <v>194</v>
      </c>
      <c r="G229" s="149">
        <v>209</v>
      </c>
      <c r="H229" s="173">
        <f>SUM(G229-F229)</f>
        <v>15</v>
      </c>
      <c r="I229" s="167">
        <f>H229/F229</f>
        <v>0.077319587628866</v>
      </c>
      <c r="J229" s="167">
        <f>H229/G229</f>
        <v>0.07177033492822971</v>
      </c>
      <c r="K229" s="24"/>
      <c r="L229" s="24"/>
      <c r="M229" s="24"/>
      <c r="N229" s="24"/>
      <c r="O229" s="24"/>
      <c r="P229" s="24"/>
      <c r="Q229" s="24"/>
      <c r="R229" s="24"/>
      <c r="S229" s="24"/>
      <c r="T229" s="24"/>
      <c r="U229" s="24"/>
      <c r="V229" s="24"/>
      <c r="W229" s="24"/>
      <c r="X229" s="24"/>
      <c r="Y229" s="24"/>
      <c r="Z229" s="24"/>
    </row>
    <row r="230" ht="19.15" customHeight="1">
      <c r="A230" t="s" s="138">
        <v>8784</v>
      </c>
      <c r="B230" s="149">
        <v>7</v>
      </c>
      <c r="C230" s="149">
        <v>32</v>
      </c>
      <c r="D230" t="s" s="205">
        <v>8999</v>
      </c>
      <c r="E230" t="s" s="205">
        <v>68</v>
      </c>
      <c r="F230" s="223">
        <v>202</v>
      </c>
      <c r="G230" s="149">
        <v>207</v>
      </c>
      <c r="H230" s="173">
        <f>SUM(G230-F230)</f>
        <v>5</v>
      </c>
      <c r="I230" s="167">
        <f>H230/F230</f>
        <v>0.0247524752475248</v>
      </c>
      <c r="J230" s="167">
        <f>H230/G230</f>
        <v>0.0241545893719807</v>
      </c>
      <c r="K230" s="24"/>
      <c r="L230" s="24"/>
      <c r="M230" s="24"/>
      <c r="N230" s="24"/>
      <c r="O230" s="24"/>
      <c r="P230" s="24"/>
      <c r="Q230" s="24"/>
      <c r="R230" s="24"/>
      <c r="S230" s="24"/>
      <c r="T230" s="24"/>
      <c r="U230" s="24"/>
      <c r="V230" s="24"/>
      <c r="W230" s="24"/>
      <c r="X230" s="24"/>
      <c r="Y230" s="24"/>
      <c r="Z230" s="24"/>
    </row>
    <row r="231" ht="19.15" customHeight="1">
      <c r="A231" t="s" s="138">
        <v>8784</v>
      </c>
      <c r="B231" s="149">
        <v>7</v>
      </c>
      <c r="C231" s="149">
        <v>11</v>
      </c>
      <c r="D231" t="s" s="205">
        <v>9000</v>
      </c>
      <c r="E231" t="s" s="205">
        <v>64</v>
      </c>
      <c r="F231" s="223">
        <v>197</v>
      </c>
      <c r="G231" s="149">
        <v>204</v>
      </c>
      <c r="H231" s="173">
        <f>SUM(G231-F231)</f>
        <v>7</v>
      </c>
      <c r="I231" s="167">
        <f>H231/F231</f>
        <v>0.0355329949238579</v>
      </c>
      <c r="J231" s="167">
        <f>H231/G231</f>
        <v>0.0343137254901961</v>
      </c>
      <c r="K231" s="24"/>
      <c r="L231" s="24"/>
      <c r="M231" s="24"/>
      <c r="N231" s="24"/>
      <c r="O231" s="24"/>
      <c r="P231" s="24"/>
      <c r="Q231" s="24"/>
      <c r="R231" s="24"/>
      <c r="S231" s="24"/>
      <c r="T231" s="24"/>
      <c r="U231" s="24"/>
      <c r="V231" s="24"/>
      <c r="W231" s="24"/>
      <c r="X231" s="24"/>
      <c r="Y231" s="24"/>
      <c r="Z231" s="24"/>
    </row>
    <row r="232" ht="19.15" customHeight="1">
      <c r="A232" t="s" s="138">
        <v>8784</v>
      </c>
      <c r="B232" s="149">
        <v>7</v>
      </c>
      <c r="C232" s="149">
        <v>28</v>
      </c>
      <c r="D232" t="s" s="205">
        <v>9001</v>
      </c>
      <c r="E232" t="s" s="205">
        <v>116</v>
      </c>
      <c r="F232" s="223">
        <v>169</v>
      </c>
      <c r="G232" s="149">
        <v>173</v>
      </c>
      <c r="H232" s="173">
        <f>SUM(G232-F232)</f>
        <v>4</v>
      </c>
      <c r="I232" s="167">
        <f>H232/F232</f>
        <v>0.0236686390532544</v>
      </c>
      <c r="J232" s="167">
        <f>H232/G232</f>
        <v>0.023121387283237</v>
      </c>
      <c r="K232" s="24"/>
      <c r="L232" s="24"/>
      <c r="M232" s="24"/>
      <c r="N232" s="24"/>
      <c r="O232" s="24"/>
      <c r="P232" s="24"/>
      <c r="Q232" s="24"/>
      <c r="R232" s="24"/>
      <c r="S232" s="24"/>
      <c r="T232" s="24"/>
      <c r="U232" s="24"/>
      <c r="V232" s="24"/>
      <c r="W232" s="24"/>
      <c r="X232" s="24"/>
      <c r="Y232" s="24"/>
      <c r="Z232" s="24"/>
    </row>
    <row r="233" ht="19.15" customHeight="1">
      <c r="A233" t="s" s="138">
        <v>8784</v>
      </c>
      <c r="B233" s="149">
        <v>7</v>
      </c>
      <c r="C233" s="149">
        <v>31</v>
      </c>
      <c r="D233" t="s" s="205">
        <v>9002</v>
      </c>
      <c r="E233" t="s" s="205">
        <v>173</v>
      </c>
      <c r="F233" s="223">
        <v>160</v>
      </c>
      <c r="G233" s="149">
        <v>163</v>
      </c>
      <c r="H233" s="173">
        <f>SUM(G233-F233)</f>
        <v>3</v>
      </c>
      <c r="I233" s="167">
        <f>H233/F233</f>
        <v>0.01875</v>
      </c>
      <c r="J233" s="167">
        <f>H233/G233</f>
        <v>0.0184049079754601</v>
      </c>
      <c r="K233" s="24"/>
      <c r="L233" s="24"/>
      <c r="M233" s="24"/>
      <c r="N233" s="24"/>
      <c r="O233" s="24"/>
      <c r="P233" s="24"/>
      <c r="Q233" s="24"/>
      <c r="R233" s="24"/>
      <c r="S233" s="24"/>
      <c r="T233" s="24"/>
      <c r="U233" s="24"/>
      <c r="V233" s="24"/>
      <c r="W233" s="24"/>
      <c r="X233" s="24"/>
      <c r="Y233" s="24"/>
      <c r="Z233" s="24"/>
    </row>
    <row r="234" ht="19.15" customHeight="1">
      <c r="A234" t="s" s="138">
        <v>8784</v>
      </c>
      <c r="B234" s="149">
        <v>7</v>
      </c>
      <c r="C234" s="149">
        <v>4</v>
      </c>
      <c r="D234" t="s" s="205">
        <v>9003</v>
      </c>
      <c r="E234" t="s" s="205">
        <v>70</v>
      </c>
      <c r="F234" s="223">
        <v>124</v>
      </c>
      <c r="G234" s="149">
        <v>138</v>
      </c>
      <c r="H234" s="173">
        <f>SUM(G234-F234)</f>
        <v>14</v>
      </c>
      <c r="I234" s="167">
        <f>H234/F234</f>
        <v>0.112903225806452</v>
      </c>
      <c r="J234" s="167">
        <f>H234/G234</f>
        <v>0.101449275362319</v>
      </c>
      <c r="K234" s="24"/>
      <c r="L234" s="24"/>
      <c r="M234" s="24"/>
      <c r="N234" s="24"/>
      <c r="O234" s="24"/>
      <c r="P234" s="24"/>
      <c r="Q234" s="24"/>
      <c r="R234" s="24"/>
      <c r="S234" s="24"/>
      <c r="T234" s="24"/>
      <c r="U234" s="24"/>
      <c r="V234" s="24"/>
      <c r="W234" s="24"/>
      <c r="X234" s="24"/>
      <c r="Y234" s="24"/>
      <c r="Z234" s="24"/>
    </row>
    <row r="235" ht="19.15" customHeight="1">
      <c r="A235" t="s" s="138">
        <v>8784</v>
      </c>
      <c r="B235" s="149">
        <v>7</v>
      </c>
      <c r="C235" s="149">
        <v>18</v>
      </c>
      <c r="D235" t="s" s="205">
        <v>9004</v>
      </c>
      <c r="E235" t="s" s="205">
        <v>38</v>
      </c>
      <c r="F235" s="223">
        <v>118</v>
      </c>
      <c r="G235" s="149">
        <v>131</v>
      </c>
      <c r="H235" s="173">
        <f>SUM(G235-F235)</f>
        <v>13</v>
      </c>
      <c r="I235" s="167">
        <f>H235/F235</f>
        <v>0.110169491525424</v>
      </c>
      <c r="J235" s="167">
        <f>H235/G235</f>
        <v>0.099236641221374</v>
      </c>
      <c r="K235" s="24"/>
      <c r="L235" s="24"/>
      <c r="M235" s="24"/>
      <c r="N235" s="24"/>
      <c r="O235" s="24"/>
      <c r="P235" s="24"/>
      <c r="Q235" s="24"/>
      <c r="R235" s="24"/>
      <c r="S235" s="24"/>
      <c r="T235" s="24"/>
      <c r="U235" s="24"/>
      <c r="V235" s="24"/>
      <c r="W235" s="24"/>
      <c r="X235" s="24"/>
      <c r="Y235" s="24"/>
      <c r="Z235" s="24"/>
    </row>
    <row r="236" ht="19.15" customHeight="1">
      <c r="A236" t="s" s="138">
        <v>8784</v>
      </c>
      <c r="B236" s="149">
        <v>7</v>
      </c>
      <c r="C236" s="149">
        <v>23</v>
      </c>
      <c r="D236" t="s" s="205">
        <v>9005</v>
      </c>
      <c r="E236" t="s" s="205">
        <v>106</v>
      </c>
      <c r="F236" s="223">
        <v>127</v>
      </c>
      <c r="G236" s="149">
        <v>127</v>
      </c>
      <c r="H236" s="173">
        <f>SUM(G236-F236)</f>
        <v>0</v>
      </c>
      <c r="I236" s="167">
        <f>H236/F236</f>
        <v>0</v>
      </c>
      <c r="J236" s="167">
        <f>H236/G236</f>
        <v>0</v>
      </c>
      <c r="K236" s="24"/>
      <c r="L236" s="24"/>
      <c r="M236" s="24"/>
      <c r="N236" s="24"/>
      <c r="O236" s="24"/>
      <c r="P236" s="24"/>
      <c r="Q236" s="24"/>
      <c r="R236" s="24"/>
      <c r="S236" s="24"/>
      <c r="T236" s="24"/>
      <c r="U236" s="24"/>
      <c r="V236" s="24"/>
      <c r="W236" s="24"/>
      <c r="X236" s="24"/>
      <c r="Y236" s="24"/>
      <c r="Z236" s="24"/>
    </row>
    <row r="237" ht="19.15" customHeight="1">
      <c r="A237" t="s" s="138">
        <v>8784</v>
      </c>
      <c r="B237" s="149">
        <v>7</v>
      </c>
      <c r="C237" s="149">
        <v>29</v>
      </c>
      <c r="D237" t="s" s="205">
        <v>9006</v>
      </c>
      <c r="E237" t="s" s="205">
        <v>40</v>
      </c>
      <c r="F237" s="223">
        <v>114</v>
      </c>
      <c r="G237" s="149">
        <v>120</v>
      </c>
      <c r="H237" s="173">
        <f>SUM(G237-F237)</f>
        <v>6</v>
      </c>
      <c r="I237" s="167">
        <f>H237/F237</f>
        <v>0.0526315789473684</v>
      </c>
      <c r="J237" s="167">
        <f>H237/G237</f>
        <v>0.05</v>
      </c>
      <c r="K237" s="24"/>
      <c r="L237" s="24"/>
      <c r="M237" s="24"/>
      <c r="N237" s="24"/>
      <c r="O237" s="24"/>
      <c r="P237" s="24"/>
      <c r="Q237" s="24"/>
      <c r="R237" s="24"/>
      <c r="S237" s="24"/>
      <c r="T237" s="24"/>
      <c r="U237" s="24"/>
      <c r="V237" s="24"/>
      <c r="W237" s="24"/>
      <c r="X237" s="24"/>
      <c r="Y237" s="24"/>
      <c r="Z237" s="24"/>
    </row>
    <row r="238" ht="19.15" customHeight="1">
      <c r="A238" t="s" s="138">
        <v>8784</v>
      </c>
      <c r="B238" s="149">
        <v>7</v>
      </c>
      <c r="C238" s="149">
        <v>20</v>
      </c>
      <c r="D238" t="s" s="205">
        <v>9007</v>
      </c>
      <c r="E238" t="s" s="205">
        <v>62</v>
      </c>
      <c r="F238" s="223">
        <v>94</v>
      </c>
      <c r="G238" s="149">
        <v>101</v>
      </c>
      <c r="H238" s="173">
        <f>SUM(G238-F238)</f>
        <v>7</v>
      </c>
      <c r="I238" s="167">
        <f>H238/F238</f>
        <v>0.074468085106383</v>
      </c>
      <c r="J238" s="167">
        <f>H238/G238</f>
        <v>0.0693069306930693</v>
      </c>
      <c r="K238" s="24"/>
      <c r="L238" s="24"/>
      <c r="M238" s="24"/>
      <c r="N238" s="24"/>
      <c r="O238" s="24"/>
      <c r="P238" s="24"/>
      <c r="Q238" s="24"/>
      <c r="R238" s="24"/>
      <c r="S238" s="24"/>
      <c r="T238" s="24"/>
      <c r="U238" s="24"/>
      <c r="V238" s="24"/>
      <c r="W238" s="24"/>
      <c r="X238" s="24"/>
      <c r="Y238" s="24"/>
      <c r="Z238" s="24"/>
    </row>
    <row r="239" ht="19.15" customHeight="1">
      <c r="A239" t="s" s="138">
        <v>8784</v>
      </c>
      <c r="B239" s="149">
        <v>7</v>
      </c>
      <c r="C239" s="149">
        <v>24</v>
      </c>
      <c r="D239" t="s" s="205">
        <v>9008</v>
      </c>
      <c r="E239" t="s" s="205">
        <v>237</v>
      </c>
      <c r="F239" s="223">
        <v>100</v>
      </c>
      <c r="G239" s="149">
        <v>101</v>
      </c>
      <c r="H239" s="173">
        <f>SUM(G239-F239)</f>
        <v>1</v>
      </c>
      <c r="I239" s="167">
        <f>H239/F239</f>
        <v>0.01</v>
      </c>
      <c r="J239" s="167">
        <f>H239/G239</f>
        <v>0.009900990099009899</v>
      </c>
      <c r="K239" s="24"/>
      <c r="L239" s="24"/>
      <c r="M239" s="24"/>
      <c r="N239" s="24"/>
      <c r="O239" s="24"/>
      <c r="P239" s="24"/>
      <c r="Q239" s="24"/>
      <c r="R239" s="24"/>
      <c r="S239" s="24"/>
      <c r="T239" s="24"/>
      <c r="U239" s="24"/>
      <c r="V239" s="24"/>
      <c r="W239" s="24"/>
      <c r="X239" s="24"/>
      <c r="Y239" s="24"/>
      <c r="Z239" s="24"/>
    </row>
    <row r="240" ht="19.15" customHeight="1">
      <c r="A240" t="s" s="138">
        <v>8784</v>
      </c>
      <c r="B240" s="149">
        <v>7</v>
      </c>
      <c r="C240" s="149">
        <v>25</v>
      </c>
      <c r="D240" t="s" s="205">
        <v>9009</v>
      </c>
      <c r="E240" t="s" s="205">
        <v>56</v>
      </c>
      <c r="F240" s="223">
        <v>91</v>
      </c>
      <c r="G240" s="149">
        <v>93</v>
      </c>
      <c r="H240" s="173">
        <f>SUM(G240-F240)</f>
        <v>2</v>
      </c>
      <c r="I240" s="167">
        <f>H240/F240</f>
        <v>0.021978021978022</v>
      </c>
      <c r="J240" s="167">
        <f>H240/G240</f>
        <v>0.021505376344086</v>
      </c>
      <c r="K240" s="24"/>
      <c r="L240" s="24"/>
      <c r="M240" s="24"/>
      <c r="N240" s="24"/>
      <c r="O240" s="24"/>
      <c r="P240" s="24"/>
      <c r="Q240" s="24"/>
      <c r="R240" s="24"/>
      <c r="S240" s="24"/>
      <c r="T240" s="24"/>
      <c r="U240" s="24"/>
      <c r="V240" s="24"/>
      <c r="W240" s="24"/>
      <c r="X240" s="24"/>
      <c r="Y240" s="24"/>
      <c r="Z240" s="24"/>
    </row>
    <row r="241" ht="19.15" customHeight="1">
      <c r="A241" t="s" s="138">
        <v>8784</v>
      </c>
      <c r="B241" s="149">
        <v>7</v>
      </c>
      <c r="C241" s="149">
        <v>27</v>
      </c>
      <c r="D241" t="s" s="205">
        <v>9010</v>
      </c>
      <c r="E241" t="s" s="205">
        <v>46</v>
      </c>
      <c r="F241" s="223">
        <v>78</v>
      </c>
      <c r="G241" s="149">
        <v>81</v>
      </c>
      <c r="H241" s="173">
        <f>SUM(G241-F241)</f>
        <v>3</v>
      </c>
      <c r="I241" s="167">
        <f>H241/F241</f>
        <v>0.0384615384615385</v>
      </c>
      <c r="J241" s="167">
        <f>H241/G241</f>
        <v>0.037037037037037</v>
      </c>
      <c r="K241" s="24"/>
      <c r="L241" s="24"/>
      <c r="M241" s="24"/>
      <c r="N241" s="24"/>
      <c r="O241" s="24"/>
      <c r="P241" s="24"/>
      <c r="Q241" s="24"/>
      <c r="R241" s="24"/>
      <c r="S241" s="24"/>
      <c r="T241" s="24"/>
      <c r="U241" s="24"/>
      <c r="V241" s="24"/>
      <c r="W241" s="24"/>
      <c r="X241" s="24"/>
      <c r="Y241" s="24"/>
      <c r="Z241" s="24"/>
    </row>
    <row r="242" ht="19.15" customHeight="1">
      <c r="A242" t="s" s="138">
        <v>8784</v>
      </c>
      <c r="B242" s="149">
        <v>7</v>
      </c>
      <c r="C242" s="149">
        <v>30</v>
      </c>
      <c r="D242" t="s" s="205">
        <v>9011</v>
      </c>
      <c r="E242" t="s" s="205">
        <v>42</v>
      </c>
      <c r="F242" s="223">
        <v>59</v>
      </c>
      <c r="G242" s="149">
        <v>65</v>
      </c>
      <c r="H242" s="173">
        <f>SUM(G242-F242)</f>
        <v>6</v>
      </c>
      <c r="I242" s="167">
        <f>H242/F242</f>
        <v>0.101694915254237</v>
      </c>
      <c r="J242" s="167">
        <f>H242/G242</f>
        <v>0.0923076923076923</v>
      </c>
      <c r="K242" s="24"/>
      <c r="L242" s="24"/>
      <c r="M242" s="24"/>
      <c r="N242" s="24"/>
      <c r="O242" s="24"/>
      <c r="P242" s="24"/>
      <c r="Q242" s="24"/>
      <c r="R242" s="24"/>
      <c r="S242" s="24"/>
      <c r="T242" s="24"/>
      <c r="U242" s="24"/>
      <c r="V242" s="24"/>
      <c r="W242" s="24"/>
      <c r="X242" s="24"/>
      <c r="Y242" s="24"/>
      <c r="Z242" s="24"/>
    </row>
    <row r="243" ht="19.15" customHeight="1">
      <c r="A243" t="s" s="138">
        <v>8784</v>
      </c>
      <c r="B243" s="149">
        <v>7</v>
      </c>
      <c r="C243" s="149">
        <v>17</v>
      </c>
      <c r="D243" t="s" s="205">
        <v>9012</v>
      </c>
      <c r="E243" t="s" s="205">
        <v>48</v>
      </c>
      <c r="F243" s="223">
        <v>51</v>
      </c>
      <c r="G243" s="149">
        <v>63</v>
      </c>
      <c r="H243" s="173">
        <f>SUM(G243-F243)</f>
        <v>12</v>
      </c>
      <c r="I243" s="167">
        <f>H243/F243</f>
        <v>0.235294117647059</v>
      </c>
      <c r="J243" s="167">
        <f>H243/G243</f>
        <v>0.19047619047619</v>
      </c>
      <c r="K243" s="24"/>
      <c r="L243" s="24"/>
      <c r="M243" s="24"/>
      <c r="N243" s="24"/>
      <c r="O243" s="24"/>
      <c r="P243" s="24"/>
      <c r="Q243" s="24"/>
      <c r="R243" s="24"/>
      <c r="S243" s="24"/>
      <c r="T243" s="24"/>
      <c r="U243" s="24"/>
      <c r="V243" s="24"/>
      <c r="W243" s="24"/>
      <c r="X243" s="24"/>
      <c r="Y243" s="24"/>
      <c r="Z243" s="24"/>
    </row>
    <row r="244" ht="19.15" customHeight="1">
      <c r="A244" t="s" s="138">
        <v>8784</v>
      </c>
      <c r="B244" s="149">
        <v>7</v>
      </c>
      <c r="C244" s="149">
        <v>26</v>
      </c>
      <c r="D244" t="s" s="205">
        <v>9053</v>
      </c>
      <c r="E244" t="s" s="205">
        <v>119</v>
      </c>
      <c r="F244" s="240">
        <v>57</v>
      </c>
      <c r="G244" s="172">
        <v>56</v>
      </c>
      <c r="H244" s="173">
        <f>SUM(G244-F244)</f>
        <v>-1</v>
      </c>
      <c r="I244" s="167">
        <f>H244/F244</f>
        <v>-0.0175438596491228</v>
      </c>
      <c r="J244" s="167">
        <f>H244/G244</f>
        <v>-0.0178571428571429</v>
      </c>
      <c r="K244" s="24"/>
      <c r="L244" s="24"/>
      <c r="M244" s="24"/>
      <c r="N244" s="24"/>
      <c r="O244" s="24"/>
      <c r="P244" s="24"/>
      <c r="Q244" s="24"/>
      <c r="R244" s="24"/>
      <c r="S244" s="24"/>
      <c r="T244" s="24"/>
      <c r="U244" s="24"/>
      <c r="V244" s="24"/>
      <c r="W244" s="24"/>
      <c r="X244" s="24"/>
      <c r="Y244" s="24"/>
      <c r="Z244" s="24"/>
    </row>
    <row r="245" ht="19.15" customHeight="1">
      <c r="A245" t="s" s="138">
        <v>8784</v>
      </c>
      <c r="B245" s="149">
        <v>7</v>
      </c>
      <c r="C245" s="149">
        <v>19</v>
      </c>
      <c r="D245" t="s" s="205">
        <v>9013</v>
      </c>
      <c r="E245" t="s" s="205">
        <v>44</v>
      </c>
      <c r="F245" s="223">
        <v>44</v>
      </c>
      <c r="G245" s="149">
        <v>44</v>
      </c>
      <c r="H245" s="173">
        <f>SUM(G245-F245)</f>
        <v>0</v>
      </c>
      <c r="I245" s="167">
        <f>H245/F245</f>
        <v>0</v>
      </c>
      <c r="J245" s="167">
        <f>H245/G245</f>
        <v>0</v>
      </c>
      <c r="K245" s="24"/>
      <c r="L245" s="24"/>
      <c r="M245" s="24"/>
      <c r="N245" s="24"/>
      <c r="O245" s="24"/>
      <c r="P245" s="24"/>
      <c r="Q245" s="24"/>
      <c r="R245" s="24"/>
      <c r="S245" s="24"/>
      <c r="T245" s="24"/>
      <c r="U245" s="24"/>
      <c r="V245" s="24"/>
      <c r="W245" s="24"/>
      <c r="X245" s="24"/>
      <c r="Y245" s="24"/>
      <c r="Z245" s="24"/>
    </row>
    <row r="246" ht="19.15" customHeight="1">
      <c r="A246" t="s" s="138">
        <v>8784</v>
      </c>
      <c r="B246" s="149">
        <v>7</v>
      </c>
      <c r="C246" s="149">
        <v>9</v>
      </c>
      <c r="D246" t="s" s="205">
        <v>9014</v>
      </c>
      <c r="E246" t="s" s="205">
        <v>78</v>
      </c>
      <c r="F246" s="223">
        <v>0</v>
      </c>
      <c r="G246" s="149">
        <v>0</v>
      </c>
      <c r="H246" s="206">
        <f>SUM(G246-F246)</f>
        <v>0</v>
      </c>
      <c r="I246" s="176">
        <f>H246/F246</f>
      </c>
      <c r="J246" s="176">
        <f>H246/G246</f>
      </c>
      <c r="K246" s="174"/>
      <c r="L246" s="174"/>
      <c r="M246" s="174"/>
      <c r="N246" s="174"/>
      <c r="O246" s="174"/>
      <c r="P246" s="174"/>
      <c r="Q246" s="174"/>
      <c r="R246" s="174"/>
      <c r="S246" s="174"/>
      <c r="T246" s="174"/>
      <c r="U246" s="174"/>
      <c r="V246" s="174"/>
      <c r="W246" s="174"/>
      <c r="X246" s="174"/>
      <c r="Y246" s="174"/>
      <c r="Z246" s="174"/>
    </row>
    <row r="247" ht="19.15" customHeight="1">
      <c r="A247" s="177"/>
      <c r="B247" s="178"/>
      <c r="C247" s="178"/>
      <c r="D247" s="179"/>
      <c r="E247" s="179"/>
      <c r="F247" s="181">
        <f>SUM(F215:F246)</f>
        <v>88004</v>
      </c>
      <c r="G247" s="180">
        <f>SUM(G215:G246)</f>
        <v>92175</v>
      </c>
      <c r="H247" s="181">
        <f>SUM(H215:H246)</f>
        <v>4171</v>
      </c>
      <c r="I247" s="182">
        <f>H247/F247</f>
        <v>0.0473955729285032</v>
      </c>
      <c r="J247" s="182">
        <f>H247/G247</f>
        <v>0.0452508814754543</v>
      </c>
      <c r="K247" s="183"/>
      <c r="L247" s="183"/>
      <c r="M247" s="183"/>
      <c r="N247" s="183"/>
      <c r="O247" s="183"/>
      <c r="P247" s="183"/>
      <c r="Q247" s="183"/>
      <c r="R247" s="183"/>
      <c r="S247" s="183"/>
      <c r="T247" s="183"/>
      <c r="U247" s="183"/>
      <c r="V247" s="183"/>
      <c r="W247" s="183"/>
      <c r="X247" s="183"/>
      <c r="Y247" s="183"/>
      <c r="Z247" s="184"/>
    </row>
    <row r="248" ht="19.15" customHeight="1">
      <c r="A248" s="230"/>
      <c r="B248" s="231"/>
      <c r="C248" s="231"/>
      <c r="D248" s="232"/>
      <c r="E248" s="232"/>
      <c r="F248" s="233"/>
      <c r="G248" s="231"/>
      <c r="H248" s="234"/>
      <c r="I248" s="188"/>
      <c r="J248" s="188"/>
      <c r="K248" s="189"/>
      <c r="L248" s="189"/>
      <c r="M248" s="189"/>
      <c r="N248" s="189"/>
      <c r="O248" s="189"/>
      <c r="P248" s="189"/>
      <c r="Q248" s="189"/>
      <c r="R248" s="189"/>
      <c r="S248" s="189"/>
      <c r="T248" s="189"/>
      <c r="U248" s="189"/>
      <c r="V248" s="189"/>
      <c r="W248" s="189"/>
      <c r="X248" s="189"/>
      <c r="Y248" s="189"/>
      <c r="Z248" s="189"/>
    </row>
    <row r="249" ht="19.15" customHeight="1">
      <c r="A249" t="s" s="138">
        <v>8784</v>
      </c>
      <c r="B249" s="149">
        <v>8</v>
      </c>
      <c r="C249" s="149">
        <v>14</v>
      </c>
      <c r="D249" t="s" s="205">
        <v>9015</v>
      </c>
      <c r="E249" t="s" s="205">
        <v>17</v>
      </c>
      <c r="F249" s="223">
        <v>49748</v>
      </c>
      <c r="G249" s="149">
        <v>52075</v>
      </c>
      <c r="H249" s="173">
        <f>SUM(G249-F249)</f>
        <v>2327</v>
      </c>
      <c r="I249" s="167">
        <f>H249/F249</f>
        <v>0.0467757497788856</v>
      </c>
      <c r="J249" s="167">
        <f>H249/G249</f>
        <v>0.0446855496879501</v>
      </c>
      <c r="K249" s="24"/>
      <c r="L249" s="24"/>
      <c r="M249" s="24"/>
      <c r="N249" s="24"/>
      <c r="O249" s="24"/>
      <c r="P249" s="24"/>
      <c r="Q249" s="24"/>
      <c r="R249" s="24"/>
      <c r="S249" s="24"/>
      <c r="T249" s="24"/>
      <c r="U249" s="24"/>
      <c r="V249" s="24"/>
      <c r="W249" s="24"/>
      <c r="X249" s="24"/>
      <c r="Y249" s="24"/>
      <c r="Z249" s="24"/>
    </row>
    <row r="250" ht="19.15" customHeight="1">
      <c r="A250" t="s" s="138">
        <v>8784</v>
      </c>
      <c r="B250" s="149">
        <v>8</v>
      </c>
      <c r="C250" s="149">
        <v>10</v>
      </c>
      <c r="D250" t="s" s="205">
        <v>9016</v>
      </c>
      <c r="E250" t="s" s="205">
        <v>20</v>
      </c>
      <c r="F250" s="223">
        <v>14519</v>
      </c>
      <c r="G250" s="149">
        <v>15087</v>
      </c>
      <c r="H250" s="173">
        <f>SUM(G250-F250)</f>
        <v>568</v>
      </c>
      <c r="I250" s="167">
        <f>H250/F250</f>
        <v>0.0391211515944624</v>
      </c>
      <c r="J250" s="167">
        <f>H250/G250</f>
        <v>0.0376483064890303</v>
      </c>
      <c r="K250" s="24"/>
      <c r="L250" s="24"/>
      <c r="M250" s="24"/>
      <c r="N250" s="24"/>
      <c r="O250" s="24"/>
      <c r="P250" s="24"/>
      <c r="Q250" s="24"/>
      <c r="R250" s="24"/>
      <c r="S250" s="24"/>
      <c r="T250" s="24"/>
      <c r="U250" s="24"/>
      <c r="V250" s="24"/>
      <c r="W250" s="24"/>
      <c r="X250" s="24"/>
      <c r="Y250" s="24"/>
      <c r="Z250" s="24"/>
    </row>
    <row r="251" ht="19.15" customHeight="1">
      <c r="A251" t="s" s="138">
        <v>8784</v>
      </c>
      <c r="B251" s="149">
        <v>8</v>
      </c>
      <c r="C251" s="149">
        <v>8</v>
      </c>
      <c r="D251" t="s" s="205">
        <v>9017</v>
      </c>
      <c r="E251" t="s" s="205">
        <v>22</v>
      </c>
      <c r="F251" s="223">
        <v>9456</v>
      </c>
      <c r="G251" s="149">
        <v>9966</v>
      </c>
      <c r="H251" s="173">
        <f>SUM(G251-F251)</f>
        <v>510</v>
      </c>
      <c r="I251" s="167">
        <f>H251/F251</f>
        <v>0.0539340101522843</v>
      </c>
      <c r="J251" s="167">
        <f>H251/G251</f>
        <v>0.0511739915713426</v>
      </c>
      <c r="K251" s="24"/>
      <c r="L251" s="24"/>
      <c r="M251" s="24"/>
      <c r="N251" s="24"/>
      <c r="O251" s="24"/>
      <c r="P251" s="24"/>
      <c r="Q251" s="24"/>
      <c r="R251" s="24"/>
      <c r="S251" s="24"/>
      <c r="T251" s="24"/>
      <c r="U251" s="24"/>
      <c r="V251" s="24"/>
      <c r="W251" s="24"/>
      <c r="X251" s="24"/>
      <c r="Y251" s="24"/>
      <c r="Z251" s="24"/>
    </row>
    <row r="252" ht="19.15" customHeight="1">
      <c r="A252" t="s" s="138">
        <v>8784</v>
      </c>
      <c r="B252" s="149">
        <v>8</v>
      </c>
      <c r="C252" s="149">
        <v>3</v>
      </c>
      <c r="D252" t="s" s="205">
        <v>9018</v>
      </c>
      <c r="E252" t="s" s="205">
        <v>24</v>
      </c>
      <c r="F252" s="223">
        <v>6676</v>
      </c>
      <c r="G252" s="149">
        <v>7155</v>
      </c>
      <c r="H252" s="173">
        <f>SUM(G252-F252)</f>
        <v>479</v>
      </c>
      <c r="I252" s="167">
        <f>H252/F252</f>
        <v>0.0717495506291192</v>
      </c>
      <c r="J252" s="167">
        <f>H252/G252</f>
        <v>0.06694619147449341</v>
      </c>
      <c r="K252" s="24"/>
      <c r="L252" s="24"/>
      <c r="M252" s="24"/>
      <c r="N252" s="24"/>
      <c r="O252" s="24"/>
      <c r="P252" s="24"/>
      <c r="Q252" s="24"/>
      <c r="R252" s="24"/>
      <c r="S252" s="24"/>
      <c r="T252" s="24"/>
      <c r="U252" s="24"/>
      <c r="V252" s="24"/>
      <c r="W252" s="24"/>
      <c r="X252" s="24"/>
      <c r="Y252" s="24"/>
      <c r="Z252" s="24"/>
    </row>
    <row r="253" ht="19.15" customHeight="1">
      <c r="A253" t="s" s="138">
        <v>8784</v>
      </c>
      <c r="B253" s="149">
        <v>8</v>
      </c>
      <c r="C253" s="149">
        <v>11</v>
      </c>
      <c r="D253" t="s" s="205">
        <v>9019</v>
      </c>
      <c r="E253" t="s" s="205">
        <v>26</v>
      </c>
      <c r="F253" s="223">
        <v>3955</v>
      </c>
      <c r="G253" s="149">
        <v>4076</v>
      </c>
      <c r="H253" s="173">
        <f>SUM(G253-F253)</f>
        <v>121</v>
      </c>
      <c r="I253" s="167">
        <f>H253/F253</f>
        <v>0.0305941845764855</v>
      </c>
      <c r="J253" s="167">
        <f>H253/G253</f>
        <v>0.0296859666339549</v>
      </c>
      <c r="K253" s="24"/>
      <c r="L253" s="24"/>
      <c r="M253" s="24"/>
      <c r="N253" s="24"/>
      <c r="O253" s="24"/>
      <c r="P253" s="24"/>
      <c r="Q253" s="24"/>
      <c r="R253" s="24"/>
      <c r="S253" s="24"/>
      <c r="T253" s="24"/>
      <c r="U253" s="24"/>
      <c r="V253" s="24"/>
      <c r="W253" s="24"/>
      <c r="X253" s="24"/>
      <c r="Y253" s="24"/>
      <c r="Z253" s="24"/>
    </row>
    <row r="254" ht="19.15" customHeight="1">
      <c r="A254" t="s" s="138">
        <v>8784</v>
      </c>
      <c r="B254" s="149">
        <v>8</v>
      </c>
      <c r="C254" s="149">
        <v>9</v>
      </c>
      <c r="D254" t="s" s="205">
        <v>9020</v>
      </c>
      <c r="E254" t="s" s="205">
        <v>28</v>
      </c>
      <c r="F254" s="223">
        <v>2225</v>
      </c>
      <c r="G254" s="149">
        <v>2321</v>
      </c>
      <c r="H254" s="173">
        <f>SUM(G254-F254)</f>
        <v>96</v>
      </c>
      <c r="I254" s="167">
        <f>H254/F254</f>
        <v>0.0431460674157303</v>
      </c>
      <c r="J254" s="167">
        <f>H254/G254</f>
        <v>0.041361482119776</v>
      </c>
      <c r="K254" s="24"/>
      <c r="L254" s="24"/>
      <c r="M254" s="24"/>
      <c r="N254" s="24"/>
      <c r="O254" s="24"/>
      <c r="P254" s="24"/>
      <c r="Q254" s="24"/>
      <c r="R254" s="24"/>
      <c r="S254" s="24"/>
      <c r="T254" s="24"/>
      <c r="U254" s="24"/>
      <c r="V254" s="24"/>
      <c r="W254" s="24"/>
      <c r="X254" s="24"/>
      <c r="Y254" s="24"/>
      <c r="Z254" s="24"/>
    </row>
    <row r="255" ht="19.15" customHeight="1">
      <c r="A255" t="s" s="138">
        <v>8784</v>
      </c>
      <c r="B255" s="149">
        <v>8</v>
      </c>
      <c r="C255" s="149">
        <v>6</v>
      </c>
      <c r="D255" t="s" s="205">
        <v>9021</v>
      </c>
      <c r="E255" t="s" s="205">
        <v>30</v>
      </c>
      <c r="F255" s="223">
        <v>1071</v>
      </c>
      <c r="G255" s="149">
        <v>1107</v>
      </c>
      <c r="H255" s="173">
        <f>SUM(G255-F255)</f>
        <v>36</v>
      </c>
      <c r="I255" s="167">
        <f>H255/F255</f>
        <v>0.0336134453781513</v>
      </c>
      <c r="J255" s="167">
        <f>H255/G255</f>
        <v>0.032520325203252</v>
      </c>
      <c r="K255" s="24"/>
      <c r="L255" s="24"/>
      <c r="M255" s="24"/>
      <c r="N255" s="24"/>
      <c r="O255" s="24"/>
      <c r="P255" s="24"/>
      <c r="Q255" s="24"/>
      <c r="R255" s="24"/>
      <c r="S255" s="24"/>
      <c r="T255" s="24"/>
      <c r="U255" s="24"/>
      <c r="V255" s="24"/>
      <c r="W255" s="24"/>
      <c r="X255" s="24"/>
      <c r="Y255" s="24"/>
      <c r="Z255" s="24"/>
    </row>
    <row r="256" ht="19.15" customHeight="1">
      <c r="A256" t="s" s="138">
        <v>8784</v>
      </c>
      <c r="B256" s="149">
        <v>8</v>
      </c>
      <c r="C256" s="149">
        <v>20</v>
      </c>
      <c r="D256" t="s" s="205">
        <v>9022</v>
      </c>
      <c r="E256" t="s" s="205">
        <v>34</v>
      </c>
      <c r="F256" s="223">
        <v>827</v>
      </c>
      <c r="G256" s="149">
        <v>870</v>
      </c>
      <c r="H256" s="173">
        <f>SUM(G256-F256)</f>
        <v>43</v>
      </c>
      <c r="I256" s="167">
        <f>H256/F256</f>
        <v>0.0519951632406288</v>
      </c>
      <c r="J256" s="167">
        <f>H256/G256</f>
        <v>0.0494252873563218</v>
      </c>
      <c r="K256" s="24"/>
      <c r="L256" s="24"/>
      <c r="M256" s="24"/>
      <c r="N256" s="24"/>
      <c r="O256" s="24"/>
      <c r="P256" s="24"/>
      <c r="Q256" s="24"/>
      <c r="R256" s="24"/>
      <c r="S256" s="24"/>
      <c r="T256" s="24"/>
      <c r="U256" s="24"/>
      <c r="V256" s="24"/>
      <c r="W256" s="24"/>
      <c r="X256" s="24"/>
      <c r="Y256" s="24"/>
      <c r="Z256" s="24"/>
    </row>
    <row r="257" ht="19.15" customHeight="1">
      <c r="A257" t="s" s="138">
        <v>8784</v>
      </c>
      <c r="B257" s="149">
        <v>8</v>
      </c>
      <c r="C257" s="149">
        <v>37</v>
      </c>
      <c r="D257" t="s" s="205">
        <v>9023</v>
      </c>
      <c r="E257" t="s" s="205">
        <v>68</v>
      </c>
      <c r="F257" s="223">
        <v>742</v>
      </c>
      <c r="G257" s="149">
        <v>780</v>
      </c>
      <c r="H257" s="173">
        <f>SUM(G257-F257)</f>
        <v>38</v>
      </c>
      <c r="I257" s="167">
        <f>H257/F257</f>
        <v>0.0512129380053908</v>
      </c>
      <c r="J257" s="167">
        <f>H257/G257</f>
        <v>0.0487179487179487</v>
      </c>
      <c r="K257" s="24"/>
      <c r="L257" s="24"/>
      <c r="M257" s="24"/>
      <c r="N257" s="24"/>
      <c r="O257" s="24"/>
      <c r="P257" s="24"/>
      <c r="Q257" s="24"/>
      <c r="R257" s="24"/>
      <c r="S257" s="24"/>
      <c r="T257" s="24"/>
      <c r="U257" s="24"/>
      <c r="V257" s="24"/>
      <c r="W257" s="24"/>
      <c r="X257" s="24"/>
      <c r="Y257" s="24"/>
      <c r="Z257" s="24"/>
    </row>
    <row r="258" ht="19.15" customHeight="1">
      <c r="A258" t="s" s="138">
        <v>8784</v>
      </c>
      <c r="B258" s="149">
        <v>8</v>
      </c>
      <c r="C258" s="149">
        <v>4</v>
      </c>
      <c r="D258" t="s" s="205">
        <v>9024</v>
      </c>
      <c r="E258" t="s" s="205">
        <v>101</v>
      </c>
      <c r="F258" s="223">
        <v>676</v>
      </c>
      <c r="G258" s="149">
        <v>720</v>
      </c>
      <c r="H258" s="173">
        <f>SUM(G258-F258)</f>
        <v>44</v>
      </c>
      <c r="I258" s="167">
        <f>H258/F258</f>
        <v>0.0650887573964497</v>
      </c>
      <c r="J258" s="167">
        <f>H258/G258</f>
        <v>0.0611111111111111</v>
      </c>
      <c r="K258" s="24"/>
      <c r="L258" s="24"/>
      <c r="M258" s="24"/>
      <c r="N258" s="24"/>
      <c r="O258" s="24"/>
      <c r="P258" s="24"/>
      <c r="Q258" s="24"/>
      <c r="R258" s="24"/>
      <c r="S258" s="24"/>
      <c r="T258" s="24"/>
      <c r="U258" s="24"/>
      <c r="V258" s="24"/>
      <c r="W258" s="24"/>
      <c r="X258" s="24"/>
      <c r="Y258" s="24"/>
      <c r="Z258" s="24"/>
    </row>
    <row r="259" ht="19.15" customHeight="1">
      <c r="A259" t="s" s="138">
        <v>8784</v>
      </c>
      <c r="B259" s="149">
        <v>8</v>
      </c>
      <c r="C259" s="149">
        <v>1</v>
      </c>
      <c r="D259" t="s" s="205">
        <v>9025</v>
      </c>
      <c r="E259" t="s" s="205">
        <v>2637</v>
      </c>
      <c r="F259" s="223">
        <v>595</v>
      </c>
      <c r="G259" s="149">
        <v>648</v>
      </c>
      <c r="H259" s="173">
        <f>SUM(G259-F259)</f>
        <v>53</v>
      </c>
      <c r="I259" s="167">
        <f>H259/F259</f>
        <v>0.0890756302521008</v>
      </c>
      <c r="J259" s="167">
        <f>H259/G259</f>
        <v>0.0817901234567901</v>
      </c>
      <c r="K259" s="24"/>
      <c r="L259" s="24"/>
      <c r="M259" s="24"/>
      <c r="N259" s="24"/>
      <c r="O259" s="24"/>
      <c r="P259" s="24"/>
      <c r="Q259" s="24"/>
      <c r="R259" s="24"/>
      <c r="S259" s="24"/>
      <c r="T259" s="24"/>
      <c r="U259" s="24"/>
      <c r="V259" s="24"/>
      <c r="W259" s="24"/>
      <c r="X259" s="24"/>
      <c r="Y259" s="24"/>
      <c r="Z259" s="24"/>
    </row>
    <row r="260" ht="19.15" customHeight="1">
      <c r="A260" t="s" s="138">
        <v>8784</v>
      </c>
      <c r="B260" s="149">
        <v>8</v>
      </c>
      <c r="C260" s="149">
        <v>2</v>
      </c>
      <c r="D260" t="s" s="205">
        <v>9026</v>
      </c>
      <c r="E260" t="s" s="205">
        <v>36</v>
      </c>
      <c r="F260" s="223">
        <v>601</v>
      </c>
      <c r="G260" s="149">
        <v>610</v>
      </c>
      <c r="H260" s="173">
        <f>SUM(G260-F260)</f>
        <v>9</v>
      </c>
      <c r="I260" s="167">
        <f>H260/F260</f>
        <v>0.0149750415973378</v>
      </c>
      <c r="J260" s="167">
        <f>H260/G260</f>
        <v>0.0147540983606557</v>
      </c>
      <c r="K260" s="24"/>
      <c r="L260" s="24"/>
      <c r="M260" s="24"/>
      <c r="N260" s="24"/>
      <c r="O260" s="24"/>
      <c r="P260" s="24"/>
      <c r="Q260" s="24"/>
      <c r="R260" s="24"/>
      <c r="S260" s="24"/>
      <c r="T260" s="24"/>
      <c r="U260" s="24"/>
      <c r="V260" s="24"/>
      <c r="W260" s="24"/>
      <c r="X260" s="24"/>
      <c r="Y260" s="24"/>
      <c r="Z260" s="24"/>
    </row>
    <row r="261" ht="19.15" customHeight="1">
      <c r="A261" t="s" s="138">
        <v>8784</v>
      </c>
      <c r="B261" s="149">
        <v>8</v>
      </c>
      <c r="C261" s="149">
        <v>13</v>
      </c>
      <c r="D261" t="s" s="205">
        <v>9027</v>
      </c>
      <c r="E261" t="s" s="205">
        <v>60</v>
      </c>
      <c r="F261" s="223">
        <v>531</v>
      </c>
      <c r="G261" s="149">
        <v>589</v>
      </c>
      <c r="H261" s="173">
        <f>SUM(G261-F261)</f>
        <v>58</v>
      </c>
      <c r="I261" s="167">
        <f>H261/F261</f>
        <v>0.109227871939736</v>
      </c>
      <c r="J261" s="167">
        <f>H261/G261</f>
        <v>0.098471986417657</v>
      </c>
      <c r="K261" s="24"/>
      <c r="L261" s="24"/>
      <c r="M261" s="24"/>
      <c r="N261" s="24"/>
      <c r="O261" s="24"/>
      <c r="P261" s="24"/>
      <c r="Q261" s="24"/>
      <c r="R261" s="24"/>
      <c r="S261" s="24"/>
      <c r="T261" s="24"/>
      <c r="U261" s="24"/>
      <c r="V261" s="24"/>
      <c r="W261" s="24"/>
      <c r="X261" s="24"/>
      <c r="Y261" s="24"/>
      <c r="Z261" s="24"/>
    </row>
    <row r="262" ht="19.15" customHeight="1">
      <c r="A262" t="s" s="138">
        <v>8784</v>
      </c>
      <c r="B262" s="149">
        <v>8</v>
      </c>
      <c r="C262" s="149">
        <v>24</v>
      </c>
      <c r="D262" t="s" s="205">
        <v>9028</v>
      </c>
      <c r="E262" t="s" s="205">
        <v>52</v>
      </c>
      <c r="F262" s="223">
        <v>562</v>
      </c>
      <c r="G262" s="149">
        <v>570</v>
      </c>
      <c r="H262" s="173">
        <f>SUM(G262-F262)</f>
        <v>8</v>
      </c>
      <c r="I262" s="167">
        <f>H262/F262</f>
        <v>0.0142348754448399</v>
      </c>
      <c r="J262" s="167">
        <f>H262/G262</f>
        <v>0.0140350877192982</v>
      </c>
      <c r="K262" s="24"/>
      <c r="L262" s="24"/>
      <c r="M262" s="24"/>
      <c r="N262" s="24"/>
      <c r="O262" s="24"/>
      <c r="P262" s="24"/>
      <c r="Q262" s="24"/>
      <c r="R262" s="24"/>
      <c r="S262" s="24"/>
      <c r="T262" s="24"/>
      <c r="U262" s="24"/>
      <c r="V262" s="24"/>
      <c r="W262" s="24"/>
      <c r="X262" s="24"/>
      <c r="Y262" s="24"/>
      <c r="Z262" s="24"/>
    </row>
    <row r="263" ht="19.15" customHeight="1">
      <c r="A263" t="s" s="138">
        <v>8784</v>
      </c>
      <c r="B263" s="149">
        <v>8</v>
      </c>
      <c r="C263" s="149">
        <v>15</v>
      </c>
      <c r="D263" t="s" s="205">
        <v>9029</v>
      </c>
      <c r="E263" t="s" s="205">
        <v>44</v>
      </c>
      <c r="F263" s="342">
        <v>400</v>
      </c>
      <c r="G263" s="343">
        <v>501</v>
      </c>
      <c r="H263" s="173">
        <f>SUM(G263-F263)</f>
        <v>101</v>
      </c>
      <c r="I263" s="167">
        <f>H263/F263</f>
        <v>0.2525</v>
      </c>
      <c r="J263" s="167">
        <f>H263/G263</f>
        <v>0.201596806387226</v>
      </c>
      <c r="K263" s="24"/>
      <c r="L263" s="24"/>
      <c r="M263" s="24"/>
      <c r="N263" s="24"/>
      <c r="O263" s="24"/>
      <c r="P263" s="24"/>
      <c r="Q263" s="24"/>
      <c r="R263" s="24"/>
      <c r="S263" s="24"/>
      <c r="T263" s="24"/>
      <c r="U263" s="24"/>
      <c r="V263" s="24"/>
      <c r="W263" s="24"/>
      <c r="X263" s="24"/>
      <c r="Y263" s="24"/>
      <c r="Z263" s="24"/>
    </row>
    <row r="264" ht="19.15" customHeight="1">
      <c r="A264" t="s" s="138">
        <v>8784</v>
      </c>
      <c r="B264" s="149">
        <v>8</v>
      </c>
      <c r="C264" s="149">
        <v>19</v>
      </c>
      <c r="D264" t="s" s="205">
        <v>9030</v>
      </c>
      <c r="E264" t="s" s="205">
        <v>38</v>
      </c>
      <c r="F264" s="223">
        <v>367</v>
      </c>
      <c r="G264" s="149">
        <v>379</v>
      </c>
      <c r="H264" s="173">
        <f>SUM(G264-F264)</f>
        <v>12</v>
      </c>
      <c r="I264" s="167">
        <f>H264/F264</f>
        <v>0.0326975476839237</v>
      </c>
      <c r="J264" s="167">
        <f>H264/G264</f>
        <v>0.0316622691292876</v>
      </c>
      <c r="K264" s="24"/>
      <c r="L264" s="24"/>
      <c r="M264" s="24"/>
      <c r="N264" s="24"/>
      <c r="O264" s="24"/>
      <c r="P264" s="24"/>
      <c r="Q264" s="24"/>
      <c r="R264" s="24"/>
      <c r="S264" s="24"/>
      <c r="T264" s="24"/>
      <c r="U264" s="24"/>
      <c r="V264" s="24"/>
      <c r="W264" s="24"/>
      <c r="X264" s="24"/>
      <c r="Y264" s="24"/>
      <c r="Z264" s="24"/>
    </row>
    <row r="265" ht="19.15" customHeight="1">
      <c r="A265" t="s" s="138">
        <v>8784</v>
      </c>
      <c r="B265" s="149">
        <v>8</v>
      </c>
      <c r="C265" s="149">
        <v>34</v>
      </c>
      <c r="D265" t="s" s="205">
        <v>9031</v>
      </c>
      <c r="E265" t="s" s="205">
        <v>72</v>
      </c>
      <c r="F265" s="223">
        <v>361</v>
      </c>
      <c r="G265" s="149">
        <v>378</v>
      </c>
      <c r="H265" s="173">
        <f>SUM(G265-F265)</f>
        <v>17</v>
      </c>
      <c r="I265" s="167">
        <f>H265/F265</f>
        <v>0.0470914127423823</v>
      </c>
      <c r="J265" s="167">
        <f>H265/G265</f>
        <v>0.044973544973545</v>
      </c>
      <c r="K265" s="24"/>
      <c r="L265" s="24"/>
      <c r="M265" s="24"/>
      <c r="N265" s="24"/>
      <c r="O265" s="24"/>
      <c r="P265" s="24"/>
      <c r="Q265" s="24"/>
      <c r="R265" s="24"/>
      <c r="S265" s="24"/>
      <c r="T265" s="24"/>
      <c r="U265" s="24"/>
      <c r="V265" s="24"/>
      <c r="W265" s="24"/>
      <c r="X265" s="24"/>
      <c r="Y265" s="24"/>
      <c r="Z265" s="24"/>
    </row>
    <row r="266" ht="19.15" customHeight="1">
      <c r="A266" t="s" s="138">
        <v>8784</v>
      </c>
      <c r="B266" s="149">
        <v>8</v>
      </c>
      <c r="C266" s="149">
        <v>21</v>
      </c>
      <c r="D266" t="s" s="205">
        <v>9032</v>
      </c>
      <c r="E266" t="s" s="205">
        <v>62</v>
      </c>
      <c r="F266" s="223">
        <v>298</v>
      </c>
      <c r="G266" s="149">
        <v>310</v>
      </c>
      <c r="H266" s="173">
        <f>SUM(G266-F266)</f>
        <v>12</v>
      </c>
      <c r="I266" s="167">
        <f>H266/F266</f>
        <v>0.0402684563758389</v>
      </c>
      <c r="J266" s="167">
        <f>H266/G266</f>
        <v>0.0387096774193548</v>
      </c>
      <c r="K266" s="24"/>
      <c r="L266" s="24"/>
      <c r="M266" s="24"/>
      <c r="N266" s="24"/>
      <c r="O266" s="24"/>
      <c r="P266" s="24"/>
      <c r="Q266" s="24"/>
      <c r="R266" s="24"/>
      <c r="S266" s="24"/>
      <c r="T266" s="24"/>
      <c r="U266" s="24"/>
      <c r="V266" s="24"/>
      <c r="W266" s="24"/>
      <c r="X266" s="24"/>
      <c r="Y266" s="24"/>
      <c r="Z266" s="24"/>
    </row>
    <row r="267" ht="19.15" customHeight="1">
      <c r="A267" t="s" s="138">
        <v>8784</v>
      </c>
      <c r="B267" s="149">
        <v>8</v>
      </c>
      <c r="C267" s="149">
        <v>35</v>
      </c>
      <c r="D267" t="s" s="205">
        <v>9033</v>
      </c>
      <c r="E267" t="s" s="205">
        <v>173</v>
      </c>
      <c r="F267" s="223">
        <v>289</v>
      </c>
      <c r="G267" s="149">
        <v>291</v>
      </c>
      <c r="H267" s="173">
        <f>SUM(G267-F267)</f>
        <v>2</v>
      </c>
      <c r="I267" s="167">
        <f>H267/F267</f>
        <v>0.00692041522491349</v>
      </c>
      <c r="J267" s="167">
        <f>H267/G267</f>
        <v>0.00687285223367698</v>
      </c>
      <c r="K267" s="24"/>
      <c r="L267" s="24"/>
      <c r="M267" s="24"/>
      <c r="N267" s="24"/>
      <c r="O267" s="24"/>
      <c r="P267" s="24"/>
      <c r="Q267" s="24"/>
      <c r="R267" s="24"/>
      <c r="S267" s="24"/>
      <c r="T267" s="24"/>
      <c r="U267" s="24"/>
      <c r="V267" s="24"/>
      <c r="W267" s="24"/>
      <c r="X267" s="24"/>
      <c r="Y267" s="24"/>
      <c r="Z267" s="24"/>
    </row>
    <row r="268" ht="19.15" customHeight="1">
      <c r="A268" t="s" s="138">
        <v>8784</v>
      </c>
      <c r="B268" s="149">
        <v>8</v>
      </c>
      <c r="C268" s="149">
        <v>23</v>
      </c>
      <c r="D268" t="s" s="205">
        <v>8796</v>
      </c>
      <c r="E268" t="s" s="205">
        <v>58</v>
      </c>
      <c r="F268" s="240">
        <v>279</v>
      </c>
      <c r="G268" s="172">
        <v>277</v>
      </c>
      <c r="H268" s="173">
        <f>SUM(G268-F268)</f>
        <v>-2</v>
      </c>
      <c r="I268" s="167">
        <f>H268/F268</f>
        <v>-0.00716845878136201</v>
      </c>
      <c r="J268" s="167">
        <f>H268/G268</f>
        <v>-0.00722021660649819</v>
      </c>
      <c r="K268" s="24"/>
      <c r="L268" s="24"/>
      <c r="M268" s="24"/>
      <c r="N268" s="24"/>
      <c r="O268" s="24"/>
      <c r="P268" s="24"/>
      <c r="Q268" s="24"/>
      <c r="R268" s="24"/>
      <c r="S268" s="24"/>
      <c r="T268" s="24"/>
      <c r="U268" s="24"/>
      <c r="V268" s="24"/>
      <c r="W268" s="24"/>
      <c r="X268" s="24"/>
      <c r="Y268" s="24"/>
      <c r="Z268" s="24"/>
    </row>
    <row r="269" ht="19.15" customHeight="1">
      <c r="A269" t="s" s="138">
        <v>8784</v>
      </c>
      <c r="B269" s="149">
        <v>8</v>
      </c>
      <c r="C269" s="149">
        <v>30</v>
      </c>
      <c r="D269" t="s" s="205">
        <v>9034</v>
      </c>
      <c r="E269" t="s" s="205">
        <v>116</v>
      </c>
      <c r="F269" s="223">
        <v>258</v>
      </c>
      <c r="G269" s="149">
        <v>265</v>
      </c>
      <c r="H269" s="173">
        <f>SUM(G269-F269)</f>
        <v>7</v>
      </c>
      <c r="I269" s="167">
        <f>H269/F269</f>
        <v>0.0271317829457364</v>
      </c>
      <c r="J269" s="167">
        <f>H269/G269</f>
        <v>0.0264150943396226</v>
      </c>
      <c r="K269" s="24"/>
      <c r="L269" s="24"/>
      <c r="M269" s="24"/>
      <c r="N269" s="24"/>
      <c r="O269" s="24"/>
      <c r="P269" s="24"/>
      <c r="Q269" s="24"/>
      <c r="R269" s="24"/>
      <c r="S269" s="24"/>
      <c r="T269" s="24"/>
      <c r="U269" s="24"/>
      <c r="V269" s="24"/>
      <c r="W269" s="24"/>
      <c r="X269" s="24"/>
      <c r="Y269" s="24"/>
      <c r="Z269" s="24"/>
    </row>
    <row r="270" ht="19.15" customHeight="1">
      <c r="A270" t="s" s="138">
        <v>8784</v>
      </c>
      <c r="B270" s="149">
        <v>8</v>
      </c>
      <c r="C270" s="149">
        <v>5</v>
      </c>
      <c r="D270" t="s" s="205">
        <v>9035</v>
      </c>
      <c r="E270" t="s" s="205">
        <v>70</v>
      </c>
      <c r="F270" s="223">
        <v>231</v>
      </c>
      <c r="G270" s="149">
        <v>241</v>
      </c>
      <c r="H270" s="173">
        <f>SUM(G270-F270)</f>
        <v>10</v>
      </c>
      <c r="I270" s="167">
        <f>H270/F270</f>
        <v>0.0432900432900433</v>
      </c>
      <c r="J270" s="167">
        <f>H270/G270</f>
        <v>0.04149377593361</v>
      </c>
      <c r="K270" s="24"/>
      <c r="L270" s="24"/>
      <c r="M270" s="24"/>
      <c r="N270" s="24"/>
      <c r="O270" s="24"/>
      <c r="P270" s="24"/>
      <c r="Q270" s="24"/>
      <c r="R270" s="24"/>
      <c r="S270" s="24"/>
      <c r="T270" s="24"/>
      <c r="U270" s="24"/>
      <c r="V270" s="24"/>
      <c r="W270" s="24"/>
      <c r="X270" s="24"/>
      <c r="Y270" s="24"/>
      <c r="Z270" s="24"/>
    </row>
    <row r="271" ht="19.15" customHeight="1">
      <c r="A271" t="s" s="138">
        <v>8784</v>
      </c>
      <c r="B271" s="149">
        <v>8</v>
      </c>
      <c r="C271" s="149">
        <v>28</v>
      </c>
      <c r="D271" t="s" s="205">
        <v>9036</v>
      </c>
      <c r="E271" t="s" s="205">
        <v>119</v>
      </c>
      <c r="F271" s="223">
        <v>211</v>
      </c>
      <c r="G271" s="149">
        <v>239</v>
      </c>
      <c r="H271" s="173">
        <f>SUM(G271-F271)</f>
        <v>28</v>
      </c>
      <c r="I271" s="167">
        <f>H271/F271</f>
        <v>0.132701421800948</v>
      </c>
      <c r="J271" s="167">
        <f>H271/G271</f>
        <v>0.117154811715481</v>
      </c>
      <c r="K271" s="24"/>
      <c r="L271" s="24"/>
      <c r="M271" s="24"/>
      <c r="N271" s="24"/>
      <c r="O271" s="24"/>
      <c r="P271" s="24"/>
      <c r="Q271" s="24"/>
      <c r="R271" s="24"/>
      <c r="S271" s="24"/>
      <c r="T271" s="24"/>
      <c r="U271" s="24"/>
      <c r="V271" s="24"/>
      <c r="W271" s="24"/>
      <c r="X271" s="24"/>
      <c r="Y271" s="24"/>
      <c r="Z271" s="24"/>
    </row>
    <row r="272" ht="19.15" customHeight="1">
      <c r="A272" t="s" s="138">
        <v>8784</v>
      </c>
      <c r="B272" s="149">
        <v>8</v>
      </c>
      <c r="C272" s="149">
        <v>7</v>
      </c>
      <c r="D272" t="s" s="205">
        <v>9037</v>
      </c>
      <c r="E272" t="s" s="205">
        <v>64</v>
      </c>
      <c r="F272" s="223">
        <v>167</v>
      </c>
      <c r="G272" s="149">
        <v>191</v>
      </c>
      <c r="H272" s="173">
        <f>SUM(G272-F272)</f>
        <v>24</v>
      </c>
      <c r="I272" s="167">
        <f>H272/F272</f>
        <v>0.143712574850299</v>
      </c>
      <c r="J272" s="167">
        <f>H272/G272</f>
        <v>0.12565445026178</v>
      </c>
      <c r="K272" s="24"/>
      <c r="L272" s="24"/>
      <c r="M272" s="24"/>
      <c r="N272" s="24"/>
      <c r="O272" s="24"/>
      <c r="P272" s="24"/>
      <c r="Q272" s="24"/>
      <c r="R272" s="24"/>
      <c r="S272" s="24"/>
      <c r="T272" s="24"/>
      <c r="U272" s="24"/>
      <c r="V272" s="24"/>
      <c r="W272" s="24"/>
      <c r="X272" s="24"/>
      <c r="Y272" s="24"/>
      <c r="Z272" s="24"/>
    </row>
    <row r="273" ht="19.15" customHeight="1">
      <c r="A273" t="s" s="138">
        <v>8784</v>
      </c>
      <c r="B273" s="149">
        <v>8</v>
      </c>
      <c r="C273" s="149">
        <v>26</v>
      </c>
      <c r="D273" t="s" s="205">
        <v>9038</v>
      </c>
      <c r="E273" t="s" s="205">
        <v>40</v>
      </c>
      <c r="F273" s="223">
        <v>151</v>
      </c>
      <c r="G273" s="149">
        <v>157</v>
      </c>
      <c r="H273" s="173">
        <f>SUM(G273-F273)</f>
        <v>6</v>
      </c>
      <c r="I273" s="167">
        <f>H273/F273</f>
        <v>0.0397350993377483</v>
      </c>
      <c r="J273" s="167">
        <f>H273/G273</f>
        <v>0.0382165605095541</v>
      </c>
      <c r="K273" s="24"/>
      <c r="L273" s="24"/>
      <c r="M273" s="24"/>
      <c r="N273" s="24"/>
      <c r="O273" s="24"/>
      <c r="P273" s="24"/>
      <c r="Q273" s="24"/>
      <c r="R273" s="24"/>
      <c r="S273" s="24"/>
      <c r="T273" s="24"/>
      <c r="U273" s="24"/>
      <c r="V273" s="24"/>
      <c r="W273" s="24"/>
      <c r="X273" s="24"/>
      <c r="Y273" s="24"/>
      <c r="Z273" s="24"/>
    </row>
    <row r="274" ht="19.15" customHeight="1">
      <c r="A274" t="s" s="138">
        <v>8784</v>
      </c>
      <c r="B274" s="149">
        <v>8</v>
      </c>
      <c r="C274" s="149">
        <v>32</v>
      </c>
      <c r="D274" t="s" s="205">
        <v>9039</v>
      </c>
      <c r="E274" t="s" s="205">
        <v>42</v>
      </c>
      <c r="F274" s="223">
        <v>152</v>
      </c>
      <c r="G274" s="149">
        <v>154</v>
      </c>
      <c r="H274" s="173">
        <f>SUM(G274-F274)</f>
        <v>2</v>
      </c>
      <c r="I274" s="167">
        <f>H274/F274</f>
        <v>0.0131578947368421</v>
      </c>
      <c r="J274" s="167">
        <f>H274/G274</f>
        <v>0.012987012987013</v>
      </c>
      <c r="K274" s="24"/>
      <c r="L274" s="24"/>
      <c r="M274" s="24"/>
      <c r="N274" s="24"/>
      <c r="O274" s="24"/>
      <c r="P274" s="24"/>
      <c r="Q274" s="24"/>
      <c r="R274" s="24"/>
      <c r="S274" s="24"/>
      <c r="T274" s="24"/>
      <c r="U274" s="24"/>
      <c r="V274" s="24"/>
      <c r="W274" s="24"/>
      <c r="X274" s="24"/>
      <c r="Y274" s="24"/>
      <c r="Z274" s="24"/>
    </row>
    <row r="275" ht="19.15" customHeight="1">
      <c r="A275" t="s" s="138">
        <v>8784</v>
      </c>
      <c r="B275" s="149">
        <v>8</v>
      </c>
      <c r="C275" s="149">
        <v>16</v>
      </c>
      <c r="D275" t="s" s="205">
        <v>8792</v>
      </c>
      <c r="E275" t="s" s="205">
        <v>66</v>
      </c>
      <c r="F275" s="342">
        <v>87</v>
      </c>
      <c r="G275" s="343">
        <v>117</v>
      </c>
      <c r="H275" s="173">
        <f>SUM(G275-F275)</f>
        <v>30</v>
      </c>
      <c r="I275" s="167">
        <f>H275/F275</f>
        <v>0.344827586206897</v>
      </c>
      <c r="J275" s="167">
        <f>H275/G275</f>
        <v>0.256410256410256</v>
      </c>
      <c r="K275" s="24"/>
      <c r="L275" s="24"/>
      <c r="M275" s="24"/>
      <c r="N275" s="24"/>
      <c r="O275" s="24"/>
      <c r="P275" s="24"/>
      <c r="Q275" s="24"/>
      <c r="R275" s="24"/>
      <c r="S275" s="24"/>
      <c r="T275" s="24"/>
      <c r="U275" s="24"/>
      <c r="V275" s="24"/>
      <c r="W275" s="24"/>
      <c r="X275" s="24"/>
      <c r="Y275" s="24"/>
      <c r="Z275" s="24"/>
    </row>
    <row r="276" ht="19.15" customHeight="1">
      <c r="A276" t="s" s="138">
        <v>8784</v>
      </c>
      <c r="B276" s="149">
        <v>8</v>
      </c>
      <c r="C276" s="149">
        <v>31</v>
      </c>
      <c r="D276" t="s" s="205">
        <v>9040</v>
      </c>
      <c r="E276" t="s" s="205">
        <v>106</v>
      </c>
      <c r="F276" s="223">
        <v>92</v>
      </c>
      <c r="G276" s="149">
        <v>104</v>
      </c>
      <c r="H276" s="173">
        <f>SUM(G276-F276)</f>
        <v>12</v>
      </c>
      <c r="I276" s="167">
        <f>H276/F276</f>
        <v>0.130434782608696</v>
      </c>
      <c r="J276" s="167">
        <f>H276/G276</f>
        <v>0.115384615384615</v>
      </c>
      <c r="K276" s="24"/>
      <c r="L276" s="24"/>
      <c r="M276" s="24"/>
      <c r="N276" s="24"/>
      <c r="O276" s="24"/>
      <c r="P276" s="24"/>
      <c r="Q276" s="24"/>
      <c r="R276" s="24"/>
      <c r="S276" s="24"/>
      <c r="T276" s="24"/>
      <c r="U276" s="24"/>
      <c r="V276" s="24"/>
      <c r="W276" s="24"/>
      <c r="X276" s="24"/>
      <c r="Y276" s="24"/>
      <c r="Z276" s="24"/>
    </row>
    <row r="277" ht="19.15" customHeight="1">
      <c r="A277" t="s" s="138">
        <v>8784</v>
      </c>
      <c r="B277" s="149">
        <v>8</v>
      </c>
      <c r="C277" s="149">
        <v>17</v>
      </c>
      <c r="D277" t="s" s="205">
        <v>9041</v>
      </c>
      <c r="E277" t="s" s="205">
        <v>56</v>
      </c>
      <c r="F277" s="223">
        <v>100</v>
      </c>
      <c r="G277" s="149">
        <v>102</v>
      </c>
      <c r="H277" s="173">
        <f>SUM(G277-F277)</f>
        <v>2</v>
      </c>
      <c r="I277" s="167">
        <f>H277/F277</f>
        <v>0.02</v>
      </c>
      <c r="J277" s="167">
        <f>H277/G277</f>
        <v>0.0196078431372549</v>
      </c>
      <c r="K277" s="24"/>
      <c r="L277" s="24"/>
      <c r="M277" s="24"/>
      <c r="N277" s="24"/>
      <c r="O277" s="24"/>
      <c r="P277" s="24"/>
      <c r="Q277" s="24"/>
      <c r="R277" s="24"/>
      <c r="S277" s="24"/>
      <c r="T277" s="24"/>
      <c r="U277" s="24"/>
      <c r="V277" s="24"/>
      <c r="W277" s="24"/>
      <c r="X277" s="24"/>
      <c r="Y277" s="24"/>
      <c r="Z277" s="24"/>
    </row>
    <row r="278" ht="19.15" customHeight="1">
      <c r="A278" t="s" s="138">
        <v>8784</v>
      </c>
      <c r="B278" s="149">
        <v>8</v>
      </c>
      <c r="C278" s="149">
        <v>22</v>
      </c>
      <c r="D278" t="s" s="205">
        <v>9054</v>
      </c>
      <c r="E278" t="s" s="205">
        <v>48</v>
      </c>
      <c r="F278" s="240">
        <v>101</v>
      </c>
      <c r="G278" s="172">
        <v>100</v>
      </c>
      <c r="H278" s="173">
        <f>SUM(G278-F278)</f>
        <v>-1</v>
      </c>
      <c r="I278" s="167">
        <f>H278/F278</f>
        <v>-0.009900990099009899</v>
      </c>
      <c r="J278" s="167">
        <f>H278/G278</f>
        <v>-0.01</v>
      </c>
      <c r="K278" s="24"/>
      <c r="L278" s="24"/>
      <c r="M278" s="24"/>
      <c r="N278" s="24"/>
      <c r="O278" s="24"/>
      <c r="P278" s="24"/>
      <c r="Q278" s="24"/>
      <c r="R278" s="24"/>
      <c r="S278" s="24"/>
      <c r="T278" s="24"/>
      <c r="U278" s="24"/>
      <c r="V278" s="24"/>
      <c r="W278" s="24"/>
      <c r="X278" s="24"/>
      <c r="Y278" s="24"/>
      <c r="Z278" s="24"/>
    </row>
    <row r="279" ht="19.15" customHeight="1">
      <c r="A279" t="s" s="138">
        <v>8784</v>
      </c>
      <c r="B279" s="149">
        <v>8</v>
      </c>
      <c r="C279" s="149">
        <v>33</v>
      </c>
      <c r="D279" t="s" s="205">
        <v>9042</v>
      </c>
      <c r="E279" t="s" s="205">
        <v>54</v>
      </c>
      <c r="F279" s="223">
        <v>90</v>
      </c>
      <c r="G279" s="149">
        <v>98</v>
      </c>
      <c r="H279" s="173">
        <f>SUM(G279-F279)</f>
        <v>8</v>
      </c>
      <c r="I279" s="167">
        <f>H279/F279</f>
        <v>0.08888888888888891</v>
      </c>
      <c r="J279" s="167">
        <f>H279/G279</f>
        <v>0.0816326530612245</v>
      </c>
      <c r="K279" s="24"/>
      <c r="L279" s="24"/>
      <c r="M279" s="24"/>
      <c r="N279" s="24"/>
      <c r="O279" s="24"/>
      <c r="P279" s="24"/>
      <c r="Q279" s="24"/>
      <c r="R279" s="24"/>
      <c r="S279" s="24"/>
      <c r="T279" s="24"/>
      <c r="U279" s="24"/>
      <c r="V279" s="24"/>
      <c r="W279" s="24"/>
      <c r="X279" s="24"/>
      <c r="Y279" s="24"/>
      <c r="Z279" s="24"/>
    </row>
    <row r="280" ht="19.15" customHeight="1">
      <c r="A280" t="s" s="138">
        <v>8784</v>
      </c>
      <c r="B280" s="149">
        <v>8</v>
      </c>
      <c r="C280" s="149">
        <v>36</v>
      </c>
      <c r="D280" t="s" s="205">
        <v>9043</v>
      </c>
      <c r="E280" t="s" s="205">
        <v>153</v>
      </c>
      <c r="F280" s="223">
        <v>76</v>
      </c>
      <c r="G280" s="149">
        <v>78</v>
      </c>
      <c r="H280" s="173">
        <f>SUM(G280-F280)</f>
        <v>2</v>
      </c>
      <c r="I280" s="167">
        <f>H280/F280</f>
        <v>0.0263157894736842</v>
      </c>
      <c r="J280" s="167">
        <f>H280/G280</f>
        <v>0.0256410256410256</v>
      </c>
      <c r="K280" s="24"/>
      <c r="L280" s="24"/>
      <c r="M280" s="24"/>
      <c r="N280" s="24"/>
      <c r="O280" s="24"/>
      <c r="P280" s="24"/>
      <c r="Q280" s="24"/>
      <c r="R280" s="24"/>
      <c r="S280" s="24"/>
      <c r="T280" s="24"/>
      <c r="U280" s="24"/>
      <c r="V280" s="24"/>
      <c r="W280" s="24"/>
      <c r="X280" s="24"/>
      <c r="Y280" s="24"/>
      <c r="Z280" s="24"/>
    </row>
    <row r="281" ht="19.15" customHeight="1">
      <c r="A281" t="s" s="138">
        <v>8784</v>
      </c>
      <c r="B281" s="149">
        <v>8</v>
      </c>
      <c r="C281" s="149">
        <v>18</v>
      </c>
      <c r="D281" t="s" s="205">
        <v>9044</v>
      </c>
      <c r="E281" t="s" s="205">
        <v>74</v>
      </c>
      <c r="F281" s="223">
        <v>49</v>
      </c>
      <c r="G281" s="149">
        <v>55</v>
      </c>
      <c r="H281" s="173">
        <f>SUM(G281-F281)</f>
        <v>6</v>
      </c>
      <c r="I281" s="167">
        <f>H281/F281</f>
        <v>0.122448979591837</v>
      </c>
      <c r="J281" s="167">
        <f>H281/G281</f>
        <v>0.109090909090909</v>
      </c>
      <c r="K281" s="24"/>
      <c r="L281" s="24"/>
      <c r="M281" s="24"/>
      <c r="N281" s="24"/>
      <c r="O281" s="24"/>
      <c r="P281" s="24"/>
      <c r="Q281" s="24"/>
      <c r="R281" s="24"/>
      <c r="S281" s="24"/>
      <c r="T281" s="24"/>
      <c r="U281" s="24"/>
      <c r="V281" s="24"/>
      <c r="W281" s="24"/>
      <c r="X281" s="24"/>
      <c r="Y281" s="24"/>
      <c r="Z281" s="24"/>
    </row>
    <row r="282" ht="19.15" customHeight="1">
      <c r="A282" t="s" s="138">
        <v>8784</v>
      </c>
      <c r="B282" s="149">
        <v>8</v>
      </c>
      <c r="C282" s="149">
        <v>29</v>
      </c>
      <c r="D282" t="s" s="205">
        <v>9045</v>
      </c>
      <c r="E282" t="s" s="205">
        <v>76</v>
      </c>
      <c r="F282" s="223">
        <v>47</v>
      </c>
      <c r="G282" s="149">
        <v>48</v>
      </c>
      <c r="H282" s="173">
        <f>SUM(G282-F282)</f>
        <v>1</v>
      </c>
      <c r="I282" s="167">
        <f>H282/F282</f>
        <v>0.0212765957446809</v>
      </c>
      <c r="J282" s="167">
        <f>H282/G282</f>
        <v>0.0208333333333333</v>
      </c>
      <c r="K282" s="24"/>
      <c r="L282" s="24"/>
      <c r="M282" s="24"/>
      <c r="N282" s="24"/>
      <c r="O282" s="24"/>
      <c r="P282" s="24"/>
      <c r="Q282" s="24"/>
      <c r="R282" s="24"/>
      <c r="S282" s="24"/>
      <c r="T282" s="24"/>
      <c r="U282" s="24"/>
      <c r="V282" s="24"/>
      <c r="W282" s="24"/>
      <c r="X282" s="24"/>
      <c r="Y282" s="24"/>
      <c r="Z282" s="24"/>
    </row>
    <row r="283" ht="19.15" customHeight="1">
      <c r="A283" t="s" s="138">
        <v>8784</v>
      </c>
      <c r="B283" s="149">
        <v>8</v>
      </c>
      <c r="C283" s="149">
        <v>25</v>
      </c>
      <c r="D283" t="s" s="205">
        <v>9046</v>
      </c>
      <c r="E283" t="s" s="205">
        <v>237</v>
      </c>
      <c r="F283" s="223">
        <v>36</v>
      </c>
      <c r="G283" s="149">
        <v>36</v>
      </c>
      <c r="H283" s="173">
        <f>SUM(G283-F283)</f>
        <v>0</v>
      </c>
      <c r="I283" s="167">
        <f>H283/F283</f>
        <v>0</v>
      </c>
      <c r="J283" s="167">
        <f>H283/G283</f>
        <v>0</v>
      </c>
      <c r="K283" s="24"/>
      <c r="L283" s="24"/>
      <c r="M283" s="24"/>
      <c r="N283" s="24"/>
      <c r="O283" s="24"/>
      <c r="P283" s="24"/>
      <c r="Q283" s="24"/>
      <c r="R283" s="24"/>
      <c r="S283" s="24"/>
      <c r="T283" s="24"/>
      <c r="U283" s="24"/>
      <c r="V283" s="24"/>
      <c r="W283" s="24"/>
      <c r="X283" s="24"/>
      <c r="Y283" s="24"/>
      <c r="Z283" s="24"/>
    </row>
    <row r="284" ht="19.15" customHeight="1">
      <c r="A284" t="s" s="138">
        <v>8784</v>
      </c>
      <c r="B284" s="149">
        <v>8</v>
      </c>
      <c r="C284" s="149">
        <v>27</v>
      </c>
      <c r="D284" t="s" s="205">
        <v>9047</v>
      </c>
      <c r="E284" t="s" s="205">
        <v>147</v>
      </c>
      <c r="F284" s="223">
        <v>34</v>
      </c>
      <c r="G284" s="149">
        <v>36</v>
      </c>
      <c r="H284" s="173">
        <f>SUM(G284-F284)</f>
        <v>2</v>
      </c>
      <c r="I284" s="167">
        <f>H284/F284</f>
        <v>0.0588235294117647</v>
      </c>
      <c r="J284" s="167">
        <f>H284/G284</f>
        <v>0.0555555555555556</v>
      </c>
      <c r="K284" s="24"/>
      <c r="L284" s="24"/>
      <c r="M284" s="24"/>
      <c r="N284" s="24"/>
      <c r="O284" s="24"/>
      <c r="P284" s="24"/>
      <c r="Q284" s="24"/>
      <c r="R284" s="24"/>
      <c r="S284" s="24"/>
      <c r="T284" s="24"/>
      <c r="U284" s="24"/>
      <c r="V284" s="24"/>
      <c r="W284" s="24"/>
      <c r="X284" s="24"/>
      <c r="Y284" s="24"/>
      <c r="Z284" s="24"/>
    </row>
    <row r="285" ht="19.15" customHeight="1">
      <c r="A285" t="s" s="138">
        <v>8784</v>
      </c>
      <c r="B285" s="149">
        <v>8</v>
      </c>
      <c r="C285" s="149">
        <v>12</v>
      </c>
      <c r="D285" t="s" s="205">
        <v>9048</v>
      </c>
      <c r="E285" t="s" s="205">
        <v>78</v>
      </c>
      <c r="F285" s="223">
        <v>0</v>
      </c>
      <c r="G285" s="149">
        <v>0</v>
      </c>
      <c r="H285" s="206">
        <f>SUM(G285-F285)</f>
        <v>0</v>
      </c>
      <c r="I285" s="176">
        <f>H285/F285</f>
      </c>
      <c r="J285" s="176">
        <f>H285/G285</f>
      </c>
      <c r="K285" s="174"/>
      <c r="L285" s="174"/>
      <c r="M285" s="174"/>
      <c r="N285" s="174"/>
      <c r="O285" s="174"/>
      <c r="P285" s="174"/>
      <c r="Q285" s="174"/>
      <c r="R285" s="174"/>
      <c r="S285" s="174"/>
      <c r="T285" s="174"/>
      <c r="U285" s="174"/>
      <c r="V285" s="174"/>
      <c r="W285" s="174"/>
      <c r="X285" s="174"/>
      <c r="Y285" s="174"/>
      <c r="Z285" s="174"/>
    </row>
    <row r="286" ht="13.65" customHeight="1">
      <c r="A286" s="192"/>
      <c r="B286" s="183"/>
      <c r="C286" s="183"/>
      <c r="D286" s="183"/>
      <c r="E286" s="183"/>
      <c r="F286" s="194">
        <f>SUM(F249:F285)</f>
        <v>96060</v>
      </c>
      <c r="G286" s="194">
        <f>SUM(G249:G285)</f>
        <v>100731</v>
      </c>
      <c r="H286" s="194">
        <f>SUM(H249:H285)</f>
        <v>4671</v>
      </c>
      <c r="I286" s="182">
        <f>H286/F286</f>
        <v>0.0486258588382261</v>
      </c>
      <c r="J286" s="182">
        <f>H286/G286</f>
        <v>0.0463710277868779</v>
      </c>
      <c r="K286" s="183"/>
      <c r="L286" s="183"/>
      <c r="M286" s="183"/>
      <c r="N286" s="183"/>
      <c r="O286" s="183"/>
      <c r="P286" s="183"/>
      <c r="Q286" s="183"/>
      <c r="R286" s="183"/>
      <c r="S286" s="183"/>
      <c r="T286" s="183"/>
      <c r="U286" s="183"/>
      <c r="V286" s="183"/>
      <c r="W286" s="183"/>
      <c r="X286" s="183"/>
      <c r="Y286" s="183"/>
      <c r="Z286" s="184"/>
    </row>
    <row r="287" ht="13.65" customHeight="1">
      <c r="A287" s="195"/>
      <c r="B287" s="195"/>
      <c r="C287" s="195"/>
      <c r="D287" s="195"/>
      <c r="E287" s="195"/>
      <c r="F287" s="195"/>
      <c r="G287" s="195"/>
      <c r="H287" s="195"/>
      <c r="I287" s="196">
        <f>H287/F287</f>
      </c>
      <c r="J287" s="196">
        <f>H287/G287</f>
      </c>
      <c r="K287" s="195"/>
      <c r="L287" s="195"/>
      <c r="M287" s="195"/>
      <c r="N287" s="195"/>
      <c r="O287" s="195"/>
      <c r="P287" s="195"/>
      <c r="Q287" s="195"/>
      <c r="R287" s="195"/>
      <c r="S287" s="195"/>
      <c r="T287" s="195"/>
      <c r="U287" s="195"/>
      <c r="V287" s="195"/>
      <c r="W287" s="195"/>
      <c r="X287" s="195"/>
      <c r="Y287" s="195"/>
      <c r="Z287" s="195"/>
    </row>
    <row r="288" ht="13.65" customHeight="1">
      <c r="A288" s="215"/>
      <c r="B288" s="216"/>
      <c r="C288" s="216"/>
      <c r="D288" s="216"/>
      <c r="E288" s="216"/>
      <c r="F288" s="218">
        <f>SUM(F286,F247,F213,F178,F146,F106,F70,F36)</f>
        <v>732947</v>
      </c>
      <c r="G288" s="218">
        <f>SUM(G286,G247,G213,G178,G146,G106,G70,G36)</f>
        <v>773145</v>
      </c>
      <c r="H288" s="218">
        <f>SUM(H286,H247,H213,H178,H146,H106,H70,H36)</f>
        <v>40198</v>
      </c>
      <c r="I288" s="235">
        <f>H288/F288</f>
        <v>0.0548443475449112</v>
      </c>
      <c r="J288" s="235">
        <f>H288/G288</f>
        <v>0.0519928344618409</v>
      </c>
      <c r="K288" s="216"/>
      <c r="L288" s="216"/>
      <c r="M288" s="216"/>
      <c r="N288" s="216"/>
      <c r="O288" s="216"/>
      <c r="P288" s="216"/>
      <c r="Q288" s="216"/>
      <c r="R288" s="216"/>
      <c r="S288" s="216"/>
      <c r="T288" s="216"/>
      <c r="U288" s="216"/>
      <c r="V288" s="216"/>
      <c r="W288" s="216"/>
      <c r="X288" s="216"/>
      <c r="Y288" s="216"/>
      <c r="Z288"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62.xml><?xml version="1.0" encoding="utf-8"?>
<worksheet xmlns:r="http://schemas.openxmlformats.org/officeDocument/2006/relationships" xmlns="http://schemas.openxmlformats.org/spreadsheetml/2006/main">
  <sheetPr>
    <pageSetUpPr fitToPage="1"/>
  </sheetPr>
  <dimension ref="A1:Z66"/>
  <sheetViews>
    <sheetView workbookViewId="0" showGridLines="0" defaultGridColor="1"/>
  </sheetViews>
  <sheetFormatPr defaultColWidth="14.5" defaultRowHeight="15.75" customHeight="1" outlineLevelRow="0" outlineLevelCol="0"/>
  <cols>
    <col min="1" max="1" width="14.5" style="362" customWidth="1"/>
    <col min="2" max="2" width="10.3516" style="362" customWidth="1"/>
    <col min="3" max="3" width="10.1719" style="362" customWidth="1"/>
    <col min="4" max="4" width="27.5" style="362" customWidth="1"/>
    <col min="5" max="5" width="21.8516" style="362" customWidth="1"/>
    <col min="6" max="6" width="14.6719" style="362" customWidth="1"/>
    <col min="7" max="26" width="14.5" style="362" customWidth="1"/>
    <col min="27" max="256" width="14.5" style="362"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9055</v>
      </c>
      <c r="B2" s="149">
        <v>1</v>
      </c>
      <c r="C2" s="149">
        <v>6</v>
      </c>
      <c r="D2" t="s" s="205">
        <v>9059</v>
      </c>
      <c r="E2" t="s" s="205">
        <v>26</v>
      </c>
      <c r="F2" s="223">
        <v>32130</v>
      </c>
      <c r="G2" s="149">
        <v>33897</v>
      </c>
      <c r="H2" s="173">
        <f>SUM(G2-F2)</f>
        <v>1767</v>
      </c>
      <c r="I2" s="167">
        <f>H2/F2</f>
        <v>0.0549953314659197</v>
      </c>
      <c r="J2" s="167">
        <f>H2/G2</f>
        <v>0.0521285069475175</v>
      </c>
      <c r="K2" s="24"/>
      <c r="L2" s="24"/>
      <c r="M2" s="24"/>
      <c r="N2" s="24"/>
      <c r="O2" s="24"/>
      <c r="P2" s="24"/>
      <c r="Q2" s="24"/>
      <c r="R2" s="24"/>
      <c r="S2" s="24"/>
      <c r="T2" s="24"/>
      <c r="U2" s="24"/>
      <c r="V2" s="24"/>
      <c r="W2" s="24"/>
      <c r="X2" s="24"/>
      <c r="Y2" s="24"/>
      <c r="Z2" s="24"/>
    </row>
    <row r="3" ht="19.15" customHeight="1">
      <c r="A3" t="s" s="138">
        <v>9055</v>
      </c>
      <c r="B3" s="149">
        <v>1</v>
      </c>
      <c r="C3" s="149">
        <v>4</v>
      </c>
      <c r="D3" t="s" s="205">
        <v>9060</v>
      </c>
      <c r="E3" t="s" s="205">
        <v>17</v>
      </c>
      <c r="F3" s="223">
        <v>11914</v>
      </c>
      <c r="G3" s="149">
        <v>13045</v>
      </c>
      <c r="H3" s="173">
        <f>SUM(G3-F3)</f>
        <v>1131</v>
      </c>
      <c r="I3" s="167">
        <f>H3/F3</f>
        <v>0.0949303340607688</v>
      </c>
      <c r="J3" s="167">
        <f>H3/G3</f>
        <v>0.08669988501341511</v>
      </c>
      <c r="K3" s="24"/>
      <c r="L3" s="24"/>
      <c r="M3" s="24"/>
      <c r="N3" s="24"/>
      <c r="O3" s="24"/>
      <c r="P3" s="24"/>
      <c r="Q3" s="24"/>
      <c r="R3" s="24"/>
      <c r="S3" s="24"/>
      <c r="T3" s="24"/>
      <c r="U3" s="24"/>
      <c r="V3" s="24"/>
      <c r="W3" s="24"/>
      <c r="X3" s="24"/>
      <c r="Y3" s="24"/>
      <c r="Z3" s="24"/>
    </row>
    <row r="4" ht="19.15" customHeight="1">
      <c r="A4" t="s" s="138">
        <v>9055</v>
      </c>
      <c r="B4" s="149">
        <v>1</v>
      </c>
      <c r="C4" s="149">
        <v>11</v>
      </c>
      <c r="D4" t="s" s="205">
        <v>9061</v>
      </c>
      <c r="E4" t="s" s="205">
        <v>24</v>
      </c>
      <c r="F4" s="223">
        <v>9637</v>
      </c>
      <c r="G4" s="149">
        <v>10011</v>
      </c>
      <c r="H4" s="173">
        <f>SUM(G4-F4)</f>
        <v>374</v>
      </c>
      <c r="I4" s="167">
        <f>H4/F4</f>
        <v>0.0388087579122133</v>
      </c>
      <c r="J4" s="167">
        <f>H4/G4</f>
        <v>0.0373589052042753</v>
      </c>
      <c r="K4" s="24"/>
      <c r="L4" s="24"/>
      <c r="M4" s="24"/>
      <c r="N4" s="24"/>
      <c r="O4" s="24"/>
      <c r="P4" s="24"/>
      <c r="Q4" s="24"/>
      <c r="R4" s="24"/>
      <c r="S4" s="24"/>
      <c r="T4" s="24"/>
      <c r="U4" s="24"/>
      <c r="V4" s="24"/>
      <c r="W4" s="24"/>
      <c r="X4" s="24"/>
      <c r="Y4" s="24"/>
      <c r="Z4" s="24"/>
    </row>
    <row r="5" ht="19.15" customHeight="1">
      <c r="A5" t="s" s="138">
        <v>9055</v>
      </c>
      <c r="B5" s="149">
        <v>1</v>
      </c>
      <c r="C5" s="149">
        <v>5</v>
      </c>
      <c r="D5" t="s" s="205">
        <v>9062</v>
      </c>
      <c r="E5" t="s" s="205">
        <v>20</v>
      </c>
      <c r="F5" s="223">
        <v>8638</v>
      </c>
      <c r="G5" s="149">
        <v>9053</v>
      </c>
      <c r="H5" s="173">
        <f>SUM(G5-F5)</f>
        <v>415</v>
      </c>
      <c r="I5" s="167">
        <f>H5/F5</f>
        <v>0.0480435285945821</v>
      </c>
      <c r="J5" s="167">
        <f>H5/G5</f>
        <v>0.0458411576273059</v>
      </c>
      <c r="K5" s="24"/>
      <c r="L5" s="24"/>
      <c r="M5" s="24"/>
      <c r="N5" s="24"/>
      <c r="O5" s="24"/>
      <c r="P5" s="24"/>
      <c r="Q5" s="24"/>
      <c r="R5" s="24"/>
      <c r="S5" s="24"/>
      <c r="T5" s="24"/>
      <c r="U5" s="24"/>
      <c r="V5" s="24"/>
      <c r="W5" s="24"/>
      <c r="X5" s="24"/>
      <c r="Y5" s="24"/>
      <c r="Z5" s="24"/>
    </row>
    <row r="6" ht="19.15" customHeight="1">
      <c r="A6" t="s" s="138">
        <v>9055</v>
      </c>
      <c r="B6" s="149">
        <v>1</v>
      </c>
      <c r="C6" s="149">
        <v>1</v>
      </c>
      <c r="D6" t="s" s="205">
        <v>9063</v>
      </c>
      <c r="E6" t="s" s="205">
        <v>22</v>
      </c>
      <c r="F6" s="223">
        <v>8178</v>
      </c>
      <c r="G6" s="149">
        <v>8522</v>
      </c>
      <c r="H6" s="173">
        <f>SUM(G6-F6)</f>
        <v>344</v>
      </c>
      <c r="I6" s="167">
        <f>H6/F6</f>
        <v>0.0420640743458058</v>
      </c>
      <c r="J6" s="167">
        <f>H6/G6</f>
        <v>0.0403661112414926</v>
      </c>
      <c r="K6" s="24"/>
      <c r="L6" s="24"/>
      <c r="M6" s="24"/>
      <c r="N6" s="24"/>
      <c r="O6" s="24"/>
      <c r="P6" s="24"/>
      <c r="Q6" s="24"/>
      <c r="R6" s="24"/>
      <c r="S6" s="24"/>
      <c r="T6" s="24"/>
      <c r="U6" s="24"/>
      <c r="V6" s="24"/>
      <c r="W6" s="24"/>
      <c r="X6" s="24"/>
      <c r="Y6" s="24"/>
      <c r="Z6" s="24"/>
    </row>
    <row r="7" ht="19.15" customHeight="1">
      <c r="A7" t="s" s="138">
        <v>9055</v>
      </c>
      <c r="B7" s="149">
        <v>1</v>
      </c>
      <c r="C7" s="149">
        <v>12</v>
      </c>
      <c r="D7" t="s" s="205">
        <v>9064</v>
      </c>
      <c r="E7" t="s" s="205">
        <v>28</v>
      </c>
      <c r="F7" s="223">
        <v>1453</v>
      </c>
      <c r="G7" s="149">
        <v>1566</v>
      </c>
      <c r="H7" s="173">
        <f>SUM(G7-F7)</f>
        <v>113</v>
      </c>
      <c r="I7" s="167">
        <f>H7/F7</f>
        <v>0.0777701307639367</v>
      </c>
      <c r="J7" s="167">
        <f>H7/G7</f>
        <v>0.0721583652618135</v>
      </c>
      <c r="K7" s="24"/>
      <c r="L7" s="24"/>
      <c r="M7" s="24"/>
      <c r="N7" s="24"/>
      <c r="O7" s="24"/>
      <c r="P7" s="24"/>
      <c r="Q7" s="24"/>
      <c r="R7" s="24"/>
      <c r="S7" s="24"/>
      <c r="T7" s="24"/>
      <c r="U7" s="24"/>
      <c r="V7" s="24"/>
      <c r="W7" s="24"/>
      <c r="X7" s="24"/>
      <c r="Y7" s="24"/>
      <c r="Z7" s="24"/>
    </row>
    <row r="8" ht="19.15" customHeight="1">
      <c r="A8" t="s" s="138">
        <v>9055</v>
      </c>
      <c r="B8" s="149">
        <v>1</v>
      </c>
      <c r="C8" s="149">
        <v>7</v>
      </c>
      <c r="D8" t="s" s="205">
        <v>9065</v>
      </c>
      <c r="E8" t="s" s="205">
        <v>60</v>
      </c>
      <c r="F8" s="223">
        <v>834</v>
      </c>
      <c r="G8" s="149">
        <v>881</v>
      </c>
      <c r="H8" s="173">
        <f>SUM(G8-F8)</f>
        <v>47</v>
      </c>
      <c r="I8" s="167">
        <f>H8/F8</f>
        <v>0.0563549160671463</v>
      </c>
      <c r="J8" s="167">
        <f>H8/G8</f>
        <v>0.0533484676503973</v>
      </c>
      <c r="K8" s="24"/>
      <c r="L8" s="24"/>
      <c r="M8" s="24"/>
      <c r="N8" s="24"/>
      <c r="O8" s="24"/>
      <c r="P8" s="24"/>
      <c r="Q8" s="24"/>
      <c r="R8" s="24"/>
      <c r="S8" s="24"/>
      <c r="T8" s="24"/>
      <c r="U8" s="24"/>
      <c r="V8" s="24"/>
      <c r="W8" s="24"/>
      <c r="X8" s="24"/>
      <c r="Y8" s="24"/>
      <c r="Z8" s="24"/>
    </row>
    <row r="9" ht="19.15" customHeight="1">
      <c r="A9" t="s" s="138">
        <v>9055</v>
      </c>
      <c r="B9" s="149">
        <v>1</v>
      </c>
      <c r="C9" s="149">
        <v>10</v>
      </c>
      <c r="D9" t="s" s="205">
        <v>9066</v>
      </c>
      <c r="E9" t="s" s="205">
        <v>38</v>
      </c>
      <c r="F9" s="223">
        <v>670</v>
      </c>
      <c r="G9" s="149">
        <v>685</v>
      </c>
      <c r="H9" s="173">
        <f>SUM(G9-F9)</f>
        <v>15</v>
      </c>
      <c r="I9" s="167">
        <f>H9/F9</f>
        <v>0.0223880597014925</v>
      </c>
      <c r="J9" s="167">
        <f>H9/G9</f>
        <v>0.0218978102189781</v>
      </c>
      <c r="K9" s="24"/>
      <c r="L9" s="24"/>
      <c r="M9" s="24"/>
      <c r="N9" s="24"/>
      <c r="O9" s="24"/>
      <c r="P9" s="24"/>
      <c r="Q9" s="24"/>
      <c r="R9" s="24"/>
      <c r="S9" s="24"/>
      <c r="T9" s="24"/>
      <c r="U9" s="24"/>
      <c r="V9" s="24"/>
      <c r="W9" s="24"/>
      <c r="X9" s="24"/>
      <c r="Y9" s="24"/>
      <c r="Z9" s="24"/>
    </row>
    <row r="10" ht="19.15" customHeight="1">
      <c r="A10" t="s" s="138">
        <v>9055</v>
      </c>
      <c r="B10" s="149">
        <v>1</v>
      </c>
      <c r="C10" s="149">
        <v>19</v>
      </c>
      <c r="D10" t="s" s="205">
        <v>9067</v>
      </c>
      <c r="E10" t="s" s="205">
        <v>34</v>
      </c>
      <c r="F10" s="223">
        <v>626</v>
      </c>
      <c r="G10" s="149">
        <v>656</v>
      </c>
      <c r="H10" s="173">
        <f>SUM(G10-F10)</f>
        <v>30</v>
      </c>
      <c r="I10" s="167">
        <f>H10/F10</f>
        <v>0.0479233226837061</v>
      </c>
      <c r="J10" s="167">
        <f>H10/G10</f>
        <v>0.0457317073170732</v>
      </c>
      <c r="K10" s="24"/>
      <c r="L10" s="24"/>
      <c r="M10" s="24"/>
      <c r="N10" s="24"/>
      <c r="O10" s="24"/>
      <c r="P10" s="24"/>
      <c r="Q10" s="24"/>
      <c r="R10" s="24"/>
      <c r="S10" s="24"/>
      <c r="T10" s="24"/>
      <c r="U10" s="24"/>
      <c r="V10" s="24"/>
      <c r="W10" s="24"/>
      <c r="X10" s="24"/>
      <c r="Y10" s="24"/>
      <c r="Z10" s="24"/>
    </row>
    <row r="11" ht="19.15" customHeight="1">
      <c r="A11" t="s" s="138">
        <v>9055</v>
      </c>
      <c r="B11" s="149">
        <v>1</v>
      </c>
      <c r="C11" s="149">
        <v>3</v>
      </c>
      <c r="D11" t="s" s="205">
        <v>9068</v>
      </c>
      <c r="E11" t="s" s="205">
        <v>36</v>
      </c>
      <c r="F11" s="223">
        <v>339</v>
      </c>
      <c r="G11" s="149">
        <v>376</v>
      </c>
      <c r="H11" s="173">
        <f>SUM(G11-F11)</f>
        <v>37</v>
      </c>
      <c r="I11" s="167">
        <f>H11/F11</f>
        <v>0.109144542772861</v>
      </c>
      <c r="J11" s="167">
        <f>H11/G11</f>
        <v>0.0984042553191489</v>
      </c>
      <c r="K11" s="24"/>
      <c r="L11" s="24"/>
      <c r="M11" s="24"/>
      <c r="N11" s="24"/>
      <c r="O11" s="24"/>
      <c r="P11" s="24"/>
      <c r="Q11" s="24"/>
      <c r="R11" s="24"/>
      <c r="S11" s="24"/>
      <c r="T11" s="24"/>
      <c r="U11" s="24"/>
      <c r="V11" s="24"/>
      <c r="W11" s="24"/>
      <c r="X11" s="24"/>
      <c r="Y11" s="24"/>
      <c r="Z11" s="24"/>
    </row>
    <row r="12" ht="19.15" customHeight="1">
      <c r="A12" t="s" s="138">
        <v>9055</v>
      </c>
      <c r="B12" s="149">
        <v>1</v>
      </c>
      <c r="C12" s="149">
        <v>15</v>
      </c>
      <c r="D12" t="s" s="205">
        <v>9069</v>
      </c>
      <c r="E12" t="s" s="205">
        <v>2637</v>
      </c>
      <c r="F12" s="223">
        <v>281</v>
      </c>
      <c r="G12" s="149">
        <v>355</v>
      </c>
      <c r="H12" s="173">
        <f>SUM(G12-F12)</f>
        <v>74</v>
      </c>
      <c r="I12" s="167">
        <f>H12/F12</f>
        <v>0.263345195729537</v>
      </c>
      <c r="J12" s="167">
        <f>H12/G12</f>
        <v>0.208450704225352</v>
      </c>
      <c r="K12" s="24"/>
      <c r="L12" s="24"/>
      <c r="M12" s="24"/>
      <c r="N12" s="24"/>
      <c r="O12" s="24"/>
      <c r="P12" s="24"/>
      <c r="Q12" s="24"/>
      <c r="R12" s="24"/>
      <c r="S12" s="24"/>
      <c r="T12" s="24"/>
      <c r="U12" s="24"/>
      <c r="V12" s="24"/>
      <c r="W12" s="24"/>
      <c r="X12" s="24"/>
      <c r="Y12" s="24"/>
      <c r="Z12" s="24"/>
    </row>
    <row r="13" ht="19.15" customHeight="1">
      <c r="A13" t="s" s="138">
        <v>9055</v>
      </c>
      <c r="B13" s="149">
        <v>1</v>
      </c>
      <c r="C13" s="149">
        <v>2</v>
      </c>
      <c r="D13" t="s" s="205">
        <v>9070</v>
      </c>
      <c r="E13" t="s" s="205">
        <v>281</v>
      </c>
      <c r="F13" s="223">
        <v>282</v>
      </c>
      <c r="G13" s="149">
        <v>317</v>
      </c>
      <c r="H13" s="173">
        <f>SUM(G13-F13)</f>
        <v>35</v>
      </c>
      <c r="I13" s="167">
        <f>H13/F13</f>
        <v>0.124113475177305</v>
      </c>
      <c r="J13" s="167">
        <f>H13/G13</f>
        <v>0.110410094637224</v>
      </c>
      <c r="K13" s="24"/>
      <c r="L13" s="24"/>
      <c r="M13" s="24"/>
      <c r="N13" s="24"/>
      <c r="O13" s="24"/>
      <c r="P13" s="24"/>
      <c r="Q13" s="24"/>
      <c r="R13" s="24"/>
      <c r="S13" s="24"/>
      <c r="T13" s="24"/>
      <c r="U13" s="24"/>
      <c r="V13" s="24"/>
      <c r="W13" s="24"/>
      <c r="X13" s="24"/>
      <c r="Y13" s="24"/>
      <c r="Z13" s="24"/>
    </row>
    <row r="14" ht="19.15" customHeight="1">
      <c r="A14" t="s" s="138">
        <v>9055</v>
      </c>
      <c r="B14" s="149">
        <v>1</v>
      </c>
      <c r="C14" s="149">
        <v>18</v>
      </c>
      <c r="D14" t="s" s="205">
        <v>9071</v>
      </c>
      <c r="E14" t="s" s="205">
        <v>48</v>
      </c>
      <c r="F14" s="223">
        <v>266</v>
      </c>
      <c r="G14" s="149">
        <v>274</v>
      </c>
      <c r="H14" s="173">
        <f>SUM(G14-F14)</f>
        <v>8</v>
      </c>
      <c r="I14" s="167">
        <f>H14/F14</f>
        <v>0.0300751879699248</v>
      </c>
      <c r="J14" s="167">
        <f>H14/G14</f>
        <v>0.0291970802919708</v>
      </c>
      <c r="K14" s="24"/>
      <c r="L14" s="24"/>
      <c r="M14" s="24"/>
      <c r="N14" s="24"/>
      <c r="O14" s="24"/>
      <c r="P14" s="24"/>
      <c r="Q14" s="24"/>
      <c r="R14" s="24"/>
      <c r="S14" s="24"/>
      <c r="T14" s="24"/>
      <c r="U14" s="24"/>
      <c r="V14" s="24"/>
      <c r="W14" s="24"/>
      <c r="X14" s="24"/>
      <c r="Y14" s="24"/>
      <c r="Z14" s="24"/>
    </row>
    <row r="15" ht="19.15" customHeight="1">
      <c r="A15" t="s" s="138">
        <v>9055</v>
      </c>
      <c r="B15" s="149">
        <v>1</v>
      </c>
      <c r="C15" s="149">
        <v>8</v>
      </c>
      <c r="D15" t="s" s="205">
        <v>9072</v>
      </c>
      <c r="E15" t="s" s="205">
        <v>30</v>
      </c>
      <c r="F15" s="223">
        <v>243</v>
      </c>
      <c r="G15" s="149">
        <v>251</v>
      </c>
      <c r="H15" s="173">
        <f>SUM(G15-F15)</f>
        <v>8</v>
      </c>
      <c r="I15" s="167">
        <f>H15/F15</f>
        <v>0.0329218106995885</v>
      </c>
      <c r="J15" s="167">
        <f>H15/G15</f>
        <v>0.0318725099601594</v>
      </c>
      <c r="K15" s="24"/>
      <c r="L15" s="24"/>
      <c r="M15" s="24"/>
      <c r="N15" s="24"/>
      <c r="O15" s="24"/>
      <c r="P15" s="24"/>
      <c r="Q15" s="24"/>
      <c r="R15" s="24"/>
      <c r="S15" s="24"/>
      <c r="T15" s="24"/>
      <c r="U15" s="24"/>
      <c r="V15" s="24"/>
      <c r="W15" s="24"/>
      <c r="X15" s="24"/>
      <c r="Y15" s="24"/>
      <c r="Z15" s="24"/>
    </row>
    <row r="16" ht="19.15" customHeight="1">
      <c r="A16" t="s" s="138">
        <v>9055</v>
      </c>
      <c r="B16" s="149">
        <v>1</v>
      </c>
      <c r="C16" s="149">
        <v>29</v>
      </c>
      <c r="D16" t="s" s="205">
        <v>9073</v>
      </c>
      <c r="E16" t="s" s="205">
        <v>68</v>
      </c>
      <c r="F16" s="223">
        <v>244</v>
      </c>
      <c r="G16" s="149">
        <v>247</v>
      </c>
      <c r="H16" s="173">
        <f>SUM(G16-F16)</f>
        <v>3</v>
      </c>
      <c r="I16" s="167">
        <f>H16/F16</f>
        <v>0.0122950819672131</v>
      </c>
      <c r="J16" s="167">
        <f>H16/G16</f>
        <v>0.0121457489878543</v>
      </c>
      <c r="K16" s="24"/>
      <c r="L16" s="24"/>
      <c r="M16" s="24"/>
      <c r="N16" s="24"/>
      <c r="O16" s="24"/>
      <c r="P16" s="24"/>
      <c r="Q16" s="24"/>
      <c r="R16" s="24"/>
      <c r="S16" s="24"/>
      <c r="T16" s="24"/>
      <c r="U16" s="24"/>
      <c r="V16" s="24"/>
      <c r="W16" s="24"/>
      <c r="X16" s="24"/>
      <c r="Y16" s="24"/>
      <c r="Z16" s="24"/>
    </row>
    <row r="17" ht="19.15" customHeight="1">
      <c r="A17" t="s" s="138">
        <v>9055</v>
      </c>
      <c r="B17" s="149">
        <v>1</v>
      </c>
      <c r="C17" s="149">
        <v>26</v>
      </c>
      <c r="D17" t="s" s="205">
        <v>9074</v>
      </c>
      <c r="E17" t="s" s="205">
        <v>56</v>
      </c>
      <c r="F17" s="223">
        <v>168</v>
      </c>
      <c r="G17" s="149">
        <v>179</v>
      </c>
      <c r="H17" s="173">
        <f>SUM(G17-F17)</f>
        <v>11</v>
      </c>
      <c r="I17" s="167">
        <f>H17/F17</f>
        <v>0.06547619047619049</v>
      </c>
      <c r="J17" s="167">
        <f>H17/G17</f>
        <v>0.0614525139664804</v>
      </c>
      <c r="K17" s="24"/>
      <c r="L17" s="24"/>
      <c r="M17" s="24"/>
      <c r="N17" s="24"/>
      <c r="O17" s="24"/>
      <c r="P17" s="24"/>
      <c r="Q17" s="24"/>
      <c r="R17" s="24"/>
      <c r="S17" s="24"/>
      <c r="T17" s="24"/>
      <c r="U17" s="24"/>
      <c r="V17" s="24"/>
      <c r="W17" s="24"/>
      <c r="X17" s="24"/>
      <c r="Y17" s="24"/>
      <c r="Z17" s="24"/>
    </row>
    <row r="18" ht="19.15" customHeight="1">
      <c r="A18" t="s" s="138">
        <v>9055</v>
      </c>
      <c r="B18" s="149">
        <v>1</v>
      </c>
      <c r="C18" s="149">
        <v>23</v>
      </c>
      <c r="D18" t="s" s="205">
        <v>9075</v>
      </c>
      <c r="E18" t="s" s="205">
        <v>173</v>
      </c>
      <c r="F18" s="223">
        <v>156</v>
      </c>
      <c r="G18" s="149">
        <v>165</v>
      </c>
      <c r="H18" s="173">
        <f>SUM(G18-F18)</f>
        <v>9</v>
      </c>
      <c r="I18" s="167">
        <f>H18/F18</f>
        <v>0.0576923076923077</v>
      </c>
      <c r="J18" s="167">
        <f>H18/G18</f>
        <v>0.0545454545454545</v>
      </c>
      <c r="K18" s="24"/>
      <c r="L18" s="24"/>
      <c r="M18" s="24"/>
      <c r="N18" s="24"/>
      <c r="O18" s="24"/>
      <c r="P18" s="24"/>
      <c r="Q18" s="24"/>
      <c r="R18" s="24"/>
      <c r="S18" s="24"/>
      <c r="T18" s="24"/>
      <c r="U18" s="24"/>
      <c r="V18" s="24"/>
      <c r="W18" s="24"/>
      <c r="X18" s="24"/>
      <c r="Y18" s="24"/>
      <c r="Z18" s="24"/>
    </row>
    <row r="19" ht="19.15" customHeight="1">
      <c r="A19" t="s" s="138">
        <v>9055</v>
      </c>
      <c r="B19" s="149">
        <v>1</v>
      </c>
      <c r="C19" s="149">
        <v>13</v>
      </c>
      <c r="D19" t="s" s="205">
        <v>9076</v>
      </c>
      <c r="E19" t="s" s="205">
        <v>74</v>
      </c>
      <c r="F19" s="223">
        <v>148</v>
      </c>
      <c r="G19" s="149">
        <v>152</v>
      </c>
      <c r="H19" s="173">
        <f>SUM(G19-F19)</f>
        <v>4</v>
      </c>
      <c r="I19" s="167">
        <f>H19/F19</f>
        <v>0.027027027027027</v>
      </c>
      <c r="J19" s="167">
        <f>H19/G19</f>
        <v>0.0263157894736842</v>
      </c>
      <c r="K19" s="24"/>
      <c r="L19" s="24"/>
      <c r="M19" s="24"/>
      <c r="N19" s="24"/>
      <c r="O19" s="24"/>
      <c r="P19" s="24"/>
      <c r="Q19" s="24"/>
      <c r="R19" s="24"/>
      <c r="S19" s="24"/>
      <c r="T19" s="24"/>
      <c r="U19" s="24"/>
      <c r="V19" s="24"/>
      <c r="W19" s="24"/>
      <c r="X19" s="24"/>
      <c r="Y19" s="24"/>
      <c r="Z19" s="24"/>
    </row>
    <row r="20" ht="19.15" customHeight="1">
      <c r="A20" t="s" s="138">
        <v>9055</v>
      </c>
      <c r="B20" s="149">
        <v>1</v>
      </c>
      <c r="C20" s="149">
        <v>24</v>
      </c>
      <c r="D20" t="s" s="205">
        <v>9057</v>
      </c>
      <c r="E20" t="s" s="205">
        <v>52</v>
      </c>
      <c r="F20" s="223">
        <v>91</v>
      </c>
      <c r="G20" s="149">
        <v>138</v>
      </c>
      <c r="H20" s="173">
        <f>SUM(G20-F20)</f>
        <v>47</v>
      </c>
      <c r="I20" s="167">
        <f>H20/F20</f>
        <v>0.516483516483516</v>
      </c>
      <c r="J20" s="167">
        <f>H20/G20</f>
        <v>0.340579710144928</v>
      </c>
      <c r="K20" s="24"/>
      <c r="L20" s="24"/>
      <c r="M20" s="24"/>
      <c r="N20" s="24"/>
      <c r="O20" s="24"/>
      <c r="P20" s="24"/>
      <c r="Q20" s="24"/>
      <c r="R20" s="24"/>
      <c r="S20" s="24"/>
      <c r="T20" s="24"/>
      <c r="U20" s="24"/>
      <c r="V20" s="24"/>
      <c r="W20" s="24"/>
      <c r="X20" s="24"/>
      <c r="Y20" s="24"/>
      <c r="Z20" s="24"/>
    </row>
    <row r="21" ht="19.15" customHeight="1">
      <c r="A21" t="s" s="138">
        <v>9055</v>
      </c>
      <c r="B21" s="149">
        <v>1</v>
      </c>
      <c r="C21" s="149">
        <v>14</v>
      </c>
      <c r="D21" t="s" s="205">
        <v>9077</v>
      </c>
      <c r="E21" t="s" s="205">
        <v>42</v>
      </c>
      <c r="F21" s="223">
        <v>92</v>
      </c>
      <c r="G21" s="149">
        <v>98</v>
      </c>
      <c r="H21" s="173">
        <f>SUM(G21-F21)</f>
        <v>6</v>
      </c>
      <c r="I21" s="167">
        <f>H21/F21</f>
        <v>0.0652173913043478</v>
      </c>
      <c r="J21" s="167">
        <f>H21/G21</f>
        <v>0.0612244897959184</v>
      </c>
      <c r="K21" s="24"/>
      <c r="L21" s="24"/>
      <c r="M21" s="24"/>
      <c r="N21" s="24"/>
      <c r="O21" s="24"/>
      <c r="P21" s="24"/>
      <c r="Q21" s="24"/>
      <c r="R21" s="24"/>
      <c r="S21" s="24"/>
      <c r="T21" s="24"/>
      <c r="U21" s="24"/>
      <c r="V21" s="24"/>
      <c r="W21" s="24"/>
      <c r="X21" s="24"/>
      <c r="Y21" s="24"/>
      <c r="Z21" s="24"/>
    </row>
    <row r="22" ht="19.15" customHeight="1">
      <c r="A22" t="s" s="138">
        <v>9055</v>
      </c>
      <c r="B22" s="149">
        <v>1</v>
      </c>
      <c r="C22" s="149">
        <v>25</v>
      </c>
      <c r="D22" t="s" s="205">
        <v>9078</v>
      </c>
      <c r="E22" t="s" s="205">
        <v>116</v>
      </c>
      <c r="F22" s="223">
        <v>89</v>
      </c>
      <c r="G22" s="149">
        <v>91</v>
      </c>
      <c r="H22" s="173">
        <f>SUM(G22-F22)</f>
        <v>2</v>
      </c>
      <c r="I22" s="167">
        <f>H22/F22</f>
        <v>0.0224719101123596</v>
      </c>
      <c r="J22" s="167">
        <f>H22/G22</f>
        <v>0.021978021978022</v>
      </c>
      <c r="K22" s="24"/>
      <c r="L22" s="24"/>
      <c r="M22" s="24"/>
      <c r="N22" s="24"/>
      <c r="O22" s="24"/>
      <c r="P22" s="24"/>
      <c r="Q22" s="24"/>
      <c r="R22" s="24"/>
      <c r="S22" s="24"/>
      <c r="T22" s="24"/>
      <c r="U22" s="24"/>
      <c r="V22" s="24"/>
      <c r="W22" s="24"/>
      <c r="X22" s="24"/>
      <c r="Y22" s="24"/>
      <c r="Z22" s="24"/>
    </row>
    <row r="23" ht="19.15" customHeight="1">
      <c r="A23" t="s" s="138">
        <v>9055</v>
      </c>
      <c r="B23" s="149">
        <v>1</v>
      </c>
      <c r="C23" s="149">
        <v>27</v>
      </c>
      <c r="D23" t="s" s="205">
        <v>9079</v>
      </c>
      <c r="E23" t="s" s="205">
        <v>248</v>
      </c>
      <c r="F23" s="223">
        <v>73</v>
      </c>
      <c r="G23" s="149">
        <v>86</v>
      </c>
      <c r="H23" s="173">
        <f>SUM(G23-F23)</f>
        <v>13</v>
      </c>
      <c r="I23" s="167">
        <f>H23/F23</f>
        <v>0.178082191780822</v>
      </c>
      <c r="J23" s="167">
        <f>H23/G23</f>
        <v>0.151162790697674</v>
      </c>
      <c r="K23" s="24"/>
      <c r="L23" s="24"/>
      <c r="M23" s="24"/>
      <c r="N23" s="24"/>
      <c r="O23" s="24"/>
      <c r="P23" s="24"/>
      <c r="Q23" s="24"/>
      <c r="R23" s="24"/>
      <c r="S23" s="24"/>
      <c r="T23" s="24"/>
      <c r="U23" s="24"/>
      <c r="V23" s="24"/>
      <c r="W23" s="24"/>
      <c r="X23" s="24"/>
      <c r="Y23" s="24"/>
      <c r="Z23" s="24"/>
    </row>
    <row r="24" ht="19.15" customHeight="1">
      <c r="A24" t="s" s="138">
        <v>9055</v>
      </c>
      <c r="B24" s="149">
        <v>1</v>
      </c>
      <c r="C24" s="149">
        <v>16</v>
      </c>
      <c r="D24" t="s" s="205">
        <v>9058</v>
      </c>
      <c r="E24" t="s" s="205">
        <v>44</v>
      </c>
      <c r="F24" s="223">
        <v>55</v>
      </c>
      <c r="G24" s="149">
        <v>84</v>
      </c>
      <c r="H24" s="173">
        <f>SUM(G24-F24)</f>
        <v>29</v>
      </c>
      <c r="I24" s="167">
        <f>H24/F24</f>
        <v>0.527272727272727</v>
      </c>
      <c r="J24" s="167">
        <f>H24/G24</f>
        <v>0.345238095238095</v>
      </c>
      <c r="K24" s="24"/>
      <c r="L24" s="24"/>
      <c r="M24" s="24"/>
      <c r="N24" s="24"/>
      <c r="O24" s="24"/>
      <c r="P24" s="24"/>
      <c r="Q24" s="24"/>
      <c r="R24" s="24"/>
      <c r="S24" s="24"/>
      <c r="T24" s="24"/>
      <c r="U24" s="24"/>
      <c r="V24" s="24"/>
      <c r="W24" s="24"/>
      <c r="X24" s="24"/>
      <c r="Y24" s="24"/>
      <c r="Z24" s="24"/>
    </row>
    <row r="25" ht="19.15" customHeight="1">
      <c r="A25" t="s" s="138">
        <v>9055</v>
      </c>
      <c r="B25" s="149">
        <v>1</v>
      </c>
      <c r="C25" s="149">
        <v>21</v>
      </c>
      <c r="D25" t="s" s="205">
        <v>9080</v>
      </c>
      <c r="E25" t="s" s="205">
        <v>72</v>
      </c>
      <c r="F25" s="223">
        <v>78</v>
      </c>
      <c r="G25" s="149">
        <v>80</v>
      </c>
      <c r="H25" s="173">
        <f>SUM(G25-F25)</f>
        <v>2</v>
      </c>
      <c r="I25" s="167">
        <f>H25/F25</f>
        <v>0.0256410256410256</v>
      </c>
      <c r="J25" s="167">
        <f>H25/G25</f>
        <v>0.025</v>
      </c>
      <c r="K25" s="24"/>
      <c r="L25" s="24"/>
      <c r="M25" s="24"/>
      <c r="N25" s="24"/>
      <c r="O25" s="24"/>
      <c r="P25" s="24"/>
      <c r="Q25" s="24"/>
      <c r="R25" s="24"/>
      <c r="S25" s="24"/>
      <c r="T25" s="24"/>
      <c r="U25" s="24"/>
      <c r="V25" s="24"/>
      <c r="W25" s="24"/>
      <c r="X25" s="24"/>
      <c r="Y25" s="24"/>
      <c r="Z25" s="24"/>
    </row>
    <row r="26" ht="19.15" customHeight="1">
      <c r="A26" t="s" s="138">
        <v>9055</v>
      </c>
      <c r="B26" s="149">
        <v>1</v>
      </c>
      <c r="C26" s="149">
        <v>17</v>
      </c>
      <c r="D26" t="s" s="205">
        <v>9081</v>
      </c>
      <c r="E26" t="s" s="205">
        <v>76</v>
      </c>
      <c r="F26" s="223">
        <v>55</v>
      </c>
      <c r="G26" s="149">
        <v>57</v>
      </c>
      <c r="H26" s="173">
        <f>SUM(G26-F26)</f>
        <v>2</v>
      </c>
      <c r="I26" s="167">
        <f>H26/F26</f>
        <v>0.0363636363636364</v>
      </c>
      <c r="J26" s="167">
        <f>H26/G26</f>
        <v>0.0350877192982456</v>
      </c>
      <c r="K26" s="24"/>
      <c r="L26" s="24"/>
      <c r="M26" s="24"/>
      <c r="N26" s="24"/>
      <c r="O26" s="24"/>
      <c r="P26" s="24"/>
      <c r="Q26" s="24"/>
      <c r="R26" s="24"/>
      <c r="S26" s="24"/>
      <c r="T26" s="24"/>
      <c r="U26" s="24"/>
      <c r="V26" s="24"/>
      <c r="W26" s="24"/>
      <c r="X26" s="24"/>
      <c r="Y26" s="24"/>
      <c r="Z26" s="24"/>
    </row>
    <row r="27" ht="19.15" customHeight="1">
      <c r="A27" t="s" s="138">
        <v>9055</v>
      </c>
      <c r="B27" s="149">
        <v>1</v>
      </c>
      <c r="C27" s="149">
        <v>20</v>
      </c>
      <c r="D27" t="s" s="205">
        <v>9082</v>
      </c>
      <c r="E27" t="s" s="205">
        <v>70</v>
      </c>
      <c r="F27" s="223">
        <v>44</v>
      </c>
      <c r="G27" s="149">
        <v>48</v>
      </c>
      <c r="H27" s="173">
        <f>SUM(G27-F27)</f>
        <v>4</v>
      </c>
      <c r="I27" s="167">
        <f>H27/F27</f>
        <v>0.0909090909090909</v>
      </c>
      <c r="J27" s="167">
        <f>H27/G27</f>
        <v>0.0833333333333333</v>
      </c>
      <c r="K27" s="24"/>
      <c r="L27" s="24"/>
      <c r="M27" s="24"/>
      <c r="N27" s="24"/>
      <c r="O27" s="24"/>
      <c r="P27" s="24"/>
      <c r="Q27" s="24"/>
      <c r="R27" s="24"/>
      <c r="S27" s="24"/>
      <c r="T27" s="24"/>
      <c r="U27" s="24"/>
      <c r="V27" s="24"/>
      <c r="W27" s="24"/>
      <c r="X27" s="24"/>
      <c r="Y27" s="24"/>
      <c r="Z27" s="24"/>
    </row>
    <row r="28" ht="19.15" customHeight="1">
      <c r="A28" t="s" s="138">
        <v>9055</v>
      </c>
      <c r="B28" s="149">
        <v>1</v>
      </c>
      <c r="C28" s="149">
        <v>22</v>
      </c>
      <c r="D28" t="s" s="205">
        <v>9083</v>
      </c>
      <c r="E28" t="s" s="205">
        <v>66</v>
      </c>
      <c r="F28" s="223">
        <v>35</v>
      </c>
      <c r="G28" s="149">
        <v>35</v>
      </c>
      <c r="H28" s="173">
        <f>SUM(G28-F28)</f>
        <v>0</v>
      </c>
      <c r="I28" s="167">
        <f>H28/F28</f>
        <v>0</v>
      </c>
      <c r="J28" s="167">
        <f>H28/G28</f>
        <v>0</v>
      </c>
      <c r="K28" s="24"/>
      <c r="L28" s="24"/>
      <c r="M28" s="24"/>
      <c r="N28" s="24"/>
      <c r="O28" s="24"/>
      <c r="P28" s="24"/>
      <c r="Q28" s="24"/>
      <c r="R28" s="24"/>
      <c r="S28" s="24"/>
      <c r="T28" s="24"/>
      <c r="U28" s="24"/>
      <c r="V28" s="24"/>
      <c r="W28" s="24"/>
      <c r="X28" s="24"/>
      <c r="Y28" s="24"/>
      <c r="Z28" s="24"/>
    </row>
    <row r="29" ht="19.15" customHeight="1">
      <c r="A29" t="s" s="138">
        <v>9055</v>
      </c>
      <c r="B29" s="149">
        <v>1</v>
      </c>
      <c r="C29" s="149">
        <v>28</v>
      </c>
      <c r="D29" t="s" s="205">
        <v>9084</v>
      </c>
      <c r="E29" t="s" s="205">
        <v>147</v>
      </c>
      <c r="F29" s="223">
        <v>12</v>
      </c>
      <c r="G29" s="149">
        <v>13</v>
      </c>
      <c r="H29" s="173">
        <f>SUM(G29-F29)</f>
        <v>1</v>
      </c>
      <c r="I29" s="167">
        <f>H29/F29</f>
        <v>0.0833333333333333</v>
      </c>
      <c r="J29" s="167">
        <f>H29/G29</f>
        <v>0.0769230769230769</v>
      </c>
      <c r="K29" s="24"/>
      <c r="L29" s="24"/>
      <c r="M29" s="24"/>
      <c r="N29" s="24"/>
      <c r="O29" s="24"/>
      <c r="P29" s="24"/>
      <c r="Q29" s="24"/>
      <c r="R29" s="24"/>
      <c r="S29" s="24"/>
      <c r="T29" s="24"/>
      <c r="U29" s="24"/>
      <c r="V29" s="24"/>
      <c r="W29" s="24"/>
      <c r="X29" s="24"/>
      <c r="Y29" s="24"/>
      <c r="Z29" s="24"/>
    </row>
    <row r="30" ht="19.15" customHeight="1">
      <c r="A30" t="s" s="138">
        <v>9055</v>
      </c>
      <c r="B30" s="149">
        <v>1</v>
      </c>
      <c r="C30" s="149">
        <v>9</v>
      </c>
      <c r="D30" t="s" s="205">
        <v>9085</v>
      </c>
      <c r="E30" t="s" s="205">
        <v>78</v>
      </c>
      <c r="F30" s="223">
        <v>0</v>
      </c>
      <c r="G30" s="149">
        <v>0</v>
      </c>
      <c r="H30" s="206">
        <f>SUM(G30-F30)</f>
        <v>0</v>
      </c>
      <c r="I30" s="176">
        <f>H30/F30</f>
      </c>
      <c r="J30" s="176">
        <f>H30/G30</f>
      </c>
      <c r="K30" s="174"/>
      <c r="L30" s="174"/>
      <c r="M30" s="174"/>
      <c r="N30" s="174"/>
      <c r="O30" s="174"/>
      <c r="P30" s="174"/>
      <c r="Q30" s="174"/>
      <c r="R30" s="174"/>
      <c r="S30" s="174"/>
      <c r="T30" s="174"/>
      <c r="U30" s="174"/>
      <c r="V30" s="174"/>
      <c r="W30" s="174"/>
      <c r="X30" s="174"/>
      <c r="Y30" s="174"/>
      <c r="Z30" s="174"/>
    </row>
    <row r="31" ht="19.15" customHeight="1">
      <c r="A31" s="177"/>
      <c r="B31" s="178"/>
      <c r="C31" s="178"/>
      <c r="D31" s="179"/>
      <c r="E31" s="179"/>
      <c r="F31" s="181">
        <f>SUM(F2:F30)</f>
        <v>76831</v>
      </c>
      <c r="G31" s="180">
        <f>SUM(G2:G30)</f>
        <v>81362</v>
      </c>
      <c r="H31" s="181">
        <f>SUM(H2:H30)</f>
        <v>4531</v>
      </c>
      <c r="I31" s="182">
        <f>H31/F31</f>
        <v>0.0589735913888925</v>
      </c>
      <c r="J31" s="182">
        <f>H31/G31</f>
        <v>0.0556893881664659</v>
      </c>
      <c r="K31" s="183"/>
      <c r="L31" s="183"/>
      <c r="M31" s="183"/>
      <c r="N31" s="183"/>
      <c r="O31" s="183"/>
      <c r="P31" s="183"/>
      <c r="Q31" s="183"/>
      <c r="R31" s="183"/>
      <c r="S31" s="183"/>
      <c r="T31" s="183"/>
      <c r="U31" s="183"/>
      <c r="V31" s="183"/>
      <c r="W31" s="183"/>
      <c r="X31" s="183"/>
      <c r="Y31" s="183"/>
      <c r="Z31" s="184"/>
    </row>
    <row r="32" ht="19.15" customHeight="1">
      <c r="A32" s="230"/>
      <c r="B32" s="231"/>
      <c r="C32" s="231"/>
      <c r="D32" s="232"/>
      <c r="E32" s="232"/>
      <c r="F32" s="233"/>
      <c r="G32" s="231"/>
      <c r="H32" s="234"/>
      <c r="I32" s="188"/>
      <c r="J32" s="188"/>
      <c r="K32" s="189"/>
      <c r="L32" s="189"/>
      <c r="M32" s="189"/>
      <c r="N32" s="189"/>
      <c r="O32" s="189"/>
      <c r="P32" s="189"/>
      <c r="Q32" s="189"/>
      <c r="R32" s="189"/>
      <c r="S32" s="189"/>
      <c r="T32" s="189"/>
      <c r="U32" s="189"/>
      <c r="V32" s="189"/>
      <c r="W32" s="189"/>
      <c r="X32" s="189"/>
      <c r="Y32" s="189"/>
      <c r="Z32" s="189"/>
    </row>
    <row r="33" ht="19.15" customHeight="1">
      <c r="A33" t="s" s="138">
        <v>9055</v>
      </c>
      <c r="B33" s="149">
        <v>2</v>
      </c>
      <c r="C33" s="149">
        <v>3</v>
      </c>
      <c r="D33" t="s" s="205">
        <v>9086</v>
      </c>
      <c r="E33" t="s" s="205">
        <v>26</v>
      </c>
      <c r="F33" s="223">
        <v>48999</v>
      </c>
      <c r="G33" s="149">
        <v>51376</v>
      </c>
      <c r="H33" s="173">
        <f>SUM(G33-F33)</f>
        <v>2377</v>
      </c>
      <c r="I33" s="167">
        <f>H33/F33</f>
        <v>0.0485111941060022</v>
      </c>
      <c r="J33" s="167">
        <f>H33/G33</f>
        <v>0.046266739333541</v>
      </c>
      <c r="K33" s="24"/>
      <c r="L33" s="24"/>
      <c r="M33" s="24"/>
      <c r="N33" s="24"/>
      <c r="O33" s="24"/>
      <c r="P33" s="24"/>
      <c r="Q33" s="24"/>
      <c r="R33" s="24"/>
      <c r="S33" s="24"/>
      <c r="T33" s="24"/>
      <c r="U33" s="24"/>
      <c r="V33" s="24"/>
      <c r="W33" s="24"/>
      <c r="X33" s="24"/>
      <c r="Y33" s="24"/>
      <c r="Z33" s="24"/>
    </row>
    <row r="34" ht="19.15" customHeight="1">
      <c r="A34" t="s" s="138">
        <v>9055</v>
      </c>
      <c r="B34" s="149">
        <v>2</v>
      </c>
      <c r="C34" s="149">
        <v>12</v>
      </c>
      <c r="D34" t="s" s="205">
        <v>9087</v>
      </c>
      <c r="E34" t="s" s="205">
        <v>17</v>
      </c>
      <c r="F34" s="223">
        <v>12393</v>
      </c>
      <c r="G34" s="149">
        <v>13037</v>
      </c>
      <c r="H34" s="173">
        <f>SUM(G34-F34)</f>
        <v>644</v>
      </c>
      <c r="I34" s="167">
        <f>H34/F34</f>
        <v>0.0519648188493504</v>
      </c>
      <c r="J34" s="167">
        <f>H34/G34</f>
        <v>0.0493978676075784</v>
      </c>
      <c r="K34" s="24"/>
      <c r="L34" s="24"/>
      <c r="M34" s="24"/>
      <c r="N34" s="24"/>
      <c r="O34" s="24"/>
      <c r="P34" s="24"/>
      <c r="Q34" s="24"/>
      <c r="R34" s="24"/>
      <c r="S34" s="24"/>
      <c r="T34" s="24"/>
      <c r="U34" s="24"/>
      <c r="V34" s="24"/>
      <c r="W34" s="24"/>
      <c r="X34" s="24"/>
      <c r="Y34" s="24"/>
      <c r="Z34" s="24"/>
    </row>
    <row r="35" ht="19.15" customHeight="1">
      <c r="A35" t="s" s="138">
        <v>9055</v>
      </c>
      <c r="B35" s="149">
        <v>2</v>
      </c>
      <c r="C35" s="149">
        <v>1</v>
      </c>
      <c r="D35" t="s" s="205">
        <v>9088</v>
      </c>
      <c r="E35" t="s" s="205">
        <v>38</v>
      </c>
      <c r="F35" s="223">
        <v>10266</v>
      </c>
      <c r="G35" s="149">
        <v>10475</v>
      </c>
      <c r="H35" s="173">
        <f>SUM(G35-F35)</f>
        <v>209</v>
      </c>
      <c r="I35" s="167">
        <f>H35/F35</f>
        <v>0.0203584648353789</v>
      </c>
      <c r="J35" s="167">
        <f>H35/G35</f>
        <v>0.0199522673031026</v>
      </c>
      <c r="K35" s="24"/>
      <c r="L35" s="24"/>
      <c r="M35" s="24"/>
      <c r="N35" s="24"/>
      <c r="O35" s="24"/>
      <c r="P35" s="24"/>
      <c r="Q35" s="24"/>
      <c r="R35" s="24"/>
      <c r="S35" s="24"/>
      <c r="T35" s="24"/>
      <c r="U35" s="24"/>
      <c r="V35" s="24"/>
      <c r="W35" s="24"/>
      <c r="X35" s="24"/>
      <c r="Y35" s="24"/>
      <c r="Z35" s="24"/>
    </row>
    <row r="36" ht="19.15" customHeight="1">
      <c r="A36" t="s" s="138">
        <v>9055</v>
      </c>
      <c r="B36" s="149">
        <v>2</v>
      </c>
      <c r="C36" s="149">
        <v>6</v>
      </c>
      <c r="D36" t="s" s="205">
        <v>9089</v>
      </c>
      <c r="E36" t="s" s="205">
        <v>22</v>
      </c>
      <c r="F36" s="223">
        <v>5854</v>
      </c>
      <c r="G36" s="149">
        <v>6040</v>
      </c>
      <c r="H36" s="173">
        <f>SUM(G36-F36)</f>
        <v>186</v>
      </c>
      <c r="I36" s="167">
        <f>H36/F36</f>
        <v>0.0317731465664503</v>
      </c>
      <c r="J36" s="167">
        <f>H36/G36</f>
        <v>0.030794701986755</v>
      </c>
      <c r="K36" s="24"/>
      <c r="L36" s="24"/>
      <c r="M36" s="24"/>
      <c r="N36" s="24"/>
      <c r="O36" s="24"/>
      <c r="P36" s="24"/>
      <c r="Q36" s="24"/>
      <c r="R36" s="24"/>
      <c r="S36" s="24"/>
      <c r="T36" s="24"/>
      <c r="U36" s="24"/>
      <c r="V36" s="24"/>
      <c r="W36" s="24"/>
      <c r="X36" s="24"/>
      <c r="Y36" s="24"/>
      <c r="Z36" s="24"/>
    </row>
    <row r="37" ht="19.15" customHeight="1">
      <c r="A37" t="s" s="138">
        <v>9055</v>
      </c>
      <c r="B37" s="149">
        <v>2</v>
      </c>
      <c r="C37" s="149">
        <v>10</v>
      </c>
      <c r="D37" t="s" s="205">
        <v>9090</v>
      </c>
      <c r="E37" t="s" s="205">
        <v>20</v>
      </c>
      <c r="F37" s="223">
        <v>5413</v>
      </c>
      <c r="G37" s="149">
        <v>5647</v>
      </c>
      <c r="H37" s="173">
        <f>SUM(G37-F37)</f>
        <v>234</v>
      </c>
      <c r="I37" s="167">
        <f>H37/F37</f>
        <v>0.0432292628856457</v>
      </c>
      <c r="J37" s="167">
        <f>H37/G37</f>
        <v>0.0414379316451213</v>
      </c>
      <c r="K37" s="24"/>
      <c r="L37" s="24"/>
      <c r="M37" s="24"/>
      <c r="N37" s="24"/>
      <c r="O37" s="24"/>
      <c r="P37" s="24"/>
      <c r="Q37" s="24"/>
      <c r="R37" s="24"/>
      <c r="S37" s="24"/>
      <c r="T37" s="24"/>
      <c r="U37" s="24"/>
      <c r="V37" s="24"/>
      <c r="W37" s="24"/>
      <c r="X37" s="24"/>
      <c r="Y37" s="24"/>
      <c r="Z37" s="24"/>
    </row>
    <row r="38" ht="19.15" customHeight="1">
      <c r="A38" t="s" s="138">
        <v>9055</v>
      </c>
      <c r="B38" s="149">
        <v>2</v>
      </c>
      <c r="C38" s="149">
        <v>18</v>
      </c>
      <c r="D38" t="s" s="205">
        <v>9091</v>
      </c>
      <c r="E38" t="s" s="205">
        <v>24</v>
      </c>
      <c r="F38" s="223">
        <v>3043</v>
      </c>
      <c r="G38" s="149">
        <v>3070</v>
      </c>
      <c r="H38" s="173">
        <f>SUM(G38-F38)</f>
        <v>27</v>
      </c>
      <c r="I38" s="167">
        <f>H38/F38</f>
        <v>0.00887282287216563</v>
      </c>
      <c r="J38" s="167">
        <f>H38/G38</f>
        <v>0.00879478827361564</v>
      </c>
      <c r="K38" s="24"/>
      <c r="L38" s="24"/>
      <c r="M38" s="24"/>
      <c r="N38" s="24"/>
      <c r="O38" s="24"/>
      <c r="P38" s="24"/>
      <c r="Q38" s="24"/>
      <c r="R38" s="24"/>
      <c r="S38" s="24"/>
      <c r="T38" s="24"/>
      <c r="U38" s="24"/>
      <c r="V38" s="24"/>
      <c r="W38" s="24"/>
      <c r="X38" s="24"/>
      <c r="Y38" s="24"/>
      <c r="Z38" s="24"/>
    </row>
    <row r="39" ht="19.15" customHeight="1">
      <c r="A39" t="s" s="138">
        <v>9055</v>
      </c>
      <c r="B39" s="149">
        <v>2</v>
      </c>
      <c r="C39" s="149">
        <v>11</v>
      </c>
      <c r="D39" t="s" s="205">
        <v>9092</v>
      </c>
      <c r="E39" t="s" s="205">
        <v>28</v>
      </c>
      <c r="F39" s="223">
        <v>954</v>
      </c>
      <c r="G39" s="149">
        <v>980</v>
      </c>
      <c r="H39" s="173">
        <f>SUM(G39-F39)</f>
        <v>26</v>
      </c>
      <c r="I39" s="167">
        <f>H39/F39</f>
        <v>0.0272536687631027</v>
      </c>
      <c r="J39" s="167">
        <f>H39/G39</f>
        <v>0.026530612244898</v>
      </c>
      <c r="K39" s="24"/>
      <c r="L39" s="24"/>
      <c r="M39" s="24"/>
      <c r="N39" s="24"/>
      <c r="O39" s="24"/>
      <c r="P39" s="24"/>
      <c r="Q39" s="24"/>
      <c r="R39" s="24"/>
      <c r="S39" s="24"/>
      <c r="T39" s="24"/>
      <c r="U39" s="24"/>
      <c r="V39" s="24"/>
      <c r="W39" s="24"/>
      <c r="X39" s="24"/>
      <c r="Y39" s="24"/>
      <c r="Z39" s="24"/>
    </row>
    <row r="40" ht="19.15" customHeight="1">
      <c r="A40" t="s" s="138">
        <v>9055</v>
      </c>
      <c r="B40" s="149">
        <v>2</v>
      </c>
      <c r="C40" s="149">
        <v>13</v>
      </c>
      <c r="D40" t="s" s="205">
        <v>9093</v>
      </c>
      <c r="E40" t="s" s="205">
        <v>30</v>
      </c>
      <c r="F40" s="223">
        <v>541</v>
      </c>
      <c r="G40" s="149">
        <v>555</v>
      </c>
      <c r="H40" s="173">
        <f>SUM(G40-F40)</f>
        <v>14</v>
      </c>
      <c r="I40" s="167">
        <f>H40/F40</f>
        <v>0.0258780036968577</v>
      </c>
      <c r="J40" s="167">
        <f>H40/G40</f>
        <v>0.0252252252252252</v>
      </c>
      <c r="K40" s="24"/>
      <c r="L40" s="24"/>
      <c r="M40" s="24"/>
      <c r="N40" s="24"/>
      <c r="O40" s="24"/>
      <c r="P40" s="24"/>
      <c r="Q40" s="24"/>
      <c r="R40" s="24"/>
      <c r="S40" s="24"/>
      <c r="T40" s="24"/>
      <c r="U40" s="24"/>
      <c r="V40" s="24"/>
      <c r="W40" s="24"/>
      <c r="X40" s="24"/>
      <c r="Y40" s="24"/>
      <c r="Z40" s="24"/>
    </row>
    <row r="41" ht="19.15" customHeight="1">
      <c r="A41" t="s" s="138">
        <v>9055</v>
      </c>
      <c r="B41" s="149">
        <v>2</v>
      </c>
      <c r="C41" s="149">
        <v>28</v>
      </c>
      <c r="D41" t="s" s="205">
        <v>9094</v>
      </c>
      <c r="E41" t="s" s="205">
        <v>46</v>
      </c>
      <c r="F41" s="223">
        <v>434</v>
      </c>
      <c r="G41" s="149">
        <v>503</v>
      </c>
      <c r="H41" s="173">
        <f>SUM(G41-F41)</f>
        <v>69</v>
      </c>
      <c r="I41" s="167">
        <f>H41/F41</f>
        <v>0.158986175115207</v>
      </c>
      <c r="J41" s="167">
        <f>H41/G41</f>
        <v>0.137176938369781</v>
      </c>
      <c r="K41" s="24"/>
      <c r="L41" s="24"/>
      <c r="M41" s="24"/>
      <c r="N41" s="24"/>
      <c r="O41" s="24"/>
      <c r="P41" s="24"/>
      <c r="Q41" s="24"/>
      <c r="R41" s="24"/>
      <c r="S41" s="24"/>
      <c r="T41" s="24"/>
      <c r="U41" s="24"/>
      <c r="V41" s="24"/>
      <c r="W41" s="24"/>
      <c r="X41" s="24"/>
      <c r="Y41" s="24"/>
      <c r="Z41" s="24"/>
    </row>
    <row r="42" ht="19.15" customHeight="1">
      <c r="A42" t="s" s="138">
        <v>9055</v>
      </c>
      <c r="B42" s="149">
        <v>2</v>
      </c>
      <c r="C42" s="149">
        <v>5</v>
      </c>
      <c r="D42" t="s" s="205">
        <v>9095</v>
      </c>
      <c r="E42" t="s" s="205">
        <v>36</v>
      </c>
      <c r="F42" s="223">
        <v>467</v>
      </c>
      <c r="G42" s="149">
        <v>484</v>
      </c>
      <c r="H42" s="173">
        <f>SUM(G42-F42)</f>
        <v>17</v>
      </c>
      <c r="I42" s="167">
        <f>H42/F42</f>
        <v>0.0364025695931478</v>
      </c>
      <c r="J42" s="167">
        <f>H42/G42</f>
        <v>0.0351239669421488</v>
      </c>
      <c r="K42" s="24"/>
      <c r="L42" s="24"/>
      <c r="M42" s="24"/>
      <c r="N42" s="24"/>
      <c r="O42" s="24"/>
      <c r="P42" s="24"/>
      <c r="Q42" s="24"/>
      <c r="R42" s="24"/>
      <c r="S42" s="24"/>
      <c r="T42" s="24"/>
      <c r="U42" s="24"/>
      <c r="V42" s="24"/>
      <c r="W42" s="24"/>
      <c r="X42" s="24"/>
      <c r="Y42" s="24"/>
      <c r="Z42" s="24"/>
    </row>
    <row r="43" ht="19.15" customHeight="1">
      <c r="A43" t="s" s="138">
        <v>9055</v>
      </c>
      <c r="B43" s="149">
        <v>2</v>
      </c>
      <c r="C43" s="149">
        <v>21</v>
      </c>
      <c r="D43" t="s" s="205">
        <v>9096</v>
      </c>
      <c r="E43" t="s" s="205">
        <v>34</v>
      </c>
      <c r="F43" s="223">
        <v>442</v>
      </c>
      <c r="G43" s="149">
        <v>465</v>
      </c>
      <c r="H43" s="173">
        <f>SUM(G43-F43)</f>
        <v>23</v>
      </c>
      <c r="I43" s="167">
        <f>H43/F43</f>
        <v>0.0520361990950226</v>
      </c>
      <c r="J43" s="167">
        <f>H43/G43</f>
        <v>0.0494623655913978</v>
      </c>
      <c r="K43" s="24"/>
      <c r="L43" s="24"/>
      <c r="M43" s="24"/>
      <c r="N43" s="24"/>
      <c r="O43" s="24"/>
      <c r="P43" s="24"/>
      <c r="Q43" s="24"/>
      <c r="R43" s="24"/>
      <c r="S43" s="24"/>
      <c r="T43" s="24"/>
      <c r="U43" s="24"/>
      <c r="V43" s="24"/>
      <c r="W43" s="24"/>
      <c r="X43" s="24"/>
      <c r="Y43" s="24"/>
      <c r="Z43" s="24"/>
    </row>
    <row r="44" ht="19.15" customHeight="1">
      <c r="A44" t="s" s="138">
        <v>9055</v>
      </c>
      <c r="B44" s="149">
        <v>2</v>
      </c>
      <c r="C44" s="149">
        <v>29</v>
      </c>
      <c r="D44" t="s" s="205">
        <v>9056</v>
      </c>
      <c r="E44" t="s" s="205">
        <v>248</v>
      </c>
      <c r="F44" s="342">
        <v>225</v>
      </c>
      <c r="G44" s="343">
        <v>423</v>
      </c>
      <c r="H44" s="173">
        <f>SUM(G44-F44)</f>
        <v>198</v>
      </c>
      <c r="I44" s="167">
        <f>H44/F44</f>
        <v>0.88</v>
      </c>
      <c r="J44" s="167">
        <f>H44/G44</f>
        <v>0.468085106382979</v>
      </c>
      <c r="K44" s="24"/>
      <c r="L44" s="24"/>
      <c r="M44" s="24"/>
      <c r="N44" s="24"/>
      <c r="O44" s="24"/>
      <c r="P44" s="24"/>
      <c r="Q44" s="24"/>
      <c r="R44" s="24"/>
      <c r="S44" s="24"/>
      <c r="T44" s="24"/>
      <c r="U44" s="24"/>
      <c r="V44" s="24"/>
      <c r="W44" s="24"/>
      <c r="X44" s="24"/>
      <c r="Y44" s="24"/>
      <c r="Z44" s="24"/>
    </row>
    <row r="45" ht="19.15" customHeight="1">
      <c r="A45" t="s" s="138">
        <v>9055</v>
      </c>
      <c r="B45" s="149">
        <v>2</v>
      </c>
      <c r="C45" s="149">
        <v>8</v>
      </c>
      <c r="D45" t="s" s="205">
        <v>9097</v>
      </c>
      <c r="E45" t="s" s="205">
        <v>60</v>
      </c>
      <c r="F45" s="223">
        <v>403</v>
      </c>
      <c r="G45" s="149">
        <v>409</v>
      </c>
      <c r="H45" s="173">
        <f>SUM(G45-F45)</f>
        <v>6</v>
      </c>
      <c r="I45" s="167">
        <f>H45/F45</f>
        <v>0.0148883374689826</v>
      </c>
      <c r="J45" s="167">
        <f>H45/G45</f>
        <v>0.0146699266503667</v>
      </c>
      <c r="K45" s="24"/>
      <c r="L45" s="24"/>
      <c r="M45" s="24"/>
      <c r="N45" s="24"/>
      <c r="O45" s="24"/>
      <c r="P45" s="24"/>
      <c r="Q45" s="24"/>
      <c r="R45" s="24"/>
      <c r="S45" s="24"/>
      <c r="T45" s="24"/>
      <c r="U45" s="24"/>
      <c r="V45" s="24"/>
      <c r="W45" s="24"/>
      <c r="X45" s="24"/>
      <c r="Y45" s="24"/>
      <c r="Z45" s="24"/>
    </row>
    <row r="46" ht="19.15" customHeight="1">
      <c r="A46" t="s" s="138">
        <v>9055</v>
      </c>
      <c r="B46" s="149">
        <v>2</v>
      </c>
      <c r="C46" s="149">
        <v>2</v>
      </c>
      <c r="D46" t="s" s="205">
        <v>9098</v>
      </c>
      <c r="E46" t="s" s="205">
        <v>101</v>
      </c>
      <c r="F46" s="223">
        <v>313</v>
      </c>
      <c r="G46" s="149">
        <v>324</v>
      </c>
      <c r="H46" s="173">
        <f>SUM(G46-F46)</f>
        <v>11</v>
      </c>
      <c r="I46" s="167">
        <f>H46/F46</f>
        <v>0.0351437699680511</v>
      </c>
      <c r="J46" s="167">
        <f>H46/G46</f>
        <v>0.0339506172839506</v>
      </c>
      <c r="K46" s="24"/>
      <c r="L46" s="24"/>
      <c r="M46" s="24"/>
      <c r="N46" s="24"/>
      <c r="O46" s="24"/>
      <c r="P46" s="24"/>
      <c r="Q46" s="24"/>
      <c r="R46" s="24"/>
      <c r="S46" s="24"/>
      <c r="T46" s="24"/>
      <c r="U46" s="24"/>
      <c r="V46" s="24"/>
      <c r="W46" s="24"/>
      <c r="X46" s="24"/>
      <c r="Y46" s="24"/>
      <c r="Z46" s="24"/>
    </row>
    <row r="47" ht="19.15" customHeight="1">
      <c r="A47" t="s" s="138">
        <v>9055</v>
      </c>
      <c r="B47" s="149">
        <v>2</v>
      </c>
      <c r="C47" s="149">
        <v>23</v>
      </c>
      <c r="D47" t="s" s="205">
        <v>9099</v>
      </c>
      <c r="E47" t="s" s="205">
        <v>72</v>
      </c>
      <c r="F47" s="223">
        <v>293</v>
      </c>
      <c r="G47" s="149">
        <v>309</v>
      </c>
      <c r="H47" s="173">
        <f>SUM(G47-F47)</f>
        <v>16</v>
      </c>
      <c r="I47" s="167">
        <f>H47/F47</f>
        <v>0.0546075085324232</v>
      </c>
      <c r="J47" s="167">
        <f>H47/G47</f>
        <v>0.0517799352750809</v>
      </c>
      <c r="K47" s="24"/>
      <c r="L47" s="24"/>
      <c r="M47" s="24"/>
      <c r="N47" s="24"/>
      <c r="O47" s="24"/>
      <c r="P47" s="24"/>
      <c r="Q47" s="24"/>
      <c r="R47" s="24"/>
      <c r="S47" s="24"/>
      <c r="T47" s="24"/>
      <c r="U47" s="24"/>
      <c r="V47" s="24"/>
      <c r="W47" s="24"/>
      <c r="X47" s="24"/>
      <c r="Y47" s="24"/>
      <c r="Z47" s="24"/>
    </row>
    <row r="48" ht="19.15" customHeight="1">
      <c r="A48" t="s" s="138">
        <v>9055</v>
      </c>
      <c r="B48" s="149">
        <v>2</v>
      </c>
      <c r="C48" s="149">
        <v>19</v>
      </c>
      <c r="D48" t="s" s="205">
        <v>9100</v>
      </c>
      <c r="E48" t="s" s="205">
        <v>48</v>
      </c>
      <c r="F48" s="223">
        <v>260</v>
      </c>
      <c r="G48" s="149">
        <v>267</v>
      </c>
      <c r="H48" s="173">
        <f>SUM(G48-F48)</f>
        <v>7</v>
      </c>
      <c r="I48" s="167">
        <f>H48/F48</f>
        <v>0.0269230769230769</v>
      </c>
      <c r="J48" s="167">
        <f>H48/G48</f>
        <v>0.0262172284644195</v>
      </c>
      <c r="K48" s="24"/>
      <c r="L48" s="24"/>
      <c r="M48" s="24"/>
      <c r="N48" s="24"/>
      <c r="O48" s="24"/>
      <c r="P48" s="24"/>
      <c r="Q48" s="24"/>
      <c r="R48" s="24"/>
      <c r="S48" s="24"/>
      <c r="T48" s="24"/>
      <c r="U48" s="24"/>
      <c r="V48" s="24"/>
      <c r="W48" s="24"/>
      <c r="X48" s="24"/>
      <c r="Y48" s="24"/>
      <c r="Z48" s="24"/>
    </row>
    <row r="49" ht="19.15" customHeight="1">
      <c r="A49" t="s" s="138">
        <v>9055</v>
      </c>
      <c r="B49" s="149">
        <v>2</v>
      </c>
      <c r="C49" s="149">
        <v>9</v>
      </c>
      <c r="D49" t="s" s="205">
        <v>9101</v>
      </c>
      <c r="E49" t="s" s="205">
        <v>2637</v>
      </c>
      <c r="F49" s="223">
        <v>168</v>
      </c>
      <c r="G49" s="149">
        <v>172</v>
      </c>
      <c r="H49" s="173">
        <f>SUM(G49-F49)</f>
        <v>4</v>
      </c>
      <c r="I49" s="167">
        <f>H49/F49</f>
        <v>0.0238095238095238</v>
      </c>
      <c r="J49" s="167">
        <f>H49/G49</f>
        <v>0.0232558139534884</v>
      </c>
      <c r="K49" s="24"/>
      <c r="L49" s="24"/>
      <c r="M49" s="24"/>
      <c r="N49" s="24"/>
      <c r="O49" s="24"/>
      <c r="P49" s="24"/>
      <c r="Q49" s="24"/>
      <c r="R49" s="24"/>
      <c r="S49" s="24"/>
      <c r="T49" s="24"/>
      <c r="U49" s="24"/>
      <c r="V49" s="24"/>
      <c r="W49" s="24"/>
      <c r="X49" s="24"/>
      <c r="Y49" s="24"/>
      <c r="Z49" s="24"/>
    </row>
    <row r="50" ht="19.15" customHeight="1">
      <c r="A50" t="s" s="138">
        <v>9055</v>
      </c>
      <c r="B50" s="149">
        <v>2</v>
      </c>
      <c r="C50" s="149">
        <v>16</v>
      </c>
      <c r="D50" t="s" s="205">
        <v>9102</v>
      </c>
      <c r="E50" t="s" s="205">
        <v>42</v>
      </c>
      <c r="F50" s="223">
        <v>144</v>
      </c>
      <c r="G50" s="149">
        <v>154</v>
      </c>
      <c r="H50" s="173">
        <f>SUM(G50-F50)</f>
        <v>10</v>
      </c>
      <c r="I50" s="167">
        <f>H50/F50</f>
        <v>0.06944444444444441</v>
      </c>
      <c r="J50" s="167">
        <f>H50/G50</f>
        <v>0.0649350649350649</v>
      </c>
      <c r="K50" s="24"/>
      <c r="L50" s="24"/>
      <c r="M50" s="24"/>
      <c r="N50" s="24"/>
      <c r="O50" s="24"/>
      <c r="P50" s="24"/>
      <c r="Q50" s="24"/>
      <c r="R50" s="24"/>
      <c r="S50" s="24"/>
      <c r="T50" s="24"/>
      <c r="U50" s="24"/>
      <c r="V50" s="24"/>
      <c r="W50" s="24"/>
      <c r="X50" s="24"/>
      <c r="Y50" s="24"/>
      <c r="Z50" s="24"/>
    </row>
    <row r="51" ht="19.15" customHeight="1">
      <c r="A51" t="s" s="138">
        <v>9055</v>
      </c>
      <c r="B51" s="149">
        <v>2</v>
      </c>
      <c r="C51" s="149">
        <v>7</v>
      </c>
      <c r="D51" t="s" s="205">
        <v>9103</v>
      </c>
      <c r="E51" t="s" s="205">
        <v>281</v>
      </c>
      <c r="F51" s="223">
        <v>138</v>
      </c>
      <c r="G51" s="149">
        <v>141</v>
      </c>
      <c r="H51" s="173">
        <f>SUM(G51-F51)</f>
        <v>3</v>
      </c>
      <c r="I51" s="167">
        <f>H51/F51</f>
        <v>0.0217391304347826</v>
      </c>
      <c r="J51" s="167">
        <f>H51/G51</f>
        <v>0.0212765957446809</v>
      </c>
      <c r="K51" s="24"/>
      <c r="L51" s="24"/>
      <c r="M51" s="24"/>
      <c r="N51" s="24"/>
      <c r="O51" s="24"/>
      <c r="P51" s="24"/>
      <c r="Q51" s="24"/>
      <c r="R51" s="24"/>
      <c r="S51" s="24"/>
      <c r="T51" s="24"/>
      <c r="U51" s="24"/>
      <c r="V51" s="24"/>
      <c r="W51" s="24"/>
      <c r="X51" s="24"/>
      <c r="Y51" s="24"/>
      <c r="Z51" s="24"/>
    </row>
    <row r="52" ht="19.15" customHeight="1">
      <c r="A52" t="s" s="138">
        <v>9055</v>
      </c>
      <c r="B52" s="149">
        <v>2</v>
      </c>
      <c r="C52" s="149">
        <v>27</v>
      </c>
      <c r="D52" t="s" s="205">
        <v>9104</v>
      </c>
      <c r="E52" t="s" s="205">
        <v>173</v>
      </c>
      <c r="F52" s="223">
        <v>133</v>
      </c>
      <c r="G52" s="149">
        <v>134</v>
      </c>
      <c r="H52" s="173">
        <f>SUM(G52-F52)</f>
        <v>1</v>
      </c>
      <c r="I52" s="167">
        <f>H52/F52</f>
        <v>0.0075187969924812</v>
      </c>
      <c r="J52" s="167">
        <f>H52/G52</f>
        <v>0.00746268656716418</v>
      </c>
      <c r="K52" s="24"/>
      <c r="L52" s="24"/>
      <c r="M52" s="24"/>
      <c r="N52" s="24"/>
      <c r="O52" s="24"/>
      <c r="P52" s="24"/>
      <c r="Q52" s="24"/>
      <c r="R52" s="24"/>
      <c r="S52" s="24"/>
      <c r="T52" s="24"/>
      <c r="U52" s="24"/>
      <c r="V52" s="24"/>
      <c r="W52" s="24"/>
      <c r="X52" s="24"/>
      <c r="Y52" s="24"/>
      <c r="Z52" s="24"/>
    </row>
    <row r="53" ht="19.15" customHeight="1">
      <c r="A53" t="s" s="138">
        <v>9055</v>
      </c>
      <c r="B53" s="149">
        <v>2</v>
      </c>
      <c r="C53" s="149">
        <v>30</v>
      </c>
      <c r="D53" t="s" s="205">
        <v>9105</v>
      </c>
      <c r="E53" t="s" s="205">
        <v>68</v>
      </c>
      <c r="F53" s="223">
        <v>110</v>
      </c>
      <c r="G53" s="149">
        <v>113</v>
      </c>
      <c r="H53" s="173">
        <f>SUM(G53-F53)</f>
        <v>3</v>
      </c>
      <c r="I53" s="167">
        <f>H53/F53</f>
        <v>0.0272727272727273</v>
      </c>
      <c r="J53" s="167">
        <f>H53/G53</f>
        <v>0.0265486725663717</v>
      </c>
      <c r="K53" s="24"/>
      <c r="L53" s="24"/>
      <c r="M53" s="24"/>
      <c r="N53" s="24"/>
      <c r="O53" s="24"/>
      <c r="P53" s="24"/>
      <c r="Q53" s="24"/>
      <c r="R53" s="24"/>
      <c r="S53" s="24"/>
      <c r="T53" s="24"/>
      <c r="U53" s="24"/>
      <c r="V53" s="24"/>
      <c r="W53" s="24"/>
      <c r="X53" s="24"/>
      <c r="Y53" s="24"/>
      <c r="Z53" s="24"/>
    </row>
    <row r="54" ht="19.15" customHeight="1">
      <c r="A54" t="s" s="138">
        <v>9055</v>
      </c>
      <c r="B54" s="149">
        <v>2</v>
      </c>
      <c r="C54" s="149">
        <v>25</v>
      </c>
      <c r="D54" t="s" s="205">
        <v>9106</v>
      </c>
      <c r="E54" t="s" s="205">
        <v>52</v>
      </c>
      <c r="F54" s="223">
        <v>105</v>
      </c>
      <c r="G54" s="149">
        <v>112</v>
      </c>
      <c r="H54" s="173">
        <f>SUM(G54-F54)</f>
        <v>7</v>
      </c>
      <c r="I54" s="167">
        <f>H54/F54</f>
        <v>0.06666666666666669</v>
      </c>
      <c r="J54" s="167">
        <f>H54/G54</f>
        <v>0.0625</v>
      </c>
      <c r="K54" s="24"/>
      <c r="L54" s="24"/>
      <c r="M54" s="24"/>
      <c r="N54" s="24"/>
      <c r="O54" s="24"/>
      <c r="P54" s="24"/>
      <c r="Q54" s="24"/>
      <c r="R54" s="24"/>
      <c r="S54" s="24"/>
      <c r="T54" s="24"/>
      <c r="U54" s="24"/>
      <c r="V54" s="24"/>
      <c r="W54" s="24"/>
      <c r="X54" s="24"/>
      <c r="Y54" s="24"/>
      <c r="Z54" s="24"/>
    </row>
    <row r="55" ht="19.15" customHeight="1">
      <c r="A55" t="s" s="138">
        <v>9055</v>
      </c>
      <c r="B55" s="149">
        <v>2</v>
      </c>
      <c r="C55" s="149">
        <v>15</v>
      </c>
      <c r="D55" t="s" s="205">
        <v>9107</v>
      </c>
      <c r="E55" t="s" s="205">
        <v>66</v>
      </c>
      <c r="F55" s="223">
        <v>85</v>
      </c>
      <c r="G55" s="149">
        <v>93</v>
      </c>
      <c r="H55" s="173">
        <f>SUM(G55-F55)</f>
        <v>8</v>
      </c>
      <c r="I55" s="167">
        <f>H55/F55</f>
        <v>0.0941176470588235</v>
      </c>
      <c r="J55" s="167">
        <f>H55/G55</f>
        <v>0.08602150537634411</v>
      </c>
      <c r="K55" s="24"/>
      <c r="L55" s="24"/>
      <c r="M55" s="24"/>
      <c r="N55" s="24"/>
      <c r="O55" s="24"/>
      <c r="P55" s="24"/>
      <c r="Q55" s="24"/>
      <c r="R55" s="24"/>
      <c r="S55" s="24"/>
      <c r="T55" s="24"/>
      <c r="U55" s="24"/>
      <c r="V55" s="24"/>
      <c r="W55" s="24"/>
      <c r="X55" s="24"/>
      <c r="Y55" s="24"/>
      <c r="Z55" s="24"/>
    </row>
    <row r="56" ht="19.15" customHeight="1">
      <c r="A56" t="s" s="138">
        <v>9055</v>
      </c>
      <c r="B56" s="149">
        <v>2</v>
      </c>
      <c r="C56" s="149">
        <v>31</v>
      </c>
      <c r="D56" t="s" s="205">
        <v>9108</v>
      </c>
      <c r="E56" t="s" s="205">
        <v>153</v>
      </c>
      <c r="F56" s="223">
        <v>84</v>
      </c>
      <c r="G56" s="149">
        <v>88</v>
      </c>
      <c r="H56" s="173">
        <f>SUM(G56-F56)</f>
        <v>4</v>
      </c>
      <c r="I56" s="167">
        <f>H56/F56</f>
        <v>0.0476190476190476</v>
      </c>
      <c r="J56" s="167">
        <f>H56/G56</f>
        <v>0.0454545454545455</v>
      </c>
      <c r="K56" s="24"/>
      <c r="L56" s="24"/>
      <c r="M56" s="24"/>
      <c r="N56" s="24"/>
      <c r="O56" s="24"/>
      <c r="P56" s="24"/>
      <c r="Q56" s="24"/>
      <c r="R56" s="24"/>
      <c r="S56" s="24"/>
      <c r="T56" s="24"/>
      <c r="U56" s="24"/>
      <c r="V56" s="24"/>
      <c r="W56" s="24"/>
      <c r="X56" s="24"/>
      <c r="Y56" s="24"/>
      <c r="Z56" s="24"/>
    </row>
    <row r="57" ht="19.15" customHeight="1">
      <c r="A57" t="s" s="138">
        <v>9055</v>
      </c>
      <c r="B57" s="149">
        <v>2</v>
      </c>
      <c r="C57" s="149">
        <v>22</v>
      </c>
      <c r="D57" t="s" s="205">
        <v>9109</v>
      </c>
      <c r="E57" t="s" s="205">
        <v>70</v>
      </c>
      <c r="F57" s="223">
        <v>85</v>
      </c>
      <c r="G57" s="149">
        <v>86</v>
      </c>
      <c r="H57" s="173">
        <f>SUM(G57-F57)</f>
        <v>1</v>
      </c>
      <c r="I57" s="167">
        <f>H57/F57</f>
        <v>0.0117647058823529</v>
      </c>
      <c r="J57" s="167">
        <f>H57/G57</f>
        <v>0.0116279069767442</v>
      </c>
      <c r="K57" s="24"/>
      <c r="L57" s="24"/>
      <c r="M57" s="24"/>
      <c r="N57" s="24"/>
      <c r="O57" s="24"/>
      <c r="P57" s="24"/>
      <c r="Q57" s="24"/>
      <c r="R57" s="24"/>
      <c r="S57" s="24"/>
      <c r="T57" s="24"/>
      <c r="U57" s="24"/>
      <c r="V57" s="24"/>
      <c r="W57" s="24"/>
      <c r="X57" s="24"/>
      <c r="Y57" s="24"/>
      <c r="Z57" s="24"/>
    </row>
    <row r="58" ht="19.15" customHeight="1">
      <c r="A58" t="s" s="138">
        <v>9055</v>
      </c>
      <c r="B58" s="149">
        <v>2</v>
      </c>
      <c r="C58" s="149">
        <v>24</v>
      </c>
      <c r="D58" t="s" s="205">
        <v>9110</v>
      </c>
      <c r="E58" t="s" s="205">
        <v>76</v>
      </c>
      <c r="F58" s="223">
        <v>37</v>
      </c>
      <c r="G58" s="149">
        <v>41</v>
      </c>
      <c r="H58" s="173">
        <f>SUM(G58-F58)</f>
        <v>4</v>
      </c>
      <c r="I58" s="167">
        <f>H58/F58</f>
        <v>0.108108108108108</v>
      </c>
      <c r="J58" s="167">
        <f>H58/G58</f>
        <v>0.0975609756097561</v>
      </c>
      <c r="K58" s="24"/>
      <c r="L58" s="24"/>
      <c r="M58" s="24"/>
      <c r="N58" s="24"/>
      <c r="O58" s="24"/>
      <c r="P58" s="24"/>
      <c r="Q58" s="24"/>
      <c r="R58" s="24"/>
      <c r="S58" s="24"/>
      <c r="T58" s="24"/>
      <c r="U58" s="24"/>
      <c r="V58" s="24"/>
      <c r="W58" s="24"/>
      <c r="X58" s="24"/>
      <c r="Y58" s="24"/>
      <c r="Z58" s="24"/>
    </row>
    <row r="59" ht="19.15" customHeight="1">
      <c r="A59" t="s" s="138">
        <v>9055</v>
      </c>
      <c r="B59" s="149">
        <v>2</v>
      </c>
      <c r="C59" s="149">
        <v>14</v>
      </c>
      <c r="D59" t="s" s="205">
        <v>9111</v>
      </c>
      <c r="E59" t="s" s="205">
        <v>74</v>
      </c>
      <c r="F59" s="223">
        <v>35</v>
      </c>
      <c r="G59" s="149">
        <v>38</v>
      </c>
      <c r="H59" s="173">
        <f>SUM(G59-F59)</f>
        <v>3</v>
      </c>
      <c r="I59" s="167">
        <f>H59/F59</f>
        <v>0.0857142857142857</v>
      </c>
      <c r="J59" s="167">
        <f>H59/G59</f>
        <v>0.0789473684210526</v>
      </c>
      <c r="K59" s="24"/>
      <c r="L59" s="24"/>
      <c r="M59" s="24"/>
      <c r="N59" s="24"/>
      <c r="O59" s="24"/>
      <c r="P59" s="24"/>
      <c r="Q59" s="24"/>
      <c r="R59" s="24"/>
      <c r="S59" s="24"/>
      <c r="T59" s="24"/>
      <c r="U59" s="24"/>
      <c r="V59" s="24"/>
      <c r="W59" s="24"/>
      <c r="X59" s="24"/>
      <c r="Y59" s="24"/>
      <c r="Z59" s="24"/>
    </row>
    <row r="60" ht="19.15" customHeight="1">
      <c r="A60" t="s" s="138">
        <v>9055</v>
      </c>
      <c r="B60" s="149">
        <v>2</v>
      </c>
      <c r="C60" s="149">
        <v>17</v>
      </c>
      <c r="D60" t="s" s="205">
        <v>9112</v>
      </c>
      <c r="E60" t="s" s="205">
        <v>44</v>
      </c>
      <c r="F60" s="223">
        <v>31</v>
      </c>
      <c r="G60" s="149">
        <v>32</v>
      </c>
      <c r="H60" s="173">
        <f>SUM(G60-F60)</f>
        <v>1</v>
      </c>
      <c r="I60" s="167">
        <f>H60/F60</f>
        <v>0.032258064516129</v>
      </c>
      <c r="J60" s="167">
        <f>H60/G60</f>
        <v>0.03125</v>
      </c>
      <c r="K60" s="24"/>
      <c r="L60" s="24"/>
      <c r="M60" s="24"/>
      <c r="N60" s="24"/>
      <c r="O60" s="24"/>
      <c r="P60" s="24"/>
      <c r="Q60" s="24"/>
      <c r="R60" s="24"/>
      <c r="S60" s="24"/>
      <c r="T60" s="24"/>
      <c r="U60" s="24"/>
      <c r="V60" s="24"/>
      <c r="W60" s="24"/>
      <c r="X60" s="24"/>
      <c r="Y60" s="24"/>
      <c r="Z60" s="24"/>
    </row>
    <row r="61" ht="19.15" customHeight="1">
      <c r="A61" t="s" s="138">
        <v>9055</v>
      </c>
      <c r="B61" s="149">
        <v>2</v>
      </c>
      <c r="C61" s="149">
        <v>20</v>
      </c>
      <c r="D61" t="s" s="205">
        <v>9113</v>
      </c>
      <c r="E61" t="s" s="205">
        <v>237</v>
      </c>
      <c r="F61" s="223">
        <v>24</v>
      </c>
      <c r="G61" s="149">
        <v>24</v>
      </c>
      <c r="H61" s="173">
        <f>SUM(G61-F61)</f>
        <v>0</v>
      </c>
      <c r="I61" s="167">
        <f>H61/F61</f>
        <v>0</v>
      </c>
      <c r="J61" s="167">
        <f>H61/G61</f>
        <v>0</v>
      </c>
      <c r="K61" s="24"/>
      <c r="L61" s="24"/>
      <c r="M61" s="24"/>
      <c r="N61" s="24"/>
      <c r="O61" s="24"/>
      <c r="P61" s="24"/>
      <c r="Q61" s="24"/>
      <c r="R61" s="24"/>
      <c r="S61" s="24"/>
      <c r="T61" s="24"/>
      <c r="U61" s="24"/>
      <c r="V61" s="24"/>
      <c r="W61" s="24"/>
      <c r="X61" s="24"/>
      <c r="Y61" s="24"/>
      <c r="Z61" s="24"/>
    </row>
    <row r="62" ht="19.15" customHeight="1">
      <c r="A62" t="s" s="138">
        <v>9055</v>
      </c>
      <c r="B62" s="149">
        <v>2</v>
      </c>
      <c r="C62" s="149">
        <v>26</v>
      </c>
      <c r="D62" t="s" s="205">
        <v>9114</v>
      </c>
      <c r="E62" t="s" s="205">
        <v>56</v>
      </c>
      <c r="F62" s="223">
        <v>20</v>
      </c>
      <c r="G62" s="149">
        <v>21</v>
      </c>
      <c r="H62" s="173">
        <f>SUM(G62-F62)</f>
        <v>1</v>
      </c>
      <c r="I62" s="167">
        <f>H62/F62</f>
        <v>0.05</v>
      </c>
      <c r="J62" s="167">
        <f>H62/G62</f>
        <v>0.0476190476190476</v>
      </c>
      <c r="K62" s="24"/>
      <c r="L62" s="24"/>
      <c r="M62" s="24"/>
      <c r="N62" s="24"/>
      <c r="O62" s="24"/>
      <c r="P62" s="24"/>
      <c r="Q62" s="24"/>
      <c r="R62" s="24"/>
      <c r="S62" s="24"/>
      <c r="T62" s="24"/>
      <c r="U62" s="24"/>
      <c r="V62" s="24"/>
      <c r="W62" s="24"/>
      <c r="X62" s="24"/>
      <c r="Y62" s="24"/>
      <c r="Z62" s="24"/>
    </row>
    <row r="63" ht="19.15" customHeight="1">
      <c r="A63" t="s" s="138">
        <v>9055</v>
      </c>
      <c r="B63" s="149">
        <v>2</v>
      </c>
      <c r="C63" s="149">
        <v>4</v>
      </c>
      <c r="D63" t="s" s="205">
        <v>9115</v>
      </c>
      <c r="E63" t="s" s="205">
        <v>78</v>
      </c>
      <c r="F63" s="223">
        <v>0</v>
      </c>
      <c r="G63" s="149">
        <v>0</v>
      </c>
      <c r="H63" s="206">
        <f>SUM(G63-F63)</f>
        <v>0</v>
      </c>
      <c r="I63" s="176">
        <f>H63/F63</f>
      </c>
      <c r="J63" s="176">
        <f>H63/G63</f>
      </c>
      <c r="K63" s="174"/>
      <c r="L63" s="174"/>
      <c r="M63" s="174"/>
      <c r="N63" s="174"/>
      <c r="O63" s="174"/>
      <c r="P63" s="174"/>
      <c r="Q63" s="174"/>
      <c r="R63" s="174"/>
      <c r="S63" s="174"/>
      <c r="T63" s="174"/>
      <c r="U63" s="174"/>
      <c r="V63" s="174"/>
      <c r="W63" s="174"/>
      <c r="X63" s="174"/>
      <c r="Y63" s="174"/>
      <c r="Z63" s="174"/>
    </row>
    <row r="64" ht="13.65" customHeight="1">
      <c r="A64" s="192"/>
      <c r="B64" s="183"/>
      <c r="C64" s="183"/>
      <c r="D64" s="183"/>
      <c r="E64" s="183"/>
      <c r="F64" s="194">
        <f>SUM(F33:F63)</f>
        <v>91499</v>
      </c>
      <c r="G64" s="194">
        <f>SUM(G33:G63)</f>
        <v>95613</v>
      </c>
      <c r="H64" s="194">
        <f>SUM(H33:H63)</f>
        <v>4114</v>
      </c>
      <c r="I64" s="182">
        <f>H64/F64</f>
        <v>0.0449622400244811</v>
      </c>
      <c r="J64" s="182">
        <f>H64/G64</f>
        <v>0.0430276217669145</v>
      </c>
      <c r="K64" s="183"/>
      <c r="L64" s="183"/>
      <c r="M64" s="183"/>
      <c r="N64" s="183"/>
      <c r="O64" s="183"/>
      <c r="P64" s="183"/>
      <c r="Q64" s="183"/>
      <c r="R64" s="183"/>
      <c r="S64" s="183"/>
      <c r="T64" s="183"/>
      <c r="U64" s="183"/>
      <c r="V64" s="183"/>
      <c r="W64" s="183"/>
      <c r="X64" s="183"/>
      <c r="Y64" s="183"/>
      <c r="Z64" s="184"/>
    </row>
    <row r="65" ht="13.65" customHeight="1">
      <c r="A65" s="195"/>
      <c r="B65" s="195"/>
      <c r="C65" s="195"/>
      <c r="D65" s="195"/>
      <c r="E65" s="195"/>
      <c r="F65" s="195"/>
      <c r="G65" s="195"/>
      <c r="H65" s="195"/>
      <c r="I65" s="196">
        <f>H65/F65</f>
      </c>
      <c r="J65" s="196">
        <f>H65/G65</f>
      </c>
      <c r="K65" s="195"/>
      <c r="L65" s="195"/>
      <c r="M65" s="195"/>
      <c r="N65" s="195"/>
      <c r="O65" s="195"/>
      <c r="P65" s="195"/>
      <c r="Q65" s="195"/>
      <c r="R65" s="195"/>
      <c r="S65" s="195"/>
      <c r="T65" s="195"/>
      <c r="U65" s="195"/>
      <c r="V65" s="195"/>
      <c r="W65" s="195"/>
      <c r="X65" s="195"/>
      <c r="Y65" s="195"/>
      <c r="Z65" s="195"/>
    </row>
    <row r="66" ht="13.65" customHeight="1">
      <c r="A66" s="215"/>
      <c r="B66" s="216"/>
      <c r="C66" s="216"/>
      <c r="D66" s="216"/>
      <c r="E66" s="216"/>
      <c r="F66" s="218">
        <f>SUM(F64,F31)</f>
        <v>168330</v>
      </c>
      <c r="G66" s="218">
        <f>SUM(G64,G31)</f>
        <v>176975</v>
      </c>
      <c r="H66" s="218">
        <f>SUM(H64,H31)</f>
        <v>8645</v>
      </c>
      <c r="I66" s="235">
        <f>H66/F66</f>
        <v>0.0513574526228242</v>
      </c>
      <c r="J66" s="235">
        <f>H66/G66</f>
        <v>0.0488487074445543</v>
      </c>
      <c r="K66" s="216"/>
      <c r="L66" s="216"/>
      <c r="M66" s="216"/>
      <c r="N66" s="216"/>
      <c r="O66" s="216"/>
      <c r="P66" s="216"/>
      <c r="Q66" s="216"/>
      <c r="R66" s="216"/>
      <c r="S66" s="216"/>
      <c r="T66" s="216"/>
      <c r="U66" s="216"/>
      <c r="V66" s="216"/>
      <c r="W66" s="216"/>
      <c r="X66" s="216"/>
      <c r="Y66" s="216"/>
      <c r="Z66"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63.xml><?xml version="1.0" encoding="utf-8"?>
<worksheet xmlns:r="http://schemas.openxmlformats.org/officeDocument/2006/relationships" xmlns="http://schemas.openxmlformats.org/spreadsheetml/2006/main">
  <sheetPr>
    <pageSetUpPr fitToPage="1"/>
  </sheetPr>
  <dimension ref="A1:Z204"/>
  <sheetViews>
    <sheetView workbookViewId="0" showGridLines="0" defaultGridColor="1"/>
  </sheetViews>
  <sheetFormatPr defaultColWidth="14.5" defaultRowHeight="15.75" customHeight="1" outlineLevelRow="0" outlineLevelCol="0"/>
  <cols>
    <col min="1" max="1" width="14.5" style="363" customWidth="1"/>
    <col min="2" max="2" width="10.5" style="363" customWidth="1"/>
    <col min="3" max="3" width="10" style="363" customWidth="1"/>
    <col min="4" max="4" width="28.6719" style="363" customWidth="1"/>
    <col min="5" max="5" width="22.5" style="363" customWidth="1"/>
    <col min="6" max="26" width="14.5" style="363" customWidth="1"/>
    <col min="27" max="256" width="14.5" style="363"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9116</v>
      </c>
      <c r="B2" s="149">
        <v>1</v>
      </c>
      <c r="C2" s="149">
        <v>2</v>
      </c>
      <c r="D2" t="s" s="205">
        <v>9122</v>
      </c>
      <c r="E2" t="s" s="205">
        <v>20</v>
      </c>
      <c r="F2" s="223">
        <v>33386</v>
      </c>
      <c r="G2" s="149">
        <v>34668</v>
      </c>
      <c r="H2" s="173">
        <f>SUM(G2-F2)</f>
        <v>1282</v>
      </c>
      <c r="I2" s="167">
        <f>H2/F2</f>
        <v>0.0383993290600851</v>
      </c>
      <c r="J2" s="167">
        <f>H2/G2</f>
        <v>0.0369793469481943</v>
      </c>
      <c r="K2" s="24"/>
      <c r="L2" s="24"/>
      <c r="M2" s="24"/>
      <c r="N2" s="24"/>
      <c r="O2" s="24"/>
      <c r="P2" s="24"/>
      <c r="Q2" s="24"/>
      <c r="R2" s="24"/>
      <c r="S2" s="24"/>
      <c r="T2" s="24"/>
      <c r="U2" s="24"/>
      <c r="V2" s="24"/>
      <c r="W2" s="24"/>
      <c r="X2" s="24"/>
      <c r="Y2" s="24"/>
      <c r="Z2" s="24"/>
    </row>
    <row r="3" ht="19.15" customHeight="1">
      <c r="A3" t="s" s="138">
        <v>9116</v>
      </c>
      <c r="B3" s="149">
        <v>1</v>
      </c>
      <c r="C3" s="149">
        <v>5</v>
      </c>
      <c r="D3" t="s" s="205">
        <v>9123</v>
      </c>
      <c r="E3" t="s" s="205">
        <v>22</v>
      </c>
      <c r="F3" s="223">
        <v>20764</v>
      </c>
      <c r="G3" s="149">
        <v>21344</v>
      </c>
      <c r="H3" s="173">
        <f>SUM(G3-F3)</f>
        <v>580</v>
      </c>
      <c r="I3" s="167">
        <f>H3/F3</f>
        <v>0.0279329608938547</v>
      </c>
      <c r="J3" s="167">
        <f>H3/G3</f>
        <v>0.0271739130434783</v>
      </c>
      <c r="K3" s="24"/>
      <c r="L3" s="24"/>
      <c r="M3" s="24"/>
      <c r="N3" s="24"/>
      <c r="O3" s="24"/>
      <c r="P3" s="24"/>
      <c r="Q3" s="24"/>
      <c r="R3" s="24"/>
      <c r="S3" s="24"/>
      <c r="T3" s="24"/>
      <c r="U3" s="24"/>
      <c r="V3" s="24"/>
      <c r="W3" s="24"/>
      <c r="X3" s="24"/>
      <c r="Y3" s="24"/>
      <c r="Z3" s="24"/>
    </row>
    <row r="4" ht="19.15" customHeight="1">
      <c r="A4" t="s" s="138">
        <v>9116</v>
      </c>
      <c r="B4" s="149">
        <v>1</v>
      </c>
      <c r="C4" s="149">
        <v>3</v>
      </c>
      <c r="D4" t="s" s="205">
        <v>9124</v>
      </c>
      <c r="E4" t="s" s="205">
        <v>84</v>
      </c>
      <c r="F4" s="223">
        <v>20654</v>
      </c>
      <c r="G4" s="149">
        <v>21121</v>
      </c>
      <c r="H4" s="173">
        <f>SUM(G4-F4)</f>
        <v>467</v>
      </c>
      <c r="I4" s="167">
        <f>H4/F4</f>
        <v>0.0226106323230367</v>
      </c>
      <c r="J4" s="167">
        <f>H4/G4</f>
        <v>0.0221106955163108</v>
      </c>
      <c r="K4" s="24"/>
      <c r="L4" s="24"/>
      <c r="M4" s="24"/>
      <c r="N4" s="24"/>
      <c r="O4" s="24"/>
      <c r="P4" s="24"/>
      <c r="Q4" s="24"/>
      <c r="R4" s="24"/>
      <c r="S4" s="24"/>
      <c r="T4" s="24"/>
      <c r="U4" s="24"/>
      <c r="V4" s="24"/>
      <c r="W4" s="24"/>
      <c r="X4" s="24"/>
      <c r="Y4" s="24"/>
      <c r="Z4" s="24"/>
    </row>
    <row r="5" ht="19.15" customHeight="1">
      <c r="A5" t="s" s="138">
        <v>9116</v>
      </c>
      <c r="B5" s="149">
        <v>1</v>
      </c>
      <c r="C5" s="149">
        <v>6</v>
      </c>
      <c r="D5" t="s" s="205">
        <v>9125</v>
      </c>
      <c r="E5" t="s" s="205">
        <v>17</v>
      </c>
      <c r="F5" s="223">
        <v>5371</v>
      </c>
      <c r="G5" s="149">
        <v>5685</v>
      </c>
      <c r="H5" s="173">
        <f>SUM(G5-F5)</f>
        <v>314</v>
      </c>
      <c r="I5" s="167">
        <f>H5/F5</f>
        <v>0.0584621113386706</v>
      </c>
      <c r="J5" s="167">
        <f>H5/G5</f>
        <v>0.0552330694810906</v>
      </c>
      <c r="K5" s="24"/>
      <c r="L5" s="24"/>
      <c r="M5" s="24"/>
      <c r="N5" s="24"/>
      <c r="O5" s="24"/>
      <c r="P5" s="24"/>
      <c r="Q5" s="24"/>
      <c r="R5" s="24"/>
      <c r="S5" s="24"/>
      <c r="T5" s="24"/>
      <c r="U5" s="24"/>
      <c r="V5" s="24"/>
      <c r="W5" s="24"/>
      <c r="X5" s="24"/>
      <c r="Y5" s="24"/>
      <c r="Z5" s="24"/>
    </row>
    <row r="6" ht="19.15" customHeight="1">
      <c r="A6" t="s" s="138">
        <v>9116</v>
      </c>
      <c r="B6" s="149">
        <v>1</v>
      </c>
      <c r="C6" s="149">
        <v>26</v>
      </c>
      <c r="D6" t="s" s="205">
        <v>9126</v>
      </c>
      <c r="E6" t="s" s="205">
        <v>34</v>
      </c>
      <c r="F6" s="223">
        <v>2069</v>
      </c>
      <c r="G6" s="149">
        <v>2688</v>
      </c>
      <c r="H6" s="173">
        <f>SUM(G6-F6)</f>
        <v>619</v>
      </c>
      <c r="I6" s="167">
        <f>H6/F6</f>
        <v>0.29917834702755</v>
      </c>
      <c r="J6" s="167">
        <f>H6/G6</f>
        <v>0.230282738095238</v>
      </c>
      <c r="K6" s="24"/>
      <c r="L6" s="24"/>
      <c r="M6" s="24"/>
      <c r="N6" s="24"/>
      <c r="O6" s="24"/>
      <c r="P6" s="24"/>
      <c r="Q6" s="24"/>
      <c r="R6" s="24"/>
      <c r="S6" s="24"/>
      <c r="T6" s="24"/>
      <c r="U6" s="24"/>
      <c r="V6" s="24"/>
      <c r="W6" s="24"/>
      <c r="X6" s="24"/>
      <c r="Y6" s="24"/>
      <c r="Z6" s="24"/>
    </row>
    <row r="7" ht="19.15" customHeight="1">
      <c r="A7" t="s" s="138">
        <v>9116</v>
      </c>
      <c r="B7" s="149">
        <v>1</v>
      </c>
      <c r="C7" s="149">
        <v>12</v>
      </c>
      <c r="D7" t="s" s="205">
        <v>9127</v>
      </c>
      <c r="E7" t="s" s="205">
        <v>28</v>
      </c>
      <c r="F7" s="223">
        <v>1933</v>
      </c>
      <c r="G7" s="149">
        <v>1977</v>
      </c>
      <c r="H7" s="173">
        <f>SUM(G7-F7)</f>
        <v>44</v>
      </c>
      <c r="I7" s="167">
        <f>H7/F7</f>
        <v>0.0227625452664252</v>
      </c>
      <c r="J7" s="167">
        <f>H7/G7</f>
        <v>0.0222559433485078</v>
      </c>
      <c r="K7" s="24"/>
      <c r="L7" s="24"/>
      <c r="M7" s="24"/>
      <c r="N7" s="24"/>
      <c r="O7" s="24"/>
      <c r="P7" s="24"/>
      <c r="Q7" s="24"/>
      <c r="R7" s="24"/>
      <c r="S7" s="24"/>
      <c r="T7" s="24"/>
      <c r="U7" s="24"/>
      <c r="V7" s="24"/>
      <c r="W7" s="24"/>
      <c r="X7" s="24"/>
      <c r="Y7" s="24"/>
      <c r="Z7" s="24"/>
    </row>
    <row r="8" ht="19.15" customHeight="1">
      <c r="A8" t="s" s="138">
        <v>9116</v>
      </c>
      <c r="B8" s="149">
        <v>1</v>
      </c>
      <c r="C8" s="149">
        <v>7</v>
      </c>
      <c r="D8" t="s" s="205">
        <v>9128</v>
      </c>
      <c r="E8" t="s" s="205">
        <v>26</v>
      </c>
      <c r="F8" s="223">
        <v>809</v>
      </c>
      <c r="G8" s="149">
        <v>837</v>
      </c>
      <c r="H8" s="173">
        <f>SUM(G8-F8)</f>
        <v>28</v>
      </c>
      <c r="I8" s="167">
        <f>H8/F8</f>
        <v>0.034610630407911</v>
      </c>
      <c r="J8" s="167">
        <f>H8/G8</f>
        <v>0.033452807646356</v>
      </c>
      <c r="K8" s="24"/>
      <c r="L8" s="24"/>
      <c r="M8" s="24"/>
      <c r="N8" s="24"/>
      <c r="O8" s="24"/>
      <c r="P8" s="24"/>
      <c r="Q8" s="24"/>
      <c r="R8" s="24"/>
      <c r="S8" s="24"/>
      <c r="T8" s="24"/>
      <c r="U8" s="24"/>
      <c r="V8" s="24"/>
      <c r="W8" s="24"/>
      <c r="X8" s="24"/>
      <c r="Y8" s="24"/>
      <c r="Z8" s="24"/>
    </row>
    <row r="9" ht="19.15" customHeight="1">
      <c r="A9" t="s" s="138">
        <v>9116</v>
      </c>
      <c r="B9" s="149">
        <v>1</v>
      </c>
      <c r="C9" s="149">
        <v>13</v>
      </c>
      <c r="D9" t="s" s="205">
        <v>9129</v>
      </c>
      <c r="E9" t="s" s="205">
        <v>30</v>
      </c>
      <c r="F9" s="223">
        <v>290</v>
      </c>
      <c r="G9" s="149">
        <v>300</v>
      </c>
      <c r="H9" s="173">
        <f>SUM(G9-F9)</f>
        <v>10</v>
      </c>
      <c r="I9" s="167">
        <f>H9/F9</f>
        <v>0.0344827586206897</v>
      </c>
      <c r="J9" s="167">
        <f>H9/G9</f>
        <v>0.0333333333333333</v>
      </c>
      <c r="K9" s="24"/>
      <c r="L9" s="24"/>
      <c r="M9" s="24"/>
      <c r="N9" s="24"/>
      <c r="O9" s="24"/>
      <c r="P9" s="24"/>
      <c r="Q9" s="24"/>
      <c r="R9" s="24"/>
      <c r="S9" s="24"/>
      <c r="T9" s="24"/>
      <c r="U9" s="24"/>
      <c r="V9" s="24"/>
      <c r="W9" s="24"/>
      <c r="X9" s="24"/>
      <c r="Y9" s="24"/>
      <c r="Z9" s="24"/>
    </row>
    <row r="10" ht="19.15" customHeight="1">
      <c r="A10" t="s" s="138">
        <v>9116</v>
      </c>
      <c r="B10" s="149">
        <v>1</v>
      </c>
      <c r="C10" s="149">
        <v>1</v>
      </c>
      <c r="D10" t="s" s="205">
        <v>9130</v>
      </c>
      <c r="E10" t="s" s="205">
        <v>66</v>
      </c>
      <c r="F10" s="223">
        <v>259</v>
      </c>
      <c r="G10" s="149">
        <v>263</v>
      </c>
      <c r="H10" s="173">
        <f>SUM(G10-F10)</f>
        <v>4</v>
      </c>
      <c r="I10" s="167">
        <f>H10/F10</f>
        <v>0.0154440154440154</v>
      </c>
      <c r="J10" s="167">
        <f>H10/G10</f>
        <v>0.0152091254752852</v>
      </c>
      <c r="K10" s="24"/>
      <c r="L10" s="24"/>
      <c r="M10" s="24"/>
      <c r="N10" s="24"/>
      <c r="O10" s="24"/>
      <c r="P10" s="24"/>
      <c r="Q10" s="24"/>
      <c r="R10" s="24"/>
      <c r="S10" s="24"/>
      <c r="T10" s="24"/>
      <c r="U10" s="24"/>
      <c r="V10" s="24"/>
      <c r="W10" s="24"/>
      <c r="X10" s="24"/>
      <c r="Y10" s="24"/>
      <c r="Z10" s="24"/>
    </row>
    <row r="11" ht="19.15" customHeight="1">
      <c r="A11" t="s" s="138">
        <v>9116</v>
      </c>
      <c r="B11" s="149">
        <v>1</v>
      </c>
      <c r="C11" s="149">
        <v>11</v>
      </c>
      <c r="D11" t="s" s="205">
        <v>9131</v>
      </c>
      <c r="E11" t="s" s="205">
        <v>54</v>
      </c>
      <c r="F11" s="223">
        <v>197</v>
      </c>
      <c r="G11" s="149">
        <v>240</v>
      </c>
      <c r="H11" s="173">
        <f>SUM(G11-F11)</f>
        <v>43</v>
      </c>
      <c r="I11" s="167">
        <f>H11/F11</f>
        <v>0.218274111675127</v>
      </c>
      <c r="J11" s="167">
        <f>H11/G11</f>
        <v>0.179166666666667</v>
      </c>
      <c r="K11" s="24"/>
      <c r="L11" s="24"/>
      <c r="M11" s="24"/>
      <c r="N11" s="24"/>
      <c r="O11" s="24"/>
      <c r="P11" s="24"/>
      <c r="Q11" s="24"/>
      <c r="R11" s="24"/>
      <c r="S11" s="24"/>
      <c r="T11" s="24"/>
      <c r="U11" s="24"/>
      <c r="V11" s="24"/>
      <c r="W11" s="24"/>
      <c r="X11" s="24"/>
      <c r="Y11" s="24"/>
      <c r="Z11" s="24"/>
    </row>
    <row r="12" ht="19.15" customHeight="1">
      <c r="A12" t="s" s="138">
        <v>9116</v>
      </c>
      <c r="B12" s="149">
        <v>1</v>
      </c>
      <c r="C12" s="149">
        <v>25</v>
      </c>
      <c r="D12" t="s" s="205">
        <v>9132</v>
      </c>
      <c r="E12" t="s" s="205">
        <v>62</v>
      </c>
      <c r="F12" s="223">
        <v>211</v>
      </c>
      <c r="G12" s="149">
        <v>219</v>
      </c>
      <c r="H12" s="173">
        <f>SUM(G12-F12)</f>
        <v>8</v>
      </c>
      <c r="I12" s="167">
        <f>H12/F12</f>
        <v>0.037914691943128</v>
      </c>
      <c r="J12" s="167">
        <f>H12/G12</f>
        <v>0.0365296803652968</v>
      </c>
      <c r="K12" s="24"/>
      <c r="L12" s="24"/>
      <c r="M12" s="24"/>
      <c r="N12" s="24"/>
      <c r="O12" s="24"/>
      <c r="P12" s="24"/>
      <c r="Q12" s="24"/>
      <c r="R12" s="24"/>
      <c r="S12" s="24"/>
      <c r="T12" s="24"/>
      <c r="U12" s="24"/>
      <c r="V12" s="24"/>
      <c r="W12" s="24"/>
      <c r="X12" s="24"/>
      <c r="Y12" s="24"/>
      <c r="Z12" s="24"/>
    </row>
    <row r="13" ht="19.15" customHeight="1">
      <c r="A13" t="s" s="138">
        <v>9116</v>
      </c>
      <c r="B13" s="149">
        <v>1</v>
      </c>
      <c r="C13" s="149">
        <v>9</v>
      </c>
      <c r="D13" t="s" s="205">
        <v>9133</v>
      </c>
      <c r="E13" t="s" s="205">
        <v>36</v>
      </c>
      <c r="F13" s="223">
        <v>166</v>
      </c>
      <c r="G13" s="149">
        <v>167</v>
      </c>
      <c r="H13" s="173">
        <f>SUM(G13-F13)</f>
        <v>1</v>
      </c>
      <c r="I13" s="167">
        <f>H13/F13</f>
        <v>0.00602409638554217</v>
      </c>
      <c r="J13" s="167">
        <f>H13/G13</f>
        <v>0.00598802395209581</v>
      </c>
      <c r="K13" s="24"/>
      <c r="L13" s="24"/>
      <c r="M13" s="24"/>
      <c r="N13" s="24"/>
      <c r="O13" s="24"/>
      <c r="P13" s="24"/>
      <c r="Q13" s="24"/>
      <c r="R13" s="24"/>
      <c r="S13" s="24"/>
      <c r="T13" s="24"/>
      <c r="U13" s="24"/>
      <c r="V13" s="24"/>
      <c r="W13" s="24"/>
      <c r="X13" s="24"/>
      <c r="Y13" s="24"/>
      <c r="Z13" s="24"/>
    </row>
    <row r="14" ht="19.15" customHeight="1">
      <c r="A14" t="s" s="138">
        <v>9116</v>
      </c>
      <c r="B14" s="149">
        <v>1</v>
      </c>
      <c r="C14" s="149">
        <v>17</v>
      </c>
      <c r="D14" t="s" s="205">
        <v>9134</v>
      </c>
      <c r="E14" t="s" s="205">
        <v>48</v>
      </c>
      <c r="F14" s="223">
        <v>156</v>
      </c>
      <c r="G14" s="149">
        <v>157</v>
      </c>
      <c r="H14" s="173">
        <f>SUM(G14-F14)</f>
        <v>1</v>
      </c>
      <c r="I14" s="167">
        <f>H14/F14</f>
        <v>0.00641025641025641</v>
      </c>
      <c r="J14" s="167">
        <f>H14/G14</f>
        <v>0.00636942675159236</v>
      </c>
      <c r="K14" s="24"/>
      <c r="L14" s="24"/>
      <c r="M14" s="24"/>
      <c r="N14" s="24"/>
      <c r="O14" s="24"/>
      <c r="P14" s="24"/>
      <c r="Q14" s="24"/>
      <c r="R14" s="24"/>
      <c r="S14" s="24"/>
      <c r="T14" s="24"/>
      <c r="U14" s="24"/>
      <c r="V14" s="24"/>
      <c r="W14" s="24"/>
      <c r="X14" s="24"/>
      <c r="Y14" s="24"/>
      <c r="Z14" s="24"/>
    </row>
    <row r="15" ht="19.15" customHeight="1">
      <c r="A15" t="s" s="138">
        <v>9116</v>
      </c>
      <c r="B15" s="149">
        <v>1</v>
      </c>
      <c r="C15" s="149">
        <v>22</v>
      </c>
      <c r="D15" t="s" s="205">
        <v>9135</v>
      </c>
      <c r="E15" t="s" s="205">
        <v>52</v>
      </c>
      <c r="F15" s="223">
        <v>149</v>
      </c>
      <c r="G15" s="149">
        <v>153</v>
      </c>
      <c r="H15" s="173">
        <f>SUM(G15-F15)</f>
        <v>4</v>
      </c>
      <c r="I15" s="167">
        <f>H15/F15</f>
        <v>0.0268456375838926</v>
      </c>
      <c r="J15" s="167">
        <f>H15/G15</f>
        <v>0.0261437908496732</v>
      </c>
      <c r="K15" s="24"/>
      <c r="L15" s="24"/>
      <c r="M15" s="24"/>
      <c r="N15" s="24"/>
      <c r="O15" s="24"/>
      <c r="P15" s="24"/>
      <c r="Q15" s="24"/>
      <c r="R15" s="24"/>
      <c r="S15" s="24"/>
      <c r="T15" s="24"/>
      <c r="U15" s="24"/>
      <c r="V15" s="24"/>
      <c r="W15" s="24"/>
      <c r="X15" s="24"/>
      <c r="Y15" s="24"/>
      <c r="Z15" s="24"/>
    </row>
    <row r="16" ht="19.15" customHeight="1">
      <c r="A16" t="s" s="138">
        <v>9116</v>
      </c>
      <c r="B16" s="149">
        <v>1</v>
      </c>
      <c r="C16" s="149">
        <v>4</v>
      </c>
      <c r="D16" t="s" s="205">
        <v>9117</v>
      </c>
      <c r="E16" t="s" s="205">
        <v>44</v>
      </c>
      <c r="F16" s="240">
        <v>242</v>
      </c>
      <c r="G16" s="172">
        <v>131</v>
      </c>
      <c r="H16" s="173">
        <f>SUM(G16-F16)</f>
        <v>-111</v>
      </c>
      <c r="I16" s="167">
        <f>H16/F16</f>
        <v>-0.458677685950413</v>
      </c>
      <c r="J16" s="167">
        <f>H16/G16</f>
        <v>-0.847328244274809</v>
      </c>
      <c r="K16" s="24"/>
      <c r="L16" s="24"/>
      <c r="M16" s="24"/>
      <c r="N16" s="24"/>
      <c r="O16" s="24"/>
      <c r="P16" s="24"/>
      <c r="Q16" s="24"/>
      <c r="R16" s="24"/>
      <c r="S16" s="24"/>
      <c r="T16" s="24"/>
      <c r="U16" s="24"/>
      <c r="V16" s="24"/>
      <c r="W16" s="24"/>
      <c r="X16" s="24"/>
      <c r="Y16" s="24"/>
      <c r="Z16" s="24"/>
    </row>
    <row r="17" ht="19.15" customHeight="1">
      <c r="A17" t="s" s="138">
        <v>9116</v>
      </c>
      <c r="B17" s="149">
        <v>1</v>
      </c>
      <c r="C17" s="149">
        <v>15</v>
      </c>
      <c r="D17" t="s" s="205">
        <v>9303</v>
      </c>
      <c r="E17" t="s" s="205">
        <v>110</v>
      </c>
      <c r="F17" s="240">
        <v>113</v>
      </c>
      <c r="G17" s="172">
        <v>112</v>
      </c>
      <c r="H17" s="173">
        <f>SUM(G17-F17)</f>
        <v>-1</v>
      </c>
      <c r="I17" s="167">
        <f>H17/F17</f>
        <v>-0.00884955752212389</v>
      </c>
      <c r="J17" s="167">
        <f>H17/G17</f>
        <v>-0.00892857142857143</v>
      </c>
      <c r="K17" s="24"/>
      <c r="L17" s="24"/>
      <c r="M17" s="24"/>
      <c r="N17" s="24"/>
      <c r="O17" s="24"/>
      <c r="P17" s="24"/>
      <c r="Q17" s="24"/>
      <c r="R17" s="24"/>
      <c r="S17" s="24"/>
      <c r="T17" s="24"/>
      <c r="U17" s="24"/>
      <c r="V17" s="24"/>
      <c r="W17" s="24"/>
      <c r="X17" s="24"/>
      <c r="Y17" s="24"/>
      <c r="Z17" s="24"/>
    </row>
    <row r="18" ht="19.15" customHeight="1">
      <c r="A18" t="s" s="138">
        <v>9116</v>
      </c>
      <c r="B18" s="149">
        <v>1</v>
      </c>
      <c r="C18" s="149">
        <v>8</v>
      </c>
      <c r="D18" t="s" s="205">
        <v>9136</v>
      </c>
      <c r="E18" t="s" s="205">
        <v>76</v>
      </c>
      <c r="F18" s="223">
        <v>91</v>
      </c>
      <c r="G18" s="149">
        <v>98</v>
      </c>
      <c r="H18" s="173">
        <f>SUM(G18-F18)</f>
        <v>7</v>
      </c>
      <c r="I18" s="167">
        <f>H18/F18</f>
        <v>0.0769230769230769</v>
      </c>
      <c r="J18" s="167">
        <f>H18/G18</f>
        <v>0.0714285714285714</v>
      </c>
      <c r="K18" s="24"/>
      <c r="L18" s="24"/>
      <c r="M18" s="24"/>
      <c r="N18" s="24"/>
      <c r="O18" s="24"/>
      <c r="P18" s="24"/>
      <c r="Q18" s="24"/>
      <c r="R18" s="24"/>
      <c r="S18" s="24"/>
      <c r="T18" s="24"/>
      <c r="U18" s="24"/>
      <c r="V18" s="24"/>
      <c r="W18" s="24"/>
      <c r="X18" s="24"/>
      <c r="Y18" s="24"/>
      <c r="Z18" s="24"/>
    </row>
    <row r="19" ht="19.15" customHeight="1">
      <c r="A19" t="s" s="138">
        <v>9116</v>
      </c>
      <c r="B19" s="149">
        <v>1</v>
      </c>
      <c r="C19" s="149">
        <v>21</v>
      </c>
      <c r="D19" t="s" s="205">
        <v>9137</v>
      </c>
      <c r="E19" t="s" s="205">
        <v>72</v>
      </c>
      <c r="F19" s="223">
        <v>82</v>
      </c>
      <c r="G19" s="149">
        <v>83</v>
      </c>
      <c r="H19" s="173">
        <f>SUM(G19-F19)</f>
        <v>1</v>
      </c>
      <c r="I19" s="167">
        <f>H19/F19</f>
        <v>0.0121951219512195</v>
      </c>
      <c r="J19" s="167">
        <f>H19/G19</f>
        <v>0.0120481927710843</v>
      </c>
      <c r="K19" s="24"/>
      <c r="L19" s="24"/>
      <c r="M19" s="24"/>
      <c r="N19" s="24"/>
      <c r="O19" s="24"/>
      <c r="P19" s="24"/>
      <c r="Q19" s="24"/>
      <c r="R19" s="24"/>
      <c r="S19" s="24"/>
      <c r="T19" s="24"/>
      <c r="U19" s="24"/>
      <c r="V19" s="24"/>
      <c r="W19" s="24"/>
      <c r="X19" s="24"/>
      <c r="Y19" s="24"/>
      <c r="Z19" s="24"/>
    </row>
    <row r="20" ht="19.15" customHeight="1">
      <c r="A20" t="s" s="138">
        <v>9116</v>
      </c>
      <c r="B20" s="149">
        <v>1</v>
      </c>
      <c r="C20" s="149">
        <v>23</v>
      </c>
      <c r="D20" t="s" s="205">
        <v>9138</v>
      </c>
      <c r="E20" t="s" s="205">
        <v>119</v>
      </c>
      <c r="F20" s="223">
        <v>81</v>
      </c>
      <c r="G20" s="149">
        <v>81</v>
      </c>
      <c r="H20" s="173">
        <f>SUM(G20-F20)</f>
        <v>0</v>
      </c>
      <c r="I20" s="167">
        <f>H20/F20</f>
        <v>0</v>
      </c>
      <c r="J20" s="167">
        <f>H20/G20</f>
        <v>0</v>
      </c>
      <c r="K20" s="24"/>
      <c r="L20" s="24"/>
      <c r="M20" s="24"/>
      <c r="N20" s="24"/>
      <c r="O20" s="24"/>
      <c r="P20" s="24"/>
      <c r="Q20" s="24"/>
      <c r="R20" s="24"/>
      <c r="S20" s="24"/>
      <c r="T20" s="24"/>
      <c r="U20" s="24"/>
      <c r="V20" s="24"/>
      <c r="W20" s="24"/>
      <c r="X20" s="24"/>
      <c r="Y20" s="24"/>
      <c r="Z20" s="24"/>
    </row>
    <row r="21" ht="19.15" customHeight="1">
      <c r="A21" t="s" s="138">
        <v>9116</v>
      </c>
      <c r="B21" s="149">
        <v>1</v>
      </c>
      <c r="C21" s="149">
        <v>14</v>
      </c>
      <c r="D21" t="s" s="205">
        <v>9139</v>
      </c>
      <c r="E21" t="s" s="205">
        <v>40</v>
      </c>
      <c r="F21" s="223">
        <v>66</v>
      </c>
      <c r="G21" s="149">
        <v>73</v>
      </c>
      <c r="H21" s="173">
        <f>SUM(G21-F21)</f>
        <v>7</v>
      </c>
      <c r="I21" s="167">
        <f>H21/F21</f>
        <v>0.106060606060606</v>
      </c>
      <c r="J21" s="167">
        <f>H21/G21</f>
        <v>0.0958904109589041</v>
      </c>
      <c r="K21" s="24"/>
      <c r="L21" s="24"/>
      <c r="M21" s="24"/>
      <c r="N21" s="24"/>
      <c r="O21" s="24"/>
      <c r="P21" s="24"/>
      <c r="Q21" s="24"/>
      <c r="R21" s="24"/>
      <c r="S21" s="24"/>
      <c r="T21" s="24"/>
      <c r="U21" s="24"/>
      <c r="V21" s="24"/>
      <c r="W21" s="24"/>
      <c r="X21" s="24"/>
      <c r="Y21" s="24"/>
      <c r="Z21" s="24"/>
    </row>
    <row r="22" ht="19.15" customHeight="1">
      <c r="A22" t="s" s="138">
        <v>9116</v>
      </c>
      <c r="B22" s="149">
        <v>1</v>
      </c>
      <c r="C22" s="149">
        <v>10</v>
      </c>
      <c r="D22" t="s" s="205">
        <v>9140</v>
      </c>
      <c r="E22" t="s" s="205">
        <v>281</v>
      </c>
      <c r="F22" s="223">
        <v>67</v>
      </c>
      <c r="G22" s="149">
        <v>72</v>
      </c>
      <c r="H22" s="173">
        <f>SUM(G22-F22)</f>
        <v>5</v>
      </c>
      <c r="I22" s="167">
        <f>H22/F22</f>
        <v>0.0746268656716418</v>
      </c>
      <c r="J22" s="167">
        <f>H22/G22</f>
        <v>0.06944444444444441</v>
      </c>
      <c r="K22" s="24"/>
      <c r="L22" s="24"/>
      <c r="M22" s="24"/>
      <c r="N22" s="24"/>
      <c r="O22" s="24"/>
      <c r="P22" s="24"/>
      <c r="Q22" s="24"/>
      <c r="R22" s="24"/>
      <c r="S22" s="24"/>
      <c r="T22" s="24"/>
      <c r="U22" s="24"/>
      <c r="V22" s="24"/>
      <c r="W22" s="24"/>
      <c r="X22" s="24"/>
      <c r="Y22" s="24"/>
      <c r="Z22" s="24"/>
    </row>
    <row r="23" ht="19.15" customHeight="1">
      <c r="A23" t="s" s="138">
        <v>9116</v>
      </c>
      <c r="B23" s="149">
        <v>1</v>
      </c>
      <c r="C23" s="149">
        <v>16</v>
      </c>
      <c r="D23" t="s" s="205">
        <v>9141</v>
      </c>
      <c r="E23" t="s" s="205">
        <v>64</v>
      </c>
      <c r="F23" s="223">
        <v>62</v>
      </c>
      <c r="G23" s="149">
        <v>65</v>
      </c>
      <c r="H23" s="173">
        <f>SUM(G23-F23)</f>
        <v>3</v>
      </c>
      <c r="I23" s="167">
        <f>H23/F23</f>
        <v>0.0483870967741935</v>
      </c>
      <c r="J23" s="167">
        <f>H23/G23</f>
        <v>0.0461538461538462</v>
      </c>
      <c r="K23" s="24"/>
      <c r="L23" s="24"/>
      <c r="M23" s="24"/>
      <c r="N23" s="24"/>
      <c r="O23" s="24"/>
      <c r="P23" s="24"/>
      <c r="Q23" s="24"/>
      <c r="R23" s="24"/>
      <c r="S23" s="24"/>
      <c r="T23" s="24"/>
      <c r="U23" s="24"/>
      <c r="V23" s="24"/>
      <c r="W23" s="24"/>
      <c r="X23" s="24"/>
      <c r="Y23" s="24"/>
      <c r="Z23" s="24"/>
    </row>
    <row r="24" ht="19.15" customHeight="1">
      <c r="A24" t="s" s="138">
        <v>9116</v>
      </c>
      <c r="B24" s="149">
        <v>1</v>
      </c>
      <c r="C24" s="149">
        <v>28</v>
      </c>
      <c r="D24" t="s" s="205">
        <v>9142</v>
      </c>
      <c r="E24" t="s" s="205">
        <v>68</v>
      </c>
      <c r="F24" s="223">
        <v>49</v>
      </c>
      <c r="G24" s="149">
        <v>50</v>
      </c>
      <c r="H24" s="173">
        <f>SUM(G24-F24)</f>
        <v>1</v>
      </c>
      <c r="I24" s="167">
        <f>H24/F24</f>
        <v>0.0204081632653061</v>
      </c>
      <c r="J24" s="167">
        <f>H24/G24</f>
        <v>0.02</v>
      </c>
      <c r="K24" s="24"/>
      <c r="L24" s="24"/>
      <c r="M24" s="24"/>
      <c r="N24" s="24"/>
      <c r="O24" s="24"/>
      <c r="P24" s="24"/>
      <c r="Q24" s="24"/>
      <c r="R24" s="24"/>
      <c r="S24" s="24"/>
      <c r="T24" s="24"/>
      <c r="U24" s="24"/>
      <c r="V24" s="24"/>
      <c r="W24" s="24"/>
      <c r="X24" s="24"/>
      <c r="Y24" s="24"/>
      <c r="Z24" s="24"/>
    </row>
    <row r="25" ht="19.15" customHeight="1">
      <c r="A25" t="s" s="138">
        <v>9116</v>
      </c>
      <c r="B25" s="149">
        <v>1</v>
      </c>
      <c r="C25" s="149">
        <v>18</v>
      </c>
      <c r="D25" t="s" s="205">
        <v>9143</v>
      </c>
      <c r="E25" t="s" s="205">
        <v>60</v>
      </c>
      <c r="F25" s="223">
        <v>39</v>
      </c>
      <c r="G25" s="149">
        <v>42</v>
      </c>
      <c r="H25" s="173">
        <f>SUM(G25-F25)</f>
        <v>3</v>
      </c>
      <c r="I25" s="167">
        <f>H25/F25</f>
        <v>0.0769230769230769</v>
      </c>
      <c r="J25" s="167">
        <f>H25/G25</f>
        <v>0.0714285714285714</v>
      </c>
      <c r="K25" s="24"/>
      <c r="L25" s="24"/>
      <c r="M25" s="24"/>
      <c r="N25" s="24"/>
      <c r="O25" s="24"/>
      <c r="P25" s="24"/>
      <c r="Q25" s="24"/>
      <c r="R25" s="24"/>
      <c r="S25" s="24"/>
      <c r="T25" s="24"/>
      <c r="U25" s="24"/>
      <c r="V25" s="24"/>
      <c r="W25" s="24"/>
      <c r="X25" s="24"/>
      <c r="Y25" s="24"/>
      <c r="Z25" s="24"/>
    </row>
    <row r="26" ht="19.15" customHeight="1">
      <c r="A26" t="s" s="138">
        <v>9116</v>
      </c>
      <c r="B26" s="149">
        <v>1</v>
      </c>
      <c r="C26" s="149">
        <v>19</v>
      </c>
      <c r="D26" t="s" s="205">
        <v>9304</v>
      </c>
      <c r="E26" t="s" s="205">
        <v>74</v>
      </c>
      <c r="F26" s="223">
        <v>30</v>
      </c>
      <c r="G26" s="149">
        <v>29</v>
      </c>
      <c r="H26" s="173">
        <f>SUM(G26-F26)</f>
        <v>-1</v>
      </c>
      <c r="I26" s="167">
        <f>H26/F26</f>
        <v>-0.0333333333333333</v>
      </c>
      <c r="J26" s="167">
        <f>H26/G26</f>
        <v>-0.0344827586206897</v>
      </c>
      <c r="K26" s="24"/>
      <c r="L26" s="24"/>
      <c r="M26" s="24"/>
      <c r="N26" s="24"/>
      <c r="O26" s="24"/>
      <c r="P26" s="24"/>
      <c r="Q26" s="24"/>
      <c r="R26" s="24"/>
      <c r="S26" s="24"/>
      <c r="T26" s="24"/>
      <c r="U26" s="24"/>
      <c r="V26" s="24"/>
      <c r="W26" s="24"/>
      <c r="X26" s="24"/>
      <c r="Y26" s="24"/>
      <c r="Z26" s="24"/>
    </row>
    <row r="27" ht="19.15" customHeight="1">
      <c r="A27" t="s" s="138">
        <v>9116</v>
      </c>
      <c r="B27" s="149">
        <v>1</v>
      </c>
      <c r="C27" s="149">
        <v>27</v>
      </c>
      <c r="D27" t="s" s="205">
        <v>9144</v>
      </c>
      <c r="E27" t="s" s="205">
        <v>147</v>
      </c>
      <c r="F27" s="223">
        <v>27</v>
      </c>
      <c r="G27" s="149">
        <v>27</v>
      </c>
      <c r="H27" s="173">
        <f>SUM(G27-F27)</f>
        <v>0</v>
      </c>
      <c r="I27" s="167">
        <f>H27/F27</f>
        <v>0</v>
      </c>
      <c r="J27" s="167">
        <f>H27/G27</f>
        <v>0</v>
      </c>
      <c r="K27" s="24"/>
      <c r="L27" s="24"/>
      <c r="M27" s="24"/>
      <c r="N27" s="24"/>
      <c r="O27" s="24"/>
      <c r="P27" s="24"/>
      <c r="Q27" s="24"/>
      <c r="R27" s="24"/>
      <c r="S27" s="24"/>
      <c r="T27" s="24"/>
      <c r="U27" s="24"/>
      <c r="V27" s="24"/>
      <c r="W27" s="24"/>
      <c r="X27" s="24"/>
      <c r="Y27" s="24"/>
      <c r="Z27" s="24"/>
    </row>
    <row r="28" ht="19.15" customHeight="1">
      <c r="A28" t="s" s="138">
        <v>9116</v>
      </c>
      <c r="B28" s="149">
        <v>1</v>
      </c>
      <c r="C28" s="149">
        <v>24</v>
      </c>
      <c r="D28" t="s" s="205">
        <v>9145</v>
      </c>
      <c r="E28" t="s" s="205">
        <v>153</v>
      </c>
      <c r="F28" s="223">
        <v>9</v>
      </c>
      <c r="G28" s="149">
        <v>9</v>
      </c>
      <c r="H28" s="173">
        <f>SUM(G28-F28)</f>
        <v>0</v>
      </c>
      <c r="I28" s="167">
        <f>H28/F28</f>
        <v>0</v>
      </c>
      <c r="J28" s="167">
        <f>H28/G28</f>
        <v>0</v>
      </c>
      <c r="K28" s="24"/>
      <c r="L28" s="24"/>
      <c r="M28" s="24"/>
      <c r="N28" s="24"/>
      <c r="O28" s="24"/>
      <c r="P28" s="24"/>
      <c r="Q28" s="24"/>
      <c r="R28" s="24"/>
      <c r="S28" s="24"/>
      <c r="T28" s="24"/>
      <c r="U28" s="24"/>
      <c r="V28" s="24"/>
      <c r="W28" s="24"/>
      <c r="X28" s="24"/>
      <c r="Y28" s="24"/>
      <c r="Z28" s="24"/>
    </row>
    <row r="29" ht="19.15" customHeight="1">
      <c r="A29" t="s" s="138">
        <v>9116</v>
      </c>
      <c r="B29" s="149">
        <v>1</v>
      </c>
      <c r="C29" s="149">
        <v>20</v>
      </c>
      <c r="D29" t="s" s="205">
        <v>9146</v>
      </c>
      <c r="E29" t="s" s="205">
        <v>38</v>
      </c>
      <c r="F29" s="223">
        <v>0</v>
      </c>
      <c r="G29" s="149">
        <v>0</v>
      </c>
      <c r="H29" s="206">
        <f>SUM(G29-F29)</f>
        <v>0</v>
      </c>
      <c r="I29" s="176">
        <f>H29/F29</f>
      </c>
      <c r="J29" s="176">
        <f>H29/G29</f>
      </c>
      <c r="K29" s="174"/>
      <c r="L29" s="174"/>
      <c r="M29" s="174"/>
      <c r="N29" s="174"/>
      <c r="O29" s="174"/>
      <c r="P29" s="174"/>
      <c r="Q29" s="174"/>
      <c r="R29" s="174"/>
      <c r="S29" s="174"/>
      <c r="T29" s="174"/>
      <c r="U29" s="174"/>
      <c r="V29" s="174"/>
      <c r="W29" s="174"/>
      <c r="X29" s="174"/>
      <c r="Y29" s="174"/>
      <c r="Z29" s="174"/>
    </row>
    <row r="30" ht="19.15" customHeight="1">
      <c r="A30" s="177"/>
      <c r="B30" s="178"/>
      <c r="C30" s="178"/>
      <c r="D30" s="179"/>
      <c r="E30" s="179"/>
      <c r="F30" s="181">
        <f>SUM(F2:F29)</f>
        <v>87372</v>
      </c>
      <c r="G30" s="180">
        <f>SUM(G2:G29)</f>
        <v>90691</v>
      </c>
      <c r="H30" s="181">
        <f>SUM(H2:H29)</f>
        <v>3319</v>
      </c>
      <c r="I30" s="182">
        <f>H30/F30</f>
        <v>0.0379869981229685</v>
      </c>
      <c r="J30" s="182">
        <f>H30/G30</f>
        <v>0.0365967957129153</v>
      </c>
      <c r="K30" s="183"/>
      <c r="L30" s="183"/>
      <c r="M30" s="183"/>
      <c r="N30" s="183"/>
      <c r="O30" s="183"/>
      <c r="P30" s="183"/>
      <c r="Q30" s="183"/>
      <c r="R30" s="183"/>
      <c r="S30" s="183"/>
      <c r="T30" s="183"/>
      <c r="U30" s="183"/>
      <c r="V30" s="183"/>
      <c r="W30" s="183"/>
      <c r="X30" s="183"/>
      <c r="Y30" s="183"/>
      <c r="Z30" s="184"/>
    </row>
    <row r="31" ht="19.15" customHeight="1">
      <c r="A31" s="230"/>
      <c r="B31" s="231"/>
      <c r="C31" s="231"/>
      <c r="D31" s="232"/>
      <c r="E31" s="232"/>
      <c r="F31" s="233"/>
      <c r="G31" s="231"/>
      <c r="H31" s="234"/>
      <c r="I31" s="188"/>
      <c r="J31" s="188"/>
      <c r="K31" s="189"/>
      <c r="L31" s="189"/>
      <c r="M31" s="189"/>
      <c r="N31" s="189"/>
      <c r="O31" s="189"/>
      <c r="P31" s="189"/>
      <c r="Q31" s="189"/>
      <c r="R31" s="189"/>
      <c r="S31" s="189"/>
      <c r="T31" s="189"/>
      <c r="U31" s="189"/>
      <c r="V31" s="189"/>
      <c r="W31" s="189"/>
      <c r="X31" s="189"/>
      <c r="Y31" s="189"/>
      <c r="Z31" s="189"/>
    </row>
    <row r="32" ht="19.15" customHeight="1">
      <c r="A32" t="s" s="138">
        <v>9116</v>
      </c>
      <c r="B32" s="149">
        <v>2</v>
      </c>
      <c r="C32" s="149">
        <v>1</v>
      </c>
      <c r="D32" t="s" s="205">
        <v>9147</v>
      </c>
      <c r="E32" t="s" s="205">
        <v>20</v>
      </c>
      <c r="F32" s="223">
        <v>34681</v>
      </c>
      <c r="G32" s="149">
        <v>35707</v>
      </c>
      <c r="H32" s="173">
        <f>SUM(G32-F32)</f>
        <v>1026</v>
      </c>
      <c r="I32" s="167">
        <f>H32/F32</f>
        <v>0.0295839220322367</v>
      </c>
      <c r="J32" s="167">
        <f>H32/G32</f>
        <v>0.0287338617077884</v>
      </c>
      <c r="K32" s="24"/>
      <c r="L32" s="24"/>
      <c r="M32" s="24"/>
      <c r="N32" s="24"/>
      <c r="O32" s="24"/>
      <c r="P32" s="24"/>
      <c r="Q32" s="24"/>
      <c r="R32" s="24"/>
      <c r="S32" s="24"/>
      <c r="T32" s="24"/>
      <c r="U32" s="24"/>
      <c r="V32" s="24"/>
      <c r="W32" s="24"/>
      <c r="X32" s="24"/>
      <c r="Y32" s="24"/>
      <c r="Z32" s="24"/>
    </row>
    <row r="33" ht="19.15" customHeight="1">
      <c r="A33" t="s" s="138">
        <v>9116</v>
      </c>
      <c r="B33" s="149">
        <v>2</v>
      </c>
      <c r="C33" s="149">
        <v>5</v>
      </c>
      <c r="D33" t="s" s="205">
        <v>9148</v>
      </c>
      <c r="E33" t="s" s="205">
        <v>84</v>
      </c>
      <c r="F33" s="223">
        <v>30015</v>
      </c>
      <c r="G33" s="149">
        <v>31655</v>
      </c>
      <c r="H33" s="173">
        <f>SUM(G33-F33)</f>
        <v>1640</v>
      </c>
      <c r="I33" s="167">
        <f>H33/F33</f>
        <v>0.0546393469931701</v>
      </c>
      <c r="J33" s="167">
        <f>H33/G33</f>
        <v>0.0518085610488075</v>
      </c>
      <c r="K33" s="24"/>
      <c r="L33" s="24"/>
      <c r="M33" s="24"/>
      <c r="N33" s="24"/>
      <c r="O33" s="24"/>
      <c r="P33" s="24"/>
      <c r="Q33" s="24"/>
      <c r="R33" s="24"/>
      <c r="S33" s="24"/>
      <c r="T33" s="24"/>
      <c r="U33" s="24"/>
      <c r="V33" s="24"/>
      <c r="W33" s="24"/>
      <c r="X33" s="24"/>
      <c r="Y33" s="24"/>
      <c r="Z33" s="24"/>
    </row>
    <row r="34" ht="19.15" customHeight="1">
      <c r="A34" t="s" s="138">
        <v>9116</v>
      </c>
      <c r="B34" s="149">
        <v>2</v>
      </c>
      <c r="C34" s="149">
        <v>6</v>
      </c>
      <c r="D34" t="s" s="205">
        <v>9149</v>
      </c>
      <c r="E34" t="s" s="205">
        <v>22</v>
      </c>
      <c r="F34" s="223">
        <v>29246</v>
      </c>
      <c r="G34" s="149">
        <v>30366</v>
      </c>
      <c r="H34" s="173">
        <f>SUM(G34-F34)</f>
        <v>1120</v>
      </c>
      <c r="I34" s="167">
        <f>H34/F34</f>
        <v>0.0382958353279081</v>
      </c>
      <c r="J34" s="167">
        <f>H34/G34</f>
        <v>0.0368833563854311</v>
      </c>
      <c r="K34" s="24"/>
      <c r="L34" s="24"/>
      <c r="M34" s="24"/>
      <c r="N34" s="24"/>
      <c r="O34" s="24"/>
      <c r="P34" s="24"/>
      <c r="Q34" s="24"/>
      <c r="R34" s="24"/>
      <c r="S34" s="24"/>
      <c r="T34" s="24"/>
      <c r="U34" s="24"/>
      <c r="V34" s="24"/>
      <c r="W34" s="24"/>
      <c r="X34" s="24"/>
      <c r="Y34" s="24"/>
      <c r="Z34" s="24"/>
    </row>
    <row r="35" ht="19.15" customHeight="1">
      <c r="A35" t="s" s="138">
        <v>9116</v>
      </c>
      <c r="B35" s="149">
        <v>2</v>
      </c>
      <c r="C35" s="149">
        <v>9</v>
      </c>
      <c r="D35" t="s" s="205">
        <v>9150</v>
      </c>
      <c r="E35" t="s" s="205">
        <v>17</v>
      </c>
      <c r="F35" s="223">
        <v>5207</v>
      </c>
      <c r="G35" s="149">
        <v>5382</v>
      </c>
      <c r="H35" s="173">
        <f>SUM(G35-F35)</f>
        <v>175</v>
      </c>
      <c r="I35" s="167">
        <f>H35/F35</f>
        <v>0.0336086038025735</v>
      </c>
      <c r="J35" s="167">
        <f>H35/G35</f>
        <v>0.0325157933853586</v>
      </c>
      <c r="K35" s="24"/>
      <c r="L35" s="24"/>
      <c r="M35" s="24"/>
      <c r="N35" s="24"/>
      <c r="O35" s="24"/>
      <c r="P35" s="24"/>
      <c r="Q35" s="24"/>
      <c r="R35" s="24"/>
      <c r="S35" s="24"/>
      <c r="T35" s="24"/>
      <c r="U35" s="24"/>
      <c r="V35" s="24"/>
      <c r="W35" s="24"/>
      <c r="X35" s="24"/>
      <c r="Y35" s="24"/>
      <c r="Z35" s="24"/>
    </row>
    <row r="36" ht="19.15" customHeight="1">
      <c r="A36" t="s" s="138">
        <v>9116</v>
      </c>
      <c r="B36" s="149">
        <v>2</v>
      </c>
      <c r="C36" s="149">
        <v>13</v>
      </c>
      <c r="D36" t="s" s="205">
        <v>9151</v>
      </c>
      <c r="E36" t="s" s="205">
        <v>26</v>
      </c>
      <c r="F36" s="223">
        <v>2914</v>
      </c>
      <c r="G36" s="149">
        <v>2978</v>
      </c>
      <c r="H36" s="173">
        <f>SUM(G36-F36)</f>
        <v>64</v>
      </c>
      <c r="I36" s="167">
        <f>H36/F36</f>
        <v>0.0219629375428964</v>
      </c>
      <c r="J36" s="167">
        <f>H36/G36</f>
        <v>0.0214909335124244</v>
      </c>
      <c r="K36" s="24"/>
      <c r="L36" s="24"/>
      <c r="M36" s="24"/>
      <c r="N36" s="24"/>
      <c r="O36" s="24"/>
      <c r="P36" s="24"/>
      <c r="Q36" s="24"/>
      <c r="R36" s="24"/>
      <c r="S36" s="24"/>
      <c r="T36" s="24"/>
      <c r="U36" s="24"/>
      <c r="V36" s="24"/>
      <c r="W36" s="24"/>
      <c r="X36" s="24"/>
      <c r="Y36" s="24"/>
      <c r="Z36" s="24"/>
    </row>
    <row r="37" ht="19.15" customHeight="1">
      <c r="A37" t="s" s="138">
        <v>9116</v>
      </c>
      <c r="B37" s="149">
        <v>2</v>
      </c>
      <c r="C37" s="149">
        <v>10</v>
      </c>
      <c r="D37" t="s" s="205">
        <v>9152</v>
      </c>
      <c r="E37" t="s" s="205">
        <v>28</v>
      </c>
      <c r="F37" s="223">
        <v>2726</v>
      </c>
      <c r="G37" s="149">
        <v>2871</v>
      </c>
      <c r="H37" s="173">
        <f>SUM(G37-F37)</f>
        <v>145</v>
      </c>
      <c r="I37" s="167">
        <f>H37/F37</f>
        <v>0.0531914893617021</v>
      </c>
      <c r="J37" s="167">
        <f>H37/G37</f>
        <v>0.0505050505050505</v>
      </c>
      <c r="K37" s="24"/>
      <c r="L37" s="24"/>
      <c r="M37" s="24"/>
      <c r="N37" s="24"/>
      <c r="O37" s="24"/>
      <c r="P37" s="24"/>
      <c r="Q37" s="24"/>
      <c r="R37" s="24"/>
      <c r="S37" s="24"/>
      <c r="T37" s="24"/>
      <c r="U37" s="24"/>
      <c r="V37" s="24"/>
      <c r="W37" s="24"/>
      <c r="X37" s="24"/>
      <c r="Y37" s="24"/>
      <c r="Z37" s="24"/>
    </row>
    <row r="38" ht="19.15" customHeight="1">
      <c r="A38" t="s" s="138">
        <v>9116</v>
      </c>
      <c r="B38" s="149">
        <v>2</v>
      </c>
      <c r="C38" s="149">
        <v>27</v>
      </c>
      <c r="D38" t="s" s="205">
        <v>9153</v>
      </c>
      <c r="E38" t="s" s="205">
        <v>34</v>
      </c>
      <c r="F38" s="223">
        <v>2551</v>
      </c>
      <c r="G38" s="149">
        <v>2628</v>
      </c>
      <c r="H38" s="173">
        <f>SUM(G38-F38)</f>
        <v>77</v>
      </c>
      <c r="I38" s="167">
        <f>H38/F38</f>
        <v>0.0301842414739318</v>
      </c>
      <c r="J38" s="167">
        <f>H38/G38</f>
        <v>0.0292998477929985</v>
      </c>
      <c r="K38" s="24"/>
      <c r="L38" s="24"/>
      <c r="M38" s="24"/>
      <c r="N38" s="24"/>
      <c r="O38" s="24"/>
      <c r="P38" s="24"/>
      <c r="Q38" s="24"/>
      <c r="R38" s="24"/>
      <c r="S38" s="24"/>
      <c r="T38" s="24"/>
      <c r="U38" s="24"/>
      <c r="V38" s="24"/>
      <c r="W38" s="24"/>
      <c r="X38" s="24"/>
      <c r="Y38" s="24"/>
      <c r="Z38" s="24"/>
    </row>
    <row r="39" ht="19.15" customHeight="1">
      <c r="A39" t="s" s="138">
        <v>9116</v>
      </c>
      <c r="B39" s="149">
        <v>2</v>
      </c>
      <c r="C39" s="149">
        <v>24</v>
      </c>
      <c r="D39" t="s" s="205">
        <v>9154</v>
      </c>
      <c r="E39" t="s" s="205">
        <v>62</v>
      </c>
      <c r="F39" s="223">
        <v>299</v>
      </c>
      <c r="G39" s="149">
        <v>312</v>
      </c>
      <c r="H39" s="173">
        <f>SUM(G39-F39)</f>
        <v>13</v>
      </c>
      <c r="I39" s="167">
        <f>H39/F39</f>
        <v>0.0434782608695652</v>
      </c>
      <c r="J39" s="167">
        <f>H39/G39</f>
        <v>0.0416666666666667</v>
      </c>
      <c r="K39" s="24"/>
      <c r="L39" s="24"/>
      <c r="M39" s="24"/>
      <c r="N39" s="24"/>
      <c r="O39" s="24"/>
      <c r="P39" s="24"/>
      <c r="Q39" s="24"/>
      <c r="R39" s="24"/>
      <c r="S39" s="24"/>
      <c r="T39" s="24"/>
      <c r="U39" s="24"/>
      <c r="V39" s="24"/>
      <c r="W39" s="24"/>
      <c r="X39" s="24"/>
      <c r="Y39" s="24"/>
      <c r="Z39" s="24"/>
    </row>
    <row r="40" ht="19.15" customHeight="1">
      <c r="A40" t="s" s="138">
        <v>9116</v>
      </c>
      <c r="B40" s="149">
        <v>2</v>
      </c>
      <c r="C40" s="149">
        <v>2</v>
      </c>
      <c r="D40" t="s" s="205">
        <v>9155</v>
      </c>
      <c r="E40" t="s" s="205">
        <v>64</v>
      </c>
      <c r="F40" s="223">
        <v>243</v>
      </c>
      <c r="G40" s="149">
        <v>257</v>
      </c>
      <c r="H40" s="173">
        <f>SUM(G40-F40)</f>
        <v>14</v>
      </c>
      <c r="I40" s="167">
        <f>H40/F40</f>
        <v>0.0576131687242798</v>
      </c>
      <c r="J40" s="167">
        <f>H40/G40</f>
        <v>0.0544747081712062</v>
      </c>
      <c r="K40" s="24"/>
      <c r="L40" s="24"/>
      <c r="M40" s="24"/>
      <c r="N40" s="24"/>
      <c r="O40" s="24"/>
      <c r="P40" s="24"/>
      <c r="Q40" s="24"/>
      <c r="R40" s="24"/>
      <c r="S40" s="24"/>
      <c r="T40" s="24"/>
      <c r="U40" s="24"/>
      <c r="V40" s="24"/>
      <c r="W40" s="24"/>
      <c r="X40" s="24"/>
      <c r="Y40" s="24"/>
      <c r="Z40" s="24"/>
    </row>
    <row r="41" ht="19.15" customHeight="1">
      <c r="A41" t="s" s="138">
        <v>9116</v>
      </c>
      <c r="B41" s="149">
        <v>2</v>
      </c>
      <c r="C41" s="149">
        <v>21</v>
      </c>
      <c r="D41" t="s" s="205">
        <v>9156</v>
      </c>
      <c r="E41" t="s" s="205">
        <v>72</v>
      </c>
      <c r="F41" s="223">
        <v>223</v>
      </c>
      <c r="G41" s="149">
        <v>231</v>
      </c>
      <c r="H41" s="173">
        <f>SUM(G41-F41)</f>
        <v>8</v>
      </c>
      <c r="I41" s="167">
        <f>H41/F41</f>
        <v>0.0358744394618834</v>
      </c>
      <c r="J41" s="167">
        <f>H41/G41</f>
        <v>0.0346320346320346</v>
      </c>
      <c r="K41" s="24"/>
      <c r="L41" s="24"/>
      <c r="M41" s="24"/>
      <c r="N41" s="24"/>
      <c r="O41" s="24"/>
      <c r="P41" s="24"/>
      <c r="Q41" s="24"/>
      <c r="R41" s="24"/>
      <c r="S41" s="24"/>
      <c r="T41" s="24"/>
      <c r="U41" s="24"/>
      <c r="V41" s="24"/>
      <c r="W41" s="24"/>
      <c r="X41" s="24"/>
      <c r="Y41" s="24"/>
      <c r="Z41" s="24"/>
    </row>
    <row r="42" ht="19.15" customHeight="1">
      <c r="A42" t="s" s="138">
        <v>9116</v>
      </c>
      <c r="B42" s="149">
        <v>2</v>
      </c>
      <c r="C42" s="149">
        <v>8</v>
      </c>
      <c r="D42" t="s" s="205">
        <v>9157</v>
      </c>
      <c r="E42" t="s" s="205">
        <v>36</v>
      </c>
      <c r="F42" s="223">
        <v>204</v>
      </c>
      <c r="G42" s="149">
        <v>211</v>
      </c>
      <c r="H42" s="173">
        <f>SUM(G42-F42)</f>
        <v>7</v>
      </c>
      <c r="I42" s="167">
        <f>H42/F42</f>
        <v>0.0343137254901961</v>
      </c>
      <c r="J42" s="167">
        <f>H42/G42</f>
        <v>0.033175355450237</v>
      </c>
      <c r="K42" s="24"/>
      <c r="L42" s="24"/>
      <c r="M42" s="24"/>
      <c r="N42" s="24"/>
      <c r="O42" s="24"/>
      <c r="P42" s="24"/>
      <c r="Q42" s="24"/>
      <c r="R42" s="24"/>
      <c r="S42" s="24"/>
      <c r="T42" s="24"/>
      <c r="U42" s="24"/>
      <c r="V42" s="24"/>
      <c r="W42" s="24"/>
      <c r="X42" s="24"/>
      <c r="Y42" s="24"/>
      <c r="Z42" s="24"/>
    </row>
    <row r="43" ht="19.15" customHeight="1">
      <c r="A43" t="s" s="138">
        <v>9116</v>
      </c>
      <c r="B43" s="149">
        <v>2</v>
      </c>
      <c r="C43" s="149">
        <v>4</v>
      </c>
      <c r="D43" t="s" s="205">
        <v>9158</v>
      </c>
      <c r="E43" t="s" s="205">
        <v>76</v>
      </c>
      <c r="F43" s="223">
        <v>184</v>
      </c>
      <c r="G43" s="149">
        <v>194</v>
      </c>
      <c r="H43" s="173">
        <f>SUM(G43-F43)</f>
        <v>10</v>
      </c>
      <c r="I43" s="167">
        <f>H43/F43</f>
        <v>0.0543478260869565</v>
      </c>
      <c r="J43" s="167">
        <f>H43/G43</f>
        <v>0.0515463917525773</v>
      </c>
      <c r="K43" s="24"/>
      <c r="L43" s="24"/>
      <c r="M43" s="24"/>
      <c r="N43" s="24"/>
      <c r="O43" s="24"/>
      <c r="P43" s="24"/>
      <c r="Q43" s="24"/>
      <c r="R43" s="24"/>
      <c r="S43" s="24"/>
      <c r="T43" s="24"/>
      <c r="U43" s="24"/>
      <c r="V43" s="24"/>
      <c r="W43" s="24"/>
      <c r="X43" s="24"/>
      <c r="Y43" s="24"/>
      <c r="Z43" s="24"/>
    </row>
    <row r="44" ht="19.15" customHeight="1">
      <c r="A44" t="s" s="138">
        <v>9116</v>
      </c>
      <c r="B44" s="149">
        <v>2</v>
      </c>
      <c r="C44" s="149">
        <v>14</v>
      </c>
      <c r="D44" t="s" s="205">
        <v>9159</v>
      </c>
      <c r="E44" t="s" s="205">
        <v>30</v>
      </c>
      <c r="F44" s="223">
        <v>179</v>
      </c>
      <c r="G44" s="149">
        <v>183</v>
      </c>
      <c r="H44" s="173">
        <f>SUM(G44-F44)</f>
        <v>4</v>
      </c>
      <c r="I44" s="167">
        <f>H44/F44</f>
        <v>0.0223463687150838</v>
      </c>
      <c r="J44" s="167">
        <f>H44/G44</f>
        <v>0.0218579234972678</v>
      </c>
      <c r="K44" s="24"/>
      <c r="L44" s="24"/>
      <c r="M44" s="24"/>
      <c r="N44" s="24"/>
      <c r="O44" s="24"/>
      <c r="P44" s="24"/>
      <c r="Q44" s="24"/>
      <c r="R44" s="24"/>
      <c r="S44" s="24"/>
      <c r="T44" s="24"/>
      <c r="U44" s="24"/>
      <c r="V44" s="24"/>
      <c r="W44" s="24"/>
      <c r="X44" s="24"/>
      <c r="Y44" s="24"/>
      <c r="Z44" s="24"/>
    </row>
    <row r="45" ht="19.15" customHeight="1">
      <c r="A45" t="s" s="138">
        <v>9116</v>
      </c>
      <c r="B45" s="149">
        <v>2</v>
      </c>
      <c r="C45" s="149">
        <v>17</v>
      </c>
      <c r="D45" t="s" s="205">
        <v>9160</v>
      </c>
      <c r="E45" t="s" s="205">
        <v>48</v>
      </c>
      <c r="F45" s="223">
        <v>175</v>
      </c>
      <c r="G45" s="149">
        <v>179</v>
      </c>
      <c r="H45" s="173">
        <f>SUM(G45-F45)</f>
        <v>4</v>
      </c>
      <c r="I45" s="167">
        <f>H45/F45</f>
        <v>0.0228571428571429</v>
      </c>
      <c r="J45" s="167">
        <f>H45/G45</f>
        <v>0.0223463687150838</v>
      </c>
      <c r="K45" s="24"/>
      <c r="L45" s="24"/>
      <c r="M45" s="24"/>
      <c r="N45" s="24"/>
      <c r="O45" s="24"/>
      <c r="P45" s="24"/>
      <c r="Q45" s="24"/>
      <c r="R45" s="24"/>
      <c r="S45" s="24"/>
      <c r="T45" s="24"/>
      <c r="U45" s="24"/>
      <c r="V45" s="24"/>
      <c r="W45" s="24"/>
      <c r="X45" s="24"/>
      <c r="Y45" s="24"/>
      <c r="Z45" s="24"/>
    </row>
    <row r="46" ht="19.15" customHeight="1">
      <c r="A46" t="s" s="138">
        <v>9116</v>
      </c>
      <c r="B46" s="149">
        <v>2</v>
      </c>
      <c r="C46" s="149">
        <v>18</v>
      </c>
      <c r="D46" t="s" s="205">
        <v>9161</v>
      </c>
      <c r="E46" t="s" s="205">
        <v>110</v>
      </c>
      <c r="F46" s="223">
        <v>167</v>
      </c>
      <c r="G46" s="149">
        <v>170</v>
      </c>
      <c r="H46" s="173">
        <f>SUM(G46-F46)</f>
        <v>3</v>
      </c>
      <c r="I46" s="167">
        <f>H46/F46</f>
        <v>0.0179640718562874</v>
      </c>
      <c r="J46" s="167">
        <f>H46/G46</f>
        <v>0.0176470588235294</v>
      </c>
      <c r="K46" s="24"/>
      <c r="L46" s="24"/>
      <c r="M46" s="24"/>
      <c r="N46" s="24"/>
      <c r="O46" s="24"/>
      <c r="P46" s="24"/>
      <c r="Q46" s="24"/>
      <c r="R46" s="24"/>
      <c r="S46" s="24"/>
      <c r="T46" s="24"/>
      <c r="U46" s="24"/>
      <c r="V46" s="24"/>
      <c r="W46" s="24"/>
      <c r="X46" s="24"/>
      <c r="Y46" s="24"/>
      <c r="Z46" s="24"/>
    </row>
    <row r="47" ht="19.15" customHeight="1">
      <c r="A47" t="s" s="138">
        <v>9116</v>
      </c>
      <c r="B47" s="149">
        <v>2</v>
      </c>
      <c r="C47" s="149">
        <v>3</v>
      </c>
      <c r="D47" t="s" s="205">
        <v>9162</v>
      </c>
      <c r="E47" t="s" s="205">
        <v>281</v>
      </c>
      <c r="F47" s="223">
        <v>163</v>
      </c>
      <c r="G47" s="149">
        <v>167</v>
      </c>
      <c r="H47" s="173">
        <f>SUM(G47-F47)</f>
        <v>4</v>
      </c>
      <c r="I47" s="167">
        <f>H47/F47</f>
        <v>0.0245398773006135</v>
      </c>
      <c r="J47" s="167">
        <f>H47/G47</f>
        <v>0.0239520958083832</v>
      </c>
      <c r="K47" s="24"/>
      <c r="L47" s="24"/>
      <c r="M47" s="24"/>
      <c r="N47" s="24"/>
      <c r="O47" s="24"/>
      <c r="P47" s="24"/>
      <c r="Q47" s="24"/>
      <c r="R47" s="24"/>
      <c r="S47" s="24"/>
      <c r="T47" s="24"/>
      <c r="U47" s="24"/>
      <c r="V47" s="24"/>
      <c r="W47" s="24"/>
      <c r="X47" s="24"/>
      <c r="Y47" s="24"/>
      <c r="Z47" s="24"/>
    </row>
    <row r="48" ht="19.15" customHeight="1">
      <c r="A48" t="s" s="138">
        <v>9116</v>
      </c>
      <c r="B48" s="149">
        <v>2</v>
      </c>
      <c r="C48" s="149">
        <v>16</v>
      </c>
      <c r="D48" t="s" s="205">
        <v>9163</v>
      </c>
      <c r="E48" t="s" s="205">
        <v>40</v>
      </c>
      <c r="F48" s="223">
        <v>134</v>
      </c>
      <c r="G48" s="149">
        <v>139</v>
      </c>
      <c r="H48" s="173">
        <f>SUM(G48-F48)</f>
        <v>5</v>
      </c>
      <c r="I48" s="167">
        <f>H48/F48</f>
        <v>0.0373134328358209</v>
      </c>
      <c r="J48" s="167">
        <f>H48/G48</f>
        <v>0.0359712230215827</v>
      </c>
      <c r="K48" s="24"/>
      <c r="L48" s="24"/>
      <c r="M48" s="24"/>
      <c r="N48" s="24"/>
      <c r="O48" s="24"/>
      <c r="P48" s="24"/>
      <c r="Q48" s="24"/>
      <c r="R48" s="24"/>
      <c r="S48" s="24"/>
      <c r="T48" s="24"/>
      <c r="U48" s="24"/>
      <c r="V48" s="24"/>
      <c r="W48" s="24"/>
      <c r="X48" s="24"/>
      <c r="Y48" s="24"/>
      <c r="Z48" s="24"/>
    </row>
    <row r="49" ht="19.15" customHeight="1">
      <c r="A49" t="s" s="138">
        <v>9116</v>
      </c>
      <c r="B49" s="149">
        <v>2</v>
      </c>
      <c r="C49" s="149">
        <v>11</v>
      </c>
      <c r="D49" t="s" s="205">
        <v>9164</v>
      </c>
      <c r="E49" t="s" s="205">
        <v>66</v>
      </c>
      <c r="F49" s="223">
        <v>122</v>
      </c>
      <c r="G49" s="149">
        <v>129</v>
      </c>
      <c r="H49" s="173">
        <f>SUM(G49-F49)</f>
        <v>7</v>
      </c>
      <c r="I49" s="167">
        <f>H49/F49</f>
        <v>0.0573770491803279</v>
      </c>
      <c r="J49" s="167">
        <f>H49/G49</f>
        <v>0.0542635658914729</v>
      </c>
      <c r="K49" s="24"/>
      <c r="L49" s="24"/>
      <c r="M49" s="24"/>
      <c r="N49" s="24"/>
      <c r="O49" s="24"/>
      <c r="P49" s="24"/>
      <c r="Q49" s="24"/>
      <c r="R49" s="24"/>
      <c r="S49" s="24"/>
      <c r="T49" s="24"/>
      <c r="U49" s="24"/>
      <c r="V49" s="24"/>
      <c r="W49" s="24"/>
      <c r="X49" s="24"/>
      <c r="Y49" s="24"/>
      <c r="Z49" s="24"/>
    </row>
    <row r="50" ht="19.15" customHeight="1">
      <c r="A50" t="s" s="138">
        <v>9116</v>
      </c>
      <c r="B50" s="149">
        <v>2</v>
      </c>
      <c r="C50" s="149">
        <v>15</v>
      </c>
      <c r="D50" t="s" s="205">
        <v>9120</v>
      </c>
      <c r="E50" t="s" s="205">
        <v>38</v>
      </c>
      <c r="F50" s="223">
        <v>144</v>
      </c>
      <c r="G50" s="149">
        <v>118</v>
      </c>
      <c r="H50" s="173">
        <f>SUM(G50-F50)</f>
        <v>-26</v>
      </c>
      <c r="I50" s="167">
        <f>H50/F50</f>
        <v>-0.180555555555556</v>
      </c>
      <c r="J50" s="167">
        <f>H50/G50</f>
        <v>-0.220338983050847</v>
      </c>
      <c r="K50" s="24"/>
      <c r="L50" s="24"/>
      <c r="M50" s="24"/>
      <c r="N50" s="24"/>
      <c r="O50" s="24"/>
      <c r="P50" s="24"/>
      <c r="Q50" s="24"/>
      <c r="R50" s="24"/>
      <c r="S50" s="24"/>
      <c r="T50" s="24"/>
      <c r="U50" s="24"/>
      <c r="V50" s="24"/>
      <c r="W50" s="24"/>
      <c r="X50" s="24"/>
      <c r="Y50" s="24"/>
      <c r="Z50" s="24"/>
    </row>
    <row r="51" ht="19.15" customHeight="1">
      <c r="A51" t="s" s="138">
        <v>9116</v>
      </c>
      <c r="B51" s="149">
        <v>2</v>
      </c>
      <c r="C51" s="149">
        <v>26</v>
      </c>
      <c r="D51" t="s" s="205">
        <v>9165</v>
      </c>
      <c r="E51" t="s" s="205">
        <v>173</v>
      </c>
      <c r="F51" s="223">
        <v>106</v>
      </c>
      <c r="G51" s="149">
        <v>111</v>
      </c>
      <c r="H51" s="173">
        <f>SUM(G51-F51)</f>
        <v>5</v>
      </c>
      <c r="I51" s="167">
        <f>H51/F51</f>
        <v>0.0471698113207547</v>
      </c>
      <c r="J51" s="167">
        <f>H51/G51</f>
        <v>0.045045045045045</v>
      </c>
      <c r="K51" s="24"/>
      <c r="L51" s="24"/>
      <c r="M51" s="24"/>
      <c r="N51" s="24"/>
      <c r="O51" s="24"/>
      <c r="P51" s="24"/>
      <c r="Q51" s="24"/>
      <c r="R51" s="24"/>
      <c r="S51" s="24"/>
      <c r="T51" s="24"/>
      <c r="U51" s="24"/>
      <c r="V51" s="24"/>
      <c r="W51" s="24"/>
      <c r="X51" s="24"/>
      <c r="Y51" s="24"/>
      <c r="Z51" s="24"/>
    </row>
    <row r="52" ht="19.15" customHeight="1">
      <c r="A52" t="s" s="138">
        <v>9116</v>
      </c>
      <c r="B52" s="149">
        <v>2</v>
      </c>
      <c r="C52" s="149">
        <v>12</v>
      </c>
      <c r="D52" t="s" s="205">
        <v>9166</v>
      </c>
      <c r="E52" t="s" s="205">
        <v>60</v>
      </c>
      <c r="F52" s="223">
        <v>106</v>
      </c>
      <c r="G52" s="149">
        <v>109</v>
      </c>
      <c r="H52" s="173">
        <f>SUM(G52-F52)</f>
        <v>3</v>
      </c>
      <c r="I52" s="167">
        <f>H52/F52</f>
        <v>0.0283018867924528</v>
      </c>
      <c r="J52" s="167">
        <f>H52/G52</f>
        <v>0.0275229357798165</v>
      </c>
      <c r="K52" s="24"/>
      <c r="L52" s="24"/>
      <c r="M52" s="24"/>
      <c r="N52" s="24"/>
      <c r="O52" s="24"/>
      <c r="P52" s="24"/>
      <c r="Q52" s="24"/>
      <c r="R52" s="24"/>
      <c r="S52" s="24"/>
      <c r="T52" s="24"/>
      <c r="U52" s="24"/>
      <c r="V52" s="24"/>
      <c r="W52" s="24"/>
      <c r="X52" s="24"/>
      <c r="Y52" s="24"/>
      <c r="Z52" s="24"/>
    </row>
    <row r="53" ht="19.15" customHeight="1">
      <c r="A53" t="s" s="138">
        <v>9116</v>
      </c>
      <c r="B53" s="149">
        <v>2</v>
      </c>
      <c r="C53" s="149">
        <v>20</v>
      </c>
      <c r="D53" t="s" s="205">
        <v>9167</v>
      </c>
      <c r="E53" t="s" s="205">
        <v>52</v>
      </c>
      <c r="F53" s="223">
        <v>89</v>
      </c>
      <c r="G53" s="149">
        <v>91</v>
      </c>
      <c r="H53" s="173">
        <f>SUM(G53-F53)</f>
        <v>2</v>
      </c>
      <c r="I53" s="167">
        <f>H53/F53</f>
        <v>0.0224719101123596</v>
      </c>
      <c r="J53" s="167">
        <f>H53/G53</f>
        <v>0.021978021978022</v>
      </c>
      <c r="K53" s="24"/>
      <c r="L53" s="24"/>
      <c r="M53" s="24"/>
      <c r="N53" s="24"/>
      <c r="O53" s="24"/>
      <c r="P53" s="24"/>
      <c r="Q53" s="24"/>
      <c r="R53" s="24"/>
      <c r="S53" s="24"/>
      <c r="T53" s="24"/>
      <c r="U53" s="24"/>
      <c r="V53" s="24"/>
      <c r="W53" s="24"/>
      <c r="X53" s="24"/>
      <c r="Y53" s="24"/>
      <c r="Z53" s="24"/>
    </row>
    <row r="54" ht="19.15" customHeight="1">
      <c r="A54" t="s" s="138">
        <v>9116</v>
      </c>
      <c r="B54" s="149">
        <v>2</v>
      </c>
      <c r="C54" s="149">
        <v>7</v>
      </c>
      <c r="D54" t="s" s="205">
        <v>9168</v>
      </c>
      <c r="E54" t="s" s="205">
        <v>44</v>
      </c>
      <c r="F54" s="223">
        <v>84</v>
      </c>
      <c r="G54" s="149">
        <v>85</v>
      </c>
      <c r="H54" s="173">
        <f>SUM(G54-F54)</f>
        <v>1</v>
      </c>
      <c r="I54" s="167">
        <f>H54/F54</f>
        <v>0.0119047619047619</v>
      </c>
      <c r="J54" s="167">
        <f>H54/G54</f>
        <v>0.0117647058823529</v>
      </c>
      <c r="K54" s="24"/>
      <c r="L54" s="24"/>
      <c r="M54" s="24"/>
      <c r="N54" s="24"/>
      <c r="O54" s="24"/>
      <c r="P54" s="24"/>
      <c r="Q54" s="24"/>
      <c r="R54" s="24"/>
      <c r="S54" s="24"/>
      <c r="T54" s="24"/>
      <c r="U54" s="24"/>
      <c r="V54" s="24"/>
      <c r="W54" s="24"/>
      <c r="X54" s="24"/>
      <c r="Y54" s="24"/>
      <c r="Z54" s="24"/>
    </row>
    <row r="55" ht="19.15" customHeight="1">
      <c r="A55" t="s" s="138">
        <v>9116</v>
      </c>
      <c r="B55" s="149">
        <v>2</v>
      </c>
      <c r="C55" s="149">
        <v>28</v>
      </c>
      <c r="D55" t="s" s="205">
        <v>9169</v>
      </c>
      <c r="E55" t="s" s="205">
        <v>68</v>
      </c>
      <c r="F55" s="223">
        <v>78</v>
      </c>
      <c r="G55" s="149">
        <v>80</v>
      </c>
      <c r="H55" s="173">
        <f>SUM(G55-F55)</f>
        <v>2</v>
      </c>
      <c r="I55" s="167">
        <f>H55/F55</f>
        <v>0.0256410256410256</v>
      </c>
      <c r="J55" s="167">
        <f>H55/G55</f>
        <v>0.025</v>
      </c>
      <c r="K55" s="24"/>
      <c r="L55" s="24"/>
      <c r="M55" s="24"/>
      <c r="N55" s="24"/>
      <c r="O55" s="24"/>
      <c r="P55" s="24"/>
      <c r="Q55" s="24"/>
      <c r="R55" s="24"/>
      <c r="S55" s="24"/>
      <c r="T55" s="24"/>
      <c r="U55" s="24"/>
      <c r="V55" s="24"/>
      <c r="W55" s="24"/>
      <c r="X55" s="24"/>
      <c r="Y55" s="24"/>
      <c r="Z55" s="24"/>
    </row>
    <row r="56" ht="19.15" customHeight="1">
      <c r="A56" t="s" s="138">
        <v>9116</v>
      </c>
      <c r="B56" s="149">
        <v>2</v>
      </c>
      <c r="C56" s="149">
        <v>19</v>
      </c>
      <c r="D56" t="s" s="205">
        <v>9170</v>
      </c>
      <c r="E56" t="s" s="205">
        <v>74</v>
      </c>
      <c r="F56" s="223">
        <v>71</v>
      </c>
      <c r="G56" s="149">
        <v>73</v>
      </c>
      <c r="H56" s="173">
        <f>SUM(G56-F56)</f>
        <v>2</v>
      </c>
      <c r="I56" s="167">
        <f>H56/F56</f>
        <v>0.028169014084507</v>
      </c>
      <c r="J56" s="167">
        <f>H56/G56</f>
        <v>0.0273972602739726</v>
      </c>
      <c r="K56" s="24"/>
      <c r="L56" s="24"/>
      <c r="M56" s="24"/>
      <c r="N56" s="24"/>
      <c r="O56" s="24"/>
      <c r="P56" s="24"/>
      <c r="Q56" s="24"/>
      <c r="R56" s="24"/>
      <c r="S56" s="24"/>
      <c r="T56" s="24"/>
      <c r="U56" s="24"/>
      <c r="V56" s="24"/>
      <c r="W56" s="24"/>
      <c r="X56" s="24"/>
      <c r="Y56" s="24"/>
      <c r="Z56" s="24"/>
    </row>
    <row r="57" ht="19.15" customHeight="1">
      <c r="A57" t="s" s="138">
        <v>9116</v>
      </c>
      <c r="B57" s="149">
        <v>2</v>
      </c>
      <c r="C57" s="149">
        <v>22</v>
      </c>
      <c r="D57" t="s" s="205">
        <v>9171</v>
      </c>
      <c r="E57" t="s" s="205">
        <v>119</v>
      </c>
      <c r="F57" s="223">
        <v>31</v>
      </c>
      <c r="G57" s="149">
        <v>34</v>
      </c>
      <c r="H57" s="173">
        <f>SUM(G57-F57)</f>
        <v>3</v>
      </c>
      <c r="I57" s="167">
        <f>H57/F57</f>
        <v>0.09677419354838709</v>
      </c>
      <c r="J57" s="167">
        <f>H57/G57</f>
        <v>0.08823529411764711</v>
      </c>
      <c r="K57" s="24"/>
      <c r="L57" s="24"/>
      <c r="M57" s="24"/>
      <c r="N57" s="24"/>
      <c r="O57" s="24"/>
      <c r="P57" s="24"/>
      <c r="Q57" s="24"/>
      <c r="R57" s="24"/>
      <c r="S57" s="24"/>
      <c r="T57" s="24"/>
      <c r="U57" s="24"/>
      <c r="V57" s="24"/>
      <c r="W57" s="24"/>
      <c r="X57" s="24"/>
      <c r="Y57" s="24"/>
      <c r="Z57" s="24"/>
    </row>
    <row r="58" ht="19.15" customHeight="1">
      <c r="A58" t="s" s="138">
        <v>9116</v>
      </c>
      <c r="B58" s="149">
        <v>2</v>
      </c>
      <c r="C58" s="149">
        <v>23</v>
      </c>
      <c r="D58" t="s" s="205">
        <v>9172</v>
      </c>
      <c r="E58" t="s" s="205">
        <v>153</v>
      </c>
      <c r="F58" s="223">
        <v>14</v>
      </c>
      <c r="G58" s="149">
        <v>17</v>
      </c>
      <c r="H58" s="173">
        <f>SUM(G58-F58)</f>
        <v>3</v>
      </c>
      <c r="I58" s="167">
        <f>H58/F58</f>
        <v>0.214285714285714</v>
      </c>
      <c r="J58" s="167">
        <f>H58/G58</f>
        <v>0.176470588235294</v>
      </c>
      <c r="K58" s="24"/>
      <c r="L58" s="24"/>
      <c r="M58" s="24"/>
      <c r="N58" s="24"/>
      <c r="O58" s="24"/>
      <c r="P58" s="24"/>
      <c r="Q58" s="24"/>
      <c r="R58" s="24"/>
      <c r="S58" s="24"/>
      <c r="T58" s="24"/>
      <c r="U58" s="24"/>
      <c r="V58" s="24"/>
      <c r="W58" s="24"/>
      <c r="X58" s="24"/>
      <c r="Y58" s="24"/>
      <c r="Z58" s="24"/>
    </row>
    <row r="59" ht="19.15" customHeight="1">
      <c r="A59" t="s" s="138">
        <v>9116</v>
      </c>
      <c r="B59" s="149">
        <v>2</v>
      </c>
      <c r="C59" s="149">
        <v>25</v>
      </c>
      <c r="D59" t="s" s="205">
        <v>9173</v>
      </c>
      <c r="E59" t="s" s="205">
        <v>147</v>
      </c>
      <c r="F59" s="223">
        <v>0</v>
      </c>
      <c r="G59" s="149">
        <v>0</v>
      </c>
      <c r="H59" s="206">
        <f>SUM(G59-F59)</f>
        <v>0</v>
      </c>
      <c r="I59" s="176">
        <f>H59/F59</f>
      </c>
      <c r="J59" s="176">
        <f>H59/G59</f>
      </c>
      <c r="K59" s="174"/>
      <c r="L59" s="174"/>
      <c r="M59" s="174"/>
      <c r="N59" s="174"/>
      <c r="O59" s="174"/>
      <c r="P59" s="174"/>
      <c r="Q59" s="174"/>
      <c r="R59" s="174"/>
      <c r="S59" s="174"/>
      <c r="T59" s="174"/>
      <c r="U59" s="174"/>
      <c r="V59" s="174"/>
      <c r="W59" s="174"/>
      <c r="X59" s="174"/>
      <c r="Y59" s="174"/>
      <c r="Z59" s="174"/>
    </row>
    <row r="60" ht="19.15" customHeight="1">
      <c r="A60" s="177"/>
      <c r="B60" s="178"/>
      <c r="C60" s="178"/>
      <c r="D60" s="179"/>
      <c r="E60" s="179"/>
      <c r="F60" s="181">
        <f>SUM(F32:F59)</f>
        <v>110156</v>
      </c>
      <c r="G60" s="180">
        <f>SUM(G32:G59)</f>
        <v>114477</v>
      </c>
      <c r="H60" s="181">
        <f>SUM(H32:H59)</f>
        <v>4321</v>
      </c>
      <c r="I60" s="182">
        <f>H60/F60</f>
        <v>0.0392261883147536</v>
      </c>
      <c r="J60" s="182">
        <f>H60/G60</f>
        <v>0.0377455733466111</v>
      </c>
      <c r="K60" s="183"/>
      <c r="L60" s="183"/>
      <c r="M60" s="183"/>
      <c r="N60" s="183"/>
      <c r="O60" s="183"/>
      <c r="P60" s="183"/>
      <c r="Q60" s="183"/>
      <c r="R60" s="183"/>
      <c r="S60" s="183"/>
      <c r="T60" s="183"/>
      <c r="U60" s="183"/>
      <c r="V60" s="183"/>
      <c r="W60" s="183"/>
      <c r="X60" s="183"/>
      <c r="Y60" s="183"/>
      <c r="Z60" s="184"/>
    </row>
    <row r="61" ht="19.15" customHeight="1">
      <c r="A61" s="230"/>
      <c r="B61" s="231"/>
      <c r="C61" s="231"/>
      <c r="D61" s="232"/>
      <c r="E61" s="232"/>
      <c r="F61" s="233"/>
      <c r="G61" s="231"/>
      <c r="H61" s="234"/>
      <c r="I61" s="188"/>
      <c r="J61" s="188"/>
      <c r="K61" s="189"/>
      <c r="L61" s="189"/>
      <c r="M61" s="189"/>
      <c r="N61" s="189"/>
      <c r="O61" s="189"/>
      <c r="P61" s="189"/>
      <c r="Q61" s="189"/>
      <c r="R61" s="189"/>
      <c r="S61" s="189"/>
      <c r="T61" s="189"/>
      <c r="U61" s="189"/>
      <c r="V61" s="189"/>
      <c r="W61" s="189"/>
      <c r="X61" s="189"/>
      <c r="Y61" s="189"/>
      <c r="Z61" s="189"/>
    </row>
    <row r="62" ht="19.15" customHeight="1">
      <c r="A62" t="s" s="138">
        <v>9116</v>
      </c>
      <c r="B62" s="149">
        <v>3</v>
      </c>
      <c r="C62" s="149">
        <v>12</v>
      </c>
      <c r="D62" t="s" s="205">
        <v>9174</v>
      </c>
      <c r="E62" t="s" s="205">
        <v>20</v>
      </c>
      <c r="F62" s="223">
        <v>28057</v>
      </c>
      <c r="G62" s="149">
        <v>29424</v>
      </c>
      <c r="H62" s="173">
        <f>SUM(G62-F62)</f>
        <v>1367</v>
      </c>
      <c r="I62" s="167">
        <f>H62/F62</f>
        <v>0.048722244003279</v>
      </c>
      <c r="J62" s="167">
        <f>H62/G62</f>
        <v>0.0464586731919521</v>
      </c>
      <c r="K62" s="24"/>
      <c r="L62" s="24"/>
      <c r="M62" s="24"/>
      <c r="N62" s="24"/>
      <c r="O62" s="24"/>
      <c r="P62" s="24"/>
      <c r="Q62" s="24"/>
      <c r="R62" s="24"/>
      <c r="S62" s="24"/>
      <c r="T62" s="24"/>
      <c r="U62" s="24"/>
      <c r="V62" s="24"/>
      <c r="W62" s="24"/>
      <c r="X62" s="24"/>
      <c r="Y62" s="24"/>
      <c r="Z62" s="24"/>
    </row>
    <row r="63" ht="19.15" customHeight="1">
      <c r="A63" t="s" s="138">
        <v>9116</v>
      </c>
      <c r="B63" s="149">
        <v>3</v>
      </c>
      <c r="C63" s="149">
        <v>4</v>
      </c>
      <c r="D63" t="s" s="205">
        <v>9175</v>
      </c>
      <c r="E63" t="s" s="205">
        <v>22</v>
      </c>
      <c r="F63" s="223">
        <v>22021</v>
      </c>
      <c r="G63" s="149">
        <v>23235</v>
      </c>
      <c r="H63" s="173">
        <f>SUM(G63-F63)</f>
        <v>1214</v>
      </c>
      <c r="I63" s="167">
        <f>H63/F63</f>
        <v>0.0551291948594523</v>
      </c>
      <c r="J63" s="167">
        <f>H63/G63</f>
        <v>0.0522487626425651</v>
      </c>
      <c r="K63" s="24"/>
      <c r="L63" s="24"/>
      <c r="M63" s="24"/>
      <c r="N63" s="24"/>
      <c r="O63" s="24"/>
      <c r="P63" s="24"/>
      <c r="Q63" s="24"/>
      <c r="R63" s="24"/>
      <c r="S63" s="24"/>
      <c r="T63" s="24"/>
      <c r="U63" s="24"/>
      <c r="V63" s="24"/>
      <c r="W63" s="24"/>
      <c r="X63" s="24"/>
      <c r="Y63" s="24"/>
      <c r="Z63" s="24"/>
    </row>
    <row r="64" ht="19.15" customHeight="1">
      <c r="A64" t="s" s="138">
        <v>9116</v>
      </c>
      <c r="B64" s="149">
        <v>3</v>
      </c>
      <c r="C64" s="149">
        <v>13</v>
      </c>
      <c r="D64" t="s" s="205">
        <v>9176</v>
      </c>
      <c r="E64" t="s" s="205">
        <v>84</v>
      </c>
      <c r="F64" s="223">
        <v>21724</v>
      </c>
      <c r="G64" s="149">
        <v>22703</v>
      </c>
      <c r="H64" s="173">
        <f>SUM(G64-F64)</f>
        <v>979</v>
      </c>
      <c r="I64" s="167">
        <f>H64/F64</f>
        <v>0.0450653654943841</v>
      </c>
      <c r="J64" s="167">
        <f>H64/G64</f>
        <v>0.0431220543540501</v>
      </c>
      <c r="K64" s="24"/>
      <c r="L64" s="24"/>
      <c r="M64" s="24"/>
      <c r="N64" s="24"/>
      <c r="O64" s="24"/>
      <c r="P64" s="24"/>
      <c r="Q64" s="24"/>
      <c r="R64" s="24"/>
      <c r="S64" s="24"/>
      <c r="T64" s="24"/>
      <c r="U64" s="24"/>
      <c r="V64" s="24"/>
      <c r="W64" s="24"/>
      <c r="X64" s="24"/>
      <c r="Y64" s="24"/>
      <c r="Z64" s="24"/>
    </row>
    <row r="65" ht="19.15" customHeight="1">
      <c r="A65" t="s" s="138">
        <v>9116</v>
      </c>
      <c r="B65" s="149">
        <v>3</v>
      </c>
      <c r="C65" s="149">
        <v>9</v>
      </c>
      <c r="D65" t="s" s="205">
        <v>9177</v>
      </c>
      <c r="E65" t="s" s="205">
        <v>17</v>
      </c>
      <c r="F65" s="223">
        <v>9620</v>
      </c>
      <c r="G65" s="149">
        <v>10121</v>
      </c>
      <c r="H65" s="173">
        <f>SUM(G65-F65)</f>
        <v>501</v>
      </c>
      <c r="I65" s="167">
        <f>H65/F65</f>
        <v>0.0520790020790021</v>
      </c>
      <c r="J65" s="167">
        <f>H65/G65</f>
        <v>0.0495010374468926</v>
      </c>
      <c r="K65" s="24"/>
      <c r="L65" s="24"/>
      <c r="M65" s="24"/>
      <c r="N65" s="24"/>
      <c r="O65" s="24"/>
      <c r="P65" s="24"/>
      <c r="Q65" s="24"/>
      <c r="R65" s="24"/>
      <c r="S65" s="24"/>
      <c r="T65" s="24"/>
      <c r="U65" s="24"/>
      <c r="V65" s="24"/>
      <c r="W65" s="24"/>
      <c r="X65" s="24"/>
      <c r="Y65" s="24"/>
      <c r="Z65" s="24"/>
    </row>
    <row r="66" ht="19.15" customHeight="1">
      <c r="A66" t="s" s="138">
        <v>9116</v>
      </c>
      <c r="B66" s="149">
        <v>3</v>
      </c>
      <c r="C66" s="149">
        <v>25</v>
      </c>
      <c r="D66" t="s" s="205">
        <v>9178</v>
      </c>
      <c r="E66" t="s" s="205">
        <v>34</v>
      </c>
      <c r="F66" s="223">
        <v>3381</v>
      </c>
      <c r="G66" s="149">
        <v>3633</v>
      </c>
      <c r="H66" s="173">
        <f>SUM(G66-F66)</f>
        <v>252</v>
      </c>
      <c r="I66" s="167">
        <f>H66/F66</f>
        <v>0.0745341614906832</v>
      </c>
      <c r="J66" s="167">
        <f>H66/G66</f>
        <v>0.069364161849711</v>
      </c>
      <c r="K66" s="24"/>
      <c r="L66" s="24"/>
      <c r="M66" s="24"/>
      <c r="N66" s="24"/>
      <c r="O66" s="24"/>
      <c r="P66" s="24"/>
      <c r="Q66" s="24"/>
      <c r="R66" s="24"/>
      <c r="S66" s="24"/>
      <c r="T66" s="24"/>
      <c r="U66" s="24"/>
      <c r="V66" s="24"/>
      <c r="W66" s="24"/>
      <c r="X66" s="24"/>
      <c r="Y66" s="24"/>
      <c r="Z66" s="24"/>
    </row>
    <row r="67" ht="19.15" customHeight="1">
      <c r="A67" t="s" s="138">
        <v>9116</v>
      </c>
      <c r="B67" s="149">
        <v>3</v>
      </c>
      <c r="C67" s="149">
        <v>14</v>
      </c>
      <c r="D67" t="s" s="205">
        <v>9179</v>
      </c>
      <c r="E67" t="s" s="205">
        <v>28</v>
      </c>
      <c r="F67" s="223">
        <v>2535</v>
      </c>
      <c r="G67" s="149">
        <v>2633</v>
      </c>
      <c r="H67" s="173">
        <f>SUM(G67-F67)</f>
        <v>98</v>
      </c>
      <c r="I67" s="167">
        <f>H67/F67</f>
        <v>0.0386587771203156</v>
      </c>
      <c r="J67" s="167">
        <f>H67/G67</f>
        <v>0.0372199012533232</v>
      </c>
      <c r="K67" s="24"/>
      <c r="L67" s="24"/>
      <c r="M67" s="24"/>
      <c r="N67" s="24"/>
      <c r="O67" s="24"/>
      <c r="P67" s="24"/>
      <c r="Q67" s="24"/>
      <c r="R67" s="24"/>
      <c r="S67" s="24"/>
      <c r="T67" s="24"/>
      <c r="U67" s="24"/>
      <c r="V67" s="24"/>
      <c r="W67" s="24"/>
      <c r="X67" s="24"/>
      <c r="Y67" s="24"/>
      <c r="Z67" s="24"/>
    </row>
    <row r="68" ht="19.15" customHeight="1">
      <c r="A68" t="s" s="138">
        <v>9116</v>
      </c>
      <c r="B68" s="149">
        <v>3</v>
      </c>
      <c r="C68" s="149">
        <v>1</v>
      </c>
      <c r="D68" t="s" s="205">
        <v>9180</v>
      </c>
      <c r="E68" t="s" s="205">
        <v>38</v>
      </c>
      <c r="F68" s="223">
        <v>2399</v>
      </c>
      <c r="G68" s="149">
        <v>2569</v>
      </c>
      <c r="H68" s="173">
        <f>SUM(G68-F68)</f>
        <v>170</v>
      </c>
      <c r="I68" s="167">
        <f>H68/F68</f>
        <v>0.07086285952480199</v>
      </c>
      <c r="J68" s="167">
        <f>H68/G68</f>
        <v>0.0661736084079408</v>
      </c>
      <c r="K68" s="24"/>
      <c r="L68" s="24"/>
      <c r="M68" s="24"/>
      <c r="N68" s="24"/>
      <c r="O68" s="24"/>
      <c r="P68" s="24"/>
      <c r="Q68" s="24"/>
      <c r="R68" s="24"/>
      <c r="S68" s="24"/>
      <c r="T68" s="24"/>
      <c r="U68" s="24"/>
      <c r="V68" s="24"/>
      <c r="W68" s="24"/>
      <c r="X68" s="24"/>
      <c r="Y68" s="24"/>
      <c r="Z68" s="24"/>
    </row>
    <row r="69" ht="19.15" customHeight="1">
      <c r="A69" t="s" s="138">
        <v>9116</v>
      </c>
      <c r="B69" s="149">
        <v>3</v>
      </c>
      <c r="C69" s="149">
        <v>3</v>
      </c>
      <c r="D69" t="s" s="205">
        <v>9181</v>
      </c>
      <c r="E69" t="s" s="205">
        <v>26</v>
      </c>
      <c r="F69" s="223">
        <v>2248</v>
      </c>
      <c r="G69" s="149">
        <v>2317</v>
      </c>
      <c r="H69" s="173">
        <f>SUM(G69-F69)</f>
        <v>69</v>
      </c>
      <c r="I69" s="167">
        <f>H69/F69</f>
        <v>0.0306939501779359</v>
      </c>
      <c r="J69" s="167">
        <f>H69/G69</f>
        <v>0.0297798877859301</v>
      </c>
      <c r="K69" s="24"/>
      <c r="L69" s="24"/>
      <c r="M69" s="24"/>
      <c r="N69" s="24"/>
      <c r="O69" s="24"/>
      <c r="P69" s="24"/>
      <c r="Q69" s="24"/>
      <c r="R69" s="24"/>
      <c r="S69" s="24"/>
      <c r="T69" s="24"/>
      <c r="U69" s="24"/>
      <c r="V69" s="24"/>
      <c r="W69" s="24"/>
      <c r="X69" s="24"/>
      <c r="Y69" s="24"/>
      <c r="Z69" s="24"/>
    </row>
    <row r="70" ht="19.15" customHeight="1">
      <c r="A70" t="s" s="138">
        <v>9116</v>
      </c>
      <c r="B70" s="149">
        <v>3</v>
      </c>
      <c r="C70" s="149">
        <v>2</v>
      </c>
      <c r="D70" t="s" s="205">
        <v>9182</v>
      </c>
      <c r="E70" t="s" s="205">
        <v>173</v>
      </c>
      <c r="F70" s="223">
        <v>351</v>
      </c>
      <c r="G70" s="149">
        <v>366</v>
      </c>
      <c r="H70" s="173">
        <f>SUM(G70-F70)</f>
        <v>15</v>
      </c>
      <c r="I70" s="167">
        <f>H70/F70</f>
        <v>0.0427350427350427</v>
      </c>
      <c r="J70" s="167">
        <f>H70/G70</f>
        <v>0.040983606557377</v>
      </c>
      <c r="K70" s="24"/>
      <c r="L70" s="24"/>
      <c r="M70" s="24"/>
      <c r="N70" s="24"/>
      <c r="O70" s="24"/>
      <c r="P70" s="24"/>
      <c r="Q70" s="24"/>
      <c r="R70" s="24"/>
      <c r="S70" s="24"/>
      <c r="T70" s="24"/>
      <c r="U70" s="24"/>
      <c r="V70" s="24"/>
      <c r="W70" s="24"/>
      <c r="X70" s="24"/>
      <c r="Y70" s="24"/>
      <c r="Z70" s="24"/>
    </row>
    <row r="71" ht="19.15" customHeight="1">
      <c r="A71" t="s" s="138">
        <v>9116</v>
      </c>
      <c r="B71" s="149">
        <v>3</v>
      </c>
      <c r="C71" s="149">
        <v>24</v>
      </c>
      <c r="D71" t="s" s="205">
        <v>9183</v>
      </c>
      <c r="E71" t="s" s="205">
        <v>62</v>
      </c>
      <c r="F71" s="223">
        <v>226</v>
      </c>
      <c r="G71" s="149">
        <v>234</v>
      </c>
      <c r="H71" s="173">
        <f>SUM(G71-F71)</f>
        <v>8</v>
      </c>
      <c r="I71" s="167">
        <f>H71/F71</f>
        <v>0.0353982300884956</v>
      </c>
      <c r="J71" s="167">
        <f>H71/G71</f>
        <v>0.0341880341880342</v>
      </c>
      <c r="K71" s="24"/>
      <c r="L71" s="24"/>
      <c r="M71" s="24"/>
      <c r="N71" s="24"/>
      <c r="O71" s="24"/>
      <c r="P71" s="24"/>
      <c r="Q71" s="24"/>
      <c r="R71" s="24"/>
      <c r="S71" s="24"/>
      <c r="T71" s="24"/>
      <c r="U71" s="24"/>
      <c r="V71" s="24"/>
      <c r="W71" s="24"/>
      <c r="X71" s="24"/>
      <c r="Y71" s="24"/>
      <c r="Z71" s="24"/>
    </row>
    <row r="72" ht="19.15" customHeight="1">
      <c r="A72" t="s" s="138">
        <v>9116</v>
      </c>
      <c r="B72" s="149">
        <v>3</v>
      </c>
      <c r="C72" s="149">
        <v>6</v>
      </c>
      <c r="D72" t="s" s="205">
        <v>9184</v>
      </c>
      <c r="E72" t="s" s="205">
        <v>60</v>
      </c>
      <c r="F72" s="223">
        <v>202</v>
      </c>
      <c r="G72" s="149">
        <v>218</v>
      </c>
      <c r="H72" s="173">
        <f>SUM(G72-F72)</f>
        <v>16</v>
      </c>
      <c r="I72" s="167">
        <f>H72/F72</f>
        <v>0.0792079207920792</v>
      </c>
      <c r="J72" s="167">
        <f>H72/G72</f>
        <v>0.073394495412844</v>
      </c>
      <c r="K72" s="24"/>
      <c r="L72" s="24"/>
      <c r="M72" s="24"/>
      <c r="N72" s="24"/>
      <c r="O72" s="24"/>
      <c r="P72" s="24"/>
      <c r="Q72" s="24"/>
      <c r="R72" s="24"/>
      <c r="S72" s="24"/>
      <c r="T72" s="24"/>
      <c r="U72" s="24"/>
      <c r="V72" s="24"/>
      <c r="W72" s="24"/>
      <c r="X72" s="24"/>
      <c r="Y72" s="24"/>
      <c r="Z72" s="24"/>
    </row>
    <row r="73" ht="19.15" customHeight="1">
      <c r="A73" t="s" s="138">
        <v>9116</v>
      </c>
      <c r="B73" s="149">
        <v>3</v>
      </c>
      <c r="C73" s="149">
        <v>17</v>
      </c>
      <c r="D73" t="s" s="205">
        <v>9185</v>
      </c>
      <c r="E73" t="s" s="205">
        <v>48</v>
      </c>
      <c r="F73" s="223">
        <v>196</v>
      </c>
      <c r="G73" s="149">
        <v>206</v>
      </c>
      <c r="H73" s="173">
        <f>SUM(G73-F73)</f>
        <v>10</v>
      </c>
      <c r="I73" s="167">
        <f>H73/F73</f>
        <v>0.0510204081632653</v>
      </c>
      <c r="J73" s="167">
        <f>H73/G73</f>
        <v>0.0485436893203883</v>
      </c>
      <c r="K73" s="24"/>
      <c r="L73" s="24"/>
      <c r="M73" s="24"/>
      <c r="N73" s="24"/>
      <c r="O73" s="24"/>
      <c r="P73" s="24"/>
      <c r="Q73" s="24"/>
      <c r="R73" s="24"/>
      <c r="S73" s="24"/>
      <c r="T73" s="24"/>
      <c r="U73" s="24"/>
      <c r="V73" s="24"/>
      <c r="W73" s="24"/>
      <c r="X73" s="24"/>
      <c r="Y73" s="24"/>
      <c r="Z73" s="24"/>
    </row>
    <row r="74" ht="19.15" customHeight="1">
      <c r="A74" t="s" s="138">
        <v>9116</v>
      </c>
      <c r="B74" s="149">
        <v>3</v>
      </c>
      <c r="C74" s="149">
        <v>15</v>
      </c>
      <c r="D74" t="s" s="205">
        <v>9186</v>
      </c>
      <c r="E74" t="s" s="205">
        <v>36</v>
      </c>
      <c r="F74" s="223">
        <v>195</v>
      </c>
      <c r="G74" s="149">
        <v>203</v>
      </c>
      <c r="H74" s="173">
        <f>SUM(G74-F74)</f>
        <v>8</v>
      </c>
      <c r="I74" s="167">
        <f>H74/F74</f>
        <v>0.041025641025641</v>
      </c>
      <c r="J74" s="167">
        <f>H74/G74</f>
        <v>0.0394088669950739</v>
      </c>
      <c r="K74" s="24"/>
      <c r="L74" s="24"/>
      <c r="M74" s="24"/>
      <c r="N74" s="24"/>
      <c r="O74" s="24"/>
      <c r="P74" s="24"/>
      <c r="Q74" s="24"/>
      <c r="R74" s="24"/>
      <c r="S74" s="24"/>
      <c r="T74" s="24"/>
      <c r="U74" s="24"/>
      <c r="V74" s="24"/>
      <c r="W74" s="24"/>
      <c r="X74" s="24"/>
      <c r="Y74" s="24"/>
      <c r="Z74" s="24"/>
    </row>
    <row r="75" ht="19.15" customHeight="1">
      <c r="A75" t="s" s="138">
        <v>9116</v>
      </c>
      <c r="B75" s="149">
        <v>3</v>
      </c>
      <c r="C75" s="149">
        <v>21</v>
      </c>
      <c r="D75" t="s" s="205">
        <v>9187</v>
      </c>
      <c r="E75" t="s" s="205">
        <v>52</v>
      </c>
      <c r="F75" s="223">
        <v>172</v>
      </c>
      <c r="G75" s="149">
        <v>179</v>
      </c>
      <c r="H75" s="173">
        <f>SUM(G75-F75)</f>
        <v>7</v>
      </c>
      <c r="I75" s="167">
        <f>H75/F75</f>
        <v>0.0406976744186047</v>
      </c>
      <c r="J75" s="167">
        <f>H75/G75</f>
        <v>0.0391061452513966</v>
      </c>
      <c r="K75" s="24"/>
      <c r="L75" s="24"/>
      <c r="M75" s="24"/>
      <c r="N75" s="24"/>
      <c r="O75" s="24"/>
      <c r="P75" s="24"/>
      <c r="Q75" s="24"/>
      <c r="R75" s="24"/>
      <c r="S75" s="24"/>
      <c r="T75" s="24"/>
      <c r="U75" s="24"/>
      <c r="V75" s="24"/>
      <c r="W75" s="24"/>
      <c r="X75" s="24"/>
      <c r="Y75" s="24"/>
      <c r="Z75" s="24"/>
    </row>
    <row r="76" ht="19.15" customHeight="1">
      <c r="A76" t="s" s="138">
        <v>9116</v>
      </c>
      <c r="B76" s="149">
        <v>3</v>
      </c>
      <c r="C76" s="149">
        <v>11</v>
      </c>
      <c r="D76" t="s" s="205">
        <v>9188</v>
      </c>
      <c r="E76" t="s" s="205">
        <v>64</v>
      </c>
      <c r="F76" s="223">
        <v>162</v>
      </c>
      <c r="G76" s="149">
        <v>168</v>
      </c>
      <c r="H76" s="173">
        <f>SUM(G76-F76)</f>
        <v>6</v>
      </c>
      <c r="I76" s="167">
        <f>H76/F76</f>
        <v>0.037037037037037</v>
      </c>
      <c r="J76" s="167">
        <f>H76/G76</f>
        <v>0.0357142857142857</v>
      </c>
      <c r="K76" s="24"/>
      <c r="L76" s="24"/>
      <c r="M76" s="24"/>
      <c r="N76" s="24"/>
      <c r="O76" s="24"/>
      <c r="P76" s="24"/>
      <c r="Q76" s="24"/>
      <c r="R76" s="24"/>
      <c r="S76" s="24"/>
      <c r="T76" s="24"/>
      <c r="U76" s="24"/>
      <c r="V76" s="24"/>
      <c r="W76" s="24"/>
      <c r="X76" s="24"/>
      <c r="Y76" s="24"/>
      <c r="Z76" s="24"/>
    </row>
    <row r="77" ht="19.15" customHeight="1">
      <c r="A77" t="s" s="138">
        <v>9116</v>
      </c>
      <c r="B77" s="149">
        <v>3</v>
      </c>
      <c r="C77" s="149">
        <v>20</v>
      </c>
      <c r="D77" t="s" s="205">
        <v>9189</v>
      </c>
      <c r="E77" t="s" s="205">
        <v>72</v>
      </c>
      <c r="F77" s="223">
        <v>84</v>
      </c>
      <c r="G77" s="149">
        <v>85</v>
      </c>
      <c r="H77" s="173">
        <f>SUM(G77-F77)</f>
        <v>1</v>
      </c>
      <c r="I77" s="167">
        <f>H77/F77</f>
        <v>0.0119047619047619</v>
      </c>
      <c r="J77" s="167">
        <f>H77/G77</f>
        <v>0.0117647058823529</v>
      </c>
      <c r="K77" s="24"/>
      <c r="L77" s="24"/>
      <c r="M77" s="24"/>
      <c r="N77" s="24"/>
      <c r="O77" s="24"/>
      <c r="P77" s="24"/>
      <c r="Q77" s="24"/>
      <c r="R77" s="24"/>
      <c r="S77" s="24"/>
      <c r="T77" s="24"/>
      <c r="U77" s="24"/>
      <c r="V77" s="24"/>
      <c r="W77" s="24"/>
      <c r="X77" s="24"/>
      <c r="Y77" s="24"/>
      <c r="Z77" s="24"/>
    </row>
    <row r="78" ht="19.15" customHeight="1">
      <c r="A78" t="s" s="138">
        <v>9116</v>
      </c>
      <c r="B78" s="149">
        <v>3</v>
      </c>
      <c r="C78" s="149">
        <v>18</v>
      </c>
      <c r="D78" t="s" s="205">
        <v>9190</v>
      </c>
      <c r="E78" t="s" s="205">
        <v>110</v>
      </c>
      <c r="F78" s="223">
        <v>79</v>
      </c>
      <c r="G78" s="149">
        <v>84</v>
      </c>
      <c r="H78" s="173">
        <f>SUM(G78-F78)</f>
        <v>5</v>
      </c>
      <c r="I78" s="167">
        <f>H78/F78</f>
        <v>0.06329113924050631</v>
      </c>
      <c r="J78" s="167">
        <f>H78/G78</f>
        <v>0.0595238095238095</v>
      </c>
      <c r="K78" s="24"/>
      <c r="L78" s="24"/>
      <c r="M78" s="24"/>
      <c r="N78" s="24"/>
      <c r="O78" s="24"/>
      <c r="P78" s="24"/>
      <c r="Q78" s="24"/>
      <c r="R78" s="24"/>
      <c r="S78" s="24"/>
      <c r="T78" s="24"/>
      <c r="U78" s="24"/>
      <c r="V78" s="24"/>
      <c r="W78" s="24"/>
      <c r="X78" s="24"/>
      <c r="Y78" s="24"/>
      <c r="Z78" s="24"/>
    </row>
    <row r="79" ht="19.15" customHeight="1">
      <c r="A79" t="s" s="138">
        <v>9116</v>
      </c>
      <c r="B79" s="149">
        <v>3</v>
      </c>
      <c r="C79" s="149">
        <v>10</v>
      </c>
      <c r="D79" t="s" s="205">
        <v>9191</v>
      </c>
      <c r="E79" t="s" s="205">
        <v>66</v>
      </c>
      <c r="F79" s="223">
        <v>80</v>
      </c>
      <c r="G79" s="149">
        <v>82</v>
      </c>
      <c r="H79" s="173">
        <f>SUM(G79-F79)</f>
        <v>2</v>
      </c>
      <c r="I79" s="167">
        <f>H79/F79</f>
        <v>0.025</v>
      </c>
      <c r="J79" s="167">
        <f>H79/G79</f>
        <v>0.024390243902439</v>
      </c>
      <c r="K79" s="24"/>
      <c r="L79" s="24"/>
      <c r="M79" s="24"/>
      <c r="N79" s="24"/>
      <c r="O79" s="24"/>
      <c r="P79" s="24"/>
      <c r="Q79" s="24"/>
      <c r="R79" s="24"/>
      <c r="S79" s="24"/>
      <c r="T79" s="24"/>
      <c r="U79" s="24"/>
      <c r="V79" s="24"/>
      <c r="W79" s="24"/>
      <c r="X79" s="24"/>
      <c r="Y79" s="24"/>
      <c r="Z79" s="24"/>
    </row>
    <row r="80" ht="19.15" customHeight="1">
      <c r="A80" t="s" s="138">
        <v>9116</v>
      </c>
      <c r="B80" s="149">
        <v>3</v>
      </c>
      <c r="C80" s="149">
        <v>5</v>
      </c>
      <c r="D80" t="s" s="205">
        <v>9192</v>
      </c>
      <c r="E80" t="s" s="205">
        <v>44</v>
      </c>
      <c r="F80" s="223">
        <v>75</v>
      </c>
      <c r="G80" s="149">
        <v>79</v>
      </c>
      <c r="H80" s="173">
        <f>SUM(G80-F80)</f>
        <v>4</v>
      </c>
      <c r="I80" s="167">
        <f>H80/F80</f>
        <v>0.0533333333333333</v>
      </c>
      <c r="J80" s="167">
        <f>H80/G80</f>
        <v>0.0506329113924051</v>
      </c>
      <c r="K80" s="24"/>
      <c r="L80" s="24"/>
      <c r="M80" s="24"/>
      <c r="N80" s="24"/>
      <c r="O80" s="24"/>
      <c r="P80" s="24"/>
      <c r="Q80" s="24"/>
      <c r="R80" s="24"/>
      <c r="S80" s="24"/>
      <c r="T80" s="24"/>
      <c r="U80" s="24"/>
      <c r="V80" s="24"/>
      <c r="W80" s="24"/>
      <c r="X80" s="24"/>
      <c r="Y80" s="24"/>
      <c r="Z80" s="24"/>
    </row>
    <row r="81" ht="19.15" customHeight="1">
      <c r="A81" t="s" s="138">
        <v>9116</v>
      </c>
      <c r="B81" s="149">
        <v>3</v>
      </c>
      <c r="C81" s="149">
        <v>16</v>
      </c>
      <c r="D81" t="s" s="205">
        <v>9193</v>
      </c>
      <c r="E81" t="s" s="205">
        <v>40</v>
      </c>
      <c r="F81" s="223">
        <v>58</v>
      </c>
      <c r="G81" s="149">
        <v>60</v>
      </c>
      <c r="H81" s="173">
        <f>SUM(G81-F81)</f>
        <v>2</v>
      </c>
      <c r="I81" s="167">
        <f>H81/F81</f>
        <v>0.0344827586206897</v>
      </c>
      <c r="J81" s="167">
        <f>H81/G81</f>
        <v>0.0333333333333333</v>
      </c>
      <c r="K81" s="24"/>
      <c r="L81" s="24"/>
      <c r="M81" s="24"/>
      <c r="N81" s="24"/>
      <c r="O81" s="24"/>
      <c r="P81" s="24"/>
      <c r="Q81" s="24"/>
      <c r="R81" s="24"/>
      <c r="S81" s="24"/>
      <c r="T81" s="24"/>
      <c r="U81" s="24"/>
      <c r="V81" s="24"/>
      <c r="W81" s="24"/>
      <c r="X81" s="24"/>
      <c r="Y81" s="24"/>
      <c r="Z81" s="24"/>
    </row>
    <row r="82" ht="19.15" customHeight="1">
      <c r="A82" t="s" s="138">
        <v>9116</v>
      </c>
      <c r="B82" s="149">
        <v>3</v>
      </c>
      <c r="C82" s="149">
        <v>26</v>
      </c>
      <c r="D82" t="s" s="205">
        <v>9194</v>
      </c>
      <c r="E82" t="s" s="205">
        <v>68</v>
      </c>
      <c r="F82" s="223">
        <v>49</v>
      </c>
      <c r="G82" s="149">
        <v>50</v>
      </c>
      <c r="H82" s="173">
        <f>SUM(G82-F82)</f>
        <v>1</v>
      </c>
      <c r="I82" s="167">
        <f>H82/F82</f>
        <v>0.0204081632653061</v>
      </c>
      <c r="J82" s="167">
        <f>H82/G82</f>
        <v>0.02</v>
      </c>
      <c r="K82" s="24"/>
      <c r="L82" s="24"/>
      <c r="M82" s="24"/>
      <c r="N82" s="24"/>
      <c r="O82" s="24"/>
      <c r="P82" s="24"/>
      <c r="Q82" s="24"/>
      <c r="R82" s="24"/>
      <c r="S82" s="24"/>
      <c r="T82" s="24"/>
      <c r="U82" s="24"/>
      <c r="V82" s="24"/>
      <c r="W82" s="24"/>
      <c r="X82" s="24"/>
      <c r="Y82" s="24"/>
      <c r="Z82" s="24"/>
    </row>
    <row r="83" ht="19.15" customHeight="1">
      <c r="A83" t="s" s="138">
        <v>9116</v>
      </c>
      <c r="B83" s="149">
        <v>3</v>
      </c>
      <c r="C83" s="149">
        <v>7</v>
      </c>
      <c r="D83" t="s" s="205">
        <v>9195</v>
      </c>
      <c r="E83" t="s" s="205">
        <v>281</v>
      </c>
      <c r="F83" s="223">
        <v>48</v>
      </c>
      <c r="G83" s="149">
        <v>49</v>
      </c>
      <c r="H83" s="173">
        <f>SUM(G83-F83)</f>
        <v>1</v>
      </c>
      <c r="I83" s="167">
        <f>H83/F83</f>
        <v>0.0208333333333333</v>
      </c>
      <c r="J83" s="167">
        <f>H83/G83</f>
        <v>0.0204081632653061</v>
      </c>
      <c r="K83" s="24"/>
      <c r="L83" s="24"/>
      <c r="M83" s="24"/>
      <c r="N83" s="24"/>
      <c r="O83" s="24"/>
      <c r="P83" s="24"/>
      <c r="Q83" s="24"/>
      <c r="R83" s="24"/>
      <c r="S83" s="24"/>
      <c r="T83" s="24"/>
      <c r="U83" s="24"/>
      <c r="V83" s="24"/>
      <c r="W83" s="24"/>
      <c r="X83" s="24"/>
      <c r="Y83" s="24"/>
      <c r="Z83" s="24"/>
    </row>
    <row r="84" ht="19.15" customHeight="1">
      <c r="A84" t="s" s="138">
        <v>9116</v>
      </c>
      <c r="B84" s="149">
        <v>3</v>
      </c>
      <c r="C84" s="149">
        <v>22</v>
      </c>
      <c r="D84" t="s" s="205">
        <v>9196</v>
      </c>
      <c r="E84" t="s" s="205">
        <v>119</v>
      </c>
      <c r="F84" s="223">
        <v>45</v>
      </c>
      <c r="G84" s="149">
        <v>47</v>
      </c>
      <c r="H84" s="173">
        <f>SUM(G84-F84)</f>
        <v>2</v>
      </c>
      <c r="I84" s="167">
        <f>H84/F84</f>
        <v>0.0444444444444444</v>
      </c>
      <c r="J84" s="167">
        <f>H84/G84</f>
        <v>0.0425531914893617</v>
      </c>
      <c r="K84" s="24"/>
      <c r="L84" s="24"/>
      <c r="M84" s="24"/>
      <c r="N84" s="24"/>
      <c r="O84" s="24"/>
      <c r="P84" s="24"/>
      <c r="Q84" s="24"/>
      <c r="R84" s="24"/>
      <c r="S84" s="24"/>
      <c r="T84" s="24"/>
      <c r="U84" s="24"/>
      <c r="V84" s="24"/>
      <c r="W84" s="24"/>
      <c r="X84" s="24"/>
      <c r="Y84" s="24"/>
      <c r="Z84" s="24"/>
    </row>
    <row r="85" ht="19.15" customHeight="1">
      <c r="A85" t="s" s="138">
        <v>9116</v>
      </c>
      <c r="B85" s="149">
        <v>3</v>
      </c>
      <c r="C85" s="149">
        <v>19</v>
      </c>
      <c r="D85" t="s" s="205">
        <v>9197</v>
      </c>
      <c r="E85" t="s" s="205">
        <v>74</v>
      </c>
      <c r="F85" s="223">
        <v>44</v>
      </c>
      <c r="G85" s="149">
        <v>46</v>
      </c>
      <c r="H85" s="173">
        <f>SUM(G85-F85)</f>
        <v>2</v>
      </c>
      <c r="I85" s="167">
        <f>H85/F85</f>
        <v>0.0454545454545455</v>
      </c>
      <c r="J85" s="167">
        <f>H85/G85</f>
        <v>0.0434782608695652</v>
      </c>
      <c r="K85" s="24"/>
      <c r="L85" s="24"/>
      <c r="M85" s="24"/>
      <c r="N85" s="24"/>
      <c r="O85" s="24"/>
      <c r="P85" s="24"/>
      <c r="Q85" s="24"/>
      <c r="R85" s="24"/>
      <c r="S85" s="24"/>
      <c r="T85" s="24"/>
      <c r="U85" s="24"/>
      <c r="V85" s="24"/>
      <c r="W85" s="24"/>
      <c r="X85" s="24"/>
      <c r="Y85" s="24"/>
      <c r="Z85" s="24"/>
    </row>
    <row r="86" ht="19.15" customHeight="1">
      <c r="A86" t="s" s="138">
        <v>9116</v>
      </c>
      <c r="B86" s="149">
        <v>3</v>
      </c>
      <c r="C86" s="149">
        <v>23</v>
      </c>
      <c r="D86" t="s" s="205">
        <v>9198</v>
      </c>
      <c r="E86" t="s" s="205">
        <v>153</v>
      </c>
      <c r="F86" s="223">
        <v>31</v>
      </c>
      <c r="G86" s="149">
        <v>32</v>
      </c>
      <c r="H86" s="173">
        <f>SUM(G86-F86)</f>
        <v>1</v>
      </c>
      <c r="I86" s="167">
        <f>H86/F86</f>
        <v>0.032258064516129</v>
      </c>
      <c r="J86" s="167">
        <f>H86/G86</f>
        <v>0.03125</v>
      </c>
      <c r="K86" s="24"/>
      <c r="L86" s="24"/>
      <c r="M86" s="24"/>
      <c r="N86" s="24"/>
      <c r="O86" s="24"/>
      <c r="P86" s="24"/>
      <c r="Q86" s="24"/>
      <c r="R86" s="24"/>
      <c r="S86" s="24"/>
      <c r="T86" s="24"/>
      <c r="U86" s="24"/>
      <c r="V86" s="24"/>
      <c r="W86" s="24"/>
      <c r="X86" s="24"/>
      <c r="Y86" s="24"/>
      <c r="Z86" s="24"/>
    </row>
    <row r="87" ht="19.15" customHeight="1">
      <c r="A87" t="s" s="138">
        <v>9116</v>
      </c>
      <c r="B87" s="149">
        <v>3</v>
      </c>
      <c r="C87" s="149">
        <v>27</v>
      </c>
      <c r="D87" t="s" s="205">
        <v>9199</v>
      </c>
      <c r="E87" t="s" s="205">
        <v>147</v>
      </c>
      <c r="F87" s="223">
        <v>30</v>
      </c>
      <c r="G87" s="149">
        <v>31</v>
      </c>
      <c r="H87" s="173">
        <f>SUM(G87-F87)</f>
        <v>1</v>
      </c>
      <c r="I87" s="167">
        <f>H87/F87</f>
        <v>0.0333333333333333</v>
      </c>
      <c r="J87" s="167">
        <f>H87/G87</f>
        <v>0.032258064516129</v>
      </c>
      <c r="K87" s="24"/>
      <c r="L87" s="24"/>
      <c r="M87" s="24"/>
      <c r="N87" s="24"/>
      <c r="O87" s="24"/>
      <c r="P87" s="24"/>
      <c r="Q87" s="24"/>
      <c r="R87" s="24"/>
      <c r="S87" s="24"/>
      <c r="T87" s="24"/>
      <c r="U87" s="24"/>
      <c r="V87" s="24"/>
      <c r="W87" s="24"/>
      <c r="X87" s="24"/>
      <c r="Y87" s="24"/>
      <c r="Z87" s="24"/>
    </row>
    <row r="88" ht="19.15" customHeight="1">
      <c r="A88" t="s" s="138">
        <v>9116</v>
      </c>
      <c r="B88" s="149">
        <v>3</v>
      </c>
      <c r="C88" s="149">
        <v>8</v>
      </c>
      <c r="D88" t="s" s="205">
        <v>9200</v>
      </c>
      <c r="E88" t="s" s="205">
        <v>30</v>
      </c>
      <c r="F88" s="223">
        <v>0</v>
      </c>
      <c r="G88" s="149">
        <v>0</v>
      </c>
      <c r="H88" s="206">
        <f>SUM(G88-F88)</f>
        <v>0</v>
      </c>
      <c r="I88" s="176">
        <f>H88/F88</f>
      </c>
      <c r="J88" s="176">
        <f>H88/G88</f>
      </c>
      <c r="K88" s="174"/>
      <c r="L88" s="174"/>
      <c r="M88" s="174"/>
      <c r="N88" s="174"/>
      <c r="O88" s="174"/>
      <c r="P88" s="174"/>
      <c r="Q88" s="174"/>
      <c r="R88" s="174"/>
      <c r="S88" s="174"/>
      <c r="T88" s="174"/>
      <c r="U88" s="174"/>
      <c r="V88" s="174"/>
      <c r="W88" s="174"/>
      <c r="X88" s="174"/>
      <c r="Y88" s="174"/>
      <c r="Z88" s="174"/>
    </row>
    <row r="89" ht="19.15" customHeight="1">
      <c r="A89" s="177"/>
      <c r="B89" s="178"/>
      <c r="C89" s="178"/>
      <c r="D89" s="179"/>
      <c r="E89" s="179"/>
      <c r="F89" s="181">
        <f>SUM(F62:F88)</f>
        <v>94112</v>
      </c>
      <c r="G89" s="180">
        <f>SUM(G62:G88)</f>
        <v>98854</v>
      </c>
      <c r="H89" s="181">
        <f>SUM(H62:H88)</f>
        <v>4742</v>
      </c>
      <c r="I89" s="182">
        <f>H89/F89</f>
        <v>0.0503867732063924</v>
      </c>
      <c r="J89" s="182">
        <f>H89/G89</f>
        <v>0.0479697331418051</v>
      </c>
      <c r="K89" s="183"/>
      <c r="L89" s="183"/>
      <c r="M89" s="183"/>
      <c r="N89" s="183"/>
      <c r="O89" s="183"/>
      <c r="P89" s="183"/>
      <c r="Q89" s="183"/>
      <c r="R89" s="183"/>
      <c r="S89" s="183"/>
      <c r="T89" s="183"/>
      <c r="U89" s="183"/>
      <c r="V89" s="183"/>
      <c r="W89" s="183"/>
      <c r="X89" s="183"/>
      <c r="Y89" s="183"/>
      <c r="Z89" s="184"/>
    </row>
    <row r="90" ht="19.15" customHeight="1">
      <c r="A90" s="230"/>
      <c r="B90" s="231"/>
      <c r="C90" s="231"/>
      <c r="D90" s="232"/>
      <c r="E90" s="232"/>
      <c r="F90" s="233"/>
      <c r="G90" s="231"/>
      <c r="H90" s="234"/>
      <c r="I90" s="188"/>
      <c r="J90" s="188"/>
      <c r="K90" s="189"/>
      <c r="L90" s="189"/>
      <c r="M90" s="189"/>
      <c r="N90" s="189"/>
      <c r="O90" s="189"/>
      <c r="P90" s="189"/>
      <c r="Q90" s="189"/>
      <c r="R90" s="189"/>
      <c r="S90" s="189"/>
      <c r="T90" s="189"/>
      <c r="U90" s="189"/>
      <c r="V90" s="189"/>
      <c r="W90" s="189"/>
      <c r="X90" s="189"/>
      <c r="Y90" s="189"/>
      <c r="Z90" s="189"/>
    </row>
    <row r="91" ht="19.15" customHeight="1">
      <c r="A91" t="s" s="138">
        <v>9116</v>
      </c>
      <c r="B91" s="149">
        <v>4</v>
      </c>
      <c r="C91" s="149">
        <v>7</v>
      </c>
      <c r="D91" t="s" s="205">
        <v>9201</v>
      </c>
      <c r="E91" t="s" s="205">
        <v>22</v>
      </c>
      <c r="F91" s="223">
        <v>32428</v>
      </c>
      <c r="G91" s="149">
        <v>36320</v>
      </c>
      <c r="H91" s="173">
        <f>SUM(G91-F91)</f>
        <v>3892</v>
      </c>
      <c r="I91" s="167">
        <f>H91/F91</f>
        <v>0.120019736030591</v>
      </c>
      <c r="J91" s="167">
        <f>H91/G91</f>
        <v>0.10715859030837</v>
      </c>
      <c r="K91" s="24"/>
      <c r="L91" s="24"/>
      <c r="M91" s="24"/>
      <c r="N91" s="24"/>
      <c r="O91" s="24"/>
      <c r="P91" s="24"/>
      <c r="Q91" s="24"/>
      <c r="R91" s="24"/>
      <c r="S91" s="24"/>
      <c r="T91" s="24"/>
      <c r="U91" s="24"/>
      <c r="V91" s="24"/>
      <c r="W91" s="24"/>
      <c r="X91" s="24"/>
      <c r="Y91" s="24"/>
      <c r="Z91" s="24"/>
    </row>
    <row r="92" ht="19.15" customHeight="1">
      <c r="A92" t="s" s="138">
        <v>9116</v>
      </c>
      <c r="B92" s="149">
        <v>4</v>
      </c>
      <c r="C92" s="149">
        <v>13</v>
      </c>
      <c r="D92" t="s" s="205">
        <v>9202</v>
      </c>
      <c r="E92" t="s" s="205">
        <v>20</v>
      </c>
      <c r="F92" s="223">
        <v>32214</v>
      </c>
      <c r="G92" s="149">
        <v>35441</v>
      </c>
      <c r="H92" s="173">
        <f>SUM(G92-F92)</f>
        <v>3227</v>
      </c>
      <c r="I92" s="167">
        <f>H92/F92</f>
        <v>0.100173837461973</v>
      </c>
      <c r="J92" s="167">
        <f>H92/G92</f>
        <v>0.09105273553229309</v>
      </c>
      <c r="K92" s="24"/>
      <c r="L92" s="24"/>
      <c r="M92" s="24"/>
      <c r="N92" s="24"/>
      <c r="O92" s="24"/>
      <c r="P92" s="24"/>
      <c r="Q92" s="24"/>
      <c r="R92" s="24"/>
      <c r="S92" s="24"/>
      <c r="T92" s="24"/>
      <c r="U92" s="24"/>
      <c r="V92" s="24"/>
      <c r="W92" s="24"/>
      <c r="X92" s="24"/>
      <c r="Y92" s="24"/>
      <c r="Z92" s="24"/>
    </row>
    <row r="93" ht="19.15" customHeight="1">
      <c r="A93" t="s" s="138">
        <v>9116</v>
      </c>
      <c r="B93" s="149">
        <v>4</v>
      </c>
      <c r="C93" s="149">
        <v>10</v>
      </c>
      <c r="D93" t="s" s="205">
        <v>9203</v>
      </c>
      <c r="E93" t="s" s="205">
        <v>84</v>
      </c>
      <c r="F93" s="223">
        <v>26587</v>
      </c>
      <c r="G93" s="149">
        <v>29402</v>
      </c>
      <c r="H93" s="173">
        <f>SUM(G93-F93)</f>
        <v>2815</v>
      </c>
      <c r="I93" s="167">
        <f>H93/F93</f>
        <v>0.105878812953699</v>
      </c>
      <c r="J93" s="167">
        <f>H93/G93</f>
        <v>0.09574178627304269</v>
      </c>
      <c r="K93" s="24"/>
      <c r="L93" s="24"/>
      <c r="M93" s="24"/>
      <c r="N93" s="24"/>
      <c r="O93" s="24"/>
      <c r="P93" s="24"/>
      <c r="Q93" s="24"/>
      <c r="R93" s="24"/>
      <c r="S93" s="24"/>
      <c r="T93" s="24"/>
      <c r="U93" s="24"/>
      <c r="V93" s="24"/>
      <c r="W93" s="24"/>
      <c r="X93" s="24"/>
      <c r="Y93" s="24"/>
      <c r="Z93" s="24"/>
    </row>
    <row r="94" ht="19.15" customHeight="1">
      <c r="A94" t="s" s="138">
        <v>9116</v>
      </c>
      <c r="B94" s="149">
        <v>4</v>
      </c>
      <c r="C94" s="149">
        <v>9</v>
      </c>
      <c r="D94" t="s" s="205">
        <v>9204</v>
      </c>
      <c r="E94" t="s" s="205">
        <v>17</v>
      </c>
      <c r="F94" s="223">
        <v>8242</v>
      </c>
      <c r="G94" s="149">
        <v>9040</v>
      </c>
      <c r="H94" s="173">
        <f>SUM(G94-F94)</f>
        <v>798</v>
      </c>
      <c r="I94" s="167">
        <f>H94/F94</f>
        <v>0.0968211599126426</v>
      </c>
      <c r="J94" s="167">
        <f>H94/G94</f>
        <v>0.0882743362831858</v>
      </c>
      <c r="K94" s="24"/>
      <c r="L94" s="24"/>
      <c r="M94" s="24"/>
      <c r="N94" s="24"/>
      <c r="O94" s="24"/>
      <c r="P94" s="24"/>
      <c r="Q94" s="24"/>
      <c r="R94" s="24"/>
      <c r="S94" s="24"/>
      <c r="T94" s="24"/>
      <c r="U94" s="24"/>
      <c r="V94" s="24"/>
      <c r="W94" s="24"/>
      <c r="X94" s="24"/>
      <c r="Y94" s="24"/>
      <c r="Z94" s="24"/>
    </row>
    <row r="95" ht="19.15" customHeight="1">
      <c r="A95" t="s" s="138">
        <v>9116</v>
      </c>
      <c r="B95" s="149">
        <v>4</v>
      </c>
      <c r="C95" s="149">
        <v>20</v>
      </c>
      <c r="D95" t="s" s="205">
        <v>9205</v>
      </c>
      <c r="E95" t="s" s="205">
        <v>34</v>
      </c>
      <c r="F95" s="223">
        <v>5360</v>
      </c>
      <c r="G95" s="149">
        <v>5737</v>
      </c>
      <c r="H95" s="173">
        <f>SUM(G95-F95)</f>
        <v>377</v>
      </c>
      <c r="I95" s="167">
        <f>H95/F95</f>
        <v>0.0703358208955224</v>
      </c>
      <c r="J95" s="167">
        <f>H95/G95</f>
        <v>0.0657137876939167</v>
      </c>
      <c r="K95" s="24"/>
      <c r="L95" s="24"/>
      <c r="M95" s="24"/>
      <c r="N95" s="24"/>
      <c r="O95" s="24"/>
      <c r="P95" s="24"/>
      <c r="Q95" s="24"/>
      <c r="R95" s="24"/>
      <c r="S95" s="24"/>
      <c r="T95" s="24"/>
      <c r="U95" s="24"/>
      <c r="V95" s="24"/>
      <c r="W95" s="24"/>
      <c r="X95" s="24"/>
      <c r="Y95" s="24"/>
      <c r="Z95" s="24"/>
    </row>
    <row r="96" ht="19.15" customHeight="1">
      <c r="A96" t="s" s="138">
        <v>9116</v>
      </c>
      <c r="B96" s="149">
        <v>4</v>
      </c>
      <c r="C96" s="149">
        <v>11</v>
      </c>
      <c r="D96" t="s" s="205">
        <v>9206</v>
      </c>
      <c r="E96" t="s" s="205">
        <v>28</v>
      </c>
      <c r="F96" s="223">
        <v>3013</v>
      </c>
      <c r="G96" s="149">
        <v>3362</v>
      </c>
      <c r="H96" s="173">
        <f>SUM(G96-F96)</f>
        <v>349</v>
      </c>
      <c r="I96" s="167">
        <f>H96/F96</f>
        <v>0.11583139727846</v>
      </c>
      <c r="J96" s="167">
        <f>H96/G96</f>
        <v>0.103807257584771</v>
      </c>
      <c r="K96" s="24"/>
      <c r="L96" s="24"/>
      <c r="M96" s="24"/>
      <c r="N96" s="24"/>
      <c r="O96" s="24"/>
      <c r="P96" s="24"/>
      <c r="Q96" s="24"/>
      <c r="R96" s="24"/>
      <c r="S96" s="24"/>
      <c r="T96" s="24"/>
      <c r="U96" s="24"/>
      <c r="V96" s="24"/>
      <c r="W96" s="24"/>
      <c r="X96" s="24"/>
      <c r="Y96" s="24"/>
      <c r="Z96" s="24"/>
    </row>
    <row r="97" ht="19.15" customHeight="1">
      <c r="A97" t="s" s="138">
        <v>9116</v>
      </c>
      <c r="B97" s="149">
        <v>4</v>
      </c>
      <c r="C97" s="149">
        <v>15</v>
      </c>
      <c r="D97" t="s" s="205">
        <v>9207</v>
      </c>
      <c r="E97" t="s" s="205">
        <v>36</v>
      </c>
      <c r="F97" s="223">
        <v>1017</v>
      </c>
      <c r="G97" s="149">
        <v>1282</v>
      </c>
      <c r="H97" s="173">
        <f>SUM(G97-F97)</f>
        <v>265</v>
      </c>
      <c r="I97" s="167">
        <f>H97/F97</f>
        <v>0.260570304818092</v>
      </c>
      <c r="J97" s="167">
        <f>H97/G97</f>
        <v>0.206708268330733</v>
      </c>
      <c r="K97" s="24"/>
      <c r="L97" s="24"/>
      <c r="M97" s="24"/>
      <c r="N97" s="24"/>
      <c r="O97" s="24"/>
      <c r="P97" s="24"/>
      <c r="Q97" s="24"/>
      <c r="R97" s="24"/>
      <c r="S97" s="24"/>
      <c r="T97" s="24"/>
      <c r="U97" s="24"/>
      <c r="V97" s="24"/>
      <c r="W97" s="24"/>
      <c r="X97" s="24"/>
      <c r="Y97" s="24"/>
      <c r="Z97" s="24"/>
    </row>
    <row r="98" ht="19.15" customHeight="1">
      <c r="A98" t="s" s="138">
        <v>9116</v>
      </c>
      <c r="B98" s="149">
        <v>4</v>
      </c>
      <c r="C98" s="149">
        <v>5</v>
      </c>
      <c r="D98" t="s" s="205">
        <v>9208</v>
      </c>
      <c r="E98" t="s" s="205">
        <v>26</v>
      </c>
      <c r="F98" s="223">
        <v>948</v>
      </c>
      <c r="G98" s="149">
        <v>1157</v>
      </c>
      <c r="H98" s="173">
        <f>SUM(G98-F98)</f>
        <v>209</v>
      </c>
      <c r="I98" s="167">
        <f>H98/F98</f>
        <v>0.220464135021097</v>
      </c>
      <c r="J98" s="167">
        <f>H98/G98</f>
        <v>0.180639585133967</v>
      </c>
      <c r="K98" s="24"/>
      <c r="L98" s="24"/>
      <c r="M98" s="24"/>
      <c r="N98" s="24"/>
      <c r="O98" s="24"/>
      <c r="P98" s="24"/>
      <c r="Q98" s="24"/>
      <c r="R98" s="24"/>
      <c r="S98" s="24"/>
      <c r="T98" s="24"/>
      <c r="U98" s="24"/>
      <c r="V98" s="24"/>
      <c r="W98" s="24"/>
      <c r="X98" s="24"/>
      <c r="Y98" s="24"/>
      <c r="Z98" s="24"/>
    </row>
    <row r="99" ht="19.15" customHeight="1">
      <c r="A99" t="s" s="138">
        <v>9116</v>
      </c>
      <c r="B99" s="149">
        <v>4</v>
      </c>
      <c r="C99" s="149">
        <v>1</v>
      </c>
      <c r="D99" t="s" s="205">
        <v>9209</v>
      </c>
      <c r="E99" t="s" s="205">
        <v>173</v>
      </c>
      <c r="F99" s="223">
        <v>729</v>
      </c>
      <c r="G99" s="149">
        <v>805</v>
      </c>
      <c r="H99" s="173">
        <f>SUM(G99-F99)</f>
        <v>76</v>
      </c>
      <c r="I99" s="167">
        <f>H99/F99</f>
        <v>0.104252400548697</v>
      </c>
      <c r="J99" s="167">
        <f>H99/G99</f>
        <v>0.09440993788819881</v>
      </c>
      <c r="K99" s="24"/>
      <c r="L99" s="24"/>
      <c r="M99" s="24"/>
      <c r="N99" s="24"/>
      <c r="O99" s="24"/>
      <c r="P99" s="24"/>
      <c r="Q99" s="24"/>
      <c r="R99" s="24"/>
      <c r="S99" s="24"/>
      <c r="T99" s="24"/>
      <c r="U99" s="24"/>
      <c r="V99" s="24"/>
      <c r="W99" s="24"/>
      <c r="X99" s="24"/>
      <c r="Y99" s="24"/>
      <c r="Z99" s="24"/>
    </row>
    <row r="100" ht="19.15" customHeight="1">
      <c r="A100" t="s" s="138">
        <v>9116</v>
      </c>
      <c r="B100" s="149">
        <v>4</v>
      </c>
      <c r="C100" s="149">
        <v>4</v>
      </c>
      <c r="D100" t="s" s="205">
        <v>9210</v>
      </c>
      <c r="E100" t="s" s="205">
        <v>281</v>
      </c>
      <c r="F100" s="223">
        <v>450</v>
      </c>
      <c r="G100" s="149">
        <v>487</v>
      </c>
      <c r="H100" s="173">
        <f>SUM(G100-F100)</f>
        <v>37</v>
      </c>
      <c r="I100" s="167">
        <f>H100/F100</f>
        <v>0.0822222222222222</v>
      </c>
      <c r="J100" s="167">
        <f>H100/G100</f>
        <v>0.0759753593429158</v>
      </c>
      <c r="K100" s="24"/>
      <c r="L100" s="24"/>
      <c r="M100" s="24"/>
      <c r="N100" s="24"/>
      <c r="O100" s="24"/>
      <c r="P100" s="24"/>
      <c r="Q100" s="24"/>
      <c r="R100" s="24"/>
      <c r="S100" s="24"/>
      <c r="T100" s="24"/>
      <c r="U100" s="24"/>
      <c r="V100" s="24"/>
      <c r="W100" s="24"/>
      <c r="X100" s="24"/>
      <c r="Y100" s="24"/>
      <c r="Z100" s="24"/>
    </row>
    <row r="101" ht="19.15" customHeight="1">
      <c r="A101" t="s" s="138">
        <v>9116</v>
      </c>
      <c r="B101" s="149">
        <v>4</v>
      </c>
      <c r="C101" s="149">
        <v>12</v>
      </c>
      <c r="D101" t="s" s="205">
        <v>9211</v>
      </c>
      <c r="E101" t="s" s="205">
        <v>48</v>
      </c>
      <c r="F101" s="223">
        <v>419</v>
      </c>
      <c r="G101" s="149">
        <v>459</v>
      </c>
      <c r="H101" s="173">
        <f>SUM(G101-F101)</f>
        <v>40</v>
      </c>
      <c r="I101" s="167">
        <f>H101/F101</f>
        <v>0.0954653937947494</v>
      </c>
      <c r="J101" s="167">
        <f>H101/G101</f>
        <v>0.08714596949891069</v>
      </c>
      <c r="K101" s="24"/>
      <c r="L101" s="24"/>
      <c r="M101" s="24"/>
      <c r="N101" s="24"/>
      <c r="O101" s="24"/>
      <c r="P101" s="24"/>
      <c r="Q101" s="24"/>
      <c r="R101" s="24"/>
      <c r="S101" s="24"/>
      <c r="T101" s="24"/>
      <c r="U101" s="24"/>
      <c r="V101" s="24"/>
      <c r="W101" s="24"/>
      <c r="X101" s="24"/>
      <c r="Y101" s="24"/>
      <c r="Z101" s="24"/>
    </row>
    <row r="102" ht="19.15" customHeight="1">
      <c r="A102" t="s" s="138">
        <v>9116</v>
      </c>
      <c r="B102" s="149">
        <v>4</v>
      </c>
      <c r="C102" s="149">
        <v>22</v>
      </c>
      <c r="D102" t="s" s="205">
        <v>9212</v>
      </c>
      <c r="E102" t="s" s="205">
        <v>30</v>
      </c>
      <c r="F102" s="223">
        <v>350</v>
      </c>
      <c r="G102" s="149">
        <v>388</v>
      </c>
      <c r="H102" s="173">
        <f>SUM(G102-F102)</f>
        <v>38</v>
      </c>
      <c r="I102" s="167">
        <f>H102/F102</f>
        <v>0.108571428571429</v>
      </c>
      <c r="J102" s="167">
        <f>H102/G102</f>
        <v>0.09793814432989691</v>
      </c>
      <c r="K102" s="24"/>
      <c r="L102" s="24"/>
      <c r="M102" s="24"/>
      <c r="N102" s="24"/>
      <c r="O102" s="24"/>
      <c r="P102" s="24"/>
      <c r="Q102" s="24"/>
      <c r="R102" s="24"/>
      <c r="S102" s="24"/>
      <c r="T102" s="24"/>
      <c r="U102" s="24"/>
      <c r="V102" s="24"/>
      <c r="W102" s="24"/>
      <c r="X102" s="24"/>
      <c r="Y102" s="24"/>
      <c r="Z102" s="24"/>
    </row>
    <row r="103" ht="19.15" customHeight="1">
      <c r="A103" t="s" s="138">
        <v>9116</v>
      </c>
      <c r="B103" s="149">
        <v>4</v>
      </c>
      <c r="C103" s="149">
        <v>24</v>
      </c>
      <c r="D103" t="s" s="205">
        <v>9213</v>
      </c>
      <c r="E103" t="s" s="205">
        <v>62</v>
      </c>
      <c r="F103" s="223">
        <v>219</v>
      </c>
      <c r="G103" s="149">
        <v>246</v>
      </c>
      <c r="H103" s="173">
        <f>SUM(G103-F103)</f>
        <v>27</v>
      </c>
      <c r="I103" s="167">
        <f>H103/F103</f>
        <v>0.123287671232877</v>
      </c>
      <c r="J103" s="167">
        <f>H103/G103</f>
        <v>0.109756097560976</v>
      </c>
      <c r="K103" s="24"/>
      <c r="L103" s="24"/>
      <c r="M103" s="24"/>
      <c r="N103" s="24"/>
      <c r="O103" s="24"/>
      <c r="P103" s="24"/>
      <c r="Q103" s="24"/>
      <c r="R103" s="24"/>
      <c r="S103" s="24"/>
      <c r="T103" s="24"/>
      <c r="U103" s="24"/>
      <c r="V103" s="24"/>
      <c r="W103" s="24"/>
      <c r="X103" s="24"/>
      <c r="Y103" s="24"/>
      <c r="Z103" s="24"/>
    </row>
    <row r="104" ht="19.15" customHeight="1">
      <c r="A104" t="s" s="138">
        <v>9116</v>
      </c>
      <c r="B104" s="149">
        <v>4</v>
      </c>
      <c r="C104" s="149">
        <v>3</v>
      </c>
      <c r="D104" t="s" s="205">
        <v>9214</v>
      </c>
      <c r="E104" t="s" s="205">
        <v>64</v>
      </c>
      <c r="F104" s="223">
        <v>216</v>
      </c>
      <c r="G104" s="149">
        <v>240</v>
      </c>
      <c r="H104" s="173">
        <f>SUM(G104-F104)</f>
        <v>24</v>
      </c>
      <c r="I104" s="167">
        <f>H104/F104</f>
        <v>0.111111111111111</v>
      </c>
      <c r="J104" s="167">
        <f>H104/G104</f>
        <v>0.1</v>
      </c>
      <c r="K104" s="24"/>
      <c r="L104" s="24"/>
      <c r="M104" s="24"/>
      <c r="N104" s="24"/>
      <c r="O104" s="24"/>
      <c r="P104" s="24"/>
      <c r="Q104" s="24"/>
      <c r="R104" s="24"/>
      <c r="S104" s="24"/>
      <c r="T104" s="24"/>
      <c r="U104" s="24"/>
      <c r="V104" s="24"/>
      <c r="W104" s="24"/>
      <c r="X104" s="24"/>
      <c r="Y104" s="24"/>
      <c r="Z104" s="24"/>
    </row>
    <row r="105" ht="19.15" customHeight="1">
      <c r="A105" t="s" s="138">
        <v>9116</v>
      </c>
      <c r="B105" s="149">
        <v>4</v>
      </c>
      <c r="C105" s="149">
        <v>16</v>
      </c>
      <c r="D105" t="s" s="205">
        <v>9215</v>
      </c>
      <c r="E105" t="s" s="205">
        <v>40</v>
      </c>
      <c r="F105" s="223">
        <v>200</v>
      </c>
      <c r="G105" s="149">
        <v>224</v>
      </c>
      <c r="H105" s="173">
        <f>SUM(G105-F105)</f>
        <v>24</v>
      </c>
      <c r="I105" s="167">
        <f>H105/F105</f>
        <v>0.12</v>
      </c>
      <c r="J105" s="167">
        <f>H105/G105</f>
        <v>0.107142857142857</v>
      </c>
      <c r="K105" s="24"/>
      <c r="L105" s="24"/>
      <c r="M105" s="24"/>
      <c r="N105" s="24"/>
      <c r="O105" s="24"/>
      <c r="P105" s="24"/>
      <c r="Q105" s="24"/>
      <c r="R105" s="24"/>
      <c r="S105" s="24"/>
      <c r="T105" s="24"/>
      <c r="U105" s="24"/>
      <c r="V105" s="24"/>
      <c r="W105" s="24"/>
      <c r="X105" s="24"/>
      <c r="Y105" s="24"/>
      <c r="Z105" s="24"/>
    </row>
    <row r="106" ht="19.15" customHeight="1">
      <c r="A106" t="s" s="138">
        <v>9116</v>
      </c>
      <c r="B106" s="149">
        <v>4</v>
      </c>
      <c r="C106" s="149">
        <v>8</v>
      </c>
      <c r="D106" t="s" s="205">
        <v>9216</v>
      </c>
      <c r="E106" t="s" s="205">
        <v>76</v>
      </c>
      <c r="F106" s="223">
        <v>173</v>
      </c>
      <c r="G106" s="149">
        <v>191</v>
      </c>
      <c r="H106" s="173">
        <f>SUM(G106-F106)</f>
        <v>18</v>
      </c>
      <c r="I106" s="167">
        <f>H106/F106</f>
        <v>0.104046242774566</v>
      </c>
      <c r="J106" s="167">
        <f>H106/G106</f>
        <v>0.09424083769633509</v>
      </c>
      <c r="K106" s="24"/>
      <c r="L106" s="24"/>
      <c r="M106" s="24"/>
      <c r="N106" s="24"/>
      <c r="O106" s="24"/>
      <c r="P106" s="24"/>
      <c r="Q106" s="24"/>
      <c r="R106" s="24"/>
      <c r="S106" s="24"/>
      <c r="T106" s="24"/>
      <c r="U106" s="24"/>
      <c r="V106" s="24"/>
      <c r="W106" s="24"/>
      <c r="X106" s="24"/>
      <c r="Y106" s="24"/>
      <c r="Z106" s="24"/>
    </row>
    <row r="107" ht="19.15" customHeight="1">
      <c r="A107" t="s" s="138">
        <v>9116</v>
      </c>
      <c r="B107" s="149">
        <v>4</v>
      </c>
      <c r="C107" s="149">
        <v>17</v>
      </c>
      <c r="D107" t="s" s="205">
        <v>9217</v>
      </c>
      <c r="E107" t="s" s="205">
        <v>38</v>
      </c>
      <c r="F107" s="223">
        <v>141</v>
      </c>
      <c r="G107" s="149">
        <v>154</v>
      </c>
      <c r="H107" s="173">
        <f>SUM(G107-F107)</f>
        <v>13</v>
      </c>
      <c r="I107" s="167">
        <f>H107/F107</f>
        <v>0.0921985815602837</v>
      </c>
      <c r="J107" s="167">
        <f>H107/G107</f>
        <v>0.0844155844155844</v>
      </c>
      <c r="K107" s="24"/>
      <c r="L107" s="24"/>
      <c r="M107" s="24"/>
      <c r="N107" s="24"/>
      <c r="O107" s="24"/>
      <c r="P107" s="24"/>
      <c r="Q107" s="24"/>
      <c r="R107" s="24"/>
      <c r="S107" s="24"/>
      <c r="T107" s="24"/>
      <c r="U107" s="24"/>
      <c r="V107" s="24"/>
      <c r="W107" s="24"/>
      <c r="X107" s="24"/>
      <c r="Y107" s="24"/>
      <c r="Z107" s="24"/>
    </row>
    <row r="108" ht="19.15" customHeight="1">
      <c r="A108" t="s" s="138">
        <v>9116</v>
      </c>
      <c r="B108" s="149">
        <v>4</v>
      </c>
      <c r="C108" s="149">
        <v>21</v>
      </c>
      <c r="D108" t="s" s="205">
        <v>9218</v>
      </c>
      <c r="E108" t="s" s="205">
        <v>119</v>
      </c>
      <c r="F108" s="223">
        <v>132</v>
      </c>
      <c r="G108" s="149">
        <v>151</v>
      </c>
      <c r="H108" s="173">
        <f>SUM(G108-F108)</f>
        <v>19</v>
      </c>
      <c r="I108" s="167">
        <f>H108/F108</f>
        <v>0.143939393939394</v>
      </c>
      <c r="J108" s="167">
        <f>H108/G108</f>
        <v>0.125827814569536</v>
      </c>
      <c r="K108" s="24"/>
      <c r="L108" s="24"/>
      <c r="M108" s="24"/>
      <c r="N108" s="24"/>
      <c r="O108" s="24"/>
      <c r="P108" s="24"/>
      <c r="Q108" s="24"/>
      <c r="R108" s="24"/>
      <c r="S108" s="24"/>
      <c r="T108" s="24"/>
      <c r="U108" s="24"/>
      <c r="V108" s="24"/>
      <c r="W108" s="24"/>
      <c r="X108" s="24"/>
      <c r="Y108" s="24"/>
      <c r="Z108" s="24"/>
    </row>
    <row r="109" ht="19.15" customHeight="1">
      <c r="A109" t="s" s="138">
        <v>9116</v>
      </c>
      <c r="B109" s="149">
        <v>4</v>
      </c>
      <c r="C109" s="149">
        <v>14</v>
      </c>
      <c r="D109" t="s" s="205">
        <v>9219</v>
      </c>
      <c r="E109" t="s" s="205">
        <v>60</v>
      </c>
      <c r="F109" s="223">
        <v>122</v>
      </c>
      <c r="G109" s="149">
        <v>145</v>
      </c>
      <c r="H109" s="173">
        <f>SUM(G109-F109)</f>
        <v>23</v>
      </c>
      <c r="I109" s="167">
        <f>H109/F109</f>
        <v>0.188524590163934</v>
      </c>
      <c r="J109" s="167">
        <f>H109/G109</f>
        <v>0.158620689655172</v>
      </c>
      <c r="K109" s="24"/>
      <c r="L109" s="24"/>
      <c r="M109" s="24"/>
      <c r="N109" s="24"/>
      <c r="O109" s="24"/>
      <c r="P109" s="24"/>
      <c r="Q109" s="24"/>
      <c r="R109" s="24"/>
      <c r="S109" s="24"/>
      <c r="T109" s="24"/>
      <c r="U109" s="24"/>
      <c r="V109" s="24"/>
      <c r="W109" s="24"/>
      <c r="X109" s="24"/>
      <c r="Y109" s="24"/>
      <c r="Z109" s="24"/>
    </row>
    <row r="110" ht="19.15" customHeight="1">
      <c r="A110" t="s" s="138">
        <v>9116</v>
      </c>
      <c r="B110" s="149">
        <v>4</v>
      </c>
      <c r="C110" s="149">
        <v>2</v>
      </c>
      <c r="D110" t="s" s="205">
        <v>9220</v>
      </c>
      <c r="E110" t="s" s="205">
        <v>44</v>
      </c>
      <c r="F110" s="223">
        <v>112</v>
      </c>
      <c r="G110" s="149">
        <v>127</v>
      </c>
      <c r="H110" s="173">
        <f>SUM(G110-F110)</f>
        <v>15</v>
      </c>
      <c r="I110" s="167">
        <f>H110/F110</f>
        <v>0.133928571428571</v>
      </c>
      <c r="J110" s="167">
        <f>H110/G110</f>
        <v>0.118110236220472</v>
      </c>
      <c r="K110" s="24"/>
      <c r="L110" s="24"/>
      <c r="M110" s="24"/>
      <c r="N110" s="24"/>
      <c r="O110" s="24"/>
      <c r="P110" s="24"/>
      <c r="Q110" s="24"/>
      <c r="R110" s="24"/>
      <c r="S110" s="24"/>
      <c r="T110" s="24"/>
      <c r="U110" s="24"/>
      <c r="V110" s="24"/>
      <c r="W110" s="24"/>
      <c r="X110" s="24"/>
      <c r="Y110" s="24"/>
      <c r="Z110" s="24"/>
    </row>
    <row r="111" ht="19.15" customHeight="1">
      <c r="A111" t="s" s="138">
        <v>9116</v>
      </c>
      <c r="B111" s="149">
        <v>4</v>
      </c>
      <c r="C111" s="149">
        <v>19</v>
      </c>
      <c r="D111" t="s" s="205">
        <v>9221</v>
      </c>
      <c r="E111" t="s" s="205">
        <v>52</v>
      </c>
      <c r="F111" s="223">
        <v>99</v>
      </c>
      <c r="G111" s="149">
        <v>106</v>
      </c>
      <c r="H111" s="173">
        <f>SUM(G111-F111)</f>
        <v>7</v>
      </c>
      <c r="I111" s="167">
        <f>H111/F111</f>
        <v>0.0707070707070707</v>
      </c>
      <c r="J111" s="167">
        <f>H111/G111</f>
        <v>0.0660377358490566</v>
      </c>
      <c r="K111" s="24"/>
      <c r="L111" s="24"/>
      <c r="M111" s="24"/>
      <c r="N111" s="24"/>
      <c r="O111" s="24"/>
      <c r="P111" s="24"/>
      <c r="Q111" s="24"/>
      <c r="R111" s="24"/>
      <c r="S111" s="24"/>
      <c r="T111" s="24"/>
      <c r="U111" s="24"/>
      <c r="V111" s="24"/>
      <c r="W111" s="24"/>
      <c r="X111" s="24"/>
      <c r="Y111" s="24"/>
      <c r="Z111" s="24"/>
    </row>
    <row r="112" ht="19.15" customHeight="1">
      <c r="A112" t="s" s="138">
        <v>9116</v>
      </c>
      <c r="B112" s="149">
        <v>4</v>
      </c>
      <c r="C112" s="149">
        <v>27</v>
      </c>
      <c r="D112" t="s" s="205">
        <v>9222</v>
      </c>
      <c r="E112" t="s" s="205">
        <v>66</v>
      </c>
      <c r="F112" s="223">
        <v>77</v>
      </c>
      <c r="G112" s="149">
        <v>89</v>
      </c>
      <c r="H112" s="173">
        <f>SUM(G112-F112)</f>
        <v>12</v>
      </c>
      <c r="I112" s="167">
        <f>H112/F112</f>
        <v>0.155844155844156</v>
      </c>
      <c r="J112" s="167">
        <f>H112/G112</f>
        <v>0.134831460674157</v>
      </c>
      <c r="K112" s="24"/>
      <c r="L112" s="24"/>
      <c r="M112" s="24"/>
      <c r="N112" s="24"/>
      <c r="O112" s="24"/>
      <c r="P112" s="24"/>
      <c r="Q112" s="24"/>
      <c r="R112" s="24"/>
      <c r="S112" s="24"/>
      <c r="T112" s="24"/>
      <c r="U112" s="24"/>
      <c r="V112" s="24"/>
      <c r="W112" s="24"/>
      <c r="X112" s="24"/>
      <c r="Y112" s="24"/>
      <c r="Z112" s="24"/>
    </row>
    <row r="113" ht="19.15" customHeight="1">
      <c r="A113" t="s" s="138">
        <v>9116</v>
      </c>
      <c r="B113" s="149">
        <v>4</v>
      </c>
      <c r="C113" s="149">
        <v>18</v>
      </c>
      <c r="D113" t="s" s="205">
        <v>9223</v>
      </c>
      <c r="E113" t="s" s="205">
        <v>72</v>
      </c>
      <c r="F113" s="223">
        <v>68</v>
      </c>
      <c r="G113" s="149">
        <v>78</v>
      </c>
      <c r="H113" s="173">
        <f>SUM(G113-F113)</f>
        <v>10</v>
      </c>
      <c r="I113" s="167">
        <f>H113/F113</f>
        <v>0.147058823529412</v>
      </c>
      <c r="J113" s="167">
        <f>H113/G113</f>
        <v>0.128205128205128</v>
      </c>
      <c r="K113" s="24"/>
      <c r="L113" s="24"/>
      <c r="M113" s="24"/>
      <c r="N113" s="24"/>
      <c r="O113" s="24"/>
      <c r="P113" s="24"/>
      <c r="Q113" s="24"/>
      <c r="R113" s="24"/>
      <c r="S113" s="24"/>
      <c r="T113" s="24"/>
      <c r="U113" s="24"/>
      <c r="V113" s="24"/>
      <c r="W113" s="24"/>
      <c r="X113" s="24"/>
      <c r="Y113" s="24"/>
      <c r="Z113" s="24"/>
    </row>
    <row r="114" ht="19.15" customHeight="1">
      <c r="A114" t="s" s="138">
        <v>9116</v>
      </c>
      <c r="B114" s="149">
        <v>4</v>
      </c>
      <c r="C114" s="149">
        <v>23</v>
      </c>
      <c r="D114" t="s" s="205">
        <v>9224</v>
      </c>
      <c r="E114" t="s" s="205">
        <v>153</v>
      </c>
      <c r="F114" s="223">
        <v>56</v>
      </c>
      <c r="G114" s="149">
        <v>60</v>
      </c>
      <c r="H114" s="173">
        <f>SUM(G114-F114)</f>
        <v>4</v>
      </c>
      <c r="I114" s="167">
        <f>H114/F114</f>
        <v>0.0714285714285714</v>
      </c>
      <c r="J114" s="167">
        <f>H114/G114</f>
        <v>0.06666666666666669</v>
      </c>
      <c r="K114" s="24"/>
      <c r="L114" s="24"/>
      <c r="M114" s="24"/>
      <c r="N114" s="24"/>
      <c r="O114" s="24"/>
      <c r="P114" s="24"/>
      <c r="Q114" s="24"/>
      <c r="R114" s="24"/>
      <c r="S114" s="24"/>
      <c r="T114" s="24"/>
      <c r="U114" s="24"/>
      <c r="V114" s="24"/>
      <c r="W114" s="24"/>
      <c r="X114" s="24"/>
      <c r="Y114" s="24"/>
      <c r="Z114" s="24"/>
    </row>
    <row r="115" ht="19.15" customHeight="1">
      <c r="A115" t="s" s="138">
        <v>9116</v>
      </c>
      <c r="B115" s="149">
        <v>4</v>
      </c>
      <c r="C115" s="149">
        <v>25</v>
      </c>
      <c r="D115" t="s" s="205">
        <v>9225</v>
      </c>
      <c r="E115" t="s" s="205">
        <v>68</v>
      </c>
      <c r="F115" s="223">
        <v>26</v>
      </c>
      <c r="G115" s="149">
        <v>32</v>
      </c>
      <c r="H115" s="173">
        <f>SUM(G115-F115)</f>
        <v>6</v>
      </c>
      <c r="I115" s="167">
        <f>H115/F115</f>
        <v>0.230769230769231</v>
      </c>
      <c r="J115" s="167">
        <f>H115/G115</f>
        <v>0.1875</v>
      </c>
      <c r="K115" s="24"/>
      <c r="L115" s="24"/>
      <c r="M115" s="24"/>
      <c r="N115" s="24"/>
      <c r="O115" s="24"/>
      <c r="P115" s="24"/>
      <c r="Q115" s="24"/>
      <c r="R115" s="24"/>
      <c r="S115" s="24"/>
      <c r="T115" s="24"/>
      <c r="U115" s="24"/>
      <c r="V115" s="24"/>
      <c r="W115" s="24"/>
      <c r="X115" s="24"/>
      <c r="Y115" s="24"/>
      <c r="Z115" s="24"/>
    </row>
    <row r="116" ht="19.15" customHeight="1">
      <c r="A116" t="s" s="138">
        <v>9116</v>
      </c>
      <c r="B116" s="149">
        <v>4</v>
      </c>
      <c r="C116" s="149">
        <v>6</v>
      </c>
      <c r="D116" t="s" s="205">
        <v>9226</v>
      </c>
      <c r="E116" t="s" s="205">
        <v>74</v>
      </c>
      <c r="F116" s="223">
        <v>0</v>
      </c>
      <c r="G116" s="149">
        <v>0</v>
      </c>
      <c r="H116" s="173">
        <f>SUM(G116-F116)</f>
        <v>0</v>
      </c>
      <c r="I116" s="207">
        <f>H116/F116</f>
      </c>
      <c r="J116" s="207">
        <f>H116/G116</f>
      </c>
      <c r="K116" s="24"/>
      <c r="L116" s="24"/>
      <c r="M116" s="24"/>
      <c r="N116" s="24"/>
      <c r="O116" s="24"/>
      <c r="P116" s="24"/>
      <c r="Q116" s="24"/>
      <c r="R116" s="24"/>
      <c r="S116" s="24"/>
      <c r="T116" s="24"/>
      <c r="U116" s="24"/>
      <c r="V116" s="24"/>
      <c r="W116" s="24"/>
      <c r="X116" s="24"/>
      <c r="Y116" s="24"/>
      <c r="Z116" s="24"/>
    </row>
    <row r="117" ht="19.15" customHeight="1">
      <c r="A117" t="s" s="138">
        <v>9116</v>
      </c>
      <c r="B117" s="149">
        <v>4</v>
      </c>
      <c r="C117" s="149">
        <v>26</v>
      </c>
      <c r="D117" t="s" s="205">
        <v>9227</v>
      </c>
      <c r="E117" t="s" s="205">
        <v>147</v>
      </c>
      <c r="F117" s="223">
        <v>0</v>
      </c>
      <c r="G117" s="149">
        <v>0</v>
      </c>
      <c r="H117" s="206">
        <f>SUM(G117-F117)</f>
        <v>0</v>
      </c>
      <c r="I117" s="176">
        <f>H117/F117</f>
      </c>
      <c r="J117" s="176">
        <f>H117/G117</f>
      </c>
      <c r="K117" s="174"/>
      <c r="L117" s="174"/>
      <c r="M117" s="174"/>
      <c r="N117" s="174"/>
      <c r="O117" s="174"/>
      <c r="P117" s="174"/>
      <c r="Q117" s="174"/>
      <c r="R117" s="174"/>
      <c r="S117" s="174"/>
      <c r="T117" s="174"/>
      <c r="U117" s="174"/>
      <c r="V117" s="174"/>
      <c r="W117" s="174"/>
      <c r="X117" s="174"/>
      <c r="Y117" s="174"/>
      <c r="Z117" s="174"/>
    </row>
    <row r="118" ht="19.15" customHeight="1">
      <c r="A118" s="177"/>
      <c r="B118" s="178"/>
      <c r="C118" s="178"/>
      <c r="D118" s="179"/>
      <c r="E118" s="179"/>
      <c r="F118" s="181">
        <f>SUM(F91:F117)</f>
        <v>113398</v>
      </c>
      <c r="G118" s="180">
        <f>SUM(G91:G117)</f>
        <v>125723</v>
      </c>
      <c r="H118" s="181">
        <f>SUM(H91:H117)</f>
        <v>12325</v>
      </c>
      <c r="I118" s="182">
        <f>H118/F118</f>
        <v>0.10868798391506</v>
      </c>
      <c r="J118" s="182">
        <f>H118/G118</f>
        <v>0.0980329772595309</v>
      </c>
      <c r="K118" s="183"/>
      <c r="L118" s="183"/>
      <c r="M118" s="183"/>
      <c r="N118" s="183"/>
      <c r="O118" s="183"/>
      <c r="P118" s="183"/>
      <c r="Q118" s="183"/>
      <c r="R118" s="183"/>
      <c r="S118" s="183"/>
      <c r="T118" s="183"/>
      <c r="U118" s="183"/>
      <c r="V118" s="183"/>
      <c r="W118" s="183"/>
      <c r="X118" s="183"/>
      <c r="Y118" s="183"/>
      <c r="Z118" s="184"/>
    </row>
    <row r="119" ht="19.15" customHeight="1">
      <c r="A119" s="230"/>
      <c r="B119" s="231"/>
      <c r="C119" s="231"/>
      <c r="D119" s="232"/>
      <c r="E119" s="232"/>
      <c r="F119" s="233"/>
      <c r="G119" s="231"/>
      <c r="H119" s="234"/>
      <c r="I119" s="188"/>
      <c r="J119" s="188"/>
      <c r="K119" s="189"/>
      <c r="L119" s="189"/>
      <c r="M119" s="189"/>
      <c r="N119" s="189"/>
      <c r="O119" s="189"/>
      <c r="P119" s="189"/>
      <c r="Q119" s="189"/>
      <c r="R119" s="189"/>
      <c r="S119" s="189"/>
      <c r="T119" s="189"/>
      <c r="U119" s="189"/>
      <c r="V119" s="189"/>
      <c r="W119" s="189"/>
      <c r="X119" s="189"/>
      <c r="Y119" s="189"/>
      <c r="Z119" s="189"/>
    </row>
    <row r="120" ht="19.15" customHeight="1">
      <c r="A120" t="s" s="138">
        <v>9116</v>
      </c>
      <c r="B120" s="149">
        <v>5</v>
      </c>
      <c r="C120" s="149">
        <v>7</v>
      </c>
      <c r="D120" t="s" s="205">
        <v>9228</v>
      </c>
      <c r="E120" t="s" s="205">
        <v>20</v>
      </c>
      <c r="F120" s="223">
        <v>41119</v>
      </c>
      <c r="G120" s="149">
        <v>41745</v>
      </c>
      <c r="H120" s="173">
        <f>SUM(G120-F120)</f>
        <v>626</v>
      </c>
      <c r="I120" s="167">
        <f>H120/F120</f>
        <v>0.0152241056445925</v>
      </c>
      <c r="J120" s="167">
        <f>H120/G120</f>
        <v>0.0149958078811834</v>
      </c>
      <c r="K120" s="24"/>
      <c r="L120" s="24"/>
      <c r="M120" s="24"/>
      <c r="N120" s="24"/>
      <c r="O120" s="24"/>
      <c r="P120" s="24"/>
      <c r="Q120" s="24"/>
      <c r="R120" s="24"/>
      <c r="S120" s="24"/>
      <c r="T120" s="24"/>
      <c r="U120" s="24"/>
      <c r="V120" s="24"/>
      <c r="W120" s="24"/>
      <c r="X120" s="24"/>
      <c r="Y120" s="24"/>
      <c r="Z120" s="24"/>
    </row>
    <row r="121" ht="19.15" customHeight="1">
      <c r="A121" t="s" s="138">
        <v>9116</v>
      </c>
      <c r="B121" s="149">
        <v>5</v>
      </c>
      <c r="C121" s="149">
        <v>11</v>
      </c>
      <c r="D121" t="s" s="205">
        <v>9229</v>
      </c>
      <c r="E121" t="s" s="205">
        <v>84</v>
      </c>
      <c r="F121" s="223">
        <v>31401</v>
      </c>
      <c r="G121" s="149">
        <v>33007</v>
      </c>
      <c r="H121" s="173">
        <f>SUM(G121-F121)</f>
        <v>1606</v>
      </c>
      <c r="I121" s="167">
        <f>H121/F121</f>
        <v>0.0511448679978345</v>
      </c>
      <c r="J121" s="167">
        <f>H121/G121</f>
        <v>0.0486563456236556</v>
      </c>
      <c r="K121" s="24"/>
      <c r="L121" s="24"/>
      <c r="M121" s="24"/>
      <c r="N121" s="24"/>
      <c r="O121" s="24"/>
      <c r="P121" s="24"/>
      <c r="Q121" s="24"/>
      <c r="R121" s="24"/>
      <c r="S121" s="24"/>
      <c r="T121" s="24"/>
      <c r="U121" s="24"/>
      <c r="V121" s="24"/>
      <c r="W121" s="24"/>
      <c r="X121" s="24"/>
      <c r="Y121" s="24"/>
      <c r="Z121" s="24"/>
    </row>
    <row r="122" ht="19.15" customHeight="1">
      <c r="A122" t="s" s="138">
        <v>9116</v>
      </c>
      <c r="B122" s="149">
        <v>5</v>
      </c>
      <c r="C122" s="149">
        <v>13</v>
      </c>
      <c r="D122" t="s" s="205">
        <v>9230</v>
      </c>
      <c r="E122" t="s" s="205">
        <v>22</v>
      </c>
      <c r="F122" s="223">
        <v>29960</v>
      </c>
      <c r="G122" s="149">
        <v>31430</v>
      </c>
      <c r="H122" s="173">
        <f>SUM(G122-F122)</f>
        <v>1470</v>
      </c>
      <c r="I122" s="167">
        <f>H122/F122</f>
        <v>0.0490654205607477</v>
      </c>
      <c r="J122" s="167">
        <f>H122/G122</f>
        <v>0.0467706013363029</v>
      </c>
      <c r="K122" s="24"/>
      <c r="L122" s="24"/>
      <c r="M122" s="24"/>
      <c r="N122" s="24"/>
      <c r="O122" s="24"/>
      <c r="P122" s="24"/>
      <c r="Q122" s="24"/>
      <c r="R122" s="24"/>
      <c r="S122" s="24"/>
      <c r="T122" s="24"/>
      <c r="U122" s="24"/>
      <c r="V122" s="24"/>
      <c r="W122" s="24"/>
      <c r="X122" s="24"/>
      <c r="Y122" s="24"/>
      <c r="Z122" s="24"/>
    </row>
    <row r="123" ht="19.15" customHeight="1">
      <c r="A123" t="s" s="138">
        <v>9116</v>
      </c>
      <c r="B123" s="149">
        <v>5</v>
      </c>
      <c r="C123" s="149">
        <v>12</v>
      </c>
      <c r="D123" t="s" s="205">
        <v>9231</v>
      </c>
      <c r="E123" t="s" s="205">
        <v>17</v>
      </c>
      <c r="F123" s="223">
        <v>6792</v>
      </c>
      <c r="G123" s="149">
        <v>6954</v>
      </c>
      <c r="H123" s="173">
        <f>SUM(G123-F123)</f>
        <v>162</v>
      </c>
      <c r="I123" s="167">
        <f>H123/F123</f>
        <v>0.0238515901060071</v>
      </c>
      <c r="J123" s="167">
        <f>H123/G123</f>
        <v>0.0232959447799827</v>
      </c>
      <c r="K123" s="24"/>
      <c r="L123" s="24"/>
      <c r="M123" s="24"/>
      <c r="N123" s="24"/>
      <c r="O123" s="24"/>
      <c r="P123" s="24"/>
      <c r="Q123" s="24"/>
      <c r="R123" s="24"/>
      <c r="S123" s="24"/>
      <c r="T123" s="24"/>
      <c r="U123" s="24"/>
      <c r="V123" s="24"/>
      <c r="W123" s="24"/>
      <c r="X123" s="24"/>
      <c r="Y123" s="24"/>
      <c r="Z123" s="24"/>
    </row>
    <row r="124" ht="19.15" customHeight="1">
      <c r="A124" t="s" s="138">
        <v>9116</v>
      </c>
      <c r="B124" s="149">
        <v>5</v>
      </c>
      <c r="C124" s="149">
        <v>9</v>
      </c>
      <c r="D124" t="s" s="205">
        <v>9232</v>
      </c>
      <c r="E124" t="s" s="205">
        <v>28</v>
      </c>
      <c r="F124" s="223">
        <v>3561</v>
      </c>
      <c r="G124" s="149">
        <v>3714</v>
      </c>
      <c r="H124" s="173">
        <f>SUM(G124-F124)</f>
        <v>153</v>
      </c>
      <c r="I124" s="167">
        <f>H124/F124</f>
        <v>0.0429654591406908</v>
      </c>
      <c r="J124" s="167">
        <f>H124/G124</f>
        <v>0.0411954765751212</v>
      </c>
      <c r="K124" s="24"/>
      <c r="L124" s="24"/>
      <c r="M124" s="24"/>
      <c r="N124" s="24"/>
      <c r="O124" s="24"/>
      <c r="P124" s="24"/>
      <c r="Q124" s="24"/>
      <c r="R124" s="24"/>
      <c r="S124" s="24"/>
      <c r="T124" s="24"/>
      <c r="U124" s="24"/>
      <c r="V124" s="24"/>
      <c r="W124" s="24"/>
      <c r="X124" s="24"/>
      <c r="Y124" s="24"/>
      <c r="Z124" s="24"/>
    </row>
    <row r="125" ht="19.15" customHeight="1">
      <c r="A125" t="s" s="138">
        <v>9116</v>
      </c>
      <c r="B125" s="149">
        <v>5</v>
      </c>
      <c r="C125" s="149">
        <v>3</v>
      </c>
      <c r="D125" t="s" s="205">
        <v>9233</v>
      </c>
      <c r="E125" t="s" s="205">
        <v>26</v>
      </c>
      <c r="F125" s="223">
        <v>941</v>
      </c>
      <c r="G125" s="149">
        <v>1210</v>
      </c>
      <c r="H125" s="173">
        <f>SUM(G125-F125)</f>
        <v>269</v>
      </c>
      <c r="I125" s="167">
        <f>H125/F125</f>
        <v>0.28586609989373</v>
      </c>
      <c r="J125" s="167">
        <f>H125/G125</f>
        <v>0.222314049586777</v>
      </c>
      <c r="K125" s="24"/>
      <c r="L125" s="24"/>
      <c r="M125" s="24"/>
      <c r="N125" s="24"/>
      <c r="O125" s="24"/>
      <c r="P125" s="24"/>
      <c r="Q125" s="24"/>
      <c r="R125" s="24"/>
      <c r="S125" s="24"/>
      <c r="T125" s="24"/>
      <c r="U125" s="24"/>
      <c r="V125" s="24"/>
      <c r="W125" s="24"/>
      <c r="X125" s="24"/>
      <c r="Y125" s="24"/>
      <c r="Z125" s="24"/>
    </row>
    <row r="126" ht="19.15" customHeight="1">
      <c r="A126" t="s" s="138">
        <v>9116</v>
      </c>
      <c r="B126" s="149">
        <v>5</v>
      </c>
      <c r="C126" s="149">
        <v>6</v>
      </c>
      <c r="D126" t="s" s="205">
        <v>9118</v>
      </c>
      <c r="E126" t="s" s="205">
        <v>281</v>
      </c>
      <c r="F126" s="342">
        <v>525</v>
      </c>
      <c r="G126" s="343">
        <v>714</v>
      </c>
      <c r="H126" s="173">
        <f>SUM(G126-F126)</f>
        <v>189</v>
      </c>
      <c r="I126" s="167">
        <f>H126/F126</f>
        <v>0.36</v>
      </c>
      <c r="J126" s="167">
        <f>H126/G126</f>
        <v>0.264705882352941</v>
      </c>
      <c r="K126" s="24"/>
      <c r="L126" s="24"/>
      <c r="M126" s="24"/>
      <c r="N126" s="24"/>
      <c r="O126" s="24"/>
      <c r="P126" s="24"/>
      <c r="Q126" s="24"/>
      <c r="R126" s="24"/>
      <c r="S126" s="24"/>
      <c r="T126" s="24"/>
      <c r="U126" s="24"/>
      <c r="V126" s="24"/>
      <c r="W126" s="24"/>
      <c r="X126" s="24"/>
      <c r="Y126" s="24"/>
      <c r="Z126" s="24"/>
    </row>
    <row r="127" ht="19.15" customHeight="1">
      <c r="A127" t="s" s="138">
        <v>9116</v>
      </c>
      <c r="B127" s="149">
        <v>5</v>
      </c>
      <c r="C127" s="149">
        <v>8</v>
      </c>
      <c r="D127" t="s" s="205">
        <v>9234</v>
      </c>
      <c r="E127" t="s" s="205">
        <v>173</v>
      </c>
      <c r="F127" s="223">
        <v>478</v>
      </c>
      <c r="G127" s="149">
        <v>501</v>
      </c>
      <c r="H127" s="173">
        <f>SUM(G127-F127)</f>
        <v>23</v>
      </c>
      <c r="I127" s="167">
        <f>H127/F127</f>
        <v>0.0481171548117155</v>
      </c>
      <c r="J127" s="167">
        <f>H127/G127</f>
        <v>0.0459081836327345</v>
      </c>
      <c r="K127" s="24"/>
      <c r="L127" s="24"/>
      <c r="M127" s="24"/>
      <c r="N127" s="24"/>
      <c r="O127" s="24"/>
      <c r="P127" s="24"/>
      <c r="Q127" s="24"/>
      <c r="R127" s="24"/>
      <c r="S127" s="24"/>
      <c r="T127" s="24"/>
      <c r="U127" s="24"/>
      <c r="V127" s="24"/>
      <c r="W127" s="24"/>
      <c r="X127" s="24"/>
      <c r="Y127" s="24"/>
      <c r="Z127" s="24"/>
    </row>
    <row r="128" ht="19.15" customHeight="1">
      <c r="A128" t="s" s="138">
        <v>9116</v>
      </c>
      <c r="B128" s="149">
        <v>5</v>
      </c>
      <c r="C128" s="149">
        <v>14</v>
      </c>
      <c r="D128" t="s" s="205">
        <v>9119</v>
      </c>
      <c r="E128" t="s" s="205">
        <v>30</v>
      </c>
      <c r="F128" s="342">
        <v>293</v>
      </c>
      <c r="G128" s="343">
        <v>481</v>
      </c>
      <c r="H128" s="173">
        <f>SUM(G128-F128)</f>
        <v>188</v>
      </c>
      <c r="I128" s="167">
        <f>H128/F128</f>
        <v>0.641638225255973</v>
      </c>
      <c r="J128" s="167">
        <f>H128/G128</f>
        <v>0.390852390852391</v>
      </c>
      <c r="K128" s="24"/>
      <c r="L128" s="24"/>
      <c r="M128" s="24"/>
      <c r="N128" s="24"/>
      <c r="O128" s="24"/>
      <c r="P128" s="24"/>
      <c r="Q128" s="24"/>
      <c r="R128" s="24"/>
      <c r="S128" s="24"/>
      <c r="T128" s="24"/>
      <c r="U128" s="24"/>
      <c r="V128" s="24"/>
      <c r="W128" s="24"/>
      <c r="X128" s="24"/>
      <c r="Y128" s="24"/>
      <c r="Z128" s="24"/>
    </row>
    <row r="129" ht="19.15" customHeight="1">
      <c r="A129" t="s" s="138">
        <v>9116</v>
      </c>
      <c r="B129" s="149">
        <v>5</v>
      </c>
      <c r="C129" s="149">
        <v>27</v>
      </c>
      <c r="D129" t="s" s="205">
        <v>9235</v>
      </c>
      <c r="E129" t="s" s="205">
        <v>42</v>
      </c>
      <c r="F129" s="223">
        <v>382</v>
      </c>
      <c r="G129" s="149">
        <v>401</v>
      </c>
      <c r="H129" s="173">
        <f>SUM(G129-F129)</f>
        <v>19</v>
      </c>
      <c r="I129" s="167">
        <f>H129/F129</f>
        <v>0.049738219895288</v>
      </c>
      <c r="J129" s="167">
        <f>H129/G129</f>
        <v>0.0473815461346633</v>
      </c>
      <c r="K129" s="24"/>
      <c r="L129" s="24"/>
      <c r="M129" s="24"/>
      <c r="N129" s="24"/>
      <c r="O129" s="24"/>
      <c r="P129" s="24"/>
      <c r="Q129" s="24"/>
      <c r="R129" s="24"/>
      <c r="S129" s="24"/>
      <c r="T129" s="24"/>
      <c r="U129" s="24"/>
      <c r="V129" s="24"/>
      <c r="W129" s="24"/>
      <c r="X129" s="24"/>
      <c r="Y129" s="24"/>
      <c r="Z129" s="24"/>
    </row>
    <row r="130" ht="19.15" customHeight="1">
      <c r="A130" t="s" s="138">
        <v>9116</v>
      </c>
      <c r="B130" s="149">
        <v>5</v>
      </c>
      <c r="C130" s="149">
        <v>26</v>
      </c>
      <c r="D130" t="s" s="205">
        <v>9236</v>
      </c>
      <c r="E130" t="s" s="205">
        <v>62</v>
      </c>
      <c r="F130" s="223">
        <v>372</v>
      </c>
      <c r="G130" s="149">
        <v>378</v>
      </c>
      <c r="H130" s="173">
        <f>SUM(G130-F130)</f>
        <v>6</v>
      </c>
      <c r="I130" s="167">
        <f>H130/F130</f>
        <v>0.0161290322580645</v>
      </c>
      <c r="J130" s="167">
        <f>H130/G130</f>
        <v>0.0158730158730159</v>
      </c>
      <c r="K130" s="24"/>
      <c r="L130" s="24"/>
      <c r="M130" s="24"/>
      <c r="N130" s="24"/>
      <c r="O130" s="24"/>
      <c r="P130" s="24"/>
      <c r="Q130" s="24"/>
      <c r="R130" s="24"/>
      <c r="S130" s="24"/>
      <c r="T130" s="24"/>
      <c r="U130" s="24"/>
      <c r="V130" s="24"/>
      <c r="W130" s="24"/>
      <c r="X130" s="24"/>
      <c r="Y130" s="24"/>
      <c r="Z130" s="24"/>
    </row>
    <row r="131" ht="19.15" customHeight="1">
      <c r="A131" t="s" s="138">
        <v>9116</v>
      </c>
      <c r="B131" s="149">
        <v>5</v>
      </c>
      <c r="C131" s="149">
        <v>10</v>
      </c>
      <c r="D131" t="s" s="205">
        <v>9237</v>
      </c>
      <c r="E131" t="s" s="205">
        <v>64</v>
      </c>
      <c r="F131" s="223">
        <v>300</v>
      </c>
      <c r="G131" s="149">
        <v>308</v>
      </c>
      <c r="H131" s="173">
        <f>SUM(G131-F131)</f>
        <v>8</v>
      </c>
      <c r="I131" s="167">
        <f>H131/F131</f>
        <v>0.0266666666666667</v>
      </c>
      <c r="J131" s="167">
        <f>H131/G131</f>
        <v>0.025974025974026</v>
      </c>
      <c r="K131" s="24"/>
      <c r="L131" s="24"/>
      <c r="M131" s="24"/>
      <c r="N131" s="24"/>
      <c r="O131" s="24"/>
      <c r="P131" s="24"/>
      <c r="Q131" s="24"/>
      <c r="R131" s="24"/>
      <c r="S131" s="24"/>
      <c r="T131" s="24"/>
      <c r="U131" s="24"/>
      <c r="V131" s="24"/>
      <c r="W131" s="24"/>
      <c r="X131" s="24"/>
      <c r="Y131" s="24"/>
      <c r="Z131" s="24"/>
    </row>
    <row r="132" ht="19.15" customHeight="1">
      <c r="A132" t="s" s="138">
        <v>9116</v>
      </c>
      <c r="B132" s="149">
        <v>5</v>
      </c>
      <c r="C132" s="149">
        <v>17</v>
      </c>
      <c r="D132" t="s" s="205">
        <v>9238</v>
      </c>
      <c r="E132" t="s" s="205">
        <v>48</v>
      </c>
      <c r="F132" s="223">
        <v>258</v>
      </c>
      <c r="G132" s="149">
        <v>259</v>
      </c>
      <c r="H132" s="173">
        <f>SUM(G132-F132)</f>
        <v>1</v>
      </c>
      <c r="I132" s="167">
        <f>H132/F132</f>
        <v>0.00387596899224806</v>
      </c>
      <c r="J132" s="167">
        <f>H132/G132</f>
        <v>0.00386100386100386</v>
      </c>
      <c r="K132" s="24"/>
      <c r="L132" s="24"/>
      <c r="M132" s="24"/>
      <c r="N132" s="24"/>
      <c r="O132" s="24"/>
      <c r="P132" s="24"/>
      <c r="Q132" s="24"/>
      <c r="R132" s="24"/>
      <c r="S132" s="24"/>
      <c r="T132" s="24"/>
      <c r="U132" s="24"/>
      <c r="V132" s="24"/>
      <c r="W132" s="24"/>
      <c r="X132" s="24"/>
      <c r="Y132" s="24"/>
      <c r="Z132" s="24"/>
    </row>
    <row r="133" ht="19.15" customHeight="1">
      <c r="A133" t="s" s="138">
        <v>9116</v>
      </c>
      <c r="B133" s="149">
        <v>5</v>
      </c>
      <c r="C133" s="149">
        <v>15</v>
      </c>
      <c r="D133" t="s" s="205">
        <v>9239</v>
      </c>
      <c r="E133" t="s" s="205">
        <v>36</v>
      </c>
      <c r="F133" s="223">
        <v>212</v>
      </c>
      <c r="G133" s="149">
        <v>228</v>
      </c>
      <c r="H133" s="173">
        <f>SUM(G133-F133)</f>
        <v>16</v>
      </c>
      <c r="I133" s="167">
        <f>H133/F133</f>
        <v>0.0754716981132075</v>
      </c>
      <c r="J133" s="167">
        <f>H133/G133</f>
        <v>0.0701754385964912</v>
      </c>
      <c r="K133" s="24"/>
      <c r="L133" s="24"/>
      <c r="M133" s="24"/>
      <c r="N133" s="24"/>
      <c r="O133" s="24"/>
      <c r="P133" s="24"/>
      <c r="Q133" s="24"/>
      <c r="R133" s="24"/>
      <c r="S133" s="24"/>
      <c r="T133" s="24"/>
      <c r="U133" s="24"/>
      <c r="V133" s="24"/>
      <c r="W133" s="24"/>
      <c r="X133" s="24"/>
      <c r="Y133" s="24"/>
      <c r="Z133" s="24"/>
    </row>
    <row r="134" ht="19.15" customHeight="1">
      <c r="A134" t="s" s="138">
        <v>9116</v>
      </c>
      <c r="B134" s="149">
        <v>5</v>
      </c>
      <c r="C134" s="149">
        <v>4</v>
      </c>
      <c r="D134" t="s" s="205">
        <v>9240</v>
      </c>
      <c r="E134" t="s" s="205">
        <v>76</v>
      </c>
      <c r="F134" s="223">
        <v>148</v>
      </c>
      <c r="G134" s="149">
        <v>152</v>
      </c>
      <c r="H134" s="173">
        <f>SUM(G134-F134)</f>
        <v>4</v>
      </c>
      <c r="I134" s="167">
        <f>H134/F134</f>
        <v>0.027027027027027</v>
      </c>
      <c r="J134" s="167">
        <f>H134/G134</f>
        <v>0.0263157894736842</v>
      </c>
      <c r="K134" s="24"/>
      <c r="L134" s="24"/>
      <c r="M134" s="24"/>
      <c r="N134" s="24"/>
      <c r="O134" s="24"/>
      <c r="P134" s="24"/>
      <c r="Q134" s="24"/>
      <c r="R134" s="24"/>
      <c r="S134" s="24"/>
      <c r="T134" s="24"/>
      <c r="U134" s="24"/>
      <c r="V134" s="24"/>
      <c r="W134" s="24"/>
      <c r="X134" s="24"/>
      <c r="Y134" s="24"/>
      <c r="Z134" s="24"/>
    </row>
    <row r="135" ht="19.15" customHeight="1">
      <c r="A135" t="s" s="138">
        <v>9116</v>
      </c>
      <c r="B135" s="149">
        <v>5</v>
      </c>
      <c r="C135" s="149">
        <v>24</v>
      </c>
      <c r="D135" t="s" s="205">
        <v>9241</v>
      </c>
      <c r="E135" t="s" s="205">
        <v>119</v>
      </c>
      <c r="F135" s="223">
        <v>134</v>
      </c>
      <c r="G135" s="149">
        <v>145</v>
      </c>
      <c r="H135" s="173">
        <f>SUM(G135-F135)</f>
        <v>11</v>
      </c>
      <c r="I135" s="167">
        <f>H135/F135</f>
        <v>0.082089552238806</v>
      </c>
      <c r="J135" s="167">
        <f>H135/G135</f>
        <v>0.0758620689655172</v>
      </c>
      <c r="K135" s="24"/>
      <c r="L135" s="24"/>
      <c r="M135" s="24"/>
      <c r="N135" s="24"/>
      <c r="O135" s="24"/>
      <c r="P135" s="24"/>
      <c r="Q135" s="24"/>
      <c r="R135" s="24"/>
      <c r="S135" s="24"/>
      <c r="T135" s="24"/>
      <c r="U135" s="24"/>
      <c r="V135" s="24"/>
      <c r="W135" s="24"/>
      <c r="X135" s="24"/>
      <c r="Y135" s="24"/>
      <c r="Z135" s="24"/>
    </row>
    <row r="136" ht="19.15" customHeight="1">
      <c r="A136" t="s" s="138">
        <v>9116</v>
      </c>
      <c r="B136" s="149">
        <v>5</v>
      </c>
      <c r="C136" s="149">
        <v>2</v>
      </c>
      <c r="D136" t="s" s="205">
        <v>9242</v>
      </c>
      <c r="E136" t="s" s="205">
        <v>66</v>
      </c>
      <c r="F136" s="223">
        <v>143</v>
      </c>
      <c r="G136" s="149">
        <v>144</v>
      </c>
      <c r="H136" s="173">
        <f>SUM(G136-F136)</f>
        <v>1</v>
      </c>
      <c r="I136" s="167">
        <f>H136/F136</f>
        <v>0.00699300699300699</v>
      </c>
      <c r="J136" s="167">
        <f>H136/G136</f>
        <v>0.00694444444444444</v>
      </c>
      <c r="K136" s="24"/>
      <c r="L136" s="24"/>
      <c r="M136" s="24"/>
      <c r="N136" s="24"/>
      <c r="O136" s="24"/>
      <c r="P136" s="24"/>
      <c r="Q136" s="24"/>
      <c r="R136" s="24"/>
      <c r="S136" s="24"/>
      <c r="T136" s="24"/>
      <c r="U136" s="24"/>
      <c r="V136" s="24"/>
      <c r="W136" s="24"/>
      <c r="X136" s="24"/>
      <c r="Y136" s="24"/>
      <c r="Z136" s="24"/>
    </row>
    <row r="137" ht="19.15" customHeight="1">
      <c r="A137" t="s" s="138">
        <v>9116</v>
      </c>
      <c r="B137" s="149">
        <v>5</v>
      </c>
      <c r="C137" s="149">
        <v>5</v>
      </c>
      <c r="D137" t="s" s="205">
        <v>9243</v>
      </c>
      <c r="E137" t="s" s="205">
        <v>44</v>
      </c>
      <c r="F137" s="223">
        <v>129</v>
      </c>
      <c r="G137" s="149">
        <v>132</v>
      </c>
      <c r="H137" s="173">
        <f>SUM(G137-F137)</f>
        <v>3</v>
      </c>
      <c r="I137" s="167">
        <f>H137/F137</f>
        <v>0.0232558139534884</v>
      </c>
      <c r="J137" s="167">
        <f>H137/G137</f>
        <v>0.0227272727272727</v>
      </c>
      <c r="K137" s="24"/>
      <c r="L137" s="24"/>
      <c r="M137" s="24"/>
      <c r="N137" s="24"/>
      <c r="O137" s="24"/>
      <c r="P137" s="24"/>
      <c r="Q137" s="24"/>
      <c r="R137" s="24"/>
      <c r="S137" s="24"/>
      <c r="T137" s="24"/>
      <c r="U137" s="24"/>
      <c r="V137" s="24"/>
      <c r="W137" s="24"/>
      <c r="X137" s="24"/>
      <c r="Y137" s="24"/>
      <c r="Z137" s="24"/>
    </row>
    <row r="138" ht="19.15" customHeight="1">
      <c r="A138" t="s" s="138">
        <v>9116</v>
      </c>
      <c r="B138" s="149">
        <v>5</v>
      </c>
      <c r="C138" s="149">
        <v>22</v>
      </c>
      <c r="D138" t="s" s="205">
        <v>9244</v>
      </c>
      <c r="E138" t="s" s="205">
        <v>52</v>
      </c>
      <c r="F138" s="223">
        <v>119</v>
      </c>
      <c r="G138" s="149">
        <v>128</v>
      </c>
      <c r="H138" s="173">
        <f>SUM(G138-F138)</f>
        <v>9</v>
      </c>
      <c r="I138" s="167">
        <f>H138/F138</f>
        <v>0.0756302521008403</v>
      </c>
      <c r="J138" s="167">
        <f>H138/G138</f>
        <v>0.0703125</v>
      </c>
      <c r="K138" s="24"/>
      <c r="L138" s="24"/>
      <c r="M138" s="24"/>
      <c r="N138" s="24"/>
      <c r="O138" s="24"/>
      <c r="P138" s="24"/>
      <c r="Q138" s="24"/>
      <c r="R138" s="24"/>
      <c r="S138" s="24"/>
      <c r="T138" s="24"/>
      <c r="U138" s="24"/>
      <c r="V138" s="24"/>
      <c r="W138" s="24"/>
      <c r="X138" s="24"/>
      <c r="Y138" s="24"/>
      <c r="Z138" s="24"/>
    </row>
    <row r="139" ht="19.15" customHeight="1">
      <c r="A139" t="s" s="138">
        <v>9116</v>
      </c>
      <c r="B139" s="149">
        <v>5</v>
      </c>
      <c r="C139" s="149">
        <v>25</v>
      </c>
      <c r="D139" t="s" s="205">
        <v>9121</v>
      </c>
      <c r="E139" t="s" s="205">
        <v>153</v>
      </c>
      <c r="F139" s="342">
        <v>48</v>
      </c>
      <c r="G139" s="343">
        <v>125</v>
      </c>
      <c r="H139" s="173">
        <f>SUM(G139-F139)</f>
        <v>77</v>
      </c>
      <c r="I139" s="167">
        <f>H139/F139</f>
        <v>1.60416666666667</v>
      </c>
      <c r="J139" s="167">
        <f>H139/G139</f>
        <v>0.616</v>
      </c>
      <c r="K139" s="24"/>
      <c r="L139" s="24"/>
      <c r="M139" s="24"/>
      <c r="N139" s="24"/>
      <c r="O139" s="24"/>
      <c r="P139" s="24"/>
      <c r="Q139" s="24"/>
      <c r="R139" s="24"/>
      <c r="S139" s="24"/>
      <c r="T139" s="24"/>
      <c r="U139" s="24"/>
      <c r="V139" s="24"/>
      <c r="W139" s="24"/>
      <c r="X139" s="24"/>
      <c r="Y139" s="24"/>
      <c r="Z139" s="24"/>
    </row>
    <row r="140" ht="19.15" customHeight="1">
      <c r="A140" t="s" s="138">
        <v>9116</v>
      </c>
      <c r="B140" s="149">
        <v>5</v>
      </c>
      <c r="C140" s="149">
        <v>16</v>
      </c>
      <c r="D140" t="s" s="205">
        <v>9245</v>
      </c>
      <c r="E140" t="s" s="205">
        <v>40</v>
      </c>
      <c r="F140" s="223">
        <v>113</v>
      </c>
      <c r="G140" s="149">
        <v>122</v>
      </c>
      <c r="H140" s="173">
        <f>SUM(G140-F140)</f>
        <v>9</v>
      </c>
      <c r="I140" s="167">
        <f>H140/F140</f>
        <v>0.079646017699115</v>
      </c>
      <c r="J140" s="167">
        <f>H140/G140</f>
        <v>0.0737704918032787</v>
      </c>
      <c r="K140" s="24"/>
      <c r="L140" s="24"/>
      <c r="M140" s="24"/>
      <c r="N140" s="24"/>
      <c r="O140" s="24"/>
      <c r="P140" s="24"/>
      <c r="Q140" s="24"/>
      <c r="R140" s="24"/>
      <c r="S140" s="24"/>
      <c r="T140" s="24"/>
      <c r="U140" s="24"/>
      <c r="V140" s="24"/>
      <c r="W140" s="24"/>
      <c r="X140" s="24"/>
      <c r="Y140" s="24"/>
      <c r="Z140" s="24"/>
    </row>
    <row r="141" ht="19.15" customHeight="1">
      <c r="A141" t="s" s="138">
        <v>9116</v>
      </c>
      <c r="B141" s="149">
        <v>5</v>
      </c>
      <c r="C141" s="149">
        <v>20</v>
      </c>
      <c r="D141" t="s" s="205">
        <v>9246</v>
      </c>
      <c r="E141" t="s" s="205">
        <v>38</v>
      </c>
      <c r="F141" s="223">
        <v>100</v>
      </c>
      <c r="G141" s="149">
        <v>103</v>
      </c>
      <c r="H141" s="173">
        <f>SUM(G141-F141)</f>
        <v>3</v>
      </c>
      <c r="I141" s="167">
        <f>H141/F141</f>
        <v>0.03</v>
      </c>
      <c r="J141" s="167">
        <f>H141/G141</f>
        <v>0.029126213592233</v>
      </c>
      <c r="K141" s="24"/>
      <c r="L141" s="24"/>
      <c r="M141" s="24"/>
      <c r="N141" s="24"/>
      <c r="O141" s="24"/>
      <c r="P141" s="24"/>
      <c r="Q141" s="24"/>
      <c r="R141" s="24"/>
      <c r="S141" s="24"/>
      <c r="T141" s="24"/>
      <c r="U141" s="24"/>
      <c r="V141" s="24"/>
      <c r="W141" s="24"/>
      <c r="X141" s="24"/>
      <c r="Y141" s="24"/>
      <c r="Z141" s="24"/>
    </row>
    <row r="142" ht="19.15" customHeight="1">
      <c r="A142" t="s" s="138">
        <v>9116</v>
      </c>
      <c r="B142" s="149">
        <v>5</v>
      </c>
      <c r="C142" s="149">
        <v>23</v>
      </c>
      <c r="D142" t="s" s="205">
        <v>9247</v>
      </c>
      <c r="E142" t="s" s="205">
        <v>72</v>
      </c>
      <c r="F142" s="223">
        <v>94</v>
      </c>
      <c r="G142" s="149">
        <v>102</v>
      </c>
      <c r="H142" s="173">
        <f>SUM(G142-F142)</f>
        <v>8</v>
      </c>
      <c r="I142" s="167">
        <f>H142/F142</f>
        <v>0.0851063829787234</v>
      </c>
      <c r="J142" s="167">
        <f>H142/G142</f>
        <v>0.07843137254901961</v>
      </c>
      <c r="K142" s="24"/>
      <c r="L142" s="24"/>
      <c r="M142" s="24"/>
      <c r="N142" s="24"/>
      <c r="O142" s="24"/>
      <c r="P142" s="24"/>
      <c r="Q142" s="24"/>
      <c r="R142" s="24"/>
      <c r="S142" s="24"/>
      <c r="T142" s="24"/>
      <c r="U142" s="24"/>
      <c r="V142" s="24"/>
      <c r="W142" s="24"/>
      <c r="X142" s="24"/>
      <c r="Y142" s="24"/>
      <c r="Z142" s="24"/>
    </row>
    <row r="143" ht="19.15" customHeight="1">
      <c r="A143" t="s" s="138">
        <v>9116</v>
      </c>
      <c r="B143" s="149">
        <v>5</v>
      </c>
      <c r="C143" s="149">
        <v>28</v>
      </c>
      <c r="D143" t="s" s="205">
        <v>9248</v>
      </c>
      <c r="E143" t="s" s="205">
        <v>68</v>
      </c>
      <c r="F143" s="223">
        <v>72</v>
      </c>
      <c r="G143" s="149">
        <v>74</v>
      </c>
      <c r="H143" s="173">
        <f>SUM(G143-F143)</f>
        <v>2</v>
      </c>
      <c r="I143" s="167">
        <f>H143/F143</f>
        <v>0.0277777777777778</v>
      </c>
      <c r="J143" s="167">
        <f>H143/G143</f>
        <v>0.027027027027027</v>
      </c>
      <c r="K143" s="24"/>
      <c r="L143" s="24"/>
      <c r="M143" s="24"/>
      <c r="N143" s="24"/>
      <c r="O143" s="24"/>
      <c r="P143" s="24"/>
      <c r="Q143" s="24"/>
      <c r="R143" s="24"/>
      <c r="S143" s="24"/>
      <c r="T143" s="24"/>
      <c r="U143" s="24"/>
      <c r="V143" s="24"/>
      <c r="W143" s="24"/>
      <c r="X143" s="24"/>
      <c r="Y143" s="24"/>
      <c r="Z143" s="24"/>
    </row>
    <row r="144" ht="19.15" customHeight="1">
      <c r="A144" t="s" s="138">
        <v>9116</v>
      </c>
      <c r="B144" s="149">
        <v>5</v>
      </c>
      <c r="C144" s="149">
        <v>19</v>
      </c>
      <c r="D144" t="s" s="205">
        <v>9249</v>
      </c>
      <c r="E144" t="s" s="205">
        <v>74</v>
      </c>
      <c r="F144" s="223">
        <v>55</v>
      </c>
      <c r="G144" s="149">
        <v>58</v>
      </c>
      <c r="H144" s="173">
        <f>SUM(G144-F144)</f>
        <v>3</v>
      </c>
      <c r="I144" s="167">
        <f>H144/F144</f>
        <v>0.0545454545454545</v>
      </c>
      <c r="J144" s="167">
        <f>H144/G144</f>
        <v>0.0517241379310345</v>
      </c>
      <c r="K144" s="24"/>
      <c r="L144" s="24"/>
      <c r="M144" s="24"/>
      <c r="N144" s="24"/>
      <c r="O144" s="24"/>
      <c r="P144" s="24"/>
      <c r="Q144" s="24"/>
      <c r="R144" s="24"/>
      <c r="S144" s="24"/>
      <c r="T144" s="24"/>
      <c r="U144" s="24"/>
      <c r="V144" s="24"/>
      <c r="W144" s="24"/>
      <c r="X144" s="24"/>
      <c r="Y144" s="24"/>
      <c r="Z144" s="24"/>
    </row>
    <row r="145" ht="19.15" customHeight="1">
      <c r="A145" t="s" s="138">
        <v>9116</v>
      </c>
      <c r="B145" s="149">
        <v>5</v>
      </c>
      <c r="C145" s="149">
        <v>18</v>
      </c>
      <c r="D145" t="s" s="205">
        <v>9302</v>
      </c>
      <c r="E145" t="s" s="205">
        <v>54</v>
      </c>
      <c r="F145" s="223">
        <v>34</v>
      </c>
      <c r="G145" s="149">
        <v>47</v>
      </c>
      <c r="H145" s="173">
        <f>SUM(G145-F145)</f>
        <v>13</v>
      </c>
      <c r="I145" s="167">
        <f>H145/F145</f>
        <v>0.382352941176471</v>
      </c>
      <c r="J145" s="167">
        <f>H145/G145</f>
        <v>0.276595744680851</v>
      </c>
      <c r="K145" s="24"/>
      <c r="L145" s="24"/>
      <c r="M145" s="24"/>
      <c r="N145" s="24"/>
      <c r="O145" s="24"/>
      <c r="P145" s="24"/>
      <c r="Q145" s="24"/>
      <c r="R145" s="24"/>
      <c r="S145" s="24"/>
      <c r="T145" s="24"/>
      <c r="U145" s="24"/>
      <c r="V145" s="24"/>
      <c r="W145" s="24"/>
      <c r="X145" s="24"/>
      <c r="Y145" s="24"/>
      <c r="Z145" s="24"/>
    </row>
    <row r="146" ht="19.15" customHeight="1">
      <c r="A146" t="s" s="138">
        <v>9116</v>
      </c>
      <c r="B146" s="149">
        <v>5</v>
      </c>
      <c r="C146" s="149">
        <v>1</v>
      </c>
      <c r="D146" t="s" s="205">
        <v>9250</v>
      </c>
      <c r="E146" t="s" s="205">
        <v>60</v>
      </c>
      <c r="F146" s="223">
        <v>0</v>
      </c>
      <c r="G146" s="149">
        <v>0</v>
      </c>
      <c r="H146" s="173">
        <f>SUM(G146-F146)</f>
        <v>0</v>
      </c>
      <c r="I146" s="207">
        <f>H146/F146</f>
      </c>
      <c r="J146" s="207">
        <f>H146/G146</f>
      </c>
      <c r="K146" s="24"/>
      <c r="L146" s="24"/>
      <c r="M146" s="24"/>
      <c r="N146" s="24"/>
      <c r="O146" s="24"/>
      <c r="P146" s="24"/>
      <c r="Q146" s="24"/>
      <c r="R146" s="24"/>
      <c r="S146" s="24"/>
      <c r="T146" s="24"/>
      <c r="U146" s="24"/>
      <c r="V146" s="24"/>
      <c r="W146" s="24"/>
      <c r="X146" s="24"/>
      <c r="Y146" s="24"/>
      <c r="Z146" s="24"/>
    </row>
    <row r="147" ht="19.15" customHeight="1">
      <c r="A147" t="s" s="138">
        <v>9116</v>
      </c>
      <c r="B147" s="149">
        <v>5</v>
      </c>
      <c r="C147" s="149">
        <v>21</v>
      </c>
      <c r="D147" t="s" s="205">
        <v>9251</v>
      </c>
      <c r="E147" t="s" s="205">
        <v>34</v>
      </c>
      <c r="F147" s="223">
        <v>0</v>
      </c>
      <c r="G147" s="149">
        <v>0</v>
      </c>
      <c r="H147" s="206">
        <f>SUM(G147-F147)</f>
        <v>0</v>
      </c>
      <c r="I147" s="176">
        <f>H147/F147</f>
      </c>
      <c r="J147" s="176">
        <f>H147/G147</f>
      </c>
      <c r="K147" s="174"/>
      <c r="L147" s="174"/>
      <c r="M147" s="174"/>
      <c r="N147" s="174"/>
      <c r="O147" s="174"/>
      <c r="P147" s="174"/>
      <c r="Q147" s="174"/>
      <c r="R147" s="174"/>
      <c r="S147" s="174"/>
      <c r="T147" s="174"/>
      <c r="U147" s="174"/>
      <c r="V147" s="174"/>
      <c r="W147" s="174"/>
      <c r="X147" s="174"/>
      <c r="Y147" s="174"/>
      <c r="Z147" s="174"/>
    </row>
    <row r="148" ht="19.15" customHeight="1">
      <c r="A148" s="177"/>
      <c r="B148" s="178"/>
      <c r="C148" s="178"/>
      <c r="D148" s="179"/>
      <c r="E148" s="179"/>
      <c r="F148" s="181">
        <f>SUM(F120:F147)</f>
        <v>117783</v>
      </c>
      <c r="G148" s="180">
        <f>SUM(G120:G147)</f>
        <v>122662</v>
      </c>
      <c r="H148" s="181">
        <f>SUM(H120:H147)</f>
        <v>4879</v>
      </c>
      <c r="I148" s="182">
        <f>H148/F148</f>
        <v>0.0414236349897693</v>
      </c>
      <c r="J148" s="182">
        <f>H148/G148</f>
        <v>0.0397759697379792</v>
      </c>
      <c r="K148" s="183"/>
      <c r="L148" s="183"/>
      <c r="M148" s="183"/>
      <c r="N148" s="183"/>
      <c r="O148" s="183"/>
      <c r="P148" s="183"/>
      <c r="Q148" s="183"/>
      <c r="R148" s="183"/>
      <c r="S148" s="183"/>
      <c r="T148" s="183"/>
      <c r="U148" s="183"/>
      <c r="V148" s="183"/>
      <c r="W148" s="183"/>
      <c r="X148" s="183"/>
      <c r="Y148" s="183"/>
      <c r="Z148" s="184"/>
    </row>
    <row r="149" ht="19.15" customHeight="1">
      <c r="A149" s="230"/>
      <c r="B149" s="231"/>
      <c r="C149" s="231"/>
      <c r="D149" s="232"/>
      <c r="E149" s="232"/>
      <c r="F149" s="233"/>
      <c r="G149" s="231"/>
      <c r="H149" s="234"/>
      <c r="I149" s="188"/>
      <c r="J149" s="188"/>
      <c r="K149" s="189"/>
      <c r="L149" s="189"/>
      <c r="M149" s="189"/>
      <c r="N149" s="189"/>
      <c r="O149" s="189"/>
      <c r="P149" s="189"/>
      <c r="Q149" s="189"/>
      <c r="R149" s="189"/>
      <c r="S149" s="189"/>
      <c r="T149" s="189"/>
      <c r="U149" s="189"/>
      <c r="V149" s="189"/>
      <c r="W149" s="189"/>
      <c r="X149" s="189"/>
      <c r="Y149" s="189"/>
      <c r="Z149" s="189"/>
    </row>
    <row r="150" ht="19.15" customHeight="1">
      <c r="A150" t="s" s="138">
        <v>9116</v>
      </c>
      <c r="B150" s="149">
        <v>6</v>
      </c>
      <c r="C150" s="149">
        <v>8</v>
      </c>
      <c r="D150" t="s" s="205">
        <v>9252</v>
      </c>
      <c r="E150" t="s" s="205">
        <v>20</v>
      </c>
      <c r="F150" s="223">
        <v>26833</v>
      </c>
      <c r="G150" s="149">
        <v>27806</v>
      </c>
      <c r="H150" s="173">
        <f>SUM(G150-F150)</f>
        <v>973</v>
      </c>
      <c r="I150" s="167">
        <f>H150/F150</f>
        <v>0.0362613200163977</v>
      </c>
      <c r="J150" s="167">
        <f>H150/G150</f>
        <v>0.0349924476731641</v>
      </c>
      <c r="K150" s="24"/>
      <c r="L150" s="24"/>
      <c r="M150" s="24"/>
      <c r="N150" s="24"/>
      <c r="O150" s="24"/>
      <c r="P150" s="24"/>
      <c r="Q150" s="24"/>
      <c r="R150" s="24"/>
      <c r="S150" s="24"/>
      <c r="T150" s="24"/>
      <c r="U150" s="24"/>
      <c r="V150" s="24"/>
      <c r="W150" s="24"/>
      <c r="X150" s="24"/>
      <c r="Y150" s="24"/>
      <c r="Z150" s="24"/>
    </row>
    <row r="151" ht="19.15" customHeight="1">
      <c r="A151" t="s" s="138">
        <v>9116</v>
      </c>
      <c r="B151" s="149">
        <v>6</v>
      </c>
      <c r="C151" s="149">
        <v>3</v>
      </c>
      <c r="D151" t="s" s="205">
        <v>9253</v>
      </c>
      <c r="E151" t="s" s="205">
        <v>84</v>
      </c>
      <c r="F151" s="223">
        <v>21701</v>
      </c>
      <c r="G151" s="149">
        <v>22349</v>
      </c>
      <c r="H151" s="173">
        <f>SUM(G151-F151)</f>
        <v>648</v>
      </c>
      <c r="I151" s="167">
        <f>H151/F151</f>
        <v>0.0298603750979218</v>
      </c>
      <c r="J151" s="167">
        <f>H151/G151</f>
        <v>0.0289945858875117</v>
      </c>
      <c r="K151" s="24"/>
      <c r="L151" s="24"/>
      <c r="M151" s="24"/>
      <c r="N151" s="24"/>
      <c r="O151" s="24"/>
      <c r="P151" s="24"/>
      <c r="Q151" s="24"/>
      <c r="R151" s="24"/>
      <c r="S151" s="24"/>
      <c r="T151" s="24"/>
      <c r="U151" s="24"/>
      <c r="V151" s="24"/>
      <c r="W151" s="24"/>
      <c r="X151" s="24"/>
      <c r="Y151" s="24"/>
      <c r="Z151" s="24"/>
    </row>
    <row r="152" ht="19.15" customHeight="1">
      <c r="A152" t="s" s="138">
        <v>9116</v>
      </c>
      <c r="B152" s="149">
        <v>6</v>
      </c>
      <c r="C152" s="149">
        <v>7</v>
      </c>
      <c r="D152" t="s" s="205">
        <v>9254</v>
      </c>
      <c r="E152" t="s" s="205">
        <v>22</v>
      </c>
      <c r="F152" s="223">
        <v>19607</v>
      </c>
      <c r="G152" s="149">
        <v>20177</v>
      </c>
      <c r="H152" s="173">
        <f>SUM(G152-F152)</f>
        <v>570</v>
      </c>
      <c r="I152" s="167">
        <f>H152/F152</f>
        <v>0.0290712500637527</v>
      </c>
      <c r="J152" s="167">
        <f>H152/G152</f>
        <v>0.0282499876096546</v>
      </c>
      <c r="K152" s="24"/>
      <c r="L152" s="24"/>
      <c r="M152" s="24"/>
      <c r="N152" s="24"/>
      <c r="O152" s="24"/>
      <c r="P152" s="24"/>
      <c r="Q152" s="24"/>
      <c r="R152" s="24"/>
      <c r="S152" s="24"/>
      <c r="T152" s="24"/>
      <c r="U152" s="24"/>
      <c r="V152" s="24"/>
      <c r="W152" s="24"/>
      <c r="X152" s="24"/>
      <c r="Y152" s="24"/>
      <c r="Z152" s="24"/>
    </row>
    <row r="153" ht="19.15" customHeight="1">
      <c r="A153" t="s" s="138">
        <v>9116</v>
      </c>
      <c r="B153" s="149">
        <v>6</v>
      </c>
      <c r="C153" s="149">
        <v>11</v>
      </c>
      <c r="D153" t="s" s="205">
        <v>9255</v>
      </c>
      <c r="E153" t="s" s="205">
        <v>26</v>
      </c>
      <c r="F153" s="223">
        <v>19017</v>
      </c>
      <c r="G153" s="149">
        <v>19489</v>
      </c>
      <c r="H153" s="173">
        <f>SUM(G153-F153)</f>
        <v>472</v>
      </c>
      <c r="I153" s="167">
        <f>H153/F153</f>
        <v>0.0248198979860125</v>
      </c>
      <c r="J153" s="167">
        <f>H153/G153</f>
        <v>0.0242187900867156</v>
      </c>
      <c r="K153" s="24"/>
      <c r="L153" s="24"/>
      <c r="M153" s="24"/>
      <c r="N153" s="24"/>
      <c r="O153" s="24"/>
      <c r="P153" s="24"/>
      <c r="Q153" s="24"/>
      <c r="R153" s="24"/>
      <c r="S153" s="24"/>
      <c r="T153" s="24"/>
      <c r="U153" s="24"/>
      <c r="V153" s="24"/>
      <c r="W153" s="24"/>
      <c r="X153" s="24"/>
      <c r="Y153" s="24"/>
      <c r="Z153" s="24"/>
    </row>
    <row r="154" ht="19.15" customHeight="1">
      <c r="A154" t="s" s="138">
        <v>9116</v>
      </c>
      <c r="B154" s="149">
        <v>6</v>
      </c>
      <c r="C154" s="149">
        <v>5</v>
      </c>
      <c r="D154" t="s" s="205">
        <v>9256</v>
      </c>
      <c r="E154" t="s" s="205">
        <v>17</v>
      </c>
      <c r="F154" s="223">
        <v>4416</v>
      </c>
      <c r="G154" s="149">
        <v>4609</v>
      </c>
      <c r="H154" s="173">
        <f>SUM(G154-F154)</f>
        <v>193</v>
      </c>
      <c r="I154" s="167">
        <f>H154/F154</f>
        <v>0.0437047101449275</v>
      </c>
      <c r="J154" s="167">
        <f>H154/G154</f>
        <v>0.0418745931872424</v>
      </c>
      <c r="K154" s="24"/>
      <c r="L154" s="24"/>
      <c r="M154" s="24"/>
      <c r="N154" s="24"/>
      <c r="O154" s="24"/>
      <c r="P154" s="24"/>
      <c r="Q154" s="24"/>
      <c r="R154" s="24"/>
      <c r="S154" s="24"/>
      <c r="T154" s="24"/>
      <c r="U154" s="24"/>
      <c r="V154" s="24"/>
      <c r="W154" s="24"/>
      <c r="X154" s="24"/>
      <c r="Y154" s="24"/>
      <c r="Z154" s="24"/>
    </row>
    <row r="155" ht="19.15" customHeight="1">
      <c r="A155" t="s" s="138">
        <v>9116</v>
      </c>
      <c r="B155" s="149">
        <v>6</v>
      </c>
      <c r="C155" s="149">
        <v>4</v>
      </c>
      <c r="D155" t="s" s="205">
        <v>9257</v>
      </c>
      <c r="E155" t="s" s="205">
        <v>28</v>
      </c>
      <c r="F155" s="223">
        <v>2000</v>
      </c>
      <c r="G155" s="149">
        <v>2065</v>
      </c>
      <c r="H155" s="173">
        <f>SUM(G155-F155)</f>
        <v>65</v>
      </c>
      <c r="I155" s="167">
        <f>H155/F155</f>
        <v>0.0325</v>
      </c>
      <c r="J155" s="167">
        <f>H155/G155</f>
        <v>0.0314769975786925</v>
      </c>
      <c r="K155" s="24"/>
      <c r="L155" s="24"/>
      <c r="M155" s="24"/>
      <c r="N155" s="24"/>
      <c r="O155" s="24"/>
      <c r="P155" s="24"/>
      <c r="Q155" s="24"/>
      <c r="R155" s="24"/>
      <c r="S155" s="24"/>
      <c r="T155" s="24"/>
      <c r="U155" s="24"/>
      <c r="V155" s="24"/>
      <c r="W155" s="24"/>
      <c r="X155" s="24"/>
      <c r="Y155" s="24"/>
      <c r="Z155" s="24"/>
    </row>
    <row r="156" ht="19.15" customHeight="1">
      <c r="A156" t="s" s="138">
        <v>9116</v>
      </c>
      <c r="B156" s="149">
        <v>6</v>
      </c>
      <c r="C156" s="149">
        <v>2</v>
      </c>
      <c r="D156" t="s" s="205">
        <v>9258</v>
      </c>
      <c r="E156" t="s" s="205">
        <v>101</v>
      </c>
      <c r="F156" s="223">
        <v>265</v>
      </c>
      <c r="G156" s="149">
        <v>272</v>
      </c>
      <c r="H156" s="173">
        <f>SUM(G156-F156)</f>
        <v>7</v>
      </c>
      <c r="I156" s="167">
        <f>H156/F156</f>
        <v>0.0264150943396226</v>
      </c>
      <c r="J156" s="167">
        <f>H156/G156</f>
        <v>0.0257352941176471</v>
      </c>
      <c r="K156" s="24"/>
      <c r="L156" s="24"/>
      <c r="M156" s="24"/>
      <c r="N156" s="24"/>
      <c r="O156" s="24"/>
      <c r="P156" s="24"/>
      <c r="Q156" s="24"/>
      <c r="R156" s="24"/>
      <c r="S156" s="24"/>
      <c r="T156" s="24"/>
      <c r="U156" s="24"/>
      <c r="V156" s="24"/>
      <c r="W156" s="24"/>
      <c r="X156" s="24"/>
      <c r="Y156" s="24"/>
      <c r="Z156" s="24"/>
    </row>
    <row r="157" ht="19.15" customHeight="1">
      <c r="A157" t="s" s="138">
        <v>9116</v>
      </c>
      <c r="B157" s="149">
        <v>6</v>
      </c>
      <c r="C157" s="149">
        <v>1</v>
      </c>
      <c r="D157" t="s" s="205">
        <v>9259</v>
      </c>
      <c r="E157" t="s" s="205">
        <v>64</v>
      </c>
      <c r="F157" s="223">
        <v>257</v>
      </c>
      <c r="G157" s="149">
        <v>265</v>
      </c>
      <c r="H157" s="173">
        <f>SUM(G157-F157)</f>
        <v>8</v>
      </c>
      <c r="I157" s="167">
        <f>H157/F157</f>
        <v>0.0311284046692607</v>
      </c>
      <c r="J157" s="167">
        <f>H157/G157</f>
        <v>0.030188679245283</v>
      </c>
      <c r="K157" s="24"/>
      <c r="L157" s="24"/>
      <c r="M157" s="24"/>
      <c r="N157" s="24"/>
      <c r="O157" s="24"/>
      <c r="P157" s="24"/>
      <c r="Q157" s="24"/>
      <c r="R157" s="24"/>
      <c r="S157" s="24"/>
      <c r="T157" s="24"/>
      <c r="U157" s="24"/>
      <c r="V157" s="24"/>
      <c r="W157" s="24"/>
      <c r="X157" s="24"/>
      <c r="Y157" s="24"/>
      <c r="Z157" s="24"/>
    </row>
    <row r="158" ht="19.15" customHeight="1">
      <c r="A158" t="s" s="138">
        <v>9116</v>
      </c>
      <c r="B158" s="149">
        <v>6</v>
      </c>
      <c r="C158" s="149">
        <v>10</v>
      </c>
      <c r="D158" t="s" s="205">
        <v>9260</v>
      </c>
      <c r="E158" t="s" s="205">
        <v>38</v>
      </c>
      <c r="F158" s="223">
        <v>251</v>
      </c>
      <c r="G158" s="149">
        <v>254</v>
      </c>
      <c r="H158" s="173">
        <f>SUM(G158-F158)</f>
        <v>3</v>
      </c>
      <c r="I158" s="167">
        <f>H158/F158</f>
        <v>0.0119521912350598</v>
      </c>
      <c r="J158" s="167">
        <f>H158/G158</f>
        <v>0.0118110236220472</v>
      </c>
      <c r="K158" s="24"/>
      <c r="L158" s="24"/>
      <c r="M158" s="24"/>
      <c r="N158" s="24"/>
      <c r="O158" s="24"/>
      <c r="P158" s="24"/>
      <c r="Q158" s="24"/>
      <c r="R158" s="24"/>
      <c r="S158" s="24"/>
      <c r="T158" s="24"/>
      <c r="U158" s="24"/>
      <c r="V158" s="24"/>
      <c r="W158" s="24"/>
      <c r="X158" s="24"/>
      <c r="Y158" s="24"/>
      <c r="Z158" s="24"/>
    </row>
    <row r="159" ht="19.15" customHeight="1">
      <c r="A159" t="s" s="138">
        <v>9116</v>
      </c>
      <c r="B159" s="149">
        <v>6</v>
      </c>
      <c r="C159" s="149">
        <v>21</v>
      </c>
      <c r="D159" t="s" s="205">
        <v>9261</v>
      </c>
      <c r="E159" t="s" s="205">
        <v>30</v>
      </c>
      <c r="F159" s="223">
        <v>244</v>
      </c>
      <c r="G159" s="149">
        <v>252</v>
      </c>
      <c r="H159" s="173">
        <f>SUM(G159-F159)</f>
        <v>8</v>
      </c>
      <c r="I159" s="167">
        <f>H159/F159</f>
        <v>0.0327868852459016</v>
      </c>
      <c r="J159" s="167">
        <f>H159/G159</f>
        <v>0.0317460317460317</v>
      </c>
      <c r="K159" s="24"/>
      <c r="L159" s="24"/>
      <c r="M159" s="24"/>
      <c r="N159" s="24"/>
      <c r="O159" s="24"/>
      <c r="P159" s="24"/>
      <c r="Q159" s="24"/>
      <c r="R159" s="24"/>
      <c r="S159" s="24"/>
      <c r="T159" s="24"/>
      <c r="U159" s="24"/>
      <c r="V159" s="24"/>
      <c r="W159" s="24"/>
      <c r="X159" s="24"/>
      <c r="Y159" s="24"/>
      <c r="Z159" s="24"/>
    </row>
    <row r="160" ht="19.15" customHeight="1">
      <c r="A160" t="s" s="138">
        <v>9116</v>
      </c>
      <c r="B160" s="149">
        <v>6</v>
      </c>
      <c r="C160" s="149">
        <v>9</v>
      </c>
      <c r="D160" t="s" s="205">
        <v>9262</v>
      </c>
      <c r="E160" t="s" s="205">
        <v>36</v>
      </c>
      <c r="F160" s="223">
        <v>213</v>
      </c>
      <c r="G160" s="149">
        <v>223</v>
      </c>
      <c r="H160" s="173">
        <f>SUM(G160-F160)</f>
        <v>10</v>
      </c>
      <c r="I160" s="167">
        <f>H160/F160</f>
        <v>0.0469483568075117</v>
      </c>
      <c r="J160" s="167">
        <f>H160/G160</f>
        <v>0.0448430493273543</v>
      </c>
      <c r="K160" s="24"/>
      <c r="L160" s="24"/>
      <c r="M160" s="24"/>
      <c r="N160" s="24"/>
      <c r="O160" s="24"/>
      <c r="P160" s="24"/>
      <c r="Q160" s="24"/>
      <c r="R160" s="24"/>
      <c r="S160" s="24"/>
      <c r="T160" s="24"/>
      <c r="U160" s="24"/>
      <c r="V160" s="24"/>
      <c r="W160" s="24"/>
      <c r="X160" s="24"/>
      <c r="Y160" s="24"/>
      <c r="Z160" s="24"/>
    </row>
    <row r="161" ht="19.15" customHeight="1">
      <c r="A161" t="s" s="138">
        <v>9116</v>
      </c>
      <c r="B161" s="149">
        <v>6</v>
      </c>
      <c r="C161" s="149">
        <v>15</v>
      </c>
      <c r="D161" t="s" s="205">
        <v>9263</v>
      </c>
      <c r="E161" t="s" s="205">
        <v>48</v>
      </c>
      <c r="F161" s="223">
        <v>211</v>
      </c>
      <c r="G161" s="149">
        <v>218</v>
      </c>
      <c r="H161" s="173">
        <f>SUM(G161-F161)</f>
        <v>7</v>
      </c>
      <c r="I161" s="167">
        <f>H161/F161</f>
        <v>0.033175355450237</v>
      </c>
      <c r="J161" s="167">
        <f>H161/G161</f>
        <v>0.0321100917431193</v>
      </c>
      <c r="K161" s="24"/>
      <c r="L161" s="24"/>
      <c r="M161" s="24"/>
      <c r="N161" s="24"/>
      <c r="O161" s="24"/>
      <c r="P161" s="24"/>
      <c r="Q161" s="24"/>
      <c r="R161" s="24"/>
      <c r="S161" s="24"/>
      <c r="T161" s="24"/>
      <c r="U161" s="24"/>
      <c r="V161" s="24"/>
      <c r="W161" s="24"/>
      <c r="X161" s="24"/>
      <c r="Y161" s="24"/>
      <c r="Z161" s="24"/>
    </row>
    <row r="162" ht="19.15" customHeight="1">
      <c r="A162" t="s" s="138">
        <v>9116</v>
      </c>
      <c r="B162" s="149">
        <v>6</v>
      </c>
      <c r="C162" s="149">
        <v>12</v>
      </c>
      <c r="D162" t="s" s="205">
        <v>9264</v>
      </c>
      <c r="E162" t="s" s="205">
        <v>66</v>
      </c>
      <c r="F162" s="223">
        <v>142</v>
      </c>
      <c r="G162" s="149">
        <v>149</v>
      </c>
      <c r="H162" s="173">
        <f>SUM(G162-F162)</f>
        <v>7</v>
      </c>
      <c r="I162" s="167">
        <f>H162/F162</f>
        <v>0.0492957746478873</v>
      </c>
      <c r="J162" s="167">
        <f>H162/G162</f>
        <v>0.0469798657718121</v>
      </c>
      <c r="K162" s="24"/>
      <c r="L162" s="24"/>
      <c r="M162" s="24"/>
      <c r="N162" s="24"/>
      <c r="O162" s="24"/>
      <c r="P162" s="24"/>
      <c r="Q162" s="24"/>
      <c r="R162" s="24"/>
      <c r="S162" s="24"/>
      <c r="T162" s="24"/>
      <c r="U162" s="24"/>
      <c r="V162" s="24"/>
      <c r="W162" s="24"/>
      <c r="X162" s="24"/>
      <c r="Y162" s="24"/>
      <c r="Z162" s="24"/>
    </row>
    <row r="163" ht="19.15" customHeight="1">
      <c r="A163" t="s" s="138">
        <v>9116</v>
      </c>
      <c r="B163" s="149">
        <v>6</v>
      </c>
      <c r="C163" s="149">
        <v>6</v>
      </c>
      <c r="D163" t="s" s="205">
        <v>9265</v>
      </c>
      <c r="E163" t="s" s="205">
        <v>60</v>
      </c>
      <c r="F163" s="223">
        <v>142</v>
      </c>
      <c r="G163" s="149">
        <v>147</v>
      </c>
      <c r="H163" s="173">
        <f>SUM(G163-F163)</f>
        <v>5</v>
      </c>
      <c r="I163" s="167">
        <f>H163/F163</f>
        <v>0.0352112676056338</v>
      </c>
      <c r="J163" s="167">
        <f>H163/G163</f>
        <v>0.0340136054421769</v>
      </c>
      <c r="K163" s="24"/>
      <c r="L163" s="24"/>
      <c r="M163" s="24"/>
      <c r="N163" s="24"/>
      <c r="O163" s="24"/>
      <c r="P163" s="24"/>
      <c r="Q163" s="24"/>
      <c r="R163" s="24"/>
      <c r="S163" s="24"/>
      <c r="T163" s="24"/>
      <c r="U163" s="24"/>
      <c r="V163" s="24"/>
      <c r="W163" s="24"/>
      <c r="X163" s="24"/>
      <c r="Y163" s="24"/>
      <c r="Z163" s="24"/>
    </row>
    <row r="164" ht="19.15" customHeight="1">
      <c r="A164" t="s" s="138">
        <v>9116</v>
      </c>
      <c r="B164" s="149">
        <v>6</v>
      </c>
      <c r="C164" s="149">
        <v>13</v>
      </c>
      <c r="D164" t="s" s="205">
        <v>9266</v>
      </c>
      <c r="E164" t="s" s="205">
        <v>76</v>
      </c>
      <c r="F164" s="223">
        <v>101</v>
      </c>
      <c r="G164" s="149">
        <v>102</v>
      </c>
      <c r="H164" s="173">
        <f>SUM(G164-F164)</f>
        <v>1</v>
      </c>
      <c r="I164" s="167">
        <f>H164/F164</f>
        <v>0.009900990099009899</v>
      </c>
      <c r="J164" s="167">
        <f>H164/G164</f>
        <v>0.009803921568627451</v>
      </c>
      <c r="K164" s="24"/>
      <c r="L164" s="24"/>
      <c r="M164" s="24"/>
      <c r="N164" s="24"/>
      <c r="O164" s="24"/>
      <c r="P164" s="24"/>
      <c r="Q164" s="24"/>
      <c r="R164" s="24"/>
      <c r="S164" s="24"/>
      <c r="T164" s="24"/>
      <c r="U164" s="24"/>
      <c r="V164" s="24"/>
      <c r="W164" s="24"/>
      <c r="X164" s="24"/>
      <c r="Y164" s="24"/>
      <c r="Z164" s="24"/>
    </row>
    <row r="165" ht="19.15" customHeight="1">
      <c r="A165" t="s" s="138">
        <v>9116</v>
      </c>
      <c r="B165" s="149">
        <v>6</v>
      </c>
      <c r="C165" s="149">
        <v>17</v>
      </c>
      <c r="D165" t="s" s="205">
        <v>9267</v>
      </c>
      <c r="E165" t="s" s="205">
        <v>110</v>
      </c>
      <c r="F165" s="223">
        <v>92</v>
      </c>
      <c r="G165" s="149">
        <v>92</v>
      </c>
      <c r="H165" s="173">
        <f>SUM(G165-F165)</f>
        <v>0</v>
      </c>
      <c r="I165" s="167">
        <f>H165/F165</f>
        <v>0</v>
      </c>
      <c r="J165" s="167">
        <f>H165/G165</f>
        <v>0</v>
      </c>
      <c r="K165" s="24"/>
      <c r="L165" s="24"/>
      <c r="M165" s="24"/>
      <c r="N165" s="24"/>
      <c r="O165" s="24"/>
      <c r="P165" s="24"/>
      <c r="Q165" s="24"/>
      <c r="R165" s="24"/>
      <c r="S165" s="24"/>
      <c r="T165" s="24"/>
      <c r="U165" s="24"/>
      <c r="V165" s="24"/>
      <c r="W165" s="24"/>
      <c r="X165" s="24"/>
      <c r="Y165" s="24"/>
      <c r="Z165" s="24"/>
    </row>
    <row r="166" ht="19.15" customHeight="1">
      <c r="A166" t="s" s="138">
        <v>9116</v>
      </c>
      <c r="B166" s="149">
        <v>6</v>
      </c>
      <c r="C166" s="149">
        <v>18</v>
      </c>
      <c r="D166" t="s" s="205">
        <v>9268</v>
      </c>
      <c r="E166" t="s" s="205">
        <v>40</v>
      </c>
      <c r="F166" s="223">
        <v>62</v>
      </c>
      <c r="G166" s="149">
        <v>68</v>
      </c>
      <c r="H166" s="173">
        <f>SUM(G166-F166)</f>
        <v>6</v>
      </c>
      <c r="I166" s="167">
        <f>H166/F166</f>
        <v>0.09677419354838709</v>
      </c>
      <c r="J166" s="167">
        <f>H166/G166</f>
        <v>0.08823529411764711</v>
      </c>
      <c r="K166" s="24"/>
      <c r="L166" s="24"/>
      <c r="M166" s="24"/>
      <c r="N166" s="24"/>
      <c r="O166" s="24"/>
      <c r="P166" s="24"/>
      <c r="Q166" s="24"/>
      <c r="R166" s="24"/>
      <c r="S166" s="24"/>
      <c r="T166" s="24"/>
      <c r="U166" s="24"/>
      <c r="V166" s="24"/>
      <c r="W166" s="24"/>
      <c r="X166" s="24"/>
      <c r="Y166" s="24"/>
      <c r="Z166" s="24"/>
    </row>
    <row r="167" ht="19.15" customHeight="1">
      <c r="A167" t="s" s="138">
        <v>9116</v>
      </c>
      <c r="B167" s="149">
        <v>6</v>
      </c>
      <c r="C167" s="149">
        <v>20</v>
      </c>
      <c r="D167" t="s" s="205">
        <v>9269</v>
      </c>
      <c r="E167" t="s" s="205">
        <v>72</v>
      </c>
      <c r="F167" s="223">
        <v>59</v>
      </c>
      <c r="G167" s="149">
        <v>62</v>
      </c>
      <c r="H167" s="173">
        <f>SUM(G167-F167)</f>
        <v>3</v>
      </c>
      <c r="I167" s="167">
        <f>H167/F167</f>
        <v>0.0508474576271186</v>
      </c>
      <c r="J167" s="167">
        <f>H167/G167</f>
        <v>0.0483870967741935</v>
      </c>
      <c r="K167" s="24"/>
      <c r="L167" s="24"/>
      <c r="M167" s="24"/>
      <c r="N167" s="24"/>
      <c r="O167" s="24"/>
      <c r="P167" s="24"/>
      <c r="Q167" s="24"/>
      <c r="R167" s="24"/>
      <c r="S167" s="24"/>
      <c r="T167" s="24"/>
      <c r="U167" s="24"/>
      <c r="V167" s="24"/>
      <c r="W167" s="24"/>
      <c r="X167" s="24"/>
      <c r="Y167" s="24"/>
      <c r="Z167" s="24"/>
    </row>
    <row r="168" ht="19.15" customHeight="1">
      <c r="A168" t="s" s="138">
        <v>9116</v>
      </c>
      <c r="B168" s="149">
        <v>6</v>
      </c>
      <c r="C168" s="149">
        <v>19</v>
      </c>
      <c r="D168" t="s" s="205">
        <v>9270</v>
      </c>
      <c r="E168" t="s" s="205">
        <v>52</v>
      </c>
      <c r="F168" s="223">
        <v>49</v>
      </c>
      <c r="G168" s="149">
        <v>49</v>
      </c>
      <c r="H168" s="173">
        <f>SUM(G168-F168)</f>
        <v>0</v>
      </c>
      <c r="I168" s="167">
        <f>H168/F168</f>
        <v>0</v>
      </c>
      <c r="J168" s="167">
        <f>H168/G168</f>
        <v>0</v>
      </c>
      <c r="K168" s="24"/>
      <c r="L168" s="24"/>
      <c r="M168" s="24"/>
      <c r="N168" s="24"/>
      <c r="O168" s="24"/>
      <c r="P168" s="24"/>
      <c r="Q168" s="24"/>
      <c r="R168" s="24"/>
      <c r="S168" s="24"/>
      <c r="T168" s="24"/>
      <c r="U168" s="24"/>
      <c r="V168" s="24"/>
      <c r="W168" s="24"/>
      <c r="X168" s="24"/>
      <c r="Y168" s="24"/>
      <c r="Z168" s="24"/>
    </row>
    <row r="169" ht="19.15" customHeight="1">
      <c r="A169" t="s" s="138">
        <v>9116</v>
      </c>
      <c r="B169" s="149">
        <v>6</v>
      </c>
      <c r="C169" s="149">
        <v>23</v>
      </c>
      <c r="D169" t="s" s="205">
        <v>9271</v>
      </c>
      <c r="E169" t="s" s="205">
        <v>153</v>
      </c>
      <c r="F169" s="223">
        <v>45</v>
      </c>
      <c r="G169" s="149">
        <v>48</v>
      </c>
      <c r="H169" s="173">
        <f>SUM(G169-F169)</f>
        <v>3</v>
      </c>
      <c r="I169" s="167">
        <f>H169/F169</f>
        <v>0.06666666666666669</v>
      </c>
      <c r="J169" s="167">
        <f>H169/G169</f>
        <v>0.0625</v>
      </c>
      <c r="K169" s="24"/>
      <c r="L169" s="24"/>
      <c r="M169" s="24"/>
      <c r="N169" s="24"/>
      <c r="O169" s="24"/>
      <c r="P169" s="24"/>
      <c r="Q169" s="24"/>
      <c r="R169" s="24"/>
      <c r="S169" s="24"/>
      <c r="T169" s="24"/>
      <c r="U169" s="24"/>
      <c r="V169" s="24"/>
      <c r="W169" s="24"/>
      <c r="X169" s="24"/>
      <c r="Y169" s="24"/>
      <c r="Z169" s="24"/>
    </row>
    <row r="170" ht="19.15" customHeight="1">
      <c r="A170" t="s" s="138">
        <v>9116</v>
      </c>
      <c r="B170" s="149">
        <v>6</v>
      </c>
      <c r="C170" s="149">
        <v>22</v>
      </c>
      <c r="D170" t="s" s="205">
        <v>9272</v>
      </c>
      <c r="E170" t="s" s="205">
        <v>119</v>
      </c>
      <c r="F170" s="223">
        <v>37</v>
      </c>
      <c r="G170" s="149">
        <v>41</v>
      </c>
      <c r="H170" s="173">
        <f>SUM(G170-F170)</f>
        <v>4</v>
      </c>
      <c r="I170" s="167">
        <f>H170/F170</f>
        <v>0.108108108108108</v>
      </c>
      <c r="J170" s="167">
        <f>H170/G170</f>
        <v>0.0975609756097561</v>
      </c>
      <c r="K170" s="24"/>
      <c r="L170" s="24"/>
      <c r="M170" s="24"/>
      <c r="N170" s="24"/>
      <c r="O170" s="24"/>
      <c r="P170" s="24"/>
      <c r="Q170" s="24"/>
      <c r="R170" s="24"/>
      <c r="S170" s="24"/>
      <c r="T170" s="24"/>
      <c r="U170" s="24"/>
      <c r="V170" s="24"/>
      <c r="W170" s="24"/>
      <c r="X170" s="24"/>
      <c r="Y170" s="24"/>
      <c r="Z170" s="24"/>
    </row>
    <row r="171" ht="19.15" customHeight="1">
      <c r="A171" t="s" s="138">
        <v>9116</v>
      </c>
      <c r="B171" s="149">
        <v>6</v>
      </c>
      <c r="C171" s="149">
        <v>14</v>
      </c>
      <c r="D171" t="s" s="205">
        <v>9273</v>
      </c>
      <c r="E171" t="s" s="205">
        <v>44</v>
      </c>
      <c r="F171" s="223">
        <v>32</v>
      </c>
      <c r="G171" s="149">
        <v>33</v>
      </c>
      <c r="H171" s="173">
        <f>SUM(G171-F171)</f>
        <v>1</v>
      </c>
      <c r="I171" s="167">
        <f>H171/F171</f>
        <v>0.03125</v>
      </c>
      <c r="J171" s="167">
        <f>H171/G171</f>
        <v>0.0303030303030303</v>
      </c>
      <c r="K171" s="24"/>
      <c r="L171" s="24"/>
      <c r="M171" s="24"/>
      <c r="N171" s="24"/>
      <c r="O171" s="24"/>
      <c r="P171" s="24"/>
      <c r="Q171" s="24"/>
      <c r="R171" s="24"/>
      <c r="S171" s="24"/>
      <c r="T171" s="24"/>
      <c r="U171" s="24"/>
      <c r="V171" s="24"/>
      <c r="W171" s="24"/>
      <c r="X171" s="24"/>
      <c r="Y171" s="24"/>
      <c r="Z171" s="24"/>
    </row>
    <row r="172" ht="19.15" customHeight="1">
      <c r="A172" t="s" s="138">
        <v>9116</v>
      </c>
      <c r="B172" s="149">
        <v>6</v>
      </c>
      <c r="C172" s="149">
        <v>16</v>
      </c>
      <c r="D172" t="s" s="205">
        <v>9274</v>
      </c>
      <c r="E172" t="s" s="205">
        <v>281</v>
      </c>
      <c r="F172" s="223">
        <v>29</v>
      </c>
      <c r="G172" s="149">
        <v>29</v>
      </c>
      <c r="H172" s="206">
        <f>SUM(G172-F172)</f>
        <v>0</v>
      </c>
      <c r="I172" s="208">
        <f>H172/F172</f>
        <v>0</v>
      </c>
      <c r="J172" s="208">
        <f>H172/G172</f>
        <v>0</v>
      </c>
      <c r="K172" s="174"/>
      <c r="L172" s="174"/>
      <c r="M172" s="174"/>
      <c r="N172" s="174"/>
      <c r="O172" s="174"/>
      <c r="P172" s="174"/>
      <c r="Q172" s="174"/>
      <c r="R172" s="174"/>
      <c r="S172" s="174"/>
      <c r="T172" s="174"/>
      <c r="U172" s="174"/>
      <c r="V172" s="174"/>
      <c r="W172" s="174"/>
      <c r="X172" s="174"/>
      <c r="Y172" s="174"/>
      <c r="Z172" s="174"/>
    </row>
    <row r="173" ht="19.15" customHeight="1">
      <c r="A173" s="177"/>
      <c r="B173" s="178"/>
      <c r="C173" s="178"/>
      <c r="D173" s="179"/>
      <c r="E173" s="179"/>
      <c r="F173" s="181">
        <f>SUM(F150:F172)</f>
        <v>95805</v>
      </c>
      <c r="G173" s="180">
        <f>SUM(G150:G172)</f>
        <v>98799</v>
      </c>
      <c r="H173" s="181">
        <f>SUM(H150:H172)</f>
        <v>2994</v>
      </c>
      <c r="I173" s="209">
        <f>H173/F173</f>
        <v>0.0312509785501801</v>
      </c>
      <c r="J173" s="209">
        <f>H173/G173</f>
        <v>0.0303039504448426</v>
      </c>
      <c r="K173" s="183"/>
      <c r="L173" s="183"/>
      <c r="M173" s="183"/>
      <c r="N173" s="183"/>
      <c r="O173" s="183"/>
      <c r="P173" s="183"/>
      <c r="Q173" s="183"/>
      <c r="R173" s="183"/>
      <c r="S173" s="183"/>
      <c r="T173" s="183"/>
      <c r="U173" s="183"/>
      <c r="V173" s="183"/>
      <c r="W173" s="183"/>
      <c r="X173" s="183"/>
      <c r="Y173" s="183"/>
      <c r="Z173" s="184"/>
    </row>
    <row r="174" ht="19.15" customHeight="1">
      <c r="A174" s="230"/>
      <c r="B174" s="231"/>
      <c r="C174" s="231"/>
      <c r="D174" s="232"/>
      <c r="E174" s="232"/>
      <c r="F174" s="233"/>
      <c r="G174" s="231"/>
      <c r="H174" s="234"/>
      <c r="I174" s="188"/>
      <c r="J174" s="188"/>
      <c r="K174" s="189"/>
      <c r="L174" s="189"/>
      <c r="M174" s="189"/>
      <c r="N174" s="189"/>
      <c r="O174" s="189"/>
      <c r="P174" s="189"/>
      <c r="Q174" s="189"/>
      <c r="R174" s="189"/>
      <c r="S174" s="189"/>
      <c r="T174" s="189"/>
      <c r="U174" s="189"/>
      <c r="V174" s="189"/>
      <c r="W174" s="189"/>
      <c r="X174" s="189"/>
      <c r="Y174" s="189"/>
      <c r="Z174" s="189"/>
    </row>
    <row r="175" ht="19.15" customHeight="1">
      <c r="A175" t="s" s="138">
        <v>9116</v>
      </c>
      <c r="B175" s="149">
        <v>7</v>
      </c>
      <c r="C175" s="149">
        <v>1</v>
      </c>
      <c r="D175" t="s" s="205">
        <v>9275</v>
      </c>
      <c r="E175" t="s" s="205">
        <v>20</v>
      </c>
      <c r="F175" s="223">
        <v>26607</v>
      </c>
      <c r="G175" s="149">
        <v>27875</v>
      </c>
      <c r="H175" s="173">
        <f>SUM(G175-F175)</f>
        <v>1268</v>
      </c>
      <c r="I175" s="167">
        <f>H175/F175</f>
        <v>0.0476566317134589</v>
      </c>
      <c r="J175" s="167">
        <f>H175/G175</f>
        <v>0.0454887892376682</v>
      </c>
      <c r="K175" s="24"/>
      <c r="L175" s="24"/>
      <c r="M175" s="24"/>
      <c r="N175" s="24"/>
      <c r="O175" s="24"/>
      <c r="P175" s="24"/>
      <c r="Q175" s="24"/>
      <c r="R175" s="24"/>
      <c r="S175" s="24"/>
      <c r="T175" s="24"/>
      <c r="U175" s="24"/>
      <c r="V175" s="24"/>
      <c r="W175" s="24"/>
      <c r="X175" s="24"/>
      <c r="Y175" s="24"/>
      <c r="Z175" s="24"/>
    </row>
    <row r="176" ht="19.15" customHeight="1">
      <c r="A176" t="s" s="138">
        <v>9116</v>
      </c>
      <c r="B176" s="149">
        <v>7</v>
      </c>
      <c r="C176" s="149">
        <v>3</v>
      </c>
      <c r="D176" t="s" s="205">
        <v>9276</v>
      </c>
      <c r="E176" t="s" s="205">
        <v>84</v>
      </c>
      <c r="F176" s="223">
        <v>26309</v>
      </c>
      <c r="G176" s="149">
        <v>27648</v>
      </c>
      <c r="H176" s="173">
        <f>SUM(G176-F176)</f>
        <v>1339</v>
      </c>
      <c r="I176" s="167">
        <f>H176/F176</f>
        <v>0.0508951309437835</v>
      </c>
      <c r="J176" s="167">
        <f>H176/G176</f>
        <v>0.0484302662037037</v>
      </c>
      <c r="K176" s="24"/>
      <c r="L176" s="24"/>
      <c r="M176" s="24"/>
      <c r="N176" s="24"/>
      <c r="O176" s="24"/>
      <c r="P176" s="24"/>
      <c r="Q176" s="24"/>
      <c r="R176" s="24"/>
      <c r="S176" s="24"/>
      <c r="T176" s="24"/>
      <c r="U176" s="24"/>
      <c r="V176" s="24"/>
      <c r="W176" s="24"/>
      <c r="X176" s="24"/>
      <c r="Y176" s="24"/>
      <c r="Z176" s="24"/>
    </row>
    <row r="177" ht="19.15" customHeight="1">
      <c r="A177" t="s" s="138">
        <v>9116</v>
      </c>
      <c r="B177" s="149">
        <v>7</v>
      </c>
      <c r="C177" s="149">
        <v>13</v>
      </c>
      <c r="D177" t="s" s="205">
        <v>9277</v>
      </c>
      <c r="E177" t="s" s="205">
        <v>22</v>
      </c>
      <c r="F177" s="223">
        <v>18965</v>
      </c>
      <c r="G177" s="149">
        <v>19679</v>
      </c>
      <c r="H177" s="173">
        <f>SUM(G177-F177)</f>
        <v>714</v>
      </c>
      <c r="I177" s="167">
        <f>H177/F177</f>
        <v>0.0376482994990772</v>
      </c>
      <c r="J177" s="167">
        <f>H177/G177</f>
        <v>0.0362823314192794</v>
      </c>
      <c r="K177" s="24"/>
      <c r="L177" s="24"/>
      <c r="M177" s="24"/>
      <c r="N177" s="24"/>
      <c r="O177" s="24"/>
      <c r="P177" s="24"/>
      <c r="Q177" s="24"/>
      <c r="R177" s="24"/>
      <c r="S177" s="24"/>
      <c r="T177" s="24"/>
      <c r="U177" s="24"/>
      <c r="V177" s="24"/>
      <c r="W177" s="24"/>
      <c r="X177" s="24"/>
      <c r="Y177" s="24"/>
      <c r="Z177" s="24"/>
    </row>
    <row r="178" ht="19.15" customHeight="1">
      <c r="A178" t="s" s="138">
        <v>9116</v>
      </c>
      <c r="B178" s="149">
        <v>7</v>
      </c>
      <c r="C178" s="149">
        <v>7</v>
      </c>
      <c r="D178" t="s" s="205">
        <v>9278</v>
      </c>
      <c r="E178" t="s" s="205">
        <v>17</v>
      </c>
      <c r="F178" s="223">
        <v>5960</v>
      </c>
      <c r="G178" s="149">
        <v>6131</v>
      </c>
      <c r="H178" s="173">
        <f>SUM(G178-F178)</f>
        <v>171</v>
      </c>
      <c r="I178" s="167">
        <f>H178/F178</f>
        <v>0.0286912751677852</v>
      </c>
      <c r="J178" s="167">
        <f>H178/G178</f>
        <v>0.0278910455064427</v>
      </c>
      <c r="K178" s="24"/>
      <c r="L178" s="24"/>
      <c r="M178" s="24"/>
      <c r="N178" s="24"/>
      <c r="O178" s="24"/>
      <c r="P178" s="24"/>
      <c r="Q178" s="24"/>
      <c r="R178" s="24"/>
      <c r="S178" s="24"/>
      <c r="T178" s="24"/>
      <c r="U178" s="24"/>
      <c r="V178" s="24"/>
      <c r="W178" s="24"/>
      <c r="X178" s="24"/>
      <c r="Y178" s="24"/>
      <c r="Z178" s="24"/>
    </row>
    <row r="179" ht="19.15" customHeight="1">
      <c r="A179" t="s" s="138">
        <v>9116</v>
      </c>
      <c r="B179" s="149">
        <v>7</v>
      </c>
      <c r="C179" s="149">
        <v>18</v>
      </c>
      <c r="D179" t="s" s="205">
        <v>9279</v>
      </c>
      <c r="E179" t="s" s="205">
        <v>26</v>
      </c>
      <c r="F179" s="223">
        <v>3681</v>
      </c>
      <c r="G179" s="149">
        <v>3736</v>
      </c>
      <c r="H179" s="173">
        <f>SUM(G179-F179)</f>
        <v>55</v>
      </c>
      <c r="I179" s="167">
        <f>H179/F179</f>
        <v>0.0149415919587069</v>
      </c>
      <c r="J179" s="167">
        <f>H179/G179</f>
        <v>0.0147216274089936</v>
      </c>
      <c r="K179" s="24"/>
      <c r="L179" s="24"/>
      <c r="M179" s="24"/>
      <c r="N179" s="24"/>
      <c r="O179" s="24"/>
      <c r="P179" s="24"/>
      <c r="Q179" s="24"/>
      <c r="R179" s="24"/>
      <c r="S179" s="24"/>
      <c r="T179" s="24"/>
      <c r="U179" s="24"/>
      <c r="V179" s="24"/>
      <c r="W179" s="24"/>
      <c r="X179" s="24"/>
      <c r="Y179" s="24"/>
      <c r="Z179" s="24"/>
    </row>
    <row r="180" ht="19.15" customHeight="1">
      <c r="A180" t="s" s="138">
        <v>9116</v>
      </c>
      <c r="B180" s="149">
        <v>7</v>
      </c>
      <c r="C180" s="149">
        <v>25</v>
      </c>
      <c r="D180" t="s" s="205">
        <v>9280</v>
      </c>
      <c r="E180" t="s" s="205">
        <v>34</v>
      </c>
      <c r="F180" s="223">
        <v>2153</v>
      </c>
      <c r="G180" s="149">
        <v>2217</v>
      </c>
      <c r="H180" s="173">
        <f>SUM(G180-F180)</f>
        <v>64</v>
      </c>
      <c r="I180" s="167">
        <f>H180/F180</f>
        <v>0.0297259637714817</v>
      </c>
      <c r="J180" s="167">
        <f>H180/G180</f>
        <v>0.0288678394226432</v>
      </c>
      <c r="K180" s="24"/>
      <c r="L180" s="24"/>
      <c r="M180" s="24"/>
      <c r="N180" s="24"/>
      <c r="O180" s="24"/>
      <c r="P180" s="24"/>
      <c r="Q180" s="24"/>
      <c r="R180" s="24"/>
      <c r="S180" s="24"/>
      <c r="T180" s="24"/>
      <c r="U180" s="24"/>
      <c r="V180" s="24"/>
      <c r="W180" s="24"/>
      <c r="X180" s="24"/>
      <c r="Y180" s="24"/>
      <c r="Z180" s="24"/>
    </row>
    <row r="181" ht="19.15" customHeight="1">
      <c r="A181" t="s" s="138">
        <v>9116</v>
      </c>
      <c r="B181" s="149">
        <v>7</v>
      </c>
      <c r="C181" s="149">
        <v>10</v>
      </c>
      <c r="D181" t="s" s="205">
        <v>9281</v>
      </c>
      <c r="E181" t="s" s="205">
        <v>28</v>
      </c>
      <c r="F181" s="223">
        <v>1729</v>
      </c>
      <c r="G181" s="149">
        <v>1805</v>
      </c>
      <c r="H181" s="173">
        <f>SUM(G181-F181)</f>
        <v>76</v>
      </c>
      <c r="I181" s="167">
        <f>H181/F181</f>
        <v>0.043956043956044</v>
      </c>
      <c r="J181" s="167">
        <f>H181/G181</f>
        <v>0.0421052631578947</v>
      </c>
      <c r="K181" s="24"/>
      <c r="L181" s="24"/>
      <c r="M181" s="24"/>
      <c r="N181" s="24"/>
      <c r="O181" s="24"/>
      <c r="P181" s="24"/>
      <c r="Q181" s="24"/>
      <c r="R181" s="24"/>
      <c r="S181" s="24"/>
      <c r="T181" s="24"/>
      <c r="U181" s="24"/>
      <c r="V181" s="24"/>
      <c r="W181" s="24"/>
      <c r="X181" s="24"/>
      <c r="Y181" s="24"/>
      <c r="Z181" s="24"/>
    </row>
    <row r="182" ht="19.15" customHeight="1">
      <c r="A182" t="s" s="138">
        <v>9116</v>
      </c>
      <c r="B182" s="149">
        <v>7</v>
      </c>
      <c r="C182" s="149">
        <v>2</v>
      </c>
      <c r="D182" t="s" s="205">
        <v>9282</v>
      </c>
      <c r="E182" t="s" s="205">
        <v>38</v>
      </c>
      <c r="F182" s="223">
        <v>456</v>
      </c>
      <c r="G182" s="149">
        <v>478</v>
      </c>
      <c r="H182" s="173">
        <f>SUM(G182-F182)</f>
        <v>22</v>
      </c>
      <c r="I182" s="167">
        <f>H182/F182</f>
        <v>0.0482456140350877</v>
      </c>
      <c r="J182" s="167">
        <f>H182/G182</f>
        <v>0.0460251046025105</v>
      </c>
      <c r="K182" s="24"/>
      <c r="L182" s="24"/>
      <c r="M182" s="24"/>
      <c r="N182" s="24"/>
      <c r="O182" s="24"/>
      <c r="P182" s="24"/>
      <c r="Q182" s="24"/>
      <c r="R182" s="24"/>
      <c r="S182" s="24"/>
      <c r="T182" s="24"/>
      <c r="U182" s="24"/>
      <c r="V182" s="24"/>
      <c r="W182" s="24"/>
      <c r="X182" s="24"/>
      <c r="Y182" s="24"/>
      <c r="Z182" s="24"/>
    </row>
    <row r="183" ht="19.15" customHeight="1">
      <c r="A183" t="s" s="138">
        <v>9116</v>
      </c>
      <c r="B183" s="149">
        <v>7</v>
      </c>
      <c r="C183" s="149">
        <v>5</v>
      </c>
      <c r="D183" t="s" s="205">
        <v>9283</v>
      </c>
      <c r="E183" t="s" s="205">
        <v>110</v>
      </c>
      <c r="F183" s="223">
        <v>249</v>
      </c>
      <c r="G183" s="149">
        <v>254</v>
      </c>
      <c r="H183" s="173">
        <f>SUM(G183-F183)</f>
        <v>5</v>
      </c>
      <c r="I183" s="167">
        <f>H183/F183</f>
        <v>0.0200803212851406</v>
      </c>
      <c r="J183" s="167">
        <f>H183/G183</f>
        <v>0.0196850393700787</v>
      </c>
      <c r="K183" s="24"/>
      <c r="L183" s="24"/>
      <c r="M183" s="24"/>
      <c r="N183" s="24"/>
      <c r="O183" s="24"/>
      <c r="P183" s="24"/>
      <c r="Q183" s="24"/>
      <c r="R183" s="24"/>
      <c r="S183" s="24"/>
      <c r="T183" s="24"/>
      <c r="U183" s="24"/>
      <c r="V183" s="24"/>
      <c r="W183" s="24"/>
      <c r="X183" s="24"/>
      <c r="Y183" s="24"/>
      <c r="Z183" s="24"/>
    </row>
    <row r="184" ht="19.15" customHeight="1">
      <c r="A184" t="s" s="138">
        <v>9116</v>
      </c>
      <c r="B184" s="149">
        <v>7</v>
      </c>
      <c r="C184" s="149">
        <v>17</v>
      </c>
      <c r="D184" t="s" s="205">
        <v>9284</v>
      </c>
      <c r="E184" t="s" s="205">
        <v>48</v>
      </c>
      <c r="F184" s="223">
        <v>236</v>
      </c>
      <c r="G184" s="149">
        <v>243</v>
      </c>
      <c r="H184" s="173">
        <f>SUM(G184-F184)</f>
        <v>7</v>
      </c>
      <c r="I184" s="167">
        <f>H184/F184</f>
        <v>0.0296610169491525</v>
      </c>
      <c r="J184" s="167">
        <f>H184/G184</f>
        <v>0.0288065843621399</v>
      </c>
      <c r="K184" s="24"/>
      <c r="L184" s="24"/>
      <c r="M184" s="24"/>
      <c r="N184" s="24"/>
      <c r="O184" s="24"/>
      <c r="P184" s="24"/>
      <c r="Q184" s="24"/>
      <c r="R184" s="24"/>
      <c r="S184" s="24"/>
      <c r="T184" s="24"/>
      <c r="U184" s="24"/>
      <c r="V184" s="24"/>
      <c r="W184" s="24"/>
      <c r="X184" s="24"/>
      <c r="Y184" s="24"/>
      <c r="Z184" s="24"/>
    </row>
    <row r="185" ht="19.15" customHeight="1">
      <c r="A185" t="s" s="138">
        <v>9116</v>
      </c>
      <c r="B185" s="149">
        <v>7</v>
      </c>
      <c r="C185" s="149">
        <v>21</v>
      </c>
      <c r="D185" t="s" s="205">
        <v>9285</v>
      </c>
      <c r="E185" t="s" s="205">
        <v>72</v>
      </c>
      <c r="F185" s="223">
        <v>195</v>
      </c>
      <c r="G185" s="149">
        <v>207</v>
      </c>
      <c r="H185" s="173">
        <f>SUM(G185-F185)</f>
        <v>12</v>
      </c>
      <c r="I185" s="167">
        <f>H185/F185</f>
        <v>0.0615384615384615</v>
      </c>
      <c r="J185" s="167">
        <f>H185/G185</f>
        <v>0.0579710144927536</v>
      </c>
      <c r="K185" s="24"/>
      <c r="L185" s="24"/>
      <c r="M185" s="24"/>
      <c r="N185" s="24"/>
      <c r="O185" s="24"/>
      <c r="P185" s="24"/>
      <c r="Q185" s="24"/>
      <c r="R185" s="24"/>
      <c r="S185" s="24"/>
      <c r="T185" s="24"/>
      <c r="U185" s="24"/>
      <c r="V185" s="24"/>
      <c r="W185" s="24"/>
      <c r="X185" s="24"/>
      <c r="Y185" s="24"/>
      <c r="Z185" s="24"/>
    </row>
    <row r="186" ht="19.15" customHeight="1">
      <c r="A186" t="s" s="138">
        <v>9116</v>
      </c>
      <c r="B186" s="149">
        <v>7</v>
      </c>
      <c r="C186" s="149">
        <v>6</v>
      </c>
      <c r="D186" t="s" s="205">
        <v>9286</v>
      </c>
      <c r="E186" t="s" s="205">
        <v>101</v>
      </c>
      <c r="F186" s="223">
        <v>197</v>
      </c>
      <c r="G186" s="149">
        <v>204</v>
      </c>
      <c r="H186" s="173">
        <f>SUM(G186-F186)</f>
        <v>7</v>
      </c>
      <c r="I186" s="167">
        <f>H186/F186</f>
        <v>0.0355329949238579</v>
      </c>
      <c r="J186" s="167">
        <f>H186/G186</f>
        <v>0.0343137254901961</v>
      </c>
      <c r="K186" s="24"/>
      <c r="L186" s="24"/>
      <c r="M186" s="24"/>
      <c r="N186" s="24"/>
      <c r="O186" s="24"/>
      <c r="P186" s="24"/>
      <c r="Q186" s="24"/>
      <c r="R186" s="24"/>
      <c r="S186" s="24"/>
      <c r="T186" s="24"/>
      <c r="U186" s="24"/>
      <c r="V186" s="24"/>
      <c r="W186" s="24"/>
      <c r="X186" s="24"/>
      <c r="Y186" s="24"/>
      <c r="Z186" s="24"/>
    </row>
    <row r="187" ht="19.15" customHeight="1">
      <c r="A187" t="s" s="138">
        <v>9116</v>
      </c>
      <c r="B187" s="149">
        <v>7</v>
      </c>
      <c r="C187" s="149">
        <v>4</v>
      </c>
      <c r="D187" t="s" s="205">
        <v>9287</v>
      </c>
      <c r="E187" t="s" s="205">
        <v>76</v>
      </c>
      <c r="F187" s="223">
        <v>192</v>
      </c>
      <c r="G187" s="149">
        <v>196</v>
      </c>
      <c r="H187" s="173">
        <f>SUM(G187-F187)</f>
        <v>4</v>
      </c>
      <c r="I187" s="167">
        <f>H187/F187</f>
        <v>0.0208333333333333</v>
      </c>
      <c r="J187" s="167">
        <f>H187/G187</f>
        <v>0.0204081632653061</v>
      </c>
      <c r="K187" s="24"/>
      <c r="L187" s="24"/>
      <c r="M187" s="24"/>
      <c r="N187" s="24"/>
      <c r="O187" s="24"/>
      <c r="P187" s="24"/>
      <c r="Q187" s="24"/>
      <c r="R187" s="24"/>
      <c r="S187" s="24"/>
      <c r="T187" s="24"/>
      <c r="U187" s="24"/>
      <c r="V187" s="24"/>
      <c r="W187" s="24"/>
      <c r="X187" s="24"/>
      <c r="Y187" s="24"/>
      <c r="Z187" s="24"/>
    </row>
    <row r="188" ht="19.15" customHeight="1">
      <c r="A188" t="s" s="138">
        <v>9116</v>
      </c>
      <c r="B188" s="149">
        <v>7</v>
      </c>
      <c r="C188" s="149">
        <v>11</v>
      </c>
      <c r="D188" t="s" s="205">
        <v>9288</v>
      </c>
      <c r="E188" t="s" s="205">
        <v>30</v>
      </c>
      <c r="F188" s="223">
        <v>133</v>
      </c>
      <c r="G188" s="149">
        <v>144</v>
      </c>
      <c r="H188" s="173">
        <f>SUM(G188-F188)</f>
        <v>11</v>
      </c>
      <c r="I188" s="167">
        <f>H188/F188</f>
        <v>0.0827067669172932</v>
      </c>
      <c r="J188" s="167">
        <f>H188/G188</f>
        <v>0.0763888888888889</v>
      </c>
      <c r="K188" s="24"/>
      <c r="L188" s="24"/>
      <c r="M188" s="24"/>
      <c r="N188" s="24"/>
      <c r="O188" s="24"/>
      <c r="P188" s="24"/>
      <c r="Q188" s="24"/>
      <c r="R188" s="24"/>
      <c r="S188" s="24"/>
      <c r="T188" s="24"/>
      <c r="U188" s="24"/>
      <c r="V188" s="24"/>
      <c r="W188" s="24"/>
      <c r="X188" s="24"/>
      <c r="Y188" s="24"/>
      <c r="Z188" s="24"/>
    </row>
    <row r="189" ht="19.15" customHeight="1">
      <c r="A189" t="s" s="138">
        <v>9116</v>
      </c>
      <c r="B189" s="149">
        <v>7</v>
      </c>
      <c r="C189" s="149">
        <v>15</v>
      </c>
      <c r="D189" t="s" s="205">
        <v>9289</v>
      </c>
      <c r="E189" t="s" s="205">
        <v>36</v>
      </c>
      <c r="F189" s="223">
        <v>125</v>
      </c>
      <c r="G189" s="149">
        <v>127</v>
      </c>
      <c r="H189" s="173">
        <f>SUM(G189-F189)</f>
        <v>2</v>
      </c>
      <c r="I189" s="167">
        <f>H189/F189</f>
        <v>0.016</v>
      </c>
      <c r="J189" s="167">
        <f>H189/G189</f>
        <v>0.015748031496063</v>
      </c>
      <c r="K189" s="24"/>
      <c r="L189" s="24"/>
      <c r="M189" s="24"/>
      <c r="N189" s="24"/>
      <c r="O189" s="24"/>
      <c r="P189" s="24"/>
      <c r="Q189" s="24"/>
      <c r="R189" s="24"/>
      <c r="S189" s="24"/>
      <c r="T189" s="24"/>
      <c r="U189" s="24"/>
      <c r="V189" s="24"/>
      <c r="W189" s="24"/>
      <c r="X189" s="24"/>
      <c r="Y189" s="24"/>
      <c r="Z189" s="24"/>
    </row>
    <row r="190" ht="19.15" customHeight="1">
      <c r="A190" t="s" s="138">
        <v>9116</v>
      </c>
      <c r="B190" s="149">
        <v>7</v>
      </c>
      <c r="C190" s="149">
        <v>8</v>
      </c>
      <c r="D190" t="s" s="205">
        <v>9290</v>
      </c>
      <c r="E190" t="s" s="205">
        <v>44</v>
      </c>
      <c r="F190" s="223">
        <v>85</v>
      </c>
      <c r="G190" s="149">
        <v>87</v>
      </c>
      <c r="H190" s="173">
        <f>SUM(G190-F190)</f>
        <v>2</v>
      </c>
      <c r="I190" s="167">
        <f>H190/F190</f>
        <v>0.0235294117647059</v>
      </c>
      <c r="J190" s="167">
        <f>H190/G190</f>
        <v>0.0229885057471264</v>
      </c>
      <c r="K190" s="24"/>
      <c r="L190" s="24"/>
      <c r="M190" s="24"/>
      <c r="N190" s="24"/>
      <c r="O190" s="24"/>
      <c r="P190" s="24"/>
      <c r="Q190" s="24"/>
      <c r="R190" s="24"/>
      <c r="S190" s="24"/>
      <c r="T190" s="24"/>
      <c r="U190" s="24"/>
      <c r="V190" s="24"/>
      <c r="W190" s="24"/>
      <c r="X190" s="24"/>
      <c r="Y190" s="24"/>
      <c r="Z190" s="24"/>
    </row>
    <row r="191" ht="19.15" customHeight="1">
      <c r="A191" t="s" s="138">
        <v>9116</v>
      </c>
      <c r="B191" s="149">
        <v>7</v>
      </c>
      <c r="C191" s="149">
        <v>12</v>
      </c>
      <c r="D191" t="s" s="205">
        <v>9291</v>
      </c>
      <c r="E191" t="s" s="205">
        <v>60</v>
      </c>
      <c r="F191" s="223">
        <v>82</v>
      </c>
      <c r="G191" s="149">
        <v>85</v>
      </c>
      <c r="H191" s="173">
        <f>SUM(G191-F191)</f>
        <v>3</v>
      </c>
      <c r="I191" s="167">
        <f>H191/F191</f>
        <v>0.0365853658536585</v>
      </c>
      <c r="J191" s="167">
        <f>H191/G191</f>
        <v>0.0352941176470588</v>
      </c>
      <c r="K191" s="24"/>
      <c r="L191" s="24"/>
      <c r="M191" s="24"/>
      <c r="N191" s="24"/>
      <c r="O191" s="24"/>
      <c r="P191" s="24"/>
      <c r="Q191" s="24"/>
      <c r="R191" s="24"/>
      <c r="S191" s="24"/>
      <c r="T191" s="24"/>
      <c r="U191" s="24"/>
      <c r="V191" s="24"/>
      <c r="W191" s="24"/>
      <c r="X191" s="24"/>
      <c r="Y191" s="24"/>
      <c r="Z191" s="24"/>
    </row>
    <row r="192" ht="19.15" customHeight="1">
      <c r="A192" t="s" s="138">
        <v>9116</v>
      </c>
      <c r="B192" s="149">
        <v>7</v>
      </c>
      <c r="C192" s="149">
        <v>23</v>
      </c>
      <c r="D192" t="s" s="205">
        <v>9292</v>
      </c>
      <c r="E192" t="s" s="205">
        <v>281</v>
      </c>
      <c r="F192" s="223">
        <v>72</v>
      </c>
      <c r="G192" s="149">
        <v>75</v>
      </c>
      <c r="H192" s="173">
        <f>SUM(G192-F192)</f>
        <v>3</v>
      </c>
      <c r="I192" s="167">
        <f>H192/F192</f>
        <v>0.0416666666666667</v>
      </c>
      <c r="J192" s="167">
        <f>H192/G192</f>
        <v>0.04</v>
      </c>
      <c r="K192" s="24"/>
      <c r="L192" s="24"/>
      <c r="M192" s="24"/>
      <c r="N192" s="24"/>
      <c r="O192" s="24"/>
      <c r="P192" s="24"/>
      <c r="Q192" s="24"/>
      <c r="R192" s="24"/>
      <c r="S192" s="24"/>
      <c r="T192" s="24"/>
      <c r="U192" s="24"/>
      <c r="V192" s="24"/>
      <c r="W192" s="24"/>
      <c r="X192" s="24"/>
      <c r="Y192" s="24"/>
      <c r="Z192" s="24"/>
    </row>
    <row r="193" ht="19.15" customHeight="1">
      <c r="A193" t="s" s="138">
        <v>9116</v>
      </c>
      <c r="B193" s="149">
        <v>7</v>
      </c>
      <c r="C193" s="149">
        <v>20</v>
      </c>
      <c r="D193" t="s" s="205">
        <v>9293</v>
      </c>
      <c r="E193" t="s" s="205">
        <v>52</v>
      </c>
      <c r="F193" s="223">
        <v>60</v>
      </c>
      <c r="G193" s="149">
        <v>62</v>
      </c>
      <c r="H193" s="173">
        <f>SUM(G193-F193)</f>
        <v>2</v>
      </c>
      <c r="I193" s="167">
        <f>H193/F193</f>
        <v>0.0333333333333333</v>
      </c>
      <c r="J193" s="167">
        <f>H193/G193</f>
        <v>0.032258064516129</v>
      </c>
      <c r="K193" s="24"/>
      <c r="L193" s="24"/>
      <c r="M193" s="24"/>
      <c r="N193" s="24"/>
      <c r="O193" s="24"/>
      <c r="P193" s="24"/>
      <c r="Q193" s="24"/>
      <c r="R193" s="24"/>
      <c r="S193" s="24"/>
      <c r="T193" s="24"/>
      <c r="U193" s="24"/>
      <c r="V193" s="24"/>
      <c r="W193" s="24"/>
      <c r="X193" s="24"/>
      <c r="Y193" s="24"/>
      <c r="Z193" s="24"/>
    </row>
    <row r="194" ht="19.15" customHeight="1">
      <c r="A194" t="s" s="138">
        <v>9116</v>
      </c>
      <c r="B194" s="149">
        <v>7</v>
      </c>
      <c r="C194" s="149">
        <v>9</v>
      </c>
      <c r="D194" t="s" s="205">
        <v>9294</v>
      </c>
      <c r="E194" t="s" s="205">
        <v>66</v>
      </c>
      <c r="F194" s="223">
        <v>54</v>
      </c>
      <c r="G194" s="149">
        <v>57</v>
      </c>
      <c r="H194" s="173">
        <f>SUM(G194-F194)</f>
        <v>3</v>
      </c>
      <c r="I194" s="167">
        <f>H194/F194</f>
        <v>0.0555555555555556</v>
      </c>
      <c r="J194" s="167">
        <f>H194/G194</f>
        <v>0.0526315789473684</v>
      </c>
      <c r="K194" s="24"/>
      <c r="L194" s="24"/>
      <c r="M194" s="24"/>
      <c r="N194" s="24"/>
      <c r="O194" s="24"/>
      <c r="P194" s="24"/>
      <c r="Q194" s="24"/>
      <c r="R194" s="24"/>
      <c r="S194" s="24"/>
      <c r="T194" s="24"/>
      <c r="U194" s="24"/>
      <c r="V194" s="24"/>
      <c r="W194" s="24"/>
      <c r="X194" s="24"/>
      <c r="Y194" s="24"/>
      <c r="Z194" s="24"/>
    </row>
    <row r="195" ht="19.15" customHeight="1">
      <c r="A195" t="s" s="138">
        <v>9116</v>
      </c>
      <c r="B195" s="149">
        <v>7</v>
      </c>
      <c r="C195" s="149">
        <v>16</v>
      </c>
      <c r="D195" t="s" s="205">
        <v>9295</v>
      </c>
      <c r="E195" t="s" s="205">
        <v>64</v>
      </c>
      <c r="F195" s="223">
        <v>57</v>
      </c>
      <c r="G195" s="149">
        <v>57</v>
      </c>
      <c r="H195" s="173">
        <f>SUM(G195-F195)</f>
        <v>0</v>
      </c>
      <c r="I195" s="167">
        <f>H195/F195</f>
        <v>0</v>
      </c>
      <c r="J195" s="167">
        <f>H195/G195</f>
        <v>0</v>
      </c>
      <c r="K195" s="24"/>
      <c r="L195" s="24"/>
      <c r="M195" s="24"/>
      <c r="N195" s="24"/>
      <c r="O195" s="24"/>
      <c r="P195" s="24"/>
      <c r="Q195" s="24"/>
      <c r="R195" s="24"/>
      <c r="S195" s="24"/>
      <c r="T195" s="24"/>
      <c r="U195" s="24"/>
      <c r="V195" s="24"/>
      <c r="W195" s="24"/>
      <c r="X195" s="24"/>
      <c r="Y195" s="24"/>
      <c r="Z195" s="24"/>
    </row>
    <row r="196" ht="19.15" customHeight="1">
      <c r="A196" t="s" s="138">
        <v>9116</v>
      </c>
      <c r="B196" s="149">
        <v>7</v>
      </c>
      <c r="C196" s="149">
        <v>14</v>
      </c>
      <c r="D196" t="s" s="205">
        <v>9296</v>
      </c>
      <c r="E196" t="s" s="205">
        <v>40</v>
      </c>
      <c r="F196" s="223">
        <v>53</v>
      </c>
      <c r="G196" s="149">
        <v>56</v>
      </c>
      <c r="H196" s="173">
        <f>SUM(G196-F196)</f>
        <v>3</v>
      </c>
      <c r="I196" s="167">
        <f>H196/F196</f>
        <v>0.0566037735849057</v>
      </c>
      <c r="J196" s="167">
        <f>H196/G196</f>
        <v>0.0535714285714286</v>
      </c>
      <c r="K196" s="24"/>
      <c r="L196" s="24"/>
      <c r="M196" s="24"/>
      <c r="N196" s="24"/>
      <c r="O196" s="24"/>
      <c r="P196" s="24"/>
      <c r="Q196" s="24"/>
      <c r="R196" s="24"/>
      <c r="S196" s="24"/>
      <c r="T196" s="24"/>
      <c r="U196" s="24"/>
      <c r="V196" s="24"/>
      <c r="W196" s="24"/>
      <c r="X196" s="24"/>
      <c r="Y196" s="24"/>
      <c r="Z196" s="24"/>
    </row>
    <row r="197" ht="19.15" customHeight="1">
      <c r="A197" t="s" s="138">
        <v>9116</v>
      </c>
      <c r="B197" s="149">
        <v>7</v>
      </c>
      <c r="C197" s="149">
        <v>27</v>
      </c>
      <c r="D197" t="s" s="205">
        <v>9297</v>
      </c>
      <c r="E197" t="s" s="205">
        <v>375</v>
      </c>
      <c r="F197" s="223">
        <v>46</v>
      </c>
      <c r="G197" s="149">
        <v>46</v>
      </c>
      <c r="H197" s="173">
        <f>SUM(G197-F197)</f>
        <v>0</v>
      </c>
      <c r="I197" s="167">
        <f>H197/F197</f>
        <v>0</v>
      </c>
      <c r="J197" s="167">
        <f>H197/G197</f>
        <v>0</v>
      </c>
      <c r="K197" s="24"/>
      <c r="L197" s="24"/>
      <c r="M197" s="24"/>
      <c r="N197" s="24"/>
      <c r="O197" s="24"/>
      <c r="P197" s="24"/>
      <c r="Q197" s="24"/>
      <c r="R197" s="24"/>
      <c r="S197" s="24"/>
      <c r="T197" s="24"/>
      <c r="U197" s="24"/>
      <c r="V197" s="24"/>
      <c r="W197" s="24"/>
      <c r="X197" s="24"/>
      <c r="Y197" s="24"/>
      <c r="Z197" s="24"/>
    </row>
    <row r="198" ht="19.15" customHeight="1">
      <c r="A198" t="s" s="138">
        <v>9116</v>
      </c>
      <c r="B198" s="149">
        <v>7</v>
      </c>
      <c r="C198" s="149">
        <v>22</v>
      </c>
      <c r="D198" t="s" s="205">
        <v>9298</v>
      </c>
      <c r="E198" t="s" s="205">
        <v>119</v>
      </c>
      <c r="F198" s="223">
        <v>38</v>
      </c>
      <c r="G198" s="149">
        <v>39</v>
      </c>
      <c r="H198" s="173">
        <f>SUM(G198-F198)</f>
        <v>1</v>
      </c>
      <c r="I198" s="167">
        <f>H198/F198</f>
        <v>0.0263157894736842</v>
      </c>
      <c r="J198" s="167">
        <f>H198/G198</f>
        <v>0.0256410256410256</v>
      </c>
      <c r="K198" s="24"/>
      <c r="L198" s="24"/>
      <c r="M198" s="24"/>
      <c r="N198" s="24"/>
      <c r="O198" s="24"/>
      <c r="P198" s="24"/>
      <c r="Q198" s="24"/>
      <c r="R198" s="24"/>
      <c r="S198" s="24"/>
      <c r="T198" s="24"/>
      <c r="U198" s="24"/>
      <c r="V198" s="24"/>
      <c r="W198" s="24"/>
      <c r="X198" s="24"/>
      <c r="Y198" s="24"/>
      <c r="Z198" s="24"/>
    </row>
    <row r="199" ht="19.15" customHeight="1">
      <c r="A199" t="s" s="138">
        <v>9116</v>
      </c>
      <c r="B199" s="149">
        <v>7</v>
      </c>
      <c r="C199" s="149">
        <v>19</v>
      </c>
      <c r="D199" t="s" s="205">
        <v>9299</v>
      </c>
      <c r="E199" t="s" s="205">
        <v>74</v>
      </c>
      <c r="F199" s="223">
        <v>30</v>
      </c>
      <c r="G199" s="149">
        <v>32</v>
      </c>
      <c r="H199" s="173">
        <f>SUM(G199-F199)</f>
        <v>2</v>
      </c>
      <c r="I199" s="167">
        <f>H199/F199</f>
        <v>0.06666666666666669</v>
      </c>
      <c r="J199" s="167">
        <f>H199/G199</f>
        <v>0.0625</v>
      </c>
      <c r="K199" s="24"/>
      <c r="L199" s="24"/>
      <c r="M199" s="24"/>
      <c r="N199" s="24"/>
      <c r="O199" s="24"/>
      <c r="P199" s="24"/>
      <c r="Q199" s="24"/>
      <c r="R199" s="24"/>
      <c r="S199" s="24"/>
      <c r="T199" s="24"/>
      <c r="U199" s="24"/>
      <c r="V199" s="24"/>
      <c r="W199" s="24"/>
      <c r="X199" s="24"/>
      <c r="Y199" s="24"/>
      <c r="Z199" s="24"/>
    </row>
    <row r="200" ht="19.15" customHeight="1">
      <c r="A200" t="s" s="138">
        <v>9116</v>
      </c>
      <c r="B200" s="149">
        <v>7</v>
      </c>
      <c r="C200" s="149">
        <v>24</v>
      </c>
      <c r="D200" t="s" s="205">
        <v>9300</v>
      </c>
      <c r="E200" t="s" s="205">
        <v>153</v>
      </c>
      <c r="F200" s="223">
        <v>17</v>
      </c>
      <c r="G200" s="149">
        <v>18</v>
      </c>
      <c r="H200" s="173">
        <f>SUM(G200-F200)</f>
        <v>1</v>
      </c>
      <c r="I200" s="167">
        <f>H200/F200</f>
        <v>0.0588235294117647</v>
      </c>
      <c r="J200" s="167">
        <f>H200/G200</f>
        <v>0.0555555555555556</v>
      </c>
      <c r="K200" s="24"/>
      <c r="L200" s="24"/>
      <c r="M200" s="24"/>
      <c r="N200" s="24"/>
      <c r="O200" s="24"/>
      <c r="P200" s="24"/>
      <c r="Q200" s="24"/>
      <c r="R200" s="24"/>
      <c r="S200" s="24"/>
      <c r="T200" s="24"/>
      <c r="U200" s="24"/>
      <c r="V200" s="24"/>
      <c r="W200" s="24"/>
      <c r="X200" s="24"/>
      <c r="Y200" s="24"/>
      <c r="Z200" s="24"/>
    </row>
    <row r="201" ht="19.15" customHeight="1">
      <c r="A201" t="s" s="138">
        <v>9116</v>
      </c>
      <c r="B201" s="149">
        <v>7</v>
      </c>
      <c r="C201" s="149">
        <v>26</v>
      </c>
      <c r="D201" t="s" s="205">
        <v>9301</v>
      </c>
      <c r="E201" t="s" s="205">
        <v>68</v>
      </c>
      <c r="F201" s="223">
        <v>16</v>
      </c>
      <c r="G201" s="149">
        <v>16</v>
      </c>
      <c r="H201" s="206">
        <f>SUM(G201-F201)</f>
        <v>0</v>
      </c>
      <c r="I201" s="208">
        <f>H201/F201</f>
        <v>0</v>
      </c>
      <c r="J201" s="208">
        <f>H201/G201</f>
        <v>0</v>
      </c>
      <c r="K201" s="174"/>
      <c r="L201" s="174"/>
      <c r="M201" s="174"/>
      <c r="N201" s="174"/>
      <c r="O201" s="174"/>
      <c r="P201" s="174"/>
      <c r="Q201" s="174"/>
      <c r="R201" s="174"/>
      <c r="S201" s="174"/>
      <c r="T201" s="174"/>
      <c r="U201" s="174"/>
      <c r="V201" s="174"/>
      <c r="W201" s="174"/>
      <c r="X201" s="174"/>
      <c r="Y201" s="174"/>
      <c r="Z201" s="174"/>
    </row>
    <row r="202" ht="13.65" customHeight="1">
      <c r="A202" s="192"/>
      <c r="B202" s="183"/>
      <c r="C202" s="183"/>
      <c r="D202" s="183"/>
      <c r="E202" s="183"/>
      <c r="F202" s="194">
        <f>SUM(F175:F201)</f>
        <v>87797</v>
      </c>
      <c r="G202" s="194">
        <f>SUM(G175:G201)</f>
        <v>91574</v>
      </c>
      <c r="H202" s="194">
        <f>SUM(H175:H201)</f>
        <v>3777</v>
      </c>
      <c r="I202" s="209">
        <f>H202/F202</f>
        <v>0.0430196931558026</v>
      </c>
      <c r="J202" s="209">
        <f>H202/G202</f>
        <v>0.0412453316443532</v>
      </c>
      <c r="K202" s="183"/>
      <c r="L202" s="183"/>
      <c r="M202" s="183"/>
      <c r="N202" s="183"/>
      <c r="O202" s="183"/>
      <c r="P202" s="183"/>
      <c r="Q202" s="183"/>
      <c r="R202" s="183"/>
      <c r="S202" s="183"/>
      <c r="T202" s="183"/>
      <c r="U202" s="183"/>
      <c r="V202" s="183"/>
      <c r="W202" s="183"/>
      <c r="X202" s="183"/>
      <c r="Y202" s="183"/>
      <c r="Z202" s="184"/>
    </row>
    <row r="203" ht="13.65" customHeight="1">
      <c r="A203" s="195"/>
      <c r="B203" s="195"/>
      <c r="C203" s="195"/>
      <c r="D203" s="195"/>
      <c r="E203" s="195"/>
      <c r="F203" s="195"/>
      <c r="G203" s="195"/>
      <c r="H203" s="195"/>
      <c r="I203" s="214">
        <f>H203/F203</f>
      </c>
      <c r="J203" s="214">
        <f>H203/G203</f>
      </c>
      <c r="K203" s="195"/>
      <c r="L203" s="195"/>
      <c r="M203" s="195"/>
      <c r="N203" s="195"/>
      <c r="O203" s="195"/>
      <c r="P203" s="195"/>
      <c r="Q203" s="195"/>
      <c r="R203" s="195"/>
      <c r="S203" s="195"/>
      <c r="T203" s="195"/>
      <c r="U203" s="195"/>
      <c r="V203" s="195"/>
      <c r="W203" s="195"/>
      <c r="X203" s="195"/>
      <c r="Y203" s="195"/>
      <c r="Z203" s="195"/>
    </row>
    <row r="204" ht="13.65" customHeight="1">
      <c r="A204" s="215"/>
      <c r="B204" s="216"/>
      <c r="C204" s="216"/>
      <c r="D204" s="216"/>
      <c r="E204" s="216"/>
      <c r="F204" s="218">
        <f>SUM(F202,F173,F148,F118,F89,F60,F30)</f>
        <v>706423</v>
      </c>
      <c r="G204" s="218">
        <f>SUM(G202,G173,G148,G118,G89,G60,G30)</f>
        <v>742780</v>
      </c>
      <c r="H204" s="218">
        <f>SUM(H202,H173,H148,H118,H89,H60,H30)</f>
        <v>36357</v>
      </c>
      <c r="I204" s="219">
        <f>H204/F204</f>
        <v>0.0514663310792542</v>
      </c>
      <c r="J204" s="219">
        <f>H204/G204</f>
        <v>0.0489471983629069</v>
      </c>
      <c r="K204" s="216"/>
      <c r="L204" s="216"/>
      <c r="M204" s="216"/>
      <c r="N204" s="216"/>
      <c r="O204" s="216"/>
      <c r="P204" s="216"/>
      <c r="Q204" s="216"/>
      <c r="R204" s="216"/>
      <c r="S204" s="216"/>
      <c r="T204" s="216"/>
      <c r="U204" s="216"/>
      <c r="V204" s="216"/>
      <c r="W204" s="216"/>
      <c r="X204" s="216"/>
      <c r="Y204" s="216"/>
      <c r="Z204"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64.xml><?xml version="1.0" encoding="utf-8"?>
<worksheet xmlns:r="http://schemas.openxmlformats.org/officeDocument/2006/relationships" xmlns="http://schemas.openxmlformats.org/spreadsheetml/2006/main">
  <sheetPr>
    <pageSetUpPr fitToPage="1"/>
  </sheetPr>
  <dimension ref="A1:Z29"/>
  <sheetViews>
    <sheetView workbookViewId="0" showGridLines="0" defaultGridColor="1"/>
  </sheetViews>
  <sheetFormatPr defaultColWidth="14.5" defaultRowHeight="15.75" customHeight="1" outlineLevelRow="0" outlineLevelCol="0"/>
  <cols>
    <col min="1" max="1" width="14.5" style="364" customWidth="1"/>
    <col min="2" max="3" width="10.5" style="364" customWidth="1"/>
    <col min="4" max="4" width="28.3516" style="364" customWidth="1"/>
    <col min="5" max="5" width="22.3516" style="364" customWidth="1"/>
    <col min="6" max="26" width="14.5" style="364" customWidth="1"/>
    <col min="27" max="256" width="14.5" style="364"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9305</v>
      </c>
      <c r="B2" s="149">
        <v>1</v>
      </c>
      <c r="C2" s="149">
        <v>12</v>
      </c>
      <c r="D2" t="s" s="205">
        <v>9306</v>
      </c>
      <c r="E2" t="s" s="205">
        <v>17</v>
      </c>
      <c r="F2" s="223">
        <v>25714</v>
      </c>
      <c r="G2" s="149">
        <v>26718</v>
      </c>
      <c r="H2" s="173">
        <f>SUM(G2-F2)</f>
        <v>1004</v>
      </c>
      <c r="I2" s="167">
        <f>H2/F2</f>
        <v>0.0390448782764253</v>
      </c>
      <c r="J2" s="167">
        <f>H2/G2</f>
        <v>0.0375776629987274</v>
      </c>
      <c r="K2" s="24"/>
      <c r="L2" s="24"/>
      <c r="M2" s="24"/>
      <c r="N2" s="24"/>
      <c r="O2" s="24"/>
      <c r="P2" s="24"/>
      <c r="Q2" s="24"/>
      <c r="R2" s="24"/>
      <c r="S2" s="24"/>
      <c r="T2" s="24"/>
      <c r="U2" s="24"/>
      <c r="V2" s="24"/>
      <c r="W2" s="24"/>
      <c r="X2" s="24"/>
      <c r="Y2" s="24"/>
      <c r="Z2" s="24"/>
    </row>
    <row r="3" ht="19.15" customHeight="1">
      <c r="A3" t="s" s="138">
        <v>9305</v>
      </c>
      <c r="B3" s="149">
        <v>1</v>
      </c>
      <c r="C3" s="149">
        <v>5</v>
      </c>
      <c r="D3" t="s" s="205">
        <v>9307</v>
      </c>
      <c r="E3" t="s" s="205">
        <v>20</v>
      </c>
      <c r="F3" s="223">
        <v>20517</v>
      </c>
      <c r="G3" s="149">
        <v>21868</v>
      </c>
      <c r="H3" s="173">
        <f>SUM(G3-F3)</f>
        <v>1351</v>
      </c>
      <c r="I3" s="167">
        <f>H3/F3</f>
        <v>0.06584783350392361</v>
      </c>
      <c r="J3" s="167">
        <f>H3/G3</f>
        <v>0.0617797695262484</v>
      </c>
      <c r="K3" s="24"/>
      <c r="L3" s="24"/>
      <c r="M3" s="24"/>
      <c r="N3" s="24"/>
      <c r="O3" s="24"/>
      <c r="P3" s="24"/>
      <c r="Q3" s="24"/>
      <c r="R3" s="24"/>
      <c r="S3" s="24"/>
      <c r="T3" s="24"/>
      <c r="U3" s="24"/>
      <c r="V3" s="24"/>
      <c r="W3" s="24"/>
      <c r="X3" s="24"/>
      <c r="Y3" s="24"/>
      <c r="Z3" s="24"/>
    </row>
    <row r="4" ht="19.15" customHeight="1">
      <c r="A4" t="s" s="138">
        <v>9305</v>
      </c>
      <c r="B4" s="149">
        <v>1</v>
      </c>
      <c r="C4" s="149">
        <v>8</v>
      </c>
      <c r="D4" t="s" s="205">
        <v>9308</v>
      </c>
      <c r="E4" t="s" s="205">
        <v>22</v>
      </c>
      <c r="F4" s="223">
        <v>16529</v>
      </c>
      <c r="G4" s="149">
        <v>17268</v>
      </c>
      <c r="H4" s="173">
        <f>SUM(G4-F4)</f>
        <v>739</v>
      </c>
      <c r="I4" s="167">
        <f>H4/F4</f>
        <v>0.0447092988081554</v>
      </c>
      <c r="J4" s="167">
        <f>H4/G4</f>
        <v>0.0427959230947417</v>
      </c>
      <c r="K4" s="24"/>
      <c r="L4" s="24"/>
      <c r="M4" s="24"/>
      <c r="N4" s="24"/>
      <c r="O4" s="24"/>
      <c r="P4" s="24"/>
      <c r="Q4" s="24"/>
      <c r="R4" s="24"/>
      <c r="S4" s="24"/>
      <c r="T4" s="24"/>
      <c r="U4" s="24"/>
      <c r="V4" s="24"/>
      <c r="W4" s="24"/>
      <c r="X4" s="24"/>
      <c r="Y4" s="24"/>
      <c r="Z4" s="24"/>
    </row>
    <row r="5" ht="19.15" customHeight="1">
      <c r="A5" t="s" s="138">
        <v>9305</v>
      </c>
      <c r="B5" s="149">
        <v>1</v>
      </c>
      <c r="C5" s="149">
        <v>14</v>
      </c>
      <c r="D5" t="s" s="205">
        <v>9309</v>
      </c>
      <c r="E5" t="s" s="205">
        <v>84</v>
      </c>
      <c r="F5" s="223">
        <v>12050</v>
      </c>
      <c r="G5" s="149">
        <v>12641</v>
      </c>
      <c r="H5" s="173">
        <f>SUM(G5-F5)</f>
        <v>591</v>
      </c>
      <c r="I5" s="167">
        <f>H5/F5</f>
        <v>0.049045643153527</v>
      </c>
      <c r="J5" s="167">
        <f>H5/G5</f>
        <v>0.046752630329879</v>
      </c>
      <c r="K5" s="24"/>
      <c r="L5" s="24"/>
      <c r="M5" s="24"/>
      <c r="N5" s="24"/>
      <c r="O5" s="24"/>
      <c r="P5" s="24"/>
      <c r="Q5" s="24"/>
      <c r="R5" s="24"/>
      <c r="S5" s="24"/>
      <c r="T5" s="24"/>
      <c r="U5" s="24"/>
      <c r="V5" s="24"/>
      <c r="W5" s="24"/>
      <c r="X5" s="24"/>
      <c r="Y5" s="24"/>
      <c r="Z5" s="24"/>
    </row>
    <row r="6" ht="19.15" customHeight="1">
      <c r="A6" t="s" s="138">
        <v>9305</v>
      </c>
      <c r="B6" s="149">
        <v>1</v>
      </c>
      <c r="C6" s="149">
        <v>10</v>
      </c>
      <c r="D6" t="s" s="205">
        <v>9310</v>
      </c>
      <c r="E6" t="s" s="205">
        <v>26</v>
      </c>
      <c r="F6" s="223">
        <v>11499</v>
      </c>
      <c r="G6" s="149">
        <v>11951</v>
      </c>
      <c r="H6" s="173">
        <f>SUM(G6-F6)</f>
        <v>452</v>
      </c>
      <c r="I6" s="167">
        <f>H6/F6</f>
        <v>0.0393077658926863</v>
      </c>
      <c r="J6" s="167">
        <f>H6/G6</f>
        <v>0.0378211028365827</v>
      </c>
      <c r="K6" s="24"/>
      <c r="L6" s="24"/>
      <c r="M6" s="24"/>
      <c r="N6" s="24"/>
      <c r="O6" s="24"/>
      <c r="P6" s="24"/>
      <c r="Q6" s="24"/>
      <c r="R6" s="24"/>
      <c r="S6" s="24"/>
      <c r="T6" s="24"/>
      <c r="U6" s="24"/>
      <c r="V6" s="24"/>
      <c r="W6" s="24"/>
      <c r="X6" s="24"/>
      <c r="Y6" s="24"/>
      <c r="Z6" s="24"/>
    </row>
    <row r="7" ht="19.15" customHeight="1">
      <c r="A7" t="s" s="138">
        <v>9305</v>
      </c>
      <c r="B7" s="149">
        <v>1</v>
      </c>
      <c r="C7" s="149">
        <v>4</v>
      </c>
      <c r="D7" t="s" s="205">
        <v>9311</v>
      </c>
      <c r="E7" t="s" s="205">
        <v>36</v>
      </c>
      <c r="F7" s="223">
        <v>5787</v>
      </c>
      <c r="G7" s="149">
        <v>6270</v>
      </c>
      <c r="H7" s="173">
        <f>SUM(G7-F7)</f>
        <v>483</v>
      </c>
      <c r="I7" s="167">
        <f>H7/F7</f>
        <v>0.0834629341627786</v>
      </c>
      <c r="J7" s="167">
        <f>H7/G7</f>
        <v>0.0770334928229665</v>
      </c>
      <c r="K7" s="24"/>
      <c r="L7" s="24"/>
      <c r="M7" s="24"/>
      <c r="N7" s="24"/>
      <c r="O7" s="24"/>
      <c r="P7" s="24"/>
      <c r="Q7" s="24"/>
      <c r="R7" s="24"/>
      <c r="S7" s="24"/>
      <c r="T7" s="24"/>
      <c r="U7" s="24"/>
      <c r="V7" s="24"/>
      <c r="W7" s="24"/>
      <c r="X7" s="24"/>
      <c r="Y7" s="24"/>
      <c r="Z7" s="24"/>
    </row>
    <row r="8" ht="19.15" customHeight="1">
      <c r="A8" t="s" s="138">
        <v>9305</v>
      </c>
      <c r="B8" s="149">
        <v>1</v>
      </c>
      <c r="C8" s="149">
        <v>1</v>
      </c>
      <c r="D8" t="s" s="205">
        <v>9312</v>
      </c>
      <c r="E8" t="s" s="205">
        <v>38</v>
      </c>
      <c r="F8" s="223">
        <v>5428</v>
      </c>
      <c r="G8" s="149">
        <v>5592</v>
      </c>
      <c r="H8" s="173">
        <f>SUM(G8-F8)</f>
        <v>164</v>
      </c>
      <c r="I8" s="167">
        <f>H8/F8</f>
        <v>0.030213706705969</v>
      </c>
      <c r="J8" s="167">
        <f>H8/G8</f>
        <v>0.0293276108726753</v>
      </c>
      <c r="K8" s="24"/>
      <c r="L8" s="24"/>
      <c r="M8" s="24"/>
      <c r="N8" s="24"/>
      <c r="O8" s="24"/>
      <c r="P8" s="24"/>
      <c r="Q8" s="24"/>
      <c r="R8" s="24"/>
      <c r="S8" s="24"/>
      <c r="T8" s="24"/>
      <c r="U8" s="24"/>
      <c r="V8" s="24"/>
      <c r="W8" s="24"/>
      <c r="X8" s="24"/>
      <c r="Y8" s="24"/>
      <c r="Z8" s="24"/>
    </row>
    <row r="9" ht="19.15" customHeight="1">
      <c r="A9" t="s" s="138">
        <v>9305</v>
      </c>
      <c r="B9" s="149">
        <v>1</v>
      </c>
      <c r="C9" s="149">
        <v>7</v>
      </c>
      <c r="D9" t="s" s="205">
        <v>9313</v>
      </c>
      <c r="E9" t="s" s="205">
        <v>28</v>
      </c>
      <c r="F9" s="223">
        <v>2392</v>
      </c>
      <c r="G9" s="149">
        <v>2498</v>
      </c>
      <c r="H9" s="173">
        <f>SUM(G9-F9)</f>
        <v>106</v>
      </c>
      <c r="I9" s="167">
        <f>H9/F9</f>
        <v>0.044314381270903</v>
      </c>
      <c r="J9" s="167">
        <f>H9/G9</f>
        <v>0.0424339471577262</v>
      </c>
      <c r="K9" s="24"/>
      <c r="L9" s="24"/>
      <c r="M9" s="24"/>
      <c r="N9" s="24"/>
      <c r="O9" s="24"/>
      <c r="P9" s="24"/>
      <c r="Q9" s="24"/>
      <c r="R9" s="24"/>
      <c r="S9" s="24"/>
      <c r="T9" s="24"/>
      <c r="U9" s="24"/>
      <c r="V9" s="24"/>
      <c r="W9" s="24"/>
      <c r="X9" s="24"/>
      <c r="Y9" s="24"/>
      <c r="Z9" s="24"/>
    </row>
    <row r="10" ht="19.15" customHeight="1">
      <c r="A10" t="s" s="138">
        <v>9305</v>
      </c>
      <c r="B10" s="149">
        <v>1</v>
      </c>
      <c r="C10" s="149">
        <v>21</v>
      </c>
      <c r="D10" t="s" s="205">
        <v>9314</v>
      </c>
      <c r="E10" t="s" s="205">
        <v>34</v>
      </c>
      <c r="F10" s="223">
        <v>2171</v>
      </c>
      <c r="G10" s="149">
        <v>2296</v>
      </c>
      <c r="H10" s="173">
        <f>SUM(G10-F10)</f>
        <v>125</v>
      </c>
      <c r="I10" s="167">
        <f>H10/F10</f>
        <v>0.0575771533855366</v>
      </c>
      <c r="J10" s="167">
        <f>H10/G10</f>
        <v>0.0544425087108014</v>
      </c>
      <c r="K10" s="24"/>
      <c r="L10" s="24"/>
      <c r="M10" s="24"/>
      <c r="N10" s="24"/>
      <c r="O10" s="24"/>
      <c r="P10" s="24"/>
      <c r="Q10" s="24"/>
      <c r="R10" s="24"/>
      <c r="S10" s="24"/>
      <c r="T10" s="24"/>
      <c r="U10" s="24"/>
      <c r="V10" s="24"/>
      <c r="W10" s="24"/>
      <c r="X10" s="24"/>
      <c r="Y10" s="24"/>
      <c r="Z10" s="24"/>
    </row>
    <row r="11" ht="19.15" customHeight="1">
      <c r="A11" t="s" s="138">
        <v>9305</v>
      </c>
      <c r="B11" s="149">
        <v>1</v>
      </c>
      <c r="C11" s="149">
        <v>2</v>
      </c>
      <c r="D11" t="s" s="205">
        <v>9315</v>
      </c>
      <c r="E11" t="s" s="205">
        <v>248</v>
      </c>
      <c r="F11" s="223">
        <v>813</v>
      </c>
      <c r="G11" s="149">
        <v>846</v>
      </c>
      <c r="H11" s="173">
        <f>SUM(G11-F11)</f>
        <v>33</v>
      </c>
      <c r="I11" s="167">
        <f>H11/F11</f>
        <v>0.040590405904059</v>
      </c>
      <c r="J11" s="167">
        <f>H11/G11</f>
        <v>0.0390070921985816</v>
      </c>
      <c r="K11" s="24"/>
      <c r="L11" s="24"/>
      <c r="M11" s="24"/>
      <c r="N11" s="24"/>
      <c r="O11" s="24"/>
      <c r="P11" s="24"/>
      <c r="Q11" s="24"/>
      <c r="R11" s="24"/>
      <c r="S11" s="24"/>
      <c r="T11" s="24"/>
      <c r="U11" s="24"/>
      <c r="V11" s="24"/>
      <c r="W11" s="24"/>
      <c r="X11" s="24"/>
      <c r="Y11" s="24"/>
      <c r="Z11" s="24"/>
    </row>
    <row r="12" ht="19.15" customHeight="1">
      <c r="A12" t="s" s="138">
        <v>9305</v>
      </c>
      <c r="B12" s="149">
        <v>1</v>
      </c>
      <c r="C12" s="149">
        <v>17</v>
      </c>
      <c r="D12" t="s" s="205">
        <v>9316</v>
      </c>
      <c r="E12" t="s" s="205">
        <v>52</v>
      </c>
      <c r="F12" s="223">
        <v>469</v>
      </c>
      <c r="G12" s="149">
        <v>478</v>
      </c>
      <c r="H12" s="173">
        <f>SUM(G12-F12)</f>
        <v>9</v>
      </c>
      <c r="I12" s="167">
        <f>H12/F12</f>
        <v>0.0191897654584222</v>
      </c>
      <c r="J12" s="167">
        <f>H12/G12</f>
        <v>0.0188284518828452</v>
      </c>
      <c r="K12" s="24"/>
      <c r="L12" s="24"/>
      <c r="M12" s="24"/>
      <c r="N12" s="24"/>
      <c r="O12" s="24"/>
      <c r="P12" s="24"/>
      <c r="Q12" s="24"/>
      <c r="R12" s="24"/>
      <c r="S12" s="24"/>
      <c r="T12" s="24"/>
      <c r="U12" s="24"/>
      <c r="V12" s="24"/>
      <c r="W12" s="24"/>
      <c r="X12" s="24"/>
      <c r="Y12" s="24"/>
      <c r="Z12" s="24"/>
    </row>
    <row r="13" ht="19.15" customHeight="1">
      <c r="A13" t="s" s="138">
        <v>9305</v>
      </c>
      <c r="B13" s="149">
        <v>1</v>
      </c>
      <c r="C13" s="149">
        <v>13</v>
      </c>
      <c r="D13" t="s" s="205">
        <v>9317</v>
      </c>
      <c r="E13" t="s" s="205">
        <v>116</v>
      </c>
      <c r="F13" s="223">
        <v>437</v>
      </c>
      <c r="G13" s="149">
        <v>451</v>
      </c>
      <c r="H13" s="173">
        <f>SUM(G13-F13)</f>
        <v>14</v>
      </c>
      <c r="I13" s="167">
        <f>H13/F13</f>
        <v>0.0320366132723112</v>
      </c>
      <c r="J13" s="167">
        <f>H13/G13</f>
        <v>0.0310421286031042</v>
      </c>
      <c r="K13" s="24"/>
      <c r="L13" s="24"/>
      <c r="M13" s="24"/>
      <c r="N13" s="24"/>
      <c r="O13" s="24"/>
      <c r="P13" s="24"/>
      <c r="Q13" s="24"/>
      <c r="R13" s="24"/>
      <c r="S13" s="24"/>
      <c r="T13" s="24"/>
      <c r="U13" s="24"/>
      <c r="V13" s="24"/>
      <c r="W13" s="24"/>
      <c r="X13" s="24"/>
      <c r="Y13" s="24"/>
      <c r="Z13" s="24"/>
    </row>
    <row r="14" ht="19.15" customHeight="1">
      <c r="A14" t="s" s="138">
        <v>9305</v>
      </c>
      <c r="B14" s="149">
        <v>1</v>
      </c>
      <c r="C14" s="149">
        <v>24</v>
      </c>
      <c r="D14" t="s" s="205">
        <v>9318</v>
      </c>
      <c r="E14" t="s" s="205">
        <v>1948</v>
      </c>
      <c r="F14" s="223">
        <v>422</v>
      </c>
      <c r="G14" s="149">
        <v>426</v>
      </c>
      <c r="H14" s="173">
        <f>SUM(G14-F14)</f>
        <v>4</v>
      </c>
      <c r="I14" s="167">
        <f>H14/F14</f>
        <v>0.00947867298578199</v>
      </c>
      <c r="J14" s="167">
        <f>H14/G14</f>
        <v>0.009389671361502349</v>
      </c>
      <c r="K14" s="24"/>
      <c r="L14" s="24"/>
      <c r="M14" s="24"/>
      <c r="N14" s="24"/>
      <c r="O14" s="24"/>
      <c r="P14" s="24"/>
      <c r="Q14" s="24"/>
      <c r="R14" s="24"/>
      <c r="S14" s="24"/>
      <c r="T14" s="24"/>
      <c r="U14" s="24"/>
      <c r="V14" s="24"/>
      <c r="W14" s="24"/>
      <c r="X14" s="24"/>
      <c r="Y14" s="24"/>
      <c r="Z14" s="24"/>
    </row>
    <row r="15" ht="19.15" customHeight="1">
      <c r="A15" t="s" s="138">
        <v>9305</v>
      </c>
      <c r="B15" s="149">
        <v>1</v>
      </c>
      <c r="C15" s="149">
        <v>11</v>
      </c>
      <c r="D15" t="s" s="205">
        <v>9319</v>
      </c>
      <c r="E15" t="s" s="205">
        <v>66</v>
      </c>
      <c r="F15" s="223">
        <v>339</v>
      </c>
      <c r="G15" s="149">
        <v>373</v>
      </c>
      <c r="H15" s="173">
        <f>SUM(G15-F15)</f>
        <v>34</v>
      </c>
      <c r="I15" s="167">
        <f>H15/F15</f>
        <v>0.100294985250737</v>
      </c>
      <c r="J15" s="167">
        <f>H15/G15</f>
        <v>0.0911528150134048</v>
      </c>
      <c r="K15" s="24"/>
      <c r="L15" s="24"/>
      <c r="M15" s="24"/>
      <c r="N15" s="24"/>
      <c r="O15" s="24"/>
      <c r="P15" s="24"/>
      <c r="Q15" s="24"/>
      <c r="R15" s="24"/>
      <c r="S15" s="24"/>
      <c r="T15" s="24"/>
      <c r="U15" s="24"/>
      <c r="V15" s="24"/>
      <c r="W15" s="24"/>
      <c r="X15" s="24"/>
      <c r="Y15" s="24"/>
      <c r="Z15" s="24"/>
    </row>
    <row r="16" ht="19.15" customHeight="1">
      <c r="A16" t="s" s="138">
        <v>9305</v>
      </c>
      <c r="B16" s="149">
        <v>1</v>
      </c>
      <c r="C16" s="149">
        <v>25</v>
      </c>
      <c r="D16" t="s" s="205">
        <v>9320</v>
      </c>
      <c r="E16" t="s" s="205">
        <v>173</v>
      </c>
      <c r="F16" s="223">
        <v>340</v>
      </c>
      <c r="G16" s="149">
        <v>354</v>
      </c>
      <c r="H16" s="173">
        <f>SUM(G16-F16)</f>
        <v>14</v>
      </c>
      <c r="I16" s="167">
        <f>H16/F16</f>
        <v>0.0411764705882353</v>
      </c>
      <c r="J16" s="167">
        <f>H16/G16</f>
        <v>0.0395480225988701</v>
      </c>
      <c r="K16" s="24"/>
      <c r="L16" s="24"/>
      <c r="M16" s="24"/>
      <c r="N16" s="24"/>
      <c r="O16" s="24"/>
      <c r="P16" s="24"/>
      <c r="Q16" s="24"/>
      <c r="R16" s="24"/>
      <c r="S16" s="24"/>
      <c r="T16" s="24"/>
      <c r="U16" s="24"/>
      <c r="V16" s="24"/>
      <c r="W16" s="24"/>
      <c r="X16" s="24"/>
      <c r="Y16" s="24"/>
      <c r="Z16" s="24"/>
    </row>
    <row r="17" ht="19.15" customHeight="1">
      <c r="A17" t="s" s="138">
        <v>9305</v>
      </c>
      <c r="B17" s="149">
        <v>1</v>
      </c>
      <c r="C17" s="149">
        <v>9</v>
      </c>
      <c r="D17" t="s" s="205">
        <v>9321</v>
      </c>
      <c r="E17" t="s" s="205">
        <v>110</v>
      </c>
      <c r="F17" s="223">
        <v>324</v>
      </c>
      <c r="G17" s="149">
        <v>337</v>
      </c>
      <c r="H17" s="173">
        <f>SUM(G17-F17)</f>
        <v>13</v>
      </c>
      <c r="I17" s="167">
        <f>H17/F17</f>
        <v>0.0401234567901235</v>
      </c>
      <c r="J17" s="167">
        <f>H17/G17</f>
        <v>0.0385756676557864</v>
      </c>
      <c r="K17" s="24"/>
      <c r="L17" s="24"/>
      <c r="M17" s="24"/>
      <c r="N17" s="24"/>
      <c r="O17" s="24"/>
      <c r="P17" s="24"/>
      <c r="Q17" s="24"/>
      <c r="R17" s="24"/>
      <c r="S17" s="24"/>
      <c r="T17" s="24"/>
      <c r="U17" s="24"/>
      <c r="V17" s="24"/>
      <c r="W17" s="24"/>
      <c r="X17" s="24"/>
      <c r="Y17" s="24"/>
      <c r="Z17" s="24"/>
    </row>
    <row r="18" ht="19.15" customHeight="1">
      <c r="A18" t="s" s="138">
        <v>9305</v>
      </c>
      <c r="B18" s="149">
        <v>1</v>
      </c>
      <c r="C18" s="149">
        <v>27</v>
      </c>
      <c r="D18" t="s" s="205">
        <v>9322</v>
      </c>
      <c r="E18" t="s" s="205">
        <v>68</v>
      </c>
      <c r="F18" s="223">
        <v>322</v>
      </c>
      <c r="G18" s="149">
        <v>331</v>
      </c>
      <c r="H18" s="173">
        <f>SUM(G18-F18)</f>
        <v>9</v>
      </c>
      <c r="I18" s="167">
        <f>H18/F18</f>
        <v>0.0279503105590062</v>
      </c>
      <c r="J18" s="167">
        <f>H18/G18</f>
        <v>0.027190332326284</v>
      </c>
      <c r="K18" s="24"/>
      <c r="L18" s="24"/>
      <c r="M18" s="24"/>
      <c r="N18" s="24"/>
      <c r="O18" s="24"/>
      <c r="P18" s="24"/>
      <c r="Q18" s="24"/>
      <c r="R18" s="24"/>
      <c r="S18" s="24"/>
      <c r="T18" s="24"/>
      <c r="U18" s="24"/>
      <c r="V18" s="24"/>
      <c r="W18" s="24"/>
      <c r="X18" s="24"/>
      <c r="Y18" s="24"/>
      <c r="Z18" s="24"/>
    </row>
    <row r="19" ht="19.15" customHeight="1">
      <c r="A19" t="s" s="138">
        <v>9305</v>
      </c>
      <c r="B19" s="149">
        <v>1</v>
      </c>
      <c r="C19" s="149">
        <v>18</v>
      </c>
      <c r="D19" t="s" s="205">
        <v>9323</v>
      </c>
      <c r="E19" t="s" s="205">
        <v>48</v>
      </c>
      <c r="F19" s="223">
        <v>225</v>
      </c>
      <c r="G19" s="149">
        <v>237</v>
      </c>
      <c r="H19" s="173">
        <f>SUM(G19-F19)</f>
        <v>12</v>
      </c>
      <c r="I19" s="167">
        <f>H19/F19</f>
        <v>0.0533333333333333</v>
      </c>
      <c r="J19" s="167">
        <f>H19/G19</f>
        <v>0.0506329113924051</v>
      </c>
      <c r="K19" s="24"/>
      <c r="L19" s="24"/>
      <c r="M19" s="24"/>
      <c r="N19" s="24"/>
      <c r="O19" s="24"/>
      <c r="P19" s="24"/>
      <c r="Q19" s="24"/>
      <c r="R19" s="24"/>
      <c r="S19" s="24"/>
      <c r="T19" s="24"/>
      <c r="U19" s="24"/>
      <c r="V19" s="24"/>
      <c r="W19" s="24"/>
      <c r="X19" s="24"/>
      <c r="Y19" s="24"/>
      <c r="Z19" s="24"/>
    </row>
    <row r="20" ht="19.15" customHeight="1">
      <c r="A20" t="s" s="138">
        <v>9305</v>
      </c>
      <c r="B20" s="149">
        <v>1</v>
      </c>
      <c r="C20" s="149">
        <v>19</v>
      </c>
      <c r="D20" t="s" s="205">
        <v>9324</v>
      </c>
      <c r="E20" t="s" s="205">
        <v>30</v>
      </c>
      <c r="F20" s="223">
        <v>193</v>
      </c>
      <c r="G20" s="149">
        <v>203</v>
      </c>
      <c r="H20" s="173">
        <f>SUM(G20-F20)</f>
        <v>10</v>
      </c>
      <c r="I20" s="167">
        <f>H20/F20</f>
        <v>0.0518134715025907</v>
      </c>
      <c r="J20" s="167">
        <f>H20/G20</f>
        <v>0.0492610837438424</v>
      </c>
      <c r="K20" s="24"/>
      <c r="L20" s="24"/>
      <c r="M20" s="24"/>
      <c r="N20" s="24"/>
      <c r="O20" s="24"/>
      <c r="P20" s="24"/>
      <c r="Q20" s="24"/>
      <c r="R20" s="24"/>
      <c r="S20" s="24"/>
      <c r="T20" s="24"/>
      <c r="U20" s="24"/>
      <c r="V20" s="24"/>
      <c r="W20" s="24"/>
      <c r="X20" s="24"/>
      <c r="Y20" s="24"/>
      <c r="Z20" s="24"/>
    </row>
    <row r="21" ht="19.15" customHeight="1">
      <c r="A21" t="s" s="138">
        <v>9305</v>
      </c>
      <c r="B21" s="149">
        <v>1</v>
      </c>
      <c r="C21" s="149">
        <v>20</v>
      </c>
      <c r="D21" t="s" s="205">
        <v>9325</v>
      </c>
      <c r="E21" t="s" s="205">
        <v>40</v>
      </c>
      <c r="F21" s="223">
        <v>182</v>
      </c>
      <c r="G21" s="149">
        <v>186</v>
      </c>
      <c r="H21" s="173">
        <f>SUM(G21-F21)</f>
        <v>4</v>
      </c>
      <c r="I21" s="167">
        <f>H21/F21</f>
        <v>0.021978021978022</v>
      </c>
      <c r="J21" s="167">
        <f>H21/G21</f>
        <v>0.021505376344086</v>
      </c>
      <c r="K21" s="24"/>
      <c r="L21" s="24"/>
      <c r="M21" s="24"/>
      <c r="N21" s="24"/>
      <c r="O21" s="24"/>
      <c r="P21" s="24"/>
      <c r="Q21" s="24"/>
      <c r="R21" s="24"/>
      <c r="S21" s="24"/>
      <c r="T21" s="24"/>
      <c r="U21" s="24"/>
      <c r="V21" s="24"/>
      <c r="W21" s="24"/>
      <c r="X21" s="24"/>
      <c r="Y21" s="24"/>
      <c r="Z21" s="24"/>
    </row>
    <row r="22" ht="19.15" customHeight="1">
      <c r="A22" t="s" s="138">
        <v>9305</v>
      </c>
      <c r="B22" s="149">
        <v>1</v>
      </c>
      <c r="C22" s="149">
        <v>15</v>
      </c>
      <c r="D22" t="s" s="205">
        <v>9326</v>
      </c>
      <c r="E22" t="s" s="205">
        <v>58</v>
      </c>
      <c r="F22" s="223">
        <v>157</v>
      </c>
      <c r="G22" s="149">
        <v>165</v>
      </c>
      <c r="H22" s="173">
        <f>SUM(G22-F22)</f>
        <v>8</v>
      </c>
      <c r="I22" s="167">
        <f>H22/F22</f>
        <v>0.0509554140127389</v>
      </c>
      <c r="J22" s="167">
        <f>H22/G22</f>
        <v>0.0484848484848485</v>
      </c>
      <c r="K22" s="24"/>
      <c r="L22" s="24"/>
      <c r="M22" s="24"/>
      <c r="N22" s="24"/>
      <c r="O22" s="24"/>
      <c r="P22" s="24"/>
      <c r="Q22" s="24"/>
      <c r="R22" s="24"/>
      <c r="S22" s="24"/>
      <c r="T22" s="24"/>
      <c r="U22" s="24"/>
      <c r="V22" s="24"/>
      <c r="W22" s="24"/>
      <c r="X22" s="24"/>
      <c r="Y22" s="24"/>
      <c r="Z22" s="24"/>
    </row>
    <row r="23" ht="19.15" customHeight="1">
      <c r="A23" t="s" s="138">
        <v>9305</v>
      </c>
      <c r="B23" s="149">
        <v>1</v>
      </c>
      <c r="C23" s="149">
        <v>3</v>
      </c>
      <c r="D23" t="s" s="205">
        <v>9327</v>
      </c>
      <c r="E23" t="s" s="205">
        <v>44</v>
      </c>
      <c r="F23" s="223">
        <v>142</v>
      </c>
      <c r="G23" s="149">
        <v>152</v>
      </c>
      <c r="H23" s="173">
        <f>SUM(G23-F23)</f>
        <v>10</v>
      </c>
      <c r="I23" s="167">
        <f>H23/F23</f>
        <v>0.0704225352112676</v>
      </c>
      <c r="J23" s="167">
        <f>H23/G23</f>
        <v>0.06578947368421049</v>
      </c>
      <c r="K23" s="24"/>
      <c r="L23" s="24"/>
      <c r="M23" s="24"/>
      <c r="N23" s="24"/>
      <c r="O23" s="24"/>
      <c r="P23" s="24"/>
      <c r="Q23" s="24"/>
      <c r="R23" s="24"/>
      <c r="S23" s="24"/>
      <c r="T23" s="24"/>
      <c r="U23" s="24"/>
      <c r="V23" s="24"/>
      <c r="W23" s="24"/>
      <c r="X23" s="24"/>
      <c r="Y23" s="24"/>
      <c r="Z23" s="24"/>
    </row>
    <row r="24" ht="19.15" customHeight="1">
      <c r="A24" t="s" s="138">
        <v>9305</v>
      </c>
      <c r="B24" s="149">
        <v>1</v>
      </c>
      <c r="C24" s="149">
        <v>22</v>
      </c>
      <c r="D24" t="s" s="205">
        <v>9328</v>
      </c>
      <c r="E24" t="s" s="205">
        <v>76</v>
      </c>
      <c r="F24" s="223">
        <v>144</v>
      </c>
      <c r="G24" s="149">
        <v>151</v>
      </c>
      <c r="H24" s="173">
        <f>SUM(G24-F24)</f>
        <v>7</v>
      </c>
      <c r="I24" s="167">
        <f>H24/F24</f>
        <v>0.0486111111111111</v>
      </c>
      <c r="J24" s="167">
        <f>H24/G24</f>
        <v>0.0463576158940397</v>
      </c>
      <c r="K24" s="24"/>
      <c r="L24" s="24"/>
      <c r="M24" s="24"/>
      <c r="N24" s="24"/>
      <c r="O24" s="24"/>
      <c r="P24" s="24"/>
      <c r="Q24" s="24"/>
      <c r="R24" s="24"/>
      <c r="S24" s="24"/>
      <c r="T24" s="24"/>
      <c r="U24" s="24"/>
      <c r="V24" s="24"/>
      <c r="W24" s="24"/>
      <c r="X24" s="24"/>
      <c r="Y24" s="24"/>
      <c r="Z24" s="24"/>
    </row>
    <row r="25" ht="19.15" customHeight="1">
      <c r="A25" t="s" s="138">
        <v>9305</v>
      </c>
      <c r="B25" s="149">
        <v>1</v>
      </c>
      <c r="C25" s="149">
        <v>16</v>
      </c>
      <c r="D25" t="s" s="205">
        <v>9329</v>
      </c>
      <c r="E25" t="s" s="205">
        <v>72</v>
      </c>
      <c r="F25" s="223">
        <v>134</v>
      </c>
      <c r="G25" s="149">
        <v>140</v>
      </c>
      <c r="H25" s="173">
        <f>SUM(G25-F25)</f>
        <v>6</v>
      </c>
      <c r="I25" s="167">
        <f>H25/F25</f>
        <v>0.0447761194029851</v>
      </c>
      <c r="J25" s="167">
        <f>H25/G25</f>
        <v>0.0428571428571429</v>
      </c>
      <c r="K25" s="24"/>
      <c r="L25" s="24"/>
      <c r="M25" s="24"/>
      <c r="N25" s="24"/>
      <c r="O25" s="24"/>
      <c r="P25" s="24"/>
      <c r="Q25" s="24"/>
      <c r="R25" s="24"/>
      <c r="S25" s="24"/>
      <c r="T25" s="24"/>
      <c r="U25" s="24"/>
      <c r="V25" s="24"/>
      <c r="W25" s="24"/>
      <c r="X25" s="24"/>
      <c r="Y25" s="24"/>
      <c r="Z25" s="24"/>
    </row>
    <row r="26" ht="19.15" customHeight="1">
      <c r="A26" t="s" s="138">
        <v>9305</v>
      </c>
      <c r="B26" s="149">
        <v>1</v>
      </c>
      <c r="C26" s="149">
        <v>23</v>
      </c>
      <c r="D26" t="s" s="205">
        <v>9330</v>
      </c>
      <c r="E26" t="s" s="205">
        <v>237</v>
      </c>
      <c r="F26" s="223">
        <v>103</v>
      </c>
      <c r="G26" s="149">
        <v>106</v>
      </c>
      <c r="H26" s="173">
        <f>SUM(G26-F26)</f>
        <v>3</v>
      </c>
      <c r="I26" s="167">
        <f>H26/F26</f>
        <v>0.029126213592233</v>
      </c>
      <c r="J26" s="167">
        <f>H26/G26</f>
        <v>0.0283018867924528</v>
      </c>
      <c r="K26" s="24"/>
      <c r="L26" s="24"/>
      <c r="M26" s="24"/>
      <c r="N26" s="24"/>
      <c r="O26" s="24"/>
      <c r="P26" s="24"/>
      <c r="Q26" s="24"/>
      <c r="R26" s="24"/>
      <c r="S26" s="24"/>
      <c r="T26" s="24"/>
      <c r="U26" s="24"/>
      <c r="V26" s="24"/>
      <c r="W26" s="24"/>
      <c r="X26" s="24"/>
      <c r="Y26" s="24"/>
      <c r="Z26" s="24"/>
    </row>
    <row r="27" ht="19.15" customHeight="1">
      <c r="A27" t="s" s="138">
        <v>9305</v>
      </c>
      <c r="B27" s="149">
        <v>1</v>
      </c>
      <c r="C27" s="149">
        <v>26</v>
      </c>
      <c r="D27" t="s" s="205">
        <v>9331</v>
      </c>
      <c r="E27" t="s" s="205">
        <v>375</v>
      </c>
      <c r="F27" s="223">
        <v>46</v>
      </c>
      <c r="G27" s="149">
        <v>48</v>
      </c>
      <c r="H27" s="173">
        <f>SUM(G27-F27)</f>
        <v>2</v>
      </c>
      <c r="I27" s="167">
        <f>H27/F27</f>
        <v>0.0434782608695652</v>
      </c>
      <c r="J27" s="167">
        <f>H27/G27</f>
        <v>0.0416666666666667</v>
      </c>
      <c r="K27" s="24"/>
      <c r="L27" s="24"/>
      <c r="M27" s="24"/>
      <c r="N27" s="24"/>
      <c r="O27" s="24"/>
      <c r="P27" s="24"/>
      <c r="Q27" s="24"/>
      <c r="R27" s="24"/>
      <c r="S27" s="24"/>
      <c r="T27" s="24"/>
      <c r="U27" s="24"/>
      <c r="V27" s="24"/>
      <c r="W27" s="24"/>
      <c r="X27" s="24"/>
      <c r="Y27" s="24"/>
      <c r="Z27" s="24"/>
    </row>
    <row r="28" ht="19.15" customHeight="1">
      <c r="A28" t="s" s="138">
        <v>9305</v>
      </c>
      <c r="B28" s="149">
        <v>1</v>
      </c>
      <c r="C28" s="149">
        <v>6</v>
      </c>
      <c r="D28" t="s" s="205">
        <v>9332</v>
      </c>
      <c r="E28" t="s" s="205">
        <v>78</v>
      </c>
      <c r="F28" s="223">
        <v>0</v>
      </c>
      <c r="G28" s="149">
        <v>0</v>
      </c>
      <c r="H28" s="206">
        <f>SUM(G28-F28)</f>
        <v>0</v>
      </c>
      <c r="I28" s="176">
        <f>H28/F28</f>
      </c>
      <c r="J28" s="176">
        <f>H28/G28</f>
      </c>
      <c r="K28" s="174"/>
      <c r="L28" s="174"/>
      <c r="M28" s="174"/>
      <c r="N28" s="174"/>
      <c r="O28" s="174"/>
      <c r="P28" s="174"/>
      <c r="Q28" s="174"/>
      <c r="R28" s="174"/>
      <c r="S28" s="174"/>
      <c r="T28" s="174"/>
      <c r="U28" s="174"/>
      <c r="V28" s="174"/>
      <c r="W28" s="174"/>
      <c r="X28" s="174"/>
      <c r="Y28" s="174"/>
      <c r="Z28" s="174"/>
    </row>
    <row r="29" ht="13.65" customHeight="1">
      <c r="A29" s="275"/>
      <c r="B29" s="276"/>
      <c r="C29" s="276"/>
      <c r="D29" s="276"/>
      <c r="E29" s="276"/>
      <c r="F29" s="277">
        <f>SUM(F2:F28)</f>
        <v>106879</v>
      </c>
      <c r="G29" s="277">
        <f>SUM(G2:G28)</f>
        <v>112086</v>
      </c>
      <c r="H29" s="277">
        <f>SUM(H2:H28)</f>
        <v>5207</v>
      </c>
      <c r="I29" s="278">
        <f>H29/F29</f>
        <v>0.0487186444483949</v>
      </c>
      <c r="J29" s="278">
        <f>H29/G29</f>
        <v>0.0464554003176133</v>
      </c>
      <c r="K29" s="276"/>
      <c r="L29" s="276"/>
      <c r="M29" s="276"/>
      <c r="N29" s="276"/>
      <c r="O29" s="276"/>
      <c r="P29" s="276"/>
      <c r="Q29" s="276"/>
      <c r="R29" s="276"/>
      <c r="S29" s="276"/>
      <c r="T29" s="276"/>
      <c r="U29" s="276"/>
      <c r="V29" s="276"/>
      <c r="W29" s="276"/>
      <c r="X29" s="276"/>
      <c r="Y29" s="276"/>
      <c r="Z29" s="279"/>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65.xml><?xml version="1.0" encoding="utf-8"?>
<worksheet xmlns:r="http://schemas.openxmlformats.org/officeDocument/2006/relationships" xmlns="http://schemas.openxmlformats.org/spreadsheetml/2006/main">
  <sheetPr>
    <pageSetUpPr fitToPage="1"/>
  </sheetPr>
  <dimension ref="A1:Z84"/>
  <sheetViews>
    <sheetView workbookViewId="0" showGridLines="0" defaultGridColor="1"/>
  </sheetViews>
  <sheetFormatPr defaultColWidth="14.5" defaultRowHeight="15.75" customHeight="1" outlineLevelRow="0" outlineLevelCol="0"/>
  <cols>
    <col min="1" max="1" width="14.5" style="365" customWidth="1"/>
    <col min="2" max="2" width="8.67188" style="365" customWidth="1"/>
    <col min="3" max="3" width="7.85156" style="365" customWidth="1"/>
    <col min="4" max="4" width="31.3516" style="365" customWidth="1"/>
    <col min="5" max="5" width="22.5" style="365" customWidth="1"/>
    <col min="6" max="26" width="14.5" style="365" customWidth="1"/>
    <col min="27" max="256" width="14.5" style="365"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9333</v>
      </c>
      <c r="B2" s="149">
        <v>1</v>
      </c>
      <c r="C2" s="149">
        <v>1</v>
      </c>
      <c r="D2" t="s" s="205">
        <v>9340</v>
      </c>
      <c r="E2" t="s" s="205">
        <v>22</v>
      </c>
      <c r="F2" s="223">
        <v>28618</v>
      </c>
      <c r="G2" s="149">
        <v>29912</v>
      </c>
      <c r="H2" s="173">
        <f>SUM(G2-F2)</f>
        <v>1294</v>
      </c>
      <c r="I2" s="167">
        <f>H2/F2</f>
        <v>0.0452162974351807</v>
      </c>
      <c r="J2" s="167">
        <f>H2/G2</f>
        <v>0.0432602300080235</v>
      </c>
      <c r="K2" s="24"/>
      <c r="L2" s="24"/>
      <c r="M2" s="24"/>
      <c r="N2" s="24"/>
      <c r="O2" s="24"/>
      <c r="P2" s="24"/>
      <c r="Q2" s="24"/>
      <c r="R2" s="24"/>
      <c r="S2" s="24"/>
      <c r="T2" s="24"/>
      <c r="U2" s="24"/>
      <c r="V2" s="24"/>
      <c r="W2" s="24"/>
      <c r="X2" s="24"/>
      <c r="Y2" s="24"/>
      <c r="Z2" s="24"/>
    </row>
    <row r="3" ht="19.15" customHeight="1">
      <c r="A3" t="s" s="138">
        <v>9333</v>
      </c>
      <c r="B3" s="149">
        <v>1</v>
      </c>
      <c r="C3" s="149">
        <v>13</v>
      </c>
      <c r="D3" t="s" s="205">
        <v>9341</v>
      </c>
      <c r="E3" t="s" s="205">
        <v>20</v>
      </c>
      <c r="F3" s="223">
        <v>23958</v>
      </c>
      <c r="G3" s="149">
        <v>25644</v>
      </c>
      <c r="H3" s="173">
        <f>SUM(G3-F3)</f>
        <v>1686</v>
      </c>
      <c r="I3" s="167">
        <f>H3/F3</f>
        <v>0.0703731530177811</v>
      </c>
      <c r="J3" s="167">
        <f>H3/G3</f>
        <v>0.06574637342068319</v>
      </c>
      <c r="K3" s="24"/>
      <c r="L3" s="24"/>
      <c r="M3" s="24"/>
      <c r="N3" s="24"/>
      <c r="O3" s="24"/>
      <c r="P3" s="24"/>
      <c r="Q3" s="24"/>
      <c r="R3" s="24"/>
      <c r="S3" s="24"/>
      <c r="T3" s="24"/>
      <c r="U3" s="24"/>
      <c r="V3" s="24"/>
      <c r="W3" s="24"/>
      <c r="X3" s="24"/>
      <c r="Y3" s="24"/>
      <c r="Z3" s="24"/>
    </row>
    <row r="4" ht="19.15" customHeight="1">
      <c r="A4" t="s" s="138">
        <v>9333</v>
      </c>
      <c r="B4" s="149">
        <v>1</v>
      </c>
      <c r="C4" s="149">
        <v>11</v>
      </c>
      <c r="D4" t="s" s="205">
        <v>9342</v>
      </c>
      <c r="E4" t="s" s="205">
        <v>36</v>
      </c>
      <c r="F4" s="223">
        <v>19452</v>
      </c>
      <c r="G4" s="149">
        <v>20546</v>
      </c>
      <c r="H4" s="173">
        <f>SUM(G4-F4)</f>
        <v>1094</v>
      </c>
      <c r="I4" s="167">
        <f>H4/F4</f>
        <v>0.0562410034957845</v>
      </c>
      <c r="J4" s="167">
        <f>H4/G4</f>
        <v>0.0532463739900711</v>
      </c>
      <c r="K4" s="24"/>
      <c r="L4" s="24"/>
      <c r="M4" s="24"/>
      <c r="N4" s="24"/>
      <c r="O4" s="24"/>
      <c r="P4" s="24"/>
      <c r="Q4" s="24"/>
      <c r="R4" s="24"/>
      <c r="S4" s="24"/>
      <c r="T4" s="24"/>
      <c r="U4" s="24"/>
      <c r="V4" s="24"/>
      <c r="W4" s="24"/>
      <c r="X4" s="24"/>
      <c r="Y4" s="24"/>
      <c r="Z4" s="24"/>
    </row>
    <row r="5" ht="19.15" customHeight="1">
      <c r="A5" t="s" s="138">
        <v>9333</v>
      </c>
      <c r="B5" s="149">
        <v>1</v>
      </c>
      <c r="C5" s="149">
        <v>12</v>
      </c>
      <c r="D5" t="s" s="205">
        <v>9343</v>
      </c>
      <c r="E5" t="s" s="205">
        <v>17</v>
      </c>
      <c r="F5" s="223">
        <v>14751</v>
      </c>
      <c r="G5" s="149">
        <v>16073</v>
      </c>
      <c r="H5" s="173">
        <f>SUM(G5-F5)</f>
        <v>1322</v>
      </c>
      <c r="I5" s="167">
        <f>H5/F5</f>
        <v>0.0896210426411769</v>
      </c>
      <c r="J5" s="167">
        <f>H5/G5</f>
        <v>0.0822497355814098</v>
      </c>
      <c r="K5" s="24"/>
      <c r="L5" s="24"/>
      <c r="M5" s="24"/>
      <c r="N5" s="24"/>
      <c r="O5" s="24"/>
      <c r="P5" s="24"/>
      <c r="Q5" s="24"/>
      <c r="R5" s="24"/>
      <c r="S5" s="24"/>
      <c r="T5" s="24"/>
      <c r="U5" s="24"/>
      <c r="V5" s="24"/>
      <c r="W5" s="24"/>
      <c r="X5" s="24"/>
      <c r="Y5" s="24"/>
      <c r="Z5" s="24"/>
    </row>
    <row r="6" ht="19.15" customHeight="1">
      <c r="A6" t="s" s="138">
        <v>9333</v>
      </c>
      <c r="B6" s="149">
        <v>1</v>
      </c>
      <c r="C6" s="149">
        <v>6</v>
      </c>
      <c r="D6" t="s" s="205">
        <v>9344</v>
      </c>
      <c r="E6" t="s" s="205">
        <v>28</v>
      </c>
      <c r="F6" s="223">
        <v>3525</v>
      </c>
      <c r="G6" s="149">
        <v>3758</v>
      </c>
      <c r="H6" s="173">
        <f>SUM(G6-F6)</f>
        <v>233</v>
      </c>
      <c r="I6" s="167">
        <f>H6/F6</f>
        <v>0.0660992907801418</v>
      </c>
      <c r="J6" s="167">
        <f>H6/G6</f>
        <v>0.0620010643959553</v>
      </c>
      <c r="K6" s="24"/>
      <c r="L6" s="24"/>
      <c r="M6" s="24"/>
      <c r="N6" s="24"/>
      <c r="O6" s="24"/>
      <c r="P6" s="24"/>
      <c r="Q6" s="24"/>
      <c r="R6" s="24"/>
      <c r="S6" s="24"/>
      <c r="T6" s="24"/>
      <c r="U6" s="24"/>
      <c r="V6" s="24"/>
      <c r="W6" s="24"/>
      <c r="X6" s="24"/>
      <c r="Y6" s="24"/>
      <c r="Z6" s="24"/>
    </row>
    <row r="7" ht="19.15" customHeight="1">
      <c r="A7" t="s" s="138">
        <v>9333</v>
      </c>
      <c r="B7" s="149">
        <v>1</v>
      </c>
      <c r="C7" s="149">
        <v>7</v>
      </c>
      <c r="D7" t="s" s="205">
        <v>9345</v>
      </c>
      <c r="E7" t="s" s="205">
        <v>38</v>
      </c>
      <c r="F7" s="223">
        <v>2462</v>
      </c>
      <c r="G7" s="149">
        <v>2557</v>
      </c>
      <c r="H7" s="173">
        <f>SUM(G7-F7)</f>
        <v>95</v>
      </c>
      <c r="I7" s="167">
        <f>H7/F7</f>
        <v>0.0385865150284322</v>
      </c>
      <c r="J7" s="167">
        <f>H7/G7</f>
        <v>0.0371529135705905</v>
      </c>
      <c r="K7" s="24"/>
      <c r="L7" s="24"/>
      <c r="M7" s="24"/>
      <c r="N7" s="24"/>
      <c r="O7" s="24"/>
      <c r="P7" s="24"/>
      <c r="Q7" s="24"/>
      <c r="R7" s="24"/>
      <c r="S7" s="24"/>
      <c r="T7" s="24"/>
      <c r="U7" s="24"/>
      <c r="V7" s="24"/>
      <c r="W7" s="24"/>
      <c r="X7" s="24"/>
      <c r="Y7" s="24"/>
      <c r="Z7" s="24"/>
    </row>
    <row r="8" ht="19.15" customHeight="1">
      <c r="A8" t="s" s="138">
        <v>9333</v>
      </c>
      <c r="B8" s="149">
        <v>1</v>
      </c>
      <c r="C8" s="149">
        <v>9</v>
      </c>
      <c r="D8" t="s" s="205">
        <v>9346</v>
      </c>
      <c r="E8" t="s" s="205">
        <v>26</v>
      </c>
      <c r="F8" s="223">
        <v>1105</v>
      </c>
      <c r="G8" s="149">
        <v>1162</v>
      </c>
      <c r="H8" s="173">
        <f>SUM(G8-F8)</f>
        <v>57</v>
      </c>
      <c r="I8" s="167">
        <f>H8/F8</f>
        <v>0.0515837104072398</v>
      </c>
      <c r="J8" s="167">
        <f>H8/G8</f>
        <v>0.0490533562822719</v>
      </c>
      <c r="K8" s="24"/>
      <c r="L8" s="24"/>
      <c r="M8" s="24"/>
      <c r="N8" s="24"/>
      <c r="O8" s="24"/>
      <c r="P8" s="24"/>
      <c r="Q8" s="24"/>
      <c r="R8" s="24"/>
      <c r="S8" s="24"/>
      <c r="T8" s="24"/>
      <c r="U8" s="24"/>
      <c r="V8" s="24"/>
      <c r="W8" s="24"/>
      <c r="X8" s="24"/>
      <c r="Y8" s="24"/>
      <c r="Z8" s="24"/>
    </row>
    <row r="9" ht="19.15" customHeight="1">
      <c r="A9" t="s" s="138">
        <v>9333</v>
      </c>
      <c r="B9" s="149">
        <v>1</v>
      </c>
      <c r="C9" s="149">
        <v>5</v>
      </c>
      <c r="D9" t="s" s="205">
        <v>9347</v>
      </c>
      <c r="E9" t="s" s="205">
        <v>30</v>
      </c>
      <c r="F9" s="223">
        <v>602</v>
      </c>
      <c r="G9" s="149">
        <v>626</v>
      </c>
      <c r="H9" s="173">
        <f>SUM(G9-F9)</f>
        <v>24</v>
      </c>
      <c r="I9" s="167">
        <f>H9/F9</f>
        <v>0.0398671096345515</v>
      </c>
      <c r="J9" s="167">
        <f>H9/G9</f>
        <v>0.0383386581469649</v>
      </c>
      <c r="K9" s="24"/>
      <c r="L9" s="24"/>
      <c r="M9" s="24"/>
      <c r="N9" s="24"/>
      <c r="O9" s="24"/>
      <c r="P9" s="24"/>
      <c r="Q9" s="24"/>
      <c r="R9" s="24"/>
      <c r="S9" s="24"/>
      <c r="T9" s="24"/>
      <c r="U9" s="24"/>
      <c r="V9" s="24"/>
      <c r="W9" s="24"/>
      <c r="X9" s="24"/>
      <c r="Y9" s="24"/>
      <c r="Z9" s="24"/>
    </row>
    <row r="10" ht="19.15" customHeight="1">
      <c r="A10" t="s" s="138">
        <v>9333</v>
      </c>
      <c r="B10" s="149">
        <v>1</v>
      </c>
      <c r="C10" s="149">
        <v>2</v>
      </c>
      <c r="D10" t="s" s="205">
        <v>9348</v>
      </c>
      <c r="E10" t="s" s="205">
        <v>48</v>
      </c>
      <c r="F10" s="223">
        <v>349</v>
      </c>
      <c r="G10" s="149">
        <v>369</v>
      </c>
      <c r="H10" s="173">
        <f>SUM(G10-F10)</f>
        <v>20</v>
      </c>
      <c r="I10" s="167">
        <f>H10/F10</f>
        <v>0.0573065902578797</v>
      </c>
      <c r="J10" s="167">
        <f>H10/G10</f>
        <v>0.0542005420054201</v>
      </c>
      <c r="K10" s="24"/>
      <c r="L10" s="24"/>
      <c r="M10" s="24"/>
      <c r="N10" s="24"/>
      <c r="O10" s="24"/>
      <c r="P10" s="24"/>
      <c r="Q10" s="24"/>
      <c r="R10" s="24"/>
      <c r="S10" s="24"/>
      <c r="T10" s="24"/>
      <c r="U10" s="24"/>
      <c r="V10" s="24"/>
      <c r="W10" s="24"/>
      <c r="X10" s="24"/>
      <c r="Y10" s="24"/>
      <c r="Z10" s="24"/>
    </row>
    <row r="11" ht="19.15" customHeight="1">
      <c r="A11" t="s" s="138">
        <v>9333</v>
      </c>
      <c r="B11" s="149">
        <v>1</v>
      </c>
      <c r="C11" s="149">
        <v>14</v>
      </c>
      <c r="D11" t="s" s="205">
        <v>9349</v>
      </c>
      <c r="E11" t="s" s="205">
        <v>62</v>
      </c>
      <c r="F11" s="223">
        <v>287</v>
      </c>
      <c r="G11" s="149">
        <v>297</v>
      </c>
      <c r="H11" s="173">
        <f>SUM(G11-F11)</f>
        <v>10</v>
      </c>
      <c r="I11" s="167">
        <f>H11/F11</f>
        <v>0.0348432055749129</v>
      </c>
      <c r="J11" s="167">
        <f>H11/G11</f>
        <v>0.0336700336700337</v>
      </c>
      <c r="K11" s="24"/>
      <c r="L11" s="24"/>
      <c r="M11" s="24"/>
      <c r="N11" s="24"/>
      <c r="O11" s="24"/>
      <c r="P11" s="24"/>
      <c r="Q11" s="24"/>
      <c r="R11" s="24"/>
      <c r="S11" s="24"/>
      <c r="T11" s="24"/>
      <c r="U11" s="24"/>
      <c r="V11" s="24"/>
      <c r="W11" s="24"/>
      <c r="X11" s="24"/>
      <c r="Y11" s="24"/>
      <c r="Z11" s="24"/>
    </row>
    <row r="12" ht="19.15" customHeight="1">
      <c r="A12" t="s" s="138">
        <v>9333</v>
      </c>
      <c r="B12" s="149">
        <v>1</v>
      </c>
      <c r="C12" s="149">
        <v>10</v>
      </c>
      <c r="D12" t="s" s="205">
        <v>9350</v>
      </c>
      <c r="E12" t="s" s="205">
        <v>64</v>
      </c>
      <c r="F12" s="223">
        <v>242</v>
      </c>
      <c r="G12" s="149">
        <v>259</v>
      </c>
      <c r="H12" s="173">
        <f>SUM(G12-F12)</f>
        <v>17</v>
      </c>
      <c r="I12" s="167">
        <f>H12/F12</f>
        <v>0.07024793388429749</v>
      </c>
      <c r="J12" s="167">
        <f>H12/G12</f>
        <v>0.0656370656370656</v>
      </c>
      <c r="K12" s="24"/>
      <c r="L12" s="24"/>
      <c r="M12" s="24"/>
      <c r="N12" s="24"/>
      <c r="O12" s="24"/>
      <c r="P12" s="24"/>
      <c r="Q12" s="24"/>
      <c r="R12" s="24"/>
      <c r="S12" s="24"/>
      <c r="T12" s="24"/>
      <c r="U12" s="24"/>
      <c r="V12" s="24"/>
      <c r="W12" s="24"/>
      <c r="X12" s="24"/>
      <c r="Y12" s="24"/>
      <c r="Z12" s="24"/>
    </row>
    <row r="13" ht="19.15" customHeight="1">
      <c r="A13" t="s" s="138">
        <v>9333</v>
      </c>
      <c r="B13" s="149">
        <v>1</v>
      </c>
      <c r="C13" s="149">
        <v>23</v>
      </c>
      <c r="D13" t="s" s="205">
        <v>9351</v>
      </c>
      <c r="E13" t="s" s="205">
        <v>185</v>
      </c>
      <c r="F13" s="223">
        <v>170</v>
      </c>
      <c r="G13" s="149">
        <v>179</v>
      </c>
      <c r="H13" s="173">
        <f>SUM(G13-F13)</f>
        <v>9</v>
      </c>
      <c r="I13" s="167">
        <f>H13/F13</f>
        <v>0.0529411764705882</v>
      </c>
      <c r="J13" s="167">
        <f>H13/G13</f>
        <v>0.0502793296089385</v>
      </c>
      <c r="K13" s="24"/>
      <c r="L13" s="24"/>
      <c r="M13" s="24"/>
      <c r="N13" s="24"/>
      <c r="O13" s="24"/>
      <c r="P13" s="24"/>
      <c r="Q13" s="24"/>
      <c r="R13" s="24"/>
      <c r="S13" s="24"/>
      <c r="T13" s="24"/>
      <c r="U13" s="24"/>
      <c r="V13" s="24"/>
      <c r="W13" s="24"/>
      <c r="X13" s="24"/>
      <c r="Y13" s="24"/>
      <c r="Z13" s="24"/>
    </row>
    <row r="14" ht="19.15" customHeight="1">
      <c r="A14" t="s" s="138">
        <v>9333</v>
      </c>
      <c r="B14" s="149">
        <v>1</v>
      </c>
      <c r="C14" s="149">
        <v>21</v>
      </c>
      <c r="D14" t="s" s="205">
        <v>9352</v>
      </c>
      <c r="E14" t="s" s="205">
        <v>72</v>
      </c>
      <c r="F14" s="223">
        <v>163</v>
      </c>
      <c r="G14" s="149">
        <v>175</v>
      </c>
      <c r="H14" s="173">
        <f>SUM(G14-F14)</f>
        <v>12</v>
      </c>
      <c r="I14" s="167">
        <f>H14/F14</f>
        <v>0.0736196319018405</v>
      </c>
      <c r="J14" s="167">
        <f>H14/G14</f>
        <v>0.0685714285714286</v>
      </c>
      <c r="K14" s="24"/>
      <c r="L14" s="24"/>
      <c r="M14" s="24"/>
      <c r="N14" s="24"/>
      <c r="O14" s="24"/>
      <c r="P14" s="24"/>
      <c r="Q14" s="24"/>
      <c r="R14" s="24"/>
      <c r="S14" s="24"/>
      <c r="T14" s="24"/>
      <c r="U14" s="24"/>
      <c r="V14" s="24"/>
      <c r="W14" s="24"/>
      <c r="X14" s="24"/>
      <c r="Y14" s="24"/>
      <c r="Z14" s="24"/>
    </row>
    <row r="15" ht="19.15" customHeight="1">
      <c r="A15" t="s" s="138">
        <v>9333</v>
      </c>
      <c r="B15" s="149">
        <v>1</v>
      </c>
      <c r="C15" s="149">
        <v>17</v>
      </c>
      <c r="D15" t="s" s="205">
        <v>9353</v>
      </c>
      <c r="E15" t="s" s="205">
        <v>66</v>
      </c>
      <c r="F15" s="223">
        <v>123</v>
      </c>
      <c r="G15" s="149">
        <v>132</v>
      </c>
      <c r="H15" s="173">
        <f>SUM(G15-F15)</f>
        <v>9</v>
      </c>
      <c r="I15" s="167">
        <f>H15/F15</f>
        <v>0.0731707317073171</v>
      </c>
      <c r="J15" s="167">
        <f>H15/G15</f>
        <v>0.0681818181818182</v>
      </c>
      <c r="K15" s="24"/>
      <c r="L15" s="24"/>
      <c r="M15" s="24"/>
      <c r="N15" s="24"/>
      <c r="O15" s="24"/>
      <c r="P15" s="24"/>
      <c r="Q15" s="24"/>
      <c r="R15" s="24"/>
      <c r="S15" s="24"/>
      <c r="T15" s="24"/>
      <c r="U15" s="24"/>
      <c r="V15" s="24"/>
      <c r="W15" s="24"/>
      <c r="X15" s="24"/>
      <c r="Y15" s="24"/>
      <c r="Z15" s="24"/>
    </row>
    <row r="16" ht="19.15" customHeight="1">
      <c r="A16" t="s" s="138">
        <v>9333</v>
      </c>
      <c r="B16" s="149">
        <v>1</v>
      </c>
      <c r="C16" s="149">
        <v>4</v>
      </c>
      <c r="D16" t="s" s="205">
        <v>9354</v>
      </c>
      <c r="E16" t="s" s="205">
        <v>44</v>
      </c>
      <c r="F16" s="223">
        <v>116</v>
      </c>
      <c r="G16" s="149">
        <v>124</v>
      </c>
      <c r="H16" s="173">
        <f>SUM(G16-F16)</f>
        <v>8</v>
      </c>
      <c r="I16" s="167">
        <f>H16/F16</f>
        <v>0.0689655172413793</v>
      </c>
      <c r="J16" s="167">
        <f>H16/G16</f>
        <v>0.0645161290322581</v>
      </c>
      <c r="K16" s="24"/>
      <c r="L16" s="24"/>
      <c r="M16" s="24"/>
      <c r="N16" s="24"/>
      <c r="O16" s="24"/>
      <c r="P16" s="24"/>
      <c r="Q16" s="24"/>
      <c r="R16" s="24"/>
      <c r="S16" s="24"/>
      <c r="T16" s="24"/>
      <c r="U16" s="24"/>
      <c r="V16" s="24"/>
      <c r="W16" s="24"/>
      <c r="X16" s="24"/>
      <c r="Y16" s="24"/>
      <c r="Z16" s="24"/>
    </row>
    <row r="17" ht="19.15" customHeight="1">
      <c r="A17" t="s" s="138">
        <v>9333</v>
      </c>
      <c r="B17" s="149">
        <v>1</v>
      </c>
      <c r="C17" s="149">
        <v>16</v>
      </c>
      <c r="D17" t="s" s="205">
        <v>9355</v>
      </c>
      <c r="E17" t="s" s="205">
        <v>58</v>
      </c>
      <c r="F17" s="223">
        <v>119</v>
      </c>
      <c r="G17" s="149">
        <v>124</v>
      </c>
      <c r="H17" s="173">
        <f>SUM(G17-F17)</f>
        <v>5</v>
      </c>
      <c r="I17" s="167">
        <f>H17/F17</f>
        <v>0.0420168067226891</v>
      </c>
      <c r="J17" s="167">
        <f>H17/G17</f>
        <v>0.0403225806451613</v>
      </c>
      <c r="K17" s="24"/>
      <c r="L17" s="24"/>
      <c r="M17" s="24"/>
      <c r="N17" s="24"/>
      <c r="O17" s="24"/>
      <c r="P17" s="24"/>
      <c r="Q17" s="24"/>
      <c r="R17" s="24"/>
      <c r="S17" s="24"/>
      <c r="T17" s="24"/>
      <c r="U17" s="24"/>
      <c r="V17" s="24"/>
      <c r="W17" s="24"/>
      <c r="X17" s="24"/>
      <c r="Y17" s="24"/>
      <c r="Z17" s="24"/>
    </row>
    <row r="18" ht="19.15" customHeight="1">
      <c r="A18" t="s" s="138">
        <v>9333</v>
      </c>
      <c r="B18" s="149">
        <v>1</v>
      </c>
      <c r="C18" s="149">
        <v>8</v>
      </c>
      <c r="D18" t="s" s="205">
        <v>9356</v>
      </c>
      <c r="E18" t="s" s="205">
        <v>248</v>
      </c>
      <c r="F18" s="223">
        <v>114</v>
      </c>
      <c r="G18" s="149">
        <v>119</v>
      </c>
      <c r="H18" s="173">
        <f>SUM(G18-F18)</f>
        <v>5</v>
      </c>
      <c r="I18" s="167">
        <f>H18/F18</f>
        <v>0.043859649122807</v>
      </c>
      <c r="J18" s="167">
        <f>H18/G18</f>
        <v>0.0420168067226891</v>
      </c>
      <c r="K18" s="24"/>
      <c r="L18" s="24"/>
      <c r="M18" s="24"/>
      <c r="N18" s="24"/>
      <c r="O18" s="24"/>
      <c r="P18" s="24"/>
      <c r="Q18" s="24"/>
      <c r="R18" s="24"/>
      <c r="S18" s="24"/>
      <c r="T18" s="24"/>
      <c r="U18" s="24"/>
      <c r="V18" s="24"/>
      <c r="W18" s="24"/>
      <c r="X18" s="24"/>
      <c r="Y18" s="24"/>
      <c r="Z18" s="24"/>
    </row>
    <row r="19" ht="19.15" customHeight="1">
      <c r="A19" t="s" s="138">
        <v>9333</v>
      </c>
      <c r="B19" s="149">
        <v>1</v>
      </c>
      <c r="C19" s="149">
        <v>18</v>
      </c>
      <c r="D19" t="s" s="205">
        <v>9357</v>
      </c>
      <c r="E19" t="s" s="205">
        <v>1091</v>
      </c>
      <c r="F19" s="223">
        <v>116</v>
      </c>
      <c r="G19" s="149">
        <v>116</v>
      </c>
      <c r="H19" s="173">
        <f>SUM(G19-F19)</f>
        <v>0</v>
      </c>
      <c r="I19" s="167">
        <f>H19/F19</f>
        <v>0</v>
      </c>
      <c r="J19" s="167">
        <f>H19/G19</f>
        <v>0</v>
      </c>
      <c r="K19" s="24"/>
      <c r="L19" s="24"/>
      <c r="M19" s="24"/>
      <c r="N19" s="24"/>
      <c r="O19" s="24"/>
      <c r="P19" s="24"/>
      <c r="Q19" s="24"/>
      <c r="R19" s="24"/>
      <c r="S19" s="24"/>
      <c r="T19" s="24"/>
      <c r="U19" s="24"/>
      <c r="V19" s="24"/>
      <c r="W19" s="24"/>
      <c r="X19" s="24"/>
      <c r="Y19" s="24"/>
      <c r="Z19" s="24"/>
    </row>
    <row r="20" ht="19.15" customHeight="1">
      <c r="A20" t="s" s="138">
        <v>9333</v>
      </c>
      <c r="B20" s="149">
        <v>1</v>
      </c>
      <c r="C20" s="149">
        <v>15</v>
      </c>
      <c r="D20" t="s" s="205">
        <v>9358</v>
      </c>
      <c r="E20" t="s" s="205">
        <v>60</v>
      </c>
      <c r="F20" s="223">
        <v>99</v>
      </c>
      <c r="G20" s="149">
        <v>102</v>
      </c>
      <c r="H20" s="173">
        <f>SUM(G20-F20)</f>
        <v>3</v>
      </c>
      <c r="I20" s="167">
        <f>H20/F20</f>
        <v>0.0303030303030303</v>
      </c>
      <c r="J20" s="167">
        <f>H20/G20</f>
        <v>0.0294117647058824</v>
      </c>
      <c r="K20" s="24"/>
      <c r="L20" s="24"/>
      <c r="M20" s="24"/>
      <c r="N20" s="24"/>
      <c r="O20" s="24"/>
      <c r="P20" s="24"/>
      <c r="Q20" s="24"/>
      <c r="R20" s="24"/>
      <c r="S20" s="24"/>
      <c r="T20" s="24"/>
      <c r="U20" s="24"/>
      <c r="V20" s="24"/>
      <c r="W20" s="24"/>
      <c r="X20" s="24"/>
      <c r="Y20" s="24"/>
      <c r="Z20" s="24"/>
    </row>
    <row r="21" ht="19.15" customHeight="1">
      <c r="A21" t="s" s="138">
        <v>9333</v>
      </c>
      <c r="B21" s="149">
        <v>1</v>
      </c>
      <c r="C21" s="149">
        <v>25</v>
      </c>
      <c r="D21" t="s" s="205">
        <v>9359</v>
      </c>
      <c r="E21" t="s" s="205">
        <v>54</v>
      </c>
      <c r="F21" s="223">
        <v>88</v>
      </c>
      <c r="G21" s="149">
        <v>102</v>
      </c>
      <c r="H21" s="173">
        <f>SUM(G21-F21)</f>
        <v>14</v>
      </c>
      <c r="I21" s="167">
        <f>H21/F21</f>
        <v>0.159090909090909</v>
      </c>
      <c r="J21" s="167">
        <f>H21/G21</f>
        <v>0.137254901960784</v>
      </c>
      <c r="K21" s="24"/>
      <c r="L21" s="24"/>
      <c r="M21" s="24"/>
      <c r="N21" s="24"/>
      <c r="O21" s="24"/>
      <c r="P21" s="24"/>
      <c r="Q21" s="24"/>
      <c r="R21" s="24"/>
      <c r="S21" s="24"/>
      <c r="T21" s="24"/>
      <c r="U21" s="24"/>
      <c r="V21" s="24"/>
      <c r="W21" s="24"/>
      <c r="X21" s="24"/>
      <c r="Y21" s="24"/>
      <c r="Z21" s="24"/>
    </row>
    <row r="22" ht="19.15" customHeight="1">
      <c r="A22" t="s" s="138">
        <v>9333</v>
      </c>
      <c r="B22" s="149">
        <v>1</v>
      </c>
      <c r="C22" s="149">
        <v>20</v>
      </c>
      <c r="D22" t="s" s="205">
        <v>9360</v>
      </c>
      <c r="E22" t="s" s="205">
        <v>76</v>
      </c>
      <c r="F22" s="223">
        <v>79</v>
      </c>
      <c r="G22" s="149">
        <v>84</v>
      </c>
      <c r="H22" s="173">
        <f>SUM(G22-F22)</f>
        <v>5</v>
      </c>
      <c r="I22" s="167">
        <f>H22/F22</f>
        <v>0.06329113924050631</v>
      </c>
      <c r="J22" s="167">
        <f>H22/G22</f>
        <v>0.0595238095238095</v>
      </c>
      <c r="K22" s="24"/>
      <c r="L22" s="24"/>
      <c r="M22" s="24"/>
      <c r="N22" s="24"/>
      <c r="O22" s="24"/>
      <c r="P22" s="24"/>
      <c r="Q22" s="24"/>
      <c r="R22" s="24"/>
      <c r="S22" s="24"/>
      <c r="T22" s="24"/>
      <c r="U22" s="24"/>
      <c r="V22" s="24"/>
      <c r="W22" s="24"/>
      <c r="X22" s="24"/>
      <c r="Y22" s="24"/>
      <c r="Z22" s="24"/>
    </row>
    <row r="23" ht="19.15" customHeight="1">
      <c r="A23" t="s" s="138">
        <v>9333</v>
      </c>
      <c r="B23" s="149">
        <v>1</v>
      </c>
      <c r="C23" s="149">
        <v>19</v>
      </c>
      <c r="D23" t="s" s="205">
        <v>9361</v>
      </c>
      <c r="E23" t="s" s="205">
        <v>52</v>
      </c>
      <c r="F23" s="223">
        <v>70</v>
      </c>
      <c r="G23" s="149">
        <v>74</v>
      </c>
      <c r="H23" s="173">
        <f>SUM(G23-F23)</f>
        <v>4</v>
      </c>
      <c r="I23" s="167">
        <f>H23/F23</f>
        <v>0.0571428571428571</v>
      </c>
      <c r="J23" s="167">
        <f>H23/G23</f>
        <v>0.0540540540540541</v>
      </c>
      <c r="K23" s="24"/>
      <c r="L23" s="24"/>
      <c r="M23" s="24"/>
      <c r="N23" s="24"/>
      <c r="O23" s="24"/>
      <c r="P23" s="24"/>
      <c r="Q23" s="24"/>
      <c r="R23" s="24"/>
      <c r="S23" s="24"/>
      <c r="T23" s="24"/>
      <c r="U23" s="24"/>
      <c r="V23" s="24"/>
      <c r="W23" s="24"/>
      <c r="X23" s="24"/>
      <c r="Y23" s="24"/>
      <c r="Z23" s="24"/>
    </row>
    <row r="24" ht="19.15" customHeight="1">
      <c r="A24" t="s" s="138">
        <v>9333</v>
      </c>
      <c r="B24" s="149">
        <v>1</v>
      </c>
      <c r="C24" s="149">
        <v>26</v>
      </c>
      <c r="D24" t="s" s="205">
        <v>9362</v>
      </c>
      <c r="E24" t="s" s="205">
        <v>68</v>
      </c>
      <c r="F24" s="223">
        <v>62</v>
      </c>
      <c r="G24" s="149">
        <v>67</v>
      </c>
      <c r="H24" s="173">
        <f>SUM(G24-F24)</f>
        <v>5</v>
      </c>
      <c r="I24" s="167">
        <f>H24/F24</f>
        <v>0.08064516129032261</v>
      </c>
      <c r="J24" s="167">
        <f>H24/G24</f>
        <v>0.0746268656716418</v>
      </c>
      <c r="K24" s="24"/>
      <c r="L24" s="24"/>
      <c r="M24" s="24"/>
      <c r="N24" s="24"/>
      <c r="O24" s="24"/>
      <c r="P24" s="24"/>
      <c r="Q24" s="24"/>
      <c r="R24" s="24"/>
      <c r="S24" s="24"/>
      <c r="T24" s="24"/>
      <c r="U24" s="24"/>
      <c r="V24" s="24"/>
      <c r="W24" s="24"/>
      <c r="X24" s="24"/>
      <c r="Y24" s="24"/>
      <c r="Z24" s="24"/>
    </row>
    <row r="25" ht="19.15" customHeight="1">
      <c r="A25" t="s" s="138">
        <v>9333</v>
      </c>
      <c r="B25" s="149">
        <v>1</v>
      </c>
      <c r="C25" s="149">
        <v>22</v>
      </c>
      <c r="D25" t="s" s="205">
        <v>9363</v>
      </c>
      <c r="E25" t="s" s="205">
        <v>1122</v>
      </c>
      <c r="F25" s="223">
        <v>61</v>
      </c>
      <c r="G25" s="149">
        <v>61</v>
      </c>
      <c r="H25" s="173">
        <f>SUM(G25-F25)</f>
        <v>0</v>
      </c>
      <c r="I25" s="167">
        <f>H25/F25</f>
        <v>0</v>
      </c>
      <c r="J25" s="167">
        <f>H25/G25</f>
        <v>0</v>
      </c>
      <c r="K25" s="24"/>
      <c r="L25" s="24"/>
      <c r="M25" s="24"/>
      <c r="N25" s="24"/>
      <c r="O25" s="24"/>
      <c r="P25" s="24"/>
      <c r="Q25" s="24"/>
      <c r="R25" s="24"/>
      <c r="S25" s="24"/>
      <c r="T25" s="24"/>
      <c r="U25" s="24"/>
      <c r="V25" s="24"/>
      <c r="W25" s="24"/>
      <c r="X25" s="24"/>
      <c r="Y25" s="24"/>
      <c r="Z25" s="24"/>
    </row>
    <row r="26" ht="19.15" customHeight="1">
      <c r="A26" t="s" s="138">
        <v>9333</v>
      </c>
      <c r="B26" s="149">
        <v>1</v>
      </c>
      <c r="C26" s="149">
        <v>24</v>
      </c>
      <c r="D26" t="s" s="205">
        <v>9364</v>
      </c>
      <c r="E26" t="s" s="205">
        <v>46</v>
      </c>
      <c r="F26" s="223">
        <v>26</v>
      </c>
      <c r="G26" s="149">
        <v>28</v>
      </c>
      <c r="H26" s="173">
        <f>SUM(G26-F26)</f>
        <v>2</v>
      </c>
      <c r="I26" s="167">
        <f>H26/F26</f>
        <v>0.0769230769230769</v>
      </c>
      <c r="J26" s="167">
        <f>H26/G26</f>
        <v>0.0714285714285714</v>
      </c>
      <c r="K26" s="24"/>
      <c r="L26" s="24"/>
      <c r="M26" s="24"/>
      <c r="N26" s="24"/>
      <c r="O26" s="24"/>
      <c r="P26" s="24"/>
      <c r="Q26" s="24"/>
      <c r="R26" s="24"/>
      <c r="S26" s="24"/>
      <c r="T26" s="24"/>
      <c r="U26" s="24"/>
      <c r="V26" s="24"/>
      <c r="W26" s="24"/>
      <c r="X26" s="24"/>
      <c r="Y26" s="24"/>
      <c r="Z26" s="24"/>
    </row>
    <row r="27" ht="19.15" customHeight="1">
      <c r="A27" t="s" s="138">
        <v>9333</v>
      </c>
      <c r="B27" s="149">
        <v>1</v>
      </c>
      <c r="C27" s="149">
        <v>3</v>
      </c>
      <c r="D27" t="s" s="205">
        <v>9365</v>
      </c>
      <c r="E27" t="s" s="205">
        <v>78</v>
      </c>
      <c r="F27" s="223">
        <v>0</v>
      </c>
      <c r="G27" s="149">
        <v>0</v>
      </c>
      <c r="H27" s="206">
        <f>SUM(G27-F27)</f>
        <v>0</v>
      </c>
      <c r="I27" s="176">
        <f>H27/F27</f>
      </c>
      <c r="J27" s="176">
        <f>H27/G27</f>
      </c>
      <c r="K27" s="174"/>
      <c r="L27" s="174"/>
      <c r="M27" s="174"/>
      <c r="N27" s="174"/>
      <c r="O27" s="174"/>
      <c r="P27" s="174"/>
      <c r="Q27" s="174"/>
      <c r="R27" s="174"/>
      <c r="S27" s="174"/>
      <c r="T27" s="174"/>
      <c r="U27" s="174"/>
      <c r="V27" s="174"/>
      <c r="W27" s="174"/>
      <c r="X27" s="174"/>
      <c r="Y27" s="174"/>
      <c r="Z27" s="174"/>
    </row>
    <row r="28" ht="19.15" customHeight="1">
      <c r="A28" s="177"/>
      <c r="B28" s="178"/>
      <c r="C28" s="178"/>
      <c r="D28" s="179"/>
      <c r="E28" s="179"/>
      <c r="F28" s="181">
        <f>SUM(F2:F27)</f>
        <v>96757</v>
      </c>
      <c r="G28" s="180">
        <f>SUM(G2:G27)</f>
        <v>102690</v>
      </c>
      <c r="H28" s="181">
        <f>SUM(H2:H27)</f>
        <v>5933</v>
      </c>
      <c r="I28" s="182">
        <f>H28/F28</f>
        <v>0.0613185609309921</v>
      </c>
      <c r="J28" s="182">
        <f>H28/G28</f>
        <v>0.0577758301684682</v>
      </c>
      <c r="K28" s="183"/>
      <c r="L28" s="183"/>
      <c r="M28" s="183"/>
      <c r="N28" s="183"/>
      <c r="O28" s="183"/>
      <c r="P28" s="183"/>
      <c r="Q28" s="183"/>
      <c r="R28" s="183"/>
      <c r="S28" s="183"/>
      <c r="T28" s="183"/>
      <c r="U28" s="183"/>
      <c r="V28" s="183"/>
      <c r="W28" s="183"/>
      <c r="X28" s="183"/>
      <c r="Y28" s="183"/>
      <c r="Z28" s="184"/>
    </row>
    <row r="29" ht="19.15" customHeight="1">
      <c r="A29" s="230"/>
      <c r="B29" s="231"/>
      <c r="C29" s="231"/>
      <c r="D29" s="232"/>
      <c r="E29" s="232"/>
      <c r="F29" s="233"/>
      <c r="G29" s="231"/>
      <c r="H29" s="234"/>
      <c r="I29" s="188"/>
      <c r="J29" s="188"/>
      <c r="K29" s="189"/>
      <c r="L29" s="189"/>
      <c r="M29" s="189"/>
      <c r="N29" s="189"/>
      <c r="O29" s="189"/>
      <c r="P29" s="189"/>
      <c r="Q29" s="189"/>
      <c r="R29" s="189"/>
      <c r="S29" s="189"/>
      <c r="T29" s="189"/>
      <c r="U29" s="189"/>
      <c r="V29" s="189"/>
      <c r="W29" s="189"/>
      <c r="X29" s="189"/>
      <c r="Y29" s="189"/>
      <c r="Z29" s="189"/>
    </row>
    <row r="30" ht="19.15" customHeight="1">
      <c r="A30" t="s" s="138">
        <v>9333</v>
      </c>
      <c r="B30" s="149">
        <v>2</v>
      </c>
      <c r="C30" s="149">
        <v>14</v>
      </c>
      <c r="D30" t="s" s="205">
        <v>9366</v>
      </c>
      <c r="E30" t="s" s="205">
        <v>22</v>
      </c>
      <c r="F30" s="223">
        <v>35336</v>
      </c>
      <c r="G30" s="149">
        <v>36738</v>
      </c>
      <c r="H30" s="173">
        <f>SUM(G30-F30)</f>
        <v>1402</v>
      </c>
      <c r="I30" s="167">
        <f>H30/F30</f>
        <v>0.0396762508489925</v>
      </c>
      <c r="J30" s="167">
        <f>H30/G30</f>
        <v>0.0381621209646687</v>
      </c>
      <c r="K30" s="24"/>
      <c r="L30" s="24"/>
      <c r="M30" s="24"/>
      <c r="N30" s="24"/>
      <c r="O30" s="24"/>
      <c r="P30" s="24"/>
      <c r="Q30" s="24"/>
      <c r="R30" s="24"/>
      <c r="S30" s="24"/>
      <c r="T30" s="24"/>
      <c r="U30" s="24"/>
      <c r="V30" s="24"/>
      <c r="W30" s="24"/>
      <c r="X30" s="24"/>
      <c r="Y30" s="24"/>
      <c r="Z30" s="24"/>
    </row>
    <row r="31" ht="19.15" customHeight="1">
      <c r="A31" t="s" s="138">
        <v>9333</v>
      </c>
      <c r="B31" s="149">
        <v>2</v>
      </c>
      <c r="C31" s="149">
        <v>13</v>
      </c>
      <c r="D31" t="s" s="205">
        <v>9367</v>
      </c>
      <c r="E31" t="s" s="205">
        <v>20</v>
      </c>
      <c r="F31" s="223">
        <v>15899</v>
      </c>
      <c r="G31" s="149">
        <v>16758</v>
      </c>
      <c r="H31" s="173">
        <f>SUM(G31-F31)</f>
        <v>859</v>
      </c>
      <c r="I31" s="167">
        <f>H31/F31</f>
        <v>0.0540285552550475</v>
      </c>
      <c r="J31" s="167">
        <f>H31/G31</f>
        <v>0.0512591001312806</v>
      </c>
      <c r="K31" s="24"/>
      <c r="L31" s="24"/>
      <c r="M31" s="24"/>
      <c r="N31" s="24"/>
      <c r="O31" s="24"/>
      <c r="P31" s="24"/>
      <c r="Q31" s="24"/>
      <c r="R31" s="24"/>
      <c r="S31" s="24"/>
      <c r="T31" s="24"/>
      <c r="U31" s="24"/>
      <c r="V31" s="24"/>
      <c r="W31" s="24"/>
      <c r="X31" s="24"/>
      <c r="Y31" s="24"/>
      <c r="Z31" s="24"/>
    </row>
    <row r="32" ht="19.15" customHeight="1">
      <c r="A32" t="s" s="138">
        <v>9333</v>
      </c>
      <c r="B32" s="149">
        <v>2</v>
      </c>
      <c r="C32" s="149">
        <v>2</v>
      </c>
      <c r="D32" t="s" s="205">
        <v>9368</v>
      </c>
      <c r="E32" t="s" s="205">
        <v>36</v>
      </c>
      <c r="F32" s="223">
        <v>14047</v>
      </c>
      <c r="G32" s="149">
        <v>14997</v>
      </c>
      <c r="H32" s="173">
        <f>SUM(G32-F32)</f>
        <v>950</v>
      </c>
      <c r="I32" s="167">
        <f>H32/F32</f>
        <v>0.0676300989535132</v>
      </c>
      <c r="J32" s="167">
        <f>H32/G32</f>
        <v>0.0633460025338401</v>
      </c>
      <c r="K32" s="24"/>
      <c r="L32" s="24"/>
      <c r="M32" s="24"/>
      <c r="N32" s="24"/>
      <c r="O32" s="24"/>
      <c r="P32" s="24"/>
      <c r="Q32" s="24"/>
      <c r="R32" s="24"/>
      <c r="S32" s="24"/>
      <c r="T32" s="24"/>
      <c r="U32" s="24"/>
      <c r="V32" s="24"/>
      <c r="W32" s="24"/>
      <c r="X32" s="24"/>
      <c r="Y32" s="24"/>
      <c r="Z32" s="24"/>
    </row>
    <row r="33" ht="19.15" customHeight="1">
      <c r="A33" t="s" s="138">
        <v>9333</v>
      </c>
      <c r="B33" s="149">
        <v>2</v>
      </c>
      <c r="C33" s="149">
        <v>11</v>
      </c>
      <c r="D33" t="s" s="205">
        <v>9369</v>
      </c>
      <c r="E33" t="s" s="205">
        <v>17</v>
      </c>
      <c r="F33" s="223">
        <v>10077</v>
      </c>
      <c r="G33" s="149">
        <v>10652</v>
      </c>
      <c r="H33" s="173">
        <f>SUM(G33-F33)</f>
        <v>575</v>
      </c>
      <c r="I33" s="167">
        <f>H33/F33</f>
        <v>0.057060633124938</v>
      </c>
      <c r="J33" s="167">
        <f>H33/G33</f>
        <v>0.0539804731505821</v>
      </c>
      <c r="K33" s="24"/>
      <c r="L33" s="24"/>
      <c r="M33" s="24"/>
      <c r="N33" s="24"/>
      <c r="O33" s="24"/>
      <c r="P33" s="24"/>
      <c r="Q33" s="24"/>
      <c r="R33" s="24"/>
      <c r="S33" s="24"/>
      <c r="T33" s="24"/>
      <c r="U33" s="24"/>
      <c r="V33" s="24"/>
      <c r="W33" s="24"/>
      <c r="X33" s="24"/>
      <c r="Y33" s="24"/>
      <c r="Z33" s="24"/>
    </row>
    <row r="34" ht="19.15" customHeight="1">
      <c r="A34" t="s" s="138">
        <v>9333</v>
      </c>
      <c r="B34" s="149">
        <v>2</v>
      </c>
      <c r="C34" s="149">
        <v>8</v>
      </c>
      <c r="D34" t="s" s="205">
        <v>9370</v>
      </c>
      <c r="E34" t="s" s="205">
        <v>38</v>
      </c>
      <c r="F34" s="223">
        <v>5527</v>
      </c>
      <c r="G34" s="149">
        <v>5719</v>
      </c>
      <c r="H34" s="173">
        <f>SUM(G34-F34)</f>
        <v>192</v>
      </c>
      <c r="I34" s="167">
        <f>H34/F34</f>
        <v>0.0347385561787588</v>
      </c>
      <c r="J34" s="167">
        <f>H34/G34</f>
        <v>0.0335723028501486</v>
      </c>
      <c r="K34" s="24"/>
      <c r="L34" s="24"/>
      <c r="M34" s="24"/>
      <c r="N34" s="24"/>
      <c r="O34" s="24"/>
      <c r="P34" s="24"/>
      <c r="Q34" s="24"/>
      <c r="R34" s="24"/>
      <c r="S34" s="24"/>
      <c r="T34" s="24"/>
      <c r="U34" s="24"/>
      <c r="V34" s="24"/>
      <c r="W34" s="24"/>
      <c r="X34" s="24"/>
      <c r="Y34" s="24"/>
      <c r="Z34" s="24"/>
    </row>
    <row r="35" ht="19.15" customHeight="1">
      <c r="A35" t="s" s="138">
        <v>9333</v>
      </c>
      <c r="B35" s="149">
        <v>2</v>
      </c>
      <c r="C35" s="149">
        <v>7</v>
      </c>
      <c r="D35" t="s" s="205">
        <v>9371</v>
      </c>
      <c r="E35" t="s" s="205">
        <v>28</v>
      </c>
      <c r="F35" s="223">
        <v>3936</v>
      </c>
      <c r="G35" s="149">
        <v>4082</v>
      </c>
      <c r="H35" s="173">
        <f>SUM(G35-F35)</f>
        <v>146</v>
      </c>
      <c r="I35" s="167">
        <f>H35/F35</f>
        <v>0.0370934959349593</v>
      </c>
      <c r="J35" s="167">
        <f>H35/G35</f>
        <v>0.0357667809897109</v>
      </c>
      <c r="K35" s="24"/>
      <c r="L35" s="24"/>
      <c r="M35" s="24"/>
      <c r="N35" s="24"/>
      <c r="O35" s="24"/>
      <c r="P35" s="24"/>
      <c r="Q35" s="24"/>
      <c r="R35" s="24"/>
      <c r="S35" s="24"/>
      <c r="T35" s="24"/>
      <c r="U35" s="24"/>
      <c r="V35" s="24"/>
      <c r="W35" s="24"/>
      <c r="X35" s="24"/>
      <c r="Y35" s="24"/>
      <c r="Z35" s="24"/>
    </row>
    <row r="36" ht="19.15" customHeight="1">
      <c r="A36" t="s" s="138">
        <v>9333</v>
      </c>
      <c r="B36" s="149">
        <v>2</v>
      </c>
      <c r="C36" s="149">
        <v>9</v>
      </c>
      <c r="D36" t="s" s="205">
        <v>9372</v>
      </c>
      <c r="E36" t="s" s="205">
        <v>30</v>
      </c>
      <c r="F36" s="223">
        <v>1388</v>
      </c>
      <c r="G36" s="149">
        <v>1463</v>
      </c>
      <c r="H36" s="173">
        <f>SUM(G36-F36)</f>
        <v>75</v>
      </c>
      <c r="I36" s="167">
        <f>H36/F36</f>
        <v>0.0540345821325648</v>
      </c>
      <c r="J36" s="167">
        <f>H36/G36</f>
        <v>0.0512645249487355</v>
      </c>
      <c r="K36" s="24"/>
      <c r="L36" s="24"/>
      <c r="M36" s="24"/>
      <c r="N36" s="24"/>
      <c r="O36" s="24"/>
      <c r="P36" s="24"/>
      <c r="Q36" s="24"/>
      <c r="R36" s="24"/>
      <c r="S36" s="24"/>
      <c r="T36" s="24"/>
      <c r="U36" s="24"/>
      <c r="V36" s="24"/>
      <c r="W36" s="24"/>
      <c r="X36" s="24"/>
      <c r="Y36" s="24"/>
      <c r="Z36" s="24"/>
    </row>
    <row r="37" ht="19.15" customHeight="1">
      <c r="A37" t="s" s="138">
        <v>9333</v>
      </c>
      <c r="B37" s="149">
        <v>2</v>
      </c>
      <c r="C37" s="149">
        <v>10</v>
      </c>
      <c r="D37" t="s" s="205">
        <v>9373</v>
      </c>
      <c r="E37" t="s" s="205">
        <v>26</v>
      </c>
      <c r="F37" s="223">
        <v>1104</v>
      </c>
      <c r="G37" s="149">
        <v>1129</v>
      </c>
      <c r="H37" s="173">
        <f>SUM(G37-F37)</f>
        <v>25</v>
      </c>
      <c r="I37" s="167">
        <f>H37/F37</f>
        <v>0.0226449275362319</v>
      </c>
      <c r="J37" s="167">
        <f>H37/G37</f>
        <v>0.0221434898139947</v>
      </c>
      <c r="K37" s="24"/>
      <c r="L37" s="24"/>
      <c r="M37" s="24"/>
      <c r="N37" s="24"/>
      <c r="O37" s="24"/>
      <c r="P37" s="24"/>
      <c r="Q37" s="24"/>
      <c r="R37" s="24"/>
      <c r="S37" s="24"/>
      <c r="T37" s="24"/>
      <c r="U37" s="24"/>
      <c r="V37" s="24"/>
      <c r="W37" s="24"/>
      <c r="X37" s="24"/>
      <c r="Y37" s="24"/>
      <c r="Z37" s="24"/>
    </row>
    <row r="38" ht="19.15" customHeight="1">
      <c r="A38" t="s" s="138">
        <v>9333</v>
      </c>
      <c r="B38" s="149">
        <v>2</v>
      </c>
      <c r="C38" s="149">
        <v>5</v>
      </c>
      <c r="D38" t="s" s="205">
        <v>9374</v>
      </c>
      <c r="E38" t="s" s="205">
        <v>248</v>
      </c>
      <c r="F38" s="223">
        <v>728</v>
      </c>
      <c r="G38" s="149">
        <v>750</v>
      </c>
      <c r="H38" s="173">
        <f>SUM(G38-F38)</f>
        <v>22</v>
      </c>
      <c r="I38" s="167">
        <f>H38/F38</f>
        <v>0.0302197802197802</v>
      </c>
      <c r="J38" s="167">
        <f>H38/G38</f>
        <v>0.0293333333333333</v>
      </c>
      <c r="K38" s="24"/>
      <c r="L38" s="24"/>
      <c r="M38" s="24"/>
      <c r="N38" s="24"/>
      <c r="O38" s="24"/>
      <c r="P38" s="24"/>
      <c r="Q38" s="24"/>
      <c r="R38" s="24"/>
      <c r="S38" s="24"/>
      <c r="T38" s="24"/>
      <c r="U38" s="24"/>
      <c r="V38" s="24"/>
      <c r="W38" s="24"/>
      <c r="X38" s="24"/>
      <c r="Y38" s="24"/>
      <c r="Z38" s="24"/>
    </row>
    <row r="39" ht="19.15" customHeight="1">
      <c r="A39" t="s" s="138">
        <v>9333</v>
      </c>
      <c r="B39" s="149">
        <v>2</v>
      </c>
      <c r="C39" s="149">
        <v>6</v>
      </c>
      <c r="D39" t="s" s="205">
        <v>9375</v>
      </c>
      <c r="E39" t="s" s="205">
        <v>60</v>
      </c>
      <c r="F39" s="223">
        <v>731</v>
      </c>
      <c r="G39" s="149">
        <v>746</v>
      </c>
      <c r="H39" s="173">
        <f>SUM(G39-F39)</f>
        <v>15</v>
      </c>
      <c r="I39" s="167">
        <f>H39/F39</f>
        <v>0.0205198358413133</v>
      </c>
      <c r="J39" s="167">
        <f>H39/G39</f>
        <v>0.0201072386058981</v>
      </c>
      <c r="K39" s="24"/>
      <c r="L39" s="24"/>
      <c r="M39" s="24"/>
      <c r="N39" s="24"/>
      <c r="O39" s="24"/>
      <c r="P39" s="24"/>
      <c r="Q39" s="24"/>
      <c r="R39" s="24"/>
      <c r="S39" s="24"/>
      <c r="T39" s="24"/>
      <c r="U39" s="24"/>
      <c r="V39" s="24"/>
      <c r="W39" s="24"/>
      <c r="X39" s="24"/>
      <c r="Y39" s="24"/>
      <c r="Z39" s="24"/>
    </row>
    <row r="40" ht="19.15" customHeight="1">
      <c r="A40" t="s" s="138">
        <v>9333</v>
      </c>
      <c r="B40" s="149">
        <v>2</v>
      </c>
      <c r="C40" s="149">
        <v>1</v>
      </c>
      <c r="D40" t="s" s="205">
        <v>9376</v>
      </c>
      <c r="E40" t="s" s="205">
        <v>62</v>
      </c>
      <c r="F40" s="223">
        <v>686</v>
      </c>
      <c r="G40" s="149">
        <v>725</v>
      </c>
      <c r="H40" s="173">
        <f>SUM(G40-F40)</f>
        <v>39</v>
      </c>
      <c r="I40" s="167">
        <f>H40/F40</f>
        <v>0.0568513119533528</v>
      </c>
      <c r="J40" s="167">
        <f>H40/G40</f>
        <v>0.0537931034482759</v>
      </c>
      <c r="K40" s="24"/>
      <c r="L40" s="24"/>
      <c r="M40" s="24"/>
      <c r="N40" s="24"/>
      <c r="O40" s="24"/>
      <c r="P40" s="24"/>
      <c r="Q40" s="24"/>
      <c r="R40" s="24"/>
      <c r="S40" s="24"/>
      <c r="T40" s="24"/>
      <c r="U40" s="24"/>
      <c r="V40" s="24"/>
      <c r="W40" s="24"/>
      <c r="X40" s="24"/>
      <c r="Y40" s="24"/>
      <c r="Z40" s="24"/>
    </row>
    <row r="41" ht="19.15" customHeight="1">
      <c r="A41" t="s" s="138">
        <v>9333</v>
      </c>
      <c r="B41" s="149">
        <v>2</v>
      </c>
      <c r="C41" s="149">
        <v>17</v>
      </c>
      <c r="D41" t="s" s="205">
        <v>9377</v>
      </c>
      <c r="E41" t="s" s="205">
        <v>52</v>
      </c>
      <c r="F41" s="223">
        <v>421</v>
      </c>
      <c r="G41" s="149">
        <v>429</v>
      </c>
      <c r="H41" s="173">
        <f>SUM(G41-F41)</f>
        <v>8</v>
      </c>
      <c r="I41" s="167">
        <f>H41/F41</f>
        <v>0.0190023752969121</v>
      </c>
      <c r="J41" s="167">
        <f>H41/G41</f>
        <v>0.0186480186480186</v>
      </c>
      <c r="K41" s="24"/>
      <c r="L41" s="24"/>
      <c r="M41" s="24"/>
      <c r="N41" s="24"/>
      <c r="O41" s="24"/>
      <c r="P41" s="24"/>
      <c r="Q41" s="24"/>
      <c r="R41" s="24"/>
      <c r="S41" s="24"/>
      <c r="T41" s="24"/>
      <c r="U41" s="24"/>
      <c r="V41" s="24"/>
      <c r="W41" s="24"/>
      <c r="X41" s="24"/>
      <c r="Y41" s="24"/>
      <c r="Z41" s="24"/>
    </row>
    <row r="42" ht="19.15" customHeight="1">
      <c r="A42" t="s" s="138">
        <v>9333</v>
      </c>
      <c r="B42" s="149">
        <v>2</v>
      </c>
      <c r="C42" s="149">
        <v>15</v>
      </c>
      <c r="D42" t="s" s="205">
        <v>9334</v>
      </c>
      <c r="E42" t="s" s="205">
        <v>66</v>
      </c>
      <c r="F42" s="240">
        <v>577</v>
      </c>
      <c r="G42" s="172">
        <v>426</v>
      </c>
      <c r="H42" s="173">
        <f>SUM(G42-F42)</f>
        <v>-151</v>
      </c>
      <c r="I42" s="167">
        <f>H42/F42</f>
        <v>-0.261698440207972</v>
      </c>
      <c r="J42" s="167">
        <f>H42/G42</f>
        <v>-0.354460093896714</v>
      </c>
      <c r="K42" s="24"/>
      <c r="L42" s="24"/>
      <c r="M42" s="24"/>
      <c r="N42" s="24"/>
      <c r="O42" s="24"/>
      <c r="P42" s="24"/>
      <c r="Q42" s="24"/>
      <c r="R42" s="24"/>
      <c r="S42" s="24"/>
      <c r="T42" s="24"/>
      <c r="U42" s="24"/>
      <c r="V42" s="24"/>
      <c r="W42" s="24"/>
      <c r="X42" s="24"/>
      <c r="Y42" s="24"/>
      <c r="Z42" s="24"/>
    </row>
    <row r="43" ht="19.15" customHeight="1">
      <c r="A43" t="s" s="138">
        <v>9333</v>
      </c>
      <c r="B43" s="149">
        <v>2</v>
      </c>
      <c r="C43" s="149">
        <v>3</v>
      </c>
      <c r="D43" t="s" s="205">
        <v>9378</v>
      </c>
      <c r="E43" t="s" s="205">
        <v>48</v>
      </c>
      <c r="F43" s="223">
        <v>298</v>
      </c>
      <c r="G43" s="149">
        <v>321</v>
      </c>
      <c r="H43" s="173">
        <f>SUM(G43-F43)</f>
        <v>23</v>
      </c>
      <c r="I43" s="167">
        <f>H43/F43</f>
        <v>0.0771812080536913</v>
      </c>
      <c r="J43" s="167">
        <f>H43/G43</f>
        <v>0.07165109034267909</v>
      </c>
      <c r="K43" s="24"/>
      <c r="L43" s="24"/>
      <c r="M43" s="24"/>
      <c r="N43" s="24"/>
      <c r="O43" s="24"/>
      <c r="P43" s="24"/>
      <c r="Q43" s="24"/>
      <c r="R43" s="24"/>
      <c r="S43" s="24"/>
      <c r="T43" s="24"/>
      <c r="U43" s="24"/>
      <c r="V43" s="24"/>
      <c r="W43" s="24"/>
      <c r="X43" s="24"/>
      <c r="Y43" s="24"/>
      <c r="Z43" s="24"/>
    </row>
    <row r="44" ht="19.15" customHeight="1">
      <c r="A44" t="s" s="138">
        <v>9333</v>
      </c>
      <c r="B44" s="149">
        <v>2</v>
      </c>
      <c r="C44" s="149">
        <v>4</v>
      </c>
      <c r="D44" t="s" s="205">
        <v>9379</v>
      </c>
      <c r="E44" t="s" s="205">
        <v>44</v>
      </c>
      <c r="F44" s="223">
        <v>199</v>
      </c>
      <c r="G44" s="149">
        <v>212</v>
      </c>
      <c r="H44" s="173">
        <f>SUM(G44-F44)</f>
        <v>13</v>
      </c>
      <c r="I44" s="167">
        <f>H44/F44</f>
        <v>0.0653266331658291</v>
      </c>
      <c r="J44" s="167">
        <f>H44/G44</f>
        <v>0.0613207547169811</v>
      </c>
      <c r="K44" s="24"/>
      <c r="L44" s="24"/>
      <c r="M44" s="24"/>
      <c r="N44" s="24"/>
      <c r="O44" s="24"/>
      <c r="P44" s="24"/>
      <c r="Q44" s="24"/>
      <c r="R44" s="24"/>
      <c r="S44" s="24"/>
      <c r="T44" s="24"/>
      <c r="U44" s="24"/>
      <c r="V44" s="24"/>
      <c r="W44" s="24"/>
      <c r="X44" s="24"/>
      <c r="Y44" s="24"/>
      <c r="Z44" s="24"/>
    </row>
    <row r="45" ht="19.15" customHeight="1">
      <c r="A45" t="s" s="138">
        <v>9333</v>
      </c>
      <c r="B45" s="149">
        <v>2</v>
      </c>
      <c r="C45" s="149">
        <v>23</v>
      </c>
      <c r="D45" t="s" s="205">
        <v>9380</v>
      </c>
      <c r="E45" t="s" s="205">
        <v>54</v>
      </c>
      <c r="F45" s="223">
        <v>137</v>
      </c>
      <c r="G45" s="149">
        <v>140</v>
      </c>
      <c r="H45" s="173">
        <f>SUM(G45-F45)</f>
        <v>3</v>
      </c>
      <c r="I45" s="167">
        <f>H45/F45</f>
        <v>0.0218978102189781</v>
      </c>
      <c r="J45" s="167">
        <f>H45/G45</f>
        <v>0.0214285714285714</v>
      </c>
      <c r="K45" s="24"/>
      <c r="L45" s="24"/>
      <c r="M45" s="24"/>
      <c r="N45" s="24"/>
      <c r="O45" s="24"/>
      <c r="P45" s="24"/>
      <c r="Q45" s="24"/>
      <c r="R45" s="24"/>
      <c r="S45" s="24"/>
      <c r="T45" s="24"/>
      <c r="U45" s="24"/>
      <c r="V45" s="24"/>
      <c r="W45" s="24"/>
      <c r="X45" s="24"/>
      <c r="Y45" s="24"/>
      <c r="Z45" s="24"/>
    </row>
    <row r="46" ht="19.15" customHeight="1">
      <c r="A46" t="s" s="138">
        <v>9333</v>
      </c>
      <c r="B46" s="149">
        <v>2</v>
      </c>
      <c r="C46" s="149">
        <v>22</v>
      </c>
      <c r="D46" t="s" s="205">
        <v>9381</v>
      </c>
      <c r="E46" t="s" s="205">
        <v>68</v>
      </c>
      <c r="F46" s="223">
        <v>131</v>
      </c>
      <c r="G46" s="149">
        <v>134</v>
      </c>
      <c r="H46" s="173">
        <f>SUM(G46-F46)</f>
        <v>3</v>
      </c>
      <c r="I46" s="167">
        <f>H46/F46</f>
        <v>0.0229007633587786</v>
      </c>
      <c r="J46" s="167">
        <f>H46/G46</f>
        <v>0.0223880597014925</v>
      </c>
      <c r="K46" s="24"/>
      <c r="L46" s="24"/>
      <c r="M46" s="24"/>
      <c r="N46" s="24"/>
      <c r="O46" s="24"/>
      <c r="P46" s="24"/>
      <c r="Q46" s="24"/>
      <c r="R46" s="24"/>
      <c r="S46" s="24"/>
      <c r="T46" s="24"/>
      <c r="U46" s="24"/>
      <c r="V46" s="24"/>
      <c r="W46" s="24"/>
      <c r="X46" s="24"/>
      <c r="Y46" s="24"/>
      <c r="Z46" s="24"/>
    </row>
    <row r="47" ht="19.15" customHeight="1">
      <c r="A47" t="s" s="138">
        <v>9333</v>
      </c>
      <c r="B47" s="149">
        <v>2</v>
      </c>
      <c r="C47" s="149">
        <v>21</v>
      </c>
      <c r="D47" t="s" s="205">
        <v>9382</v>
      </c>
      <c r="E47" t="s" s="205">
        <v>46</v>
      </c>
      <c r="F47" s="223">
        <v>126</v>
      </c>
      <c r="G47" s="149">
        <v>132</v>
      </c>
      <c r="H47" s="173">
        <f>SUM(G47-F47)</f>
        <v>6</v>
      </c>
      <c r="I47" s="167">
        <f>H47/F47</f>
        <v>0.0476190476190476</v>
      </c>
      <c r="J47" s="167">
        <f>H47/G47</f>
        <v>0.0454545454545455</v>
      </c>
      <c r="K47" s="24"/>
      <c r="L47" s="24"/>
      <c r="M47" s="24"/>
      <c r="N47" s="24"/>
      <c r="O47" s="24"/>
      <c r="P47" s="24"/>
      <c r="Q47" s="24"/>
      <c r="R47" s="24"/>
      <c r="S47" s="24"/>
      <c r="T47" s="24"/>
      <c r="U47" s="24"/>
      <c r="V47" s="24"/>
      <c r="W47" s="24"/>
      <c r="X47" s="24"/>
      <c r="Y47" s="24"/>
      <c r="Z47" s="24"/>
    </row>
    <row r="48" ht="19.15" customHeight="1">
      <c r="A48" t="s" s="138">
        <v>9333</v>
      </c>
      <c r="B48" s="149">
        <v>2</v>
      </c>
      <c r="C48" s="149">
        <v>18</v>
      </c>
      <c r="D48" t="s" s="205">
        <v>9337</v>
      </c>
      <c r="E48" t="s" s="205">
        <v>1091</v>
      </c>
      <c r="F48" s="244"/>
      <c r="G48" s="149">
        <v>114</v>
      </c>
      <c r="H48" s="173">
        <f>SUM(G48-F48)</f>
        <v>114</v>
      </c>
      <c r="I48" s="207">
        <f>H48/F48</f>
      </c>
      <c r="J48" s="167">
        <f>H48/G48</f>
        <v>1</v>
      </c>
      <c r="K48" s="24"/>
      <c r="L48" s="24"/>
      <c r="M48" s="24"/>
      <c r="N48" s="24"/>
      <c r="O48" s="24"/>
      <c r="P48" s="24"/>
      <c r="Q48" s="24"/>
      <c r="R48" s="24"/>
      <c r="S48" s="24"/>
      <c r="T48" s="24"/>
      <c r="U48" s="24"/>
      <c r="V48" s="24"/>
      <c r="W48" s="24"/>
      <c r="X48" s="24"/>
      <c r="Y48" s="24"/>
      <c r="Z48" s="24"/>
    </row>
    <row r="49" ht="19.15" customHeight="1">
      <c r="A49" t="s" s="138">
        <v>9333</v>
      </c>
      <c r="B49" s="149">
        <v>2</v>
      </c>
      <c r="C49" s="149">
        <v>19</v>
      </c>
      <c r="D49" t="s" s="205">
        <v>9383</v>
      </c>
      <c r="E49" t="s" s="205">
        <v>72</v>
      </c>
      <c r="F49" s="223">
        <v>105</v>
      </c>
      <c r="G49" s="149">
        <v>109</v>
      </c>
      <c r="H49" s="173">
        <f>SUM(G49-F49)</f>
        <v>4</v>
      </c>
      <c r="I49" s="167">
        <f>H49/F49</f>
        <v>0.0380952380952381</v>
      </c>
      <c r="J49" s="167">
        <f>H49/G49</f>
        <v>0.036697247706422</v>
      </c>
      <c r="K49" s="24"/>
      <c r="L49" s="24"/>
      <c r="M49" s="24"/>
      <c r="N49" s="24"/>
      <c r="O49" s="24"/>
      <c r="P49" s="24"/>
      <c r="Q49" s="24"/>
      <c r="R49" s="24"/>
      <c r="S49" s="24"/>
      <c r="T49" s="24"/>
      <c r="U49" s="24"/>
      <c r="V49" s="24"/>
      <c r="W49" s="24"/>
      <c r="X49" s="24"/>
      <c r="Y49" s="24"/>
      <c r="Z49" s="24"/>
    </row>
    <row r="50" ht="19.15" customHeight="1">
      <c r="A50" t="s" s="138">
        <v>9333</v>
      </c>
      <c r="B50" s="149">
        <v>2</v>
      </c>
      <c r="C50" s="149">
        <v>20</v>
      </c>
      <c r="D50" t="s" s="205">
        <v>9384</v>
      </c>
      <c r="E50" t="s" s="205">
        <v>119</v>
      </c>
      <c r="F50" s="223">
        <v>62</v>
      </c>
      <c r="G50" s="149">
        <v>68</v>
      </c>
      <c r="H50" s="173">
        <f>SUM(G50-F50)</f>
        <v>6</v>
      </c>
      <c r="I50" s="167">
        <f>H50/F50</f>
        <v>0.09677419354838709</v>
      </c>
      <c r="J50" s="167">
        <f>H50/G50</f>
        <v>0.08823529411764711</v>
      </c>
      <c r="K50" s="24"/>
      <c r="L50" s="24"/>
      <c r="M50" s="24"/>
      <c r="N50" s="24"/>
      <c r="O50" s="24"/>
      <c r="P50" s="24"/>
      <c r="Q50" s="24"/>
      <c r="R50" s="24"/>
      <c r="S50" s="24"/>
      <c r="T50" s="24"/>
      <c r="U50" s="24"/>
      <c r="V50" s="24"/>
      <c r="W50" s="24"/>
      <c r="X50" s="24"/>
      <c r="Y50" s="24"/>
      <c r="Z50" s="24"/>
    </row>
    <row r="51" ht="19.15" customHeight="1">
      <c r="A51" t="s" s="138">
        <v>9333</v>
      </c>
      <c r="B51" s="149">
        <v>2</v>
      </c>
      <c r="C51" s="149">
        <v>16</v>
      </c>
      <c r="D51" t="s" s="205">
        <v>9409</v>
      </c>
      <c r="E51" t="s" s="205">
        <v>1122</v>
      </c>
      <c r="F51" s="240">
        <v>60</v>
      </c>
      <c r="G51" s="172">
        <v>59</v>
      </c>
      <c r="H51" s="173">
        <f>SUM(G51-F51)</f>
        <v>-1</v>
      </c>
      <c r="I51" s="167">
        <f>H51/F51</f>
        <v>-0.0166666666666667</v>
      </c>
      <c r="J51" s="167">
        <f>H51/G51</f>
        <v>-0.0169491525423729</v>
      </c>
      <c r="K51" s="24"/>
      <c r="L51" s="24"/>
      <c r="M51" s="24"/>
      <c r="N51" s="24"/>
      <c r="O51" s="24"/>
      <c r="P51" s="24"/>
      <c r="Q51" s="24"/>
      <c r="R51" s="24"/>
      <c r="S51" s="24"/>
      <c r="T51" s="24"/>
      <c r="U51" s="24"/>
      <c r="V51" s="24"/>
      <c r="W51" s="24"/>
      <c r="X51" s="24"/>
      <c r="Y51" s="24"/>
      <c r="Z51" s="24"/>
    </row>
    <row r="52" ht="19.15" customHeight="1">
      <c r="A52" t="s" s="138">
        <v>9333</v>
      </c>
      <c r="B52" s="149">
        <v>2</v>
      </c>
      <c r="C52" s="149">
        <v>12</v>
      </c>
      <c r="D52" t="s" s="205">
        <v>9385</v>
      </c>
      <c r="E52" t="s" s="205">
        <v>78</v>
      </c>
      <c r="F52" s="223">
        <v>0</v>
      </c>
      <c r="G52" s="149">
        <v>0</v>
      </c>
      <c r="H52" s="206">
        <f>SUM(G52-F52)</f>
        <v>0</v>
      </c>
      <c r="I52" s="176">
        <f>H52/F52</f>
      </c>
      <c r="J52" s="176">
        <f>H52/G52</f>
      </c>
      <c r="K52" s="174"/>
      <c r="L52" s="174"/>
      <c r="M52" s="174"/>
      <c r="N52" s="174"/>
      <c r="O52" s="174"/>
      <c r="P52" s="174"/>
      <c r="Q52" s="174"/>
      <c r="R52" s="174"/>
      <c r="S52" s="174"/>
      <c r="T52" s="174"/>
      <c r="U52" s="174"/>
      <c r="V52" s="174"/>
      <c r="W52" s="174"/>
      <c r="X52" s="174"/>
      <c r="Y52" s="174"/>
      <c r="Z52" s="174"/>
    </row>
    <row r="53" ht="19.15" customHeight="1">
      <c r="A53" s="177"/>
      <c r="B53" s="178"/>
      <c r="C53" s="178"/>
      <c r="D53" s="179"/>
      <c r="E53" s="179"/>
      <c r="F53" s="181">
        <f>SUM(F30:F52)</f>
        <v>91575</v>
      </c>
      <c r="G53" s="180">
        <f>SUM(G30:G52)</f>
        <v>95903</v>
      </c>
      <c r="H53" s="181">
        <f>SUM(H30:H52)</f>
        <v>4328</v>
      </c>
      <c r="I53" s="182">
        <f>H53/F53</f>
        <v>0.0472618072618073</v>
      </c>
      <c r="J53" s="182">
        <f>H53/G53</f>
        <v>0.0451289323587375</v>
      </c>
      <c r="K53" s="183"/>
      <c r="L53" s="183"/>
      <c r="M53" s="183"/>
      <c r="N53" s="183"/>
      <c r="O53" s="183"/>
      <c r="P53" s="183"/>
      <c r="Q53" s="183"/>
      <c r="R53" s="183"/>
      <c r="S53" s="183"/>
      <c r="T53" s="183"/>
      <c r="U53" s="183"/>
      <c r="V53" s="183"/>
      <c r="W53" s="183"/>
      <c r="X53" s="183"/>
      <c r="Y53" s="183"/>
      <c r="Z53" s="184"/>
    </row>
    <row r="54" ht="19.15" customHeight="1">
      <c r="A54" s="366"/>
      <c r="B54" s="317"/>
      <c r="C54" s="317"/>
      <c r="D54" s="366"/>
      <c r="E54" s="366"/>
      <c r="F54" s="316"/>
      <c r="G54" s="317"/>
      <c r="H54" s="187"/>
      <c r="I54" s="188"/>
      <c r="J54" s="188"/>
      <c r="K54" s="189"/>
      <c r="L54" s="189"/>
      <c r="M54" s="189"/>
      <c r="N54" s="189"/>
      <c r="O54" s="189"/>
      <c r="P54" s="189"/>
      <c r="Q54" s="189"/>
      <c r="R54" s="189"/>
      <c r="S54" s="189"/>
      <c r="T54" s="189"/>
      <c r="U54" s="189"/>
      <c r="V54" s="189"/>
      <c r="W54" s="189"/>
      <c r="X54" s="189"/>
      <c r="Y54" s="189"/>
      <c r="Z54" s="189"/>
    </row>
    <row r="55" ht="19.15" customHeight="1">
      <c r="A55" t="s" s="138">
        <v>9333</v>
      </c>
      <c r="B55" s="149">
        <v>3</v>
      </c>
      <c r="C55" s="149">
        <v>1</v>
      </c>
      <c r="D55" t="s" s="205">
        <v>9386</v>
      </c>
      <c r="E55" t="s" s="205">
        <v>20</v>
      </c>
      <c r="F55" s="223">
        <v>21506</v>
      </c>
      <c r="G55" s="149">
        <v>25323</v>
      </c>
      <c r="H55" s="173">
        <f>SUM(G55-F55)</f>
        <v>3817</v>
      </c>
      <c r="I55" s="167">
        <f>H55/F55</f>
        <v>0.177485352924765</v>
      </c>
      <c r="J55" s="167">
        <f>H55/G55</f>
        <v>0.150732535639537</v>
      </c>
      <c r="K55" s="24"/>
      <c r="L55" s="24"/>
      <c r="M55" s="24"/>
      <c r="N55" s="24"/>
      <c r="O55" s="24"/>
      <c r="P55" s="24"/>
      <c r="Q55" s="24"/>
      <c r="R55" s="24"/>
      <c r="S55" s="24"/>
      <c r="T55" s="24"/>
      <c r="U55" s="24"/>
      <c r="V55" s="24"/>
      <c r="W55" s="24"/>
      <c r="X55" s="24"/>
      <c r="Y55" s="24"/>
      <c r="Z55" s="24"/>
    </row>
    <row r="56" ht="19.15" customHeight="1">
      <c r="A56" t="s" s="138">
        <v>9333</v>
      </c>
      <c r="B56" s="149">
        <v>3</v>
      </c>
      <c r="C56" s="149">
        <v>4</v>
      </c>
      <c r="D56" t="s" s="205">
        <v>9387</v>
      </c>
      <c r="E56" t="s" s="205">
        <v>36</v>
      </c>
      <c r="F56" s="223">
        <v>21871</v>
      </c>
      <c r="G56" s="149">
        <v>23671</v>
      </c>
      <c r="H56" s="173">
        <f>SUM(G56-F56)</f>
        <v>1800</v>
      </c>
      <c r="I56" s="167">
        <f>H56/F56</f>
        <v>0.0823007635681953</v>
      </c>
      <c r="J56" s="167">
        <f>H56/G56</f>
        <v>0.07604241476912681</v>
      </c>
      <c r="K56" s="24"/>
      <c r="L56" s="24"/>
      <c r="M56" s="24"/>
      <c r="N56" s="24"/>
      <c r="O56" s="24"/>
      <c r="P56" s="24"/>
      <c r="Q56" s="24"/>
      <c r="R56" s="24"/>
      <c r="S56" s="24"/>
      <c r="T56" s="24"/>
      <c r="U56" s="24"/>
      <c r="V56" s="24"/>
      <c r="W56" s="24"/>
      <c r="X56" s="24"/>
      <c r="Y56" s="24"/>
      <c r="Z56" s="24"/>
    </row>
    <row r="57" ht="19.15" customHeight="1">
      <c r="A57" t="s" s="138">
        <v>9333</v>
      </c>
      <c r="B57" s="149">
        <v>3</v>
      </c>
      <c r="C57" s="149">
        <v>6</v>
      </c>
      <c r="D57" t="s" s="205">
        <v>9388</v>
      </c>
      <c r="E57" t="s" s="205">
        <v>22</v>
      </c>
      <c r="F57" s="223">
        <v>15352</v>
      </c>
      <c r="G57" s="149">
        <v>17309</v>
      </c>
      <c r="H57" s="173">
        <f>SUM(G57-F57)</f>
        <v>1957</v>
      </c>
      <c r="I57" s="167">
        <f>H57/F57</f>
        <v>0.127475247524752</v>
      </c>
      <c r="J57" s="167">
        <f>H57/G57</f>
        <v>0.113062568605928</v>
      </c>
      <c r="K57" s="24"/>
      <c r="L57" s="24"/>
      <c r="M57" s="24"/>
      <c r="N57" s="24"/>
      <c r="O57" s="24"/>
      <c r="P57" s="24"/>
      <c r="Q57" s="24"/>
      <c r="R57" s="24"/>
      <c r="S57" s="24"/>
      <c r="T57" s="24"/>
      <c r="U57" s="24"/>
      <c r="V57" s="24"/>
      <c r="W57" s="24"/>
      <c r="X57" s="24"/>
      <c r="Y57" s="24"/>
      <c r="Z57" s="24"/>
    </row>
    <row r="58" ht="19.15" customHeight="1">
      <c r="A58" t="s" s="138">
        <v>9333</v>
      </c>
      <c r="B58" s="149">
        <v>3</v>
      </c>
      <c r="C58" s="149">
        <v>8</v>
      </c>
      <c r="D58" t="s" s="205">
        <v>9389</v>
      </c>
      <c r="E58" t="s" s="205">
        <v>84</v>
      </c>
      <c r="F58" s="223">
        <v>12389</v>
      </c>
      <c r="G58" s="149">
        <v>14516</v>
      </c>
      <c r="H58" s="173">
        <f>SUM(G58-F58)</f>
        <v>2127</v>
      </c>
      <c r="I58" s="167">
        <f>H58/F58</f>
        <v>0.17168455888288</v>
      </c>
      <c r="J58" s="167">
        <f>H58/G58</f>
        <v>0.146527969137503</v>
      </c>
      <c r="K58" s="24"/>
      <c r="L58" s="24"/>
      <c r="M58" s="24"/>
      <c r="N58" s="24"/>
      <c r="O58" s="24"/>
      <c r="P58" s="24"/>
      <c r="Q58" s="24"/>
      <c r="R58" s="24"/>
      <c r="S58" s="24"/>
      <c r="T58" s="24"/>
      <c r="U58" s="24"/>
      <c r="V58" s="24"/>
      <c r="W58" s="24"/>
      <c r="X58" s="24"/>
      <c r="Y58" s="24"/>
      <c r="Z58" s="24"/>
    </row>
    <row r="59" ht="19.15" customHeight="1">
      <c r="A59" t="s" s="138">
        <v>9333</v>
      </c>
      <c r="B59" s="149">
        <v>3</v>
      </c>
      <c r="C59" s="149">
        <v>10</v>
      </c>
      <c r="D59" t="s" s="205">
        <v>9390</v>
      </c>
      <c r="E59" t="s" s="205">
        <v>17</v>
      </c>
      <c r="F59" s="223">
        <v>10403</v>
      </c>
      <c r="G59" s="149">
        <v>11823</v>
      </c>
      <c r="H59" s="173">
        <f>SUM(G59-F59)</f>
        <v>1420</v>
      </c>
      <c r="I59" s="167">
        <f>H59/F59</f>
        <v>0.136499086801884</v>
      </c>
      <c r="J59" s="167">
        <f>H59/G59</f>
        <v>0.120104880318024</v>
      </c>
      <c r="K59" s="24"/>
      <c r="L59" s="24"/>
      <c r="M59" s="24"/>
      <c r="N59" s="24"/>
      <c r="O59" s="24"/>
      <c r="P59" s="24"/>
      <c r="Q59" s="24"/>
      <c r="R59" s="24"/>
      <c r="S59" s="24"/>
      <c r="T59" s="24"/>
      <c r="U59" s="24"/>
      <c r="V59" s="24"/>
      <c r="W59" s="24"/>
      <c r="X59" s="24"/>
      <c r="Y59" s="24"/>
      <c r="Z59" s="24"/>
    </row>
    <row r="60" ht="19.15" customHeight="1">
      <c r="A60" t="s" s="138">
        <v>9333</v>
      </c>
      <c r="B60" s="149">
        <v>3</v>
      </c>
      <c r="C60" s="149">
        <v>2</v>
      </c>
      <c r="D60" t="s" s="205">
        <v>9391</v>
      </c>
      <c r="E60" t="s" s="205">
        <v>28</v>
      </c>
      <c r="F60" s="223">
        <v>2009</v>
      </c>
      <c r="G60" s="149">
        <v>2320</v>
      </c>
      <c r="H60" s="173">
        <f>SUM(G60-F60)</f>
        <v>311</v>
      </c>
      <c r="I60" s="167">
        <f>H60/F60</f>
        <v>0.154803384768542</v>
      </c>
      <c r="J60" s="167">
        <f>H60/G60</f>
        <v>0.134051724137931</v>
      </c>
      <c r="K60" s="24"/>
      <c r="L60" s="24"/>
      <c r="M60" s="24"/>
      <c r="N60" s="24"/>
      <c r="O60" s="24"/>
      <c r="P60" s="24"/>
      <c r="Q60" s="24"/>
      <c r="R60" s="24"/>
      <c r="S60" s="24"/>
      <c r="T60" s="24"/>
      <c r="U60" s="24"/>
      <c r="V60" s="24"/>
      <c r="W60" s="24"/>
      <c r="X60" s="24"/>
      <c r="Y60" s="24"/>
      <c r="Z60" s="24"/>
    </row>
    <row r="61" ht="19.15" customHeight="1">
      <c r="A61" t="s" s="138">
        <v>9333</v>
      </c>
      <c r="B61" s="149">
        <v>3</v>
      </c>
      <c r="C61" s="149">
        <v>5</v>
      </c>
      <c r="D61" t="s" s="205">
        <v>9392</v>
      </c>
      <c r="E61" t="s" s="205">
        <v>38</v>
      </c>
      <c r="F61" s="223">
        <v>1189</v>
      </c>
      <c r="G61" s="149">
        <v>1467</v>
      </c>
      <c r="H61" s="173">
        <f>SUM(G61-F61)</f>
        <v>278</v>
      </c>
      <c r="I61" s="167">
        <f>H61/F61</f>
        <v>0.23380992430614</v>
      </c>
      <c r="J61" s="167">
        <f>H61/G61</f>
        <v>0.189502385821404</v>
      </c>
      <c r="K61" s="24"/>
      <c r="L61" s="24"/>
      <c r="M61" s="24"/>
      <c r="N61" s="24"/>
      <c r="O61" s="24"/>
      <c r="P61" s="24"/>
      <c r="Q61" s="24"/>
      <c r="R61" s="24"/>
      <c r="S61" s="24"/>
      <c r="T61" s="24"/>
      <c r="U61" s="24"/>
      <c r="V61" s="24"/>
      <c r="W61" s="24"/>
      <c r="X61" s="24"/>
      <c r="Y61" s="24"/>
      <c r="Z61" s="24"/>
    </row>
    <row r="62" ht="19.15" customHeight="1">
      <c r="A62" t="s" s="138">
        <v>9333</v>
      </c>
      <c r="B62" s="149">
        <v>3</v>
      </c>
      <c r="C62" s="149">
        <v>9</v>
      </c>
      <c r="D62" t="s" s="205">
        <v>9335</v>
      </c>
      <c r="E62" t="s" s="205">
        <v>248</v>
      </c>
      <c r="F62" s="223">
        <v>996</v>
      </c>
      <c r="G62" s="149">
        <v>1436</v>
      </c>
      <c r="H62" s="173">
        <f>SUM(G62-F62)</f>
        <v>440</v>
      </c>
      <c r="I62" s="167">
        <f>H62/F62</f>
        <v>0.441767068273092</v>
      </c>
      <c r="J62" s="167">
        <f>H62/G62</f>
        <v>0.306406685236769</v>
      </c>
      <c r="K62" s="24"/>
      <c r="L62" s="24"/>
      <c r="M62" s="24"/>
      <c r="N62" s="24"/>
      <c r="O62" s="24"/>
      <c r="P62" s="24"/>
      <c r="Q62" s="24"/>
      <c r="R62" s="24"/>
      <c r="S62" s="24"/>
      <c r="T62" s="24"/>
      <c r="U62" s="24"/>
      <c r="V62" s="24"/>
      <c r="W62" s="24"/>
      <c r="X62" s="24"/>
      <c r="Y62" s="24"/>
      <c r="Z62" s="24"/>
    </row>
    <row r="63" ht="19.15" customHeight="1">
      <c r="A63" t="s" s="138">
        <v>9333</v>
      </c>
      <c r="B63" s="149">
        <v>3</v>
      </c>
      <c r="C63" s="149">
        <v>13</v>
      </c>
      <c r="D63" t="s" s="205">
        <v>9393</v>
      </c>
      <c r="E63" t="s" s="205">
        <v>26</v>
      </c>
      <c r="F63" s="223">
        <v>864</v>
      </c>
      <c r="G63" s="149">
        <v>928</v>
      </c>
      <c r="H63" s="173">
        <f>SUM(G63-F63)</f>
        <v>64</v>
      </c>
      <c r="I63" s="167">
        <f>H63/F63</f>
        <v>0.0740740740740741</v>
      </c>
      <c r="J63" s="167">
        <f>H63/G63</f>
        <v>0.0689655172413793</v>
      </c>
      <c r="K63" s="24"/>
      <c r="L63" s="24"/>
      <c r="M63" s="24"/>
      <c r="N63" s="24"/>
      <c r="O63" s="24"/>
      <c r="P63" s="24"/>
      <c r="Q63" s="24"/>
      <c r="R63" s="24"/>
      <c r="S63" s="24"/>
      <c r="T63" s="24"/>
      <c r="U63" s="24"/>
      <c r="V63" s="24"/>
      <c r="W63" s="24"/>
      <c r="X63" s="24"/>
      <c r="Y63" s="24"/>
      <c r="Z63" s="24"/>
    </row>
    <row r="64" ht="19.15" customHeight="1">
      <c r="A64" t="s" s="138">
        <v>9333</v>
      </c>
      <c r="B64" s="149">
        <v>3</v>
      </c>
      <c r="C64" s="149">
        <v>23</v>
      </c>
      <c r="D64" t="s" s="205">
        <v>9394</v>
      </c>
      <c r="E64" t="s" s="205">
        <v>1091</v>
      </c>
      <c r="F64" s="223">
        <v>615</v>
      </c>
      <c r="G64" s="149">
        <v>689</v>
      </c>
      <c r="H64" s="173">
        <f>SUM(G64-F64)</f>
        <v>74</v>
      </c>
      <c r="I64" s="167">
        <f>H64/F64</f>
        <v>0.120325203252033</v>
      </c>
      <c r="J64" s="167">
        <f>H64/G64</f>
        <v>0.107402031930334</v>
      </c>
      <c r="K64" s="24"/>
      <c r="L64" s="24"/>
      <c r="M64" s="24"/>
      <c r="N64" s="24"/>
      <c r="O64" s="24"/>
      <c r="P64" s="24"/>
      <c r="Q64" s="24"/>
      <c r="R64" s="24"/>
      <c r="S64" s="24"/>
      <c r="T64" s="24"/>
      <c r="U64" s="24"/>
      <c r="V64" s="24"/>
      <c r="W64" s="24"/>
      <c r="X64" s="24"/>
      <c r="Y64" s="24"/>
      <c r="Z64" s="24"/>
    </row>
    <row r="65" ht="19.15" customHeight="1">
      <c r="A65" t="s" s="138">
        <v>9333</v>
      </c>
      <c r="B65" s="149">
        <v>3</v>
      </c>
      <c r="C65" s="149">
        <v>3</v>
      </c>
      <c r="D65" t="s" s="205">
        <v>9336</v>
      </c>
      <c r="E65" t="s" s="205">
        <v>64</v>
      </c>
      <c r="F65" s="223">
        <v>271</v>
      </c>
      <c r="G65" s="149">
        <v>637</v>
      </c>
      <c r="H65" s="173">
        <f>SUM(G65-F65)</f>
        <v>366</v>
      </c>
      <c r="I65" s="167">
        <f>H65/F65</f>
        <v>1.35055350553506</v>
      </c>
      <c r="J65" s="167">
        <f>H65/G65</f>
        <v>0.574568288854003</v>
      </c>
      <c r="K65" s="24"/>
      <c r="L65" s="24"/>
      <c r="M65" s="24"/>
      <c r="N65" s="24"/>
      <c r="O65" s="24"/>
      <c r="P65" s="24"/>
      <c r="Q65" s="24"/>
      <c r="R65" s="24"/>
      <c r="S65" s="24"/>
      <c r="T65" s="24"/>
      <c r="U65" s="24"/>
      <c r="V65" s="24"/>
      <c r="W65" s="24"/>
      <c r="X65" s="24"/>
      <c r="Y65" s="24"/>
      <c r="Z65" s="24"/>
    </row>
    <row r="66" ht="19.15" customHeight="1">
      <c r="A66" t="s" s="138">
        <v>9333</v>
      </c>
      <c r="B66" s="149">
        <v>3</v>
      </c>
      <c r="C66" s="149">
        <v>12</v>
      </c>
      <c r="D66" t="s" s="205">
        <v>9395</v>
      </c>
      <c r="E66" t="s" s="205">
        <v>30</v>
      </c>
      <c r="F66" s="223">
        <v>315</v>
      </c>
      <c r="G66" s="149">
        <v>343</v>
      </c>
      <c r="H66" s="173">
        <f>SUM(G66-F66)</f>
        <v>28</v>
      </c>
      <c r="I66" s="167">
        <f>H66/F66</f>
        <v>0.08888888888888891</v>
      </c>
      <c r="J66" s="167">
        <f>H66/G66</f>
        <v>0.0816326530612245</v>
      </c>
      <c r="K66" s="24"/>
      <c r="L66" s="24"/>
      <c r="M66" s="24"/>
      <c r="N66" s="24"/>
      <c r="O66" s="24"/>
      <c r="P66" s="24"/>
      <c r="Q66" s="24"/>
      <c r="R66" s="24"/>
      <c r="S66" s="24"/>
      <c r="T66" s="24"/>
      <c r="U66" s="24"/>
      <c r="V66" s="24"/>
      <c r="W66" s="24"/>
      <c r="X66" s="24"/>
      <c r="Y66" s="24"/>
      <c r="Z66" s="24"/>
    </row>
    <row r="67" ht="19.15" customHeight="1">
      <c r="A67" t="s" s="138">
        <v>9333</v>
      </c>
      <c r="B67" s="149">
        <v>3</v>
      </c>
      <c r="C67" s="149">
        <v>7</v>
      </c>
      <c r="D67" t="s" s="205">
        <v>9396</v>
      </c>
      <c r="E67" t="s" s="205">
        <v>48</v>
      </c>
      <c r="F67" s="223">
        <v>259</v>
      </c>
      <c r="G67" s="149">
        <v>303</v>
      </c>
      <c r="H67" s="173">
        <f>SUM(G67-F67)</f>
        <v>44</v>
      </c>
      <c r="I67" s="167">
        <f>H67/F67</f>
        <v>0.16988416988417</v>
      </c>
      <c r="J67" s="167">
        <f>H67/G67</f>
        <v>0.145214521452145</v>
      </c>
      <c r="K67" s="24"/>
      <c r="L67" s="24"/>
      <c r="M67" s="24"/>
      <c r="N67" s="24"/>
      <c r="O67" s="24"/>
      <c r="P67" s="24"/>
      <c r="Q67" s="24"/>
      <c r="R67" s="24"/>
      <c r="S67" s="24"/>
      <c r="T67" s="24"/>
      <c r="U67" s="24"/>
      <c r="V67" s="24"/>
      <c r="W67" s="24"/>
      <c r="X67" s="24"/>
      <c r="Y67" s="24"/>
      <c r="Z67" s="24"/>
    </row>
    <row r="68" ht="19.15" customHeight="1">
      <c r="A68" t="s" s="138">
        <v>9333</v>
      </c>
      <c r="B68" s="149">
        <v>3</v>
      </c>
      <c r="C68" s="149">
        <v>14</v>
      </c>
      <c r="D68" t="s" s="205">
        <v>9397</v>
      </c>
      <c r="E68" t="s" s="205">
        <v>62</v>
      </c>
      <c r="F68" s="223">
        <v>253</v>
      </c>
      <c r="G68" s="149">
        <v>293</v>
      </c>
      <c r="H68" s="173">
        <f>SUM(G68-F68)</f>
        <v>40</v>
      </c>
      <c r="I68" s="167">
        <f>H68/F68</f>
        <v>0.158102766798419</v>
      </c>
      <c r="J68" s="167">
        <f>H68/G68</f>
        <v>0.136518771331058</v>
      </c>
      <c r="K68" s="24"/>
      <c r="L68" s="24"/>
      <c r="M68" s="24"/>
      <c r="N68" s="24"/>
      <c r="O68" s="24"/>
      <c r="P68" s="24"/>
      <c r="Q68" s="24"/>
      <c r="R68" s="24"/>
      <c r="S68" s="24"/>
      <c r="T68" s="24"/>
      <c r="U68" s="24"/>
      <c r="V68" s="24"/>
      <c r="W68" s="24"/>
      <c r="X68" s="24"/>
      <c r="Y68" s="24"/>
      <c r="Z68" s="24"/>
    </row>
    <row r="69" ht="19.15" customHeight="1">
      <c r="A69" t="s" s="138">
        <v>9333</v>
      </c>
      <c r="B69" s="149">
        <v>3</v>
      </c>
      <c r="C69" s="149">
        <v>21</v>
      </c>
      <c r="D69" t="s" s="205">
        <v>9398</v>
      </c>
      <c r="E69" t="s" s="205">
        <v>1122</v>
      </c>
      <c r="F69" s="223">
        <v>253</v>
      </c>
      <c r="G69" s="149">
        <v>289</v>
      </c>
      <c r="H69" s="173">
        <f>SUM(G69-F69)</f>
        <v>36</v>
      </c>
      <c r="I69" s="167">
        <f>H69/F69</f>
        <v>0.142292490118577</v>
      </c>
      <c r="J69" s="167">
        <f>H69/G69</f>
        <v>0.124567474048443</v>
      </c>
      <c r="K69" s="24"/>
      <c r="L69" s="24"/>
      <c r="M69" s="24"/>
      <c r="N69" s="24"/>
      <c r="O69" s="24"/>
      <c r="P69" s="24"/>
      <c r="Q69" s="24"/>
      <c r="R69" s="24"/>
      <c r="S69" s="24"/>
      <c r="T69" s="24"/>
      <c r="U69" s="24"/>
      <c r="V69" s="24"/>
      <c r="W69" s="24"/>
      <c r="X69" s="24"/>
      <c r="Y69" s="24"/>
      <c r="Z69" s="24"/>
    </row>
    <row r="70" ht="19.15" customHeight="1">
      <c r="A70" t="s" s="138">
        <v>9333</v>
      </c>
      <c r="B70" s="149">
        <v>3</v>
      </c>
      <c r="C70" s="149">
        <v>11</v>
      </c>
      <c r="D70" t="s" s="205">
        <v>9399</v>
      </c>
      <c r="E70" t="s" s="205">
        <v>44</v>
      </c>
      <c r="F70" s="223">
        <v>219</v>
      </c>
      <c r="G70" s="149">
        <v>233</v>
      </c>
      <c r="H70" s="173">
        <f>SUM(G70-F70)</f>
        <v>14</v>
      </c>
      <c r="I70" s="167">
        <f>H70/F70</f>
        <v>0.0639269406392694</v>
      </c>
      <c r="J70" s="167">
        <f>H70/G70</f>
        <v>0.0600858369098712</v>
      </c>
      <c r="K70" s="24"/>
      <c r="L70" s="24"/>
      <c r="M70" s="24"/>
      <c r="N70" s="24"/>
      <c r="O70" s="24"/>
      <c r="P70" s="24"/>
      <c r="Q70" s="24"/>
      <c r="R70" s="24"/>
      <c r="S70" s="24"/>
      <c r="T70" s="24"/>
      <c r="U70" s="24"/>
      <c r="V70" s="24"/>
      <c r="W70" s="24"/>
      <c r="X70" s="24"/>
      <c r="Y70" s="24"/>
      <c r="Z70" s="24"/>
    </row>
    <row r="71" ht="19.15" customHeight="1">
      <c r="A71" t="s" s="138">
        <v>9333</v>
      </c>
      <c r="B71" s="149">
        <v>3</v>
      </c>
      <c r="C71" s="149">
        <v>24</v>
      </c>
      <c r="D71" t="s" s="205">
        <v>9400</v>
      </c>
      <c r="E71" t="s" s="205">
        <v>46</v>
      </c>
      <c r="F71" s="223">
        <v>185</v>
      </c>
      <c r="G71" s="149">
        <v>194</v>
      </c>
      <c r="H71" s="173">
        <f>SUM(G71-F71)</f>
        <v>9</v>
      </c>
      <c r="I71" s="167">
        <f>H71/F71</f>
        <v>0.0486486486486486</v>
      </c>
      <c r="J71" s="167">
        <f>H71/G71</f>
        <v>0.0463917525773196</v>
      </c>
      <c r="K71" s="24"/>
      <c r="L71" s="24"/>
      <c r="M71" s="24"/>
      <c r="N71" s="24"/>
      <c r="O71" s="24"/>
      <c r="P71" s="24"/>
      <c r="Q71" s="24"/>
      <c r="R71" s="24"/>
      <c r="S71" s="24"/>
      <c r="T71" s="24"/>
      <c r="U71" s="24"/>
      <c r="V71" s="24"/>
      <c r="W71" s="24"/>
      <c r="X71" s="24"/>
      <c r="Y71" s="24"/>
      <c r="Z71" s="24"/>
    </row>
    <row r="72" ht="19.15" customHeight="1">
      <c r="A72" t="s" s="138">
        <v>9333</v>
      </c>
      <c r="B72" s="149">
        <v>3</v>
      </c>
      <c r="C72" s="149">
        <v>16</v>
      </c>
      <c r="D72" t="s" s="205">
        <v>9338</v>
      </c>
      <c r="E72" t="s" s="205">
        <v>66</v>
      </c>
      <c r="F72" s="223">
        <v>116</v>
      </c>
      <c r="G72" s="149">
        <v>183</v>
      </c>
      <c r="H72" s="173">
        <f>SUM(G72-F72)</f>
        <v>67</v>
      </c>
      <c r="I72" s="167">
        <f>H72/F72</f>
        <v>0.577586206896552</v>
      </c>
      <c r="J72" s="167">
        <f>H72/G72</f>
        <v>0.366120218579235</v>
      </c>
      <c r="K72" s="24"/>
      <c r="L72" s="24"/>
      <c r="M72" s="24"/>
      <c r="N72" s="24"/>
      <c r="O72" s="24"/>
      <c r="P72" s="24"/>
      <c r="Q72" s="24"/>
      <c r="R72" s="24"/>
      <c r="S72" s="24"/>
      <c r="T72" s="24"/>
      <c r="U72" s="24"/>
      <c r="V72" s="24"/>
      <c r="W72" s="24"/>
      <c r="X72" s="24"/>
      <c r="Y72" s="24"/>
      <c r="Z72" s="24"/>
    </row>
    <row r="73" ht="19.15" customHeight="1">
      <c r="A73" t="s" s="138">
        <v>9333</v>
      </c>
      <c r="B73" s="149">
        <v>3</v>
      </c>
      <c r="C73" s="149">
        <v>27</v>
      </c>
      <c r="D73" t="s" s="205">
        <v>9401</v>
      </c>
      <c r="E73" t="s" s="205">
        <v>68</v>
      </c>
      <c r="F73" s="223">
        <v>156</v>
      </c>
      <c r="G73" s="149">
        <v>168</v>
      </c>
      <c r="H73" s="173">
        <f>SUM(G73-F73)</f>
        <v>12</v>
      </c>
      <c r="I73" s="167">
        <f>H73/F73</f>
        <v>0.0769230769230769</v>
      </c>
      <c r="J73" s="167">
        <f>H73/G73</f>
        <v>0.0714285714285714</v>
      </c>
      <c r="K73" s="24"/>
      <c r="L73" s="24"/>
      <c r="M73" s="24"/>
      <c r="N73" s="24"/>
      <c r="O73" s="24"/>
      <c r="P73" s="24"/>
      <c r="Q73" s="24"/>
      <c r="R73" s="24"/>
      <c r="S73" s="24"/>
      <c r="T73" s="24"/>
      <c r="U73" s="24"/>
      <c r="V73" s="24"/>
      <c r="W73" s="24"/>
      <c r="X73" s="24"/>
      <c r="Y73" s="24"/>
      <c r="Z73" s="24"/>
    </row>
    <row r="74" ht="19.15" customHeight="1">
      <c r="A74" t="s" s="138">
        <v>9333</v>
      </c>
      <c r="B74" s="149">
        <v>3</v>
      </c>
      <c r="C74" s="149">
        <v>22</v>
      </c>
      <c r="D74" t="s" s="205">
        <v>9402</v>
      </c>
      <c r="E74" t="s" s="205">
        <v>72</v>
      </c>
      <c r="F74" s="223">
        <v>116</v>
      </c>
      <c r="G74" s="149">
        <v>122</v>
      </c>
      <c r="H74" s="173">
        <f>SUM(G74-F74)</f>
        <v>6</v>
      </c>
      <c r="I74" s="167">
        <f>H74/F74</f>
        <v>0.0517241379310345</v>
      </c>
      <c r="J74" s="167">
        <f>H74/G74</f>
        <v>0.0491803278688525</v>
      </c>
      <c r="K74" s="24"/>
      <c r="L74" s="24"/>
      <c r="M74" s="24"/>
      <c r="N74" s="24"/>
      <c r="O74" s="24"/>
      <c r="P74" s="24"/>
      <c r="Q74" s="24"/>
      <c r="R74" s="24"/>
      <c r="S74" s="24"/>
      <c r="T74" s="24"/>
      <c r="U74" s="24"/>
      <c r="V74" s="24"/>
      <c r="W74" s="24"/>
      <c r="X74" s="24"/>
      <c r="Y74" s="24"/>
      <c r="Z74" s="24"/>
    </row>
    <row r="75" ht="19.15" customHeight="1">
      <c r="A75" t="s" s="138">
        <v>9333</v>
      </c>
      <c r="B75" s="149">
        <v>3</v>
      </c>
      <c r="C75" s="149">
        <v>20</v>
      </c>
      <c r="D75" t="s" s="205">
        <v>9339</v>
      </c>
      <c r="E75" t="s" s="205">
        <v>52</v>
      </c>
      <c r="F75" s="223">
        <v>88</v>
      </c>
      <c r="G75" s="149">
        <v>119</v>
      </c>
      <c r="H75" s="173">
        <f>SUM(G75-F75)</f>
        <v>31</v>
      </c>
      <c r="I75" s="167">
        <f>H75/F75</f>
        <v>0.352272727272727</v>
      </c>
      <c r="J75" s="167">
        <f>H75/G75</f>
        <v>0.260504201680672</v>
      </c>
      <c r="K75" s="24"/>
      <c r="L75" s="24"/>
      <c r="M75" s="24"/>
      <c r="N75" s="24"/>
      <c r="O75" s="24"/>
      <c r="P75" s="24"/>
      <c r="Q75" s="24"/>
      <c r="R75" s="24"/>
      <c r="S75" s="24"/>
      <c r="T75" s="24"/>
      <c r="U75" s="24"/>
      <c r="V75" s="24"/>
      <c r="W75" s="24"/>
      <c r="X75" s="24"/>
      <c r="Y75" s="24"/>
      <c r="Z75" s="24"/>
    </row>
    <row r="76" ht="19.15" customHeight="1">
      <c r="A76" t="s" s="138">
        <v>9333</v>
      </c>
      <c r="B76" s="149">
        <v>3</v>
      </c>
      <c r="C76" s="149">
        <v>17</v>
      </c>
      <c r="D76" t="s" s="205">
        <v>9403</v>
      </c>
      <c r="E76" t="s" s="205">
        <v>58</v>
      </c>
      <c r="F76" s="223">
        <v>87</v>
      </c>
      <c r="G76" s="149">
        <v>97</v>
      </c>
      <c r="H76" s="173">
        <f>SUM(G76-F76)</f>
        <v>10</v>
      </c>
      <c r="I76" s="167">
        <f>H76/F76</f>
        <v>0.114942528735632</v>
      </c>
      <c r="J76" s="167">
        <f>H76/G76</f>
        <v>0.103092783505155</v>
      </c>
      <c r="K76" s="24"/>
      <c r="L76" s="24"/>
      <c r="M76" s="24"/>
      <c r="N76" s="24"/>
      <c r="O76" s="24"/>
      <c r="P76" s="24"/>
      <c r="Q76" s="24"/>
      <c r="R76" s="24"/>
      <c r="S76" s="24"/>
      <c r="T76" s="24"/>
      <c r="U76" s="24"/>
      <c r="V76" s="24"/>
      <c r="W76" s="24"/>
      <c r="X76" s="24"/>
      <c r="Y76" s="24"/>
      <c r="Z76" s="24"/>
    </row>
    <row r="77" ht="19.15" customHeight="1">
      <c r="A77" t="s" s="138">
        <v>9333</v>
      </c>
      <c r="B77" s="149">
        <v>3</v>
      </c>
      <c r="C77" s="149">
        <v>18</v>
      </c>
      <c r="D77" t="s" s="205">
        <v>9404</v>
      </c>
      <c r="E77" t="s" s="205">
        <v>375</v>
      </c>
      <c r="F77" s="223">
        <v>83</v>
      </c>
      <c r="G77" s="149">
        <v>95</v>
      </c>
      <c r="H77" s="173">
        <f>SUM(G77-F77)</f>
        <v>12</v>
      </c>
      <c r="I77" s="167">
        <f>H77/F77</f>
        <v>0.144578313253012</v>
      </c>
      <c r="J77" s="167">
        <f>H77/G77</f>
        <v>0.126315789473684</v>
      </c>
      <c r="K77" s="24"/>
      <c r="L77" s="24"/>
      <c r="M77" s="24"/>
      <c r="N77" s="24"/>
      <c r="O77" s="24"/>
      <c r="P77" s="24"/>
      <c r="Q77" s="24"/>
      <c r="R77" s="24"/>
      <c r="S77" s="24"/>
      <c r="T77" s="24"/>
      <c r="U77" s="24"/>
      <c r="V77" s="24"/>
      <c r="W77" s="24"/>
      <c r="X77" s="24"/>
      <c r="Y77" s="24"/>
      <c r="Z77" s="24"/>
    </row>
    <row r="78" ht="19.15" customHeight="1">
      <c r="A78" t="s" s="138">
        <v>9333</v>
      </c>
      <c r="B78" s="149">
        <v>3</v>
      </c>
      <c r="C78" s="149">
        <v>19</v>
      </c>
      <c r="D78" t="s" s="205">
        <v>9405</v>
      </c>
      <c r="E78" t="s" s="205">
        <v>76</v>
      </c>
      <c r="F78" s="223">
        <v>87</v>
      </c>
      <c r="G78" s="149">
        <v>93</v>
      </c>
      <c r="H78" s="173">
        <f>SUM(G78-F78)</f>
        <v>6</v>
      </c>
      <c r="I78" s="167">
        <f>H78/F78</f>
        <v>0.0689655172413793</v>
      </c>
      <c r="J78" s="167">
        <f>H78/G78</f>
        <v>0.0645161290322581</v>
      </c>
      <c r="K78" s="24"/>
      <c r="L78" s="24"/>
      <c r="M78" s="24"/>
      <c r="N78" s="24"/>
      <c r="O78" s="24"/>
      <c r="P78" s="24"/>
      <c r="Q78" s="24"/>
      <c r="R78" s="24"/>
      <c r="S78" s="24"/>
      <c r="T78" s="24"/>
      <c r="U78" s="24"/>
      <c r="V78" s="24"/>
      <c r="W78" s="24"/>
      <c r="X78" s="24"/>
      <c r="Y78" s="24"/>
      <c r="Z78" s="24"/>
    </row>
    <row r="79" ht="19.15" customHeight="1">
      <c r="A79" t="s" s="138">
        <v>9333</v>
      </c>
      <c r="B79" s="149">
        <v>3</v>
      </c>
      <c r="C79" s="149">
        <v>15</v>
      </c>
      <c r="D79" t="s" s="205">
        <v>9406</v>
      </c>
      <c r="E79" t="s" s="205">
        <v>60</v>
      </c>
      <c r="F79" s="223">
        <v>68</v>
      </c>
      <c r="G79" s="149">
        <v>85</v>
      </c>
      <c r="H79" s="173">
        <f>SUM(G79-F79)</f>
        <v>17</v>
      </c>
      <c r="I79" s="167">
        <f>H79/F79</f>
        <v>0.25</v>
      </c>
      <c r="J79" s="167">
        <f>H79/G79</f>
        <v>0.2</v>
      </c>
      <c r="K79" s="24"/>
      <c r="L79" s="24"/>
      <c r="M79" s="24"/>
      <c r="N79" s="24"/>
      <c r="O79" s="24"/>
      <c r="P79" s="24"/>
      <c r="Q79" s="24"/>
      <c r="R79" s="24"/>
      <c r="S79" s="24"/>
      <c r="T79" s="24"/>
      <c r="U79" s="24"/>
      <c r="V79" s="24"/>
      <c r="W79" s="24"/>
      <c r="X79" s="24"/>
      <c r="Y79" s="24"/>
      <c r="Z79" s="24"/>
    </row>
    <row r="80" ht="19.15" customHeight="1">
      <c r="A80" t="s" s="138">
        <v>9333</v>
      </c>
      <c r="B80" s="149">
        <v>3</v>
      </c>
      <c r="C80" s="149">
        <v>25</v>
      </c>
      <c r="D80" t="s" s="205">
        <v>9407</v>
      </c>
      <c r="E80" t="s" s="205">
        <v>153</v>
      </c>
      <c r="F80" s="223">
        <v>45</v>
      </c>
      <c r="G80" s="149">
        <v>57</v>
      </c>
      <c r="H80" s="173">
        <f>SUM(G80-F80)</f>
        <v>12</v>
      </c>
      <c r="I80" s="167">
        <f>H80/F80</f>
        <v>0.266666666666667</v>
      </c>
      <c r="J80" s="167">
        <f>H80/G80</f>
        <v>0.210526315789474</v>
      </c>
      <c r="K80" s="24"/>
      <c r="L80" s="24"/>
      <c r="M80" s="24"/>
      <c r="N80" s="24"/>
      <c r="O80" s="24"/>
      <c r="P80" s="24"/>
      <c r="Q80" s="24"/>
      <c r="R80" s="24"/>
      <c r="S80" s="24"/>
      <c r="T80" s="24"/>
      <c r="U80" s="24"/>
      <c r="V80" s="24"/>
      <c r="W80" s="24"/>
      <c r="X80" s="24"/>
      <c r="Y80" s="24"/>
      <c r="Z80" s="24"/>
    </row>
    <row r="81" ht="19.15" customHeight="1">
      <c r="A81" t="s" s="138">
        <v>9333</v>
      </c>
      <c r="B81" s="149">
        <v>3</v>
      </c>
      <c r="C81" s="149">
        <v>26</v>
      </c>
      <c r="D81" t="s" s="205">
        <v>9408</v>
      </c>
      <c r="E81" t="s" s="205">
        <v>54</v>
      </c>
      <c r="F81" s="223">
        <v>38</v>
      </c>
      <c r="G81" s="149">
        <v>42</v>
      </c>
      <c r="H81" s="206">
        <f>SUM(G81-F81)</f>
        <v>4</v>
      </c>
      <c r="I81" s="208">
        <f>H81/F81</f>
        <v>0.105263157894737</v>
      </c>
      <c r="J81" s="208">
        <f>H81/G81</f>
        <v>0.09523809523809521</v>
      </c>
      <c r="K81" s="174"/>
      <c r="L81" s="174"/>
      <c r="M81" s="174"/>
      <c r="N81" s="174"/>
      <c r="O81" s="174"/>
      <c r="P81" s="174"/>
      <c r="Q81" s="174"/>
      <c r="R81" s="174"/>
      <c r="S81" s="174"/>
      <c r="T81" s="174"/>
      <c r="U81" s="174"/>
      <c r="V81" s="174"/>
      <c r="W81" s="174"/>
      <c r="X81" s="174"/>
      <c r="Y81" s="174"/>
      <c r="Z81" s="174"/>
    </row>
    <row r="82" ht="13.65" customHeight="1">
      <c r="A82" s="192"/>
      <c r="B82" s="183"/>
      <c r="C82" s="183"/>
      <c r="D82" s="183"/>
      <c r="E82" s="183"/>
      <c r="F82" s="194">
        <f>SUM(F55:F81)</f>
        <v>89833</v>
      </c>
      <c r="G82" s="194">
        <f>SUM(G55:G81)</f>
        <v>102835</v>
      </c>
      <c r="H82" s="194">
        <f>SUM(H55:H81)</f>
        <v>13002</v>
      </c>
      <c r="I82" s="209">
        <f>H82/F82</f>
        <v>0.144735230928501</v>
      </c>
      <c r="J82" s="209">
        <f>H82/G82</f>
        <v>0.126435552098021</v>
      </c>
      <c r="K82" s="183"/>
      <c r="L82" s="183"/>
      <c r="M82" s="183"/>
      <c r="N82" s="183"/>
      <c r="O82" s="183"/>
      <c r="P82" s="183"/>
      <c r="Q82" s="183"/>
      <c r="R82" s="183"/>
      <c r="S82" s="183"/>
      <c r="T82" s="183"/>
      <c r="U82" s="183"/>
      <c r="V82" s="183"/>
      <c r="W82" s="183"/>
      <c r="X82" s="183"/>
      <c r="Y82" s="183"/>
      <c r="Z82" s="184"/>
    </row>
    <row r="83" ht="13.65" customHeight="1">
      <c r="A83" s="195"/>
      <c r="B83" s="195"/>
      <c r="C83" s="195"/>
      <c r="D83" s="195"/>
      <c r="E83" s="195"/>
      <c r="F83" s="195"/>
      <c r="G83" s="195"/>
      <c r="H83" s="195"/>
      <c r="I83" s="214">
        <f>H83/F83</f>
      </c>
      <c r="J83" s="214">
        <f>H83/G83</f>
      </c>
      <c r="K83" s="195"/>
      <c r="L83" s="195"/>
      <c r="M83" s="195"/>
      <c r="N83" s="195"/>
      <c r="O83" s="195"/>
      <c r="P83" s="195"/>
      <c r="Q83" s="195"/>
      <c r="R83" s="195"/>
      <c r="S83" s="195"/>
      <c r="T83" s="195"/>
      <c r="U83" s="195"/>
      <c r="V83" s="195"/>
      <c r="W83" s="195"/>
      <c r="X83" s="195"/>
      <c r="Y83" s="195"/>
      <c r="Z83" s="195"/>
    </row>
    <row r="84" ht="13.65" customHeight="1">
      <c r="A84" s="367"/>
      <c r="B84" s="368"/>
      <c r="C84" s="368"/>
      <c r="D84" s="368"/>
      <c r="E84" s="368"/>
      <c r="F84" s="369">
        <f>SUM(F82,F53,F28)</f>
        <v>278165</v>
      </c>
      <c r="G84" s="369">
        <f>SUM(G82,G53,G28)</f>
        <v>301428</v>
      </c>
      <c r="H84" s="369">
        <f>SUM(H82,H53,H28)</f>
        <v>23263</v>
      </c>
      <c r="I84" s="370">
        <f>H84/F84</f>
        <v>0.08363021947405321</v>
      </c>
      <c r="J84" s="370">
        <f>H84/G84</f>
        <v>0.07717597568905341</v>
      </c>
      <c r="K84" s="368"/>
      <c r="L84" s="368"/>
      <c r="M84" s="368"/>
      <c r="N84" s="368"/>
      <c r="O84" s="368"/>
      <c r="P84" s="368"/>
      <c r="Q84" s="368"/>
      <c r="R84" s="368"/>
      <c r="S84" s="368"/>
      <c r="T84" s="368"/>
      <c r="U84" s="368"/>
      <c r="V84" s="368"/>
      <c r="W84" s="368"/>
      <c r="X84" s="368"/>
      <c r="Y84" s="368"/>
      <c r="Z84" s="371"/>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66.xml><?xml version="1.0" encoding="utf-8"?>
<worksheet xmlns:r="http://schemas.openxmlformats.org/officeDocument/2006/relationships" xmlns="http://schemas.openxmlformats.org/spreadsheetml/2006/main">
  <sheetPr>
    <pageSetUpPr fitToPage="1"/>
  </sheetPr>
  <dimension ref="A1:Z79"/>
  <sheetViews>
    <sheetView workbookViewId="0" showGridLines="0" defaultGridColor="1"/>
  </sheetViews>
  <sheetFormatPr defaultColWidth="14.5" defaultRowHeight="15.75" customHeight="1" outlineLevelRow="0" outlineLevelCol="0"/>
  <cols>
    <col min="1" max="1" width="14.5" style="372" customWidth="1"/>
    <col min="2" max="2" width="10.5" style="372" customWidth="1"/>
    <col min="3" max="3" width="10" style="372" customWidth="1"/>
    <col min="4" max="4" width="28" style="372" customWidth="1"/>
    <col min="5" max="5" width="23.5" style="372" customWidth="1"/>
    <col min="6" max="26" width="14.5" style="372" customWidth="1"/>
    <col min="27" max="256" width="14.5" style="372"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9410</v>
      </c>
      <c r="B2" s="149">
        <v>1</v>
      </c>
      <c r="C2" s="149">
        <v>1</v>
      </c>
      <c r="D2" t="s" s="205">
        <v>9413</v>
      </c>
      <c r="E2" t="s" s="205">
        <v>20</v>
      </c>
      <c r="F2" s="223">
        <v>60422</v>
      </c>
      <c r="G2" s="149">
        <v>63099</v>
      </c>
      <c r="H2" s="173">
        <f>SUM(G2-F2)</f>
        <v>2677</v>
      </c>
      <c r="I2" s="167">
        <f>H2/F2</f>
        <v>0.0443050544503658</v>
      </c>
      <c r="J2" s="167">
        <f>H2/G2</f>
        <v>0.0424253950141841</v>
      </c>
      <c r="K2" s="24"/>
      <c r="L2" s="24"/>
      <c r="M2" s="24"/>
      <c r="N2" s="24"/>
      <c r="O2" s="24"/>
      <c r="P2" s="24"/>
      <c r="Q2" s="24"/>
      <c r="R2" s="24"/>
      <c r="S2" s="24"/>
      <c r="T2" s="24"/>
      <c r="U2" s="24"/>
      <c r="V2" s="24"/>
      <c r="W2" s="24"/>
      <c r="X2" s="24"/>
      <c r="Y2" s="24"/>
      <c r="Z2" s="24"/>
    </row>
    <row r="3" ht="19.15" customHeight="1">
      <c r="A3" t="s" s="138">
        <v>9410</v>
      </c>
      <c r="B3" s="149">
        <v>1</v>
      </c>
      <c r="C3" s="149">
        <v>10</v>
      </c>
      <c r="D3" t="s" s="205">
        <v>9414</v>
      </c>
      <c r="E3" t="s" s="205">
        <v>84</v>
      </c>
      <c r="F3" s="223">
        <v>18240</v>
      </c>
      <c r="G3" s="149">
        <v>19097</v>
      </c>
      <c r="H3" s="173">
        <f>SUM(G3-F3)</f>
        <v>857</v>
      </c>
      <c r="I3" s="167">
        <f>H3/F3</f>
        <v>0.046984649122807</v>
      </c>
      <c r="J3" s="167">
        <f>H3/G3</f>
        <v>0.044876158558936</v>
      </c>
      <c r="K3" s="24"/>
      <c r="L3" s="24"/>
      <c r="M3" s="24"/>
      <c r="N3" s="24"/>
      <c r="O3" s="24"/>
      <c r="P3" s="24"/>
      <c r="Q3" s="24"/>
      <c r="R3" s="24"/>
      <c r="S3" s="24"/>
      <c r="T3" s="24"/>
      <c r="U3" s="24"/>
      <c r="V3" s="24"/>
      <c r="W3" s="24"/>
      <c r="X3" s="24"/>
      <c r="Y3" s="24"/>
      <c r="Z3" s="24"/>
    </row>
    <row r="4" ht="19.15" customHeight="1">
      <c r="A4" t="s" s="138">
        <v>9410</v>
      </c>
      <c r="B4" s="149">
        <v>1</v>
      </c>
      <c r="C4" s="149">
        <v>6</v>
      </c>
      <c r="D4" t="s" s="205">
        <v>9415</v>
      </c>
      <c r="E4" t="s" s="205">
        <v>22</v>
      </c>
      <c r="F4" s="223">
        <v>11511</v>
      </c>
      <c r="G4" s="149">
        <v>12013</v>
      </c>
      <c r="H4" s="173">
        <f>SUM(G4-F4)</f>
        <v>502</v>
      </c>
      <c r="I4" s="167">
        <f>H4/F4</f>
        <v>0.0436104595604205</v>
      </c>
      <c r="J4" s="167">
        <f>H4/G4</f>
        <v>0.0417880629318239</v>
      </c>
      <c r="K4" s="24"/>
      <c r="L4" s="24"/>
      <c r="M4" s="24"/>
      <c r="N4" s="24"/>
      <c r="O4" s="24"/>
      <c r="P4" s="24"/>
      <c r="Q4" s="24"/>
      <c r="R4" s="24"/>
      <c r="S4" s="24"/>
      <c r="T4" s="24"/>
      <c r="U4" s="24"/>
      <c r="V4" s="24"/>
      <c r="W4" s="24"/>
      <c r="X4" s="24"/>
      <c r="Y4" s="24"/>
      <c r="Z4" s="24"/>
    </row>
    <row r="5" ht="19.15" customHeight="1">
      <c r="A5" t="s" s="138">
        <v>9410</v>
      </c>
      <c r="B5" s="149">
        <v>1</v>
      </c>
      <c r="C5" s="149">
        <v>4</v>
      </c>
      <c r="D5" t="s" s="205">
        <v>9416</v>
      </c>
      <c r="E5" t="s" s="205">
        <v>17</v>
      </c>
      <c r="F5" s="223">
        <v>2664</v>
      </c>
      <c r="G5" s="149">
        <v>2754</v>
      </c>
      <c r="H5" s="173">
        <f>SUM(G5-F5)</f>
        <v>90</v>
      </c>
      <c r="I5" s="167">
        <f>H5/F5</f>
        <v>0.0337837837837838</v>
      </c>
      <c r="J5" s="167">
        <f>H5/G5</f>
        <v>0.0326797385620915</v>
      </c>
      <c r="K5" s="24"/>
      <c r="L5" s="24"/>
      <c r="M5" s="24"/>
      <c r="N5" s="24"/>
      <c r="O5" s="24"/>
      <c r="P5" s="24"/>
      <c r="Q5" s="24"/>
      <c r="R5" s="24"/>
      <c r="S5" s="24"/>
      <c r="T5" s="24"/>
      <c r="U5" s="24"/>
      <c r="V5" s="24"/>
      <c r="W5" s="24"/>
      <c r="X5" s="24"/>
      <c r="Y5" s="24"/>
      <c r="Z5" s="24"/>
    </row>
    <row r="6" ht="19.15" customHeight="1">
      <c r="A6" t="s" s="138">
        <v>9410</v>
      </c>
      <c r="B6" s="149">
        <v>1</v>
      </c>
      <c r="C6" s="149">
        <v>14</v>
      </c>
      <c r="D6" t="s" s="205">
        <v>9417</v>
      </c>
      <c r="E6" t="s" s="205">
        <v>34</v>
      </c>
      <c r="F6" s="223">
        <v>600</v>
      </c>
      <c r="G6" s="149">
        <v>638</v>
      </c>
      <c r="H6" s="173">
        <f>SUM(G6-F6)</f>
        <v>38</v>
      </c>
      <c r="I6" s="167">
        <f>H6/F6</f>
        <v>0.0633333333333333</v>
      </c>
      <c r="J6" s="167">
        <f>H6/G6</f>
        <v>0.0595611285266458</v>
      </c>
      <c r="K6" s="24"/>
      <c r="L6" s="24"/>
      <c r="M6" s="24"/>
      <c r="N6" s="24"/>
      <c r="O6" s="24"/>
      <c r="P6" s="24"/>
      <c r="Q6" s="24"/>
      <c r="R6" s="24"/>
      <c r="S6" s="24"/>
      <c r="T6" s="24"/>
      <c r="U6" s="24"/>
      <c r="V6" s="24"/>
      <c r="W6" s="24"/>
      <c r="X6" s="24"/>
      <c r="Y6" s="24"/>
      <c r="Z6" s="24"/>
    </row>
    <row r="7" ht="19.15" customHeight="1">
      <c r="A7" t="s" s="138">
        <v>9410</v>
      </c>
      <c r="B7" s="149">
        <v>1</v>
      </c>
      <c r="C7" s="149">
        <v>21</v>
      </c>
      <c r="D7" t="s" s="205">
        <v>9418</v>
      </c>
      <c r="E7" t="s" s="205">
        <v>52</v>
      </c>
      <c r="F7" s="223">
        <v>589</v>
      </c>
      <c r="G7" s="149">
        <v>603</v>
      </c>
      <c r="H7" s="173">
        <f>SUM(G7-F7)</f>
        <v>14</v>
      </c>
      <c r="I7" s="167">
        <f>H7/F7</f>
        <v>0.0237691001697793</v>
      </c>
      <c r="J7" s="167">
        <f>H7/G7</f>
        <v>0.0232172470978441</v>
      </c>
      <c r="K7" s="24"/>
      <c r="L7" s="24"/>
      <c r="M7" s="24"/>
      <c r="N7" s="24"/>
      <c r="O7" s="24"/>
      <c r="P7" s="24"/>
      <c r="Q7" s="24"/>
      <c r="R7" s="24"/>
      <c r="S7" s="24"/>
      <c r="T7" s="24"/>
      <c r="U7" s="24"/>
      <c r="V7" s="24"/>
      <c r="W7" s="24"/>
      <c r="X7" s="24"/>
      <c r="Y7" s="24"/>
      <c r="Z7" s="24"/>
    </row>
    <row r="8" ht="19.15" customHeight="1">
      <c r="A8" t="s" s="138">
        <v>9410</v>
      </c>
      <c r="B8" s="149">
        <v>1</v>
      </c>
      <c r="C8" s="149">
        <v>13</v>
      </c>
      <c r="D8" t="s" s="205">
        <v>9419</v>
      </c>
      <c r="E8" t="s" s="205">
        <v>26</v>
      </c>
      <c r="F8" s="223">
        <v>489</v>
      </c>
      <c r="G8" s="149">
        <v>505</v>
      </c>
      <c r="H8" s="173">
        <f>SUM(G8-F8)</f>
        <v>16</v>
      </c>
      <c r="I8" s="167">
        <f>H8/F8</f>
        <v>0.032719836400818</v>
      </c>
      <c r="J8" s="167">
        <f>H8/G8</f>
        <v>0.0316831683168317</v>
      </c>
      <c r="K8" s="24"/>
      <c r="L8" s="24"/>
      <c r="M8" s="24"/>
      <c r="N8" s="24"/>
      <c r="O8" s="24"/>
      <c r="P8" s="24"/>
      <c r="Q8" s="24"/>
      <c r="R8" s="24"/>
      <c r="S8" s="24"/>
      <c r="T8" s="24"/>
      <c r="U8" s="24"/>
      <c r="V8" s="24"/>
      <c r="W8" s="24"/>
      <c r="X8" s="24"/>
      <c r="Y8" s="24"/>
      <c r="Z8" s="24"/>
    </row>
    <row r="9" ht="19.15" customHeight="1">
      <c r="A9" t="s" s="138">
        <v>9410</v>
      </c>
      <c r="B9" s="149">
        <v>1</v>
      </c>
      <c r="C9" s="149">
        <v>9</v>
      </c>
      <c r="D9" t="s" s="205">
        <v>9420</v>
      </c>
      <c r="E9" t="s" s="205">
        <v>38</v>
      </c>
      <c r="F9" s="223">
        <v>435</v>
      </c>
      <c r="G9" s="149">
        <v>477</v>
      </c>
      <c r="H9" s="173">
        <f>SUM(G9-F9)</f>
        <v>42</v>
      </c>
      <c r="I9" s="167">
        <f>H9/F9</f>
        <v>0.09655172413793101</v>
      </c>
      <c r="J9" s="167">
        <f>H9/G9</f>
        <v>0.0880503144654088</v>
      </c>
      <c r="K9" s="24"/>
      <c r="L9" s="24"/>
      <c r="M9" s="24"/>
      <c r="N9" s="24"/>
      <c r="O9" s="24"/>
      <c r="P9" s="24"/>
      <c r="Q9" s="24"/>
      <c r="R9" s="24"/>
      <c r="S9" s="24"/>
      <c r="T9" s="24"/>
      <c r="U9" s="24"/>
      <c r="V9" s="24"/>
      <c r="W9" s="24"/>
      <c r="X9" s="24"/>
      <c r="Y9" s="24"/>
      <c r="Z9" s="24"/>
    </row>
    <row r="10" ht="19.15" customHeight="1">
      <c r="A10" t="s" s="138">
        <v>9410</v>
      </c>
      <c r="B10" s="149">
        <v>1</v>
      </c>
      <c r="C10" s="149">
        <v>3</v>
      </c>
      <c r="D10" t="s" s="205">
        <v>9421</v>
      </c>
      <c r="E10" t="s" s="205">
        <v>30</v>
      </c>
      <c r="F10" s="223">
        <v>279</v>
      </c>
      <c r="G10" s="149">
        <v>287</v>
      </c>
      <c r="H10" s="173">
        <f>SUM(G10-F10)</f>
        <v>8</v>
      </c>
      <c r="I10" s="167">
        <f>H10/F10</f>
        <v>0.028673835125448</v>
      </c>
      <c r="J10" s="167">
        <f>H10/G10</f>
        <v>0.0278745644599303</v>
      </c>
      <c r="K10" s="24"/>
      <c r="L10" s="24"/>
      <c r="M10" s="24"/>
      <c r="N10" s="24"/>
      <c r="O10" s="24"/>
      <c r="P10" s="24"/>
      <c r="Q10" s="24"/>
      <c r="R10" s="24"/>
      <c r="S10" s="24"/>
      <c r="T10" s="24"/>
      <c r="U10" s="24"/>
      <c r="V10" s="24"/>
      <c r="W10" s="24"/>
      <c r="X10" s="24"/>
      <c r="Y10" s="24"/>
      <c r="Z10" s="24"/>
    </row>
    <row r="11" ht="19.15" customHeight="1">
      <c r="A11" t="s" s="138">
        <v>9410</v>
      </c>
      <c r="B11" s="149">
        <v>1</v>
      </c>
      <c r="C11" s="149">
        <v>12</v>
      </c>
      <c r="D11" t="s" s="205">
        <v>9422</v>
      </c>
      <c r="E11" t="s" s="205">
        <v>60</v>
      </c>
      <c r="F11" s="223">
        <v>225</v>
      </c>
      <c r="G11" s="149">
        <v>230</v>
      </c>
      <c r="H11" s="173">
        <f>SUM(G11-F11)</f>
        <v>5</v>
      </c>
      <c r="I11" s="167">
        <f>H11/F11</f>
        <v>0.0222222222222222</v>
      </c>
      <c r="J11" s="167">
        <f>H11/G11</f>
        <v>0.0217391304347826</v>
      </c>
      <c r="K11" s="24"/>
      <c r="L11" s="24"/>
      <c r="M11" s="24"/>
      <c r="N11" s="24"/>
      <c r="O11" s="24"/>
      <c r="P11" s="24"/>
      <c r="Q11" s="24"/>
      <c r="R11" s="24"/>
      <c r="S11" s="24"/>
      <c r="T11" s="24"/>
      <c r="U11" s="24"/>
      <c r="V11" s="24"/>
      <c r="W11" s="24"/>
      <c r="X11" s="24"/>
      <c r="Y11" s="24"/>
      <c r="Z11" s="24"/>
    </row>
    <row r="12" ht="19.15" customHeight="1">
      <c r="A12" t="s" s="138">
        <v>9410</v>
      </c>
      <c r="B12" s="149">
        <v>1</v>
      </c>
      <c r="C12" s="149">
        <v>2</v>
      </c>
      <c r="D12" t="s" s="205">
        <v>9423</v>
      </c>
      <c r="E12" t="s" s="205">
        <v>76</v>
      </c>
      <c r="F12" s="223">
        <v>202</v>
      </c>
      <c r="G12" s="149">
        <v>210</v>
      </c>
      <c r="H12" s="173">
        <f>SUM(G12-F12)</f>
        <v>8</v>
      </c>
      <c r="I12" s="167">
        <f>H12/F12</f>
        <v>0.0396039603960396</v>
      </c>
      <c r="J12" s="167">
        <f>H12/G12</f>
        <v>0.0380952380952381</v>
      </c>
      <c r="K12" s="24"/>
      <c r="L12" s="24"/>
      <c r="M12" s="24"/>
      <c r="N12" s="24"/>
      <c r="O12" s="24"/>
      <c r="P12" s="24"/>
      <c r="Q12" s="24"/>
      <c r="R12" s="24"/>
      <c r="S12" s="24"/>
      <c r="T12" s="24"/>
      <c r="U12" s="24"/>
      <c r="V12" s="24"/>
      <c r="W12" s="24"/>
      <c r="X12" s="24"/>
      <c r="Y12" s="24"/>
      <c r="Z12" s="24"/>
    </row>
    <row r="13" ht="19.15" customHeight="1">
      <c r="A13" t="s" s="138">
        <v>9410</v>
      </c>
      <c r="B13" s="149">
        <v>1</v>
      </c>
      <c r="C13" s="149">
        <v>5</v>
      </c>
      <c r="D13" t="s" s="205">
        <v>9424</v>
      </c>
      <c r="E13" t="s" s="205">
        <v>48</v>
      </c>
      <c r="F13" s="223">
        <v>176</v>
      </c>
      <c r="G13" s="149">
        <v>181</v>
      </c>
      <c r="H13" s="173">
        <f>SUM(G13-F13)</f>
        <v>5</v>
      </c>
      <c r="I13" s="167">
        <f>H13/F13</f>
        <v>0.0284090909090909</v>
      </c>
      <c r="J13" s="167">
        <f>H13/G13</f>
        <v>0.0276243093922652</v>
      </c>
      <c r="K13" s="24"/>
      <c r="L13" s="24"/>
      <c r="M13" s="24"/>
      <c r="N13" s="24"/>
      <c r="O13" s="24"/>
      <c r="P13" s="24"/>
      <c r="Q13" s="24"/>
      <c r="R13" s="24"/>
      <c r="S13" s="24"/>
      <c r="T13" s="24"/>
      <c r="U13" s="24"/>
      <c r="V13" s="24"/>
      <c r="W13" s="24"/>
      <c r="X13" s="24"/>
      <c r="Y13" s="24"/>
      <c r="Z13" s="24"/>
    </row>
    <row r="14" ht="19.15" customHeight="1">
      <c r="A14" t="s" s="138">
        <v>9410</v>
      </c>
      <c r="B14" s="149">
        <v>1</v>
      </c>
      <c r="C14" s="149">
        <v>11</v>
      </c>
      <c r="D14" t="s" s="205">
        <v>9425</v>
      </c>
      <c r="E14" t="s" s="205">
        <v>40</v>
      </c>
      <c r="F14" s="223">
        <v>160</v>
      </c>
      <c r="G14" s="149">
        <v>167</v>
      </c>
      <c r="H14" s="173">
        <f>SUM(G14-F14)</f>
        <v>7</v>
      </c>
      <c r="I14" s="167">
        <f>H14/F14</f>
        <v>0.04375</v>
      </c>
      <c r="J14" s="167">
        <f>H14/G14</f>
        <v>0.0419161676646707</v>
      </c>
      <c r="K14" s="24"/>
      <c r="L14" s="24"/>
      <c r="M14" s="24"/>
      <c r="N14" s="24"/>
      <c r="O14" s="24"/>
      <c r="P14" s="24"/>
      <c r="Q14" s="24"/>
      <c r="R14" s="24"/>
      <c r="S14" s="24"/>
      <c r="T14" s="24"/>
      <c r="U14" s="24"/>
      <c r="V14" s="24"/>
      <c r="W14" s="24"/>
      <c r="X14" s="24"/>
      <c r="Y14" s="24"/>
      <c r="Z14" s="24"/>
    </row>
    <row r="15" ht="19.15" customHeight="1">
      <c r="A15" t="s" s="138">
        <v>9410</v>
      </c>
      <c r="B15" s="149">
        <v>1</v>
      </c>
      <c r="C15" s="149">
        <v>17</v>
      </c>
      <c r="D15" t="s" s="205">
        <v>9426</v>
      </c>
      <c r="E15" t="s" s="205">
        <v>112</v>
      </c>
      <c r="F15" s="223">
        <v>117</v>
      </c>
      <c r="G15" s="149">
        <v>128</v>
      </c>
      <c r="H15" s="173">
        <f>SUM(G15-F15)</f>
        <v>11</v>
      </c>
      <c r="I15" s="167">
        <f>H15/F15</f>
        <v>0.094017094017094</v>
      </c>
      <c r="J15" s="167">
        <f>H15/G15</f>
        <v>0.0859375</v>
      </c>
      <c r="K15" s="24"/>
      <c r="L15" s="24"/>
      <c r="M15" s="24"/>
      <c r="N15" s="24"/>
      <c r="O15" s="24"/>
      <c r="P15" s="24"/>
      <c r="Q15" s="24"/>
      <c r="R15" s="24"/>
      <c r="S15" s="24"/>
      <c r="T15" s="24"/>
      <c r="U15" s="24"/>
      <c r="V15" s="24"/>
      <c r="W15" s="24"/>
      <c r="X15" s="24"/>
      <c r="Y15" s="24"/>
      <c r="Z15" s="24"/>
    </row>
    <row r="16" ht="19.15" customHeight="1">
      <c r="A16" t="s" s="138">
        <v>9410</v>
      </c>
      <c r="B16" s="149">
        <v>1</v>
      </c>
      <c r="C16" s="149">
        <v>20</v>
      </c>
      <c r="D16" t="s" s="205">
        <v>9427</v>
      </c>
      <c r="E16" t="s" s="205">
        <v>72</v>
      </c>
      <c r="F16" s="223">
        <v>108</v>
      </c>
      <c r="G16" s="149">
        <v>117</v>
      </c>
      <c r="H16" s="173">
        <f>SUM(G16-F16)</f>
        <v>9</v>
      </c>
      <c r="I16" s="167">
        <f>H16/F16</f>
        <v>0.0833333333333333</v>
      </c>
      <c r="J16" s="167">
        <f>H16/G16</f>
        <v>0.0769230769230769</v>
      </c>
      <c r="K16" s="24"/>
      <c r="L16" s="24"/>
      <c r="M16" s="24"/>
      <c r="N16" s="24"/>
      <c r="O16" s="24"/>
      <c r="P16" s="24"/>
      <c r="Q16" s="24"/>
      <c r="R16" s="24"/>
      <c r="S16" s="24"/>
      <c r="T16" s="24"/>
      <c r="U16" s="24"/>
      <c r="V16" s="24"/>
      <c r="W16" s="24"/>
      <c r="X16" s="24"/>
      <c r="Y16" s="24"/>
      <c r="Z16" s="24"/>
    </row>
    <row r="17" ht="19.15" customHeight="1">
      <c r="A17" t="s" s="138">
        <v>9410</v>
      </c>
      <c r="B17" s="149">
        <v>1</v>
      </c>
      <c r="C17" s="149">
        <v>15</v>
      </c>
      <c r="D17" t="s" s="205">
        <v>9428</v>
      </c>
      <c r="E17" t="s" s="205">
        <v>62</v>
      </c>
      <c r="F17" s="223">
        <v>109</v>
      </c>
      <c r="G17" s="149">
        <v>116</v>
      </c>
      <c r="H17" s="173">
        <f>SUM(G17-F17)</f>
        <v>7</v>
      </c>
      <c r="I17" s="167">
        <f>H17/F17</f>
        <v>0.06422018348623849</v>
      </c>
      <c r="J17" s="167">
        <f>H17/G17</f>
        <v>0.0603448275862069</v>
      </c>
      <c r="K17" s="24"/>
      <c r="L17" s="24"/>
      <c r="M17" s="24"/>
      <c r="N17" s="24"/>
      <c r="O17" s="24"/>
      <c r="P17" s="24"/>
      <c r="Q17" s="24"/>
      <c r="R17" s="24"/>
      <c r="S17" s="24"/>
      <c r="T17" s="24"/>
      <c r="U17" s="24"/>
      <c r="V17" s="24"/>
      <c r="W17" s="24"/>
      <c r="X17" s="24"/>
      <c r="Y17" s="24"/>
      <c r="Z17" s="24"/>
    </row>
    <row r="18" ht="19.15" customHeight="1">
      <c r="A18" t="s" s="138">
        <v>9410</v>
      </c>
      <c r="B18" s="149">
        <v>1</v>
      </c>
      <c r="C18" s="149">
        <v>19</v>
      </c>
      <c r="D18" t="s" s="205">
        <v>9429</v>
      </c>
      <c r="E18" t="s" s="205">
        <v>44</v>
      </c>
      <c r="F18" s="223">
        <v>48</v>
      </c>
      <c r="G18" s="149">
        <v>48</v>
      </c>
      <c r="H18" s="173">
        <f>SUM(G18-F18)</f>
        <v>0</v>
      </c>
      <c r="I18" s="167">
        <f>H18/F18</f>
        <v>0</v>
      </c>
      <c r="J18" s="167">
        <f>H18/G18</f>
        <v>0</v>
      </c>
      <c r="K18" s="24"/>
      <c r="L18" s="24"/>
      <c r="M18" s="24"/>
      <c r="N18" s="24"/>
      <c r="O18" s="24"/>
      <c r="P18" s="24"/>
      <c r="Q18" s="24"/>
      <c r="R18" s="24"/>
      <c r="S18" s="24"/>
      <c r="T18" s="24"/>
      <c r="U18" s="24"/>
      <c r="V18" s="24"/>
      <c r="W18" s="24"/>
      <c r="X18" s="24"/>
      <c r="Y18" s="24"/>
      <c r="Z18" s="24"/>
    </row>
    <row r="19" ht="19.15" customHeight="1">
      <c r="A19" t="s" s="138">
        <v>9410</v>
      </c>
      <c r="B19" s="149">
        <v>1</v>
      </c>
      <c r="C19" s="149">
        <v>23</v>
      </c>
      <c r="D19" t="s" s="205">
        <v>9430</v>
      </c>
      <c r="E19" t="s" s="205">
        <v>68</v>
      </c>
      <c r="F19" s="223">
        <v>39</v>
      </c>
      <c r="G19" s="149">
        <v>42</v>
      </c>
      <c r="H19" s="173">
        <f>SUM(G19-F19)</f>
        <v>3</v>
      </c>
      <c r="I19" s="167">
        <f>H19/F19</f>
        <v>0.0769230769230769</v>
      </c>
      <c r="J19" s="167">
        <f>H19/G19</f>
        <v>0.0714285714285714</v>
      </c>
      <c r="K19" s="24"/>
      <c r="L19" s="24"/>
      <c r="M19" s="24"/>
      <c r="N19" s="24"/>
      <c r="O19" s="24"/>
      <c r="P19" s="24"/>
      <c r="Q19" s="24"/>
      <c r="R19" s="24"/>
      <c r="S19" s="24"/>
      <c r="T19" s="24"/>
      <c r="U19" s="24"/>
      <c r="V19" s="24"/>
      <c r="W19" s="24"/>
      <c r="X19" s="24"/>
      <c r="Y19" s="24"/>
      <c r="Z19" s="24"/>
    </row>
    <row r="20" ht="19.15" customHeight="1">
      <c r="A20" t="s" s="138">
        <v>9410</v>
      </c>
      <c r="B20" s="149">
        <v>1</v>
      </c>
      <c r="C20" s="149">
        <v>16</v>
      </c>
      <c r="D20" t="s" s="205">
        <v>9431</v>
      </c>
      <c r="E20" t="s" s="205">
        <v>74</v>
      </c>
      <c r="F20" s="223">
        <v>37</v>
      </c>
      <c r="G20" s="149">
        <v>39</v>
      </c>
      <c r="H20" s="173">
        <f>SUM(G20-F20)</f>
        <v>2</v>
      </c>
      <c r="I20" s="167">
        <f>H20/F20</f>
        <v>0.0540540540540541</v>
      </c>
      <c r="J20" s="167">
        <f>H20/G20</f>
        <v>0.0512820512820513</v>
      </c>
      <c r="K20" s="24"/>
      <c r="L20" s="24"/>
      <c r="M20" s="24"/>
      <c r="N20" s="24"/>
      <c r="O20" s="24"/>
      <c r="P20" s="24"/>
      <c r="Q20" s="24"/>
      <c r="R20" s="24"/>
      <c r="S20" s="24"/>
      <c r="T20" s="24"/>
      <c r="U20" s="24"/>
      <c r="V20" s="24"/>
      <c r="W20" s="24"/>
      <c r="X20" s="24"/>
      <c r="Y20" s="24"/>
      <c r="Z20" s="24"/>
    </row>
    <row r="21" ht="19.15" customHeight="1">
      <c r="A21" t="s" s="138">
        <v>9410</v>
      </c>
      <c r="B21" s="149">
        <v>1</v>
      </c>
      <c r="C21" s="149">
        <v>22</v>
      </c>
      <c r="D21" t="s" s="205">
        <v>9432</v>
      </c>
      <c r="E21" t="s" s="205">
        <v>116</v>
      </c>
      <c r="F21" s="223">
        <v>37</v>
      </c>
      <c r="G21" s="149">
        <v>37</v>
      </c>
      <c r="H21" s="173">
        <f>SUM(G21-F21)</f>
        <v>0</v>
      </c>
      <c r="I21" s="167">
        <f>H21/F21</f>
        <v>0</v>
      </c>
      <c r="J21" s="167">
        <f>H21/G21</f>
        <v>0</v>
      </c>
      <c r="K21" s="24"/>
      <c r="L21" s="24"/>
      <c r="M21" s="24"/>
      <c r="N21" s="24"/>
      <c r="O21" s="24"/>
      <c r="P21" s="24"/>
      <c r="Q21" s="24"/>
      <c r="R21" s="24"/>
      <c r="S21" s="24"/>
      <c r="T21" s="24"/>
      <c r="U21" s="24"/>
      <c r="V21" s="24"/>
      <c r="W21" s="24"/>
      <c r="X21" s="24"/>
      <c r="Y21" s="24"/>
      <c r="Z21" s="24"/>
    </row>
    <row r="22" ht="19.15" customHeight="1">
      <c r="A22" t="s" s="138">
        <v>9410</v>
      </c>
      <c r="B22" s="149">
        <v>1</v>
      </c>
      <c r="C22" s="149">
        <v>18</v>
      </c>
      <c r="D22" t="s" s="205">
        <v>9433</v>
      </c>
      <c r="E22" t="s" s="205">
        <v>281</v>
      </c>
      <c r="F22" s="223">
        <v>16</v>
      </c>
      <c r="G22" s="149">
        <v>16</v>
      </c>
      <c r="H22" s="173">
        <f>SUM(G22-F22)</f>
        <v>0</v>
      </c>
      <c r="I22" s="167">
        <f>H22/F22</f>
        <v>0</v>
      </c>
      <c r="J22" s="167">
        <f>H22/G22</f>
        <v>0</v>
      </c>
      <c r="K22" s="24"/>
      <c r="L22" s="24"/>
      <c r="M22" s="24"/>
      <c r="N22" s="24"/>
      <c r="O22" s="24"/>
      <c r="P22" s="24"/>
      <c r="Q22" s="24"/>
      <c r="R22" s="24"/>
      <c r="S22" s="24"/>
      <c r="T22" s="24"/>
      <c r="U22" s="24"/>
      <c r="V22" s="24"/>
      <c r="W22" s="24"/>
      <c r="X22" s="24"/>
      <c r="Y22" s="24"/>
      <c r="Z22" s="24"/>
    </row>
    <row r="23" ht="19.15" customHeight="1">
      <c r="A23" t="s" s="138">
        <v>9410</v>
      </c>
      <c r="B23" s="149">
        <v>1</v>
      </c>
      <c r="C23" s="149">
        <v>7</v>
      </c>
      <c r="D23" t="s" s="205">
        <v>9434</v>
      </c>
      <c r="E23" t="s" s="205">
        <v>380</v>
      </c>
      <c r="F23" s="223">
        <v>0</v>
      </c>
      <c r="G23" s="149">
        <v>0</v>
      </c>
      <c r="H23" s="173">
        <f>SUM(G23-F23)</f>
        <v>0</v>
      </c>
      <c r="I23" s="207">
        <f>H23/F23</f>
      </c>
      <c r="J23" s="207">
        <f>H23/G23</f>
      </c>
      <c r="K23" s="24"/>
      <c r="L23" s="24"/>
      <c r="M23" s="24"/>
      <c r="N23" s="24"/>
      <c r="O23" s="24"/>
      <c r="P23" s="24"/>
      <c r="Q23" s="24"/>
      <c r="R23" s="24"/>
      <c r="S23" s="24"/>
      <c r="T23" s="24"/>
      <c r="U23" s="24"/>
      <c r="V23" s="24"/>
      <c r="W23" s="24"/>
      <c r="X23" s="24"/>
      <c r="Y23" s="24"/>
      <c r="Z23" s="24"/>
    </row>
    <row r="24" ht="19.15" customHeight="1">
      <c r="A24" t="s" s="138">
        <v>9410</v>
      </c>
      <c r="B24" s="149">
        <v>1</v>
      </c>
      <c r="C24" s="149">
        <v>8</v>
      </c>
      <c r="D24" t="s" s="205">
        <v>9435</v>
      </c>
      <c r="E24" t="s" s="205">
        <v>28</v>
      </c>
      <c r="F24" s="223">
        <v>0</v>
      </c>
      <c r="G24" s="149">
        <v>0</v>
      </c>
      <c r="H24" s="206">
        <f>SUM(G24-F24)</f>
        <v>0</v>
      </c>
      <c r="I24" s="176">
        <f>H24/F24</f>
      </c>
      <c r="J24" s="176">
        <f>H24/G24</f>
      </c>
      <c r="K24" s="174"/>
      <c r="L24" s="174"/>
      <c r="M24" s="174"/>
      <c r="N24" s="174"/>
      <c r="O24" s="174"/>
      <c r="P24" s="174"/>
      <c r="Q24" s="174"/>
      <c r="R24" s="174"/>
      <c r="S24" s="174"/>
      <c r="T24" s="174"/>
      <c r="U24" s="174"/>
      <c r="V24" s="174"/>
      <c r="W24" s="174"/>
      <c r="X24" s="174"/>
      <c r="Y24" s="174"/>
      <c r="Z24" s="174"/>
    </row>
    <row r="25" ht="19.15" customHeight="1">
      <c r="A25" s="177"/>
      <c r="B25" s="178"/>
      <c r="C25" s="178"/>
      <c r="D25" s="179"/>
      <c r="E25" s="179"/>
      <c r="F25" s="181">
        <f>SUM(F2:F24)</f>
        <v>96503</v>
      </c>
      <c r="G25" s="180">
        <f>SUM(G2:G24)</f>
        <v>100804</v>
      </c>
      <c r="H25" s="181">
        <f>SUM(H2:H24)</f>
        <v>4301</v>
      </c>
      <c r="I25" s="182">
        <f>H25/F25</f>
        <v>0.0445685626353585</v>
      </c>
      <c r="J25" s="182">
        <f>H25/G25</f>
        <v>0.0426669576604103</v>
      </c>
      <c r="K25" s="183"/>
      <c r="L25" s="183"/>
      <c r="M25" s="183"/>
      <c r="N25" s="183"/>
      <c r="O25" s="183"/>
      <c r="P25" s="183"/>
      <c r="Q25" s="183"/>
      <c r="R25" s="183"/>
      <c r="S25" s="183"/>
      <c r="T25" s="183"/>
      <c r="U25" s="183"/>
      <c r="V25" s="183"/>
      <c r="W25" s="183"/>
      <c r="X25" s="183"/>
      <c r="Y25" s="183"/>
      <c r="Z25" s="184"/>
    </row>
    <row r="26" ht="19.15" customHeight="1">
      <c r="A26" s="230"/>
      <c r="B26" s="231"/>
      <c r="C26" s="231"/>
      <c r="D26" s="232"/>
      <c r="E26" s="232"/>
      <c r="F26" s="233"/>
      <c r="G26" s="231"/>
      <c r="H26" s="234"/>
      <c r="I26" s="188"/>
      <c r="J26" s="188"/>
      <c r="K26" s="189"/>
      <c r="L26" s="189"/>
      <c r="M26" s="189"/>
      <c r="N26" s="189"/>
      <c r="O26" s="189"/>
      <c r="P26" s="189"/>
      <c r="Q26" s="189"/>
      <c r="R26" s="189"/>
      <c r="S26" s="189"/>
      <c r="T26" s="189"/>
      <c r="U26" s="189"/>
      <c r="V26" s="189"/>
      <c r="W26" s="189"/>
      <c r="X26" s="189"/>
      <c r="Y26" s="189"/>
      <c r="Z26" s="189"/>
    </row>
    <row r="27" ht="19.15" customHeight="1">
      <c r="A27" t="s" s="138">
        <v>9410</v>
      </c>
      <c r="B27" s="149">
        <v>2</v>
      </c>
      <c r="C27" s="149">
        <v>10</v>
      </c>
      <c r="D27" t="s" s="205">
        <v>9436</v>
      </c>
      <c r="E27" t="s" s="205">
        <v>20</v>
      </c>
      <c r="F27" s="223">
        <v>50969</v>
      </c>
      <c r="G27" s="149">
        <v>52787</v>
      </c>
      <c r="H27" s="173">
        <f>SUM(G27-F27)</f>
        <v>1818</v>
      </c>
      <c r="I27" s="167">
        <f>H27/F27</f>
        <v>0.0356687398222449</v>
      </c>
      <c r="J27" s="167">
        <f>H27/G27</f>
        <v>0.0344402978005948</v>
      </c>
      <c r="K27" s="24"/>
      <c r="L27" s="24"/>
      <c r="M27" s="24"/>
      <c r="N27" s="24"/>
      <c r="O27" s="24"/>
      <c r="P27" s="24"/>
      <c r="Q27" s="24"/>
      <c r="R27" s="24"/>
      <c r="S27" s="24"/>
      <c r="T27" s="24"/>
      <c r="U27" s="24"/>
      <c r="V27" s="24"/>
      <c r="W27" s="24"/>
      <c r="X27" s="24"/>
      <c r="Y27" s="24"/>
      <c r="Z27" s="24"/>
    </row>
    <row r="28" ht="19.15" customHeight="1">
      <c r="A28" t="s" s="138">
        <v>9410</v>
      </c>
      <c r="B28" s="149">
        <v>2</v>
      </c>
      <c r="C28" s="149">
        <v>5</v>
      </c>
      <c r="D28" t="s" s="205">
        <v>9437</v>
      </c>
      <c r="E28" t="s" s="205">
        <v>84</v>
      </c>
      <c r="F28" s="223">
        <v>20899</v>
      </c>
      <c r="G28" s="149">
        <v>21901</v>
      </c>
      <c r="H28" s="173">
        <f>SUM(G28-F28)</f>
        <v>1002</v>
      </c>
      <c r="I28" s="167">
        <f>H28/F28</f>
        <v>0.0479448777453467</v>
      </c>
      <c r="J28" s="167">
        <f>H28/G28</f>
        <v>0.0457513355554541</v>
      </c>
      <c r="K28" s="24"/>
      <c r="L28" s="24"/>
      <c r="M28" s="24"/>
      <c r="N28" s="24"/>
      <c r="O28" s="24"/>
      <c r="P28" s="24"/>
      <c r="Q28" s="24"/>
      <c r="R28" s="24"/>
      <c r="S28" s="24"/>
      <c r="T28" s="24"/>
      <c r="U28" s="24"/>
      <c r="V28" s="24"/>
      <c r="W28" s="24"/>
      <c r="X28" s="24"/>
      <c r="Y28" s="24"/>
      <c r="Z28" s="24"/>
    </row>
    <row r="29" ht="19.15" customHeight="1">
      <c r="A29" t="s" s="138">
        <v>9410</v>
      </c>
      <c r="B29" s="149">
        <v>2</v>
      </c>
      <c r="C29" s="149">
        <v>6</v>
      </c>
      <c r="D29" t="s" s="205">
        <v>9438</v>
      </c>
      <c r="E29" t="s" s="205">
        <v>22</v>
      </c>
      <c r="F29" s="223">
        <v>12909</v>
      </c>
      <c r="G29" s="149">
        <v>13560</v>
      </c>
      <c r="H29" s="173">
        <f>SUM(G29-F29)</f>
        <v>651</v>
      </c>
      <c r="I29" s="167">
        <f>H29/F29</f>
        <v>0.0504299326051592</v>
      </c>
      <c r="J29" s="167">
        <f>H29/G29</f>
        <v>0.0480088495575221</v>
      </c>
      <c r="K29" s="24"/>
      <c r="L29" s="24"/>
      <c r="M29" s="24"/>
      <c r="N29" s="24"/>
      <c r="O29" s="24"/>
      <c r="P29" s="24"/>
      <c r="Q29" s="24"/>
      <c r="R29" s="24"/>
      <c r="S29" s="24"/>
      <c r="T29" s="24"/>
      <c r="U29" s="24"/>
      <c r="V29" s="24"/>
      <c r="W29" s="24"/>
      <c r="X29" s="24"/>
      <c r="Y29" s="24"/>
      <c r="Z29" s="24"/>
    </row>
    <row r="30" ht="19.15" customHeight="1">
      <c r="A30" t="s" s="138">
        <v>9410</v>
      </c>
      <c r="B30" s="149">
        <v>2</v>
      </c>
      <c r="C30" s="149">
        <v>7</v>
      </c>
      <c r="D30" t="s" s="205">
        <v>9439</v>
      </c>
      <c r="E30" t="s" s="205">
        <v>17</v>
      </c>
      <c r="F30" s="223">
        <v>3837</v>
      </c>
      <c r="G30" s="149">
        <v>4204</v>
      </c>
      <c r="H30" s="173">
        <f>SUM(G30-F30)</f>
        <v>367</v>
      </c>
      <c r="I30" s="167">
        <f>H30/F30</f>
        <v>0.09564764138649989</v>
      </c>
      <c r="J30" s="167">
        <f>H30/G30</f>
        <v>0.0872978116079924</v>
      </c>
      <c r="K30" s="24"/>
      <c r="L30" s="24"/>
      <c r="M30" s="24"/>
      <c r="N30" s="24"/>
      <c r="O30" s="24"/>
      <c r="P30" s="24"/>
      <c r="Q30" s="24"/>
      <c r="R30" s="24"/>
      <c r="S30" s="24"/>
      <c r="T30" s="24"/>
      <c r="U30" s="24"/>
      <c r="V30" s="24"/>
      <c r="W30" s="24"/>
      <c r="X30" s="24"/>
      <c r="Y30" s="24"/>
      <c r="Z30" s="24"/>
    </row>
    <row r="31" ht="19.15" customHeight="1">
      <c r="A31" t="s" s="138">
        <v>9410</v>
      </c>
      <c r="B31" s="149">
        <v>2</v>
      </c>
      <c r="C31" s="149">
        <v>4</v>
      </c>
      <c r="D31" t="s" s="205">
        <v>9440</v>
      </c>
      <c r="E31" t="s" s="205">
        <v>28</v>
      </c>
      <c r="F31" s="223">
        <v>1896</v>
      </c>
      <c r="G31" s="149">
        <v>1973</v>
      </c>
      <c r="H31" s="173">
        <f>SUM(G31-F31)</f>
        <v>77</v>
      </c>
      <c r="I31" s="167">
        <f>H31/F31</f>
        <v>0.0406118143459916</v>
      </c>
      <c r="J31" s="167">
        <f>H31/G31</f>
        <v>0.0390268626457172</v>
      </c>
      <c r="K31" s="24"/>
      <c r="L31" s="24"/>
      <c r="M31" s="24"/>
      <c r="N31" s="24"/>
      <c r="O31" s="24"/>
      <c r="P31" s="24"/>
      <c r="Q31" s="24"/>
      <c r="R31" s="24"/>
      <c r="S31" s="24"/>
      <c r="T31" s="24"/>
      <c r="U31" s="24"/>
      <c r="V31" s="24"/>
      <c r="W31" s="24"/>
      <c r="X31" s="24"/>
      <c r="Y31" s="24"/>
      <c r="Z31" s="24"/>
    </row>
    <row r="32" ht="19.15" customHeight="1">
      <c r="A32" t="s" s="138">
        <v>9410</v>
      </c>
      <c r="B32" s="149">
        <v>2</v>
      </c>
      <c r="C32" s="149">
        <v>14</v>
      </c>
      <c r="D32" t="s" s="205">
        <v>9441</v>
      </c>
      <c r="E32" t="s" s="205">
        <v>34</v>
      </c>
      <c r="F32" s="223">
        <v>559</v>
      </c>
      <c r="G32" s="149">
        <v>595</v>
      </c>
      <c r="H32" s="173">
        <f>SUM(G32-F32)</f>
        <v>36</v>
      </c>
      <c r="I32" s="167">
        <f>H32/F32</f>
        <v>0.06440071556350629</v>
      </c>
      <c r="J32" s="167">
        <f>H32/G32</f>
        <v>0.0605042016806723</v>
      </c>
      <c r="K32" s="24"/>
      <c r="L32" s="24"/>
      <c r="M32" s="24"/>
      <c r="N32" s="24"/>
      <c r="O32" s="24"/>
      <c r="P32" s="24"/>
      <c r="Q32" s="24"/>
      <c r="R32" s="24"/>
      <c r="S32" s="24"/>
      <c r="T32" s="24"/>
      <c r="U32" s="24"/>
      <c r="V32" s="24"/>
      <c r="W32" s="24"/>
      <c r="X32" s="24"/>
      <c r="Y32" s="24"/>
      <c r="Z32" s="24"/>
    </row>
    <row r="33" ht="19.15" customHeight="1">
      <c r="A33" t="s" s="138">
        <v>9410</v>
      </c>
      <c r="B33" s="149">
        <v>2</v>
      </c>
      <c r="C33" s="149">
        <v>9</v>
      </c>
      <c r="D33" t="s" s="205">
        <v>9442</v>
      </c>
      <c r="E33" t="s" s="205">
        <v>38</v>
      </c>
      <c r="F33" s="223">
        <v>543</v>
      </c>
      <c r="G33" s="149">
        <v>569</v>
      </c>
      <c r="H33" s="173">
        <f>SUM(G33-F33)</f>
        <v>26</v>
      </c>
      <c r="I33" s="167">
        <f>H33/F33</f>
        <v>0.0478821362799263</v>
      </c>
      <c r="J33" s="167">
        <f>H33/G33</f>
        <v>0.0456942003514938</v>
      </c>
      <c r="K33" s="24"/>
      <c r="L33" s="24"/>
      <c r="M33" s="24"/>
      <c r="N33" s="24"/>
      <c r="O33" s="24"/>
      <c r="P33" s="24"/>
      <c r="Q33" s="24"/>
      <c r="R33" s="24"/>
      <c r="S33" s="24"/>
      <c r="T33" s="24"/>
      <c r="U33" s="24"/>
      <c r="V33" s="24"/>
      <c r="W33" s="24"/>
      <c r="X33" s="24"/>
      <c r="Y33" s="24"/>
      <c r="Z33" s="24"/>
    </row>
    <row r="34" ht="19.15" customHeight="1">
      <c r="A34" t="s" s="138">
        <v>9410</v>
      </c>
      <c r="B34" s="149">
        <v>2</v>
      </c>
      <c r="C34" s="149">
        <v>11</v>
      </c>
      <c r="D34" t="s" s="205">
        <v>9411</v>
      </c>
      <c r="E34" t="s" s="205">
        <v>60</v>
      </c>
      <c r="F34" s="223">
        <v>274</v>
      </c>
      <c r="G34" s="149">
        <v>475</v>
      </c>
      <c r="H34" s="173">
        <f>SUM(G34-F34)</f>
        <v>201</v>
      </c>
      <c r="I34" s="167">
        <f>H34/F34</f>
        <v>0.733576642335766</v>
      </c>
      <c r="J34" s="167">
        <f>H34/G34</f>
        <v>0.423157894736842</v>
      </c>
      <c r="K34" s="24"/>
      <c r="L34" s="24"/>
      <c r="M34" s="24"/>
      <c r="N34" s="24"/>
      <c r="O34" s="24"/>
      <c r="P34" s="24"/>
      <c r="Q34" s="24"/>
      <c r="R34" s="24"/>
      <c r="S34" s="24"/>
      <c r="T34" s="24"/>
      <c r="U34" s="24"/>
      <c r="V34" s="24"/>
      <c r="W34" s="24"/>
      <c r="X34" s="24"/>
      <c r="Y34" s="24"/>
      <c r="Z34" s="24"/>
    </row>
    <row r="35" ht="19.15" customHeight="1">
      <c r="A35" t="s" s="138">
        <v>9410</v>
      </c>
      <c r="B35" s="149">
        <v>2</v>
      </c>
      <c r="C35" s="149">
        <v>1</v>
      </c>
      <c r="D35" t="s" s="205">
        <v>9443</v>
      </c>
      <c r="E35" t="s" s="205">
        <v>48</v>
      </c>
      <c r="F35" s="223">
        <v>458</v>
      </c>
      <c r="G35" s="149">
        <v>470</v>
      </c>
      <c r="H35" s="173">
        <f>SUM(G35-F35)</f>
        <v>12</v>
      </c>
      <c r="I35" s="167">
        <f>H35/F35</f>
        <v>0.0262008733624454</v>
      </c>
      <c r="J35" s="167">
        <f>H35/G35</f>
        <v>0.025531914893617</v>
      </c>
      <c r="K35" s="24"/>
      <c r="L35" s="24"/>
      <c r="M35" s="24"/>
      <c r="N35" s="24"/>
      <c r="O35" s="24"/>
      <c r="P35" s="24"/>
      <c r="Q35" s="24"/>
      <c r="R35" s="24"/>
      <c r="S35" s="24"/>
      <c r="T35" s="24"/>
      <c r="U35" s="24"/>
      <c r="V35" s="24"/>
      <c r="W35" s="24"/>
      <c r="X35" s="24"/>
      <c r="Y35" s="24"/>
      <c r="Z35" s="24"/>
    </row>
    <row r="36" ht="19.15" customHeight="1">
      <c r="A36" t="s" s="138">
        <v>9410</v>
      </c>
      <c r="B36" s="149">
        <v>2</v>
      </c>
      <c r="C36" s="149">
        <v>15</v>
      </c>
      <c r="D36" t="s" s="205">
        <v>9444</v>
      </c>
      <c r="E36" t="s" s="205">
        <v>26</v>
      </c>
      <c r="F36" s="223">
        <v>337</v>
      </c>
      <c r="G36" s="149">
        <v>411</v>
      </c>
      <c r="H36" s="173">
        <f>SUM(G36-F36)</f>
        <v>74</v>
      </c>
      <c r="I36" s="167">
        <f>H36/F36</f>
        <v>0.219584569732938</v>
      </c>
      <c r="J36" s="167">
        <f>H36/G36</f>
        <v>0.180048661800487</v>
      </c>
      <c r="K36" s="24"/>
      <c r="L36" s="24"/>
      <c r="M36" s="24"/>
      <c r="N36" s="24"/>
      <c r="O36" s="24"/>
      <c r="P36" s="24"/>
      <c r="Q36" s="24"/>
      <c r="R36" s="24"/>
      <c r="S36" s="24"/>
      <c r="T36" s="24"/>
      <c r="U36" s="24"/>
      <c r="V36" s="24"/>
      <c r="W36" s="24"/>
      <c r="X36" s="24"/>
      <c r="Y36" s="24"/>
      <c r="Z36" s="24"/>
    </row>
    <row r="37" ht="19.15" customHeight="1">
      <c r="A37" t="s" s="138">
        <v>9410</v>
      </c>
      <c r="B37" s="149">
        <v>2</v>
      </c>
      <c r="C37" s="149">
        <v>2</v>
      </c>
      <c r="D37" t="s" s="205">
        <v>9445</v>
      </c>
      <c r="E37" t="s" s="205">
        <v>30</v>
      </c>
      <c r="F37" s="223">
        <v>246</v>
      </c>
      <c r="G37" s="149">
        <v>252</v>
      </c>
      <c r="H37" s="173">
        <f>SUM(G37-F37)</f>
        <v>6</v>
      </c>
      <c r="I37" s="167">
        <f>H37/F37</f>
        <v>0.024390243902439</v>
      </c>
      <c r="J37" s="167">
        <f>H37/G37</f>
        <v>0.0238095238095238</v>
      </c>
      <c r="K37" s="24"/>
      <c r="L37" s="24"/>
      <c r="M37" s="24"/>
      <c r="N37" s="24"/>
      <c r="O37" s="24"/>
      <c r="P37" s="24"/>
      <c r="Q37" s="24"/>
      <c r="R37" s="24"/>
      <c r="S37" s="24"/>
      <c r="T37" s="24"/>
      <c r="U37" s="24"/>
      <c r="V37" s="24"/>
      <c r="W37" s="24"/>
      <c r="X37" s="24"/>
      <c r="Y37" s="24"/>
      <c r="Z37" s="24"/>
    </row>
    <row r="38" ht="19.15" customHeight="1">
      <c r="A38" t="s" s="138">
        <v>9410</v>
      </c>
      <c r="B38" s="149">
        <v>2</v>
      </c>
      <c r="C38" s="149">
        <v>8</v>
      </c>
      <c r="D38" t="s" s="205">
        <v>9446</v>
      </c>
      <c r="E38" t="s" s="205">
        <v>40</v>
      </c>
      <c r="F38" s="223">
        <v>205</v>
      </c>
      <c r="G38" s="149">
        <v>222</v>
      </c>
      <c r="H38" s="173">
        <f>SUM(G38-F38)</f>
        <v>17</v>
      </c>
      <c r="I38" s="167">
        <f>H38/F38</f>
        <v>0.0829268292682927</v>
      </c>
      <c r="J38" s="167">
        <f>H38/G38</f>
        <v>0.0765765765765766</v>
      </c>
      <c r="K38" s="24"/>
      <c r="L38" s="24"/>
      <c r="M38" s="24"/>
      <c r="N38" s="24"/>
      <c r="O38" s="24"/>
      <c r="P38" s="24"/>
      <c r="Q38" s="24"/>
      <c r="R38" s="24"/>
      <c r="S38" s="24"/>
      <c r="T38" s="24"/>
      <c r="U38" s="24"/>
      <c r="V38" s="24"/>
      <c r="W38" s="24"/>
      <c r="X38" s="24"/>
      <c r="Y38" s="24"/>
      <c r="Z38" s="24"/>
    </row>
    <row r="39" ht="19.15" customHeight="1">
      <c r="A39" t="s" s="138">
        <v>9410</v>
      </c>
      <c r="B39" s="149">
        <v>2</v>
      </c>
      <c r="C39" s="149">
        <v>13</v>
      </c>
      <c r="D39" t="s" s="205">
        <v>9447</v>
      </c>
      <c r="E39" t="s" s="205">
        <v>62</v>
      </c>
      <c r="F39" s="223">
        <v>163</v>
      </c>
      <c r="G39" s="149">
        <v>177</v>
      </c>
      <c r="H39" s="173">
        <f>SUM(G39-F39)</f>
        <v>14</v>
      </c>
      <c r="I39" s="167">
        <f>H39/F39</f>
        <v>0.0858895705521472</v>
      </c>
      <c r="J39" s="167">
        <f>H39/G39</f>
        <v>0.07909604519774011</v>
      </c>
      <c r="K39" s="24"/>
      <c r="L39" s="24"/>
      <c r="M39" s="24"/>
      <c r="N39" s="24"/>
      <c r="O39" s="24"/>
      <c r="P39" s="24"/>
      <c r="Q39" s="24"/>
      <c r="R39" s="24"/>
      <c r="S39" s="24"/>
      <c r="T39" s="24"/>
      <c r="U39" s="24"/>
      <c r="V39" s="24"/>
      <c r="W39" s="24"/>
      <c r="X39" s="24"/>
      <c r="Y39" s="24"/>
      <c r="Z39" s="24"/>
    </row>
    <row r="40" ht="19.15" customHeight="1">
      <c r="A40" t="s" s="138">
        <v>9410</v>
      </c>
      <c r="B40" s="149">
        <v>2</v>
      </c>
      <c r="C40" s="149">
        <v>21</v>
      </c>
      <c r="D40" t="s" s="205">
        <v>9448</v>
      </c>
      <c r="E40" t="s" s="205">
        <v>72</v>
      </c>
      <c r="F40" s="223">
        <v>136</v>
      </c>
      <c r="G40" s="149">
        <v>142</v>
      </c>
      <c r="H40" s="173">
        <f>SUM(G40-F40)</f>
        <v>6</v>
      </c>
      <c r="I40" s="167">
        <f>H40/F40</f>
        <v>0.0441176470588235</v>
      </c>
      <c r="J40" s="167">
        <f>H40/G40</f>
        <v>0.0422535211267606</v>
      </c>
      <c r="K40" s="24"/>
      <c r="L40" s="24"/>
      <c r="M40" s="24"/>
      <c r="N40" s="24"/>
      <c r="O40" s="24"/>
      <c r="P40" s="24"/>
      <c r="Q40" s="24"/>
      <c r="R40" s="24"/>
      <c r="S40" s="24"/>
      <c r="T40" s="24"/>
      <c r="U40" s="24"/>
      <c r="V40" s="24"/>
      <c r="W40" s="24"/>
      <c r="X40" s="24"/>
      <c r="Y40" s="24"/>
      <c r="Z40" s="24"/>
    </row>
    <row r="41" ht="19.15" customHeight="1">
      <c r="A41" t="s" s="138">
        <v>9410</v>
      </c>
      <c r="B41" s="149">
        <v>2</v>
      </c>
      <c r="C41" s="149">
        <v>3</v>
      </c>
      <c r="D41" t="s" s="205">
        <v>9449</v>
      </c>
      <c r="E41" t="s" s="205">
        <v>76</v>
      </c>
      <c r="F41" s="223">
        <v>124</v>
      </c>
      <c r="G41" s="149">
        <v>128</v>
      </c>
      <c r="H41" s="173">
        <f>SUM(G41-F41)</f>
        <v>4</v>
      </c>
      <c r="I41" s="167">
        <f>H41/F41</f>
        <v>0.032258064516129</v>
      </c>
      <c r="J41" s="167">
        <f>H41/G41</f>
        <v>0.03125</v>
      </c>
      <c r="K41" s="24"/>
      <c r="L41" s="24"/>
      <c r="M41" s="24"/>
      <c r="N41" s="24"/>
      <c r="O41" s="24"/>
      <c r="P41" s="24"/>
      <c r="Q41" s="24"/>
      <c r="R41" s="24"/>
      <c r="S41" s="24"/>
      <c r="T41" s="24"/>
      <c r="U41" s="24"/>
      <c r="V41" s="24"/>
      <c r="W41" s="24"/>
      <c r="X41" s="24"/>
      <c r="Y41" s="24"/>
      <c r="Z41" s="24"/>
    </row>
    <row r="42" ht="19.15" customHeight="1">
      <c r="A42" t="s" s="138">
        <v>9410</v>
      </c>
      <c r="B42" s="149">
        <v>2</v>
      </c>
      <c r="C42" s="149">
        <v>19</v>
      </c>
      <c r="D42" t="s" s="205">
        <v>9450</v>
      </c>
      <c r="E42" t="s" s="205">
        <v>281</v>
      </c>
      <c r="F42" s="223">
        <v>100</v>
      </c>
      <c r="G42" s="149">
        <v>104</v>
      </c>
      <c r="H42" s="173">
        <f>SUM(G42-F42)</f>
        <v>4</v>
      </c>
      <c r="I42" s="167">
        <f>H42/F42</f>
        <v>0.04</v>
      </c>
      <c r="J42" s="167">
        <f>H42/G42</f>
        <v>0.0384615384615385</v>
      </c>
      <c r="K42" s="24"/>
      <c r="L42" s="24"/>
      <c r="M42" s="24"/>
      <c r="N42" s="24"/>
      <c r="O42" s="24"/>
      <c r="P42" s="24"/>
      <c r="Q42" s="24"/>
      <c r="R42" s="24"/>
      <c r="S42" s="24"/>
      <c r="T42" s="24"/>
      <c r="U42" s="24"/>
      <c r="V42" s="24"/>
      <c r="W42" s="24"/>
      <c r="X42" s="24"/>
      <c r="Y42" s="24"/>
      <c r="Z42" s="24"/>
    </row>
    <row r="43" ht="19.15" customHeight="1">
      <c r="A43" t="s" s="138">
        <v>9410</v>
      </c>
      <c r="B43" s="149">
        <v>2</v>
      </c>
      <c r="C43" s="149">
        <v>17</v>
      </c>
      <c r="D43" t="s" s="205">
        <v>9451</v>
      </c>
      <c r="E43" t="s" s="205">
        <v>112</v>
      </c>
      <c r="F43" s="223">
        <v>92</v>
      </c>
      <c r="G43" s="149">
        <v>97</v>
      </c>
      <c r="H43" s="173">
        <f>SUM(G43-F43)</f>
        <v>5</v>
      </c>
      <c r="I43" s="167">
        <f>H43/F43</f>
        <v>0.0543478260869565</v>
      </c>
      <c r="J43" s="167">
        <f>H43/G43</f>
        <v>0.0515463917525773</v>
      </c>
      <c r="K43" s="24"/>
      <c r="L43" s="24"/>
      <c r="M43" s="24"/>
      <c r="N43" s="24"/>
      <c r="O43" s="24"/>
      <c r="P43" s="24"/>
      <c r="Q43" s="24"/>
      <c r="R43" s="24"/>
      <c r="S43" s="24"/>
      <c r="T43" s="24"/>
      <c r="U43" s="24"/>
      <c r="V43" s="24"/>
      <c r="W43" s="24"/>
      <c r="X43" s="24"/>
      <c r="Y43" s="24"/>
      <c r="Z43" s="24"/>
    </row>
    <row r="44" ht="19.15" customHeight="1">
      <c r="A44" t="s" s="138">
        <v>9410</v>
      </c>
      <c r="B44" s="149">
        <v>2</v>
      </c>
      <c r="C44" s="149">
        <v>20</v>
      </c>
      <c r="D44" t="s" s="205">
        <v>9452</v>
      </c>
      <c r="E44" t="s" s="205">
        <v>44</v>
      </c>
      <c r="F44" s="223">
        <v>65</v>
      </c>
      <c r="G44" s="149">
        <v>68</v>
      </c>
      <c r="H44" s="173">
        <f>SUM(G44-F44)</f>
        <v>3</v>
      </c>
      <c r="I44" s="167">
        <f>H44/F44</f>
        <v>0.0461538461538462</v>
      </c>
      <c r="J44" s="167">
        <f>H44/G44</f>
        <v>0.0441176470588235</v>
      </c>
      <c r="K44" s="24"/>
      <c r="L44" s="24"/>
      <c r="M44" s="24"/>
      <c r="N44" s="24"/>
      <c r="O44" s="24"/>
      <c r="P44" s="24"/>
      <c r="Q44" s="24"/>
      <c r="R44" s="24"/>
      <c r="S44" s="24"/>
      <c r="T44" s="24"/>
      <c r="U44" s="24"/>
      <c r="V44" s="24"/>
      <c r="W44" s="24"/>
      <c r="X44" s="24"/>
      <c r="Y44" s="24"/>
      <c r="Z44" s="24"/>
    </row>
    <row r="45" ht="19.15" customHeight="1">
      <c r="A45" t="s" s="138">
        <v>9410</v>
      </c>
      <c r="B45" s="149">
        <v>2</v>
      </c>
      <c r="C45" s="149">
        <v>23</v>
      </c>
      <c r="D45" t="s" s="205">
        <v>9453</v>
      </c>
      <c r="E45" t="s" s="205">
        <v>68</v>
      </c>
      <c r="F45" s="223">
        <v>63</v>
      </c>
      <c r="G45" s="149">
        <v>65</v>
      </c>
      <c r="H45" s="173">
        <f>SUM(G45-F45)</f>
        <v>2</v>
      </c>
      <c r="I45" s="167">
        <f>H45/F45</f>
        <v>0.0317460317460317</v>
      </c>
      <c r="J45" s="167">
        <f>H45/G45</f>
        <v>0.0307692307692308</v>
      </c>
      <c r="K45" s="24"/>
      <c r="L45" s="24"/>
      <c r="M45" s="24"/>
      <c r="N45" s="24"/>
      <c r="O45" s="24"/>
      <c r="P45" s="24"/>
      <c r="Q45" s="24"/>
      <c r="R45" s="24"/>
      <c r="S45" s="24"/>
      <c r="T45" s="24"/>
      <c r="U45" s="24"/>
      <c r="V45" s="24"/>
      <c r="W45" s="24"/>
      <c r="X45" s="24"/>
      <c r="Y45" s="24"/>
      <c r="Z45" s="24"/>
    </row>
    <row r="46" ht="19.15" customHeight="1">
      <c r="A46" t="s" s="138">
        <v>9410</v>
      </c>
      <c r="B46" s="149">
        <v>2</v>
      </c>
      <c r="C46" s="149">
        <v>16</v>
      </c>
      <c r="D46" t="s" s="205">
        <v>9412</v>
      </c>
      <c r="E46" t="s" s="205">
        <v>74</v>
      </c>
      <c r="F46" s="240">
        <v>56</v>
      </c>
      <c r="G46" s="172">
        <v>52</v>
      </c>
      <c r="H46" s="173">
        <f>SUM(G46-F46)</f>
        <v>-4</v>
      </c>
      <c r="I46" s="167">
        <f>H46/F46</f>
        <v>-0.0714285714285714</v>
      </c>
      <c r="J46" s="167">
        <f>H46/G46</f>
        <v>-0.0769230769230769</v>
      </c>
      <c r="K46" s="24"/>
      <c r="L46" s="24"/>
      <c r="M46" s="24"/>
      <c r="N46" s="24"/>
      <c r="O46" s="24"/>
      <c r="P46" s="24"/>
      <c r="Q46" s="24"/>
      <c r="R46" s="24"/>
      <c r="S46" s="24"/>
      <c r="T46" s="24"/>
      <c r="U46" s="24"/>
      <c r="V46" s="24"/>
      <c r="W46" s="24"/>
      <c r="X46" s="24"/>
      <c r="Y46" s="24"/>
      <c r="Z46" s="24"/>
    </row>
    <row r="47" ht="19.15" customHeight="1">
      <c r="A47" t="s" s="138">
        <v>9410</v>
      </c>
      <c r="B47" s="149">
        <v>2</v>
      </c>
      <c r="C47" s="149">
        <v>18</v>
      </c>
      <c r="D47" t="s" s="205">
        <v>9454</v>
      </c>
      <c r="E47" t="s" s="205">
        <v>116</v>
      </c>
      <c r="F47" s="223">
        <v>38</v>
      </c>
      <c r="G47" s="149">
        <v>40</v>
      </c>
      <c r="H47" s="173">
        <f>SUM(G47-F47)</f>
        <v>2</v>
      </c>
      <c r="I47" s="167">
        <f>H47/F47</f>
        <v>0.0526315789473684</v>
      </c>
      <c r="J47" s="167">
        <f>H47/G47</f>
        <v>0.05</v>
      </c>
      <c r="K47" s="24"/>
      <c r="L47" s="24"/>
      <c r="M47" s="24"/>
      <c r="N47" s="24"/>
      <c r="O47" s="24"/>
      <c r="P47" s="24"/>
      <c r="Q47" s="24"/>
      <c r="R47" s="24"/>
      <c r="S47" s="24"/>
      <c r="T47" s="24"/>
      <c r="U47" s="24"/>
      <c r="V47" s="24"/>
      <c r="W47" s="24"/>
      <c r="X47" s="24"/>
      <c r="Y47" s="24"/>
      <c r="Z47" s="24"/>
    </row>
    <row r="48" ht="19.15" customHeight="1">
      <c r="A48" t="s" s="138">
        <v>9410</v>
      </c>
      <c r="B48" s="149">
        <v>2</v>
      </c>
      <c r="C48" s="149">
        <v>12</v>
      </c>
      <c r="D48" t="s" s="205">
        <v>9455</v>
      </c>
      <c r="E48" t="s" s="205">
        <v>380</v>
      </c>
      <c r="F48" s="223">
        <v>0</v>
      </c>
      <c r="G48" s="149">
        <v>0</v>
      </c>
      <c r="H48" s="173">
        <f>SUM(G48-F48)</f>
        <v>0</v>
      </c>
      <c r="I48" s="207">
        <f>H48/F48</f>
      </c>
      <c r="J48" s="207">
        <f>H48/G48</f>
      </c>
      <c r="K48" s="24"/>
      <c r="L48" s="24"/>
      <c r="M48" s="24"/>
      <c r="N48" s="24"/>
      <c r="O48" s="24"/>
      <c r="P48" s="24"/>
      <c r="Q48" s="24"/>
      <c r="R48" s="24"/>
      <c r="S48" s="24"/>
      <c r="T48" s="24"/>
      <c r="U48" s="24"/>
      <c r="V48" s="24"/>
      <c r="W48" s="24"/>
      <c r="X48" s="24"/>
      <c r="Y48" s="24"/>
      <c r="Z48" s="24"/>
    </row>
    <row r="49" ht="19.15" customHeight="1">
      <c r="A49" t="s" s="138">
        <v>9410</v>
      </c>
      <c r="B49" s="149">
        <v>2</v>
      </c>
      <c r="C49" s="149">
        <v>22</v>
      </c>
      <c r="D49" t="s" s="205">
        <v>9456</v>
      </c>
      <c r="E49" t="s" s="205">
        <v>52</v>
      </c>
      <c r="F49" s="223">
        <v>0</v>
      </c>
      <c r="G49" s="149">
        <v>0</v>
      </c>
      <c r="H49" s="206">
        <f>SUM(G49-F49)</f>
        <v>0</v>
      </c>
      <c r="I49" s="176">
        <f>H49/F49</f>
      </c>
      <c r="J49" s="176">
        <f>H49/G49</f>
      </c>
      <c r="K49" s="174"/>
      <c r="L49" s="174"/>
      <c r="M49" s="174"/>
      <c r="N49" s="174"/>
      <c r="O49" s="174"/>
      <c r="P49" s="174"/>
      <c r="Q49" s="174"/>
      <c r="R49" s="174"/>
      <c r="S49" s="174"/>
      <c r="T49" s="174"/>
      <c r="U49" s="174"/>
      <c r="V49" s="174"/>
      <c r="W49" s="174"/>
      <c r="X49" s="174"/>
      <c r="Y49" s="174"/>
      <c r="Z49" s="174"/>
    </row>
    <row r="50" ht="19.15" customHeight="1">
      <c r="A50" s="177"/>
      <c r="B50" s="178"/>
      <c r="C50" s="178"/>
      <c r="D50" s="179"/>
      <c r="E50" s="179"/>
      <c r="F50" s="181">
        <f>SUM(F27:F49)</f>
        <v>93969</v>
      </c>
      <c r="G50" s="180">
        <f>SUM(G27:G49)</f>
        <v>98292</v>
      </c>
      <c r="H50" s="181">
        <f>SUM(H27:H49)</f>
        <v>4323</v>
      </c>
      <c r="I50" s="182">
        <f>H50/F50</f>
        <v>0.0460045334099543</v>
      </c>
      <c r="J50" s="182">
        <f>H50/G50</f>
        <v>0.043981198876816</v>
      </c>
      <c r="K50" s="183"/>
      <c r="L50" s="183"/>
      <c r="M50" s="183"/>
      <c r="N50" s="183"/>
      <c r="O50" s="183"/>
      <c r="P50" s="183"/>
      <c r="Q50" s="183"/>
      <c r="R50" s="183"/>
      <c r="S50" s="183"/>
      <c r="T50" s="183"/>
      <c r="U50" s="183"/>
      <c r="V50" s="183"/>
      <c r="W50" s="183"/>
      <c r="X50" s="183"/>
      <c r="Y50" s="183"/>
      <c r="Z50" s="184"/>
    </row>
    <row r="51" ht="19.15" customHeight="1">
      <c r="A51" s="230"/>
      <c r="B51" s="231"/>
      <c r="C51" s="231"/>
      <c r="D51" s="232"/>
      <c r="E51" s="232"/>
      <c r="F51" s="233"/>
      <c r="G51" s="231"/>
      <c r="H51" s="234"/>
      <c r="I51" s="188"/>
      <c r="J51" s="188"/>
      <c r="K51" s="189"/>
      <c r="L51" s="189"/>
      <c r="M51" s="189"/>
      <c r="N51" s="189"/>
      <c r="O51" s="189"/>
      <c r="P51" s="189"/>
      <c r="Q51" s="189"/>
      <c r="R51" s="189"/>
      <c r="S51" s="189"/>
      <c r="T51" s="189"/>
      <c r="U51" s="189"/>
      <c r="V51" s="189"/>
      <c r="W51" s="189"/>
      <c r="X51" s="189"/>
      <c r="Y51" s="189"/>
      <c r="Z51" s="189"/>
    </row>
    <row r="52" ht="19.15" customHeight="1">
      <c r="A52" t="s" s="138">
        <v>9410</v>
      </c>
      <c r="B52" s="149">
        <v>3</v>
      </c>
      <c r="C52" s="149">
        <v>7</v>
      </c>
      <c r="D52" t="s" s="205">
        <v>9457</v>
      </c>
      <c r="E52" t="s" s="205">
        <v>20</v>
      </c>
      <c r="F52" s="223">
        <v>40465</v>
      </c>
      <c r="G52" s="149">
        <v>41962</v>
      </c>
      <c r="H52" s="173">
        <f>SUM(G52-F52)</f>
        <v>1497</v>
      </c>
      <c r="I52" s="167">
        <f>H52/F52</f>
        <v>0.0369949338934882</v>
      </c>
      <c r="J52" s="167">
        <f>H52/G52</f>
        <v>0.0356751346456318</v>
      </c>
      <c r="K52" s="24"/>
      <c r="L52" s="24"/>
      <c r="M52" s="24"/>
      <c r="N52" s="24"/>
      <c r="O52" s="24"/>
      <c r="P52" s="24"/>
      <c r="Q52" s="24"/>
      <c r="R52" s="24"/>
      <c r="S52" s="24"/>
      <c r="T52" s="24"/>
      <c r="U52" s="24"/>
      <c r="V52" s="24"/>
      <c r="W52" s="24"/>
      <c r="X52" s="24"/>
      <c r="Y52" s="24"/>
      <c r="Z52" s="24"/>
    </row>
    <row r="53" ht="19.15" customHeight="1">
      <c r="A53" t="s" s="138">
        <v>9410</v>
      </c>
      <c r="B53" s="149">
        <v>3</v>
      </c>
      <c r="C53" s="149">
        <v>1</v>
      </c>
      <c r="D53" t="s" s="205">
        <v>9458</v>
      </c>
      <c r="E53" t="s" s="205">
        <v>84</v>
      </c>
      <c r="F53" s="223">
        <v>32245</v>
      </c>
      <c r="G53" s="149">
        <v>34141</v>
      </c>
      <c r="H53" s="173">
        <f>SUM(G53-F53)</f>
        <v>1896</v>
      </c>
      <c r="I53" s="167">
        <f>H53/F53</f>
        <v>0.0587998139246395</v>
      </c>
      <c r="J53" s="167">
        <f>H53/G53</f>
        <v>0.0555344014527987</v>
      </c>
      <c r="K53" s="24"/>
      <c r="L53" s="24"/>
      <c r="M53" s="24"/>
      <c r="N53" s="24"/>
      <c r="O53" s="24"/>
      <c r="P53" s="24"/>
      <c r="Q53" s="24"/>
      <c r="R53" s="24"/>
      <c r="S53" s="24"/>
      <c r="T53" s="24"/>
      <c r="U53" s="24"/>
      <c r="V53" s="24"/>
      <c r="W53" s="24"/>
      <c r="X53" s="24"/>
      <c r="Y53" s="24"/>
      <c r="Z53" s="24"/>
    </row>
    <row r="54" ht="19.15" customHeight="1">
      <c r="A54" t="s" s="138">
        <v>9410</v>
      </c>
      <c r="B54" s="149">
        <v>3</v>
      </c>
      <c r="C54" s="149">
        <v>6</v>
      </c>
      <c r="D54" t="s" s="205">
        <v>9459</v>
      </c>
      <c r="E54" t="s" s="205">
        <v>22</v>
      </c>
      <c r="F54" s="223">
        <v>11686</v>
      </c>
      <c r="G54" s="149">
        <v>12024</v>
      </c>
      <c r="H54" s="173">
        <f>SUM(G54-F54)</f>
        <v>338</v>
      </c>
      <c r="I54" s="167">
        <f>H54/F54</f>
        <v>0.0289234982029779</v>
      </c>
      <c r="J54" s="167">
        <f>H54/G54</f>
        <v>0.0281104457751164</v>
      </c>
      <c r="K54" s="24"/>
      <c r="L54" s="24"/>
      <c r="M54" s="24"/>
      <c r="N54" s="24"/>
      <c r="O54" s="24"/>
      <c r="P54" s="24"/>
      <c r="Q54" s="24"/>
      <c r="R54" s="24"/>
      <c r="S54" s="24"/>
      <c r="T54" s="24"/>
      <c r="U54" s="24"/>
      <c r="V54" s="24"/>
      <c r="W54" s="24"/>
      <c r="X54" s="24"/>
      <c r="Y54" s="24"/>
      <c r="Z54" s="24"/>
    </row>
    <row r="55" ht="19.15" customHeight="1">
      <c r="A55" t="s" s="138">
        <v>9410</v>
      </c>
      <c r="B55" s="149">
        <v>3</v>
      </c>
      <c r="C55" s="149">
        <v>8</v>
      </c>
      <c r="D55" t="s" s="205">
        <v>9460</v>
      </c>
      <c r="E55" t="s" s="205">
        <v>17</v>
      </c>
      <c r="F55" s="223">
        <v>4157</v>
      </c>
      <c r="G55" s="149">
        <v>4276</v>
      </c>
      <c r="H55" s="173">
        <f>SUM(G55-F55)</f>
        <v>119</v>
      </c>
      <c r="I55" s="167">
        <f>H55/F55</f>
        <v>0.0286264132788068</v>
      </c>
      <c r="J55" s="167">
        <f>H55/G55</f>
        <v>0.0278297474275023</v>
      </c>
      <c r="K55" s="24"/>
      <c r="L55" s="24"/>
      <c r="M55" s="24"/>
      <c r="N55" s="24"/>
      <c r="O55" s="24"/>
      <c r="P55" s="24"/>
      <c r="Q55" s="24"/>
      <c r="R55" s="24"/>
      <c r="S55" s="24"/>
      <c r="T55" s="24"/>
      <c r="U55" s="24"/>
      <c r="V55" s="24"/>
      <c r="W55" s="24"/>
      <c r="X55" s="24"/>
      <c r="Y55" s="24"/>
      <c r="Z55" s="24"/>
    </row>
    <row r="56" ht="19.15" customHeight="1">
      <c r="A56" t="s" s="138">
        <v>9410</v>
      </c>
      <c r="B56" s="149">
        <v>3</v>
      </c>
      <c r="C56" s="149">
        <v>5</v>
      </c>
      <c r="D56" t="s" s="205">
        <v>9461</v>
      </c>
      <c r="E56" t="s" s="205">
        <v>28</v>
      </c>
      <c r="F56" s="223">
        <v>1732</v>
      </c>
      <c r="G56" s="149">
        <v>1790</v>
      </c>
      <c r="H56" s="173">
        <f>SUM(G56-F56)</f>
        <v>58</v>
      </c>
      <c r="I56" s="167">
        <f>H56/F56</f>
        <v>0.0334872979214781</v>
      </c>
      <c r="J56" s="167">
        <f>H56/G56</f>
        <v>0.0324022346368715</v>
      </c>
      <c r="K56" s="24"/>
      <c r="L56" s="24"/>
      <c r="M56" s="24"/>
      <c r="N56" s="24"/>
      <c r="O56" s="24"/>
      <c r="P56" s="24"/>
      <c r="Q56" s="24"/>
      <c r="R56" s="24"/>
      <c r="S56" s="24"/>
      <c r="T56" s="24"/>
      <c r="U56" s="24"/>
      <c r="V56" s="24"/>
      <c r="W56" s="24"/>
      <c r="X56" s="24"/>
      <c r="Y56" s="24"/>
      <c r="Z56" s="24"/>
    </row>
    <row r="57" ht="19.15" customHeight="1">
      <c r="A57" t="s" s="138">
        <v>9410</v>
      </c>
      <c r="B57" s="149">
        <v>3</v>
      </c>
      <c r="C57" s="149">
        <v>20</v>
      </c>
      <c r="D57" t="s" s="205">
        <v>9462</v>
      </c>
      <c r="E57" t="s" s="205">
        <v>34</v>
      </c>
      <c r="F57" s="223">
        <v>632</v>
      </c>
      <c r="G57" s="149">
        <v>649</v>
      </c>
      <c r="H57" s="173">
        <f>SUM(G57-F57)</f>
        <v>17</v>
      </c>
      <c r="I57" s="167">
        <f>H57/F57</f>
        <v>0.0268987341772152</v>
      </c>
      <c r="J57" s="167">
        <f>H57/G57</f>
        <v>0.0261941448382126</v>
      </c>
      <c r="K57" s="24"/>
      <c r="L57" s="24"/>
      <c r="M57" s="24"/>
      <c r="N57" s="24"/>
      <c r="O57" s="24"/>
      <c r="P57" s="24"/>
      <c r="Q57" s="24"/>
      <c r="R57" s="24"/>
      <c r="S57" s="24"/>
      <c r="T57" s="24"/>
      <c r="U57" s="24"/>
      <c r="V57" s="24"/>
      <c r="W57" s="24"/>
      <c r="X57" s="24"/>
      <c r="Y57" s="24"/>
      <c r="Z57" s="24"/>
    </row>
    <row r="58" ht="19.15" customHeight="1">
      <c r="A58" t="s" s="138">
        <v>9410</v>
      </c>
      <c r="B58" s="149">
        <v>3</v>
      </c>
      <c r="C58" s="149">
        <v>21</v>
      </c>
      <c r="D58" t="s" s="205">
        <v>9463</v>
      </c>
      <c r="E58" t="s" s="205">
        <v>116</v>
      </c>
      <c r="F58" s="223">
        <v>464</v>
      </c>
      <c r="G58" s="149">
        <v>500</v>
      </c>
      <c r="H58" s="173">
        <f>SUM(G58-F58)</f>
        <v>36</v>
      </c>
      <c r="I58" s="167">
        <f>H58/F58</f>
        <v>0.0775862068965517</v>
      </c>
      <c r="J58" s="167">
        <f>H58/G58</f>
        <v>0.07199999999999999</v>
      </c>
      <c r="K58" s="24"/>
      <c r="L58" s="24"/>
      <c r="M58" s="24"/>
      <c r="N58" s="24"/>
      <c r="O58" s="24"/>
      <c r="P58" s="24"/>
      <c r="Q58" s="24"/>
      <c r="R58" s="24"/>
      <c r="S58" s="24"/>
      <c r="T58" s="24"/>
      <c r="U58" s="24"/>
      <c r="V58" s="24"/>
      <c r="W58" s="24"/>
      <c r="X58" s="24"/>
      <c r="Y58" s="24"/>
      <c r="Z58" s="24"/>
    </row>
    <row r="59" ht="19.15" customHeight="1">
      <c r="A59" t="s" s="138">
        <v>9410</v>
      </c>
      <c r="B59" s="149">
        <v>3</v>
      </c>
      <c r="C59" s="149">
        <v>2</v>
      </c>
      <c r="D59" t="s" s="205">
        <v>9464</v>
      </c>
      <c r="E59" t="s" s="205">
        <v>48</v>
      </c>
      <c r="F59" s="223">
        <v>368</v>
      </c>
      <c r="G59" s="149">
        <v>379</v>
      </c>
      <c r="H59" s="173">
        <f>SUM(G59-F59)</f>
        <v>11</v>
      </c>
      <c r="I59" s="167">
        <f>H59/F59</f>
        <v>0.0298913043478261</v>
      </c>
      <c r="J59" s="167">
        <f>H59/G59</f>
        <v>0.029023746701847</v>
      </c>
      <c r="K59" s="24"/>
      <c r="L59" s="24"/>
      <c r="M59" s="24"/>
      <c r="N59" s="24"/>
      <c r="O59" s="24"/>
      <c r="P59" s="24"/>
      <c r="Q59" s="24"/>
      <c r="R59" s="24"/>
      <c r="S59" s="24"/>
      <c r="T59" s="24"/>
      <c r="U59" s="24"/>
      <c r="V59" s="24"/>
      <c r="W59" s="24"/>
      <c r="X59" s="24"/>
      <c r="Y59" s="24"/>
      <c r="Z59" s="24"/>
    </row>
    <row r="60" ht="19.15" customHeight="1">
      <c r="A60" t="s" s="138">
        <v>9410</v>
      </c>
      <c r="B60" s="149">
        <v>3</v>
      </c>
      <c r="C60" s="149">
        <v>9</v>
      </c>
      <c r="D60" t="s" s="205">
        <v>9465</v>
      </c>
      <c r="E60" t="s" s="205">
        <v>30</v>
      </c>
      <c r="F60" s="223">
        <v>329</v>
      </c>
      <c r="G60" s="149">
        <v>341</v>
      </c>
      <c r="H60" s="173">
        <f>SUM(G60-F60)</f>
        <v>12</v>
      </c>
      <c r="I60" s="167">
        <f>H60/F60</f>
        <v>0.0364741641337386</v>
      </c>
      <c r="J60" s="167">
        <f>H60/G60</f>
        <v>0.0351906158357771</v>
      </c>
      <c r="K60" s="24"/>
      <c r="L60" s="24"/>
      <c r="M60" s="24"/>
      <c r="N60" s="24"/>
      <c r="O60" s="24"/>
      <c r="P60" s="24"/>
      <c r="Q60" s="24"/>
      <c r="R60" s="24"/>
      <c r="S60" s="24"/>
      <c r="T60" s="24"/>
      <c r="U60" s="24"/>
      <c r="V60" s="24"/>
      <c r="W60" s="24"/>
      <c r="X60" s="24"/>
      <c r="Y60" s="24"/>
      <c r="Z60" s="24"/>
    </row>
    <row r="61" ht="19.15" customHeight="1">
      <c r="A61" t="s" s="138">
        <v>9410</v>
      </c>
      <c r="B61" s="149">
        <v>3</v>
      </c>
      <c r="C61" s="149">
        <v>10</v>
      </c>
      <c r="D61" t="s" s="205">
        <v>9466</v>
      </c>
      <c r="E61" t="s" s="205">
        <v>38</v>
      </c>
      <c r="F61" s="223">
        <v>306</v>
      </c>
      <c r="G61" s="149">
        <v>311</v>
      </c>
      <c r="H61" s="173">
        <f>SUM(G61-F61)</f>
        <v>5</v>
      </c>
      <c r="I61" s="167">
        <f>H61/F61</f>
        <v>0.0163398692810458</v>
      </c>
      <c r="J61" s="167">
        <f>H61/G61</f>
        <v>0.0160771704180064</v>
      </c>
      <c r="K61" s="24"/>
      <c r="L61" s="24"/>
      <c r="M61" s="24"/>
      <c r="N61" s="24"/>
      <c r="O61" s="24"/>
      <c r="P61" s="24"/>
      <c r="Q61" s="24"/>
      <c r="R61" s="24"/>
      <c r="S61" s="24"/>
      <c r="T61" s="24"/>
      <c r="U61" s="24"/>
      <c r="V61" s="24"/>
      <c r="W61" s="24"/>
      <c r="X61" s="24"/>
      <c r="Y61" s="24"/>
      <c r="Z61" s="24"/>
    </row>
    <row r="62" ht="19.15" customHeight="1">
      <c r="A62" t="s" s="138">
        <v>9410</v>
      </c>
      <c r="B62" s="149">
        <v>3</v>
      </c>
      <c r="C62" s="149">
        <v>17</v>
      </c>
      <c r="D62" t="s" s="205">
        <v>9467</v>
      </c>
      <c r="E62" t="s" s="205">
        <v>26</v>
      </c>
      <c r="F62" s="223">
        <v>279</v>
      </c>
      <c r="G62" s="149">
        <v>285</v>
      </c>
      <c r="H62" s="173">
        <f>SUM(G62-F62)</f>
        <v>6</v>
      </c>
      <c r="I62" s="167">
        <f>H62/F62</f>
        <v>0.021505376344086</v>
      </c>
      <c r="J62" s="167">
        <f>H62/G62</f>
        <v>0.0210526315789474</v>
      </c>
      <c r="K62" s="24"/>
      <c r="L62" s="24"/>
      <c r="M62" s="24"/>
      <c r="N62" s="24"/>
      <c r="O62" s="24"/>
      <c r="P62" s="24"/>
      <c r="Q62" s="24"/>
      <c r="R62" s="24"/>
      <c r="S62" s="24"/>
      <c r="T62" s="24"/>
      <c r="U62" s="24"/>
      <c r="V62" s="24"/>
      <c r="W62" s="24"/>
      <c r="X62" s="24"/>
      <c r="Y62" s="24"/>
      <c r="Z62" s="24"/>
    </row>
    <row r="63" ht="19.15" customHeight="1">
      <c r="A63" t="s" s="138">
        <v>9410</v>
      </c>
      <c r="B63" s="149">
        <v>3</v>
      </c>
      <c r="C63" s="149">
        <v>4</v>
      </c>
      <c r="D63" t="s" s="205">
        <v>9468</v>
      </c>
      <c r="E63" t="s" s="205">
        <v>40</v>
      </c>
      <c r="F63" s="223">
        <v>234</v>
      </c>
      <c r="G63" s="149">
        <v>240</v>
      </c>
      <c r="H63" s="173">
        <f>SUM(G63-F63)</f>
        <v>6</v>
      </c>
      <c r="I63" s="167">
        <f>H63/F63</f>
        <v>0.0256410256410256</v>
      </c>
      <c r="J63" s="167">
        <f>H63/G63</f>
        <v>0.025</v>
      </c>
      <c r="K63" s="24"/>
      <c r="L63" s="24"/>
      <c r="M63" s="24"/>
      <c r="N63" s="24"/>
      <c r="O63" s="24"/>
      <c r="P63" s="24"/>
      <c r="Q63" s="24"/>
      <c r="R63" s="24"/>
      <c r="S63" s="24"/>
      <c r="T63" s="24"/>
      <c r="U63" s="24"/>
      <c r="V63" s="24"/>
      <c r="W63" s="24"/>
      <c r="X63" s="24"/>
      <c r="Y63" s="24"/>
      <c r="Z63" s="24"/>
    </row>
    <row r="64" ht="19.15" customHeight="1">
      <c r="A64" t="s" s="138">
        <v>9410</v>
      </c>
      <c r="B64" s="149">
        <v>3</v>
      </c>
      <c r="C64" s="149">
        <v>12</v>
      </c>
      <c r="D64" t="s" s="205">
        <v>9469</v>
      </c>
      <c r="E64" t="s" s="205">
        <v>62</v>
      </c>
      <c r="F64" s="223">
        <v>165</v>
      </c>
      <c r="G64" s="149">
        <v>168</v>
      </c>
      <c r="H64" s="173">
        <f>SUM(G64-F64)</f>
        <v>3</v>
      </c>
      <c r="I64" s="167">
        <f>H64/F64</f>
        <v>0.0181818181818182</v>
      </c>
      <c r="J64" s="167">
        <f>H64/G64</f>
        <v>0.0178571428571429</v>
      </c>
      <c r="K64" s="24"/>
      <c r="L64" s="24"/>
      <c r="M64" s="24"/>
      <c r="N64" s="24"/>
      <c r="O64" s="24"/>
      <c r="P64" s="24"/>
      <c r="Q64" s="24"/>
      <c r="R64" s="24"/>
      <c r="S64" s="24"/>
      <c r="T64" s="24"/>
      <c r="U64" s="24"/>
      <c r="V64" s="24"/>
      <c r="W64" s="24"/>
      <c r="X64" s="24"/>
      <c r="Y64" s="24"/>
      <c r="Z64" s="24"/>
    </row>
    <row r="65" ht="19.15" customHeight="1">
      <c r="A65" t="s" s="138">
        <v>9410</v>
      </c>
      <c r="B65" s="149">
        <v>3</v>
      </c>
      <c r="C65" s="149">
        <v>19</v>
      </c>
      <c r="D65" t="s" s="205">
        <v>9470</v>
      </c>
      <c r="E65" t="s" s="205">
        <v>52</v>
      </c>
      <c r="F65" s="223">
        <v>161</v>
      </c>
      <c r="G65" s="149">
        <v>163</v>
      </c>
      <c r="H65" s="173">
        <f>SUM(G65-F65)</f>
        <v>2</v>
      </c>
      <c r="I65" s="167">
        <f>H65/F65</f>
        <v>0.0124223602484472</v>
      </c>
      <c r="J65" s="167">
        <f>H65/G65</f>
        <v>0.0122699386503067</v>
      </c>
      <c r="K65" s="24"/>
      <c r="L65" s="24"/>
      <c r="M65" s="24"/>
      <c r="N65" s="24"/>
      <c r="O65" s="24"/>
      <c r="P65" s="24"/>
      <c r="Q65" s="24"/>
      <c r="R65" s="24"/>
      <c r="S65" s="24"/>
      <c r="T65" s="24"/>
      <c r="U65" s="24"/>
      <c r="V65" s="24"/>
      <c r="W65" s="24"/>
      <c r="X65" s="24"/>
      <c r="Y65" s="24"/>
      <c r="Z65" s="24"/>
    </row>
    <row r="66" ht="19.15" customHeight="1">
      <c r="A66" t="s" s="138">
        <v>9410</v>
      </c>
      <c r="B66" s="149">
        <v>3</v>
      </c>
      <c r="C66" s="149">
        <v>11</v>
      </c>
      <c r="D66" t="s" s="205">
        <v>9471</v>
      </c>
      <c r="E66" t="s" s="205">
        <v>60</v>
      </c>
      <c r="F66" s="223">
        <v>144</v>
      </c>
      <c r="G66" s="149">
        <v>148</v>
      </c>
      <c r="H66" s="173">
        <f>SUM(G66-F66)</f>
        <v>4</v>
      </c>
      <c r="I66" s="167">
        <f>H66/F66</f>
        <v>0.0277777777777778</v>
      </c>
      <c r="J66" s="167">
        <f>H66/G66</f>
        <v>0.027027027027027</v>
      </c>
      <c r="K66" s="24"/>
      <c r="L66" s="24"/>
      <c r="M66" s="24"/>
      <c r="N66" s="24"/>
      <c r="O66" s="24"/>
      <c r="P66" s="24"/>
      <c r="Q66" s="24"/>
      <c r="R66" s="24"/>
      <c r="S66" s="24"/>
      <c r="T66" s="24"/>
      <c r="U66" s="24"/>
      <c r="V66" s="24"/>
      <c r="W66" s="24"/>
      <c r="X66" s="24"/>
      <c r="Y66" s="24"/>
      <c r="Z66" s="24"/>
    </row>
    <row r="67" ht="19.15" customHeight="1">
      <c r="A67" t="s" s="138">
        <v>9410</v>
      </c>
      <c r="B67" s="149">
        <v>3</v>
      </c>
      <c r="C67" s="149">
        <v>16</v>
      </c>
      <c r="D67" t="s" s="205">
        <v>9472</v>
      </c>
      <c r="E67" t="s" s="205">
        <v>281</v>
      </c>
      <c r="F67" s="223">
        <v>122</v>
      </c>
      <c r="G67" s="149">
        <v>124</v>
      </c>
      <c r="H67" s="173">
        <f>SUM(G67-F67)</f>
        <v>2</v>
      </c>
      <c r="I67" s="167">
        <f>H67/F67</f>
        <v>0.0163934426229508</v>
      </c>
      <c r="J67" s="167">
        <f>H67/G67</f>
        <v>0.0161290322580645</v>
      </c>
      <c r="K67" s="24"/>
      <c r="L67" s="24"/>
      <c r="M67" s="24"/>
      <c r="N67" s="24"/>
      <c r="O67" s="24"/>
      <c r="P67" s="24"/>
      <c r="Q67" s="24"/>
      <c r="R67" s="24"/>
      <c r="S67" s="24"/>
      <c r="T67" s="24"/>
      <c r="U67" s="24"/>
      <c r="V67" s="24"/>
      <c r="W67" s="24"/>
      <c r="X67" s="24"/>
      <c r="Y67" s="24"/>
      <c r="Z67" s="24"/>
    </row>
    <row r="68" ht="19.15" customHeight="1">
      <c r="A68" t="s" s="138">
        <v>9410</v>
      </c>
      <c r="B68" s="149">
        <v>3</v>
      </c>
      <c r="C68" s="149">
        <v>25</v>
      </c>
      <c r="D68" t="s" s="205">
        <v>9473</v>
      </c>
      <c r="E68" t="s" s="205">
        <v>68</v>
      </c>
      <c r="F68" s="223">
        <v>113</v>
      </c>
      <c r="G68" s="149">
        <v>118</v>
      </c>
      <c r="H68" s="173">
        <f>SUM(G68-F68)</f>
        <v>5</v>
      </c>
      <c r="I68" s="167">
        <f>H68/F68</f>
        <v>0.0442477876106195</v>
      </c>
      <c r="J68" s="167">
        <f>H68/G68</f>
        <v>0.0423728813559322</v>
      </c>
      <c r="K68" s="24"/>
      <c r="L68" s="24"/>
      <c r="M68" s="24"/>
      <c r="N68" s="24"/>
      <c r="O68" s="24"/>
      <c r="P68" s="24"/>
      <c r="Q68" s="24"/>
      <c r="R68" s="24"/>
      <c r="S68" s="24"/>
      <c r="T68" s="24"/>
      <c r="U68" s="24"/>
      <c r="V68" s="24"/>
      <c r="W68" s="24"/>
      <c r="X68" s="24"/>
      <c r="Y68" s="24"/>
      <c r="Z68" s="24"/>
    </row>
    <row r="69" ht="19.15" customHeight="1">
      <c r="A69" t="s" s="138">
        <v>9410</v>
      </c>
      <c r="B69" s="149">
        <v>3</v>
      </c>
      <c r="C69" s="149">
        <v>18</v>
      </c>
      <c r="D69" t="s" s="205">
        <v>9474</v>
      </c>
      <c r="E69" t="s" s="205">
        <v>72</v>
      </c>
      <c r="F69" s="223">
        <v>102</v>
      </c>
      <c r="G69" s="149">
        <v>105</v>
      </c>
      <c r="H69" s="173">
        <f>SUM(G69-F69)</f>
        <v>3</v>
      </c>
      <c r="I69" s="167">
        <f>H69/F69</f>
        <v>0.0294117647058824</v>
      </c>
      <c r="J69" s="167">
        <f>H69/G69</f>
        <v>0.0285714285714286</v>
      </c>
      <c r="K69" s="24"/>
      <c r="L69" s="24"/>
      <c r="M69" s="24"/>
      <c r="N69" s="24"/>
      <c r="O69" s="24"/>
      <c r="P69" s="24"/>
      <c r="Q69" s="24"/>
      <c r="R69" s="24"/>
      <c r="S69" s="24"/>
      <c r="T69" s="24"/>
      <c r="U69" s="24"/>
      <c r="V69" s="24"/>
      <c r="W69" s="24"/>
      <c r="X69" s="24"/>
      <c r="Y69" s="24"/>
      <c r="Z69" s="24"/>
    </row>
    <row r="70" ht="19.15" customHeight="1">
      <c r="A70" t="s" s="138">
        <v>9410</v>
      </c>
      <c r="B70" s="149">
        <v>3</v>
      </c>
      <c r="C70" s="149">
        <v>23</v>
      </c>
      <c r="D70" t="s" s="205">
        <v>9475</v>
      </c>
      <c r="E70" t="s" s="205">
        <v>248</v>
      </c>
      <c r="F70" s="223">
        <v>81</v>
      </c>
      <c r="G70" s="149">
        <v>88</v>
      </c>
      <c r="H70" s="173">
        <f>SUM(G70-F70)</f>
        <v>7</v>
      </c>
      <c r="I70" s="167">
        <f>H70/F70</f>
        <v>0.0864197530864198</v>
      </c>
      <c r="J70" s="167">
        <f>H70/G70</f>
        <v>0.0795454545454545</v>
      </c>
      <c r="K70" s="24"/>
      <c r="L70" s="24"/>
      <c r="M70" s="24"/>
      <c r="N70" s="24"/>
      <c r="O70" s="24"/>
      <c r="P70" s="24"/>
      <c r="Q70" s="24"/>
      <c r="R70" s="24"/>
      <c r="S70" s="24"/>
      <c r="T70" s="24"/>
      <c r="U70" s="24"/>
      <c r="V70" s="24"/>
      <c r="W70" s="24"/>
      <c r="X70" s="24"/>
      <c r="Y70" s="24"/>
      <c r="Z70" s="24"/>
    </row>
    <row r="71" ht="19.15" customHeight="1">
      <c r="A71" t="s" s="138">
        <v>9410</v>
      </c>
      <c r="B71" s="149">
        <v>3</v>
      </c>
      <c r="C71" s="149">
        <v>24</v>
      </c>
      <c r="D71" t="s" s="205">
        <v>9476</v>
      </c>
      <c r="E71" t="s" s="205">
        <v>119</v>
      </c>
      <c r="F71" s="223">
        <v>77</v>
      </c>
      <c r="G71" s="149">
        <v>80</v>
      </c>
      <c r="H71" s="173">
        <f>SUM(G71-F71)</f>
        <v>3</v>
      </c>
      <c r="I71" s="167">
        <f>H71/F71</f>
        <v>0.038961038961039</v>
      </c>
      <c r="J71" s="167">
        <f>H71/G71</f>
        <v>0.0375</v>
      </c>
      <c r="K71" s="24"/>
      <c r="L71" s="24"/>
      <c r="M71" s="24"/>
      <c r="N71" s="24"/>
      <c r="O71" s="24"/>
      <c r="P71" s="24"/>
      <c r="Q71" s="24"/>
      <c r="R71" s="24"/>
      <c r="S71" s="24"/>
      <c r="T71" s="24"/>
      <c r="U71" s="24"/>
      <c r="V71" s="24"/>
      <c r="W71" s="24"/>
      <c r="X71" s="24"/>
      <c r="Y71" s="24"/>
      <c r="Z71" s="24"/>
    </row>
    <row r="72" ht="19.15" customHeight="1">
      <c r="A72" t="s" s="138">
        <v>9410</v>
      </c>
      <c r="B72" s="149">
        <v>3</v>
      </c>
      <c r="C72" s="149">
        <v>15</v>
      </c>
      <c r="D72" t="s" s="205">
        <v>9477</v>
      </c>
      <c r="E72" t="s" s="205">
        <v>112</v>
      </c>
      <c r="F72" s="223">
        <v>72</v>
      </c>
      <c r="G72" s="149">
        <v>74</v>
      </c>
      <c r="H72" s="173">
        <f>SUM(G72-F72)</f>
        <v>2</v>
      </c>
      <c r="I72" s="167">
        <f>H72/F72</f>
        <v>0.0277777777777778</v>
      </c>
      <c r="J72" s="167">
        <f>H72/G72</f>
        <v>0.027027027027027</v>
      </c>
      <c r="K72" s="24"/>
      <c r="L72" s="24"/>
      <c r="M72" s="24"/>
      <c r="N72" s="24"/>
      <c r="O72" s="24"/>
      <c r="P72" s="24"/>
      <c r="Q72" s="24"/>
      <c r="R72" s="24"/>
      <c r="S72" s="24"/>
      <c r="T72" s="24"/>
      <c r="U72" s="24"/>
      <c r="V72" s="24"/>
      <c r="W72" s="24"/>
      <c r="X72" s="24"/>
      <c r="Y72" s="24"/>
      <c r="Z72" s="24"/>
    </row>
    <row r="73" ht="19.15" customHeight="1">
      <c r="A73" t="s" s="138">
        <v>9410</v>
      </c>
      <c r="B73" s="149">
        <v>3</v>
      </c>
      <c r="C73" s="149">
        <v>13</v>
      </c>
      <c r="D73" t="s" s="205">
        <v>9478</v>
      </c>
      <c r="E73" t="s" s="205">
        <v>74</v>
      </c>
      <c r="F73" s="223">
        <v>54</v>
      </c>
      <c r="G73" s="149">
        <v>54</v>
      </c>
      <c r="H73" s="173">
        <f>SUM(G73-F73)</f>
        <v>0</v>
      </c>
      <c r="I73" s="167">
        <f>H73/F73</f>
        <v>0</v>
      </c>
      <c r="J73" s="167">
        <f>H73/G73</f>
        <v>0</v>
      </c>
      <c r="K73" s="24"/>
      <c r="L73" s="24"/>
      <c r="M73" s="24"/>
      <c r="N73" s="24"/>
      <c r="O73" s="24"/>
      <c r="P73" s="24"/>
      <c r="Q73" s="24"/>
      <c r="R73" s="24"/>
      <c r="S73" s="24"/>
      <c r="T73" s="24"/>
      <c r="U73" s="24"/>
      <c r="V73" s="24"/>
      <c r="W73" s="24"/>
      <c r="X73" s="24"/>
      <c r="Y73" s="24"/>
      <c r="Z73" s="24"/>
    </row>
    <row r="74" ht="19.15" customHeight="1">
      <c r="A74" t="s" s="138">
        <v>9410</v>
      </c>
      <c r="B74" s="149">
        <v>3</v>
      </c>
      <c r="C74" s="149">
        <v>14</v>
      </c>
      <c r="D74" t="s" s="205">
        <v>9479</v>
      </c>
      <c r="E74" t="s" s="205">
        <v>76</v>
      </c>
      <c r="F74" s="223">
        <v>52</v>
      </c>
      <c r="G74" s="149">
        <v>53</v>
      </c>
      <c r="H74" s="173">
        <f>SUM(G74-F74)</f>
        <v>1</v>
      </c>
      <c r="I74" s="167">
        <f>H74/F74</f>
        <v>0.0192307692307692</v>
      </c>
      <c r="J74" s="167">
        <f>H74/G74</f>
        <v>0.0188679245283019</v>
      </c>
      <c r="K74" s="24"/>
      <c r="L74" s="24"/>
      <c r="M74" s="24"/>
      <c r="N74" s="24"/>
      <c r="O74" s="24"/>
      <c r="P74" s="24"/>
      <c r="Q74" s="24"/>
      <c r="R74" s="24"/>
      <c r="S74" s="24"/>
      <c r="T74" s="24"/>
      <c r="U74" s="24"/>
      <c r="V74" s="24"/>
      <c r="W74" s="24"/>
      <c r="X74" s="24"/>
      <c r="Y74" s="24"/>
      <c r="Z74" s="24"/>
    </row>
    <row r="75" ht="19.15" customHeight="1">
      <c r="A75" t="s" s="138">
        <v>9410</v>
      </c>
      <c r="B75" s="149">
        <v>3</v>
      </c>
      <c r="C75" s="149">
        <v>3</v>
      </c>
      <c r="D75" t="s" s="205">
        <v>9480</v>
      </c>
      <c r="E75" t="s" s="205">
        <v>380</v>
      </c>
      <c r="F75" s="223">
        <v>0</v>
      </c>
      <c r="G75" s="149">
        <v>0</v>
      </c>
      <c r="H75" s="173">
        <f>SUM(G75-F75)</f>
        <v>0</v>
      </c>
      <c r="I75" s="207">
        <f>H75/F75</f>
      </c>
      <c r="J75" s="207">
        <f>H75/G75</f>
      </c>
      <c r="K75" s="24"/>
      <c r="L75" s="24"/>
      <c r="M75" s="24"/>
      <c r="N75" s="24"/>
      <c r="O75" s="24"/>
      <c r="P75" s="24"/>
      <c r="Q75" s="24"/>
      <c r="R75" s="24"/>
      <c r="S75" s="24"/>
      <c r="T75" s="24"/>
      <c r="U75" s="24"/>
      <c r="V75" s="24"/>
      <c r="W75" s="24"/>
      <c r="X75" s="24"/>
      <c r="Y75" s="24"/>
      <c r="Z75" s="24"/>
    </row>
    <row r="76" ht="19.15" customHeight="1">
      <c r="A76" t="s" s="138">
        <v>9410</v>
      </c>
      <c r="B76" s="149">
        <v>3</v>
      </c>
      <c r="C76" s="149">
        <v>22</v>
      </c>
      <c r="D76" t="s" s="205">
        <v>9481</v>
      </c>
      <c r="E76" t="s" s="205">
        <v>44</v>
      </c>
      <c r="F76" s="223">
        <v>0</v>
      </c>
      <c r="G76" s="149">
        <v>0</v>
      </c>
      <c r="H76" s="206">
        <f>SUM(G76-F76)</f>
        <v>0</v>
      </c>
      <c r="I76" s="176">
        <f>H76/F76</f>
      </c>
      <c r="J76" s="176">
        <f>H76/G76</f>
      </c>
      <c r="K76" s="174"/>
      <c r="L76" s="174"/>
      <c r="M76" s="174"/>
      <c r="N76" s="174"/>
      <c r="O76" s="174"/>
      <c r="P76" s="174"/>
      <c r="Q76" s="174"/>
      <c r="R76" s="174"/>
      <c r="S76" s="174"/>
      <c r="T76" s="174"/>
      <c r="U76" s="174"/>
      <c r="V76" s="174"/>
      <c r="W76" s="174"/>
      <c r="X76" s="174"/>
      <c r="Y76" s="174"/>
      <c r="Z76" s="174"/>
    </row>
    <row r="77" ht="13.65" customHeight="1">
      <c r="A77" s="192"/>
      <c r="B77" s="183"/>
      <c r="C77" s="183"/>
      <c r="D77" s="183"/>
      <c r="E77" s="183"/>
      <c r="F77" s="194">
        <f>SUM(F52:F76)</f>
        <v>94040</v>
      </c>
      <c r="G77" s="194">
        <f>SUM(G52:G76)</f>
        <v>98073</v>
      </c>
      <c r="H77" s="194">
        <f>SUM(H52:H76)</f>
        <v>4033</v>
      </c>
      <c r="I77" s="182">
        <f>H77/F77</f>
        <v>0.0428860059549128</v>
      </c>
      <c r="J77" s="182">
        <f>H77/G77</f>
        <v>0.0411224292108939</v>
      </c>
      <c r="K77" s="183"/>
      <c r="L77" s="183"/>
      <c r="M77" s="183"/>
      <c r="N77" s="183"/>
      <c r="O77" s="183"/>
      <c r="P77" s="183"/>
      <c r="Q77" s="183"/>
      <c r="R77" s="183"/>
      <c r="S77" s="183"/>
      <c r="T77" s="183"/>
      <c r="U77" s="183"/>
      <c r="V77" s="183"/>
      <c r="W77" s="183"/>
      <c r="X77" s="183"/>
      <c r="Y77" s="183"/>
      <c r="Z77" s="184"/>
    </row>
    <row r="78" ht="13.65" customHeight="1">
      <c r="A78" s="195"/>
      <c r="B78" s="195"/>
      <c r="C78" s="195"/>
      <c r="D78" s="195"/>
      <c r="E78" s="195"/>
      <c r="F78" s="195"/>
      <c r="G78" s="195"/>
      <c r="H78" s="195"/>
      <c r="I78" s="196">
        <f>H78/F78</f>
      </c>
      <c r="J78" s="196">
        <f>H78/G78</f>
      </c>
      <c r="K78" s="195"/>
      <c r="L78" s="195"/>
      <c r="M78" s="195"/>
      <c r="N78" s="195"/>
      <c r="O78" s="195"/>
      <c r="P78" s="195"/>
      <c r="Q78" s="195"/>
      <c r="R78" s="195"/>
      <c r="S78" s="195"/>
      <c r="T78" s="195"/>
      <c r="U78" s="195"/>
      <c r="V78" s="195"/>
      <c r="W78" s="195"/>
      <c r="X78" s="195"/>
      <c r="Y78" s="195"/>
      <c r="Z78" s="195"/>
    </row>
    <row r="79" ht="13.65" customHeight="1">
      <c r="A79" s="215"/>
      <c r="B79" s="216"/>
      <c r="C79" s="216"/>
      <c r="D79" s="216"/>
      <c r="E79" s="216"/>
      <c r="F79" s="218">
        <f>SUM(F77,F50,F25)</f>
        <v>284512</v>
      </c>
      <c r="G79" s="218">
        <f>SUM(G77,G50,G25)</f>
        <v>297169</v>
      </c>
      <c r="H79" s="218">
        <f>SUM(H77,H50,H25)</f>
        <v>12657</v>
      </c>
      <c r="I79" s="235">
        <f>H79/F79</f>
        <v>0.044486700033742</v>
      </c>
      <c r="J79" s="235">
        <f>H79/G79</f>
        <v>0.0425919258065276</v>
      </c>
      <c r="K79" s="216"/>
      <c r="L79" s="216"/>
      <c r="M79" s="216"/>
      <c r="N79" s="216"/>
      <c r="O79" s="216"/>
      <c r="P79" s="216"/>
      <c r="Q79" s="216"/>
      <c r="R79" s="216"/>
      <c r="S79" s="216"/>
      <c r="T79" s="216"/>
      <c r="U79" s="216"/>
      <c r="V79" s="216"/>
      <c r="W79" s="216"/>
      <c r="X79" s="216"/>
      <c r="Y79" s="216"/>
      <c r="Z79"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67.xml><?xml version="1.0" encoding="utf-8"?>
<worksheet xmlns:r="http://schemas.openxmlformats.org/officeDocument/2006/relationships" xmlns="http://schemas.openxmlformats.org/spreadsheetml/2006/main">
  <sheetPr>
    <pageSetUpPr fitToPage="1"/>
  </sheetPr>
  <dimension ref="A1:Z88"/>
  <sheetViews>
    <sheetView workbookViewId="0" showGridLines="0" defaultGridColor="1"/>
  </sheetViews>
  <sheetFormatPr defaultColWidth="14.5" defaultRowHeight="15.75" customHeight="1" outlineLevelRow="0" outlineLevelCol="0"/>
  <cols>
    <col min="1" max="1" width="14.5" style="373" customWidth="1"/>
    <col min="2" max="2" width="10.3516" style="373" customWidth="1"/>
    <col min="3" max="3" width="9.67188" style="373" customWidth="1"/>
    <col min="4" max="4" width="26.6719" style="373" customWidth="1"/>
    <col min="5" max="5" width="22.5" style="373" customWidth="1"/>
    <col min="6" max="26" width="14.5" style="373" customWidth="1"/>
    <col min="27" max="256" width="14.5" style="373"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9482</v>
      </c>
      <c r="B2" s="149">
        <v>1</v>
      </c>
      <c r="C2" s="149">
        <v>4</v>
      </c>
      <c r="D2" t="s" s="205">
        <v>9483</v>
      </c>
      <c r="E2" t="s" s="205">
        <v>20</v>
      </c>
      <c r="F2" s="223">
        <v>29306</v>
      </c>
      <c r="G2" s="149">
        <v>31035</v>
      </c>
      <c r="H2" s="173">
        <f>SUM(G2-F2)</f>
        <v>1729</v>
      </c>
      <c r="I2" s="167">
        <f>H2/F2</f>
        <v>0.0589981573739166</v>
      </c>
      <c r="J2" s="167">
        <f>H2/G2</f>
        <v>0.0557112937006605</v>
      </c>
      <c r="K2" s="24"/>
      <c r="L2" s="24"/>
      <c r="M2" s="24"/>
      <c r="N2" s="24"/>
      <c r="O2" s="24"/>
      <c r="P2" s="24"/>
      <c r="Q2" s="24"/>
      <c r="R2" s="24"/>
      <c r="S2" s="24"/>
      <c r="T2" s="24"/>
      <c r="U2" s="24"/>
      <c r="V2" s="24"/>
      <c r="W2" s="24"/>
      <c r="X2" s="24"/>
      <c r="Y2" s="24"/>
      <c r="Z2" s="24"/>
    </row>
    <row r="3" ht="19.15" customHeight="1">
      <c r="A3" t="s" s="138">
        <v>9482</v>
      </c>
      <c r="B3" s="149">
        <v>1</v>
      </c>
      <c r="C3" s="149">
        <v>8</v>
      </c>
      <c r="D3" t="s" s="205">
        <v>9484</v>
      </c>
      <c r="E3" t="s" s="205">
        <v>22</v>
      </c>
      <c r="F3" s="223">
        <v>25407</v>
      </c>
      <c r="G3" s="149">
        <v>26550</v>
      </c>
      <c r="H3" s="173">
        <f>SUM(G3-F3)</f>
        <v>1143</v>
      </c>
      <c r="I3" s="167">
        <f>H3/F3</f>
        <v>0.044987601842012</v>
      </c>
      <c r="J3" s="167">
        <f>H3/G3</f>
        <v>0.0430508474576271</v>
      </c>
      <c r="K3" s="24"/>
      <c r="L3" s="24"/>
      <c r="M3" s="24"/>
      <c r="N3" s="24"/>
      <c r="O3" s="24"/>
      <c r="P3" s="24"/>
      <c r="Q3" s="24"/>
      <c r="R3" s="24"/>
      <c r="S3" s="24"/>
      <c r="T3" s="24"/>
      <c r="U3" s="24"/>
      <c r="V3" s="24"/>
      <c r="W3" s="24"/>
      <c r="X3" s="24"/>
      <c r="Y3" s="24"/>
      <c r="Z3" s="24"/>
    </row>
    <row r="4" ht="19.15" customHeight="1">
      <c r="A4" t="s" s="138">
        <v>9482</v>
      </c>
      <c r="B4" s="149">
        <v>1</v>
      </c>
      <c r="C4" s="149">
        <v>11</v>
      </c>
      <c r="D4" t="s" s="205">
        <v>9485</v>
      </c>
      <c r="E4" t="s" s="205">
        <v>84</v>
      </c>
      <c r="F4" s="223">
        <v>23859</v>
      </c>
      <c r="G4" s="149">
        <v>25154</v>
      </c>
      <c r="H4" s="173">
        <f>SUM(G4-F4)</f>
        <v>1295</v>
      </c>
      <c r="I4" s="167">
        <f>H4/F4</f>
        <v>0.0542772119535605</v>
      </c>
      <c r="J4" s="167">
        <f>H4/G4</f>
        <v>0.0514828655482229</v>
      </c>
      <c r="K4" s="24"/>
      <c r="L4" s="24"/>
      <c r="M4" s="24"/>
      <c r="N4" s="24"/>
      <c r="O4" s="24"/>
      <c r="P4" s="24"/>
      <c r="Q4" s="24"/>
      <c r="R4" s="24"/>
      <c r="S4" s="24"/>
      <c r="T4" s="24"/>
      <c r="U4" s="24"/>
      <c r="V4" s="24"/>
      <c r="W4" s="24"/>
      <c r="X4" s="24"/>
      <c r="Y4" s="24"/>
      <c r="Z4" s="24"/>
    </row>
    <row r="5" ht="19.15" customHeight="1">
      <c r="A5" t="s" s="138">
        <v>9482</v>
      </c>
      <c r="B5" s="149">
        <v>1</v>
      </c>
      <c r="C5" s="149">
        <v>5</v>
      </c>
      <c r="D5" t="s" s="205">
        <v>9486</v>
      </c>
      <c r="E5" t="s" s="205">
        <v>36</v>
      </c>
      <c r="F5" s="223">
        <v>20613</v>
      </c>
      <c r="G5" s="149">
        <v>21369</v>
      </c>
      <c r="H5" s="173">
        <f>SUM(G5-F5)</f>
        <v>756</v>
      </c>
      <c r="I5" s="167">
        <f>H5/F5</f>
        <v>0.0366758841507786</v>
      </c>
      <c r="J5" s="167">
        <f>H5/G5</f>
        <v>0.0353783518180542</v>
      </c>
      <c r="K5" s="24"/>
      <c r="L5" s="24"/>
      <c r="M5" s="24"/>
      <c r="N5" s="24"/>
      <c r="O5" s="24"/>
      <c r="P5" s="24"/>
      <c r="Q5" s="24"/>
      <c r="R5" s="24"/>
      <c r="S5" s="24"/>
      <c r="T5" s="24"/>
      <c r="U5" s="24"/>
      <c r="V5" s="24"/>
      <c r="W5" s="24"/>
      <c r="X5" s="24"/>
      <c r="Y5" s="24"/>
      <c r="Z5" s="24"/>
    </row>
    <row r="6" ht="19.15" customHeight="1">
      <c r="A6" t="s" s="138">
        <v>9482</v>
      </c>
      <c r="B6" s="149">
        <v>1</v>
      </c>
      <c r="C6" s="149">
        <v>3</v>
      </c>
      <c r="D6" t="s" s="205">
        <v>9487</v>
      </c>
      <c r="E6" t="s" s="205">
        <v>17</v>
      </c>
      <c r="F6" s="223">
        <v>6112</v>
      </c>
      <c r="G6" s="149">
        <v>6406</v>
      </c>
      <c r="H6" s="173">
        <f>SUM(G6-F6)</f>
        <v>294</v>
      </c>
      <c r="I6" s="167">
        <f>H6/F6</f>
        <v>0.0481020942408377</v>
      </c>
      <c r="J6" s="167">
        <f>H6/G6</f>
        <v>0.04589447393069</v>
      </c>
      <c r="K6" s="24"/>
      <c r="L6" s="24"/>
      <c r="M6" s="24"/>
      <c r="N6" s="24"/>
      <c r="O6" s="24"/>
      <c r="P6" s="24"/>
      <c r="Q6" s="24"/>
      <c r="R6" s="24"/>
      <c r="S6" s="24"/>
      <c r="T6" s="24"/>
      <c r="U6" s="24"/>
      <c r="V6" s="24"/>
      <c r="W6" s="24"/>
      <c r="X6" s="24"/>
      <c r="Y6" s="24"/>
      <c r="Z6" s="24"/>
    </row>
    <row r="7" ht="19.15" customHeight="1">
      <c r="A7" t="s" s="138">
        <v>9482</v>
      </c>
      <c r="B7" s="149">
        <v>1</v>
      </c>
      <c r="C7" s="149">
        <v>1</v>
      </c>
      <c r="D7" t="s" s="205">
        <v>9488</v>
      </c>
      <c r="E7" t="s" s="205">
        <v>28</v>
      </c>
      <c r="F7" s="223">
        <v>2834</v>
      </c>
      <c r="G7" s="149">
        <v>2962</v>
      </c>
      <c r="H7" s="173">
        <f>SUM(G7-F7)</f>
        <v>128</v>
      </c>
      <c r="I7" s="167">
        <f>H7/F7</f>
        <v>0.0451658433309809</v>
      </c>
      <c r="J7" s="167">
        <f>H7/G7</f>
        <v>0.0432140445644835</v>
      </c>
      <c r="K7" s="24"/>
      <c r="L7" s="24"/>
      <c r="M7" s="24"/>
      <c r="N7" s="24"/>
      <c r="O7" s="24"/>
      <c r="P7" s="24"/>
      <c r="Q7" s="24"/>
      <c r="R7" s="24"/>
      <c r="S7" s="24"/>
      <c r="T7" s="24"/>
      <c r="U7" s="24"/>
      <c r="V7" s="24"/>
      <c r="W7" s="24"/>
      <c r="X7" s="24"/>
      <c r="Y7" s="24"/>
      <c r="Z7" s="24"/>
    </row>
    <row r="8" ht="19.15" customHeight="1">
      <c r="A8" t="s" s="138">
        <v>9482</v>
      </c>
      <c r="B8" s="149">
        <v>1</v>
      </c>
      <c r="C8" s="149">
        <v>16</v>
      </c>
      <c r="D8" t="s" s="205">
        <v>9489</v>
      </c>
      <c r="E8" t="s" s="205">
        <v>26</v>
      </c>
      <c r="F8" s="223">
        <v>879</v>
      </c>
      <c r="G8" s="149">
        <v>941</v>
      </c>
      <c r="H8" s="173">
        <f>SUM(G8-F8)</f>
        <v>62</v>
      </c>
      <c r="I8" s="167">
        <f>H8/F8</f>
        <v>0.0705346985210466</v>
      </c>
      <c r="J8" s="167">
        <f>H8/G8</f>
        <v>0.06588735387885231</v>
      </c>
      <c r="K8" s="24"/>
      <c r="L8" s="24"/>
      <c r="M8" s="24"/>
      <c r="N8" s="24"/>
      <c r="O8" s="24"/>
      <c r="P8" s="24"/>
      <c r="Q8" s="24"/>
      <c r="R8" s="24"/>
      <c r="S8" s="24"/>
      <c r="T8" s="24"/>
      <c r="U8" s="24"/>
      <c r="V8" s="24"/>
      <c r="W8" s="24"/>
      <c r="X8" s="24"/>
      <c r="Y8" s="24"/>
      <c r="Z8" s="24"/>
    </row>
    <row r="9" ht="19.15" customHeight="1">
      <c r="A9" t="s" s="138">
        <v>9482</v>
      </c>
      <c r="B9" s="149">
        <v>1</v>
      </c>
      <c r="C9" s="149">
        <v>9</v>
      </c>
      <c r="D9" t="s" s="205">
        <v>9490</v>
      </c>
      <c r="E9" t="s" s="205">
        <v>424</v>
      </c>
      <c r="F9" s="223">
        <v>729</v>
      </c>
      <c r="G9" s="149">
        <v>749</v>
      </c>
      <c r="H9" s="173">
        <f>SUM(G9-F9)</f>
        <v>20</v>
      </c>
      <c r="I9" s="167">
        <f>H9/F9</f>
        <v>0.0274348422496571</v>
      </c>
      <c r="J9" s="167">
        <f>H9/G9</f>
        <v>0.0267022696929239</v>
      </c>
      <c r="K9" s="24"/>
      <c r="L9" s="24"/>
      <c r="M9" s="24"/>
      <c r="N9" s="24"/>
      <c r="O9" s="24"/>
      <c r="P9" s="24"/>
      <c r="Q9" s="24"/>
      <c r="R9" s="24"/>
      <c r="S9" s="24"/>
      <c r="T9" s="24"/>
      <c r="U9" s="24"/>
      <c r="V9" s="24"/>
      <c r="W9" s="24"/>
      <c r="X9" s="24"/>
      <c r="Y9" s="24"/>
      <c r="Z9" s="24"/>
    </row>
    <row r="10" ht="19.15" customHeight="1">
      <c r="A10" t="s" s="138">
        <v>9482</v>
      </c>
      <c r="B10" s="149">
        <v>1</v>
      </c>
      <c r="C10" s="149">
        <v>14</v>
      </c>
      <c r="D10" t="s" s="205">
        <v>9491</v>
      </c>
      <c r="E10" t="s" s="205">
        <v>62</v>
      </c>
      <c r="F10" s="223">
        <v>723</v>
      </c>
      <c r="G10" s="149">
        <v>740</v>
      </c>
      <c r="H10" s="173">
        <f>SUM(G10-F10)</f>
        <v>17</v>
      </c>
      <c r="I10" s="167">
        <f>H10/F10</f>
        <v>0.0235131396957123</v>
      </c>
      <c r="J10" s="167">
        <f>H10/G10</f>
        <v>0.022972972972973</v>
      </c>
      <c r="K10" s="24"/>
      <c r="L10" s="24"/>
      <c r="M10" s="24"/>
      <c r="N10" s="24"/>
      <c r="O10" s="24"/>
      <c r="P10" s="24"/>
      <c r="Q10" s="24"/>
      <c r="R10" s="24"/>
      <c r="S10" s="24"/>
      <c r="T10" s="24"/>
      <c r="U10" s="24"/>
      <c r="V10" s="24"/>
      <c r="W10" s="24"/>
      <c r="X10" s="24"/>
      <c r="Y10" s="24"/>
      <c r="Z10" s="24"/>
    </row>
    <row r="11" ht="19.15" customHeight="1">
      <c r="A11" t="s" s="138">
        <v>9482</v>
      </c>
      <c r="B11" s="149">
        <v>1</v>
      </c>
      <c r="C11" s="149">
        <v>6</v>
      </c>
      <c r="D11" t="s" s="205">
        <v>9492</v>
      </c>
      <c r="E11" t="s" s="205">
        <v>30</v>
      </c>
      <c r="F11" s="223">
        <v>713</v>
      </c>
      <c r="G11" s="149">
        <v>738</v>
      </c>
      <c r="H11" s="173">
        <f>SUM(G11-F11)</f>
        <v>25</v>
      </c>
      <c r="I11" s="167">
        <f>H11/F11</f>
        <v>0.0350631136044881</v>
      </c>
      <c r="J11" s="167">
        <f>H11/G11</f>
        <v>0.0338753387533875</v>
      </c>
      <c r="K11" s="24"/>
      <c r="L11" s="24"/>
      <c r="M11" s="24"/>
      <c r="N11" s="24"/>
      <c r="O11" s="24"/>
      <c r="P11" s="24"/>
      <c r="Q11" s="24"/>
      <c r="R11" s="24"/>
      <c r="S11" s="24"/>
      <c r="T11" s="24"/>
      <c r="U11" s="24"/>
      <c r="V11" s="24"/>
      <c r="W11" s="24"/>
      <c r="X11" s="24"/>
      <c r="Y11" s="24"/>
      <c r="Z11" s="24"/>
    </row>
    <row r="12" ht="19.15" customHeight="1">
      <c r="A12" t="s" s="138">
        <v>9482</v>
      </c>
      <c r="B12" s="149">
        <v>1</v>
      </c>
      <c r="C12" s="149">
        <v>24</v>
      </c>
      <c r="D12" t="s" s="205">
        <v>9493</v>
      </c>
      <c r="E12" t="s" s="205">
        <v>42</v>
      </c>
      <c r="F12" s="223">
        <v>516</v>
      </c>
      <c r="G12" s="149">
        <v>568</v>
      </c>
      <c r="H12" s="173">
        <f>SUM(G12-F12)</f>
        <v>52</v>
      </c>
      <c r="I12" s="167">
        <f>H12/F12</f>
        <v>0.10077519379845</v>
      </c>
      <c r="J12" s="167">
        <f>H12/G12</f>
        <v>0.0915492957746479</v>
      </c>
      <c r="K12" s="24"/>
      <c r="L12" s="24"/>
      <c r="M12" s="24"/>
      <c r="N12" s="24"/>
      <c r="O12" s="24"/>
      <c r="P12" s="24"/>
      <c r="Q12" s="24"/>
      <c r="R12" s="24"/>
      <c r="S12" s="24"/>
      <c r="T12" s="24"/>
      <c r="U12" s="24"/>
      <c r="V12" s="24"/>
      <c r="W12" s="24"/>
      <c r="X12" s="24"/>
      <c r="Y12" s="24"/>
      <c r="Z12" s="24"/>
    </row>
    <row r="13" ht="19.15" customHeight="1">
      <c r="A13" t="s" s="138">
        <v>9482</v>
      </c>
      <c r="B13" s="149">
        <v>1</v>
      </c>
      <c r="C13" s="149">
        <v>10</v>
      </c>
      <c r="D13" t="s" s="205">
        <v>9494</v>
      </c>
      <c r="E13" t="s" s="205">
        <v>48</v>
      </c>
      <c r="F13" s="223">
        <v>514</v>
      </c>
      <c r="G13" s="149">
        <v>527</v>
      </c>
      <c r="H13" s="173">
        <f>SUM(G13-F13)</f>
        <v>13</v>
      </c>
      <c r="I13" s="167">
        <f>H13/F13</f>
        <v>0.0252918287937743</v>
      </c>
      <c r="J13" s="167">
        <f>H13/G13</f>
        <v>0.0246679316888046</v>
      </c>
      <c r="K13" s="24"/>
      <c r="L13" s="24"/>
      <c r="M13" s="24"/>
      <c r="N13" s="24"/>
      <c r="O13" s="24"/>
      <c r="P13" s="24"/>
      <c r="Q13" s="24"/>
      <c r="R13" s="24"/>
      <c r="S13" s="24"/>
      <c r="T13" s="24"/>
      <c r="U13" s="24"/>
      <c r="V13" s="24"/>
      <c r="W13" s="24"/>
      <c r="X13" s="24"/>
      <c r="Y13" s="24"/>
      <c r="Z13" s="24"/>
    </row>
    <row r="14" ht="19.15" customHeight="1">
      <c r="A14" t="s" s="138">
        <v>9482</v>
      </c>
      <c r="B14" s="149">
        <v>1</v>
      </c>
      <c r="C14" s="149">
        <v>7</v>
      </c>
      <c r="D14" t="s" s="205">
        <v>9495</v>
      </c>
      <c r="E14" t="s" s="205">
        <v>101</v>
      </c>
      <c r="F14" s="223">
        <v>472</v>
      </c>
      <c r="G14" s="149">
        <v>518</v>
      </c>
      <c r="H14" s="173">
        <f>SUM(G14-F14)</f>
        <v>46</v>
      </c>
      <c r="I14" s="167">
        <f>H14/F14</f>
        <v>0.0974576271186441</v>
      </c>
      <c r="J14" s="167">
        <f>H14/G14</f>
        <v>0.08880308880308881</v>
      </c>
      <c r="K14" s="24"/>
      <c r="L14" s="24"/>
      <c r="M14" s="24"/>
      <c r="N14" s="24"/>
      <c r="O14" s="24"/>
      <c r="P14" s="24"/>
      <c r="Q14" s="24"/>
      <c r="R14" s="24"/>
      <c r="S14" s="24"/>
      <c r="T14" s="24"/>
      <c r="U14" s="24"/>
      <c r="V14" s="24"/>
      <c r="W14" s="24"/>
      <c r="X14" s="24"/>
      <c r="Y14" s="24"/>
      <c r="Z14" s="24"/>
    </row>
    <row r="15" ht="19.15" customHeight="1">
      <c r="A15" t="s" s="138">
        <v>9482</v>
      </c>
      <c r="B15" s="149">
        <v>1</v>
      </c>
      <c r="C15" s="149">
        <v>2</v>
      </c>
      <c r="D15" t="s" s="205">
        <v>9496</v>
      </c>
      <c r="E15" t="s" s="205">
        <v>60</v>
      </c>
      <c r="F15" s="223">
        <v>376</v>
      </c>
      <c r="G15" s="149">
        <v>395</v>
      </c>
      <c r="H15" s="173">
        <f>SUM(G15-F15)</f>
        <v>19</v>
      </c>
      <c r="I15" s="167">
        <f>H15/F15</f>
        <v>0.050531914893617</v>
      </c>
      <c r="J15" s="167">
        <f>H15/G15</f>
        <v>0.0481012658227848</v>
      </c>
      <c r="K15" s="24"/>
      <c r="L15" s="24"/>
      <c r="M15" s="24"/>
      <c r="N15" s="24"/>
      <c r="O15" s="24"/>
      <c r="P15" s="24"/>
      <c r="Q15" s="24"/>
      <c r="R15" s="24"/>
      <c r="S15" s="24"/>
      <c r="T15" s="24"/>
      <c r="U15" s="24"/>
      <c r="V15" s="24"/>
      <c r="W15" s="24"/>
      <c r="X15" s="24"/>
      <c r="Y15" s="24"/>
      <c r="Z15" s="24"/>
    </row>
    <row r="16" ht="19.15" customHeight="1">
      <c r="A16" t="s" s="138">
        <v>9482</v>
      </c>
      <c r="B16" s="149">
        <v>1</v>
      </c>
      <c r="C16" s="149">
        <v>25</v>
      </c>
      <c r="D16" t="s" s="205">
        <v>9497</v>
      </c>
      <c r="E16" t="s" s="205">
        <v>44</v>
      </c>
      <c r="F16" s="223">
        <v>329</v>
      </c>
      <c r="G16" s="149">
        <v>339</v>
      </c>
      <c r="H16" s="173">
        <f>SUM(G16-F16)</f>
        <v>10</v>
      </c>
      <c r="I16" s="167">
        <f>H16/F16</f>
        <v>0.0303951367781155</v>
      </c>
      <c r="J16" s="167">
        <f>H16/G16</f>
        <v>0.0294985250737463</v>
      </c>
      <c r="K16" s="24"/>
      <c r="L16" s="24"/>
      <c r="M16" s="24"/>
      <c r="N16" s="24"/>
      <c r="O16" s="24"/>
      <c r="P16" s="24"/>
      <c r="Q16" s="24"/>
      <c r="R16" s="24"/>
      <c r="S16" s="24"/>
      <c r="T16" s="24"/>
      <c r="U16" s="24"/>
      <c r="V16" s="24"/>
      <c r="W16" s="24"/>
      <c r="X16" s="24"/>
      <c r="Y16" s="24"/>
      <c r="Z16" s="24"/>
    </row>
    <row r="17" ht="19.15" customHeight="1">
      <c r="A17" t="s" s="138">
        <v>9482</v>
      </c>
      <c r="B17" s="149">
        <v>1</v>
      </c>
      <c r="C17" s="149">
        <v>27</v>
      </c>
      <c r="D17" t="s" s="205">
        <v>9498</v>
      </c>
      <c r="E17" t="s" s="205">
        <v>68</v>
      </c>
      <c r="F17" s="223">
        <v>330</v>
      </c>
      <c r="G17" s="149">
        <v>333</v>
      </c>
      <c r="H17" s="173">
        <f>SUM(G17-F17)</f>
        <v>3</v>
      </c>
      <c r="I17" s="167">
        <f>H17/F17</f>
        <v>0.00909090909090909</v>
      </c>
      <c r="J17" s="167">
        <f>H17/G17</f>
        <v>0.009009009009009011</v>
      </c>
      <c r="K17" s="24"/>
      <c r="L17" s="24"/>
      <c r="M17" s="24"/>
      <c r="N17" s="24"/>
      <c r="O17" s="24"/>
      <c r="P17" s="24"/>
      <c r="Q17" s="24"/>
      <c r="R17" s="24"/>
      <c r="S17" s="24"/>
      <c r="T17" s="24"/>
      <c r="U17" s="24"/>
      <c r="V17" s="24"/>
      <c r="W17" s="24"/>
      <c r="X17" s="24"/>
      <c r="Y17" s="24"/>
      <c r="Z17" s="24"/>
    </row>
    <row r="18" ht="19.15" customHeight="1">
      <c r="A18" t="s" s="138">
        <v>9482</v>
      </c>
      <c r="B18" s="149">
        <v>1</v>
      </c>
      <c r="C18" s="149">
        <v>23</v>
      </c>
      <c r="D18" t="s" s="205">
        <v>9499</v>
      </c>
      <c r="E18" t="s" s="205">
        <v>38</v>
      </c>
      <c r="F18" s="223">
        <v>227</v>
      </c>
      <c r="G18" s="149">
        <v>238</v>
      </c>
      <c r="H18" s="173">
        <f>SUM(G18-F18)</f>
        <v>11</v>
      </c>
      <c r="I18" s="167">
        <f>H18/F18</f>
        <v>0.0484581497797357</v>
      </c>
      <c r="J18" s="167">
        <f>H18/G18</f>
        <v>0.046218487394958</v>
      </c>
      <c r="K18" s="24"/>
      <c r="L18" s="24"/>
      <c r="M18" s="24"/>
      <c r="N18" s="24"/>
      <c r="O18" s="24"/>
      <c r="P18" s="24"/>
      <c r="Q18" s="24"/>
      <c r="R18" s="24"/>
      <c r="S18" s="24"/>
      <c r="T18" s="24"/>
      <c r="U18" s="24"/>
      <c r="V18" s="24"/>
      <c r="W18" s="24"/>
      <c r="X18" s="24"/>
      <c r="Y18" s="24"/>
      <c r="Z18" s="24"/>
    </row>
    <row r="19" ht="19.15" customHeight="1">
      <c r="A19" t="s" s="138">
        <v>9482</v>
      </c>
      <c r="B19" s="149">
        <v>1</v>
      </c>
      <c r="C19" s="149">
        <v>19</v>
      </c>
      <c r="D19" t="s" s="205">
        <v>9500</v>
      </c>
      <c r="E19" t="s" s="205">
        <v>52</v>
      </c>
      <c r="F19" s="223">
        <v>176</v>
      </c>
      <c r="G19" s="149">
        <v>183</v>
      </c>
      <c r="H19" s="173">
        <f>SUM(G19-F19)</f>
        <v>7</v>
      </c>
      <c r="I19" s="167">
        <f>H19/F19</f>
        <v>0.0397727272727273</v>
      </c>
      <c r="J19" s="167">
        <f>H19/G19</f>
        <v>0.0382513661202186</v>
      </c>
      <c r="K19" s="24"/>
      <c r="L19" s="24"/>
      <c r="M19" s="24"/>
      <c r="N19" s="24"/>
      <c r="O19" s="24"/>
      <c r="P19" s="24"/>
      <c r="Q19" s="24"/>
      <c r="R19" s="24"/>
      <c r="S19" s="24"/>
      <c r="T19" s="24"/>
      <c r="U19" s="24"/>
      <c r="V19" s="24"/>
      <c r="W19" s="24"/>
      <c r="X19" s="24"/>
      <c r="Y19" s="24"/>
      <c r="Z19" s="24"/>
    </row>
    <row r="20" ht="19.15" customHeight="1">
      <c r="A20" t="s" s="138">
        <v>9482</v>
      </c>
      <c r="B20" s="149">
        <v>1</v>
      </c>
      <c r="C20" s="149">
        <v>18</v>
      </c>
      <c r="D20" t="s" s="205">
        <v>9501</v>
      </c>
      <c r="E20" t="s" s="205">
        <v>72</v>
      </c>
      <c r="F20" s="223">
        <v>153</v>
      </c>
      <c r="G20" s="149">
        <v>172</v>
      </c>
      <c r="H20" s="173">
        <f>SUM(G20-F20)</f>
        <v>19</v>
      </c>
      <c r="I20" s="167">
        <f>H20/F20</f>
        <v>0.124183006535948</v>
      </c>
      <c r="J20" s="167">
        <f>H20/G20</f>
        <v>0.11046511627907</v>
      </c>
      <c r="K20" s="24"/>
      <c r="L20" s="24"/>
      <c r="M20" s="24"/>
      <c r="N20" s="24"/>
      <c r="O20" s="24"/>
      <c r="P20" s="24"/>
      <c r="Q20" s="24"/>
      <c r="R20" s="24"/>
      <c r="S20" s="24"/>
      <c r="T20" s="24"/>
      <c r="U20" s="24"/>
      <c r="V20" s="24"/>
      <c r="W20" s="24"/>
      <c r="X20" s="24"/>
      <c r="Y20" s="24"/>
      <c r="Z20" s="24"/>
    </row>
    <row r="21" ht="19.15" customHeight="1">
      <c r="A21" t="s" s="138">
        <v>9482</v>
      </c>
      <c r="B21" s="149">
        <v>1</v>
      </c>
      <c r="C21" s="149">
        <v>21</v>
      </c>
      <c r="D21" t="s" s="205">
        <v>9502</v>
      </c>
      <c r="E21" t="s" s="205">
        <v>119</v>
      </c>
      <c r="F21" s="223">
        <v>145</v>
      </c>
      <c r="G21" s="149">
        <v>158</v>
      </c>
      <c r="H21" s="173">
        <f>SUM(G21-F21)</f>
        <v>13</v>
      </c>
      <c r="I21" s="167">
        <f>H21/F21</f>
        <v>0.0896551724137931</v>
      </c>
      <c r="J21" s="167">
        <f>H21/G21</f>
        <v>0.08227848101265819</v>
      </c>
      <c r="K21" s="24"/>
      <c r="L21" s="24"/>
      <c r="M21" s="24"/>
      <c r="N21" s="24"/>
      <c r="O21" s="24"/>
      <c r="P21" s="24"/>
      <c r="Q21" s="24"/>
      <c r="R21" s="24"/>
      <c r="S21" s="24"/>
      <c r="T21" s="24"/>
      <c r="U21" s="24"/>
      <c r="V21" s="24"/>
      <c r="W21" s="24"/>
      <c r="X21" s="24"/>
      <c r="Y21" s="24"/>
      <c r="Z21" s="24"/>
    </row>
    <row r="22" ht="19.15" customHeight="1">
      <c r="A22" t="s" s="138">
        <v>9482</v>
      </c>
      <c r="B22" s="149">
        <v>1</v>
      </c>
      <c r="C22" s="149">
        <v>13</v>
      </c>
      <c r="D22" t="s" s="205">
        <v>9503</v>
      </c>
      <c r="E22" t="s" s="205">
        <v>74</v>
      </c>
      <c r="F22" s="223">
        <v>151</v>
      </c>
      <c r="G22" s="149">
        <v>157</v>
      </c>
      <c r="H22" s="173">
        <f>SUM(G22-F22)</f>
        <v>6</v>
      </c>
      <c r="I22" s="167">
        <f>H22/F22</f>
        <v>0.0397350993377483</v>
      </c>
      <c r="J22" s="167">
        <f>H22/G22</f>
        <v>0.0382165605095541</v>
      </c>
      <c r="K22" s="24"/>
      <c r="L22" s="24"/>
      <c r="M22" s="24"/>
      <c r="N22" s="24"/>
      <c r="O22" s="24"/>
      <c r="P22" s="24"/>
      <c r="Q22" s="24"/>
      <c r="R22" s="24"/>
      <c r="S22" s="24"/>
      <c r="T22" s="24"/>
      <c r="U22" s="24"/>
      <c r="V22" s="24"/>
      <c r="W22" s="24"/>
      <c r="X22" s="24"/>
      <c r="Y22" s="24"/>
      <c r="Z22" s="24"/>
    </row>
    <row r="23" ht="19.15" customHeight="1">
      <c r="A23" t="s" s="138">
        <v>9482</v>
      </c>
      <c r="B23" s="149">
        <v>1</v>
      </c>
      <c r="C23" s="149">
        <v>17</v>
      </c>
      <c r="D23" t="s" s="205">
        <v>9504</v>
      </c>
      <c r="E23" t="s" s="205">
        <v>76</v>
      </c>
      <c r="F23" s="223">
        <v>120</v>
      </c>
      <c r="G23" s="149">
        <v>121</v>
      </c>
      <c r="H23" s="173">
        <f>SUM(G23-F23)</f>
        <v>1</v>
      </c>
      <c r="I23" s="167">
        <f>H23/F23</f>
        <v>0.00833333333333333</v>
      </c>
      <c r="J23" s="167">
        <f>H23/G23</f>
        <v>0.008264462809917361</v>
      </c>
      <c r="K23" s="24"/>
      <c r="L23" s="24"/>
      <c r="M23" s="24"/>
      <c r="N23" s="24"/>
      <c r="O23" s="24"/>
      <c r="P23" s="24"/>
      <c r="Q23" s="24"/>
      <c r="R23" s="24"/>
      <c r="S23" s="24"/>
      <c r="T23" s="24"/>
      <c r="U23" s="24"/>
      <c r="V23" s="24"/>
      <c r="W23" s="24"/>
      <c r="X23" s="24"/>
      <c r="Y23" s="24"/>
      <c r="Z23" s="24"/>
    </row>
    <row r="24" ht="19.15" customHeight="1">
      <c r="A24" t="s" s="138">
        <v>9482</v>
      </c>
      <c r="B24" s="149">
        <v>1</v>
      </c>
      <c r="C24" s="149">
        <v>20</v>
      </c>
      <c r="D24" t="s" s="205">
        <v>9505</v>
      </c>
      <c r="E24" t="s" s="205">
        <v>1091</v>
      </c>
      <c r="F24" s="223">
        <v>117</v>
      </c>
      <c r="G24" s="149">
        <v>118</v>
      </c>
      <c r="H24" s="173">
        <f>SUM(G24-F24)</f>
        <v>1</v>
      </c>
      <c r="I24" s="167">
        <f>H24/F24</f>
        <v>0.00854700854700855</v>
      </c>
      <c r="J24" s="167">
        <f>H24/G24</f>
        <v>0.008474576271186441</v>
      </c>
      <c r="K24" s="24"/>
      <c r="L24" s="24"/>
      <c r="M24" s="24"/>
      <c r="N24" s="24"/>
      <c r="O24" s="24"/>
      <c r="P24" s="24"/>
      <c r="Q24" s="24"/>
      <c r="R24" s="24"/>
      <c r="S24" s="24"/>
      <c r="T24" s="24"/>
      <c r="U24" s="24"/>
      <c r="V24" s="24"/>
      <c r="W24" s="24"/>
      <c r="X24" s="24"/>
      <c r="Y24" s="24"/>
      <c r="Z24" s="24"/>
    </row>
    <row r="25" ht="19.15" customHeight="1">
      <c r="A25" t="s" s="138">
        <v>9482</v>
      </c>
      <c r="B25" s="149">
        <v>1</v>
      </c>
      <c r="C25" s="149">
        <v>15</v>
      </c>
      <c r="D25" t="s" s="205">
        <v>9506</v>
      </c>
      <c r="E25" t="s" s="205">
        <v>66</v>
      </c>
      <c r="F25" s="223">
        <v>115</v>
      </c>
      <c r="G25" s="149">
        <v>117</v>
      </c>
      <c r="H25" s="173">
        <f>SUM(G25-F25)</f>
        <v>2</v>
      </c>
      <c r="I25" s="167">
        <f>H25/F25</f>
        <v>0.0173913043478261</v>
      </c>
      <c r="J25" s="167">
        <f>H25/G25</f>
        <v>0.0170940170940171</v>
      </c>
      <c r="K25" s="24"/>
      <c r="L25" s="24"/>
      <c r="M25" s="24"/>
      <c r="N25" s="24"/>
      <c r="O25" s="24"/>
      <c r="P25" s="24"/>
      <c r="Q25" s="24"/>
      <c r="R25" s="24"/>
      <c r="S25" s="24"/>
      <c r="T25" s="24"/>
      <c r="U25" s="24"/>
      <c r="V25" s="24"/>
      <c r="W25" s="24"/>
      <c r="X25" s="24"/>
      <c r="Y25" s="24"/>
      <c r="Z25" s="24"/>
    </row>
    <row r="26" ht="19.15" customHeight="1">
      <c r="A26" t="s" s="138">
        <v>9482</v>
      </c>
      <c r="B26" s="149">
        <v>1</v>
      </c>
      <c r="C26" s="149">
        <v>22</v>
      </c>
      <c r="D26" t="s" s="205">
        <v>9507</v>
      </c>
      <c r="E26" t="s" s="205">
        <v>375</v>
      </c>
      <c r="F26" s="223">
        <v>75</v>
      </c>
      <c r="G26" s="149">
        <v>81</v>
      </c>
      <c r="H26" s="173">
        <f>SUM(G26-F26)</f>
        <v>6</v>
      </c>
      <c r="I26" s="167">
        <f>H26/F26</f>
        <v>0.08</v>
      </c>
      <c r="J26" s="167">
        <f>H26/G26</f>
        <v>0.0740740740740741</v>
      </c>
      <c r="K26" s="24"/>
      <c r="L26" s="24"/>
      <c r="M26" s="24"/>
      <c r="N26" s="24"/>
      <c r="O26" s="24"/>
      <c r="P26" s="24"/>
      <c r="Q26" s="24"/>
      <c r="R26" s="24"/>
      <c r="S26" s="24"/>
      <c r="T26" s="24"/>
      <c r="U26" s="24"/>
      <c r="V26" s="24"/>
      <c r="W26" s="24"/>
      <c r="X26" s="24"/>
      <c r="Y26" s="24"/>
      <c r="Z26" s="24"/>
    </row>
    <row r="27" ht="19.15" customHeight="1">
      <c r="A27" t="s" s="138">
        <v>9482</v>
      </c>
      <c r="B27" s="149">
        <v>1</v>
      </c>
      <c r="C27" s="149">
        <v>12</v>
      </c>
      <c r="D27" t="s" s="205">
        <v>9508</v>
      </c>
      <c r="E27" t="s" s="205">
        <v>34</v>
      </c>
      <c r="F27" s="223">
        <v>0</v>
      </c>
      <c r="G27" s="149">
        <v>0</v>
      </c>
      <c r="H27" s="173">
        <f>SUM(G27-F27)</f>
        <v>0</v>
      </c>
      <c r="I27" s="207">
        <f>H27/F27</f>
      </c>
      <c r="J27" s="207">
        <f>H27/G27</f>
      </c>
      <c r="K27" s="24"/>
      <c r="L27" s="24"/>
      <c r="M27" s="24"/>
      <c r="N27" s="24"/>
      <c r="O27" s="24"/>
      <c r="P27" s="24"/>
      <c r="Q27" s="24"/>
      <c r="R27" s="24"/>
      <c r="S27" s="24"/>
      <c r="T27" s="24"/>
      <c r="U27" s="24"/>
      <c r="V27" s="24"/>
      <c r="W27" s="24"/>
      <c r="X27" s="24"/>
      <c r="Y27" s="24"/>
      <c r="Z27" s="24"/>
    </row>
    <row r="28" ht="19.15" customHeight="1">
      <c r="A28" t="s" s="138">
        <v>9482</v>
      </c>
      <c r="B28" s="149">
        <v>1</v>
      </c>
      <c r="C28" s="149">
        <v>26</v>
      </c>
      <c r="D28" t="s" s="205">
        <v>9509</v>
      </c>
      <c r="E28" t="s" s="205">
        <v>32</v>
      </c>
      <c r="F28" s="223">
        <v>0</v>
      </c>
      <c r="G28" s="149">
        <v>0</v>
      </c>
      <c r="H28" s="206">
        <f>SUM(G28-F28)</f>
        <v>0</v>
      </c>
      <c r="I28" s="176">
        <f>H28/F28</f>
      </c>
      <c r="J28" s="176">
        <f>H28/G28</f>
      </c>
      <c r="K28" s="174"/>
      <c r="L28" s="174"/>
      <c r="M28" s="174"/>
      <c r="N28" s="174"/>
      <c r="O28" s="174"/>
      <c r="P28" s="174"/>
      <c r="Q28" s="174"/>
      <c r="R28" s="174"/>
      <c r="S28" s="174"/>
      <c r="T28" s="174"/>
      <c r="U28" s="174"/>
      <c r="V28" s="174"/>
      <c r="W28" s="174"/>
      <c r="X28" s="174"/>
      <c r="Y28" s="174"/>
      <c r="Z28" s="174"/>
    </row>
    <row r="29" ht="19.15" customHeight="1">
      <c r="A29" s="177"/>
      <c r="B29" s="178"/>
      <c r="C29" s="178"/>
      <c r="D29" s="179"/>
      <c r="E29" s="179"/>
      <c r="F29" s="181">
        <f>SUM(F2:F28)</f>
        <v>114991</v>
      </c>
      <c r="G29" s="180">
        <f>SUM(G2:G28)</f>
        <v>120669</v>
      </c>
      <c r="H29" s="181">
        <f>SUM(H2:H28)</f>
        <v>5678</v>
      </c>
      <c r="I29" s="182">
        <f>H29/F29</f>
        <v>0.0493777773912741</v>
      </c>
      <c r="J29" s="182">
        <f>H29/G29</f>
        <v>0.0470543387282566</v>
      </c>
      <c r="K29" s="183"/>
      <c r="L29" s="183"/>
      <c r="M29" s="183"/>
      <c r="N29" s="183"/>
      <c r="O29" s="183"/>
      <c r="P29" s="183"/>
      <c r="Q29" s="183"/>
      <c r="R29" s="183"/>
      <c r="S29" s="183"/>
      <c r="T29" s="183"/>
      <c r="U29" s="183"/>
      <c r="V29" s="183"/>
      <c r="W29" s="183"/>
      <c r="X29" s="183"/>
      <c r="Y29" s="183"/>
      <c r="Z29" s="184"/>
    </row>
    <row r="30" ht="19.15" customHeight="1">
      <c r="A30" s="230"/>
      <c r="B30" s="231"/>
      <c r="C30" s="231"/>
      <c r="D30" s="232"/>
      <c r="E30" s="232"/>
      <c r="F30" s="233"/>
      <c r="G30" s="231"/>
      <c r="H30" s="234"/>
      <c r="I30" s="188"/>
      <c r="J30" s="188"/>
      <c r="K30" s="189"/>
      <c r="L30" s="189"/>
      <c r="M30" s="189"/>
      <c r="N30" s="189"/>
      <c r="O30" s="189"/>
      <c r="P30" s="189"/>
      <c r="Q30" s="189"/>
      <c r="R30" s="189"/>
      <c r="S30" s="189"/>
      <c r="T30" s="189"/>
      <c r="U30" s="189"/>
      <c r="V30" s="189"/>
      <c r="W30" s="189"/>
      <c r="X30" s="189"/>
      <c r="Y30" s="189"/>
      <c r="Z30" s="189"/>
    </row>
    <row r="31" ht="19.15" customHeight="1">
      <c r="A31" t="s" s="138">
        <v>9482</v>
      </c>
      <c r="B31" s="149">
        <v>2</v>
      </c>
      <c r="C31" s="149">
        <v>8</v>
      </c>
      <c r="D31" t="s" s="205">
        <v>9510</v>
      </c>
      <c r="E31" t="s" s="205">
        <v>20</v>
      </c>
      <c r="F31" s="223">
        <v>42255</v>
      </c>
      <c r="G31" s="149">
        <v>43776</v>
      </c>
      <c r="H31" s="173">
        <f>SUM(G31-F31)</f>
        <v>1521</v>
      </c>
      <c r="I31" s="167">
        <f>H31/F31</f>
        <v>0.0359957401490948</v>
      </c>
      <c r="J31" s="167">
        <f>H31/G31</f>
        <v>0.0347450657894737</v>
      </c>
      <c r="K31" s="24"/>
      <c r="L31" s="24"/>
      <c r="M31" s="24"/>
      <c r="N31" s="24"/>
      <c r="O31" s="24"/>
      <c r="P31" s="24"/>
      <c r="Q31" s="24"/>
      <c r="R31" s="24"/>
      <c r="S31" s="24"/>
      <c r="T31" s="24"/>
      <c r="U31" s="24"/>
      <c r="V31" s="24"/>
      <c r="W31" s="24"/>
      <c r="X31" s="24"/>
      <c r="Y31" s="24"/>
      <c r="Z31" s="24"/>
    </row>
    <row r="32" ht="19.15" customHeight="1">
      <c r="A32" t="s" s="138">
        <v>9482</v>
      </c>
      <c r="B32" s="149">
        <v>2</v>
      </c>
      <c r="C32" s="149">
        <v>1</v>
      </c>
      <c r="D32" t="s" s="205">
        <v>9511</v>
      </c>
      <c r="E32" t="s" s="205">
        <v>84</v>
      </c>
      <c r="F32" s="223">
        <v>28185</v>
      </c>
      <c r="G32" s="149">
        <v>30636</v>
      </c>
      <c r="H32" s="173">
        <f>SUM(G32-F32)</f>
        <v>2451</v>
      </c>
      <c r="I32" s="167">
        <f>H32/F32</f>
        <v>0.08696114954763171</v>
      </c>
      <c r="J32" s="167">
        <f>H32/G32</f>
        <v>0.0800039169604387</v>
      </c>
      <c r="K32" s="24"/>
      <c r="L32" s="24"/>
      <c r="M32" s="24"/>
      <c r="N32" s="24"/>
      <c r="O32" s="24"/>
      <c r="P32" s="24"/>
      <c r="Q32" s="24"/>
      <c r="R32" s="24"/>
      <c r="S32" s="24"/>
      <c r="T32" s="24"/>
      <c r="U32" s="24"/>
      <c r="V32" s="24"/>
      <c r="W32" s="24"/>
      <c r="X32" s="24"/>
      <c r="Y32" s="24"/>
      <c r="Z32" s="24"/>
    </row>
    <row r="33" ht="19.15" customHeight="1">
      <c r="A33" t="s" s="138">
        <v>9482</v>
      </c>
      <c r="B33" s="149">
        <v>2</v>
      </c>
      <c r="C33" s="149">
        <v>6</v>
      </c>
      <c r="D33" t="s" s="205">
        <v>9512</v>
      </c>
      <c r="E33" t="s" s="205">
        <v>22</v>
      </c>
      <c r="F33" s="223">
        <v>19652</v>
      </c>
      <c r="G33" s="149">
        <v>21796</v>
      </c>
      <c r="H33" s="173">
        <f>SUM(G33-F33)</f>
        <v>2144</v>
      </c>
      <c r="I33" s="167">
        <f>H33/F33</f>
        <v>0.109098310604519</v>
      </c>
      <c r="J33" s="167">
        <f>H33/G33</f>
        <v>0.09836667278399711</v>
      </c>
      <c r="K33" s="24"/>
      <c r="L33" s="24"/>
      <c r="M33" s="24"/>
      <c r="N33" s="24"/>
      <c r="O33" s="24"/>
      <c r="P33" s="24"/>
      <c r="Q33" s="24"/>
      <c r="R33" s="24"/>
      <c r="S33" s="24"/>
      <c r="T33" s="24"/>
      <c r="U33" s="24"/>
      <c r="V33" s="24"/>
      <c r="W33" s="24"/>
      <c r="X33" s="24"/>
      <c r="Y33" s="24"/>
      <c r="Z33" s="24"/>
    </row>
    <row r="34" ht="19.15" customHeight="1">
      <c r="A34" t="s" s="138">
        <v>9482</v>
      </c>
      <c r="B34" s="149">
        <v>2</v>
      </c>
      <c r="C34" s="149">
        <v>3</v>
      </c>
      <c r="D34" t="s" s="205">
        <v>9513</v>
      </c>
      <c r="E34" t="s" s="205">
        <v>36</v>
      </c>
      <c r="F34" s="223">
        <v>8678</v>
      </c>
      <c r="G34" s="149">
        <v>9423</v>
      </c>
      <c r="H34" s="173">
        <f>SUM(G34-F34)</f>
        <v>745</v>
      </c>
      <c r="I34" s="167">
        <f>H34/F34</f>
        <v>0.08584927402627331</v>
      </c>
      <c r="J34" s="167">
        <f>H34/G34</f>
        <v>0.0790618698928155</v>
      </c>
      <c r="K34" s="24"/>
      <c r="L34" s="24"/>
      <c r="M34" s="24"/>
      <c r="N34" s="24"/>
      <c r="O34" s="24"/>
      <c r="P34" s="24"/>
      <c r="Q34" s="24"/>
      <c r="R34" s="24"/>
      <c r="S34" s="24"/>
      <c r="T34" s="24"/>
      <c r="U34" s="24"/>
      <c r="V34" s="24"/>
      <c r="W34" s="24"/>
      <c r="X34" s="24"/>
      <c r="Y34" s="24"/>
      <c r="Z34" s="24"/>
    </row>
    <row r="35" ht="19.15" customHeight="1">
      <c r="A35" t="s" s="138">
        <v>9482</v>
      </c>
      <c r="B35" s="149">
        <v>2</v>
      </c>
      <c r="C35" s="149">
        <v>11</v>
      </c>
      <c r="D35" t="s" s="205">
        <v>9514</v>
      </c>
      <c r="E35" t="s" s="205">
        <v>17</v>
      </c>
      <c r="F35" s="223">
        <v>4372</v>
      </c>
      <c r="G35" s="149">
        <v>4728</v>
      </c>
      <c r="H35" s="173">
        <f>SUM(G35-F35)</f>
        <v>356</v>
      </c>
      <c r="I35" s="167">
        <f>H35/F35</f>
        <v>0.0814272644098811</v>
      </c>
      <c r="J35" s="167">
        <f>H35/G35</f>
        <v>0.0752961082910321</v>
      </c>
      <c r="K35" s="24"/>
      <c r="L35" s="24"/>
      <c r="M35" s="24"/>
      <c r="N35" s="24"/>
      <c r="O35" s="24"/>
      <c r="P35" s="24"/>
      <c r="Q35" s="24"/>
      <c r="R35" s="24"/>
      <c r="S35" s="24"/>
      <c r="T35" s="24"/>
      <c r="U35" s="24"/>
      <c r="V35" s="24"/>
      <c r="W35" s="24"/>
      <c r="X35" s="24"/>
      <c r="Y35" s="24"/>
      <c r="Z35" s="24"/>
    </row>
    <row r="36" ht="19.15" customHeight="1">
      <c r="A36" t="s" s="138">
        <v>9482</v>
      </c>
      <c r="B36" s="149">
        <v>2</v>
      </c>
      <c r="C36" s="149">
        <v>7</v>
      </c>
      <c r="D36" t="s" s="205">
        <v>9515</v>
      </c>
      <c r="E36" t="s" s="205">
        <v>26</v>
      </c>
      <c r="F36" s="223">
        <v>2698</v>
      </c>
      <c r="G36" s="149">
        <v>2887</v>
      </c>
      <c r="H36" s="173">
        <f>SUM(G36-F36)</f>
        <v>189</v>
      </c>
      <c r="I36" s="167">
        <f>H36/F36</f>
        <v>0.070051890289103</v>
      </c>
      <c r="J36" s="167">
        <f>H36/G36</f>
        <v>0.06546588153792859</v>
      </c>
      <c r="K36" s="24"/>
      <c r="L36" s="24"/>
      <c r="M36" s="24"/>
      <c r="N36" s="24"/>
      <c r="O36" s="24"/>
      <c r="P36" s="24"/>
      <c r="Q36" s="24"/>
      <c r="R36" s="24"/>
      <c r="S36" s="24"/>
      <c r="T36" s="24"/>
      <c r="U36" s="24"/>
      <c r="V36" s="24"/>
      <c r="W36" s="24"/>
      <c r="X36" s="24"/>
      <c r="Y36" s="24"/>
      <c r="Z36" s="24"/>
    </row>
    <row r="37" ht="19.15" customHeight="1">
      <c r="A37" t="s" s="138">
        <v>9482</v>
      </c>
      <c r="B37" s="149">
        <v>2</v>
      </c>
      <c r="C37" s="149">
        <v>10</v>
      </c>
      <c r="D37" t="s" s="205">
        <v>9516</v>
      </c>
      <c r="E37" t="s" s="205">
        <v>28</v>
      </c>
      <c r="F37" s="223">
        <v>1723</v>
      </c>
      <c r="G37" s="149">
        <v>1905</v>
      </c>
      <c r="H37" s="173">
        <f>SUM(G37-F37)</f>
        <v>182</v>
      </c>
      <c r="I37" s="167">
        <f>H37/F37</f>
        <v>0.105629715612304</v>
      </c>
      <c r="J37" s="167">
        <f>H37/G37</f>
        <v>0.09553805774278221</v>
      </c>
      <c r="K37" s="24"/>
      <c r="L37" s="24"/>
      <c r="M37" s="24"/>
      <c r="N37" s="24"/>
      <c r="O37" s="24"/>
      <c r="P37" s="24"/>
      <c r="Q37" s="24"/>
      <c r="R37" s="24"/>
      <c r="S37" s="24"/>
      <c r="T37" s="24"/>
      <c r="U37" s="24"/>
      <c r="V37" s="24"/>
      <c r="W37" s="24"/>
      <c r="X37" s="24"/>
      <c r="Y37" s="24"/>
      <c r="Z37" s="24"/>
    </row>
    <row r="38" ht="19.15" customHeight="1">
      <c r="A38" t="s" s="138">
        <v>9482</v>
      </c>
      <c r="B38" s="149">
        <v>2</v>
      </c>
      <c r="C38" s="149">
        <v>14</v>
      </c>
      <c r="D38" t="s" s="205">
        <v>9517</v>
      </c>
      <c r="E38" t="s" s="205">
        <v>34</v>
      </c>
      <c r="F38" s="223">
        <v>1340</v>
      </c>
      <c r="G38" s="149">
        <v>1457</v>
      </c>
      <c r="H38" s="173">
        <f>SUM(G38-F38)</f>
        <v>117</v>
      </c>
      <c r="I38" s="167">
        <f>H38/F38</f>
        <v>0.08731343283582089</v>
      </c>
      <c r="J38" s="167">
        <f>H38/G38</f>
        <v>0.0803019903912148</v>
      </c>
      <c r="K38" s="24"/>
      <c r="L38" s="24"/>
      <c r="M38" s="24"/>
      <c r="N38" s="24"/>
      <c r="O38" s="24"/>
      <c r="P38" s="24"/>
      <c r="Q38" s="24"/>
      <c r="R38" s="24"/>
      <c r="S38" s="24"/>
      <c r="T38" s="24"/>
      <c r="U38" s="24"/>
      <c r="V38" s="24"/>
      <c r="W38" s="24"/>
      <c r="X38" s="24"/>
      <c r="Y38" s="24"/>
      <c r="Z38" s="24"/>
    </row>
    <row r="39" ht="19.15" customHeight="1">
      <c r="A39" t="s" s="138">
        <v>9482</v>
      </c>
      <c r="B39" s="149">
        <v>2</v>
      </c>
      <c r="C39" s="149">
        <v>9</v>
      </c>
      <c r="D39" t="s" s="205">
        <v>9518</v>
      </c>
      <c r="E39" t="s" s="205">
        <v>424</v>
      </c>
      <c r="F39" s="223">
        <v>697</v>
      </c>
      <c r="G39" s="149">
        <v>789</v>
      </c>
      <c r="H39" s="173">
        <f>SUM(G39-F39)</f>
        <v>92</v>
      </c>
      <c r="I39" s="167">
        <f>H39/F39</f>
        <v>0.131994261119082</v>
      </c>
      <c r="J39" s="167">
        <f>H39/G39</f>
        <v>0.11660329531052</v>
      </c>
      <c r="K39" s="24"/>
      <c r="L39" s="24"/>
      <c r="M39" s="24"/>
      <c r="N39" s="24"/>
      <c r="O39" s="24"/>
      <c r="P39" s="24"/>
      <c r="Q39" s="24"/>
      <c r="R39" s="24"/>
      <c r="S39" s="24"/>
      <c r="T39" s="24"/>
      <c r="U39" s="24"/>
      <c r="V39" s="24"/>
      <c r="W39" s="24"/>
      <c r="X39" s="24"/>
      <c r="Y39" s="24"/>
      <c r="Z39" s="24"/>
    </row>
    <row r="40" ht="19.15" customHeight="1">
      <c r="A40" t="s" s="138">
        <v>9482</v>
      </c>
      <c r="B40" s="149">
        <v>2</v>
      </c>
      <c r="C40" s="149">
        <v>4</v>
      </c>
      <c r="D40" t="s" s="205">
        <v>9519</v>
      </c>
      <c r="E40" t="s" s="205">
        <v>30</v>
      </c>
      <c r="F40" s="223">
        <v>499</v>
      </c>
      <c r="G40" s="149">
        <v>545</v>
      </c>
      <c r="H40" s="173">
        <f>SUM(G40-F40)</f>
        <v>46</v>
      </c>
      <c r="I40" s="167">
        <f>H40/F40</f>
        <v>0.0921843687374749</v>
      </c>
      <c r="J40" s="167">
        <f>H40/G40</f>
        <v>0.08440366972477061</v>
      </c>
      <c r="K40" s="24"/>
      <c r="L40" s="24"/>
      <c r="M40" s="24"/>
      <c r="N40" s="24"/>
      <c r="O40" s="24"/>
      <c r="P40" s="24"/>
      <c r="Q40" s="24"/>
      <c r="R40" s="24"/>
      <c r="S40" s="24"/>
      <c r="T40" s="24"/>
      <c r="U40" s="24"/>
      <c r="V40" s="24"/>
      <c r="W40" s="24"/>
      <c r="X40" s="24"/>
      <c r="Y40" s="24"/>
      <c r="Z40" s="24"/>
    </row>
    <row r="41" ht="19.15" customHeight="1">
      <c r="A41" t="s" s="138">
        <v>9482</v>
      </c>
      <c r="B41" s="149">
        <v>2</v>
      </c>
      <c r="C41" s="149">
        <v>21</v>
      </c>
      <c r="D41" t="s" s="205">
        <v>9520</v>
      </c>
      <c r="E41" t="s" s="205">
        <v>72</v>
      </c>
      <c r="F41" s="223">
        <v>312</v>
      </c>
      <c r="G41" s="149">
        <v>342</v>
      </c>
      <c r="H41" s="173">
        <f>SUM(G41-F41)</f>
        <v>30</v>
      </c>
      <c r="I41" s="167">
        <f>H41/F41</f>
        <v>0.0961538461538462</v>
      </c>
      <c r="J41" s="167">
        <f>H41/G41</f>
        <v>0.087719298245614</v>
      </c>
      <c r="K41" s="24"/>
      <c r="L41" s="24"/>
      <c r="M41" s="24"/>
      <c r="N41" s="24"/>
      <c r="O41" s="24"/>
      <c r="P41" s="24"/>
      <c r="Q41" s="24"/>
      <c r="R41" s="24"/>
      <c r="S41" s="24"/>
      <c r="T41" s="24"/>
      <c r="U41" s="24"/>
      <c r="V41" s="24"/>
      <c r="W41" s="24"/>
      <c r="X41" s="24"/>
      <c r="Y41" s="24"/>
      <c r="Z41" s="24"/>
    </row>
    <row r="42" ht="19.15" customHeight="1">
      <c r="A42" t="s" s="138">
        <v>9482</v>
      </c>
      <c r="B42" s="149">
        <v>2</v>
      </c>
      <c r="C42" s="149">
        <v>2</v>
      </c>
      <c r="D42" t="s" s="205">
        <v>9521</v>
      </c>
      <c r="E42" t="s" s="205">
        <v>66</v>
      </c>
      <c r="F42" s="223">
        <v>310</v>
      </c>
      <c r="G42" s="149">
        <v>340</v>
      </c>
      <c r="H42" s="173">
        <f>SUM(G42-F42)</f>
        <v>30</v>
      </c>
      <c r="I42" s="167">
        <f>H42/F42</f>
        <v>0.09677419354838709</v>
      </c>
      <c r="J42" s="167">
        <f>H42/G42</f>
        <v>0.08823529411764711</v>
      </c>
      <c r="K42" s="24"/>
      <c r="L42" s="24"/>
      <c r="M42" s="24"/>
      <c r="N42" s="24"/>
      <c r="O42" s="24"/>
      <c r="P42" s="24"/>
      <c r="Q42" s="24"/>
      <c r="R42" s="24"/>
      <c r="S42" s="24"/>
      <c r="T42" s="24"/>
      <c r="U42" s="24"/>
      <c r="V42" s="24"/>
      <c r="W42" s="24"/>
      <c r="X42" s="24"/>
      <c r="Y42" s="24"/>
      <c r="Z42" s="24"/>
    </row>
    <row r="43" ht="19.15" customHeight="1">
      <c r="A43" t="s" s="138">
        <v>9482</v>
      </c>
      <c r="B43" s="149">
        <v>2</v>
      </c>
      <c r="C43" s="149">
        <v>17</v>
      </c>
      <c r="D43" t="s" s="205">
        <v>9522</v>
      </c>
      <c r="E43" t="s" s="205">
        <v>62</v>
      </c>
      <c r="F43" s="223">
        <v>288</v>
      </c>
      <c r="G43" s="149">
        <v>311</v>
      </c>
      <c r="H43" s="173">
        <f>SUM(G43-F43)</f>
        <v>23</v>
      </c>
      <c r="I43" s="167">
        <f>H43/F43</f>
        <v>0.0798611111111111</v>
      </c>
      <c r="J43" s="167">
        <f>H43/G43</f>
        <v>0.07395498392282961</v>
      </c>
      <c r="K43" s="24"/>
      <c r="L43" s="24"/>
      <c r="M43" s="24"/>
      <c r="N43" s="24"/>
      <c r="O43" s="24"/>
      <c r="P43" s="24"/>
      <c r="Q43" s="24"/>
      <c r="R43" s="24"/>
      <c r="S43" s="24"/>
      <c r="T43" s="24"/>
      <c r="U43" s="24"/>
      <c r="V43" s="24"/>
      <c r="W43" s="24"/>
      <c r="X43" s="24"/>
      <c r="Y43" s="24"/>
      <c r="Z43" s="24"/>
    </row>
    <row r="44" ht="19.15" customHeight="1">
      <c r="A44" t="s" s="138">
        <v>9482</v>
      </c>
      <c r="B44" s="149">
        <v>2</v>
      </c>
      <c r="C44" s="149">
        <v>5</v>
      </c>
      <c r="D44" t="s" s="205">
        <v>9523</v>
      </c>
      <c r="E44" t="s" s="205">
        <v>48</v>
      </c>
      <c r="F44" s="223">
        <v>217</v>
      </c>
      <c r="G44" s="149">
        <v>275</v>
      </c>
      <c r="H44" s="173">
        <f>SUM(G44-F44)</f>
        <v>58</v>
      </c>
      <c r="I44" s="167">
        <f>H44/F44</f>
        <v>0.267281105990783</v>
      </c>
      <c r="J44" s="167">
        <f>H44/G44</f>
        <v>0.210909090909091</v>
      </c>
      <c r="K44" s="24"/>
      <c r="L44" s="24"/>
      <c r="M44" s="24"/>
      <c r="N44" s="24"/>
      <c r="O44" s="24"/>
      <c r="P44" s="24"/>
      <c r="Q44" s="24"/>
      <c r="R44" s="24"/>
      <c r="S44" s="24"/>
      <c r="T44" s="24"/>
      <c r="U44" s="24"/>
      <c r="V44" s="24"/>
      <c r="W44" s="24"/>
      <c r="X44" s="24"/>
      <c r="Y44" s="24"/>
      <c r="Z44" s="24"/>
    </row>
    <row r="45" ht="19.15" customHeight="1">
      <c r="A45" t="s" s="138">
        <v>9482</v>
      </c>
      <c r="B45" s="149">
        <v>2</v>
      </c>
      <c r="C45" s="149">
        <v>12</v>
      </c>
      <c r="D45" t="s" s="205">
        <v>9524</v>
      </c>
      <c r="E45" t="s" s="205">
        <v>60</v>
      </c>
      <c r="F45" s="223">
        <v>250</v>
      </c>
      <c r="G45" s="149">
        <v>268</v>
      </c>
      <c r="H45" s="173">
        <f>SUM(G45-F45)</f>
        <v>18</v>
      </c>
      <c r="I45" s="167">
        <f>H45/F45</f>
        <v>0.07199999999999999</v>
      </c>
      <c r="J45" s="167">
        <f>H45/G45</f>
        <v>0.0671641791044776</v>
      </c>
      <c r="K45" s="24"/>
      <c r="L45" s="24"/>
      <c r="M45" s="24"/>
      <c r="N45" s="24"/>
      <c r="O45" s="24"/>
      <c r="P45" s="24"/>
      <c r="Q45" s="24"/>
      <c r="R45" s="24"/>
      <c r="S45" s="24"/>
      <c r="T45" s="24"/>
      <c r="U45" s="24"/>
      <c r="V45" s="24"/>
      <c r="W45" s="24"/>
      <c r="X45" s="24"/>
      <c r="Y45" s="24"/>
      <c r="Z45" s="24"/>
    </row>
    <row r="46" ht="19.15" customHeight="1">
      <c r="A46" t="s" s="138">
        <v>9482</v>
      </c>
      <c r="B46" s="149">
        <v>2</v>
      </c>
      <c r="C46" s="149">
        <v>23</v>
      </c>
      <c r="D46" t="s" s="205">
        <v>9525</v>
      </c>
      <c r="E46" t="s" s="205">
        <v>1091</v>
      </c>
      <c r="F46" s="223">
        <v>211</v>
      </c>
      <c r="G46" s="149">
        <v>227</v>
      </c>
      <c r="H46" s="173">
        <f>SUM(G46-F46)</f>
        <v>16</v>
      </c>
      <c r="I46" s="167">
        <f>H46/F46</f>
        <v>0.0758293838862559</v>
      </c>
      <c r="J46" s="167">
        <f>H46/G46</f>
        <v>0.07048458149779741</v>
      </c>
      <c r="K46" s="24"/>
      <c r="L46" s="24"/>
      <c r="M46" s="24"/>
      <c r="N46" s="24"/>
      <c r="O46" s="24"/>
      <c r="P46" s="24"/>
      <c r="Q46" s="24"/>
      <c r="R46" s="24"/>
      <c r="S46" s="24"/>
      <c r="T46" s="24"/>
      <c r="U46" s="24"/>
      <c r="V46" s="24"/>
      <c r="W46" s="24"/>
      <c r="X46" s="24"/>
      <c r="Y46" s="24"/>
      <c r="Z46" s="24"/>
    </row>
    <row r="47" ht="19.15" customHeight="1">
      <c r="A47" t="s" s="138">
        <v>9482</v>
      </c>
      <c r="B47" s="149">
        <v>2</v>
      </c>
      <c r="C47" s="149">
        <v>13</v>
      </c>
      <c r="D47" t="s" s="205">
        <v>9526</v>
      </c>
      <c r="E47" t="s" s="205">
        <v>101</v>
      </c>
      <c r="F47" s="223">
        <v>144</v>
      </c>
      <c r="G47" s="149">
        <v>179</v>
      </c>
      <c r="H47" s="173">
        <f>SUM(G47-F47)</f>
        <v>35</v>
      </c>
      <c r="I47" s="167">
        <f>H47/F47</f>
        <v>0.243055555555556</v>
      </c>
      <c r="J47" s="167">
        <f>H47/G47</f>
        <v>0.195530726256983</v>
      </c>
      <c r="K47" s="24"/>
      <c r="L47" s="24"/>
      <c r="M47" s="24"/>
      <c r="N47" s="24"/>
      <c r="O47" s="24"/>
      <c r="P47" s="24"/>
      <c r="Q47" s="24"/>
      <c r="R47" s="24"/>
      <c r="S47" s="24"/>
      <c r="T47" s="24"/>
      <c r="U47" s="24"/>
      <c r="V47" s="24"/>
      <c r="W47" s="24"/>
      <c r="X47" s="24"/>
      <c r="Y47" s="24"/>
      <c r="Z47" s="24"/>
    </row>
    <row r="48" ht="19.15" customHeight="1">
      <c r="A48" t="s" s="138">
        <v>9482</v>
      </c>
      <c r="B48" s="149">
        <v>2</v>
      </c>
      <c r="C48" s="149">
        <v>29</v>
      </c>
      <c r="D48" t="s" s="205">
        <v>9527</v>
      </c>
      <c r="E48" t="s" s="205">
        <v>68</v>
      </c>
      <c r="F48" s="223">
        <v>165</v>
      </c>
      <c r="G48" s="149">
        <v>173</v>
      </c>
      <c r="H48" s="173">
        <f>SUM(G48-F48)</f>
        <v>8</v>
      </c>
      <c r="I48" s="167">
        <f>H48/F48</f>
        <v>0.0484848484848485</v>
      </c>
      <c r="J48" s="167">
        <f>H48/G48</f>
        <v>0.046242774566474</v>
      </c>
      <c r="K48" s="24"/>
      <c r="L48" s="24"/>
      <c r="M48" s="24"/>
      <c r="N48" s="24"/>
      <c r="O48" s="24"/>
      <c r="P48" s="24"/>
      <c r="Q48" s="24"/>
      <c r="R48" s="24"/>
      <c r="S48" s="24"/>
      <c r="T48" s="24"/>
      <c r="U48" s="24"/>
      <c r="V48" s="24"/>
      <c r="W48" s="24"/>
      <c r="X48" s="24"/>
      <c r="Y48" s="24"/>
      <c r="Z48" s="24"/>
    </row>
    <row r="49" ht="19.15" customHeight="1">
      <c r="A49" t="s" s="138">
        <v>9482</v>
      </c>
      <c r="B49" s="149">
        <v>2</v>
      </c>
      <c r="C49" s="149">
        <v>26</v>
      </c>
      <c r="D49" t="s" s="205">
        <v>9528</v>
      </c>
      <c r="E49" t="s" s="205">
        <v>38</v>
      </c>
      <c r="F49" s="223">
        <v>148</v>
      </c>
      <c r="G49" s="149">
        <v>160</v>
      </c>
      <c r="H49" s="173">
        <f>SUM(G49-F49)</f>
        <v>12</v>
      </c>
      <c r="I49" s="167">
        <f>H49/F49</f>
        <v>0.0810810810810811</v>
      </c>
      <c r="J49" s="167">
        <f>H49/G49</f>
        <v>0.075</v>
      </c>
      <c r="K49" s="24"/>
      <c r="L49" s="24"/>
      <c r="M49" s="24"/>
      <c r="N49" s="24"/>
      <c r="O49" s="24"/>
      <c r="P49" s="24"/>
      <c r="Q49" s="24"/>
      <c r="R49" s="24"/>
      <c r="S49" s="24"/>
      <c r="T49" s="24"/>
      <c r="U49" s="24"/>
      <c r="V49" s="24"/>
      <c r="W49" s="24"/>
      <c r="X49" s="24"/>
      <c r="Y49" s="24"/>
      <c r="Z49" s="24"/>
    </row>
    <row r="50" ht="19.15" customHeight="1">
      <c r="A50" t="s" s="138">
        <v>9482</v>
      </c>
      <c r="B50" s="149">
        <v>2</v>
      </c>
      <c r="C50" s="149">
        <v>22</v>
      </c>
      <c r="D50" t="s" s="205">
        <v>9529</v>
      </c>
      <c r="E50" t="s" s="205">
        <v>52</v>
      </c>
      <c r="F50" s="223">
        <v>104</v>
      </c>
      <c r="G50" s="149">
        <v>113</v>
      </c>
      <c r="H50" s="173">
        <f>SUM(G50-F50)</f>
        <v>9</v>
      </c>
      <c r="I50" s="167">
        <f>H50/F50</f>
        <v>0.08653846153846149</v>
      </c>
      <c r="J50" s="167">
        <f>H50/G50</f>
        <v>0.079646017699115</v>
      </c>
      <c r="K50" s="24"/>
      <c r="L50" s="24"/>
      <c r="M50" s="24"/>
      <c r="N50" s="24"/>
      <c r="O50" s="24"/>
      <c r="P50" s="24"/>
      <c r="Q50" s="24"/>
      <c r="R50" s="24"/>
      <c r="S50" s="24"/>
      <c r="T50" s="24"/>
      <c r="U50" s="24"/>
      <c r="V50" s="24"/>
      <c r="W50" s="24"/>
      <c r="X50" s="24"/>
      <c r="Y50" s="24"/>
      <c r="Z50" s="24"/>
    </row>
    <row r="51" ht="19.15" customHeight="1">
      <c r="A51" t="s" s="138">
        <v>9482</v>
      </c>
      <c r="B51" s="149">
        <v>2</v>
      </c>
      <c r="C51" s="149">
        <v>19</v>
      </c>
      <c r="D51" t="s" s="205">
        <v>9530</v>
      </c>
      <c r="E51" t="s" s="205">
        <v>40</v>
      </c>
      <c r="F51" s="223">
        <v>100</v>
      </c>
      <c r="G51" s="149">
        <v>107</v>
      </c>
      <c r="H51" s="173">
        <f>SUM(G51-F51)</f>
        <v>7</v>
      </c>
      <c r="I51" s="167">
        <f>H51/F51</f>
        <v>0.07000000000000001</v>
      </c>
      <c r="J51" s="167">
        <f>H51/G51</f>
        <v>0.0654205607476636</v>
      </c>
      <c r="K51" s="24"/>
      <c r="L51" s="24"/>
      <c r="M51" s="24"/>
      <c r="N51" s="24"/>
      <c r="O51" s="24"/>
      <c r="P51" s="24"/>
      <c r="Q51" s="24"/>
      <c r="R51" s="24"/>
      <c r="S51" s="24"/>
      <c r="T51" s="24"/>
      <c r="U51" s="24"/>
      <c r="V51" s="24"/>
      <c r="W51" s="24"/>
      <c r="X51" s="24"/>
      <c r="Y51" s="24"/>
      <c r="Z51" s="24"/>
    </row>
    <row r="52" ht="19.15" customHeight="1">
      <c r="A52" t="s" s="138">
        <v>9482</v>
      </c>
      <c r="B52" s="149">
        <v>2</v>
      </c>
      <c r="C52" s="149">
        <v>20</v>
      </c>
      <c r="D52" t="s" s="205">
        <v>9562</v>
      </c>
      <c r="E52" t="s" s="205">
        <v>116</v>
      </c>
      <c r="F52" s="240">
        <v>108</v>
      </c>
      <c r="G52" s="172">
        <v>107</v>
      </c>
      <c r="H52" s="173">
        <f>SUM(G52-F52)</f>
        <v>-1</v>
      </c>
      <c r="I52" s="167">
        <f>H52/F52</f>
        <v>-0.00925925925925926</v>
      </c>
      <c r="J52" s="167">
        <f>H52/G52</f>
        <v>-0.00934579439252336</v>
      </c>
      <c r="K52" s="24"/>
      <c r="L52" s="24"/>
      <c r="M52" s="24"/>
      <c r="N52" s="24"/>
      <c r="O52" s="24"/>
      <c r="P52" s="24"/>
      <c r="Q52" s="24"/>
      <c r="R52" s="24"/>
      <c r="S52" s="24"/>
      <c r="T52" s="24"/>
      <c r="U52" s="24"/>
      <c r="V52" s="24"/>
      <c r="W52" s="24"/>
      <c r="X52" s="24"/>
      <c r="Y52" s="24"/>
      <c r="Z52" s="24"/>
    </row>
    <row r="53" ht="19.15" customHeight="1">
      <c r="A53" t="s" s="138">
        <v>9482</v>
      </c>
      <c r="B53" s="149">
        <v>2</v>
      </c>
      <c r="C53" s="149">
        <v>27</v>
      </c>
      <c r="D53" t="s" s="205">
        <v>9531</v>
      </c>
      <c r="E53" t="s" s="205">
        <v>147</v>
      </c>
      <c r="F53" s="223">
        <v>94</v>
      </c>
      <c r="G53" s="149">
        <v>106</v>
      </c>
      <c r="H53" s="173">
        <f>SUM(G53-F53)</f>
        <v>12</v>
      </c>
      <c r="I53" s="167">
        <f>H53/F53</f>
        <v>0.127659574468085</v>
      </c>
      <c r="J53" s="167">
        <f>H53/G53</f>
        <v>0.113207547169811</v>
      </c>
      <c r="K53" s="24"/>
      <c r="L53" s="24"/>
      <c r="M53" s="24"/>
      <c r="N53" s="24"/>
      <c r="O53" s="24"/>
      <c r="P53" s="24"/>
      <c r="Q53" s="24"/>
      <c r="R53" s="24"/>
      <c r="S53" s="24"/>
      <c r="T53" s="24"/>
      <c r="U53" s="24"/>
      <c r="V53" s="24"/>
      <c r="W53" s="24"/>
      <c r="X53" s="24"/>
      <c r="Y53" s="24"/>
      <c r="Z53" s="24"/>
    </row>
    <row r="54" ht="19.15" customHeight="1">
      <c r="A54" t="s" s="138">
        <v>9482</v>
      </c>
      <c r="B54" s="149">
        <v>2</v>
      </c>
      <c r="C54" s="149">
        <v>24</v>
      </c>
      <c r="D54" t="s" s="205">
        <v>9532</v>
      </c>
      <c r="E54" t="s" s="205">
        <v>119</v>
      </c>
      <c r="F54" s="223">
        <v>77</v>
      </c>
      <c r="G54" s="149">
        <v>81</v>
      </c>
      <c r="H54" s="173">
        <f>SUM(G54-F54)</f>
        <v>4</v>
      </c>
      <c r="I54" s="167">
        <f>H54/F54</f>
        <v>0.0519480519480519</v>
      </c>
      <c r="J54" s="167">
        <f>H54/G54</f>
        <v>0.0493827160493827</v>
      </c>
      <c r="K54" s="24"/>
      <c r="L54" s="24"/>
      <c r="M54" s="24"/>
      <c r="N54" s="24"/>
      <c r="O54" s="24"/>
      <c r="P54" s="24"/>
      <c r="Q54" s="24"/>
      <c r="R54" s="24"/>
      <c r="S54" s="24"/>
      <c r="T54" s="24"/>
      <c r="U54" s="24"/>
      <c r="V54" s="24"/>
      <c r="W54" s="24"/>
      <c r="X54" s="24"/>
      <c r="Y54" s="24"/>
      <c r="Z54" s="24"/>
    </row>
    <row r="55" ht="19.15" customHeight="1">
      <c r="A55" t="s" s="138">
        <v>9482</v>
      </c>
      <c r="B55" s="149">
        <v>2</v>
      </c>
      <c r="C55" s="149">
        <v>18</v>
      </c>
      <c r="D55" t="s" s="205">
        <v>9533</v>
      </c>
      <c r="E55" t="s" s="205">
        <v>44</v>
      </c>
      <c r="F55" s="223">
        <v>67</v>
      </c>
      <c r="G55" s="149">
        <v>69</v>
      </c>
      <c r="H55" s="173">
        <f>SUM(G55-F55)</f>
        <v>2</v>
      </c>
      <c r="I55" s="167">
        <f>H55/F55</f>
        <v>0.0298507462686567</v>
      </c>
      <c r="J55" s="167">
        <f>H55/G55</f>
        <v>0.0289855072463768</v>
      </c>
      <c r="K55" s="24"/>
      <c r="L55" s="24"/>
      <c r="M55" s="24"/>
      <c r="N55" s="24"/>
      <c r="O55" s="24"/>
      <c r="P55" s="24"/>
      <c r="Q55" s="24"/>
      <c r="R55" s="24"/>
      <c r="S55" s="24"/>
      <c r="T55" s="24"/>
      <c r="U55" s="24"/>
      <c r="V55" s="24"/>
      <c r="W55" s="24"/>
      <c r="X55" s="24"/>
      <c r="Y55" s="24"/>
      <c r="Z55" s="24"/>
    </row>
    <row r="56" ht="19.15" customHeight="1">
      <c r="A56" t="s" s="138">
        <v>9482</v>
      </c>
      <c r="B56" s="149">
        <v>2</v>
      </c>
      <c r="C56" s="149">
        <v>16</v>
      </c>
      <c r="D56" t="s" s="205">
        <v>9534</v>
      </c>
      <c r="E56" t="s" s="205">
        <v>76</v>
      </c>
      <c r="F56" s="223">
        <v>42</v>
      </c>
      <c r="G56" s="149">
        <v>48</v>
      </c>
      <c r="H56" s="173">
        <f>SUM(G56-F56)</f>
        <v>6</v>
      </c>
      <c r="I56" s="167">
        <f>H56/F56</f>
        <v>0.142857142857143</v>
      </c>
      <c r="J56" s="167">
        <f>H56/G56</f>
        <v>0.125</v>
      </c>
      <c r="K56" s="24"/>
      <c r="L56" s="24"/>
      <c r="M56" s="24"/>
      <c r="N56" s="24"/>
      <c r="O56" s="24"/>
      <c r="P56" s="24"/>
      <c r="Q56" s="24"/>
      <c r="R56" s="24"/>
      <c r="S56" s="24"/>
      <c r="T56" s="24"/>
      <c r="U56" s="24"/>
      <c r="V56" s="24"/>
      <c r="W56" s="24"/>
      <c r="X56" s="24"/>
      <c r="Y56" s="24"/>
      <c r="Z56" s="24"/>
    </row>
    <row r="57" ht="19.15" customHeight="1">
      <c r="A57" t="s" s="138">
        <v>9482</v>
      </c>
      <c r="B57" s="149">
        <v>2</v>
      </c>
      <c r="C57" s="149">
        <v>25</v>
      </c>
      <c r="D57" t="s" s="205">
        <v>9535</v>
      </c>
      <c r="E57" t="s" s="205">
        <v>375</v>
      </c>
      <c r="F57" s="223">
        <v>31</v>
      </c>
      <c r="G57" s="149">
        <v>39</v>
      </c>
      <c r="H57" s="173">
        <f>SUM(G57-F57)</f>
        <v>8</v>
      </c>
      <c r="I57" s="167">
        <f>H57/F57</f>
        <v>0.258064516129032</v>
      </c>
      <c r="J57" s="167">
        <f>H57/G57</f>
        <v>0.205128205128205</v>
      </c>
      <c r="K57" s="24"/>
      <c r="L57" s="24"/>
      <c r="M57" s="24"/>
      <c r="N57" s="24"/>
      <c r="O57" s="24"/>
      <c r="P57" s="24"/>
      <c r="Q57" s="24"/>
      <c r="R57" s="24"/>
      <c r="S57" s="24"/>
      <c r="T57" s="24"/>
      <c r="U57" s="24"/>
      <c r="V57" s="24"/>
      <c r="W57" s="24"/>
      <c r="X57" s="24"/>
      <c r="Y57" s="24"/>
      <c r="Z57" s="24"/>
    </row>
    <row r="58" ht="19.15" customHeight="1">
      <c r="A58" t="s" s="138">
        <v>9482</v>
      </c>
      <c r="B58" s="149">
        <v>2</v>
      </c>
      <c r="C58" s="149">
        <v>15</v>
      </c>
      <c r="D58" t="s" s="205">
        <v>9536</v>
      </c>
      <c r="E58" t="s" s="205">
        <v>380</v>
      </c>
      <c r="F58" s="223">
        <v>0</v>
      </c>
      <c r="G58" s="149">
        <v>0</v>
      </c>
      <c r="H58" s="173">
        <f>SUM(G58-F58)</f>
        <v>0</v>
      </c>
      <c r="I58" s="207">
        <f>H58/F58</f>
      </c>
      <c r="J58" s="207">
        <f>H58/G58</f>
      </c>
      <c r="K58" s="24"/>
      <c r="L58" s="24"/>
      <c r="M58" s="24"/>
      <c r="N58" s="24"/>
      <c r="O58" s="24"/>
      <c r="P58" s="24"/>
      <c r="Q58" s="24"/>
      <c r="R58" s="24"/>
      <c r="S58" s="24"/>
      <c r="T58" s="24"/>
      <c r="U58" s="24"/>
      <c r="V58" s="24"/>
      <c r="W58" s="24"/>
      <c r="X58" s="24"/>
      <c r="Y58" s="24"/>
      <c r="Z58" s="24"/>
    </row>
    <row r="59" ht="19.15" customHeight="1">
      <c r="A59" t="s" s="138">
        <v>9482</v>
      </c>
      <c r="B59" s="149">
        <v>2</v>
      </c>
      <c r="C59" s="149">
        <v>28</v>
      </c>
      <c r="D59" t="s" s="205">
        <v>9537</v>
      </c>
      <c r="E59" t="s" s="205">
        <v>32</v>
      </c>
      <c r="F59" s="223">
        <v>0</v>
      </c>
      <c r="G59" s="149">
        <v>0</v>
      </c>
      <c r="H59" s="206">
        <f>SUM(G59-F59)</f>
        <v>0</v>
      </c>
      <c r="I59" s="176">
        <f>H59/F59</f>
      </c>
      <c r="J59" s="176">
        <f>H59/G59</f>
      </c>
      <c r="K59" s="174"/>
      <c r="L59" s="174"/>
      <c r="M59" s="174"/>
      <c r="N59" s="174"/>
      <c r="O59" s="174"/>
      <c r="P59" s="174"/>
      <c r="Q59" s="174"/>
      <c r="R59" s="174"/>
      <c r="S59" s="174"/>
      <c r="T59" s="174"/>
      <c r="U59" s="174"/>
      <c r="V59" s="174"/>
      <c r="W59" s="174"/>
      <c r="X59" s="174"/>
      <c r="Y59" s="174"/>
      <c r="Z59" s="174"/>
    </row>
    <row r="60" ht="19.15" customHeight="1">
      <c r="A60" s="177"/>
      <c r="B60" s="178"/>
      <c r="C60" s="178"/>
      <c r="D60" s="179"/>
      <c r="E60" s="179"/>
      <c r="F60" s="181">
        <f>SUM(F31:F59)</f>
        <v>112767</v>
      </c>
      <c r="G60" s="180">
        <f>SUM(G31:G59)</f>
        <v>120887</v>
      </c>
      <c r="H60" s="181">
        <f>SUM(H31:H59)</f>
        <v>8120</v>
      </c>
      <c r="I60" s="182">
        <f>H60/F60</f>
        <v>0.07200688144581301</v>
      </c>
      <c r="J60" s="182">
        <f>H60/G60</f>
        <v>0.067170167180921</v>
      </c>
      <c r="K60" s="183"/>
      <c r="L60" s="183"/>
      <c r="M60" s="183"/>
      <c r="N60" s="183"/>
      <c r="O60" s="183"/>
      <c r="P60" s="183"/>
      <c r="Q60" s="183"/>
      <c r="R60" s="183"/>
      <c r="S60" s="183"/>
      <c r="T60" s="183"/>
      <c r="U60" s="183"/>
      <c r="V60" s="183"/>
      <c r="W60" s="183"/>
      <c r="X60" s="183"/>
      <c r="Y60" s="183"/>
      <c r="Z60" s="184"/>
    </row>
    <row r="61" ht="19.15" customHeight="1">
      <c r="A61" s="230"/>
      <c r="B61" s="231"/>
      <c r="C61" s="231"/>
      <c r="D61" s="232"/>
      <c r="E61" s="232"/>
      <c r="F61" s="233"/>
      <c r="G61" s="231"/>
      <c r="H61" s="234"/>
      <c r="I61" s="188"/>
      <c r="J61" s="188"/>
      <c r="K61" s="189"/>
      <c r="L61" s="189"/>
      <c r="M61" s="189"/>
      <c r="N61" s="189"/>
      <c r="O61" s="189"/>
      <c r="P61" s="189"/>
      <c r="Q61" s="189"/>
      <c r="R61" s="189"/>
      <c r="S61" s="189"/>
      <c r="T61" s="189"/>
      <c r="U61" s="189"/>
      <c r="V61" s="189"/>
      <c r="W61" s="189"/>
      <c r="X61" s="189"/>
      <c r="Y61" s="189"/>
      <c r="Z61" s="189"/>
    </row>
    <row r="62" ht="19.15" customHeight="1">
      <c r="A62" t="s" s="138">
        <v>9482</v>
      </c>
      <c r="B62" s="149">
        <v>3</v>
      </c>
      <c r="C62" s="149">
        <v>1</v>
      </c>
      <c r="D62" t="s" s="205">
        <v>9538</v>
      </c>
      <c r="E62" t="s" s="205">
        <v>84</v>
      </c>
      <c r="F62" s="223">
        <v>31191</v>
      </c>
      <c r="G62" s="149">
        <v>32674</v>
      </c>
      <c r="H62" s="173">
        <f>SUM(G62-F62)</f>
        <v>1483</v>
      </c>
      <c r="I62" s="167">
        <f>H62/F62</f>
        <v>0.0475457664069764</v>
      </c>
      <c r="J62" s="167">
        <f>H62/G62</f>
        <v>0.0453877700924282</v>
      </c>
      <c r="K62" s="24"/>
      <c r="L62" s="24"/>
      <c r="M62" s="24"/>
      <c r="N62" s="24"/>
      <c r="O62" s="24"/>
      <c r="P62" s="24"/>
      <c r="Q62" s="24"/>
      <c r="R62" s="24"/>
      <c r="S62" s="24"/>
      <c r="T62" s="24"/>
      <c r="U62" s="24"/>
      <c r="V62" s="24"/>
      <c r="W62" s="24"/>
      <c r="X62" s="24"/>
      <c r="Y62" s="24"/>
      <c r="Z62" s="24"/>
    </row>
    <row r="63" ht="19.15" customHeight="1">
      <c r="A63" t="s" s="138">
        <v>9482</v>
      </c>
      <c r="B63" s="149">
        <v>3</v>
      </c>
      <c r="C63" s="149">
        <v>3</v>
      </c>
      <c r="D63" t="s" s="205">
        <v>9539</v>
      </c>
      <c r="E63" t="s" s="205">
        <v>26</v>
      </c>
      <c r="F63" s="223">
        <v>30213</v>
      </c>
      <c r="G63" s="149">
        <v>31414</v>
      </c>
      <c r="H63" s="173">
        <f>SUM(G63-F63)</f>
        <v>1201</v>
      </c>
      <c r="I63" s="167">
        <f>H63/F63</f>
        <v>0.0397511005196439</v>
      </c>
      <c r="J63" s="167">
        <f>H63/G63</f>
        <v>0.0382313618132043</v>
      </c>
      <c r="K63" s="24"/>
      <c r="L63" s="24"/>
      <c r="M63" s="24"/>
      <c r="N63" s="24"/>
      <c r="O63" s="24"/>
      <c r="P63" s="24"/>
      <c r="Q63" s="24"/>
      <c r="R63" s="24"/>
      <c r="S63" s="24"/>
      <c r="T63" s="24"/>
      <c r="U63" s="24"/>
      <c r="V63" s="24"/>
      <c r="W63" s="24"/>
      <c r="X63" s="24"/>
      <c r="Y63" s="24"/>
      <c r="Z63" s="24"/>
    </row>
    <row r="64" ht="19.15" customHeight="1">
      <c r="A64" t="s" s="138">
        <v>9482</v>
      </c>
      <c r="B64" s="149">
        <v>3</v>
      </c>
      <c r="C64" s="149">
        <v>9</v>
      </c>
      <c r="D64" t="s" s="205">
        <v>9540</v>
      </c>
      <c r="E64" t="s" s="205">
        <v>20</v>
      </c>
      <c r="F64" s="223">
        <v>23218</v>
      </c>
      <c r="G64" s="149">
        <v>25328</v>
      </c>
      <c r="H64" s="173">
        <f>SUM(G64-F64)</f>
        <v>2110</v>
      </c>
      <c r="I64" s="167">
        <f>H64/F64</f>
        <v>0.0908777672495478</v>
      </c>
      <c r="J64" s="167">
        <f>H64/G64</f>
        <v>0.0833070120025268</v>
      </c>
      <c r="K64" s="24"/>
      <c r="L64" s="24"/>
      <c r="M64" s="24"/>
      <c r="N64" s="24"/>
      <c r="O64" s="24"/>
      <c r="P64" s="24"/>
      <c r="Q64" s="24"/>
      <c r="R64" s="24"/>
      <c r="S64" s="24"/>
      <c r="T64" s="24"/>
      <c r="U64" s="24"/>
      <c r="V64" s="24"/>
      <c r="W64" s="24"/>
      <c r="X64" s="24"/>
      <c r="Y64" s="24"/>
      <c r="Z64" s="24"/>
    </row>
    <row r="65" ht="19.15" customHeight="1">
      <c r="A65" t="s" s="138">
        <v>9482</v>
      </c>
      <c r="B65" s="149">
        <v>3</v>
      </c>
      <c r="C65" s="149">
        <v>13</v>
      </c>
      <c r="D65" t="s" s="205">
        <v>9541</v>
      </c>
      <c r="E65" t="s" s="205">
        <v>22</v>
      </c>
      <c r="F65" s="223">
        <v>18549</v>
      </c>
      <c r="G65" s="149">
        <v>19971</v>
      </c>
      <c r="H65" s="173">
        <f>SUM(G65-F65)</f>
        <v>1422</v>
      </c>
      <c r="I65" s="167">
        <f>H65/F65</f>
        <v>0.076661814653081</v>
      </c>
      <c r="J65" s="167">
        <f>H65/G65</f>
        <v>0.07120324470482201</v>
      </c>
      <c r="K65" s="24"/>
      <c r="L65" s="24"/>
      <c r="M65" s="24"/>
      <c r="N65" s="24"/>
      <c r="O65" s="24"/>
      <c r="P65" s="24"/>
      <c r="Q65" s="24"/>
      <c r="R65" s="24"/>
      <c r="S65" s="24"/>
      <c r="T65" s="24"/>
      <c r="U65" s="24"/>
      <c r="V65" s="24"/>
      <c r="W65" s="24"/>
      <c r="X65" s="24"/>
      <c r="Y65" s="24"/>
      <c r="Z65" s="24"/>
    </row>
    <row r="66" ht="19.15" customHeight="1">
      <c r="A66" t="s" s="138">
        <v>9482</v>
      </c>
      <c r="B66" s="149">
        <v>3</v>
      </c>
      <c r="C66" s="149">
        <v>6</v>
      </c>
      <c r="D66" t="s" s="205">
        <v>9542</v>
      </c>
      <c r="E66" t="s" s="205">
        <v>17</v>
      </c>
      <c r="F66" s="223">
        <v>5034</v>
      </c>
      <c r="G66" s="149">
        <v>5316</v>
      </c>
      <c r="H66" s="173">
        <f>SUM(G66-F66)</f>
        <v>282</v>
      </c>
      <c r="I66" s="167">
        <f>H66/F66</f>
        <v>0.0560190703218117</v>
      </c>
      <c r="J66" s="167">
        <f>H66/G66</f>
        <v>0.0530474040632054</v>
      </c>
      <c r="K66" s="24"/>
      <c r="L66" s="24"/>
      <c r="M66" s="24"/>
      <c r="N66" s="24"/>
      <c r="O66" s="24"/>
      <c r="P66" s="24"/>
      <c r="Q66" s="24"/>
      <c r="R66" s="24"/>
      <c r="S66" s="24"/>
      <c r="T66" s="24"/>
      <c r="U66" s="24"/>
      <c r="V66" s="24"/>
      <c r="W66" s="24"/>
      <c r="X66" s="24"/>
      <c r="Y66" s="24"/>
      <c r="Z66" s="24"/>
    </row>
    <row r="67" ht="19.15" customHeight="1">
      <c r="A67" t="s" s="138">
        <v>9482</v>
      </c>
      <c r="B67" s="149">
        <v>3</v>
      </c>
      <c r="C67" s="149">
        <v>7</v>
      </c>
      <c r="D67" t="s" s="205">
        <v>9543</v>
      </c>
      <c r="E67" t="s" s="205">
        <v>424</v>
      </c>
      <c r="F67" s="223">
        <v>2992</v>
      </c>
      <c r="G67" s="149">
        <v>3023</v>
      </c>
      <c r="H67" s="173">
        <f>SUM(G67-F67)</f>
        <v>31</v>
      </c>
      <c r="I67" s="167">
        <f>H67/F67</f>
        <v>0.0103609625668449</v>
      </c>
      <c r="J67" s="167">
        <f>H67/G67</f>
        <v>0.0102547138604036</v>
      </c>
      <c r="K67" s="24"/>
      <c r="L67" s="24"/>
      <c r="M67" s="24"/>
      <c r="N67" s="24"/>
      <c r="O67" s="24"/>
      <c r="P67" s="24"/>
      <c r="Q67" s="24"/>
      <c r="R67" s="24"/>
      <c r="S67" s="24"/>
      <c r="T67" s="24"/>
      <c r="U67" s="24"/>
      <c r="V67" s="24"/>
      <c r="W67" s="24"/>
      <c r="X67" s="24"/>
      <c r="Y67" s="24"/>
      <c r="Z67" s="24"/>
    </row>
    <row r="68" ht="19.15" customHeight="1">
      <c r="A68" t="s" s="138">
        <v>9482</v>
      </c>
      <c r="B68" s="149">
        <v>3</v>
      </c>
      <c r="C68" s="149">
        <v>4</v>
      </c>
      <c r="D68" t="s" s="205">
        <v>9544</v>
      </c>
      <c r="E68" t="s" s="205">
        <v>28</v>
      </c>
      <c r="F68" s="223">
        <v>2266</v>
      </c>
      <c r="G68" s="149">
        <v>2418</v>
      </c>
      <c r="H68" s="173">
        <f>SUM(G68-F68)</f>
        <v>152</v>
      </c>
      <c r="I68" s="167">
        <f>H68/F68</f>
        <v>0.0670785525154457</v>
      </c>
      <c r="J68" s="167">
        <f>H68/G68</f>
        <v>0.0628618693134822</v>
      </c>
      <c r="K68" s="24"/>
      <c r="L68" s="24"/>
      <c r="M68" s="24"/>
      <c r="N68" s="24"/>
      <c r="O68" s="24"/>
      <c r="P68" s="24"/>
      <c r="Q68" s="24"/>
      <c r="R68" s="24"/>
      <c r="S68" s="24"/>
      <c r="T68" s="24"/>
      <c r="U68" s="24"/>
      <c r="V68" s="24"/>
      <c r="W68" s="24"/>
      <c r="X68" s="24"/>
      <c r="Y68" s="24"/>
      <c r="Z68" s="24"/>
    </row>
    <row r="69" ht="19.15" customHeight="1">
      <c r="A69" t="s" s="138">
        <v>9482</v>
      </c>
      <c r="B69" s="149">
        <v>3</v>
      </c>
      <c r="C69" s="149">
        <v>11</v>
      </c>
      <c r="D69" t="s" s="205">
        <v>9545</v>
      </c>
      <c r="E69" t="s" s="205">
        <v>34</v>
      </c>
      <c r="F69" s="223">
        <v>1542</v>
      </c>
      <c r="G69" s="149">
        <v>1702</v>
      </c>
      <c r="H69" s="173">
        <f>SUM(G69-F69)</f>
        <v>160</v>
      </c>
      <c r="I69" s="167">
        <f>H69/F69</f>
        <v>0.103761348897536</v>
      </c>
      <c r="J69" s="167">
        <f>H69/G69</f>
        <v>0.0940070505287897</v>
      </c>
      <c r="K69" s="24"/>
      <c r="L69" s="24"/>
      <c r="M69" s="24"/>
      <c r="N69" s="24"/>
      <c r="O69" s="24"/>
      <c r="P69" s="24"/>
      <c r="Q69" s="24"/>
      <c r="R69" s="24"/>
      <c r="S69" s="24"/>
      <c r="T69" s="24"/>
      <c r="U69" s="24"/>
      <c r="V69" s="24"/>
      <c r="W69" s="24"/>
      <c r="X69" s="24"/>
      <c r="Y69" s="24"/>
      <c r="Z69" s="24"/>
    </row>
    <row r="70" ht="19.15" customHeight="1">
      <c r="A70" t="s" s="138">
        <v>9482</v>
      </c>
      <c r="B70" s="149">
        <v>3</v>
      </c>
      <c r="C70" s="149">
        <v>2</v>
      </c>
      <c r="D70" t="s" s="205">
        <v>9546</v>
      </c>
      <c r="E70" t="s" s="205">
        <v>30</v>
      </c>
      <c r="F70" s="223">
        <v>617</v>
      </c>
      <c r="G70" s="149">
        <v>646</v>
      </c>
      <c r="H70" s="173">
        <f>SUM(G70-F70)</f>
        <v>29</v>
      </c>
      <c r="I70" s="167">
        <f>H70/F70</f>
        <v>0.0470016207455429</v>
      </c>
      <c r="J70" s="167">
        <f>H70/G70</f>
        <v>0.0448916408668731</v>
      </c>
      <c r="K70" s="24"/>
      <c r="L70" s="24"/>
      <c r="M70" s="24"/>
      <c r="N70" s="24"/>
      <c r="O70" s="24"/>
      <c r="P70" s="24"/>
      <c r="Q70" s="24"/>
      <c r="R70" s="24"/>
      <c r="S70" s="24"/>
      <c r="T70" s="24"/>
      <c r="U70" s="24"/>
      <c r="V70" s="24"/>
      <c r="W70" s="24"/>
      <c r="X70" s="24"/>
      <c r="Y70" s="24"/>
      <c r="Z70" s="24"/>
    </row>
    <row r="71" ht="19.15" customHeight="1">
      <c r="A71" t="s" s="138">
        <v>9482</v>
      </c>
      <c r="B71" s="149">
        <v>3</v>
      </c>
      <c r="C71" s="149">
        <v>17</v>
      </c>
      <c r="D71" t="s" s="205">
        <v>9547</v>
      </c>
      <c r="E71" t="s" s="205">
        <v>36</v>
      </c>
      <c r="F71" s="223">
        <v>596</v>
      </c>
      <c r="G71" s="149">
        <v>637</v>
      </c>
      <c r="H71" s="173">
        <f>SUM(G71-F71)</f>
        <v>41</v>
      </c>
      <c r="I71" s="167">
        <f>H71/F71</f>
        <v>0.0687919463087248</v>
      </c>
      <c r="J71" s="167">
        <f>H71/G71</f>
        <v>0.0643642072213501</v>
      </c>
      <c r="K71" s="24"/>
      <c r="L71" s="24"/>
      <c r="M71" s="24"/>
      <c r="N71" s="24"/>
      <c r="O71" s="24"/>
      <c r="P71" s="24"/>
      <c r="Q71" s="24"/>
      <c r="R71" s="24"/>
      <c r="S71" s="24"/>
      <c r="T71" s="24"/>
      <c r="U71" s="24"/>
      <c r="V71" s="24"/>
      <c r="W71" s="24"/>
      <c r="X71" s="24"/>
      <c r="Y71" s="24"/>
      <c r="Z71" s="24"/>
    </row>
    <row r="72" ht="19.15" customHeight="1">
      <c r="A72" t="s" s="138">
        <v>9482</v>
      </c>
      <c r="B72" s="149">
        <v>3</v>
      </c>
      <c r="C72" s="149">
        <v>8</v>
      </c>
      <c r="D72" t="s" s="205">
        <v>9548</v>
      </c>
      <c r="E72" t="s" s="205">
        <v>101</v>
      </c>
      <c r="F72" s="223">
        <v>397</v>
      </c>
      <c r="G72" s="149">
        <v>426</v>
      </c>
      <c r="H72" s="173">
        <f>SUM(G72-F72)</f>
        <v>29</v>
      </c>
      <c r="I72" s="167">
        <f>H72/F72</f>
        <v>0.0730478589420655</v>
      </c>
      <c r="J72" s="167">
        <f>H72/G72</f>
        <v>0.068075117370892</v>
      </c>
      <c r="K72" s="24"/>
      <c r="L72" s="24"/>
      <c r="M72" s="24"/>
      <c r="N72" s="24"/>
      <c r="O72" s="24"/>
      <c r="P72" s="24"/>
      <c r="Q72" s="24"/>
      <c r="R72" s="24"/>
      <c r="S72" s="24"/>
      <c r="T72" s="24"/>
      <c r="U72" s="24"/>
      <c r="V72" s="24"/>
      <c r="W72" s="24"/>
      <c r="X72" s="24"/>
      <c r="Y72" s="24"/>
      <c r="Z72" s="24"/>
    </row>
    <row r="73" ht="19.15" customHeight="1">
      <c r="A73" t="s" s="138">
        <v>9482</v>
      </c>
      <c r="B73" s="149">
        <v>3</v>
      </c>
      <c r="C73" s="149">
        <v>21</v>
      </c>
      <c r="D73" t="s" s="205">
        <v>9549</v>
      </c>
      <c r="E73" t="s" s="205">
        <v>38</v>
      </c>
      <c r="F73" s="223">
        <v>349</v>
      </c>
      <c r="G73" s="149">
        <v>361</v>
      </c>
      <c r="H73" s="173">
        <f>SUM(G73-F73)</f>
        <v>12</v>
      </c>
      <c r="I73" s="167">
        <f>H73/F73</f>
        <v>0.0343839541547278</v>
      </c>
      <c r="J73" s="167">
        <f>H73/G73</f>
        <v>0.0332409972299169</v>
      </c>
      <c r="K73" s="24"/>
      <c r="L73" s="24"/>
      <c r="M73" s="24"/>
      <c r="N73" s="24"/>
      <c r="O73" s="24"/>
      <c r="P73" s="24"/>
      <c r="Q73" s="24"/>
      <c r="R73" s="24"/>
      <c r="S73" s="24"/>
      <c r="T73" s="24"/>
      <c r="U73" s="24"/>
      <c r="V73" s="24"/>
      <c r="W73" s="24"/>
      <c r="X73" s="24"/>
      <c r="Y73" s="24"/>
      <c r="Z73" s="24"/>
    </row>
    <row r="74" ht="19.15" customHeight="1">
      <c r="A74" t="s" s="138">
        <v>9482</v>
      </c>
      <c r="B74" s="149">
        <v>3</v>
      </c>
      <c r="C74" s="149">
        <v>5</v>
      </c>
      <c r="D74" t="s" s="205">
        <v>9550</v>
      </c>
      <c r="E74" t="s" s="205">
        <v>60</v>
      </c>
      <c r="F74" s="223">
        <v>355</v>
      </c>
      <c r="G74" s="149">
        <v>360</v>
      </c>
      <c r="H74" s="173">
        <f>SUM(G74-F74)</f>
        <v>5</v>
      </c>
      <c r="I74" s="167">
        <f>H74/F74</f>
        <v>0.0140845070422535</v>
      </c>
      <c r="J74" s="167">
        <f>H74/G74</f>
        <v>0.0138888888888889</v>
      </c>
      <c r="K74" s="24"/>
      <c r="L74" s="24"/>
      <c r="M74" s="24"/>
      <c r="N74" s="24"/>
      <c r="O74" s="24"/>
      <c r="P74" s="24"/>
      <c r="Q74" s="24"/>
      <c r="R74" s="24"/>
      <c r="S74" s="24"/>
      <c r="T74" s="24"/>
      <c r="U74" s="24"/>
      <c r="V74" s="24"/>
      <c r="W74" s="24"/>
      <c r="X74" s="24"/>
      <c r="Y74" s="24"/>
      <c r="Z74" s="24"/>
    </row>
    <row r="75" ht="19.15" customHeight="1">
      <c r="A75" t="s" s="138">
        <v>9482</v>
      </c>
      <c r="B75" s="149">
        <v>3</v>
      </c>
      <c r="C75" s="149">
        <v>16</v>
      </c>
      <c r="D75" t="s" s="205">
        <v>9551</v>
      </c>
      <c r="E75" t="s" s="205">
        <v>62</v>
      </c>
      <c r="F75" s="223">
        <v>315</v>
      </c>
      <c r="G75" s="149">
        <v>351</v>
      </c>
      <c r="H75" s="173">
        <f>SUM(G75-F75)</f>
        <v>36</v>
      </c>
      <c r="I75" s="167">
        <f>H75/F75</f>
        <v>0.114285714285714</v>
      </c>
      <c r="J75" s="167">
        <f>H75/G75</f>
        <v>0.102564102564103</v>
      </c>
      <c r="K75" s="24"/>
      <c r="L75" s="24"/>
      <c r="M75" s="24"/>
      <c r="N75" s="24"/>
      <c r="O75" s="24"/>
      <c r="P75" s="24"/>
      <c r="Q75" s="24"/>
      <c r="R75" s="24"/>
      <c r="S75" s="24"/>
      <c r="T75" s="24"/>
      <c r="U75" s="24"/>
      <c r="V75" s="24"/>
      <c r="W75" s="24"/>
      <c r="X75" s="24"/>
      <c r="Y75" s="24"/>
      <c r="Z75" s="24"/>
    </row>
    <row r="76" ht="19.15" customHeight="1">
      <c r="A76" t="s" s="138">
        <v>9482</v>
      </c>
      <c r="B76" s="149">
        <v>3</v>
      </c>
      <c r="C76" s="149">
        <v>12</v>
      </c>
      <c r="D76" t="s" s="205">
        <v>9552</v>
      </c>
      <c r="E76" t="s" s="205">
        <v>48</v>
      </c>
      <c r="F76" s="223">
        <v>319</v>
      </c>
      <c r="G76" s="149">
        <v>340</v>
      </c>
      <c r="H76" s="173">
        <f>SUM(G76-F76)</f>
        <v>21</v>
      </c>
      <c r="I76" s="167">
        <f>H76/F76</f>
        <v>0.06583072100313481</v>
      </c>
      <c r="J76" s="167">
        <f>H76/G76</f>
        <v>0.0617647058823529</v>
      </c>
      <c r="K76" s="24"/>
      <c r="L76" s="24"/>
      <c r="M76" s="24"/>
      <c r="N76" s="24"/>
      <c r="O76" s="24"/>
      <c r="P76" s="24"/>
      <c r="Q76" s="24"/>
      <c r="R76" s="24"/>
      <c r="S76" s="24"/>
      <c r="T76" s="24"/>
      <c r="U76" s="24"/>
      <c r="V76" s="24"/>
      <c r="W76" s="24"/>
      <c r="X76" s="24"/>
      <c r="Y76" s="24"/>
      <c r="Z76" s="24"/>
    </row>
    <row r="77" ht="19.15" customHeight="1">
      <c r="A77" t="s" s="138">
        <v>9482</v>
      </c>
      <c r="B77" s="149">
        <v>3</v>
      </c>
      <c r="C77" s="149">
        <v>23</v>
      </c>
      <c r="D77" t="s" s="205">
        <v>9553</v>
      </c>
      <c r="E77" t="s" s="205">
        <v>245</v>
      </c>
      <c r="F77" s="223">
        <v>260</v>
      </c>
      <c r="G77" s="149">
        <v>269</v>
      </c>
      <c r="H77" s="173">
        <f>SUM(G77-F77)</f>
        <v>9</v>
      </c>
      <c r="I77" s="167">
        <f>H77/F77</f>
        <v>0.0346153846153846</v>
      </c>
      <c r="J77" s="167">
        <f>H77/G77</f>
        <v>0.033457249070632</v>
      </c>
      <c r="K77" s="24"/>
      <c r="L77" s="24"/>
      <c r="M77" s="24"/>
      <c r="N77" s="24"/>
      <c r="O77" s="24"/>
      <c r="P77" s="24"/>
      <c r="Q77" s="24"/>
      <c r="R77" s="24"/>
      <c r="S77" s="24"/>
      <c r="T77" s="24"/>
      <c r="U77" s="24"/>
      <c r="V77" s="24"/>
      <c r="W77" s="24"/>
      <c r="X77" s="24"/>
      <c r="Y77" s="24"/>
      <c r="Z77" s="24"/>
    </row>
    <row r="78" ht="19.15" customHeight="1">
      <c r="A78" t="s" s="138">
        <v>9482</v>
      </c>
      <c r="B78" s="149">
        <v>3</v>
      </c>
      <c r="C78" s="149">
        <v>18</v>
      </c>
      <c r="D78" t="s" s="205">
        <v>9554</v>
      </c>
      <c r="E78" t="s" s="205">
        <v>72</v>
      </c>
      <c r="F78" s="223">
        <v>249</v>
      </c>
      <c r="G78" s="149">
        <v>254</v>
      </c>
      <c r="H78" s="173">
        <f>SUM(G78-F78)</f>
        <v>5</v>
      </c>
      <c r="I78" s="167">
        <f>H78/F78</f>
        <v>0.0200803212851406</v>
      </c>
      <c r="J78" s="167">
        <f>H78/G78</f>
        <v>0.0196850393700787</v>
      </c>
      <c r="K78" s="24"/>
      <c r="L78" s="24"/>
      <c r="M78" s="24"/>
      <c r="N78" s="24"/>
      <c r="O78" s="24"/>
      <c r="P78" s="24"/>
      <c r="Q78" s="24"/>
      <c r="R78" s="24"/>
      <c r="S78" s="24"/>
      <c r="T78" s="24"/>
      <c r="U78" s="24"/>
      <c r="V78" s="24"/>
      <c r="W78" s="24"/>
      <c r="X78" s="24"/>
      <c r="Y78" s="24"/>
      <c r="Z78" s="24"/>
    </row>
    <row r="79" ht="19.15" customHeight="1">
      <c r="A79" t="s" s="138">
        <v>9482</v>
      </c>
      <c r="B79" s="149">
        <v>3</v>
      </c>
      <c r="C79" s="149">
        <v>10</v>
      </c>
      <c r="D79" t="s" s="205">
        <v>9555</v>
      </c>
      <c r="E79" t="s" s="205">
        <v>52</v>
      </c>
      <c r="F79" s="223">
        <v>210</v>
      </c>
      <c r="G79" s="149">
        <v>230</v>
      </c>
      <c r="H79" s="173">
        <f>SUM(G79-F79)</f>
        <v>20</v>
      </c>
      <c r="I79" s="167">
        <f>H79/F79</f>
        <v>0.09523809523809521</v>
      </c>
      <c r="J79" s="167">
        <f>H79/G79</f>
        <v>0.0869565217391304</v>
      </c>
      <c r="K79" s="24"/>
      <c r="L79" s="24"/>
      <c r="M79" s="24"/>
      <c r="N79" s="24"/>
      <c r="O79" s="24"/>
      <c r="P79" s="24"/>
      <c r="Q79" s="24"/>
      <c r="R79" s="24"/>
      <c r="S79" s="24"/>
      <c r="T79" s="24"/>
      <c r="U79" s="24"/>
      <c r="V79" s="24"/>
      <c r="W79" s="24"/>
      <c r="X79" s="24"/>
      <c r="Y79" s="24"/>
      <c r="Z79" s="24"/>
    </row>
    <row r="80" ht="19.15" customHeight="1">
      <c r="A80" t="s" s="138">
        <v>9482</v>
      </c>
      <c r="B80" s="149">
        <v>3</v>
      </c>
      <c r="C80" s="149">
        <v>14</v>
      </c>
      <c r="D80" t="s" s="205">
        <v>9556</v>
      </c>
      <c r="E80" t="s" s="205">
        <v>66</v>
      </c>
      <c r="F80" s="223">
        <v>171</v>
      </c>
      <c r="G80" s="149">
        <v>186</v>
      </c>
      <c r="H80" s="173">
        <f>SUM(G80-F80)</f>
        <v>15</v>
      </c>
      <c r="I80" s="167">
        <f>H80/F80</f>
        <v>0.087719298245614</v>
      </c>
      <c r="J80" s="167">
        <f>H80/G80</f>
        <v>0.08064516129032261</v>
      </c>
      <c r="K80" s="24"/>
      <c r="L80" s="24"/>
      <c r="M80" s="24"/>
      <c r="N80" s="24"/>
      <c r="O80" s="24"/>
      <c r="P80" s="24"/>
      <c r="Q80" s="24"/>
      <c r="R80" s="24"/>
      <c r="S80" s="24"/>
      <c r="T80" s="24"/>
      <c r="U80" s="24"/>
      <c r="V80" s="24"/>
      <c r="W80" s="24"/>
      <c r="X80" s="24"/>
      <c r="Y80" s="24"/>
      <c r="Z80" s="24"/>
    </row>
    <row r="81" ht="19.15" customHeight="1">
      <c r="A81" t="s" s="138">
        <v>9482</v>
      </c>
      <c r="B81" s="149">
        <v>3</v>
      </c>
      <c r="C81" s="149">
        <v>19</v>
      </c>
      <c r="D81" t="s" s="205">
        <v>9557</v>
      </c>
      <c r="E81" t="s" s="205">
        <v>1091</v>
      </c>
      <c r="F81" s="223">
        <v>154</v>
      </c>
      <c r="G81" s="149">
        <v>159</v>
      </c>
      <c r="H81" s="173">
        <f>SUM(G81-F81)</f>
        <v>5</v>
      </c>
      <c r="I81" s="167">
        <f>H81/F81</f>
        <v>0.0324675324675325</v>
      </c>
      <c r="J81" s="167">
        <f>H81/G81</f>
        <v>0.0314465408805031</v>
      </c>
      <c r="K81" s="24"/>
      <c r="L81" s="24"/>
      <c r="M81" s="24"/>
      <c r="N81" s="24"/>
      <c r="O81" s="24"/>
      <c r="P81" s="24"/>
      <c r="Q81" s="24"/>
      <c r="R81" s="24"/>
      <c r="S81" s="24"/>
      <c r="T81" s="24"/>
      <c r="U81" s="24"/>
      <c r="V81" s="24"/>
      <c r="W81" s="24"/>
      <c r="X81" s="24"/>
      <c r="Y81" s="24"/>
      <c r="Z81" s="24"/>
    </row>
    <row r="82" ht="19.15" customHeight="1">
      <c r="A82" t="s" s="138">
        <v>9482</v>
      </c>
      <c r="B82" s="149">
        <v>3</v>
      </c>
      <c r="C82" s="149">
        <v>24</v>
      </c>
      <c r="D82" t="s" s="205">
        <v>9558</v>
      </c>
      <c r="E82" t="s" s="205">
        <v>68</v>
      </c>
      <c r="F82" s="223">
        <v>144</v>
      </c>
      <c r="G82" s="149">
        <v>155</v>
      </c>
      <c r="H82" s="173">
        <f>SUM(G82-F82)</f>
        <v>11</v>
      </c>
      <c r="I82" s="167">
        <f>H82/F82</f>
        <v>0.0763888888888889</v>
      </c>
      <c r="J82" s="167">
        <f>H82/G82</f>
        <v>0.0709677419354839</v>
      </c>
      <c r="K82" s="24"/>
      <c r="L82" s="24"/>
      <c r="M82" s="24"/>
      <c r="N82" s="24"/>
      <c r="O82" s="24"/>
      <c r="P82" s="24"/>
      <c r="Q82" s="24"/>
      <c r="R82" s="24"/>
      <c r="S82" s="24"/>
      <c r="T82" s="24"/>
      <c r="U82" s="24"/>
      <c r="V82" s="24"/>
      <c r="W82" s="24"/>
      <c r="X82" s="24"/>
      <c r="Y82" s="24"/>
      <c r="Z82" s="24"/>
    </row>
    <row r="83" ht="19.15" customHeight="1">
      <c r="A83" t="s" s="138">
        <v>9482</v>
      </c>
      <c r="B83" s="149">
        <v>3</v>
      </c>
      <c r="C83" s="149">
        <v>20</v>
      </c>
      <c r="D83" t="s" s="205">
        <v>9559</v>
      </c>
      <c r="E83" t="s" s="205">
        <v>119</v>
      </c>
      <c r="F83" s="223">
        <v>100</v>
      </c>
      <c r="G83" s="149">
        <v>103</v>
      </c>
      <c r="H83" s="173">
        <f>SUM(G83-F83)</f>
        <v>3</v>
      </c>
      <c r="I83" s="167">
        <f>H83/F83</f>
        <v>0.03</v>
      </c>
      <c r="J83" s="167">
        <f>H83/G83</f>
        <v>0.029126213592233</v>
      </c>
      <c r="K83" s="24"/>
      <c r="L83" s="24"/>
      <c r="M83" s="24"/>
      <c r="N83" s="24"/>
      <c r="O83" s="24"/>
      <c r="P83" s="24"/>
      <c r="Q83" s="24"/>
      <c r="R83" s="24"/>
      <c r="S83" s="24"/>
      <c r="T83" s="24"/>
      <c r="U83" s="24"/>
      <c r="V83" s="24"/>
      <c r="W83" s="24"/>
      <c r="X83" s="24"/>
      <c r="Y83" s="24"/>
      <c r="Z83" s="24"/>
    </row>
    <row r="84" ht="19.15" customHeight="1">
      <c r="A84" t="s" s="138">
        <v>9482</v>
      </c>
      <c r="B84" s="149">
        <v>3</v>
      </c>
      <c r="C84" s="149">
        <v>15</v>
      </c>
      <c r="D84" t="s" s="205">
        <v>9560</v>
      </c>
      <c r="E84" t="s" s="205">
        <v>44</v>
      </c>
      <c r="F84" s="223">
        <v>99</v>
      </c>
      <c r="G84" s="149">
        <v>100</v>
      </c>
      <c r="H84" s="173">
        <f>SUM(G84-F84)</f>
        <v>1</v>
      </c>
      <c r="I84" s="167">
        <f>H84/F84</f>
        <v>0.0101010101010101</v>
      </c>
      <c r="J84" s="167">
        <f>H84/G84</f>
        <v>0.01</v>
      </c>
      <c r="K84" s="24"/>
      <c r="L84" s="24"/>
      <c r="M84" s="24"/>
      <c r="N84" s="24"/>
      <c r="O84" s="24"/>
      <c r="P84" s="24"/>
      <c r="Q84" s="24"/>
      <c r="R84" s="24"/>
      <c r="S84" s="24"/>
      <c r="T84" s="24"/>
      <c r="U84" s="24"/>
      <c r="V84" s="24"/>
      <c r="W84" s="24"/>
      <c r="X84" s="24"/>
      <c r="Y84" s="24"/>
      <c r="Z84" s="24"/>
    </row>
    <row r="85" ht="19.15" customHeight="1">
      <c r="A85" t="s" s="138">
        <v>9482</v>
      </c>
      <c r="B85" s="149">
        <v>3</v>
      </c>
      <c r="C85" s="149">
        <v>22</v>
      </c>
      <c r="D85" t="s" s="205">
        <v>9561</v>
      </c>
      <c r="E85" t="s" s="205">
        <v>76</v>
      </c>
      <c r="F85" s="223">
        <v>72</v>
      </c>
      <c r="G85" s="149">
        <v>86</v>
      </c>
      <c r="H85" s="206">
        <f>SUM(G85-F85)</f>
        <v>14</v>
      </c>
      <c r="I85" s="208">
        <f>H85/F85</f>
        <v>0.194444444444444</v>
      </c>
      <c r="J85" s="208">
        <f>H85/G85</f>
        <v>0.162790697674419</v>
      </c>
      <c r="K85" s="174"/>
      <c r="L85" s="174"/>
      <c r="M85" s="174"/>
      <c r="N85" s="174"/>
      <c r="O85" s="174"/>
      <c r="P85" s="174"/>
      <c r="Q85" s="174"/>
      <c r="R85" s="174"/>
      <c r="S85" s="174"/>
      <c r="T85" s="174"/>
      <c r="U85" s="174"/>
      <c r="V85" s="174"/>
      <c r="W85" s="174"/>
      <c r="X85" s="174"/>
      <c r="Y85" s="174"/>
      <c r="Z85" s="174"/>
    </row>
    <row r="86" ht="13.65" customHeight="1">
      <c r="A86" s="192"/>
      <c r="B86" s="183"/>
      <c r="C86" s="183"/>
      <c r="D86" s="183"/>
      <c r="E86" s="183"/>
      <c r="F86" s="194">
        <f>SUM(F62:F85)</f>
        <v>119412</v>
      </c>
      <c r="G86" s="194">
        <f>SUM(G62:G85)</f>
        <v>126509</v>
      </c>
      <c r="H86" s="194">
        <f>SUM(H62:H85)</f>
        <v>7097</v>
      </c>
      <c r="I86" s="209">
        <f>H86/F86</f>
        <v>0.0594328878169698</v>
      </c>
      <c r="J86" s="209">
        <f>H86/G86</f>
        <v>0.0560987755811839</v>
      </c>
      <c r="K86" s="183"/>
      <c r="L86" s="183"/>
      <c r="M86" s="183"/>
      <c r="N86" s="183"/>
      <c r="O86" s="183"/>
      <c r="P86" s="183"/>
      <c r="Q86" s="183"/>
      <c r="R86" s="183"/>
      <c r="S86" s="183"/>
      <c r="T86" s="183"/>
      <c r="U86" s="183"/>
      <c r="V86" s="183"/>
      <c r="W86" s="183"/>
      <c r="X86" s="183"/>
      <c r="Y86" s="183"/>
      <c r="Z86" s="184"/>
    </row>
    <row r="87" ht="13.65" customHeight="1">
      <c r="A87" s="195"/>
      <c r="B87" s="195"/>
      <c r="C87" s="195"/>
      <c r="D87" s="195"/>
      <c r="E87" s="195"/>
      <c r="F87" s="195"/>
      <c r="G87" s="195"/>
      <c r="H87" s="195"/>
      <c r="I87" s="214">
        <f>H87/F87</f>
      </c>
      <c r="J87" s="214">
        <f>H87/G87</f>
      </c>
      <c r="K87" s="195"/>
      <c r="L87" s="195"/>
      <c r="M87" s="195"/>
      <c r="N87" s="195"/>
      <c r="O87" s="195"/>
      <c r="P87" s="195"/>
      <c r="Q87" s="195"/>
      <c r="R87" s="195"/>
      <c r="S87" s="195"/>
      <c r="T87" s="195"/>
      <c r="U87" s="195"/>
      <c r="V87" s="195"/>
      <c r="W87" s="195"/>
      <c r="X87" s="195"/>
      <c r="Y87" s="195"/>
      <c r="Z87" s="195"/>
    </row>
    <row r="88" ht="13.65" customHeight="1">
      <c r="A88" s="215"/>
      <c r="B88" s="216"/>
      <c r="C88" s="216"/>
      <c r="D88" s="216"/>
      <c r="E88" s="216"/>
      <c r="F88" s="218">
        <f>SUM(F86,F60,F29)</f>
        <v>347170</v>
      </c>
      <c r="G88" s="218">
        <f>SUM(G86,G60,G29)</f>
        <v>368065</v>
      </c>
      <c r="H88" s="218">
        <f>SUM(H86,H60,H29)</f>
        <v>20895</v>
      </c>
      <c r="I88" s="219">
        <f>H88/F88</f>
        <v>0.0601866520724717</v>
      </c>
      <c r="J88" s="219">
        <f>H88/G88</f>
        <v>0.0567698640185837</v>
      </c>
      <c r="K88" s="216"/>
      <c r="L88" s="216"/>
      <c r="M88" s="216"/>
      <c r="N88" s="216"/>
      <c r="O88" s="216"/>
      <c r="P88" s="216"/>
      <c r="Q88" s="216"/>
      <c r="R88" s="216"/>
      <c r="S88" s="216"/>
      <c r="T88" s="216"/>
      <c r="U88" s="216"/>
      <c r="V88" s="216"/>
      <c r="W88" s="216"/>
      <c r="X88" s="216"/>
      <c r="Y88" s="216"/>
      <c r="Z88"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68.xml><?xml version="1.0" encoding="utf-8"?>
<worksheet xmlns:r="http://schemas.openxmlformats.org/officeDocument/2006/relationships" xmlns="http://schemas.openxmlformats.org/spreadsheetml/2006/main">
  <sheetPr>
    <pageSetUpPr fitToPage="1"/>
  </sheetPr>
  <dimension ref="A1:Z25"/>
  <sheetViews>
    <sheetView workbookViewId="0" showGridLines="0" defaultGridColor="1"/>
  </sheetViews>
  <sheetFormatPr defaultColWidth="14.5" defaultRowHeight="15.75" customHeight="1" outlineLevelRow="0" outlineLevelCol="0"/>
  <cols>
    <col min="1" max="1" width="14.5" style="374" customWidth="1"/>
    <col min="2" max="2" width="10.5" style="374" customWidth="1"/>
    <col min="3" max="3" width="10.1719" style="374" customWidth="1"/>
    <col min="4" max="4" width="28.3516" style="374" customWidth="1"/>
    <col min="5" max="5" width="22.5" style="374" customWidth="1"/>
    <col min="6" max="26" width="14.5" style="374" customWidth="1"/>
    <col min="27" max="256" width="14.5" style="374"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9563</v>
      </c>
      <c r="B2" s="149">
        <v>1</v>
      </c>
      <c r="C2" s="149">
        <v>9</v>
      </c>
      <c r="D2" t="s" s="205">
        <v>9564</v>
      </c>
      <c r="E2" t="s" s="205">
        <v>20</v>
      </c>
      <c r="F2" s="223">
        <v>46543</v>
      </c>
      <c r="G2" s="149">
        <v>48970</v>
      </c>
      <c r="H2" s="173">
        <f>SUM(G2-F2)</f>
        <v>2427</v>
      </c>
      <c r="I2" s="167">
        <f>H2/F2</f>
        <v>0.05214532797628</v>
      </c>
      <c r="J2" s="167">
        <f>H2/G2</f>
        <v>0.0495609556871554</v>
      </c>
      <c r="K2" s="24"/>
      <c r="L2" s="24"/>
      <c r="M2" s="24"/>
      <c r="N2" s="24"/>
      <c r="O2" s="24"/>
      <c r="P2" s="24"/>
      <c r="Q2" s="24"/>
      <c r="R2" s="24"/>
      <c r="S2" s="24"/>
      <c r="T2" s="24"/>
      <c r="U2" s="24"/>
      <c r="V2" s="24"/>
      <c r="W2" s="24"/>
      <c r="X2" s="24"/>
      <c r="Y2" s="24"/>
      <c r="Z2" s="24"/>
    </row>
    <row r="3" ht="19.15" customHeight="1">
      <c r="A3" t="s" s="138">
        <v>9563</v>
      </c>
      <c r="B3" s="149">
        <v>1</v>
      </c>
      <c r="C3" s="149">
        <v>5</v>
      </c>
      <c r="D3" t="s" s="205">
        <v>9565</v>
      </c>
      <c r="E3" t="s" s="205">
        <v>84</v>
      </c>
      <c r="F3" s="223">
        <v>37059</v>
      </c>
      <c r="G3" s="149">
        <v>39085</v>
      </c>
      <c r="H3" s="173">
        <f>SUM(G3-F3)</f>
        <v>2026</v>
      </c>
      <c r="I3" s="167">
        <f>H3/F3</f>
        <v>0.0546695809385035</v>
      </c>
      <c r="J3" s="167">
        <f>H3/G3</f>
        <v>0.0518357426122553</v>
      </c>
      <c r="K3" s="24"/>
      <c r="L3" s="24"/>
      <c r="M3" s="24"/>
      <c r="N3" s="24"/>
      <c r="O3" s="24"/>
      <c r="P3" s="24"/>
      <c r="Q3" s="24"/>
      <c r="R3" s="24"/>
      <c r="S3" s="24"/>
      <c r="T3" s="24"/>
      <c r="U3" s="24"/>
      <c r="V3" s="24"/>
      <c r="W3" s="24"/>
      <c r="X3" s="24"/>
      <c r="Y3" s="24"/>
      <c r="Z3" s="24"/>
    </row>
    <row r="4" ht="19.15" customHeight="1">
      <c r="A4" t="s" s="138">
        <v>9563</v>
      </c>
      <c r="B4" s="149">
        <v>1</v>
      </c>
      <c r="C4" s="149">
        <v>8</v>
      </c>
      <c r="D4" t="s" s="205">
        <v>9566</v>
      </c>
      <c r="E4" t="s" s="205">
        <v>22</v>
      </c>
      <c r="F4" s="223">
        <v>18802</v>
      </c>
      <c r="G4" s="149">
        <v>19672</v>
      </c>
      <c r="H4" s="173">
        <f>SUM(G4-F4)</f>
        <v>870</v>
      </c>
      <c r="I4" s="167">
        <f>H4/F4</f>
        <v>0.0462716732262525</v>
      </c>
      <c r="J4" s="167">
        <f>H4/G4</f>
        <v>0.0442252948352989</v>
      </c>
      <c r="K4" s="24"/>
      <c r="L4" s="24"/>
      <c r="M4" s="24"/>
      <c r="N4" s="24"/>
      <c r="O4" s="24"/>
      <c r="P4" s="24"/>
      <c r="Q4" s="24"/>
      <c r="R4" s="24"/>
      <c r="S4" s="24"/>
      <c r="T4" s="24"/>
      <c r="U4" s="24"/>
      <c r="V4" s="24"/>
      <c r="W4" s="24"/>
      <c r="X4" s="24"/>
      <c r="Y4" s="24"/>
      <c r="Z4" s="24"/>
    </row>
    <row r="5" ht="19.15" customHeight="1">
      <c r="A5" t="s" s="138">
        <v>9563</v>
      </c>
      <c r="B5" s="149">
        <v>1</v>
      </c>
      <c r="C5" s="149">
        <v>1</v>
      </c>
      <c r="D5" t="s" s="205">
        <v>9567</v>
      </c>
      <c r="E5" t="s" s="205">
        <v>26</v>
      </c>
      <c r="F5" s="223">
        <v>4014</v>
      </c>
      <c r="G5" s="149">
        <v>4060</v>
      </c>
      <c r="H5" s="173">
        <f>SUM(G5-F5)</f>
        <v>46</v>
      </c>
      <c r="I5" s="167">
        <f>H5/F5</f>
        <v>0.0114598903836572</v>
      </c>
      <c r="J5" s="167">
        <f>H5/G5</f>
        <v>0.0113300492610837</v>
      </c>
      <c r="K5" s="24"/>
      <c r="L5" s="24"/>
      <c r="M5" s="24"/>
      <c r="N5" s="24"/>
      <c r="O5" s="24"/>
      <c r="P5" s="24"/>
      <c r="Q5" s="24"/>
      <c r="R5" s="24"/>
      <c r="S5" s="24"/>
      <c r="T5" s="24"/>
      <c r="U5" s="24"/>
      <c r="V5" s="24"/>
      <c r="W5" s="24"/>
      <c r="X5" s="24"/>
      <c r="Y5" s="24"/>
      <c r="Z5" s="24"/>
    </row>
    <row r="6" ht="19.15" customHeight="1">
      <c r="A6" t="s" s="138">
        <v>9563</v>
      </c>
      <c r="B6" s="149">
        <v>1</v>
      </c>
      <c r="C6" s="149">
        <v>15</v>
      </c>
      <c r="D6" t="s" s="205">
        <v>9568</v>
      </c>
      <c r="E6" t="s" s="205">
        <v>17</v>
      </c>
      <c r="F6" s="223">
        <v>2774</v>
      </c>
      <c r="G6" s="149">
        <v>2936</v>
      </c>
      <c r="H6" s="173">
        <f>SUM(G6-F6)</f>
        <v>162</v>
      </c>
      <c r="I6" s="167">
        <f>H6/F6</f>
        <v>0.0583994232155732</v>
      </c>
      <c r="J6" s="167">
        <f>H6/G6</f>
        <v>0.0551771117166213</v>
      </c>
      <c r="K6" s="24"/>
      <c r="L6" s="24"/>
      <c r="M6" s="24"/>
      <c r="N6" s="24"/>
      <c r="O6" s="24"/>
      <c r="P6" s="24"/>
      <c r="Q6" s="24"/>
      <c r="R6" s="24"/>
      <c r="S6" s="24"/>
      <c r="T6" s="24"/>
      <c r="U6" s="24"/>
      <c r="V6" s="24"/>
      <c r="W6" s="24"/>
      <c r="X6" s="24"/>
      <c r="Y6" s="24"/>
      <c r="Z6" s="24"/>
    </row>
    <row r="7" ht="19.15" customHeight="1">
      <c r="A7" t="s" s="138">
        <v>9563</v>
      </c>
      <c r="B7" s="149">
        <v>1</v>
      </c>
      <c r="C7" s="149">
        <v>10</v>
      </c>
      <c r="D7" t="s" s="205">
        <v>9569</v>
      </c>
      <c r="E7" t="s" s="205">
        <v>38</v>
      </c>
      <c r="F7" s="223">
        <v>2216</v>
      </c>
      <c r="G7" s="149">
        <v>2268</v>
      </c>
      <c r="H7" s="173">
        <f>SUM(G7-F7)</f>
        <v>52</v>
      </c>
      <c r="I7" s="167">
        <f>H7/F7</f>
        <v>0.0234657039711191</v>
      </c>
      <c r="J7" s="167">
        <f>H7/G7</f>
        <v>0.0229276895943563</v>
      </c>
      <c r="K7" s="24"/>
      <c r="L7" s="24"/>
      <c r="M7" s="24"/>
      <c r="N7" s="24"/>
      <c r="O7" s="24"/>
      <c r="P7" s="24"/>
      <c r="Q7" s="24"/>
      <c r="R7" s="24"/>
      <c r="S7" s="24"/>
      <c r="T7" s="24"/>
      <c r="U7" s="24"/>
      <c r="V7" s="24"/>
      <c r="W7" s="24"/>
      <c r="X7" s="24"/>
      <c r="Y7" s="24"/>
      <c r="Z7" s="24"/>
    </row>
    <row r="8" ht="19.15" customHeight="1">
      <c r="A8" t="s" s="138">
        <v>9563</v>
      </c>
      <c r="B8" s="149">
        <v>1</v>
      </c>
      <c r="C8" s="149">
        <v>6</v>
      </c>
      <c r="D8" t="s" s="205">
        <v>9570</v>
      </c>
      <c r="E8" t="s" s="205">
        <v>28</v>
      </c>
      <c r="F8" s="223">
        <v>2076</v>
      </c>
      <c r="G8" s="149">
        <v>2175</v>
      </c>
      <c r="H8" s="173">
        <f>SUM(G8-F8)</f>
        <v>99</v>
      </c>
      <c r="I8" s="167">
        <f>H8/F8</f>
        <v>0.0476878612716763</v>
      </c>
      <c r="J8" s="167">
        <f>H8/G8</f>
        <v>0.0455172413793103</v>
      </c>
      <c r="K8" s="24"/>
      <c r="L8" s="24"/>
      <c r="M8" s="24"/>
      <c r="N8" s="24"/>
      <c r="O8" s="24"/>
      <c r="P8" s="24"/>
      <c r="Q8" s="24"/>
      <c r="R8" s="24"/>
      <c r="S8" s="24"/>
      <c r="T8" s="24"/>
      <c r="U8" s="24"/>
      <c r="V8" s="24"/>
      <c r="W8" s="24"/>
      <c r="X8" s="24"/>
      <c r="Y8" s="24"/>
      <c r="Z8" s="24"/>
    </row>
    <row r="9" ht="19.15" customHeight="1">
      <c r="A9" t="s" s="138">
        <v>9563</v>
      </c>
      <c r="B9" s="149">
        <v>1</v>
      </c>
      <c r="C9" s="149">
        <v>18</v>
      </c>
      <c r="D9" t="s" s="205">
        <v>9571</v>
      </c>
      <c r="E9" t="s" s="205">
        <v>34</v>
      </c>
      <c r="F9" s="223">
        <v>1273</v>
      </c>
      <c r="G9" s="149">
        <v>1328</v>
      </c>
      <c r="H9" s="173">
        <f>SUM(G9-F9)</f>
        <v>55</v>
      </c>
      <c r="I9" s="167">
        <f>H9/F9</f>
        <v>0.0432050274941084</v>
      </c>
      <c r="J9" s="167">
        <f>H9/G9</f>
        <v>0.0414156626506024</v>
      </c>
      <c r="K9" s="24"/>
      <c r="L9" s="24"/>
      <c r="M9" s="24"/>
      <c r="N9" s="24"/>
      <c r="O9" s="24"/>
      <c r="P9" s="24"/>
      <c r="Q9" s="24"/>
      <c r="R9" s="24"/>
      <c r="S9" s="24"/>
      <c r="T9" s="24"/>
      <c r="U9" s="24"/>
      <c r="V9" s="24"/>
      <c r="W9" s="24"/>
      <c r="X9" s="24"/>
      <c r="Y9" s="24"/>
      <c r="Z9" s="24"/>
    </row>
    <row r="10" ht="19.15" customHeight="1">
      <c r="A10" t="s" s="138">
        <v>9563</v>
      </c>
      <c r="B10" s="149">
        <v>1</v>
      </c>
      <c r="C10" s="149">
        <v>14</v>
      </c>
      <c r="D10" t="s" s="205">
        <v>9572</v>
      </c>
      <c r="E10" t="s" s="205">
        <v>281</v>
      </c>
      <c r="F10" s="223">
        <v>814</v>
      </c>
      <c r="G10" s="149">
        <v>847</v>
      </c>
      <c r="H10" s="173">
        <f>SUM(G10-F10)</f>
        <v>33</v>
      </c>
      <c r="I10" s="167">
        <f>H10/F10</f>
        <v>0.0405405405405405</v>
      </c>
      <c r="J10" s="167">
        <f>H10/G10</f>
        <v>0.038961038961039</v>
      </c>
      <c r="K10" s="24"/>
      <c r="L10" s="24"/>
      <c r="M10" s="24"/>
      <c r="N10" s="24"/>
      <c r="O10" s="24"/>
      <c r="P10" s="24"/>
      <c r="Q10" s="24"/>
      <c r="R10" s="24"/>
      <c r="S10" s="24"/>
      <c r="T10" s="24"/>
      <c r="U10" s="24"/>
      <c r="V10" s="24"/>
      <c r="W10" s="24"/>
      <c r="X10" s="24"/>
      <c r="Y10" s="24"/>
      <c r="Z10" s="24"/>
    </row>
    <row r="11" ht="19.15" customHeight="1">
      <c r="A11" t="s" s="138">
        <v>9563</v>
      </c>
      <c r="B11" s="149">
        <v>1</v>
      </c>
      <c r="C11" s="149">
        <v>2</v>
      </c>
      <c r="D11" t="s" s="205">
        <v>9573</v>
      </c>
      <c r="E11" t="s" s="205">
        <v>30</v>
      </c>
      <c r="F11" s="223">
        <v>723</v>
      </c>
      <c r="G11" s="149">
        <v>753</v>
      </c>
      <c r="H11" s="173">
        <f>SUM(G11-F11)</f>
        <v>30</v>
      </c>
      <c r="I11" s="167">
        <f>H11/F11</f>
        <v>0.04149377593361</v>
      </c>
      <c r="J11" s="167">
        <f>H11/G11</f>
        <v>0.0398406374501992</v>
      </c>
      <c r="K11" s="24"/>
      <c r="L11" s="24"/>
      <c r="M11" s="24"/>
      <c r="N11" s="24"/>
      <c r="O11" s="24"/>
      <c r="P11" s="24"/>
      <c r="Q11" s="24"/>
      <c r="R11" s="24"/>
      <c r="S11" s="24"/>
      <c r="T11" s="24"/>
      <c r="U11" s="24"/>
      <c r="V11" s="24"/>
      <c r="W11" s="24"/>
      <c r="X11" s="24"/>
      <c r="Y11" s="24"/>
      <c r="Z11" s="24"/>
    </row>
    <row r="12" ht="19.15" customHeight="1">
      <c r="A12" t="s" s="138">
        <v>9563</v>
      </c>
      <c r="B12" s="149">
        <v>1</v>
      </c>
      <c r="C12" s="149">
        <v>4</v>
      </c>
      <c r="D12" t="s" s="205">
        <v>9574</v>
      </c>
      <c r="E12" t="s" s="205">
        <v>36</v>
      </c>
      <c r="F12" s="223">
        <v>720</v>
      </c>
      <c r="G12" s="149">
        <v>745</v>
      </c>
      <c r="H12" s="173">
        <f>SUM(G12-F12)</f>
        <v>25</v>
      </c>
      <c r="I12" s="167">
        <f>H12/F12</f>
        <v>0.0347222222222222</v>
      </c>
      <c r="J12" s="167">
        <f>H12/G12</f>
        <v>0.0335570469798658</v>
      </c>
      <c r="K12" s="24"/>
      <c r="L12" s="24"/>
      <c r="M12" s="24"/>
      <c r="N12" s="24"/>
      <c r="O12" s="24"/>
      <c r="P12" s="24"/>
      <c r="Q12" s="24"/>
      <c r="R12" s="24"/>
      <c r="S12" s="24"/>
      <c r="T12" s="24"/>
      <c r="U12" s="24"/>
      <c r="V12" s="24"/>
      <c r="W12" s="24"/>
      <c r="X12" s="24"/>
      <c r="Y12" s="24"/>
      <c r="Z12" s="24"/>
    </row>
    <row r="13" ht="19.15" customHeight="1">
      <c r="A13" t="s" s="138">
        <v>9563</v>
      </c>
      <c r="B13" s="149">
        <v>1</v>
      </c>
      <c r="C13" s="149">
        <v>11</v>
      </c>
      <c r="D13" t="s" s="205">
        <v>9575</v>
      </c>
      <c r="E13" t="s" s="205">
        <v>60</v>
      </c>
      <c r="F13" s="223">
        <v>473</v>
      </c>
      <c r="G13" s="149">
        <v>500</v>
      </c>
      <c r="H13" s="173">
        <f>SUM(G13-F13)</f>
        <v>27</v>
      </c>
      <c r="I13" s="167">
        <f>H13/F13</f>
        <v>0.0570824524312896</v>
      </c>
      <c r="J13" s="167">
        <f>H13/G13</f>
        <v>0.054</v>
      </c>
      <c r="K13" s="24"/>
      <c r="L13" s="24"/>
      <c r="M13" s="24"/>
      <c r="N13" s="24"/>
      <c r="O13" s="24"/>
      <c r="P13" s="24"/>
      <c r="Q13" s="24"/>
      <c r="R13" s="24"/>
      <c r="S13" s="24"/>
      <c r="T13" s="24"/>
      <c r="U13" s="24"/>
      <c r="V13" s="24"/>
      <c r="W13" s="24"/>
      <c r="X13" s="24"/>
      <c r="Y13" s="24"/>
      <c r="Z13" s="24"/>
    </row>
    <row r="14" ht="19.15" customHeight="1">
      <c r="A14" t="s" s="138">
        <v>9563</v>
      </c>
      <c r="B14" s="149">
        <v>1</v>
      </c>
      <c r="C14" s="149">
        <v>3</v>
      </c>
      <c r="D14" t="s" s="205">
        <v>9576</v>
      </c>
      <c r="E14" t="s" s="205">
        <v>48</v>
      </c>
      <c r="F14" s="223">
        <v>345</v>
      </c>
      <c r="G14" s="149">
        <v>355</v>
      </c>
      <c r="H14" s="173">
        <f>SUM(G14-F14)</f>
        <v>10</v>
      </c>
      <c r="I14" s="167">
        <f>H14/F14</f>
        <v>0.0289855072463768</v>
      </c>
      <c r="J14" s="167">
        <f>H14/G14</f>
        <v>0.028169014084507</v>
      </c>
      <c r="K14" s="24"/>
      <c r="L14" s="24"/>
      <c r="M14" s="24"/>
      <c r="N14" s="24"/>
      <c r="O14" s="24"/>
      <c r="P14" s="24"/>
      <c r="Q14" s="24"/>
      <c r="R14" s="24"/>
      <c r="S14" s="24"/>
      <c r="T14" s="24"/>
      <c r="U14" s="24"/>
      <c r="V14" s="24"/>
      <c r="W14" s="24"/>
      <c r="X14" s="24"/>
      <c r="Y14" s="24"/>
      <c r="Z14" s="24"/>
    </row>
    <row r="15" ht="19.15" customHeight="1">
      <c r="A15" t="s" s="138">
        <v>9563</v>
      </c>
      <c r="B15" s="149">
        <v>1</v>
      </c>
      <c r="C15" s="149">
        <v>21</v>
      </c>
      <c r="D15" t="s" s="205">
        <v>9577</v>
      </c>
      <c r="E15" t="s" s="205">
        <v>1091</v>
      </c>
      <c r="F15" s="223">
        <v>315</v>
      </c>
      <c r="G15" s="149">
        <v>321</v>
      </c>
      <c r="H15" s="173">
        <f>SUM(G15-F15)</f>
        <v>6</v>
      </c>
      <c r="I15" s="167">
        <f>H15/F15</f>
        <v>0.019047619047619</v>
      </c>
      <c r="J15" s="167">
        <f>H15/G15</f>
        <v>0.0186915887850467</v>
      </c>
      <c r="K15" s="24"/>
      <c r="L15" s="24"/>
      <c r="M15" s="24"/>
      <c r="N15" s="24"/>
      <c r="O15" s="24"/>
      <c r="P15" s="24"/>
      <c r="Q15" s="24"/>
      <c r="R15" s="24"/>
      <c r="S15" s="24"/>
      <c r="T15" s="24"/>
      <c r="U15" s="24"/>
      <c r="V15" s="24"/>
      <c r="W15" s="24"/>
      <c r="X15" s="24"/>
      <c r="Y15" s="24"/>
      <c r="Z15" s="24"/>
    </row>
    <row r="16" ht="19.15" customHeight="1">
      <c r="A16" t="s" s="138">
        <v>9563</v>
      </c>
      <c r="B16" s="149">
        <v>1</v>
      </c>
      <c r="C16" s="149">
        <v>23</v>
      </c>
      <c r="D16" t="s" s="205">
        <v>9578</v>
      </c>
      <c r="E16" t="s" s="205">
        <v>68</v>
      </c>
      <c r="F16" s="223">
        <v>209</v>
      </c>
      <c r="G16" s="149">
        <v>211</v>
      </c>
      <c r="H16" s="173">
        <f>SUM(G16-F16)</f>
        <v>2</v>
      </c>
      <c r="I16" s="167">
        <f>H16/F16</f>
        <v>0.00956937799043062</v>
      </c>
      <c r="J16" s="167">
        <f>H16/G16</f>
        <v>0.00947867298578199</v>
      </c>
      <c r="K16" s="24"/>
      <c r="L16" s="24"/>
      <c r="M16" s="24"/>
      <c r="N16" s="24"/>
      <c r="O16" s="24"/>
      <c r="P16" s="24"/>
      <c r="Q16" s="24"/>
      <c r="R16" s="24"/>
      <c r="S16" s="24"/>
      <c r="T16" s="24"/>
      <c r="U16" s="24"/>
      <c r="V16" s="24"/>
      <c r="W16" s="24"/>
      <c r="X16" s="24"/>
      <c r="Y16" s="24"/>
      <c r="Z16" s="24"/>
    </row>
    <row r="17" ht="19.15" customHeight="1">
      <c r="A17" t="s" s="138">
        <v>9563</v>
      </c>
      <c r="B17" s="149">
        <v>1</v>
      </c>
      <c r="C17" s="149">
        <v>20</v>
      </c>
      <c r="D17" t="s" s="205">
        <v>9579</v>
      </c>
      <c r="E17" t="s" s="205">
        <v>52</v>
      </c>
      <c r="F17" s="223">
        <v>183</v>
      </c>
      <c r="G17" s="149">
        <v>192</v>
      </c>
      <c r="H17" s="173">
        <f>SUM(G17-F17)</f>
        <v>9</v>
      </c>
      <c r="I17" s="167">
        <f>H17/F17</f>
        <v>0.0491803278688525</v>
      </c>
      <c r="J17" s="167">
        <f>H17/G17</f>
        <v>0.046875</v>
      </c>
      <c r="K17" s="24"/>
      <c r="L17" s="24"/>
      <c r="M17" s="24"/>
      <c r="N17" s="24"/>
      <c r="O17" s="24"/>
      <c r="P17" s="24"/>
      <c r="Q17" s="24"/>
      <c r="R17" s="24"/>
      <c r="S17" s="24"/>
      <c r="T17" s="24"/>
      <c r="U17" s="24"/>
      <c r="V17" s="24"/>
      <c r="W17" s="24"/>
      <c r="X17" s="24"/>
      <c r="Y17" s="24"/>
      <c r="Z17" s="24"/>
    </row>
    <row r="18" ht="19.15" customHeight="1">
      <c r="A18" t="s" s="138">
        <v>9563</v>
      </c>
      <c r="B18" s="149">
        <v>1</v>
      </c>
      <c r="C18" s="149">
        <v>12</v>
      </c>
      <c r="D18" t="s" s="205">
        <v>9580</v>
      </c>
      <c r="E18" t="s" s="205">
        <v>101</v>
      </c>
      <c r="F18" s="223">
        <v>182</v>
      </c>
      <c r="G18" s="149">
        <v>187</v>
      </c>
      <c r="H18" s="173">
        <f>SUM(G18-F18)</f>
        <v>5</v>
      </c>
      <c r="I18" s="167">
        <f>H18/F18</f>
        <v>0.0274725274725275</v>
      </c>
      <c r="J18" s="167">
        <f>H18/G18</f>
        <v>0.0267379679144385</v>
      </c>
      <c r="K18" s="24"/>
      <c r="L18" s="24"/>
      <c r="M18" s="24"/>
      <c r="N18" s="24"/>
      <c r="O18" s="24"/>
      <c r="P18" s="24"/>
      <c r="Q18" s="24"/>
      <c r="R18" s="24"/>
      <c r="S18" s="24"/>
      <c r="T18" s="24"/>
      <c r="U18" s="24"/>
      <c r="V18" s="24"/>
      <c r="W18" s="24"/>
      <c r="X18" s="24"/>
      <c r="Y18" s="24"/>
      <c r="Z18" s="24"/>
    </row>
    <row r="19" ht="19.15" customHeight="1">
      <c r="A19" t="s" s="138">
        <v>9563</v>
      </c>
      <c r="B19" s="149">
        <v>1</v>
      </c>
      <c r="C19" s="149">
        <v>19</v>
      </c>
      <c r="D19" t="s" s="205">
        <v>9581</v>
      </c>
      <c r="E19" t="s" s="205">
        <v>72</v>
      </c>
      <c r="F19" s="223">
        <v>164</v>
      </c>
      <c r="G19" s="149">
        <v>171</v>
      </c>
      <c r="H19" s="173">
        <f>SUM(G19-F19)</f>
        <v>7</v>
      </c>
      <c r="I19" s="167">
        <f>H19/F19</f>
        <v>0.0426829268292683</v>
      </c>
      <c r="J19" s="167">
        <f>H19/G19</f>
        <v>0.0409356725146199</v>
      </c>
      <c r="K19" s="24"/>
      <c r="L19" s="24"/>
      <c r="M19" s="24"/>
      <c r="N19" s="24"/>
      <c r="O19" s="24"/>
      <c r="P19" s="24"/>
      <c r="Q19" s="24"/>
      <c r="R19" s="24"/>
      <c r="S19" s="24"/>
      <c r="T19" s="24"/>
      <c r="U19" s="24"/>
      <c r="V19" s="24"/>
      <c r="W19" s="24"/>
      <c r="X19" s="24"/>
      <c r="Y19" s="24"/>
      <c r="Z19" s="24"/>
    </row>
    <row r="20" ht="19.15" customHeight="1">
      <c r="A20" t="s" s="138">
        <v>9563</v>
      </c>
      <c r="B20" s="149">
        <v>1</v>
      </c>
      <c r="C20" s="149">
        <v>22</v>
      </c>
      <c r="D20" t="s" s="205">
        <v>9582</v>
      </c>
      <c r="E20" t="s" s="205">
        <v>119</v>
      </c>
      <c r="F20" s="223">
        <v>140</v>
      </c>
      <c r="G20" s="149">
        <v>148</v>
      </c>
      <c r="H20" s="173">
        <f>SUM(G20-F20)</f>
        <v>8</v>
      </c>
      <c r="I20" s="167">
        <f>H20/F20</f>
        <v>0.0571428571428571</v>
      </c>
      <c r="J20" s="167">
        <f>H20/G20</f>
        <v>0.0540540540540541</v>
      </c>
      <c r="K20" s="24"/>
      <c r="L20" s="24"/>
      <c r="M20" s="24"/>
      <c r="N20" s="24"/>
      <c r="O20" s="24"/>
      <c r="P20" s="24"/>
      <c r="Q20" s="24"/>
      <c r="R20" s="24"/>
      <c r="S20" s="24"/>
      <c r="T20" s="24"/>
      <c r="U20" s="24"/>
      <c r="V20" s="24"/>
      <c r="W20" s="24"/>
      <c r="X20" s="24"/>
      <c r="Y20" s="24"/>
      <c r="Z20" s="24"/>
    </row>
    <row r="21" ht="19.15" customHeight="1">
      <c r="A21" t="s" s="138">
        <v>9563</v>
      </c>
      <c r="B21" s="149">
        <v>1</v>
      </c>
      <c r="C21" s="149">
        <v>13</v>
      </c>
      <c r="D21" t="s" s="205">
        <v>9583</v>
      </c>
      <c r="E21" t="s" s="205">
        <v>44</v>
      </c>
      <c r="F21" s="223">
        <v>116</v>
      </c>
      <c r="G21" s="149">
        <v>119</v>
      </c>
      <c r="H21" s="173">
        <f>SUM(G21-F21)</f>
        <v>3</v>
      </c>
      <c r="I21" s="167">
        <f>H21/F21</f>
        <v>0.0258620689655172</v>
      </c>
      <c r="J21" s="167">
        <f>H21/G21</f>
        <v>0.0252100840336134</v>
      </c>
      <c r="K21" s="24"/>
      <c r="L21" s="24"/>
      <c r="M21" s="24"/>
      <c r="N21" s="24"/>
      <c r="O21" s="24"/>
      <c r="P21" s="24"/>
      <c r="Q21" s="24"/>
      <c r="R21" s="24"/>
      <c r="S21" s="24"/>
      <c r="T21" s="24"/>
      <c r="U21" s="24"/>
      <c r="V21" s="24"/>
      <c r="W21" s="24"/>
      <c r="X21" s="24"/>
      <c r="Y21" s="24"/>
      <c r="Z21" s="24"/>
    </row>
    <row r="22" ht="19.15" customHeight="1">
      <c r="A22" t="s" s="138">
        <v>9563</v>
      </c>
      <c r="B22" s="149">
        <v>1</v>
      </c>
      <c r="C22" s="149">
        <v>16</v>
      </c>
      <c r="D22" t="s" s="205">
        <v>9584</v>
      </c>
      <c r="E22" t="s" s="205">
        <v>66</v>
      </c>
      <c r="F22" s="223">
        <v>76</v>
      </c>
      <c r="G22" s="149">
        <v>77</v>
      </c>
      <c r="H22" s="173">
        <f>SUM(G22-F22)</f>
        <v>1</v>
      </c>
      <c r="I22" s="167">
        <f>H22/F22</f>
        <v>0.0131578947368421</v>
      </c>
      <c r="J22" s="167">
        <f>H22/G22</f>
        <v>0.012987012987013</v>
      </c>
      <c r="K22" s="24"/>
      <c r="L22" s="24"/>
      <c r="M22" s="24"/>
      <c r="N22" s="24"/>
      <c r="O22" s="24"/>
      <c r="P22" s="24"/>
      <c r="Q22" s="24"/>
      <c r="R22" s="24"/>
      <c r="S22" s="24"/>
      <c r="T22" s="24"/>
      <c r="U22" s="24"/>
      <c r="V22" s="24"/>
      <c r="W22" s="24"/>
      <c r="X22" s="24"/>
      <c r="Y22" s="24"/>
      <c r="Z22" s="24"/>
    </row>
    <row r="23" ht="19.15" customHeight="1">
      <c r="A23" t="s" s="138">
        <v>9563</v>
      </c>
      <c r="B23" s="149">
        <v>1</v>
      </c>
      <c r="C23" s="149">
        <v>17</v>
      </c>
      <c r="D23" t="s" s="205">
        <v>9585</v>
      </c>
      <c r="E23" t="s" s="205">
        <v>76</v>
      </c>
      <c r="F23" s="223">
        <v>64</v>
      </c>
      <c r="G23" s="149">
        <v>66</v>
      </c>
      <c r="H23" s="173">
        <f>SUM(G23-F23)</f>
        <v>2</v>
      </c>
      <c r="I23" s="167">
        <f>H23/F23</f>
        <v>0.03125</v>
      </c>
      <c r="J23" s="167">
        <f>H23/G23</f>
        <v>0.0303030303030303</v>
      </c>
      <c r="K23" s="24"/>
      <c r="L23" s="24"/>
      <c r="M23" s="24"/>
      <c r="N23" s="24"/>
      <c r="O23" s="24"/>
      <c r="P23" s="24"/>
      <c r="Q23" s="24"/>
      <c r="R23" s="24"/>
      <c r="S23" s="24"/>
      <c r="T23" s="24"/>
      <c r="U23" s="24"/>
      <c r="V23" s="24"/>
      <c r="W23" s="24"/>
      <c r="X23" s="24"/>
      <c r="Y23" s="24"/>
      <c r="Z23" s="24"/>
    </row>
    <row r="24" ht="19.15" customHeight="1">
      <c r="A24" t="s" s="138">
        <v>9563</v>
      </c>
      <c r="B24" s="149">
        <v>1</v>
      </c>
      <c r="C24" s="149">
        <v>7</v>
      </c>
      <c r="D24" t="s" s="205">
        <v>9586</v>
      </c>
      <c r="E24" t="s" s="205">
        <v>380</v>
      </c>
      <c r="F24" s="223">
        <v>0</v>
      </c>
      <c r="G24" s="149">
        <v>0</v>
      </c>
      <c r="H24" s="206">
        <f>SUM(G24-F24)</f>
        <v>0</v>
      </c>
      <c r="I24" s="176">
        <f>H24/F24</f>
      </c>
      <c r="J24" s="176">
        <f>H24/G24</f>
      </c>
      <c r="K24" s="174"/>
      <c r="L24" s="174"/>
      <c r="M24" s="174"/>
      <c r="N24" s="174"/>
      <c r="O24" s="174"/>
      <c r="P24" s="174"/>
      <c r="Q24" s="174"/>
      <c r="R24" s="174"/>
      <c r="S24" s="174"/>
      <c r="T24" s="174"/>
      <c r="U24" s="174"/>
      <c r="V24" s="174"/>
      <c r="W24" s="174"/>
      <c r="X24" s="174"/>
      <c r="Y24" s="174"/>
      <c r="Z24" s="174"/>
    </row>
    <row r="25" ht="13.65" customHeight="1">
      <c r="A25" s="275"/>
      <c r="B25" s="276"/>
      <c r="C25" s="276"/>
      <c r="D25" s="276"/>
      <c r="E25" s="276"/>
      <c r="F25" s="277">
        <f>SUM(F2:F24)</f>
        <v>119281</v>
      </c>
      <c r="G25" s="277">
        <f>SUM(G2:G24)</f>
        <v>125186</v>
      </c>
      <c r="H25" s="277">
        <f>SUM(H2:H24)</f>
        <v>5905</v>
      </c>
      <c r="I25" s="278">
        <f>H25/F25</f>
        <v>0.0495049504950495</v>
      </c>
      <c r="J25" s="278">
        <f>H25/G25</f>
        <v>0.0471698113207547</v>
      </c>
      <c r="K25" s="276"/>
      <c r="L25" s="276"/>
      <c r="M25" s="276"/>
      <c r="N25" s="276"/>
      <c r="O25" s="276"/>
      <c r="P25" s="276"/>
      <c r="Q25" s="276"/>
      <c r="R25" s="276"/>
      <c r="S25" s="276"/>
      <c r="T25" s="276"/>
      <c r="U25" s="276"/>
      <c r="V25" s="276"/>
      <c r="W25" s="276"/>
      <c r="X25" s="276"/>
      <c r="Y25" s="276"/>
      <c r="Z25" s="279"/>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69.xml><?xml version="1.0" encoding="utf-8"?>
<worksheet xmlns:r="http://schemas.openxmlformats.org/officeDocument/2006/relationships" xmlns="http://schemas.openxmlformats.org/spreadsheetml/2006/main">
  <sheetPr>
    <pageSetUpPr fitToPage="1"/>
  </sheetPr>
  <dimension ref="A1:Z89"/>
  <sheetViews>
    <sheetView workbookViewId="0" showGridLines="0" defaultGridColor="1"/>
  </sheetViews>
  <sheetFormatPr defaultColWidth="14.5" defaultRowHeight="15.75" customHeight="1" outlineLevelRow="0" outlineLevelCol="0"/>
  <cols>
    <col min="1" max="1" width="14.5" style="375" customWidth="1"/>
    <col min="2" max="2" width="9.85156" style="375" customWidth="1"/>
    <col min="3" max="3" width="10.1719" style="375" customWidth="1"/>
    <col min="4" max="4" width="26.3516" style="375" customWidth="1"/>
    <col min="5" max="5" width="23.1719" style="375" customWidth="1"/>
    <col min="6" max="26" width="14.5" style="375" customWidth="1"/>
    <col min="27" max="256" width="14.5" style="375"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9587</v>
      </c>
      <c r="B2" s="149">
        <v>1</v>
      </c>
      <c r="C2" s="149">
        <v>12</v>
      </c>
      <c r="D2" t="s" s="205">
        <v>9590</v>
      </c>
      <c r="E2" t="s" s="205">
        <v>20</v>
      </c>
      <c r="F2" s="223">
        <v>41696</v>
      </c>
      <c r="G2" s="149">
        <v>43957</v>
      </c>
      <c r="H2" s="173">
        <f>SUM(G2-F2)</f>
        <v>2261</v>
      </c>
      <c r="I2" s="167">
        <f>H2/F2</f>
        <v>0.0542258250191865</v>
      </c>
      <c r="J2" s="167">
        <f>H2/G2</f>
        <v>0.0514366312532702</v>
      </c>
      <c r="K2" s="24"/>
      <c r="L2" s="24"/>
      <c r="M2" s="24"/>
      <c r="N2" s="24"/>
      <c r="O2" s="24"/>
      <c r="P2" s="24"/>
      <c r="Q2" s="24"/>
      <c r="R2" s="24"/>
      <c r="S2" s="24"/>
      <c r="T2" s="24"/>
      <c r="U2" s="24"/>
      <c r="V2" s="24"/>
      <c r="W2" s="24"/>
      <c r="X2" s="24"/>
      <c r="Y2" s="24"/>
      <c r="Z2" s="24"/>
    </row>
    <row r="3" ht="19.15" customHeight="1">
      <c r="A3" t="s" s="138">
        <v>9587</v>
      </c>
      <c r="B3" s="149">
        <v>1</v>
      </c>
      <c r="C3" s="149">
        <v>10</v>
      </c>
      <c r="D3" t="s" s="205">
        <v>9591</v>
      </c>
      <c r="E3" t="s" s="205">
        <v>84</v>
      </c>
      <c r="F3" s="223">
        <v>31074</v>
      </c>
      <c r="G3" s="149">
        <v>32389</v>
      </c>
      <c r="H3" s="173">
        <f>SUM(G3-F3)</f>
        <v>1315</v>
      </c>
      <c r="I3" s="167">
        <f>H3/F3</f>
        <v>0.0423183368732703</v>
      </c>
      <c r="J3" s="167">
        <f>H3/G3</f>
        <v>0.0406002037728859</v>
      </c>
      <c r="K3" s="24"/>
      <c r="L3" s="24"/>
      <c r="M3" s="24"/>
      <c r="N3" s="24"/>
      <c r="O3" s="24"/>
      <c r="P3" s="24"/>
      <c r="Q3" s="24"/>
      <c r="R3" s="24"/>
      <c r="S3" s="24"/>
      <c r="T3" s="24"/>
      <c r="U3" s="24"/>
      <c r="V3" s="24"/>
      <c r="W3" s="24"/>
      <c r="X3" s="24"/>
      <c r="Y3" s="24"/>
      <c r="Z3" s="24"/>
    </row>
    <row r="4" ht="19.15" customHeight="1">
      <c r="A4" t="s" s="138">
        <v>9587</v>
      </c>
      <c r="B4" s="149">
        <v>1</v>
      </c>
      <c r="C4" s="149">
        <v>6</v>
      </c>
      <c r="D4" t="s" s="205">
        <v>9592</v>
      </c>
      <c r="E4" t="s" s="205">
        <v>17</v>
      </c>
      <c r="F4" s="223">
        <v>14066</v>
      </c>
      <c r="G4" s="149">
        <v>14619</v>
      </c>
      <c r="H4" s="173">
        <f>SUM(G4-F4)</f>
        <v>553</v>
      </c>
      <c r="I4" s="167">
        <f>H4/F4</f>
        <v>0.0393146594625338</v>
      </c>
      <c r="J4" s="167">
        <f>H4/G4</f>
        <v>0.0378274847800807</v>
      </c>
      <c r="K4" s="24"/>
      <c r="L4" s="24"/>
      <c r="M4" s="24"/>
      <c r="N4" s="24"/>
      <c r="O4" s="24"/>
      <c r="P4" s="24"/>
      <c r="Q4" s="24"/>
      <c r="R4" s="24"/>
      <c r="S4" s="24"/>
      <c r="T4" s="24"/>
      <c r="U4" s="24"/>
      <c r="V4" s="24"/>
      <c r="W4" s="24"/>
      <c r="X4" s="24"/>
      <c r="Y4" s="24"/>
      <c r="Z4" s="24"/>
    </row>
    <row r="5" ht="19.15" customHeight="1">
      <c r="A5" t="s" s="138">
        <v>9587</v>
      </c>
      <c r="B5" s="149">
        <v>1</v>
      </c>
      <c r="C5" s="149">
        <v>15</v>
      </c>
      <c r="D5" t="s" s="205">
        <v>9593</v>
      </c>
      <c r="E5" t="s" s="205">
        <v>22</v>
      </c>
      <c r="F5" s="223">
        <v>12689</v>
      </c>
      <c r="G5" s="149">
        <v>13229</v>
      </c>
      <c r="H5" s="173">
        <f>SUM(G5-F5)</f>
        <v>540</v>
      </c>
      <c r="I5" s="167">
        <f>H5/F5</f>
        <v>0.0425565450390102</v>
      </c>
      <c r="J5" s="167">
        <f>H5/G5</f>
        <v>0.0408194118981027</v>
      </c>
      <c r="K5" s="24"/>
      <c r="L5" s="24"/>
      <c r="M5" s="24"/>
      <c r="N5" s="24"/>
      <c r="O5" s="24"/>
      <c r="P5" s="24"/>
      <c r="Q5" s="24"/>
      <c r="R5" s="24"/>
      <c r="S5" s="24"/>
      <c r="T5" s="24"/>
      <c r="U5" s="24"/>
      <c r="V5" s="24"/>
      <c r="W5" s="24"/>
      <c r="X5" s="24"/>
      <c r="Y5" s="24"/>
      <c r="Z5" s="24"/>
    </row>
    <row r="6" ht="19.15" customHeight="1">
      <c r="A6" t="s" s="138">
        <v>9587</v>
      </c>
      <c r="B6" s="149">
        <v>1</v>
      </c>
      <c r="C6" s="149">
        <v>2</v>
      </c>
      <c r="D6" t="s" s="205">
        <v>9594</v>
      </c>
      <c r="E6" t="s" s="205">
        <v>28</v>
      </c>
      <c r="F6" s="223">
        <v>1473</v>
      </c>
      <c r="G6" s="149">
        <v>1539</v>
      </c>
      <c r="H6" s="173">
        <f>SUM(G6-F6)</f>
        <v>66</v>
      </c>
      <c r="I6" s="167">
        <f>H6/F6</f>
        <v>0.044806517311609</v>
      </c>
      <c r="J6" s="167">
        <f>H6/G6</f>
        <v>0.0428849902534113</v>
      </c>
      <c r="K6" s="24"/>
      <c r="L6" s="24"/>
      <c r="M6" s="24"/>
      <c r="N6" s="24"/>
      <c r="O6" s="24"/>
      <c r="P6" s="24"/>
      <c r="Q6" s="24"/>
      <c r="R6" s="24"/>
      <c r="S6" s="24"/>
      <c r="T6" s="24"/>
      <c r="U6" s="24"/>
      <c r="V6" s="24"/>
      <c r="W6" s="24"/>
      <c r="X6" s="24"/>
      <c r="Y6" s="24"/>
      <c r="Z6" s="24"/>
    </row>
    <row r="7" ht="19.15" customHeight="1">
      <c r="A7" t="s" s="138">
        <v>9587</v>
      </c>
      <c r="B7" s="149">
        <v>1</v>
      </c>
      <c r="C7" s="149">
        <v>13</v>
      </c>
      <c r="D7" t="s" s="205">
        <v>9595</v>
      </c>
      <c r="E7" t="s" s="205">
        <v>26</v>
      </c>
      <c r="F7" s="223">
        <v>1055</v>
      </c>
      <c r="G7" s="149">
        <v>1126</v>
      </c>
      <c r="H7" s="173">
        <f>SUM(G7-F7)</f>
        <v>71</v>
      </c>
      <c r="I7" s="167">
        <f>H7/F7</f>
        <v>0.06729857819905211</v>
      </c>
      <c r="J7" s="167">
        <f>H7/G7</f>
        <v>0.0630550621669627</v>
      </c>
      <c r="K7" s="24"/>
      <c r="L7" s="24"/>
      <c r="M7" s="24"/>
      <c r="N7" s="24"/>
      <c r="O7" s="24"/>
      <c r="P7" s="24"/>
      <c r="Q7" s="24"/>
      <c r="R7" s="24"/>
      <c r="S7" s="24"/>
      <c r="T7" s="24"/>
      <c r="U7" s="24"/>
      <c r="V7" s="24"/>
      <c r="W7" s="24"/>
      <c r="X7" s="24"/>
      <c r="Y7" s="24"/>
      <c r="Z7" s="24"/>
    </row>
    <row r="8" ht="19.15" customHeight="1">
      <c r="A8" t="s" s="138">
        <v>9587</v>
      </c>
      <c r="B8" s="149">
        <v>1</v>
      </c>
      <c r="C8" s="149">
        <v>11</v>
      </c>
      <c r="D8" t="s" s="205">
        <v>9596</v>
      </c>
      <c r="E8" t="s" s="205">
        <v>30</v>
      </c>
      <c r="F8" s="223">
        <v>754</v>
      </c>
      <c r="G8" s="149">
        <v>798</v>
      </c>
      <c r="H8" s="173">
        <f>SUM(G8-F8)</f>
        <v>44</v>
      </c>
      <c r="I8" s="167">
        <f>H8/F8</f>
        <v>0.0583554376657825</v>
      </c>
      <c r="J8" s="167">
        <f>H8/G8</f>
        <v>0.0551378446115288</v>
      </c>
      <c r="K8" s="24"/>
      <c r="L8" s="24"/>
      <c r="M8" s="24"/>
      <c r="N8" s="24"/>
      <c r="O8" s="24"/>
      <c r="P8" s="24"/>
      <c r="Q8" s="24"/>
      <c r="R8" s="24"/>
      <c r="S8" s="24"/>
      <c r="T8" s="24"/>
      <c r="U8" s="24"/>
      <c r="V8" s="24"/>
      <c r="W8" s="24"/>
      <c r="X8" s="24"/>
      <c r="Y8" s="24"/>
      <c r="Z8" s="24"/>
    </row>
    <row r="9" ht="19.15" customHeight="1">
      <c r="A9" t="s" s="138">
        <v>9587</v>
      </c>
      <c r="B9" s="149">
        <v>1</v>
      </c>
      <c r="C9" s="149">
        <v>1</v>
      </c>
      <c r="D9" t="s" s="205">
        <v>9597</v>
      </c>
      <c r="E9" t="s" s="205">
        <v>48</v>
      </c>
      <c r="F9" s="223">
        <v>692</v>
      </c>
      <c r="G9" s="149">
        <v>744</v>
      </c>
      <c r="H9" s="173">
        <f>SUM(G9-F9)</f>
        <v>52</v>
      </c>
      <c r="I9" s="167">
        <f>H9/F9</f>
        <v>0.07514450867052019</v>
      </c>
      <c r="J9" s="167">
        <f>H9/G9</f>
        <v>0.0698924731182796</v>
      </c>
      <c r="K9" s="24"/>
      <c r="L9" s="24"/>
      <c r="M9" s="24"/>
      <c r="N9" s="24"/>
      <c r="O9" s="24"/>
      <c r="P9" s="24"/>
      <c r="Q9" s="24"/>
      <c r="R9" s="24"/>
      <c r="S9" s="24"/>
      <c r="T9" s="24"/>
      <c r="U9" s="24"/>
      <c r="V9" s="24"/>
      <c r="W9" s="24"/>
      <c r="X9" s="24"/>
      <c r="Y9" s="24"/>
      <c r="Z9" s="24"/>
    </row>
    <row r="10" ht="19.15" customHeight="1">
      <c r="A10" t="s" s="138">
        <v>9587</v>
      </c>
      <c r="B10" s="149">
        <v>1</v>
      </c>
      <c r="C10" s="149">
        <v>8</v>
      </c>
      <c r="D10" t="s" s="205">
        <v>9598</v>
      </c>
      <c r="E10" t="s" s="205">
        <v>36</v>
      </c>
      <c r="F10" s="223">
        <v>531</v>
      </c>
      <c r="G10" s="149">
        <v>549</v>
      </c>
      <c r="H10" s="173">
        <f>SUM(G10-F10)</f>
        <v>18</v>
      </c>
      <c r="I10" s="167">
        <f>H10/F10</f>
        <v>0.0338983050847458</v>
      </c>
      <c r="J10" s="167">
        <f>H10/G10</f>
        <v>0.0327868852459016</v>
      </c>
      <c r="K10" s="24"/>
      <c r="L10" s="24"/>
      <c r="M10" s="24"/>
      <c r="N10" s="24"/>
      <c r="O10" s="24"/>
      <c r="P10" s="24"/>
      <c r="Q10" s="24"/>
      <c r="R10" s="24"/>
      <c r="S10" s="24"/>
      <c r="T10" s="24"/>
      <c r="U10" s="24"/>
      <c r="V10" s="24"/>
      <c r="W10" s="24"/>
      <c r="X10" s="24"/>
      <c r="Y10" s="24"/>
      <c r="Z10" s="24"/>
    </row>
    <row r="11" ht="19.15" customHeight="1">
      <c r="A11" t="s" s="138">
        <v>9587</v>
      </c>
      <c r="B11" s="149">
        <v>1</v>
      </c>
      <c r="C11" s="149">
        <v>3</v>
      </c>
      <c r="D11" t="s" s="205">
        <v>9599</v>
      </c>
      <c r="E11" t="s" s="205">
        <v>62</v>
      </c>
      <c r="F11" s="223">
        <v>333</v>
      </c>
      <c r="G11" s="149">
        <v>339</v>
      </c>
      <c r="H11" s="173">
        <f>SUM(G11-F11)</f>
        <v>6</v>
      </c>
      <c r="I11" s="167">
        <f>H11/F11</f>
        <v>0.018018018018018</v>
      </c>
      <c r="J11" s="167">
        <f>H11/G11</f>
        <v>0.0176991150442478</v>
      </c>
      <c r="K11" s="24"/>
      <c r="L11" s="24"/>
      <c r="M11" s="24"/>
      <c r="N11" s="24"/>
      <c r="O11" s="24"/>
      <c r="P11" s="24"/>
      <c r="Q11" s="24"/>
      <c r="R11" s="24"/>
      <c r="S11" s="24"/>
      <c r="T11" s="24"/>
      <c r="U11" s="24"/>
      <c r="V11" s="24"/>
      <c r="W11" s="24"/>
      <c r="X11" s="24"/>
      <c r="Y11" s="24"/>
      <c r="Z11" s="24"/>
    </row>
    <row r="12" ht="19.15" customHeight="1">
      <c r="A12" t="s" s="138">
        <v>9587</v>
      </c>
      <c r="B12" s="149">
        <v>1</v>
      </c>
      <c r="C12" s="149">
        <v>9</v>
      </c>
      <c r="D12" t="s" s="205">
        <v>9600</v>
      </c>
      <c r="E12" t="s" s="205">
        <v>44</v>
      </c>
      <c r="F12" s="223">
        <v>331</v>
      </c>
      <c r="G12" s="149">
        <v>338</v>
      </c>
      <c r="H12" s="173">
        <f>SUM(G12-F12)</f>
        <v>7</v>
      </c>
      <c r="I12" s="167">
        <f>H12/F12</f>
        <v>0.0211480362537764</v>
      </c>
      <c r="J12" s="167">
        <f>H12/G12</f>
        <v>0.0207100591715976</v>
      </c>
      <c r="K12" s="24"/>
      <c r="L12" s="24"/>
      <c r="M12" s="24"/>
      <c r="N12" s="24"/>
      <c r="O12" s="24"/>
      <c r="P12" s="24"/>
      <c r="Q12" s="24"/>
      <c r="R12" s="24"/>
      <c r="S12" s="24"/>
      <c r="T12" s="24"/>
      <c r="U12" s="24"/>
      <c r="V12" s="24"/>
      <c r="W12" s="24"/>
      <c r="X12" s="24"/>
      <c r="Y12" s="24"/>
      <c r="Z12" s="24"/>
    </row>
    <row r="13" ht="19.15" customHeight="1">
      <c r="A13" t="s" s="138">
        <v>9587</v>
      </c>
      <c r="B13" s="149">
        <v>1</v>
      </c>
      <c r="C13" s="149">
        <v>21</v>
      </c>
      <c r="D13" t="s" s="205">
        <v>9601</v>
      </c>
      <c r="E13" t="s" s="205">
        <v>112</v>
      </c>
      <c r="F13" s="223">
        <v>284</v>
      </c>
      <c r="G13" s="149">
        <v>296</v>
      </c>
      <c r="H13" s="173">
        <f>SUM(G13-F13)</f>
        <v>12</v>
      </c>
      <c r="I13" s="167">
        <f>H13/F13</f>
        <v>0.0422535211267606</v>
      </c>
      <c r="J13" s="167">
        <f>H13/G13</f>
        <v>0.0405405405405405</v>
      </c>
      <c r="K13" s="24"/>
      <c r="L13" s="24"/>
      <c r="M13" s="24"/>
      <c r="N13" s="24"/>
      <c r="O13" s="24"/>
      <c r="P13" s="24"/>
      <c r="Q13" s="24"/>
      <c r="R13" s="24"/>
      <c r="S13" s="24"/>
      <c r="T13" s="24"/>
      <c r="U13" s="24"/>
      <c r="V13" s="24"/>
      <c r="W13" s="24"/>
      <c r="X13" s="24"/>
      <c r="Y13" s="24"/>
      <c r="Z13" s="24"/>
    </row>
    <row r="14" ht="19.15" customHeight="1">
      <c r="A14" t="s" s="138">
        <v>9587</v>
      </c>
      <c r="B14" s="149">
        <v>1</v>
      </c>
      <c r="C14" s="149">
        <v>5</v>
      </c>
      <c r="D14" t="s" s="205">
        <v>9602</v>
      </c>
      <c r="E14" t="s" s="205">
        <v>38</v>
      </c>
      <c r="F14" s="223">
        <v>283</v>
      </c>
      <c r="G14" s="149">
        <v>292</v>
      </c>
      <c r="H14" s="173">
        <f>SUM(G14-F14)</f>
        <v>9</v>
      </c>
      <c r="I14" s="167">
        <f>H14/F14</f>
        <v>0.0318021201413428</v>
      </c>
      <c r="J14" s="167">
        <f>H14/G14</f>
        <v>0.0308219178082192</v>
      </c>
      <c r="K14" s="24"/>
      <c r="L14" s="24"/>
      <c r="M14" s="24"/>
      <c r="N14" s="24"/>
      <c r="O14" s="24"/>
      <c r="P14" s="24"/>
      <c r="Q14" s="24"/>
      <c r="R14" s="24"/>
      <c r="S14" s="24"/>
      <c r="T14" s="24"/>
      <c r="U14" s="24"/>
      <c r="V14" s="24"/>
      <c r="W14" s="24"/>
      <c r="X14" s="24"/>
      <c r="Y14" s="24"/>
      <c r="Z14" s="24"/>
    </row>
    <row r="15" ht="19.15" customHeight="1">
      <c r="A15" t="s" s="138">
        <v>9587</v>
      </c>
      <c r="B15" s="149">
        <v>1</v>
      </c>
      <c r="C15" s="149">
        <v>17</v>
      </c>
      <c r="D15" t="s" s="205">
        <v>9603</v>
      </c>
      <c r="E15" t="s" s="205">
        <v>40</v>
      </c>
      <c r="F15" s="223">
        <v>247</v>
      </c>
      <c r="G15" s="149">
        <v>252</v>
      </c>
      <c r="H15" s="173">
        <f>SUM(G15-F15)</f>
        <v>5</v>
      </c>
      <c r="I15" s="167">
        <f>H15/F15</f>
        <v>0.0202429149797571</v>
      </c>
      <c r="J15" s="167">
        <f>H15/G15</f>
        <v>0.0198412698412698</v>
      </c>
      <c r="K15" s="24"/>
      <c r="L15" s="24"/>
      <c r="M15" s="24"/>
      <c r="N15" s="24"/>
      <c r="O15" s="24"/>
      <c r="P15" s="24"/>
      <c r="Q15" s="24"/>
      <c r="R15" s="24"/>
      <c r="S15" s="24"/>
      <c r="T15" s="24"/>
      <c r="U15" s="24"/>
      <c r="V15" s="24"/>
      <c r="W15" s="24"/>
      <c r="X15" s="24"/>
      <c r="Y15" s="24"/>
      <c r="Z15" s="24"/>
    </row>
    <row r="16" ht="19.15" customHeight="1">
      <c r="A16" t="s" s="138">
        <v>9587</v>
      </c>
      <c r="B16" s="149">
        <v>1</v>
      </c>
      <c r="C16" s="149">
        <v>26</v>
      </c>
      <c r="D16" t="s" s="205">
        <v>9604</v>
      </c>
      <c r="E16" t="s" s="205">
        <v>68</v>
      </c>
      <c r="F16" s="223">
        <v>216</v>
      </c>
      <c r="G16" s="149">
        <v>222</v>
      </c>
      <c r="H16" s="173">
        <f>SUM(G16-F16)</f>
        <v>6</v>
      </c>
      <c r="I16" s="167">
        <f>H16/F16</f>
        <v>0.0277777777777778</v>
      </c>
      <c r="J16" s="167">
        <f>H16/G16</f>
        <v>0.027027027027027</v>
      </c>
      <c r="K16" s="24"/>
      <c r="L16" s="24"/>
      <c r="M16" s="24"/>
      <c r="N16" s="24"/>
      <c r="O16" s="24"/>
      <c r="P16" s="24"/>
      <c r="Q16" s="24"/>
      <c r="R16" s="24"/>
      <c r="S16" s="24"/>
      <c r="T16" s="24"/>
      <c r="U16" s="24"/>
      <c r="V16" s="24"/>
      <c r="W16" s="24"/>
      <c r="X16" s="24"/>
      <c r="Y16" s="24"/>
      <c r="Z16" s="24"/>
    </row>
    <row r="17" ht="19.15" customHeight="1">
      <c r="A17" t="s" s="138">
        <v>9587</v>
      </c>
      <c r="B17" s="149">
        <v>1</v>
      </c>
      <c r="C17" s="149">
        <v>20</v>
      </c>
      <c r="D17" t="s" s="205">
        <v>9605</v>
      </c>
      <c r="E17" t="s" s="205">
        <v>281</v>
      </c>
      <c r="F17" s="223">
        <v>179</v>
      </c>
      <c r="G17" s="149">
        <v>190</v>
      </c>
      <c r="H17" s="173">
        <f>SUM(G17-F17)</f>
        <v>11</v>
      </c>
      <c r="I17" s="167">
        <f>H17/F17</f>
        <v>0.0614525139664804</v>
      </c>
      <c r="J17" s="167">
        <f>H17/G17</f>
        <v>0.0578947368421053</v>
      </c>
      <c r="K17" s="24"/>
      <c r="L17" s="24"/>
      <c r="M17" s="24"/>
      <c r="N17" s="24"/>
      <c r="O17" s="24"/>
      <c r="P17" s="24"/>
      <c r="Q17" s="24"/>
      <c r="R17" s="24"/>
      <c r="S17" s="24"/>
      <c r="T17" s="24"/>
      <c r="U17" s="24"/>
      <c r="V17" s="24"/>
      <c r="W17" s="24"/>
      <c r="X17" s="24"/>
      <c r="Y17" s="24"/>
      <c r="Z17" s="24"/>
    </row>
    <row r="18" ht="19.15" customHeight="1">
      <c r="A18" t="s" s="138">
        <v>9587</v>
      </c>
      <c r="B18" s="149">
        <v>1</v>
      </c>
      <c r="C18" s="149">
        <v>7</v>
      </c>
      <c r="D18" t="s" s="205">
        <v>9606</v>
      </c>
      <c r="E18" t="s" s="205">
        <v>60</v>
      </c>
      <c r="F18" s="223">
        <v>178</v>
      </c>
      <c r="G18" s="149">
        <v>186</v>
      </c>
      <c r="H18" s="173">
        <f>SUM(G18-F18)</f>
        <v>8</v>
      </c>
      <c r="I18" s="167">
        <f>H18/F18</f>
        <v>0.0449438202247191</v>
      </c>
      <c r="J18" s="167">
        <f>H18/G18</f>
        <v>0.043010752688172</v>
      </c>
      <c r="K18" s="24"/>
      <c r="L18" s="24"/>
      <c r="M18" s="24"/>
      <c r="N18" s="24"/>
      <c r="O18" s="24"/>
      <c r="P18" s="24"/>
      <c r="Q18" s="24"/>
      <c r="R18" s="24"/>
      <c r="S18" s="24"/>
      <c r="T18" s="24"/>
      <c r="U18" s="24"/>
      <c r="V18" s="24"/>
      <c r="W18" s="24"/>
      <c r="X18" s="24"/>
      <c r="Y18" s="24"/>
      <c r="Z18" s="24"/>
    </row>
    <row r="19" ht="19.15" customHeight="1">
      <c r="A19" t="s" s="138">
        <v>9587</v>
      </c>
      <c r="B19" s="149">
        <v>1</v>
      </c>
      <c r="C19" s="149">
        <v>22</v>
      </c>
      <c r="D19" t="s" s="205">
        <v>9607</v>
      </c>
      <c r="E19" t="s" s="205">
        <v>106</v>
      </c>
      <c r="F19" s="223">
        <v>171</v>
      </c>
      <c r="G19" s="149">
        <v>178</v>
      </c>
      <c r="H19" s="173">
        <f>SUM(G19-F19)</f>
        <v>7</v>
      </c>
      <c r="I19" s="167">
        <f>H19/F19</f>
        <v>0.0409356725146199</v>
      </c>
      <c r="J19" s="167">
        <f>H19/G19</f>
        <v>0.0393258426966292</v>
      </c>
      <c r="K19" s="24"/>
      <c r="L19" s="24"/>
      <c r="M19" s="24"/>
      <c r="N19" s="24"/>
      <c r="O19" s="24"/>
      <c r="P19" s="24"/>
      <c r="Q19" s="24"/>
      <c r="R19" s="24"/>
      <c r="S19" s="24"/>
      <c r="T19" s="24"/>
      <c r="U19" s="24"/>
      <c r="V19" s="24"/>
      <c r="W19" s="24"/>
      <c r="X19" s="24"/>
      <c r="Y19" s="24"/>
      <c r="Z19" s="24"/>
    </row>
    <row r="20" ht="19.15" customHeight="1">
      <c r="A20" t="s" s="138">
        <v>9587</v>
      </c>
      <c r="B20" s="149">
        <v>1</v>
      </c>
      <c r="C20" s="149">
        <v>14</v>
      </c>
      <c r="D20" t="s" s="205">
        <v>9608</v>
      </c>
      <c r="E20" t="s" s="205">
        <v>101</v>
      </c>
      <c r="F20" s="223">
        <v>164</v>
      </c>
      <c r="G20" s="149">
        <v>173</v>
      </c>
      <c r="H20" s="173">
        <f>SUM(G20-F20)</f>
        <v>9</v>
      </c>
      <c r="I20" s="167">
        <f>H20/F20</f>
        <v>0.0548780487804878</v>
      </c>
      <c r="J20" s="167">
        <f>H20/G20</f>
        <v>0.0520231213872832</v>
      </c>
      <c r="K20" s="24"/>
      <c r="L20" s="24"/>
      <c r="M20" s="24"/>
      <c r="N20" s="24"/>
      <c r="O20" s="24"/>
      <c r="P20" s="24"/>
      <c r="Q20" s="24"/>
      <c r="R20" s="24"/>
      <c r="S20" s="24"/>
      <c r="T20" s="24"/>
      <c r="U20" s="24"/>
      <c r="V20" s="24"/>
      <c r="W20" s="24"/>
      <c r="X20" s="24"/>
      <c r="Y20" s="24"/>
      <c r="Z20" s="24"/>
    </row>
    <row r="21" ht="19.15" customHeight="1">
      <c r="A21" t="s" s="138">
        <v>9587</v>
      </c>
      <c r="B21" s="149">
        <v>1</v>
      </c>
      <c r="C21" s="149">
        <v>18</v>
      </c>
      <c r="D21" t="s" s="205">
        <v>9609</v>
      </c>
      <c r="E21" t="s" s="205">
        <v>76</v>
      </c>
      <c r="F21" s="223">
        <v>141</v>
      </c>
      <c r="G21" s="149">
        <v>148</v>
      </c>
      <c r="H21" s="173">
        <f>SUM(G21-F21)</f>
        <v>7</v>
      </c>
      <c r="I21" s="167">
        <f>H21/F21</f>
        <v>0.049645390070922</v>
      </c>
      <c r="J21" s="167">
        <f>H21/G21</f>
        <v>0.0472972972972973</v>
      </c>
      <c r="K21" s="24"/>
      <c r="L21" s="24"/>
      <c r="M21" s="24"/>
      <c r="N21" s="24"/>
      <c r="O21" s="24"/>
      <c r="P21" s="24"/>
      <c r="Q21" s="24"/>
      <c r="R21" s="24"/>
      <c r="S21" s="24"/>
      <c r="T21" s="24"/>
      <c r="U21" s="24"/>
      <c r="V21" s="24"/>
      <c r="W21" s="24"/>
      <c r="X21" s="24"/>
      <c r="Y21" s="24"/>
      <c r="Z21" s="24"/>
    </row>
    <row r="22" ht="19.15" customHeight="1">
      <c r="A22" t="s" s="138">
        <v>9587</v>
      </c>
      <c r="B22" s="149">
        <v>1</v>
      </c>
      <c r="C22" s="149">
        <v>23</v>
      </c>
      <c r="D22" t="s" s="205">
        <v>9610</v>
      </c>
      <c r="E22" t="s" s="205">
        <v>52</v>
      </c>
      <c r="F22" s="223">
        <v>114</v>
      </c>
      <c r="G22" s="149">
        <v>123</v>
      </c>
      <c r="H22" s="173">
        <f>SUM(G22-F22)</f>
        <v>9</v>
      </c>
      <c r="I22" s="167">
        <f>H22/F22</f>
        <v>0.0789473684210526</v>
      </c>
      <c r="J22" s="167">
        <f>H22/G22</f>
        <v>0.0731707317073171</v>
      </c>
      <c r="K22" s="24"/>
      <c r="L22" s="24"/>
      <c r="M22" s="24"/>
      <c r="N22" s="24"/>
      <c r="O22" s="24"/>
      <c r="P22" s="24"/>
      <c r="Q22" s="24"/>
      <c r="R22" s="24"/>
      <c r="S22" s="24"/>
      <c r="T22" s="24"/>
      <c r="U22" s="24"/>
      <c r="V22" s="24"/>
      <c r="W22" s="24"/>
      <c r="X22" s="24"/>
      <c r="Y22" s="24"/>
      <c r="Z22" s="24"/>
    </row>
    <row r="23" ht="19.15" customHeight="1">
      <c r="A23" t="s" s="138">
        <v>9587</v>
      </c>
      <c r="B23" s="149">
        <v>1</v>
      </c>
      <c r="C23" s="149">
        <v>24</v>
      </c>
      <c r="D23" t="s" s="205">
        <v>9611</v>
      </c>
      <c r="E23" t="s" s="205">
        <v>42</v>
      </c>
      <c r="F23" s="223">
        <v>106</v>
      </c>
      <c r="G23" s="149">
        <v>107</v>
      </c>
      <c r="H23" s="173">
        <f>SUM(G23-F23)</f>
        <v>1</v>
      </c>
      <c r="I23" s="167">
        <f>H23/F23</f>
        <v>0.00943396226415094</v>
      </c>
      <c r="J23" s="167">
        <f>H23/G23</f>
        <v>0.00934579439252336</v>
      </c>
      <c r="K23" s="24"/>
      <c r="L23" s="24"/>
      <c r="M23" s="24"/>
      <c r="N23" s="24"/>
      <c r="O23" s="24"/>
      <c r="P23" s="24"/>
      <c r="Q23" s="24"/>
      <c r="R23" s="24"/>
      <c r="S23" s="24"/>
      <c r="T23" s="24"/>
      <c r="U23" s="24"/>
      <c r="V23" s="24"/>
      <c r="W23" s="24"/>
      <c r="X23" s="24"/>
      <c r="Y23" s="24"/>
      <c r="Z23" s="24"/>
    </row>
    <row r="24" ht="19.15" customHeight="1">
      <c r="A24" t="s" s="138">
        <v>9587</v>
      </c>
      <c r="B24" s="149">
        <v>1</v>
      </c>
      <c r="C24" s="149">
        <v>4</v>
      </c>
      <c r="D24" t="s" s="205">
        <v>9612</v>
      </c>
      <c r="E24" t="s" s="205">
        <v>66</v>
      </c>
      <c r="F24" s="223">
        <v>97</v>
      </c>
      <c r="G24" s="149">
        <v>98</v>
      </c>
      <c r="H24" s="173">
        <f>SUM(G24-F24)</f>
        <v>1</v>
      </c>
      <c r="I24" s="167">
        <f>H24/F24</f>
        <v>0.0103092783505155</v>
      </c>
      <c r="J24" s="167">
        <f>H24/G24</f>
        <v>0.0102040816326531</v>
      </c>
      <c r="K24" s="24"/>
      <c r="L24" s="24"/>
      <c r="M24" s="24"/>
      <c r="N24" s="24"/>
      <c r="O24" s="24"/>
      <c r="P24" s="24"/>
      <c r="Q24" s="24"/>
      <c r="R24" s="24"/>
      <c r="S24" s="24"/>
      <c r="T24" s="24"/>
      <c r="U24" s="24"/>
      <c r="V24" s="24"/>
      <c r="W24" s="24"/>
      <c r="X24" s="24"/>
      <c r="Y24" s="24"/>
      <c r="Z24" s="24"/>
    </row>
    <row r="25" ht="19.15" customHeight="1">
      <c r="A25" t="s" s="138">
        <v>9587</v>
      </c>
      <c r="B25" s="149">
        <v>1</v>
      </c>
      <c r="C25" s="149">
        <v>16</v>
      </c>
      <c r="D25" t="s" s="205">
        <v>9613</v>
      </c>
      <c r="E25" t="s" s="205">
        <v>54</v>
      </c>
      <c r="F25" s="223">
        <v>87</v>
      </c>
      <c r="G25" s="149">
        <v>89</v>
      </c>
      <c r="H25" s="173">
        <f>SUM(G25-F25)</f>
        <v>2</v>
      </c>
      <c r="I25" s="167">
        <f>H25/F25</f>
        <v>0.0229885057471264</v>
      </c>
      <c r="J25" s="167">
        <f>H25/G25</f>
        <v>0.0224719101123596</v>
      </c>
      <c r="K25" s="24"/>
      <c r="L25" s="24"/>
      <c r="M25" s="24"/>
      <c r="N25" s="24"/>
      <c r="O25" s="24"/>
      <c r="P25" s="24"/>
      <c r="Q25" s="24"/>
      <c r="R25" s="24"/>
      <c r="S25" s="24"/>
      <c r="T25" s="24"/>
      <c r="U25" s="24"/>
      <c r="V25" s="24"/>
      <c r="W25" s="24"/>
      <c r="X25" s="24"/>
      <c r="Y25" s="24"/>
      <c r="Z25" s="24"/>
    </row>
    <row r="26" ht="19.15" customHeight="1">
      <c r="A26" t="s" s="138">
        <v>9587</v>
      </c>
      <c r="B26" s="149">
        <v>1</v>
      </c>
      <c r="C26" s="149">
        <v>19</v>
      </c>
      <c r="D26" t="s" s="205">
        <v>9614</v>
      </c>
      <c r="E26" t="s" s="205">
        <v>74</v>
      </c>
      <c r="F26" s="223">
        <v>72</v>
      </c>
      <c r="G26" s="149">
        <v>78</v>
      </c>
      <c r="H26" s="173">
        <f>SUM(G26-F26)</f>
        <v>6</v>
      </c>
      <c r="I26" s="167">
        <f>H26/F26</f>
        <v>0.0833333333333333</v>
      </c>
      <c r="J26" s="167">
        <f>H26/G26</f>
        <v>0.0769230769230769</v>
      </c>
      <c r="K26" s="24"/>
      <c r="L26" s="24"/>
      <c r="M26" s="24"/>
      <c r="N26" s="24"/>
      <c r="O26" s="24"/>
      <c r="P26" s="24"/>
      <c r="Q26" s="24"/>
      <c r="R26" s="24"/>
      <c r="S26" s="24"/>
      <c r="T26" s="24"/>
      <c r="U26" s="24"/>
      <c r="V26" s="24"/>
      <c r="W26" s="24"/>
      <c r="X26" s="24"/>
      <c r="Y26" s="24"/>
      <c r="Z26" s="24"/>
    </row>
    <row r="27" ht="19.15" customHeight="1">
      <c r="A27" t="s" s="138">
        <v>9587</v>
      </c>
      <c r="B27" s="149">
        <v>1</v>
      </c>
      <c r="C27" s="149">
        <v>25</v>
      </c>
      <c r="D27" t="s" s="205">
        <v>9615</v>
      </c>
      <c r="E27" t="s" s="205">
        <v>116</v>
      </c>
      <c r="F27" s="223">
        <v>48</v>
      </c>
      <c r="G27" s="149">
        <v>52</v>
      </c>
      <c r="H27" s="206">
        <f>SUM(G27-F27)</f>
        <v>4</v>
      </c>
      <c r="I27" s="208">
        <f>H27/F27</f>
        <v>0.0833333333333333</v>
      </c>
      <c r="J27" s="208">
        <f>H27/G27</f>
        <v>0.0769230769230769</v>
      </c>
      <c r="K27" s="174"/>
      <c r="L27" s="174"/>
      <c r="M27" s="174"/>
      <c r="N27" s="174"/>
      <c r="O27" s="174"/>
      <c r="P27" s="174"/>
      <c r="Q27" s="174"/>
      <c r="R27" s="174"/>
      <c r="S27" s="174"/>
      <c r="T27" s="174"/>
      <c r="U27" s="174"/>
      <c r="V27" s="174"/>
      <c r="W27" s="174"/>
      <c r="X27" s="174"/>
      <c r="Y27" s="174"/>
      <c r="Z27" s="174"/>
    </row>
    <row r="28" ht="19.15" customHeight="1">
      <c r="A28" s="177"/>
      <c r="B28" s="178"/>
      <c r="C28" s="178"/>
      <c r="D28" s="179"/>
      <c r="E28" s="179"/>
      <c r="F28" s="181">
        <f>SUM(F2:F27)</f>
        <v>107081</v>
      </c>
      <c r="G28" s="180">
        <f>SUM(G2:G27)</f>
        <v>112111</v>
      </c>
      <c r="H28" s="181">
        <f>SUM(H2:H27)</f>
        <v>5030</v>
      </c>
      <c r="I28" s="209">
        <f>H28/F28</f>
        <v>0.0469737861992324</v>
      </c>
      <c r="J28" s="209">
        <f>H28/G28</f>
        <v>0.0448662486285913</v>
      </c>
      <c r="K28" s="183"/>
      <c r="L28" s="183"/>
      <c r="M28" s="183"/>
      <c r="N28" s="183"/>
      <c r="O28" s="183"/>
      <c r="P28" s="183"/>
      <c r="Q28" s="183"/>
      <c r="R28" s="183"/>
      <c r="S28" s="183"/>
      <c r="T28" s="183"/>
      <c r="U28" s="183"/>
      <c r="V28" s="183"/>
      <c r="W28" s="183"/>
      <c r="X28" s="183"/>
      <c r="Y28" s="183"/>
      <c r="Z28" s="184"/>
    </row>
    <row r="29" ht="19.15" customHeight="1">
      <c r="A29" s="230"/>
      <c r="B29" s="231"/>
      <c r="C29" s="231"/>
      <c r="D29" s="232"/>
      <c r="E29" s="232"/>
      <c r="F29" s="233"/>
      <c r="G29" s="231"/>
      <c r="H29" s="234"/>
      <c r="I29" s="188"/>
      <c r="J29" s="188"/>
      <c r="K29" s="189"/>
      <c r="L29" s="189"/>
      <c r="M29" s="189"/>
      <c r="N29" s="189"/>
      <c r="O29" s="189"/>
      <c r="P29" s="189"/>
      <c r="Q29" s="189"/>
      <c r="R29" s="189"/>
      <c r="S29" s="189"/>
      <c r="T29" s="189"/>
      <c r="U29" s="189"/>
      <c r="V29" s="189"/>
      <c r="W29" s="189"/>
      <c r="X29" s="189"/>
      <c r="Y29" s="189"/>
      <c r="Z29" s="189"/>
    </row>
    <row r="30" ht="19.15" customHeight="1">
      <c r="A30" t="s" s="138">
        <v>9587</v>
      </c>
      <c r="B30" s="149">
        <v>2</v>
      </c>
      <c r="C30" s="149">
        <v>1</v>
      </c>
      <c r="D30" t="s" s="205">
        <v>9616</v>
      </c>
      <c r="E30" t="s" s="205">
        <v>20</v>
      </c>
      <c r="F30" s="223">
        <v>38336</v>
      </c>
      <c r="G30" s="149">
        <v>40419</v>
      </c>
      <c r="H30" s="173">
        <f>SUM(G30-F30)</f>
        <v>2083</v>
      </c>
      <c r="I30" s="167">
        <f>H30/F30</f>
        <v>0.0543353505843072</v>
      </c>
      <c r="J30" s="167">
        <f>H30/G30</f>
        <v>0.0515351691036394</v>
      </c>
      <c r="K30" s="24"/>
      <c r="L30" s="24"/>
      <c r="M30" s="24"/>
      <c r="N30" s="24"/>
      <c r="O30" s="24"/>
      <c r="P30" s="24"/>
      <c r="Q30" s="24"/>
      <c r="R30" s="24"/>
      <c r="S30" s="24"/>
      <c r="T30" s="24"/>
      <c r="U30" s="24"/>
      <c r="V30" s="24"/>
      <c r="W30" s="24"/>
      <c r="X30" s="24"/>
      <c r="Y30" s="24"/>
      <c r="Z30" s="24"/>
    </row>
    <row r="31" ht="19.15" customHeight="1">
      <c r="A31" t="s" s="138">
        <v>9587</v>
      </c>
      <c r="B31" s="149">
        <v>2</v>
      </c>
      <c r="C31" s="149">
        <v>13</v>
      </c>
      <c r="D31" t="s" s="205">
        <v>9617</v>
      </c>
      <c r="E31" t="s" s="205">
        <v>84</v>
      </c>
      <c r="F31" s="223">
        <v>25151</v>
      </c>
      <c r="G31" s="149">
        <v>26032</v>
      </c>
      <c r="H31" s="173">
        <f>SUM(G31-F31)</f>
        <v>881</v>
      </c>
      <c r="I31" s="167">
        <f>H31/F31</f>
        <v>0.0350284282931096</v>
      </c>
      <c r="J31" s="167">
        <f>H31/G31</f>
        <v>0.0338429625076829</v>
      </c>
      <c r="K31" s="24"/>
      <c r="L31" s="24"/>
      <c r="M31" s="24"/>
      <c r="N31" s="24"/>
      <c r="O31" s="24"/>
      <c r="P31" s="24"/>
      <c r="Q31" s="24"/>
      <c r="R31" s="24"/>
      <c r="S31" s="24"/>
      <c r="T31" s="24"/>
      <c r="U31" s="24"/>
      <c r="V31" s="24"/>
      <c r="W31" s="24"/>
      <c r="X31" s="24"/>
      <c r="Y31" s="24"/>
      <c r="Z31" s="24"/>
    </row>
    <row r="32" ht="19.15" customHeight="1">
      <c r="A32" t="s" s="138">
        <v>9587</v>
      </c>
      <c r="B32" s="149">
        <v>2</v>
      </c>
      <c r="C32" s="149">
        <v>4</v>
      </c>
      <c r="D32" t="s" s="205">
        <v>9618</v>
      </c>
      <c r="E32" t="s" s="205">
        <v>17</v>
      </c>
      <c r="F32" s="223">
        <v>15300</v>
      </c>
      <c r="G32" s="149">
        <v>15948</v>
      </c>
      <c r="H32" s="173">
        <f>SUM(G32-F32)</f>
        <v>648</v>
      </c>
      <c r="I32" s="167">
        <f>H32/F32</f>
        <v>0.0423529411764706</v>
      </c>
      <c r="J32" s="167">
        <f>H32/G32</f>
        <v>0.0406320541760722</v>
      </c>
      <c r="K32" s="24"/>
      <c r="L32" s="24"/>
      <c r="M32" s="24"/>
      <c r="N32" s="24"/>
      <c r="O32" s="24"/>
      <c r="P32" s="24"/>
      <c r="Q32" s="24"/>
      <c r="R32" s="24"/>
      <c r="S32" s="24"/>
      <c r="T32" s="24"/>
      <c r="U32" s="24"/>
      <c r="V32" s="24"/>
      <c r="W32" s="24"/>
      <c r="X32" s="24"/>
      <c r="Y32" s="24"/>
      <c r="Z32" s="24"/>
    </row>
    <row r="33" ht="19.15" customHeight="1">
      <c r="A33" t="s" s="138">
        <v>9587</v>
      </c>
      <c r="B33" s="149">
        <v>2</v>
      </c>
      <c r="C33" s="149">
        <v>18</v>
      </c>
      <c r="D33" t="s" s="205">
        <v>9619</v>
      </c>
      <c r="E33" t="s" s="205">
        <v>22</v>
      </c>
      <c r="F33" s="223">
        <v>9600</v>
      </c>
      <c r="G33" s="149">
        <v>10209</v>
      </c>
      <c r="H33" s="173">
        <f>SUM(G33-F33)</f>
        <v>609</v>
      </c>
      <c r="I33" s="167">
        <f>H33/F33</f>
        <v>0.06343749999999999</v>
      </c>
      <c r="J33" s="167">
        <f>H33/G33</f>
        <v>0.059653247134881</v>
      </c>
      <c r="K33" s="24"/>
      <c r="L33" s="24"/>
      <c r="M33" s="24"/>
      <c r="N33" s="24"/>
      <c r="O33" s="24"/>
      <c r="P33" s="24"/>
      <c r="Q33" s="24"/>
      <c r="R33" s="24"/>
      <c r="S33" s="24"/>
      <c r="T33" s="24"/>
      <c r="U33" s="24"/>
      <c r="V33" s="24"/>
      <c r="W33" s="24"/>
      <c r="X33" s="24"/>
      <c r="Y33" s="24"/>
      <c r="Z33" s="24"/>
    </row>
    <row r="34" ht="19.15" customHeight="1">
      <c r="A34" t="s" s="138">
        <v>9587</v>
      </c>
      <c r="B34" s="149">
        <v>2</v>
      </c>
      <c r="C34" s="149">
        <v>9</v>
      </c>
      <c r="D34" t="s" s="205">
        <v>9620</v>
      </c>
      <c r="E34" t="s" s="205">
        <v>28</v>
      </c>
      <c r="F34" s="223">
        <v>1436</v>
      </c>
      <c r="G34" s="149">
        <v>1488</v>
      </c>
      <c r="H34" s="173">
        <f>SUM(G34-F34)</f>
        <v>52</v>
      </c>
      <c r="I34" s="167">
        <f>H34/F34</f>
        <v>0.0362116991643454</v>
      </c>
      <c r="J34" s="167">
        <f>H34/G34</f>
        <v>0.0349462365591398</v>
      </c>
      <c r="K34" s="24"/>
      <c r="L34" s="24"/>
      <c r="M34" s="24"/>
      <c r="N34" s="24"/>
      <c r="O34" s="24"/>
      <c r="P34" s="24"/>
      <c r="Q34" s="24"/>
      <c r="R34" s="24"/>
      <c r="S34" s="24"/>
      <c r="T34" s="24"/>
      <c r="U34" s="24"/>
      <c r="V34" s="24"/>
      <c r="W34" s="24"/>
      <c r="X34" s="24"/>
      <c r="Y34" s="24"/>
      <c r="Z34" s="24"/>
    </row>
    <row r="35" ht="19.15" customHeight="1">
      <c r="A35" t="s" s="138">
        <v>9587</v>
      </c>
      <c r="B35" s="149">
        <v>2</v>
      </c>
      <c r="C35" s="149">
        <v>15</v>
      </c>
      <c r="D35" t="s" s="205">
        <v>9621</v>
      </c>
      <c r="E35" t="s" s="205">
        <v>26</v>
      </c>
      <c r="F35" s="223">
        <v>1260</v>
      </c>
      <c r="G35" s="149">
        <v>1290</v>
      </c>
      <c r="H35" s="173">
        <f>SUM(G35-F35)</f>
        <v>30</v>
      </c>
      <c r="I35" s="167">
        <f>H35/F35</f>
        <v>0.0238095238095238</v>
      </c>
      <c r="J35" s="167">
        <f>H35/G35</f>
        <v>0.0232558139534884</v>
      </c>
      <c r="K35" s="24"/>
      <c r="L35" s="24"/>
      <c r="M35" s="24"/>
      <c r="N35" s="24"/>
      <c r="O35" s="24"/>
      <c r="P35" s="24"/>
      <c r="Q35" s="24"/>
      <c r="R35" s="24"/>
      <c r="S35" s="24"/>
      <c r="T35" s="24"/>
      <c r="U35" s="24"/>
      <c r="V35" s="24"/>
      <c r="W35" s="24"/>
      <c r="X35" s="24"/>
      <c r="Y35" s="24"/>
      <c r="Z35" s="24"/>
    </row>
    <row r="36" ht="19.15" customHeight="1">
      <c r="A36" t="s" s="138">
        <v>9587</v>
      </c>
      <c r="B36" s="149">
        <v>2</v>
      </c>
      <c r="C36" s="149">
        <v>8</v>
      </c>
      <c r="D36" t="s" s="205">
        <v>9622</v>
      </c>
      <c r="E36" t="s" s="205">
        <v>38</v>
      </c>
      <c r="F36" s="223">
        <v>1135</v>
      </c>
      <c r="G36" s="149">
        <v>1149</v>
      </c>
      <c r="H36" s="173">
        <f>SUM(G36-F36)</f>
        <v>14</v>
      </c>
      <c r="I36" s="167">
        <f>H36/F36</f>
        <v>0.0123348017621145</v>
      </c>
      <c r="J36" s="167">
        <f>H36/G36</f>
        <v>0.0121845082680592</v>
      </c>
      <c r="K36" s="24"/>
      <c r="L36" s="24"/>
      <c r="M36" s="24"/>
      <c r="N36" s="24"/>
      <c r="O36" s="24"/>
      <c r="P36" s="24"/>
      <c r="Q36" s="24"/>
      <c r="R36" s="24"/>
      <c r="S36" s="24"/>
      <c r="T36" s="24"/>
      <c r="U36" s="24"/>
      <c r="V36" s="24"/>
      <c r="W36" s="24"/>
      <c r="X36" s="24"/>
      <c r="Y36" s="24"/>
      <c r="Z36" s="24"/>
    </row>
    <row r="37" ht="19.15" customHeight="1">
      <c r="A37" t="s" s="138">
        <v>9587</v>
      </c>
      <c r="B37" s="149">
        <v>2</v>
      </c>
      <c r="C37" s="149">
        <v>21</v>
      </c>
      <c r="D37" t="s" s="205">
        <v>9623</v>
      </c>
      <c r="E37" t="s" s="205">
        <v>106</v>
      </c>
      <c r="F37" s="223">
        <v>897</v>
      </c>
      <c r="G37" s="149">
        <v>937</v>
      </c>
      <c r="H37" s="173">
        <f>SUM(G37-F37)</f>
        <v>40</v>
      </c>
      <c r="I37" s="167">
        <f>H37/F37</f>
        <v>0.0445930880713489</v>
      </c>
      <c r="J37" s="167">
        <f>H37/G37</f>
        <v>0.0426894343649947</v>
      </c>
      <c r="K37" s="24"/>
      <c r="L37" s="24"/>
      <c r="M37" s="24"/>
      <c r="N37" s="24"/>
      <c r="O37" s="24"/>
      <c r="P37" s="24"/>
      <c r="Q37" s="24"/>
      <c r="R37" s="24"/>
      <c r="S37" s="24"/>
      <c r="T37" s="24"/>
      <c r="U37" s="24"/>
      <c r="V37" s="24"/>
      <c r="W37" s="24"/>
      <c r="X37" s="24"/>
      <c r="Y37" s="24"/>
      <c r="Z37" s="24"/>
    </row>
    <row r="38" ht="19.15" customHeight="1">
      <c r="A38" t="s" s="138">
        <v>9587</v>
      </c>
      <c r="B38" s="149">
        <v>2</v>
      </c>
      <c r="C38" s="149">
        <v>3</v>
      </c>
      <c r="D38" t="s" s="205">
        <v>9624</v>
      </c>
      <c r="E38" t="s" s="205">
        <v>60</v>
      </c>
      <c r="F38" s="223">
        <v>802</v>
      </c>
      <c r="G38" s="149">
        <v>832</v>
      </c>
      <c r="H38" s="173">
        <f>SUM(G38-F38)</f>
        <v>30</v>
      </c>
      <c r="I38" s="167">
        <f>H38/F38</f>
        <v>0.0374064837905237</v>
      </c>
      <c r="J38" s="167">
        <f>H38/G38</f>
        <v>0.0360576923076923</v>
      </c>
      <c r="K38" s="24"/>
      <c r="L38" s="24"/>
      <c r="M38" s="24"/>
      <c r="N38" s="24"/>
      <c r="O38" s="24"/>
      <c r="P38" s="24"/>
      <c r="Q38" s="24"/>
      <c r="R38" s="24"/>
      <c r="S38" s="24"/>
      <c r="T38" s="24"/>
      <c r="U38" s="24"/>
      <c r="V38" s="24"/>
      <c r="W38" s="24"/>
      <c r="X38" s="24"/>
      <c r="Y38" s="24"/>
      <c r="Z38" s="24"/>
    </row>
    <row r="39" ht="19.15" customHeight="1">
      <c r="A39" t="s" s="138">
        <v>9587</v>
      </c>
      <c r="B39" s="149">
        <v>2</v>
      </c>
      <c r="C39" s="149">
        <v>12</v>
      </c>
      <c r="D39" t="s" s="205">
        <v>9625</v>
      </c>
      <c r="E39" t="s" s="205">
        <v>30</v>
      </c>
      <c r="F39" s="223">
        <v>821</v>
      </c>
      <c r="G39" s="149">
        <v>831</v>
      </c>
      <c r="H39" s="173">
        <f>SUM(G39-F39)</f>
        <v>10</v>
      </c>
      <c r="I39" s="167">
        <f>H39/F39</f>
        <v>0.0121802679658952</v>
      </c>
      <c r="J39" s="167">
        <f>H39/G39</f>
        <v>0.0120336943441637</v>
      </c>
      <c r="K39" s="24"/>
      <c r="L39" s="24"/>
      <c r="M39" s="24"/>
      <c r="N39" s="24"/>
      <c r="O39" s="24"/>
      <c r="P39" s="24"/>
      <c r="Q39" s="24"/>
      <c r="R39" s="24"/>
      <c r="S39" s="24"/>
      <c r="T39" s="24"/>
      <c r="U39" s="24"/>
      <c r="V39" s="24"/>
      <c r="W39" s="24"/>
      <c r="X39" s="24"/>
      <c r="Y39" s="24"/>
      <c r="Z39" s="24"/>
    </row>
    <row r="40" ht="19.15" customHeight="1">
      <c r="A40" t="s" s="138">
        <v>9587</v>
      </c>
      <c r="B40" s="149">
        <v>2</v>
      </c>
      <c r="C40" s="149">
        <v>19</v>
      </c>
      <c r="D40" t="s" s="205">
        <v>9626</v>
      </c>
      <c r="E40" t="s" s="205">
        <v>34</v>
      </c>
      <c r="F40" s="223">
        <v>541</v>
      </c>
      <c r="G40" s="149">
        <v>566</v>
      </c>
      <c r="H40" s="173">
        <f>SUM(G40-F40)</f>
        <v>25</v>
      </c>
      <c r="I40" s="167">
        <f>H40/F40</f>
        <v>0.0462107208872458</v>
      </c>
      <c r="J40" s="167">
        <f>H40/G40</f>
        <v>0.0441696113074205</v>
      </c>
      <c r="K40" s="24"/>
      <c r="L40" s="24"/>
      <c r="M40" s="24"/>
      <c r="N40" s="24"/>
      <c r="O40" s="24"/>
      <c r="P40" s="24"/>
      <c r="Q40" s="24"/>
      <c r="R40" s="24"/>
      <c r="S40" s="24"/>
      <c r="T40" s="24"/>
      <c r="U40" s="24"/>
      <c r="V40" s="24"/>
      <c r="W40" s="24"/>
      <c r="X40" s="24"/>
      <c r="Y40" s="24"/>
      <c r="Z40" s="24"/>
    </row>
    <row r="41" ht="19.15" customHeight="1">
      <c r="A41" t="s" s="138">
        <v>9587</v>
      </c>
      <c r="B41" s="149">
        <v>2</v>
      </c>
      <c r="C41" s="149">
        <v>16</v>
      </c>
      <c r="D41" t="s" s="205">
        <v>9627</v>
      </c>
      <c r="E41" t="s" s="205">
        <v>40</v>
      </c>
      <c r="F41" s="223">
        <v>420</v>
      </c>
      <c r="G41" s="149">
        <v>423</v>
      </c>
      <c r="H41" s="173">
        <f>SUM(G41-F41)</f>
        <v>3</v>
      </c>
      <c r="I41" s="167">
        <f>H41/F41</f>
        <v>0.00714285714285714</v>
      </c>
      <c r="J41" s="167">
        <f>H41/G41</f>
        <v>0.00709219858156028</v>
      </c>
      <c r="K41" s="24"/>
      <c r="L41" s="24"/>
      <c r="M41" s="24"/>
      <c r="N41" s="24"/>
      <c r="O41" s="24"/>
      <c r="P41" s="24"/>
      <c r="Q41" s="24"/>
      <c r="R41" s="24"/>
      <c r="S41" s="24"/>
      <c r="T41" s="24"/>
      <c r="U41" s="24"/>
      <c r="V41" s="24"/>
      <c r="W41" s="24"/>
      <c r="X41" s="24"/>
      <c r="Y41" s="24"/>
      <c r="Z41" s="24"/>
    </row>
    <row r="42" ht="19.15" customHeight="1">
      <c r="A42" t="s" s="138">
        <v>9587</v>
      </c>
      <c r="B42" s="149">
        <v>2</v>
      </c>
      <c r="C42" s="149">
        <v>7</v>
      </c>
      <c r="D42" t="s" s="205">
        <v>9588</v>
      </c>
      <c r="E42" t="s" s="205">
        <v>36</v>
      </c>
      <c r="F42" s="223">
        <v>273</v>
      </c>
      <c r="G42" s="149">
        <v>413</v>
      </c>
      <c r="H42" s="173">
        <f>SUM(G42-F42)</f>
        <v>140</v>
      </c>
      <c r="I42" s="167">
        <f>H42/F42</f>
        <v>0.512820512820513</v>
      </c>
      <c r="J42" s="167">
        <f>H42/G42</f>
        <v>0.338983050847458</v>
      </c>
      <c r="K42" s="24"/>
      <c r="L42" s="24"/>
      <c r="M42" s="24"/>
      <c r="N42" s="24"/>
      <c r="O42" s="24"/>
      <c r="P42" s="24"/>
      <c r="Q42" s="24"/>
      <c r="R42" s="24"/>
      <c r="S42" s="24"/>
      <c r="T42" s="24"/>
      <c r="U42" s="24"/>
      <c r="V42" s="24"/>
      <c r="W42" s="24"/>
      <c r="X42" s="24"/>
      <c r="Y42" s="24"/>
      <c r="Z42" s="24"/>
    </row>
    <row r="43" ht="19.15" customHeight="1">
      <c r="A43" t="s" s="138">
        <v>9587</v>
      </c>
      <c r="B43" s="149">
        <v>2</v>
      </c>
      <c r="C43" s="149">
        <v>2</v>
      </c>
      <c r="D43" t="s" s="205">
        <v>9628</v>
      </c>
      <c r="E43" t="s" s="205">
        <v>62</v>
      </c>
      <c r="F43" s="223">
        <v>391</v>
      </c>
      <c r="G43" s="149">
        <v>403</v>
      </c>
      <c r="H43" s="173">
        <f>SUM(G43-F43)</f>
        <v>12</v>
      </c>
      <c r="I43" s="167">
        <f>H43/F43</f>
        <v>0.030690537084399</v>
      </c>
      <c r="J43" s="167">
        <f>H43/G43</f>
        <v>0.0297766749379653</v>
      </c>
      <c r="K43" s="24"/>
      <c r="L43" s="24"/>
      <c r="M43" s="24"/>
      <c r="N43" s="24"/>
      <c r="O43" s="24"/>
      <c r="P43" s="24"/>
      <c r="Q43" s="24"/>
      <c r="R43" s="24"/>
      <c r="S43" s="24"/>
      <c r="T43" s="24"/>
      <c r="U43" s="24"/>
      <c r="V43" s="24"/>
      <c r="W43" s="24"/>
      <c r="X43" s="24"/>
      <c r="Y43" s="24"/>
      <c r="Z43" s="24"/>
    </row>
    <row r="44" ht="19.15" customHeight="1">
      <c r="A44" t="s" s="138">
        <v>9587</v>
      </c>
      <c r="B44" s="149">
        <v>2</v>
      </c>
      <c r="C44" s="149">
        <v>24</v>
      </c>
      <c r="D44" t="s" s="205">
        <v>9629</v>
      </c>
      <c r="E44" t="s" s="205">
        <v>42</v>
      </c>
      <c r="F44" s="223">
        <v>377</v>
      </c>
      <c r="G44" s="149">
        <v>392</v>
      </c>
      <c r="H44" s="173">
        <f>SUM(G44-F44)</f>
        <v>15</v>
      </c>
      <c r="I44" s="167">
        <f>H44/F44</f>
        <v>0.0397877984084881</v>
      </c>
      <c r="J44" s="167">
        <f>H44/G44</f>
        <v>0.038265306122449</v>
      </c>
      <c r="K44" s="24"/>
      <c r="L44" s="24"/>
      <c r="M44" s="24"/>
      <c r="N44" s="24"/>
      <c r="O44" s="24"/>
      <c r="P44" s="24"/>
      <c r="Q44" s="24"/>
      <c r="R44" s="24"/>
      <c r="S44" s="24"/>
      <c r="T44" s="24"/>
      <c r="U44" s="24"/>
      <c r="V44" s="24"/>
      <c r="W44" s="24"/>
      <c r="X44" s="24"/>
      <c r="Y44" s="24"/>
      <c r="Z44" s="24"/>
    </row>
    <row r="45" ht="19.15" customHeight="1">
      <c r="A45" t="s" s="138">
        <v>9587</v>
      </c>
      <c r="B45" s="149">
        <v>2</v>
      </c>
      <c r="C45" s="149">
        <v>23</v>
      </c>
      <c r="D45" t="s" s="205">
        <v>9630</v>
      </c>
      <c r="E45" t="s" s="205">
        <v>52</v>
      </c>
      <c r="F45" s="223">
        <v>316</v>
      </c>
      <c r="G45" s="149">
        <v>318</v>
      </c>
      <c r="H45" s="173">
        <f>SUM(G45-F45)</f>
        <v>2</v>
      </c>
      <c r="I45" s="167">
        <f>H45/F45</f>
        <v>0.00632911392405063</v>
      </c>
      <c r="J45" s="167">
        <f>H45/G45</f>
        <v>0.00628930817610063</v>
      </c>
      <c r="K45" s="24"/>
      <c r="L45" s="24"/>
      <c r="M45" s="24"/>
      <c r="N45" s="24"/>
      <c r="O45" s="24"/>
      <c r="P45" s="24"/>
      <c r="Q45" s="24"/>
      <c r="R45" s="24"/>
      <c r="S45" s="24"/>
      <c r="T45" s="24"/>
      <c r="U45" s="24"/>
      <c r="V45" s="24"/>
      <c r="W45" s="24"/>
      <c r="X45" s="24"/>
      <c r="Y45" s="24"/>
      <c r="Z45" s="24"/>
    </row>
    <row r="46" ht="19.15" customHeight="1">
      <c r="A46" t="s" s="138">
        <v>9587</v>
      </c>
      <c r="B46" s="149">
        <v>2</v>
      </c>
      <c r="C46" s="149">
        <v>10</v>
      </c>
      <c r="D46" t="s" s="205">
        <v>9631</v>
      </c>
      <c r="E46" t="s" s="205">
        <v>66</v>
      </c>
      <c r="F46" s="223">
        <v>182</v>
      </c>
      <c r="G46" s="149">
        <v>193</v>
      </c>
      <c r="H46" s="173">
        <f>SUM(G46-F46)</f>
        <v>11</v>
      </c>
      <c r="I46" s="167">
        <f>H46/F46</f>
        <v>0.0604395604395604</v>
      </c>
      <c r="J46" s="167">
        <f>H46/G46</f>
        <v>0.0569948186528497</v>
      </c>
      <c r="K46" s="24"/>
      <c r="L46" s="24"/>
      <c r="M46" s="24"/>
      <c r="N46" s="24"/>
      <c r="O46" s="24"/>
      <c r="P46" s="24"/>
      <c r="Q46" s="24"/>
      <c r="R46" s="24"/>
      <c r="S46" s="24"/>
      <c r="T46" s="24"/>
      <c r="U46" s="24"/>
      <c r="V46" s="24"/>
      <c r="W46" s="24"/>
      <c r="X46" s="24"/>
      <c r="Y46" s="24"/>
      <c r="Z46" s="24"/>
    </row>
    <row r="47" ht="19.15" customHeight="1">
      <c r="A47" t="s" s="138">
        <v>9587</v>
      </c>
      <c r="B47" s="149">
        <v>2</v>
      </c>
      <c r="C47" s="149">
        <v>14</v>
      </c>
      <c r="D47" t="s" s="205">
        <v>9632</v>
      </c>
      <c r="E47" t="s" s="205">
        <v>74</v>
      </c>
      <c r="F47" s="223">
        <v>187</v>
      </c>
      <c r="G47" s="149">
        <v>193</v>
      </c>
      <c r="H47" s="173">
        <f>SUM(G47-F47)</f>
        <v>6</v>
      </c>
      <c r="I47" s="167">
        <f>H47/F47</f>
        <v>0.0320855614973262</v>
      </c>
      <c r="J47" s="167">
        <f>H47/G47</f>
        <v>0.0310880829015544</v>
      </c>
      <c r="K47" s="24"/>
      <c r="L47" s="24"/>
      <c r="M47" s="24"/>
      <c r="N47" s="24"/>
      <c r="O47" s="24"/>
      <c r="P47" s="24"/>
      <c r="Q47" s="24"/>
      <c r="R47" s="24"/>
      <c r="S47" s="24"/>
      <c r="T47" s="24"/>
      <c r="U47" s="24"/>
      <c r="V47" s="24"/>
      <c r="W47" s="24"/>
      <c r="X47" s="24"/>
      <c r="Y47" s="24"/>
      <c r="Z47" s="24"/>
    </row>
    <row r="48" ht="19.15" customHeight="1">
      <c r="A48" t="s" s="138">
        <v>9587</v>
      </c>
      <c r="B48" s="149">
        <v>2</v>
      </c>
      <c r="C48" s="149">
        <v>20</v>
      </c>
      <c r="D48" t="s" s="205">
        <v>9633</v>
      </c>
      <c r="E48" t="s" s="205">
        <v>281</v>
      </c>
      <c r="F48" s="223">
        <v>160</v>
      </c>
      <c r="G48" s="149">
        <v>162</v>
      </c>
      <c r="H48" s="173">
        <f>SUM(G48-F48)</f>
        <v>2</v>
      </c>
      <c r="I48" s="167">
        <f>H48/F48</f>
        <v>0.0125</v>
      </c>
      <c r="J48" s="167">
        <f>H48/G48</f>
        <v>0.0123456790123457</v>
      </c>
      <c r="K48" s="24"/>
      <c r="L48" s="24"/>
      <c r="M48" s="24"/>
      <c r="N48" s="24"/>
      <c r="O48" s="24"/>
      <c r="P48" s="24"/>
      <c r="Q48" s="24"/>
      <c r="R48" s="24"/>
      <c r="S48" s="24"/>
      <c r="T48" s="24"/>
      <c r="U48" s="24"/>
      <c r="V48" s="24"/>
      <c r="W48" s="24"/>
      <c r="X48" s="24"/>
      <c r="Y48" s="24"/>
      <c r="Z48" s="24"/>
    </row>
    <row r="49" ht="19.15" customHeight="1">
      <c r="A49" t="s" s="138">
        <v>9587</v>
      </c>
      <c r="B49" s="149">
        <v>2</v>
      </c>
      <c r="C49" s="149">
        <v>26</v>
      </c>
      <c r="D49" t="s" s="205">
        <v>9634</v>
      </c>
      <c r="E49" t="s" s="205">
        <v>248</v>
      </c>
      <c r="F49" s="223">
        <v>159</v>
      </c>
      <c r="G49" s="149">
        <v>162</v>
      </c>
      <c r="H49" s="173">
        <f>SUM(G49-F49)</f>
        <v>3</v>
      </c>
      <c r="I49" s="167">
        <f>H49/F49</f>
        <v>0.0188679245283019</v>
      </c>
      <c r="J49" s="167">
        <f>H49/G49</f>
        <v>0.0185185185185185</v>
      </c>
      <c r="K49" s="24"/>
      <c r="L49" s="24"/>
      <c r="M49" s="24"/>
      <c r="N49" s="24"/>
      <c r="O49" s="24"/>
      <c r="P49" s="24"/>
      <c r="Q49" s="24"/>
      <c r="R49" s="24"/>
      <c r="S49" s="24"/>
      <c r="T49" s="24"/>
      <c r="U49" s="24"/>
      <c r="V49" s="24"/>
      <c r="W49" s="24"/>
      <c r="X49" s="24"/>
      <c r="Y49" s="24"/>
      <c r="Z49" s="24"/>
    </row>
    <row r="50" ht="19.15" customHeight="1">
      <c r="A50" t="s" s="138">
        <v>9587</v>
      </c>
      <c r="B50" s="149">
        <v>2</v>
      </c>
      <c r="C50" s="149">
        <v>6</v>
      </c>
      <c r="D50" t="s" s="205">
        <v>9635</v>
      </c>
      <c r="E50" t="s" s="205">
        <v>101</v>
      </c>
      <c r="F50" s="223">
        <v>153</v>
      </c>
      <c r="G50" s="149">
        <v>155</v>
      </c>
      <c r="H50" s="173">
        <f>SUM(G50-F50)</f>
        <v>2</v>
      </c>
      <c r="I50" s="167">
        <f>H50/F50</f>
        <v>0.0130718954248366</v>
      </c>
      <c r="J50" s="167">
        <f>H50/G50</f>
        <v>0.0129032258064516</v>
      </c>
      <c r="K50" s="24"/>
      <c r="L50" s="24"/>
      <c r="M50" s="24"/>
      <c r="N50" s="24"/>
      <c r="O50" s="24"/>
      <c r="P50" s="24"/>
      <c r="Q50" s="24"/>
      <c r="R50" s="24"/>
      <c r="S50" s="24"/>
      <c r="T50" s="24"/>
      <c r="U50" s="24"/>
      <c r="V50" s="24"/>
      <c r="W50" s="24"/>
      <c r="X50" s="24"/>
      <c r="Y50" s="24"/>
      <c r="Z50" s="24"/>
    </row>
    <row r="51" ht="19.15" customHeight="1">
      <c r="A51" t="s" s="138">
        <v>9587</v>
      </c>
      <c r="B51" s="149">
        <v>2</v>
      </c>
      <c r="C51" s="149">
        <v>5</v>
      </c>
      <c r="D51" t="s" s="205">
        <v>9636</v>
      </c>
      <c r="E51" t="s" s="205">
        <v>48</v>
      </c>
      <c r="F51" s="223">
        <v>131</v>
      </c>
      <c r="G51" s="149">
        <v>138</v>
      </c>
      <c r="H51" s="173">
        <f>SUM(G51-F51)</f>
        <v>7</v>
      </c>
      <c r="I51" s="167">
        <f>H51/F51</f>
        <v>0.0534351145038168</v>
      </c>
      <c r="J51" s="167">
        <f>H51/G51</f>
        <v>0.0507246376811594</v>
      </c>
      <c r="K51" s="24"/>
      <c r="L51" s="24"/>
      <c r="M51" s="24"/>
      <c r="N51" s="24"/>
      <c r="O51" s="24"/>
      <c r="P51" s="24"/>
      <c r="Q51" s="24"/>
      <c r="R51" s="24"/>
      <c r="S51" s="24"/>
      <c r="T51" s="24"/>
      <c r="U51" s="24"/>
      <c r="V51" s="24"/>
      <c r="W51" s="24"/>
      <c r="X51" s="24"/>
      <c r="Y51" s="24"/>
      <c r="Z51" s="24"/>
    </row>
    <row r="52" ht="19.15" customHeight="1">
      <c r="A52" t="s" s="138">
        <v>9587</v>
      </c>
      <c r="B52" s="149">
        <v>2</v>
      </c>
      <c r="C52" s="149">
        <v>28</v>
      </c>
      <c r="D52" t="s" s="205">
        <v>9637</v>
      </c>
      <c r="E52" t="s" s="205">
        <v>103</v>
      </c>
      <c r="F52" s="223">
        <v>110</v>
      </c>
      <c r="G52" s="149">
        <v>114</v>
      </c>
      <c r="H52" s="173">
        <f>SUM(G52-F52)</f>
        <v>4</v>
      </c>
      <c r="I52" s="167">
        <f>H52/F52</f>
        <v>0.0363636363636364</v>
      </c>
      <c r="J52" s="167">
        <f>H52/G52</f>
        <v>0.0350877192982456</v>
      </c>
      <c r="K52" s="24"/>
      <c r="L52" s="24"/>
      <c r="M52" s="24"/>
      <c r="N52" s="24"/>
      <c r="O52" s="24"/>
      <c r="P52" s="24"/>
      <c r="Q52" s="24"/>
      <c r="R52" s="24"/>
      <c r="S52" s="24"/>
      <c r="T52" s="24"/>
      <c r="U52" s="24"/>
      <c r="V52" s="24"/>
      <c r="W52" s="24"/>
      <c r="X52" s="24"/>
      <c r="Y52" s="24"/>
      <c r="Z52" s="24"/>
    </row>
    <row r="53" ht="19.15" customHeight="1">
      <c r="A53" t="s" s="138">
        <v>9587</v>
      </c>
      <c r="B53" s="149">
        <v>2</v>
      </c>
      <c r="C53" s="149">
        <v>17</v>
      </c>
      <c r="D53" t="s" s="205">
        <v>9638</v>
      </c>
      <c r="E53" t="s" s="205">
        <v>76</v>
      </c>
      <c r="F53" s="223">
        <v>101</v>
      </c>
      <c r="G53" s="149">
        <v>111</v>
      </c>
      <c r="H53" s="173">
        <f>SUM(G53-F53)</f>
        <v>10</v>
      </c>
      <c r="I53" s="167">
        <f>H53/F53</f>
        <v>0.099009900990099</v>
      </c>
      <c r="J53" s="167">
        <f>H53/G53</f>
        <v>0.0900900900900901</v>
      </c>
      <c r="K53" s="24"/>
      <c r="L53" s="24"/>
      <c r="M53" s="24"/>
      <c r="N53" s="24"/>
      <c r="O53" s="24"/>
      <c r="P53" s="24"/>
      <c r="Q53" s="24"/>
      <c r="R53" s="24"/>
      <c r="S53" s="24"/>
      <c r="T53" s="24"/>
      <c r="U53" s="24"/>
      <c r="V53" s="24"/>
      <c r="W53" s="24"/>
      <c r="X53" s="24"/>
      <c r="Y53" s="24"/>
      <c r="Z53" s="24"/>
    </row>
    <row r="54" ht="19.15" customHeight="1">
      <c r="A54" t="s" s="138">
        <v>9587</v>
      </c>
      <c r="B54" s="149">
        <v>2</v>
      </c>
      <c r="C54" s="149">
        <v>11</v>
      </c>
      <c r="D54" t="s" s="205">
        <v>9639</v>
      </c>
      <c r="E54" t="s" s="205">
        <v>44</v>
      </c>
      <c r="F54" s="223">
        <v>85</v>
      </c>
      <c r="G54" s="149">
        <v>96</v>
      </c>
      <c r="H54" s="173">
        <f>SUM(G54-F54)</f>
        <v>11</v>
      </c>
      <c r="I54" s="167">
        <f>H54/F54</f>
        <v>0.129411764705882</v>
      </c>
      <c r="J54" s="167">
        <f>H54/G54</f>
        <v>0.114583333333333</v>
      </c>
      <c r="K54" s="24"/>
      <c r="L54" s="24"/>
      <c r="M54" s="24"/>
      <c r="N54" s="24"/>
      <c r="O54" s="24"/>
      <c r="P54" s="24"/>
      <c r="Q54" s="24"/>
      <c r="R54" s="24"/>
      <c r="S54" s="24"/>
      <c r="T54" s="24"/>
      <c r="U54" s="24"/>
      <c r="V54" s="24"/>
      <c r="W54" s="24"/>
      <c r="X54" s="24"/>
      <c r="Y54" s="24"/>
      <c r="Z54" s="24"/>
    </row>
    <row r="55" ht="19.15" customHeight="1">
      <c r="A55" t="s" s="138">
        <v>9587</v>
      </c>
      <c r="B55" s="149">
        <v>2</v>
      </c>
      <c r="C55" s="149">
        <v>29</v>
      </c>
      <c r="D55" t="s" s="205">
        <v>9640</v>
      </c>
      <c r="E55" t="s" s="205">
        <v>68</v>
      </c>
      <c r="F55" s="223">
        <v>93</v>
      </c>
      <c r="G55" s="149">
        <v>96</v>
      </c>
      <c r="H55" s="173">
        <f>SUM(G55-F55)</f>
        <v>3</v>
      </c>
      <c r="I55" s="167">
        <f>H55/F55</f>
        <v>0.032258064516129</v>
      </c>
      <c r="J55" s="167">
        <f>H55/G55</f>
        <v>0.03125</v>
      </c>
      <c r="K55" s="24"/>
      <c r="L55" s="24"/>
      <c r="M55" s="24"/>
      <c r="N55" s="24"/>
      <c r="O55" s="24"/>
      <c r="P55" s="24"/>
      <c r="Q55" s="24"/>
      <c r="R55" s="24"/>
      <c r="S55" s="24"/>
      <c r="T55" s="24"/>
      <c r="U55" s="24"/>
      <c r="V55" s="24"/>
      <c r="W55" s="24"/>
      <c r="X55" s="24"/>
      <c r="Y55" s="24"/>
      <c r="Z55" s="24"/>
    </row>
    <row r="56" ht="19.15" customHeight="1">
      <c r="A56" t="s" s="138">
        <v>9587</v>
      </c>
      <c r="B56" s="149">
        <v>2</v>
      </c>
      <c r="C56" s="149">
        <v>22</v>
      </c>
      <c r="D56" t="s" s="205">
        <v>9641</v>
      </c>
      <c r="E56" t="s" s="205">
        <v>112</v>
      </c>
      <c r="F56" s="223">
        <v>82</v>
      </c>
      <c r="G56" s="149">
        <v>84</v>
      </c>
      <c r="H56" s="173">
        <f>SUM(G56-F56)</f>
        <v>2</v>
      </c>
      <c r="I56" s="167">
        <f>H56/F56</f>
        <v>0.024390243902439</v>
      </c>
      <c r="J56" s="167">
        <f>H56/G56</f>
        <v>0.0238095238095238</v>
      </c>
      <c r="K56" s="24"/>
      <c r="L56" s="24"/>
      <c r="M56" s="24"/>
      <c r="N56" s="24"/>
      <c r="O56" s="24"/>
      <c r="P56" s="24"/>
      <c r="Q56" s="24"/>
      <c r="R56" s="24"/>
      <c r="S56" s="24"/>
      <c r="T56" s="24"/>
      <c r="U56" s="24"/>
      <c r="V56" s="24"/>
      <c r="W56" s="24"/>
      <c r="X56" s="24"/>
      <c r="Y56" s="24"/>
      <c r="Z56" s="24"/>
    </row>
    <row r="57" ht="19.15" customHeight="1">
      <c r="A57" t="s" s="138">
        <v>9587</v>
      </c>
      <c r="B57" s="149">
        <v>2</v>
      </c>
      <c r="C57" s="149">
        <v>25</v>
      </c>
      <c r="D57" t="s" s="205">
        <v>9642</v>
      </c>
      <c r="E57" t="s" s="205">
        <v>72</v>
      </c>
      <c r="F57" s="223">
        <v>53</v>
      </c>
      <c r="G57" s="149">
        <v>54</v>
      </c>
      <c r="H57" s="173">
        <f>SUM(G57-F57)</f>
        <v>1</v>
      </c>
      <c r="I57" s="167">
        <f>H57/F57</f>
        <v>0.0188679245283019</v>
      </c>
      <c r="J57" s="167">
        <f>H57/G57</f>
        <v>0.0185185185185185</v>
      </c>
      <c r="K57" s="24"/>
      <c r="L57" s="24"/>
      <c r="M57" s="24"/>
      <c r="N57" s="24"/>
      <c r="O57" s="24"/>
      <c r="P57" s="24"/>
      <c r="Q57" s="24"/>
      <c r="R57" s="24"/>
      <c r="S57" s="24"/>
      <c r="T57" s="24"/>
      <c r="U57" s="24"/>
      <c r="V57" s="24"/>
      <c r="W57" s="24"/>
      <c r="X57" s="24"/>
      <c r="Y57" s="24"/>
      <c r="Z57" s="24"/>
    </row>
    <row r="58" ht="19.15" customHeight="1">
      <c r="A58" t="s" s="138">
        <v>9587</v>
      </c>
      <c r="B58" s="149">
        <v>2</v>
      </c>
      <c r="C58" s="149">
        <v>27</v>
      </c>
      <c r="D58" t="s" s="205">
        <v>9643</v>
      </c>
      <c r="E58" t="s" s="205">
        <v>116</v>
      </c>
      <c r="F58" s="223">
        <v>21</v>
      </c>
      <c r="G58" s="149">
        <v>21</v>
      </c>
      <c r="H58" s="206">
        <f>SUM(G58-F58)</f>
        <v>0</v>
      </c>
      <c r="I58" s="208">
        <f>H58/F58</f>
        <v>0</v>
      </c>
      <c r="J58" s="208">
        <f>H58/G58</f>
        <v>0</v>
      </c>
      <c r="K58" s="174"/>
      <c r="L58" s="174"/>
      <c r="M58" s="174"/>
      <c r="N58" s="174"/>
      <c r="O58" s="174"/>
      <c r="P58" s="174"/>
      <c r="Q58" s="174"/>
      <c r="R58" s="174"/>
      <c r="S58" s="174"/>
      <c r="T58" s="174"/>
      <c r="U58" s="174"/>
      <c r="V58" s="174"/>
      <c r="W58" s="174"/>
      <c r="X58" s="174"/>
      <c r="Y58" s="174"/>
      <c r="Z58" s="174"/>
    </row>
    <row r="59" ht="19.15" customHeight="1">
      <c r="A59" s="177"/>
      <c r="B59" s="178"/>
      <c r="C59" s="178"/>
      <c r="D59" s="179"/>
      <c r="E59" s="179"/>
      <c r="F59" s="181">
        <f>SUM(F30:F58)</f>
        <v>98573</v>
      </c>
      <c r="G59" s="180">
        <f>SUM(G30:G58)</f>
        <v>103229</v>
      </c>
      <c r="H59" s="181">
        <f>SUM(H30:H58)</f>
        <v>4656</v>
      </c>
      <c r="I59" s="209">
        <f>H59/F59</f>
        <v>0.0472340296024266</v>
      </c>
      <c r="J59" s="209">
        <f>H59/G59</f>
        <v>0.0451036046072325</v>
      </c>
      <c r="K59" s="183"/>
      <c r="L59" s="183"/>
      <c r="M59" s="183"/>
      <c r="N59" s="183"/>
      <c r="O59" s="183"/>
      <c r="P59" s="183"/>
      <c r="Q59" s="183"/>
      <c r="R59" s="183"/>
      <c r="S59" s="183"/>
      <c r="T59" s="183"/>
      <c r="U59" s="183"/>
      <c r="V59" s="183"/>
      <c r="W59" s="183"/>
      <c r="X59" s="183"/>
      <c r="Y59" s="183"/>
      <c r="Z59" s="184"/>
    </row>
    <row r="60" ht="19.15" customHeight="1">
      <c r="A60" s="230"/>
      <c r="B60" s="231"/>
      <c r="C60" s="231"/>
      <c r="D60" s="232"/>
      <c r="E60" s="232"/>
      <c r="F60" s="233"/>
      <c r="G60" s="231"/>
      <c r="H60" s="234"/>
      <c r="I60" s="188"/>
      <c r="J60" s="188"/>
      <c r="K60" s="189"/>
      <c r="L60" s="189"/>
      <c r="M60" s="189"/>
      <c r="N60" s="189"/>
      <c r="O60" s="189"/>
      <c r="P60" s="189"/>
      <c r="Q60" s="189"/>
      <c r="R60" s="189"/>
      <c r="S60" s="189"/>
      <c r="T60" s="189"/>
      <c r="U60" s="189"/>
      <c r="V60" s="189"/>
      <c r="W60" s="189"/>
      <c r="X60" s="189"/>
      <c r="Y60" s="189"/>
      <c r="Z60" s="189"/>
    </row>
    <row r="61" ht="19.15" customHeight="1">
      <c r="A61" t="s" s="138">
        <v>9587</v>
      </c>
      <c r="B61" s="149">
        <v>3</v>
      </c>
      <c r="C61" s="149">
        <v>7</v>
      </c>
      <c r="D61" t="s" s="205">
        <v>9644</v>
      </c>
      <c r="E61" t="s" s="205">
        <v>26</v>
      </c>
      <c r="F61" s="223">
        <v>33949</v>
      </c>
      <c r="G61" s="149">
        <v>34884</v>
      </c>
      <c r="H61" s="173">
        <f>SUM(G61-F61)</f>
        <v>935</v>
      </c>
      <c r="I61" s="167">
        <f>H61/F61</f>
        <v>0.0275413119679519</v>
      </c>
      <c r="J61" s="167">
        <f>H61/G61</f>
        <v>0.0268031189083821</v>
      </c>
      <c r="K61" s="24"/>
      <c r="L61" s="24"/>
      <c r="M61" s="24"/>
      <c r="N61" s="24"/>
      <c r="O61" s="24"/>
      <c r="P61" s="24"/>
      <c r="Q61" s="24"/>
      <c r="R61" s="24"/>
      <c r="S61" s="24"/>
      <c r="T61" s="24"/>
      <c r="U61" s="24"/>
      <c r="V61" s="24"/>
      <c r="W61" s="24"/>
      <c r="X61" s="24"/>
      <c r="Y61" s="24"/>
      <c r="Z61" s="24"/>
    </row>
    <row r="62" ht="19.15" customHeight="1">
      <c r="A62" t="s" s="138">
        <v>9587</v>
      </c>
      <c r="B62" s="149">
        <v>3</v>
      </c>
      <c r="C62" s="149">
        <v>1</v>
      </c>
      <c r="D62" t="s" s="205">
        <v>9645</v>
      </c>
      <c r="E62" t="s" s="205">
        <v>20</v>
      </c>
      <c r="F62" s="223">
        <v>30945</v>
      </c>
      <c r="G62" s="149">
        <v>32133</v>
      </c>
      <c r="H62" s="173">
        <f>SUM(G62-F62)</f>
        <v>1188</v>
      </c>
      <c r="I62" s="167">
        <f>H62/F62</f>
        <v>0.0383906931652933</v>
      </c>
      <c r="J62" s="167">
        <f>H62/G62</f>
        <v>0.0369713378769489</v>
      </c>
      <c r="K62" s="24"/>
      <c r="L62" s="24"/>
      <c r="M62" s="24"/>
      <c r="N62" s="24"/>
      <c r="O62" s="24"/>
      <c r="P62" s="24"/>
      <c r="Q62" s="24"/>
      <c r="R62" s="24"/>
      <c r="S62" s="24"/>
      <c r="T62" s="24"/>
      <c r="U62" s="24"/>
      <c r="V62" s="24"/>
      <c r="W62" s="24"/>
      <c r="X62" s="24"/>
      <c r="Y62" s="24"/>
      <c r="Z62" s="24"/>
    </row>
    <row r="63" ht="19.15" customHeight="1">
      <c r="A63" t="s" s="138">
        <v>9587</v>
      </c>
      <c r="B63" s="149">
        <v>3</v>
      </c>
      <c r="C63" s="149">
        <v>3</v>
      </c>
      <c r="D63" t="s" s="205">
        <v>9646</v>
      </c>
      <c r="E63" t="s" s="205">
        <v>84</v>
      </c>
      <c r="F63" s="223">
        <v>26072</v>
      </c>
      <c r="G63" s="149">
        <v>27272</v>
      </c>
      <c r="H63" s="173">
        <f>SUM(G63-F63)</f>
        <v>1200</v>
      </c>
      <c r="I63" s="167">
        <f>H63/F63</f>
        <v>0.0460263884627186</v>
      </c>
      <c r="J63" s="167">
        <f>H63/G63</f>
        <v>0.0440011733646231</v>
      </c>
      <c r="K63" s="24"/>
      <c r="L63" s="24"/>
      <c r="M63" s="24"/>
      <c r="N63" s="24"/>
      <c r="O63" s="24"/>
      <c r="P63" s="24"/>
      <c r="Q63" s="24"/>
      <c r="R63" s="24"/>
      <c r="S63" s="24"/>
      <c r="T63" s="24"/>
      <c r="U63" s="24"/>
      <c r="V63" s="24"/>
      <c r="W63" s="24"/>
      <c r="X63" s="24"/>
      <c r="Y63" s="24"/>
      <c r="Z63" s="24"/>
    </row>
    <row r="64" ht="19.15" customHeight="1">
      <c r="A64" t="s" s="138">
        <v>9587</v>
      </c>
      <c r="B64" s="149">
        <v>3</v>
      </c>
      <c r="C64" s="149">
        <v>13</v>
      </c>
      <c r="D64" t="s" s="205">
        <v>9647</v>
      </c>
      <c r="E64" t="s" s="205">
        <v>22</v>
      </c>
      <c r="F64" s="223">
        <v>9684</v>
      </c>
      <c r="G64" s="149">
        <v>9934</v>
      </c>
      <c r="H64" s="173">
        <f>SUM(G64-F64)</f>
        <v>250</v>
      </c>
      <c r="I64" s="167">
        <f>H64/F64</f>
        <v>0.0258157786038827</v>
      </c>
      <c r="J64" s="167">
        <f>H64/G64</f>
        <v>0.025166096235152</v>
      </c>
      <c r="K64" s="24"/>
      <c r="L64" s="24"/>
      <c r="M64" s="24"/>
      <c r="N64" s="24"/>
      <c r="O64" s="24"/>
      <c r="P64" s="24"/>
      <c r="Q64" s="24"/>
      <c r="R64" s="24"/>
      <c r="S64" s="24"/>
      <c r="T64" s="24"/>
      <c r="U64" s="24"/>
      <c r="V64" s="24"/>
      <c r="W64" s="24"/>
      <c r="X64" s="24"/>
      <c r="Y64" s="24"/>
      <c r="Z64" s="24"/>
    </row>
    <row r="65" ht="19.15" customHeight="1">
      <c r="A65" t="s" s="138">
        <v>9587</v>
      </c>
      <c r="B65" s="149">
        <v>3</v>
      </c>
      <c r="C65" s="149">
        <v>11</v>
      </c>
      <c r="D65" t="s" s="205">
        <v>9648</v>
      </c>
      <c r="E65" t="s" s="205">
        <v>17</v>
      </c>
      <c r="F65" s="223">
        <v>5842</v>
      </c>
      <c r="G65" s="149">
        <v>5977</v>
      </c>
      <c r="H65" s="173">
        <f>SUM(G65-F65)</f>
        <v>135</v>
      </c>
      <c r="I65" s="167">
        <f>H65/F65</f>
        <v>0.0231085244779185</v>
      </c>
      <c r="J65" s="167">
        <f>H65/G65</f>
        <v>0.0225865818972729</v>
      </c>
      <c r="K65" s="24"/>
      <c r="L65" s="24"/>
      <c r="M65" s="24"/>
      <c r="N65" s="24"/>
      <c r="O65" s="24"/>
      <c r="P65" s="24"/>
      <c r="Q65" s="24"/>
      <c r="R65" s="24"/>
      <c r="S65" s="24"/>
      <c r="T65" s="24"/>
      <c r="U65" s="24"/>
      <c r="V65" s="24"/>
      <c r="W65" s="24"/>
      <c r="X65" s="24"/>
      <c r="Y65" s="24"/>
      <c r="Z65" s="24"/>
    </row>
    <row r="66" ht="19.15" customHeight="1">
      <c r="A66" t="s" s="138">
        <v>9587</v>
      </c>
      <c r="B66" s="149">
        <v>3</v>
      </c>
      <c r="C66" s="149">
        <v>5</v>
      </c>
      <c r="D66" t="s" s="205">
        <v>9649</v>
      </c>
      <c r="E66" t="s" s="205">
        <v>28</v>
      </c>
      <c r="F66" s="223">
        <v>827</v>
      </c>
      <c r="G66" s="149">
        <v>853</v>
      </c>
      <c r="H66" s="173">
        <f>SUM(G66-F66)</f>
        <v>26</v>
      </c>
      <c r="I66" s="167">
        <f>H66/F66</f>
        <v>0.0314389359129383</v>
      </c>
      <c r="J66" s="167">
        <f>H66/G66</f>
        <v>0.0304806565064478</v>
      </c>
      <c r="K66" s="24"/>
      <c r="L66" s="24"/>
      <c r="M66" s="24"/>
      <c r="N66" s="24"/>
      <c r="O66" s="24"/>
      <c r="P66" s="24"/>
      <c r="Q66" s="24"/>
      <c r="R66" s="24"/>
      <c r="S66" s="24"/>
      <c r="T66" s="24"/>
      <c r="U66" s="24"/>
      <c r="V66" s="24"/>
      <c r="W66" s="24"/>
      <c r="X66" s="24"/>
      <c r="Y66" s="24"/>
      <c r="Z66" s="24"/>
    </row>
    <row r="67" ht="19.15" customHeight="1">
      <c r="A67" t="s" s="138">
        <v>9587</v>
      </c>
      <c r="B67" s="149">
        <v>3</v>
      </c>
      <c r="C67" s="149">
        <v>8</v>
      </c>
      <c r="D67" t="s" s="205">
        <v>9650</v>
      </c>
      <c r="E67" t="s" s="205">
        <v>60</v>
      </c>
      <c r="F67" s="223">
        <v>401</v>
      </c>
      <c r="G67" s="149">
        <v>469</v>
      </c>
      <c r="H67" s="173">
        <f>SUM(G67-F67)</f>
        <v>68</v>
      </c>
      <c r="I67" s="167">
        <f>H67/F67</f>
        <v>0.169576059850374</v>
      </c>
      <c r="J67" s="167">
        <f>H67/G67</f>
        <v>0.14498933901919</v>
      </c>
      <c r="K67" s="24"/>
      <c r="L67" s="24"/>
      <c r="M67" s="24"/>
      <c r="N67" s="24"/>
      <c r="O67" s="24"/>
      <c r="P67" s="24"/>
      <c r="Q67" s="24"/>
      <c r="R67" s="24"/>
      <c r="S67" s="24"/>
      <c r="T67" s="24"/>
      <c r="U67" s="24"/>
      <c r="V67" s="24"/>
      <c r="W67" s="24"/>
      <c r="X67" s="24"/>
      <c r="Y67" s="24"/>
      <c r="Z67" s="24"/>
    </row>
    <row r="68" ht="19.15" customHeight="1">
      <c r="A68" t="s" s="138">
        <v>9587</v>
      </c>
      <c r="B68" s="149">
        <v>3</v>
      </c>
      <c r="C68" s="149">
        <v>21</v>
      </c>
      <c r="D68" t="s" s="205">
        <v>9651</v>
      </c>
      <c r="E68" t="s" s="205">
        <v>54</v>
      </c>
      <c r="F68" s="223">
        <v>431</v>
      </c>
      <c r="G68" s="149">
        <v>460</v>
      </c>
      <c r="H68" s="173">
        <f>SUM(G68-F68)</f>
        <v>29</v>
      </c>
      <c r="I68" s="167">
        <f>H68/F68</f>
        <v>0.0672853828306265</v>
      </c>
      <c r="J68" s="167">
        <f>H68/G68</f>
        <v>0.0630434782608696</v>
      </c>
      <c r="K68" s="24"/>
      <c r="L68" s="24"/>
      <c r="M68" s="24"/>
      <c r="N68" s="24"/>
      <c r="O68" s="24"/>
      <c r="P68" s="24"/>
      <c r="Q68" s="24"/>
      <c r="R68" s="24"/>
      <c r="S68" s="24"/>
      <c r="T68" s="24"/>
      <c r="U68" s="24"/>
      <c r="V68" s="24"/>
      <c r="W68" s="24"/>
      <c r="X68" s="24"/>
      <c r="Y68" s="24"/>
      <c r="Z68" s="24"/>
    </row>
    <row r="69" ht="19.15" customHeight="1">
      <c r="A69" t="s" s="138">
        <v>9587</v>
      </c>
      <c r="B69" s="149">
        <v>3</v>
      </c>
      <c r="C69" s="149">
        <v>6</v>
      </c>
      <c r="D69" t="s" s="205">
        <v>9652</v>
      </c>
      <c r="E69" t="s" s="205">
        <v>101</v>
      </c>
      <c r="F69" s="223">
        <v>319</v>
      </c>
      <c r="G69" s="149">
        <v>388</v>
      </c>
      <c r="H69" s="173">
        <f>SUM(G69-F69)</f>
        <v>69</v>
      </c>
      <c r="I69" s="167">
        <f>H69/F69</f>
        <v>0.216300940438871</v>
      </c>
      <c r="J69" s="167">
        <f>H69/G69</f>
        <v>0.177835051546392</v>
      </c>
      <c r="K69" s="24"/>
      <c r="L69" s="24"/>
      <c r="M69" s="24"/>
      <c r="N69" s="24"/>
      <c r="O69" s="24"/>
      <c r="P69" s="24"/>
      <c r="Q69" s="24"/>
      <c r="R69" s="24"/>
      <c r="S69" s="24"/>
      <c r="T69" s="24"/>
      <c r="U69" s="24"/>
      <c r="V69" s="24"/>
      <c r="W69" s="24"/>
      <c r="X69" s="24"/>
      <c r="Y69" s="24"/>
      <c r="Z69" s="24"/>
    </row>
    <row r="70" ht="19.15" customHeight="1">
      <c r="A70" t="s" s="138">
        <v>9587</v>
      </c>
      <c r="B70" s="149">
        <v>3</v>
      </c>
      <c r="C70" s="149">
        <v>2</v>
      </c>
      <c r="D70" t="s" s="205">
        <v>9653</v>
      </c>
      <c r="E70" t="s" s="205">
        <v>281</v>
      </c>
      <c r="F70" s="223">
        <v>367</v>
      </c>
      <c r="G70" s="149">
        <v>374</v>
      </c>
      <c r="H70" s="173">
        <f>SUM(G70-F70)</f>
        <v>7</v>
      </c>
      <c r="I70" s="167">
        <f>H70/F70</f>
        <v>0.0190735694822888</v>
      </c>
      <c r="J70" s="167">
        <f>H70/G70</f>
        <v>0.018716577540107</v>
      </c>
      <c r="K70" s="24"/>
      <c r="L70" s="24"/>
      <c r="M70" s="24"/>
      <c r="N70" s="24"/>
      <c r="O70" s="24"/>
      <c r="P70" s="24"/>
      <c r="Q70" s="24"/>
      <c r="R70" s="24"/>
      <c r="S70" s="24"/>
      <c r="T70" s="24"/>
      <c r="U70" s="24"/>
      <c r="V70" s="24"/>
      <c r="W70" s="24"/>
      <c r="X70" s="24"/>
      <c r="Y70" s="24"/>
      <c r="Z70" s="24"/>
    </row>
    <row r="71" ht="19.15" customHeight="1">
      <c r="A71" t="s" s="138">
        <v>9587</v>
      </c>
      <c r="B71" s="149">
        <v>3</v>
      </c>
      <c r="C71" s="149">
        <v>17</v>
      </c>
      <c r="D71" t="s" s="205">
        <v>9654</v>
      </c>
      <c r="E71" t="s" s="205">
        <v>38</v>
      </c>
      <c r="F71" s="223">
        <v>289</v>
      </c>
      <c r="G71" s="149">
        <v>290</v>
      </c>
      <c r="H71" s="173">
        <f>SUM(G71-F71)</f>
        <v>1</v>
      </c>
      <c r="I71" s="167">
        <f>H71/F71</f>
        <v>0.00346020761245675</v>
      </c>
      <c r="J71" s="167">
        <f>H71/G71</f>
        <v>0.00344827586206897</v>
      </c>
      <c r="K71" s="24"/>
      <c r="L71" s="24"/>
      <c r="M71" s="24"/>
      <c r="N71" s="24"/>
      <c r="O71" s="24"/>
      <c r="P71" s="24"/>
      <c r="Q71" s="24"/>
      <c r="R71" s="24"/>
      <c r="S71" s="24"/>
      <c r="T71" s="24"/>
      <c r="U71" s="24"/>
      <c r="V71" s="24"/>
      <c r="W71" s="24"/>
      <c r="X71" s="24"/>
      <c r="Y71" s="24"/>
      <c r="Z71" s="24"/>
    </row>
    <row r="72" ht="19.15" customHeight="1">
      <c r="A72" t="s" s="138">
        <v>9587</v>
      </c>
      <c r="B72" s="149">
        <v>3</v>
      </c>
      <c r="C72" s="149">
        <v>15</v>
      </c>
      <c r="D72" t="s" s="205">
        <v>9655</v>
      </c>
      <c r="E72" t="s" s="205">
        <v>40</v>
      </c>
      <c r="F72" s="223">
        <v>282</v>
      </c>
      <c r="G72" s="149">
        <v>284</v>
      </c>
      <c r="H72" s="173">
        <f>SUM(G72-F72)</f>
        <v>2</v>
      </c>
      <c r="I72" s="167">
        <f>H72/F72</f>
        <v>0.00709219858156028</v>
      </c>
      <c r="J72" s="167">
        <f>H72/G72</f>
        <v>0.00704225352112676</v>
      </c>
      <c r="K72" s="24"/>
      <c r="L72" s="24"/>
      <c r="M72" s="24"/>
      <c r="N72" s="24"/>
      <c r="O72" s="24"/>
      <c r="P72" s="24"/>
      <c r="Q72" s="24"/>
      <c r="R72" s="24"/>
      <c r="S72" s="24"/>
      <c r="T72" s="24"/>
      <c r="U72" s="24"/>
      <c r="V72" s="24"/>
      <c r="W72" s="24"/>
      <c r="X72" s="24"/>
      <c r="Y72" s="24"/>
      <c r="Z72" s="24"/>
    </row>
    <row r="73" ht="19.15" customHeight="1">
      <c r="A73" t="s" s="138">
        <v>9587</v>
      </c>
      <c r="B73" s="149">
        <v>3</v>
      </c>
      <c r="C73" s="149">
        <v>23</v>
      </c>
      <c r="D73" t="s" s="205">
        <v>9656</v>
      </c>
      <c r="E73" t="s" s="205">
        <v>42</v>
      </c>
      <c r="F73" s="223">
        <v>257</v>
      </c>
      <c r="G73" s="149">
        <v>262</v>
      </c>
      <c r="H73" s="173">
        <f>SUM(G73-F73)</f>
        <v>5</v>
      </c>
      <c r="I73" s="167">
        <f>H73/F73</f>
        <v>0.0194552529182879</v>
      </c>
      <c r="J73" s="167">
        <f>H73/G73</f>
        <v>0.0190839694656489</v>
      </c>
      <c r="K73" s="24"/>
      <c r="L73" s="24"/>
      <c r="M73" s="24"/>
      <c r="N73" s="24"/>
      <c r="O73" s="24"/>
      <c r="P73" s="24"/>
      <c r="Q73" s="24"/>
      <c r="R73" s="24"/>
      <c r="S73" s="24"/>
      <c r="T73" s="24"/>
      <c r="U73" s="24"/>
      <c r="V73" s="24"/>
      <c r="W73" s="24"/>
      <c r="X73" s="24"/>
      <c r="Y73" s="24"/>
      <c r="Z73" s="24"/>
    </row>
    <row r="74" ht="19.15" customHeight="1">
      <c r="A74" t="s" s="138">
        <v>9587</v>
      </c>
      <c r="B74" s="149">
        <v>3</v>
      </c>
      <c r="C74" s="149">
        <v>12</v>
      </c>
      <c r="D74" t="s" s="205">
        <v>9657</v>
      </c>
      <c r="E74" t="s" s="205">
        <v>62</v>
      </c>
      <c r="F74" s="223">
        <v>213</v>
      </c>
      <c r="G74" s="149">
        <v>255</v>
      </c>
      <c r="H74" s="173">
        <f>SUM(G74-F74)</f>
        <v>42</v>
      </c>
      <c r="I74" s="167">
        <f>H74/F74</f>
        <v>0.197183098591549</v>
      </c>
      <c r="J74" s="167">
        <f>H74/G74</f>
        <v>0.164705882352941</v>
      </c>
      <c r="K74" s="24"/>
      <c r="L74" s="24"/>
      <c r="M74" s="24"/>
      <c r="N74" s="24"/>
      <c r="O74" s="24"/>
      <c r="P74" s="24"/>
      <c r="Q74" s="24"/>
      <c r="R74" s="24"/>
      <c r="S74" s="24"/>
      <c r="T74" s="24"/>
      <c r="U74" s="24"/>
      <c r="V74" s="24"/>
      <c r="W74" s="24"/>
      <c r="X74" s="24"/>
      <c r="Y74" s="24"/>
      <c r="Z74" s="24"/>
    </row>
    <row r="75" ht="19.15" customHeight="1">
      <c r="A75" t="s" s="138">
        <v>9587</v>
      </c>
      <c r="B75" s="149">
        <v>3</v>
      </c>
      <c r="C75" s="149">
        <v>10</v>
      </c>
      <c r="D75" t="s" s="205">
        <v>9658</v>
      </c>
      <c r="E75" t="s" s="205">
        <v>30</v>
      </c>
      <c r="F75" s="223">
        <v>210</v>
      </c>
      <c r="G75" s="149">
        <v>224</v>
      </c>
      <c r="H75" s="173">
        <f>SUM(G75-F75)</f>
        <v>14</v>
      </c>
      <c r="I75" s="167">
        <f>H75/F75</f>
        <v>0.06666666666666669</v>
      </c>
      <c r="J75" s="167">
        <f>H75/G75</f>
        <v>0.0625</v>
      </c>
      <c r="K75" s="24"/>
      <c r="L75" s="24"/>
      <c r="M75" s="24"/>
      <c r="N75" s="24"/>
      <c r="O75" s="24"/>
      <c r="P75" s="24"/>
      <c r="Q75" s="24"/>
      <c r="R75" s="24"/>
      <c r="S75" s="24"/>
      <c r="T75" s="24"/>
      <c r="U75" s="24"/>
      <c r="V75" s="24"/>
      <c r="W75" s="24"/>
      <c r="X75" s="24"/>
      <c r="Y75" s="24"/>
      <c r="Z75" s="24"/>
    </row>
    <row r="76" ht="19.15" customHeight="1">
      <c r="A76" t="s" s="138">
        <v>9587</v>
      </c>
      <c r="B76" s="149">
        <v>3</v>
      </c>
      <c r="C76" s="149">
        <v>4</v>
      </c>
      <c r="D76" t="s" s="205">
        <v>9659</v>
      </c>
      <c r="E76" t="s" s="205">
        <v>66</v>
      </c>
      <c r="F76" s="223">
        <v>213</v>
      </c>
      <c r="G76" s="149">
        <v>221</v>
      </c>
      <c r="H76" s="173">
        <f>SUM(G76-F76)</f>
        <v>8</v>
      </c>
      <c r="I76" s="167">
        <f>H76/F76</f>
        <v>0.0375586854460094</v>
      </c>
      <c r="J76" s="167">
        <f>H76/G76</f>
        <v>0.0361990950226244</v>
      </c>
      <c r="K76" s="24"/>
      <c r="L76" s="24"/>
      <c r="M76" s="24"/>
      <c r="N76" s="24"/>
      <c r="O76" s="24"/>
      <c r="P76" s="24"/>
      <c r="Q76" s="24"/>
      <c r="R76" s="24"/>
      <c r="S76" s="24"/>
      <c r="T76" s="24"/>
      <c r="U76" s="24"/>
      <c r="V76" s="24"/>
      <c r="W76" s="24"/>
      <c r="X76" s="24"/>
      <c r="Y76" s="24"/>
      <c r="Z76" s="24"/>
    </row>
    <row r="77" ht="19.15" customHeight="1">
      <c r="A77" t="s" s="138">
        <v>9587</v>
      </c>
      <c r="B77" s="149">
        <v>3</v>
      </c>
      <c r="C77" s="149">
        <v>14</v>
      </c>
      <c r="D77" t="s" s="205">
        <v>9660</v>
      </c>
      <c r="E77" t="s" s="205">
        <v>48</v>
      </c>
      <c r="F77" s="223">
        <v>152</v>
      </c>
      <c r="G77" s="149">
        <v>163</v>
      </c>
      <c r="H77" s="173">
        <f>SUM(G77-F77)</f>
        <v>11</v>
      </c>
      <c r="I77" s="167">
        <f>H77/F77</f>
        <v>0.0723684210526316</v>
      </c>
      <c r="J77" s="167">
        <f>H77/G77</f>
        <v>0.0674846625766871</v>
      </c>
      <c r="K77" s="24"/>
      <c r="L77" s="24"/>
      <c r="M77" s="24"/>
      <c r="N77" s="24"/>
      <c r="O77" s="24"/>
      <c r="P77" s="24"/>
      <c r="Q77" s="24"/>
      <c r="R77" s="24"/>
      <c r="S77" s="24"/>
      <c r="T77" s="24"/>
      <c r="U77" s="24"/>
      <c r="V77" s="24"/>
      <c r="W77" s="24"/>
      <c r="X77" s="24"/>
      <c r="Y77" s="24"/>
      <c r="Z77" s="24"/>
    </row>
    <row r="78" ht="19.15" customHeight="1">
      <c r="A78" t="s" s="138">
        <v>9587</v>
      </c>
      <c r="B78" s="149">
        <v>3</v>
      </c>
      <c r="C78" s="149">
        <v>9</v>
      </c>
      <c r="D78" t="s" s="205">
        <v>9661</v>
      </c>
      <c r="E78" t="s" s="205">
        <v>44</v>
      </c>
      <c r="F78" s="223">
        <v>111</v>
      </c>
      <c r="G78" s="149">
        <v>112</v>
      </c>
      <c r="H78" s="173">
        <f>SUM(G78-F78)</f>
        <v>1</v>
      </c>
      <c r="I78" s="167">
        <f>H78/F78</f>
        <v>0.009009009009009011</v>
      </c>
      <c r="J78" s="167">
        <f>H78/G78</f>
        <v>0.00892857142857143</v>
      </c>
      <c r="K78" s="24"/>
      <c r="L78" s="24"/>
      <c r="M78" s="24"/>
      <c r="N78" s="24"/>
      <c r="O78" s="24"/>
      <c r="P78" s="24"/>
      <c r="Q78" s="24"/>
      <c r="R78" s="24"/>
      <c r="S78" s="24"/>
      <c r="T78" s="24"/>
      <c r="U78" s="24"/>
      <c r="V78" s="24"/>
      <c r="W78" s="24"/>
      <c r="X78" s="24"/>
      <c r="Y78" s="24"/>
      <c r="Z78" s="24"/>
    </row>
    <row r="79" ht="19.15" customHeight="1">
      <c r="A79" t="s" s="138">
        <v>9587</v>
      </c>
      <c r="B79" s="149">
        <v>3</v>
      </c>
      <c r="C79" s="149">
        <v>22</v>
      </c>
      <c r="D79" t="s" s="205">
        <v>9589</v>
      </c>
      <c r="E79" t="s" s="205">
        <v>52</v>
      </c>
      <c r="F79" s="240">
        <v>98</v>
      </c>
      <c r="G79" s="172">
        <v>96</v>
      </c>
      <c r="H79" s="173">
        <f>SUM(G79-F79)</f>
        <v>-2</v>
      </c>
      <c r="I79" s="167">
        <f>H79/F79</f>
        <v>-0.0204081632653061</v>
      </c>
      <c r="J79" s="167">
        <f>H79/G79</f>
        <v>-0.0208333333333333</v>
      </c>
      <c r="K79" s="24"/>
      <c r="L79" s="24"/>
      <c r="M79" s="24"/>
      <c r="N79" s="24"/>
      <c r="O79" s="24"/>
      <c r="P79" s="24"/>
      <c r="Q79" s="24"/>
      <c r="R79" s="24"/>
      <c r="S79" s="24"/>
      <c r="T79" s="24"/>
      <c r="U79" s="24"/>
      <c r="V79" s="24"/>
      <c r="W79" s="24"/>
      <c r="X79" s="24"/>
      <c r="Y79" s="24"/>
      <c r="Z79" s="24"/>
    </row>
    <row r="80" ht="19.15" customHeight="1">
      <c r="A80" t="s" s="138">
        <v>9587</v>
      </c>
      <c r="B80" s="149">
        <v>3</v>
      </c>
      <c r="C80" s="149">
        <v>19</v>
      </c>
      <c r="D80" t="s" s="205">
        <v>9662</v>
      </c>
      <c r="E80" t="s" s="205">
        <v>112</v>
      </c>
      <c r="F80" s="223">
        <v>79</v>
      </c>
      <c r="G80" s="149">
        <v>80</v>
      </c>
      <c r="H80" s="173">
        <f>SUM(G80-F80)</f>
        <v>1</v>
      </c>
      <c r="I80" s="167">
        <f>H80/F80</f>
        <v>0.0126582278481013</v>
      </c>
      <c r="J80" s="167">
        <f>H80/G80</f>
        <v>0.0125</v>
      </c>
      <c r="K80" s="24"/>
      <c r="L80" s="24"/>
      <c r="M80" s="24"/>
      <c r="N80" s="24"/>
      <c r="O80" s="24"/>
      <c r="P80" s="24"/>
      <c r="Q80" s="24"/>
      <c r="R80" s="24"/>
      <c r="S80" s="24"/>
      <c r="T80" s="24"/>
      <c r="U80" s="24"/>
      <c r="V80" s="24"/>
      <c r="W80" s="24"/>
      <c r="X80" s="24"/>
      <c r="Y80" s="24"/>
      <c r="Z80" s="24"/>
    </row>
    <row r="81" ht="19.15" customHeight="1">
      <c r="A81" t="s" s="138">
        <v>9587</v>
      </c>
      <c r="B81" s="149">
        <v>3</v>
      </c>
      <c r="C81" s="149">
        <v>24</v>
      </c>
      <c r="D81" t="s" s="205">
        <v>9663</v>
      </c>
      <c r="E81" t="s" s="205">
        <v>72</v>
      </c>
      <c r="F81" s="223">
        <v>72</v>
      </c>
      <c r="G81" s="149">
        <v>72</v>
      </c>
      <c r="H81" s="173">
        <f>SUM(G81-F81)</f>
        <v>0</v>
      </c>
      <c r="I81" s="167">
        <f>H81/F81</f>
        <v>0</v>
      </c>
      <c r="J81" s="167">
        <f>H81/G81</f>
        <v>0</v>
      </c>
      <c r="K81" s="24"/>
      <c r="L81" s="24"/>
      <c r="M81" s="24"/>
      <c r="N81" s="24"/>
      <c r="O81" s="24"/>
      <c r="P81" s="24"/>
      <c r="Q81" s="24"/>
      <c r="R81" s="24"/>
      <c r="S81" s="24"/>
      <c r="T81" s="24"/>
      <c r="U81" s="24"/>
      <c r="V81" s="24"/>
      <c r="W81" s="24"/>
      <c r="X81" s="24"/>
      <c r="Y81" s="24"/>
      <c r="Z81" s="24"/>
    </row>
    <row r="82" ht="19.15" customHeight="1">
      <c r="A82" t="s" s="138">
        <v>9587</v>
      </c>
      <c r="B82" s="149">
        <v>3</v>
      </c>
      <c r="C82" s="149">
        <v>26</v>
      </c>
      <c r="D82" t="s" s="205">
        <v>9664</v>
      </c>
      <c r="E82" t="s" s="205">
        <v>68</v>
      </c>
      <c r="F82" s="223">
        <v>67</v>
      </c>
      <c r="G82" s="149">
        <v>68</v>
      </c>
      <c r="H82" s="173">
        <f>SUM(G82-F82)</f>
        <v>1</v>
      </c>
      <c r="I82" s="167">
        <f>H82/F82</f>
        <v>0.0149253731343284</v>
      </c>
      <c r="J82" s="167">
        <f>H82/G82</f>
        <v>0.0147058823529412</v>
      </c>
      <c r="K82" s="24"/>
      <c r="L82" s="24"/>
      <c r="M82" s="24"/>
      <c r="N82" s="24"/>
      <c r="O82" s="24"/>
      <c r="P82" s="24"/>
      <c r="Q82" s="24"/>
      <c r="R82" s="24"/>
      <c r="S82" s="24"/>
      <c r="T82" s="24"/>
      <c r="U82" s="24"/>
      <c r="V82" s="24"/>
      <c r="W82" s="24"/>
      <c r="X82" s="24"/>
      <c r="Y82" s="24"/>
      <c r="Z82" s="24"/>
    </row>
    <row r="83" ht="19.15" customHeight="1">
      <c r="A83" t="s" s="138">
        <v>9587</v>
      </c>
      <c r="B83" s="149">
        <v>3</v>
      </c>
      <c r="C83" s="149">
        <v>20</v>
      </c>
      <c r="D83" t="s" s="205">
        <v>9665</v>
      </c>
      <c r="E83" t="s" s="205">
        <v>106</v>
      </c>
      <c r="F83" s="223">
        <v>43</v>
      </c>
      <c r="G83" s="149">
        <v>57</v>
      </c>
      <c r="H83" s="173">
        <f>SUM(G83-F83)</f>
        <v>14</v>
      </c>
      <c r="I83" s="167">
        <f>H83/F83</f>
        <v>0.325581395348837</v>
      </c>
      <c r="J83" s="167">
        <f>H83/G83</f>
        <v>0.245614035087719</v>
      </c>
      <c r="K83" s="24"/>
      <c r="L83" s="24"/>
      <c r="M83" s="24"/>
      <c r="N83" s="24"/>
      <c r="O83" s="24"/>
      <c r="P83" s="24"/>
      <c r="Q83" s="24"/>
      <c r="R83" s="24"/>
      <c r="S83" s="24"/>
      <c r="T83" s="24"/>
      <c r="U83" s="24"/>
      <c r="V83" s="24"/>
      <c r="W83" s="24"/>
      <c r="X83" s="24"/>
      <c r="Y83" s="24"/>
      <c r="Z83" s="24"/>
    </row>
    <row r="84" ht="19.15" customHeight="1">
      <c r="A84" t="s" s="138">
        <v>9587</v>
      </c>
      <c r="B84" s="149">
        <v>3</v>
      </c>
      <c r="C84" s="149">
        <v>16</v>
      </c>
      <c r="D84" t="s" s="205">
        <v>9666</v>
      </c>
      <c r="E84" t="s" s="205">
        <v>76</v>
      </c>
      <c r="F84" s="223">
        <v>31</v>
      </c>
      <c r="G84" s="149">
        <v>35</v>
      </c>
      <c r="H84" s="173">
        <f>SUM(G84-F84)</f>
        <v>4</v>
      </c>
      <c r="I84" s="167">
        <f>H84/F84</f>
        <v>0.129032258064516</v>
      </c>
      <c r="J84" s="167">
        <f>H84/G84</f>
        <v>0.114285714285714</v>
      </c>
      <c r="K84" s="24"/>
      <c r="L84" s="24"/>
      <c r="M84" s="24"/>
      <c r="N84" s="24"/>
      <c r="O84" s="24"/>
      <c r="P84" s="24"/>
      <c r="Q84" s="24"/>
      <c r="R84" s="24"/>
      <c r="S84" s="24"/>
      <c r="T84" s="24"/>
      <c r="U84" s="24"/>
      <c r="V84" s="24"/>
      <c r="W84" s="24"/>
      <c r="X84" s="24"/>
      <c r="Y84" s="24"/>
      <c r="Z84" s="24"/>
    </row>
    <row r="85" ht="19.15" customHeight="1">
      <c r="A85" t="s" s="138">
        <v>9587</v>
      </c>
      <c r="B85" s="149">
        <v>3</v>
      </c>
      <c r="C85" s="149">
        <v>18</v>
      </c>
      <c r="D85" t="s" s="205">
        <v>9667</v>
      </c>
      <c r="E85" t="s" s="205">
        <v>74</v>
      </c>
      <c r="F85" s="223">
        <v>34</v>
      </c>
      <c r="G85" s="149">
        <v>35</v>
      </c>
      <c r="H85" s="173">
        <f>SUM(G85-F85)</f>
        <v>1</v>
      </c>
      <c r="I85" s="167">
        <f>H85/F85</f>
        <v>0.0294117647058824</v>
      </c>
      <c r="J85" s="167">
        <f>H85/G85</f>
        <v>0.0285714285714286</v>
      </c>
      <c r="K85" s="24"/>
      <c r="L85" s="24"/>
      <c r="M85" s="24"/>
      <c r="N85" s="24"/>
      <c r="O85" s="24"/>
      <c r="P85" s="24"/>
      <c r="Q85" s="24"/>
      <c r="R85" s="24"/>
      <c r="S85" s="24"/>
      <c r="T85" s="24"/>
      <c r="U85" s="24"/>
      <c r="V85" s="24"/>
      <c r="W85" s="24"/>
      <c r="X85" s="24"/>
      <c r="Y85" s="24"/>
      <c r="Z85" s="24"/>
    </row>
    <row r="86" ht="19.15" customHeight="1">
      <c r="A86" t="s" s="138">
        <v>9587</v>
      </c>
      <c r="B86" s="149">
        <v>3</v>
      </c>
      <c r="C86" s="149">
        <v>25</v>
      </c>
      <c r="D86" t="s" s="205">
        <v>9668</v>
      </c>
      <c r="E86" t="s" s="205">
        <v>116</v>
      </c>
      <c r="F86" s="223">
        <v>34</v>
      </c>
      <c r="G86" s="149">
        <v>34</v>
      </c>
      <c r="H86" s="206">
        <f>SUM(G86-F86)</f>
        <v>0</v>
      </c>
      <c r="I86" s="208">
        <f>H86/F86</f>
        <v>0</v>
      </c>
      <c r="J86" s="208">
        <f>H86/G86</f>
        <v>0</v>
      </c>
      <c r="K86" s="174"/>
      <c r="L86" s="174"/>
      <c r="M86" s="174"/>
      <c r="N86" s="174"/>
      <c r="O86" s="174"/>
      <c r="P86" s="174"/>
      <c r="Q86" s="174"/>
      <c r="R86" s="174"/>
      <c r="S86" s="174"/>
      <c r="T86" s="174"/>
      <c r="U86" s="174"/>
      <c r="V86" s="174"/>
      <c r="W86" s="174"/>
      <c r="X86" s="174"/>
      <c r="Y86" s="174"/>
      <c r="Z86" s="174"/>
    </row>
    <row r="87" ht="13.65" customHeight="1">
      <c r="A87" s="192"/>
      <c r="B87" s="183"/>
      <c r="C87" s="183"/>
      <c r="D87" s="183"/>
      <c r="E87" s="183"/>
      <c r="F87" s="194">
        <f>SUM(F61:F86)</f>
        <v>111022</v>
      </c>
      <c r="G87" s="194">
        <f>SUM(G61:G86)</f>
        <v>115032</v>
      </c>
      <c r="H87" s="194">
        <f>SUM(H61:H86)</f>
        <v>4010</v>
      </c>
      <c r="I87" s="209">
        <f>H87/F87</f>
        <v>0.0361189674118643</v>
      </c>
      <c r="J87" s="209">
        <f>H87/G87</f>
        <v>0.0348598650810209</v>
      </c>
      <c r="K87" s="183"/>
      <c r="L87" s="183"/>
      <c r="M87" s="183"/>
      <c r="N87" s="183"/>
      <c r="O87" s="183"/>
      <c r="P87" s="183"/>
      <c r="Q87" s="183"/>
      <c r="R87" s="183"/>
      <c r="S87" s="183"/>
      <c r="T87" s="183"/>
      <c r="U87" s="183"/>
      <c r="V87" s="183"/>
      <c r="W87" s="183"/>
      <c r="X87" s="183"/>
      <c r="Y87" s="183"/>
      <c r="Z87" s="184"/>
    </row>
    <row r="88" ht="13.65" customHeight="1">
      <c r="A88" s="195"/>
      <c r="B88" s="195"/>
      <c r="C88" s="195"/>
      <c r="D88" s="195"/>
      <c r="E88" s="195"/>
      <c r="F88" s="195"/>
      <c r="G88" s="195"/>
      <c r="H88" s="195"/>
      <c r="I88" s="214">
        <f>H88/F88</f>
      </c>
      <c r="J88" s="214">
        <f>H88/G88</f>
      </c>
      <c r="K88" s="195"/>
      <c r="L88" s="195"/>
      <c r="M88" s="195"/>
      <c r="N88" s="195"/>
      <c r="O88" s="195"/>
      <c r="P88" s="195"/>
      <c r="Q88" s="195"/>
      <c r="R88" s="195"/>
      <c r="S88" s="195"/>
      <c r="T88" s="195"/>
      <c r="U88" s="195"/>
      <c r="V88" s="195"/>
      <c r="W88" s="195"/>
      <c r="X88" s="195"/>
      <c r="Y88" s="195"/>
      <c r="Z88" s="195"/>
    </row>
    <row r="89" ht="13.65" customHeight="1">
      <c r="A89" s="215"/>
      <c r="B89" s="216"/>
      <c r="C89" s="216"/>
      <c r="D89" s="216"/>
      <c r="E89" s="216"/>
      <c r="F89" s="218">
        <f>SUM(F87,F59,F28)</f>
        <v>316676</v>
      </c>
      <c r="G89" s="218">
        <f>SUM(G87,G59,G28)</f>
        <v>330372</v>
      </c>
      <c r="H89" s="218">
        <f>SUM(H87,H59,H28)</f>
        <v>13696</v>
      </c>
      <c r="I89" s="219">
        <f>H89/F89</f>
        <v>0.0432492516010054</v>
      </c>
      <c r="J89" s="219">
        <f>H89/G89</f>
        <v>0.0414562977492039</v>
      </c>
      <c r="K89" s="216"/>
      <c r="L89" s="216"/>
      <c r="M89" s="216"/>
      <c r="N89" s="216"/>
      <c r="O89" s="216"/>
      <c r="P89" s="216"/>
      <c r="Q89" s="216"/>
      <c r="R89" s="216"/>
      <c r="S89" s="216"/>
      <c r="T89" s="216"/>
      <c r="U89" s="216"/>
      <c r="V89" s="216"/>
      <c r="W89" s="216"/>
      <c r="X89" s="216"/>
      <c r="Y89" s="216"/>
      <c r="Z89"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xml><?xml version="1.0" encoding="utf-8"?>
<worksheet xmlns:r="http://schemas.openxmlformats.org/officeDocument/2006/relationships" xmlns="http://schemas.openxmlformats.org/spreadsheetml/2006/main">
  <sheetPr>
    <pageSetUpPr fitToPage="1"/>
  </sheetPr>
  <dimension ref="A1:Z199"/>
  <sheetViews>
    <sheetView workbookViewId="0" showGridLines="0" defaultGridColor="1"/>
  </sheetViews>
  <sheetFormatPr defaultColWidth="14.5" defaultRowHeight="15.75" customHeight="1" outlineLevelRow="0" outlineLevelCol="0"/>
  <cols>
    <col min="1" max="1" width="14.5" style="236" customWidth="1"/>
    <col min="2" max="2" width="9.85156" style="236" customWidth="1"/>
    <col min="3" max="3" width="9.5" style="236" customWidth="1"/>
    <col min="4" max="4" width="26.5" style="236" customWidth="1"/>
    <col min="5" max="5" width="21.8516" style="236" customWidth="1"/>
    <col min="6" max="26" width="14.5" style="236" customWidth="1"/>
    <col min="27" max="256" width="14.5" style="236"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1208</v>
      </c>
      <c r="B2" s="168">
        <v>1</v>
      </c>
      <c r="C2" s="168">
        <v>12</v>
      </c>
      <c r="D2" t="s" s="145">
        <v>1210</v>
      </c>
      <c r="E2" t="s" s="145">
        <v>84</v>
      </c>
      <c r="F2" s="155">
        <v>34489</v>
      </c>
      <c r="G2" s="168">
        <v>37532</v>
      </c>
      <c r="H2" s="155">
        <f>SUM(G2-F2)</f>
        <v>3043</v>
      </c>
      <c r="I2" s="167">
        <f>H2/F2</f>
        <v>0.0882310301835368</v>
      </c>
      <c r="J2" s="167">
        <f>H2/G2</f>
        <v>0.08107748054993071</v>
      </c>
      <c r="K2" s="24"/>
      <c r="L2" s="24"/>
      <c r="M2" s="24"/>
      <c r="N2" s="24"/>
      <c r="O2" s="24"/>
      <c r="P2" s="24"/>
      <c r="Q2" s="24"/>
      <c r="R2" s="24"/>
      <c r="S2" s="24"/>
      <c r="T2" s="24"/>
      <c r="U2" s="24"/>
      <c r="V2" s="24"/>
      <c r="W2" s="24"/>
      <c r="X2" s="24"/>
      <c r="Y2" s="24"/>
      <c r="Z2" s="24"/>
    </row>
    <row r="3" ht="19.15" customHeight="1">
      <c r="A3" t="s" s="145">
        <v>1208</v>
      </c>
      <c r="B3" s="168">
        <v>1</v>
      </c>
      <c r="C3" s="168">
        <v>7</v>
      </c>
      <c r="D3" t="s" s="145">
        <v>1211</v>
      </c>
      <c r="E3" t="s" s="145">
        <v>26</v>
      </c>
      <c r="F3" s="155">
        <v>31552</v>
      </c>
      <c r="G3" s="168">
        <v>32275</v>
      </c>
      <c r="H3" s="155">
        <f>SUM(G3-F3)</f>
        <v>723</v>
      </c>
      <c r="I3" s="167">
        <f>H3/F3</f>
        <v>0.0229145537525355</v>
      </c>
      <c r="J3" s="167">
        <f>H3/G3</f>
        <v>0.0224012393493416</v>
      </c>
      <c r="K3" s="24"/>
      <c r="L3" s="24"/>
      <c r="M3" s="24"/>
      <c r="N3" s="24"/>
      <c r="O3" s="24"/>
      <c r="P3" s="24"/>
      <c r="Q3" s="24"/>
      <c r="R3" s="24"/>
      <c r="S3" s="24"/>
      <c r="T3" s="24"/>
      <c r="U3" s="24"/>
      <c r="V3" s="24"/>
      <c r="W3" s="24"/>
      <c r="X3" s="24"/>
      <c r="Y3" s="24"/>
      <c r="Z3" s="24"/>
    </row>
    <row r="4" ht="19.15" customHeight="1">
      <c r="A4" t="s" s="145">
        <v>1208</v>
      </c>
      <c r="B4" s="168">
        <v>1</v>
      </c>
      <c r="C4" s="168">
        <v>1</v>
      </c>
      <c r="D4" t="s" s="145">
        <v>1212</v>
      </c>
      <c r="E4" t="s" s="145">
        <v>22</v>
      </c>
      <c r="F4" s="155">
        <v>17145</v>
      </c>
      <c r="G4" s="168">
        <v>17750</v>
      </c>
      <c r="H4" s="155">
        <f>SUM(G4-F4)</f>
        <v>605</v>
      </c>
      <c r="I4" s="167">
        <f>H4/F4</f>
        <v>0.0352872557596967</v>
      </c>
      <c r="J4" s="167">
        <f>H4/G4</f>
        <v>0.0340845070422535</v>
      </c>
      <c r="K4" s="24"/>
      <c r="L4" s="24"/>
      <c r="M4" s="24"/>
      <c r="N4" s="24"/>
      <c r="O4" s="24"/>
      <c r="P4" s="24"/>
      <c r="Q4" s="24"/>
      <c r="R4" s="24"/>
      <c r="S4" s="24"/>
      <c r="T4" s="24"/>
      <c r="U4" s="24"/>
      <c r="V4" s="24"/>
      <c r="W4" s="24"/>
      <c r="X4" s="24"/>
      <c r="Y4" s="24"/>
      <c r="Z4" s="24"/>
    </row>
    <row r="5" ht="19.15" customHeight="1">
      <c r="A5" t="s" s="145">
        <v>1208</v>
      </c>
      <c r="B5" s="168">
        <v>1</v>
      </c>
      <c r="C5" s="168">
        <v>2</v>
      </c>
      <c r="D5" t="s" s="145">
        <v>1213</v>
      </c>
      <c r="E5" t="s" s="145">
        <v>20</v>
      </c>
      <c r="F5" s="155">
        <v>8682</v>
      </c>
      <c r="G5" s="168">
        <v>9014</v>
      </c>
      <c r="H5" s="155">
        <f>SUM(G5-F5)</f>
        <v>332</v>
      </c>
      <c r="I5" s="167">
        <f>H5/F5</f>
        <v>0.0382400368578669</v>
      </c>
      <c r="J5" s="167">
        <f>H5/G5</f>
        <v>0.0368315952962059</v>
      </c>
      <c r="K5" s="24"/>
      <c r="L5" s="24"/>
      <c r="M5" s="24"/>
      <c r="N5" s="24"/>
      <c r="O5" s="24"/>
      <c r="P5" s="24"/>
      <c r="Q5" s="24"/>
      <c r="R5" s="24"/>
      <c r="S5" s="24"/>
      <c r="T5" s="24"/>
      <c r="U5" s="24"/>
      <c r="V5" s="24"/>
      <c r="W5" s="24"/>
      <c r="X5" s="24"/>
      <c r="Y5" s="24"/>
      <c r="Z5" s="24"/>
    </row>
    <row r="6" ht="19.15" customHeight="1">
      <c r="A6" t="s" s="145">
        <v>1208</v>
      </c>
      <c r="B6" s="168">
        <v>1</v>
      </c>
      <c r="C6" s="168">
        <v>4</v>
      </c>
      <c r="D6" t="s" s="145">
        <v>1389</v>
      </c>
      <c r="E6" t="s" s="145">
        <v>28</v>
      </c>
      <c r="F6" s="155">
        <v>1287</v>
      </c>
      <c r="G6" s="168">
        <v>1787</v>
      </c>
      <c r="H6" s="155">
        <f>SUM(G6-F6)</f>
        <v>500</v>
      </c>
      <c r="I6" s="167">
        <f>H6/F6</f>
        <v>0.388500388500389</v>
      </c>
      <c r="J6" s="167">
        <f>H6/G6</f>
        <v>0.279798545047566</v>
      </c>
      <c r="K6" s="24"/>
      <c r="L6" s="24"/>
      <c r="M6" s="24"/>
      <c r="N6" s="24"/>
      <c r="O6" s="24"/>
      <c r="P6" s="24"/>
      <c r="Q6" s="24"/>
      <c r="R6" s="24"/>
      <c r="S6" s="24"/>
      <c r="T6" s="24"/>
      <c r="U6" s="24"/>
      <c r="V6" s="24"/>
      <c r="W6" s="24"/>
      <c r="X6" s="24"/>
      <c r="Y6" s="24"/>
      <c r="Z6" s="24"/>
    </row>
    <row r="7" ht="19.15" customHeight="1">
      <c r="A7" t="s" s="145">
        <v>1208</v>
      </c>
      <c r="B7" s="168">
        <v>1</v>
      </c>
      <c r="C7" s="168">
        <v>14</v>
      </c>
      <c r="D7" t="s" s="145">
        <v>1214</v>
      </c>
      <c r="E7" t="s" s="145">
        <v>17</v>
      </c>
      <c r="F7" s="155">
        <v>1280</v>
      </c>
      <c r="G7" s="168">
        <v>1317</v>
      </c>
      <c r="H7" s="155">
        <f>SUM(G7-F7)</f>
        <v>37</v>
      </c>
      <c r="I7" s="167">
        <f>H7/F7</f>
        <v>0.02890625</v>
      </c>
      <c r="J7" s="167">
        <f>H7/G7</f>
        <v>0.0280941533788914</v>
      </c>
      <c r="K7" s="24"/>
      <c r="L7" s="24"/>
      <c r="M7" s="24"/>
      <c r="N7" s="24"/>
      <c r="O7" s="24"/>
      <c r="P7" s="24"/>
      <c r="Q7" s="24"/>
      <c r="R7" s="24"/>
      <c r="S7" s="24"/>
      <c r="T7" s="24"/>
      <c r="U7" s="24"/>
      <c r="V7" s="24"/>
      <c r="W7" s="24"/>
      <c r="X7" s="24"/>
      <c r="Y7" s="24"/>
      <c r="Z7" s="24"/>
    </row>
    <row r="8" ht="19.15" customHeight="1">
      <c r="A8" t="s" s="145">
        <v>1208</v>
      </c>
      <c r="B8" s="168">
        <v>1</v>
      </c>
      <c r="C8" s="168">
        <v>27</v>
      </c>
      <c r="D8" t="s" s="145">
        <v>1215</v>
      </c>
      <c r="E8" t="s" s="145">
        <v>179</v>
      </c>
      <c r="F8" s="155">
        <v>836</v>
      </c>
      <c r="G8" s="168">
        <v>853</v>
      </c>
      <c r="H8" s="155">
        <f>SUM(G8-F8)</f>
        <v>17</v>
      </c>
      <c r="I8" s="167">
        <f>H8/F8</f>
        <v>0.0203349282296651</v>
      </c>
      <c r="J8" s="167">
        <f>H8/G8</f>
        <v>0.0199296600234467</v>
      </c>
      <c r="K8" s="24"/>
      <c r="L8" s="24"/>
      <c r="M8" s="24"/>
      <c r="N8" s="24"/>
      <c r="O8" s="24"/>
      <c r="P8" s="24"/>
      <c r="Q8" s="24"/>
      <c r="R8" s="24"/>
      <c r="S8" s="24"/>
      <c r="T8" s="24"/>
      <c r="U8" s="24"/>
      <c r="V8" s="24"/>
      <c r="W8" s="24"/>
      <c r="X8" s="24"/>
      <c r="Y8" s="24"/>
      <c r="Z8" s="24"/>
    </row>
    <row r="9" ht="19.15" customHeight="1">
      <c r="A9" t="s" s="145">
        <v>1208</v>
      </c>
      <c r="B9" s="168">
        <v>1</v>
      </c>
      <c r="C9" s="168">
        <v>11</v>
      </c>
      <c r="D9" t="s" s="145">
        <v>1216</v>
      </c>
      <c r="E9" t="s" s="145">
        <v>34</v>
      </c>
      <c r="F9" s="155">
        <v>756</v>
      </c>
      <c r="G9" s="168">
        <v>786</v>
      </c>
      <c r="H9" s="155">
        <f>SUM(G9-F9)</f>
        <v>30</v>
      </c>
      <c r="I9" s="167">
        <f>H9/F9</f>
        <v>0.0396825396825397</v>
      </c>
      <c r="J9" s="167">
        <f>H9/G9</f>
        <v>0.0381679389312977</v>
      </c>
      <c r="K9" s="24"/>
      <c r="L9" s="24"/>
      <c r="M9" s="24"/>
      <c r="N9" s="24"/>
      <c r="O9" s="24"/>
      <c r="P9" s="24"/>
      <c r="Q9" s="24"/>
      <c r="R9" s="24"/>
      <c r="S9" s="24"/>
      <c r="T9" s="24"/>
      <c r="U9" s="24"/>
      <c r="V9" s="24"/>
      <c r="W9" s="24"/>
      <c r="X9" s="24"/>
      <c r="Y9" s="24"/>
      <c r="Z9" s="24"/>
    </row>
    <row r="10" ht="19.15" customHeight="1">
      <c r="A10" t="s" s="145">
        <v>1208</v>
      </c>
      <c r="B10" s="168">
        <v>1</v>
      </c>
      <c r="C10" s="168">
        <v>3</v>
      </c>
      <c r="D10" t="s" s="145">
        <v>1217</v>
      </c>
      <c r="E10" t="s" s="145">
        <v>38</v>
      </c>
      <c r="F10" s="155">
        <v>725</v>
      </c>
      <c r="G10" s="168">
        <v>769</v>
      </c>
      <c r="H10" s="155">
        <f>SUM(G10-F10)</f>
        <v>44</v>
      </c>
      <c r="I10" s="167">
        <f>H10/F10</f>
        <v>0.0606896551724138</v>
      </c>
      <c r="J10" s="167">
        <f>H10/G10</f>
        <v>0.0572171651495449</v>
      </c>
      <c r="K10" s="24"/>
      <c r="L10" s="24"/>
      <c r="M10" s="24"/>
      <c r="N10" s="24"/>
      <c r="O10" s="24"/>
      <c r="P10" s="24"/>
      <c r="Q10" s="24"/>
      <c r="R10" s="24"/>
      <c r="S10" s="24"/>
      <c r="T10" s="24"/>
      <c r="U10" s="24"/>
      <c r="V10" s="24"/>
      <c r="W10" s="24"/>
      <c r="X10" s="24"/>
      <c r="Y10" s="24"/>
      <c r="Z10" s="24"/>
    </row>
    <row r="11" ht="19.15" customHeight="1">
      <c r="A11" t="s" s="145">
        <v>1208</v>
      </c>
      <c r="B11" s="168">
        <v>1</v>
      </c>
      <c r="C11" s="168">
        <v>8</v>
      </c>
      <c r="D11" t="s" s="145">
        <v>1218</v>
      </c>
      <c r="E11" t="s" s="145">
        <v>60</v>
      </c>
      <c r="F11" s="155">
        <v>751</v>
      </c>
      <c r="G11" s="168">
        <v>763</v>
      </c>
      <c r="H11" s="155">
        <f>SUM(G11-F11)</f>
        <v>12</v>
      </c>
      <c r="I11" s="167">
        <f>H11/F11</f>
        <v>0.0159786950732357</v>
      </c>
      <c r="J11" s="167">
        <f>H11/G11</f>
        <v>0.0157273918741809</v>
      </c>
      <c r="K11" s="24"/>
      <c r="L11" s="24"/>
      <c r="M11" s="24"/>
      <c r="N11" s="24"/>
      <c r="O11" s="24"/>
      <c r="P11" s="24"/>
      <c r="Q11" s="24"/>
      <c r="R11" s="24"/>
      <c r="S11" s="24"/>
      <c r="T11" s="24"/>
      <c r="U11" s="24"/>
      <c r="V11" s="24"/>
      <c r="W11" s="24"/>
      <c r="X11" s="24"/>
      <c r="Y11" s="24"/>
      <c r="Z11" s="24"/>
    </row>
    <row r="12" ht="19.15" customHeight="1">
      <c r="A12" t="s" s="145">
        <v>1208</v>
      </c>
      <c r="B12" s="168">
        <v>1</v>
      </c>
      <c r="C12" s="168">
        <v>32</v>
      </c>
      <c r="D12" t="s" s="145">
        <v>1219</v>
      </c>
      <c r="E12" t="s" s="145">
        <v>68</v>
      </c>
      <c r="F12" s="155">
        <v>429</v>
      </c>
      <c r="G12" s="168">
        <v>474</v>
      </c>
      <c r="H12" s="155">
        <f>SUM(G12-F12)</f>
        <v>45</v>
      </c>
      <c r="I12" s="167">
        <f>H12/F12</f>
        <v>0.104895104895105</v>
      </c>
      <c r="J12" s="167">
        <f>H12/G12</f>
        <v>0.0949367088607595</v>
      </c>
      <c r="K12" s="24"/>
      <c r="L12" s="24"/>
      <c r="M12" s="24"/>
      <c r="N12" s="24"/>
      <c r="O12" s="24"/>
      <c r="P12" s="24"/>
      <c r="Q12" s="24"/>
      <c r="R12" s="24"/>
      <c r="S12" s="24"/>
      <c r="T12" s="24"/>
      <c r="U12" s="24"/>
      <c r="V12" s="24"/>
      <c r="W12" s="24"/>
      <c r="X12" s="24"/>
      <c r="Y12" s="24"/>
      <c r="Z12" s="24"/>
    </row>
    <row r="13" ht="19.15" customHeight="1">
      <c r="A13" t="s" s="145">
        <v>1208</v>
      </c>
      <c r="B13" s="168">
        <v>1</v>
      </c>
      <c r="C13" s="168">
        <v>26</v>
      </c>
      <c r="D13" t="s" s="145">
        <v>1220</v>
      </c>
      <c r="E13" t="s" s="145">
        <v>50</v>
      </c>
      <c r="F13" s="155">
        <v>320</v>
      </c>
      <c r="G13" s="168">
        <v>328</v>
      </c>
      <c r="H13" s="155">
        <f>SUM(G13-F13)</f>
        <v>8</v>
      </c>
      <c r="I13" s="167">
        <f>H13/F13</f>
        <v>0.025</v>
      </c>
      <c r="J13" s="167">
        <f>H13/G13</f>
        <v>0.024390243902439</v>
      </c>
      <c r="K13" s="24"/>
      <c r="L13" s="24"/>
      <c r="M13" s="24"/>
      <c r="N13" s="24"/>
      <c r="O13" s="24"/>
      <c r="P13" s="24"/>
      <c r="Q13" s="24"/>
      <c r="R13" s="24"/>
      <c r="S13" s="24"/>
      <c r="T13" s="24"/>
      <c r="U13" s="24"/>
      <c r="V13" s="24"/>
      <c r="W13" s="24"/>
      <c r="X13" s="24"/>
      <c r="Y13" s="24"/>
      <c r="Z13" s="24"/>
    </row>
    <row r="14" ht="19.15" customHeight="1">
      <c r="A14" t="s" s="145">
        <v>1208</v>
      </c>
      <c r="B14" s="168">
        <v>1</v>
      </c>
      <c r="C14" s="168">
        <v>21</v>
      </c>
      <c r="D14" t="s" s="145">
        <v>1221</v>
      </c>
      <c r="E14" t="s" s="145">
        <v>112</v>
      </c>
      <c r="F14" s="155">
        <v>301</v>
      </c>
      <c r="G14" s="168">
        <v>308</v>
      </c>
      <c r="H14" s="155">
        <f>SUM(G14-F14)</f>
        <v>7</v>
      </c>
      <c r="I14" s="167">
        <f>H14/F14</f>
        <v>0.0232558139534884</v>
      </c>
      <c r="J14" s="167">
        <f>H14/G14</f>
        <v>0.0227272727272727</v>
      </c>
      <c r="K14" s="24"/>
      <c r="L14" s="24"/>
      <c r="M14" s="24"/>
      <c r="N14" s="24"/>
      <c r="O14" s="24"/>
      <c r="P14" s="24"/>
      <c r="Q14" s="24"/>
      <c r="R14" s="24"/>
      <c r="S14" s="24"/>
      <c r="T14" s="24"/>
      <c r="U14" s="24"/>
      <c r="V14" s="24"/>
      <c r="W14" s="24"/>
      <c r="X14" s="24"/>
      <c r="Y14" s="24"/>
      <c r="Z14" s="24"/>
    </row>
    <row r="15" ht="19.15" customHeight="1">
      <c r="A15" t="s" s="145">
        <v>1208</v>
      </c>
      <c r="B15" s="168">
        <v>1</v>
      </c>
      <c r="C15" s="168">
        <v>9</v>
      </c>
      <c r="D15" t="s" s="145">
        <v>1222</v>
      </c>
      <c r="E15" t="s" s="145">
        <v>30</v>
      </c>
      <c r="F15" s="155">
        <v>241</v>
      </c>
      <c r="G15" s="168">
        <v>244</v>
      </c>
      <c r="H15" s="155">
        <f>SUM(G15-F15)</f>
        <v>3</v>
      </c>
      <c r="I15" s="167">
        <f>H15/F15</f>
        <v>0.012448132780083</v>
      </c>
      <c r="J15" s="167">
        <f>H15/G15</f>
        <v>0.0122950819672131</v>
      </c>
      <c r="K15" s="24"/>
      <c r="L15" s="24"/>
      <c r="M15" s="24"/>
      <c r="N15" s="24"/>
      <c r="O15" s="24"/>
      <c r="P15" s="24"/>
      <c r="Q15" s="24"/>
      <c r="R15" s="24"/>
      <c r="S15" s="24"/>
      <c r="T15" s="24"/>
      <c r="U15" s="24"/>
      <c r="V15" s="24"/>
      <c r="W15" s="24"/>
      <c r="X15" s="24"/>
      <c r="Y15" s="24"/>
      <c r="Z15" s="24"/>
    </row>
    <row r="16" ht="19.15" customHeight="1">
      <c r="A16" t="s" s="145">
        <v>1208</v>
      </c>
      <c r="B16" s="168">
        <v>1</v>
      </c>
      <c r="C16" s="168">
        <v>28</v>
      </c>
      <c r="D16" t="s" s="145">
        <v>1223</v>
      </c>
      <c r="E16" t="s" s="145">
        <v>1224</v>
      </c>
      <c r="F16" s="155">
        <v>239</v>
      </c>
      <c r="G16" s="168">
        <v>240</v>
      </c>
      <c r="H16" s="155">
        <f>SUM(G16-F16)</f>
        <v>1</v>
      </c>
      <c r="I16" s="167">
        <f>H16/F16</f>
        <v>0.00418410041841004</v>
      </c>
      <c r="J16" s="167">
        <f>H16/G16</f>
        <v>0.00416666666666667</v>
      </c>
      <c r="K16" s="24"/>
      <c r="L16" s="24"/>
      <c r="M16" s="24"/>
      <c r="N16" s="24"/>
      <c r="O16" s="24"/>
      <c r="P16" s="24"/>
      <c r="Q16" s="24"/>
      <c r="R16" s="24"/>
      <c r="S16" s="24"/>
      <c r="T16" s="24"/>
      <c r="U16" s="24"/>
      <c r="V16" s="24"/>
      <c r="W16" s="24"/>
      <c r="X16" s="24"/>
      <c r="Y16" s="24"/>
      <c r="Z16" s="24"/>
    </row>
    <row r="17" ht="19.15" customHeight="1">
      <c r="A17" t="s" s="145">
        <v>1208</v>
      </c>
      <c r="B17" s="168">
        <v>1</v>
      </c>
      <c r="C17" s="168">
        <v>22</v>
      </c>
      <c r="D17" t="s" s="145">
        <v>1225</v>
      </c>
      <c r="E17" t="s" s="145">
        <v>72</v>
      </c>
      <c r="F17" s="155">
        <v>226</v>
      </c>
      <c r="G17" s="168">
        <v>233</v>
      </c>
      <c r="H17" s="155">
        <f>SUM(G17-F17)</f>
        <v>7</v>
      </c>
      <c r="I17" s="167">
        <f>H17/F17</f>
        <v>0.0309734513274336</v>
      </c>
      <c r="J17" s="167">
        <f>H17/G17</f>
        <v>0.0300429184549356</v>
      </c>
      <c r="K17" s="24"/>
      <c r="L17" s="24"/>
      <c r="M17" s="24"/>
      <c r="N17" s="24"/>
      <c r="O17" s="24"/>
      <c r="P17" s="24"/>
      <c r="Q17" s="24"/>
      <c r="R17" s="24"/>
      <c r="S17" s="24"/>
      <c r="T17" s="24"/>
      <c r="U17" s="24"/>
      <c r="V17" s="24"/>
      <c r="W17" s="24"/>
      <c r="X17" s="24"/>
      <c r="Y17" s="24"/>
      <c r="Z17" s="24"/>
    </row>
    <row r="18" ht="19.15" customHeight="1">
      <c r="A18" t="s" s="145">
        <v>1208</v>
      </c>
      <c r="B18" s="168">
        <v>1</v>
      </c>
      <c r="C18" s="168">
        <v>10</v>
      </c>
      <c r="D18" t="s" s="145">
        <v>1226</v>
      </c>
      <c r="E18" t="s" s="145">
        <v>281</v>
      </c>
      <c r="F18" s="155">
        <v>178</v>
      </c>
      <c r="G18" s="168">
        <v>186</v>
      </c>
      <c r="H18" s="155">
        <f>SUM(G18-F18)</f>
        <v>8</v>
      </c>
      <c r="I18" s="167">
        <f>H18/F18</f>
        <v>0.0449438202247191</v>
      </c>
      <c r="J18" s="167">
        <f>H18/G18</f>
        <v>0.043010752688172</v>
      </c>
      <c r="K18" s="24"/>
      <c r="L18" s="24"/>
      <c r="M18" s="24"/>
      <c r="N18" s="24"/>
      <c r="O18" s="24"/>
      <c r="P18" s="24"/>
      <c r="Q18" s="24"/>
      <c r="R18" s="24"/>
      <c r="S18" s="24"/>
      <c r="T18" s="24"/>
      <c r="U18" s="24"/>
      <c r="V18" s="24"/>
      <c r="W18" s="24"/>
      <c r="X18" s="24"/>
      <c r="Y18" s="24"/>
      <c r="Z18" s="24"/>
    </row>
    <row r="19" ht="19.15" customHeight="1">
      <c r="A19" t="s" s="145">
        <v>1208</v>
      </c>
      <c r="B19" s="168">
        <v>1</v>
      </c>
      <c r="C19" s="168">
        <v>6</v>
      </c>
      <c r="D19" t="s" s="145">
        <v>1227</v>
      </c>
      <c r="E19" t="s" s="145">
        <v>76</v>
      </c>
      <c r="F19" s="155">
        <v>167</v>
      </c>
      <c r="G19" s="168">
        <v>175</v>
      </c>
      <c r="H19" s="155">
        <f>SUM(G19-F19)</f>
        <v>8</v>
      </c>
      <c r="I19" s="167">
        <f>H19/F19</f>
        <v>0.0479041916167665</v>
      </c>
      <c r="J19" s="167">
        <f>H19/G19</f>
        <v>0.0457142857142857</v>
      </c>
      <c r="K19" s="24"/>
      <c r="L19" s="24"/>
      <c r="M19" s="24"/>
      <c r="N19" s="24"/>
      <c r="O19" s="24"/>
      <c r="P19" s="24"/>
      <c r="Q19" s="24"/>
      <c r="R19" s="24"/>
      <c r="S19" s="24"/>
      <c r="T19" s="24"/>
      <c r="U19" s="24"/>
      <c r="V19" s="24"/>
      <c r="W19" s="24"/>
      <c r="X19" s="24"/>
      <c r="Y19" s="24"/>
      <c r="Z19" s="24"/>
    </row>
    <row r="20" ht="19.15" customHeight="1">
      <c r="A20" t="s" s="145">
        <v>1208</v>
      </c>
      <c r="B20" s="168">
        <v>1</v>
      </c>
      <c r="C20" s="168">
        <v>13</v>
      </c>
      <c r="D20" t="s" s="145">
        <v>1228</v>
      </c>
      <c r="E20" t="s" s="145">
        <v>375</v>
      </c>
      <c r="F20" s="155">
        <v>157</v>
      </c>
      <c r="G20" s="168">
        <v>166</v>
      </c>
      <c r="H20" s="155">
        <f>SUM(G20-F20)</f>
        <v>9</v>
      </c>
      <c r="I20" s="167">
        <f>H20/F20</f>
        <v>0.0573248407643312</v>
      </c>
      <c r="J20" s="167">
        <f>H20/G20</f>
        <v>0.0542168674698795</v>
      </c>
      <c r="K20" s="24"/>
      <c r="L20" s="24"/>
      <c r="M20" s="24"/>
      <c r="N20" s="24"/>
      <c r="O20" s="24"/>
      <c r="P20" s="24"/>
      <c r="Q20" s="24"/>
      <c r="R20" s="24"/>
      <c r="S20" s="24"/>
      <c r="T20" s="24"/>
      <c r="U20" s="24"/>
      <c r="V20" s="24"/>
      <c r="W20" s="24"/>
      <c r="X20" s="24"/>
      <c r="Y20" s="24"/>
      <c r="Z20" s="24"/>
    </row>
    <row r="21" ht="19.15" customHeight="1">
      <c r="A21" t="s" s="145">
        <v>1208</v>
      </c>
      <c r="B21" s="168">
        <v>1</v>
      </c>
      <c r="C21" s="168">
        <v>20</v>
      </c>
      <c r="D21" t="s" s="145">
        <v>1229</v>
      </c>
      <c r="E21" t="s" s="145">
        <v>116</v>
      </c>
      <c r="F21" s="155">
        <v>148</v>
      </c>
      <c r="G21" s="168">
        <v>153</v>
      </c>
      <c r="H21" s="155">
        <f>SUM(G21-F21)</f>
        <v>5</v>
      </c>
      <c r="I21" s="167">
        <f>H21/F21</f>
        <v>0.0337837837837838</v>
      </c>
      <c r="J21" s="167">
        <f>H21/G21</f>
        <v>0.0326797385620915</v>
      </c>
      <c r="K21" s="24"/>
      <c r="L21" s="24"/>
      <c r="M21" s="24"/>
      <c r="N21" s="24"/>
      <c r="O21" s="24"/>
      <c r="P21" s="24"/>
      <c r="Q21" s="24"/>
      <c r="R21" s="24"/>
      <c r="S21" s="24"/>
      <c r="T21" s="24"/>
      <c r="U21" s="24"/>
      <c r="V21" s="24"/>
      <c r="W21" s="24"/>
      <c r="X21" s="24"/>
      <c r="Y21" s="24"/>
      <c r="Z21" s="24"/>
    </row>
    <row r="22" ht="19.15" customHeight="1">
      <c r="A22" t="s" s="145">
        <v>1208</v>
      </c>
      <c r="B22" s="168">
        <v>1</v>
      </c>
      <c r="C22" s="168">
        <v>16</v>
      </c>
      <c r="D22" t="s" s="145">
        <v>1230</v>
      </c>
      <c r="E22" t="s" s="145">
        <v>36</v>
      </c>
      <c r="F22" s="155">
        <v>138</v>
      </c>
      <c r="G22" s="168">
        <v>141</v>
      </c>
      <c r="H22" s="155">
        <f>SUM(G22-F22)</f>
        <v>3</v>
      </c>
      <c r="I22" s="167">
        <f>H22/F22</f>
        <v>0.0217391304347826</v>
      </c>
      <c r="J22" s="167">
        <f>H22/G22</f>
        <v>0.0212765957446809</v>
      </c>
      <c r="K22" s="24"/>
      <c r="L22" s="24"/>
      <c r="M22" s="24"/>
      <c r="N22" s="24"/>
      <c r="O22" s="24"/>
      <c r="P22" s="24"/>
      <c r="Q22" s="24"/>
      <c r="R22" s="24"/>
      <c r="S22" s="24"/>
      <c r="T22" s="24"/>
      <c r="U22" s="24"/>
      <c r="V22" s="24"/>
      <c r="W22" s="24"/>
      <c r="X22" s="24"/>
      <c r="Y22" s="24"/>
      <c r="Z22" s="24"/>
    </row>
    <row r="23" ht="19.15" customHeight="1">
      <c r="A23" t="s" s="145">
        <v>1208</v>
      </c>
      <c r="B23" s="168">
        <v>1</v>
      </c>
      <c r="C23" s="168">
        <v>30</v>
      </c>
      <c r="D23" t="s" s="145">
        <v>1231</v>
      </c>
      <c r="E23" t="s" s="145">
        <v>106</v>
      </c>
      <c r="F23" s="155">
        <v>138</v>
      </c>
      <c r="G23" s="168">
        <v>139</v>
      </c>
      <c r="H23" s="155">
        <f>SUM(G23-F23)</f>
        <v>1</v>
      </c>
      <c r="I23" s="167">
        <f>H23/F23</f>
        <v>0.0072463768115942</v>
      </c>
      <c r="J23" s="167">
        <f>H23/G23</f>
        <v>0.00719424460431655</v>
      </c>
      <c r="K23" s="24"/>
      <c r="L23" s="24"/>
      <c r="M23" s="24"/>
      <c r="N23" s="24"/>
      <c r="O23" s="24"/>
      <c r="P23" s="24"/>
      <c r="Q23" s="24"/>
      <c r="R23" s="24"/>
      <c r="S23" s="24"/>
      <c r="T23" s="24"/>
      <c r="U23" s="24"/>
      <c r="V23" s="24"/>
      <c r="W23" s="24"/>
      <c r="X23" s="24"/>
      <c r="Y23" s="24"/>
      <c r="Z23" s="24"/>
    </row>
    <row r="24" ht="19.15" customHeight="1">
      <c r="A24" t="s" s="145">
        <v>1208</v>
      </c>
      <c r="B24" s="168">
        <v>1</v>
      </c>
      <c r="C24" s="168">
        <v>25</v>
      </c>
      <c r="D24" t="s" s="145">
        <v>1232</v>
      </c>
      <c r="E24" t="s" s="145">
        <v>42</v>
      </c>
      <c r="F24" s="155">
        <v>122</v>
      </c>
      <c r="G24" s="168">
        <v>128</v>
      </c>
      <c r="H24" s="155">
        <f>SUM(G24-F24)</f>
        <v>6</v>
      </c>
      <c r="I24" s="167">
        <f>H24/F24</f>
        <v>0.0491803278688525</v>
      </c>
      <c r="J24" s="167">
        <f>H24/G24</f>
        <v>0.046875</v>
      </c>
      <c r="K24" s="24"/>
      <c r="L24" s="24"/>
      <c r="M24" s="24"/>
      <c r="N24" s="24"/>
      <c r="O24" s="24"/>
      <c r="P24" s="24"/>
      <c r="Q24" s="24"/>
      <c r="R24" s="24"/>
      <c r="S24" s="24"/>
      <c r="T24" s="24"/>
      <c r="U24" s="24"/>
      <c r="V24" s="24"/>
      <c r="W24" s="24"/>
      <c r="X24" s="24"/>
      <c r="Y24" s="24"/>
      <c r="Z24" s="24"/>
    </row>
    <row r="25" ht="19.15" customHeight="1">
      <c r="A25" t="s" s="145">
        <v>1208</v>
      </c>
      <c r="B25" s="168">
        <v>1</v>
      </c>
      <c r="C25" s="168">
        <v>5</v>
      </c>
      <c r="D25" t="s" s="145">
        <v>1233</v>
      </c>
      <c r="E25" t="s" s="145">
        <v>66</v>
      </c>
      <c r="F25" s="155">
        <v>98</v>
      </c>
      <c r="G25" s="168">
        <v>101</v>
      </c>
      <c r="H25" s="155">
        <f>SUM(G25-F25)</f>
        <v>3</v>
      </c>
      <c r="I25" s="167">
        <f>H25/F25</f>
        <v>0.0306122448979592</v>
      </c>
      <c r="J25" s="167">
        <f>H25/G25</f>
        <v>0.0297029702970297</v>
      </c>
      <c r="K25" s="24"/>
      <c r="L25" s="24"/>
      <c r="M25" s="24"/>
      <c r="N25" s="24"/>
      <c r="O25" s="24"/>
      <c r="P25" s="24"/>
      <c r="Q25" s="24"/>
      <c r="R25" s="24"/>
      <c r="S25" s="24"/>
      <c r="T25" s="24"/>
      <c r="U25" s="24"/>
      <c r="V25" s="24"/>
      <c r="W25" s="24"/>
      <c r="X25" s="24"/>
      <c r="Y25" s="24"/>
      <c r="Z25" s="24"/>
    </row>
    <row r="26" ht="19.15" customHeight="1">
      <c r="A26" t="s" s="145">
        <v>1208</v>
      </c>
      <c r="B26" s="168">
        <v>1</v>
      </c>
      <c r="C26" s="168">
        <v>23</v>
      </c>
      <c r="D26" t="s" s="145">
        <v>1234</v>
      </c>
      <c r="E26" t="s" s="145">
        <v>52</v>
      </c>
      <c r="F26" s="155">
        <v>88</v>
      </c>
      <c r="G26" s="168">
        <v>92</v>
      </c>
      <c r="H26" s="155">
        <f>SUM(G26-F26)</f>
        <v>4</v>
      </c>
      <c r="I26" s="167">
        <f>H26/F26</f>
        <v>0.0454545454545455</v>
      </c>
      <c r="J26" s="167">
        <f>H26/G26</f>
        <v>0.0434782608695652</v>
      </c>
      <c r="K26" s="24"/>
      <c r="L26" s="24"/>
      <c r="M26" s="24"/>
      <c r="N26" s="24"/>
      <c r="O26" s="24"/>
      <c r="P26" s="24"/>
      <c r="Q26" s="24"/>
      <c r="R26" s="24"/>
      <c r="S26" s="24"/>
      <c r="T26" s="24"/>
      <c r="U26" s="24"/>
      <c r="V26" s="24"/>
      <c r="W26" s="24"/>
      <c r="X26" s="24"/>
      <c r="Y26" s="24"/>
      <c r="Z26" s="24"/>
    </row>
    <row r="27" ht="19.15" customHeight="1">
      <c r="A27" t="s" s="145">
        <v>1208</v>
      </c>
      <c r="B27" s="168">
        <v>1</v>
      </c>
      <c r="C27" s="168">
        <v>31</v>
      </c>
      <c r="D27" t="s" s="145">
        <v>1235</v>
      </c>
      <c r="E27" t="s" s="145">
        <v>62</v>
      </c>
      <c r="F27" s="155">
        <v>78</v>
      </c>
      <c r="G27" s="168">
        <v>78</v>
      </c>
      <c r="H27" s="155">
        <f>SUM(G27-F27)</f>
        <v>0</v>
      </c>
      <c r="I27" s="167">
        <f>H27/F27</f>
        <v>0</v>
      </c>
      <c r="J27" s="167">
        <f>H27/G27</f>
        <v>0</v>
      </c>
      <c r="K27" s="24"/>
      <c r="L27" s="24"/>
      <c r="M27" s="24"/>
      <c r="N27" s="24"/>
      <c r="O27" s="24"/>
      <c r="P27" s="24"/>
      <c r="Q27" s="24"/>
      <c r="R27" s="24"/>
      <c r="S27" s="24"/>
      <c r="T27" s="24"/>
      <c r="U27" s="24"/>
      <c r="V27" s="24"/>
      <c r="W27" s="24"/>
      <c r="X27" s="24"/>
      <c r="Y27" s="24"/>
      <c r="Z27" s="24"/>
    </row>
    <row r="28" ht="19.15" customHeight="1">
      <c r="A28" t="s" s="145">
        <v>1208</v>
      </c>
      <c r="B28" s="168">
        <v>1</v>
      </c>
      <c r="C28" s="168">
        <v>18</v>
      </c>
      <c r="D28" t="s" s="145">
        <v>1236</v>
      </c>
      <c r="E28" t="s" s="145">
        <v>74</v>
      </c>
      <c r="F28" s="155">
        <v>57</v>
      </c>
      <c r="G28" s="168">
        <v>64</v>
      </c>
      <c r="H28" s="155">
        <f>SUM(G28-F28)</f>
        <v>7</v>
      </c>
      <c r="I28" s="167">
        <f>H28/F28</f>
        <v>0.12280701754386</v>
      </c>
      <c r="J28" s="167">
        <f>H28/G28</f>
        <v>0.109375</v>
      </c>
      <c r="K28" s="24"/>
      <c r="L28" s="24"/>
      <c r="M28" s="24"/>
      <c r="N28" s="24"/>
      <c r="O28" s="24"/>
      <c r="P28" s="24"/>
      <c r="Q28" s="24"/>
      <c r="R28" s="24"/>
      <c r="S28" s="24"/>
      <c r="T28" s="24"/>
      <c r="U28" s="24"/>
      <c r="V28" s="24"/>
      <c r="W28" s="24"/>
      <c r="X28" s="24"/>
      <c r="Y28" s="24"/>
      <c r="Z28" s="24"/>
    </row>
    <row r="29" ht="19.15" customHeight="1">
      <c r="A29" t="s" s="145">
        <v>1208</v>
      </c>
      <c r="B29" s="168">
        <v>1</v>
      </c>
      <c r="C29" s="168">
        <v>36</v>
      </c>
      <c r="D29" t="s" s="145">
        <v>1237</v>
      </c>
      <c r="E29" t="s" s="145">
        <v>54</v>
      </c>
      <c r="F29" s="155">
        <v>59</v>
      </c>
      <c r="G29" s="168">
        <v>61</v>
      </c>
      <c r="H29" s="155">
        <f>SUM(G29-F29)</f>
        <v>2</v>
      </c>
      <c r="I29" s="167">
        <f>H29/F29</f>
        <v>0.0338983050847458</v>
      </c>
      <c r="J29" s="167">
        <f>H29/G29</f>
        <v>0.0327868852459016</v>
      </c>
      <c r="K29" s="24"/>
      <c r="L29" s="24"/>
      <c r="M29" s="24"/>
      <c r="N29" s="24"/>
      <c r="O29" s="24"/>
      <c r="P29" s="24"/>
      <c r="Q29" s="24"/>
      <c r="R29" s="24"/>
      <c r="S29" s="24"/>
      <c r="T29" s="24"/>
      <c r="U29" s="24"/>
      <c r="V29" s="24"/>
      <c r="W29" s="24"/>
      <c r="X29" s="24"/>
      <c r="Y29" s="24"/>
      <c r="Z29" s="24"/>
    </row>
    <row r="30" ht="19.15" customHeight="1">
      <c r="A30" t="s" s="145">
        <v>1208</v>
      </c>
      <c r="B30" s="168">
        <v>1</v>
      </c>
      <c r="C30" s="168">
        <v>15</v>
      </c>
      <c r="D30" t="s" s="145">
        <v>1238</v>
      </c>
      <c r="E30" t="s" s="145">
        <v>44</v>
      </c>
      <c r="F30" s="155">
        <v>53</v>
      </c>
      <c r="G30" s="168">
        <v>58</v>
      </c>
      <c r="H30" s="155">
        <f>SUM(G30-F30)</f>
        <v>5</v>
      </c>
      <c r="I30" s="167">
        <f>H30/F30</f>
        <v>0.0943396226415094</v>
      </c>
      <c r="J30" s="167">
        <f>H30/G30</f>
        <v>0.0862068965517241</v>
      </c>
      <c r="K30" s="24"/>
      <c r="L30" s="24"/>
      <c r="M30" s="24"/>
      <c r="N30" s="24"/>
      <c r="O30" s="24"/>
      <c r="P30" s="24"/>
      <c r="Q30" s="24"/>
      <c r="R30" s="24"/>
      <c r="S30" s="24"/>
      <c r="T30" s="24"/>
      <c r="U30" s="24"/>
      <c r="V30" s="24"/>
      <c r="W30" s="24"/>
      <c r="X30" s="24"/>
      <c r="Y30" s="24"/>
      <c r="Z30" s="24"/>
    </row>
    <row r="31" ht="19.15" customHeight="1">
      <c r="A31" t="s" s="145">
        <v>1208</v>
      </c>
      <c r="B31" s="168">
        <v>1</v>
      </c>
      <c r="C31" s="168">
        <v>33</v>
      </c>
      <c r="D31" t="s" s="145">
        <v>1239</v>
      </c>
      <c r="E31" t="s" s="145">
        <v>173</v>
      </c>
      <c r="F31" s="155">
        <v>48</v>
      </c>
      <c r="G31" s="168">
        <v>49</v>
      </c>
      <c r="H31" s="155">
        <f>SUM(G31-F31)</f>
        <v>1</v>
      </c>
      <c r="I31" s="167">
        <f>H31/F31</f>
        <v>0.0208333333333333</v>
      </c>
      <c r="J31" s="167">
        <f>H31/G31</f>
        <v>0.0204081632653061</v>
      </c>
      <c r="K31" s="24"/>
      <c r="L31" s="24"/>
      <c r="M31" s="24"/>
      <c r="N31" s="24"/>
      <c r="O31" s="24"/>
      <c r="P31" s="24"/>
      <c r="Q31" s="24"/>
      <c r="R31" s="24"/>
      <c r="S31" s="24"/>
      <c r="T31" s="24"/>
      <c r="U31" s="24"/>
      <c r="V31" s="24"/>
      <c r="W31" s="24"/>
      <c r="X31" s="24"/>
      <c r="Y31" s="24"/>
      <c r="Z31" s="24"/>
    </row>
    <row r="32" ht="19.15" customHeight="1">
      <c r="A32" t="s" s="145">
        <v>1208</v>
      </c>
      <c r="B32" s="168">
        <v>1</v>
      </c>
      <c r="C32" s="168">
        <v>29</v>
      </c>
      <c r="D32" t="s" s="145">
        <v>1400</v>
      </c>
      <c r="E32" t="s" s="145">
        <v>1309</v>
      </c>
      <c r="F32" s="155">
        <v>30</v>
      </c>
      <c r="G32" s="168">
        <v>47</v>
      </c>
      <c r="H32" s="155">
        <f>SUM(G32-F32)</f>
        <v>17</v>
      </c>
      <c r="I32" s="167">
        <f>H32/F32</f>
        <v>0.566666666666667</v>
      </c>
      <c r="J32" s="167">
        <f>H32/G32</f>
        <v>0.361702127659574</v>
      </c>
      <c r="K32" s="24"/>
      <c r="L32" s="24"/>
      <c r="M32" s="24"/>
      <c r="N32" s="24"/>
      <c r="O32" s="24"/>
      <c r="P32" s="24"/>
      <c r="Q32" s="24"/>
      <c r="R32" s="24"/>
      <c r="S32" s="24"/>
      <c r="T32" s="24"/>
      <c r="U32" s="24"/>
      <c r="V32" s="24"/>
      <c r="W32" s="24"/>
      <c r="X32" s="24"/>
      <c r="Y32" s="24"/>
      <c r="Z32" s="24"/>
    </row>
    <row r="33" ht="19.15" customHeight="1">
      <c r="A33" t="s" s="145">
        <v>1208</v>
      </c>
      <c r="B33" s="168">
        <v>1</v>
      </c>
      <c r="C33" s="168">
        <v>24</v>
      </c>
      <c r="D33" t="s" s="145">
        <v>1240</v>
      </c>
      <c r="E33" t="s" s="145">
        <v>40</v>
      </c>
      <c r="F33" s="155">
        <v>36</v>
      </c>
      <c r="G33" s="168">
        <v>40</v>
      </c>
      <c r="H33" s="155">
        <f>SUM(G33-F33)</f>
        <v>4</v>
      </c>
      <c r="I33" s="167">
        <f>H33/F33</f>
        <v>0.111111111111111</v>
      </c>
      <c r="J33" s="167">
        <f>H33/G33</f>
        <v>0.1</v>
      </c>
      <c r="K33" s="24"/>
      <c r="L33" s="24"/>
      <c r="M33" s="24"/>
      <c r="N33" s="24"/>
      <c r="O33" s="24"/>
      <c r="P33" s="24"/>
      <c r="Q33" s="24"/>
      <c r="R33" s="24"/>
      <c r="S33" s="24"/>
      <c r="T33" s="24"/>
      <c r="U33" s="24"/>
      <c r="V33" s="24"/>
      <c r="W33" s="24"/>
      <c r="X33" s="24"/>
      <c r="Y33" s="24"/>
      <c r="Z33" s="24"/>
    </row>
    <row r="34" ht="19.15" customHeight="1">
      <c r="A34" t="s" s="145">
        <v>1208</v>
      </c>
      <c r="B34" s="168">
        <v>1</v>
      </c>
      <c r="C34" s="168">
        <v>34</v>
      </c>
      <c r="D34" t="s" s="145">
        <v>1241</v>
      </c>
      <c r="E34" t="s" s="145">
        <v>48</v>
      </c>
      <c r="F34" s="155">
        <v>35</v>
      </c>
      <c r="G34" s="168">
        <v>37</v>
      </c>
      <c r="H34" s="155">
        <f>SUM(G34-F34)</f>
        <v>2</v>
      </c>
      <c r="I34" s="167">
        <f>H34/F34</f>
        <v>0.0571428571428571</v>
      </c>
      <c r="J34" s="167">
        <f>H34/G34</f>
        <v>0.0540540540540541</v>
      </c>
      <c r="K34" s="24"/>
      <c r="L34" s="24"/>
      <c r="M34" s="24"/>
      <c r="N34" s="24"/>
      <c r="O34" s="24"/>
      <c r="P34" s="24"/>
      <c r="Q34" s="24"/>
      <c r="R34" s="24"/>
      <c r="S34" s="24"/>
      <c r="T34" s="24"/>
      <c r="U34" s="24"/>
      <c r="V34" s="24"/>
      <c r="W34" s="24"/>
      <c r="X34" s="24"/>
      <c r="Y34" s="24"/>
      <c r="Z34" s="24"/>
    </row>
    <row r="35" ht="19.15" customHeight="1">
      <c r="A35" t="s" s="145">
        <v>1208</v>
      </c>
      <c r="B35" s="168">
        <v>1</v>
      </c>
      <c r="C35" s="168">
        <v>35</v>
      </c>
      <c r="D35" t="s" s="145">
        <v>1242</v>
      </c>
      <c r="E35" t="s" s="145">
        <v>103</v>
      </c>
      <c r="F35" s="155">
        <v>26</v>
      </c>
      <c r="G35" s="168">
        <v>28</v>
      </c>
      <c r="H35" s="155">
        <f>SUM(G35-F35)</f>
        <v>2</v>
      </c>
      <c r="I35" s="167">
        <f>H35/F35</f>
        <v>0.0769230769230769</v>
      </c>
      <c r="J35" s="167">
        <f>H35/G35</f>
        <v>0.0714285714285714</v>
      </c>
      <c r="K35" s="24"/>
      <c r="L35" s="24"/>
      <c r="M35" s="24"/>
      <c r="N35" s="24"/>
      <c r="O35" s="24"/>
      <c r="P35" s="24"/>
      <c r="Q35" s="24"/>
      <c r="R35" s="24"/>
      <c r="S35" s="24"/>
      <c r="T35" s="24"/>
      <c r="U35" s="24"/>
      <c r="V35" s="24"/>
      <c r="W35" s="24"/>
      <c r="X35" s="24"/>
      <c r="Y35" s="24"/>
      <c r="Z35" s="24"/>
    </row>
    <row r="36" ht="19.15" customHeight="1">
      <c r="A36" t="s" s="145">
        <v>1208</v>
      </c>
      <c r="B36" s="168">
        <v>1</v>
      </c>
      <c r="C36" s="168">
        <v>19</v>
      </c>
      <c r="D36" t="s" s="145">
        <v>1243</v>
      </c>
      <c r="E36" t="s" s="145">
        <v>32</v>
      </c>
      <c r="F36" s="155">
        <v>26</v>
      </c>
      <c r="G36" s="168">
        <v>26</v>
      </c>
      <c r="H36" s="155">
        <f>SUM(G36-F36)</f>
        <v>0</v>
      </c>
      <c r="I36" s="167">
        <f>H36/F36</f>
        <v>0</v>
      </c>
      <c r="J36" s="167">
        <f>H36/G36</f>
        <v>0</v>
      </c>
      <c r="K36" s="24"/>
      <c r="L36" s="24"/>
      <c r="M36" s="24"/>
      <c r="N36" s="24"/>
      <c r="O36" s="24"/>
      <c r="P36" s="24"/>
      <c r="Q36" s="24"/>
      <c r="R36" s="24"/>
      <c r="S36" s="24"/>
      <c r="T36" s="24"/>
      <c r="U36" s="24"/>
      <c r="V36" s="24"/>
      <c r="W36" s="24"/>
      <c r="X36" s="24"/>
      <c r="Y36" s="24"/>
      <c r="Z36" s="24"/>
    </row>
    <row r="37" ht="19.15" customHeight="1">
      <c r="A37" t="s" s="137">
        <v>1208</v>
      </c>
      <c r="B37" s="170">
        <v>1</v>
      </c>
      <c r="C37" s="170">
        <v>17</v>
      </c>
      <c r="D37" t="s" s="137">
        <v>1244</v>
      </c>
      <c r="E37" t="s" s="137">
        <v>380</v>
      </c>
      <c r="F37" s="175">
        <v>0</v>
      </c>
      <c r="G37" s="170">
        <v>0</v>
      </c>
      <c r="H37" s="175">
        <f>SUM(G37-F37)</f>
        <v>0</v>
      </c>
      <c r="I37" s="176">
        <f>H37/F37</f>
      </c>
      <c r="J37" s="176">
        <f>H37/G37</f>
      </c>
      <c r="K37" s="174"/>
      <c r="L37" s="174"/>
      <c r="M37" s="174"/>
      <c r="N37" s="174"/>
      <c r="O37" s="174"/>
      <c r="P37" s="174"/>
      <c r="Q37" s="174"/>
      <c r="R37" s="174"/>
      <c r="S37" s="174"/>
      <c r="T37" s="174"/>
      <c r="U37" s="174"/>
      <c r="V37" s="174"/>
      <c r="W37" s="174"/>
      <c r="X37" s="174"/>
      <c r="Y37" s="174"/>
      <c r="Z37" s="174"/>
    </row>
    <row r="38" ht="19.15" customHeight="1">
      <c r="A38" s="177"/>
      <c r="B38" s="178"/>
      <c r="C38" s="178"/>
      <c r="D38" s="179"/>
      <c r="E38" s="179"/>
      <c r="F38" s="181">
        <f>SUM(F2:F37)</f>
        <v>100941</v>
      </c>
      <c r="G38" s="180">
        <f>SUM(G2:G37)</f>
        <v>106442</v>
      </c>
      <c r="H38" s="181">
        <f>SUM(H2:H37)</f>
        <v>5501</v>
      </c>
      <c r="I38" s="182">
        <f>H38/F38</f>
        <v>0.0544971815218791</v>
      </c>
      <c r="J38" s="182">
        <f>H38/G38</f>
        <v>0.051680727532365</v>
      </c>
      <c r="K38" s="183"/>
      <c r="L38" s="183"/>
      <c r="M38" s="183"/>
      <c r="N38" s="183"/>
      <c r="O38" s="183"/>
      <c r="P38" s="183"/>
      <c r="Q38" s="183"/>
      <c r="R38" s="183"/>
      <c r="S38" s="183"/>
      <c r="T38" s="183"/>
      <c r="U38" s="183"/>
      <c r="V38" s="183"/>
      <c r="W38" s="183"/>
      <c r="X38" s="183"/>
      <c r="Y38" s="183"/>
      <c r="Z38" s="184"/>
    </row>
    <row r="39" ht="19.15" customHeight="1">
      <c r="A39" s="230"/>
      <c r="B39" s="231"/>
      <c r="C39" s="231"/>
      <c r="D39" s="232"/>
      <c r="E39" s="232"/>
      <c r="F39" s="233"/>
      <c r="G39" s="231"/>
      <c r="H39" s="234"/>
      <c r="I39" s="188"/>
      <c r="J39" s="188"/>
      <c r="K39" s="189"/>
      <c r="L39" s="189"/>
      <c r="M39" s="189"/>
      <c r="N39" s="189"/>
      <c r="O39" s="189"/>
      <c r="P39" s="189"/>
      <c r="Q39" s="189"/>
      <c r="R39" s="189"/>
      <c r="S39" s="189"/>
      <c r="T39" s="189"/>
      <c r="U39" s="189"/>
      <c r="V39" s="189"/>
      <c r="W39" s="189"/>
      <c r="X39" s="189"/>
      <c r="Y39" s="189"/>
      <c r="Z39" s="189"/>
    </row>
    <row r="40" ht="19.15" customHeight="1">
      <c r="A40" t="s" s="138">
        <v>1208</v>
      </c>
      <c r="B40" s="149">
        <v>2</v>
      </c>
      <c r="C40" s="149">
        <v>11</v>
      </c>
      <c r="D40" t="s" s="205">
        <v>1245</v>
      </c>
      <c r="E40" t="s" s="205">
        <v>84</v>
      </c>
      <c r="F40" s="223">
        <v>36581</v>
      </c>
      <c r="G40" s="149">
        <v>38058</v>
      </c>
      <c r="H40" s="173">
        <f>SUM(G40-F40)</f>
        <v>1477</v>
      </c>
      <c r="I40" s="167">
        <f>H40/F40</f>
        <v>0.0403761515540855</v>
      </c>
      <c r="J40" s="167">
        <f>H40/G40</f>
        <v>0.0388091859792948</v>
      </c>
      <c r="K40" s="24"/>
      <c r="L40" s="24"/>
      <c r="M40" s="24"/>
      <c r="N40" s="24"/>
      <c r="O40" s="24"/>
      <c r="P40" s="24"/>
      <c r="Q40" s="24"/>
      <c r="R40" s="24"/>
      <c r="S40" s="24"/>
      <c r="T40" s="24"/>
      <c r="U40" s="24"/>
      <c r="V40" s="24"/>
      <c r="W40" s="24"/>
      <c r="X40" s="24"/>
      <c r="Y40" s="24"/>
      <c r="Z40" s="24"/>
    </row>
    <row r="41" ht="19.15" customHeight="1">
      <c r="A41" t="s" s="138">
        <v>1208</v>
      </c>
      <c r="B41" s="149">
        <v>2</v>
      </c>
      <c r="C41" s="149">
        <v>14</v>
      </c>
      <c r="D41" t="s" s="205">
        <v>1246</v>
      </c>
      <c r="E41" t="s" s="205">
        <v>26</v>
      </c>
      <c r="F41" s="223">
        <v>28733</v>
      </c>
      <c r="G41" s="149">
        <v>30003</v>
      </c>
      <c r="H41" s="173">
        <f>SUM(G41-F41)</f>
        <v>1270</v>
      </c>
      <c r="I41" s="167">
        <f>H41/F41</f>
        <v>0.0442000487244632</v>
      </c>
      <c r="J41" s="167">
        <f>H41/G41</f>
        <v>0.042329100423291</v>
      </c>
      <c r="K41" s="24"/>
      <c r="L41" s="24"/>
      <c r="M41" s="24"/>
      <c r="N41" s="24"/>
      <c r="O41" s="24"/>
      <c r="P41" s="24"/>
      <c r="Q41" s="24"/>
      <c r="R41" s="24"/>
      <c r="S41" s="24"/>
      <c r="T41" s="24"/>
      <c r="U41" s="24"/>
      <c r="V41" s="24"/>
      <c r="W41" s="24"/>
      <c r="X41" s="24"/>
      <c r="Y41" s="24"/>
      <c r="Z41" s="24"/>
    </row>
    <row r="42" ht="19.15" customHeight="1">
      <c r="A42" t="s" s="138">
        <v>1208</v>
      </c>
      <c r="B42" s="149">
        <v>2</v>
      </c>
      <c r="C42" s="149">
        <v>8</v>
      </c>
      <c r="D42" t="s" s="205">
        <v>1247</v>
      </c>
      <c r="E42" t="s" s="205">
        <v>20</v>
      </c>
      <c r="F42" s="223">
        <v>13230</v>
      </c>
      <c r="G42" s="149">
        <v>13699</v>
      </c>
      <c r="H42" s="173">
        <f>SUM(G42-F42)</f>
        <v>469</v>
      </c>
      <c r="I42" s="167">
        <f>H42/F42</f>
        <v>0.0354497354497354</v>
      </c>
      <c r="J42" s="167">
        <f>H42/G42</f>
        <v>0.0342360756259581</v>
      </c>
      <c r="K42" s="24"/>
      <c r="L42" s="24"/>
      <c r="M42" s="24"/>
      <c r="N42" s="24"/>
      <c r="O42" s="24"/>
      <c r="P42" s="24"/>
      <c r="Q42" s="24"/>
      <c r="R42" s="24"/>
      <c r="S42" s="24"/>
      <c r="T42" s="24"/>
      <c r="U42" s="24"/>
      <c r="V42" s="24"/>
      <c r="W42" s="24"/>
      <c r="X42" s="24"/>
      <c r="Y42" s="24"/>
      <c r="Z42" s="24"/>
    </row>
    <row r="43" ht="19.15" customHeight="1">
      <c r="A43" t="s" s="138">
        <v>1208</v>
      </c>
      <c r="B43" s="149">
        <v>2</v>
      </c>
      <c r="C43" s="149">
        <v>7</v>
      </c>
      <c r="D43" t="s" s="205">
        <v>1248</v>
      </c>
      <c r="E43" t="s" s="205">
        <v>22</v>
      </c>
      <c r="F43" s="223">
        <v>11823</v>
      </c>
      <c r="G43" s="149">
        <v>12059</v>
      </c>
      <c r="H43" s="173">
        <f>SUM(G43-F43)</f>
        <v>236</v>
      </c>
      <c r="I43" s="167">
        <f>H43/F43</f>
        <v>0.0199610927852491</v>
      </c>
      <c r="J43" s="167">
        <f>H43/G43</f>
        <v>0.0195704453105564</v>
      </c>
      <c r="K43" s="24"/>
      <c r="L43" s="24"/>
      <c r="M43" s="24"/>
      <c r="N43" s="24"/>
      <c r="O43" s="24"/>
      <c r="P43" s="24"/>
      <c r="Q43" s="24"/>
      <c r="R43" s="24"/>
      <c r="S43" s="24"/>
      <c r="T43" s="24"/>
      <c r="U43" s="24"/>
      <c r="V43" s="24"/>
      <c r="W43" s="24"/>
      <c r="X43" s="24"/>
      <c r="Y43" s="24"/>
      <c r="Z43" s="24"/>
    </row>
    <row r="44" ht="19.15" customHeight="1">
      <c r="A44" t="s" s="138">
        <v>1208</v>
      </c>
      <c r="B44" s="149">
        <v>2</v>
      </c>
      <c r="C44" s="149">
        <v>4</v>
      </c>
      <c r="D44" t="s" s="205">
        <v>1249</v>
      </c>
      <c r="E44" t="s" s="205">
        <v>60</v>
      </c>
      <c r="F44" s="223">
        <v>3924</v>
      </c>
      <c r="G44" s="149">
        <v>3955</v>
      </c>
      <c r="H44" s="173">
        <f>SUM(G44-F44)</f>
        <v>31</v>
      </c>
      <c r="I44" s="167">
        <f>H44/F44</f>
        <v>0.00790010193679918</v>
      </c>
      <c r="J44" s="167">
        <f>H44/G44</f>
        <v>0.007838179519595451</v>
      </c>
      <c r="K44" s="24"/>
      <c r="L44" s="24"/>
      <c r="M44" s="24"/>
      <c r="N44" s="24"/>
      <c r="O44" s="24"/>
      <c r="P44" s="24"/>
      <c r="Q44" s="24"/>
      <c r="R44" s="24"/>
      <c r="S44" s="24"/>
      <c r="T44" s="24"/>
      <c r="U44" s="24"/>
      <c r="V44" s="24"/>
      <c r="W44" s="24"/>
      <c r="X44" s="24"/>
      <c r="Y44" s="24"/>
      <c r="Z44" s="24"/>
    </row>
    <row r="45" ht="19.15" customHeight="1">
      <c r="A45" t="s" s="138">
        <v>1208</v>
      </c>
      <c r="B45" s="149">
        <v>2</v>
      </c>
      <c r="C45" s="149">
        <v>6</v>
      </c>
      <c r="D45" t="s" s="205">
        <v>1250</v>
      </c>
      <c r="E45" t="s" s="205">
        <v>28</v>
      </c>
      <c r="F45" s="223">
        <v>1368</v>
      </c>
      <c r="G45" s="149">
        <v>1411</v>
      </c>
      <c r="H45" s="173">
        <f>SUM(G45-F45)</f>
        <v>43</v>
      </c>
      <c r="I45" s="167">
        <f>H45/F45</f>
        <v>0.0314327485380117</v>
      </c>
      <c r="J45" s="167">
        <f>H45/G45</f>
        <v>0.0304748405386251</v>
      </c>
      <c r="K45" s="24"/>
      <c r="L45" s="24"/>
      <c r="M45" s="24"/>
      <c r="N45" s="24"/>
      <c r="O45" s="24"/>
      <c r="P45" s="24"/>
      <c r="Q45" s="24"/>
      <c r="R45" s="24"/>
      <c r="S45" s="24"/>
      <c r="T45" s="24"/>
      <c r="U45" s="24"/>
      <c r="V45" s="24"/>
      <c r="W45" s="24"/>
      <c r="X45" s="24"/>
      <c r="Y45" s="24"/>
      <c r="Z45" s="24"/>
    </row>
    <row r="46" ht="19.15" customHeight="1">
      <c r="A46" t="s" s="138">
        <v>1208</v>
      </c>
      <c r="B46" s="149">
        <v>2</v>
      </c>
      <c r="C46" s="149">
        <v>3</v>
      </c>
      <c r="D46" t="s" s="205">
        <v>1251</v>
      </c>
      <c r="E46" t="s" s="205">
        <v>17</v>
      </c>
      <c r="F46" s="223">
        <v>1228</v>
      </c>
      <c r="G46" s="149">
        <v>1238</v>
      </c>
      <c r="H46" s="173">
        <f>SUM(G46-F46)</f>
        <v>10</v>
      </c>
      <c r="I46" s="167">
        <f>H46/F46</f>
        <v>0.008143322475570029</v>
      </c>
      <c r="J46" s="167">
        <f>H46/G46</f>
        <v>0.008077544426494349</v>
      </c>
      <c r="K46" s="24"/>
      <c r="L46" s="24"/>
      <c r="M46" s="24"/>
      <c r="N46" s="24"/>
      <c r="O46" s="24"/>
      <c r="P46" s="24"/>
      <c r="Q46" s="24"/>
      <c r="R46" s="24"/>
      <c r="S46" s="24"/>
      <c r="T46" s="24"/>
      <c r="U46" s="24"/>
      <c r="V46" s="24"/>
      <c r="W46" s="24"/>
      <c r="X46" s="24"/>
      <c r="Y46" s="24"/>
      <c r="Z46" s="24"/>
    </row>
    <row r="47" ht="19.15" customHeight="1">
      <c r="A47" t="s" s="138">
        <v>1208</v>
      </c>
      <c r="B47" s="149">
        <v>2</v>
      </c>
      <c r="C47" s="149">
        <v>31</v>
      </c>
      <c r="D47" t="s" s="205">
        <v>1252</v>
      </c>
      <c r="E47" t="s" s="205">
        <v>173</v>
      </c>
      <c r="F47" s="223">
        <v>451</v>
      </c>
      <c r="G47" s="149">
        <v>480</v>
      </c>
      <c r="H47" s="173">
        <f>SUM(G47-F47)</f>
        <v>29</v>
      </c>
      <c r="I47" s="167">
        <f>H47/F47</f>
        <v>0.0643015521064302</v>
      </c>
      <c r="J47" s="167">
        <f>H47/G47</f>
        <v>0.0604166666666667</v>
      </c>
      <c r="K47" s="24"/>
      <c r="L47" s="24"/>
      <c r="M47" s="24"/>
      <c r="N47" s="24"/>
      <c r="O47" s="24"/>
      <c r="P47" s="24"/>
      <c r="Q47" s="24"/>
      <c r="R47" s="24"/>
      <c r="S47" s="24"/>
      <c r="T47" s="24"/>
      <c r="U47" s="24"/>
      <c r="V47" s="24"/>
      <c r="W47" s="24"/>
      <c r="X47" s="24"/>
      <c r="Y47" s="24"/>
      <c r="Z47" s="24"/>
    </row>
    <row r="48" ht="19.15" customHeight="1">
      <c r="A48" t="s" s="138">
        <v>1208</v>
      </c>
      <c r="B48" s="149">
        <v>2</v>
      </c>
      <c r="C48" s="149">
        <v>17</v>
      </c>
      <c r="D48" t="s" s="205">
        <v>1253</v>
      </c>
      <c r="E48" t="s" s="205">
        <v>34</v>
      </c>
      <c r="F48" s="223">
        <v>456</v>
      </c>
      <c r="G48" s="149">
        <v>463</v>
      </c>
      <c r="H48" s="173">
        <f>SUM(G48-F48)</f>
        <v>7</v>
      </c>
      <c r="I48" s="167">
        <f>H48/F48</f>
        <v>0.0153508771929825</v>
      </c>
      <c r="J48" s="167">
        <f>H48/G48</f>
        <v>0.0151187904967603</v>
      </c>
      <c r="K48" s="24"/>
      <c r="L48" s="24"/>
      <c r="M48" s="24"/>
      <c r="N48" s="24"/>
      <c r="O48" s="24"/>
      <c r="P48" s="24"/>
      <c r="Q48" s="24"/>
      <c r="R48" s="24"/>
      <c r="S48" s="24"/>
      <c r="T48" s="24"/>
      <c r="U48" s="24"/>
      <c r="V48" s="24"/>
      <c r="W48" s="24"/>
      <c r="X48" s="24"/>
      <c r="Y48" s="24"/>
      <c r="Z48" s="24"/>
    </row>
    <row r="49" ht="19.15" customHeight="1">
      <c r="A49" t="s" s="138">
        <v>1208</v>
      </c>
      <c r="B49" s="149">
        <v>2</v>
      </c>
      <c r="C49" s="149">
        <v>34</v>
      </c>
      <c r="D49" t="s" s="205">
        <v>1254</v>
      </c>
      <c r="E49" t="s" s="205">
        <v>1224</v>
      </c>
      <c r="F49" s="223">
        <v>399</v>
      </c>
      <c r="G49" s="149">
        <v>406</v>
      </c>
      <c r="H49" s="173">
        <f>SUM(G49-F49)</f>
        <v>7</v>
      </c>
      <c r="I49" s="167">
        <f>H49/F49</f>
        <v>0.0175438596491228</v>
      </c>
      <c r="J49" s="167">
        <f>H49/G49</f>
        <v>0.0172413793103448</v>
      </c>
      <c r="K49" s="24"/>
      <c r="L49" s="24"/>
      <c r="M49" s="24"/>
      <c r="N49" s="24"/>
      <c r="O49" s="24"/>
      <c r="P49" s="24"/>
      <c r="Q49" s="24"/>
      <c r="R49" s="24"/>
      <c r="S49" s="24"/>
      <c r="T49" s="24"/>
      <c r="U49" s="24"/>
      <c r="V49" s="24"/>
      <c r="W49" s="24"/>
      <c r="X49" s="24"/>
      <c r="Y49" s="24"/>
      <c r="Z49" s="24"/>
    </row>
    <row r="50" ht="19.15" customHeight="1">
      <c r="A50" t="s" s="138">
        <v>1208</v>
      </c>
      <c r="B50" s="149">
        <v>2</v>
      </c>
      <c r="C50" s="149">
        <v>12</v>
      </c>
      <c r="D50" t="s" s="205">
        <v>1255</v>
      </c>
      <c r="E50" t="s" s="205">
        <v>38</v>
      </c>
      <c r="F50" s="223">
        <v>383</v>
      </c>
      <c r="G50" s="149">
        <v>389</v>
      </c>
      <c r="H50" s="173">
        <f>SUM(G50-F50)</f>
        <v>6</v>
      </c>
      <c r="I50" s="167">
        <f>H50/F50</f>
        <v>0.0156657963446475</v>
      </c>
      <c r="J50" s="167">
        <f>H50/G50</f>
        <v>0.0154241645244216</v>
      </c>
      <c r="K50" s="24"/>
      <c r="L50" s="24"/>
      <c r="M50" s="24"/>
      <c r="N50" s="24"/>
      <c r="O50" s="24"/>
      <c r="P50" s="24"/>
      <c r="Q50" s="24"/>
      <c r="R50" s="24"/>
      <c r="S50" s="24"/>
      <c r="T50" s="24"/>
      <c r="U50" s="24"/>
      <c r="V50" s="24"/>
      <c r="W50" s="24"/>
      <c r="X50" s="24"/>
      <c r="Y50" s="24"/>
      <c r="Z50" s="24"/>
    </row>
    <row r="51" ht="19.15" customHeight="1">
      <c r="A51" t="s" s="138">
        <v>1208</v>
      </c>
      <c r="B51" s="149">
        <v>2</v>
      </c>
      <c r="C51" s="149">
        <v>28</v>
      </c>
      <c r="D51" t="s" s="205">
        <v>1256</v>
      </c>
      <c r="E51" t="s" s="205">
        <v>50</v>
      </c>
      <c r="F51" s="223">
        <v>374</v>
      </c>
      <c r="G51" s="149">
        <v>385</v>
      </c>
      <c r="H51" s="173">
        <f>SUM(G51-F51)</f>
        <v>11</v>
      </c>
      <c r="I51" s="167">
        <f>H51/F51</f>
        <v>0.0294117647058824</v>
      </c>
      <c r="J51" s="167">
        <f>H51/G51</f>
        <v>0.0285714285714286</v>
      </c>
      <c r="K51" s="24"/>
      <c r="L51" s="24"/>
      <c r="M51" s="24"/>
      <c r="N51" s="24"/>
      <c r="O51" s="24"/>
      <c r="P51" s="24"/>
      <c r="Q51" s="24"/>
      <c r="R51" s="24"/>
      <c r="S51" s="24"/>
      <c r="T51" s="24"/>
      <c r="U51" s="24"/>
      <c r="V51" s="24"/>
      <c r="W51" s="24"/>
      <c r="X51" s="24"/>
      <c r="Y51" s="24"/>
      <c r="Z51" s="24"/>
    </row>
    <row r="52" ht="19.15" customHeight="1">
      <c r="A52" t="s" s="138">
        <v>1208</v>
      </c>
      <c r="B52" s="149">
        <v>2</v>
      </c>
      <c r="C52" s="149">
        <v>13</v>
      </c>
      <c r="D52" t="s" s="205">
        <v>1257</v>
      </c>
      <c r="E52" t="s" s="205">
        <v>36</v>
      </c>
      <c r="F52" s="223">
        <v>299</v>
      </c>
      <c r="G52" s="149">
        <v>306</v>
      </c>
      <c r="H52" s="173">
        <f>SUM(G52-F52)</f>
        <v>7</v>
      </c>
      <c r="I52" s="167">
        <f>H52/F52</f>
        <v>0.0234113712374582</v>
      </c>
      <c r="J52" s="167">
        <f>H52/G52</f>
        <v>0.0228758169934641</v>
      </c>
      <c r="K52" s="24"/>
      <c r="L52" s="24"/>
      <c r="M52" s="24"/>
      <c r="N52" s="24"/>
      <c r="O52" s="24"/>
      <c r="P52" s="24"/>
      <c r="Q52" s="24"/>
      <c r="R52" s="24"/>
      <c r="S52" s="24"/>
      <c r="T52" s="24"/>
      <c r="U52" s="24"/>
      <c r="V52" s="24"/>
      <c r="W52" s="24"/>
      <c r="X52" s="24"/>
      <c r="Y52" s="24"/>
      <c r="Z52" s="24"/>
    </row>
    <row r="53" ht="19.15" customHeight="1">
      <c r="A53" t="s" s="138">
        <v>1208</v>
      </c>
      <c r="B53" s="149">
        <v>2</v>
      </c>
      <c r="C53" s="149">
        <v>21</v>
      </c>
      <c r="D53" t="s" s="205">
        <v>1258</v>
      </c>
      <c r="E53" t="s" s="205">
        <v>68</v>
      </c>
      <c r="F53" s="223">
        <v>230</v>
      </c>
      <c r="G53" s="149">
        <v>233</v>
      </c>
      <c r="H53" s="173">
        <f>SUM(G53-F53)</f>
        <v>3</v>
      </c>
      <c r="I53" s="167">
        <f>H53/F53</f>
        <v>0.0130434782608696</v>
      </c>
      <c r="J53" s="167">
        <f>H53/G53</f>
        <v>0.0128755364806867</v>
      </c>
      <c r="K53" s="24"/>
      <c r="L53" s="24"/>
      <c r="M53" s="24"/>
      <c r="N53" s="24"/>
      <c r="O53" s="24"/>
      <c r="P53" s="24"/>
      <c r="Q53" s="24"/>
      <c r="R53" s="24"/>
      <c r="S53" s="24"/>
      <c r="T53" s="24"/>
      <c r="U53" s="24"/>
      <c r="V53" s="24"/>
      <c r="W53" s="24"/>
      <c r="X53" s="24"/>
      <c r="Y53" s="24"/>
      <c r="Z53" s="24"/>
    </row>
    <row r="54" ht="19.15" customHeight="1">
      <c r="A54" t="s" s="138">
        <v>1208</v>
      </c>
      <c r="B54" s="149">
        <v>2</v>
      </c>
      <c r="C54" s="149">
        <v>27</v>
      </c>
      <c r="D54" t="s" s="205">
        <v>1259</v>
      </c>
      <c r="E54" t="s" s="205">
        <v>116</v>
      </c>
      <c r="F54" s="223">
        <v>227</v>
      </c>
      <c r="G54" s="149">
        <v>232</v>
      </c>
      <c r="H54" s="173">
        <f>SUM(G54-F54)</f>
        <v>5</v>
      </c>
      <c r="I54" s="167">
        <f>H54/F54</f>
        <v>0.0220264317180617</v>
      </c>
      <c r="J54" s="167">
        <f>H54/G54</f>
        <v>0.021551724137931</v>
      </c>
      <c r="K54" s="24"/>
      <c r="L54" s="24"/>
      <c r="M54" s="24"/>
      <c r="N54" s="24"/>
      <c r="O54" s="24"/>
      <c r="P54" s="24"/>
      <c r="Q54" s="24"/>
      <c r="R54" s="24"/>
      <c r="S54" s="24"/>
      <c r="T54" s="24"/>
      <c r="U54" s="24"/>
      <c r="V54" s="24"/>
      <c r="W54" s="24"/>
      <c r="X54" s="24"/>
      <c r="Y54" s="24"/>
      <c r="Z54" s="24"/>
    </row>
    <row r="55" ht="19.15" customHeight="1">
      <c r="A55" t="s" s="138">
        <v>1208</v>
      </c>
      <c r="B55" s="149">
        <v>2</v>
      </c>
      <c r="C55" s="149">
        <v>10</v>
      </c>
      <c r="D55" t="s" s="205">
        <v>1260</v>
      </c>
      <c r="E55" t="s" s="205">
        <v>76</v>
      </c>
      <c r="F55" s="223">
        <v>221</v>
      </c>
      <c r="G55" s="149">
        <v>226</v>
      </c>
      <c r="H55" s="173">
        <f>SUM(G55-F55)</f>
        <v>5</v>
      </c>
      <c r="I55" s="167">
        <f>H55/F55</f>
        <v>0.0226244343891403</v>
      </c>
      <c r="J55" s="167">
        <f>H55/G55</f>
        <v>0.0221238938053097</v>
      </c>
      <c r="K55" s="24"/>
      <c r="L55" s="24"/>
      <c r="M55" s="24"/>
      <c r="N55" s="24"/>
      <c r="O55" s="24"/>
      <c r="P55" s="24"/>
      <c r="Q55" s="24"/>
      <c r="R55" s="24"/>
      <c r="S55" s="24"/>
      <c r="T55" s="24"/>
      <c r="U55" s="24"/>
      <c r="V55" s="24"/>
      <c r="W55" s="24"/>
      <c r="X55" s="24"/>
      <c r="Y55" s="24"/>
      <c r="Z55" s="24"/>
    </row>
    <row r="56" ht="19.15" customHeight="1">
      <c r="A56" t="s" s="138">
        <v>1208</v>
      </c>
      <c r="B56" s="149">
        <v>2</v>
      </c>
      <c r="C56" s="149">
        <v>24</v>
      </c>
      <c r="D56" t="s" s="205">
        <v>1396</v>
      </c>
      <c r="E56" t="s" s="205">
        <v>112</v>
      </c>
      <c r="F56" s="223">
        <v>224</v>
      </c>
      <c r="G56" s="149">
        <v>218</v>
      </c>
      <c r="H56" s="173">
        <f>SUM(G56-F56)</f>
        <v>-6</v>
      </c>
      <c r="I56" s="167">
        <f>H56/F56</f>
        <v>-0.0267857142857143</v>
      </c>
      <c r="J56" s="167">
        <f>H56/G56</f>
        <v>-0.0275229357798165</v>
      </c>
      <c r="K56" s="24"/>
      <c r="L56" s="24"/>
      <c r="M56" s="24"/>
      <c r="N56" s="24"/>
      <c r="O56" s="24"/>
      <c r="P56" s="24"/>
      <c r="Q56" s="24"/>
      <c r="R56" s="24"/>
      <c r="S56" s="24"/>
      <c r="T56" s="24"/>
      <c r="U56" s="24"/>
      <c r="V56" s="24"/>
      <c r="W56" s="24"/>
      <c r="X56" s="24"/>
      <c r="Y56" s="24"/>
      <c r="Z56" s="24"/>
    </row>
    <row r="57" ht="19.15" customHeight="1">
      <c r="A57" t="s" s="138">
        <v>1208</v>
      </c>
      <c r="B57" s="149">
        <v>2</v>
      </c>
      <c r="C57" s="149">
        <v>1</v>
      </c>
      <c r="D57" t="s" s="205">
        <v>1261</v>
      </c>
      <c r="E57" t="s" s="205">
        <v>44</v>
      </c>
      <c r="F57" s="223">
        <v>204</v>
      </c>
      <c r="G57" s="149">
        <v>210</v>
      </c>
      <c r="H57" s="173">
        <f>SUM(G57-F57)</f>
        <v>6</v>
      </c>
      <c r="I57" s="167">
        <f>H57/F57</f>
        <v>0.0294117647058824</v>
      </c>
      <c r="J57" s="167">
        <f>H57/G57</f>
        <v>0.0285714285714286</v>
      </c>
      <c r="K57" s="24"/>
      <c r="L57" s="24"/>
      <c r="M57" s="24"/>
      <c r="N57" s="24"/>
      <c r="O57" s="24"/>
      <c r="P57" s="24"/>
      <c r="Q57" s="24"/>
      <c r="R57" s="24"/>
      <c r="S57" s="24"/>
      <c r="T57" s="24"/>
      <c r="U57" s="24"/>
      <c r="V57" s="24"/>
      <c r="W57" s="24"/>
      <c r="X57" s="24"/>
      <c r="Y57" s="24"/>
      <c r="Z57" s="24"/>
    </row>
    <row r="58" ht="19.15" customHeight="1">
      <c r="A58" t="s" s="138">
        <v>1208</v>
      </c>
      <c r="B58" s="149">
        <v>2</v>
      </c>
      <c r="C58" s="149">
        <v>15</v>
      </c>
      <c r="D58" t="s" s="205">
        <v>1262</v>
      </c>
      <c r="E58" t="s" s="205">
        <v>48</v>
      </c>
      <c r="F58" s="223">
        <v>174</v>
      </c>
      <c r="G58" s="149">
        <v>175</v>
      </c>
      <c r="H58" s="173">
        <f>SUM(G58-F58)</f>
        <v>1</v>
      </c>
      <c r="I58" s="167">
        <f>H58/F58</f>
        <v>0.00574712643678161</v>
      </c>
      <c r="J58" s="167">
        <f>H58/G58</f>
        <v>0.00571428571428571</v>
      </c>
      <c r="K58" s="24"/>
      <c r="L58" s="24"/>
      <c r="M58" s="24"/>
      <c r="N58" s="24"/>
      <c r="O58" s="24"/>
      <c r="P58" s="24"/>
      <c r="Q58" s="24"/>
      <c r="R58" s="24"/>
      <c r="S58" s="24"/>
      <c r="T58" s="24"/>
      <c r="U58" s="24"/>
      <c r="V58" s="24"/>
      <c r="W58" s="24"/>
      <c r="X58" s="24"/>
      <c r="Y58" s="24"/>
      <c r="Z58" s="24"/>
    </row>
    <row r="59" ht="19.15" customHeight="1">
      <c r="A59" t="s" s="138">
        <v>1208</v>
      </c>
      <c r="B59" s="149">
        <v>2</v>
      </c>
      <c r="C59" s="149">
        <v>9</v>
      </c>
      <c r="D59" t="s" s="205">
        <v>1263</v>
      </c>
      <c r="E59" t="s" s="205">
        <v>30</v>
      </c>
      <c r="F59" s="223">
        <v>134</v>
      </c>
      <c r="G59" s="149">
        <v>145</v>
      </c>
      <c r="H59" s="173">
        <f>SUM(G59-F59)</f>
        <v>11</v>
      </c>
      <c r="I59" s="167">
        <f>H59/F59</f>
        <v>0.082089552238806</v>
      </c>
      <c r="J59" s="167">
        <f>H59/G59</f>
        <v>0.0758620689655172</v>
      </c>
      <c r="K59" s="24"/>
      <c r="L59" s="24"/>
      <c r="M59" s="24"/>
      <c r="N59" s="24"/>
      <c r="O59" s="24"/>
      <c r="P59" s="24"/>
      <c r="Q59" s="24"/>
      <c r="R59" s="24"/>
      <c r="S59" s="24"/>
      <c r="T59" s="24"/>
      <c r="U59" s="24"/>
      <c r="V59" s="24"/>
      <c r="W59" s="24"/>
      <c r="X59" s="24"/>
      <c r="Y59" s="24"/>
      <c r="Z59" s="24"/>
    </row>
    <row r="60" ht="19.15" customHeight="1">
      <c r="A60" t="s" s="138">
        <v>1208</v>
      </c>
      <c r="B60" s="149">
        <v>2</v>
      </c>
      <c r="C60" s="149">
        <v>2</v>
      </c>
      <c r="D60" t="s" s="205">
        <v>1264</v>
      </c>
      <c r="E60" t="s" s="205">
        <v>66</v>
      </c>
      <c r="F60" s="223">
        <v>129</v>
      </c>
      <c r="G60" s="149">
        <v>133</v>
      </c>
      <c r="H60" s="173">
        <f>SUM(G60-F60)</f>
        <v>4</v>
      </c>
      <c r="I60" s="167">
        <f>H60/F60</f>
        <v>0.0310077519379845</v>
      </c>
      <c r="J60" s="167">
        <f>H60/G60</f>
        <v>0.0300751879699248</v>
      </c>
      <c r="K60" s="24"/>
      <c r="L60" s="24"/>
      <c r="M60" s="24"/>
      <c r="N60" s="24"/>
      <c r="O60" s="24"/>
      <c r="P60" s="24"/>
      <c r="Q60" s="24"/>
      <c r="R60" s="24"/>
      <c r="S60" s="24"/>
      <c r="T60" s="24"/>
      <c r="U60" s="24"/>
      <c r="V60" s="24"/>
      <c r="W60" s="24"/>
      <c r="X60" s="24"/>
      <c r="Y60" s="24"/>
      <c r="Z60" s="24"/>
    </row>
    <row r="61" ht="19.15" customHeight="1">
      <c r="A61" t="s" s="138">
        <v>1208</v>
      </c>
      <c r="B61" s="149">
        <v>2</v>
      </c>
      <c r="C61" s="149">
        <v>5</v>
      </c>
      <c r="D61" t="s" s="205">
        <v>1265</v>
      </c>
      <c r="E61" t="s" s="205">
        <v>375</v>
      </c>
      <c r="F61" s="223">
        <v>131</v>
      </c>
      <c r="G61" s="149">
        <v>133</v>
      </c>
      <c r="H61" s="173">
        <f>SUM(G61-F61)</f>
        <v>2</v>
      </c>
      <c r="I61" s="167">
        <f>H61/F61</f>
        <v>0.0152671755725191</v>
      </c>
      <c r="J61" s="167">
        <f>H61/G61</f>
        <v>0.0150375939849624</v>
      </c>
      <c r="K61" s="24"/>
      <c r="L61" s="24"/>
      <c r="M61" s="24"/>
      <c r="N61" s="24"/>
      <c r="O61" s="24"/>
      <c r="P61" s="24"/>
      <c r="Q61" s="24"/>
      <c r="R61" s="24"/>
      <c r="S61" s="24"/>
      <c r="T61" s="24"/>
      <c r="U61" s="24"/>
      <c r="V61" s="24"/>
      <c r="W61" s="24"/>
      <c r="X61" s="24"/>
      <c r="Y61" s="24"/>
      <c r="Z61" s="24"/>
    </row>
    <row r="62" ht="19.15" customHeight="1">
      <c r="A62" t="s" s="138">
        <v>1208</v>
      </c>
      <c r="B62" s="149">
        <v>2</v>
      </c>
      <c r="C62" s="149">
        <v>23</v>
      </c>
      <c r="D62" t="s" s="205">
        <v>1266</v>
      </c>
      <c r="E62" t="s" s="205">
        <v>106</v>
      </c>
      <c r="F62" s="223">
        <v>104</v>
      </c>
      <c r="G62" s="149">
        <v>105</v>
      </c>
      <c r="H62" s="173">
        <f>SUM(G62-F62)</f>
        <v>1</v>
      </c>
      <c r="I62" s="167">
        <f>H62/F62</f>
        <v>0.009615384615384619</v>
      </c>
      <c r="J62" s="167">
        <f>H62/G62</f>
        <v>0.009523809523809519</v>
      </c>
      <c r="K62" s="24"/>
      <c r="L62" s="24"/>
      <c r="M62" s="24"/>
      <c r="N62" s="24"/>
      <c r="O62" s="24"/>
      <c r="P62" s="24"/>
      <c r="Q62" s="24"/>
      <c r="R62" s="24"/>
      <c r="S62" s="24"/>
      <c r="T62" s="24"/>
      <c r="U62" s="24"/>
      <c r="V62" s="24"/>
      <c r="W62" s="24"/>
      <c r="X62" s="24"/>
      <c r="Y62" s="24"/>
      <c r="Z62" s="24"/>
    </row>
    <row r="63" ht="19.15" customHeight="1">
      <c r="A63" t="s" s="138">
        <v>1208</v>
      </c>
      <c r="B63" s="149">
        <v>2</v>
      </c>
      <c r="C63" s="149">
        <v>26</v>
      </c>
      <c r="D63" t="s" s="205">
        <v>1267</v>
      </c>
      <c r="E63" t="s" s="205">
        <v>40</v>
      </c>
      <c r="F63" s="223">
        <v>89</v>
      </c>
      <c r="G63" s="149">
        <v>90</v>
      </c>
      <c r="H63" s="173">
        <f>SUM(G63-F63)</f>
        <v>1</v>
      </c>
      <c r="I63" s="167">
        <f>H63/F63</f>
        <v>0.0112359550561798</v>
      </c>
      <c r="J63" s="167">
        <f>H63/G63</f>
        <v>0.0111111111111111</v>
      </c>
      <c r="K63" s="24"/>
      <c r="L63" s="24"/>
      <c r="M63" s="24"/>
      <c r="N63" s="24"/>
      <c r="O63" s="24"/>
      <c r="P63" s="24"/>
      <c r="Q63" s="24"/>
      <c r="R63" s="24"/>
      <c r="S63" s="24"/>
      <c r="T63" s="24"/>
      <c r="U63" s="24"/>
      <c r="V63" s="24"/>
      <c r="W63" s="24"/>
      <c r="X63" s="24"/>
      <c r="Y63" s="24"/>
      <c r="Z63" s="24"/>
    </row>
    <row r="64" ht="19.15" customHeight="1">
      <c r="A64" t="s" s="138">
        <v>1208</v>
      </c>
      <c r="B64" s="149">
        <v>2</v>
      </c>
      <c r="C64" s="149">
        <v>22</v>
      </c>
      <c r="D64" t="s" s="205">
        <v>1268</v>
      </c>
      <c r="E64" t="s" s="205">
        <v>185</v>
      </c>
      <c r="F64" s="223">
        <v>76</v>
      </c>
      <c r="G64" s="149">
        <v>85</v>
      </c>
      <c r="H64" s="173">
        <f>SUM(G64-F64)</f>
        <v>9</v>
      </c>
      <c r="I64" s="167">
        <f>H64/F64</f>
        <v>0.118421052631579</v>
      </c>
      <c r="J64" s="167">
        <f>H64/G64</f>
        <v>0.105882352941176</v>
      </c>
      <c r="K64" s="24"/>
      <c r="L64" s="24"/>
      <c r="M64" s="24"/>
      <c r="N64" s="24"/>
      <c r="O64" s="24"/>
      <c r="P64" s="24"/>
      <c r="Q64" s="24"/>
      <c r="R64" s="24"/>
      <c r="S64" s="24"/>
      <c r="T64" s="24"/>
      <c r="U64" s="24"/>
      <c r="V64" s="24"/>
      <c r="W64" s="24"/>
      <c r="X64" s="24"/>
      <c r="Y64" s="24"/>
      <c r="Z64" s="24"/>
    </row>
    <row r="65" ht="19.15" customHeight="1">
      <c r="A65" t="s" s="138">
        <v>1208</v>
      </c>
      <c r="B65" s="149">
        <v>2</v>
      </c>
      <c r="C65" s="149">
        <v>32</v>
      </c>
      <c r="D65" t="s" s="205">
        <v>1269</v>
      </c>
      <c r="E65" t="s" s="205">
        <v>62</v>
      </c>
      <c r="F65" s="223">
        <v>82</v>
      </c>
      <c r="G65" s="149">
        <v>83</v>
      </c>
      <c r="H65" s="173">
        <f>SUM(G65-F65)</f>
        <v>1</v>
      </c>
      <c r="I65" s="167">
        <f>H65/F65</f>
        <v>0.0121951219512195</v>
      </c>
      <c r="J65" s="167">
        <f>H65/G65</f>
        <v>0.0120481927710843</v>
      </c>
      <c r="K65" s="24"/>
      <c r="L65" s="24"/>
      <c r="M65" s="24"/>
      <c r="N65" s="24"/>
      <c r="O65" s="24"/>
      <c r="P65" s="24"/>
      <c r="Q65" s="24"/>
      <c r="R65" s="24"/>
      <c r="S65" s="24"/>
      <c r="T65" s="24"/>
      <c r="U65" s="24"/>
      <c r="V65" s="24"/>
      <c r="W65" s="24"/>
      <c r="X65" s="24"/>
      <c r="Y65" s="24"/>
      <c r="Z65" s="24"/>
    </row>
    <row r="66" ht="19.15" customHeight="1">
      <c r="A66" t="s" s="138">
        <v>1208</v>
      </c>
      <c r="B66" s="149">
        <v>2</v>
      </c>
      <c r="C66" s="149">
        <v>18</v>
      </c>
      <c r="D66" t="s" s="205">
        <v>1397</v>
      </c>
      <c r="E66" t="s" s="205">
        <v>52</v>
      </c>
      <c r="F66" s="240">
        <v>68</v>
      </c>
      <c r="G66" s="172">
        <v>66</v>
      </c>
      <c r="H66" s="173">
        <f>SUM(G66-F66)</f>
        <v>-2</v>
      </c>
      <c r="I66" s="167">
        <f>H66/F66</f>
        <v>-0.0294117647058824</v>
      </c>
      <c r="J66" s="167">
        <f>H66/G66</f>
        <v>-0.0303030303030303</v>
      </c>
      <c r="K66" s="24"/>
      <c r="L66" s="24"/>
      <c r="M66" s="24"/>
      <c r="N66" s="24"/>
      <c r="O66" s="24"/>
      <c r="P66" s="24"/>
      <c r="Q66" s="24"/>
      <c r="R66" s="24"/>
      <c r="S66" s="24"/>
      <c r="T66" s="24"/>
      <c r="U66" s="24"/>
      <c r="V66" s="24"/>
      <c r="W66" s="24"/>
      <c r="X66" s="24"/>
      <c r="Y66" s="24"/>
      <c r="Z66" s="24"/>
    </row>
    <row r="67" ht="19.15" customHeight="1">
      <c r="A67" t="s" s="138">
        <v>1208</v>
      </c>
      <c r="B67" s="149">
        <v>2</v>
      </c>
      <c r="C67" s="149">
        <v>30</v>
      </c>
      <c r="D67" t="s" s="205">
        <v>1270</v>
      </c>
      <c r="E67" t="s" s="205">
        <v>248</v>
      </c>
      <c r="F67" s="223">
        <v>53</v>
      </c>
      <c r="G67" s="149">
        <v>54</v>
      </c>
      <c r="H67" s="173">
        <f>SUM(G67-F67)</f>
        <v>1</v>
      </c>
      <c r="I67" s="167">
        <f>H67/F67</f>
        <v>0.0188679245283019</v>
      </c>
      <c r="J67" s="167">
        <f>H67/G67</f>
        <v>0.0185185185185185</v>
      </c>
      <c r="K67" s="24"/>
      <c r="L67" s="24"/>
      <c r="M67" s="24"/>
      <c r="N67" s="24"/>
      <c r="O67" s="24"/>
      <c r="P67" s="24"/>
      <c r="Q67" s="24"/>
      <c r="R67" s="24"/>
      <c r="S67" s="24"/>
      <c r="T67" s="24"/>
      <c r="U67" s="24"/>
      <c r="V67" s="24"/>
      <c r="W67" s="24"/>
      <c r="X67" s="24"/>
      <c r="Y67" s="24"/>
      <c r="Z67" s="24"/>
    </row>
    <row r="68" ht="19.15" customHeight="1">
      <c r="A68" t="s" s="138">
        <v>1208</v>
      </c>
      <c r="B68" s="149">
        <v>2</v>
      </c>
      <c r="C68" s="149">
        <v>25</v>
      </c>
      <c r="D68" t="s" s="205">
        <v>1271</v>
      </c>
      <c r="E68" t="s" s="205">
        <v>72</v>
      </c>
      <c r="F68" s="223">
        <v>39</v>
      </c>
      <c r="G68" s="149">
        <v>40</v>
      </c>
      <c r="H68" s="173">
        <f>SUM(G68-F68)</f>
        <v>1</v>
      </c>
      <c r="I68" s="167">
        <f>H68/F68</f>
        <v>0.0256410256410256</v>
      </c>
      <c r="J68" s="167">
        <f>H68/G68</f>
        <v>0.025</v>
      </c>
      <c r="K68" s="24"/>
      <c r="L68" s="24"/>
      <c r="M68" s="24"/>
      <c r="N68" s="24"/>
      <c r="O68" s="24"/>
      <c r="P68" s="24"/>
      <c r="Q68" s="24"/>
      <c r="R68" s="24"/>
      <c r="S68" s="24"/>
      <c r="T68" s="24"/>
      <c r="U68" s="24"/>
      <c r="V68" s="24"/>
      <c r="W68" s="24"/>
      <c r="X68" s="24"/>
      <c r="Y68" s="24"/>
      <c r="Z68" s="24"/>
    </row>
    <row r="69" ht="19.15" customHeight="1">
      <c r="A69" t="s" s="138">
        <v>1208</v>
      </c>
      <c r="B69" s="149">
        <v>2</v>
      </c>
      <c r="C69" s="149">
        <v>20</v>
      </c>
      <c r="D69" t="s" s="205">
        <v>1272</v>
      </c>
      <c r="E69" t="s" s="205">
        <v>74</v>
      </c>
      <c r="F69" s="223">
        <v>28</v>
      </c>
      <c r="G69" s="149">
        <v>29</v>
      </c>
      <c r="H69" s="173">
        <f>SUM(G69-F69)</f>
        <v>1</v>
      </c>
      <c r="I69" s="167">
        <f>H69/F69</f>
        <v>0.0357142857142857</v>
      </c>
      <c r="J69" s="167">
        <f>H69/G69</f>
        <v>0.0344827586206897</v>
      </c>
      <c r="K69" s="24"/>
      <c r="L69" s="24"/>
      <c r="M69" s="24"/>
      <c r="N69" s="24"/>
      <c r="O69" s="24"/>
      <c r="P69" s="24"/>
      <c r="Q69" s="24"/>
      <c r="R69" s="24"/>
      <c r="S69" s="24"/>
      <c r="T69" s="24"/>
      <c r="U69" s="24"/>
      <c r="V69" s="24"/>
      <c r="W69" s="24"/>
      <c r="X69" s="24"/>
      <c r="Y69" s="24"/>
      <c r="Z69" s="24"/>
    </row>
    <row r="70" ht="19.15" customHeight="1">
      <c r="A70" t="s" s="138">
        <v>1208</v>
      </c>
      <c r="B70" s="149">
        <v>2</v>
      </c>
      <c r="C70" s="149">
        <v>29</v>
      </c>
      <c r="D70" t="s" s="205">
        <v>1398</v>
      </c>
      <c r="E70" t="s" s="205">
        <v>32</v>
      </c>
      <c r="F70" s="240">
        <v>23</v>
      </c>
      <c r="G70" s="172">
        <v>21</v>
      </c>
      <c r="H70" s="173">
        <f>SUM(G70-F70)</f>
        <v>-2</v>
      </c>
      <c r="I70" s="167">
        <f>H70/F70</f>
        <v>-0.0869565217391304</v>
      </c>
      <c r="J70" s="167">
        <f>H70/G70</f>
        <v>-0.09523809523809521</v>
      </c>
      <c r="K70" s="24"/>
      <c r="L70" s="24"/>
      <c r="M70" s="24"/>
      <c r="N70" s="24"/>
      <c r="O70" s="24"/>
      <c r="P70" s="24"/>
      <c r="Q70" s="24"/>
      <c r="R70" s="24"/>
      <c r="S70" s="24"/>
      <c r="T70" s="24"/>
      <c r="U70" s="24"/>
      <c r="V70" s="24"/>
      <c r="W70" s="24"/>
      <c r="X70" s="24"/>
      <c r="Y70" s="24"/>
      <c r="Z70" s="24"/>
    </row>
    <row r="71" ht="19.15" customHeight="1">
      <c r="A71" t="s" s="138">
        <v>1208</v>
      </c>
      <c r="B71" s="149">
        <v>2</v>
      </c>
      <c r="C71" s="149">
        <v>16</v>
      </c>
      <c r="D71" t="s" s="205">
        <v>1273</v>
      </c>
      <c r="E71" t="s" s="205">
        <v>380</v>
      </c>
      <c r="F71" s="223">
        <v>0</v>
      </c>
      <c r="G71" s="149">
        <v>0</v>
      </c>
      <c r="H71" s="173">
        <f>SUM(G71-F71)</f>
        <v>0</v>
      </c>
      <c r="I71" s="207">
        <f>H71/F71</f>
      </c>
      <c r="J71" s="207">
        <f>H71/G71</f>
      </c>
      <c r="K71" s="24"/>
      <c r="L71" s="24"/>
      <c r="M71" s="24"/>
      <c r="N71" s="24"/>
      <c r="O71" s="24"/>
      <c r="P71" s="24"/>
      <c r="Q71" s="24"/>
      <c r="R71" s="24"/>
      <c r="S71" s="24"/>
      <c r="T71" s="24"/>
      <c r="U71" s="24"/>
      <c r="V71" s="24"/>
      <c r="W71" s="24"/>
      <c r="X71" s="24"/>
      <c r="Y71" s="24"/>
      <c r="Z71" s="24"/>
    </row>
    <row r="72" ht="19.15" customHeight="1">
      <c r="A72" t="s" s="138">
        <v>1208</v>
      </c>
      <c r="B72" s="149">
        <v>2</v>
      </c>
      <c r="C72" s="149">
        <v>19</v>
      </c>
      <c r="D72" t="s" s="205">
        <v>1274</v>
      </c>
      <c r="E72" t="s" s="205">
        <v>281</v>
      </c>
      <c r="F72" s="223">
        <v>0</v>
      </c>
      <c r="G72" s="149">
        <v>0</v>
      </c>
      <c r="H72" s="173">
        <f>SUM(G72-F72)</f>
        <v>0</v>
      </c>
      <c r="I72" s="207">
        <f>H72/F72</f>
      </c>
      <c r="J72" s="207">
        <f>H72/G72</f>
      </c>
      <c r="K72" s="24"/>
      <c r="L72" s="24"/>
      <c r="M72" s="24"/>
      <c r="N72" s="24"/>
      <c r="O72" s="24"/>
      <c r="P72" s="24"/>
      <c r="Q72" s="24"/>
      <c r="R72" s="24"/>
      <c r="S72" s="24"/>
      <c r="T72" s="24"/>
      <c r="U72" s="24"/>
      <c r="V72" s="24"/>
      <c r="W72" s="24"/>
      <c r="X72" s="24"/>
      <c r="Y72" s="24"/>
      <c r="Z72" s="24"/>
    </row>
    <row r="73" ht="19.15" customHeight="1">
      <c r="A73" t="s" s="138">
        <v>1208</v>
      </c>
      <c r="B73" s="149">
        <v>2</v>
      </c>
      <c r="C73" s="149">
        <v>33</v>
      </c>
      <c r="D73" t="s" s="205">
        <v>1275</v>
      </c>
      <c r="E73" t="s" s="205">
        <v>42</v>
      </c>
      <c r="F73" s="223">
        <v>0</v>
      </c>
      <c r="G73" s="149">
        <v>0</v>
      </c>
      <c r="H73" s="206">
        <f>SUM(G73-F73)</f>
        <v>0</v>
      </c>
      <c r="I73" s="176">
        <f>H73/F73</f>
      </c>
      <c r="J73" s="176">
        <f>H73/G73</f>
      </c>
      <c r="K73" s="174"/>
      <c r="L73" s="174"/>
      <c r="M73" s="174"/>
      <c r="N73" s="174"/>
      <c r="O73" s="174"/>
      <c r="P73" s="174"/>
      <c r="Q73" s="174"/>
      <c r="R73" s="174"/>
      <c r="S73" s="174"/>
      <c r="T73" s="174"/>
      <c r="U73" s="174"/>
      <c r="V73" s="174"/>
      <c r="W73" s="174"/>
      <c r="X73" s="174"/>
      <c r="Y73" s="174"/>
      <c r="Z73" s="174"/>
    </row>
    <row r="74" ht="19.15" customHeight="1">
      <c r="A74" s="177"/>
      <c r="B74" s="178"/>
      <c r="C74" s="178"/>
      <c r="D74" s="179"/>
      <c r="E74" s="179"/>
      <c r="F74" s="181">
        <f>SUM(F40:F73)</f>
        <v>101485</v>
      </c>
      <c r="G74" s="180">
        <f>SUM(G40:G73)</f>
        <v>105130</v>
      </c>
      <c r="H74" s="181">
        <f>SUM(H40:H73)</f>
        <v>3645</v>
      </c>
      <c r="I74" s="182">
        <f>H74/F74</f>
        <v>0.0359166379267872</v>
      </c>
      <c r="J74" s="182">
        <f>H74/G74</f>
        <v>0.0346713592694759</v>
      </c>
      <c r="K74" s="183"/>
      <c r="L74" s="183"/>
      <c r="M74" s="183"/>
      <c r="N74" s="183"/>
      <c r="O74" s="183"/>
      <c r="P74" s="183"/>
      <c r="Q74" s="183"/>
      <c r="R74" s="183"/>
      <c r="S74" s="183"/>
      <c r="T74" s="183"/>
      <c r="U74" s="183"/>
      <c r="V74" s="183"/>
      <c r="W74" s="183"/>
      <c r="X74" s="183"/>
      <c r="Y74" s="183"/>
      <c r="Z74" s="184"/>
    </row>
    <row r="75" ht="19.15" customHeight="1">
      <c r="A75" s="230"/>
      <c r="B75" s="231"/>
      <c r="C75" s="231"/>
      <c r="D75" s="232"/>
      <c r="E75" s="232"/>
      <c r="F75" s="233"/>
      <c r="G75" s="231"/>
      <c r="H75" s="234"/>
      <c r="I75" s="228"/>
      <c r="J75" s="228"/>
      <c r="K75" s="189"/>
      <c r="L75" s="189"/>
      <c r="M75" s="189"/>
      <c r="N75" s="189"/>
      <c r="O75" s="189"/>
      <c r="P75" s="189"/>
      <c r="Q75" s="189"/>
      <c r="R75" s="189"/>
      <c r="S75" s="189"/>
      <c r="T75" s="189"/>
      <c r="U75" s="189"/>
      <c r="V75" s="189"/>
      <c r="W75" s="189"/>
      <c r="X75" s="189"/>
      <c r="Y75" s="189"/>
      <c r="Z75" s="189"/>
    </row>
    <row r="76" ht="19.15" customHeight="1">
      <c r="A76" t="s" s="142">
        <v>1208</v>
      </c>
      <c r="B76" s="166">
        <v>3</v>
      </c>
      <c r="C76" s="166">
        <v>15</v>
      </c>
      <c r="D76" t="s" s="142">
        <v>1276</v>
      </c>
      <c r="E76" t="s" s="142">
        <v>84</v>
      </c>
      <c r="F76" s="241">
        <v>31144</v>
      </c>
      <c r="G76" s="166">
        <v>32588</v>
      </c>
      <c r="H76" s="155">
        <f>SUM(G76-F76)</f>
        <v>1444</v>
      </c>
      <c r="I76" s="167">
        <f>H76/F76</f>
        <v>0.0463652709992294</v>
      </c>
      <c r="J76" s="167">
        <f>H76/G76</f>
        <v>0.0443107892475758</v>
      </c>
      <c r="K76" s="24"/>
      <c r="L76" s="24"/>
      <c r="M76" s="24"/>
      <c r="N76" s="24"/>
      <c r="O76" s="24"/>
      <c r="P76" s="24"/>
      <c r="Q76" s="24"/>
      <c r="R76" s="24"/>
      <c r="S76" s="24"/>
      <c r="T76" s="24"/>
      <c r="U76" s="24"/>
      <c r="V76" s="24"/>
      <c r="W76" s="24"/>
      <c r="X76" s="24"/>
      <c r="Y76" s="24"/>
      <c r="Z76" s="24"/>
    </row>
    <row r="77" ht="19.15" customHeight="1">
      <c r="A77" t="s" s="145">
        <v>1208</v>
      </c>
      <c r="B77" s="168">
        <v>3</v>
      </c>
      <c r="C77" s="168">
        <v>16</v>
      </c>
      <c r="D77" t="s" s="145">
        <v>1277</v>
      </c>
      <c r="E77" t="s" s="145">
        <v>20</v>
      </c>
      <c r="F77" s="155">
        <v>28097</v>
      </c>
      <c r="G77" s="168">
        <v>30373</v>
      </c>
      <c r="H77" s="155">
        <f>SUM(G77-F77)</f>
        <v>2276</v>
      </c>
      <c r="I77" s="167">
        <f>H77/F77</f>
        <v>0.0810050895113357</v>
      </c>
      <c r="J77" s="167">
        <f>H77/G77</f>
        <v>0.07493497514239621</v>
      </c>
      <c r="K77" s="24"/>
      <c r="L77" s="24"/>
      <c r="M77" s="24"/>
      <c r="N77" s="24"/>
      <c r="O77" s="24"/>
      <c r="P77" s="24"/>
      <c r="Q77" s="24"/>
      <c r="R77" s="24"/>
      <c r="S77" s="24"/>
      <c r="T77" s="24"/>
      <c r="U77" s="24"/>
      <c r="V77" s="24"/>
      <c r="W77" s="24"/>
      <c r="X77" s="24"/>
      <c r="Y77" s="24"/>
      <c r="Z77" s="24"/>
    </row>
    <row r="78" ht="19.15" customHeight="1">
      <c r="A78" t="s" s="145">
        <v>1208</v>
      </c>
      <c r="B78" s="168">
        <v>3</v>
      </c>
      <c r="C78" s="168">
        <v>13</v>
      </c>
      <c r="D78" t="s" s="145">
        <v>1278</v>
      </c>
      <c r="E78" t="s" s="145">
        <v>22</v>
      </c>
      <c r="F78" s="155">
        <v>16709</v>
      </c>
      <c r="G78" s="168">
        <v>17503</v>
      </c>
      <c r="H78" s="155">
        <f>SUM(G78-F78)</f>
        <v>794</v>
      </c>
      <c r="I78" s="167">
        <f>H78/F78</f>
        <v>0.0475193009755222</v>
      </c>
      <c r="J78" s="167">
        <f>H78/G78</f>
        <v>0.0453636519453808</v>
      </c>
      <c r="K78" s="24"/>
      <c r="L78" s="24"/>
      <c r="M78" s="24"/>
      <c r="N78" s="24"/>
      <c r="O78" s="24"/>
      <c r="P78" s="24"/>
      <c r="Q78" s="24"/>
      <c r="R78" s="24"/>
      <c r="S78" s="24"/>
      <c r="T78" s="24"/>
      <c r="U78" s="24"/>
      <c r="V78" s="24"/>
      <c r="W78" s="24"/>
      <c r="X78" s="24"/>
      <c r="Y78" s="24"/>
      <c r="Z78" s="24"/>
    </row>
    <row r="79" ht="19.15" customHeight="1">
      <c r="A79" t="s" s="145">
        <v>1208</v>
      </c>
      <c r="B79" s="168">
        <v>3</v>
      </c>
      <c r="C79" s="168">
        <v>4</v>
      </c>
      <c r="D79" t="s" s="145">
        <v>1279</v>
      </c>
      <c r="E79" t="s" s="145">
        <v>17</v>
      </c>
      <c r="F79" s="155">
        <v>3523</v>
      </c>
      <c r="G79" s="168">
        <v>3699</v>
      </c>
      <c r="H79" s="155">
        <f>SUM(G79-F79)</f>
        <v>176</v>
      </c>
      <c r="I79" s="167">
        <f>H79/F79</f>
        <v>0.0499574226511496</v>
      </c>
      <c r="J79" s="167">
        <f>H79/G79</f>
        <v>0.0475804271424709</v>
      </c>
      <c r="K79" s="24"/>
      <c r="L79" s="24"/>
      <c r="M79" s="24"/>
      <c r="N79" s="24"/>
      <c r="O79" s="24"/>
      <c r="P79" s="24"/>
      <c r="Q79" s="24"/>
      <c r="R79" s="24"/>
      <c r="S79" s="24"/>
      <c r="T79" s="24"/>
      <c r="U79" s="24"/>
      <c r="V79" s="24"/>
      <c r="W79" s="24"/>
      <c r="X79" s="24"/>
      <c r="Y79" s="24"/>
      <c r="Z79" s="24"/>
    </row>
    <row r="80" ht="19.15" customHeight="1">
      <c r="A80" t="s" s="145">
        <v>1208</v>
      </c>
      <c r="B80" s="168">
        <v>3</v>
      </c>
      <c r="C80" s="168">
        <v>7</v>
      </c>
      <c r="D80" t="s" s="145">
        <v>1280</v>
      </c>
      <c r="E80" t="s" s="145">
        <v>38</v>
      </c>
      <c r="F80" s="155">
        <v>3439</v>
      </c>
      <c r="G80" s="168">
        <v>3495</v>
      </c>
      <c r="H80" s="155">
        <f>SUM(G80-F80)</f>
        <v>56</v>
      </c>
      <c r="I80" s="167">
        <f>H80/F80</f>
        <v>0.01628380343123</v>
      </c>
      <c r="J80" s="167">
        <f>H80/G80</f>
        <v>0.0160228898426323</v>
      </c>
      <c r="K80" s="24"/>
      <c r="L80" s="24"/>
      <c r="M80" s="24"/>
      <c r="N80" s="24"/>
      <c r="O80" s="24"/>
      <c r="P80" s="24"/>
      <c r="Q80" s="24"/>
      <c r="R80" s="24"/>
      <c r="S80" s="24"/>
      <c r="T80" s="24"/>
      <c r="U80" s="24"/>
      <c r="V80" s="24"/>
      <c r="W80" s="24"/>
      <c r="X80" s="24"/>
      <c r="Y80" s="24"/>
      <c r="Z80" s="24"/>
    </row>
    <row r="81" ht="19.15" customHeight="1">
      <c r="A81" t="s" s="145">
        <v>1208</v>
      </c>
      <c r="B81" s="168">
        <v>3</v>
      </c>
      <c r="C81" s="168">
        <v>9</v>
      </c>
      <c r="D81" t="s" s="145">
        <v>1281</v>
      </c>
      <c r="E81" t="s" s="145">
        <v>26</v>
      </c>
      <c r="F81" s="155">
        <v>2172</v>
      </c>
      <c r="G81" s="168">
        <v>2322</v>
      </c>
      <c r="H81" s="155">
        <f>SUM(G81-F81)</f>
        <v>150</v>
      </c>
      <c r="I81" s="167">
        <f>H81/F81</f>
        <v>0.069060773480663</v>
      </c>
      <c r="J81" s="167">
        <f>H81/G81</f>
        <v>0.0645994832041344</v>
      </c>
      <c r="K81" s="24"/>
      <c r="L81" s="24"/>
      <c r="M81" s="24"/>
      <c r="N81" s="24"/>
      <c r="O81" s="24"/>
      <c r="P81" s="24"/>
      <c r="Q81" s="24"/>
      <c r="R81" s="24"/>
      <c r="S81" s="24"/>
      <c r="T81" s="24"/>
      <c r="U81" s="24"/>
      <c r="V81" s="24"/>
      <c r="W81" s="24"/>
      <c r="X81" s="24"/>
      <c r="Y81" s="24"/>
      <c r="Z81" s="24"/>
    </row>
    <row r="82" ht="19.15" customHeight="1">
      <c r="A82" t="s" s="145">
        <v>1208</v>
      </c>
      <c r="B82" s="168">
        <v>3</v>
      </c>
      <c r="C82" s="168">
        <v>6</v>
      </c>
      <c r="D82" t="s" s="145">
        <v>1282</v>
      </c>
      <c r="E82" t="s" s="145">
        <v>28</v>
      </c>
      <c r="F82" s="155">
        <v>974</v>
      </c>
      <c r="G82" s="168">
        <v>1035</v>
      </c>
      <c r="H82" s="155">
        <f>SUM(G82-F82)</f>
        <v>61</v>
      </c>
      <c r="I82" s="167">
        <f>H82/F82</f>
        <v>0.0626283367556468</v>
      </c>
      <c r="J82" s="167">
        <f>H82/G82</f>
        <v>0.0589371980676329</v>
      </c>
      <c r="K82" s="24"/>
      <c r="L82" s="24"/>
      <c r="M82" s="24"/>
      <c r="N82" s="24"/>
      <c r="O82" s="24"/>
      <c r="P82" s="24"/>
      <c r="Q82" s="24"/>
      <c r="R82" s="24"/>
      <c r="S82" s="24"/>
      <c r="T82" s="24"/>
      <c r="U82" s="24"/>
      <c r="V82" s="24"/>
      <c r="W82" s="24"/>
      <c r="X82" s="24"/>
      <c r="Y82" s="24"/>
      <c r="Z82" s="24"/>
    </row>
    <row r="83" ht="19.15" customHeight="1">
      <c r="A83" t="s" s="145">
        <v>1208</v>
      </c>
      <c r="B83" s="168">
        <v>3</v>
      </c>
      <c r="C83" s="168">
        <v>8</v>
      </c>
      <c r="D83" t="s" s="145">
        <v>1283</v>
      </c>
      <c r="E83" t="s" s="145">
        <v>1284</v>
      </c>
      <c r="F83" s="155">
        <v>966</v>
      </c>
      <c r="G83" s="168">
        <v>989</v>
      </c>
      <c r="H83" s="155">
        <f>SUM(G83-F83)</f>
        <v>23</v>
      </c>
      <c r="I83" s="167">
        <f>H83/F83</f>
        <v>0.0238095238095238</v>
      </c>
      <c r="J83" s="167">
        <f>H83/G83</f>
        <v>0.0232558139534884</v>
      </c>
      <c r="K83" s="24"/>
      <c r="L83" s="24"/>
      <c r="M83" s="24"/>
      <c r="N83" s="24"/>
      <c r="O83" s="24"/>
      <c r="P83" s="24"/>
      <c r="Q83" s="24"/>
      <c r="R83" s="24"/>
      <c r="S83" s="24"/>
      <c r="T83" s="24"/>
      <c r="U83" s="24"/>
      <c r="V83" s="24"/>
      <c r="W83" s="24"/>
      <c r="X83" s="24"/>
      <c r="Y83" s="24"/>
      <c r="Z83" s="24"/>
    </row>
    <row r="84" ht="19.15" customHeight="1">
      <c r="A84" t="s" s="145">
        <v>1208</v>
      </c>
      <c r="B84" s="168">
        <v>3</v>
      </c>
      <c r="C84" s="168">
        <v>1</v>
      </c>
      <c r="D84" t="s" s="145">
        <v>1285</v>
      </c>
      <c r="E84" t="s" s="145">
        <v>281</v>
      </c>
      <c r="F84" s="155">
        <v>762</v>
      </c>
      <c r="G84" s="168">
        <v>833</v>
      </c>
      <c r="H84" s="155">
        <f>SUM(G84-F84)</f>
        <v>71</v>
      </c>
      <c r="I84" s="167">
        <f>H84/F84</f>
        <v>0.0931758530183727</v>
      </c>
      <c r="J84" s="167">
        <f>H84/G84</f>
        <v>0.085234093637455</v>
      </c>
      <c r="K84" s="24"/>
      <c r="L84" s="24"/>
      <c r="M84" s="24"/>
      <c r="N84" s="24"/>
      <c r="O84" s="24"/>
      <c r="P84" s="24"/>
      <c r="Q84" s="24"/>
      <c r="R84" s="24"/>
      <c r="S84" s="24"/>
      <c r="T84" s="24"/>
      <c r="U84" s="24"/>
      <c r="V84" s="24"/>
      <c r="W84" s="24"/>
      <c r="X84" s="24"/>
      <c r="Y84" s="24"/>
      <c r="Z84" s="24"/>
    </row>
    <row r="85" ht="19.15" customHeight="1">
      <c r="A85" t="s" s="145">
        <v>1208</v>
      </c>
      <c r="B85" s="168">
        <v>3</v>
      </c>
      <c r="C85" s="168">
        <v>36</v>
      </c>
      <c r="D85" t="s" s="145">
        <v>1286</v>
      </c>
      <c r="E85" t="s" s="145">
        <v>1287</v>
      </c>
      <c r="F85" s="155">
        <v>783</v>
      </c>
      <c r="G85" s="168">
        <v>830</v>
      </c>
      <c r="H85" s="155">
        <f>SUM(G85-F85)</f>
        <v>47</v>
      </c>
      <c r="I85" s="167">
        <f>H85/F85</f>
        <v>0.0600255427841635</v>
      </c>
      <c r="J85" s="167">
        <f>H85/G85</f>
        <v>0.0566265060240964</v>
      </c>
      <c r="K85" s="24"/>
      <c r="L85" s="24"/>
      <c r="M85" s="24"/>
      <c r="N85" s="24"/>
      <c r="O85" s="24"/>
      <c r="P85" s="24"/>
      <c r="Q85" s="24"/>
      <c r="R85" s="24"/>
      <c r="S85" s="24"/>
      <c r="T85" s="24"/>
      <c r="U85" s="24"/>
      <c r="V85" s="24"/>
      <c r="W85" s="24"/>
      <c r="X85" s="24"/>
      <c r="Y85" s="24"/>
      <c r="Z85" s="24"/>
    </row>
    <row r="86" ht="19.15" customHeight="1">
      <c r="A86" t="s" s="145">
        <v>1208</v>
      </c>
      <c r="B86" s="168">
        <v>3</v>
      </c>
      <c r="C86" s="168">
        <v>17</v>
      </c>
      <c r="D86" t="s" s="145">
        <v>1288</v>
      </c>
      <c r="E86" t="s" s="145">
        <v>60</v>
      </c>
      <c r="F86" s="155">
        <v>631</v>
      </c>
      <c r="G86" s="168">
        <v>722</v>
      </c>
      <c r="H86" s="155">
        <f>SUM(G86-F86)</f>
        <v>91</v>
      </c>
      <c r="I86" s="167">
        <f>H86/F86</f>
        <v>0.144215530903328</v>
      </c>
      <c r="J86" s="167">
        <f>H86/G86</f>
        <v>0.126038781163435</v>
      </c>
      <c r="K86" s="24"/>
      <c r="L86" s="24"/>
      <c r="M86" s="24"/>
      <c r="N86" s="24"/>
      <c r="O86" s="24"/>
      <c r="P86" s="24"/>
      <c r="Q86" s="24"/>
      <c r="R86" s="24"/>
      <c r="S86" s="24"/>
      <c r="T86" s="24"/>
      <c r="U86" s="24"/>
      <c r="V86" s="24"/>
      <c r="W86" s="24"/>
      <c r="X86" s="24"/>
      <c r="Y86" s="24"/>
      <c r="Z86" s="24"/>
    </row>
    <row r="87" ht="19.15" customHeight="1">
      <c r="A87" t="s" s="145">
        <v>1208</v>
      </c>
      <c r="B87" s="168">
        <v>3</v>
      </c>
      <c r="C87" s="168">
        <v>19</v>
      </c>
      <c r="D87" t="s" s="145">
        <v>1289</v>
      </c>
      <c r="E87" t="s" s="145">
        <v>24</v>
      </c>
      <c r="F87" s="155">
        <v>475</v>
      </c>
      <c r="G87" s="168">
        <v>606</v>
      </c>
      <c r="H87" s="155">
        <f>SUM(G87-F87)</f>
        <v>131</v>
      </c>
      <c r="I87" s="167">
        <f>H87/F87</f>
        <v>0.275789473684211</v>
      </c>
      <c r="J87" s="167">
        <f>H87/G87</f>
        <v>0.216171617161716</v>
      </c>
      <c r="K87" s="24"/>
      <c r="L87" s="24"/>
      <c r="M87" s="24"/>
      <c r="N87" s="24"/>
      <c r="O87" s="24"/>
      <c r="P87" s="24"/>
      <c r="Q87" s="24"/>
      <c r="R87" s="24"/>
      <c r="S87" s="24"/>
      <c r="T87" s="24"/>
      <c r="U87" s="24"/>
      <c r="V87" s="24"/>
      <c r="W87" s="24"/>
      <c r="X87" s="24"/>
      <c r="Y87" s="24"/>
      <c r="Z87" s="24"/>
    </row>
    <row r="88" ht="19.15" customHeight="1">
      <c r="A88" t="s" s="145">
        <v>1208</v>
      </c>
      <c r="B88" s="168">
        <v>3</v>
      </c>
      <c r="C88" s="168">
        <v>3</v>
      </c>
      <c r="D88" t="s" s="145">
        <v>1290</v>
      </c>
      <c r="E88" t="s" s="145">
        <v>34</v>
      </c>
      <c r="F88" s="155">
        <v>564</v>
      </c>
      <c r="G88" s="168">
        <v>591</v>
      </c>
      <c r="H88" s="155">
        <f>SUM(G88-F88)</f>
        <v>27</v>
      </c>
      <c r="I88" s="167">
        <f>H88/F88</f>
        <v>0.0478723404255319</v>
      </c>
      <c r="J88" s="167">
        <f>H88/G88</f>
        <v>0.0456852791878173</v>
      </c>
      <c r="K88" s="24"/>
      <c r="L88" s="24"/>
      <c r="M88" s="24"/>
      <c r="N88" s="24"/>
      <c r="O88" s="24"/>
      <c r="P88" s="24"/>
      <c r="Q88" s="24"/>
      <c r="R88" s="24"/>
      <c r="S88" s="24"/>
      <c r="T88" s="24"/>
      <c r="U88" s="24"/>
      <c r="V88" s="24"/>
      <c r="W88" s="24"/>
      <c r="X88" s="24"/>
      <c r="Y88" s="24"/>
      <c r="Z88" s="24"/>
    </row>
    <row r="89" ht="19.15" customHeight="1">
      <c r="A89" t="s" s="145">
        <v>1208</v>
      </c>
      <c r="B89" s="168">
        <v>3</v>
      </c>
      <c r="C89" s="168">
        <v>35</v>
      </c>
      <c r="D89" t="s" s="145">
        <v>1291</v>
      </c>
      <c r="E89" t="s" s="145">
        <v>48</v>
      </c>
      <c r="F89" s="155">
        <v>510</v>
      </c>
      <c r="G89" s="168">
        <v>531</v>
      </c>
      <c r="H89" s="155">
        <f>SUM(G89-F89)</f>
        <v>21</v>
      </c>
      <c r="I89" s="167">
        <f>H89/F89</f>
        <v>0.0411764705882353</v>
      </c>
      <c r="J89" s="167">
        <f>H89/G89</f>
        <v>0.0395480225988701</v>
      </c>
      <c r="K89" s="24"/>
      <c r="L89" s="24"/>
      <c r="M89" s="24"/>
      <c r="N89" s="24"/>
      <c r="O89" s="24"/>
      <c r="P89" s="24"/>
      <c r="Q89" s="24"/>
      <c r="R89" s="24"/>
      <c r="S89" s="24"/>
      <c r="T89" s="24"/>
      <c r="U89" s="24"/>
      <c r="V89" s="24"/>
      <c r="W89" s="24"/>
      <c r="X89" s="24"/>
      <c r="Y89" s="24"/>
      <c r="Z89" s="24"/>
    </row>
    <row r="90" ht="19.15" customHeight="1">
      <c r="A90" t="s" s="145">
        <v>1208</v>
      </c>
      <c r="B90" s="168">
        <v>3</v>
      </c>
      <c r="C90" s="168">
        <v>14</v>
      </c>
      <c r="D90" t="s" s="145">
        <v>1292</v>
      </c>
      <c r="E90" t="s" s="145">
        <v>66</v>
      </c>
      <c r="F90" s="155">
        <v>369</v>
      </c>
      <c r="G90" s="168">
        <v>380</v>
      </c>
      <c r="H90" s="155">
        <f>SUM(G90-F90)</f>
        <v>11</v>
      </c>
      <c r="I90" s="167">
        <f>H90/F90</f>
        <v>0.029810298102981</v>
      </c>
      <c r="J90" s="167">
        <f>H90/G90</f>
        <v>0.0289473684210526</v>
      </c>
      <c r="K90" s="24"/>
      <c r="L90" s="24"/>
      <c r="M90" s="24"/>
      <c r="N90" s="24"/>
      <c r="O90" s="24"/>
      <c r="P90" s="24"/>
      <c r="Q90" s="24"/>
      <c r="R90" s="24"/>
      <c r="S90" s="24"/>
      <c r="T90" s="24"/>
      <c r="U90" s="24"/>
      <c r="V90" s="24"/>
      <c r="W90" s="24"/>
      <c r="X90" s="24"/>
      <c r="Y90" s="24"/>
      <c r="Z90" s="24"/>
    </row>
    <row r="91" ht="19.15" customHeight="1">
      <c r="A91" t="s" s="145">
        <v>1208</v>
      </c>
      <c r="B91" s="168">
        <v>3</v>
      </c>
      <c r="C91" s="168">
        <v>27</v>
      </c>
      <c r="D91" t="s" s="145">
        <v>1293</v>
      </c>
      <c r="E91" t="s" s="145">
        <v>42</v>
      </c>
      <c r="F91" s="155">
        <v>293</v>
      </c>
      <c r="G91" s="168">
        <v>305</v>
      </c>
      <c r="H91" s="155">
        <f>SUM(G91-F91)</f>
        <v>12</v>
      </c>
      <c r="I91" s="167">
        <f>H91/F91</f>
        <v>0.0409556313993174</v>
      </c>
      <c r="J91" s="167">
        <f>H91/G91</f>
        <v>0.039344262295082</v>
      </c>
      <c r="K91" s="24"/>
      <c r="L91" s="24"/>
      <c r="M91" s="24"/>
      <c r="N91" s="24"/>
      <c r="O91" s="24"/>
      <c r="P91" s="24"/>
      <c r="Q91" s="24"/>
      <c r="R91" s="24"/>
      <c r="S91" s="24"/>
      <c r="T91" s="24"/>
      <c r="U91" s="24"/>
      <c r="V91" s="24"/>
      <c r="W91" s="24"/>
      <c r="X91" s="24"/>
      <c r="Y91" s="24"/>
      <c r="Z91" s="24"/>
    </row>
    <row r="92" ht="19.15" customHeight="1">
      <c r="A92" t="s" s="145">
        <v>1208</v>
      </c>
      <c r="B92" s="168">
        <v>3</v>
      </c>
      <c r="C92" s="168">
        <v>11</v>
      </c>
      <c r="D92" t="s" s="145">
        <v>1294</v>
      </c>
      <c r="E92" t="s" s="145">
        <v>36</v>
      </c>
      <c r="F92" s="155">
        <v>287</v>
      </c>
      <c r="G92" s="168">
        <v>299</v>
      </c>
      <c r="H92" s="155">
        <f>SUM(G92-F92)</f>
        <v>12</v>
      </c>
      <c r="I92" s="167">
        <f>H92/F92</f>
        <v>0.0418118466898955</v>
      </c>
      <c r="J92" s="167">
        <f>H92/G92</f>
        <v>0.040133779264214</v>
      </c>
      <c r="K92" s="24"/>
      <c r="L92" s="24"/>
      <c r="M92" s="24"/>
      <c r="N92" s="24"/>
      <c r="O92" s="24"/>
      <c r="P92" s="24"/>
      <c r="Q92" s="24"/>
      <c r="R92" s="24"/>
      <c r="S92" s="24"/>
      <c r="T92" s="24"/>
      <c r="U92" s="24"/>
      <c r="V92" s="24"/>
      <c r="W92" s="24"/>
      <c r="X92" s="24"/>
      <c r="Y92" s="24"/>
      <c r="Z92" s="24"/>
    </row>
    <row r="93" ht="19.15" customHeight="1">
      <c r="A93" t="s" s="145">
        <v>1208</v>
      </c>
      <c r="B93" s="168">
        <v>3</v>
      </c>
      <c r="C93" s="168">
        <v>5</v>
      </c>
      <c r="D93" t="s" s="145">
        <v>1295</v>
      </c>
      <c r="E93" t="s" s="145">
        <v>44</v>
      </c>
      <c r="F93" s="155">
        <v>271</v>
      </c>
      <c r="G93" s="168">
        <v>278</v>
      </c>
      <c r="H93" s="155">
        <f>SUM(G93-F93)</f>
        <v>7</v>
      </c>
      <c r="I93" s="167">
        <f>H93/F93</f>
        <v>0.025830258302583</v>
      </c>
      <c r="J93" s="167">
        <f>H93/G93</f>
        <v>0.0251798561151079</v>
      </c>
      <c r="K93" s="24"/>
      <c r="L93" s="24"/>
      <c r="M93" s="24"/>
      <c r="N93" s="24"/>
      <c r="O93" s="24"/>
      <c r="P93" s="24"/>
      <c r="Q93" s="24"/>
      <c r="R93" s="24"/>
      <c r="S93" s="24"/>
      <c r="T93" s="24"/>
      <c r="U93" s="24"/>
      <c r="V93" s="24"/>
      <c r="W93" s="24"/>
      <c r="X93" s="24"/>
      <c r="Y93" s="24"/>
      <c r="Z93" s="24"/>
    </row>
    <row r="94" ht="19.15" customHeight="1">
      <c r="A94" t="s" s="145">
        <v>1208</v>
      </c>
      <c r="B94" s="168">
        <v>3</v>
      </c>
      <c r="C94" s="168">
        <v>24</v>
      </c>
      <c r="D94" t="s" s="145">
        <v>1296</v>
      </c>
      <c r="E94" t="s" s="145">
        <v>62</v>
      </c>
      <c r="F94" s="155">
        <v>267</v>
      </c>
      <c r="G94" s="168">
        <v>272</v>
      </c>
      <c r="H94" s="155">
        <f>SUM(G94-F94)</f>
        <v>5</v>
      </c>
      <c r="I94" s="167">
        <f>H94/F94</f>
        <v>0.0187265917602996</v>
      </c>
      <c r="J94" s="167">
        <f>H94/G94</f>
        <v>0.0183823529411765</v>
      </c>
      <c r="K94" s="24"/>
      <c r="L94" s="24"/>
      <c r="M94" s="24"/>
      <c r="N94" s="24"/>
      <c r="O94" s="24"/>
      <c r="P94" s="24"/>
      <c r="Q94" s="24"/>
      <c r="R94" s="24"/>
      <c r="S94" s="24"/>
      <c r="T94" s="24"/>
      <c r="U94" s="24"/>
      <c r="V94" s="24"/>
      <c r="W94" s="24"/>
      <c r="X94" s="24"/>
      <c r="Y94" s="24"/>
      <c r="Z94" s="24"/>
    </row>
    <row r="95" ht="19.15" customHeight="1">
      <c r="A95" t="s" s="145">
        <v>1208</v>
      </c>
      <c r="B95" s="168">
        <v>3</v>
      </c>
      <c r="C95" s="168">
        <v>40</v>
      </c>
      <c r="D95" t="s" s="145">
        <v>1297</v>
      </c>
      <c r="E95" t="s" s="145">
        <v>50</v>
      </c>
      <c r="F95" s="155">
        <v>223</v>
      </c>
      <c r="G95" s="168">
        <v>249</v>
      </c>
      <c r="H95" s="155">
        <f>SUM(G95-F95)</f>
        <v>26</v>
      </c>
      <c r="I95" s="167">
        <f>H95/F95</f>
        <v>0.116591928251121</v>
      </c>
      <c r="J95" s="167">
        <f>H95/G95</f>
        <v>0.104417670682731</v>
      </c>
      <c r="K95" s="24"/>
      <c r="L95" s="24"/>
      <c r="M95" s="24"/>
      <c r="N95" s="24"/>
      <c r="O95" s="24"/>
      <c r="P95" s="24"/>
      <c r="Q95" s="24"/>
      <c r="R95" s="24"/>
      <c r="S95" s="24"/>
      <c r="T95" s="24"/>
      <c r="U95" s="24"/>
      <c r="V95" s="24"/>
      <c r="W95" s="24"/>
      <c r="X95" s="24"/>
      <c r="Y95" s="24"/>
      <c r="Z95" s="24"/>
    </row>
    <row r="96" ht="19.15" customHeight="1">
      <c r="A96" t="s" s="145">
        <v>1208</v>
      </c>
      <c r="B96" s="168">
        <v>3</v>
      </c>
      <c r="C96" s="168">
        <v>2</v>
      </c>
      <c r="D96" t="s" s="145">
        <v>1298</v>
      </c>
      <c r="E96" t="s" s="145">
        <v>76</v>
      </c>
      <c r="F96" s="155">
        <v>224</v>
      </c>
      <c r="G96" s="168">
        <v>230</v>
      </c>
      <c r="H96" s="155">
        <f>SUM(G96-F96)</f>
        <v>6</v>
      </c>
      <c r="I96" s="167">
        <f>H96/F96</f>
        <v>0.0267857142857143</v>
      </c>
      <c r="J96" s="167">
        <f>H96/G96</f>
        <v>0.0260869565217391</v>
      </c>
      <c r="K96" s="24"/>
      <c r="L96" s="24"/>
      <c r="M96" s="24"/>
      <c r="N96" s="24"/>
      <c r="O96" s="24"/>
      <c r="P96" s="24"/>
      <c r="Q96" s="24"/>
      <c r="R96" s="24"/>
      <c r="S96" s="24"/>
      <c r="T96" s="24"/>
      <c r="U96" s="24"/>
      <c r="V96" s="24"/>
      <c r="W96" s="24"/>
      <c r="X96" s="24"/>
      <c r="Y96" s="24"/>
      <c r="Z96" s="24"/>
    </row>
    <row r="97" ht="19.15" customHeight="1">
      <c r="A97" t="s" s="145">
        <v>1208</v>
      </c>
      <c r="B97" s="168">
        <v>3</v>
      </c>
      <c r="C97" s="168">
        <v>39</v>
      </c>
      <c r="D97" t="s" s="145">
        <v>1299</v>
      </c>
      <c r="E97" t="s" s="145">
        <v>68</v>
      </c>
      <c r="F97" s="155">
        <v>209</v>
      </c>
      <c r="G97" s="168">
        <v>210</v>
      </c>
      <c r="H97" s="155">
        <f>SUM(G97-F97)</f>
        <v>1</v>
      </c>
      <c r="I97" s="167">
        <f>H97/F97</f>
        <v>0.00478468899521531</v>
      </c>
      <c r="J97" s="167">
        <f>H97/G97</f>
        <v>0.00476190476190476</v>
      </c>
      <c r="K97" s="24"/>
      <c r="L97" s="24"/>
      <c r="M97" s="24"/>
      <c r="N97" s="24"/>
      <c r="O97" s="24"/>
      <c r="P97" s="24"/>
      <c r="Q97" s="24"/>
      <c r="R97" s="24"/>
      <c r="S97" s="24"/>
      <c r="T97" s="24"/>
      <c r="U97" s="24"/>
      <c r="V97" s="24"/>
      <c r="W97" s="24"/>
      <c r="X97" s="24"/>
      <c r="Y97" s="24"/>
      <c r="Z97" s="24"/>
    </row>
    <row r="98" ht="19.15" customHeight="1">
      <c r="A98" t="s" s="145">
        <v>1208</v>
      </c>
      <c r="B98" s="168">
        <v>3</v>
      </c>
      <c r="C98" s="168">
        <v>12</v>
      </c>
      <c r="D98" t="s" s="145">
        <v>1300</v>
      </c>
      <c r="E98" t="s" s="145">
        <v>375</v>
      </c>
      <c r="F98" s="155">
        <v>188</v>
      </c>
      <c r="G98" s="168">
        <v>193</v>
      </c>
      <c r="H98" s="155">
        <f>SUM(G98-F98)</f>
        <v>5</v>
      </c>
      <c r="I98" s="167">
        <f>H98/F98</f>
        <v>0.0265957446808511</v>
      </c>
      <c r="J98" s="167">
        <f>H98/G98</f>
        <v>0.0259067357512953</v>
      </c>
      <c r="K98" s="24"/>
      <c r="L98" s="24"/>
      <c r="M98" s="24"/>
      <c r="N98" s="24"/>
      <c r="O98" s="24"/>
      <c r="P98" s="24"/>
      <c r="Q98" s="24"/>
      <c r="R98" s="24"/>
      <c r="S98" s="24"/>
      <c r="T98" s="24"/>
      <c r="U98" s="24"/>
      <c r="V98" s="24"/>
      <c r="W98" s="24"/>
      <c r="X98" s="24"/>
      <c r="Y98" s="24"/>
      <c r="Z98" s="24"/>
    </row>
    <row r="99" ht="19.15" customHeight="1">
      <c r="A99" t="s" s="145">
        <v>1208</v>
      </c>
      <c r="B99" s="168">
        <v>3</v>
      </c>
      <c r="C99" s="168">
        <v>26</v>
      </c>
      <c r="D99" t="s" s="145">
        <v>1301</v>
      </c>
      <c r="E99" t="s" s="145">
        <v>112</v>
      </c>
      <c r="F99" s="175">
        <v>164</v>
      </c>
      <c r="G99" s="170">
        <v>174</v>
      </c>
      <c r="H99" s="155">
        <f>SUM(G99-F99)</f>
        <v>10</v>
      </c>
      <c r="I99" s="167">
        <f>H99/F99</f>
        <v>0.0609756097560976</v>
      </c>
      <c r="J99" s="167">
        <f>H99/G99</f>
        <v>0.0574712643678161</v>
      </c>
      <c r="K99" s="24"/>
      <c r="L99" s="24"/>
      <c r="M99" s="24"/>
      <c r="N99" s="24"/>
      <c r="O99" s="24"/>
      <c r="P99" s="24"/>
      <c r="Q99" s="24"/>
      <c r="R99" s="24"/>
      <c r="S99" s="24"/>
      <c r="T99" s="24"/>
      <c r="U99" s="24"/>
      <c r="V99" s="24"/>
      <c r="W99" s="24"/>
      <c r="X99" s="24"/>
      <c r="Y99" s="24"/>
      <c r="Z99" s="24"/>
    </row>
    <row r="100" ht="19.15" customHeight="1">
      <c r="A100" t="s" s="145">
        <v>1208</v>
      </c>
      <c r="B100" s="168">
        <v>3</v>
      </c>
      <c r="C100" s="168">
        <v>29</v>
      </c>
      <c r="D100" t="s" s="145">
        <v>1395</v>
      </c>
      <c r="E100" t="s" s="171">
        <v>116</v>
      </c>
      <c r="F100" s="242">
        <v>77</v>
      </c>
      <c r="G100" s="243">
        <v>166</v>
      </c>
      <c r="H100" s="173">
        <f>SUM(G100-F100)</f>
        <v>89</v>
      </c>
      <c r="I100" s="167">
        <f>H100/F100</f>
        <v>1.15584415584416</v>
      </c>
      <c r="J100" s="167">
        <f>H100/G100</f>
        <v>0.536144578313253</v>
      </c>
      <c r="K100" s="24"/>
      <c r="L100" s="24"/>
      <c r="M100" s="24"/>
      <c r="N100" s="24"/>
      <c r="O100" s="24"/>
      <c r="P100" s="24"/>
      <c r="Q100" s="24"/>
      <c r="R100" s="24"/>
      <c r="S100" s="24"/>
      <c r="T100" s="24"/>
      <c r="U100" s="24"/>
      <c r="V100" s="24"/>
      <c r="W100" s="24"/>
      <c r="X100" s="24"/>
      <c r="Y100" s="24"/>
      <c r="Z100" s="24"/>
    </row>
    <row r="101" ht="19.15" customHeight="1">
      <c r="A101" t="s" s="145">
        <v>1208</v>
      </c>
      <c r="B101" s="168">
        <v>3</v>
      </c>
      <c r="C101" s="168">
        <v>10</v>
      </c>
      <c r="D101" t="s" s="145">
        <v>1302</v>
      </c>
      <c r="E101" t="s" s="145">
        <v>30</v>
      </c>
      <c r="F101" s="241">
        <v>141</v>
      </c>
      <c r="G101" s="166">
        <v>146</v>
      </c>
      <c r="H101" s="155">
        <f>SUM(G101-F101)</f>
        <v>5</v>
      </c>
      <c r="I101" s="167">
        <f>H101/F101</f>
        <v>0.0354609929078014</v>
      </c>
      <c r="J101" s="167">
        <f>H101/G101</f>
        <v>0.0342465753424658</v>
      </c>
      <c r="K101" s="24"/>
      <c r="L101" s="24"/>
      <c r="M101" s="24"/>
      <c r="N101" s="24"/>
      <c r="O101" s="24"/>
      <c r="P101" s="24"/>
      <c r="Q101" s="24"/>
      <c r="R101" s="24"/>
      <c r="S101" s="24"/>
      <c r="T101" s="24"/>
      <c r="U101" s="24"/>
      <c r="V101" s="24"/>
      <c r="W101" s="24"/>
      <c r="X101" s="24"/>
      <c r="Y101" s="24"/>
      <c r="Z101" s="24"/>
    </row>
    <row r="102" ht="19.15" customHeight="1">
      <c r="A102" t="s" s="145">
        <v>1208</v>
      </c>
      <c r="B102" s="168">
        <v>3</v>
      </c>
      <c r="C102" s="168">
        <v>28</v>
      </c>
      <c r="D102" t="s" s="145">
        <v>1303</v>
      </c>
      <c r="E102" t="s" s="145">
        <v>52</v>
      </c>
      <c r="F102" s="155">
        <v>135</v>
      </c>
      <c r="G102" s="168">
        <v>140</v>
      </c>
      <c r="H102" s="155">
        <f>SUM(G102-F102)</f>
        <v>5</v>
      </c>
      <c r="I102" s="167">
        <f>H102/F102</f>
        <v>0.037037037037037</v>
      </c>
      <c r="J102" s="167">
        <f>H102/G102</f>
        <v>0.0357142857142857</v>
      </c>
      <c r="K102" s="24"/>
      <c r="L102" s="24"/>
      <c r="M102" s="24"/>
      <c r="N102" s="24"/>
      <c r="O102" s="24"/>
      <c r="P102" s="24"/>
      <c r="Q102" s="24"/>
      <c r="R102" s="24"/>
      <c r="S102" s="24"/>
      <c r="T102" s="24"/>
      <c r="U102" s="24"/>
      <c r="V102" s="24"/>
      <c r="W102" s="24"/>
      <c r="X102" s="24"/>
      <c r="Y102" s="24"/>
      <c r="Z102" s="24"/>
    </row>
    <row r="103" ht="19.15" customHeight="1">
      <c r="A103" t="s" s="145">
        <v>1208</v>
      </c>
      <c r="B103" s="168">
        <v>3</v>
      </c>
      <c r="C103" s="168">
        <v>21</v>
      </c>
      <c r="D103" t="s" s="145">
        <v>1304</v>
      </c>
      <c r="E103" t="s" s="145">
        <v>54</v>
      </c>
      <c r="F103" s="155">
        <v>132</v>
      </c>
      <c r="G103" s="168">
        <v>137</v>
      </c>
      <c r="H103" s="155">
        <f>SUM(G103-F103)</f>
        <v>5</v>
      </c>
      <c r="I103" s="167">
        <f>H103/F103</f>
        <v>0.0378787878787879</v>
      </c>
      <c r="J103" s="167">
        <f>H103/G103</f>
        <v>0.0364963503649635</v>
      </c>
      <c r="K103" s="24"/>
      <c r="L103" s="24"/>
      <c r="M103" s="24"/>
      <c r="N103" s="24"/>
      <c r="O103" s="24"/>
      <c r="P103" s="24"/>
      <c r="Q103" s="24"/>
      <c r="R103" s="24"/>
      <c r="S103" s="24"/>
      <c r="T103" s="24"/>
      <c r="U103" s="24"/>
      <c r="V103" s="24"/>
      <c r="W103" s="24"/>
      <c r="X103" s="24"/>
      <c r="Y103" s="24"/>
      <c r="Z103" s="24"/>
    </row>
    <row r="104" ht="19.15" customHeight="1">
      <c r="A104" t="s" s="145">
        <v>1208</v>
      </c>
      <c r="B104" s="168">
        <v>3</v>
      </c>
      <c r="C104" s="168">
        <v>34</v>
      </c>
      <c r="D104" t="s" s="145">
        <v>1305</v>
      </c>
      <c r="E104" t="s" s="145">
        <v>173</v>
      </c>
      <c r="F104" s="155">
        <v>131</v>
      </c>
      <c r="G104" s="168">
        <v>134</v>
      </c>
      <c r="H104" s="155">
        <f>SUM(G104-F104)</f>
        <v>3</v>
      </c>
      <c r="I104" s="167">
        <f>H104/F104</f>
        <v>0.0229007633587786</v>
      </c>
      <c r="J104" s="167">
        <f>H104/G104</f>
        <v>0.0223880597014925</v>
      </c>
      <c r="K104" s="24"/>
      <c r="L104" s="24"/>
      <c r="M104" s="24"/>
      <c r="N104" s="24"/>
      <c r="O104" s="24"/>
      <c r="P104" s="24"/>
      <c r="Q104" s="24"/>
      <c r="R104" s="24"/>
      <c r="S104" s="24"/>
      <c r="T104" s="24"/>
      <c r="U104" s="24"/>
      <c r="V104" s="24"/>
      <c r="W104" s="24"/>
      <c r="X104" s="24"/>
      <c r="Y104" s="24"/>
      <c r="Z104" s="24"/>
    </row>
    <row r="105" ht="19.15" customHeight="1">
      <c r="A105" t="s" s="145">
        <v>1208</v>
      </c>
      <c r="B105" s="168">
        <v>3</v>
      </c>
      <c r="C105" s="168">
        <v>31</v>
      </c>
      <c r="D105" t="s" s="145">
        <v>1306</v>
      </c>
      <c r="E105" t="s" s="145">
        <v>179</v>
      </c>
      <c r="F105" s="155">
        <v>129</v>
      </c>
      <c r="G105" s="168">
        <v>129</v>
      </c>
      <c r="H105" s="155">
        <f>SUM(G105-F105)</f>
        <v>0</v>
      </c>
      <c r="I105" s="167">
        <f>H105/F105</f>
        <v>0</v>
      </c>
      <c r="J105" s="167">
        <f>H105/G105</f>
        <v>0</v>
      </c>
      <c r="K105" s="24"/>
      <c r="L105" s="24"/>
      <c r="M105" s="24"/>
      <c r="N105" s="24"/>
      <c r="O105" s="24"/>
      <c r="P105" s="24"/>
      <c r="Q105" s="24"/>
      <c r="R105" s="24"/>
      <c r="S105" s="24"/>
      <c r="T105" s="24"/>
      <c r="U105" s="24"/>
      <c r="V105" s="24"/>
      <c r="W105" s="24"/>
      <c r="X105" s="24"/>
      <c r="Y105" s="24"/>
      <c r="Z105" s="24"/>
    </row>
    <row r="106" ht="19.15" customHeight="1">
      <c r="A106" t="s" s="145">
        <v>1208</v>
      </c>
      <c r="B106" s="168">
        <v>3</v>
      </c>
      <c r="C106" s="168">
        <v>25</v>
      </c>
      <c r="D106" t="s" s="145">
        <v>1307</v>
      </c>
      <c r="E106" t="s" s="145">
        <v>119</v>
      </c>
      <c r="F106" s="155">
        <v>118</v>
      </c>
      <c r="G106" s="168">
        <v>120</v>
      </c>
      <c r="H106" s="155">
        <f>SUM(G106-F106)</f>
        <v>2</v>
      </c>
      <c r="I106" s="167">
        <f>H106/F106</f>
        <v>0.0169491525423729</v>
      </c>
      <c r="J106" s="167">
        <f>H106/G106</f>
        <v>0.0166666666666667</v>
      </c>
      <c r="K106" s="24"/>
      <c r="L106" s="24"/>
      <c r="M106" s="24"/>
      <c r="N106" s="24"/>
      <c r="O106" s="24"/>
      <c r="P106" s="24"/>
      <c r="Q106" s="24"/>
      <c r="R106" s="24"/>
      <c r="S106" s="24"/>
      <c r="T106" s="24"/>
      <c r="U106" s="24"/>
      <c r="V106" s="24"/>
      <c r="W106" s="24"/>
      <c r="X106" s="24"/>
      <c r="Y106" s="24"/>
      <c r="Z106" s="24"/>
    </row>
    <row r="107" ht="19.15" customHeight="1">
      <c r="A107" t="s" s="145">
        <v>1208</v>
      </c>
      <c r="B107" s="168">
        <v>3</v>
      </c>
      <c r="C107" s="168">
        <v>37</v>
      </c>
      <c r="D107" t="s" s="145">
        <v>1308</v>
      </c>
      <c r="E107" t="s" s="145">
        <v>1309</v>
      </c>
      <c r="F107" s="155">
        <v>116</v>
      </c>
      <c r="G107" s="168">
        <v>116</v>
      </c>
      <c r="H107" s="155">
        <f>SUM(G107-F107)</f>
        <v>0</v>
      </c>
      <c r="I107" s="167">
        <f>H107/F107</f>
        <v>0</v>
      </c>
      <c r="J107" s="167">
        <f>H107/G107</f>
        <v>0</v>
      </c>
      <c r="K107" s="24"/>
      <c r="L107" s="24"/>
      <c r="M107" s="24"/>
      <c r="N107" s="24"/>
      <c r="O107" s="24"/>
      <c r="P107" s="24"/>
      <c r="Q107" s="24"/>
      <c r="R107" s="24"/>
      <c r="S107" s="24"/>
      <c r="T107" s="24"/>
      <c r="U107" s="24"/>
      <c r="V107" s="24"/>
      <c r="W107" s="24"/>
      <c r="X107" s="24"/>
      <c r="Y107" s="24"/>
      <c r="Z107" s="24"/>
    </row>
    <row r="108" ht="19.15" customHeight="1">
      <c r="A108" t="s" s="145">
        <v>1208</v>
      </c>
      <c r="B108" s="168">
        <v>3</v>
      </c>
      <c r="C108" s="168">
        <v>32</v>
      </c>
      <c r="D108" t="s" s="145">
        <v>1310</v>
      </c>
      <c r="E108" t="s" s="145">
        <v>248</v>
      </c>
      <c r="F108" s="155">
        <v>102</v>
      </c>
      <c r="G108" s="168">
        <v>103</v>
      </c>
      <c r="H108" s="155">
        <f>SUM(G108-F108)</f>
        <v>1</v>
      </c>
      <c r="I108" s="167">
        <f>H108/F108</f>
        <v>0.009803921568627451</v>
      </c>
      <c r="J108" s="167">
        <f>H108/G108</f>
        <v>0.009708737864077671</v>
      </c>
      <c r="K108" s="24"/>
      <c r="L108" s="24"/>
      <c r="M108" s="24"/>
      <c r="N108" s="24"/>
      <c r="O108" s="24"/>
      <c r="P108" s="24"/>
      <c r="Q108" s="24"/>
      <c r="R108" s="24"/>
      <c r="S108" s="24"/>
      <c r="T108" s="24"/>
      <c r="U108" s="24"/>
      <c r="V108" s="24"/>
      <c r="W108" s="24"/>
      <c r="X108" s="24"/>
      <c r="Y108" s="24"/>
      <c r="Z108" s="24"/>
    </row>
    <row r="109" ht="19.15" customHeight="1">
      <c r="A109" t="s" s="145">
        <v>1208</v>
      </c>
      <c r="B109" s="168">
        <v>3</v>
      </c>
      <c r="C109" s="168">
        <v>18</v>
      </c>
      <c r="D109" t="s" s="145">
        <v>1311</v>
      </c>
      <c r="E109" t="s" s="145">
        <v>74</v>
      </c>
      <c r="F109" s="155">
        <v>76</v>
      </c>
      <c r="G109" s="168">
        <v>81</v>
      </c>
      <c r="H109" s="155">
        <f>SUM(G109-F109)</f>
        <v>5</v>
      </c>
      <c r="I109" s="167">
        <f>H109/F109</f>
        <v>0.06578947368421049</v>
      </c>
      <c r="J109" s="167">
        <f>H109/G109</f>
        <v>0.0617283950617284</v>
      </c>
      <c r="K109" s="24"/>
      <c r="L109" s="24"/>
      <c r="M109" s="24"/>
      <c r="N109" s="24"/>
      <c r="O109" s="24"/>
      <c r="P109" s="24"/>
      <c r="Q109" s="24"/>
      <c r="R109" s="24"/>
      <c r="S109" s="24"/>
      <c r="T109" s="24"/>
      <c r="U109" s="24"/>
      <c r="V109" s="24"/>
      <c r="W109" s="24"/>
      <c r="X109" s="24"/>
      <c r="Y109" s="24"/>
      <c r="Z109" s="24"/>
    </row>
    <row r="110" ht="19.15" customHeight="1">
      <c r="A110" t="s" s="145">
        <v>1208</v>
      </c>
      <c r="B110" s="168">
        <v>3</v>
      </c>
      <c r="C110" s="168">
        <v>23</v>
      </c>
      <c r="D110" t="s" s="145">
        <v>1312</v>
      </c>
      <c r="E110" t="s" s="145">
        <v>40</v>
      </c>
      <c r="F110" s="155">
        <v>74</v>
      </c>
      <c r="G110" s="168">
        <v>77</v>
      </c>
      <c r="H110" s="155">
        <f>SUM(G110-F110)</f>
        <v>3</v>
      </c>
      <c r="I110" s="167">
        <f>H110/F110</f>
        <v>0.0405405405405405</v>
      </c>
      <c r="J110" s="167">
        <f>H110/G110</f>
        <v>0.038961038961039</v>
      </c>
      <c r="K110" s="24"/>
      <c r="L110" s="24"/>
      <c r="M110" s="24"/>
      <c r="N110" s="24"/>
      <c r="O110" s="24"/>
      <c r="P110" s="24"/>
      <c r="Q110" s="24"/>
      <c r="R110" s="24"/>
      <c r="S110" s="24"/>
      <c r="T110" s="24"/>
      <c r="U110" s="24"/>
      <c r="V110" s="24"/>
      <c r="W110" s="24"/>
      <c r="X110" s="24"/>
      <c r="Y110" s="24"/>
      <c r="Z110" s="24"/>
    </row>
    <row r="111" ht="19.15" customHeight="1">
      <c r="A111" t="s" s="145">
        <v>1208</v>
      </c>
      <c r="B111" s="168">
        <v>3</v>
      </c>
      <c r="C111" s="168">
        <v>38</v>
      </c>
      <c r="D111" t="s" s="145">
        <v>1313</v>
      </c>
      <c r="E111" t="s" s="145">
        <v>1224</v>
      </c>
      <c r="F111" s="155">
        <v>73</v>
      </c>
      <c r="G111" s="168">
        <v>76</v>
      </c>
      <c r="H111" s="155">
        <f>SUM(G111-F111)</f>
        <v>3</v>
      </c>
      <c r="I111" s="167">
        <f>H111/F111</f>
        <v>0.0410958904109589</v>
      </c>
      <c r="J111" s="167">
        <f>H111/G111</f>
        <v>0.0394736842105263</v>
      </c>
      <c r="K111" s="24"/>
      <c r="L111" s="24"/>
      <c r="M111" s="24"/>
      <c r="N111" s="24"/>
      <c r="O111" s="24"/>
      <c r="P111" s="24"/>
      <c r="Q111" s="24"/>
      <c r="R111" s="24"/>
      <c r="S111" s="24"/>
      <c r="T111" s="24"/>
      <c r="U111" s="24"/>
      <c r="V111" s="24"/>
      <c r="W111" s="24"/>
      <c r="X111" s="24"/>
      <c r="Y111" s="24"/>
      <c r="Z111" s="24"/>
    </row>
    <row r="112" ht="19.15" customHeight="1">
      <c r="A112" t="s" s="145">
        <v>1208</v>
      </c>
      <c r="B112" s="168">
        <v>3</v>
      </c>
      <c r="C112" s="168">
        <v>20</v>
      </c>
      <c r="D112" t="s" s="145">
        <v>1314</v>
      </c>
      <c r="E112" t="s" s="145">
        <v>106</v>
      </c>
      <c r="F112" s="155">
        <v>62</v>
      </c>
      <c r="G112" s="168">
        <v>65</v>
      </c>
      <c r="H112" s="155">
        <f>SUM(G112-F112)</f>
        <v>3</v>
      </c>
      <c r="I112" s="167">
        <f>H112/F112</f>
        <v>0.0483870967741935</v>
      </c>
      <c r="J112" s="167">
        <f>H112/G112</f>
        <v>0.0461538461538462</v>
      </c>
      <c r="K112" s="24"/>
      <c r="L112" s="24"/>
      <c r="M112" s="24"/>
      <c r="N112" s="24"/>
      <c r="O112" s="24"/>
      <c r="P112" s="24"/>
      <c r="Q112" s="24"/>
      <c r="R112" s="24"/>
      <c r="S112" s="24"/>
      <c r="T112" s="24"/>
      <c r="U112" s="24"/>
      <c r="V112" s="24"/>
      <c r="W112" s="24"/>
      <c r="X112" s="24"/>
      <c r="Y112" s="24"/>
      <c r="Z112" s="24"/>
    </row>
    <row r="113" ht="19.15" customHeight="1">
      <c r="A113" t="s" s="145">
        <v>1208</v>
      </c>
      <c r="B113" s="168">
        <v>3</v>
      </c>
      <c r="C113" s="168">
        <v>22</v>
      </c>
      <c r="D113" t="s" s="145">
        <v>1315</v>
      </c>
      <c r="E113" t="s" s="145">
        <v>72</v>
      </c>
      <c r="F113" s="155">
        <v>53</v>
      </c>
      <c r="G113" s="168">
        <v>55</v>
      </c>
      <c r="H113" s="155">
        <f>SUM(G113-F113)</f>
        <v>2</v>
      </c>
      <c r="I113" s="167">
        <f>H113/F113</f>
        <v>0.0377358490566038</v>
      </c>
      <c r="J113" s="167">
        <f>H113/G113</f>
        <v>0.0363636363636364</v>
      </c>
      <c r="K113" s="24"/>
      <c r="L113" s="24"/>
      <c r="M113" s="24"/>
      <c r="N113" s="24"/>
      <c r="O113" s="24"/>
      <c r="P113" s="24"/>
      <c r="Q113" s="24"/>
      <c r="R113" s="24"/>
      <c r="S113" s="24"/>
      <c r="T113" s="24"/>
      <c r="U113" s="24"/>
      <c r="V113" s="24"/>
      <c r="W113" s="24"/>
      <c r="X113" s="24"/>
      <c r="Y113" s="24"/>
      <c r="Z113" s="24"/>
    </row>
    <row r="114" ht="19.15" customHeight="1">
      <c r="A114" t="s" s="145">
        <v>1208</v>
      </c>
      <c r="B114" s="168">
        <v>3</v>
      </c>
      <c r="C114" s="168">
        <v>30</v>
      </c>
      <c r="D114" t="s" s="145">
        <v>1316</v>
      </c>
      <c r="E114" t="s" s="145">
        <v>380</v>
      </c>
      <c r="F114" s="155">
        <v>0</v>
      </c>
      <c r="G114" s="168">
        <v>0</v>
      </c>
      <c r="H114" s="155">
        <f>SUM(G114-F114)</f>
        <v>0</v>
      </c>
      <c r="I114" s="207">
        <f>H114/F114</f>
      </c>
      <c r="J114" s="207">
        <f>H114/G114</f>
      </c>
      <c r="K114" s="24"/>
      <c r="L114" s="24"/>
      <c r="M114" s="24"/>
      <c r="N114" s="24"/>
      <c r="O114" s="24"/>
      <c r="P114" s="24"/>
      <c r="Q114" s="24"/>
      <c r="R114" s="24"/>
      <c r="S114" s="24"/>
      <c r="T114" s="24"/>
      <c r="U114" s="24"/>
      <c r="V114" s="24"/>
      <c r="W114" s="24"/>
      <c r="X114" s="24"/>
      <c r="Y114" s="24"/>
      <c r="Z114" s="24"/>
    </row>
    <row r="115" ht="19.15" customHeight="1">
      <c r="A115" t="s" s="137">
        <v>1208</v>
      </c>
      <c r="B115" s="170">
        <v>3</v>
      </c>
      <c r="C115" s="170">
        <v>33</v>
      </c>
      <c r="D115" t="s" s="137">
        <v>1317</v>
      </c>
      <c r="E115" t="s" s="137">
        <v>237</v>
      </c>
      <c r="F115" s="175">
        <v>0</v>
      </c>
      <c r="G115" s="170">
        <v>0</v>
      </c>
      <c r="H115" s="175">
        <f>SUM(G115-F115)</f>
        <v>0</v>
      </c>
      <c r="I115" s="176">
        <f>H115/F115</f>
      </c>
      <c r="J115" s="176">
        <f>H115/G115</f>
      </c>
      <c r="K115" s="174"/>
      <c r="L115" s="174"/>
      <c r="M115" s="174"/>
      <c r="N115" s="174"/>
      <c r="O115" s="174"/>
      <c r="P115" s="174"/>
      <c r="Q115" s="174"/>
      <c r="R115" s="174"/>
      <c r="S115" s="174"/>
      <c r="T115" s="174"/>
      <c r="U115" s="174"/>
      <c r="V115" s="174"/>
      <c r="W115" s="174"/>
      <c r="X115" s="174"/>
      <c r="Y115" s="174"/>
      <c r="Z115" s="174"/>
    </row>
    <row r="116" ht="19.15" customHeight="1">
      <c r="A116" s="177"/>
      <c r="B116" s="178"/>
      <c r="C116" s="178"/>
      <c r="D116" s="179"/>
      <c r="E116" s="179"/>
      <c r="F116" s="181">
        <f>SUM(F76:F115)</f>
        <v>94663</v>
      </c>
      <c r="G116" s="180">
        <f>SUM(G76:G115)</f>
        <v>100252</v>
      </c>
      <c r="H116" s="181">
        <f>SUM(H76:H115)</f>
        <v>5589</v>
      </c>
      <c r="I116" s="182">
        <f>H116/F116</f>
        <v>0.0590410191944054</v>
      </c>
      <c r="J116" s="182">
        <f>H116/G116</f>
        <v>0.0557495112316961</v>
      </c>
      <c r="K116" s="183"/>
      <c r="L116" s="183"/>
      <c r="M116" s="183"/>
      <c r="N116" s="183"/>
      <c r="O116" s="183"/>
      <c r="P116" s="183"/>
      <c r="Q116" s="183"/>
      <c r="R116" s="183"/>
      <c r="S116" s="183"/>
      <c r="T116" s="183"/>
      <c r="U116" s="183"/>
      <c r="V116" s="183"/>
      <c r="W116" s="183"/>
      <c r="X116" s="183"/>
      <c r="Y116" s="183"/>
      <c r="Z116" s="184"/>
    </row>
    <row r="117" ht="19.15" customHeight="1">
      <c r="A117" s="230"/>
      <c r="B117" s="231"/>
      <c r="C117" s="231"/>
      <c r="D117" s="232"/>
      <c r="E117" s="232"/>
      <c r="F117" s="233"/>
      <c r="G117" s="231"/>
      <c r="H117" s="234"/>
      <c r="I117" s="188"/>
      <c r="J117" s="188"/>
      <c r="K117" s="189"/>
      <c r="L117" s="189"/>
      <c r="M117" s="189"/>
      <c r="N117" s="189"/>
      <c r="O117" s="189"/>
      <c r="P117" s="189"/>
      <c r="Q117" s="189"/>
      <c r="R117" s="189"/>
      <c r="S117" s="189"/>
      <c r="T117" s="189"/>
      <c r="U117" s="189"/>
      <c r="V117" s="189"/>
      <c r="W117" s="189"/>
      <c r="X117" s="189"/>
      <c r="Y117" s="189"/>
      <c r="Z117" s="189"/>
    </row>
    <row r="118" ht="19.15" customHeight="1">
      <c r="A118" t="s" s="138">
        <v>1208</v>
      </c>
      <c r="B118" s="149">
        <v>4</v>
      </c>
      <c r="C118" s="149">
        <v>2</v>
      </c>
      <c r="D118" t="s" s="205">
        <v>1318</v>
      </c>
      <c r="E118" t="s" s="205">
        <v>84</v>
      </c>
      <c r="F118" s="223">
        <v>43321</v>
      </c>
      <c r="G118" s="149">
        <v>45503</v>
      </c>
      <c r="H118" s="173">
        <f>SUM(G118-F118)</f>
        <v>2182</v>
      </c>
      <c r="I118" s="167">
        <f>H118/F118</f>
        <v>0.0503681817132569</v>
      </c>
      <c r="J118" s="167">
        <f>H118/G118</f>
        <v>0.0479528822275454</v>
      </c>
      <c r="K118" s="24"/>
      <c r="L118" s="24"/>
      <c r="M118" s="24"/>
      <c r="N118" s="24"/>
      <c r="O118" s="24"/>
      <c r="P118" s="24"/>
      <c r="Q118" s="24"/>
      <c r="R118" s="24"/>
      <c r="S118" s="24"/>
      <c r="T118" s="24"/>
      <c r="U118" s="24"/>
      <c r="V118" s="24"/>
      <c r="W118" s="24"/>
      <c r="X118" s="24"/>
      <c r="Y118" s="24"/>
      <c r="Z118" s="24"/>
    </row>
    <row r="119" ht="19.15" customHeight="1">
      <c r="A119" t="s" s="138">
        <v>1208</v>
      </c>
      <c r="B119" s="149">
        <v>4</v>
      </c>
      <c r="C119" s="149">
        <v>12</v>
      </c>
      <c r="D119" t="s" s="205">
        <v>1319</v>
      </c>
      <c r="E119" t="s" s="205">
        <v>20</v>
      </c>
      <c r="F119" s="223">
        <v>16571</v>
      </c>
      <c r="G119" s="149">
        <v>17196</v>
      </c>
      <c r="H119" s="173">
        <f>SUM(G119-F119)</f>
        <v>625</v>
      </c>
      <c r="I119" s="167">
        <f>H119/F119</f>
        <v>0.0377164926679138</v>
      </c>
      <c r="J119" s="167">
        <f>H119/G119</f>
        <v>0.0363456617818097</v>
      </c>
      <c r="K119" s="24"/>
      <c r="L119" s="24"/>
      <c r="M119" s="24"/>
      <c r="N119" s="24"/>
      <c r="O119" s="24"/>
      <c r="P119" s="24"/>
      <c r="Q119" s="24"/>
      <c r="R119" s="24"/>
      <c r="S119" s="24"/>
      <c r="T119" s="24"/>
      <c r="U119" s="24"/>
      <c r="V119" s="24"/>
      <c r="W119" s="24"/>
      <c r="X119" s="24"/>
      <c r="Y119" s="24"/>
      <c r="Z119" s="24"/>
    </row>
    <row r="120" ht="19.15" customHeight="1">
      <c r="A120" t="s" s="138">
        <v>1208</v>
      </c>
      <c r="B120" s="149">
        <v>4</v>
      </c>
      <c r="C120" s="149">
        <v>8</v>
      </c>
      <c r="D120" t="s" s="205">
        <v>1320</v>
      </c>
      <c r="E120" t="s" s="205">
        <v>22</v>
      </c>
      <c r="F120" s="223">
        <v>14621</v>
      </c>
      <c r="G120" s="149">
        <v>14973</v>
      </c>
      <c r="H120" s="173">
        <f>SUM(G120-F120)</f>
        <v>352</v>
      </c>
      <c r="I120" s="167">
        <f>H120/F120</f>
        <v>0.0240749606730046</v>
      </c>
      <c r="J120" s="167">
        <f>H120/G120</f>
        <v>0.0235089828357711</v>
      </c>
      <c r="K120" s="24"/>
      <c r="L120" s="24"/>
      <c r="M120" s="24"/>
      <c r="N120" s="24"/>
      <c r="O120" s="24"/>
      <c r="P120" s="24"/>
      <c r="Q120" s="24"/>
      <c r="R120" s="24"/>
      <c r="S120" s="24"/>
      <c r="T120" s="24"/>
      <c r="U120" s="24"/>
      <c r="V120" s="24"/>
      <c r="W120" s="24"/>
      <c r="X120" s="24"/>
      <c r="Y120" s="24"/>
      <c r="Z120" s="24"/>
    </row>
    <row r="121" ht="19.15" customHeight="1">
      <c r="A121" t="s" s="138">
        <v>1208</v>
      </c>
      <c r="B121" s="149">
        <v>4</v>
      </c>
      <c r="C121" s="149">
        <v>21</v>
      </c>
      <c r="D121" t="s" s="205">
        <v>1321</v>
      </c>
      <c r="E121" t="s" s="205">
        <v>38</v>
      </c>
      <c r="F121" s="223">
        <v>3503</v>
      </c>
      <c r="G121" s="149">
        <v>3573</v>
      </c>
      <c r="H121" s="173">
        <f>SUM(G121-F121)</f>
        <v>70</v>
      </c>
      <c r="I121" s="167">
        <f>H121/F121</f>
        <v>0.0199828718241507</v>
      </c>
      <c r="J121" s="167">
        <f>H121/G121</f>
        <v>0.0195913797928911</v>
      </c>
      <c r="K121" s="24"/>
      <c r="L121" s="24"/>
      <c r="M121" s="24"/>
      <c r="N121" s="24"/>
      <c r="O121" s="24"/>
      <c r="P121" s="24"/>
      <c r="Q121" s="24"/>
      <c r="R121" s="24"/>
      <c r="S121" s="24"/>
      <c r="T121" s="24"/>
      <c r="U121" s="24"/>
      <c r="V121" s="24"/>
      <c r="W121" s="24"/>
      <c r="X121" s="24"/>
      <c r="Y121" s="24"/>
      <c r="Z121" s="24"/>
    </row>
    <row r="122" ht="19.15" customHeight="1">
      <c r="A122" t="s" s="138">
        <v>1208</v>
      </c>
      <c r="B122" s="149">
        <v>4</v>
      </c>
      <c r="C122" s="149">
        <v>1</v>
      </c>
      <c r="D122" t="s" s="205">
        <v>1322</v>
      </c>
      <c r="E122" t="s" s="205">
        <v>26</v>
      </c>
      <c r="F122" s="223">
        <v>2941</v>
      </c>
      <c r="G122" s="149">
        <v>3074</v>
      </c>
      <c r="H122" s="173">
        <f>SUM(G122-F122)</f>
        <v>133</v>
      </c>
      <c r="I122" s="167">
        <f>H122/F122</f>
        <v>0.0452227133628018</v>
      </c>
      <c r="J122" s="167">
        <f>H122/G122</f>
        <v>0.0432661027976578</v>
      </c>
      <c r="K122" s="24"/>
      <c r="L122" s="24"/>
      <c r="M122" s="24"/>
      <c r="N122" s="24"/>
      <c r="O122" s="24"/>
      <c r="P122" s="24"/>
      <c r="Q122" s="24"/>
      <c r="R122" s="24"/>
      <c r="S122" s="24"/>
      <c r="T122" s="24"/>
      <c r="U122" s="24"/>
      <c r="V122" s="24"/>
      <c r="W122" s="24"/>
      <c r="X122" s="24"/>
      <c r="Y122" s="24"/>
      <c r="Z122" s="24"/>
    </row>
    <row r="123" ht="19.15" customHeight="1">
      <c r="A123" t="s" s="138">
        <v>1208</v>
      </c>
      <c r="B123" s="149">
        <v>4</v>
      </c>
      <c r="C123" s="149">
        <v>10</v>
      </c>
      <c r="D123" t="s" s="205">
        <v>1323</v>
      </c>
      <c r="E123" t="s" s="205">
        <v>281</v>
      </c>
      <c r="F123" s="223">
        <v>2902</v>
      </c>
      <c r="G123" s="149">
        <v>2949</v>
      </c>
      <c r="H123" s="173">
        <f>SUM(G123-F123)</f>
        <v>47</v>
      </c>
      <c r="I123" s="167">
        <f>H123/F123</f>
        <v>0.0161957270847691</v>
      </c>
      <c r="J123" s="167">
        <f>H123/G123</f>
        <v>0.0159376059681248</v>
      </c>
      <c r="K123" s="24"/>
      <c r="L123" s="24"/>
      <c r="M123" s="24"/>
      <c r="N123" s="24"/>
      <c r="O123" s="24"/>
      <c r="P123" s="24"/>
      <c r="Q123" s="24"/>
      <c r="R123" s="24"/>
      <c r="S123" s="24"/>
      <c r="T123" s="24"/>
      <c r="U123" s="24"/>
      <c r="V123" s="24"/>
      <c r="W123" s="24"/>
      <c r="X123" s="24"/>
      <c r="Y123" s="24"/>
      <c r="Z123" s="24"/>
    </row>
    <row r="124" ht="19.15" customHeight="1">
      <c r="A124" t="s" s="138">
        <v>1208</v>
      </c>
      <c r="B124" s="149">
        <v>4</v>
      </c>
      <c r="C124" s="149">
        <v>5</v>
      </c>
      <c r="D124" t="s" s="205">
        <v>1209</v>
      </c>
      <c r="E124" t="s" s="205">
        <v>17</v>
      </c>
      <c r="F124" s="223">
        <v>3692</v>
      </c>
      <c r="G124" s="149">
        <v>2791</v>
      </c>
      <c r="H124" s="173">
        <f>SUM(G124-F124)</f>
        <v>-901</v>
      </c>
      <c r="I124" s="167">
        <f>H124/F124</f>
        <v>-0.244041170097508</v>
      </c>
      <c r="J124" s="167">
        <f>H124/G124</f>
        <v>-0.32282336080258</v>
      </c>
      <c r="K124" s="24"/>
      <c r="L124" s="24"/>
      <c r="M124" s="24"/>
      <c r="N124" s="24"/>
      <c r="O124" s="24"/>
      <c r="P124" s="24"/>
      <c r="Q124" s="24"/>
      <c r="R124" s="24"/>
      <c r="S124" s="24"/>
      <c r="T124" s="24"/>
      <c r="U124" s="24"/>
      <c r="V124" s="24"/>
      <c r="W124" s="24"/>
      <c r="X124" s="24"/>
      <c r="Y124" s="24"/>
      <c r="Z124" s="24"/>
    </row>
    <row r="125" ht="19.15" customHeight="1">
      <c r="A125" t="s" s="138">
        <v>1208</v>
      </c>
      <c r="B125" s="149">
        <v>4</v>
      </c>
      <c r="C125" s="149">
        <v>22</v>
      </c>
      <c r="D125" t="s" s="205">
        <v>1324</v>
      </c>
      <c r="E125" t="s" s="205">
        <v>34</v>
      </c>
      <c r="F125" s="223">
        <v>1646</v>
      </c>
      <c r="G125" s="149">
        <v>1725</v>
      </c>
      <c r="H125" s="173">
        <f>SUM(G125-F125)</f>
        <v>79</v>
      </c>
      <c r="I125" s="167">
        <f>H125/F125</f>
        <v>0.0479951397326853</v>
      </c>
      <c r="J125" s="167">
        <f>H125/G125</f>
        <v>0.0457971014492754</v>
      </c>
      <c r="K125" s="24"/>
      <c r="L125" s="24"/>
      <c r="M125" s="24"/>
      <c r="N125" s="24"/>
      <c r="O125" s="24"/>
      <c r="P125" s="24"/>
      <c r="Q125" s="24"/>
      <c r="R125" s="24"/>
      <c r="S125" s="24"/>
      <c r="T125" s="24"/>
      <c r="U125" s="24"/>
      <c r="V125" s="24"/>
      <c r="W125" s="24"/>
      <c r="X125" s="24"/>
      <c r="Y125" s="24"/>
      <c r="Z125" s="24"/>
    </row>
    <row r="126" ht="19.15" customHeight="1">
      <c r="A126" t="s" s="138">
        <v>1208</v>
      </c>
      <c r="B126" s="149">
        <v>4</v>
      </c>
      <c r="C126" s="149">
        <v>16</v>
      </c>
      <c r="D126" t="s" s="205">
        <v>1325</v>
      </c>
      <c r="E126" t="s" s="205">
        <v>28</v>
      </c>
      <c r="F126" s="223">
        <v>1139</v>
      </c>
      <c r="G126" s="149">
        <v>1239</v>
      </c>
      <c r="H126" s="173">
        <f>SUM(G126-F126)</f>
        <v>100</v>
      </c>
      <c r="I126" s="167">
        <f>H126/F126</f>
        <v>0.0877963125548727</v>
      </c>
      <c r="J126" s="167">
        <f>H126/G126</f>
        <v>0.08071025020177559</v>
      </c>
      <c r="K126" s="24"/>
      <c r="L126" s="24"/>
      <c r="M126" s="24"/>
      <c r="N126" s="24"/>
      <c r="O126" s="24"/>
      <c r="P126" s="24"/>
      <c r="Q126" s="24"/>
      <c r="R126" s="24"/>
      <c r="S126" s="24"/>
      <c r="T126" s="24"/>
      <c r="U126" s="24"/>
      <c r="V126" s="24"/>
      <c r="W126" s="24"/>
      <c r="X126" s="24"/>
      <c r="Y126" s="24"/>
      <c r="Z126" s="24"/>
    </row>
    <row r="127" ht="19.15" customHeight="1">
      <c r="A127" t="s" s="138">
        <v>1208</v>
      </c>
      <c r="B127" s="149">
        <v>4</v>
      </c>
      <c r="C127" s="149">
        <v>9</v>
      </c>
      <c r="D127" t="s" s="205">
        <v>1326</v>
      </c>
      <c r="E127" t="s" s="205">
        <v>64</v>
      </c>
      <c r="F127" s="223">
        <v>763</v>
      </c>
      <c r="G127" s="149">
        <v>867</v>
      </c>
      <c r="H127" s="173">
        <f>SUM(G127-F127)</f>
        <v>104</v>
      </c>
      <c r="I127" s="167">
        <f>H127/F127</f>
        <v>0.136304062909567</v>
      </c>
      <c r="J127" s="167">
        <f>H127/G127</f>
        <v>0.119953863898501</v>
      </c>
      <c r="K127" s="24"/>
      <c r="L127" s="24"/>
      <c r="M127" s="24"/>
      <c r="N127" s="24"/>
      <c r="O127" s="24"/>
      <c r="P127" s="24"/>
      <c r="Q127" s="24"/>
      <c r="R127" s="24"/>
      <c r="S127" s="24"/>
      <c r="T127" s="24"/>
      <c r="U127" s="24"/>
      <c r="V127" s="24"/>
      <c r="W127" s="24"/>
      <c r="X127" s="24"/>
      <c r="Y127" s="24"/>
      <c r="Z127" s="24"/>
    </row>
    <row r="128" ht="19.15" customHeight="1">
      <c r="A128" t="s" s="138">
        <v>1208</v>
      </c>
      <c r="B128" s="149">
        <v>4</v>
      </c>
      <c r="C128" s="149">
        <v>14</v>
      </c>
      <c r="D128" t="s" s="205">
        <v>1327</v>
      </c>
      <c r="E128" t="s" s="205">
        <v>424</v>
      </c>
      <c r="F128" s="223">
        <v>858</v>
      </c>
      <c r="G128" s="149">
        <v>864</v>
      </c>
      <c r="H128" s="173">
        <f>SUM(G128-F128)</f>
        <v>6</v>
      </c>
      <c r="I128" s="167">
        <f>H128/F128</f>
        <v>0.00699300699300699</v>
      </c>
      <c r="J128" s="167">
        <f>H128/G128</f>
        <v>0.00694444444444444</v>
      </c>
      <c r="K128" s="24"/>
      <c r="L128" s="24"/>
      <c r="M128" s="24"/>
      <c r="N128" s="24"/>
      <c r="O128" s="24"/>
      <c r="P128" s="24"/>
      <c r="Q128" s="24"/>
      <c r="R128" s="24"/>
      <c r="S128" s="24"/>
      <c r="T128" s="24"/>
      <c r="U128" s="24"/>
      <c r="V128" s="24"/>
      <c r="W128" s="24"/>
      <c r="X128" s="24"/>
      <c r="Y128" s="24"/>
      <c r="Z128" s="24"/>
    </row>
    <row r="129" ht="19.15" customHeight="1">
      <c r="A129" t="s" s="138">
        <v>1208</v>
      </c>
      <c r="B129" s="149">
        <v>4</v>
      </c>
      <c r="C129" s="149">
        <v>32</v>
      </c>
      <c r="D129" t="s" s="205">
        <v>1328</v>
      </c>
      <c r="E129" t="s" s="205">
        <v>50</v>
      </c>
      <c r="F129" s="223">
        <v>707</v>
      </c>
      <c r="G129" s="149">
        <v>716</v>
      </c>
      <c r="H129" s="173">
        <f>SUM(G129-F129)</f>
        <v>9</v>
      </c>
      <c r="I129" s="167">
        <f>H129/F129</f>
        <v>0.0127298444130127</v>
      </c>
      <c r="J129" s="167">
        <f>H129/G129</f>
        <v>0.0125698324022346</v>
      </c>
      <c r="K129" s="24"/>
      <c r="L129" s="24"/>
      <c r="M129" s="24"/>
      <c r="N129" s="24"/>
      <c r="O129" s="24"/>
      <c r="P129" s="24"/>
      <c r="Q129" s="24"/>
      <c r="R129" s="24"/>
      <c r="S129" s="24"/>
      <c r="T129" s="24"/>
      <c r="U129" s="24"/>
      <c r="V129" s="24"/>
      <c r="W129" s="24"/>
      <c r="X129" s="24"/>
      <c r="Y129" s="24"/>
      <c r="Z129" s="24"/>
    </row>
    <row r="130" ht="19.15" customHeight="1">
      <c r="A130" t="s" s="138">
        <v>1208</v>
      </c>
      <c r="B130" s="149">
        <v>4</v>
      </c>
      <c r="C130" s="149">
        <v>15</v>
      </c>
      <c r="D130" t="s" s="205">
        <v>1329</v>
      </c>
      <c r="E130" t="s" s="205">
        <v>60</v>
      </c>
      <c r="F130" s="223">
        <v>685</v>
      </c>
      <c r="G130" s="149">
        <v>686</v>
      </c>
      <c r="H130" s="173">
        <f>SUM(G130-F130)</f>
        <v>1</v>
      </c>
      <c r="I130" s="167">
        <f>H130/F130</f>
        <v>0.00145985401459854</v>
      </c>
      <c r="J130" s="167">
        <f>H130/G130</f>
        <v>0.00145772594752187</v>
      </c>
      <c r="K130" s="24"/>
      <c r="L130" s="24"/>
      <c r="M130" s="24"/>
      <c r="N130" s="24"/>
      <c r="O130" s="24"/>
      <c r="P130" s="24"/>
      <c r="Q130" s="24"/>
      <c r="R130" s="24"/>
      <c r="S130" s="24"/>
      <c r="T130" s="24"/>
      <c r="U130" s="24"/>
      <c r="V130" s="24"/>
      <c r="W130" s="24"/>
      <c r="X130" s="24"/>
      <c r="Y130" s="24"/>
      <c r="Z130" s="24"/>
    </row>
    <row r="131" ht="19.15" customHeight="1">
      <c r="A131" t="s" s="138">
        <v>1208</v>
      </c>
      <c r="B131" s="149">
        <v>4</v>
      </c>
      <c r="C131" s="149">
        <v>6</v>
      </c>
      <c r="D131" t="s" s="205">
        <v>1330</v>
      </c>
      <c r="E131" t="s" s="205">
        <v>101</v>
      </c>
      <c r="F131" s="223">
        <v>565</v>
      </c>
      <c r="G131" s="149">
        <v>592</v>
      </c>
      <c r="H131" s="173">
        <f>SUM(G131-F131)</f>
        <v>27</v>
      </c>
      <c r="I131" s="167">
        <f>H131/F131</f>
        <v>0.047787610619469</v>
      </c>
      <c r="J131" s="167">
        <f>H131/G131</f>
        <v>0.0456081081081081</v>
      </c>
      <c r="K131" s="24"/>
      <c r="L131" s="24"/>
      <c r="M131" s="24"/>
      <c r="N131" s="24"/>
      <c r="O131" s="24"/>
      <c r="P131" s="24"/>
      <c r="Q131" s="24"/>
      <c r="R131" s="24"/>
      <c r="S131" s="24"/>
      <c r="T131" s="24"/>
      <c r="U131" s="24"/>
      <c r="V131" s="24"/>
      <c r="W131" s="24"/>
      <c r="X131" s="24"/>
      <c r="Y131" s="24"/>
      <c r="Z131" s="24"/>
    </row>
    <row r="132" ht="19.15" customHeight="1">
      <c r="A132" t="s" s="138">
        <v>1208</v>
      </c>
      <c r="B132" s="149">
        <v>4</v>
      </c>
      <c r="C132" s="149">
        <v>3</v>
      </c>
      <c r="D132" t="s" s="205">
        <v>1391</v>
      </c>
      <c r="E132" t="s" s="205">
        <v>44</v>
      </c>
      <c r="F132" s="242">
        <v>268</v>
      </c>
      <c r="G132" s="243">
        <v>523</v>
      </c>
      <c r="H132" s="173">
        <f>SUM(G132-F132)</f>
        <v>255</v>
      </c>
      <c r="I132" s="167">
        <f>H132/F132</f>
        <v>0.951492537313433</v>
      </c>
      <c r="J132" s="167">
        <f>H132/G132</f>
        <v>0.487571701720841</v>
      </c>
      <c r="K132" s="24"/>
      <c r="L132" s="24"/>
      <c r="M132" s="24"/>
      <c r="N132" s="24"/>
      <c r="O132" s="24"/>
      <c r="P132" s="24"/>
      <c r="Q132" s="24"/>
      <c r="R132" s="24"/>
      <c r="S132" s="24"/>
      <c r="T132" s="24"/>
      <c r="U132" s="24"/>
      <c r="V132" s="24"/>
      <c r="W132" s="24"/>
      <c r="X132" s="24"/>
      <c r="Y132" s="24"/>
      <c r="Z132" s="24"/>
    </row>
    <row r="133" ht="19.15" customHeight="1">
      <c r="A133" t="s" s="138">
        <v>1208</v>
      </c>
      <c r="B133" s="149">
        <v>4</v>
      </c>
      <c r="C133" s="149">
        <v>7</v>
      </c>
      <c r="D133" t="s" s="205">
        <v>1390</v>
      </c>
      <c r="E133" t="s" s="205">
        <v>36</v>
      </c>
      <c r="F133" s="244"/>
      <c r="G133" s="149">
        <v>493</v>
      </c>
      <c r="H133" s="173">
        <f>SUM(G133-F133)</f>
        <v>493</v>
      </c>
      <c r="I133" s="207">
        <f>H133/F133</f>
      </c>
      <c r="J133" s="167">
        <f>H133/G133</f>
        <v>1</v>
      </c>
      <c r="K133" s="24"/>
      <c r="L133" s="24"/>
      <c r="M133" s="24"/>
      <c r="N133" s="24"/>
      <c r="O133" s="24"/>
      <c r="P133" s="24"/>
      <c r="Q133" s="24"/>
      <c r="R133" s="24"/>
      <c r="S133" s="24"/>
      <c r="T133" s="24"/>
      <c r="U133" s="24"/>
      <c r="V133" s="24"/>
      <c r="W133" s="24"/>
      <c r="X133" s="24"/>
      <c r="Y133" s="24"/>
      <c r="Z133" s="24"/>
    </row>
    <row r="134" ht="19.15" customHeight="1">
      <c r="A134" t="s" s="138">
        <v>1208</v>
      </c>
      <c r="B134" s="149">
        <v>4</v>
      </c>
      <c r="C134" s="149">
        <v>20</v>
      </c>
      <c r="D134" t="s" s="205">
        <v>1392</v>
      </c>
      <c r="E134" t="s" s="205">
        <v>52</v>
      </c>
      <c r="F134" s="242">
        <v>279</v>
      </c>
      <c r="G134" s="243">
        <v>428</v>
      </c>
      <c r="H134" s="173">
        <f>SUM(G134-F134)</f>
        <v>149</v>
      </c>
      <c r="I134" s="167">
        <f>H134/F134</f>
        <v>0.53405017921147</v>
      </c>
      <c r="J134" s="167">
        <f>H134/G134</f>
        <v>0.348130841121495</v>
      </c>
      <c r="K134" s="24"/>
      <c r="L134" s="24"/>
      <c r="M134" s="24"/>
      <c r="N134" s="24"/>
      <c r="O134" s="24"/>
      <c r="P134" s="24"/>
      <c r="Q134" s="24"/>
      <c r="R134" s="24"/>
      <c r="S134" s="24"/>
      <c r="T134" s="24"/>
      <c r="U134" s="24"/>
      <c r="V134" s="24"/>
      <c r="W134" s="24"/>
      <c r="X134" s="24"/>
      <c r="Y134" s="24"/>
      <c r="Z134" s="24"/>
    </row>
    <row r="135" ht="19.15" customHeight="1">
      <c r="A135" t="s" s="138">
        <v>1208</v>
      </c>
      <c r="B135" s="149">
        <v>4</v>
      </c>
      <c r="C135" s="149">
        <v>33</v>
      </c>
      <c r="D135" t="s" s="205">
        <v>1331</v>
      </c>
      <c r="E135" t="s" s="205">
        <v>248</v>
      </c>
      <c r="F135" s="223">
        <v>332</v>
      </c>
      <c r="G135" s="149">
        <v>332</v>
      </c>
      <c r="H135" s="173">
        <f>SUM(G135-F135)</f>
        <v>0</v>
      </c>
      <c r="I135" s="167">
        <f>H135/F135</f>
        <v>0</v>
      </c>
      <c r="J135" s="167">
        <f>H135/G135</f>
        <v>0</v>
      </c>
      <c r="K135" s="24"/>
      <c r="L135" s="24"/>
      <c r="M135" s="24"/>
      <c r="N135" s="24"/>
      <c r="O135" s="24"/>
      <c r="P135" s="24"/>
      <c r="Q135" s="24"/>
      <c r="R135" s="24"/>
      <c r="S135" s="24"/>
      <c r="T135" s="24"/>
      <c r="U135" s="24"/>
      <c r="V135" s="24"/>
      <c r="W135" s="24"/>
      <c r="X135" s="24"/>
      <c r="Y135" s="24"/>
      <c r="Z135" s="24"/>
    </row>
    <row r="136" ht="19.15" customHeight="1">
      <c r="A136" t="s" s="138">
        <v>1208</v>
      </c>
      <c r="B136" s="149">
        <v>4</v>
      </c>
      <c r="C136" s="149">
        <v>4</v>
      </c>
      <c r="D136" t="s" s="205">
        <v>1332</v>
      </c>
      <c r="E136" t="s" s="205">
        <v>30</v>
      </c>
      <c r="F136" s="223">
        <v>218</v>
      </c>
      <c r="G136" s="149">
        <v>229</v>
      </c>
      <c r="H136" s="173">
        <f>SUM(G136-F136)</f>
        <v>11</v>
      </c>
      <c r="I136" s="167">
        <f>H136/F136</f>
        <v>0.0504587155963303</v>
      </c>
      <c r="J136" s="167">
        <f>H136/G136</f>
        <v>0.0480349344978166</v>
      </c>
      <c r="K136" s="24"/>
      <c r="L136" s="24"/>
      <c r="M136" s="24"/>
      <c r="N136" s="24"/>
      <c r="O136" s="24"/>
      <c r="P136" s="24"/>
      <c r="Q136" s="24"/>
      <c r="R136" s="24"/>
      <c r="S136" s="24"/>
      <c r="T136" s="24"/>
      <c r="U136" s="24"/>
      <c r="V136" s="24"/>
      <c r="W136" s="24"/>
      <c r="X136" s="24"/>
      <c r="Y136" s="24"/>
      <c r="Z136" s="24"/>
    </row>
    <row r="137" ht="19.15" customHeight="1">
      <c r="A137" t="s" s="138">
        <v>1208</v>
      </c>
      <c r="B137" s="149">
        <v>4</v>
      </c>
      <c r="C137" s="149">
        <v>17</v>
      </c>
      <c r="D137" t="s" s="205">
        <v>1333</v>
      </c>
      <c r="E137" t="s" s="205">
        <v>48</v>
      </c>
      <c r="F137" s="223">
        <v>202</v>
      </c>
      <c r="G137" s="149">
        <v>205</v>
      </c>
      <c r="H137" s="173">
        <f>SUM(G137-F137)</f>
        <v>3</v>
      </c>
      <c r="I137" s="167">
        <f>H137/F137</f>
        <v>0.0148514851485149</v>
      </c>
      <c r="J137" s="167">
        <f>H137/G137</f>
        <v>0.0146341463414634</v>
      </c>
      <c r="K137" s="24"/>
      <c r="L137" s="24"/>
      <c r="M137" s="24"/>
      <c r="N137" s="24"/>
      <c r="O137" s="24"/>
      <c r="P137" s="24"/>
      <c r="Q137" s="24"/>
      <c r="R137" s="24"/>
      <c r="S137" s="24"/>
      <c r="T137" s="24"/>
      <c r="U137" s="24"/>
      <c r="V137" s="24"/>
      <c r="W137" s="24"/>
      <c r="X137" s="24"/>
      <c r="Y137" s="24"/>
      <c r="Z137" s="24"/>
    </row>
    <row r="138" ht="19.15" customHeight="1">
      <c r="A138" t="s" s="138">
        <v>1208</v>
      </c>
      <c r="B138" s="149">
        <v>4</v>
      </c>
      <c r="C138" s="149">
        <v>28</v>
      </c>
      <c r="D138" t="s" s="205">
        <v>1334</v>
      </c>
      <c r="E138" t="s" s="205">
        <v>42</v>
      </c>
      <c r="F138" s="223">
        <v>194</v>
      </c>
      <c r="G138" s="149">
        <v>199</v>
      </c>
      <c r="H138" s="173">
        <f>SUM(G138-F138)</f>
        <v>5</v>
      </c>
      <c r="I138" s="167">
        <f>H138/F138</f>
        <v>0.0257731958762887</v>
      </c>
      <c r="J138" s="167">
        <f>H138/G138</f>
        <v>0.0251256281407035</v>
      </c>
      <c r="K138" s="24"/>
      <c r="L138" s="24"/>
      <c r="M138" s="24"/>
      <c r="N138" s="24"/>
      <c r="O138" s="24"/>
      <c r="P138" s="24"/>
      <c r="Q138" s="24"/>
      <c r="R138" s="24"/>
      <c r="S138" s="24"/>
      <c r="T138" s="24"/>
      <c r="U138" s="24"/>
      <c r="V138" s="24"/>
      <c r="W138" s="24"/>
      <c r="X138" s="24"/>
      <c r="Y138" s="24"/>
      <c r="Z138" s="24"/>
    </row>
    <row r="139" ht="19.15" customHeight="1">
      <c r="A139" t="s" s="138">
        <v>1208</v>
      </c>
      <c r="B139" s="149">
        <v>4</v>
      </c>
      <c r="C139" s="149">
        <v>25</v>
      </c>
      <c r="D139" t="s" s="205">
        <v>1335</v>
      </c>
      <c r="E139" t="s" s="205">
        <v>40</v>
      </c>
      <c r="F139" s="223">
        <v>129</v>
      </c>
      <c r="G139" s="149">
        <v>131</v>
      </c>
      <c r="H139" s="173">
        <f>SUM(G139-F139)</f>
        <v>2</v>
      </c>
      <c r="I139" s="167">
        <f>H139/F139</f>
        <v>0.0155038759689922</v>
      </c>
      <c r="J139" s="167">
        <f>H139/G139</f>
        <v>0.0152671755725191</v>
      </c>
      <c r="K139" s="24"/>
      <c r="L139" s="24"/>
      <c r="M139" s="24"/>
      <c r="N139" s="24"/>
      <c r="O139" s="24"/>
      <c r="P139" s="24"/>
      <c r="Q139" s="24"/>
      <c r="R139" s="24"/>
      <c r="S139" s="24"/>
      <c r="T139" s="24"/>
      <c r="U139" s="24"/>
      <c r="V139" s="24"/>
      <c r="W139" s="24"/>
      <c r="X139" s="24"/>
      <c r="Y139" s="24"/>
      <c r="Z139" s="24"/>
    </row>
    <row r="140" ht="19.15" customHeight="1">
      <c r="A140" t="s" s="138">
        <v>1208</v>
      </c>
      <c r="B140" s="149">
        <v>4</v>
      </c>
      <c r="C140" s="149">
        <v>34</v>
      </c>
      <c r="D140" t="s" s="205">
        <v>1336</v>
      </c>
      <c r="E140" t="s" s="205">
        <v>173</v>
      </c>
      <c r="F140" s="223">
        <v>117</v>
      </c>
      <c r="G140" s="149">
        <v>118</v>
      </c>
      <c r="H140" s="173">
        <f>SUM(G140-F140)</f>
        <v>1</v>
      </c>
      <c r="I140" s="167">
        <f>H140/F140</f>
        <v>0.00854700854700855</v>
      </c>
      <c r="J140" s="167">
        <f>H140/G140</f>
        <v>0.008474576271186441</v>
      </c>
      <c r="K140" s="24"/>
      <c r="L140" s="24"/>
      <c r="M140" s="24"/>
      <c r="N140" s="24"/>
      <c r="O140" s="24"/>
      <c r="P140" s="24"/>
      <c r="Q140" s="24"/>
      <c r="R140" s="24"/>
      <c r="S140" s="24"/>
      <c r="T140" s="24"/>
      <c r="U140" s="24"/>
      <c r="V140" s="24"/>
      <c r="W140" s="24"/>
      <c r="X140" s="24"/>
      <c r="Y140" s="24"/>
      <c r="Z140" s="24"/>
    </row>
    <row r="141" ht="19.15" customHeight="1">
      <c r="A141" t="s" s="138">
        <v>1208</v>
      </c>
      <c r="B141" s="149">
        <v>4</v>
      </c>
      <c r="C141" s="149">
        <v>13</v>
      </c>
      <c r="D141" t="s" s="205">
        <v>1337</v>
      </c>
      <c r="E141" t="s" s="205">
        <v>66</v>
      </c>
      <c r="F141" s="223">
        <v>114</v>
      </c>
      <c r="G141" s="149">
        <v>115</v>
      </c>
      <c r="H141" s="173">
        <f>SUM(G141-F141)</f>
        <v>1</v>
      </c>
      <c r="I141" s="167">
        <f>H141/F141</f>
        <v>0.0087719298245614</v>
      </c>
      <c r="J141" s="167">
        <f>H141/G141</f>
        <v>0.00869565217391304</v>
      </c>
      <c r="K141" s="24"/>
      <c r="L141" s="24"/>
      <c r="M141" s="24"/>
      <c r="N141" s="24"/>
      <c r="O141" s="24"/>
      <c r="P141" s="24"/>
      <c r="Q141" s="24"/>
      <c r="R141" s="24"/>
      <c r="S141" s="24"/>
      <c r="T141" s="24"/>
      <c r="U141" s="24"/>
      <c r="V141" s="24"/>
      <c r="W141" s="24"/>
      <c r="X141" s="24"/>
      <c r="Y141" s="24"/>
      <c r="Z141" s="24"/>
    </row>
    <row r="142" ht="19.15" customHeight="1">
      <c r="A142" t="s" s="138">
        <v>1208</v>
      </c>
      <c r="B142" s="149">
        <v>4</v>
      </c>
      <c r="C142" s="149">
        <v>31</v>
      </c>
      <c r="D142" t="s" s="205">
        <v>1399</v>
      </c>
      <c r="E142" t="s" s="205">
        <v>116</v>
      </c>
      <c r="F142" s="240">
        <v>114</v>
      </c>
      <c r="G142" s="172">
        <v>113</v>
      </c>
      <c r="H142" s="173">
        <f>SUM(G142-F142)</f>
        <v>-1</v>
      </c>
      <c r="I142" s="167">
        <f>H142/F142</f>
        <v>-0.0087719298245614</v>
      </c>
      <c r="J142" s="167">
        <f>H142/G142</f>
        <v>-0.00884955752212389</v>
      </c>
      <c r="K142" s="24"/>
      <c r="L142" s="24"/>
      <c r="M142" s="24"/>
      <c r="N142" s="24"/>
      <c r="O142" s="24"/>
      <c r="P142" s="24"/>
      <c r="Q142" s="24"/>
      <c r="R142" s="24"/>
      <c r="S142" s="24"/>
      <c r="T142" s="24"/>
      <c r="U142" s="24"/>
      <c r="V142" s="24"/>
      <c r="W142" s="24"/>
      <c r="X142" s="24"/>
      <c r="Y142" s="24"/>
      <c r="Z142" s="24"/>
    </row>
    <row r="143" ht="19.15" customHeight="1">
      <c r="A143" t="s" s="138">
        <v>1208</v>
      </c>
      <c r="B143" s="149">
        <v>4</v>
      </c>
      <c r="C143" s="149">
        <v>19</v>
      </c>
      <c r="D143" t="s" s="205">
        <v>1338</v>
      </c>
      <c r="E143" t="s" s="205">
        <v>375</v>
      </c>
      <c r="F143" s="223">
        <v>108</v>
      </c>
      <c r="G143" s="149">
        <v>110</v>
      </c>
      <c r="H143" s="173">
        <f>SUM(G143-F143)</f>
        <v>2</v>
      </c>
      <c r="I143" s="167">
        <f>H143/F143</f>
        <v>0.0185185185185185</v>
      </c>
      <c r="J143" s="167">
        <f>H143/G143</f>
        <v>0.0181818181818182</v>
      </c>
      <c r="K143" s="24"/>
      <c r="L143" s="24"/>
      <c r="M143" s="24"/>
      <c r="N143" s="24"/>
      <c r="O143" s="24"/>
      <c r="P143" s="24"/>
      <c r="Q143" s="24"/>
      <c r="R143" s="24"/>
      <c r="S143" s="24"/>
      <c r="T143" s="24"/>
      <c r="U143" s="24"/>
      <c r="V143" s="24"/>
      <c r="W143" s="24"/>
      <c r="X143" s="24"/>
      <c r="Y143" s="24"/>
      <c r="Z143" s="24"/>
    </row>
    <row r="144" ht="19.15" customHeight="1">
      <c r="A144" t="s" s="138">
        <v>1208</v>
      </c>
      <c r="B144" s="149">
        <v>4</v>
      </c>
      <c r="C144" s="149">
        <v>26</v>
      </c>
      <c r="D144" t="s" s="205">
        <v>1339</v>
      </c>
      <c r="E144" t="s" s="205">
        <v>119</v>
      </c>
      <c r="F144" s="223">
        <v>106</v>
      </c>
      <c r="G144" s="149">
        <v>107</v>
      </c>
      <c r="H144" s="173">
        <f>SUM(G144-F144)</f>
        <v>1</v>
      </c>
      <c r="I144" s="167">
        <f>H144/F144</f>
        <v>0.00943396226415094</v>
      </c>
      <c r="J144" s="167">
        <f>H144/G144</f>
        <v>0.00934579439252336</v>
      </c>
      <c r="K144" s="24"/>
      <c r="L144" s="24"/>
      <c r="M144" s="24"/>
      <c r="N144" s="24"/>
      <c r="O144" s="24"/>
      <c r="P144" s="24"/>
      <c r="Q144" s="24"/>
      <c r="R144" s="24"/>
      <c r="S144" s="24"/>
      <c r="T144" s="24"/>
      <c r="U144" s="24"/>
      <c r="V144" s="24"/>
      <c r="W144" s="24"/>
      <c r="X144" s="24"/>
      <c r="Y144" s="24"/>
      <c r="Z144" s="24"/>
    </row>
    <row r="145" ht="19.15" customHeight="1">
      <c r="A145" t="s" s="138">
        <v>1208</v>
      </c>
      <c r="B145" s="149">
        <v>4</v>
      </c>
      <c r="C145" s="149">
        <v>24</v>
      </c>
      <c r="D145" t="s" s="205">
        <v>1340</v>
      </c>
      <c r="E145" t="s" s="205">
        <v>72</v>
      </c>
      <c r="F145" s="223">
        <v>82</v>
      </c>
      <c r="G145" s="149">
        <v>83</v>
      </c>
      <c r="H145" s="173">
        <f>SUM(G145-F145)</f>
        <v>1</v>
      </c>
      <c r="I145" s="167">
        <f>H145/F145</f>
        <v>0.0121951219512195</v>
      </c>
      <c r="J145" s="167">
        <f>H145/G145</f>
        <v>0.0120481927710843</v>
      </c>
      <c r="K145" s="24"/>
      <c r="L145" s="24"/>
      <c r="M145" s="24"/>
      <c r="N145" s="24"/>
      <c r="O145" s="24"/>
      <c r="P145" s="24"/>
      <c r="Q145" s="24"/>
      <c r="R145" s="24"/>
      <c r="S145" s="24"/>
      <c r="T145" s="24"/>
      <c r="U145" s="24"/>
      <c r="V145" s="24"/>
      <c r="W145" s="24"/>
      <c r="X145" s="24"/>
      <c r="Y145" s="24"/>
      <c r="Z145" s="24"/>
    </row>
    <row r="146" ht="19.15" customHeight="1">
      <c r="A146" t="s" s="138">
        <v>1208</v>
      </c>
      <c r="B146" s="149">
        <v>4</v>
      </c>
      <c r="C146" s="149">
        <v>38</v>
      </c>
      <c r="D146" t="s" s="205">
        <v>1341</v>
      </c>
      <c r="E146" t="s" s="205">
        <v>68</v>
      </c>
      <c r="F146" s="223">
        <v>80</v>
      </c>
      <c r="G146" s="149">
        <v>81</v>
      </c>
      <c r="H146" s="173">
        <f>SUM(G146-F146)</f>
        <v>1</v>
      </c>
      <c r="I146" s="167">
        <f>H146/F146</f>
        <v>0.0125</v>
      </c>
      <c r="J146" s="167">
        <f>H146/G146</f>
        <v>0.0123456790123457</v>
      </c>
      <c r="K146" s="24"/>
      <c r="L146" s="24"/>
      <c r="M146" s="24"/>
      <c r="N146" s="24"/>
      <c r="O146" s="24"/>
      <c r="P146" s="24"/>
      <c r="Q146" s="24"/>
      <c r="R146" s="24"/>
      <c r="S146" s="24"/>
      <c r="T146" s="24"/>
      <c r="U146" s="24"/>
      <c r="V146" s="24"/>
      <c r="W146" s="24"/>
      <c r="X146" s="24"/>
      <c r="Y146" s="24"/>
      <c r="Z146" s="24"/>
    </row>
    <row r="147" ht="19.15" customHeight="1">
      <c r="A147" t="s" s="138">
        <v>1208</v>
      </c>
      <c r="B147" s="149">
        <v>4</v>
      </c>
      <c r="C147" s="149">
        <v>23</v>
      </c>
      <c r="D147" t="s" s="205">
        <v>1342</v>
      </c>
      <c r="E147" t="s" s="205">
        <v>74</v>
      </c>
      <c r="F147" s="223">
        <v>71</v>
      </c>
      <c r="G147" s="149">
        <v>73</v>
      </c>
      <c r="H147" s="173">
        <f>SUM(G147-F147)</f>
        <v>2</v>
      </c>
      <c r="I147" s="167">
        <f>H147/F147</f>
        <v>0.028169014084507</v>
      </c>
      <c r="J147" s="167">
        <f>H147/G147</f>
        <v>0.0273972602739726</v>
      </c>
      <c r="K147" s="24"/>
      <c r="L147" s="24"/>
      <c r="M147" s="24"/>
      <c r="N147" s="24"/>
      <c r="O147" s="24"/>
      <c r="P147" s="24"/>
      <c r="Q147" s="24"/>
      <c r="R147" s="24"/>
      <c r="S147" s="24"/>
      <c r="T147" s="24"/>
      <c r="U147" s="24"/>
      <c r="V147" s="24"/>
      <c r="W147" s="24"/>
      <c r="X147" s="24"/>
      <c r="Y147" s="24"/>
      <c r="Z147" s="24"/>
    </row>
    <row r="148" ht="19.15" customHeight="1">
      <c r="A148" t="s" s="138">
        <v>1208</v>
      </c>
      <c r="B148" s="149">
        <v>4</v>
      </c>
      <c r="C148" s="149">
        <v>27</v>
      </c>
      <c r="D148" t="s" s="205">
        <v>1343</v>
      </c>
      <c r="E148" t="s" s="205">
        <v>112</v>
      </c>
      <c r="F148" s="223">
        <v>63</v>
      </c>
      <c r="G148" s="149">
        <v>68</v>
      </c>
      <c r="H148" s="173">
        <f>SUM(G148-F148)</f>
        <v>5</v>
      </c>
      <c r="I148" s="167">
        <f>H148/F148</f>
        <v>0.0793650793650794</v>
      </c>
      <c r="J148" s="167">
        <f>H148/G148</f>
        <v>0.0735294117647059</v>
      </c>
      <c r="K148" s="24"/>
      <c r="L148" s="24"/>
      <c r="M148" s="24"/>
      <c r="N148" s="24"/>
      <c r="O148" s="24"/>
      <c r="P148" s="24"/>
      <c r="Q148" s="24"/>
      <c r="R148" s="24"/>
      <c r="S148" s="24"/>
      <c r="T148" s="24"/>
      <c r="U148" s="24"/>
      <c r="V148" s="24"/>
      <c r="W148" s="24"/>
      <c r="X148" s="24"/>
      <c r="Y148" s="24"/>
      <c r="Z148" s="24"/>
    </row>
    <row r="149" ht="19.15" customHeight="1">
      <c r="A149" t="s" s="138">
        <v>1208</v>
      </c>
      <c r="B149" s="149">
        <v>4</v>
      </c>
      <c r="C149" s="149">
        <v>35</v>
      </c>
      <c r="D149" t="s" s="205">
        <v>1344</v>
      </c>
      <c r="E149" t="s" s="205">
        <v>106</v>
      </c>
      <c r="F149" s="223">
        <v>57</v>
      </c>
      <c r="G149" s="149">
        <v>58</v>
      </c>
      <c r="H149" s="173">
        <f>SUM(G149-F149)</f>
        <v>1</v>
      </c>
      <c r="I149" s="167">
        <f>H149/F149</f>
        <v>0.0175438596491228</v>
      </c>
      <c r="J149" s="167">
        <f>H149/G149</f>
        <v>0.0172413793103448</v>
      </c>
      <c r="K149" s="24"/>
      <c r="L149" s="24"/>
      <c r="M149" s="24"/>
      <c r="N149" s="24"/>
      <c r="O149" s="24"/>
      <c r="P149" s="24"/>
      <c r="Q149" s="24"/>
      <c r="R149" s="24"/>
      <c r="S149" s="24"/>
      <c r="T149" s="24"/>
      <c r="U149" s="24"/>
      <c r="V149" s="24"/>
      <c r="W149" s="24"/>
      <c r="X149" s="24"/>
      <c r="Y149" s="24"/>
      <c r="Z149" s="24"/>
    </row>
    <row r="150" ht="19.15" customHeight="1">
      <c r="A150" t="s" s="138">
        <v>1208</v>
      </c>
      <c r="B150" s="149">
        <v>4</v>
      </c>
      <c r="C150" s="149">
        <v>29</v>
      </c>
      <c r="D150" t="s" s="205">
        <v>1345</v>
      </c>
      <c r="E150" t="s" s="205">
        <v>237</v>
      </c>
      <c r="F150" s="223">
        <v>42</v>
      </c>
      <c r="G150" s="149">
        <v>45</v>
      </c>
      <c r="H150" s="173">
        <f>SUM(G150-F150)</f>
        <v>3</v>
      </c>
      <c r="I150" s="167">
        <f>H150/F150</f>
        <v>0.0714285714285714</v>
      </c>
      <c r="J150" s="167">
        <f>H150/G150</f>
        <v>0.06666666666666669</v>
      </c>
      <c r="K150" s="24"/>
      <c r="L150" s="24"/>
      <c r="M150" s="24"/>
      <c r="N150" s="24"/>
      <c r="O150" s="24"/>
      <c r="P150" s="24"/>
      <c r="Q150" s="24"/>
      <c r="R150" s="24"/>
      <c r="S150" s="24"/>
      <c r="T150" s="24"/>
      <c r="U150" s="24"/>
      <c r="V150" s="24"/>
      <c r="W150" s="24"/>
      <c r="X150" s="24"/>
      <c r="Y150" s="24"/>
      <c r="Z150" s="24"/>
    </row>
    <row r="151" ht="19.15" customHeight="1">
      <c r="A151" t="s" s="138">
        <v>1208</v>
      </c>
      <c r="B151" s="149">
        <v>4</v>
      </c>
      <c r="C151" s="149">
        <v>36</v>
      </c>
      <c r="D151" t="s" s="205">
        <v>1393</v>
      </c>
      <c r="E151" t="s" s="205">
        <v>1309</v>
      </c>
      <c r="F151" s="223">
        <v>43</v>
      </c>
      <c r="G151" s="149">
        <v>32</v>
      </c>
      <c r="H151" s="173">
        <f>SUM(G151-F151)</f>
        <v>-11</v>
      </c>
      <c r="I151" s="167">
        <f>H151/F151</f>
        <v>-0.255813953488372</v>
      </c>
      <c r="J151" s="167">
        <f>H151/G151</f>
        <v>-0.34375</v>
      </c>
      <c r="K151" s="24"/>
      <c r="L151" s="24"/>
      <c r="M151" s="24"/>
      <c r="N151" s="24"/>
      <c r="O151" s="24"/>
      <c r="P151" s="24"/>
      <c r="Q151" s="24"/>
      <c r="R151" s="24"/>
      <c r="S151" s="24"/>
      <c r="T151" s="24"/>
      <c r="U151" s="24"/>
      <c r="V151" s="24"/>
      <c r="W151" s="24"/>
      <c r="X151" s="24"/>
      <c r="Y151" s="24"/>
      <c r="Z151" s="24"/>
    </row>
    <row r="152" ht="19.15" customHeight="1">
      <c r="A152" t="s" s="138">
        <v>1208</v>
      </c>
      <c r="B152" s="149">
        <v>4</v>
      </c>
      <c r="C152" s="149">
        <v>37</v>
      </c>
      <c r="D152" t="s" s="205">
        <v>1394</v>
      </c>
      <c r="E152" t="s" s="205">
        <v>1224</v>
      </c>
      <c r="F152" s="240">
        <v>33</v>
      </c>
      <c r="G152" s="172">
        <v>22</v>
      </c>
      <c r="H152" s="173">
        <f>SUM(G152-F152)</f>
        <v>-11</v>
      </c>
      <c r="I152" s="167">
        <f>H152/F152</f>
        <v>-0.333333333333333</v>
      </c>
      <c r="J152" s="167">
        <f>H152/G152</f>
        <v>-0.5</v>
      </c>
      <c r="K152" s="24"/>
      <c r="L152" s="24"/>
      <c r="M152" s="24"/>
      <c r="N152" s="24"/>
      <c r="O152" s="24"/>
      <c r="P152" s="24"/>
      <c r="Q152" s="24"/>
      <c r="R152" s="24"/>
      <c r="S152" s="24"/>
      <c r="T152" s="24"/>
      <c r="U152" s="24"/>
      <c r="V152" s="24"/>
      <c r="W152" s="24"/>
      <c r="X152" s="24"/>
      <c r="Y152" s="24"/>
      <c r="Z152" s="24"/>
    </row>
    <row r="153" ht="19.15" customHeight="1">
      <c r="A153" t="s" s="138">
        <v>1208</v>
      </c>
      <c r="B153" s="149">
        <v>4</v>
      </c>
      <c r="C153" s="149">
        <v>11</v>
      </c>
      <c r="D153" t="s" s="205">
        <v>1346</v>
      </c>
      <c r="E153" t="s" s="205">
        <v>380</v>
      </c>
      <c r="F153" s="223">
        <v>0</v>
      </c>
      <c r="G153" s="149">
        <v>0</v>
      </c>
      <c r="H153" s="173">
        <f>SUM(G153-F153)</f>
        <v>0</v>
      </c>
      <c r="I153" s="207">
        <f>H153/F153</f>
      </c>
      <c r="J153" s="207">
        <f>H153/G153</f>
      </c>
      <c r="K153" s="24"/>
      <c r="L153" s="24"/>
      <c r="M153" s="24"/>
      <c r="N153" s="24"/>
      <c r="O153" s="24"/>
      <c r="P153" s="24"/>
      <c r="Q153" s="24"/>
      <c r="R153" s="24"/>
      <c r="S153" s="24"/>
      <c r="T153" s="24"/>
      <c r="U153" s="24"/>
      <c r="V153" s="24"/>
      <c r="W153" s="24"/>
      <c r="X153" s="24"/>
      <c r="Y153" s="24"/>
      <c r="Z153" s="24"/>
    </row>
    <row r="154" ht="19.15" customHeight="1">
      <c r="A154" t="s" s="138">
        <v>1208</v>
      </c>
      <c r="B154" s="149">
        <v>4</v>
      </c>
      <c r="C154" s="149">
        <v>18</v>
      </c>
      <c r="D154" t="s" s="205">
        <v>1347</v>
      </c>
      <c r="E154" t="s" s="205">
        <v>62</v>
      </c>
      <c r="F154" s="223">
        <v>0</v>
      </c>
      <c r="G154" s="149">
        <v>0</v>
      </c>
      <c r="H154" s="173">
        <f>SUM(G154-F154)</f>
        <v>0</v>
      </c>
      <c r="I154" s="207">
        <f>H154/F154</f>
      </c>
      <c r="J154" s="207">
        <f>H154/G154</f>
      </c>
      <c r="K154" s="24"/>
      <c r="L154" s="24"/>
      <c r="M154" s="24"/>
      <c r="N154" s="24"/>
      <c r="O154" s="24"/>
      <c r="P154" s="24"/>
      <c r="Q154" s="24"/>
      <c r="R154" s="24"/>
      <c r="S154" s="24"/>
      <c r="T154" s="24"/>
      <c r="U154" s="24"/>
      <c r="V154" s="24"/>
      <c r="W154" s="24"/>
      <c r="X154" s="24"/>
      <c r="Y154" s="24"/>
      <c r="Z154" s="24"/>
    </row>
    <row r="155" ht="19.15" customHeight="1">
      <c r="A155" t="s" s="138">
        <v>1208</v>
      </c>
      <c r="B155" s="149">
        <v>4</v>
      </c>
      <c r="C155" s="149">
        <v>30</v>
      </c>
      <c r="D155" t="s" s="205">
        <v>1348</v>
      </c>
      <c r="E155" t="s" s="205">
        <v>78</v>
      </c>
      <c r="F155" s="223">
        <v>0</v>
      </c>
      <c r="G155" s="149">
        <v>0</v>
      </c>
      <c r="H155" s="206">
        <f>SUM(G155-F155)</f>
        <v>0</v>
      </c>
      <c r="I155" s="176">
        <f>H155/F155</f>
      </c>
      <c r="J155" s="176">
        <f>H155/G155</f>
      </c>
      <c r="K155" s="174"/>
      <c r="L155" s="174"/>
      <c r="M155" s="174"/>
      <c r="N155" s="174"/>
      <c r="O155" s="174"/>
      <c r="P155" s="174"/>
      <c r="Q155" s="174"/>
      <c r="R155" s="174"/>
      <c r="S155" s="174"/>
      <c r="T155" s="174"/>
      <c r="U155" s="174"/>
      <c r="V155" s="174"/>
      <c r="W155" s="174"/>
      <c r="X155" s="174"/>
      <c r="Y155" s="174"/>
      <c r="Z155" s="174"/>
    </row>
    <row r="156" ht="19.15" customHeight="1">
      <c r="A156" s="177"/>
      <c r="B156" s="178"/>
      <c r="C156" s="178"/>
      <c r="D156" s="179"/>
      <c r="E156" s="179"/>
      <c r="F156" s="181">
        <f>SUM(F118:F155)</f>
        <v>96566</v>
      </c>
      <c r="G156" s="180">
        <f>SUM(G118:G155)</f>
        <v>100313</v>
      </c>
      <c r="H156" s="181">
        <f>SUM(H118:H155)</f>
        <v>3747</v>
      </c>
      <c r="I156" s="182">
        <f>H156/F156</f>
        <v>0.0388024770623201</v>
      </c>
      <c r="J156" s="182">
        <f>H156/G156</f>
        <v>0.0373530848444369</v>
      </c>
      <c r="K156" s="183"/>
      <c r="L156" s="183"/>
      <c r="M156" s="183"/>
      <c r="N156" s="183"/>
      <c r="O156" s="183"/>
      <c r="P156" s="183"/>
      <c r="Q156" s="183"/>
      <c r="R156" s="183"/>
      <c r="S156" s="183"/>
      <c r="T156" s="183"/>
      <c r="U156" s="183"/>
      <c r="V156" s="183"/>
      <c r="W156" s="183"/>
      <c r="X156" s="183"/>
      <c r="Y156" s="183"/>
      <c r="Z156" s="184"/>
    </row>
    <row r="157" ht="19.15" customHeight="1">
      <c r="A157" s="230"/>
      <c r="B157" s="231"/>
      <c r="C157" s="231"/>
      <c r="D157" s="232"/>
      <c r="E157" s="232"/>
      <c r="F157" s="233"/>
      <c r="G157" s="231"/>
      <c r="H157" s="234"/>
      <c r="I157" s="228"/>
      <c r="J157" s="228"/>
      <c r="K157" s="189"/>
      <c r="L157" s="189"/>
      <c r="M157" s="189"/>
      <c r="N157" s="189"/>
      <c r="O157" s="189"/>
      <c r="P157" s="189"/>
      <c r="Q157" s="189"/>
      <c r="R157" s="189"/>
      <c r="S157" s="189"/>
      <c r="T157" s="189"/>
      <c r="U157" s="189"/>
      <c r="V157" s="189"/>
      <c r="W157" s="189"/>
      <c r="X157" s="189"/>
      <c r="Y157" s="189"/>
      <c r="Z157" s="189"/>
    </row>
    <row r="158" ht="19.15" customHeight="1">
      <c r="A158" t="s" s="142">
        <v>1208</v>
      </c>
      <c r="B158" s="166">
        <v>5</v>
      </c>
      <c r="C158" s="166">
        <v>12</v>
      </c>
      <c r="D158" t="s" s="142">
        <v>1349</v>
      </c>
      <c r="E158" t="s" s="142">
        <v>84</v>
      </c>
      <c r="F158" s="241">
        <v>36964</v>
      </c>
      <c r="G158" s="166">
        <v>40262</v>
      </c>
      <c r="H158" s="155">
        <f>SUM(G158-F158)</f>
        <v>3298</v>
      </c>
      <c r="I158" s="167">
        <f>H158/F158</f>
        <v>0.0892219456768748</v>
      </c>
      <c r="J158" s="167">
        <f>H158/G158</f>
        <v>0.0819134667925091</v>
      </c>
      <c r="K158" s="24"/>
      <c r="L158" s="24"/>
      <c r="M158" s="24"/>
      <c r="N158" s="24"/>
      <c r="O158" s="24"/>
      <c r="P158" s="24"/>
      <c r="Q158" s="24"/>
      <c r="R158" s="24"/>
      <c r="S158" s="24"/>
      <c r="T158" s="24"/>
      <c r="U158" s="24"/>
      <c r="V158" s="24"/>
      <c r="W158" s="24"/>
      <c r="X158" s="24"/>
      <c r="Y158" s="24"/>
      <c r="Z158" s="24"/>
    </row>
    <row r="159" ht="19.15" customHeight="1">
      <c r="A159" t="s" s="145">
        <v>1208</v>
      </c>
      <c r="B159" s="168">
        <v>5</v>
      </c>
      <c r="C159" s="168">
        <v>10</v>
      </c>
      <c r="D159" t="s" s="145">
        <v>1350</v>
      </c>
      <c r="E159" t="s" s="145">
        <v>20</v>
      </c>
      <c r="F159" s="155">
        <v>16987</v>
      </c>
      <c r="G159" s="168">
        <v>18266</v>
      </c>
      <c r="H159" s="155">
        <f>SUM(G159-F159)</f>
        <v>1279</v>
      </c>
      <c r="I159" s="167">
        <f>H159/F159</f>
        <v>0.0752928710190145</v>
      </c>
      <c r="J159" s="167">
        <f>H159/G159</f>
        <v>0.0700208036789664</v>
      </c>
      <c r="K159" s="24"/>
      <c r="L159" s="24"/>
      <c r="M159" s="24"/>
      <c r="N159" s="24"/>
      <c r="O159" s="24"/>
      <c r="P159" s="24"/>
      <c r="Q159" s="24"/>
      <c r="R159" s="24"/>
      <c r="S159" s="24"/>
      <c r="T159" s="24"/>
      <c r="U159" s="24"/>
      <c r="V159" s="24"/>
      <c r="W159" s="24"/>
      <c r="X159" s="24"/>
      <c r="Y159" s="24"/>
      <c r="Z159" s="24"/>
    </row>
    <row r="160" ht="19.15" customHeight="1">
      <c r="A160" t="s" s="145">
        <v>1208</v>
      </c>
      <c r="B160" s="168">
        <v>5</v>
      </c>
      <c r="C160" s="168">
        <v>11</v>
      </c>
      <c r="D160" t="s" s="145">
        <v>1351</v>
      </c>
      <c r="E160" t="s" s="145">
        <v>22</v>
      </c>
      <c r="F160" s="155">
        <v>16175</v>
      </c>
      <c r="G160" s="168">
        <v>17625</v>
      </c>
      <c r="H160" s="155">
        <f>SUM(G160-F160)</f>
        <v>1450</v>
      </c>
      <c r="I160" s="167">
        <f>H160/F160</f>
        <v>0.089644513137558</v>
      </c>
      <c r="J160" s="167">
        <f>H160/G160</f>
        <v>0.0822695035460993</v>
      </c>
      <c r="K160" s="24"/>
      <c r="L160" s="24"/>
      <c r="M160" s="24"/>
      <c r="N160" s="24"/>
      <c r="O160" s="24"/>
      <c r="P160" s="24"/>
      <c r="Q160" s="24"/>
      <c r="R160" s="24"/>
      <c r="S160" s="24"/>
      <c r="T160" s="24"/>
      <c r="U160" s="24"/>
      <c r="V160" s="24"/>
      <c r="W160" s="24"/>
      <c r="X160" s="24"/>
      <c r="Y160" s="24"/>
      <c r="Z160" s="24"/>
    </row>
    <row r="161" ht="19.15" customHeight="1">
      <c r="A161" t="s" s="145">
        <v>1208</v>
      </c>
      <c r="B161" s="168">
        <v>5</v>
      </c>
      <c r="C161" s="168">
        <v>6</v>
      </c>
      <c r="D161" t="s" s="145">
        <v>1352</v>
      </c>
      <c r="E161" t="s" s="145">
        <v>60</v>
      </c>
      <c r="F161" s="155">
        <v>8331</v>
      </c>
      <c r="G161" s="168">
        <v>8460</v>
      </c>
      <c r="H161" s="155">
        <f>SUM(G161-F161)</f>
        <v>129</v>
      </c>
      <c r="I161" s="167">
        <f>H161/F161</f>
        <v>0.0154843356139719</v>
      </c>
      <c r="J161" s="167">
        <f>H161/G161</f>
        <v>0.0152482269503546</v>
      </c>
      <c r="K161" s="24"/>
      <c r="L161" s="24"/>
      <c r="M161" s="24"/>
      <c r="N161" s="24"/>
      <c r="O161" s="24"/>
      <c r="P161" s="24"/>
      <c r="Q161" s="24"/>
      <c r="R161" s="24"/>
      <c r="S161" s="24"/>
      <c r="T161" s="24"/>
      <c r="U161" s="24"/>
      <c r="V161" s="24"/>
      <c r="W161" s="24"/>
      <c r="X161" s="24"/>
      <c r="Y161" s="24"/>
      <c r="Z161" s="24"/>
    </row>
    <row r="162" ht="19.15" customHeight="1">
      <c r="A162" t="s" s="145">
        <v>1208</v>
      </c>
      <c r="B162" s="168">
        <v>5</v>
      </c>
      <c r="C162" s="168">
        <v>1</v>
      </c>
      <c r="D162" t="s" s="145">
        <v>1353</v>
      </c>
      <c r="E162" t="s" s="145">
        <v>26</v>
      </c>
      <c r="F162" s="155">
        <v>2603</v>
      </c>
      <c r="G162" s="168">
        <v>2841</v>
      </c>
      <c r="H162" s="155">
        <f>SUM(G162-F162)</f>
        <v>238</v>
      </c>
      <c r="I162" s="167">
        <f>H162/F162</f>
        <v>0.0914329619669612</v>
      </c>
      <c r="J162" s="167">
        <f>H162/G162</f>
        <v>0.0837733192537839</v>
      </c>
      <c r="K162" s="24"/>
      <c r="L162" s="24"/>
      <c r="M162" s="24"/>
      <c r="N162" s="24"/>
      <c r="O162" s="24"/>
      <c r="P162" s="24"/>
      <c r="Q162" s="24"/>
      <c r="R162" s="24"/>
      <c r="S162" s="24"/>
      <c r="T162" s="24"/>
      <c r="U162" s="24"/>
      <c r="V162" s="24"/>
      <c r="W162" s="24"/>
      <c r="X162" s="24"/>
      <c r="Y162" s="24"/>
      <c r="Z162" s="24"/>
    </row>
    <row r="163" ht="19.15" customHeight="1">
      <c r="A163" t="s" s="145">
        <v>1208</v>
      </c>
      <c r="B163" s="168">
        <v>5</v>
      </c>
      <c r="C163" s="168">
        <v>33</v>
      </c>
      <c r="D163" t="s" s="145">
        <v>1354</v>
      </c>
      <c r="E163" t="s" s="145">
        <v>50</v>
      </c>
      <c r="F163" s="155">
        <v>2019</v>
      </c>
      <c r="G163" s="168">
        <v>2401</v>
      </c>
      <c r="H163" s="155">
        <f>SUM(G163-F163)</f>
        <v>382</v>
      </c>
      <c r="I163" s="167">
        <f>H163/F163</f>
        <v>0.189202575532442</v>
      </c>
      <c r="J163" s="167">
        <f>H163/G163</f>
        <v>0.159100374843815</v>
      </c>
      <c r="K163" s="24"/>
      <c r="L163" s="24"/>
      <c r="M163" s="24"/>
      <c r="N163" s="24"/>
      <c r="O163" s="24"/>
      <c r="P163" s="24"/>
      <c r="Q163" s="24"/>
      <c r="R163" s="24"/>
      <c r="S163" s="24"/>
      <c r="T163" s="24"/>
      <c r="U163" s="24"/>
      <c r="V163" s="24"/>
      <c r="W163" s="24"/>
      <c r="X163" s="24"/>
      <c r="Y163" s="24"/>
      <c r="Z163" s="24"/>
    </row>
    <row r="164" ht="19.15" customHeight="1">
      <c r="A164" t="s" s="145">
        <v>1208</v>
      </c>
      <c r="B164" s="168">
        <v>5</v>
      </c>
      <c r="C164" s="168">
        <v>23</v>
      </c>
      <c r="D164" t="s" s="145">
        <v>1355</v>
      </c>
      <c r="E164" t="s" s="145">
        <v>36</v>
      </c>
      <c r="F164" s="155">
        <v>2132</v>
      </c>
      <c r="G164" s="168">
        <v>2265</v>
      </c>
      <c r="H164" s="155">
        <f>SUM(G164-F164)</f>
        <v>133</v>
      </c>
      <c r="I164" s="167">
        <f>H164/F164</f>
        <v>0.0623827392120075</v>
      </c>
      <c r="J164" s="167">
        <f>H164/G164</f>
        <v>0.058719646799117</v>
      </c>
      <c r="K164" s="24"/>
      <c r="L164" s="24"/>
      <c r="M164" s="24"/>
      <c r="N164" s="24"/>
      <c r="O164" s="24"/>
      <c r="P164" s="24"/>
      <c r="Q164" s="24"/>
      <c r="R164" s="24"/>
      <c r="S164" s="24"/>
      <c r="T164" s="24"/>
      <c r="U164" s="24"/>
      <c r="V164" s="24"/>
      <c r="W164" s="24"/>
      <c r="X164" s="24"/>
      <c r="Y164" s="24"/>
      <c r="Z164" s="24"/>
    </row>
    <row r="165" ht="19.15" customHeight="1">
      <c r="A165" t="s" s="145">
        <v>1208</v>
      </c>
      <c r="B165" s="168">
        <v>5</v>
      </c>
      <c r="C165" s="168">
        <v>8</v>
      </c>
      <c r="D165" t="s" s="145">
        <v>1356</v>
      </c>
      <c r="E165" t="s" s="145">
        <v>28</v>
      </c>
      <c r="F165" s="155">
        <v>1836</v>
      </c>
      <c r="G165" s="168">
        <v>1965</v>
      </c>
      <c r="H165" s="155">
        <f>SUM(G165-F165)</f>
        <v>129</v>
      </c>
      <c r="I165" s="167">
        <f>H165/F165</f>
        <v>0.0702614379084967</v>
      </c>
      <c r="J165" s="167">
        <f>H165/G165</f>
        <v>0.06564885496183211</v>
      </c>
      <c r="K165" s="24"/>
      <c r="L165" s="24"/>
      <c r="M165" s="24"/>
      <c r="N165" s="24"/>
      <c r="O165" s="24"/>
      <c r="P165" s="24"/>
      <c r="Q165" s="24"/>
      <c r="R165" s="24"/>
      <c r="S165" s="24"/>
      <c r="T165" s="24"/>
      <c r="U165" s="24"/>
      <c r="V165" s="24"/>
      <c r="W165" s="24"/>
      <c r="X165" s="24"/>
      <c r="Y165" s="24"/>
      <c r="Z165" s="24"/>
    </row>
    <row r="166" ht="19.15" customHeight="1">
      <c r="A166" t="s" s="145">
        <v>1208</v>
      </c>
      <c r="B166" s="168">
        <v>5</v>
      </c>
      <c r="C166" s="168">
        <v>13</v>
      </c>
      <c r="D166" t="s" s="145">
        <v>1357</v>
      </c>
      <c r="E166" t="s" s="145">
        <v>1284</v>
      </c>
      <c r="F166" s="155">
        <v>1300</v>
      </c>
      <c r="G166" s="168">
        <v>1430</v>
      </c>
      <c r="H166" s="155">
        <f>SUM(G166-F166)</f>
        <v>130</v>
      </c>
      <c r="I166" s="167">
        <f>H166/F166</f>
        <v>0.1</v>
      </c>
      <c r="J166" s="167">
        <f>H166/G166</f>
        <v>0.0909090909090909</v>
      </c>
      <c r="K166" s="24"/>
      <c r="L166" s="24"/>
      <c r="M166" s="24"/>
      <c r="N166" s="24"/>
      <c r="O166" s="24"/>
      <c r="P166" s="24"/>
      <c r="Q166" s="24"/>
      <c r="R166" s="24"/>
      <c r="S166" s="24"/>
      <c r="T166" s="24"/>
      <c r="U166" s="24"/>
      <c r="V166" s="24"/>
      <c r="W166" s="24"/>
      <c r="X166" s="24"/>
      <c r="Y166" s="24"/>
      <c r="Z166" s="24"/>
    </row>
    <row r="167" ht="19.15" customHeight="1">
      <c r="A167" t="s" s="145">
        <v>1208</v>
      </c>
      <c r="B167" s="168">
        <v>5</v>
      </c>
      <c r="C167" s="168">
        <v>2</v>
      </c>
      <c r="D167" t="s" s="145">
        <v>1358</v>
      </c>
      <c r="E167" t="s" s="145">
        <v>17</v>
      </c>
      <c r="F167" s="155">
        <v>1043</v>
      </c>
      <c r="G167" s="168">
        <v>1111</v>
      </c>
      <c r="H167" s="155">
        <f>SUM(G167-F167)</f>
        <v>68</v>
      </c>
      <c r="I167" s="167">
        <f>H167/F167</f>
        <v>0.0651965484180249</v>
      </c>
      <c r="J167" s="167">
        <f>H167/G167</f>
        <v>0.0612061206120612</v>
      </c>
      <c r="K167" s="24"/>
      <c r="L167" s="24"/>
      <c r="M167" s="24"/>
      <c r="N167" s="24"/>
      <c r="O167" s="24"/>
      <c r="P167" s="24"/>
      <c r="Q167" s="24"/>
      <c r="R167" s="24"/>
      <c r="S167" s="24"/>
      <c r="T167" s="24"/>
      <c r="U167" s="24"/>
      <c r="V167" s="24"/>
      <c r="W167" s="24"/>
      <c r="X167" s="24"/>
      <c r="Y167" s="24"/>
      <c r="Z167" s="24"/>
    </row>
    <row r="168" ht="19.15" customHeight="1">
      <c r="A168" t="s" s="145">
        <v>1208</v>
      </c>
      <c r="B168" s="168">
        <v>5</v>
      </c>
      <c r="C168" s="168">
        <v>32</v>
      </c>
      <c r="D168" t="s" s="145">
        <v>1359</v>
      </c>
      <c r="E168" t="s" s="145">
        <v>179</v>
      </c>
      <c r="F168" s="155">
        <v>987</v>
      </c>
      <c r="G168" s="168">
        <v>1060</v>
      </c>
      <c r="H168" s="155">
        <f>SUM(G168-F168)</f>
        <v>73</v>
      </c>
      <c r="I168" s="167">
        <f>H168/F168</f>
        <v>0.07396149949341441</v>
      </c>
      <c r="J168" s="167">
        <f>H168/G168</f>
        <v>0.0688679245283019</v>
      </c>
      <c r="K168" s="24"/>
      <c r="L168" s="24"/>
      <c r="M168" s="24"/>
      <c r="N168" s="24"/>
      <c r="O168" s="24"/>
      <c r="P168" s="24"/>
      <c r="Q168" s="24"/>
      <c r="R168" s="24"/>
      <c r="S168" s="24"/>
      <c r="T168" s="24"/>
      <c r="U168" s="24"/>
      <c r="V168" s="24"/>
      <c r="W168" s="24"/>
      <c r="X168" s="24"/>
      <c r="Y168" s="24"/>
      <c r="Z168" s="24"/>
    </row>
    <row r="169" ht="19.15" customHeight="1">
      <c r="A169" t="s" s="145">
        <v>1208</v>
      </c>
      <c r="B169" s="168">
        <v>5</v>
      </c>
      <c r="C169" s="168">
        <v>30</v>
      </c>
      <c r="D169" t="s" s="145">
        <v>1360</v>
      </c>
      <c r="E169" t="s" s="145">
        <v>112</v>
      </c>
      <c r="F169" s="155">
        <v>697</v>
      </c>
      <c r="G169" s="168">
        <v>847</v>
      </c>
      <c r="H169" s="155">
        <f>SUM(G169-F169)</f>
        <v>150</v>
      </c>
      <c r="I169" s="167">
        <f>H169/F169</f>
        <v>0.215208034433286</v>
      </c>
      <c r="J169" s="167">
        <f>H169/G169</f>
        <v>0.177095631641086</v>
      </c>
      <c r="K169" s="24"/>
      <c r="L169" s="24"/>
      <c r="M169" s="24"/>
      <c r="N169" s="24"/>
      <c r="O169" s="24"/>
      <c r="P169" s="24"/>
      <c r="Q169" s="24"/>
      <c r="R169" s="24"/>
      <c r="S169" s="24"/>
      <c r="T169" s="24"/>
      <c r="U169" s="24"/>
      <c r="V169" s="24"/>
      <c r="W169" s="24"/>
      <c r="X169" s="24"/>
      <c r="Y169" s="24"/>
      <c r="Z169" s="24"/>
    </row>
    <row r="170" ht="19.15" customHeight="1">
      <c r="A170" t="s" s="145">
        <v>1208</v>
      </c>
      <c r="B170" s="168">
        <v>5</v>
      </c>
      <c r="C170" s="168">
        <v>9</v>
      </c>
      <c r="D170" t="s" s="145">
        <v>1361</v>
      </c>
      <c r="E170" t="s" s="145">
        <v>38</v>
      </c>
      <c r="F170" s="155">
        <v>532</v>
      </c>
      <c r="G170" s="168">
        <v>567</v>
      </c>
      <c r="H170" s="155">
        <f>SUM(G170-F170)</f>
        <v>35</v>
      </c>
      <c r="I170" s="167">
        <f>H170/F170</f>
        <v>0.06578947368421049</v>
      </c>
      <c r="J170" s="167">
        <f>H170/G170</f>
        <v>0.0617283950617284</v>
      </c>
      <c r="K170" s="24"/>
      <c r="L170" s="24"/>
      <c r="M170" s="24"/>
      <c r="N170" s="24"/>
      <c r="O170" s="24"/>
      <c r="P170" s="24"/>
      <c r="Q170" s="24"/>
      <c r="R170" s="24"/>
      <c r="S170" s="24"/>
      <c r="T170" s="24"/>
      <c r="U170" s="24"/>
      <c r="V170" s="24"/>
      <c r="W170" s="24"/>
      <c r="X170" s="24"/>
      <c r="Y170" s="24"/>
      <c r="Z170" s="24"/>
    </row>
    <row r="171" ht="19.15" customHeight="1">
      <c r="A171" t="s" s="145">
        <v>1208</v>
      </c>
      <c r="B171" s="168">
        <v>5</v>
      </c>
      <c r="C171" s="168">
        <v>7</v>
      </c>
      <c r="D171" t="s" s="145">
        <v>1362</v>
      </c>
      <c r="E171" t="s" s="145">
        <v>34</v>
      </c>
      <c r="F171" s="155">
        <v>515</v>
      </c>
      <c r="G171" s="168">
        <v>546</v>
      </c>
      <c r="H171" s="155">
        <f>SUM(G171-F171)</f>
        <v>31</v>
      </c>
      <c r="I171" s="167">
        <f>H171/F171</f>
        <v>0.0601941747572816</v>
      </c>
      <c r="J171" s="167">
        <f>H171/G171</f>
        <v>0.0567765567765568</v>
      </c>
      <c r="K171" s="24"/>
      <c r="L171" s="24"/>
      <c r="M171" s="24"/>
      <c r="N171" s="24"/>
      <c r="O171" s="24"/>
      <c r="P171" s="24"/>
      <c r="Q171" s="24"/>
      <c r="R171" s="24"/>
      <c r="S171" s="24"/>
      <c r="T171" s="24"/>
      <c r="U171" s="24"/>
      <c r="V171" s="24"/>
      <c r="W171" s="24"/>
      <c r="X171" s="24"/>
      <c r="Y171" s="24"/>
      <c r="Z171" s="24"/>
    </row>
    <row r="172" ht="19.15" customHeight="1">
      <c r="A172" t="s" s="145">
        <v>1208</v>
      </c>
      <c r="B172" s="168">
        <v>5</v>
      </c>
      <c r="C172" s="168">
        <v>19</v>
      </c>
      <c r="D172" t="s" s="145">
        <v>1363</v>
      </c>
      <c r="E172" t="s" s="145">
        <v>54</v>
      </c>
      <c r="F172" s="155">
        <v>448</v>
      </c>
      <c r="G172" s="168">
        <v>487</v>
      </c>
      <c r="H172" s="155">
        <f>SUM(G172-F172)</f>
        <v>39</v>
      </c>
      <c r="I172" s="167">
        <f>H172/F172</f>
        <v>0.0870535714285714</v>
      </c>
      <c r="J172" s="167">
        <f>H172/G172</f>
        <v>0.080082135523614</v>
      </c>
      <c r="K172" s="24"/>
      <c r="L172" s="24"/>
      <c r="M172" s="24"/>
      <c r="N172" s="24"/>
      <c r="O172" s="24"/>
      <c r="P172" s="24"/>
      <c r="Q172" s="24"/>
      <c r="R172" s="24"/>
      <c r="S172" s="24"/>
      <c r="T172" s="24"/>
      <c r="U172" s="24"/>
      <c r="V172" s="24"/>
      <c r="W172" s="24"/>
      <c r="X172" s="24"/>
      <c r="Y172" s="24"/>
      <c r="Z172" s="24"/>
    </row>
    <row r="173" ht="19.15" customHeight="1">
      <c r="A173" t="s" s="145">
        <v>1208</v>
      </c>
      <c r="B173" s="168">
        <v>5</v>
      </c>
      <c r="C173" s="168">
        <v>3</v>
      </c>
      <c r="D173" t="s" s="145">
        <v>1364</v>
      </c>
      <c r="E173" t="s" s="145">
        <v>30</v>
      </c>
      <c r="F173" s="155">
        <v>394</v>
      </c>
      <c r="G173" s="168">
        <v>411</v>
      </c>
      <c r="H173" s="155">
        <f>SUM(G173-F173)</f>
        <v>17</v>
      </c>
      <c r="I173" s="167">
        <f>H173/F173</f>
        <v>0.0431472081218274</v>
      </c>
      <c r="J173" s="167">
        <f>H173/G173</f>
        <v>0.0413625304136253</v>
      </c>
      <c r="K173" s="24"/>
      <c r="L173" s="24"/>
      <c r="M173" s="24"/>
      <c r="N173" s="24"/>
      <c r="O173" s="24"/>
      <c r="P173" s="24"/>
      <c r="Q173" s="24"/>
      <c r="R173" s="24"/>
      <c r="S173" s="24"/>
      <c r="T173" s="24"/>
      <c r="U173" s="24"/>
      <c r="V173" s="24"/>
      <c r="W173" s="24"/>
      <c r="X173" s="24"/>
      <c r="Y173" s="24"/>
      <c r="Z173" s="24"/>
    </row>
    <row r="174" ht="19.15" customHeight="1">
      <c r="A174" t="s" s="145">
        <v>1208</v>
      </c>
      <c r="B174" s="168">
        <v>5</v>
      </c>
      <c r="C174" s="168">
        <v>15</v>
      </c>
      <c r="D174" t="s" s="145">
        <v>1365</v>
      </c>
      <c r="E174" t="s" s="145">
        <v>48</v>
      </c>
      <c r="F174" s="155">
        <v>390</v>
      </c>
      <c r="G174" s="168">
        <v>405</v>
      </c>
      <c r="H174" s="155">
        <f>SUM(G174-F174)</f>
        <v>15</v>
      </c>
      <c r="I174" s="167">
        <f>H174/F174</f>
        <v>0.0384615384615385</v>
      </c>
      <c r="J174" s="167">
        <f>H174/G174</f>
        <v>0.037037037037037</v>
      </c>
      <c r="K174" s="24"/>
      <c r="L174" s="24"/>
      <c r="M174" s="24"/>
      <c r="N174" s="24"/>
      <c r="O174" s="24"/>
      <c r="P174" s="24"/>
      <c r="Q174" s="24"/>
      <c r="R174" s="24"/>
      <c r="S174" s="24"/>
      <c r="T174" s="24"/>
      <c r="U174" s="24"/>
      <c r="V174" s="24"/>
      <c r="W174" s="24"/>
      <c r="X174" s="24"/>
      <c r="Y174" s="24"/>
      <c r="Z174" s="24"/>
    </row>
    <row r="175" ht="19.15" customHeight="1">
      <c r="A175" t="s" s="145">
        <v>1208</v>
      </c>
      <c r="B175" s="168">
        <v>5</v>
      </c>
      <c r="C175" s="168">
        <v>5</v>
      </c>
      <c r="D175" t="s" s="145">
        <v>1366</v>
      </c>
      <c r="E175" t="s" s="145">
        <v>101</v>
      </c>
      <c r="F175" s="155">
        <v>359</v>
      </c>
      <c r="G175" s="168">
        <v>368</v>
      </c>
      <c r="H175" s="155">
        <f>SUM(G175-F175)</f>
        <v>9</v>
      </c>
      <c r="I175" s="167">
        <f>H175/F175</f>
        <v>0.0250696378830084</v>
      </c>
      <c r="J175" s="167">
        <f>H175/G175</f>
        <v>0.0244565217391304</v>
      </c>
      <c r="K175" s="24"/>
      <c r="L175" s="24"/>
      <c r="M175" s="24"/>
      <c r="N175" s="24"/>
      <c r="O175" s="24"/>
      <c r="P175" s="24"/>
      <c r="Q175" s="24"/>
      <c r="R175" s="24"/>
      <c r="S175" s="24"/>
      <c r="T175" s="24"/>
      <c r="U175" s="24"/>
      <c r="V175" s="24"/>
      <c r="W175" s="24"/>
      <c r="X175" s="24"/>
      <c r="Y175" s="24"/>
      <c r="Z175" s="24"/>
    </row>
    <row r="176" ht="19.15" customHeight="1">
      <c r="A176" t="s" s="145">
        <v>1208</v>
      </c>
      <c r="B176" s="168">
        <v>5</v>
      </c>
      <c r="C176" s="168">
        <v>26</v>
      </c>
      <c r="D176" t="s" s="145">
        <v>1367</v>
      </c>
      <c r="E176" t="s" s="145">
        <v>237</v>
      </c>
      <c r="F176" s="155">
        <v>334</v>
      </c>
      <c r="G176" s="168">
        <v>352</v>
      </c>
      <c r="H176" s="155">
        <f>SUM(G176-F176)</f>
        <v>18</v>
      </c>
      <c r="I176" s="167">
        <f>H176/F176</f>
        <v>0.0538922155688623</v>
      </c>
      <c r="J176" s="167">
        <f>H176/G176</f>
        <v>0.0511363636363636</v>
      </c>
      <c r="K176" s="24"/>
      <c r="L176" s="24"/>
      <c r="M176" s="24"/>
      <c r="N176" s="24"/>
      <c r="O176" s="24"/>
      <c r="P176" s="24"/>
      <c r="Q176" s="24"/>
      <c r="R176" s="24"/>
      <c r="S176" s="24"/>
      <c r="T176" s="24"/>
      <c r="U176" s="24"/>
      <c r="V176" s="24"/>
      <c r="W176" s="24"/>
      <c r="X176" s="24"/>
      <c r="Y176" s="24"/>
      <c r="Z176" s="24"/>
    </row>
    <row r="177" ht="19.15" customHeight="1">
      <c r="A177" t="s" s="145">
        <v>1208</v>
      </c>
      <c r="B177" s="168">
        <v>5</v>
      </c>
      <c r="C177" s="168">
        <v>31</v>
      </c>
      <c r="D177" t="s" s="145">
        <v>1368</v>
      </c>
      <c r="E177" t="s" s="145">
        <v>42</v>
      </c>
      <c r="F177" s="155">
        <v>265</v>
      </c>
      <c r="G177" s="168">
        <v>290</v>
      </c>
      <c r="H177" s="155">
        <f>SUM(G177-F177)</f>
        <v>25</v>
      </c>
      <c r="I177" s="167">
        <f>H177/F177</f>
        <v>0.0943396226415094</v>
      </c>
      <c r="J177" s="167">
        <f>H177/G177</f>
        <v>0.0862068965517241</v>
      </c>
      <c r="K177" s="24"/>
      <c r="L177" s="24"/>
      <c r="M177" s="24"/>
      <c r="N177" s="24"/>
      <c r="O177" s="24"/>
      <c r="P177" s="24"/>
      <c r="Q177" s="24"/>
      <c r="R177" s="24"/>
      <c r="S177" s="24"/>
      <c r="T177" s="24"/>
      <c r="U177" s="24"/>
      <c r="V177" s="24"/>
      <c r="W177" s="24"/>
      <c r="X177" s="24"/>
      <c r="Y177" s="24"/>
      <c r="Z177" s="24"/>
    </row>
    <row r="178" ht="19.15" customHeight="1">
      <c r="A178" t="s" s="145">
        <v>1208</v>
      </c>
      <c r="B178" s="168">
        <v>5</v>
      </c>
      <c r="C178" s="168">
        <v>34</v>
      </c>
      <c r="D178" t="s" s="145">
        <v>1369</v>
      </c>
      <c r="E178" t="s" s="145">
        <v>173</v>
      </c>
      <c r="F178" s="155">
        <v>267</v>
      </c>
      <c r="G178" s="168">
        <v>271</v>
      </c>
      <c r="H178" s="155">
        <f>SUM(G178-F178)</f>
        <v>4</v>
      </c>
      <c r="I178" s="167">
        <f>H178/F178</f>
        <v>0.0149812734082397</v>
      </c>
      <c r="J178" s="167">
        <f>H178/G178</f>
        <v>0.014760147601476</v>
      </c>
      <c r="K178" s="24"/>
      <c r="L178" s="24"/>
      <c r="M178" s="24"/>
      <c r="N178" s="24"/>
      <c r="O178" s="24"/>
      <c r="P178" s="24"/>
      <c r="Q178" s="24"/>
      <c r="R178" s="24"/>
      <c r="S178" s="24"/>
      <c r="T178" s="24"/>
      <c r="U178" s="24"/>
      <c r="V178" s="24"/>
      <c r="W178" s="24"/>
      <c r="X178" s="24"/>
      <c r="Y178" s="24"/>
      <c r="Z178" s="24"/>
    </row>
    <row r="179" ht="19.15" customHeight="1">
      <c r="A179" t="s" s="145">
        <v>1208</v>
      </c>
      <c r="B179" s="168">
        <v>5</v>
      </c>
      <c r="C179" s="168">
        <v>17</v>
      </c>
      <c r="D179" t="s" s="145">
        <v>1370</v>
      </c>
      <c r="E179" t="s" s="145">
        <v>32</v>
      </c>
      <c r="F179" s="155">
        <v>238</v>
      </c>
      <c r="G179" s="168">
        <v>248</v>
      </c>
      <c r="H179" s="155">
        <f>SUM(G179-F179)</f>
        <v>10</v>
      </c>
      <c r="I179" s="167">
        <f>H179/F179</f>
        <v>0.0420168067226891</v>
      </c>
      <c r="J179" s="167">
        <f>H179/G179</f>
        <v>0.0403225806451613</v>
      </c>
      <c r="K179" s="24"/>
      <c r="L179" s="24"/>
      <c r="M179" s="24"/>
      <c r="N179" s="24"/>
      <c r="O179" s="24"/>
      <c r="P179" s="24"/>
      <c r="Q179" s="24"/>
      <c r="R179" s="24"/>
      <c r="S179" s="24"/>
      <c r="T179" s="24"/>
      <c r="U179" s="24"/>
      <c r="V179" s="24"/>
      <c r="W179" s="24"/>
      <c r="X179" s="24"/>
      <c r="Y179" s="24"/>
      <c r="Z179" s="24"/>
    </row>
    <row r="180" ht="19.15" customHeight="1">
      <c r="A180" t="s" s="145">
        <v>1208</v>
      </c>
      <c r="B180" s="168">
        <v>5</v>
      </c>
      <c r="C180" s="168">
        <v>28</v>
      </c>
      <c r="D180" t="s" s="145">
        <v>1371</v>
      </c>
      <c r="E180" t="s" s="145">
        <v>119</v>
      </c>
      <c r="F180" s="155">
        <v>209</v>
      </c>
      <c r="G180" s="168">
        <v>242</v>
      </c>
      <c r="H180" s="155">
        <f>SUM(G180-F180)</f>
        <v>33</v>
      </c>
      <c r="I180" s="167">
        <f>H180/F180</f>
        <v>0.157894736842105</v>
      </c>
      <c r="J180" s="167">
        <f>H180/G180</f>
        <v>0.136363636363636</v>
      </c>
      <c r="K180" s="24"/>
      <c r="L180" s="24"/>
      <c r="M180" s="24"/>
      <c r="N180" s="24"/>
      <c r="O180" s="24"/>
      <c r="P180" s="24"/>
      <c r="Q180" s="24"/>
      <c r="R180" s="24"/>
      <c r="S180" s="24"/>
      <c r="T180" s="24"/>
      <c r="U180" s="24"/>
      <c r="V180" s="24"/>
      <c r="W180" s="24"/>
      <c r="X180" s="24"/>
      <c r="Y180" s="24"/>
      <c r="Z180" s="24"/>
    </row>
    <row r="181" ht="19.15" customHeight="1">
      <c r="A181" t="s" s="145">
        <v>1208</v>
      </c>
      <c r="B181" s="168">
        <v>5</v>
      </c>
      <c r="C181" s="168">
        <v>21</v>
      </c>
      <c r="D181" t="s" s="145">
        <v>1372</v>
      </c>
      <c r="E181" t="s" s="145">
        <v>74</v>
      </c>
      <c r="F181" s="155">
        <v>212</v>
      </c>
      <c r="G181" s="168">
        <v>230</v>
      </c>
      <c r="H181" s="155">
        <f>SUM(G181-F181)</f>
        <v>18</v>
      </c>
      <c r="I181" s="167">
        <f>H181/F181</f>
        <v>0.0849056603773585</v>
      </c>
      <c r="J181" s="167">
        <f>H181/G181</f>
        <v>0.0782608695652174</v>
      </c>
      <c r="K181" s="24"/>
      <c r="L181" s="24"/>
      <c r="M181" s="24"/>
      <c r="N181" s="24"/>
      <c r="O181" s="24"/>
      <c r="P181" s="24"/>
      <c r="Q181" s="24"/>
      <c r="R181" s="24"/>
      <c r="S181" s="24"/>
      <c r="T181" s="24"/>
      <c r="U181" s="24"/>
      <c r="V181" s="24"/>
      <c r="W181" s="24"/>
      <c r="X181" s="24"/>
      <c r="Y181" s="24"/>
      <c r="Z181" s="24"/>
    </row>
    <row r="182" ht="19.15" customHeight="1">
      <c r="A182" t="s" s="145">
        <v>1208</v>
      </c>
      <c r="B182" s="168">
        <v>5</v>
      </c>
      <c r="C182" s="168">
        <v>22</v>
      </c>
      <c r="D182" t="s" s="145">
        <v>1373</v>
      </c>
      <c r="E182" t="s" s="145">
        <v>106</v>
      </c>
      <c r="F182" s="155">
        <v>162</v>
      </c>
      <c r="G182" s="168">
        <v>174</v>
      </c>
      <c r="H182" s="155">
        <f>SUM(G182-F182)</f>
        <v>12</v>
      </c>
      <c r="I182" s="167">
        <f>H182/F182</f>
        <v>0.0740740740740741</v>
      </c>
      <c r="J182" s="167">
        <f>H182/G182</f>
        <v>0.0689655172413793</v>
      </c>
      <c r="K182" s="24"/>
      <c r="L182" s="24"/>
      <c r="M182" s="24"/>
      <c r="N182" s="24"/>
      <c r="O182" s="24"/>
      <c r="P182" s="24"/>
      <c r="Q182" s="24"/>
      <c r="R182" s="24"/>
      <c r="S182" s="24"/>
      <c r="T182" s="24"/>
      <c r="U182" s="24"/>
      <c r="V182" s="24"/>
      <c r="W182" s="24"/>
      <c r="X182" s="24"/>
      <c r="Y182" s="24"/>
      <c r="Z182" s="24"/>
    </row>
    <row r="183" ht="19.15" customHeight="1">
      <c r="A183" t="s" s="145">
        <v>1208</v>
      </c>
      <c r="B183" s="168">
        <v>5</v>
      </c>
      <c r="C183" s="168">
        <v>20</v>
      </c>
      <c r="D183" t="s" s="145">
        <v>1374</v>
      </c>
      <c r="E183" t="s" s="145">
        <v>1375</v>
      </c>
      <c r="F183" s="155">
        <v>147</v>
      </c>
      <c r="G183" s="168">
        <v>153</v>
      </c>
      <c r="H183" s="155">
        <f>SUM(G183-F183)</f>
        <v>6</v>
      </c>
      <c r="I183" s="167">
        <f>H183/F183</f>
        <v>0.0408163265306122</v>
      </c>
      <c r="J183" s="167">
        <f>H183/G183</f>
        <v>0.0392156862745098</v>
      </c>
      <c r="K183" s="24"/>
      <c r="L183" s="24"/>
      <c r="M183" s="24"/>
      <c r="N183" s="24"/>
      <c r="O183" s="24"/>
      <c r="P183" s="24"/>
      <c r="Q183" s="24"/>
      <c r="R183" s="24"/>
      <c r="S183" s="24"/>
      <c r="T183" s="24"/>
      <c r="U183" s="24"/>
      <c r="V183" s="24"/>
      <c r="W183" s="24"/>
      <c r="X183" s="24"/>
      <c r="Y183" s="24"/>
      <c r="Z183" s="24"/>
    </row>
    <row r="184" ht="19.15" customHeight="1">
      <c r="A184" t="s" s="145">
        <v>1208</v>
      </c>
      <c r="B184" s="168">
        <v>5</v>
      </c>
      <c r="C184" s="168">
        <v>29</v>
      </c>
      <c r="D184" t="s" s="145">
        <v>1376</v>
      </c>
      <c r="E184" t="s" s="145">
        <v>185</v>
      </c>
      <c r="F184" s="155">
        <v>122</v>
      </c>
      <c r="G184" s="168">
        <v>128</v>
      </c>
      <c r="H184" s="155">
        <f>SUM(G184-F184)</f>
        <v>6</v>
      </c>
      <c r="I184" s="167">
        <f>H184/F184</f>
        <v>0.0491803278688525</v>
      </c>
      <c r="J184" s="167">
        <f>H184/G184</f>
        <v>0.046875</v>
      </c>
      <c r="K184" s="24"/>
      <c r="L184" s="24"/>
      <c r="M184" s="24"/>
      <c r="N184" s="24"/>
      <c r="O184" s="24"/>
      <c r="P184" s="24"/>
      <c r="Q184" s="24"/>
      <c r="R184" s="24"/>
      <c r="S184" s="24"/>
      <c r="T184" s="24"/>
      <c r="U184" s="24"/>
      <c r="V184" s="24"/>
      <c r="W184" s="24"/>
      <c r="X184" s="24"/>
      <c r="Y184" s="24"/>
      <c r="Z184" s="24"/>
    </row>
    <row r="185" ht="19.15" customHeight="1">
      <c r="A185" t="s" s="145">
        <v>1208</v>
      </c>
      <c r="B185" s="168">
        <v>5</v>
      </c>
      <c r="C185" s="168">
        <v>16</v>
      </c>
      <c r="D185" t="s" s="145">
        <v>1377</v>
      </c>
      <c r="E185" t="s" s="145">
        <v>44</v>
      </c>
      <c r="F185" s="155">
        <v>117</v>
      </c>
      <c r="G185" s="168">
        <v>121</v>
      </c>
      <c r="H185" s="155">
        <f>SUM(G185-F185)</f>
        <v>4</v>
      </c>
      <c r="I185" s="167">
        <f>H185/F185</f>
        <v>0.0341880341880342</v>
      </c>
      <c r="J185" s="167">
        <f>H185/G185</f>
        <v>0.0330578512396694</v>
      </c>
      <c r="K185" s="24"/>
      <c r="L185" s="24"/>
      <c r="M185" s="24"/>
      <c r="N185" s="24"/>
      <c r="O185" s="24"/>
      <c r="P185" s="24"/>
      <c r="Q185" s="24"/>
      <c r="R185" s="24"/>
      <c r="S185" s="24"/>
      <c r="T185" s="24"/>
      <c r="U185" s="24"/>
      <c r="V185" s="24"/>
      <c r="W185" s="24"/>
      <c r="X185" s="24"/>
      <c r="Y185" s="24"/>
      <c r="Z185" s="24"/>
    </row>
    <row r="186" ht="19.15" customHeight="1">
      <c r="A186" t="s" s="145">
        <v>1208</v>
      </c>
      <c r="B186" s="168">
        <v>5</v>
      </c>
      <c r="C186" s="168">
        <v>4</v>
      </c>
      <c r="D186" t="s" s="145">
        <v>1378</v>
      </c>
      <c r="E186" t="s" s="145">
        <v>66</v>
      </c>
      <c r="F186" s="155">
        <v>78</v>
      </c>
      <c r="G186" s="168">
        <v>90</v>
      </c>
      <c r="H186" s="155">
        <f>SUM(G186-F186)</f>
        <v>12</v>
      </c>
      <c r="I186" s="167">
        <f>H186/F186</f>
        <v>0.153846153846154</v>
      </c>
      <c r="J186" s="167">
        <f>H186/G186</f>
        <v>0.133333333333333</v>
      </c>
      <c r="K186" s="24"/>
      <c r="L186" s="24"/>
      <c r="M186" s="24"/>
      <c r="N186" s="24"/>
      <c r="O186" s="24"/>
      <c r="P186" s="24"/>
      <c r="Q186" s="24"/>
      <c r="R186" s="24"/>
      <c r="S186" s="24"/>
      <c r="T186" s="24"/>
      <c r="U186" s="24"/>
      <c r="V186" s="24"/>
      <c r="W186" s="24"/>
      <c r="X186" s="24"/>
      <c r="Y186" s="24"/>
      <c r="Z186" s="24"/>
    </row>
    <row r="187" ht="19.15" customHeight="1">
      <c r="A187" t="s" s="145">
        <v>1208</v>
      </c>
      <c r="B187" s="168">
        <v>5</v>
      </c>
      <c r="C187" s="168">
        <v>14</v>
      </c>
      <c r="D187" t="s" s="145">
        <v>1379</v>
      </c>
      <c r="E187" t="s" s="145">
        <v>375</v>
      </c>
      <c r="F187" s="155">
        <v>82</v>
      </c>
      <c r="G187" s="168">
        <v>89</v>
      </c>
      <c r="H187" s="155">
        <f>SUM(G187-F187)</f>
        <v>7</v>
      </c>
      <c r="I187" s="167">
        <f>H187/F187</f>
        <v>0.08536585365853661</v>
      </c>
      <c r="J187" s="167">
        <f>H187/G187</f>
        <v>0.0786516853932584</v>
      </c>
      <c r="K187" s="24"/>
      <c r="L187" s="24"/>
      <c r="M187" s="24"/>
      <c r="N187" s="24"/>
      <c r="O187" s="24"/>
      <c r="P187" s="24"/>
      <c r="Q187" s="24"/>
      <c r="R187" s="24"/>
      <c r="S187" s="24"/>
      <c r="T187" s="24"/>
      <c r="U187" s="24"/>
      <c r="V187" s="24"/>
      <c r="W187" s="24"/>
      <c r="X187" s="24"/>
      <c r="Y187" s="24"/>
      <c r="Z187" s="24"/>
    </row>
    <row r="188" ht="19.15" customHeight="1">
      <c r="A188" t="s" s="145">
        <v>1208</v>
      </c>
      <c r="B188" s="168">
        <v>5</v>
      </c>
      <c r="C188" s="168">
        <v>18</v>
      </c>
      <c r="D188" t="s" s="145">
        <v>1380</v>
      </c>
      <c r="E188" t="s" s="145">
        <v>424</v>
      </c>
      <c r="F188" s="155">
        <v>65</v>
      </c>
      <c r="G188" s="168">
        <v>72</v>
      </c>
      <c r="H188" s="155">
        <f>SUM(G188-F188)</f>
        <v>7</v>
      </c>
      <c r="I188" s="167">
        <f>H188/F188</f>
        <v>0.107692307692308</v>
      </c>
      <c r="J188" s="167">
        <f>H188/G188</f>
        <v>0.0972222222222222</v>
      </c>
      <c r="K188" s="24"/>
      <c r="L188" s="24"/>
      <c r="M188" s="24"/>
      <c r="N188" s="24"/>
      <c r="O188" s="24"/>
      <c r="P188" s="24"/>
      <c r="Q188" s="24"/>
      <c r="R188" s="24"/>
      <c r="S188" s="24"/>
      <c r="T188" s="24"/>
      <c r="U188" s="24"/>
      <c r="V188" s="24"/>
      <c r="W188" s="24"/>
      <c r="X188" s="24"/>
      <c r="Y188" s="24"/>
      <c r="Z188" s="24"/>
    </row>
    <row r="189" ht="19.15" customHeight="1">
      <c r="A189" t="s" s="145">
        <v>1208</v>
      </c>
      <c r="B189" s="168">
        <v>5</v>
      </c>
      <c r="C189" s="168">
        <v>35</v>
      </c>
      <c r="D189" t="s" s="145">
        <v>1381</v>
      </c>
      <c r="E189" t="s" s="145">
        <v>1309</v>
      </c>
      <c r="F189" s="155">
        <v>66</v>
      </c>
      <c r="G189" s="168">
        <v>68</v>
      </c>
      <c r="H189" s="155">
        <f>SUM(G189-F189)</f>
        <v>2</v>
      </c>
      <c r="I189" s="167">
        <f>H189/F189</f>
        <v>0.0303030303030303</v>
      </c>
      <c r="J189" s="167">
        <f>H189/G189</f>
        <v>0.0294117647058824</v>
      </c>
      <c r="K189" s="24"/>
      <c r="L189" s="24"/>
      <c r="M189" s="24"/>
      <c r="N189" s="24"/>
      <c r="O189" s="24"/>
      <c r="P189" s="24"/>
      <c r="Q189" s="24"/>
      <c r="R189" s="24"/>
      <c r="S189" s="24"/>
      <c r="T189" s="24"/>
      <c r="U189" s="24"/>
      <c r="V189" s="24"/>
      <c r="W189" s="24"/>
      <c r="X189" s="24"/>
      <c r="Y189" s="24"/>
      <c r="Z189" s="24"/>
    </row>
    <row r="190" ht="19.15" customHeight="1">
      <c r="A190" t="s" s="145">
        <v>1208</v>
      </c>
      <c r="B190" s="168">
        <v>5</v>
      </c>
      <c r="C190" s="168">
        <v>24</v>
      </c>
      <c r="D190" t="s" s="145">
        <v>1382</v>
      </c>
      <c r="E190" t="s" s="145">
        <v>72</v>
      </c>
      <c r="F190" s="155">
        <v>61</v>
      </c>
      <c r="G190" s="168">
        <v>67</v>
      </c>
      <c r="H190" s="155">
        <f>SUM(G190-F190)</f>
        <v>6</v>
      </c>
      <c r="I190" s="167">
        <f>H190/F190</f>
        <v>0.0983606557377049</v>
      </c>
      <c r="J190" s="167">
        <f>H190/G190</f>
        <v>0.0895522388059701</v>
      </c>
      <c r="K190" s="24"/>
      <c r="L190" s="24"/>
      <c r="M190" s="24"/>
      <c r="N190" s="24"/>
      <c r="O190" s="24"/>
      <c r="P190" s="24"/>
      <c r="Q190" s="24"/>
      <c r="R190" s="24"/>
      <c r="S190" s="24"/>
      <c r="T190" s="24"/>
      <c r="U190" s="24"/>
      <c r="V190" s="24"/>
      <c r="W190" s="24"/>
      <c r="X190" s="24"/>
      <c r="Y190" s="24"/>
      <c r="Z190" s="24"/>
    </row>
    <row r="191" ht="19.15" customHeight="1">
      <c r="A191" t="s" s="145">
        <v>1208</v>
      </c>
      <c r="B191" s="168">
        <v>5</v>
      </c>
      <c r="C191" s="168">
        <v>27</v>
      </c>
      <c r="D191" t="s" s="145">
        <v>1383</v>
      </c>
      <c r="E191" t="s" s="145">
        <v>52</v>
      </c>
      <c r="F191" s="155">
        <v>54</v>
      </c>
      <c r="G191" s="168">
        <v>56</v>
      </c>
      <c r="H191" s="155">
        <f>SUM(G191-F191)</f>
        <v>2</v>
      </c>
      <c r="I191" s="167">
        <f>H191/F191</f>
        <v>0.037037037037037</v>
      </c>
      <c r="J191" s="167">
        <f>H191/G191</f>
        <v>0.0357142857142857</v>
      </c>
      <c r="K191" s="24"/>
      <c r="L191" s="24"/>
      <c r="M191" s="24"/>
      <c r="N191" s="24"/>
      <c r="O191" s="24"/>
      <c r="P191" s="24"/>
      <c r="Q191" s="24"/>
      <c r="R191" s="24"/>
      <c r="S191" s="24"/>
      <c r="T191" s="24"/>
      <c r="U191" s="24"/>
      <c r="V191" s="24"/>
      <c r="W191" s="24"/>
      <c r="X191" s="24"/>
      <c r="Y191" s="24"/>
      <c r="Z191" s="24"/>
    </row>
    <row r="192" ht="19.15" customHeight="1">
      <c r="A192" t="s" s="145">
        <v>1208</v>
      </c>
      <c r="B192" s="168">
        <v>5</v>
      </c>
      <c r="C192" s="168">
        <v>25</v>
      </c>
      <c r="D192" t="s" s="145">
        <v>1384</v>
      </c>
      <c r="E192" t="s" s="145">
        <v>40</v>
      </c>
      <c r="F192" s="155">
        <v>39</v>
      </c>
      <c r="G192" s="168">
        <v>40</v>
      </c>
      <c r="H192" s="155">
        <f>SUM(G192-F192)</f>
        <v>1</v>
      </c>
      <c r="I192" s="167">
        <f>H192/F192</f>
        <v>0.0256410256410256</v>
      </c>
      <c r="J192" s="167">
        <f>H192/G192</f>
        <v>0.025</v>
      </c>
      <c r="K192" s="24"/>
      <c r="L192" s="24"/>
      <c r="M192" s="24"/>
      <c r="N192" s="24"/>
      <c r="O192" s="24"/>
      <c r="P192" s="24"/>
      <c r="Q192" s="24"/>
      <c r="R192" s="24"/>
      <c r="S192" s="24"/>
      <c r="T192" s="24"/>
      <c r="U192" s="24"/>
      <c r="V192" s="24"/>
      <c r="W192" s="24"/>
      <c r="X192" s="24"/>
      <c r="Y192" s="24"/>
      <c r="Z192" s="24"/>
    </row>
    <row r="193" ht="19.15" customHeight="1">
      <c r="A193" t="s" s="145">
        <v>1208</v>
      </c>
      <c r="B193" s="168">
        <v>5</v>
      </c>
      <c r="C193" s="168">
        <v>36</v>
      </c>
      <c r="D193" t="s" s="145">
        <v>1385</v>
      </c>
      <c r="E193" t="s" s="145">
        <v>1224</v>
      </c>
      <c r="F193" s="155">
        <v>24</v>
      </c>
      <c r="G193" s="168">
        <v>26</v>
      </c>
      <c r="H193" s="155">
        <f>SUM(G193-F193)</f>
        <v>2</v>
      </c>
      <c r="I193" s="167">
        <f>H193/F193</f>
        <v>0.0833333333333333</v>
      </c>
      <c r="J193" s="167">
        <f>H193/G193</f>
        <v>0.0769230769230769</v>
      </c>
      <c r="K193" s="24"/>
      <c r="L193" s="24"/>
      <c r="M193" s="24"/>
      <c r="N193" s="24"/>
      <c r="O193" s="24"/>
      <c r="P193" s="24"/>
      <c r="Q193" s="24"/>
      <c r="R193" s="24"/>
      <c r="S193" s="24"/>
      <c r="T193" s="24"/>
      <c r="U193" s="24"/>
      <c r="V193" s="24"/>
      <c r="W193" s="24"/>
      <c r="X193" s="24"/>
      <c r="Y193" s="24"/>
      <c r="Z193" s="24"/>
    </row>
    <row r="194" ht="19.15" customHeight="1">
      <c r="A194" t="s" s="145">
        <v>1208</v>
      </c>
      <c r="B194" s="168">
        <v>5</v>
      </c>
      <c r="C194" s="168">
        <v>37</v>
      </c>
      <c r="D194" t="s" s="145">
        <v>1386</v>
      </c>
      <c r="E194" t="s" s="145">
        <v>68</v>
      </c>
      <c r="F194" s="155">
        <v>18</v>
      </c>
      <c r="G194" s="168">
        <v>21</v>
      </c>
      <c r="H194" s="155">
        <f>SUM(G194-F194)</f>
        <v>3</v>
      </c>
      <c r="I194" s="167">
        <f>H194/F194</f>
        <v>0.166666666666667</v>
      </c>
      <c r="J194" s="167">
        <f>H194/G194</f>
        <v>0.142857142857143</v>
      </c>
      <c r="K194" s="24"/>
      <c r="L194" s="24"/>
      <c r="M194" s="24"/>
      <c r="N194" s="24"/>
      <c r="O194" s="24"/>
      <c r="P194" s="24"/>
      <c r="Q194" s="24"/>
      <c r="R194" s="24"/>
      <c r="S194" s="24"/>
      <c r="T194" s="24"/>
      <c r="U194" s="24"/>
      <c r="V194" s="24"/>
      <c r="W194" s="24"/>
      <c r="X194" s="24"/>
      <c r="Y194" s="24"/>
      <c r="Z194" s="24"/>
    </row>
    <row r="195" ht="19.15" customHeight="1">
      <c r="A195" t="s" s="145">
        <v>1208</v>
      </c>
      <c r="B195" s="168">
        <v>5</v>
      </c>
      <c r="C195" s="168">
        <v>38</v>
      </c>
      <c r="D195" t="s" s="145">
        <v>1387</v>
      </c>
      <c r="E195" t="s" s="145">
        <v>116</v>
      </c>
      <c r="F195" s="155">
        <v>18</v>
      </c>
      <c r="G195" s="168">
        <v>20</v>
      </c>
      <c r="H195" s="155">
        <f>SUM(G195-F195)</f>
        <v>2</v>
      </c>
      <c r="I195" s="167">
        <f>H195/F195</f>
        <v>0.111111111111111</v>
      </c>
      <c r="J195" s="167">
        <f>H195/G195</f>
        <v>0.1</v>
      </c>
      <c r="K195" s="24"/>
      <c r="L195" s="24"/>
      <c r="M195" s="24"/>
      <c r="N195" s="24"/>
      <c r="O195" s="24"/>
      <c r="P195" s="24"/>
      <c r="Q195" s="24"/>
      <c r="R195" s="24"/>
      <c r="S195" s="24"/>
      <c r="T195" s="24"/>
      <c r="U195" s="24"/>
      <c r="V195" s="24"/>
      <c r="W195" s="24"/>
      <c r="X195" s="24"/>
      <c r="Y195" s="24"/>
      <c r="Z195" s="24"/>
    </row>
    <row r="196" ht="19.15" customHeight="1">
      <c r="A196" t="s" s="137">
        <v>1208</v>
      </c>
      <c r="B196" s="170">
        <v>5</v>
      </c>
      <c r="C196" s="170">
        <v>39</v>
      </c>
      <c r="D196" t="s" s="137">
        <v>1388</v>
      </c>
      <c r="E196" t="s" s="137">
        <v>78</v>
      </c>
      <c r="F196" s="175">
        <v>0</v>
      </c>
      <c r="G196" s="170">
        <v>0</v>
      </c>
      <c r="H196" s="175">
        <f>SUM(G196-F196)</f>
        <v>0</v>
      </c>
      <c r="I196" s="176">
        <f>H196/F196</f>
      </c>
      <c r="J196" s="176">
        <f>H196/G196</f>
      </c>
      <c r="K196" s="174"/>
      <c r="L196" s="174"/>
      <c r="M196" s="174"/>
      <c r="N196" s="174"/>
      <c r="O196" s="174"/>
      <c r="P196" s="174"/>
      <c r="Q196" s="174"/>
      <c r="R196" s="174"/>
      <c r="S196" s="174"/>
      <c r="T196" s="174"/>
      <c r="U196" s="174"/>
      <c r="V196" s="174"/>
      <c r="W196" s="174"/>
      <c r="X196" s="174"/>
      <c r="Y196" s="174"/>
      <c r="Z196" s="174"/>
    </row>
    <row r="197" ht="13.65" customHeight="1">
      <c r="A197" s="192"/>
      <c r="B197" s="183"/>
      <c r="C197" s="183"/>
      <c r="D197" s="183"/>
      <c r="E197" s="183"/>
      <c r="F197" s="194">
        <f>SUM(F158:F196)</f>
        <v>96290</v>
      </c>
      <c r="G197" s="194">
        <f>SUM(G158:G196)</f>
        <v>104075</v>
      </c>
      <c r="H197" s="194">
        <f>SUM(H158:H196)</f>
        <v>7785</v>
      </c>
      <c r="I197" s="182">
        <f>H197/F197</f>
        <v>0.0808495170838093</v>
      </c>
      <c r="J197" s="182">
        <f>H197/G197</f>
        <v>0.0748018256065337</v>
      </c>
      <c r="K197" s="183"/>
      <c r="L197" s="183"/>
      <c r="M197" s="183"/>
      <c r="N197" s="183"/>
      <c r="O197" s="183"/>
      <c r="P197" s="183"/>
      <c r="Q197" s="183"/>
      <c r="R197" s="183"/>
      <c r="S197" s="183"/>
      <c r="T197" s="183"/>
      <c r="U197" s="183"/>
      <c r="V197" s="183"/>
      <c r="W197" s="183"/>
      <c r="X197" s="183"/>
      <c r="Y197" s="183"/>
      <c r="Z197" s="184"/>
    </row>
    <row r="198" ht="13.65" customHeight="1">
      <c r="A198" s="195"/>
      <c r="B198" s="195"/>
      <c r="C198" s="195"/>
      <c r="D198" s="195"/>
      <c r="E198" s="195"/>
      <c r="F198" s="195"/>
      <c r="G198" s="195"/>
      <c r="H198" s="195"/>
      <c r="I198" s="196"/>
      <c r="J198" s="196"/>
      <c r="K198" s="195"/>
      <c r="L198" s="195"/>
      <c r="M198" s="195"/>
      <c r="N198" s="195"/>
      <c r="O198" s="195"/>
      <c r="P198" s="195"/>
      <c r="Q198" s="195"/>
      <c r="R198" s="195"/>
      <c r="S198" s="195"/>
      <c r="T198" s="195"/>
      <c r="U198" s="195"/>
      <c r="V198" s="195"/>
      <c r="W198" s="195"/>
      <c r="X198" s="195"/>
      <c r="Y198" s="195"/>
      <c r="Z198" s="195"/>
    </row>
    <row r="199" ht="13.65" customHeight="1">
      <c r="A199" s="215"/>
      <c r="B199" s="216"/>
      <c r="C199" s="216"/>
      <c r="D199" s="216"/>
      <c r="E199" t="s" s="217">
        <v>11326</v>
      </c>
      <c r="F199" s="218">
        <f>SUM(F197,F156,F116,F74,F38)</f>
        <v>489945</v>
      </c>
      <c r="G199" s="218">
        <f>SUM(G197,G156,G116,G74,G38)</f>
        <v>516212</v>
      </c>
      <c r="H199" s="218">
        <f>SUM(H197,H156,H116,H74,H38)</f>
        <v>26267</v>
      </c>
      <c r="I199" s="235">
        <f>H199/F199</f>
        <v>0.0536121401381788</v>
      </c>
      <c r="J199" s="235">
        <f>H199/G199</f>
        <v>0.0508841328756402</v>
      </c>
      <c r="K199" s="216"/>
      <c r="L199" s="216"/>
      <c r="M199" s="216"/>
      <c r="N199" s="216"/>
      <c r="O199" s="216"/>
      <c r="P199" s="216"/>
      <c r="Q199" s="216"/>
      <c r="R199" s="216"/>
      <c r="S199" s="216"/>
      <c r="T199" s="216"/>
      <c r="U199" s="216"/>
      <c r="V199" s="216"/>
      <c r="W199" s="216"/>
      <c r="X199" s="216"/>
      <c r="Y199" s="216"/>
      <c r="Z199"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0.xml><?xml version="1.0" encoding="utf-8"?>
<worksheet xmlns:r="http://schemas.openxmlformats.org/officeDocument/2006/relationships" xmlns="http://schemas.openxmlformats.org/spreadsheetml/2006/main">
  <sheetPr>
    <pageSetUpPr fitToPage="1"/>
  </sheetPr>
  <dimension ref="A1:Z122"/>
  <sheetViews>
    <sheetView workbookViewId="0" showGridLines="0" defaultGridColor="1"/>
  </sheetViews>
  <sheetFormatPr defaultColWidth="14.5" defaultRowHeight="15.75" customHeight="1" outlineLevelRow="0" outlineLevelCol="0"/>
  <cols>
    <col min="1" max="1" width="14.5" style="376" customWidth="1"/>
    <col min="2" max="2" width="10.3516" style="376" customWidth="1"/>
    <col min="3" max="3" width="9.85156" style="376" customWidth="1"/>
    <col min="4" max="4" width="26.1719" style="376" customWidth="1"/>
    <col min="5" max="5" width="22" style="376" customWidth="1"/>
    <col min="6" max="26" width="14.5" style="376" customWidth="1"/>
    <col min="27" max="256" width="14.5" style="376"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9669</v>
      </c>
      <c r="B2" s="149">
        <v>1</v>
      </c>
      <c r="C2" s="149">
        <v>6</v>
      </c>
      <c r="D2" t="s" s="205">
        <v>9671</v>
      </c>
      <c r="E2" t="s" s="205">
        <v>36</v>
      </c>
      <c r="F2" s="223">
        <v>64216</v>
      </c>
      <c r="G2" s="149">
        <v>67149</v>
      </c>
      <c r="H2" s="173">
        <f>SUM(G2-F2)</f>
        <v>2933</v>
      </c>
      <c r="I2" s="167">
        <f>H2/F2</f>
        <v>0.0456739753332503</v>
      </c>
      <c r="J2" s="167">
        <f>H2/G2</f>
        <v>0.0436789825611699</v>
      </c>
      <c r="K2" s="24"/>
      <c r="L2" s="24"/>
      <c r="M2" s="24"/>
      <c r="N2" s="24"/>
      <c r="O2" s="24"/>
      <c r="P2" s="24"/>
      <c r="Q2" s="24"/>
      <c r="R2" s="24"/>
      <c r="S2" s="24"/>
      <c r="T2" s="24"/>
      <c r="U2" s="24"/>
      <c r="V2" s="24"/>
      <c r="W2" s="24"/>
      <c r="X2" s="24"/>
      <c r="Y2" s="24"/>
      <c r="Z2" s="24"/>
    </row>
    <row r="3" ht="19.15" customHeight="1">
      <c r="A3" t="s" s="138">
        <v>9669</v>
      </c>
      <c r="B3" s="149">
        <v>1</v>
      </c>
      <c r="C3" s="149">
        <v>8</v>
      </c>
      <c r="D3" t="s" s="205">
        <v>9672</v>
      </c>
      <c r="E3" t="s" s="205">
        <v>22</v>
      </c>
      <c r="F3" s="223">
        <v>23987</v>
      </c>
      <c r="G3" s="149">
        <v>25414</v>
      </c>
      <c r="H3" s="173">
        <f>SUM(G3-F3)</f>
        <v>1427</v>
      </c>
      <c r="I3" s="167">
        <f>H3/F3</f>
        <v>0.0594905573852503</v>
      </c>
      <c r="J3" s="167">
        <f>H3/G3</f>
        <v>0.0561501534587235</v>
      </c>
      <c r="K3" s="24"/>
      <c r="L3" s="24"/>
      <c r="M3" s="24"/>
      <c r="N3" s="24"/>
      <c r="O3" s="24"/>
      <c r="P3" s="24"/>
      <c r="Q3" s="24"/>
      <c r="R3" s="24"/>
      <c r="S3" s="24"/>
      <c r="T3" s="24"/>
      <c r="U3" s="24"/>
      <c r="V3" s="24"/>
      <c r="W3" s="24"/>
      <c r="X3" s="24"/>
      <c r="Y3" s="24"/>
      <c r="Z3" s="24"/>
    </row>
    <row r="4" ht="19.15" customHeight="1">
      <c r="A4" t="s" s="138">
        <v>9669</v>
      </c>
      <c r="B4" s="149">
        <v>1</v>
      </c>
      <c r="C4" s="149">
        <v>9</v>
      </c>
      <c r="D4" t="s" s="205">
        <v>9673</v>
      </c>
      <c r="E4" t="s" s="205">
        <v>20</v>
      </c>
      <c r="F4" s="223">
        <v>11280</v>
      </c>
      <c r="G4" s="149">
        <v>11867</v>
      </c>
      <c r="H4" s="173">
        <f>SUM(G4-F4)</f>
        <v>587</v>
      </c>
      <c r="I4" s="167">
        <f>H4/F4</f>
        <v>0.0520390070921986</v>
      </c>
      <c r="J4" s="167">
        <f>H4/G4</f>
        <v>0.0494649026712733</v>
      </c>
      <c r="K4" s="24"/>
      <c r="L4" s="24"/>
      <c r="M4" s="24"/>
      <c r="N4" s="24"/>
      <c r="O4" s="24"/>
      <c r="P4" s="24"/>
      <c r="Q4" s="24"/>
      <c r="R4" s="24"/>
      <c r="S4" s="24"/>
      <c r="T4" s="24"/>
      <c r="U4" s="24"/>
      <c r="V4" s="24"/>
      <c r="W4" s="24"/>
      <c r="X4" s="24"/>
      <c r="Y4" s="24"/>
      <c r="Z4" s="24"/>
    </row>
    <row r="5" ht="19.15" customHeight="1">
      <c r="A5" t="s" s="138">
        <v>9669</v>
      </c>
      <c r="B5" s="149">
        <v>1</v>
      </c>
      <c r="C5" s="149">
        <v>2</v>
      </c>
      <c r="D5" t="s" s="205">
        <v>9674</v>
      </c>
      <c r="E5" t="s" s="205">
        <v>17</v>
      </c>
      <c r="F5" s="223">
        <v>4224</v>
      </c>
      <c r="G5" s="149">
        <v>4410</v>
      </c>
      <c r="H5" s="173">
        <f>SUM(G5-F5)</f>
        <v>186</v>
      </c>
      <c r="I5" s="167">
        <f>H5/F5</f>
        <v>0.0440340909090909</v>
      </c>
      <c r="J5" s="167">
        <f>H5/G5</f>
        <v>0.0421768707482993</v>
      </c>
      <c r="K5" s="24"/>
      <c r="L5" s="24"/>
      <c r="M5" s="24"/>
      <c r="N5" s="24"/>
      <c r="O5" s="24"/>
      <c r="P5" s="24"/>
      <c r="Q5" s="24"/>
      <c r="R5" s="24"/>
      <c r="S5" s="24"/>
      <c r="T5" s="24"/>
      <c r="U5" s="24"/>
      <c r="V5" s="24"/>
      <c r="W5" s="24"/>
      <c r="X5" s="24"/>
      <c r="Y5" s="24"/>
      <c r="Z5" s="24"/>
    </row>
    <row r="6" ht="19.15" customHeight="1">
      <c r="A6" t="s" s="138">
        <v>9669</v>
      </c>
      <c r="B6" s="149">
        <v>1</v>
      </c>
      <c r="C6" s="149">
        <v>5</v>
      </c>
      <c r="D6" t="s" s="205">
        <v>9675</v>
      </c>
      <c r="E6" t="s" s="205">
        <v>28</v>
      </c>
      <c r="F6" s="223">
        <v>3646</v>
      </c>
      <c r="G6" s="149">
        <v>4125</v>
      </c>
      <c r="H6" s="173">
        <f>SUM(G6-F6)</f>
        <v>479</v>
      </c>
      <c r="I6" s="167">
        <f>H6/F6</f>
        <v>0.131376851343939</v>
      </c>
      <c r="J6" s="167">
        <f>H6/G6</f>
        <v>0.116121212121212</v>
      </c>
      <c r="K6" s="24"/>
      <c r="L6" s="24"/>
      <c r="M6" s="24"/>
      <c r="N6" s="24"/>
      <c r="O6" s="24"/>
      <c r="P6" s="24"/>
      <c r="Q6" s="24"/>
      <c r="R6" s="24"/>
      <c r="S6" s="24"/>
      <c r="T6" s="24"/>
      <c r="U6" s="24"/>
      <c r="V6" s="24"/>
      <c r="W6" s="24"/>
      <c r="X6" s="24"/>
      <c r="Y6" s="24"/>
      <c r="Z6" s="24"/>
    </row>
    <row r="7" ht="19.15" customHeight="1">
      <c r="A7" t="s" s="138">
        <v>9669</v>
      </c>
      <c r="B7" s="149">
        <v>1</v>
      </c>
      <c r="C7" s="149">
        <v>15</v>
      </c>
      <c r="D7" t="s" s="205">
        <v>9676</v>
      </c>
      <c r="E7" t="s" s="205">
        <v>34</v>
      </c>
      <c r="F7" s="223">
        <v>1304</v>
      </c>
      <c r="G7" s="149">
        <v>1368</v>
      </c>
      <c r="H7" s="173">
        <f>SUM(G7-F7)</f>
        <v>64</v>
      </c>
      <c r="I7" s="167">
        <f>H7/F7</f>
        <v>0.049079754601227</v>
      </c>
      <c r="J7" s="167">
        <f>H7/G7</f>
        <v>0.0467836257309942</v>
      </c>
      <c r="K7" s="24"/>
      <c r="L7" s="24"/>
      <c r="M7" s="24"/>
      <c r="N7" s="24"/>
      <c r="O7" s="24"/>
      <c r="P7" s="24"/>
      <c r="Q7" s="24"/>
      <c r="R7" s="24"/>
      <c r="S7" s="24"/>
      <c r="T7" s="24"/>
      <c r="U7" s="24"/>
      <c r="V7" s="24"/>
      <c r="W7" s="24"/>
      <c r="X7" s="24"/>
      <c r="Y7" s="24"/>
      <c r="Z7" s="24"/>
    </row>
    <row r="8" ht="19.15" customHeight="1">
      <c r="A8" t="s" s="138">
        <v>9669</v>
      </c>
      <c r="B8" s="149">
        <v>1</v>
      </c>
      <c r="C8" s="149">
        <v>19</v>
      </c>
      <c r="D8" t="s" s="205">
        <v>9677</v>
      </c>
      <c r="E8" t="s" s="205">
        <v>38</v>
      </c>
      <c r="F8" s="223">
        <v>1205</v>
      </c>
      <c r="G8" s="149">
        <v>1253</v>
      </c>
      <c r="H8" s="173">
        <f>SUM(G8-F8)</f>
        <v>48</v>
      </c>
      <c r="I8" s="167">
        <f>H8/F8</f>
        <v>0.0398340248962656</v>
      </c>
      <c r="J8" s="167">
        <f>H8/G8</f>
        <v>0.0383080606544294</v>
      </c>
      <c r="K8" s="24"/>
      <c r="L8" s="24"/>
      <c r="M8" s="24"/>
      <c r="N8" s="24"/>
      <c r="O8" s="24"/>
      <c r="P8" s="24"/>
      <c r="Q8" s="24"/>
      <c r="R8" s="24"/>
      <c r="S8" s="24"/>
      <c r="T8" s="24"/>
      <c r="U8" s="24"/>
      <c r="V8" s="24"/>
      <c r="W8" s="24"/>
      <c r="X8" s="24"/>
      <c r="Y8" s="24"/>
      <c r="Z8" s="24"/>
    </row>
    <row r="9" ht="19.15" customHeight="1">
      <c r="A9" t="s" s="138">
        <v>9669</v>
      </c>
      <c r="B9" s="149">
        <v>1</v>
      </c>
      <c r="C9" s="149">
        <v>7</v>
      </c>
      <c r="D9" t="s" s="205">
        <v>9678</v>
      </c>
      <c r="E9" t="s" s="205">
        <v>101</v>
      </c>
      <c r="F9" s="223">
        <v>715</v>
      </c>
      <c r="G9" s="149">
        <v>892</v>
      </c>
      <c r="H9" s="173">
        <f>SUM(G9-F9)</f>
        <v>177</v>
      </c>
      <c r="I9" s="167">
        <f>H9/F9</f>
        <v>0.247552447552448</v>
      </c>
      <c r="J9" s="167">
        <f>H9/G9</f>
        <v>0.198430493273543</v>
      </c>
      <c r="K9" s="24"/>
      <c r="L9" s="24"/>
      <c r="M9" s="24"/>
      <c r="N9" s="24"/>
      <c r="O9" s="24"/>
      <c r="P9" s="24"/>
      <c r="Q9" s="24"/>
      <c r="R9" s="24"/>
      <c r="S9" s="24"/>
      <c r="T9" s="24"/>
      <c r="U9" s="24"/>
      <c r="V9" s="24"/>
      <c r="W9" s="24"/>
      <c r="X9" s="24"/>
      <c r="Y9" s="24"/>
      <c r="Z9" s="24"/>
    </row>
    <row r="10" ht="19.15" customHeight="1">
      <c r="A10" t="s" s="138">
        <v>9669</v>
      </c>
      <c r="B10" s="149">
        <v>1</v>
      </c>
      <c r="C10" s="149">
        <v>23</v>
      </c>
      <c r="D10" t="s" s="205">
        <v>9679</v>
      </c>
      <c r="E10" t="s" s="205">
        <v>281</v>
      </c>
      <c r="F10" s="223">
        <v>691</v>
      </c>
      <c r="G10" s="149">
        <v>703</v>
      </c>
      <c r="H10" s="173">
        <f>SUM(G10-F10)</f>
        <v>12</v>
      </c>
      <c r="I10" s="167">
        <f>H10/F10</f>
        <v>0.0173661360347323</v>
      </c>
      <c r="J10" s="167">
        <f>H10/G10</f>
        <v>0.0170697012802276</v>
      </c>
      <c r="K10" s="24"/>
      <c r="L10" s="24"/>
      <c r="M10" s="24"/>
      <c r="N10" s="24"/>
      <c r="O10" s="24"/>
      <c r="P10" s="24"/>
      <c r="Q10" s="24"/>
      <c r="R10" s="24"/>
      <c r="S10" s="24"/>
      <c r="T10" s="24"/>
      <c r="U10" s="24"/>
      <c r="V10" s="24"/>
      <c r="W10" s="24"/>
      <c r="X10" s="24"/>
      <c r="Y10" s="24"/>
      <c r="Z10" s="24"/>
    </row>
    <row r="11" ht="19.15" customHeight="1">
      <c r="A11" t="s" s="138">
        <v>9669</v>
      </c>
      <c r="B11" s="149">
        <v>1</v>
      </c>
      <c r="C11" s="149">
        <v>1</v>
      </c>
      <c r="D11" t="s" s="205">
        <v>9680</v>
      </c>
      <c r="E11" t="s" s="205">
        <v>1680</v>
      </c>
      <c r="F11" s="223">
        <v>605</v>
      </c>
      <c r="G11" s="149">
        <v>632</v>
      </c>
      <c r="H11" s="173">
        <f>SUM(G11-F11)</f>
        <v>27</v>
      </c>
      <c r="I11" s="167">
        <f>H11/F11</f>
        <v>0.0446280991735537</v>
      </c>
      <c r="J11" s="167">
        <f>H11/G11</f>
        <v>0.0427215189873418</v>
      </c>
      <c r="K11" s="24"/>
      <c r="L11" s="24"/>
      <c r="M11" s="24"/>
      <c r="N11" s="24"/>
      <c r="O11" s="24"/>
      <c r="P11" s="24"/>
      <c r="Q11" s="24"/>
      <c r="R11" s="24"/>
      <c r="S11" s="24"/>
      <c r="T11" s="24"/>
      <c r="U11" s="24"/>
      <c r="V11" s="24"/>
      <c r="W11" s="24"/>
      <c r="X11" s="24"/>
      <c r="Y11" s="24"/>
      <c r="Z11" s="24"/>
    </row>
    <row r="12" ht="19.15" customHeight="1">
      <c r="A12" t="s" s="138">
        <v>9669</v>
      </c>
      <c r="B12" s="149">
        <v>1</v>
      </c>
      <c r="C12" s="149">
        <v>26</v>
      </c>
      <c r="D12" t="s" s="205">
        <v>9681</v>
      </c>
      <c r="E12" t="s" s="205">
        <v>375</v>
      </c>
      <c r="F12" s="223">
        <v>552</v>
      </c>
      <c r="G12" s="149">
        <v>575</v>
      </c>
      <c r="H12" s="173">
        <f>SUM(G12-F12)</f>
        <v>23</v>
      </c>
      <c r="I12" s="167">
        <f>H12/F12</f>
        <v>0.0416666666666667</v>
      </c>
      <c r="J12" s="167">
        <f>H12/G12</f>
        <v>0.04</v>
      </c>
      <c r="K12" s="24"/>
      <c r="L12" s="24"/>
      <c r="M12" s="24"/>
      <c r="N12" s="24"/>
      <c r="O12" s="24"/>
      <c r="P12" s="24"/>
      <c r="Q12" s="24"/>
      <c r="R12" s="24"/>
      <c r="S12" s="24"/>
      <c r="T12" s="24"/>
      <c r="U12" s="24"/>
      <c r="V12" s="24"/>
      <c r="W12" s="24"/>
      <c r="X12" s="24"/>
      <c r="Y12" s="24"/>
      <c r="Z12" s="24"/>
    </row>
    <row r="13" ht="19.15" customHeight="1">
      <c r="A13" t="s" s="138">
        <v>9669</v>
      </c>
      <c r="B13" s="149">
        <v>1</v>
      </c>
      <c r="C13" s="149">
        <v>13</v>
      </c>
      <c r="D13" t="s" s="205">
        <v>9682</v>
      </c>
      <c r="E13" t="s" s="205">
        <v>30</v>
      </c>
      <c r="F13" s="223">
        <v>470</v>
      </c>
      <c r="G13" s="149">
        <v>495</v>
      </c>
      <c r="H13" s="173">
        <f>SUM(G13-F13)</f>
        <v>25</v>
      </c>
      <c r="I13" s="167">
        <f>H13/F13</f>
        <v>0.0531914893617021</v>
      </c>
      <c r="J13" s="167">
        <f>H13/G13</f>
        <v>0.0505050505050505</v>
      </c>
      <c r="K13" s="24"/>
      <c r="L13" s="24"/>
      <c r="M13" s="24"/>
      <c r="N13" s="24"/>
      <c r="O13" s="24"/>
      <c r="P13" s="24"/>
      <c r="Q13" s="24"/>
      <c r="R13" s="24"/>
      <c r="S13" s="24"/>
      <c r="T13" s="24"/>
      <c r="U13" s="24"/>
      <c r="V13" s="24"/>
      <c r="W13" s="24"/>
      <c r="X13" s="24"/>
      <c r="Y13" s="24"/>
      <c r="Z13" s="24"/>
    </row>
    <row r="14" ht="19.15" customHeight="1">
      <c r="A14" t="s" s="138">
        <v>9669</v>
      </c>
      <c r="B14" s="149">
        <v>1</v>
      </c>
      <c r="C14" s="149">
        <v>3</v>
      </c>
      <c r="D14" t="s" s="205">
        <v>9683</v>
      </c>
      <c r="E14" t="s" s="205">
        <v>60</v>
      </c>
      <c r="F14" s="223">
        <v>468</v>
      </c>
      <c r="G14" s="149">
        <v>483</v>
      </c>
      <c r="H14" s="173">
        <f>SUM(G14-F14)</f>
        <v>15</v>
      </c>
      <c r="I14" s="167">
        <f>H14/F14</f>
        <v>0.0320512820512821</v>
      </c>
      <c r="J14" s="167">
        <f>H14/G14</f>
        <v>0.031055900621118</v>
      </c>
      <c r="K14" s="24"/>
      <c r="L14" s="24"/>
      <c r="M14" s="24"/>
      <c r="N14" s="24"/>
      <c r="O14" s="24"/>
      <c r="P14" s="24"/>
      <c r="Q14" s="24"/>
      <c r="R14" s="24"/>
      <c r="S14" s="24"/>
      <c r="T14" s="24"/>
      <c r="U14" s="24"/>
      <c r="V14" s="24"/>
      <c r="W14" s="24"/>
      <c r="X14" s="24"/>
      <c r="Y14" s="24"/>
      <c r="Z14" s="24"/>
    </row>
    <row r="15" ht="19.15" customHeight="1">
      <c r="A15" t="s" s="138">
        <v>9669</v>
      </c>
      <c r="B15" s="149">
        <v>1</v>
      </c>
      <c r="C15" s="149">
        <v>14</v>
      </c>
      <c r="D15" t="s" s="205">
        <v>9684</v>
      </c>
      <c r="E15" t="s" s="205">
        <v>26</v>
      </c>
      <c r="F15" s="223">
        <v>462</v>
      </c>
      <c r="G15" s="149">
        <v>474</v>
      </c>
      <c r="H15" s="173">
        <f>SUM(G15-F15)</f>
        <v>12</v>
      </c>
      <c r="I15" s="167">
        <f>H15/F15</f>
        <v>0.025974025974026</v>
      </c>
      <c r="J15" s="167">
        <f>H15/G15</f>
        <v>0.0253164556962025</v>
      </c>
      <c r="K15" s="24"/>
      <c r="L15" s="24"/>
      <c r="M15" s="24"/>
      <c r="N15" s="24"/>
      <c r="O15" s="24"/>
      <c r="P15" s="24"/>
      <c r="Q15" s="24"/>
      <c r="R15" s="24"/>
      <c r="S15" s="24"/>
      <c r="T15" s="24"/>
      <c r="U15" s="24"/>
      <c r="V15" s="24"/>
      <c r="W15" s="24"/>
      <c r="X15" s="24"/>
      <c r="Y15" s="24"/>
      <c r="Z15" s="24"/>
    </row>
    <row r="16" ht="19.15" customHeight="1">
      <c r="A16" t="s" s="138">
        <v>9669</v>
      </c>
      <c r="B16" s="149">
        <v>1</v>
      </c>
      <c r="C16" s="149">
        <v>16</v>
      </c>
      <c r="D16" t="s" s="205">
        <v>9685</v>
      </c>
      <c r="E16" t="s" s="205">
        <v>48</v>
      </c>
      <c r="F16" s="223">
        <v>413</v>
      </c>
      <c r="G16" s="149">
        <v>431</v>
      </c>
      <c r="H16" s="173">
        <f>SUM(G16-F16)</f>
        <v>18</v>
      </c>
      <c r="I16" s="167">
        <f>H16/F16</f>
        <v>0.0435835351089588</v>
      </c>
      <c r="J16" s="167">
        <f>H16/G16</f>
        <v>0.0417633410672854</v>
      </c>
      <c r="K16" s="24"/>
      <c r="L16" s="24"/>
      <c r="M16" s="24"/>
      <c r="N16" s="24"/>
      <c r="O16" s="24"/>
      <c r="P16" s="24"/>
      <c r="Q16" s="24"/>
      <c r="R16" s="24"/>
      <c r="S16" s="24"/>
      <c r="T16" s="24"/>
      <c r="U16" s="24"/>
      <c r="V16" s="24"/>
      <c r="W16" s="24"/>
      <c r="X16" s="24"/>
      <c r="Y16" s="24"/>
      <c r="Z16" s="24"/>
    </row>
    <row r="17" ht="19.15" customHeight="1">
      <c r="A17" t="s" s="138">
        <v>9669</v>
      </c>
      <c r="B17" s="149">
        <v>1</v>
      </c>
      <c r="C17" s="149">
        <v>4</v>
      </c>
      <c r="D17" t="s" s="205">
        <v>9686</v>
      </c>
      <c r="E17" t="s" s="205">
        <v>424</v>
      </c>
      <c r="F17" s="223">
        <v>308</v>
      </c>
      <c r="G17" s="149">
        <v>353</v>
      </c>
      <c r="H17" s="173">
        <f>SUM(G17-F17)</f>
        <v>45</v>
      </c>
      <c r="I17" s="167">
        <f>H17/F17</f>
        <v>0.146103896103896</v>
      </c>
      <c r="J17" s="167">
        <f>H17/G17</f>
        <v>0.127478753541076</v>
      </c>
      <c r="K17" s="24"/>
      <c r="L17" s="24"/>
      <c r="M17" s="24"/>
      <c r="N17" s="24"/>
      <c r="O17" s="24"/>
      <c r="P17" s="24"/>
      <c r="Q17" s="24"/>
      <c r="R17" s="24"/>
      <c r="S17" s="24"/>
      <c r="T17" s="24"/>
      <c r="U17" s="24"/>
      <c r="V17" s="24"/>
      <c r="W17" s="24"/>
      <c r="X17" s="24"/>
      <c r="Y17" s="24"/>
      <c r="Z17" s="24"/>
    </row>
    <row r="18" ht="19.15" customHeight="1">
      <c r="A18" t="s" s="138">
        <v>9669</v>
      </c>
      <c r="B18" s="149">
        <v>1</v>
      </c>
      <c r="C18" s="149">
        <v>10</v>
      </c>
      <c r="D18" t="s" s="205">
        <v>9687</v>
      </c>
      <c r="E18" t="s" s="205">
        <v>64</v>
      </c>
      <c r="F18" s="223">
        <v>311</v>
      </c>
      <c r="G18" s="149">
        <v>311</v>
      </c>
      <c r="H18" s="173">
        <f>SUM(G18-F18)</f>
        <v>0</v>
      </c>
      <c r="I18" s="167">
        <f>H18/F18</f>
        <v>0</v>
      </c>
      <c r="J18" s="167">
        <f>H18/G18</f>
        <v>0</v>
      </c>
      <c r="K18" s="24"/>
      <c r="L18" s="24"/>
      <c r="M18" s="24"/>
      <c r="N18" s="24"/>
      <c r="O18" s="24"/>
      <c r="P18" s="24"/>
      <c r="Q18" s="24"/>
      <c r="R18" s="24"/>
      <c r="S18" s="24"/>
      <c r="T18" s="24"/>
      <c r="U18" s="24"/>
      <c r="V18" s="24"/>
      <c r="W18" s="24"/>
      <c r="X18" s="24"/>
      <c r="Y18" s="24"/>
      <c r="Z18" s="24"/>
    </row>
    <row r="19" ht="19.15" customHeight="1">
      <c r="A19" t="s" s="138">
        <v>9669</v>
      </c>
      <c r="B19" s="149">
        <v>1</v>
      </c>
      <c r="C19" s="149">
        <v>20</v>
      </c>
      <c r="D19" t="s" s="205">
        <v>9688</v>
      </c>
      <c r="E19" t="s" s="205">
        <v>1091</v>
      </c>
      <c r="F19" s="223">
        <v>164</v>
      </c>
      <c r="G19" s="149">
        <v>170</v>
      </c>
      <c r="H19" s="173">
        <f>SUM(G19-F19)</f>
        <v>6</v>
      </c>
      <c r="I19" s="167">
        <f>H19/F19</f>
        <v>0.0365853658536585</v>
      </c>
      <c r="J19" s="167">
        <f>H19/G19</f>
        <v>0.0352941176470588</v>
      </c>
      <c r="K19" s="24"/>
      <c r="L19" s="24"/>
      <c r="M19" s="24"/>
      <c r="N19" s="24"/>
      <c r="O19" s="24"/>
      <c r="P19" s="24"/>
      <c r="Q19" s="24"/>
      <c r="R19" s="24"/>
      <c r="S19" s="24"/>
      <c r="T19" s="24"/>
      <c r="U19" s="24"/>
      <c r="V19" s="24"/>
      <c r="W19" s="24"/>
      <c r="X19" s="24"/>
      <c r="Y19" s="24"/>
      <c r="Z19" s="24"/>
    </row>
    <row r="20" ht="19.15" customHeight="1">
      <c r="A20" t="s" s="138">
        <v>9669</v>
      </c>
      <c r="B20" s="149">
        <v>1</v>
      </c>
      <c r="C20" s="149">
        <v>11</v>
      </c>
      <c r="D20" t="s" s="205">
        <v>9689</v>
      </c>
      <c r="E20" t="s" s="205">
        <v>44</v>
      </c>
      <c r="F20" s="223">
        <v>165</v>
      </c>
      <c r="G20" s="149">
        <v>169</v>
      </c>
      <c r="H20" s="173">
        <f>SUM(G20-F20)</f>
        <v>4</v>
      </c>
      <c r="I20" s="167">
        <f>H20/F20</f>
        <v>0.0242424242424242</v>
      </c>
      <c r="J20" s="167">
        <f>H20/G20</f>
        <v>0.0236686390532544</v>
      </c>
      <c r="K20" s="24"/>
      <c r="L20" s="24"/>
      <c r="M20" s="24"/>
      <c r="N20" s="24"/>
      <c r="O20" s="24"/>
      <c r="P20" s="24"/>
      <c r="Q20" s="24"/>
      <c r="R20" s="24"/>
      <c r="S20" s="24"/>
      <c r="T20" s="24"/>
      <c r="U20" s="24"/>
      <c r="V20" s="24"/>
      <c r="W20" s="24"/>
      <c r="X20" s="24"/>
      <c r="Y20" s="24"/>
      <c r="Z20" s="24"/>
    </row>
    <row r="21" ht="19.15" customHeight="1">
      <c r="A21" t="s" s="138">
        <v>9669</v>
      </c>
      <c r="B21" s="149">
        <v>1</v>
      </c>
      <c r="C21" s="149">
        <v>18</v>
      </c>
      <c r="D21" t="s" s="205">
        <v>9690</v>
      </c>
      <c r="E21" t="s" s="205">
        <v>40</v>
      </c>
      <c r="F21" s="223">
        <v>109</v>
      </c>
      <c r="G21" s="149">
        <v>117</v>
      </c>
      <c r="H21" s="173">
        <f>SUM(G21-F21)</f>
        <v>8</v>
      </c>
      <c r="I21" s="167">
        <f>H21/F21</f>
        <v>0.073394495412844</v>
      </c>
      <c r="J21" s="167">
        <f>H21/G21</f>
        <v>0.0683760683760684</v>
      </c>
      <c r="K21" s="24"/>
      <c r="L21" s="24"/>
      <c r="M21" s="24"/>
      <c r="N21" s="24"/>
      <c r="O21" s="24"/>
      <c r="P21" s="24"/>
      <c r="Q21" s="24"/>
      <c r="R21" s="24"/>
      <c r="S21" s="24"/>
      <c r="T21" s="24"/>
      <c r="U21" s="24"/>
      <c r="V21" s="24"/>
      <c r="W21" s="24"/>
      <c r="X21" s="24"/>
      <c r="Y21" s="24"/>
      <c r="Z21" s="24"/>
    </row>
    <row r="22" ht="19.15" customHeight="1">
      <c r="A22" t="s" s="138">
        <v>9669</v>
      </c>
      <c r="B22" s="149">
        <v>1</v>
      </c>
      <c r="C22" s="149">
        <v>27</v>
      </c>
      <c r="D22" t="s" s="205">
        <v>9691</v>
      </c>
      <c r="E22" t="s" s="205">
        <v>68</v>
      </c>
      <c r="F22" s="223">
        <v>95</v>
      </c>
      <c r="G22" s="149">
        <v>99</v>
      </c>
      <c r="H22" s="173">
        <f>SUM(G22-F22)</f>
        <v>4</v>
      </c>
      <c r="I22" s="167">
        <f>H22/F22</f>
        <v>0.0421052631578947</v>
      </c>
      <c r="J22" s="167">
        <f>H22/G22</f>
        <v>0.0404040404040404</v>
      </c>
      <c r="K22" s="24"/>
      <c r="L22" s="24"/>
      <c r="M22" s="24"/>
      <c r="N22" s="24"/>
      <c r="O22" s="24"/>
      <c r="P22" s="24"/>
      <c r="Q22" s="24"/>
      <c r="R22" s="24"/>
      <c r="S22" s="24"/>
      <c r="T22" s="24"/>
      <c r="U22" s="24"/>
      <c r="V22" s="24"/>
      <c r="W22" s="24"/>
      <c r="X22" s="24"/>
      <c r="Y22" s="24"/>
      <c r="Z22" s="24"/>
    </row>
    <row r="23" ht="19.15" customHeight="1">
      <c r="A23" t="s" s="138">
        <v>9669</v>
      </c>
      <c r="B23" s="149">
        <v>1</v>
      </c>
      <c r="C23" s="149">
        <v>25</v>
      </c>
      <c r="D23" t="s" s="205">
        <v>9692</v>
      </c>
      <c r="E23" t="s" s="205">
        <v>116</v>
      </c>
      <c r="F23" s="223">
        <v>69</v>
      </c>
      <c r="G23" s="149">
        <v>77</v>
      </c>
      <c r="H23" s="173">
        <f>SUM(G23-F23)</f>
        <v>8</v>
      </c>
      <c r="I23" s="167">
        <f>H23/F23</f>
        <v>0.115942028985507</v>
      </c>
      <c r="J23" s="167">
        <f>H23/G23</f>
        <v>0.103896103896104</v>
      </c>
      <c r="K23" s="24"/>
      <c r="L23" s="24"/>
      <c r="M23" s="24"/>
      <c r="N23" s="24"/>
      <c r="O23" s="24"/>
      <c r="P23" s="24"/>
      <c r="Q23" s="24"/>
      <c r="R23" s="24"/>
      <c r="S23" s="24"/>
      <c r="T23" s="24"/>
      <c r="U23" s="24"/>
      <c r="V23" s="24"/>
      <c r="W23" s="24"/>
      <c r="X23" s="24"/>
      <c r="Y23" s="24"/>
      <c r="Z23" s="24"/>
    </row>
    <row r="24" ht="19.15" customHeight="1">
      <c r="A24" t="s" s="138">
        <v>9669</v>
      </c>
      <c r="B24" s="149">
        <v>1</v>
      </c>
      <c r="C24" s="149">
        <v>17</v>
      </c>
      <c r="D24" t="s" s="205">
        <v>9693</v>
      </c>
      <c r="E24" t="s" s="205">
        <v>76</v>
      </c>
      <c r="F24" s="223">
        <v>59</v>
      </c>
      <c r="G24" s="149">
        <v>75</v>
      </c>
      <c r="H24" s="173">
        <f>SUM(G24-F24)</f>
        <v>16</v>
      </c>
      <c r="I24" s="167">
        <f>H24/F24</f>
        <v>0.271186440677966</v>
      </c>
      <c r="J24" s="167">
        <f>H24/G24</f>
        <v>0.213333333333333</v>
      </c>
      <c r="K24" s="24"/>
      <c r="L24" s="24"/>
      <c r="M24" s="24"/>
      <c r="N24" s="24"/>
      <c r="O24" s="24"/>
      <c r="P24" s="24"/>
      <c r="Q24" s="24"/>
      <c r="R24" s="24"/>
      <c r="S24" s="24"/>
      <c r="T24" s="24"/>
      <c r="U24" s="24"/>
      <c r="V24" s="24"/>
      <c r="W24" s="24"/>
      <c r="X24" s="24"/>
      <c r="Y24" s="24"/>
      <c r="Z24" s="24"/>
    </row>
    <row r="25" ht="19.15" customHeight="1">
      <c r="A25" t="s" s="138">
        <v>9669</v>
      </c>
      <c r="B25" s="149">
        <v>1</v>
      </c>
      <c r="C25" s="149">
        <v>24</v>
      </c>
      <c r="D25" t="s" s="205">
        <v>9694</v>
      </c>
      <c r="E25" t="s" s="205">
        <v>112</v>
      </c>
      <c r="F25" s="223">
        <v>67</v>
      </c>
      <c r="G25" s="149">
        <v>69</v>
      </c>
      <c r="H25" s="173">
        <f>SUM(G25-F25)</f>
        <v>2</v>
      </c>
      <c r="I25" s="167">
        <f>H25/F25</f>
        <v>0.0298507462686567</v>
      </c>
      <c r="J25" s="167">
        <f>H25/G25</f>
        <v>0.0289855072463768</v>
      </c>
      <c r="K25" s="24"/>
      <c r="L25" s="24"/>
      <c r="M25" s="24"/>
      <c r="N25" s="24"/>
      <c r="O25" s="24"/>
      <c r="P25" s="24"/>
      <c r="Q25" s="24"/>
      <c r="R25" s="24"/>
      <c r="S25" s="24"/>
      <c r="T25" s="24"/>
      <c r="U25" s="24"/>
      <c r="V25" s="24"/>
      <c r="W25" s="24"/>
      <c r="X25" s="24"/>
      <c r="Y25" s="24"/>
      <c r="Z25" s="24"/>
    </row>
    <row r="26" ht="19.15" customHeight="1">
      <c r="A26" t="s" s="138">
        <v>9669</v>
      </c>
      <c r="B26" s="149">
        <v>1</v>
      </c>
      <c r="C26" s="149">
        <v>12</v>
      </c>
      <c r="D26" t="s" s="205">
        <v>9695</v>
      </c>
      <c r="E26" t="s" s="205">
        <v>78</v>
      </c>
      <c r="F26" s="223">
        <v>0</v>
      </c>
      <c r="G26" s="149">
        <v>0</v>
      </c>
      <c r="H26" s="173">
        <f>SUM(G26-F26)</f>
        <v>0</v>
      </c>
      <c r="I26" s="207">
        <f>H26/F26</f>
      </c>
      <c r="J26" s="207">
        <f>H26/G26</f>
      </c>
      <c r="K26" s="24"/>
      <c r="L26" s="24"/>
      <c r="M26" s="24"/>
      <c r="N26" s="24"/>
      <c r="O26" s="24"/>
      <c r="P26" s="24"/>
      <c r="Q26" s="24"/>
      <c r="R26" s="24"/>
      <c r="S26" s="24"/>
      <c r="T26" s="24"/>
      <c r="U26" s="24"/>
      <c r="V26" s="24"/>
      <c r="W26" s="24"/>
      <c r="X26" s="24"/>
      <c r="Y26" s="24"/>
      <c r="Z26" s="24"/>
    </row>
    <row r="27" ht="19.15" customHeight="1">
      <c r="A27" t="s" s="138">
        <v>9669</v>
      </c>
      <c r="B27" s="149">
        <v>1</v>
      </c>
      <c r="C27" s="149">
        <v>21</v>
      </c>
      <c r="D27" t="s" s="205">
        <v>9696</v>
      </c>
      <c r="E27" t="s" s="205">
        <v>72</v>
      </c>
      <c r="F27" s="223">
        <v>0</v>
      </c>
      <c r="G27" s="149">
        <v>0</v>
      </c>
      <c r="H27" s="173">
        <f>SUM(G27-F27)</f>
        <v>0</v>
      </c>
      <c r="I27" s="207">
        <f>H27/F27</f>
      </c>
      <c r="J27" s="207">
        <f>H27/G27</f>
      </c>
      <c r="K27" s="24"/>
      <c r="L27" s="24"/>
      <c r="M27" s="24"/>
      <c r="N27" s="24"/>
      <c r="O27" s="24"/>
      <c r="P27" s="24"/>
      <c r="Q27" s="24"/>
      <c r="R27" s="24"/>
      <c r="S27" s="24"/>
      <c r="T27" s="24"/>
      <c r="U27" s="24"/>
      <c r="V27" s="24"/>
      <c r="W27" s="24"/>
      <c r="X27" s="24"/>
      <c r="Y27" s="24"/>
      <c r="Z27" s="24"/>
    </row>
    <row r="28" ht="19.15" customHeight="1">
      <c r="A28" t="s" s="138">
        <v>9669</v>
      </c>
      <c r="B28" s="149">
        <v>1</v>
      </c>
      <c r="C28" s="149">
        <v>22</v>
      </c>
      <c r="D28" t="s" s="205">
        <v>9697</v>
      </c>
      <c r="E28" t="s" s="205">
        <v>52</v>
      </c>
      <c r="F28" s="244"/>
      <c r="G28" s="149">
        <v>0</v>
      </c>
      <c r="H28" s="206">
        <f>SUM(G28-F28)</f>
        <v>0</v>
      </c>
      <c r="I28" s="176">
        <f>H28/F28</f>
      </c>
      <c r="J28" s="176">
        <f>H28/G28</f>
      </c>
      <c r="K28" s="174"/>
      <c r="L28" s="174"/>
      <c r="M28" s="174"/>
      <c r="N28" s="174"/>
      <c r="O28" s="174"/>
      <c r="P28" s="174"/>
      <c r="Q28" s="174"/>
      <c r="R28" s="174"/>
      <c r="S28" s="174"/>
      <c r="T28" s="174"/>
      <c r="U28" s="174"/>
      <c r="V28" s="174"/>
      <c r="W28" s="174"/>
      <c r="X28" s="174"/>
      <c r="Y28" s="174"/>
      <c r="Z28" s="174"/>
    </row>
    <row r="29" ht="19.15" customHeight="1">
      <c r="A29" s="177"/>
      <c r="B29" s="178"/>
      <c r="C29" s="178"/>
      <c r="D29" s="179"/>
      <c r="E29" s="179"/>
      <c r="F29" s="181">
        <f>SUM(F2:F28)</f>
        <v>115585</v>
      </c>
      <c r="G29" s="180">
        <f>SUM(G2:G28)</f>
        <v>121711</v>
      </c>
      <c r="H29" s="181">
        <f>SUM(H2:H28)</f>
        <v>6126</v>
      </c>
      <c r="I29" s="182">
        <f>H29/F29</f>
        <v>0.0529999567417918</v>
      </c>
      <c r="J29" s="182">
        <f>H29/G29</f>
        <v>0.0503323446524965</v>
      </c>
      <c r="K29" s="183"/>
      <c r="L29" s="183"/>
      <c r="M29" s="183"/>
      <c r="N29" s="183"/>
      <c r="O29" s="183"/>
      <c r="P29" s="183"/>
      <c r="Q29" s="183"/>
      <c r="R29" s="183"/>
      <c r="S29" s="183"/>
      <c r="T29" s="183"/>
      <c r="U29" s="183"/>
      <c r="V29" s="183"/>
      <c r="W29" s="183"/>
      <c r="X29" s="183"/>
      <c r="Y29" s="183"/>
      <c r="Z29" s="184"/>
    </row>
    <row r="30" ht="19.15" customHeight="1">
      <c r="A30" s="230"/>
      <c r="B30" s="231"/>
      <c r="C30" s="231"/>
      <c r="D30" s="232"/>
      <c r="E30" s="232"/>
      <c r="F30" s="233"/>
      <c r="G30" s="231"/>
      <c r="H30" s="234"/>
      <c r="I30" s="188"/>
      <c r="J30" s="188"/>
      <c r="K30" s="189"/>
      <c r="L30" s="189"/>
      <c r="M30" s="189"/>
      <c r="N30" s="189"/>
      <c r="O30" s="189"/>
      <c r="P30" s="189"/>
      <c r="Q30" s="189"/>
      <c r="R30" s="189"/>
      <c r="S30" s="189"/>
      <c r="T30" s="189"/>
      <c r="U30" s="189"/>
      <c r="V30" s="189"/>
      <c r="W30" s="189"/>
      <c r="X30" s="189"/>
      <c r="Y30" s="189"/>
      <c r="Z30" s="189"/>
    </row>
    <row r="31" ht="19.15" customHeight="1">
      <c r="A31" t="s" s="138">
        <v>9669</v>
      </c>
      <c r="B31" s="149">
        <v>2</v>
      </c>
      <c r="C31" s="149">
        <v>2</v>
      </c>
      <c r="D31" t="s" s="205">
        <v>9698</v>
      </c>
      <c r="E31" t="s" s="205">
        <v>36</v>
      </c>
      <c r="F31" s="223">
        <v>66485</v>
      </c>
      <c r="G31" s="149">
        <v>69274</v>
      </c>
      <c r="H31" s="173">
        <f>SUM(G31-F31)</f>
        <v>2789</v>
      </c>
      <c r="I31" s="167">
        <f>H31/F31</f>
        <v>0.041949311874859</v>
      </c>
      <c r="J31" s="167">
        <f>H31/G31</f>
        <v>0.040260415162976</v>
      </c>
      <c r="K31" s="24"/>
      <c r="L31" s="24"/>
      <c r="M31" s="24"/>
      <c r="N31" s="24"/>
      <c r="O31" s="24"/>
      <c r="P31" s="24"/>
      <c r="Q31" s="24"/>
      <c r="R31" s="24"/>
      <c r="S31" s="24"/>
      <c r="T31" s="24"/>
      <c r="U31" s="24"/>
      <c r="V31" s="24"/>
      <c r="W31" s="24"/>
      <c r="X31" s="24"/>
      <c r="Y31" s="24"/>
      <c r="Z31" s="24"/>
    </row>
    <row r="32" ht="19.15" customHeight="1">
      <c r="A32" t="s" s="138">
        <v>9669</v>
      </c>
      <c r="B32" s="149">
        <v>2</v>
      </c>
      <c r="C32" s="149">
        <v>15</v>
      </c>
      <c r="D32" t="s" s="205">
        <v>9699</v>
      </c>
      <c r="E32" t="s" s="205">
        <v>22</v>
      </c>
      <c r="F32" s="223">
        <v>21831</v>
      </c>
      <c r="G32" s="149">
        <v>22668</v>
      </c>
      <c r="H32" s="173">
        <f>SUM(G32-F32)</f>
        <v>837</v>
      </c>
      <c r="I32" s="167">
        <f>H32/F32</f>
        <v>0.0383399752645321</v>
      </c>
      <c r="J32" s="167">
        <f>H32/G32</f>
        <v>0.0369242985706723</v>
      </c>
      <c r="K32" s="24"/>
      <c r="L32" s="24"/>
      <c r="M32" s="24"/>
      <c r="N32" s="24"/>
      <c r="O32" s="24"/>
      <c r="P32" s="24"/>
      <c r="Q32" s="24"/>
      <c r="R32" s="24"/>
      <c r="S32" s="24"/>
      <c r="T32" s="24"/>
      <c r="U32" s="24"/>
      <c r="V32" s="24"/>
      <c r="W32" s="24"/>
      <c r="X32" s="24"/>
      <c r="Y32" s="24"/>
      <c r="Z32" s="24"/>
    </row>
    <row r="33" ht="19.15" customHeight="1">
      <c r="A33" t="s" s="138">
        <v>9669</v>
      </c>
      <c r="B33" s="149">
        <v>2</v>
      </c>
      <c r="C33" s="149">
        <v>7</v>
      </c>
      <c r="D33" t="s" s="205">
        <v>9700</v>
      </c>
      <c r="E33" t="s" s="205">
        <v>20</v>
      </c>
      <c r="F33" s="223">
        <v>10160</v>
      </c>
      <c r="G33" s="149">
        <v>10414</v>
      </c>
      <c r="H33" s="173">
        <f>SUM(G33-F33)</f>
        <v>254</v>
      </c>
      <c r="I33" s="167">
        <f>H33/F33</f>
        <v>0.025</v>
      </c>
      <c r="J33" s="167">
        <f>H33/G33</f>
        <v>0.024390243902439</v>
      </c>
      <c r="K33" s="24"/>
      <c r="L33" s="24"/>
      <c r="M33" s="24"/>
      <c r="N33" s="24"/>
      <c r="O33" s="24"/>
      <c r="P33" s="24"/>
      <c r="Q33" s="24"/>
      <c r="R33" s="24"/>
      <c r="S33" s="24"/>
      <c r="T33" s="24"/>
      <c r="U33" s="24"/>
      <c r="V33" s="24"/>
      <c r="W33" s="24"/>
      <c r="X33" s="24"/>
      <c r="Y33" s="24"/>
      <c r="Z33" s="24"/>
    </row>
    <row r="34" ht="19.15" customHeight="1">
      <c r="A34" t="s" s="138">
        <v>9669</v>
      </c>
      <c r="B34" s="149">
        <v>2</v>
      </c>
      <c r="C34" s="149">
        <v>8</v>
      </c>
      <c r="D34" t="s" s="205">
        <v>9701</v>
      </c>
      <c r="E34" t="s" s="205">
        <v>28</v>
      </c>
      <c r="F34" s="223">
        <v>3334</v>
      </c>
      <c r="G34" s="149">
        <v>3464</v>
      </c>
      <c r="H34" s="173">
        <f>SUM(G34-F34)</f>
        <v>130</v>
      </c>
      <c r="I34" s="167">
        <f>H34/F34</f>
        <v>0.0389922015596881</v>
      </c>
      <c r="J34" s="167">
        <f>H34/G34</f>
        <v>0.0375288683602771</v>
      </c>
      <c r="K34" s="24"/>
      <c r="L34" s="24"/>
      <c r="M34" s="24"/>
      <c r="N34" s="24"/>
      <c r="O34" s="24"/>
      <c r="P34" s="24"/>
      <c r="Q34" s="24"/>
      <c r="R34" s="24"/>
      <c r="S34" s="24"/>
      <c r="T34" s="24"/>
      <c r="U34" s="24"/>
      <c r="V34" s="24"/>
      <c r="W34" s="24"/>
      <c r="X34" s="24"/>
      <c r="Y34" s="24"/>
      <c r="Z34" s="24"/>
    </row>
    <row r="35" ht="19.15" customHeight="1">
      <c r="A35" t="s" s="138">
        <v>9669</v>
      </c>
      <c r="B35" s="149">
        <v>2</v>
      </c>
      <c r="C35" s="149">
        <v>13</v>
      </c>
      <c r="D35" t="s" s="205">
        <v>9702</v>
      </c>
      <c r="E35" t="s" s="205">
        <v>17</v>
      </c>
      <c r="F35" s="223">
        <v>2201</v>
      </c>
      <c r="G35" s="149">
        <v>2301</v>
      </c>
      <c r="H35" s="173">
        <f>SUM(G35-F35)</f>
        <v>100</v>
      </c>
      <c r="I35" s="167">
        <f>H35/F35</f>
        <v>0.0454338936846888</v>
      </c>
      <c r="J35" s="167">
        <f>H35/G35</f>
        <v>0.0434593654932638</v>
      </c>
      <c r="K35" s="24"/>
      <c r="L35" s="24"/>
      <c r="M35" s="24"/>
      <c r="N35" s="24"/>
      <c r="O35" s="24"/>
      <c r="P35" s="24"/>
      <c r="Q35" s="24"/>
      <c r="R35" s="24"/>
      <c r="S35" s="24"/>
      <c r="T35" s="24"/>
      <c r="U35" s="24"/>
      <c r="V35" s="24"/>
      <c r="W35" s="24"/>
      <c r="X35" s="24"/>
      <c r="Y35" s="24"/>
      <c r="Z35" s="24"/>
    </row>
    <row r="36" ht="19.15" customHeight="1">
      <c r="A36" t="s" s="138">
        <v>9669</v>
      </c>
      <c r="B36" s="149">
        <v>2</v>
      </c>
      <c r="C36" s="149">
        <v>16</v>
      </c>
      <c r="D36" t="s" s="205">
        <v>9703</v>
      </c>
      <c r="E36" t="s" s="205">
        <v>38</v>
      </c>
      <c r="F36" s="223">
        <v>1039</v>
      </c>
      <c r="G36" s="149">
        <v>1186</v>
      </c>
      <c r="H36" s="173">
        <f>SUM(G36-F36)</f>
        <v>147</v>
      </c>
      <c r="I36" s="167">
        <f>H36/F36</f>
        <v>0.141482194417709</v>
      </c>
      <c r="J36" s="167">
        <f>H36/G36</f>
        <v>0.123946037099494</v>
      </c>
      <c r="K36" s="24"/>
      <c r="L36" s="24"/>
      <c r="M36" s="24"/>
      <c r="N36" s="24"/>
      <c r="O36" s="24"/>
      <c r="P36" s="24"/>
      <c r="Q36" s="24"/>
      <c r="R36" s="24"/>
      <c r="S36" s="24"/>
      <c r="T36" s="24"/>
      <c r="U36" s="24"/>
      <c r="V36" s="24"/>
      <c r="W36" s="24"/>
      <c r="X36" s="24"/>
      <c r="Y36" s="24"/>
      <c r="Z36" s="24"/>
    </row>
    <row r="37" ht="19.15" customHeight="1">
      <c r="A37" t="s" s="138">
        <v>9669</v>
      </c>
      <c r="B37" s="149">
        <v>2</v>
      </c>
      <c r="C37" s="149">
        <v>24</v>
      </c>
      <c r="D37" t="s" s="205">
        <v>9704</v>
      </c>
      <c r="E37" t="s" s="205">
        <v>34</v>
      </c>
      <c r="F37" s="223">
        <v>1098</v>
      </c>
      <c r="G37" s="149">
        <v>1155</v>
      </c>
      <c r="H37" s="173">
        <f>SUM(G37-F37)</f>
        <v>57</v>
      </c>
      <c r="I37" s="167">
        <f>H37/F37</f>
        <v>0.0519125683060109</v>
      </c>
      <c r="J37" s="167">
        <f>H37/G37</f>
        <v>0.0493506493506494</v>
      </c>
      <c r="K37" s="24"/>
      <c r="L37" s="24"/>
      <c r="M37" s="24"/>
      <c r="N37" s="24"/>
      <c r="O37" s="24"/>
      <c r="P37" s="24"/>
      <c r="Q37" s="24"/>
      <c r="R37" s="24"/>
      <c r="S37" s="24"/>
      <c r="T37" s="24"/>
      <c r="U37" s="24"/>
      <c r="V37" s="24"/>
      <c r="W37" s="24"/>
      <c r="X37" s="24"/>
      <c r="Y37" s="24"/>
      <c r="Z37" s="24"/>
    </row>
    <row r="38" ht="19.15" customHeight="1">
      <c r="A38" t="s" s="138">
        <v>9669</v>
      </c>
      <c r="B38" s="149">
        <v>2</v>
      </c>
      <c r="C38" s="149">
        <v>1</v>
      </c>
      <c r="D38" t="s" s="205">
        <v>9705</v>
      </c>
      <c r="E38" t="s" s="205">
        <v>30</v>
      </c>
      <c r="F38" s="223">
        <v>840</v>
      </c>
      <c r="G38" s="149">
        <v>873</v>
      </c>
      <c r="H38" s="173">
        <f>SUM(G38-F38)</f>
        <v>33</v>
      </c>
      <c r="I38" s="167">
        <f>H38/F38</f>
        <v>0.0392857142857143</v>
      </c>
      <c r="J38" s="167">
        <f>H38/G38</f>
        <v>0.0378006872852234</v>
      </c>
      <c r="K38" s="24"/>
      <c r="L38" s="24"/>
      <c r="M38" s="24"/>
      <c r="N38" s="24"/>
      <c r="O38" s="24"/>
      <c r="P38" s="24"/>
      <c r="Q38" s="24"/>
      <c r="R38" s="24"/>
      <c r="S38" s="24"/>
      <c r="T38" s="24"/>
      <c r="U38" s="24"/>
      <c r="V38" s="24"/>
      <c r="W38" s="24"/>
      <c r="X38" s="24"/>
      <c r="Y38" s="24"/>
      <c r="Z38" s="24"/>
    </row>
    <row r="39" ht="19.15" customHeight="1">
      <c r="A39" t="s" s="138">
        <v>9669</v>
      </c>
      <c r="B39" s="149">
        <v>2</v>
      </c>
      <c r="C39" s="149">
        <v>3</v>
      </c>
      <c r="D39" t="s" s="205">
        <v>9706</v>
      </c>
      <c r="E39" t="s" s="205">
        <v>64</v>
      </c>
      <c r="F39" s="223">
        <v>856</v>
      </c>
      <c r="G39" s="149">
        <v>869</v>
      </c>
      <c r="H39" s="173">
        <f>SUM(G39-F39)</f>
        <v>13</v>
      </c>
      <c r="I39" s="167">
        <f>H39/F39</f>
        <v>0.0151869158878505</v>
      </c>
      <c r="J39" s="167">
        <f>H39/G39</f>
        <v>0.0149597238204833</v>
      </c>
      <c r="K39" s="24"/>
      <c r="L39" s="24"/>
      <c r="M39" s="24"/>
      <c r="N39" s="24"/>
      <c r="O39" s="24"/>
      <c r="P39" s="24"/>
      <c r="Q39" s="24"/>
      <c r="R39" s="24"/>
      <c r="S39" s="24"/>
      <c r="T39" s="24"/>
      <c r="U39" s="24"/>
      <c r="V39" s="24"/>
      <c r="W39" s="24"/>
      <c r="X39" s="24"/>
      <c r="Y39" s="24"/>
      <c r="Z39" s="24"/>
    </row>
    <row r="40" ht="19.15" customHeight="1">
      <c r="A40" t="s" s="138">
        <v>9669</v>
      </c>
      <c r="B40" s="149">
        <v>2</v>
      </c>
      <c r="C40" s="149">
        <v>5</v>
      </c>
      <c r="D40" t="s" s="205">
        <v>9707</v>
      </c>
      <c r="E40" t="s" s="205">
        <v>1680</v>
      </c>
      <c r="F40" s="223">
        <v>694</v>
      </c>
      <c r="G40" s="149">
        <v>697</v>
      </c>
      <c r="H40" s="173">
        <f>SUM(G40-F40)</f>
        <v>3</v>
      </c>
      <c r="I40" s="167">
        <f>H40/F40</f>
        <v>0.00432276657060519</v>
      </c>
      <c r="J40" s="167">
        <f>H40/G40</f>
        <v>0.00430416068866571</v>
      </c>
      <c r="K40" s="24"/>
      <c r="L40" s="24"/>
      <c r="M40" s="24"/>
      <c r="N40" s="24"/>
      <c r="O40" s="24"/>
      <c r="P40" s="24"/>
      <c r="Q40" s="24"/>
      <c r="R40" s="24"/>
      <c r="S40" s="24"/>
      <c r="T40" s="24"/>
      <c r="U40" s="24"/>
      <c r="V40" s="24"/>
      <c r="W40" s="24"/>
      <c r="X40" s="24"/>
      <c r="Y40" s="24"/>
      <c r="Z40" s="24"/>
    </row>
    <row r="41" ht="19.15" customHeight="1">
      <c r="A41" t="s" s="138">
        <v>9669</v>
      </c>
      <c r="B41" s="149">
        <v>2</v>
      </c>
      <c r="C41" s="149">
        <v>22</v>
      </c>
      <c r="D41" t="s" s="205">
        <v>9708</v>
      </c>
      <c r="E41" t="s" s="205">
        <v>72</v>
      </c>
      <c r="F41" s="223">
        <v>627</v>
      </c>
      <c r="G41" s="149">
        <v>659</v>
      </c>
      <c r="H41" s="173">
        <f>SUM(G41-F41)</f>
        <v>32</v>
      </c>
      <c r="I41" s="167">
        <f>H41/F41</f>
        <v>0.05103668261563</v>
      </c>
      <c r="J41" s="167">
        <f>H41/G41</f>
        <v>0.0485584218512898</v>
      </c>
      <c r="K41" s="24"/>
      <c r="L41" s="24"/>
      <c r="M41" s="24"/>
      <c r="N41" s="24"/>
      <c r="O41" s="24"/>
      <c r="P41" s="24"/>
      <c r="Q41" s="24"/>
      <c r="R41" s="24"/>
      <c r="S41" s="24"/>
      <c r="T41" s="24"/>
      <c r="U41" s="24"/>
      <c r="V41" s="24"/>
      <c r="W41" s="24"/>
      <c r="X41" s="24"/>
      <c r="Y41" s="24"/>
      <c r="Z41" s="24"/>
    </row>
    <row r="42" ht="19.15" customHeight="1">
      <c r="A42" t="s" s="138">
        <v>9669</v>
      </c>
      <c r="B42" s="149">
        <v>2</v>
      </c>
      <c r="C42" s="149">
        <v>12</v>
      </c>
      <c r="D42" t="s" s="205">
        <v>9709</v>
      </c>
      <c r="E42" t="s" s="205">
        <v>101</v>
      </c>
      <c r="F42" s="223">
        <v>409</v>
      </c>
      <c r="G42" s="149">
        <v>416</v>
      </c>
      <c r="H42" s="173">
        <f>SUM(G42-F42)</f>
        <v>7</v>
      </c>
      <c r="I42" s="167">
        <f>H42/F42</f>
        <v>0.0171149144254279</v>
      </c>
      <c r="J42" s="167">
        <f>H42/G42</f>
        <v>0.0168269230769231</v>
      </c>
      <c r="K42" s="24"/>
      <c r="L42" s="24"/>
      <c r="M42" s="24"/>
      <c r="N42" s="24"/>
      <c r="O42" s="24"/>
      <c r="P42" s="24"/>
      <c r="Q42" s="24"/>
      <c r="R42" s="24"/>
      <c r="S42" s="24"/>
      <c r="T42" s="24"/>
      <c r="U42" s="24"/>
      <c r="V42" s="24"/>
      <c r="W42" s="24"/>
      <c r="X42" s="24"/>
      <c r="Y42" s="24"/>
      <c r="Z42" s="24"/>
    </row>
    <row r="43" ht="19.15" customHeight="1">
      <c r="A43" t="s" s="138">
        <v>9669</v>
      </c>
      <c r="B43" s="149">
        <v>2</v>
      </c>
      <c r="C43" s="149">
        <v>10</v>
      </c>
      <c r="D43" t="s" s="205">
        <v>9710</v>
      </c>
      <c r="E43" t="s" s="205">
        <v>26</v>
      </c>
      <c r="F43" s="223">
        <v>400</v>
      </c>
      <c r="G43" s="149">
        <v>414</v>
      </c>
      <c r="H43" s="173">
        <f>SUM(G43-F43)</f>
        <v>14</v>
      </c>
      <c r="I43" s="167">
        <f>H43/F43</f>
        <v>0.035</v>
      </c>
      <c r="J43" s="167">
        <f>H43/G43</f>
        <v>0.0338164251207729</v>
      </c>
      <c r="K43" s="24"/>
      <c r="L43" s="24"/>
      <c r="M43" s="24"/>
      <c r="N43" s="24"/>
      <c r="O43" s="24"/>
      <c r="P43" s="24"/>
      <c r="Q43" s="24"/>
      <c r="R43" s="24"/>
      <c r="S43" s="24"/>
      <c r="T43" s="24"/>
      <c r="U43" s="24"/>
      <c r="V43" s="24"/>
      <c r="W43" s="24"/>
      <c r="X43" s="24"/>
      <c r="Y43" s="24"/>
      <c r="Z43" s="24"/>
    </row>
    <row r="44" ht="19.15" customHeight="1">
      <c r="A44" t="s" s="138">
        <v>9669</v>
      </c>
      <c r="B44" s="149">
        <v>2</v>
      </c>
      <c r="C44" s="149">
        <v>6</v>
      </c>
      <c r="D44" t="s" s="205">
        <v>9711</v>
      </c>
      <c r="E44" t="s" s="205">
        <v>60</v>
      </c>
      <c r="F44" s="223">
        <v>324</v>
      </c>
      <c r="G44" s="149">
        <v>333</v>
      </c>
      <c r="H44" s="173">
        <f>SUM(G44-F44)</f>
        <v>9</v>
      </c>
      <c r="I44" s="167">
        <f>H44/F44</f>
        <v>0.0277777777777778</v>
      </c>
      <c r="J44" s="167">
        <f>H44/G44</f>
        <v>0.027027027027027</v>
      </c>
      <c r="K44" s="24"/>
      <c r="L44" s="24"/>
      <c r="M44" s="24"/>
      <c r="N44" s="24"/>
      <c r="O44" s="24"/>
      <c r="P44" s="24"/>
      <c r="Q44" s="24"/>
      <c r="R44" s="24"/>
      <c r="S44" s="24"/>
      <c r="T44" s="24"/>
      <c r="U44" s="24"/>
      <c r="V44" s="24"/>
      <c r="W44" s="24"/>
      <c r="X44" s="24"/>
      <c r="Y44" s="24"/>
      <c r="Z44" s="24"/>
    </row>
    <row r="45" ht="19.15" customHeight="1">
      <c r="A45" t="s" s="138">
        <v>9669</v>
      </c>
      <c r="B45" s="149">
        <v>2</v>
      </c>
      <c r="C45" s="149">
        <v>21</v>
      </c>
      <c r="D45" t="s" s="205">
        <v>9712</v>
      </c>
      <c r="E45" t="s" s="205">
        <v>1091</v>
      </c>
      <c r="F45" s="223">
        <v>309</v>
      </c>
      <c r="G45" s="149">
        <v>320</v>
      </c>
      <c r="H45" s="173">
        <f>SUM(G45-F45)</f>
        <v>11</v>
      </c>
      <c r="I45" s="167">
        <f>H45/F45</f>
        <v>0.0355987055016181</v>
      </c>
      <c r="J45" s="167">
        <f>H45/G45</f>
        <v>0.034375</v>
      </c>
      <c r="K45" s="24"/>
      <c r="L45" s="24"/>
      <c r="M45" s="24"/>
      <c r="N45" s="24"/>
      <c r="O45" s="24"/>
      <c r="P45" s="24"/>
      <c r="Q45" s="24"/>
      <c r="R45" s="24"/>
      <c r="S45" s="24"/>
      <c r="T45" s="24"/>
      <c r="U45" s="24"/>
      <c r="V45" s="24"/>
      <c r="W45" s="24"/>
      <c r="X45" s="24"/>
      <c r="Y45" s="24"/>
      <c r="Z45" s="24"/>
    </row>
    <row r="46" ht="19.15" customHeight="1">
      <c r="A46" t="s" s="138">
        <v>9669</v>
      </c>
      <c r="B46" s="149">
        <v>2</v>
      </c>
      <c r="C46" s="149">
        <v>26</v>
      </c>
      <c r="D46" t="s" s="205">
        <v>9713</v>
      </c>
      <c r="E46" t="s" s="205">
        <v>52</v>
      </c>
      <c r="F46" s="223">
        <v>183</v>
      </c>
      <c r="G46" s="149">
        <v>193</v>
      </c>
      <c r="H46" s="173">
        <f>SUM(G46-F46)</f>
        <v>10</v>
      </c>
      <c r="I46" s="167">
        <f>H46/F46</f>
        <v>0.0546448087431694</v>
      </c>
      <c r="J46" s="167">
        <f>H46/G46</f>
        <v>0.0518134715025907</v>
      </c>
      <c r="K46" s="24"/>
      <c r="L46" s="24"/>
      <c r="M46" s="24"/>
      <c r="N46" s="24"/>
      <c r="O46" s="24"/>
      <c r="P46" s="24"/>
      <c r="Q46" s="24"/>
      <c r="R46" s="24"/>
      <c r="S46" s="24"/>
      <c r="T46" s="24"/>
      <c r="U46" s="24"/>
      <c r="V46" s="24"/>
      <c r="W46" s="24"/>
      <c r="X46" s="24"/>
      <c r="Y46" s="24"/>
      <c r="Z46" s="24"/>
    </row>
    <row r="47" ht="19.15" customHeight="1">
      <c r="A47" t="s" s="138">
        <v>9669</v>
      </c>
      <c r="B47" s="149">
        <v>2</v>
      </c>
      <c r="C47" s="149">
        <v>9</v>
      </c>
      <c r="D47" t="s" s="205">
        <v>9714</v>
      </c>
      <c r="E47" t="s" s="205">
        <v>48</v>
      </c>
      <c r="F47" s="223">
        <v>174</v>
      </c>
      <c r="G47" s="149">
        <v>183</v>
      </c>
      <c r="H47" s="173">
        <f>SUM(G47-F47)</f>
        <v>9</v>
      </c>
      <c r="I47" s="167">
        <f>H47/F47</f>
        <v>0.0517241379310345</v>
      </c>
      <c r="J47" s="167">
        <f>H47/G47</f>
        <v>0.0491803278688525</v>
      </c>
      <c r="K47" s="24"/>
      <c r="L47" s="24"/>
      <c r="M47" s="24"/>
      <c r="N47" s="24"/>
      <c r="O47" s="24"/>
      <c r="P47" s="24"/>
      <c r="Q47" s="24"/>
      <c r="R47" s="24"/>
      <c r="S47" s="24"/>
      <c r="T47" s="24"/>
      <c r="U47" s="24"/>
      <c r="V47" s="24"/>
      <c r="W47" s="24"/>
      <c r="X47" s="24"/>
      <c r="Y47" s="24"/>
      <c r="Z47" s="24"/>
    </row>
    <row r="48" ht="19.15" customHeight="1">
      <c r="A48" t="s" s="138">
        <v>9669</v>
      </c>
      <c r="B48" s="149">
        <v>2</v>
      </c>
      <c r="C48" s="149">
        <v>27</v>
      </c>
      <c r="D48" t="s" s="205">
        <v>9715</v>
      </c>
      <c r="E48" t="s" s="205">
        <v>68</v>
      </c>
      <c r="F48" s="223">
        <v>171</v>
      </c>
      <c r="G48" s="149">
        <v>176</v>
      </c>
      <c r="H48" s="173">
        <f>SUM(G48-F48)</f>
        <v>5</v>
      </c>
      <c r="I48" s="167">
        <f>H48/F48</f>
        <v>0.0292397660818713</v>
      </c>
      <c r="J48" s="167">
        <f>H48/G48</f>
        <v>0.0284090909090909</v>
      </c>
      <c r="K48" s="24"/>
      <c r="L48" s="24"/>
      <c r="M48" s="24"/>
      <c r="N48" s="24"/>
      <c r="O48" s="24"/>
      <c r="P48" s="24"/>
      <c r="Q48" s="24"/>
      <c r="R48" s="24"/>
      <c r="S48" s="24"/>
      <c r="T48" s="24"/>
      <c r="U48" s="24"/>
      <c r="V48" s="24"/>
      <c r="W48" s="24"/>
      <c r="X48" s="24"/>
      <c r="Y48" s="24"/>
      <c r="Z48" s="24"/>
    </row>
    <row r="49" ht="19.15" customHeight="1">
      <c r="A49" t="s" s="138">
        <v>9669</v>
      </c>
      <c r="B49" s="149">
        <v>2</v>
      </c>
      <c r="C49" s="149">
        <v>17</v>
      </c>
      <c r="D49" t="s" s="205">
        <v>9716</v>
      </c>
      <c r="E49" t="s" s="205">
        <v>40</v>
      </c>
      <c r="F49" s="223">
        <v>138</v>
      </c>
      <c r="G49" s="149">
        <v>149</v>
      </c>
      <c r="H49" s="173">
        <f>SUM(G49-F49)</f>
        <v>11</v>
      </c>
      <c r="I49" s="167">
        <f>H49/F49</f>
        <v>0.0797101449275362</v>
      </c>
      <c r="J49" s="167">
        <f>H49/G49</f>
        <v>0.0738255033557047</v>
      </c>
      <c r="K49" s="24"/>
      <c r="L49" s="24"/>
      <c r="M49" s="24"/>
      <c r="N49" s="24"/>
      <c r="O49" s="24"/>
      <c r="P49" s="24"/>
      <c r="Q49" s="24"/>
      <c r="R49" s="24"/>
      <c r="S49" s="24"/>
      <c r="T49" s="24"/>
      <c r="U49" s="24"/>
      <c r="V49" s="24"/>
      <c r="W49" s="24"/>
      <c r="X49" s="24"/>
      <c r="Y49" s="24"/>
      <c r="Z49" s="24"/>
    </row>
    <row r="50" ht="19.15" customHeight="1">
      <c r="A50" t="s" s="138">
        <v>9669</v>
      </c>
      <c r="B50" s="149">
        <v>2</v>
      </c>
      <c r="C50" s="149">
        <v>14</v>
      </c>
      <c r="D50" t="s" s="205">
        <v>9717</v>
      </c>
      <c r="E50" t="s" s="205">
        <v>44</v>
      </c>
      <c r="F50" s="223">
        <v>134</v>
      </c>
      <c r="G50" s="149">
        <v>148</v>
      </c>
      <c r="H50" s="173">
        <f>SUM(G50-F50)</f>
        <v>14</v>
      </c>
      <c r="I50" s="167">
        <f>H50/F50</f>
        <v>0.104477611940299</v>
      </c>
      <c r="J50" s="167">
        <f>H50/G50</f>
        <v>0.0945945945945946</v>
      </c>
      <c r="K50" s="24"/>
      <c r="L50" s="24"/>
      <c r="M50" s="24"/>
      <c r="N50" s="24"/>
      <c r="O50" s="24"/>
      <c r="P50" s="24"/>
      <c r="Q50" s="24"/>
      <c r="R50" s="24"/>
      <c r="S50" s="24"/>
      <c r="T50" s="24"/>
      <c r="U50" s="24"/>
      <c r="V50" s="24"/>
      <c r="W50" s="24"/>
      <c r="X50" s="24"/>
      <c r="Y50" s="24"/>
      <c r="Z50" s="24"/>
    </row>
    <row r="51" ht="19.15" customHeight="1">
      <c r="A51" t="s" s="138">
        <v>9669</v>
      </c>
      <c r="B51" s="149">
        <v>2</v>
      </c>
      <c r="C51" s="149">
        <v>23</v>
      </c>
      <c r="D51" t="s" s="205">
        <v>9670</v>
      </c>
      <c r="E51" t="s" s="205">
        <v>112</v>
      </c>
      <c r="F51" s="223">
        <v>109</v>
      </c>
      <c r="G51" s="149">
        <v>148</v>
      </c>
      <c r="H51" s="173">
        <f>SUM(G51-F51)</f>
        <v>39</v>
      </c>
      <c r="I51" s="167">
        <f>H51/F51</f>
        <v>0.357798165137615</v>
      </c>
      <c r="J51" s="167">
        <f>H51/G51</f>
        <v>0.263513513513514</v>
      </c>
      <c r="K51" s="24"/>
      <c r="L51" s="24"/>
      <c r="M51" s="24"/>
      <c r="N51" s="24"/>
      <c r="O51" s="24"/>
      <c r="P51" s="24"/>
      <c r="Q51" s="24"/>
      <c r="R51" s="24"/>
      <c r="S51" s="24"/>
      <c r="T51" s="24"/>
      <c r="U51" s="24"/>
      <c r="V51" s="24"/>
      <c r="W51" s="24"/>
      <c r="X51" s="24"/>
      <c r="Y51" s="24"/>
      <c r="Z51" s="24"/>
    </row>
    <row r="52" ht="19.15" customHeight="1">
      <c r="A52" t="s" s="138">
        <v>9669</v>
      </c>
      <c r="B52" s="149">
        <v>2</v>
      </c>
      <c r="C52" s="149">
        <v>11</v>
      </c>
      <c r="D52" t="s" s="205">
        <v>9718</v>
      </c>
      <c r="E52" t="s" s="205">
        <v>424</v>
      </c>
      <c r="F52" s="223">
        <v>121</v>
      </c>
      <c r="G52" s="149">
        <v>127</v>
      </c>
      <c r="H52" s="173">
        <f>SUM(G52-F52)</f>
        <v>6</v>
      </c>
      <c r="I52" s="167">
        <f>H52/F52</f>
        <v>0.0495867768595041</v>
      </c>
      <c r="J52" s="167">
        <f>H52/G52</f>
        <v>0.047244094488189</v>
      </c>
      <c r="K52" s="24"/>
      <c r="L52" s="24"/>
      <c r="M52" s="24"/>
      <c r="N52" s="24"/>
      <c r="O52" s="24"/>
      <c r="P52" s="24"/>
      <c r="Q52" s="24"/>
      <c r="R52" s="24"/>
      <c r="S52" s="24"/>
      <c r="T52" s="24"/>
      <c r="U52" s="24"/>
      <c r="V52" s="24"/>
      <c r="W52" s="24"/>
      <c r="X52" s="24"/>
      <c r="Y52" s="24"/>
      <c r="Z52" s="24"/>
    </row>
    <row r="53" ht="19.15" customHeight="1">
      <c r="A53" t="s" s="138">
        <v>9669</v>
      </c>
      <c r="B53" s="149">
        <v>2</v>
      </c>
      <c r="C53" s="149">
        <v>19</v>
      </c>
      <c r="D53" t="s" s="205">
        <v>9719</v>
      </c>
      <c r="E53" t="s" s="205">
        <v>281</v>
      </c>
      <c r="F53" s="223">
        <v>85</v>
      </c>
      <c r="G53" s="149">
        <v>89</v>
      </c>
      <c r="H53" s="173">
        <f>SUM(G53-F53)</f>
        <v>4</v>
      </c>
      <c r="I53" s="167">
        <f>H53/F53</f>
        <v>0.0470588235294118</v>
      </c>
      <c r="J53" s="167">
        <f>H53/G53</f>
        <v>0.0449438202247191</v>
      </c>
      <c r="K53" s="24"/>
      <c r="L53" s="24"/>
      <c r="M53" s="24"/>
      <c r="N53" s="24"/>
      <c r="O53" s="24"/>
      <c r="P53" s="24"/>
      <c r="Q53" s="24"/>
      <c r="R53" s="24"/>
      <c r="S53" s="24"/>
      <c r="T53" s="24"/>
      <c r="U53" s="24"/>
      <c r="V53" s="24"/>
      <c r="W53" s="24"/>
      <c r="X53" s="24"/>
      <c r="Y53" s="24"/>
      <c r="Z53" s="24"/>
    </row>
    <row r="54" ht="19.15" customHeight="1">
      <c r="A54" t="s" s="138">
        <v>9669</v>
      </c>
      <c r="B54" s="149">
        <v>2</v>
      </c>
      <c r="C54" s="149">
        <v>25</v>
      </c>
      <c r="D54" t="s" s="205">
        <v>9720</v>
      </c>
      <c r="E54" t="s" s="205">
        <v>375</v>
      </c>
      <c r="F54" s="223">
        <v>80</v>
      </c>
      <c r="G54" s="149">
        <v>84</v>
      </c>
      <c r="H54" s="173">
        <f>SUM(G54-F54)</f>
        <v>4</v>
      </c>
      <c r="I54" s="167">
        <f>H54/F54</f>
        <v>0.05</v>
      </c>
      <c r="J54" s="167">
        <f>H54/G54</f>
        <v>0.0476190476190476</v>
      </c>
      <c r="K54" s="24"/>
      <c r="L54" s="24"/>
      <c r="M54" s="24"/>
      <c r="N54" s="24"/>
      <c r="O54" s="24"/>
      <c r="P54" s="24"/>
      <c r="Q54" s="24"/>
      <c r="R54" s="24"/>
      <c r="S54" s="24"/>
      <c r="T54" s="24"/>
      <c r="U54" s="24"/>
      <c r="V54" s="24"/>
      <c r="W54" s="24"/>
      <c r="X54" s="24"/>
      <c r="Y54" s="24"/>
      <c r="Z54" s="24"/>
    </row>
    <row r="55" ht="19.15" customHeight="1">
      <c r="A55" t="s" s="138">
        <v>9669</v>
      </c>
      <c r="B55" s="149">
        <v>2</v>
      </c>
      <c r="C55" s="149">
        <v>20</v>
      </c>
      <c r="D55" t="s" s="205">
        <v>9721</v>
      </c>
      <c r="E55" t="s" s="205">
        <v>76</v>
      </c>
      <c r="F55" s="223">
        <v>61</v>
      </c>
      <c r="G55" s="149">
        <v>67</v>
      </c>
      <c r="H55" s="173">
        <f>SUM(G55-F55)</f>
        <v>6</v>
      </c>
      <c r="I55" s="167">
        <f>H55/F55</f>
        <v>0.0983606557377049</v>
      </c>
      <c r="J55" s="167">
        <f>H55/G55</f>
        <v>0.0895522388059701</v>
      </c>
      <c r="K55" s="24"/>
      <c r="L55" s="24"/>
      <c r="M55" s="24"/>
      <c r="N55" s="24"/>
      <c r="O55" s="24"/>
      <c r="P55" s="24"/>
      <c r="Q55" s="24"/>
      <c r="R55" s="24"/>
      <c r="S55" s="24"/>
      <c r="T55" s="24"/>
      <c r="U55" s="24"/>
      <c r="V55" s="24"/>
      <c r="W55" s="24"/>
      <c r="X55" s="24"/>
      <c r="Y55" s="24"/>
      <c r="Z55" s="24"/>
    </row>
    <row r="56" ht="19.15" customHeight="1">
      <c r="A56" t="s" s="138">
        <v>9669</v>
      </c>
      <c r="B56" s="149">
        <v>2</v>
      </c>
      <c r="C56" s="149">
        <v>4</v>
      </c>
      <c r="D56" t="s" s="205">
        <v>9722</v>
      </c>
      <c r="E56" t="s" s="205">
        <v>78</v>
      </c>
      <c r="F56" s="223">
        <v>0</v>
      </c>
      <c r="G56" s="149">
        <v>0</v>
      </c>
      <c r="H56" s="173">
        <f>SUM(G56-F56)</f>
        <v>0</v>
      </c>
      <c r="I56" s="207">
        <f>H56/F56</f>
      </c>
      <c r="J56" s="207">
        <f>H56/G56</f>
      </c>
      <c r="K56" s="24"/>
      <c r="L56" s="24"/>
      <c r="M56" s="24"/>
      <c r="N56" s="24"/>
      <c r="O56" s="24"/>
      <c r="P56" s="24"/>
      <c r="Q56" s="24"/>
      <c r="R56" s="24"/>
      <c r="S56" s="24"/>
      <c r="T56" s="24"/>
      <c r="U56" s="24"/>
      <c r="V56" s="24"/>
      <c r="W56" s="24"/>
      <c r="X56" s="24"/>
      <c r="Y56" s="24"/>
      <c r="Z56" s="24"/>
    </row>
    <row r="57" ht="19.15" customHeight="1">
      <c r="A57" t="s" s="138">
        <v>9669</v>
      </c>
      <c r="B57" s="149">
        <v>2</v>
      </c>
      <c r="C57" s="149">
        <v>18</v>
      </c>
      <c r="D57" t="s" s="205">
        <v>9723</v>
      </c>
      <c r="E57" t="s" s="205">
        <v>380</v>
      </c>
      <c r="F57" s="223">
        <v>0</v>
      </c>
      <c r="G57" s="149">
        <v>0</v>
      </c>
      <c r="H57" s="206">
        <f>SUM(G57-F57)</f>
        <v>0</v>
      </c>
      <c r="I57" s="176">
        <f>H57/F57</f>
      </c>
      <c r="J57" s="176">
        <f>H57/G57</f>
      </c>
      <c r="K57" s="174"/>
      <c r="L57" s="174"/>
      <c r="M57" s="174"/>
      <c r="N57" s="174"/>
      <c r="O57" s="174"/>
      <c r="P57" s="174"/>
      <c r="Q57" s="174"/>
      <c r="R57" s="174"/>
      <c r="S57" s="174"/>
      <c r="T57" s="174"/>
      <c r="U57" s="174"/>
      <c r="V57" s="174"/>
      <c r="W57" s="174"/>
      <c r="X57" s="174"/>
      <c r="Y57" s="174"/>
      <c r="Z57" s="174"/>
    </row>
    <row r="58" ht="19.15" customHeight="1">
      <c r="A58" s="177"/>
      <c r="B58" s="178"/>
      <c r="C58" s="178"/>
      <c r="D58" s="179"/>
      <c r="E58" s="179"/>
      <c r="F58" s="181">
        <f>SUM(F31:F57)</f>
        <v>111863</v>
      </c>
      <c r="G58" s="180">
        <f>SUM(G31:G57)</f>
        <v>116407</v>
      </c>
      <c r="H58" s="181">
        <f>SUM(H31:H57)</f>
        <v>4544</v>
      </c>
      <c r="I58" s="182">
        <f>H58/F58</f>
        <v>0.0406211169019247</v>
      </c>
      <c r="J58" s="182">
        <f>H58/G58</f>
        <v>0.0390354531943955</v>
      </c>
      <c r="K58" s="183"/>
      <c r="L58" s="183"/>
      <c r="M58" s="183"/>
      <c r="N58" s="183"/>
      <c r="O58" s="183"/>
      <c r="P58" s="183"/>
      <c r="Q58" s="183"/>
      <c r="R58" s="183"/>
      <c r="S58" s="183"/>
      <c r="T58" s="183"/>
      <c r="U58" s="183"/>
      <c r="V58" s="183"/>
      <c r="W58" s="183"/>
      <c r="X58" s="183"/>
      <c r="Y58" s="183"/>
      <c r="Z58" s="184"/>
    </row>
    <row r="59" ht="19.15" customHeight="1">
      <c r="A59" s="230"/>
      <c r="B59" s="231"/>
      <c r="C59" s="231"/>
      <c r="D59" s="232"/>
      <c r="E59" s="232"/>
      <c r="F59" s="233"/>
      <c r="G59" s="231"/>
      <c r="H59" s="234"/>
      <c r="I59" s="188"/>
      <c r="J59" s="188"/>
      <c r="K59" s="189"/>
      <c r="L59" s="189"/>
      <c r="M59" s="189"/>
      <c r="N59" s="189"/>
      <c r="O59" s="189"/>
      <c r="P59" s="189"/>
      <c r="Q59" s="189"/>
      <c r="R59" s="189"/>
      <c r="S59" s="189"/>
      <c r="T59" s="189"/>
      <c r="U59" s="189"/>
      <c r="V59" s="189"/>
      <c r="W59" s="189"/>
      <c r="X59" s="189"/>
      <c r="Y59" s="189"/>
      <c r="Z59" s="189"/>
    </row>
    <row r="60" ht="19.15" customHeight="1">
      <c r="A60" t="s" s="138">
        <v>9669</v>
      </c>
      <c r="B60" s="149">
        <v>3</v>
      </c>
      <c r="C60" s="149">
        <v>11</v>
      </c>
      <c r="D60" t="s" s="205">
        <v>9724</v>
      </c>
      <c r="E60" t="s" s="205">
        <v>36</v>
      </c>
      <c r="F60" s="223">
        <v>58218</v>
      </c>
      <c r="G60" s="149">
        <v>59783</v>
      </c>
      <c r="H60" s="173">
        <f>SUM(G60-F60)</f>
        <v>1565</v>
      </c>
      <c r="I60" s="167">
        <f>H60/F60</f>
        <v>0.0268817204301075</v>
      </c>
      <c r="J60" s="167">
        <f>H60/G60</f>
        <v>0.0261780104712042</v>
      </c>
      <c r="K60" s="24"/>
      <c r="L60" s="24"/>
      <c r="M60" s="24"/>
      <c r="N60" s="24"/>
      <c r="O60" s="24"/>
      <c r="P60" s="24"/>
      <c r="Q60" s="24"/>
      <c r="R60" s="24"/>
      <c r="S60" s="24"/>
      <c r="T60" s="24"/>
      <c r="U60" s="24"/>
      <c r="V60" s="24"/>
      <c r="W60" s="24"/>
      <c r="X60" s="24"/>
      <c r="Y60" s="24"/>
      <c r="Z60" s="24"/>
    </row>
    <row r="61" ht="19.15" customHeight="1">
      <c r="A61" t="s" s="138">
        <v>9669</v>
      </c>
      <c r="B61" s="149">
        <v>3</v>
      </c>
      <c r="C61" s="149">
        <v>3</v>
      </c>
      <c r="D61" t="s" s="205">
        <v>9725</v>
      </c>
      <c r="E61" t="s" s="205">
        <v>26</v>
      </c>
      <c r="F61" s="223">
        <v>38233</v>
      </c>
      <c r="G61" s="149">
        <v>39726</v>
      </c>
      <c r="H61" s="173">
        <f>SUM(G61-F61)</f>
        <v>1493</v>
      </c>
      <c r="I61" s="167">
        <f>H61/F61</f>
        <v>0.0390500353098109</v>
      </c>
      <c r="J61" s="167">
        <f>H61/G61</f>
        <v>0.0375824397120274</v>
      </c>
      <c r="K61" s="24"/>
      <c r="L61" s="24"/>
      <c r="M61" s="24"/>
      <c r="N61" s="24"/>
      <c r="O61" s="24"/>
      <c r="P61" s="24"/>
      <c r="Q61" s="24"/>
      <c r="R61" s="24"/>
      <c r="S61" s="24"/>
      <c r="T61" s="24"/>
      <c r="U61" s="24"/>
      <c r="V61" s="24"/>
      <c r="W61" s="24"/>
      <c r="X61" s="24"/>
      <c r="Y61" s="24"/>
      <c r="Z61" s="24"/>
    </row>
    <row r="62" ht="19.15" customHeight="1">
      <c r="A62" t="s" s="138">
        <v>9669</v>
      </c>
      <c r="B62" s="149">
        <v>3</v>
      </c>
      <c r="C62" s="149">
        <v>7</v>
      </c>
      <c r="D62" t="s" s="205">
        <v>9726</v>
      </c>
      <c r="E62" t="s" s="205">
        <v>22</v>
      </c>
      <c r="F62" s="223">
        <v>13177</v>
      </c>
      <c r="G62" s="149">
        <v>13933</v>
      </c>
      <c r="H62" s="173">
        <f>SUM(G62-F62)</f>
        <v>756</v>
      </c>
      <c r="I62" s="167">
        <f>H62/F62</f>
        <v>0.057372694847082</v>
      </c>
      <c r="J62" s="167">
        <f>H62/G62</f>
        <v>0.054259671284002</v>
      </c>
      <c r="K62" s="24"/>
      <c r="L62" s="24"/>
      <c r="M62" s="24"/>
      <c r="N62" s="24"/>
      <c r="O62" s="24"/>
      <c r="P62" s="24"/>
      <c r="Q62" s="24"/>
      <c r="R62" s="24"/>
      <c r="S62" s="24"/>
      <c r="T62" s="24"/>
      <c r="U62" s="24"/>
      <c r="V62" s="24"/>
      <c r="W62" s="24"/>
      <c r="X62" s="24"/>
      <c r="Y62" s="24"/>
      <c r="Z62" s="24"/>
    </row>
    <row r="63" ht="19.15" customHeight="1">
      <c r="A63" t="s" s="138">
        <v>9669</v>
      </c>
      <c r="B63" s="149">
        <v>3</v>
      </c>
      <c r="C63" s="149">
        <v>5</v>
      </c>
      <c r="D63" t="s" s="205">
        <v>9727</v>
      </c>
      <c r="E63" t="s" s="205">
        <v>20</v>
      </c>
      <c r="F63" s="223">
        <v>4979</v>
      </c>
      <c r="G63" s="149">
        <v>5377</v>
      </c>
      <c r="H63" s="173">
        <f>SUM(G63-F63)</f>
        <v>398</v>
      </c>
      <c r="I63" s="167">
        <f>H63/F63</f>
        <v>0.0799357300662784</v>
      </c>
      <c r="J63" s="167">
        <f>H63/G63</f>
        <v>0.07401896968569829</v>
      </c>
      <c r="K63" s="24"/>
      <c r="L63" s="24"/>
      <c r="M63" s="24"/>
      <c r="N63" s="24"/>
      <c r="O63" s="24"/>
      <c r="P63" s="24"/>
      <c r="Q63" s="24"/>
      <c r="R63" s="24"/>
      <c r="S63" s="24"/>
      <c r="T63" s="24"/>
      <c r="U63" s="24"/>
      <c r="V63" s="24"/>
      <c r="W63" s="24"/>
      <c r="X63" s="24"/>
      <c r="Y63" s="24"/>
      <c r="Z63" s="24"/>
    </row>
    <row r="64" ht="19.15" customHeight="1">
      <c r="A64" t="s" s="138">
        <v>9669</v>
      </c>
      <c r="B64" s="149">
        <v>3</v>
      </c>
      <c r="C64" s="149">
        <v>15</v>
      </c>
      <c r="D64" t="s" s="205">
        <v>9728</v>
      </c>
      <c r="E64" t="s" s="205">
        <v>38</v>
      </c>
      <c r="F64" s="223">
        <v>2812</v>
      </c>
      <c r="G64" s="149">
        <v>2858</v>
      </c>
      <c r="H64" s="173">
        <f>SUM(G64-F64)</f>
        <v>46</v>
      </c>
      <c r="I64" s="167">
        <f>H64/F64</f>
        <v>0.0163584637268848</v>
      </c>
      <c r="J64" s="167">
        <f>H64/G64</f>
        <v>0.0160951714485654</v>
      </c>
      <c r="K64" s="24"/>
      <c r="L64" s="24"/>
      <c r="M64" s="24"/>
      <c r="N64" s="24"/>
      <c r="O64" s="24"/>
      <c r="P64" s="24"/>
      <c r="Q64" s="24"/>
      <c r="R64" s="24"/>
      <c r="S64" s="24"/>
      <c r="T64" s="24"/>
      <c r="U64" s="24"/>
      <c r="V64" s="24"/>
      <c r="W64" s="24"/>
      <c r="X64" s="24"/>
      <c r="Y64" s="24"/>
      <c r="Z64" s="24"/>
    </row>
    <row r="65" ht="19.15" customHeight="1">
      <c r="A65" t="s" s="138">
        <v>9669</v>
      </c>
      <c r="B65" s="149">
        <v>3</v>
      </c>
      <c r="C65" s="149">
        <v>10</v>
      </c>
      <c r="D65" t="s" s="205">
        <v>9729</v>
      </c>
      <c r="E65" t="s" s="205">
        <v>28</v>
      </c>
      <c r="F65" s="223">
        <v>1820</v>
      </c>
      <c r="G65" s="149">
        <v>1896</v>
      </c>
      <c r="H65" s="173">
        <f>SUM(G65-F65)</f>
        <v>76</v>
      </c>
      <c r="I65" s="167">
        <f>H65/F65</f>
        <v>0.0417582417582418</v>
      </c>
      <c r="J65" s="167">
        <f>H65/G65</f>
        <v>0.040084388185654</v>
      </c>
      <c r="K65" s="24"/>
      <c r="L65" s="24"/>
      <c r="M65" s="24"/>
      <c r="N65" s="24"/>
      <c r="O65" s="24"/>
      <c r="P65" s="24"/>
      <c r="Q65" s="24"/>
      <c r="R65" s="24"/>
      <c r="S65" s="24"/>
      <c r="T65" s="24"/>
      <c r="U65" s="24"/>
      <c r="V65" s="24"/>
      <c r="W65" s="24"/>
      <c r="X65" s="24"/>
      <c r="Y65" s="24"/>
      <c r="Z65" s="24"/>
    </row>
    <row r="66" ht="19.15" customHeight="1">
      <c r="A66" t="s" s="138">
        <v>9669</v>
      </c>
      <c r="B66" s="149">
        <v>3</v>
      </c>
      <c r="C66" s="149">
        <v>1</v>
      </c>
      <c r="D66" t="s" s="205">
        <v>9730</v>
      </c>
      <c r="E66" t="s" s="205">
        <v>17</v>
      </c>
      <c r="F66" s="223">
        <v>1517</v>
      </c>
      <c r="G66" s="149">
        <v>1649</v>
      </c>
      <c r="H66" s="173">
        <f>SUM(G66-F66)</f>
        <v>132</v>
      </c>
      <c r="I66" s="167">
        <f>H66/F66</f>
        <v>0.0870138431114041</v>
      </c>
      <c r="J66" s="167">
        <f>H66/G66</f>
        <v>0.0800485142510612</v>
      </c>
      <c r="K66" s="24"/>
      <c r="L66" s="24"/>
      <c r="M66" s="24"/>
      <c r="N66" s="24"/>
      <c r="O66" s="24"/>
      <c r="P66" s="24"/>
      <c r="Q66" s="24"/>
      <c r="R66" s="24"/>
      <c r="S66" s="24"/>
      <c r="T66" s="24"/>
      <c r="U66" s="24"/>
      <c r="V66" s="24"/>
      <c r="W66" s="24"/>
      <c r="X66" s="24"/>
      <c r="Y66" s="24"/>
      <c r="Z66" s="24"/>
    </row>
    <row r="67" ht="19.15" customHeight="1">
      <c r="A67" t="s" s="138">
        <v>9669</v>
      </c>
      <c r="B67" s="149">
        <v>3</v>
      </c>
      <c r="C67" s="149">
        <v>14</v>
      </c>
      <c r="D67" t="s" s="205">
        <v>9731</v>
      </c>
      <c r="E67" t="s" s="205">
        <v>34</v>
      </c>
      <c r="F67" s="223">
        <v>924</v>
      </c>
      <c r="G67" s="149">
        <v>1018</v>
      </c>
      <c r="H67" s="173">
        <f>SUM(G67-F67)</f>
        <v>94</v>
      </c>
      <c r="I67" s="167">
        <f>H67/F67</f>
        <v>0.101731601731602</v>
      </c>
      <c r="J67" s="167">
        <f>H67/G67</f>
        <v>0.09233791748526519</v>
      </c>
      <c r="K67" s="24"/>
      <c r="L67" s="24"/>
      <c r="M67" s="24"/>
      <c r="N67" s="24"/>
      <c r="O67" s="24"/>
      <c r="P67" s="24"/>
      <c r="Q67" s="24"/>
      <c r="R67" s="24"/>
      <c r="S67" s="24"/>
      <c r="T67" s="24"/>
      <c r="U67" s="24"/>
      <c r="V67" s="24"/>
      <c r="W67" s="24"/>
      <c r="X67" s="24"/>
      <c r="Y67" s="24"/>
      <c r="Z67" s="24"/>
    </row>
    <row r="68" ht="19.15" customHeight="1">
      <c r="A68" t="s" s="138">
        <v>9669</v>
      </c>
      <c r="B68" s="149">
        <v>3</v>
      </c>
      <c r="C68" s="149">
        <v>23</v>
      </c>
      <c r="D68" t="s" s="205">
        <v>9732</v>
      </c>
      <c r="E68" t="s" s="205">
        <v>1091</v>
      </c>
      <c r="F68" s="223">
        <v>754</v>
      </c>
      <c r="G68" s="149">
        <v>764</v>
      </c>
      <c r="H68" s="173">
        <f>SUM(G68-F68)</f>
        <v>10</v>
      </c>
      <c r="I68" s="167">
        <f>H68/F68</f>
        <v>0.013262599469496</v>
      </c>
      <c r="J68" s="167">
        <f>H68/G68</f>
        <v>0.0130890052356021</v>
      </c>
      <c r="K68" s="24"/>
      <c r="L68" s="24"/>
      <c r="M68" s="24"/>
      <c r="N68" s="24"/>
      <c r="O68" s="24"/>
      <c r="P68" s="24"/>
      <c r="Q68" s="24"/>
      <c r="R68" s="24"/>
      <c r="S68" s="24"/>
      <c r="T68" s="24"/>
      <c r="U68" s="24"/>
      <c r="V68" s="24"/>
      <c r="W68" s="24"/>
      <c r="X68" s="24"/>
      <c r="Y68" s="24"/>
      <c r="Z68" s="24"/>
    </row>
    <row r="69" ht="19.15" customHeight="1">
      <c r="A69" t="s" s="138">
        <v>9669</v>
      </c>
      <c r="B69" s="149">
        <v>3</v>
      </c>
      <c r="C69" s="149">
        <v>4</v>
      </c>
      <c r="D69" t="s" s="205">
        <v>9733</v>
      </c>
      <c r="E69" t="s" s="205">
        <v>48</v>
      </c>
      <c r="F69" s="223">
        <v>503</v>
      </c>
      <c r="G69" s="149">
        <v>508</v>
      </c>
      <c r="H69" s="173">
        <f>SUM(G69-F69)</f>
        <v>5</v>
      </c>
      <c r="I69" s="167">
        <f>H69/F69</f>
        <v>0.009940357852882701</v>
      </c>
      <c r="J69" s="167">
        <f>H69/G69</f>
        <v>0.00984251968503937</v>
      </c>
      <c r="K69" s="24"/>
      <c r="L69" s="24"/>
      <c r="M69" s="24"/>
      <c r="N69" s="24"/>
      <c r="O69" s="24"/>
      <c r="P69" s="24"/>
      <c r="Q69" s="24"/>
      <c r="R69" s="24"/>
      <c r="S69" s="24"/>
      <c r="T69" s="24"/>
      <c r="U69" s="24"/>
      <c r="V69" s="24"/>
      <c r="W69" s="24"/>
      <c r="X69" s="24"/>
      <c r="Y69" s="24"/>
      <c r="Z69" s="24"/>
    </row>
    <row r="70" ht="19.15" customHeight="1">
      <c r="A70" t="s" s="138">
        <v>9669</v>
      </c>
      <c r="B70" s="149">
        <v>3</v>
      </c>
      <c r="C70" s="149">
        <v>2</v>
      </c>
      <c r="D70" t="s" s="205">
        <v>9734</v>
      </c>
      <c r="E70" t="s" s="205">
        <v>30</v>
      </c>
      <c r="F70" s="223">
        <v>469</v>
      </c>
      <c r="G70" s="149">
        <v>500</v>
      </c>
      <c r="H70" s="173">
        <f>SUM(G70-F70)</f>
        <v>31</v>
      </c>
      <c r="I70" s="167">
        <f>H70/F70</f>
        <v>0.0660980810234542</v>
      </c>
      <c r="J70" s="167">
        <f>H70/G70</f>
        <v>0.062</v>
      </c>
      <c r="K70" s="24"/>
      <c r="L70" s="24"/>
      <c r="M70" s="24"/>
      <c r="N70" s="24"/>
      <c r="O70" s="24"/>
      <c r="P70" s="24"/>
      <c r="Q70" s="24"/>
      <c r="R70" s="24"/>
      <c r="S70" s="24"/>
      <c r="T70" s="24"/>
      <c r="U70" s="24"/>
      <c r="V70" s="24"/>
      <c r="W70" s="24"/>
      <c r="X70" s="24"/>
      <c r="Y70" s="24"/>
      <c r="Z70" s="24"/>
    </row>
    <row r="71" ht="19.15" customHeight="1">
      <c r="A71" t="s" s="138">
        <v>9669</v>
      </c>
      <c r="B71" s="149">
        <v>3</v>
      </c>
      <c r="C71" s="149">
        <v>13</v>
      </c>
      <c r="D71" t="s" s="205">
        <v>9735</v>
      </c>
      <c r="E71" t="s" s="205">
        <v>101</v>
      </c>
      <c r="F71" s="223">
        <v>384</v>
      </c>
      <c r="G71" s="149">
        <v>397</v>
      </c>
      <c r="H71" s="173">
        <f>SUM(G71-F71)</f>
        <v>13</v>
      </c>
      <c r="I71" s="167">
        <f>H71/F71</f>
        <v>0.0338541666666667</v>
      </c>
      <c r="J71" s="167">
        <f>H71/G71</f>
        <v>0.0327455919395466</v>
      </c>
      <c r="K71" s="24"/>
      <c r="L71" s="24"/>
      <c r="M71" s="24"/>
      <c r="N71" s="24"/>
      <c r="O71" s="24"/>
      <c r="P71" s="24"/>
      <c r="Q71" s="24"/>
      <c r="R71" s="24"/>
      <c r="S71" s="24"/>
      <c r="T71" s="24"/>
      <c r="U71" s="24"/>
      <c r="V71" s="24"/>
      <c r="W71" s="24"/>
      <c r="X71" s="24"/>
      <c r="Y71" s="24"/>
      <c r="Z71" s="24"/>
    </row>
    <row r="72" ht="19.15" customHeight="1">
      <c r="A72" t="s" s="138">
        <v>9669</v>
      </c>
      <c r="B72" s="149">
        <v>3</v>
      </c>
      <c r="C72" s="149">
        <v>22</v>
      </c>
      <c r="D72" t="s" s="205">
        <v>9736</v>
      </c>
      <c r="E72" t="s" s="205">
        <v>52</v>
      </c>
      <c r="F72" s="223">
        <v>360</v>
      </c>
      <c r="G72" s="149">
        <v>373</v>
      </c>
      <c r="H72" s="173">
        <f>SUM(G72-F72)</f>
        <v>13</v>
      </c>
      <c r="I72" s="167">
        <f>H72/F72</f>
        <v>0.0361111111111111</v>
      </c>
      <c r="J72" s="167">
        <f>H72/G72</f>
        <v>0.0348525469168901</v>
      </c>
      <c r="K72" s="24"/>
      <c r="L72" s="24"/>
      <c r="M72" s="24"/>
      <c r="N72" s="24"/>
      <c r="O72" s="24"/>
      <c r="P72" s="24"/>
      <c r="Q72" s="24"/>
      <c r="R72" s="24"/>
      <c r="S72" s="24"/>
      <c r="T72" s="24"/>
      <c r="U72" s="24"/>
      <c r="V72" s="24"/>
      <c r="W72" s="24"/>
      <c r="X72" s="24"/>
      <c r="Y72" s="24"/>
      <c r="Z72" s="24"/>
    </row>
    <row r="73" ht="19.15" customHeight="1">
      <c r="A73" t="s" s="138">
        <v>9669</v>
      </c>
      <c r="B73" s="149">
        <v>3</v>
      </c>
      <c r="C73" s="149">
        <v>21</v>
      </c>
      <c r="D73" t="s" s="205">
        <v>9737</v>
      </c>
      <c r="E73" t="s" s="205">
        <v>58</v>
      </c>
      <c r="F73" s="223">
        <v>250</v>
      </c>
      <c r="G73" s="149">
        <v>255</v>
      </c>
      <c r="H73" s="173">
        <f>SUM(G73-F73)</f>
        <v>5</v>
      </c>
      <c r="I73" s="167">
        <f>H73/F73</f>
        <v>0.02</v>
      </c>
      <c r="J73" s="167">
        <f>H73/G73</f>
        <v>0.0196078431372549</v>
      </c>
      <c r="K73" s="24"/>
      <c r="L73" s="24"/>
      <c r="M73" s="24"/>
      <c r="N73" s="24"/>
      <c r="O73" s="24"/>
      <c r="P73" s="24"/>
      <c r="Q73" s="24"/>
      <c r="R73" s="24"/>
      <c r="S73" s="24"/>
      <c r="T73" s="24"/>
      <c r="U73" s="24"/>
      <c r="V73" s="24"/>
      <c r="W73" s="24"/>
      <c r="X73" s="24"/>
      <c r="Y73" s="24"/>
      <c r="Z73" s="24"/>
    </row>
    <row r="74" ht="19.15" customHeight="1">
      <c r="A74" t="s" s="138">
        <v>9669</v>
      </c>
      <c r="B74" s="149">
        <v>3</v>
      </c>
      <c r="C74" s="149">
        <v>19</v>
      </c>
      <c r="D74" t="s" s="205">
        <v>9781</v>
      </c>
      <c r="E74" t="s" s="205">
        <v>281</v>
      </c>
      <c r="F74" s="240">
        <v>200</v>
      </c>
      <c r="G74" s="172">
        <v>199</v>
      </c>
      <c r="H74" s="173">
        <f>SUM(G74-F74)</f>
        <v>-1</v>
      </c>
      <c r="I74" s="167">
        <f>H74/F74</f>
        <v>-0.005</v>
      </c>
      <c r="J74" s="167">
        <f>H74/G74</f>
        <v>-0.0050251256281407</v>
      </c>
      <c r="K74" s="24"/>
      <c r="L74" s="24"/>
      <c r="M74" s="24"/>
      <c r="N74" s="24"/>
      <c r="O74" s="24"/>
      <c r="P74" s="24"/>
      <c r="Q74" s="24"/>
      <c r="R74" s="24"/>
      <c r="S74" s="24"/>
      <c r="T74" s="24"/>
      <c r="U74" s="24"/>
      <c r="V74" s="24"/>
      <c r="W74" s="24"/>
      <c r="X74" s="24"/>
      <c r="Y74" s="24"/>
      <c r="Z74" s="24"/>
    </row>
    <row r="75" ht="19.15" customHeight="1">
      <c r="A75" t="s" s="138">
        <v>9669</v>
      </c>
      <c r="B75" s="149">
        <v>3</v>
      </c>
      <c r="C75" s="149">
        <v>16</v>
      </c>
      <c r="D75" t="s" s="205">
        <v>9738</v>
      </c>
      <c r="E75" t="s" s="205">
        <v>40</v>
      </c>
      <c r="F75" s="223">
        <v>186</v>
      </c>
      <c r="G75" s="149">
        <v>187</v>
      </c>
      <c r="H75" s="173">
        <f>SUM(G75-F75)</f>
        <v>1</v>
      </c>
      <c r="I75" s="167">
        <f>H75/F75</f>
        <v>0.00537634408602151</v>
      </c>
      <c r="J75" s="167">
        <f>H75/G75</f>
        <v>0.0053475935828877</v>
      </c>
      <c r="K75" s="24"/>
      <c r="L75" s="24"/>
      <c r="M75" s="24"/>
      <c r="N75" s="24"/>
      <c r="O75" s="24"/>
      <c r="P75" s="24"/>
      <c r="Q75" s="24"/>
      <c r="R75" s="24"/>
      <c r="S75" s="24"/>
      <c r="T75" s="24"/>
      <c r="U75" s="24"/>
      <c r="V75" s="24"/>
      <c r="W75" s="24"/>
      <c r="X75" s="24"/>
      <c r="Y75" s="24"/>
      <c r="Z75" s="24"/>
    </row>
    <row r="76" ht="19.15" customHeight="1">
      <c r="A76" t="s" s="138">
        <v>9669</v>
      </c>
      <c r="B76" s="149">
        <v>3</v>
      </c>
      <c r="C76" s="149">
        <v>8</v>
      </c>
      <c r="D76" t="s" s="205">
        <v>9739</v>
      </c>
      <c r="E76" t="s" s="205">
        <v>44</v>
      </c>
      <c r="F76" s="223">
        <v>151</v>
      </c>
      <c r="G76" s="149">
        <v>155</v>
      </c>
      <c r="H76" s="173">
        <f>SUM(G76-F76)</f>
        <v>4</v>
      </c>
      <c r="I76" s="167">
        <f>H76/F76</f>
        <v>0.0264900662251656</v>
      </c>
      <c r="J76" s="167">
        <f>H76/G76</f>
        <v>0.0258064516129032</v>
      </c>
      <c r="K76" s="24"/>
      <c r="L76" s="24"/>
      <c r="M76" s="24"/>
      <c r="N76" s="24"/>
      <c r="O76" s="24"/>
      <c r="P76" s="24"/>
      <c r="Q76" s="24"/>
      <c r="R76" s="24"/>
      <c r="S76" s="24"/>
      <c r="T76" s="24"/>
      <c r="U76" s="24"/>
      <c r="V76" s="24"/>
      <c r="W76" s="24"/>
      <c r="X76" s="24"/>
      <c r="Y76" s="24"/>
      <c r="Z76" s="24"/>
    </row>
    <row r="77" ht="19.15" customHeight="1">
      <c r="A77" t="s" s="138">
        <v>9669</v>
      </c>
      <c r="B77" s="149">
        <v>3</v>
      </c>
      <c r="C77" s="149">
        <v>6</v>
      </c>
      <c r="D77" t="s" s="205">
        <v>9740</v>
      </c>
      <c r="E77" t="s" s="205">
        <v>1680</v>
      </c>
      <c r="F77" s="223">
        <v>147</v>
      </c>
      <c r="G77" s="149">
        <v>152</v>
      </c>
      <c r="H77" s="173">
        <f>SUM(G77-F77)</f>
        <v>5</v>
      </c>
      <c r="I77" s="167">
        <f>H77/F77</f>
        <v>0.0340136054421769</v>
      </c>
      <c r="J77" s="167">
        <f>H77/G77</f>
        <v>0.0328947368421053</v>
      </c>
      <c r="K77" s="24"/>
      <c r="L77" s="24"/>
      <c r="M77" s="24"/>
      <c r="N77" s="24"/>
      <c r="O77" s="24"/>
      <c r="P77" s="24"/>
      <c r="Q77" s="24"/>
      <c r="R77" s="24"/>
      <c r="S77" s="24"/>
      <c r="T77" s="24"/>
      <c r="U77" s="24"/>
      <c r="V77" s="24"/>
      <c r="W77" s="24"/>
      <c r="X77" s="24"/>
      <c r="Y77" s="24"/>
      <c r="Z77" s="24"/>
    </row>
    <row r="78" ht="19.15" customHeight="1">
      <c r="A78" t="s" s="138">
        <v>9669</v>
      </c>
      <c r="B78" s="149">
        <v>3</v>
      </c>
      <c r="C78" s="149">
        <v>9</v>
      </c>
      <c r="D78" t="s" s="205">
        <v>9741</v>
      </c>
      <c r="E78" t="s" s="205">
        <v>64</v>
      </c>
      <c r="F78" s="223">
        <v>120</v>
      </c>
      <c r="G78" s="149">
        <v>127</v>
      </c>
      <c r="H78" s="173">
        <f>SUM(G78-F78)</f>
        <v>7</v>
      </c>
      <c r="I78" s="167">
        <f>H78/F78</f>
        <v>0.0583333333333333</v>
      </c>
      <c r="J78" s="167">
        <f>H78/G78</f>
        <v>0.0551181102362205</v>
      </c>
      <c r="K78" s="24"/>
      <c r="L78" s="24"/>
      <c r="M78" s="24"/>
      <c r="N78" s="24"/>
      <c r="O78" s="24"/>
      <c r="P78" s="24"/>
      <c r="Q78" s="24"/>
      <c r="R78" s="24"/>
      <c r="S78" s="24"/>
      <c r="T78" s="24"/>
      <c r="U78" s="24"/>
      <c r="V78" s="24"/>
      <c r="W78" s="24"/>
      <c r="X78" s="24"/>
      <c r="Y78" s="24"/>
      <c r="Z78" s="24"/>
    </row>
    <row r="79" ht="19.15" customHeight="1">
      <c r="A79" t="s" s="138">
        <v>9669</v>
      </c>
      <c r="B79" s="149">
        <v>3</v>
      </c>
      <c r="C79" s="149">
        <v>29</v>
      </c>
      <c r="D79" t="s" s="205">
        <v>9742</v>
      </c>
      <c r="E79" t="s" s="205">
        <v>375</v>
      </c>
      <c r="F79" s="223">
        <v>104</v>
      </c>
      <c r="G79" s="149">
        <v>111</v>
      </c>
      <c r="H79" s="173">
        <f>SUM(G79-F79)</f>
        <v>7</v>
      </c>
      <c r="I79" s="167">
        <f>H79/F79</f>
        <v>0.0673076923076923</v>
      </c>
      <c r="J79" s="167">
        <f>H79/G79</f>
        <v>0.0630630630630631</v>
      </c>
      <c r="K79" s="24"/>
      <c r="L79" s="24"/>
      <c r="M79" s="24"/>
      <c r="N79" s="24"/>
      <c r="O79" s="24"/>
      <c r="P79" s="24"/>
      <c r="Q79" s="24"/>
      <c r="R79" s="24"/>
      <c r="S79" s="24"/>
      <c r="T79" s="24"/>
      <c r="U79" s="24"/>
      <c r="V79" s="24"/>
      <c r="W79" s="24"/>
      <c r="X79" s="24"/>
      <c r="Y79" s="24"/>
      <c r="Z79" s="24"/>
    </row>
    <row r="80" ht="19.15" customHeight="1">
      <c r="A80" t="s" s="138">
        <v>9669</v>
      </c>
      <c r="B80" s="149">
        <v>3</v>
      </c>
      <c r="C80" s="149">
        <v>25</v>
      </c>
      <c r="D80" t="s" s="205">
        <v>9743</v>
      </c>
      <c r="E80" t="s" s="205">
        <v>112</v>
      </c>
      <c r="F80" s="223">
        <v>96</v>
      </c>
      <c r="G80" s="149">
        <v>98</v>
      </c>
      <c r="H80" s="173">
        <f>SUM(G80-F80)</f>
        <v>2</v>
      </c>
      <c r="I80" s="167">
        <f>H80/F80</f>
        <v>0.0208333333333333</v>
      </c>
      <c r="J80" s="167">
        <f>H80/G80</f>
        <v>0.0204081632653061</v>
      </c>
      <c r="K80" s="24"/>
      <c r="L80" s="24"/>
      <c r="M80" s="24"/>
      <c r="N80" s="24"/>
      <c r="O80" s="24"/>
      <c r="P80" s="24"/>
      <c r="Q80" s="24"/>
      <c r="R80" s="24"/>
      <c r="S80" s="24"/>
      <c r="T80" s="24"/>
      <c r="U80" s="24"/>
      <c r="V80" s="24"/>
      <c r="W80" s="24"/>
      <c r="X80" s="24"/>
      <c r="Y80" s="24"/>
      <c r="Z80" s="24"/>
    </row>
    <row r="81" ht="19.15" customHeight="1">
      <c r="A81" t="s" s="138">
        <v>9669</v>
      </c>
      <c r="B81" s="149">
        <v>3</v>
      </c>
      <c r="C81" s="149">
        <v>26</v>
      </c>
      <c r="D81" t="s" s="205">
        <v>9744</v>
      </c>
      <c r="E81" t="s" s="205">
        <v>106</v>
      </c>
      <c r="F81" s="223">
        <v>92</v>
      </c>
      <c r="G81" s="149">
        <v>93</v>
      </c>
      <c r="H81" s="173">
        <f>SUM(G81-F81)</f>
        <v>1</v>
      </c>
      <c r="I81" s="167">
        <f>H81/F81</f>
        <v>0.0108695652173913</v>
      </c>
      <c r="J81" s="167">
        <f>H81/G81</f>
        <v>0.010752688172043</v>
      </c>
      <c r="K81" s="24"/>
      <c r="L81" s="24"/>
      <c r="M81" s="24"/>
      <c r="N81" s="24"/>
      <c r="O81" s="24"/>
      <c r="P81" s="24"/>
      <c r="Q81" s="24"/>
      <c r="R81" s="24"/>
      <c r="S81" s="24"/>
      <c r="T81" s="24"/>
      <c r="U81" s="24"/>
      <c r="V81" s="24"/>
      <c r="W81" s="24"/>
      <c r="X81" s="24"/>
      <c r="Y81" s="24"/>
      <c r="Z81" s="24"/>
    </row>
    <row r="82" ht="19.15" customHeight="1">
      <c r="A82" t="s" s="138">
        <v>9669</v>
      </c>
      <c r="B82" s="149">
        <v>3</v>
      </c>
      <c r="C82" s="149">
        <v>24</v>
      </c>
      <c r="D82" t="s" s="205">
        <v>9745</v>
      </c>
      <c r="E82" t="s" s="205">
        <v>72</v>
      </c>
      <c r="F82" s="223">
        <v>87</v>
      </c>
      <c r="G82" s="149">
        <v>89</v>
      </c>
      <c r="H82" s="173">
        <f>SUM(G82-F82)</f>
        <v>2</v>
      </c>
      <c r="I82" s="167">
        <f>H82/F82</f>
        <v>0.0229885057471264</v>
      </c>
      <c r="J82" s="167">
        <f>H82/G82</f>
        <v>0.0224719101123596</v>
      </c>
      <c r="K82" s="24"/>
      <c r="L82" s="24"/>
      <c r="M82" s="24"/>
      <c r="N82" s="24"/>
      <c r="O82" s="24"/>
      <c r="P82" s="24"/>
      <c r="Q82" s="24"/>
      <c r="R82" s="24"/>
      <c r="S82" s="24"/>
      <c r="T82" s="24"/>
      <c r="U82" s="24"/>
      <c r="V82" s="24"/>
      <c r="W82" s="24"/>
      <c r="X82" s="24"/>
      <c r="Y82" s="24"/>
      <c r="Z82" s="24"/>
    </row>
    <row r="83" ht="19.15" customHeight="1">
      <c r="A83" t="s" s="138">
        <v>9669</v>
      </c>
      <c r="B83" s="149">
        <v>3</v>
      </c>
      <c r="C83" s="149">
        <v>17</v>
      </c>
      <c r="D83" t="s" s="205">
        <v>9746</v>
      </c>
      <c r="E83" t="s" s="205">
        <v>60</v>
      </c>
      <c r="F83" s="223">
        <v>73</v>
      </c>
      <c r="G83" s="149">
        <v>76</v>
      </c>
      <c r="H83" s="173">
        <f>SUM(G83-F83)</f>
        <v>3</v>
      </c>
      <c r="I83" s="167">
        <f>H83/F83</f>
        <v>0.0410958904109589</v>
      </c>
      <c r="J83" s="167">
        <f>H83/G83</f>
        <v>0.0394736842105263</v>
      </c>
      <c r="K83" s="24"/>
      <c r="L83" s="24"/>
      <c r="M83" s="24"/>
      <c r="N83" s="24"/>
      <c r="O83" s="24"/>
      <c r="P83" s="24"/>
      <c r="Q83" s="24"/>
      <c r="R83" s="24"/>
      <c r="S83" s="24"/>
      <c r="T83" s="24"/>
      <c r="U83" s="24"/>
      <c r="V83" s="24"/>
      <c r="W83" s="24"/>
      <c r="X83" s="24"/>
      <c r="Y83" s="24"/>
      <c r="Z83" s="24"/>
    </row>
    <row r="84" ht="19.15" customHeight="1">
      <c r="A84" t="s" s="138">
        <v>9669</v>
      </c>
      <c r="B84" s="149">
        <v>3</v>
      </c>
      <c r="C84" s="149">
        <v>27</v>
      </c>
      <c r="D84" t="s" s="205">
        <v>9747</v>
      </c>
      <c r="E84" t="s" s="205">
        <v>116</v>
      </c>
      <c r="F84" s="223">
        <v>63</v>
      </c>
      <c r="G84" s="149">
        <v>64</v>
      </c>
      <c r="H84" s="173">
        <f>SUM(G84-F84)</f>
        <v>1</v>
      </c>
      <c r="I84" s="167">
        <f>H84/F84</f>
        <v>0.0158730158730159</v>
      </c>
      <c r="J84" s="167">
        <f>H84/G84</f>
        <v>0.015625</v>
      </c>
      <c r="K84" s="24"/>
      <c r="L84" s="24"/>
      <c r="M84" s="24"/>
      <c r="N84" s="24"/>
      <c r="O84" s="24"/>
      <c r="P84" s="24"/>
      <c r="Q84" s="24"/>
      <c r="R84" s="24"/>
      <c r="S84" s="24"/>
      <c r="T84" s="24"/>
      <c r="U84" s="24"/>
      <c r="V84" s="24"/>
      <c r="W84" s="24"/>
      <c r="X84" s="24"/>
      <c r="Y84" s="24"/>
      <c r="Z84" s="24"/>
    </row>
    <row r="85" ht="19.15" customHeight="1">
      <c r="A85" t="s" s="138">
        <v>9669</v>
      </c>
      <c r="B85" s="149">
        <v>3</v>
      </c>
      <c r="C85" s="149">
        <v>20</v>
      </c>
      <c r="D85" t="s" s="205">
        <v>9748</v>
      </c>
      <c r="E85" t="s" s="205">
        <v>76</v>
      </c>
      <c r="F85" s="223">
        <v>40</v>
      </c>
      <c r="G85" s="149">
        <v>42</v>
      </c>
      <c r="H85" s="173">
        <f>SUM(G85-F85)</f>
        <v>2</v>
      </c>
      <c r="I85" s="167">
        <f>H85/F85</f>
        <v>0.05</v>
      </c>
      <c r="J85" s="167">
        <f>H85/G85</f>
        <v>0.0476190476190476</v>
      </c>
      <c r="K85" s="24"/>
      <c r="L85" s="24"/>
      <c r="M85" s="24"/>
      <c r="N85" s="24"/>
      <c r="O85" s="24"/>
      <c r="P85" s="24"/>
      <c r="Q85" s="24"/>
      <c r="R85" s="24"/>
      <c r="S85" s="24"/>
      <c r="T85" s="24"/>
      <c r="U85" s="24"/>
      <c r="V85" s="24"/>
      <c r="W85" s="24"/>
      <c r="X85" s="24"/>
      <c r="Y85" s="24"/>
      <c r="Z85" s="24"/>
    </row>
    <row r="86" ht="19.15" customHeight="1">
      <c r="A86" t="s" s="138">
        <v>9669</v>
      </c>
      <c r="B86" s="149">
        <v>3</v>
      </c>
      <c r="C86" s="149">
        <v>28</v>
      </c>
      <c r="D86" t="s" s="205">
        <v>9749</v>
      </c>
      <c r="E86" t="s" s="205">
        <v>68</v>
      </c>
      <c r="F86" s="223">
        <v>26</v>
      </c>
      <c r="G86" s="149">
        <v>27</v>
      </c>
      <c r="H86" s="173">
        <f>SUM(G86-F86)</f>
        <v>1</v>
      </c>
      <c r="I86" s="167">
        <f>H86/F86</f>
        <v>0.0384615384615385</v>
      </c>
      <c r="J86" s="167">
        <f>H86/G86</f>
        <v>0.037037037037037</v>
      </c>
      <c r="K86" s="24"/>
      <c r="L86" s="24"/>
      <c r="M86" s="24"/>
      <c r="N86" s="24"/>
      <c r="O86" s="24"/>
      <c r="P86" s="24"/>
      <c r="Q86" s="24"/>
      <c r="R86" s="24"/>
      <c r="S86" s="24"/>
      <c r="T86" s="24"/>
      <c r="U86" s="24"/>
      <c r="V86" s="24"/>
      <c r="W86" s="24"/>
      <c r="X86" s="24"/>
      <c r="Y86" s="24"/>
      <c r="Z86" s="24"/>
    </row>
    <row r="87" ht="19.15" customHeight="1">
      <c r="A87" t="s" s="138">
        <v>9669</v>
      </c>
      <c r="B87" s="149">
        <v>3</v>
      </c>
      <c r="C87" s="149">
        <v>12</v>
      </c>
      <c r="D87" t="s" s="205">
        <v>9750</v>
      </c>
      <c r="E87" t="s" s="205">
        <v>78</v>
      </c>
      <c r="F87" s="223">
        <v>0</v>
      </c>
      <c r="G87" s="149">
        <v>0</v>
      </c>
      <c r="H87" s="173">
        <f>SUM(G87-F87)</f>
        <v>0</v>
      </c>
      <c r="I87" s="207">
        <f>H87/F87</f>
      </c>
      <c r="J87" s="207">
        <f>H87/G87</f>
      </c>
      <c r="K87" s="24"/>
      <c r="L87" s="24"/>
      <c r="M87" s="24"/>
      <c r="N87" s="24"/>
      <c r="O87" s="24"/>
      <c r="P87" s="24"/>
      <c r="Q87" s="24"/>
      <c r="R87" s="24"/>
      <c r="S87" s="24"/>
      <c r="T87" s="24"/>
      <c r="U87" s="24"/>
      <c r="V87" s="24"/>
      <c r="W87" s="24"/>
      <c r="X87" s="24"/>
      <c r="Y87" s="24"/>
      <c r="Z87" s="24"/>
    </row>
    <row r="88" ht="19.15" customHeight="1">
      <c r="A88" t="s" s="138">
        <v>9669</v>
      </c>
      <c r="B88" s="149">
        <v>3</v>
      </c>
      <c r="C88" s="149">
        <v>18</v>
      </c>
      <c r="D88" t="s" s="205">
        <v>9751</v>
      </c>
      <c r="E88" t="s" s="205">
        <v>380</v>
      </c>
      <c r="F88" s="223">
        <v>0</v>
      </c>
      <c r="G88" s="149">
        <v>0</v>
      </c>
      <c r="H88" s="206">
        <f>SUM(G88-F88)</f>
        <v>0</v>
      </c>
      <c r="I88" s="176">
        <f>H88/F88</f>
      </c>
      <c r="J88" s="176">
        <f>H88/G88</f>
      </c>
      <c r="K88" s="174"/>
      <c r="L88" s="174"/>
      <c r="M88" s="174"/>
      <c r="N88" s="174"/>
      <c r="O88" s="174"/>
      <c r="P88" s="174"/>
      <c r="Q88" s="174"/>
      <c r="R88" s="174"/>
      <c r="S88" s="174"/>
      <c r="T88" s="174"/>
      <c r="U88" s="174"/>
      <c r="V88" s="174"/>
      <c r="W88" s="174"/>
      <c r="X88" s="174"/>
      <c r="Y88" s="174"/>
      <c r="Z88" s="174"/>
    </row>
    <row r="89" ht="19.15" customHeight="1">
      <c r="A89" s="177"/>
      <c r="B89" s="178"/>
      <c r="C89" s="178"/>
      <c r="D89" s="179"/>
      <c r="E89" s="179"/>
      <c r="F89" s="181">
        <f>SUM(F60:F88)</f>
        <v>125785</v>
      </c>
      <c r="G89" s="180">
        <f>SUM(G60:G88)</f>
        <v>130457</v>
      </c>
      <c r="H89" s="181">
        <f>SUM(H60:H88)</f>
        <v>4672</v>
      </c>
      <c r="I89" s="182">
        <f>H89/F89</f>
        <v>0.037142743570378</v>
      </c>
      <c r="J89" s="182">
        <f>H89/G89</f>
        <v>0.0358125665928237</v>
      </c>
      <c r="K89" s="183"/>
      <c r="L89" s="183"/>
      <c r="M89" s="183"/>
      <c r="N89" s="183"/>
      <c r="O89" s="183"/>
      <c r="P89" s="183"/>
      <c r="Q89" s="183"/>
      <c r="R89" s="183"/>
      <c r="S89" s="183"/>
      <c r="T89" s="183"/>
      <c r="U89" s="183"/>
      <c r="V89" s="183"/>
      <c r="W89" s="183"/>
      <c r="X89" s="183"/>
      <c r="Y89" s="183"/>
      <c r="Z89" s="184"/>
    </row>
    <row r="90" ht="19.15" customHeight="1">
      <c r="A90" s="230"/>
      <c r="B90" s="231"/>
      <c r="C90" s="231"/>
      <c r="D90" s="232"/>
      <c r="E90" s="232"/>
      <c r="F90" s="233"/>
      <c r="G90" s="231"/>
      <c r="H90" s="234"/>
      <c r="I90" s="188"/>
      <c r="J90" s="188"/>
      <c r="K90" s="189"/>
      <c r="L90" s="189"/>
      <c r="M90" s="189"/>
      <c r="N90" s="189"/>
      <c r="O90" s="189"/>
      <c r="P90" s="189"/>
      <c r="Q90" s="189"/>
      <c r="R90" s="189"/>
      <c r="S90" s="189"/>
      <c r="T90" s="189"/>
      <c r="U90" s="189"/>
      <c r="V90" s="189"/>
      <c r="W90" s="189"/>
      <c r="X90" s="189"/>
      <c r="Y90" s="189"/>
      <c r="Z90" s="189"/>
    </row>
    <row r="91" ht="19.15" customHeight="1">
      <c r="A91" t="s" s="138">
        <v>9669</v>
      </c>
      <c r="B91" s="149">
        <v>4</v>
      </c>
      <c r="C91" s="149">
        <v>4</v>
      </c>
      <c r="D91" t="s" s="205">
        <v>9752</v>
      </c>
      <c r="E91" t="s" s="205">
        <v>36</v>
      </c>
      <c r="F91" s="223">
        <v>56185</v>
      </c>
      <c r="G91" s="149">
        <v>59714</v>
      </c>
      <c r="H91" s="173">
        <f>SUM(G91-F91)</f>
        <v>3529</v>
      </c>
      <c r="I91" s="167">
        <f>H91/F91</f>
        <v>0.0628103586366468</v>
      </c>
      <c r="J91" s="167">
        <f>H91/G91</f>
        <v>0.0590983688917172</v>
      </c>
      <c r="K91" s="24"/>
      <c r="L91" s="24"/>
      <c r="M91" s="24"/>
      <c r="N91" s="24"/>
      <c r="O91" s="24"/>
      <c r="P91" s="24"/>
      <c r="Q91" s="24"/>
      <c r="R91" s="24"/>
      <c r="S91" s="24"/>
      <c r="T91" s="24"/>
      <c r="U91" s="24"/>
      <c r="V91" s="24"/>
      <c r="W91" s="24"/>
      <c r="X91" s="24"/>
      <c r="Y91" s="24"/>
      <c r="Z91" s="24"/>
    </row>
    <row r="92" ht="19.15" customHeight="1">
      <c r="A92" t="s" s="138">
        <v>9669</v>
      </c>
      <c r="B92" s="149">
        <v>4</v>
      </c>
      <c r="C92" s="149">
        <v>5</v>
      </c>
      <c r="D92" t="s" s="205">
        <v>9753</v>
      </c>
      <c r="E92" t="s" s="205">
        <v>84</v>
      </c>
      <c r="F92" s="223">
        <v>31025</v>
      </c>
      <c r="G92" s="149">
        <v>33368</v>
      </c>
      <c r="H92" s="173">
        <f>SUM(G92-F92)</f>
        <v>2343</v>
      </c>
      <c r="I92" s="167">
        <f>H92/F92</f>
        <v>0.0755197421434327</v>
      </c>
      <c r="J92" s="167">
        <f>H92/G92</f>
        <v>0.07021697434667951</v>
      </c>
      <c r="K92" s="24"/>
      <c r="L92" s="24"/>
      <c r="M92" s="24"/>
      <c r="N92" s="24"/>
      <c r="O92" s="24"/>
      <c r="P92" s="24"/>
      <c r="Q92" s="24"/>
      <c r="R92" s="24"/>
      <c r="S92" s="24"/>
      <c r="T92" s="24"/>
      <c r="U92" s="24"/>
      <c r="V92" s="24"/>
      <c r="W92" s="24"/>
      <c r="X92" s="24"/>
      <c r="Y92" s="24"/>
      <c r="Z92" s="24"/>
    </row>
    <row r="93" ht="19.15" customHeight="1">
      <c r="A93" t="s" s="138">
        <v>9669</v>
      </c>
      <c r="B93" s="149">
        <v>4</v>
      </c>
      <c r="C93" s="149">
        <v>6</v>
      </c>
      <c r="D93" t="s" s="205">
        <v>9754</v>
      </c>
      <c r="E93" t="s" s="205">
        <v>22</v>
      </c>
      <c r="F93" s="223">
        <v>10803</v>
      </c>
      <c r="G93" s="149">
        <v>11394</v>
      </c>
      <c r="H93" s="173">
        <f>SUM(G93-F93)</f>
        <v>591</v>
      </c>
      <c r="I93" s="167">
        <f>H93/F93</f>
        <v>0.0547070258261594</v>
      </c>
      <c r="J93" s="167">
        <f>H93/G93</f>
        <v>0.0518694049499737</v>
      </c>
      <c r="K93" s="24"/>
      <c r="L93" s="24"/>
      <c r="M93" s="24"/>
      <c r="N93" s="24"/>
      <c r="O93" s="24"/>
      <c r="P93" s="24"/>
      <c r="Q93" s="24"/>
      <c r="R93" s="24"/>
      <c r="S93" s="24"/>
      <c r="T93" s="24"/>
      <c r="U93" s="24"/>
      <c r="V93" s="24"/>
      <c r="W93" s="24"/>
      <c r="X93" s="24"/>
      <c r="Y93" s="24"/>
      <c r="Z93" s="24"/>
    </row>
    <row r="94" ht="19.15" customHeight="1">
      <c r="A94" t="s" s="138">
        <v>9669</v>
      </c>
      <c r="B94" s="149">
        <v>4</v>
      </c>
      <c r="C94" s="149">
        <v>16</v>
      </c>
      <c r="D94" t="s" s="205">
        <v>9755</v>
      </c>
      <c r="E94" t="s" s="205">
        <v>20</v>
      </c>
      <c r="F94" s="223">
        <v>5507</v>
      </c>
      <c r="G94" s="149">
        <v>5777</v>
      </c>
      <c r="H94" s="173">
        <f>SUM(G94-F94)</f>
        <v>270</v>
      </c>
      <c r="I94" s="167">
        <f>H94/F94</f>
        <v>0.0490285091701471</v>
      </c>
      <c r="J94" s="167">
        <f>H94/G94</f>
        <v>0.046737060758179</v>
      </c>
      <c r="K94" s="24"/>
      <c r="L94" s="24"/>
      <c r="M94" s="24"/>
      <c r="N94" s="24"/>
      <c r="O94" s="24"/>
      <c r="P94" s="24"/>
      <c r="Q94" s="24"/>
      <c r="R94" s="24"/>
      <c r="S94" s="24"/>
      <c r="T94" s="24"/>
      <c r="U94" s="24"/>
      <c r="V94" s="24"/>
      <c r="W94" s="24"/>
      <c r="X94" s="24"/>
      <c r="Y94" s="24"/>
      <c r="Z94" s="24"/>
    </row>
    <row r="95" ht="19.15" customHeight="1">
      <c r="A95" t="s" s="138">
        <v>9669</v>
      </c>
      <c r="B95" s="149">
        <v>4</v>
      </c>
      <c r="C95" s="149">
        <v>24</v>
      </c>
      <c r="D95" t="s" s="205">
        <v>9756</v>
      </c>
      <c r="E95" t="s" s="205">
        <v>34</v>
      </c>
      <c r="F95" s="223">
        <v>1676</v>
      </c>
      <c r="G95" s="149">
        <v>1781</v>
      </c>
      <c r="H95" s="173">
        <f>SUM(G95-F95)</f>
        <v>105</v>
      </c>
      <c r="I95" s="167">
        <f>H95/F95</f>
        <v>0.06264916467780431</v>
      </c>
      <c r="J95" s="167">
        <f>H95/G95</f>
        <v>0.0589556428972487</v>
      </c>
      <c r="K95" s="24"/>
      <c r="L95" s="24"/>
      <c r="M95" s="24"/>
      <c r="N95" s="24"/>
      <c r="O95" s="24"/>
      <c r="P95" s="24"/>
      <c r="Q95" s="24"/>
      <c r="R95" s="24"/>
      <c r="S95" s="24"/>
      <c r="T95" s="24"/>
      <c r="U95" s="24"/>
      <c r="V95" s="24"/>
      <c r="W95" s="24"/>
      <c r="X95" s="24"/>
      <c r="Y95" s="24"/>
      <c r="Z95" s="24"/>
    </row>
    <row r="96" ht="19.15" customHeight="1">
      <c r="A96" t="s" s="138">
        <v>9669</v>
      </c>
      <c r="B96" s="149">
        <v>4</v>
      </c>
      <c r="C96" s="149">
        <v>9</v>
      </c>
      <c r="D96" t="s" s="205">
        <v>9757</v>
      </c>
      <c r="E96" t="s" s="205">
        <v>17</v>
      </c>
      <c r="F96" s="223">
        <v>1236</v>
      </c>
      <c r="G96" s="149">
        <v>1289</v>
      </c>
      <c r="H96" s="173">
        <f>SUM(G96-F96)</f>
        <v>53</v>
      </c>
      <c r="I96" s="167">
        <f>H96/F96</f>
        <v>0.0428802588996764</v>
      </c>
      <c r="J96" s="167">
        <f>H96/G96</f>
        <v>0.0411171450737005</v>
      </c>
      <c r="K96" s="24"/>
      <c r="L96" s="24"/>
      <c r="M96" s="24"/>
      <c r="N96" s="24"/>
      <c r="O96" s="24"/>
      <c r="P96" s="24"/>
      <c r="Q96" s="24"/>
      <c r="R96" s="24"/>
      <c r="S96" s="24"/>
      <c r="T96" s="24"/>
      <c r="U96" s="24"/>
      <c r="V96" s="24"/>
      <c r="W96" s="24"/>
      <c r="X96" s="24"/>
      <c r="Y96" s="24"/>
      <c r="Z96" s="24"/>
    </row>
    <row r="97" ht="19.15" customHeight="1">
      <c r="A97" t="s" s="138">
        <v>9669</v>
      </c>
      <c r="B97" s="149">
        <v>4</v>
      </c>
      <c r="C97" s="149">
        <v>25</v>
      </c>
      <c r="D97" t="s" s="205">
        <v>9758</v>
      </c>
      <c r="E97" t="s" s="205">
        <v>116</v>
      </c>
      <c r="F97" s="223">
        <v>560</v>
      </c>
      <c r="G97" s="149">
        <v>602</v>
      </c>
      <c r="H97" s="173">
        <f>SUM(G97-F97)</f>
        <v>42</v>
      </c>
      <c r="I97" s="167">
        <f>H97/F97</f>
        <v>0.075</v>
      </c>
      <c r="J97" s="167">
        <f>H97/G97</f>
        <v>0.0697674418604651</v>
      </c>
      <c r="K97" s="24"/>
      <c r="L97" s="24"/>
      <c r="M97" s="24"/>
      <c r="N97" s="24"/>
      <c r="O97" s="24"/>
      <c r="P97" s="24"/>
      <c r="Q97" s="24"/>
      <c r="R97" s="24"/>
      <c r="S97" s="24"/>
      <c r="T97" s="24"/>
      <c r="U97" s="24"/>
      <c r="V97" s="24"/>
      <c r="W97" s="24"/>
      <c r="X97" s="24"/>
      <c r="Y97" s="24"/>
      <c r="Z97" s="24"/>
    </row>
    <row r="98" ht="19.15" customHeight="1">
      <c r="A98" t="s" s="138">
        <v>9669</v>
      </c>
      <c r="B98" s="149">
        <v>4</v>
      </c>
      <c r="C98" s="149">
        <v>2</v>
      </c>
      <c r="D98" t="s" s="205">
        <v>9759</v>
      </c>
      <c r="E98" t="s" s="205">
        <v>64</v>
      </c>
      <c r="F98" s="223">
        <v>386</v>
      </c>
      <c r="G98" s="149">
        <v>405</v>
      </c>
      <c r="H98" s="173">
        <f>SUM(G98-F98)</f>
        <v>19</v>
      </c>
      <c r="I98" s="167">
        <f>H98/F98</f>
        <v>0.0492227979274611</v>
      </c>
      <c r="J98" s="167">
        <f>H98/G98</f>
        <v>0.0469135802469136</v>
      </c>
      <c r="K98" s="24"/>
      <c r="L98" s="24"/>
      <c r="M98" s="24"/>
      <c r="N98" s="24"/>
      <c r="O98" s="24"/>
      <c r="P98" s="24"/>
      <c r="Q98" s="24"/>
      <c r="R98" s="24"/>
      <c r="S98" s="24"/>
      <c r="T98" s="24"/>
      <c r="U98" s="24"/>
      <c r="V98" s="24"/>
      <c r="W98" s="24"/>
      <c r="X98" s="24"/>
      <c r="Y98" s="24"/>
      <c r="Z98" s="24"/>
    </row>
    <row r="99" ht="19.15" customHeight="1">
      <c r="A99" t="s" s="138">
        <v>9669</v>
      </c>
      <c r="B99" s="149">
        <v>4</v>
      </c>
      <c r="C99" s="149">
        <v>12</v>
      </c>
      <c r="D99" t="s" s="205">
        <v>9760</v>
      </c>
      <c r="E99" t="s" s="205">
        <v>26</v>
      </c>
      <c r="F99" s="223">
        <v>362</v>
      </c>
      <c r="G99" s="149">
        <v>379</v>
      </c>
      <c r="H99" s="173">
        <f>SUM(G99-F99)</f>
        <v>17</v>
      </c>
      <c r="I99" s="167">
        <f>H99/F99</f>
        <v>0.0469613259668508</v>
      </c>
      <c r="J99" s="167">
        <f>H99/G99</f>
        <v>0.0448548812664908</v>
      </c>
      <c r="K99" s="24"/>
      <c r="L99" s="24"/>
      <c r="M99" s="24"/>
      <c r="N99" s="24"/>
      <c r="O99" s="24"/>
      <c r="P99" s="24"/>
      <c r="Q99" s="24"/>
      <c r="R99" s="24"/>
      <c r="S99" s="24"/>
      <c r="T99" s="24"/>
      <c r="U99" s="24"/>
      <c r="V99" s="24"/>
      <c r="W99" s="24"/>
      <c r="X99" s="24"/>
      <c r="Y99" s="24"/>
      <c r="Z99" s="24"/>
    </row>
    <row r="100" ht="19.15" customHeight="1">
      <c r="A100" t="s" s="138">
        <v>9669</v>
      </c>
      <c r="B100" s="149">
        <v>4</v>
      </c>
      <c r="C100" s="149">
        <v>14</v>
      </c>
      <c r="D100" t="s" s="205">
        <v>9761</v>
      </c>
      <c r="E100" t="s" s="205">
        <v>38</v>
      </c>
      <c r="F100" s="223">
        <v>353</v>
      </c>
      <c r="G100" s="149">
        <v>368</v>
      </c>
      <c r="H100" s="173">
        <f>SUM(G100-F100)</f>
        <v>15</v>
      </c>
      <c r="I100" s="167">
        <f>H100/F100</f>
        <v>0.0424929178470255</v>
      </c>
      <c r="J100" s="167">
        <f>H100/G100</f>
        <v>0.0407608695652174</v>
      </c>
      <c r="K100" s="24"/>
      <c r="L100" s="24"/>
      <c r="M100" s="24"/>
      <c r="N100" s="24"/>
      <c r="O100" s="24"/>
      <c r="P100" s="24"/>
      <c r="Q100" s="24"/>
      <c r="R100" s="24"/>
      <c r="S100" s="24"/>
      <c r="T100" s="24"/>
      <c r="U100" s="24"/>
      <c r="V100" s="24"/>
      <c r="W100" s="24"/>
      <c r="X100" s="24"/>
      <c r="Y100" s="24"/>
      <c r="Z100" s="24"/>
    </row>
    <row r="101" ht="19.15" customHeight="1">
      <c r="A101" t="s" s="138">
        <v>9669</v>
      </c>
      <c r="B101" s="149">
        <v>4</v>
      </c>
      <c r="C101" s="149">
        <v>27</v>
      </c>
      <c r="D101" t="s" s="205">
        <v>9762</v>
      </c>
      <c r="E101" t="s" s="205">
        <v>52</v>
      </c>
      <c r="F101" s="223">
        <v>279</v>
      </c>
      <c r="G101" s="149">
        <v>283</v>
      </c>
      <c r="H101" s="173">
        <f>SUM(G101-F101)</f>
        <v>4</v>
      </c>
      <c r="I101" s="167">
        <f>H101/F101</f>
        <v>0.014336917562724</v>
      </c>
      <c r="J101" s="167">
        <f>H101/G101</f>
        <v>0.0141342756183746</v>
      </c>
      <c r="K101" s="24"/>
      <c r="L101" s="24"/>
      <c r="M101" s="24"/>
      <c r="N101" s="24"/>
      <c r="O101" s="24"/>
      <c r="P101" s="24"/>
      <c r="Q101" s="24"/>
      <c r="R101" s="24"/>
      <c r="S101" s="24"/>
      <c r="T101" s="24"/>
      <c r="U101" s="24"/>
      <c r="V101" s="24"/>
      <c r="W101" s="24"/>
      <c r="X101" s="24"/>
      <c r="Y101" s="24"/>
      <c r="Z101" s="24"/>
    </row>
    <row r="102" ht="19.15" customHeight="1">
      <c r="A102" t="s" s="138">
        <v>9669</v>
      </c>
      <c r="B102" s="149">
        <v>4</v>
      </c>
      <c r="C102" s="149">
        <v>29</v>
      </c>
      <c r="D102" t="s" s="205">
        <v>9763</v>
      </c>
      <c r="E102" t="s" s="205">
        <v>375</v>
      </c>
      <c r="F102" s="223">
        <v>194</v>
      </c>
      <c r="G102" s="149">
        <v>196</v>
      </c>
      <c r="H102" s="173">
        <f>SUM(G102-F102)</f>
        <v>2</v>
      </c>
      <c r="I102" s="167">
        <f>H102/F102</f>
        <v>0.0103092783505155</v>
      </c>
      <c r="J102" s="167">
        <f>H102/G102</f>
        <v>0.0102040816326531</v>
      </c>
      <c r="K102" s="24"/>
      <c r="L102" s="24"/>
      <c r="M102" s="24"/>
      <c r="N102" s="24"/>
      <c r="O102" s="24"/>
      <c r="P102" s="24"/>
      <c r="Q102" s="24"/>
      <c r="R102" s="24"/>
      <c r="S102" s="24"/>
      <c r="T102" s="24"/>
      <c r="U102" s="24"/>
      <c r="V102" s="24"/>
      <c r="W102" s="24"/>
      <c r="X102" s="24"/>
      <c r="Y102" s="24"/>
      <c r="Z102" s="24"/>
    </row>
    <row r="103" ht="19.15" customHeight="1">
      <c r="A103" t="s" s="138">
        <v>9669</v>
      </c>
      <c r="B103" s="149">
        <v>4</v>
      </c>
      <c r="C103" s="149">
        <v>11</v>
      </c>
      <c r="D103" t="s" s="205">
        <v>9764</v>
      </c>
      <c r="E103" t="s" s="205">
        <v>101</v>
      </c>
      <c r="F103" s="223">
        <v>174</v>
      </c>
      <c r="G103" s="149">
        <v>183</v>
      </c>
      <c r="H103" s="173">
        <f>SUM(G103-F103)</f>
        <v>9</v>
      </c>
      <c r="I103" s="167">
        <f>H103/F103</f>
        <v>0.0517241379310345</v>
      </c>
      <c r="J103" s="167">
        <f>H103/G103</f>
        <v>0.0491803278688525</v>
      </c>
      <c r="K103" s="24"/>
      <c r="L103" s="24"/>
      <c r="M103" s="24"/>
      <c r="N103" s="24"/>
      <c r="O103" s="24"/>
      <c r="P103" s="24"/>
      <c r="Q103" s="24"/>
      <c r="R103" s="24"/>
      <c r="S103" s="24"/>
      <c r="T103" s="24"/>
      <c r="U103" s="24"/>
      <c r="V103" s="24"/>
      <c r="W103" s="24"/>
      <c r="X103" s="24"/>
      <c r="Y103" s="24"/>
      <c r="Z103" s="24"/>
    </row>
    <row r="104" ht="19.15" customHeight="1">
      <c r="A104" t="s" s="138">
        <v>9669</v>
      </c>
      <c r="B104" s="149">
        <v>4</v>
      </c>
      <c r="C104" s="149">
        <v>10</v>
      </c>
      <c r="D104" t="s" s="205">
        <v>9765</v>
      </c>
      <c r="E104" t="s" s="205">
        <v>30</v>
      </c>
      <c r="F104" s="223">
        <v>163</v>
      </c>
      <c r="G104" s="149">
        <v>171</v>
      </c>
      <c r="H104" s="173">
        <f>SUM(G104-F104)</f>
        <v>8</v>
      </c>
      <c r="I104" s="167">
        <f>H104/F104</f>
        <v>0.049079754601227</v>
      </c>
      <c r="J104" s="167">
        <f>H104/G104</f>
        <v>0.0467836257309942</v>
      </c>
      <c r="K104" s="24"/>
      <c r="L104" s="24"/>
      <c r="M104" s="24"/>
      <c r="N104" s="24"/>
      <c r="O104" s="24"/>
      <c r="P104" s="24"/>
      <c r="Q104" s="24"/>
      <c r="R104" s="24"/>
      <c r="S104" s="24"/>
      <c r="T104" s="24"/>
      <c r="U104" s="24"/>
      <c r="V104" s="24"/>
      <c r="W104" s="24"/>
      <c r="X104" s="24"/>
      <c r="Y104" s="24"/>
      <c r="Z104" s="24"/>
    </row>
    <row r="105" ht="19.15" customHeight="1">
      <c r="A105" t="s" s="138">
        <v>9669</v>
      </c>
      <c r="B105" s="149">
        <v>4</v>
      </c>
      <c r="C105" s="149">
        <v>23</v>
      </c>
      <c r="D105" t="s" s="205">
        <v>9766</v>
      </c>
      <c r="E105" t="s" s="205">
        <v>112</v>
      </c>
      <c r="F105" s="223">
        <v>155</v>
      </c>
      <c r="G105" s="149">
        <v>161</v>
      </c>
      <c r="H105" s="173">
        <f>SUM(G105-F105)</f>
        <v>6</v>
      </c>
      <c r="I105" s="167">
        <f>H105/F105</f>
        <v>0.0387096774193548</v>
      </c>
      <c r="J105" s="167">
        <f>H105/G105</f>
        <v>0.0372670807453416</v>
      </c>
      <c r="K105" s="24"/>
      <c r="L105" s="24"/>
      <c r="M105" s="24"/>
      <c r="N105" s="24"/>
      <c r="O105" s="24"/>
      <c r="P105" s="24"/>
      <c r="Q105" s="24"/>
      <c r="R105" s="24"/>
      <c r="S105" s="24"/>
      <c r="T105" s="24"/>
      <c r="U105" s="24"/>
      <c r="V105" s="24"/>
      <c r="W105" s="24"/>
      <c r="X105" s="24"/>
      <c r="Y105" s="24"/>
      <c r="Z105" s="24"/>
    </row>
    <row r="106" ht="19.15" customHeight="1">
      <c r="A106" t="s" s="138">
        <v>9669</v>
      </c>
      <c r="B106" s="149">
        <v>4</v>
      </c>
      <c r="C106" s="149">
        <v>7</v>
      </c>
      <c r="D106" t="s" s="205">
        <v>9767</v>
      </c>
      <c r="E106" t="s" s="205">
        <v>48</v>
      </c>
      <c r="F106" s="223">
        <v>136</v>
      </c>
      <c r="G106" s="149">
        <v>143</v>
      </c>
      <c r="H106" s="173">
        <f>SUM(G106-F106)</f>
        <v>7</v>
      </c>
      <c r="I106" s="167">
        <f>H106/F106</f>
        <v>0.0514705882352941</v>
      </c>
      <c r="J106" s="167">
        <f>H106/G106</f>
        <v>0.048951048951049</v>
      </c>
      <c r="K106" s="24"/>
      <c r="L106" s="24"/>
      <c r="M106" s="24"/>
      <c r="N106" s="24"/>
      <c r="O106" s="24"/>
      <c r="P106" s="24"/>
      <c r="Q106" s="24"/>
      <c r="R106" s="24"/>
      <c r="S106" s="24"/>
      <c r="T106" s="24"/>
      <c r="U106" s="24"/>
      <c r="V106" s="24"/>
      <c r="W106" s="24"/>
      <c r="X106" s="24"/>
      <c r="Y106" s="24"/>
      <c r="Z106" s="24"/>
    </row>
    <row r="107" ht="19.15" customHeight="1">
      <c r="A107" t="s" s="138">
        <v>9669</v>
      </c>
      <c r="B107" s="149">
        <v>4</v>
      </c>
      <c r="C107" s="149">
        <v>26</v>
      </c>
      <c r="D107" t="s" s="205">
        <v>9768</v>
      </c>
      <c r="E107" t="s" s="205">
        <v>106</v>
      </c>
      <c r="F107" s="223">
        <v>116</v>
      </c>
      <c r="G107" s="149">
        <v>128</v>
      </c>
      <c r="H107" s="173">
        <f>SUM(G107-F107)</f>
        <v>12</v>
      </c>
      <c r="I107" s="167">
        <f>H107/F107</f>
        <v>0.103448275862069</v>
      </c>
      <c r="J107" s="167">
        <f>H107/G107</f>
        <v>0.09375</v>
      </c>
      <c r="K107" s="24"/>
      <c r="L107" s="24"/>
      <c r="M107" s="24"/>
      <c r="N107" s="24"/>
      <c r="O107" s="24"/>
      <c r="P107" s="24"/>
      <c r="Q107" s="24"/>
      <c r="R107" s="24"/>
      <c r="S107" s="24"/>
      <c r="T107" s="24"/>
      <c r="U107" s="24"/>
      <c r="V107" s="24"/>
      <c r="W107" s="24"/>
      <c r="X107" s="24"/>
      <c r="Y107" s="24"/>
      <c r="Z107" s="24"/>
    </row>
    <row r="108" ht="19.15" customHeight="1">
      <c r="A108" t="s" s="138">
        <v>9669</v>
      </c>
      <c r="B108" s="149">
        <v>4</v>
      </c>
      <c r="C108" s="149">
        <v>8</v>
      </c>
      <c r="D108" t="s" s="205">
        <v>9769</v>
      </c>
      <c r="E108" t="s" s="205">
        <v>44</v>
      </c>
      <c r="F108" s="223">
        <v>109</v>
      </c>
      <c r="G108" s="149">
        <v>113</v>
      </c>
      <c r="H108" s="173">
        <f>SUM(G108-F108)</f>
        <v>4</v>
      </c>
      <c r="I108" s="167">
        <f>H108/F108</f>
        <v>0.036697247706422</v>
      </c>
      <c r="J108" s="167">
        <f>H108/G108</f>
        <v>0.0353982300884956</v>
      </c>
      <c r="K108" s="24"/>
      <c r="L108" s="24"/>
      <c r="M108" s="24"/>
      <c r="N108" s="24"/>
      <c r="O108" s="24"/>
      <c r="P108" s="24"/>
      <c r="Q108" s="24"/>
      <c r="R108" s="24"/>
      <c r="S108" s="24"/>
      <c r="T108" s="24"/>
      <c r="U108" s="24"/>
      <c r="V108" s="24"/>
      <c r="W108" s="24"/>
      <c r="X108" s="24"/>
      <c r="Y108" s="24"/>
      <c r="Z108" s="24"/>
    </row>
    <row r="109" ht="19.15" customHeight="1">
      <c r="A109" t="s" s="138">
        <v>9669</v>
      </c>
      <c r="B109" s="149">
        <v>4</v>
      </c>
      <c r="C109" s="149">
        <v>15</v>
      </c>
      <c r="D109" t="s" s="205">
        <v>9770</v>
      </c>
      <c r="E109" t="s" s="205">
        <v>40</v>
      </c>
      <c r="F109" s="223">
        <v>104</v>
      </c>
      <c r="G109" s="149">
        <v>107</v>
      </c>
      <c r="H109" s="173">
        <f>SUM(G109-F109)</f>
        <v>3</v>
      </c>
      <c r="I109" s="167">
        <f>H109/F109</f>
        <v>0.0288461538461538</v>
      </c>
      <c r="J109" s="167">
        <f>H109/G109</f>
        <v>0.0280373831775701</v>
      </c>
      <c r="K109" s="24"/>
      <c r="L109" s="24"/>
      <c r="M109" s="24"/>
      <c r="N109" s="24"/>
      <c r="O109" s="24"/>
      <c r="P109" s="24"/>
      <c r="Q109" s="24"/>
      <c r="R109" s="24"/>
      <c r="S109" s="24"/>
      <c r="T109" s="24"/>
      <c r="U109" s="24"/>
      <c r="V109" s="24"/>
      <c r="W109" s="24"/>
      <c r="X109" s="24"/>
      <c r="Y109" s="24"/>
      <c r="Z109" s="24"/>
    </row>
    <row r="110" ht="19.15" customHeight="1">
      <c r="A110" t="s" s="138">
        <v>9669</v>
      </c>
      <c r="B110" s="149">
        <v>4</v>
      </c>
      <c r="C110" s="149">
        <v>22</v>
      </c>
      <c r="D110" t="s" s="205">
        <v>9771</v>
      </c>
      <c r="E110" t="s" s="205">
        <v>72</v>
      </c>
      <c r="F110" s="223">
        <v>97</v>
      </c>
      <c r="G110" s="149">
        <v>101</v>
      </c>
      <c r="H110" s="173">
        <f>SUM(G110-F110)</f>
        <v>4</v>
      </c>
      <c r="I110" s="167">
        <f>H110/F110</f>
        <v>0.0412371134020619</v>
      </c>
      <c r="J110" s="167">
        <f>H110/G110</f>
        <v>0.0396039603960396</v>
      </c>
      <c r="K110" s="24"/>
      <c r="L110" s="24"/>
      <c r="M110" s="24"/>
      <c r="N110" s="24"/>
      <c r="O110" s="24"/>
      <c r="P110" s="24"/>
      <c r="Q110" s="24"/>
      <c r="R110" s="24"/>
      <c r="S110" s="24"/>
      <c r="T110" s="24"/>
      <c r="U110" s="24"/>
      <c r="V110" s="24"/>
      <c r="W110" s="24"/>
      <c r="X110" s="24"/>
      <c r="Y110" s="24"/>
      <c r="Z110" s="24"/>
    </row>
    <row r="111" ht="19.15" customHeight="1">
      <c r="A111" t="s" s="138">
        <v>9669</v>
      </c>
      <c r="B111" s="149">
        <v>4</v>
      </c>
      <c r="C111" s="149">
        <v>13</v>
      </c>
      <c r="D111" t="s" s="205">
        <v>9772</v>
      </c>
      <c r="E111" t="s" s="205">
        <v>60</v>
      </c>
      <c r="F111" s="223">
        <v>81</v>
      </c>
      <c r="G111" s="149">
        <v>83</v>
      </c>
      <c r="H111" s="173">
        <f>SUM(G111-F111)</f>
        <v>2</v>
      </c>
      <c r="I111" s="167">
        <f>H111/F111</f>
        <v>0.0246913580246914</v>
      </c>
      <c r="J111" s="167">
        <f>H111/G111</f>
        <v>0.0240963855421687</v>
      </c>
      <c r="K111" s="24"/>
      <c r="L111" s="24"/>
      <c r="M111" s="24"/>
      <c r="N111" s="24"/>
      <c r="O111" s="24"/>
      <c r="P111" s="24"/>
      <c r="Q111" s="24"/>
      <c r="R111" s="24"/>
      <c r="S111" s="24"/>
      <c r="T111" s="24"/>
      <c r="U111" s="24"/>
      <c r="V111" s="24"/>
      <c r="W111" s="24"/>
      <c r="X111" s="24"/>
      <c r="Y111" s="24"/>
      <c r="Z111" s="24"/>
    </row>
    <row r="112" ht="19.15" customHeight="1">
      <c r="A112" t="s" s="138">
        <v>9669</v>
      </c>
      <c r="B112" s="149">
        <v>4</v>
      </c>
      <c r="C112" s="149">
        <v>21</v>
      </c>
      <c r="D112" t="s" s="205">
        <v>9773</v>
      </c>
      <c r="E112" t="s" s="205">
        <v>1091</v>
      </c>
      <c r="F112" s="223">
        <v>74</v>
      </c>
      <c r="G112" s="149">
        <v>80</v>
      </c>
      <c r="H112" s="173">
        <f>SUM(G112-F112)</f>
        <v>6</v>
      </c>
      <c r="I112" s="167">
        <f>H112/F112</f>
        <v>0.0810810810810811</v>
      </c>
      <c r="J112" s="167">
        <f>H112/G112</f>
        <v>0.075</v>
      </c>
      <c r="K112" s="24"/>
      <c r="L112" s="24"/>
      <c r="M112" s="24"/>
      <c r="N112" s="24"/>
      <c r="O112" s="24"/>
      <c r="P112" s="24"/>
      <c r="Q112" s="24"/>
      <c r="R112" s="24"/>
      <c r="S112" s="24"/>
      <c r="T112" s="24"/>
      <c r="U112" s="24"/>
      <c r="V112" s="24"/>
      <c r="W112" s="24"/>
      <c r="X112" s="24"/>
      <c r="Y112" s="24"/>
      <c r="Z112" s="24"/>
    </row>
    <row r="113" ht="19.15" customHeight="1">
      <c r="A113" t="s" s="138">
        <v>9669</v>
      </c>
      <c r="B113" s="149">
        <v>4</v>
      </c>
      <c r="C113" s="149">
        <v>19</v>
      </c>
      <c r="D113" t="s" s="205">
        <v>9774</v>
      </c>
      <c r="E113" t="s" s="205">
        <v>76</v>
      </c>
      <c r="F113" s="223">
        <v>68</v>
      </c>
      <c r="G113" s="149">
        <v>70</v>
      </c>
      <c r="H113" s="173">
        <f>SUM(G113-F113)</f>
        <v>2</v>
      </c>
      <c r="I113" s="167">
        <f>H113/F113</f>
        <v>0.0294117647058824</v>
      </c>
      <c r="J113" s="167">
        <f>H113/G113</f>
        <v>0.0285714285714286</v>
      </c>
      <c r="K113" s="24"/>
      <c r="L113" s="24"/>
      <c r="M113" s="24"/>
      <c r="N113" s="24"/>
      <c r="O113" s="24"/>
      <c r="P113" s="24"/>
      <c r="Q113" s="24"/>
      <c r="R113" s="24"/>
      <c r="S113" s="24"/>
      <c r="T113" s="24"/>
      <c r="U113" s="24"/>
      <c r="V113" s="24"/>
      <c r="W113" s="24"/>
      <c r="X113" s="24"/>
      <c r="Y113" s="24"/>
      <c r="Z113" s="24"/>
    </row>
    <row r="114" ht="19.15" customHeight="1">
      <c r="A114" t="s" s="138">
        <v>9669</v>
      </c>
      <c r="B114" s="149">
        <v>4</v>
      </c>
      <c r="C114" s="149">
        <v>20</v>
      </c>
      <c r="D114" t="s" s="205">
        <v>9775</v>
      </c>
      <c r="E114" t="s" s="205">
        <v>3198</v>
      </c>
      <c r="F114" s="223">
        <v>60</v>
      </c>
      <c r="G114" s="149">
        <v>64</v>
      </c>
      <c r="H114" s="173">
        <f>SUM(G114-F114)</f>
        <v>4</v>
      </c>
      <c r="I114" s="167">
        <f>H114/F114</f>
        <v>0.06666666666666669</v>
      </c>
      <c r="J114" s="167">
        <f>H114/G114</f>
        <v>0.0625</v>
      </c>
      <c r="K114" s="24"/>
      <c r="L114" s="24"/>
      <c r="M114" s="24"/>
      <c r="N114" s="24"/>
      <c r="O114" s="24"/>
      <c r="P114" s="24"/>
      <c r="Q114" s="24"/>
      <c r="R114" s="24"/>
      <c r="S114" s="24"/>
      <c r="T114" s="24"/>
      <c r="U114" s="24"/>
      <c r="V114" s="24"/>
      <c r="W114" s="24"/>
      <c r="X114" s="24"/>
      <c r="Y114" s="24"/>
      <c r="Z114" s="24"/>
    </row>
    <row r="115" ht="19.15" customHeight="1">
      <c r="A115" t="s" s="138">
        <v>9669</v>
      </c>
      <c r="B115" s="149">
        <v>4</v>
      </c>
      <c r="C115" s="149">
        <v>28</v>
      </c>
      <c r="D115" t="s" s="205">
        <v>9776</v>
      </c>
      <c r="E115" t="s" s="205">
        <v>68</v>
      </c>
      <c r="F115" s="223">
        <v>47</v>
      </c>
      <c r="G115" s="149">
        <v>48</v>
      </c>
      <c r="H115" s="173">
        <f>SUM(G115-F115)</f>
        <v>1</v>
      </c>
      <c r="I115" s="167">
        <f>H115/F115</f>
        <v>0.0212765957446809</v>
      </c>
      <c r="J115" s="167">
        <f>H115/G115</f>
        <v>0.0208333333333333</v>
      </c>
      <c r="K115" s="24"/>
      <c r="L115" s="24"/>
      <c r="M115" s="24"/>
      <c r="N115" s="24"/>
      <c r="O115" s="24"/>
      <c r="P115" s="24"/>
      <c r="Q115" s="24"/>
      <c r="R115" s="24"/>
      <c r="S115" s="24"/>
      <c r="T115" s="24"/>
      <c r="U115" s="24"/>
      <c r="V115" s="24"/>
      <c r="W115" s="24"/>
      <c r="X115" s="24"/>
      <c r="Y115" s="24"/>
      <c r="Z115" s="24"/>
    </row>
    <row r="116" ht="19.15" customHeight="1">
      <c r="A116" t="s" s="138">
        <v>9669</v>
      </c>
      <c r="B116" s="149">
        <v>4</v>
      </c>
      <c r="C116" s="149">
        <v>18</v>
      </c>
      <c r="D116" t="s" s="205">
        <v>9777</v>
      </c>
      <c r="E116" t="s" s="205">
        <v>281</v>
      </c>
      <c r="F116" s="223">
        <v>16</v>
      </c>
      <c r="G116" s="149">
        <v>17</v>
      </c>
      <c r="H116" s="173">
        <f>SUM(G116-F116)</f>
        <v>1</v>
      </c>
      <c r="I116" s="167">
        <f>H116/F116</f>
        <v>0.0625</v>
      </c>
      <c r="J116" s="167">
        <f>H116/G116</f>
        <v>0.0588235294117647</v>
      </c>
      <c r="K116" s="24"/>
      <c r="L116" s="24"/>
      <c r="M116" s="24"/>
      <c r="N116" s="24"/>
      <c r="O116" s="24"/>
      <c r="P116" s="24"/>
      <c r="Q116" s="24"/>
      <c r="R116" s="24"/>
      <c r="S116" s="24"/>
      <c r="T116" s="24"/>
      <c r="U116" s="24"/>
      <c r="V116" s="24"/>
      <c r="W116" s="24"/>
      <c r="X116" s="24"/>
      <c r="Y116" s="24"/>
      <c r="Z116" s="24"/>
    </row>
    <row r="117" ht="19.15" customHeight="1">
      <c r="A117" t="s" s="138">
        <v>9669</v>
      </c>
      <c r="B117" s="149">
        <v>4</v>
      </c>
      <c r="C117" s="149">
        <v>1</v>
      </c>
      <c r="D117" t="s" s="205">
        <v>9778</v>
      </c>
      <c r="E117" t="s" s="205">
        <v>78</v>
      </c>
      <c r="F117" s="223">
        <v>0</v>
      </c>
      <c r="G117" s="149">
        <v>0</v>
      </c>
      <c r="H117" s="173">
        <f>SUM(G117-F117)</f>
        <v>0</v>
      </c>
      <c r="I117" s="207">
        <f>H117/F117</f>
      </c>
      <c r="J117" s="207">
        <f>H117/G117</f>
      </c>
      <c r="K117" s="24"/>
      <c r="L117" s="24"/>
      <c r="M117" s="24"/>
      <c r="N117" s="24"/>
      <c r="O117" s="24"/>
      <c r="P117" s="24"/>
      <c r="Q117" s="24"/>
      <c r="R117" s="24"/>
      <c r="S117" s="24"/>
      <c r="T117" s="24"/>
      <c r="U117" s="24"/>
      <c r="V117" s="24"/>
      <c r="W117" s="24"/>
      <c r="X117" s="24"/>
      <c r="Y117" s="24"/>
      <c r="Z117" s="24"/>
    </row>
    <row r="118" ht="19.15" customHeight="1">
      <c r="A118" t="s" s="138">
        <v>9669</v>
      </c>
      <c r="B118" s="149">
        <v>4</v>
      </c>
      <c r="C118" s="149">
        <v>3</v>
      </c>
      <c r="D118" t="s" s="205">
        <v>9779</v>
      </c>
      <c r="E118" t="s" s="205">
        <v>28</v>
      </c>
      <c r="F118" s="223">
        <v>0</v>
      </c>
      <c r="G118" s="149">
        <v>0</v>
      </c>
      <c r="H118" s="173">
        <f>SUM(G118-F118)</f>
        <v>0</v>
      </c>
      <c r="I118" s="207">
        <f>H118/F118</f>
      </c>
      <c r="J118" s="207">
        <f>H118/G118</f>
      </c>
      <c r="K118" s="24"/>
      <c r="L118" s="24"/>
      <c r="M118" s="24"/>
      <c r="N118" s="24"/>
      <c r="O118" s="24"/>
      <c r="P118" s="24"/>
      <c r="Q118" s="24"/>
      <c r="R118" s="24"/>
      <c r="S118" s="24"/>
      <c r="T118" s="24"/>
      <c r="U118" s="24"/>
      <c r="V118" s="24"/>
      <c r="W118" s="24"/>
      <c r="X118" s="24"/>
      <c r="Y118" s="24"/>
      <c r="Z118" s="24"/>
    </row>
    <row r="119" ht="19.15" customHeight="1">
      <c r="A119" t="s" s="138">
        <v>9669</v>
      </c>
      <c r="B119" s="149">
        <v>4</v>
      </c>
      <c r="C119" s="149">
        <v>17</v>
      </c>
      <c r="D119" t="s" s="205">
        <v>9780</v>
      </c>
      <c r="E119" t="s" s="205">
        <v>84</v>
      </c>
      <c r="F119" s="223">
        <v>0</v>
      </c>
      <c r="G119" s="149">
        <v>0</v>
      </c>
      <c r="H119" s="206">
        <f>SUM(G119-F119)</f>
        <v>0</v>
      </c>
      <c r="I119" s="176">
        <f>H119/F119</f>
      </c>
      <c r="J119" s="176">
        <f>H119/G119</f>
      </c>
      <c r="K119" s="174"/>
      <c r="L119" s="174"/>
      <c r="M119" s="174"/>
      <c r="N119" s="174"/>
      <c r="O119" s="174"/>
      <c r="P119" s="174"/>
      <c r="Q119" s="174"/>
      <c r="R119" s="174"/>
      <c r="S119" s="174"/>
      <c r="T119" s="174"/>
      <c r="U119" s="174"/>
      <c r="V119" s="174"/>
      <c r="W119" s="174"/>
      <c r="X119" s="174"/>
      <c r="Y119" s="174"/>
      <c r="Z119" s="174"/>
    </row>
    <row r="120" ht="13.65" customHeight="1">
      <c r="A120" s="192"/>
      <c r="B120" s="183"/>
      <c r="C120" s="183"/>
      <c r="D120" s="183"/>
      <c r="E120" s="183"/>
      <c r="F120" s="194">
        <f>SUM(F91:F119)</f>
        <v>109966</v>
      </c>
      <c r="G120" s="194">
        <f>SUM(G91:G119)</f>
        <v>117025</v>
      </c>
      <c r="H120" s="194">
        <f>SUM(H91:H119)</f>
        <v>7059</v>
      </c>
      <c r="I120" s="182">
        <f>H120/F120</f>
        <v>0.0641925686121165</v>
      </c>
      <c r="J120" s="182">
        <f>H120/G120</f>
        <v>0.060320444349498</v>
      </c>
      <c r="K120" s="183"/>
      <c r="L120" s="183"/>
      <c r="M120" s="183"/>
      <c r="N120" s="183"/>
      <c r="O120" s="183"/>
      <c r="P120" s="183"/>
      <c r="Q120" s="183"/>
      <c r="R120" s="183"/>
      <c r="S120" s="183"/>
      <c r="T120" s="183"/>
      <c r="U120" s="183"/>
      <c r="V120" s="183"/>
      <c r="W120" s="183"/>
      <c r="X120" s="183"/>
      <c r="Y120" s="183"/>
      <c r="Z120" s="184"/>
    </row>
    <row r="121" ht="13.65" customHeight="1">
      <c r="A121" s="195"/>
      <c r="B121" s="195"/>
      <c r="C121" s="195"/>
      <c r="D121" s="195"/>
      <c r="E121" s="195"/>
      <c r="F121" s="195"/>
      <c r="G121" s="195"/>
      <c r="H121" s="195"/>
      <c r="I121" s="196"/>
      <c r="J121" s="196"/>
      <c r="K121" s="195"/>
      <c r="L121" s="195"/>
      <c r="M121" s="195"/>
      <c r="N121" s="195"/>
      <c r="O121" s="195"/>
      <c r="P121" s="195"/>
      <c r="Q121" s="195"/>
      <c r="R121" s="195"/>
      <c r="S121" s="195"/>
      <c r="T121" s="195"/>
      <c r="U121" s="195"/>
      <c r="V121" s="195"/>
      <c r="W121" s="195"/>
      <c r="X121" s="195"/>
      <c r="Y121" s="195"/>
      <c r="Z121" s="195"/>
    </row>
    <row r="122" ht="13.65" customHeight="1">
      <c r="A122" s="215"/>
      <c r="B122" s="216"/>
      <c r="C122" s="216"/>
      <c r="D122" s="216"/>
      <c r="E122" t="s" s="217">
        <v>11328</v>
      </c>
      <c r="F122" s="218">
        <f>SUM(F120,F89,F58,F29)</f>
        <v>463199</v>
      </c>
      <c r="G122" s="218">
        <f>SUM(G120,G89,G58,G29)</f>
        <v>485600</v>
      </c>
      <c r="H122" s="218">
        <f>SUM(H120,H89,H58,H29)</f>
        <v>22401</v>
      </c>
      <c r="I122" s="235">
        <f>H122/F122</f>
        <v>0.0483615033711213</v>
      </c>
      <c r="J122" s="235">
        <f>H122/G122</f>
        <v>0.0461305601317957</v>
      </c>
      <c r="K122" s="216"/>
      <c r="L122" s="216"/>
      <c r="M122" s="216"/>
      <c r="N122" s="216"/>
      <c r="O122" s="216"/>
      <c r="P122" s="216"/>
      <c r="Q122" s="216"/>
      <c r="R122" s="216"/>
      <c r="S122" s="216"/>
      <c r="T122" s="216"/>
      <c r="U122" s="216"/>
      <c r="V122" s="216"/>
      <c r="W122" s="216"/>
      <c r="X122" s="216"/>
      <c r="Y122" s="216"/>
      <c r="Z122"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1.xml><?xml version="1.0" encoding="utf-8"?>
<worksheet xmlns:r="http://schemas.openxmlformats.org/officeDocument/2006/relationships" xmlns="http://schemas.openxmlformats.org/spreadsheetml/2006/main">
  <sheetPr>
    <pageSetUpPr fitToPage="1"/>
  </sheetPr>
  <dimension ref="A1:Z223"/>
  <sheetViews>
    <sheetView workbookViewId="0" showGridLines="0" defaultGridColor="1"/>
  </sheetViews>
  <sheetFormatPr defaultColWidth="14.5" defaultRowHeight="15.75" customHeight="1" outlineLevelRow="0" outlineLevelCol="0"/>
  <cols>
    <col min="1" max="1" width="14.5" style="377" customWidth="1"/>
    <col min="2" max="2" width="10.5" style="377" customWidth="1"/>
    <col min="3" max="3" width="9.5" style="377" customWidth="1"/>
    <col min="4" max="4" width="29.5" style="377" customWidth="1"/>
    <col min="5" max="5" width="23.5" style="377" customWidth="1"/>
    <col min="6" max="26" width="14.5" style="377" customWidth="1"/>
    <col min="27" max="256" width="14.5" style="377"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9782</v>
      </c>
      <c r="B2" s="149">
        <v>1</v>
      </c>
      <c r="C2" s="149">
        <v>7</v>
      </c>
      <c r="D2" t="s" s="205">
        <v>9784</v>
      </c>
      <c r="E2" t="s" s="205">
        <v>17</v>
      </c>
      <c r="F2" s="223">
        <v>30173</v>
      </c>
      <c r="G2" s="149">
        <v>32092</v>
      </c>
      <c r="H2" s="173">
        <f>SUM(G2-F2)</f>
        <v>1919</v>
      </c>
      <c r="I2" s="167">
        <f>H2/F2</f>
        <v>0.0635999072018029</v>
      </c>
      <c r="J2" s="167">
        <f>H2/G2</f>
        <v>0.0597968341019569</v>
      </c>
      <c r="K2" s="24"/>
      <c r="L2" s="24"/>
      <c r="M2" s="24"/>
      <c r="N2" s="24"/>
      <c r="O2" s="24"/>
      <c r="P2" s="24"/>
      <c r="Q2" s="24"/>
      <c r="R2" s="24"/>
      <c r="S2" s="24"/>
      <c r="T2" s="24"/>
      <c r="U2" s="24"/>
      <c r="V2" s="24"/>
      <c r="W2" s="24"/>
      <c r="X2" s="24"/>
      <c r="Y2" s="24"/>
      <c r="Z2" s="24"/>
    </row>
    <row r="3" ht="19.15" customHeight="1">
      <c r="A3" t="s" s="138">
        <v>9782</v>
      </c>
      <c r="B3" s="149">
        <v>1</v>
      </c>
      <c r="C3" s="149">
        <v>6</v>
      </c>
      <c r="D3" t="s" s="205">
        <v>9785</v>
      </c>
      <c r="E3" t="s" s="205">
        <v>22</v>
      </c>
      <c r="F3" s="223">
        <v>16492</v>
      </c>
      <c r="G3" s="149">
        <v>17093</v>
      </c>
      <c r="H3" s="173">
        <f>SUM(G3-F3)</f>
        <v>601</v>
      </c>
      <c r="I3" s="167">
        <f>H3/F3</f>
        <v>0.0364419112296871</v>
      </c>
      <c r="J3" s="167">
        <f>H3/G3</f>
        <v>0.0351605920552273</v>
      </c>
      <c r="K3" s="24"/>
      <c r="L3" s="24"/>
      <c r="M3" s="24"/>
      <c r="N3" s="24"/>
      <c r="O3" s="24"/>
      <c r="P3" s="24"/>
      <c r="Q3" s="24"/>
      <c r="R3" s="24"/>
      <c r="S3" s="24"/>
      <c r="T3" s="24"/>
      <c r="U3" s="24"/>
      <c r="V3" s="24"/>
      <c r="W3" s="24"/>
      <c r="X3" s="24"/>
      <c r="Y3" s="24"/>
      <c r="Z3" s="24"/>
    </row>
    <row r="4" ht="19.15" customHeight="1">
      <c r="A4" t="s" s="138">
        <v>9782</v>
      </c>
      <c r="B4" s="149">
        <v>1</v>
      </c>
      <c r="C4" s="149">
        <v>14</v>
      </c>
      <c r="D4" t="s" s="205">
        <v>9786</v>
      </c>
      <c r="E4" t="s" s="205">
        <v>20</v>
      </c>
      <c r="F4" s="223">
        <v>15176</v>
      </c>
      <c r="G4" s="149">
        <v>15953</v>
      </c>
      <c r="H4" s="173">
        <f>SUM(G4-F4)</f>
        <v>777</v>
      </c>
      <c r="I4" s="167">
        <f>H4/F4</f>
        <v>0.0511992619926199</v>
      </c>
      <c r="J4" s="167">
        <f>H4/G4</f>
        <v>0.04870557261957</v>
      </c>
      <c r="K4" s="24"/>
      <c r="L4" s="24"/>
      <c r="M4" s="24"/>
      <c r="N4" s="24"/>
      <c r="O4" s="24"/>
      <c r="P4" s="24"/>
      <c r="Q4" s="24"/>
      <c r="R4" s="24"/>
      <c r="S4" s="24"/>
      <c r="T4" s="24"/>
      <c r="U4" s="24"/>
      <c r="V4" s="24"/>
      <c r="W4" s="24"/>
      <c r="X4" s="24"/>
      <c r="Y4" s="24"/>
      <c r="Z4" s="24"/>
    </row>
    <row r="5" ht="19.15" customHeight="1">
      <c r="A5" t="s" s="138">
        <v>9782</v>
      </c>
      <c r="B5" s="149">
        <v>1</v>
      </c>
      <c r="C5" s="149">
        <v>9</v>
      </c>
      <c r="D5" t="s" s="205">
        <v>9787</v>
      </c>
      <c r="E5" t="s" s="205">
        <v>30</v>
      </c>
      <c r="F5" s="223">
        <v>11508</v>
      </c>
      <c r="G5" s="149">
        <v>12068</v>
      </c>
      <c r="H5" s="173">
        <f>SUM(G5-F5)</f>
        <v>560</v>
      </c>
      <c r="I5" s="167">
        <f>H5/F5</f>
        <v>0.048661800486618</v>
      </c>
      <c r="J5" s="167">
        <f>H5/G5</f>
        <v>0.0464037122969838</v>
      </c>
      <c r="K5" s="24"/>
      <c r="L5" s="24"/>
      <c r="M5" s="24"/>
      <c r="N5" s="24"/>
      <c r="O5" s="24"/>
      <c r="P5" s="24"/>
      <c r="Q5" s="24"/>
      <c r="R5" s="24"/>
      <c r="S5" s="24"/>
      <c r="T5" s="24"/>
      <c r="U5" s="24"/>
      <c r="V5" s="24"/>
      <c r="W5" s="24"/>
      <c r="X5" s="24"/>
      <c r="Y5" s="24"/>
      <c r="Z5" s="24"/>
    </row>
    <row r="6" ht="19.15" customHeight="1">
      <c r="A6" t="s" s="138">
        <v>9782</v>
      </c>
      <c r="B6" s="149">
        <v>1</v>
      </c>
      <c r="C6" s="149">
        <v>3</v>
      </c>
      <c r="D6" t="s" s="205">
        <v>9788</v>
      </c>
      <c r="E6" t="s" s="205">
        <v>28</v>
      </c>
      <c r="F6" s="223">
        <v>5177</v>
      </c>
      <c r="G6" s="149">
        <v>5445</v>
      </c>
      <c r="H6" s="173">
        <f>SUM(G6-F6)</f>
        <v>268</v>
      </c>
      <c r="I6" s="167">
        <f>H6/F6</f>
        <v>0.0517674328761831</v>
      </c>
      <c r="J6" s="167">
        <f>H6/G6</f>
        <v>0.0492194674012856</v>
      </c>
      <c r="K6" s="24"/>
      <c r="L6" s="24"/>
      <c r="M6" s="24"/>
      <c r="N6" s="24"/>
      <c r="O6" s="24"/>
      <c r="P6" s="24"/>
      <c r="Q6" s="24"/>
      <c r="R6" s="24"/>
      <c r="S6" s="24"/>
      <c r="T6" s="24"/>
      <c r="U6" s="24"/>
      <c r="V6" s="24"/>
      <c r="W6" s="24"/>
      <c r="X6" s="24"/>
      <c r="Y6" s="24"/>
      <c r="Z6" s="24"/>
    </row>
    <row r="7" ht="19.15" customHeight="1">
      <c r="A7" t="s" s="138">
        <v>9782</v>
      </c>
      <c r="B7" s="149">
        <v>1</v>
      </c>
      <c r="C7" s="149">
        <v>15</v>
      </c>
      <c r="D7" t="s" s="205">
        <v>9789</v>
      </c>
      <c r="E7" t="s" s="205">
        <v>34</v>
      </c>
      <c r="F7" s="223">
        <v>2599</v>
      </c>
      <c r="G7" s="149">
        <v>2693</v>
      </c>
      <c r="H7" s="173">
        <f>SUM(G7-F7)</f>
        <v>94</v>
      </c>
      <c r="I7" s="167">
        <f>H7/F7</f>
        <v>0.0361677568295498</v>
      </c>
      <c r="J7" s="167">
        <f>H7/G7</f>
        <v>0.0349053100631266</v>
      </c>
      <c r="K7" s="24"/>
      <c r="L7" s="24"/>
      <c r="M7" s="24"/>
      <c r="N7" s="24"/>
      <c r="O7" s="24"/>
      <c r="P7" s="24"/>
      <c r="Q7" s="24"/>
      <c r="R7" s="24"/>
      <c r="S7" s="24"/>
      <c r="T7" s="24"/>
      <c r="U7" s="24"/>
      <c r="V7" s="24"/>
      <c r="W7" s="24"/>
      <c r="X7" s="24"/>
      <c r="Y7" s="24"/>
      <c r="Z7" s="24"/>
    </row>
    <row r="8" ht="19.15" customHeight="1">
      <c r="A8" t="s" s="138">
        <v>9782</v>
      </c>
      <c r="B8" s="149">
        <v>1</v>
      </c>
      <c r="C8" s="149">
        <v>1</v>
      </c>
      <c r="D8" t="s" s="205">
        <v>9790</v>
      </c>
      <c r="E8" t="s" s="205">
        <v>26</v>
      </c>
      <c r="F8" s="223">
        <v>1474</v>
      </c>
      <c r="G8" s="149">
        <v>1539</v>
      </c>
      <c r="H8" s="173">
        <f>SUM(G8-F8)</f>
        <v>65</v>
      </c>
      <c r="I8" s="167">
        <f>H8/F8</f>
        <v>0.0440976933514247</v>
      </c>
      <c r="J8" s="167">
        <f>H8/G8</f>
        <v>0.0422352176738142</v>
      </c>
      <c r="K8" s="24"/>
      <c r="L8" s="24"/>
      <c r="M8" s="24"/>
      <c r="N8" s="24"/>
      <c r="O8" s="24"/>
      <c r="P8" s="24"/>
      <c r="Q8" s="24"/>
      <c r="R8" s="24"/>
      <c r="S8" s="24"/>
      <c r="T8" s="24"/>
      <c r="U8" s="24"/>
      <c r="V8" s="24"/>
      <c r="W8" s="24"/>
      <c r="X8" s="24"/>
      <c r="Y8" s="24"/>
      <c r="Z8" s="24"/>
    </row>
    <row r="9" ht="19.15" customHeight="1">
      <c r="A9" t="s" s="138">
        <v>9782</v>
      </c>
      <c r="B9" s="149">
        <v>1</v>
      </c>
      <c r="C9" s="149">
        <v>19</v>
      </c>
      <c r="D9" t="s" s="205">
        <v>9791</v>
      </c>
      <c r="E9" t="s" s="205">
        <v>38</v>
      </c>
      <c r="F9" s="223">
        <v>700</v>
      </c>
      <c r="G9" s="149">
        <v>723</v>
      </c>
      <c r="H9" s="173">
        <f>SUM(G9-F9)</f>
        <v>23</v>
      </c>
      <c r="I9" s="167">
        <f>H9/F9</f>
        <v>0.0328571428571429</v>
      </c>
      <c r="J9" s="167">
        <f>H9/G9</f>
        <v>0.0318118948824343</v>
      </c>
      <c r="K9" s="24"/>
      <c r="L9" s="24"/>
      <c r="M9" s="24"/>
      <c r="N9" s="24"/>
      <c r="O9" s="24"/>
      <c r="P9" s="24"/>
      <c r="Q9" s="24"/>
      <c r="R9" s="24"/>
      <c r="S9" s="24"/>
      <c r="T9" s="24"/>
      <c r="U9" s="24"/>
      <c r="V9" s="24"/>
      <c r="W9" s="24"/>
      <c r="X9" s="24"/>
      <c r="Y9" s="24"/>
      <c r="Z9" s="24"/>
    </row>
    <row r="10" ht="19.15" customHeight="1">
      <c r="A10" t="s" s="138">
        <v>9782</v>
      </c>
      <c r="B10" s="149">
        <v>1</v>
      </c>
      <c r="C10" s="149">
        <v>4</v>
      </c>
      <c r="D10" t="s" s="205">
        <v>9792</v>
      </c>
      <c r="E10" t="s" s="205">
        <v>24</v>
      </c>
      <c r="F10" s="223">
        <v>530</v>
      </c>
      <c r="G10" s="149">
        <v>673</v>
      </c>
      <c r="H10" s="173">
        <f>SUM(G10-F10)</f>
        <v>143</v>
      </c>
      <c r="I10" s="167">
        <f>H10/F10</f>
        <v>0.269811320754717</v>
      </c>
      <c r="J10" s="167">
        <f>H10/G10</f>
        <v>0.212481426448737</v>
      </c>
      <c r="K10" s="24"/>
      <c r="L10" s="24"/>
      <c r="M10" s="24"/>
      <c r="N10" s="24"/>
      <c r="O10" s="24"/>
      <c r="P10" s="24"/>
      <c r="Q10" s="24"/>
      <c r="R10" s="24"/>
      <c r="S10" s="24"/>
      <c r="T10" s="24"/>
      <c r="U10" s="24"/>
      <c r="V10" s="24"/>
      <c r="W10" s="24"/>
      <c r="X10" s="24"/>
      <c r="Y10" s="24"/>
      <c r="Z10" s="24"/>
    </row>
    <row r="11" ht="19.15" customHeight="1">
      <c r="A11" t="s" s="138">
        <v>9782</v>
      </c>
      <c r="B11" s="149">
        <v>1</v>
      </c>
      <c r="C11" s="149">
        <v>24</v>
      </c>
      <c r="D11" t="s" s="205">
        <v>9793</v>
      </c>
      <c r="E11" t="s" s="205">
        <v>72</v>
      </c>
      <c r="F11" s="223">
        <v>527</v>
      </c>
      <c r="G11" s="149">
        <v>564</v>
      </c>
      <c r="H11" s="173">
        <f>SUM(G11-F11)</f>
        <v>37</v>
      </c>
      <c r="I11" s="167">
        <f>H11/F11</f>
        <v>0.07020872865275141</v>
      </c>
      <c r="J11" s="167">
        <f>H11/G11</f>
        <v>0.06560283687943259</v>
      </c>
      <c r="K11" s="24"/>
      <c r="L11" s="24"/>
      <c r="M11" s="24"/>
      <c r="N11" s="24"/>
      <c r="O11" s="24"/>
      <c r="P11" s="24"/>
      <c r="Q11" s="24"/>
      <c r="R11" s="24"/>
      <c r="S11" s="24"/>
      <c r="T11" s="24"/>
      <c r="U11" s="24"/>
      <c r="V11" s="24"/>
      <c r="W11" s="24"/>
      <c r="X11" s="24"/>
      <c r="Y11" s="24"/>
      <c r="Z11" s="24"/>
    </row>
    <row r="12" ht="19.15" customHeight="1">
      <c r="A12" t="s" s="138">
        <v>9782</v>
      </c>
      <c r="B12" s="149">
        <v>1</v>
      </c>
      <c r="C12" s="149">
        <v>10</v>
      </c>
      <c r="D12" t="s" s="205">
        <v>9794</v>
      </c>
      <c r="E12" t="s" s="205">
        <v>36</v>
      </c>
      <c r="F12" s="223">
        <v>408</v>
      </c>
      <c r="G12" s="149">
        <v>426</v>
      </c>
      <c r="H12" s="173">
        <f>SUM(G12-F12)</f>
        <v>18</v>
      </c>
      <c r="I12" s="167">
        <f>H12/F12</f>
        <v>0.0441176470588235</v>
      </c>
      <c r="J12" s="167">
        <f>H12/G12</f>
        <v>0.0422535211267606</v>
      </c>
      <c r="K12" s="24"/>
      <c r="L12" s="24"/>
      <c r="M12" s="24"/>
      <c r="N12" s="24"/>
      <c r="O12" s="24"/>
      <c r="P12" s="24"/>
      <c r="Q12" s="24"/>
      <c r="R12" s="24"/>
      <c r="S12" s="24"/>
      <c r="T12" s="24"/>
      <c r="U12" s="24"/>
      <c r="V12" s="24"/>
      <c r="W12" s="24"/>
      <c r="X12" s="24"/>
      <c r="Y12" s="24"/>
      <c r="Z12" s="24"/>
    </row>
    <row r="13" ht="19.15" customHeight="1">
      <c r="A13" t="s" s="138">
        <v>9782</v>
      </c>
      <c r="B13" s="149">
        <v>1</v>
      </c>
      <c r="C13" s="149">
        <v>12</v>
      </c>
      <c r="D13" t="s" s="205">
        <v>9795</v>
      </c>
      <c r="E13" t="s" s="205">
        <v>101</v>
      </c>
      <c r="F13" s="223">
        <v>368</v>
      </c>
      <c r="G13" s="149">
        <v>387</v>
      </c>
      <c r="H13" s="173">
        <f>SUM(G13-F13)</f>
        <v>19</v>
      </c>
      <c r="I13" s="167">
        <f>H13/F13</f>
        <v>0.0516304347826087</v>
      </c>
      <c r="J13" s="167">
        <f>H13/G13</f>
        <v>0.0490956072351421</v>
      </c>
      <c r="K13" s="24"/>
      <c r="L13" s="24"/>
      <c r="M13" s="24"/>
      <c r="N13" s="24"/>
      <c r="O13" s="24"/>
      <c r="P13" s="24"/>
      <c r="Q13" s="24"/>
      <c r="R13" s="24"/>
      <c r="S13" s="24"/>
      <c r="T13" s="24"/>
      <c r="U13" s="24"/>
      <c r="V13" s="24"/>
      <c r="W13" s="24"/>
      <c r="X13" s="24"/>
      <c r="Y13" s="24"/>
      <c r="Z13" s="24"/>
    </row>
    <row r="14" ht="19.15" customHeight="1">
      <c r="A14" t="s" s="138">
        <v>9782</v>
      </c>
      <c r="B14" s="149">
        <v>1</v>
      </c>
      <c r="C14" s="149">
        <v>5</v>
      </c>
      <c r="D14" t="s" s="205">
        <v>9796</v>
      </c>
      <c r="E14" t="s" s="205">
        <v>2637</v>
      </c>
      <c r="F14" s="223">
        <v>347</v>
      </c>
      <c r="G14" s="149">
        <v>363</v>
      </c>
      <c r="H14" s="173">
        <f>SUM(G14-F14)</f>
        <v>16</v>
      </c>
      <c r="I14" s="167">
        <f>H14/F14</f>
        <v>0.0461095100864553</v>
      </c>
      <c r="J14" s="167">
        <f>H14/G14</f>
        <v>0.0440771349862259</v>
      </c>
      <c r="K14" s="24"/>
      <c r="L14" s="24"/>
      <c r="M14" s="24"/>
      <c r="N14" s="24"/>
      <c r="O14" s="24"/>
      <c r="P14" s="24"/>
      <c r="Q14" s="24"/>
      <c r="R14" s="24"/>
      <c r="S14" s="24"/>
      <c r="T14" s="24"/>
      <c r="U14" s="24"/>
      <c r="V14" s="24"/>
      <c r="W14" s="24"/>
      <c r="X14" s="24"/>
      <c r="Y14" s="24"/>
      <c r="Z14" s="24"/>
    </row>
    <row r="15" ht="19.15" customHeight="1">
      <c r="A15" t="s" s="138">
        <v>9782</v>
      </c>
      <c r="B15" s="149">
        <v>1</v>
      </c>
      <c r="C15" s="149">
        <v>21</v>
      </c>
      <c r="D15" t="s" s="205">
        <v>9797</v>
      </c>
      <c r="E15" t="s" s="205">
        <v>62</v>
      </c>
      <c r="F15" s="223">
        <v>318</v>
      </c>
      <c r="G15" s="149">
        <v>329</v>
      </c>
      <c r="H15" s="173">
        <f>SUM(G15-F15)</f>
        <v>11</v>
      </c>
      <c r="I15" s="167">
        <f>H15/F15</f>
        <v>0.0345911949685535</v>
      </c>
      <c r="J15" s="167">
        <f>H15/G15</f>
        <v>0.0334346504559271</v>
      </c>
      <c r="K15" s="24"/>
      <c r="L15" s="24"/>
      <c r="M15" s="24"/>
      <c r="N15" s="24"/>
      <c r="O15" s="24"/>
      <c r="P15" s="24"/>
      <c r="Q15" s="24"/>
      <c r="R15" s="24"/>
      <c r="S15" s="24"/>
      <c r="T15" s="24"/>
      <c r="U15" s="24"/>
      <c r="V15" s="24"/>
      <c r="W15" s="24"/>
      <c r="X15" s="24"/>
      <c r="Y15" s="24"/>
      <c r="Z15" s="24"/>
    </row>
    <row r="16" ht="19.15" customHeight="1">
      <c r="A16" t="s" s="138">
        <v>9782</v>
      </c>
      <c r="B16" s="149">
        <v>1</v>
      </c>
      <c r="C16" s="149">
        <v>2</v>
      </c>
      <c r="D16" t="s" s="205">
        <v>9798</v>
      </c>
      <c r="E16" t="s" s="205">
        <v>48</v>
      </c>
      <c r="F16" s="223">
        <v>284</v>
      </c>
      <c r="G16" s="149">
        <v>309</v>
      </c>
      <c r="H16" s="173">
        <f>SUM(G16-F16)</f>
        <v>25</v>
      </c>
      <c r="I16" s="167">
        <f>H16/F16</f>
        <v>0.0880281690140845</v>
      </c>
      <c r="J16" s="167">
        <f>H16/G16</f>
        <v>0.0809061488673139</v>
      </c>
      <c r="K16" s="24"/>
      <c r="L16" s="24"/>
      <c r="M16" s="24"/>
      <c r="N16" s="24"/>
      <c r="O16" s="24"/>
      <c r="P16" s="24"/>
      <c r="Q16" s="24"/>
      <c r="R16" s="24"/>
      <c r="S16" s="24"/>
      <c r="T16" s="24"/>
      <c r="U16" s="24"/>
      <c r="V16" s="24"/>
      <c r="W16" s="24"/>
      <c r="X16" s="24"/>
      <c r="Y16" s="24"/>
      <c r="Z16" s="24"/>
    </row>
    <row r="17" ht="19.15" customHeight="1">
      <c r="A17" t="s" s="138">
        <v>9782</v>
      </c>
      <c r="B17" s="149">
        <v>1</v>
      </c>
      <c r="C17" s="149">
        <v>8</v>
      </c>
      <c r="D17" t="s" s="205">
        <v>9799</v>
      </c>
      <c r="E17" t="s" s="205">
        <v>60</v>
      </c>
      <c r="F17" s="223">
        <v>260</v>
      </c>
      <c r="G17" s="149">
        <v>272</v>
      </c>
      <c r="H17" s="173">
        <f>SUM(G17-F17)</f>
        <v>12</v>
      </c>
      <c r="I17" s="167">
        <f>H17/F17</f>
        <v>0.0461538461538462</v>
      </c>
      <c r="J17" s="167">
        <f>H17/G17</f>
        <v>0.0441176470588235</v>
      </c>
      <c r="K17" s="24"/>
      <c r="L17" s="24"/>
      <c r="M17" s="24"/>
      <c r="N17" s="24"/>
      <c r="O17" s="24"/>
      <c r="P17" s="24"/>
      <c r="Q17" s="24"/>
      <c r="R17" s="24"/>
      <c r="S17" s="24"/>
      <c r="T17" s="24"/>
      <c r="U17" s="24"/>
      <c r="V17" s="24"/>
      <c r="W17" s="24"/>
      <c r="X17" s="24"/>
      <c r="Y17" s="24"/>
      <c r="Z17" s="24"/>
    </row>
    <row r="18" ht="19.15" customHeight="1">
      <c r="A18" t="s" s="138">
        <v>9782</v>
      </c>
      <c r="B18" s="149">
        <v>1</v>
      </c>
      <c r="C18" s="149">
        <v>27</v>
      </c>
      <c r="D18" t="s" s="205">
        <v>9800</v>
      </c>
      <c r="E18" t="s" s="205">
        <v>116</v>
      </c>
      <c r="F18" s="223">
        <v>221</v>
      </c>
      <c r="G18" s="149">
        <v>226</v>
      </c>
      <c r="H18" s="173">
        <f>SUM(G18-F18)</f>
        <v>5</v>
      </c>
      <c r="I18" s="167">
        <f>H18/F18</f>
        <v>0.0226244343891403</v>
      </c>
      <c r="J18" s="167">
        <f>H18/G18</f>
        <v>0.0221238938053097</v>
      </c>
      <c r="K18" s="24"/>
      <c r="L18" s="24"/>
      <c r="M18" s="24"/>
      <c r="N18" s="24"/>
      <c r="O18" s="24"/>
      <c r="P18" s="24"/>
      <c r="Q18" s="24"/>
      <c r="R18" s="24"/>
      <c r="S18" s="24"/>
      <c r="T18" s="24"/>
      <c r="U18" s="24"/>
      <c r="V18" s="24"/>
      <c r="W18" s="24"/>
      <c r="X18" s="24"/>
      <c r="Y18" s="24"/>
      <c r="Z18" s="24"/>
    </row>
    <row r="19" ht="19.15" customHeight="1">
      <c r="A19" t="s" s="138">
        <v>9782</v>
      </c>
      <c r="B19" s="149">
        <v>1</v>
      </c>
      <c r="C19" s="149">
        <v>16</v>
      </c>
      <c r="D19" t="s" s="205">
        <v>9801</v>
      </c>
      <c r="E19" t="s" s="205">
        <v>281</v>
      </c>
      <c r="F19" s="223">
        <v>202</v>
      </c>
      <c r="G19" s="149">
        <v>225</v>
      </c>
      <c r="H19" s="173">
        <f>SUM(G19-F19)</f>
        <v>23</v>
      </c>
      <c r="I19" s="167">
        <f>H19/F19</f>
        <v>0.113861386138614</v>
      </c>
      <c r="J19" s="167">
        <f>H19/G19</f>
        <v>0.102222222222222</v>
      </c>
      <c r="K19" s="24"/>
      <c r="L19" s="24"/>
      <c r="M19" s="24"/>
      <c r="N19" s="24"/>
      <c r="O19" s="24"/>
      <c r="P19" s="24"/>
      <c r="Q19" s="24"/>
      <c r="R19" s="24"/>
      <c r="S19" s="24"/>
      <c r="T19" s="24"/>
      <c r="U19" s="24"/>
      <c r="V19" s="24"/>
      <c r="W19" s="24"/>
      <c r="X19" s="24"/>
      <c r="Y19" s="24"/>
      <c r="Z19" s="24"/>
    </row>
    <row r="20" ht="19.15" customHeight="1">
      <c r="A20" t="s" s="138">
        <v>9782</v>
      </c>
      <c r="B20" s="149">
        <v>1</v>
      </c>
      <c r="C20" s="149">
        <v>31</v>
      </c>
      <c r="D20" t="s" s="205">
        <v>9802</v>
      </c>
      <c r="E20" t="s" s="205">
        <v>119</v>
      </c>
      <c r="F20" s="223">
        <v>216</v>
      </c>
      <c r="G20" s="149">
        <v>220</v>
      </c>
      <c r="H20" s="173">
        <f>SUM(G20-F20)</f>
        <v>4</v>
      </c>
      <c r="I20" s="167">
        <f>H20/F20</f>
        <v>0.0185185185185185</v>
      </c>
      <c r="J20" s="167">
        <f>H20/G20</f>
        <v>0.0181818181818182</v>
      </c>
      <c r="K20" s="24"/>
      <c r="L20" s="24"/>
      <c r="M20" s="24"/>
      <c r="N20" s="24"/>
      <c r="O20" s="24"/>
      <c r="P20" s="24"/>
      <c r="Q20" s="24"/>
      <c r="R20" s="24"/>
      <c r="S20" s="24"/>
      <c r="T20" s="24"/>
      <c r="U20" s="24"/>
      <c r="V20" s="24"/>
      <c r="W20" s="24"/>
      <c r="X20" s="24"/>
      <c r="Y20" s="24"/>
      <c r="Z20" s="24"/>
    </row>
    <row r="21" ht="19.15" customHeight="1">
      <c r="A21" t="s" s="138">
        <v>9782</v>
      </c>
      <c r="B21" s="149">
        <v>1</v>
      </c>
      <c r="C21" s="149">
        <v>30</v>
      </c>
      <c r="D21" t="s" s="205">
        <v>9803</v>
      </c>
      <c r="E21" t="s" s="205">
        <v>112</v>
      </c>
      <c r="F21" s="223">
        <v>167</v>
      </c>
      <c r="G21" s="149">
        <v>176</v>
      </c>
      <c r="H21" s="173">
        <f>SUM(G21-F21)</f>
        <v>9</v>
      </c>
      <c r="I21" s="167">
        <f>H21/F21</f>
        <v>0.0538922155688623</v>
      </c>
      <c r="J21" s="167">
        <f>H21/G21</f>
        <v>0.0511363636363636</v>
      </c>
      <c r="K21" s="24"/>
      <c r="L21" s="24"/>
      <c r="M21" s="24"/>
      <c r="N21" s="24"/>
      <c r="O21" s="24"/>
      <c r="P21" s="24"/>
      <c r="Q21" s="24"/>
      <c r="R21" s="24"/>
      <c r="S21" s="24"/>
      <c r="T21" s="24"/>
      <c r="U21" s="24"/>
      <c r="V21" s="24"/>
      <c r="W21" s="24"/>
      <c r="X21" s="24"/>
      <c r="Y21" s="24"/>
      <c r="Z21" s="24"/>
    </row>
    <row r="22" ht="19.15" customHeight="1">
      <c r="A22" t="s" s="138">
        <v>9782</v>
      </c>
      <c r="B22" s="149">
        <v>1</v>
      </c>
      <c r="C22" s="149">
        <v>28</v>
      </c>
      <c r="D22" t="s" s="205">
        <v>9804</v>
      </c>
      <c r="E22" t="s" s="205">
        <v>173</v>
      </c>
      <c r="F22" s="223">
        <v>149</v>
      </c>
      <c r="G22" s="149">
        <v>158</v>
      </c>
      <c r="H22" s="173">
        <f>SUM(G22-F22)</f>
        <v>9</v>
      </c>
      <c r="I22" s="167">
        <f>H22/F22</f>
        <v>0.0604026845637584</v>
      </c>
      <c r="J22" s="167">
        <f>H22/G22</f>
        <v>0.0569620253164557</v>
      </c>
      <c r="K22" s="24"/>
      <c r="L22" s="24"/>
      <c r="M22" s="24"/>
      <c r="N22" s="24"/>
      <c r="O22" s="24"/>
      <c r="P22" s="24"/>
      <c r="Q22" s="24"/>
      <c r="R22" s="24"/>
      <c r="S22" s="24"/>
      <c r="T22" s="24"/>
      <c r="U22" s="24"/>
      <c r="V22" s="24"/>
      <c r="W22" s="24"/>
      <c r="X22" s="24"/>
      <c r="Y22" s="24"/>
      <c r="Z22" s="24"/>
    </row>
    <row r="23" ht="19.15" customHeight="1">
      <c r="A23" t="s" s="138">
        <v>9782</v>
      </c>
      <c r="B23" s="149">
        <v>1</v>
      </c>
      <c r="C23" s="149">
        <v>13</v>
      </c>
      <c r="D23" t="s" s="205">
        <v>9805</v>
      </c>
      <c r="E23" t="s" s="205">
        <v>44</v>
      </c>
      <c r="F23" s="223">
        <v>139</v>
      </c>
      <c r="G23" s="149">
        <v>146</v>
      </c>
      <c r="H23" s="173">
        <f>SUM(G23-F23)</f>
        <v>7</v>
      </c>
      <c r="I23" s="167">
        <f>H23/F23</f>
        <v>0.0503597122302158</v>
      </c>
      <c r="J23" s="167">
        <f>H23/G23</f>
        <v>0.0479452054794521</v>
      </c>
      <c r="K23" s="24"/>
      <c r="L23" s="24"/>
      <c r="M23" s="24"/>
      <c r="N23" s="24"/>
      <c r="O23" s="24"/>
      <c r="P23" s="24"/>
      <c r="Q23" s="24"/>
      <c r="R23" s="24"/>
      <c r="S23" s="24"/>
      <c r="T23" s="24"/>
      <c r="U23" s="24"/>
      <c r="V23" s="24"/>
      <c r="W23" s="24"/>
      <c r="X23" s="24"/>
      <c r="Y23" s="24"/>
      <c r="Z23" s="24"/>
    </row>
    <row r="24" ht="19.15" customHeight="1">
      <c r="A24" t="s" s="138">
        <v>9782</v>
      </c>
      <c r="B24" s="149">
        <v>1</v>
      </c>
      <c r="C24" s="149">
        <v>32</v>
      </c>
      <c r="D24" t="s" s="205">
        <v>9806</v>
      </c>
      <c r="E24" t="s" s="205">
        <v>42</v>
      </c>
      <c r="F24" s="223">
        <v>120</v>
      </c>
      <c r="G24" s="149">
        <v>125</v>
      </c>
      <c r="H24" s="173">
        <f>SUM(G24-F24)</f>
        <v>5</v>
      </c>
      <c r="I24" s="167">
        <f>H24/F24</f>
        <v>0.0416666666666667</v>
      </c>
      <c r="J24" s="167">
        <f>H24/G24</f>
        <v>0.04</v>
      </c>
      <c r="K24" s="24"/>
      <c r="L24" s="24"/>
      <c r="M24" s="24"/>
      <c r="N24" s="24"/>
      <c r="O24" s="24"/>
      <c r="P24" s="24"/>
      <c r="Q24" s="24"/>
      <c r="R24" s="24"/>
      <c r="S24" s="24"/>
      <c r="T24" s="24"/>
      <c r="U24" s="24"/>
      <c r="V24" s="24"/>
      <c r="W24" s="24"/>
      <c r="X24" s="24"/>
      <c r="Y24" s="24"/>
      <c r="Z24" s="24"/>
    </row>
    <row r="25" ht="19.15" customHeight="1">
      <c r="A25" t="s" s="138">
        <v>9782</v>
      </c>
      <c r="B25" s="149">
        <v>1</v>
      </c>
      <c r="C25" s="149">
        <v>26</v>
      </c>
      <c r="D25" t="s" s="205">
        <v>9807</v>
      </c>
      <c r="E25" t="s" s="205">
        <v>40</v>
      </c>
      <c r="F25" s="223">
        <v>96</v>
      </c>
      <c r="G25" s="149">
        <v>101</v>
      </c>
      <c r="H25" s="173">
        <f>SUM(G25-F25)</f>
        <v>5</v>
      </c>
      <c r="I25" s="167">
        <f>H25/F25</f>
        <v>0.0520833333333333</v>
      </c>
      <c r="J25" s="167">
        <f>H25/G25</f>
        <v>0.0495049504950495</v>
      </c>
      <c r="K25" s="24"/>
      <c r="L25" s="24"/>
      <c r="M25" s="24"/>
      <c r="N25" s="24"/>
      <c r="O25" s="24"/>
      <c r="P25" s="24"/>
      <c r="Q25" s="24"/>
      <c r="R25" s="24"/>
      <c r="S25" s="24"/>
      <c r="T25" s="24"/>
      <c r="U25" s="24"/>
      <c r="V25" s="24"/>
      <c r="W25" s="24"/>
      <c r="X25" s="24"/>
      <c r="Y25" s="24"/>
      <c r="Z25" s="24"/>
    </row>
    <row r="26" ht="19.15" customHeight="1">
      <c r="A26" t="s" s="138">
        <v>9782</v>
      </c>
      <c r="B26" s="149">
        <v>1</v>
      </c>
      <c r="C26" s="149">
        <v>23</v>
      </c>
      <c r="D26" t="s" s="205">
        <v>9808</v>
      </c>
      <c r="E26" t="s" s="205">
        <v>110</v>
      </c>
      <c r="F26" s="223">
        <v>76</v>
      </c>
      <c r="G26" s="149">
        <v>80</v>
      </c>
      <c r="H26" s="173">
        <f>SUM(G26-F26)</f>
        <v>4</v>
      </c>
      <c r="I26" s="167">
        <f>H26/F26</f>
        <v>0.0526315789473684</v>
      </c>
      <c r="J26" s="167">
        <f>H26/G26</f>
        <v>0.05</v>
      </c>
      <c r="K26" s="24"/>
      <c r="L26" s="24"/>
      <c r="M26" s="24"/>
      <c r="N26" s="24"/>
      <c r="O26" s="24"/>
      <c r="P26" s="24"/>
      <c r="Q26" s="24"/>
      <c r="R26" s="24"/>
      <c r="S26" s="24"/>
      <c r="T26" s="24"/>
      <c r="U26" s="24"/>
      <c r="V26" s="24"/>
      <c r="W26" s="24"/>
      <c r="X26" s="24"/>
      <c r="Y26" s="24"/>
      <c r="Z26" s="24"/>
    </row>
    <row r="27" ht="19.15" customHeight="1">
      <c r="A27" t="s" s="138">
        <v>9782</v>
      </c>
      <c r="B27" s="149">
        <v>1</v>
      </c>
      <c r="C27" s="149">
        <v>17</v>
      </c>
      <c r="D27" t="s" s="205">
        <v>9809</v>
      </c>
      <c r="E27" t="s" s="205">
        <v>70</v>
      </c>
      <c r="F27" s="223">
        <v>52</v>
      </c>
      <c r="G27" s="149">
        <v>61</v>
      </c>
      <c r="H27" s="173">
        <f>SUM(G27-F27)</f>
        <v>9</v>
      </c>
      <c r="I27" s="167">
        <f>H27/F27</f>
        <v>0.173076923076923</v>
      </c>
      <c r="J27" s="167">
        <f>H27/G27</f>
        <v>0.147540983606557</v>
      </c>
      <c r="K27" s="24"/>
      <c r="L27" s="24"/>
      <c r="M27" s="24"/>
      <c r="N27" s="24"/>
      <c r="O27" s="24"/>
      <c r="P27" s="24"/>
      <c r="Q27" s="24"/>
      <c r="R27" s="24"/>
      <c r="S27" s="24"/>
      <c r="T27" s="24"/>
      <c r="U27" s="24"/>
      <c r="V27" s="24"/>
      <c r="W27" s="24"/>
      <c r="X27" s="24"/>
      <c r="Y27" s="24"/>
      <c r="Z27" s="24"/>
    </row>
    <row r="28" ht="19.15" customHeight="1">
      <c r="A28" t="s" s="138">
        <v>9782</v>
      </c>
      <c r="B28" s="149">
        <v>1</v>
      </c>
      <c r="C28" s="149">
        <v>25</v>
      </c>
      <c r="D28" t="s" s="205">
        <v>9810</v>
      </c>
      <c r="E28" t="s" s="205">
        <v>52</v>
      </c>
      <c r="F28" s="223">
        <v>53</v>
      </c>
      <c r="G28" s="149">
        <v>60</v>
      </c>
      <c r="H28" s="173">
        <f>SUM(G28-F28)</f>
        <v>7</v>
      </c>
      <c r="I28" s="167">
        <f>H28/F28</f>
        <v>0.132075471698113</v>
      </c>
      <c r="J28" s="167">
        <f>H28/G28</f>
        <v>0.116666666666667</v>
      </c>
      <c r="K28" s="24"/>
      <c r="L28" s="24"/>
      <c r="M28" s="24"/>
      <c r="N28" s="24"/>
      <c r="O28" s="24"/>
      <c r="P28" s="24"/>
      <c r="Q28" s="24"/>
      <c r="R28" s="24"/>
      <c r="S28" s="24"/>
      <c r="T28" s="24"/>
      <c r="U28" s="24"/>
      <c r="V28" s="24"/>
      <c r="W28" s="24"/>
      <c r="X28" s="24"/>
      <c r="Y28" s="24"/>
      <c r="Z28" s="24"/>
    </row>
    <row r="29" ht="19.15" customHeight="1">
      <c r="A29" t="s" s="138">
        <v>9782</v>
      </c>
      <c r="B29" s="149">
        <v>1</v>
      </c>
      <c r="C29" s="149">
        <v>22</v>
      </c>
      <c r="D29" t="s" s="205">
        <v>9811</v>
      </c>
      <c r="E29" t="s" s="205">
        <v>237</v>
      </c>
      <c r="F29" s="223">
        <v>41</v>
      </c>
      <c r="G29" s="149">
        <v>43</v>
      </c>
      <c r="H29" s="173">
        <f>SUM(G29-F29)</f>
        <v>2</v>
      </c>
      <c r="I29" s="167">
        <f>H29/F29</f>
        <v>0.048780487804878</v>
      </c>
      <c r="J29" s="167">
        <f>H29/G29</f>
        <v>0.0465116279069767</v>
      </c>
      <c r="K29" s="24"/>
      <c r="L29" s="24"/>
      <c r="M29" s="24"/>
      <c r="N29" s="24"/>
      <c r="O29" s="24"/>
      <c r="P29" s="24"/>
      <c r="Q29" s="24"/>
      <c r="R29" s="24"/>
      <c r="S29" s="24"/>
      <c r="T29" s="24"/>
      <c r="U29" s="24"/>
      <c r="V29" s="24"/>
      <c r="W29" s="24"/>
      <c r="X29" s="24"/>
      <c r="Y29" s="24"/>
      <c r="Z29" s="24"/>
    </row>
    <row r="30" ht="19.15" customHeight="1">
      <c r="A30" t="s" s="138">
        <v>9782</v>
      </c>
      <c r="B30" s="149">
        <v>1</v>
      </c>
      <c r="C30" s="149">
        <v>33</v>
      </c>
      <c r="D30" t="s" s="205">
        <v>9812</v>
      </c>
      <c r="E30" t="s" s="205">
        <v>68</v>
      </c>
      <c r="F30" s="223">
        <v>36</v>
      </c>
      <c r="G30" s="149">
        <v>36</v>
      </c>
      <c r="H30" s="173">
        <f>SUM(G30-F30)</f>
        <v>0</v>
      </c>
      <c r="I30" s="167">
        <f>H30/F30</f>
        <v>0</v>
      </c>
      <c r="J30" s="167">
        <f>H30/G30</f>
        <v>0</v>
      </c>
      <c r="K30" s="24"/>
      <c r="L30" s="24"/>
      <c r="M30" s="24"/>
      <c r="N30" s="24"/>
      <c r="O30" s="24"/>
      <c r="P30" s="24"/>
      <c r="Q30" s="24"/>
      <c r="R30" s="24"/>
      <c r="S30" s="24"/>
      <c r="T30" s="24"/>
      <c r="U30" s="24"/>
      <c r="V30" s="24"/>
      <c r="W30" s="24"/>
      <c r="X30" s="24"/>
      <c r="Y30" s="24"/>
      <c r="Z30" s="24"/>
    </row>
    <row r="31" ht="19.15" customHeight="1">
      <c r="A31" t="s" s="138">
        <v>9782</v>
      </c>
      <c r="B31" s="149">
        <v>1</v>
      </c>
      <c r="C31" s="149">
        <v>11</v>
      </c>
      <c r="D31" t="s" s="205">
        <v>9813</v>
      </c>
      <c r="E31" t="s" s="205">
        <v>78</v>
      </c>
      <c r="F31" s="223">
        <v>0</v>
      </c>
      <c r="G31" s="149">
        <v>0</v>
      </c>
      <c r="H31" s="173">
        <f>SUM(G31-F31)</f>
        <v>0</v>
      </c>
      <c r="I31" s="207">
        <f>H31/F31</f>
      </c>
      <c r="J31" s="207">
        <f>H31/G31</f>
      </c>
      <c r="K31" s="24"/>
      <c r="L31" s="24"/>
      <c r="M31" s="24"/>
      <c r="N31" s="24"/>
      <c r="O31" s="24"/>
      <c r="P31" s="24"/>
      <c r="Q31" s="24"/>
      <c r="R31" s="24"/>
      <c r="S31" s="24"/>
      <c r="T31" s="24"/>
      <c r="U31" s="24"/>
      <c r="V31" s="24"/>
      <c r="W31" s="24"/>
      <c r="X31" s="24"/>
      <c r="Y31" s="24"/>
      <c r="Z31" s="24"/>
    </row>
    <row r="32" ht="19.15" customHeight="1">
      <c r="A32" t="s" s="138">
        <v>9782</v>
      </c>
      <c r="B32" s="149">
        <v>1</v>
      </c>
      <c r="C32" s="149">
        <v>18</v>
      </c>
      <c r="D32" t="s" s="205">
        <v>9814</v>
      </c>
      <c r="E32" t="s" s="205">
        <v>74</v>
      </c>
      <c r="F32" s="223">
        <v>0</v>
      </c>
      <c r="G32" s="149">
        <v>0</v>
      </c>
      <c r="H32" s="173">
        <f>SUM(G32-F32)</f>
        <v>0</v>
      </c>
      <c r="I32" s="207">
        <f>H32/F32</f>
      </c>
      <c r="J32" s="207">
        <f>H32/G32</f>
      </c>
      <c r="K32" s="24"/>
      <c r="L32" s="24"/>
      <c r="M32" s="24"/>
      <c r="N32" s="24"/>
      <c r="O32" s="24"/>
      <c r="P32" s="24"/>
      <c r="Q32" s="24"/>
      <c r="R32" s="24"/>
      <c r="S32" s="24"/>
      <c r="T32" s="24"/>
      <c r="U32" s="24"/>
      <c r="V32" s="24"/>
      <c r="W32" s="24"/>
      <c r="X32" s="24"/>
      <c r="Y32" s="24"/>
      <c r="Z32" s="24"/>
    </row>
    <row r="33" ht="19.15" customHeight="1">
      <c r="A33" t="s" s="138">
        <v>9782</v>
      </c>
      <c r="B33" s="149">
        <v>1</v>
      </c>
      <c r="C33" s="149">
        <v>20</v>
      </c>
      <c r="D33" t="s" s="205">
        <v>9815</v>
      </c>
      <c r="E33" t="s" s="205">
        <v>54</v>
      </c>
      <c r="F33" s="223">
        <v>0</v>
      </c>
      <c r="G33" s="149">
        <v>0</v>
      </c>
      <c r="H33" s="173">
        <f>SUM(G33-F33)</f>
        <v>0</v>
      </c>
      <c r="I33" s="207">
        <f>H33/F33</f>
      </c>
      <c r="J33" s="207">
        <f>H33/G33</f>
      </c>
      <c r="K33" s="24"/>
      <c r="L33" s="24"/>
      <c r="M33" s="24"/>
      <c r="N33" s="24"/>
      <c r="O33" s="24"/>
      <c r="P33" s="24"/>
      <c r="Q33" s="24"/>
      <c r="R33" s="24"/>
      <c r="S33" s="24"/>
      <c r="T33" s="24"/>
      <c r="U33" s="24"/>
      <c r="V33" s="24"/>
      <c r="W33" s="24"/>
      <c r="X33" s="24"/>
      <c r="Y33" s="24"/>
      <c r="Z33" s="24"/>
    </row>
    <row r="34" ht="19.15" customHeight="1">
      <c r="A34" t="s" s="138">
        <v>9782</v>
      </c>
      <c r="B34" s="149">
        <v>1</v>
      </c>
      <c r="C34" s="149">
        <v>29</v>
      </c>
      <c r="D34" t="s" s="205">
        <v>9816</v>
      </c>
      <c r="E34" t="s" s="205">
        <v>46</v>
      </c>
      <c r="F34" s="223">
        <v>0</v>
      </c>
      <c r="G34" s="149">
        <v>0</v>
      </c>
      <c r="H34" s="206">
        <f>SUM(G34-F34)</f>
        <v>0</v>
      </c>
      <c r="I34" s="176">
        <f>H34/F34</f>
      </c>
      <c r="J34" s="176">
        <f>H34/G34</f>
      </c>
      <c r="K34" s="174"/>
      <c r="L34" s="174"/>
      <c r="M34" s="174"/>
      <c r="N34" s="174"/>
      <c r="O34" s="174"/>
      <c r="P34" s="174"/>
      <c r="Q34" s="174"/>
      <c r="R34" s="174"/>
      <c r="S34" s="174"/>
      <c r="T34" s="174"/>
      <c r="U34" s="174"/>
      <c r="V34" s="174"/>
      <c r="W34" s="174"/>
      <c r="X34" s="174"/>
      <c r="Y34" s="174"/>
      <c r="Z34" s="174"/>
    </row>
    <row r="35" ht="19.15" customHeight="1">
      <c r="A35" s="177"/>
      <c r="B35" s="178"/>
      <c r="C35" s="178"/>
      <c r="D35" s="179"/>
      <c r="E35" s="179"/>
      <c r="F35" s="181">
        <f>SUM(F2:F34)</f>
        <v>87909</v>
      </c>
      <c r="G35" s="180">
        <f>SUM(G2:G34)</f>
        <v>92586</v>
      </c>
      <c r="H35" s="181">
        <f>SUM(H2:H34)</f>
        <v>4677</v>
      </c>
      <c r="I35" s="182">
        <f>H35/F35</f>
        <v>0.0532027437463741</v>
      </c>
      <c r="J35" s="182">
        <f>H35/G35</f>
        <v>0.0505151966820038</v>
      </c>
      <c r="K35" s="183"/>
      <c r="L35" s="183"/>
      <c r="M35" s="183"/>
      <c r="N35" s="183"/>
      <c r="O35" s="183"/>
      <c r="P35" s="183"/>
      <c r="Q35" s="183"/>
      <c r="R35" s="183"/>
      <c r="S35" s="183"/>
      <c r="T35" s="183"/>
      <c r="U35" s="183"/>
      <c r="V35" s="183"/>
      <c r="W35" s="183"/>
      <c r="X35" s="183"/>
      <c r="Y35" s="183"/>
      <c r="Z35" s="184"/>
    </row>
    <row r="36" ht="19.15" customHeight="1">
      <c r="A36" s="230"/>
      <c r="B36" s="231"/>
      <c r="C36" s="231"/>
      <c r="D36" s="232"/>
      <c r="E36" s="232"/>
      <c r="F36" s="233"/>
      <c r="G36" s="231"/>
      <c r="H36" s="234"/>
      <c r="I36" s="188"/>
      <c r="J36" s="188"/>
      <c r="K36" s="189"/>
      <c r="L36" s="189"/>
      <c r="M36" s="189"/>
      <c r="N36" s="189"/>
      <c r="O36" s="189"/>
      <c r="P36" s="189"/>
      <c r="Q36" s="189"/>
      <c r="R36" s="189"/>
      <c r="S36" s="189"/>
      <c r="T36" s="189"/>
      <c r="U36" s="189"/>
      <c r="V36" s="189"/>
      <c r="W36" s="189"/>
      <c r="X36" s="189"/>
      <c r="Y36" s="189"/>
      <c r="Z36" s="189"/>
    </row>
    <row r="37" ht="19.15" customHeight="1">
      <c r="A37" t="s" s="138">
        <v>9782</v>
      </c>
      <c r="B37" s="149">
        <v>2</v>
      </c>
      <c r="C37" s="149">
        <v>12</v>
      </c>
      <c r="D37" t="s" s="205">
        <v>9817</v>
      </c>
      <c r="E37" t="s" s="205">
        <v>17</v>
      </c>
      <c r="F37" s="223">
        <v>20977</v>
      </c>
      <c r="G37" s="149">
        <v>21957</v>
      </c>
      <c r="H37" s="173">
        <f>SUM(G37-F37)</f>
        <v>980</v>
      </c>
      <c r="I37" s="167">
        <f>H37/F37</f>
        <v>0.0467178338179911</v>
      </c>
      <c r="J37" s="167">
        <f>H37/G37</f>
        <v>0.0446326911691032</v>
      </c>
      <c r="K37" s="24"/>
      <c r="L37" s="24"/>
      <c r="M37" s="24"/>
      <c r="N37" s="24"/>
      <c r="O37" s="24"/>
      <c r="P37" s="24"/>
      <c r="Q37" s="24"/>
      <c r="R37" s="24"/>
      <c r="S37" s="24"/>
      <c r="T37" s="24"/>
      <c r="U37" s="24"/>
      <c r="V37" s="24"/>
      <c r="W37" s="24"/>
      <c r="X37" s="24"/>
      <c r="Y37" s="24"/>
      <c r="Z37" s="24"/>
    </row>
    <row r="38" ht="19.15" customHeight="1">
      <c r="A38" t="s" s="138">
        <v>9782</v>
      </c>
      <c r="B38" s="149">
        <v>2</v>
      </c>
      <c r="C38" s="149">
        <v>10</v>
      </c>
      <c r="D38" t="s" s="205">
        <v>9818</v>
      </c>
      <c r="E38" t="s" s="205">
        <v>20</v>
      </c>
      <c r="F38" s="223">
        <v>16421</v>
      </c>
      <c r="G38" s="149">
        <v>17366</v>
      </c>
      <c r="H38" s="173">
        <f>SUM(G38-F38)</f>
        <v>945</v>
      </c>
      <c r="I38" s="167">
        <f>H38/F38</f>
        <v>0.0575482613726326</v>
      </c>
      <c r="J38" s="167">
        <f>H38/G38</f>
        <v>0.0544166762639641</v>
      </c>
      <c r="K38" s="24"/>
      <c r="L38" s="24"/>
      <c r="M38" s="24"/>
      <c r="N38" s="24"/>
      <c r="O38" s="24"/>
      <c r="P38" s="24"/>
      <c r="Q38" s="24"/>
      <c r="R38" s="24"/>
      <c r="S38" s="24"/>
      <c r="T38" s="24"/>
      <c r="U38" s="24"/>
      <c r="V38" s="24"/>
      <c r="W38" s="24"/>
      <c r="X38" s="24"/>
      <c r="Y38" s="24"/>
      <c r="Z38" s="24"/>
    </row>
    <row r="39" ht="19.15" customHeight="1">
      <c r="A39" t="s" s="138">
        <v>9782</v>
      </c>
      <c r="B39" s="149">
        <v>2</v>
      </c>
      <c r="C39" s="149">
        <v>6</v>
      </c>
      <c r="D39" t="s" s="205">
        <v>9819</v>
      </c>
      <c r="E39" t="s" s="205">
        <v>22</v>
      </c>
      <c r="F39" s="223">
        <v>15040</v>
      </c>
      <c r="G39" s="149">
        <v>16342</v>
      </c>
      <c r="H39" s="173">
        <f>SUM(G39-F39)</f>
        <v>1302</v>
      </c>
      <c r="I39" s="167">
        <f>H39/F39</f>
        <v>0.0865691489361702</v>
      </c>
      <c r="J39" s="167">
        <f>H39/G39</f>
        <v>0.0796720107697956</v>
      </c>
      <c r="K39" s="24"/>
      <c r="L39" s="24"/>
      <c r="M39" s="24"/>
      <c r="N39" s="24"/>
      <c r="O39" s="24"/>
      <c r="P39" s="24"/>
      <c r="Q39" s="24"/>
      <c r="R39" s="24"/>
      <c r="S39" s="24"/>
      <c r="T39" s="24"/>
      <c r="U39" s="24"/>
      <c r="V39" s="24"/>
      <c r="W39" s="24"/>
      <c r="X39" s="24"/>
      <c r="Y39" s="24"/>
      <c r="Z39" s="24"/>
    </row>
    <row r="40" ht="19.15" customHeight="1">
      <c r="A40" t="s" s="138">
        <v>9782</v>
      </c>
      <c r="B40" s="149">
        <v>2</v>
      </c>
      <c r="C40" s="149">
        <v>14</v>
      </c>
      <c r="D40" t="s" s="205">
        <v>9820</v>
      </c>
      <c r="E40" t="s" s="205">
        <v>30</v>
      </c>
      <c r="F40" s="223">
        <v>13899</v>
      </c>
      <c r="G40" s="149">
        <v>14158</v>
      </c>
      <c r="H40" s="173">
        <f>SUM(G40-F40)</f>
        <v>259</v>
      </c>
      <c r="I40" s="167">
        <f>H40/F40</f>
        <v>0.0186344341319519</v>
      </c>
      <c r="J40" s="167">
        <f>H40/G40</f>
        <v>0.0182935442859161</v>
      </c>
      <c r="K40" s="24"/>
      <c r="L40" s="24"/>
      <c r="M40" s="24"/>
      <c r="N40" s="24"/>
      <c r="O40" s="24"/>
      <c r="P40" s="24"/>
      <c r="Q40" s="24"/>
      <c r="R40" s="24"/>
      <c r="S40" s="24"/>
      <c r="T40" s="24"/>
      <c r="U40" s="24"/>
      <c r="V40" s="24"/>
      <c r="W40" s="24"/>
      <c r="X40" s="24"/>
      <c r="Y40" s="24"/>
      <c r="Z40" s="24"/>
    </row>
    <row r="41" ht="19.15" customHeight="1">
      <c r="A41" t="s" s="138">
        <v>9782</v>
      </c>
      <c r="B41" s="149">
        <v>2</v>
      </c>
      <c r="C41" s="149">
        <v>24</v>
      </c>
      <c r="D41" t="s" s="205">
        <v>9821</v>
      </c>
      <c r="E41" t="s" s="205">
        <v>60</v>
      </c>
      <c r="F41" s="223">
        <v>11897</v>
      </c>
      <c r="G41" s="149">
        <v>12187</v>
      </c>
      <c r="H41" s="173">
        <f>SUM(G41-F41)</f>
        <v>290</v>
      </c>
      <c r="I41" s="167">
        <f>H41/F41</f>
        <v>0.0243758930822897</v>
      </c>
      <c r="J41" s="167">
        <f>H41/G41</f>
        <v>0.0237958480347912</v>
      </c>
      <c r="K41" s="24"/>
      <c r="L41" s="24"/>
      <c r="M41" s="24"/>
      <c r="N41" s="24"/>
      <c r="O41" s="24"/>
      <c r="P41" s="24"/>
      <c r="Q41" s="24"/>
      <c r="R41" s="24"/>
      <c r="S41" s="24"/>
      <c r="T41" s="24"/>
      <c r="U41" s="24"/>
      <c r="V41" s="24"/>
      <c r="W41" s="24"/>
      <c r="X41" s="24"/>
      <c r="Y41" s="24"/>
      <c r="Z41" s="24"/>
    </row>
    <row r="42" ht="19.15" customHeight="1">
      <c r="A42" t="s" s="138">
        <v>9782</v>
      </c>
      <c r="B42" s="149">
        <v>2</v>
      </c>
      <c r="C42" s="149">
        <v>2</v>
      </c>
      <c r="D42" t="s" s="205">
        <v>9822</v>
      </c>
      <c r="E42" t="s" s="205">
        <v>36</v>
      </c>
      <c r="F42" s="223">
        <v>2846</v>
      </c>
      <c r="G42" s="149">
        <v>2913</v>
      </c>
      <c r="H42" s="173">
        <f>SUM(G42-F42)</f>
        <v>67</v>
      </c>
      <c r="I42" s="167">
        <f>H42/F42</f>
        <v>0.0235418130709768</v>
      </c>
      <c r="J42" s="167">
        <f>H42/G42</f>
        <v>0.0230003432887058</v>
      </c>
      <c r="K42" s="24"/>
      <c r="L42" s="24"/>
      <c r="M42" s="24"/>
      <c r="N42" s="24"/>
      <c r="O42" s="24"/>
      <c r="P42" s="24"/>
      <c r="Q42" s="24"/>
      <c r="R42" s="24"/>
      <c r="S42" s="24"/>
      <c r="T42" s="24"/>
      <c r="U42" s="24"/>
      <c r="V42" s="24"/>
      <c r="W42" s="24"/>
      <c r="X42" s="24"/>
      <c r="Y42" s="24"/>
      <c r="Z42" s="24"/>
    </row>
    <row r="43" ht="19.15" customHeight="1">
      <c r="A43" t="s" s="138">
        <v>9782</v>
      </c>
      <c r="B43" s="149">
        <v>2</v>
      </c>
      <c r="C43" s="149">
        <v>8</v>
      </c>
      <c r="D43" t="s" s="205">
        <v>9783</v>
      </c>
      <c r="E43" t="s" s="205">
        <v>26</v>
      </c>
      <c r="F43" s="223">
        <v>1571</v>
      </c>
      <c r="G43" s="149">
        <v>2156</v>
      </c>
      <c r="H43" s="173">
        <f>SUM(G43-F43)</f>
        <v>585</v>
      </c>
      <c r="I43" s="167">
        <f>H43/F43</f>
        <v>0.372374283895608</v>
      </c>
      <c r="J43" s="167">
        <f>H43/G43</f>
        <v>0.271335807050093</v>
      </c>
      <c r="K43" s="24"/>
      <c r="L43" s="24"/>
      <c r="M43" s="24"/>
      <c r="N43" s="24"/>
      <c r="O43" s="24"/>
      <c r="P43" s="24"/>
      <c r="Q43" s="24"/>
      <c r="R43" s="24"/>
      <c r="S43" s="24"/>
      <c r="T43" s="24"/>
      <c r="U43" s="24"/>
      <c r="V43" s="24"/>
      <c r="W43" s="24"/>
      <c r="X43" s="24"/>
      <c r="Y43" s="24"/>
      <c r="Z43" s="24"/>
    </row>
    <row r="44" ht="19.15" customHeight="1">
      <c r="A44" t="s" s="138">
        <v>9782</v>
      </c>
      <c r="B44" s="149">
        <v>2</v>
      </c>
      <c r="C44" s="149">
        <v>15</v>
      </c>
      <c r="D44" t="s" s="205">
        <v>9823</v>
      </c>
      <c r="E44" t="s" s="205">
        <v>28</v>
      </c>
      <c r="F44" s="223">
        <v>1723</v>
      </c>
      <c r="G44" s="149">
        <v>1821</v>
      </c>
      <c r="H44" s="173">
        <f>SUM(G44-F44)</f>
        <v>98</v>
      </c>
      <c r="I44" s="167">
        <f>H44/F44</f>
        <v>0.0568775391758561</v>
      </c>
      <c r="J44" s="167">
        <f>H44/G44</f>
        <v>0.0538165842943438</v>
      </c>
      <c r="K44" s="24"/>
      <c r="L44" s="24"/>
      <c r="M44" s="24"/>
      <c r="N44" s="24"/>
      <c r="O44" s="24"/>
      <c r="P44" s="24"/>
      <c r="Q44" s="24"/>
      <c r="R44" s="24"/>
      <c r="S44" s="24"/>
      <c r="T44" s="24"/>
      <c r="U44" s="24"/>
      <c r="V44" s="24"/>
      <c r="W44" s="24"/>
      <c r="X44" s="24"/>
      <c r="Y44" s="24"/>
      <c r="Z44" s="24"/>
    </row>
    <row r="45" ht="19.15" customHeight="1">
      <c r="A45" t="s" s="138">
        <v>9782</v>
      </c>
      <c r="B45" s="149">
        <v>2</v>
      </c>
      <c r="C45" s="149">
        <v>9</v>
      </c>
      <c r="D45" t="s" s="205">
        <v>9824</v>
      </c>
      <c r="E45" t="s" s="205">
        <v>38</v>
      </c>
      <c r="F45" s="223">
        <v>1299</v>
      </c>
      <c r="G45" s="149">
        <v>1351</v>
      </c>
      <c r="H45" s="173">
        <f>SUM(G45-F45)</f>
        <v>52</v>
      </c>
      <c r="I45" s="167">
        <f>H45/F45</f>
        <v>0.0400307929176289</v>
      </c>
      <c r="J45" s="167">
        <f>H45/G45</f>
        <v>0.0384900074019245</v>
      </c>
      <c r="K45" s="24"/>
      <c r="L45" s="24"/>
      <c r="M45" s="24"/>
      <c r="N45" s="24"/>
      <c r="O45" s="24"/>
      <c r="P45" s="24"/>
      <c r="Q45" s="24"/>
      <c r="R45" s="24"/>
      <c r="S45" s="24"/>
      <c r="T45" s="24"/>
      <c r="U45" s="24"/>
      <c r="V45" s="24"/>
      <c r="W45" s="24"/>
      <c r="X45" s="24"/>
      <c r="Y45" s="24"/>
      <c r="Z45" s="24"/>
    </row>
    <row r="46" ht="19.15" customHeight="1">
      <c r="A46" t="s" s="138">
        <v>9782</v>
      </c>
      <c r="B46" s="149">
        <v>2</v>
      </c>
      <c r="C46" s="149">
        <v>5</v>
      </c>
      <c r="D46" t="s" s="205">
        <v>9825</v>
      </c>
      <c r="E46" t="s" s="205">
        <v>24</v>
      </c>
      <c r="F46" t="s" s="378">
        <v>9826</v>
      </c>
      <c r="G46" s="149">
        <v>1231</v>
      </c>
      <c r="H46" s="173">
        <f>SUM(G46-F46)</f>
        <v>9</v>
      </c>
      <c r="I46" s="167">
        <f>H46/F46</f>
        <v>0.00736497545008183</v>
      </c>
      <c r="J46" s="167">
        <f>H46/G46</f>
        <v>0.00731112916328188</v>
      </c>
      <c r="K46" s="24"/>
      <c r="L46" s="24"/>
      <c r="M46" s="24"/>
      <c r="N46" s="24"/>
      <c r="O46" s="24"/>
      <c r="P46" s="24"/>
      <c r="Q46" s="24"/>
      <c r="R46" s="24"/>
      <c r="S46" s="24"/>
      <c r="T46" s="24"/>
      <c r="U46" s="24"/>
      <c r="V46" s="24"/>
      <c r="W46" s="24"/>
      <c r="X46" s="24"/>
      <c r="Y46" s="24"/>
      <c r="Z46" s="24"/>
    </row>
    <row r="47" ht="19.15" customHeight="1">
      <c r="A47" t="s" s="138">
        <v>9782</v>
      </c>
      <c r="B47" s="149">
        <v>2</v>
      </c>
      <c r="C47" s="149">
        <v>18</v>
      </c>
      <c r="D47" t="s" s="205">
        <v>9827</v>
      </c>
      <c r="E47" t="s" s="205">
        <v>34</v>
      </c>
      <c r="F47" s="223">
        <v>849</v>
      </c>
      <c r="G47" s="149">
        <v>923</v>
      </c>
      <c r="H47" s="173">
        <f>SUM(G47-F47)</f>
        <v>74</v>
      </c>
      <c r="I47" s="167">
        <f>H47/F47</f>
        <v>0.0871613663133098</v>
      </c>
      <c r="J47" s="167">
        <f>H47/G47</f>
        <v>0.08017334777898159</v>
      </c>
      <c r="K47" s="24"/>
      <c r="L47" s="24"/>
      <c r="M47" s="24"/>
      <c r="N47" s="24"/>
      <c r="O47" s="24"/>
      <c r="P47" s="24"/>
      <c r="Q47" s="24"/>
      <c r="R47" s="24"/>
      <c r="S47" s="24"/>
      <c r="T47" s="24"/>
      <c r="U47" s="24"/>
      <c r="V47" s="24"/>
      <c r="W47" s="24"/>
      <c r="X47" s="24"/>
      <c r="Y47" s="24"/>
      <c r="Z47" s="24"/>
    </row>
    <row r="48" ht="19.15" customHeight="1">
      <c r="A48" t="s" s="138">
        <v>9782</v>
      </c>
      <c r="B48" s="149">
        <v>2</v>
      </c>
      <c r="C48" s="149">
        <v>1</v>
      </c>
      <c r="D48" t="s" s="205">
        <v>9828</v>
      </c>
      <c r="E48" t="s" s="205">
        <v>101</v>
      </c>
      <c r="F48" s="223">
        <v>516</v>
      </c>
      <c r="G48" s="149">
        <v>532</v>
      </c>
      <c r="H48" s="173">
        <f>SUM(G48-F48)</f>
        <v>16</v>
      </c>
      <c r="I48" s="167">
        <f>H48/F48</f>
        <v>0.0310077519379845</v>
      </c>
      <c r="J48" s="167">
        <f>H48/G48</f>
        <v>0.0300751879699248</v>
      </c>
      <c r="K48" s="24"/>
      <c r="L48" s="24"/>
      <c r="M48" s="24"/>
      <c r="N48" s="24"/>
      <c r="O48" s="24"/>
      <c r="P48" s="24"/>
      <c r="Q48" s="24"/>
      <c r="R48" s="24"/>
      <c r="S48" s="24"/>
      <c r="T48" s="24"/>
      <c r="U48" s="24"/>
      <c r="V48" s="24"/>
      <c r="W48" s="24"/>
      <c r="X48" s="24"/>
      <c r="Y48" s="24"/>
      <c r="Z48" s="24"/>
    </row>
    <row r="49" ht="19.15" customHeight="1">
      <c r="A49" t="s" s="138">
        <v>9782</v>
      </c>
      <c r="B49" s="149">
        <v>2</v>
      </c>
      <c r="C49" s="149">
        <v>3</v>
      </c>
      <c r="D49" t="s" s="205">
        <v>9829</v>
      </c>
      <c r="E49" t="s" s="205">
        <v>48</v>
      </c>
      <c r="F49" s="223">
        <v>328</v>
      </c>
      <c r="G49" s="149">
        <v>382</v>
      </c>
      <c r="H49" s="173">
        <f>SUM(G49-F49)</f>
        <v>54</v>
      </c>
      <c r="I49" s="167">
        <f>H49/F49</f>
        <v>0.164634146341463</v>
      </c>
      <c r="J49" s="167">
        <f>H49/G49</f>
        <v>0.141361256544503</v>
      </c>
      <c r="K49" s="24"/>
      <c r="L49" s="24"/>
      <c r="M49" s="24"/>
      <c r="N49" s="24"/>
      <c r="O49" s="24"/>
      <c r="P49" s="24"/>
      <c r="Q49" s="24"/>
      <c r="R49" s="24"/>
      <c r="S49" s="24"/>
      <c r="T49" s="24"/>
      <c r="U49" s="24"/>
      <c r="V49" s="24"/>
      <c r="W49" s="24"/>
      <c r="X49" s="24"/>
      <c r="Y49" s="24"/>
      <c r="Z49" s="24"/>
    </row>
    <row r="50" ht="19.15" customHeight="1">
      <c r="A50" t="s" s="138">
        <v>9782</v>
      </c>
      <c r="B50" s="149">
        <v>2</v>
      </c>
      <c r="C50" s="149">
        <v>26</v>
      </c>
      <c r="D50" t="s" s="205">
        <v>9830</v>
      </c>
      <c r="E50" t="s" s="205">
        <v>42</v>
      </c>
      <c r="F50" s="223">
        <v>330</v>
      </c>
      <c r="G50" s="149">
        <v>368</v>
      </c>
      <c r="H50" s="173">
        <f>SUM(G50-F50)</f>
        <v>38</v>
      </c>
      <c r="I50" s="167">
        <f>H50/F50</f>
        <v>0.115151515151515</v>
      </c>
      <c r="J50" s="167">
        <f>H50/G50</f>
        <v>0.103260869565217</v>
      </c>
      <c r="K50" s="24"/>
      <c r="L50" s="24"/>
      <c r="M50" s="24"/>
      <c r="N50" s="24"/>
      <c r="O50" s="24"/>
      <c r="P50" s="24"/>
      <c r="Q50" s="24"/>
      <c r="R50" s="24"/>
      <c r="S50" s="24"/>
      <c r="T50" s="24"/>
      <c r="U50" s="24"/>
      <c r="V50" s="24"/>
      <c r="W50" s="24"/>
      <c r="X50" s="24"/>
      <c r="Y50" s="24"/>
      <c r="Z50" s="24"/>
    </row>
    <row r="51" ht="19.15" customHeight="1">
      <c r="A51" t="s" s="138">
        <v>9782</v>
      </c>
      <c r="B51" s="149">
        <v>2</v>
      </c>
      <c r="C51" s="149">
        <v>4</v>
      </c>
      <c r="D51" t="s" s="205">
        <v>9831</v>
      </c>
      <c r="E51" t="s" s="205">
        <v>64</v>
      </c>
      <c r="F51" s="223">
        <v>333</v>
      </c>
      <c r="G51" s="149">
        <v>343</v>
      </c>
      <c r="H51" s="173">
        <f>SUM(G51-F51)</f>
        <v>10</v>
      </c>
      <c r="I51" s="167">
        <f>H51/F51</f>
        <v>0.03003003003003</v>
      </c>
      <c r="J51" s="167">
        <f>H51/G51</f>
        <v>0.0291545189504373</v>
      </c>
      <c r="K51" s="24"/>
      <c r="L51" s="24"/>
      <c r="M51" s="24"/>
      <c r="N51" s="24"/>
      <c r="O51" s="24"/>
      <c r="P51" s="24"/>
      <c r="Q51" s="24"/>
      <c r="R51" s="24"/>
      <c r="S51" s="24"/>
      <c r="T51" s="24"/>
      <c r="U51" s="24"/>
      <c r="V51" s="24"/>
      <c r="W51" s="24"/>
      <c r="X51" s="24"/>
      <c r="Y51" s="24"/>
      <c r="Z51" s="24"/>
    </row>
    <row r="52" ht="19.15" customHeight="1">
      <c r="A52" t="s" s="138">
        <v>9782</v>
      </c>
      <c r="B52" s="149">
        <v>2</v>
      </c>
      <c r="C52" s="149">
        <v>11</v>
      </c>
      <c r="D52" t="s" s="205">
        <v>9832</v>
      </c>
      <c r="E52" t="s" s="205">
        <v>2637</v>
      </c>
      <c r="F52" s="223">
        <v>295</v>
      </c>
      <c r="G52" s="149">
        <v>315</v>
      </c>
      <c r="H52" s="173">
        <f>SUM(G52-F52)</f>
        <v>20</v>
      </c>
      <c r="I52" s="167">
        <f>H52/F52</f>
        <v>0.0677966101694915</v>
      </c>
      <c r="J52" s="167">
        <f>H52/G52</f>
        <v>0.0634920634920635</v>
      </c>
      <c r="K52" s="24"/>
      <c r="L52" s="24"/>
      <c r="M52" s="24"/>
      <c r="N52" s="24"/>
      <c r="O52" s="24"/>
      <c r="P52" s="24"/>
      <c r="Q52" s="24"/>
      <c r="R52" s="24"/>
      <c r="S52" s="24"/>
      <c r="T52" s="24"/>
      <c r="U52" s="24"/>
      <c r="V52" s="24"/>
      <c r="W52" s="24"/>
      <c r="X52" s="24"/>
      <c r="Y52" s="24"/>
      <c r="Z52" s="24"/>
    </row>
    <row r="53" ht="19.15" customHeight="1">
      <c r="A53" t="s" s="138">
        <v>9782</v>
      </c>
      <c r="B53" s="149">
        <v>2</v>
      </c>
      <c r="C53" s="149">
        <v>13</v>
      </c>
      <c r="D53" t="s" s="205">
        <v>9833</v>
      </c>
      <c r="E53" t="s" s="205">
        <v>74</v>
      </c>
      <c r="F53" s="223">
        <v>296</v>
      </c>
      <c r="G53" s="149">
        <v>306</v>
      </c>
      <c r="H53" s="173">
        <f>SUM(G53-F53)</f>
        <v>10</v>
      </c>
      <c r="I53" s="167">
        <f>H53/F53</f>
        <v>0.0337837837837838</v>
      </c>
      <c r="J53" s="167">
        <f>H53/G53</f>
        <v>0.0326797385620915</v>
      </c>
      <c r="K53" s="24"/>
      <c r="L53" s="24"/>
      <c r="M53" s="24"/>
      <c r="N53" s="24"/>
      <c r="O53" s="24"/>
      <c r="P53" s="24"/>
      <c r="Q53" s="24"/>
      <c r="R53" s="24"/>
      <c r="S53" s="24"/>
      <c r="T53" s="24"/>
      <c r="U53" s="24"/>
      <c r="V53" s="24"/>
      <c r="W53" s="24"/>
      <c r="X53" s="24"/>
      <c r="Y53" s="24"/>
      <c r="Z53" s="24"/>
    </row>
    <row r="54" ht="19.15" customHeight="1">
      <c r="A54" t="s" s="138">
        <v>9782</v>
      </c>
      <c r="B54" s="149">
        <v>2</v>
      </c>
      <c r="C54" s="149">
        <v>16</v>
      </c>
      <c r="D54" t="s" s="205">
        <v>9834</v>
      </c>
      <c r="E54" t="s" s="205">
        <v>44</v>
      </c>
      <c r="F54" s="223">
        <v>269</v>
      </c>
      <c r="G54" s="149">
        <v>288</v>
      </c>
      <c r="H54" s="173">
        <f>SUM(G54-F54)</f>
        <v>19</v>
      </c>
      <c r="I54" s="167">
        <f>H54/F54</f>
        <v>0.070631970260223</v>
      </c>
      <c r="J54" s="167">
        <f>H54/G54</f>
        <v>0.0659722222222222</v>
      </c>
      <c r="K54" s="24"/>
      <c r="L54" s="24"/>
      <c r="M54" s="24"/>
      <c r="N54" s="24"/>
      <c r="O54" s="24"/>
      <c r="P54" s="24"/>
      <c r="Q54" s="24"/>
      <c r="R54" s="24"/>
      <c r="S54" s="24"/>
      <c r="T54" s="24"/>
      <c r="U54" s="24"/>
      <c r="V54" s="24"/>
      <c r="W54" s="24"/>
      <c r="X54" s="24"/>
      <c r="Y54" s="24"/>
      <c r="Z54" s="24"/>
    </row>
    <row r="55" ht="19.15" customHeight="1">
      <c r="A55" t="s" s="138">
        <v>9782</v>
      </c>
      <c r="B55" s="149">
        <v>2</v>
      </c>
      <c r="C55" s="149">
        <v>28</v>
      </c>
      <c r="D55" t="s" s="205">
        <v>9835</v>
      </c>
      <c r="E55" t="s" s="205">
        <v>173</v>
      </c>
      <c r="F55" s="223">
        <v>273</v>
      </c>
      <c r="G55" s="149">
        <v>281</v>
      </c>
      <c r="H55" s="173">
        <f>SUM(G55-F55)</f>
        <v>8</v>
      </c>
      <c r="I55" s="167">
        <f>H55/F55</f>
        <v>0.0293040293040293</v>
      </c>
      <c r="J55" s="167">
        <f>H55/G55</f>
        <v>0.0284697508896797</v>
      </c>
      <c r="K55" s="24"/>
      <c r="L55" s="24"/>
      <c r="M55" s="24"/>
      <c r="N55" s="24"/>
      <c r="O55" s="24"/>
      <c r="P55" s="24"/>
      <c r="Q55" s="24"/>
      <c r="R55" s="24"/>
      <c r="S55" s="24"/>
      <c r="T55" s="24"/>
      <c r="U55" s="24"/>
      <c r="V55" s="24"/>
      <c r="W55" s="24"/>
      <c r="X55" s="24"/>
      <c r="Y55" s="24"/>
      <c r="Z55" s="24"/>
    </row>
    <row r="56" ht="19.15" customHeight="1">
      <c r="A56" t="s" s="138">
        <v>9782</v>
      </c>
      <c r="B56" s="149">
        <v>2</v>
      </c>
      <c r="C56" s="149">
        <v>25</v>
      </c>
      <c r="D56" t="s" s="205">
        <v>9836</v>
      </c>
      <c r="E56" t="s" s="205">
        <v>119</v>
      </c>
      <c r="F56" s="223">
        <v>230</v>
      </c>
      <c r="G56" s="149">
        <v>237</v>
      </c>
      <c r="H56" s="173">
        <f>SUM(G56-F56)</f>
        <v>7</v>
      </c>
      <c r="I56" s="167">
        <f>H56/F56</f>
        <v>0.0304347826086957</v>
      </c>
      <c r="J56" s="167">
        <f>H56/G56</f>
        <v>0.029535864978903</v>
      </c>
      <c r="K56" s="24"/>
      <c r="L56" s="24"/>
      <c r="M56" s="24"/>
      <c r="N56" s="24"/>
      <c r="O56" s="24"/>
      <c r="P56" s="24"/>
      <c r="Q56" s="24"/>
      <c r="R56" s="24"/>
      <c r="S56" s="24"/>
      <c r="T56" s="24"/>
      <c r="U56" s="24"/>
      <c r="V56" s="24"/>
      <c r="W56" s="24"/>
      <c r="X56" s="24"/>
      <c r="Y56" s="24"/>
      <c r="Z56" s="24"/>
    </row>
    <row r="57" ht="19.15" customHeight="1">
      <c r="A57" t="s" s="138">
        <v>9782</v>
      </c>
      <c r="B57" s="149">
        <v>2</v>
      </c>
      <c r="C57" s="149">
        <v>30</v>
      </c>
      <c r="D57" t="s" s="205">
        <v>9837</v>
      </c>
      <c r="E57" t="s" s="205">
        <v>46</v>
      </c>
      <c r="F57" s="223">
        <v>212</v>
      </c>
      <c r="G57" s="149">
        <v>219</v>
      </c>
      <c r="H57" s="173">
        <f>SUM(G57-F57)</f>
        <v>7</v>
      </c>
      <c r="I57" s="167">
        <f>H57/F57</f>
        <v>0.0330188679245283</v>
      </c>
      <c r="J57" s="167">
        <f>H57/G57</f>
        <v>0.0319634703196347</v>
      </c>
      <c r="K57" s="24"/>
      <c r="L57" s="24"/>
      <c r="M57" s="24"/>
      <c r="N57" s="24"/>
      <c r="O57" s="24"/>
      <c r="P57" s="24"/>
      <c r="Q57" s="24"/>
      <c r="R57" s="24"/>
      <c r="S57" s="24"/>
      <c r="T57" s="24"/>
      <c r="U57" s="24"/>
      <c r="V57" s="24"/>
      <c r="W57" s="24"/>
      <c r="X57" s="24"/>
      <c r="Y57" s="24"/>
      <c r="Z57" s="24"/>
    </row>
    <row r="58" ht="19.15" customHeight="1">
      <c r="A58" t="s" s="138">
        <v>9782</v>
      </c>
      <c r="B58" s="149">
        <v>2</v>
      </c>
      <c r="C58" s="149">
        <v>34</v>
      </c>
      <c r="D58" t="s" s="205">
        <v>9838</v>
      </c>
      <c r="E58" t="s" s="205">
        <v>112</v>
      </c>
      <c r="F58" s="223">
        <v>209</v>
      </c>
      <c r="G58" s="149">
        <v>216</v>
      </c>
      <c r="H58" s="173">
        <f>SUM(G58-F58)</f>
        <v>7</v>
      </c>
      <c r="I58" s="167">
        <f>H58/F58</f>
        <v>0.0334928229665072</v>
      </c>
      <c r="J58" s="167">
        <f>H58/G58</f>
        <v>0.0324074074074074</v>
      </c>
      <c r="K58" s="24"/>
      <c r="L58" s="24"/>
      <c r="M58" s="24"/>
      <c r="N58" s="24"/>
      <c r="O58" s="24"/>
      <c r="P58" s="24"/>
      <c r="Q58" s="24"/>
      <c r="R58" s="24"/>
      <c r="S58" s="24"/>
      <c r="T58" s="24"/>
      <c r="U58" s="24"/>
      <c r="V58" s="24"/>
      <c r="W58" s="24"/>
      <c r="X58" s="24"/>
      <c r="Y58" s="24"/>
      <c r="Z58" s="24"/>
    </row>
    <row r="59" ht="19.15" customHeight="1">
      <c r="A59" t="s" s="138">
        <v>9782</v>
      </c>
      <c r="B59" s="149">
        <v>2</v>
      </c>
      <c r="C59" s="149">
        <v>22</v>
      </c>
      <c r="D59" t="s" s="205">
        <v>9839</v>
      </c>
      <c r="E59" t="s" s="205">
        <v>110</v>
      </c>
      <c r="F59" s="223">
        <v>172</v>
      </c>
      <c r="G59" s="149">
        <v>178</v>
      </c>
      <c r="H59" s="173">
        <f>SUM(G59-F59)</f>
        <v>6</v>
      </c>
      <c r="I59" s="167">
        <f>H59/F59</f>
        <v>0.0348837209302326</v>
      </c>
      <c r="J59" s="167">
        <f>H59/G59</f>
        <v>0.0337078651685393</v>
      </c>
      <c r="K59" s="24"/>
      <c r="L59" s="24"/>
      <c r="M59" s="24"/>
      <c r="N59" s="24"/>
      <c r="O59" s="24"/>
      <c r="P59" s="24"/>
      <c r="Q59" s="24"/>
      <c r="R59" s="24"/>
      <c r="S59" s="24"/>
      <c r="T59" s="24"/>
      <c r="U59" s="24"/>
      <c r="V59" s="24"/>
      <c r="W59" s="24"/>
      <c r="X59" s="24"/>
      <c r="Y59" s="24"/>
      <c r="Z59" s="24"/>
    </row>
    <row r="60" ht="19.15" customHeight="1">
      <c r="A60" t="s" s="138">
        <v>9782</v>
      </c>
      <c r="B60" s="149">
        <v>2</v>
      </c>
      <c r="C60" s="149">
        <v>32</v>
      </c>
      <c r="D60" t="s" s="205">
        <v>9840</v>
      </c>
      <c r="E60" t="s" s="205">
        <v>56</v>
      </c>
      <c r="F60" s="223">
        <v>157</v>
      </c>
      <c r="G60" s="149">
        <v>165</v>
      </c>
      <c r="H60" s="173">
        <f>SUM(G60-F60)</f>
        <v>8</v>
      </c>
      <c r="I60" s="167">
        <f>H60/F60</f>
        <v>0.0509554140127389</v>
      </c>
      <c r="J60" s="167">
        <f>H60/G60</f>
        <v>0.0484848484848485</v>
      </c>
      <c r="K60" s="24"/>
      <c r="L60" s="24"/>
      <c r="M60" s="24"/>
      <c r="N60" s="24"/>
      <c r="O60" s="24"/>
      <c r="P60" s="24"/>
      <c r="Q60" s="24"/>
      <c r="R60" s="24"/>
      <c r="S60" s="24"/>
      <c r="T60" s="24"/>
      <c r="U60" s="24"/>
      <c r="V60" s="24"/>
      <c r="W60" s="24"/>
      <c r="X60" s="24"/>
      <c r="Y60" s="24"/>
      <c r="Z60" s="24"/>
    </row>
    <row r="61" ht="19.15" customHeight="1">
      <c r="A61" t="s" s="138">
        <v>9782</v>
      </c>
      <c r="B61" s="149">
        <v>2</v>
      </c>
      <c r="C61" s="149">
        <v>23</v>
      </c>
      <c r="D61" t="s" s="205">
        <v>9841</v>
      </c>
      <c r="E61" t="s" s="205">
        <v>72</v>
      </c>
      <c r="F61" s="223">
        <v>149</v>
      </c>
      <c r="G61" s="149">
        <v>154</v>
      </c>
      <c r="H61" s="173">
        <f>SUM(G61-F61)</f>
        <v>5</v>
      </c>
      <c r="I61" s="167">
        <f>H61/F61</f>
        <v>0.0335570469798658</v>
      </c>
      <c r="J61" s="167">
        <f>H61/G61</f>
        <v>0.0324675324675325</v>
      </c>
      <c r="K61" s="24"/>
      <c r="L61" s="24"/>
      <c r="M61" s="24"/>
      <c r="N61" s="24"/>
      <c r="O61" s="24"/>
      <c r="P61" s="24"/>
      <c r="Q61" s="24"/>
      <c r="R61" s="24"/>
      <c r="S61" s="24"/>
      <c r="T61" s="24"/>
      <c r="U61" s="24"/>
      <c r="V61" s="24"/>
      <c r="W61" s="24"/>
      <c r="X61" s="24"/>
      <c r="Y61" s="24"/>
      <c r="Z61" s="24"/>
    </row>
    <row r="62" ht="19.15" customHeight="1">
      <c r="A62" t="s" s="138">
        <v>9782</v>
      </c>
      <c r="B62" s="149">
        <v>2</v>
      </c>
      <c r="C62" s="149">
        <v>31</v>
      </c>
      <c r="D62" t="s" s="205">
        <v>9842</v>
      </c>
      <c r="E62" t="s" s="205">
        <v>50</v>
      </c>
      <c r="F62" s="223">
        <v>126</v>
      </c>
      <c r="G62" s="149">
        <v>134</v>
      </c>
      <c r="H62" s="173">
        <f>SUM(G62-F62)</f>
        <v>8</v>
      </c>
      <c r="I62" s="167">
        <f>H62/F62</f>
        <v>0.0634920634920635</v>
      </c>
      <c r="J62" s="167">
        <f>H62/G62</f>
        <v>0.0597014925373134</v>
      </c>
      <c r="K62" s="24"/>
      <c r="L62" s="24"/>
      <c r="M62" s="24"/>
      <c r="N62" s="24"/>
      <c r="O62" s="24"/>
      <c r="P62" s="24"/>
      <c r="Q62" s="24"/>
      <c r="R62" s="24"/>
      <c r="S62" s="24"/>
      <c r="T62" s="24"/>
      <c r="U62" s="24"/>
      <c r="V62" s="24"/>
      <c r="W62" s="24"/>
      <c r="X62" s="24"/>
      <c r="Y62" s="24"/>
      <c r="Z62" s="24"/>
    </row>
    <row r="63" ht="19.15" customHeight="1">
      <c r="A63" t="s" s="138">
        <v>9782</v>
      </c>
      <c r="B63" s="149">
        <v>2</v>
      </c>
      <c r="C63" s="149">
        <v>27</v>
      </c>
      <c r="D63" t="s" s="205">
        <v>9843</v>
      </c>
      <c r="E63" t="s" s="205">
        <v>40</v>
      </c>
      <c r="F63" s="223">
        <v>117</v>
      </c>
      <c r="G63" s="149">
        <v>123</v>
      </c>
      <c r="H63" s="173">
        <f>SUM(G63-F63)</f>
        <v>6</v>
      </c>
      <c r="I63" s="167">
        <f>H63/F63</f>
        <v>0.0512820512820513</v>
      </c>
      <c r="J63" s="167">
        <f>H63/G63</f>
        <v>0.048780487804878</v>
      </c>
      <c r="K63" s="24"/>
      <c r="L63" s="24"/>
      <c r="M63" s="24"/>
      <c r="N63" s="24"/>
      <c r="O63" s="24"/>
      <c r="P63" s="24"/>
      <c r="Q63" s="24"/>
      <c r="R63" s="24"/>
      <c r="S63" s="24"/>
      <c r="T63" s="24"/>
      <c r="U63" s="24"/>
      <c r="V63" s="24"/>
      <c r="W63" s="24"/>
      <c r="X63" s="24"/>
      <c r="Y63" s="24"/>
      <c r="Z63" s="24"/>
    </row>
    <row r="64" ht="19.15" customHeight="1">
      <c r="A64" t="s" s="138">
        <v>9782</v>
      </c>
      <c r="B64" s="149">
        <v>2</v>
      </c>
      <c r="C64" s="149">
        <v>29</v>
      </c>
      <c r="D64" t="s" s="205">
        <v>9844</v>
      </c>
      <c r="E64" t="s" s="205">
        <v>52</v>
      </c>
      <c r="F64" s="223">
        <v>120</v>
      </c>
      <c r="G64" s="149">
        <v>121</v>
      </c>
      <c r="H64" s="173">
        <f>SUM(G64-F64)</f>
        <v>1</v>
      </c>
      <c r="I64" s="167">
        <f>H64/F64</f>
        <v>0.00833333333333333</v>
      </c>
      <c r="J64" s="167">
        <f>H64/G64</f>
        <v>0.008264462809917361</v>
      </c>
      <c r="K64" s="24"/>
      <c r="L64" s="24"/>
      <c r="M64" s="24"/>
      <c r="N64" s="24"/>
      <c r="O64" s="24"/>
      <c r="P64" s="24"/>
      <c r="Q64" s="24"/>
      <c r="R64" s="24"/>
      <c r="S64" s="24"/>
      <c r="T64" s="24"/>
      <c r="U64" s="24"/>
      <c r="V64" s="24"/>
      <c r="W64" s="24"/>
      <c r="X64" s="24"/>
      <c r="Y64" s="24"/>
      <c r="Z64" s="24"/>
    </row>
    <row r="65" ht="19.15" customHeight="1">
      <c r="A65" t="s" s="138">
        <v>9782</v>
      </c>
      <c r="B65" s="149">
        <v>2</v>
      </c>
      <c r="C65" s="149">
        <v>21</v>
      </c>
      <c r="D65" t="s" s="205">
        <v>9845</v>
      </c>
      <c r="E65" t="s" s="205">
        <v>237</v>
      </c>
      <c r="F65" s="223">
        <v>107</v>
      </c>
      <c r="G65" s="149">
        <v>114</v>
      </c>
      <c r="H65" s="173">
        <f>SUM(G65-F65)</f>
        <v>7</v>
      </c>
      <c r="I65" s="167">
        <f>H65/F65</f>
        <v>0.0654205607476636</v>
      </c>
      <c r="J65" s="167">
        <f>H65/G65</f>
        <v>0.0614035087719298</v>
      </c>
      <c r="K65" s="24"/>
      <c r="L65" s="24"/>
      <c r="M65" s="24"/>
      <c r="N65" s="24"/>
      <c r="O65" s="24"/>
      <c r="P65" s="24"/>
      <c r="Q65" s="24"/>
      <c r="R65" s="24"/>
      <c r="S65" s="24"/>
      <c r="T65" s="24"/>
      <c r="U65" s="24"/>
      <c r="V65" s="24"/>
      <c r="W65" s="24"/>
      <c r="X65" s="24"/>
      <c r="Y65" s="24"/>
      <c r="Z65" s="24"/>
    </row>
    <row r="66" ht="19.15" customHeight="1">
      <c r="A66" t="s" s="138">
        <v>9782</v>
      </c>
      <c r="B66" s="149">
        <v>2</v>
      </c>
      <c r="C66" s="149">
        <v>17</v>
      </c>
      <c r="D66" t="s" s="205">
        <v>9846</v>
      </c>
      <c r="E66" t="s" s="205">
        <v>70</v>
      </c>
      <c r="F66" s="223">
        <v>61</v>
      </c>
      <c r="G66" s="149">
        <v>61</v>
      </c>
      <c r="H66" s="173">
        <f>SUM(G66-F66)</f>
        <v>0</v>
      </c>
      <c r="I66" s="167">
        <f>H66/F66</f>
        <v>0</v>
      </c>
      <c r="J66" s="167">
        <f>H66/G66</f>
        <v>0</v>
      </c>
      <c r="K66" s="24"/>
      <c r="L66" s="24"/>
      <c r="M66" s="24"/>
      <c r="N66" s="24"/>
      <c r="O66" s="24"/>
      <c r="P66" s="24"/>
      <c r="Q66" s="24"/>
      <c r="R66" s="24"/>
      <c r="S66" s="24"/>
      <c r="T66" s="24"/>
      <c r="U66" s="24"/>
      <c r="V66" s="24"/>
      <c r="W66" s="24"/>
      <c r="X66" s="24"/>
      <c r="Y66" s="24"/>
      <c r="Z66" s="24"/>
    </row>
    <row r="67" ht="19.15" customHeight="1">
      <c r="A67" t="s" s="138">
        <v>9782</v>
      </c>
      <c r="B67" s="149">
        <v>2</v>
      </c>
      <c r="C67" s="149">
        <v>20</v>
      </c>
      <c r="D67" t="s" s="205">
        <v>9847</v>
      </c>
      <c r="E67" t="s" s="205">
        <v>54</v>
      </c>
      <c r="F67" s="223">
        <v>39</v>
      </c>
      <c r="G67" s="149">
        <v>40</v>
      </c>
      <c r="H67" s="173">
        <f>SUM(G67-F67)</f>
        <v>1</v>
      </c>
      <c r="I67" s="167">
        <f>H67/F67</f>
        <v>0.0256410256410256</v>
      </c>
      <c r="J67" s="167">
        <f>H67/G67</f>
        <v>0.025</v>
      </c>
      <c r="K67" s="24"/>
      <c r="L67" s="24"/>
      <c r="M67" s="24"/>
      <c r="N67" s="24"/>
      <c r="O67" s="24"/>
      <c r="P67" s="24"/>
      <c r="Q67" s="24"/>
      <c r="R67" s="24"/>
      <c r="S67" s="24"/>
      <c r="T67" s="24"/>
      <c r="U67" s="24"/>
      <c r="V67" s="24"/>
      <c r="W67" s="24"/>
      <c r="X67" s="24"/>
      <c r="Y67" s="24"/>
      <c r="Z67" s="24"/>
    </row>
    <row r="68" ht="19.15" customHeight="1">
      <c r="A68" t="s" s="138">
        <v>9782</v>
      </c>
      <c r="B68" s="149">
        <v>2</v>
      </c>
      <c r="C68" s="149">
        <v>33</v>
      </c>
      <c r="D68" t="s" s="205">
        <v>9848</v>
      </c>
      <c r="E68" t="s" s="205">
        <v>116</v>
      </c>
      <c r="F68" s="223">
        <v>38</v>
      </c>
      <c r="G68" s="149">
        <v>40</v>
      </c>
      <c r="H68" s="173">
        <f>SUM(G68-F68)</f>
        <v>2</v>
      </c>
      <c r="I68" s="167">
        <f>H68/F68</f>
        <v>0.0526315789473684</v>
      </c>
      <c r="J68" s="167">
        <f>H68/G68</f>
        <v>0.05</v>
      </c>
      <c r="K68" s="24"/>
      <c r="L68" s="24"/>
      <c r="M68" s="24"/>
      <c r="N68" s="24"/>
      <c r="O68" s="24"/>
      <c r="P68" s="24"/>
      <c r="Q68" s="24"/>
      <c r="R68" s="24"/>
      <c r="S68" s="24"/>
      <c r="T68" s="24"/>
      <c r="U68" s="24"/>
      <c r="V68" s="24"/>
      <c r="W68" s="24"/>
      <c r="X68" s="24"/>
      <c r="Y68" s="24"/>
      <c r="Z68" s="24"/>
    </row>
    <row r="69" ht="19.15" customHeight="1">
      <c r="A69" t="s" s="138">
        <v>9782</v>
      </c>
      <c r="B69" s="149">
        <v>2</v>
      </c>
      <c r="C69" s="149">
        <v>19</v>
      </c>
      <c r="D69" t="s" s="205">
        <v>9849</v>
      </c>
      <c r="E69" t="s" s="205">
        <v>76</v>
      </c>
      <c r="F69" s="223">
        <v>38</v>
      </c>
      <c r="G69" s="149">
        <v>38</v>
      </c>
      <c r="H69" s="173">
        <f>SUM(G69-F69)</f>
        <v>0</v>
      </c>
      <c r="I69" s="167">
        <f>H69/F69</f>
        <v>0</v>
      </c>
      <c r="J69" s="167">
        <f>H69/G69</f>
        <v>0</v>
      </c>
      <c r="K69" s="24"/>
      <c r="L69" s="24"/>
      <c r="M69" s="24"/>
      <c r="N69" s="24"/>
      <c r="O69" s="24"/>
      <c r="P69" s="24"/>
      <c r="Q69" s="24"/>
      <c r="R69" s="24"/>
      <c r="S69" s="24"/>
      <c r="T69" s="24"/>
      <c r="U69" s="24"/>
      <c r="V69" s="24"/>
      <c r="W69" s="24"/>
      <c r="X69" s="24"/>
      <c r="Y69" s="24"/>
      <c r="Z69" s="24"/>
    </row>
    <row r="70" ht="19.15" customHeight="1">
      <c r="A70" t="s" s="138">
        <v>9782</v>
      </c>
      <c r="B70" s="149">
        <v>2</v>
      </c>
      <c r="C70" s="149">
        <v>35</v>
      </c>
      <c r="D70" t="s" s="205">
        <v>9850</v>
      </c>
      <c r="E70" t="s" s="205">
        <v>68</v>
      </c>
      <c r="F70" s="223">
        <v>28</v>
      </c>
      <c r="G70" s="149">
        <v>29</v>
      </c>
      <c r="H70" s="173">
        <f>SUM(G70-F70)</f>
        <v>1</v>
      </c>
      <c r="I70" s="167">
        <f>H70/F70</f>
        <v>0.0357142857142857</v>
      </c>
      <c r="J70" s="167">
        <f>H70/G70</f>
        <v>0.0344827586206897</v>
      </c>
      <c r="K70" s="24"/>
      <c r="L70" s="24"/>
      <c r="M70" s="24"/>
      <c r="N70" s="24"/>
      <c r="O70" s="24"/>
      <c r="P70" s="24"/>
      <c r="Q70" s="24"/>
      <c r="R70" s="24"/>
      <c r="S70" s="24"/>
      <c r="T70" s="24"/>
      <c r="U70" s="24"/>
      <c r="V70" s="24"/>
      <c r="W70" s="24"/>
      <c r="X70" s="24"/>
      <c r="Y70" s="24"/>
      <c r="Z70" s="24"/>
    </row>
    <row r="71" ht="19.15" customHeight="1">
      <c r="A71" t="s" s="138">
        <v>9782</v>
      </c>
      <c r="B71" s="149">
        <v>2</v>
      </c>
      <c r="C71" s="149">
        <v>7</v>
      </c>
      <c r="D71" t="s" s="205">
        <v>9851</v>
      </c>
      <c r="E71" t="s" s="205">
        <v>78</v>
      </c>
      <c r="F71" s="223">
        <v>0</v>
      </c>
      <c r="G71" s="149">
        <v>0</v>
      </c>
      <c r="H71" s="206">
        <f>SUM(G71-F71)</f>
        <v>0</v>
      </c>
      <c r="I71" s="176">
        <f>H71/F71</f>
      </c>
      <c r="J71" s="176">
        <f>H71/G71</f>
      </c>
      <c r="K71" s="174"/>
      <c r="L71" s="174"/>
      <c r="M71" s="174"/>
      <c r="N71" s="174"/>
      <c r="O71" s="174"/>
      <c r="P71" s="174"/>
      <c r="Q71" s="174"/>
      <c r="R71" s="174"/>
      <c r="S71" s="174"/>
      <c r="T71" s="174"/>
      <c r="U71" s="174"/>
      <c r="V71" s="174"/>
      <c r="W71" s="174"/>
      <c r="X71" s="174"/>
      <c r="Y71" s="174"/>
      <c r="Z71" s="174"/>
    </row>
    <row r="72" ht="19.15" customHeight="1">
      <c r="A72" s="177"/>
      <c r="B72" s="178"/>
      <c r="C72" s="178"/>
      <c r="D72" s="179"/>
      <c r="E72" s="179"/>
      <c r="F72" s="181">
        <f>SUM(F37:F71)</f>
        <v>90965</v>
      </c>
      <c r="G72" s="180">
        <f>SUM(G37:G71)</f>
        <v>97089</v>
      </c>
      <c r="H72" s="181">
        <f>SUM(G72-F72)</f>
        <v>6124</v>
      </c>
      <c r="I72" s="182">
        <f>H72/F72</f>
        <v>0.0673225966030891</v>
      </c>
      <c r="J72" s="182">
        <f>H72/G72</f>
        <v>0.0630761466283513</v>
      </c>
      <c r="K72" s="183"/>
      <c r="L72" s="183"/>
      <c r="M72" s="183"/>
      <c r="N72" s="183"/>
      <c r="O72" s="183"/>
      <c r="P72" s="183"/>
      <c r="Q72" s="183"/>
      <c r="R72" s="183"/>
      <c r="S72" s="183"/>
      <c r="T72" s="183"/>
      <c r="U72" s="183"/>
      <c r="V72" s="183"/>
      <c r="W72" s="183"/>
      <c r="X72" s="183"/>
      <c r="Y72" s="183"/>
      <c r="Z72" s="184"/>
    </row>
    <row r="73" ht="19.15" customHeight="1">
      <c r="A73" s="230"/>
      <c r="B73" s="231"/>
      <c r="C73" s="231"/>
      <c r="D73" s="232"/>
      <c r="E73" s="232"/>
      <c r="F73" s="233"/>
      <c r="G73" s="231"/>
      <c r="H73" s="234"/>
      <c r="I73" s="188"/>
      <c r="J73" s="188"/>
      <c r="K73" s="189"/>
      <c r="L73" s="189"/>
      <c r="M73" s="189"/>
      <c r="N73" s="189"/>
      <c r="O73" s="189"/>
      <c r="P73" s="189"/>
      <c r="Q73" s="189"/>
      <c r="R73" s="189"/>
      <c r="S73" s="189"/>
      <c r="T73" s="189"/>
      <c r="U73" s="189"/>
      <c r="V73" s="189"/>
      <c r="W73" s="189"/>
      <c r="X73" s="189"/>
      <c r="Y73" s="189"/>
      <c r="Z73" s="189"/>
    </row>
    <row r="74" ht="19.15" customHeight="1">
      <c r="A74" t="s" s="138">
        <v>9782</v>
      </c>
      <c r="B74" s="149">
        <v>3</v>
      </c>
      <c r="C74" s="149">
        <v>1</v>
      </c>
      <c r="D74" t="s" s="205">
        <v>9852</v>
      </c>
      <c r="E74" t="s" s="205">
        <v>17</v>
      </c>
      <c r="F74" s="223">
        <v>43116</v>
      </c>
      <c r="G74" s="149">
        <v>44514</v>
      </c>
      <c r="H74" s="173">
        <f>SUM(G74-F74)</f>
        <v>1398</v>
      </c>
      <c r="I74" s="167">
        <f>H74/F74</f>
        <v>0.0324241580851656</v>
      </c>
      <c r="J74" s="167">
        <f>H74/G74</f>
        <v>0.0314058498449926</v>
      </c>
      <c r="K74" s="24"/>
      <c r="L74" s="24"/>
      <c r="M74" s="24"/>
      <c r="N74" s="24"/>
      <c r="O74" s="24"/>
      <c r="P74" s="24"/>
      <c r="Q74" s="24"/>
      <c r="R74" s="24"/>
      <c r="S74" s="24"/>
      <c r="T74" s="24"/>
      <c r="U74" s="24"/>
      <c r="V74" s="24"/>
      <c r="W74" s="24"/>
      <c r="X74" s="24"/>
      <c r="Y74" s="24"/>
      <c r="Z74" s="24"/>
    </row>
    <row r="75" ht="19.15" customHeight="1">
      <c r="A75" t="s" s="138">
        <v>9782</v>
      </c>
      <c r="B75" s="149">
        <v>3</v>
      </c>
      <c r="C75" s="149">
        <v>6</v>
      </c>
      <c r="D75" t="s" s="205">
        <v>9853</v>
      </c>
      <c r="E75" t="s" s="205">
        <v>20</v>
      </c>
      <c r="F75" s="223">
        <v>11339</v>
      </c>
      <c r="G75" s="149">
        <v>12189</v>
      </c>
      <c r="H75" s="173">
        <f>SUM(G75-F75)</f>
        <v>850</v>
      </c>
      <c r="I75" s="167">
        <f>H75/F75</f>
        <v>0.0749625187406297</v>
      </c>
      <c r="J75" s="167">
        <f>H75/G75</f>
        <v>0.0697350069735007</v>
      </c>
      <c r="K75" s="24"/>
      <c r="L75" s="24"/>
      <c r="M75" s="24"/>
      <c r="N75" s="24"/>
      <c r="O75" s="24"/>
      <c r="P75" s="24"/>
      <c r="Q75" s="24"/>
      <c r="R75" s="24"/>
      <c r="S75" s="24"/>
      <c r="T75" s="24"/>
      <c r="U75" s="24"/>
      <c r="V75" s="24"/>
      <c r="W75" s="24"/>
      <c r="X75" s="24"/>
      <c r="Y75" s="24"/>
      <c r="Z75" s="24"/>
    </row>
    <row r="76" ht="19.15" customHeight="1">
      <c r="A76" t="s" s="138">
        <v>9782</v>
      </c>
      <c r="B76" s="149">
        <v>3</v>
      </c>
      <c r="C76" s="149">
        <v>8</v>
      </c>
      <c r="D76" t="s" s="205">
        <v>9854</v>
      </c>
      <c r="E76" t="s" s="205">
        <v>22</v>
      </c>
      <c r="F76" s="223">
        <v>11446</v>
      </c>
      <c r="G76" s="149">
        <v>12137</v>
      </c>
      <c r="H76" s="173">
        <f>SUM(G76-F76)</f>
        <v>691</v>
      </c>
      <c r="I76" s="167">
        <f>H76/F76</f>
        <v>0.0603704350864931</v>
      </c>
      <c r="J76" s="167">
        <f>H76/G76</f>
        <v>0.0569333443190245</v>
      </c>
      <c r="K76" s="24"/>
      <c r="L76" s="24"/>
      <c r="M76" s="24"/>
      <c r="N76" s="24"/>
      <c r="O76" s="24"/>
      <c r="P76" s="24"/>
      <c r="Q76" s="24"/>
      <c r="R76" s="24"/>
      <c r="S76" s="24"/>
      <c r="T76" s="24"/>
      <c r="U76" s="24"/>
      <c r="V76" s="24"/>
      <c r="W76" s="24"/>
      <c r="X76" s="24"/>
      <c r="Y76" s="24"/>
      <c r="Z76" s="24"/>
    </row>
    <row r="77" ht="19.15" customHeight="1">
      <c r="A77" t="s" s="138">
        <v>9782</v>
      </c>
      <c r="B77" s="149">
        <v>3</v>
      </c>
      <c r="C77" s="149">
        <v>4</v>
      </c>
      <c r="D77" t="s" s="205">
        <v>9855</v>
      </c>
      <c r="E77" t="s" s="205">
        <v>30</v>
      </c>
      <c r="F77" s="223">
        <v>5817</v>
      </c>
      <c r="G77" s="149">
        <v>5998</v>
      </c>
      <c r="H77" s="173">
        <f>SUM(G77-F77)</f>
        <v>181</v>
      </c>
      <c r="I77" s="167">
        <f>H77/F77</f>
        <v>0.0311156953756232</v>
      </c>
      <c r="J77" s="167">
        <f>H77/G77</f>
        <v>0.0301767255751917</v>
      </c>
      <c r="K77" s="24"/>
      <c r="L77" s="24"/>
      <c r="M77" s="24"/>
      <c r="N77" s="24"/>
      <c r="O77" s="24"/>
      <c r="P77" s="24"/>
      <c r="Q77" s="24"/>
      <c r="R77" s="24"/>
      <c r="S77" s="24"/>
      <c r="T77" s="24"/>
      <c r="U77" s="24"/>
      <c r="V77" s="24"/>
      <c r="W77" s="24"/>
      <c r="X77" s="24"/>
      <c r="Y77" s="24"/>
      <c r="Z77" s="24"/>
    </row>
    <row r="78" ht="19.15" customHeight="1">
      <c r="A78" t="s" s="138">
        <v>9782</v>
      </c>
      <c r="B78" s="149">
        <v>3</v>
      </c>
      <c r="C78" s="149">
        <v>15</v>
      </c>
      <c r="D78" t="s" s="205">
        <v>9856</v>
      </c>
      <c r="E78" t="s" s="205">
        <v>28</v>
      </c>
      <c r="F78" s="223">
        <v>2584</v>
      </c>
      <c r="G78" s="149">
        <v>2845</v>
      </c>
      <c r="H78" s="173">
        <f>SUM(G78-F78)</f>
        <v>261</v>
      </c>
      <c r="I78" s="167">
        <f>H78/F78</f>
        <v>0.101006191950464</v>
      </c>
      <c r="J78" s="167">
        <f>H78/G78</f>
        <v>0.09173989455184529</v>
      </c>
      <c r="K78" s="24"/>
      <c r="L78" s="24"/>
      <c r="M78" s="24"/>
      <c r="N78" s="24"/>
      <c r="O78" s="24"/>
      <c r="P78" s="24"/>
      <c r="Q78" s="24"/>
      <c r="R78" s="24"/>
      <c r="S78" s="24"/>
      <c r="T78" s="24"/>
      <c r="U78" s="24"/>
      <c r="V78" s="24"/>
      <c r="W78" s="24"/>
      <c r="X78" s="24"/>
      <c r="Y78" s="24"/>
      <c r="Z78" s="24"/>
    </row>
    <row r="79" ht="19.15" customHeight="1">
      <c r="A79" t="s" s="138">
        <v>9782</v>
      </c>
      <c r="B79" s="149">
        <v>3</v>
      </c>
      <c r="C79" s="149">
        <v>11</v>
      </c>
      <c r="D79" t="s" s="205">
        <v>9857</v>
      </c>
      <c r="E79" t="s" s="205">
        <v>26</v>
      </c>
      <c r="F79" s="223">
        <v>2410</v>
      </c>
      <c r="G79" s="149">
        <v>2567</v>
      </c>
      <c r="H79" s="173">
        <f>SUM(G79-F79)</f>
        <v>157</v>
      </c>
      <c r="I79" s="167">
        <f>H79/F79</f>
        <v>0.0651452282157676</v>
      </c>
      <c r="J79" s="167">
        <f>H79/G79</f>
        <v>0.0611608881963381</v>
      </c>
      <c r="K79" s="24"/>
      <c r="L79" s="24"/>
      <c r="M79" s="24"/>
      <c r="N79" s="24"/>
      <c r="O79" s="24"/>
      <c r="P79" s="24"/>
      <c r="Q79" s="24"/>
      <c r="R79" s="24"/>
      <c r="S79" s="24"/>
      <c r="T79" s="24"/>
      <c r="U79" s="24"/>
      <c r="V79" s="24"/>
      <c r="W79" s="24"/>
      <c r="X79" s="24"/>
      <c r="Y79" s="24"/>
      <c r="Z79" s="24"/>
    </row>
    <row r="80" ht="19.15" customHeight="1">
      <c r="A80" t="s" s="138">
        <v>9782</v>
      </c>
      <c r="B80" s="149">
        <v>3</v>
      </c>
      <c r="C80" s="149">
        <v>12</v>
      </c>
      <c r="D80" t="s" s="205">
        <v>9858</v>
      </c>
      <c r="E80" t="s" s="205">
        <v>64</v>
      </c>
      <c r="F80" s="223">
        <v>2369</v>
      </c>
      <c r="G80" s="149">
        <v>2505</v>
      </c>
      <c r="H80" s="173">
        <f>SUM(G80-F80)</f>
        <v>136</v>
      </c>
      <c r="I80" s="167">
        <f>H80/F80</f>
        <v>0.0574081891093288</v>
      </c>
      <c r="J80" s="167">
        <f>H80/G80</f>
        <v>0.0542914171656687</v>
      </c>
      <c r="K80" s="24"/>
      <c r="L80" s="24"/>
      <c r="M80" s="24"/>
      <c r="N80" s="24"/>
      <c r="O80" s="24"/>
      <c r="P80" s="24"/>
      <c r="Q80" s="24"/>
      <c r="R80" s="24"/>
      <c r="S80" s="24"/>
      <c r="T80" s="24"/>
      <c r="U80" s="24"/>
      <c r="V80" s="24"/>
      <c r="W80" s="24"/>
      <c r="X80" s="24"/>
      <c r="Y80" s="24"/>
      <c r="Z80" s="24"/>
    </row>
    <row r="81" ht="19.15" customHeight="1">
      <c r="A81" t="s" s="138">
        <v>9782</v>
      </c>
      <c r="B81" s="149">
        <v>3</v>
      </c>
      <c r="C81" s="149">
        <v>24</v>
      </c>
      <c r="D81" t="s" s="205">
        <v>9859</v>
      </c>
      <c r="E81" t="s" s="205">
        <v>34</v>
      </c>
      <c r="F81" s="223">
        <v>1335</v>
      </c>
      <c r="G81" s="149">
        <v>1447</v>
      </c>
      <c r="H81" s="173">
        <f>SUM(G81-F81)</f>
        <v>112</v>
      </c>
      <c r="I81" s="167">
        <f>H81/F81</f>
        <v>0.0838951310861423</v>
      </c>
      <c r="J81" s="167">
        <f>H81/G81</f>
        <v>0.07740152038700759</v>
      </c>
      <c r="K81" s="24"/>
      <c r="L81" s="24"/>
      <c r="M81" s="24"/>
      <c r="N81" s="24"/>
      <c r="O81" s="24"/>
      <c r="P81" s="24"/>
      <c r="Q81" s="24"/>
      <c r="R81" s="24"/>
      <c r="S81" s="24"/>
      <c r="T81" s="24"/>
      <c r="U81" s="24"/>
      <c r="V81" s="24"/>
      <c r="W81" s="24"/>
      <c r="X81" s="24"/>
      <c r="Y81" s="24"/>
      <c r="Z81" s="24"/>
    </row>
    <row r="82" ht="19.15" customHeight="1">
      <c r="A82" t="s" s="138">
        <v>9782</v>
      </c>
      <c r="B82" s="149">
        <v>3</v>
      </c>
      <c r="C82" s="149">
        <v>32</v>
      </c>
      <c r="D82" t="s" s="205">
        <v>9860</v>
      </c>
      <c r="E82" t="s" s="205">
        <v>248</v>
      </c>
      <c r="F82" s="223">
        <v>1374</v>
      </c>
      <c r="G82" s="149">
        <v>1378</v>
      </c>
      <c r="H82" s="173">
        <f>SUM(G82-F82)</f>
        <v>4</v>
      </c>
      <c r="I82" s="167">
        <f>H82/F82</f>
        <v>0.00291120815138282</v>
      </c>
      <c r="J82" s="167">
        <f>H82/G82</f>
        <v>0.00290275761973875</v>
      </c>
      <c r="K82" s="24"/>
      <c r="L82" s="24"/>
      <c r="M82" s="24"/>
      <c r="N82" s="24"/>
      <c r="O82" s="24"/>
      <c r="P82" s="24"/>
      <c r="Q82" s="24"/>
      <c r="R82" s="24"/>
      <c r="S82" s="24"/>
      <c r="T82" s="24"/>
      <c r="U82" s="24"/>
      <c r="V82" s="24"/>
      <c r="W82" s="24"/>
      <c r="X82" s="24"/>
      <c r="Y82" s="24"/>
      <c r="Z82" s="24"/>
    </row>
    <row r="83" ht="19.15" customHeight="1">
      <c r="A83" t="s" s="138">
        <v>9782</v>
      </c>
      <c r="B83" s="149">
        <v>3</v>
      </c>
      <c r="C83" s="149">
        <v>19</v>
      </c>
      <c r="D83" t="s" s="205">
        <v>9861</v>
      </c>
      <c r="E83" t="s" s="205">
        <v>60</v>
      </c>
      <c r="F83" s="223">
        <v>1200</v>
      </c>
      <c r="G83" s="149">
        <v>1203</v>
      </c>
      <c r="H83" s="173">
        <f>SUM(G83-F83)</f>
        <v>3</v>
      </c>
      <c r="I83" s="167">
        <f>H83/F83</f>
        <v>0.0025</v>
      </c>
      <c r="J83" s="167">
        <f>H83/G83</f>
        <v>0.00249376558603491</v>
      </c>
      <c r="K83" s="24"/>
      <c r="L83" s="24"/>
      <c r="M83" s="24"/>
      <c r="N83" s="24"/>
      <c r="O83" s="24"/>
      <c r="P83" s="24"/>
      <c r="Q83" s="24"/>
      <c r="R83" s="24"/>
      <c r="S83" s="24"/>
      <c r="T83" s="24"/>
      <c r="U83" s="24"/>
      <c r="V83" s="24"/>
      <c r="W83" s="24"/>
      <c r="X83" s="24"/>
      <c r="Y83" s="24"/>
      <c r="Z83" s="24"/>
    </row>
    <row r="84" ht="19.15" customHeight="1">
      <c r="A84" t="s" s="138">
        <v>9782</v>
      </c>
      <c r="B84" s="149">
        <v>3</v>
      </c>
      <c r="C84" s="149">
        <v>37</v>
      </c>
      <c r="D84" t="s" s="205">
        <v>9862</v>
      </c>
      <c r="E84" t="s" s="205">
        <v>52</v>
      </c>
      <c r="F84" s="223">
        <v>1182</v>
      </c>
      <c r="G84" s="149">
        <v>1186</v>
      </c>
      <c r="H84" s="173">
        <f>SUM(G84-F84)</f>
        <v>4</v>
      </c>
      <c r="I84" s="167">
        <f>H84/F84</f>
        <v>0.00338409475465313</v>
      </c>
      <c r="J84" s="167">
        <f>H84/G84</f>
        <v>0.00337268128161889</v>
      </c>
      <c r="K84" s="24"/>
      <c r="L84" s="24"/>
      <c r="M84" s="24"/>
      <c r="N84" s="24"/>
      <c r="O84" s="24"/>
      <c r="P84" s="24"/>
      <c r="Q84" s="24"/>
      <c r="R84" s="24"/>
      <c r="S84" s="24"/>
      <c r="T84" s="24"/>
      <c r="U84" s="24"/>
      <c r="V84" s="24"/>
      <c r="W84" s="24"/>
      <c r="X84" s="24"/>
      <c r="Y84" s="24"/>
      <c r="Z84" s="24"/>
    </row>
    <row r="85" ht="19.15" customHeight="1">
      <c r="A85" t="s" s="138">
        <v>9782</v>
      </c>
      <c r="B85" s="149">
        <v>3</v>
      </c>
      <c r="C85" s="149">
        <v>30</v>
      </c>
      <c r="D85" t="s" s="205">
        <v>9863</v>
      </c>
      <c r="E85" t="s" s="205">
        <v>281</v>
      </c>
      <c r="F85" s="223">
        <v>1073</v>
      </c>
      <c r="G85" s="149">
        <v>1111</v>
      </c>
      <c r="H85" s="173">
        <f>SUM(G85-F85)</f>
        <v>38</v>
      </c>
      <c r="I85" s="167">
        <f>H85/F85</f>
        <v>0.0354147250698975</v>
      </c>
      <c r="J85" s="167">
        <f>H85/G85</f>
        <v>0.0342034203420342</v>
      </c>
      <c r="K85" s="24"/>
      <c r="L85" s="24"/>
      <c r="M85" s="24"/>
      <c r="N85" s="24"/>
      <c r="O85" s="24"/>
      <c r="P85" s="24"/>
      <c r="Q85" s="24"/>
      <c r="R85" s="24"/>
      <c r="S85" s="24"/>
      <c r="T85" s="24"/>
      <c r="U85" s="24"/>
      <c r="V85" s="24"/>
      <c r="W85" s="24"/>
      <c r="X85" s="24"/>
      <c r="Y85" s="24"/>
      <c r="Z85" s="24"/>
    </row>
    <row r="86" ht="19.15" customHeight="1">
      <c r="A86" t="s" s="138">
        <v>9782</v>
      </c>
      <c r="B86" s="149">
        <v>3</v>
      </c>
      <c r="C86" s="149">
        <v>14</v>
      </c>
      <c r="D86" t="s" s="205">
        <v>9864</v>
      </c>
      <c r="E86" t="s" s="205">
        <v>38</v>
      </c>
      <c r="F86" s="223">
        <v>644</v>
      </c>
      <c r="G86" s="149">
        <v>656</v>
      </c>
      <c r="H86" s="173">
        <f>SUM(G86-F86)</f>
        <v>12</v>
      </c>
      <c r="I86" s="167">
        <f>H86/F86</f>
        <v>0.0186335403726708</v>
      </c>
      <c r="J86" s="167">
        <f>H86/G86</f>
        <v>0.0182926829268293</v>
      </c>
      <c r="K86" s="24"/>
      <c r="L86" s="24"/>
      <c r="M86" s="24"/>
      <c r="N86" s="24"/>
      <c r="O86" s="24"/>
      <c r="P86" s="24"/>
      <c r="Q86" s="24"/>
      <c r="R86" s="24"/>
      <c r="S86" s="24"/>
      <c r="T86" s="24"/>
      <c r="U86" s="24"/>
      <c r="V86" s="24"/>
      <c r="W86" s="24"/>
      <c r="X86" s="24"/>
      <c r="Y86" s="24"/>
      <c r="Z86" s="24"/>
    </row>
    <row r="87" ht="19.15" customHeight="1">
      <c r="A87" t="s" s="138">
        <v>9782</v>
      </c>
      <c r="B87" s="149">
        <v>3</v>
      </c>
      <c r="C87" s="149">
        <v>5</v>
      </c>
      <c r="D87" t="s" s="205">
        <v>9865</v>
      </c>
      <c r="E87" t="s" s="205">
        <v>36</v>
      </c>
      <c r="F87" s="223">
        <v>623</v>
      </c>
      <c r="G87" s="149">
        <v>643</v>
      </c>
      <c r="H87" s="173">
        <f>SUM(G87-F87)</f>
        <v>20</v>
      </c>
      <c r="I87" s="167">
        <f>H87/F87</f>
        <v>0.0321027287319422</v>
      </c>
      <c r="J87" s="167">
        <f>H87/G87</f>
        <v>0.031104199066874</v>
      </c>
      <c r="K87" s="24"/>
      <c r="L87" s="24"/>
      <c r="M87" s="24"/>
      <c r="N87" s="24"/>
      <c r="O87" s="24"/>
      <c r="P87" s="24"/>
      <c r="Q87" s="24"/>
      <c r="R87" s="24"/>
      <c r="S87" s="24"/>
      <c r="T87" s="24"/>
      <c r="U87" s="24"/>
      <c r="V87" s="24"/>
      <c r="W87" s="24"/>
      <c r="X87" s="24"/>
      <c r="Y87" s="24"/>
      <c r="Z87" s="24"/>
    </row>
    <row r="88" ht="19.15" customHeight="1">
      <c r="A88" t="s" s="138">
        <v>9782</v>
      </c>
      <c r="B88" s="149">
        <v>3</v>
      </c>
      <c r="C88" s="149">
        <v>2</v>
      </c>
      <c r="D88" t="s" s="205">
        <v>9866</v>
      </c>
      <c r="E88" t="s" s="205">
        <v>101</v>
      </c>
      <c r="F88" s="223">
        <v>530</v>
      </c>
      <c r="G88" s="149">
        <v>537</v>
      </c>
      <c r="H88" s="173">
        <f>SUM(G88-F88)</f>
        <v>7</v>
      </c>
      <c r="I88" s="167">
        <f>H88/F88</f>
        <v>0.0132075471698113</v>
      </c>
      <c r="J88" s="167">
        <f>H88/G88</f>
        <v>0.0130353817504655</v>
      </c>
      <c r="K88" s="24"/>
      <c r="L88" s="24"/>
      <c r="M88" s="24"/>
      <c r="N88" s="24"/>
      <c r="O88" s="24"/>
      <c r="P88" s="24"/>
      <c r="Q88" s="24"/>
      <c r="R88" s="24"/>
      <c r="S88" s="24"/>
      <c r="T88" s="24"/>
      <c r="U88" s="24"/>
      <c r="V88" s="24"/>
      <c r="W88" s="24"/>
      <c r="X88" s="24"/>
      <c r="Y88" s="24"/>
      <c r="Z88" s="24"/>
    </row>
    <row r="89" ht="19.15" customHeight="1">
      <c r="A89" t="s" s="138">
        <v>9782</v>
      </c>
      <c r="B89" s="149">
        <v>3</v>
      </c>
      <c r="C89" s="149">
        <v>21</v>
      </c>
      <c r="D89" t="s" s="205">
        <v>9867</v>
      </c>
      <c r="E89" t="s" s="205">
        <v>54</v>
      </c>
      <c r="F89" s="223">
        <v>482</v>
      </c>
      <c r="G89" s="149">
        <v>496</v>
      </c>
      <c r="H89" s="173">
        <f>SUM(G89-F89)</f>
        <v>14</v>
      </c>
      <c r="I89" s="167">
        <f>H89/F89</f>
        <v>0.029045643153527</v>
      </c>
      <c r="J89" s="167">
        <f>H89/G89</f>
        <v>0.0282258064516129</v>
      </c>
      <c r="K89" s="24"/>
      <c r="L89" s="24"/>
      <c r="M89" s="24"/>
      <c r="N89" s="24"/>
      <c r="O89" s="24"/>
      <c r="P89" s="24"/>
      <c r="Q89" s="24"/>
      <c r="R89" s="24"/>
      <c r="S89" s="24"/>
      <c r="T89" s="24"/>
      <c r="U89" s="24"/>
      <c r="V89" s="24"/>
      <c r="W89" s="24"/>
      <c r="X89" s="24"/>
      <c r="Y89" s="24"/>
      <c r="Z89" s="24"/>
    </row>
    <row r="90" ht="19.15" customHeight="1">
      <c r="A90" t="s" s="138">
        <v>9782</v>
      </c>
      <c r="B90" s="149">
        <v>3</v>
      </c>
      <c r="C90" s="149">
        <v>9</v>
      </c>
      <c r="D90" t="s" s="205">
        <v>9868</v>
      </c>
      <c r="E90" t="s" s="205">
        <v>48</v>
      </c>
      <c r="F90" s="223">
        <v>465</v>
      </c>
      <c r="G90" s="149">
        <v>477</v>
      </c>
      <c r="H90" s="173">
        <f>SUM(G90-F90)</f>
        <v>12</v>
      </c>
      <c r="I90" s="167">
        <f>H90/F90</f>
        <v>0.0258064516129032</v>
      </c>
      <c r="J90" s="167">
        <f>H90/G90</f>
        <v>0.0251572327044025</v>
      </c>
      <c r="K90" s="24"/>
      <c r="L90" s="24"/>
      <c r="M90" s="24"/>
      <c r="N90" s="24"/>
      <c r="O90" s="24"/>
      <c r="P90" s="24"/>
      <c r="Q90" s="24"/>
      <c r="R90" s="24"/>
      <c r="S90" s="24"/>
      <c r="T90" s="24"/>
      <c r="U90" s="24"/>
      <c r="V90" s="24"/>
      <c r="W90" s="24"/>
      <c r="X90" s="24"/>
      <c r="Y90" s="24"/>
      <c r="Z90" s="24"/>
    </row>
    <row r="91" ht="19.15" customHeight="1">
      <c r="A91" t="s" s="138">
        <v>9782</v>
      </c>
      <c r="B91" s="149">
        <v>3</v>
      </c>
      <c r="C91" s="149">
        <v>3</v>
      </c>
      <c r="D91" t="s" s="205">
        <v>9869</v>
      </c>
      <c r="E91" t="s" s="205">
        <v>24</v>
      </c>
      <c r="F91" s="223">
        <v>424</v>
      </c>
      <c r="G91" s="149">
        <v>433</v>
      </c>
      <c r="H91" s="173">
        <f>SUM(G91-F91)</f>
        <v>9</v>
      </c>
      <c r="I91" s="167">
        <f>H91/F91</f>
        <v>0.0212264150943396</v>
      </c>
      <c r="J91" s="167">
        <f>H91/G91</f>
        <v>0.0207852193995381</v>
      </c>
      <c r="K91" s="24"/>
      <c r="L91" s="24"/>
      <c r="M91" s="24"/>
      <c r="N91" s="24"/>
      <c r="O91" s="24"/>
      <c r="P91" s="24"/>
      <c r="Q91" s="24"/>
      <c r="R91" s="24"/>
      <c r="S91" s="24"/>
      <c r="T91" s="24"/>
      <c r="U91" s="24"/>
      <c r="V91" s="24"/>
      <c r="W91" s="24"/>
      <c r="X91" s="24"/>
      <c r="Y91" s="24"/>
      <c r="Z91" s="24"/>
    </row>
    <row r="92" ht="19.15" customHeight="1">
      <c r="A92" t="s" s="138">
        <v>9782</v>
      </c>
      <c r="B92" s="149">
        <v>3</v>
      </c>
      <c r="C92" s="149">
        <v>16</v>
      </c>
      <c r="D92" t="s" s="205">
        <v>9870</v>
      </c>
      <c r="E92" t="s" s="205">
        <v>74</v>
      </c>
      <c r="F92" s="223">
        <v>420</v>
      </c>
      <c r="G92" s="149">
        <v>424</v>
      </c>
      <c r="H92" s="173">
        <f>SUM(G92-F92)</f>
        <v>4</v>
      </c>
      <c r="I92" s="167">
        <f>H92/F92</f>
        <v>0.009523809523809519</v>
      </c>
      <c r="J92" s="167">
        <f>H92/G92</f>
        <v>0.00943396226415094</v>
      </c>
      <c r="K92" s="24"/>
      <c r="L92" s="24"/>
      <c r="M92" s="24"/>
      <c r="N92" s="24"/>
      <c r="O92" s="24"/>
      <c r="P92" s="24"/>
      <c r="Q92" s="24"/>
      <c r="R92" s="24"/>
      <c r="S92" s="24"/>
      <c r="T92" s="24"/>
      <c r="U92" s="24"/>
      <c r="V92" s="24"/>
      <c r="W92" s="24"/>
      <c r="X92" s="24"/>
      <c r="Y92" s="24"/>
      <c r="Z92" s="24"/>
    </row>
    <row r="93" ht="19.15" customHeight="1">
      <c r="A93" t="s" s="138">
        <v>9782</v>
      </c>
      <c r="B93" s="149">
        <v>3</v>
      </c>
      <c r="C93" s="149">
        <v>26</v>
      </c>
      <c r="D93" t="s" s="205">
        <v>9871</v>
      </c>
      <c r="E93" t="s" s="205">
        <v>119</v>
      </c>
      <c r="F93" s="223">
        <v>378</v>
      </c>
      <c r="G93" s="149">
        <v>381</v>
      </c>
      <c r="H93" s="173">
        <f>SUM(G93-F93)</f>
        <v>3</v>
      </c>
      <c r="I93" s="167">
        <f>H93/F93</f>
        <v>0.00793650793650794</v>
      </c>
      <c r="J93" s="167">
        <f>H93/G93</f>
        <v>0.007874015748031499</v>
      </c>
      <c r="K93" s="24"/>
      <c r="L93" s="24"/>
      <c r="M93" s="24"/>
      <c r="N93" s="24"/>
      <c r="O93" s="24"/>
      <c r="P93" s="24"/>
      <c r="Q93" s="24"/>
      <c r="R93" s="24"/>
      <c r="S93" s="24"/>
      <c r="T93" s="24"/>
      <c r="U93" s="24"/>
      <c r="V93" s="24"/>
      <c r="W93" s="24"/>
      <c r="X93" s="24"/>
      <c r="Y93" s="24"/>
      <c r="Z93" s="24"/>
    </row>
    <row r="94" ht="19.15" customHeight="1">
      <c r="A94" t="s" s="138">
        <v>9782</v>
      </c>
      <c r="B94" s="149">
        <v>3</v>
      </c>
      <c r="C94" s="149">
        <v>10</v>
      </c>
      <c r="D94" t="s" s="205">
        <v>9872</v>
      </c>
      <c r="E94" t="s" s="205">
        <v>2637</v>
      </c>
      <c r="F94" s="223">
        <v>292</v>
      </c>
      <c r="G94" s="149">
        <v>350</v>
      </c>
      <c r="H94" s="173">
        <f>SUM(G94-F94)</f>
        <v>58</v>
      </c>
      <c r="I94" s="167">
        <f>H94/F94</f>
        <v>0.198630136986301</v>
      </c>
      <c r="J94" s="167">
        <f>H94/G94</f>
        <v>0.165714285714286</v>
      </c>
      <c r="K94" s="24"/>
      <c r="L94" s="24"/>
      <c r="M94" s="24"/>
      <c r="N94" s="24"/>
      <c r="O94" s="24"/>
      <c r="P94" s="24"/>
      <c r="Q94" s="24"/>
      <c r="R94" s="24"/>
      <c r="S94" s="24"/>
      <c r="T94" s="24"/>
      <c r="U94" s="24"/>
      <c r="V94" s="24"/>
      <c r="W94" s="24"/>
      <c r="X94" s="24"/>
      <c r="Y94" s="24"/>
      <c r="Z94" s="24"/>
    </row>
    <row r="95" ht="19.15" customHeight="1">
      <c r="A95" t="s" s="138">
        <v>9782</v>
      </c>
      <c r="B95" s="149">
        <v>3</v>
      </c>
      <c r="C95" s="149">
        <v>20</v>
      </c>
      <c r="D95" t="s" s="205">
        <v>9873</v>
      </c>
      <c r="E95" t="s" s="205">
        <v>62</v>
      </c>
      <c r="F95" s="223">
        <v>314</v>
      </c>
      <c r="G95" s="149">
        <v>336</v>
      </c>
      <c r="H95" s="173">
        <f>SUM(G95-F95)</f>
        <v>22</v>
      </c>
      <c r="I95" s="167">
        <f>H95/F95</f>
        <v>0.07006369426751589</v>
      </c>
      <c r="J95" s="167">
        <f>H95/G95</f>
        <v>0.06547619047619049</v>
      </c>
      <c r="K95" s="24"/>
      <c r="L95" s="24"/>
      <c r="M95" s="24"/>
      <c r="N95" s="24"/>
      <c r="O95" s="24"/>
      <c r="P95" s="24"/>
      <c r="Q95" s="24"/>
      <c r="R95" s="24"/>
      <c r="S95" s="24"/>
      <c r="T95" s="24"/>
      <c r="U95" s="24"/>
      <c r="V95" s="24"/>
      <c r="W95" s="24"/>
      <c r="X95" s="24"/>
      <c r="Y95" s="24"/>
      <c r="Z95" s="24"/>
    </row>
    <row r="96" ht="19.15" customHeight="1">
      <c r="A96" t="s" s="138">
        <v>9782</v>
      </c>
      <c r="B96" s="149">
        <v>3</v>
      </c>
      <c r="C96" s="149">
        <v>25</v>
      </c>
      <c r="D96" t="s" s="205">
        <v>9874</v>
      </c>
      <c r="E96" t="s" s="205">
        <v>72</v>
      </c>
      <c r="F96" s="223">
        <v>289</v>
      </c>
      <c r="G96" s="149">
        <v>290</v>
      </c>
      <c r="H96" s="173">
        <f>SUM(G96-F96)</f>
        <v>1</v>
      </c>
      <c r="I96" s="167">
        <f>H96/F96</f>
        <v>0.00346020761245675</v>
      </c>
      <c r="J96" s="167">
        <f>H96/G96</f>
        <v>0.00344827586206897</v>
      </c>
      <c r="K96" s="24"/>
      <c r="L96" s="24"/>
      <c r="M96" s="24"/>
      <c r="N96" s="24"/>
      <c r="O96" s="24"/>
      <c r="P96" s="24"/>
      <c r="Q96" s="24"/>
      <c r="R96" s="24"/>
      <c r="S96" s="24"/>
      <c r="T96" s="24"/>
      <c r="U96" s="24"/>
      <c r="V96" s="24"/>
      <c r="W96" s="24"/>
      <c r="X96" s="24"/>
      <c r="Y96" s="24"/>
      <c r="Z96" s="24"/>
    </row>
    <row r="97" ht="19.15" customHeight="1">
      <c r="A97" t="s" s="138">
        <v>9782</v>
      </c>
      <c r="B97" s="149">
        <v>3</v>
      </c>
      <c r="C97" s="149">
        <v>23</v>
      </c>
      <c r="D97" t="s" s="205">
        <v>9875</v>
      </c>
      <c r="E97" t="s" s="205">
        <v>237</v>
      </c>
      <c r="F97" s="223">
        <v>272</v>
      </c>
      <c r="G97" s="149">
        <v>276</v>
      </c>
      <c r="H97" s="173">
        <f>SUM(G97-F97)</f>
        <v>4</v>
      </c>
      <c r="I97" s="167">
        <f>H97/F97</f>
        <v>0.0147058823529412</v>
      </c>
      <c r="J97" s="167">
        <f>H97/G97</f>
        <v>0.0144927536231884</v>
      </c>
      <c r="K97" s="24"/>
      <c r="L97" s="24"/>
      <c r="M97" s="24"/>
      <c r="N97" s="24"/>
      <c r="O97" s="24"/>
      <c r="P97" s="24"/>
      <c r="Q97" s="24"/>
      <c r="R97" s="24"/>
      <c r="S97" s="24"/>
      <c r="T97" s="24"/>
      <c r="U97" s="24"/>
      <c r="V97" s="24"/>
      <c r="W97" s="24"/>
      <c r="X97" s="24"/>
      <c r="Y97" s="24"/>
      <c r="Z97" s="24"/>
    </row>
    <row r="98" ht="19.15" customHeight="1">
      <c r="A98" t="s" s="138">
        <v>9782</v>
      </c>
      <c r="B98" s="149">
        <v>3</v>
      </c>
      <c r="C98" s="149">
        <v>27</v>
      </c>
      <c r="D98" t="s" s="205">
        <v>9876</v>
      </c>
      <c r="E98" t="s" s="205">
        <v>46</v>
      </c>
      <c r="F98" s="223">
        <v>193</v>
      </c>
      <c r="G98" s="149">
        <v>196</v>
      </c>
      <c r="H98" s="173">
        <f>SUM(G98-F98)</f>
        <v>3</v>
      </c>
      <c r="I98" s="167">
        <f>H98/F98</f>
        <v>0.0155440414507772</v>
      </c>
      <c r="J98" s="167">
        <f>H98/G98</f>
        <v>0.0153061224489796</v>
      </c>
      <c r="K98" s="24"/>
      <c r="L98" s="24"/>
      <c r="M98" s="24"/>
      <c r="N98" s="24"/>
      <c r="O98" s="24"/>
      <c r="P98" s="24"/>
      <c r="Q98" s="24"/>
      <c r="R98" s="24"/>
      <c r="S98" s="24"/>
      <c r="T98" s="24"/>
      <c r="U98" s="24"/>
      <c r="V98" s="24"/>
      <c r="W98" s="24"/>
      <c r="X98" s="24"/>
      <c r="Y98" s="24"/>
      <c r="Z98" s="24"/>
    </row>
    <row r="99" ht="19.15" customHeight="1">
      <c r="A99" t="s" s="138">
        <v>9782</v>
      </c>
      <c r="B99" s="149">
        <v>3</v>
      </c>
      <c r="C99" s="149">
        <v>28</v>
      </c>
      <c r="D99" t="s" s="205">
        <v>9877</v>
      </c>
      <c r="E99" t="s" s="205">
        <v>42</v>
      </c>
      <c r="F99" s="223">
        <v>186</v>
      </c>
      <c r="G99" s="149">
        <v>191</v>
      </c>
      <c r="H99" s="173">
        <f>SUM(G99-F99)</f>
        <v>5</v>
      </c>
      <c r="I99" s="167">
        <f>H99/F99</f>
        <v>0.0268817204301075</v>
      </c>
      <c r="J99" s="167">
        <f>H99/G99</f>
        <v>0.0261780104712042</v>
      </c>
      <c r="K99" s="24"/>
      <c r="L99" s="24"/>
      <c r="M99" s="24"/>
      <c r="N99" s="24"/>
      <c r="O99" s="24"/>
      <c r="P99" s="24"/>
      <c r="Q99" s="24"/>
      <c r="R99" s="24"/>
      <c r="S99" s="24"/>
      <c r="T99" s="24"/>
      <c r="U99" s="24"/>
      <c r="V99" s="24"/>
      <c r="W99" s="24"/>
      <c r="X99" s="24"/>
      <c r="Y99" s="24"/>
      <c r="Z99" s="24"/>
    </row>
    <row r="100" ht="19.15" customHeight="1">
      <c r="A100" t="s" s="138">
        <v>9782</v>
      </c>
      <c r="B100" s="149">
        <v>3</v>
      </c>
      <c r="C100" s="149">
        <v>18</v>
      </c>
      <c r="D100" t="s" s="205">
        <v>9878</v>
      </c>
      <c r="E100" t="s" s="205">
        <v>40</v>
      </c>
      <c r="F100" s="223">
        <v>176</v>
      </c>
      <c r="G100" s="149">
        <v>182</v>
      </c>
      <c r="H100" s="173">
        <f>SUM(G100-F100)</f>
        <v>6</v>
      </c>
      <c r="I100" s="167">
        <f>H100/F100</f>
        <v>0.0340909090909091</v>
      </c>
      <c r="J100" s="167">
        <f>H100/G100</f>
        <v>0.032967032967033</v>
      </c>
      <c r="K100" s="24"/>
      <c r="L100" s="24"/>
      <c r="M100" s="24"/>
      <c r="N100" s="24"/>
      <c r="O100" s="24"/>
      <c r="P100" s="24"/>
      <c r="Q100" s="24"/>
      <c r="R100" s="24"/>
      <c r="S100" s="24"/>
      <c r="T100" s="24"/>
      <c r="U100" s="24"/>
      <c r="V100" s="24"/>
      <c r="W100" s="24"/>
      <c r="X100" s="24"/>
      <c r="Y100" s="24"/>
      <c r="Z100" s="24"/>
    </row>
    <row r="101" ht="19.15" customHeight="1">
      <c r="A101" t="s" s="138">
        <v>9782</v>
      </c>
      <c r="B101" s="149">
        <v>3</v>
      </c>
      <c r="C101" s="149">
        <v>35</v>
      </c>
      <c r="D101" t="s" s="205">
        <v>9879</v>
      </c>
      <c r="E101" t="s" s="205">
        <v>50</v>
      </c>
      <c r="F101" s="223">
        <v>176</v>
      </c>
      <c r="G101" s="149">
        <v>180</v>
      </c>
      <c r="H101" s="173">
        <f>SUM(G101-F101)</f>
        <v>4</v>
      </c>
      <c r="I101" s="167">
        <f>H101/F101</f>
        <v>0.0227272727272727</v>
      </c>
      <c r="J101" s="167">
        <f>H101/G101</f>
        <v>0.0222222222222222</v>
      </c>
      <c r="K101" s="24"/>
      <c r="L101" s="24"/>
      <c r="M101" s="24"/>
      <c r="N101" s="24"/>
      <c r="O101" s="24"/>
      <c r="P101" s="24"/>
      <c r="Q101" s="24"/>
      <c r="R101" s="24"/>
      <c r="S101" s="24"/>
      <c r="T101" s="24"/>
      <c r="U101" s="24"/>
      <c r="V101" s="24"/>
      <c r="W101" s="24"/>
      <c r="X101" s="24"/>
      <c r="Y101" s="24"/>
      <c r="Z101" s="24"/>
    </row>
    <row r="102" ht="19.15" customHeight="1">
      <c r="A102" t="s" s="138">
        <v>9782</v>
      </c>
      <c r="B102" s="149">
        <v>3</v>
      </c>
      <c r="C102" s="149">
        <v>34</v>
      </c>
      <c r="D102" t="s" s="205">
        <v>9880</v>
      </c>
      <c r="E102" t="s" s="205">
        <v>112</v>
      </c>
      <c r="F102" s="223">
        <v>133</v>
      </c>
      <c r="G102" s="149">
        <v>137</v>
      </c>
      <c r="H102" s="173">
        <f>SUM(G102-F102)</f>
        <v>4</v>
      </c>
      <c r="I102" s="167">
        <f>H102/F102</f>
        <v>0.0300751879699248</v>
      </c>
      <c r="J102" s="167">
        <f>H102/G102</f>
        <v>0.0291970802919708</v>
      </c>
      <c r="K102" s="24"/>
      <c r="L102" s="24"/>
      <c r="M102" s="24"/>
      <c r="N102" s="24"/>
      <c r="O102" s="24"/>
      <c r="P102" s="24"/>
      <c r="Q102" s="24"/>
      <c r="R102" s="24"/>
      <c r="S102" s="24"/>
      <c r="T102" s="24"/>
      <c r="U102" s="24"/>
      <c r="V102" s="24"/>
      <c r="W102" s="24"/>
      <c r="X102" s="24"/>
      <c r="Y102" s="24"/>
      <c r="Z102" s="24"/>
    </row>
    <row r="103" ht="19.15" customHeight="1">
      <c r="A103" t="s" s="138">
        <v>9782</v>
      </c>
      <c r="B103" s="149">
        <v>3</v>
      </c>
      <c r="C103" s="149">
        <v>7</v>
      </c>
      <c r="D103" t="s" s="205">
        <v>9881</v>
      </c>
      <c r="E103" t="s" s="205">
        <v>44</v>
      </c>
      <c r="F103" s="223">
        <v>114</v>
      </c>
      <c r="G103" s="149">
        <v>122</v>
      </c>
      <c r="H103" s="173">
        <f>SUM(G103-F103)</f>
        <v>8</v>
      </c>
      <c r="I103" s="167">
        <f>H103/F103</f>
        <v>0.0701754385964912</v>
      </c>
      <c r="J103" s="167">
        <f>H103/G103</f>
        <v>0.0655737704918033</v>
      </c>
      <c r="K103" s="24"/>
      <c r="L103" s="24"/>
      <c r="M103" s="24"/>
      <c r="N103" s="24"/>
      <c r="O103" s="24"/>
      <c r="P103" s="24"/>
      <c r="Q103" s="24"/>
      <c r="R103" s="24"/>
      <c r="S103" s="24"/>
      <c r="T103" s="24"/>
      <c r="U103" s="24"/>
      <c r="V103" s="24"/>
      <c r="W103" s="24"/>
      <c r="X103" s="24"/>
      <c r="Y103" s="24"/>
      <c r="Z103" s="24"/>
    </row>
    <row r="104" ht="19.15" customHeight="1">
      <c r="A104" t="s" s="138">
        <v>9782</v>
      </c>
      <c r="B104" s="149">
        <v>3</v>
      </c>
      <c r="C104" s="149">
        <v>33</v>
      </c>
      <c r="D104" t="s" s="205">
        <v>9882</v>
      </c>
      <c r="E104" t="s" s="205">
        <v>173</v>
      </c>
      <c r="F104" s="223">
        <v>93</v>
      </c>
      <c r="G104" s="149">
        <v>95</v>
      </c>
      <c r="H104" s="173">
        <f>SUM(G104-F104)</f>
        <v>2</v>
      </c>
      <c r="I104" s="167">
        <f>H104/F104</f>
        <v>0.021505376344086</v>
      </c>
      <c r="J104" s="167">
        <f>H104/G104</f>
        <v>0.0210526315789474</v>
      </c>
      <c r="K104" s="24"/>
      <c r="L104" s="24"/>
      <c r="M104" s="24"/>
      <c r="N104" s="24"/>
      <c r="O104" s="24"/>
      <c r="P104" s="24"/>
      <c r="Q104" s="24"/>
      <c r="R104" s="24"/>
      <c r="S104" s="24"/>
      <c r="T104" s="24"/>
      <c r="U104" s="24"/>
      <c r="V104" s="24"/>
      <c r="W104" s="24"/>
      <c r="X104" s="24"/>
      <c r="Y104" s="24"/>
      <c r="Z104" s="24"/>
    </row>
    <row r="105" ht="19.15" customHeight="1">
      <c r="A105" t="s" s="138">
        <v>9782</v>
      </c>
      <c r="B105" s="149">
        <v>3</v>
      </c>
      <c r="C105" s="149">
        <v>31</v>
      </c>
      <c r="D105" t="s" s="205">
        <v>9883</v>
      </c>
      <c r="E105" t="s" s="205">
        <v>116</v>
      </c>
      <c r="F105" s="223">
        <v>86</v>
      </c>
      <c r="G105" s="149">
        <v>87</v>
      </c>
      <c r="H105" s="173">
        <f>SUM(G105-F105)</f>
        <v>1</v>
      </c>
      <c r="I105" s="167">
        <f>H105/F105</f>
        <v>0.0116279069767442</v>
      </c>
      <c r="J105" s="167">
        <f>H105/G105</f>
        <v>0.0114942528735632</v>
      </c>
      <c r="K105" s="24"/>
      <c r="L105" s="24"/>
      <c r="M105" s="24"/>
      <c r="N105" s="24"/>
      <c r="O105" s="24"/>
      <c r="P105" s="24"/>
      <c r="Q105" s="24"/>
      <c r="R105" s="24"/>
      <c r="S105" s="24"/>
      <c r="T105" s="24"/>
      <c r="U105" s="24"/>
      <c r="V105" s="24"/>
      <c r="W105" s="24"/>
      <c r="X105" s="24"/>
      <c r="Y105" s="24"/>
      <c r="Z105" s="24"/>
    </row>
    <row r="106" ht="19.15" customHeight="1">
      <c r="A106" t="s" s="138">
        <v>9782</v>
      </c>
      <c r="B106" s="149">
        <v>3</v>
      </c>
      <c r="C106" s="149">
        <v>17</v>
      </c>
      <c r="D106" t="s" s="205">
        <v>9884</v>
      </c>
      <c r="E106" t="s" s="205">
        <v>76</v>
      </c>
      <c r="F106" s="223">
        <v>84</v>
      </c>
      <c r="G106" s="149">
        <v>85</v>
      </c>
      <c r="H106" s="173">
        <f>SUM(G106-F106)</f>
        <v>1</v>
      </c>
      <c r="I106" s="167">
        <f>H106/F106</f>
        <v>0.0119047619047619</v>
      </c>
      <c r="J106" s="167">
        <f>H106/G106</f>
        <v>0.0117647058823529</v>
      </c>
      <c r="K106" s="24"/>
      <c r="L106" s="24"/>
      <c r="M106" s="24"/>
      <c r="N106" s="24"/>
      <c r="O106" s="24"/>
      <c r="P106" s="24"/>
      <c r="Q106" s="24"/>
      <c r="R106" s="24"/>
      <c r="S106" s="24"/>
      <c r="T106" s="24"/>
      <c r="U106" s="24"/>
      <c r="V106" s="24"/>
      <c r="W106" s="24"/>
      <c r="X106" s="24"/>
      <c r="Y106" s="24"/>
      <c r="Z106" s="24"/>
    </row>
    <row r="107" ht="19.15" customHeight="1">
      <c r="A107" t="s" s="138">
        <v>9782</v>
      </c>
      <c r="B107" s="149">
        <v>3</v>
      </c>
      <c r="C107" s="149">
        <v>29</v>
      </c>
      <c r="D107" t="s" s="205">
        <v>9885</v>
      </c>
      <c r="E107" t="s" s="205">
        <v>106</v>
      </c>
      <c r="F107" s="223">
        <v>50</v>
      </c>
      <c r="G107" s="149">
        <v>53</v>
      </c>
      <c r="H107" s="173">
        <f>SUM(G107-F107)</f>
        <v>3</v>
      </c>
      <c r="I107" s="167">
        <f>H107/F107</f>
        <v>0.06</v>
      </c>
      <c r="J107" s="167">
        <f>H107/G107</f>
        <v>0.0566037735849057</v>
      </c>
      <c r="K107" s="24"/>
      <c r="L107" s="24"/>
      <c r="M107" s="24"/>
      <c r="N107" s="24"/>
      <c r="O107" s="24"/>
      <c r="P107" s="24"/>
      <c r="Q107" s="24"/>
      <c r="R107" s="24"/>
      <c r="S107" s="24"/>
      <c r="T107" s="24"/>
      <c r="U107" s="24"/>
      <c r="V107" s="24"/>
      <c r="W107" s="24"/>
      <c r="X107" s="24"/>
      <c r="Y107" s="24"/>
      <c r="Z107" s="24"/>
    </row>
    <row r="108" ht="19.15" customHeight="1">
      <c r="A108" t="s" s="138">
        <v>9782</v>
      </c>
      <c r="B108" s="149">
        <v>3</v>
      </c>
      <c r="C108" s="149">
        <v>22</v>
      </c>
      <c r="D108" t="s" s="205">
        <v>9886</v>
      </c>
      <c r="E108" t="s" s="205">
        <v>70</v>
      </c>
      <c r="F108" s="223">
        <v>39</v>
      </c>
      <c r="G108" s="149">
        <v>39</v>
      </c>
      <c r="H108" s="173">
        <f>SUM(G108-F108)</f>
        <v>0</v>
      </c>
      <c r="I108" s="167">
        <f>H108/F108</f>
        <v>0</v>
      </c>
      <c r="J108" s="167">
        <f>H108/G108</f>
        <v>0</v>
      </c>
      <c r="K108" s="24"/>
      <c r="L108" s="24"/>
      <c r="M108" s="24"/>
      <c r="N108" s="24"/>
      <c r="O108" s="24"/>
      <c r="P108" s="24"/>
      <c r="Q108" s="24"/>
      <c r="R108" s="24"/>
      <c r="S108" s="24"/>
      <c r="T108" s="24"/>
      <c r="U108" s="24"/>
      <c r="V108" s="24"/>
      <c r="W108" s="24"/>
      <c r="X108" s="24"/>
      <c r="Y108" s="24"/>
      <c r="Z108" s="24"/>
    </row>
    <row r="109" ht="19.15" customHeight="1">
      <c r="A109" t="s" s="138">
        <v>9782</v>
      </c>
      <c r="B109" s="149">
        <v>3</v>
      </c>
      <c r="C109" s="149">
        <v>36</v>
      </c>
      <c r="D109" t="s" s="205">
        <v>9887</v>
      </c>
      <c r="E109" t="s" s="205">
        <v>68</v>
      </c>
      <c r="F109" s="223">
        <v>21</v>
      </c>
      <c r="G109" s="149">
        <v>22</v>
      </c>
      <c r="H109" s="173">
        <f>SUM(G109-F109)</f>
        <v>1</v>
      </c>
      <c r="I109" s="167">
        <f>H109/F109</f>
        <v>0.0476190476190476</v>
      </c>
      <c r="J109" s="167">
        <f>H109/G109</f>
        <v>0.0454545454545455</v>
      </c>
      <c r="K109" s="24"/>
      <c r="L109" s="24"/>
      <c r="M109" s="24"/>
      <c r="N109" s="24"/>
      <c r="O109" s="24"/>
      <c r="P109" s="24"/>
      <c r="Q109" s="24"/>
      <c r="R109" s="24"/>
      <c r="S109" s="24"/>
      <c r="T109" s="24"/>
      <c r="U109" s="24"/>
      <c r="V109" s="24"/>
      <c r="W109" s="24"/>
      <c r="X109" s="24"/>
      <c r="Y109" s="24"/>
      <c r="Z109" s="24"/>
    </row>
    <row r="110" ht="19.15" customHeight="1">
      <c r="A110" t="s" s="138">
        <v>9782</v>
      </c>
      <c r="B110" s="149">
        <v>3</v>
      </c>
      <c r="C110" s="149">
        <v>13</v>
      </c>
      <c r="D110" t="s" s="205">
        <v>9888</v>
      </c>
      <c r="E110" t="s" s="205">
        <v>78</v>
      </c>
      <c r="F110" s="223">
        <v>0</v>
      </c>
      <c r="G110" s="149">
        <v>0</v>
      </c>
      <c r="H110" s="206">
        <f>SUM(G110-F110)</f>
        <v>0</v>
      </c>
      <c r="I110" s="176">
        <f>H110/F110</f>
      </c>
      <c r="J110" s="176">
        <f>H110/G110</f>
      </c>
      <c r="K110" s="174"/>
      <c r="L110" s="174"/>
      <c r="M110" s="174"/>
      <c r="N110" s="174"/>
      <c r="O110" s="174"/>
      <c r="P110" s="174"/>
      <c r="Q110" s="174"/>
      <c r="R110" s="174"/>
      <c r="S110" s="174"/>
      <c r="T110" s="174"/>
      <c r="U110" s="174"/>
      <c r="V110" s="174"/>
      <c r="W110" s="174"/>
      <c r="X110" s="174"/>
      <c r="Y110" s="174"/>
      <c r="Z110" s="174"/>
    </row>
    <row r="111" ht="19.15" customHeight="1">
      <c r="A111" s="177"/>
      <c r="B111" s="178"/>
      <c r="C111" s="178"/>
      <c r="D111" s="179"/>
      <c r="E111" s="179"/>
      <c r="F111" s="181">
        <f>SUM(F74:F110)</f>
        <v>91729</v>
      </c>
      <c r="G111" s="180">
        <f>SUM(G74:G110)</f>
        <v>95768</v>
      </c>
      <c r="H111" s="181">
        <f>SUM(H74:H110)</f>
        <v>4039</v>
      </c>
      <c r="I111" s="182">
        <f>H111/F111</f>
        <v>0.0440318765057942</v>
      </c>
      <c r="J111" s="182">
        <f>H111/G111</f>
        <v>0.0421748391947206</v>
      </c>
      <c r="K111" s="183"/>
      <c r="L111" s="183"/>
      <c r="M111" s="183"/>
      <c r="N111" s="183"/>
      <c r="O111" s="183"/>
      <c r="P111" s="183"/>
      <c r="Q111" s="183"/>
      <c r="R111" s="183"/>
      <c r="S111" s="183"/>
      <c r="T111" s="183"/>
      <c r="U111" s="183"/>
      <c r="V111" s="183"/>
      <c r="W111" s="183"/>
      <c r="X111" s="183"/>
      <c r="Y111" s="183"/>
      <c r="Z111" s="184"/>
    </row>
    <row r="112" ht="19.15" customHeight="1">
      <c r="A112" s="230"/>
      <c r="B112" s="231"/>
      <c r="C112" s="231"/>
      <c r="D112" s="232"/>
      <c r="E112" s="232"/>
      <c r="F112" s="233"/>
      <c r="G112" s="231"/>
      <c r="H112" s="234"/>
      <c r="I112" s="188"/>
      <c r="J112" s="188"/>
      <c r="K112" s="189"/>
      <c r="L112" s="189"/>
      <c r="M112" s="189"/>
      <c r="N112" s="189"/>
      <c r="O112" s="189"/>
      <c r="P112" s="189"/>
      <c r="Q112" s="189"/>
      <c r="R112" s="189"/>
      <c r="S112" s="189"/>
      <c r="T112" s="189"/>
      <c r="U112" s="189"/>
      <c r="V112" s="189"/>
      <c r="W112" s="189"/>
      <c r="X112" s="189"/>
      <c r="Y112" s="189"/>
      <c r="Z112" s="189"/>
    </row>
    <row r="113" ht="19.15" customHeight="1">
      <c r="A113" t="s" s="138">
        <v>9782</v>
      </c>
      <c r="B113" s="149">
        <v>4</v>
      </c>
      <c r="C113" s="149">
        <v>12</v>
      </c>
      <c r="D113" t="s" s="205">
        <v>9889</v>
      </c>
      <c r="E113" t="s" s="205">
        <v>17</v>
      </c>
      <c r="F113" s="223">
        <v>45078</v>
      </c>
      <c r="G113" s="149">
        <v>47408</v>
      </c>
      <c r="H113" s="173">
        <f>SUM(G113-F113)</f>
        <v>2330</v>
      </c>
      <c r="I113" s="167">
        <f>H113/F113</f>
        <v>0.0516881849239097</v>
      </c>
      <c r="J113" s="167">
        <f>H113/G113</f>
        <v>0.0491478231522106</v>
      </c>
      <c r="K113" s="24"/>
      <c r="L113" s="24"/>
      <c r="M113" s="24"/>
      <c r="N113" s="24"/>
      <c r="O113" s="24"/>
      <c r="P113" s="24"/>
      <c r="Q113" s="24"/>
      <c r="R113" s="24"/>
      <c r="S113" s="24"/>
      <c r="T113" s="24"/>
      <c r="U113" s="24"/>
      <c r="V113" s="24"/>
      <c r="W113" s="24"/>
      <c r="X113" s="24"/>
      <c r="Y113" s="24"/>
      <c r="Z113" s="24"/>
    </row>
    <row r="114" ht="19.15" customHeight="1">
      <c r="A114" t="s" s="138">
        <v>9782</v>
      </c>
      <c r="B114" s="149">
        <v>4</v>
      </c>
      <c r="C114" s="149">
        <v>3</v>
      </c>
      <c r="D114" t="s" s="205">
        <v>9890</v>
      </c>
      <c r="E114" t="s" s="205">
        <v>30</v>
      </c>
      <c r="F114" s="223">
        <v>13214</v>
      </c>
      <c r="G114" s="149">
        <v>14279</v>
      </c>
      <c r="H114" s="173">
        <f>SUM(G114-F114)</f>
        <v>1065</v>
      </c>
      <c r="I114" s="167">
        <f>H114/F114</f>
        <v>0.080596337218102</v>
      </c>
      <c r="J114" s="167">
        <f>H114/G114</f>
        <v>0.0745850549758386</v>
      </c>
      <c r="K114" s="24"/>
      <c r="L114" s="24"/>
      <c r="M114" s="24"/>
      <c r="N114" s="24"/>
      <c r="O114" s="24"/>
      <c r="P114" s="24"/>
      <c r="Q114" s="24"/>
      <c r="R114" s="24"/>
      <c r="S114" s="24"/>
      <c r="T114" s="24"/>
      <c r="U114" s="24"/>
      <c r="V114" s="24"/>
      <c r="W114" s="24"/>
      <c r="X114" s="24"/>
      <c r="Y114" s="24"/>
      <c r="Z114" s="24"/>
    </row>
    <row r="115" ht="19.15" customHeight="1">
      <c r="A115" t="s" s="138">
        <v>9782</v>
      </c>
      <c r="B115" s="149">
        <v>4</v>
      </c>
      <c r="C115" s="149">
        <v>2</v>
      </c>
      <c r="D115" t="s" s="205">
        <v>9891</v>
      </c>
      <c r="E115" t="s" s="205">
        <v>22</v>
      </c>
      <c r="F115" s="223">
        <v>9634</v>
      </c>
      <c r="G115" s="149">
        <v>11608</v>
      </c>
      <c r="H115" s="173">
        <f>SUM(G115-F115)</f>
        <v>1974</v>
      </c>
      <c r="I115" s="167">
        <f>H115/F115</f>
        <v>0.204899314926303</v>
      </c>
      <c r="J115" s="167">
        <f>H115/G115</f>
        <v>0.170055134390076</v>
      </c>
      <c r="K115" s="24"/>
      <c r="L115" s="24"/>
      <c r="M115" s="24"/>
      <c r="N115" s="24"/>
      <c r="O115" s="24"/>
      <c r="P115" s="24"/>
      <c r="Q115" s="24"/>
      <c r="R115" s="24"/>
      <c r="S115" s="24"/>
      <c r="T115" s="24"/>
      <c r="U115" s="24"/>
      <c r="V115" s="24"/>
      <c r="W115" s="24"/>
      <c r="X115" s="24"/>
      <c r="Y115" s="24"/>
      <c r="Z115" s="24"/>
    </row>
    <row r="116" ht="19.15" customHeight="1">
      <c r="A116" t="s" s="138">
        <v>9782</v>
      </c>
      <c r="B116" s="149">
        <v>4</v>
      </c>
      <c r="C116" s="149">
        <v>13</v>
      </c>
      <c r="D116" t="s" s="205">
        <v>9892</v>
      </c>
      <c r="E116" t="s" s="205">
        <v>20</v>
      </c>
      <c r="F116" s="223">
        <v>7670</v>
      </c>
      <c r="G116" s="149">
        <v>8671</v>
      </c>
      <c r="H116" s="173">
        <f>SUM(G116-F116)</f>
        <v>1001</v>
      </c>
      <c r="I116" s="167">
        <f>H116/F116</f>
        <v>0.130508474576271</v>
      </c>
      <c r="J116" s="167">
        <f>H116/G116</f>
        <v>0.11544227886057</v>
      </c>
      <c r="K116" s="24"/>
      <c r="L116" s="24"/>
      <c r="M116" s="24"/>
      <c r="N116" s="24"/>
      <c r="O116" s="24"/>
      <c r="P116" s="24"/>
      <c r="Q116" s="24"/>
      <c r="R116" s="24"/>
      <c r="S116" s="24"/>
      <c r="T116" s="24"/>
      <c r="U116" s="24"/>
      <c r="V116" s="24"/>
      <c r="W116" s="24"/>
      <c r="X116" s="24"/>
      <c r="Y116" s="24"/>
      <c r="Z116" s="24"/>
    </row>
    <row r="117" ht="19.15" customHeight="1">
      <c r="A117" t="s" s="138">
        <v>9782</v>
      </c>
      <c r="B117" s="149">
        <v>4</v>
      </c>
      <c r="C117" s="149">
        <v>16</v>
      </c>
      <c r="D117" t="s" s="205">
        <v>9893</v>
      </c>
      <c r="E117" t="s" s="205">
        <v>26</v>
      </c>
      <c r="F117" s="223">
        <v>4168</v>
      </c>
      <c r="G117" s="149">
        <v>4297</v>
      </c>
      <c r="H117" s="173">
        <f>SUM(G117-F117)</f>
        <v>129</v>
      </c>
      <c r="I117" s="167">
        <f>H117/F117</f>
        <v>0.0309500959692898</v>
      </c>
      <c r="J117" s="167">
        <f>H117/G117</f>
        <v>0.0300209448452409</v>
      </c>
      <c r="K117" s="24"/>
      <c r="L117" s="24"/>
      <c r="M117" s="24"/>
      <c r="N117" s="24"/>
      <c r="O117" s="24"/>
      <c r="P117" s="24"/>
      <c r="Q117" s="24"/>
      <c r="R117" s="24"/>
      <c r="S117" s="24"/>
      <c r="T117" s="24"/>
      <c r="U117" s="24"/>
      <c r="V117" s="24"/>
      <c r="W117" s="24"/>
      <c r="X117" s="24"/>
      <c r="Y117" s="24"/>
      <c r="Z117" s="24"/>
    </row>
    <row r="118" ht="19.15" customHeight="1">
      <c r="A118" t="s" s="138">
        <v>9782</v>
      </c>
      <c r="B118" s="149">
        <v>4</v>
      </c>
      <c r="C118" s="149">
        <v>17</v>
      </c>
      <c r="D118" t="s" s="205">
        <v>9894</v>
      </c>
      <c r="E118" t="s" s="205">
        <v>28</v>
      </c>
      <c r="F118" s="223">
        <v>2870</v>
      </c>
      <c r="G118" s="149">
        <v>3138</v>
      </c>
      <c r="H118" s="173">
        <f>SUM(G118-F118)</f>
        <v>268</v>
      </c>
      <c r="I118" s="167">
        <f>H118/F118</f>
        <v>0.09337979094076659</v>
      </c>
      <c r="J118" s="167">
        <f>H118/G118</f>
        <v>0.0854047163798598</v>
      </c>
      <c r="K118" s="24"/>
      <c r="L118" s="24"/>
      <c r="M118" s="24"/>
      <c r="N118" s="24"/>
      <c r="O118" s="24"/>
      <c r="P118" s="24"/>
      <c r="Q118" s="24"/>
      <c r="R118" s="24"/>
      <c r="S118" s="24"/>
      <c r="T118" s="24"/>
      <c r="U118" s="24"/>
      <c r="V118" s="24"/>
      <c r="W118" s="24"/>
      <c r="X118" s="24"/>
      <c r="Y118" s="24"/>
      <c r="Z118" s="24"/>
    </row>
    <row r="119" ht="19.15" customHeight="1">
      <c r="A119" t="s" s="138">
        <v>9782</v>
      </c>
      <c r="B119" s="149">
        <v>4</v>
      </c>
      <c r="C119" s="149">
        <v>22</v>
      </c>
      <c r="D119" t="s" s="205">
        <v>9895</v>
      </c>
      <c r="E119" t="s" s="205">
        <v>119</v>
      </c>
      <c r="F119" s="223">
        <v>1705</v>
      </c>
      <c r="G119" s="149">
        <v>1767</v>
      </c>
      <c r="H119" s="173">
        <f>SUM(G119-F119)</f>
        <v>62</v>
      </c>
      <c r="I119" s="167">
        <f>H119/F119</f>
        <v>0.0363636363636364</v>
      </c>
      <c r="J119" s="167">
        <f>H119/G119</f>
        <v>0.0350877192982456</v>
      </c>
      <c r="K119" s="24"/>
      <c r="L119" s="24"/>
      <c r="M119" s="24"/>
      <c r="N119" s="24"/>
      <c r="O119" s="24"/>
      <c r="P119" s="24"/>
      <c r="Q119" s="24"/>
      <c r="R119" s="24"/>
      <c r="S119" s="24"/>
      <c r="T119" s="24"/>
      <c r="U119" s="24"/>
      <c r="V119" s="24"/>
      <c r="W119" s="24"/>
      <c r="X119" s="24"/>
      <c r="Y119" s="24"/>
      <c r="Z119" s="24"/>
    </row>
    <row r="120" ht="19.15" customHeight="1">
      <c r="A120" t="s" s="138">
        <v>9782</v>
      </c>
      <c r="B120" s="149">
        <v>4</v>
      </c>
      <c r="C120" s="149">
        <v>11</v>
      </c>
      <c r="D120" t="s" s="205">
        <v>9896</v>
      </c>
      <c r="E120" t="s" s="205">
        <v>34</v>
      </c>
      <c r="F120" s="223">
        <v>979</v>
      </c>
      <c r="G120" s="149">
        <v>1168</v>
      </c>
      <c r="H120" s="173">
        <f>SUM(G120-F120)</f>
        <v>189</v>
      </c>
      <c r="I120" s="167">
        <f>H120/F120</f>
        <v>0.193054136874362</v>
      </c>
      <c r="J120" s="167">
        <f>H120/G120</f>
        <v>0.161815068493151</v>
      </c>
      <c r="K120" s="24"/>
      <c r="L120" s="24"/>
      <c r="M120" s="24"/>
      <c r="N120" s="24"/>
      <c r="O120" s="24"/>
      <c r="P120" s="24"/>
      <c r="Q120" s="24"/>
      <c r="R120" s="24"/>
      <c r="S120" s="24"/>
      <c r="T120" s="24"/>
      <c r="U120" s="24"/>
      <c r="V120" s="24"/>
      <c r="W120" s="24"/>
      <c r="X120" s="24"/>
      <c r="Y120" s="24"/>
      <c r="Z120" s="24"/>
    </row>
    <row r="121" ht="19.15" customHeight="1">
      <c r="A121" t="s" s="138">
        <v>9782</v>
      </c>
      <c r="B121" s="149">
        <v>4</v>
      </c>
      <c r="C121" s="149">
        <v>8</v>
      </c>
      <c r="D121" t="s" s="205">
        <v>9897</v>
      </c>
      <c r="E121" t="s" s="205">
        <v>36</v>
      </c>
      <c r="F121" s="223">
        <v>938</v>
      </c>
      <c r="G121" s="149">
        <v>999</v>
      </c>
      <c r="H121" s="173">
        <f>SUM(G121-F121)</f>
        <v>61</v>
      </c>
      <c r="I121" s="167">
        <f>H121/F121</f>
        <v>0.0650319829424307</v>
      </c>
      <c r="J121" s="167">
        <f>H121/G121</f>
        <v>0.0610610610610611</v>
      </c>
      <c r="K121" s="24"/>
      <c r="L121" s="24"/>
      <c r="M121" s="24"/>
      <c r="N121" s="24"/>
      <c r="O121" s="24"/>
      <c r="P121" s="24"/>
      <c r="Q121" s="24"/>
      <c r="R121" s="24"/>
      <c r="S121" s="24"/>
      <c r="T121" s="24"/>
      <c r="U121" s="24"/>
      <c r="V121" s="24"/>
      <c r="W121" s="24"/>
      <c r="X121" s="24"/>
      <c r="Y121" s="24"/>
      <c r="Z121" s="24"/>
    </row>
    <row r="122" ht="19.15" customHeight="1">
      <c r="A122" t="s" s="138">
        <v>9782</v>
      </c>
      <c r="B122" s="149">
        <v>4</v>
      </c>
      <c r="C122" s="149">
        <v>14</v>
      </c>
      <c r="D122" t="s" s="205">
        <v>9898</v>
      </c>
      <c r="E122" t="s" s="205">
        <v>101</v>
      </c>
      <c r="F122" s="223">
        <v>677</v>
      </c>
      <c r="G122" s="149">
        <v>713</v>
      </c>
      <c r="H122" s="173">
        <f>SUM(G122-F122)</f>
        <v>36</v>
      </c>
      <c r="I122" s="167">
        <f>H122/F122</f>
        <v>0.0531757754800591</v>
      </c>
      <c r="J122" s="167">
        <f>H122/G122</f>
        <v>0.0504908835904628</v>
      </c>
      <c r="K122" s="24"/>
      <c r="L122" s="24"/>
      <c r="M122" s="24"/>
      <c r="N122" s="24"/>
      <c r="O122" s="24"/>
      <c r="P122" s="24"/>
      <c r="Q122" s="24"/>
      <c r="R122" s="24"/>
      <c r="S122" s="24"/>
      <c r="T122" s="24"/>
      <c r="U122" s="24"/>
      <c r="V122" s="24"/>
      <c r="W122" s="24"/>
      <c r="X122" s="24"/>
      <c r="Y122" s="24"/>
      <c r="Z122" s="24"/>
    </row>
    <row r="123" ht="19.15" customHeight="1">
      <c r="A123" t="s" s="138">
        <v>9782</v>
      </c>
      <c r="B123" s="149">
        <v>4</v>
      </c>
      <c r="C123" s="149">
        <v>4</v>
      </c>
      <c r="D123" t="s" s="205">
        <v>9899</v>
      </c>
      <c r="E123" t="s" s="205">
        <v>2637</v>
      </c>
      <c r="F123" s="223">
        <v>586</v>
      </c>
      <c r="G123" s="149">
        <v>641</v>
      </c>
      <c r="H123" s="173">
        <f>SUM(G123-F123)</f>
        <v>55</v>
      </c>
      <c r="I123" s="167">
        <f>H123/F123</f>
        <v>0.0938566552901024</v>
      </c>
      <c r="J123" s="167">
        <f>H123/G123</f>
        <v>0.0858034321372855</v>
      </c>
      <c r="K123" s="24"/>
      <c r="L123" s="24"/>
      <c r="M123" s="24"/>
      <c r="N123" s="24"/>
      <c r="O123" s="24"/>
      <c r="P123" s="24"/>
      <c r="Q123" s="24"/>
      <c r="R123" s="24"/>
      <c r="S123" s="24"/>
      <c r="T123" s="24"/>
      <c r="U123" s="24"/>
      <c r="V123" s="24"/>
      <c r="W123" s="24"/>
      <c r="X123" s="24"/>
      <c r="Y123" s="24"/>
      <c r="Z123" s="24"/>
    </row>
    <row r="124" ht="19.15" customHeight="1">
      <c r="A124" t="s" s="138">
        <v>9782</v>
      </c>
      <c r="B124" s="149">
        <v>4</v>
      </c>
      <c r="C124" s="149">
        <v>27</v>
      </c>
      <c r="D124" t="s" s="205">
        <v>9900</v>
      </c>
      <c r="E124" t="s" s="205">
        <v>52</v>
      </c>
      <c r="F124" s="223">
        <v>516</v>
      </c>
      <c r="G124" s="149">
        <v>540</v>
      </c>
      <c r="H124" s="173">
        <f>SUM(G124-F124)</f>
        <v>24</v>
      </c>
      <c r="I124" s="167">
        <f>H124/F124</f>
        <v>0.0465116279069767</v>
      </c>
      <c r="J124" s="167">
        <f>H124/G124</f>
        <v>0.0444444444444444</v>
      </c>
      <c r="K124" s="24"/>
      <c r="L124" s="24"/>
      <c r="M124" s="24"/>
      <c r="N124" s="24"/>
      <c r="O124" s="24"/>
      <c r="P124" s="24"/>
      <c r="Q124" s="24"/>
      <c r="R124" s="24"/>
      <c r="S124" s="24"/>
      <c r="T124" s="24"/>
      <c r="U124" s="24"/>
      <c r="V124" s="24"/>
      <c r="W124" s="24"/>
      <c r="X124" s="24"/>
      <c r="Y124" s="24"/>
      <c r="Z124" s="24"/>
    </row>
    <row r="125" ht="19.15" customHeight="1">
      <c r="A125" t="s" s="138">
        <v>9782</v>
      </c>
      <c r="B125" s="149">
        <v>4</v>
      </c>
      <c r="C125" s="149">
        <v>32</v>
      </c>
      <c r="D125" t="s" s="205">
        <v>9901</v>
      </c>
      <c r="E125" t="s" s="205">
        <v>112</v>
      </c>
      <c r="F125" s="223">
        <v>452</v>
      </c>
      <c r="G125" s="149">
        <v>474</v>
      </c>
      <c r="H125" s="173">
        <f>SUM(G125-F125)</f>
        <v>22</v>
      </c>
      <c r="I125" s="167">
        <f>H125/F125</f>
        <v>0.0486725663716814</v>
      </c>
      <c r="J125" s="167">
        <f>H125/G125</f>
        <v>0.0464135021097046</v>
      </c>
      <c r="K125" s="24"/>
      <c r="L125" s="24"/>
      <c r="M125" s="24"/>
      <c r="N125" s="24"/>
      <c r="O125" s="24"/>
      <c r="P125" s="24"/>
      <c r="Q125" s="24"/>
      <c r="R125" s="24"/>
      <c r="S125" s="24"/>
      <c r="T125" s="24"/>
      <c r="U125" s="24"/>
      <c r="V125" s="24"/>
      <c r="W125" s="24"/>
      <c r="X125" s="24"/>
      <c r="Y125" s="24"/>
      <c r="Z125" s="24"/>
    </row>
    <row r="126" ht="19.15" customHeight="1">
      <c r="A126" t="s" s="138">
        <v>9782</v>
      </c>
      <c r="B126" s="149">
        <v>4</v>
      </c>
      <c r="C126" s="149">
        <v>23</v>
      </c>
      <c r="D126" t="s" s="205">
        <v>9902</v>
      </c>
      <c r="E126" t="s" s="205">
        <v>46</v>
      </c>
      <c r="F126" s="223">
        <v>416</v>
      </c>
      <c r="G126" s="149">
        <v>433</v>
      </c>
      <c r="H126" s="173">
        <f>SUM(G126-F126)</f>
        <v>17</v>
      </c>
      <c r="I126" s="167">
        <f>H126/F126</f>
        <v>0.0408653846153846</v>
      </c>
      <c r="J126" s="167">
        <f>H126/G126</f>
        <v>0.0392609699769053</v>
      </c>
      <c r="K126" s="24"/>
      <c r="L126" s="24"/>
      <c r="M126" s="24"/>
      <c r="N126" s="24"/>
      <c r="O126" s="24"/>
      <c r="P126" s="24"/>
      <c r="Q126" s="24"/>
      <c r="R126" s="24"/>
      <c r="S126" s="24"/>
      <c r="T126" s="24"/>
      <c r="U126" s="24"/>
      <c r="V126" s="24"/>
      <c r="W126" s="24"/>
      <c r="X126" s="24"/>
      <c r="Y126" s="24"/>
      <c r="Z126" s="24"/>
    </row>
    <row r="127" ht="19.15" customHeight="1">
      <c r="A127" t="s" s="138">
        <v>9782</v>
      </c>
      <c r="B127" s="149">
        <v>4</v>
      </c>
      <c r="C127" s="149">
        <v>26</v>
      </c>
      <c r="D127" t="s" s="205">
        <v>9903</v>
      </c>
      <c r="E127" t="s" s="205">
        <v>173</v>
      </c>
      <c r="F127" s="223">
        <v>337</v>
      </c>
      <c r="G127" s="149">
        <v>362</v>
      </c>
      <c r="H127" s="173">
        <f>SUM(G127-F127)</f>
        <v>25</v>
      </c>
      <c r="I127" s="167">
        <f>H127/F127</f>
        <v>0.0741839762611276</v>
      </c>
      <c r="J127" s="167">
        <f>H127/G127</f>
        <v>0.069060773480663</v>
      </c>
      <c r="K127" s="24"/>
      <c r="L127" s="24"/>
      <c r="M127" s="24"/>
      <c r="N127" s="24"/>
      <c r="O127" s="24"/>
      <c r="P127" s="24"/>
      <c r="Q127" s="24"/>
      <c r="R127" s="24"/>
      <c r="S127" s="24"/>
      <c r="T127" s="24"/>
      <c r="U127" s="24"/>
      <c r="V127" s="24"/>
      <c r="W127" s="24"/>
      <c r="X127" s="24"/>
      <c r="Y127" s="24"/>
      <c r="Z127" s="24"/>
    </row>
    <row r="128" ht="19.15" customHeight="1">
      <c r="A128" t="s" s="138">
        <v>9782</v>
      </c>
      <c r="B128" s="149">
        <v>4</v>
      </c>
      <c r="C128" s="149">
        <v>18</v>
      </c>
      <c r="D128" t="s" s="205">
        <v>9904</v>
      </c>
      <c r="E128" t="s" s="205">
        <v>74</v>
      </c>
      <c r="F128" s="223">
        <v>322</v>
      </c>
      <c r="G128" s="149">
        <v>332</v>
      </c>
      <c r="H128" s="173">
        <f>SUM(G128-F128)</f>
        <v>10</v>
      </c>
      <c r="I128" s="167">
        <f>H128/F128</f>
        <v>0.031055900621118</v>
      </c>
      <c r="J128" s="167">
        <f>H128/G128</f>
        <v>0.0301204819277108</v>
      </c>
      <c r="K128" s="24"/>
      <c r="L128" s="24"/>
      <c r="M128" s="24"/>
      <c r="N128" s="24"/>
      <c r="O128" s="24"/>
      <c r="P128" s="24"/>
      <c r="Q128" s="24"/>
      <c r="R128" s="24"/>
      <c r="S128" s="24"/>
      <c r="T128" s="24"/>
      <c r="U128" s="24"/>
      <c r="V128" s="24"/>
      <c r="W128" s="24"/>
      <c r="X128" s="24"/>
      <c r="Y128" s="24"/>
      <c r="Z128" s="24"/>
    </row>
    <row r="129" ht="19.15" customHeight="1">
      <c r="A129" t="s" s="138">
        <v>9782</v>
      </c>
      <c r="B129" s="149">
        <v>4</v>
      </c>
      <c r="C129" s="149">
        <v>1</v>
      </c>
      <c r="D129" t="s" s="205">
        <v>9905</v>
      </c>
      <c r="E129" t="s" s="205">
        <v>64</v>
      </c>
      <c r="F129" s="223">
        <v>237</v>
      </c>
      <c r="G129" s="149">
        <v>262</v>
      </c>
      <c r="H129" s="173">
        <f>SUM(G129-F129)</f>
        <v>25</v>
      </c>
      <c r="I129" s="167">
        <f>H129/F129</f>
        <v>0.105485232067511</v>
      </c>
      <c r="J129" s="167">
        <f>H129/G129</f>
        <v>0.09541984732824429</v>
      </c>
      <c r="K129" s="24"/>
      <c r="L129" s="24"/>
      <c r="M129" s="24"/>
      <c r="N129" s="24"/>
      <c r="O129" s="24"/>
      <c r="P129" s="24"/>
      <c r="Q129" s="24"/>
      <c r="R129" s="24"/>
      <c r="S129" s="24"/>
      <c r="T129" s="24"/>
      <c r="U129" s="24"/>
      <c r="V129" s="24"/>
      <c r="W129" s="24"/>
      <c r="X129" s="24"/>
      <c r="Y129" s="24"/>
      <c r="Z129" s="24"/>
    </row>
    <row r="130" ht="19.15" customHeight="1">
      <c r="A130" t="s" s="138">
        <v>9782</v>
      </c>
      <c r="B130" s="149">
        <v>4</v>
      </c>
      <c r="C130" s="149">
        <v>10</v>
      </c>
      <c r="D130" t="s" s="205">
        <v>9906</v>
      </c>
      <c r="E130" t="s" s="205">
        <v>60</v>
      </c>
      <c r="F130" s="223">
        <v>232</v>
      </c>
      <c r="G130" s="149">
        <v>252</v>
      </c>
      <c r="H130" s="173">
        <f>SUM(G130-F130)</f>
        <v>20</v>
      </c>
      <c r="I130" s="167">
        <f>H130/F130</f>
        <v>0.0862068965517241</v>
      </c>
      <c r="J130" s="167">
        <f>H130/G130</f>
        <v>0.0793650793650794</v>
      </c>
      <c r="K130" s="24"/>
      <c r="L130" s="24"/>
      <c r="M130" s="24"/>
      <c r="N130" s="24"/>
      <c r="O130" s="24"/>
      <c r="P130" s="24"/>
      <c r="Q130" s="24"/>
      <c r="R130" s="24"/>
      <c r="S130" s="24"/>
      <c r="T130" s="24"/>
      <c r="U130" s="24"/>
      <c r="V130" s="24"/>
      <c r="W130" s="24"/>
      <c r="X130" s="24"/>
      <c r="Y130" s="24"/>
      <c r="Z130" s="24"/>
    </row>
    <row r="131" ht="19.15" customHeight="1">
      <c r="A131" t="s" s="138">
        <v>9782</v>
      </c>
      <c r="B131" s="149">
        <v>4</v>
      </c>
      <c r="C131" s="149">
        <v>28</v>
      </c>
      <c r="D131" t="s" s="205">
        <v>9907</v>
      </c>
      <c r="E131" t="s" s="205">
        <v>237</v>
      </c>
      <c r="F131" s="223">
        <v>213</v>
      </c>
      <c r="G131" s="149">
        <v>218</v>
      </c>
      <c r="H131" s="173">
        <f>SUM(G131-F131)</f>
        <v>5</v>
      </c>
      <c r="I131" s="167">
        <f>H131/F131</f>
        <v>0.0234741784037559</v>
      </c>
      <c r="J131" s="167">
        <f>H131/G131</f>
        <v>0.0229357798165138</v>
      </c>
      <c r="K131" s="24"/>
      <c r="L131" s="24"/>
      <c r="M131" s="24"/>
      <c r="N131" s="24"/>
      <c r="O131" s="24"/>
      <c r="P131" s="24"/>
      <c r="Q131" s="24"/>
      <c r="R131" s="24"/>
      <c r="S131" s="24"/>
      <c r="T131" s="24"/>
      <c r="U131" s="24"/>
      <c r="V131" s="24"/>
      <c r="W131" s="24"/>
      <c r="X131" s="24"/>
      <c r="Y131" s="24"/>
      <c r="Z131" s="24"/>
    </row>
    <row r="132" ht="19.15" customHeight="1">
      <c r="A132" t="s" s="138">
        <v>9782</v>
      </c>
      <c r="B132" s="149">
        <v>4</v>
      </c>
      <c r="C132" s="149">
        <v>20</v>
      </c>
      <c r="D132" t="s" s="205">
        <v>9908</v>
      </c>
      <c r="E132" t="s" s="205">
        <v>54</v>
      </c>
      <c r="F132" s="223">
        <v>194</v>
      </c>
      <c r="G132" s="149">
        <v>204</v>
      </c>
      <c r="H132" s="173">
        <f>SUM(G132-F132)</f>
        <v>10</v>
      </c>
      <c r="I132" s="167">
        <f>H132/F132</f>
        <v>0.0515463917525773</v>
      </c>
      <c r="J132" s="167">
        <f>H132/G132</f>
        <v>0.0490196078431373</v>
      </c>
      <c r="K132" s="24"/>
      <c r="L132" s="24"/>
      <c r="M132" s="24"/>
      <c r="N132" s="24"/>
      <c r="O132" s="24"/>
      <c r="P132" s="24"/>
      <c r="Q132" s="24"/>
      <c r="R132" s="24"/>
      <c r="S132" s="24"/>
      <c r="T132" s="24"/>
      <c r="U132" s="24"/>
      <c r="V132" s="24"/>
      <c r="W132" s="24"/>
      <c r="X132" s="24"/>
      <c r="Y132" s="24"/>
      <c r="Z132" s="24"/>
    </row>
    <row r="133" ht="19.15" customHeight="1">
      <c r="A133" t="s" s="138">
        <v>9782</v>
      </c>
      <c r="B133" s="149">
        <v>4</v>
      </c>
      <c r="C133" s="149">
        <v>29</v>
      </c>
      <c r="D133" t="s" s="205">
        <v>9909</v>
      </c>
      <c r="E133" t="s" s="205">
        <v>50</v>
      </c>
      <c r="F133" s="223">
        <v>154</v>
      </c>
      <c r="G133" s="149">
        <v>161</v>
      </c>
      <c r="H133" s="173">
        <f>SUM(G133-F133)</f>
        <v>7</v>
      </c>
      <c r="I133" s="167">
        <f>H133/F133</f>
        <v>0.0454545454545455</v>
      </c>
      <c r="J133" s="167">
        <f>H133/G133</f>
        <v>0.0434782608695652</v>
      </c>
      <c r="K133" s="24"/>
      <c r="L133" s="24"/>
      <c r="M133" s="24"/>
      <c r="N133" s="24"/>
      <c r="O133" s="24"/>
      <c r="P133" s="24"/>
      <c r="Q133" s="24"/>
      <c r="R133" s="24"/>
      <c r="S133" s="24"/>
      <c r="T133" s="24"/>
      <c r="U133" s="24"/>
      <c r="V133" s="24"/>
      <c r="W133" s="24"/>
      <c r="X133" s="24"/>
      <c r="Y133" s="24"/>
      <c r="Z133" s="24"/>
    </row>
    <row r="134" ht="19.15" customHeight="1">
      <c r="A134" t="s" s="138">
        <v>9782</v>
      </c>
      <c r="B134" s="149">
        <v>4</v>
      </c>
      <c r="C134" s="149">
        <v>15</v>
      </c>
      <c r="D134" t="s" s="205">
        <v>9910</v>
      </c>
      <c r="E134" t="s" s="205">
        <v>48</v>
      </c>
      <c r="F134" s="223">
        <v>126</v>
      </c>
      <c r="G134" s="149">
        <v>146</v>
      </c>
      <c r="H134" s="173">
        <f>SUM(G134-F134)</f>
        <v>20</v>
      </c>
      <c r="I134" s="167">
        <f>H134/F134</f>
        <v>0.158730158730159</v>
      </c>
      <c r="J134" s="167">
        <f>H134/G134</f>
        <v>0.136986301369863</v>
      </c>
      <c r="K134" s="24"/>
      <c r="L134" s="24"/>
      <c r="M134" s="24"/>
      <c r="N134" s="24"/>
      <c r="O134" s="24"/>
      <c r="P134" s="24"/>
      <c r="Q134" s="24"/>
      <c r="R134" s="24"/>
      <c r="S134" s="24"/>
      <c r="T134" s="24"/>
      <c r="U134" s="24"/>
      <c r="V134" s="24"/>
      <c r="W134" s="24"/>
      <c r="X134" s="24"/>
      <c r="Y134" s="24"/>
      <c r="Z134" s="24"/>
    </row>
    <row r="135" ht="19.15" customHeight="1">
      <c r="A135" t="s" s="138">
        <v>9782</v>
      </c>
      <c r="B135" s="149">
        <v>4</v>
      </c>
      <c r="C135" s="149">
        <v>25</v>
      </c>
      <c r="D135" t="s" s="205">
        <v>9911</v>
      </c>
      <c r="E135" t="s" s="205">
        <v>42</v>
      </c>
      <c r="F135" s="223">
        <v>125</v>
      </c>
      <c r="G135" s="149">
        <v>146</v>
      </c>
      <c r="H135" s="173">
        <f>SUM(G135-F135)</f>
        <v>21</v>
      </c>
      <c r="I135" s="167">
        <f>H135/F135</f>
        <v>0.168</v>
      </c>
      <c r="J135" s="167">
        <f>H135/G135</f>
        <v>0.143835616438356</v>
      </c>
      <c r="K135" s="24"/>
      <c r="L135" s="24"/>
      <c r="M135" s="24"/>
      <c r="N135" s="24"/>
      <c r="O135" s="24"/>
      <c r="P135" s="24"/>
      <c r="Q135" s="24"/>
      <c r="R135" s="24"/>
      <c r="S135" s="24"/>
      <c r="T135" s="24"/>
      <c r="U135" s="24"/>
      <c r="V135" s="24"/>
      <c r="W135" s="24"/>
      <c r="X135" s="24"/>
      <c r="Y135" s="24"/>
      <c r="Z135" s="24"/>
    </row>
    <row r="136" ht="19.15" customHeight="1">
      <c r="A136" t="s" s="138">
        <v>9782</v>
      </c>
      <c r="B136" s="149">
        <v>4</v>
      </c>
      <c r="C136" s="149">
        <v>6</v>
      </c>
      <c r="D136" t="s" s="205">
        <v>9912</v>
      </c>
      <c r="E136" t="s" s="205">
        <v>44</v>
      </c>
      <c r="F136" s="223">
        <v>118</v>
      </c>
      <c r="G136" s="149">
        <v>132</v>
      </c>
      <c r="H136" s="173">
        <f>SUM(G136-F136)</f>
        <v>14</v>
      </c>
      <c r="I136" s="167">
        <f>H136/F136</f>
        <v>0.11864406779661</v>
      </c>
      <c r="J136" s="167">
        <f>H136/G136</f>
        <v>0.106060606060606</v>
      </c>
      <c r="K136" s="24"/>
      <c r="L136" s="24"/>
      <c r="M136" s="24"/>
      <c r="N136" s="24"/>
      <c r="O136" s="24"/>
      <c r="P136" s="24"/>
      <c r="Q136" s="24"/>
      <c r="R136" s="24"/>
      <c r="S136" s="24"/>
      <c r="T136" s="24"/>
      <c r="U136" s="24"/>
      <c r="V136" s="24"/>
      <c r="W136" s="24"/>
      <c r="X136" s="24"/>
      <c r="Y136" s="24"/>
      <c r="Z136" s="24"/>
    </row>
    <row r="137" ht="19.15" customHeight="1">
      <c r="A137" t="s" s="138">
        <v>9782</v>
      </c>
      <c r="B137" s="149">
        <v>4</v>
      </c>
      <c r="C137" s="149">
        <v>21</v>
      </c>
      <c r="D137" t="s" s="205">
        <v>9913</v>
      </c>
      <c r="E137" t="s" s="205">
        <v>72</v>
      </c>
      <c r="F137" s="223">
        <v>116</v>
      </c>
      <c r="G137" s="149">
        <v>122</v>
      </c>
      <c r="H137" s="173">
        <f>SUM(G137-F137)</f>
        <v>6</v>
      </c>
      <c r="I137" s="167">
        <f>H137/F137</f>
        <v>0.0517241379310345</v>
      </c>
      <c r="J137" s="167">
        <f>H137/G137</f>
        <v>0.0491803278688525</v>
      </c>
      <c r="K137" s="24"/>
      <c r="L137" s="24"/>
      <c r="M137" s="24"/>
      <c r="N137" s="24"/>
      <c r="O137" s="24"/>
      <c r="P137" s="24"/>
      <c r="Q137" s="24"/>
      <c r="R137" s="24"/>
      <c r="S137" s="24"/>
      <c r="T137" s="24"/>
      <c r="U137" s="24"/>
      <c r="V137" s="24"/>
      <c r="W137" s="24"/>
      <c r="X137" s="24"/>
      <c r="Y137" s="24"/>
      <c r="Z137" s="24"/>
    </row>
    <row r="138" ht="19.15" customHeight="1">
      <c r="A138" t="s" s="138">
        <v>9782</v>
      </c>
      <c r="B138" s="149">
        <v>4</v>
      </c>
      <c r="C138" s="149">
        <v>9</v>
      </c>
      <c r="D138" t="s" s="205">
        <v>9914</v>
      </c>
      <c r="E138" t="s" s="205">
        <v>24</v>
      </c>
      <c r="F138" s="223">
        <v>97</v>
      </c>
      <c r="G138" s="149">
        <v>107</v>
      </c>
      <c r="H138" s="173">
        <f>SUM(G138-F138)</f>
        <v>10</v>
      </c>
      <c r="I138" s="167">
        <f>H138/F138</f>
        <v>0.103092783505155</v>
      </c>
      <c r="J138" s="167">
        <f>H138/G138</f>
        <v>0.0934579439252336</v>
      </c>
      <c r="K138" s="24"/>
      <c r="L138" s="24"/>
      <c r="M138" s="24"/>
      <c r="N138" s="24"/>
      <c r="O138" s="24"/>
      <c r="P138" s="24"/>
      <c r="Q138" s="24"/>
      <c r="R138" s="24"/>
      <c r="S138" s="24"/>
      <c r="T138" s="24"/>
      <c r="U138" s="24"/>
      <c r="V138" s="24"/>
      <c r="W138" s="24"/>
      <c r="X138" s="24"/>
      <c r="Y138" s="24"/>
      <c r="Z138" s="24"/>
    </row>
    <row r="139" ht="19.15" customHeight="1">
      <c r="A139" t="s" s="138">
        <v>9782</v>
      </c>
      <c r="B139" s="149">
        <v>4</v>
      </c>
      <c r="C139" s="149">
        <v>33</v>
      </c>
      <c r="D139" t="s" s="205">
        <v>9915</v>
      </c>
      <c r="E139" t="s" s="205">
        <v>68</v>
      </c>
      <c r="F139" s="223">
        <v>85</v>
      </c>
      <c r="G139" s="149">
        <v>89</v>
      </c>
      <c r="H139" s="173">
        <f>SUM(G139-F139)</f>
        <v>4</v>
      </c>
      <c r="I139" s="167">
        <f>H139/F139</f>
        <v>0.0470588235294118</v>
      </c>
      <c r="J139" s="167">
        <f>H139/G139</f>
        <v>0.0449438202247191</v>
      </c>
      <c r="K139" s="24"/>
      <c r="L139" s="24"/>
      <c r="M139" s="24"/>
      <c r="N139" s="24"/>
      <c r="O139" s="24"/>
      <c r="P139" s="24"/>
      <c r="Q139" s="24"/>
      <c r="R139" s="24"/>
      <c r="S139" s="24"/>
      <c r="T139" s="24"/>
      <c r="U139" s="24"/>
      <c r="V139" s="24"/>
      <c r="W139" s="24"/>
      <c r="X139" s="24"/>
      <c r="Y139" s="24"/>
      <c r="Z139" s="24"/>
    </row>
    <row r="140" ht="19.15" customHeight="1">
      <c r="A140" t="s" s="138">
        <v>9782</v>
      </c>
      <c r="B140" s="149">
        <v>4</v>
      </c>
      <c r="C140" s="149">
        <v>30</v>
      </c>
      <c r="D140" t="s" s="205">
        <v>9916</v>
      </c>
      <c r="E140" t="s" s="205">
        <v>106</v>
      </c>
      <c r="F140" s="223">
        <v>57</v>
      </c>
      <c r="G140" s="149">
        <v>61</v>
      </c>
      <c r="H140" s="173">
        <f>SUM(G140-F140)</f>
        <v>4</v>
      </c>
      <c r="I140" s="167">
        <f>H140/F140</f>
        <v>0.0701754385964912</v>
      </c>
      <c r="J140" s="167">
        <f>H140/G140</f>
        <v>0.0655737704918033</v>
      </c>
      <c r="K140" s="24"/>
      <c r="L140" s="24"/>
      <c r="M140" s="24"/>
      <c r="N140" s="24"/>
      <c r="O140" s="24"/>
      <c r="P140" s="24"/>
      <c r="Q140" s="24"/>
      <c r="R140" s="24"/>
      <c r="S140" s="24"/>
      <c r="T140" s="24"/>
      <c r="U140" s="24"/>
      <c r="V140" s="24"/>
      <c r="W140" s="24"/>
      <c r="X140" s="24"/>
      <c r="Y140" s="24"/>
      <c r="Z140" s="24"/>
    </row>
    <row r="141" ht="19.15" customHeight="1">
      <c r="A141" t="s" s="138">
        <v>9782</v>
      </c>
      <c r="B141" s="149">
        <v>4</v>
      </c>
      <c r="C141" s="149">
        <v>31</v>
      </c>
      <c r="D141" t="s" s="205">
        <v>9917</v>
      </c>
      <c r="E141" t="s" s="205">
        <v>116</v>
      </c>
      <c r="F141" s="223">
        <v>42</v>
      </c>
      <c r="G141" s="149">
        <v>43</v>
      </c>
      <c r="H141" s="173">
        <f>SUM(G141-F141)</f>
        <v>1</v>
      </c>
      <c r="I141" s="167">
        <f>H141/F141</f>
        <v>0.0238095238095238</v>
      </c>
      <c r="J141" s="167">
        <f>H141/G141</f>
        <v>0.0232558139534884</v>
      </c>
      <c r="K141" s="24"/>
      <c r="L141" s="24"/>
      <c r="M141" s="24"/>
      <c r="N141" s="24"/>
      <c r="O141" s="24"/>
      <c r="P141" s="24"/>
      <c r="Q141" s="24"/>
      <c r="R141" s="24"/>
      <c r="S141" s="24"/>
      <c r="T141" s="24"/>
      <c r="U141" s="24"/>
      <c r="V141" s="24"/>
      <c r="W141" s="24"/>
      <c r="X141" s="24"/>
      <c r="Y141" s="24"/>
      <c r="Z141" s="24"/>
    </row>
    <row r="142" ht="19.15" customHeight="1">
      <c r="A142" t="s" s="138">
        <v>9782</v>
      </c>
      <c r="B142" s="149">
        <v>4</v>
      </c>
      <c r="C142" s="149">
        <v>19</v>
      </c>
      <c r="D142" t="s" s="205">
        <v>9918</v>
      </c>
      <c r="E142" t="s" s="205">
        <v>70</v>
      </c>
      <c r="F142" s="223">
        <v>18</v>
      </c>
      <c r="G142" s="149">
        <v>18</v>
      </c>
      <c r="H142" s="173">
        <f>SUM(G142-F142)</f>
        <v>0</v>
      </c>
      <c r="I142" s="167">
        <f>H142/F142</f>
        <v>0</v>
      </c>
      <c r="J142" s="167">
        <f>H142/G142</f>
        <v>0</v>
      </c>
      <c r="K142" s="24"/>
      <c r="L142" s="24"/>
      <c r="M142" s="24"/>
      <c r="N142" s="24"/>
      <c r="O142" s="24"/>
      <c r="P142" s="24"/>
      <c r="Q142" s="24"/>
      <c r="R142" s="24"/>
      <c r="S142" s="24"/>
      <c r="T142" s="24"/>
      <c r="U142" s="24"/>
      <c r="V142" s="24"/>
      <c r="W142" s="24"/>
      <c r="X142" s="24"/>
      <c r="Y142" s="24"/>
      <c r="Z142" s="24"/>
    </row>
    <row r="143" ht="19.15" customHeight="1">
      <c r="A143" t="s" s="138">
        <v>9782</v>
      </c>
      <c r="B143" s="149">
        <v>4</v>
      </c>
      <c r="C143" s="149">
        <v>5</v>
      </c>
      <c r="D143" t="s" s="205">
        <v>9919</v>
      </c>
      <c r="E143" t="s" s="205">
        <v>38</v>
      </c>
      <c r="F143" s="223">
        <v>0</v>
      </c>
      <c r="G143" s="149">
        <v>0</v>
      </c>
      <c r="H143" s="173">
        <f>SUM(G143-F143)</f>
        <v>0</v>
      </c>
      <c r="I143" s="207">
        <f>H143/F143</f>
      </c>
      <c r="J143" s="207">
        <f>H143/G143</f>
      </c>
      <c r="K143" s="24"/>
      <c r="L143" s="24"/>
      <c r="M143" s="24"/>
      <c r="N143" s="24"/>
      <c r="O143" s="24"/>
      <c r="P143" s="24"/>
      <c r="Q143" s="24"/>
      <c r="R143" s="24"/>
      <c r="S143" s="24"/>
      <c r="T143" s="24"/>
      <c r="U143" s="24"/>
      <c r="V143" s="24"/>
      <c r="W143" s="24"/>
      <c r="X143" s="24"/>
      <c r="Y143" s="24"/>
      <c r="Z143" s="24"/>
    </row>
    <row r="144" ht="19.15" customHeight="1">
      <c r="A144" t="s" s="138">
        <v>9782</v>
      </c>
      <c r="B144" s="149">
        <v>4</v>
      </c>
      <c r="C144" s="149">
        <v>7</v>
      </c>
      <c r="D144" t="s" s="205">
        <v>9920</v>
      </c>
      <c r="E144" t="s" s="205">
        <v>78</v>
      </c>
      <c r="F144" s="223">
        <v>0</v>
      </c>
      <c r="G144" s="149">
        <v>0</v>
      </c>
      <c r="H144" s="173">
        <f>SUM(G144-F144)</f>
        <v>0</v>
      </c>
      <c r="I144" s="207">
        <f>H144/F144</f>
      </c>
      <c r="J144" s="207">
        <f>H144/G144</f>
      </c>
      <c r="K144" s="24"/>
      <c r="L144" s="24"/>
      <c r="M144" s="24"/>
      <c r="N144" s="24"/>
      <c r="O144" s="24"/>
      <c r="P144" s="24"/>
      <c r="Q144" s="24"/>
      <c r="R144" s="24"/>
      <c r="S144" s="24"/>
      <c r="T144" s="24"/>
      <c r="U144" s="24"/>
      <c r="V144" s="24"/>
      <c r="W144" s="24"/>
      <c r="X144" s="24"/>
      <c r="Y144" s="24"/>
      <c r="Z144" s="24"/>
    </row>
    <row r="145" ht="19.15" customHeight="1">
      <c r="A145" t="s" s="138">
        <v>9782</v>
      </c>
      <c r="B145" s="149">
        <v>4</v>
      </c>
      <c r="C145" s="149">
        <v>24</v>
      </c>
      <c r="D145" t="s" s="205">
        <v>9921</v>
      </c>
      <c r="E145" t="s" s="205">
        <v>40</v>
      </c>
      <c r="F145" s="223">
        <v>0</v>
      </c>
      <c r="G145" s="149">
        <v>0</v>
      </c>
      <c r="H145" s="206">
        <f>SUM(G145-F145)</f>
        <v>0</v>
      </c>
      <c r="I145" s="176">
        <f>H145/F145</f>
      </c>
      <c r="J145" s="176">
        <f>H145/G145</f>
      </c>
      <c r="K145" s="174"/>
      <c r="L145" s="174"/>
      <c r="M145" s="174"/>
      <c r="N145" s="174"/>
      <c r="O145" s="174"/>
      <c r="P145" s="174"/>
      <c r="Q145" s="174"/>
      <c r="R145" s="174"/>
      <c r="S145" s="174"/>
      <c r="T145" s="174"/>
      <c r="U145" s="174"/>
      <c r="V145" s="174"/>
      <c r="W145" s="174"/>
      <c r="X145" s="174"/>
      <c r="Y145" s="174"/>
      <c r="Z145" s="174"/>
    </row>
    <row r="146" ht="19.15" customHeight="1">
      <c r="A146" s="177"/>
      <c r="B146" s="178"/>
      <c r="C146" s="178"/>
      <c r="D146" s="179"/>
      <c r="E146" s="179"/>
      <c r="F146" s="181">
        <f>SUM(F113:F145)</f>
        <v>91376</v>
      </c>
      <c r="G146" s="180">
        <f>SUM(G113:G145)</f>
        <v>98791</v>
      </c>
      <c r="H146" s="181">
        <f>SUM(H113:H145)</f>
        <v>7415</v>
      </c>
      <c r="I146" s="182">
        <f>H146/F146</f>
        <v>0.0811482227280686</v>
      </c>
      <c r="J146" s="182">
        <f>H146/G146</f>
        <v>0.07505744450405399</v>
      </c>
      <c r="K146" s="183"/>
      <c r="L146" s="183"/>
      <c r="M146" s="183"/>
      <c r="N146" s="183"/>
      <c r="O146" s="183"/>
      <c r="P146" s="183"/>
      <c r="Q146" s="183"/>
      <c r="R146" s="183"/>
      <c r="S146" s="183"/>
      <c r="T146" s="183"/>
      <c r="U146" s="183"/>
      <c r="V146" s="183"/>
      <c r="W146" s="183"/>
      <c r="X146" s="183"/>
      <c r="Y146" s="183"/>
      <c r="Z146" s="184"/>
    </row>
    <row r="147" ht="19.15" customHeight="1">
      <c r="A147" s="230"/>
      <c r="B147" s="231"/>
      <c r="C147" s="231"/>
      <c r="D147" s="232"/>
      <c r="E147" s="232"/>
      <c r="F147" s="233"/>
      <c r="G147" s="231"/>
      <c r="H147" s="234"/>
      <c r="I147" s="188"/>
      <c r="J147" s="188"/>
      <c r="K147" s="189"/>
      <c r="L147" s="189"/>
      <c r="M147" s="189"/>
      <c r="N147" s="189"/>
      <c r="O147" s="189"/>
      <c r="P147" s="189"/>
      <c r="Q147" s="189"/>
      <c r="R147" s="189"/>
      <c r="S147" s="189"/>
      <c r="T147" s="189"/>
      <c r="U147" s="189"/>
      <c r="V147" s="189"/>
      <c r="W147" s="189"/>
      <c r="X147" s="189"/>
      <c r="Y147" s="189"/>
      <c r="Z147" s="189"/>
    </row>
    <row r="148" ht="19.15" customHeight="1">
      <c r="A148" t="s" s="138">
        <v>9782</v>
      </c>
      <c r="B148" s="149">
        <v>5</v>
      </c>
      <c r="C148" s="149">
        <v>5</v>
      </c>
      <c r="D148" t="s" s="205">
        <v>9922</v>
      </c>
      <c r="E148" t="s" s="205">
        <v>17</v>
      </c>
      <c r="F148" s="223">
        <v>41985</v>
      </c>
      <c r="G148" s="149">
        <v>44084</v>
      </c>
      <c r="H148" s="173">
        <f>SUM(G148-F148)</f>
        <v>2099</v>
      </c>
      <c r="I148" s="167">
        <f>H148/F148</f>
        <v>0.0499940454924378</v>
      </c>
      <c r="J148" s="167">
        <f>H148/G148</f>
        <v>0.0476136466745304</v>
      </c>
      <c r="K148" s="24"/>
      <c r="L148" s="24"/>
      <c r="M148" s="24"/>
      <c r="N148" s="24"/>
      <c r="O148" s="24"/>
      <c r="P148" s="24"/>
      <c r="Q148" s="24"/>
      <c r="R148" s="24"/>
      <c r="S148" s="24"/>
      <c r="T148" s="24"/>
      <c r="U148" s="24"/>
      <c r="V148" s="24"/>
      <c r="W148" s="24"/>
      <c r="X148" s="24"/>
      <c r="Y148" s="24"/>
      <c r="Z148" s="24"/>
    </row>
    <row r="149" ht="19.15" customHeight="1">
      <c r="A149" t="s" s="138">
        <v>9782</v>
      </c>
      <c r="B149" s="149">
        <v>5</v>
      </c>
      <c r="C149" s="149">
        <v>6</v>
      </c>
      <c r="D149" t="s" s="205">
        <v>9923</v>
      </c>
      <c r="E149" t="s" s="205">
        <v>30</v>
      </c>
      <c r="F149" s="223">
        <v>9882</v>
      </c>
      <c r="G149" s="149">
        <v>11210</v>
      </c>
      <c r="H149" s="173">
        <f>SUM(G149-F149)</f>
        <v>1328</v>
      </c>
      <c r="I149" s="167">
        <f>H149/F149</f>
        <v>0.134385751872091</v>
      </c>
      <c r="J149" s="167">
        <f>H149/G149</f>
        <v>0.118465655664585</v>
      </c>
      <c r="K149" s="24"/>
      <c r="L149" s="24"/>
      <c r="M149" s="24"/>
      <c r="N149" s="24"/>
      <c r="O149" s="24"/>
      <c r="P149" s="24"/>
      <c r="Q149" s="24"/>
      <c r="R149" s="24"/>
      <c r="S149" s="24"/>
      <c r="T149" s="24"/>
      <c r="U149" s="24"/>
      <c r="V149" s="24"/>
      <c r="W149" s="24"/>
      <c r="X149" s="24"/>
      <c r="Y149" s="24"/>
      <c r="Z149" s="24"/>
    </row>
    <row r="150" ht="19.15" customHeight="1">
      <c r="A150" t="s" s="138">
        <v>9782</v>
      </c>
      <c r="B150" s="149">
        <v>5</v>
      </c>
      <c r="C150" s="149">
        <v>8</v>
      </c>
      <c r="D150" t="s" s="205">
        <v>9924</v>
      </c>
      <c r="E150" t="s" s="205">
        <v>22</v>
      </c>
      <c r="F150" s="223">
        <v>9264</v>
      </c>
      <c r="G150" s="149">
        <v>9781</v>
      </c>
      <c r="H150" s="173">
        <f>SUM(G150-F150)</f>
        <v>517</v>
      </c>
      <c r="I150" s="167">
        <f>H150/F150</f>
        <v>0.055807426597582</v>
      </c>
      <c r="J150" s="167">
        <f>H150/G150</f>
        <v>0.0528575810244351</v>
      </c>
      <c r="K150" s="24"/>
      <c r="L150" s="24"/>
      <c r="M150" s="24"/>
      <c r="N150" s="24"/>
      <c r="O150" s="24"/>
      <c r="P150" s="24"/>
      <c r="Q150" s="24"/>
      <c r="R150" s="24"/>
      <c r="S150" s="24"/>
      <c r="T150" s="24"/>
      <c r="U150" s="24"/>
      <c r="V150" s="24"/>
      <c r="W150" s="24"/>
      <c r="X150" s="24"/>
      <c r="Y150" s="24"/>
      <c r="Z150" s="24"/>
    </row>
    <row r="151" ht="19.15" customHeight="1">
      <c r="A151" t="s" s="138">
        <v>9782</v>
      </c>
      <c r="B151" s="149">
        <v>5</v>
      </c>
      <c r="C151" s="149">
        <v>12</v>
      </c>
      <c r="D151" t="s" s="205">
        <v>9925</v>
      </c>
      <c r="E151" t="s" s="205">
        <v>20</v>
      </c>
      <c r="F151" s="223">
        <v>8100</v>
      </c>
      <c r="G151" s="149">
        <v>8499</v>
      </c>
      <c r="H151" s="173">
        <f>SUM(G151-F151)</f>
        <v>399</v>
      </c>
      <c r="I151" s="167">
        <f>H151/F151</f>
        <v>0.0492592592592593</v>
      </c>
      <c r="J151" s="167">
        <f>H151/G151</f>
        <v>0.046946699611719</v>
      </c>
      <c r="K151" s="24"/>
      <c r="L151" s="24"/>
      <c r="M151" s="24"/>
      <c r="N151" s="24"/>
      <c r="O151" s="24"/>
      <c r="P151" s="24"/>
      <c r="Q151" s="24"/>
      <c r="R151" s="24"/>
      <c r="S151" s="24"/>
      <c r="T151" s="24"/>
      <c r="U151" s="24"/>
      <c r="V151" s="24"/>
      <c r="W151" s="24"/>
      <c r="X151" s="24"/>
      <c r="Y151" s="24"/>
      <c r="Z151" s="24"/>
    </row>
    <row r="152" ht="19.15" customHeight="1">
      <c r="A152" t="s" s="138">
        <v>9782</v>
      </c>
      <c r="B152" s="149">
        <v>5</v>
      </c>
      <c r="C152" s="149">
        <v>9</v>
      </c>
      <c r="D152" t="s" s="205">
        <v>9926</v>
      </c>
      <c r="E152" t="s" s="205">
        <v>26</v>
      </c>
      <c r="F152" s="223">
        <v>4186</v>
      </c>
      <c r="G152" s="149">
        <v>4297</v>
      </c>
      <c r="H152" s="173">
        <f>SUM(G152-F152)</f>
        <v>111</v>
      </c>
      <c r="I152" s="167">
        <f>H152/F152</f>
        <v>0.02651696129957</v>
      </c>
      <c r="J152" s="167">
        <f>H152/G152</f>
        <v>0.0258319757970677</v>
      </c>
      <c r="K152" s="24"/>
      <c r="L152" s="24"/>
      <c r="M152" s="24"/>
      <c r="N152" s="24"/>
      <c r="O152" s="24"/>
      <c r="P152" s="24"/>
      <c r="Q152" s="24"/>
      <c r="R152" s="24"/>
      <c r="S152" s="24"/>
      <c r="T152" s="24"/>
      <c r="U152" s="24"/>
      <c r="V152" s="24"/>
      <c r="W152" s="24"/>
      <c r="X152" s="24"/>
      <c r="Y152" s="24"/>
      <c r="Z152" s="24"/>
    </row>
    <row r="153" ht="19.15" customHeight="1">
      <c r="A153" t="s" s="138">
        <v>9782</v>
      </c>
      <c r="B153" s="149">
        <v>5</v>
      </c>
      <c r="C153" s="149">
        <v>3</v>
      </c>
      <c r="D153" t="s" s="205">
        <v>9927</v>
      </c>
      <c r="E153" t="s" s="205">
        <v>28</v>
      </c>
      <c r="F153" s="223">
        <v>3937</v>
      </c>
      <c r="G153" s="149">
        <v>3992</v>
      </c>
      <c r="H153" s="173">
        <f>SUM(G153-F153)</f>
        <v>55</v>
      </c>
      <c r="I153" s="167">
        <f>H153/F153</f>
        <v>0.0139700279400559</v>
      </c>
      <c r="J153" s="167">
        <f>H153/G153</f>
        <v>0.0137775551102204</v>
      </c>
      <c r="K153" s="24"/>
      <c r="L153" s="24"/>
      <c r="M153" s="24"/>
      <c r="N153" s="24"/>
      <c r="O153" s="24"/>
      <c r="P153" s="24"/>
      <c r="Q153" s="24"/>
      <c r="R153" s="24"/>
      <c r="S153" s="24"/>
      <c r="T153" s="24"/>
      <c r="U153" s="24"/>
      <c r="V153" s="24"/>
      <c r="W153" s="24"/>
      <c r="X153" s="24"/>
      <c r="Y153" s="24"/>
      <c r="Z153" s="24"/>
    </row>
    <row r="154" ht="19.15" customHeight="1">
      <c r="A154" t="s" s="138">
        <v>9782</v>
      </c>
      <c r="B154" s="149">
        <v>5</v>
      </c>
      <c r="C154" s="149">
        <v>22</v>
      </c>
      <c r="D154" t="s" s="205">
        <v>9928</v>
      </c>
      <c r="E154" t="s" s="205">
        <v>60</v>
      </c>
      <c r="F154" s="223">
        <v>1301</v>
      </c>
      <c r="G154" s="149">
        <v>1312</v>
      </c>
      <c r="H154" s="173">
        <f>SUM(G154-F154)</f>
        <v>11</v>
      </c>
      <c r="I154" s="167">
        <f>H154/F154</f>
        <v>0.00845503458877786</v>
      </c>
      <c r="J154" s="167">
        <f>H154/G154</f>
        <v>0.00838414634146341</v>
      </c>
      <c r="K154" s="24"/>
      <c r="L154" s="24"/>
      <c r="M154" s="24"/>
      <c r="N154" s="24"/>
      <c r="O154" s="24"/>
      <c r="P154" s="24"/>
      <c r="Q154" s="24"/>
      <c r="R154" s="24"/>
      <c r="S154" s="24"/>
      <c r="T154" s="24"/>
      <c r="U154" s="24"/>
      <c r="V154" s="24"/>
      <c r="W154" s="24"/>
      <c r="X154" s="24"/>
      <c r="Y154" s="24"/>
      <c r="Z154" s="24"/>
    </row>
    <row r="155" ht="19.15" customHeight="1">
      <c r="A155" t="s" s="138">
        <v>9782</v>
      </c>
      <c r="B155" s="149">
        <v>5</v>
      </c>
      <c r="C155" s="149">
        <v>11</v>
      </c>
      <c r="D155" t="s" s="205">
        <v>9929</v>
      </c>
      <c r="E155" t="s" s="205">
        <v>64</v>
      </c>
      <c r="F155" s="223">
        <v>1078</v>
      </c>
      <c r="G155" s="149">
        <v>1107</v>
      </c>
      <c r="H155" s="173">
        <f>SUM(G155-F155)</f>
        <v>29</v>
      </c>
      <c r="I155" s="167">
        <f>H155/F155</f>
        <v>0.0269016697588126</v>
      </c>
      <c r="J155" s="167">
        <f>H155/G155</f>
        <v>0.026196928635953</v>
      </c>
      <c r="K155" s="24"/>
      <c r="L155" s="24"/>
      <c r="M155" s="24"/>
      <c r="N155" s="24"/>
      <c r="O155" s="24"/>
      <c r="P155" s="24"/>
      <c r="Q155" s="24"/>
      <c r="R155" s="24"/>
      <c r="S155" s="24"/>
      <c r="T155" s="24"/>
      <c r="U155" s="24"/>
      <c r="V155" s="24"/>
      <c r="W155" s="24"/>
      <c r="X155" s="24"/>
      <c r="Y155" s="24"/>
      <c r="Z155" s="24"/>
    </row>
    <row r="156" ht="19.15" customHeight="1">
      <c r="A156" t="s" s="138">
        <v>9782</v>
      </c>
      <c r="B156" s="149">
        <v>5</v>
      </c>
      <c r="C156" s="149">
        <v>14</v>
      </c>
      <c r="D156" t="s" s="205">
        <v>9930</v>
      </c>
      <c r="E156" t="s" s="205">
        <v>38</v>
      </c>
      <c r="F156" s="223">
        <v>937</v>
      </c>
      <c r="G156" s="149">
        <v>962</v>
      </c>
      <c r="H156" s="173">
        <f>SUM(G156-F156)</f>
        <v>25</v>
      </c>
      <c r="I156" s="167">
        <f>H156/F156</f>
        <v>0.0266808964781217</v>
      </c>
      <c r="J156" s="167">
        <f>H156/G156</f>
        <v>0.025987525987526</v>
      </c>
      <c r="K156" s="24"/>
      <c r="L156" s="24"/>
      <c r="M156" s="24"/>
      <c r="N156" s="24"/>
      <c r="O156" s="24"/>
      <c r="P156" s="24"/>
      <c r="Q156" s="24"/>
      <c r="R156" s="24"/>
      <c r="S156" s="24"/>
      <c r="T156" s="24"/>
      <c r="U156" s="24"/>
      <c r="V156" s="24"/>
      <c r="W156" s="24"/>
      <c r="X156" s="24"/>
      <c r="Y156" s="24"/>
      <c r="Z156" s="24"/>
    </row>
    <row r="157" ht="19.15" customHeight="1">
      <c r="A157" t="s" s="138">
        <v>9782</v>
      </c>
      <c r="B157" s="149">
        <v>5</v>
      </c>
      <c r="C157" s="149">
        <v>1</v>
      </c>
      <c r="D157" t="s" s="205">
        <v>9931</v>
      </c>
      <c r="E157" t="s" s="205">
        <v>36</v>
      </c>
      <c r="F157" s="223">
        <v>720</v>
      </c>
      <c r="G157" s="149">
        <v>740</v>
      </c>
      <c r="H157" s="173">
        <f>SUM(G157-F157)</f>
        <v>20</v>
      </c>
      <c r="I157" s="167">
        <f>H157/F157</f>
        <v>0.0277777777777778</v>
      </c>
      <c r="J157" s="167">
        <f>H157/G157</f>
        <v>0.027027027027027</v>
      </c>
      <c r="K157" s="24"/>
      <c r="L157" s="24"/>
      <c r="M157" s="24"/>
      <c r="N157" s="24"/>
      <c r="O157" s="24"/>
      <c r="P157" s="24"/>
      <c r="Q157" s="24"/>
      <c r="R157" s="24"/>
      <c r="S157" s="24"/>
      <c r="T157" s="24"/>
      <c r="U157" s="24"/>
      <c r="V157" s="24"/>
      <c r="W157" s="24"/>
      <c r="X157" s="24"/>
      <c r="Y157" s="24"/>
      <c r="Z157" s="24"/>
    </row>
    <row r="158" ht="19.15" customHeight="1">
      <c r="A158" t="s" s="138">
        <v>9782</v>
      </c>
      <c r="B158" s="149">
        <v>5</v>
      </c>
      <c r="C158" s="149">
        <v>4</v>
      </c>
      <c r="D158" t="s" s="205">
        <v>9932</v>
      </c>
      <c r="E158" t="s" s="205">
        <v>48</v>
      </c>
      <c r="F158" s="223">
        <v>718</v>
      </c>
      <c r="G158" s="149">
        <v>735</v>
      </c>
      <c r="H158" s="173">
        <f>SUM(G158-F158)</f>
        <v>17</v>
      </c>
      <c r="I158" s="167">
        <f>H158/F158</f>
        <v>0.0236768802228412</v>
      </c>
      <c r="J158" s="167">
        <f>H158/G158</f>
        <v>0.0231292517006803</v>
      </c>
      <c r="K158" s="24"/>
      <c r="L158" s="24"/>
      <c r="M158" s="24"/>
      <c r="N158" s="24"/>
      <c r="O158" s="24"/>
      <c r="P158" s="24"/>
      <c r="Q158" s="24"/>
      <c r="R158" s="24"/>
      <c r="S158" s="24"/>
      <c r="T158" s="24"/>
      <c r="U158" s="24"/>
      <c r="V158" s="24"/>
      <c r="W158" s="24"/>
      <c r="X158" s="24"/>
      <c r="Y158" s="24"/>
      <c r="Z158" s="24"/>
    </row>
    <row r="159" ht="19.15" customHeight="1">
      <c r="A159" t="s" s="138">
        <v>9782</v>
      </c>
      <c r="B159" s="149">
        <v>5</v>
      </c>
      <c r="C159" s="149">
        <v>17</v>
      </c>
      <c r="D159" t="s" s="205">
        <v>9933</v>
      </c>
      <c r="E159" t="s" s="205">
        <v>54</v>
      </c>
      <c r="F159" s="223">
        <v>694</v>
      </c>
      <c r="G159" s="149">
        <v>701</v>
      </c>
      <c r="H159" s="173">
        <f>SUM(G159-F159)</f>
        <v>7</v>
      </c>
      <c r="I159" s="167">
        <f>H159/F159</f>
        <v>0.0100864553314121</v>
      </c>
      <c r="J159" s="167">
        <f>H159/G159</f>
        <v>0.00998573466476462</v>
      </c>
      <c r="K159" s="24"/>
      <c r="L159" s="24"/>
      <c r="M159" s="24"/>
      <c r="N159" s="24"/>
      <c r="O159" s="24"/>
      <c r="P159" s="24"/>
      <c r="Q159" s="24"/>
      <c r="R159" s="24"/>
      <c r="S159" s="24"/>
      <c r="T159" s="24"/>
      <c r="U159" s="24"/>
      <c r="V159" s="24"/>
      <c r="W159" s="24"/>
      <c r="X159" s="24"/>
      <c r="Y159" s="24"/>
      <c r="Z159" s="24"/>
    </row>
    <row r="160" ht="19.15" customHeight="1">
      <c r="A160" t="s" s="138">
        <v>9782</v>
      </c>
      <c r="B160" s="149">
        <v>5</v>
      </c>
      <c r="C160" s="149">
        <v>18</v>
      </c>
      <c r="D160" t="s" s="205">
        <v>9934</v>
      </c>
      <c r="E160" t="s" s="205">
        <v>40</v>
      </c>
      <c r="F160" s="223">
        <v>653</v>
      </c>
      <c r="G160" s="149">
        <v>699</v>
      </c>
      <c r="H160" s="173">
        <f>SUM(G160-F160)</f>
        <v>46</v>
      </c>
      <c r="I160" s="167">
        <f>H160/F160</f>
        <v>0.0704441041347626</v>
      </c>
      <c r="J160" s="167">
        <f>H160/G160</f>
        <v>0.0658082975679542</v>
      </c>
      <c r="K160" s="24"/>
      <c r="L160" s="24"/>
      <c r="M160" s="24"/>
      <c r="N160" s="24"/>
      <c r="O160" s="24"/>
      <c r="P160" s="24"/>
      <c r="Q160" s="24"/>
      <c r="R160" s="24"/>
      <c r="S160" s="24"/>
      <c r="T160" s="24"/>
      <c r="U160" s="24"/>
      <c r="V160" s="24"/>
      <c r="W160" s="24"/>
      <c r="X160" s="24"/>
      <c r="Y160" s="24"/>
      <c r="Z160" s="24"/>
    </row>
    <row r="161" ht="19.15" customHeight="1">
      <c r="A161" t="s" s="138">
        <v>9782</v>
      </c>
      <c r="B161" s="149">
        <v>5</v>
      </c>
      <c r="C161" s="149">
        <v>20</v>
      </c>
      <c r="D161" t="s" s="205">
        <v>9935</v>
      </c>
      <c r="E161" t="s" s="205">
        <v>34</v>
      </c>
      <c r="F161" s="223">
        <v>613</v>
      </c>
      <c r="G161" s="149">
        <v>640</v>
      </c>
      <c r="H161" s="173">
        <f>SUM(G161-F161)</f>
        <v>27</v>
      </c>
      <c r="I161" s="167">
        <f>H161/F161</f>
        <v>0.0440456769983687</v>
      </c>
      <c r="J161" s="167">
        <f>H161/G161</f>
        <v>0.0421875</v>
      </c>
      <c r="K161" s="24"/>
      <c r="L161" s="24"/>
      <c r="M161" s="24"/>
      <c r="N161" s="24"/>
      <c r="O161" s="24"/>
      <c r="P161" s="24"/>
      <c r="Q161" s="24"/>
      <c r="R161" s="24"/>
      <c r="S161" s="24"/>
      <c r="T161" s="24"/>
      <c r="U161" s="24"/>
      <c r="V161" s="24"/>
      <c r="W161" s="24"/>
      <c r="X161" s="24"/>
      <c r="Y161" s="24"/>
      <c r="Z161" s="24"/>
    </row>
    <row r="162" ht="19.15" customHeight="1">
      <c r="A162" t="s" s="138">
        <v>9782</v>
      </c>
      <c r="B162" s="149">
        <v>5</v>
      </c>
      <c r="C162" s="149">
        <v>26</v>
      </c>
      <c r="D162" t="s" s="205">
        <v>9936</v>
      </c>
      <c r="E162" t="s" s="205">
        <v>119</v>
      </c>
      <c r="F162" s="223">
        <v>537</v>
      </c>
      <c r="G162" s="149">
        <v>567</v>
      </c>
      <c r="H162" s="173">
        <f>SUM(G162-F162)</f>
        <v>30</v>
      </c>
      <c r="I162" s="167">
        <f>H162/F162</f>
        <v>0.0558659217877095</v>
      </c>
      <c r="J162" s="167">
        <f>H162/G162</f>
        <v>0.0529100529100529</v>
      </c>
      <c r="K162" s="24"/>
      <c r="L162" s="24"/>
      <c r="M162" s="24"/>
      <c r="N162" s="24"/>
      <c r="O162" s="24"/>
      <c r="P162" s="24"/>
      <c r="Q162" s="24"/>
      <c r="R162" s="24"/>
      <c r="S162" s="24"/>
      <c r="T162" s="24"/>
      <c r="U162" s="24"/>
      <c r="V162" s="24"/>
      <c r="W162" s="24"/>
      <c r="X162" s="24"/>
      <c r="Y162" s="24"/>
      <c r="Z162" s="24"/>
    </row>
    <row r="163" ht="19.15" customHeight="1">
      <c r="A163" t="s" s="138">
        <v>9782</v>
      </c>
      <c r="B163" s="149">
        <v>5</v>
      </c>
      <c r="C163" s="149">
        <v>2</v>
      </c>
      <c r="D163" t="s" s="205">
        <v>9937</v>
      </c>
      <c r="E163" t="s" s="205">
        <v>24</v>
      </c>
      <c r="F163" s="223">
        <v>511</v>
      </c>
      <c r="G163" s="149">
        <v>562</v>
      </c>
      <c r="H163" s="173">
        <f>SUM(G163-F163)</f>
        <v>51</v>
      </c>
      <c r="I163" s="167">
        <f>H163/F163</f>
        <v>0.09980430528375731</v>
      </c>
      <c r="J163" s="167">
        <f>H163/G163</f>
        <v>0.09074733096085411</v>
      </c>
      <c r="K163" s="24"/>
      <c r="L163" s="24"/>
      <c r="M163" s="24"/>
      <c r="N163" s="24"/>
      <c r="O163" s="24"/>
      <c r="P163" s="24"/>
      <c r="Q163" s="24"/>
      <c r="R163" s="24"/>
      <c r="S163" s="24"/>
      <c r="T163" s="24"/>
      <c r="U163" s="24"/>
      <c r="V163" s="24"/>
      <c r="W163" s="24"/>
      <c r="X163" s="24"/>
      <c r="Y163" s="24"/>
      <c r="Z163" s="24"/>
    </row>
    <row r="164" ht="19.15" customHeight="1">
      <c r="A164" t="s" s="138">
        <v>9782</v>
      </c>
      <c r="B164" s="149">
        <v>5</v>
      </c>
      <c r="C164" s="149">
        <v>7</v>
      </c>
      <c r="D164" t="s" s="205">
        <v>9938</v>
      </c>
      <c r="E164" t="s" s="205">
        <v>2637</v>
      </c>
      <c r="F164" s="223">
        <v>529</v>
      </c>
      <c r="G164" s="149">
        <v>544</v>
      </c>
      <c r="H164" s="173">
        <f>SUM(G164-F164)</f>
        <v>15</v>
      </c>
      <c r="I164" s="167">
        <f>H164/F164</f>
        <v>0.0283553875236295</v>
      </c>
      <c r="J164" s="167">
        <f>H164/G164</f>
        <v>0.0275735294117647</v>
      </c>
      <c r="K164" s="24"/>
      <c r="L164" s="24"/>
      <c r="M164" s="24"/>
      <c r="N164" s="24"/>
      <c r="O164" s="24"/>
      <c r="P164" s="24"/>
      <c r="Q164" s="24"/>
      <c r="R164" s="24"/>
      <c r="S164" s="24"/>
      <c r="T164" s="24"/>
      <c r="U164" s="24"/>
      <c r="V164" s="24"/>
      <c r="W164" s="24"/>
      <c r="X164" s="24"/>
      <c r="Y164" s="24"/>
      <c r="Z164" s="24"/>
    </row>
    <row r="165" ht="19.15" customHeight="1">
      <c r="A165" t="s" s="138">
        <v>9782</v>
      </c>
      <c r="B165" s="149">
        <v>5</v>
      </c>
      <c r="C165" s="149">
        <v>25</v>
      </c>
      <c r="D165" t="s" s="205">
        <v>9939</v>
      </c>
      <c r="E165" t="s" s="205">
        <v>72</v>
      </c>
      <c r="F165" s="223">
        <v>434</v>
      </c>
      <c r="G165" s="149">
        <v>457</v>
      </c>
      <c r="H165" s="173">
        <f>SUM(G165-F165)</f>
        <v>23</v>
      </c>
      <c r="I165" s="167">
        <f>H165/F165</f>
        <v>0.0529953917050691</v>
      </c>
      <c r="J165" s="167">
        <f>H165/G165</f>
        <v>0.050328227571116</v>
      </c>
      <c r="K165" s="24"/>
      <c r="L165" s="24"/>
      <c r="M165" s="24"/>
      <c r="N165" s="24"/>
      <c r="O165" s="24"/>
      <c r="P165" s="24"/>
      <c r="Q165" s="24"/>
      <c r="R165" s="24"/>
      <c r="S165" s="24"/>
      <c r="T165" s="24"/>
      <c r="U165" s="24"/>
      <c r="V165" s="24"/>
      <c r="W165" s="24"/>
      <c r="X165" s="24"/>
      <c r="Y165" s="24"/>
      <c r="Z165" s="24"/>
    </row>
    <row r="166" ht="19.15" customHeight="1">
      <c r="A166" t="s" s="138">
        <v>9782</v>
      </c>
      <c r="B166" s="149">
        <v>5</v>
      </c>
      <c r="C166" s="149">
        <v>30</v>
      </c>
      <c r="D166" t="s" s="205">
        <v>9940</v>
      </c>
      <c r="E166" t="s" s="205">
        <v>52</v>
      </c>
      <c r="F166" s="223">
        <v>303</v>
      </c>
      <c r="G166" s="149">
        <v>376</v>
      </c>
      <c r="H166" s="173">
        <f>SUM(G166-F166)</f>
        <v>73</v>
      </c>
      <c r="I166" s="167">
        <f>H166/F166</f>
        <v>0.240924092409241</v>
      </c>
      <c r="J166" s="167">
        <f>H166/G166</f>
        <v>0.194148936170213</v>
      </c>
      <c r="K166" s="24"/>
      <c r="L166" s="24"/>
      <c r="M166" s="24"/>
      <c r="N166" s="24"/>
      <c r="O166" s="24"/>
      <c r="P166" s="24"/>
      <c r="Q166" s="24"/>
      <c r="R166" s="24"/>
      <c r="S166" s="24"/>
      <c r="T166" s="24"/>
      <c r="U166" s="24"/>
      <c r="V166" s="24"/>
      <c r="W166" s="24"/>
      <c r="X166" s="24"/>
      <c r="Y166" s="24"/>
      <c r="Z166" s="24"/>
    </row>
    <row r="167" ht="19.15" customHeight="1">
      <c r="A167" t="s" s="138">
        <v>9782</v>
      </c>
      <c r="B167" s="149">
        <v>5</v>
      </c>
      <c r="C167" s="149">
        <v>33</v>
      </c>
      <c r="D167" t="s" s="205">
        <v>9941</v>
      </c>
      <c r="E167" t="s" s="205">
        <v>248</v>
      </c>
      <c r="F167" s="223">
        <v>347</v>
      </c>
      <c r="G167" s="149">
        <v>355</v>
      </c>
      <c r="H167" s="173">
        <f>SUM(G167-F167)</f>
        <v>8</v>
      </c>
      <c r="I167" s="167">
        <f>H167/F167</f>
        <v>0.0230547550432277</v>
      </c>
      <c r="J167" s="167">
        <f>H167/G167</f>
        <v>0.0225352112676056</v>
      </c>
      <c r="K167" s="24"/>
      <c r="L167" s="24"/>
      <c r="M167" s="24"/>
      <c r="N167" s="24"/>
      <c r="O167" s="24"/>
      <c r="P167" s="24"/>
      <c r="Q167" s="24"/>
      <c r="R167" s="24"/>
      <c r="S167" s="24"/>
      <c r="T167" s="24"/>
      <c r="U167" s="24"/>
      <c r="V167" s="24"/>
      <c r="W167" s="24"/>
      <c r="X167" s="24"/>
      <c r="Y167" s="24"/>
      <c r="Z167" s="24"/>
    </row>
    <row r="168" ht="19.15" customHeight="1">
      <c r="A168" t="s" s="138">
        <v>9782</v>
      </c>
      <c r="B168" s="149">
        <v>5</v>
      </c>
      <c r="C168" s="149">
        <v>10</v>
      </c>
      <c r="D168" t="s" s="205">
        <v>9942</v>
      </c>
      <c r="E168" t="s" s="205">
        <v>101</v>
      </c>
      <c r="F168" s="223">
        <v>320</v>
      </c>
      <c r="G168" s="149">
        <v>332</v>
      </c>
      <c r="H168" s="173">
        <f>SUM(G168-F168)</f>
        <v>12</v>
      </c>
      <c r="I168" s="167">
        <f>H168/F168</f>
        <v>0.0375</v>
      </c>
      <c r="J168" s="167">
        <f>H168/G168</f>
        <v>0.036144578313253</v>
      </c>
      <c r="K168" s="24"/>
      <c r="L168" s="24"/>
      <c r="M168" s="24"/>
      <c r="N168" s="24"/>
      <c r="O168" s="24"/>
      <c r="P168" s="24"/>
      <c r="Q168" s="24"/>
      <c r="R168" s="24"/>
      <c r="S168" s="24"/>
      <c r="T168" s="24"/>
      <c r="U168" s="24"/>
      <c r="V168" s="24"/>
      <c r="W168" s="24"/>
      <c r="X168" s="24"/>
      <c r="Y168" s="24"/>
      <c r="Z168" s="24"/>
    </row>
    <row r="169" ht="19.15" customHeight="1">
      <c r="A169" t="s" s="138">
        <v>9782</v>
      </c>
      <c r="B169" s="149">
        <v>5</v>
      </c>
      <c r="C169" s="149">
        <v>29</v>
      </c>
      <c r="D169" t="s" s="205">
        <v>9943</v>
      </c>
      <c r="E169" t="s" s="205">
        <v>173</v>
      </c>
      <c r="F169" s="223">
        <v>234</v>
      </c>
      <c r="G169" s="149">
        <v>247</v>
      </c>
      <c r="H169" s="173">
        <f>SUM(G169-F169)</f>
        <v>13</v>
      </c>
      <c r="I169" s="167">
        <f>H169/F169</f>
        <v>0.0555555555555556</v>
      </c>
      <c r="J169" s="167">
        <f>H169/G169</f>
        <v>0.0526315789473684</v>
      </c>
      <c r="K169" s="24"/>
      <c r="L169" s="24"/>
      <c r="M169" s="24"/>
      <c r="N169" s="24"/>
      <c r="O169" s="24"/>
      <c r="P169" s="24"/>
      <c r="Q169" s="24"/>
      <c r="R169" s="24"/>
      <c r="S169" s="24"/>
      <c r="T169" s="24"/>
      <c r="U169" s="24"/>
      <c r="V169" s="24"/>
      <c r="W169" s="24"/>
      <c r="X169" s="24"/>
      <c r="Y169" s="24"/>
      <c r="Z169" s="24"/>
    </row>
    <row r="170" ht="19.15" customHeight="1">
      <c r="A170" t="s" s="138">
        <v>9782</v>
      </c>
      <c r="B170" s="149">
        <v>5</v>
      </c>
      <c r="C170" s="149">
        <v>27</v>
      </c>
      <c r="D170" t="s" s="205">
        <v>9944</v>
      </c>
      <c r="E170" t="s" s="205">
        <v>46</v>
      </c>
      <c r="F170" s="223">
        <v>183</v>
      </c>
      <c r="G170" s="149">
        <v>207</v>
      </c>
      <c r="H170" s="173">
        <f>SUM(G170-F170)</f>
        <v>24</v>
      </c>
      <c r="I170" s="167">
        <f>H170/F170</f>
        <v>0.131147540983607</v>
      </c>
      <c r="J170" s="167">
        <f>H170/G170</f>
        <v>0.115942028985507</v>
      </c>
      <c r="K170" s="24"/>
      <c r="L170" s="24"/>
      <c r="M170" s="24"/>
      <c r="N170" s="24"/>
      <c r="O170" s="24"/>
      <c r="P170" s="24"/>
      <c r="Q170" s="24"/>
      <c r="R170" s="24"/>
      <c r="S170" s="24"/>
      <c r="T170" s="24"/>
      <c r="U170" s="24"/>
      <c r="V170" s="24"/>
      <c r="W170" s="24"/>
      <c r="X170" s="24"/>
      <c r="Y170" s="24"/>
      <c r="Z170" s="24"/>
    </row>
    <row r="171" ht="19.15" customHeight="1">
      <c r="A171" t="s" s="138">
        <v>9782</v>
      </c>
      <c r="B171" s="149">
        <v>5</v>
      </c>
      <c r="C171" s="149">
        <v>21</v>
      </c>
      <c r="D171" t="s" s="205">
        <v>9945</v>
      </c>
      <c r="E171" t="s" s="205">
        <v>76</v>
      </c>
      <c r="F171" s="223">
        <v>174</v>
      </c>
      <c r="G171" s="149">
        <v>179</v>
      </c>
      <c r="H171" s="173">
        <f>SUM(G171-F171)</f>
        <v>5</v>
      </c>
      <c r="I171" s="167">
        <f>H171/F171</f>
        <v>0.028735632183908</v>
      </c>
      <c r="J171" s="167">
        <f>H171/G171</f>
        <v>0.0279329608938547</v>
      </c>
      <c r="K171" s="24"/>
      <c r="L171" s="24"/>
      <c r="M171" s="24"/>
      <c r="N171" s="24"/>
      <c r="O171" s="24"/>
      <c r="P171" s="24"/>
      <c r="Q171" s="24"/>
      <c r="R171" s="24"/>
      <c r="S171" s="24"/>
      <c r="T171" s="24"/>
      <c r="U171" s="24"/>
      <c r="V171" s="24"/>
      <c r="W171" s="24"/>
      <c r="X171" s="24"/>
      <c r="Y171" s="24"/>
      <c r="Z171" s="24"/>
    </row>
    <row r="172" ht="19.15" customHeight="1">
      <c r="A172" t="s" s="138">
        <v>9782</v>
      </c>
      <c r="B172" s="149">
        <v>5</v>
      </c>
      <c r="C172" s="149">
        <v>32</v>
      </c>
      <c r="D172" t="s" s="205">
        <v>9946</v>
      </c>
      <c r="E172" t="s" s="205">
        <v>50</v>
      </c>
      <c r="F172" s="223">
        <v>159</v>
      </c>
      <c r="G172" s="149">
        <v>169</v>
      </c>
      <c r="H172" s="173">
        <f>SUM(G172-F172)</f>
        <v>10</v>
      </c>
      <c r="I172" s="167">
        <f>H172/F172</f>
        <v>0.0628930817610063</v>
      </c>
      <c r="J172" s="167">
        <f>H172/G172</f>
        <v>0.0591715976331361</v>
      </c>
      <c r="K172" s="24"/>
      <c r="L172" s="24"/>
      <c r="M172" s="24"/>
      <c r="N172" s="24"/>
      <c r="O172" s="24"/>
      <c r="P172" s="24"/>
      <c r="Q172" s="24"/>
      <c r="R172" s="24"/>
      <c r="S172" s="24"/>
      <c r="T172" s="24"/>
      <c r="U172" s="24"/>
      <c r="V172" s="24"/>
      <c r="W172" s="24"/>
      <c r="X172" s="24"/>
      <c r="Y172" s="24"/>
      <c r="Z172" s="24"/>
    </row>
    <row r="173" ht="19.15" customHeight="1">
      <c r="A173" t="s" s="138">
        <v>9782</v>
      </c>
      <c r="B173" s="149">
        <v>5</v>
      </c>
      <c r="C173" s="149">
        <v>34</v>
      </c>
      <c r="D173" t="s" s="205">
        <v>9947</v>
      </c>
      <c r="E173" t="s" s="205">
        <v>112</v>
      </c>
      <c r="F173" s="223">
        <v>129</v>
      </c>
      <c r="G173" s="149">
        <v>135</v>
      </c>
      <c r="H173" s="173">
        <f>SUM(G173-F173)</f>
        <v>6</v>
      </c>
      <c r="I173" s="167">
        <f>H173/F173</f>
        <v>0.0465116279069767</v>
      </c>
      <c r="J173" s="167">
        <f>H173/G173</f>
        <v>0.0444444444444444</v>
      </c>
      <c r="K173" s="24"/>
      <c r="L173" s="24"/>
      <c r="M173" s="24"/>
      <c r="N173" s="24"/>
      <c r="O173" s="24"/>
      <c r="P173" s="24"/>
      <c r="Q173" s="24"/>
      <c r="R173" s="24"/>
      <c r="S173" s="24"/>
      <c r="T173" s="24"/>
      <c r="U173" s="24"/>
      <c r="V173" s="24"/>
      <c r="W173" s="24"/>
      <c r="X173" s="24"/>
      <c r="Y173" s="24"/>
      <c r="Z173" s="24"/>
    </row>
    <row r="174" ht="19.15" customHeight="1">
      <c r="A174" t="s" s="138">
        <v>9782</v>
      </c>
      <c r="B174" s="149">
        <v>5</v>
      </c>
      <c r="C174" s="149">
        <v>15</v>
      </c>
      <c r="D174" t="s" s="205">
        <v>9948</v>
      </c>
      <c r="E174" t="s" s="205">
        <v>74</v>
      </c>
      <c r="F174" s="223">
        <v>123</v>
      </c>
      <c r="G174" s="149">
        <v>124</v>
      </c>
      <c r="H174" s="173">
        <f>SUM(G174-F174)</f>
        <v>1</v>
      </c>
      <c r="I174" s="167">
        <f>H174/F174</f>
        <v>0.008130081300813011</v>
      </c>
      <c r="J174" s="167">
        <f>H174/G174</f>
        <v>0.00806451612903226</v>
      </c>
      <c r="K174" s="24"/>
      <c r="L174" s="24"/>
      <c r="M174" s="24"/>
      <c r="N174" s="24"/>
      <c r="O174" s="24"/>
      <c r="P174" s="24"/>
      <c r="Q174" s="24"/>
      <c r="R174" s="24"/>
      <c r="S174" s="24"/>
      <c r="T174" s="24"/>
      <c r="U174" s="24"/>
      <c r="V174" s="24"/>
      <c r="W174" s="24"/>
      <c r="X174" s="24"/>
      <c r="Y174" s="24"/>
      <c r="Z174" s="24"/>
    </row>
    <row r="175" ht="19.15" customHeight="1">
      <c r="A175" t="s" s="138">
        <v>9782</v>
      </c>
      <c r="B175" s="149">
        <v>5</v>
      </c>
      <c r="C175" s="149">
        <v>28</v>
      </c>
      <c r="D175" t="s" s="205">
        <v>9949</v>
      </c>
      <c r="E175" t="s" s="205">
        <v>237</v>
      </c>
      <c r="F175" s="223">
        <v>100</v>
      </c>
      <c r="G175" s="149">
        <v>111</v>
      </c>
      <c r="H175" s="173">
        <f>SUM(G175-F175)</f>
        <v>11</v>
      </c>
      <c r="I175" s="167">
        <f>H175/F175</f>
        <v>0.11</v>
      </c>
      <c r="J175" s="167">
        <f>H175/G175</f>
        <v>0.0990990990990991</v>
      </c>
      <c r="K175" s="24"/>
      <c r="L175" s="24"/>
      <c r="M175" s="24"/>
      <c r="N175" s="24"/>
      <c r="O175" s="24"/>
      <c r="P175" s="24"/>
      <c r="Q175" s="24"/>
      <c r="R175" s="24"/>
      <c r="S175" s="24"/>
      <c r="T175" s="24"/>
      <c r="U175" s="24"/>
      <c r="V175" s="24"/>
      <c r="W175" s="24"/>
      <c r="X175" s="24"/>
      <c r="Y175" s="24"/>
      <c r="Z175" s="24"/>
    </row>
    <row r="176" ht="19.15" customHeight="1">
      <c r="A176" t="s" s="138">
        <v>9782</v>
      </c>
      <c r="B176" s="149">
        <v>5</v>
      </c>
      <c r="C176" s="149">
        <v>23</v>
      </c>
      <c r="D176" t="s" s="205">
        <v>9950</v>
      </c>
      <c r="E176" t="s" s="205">
        <v>106</v>
      </c>
      <c r="F176" s="223">
        <v>78</v>
      </c>
      <c r="G176" s="149">
        <v>91</v>
      </c>
      <c r="H176" s="173">
        <f>SUM(G176-F176)</f>
        <v>13</v>
      </c>
      <c r="I176" s="167">
        <f>H176/F176</f>
        <v>0.166666666666667</v>
      </c>
      <c r="J176" s="167">
        <f>H176/G176</f>
        <v>0.142857142857143</v>
      </c>
      <c r="K176" s="24"/>
      <c r="L176" s="24"/>
      <c r="M176" s="24"/>
      <c r="N176" s="24"/>
      <c r="O176" s="24"/>
      <c r="P176" s="24"/>
      <c r="Q176" s="24"/>
      <c r="R176" s="24"/>
      <c r="S176" s="24"/>
      <c r="T176" s="24"/>
      <c r="U176" s="24"/>
      <c r="V176" s="24"/>
      <c r="W176" s="24"/>
      <c r="X176" s="24"/>
      <c r="Y176" s="24"/>
      <c r="Z176" s="24"/>
    </row>
    <row r="177" ht="19.15" customHeight="1">
      <c r="A177" t="s" s="138">
        <v>9782</v>
      </c>
      <c r="B177" s="149">
        <v>5</v>
      </c>
      <c r="C177" s="149">
        <v>16</v>
      </c>
      <c r="D177" t="s" s="205">
        <v>9951</v>
      </c>
      <c r="E177" t="s" s="205">
        <v>44</v>
      </c>
      <c r="F177" s="223">
        <v>79</v>
      </c>
      <c r="G177" s="149">
        <v>82</v>
      </c>
      <c r="H177" s="173">
        <f>SUM(G177-F177)</f>
        <v>3</v>
      </c>
      <c r="I177" s="167">
        <f>H177/F177</f>
        <v>0.0379746835443038</v>
      </c>
      <c r="J177" s="167">
        <f>H177/G177</f>
        <v>0.0365853658536585</v>
      </c>
      <c r="K177" s="24"/>
      <c r="L177" s="24"/>
      <c r="M177" s="24"/>
      <c r="N177" s="24"/>
      <c r="O177" s="24"/>
      <c r="P177" s="24"/>
      <c r="Q177" s="24"/>
      <c r="R177" s="24"/>
      <c r="S177" s="24"/>
      <c r="T177" s="24"/>
      <c r="U177" s="24"/>
      <c r="V177" s="24"/>
      <c r="W177" s="24"/>
      <c r="X177" s="24"/>
      <c r="Y177" s="24"/>
      <c r="Z177" s="24"/>
    </row>
    <row r="178" ht="19.15" customHeight="1">
      <c r="A178" t="s" s="138">
        <v>9782</v>
      </c>
      <c r="B178" s="149">
        <v>5</v>
      </c>
      <c r="C178" s="149">
        <v>24</v>
      </c>
      <c r="D178" t="s" s="205">
        <v>9952</v>
      </c>
      <c r="E178" t="s" s="205">
        <v>110</v>
      </c>
      <c r="F178" s="223">
        <v>63</v>
      </c>
      <c r="G178" s="149">
        <v>65</v>
      </c>
      <c r="H178" s="173">
        <f>SUM(G178-F178)</f>
        <v>2</v>
      </c>
      <c r="I178" s="167">
        <f>H178/F178</f>
        <v>0.0317460317460317</v>
      </c>
      <c r="J178" s="167">
        <f>H178/G178</f>
        <v>0.0307692307692308</v>
      </c>
      <c r="K178" s="24"/>
      <c r="L178" s="24"/>
      <c r="M178" s="24"/>
      <c r="N178" s="24"/>
      <c r="O178" s="24"/>
      <c r="P178" s="24"/>
      <c r="Q178" s="24"/>
      <c r="R178" s="24"/>
      <c r="S178" s="24"/>
      <c r="T178" s="24"/>
      <c r="U178" s="24"/>
      <c r="V178" s="24"/>
      <c r="W178" s="24"/>
      <c r="X178" s="24"/>
      <c r="Y178" s="24"/>
      <c r="Z178" s="24"/>
    </row>
    <row r="179" ht="19.15" customHeight="1">
      <c r="A179" t="s" s="138">
        <v>9782</v>
      </c>
      <c r="B179" s="149">
        <v>5</v>
      </c>
      <c r="C179" s="149">
        <v>31</v>
      </c>
      <c r="D179" t="s" s="205">
        <v>9953</v>
      </c>
      <c r="E179" t="s" s="205">
        <v>116</v>
      </c>
      <c r="F179" s="223">
        <v>44</v>
      </c>
      <c r="G179" s="149">
        <v>46</v>
      </c>
      <c r="H179" s="173">
        <f>SUM(G179-F179)</f>
        <v>2</v>
      </c>
      <c r="I179" s="167">
        <f>H179/F179</f>
        <v>0.0454545454545455</v>
      </c>
      <c r="J179" s="167">
        <f>H179/G179</f>
        <v>0.0434782608695652</v>
      </c>
      <c r="K179" s="24"/>
      <c r="L179" s="24"/>
      <c r="M179" s="24"/>
      <c r="N179" s="24"/>
      <c r="O179" s="24"/>
      <c r="P179" s="24"/>
      <c r="Q179" s="24"/>
      <c r="R179" s="24"/>
      <c r="S179" s="24"/>
      <c r="T179" s="24"/>
      <c r="U179" s="24"/>
      <c r="V179" s="24"/>
      <c r="W179" s="24"/>
      <c r="X179" s="24"/>
      <c r="Y179" s="24"/>
      <c r="Z179" s="24"/>
    </row>
    <row r="180" ht="19.15" customHeight="1">
      <c r="A180" t="s" s="138">
        <v>9782</v>
      </c>
      <c r="B180" s="149">
        <v>5</v>
      </c>
      <c r="C180" s="149">
        <v>35</v>
      </c>
      <c r="D180" t="s" s="205">
        <v>9954</v>
      </c>
      <c r="E180" t="s" s="205">
        <v>68</v>
      </c>
      <c r="F180" s="223">
        <v>34</v>
      </c>
      <c r="G180" s="149">
        <v>38</v>
      </c>
      <c r="H180" s="173">
        <f>SUM(G180-F180)</f>
        <v>4</v>
      </c>
      <c r="I180" s="167">
        <f>H180/F180</f>
        <v>0.117647058823529</v>
      </c>
      <c r="J180" s="167">
        <f>H180/G180</f>
        <v>0.105263157894737</v>
      </c>
      <c r="K180" s="24"/>
      <c r="L180" s="24"/>
      <c r="M180" s="24"/>
      <c r="N180" s="24"/>
      <c r="O180" s="24"/>
      <c r="P180" s="24"/>
      <c r="Q180" s="24"/>
      <c r="R180" s="24"/>
      <c r="S180" s="24"/>
      <c r="T180" s="24"/>
      <c r="U180" s="24"/>
      <c r="V180" s="24"/>
      <c r="W180" s="24"/>
      <c r="X180" s="24"/>
      <c r="Y180" s="24"/>
      <c r="Z180" s="24"/>
    </row>
    <row r="181" ht="19.15" customHeight="1">
      <c r="A181" t="s" s="138">
        <v>9782</v>
      </c>
      <c r="B181" s="149">
        <v>5</v>
      </c>
      <c r="C181" s="149">
        <v>19</v>
      </c>
      <c r="D181" t="s" s="205">
        <v>9955</v>
      </c>
      <c r="E181" t="s" s="205">
        <v>70</v>
      </c>
      <c r="F181" s="223">
        <v>30</v>
      </c>
      <c r="G181" s="149">
        <v>32</v>
      </c>
      <c r="H181" s="173">
        <f>SUM(G181-F181)</f>
        <v>2</v>
      </c>
      <c r="I181" s="167">
        <f>H181/F181</f>
        <v>0.06666666666666669</v>
      </c>
      <c r="J181" s="167">
        <f>H181/G181</f>
        <v>0.0625</v>
      </c>
      <c r="K181" s="24"/>
      <c r="L181" s="24"/>
      <c r="M181" s="24"/>
      <c r="N181" s="24"/>
      <c r="O181" s="24"/>
      <c r="P181" s="24"/>
      <c r="Q181" s="24"/>
      <c r="R181" s="24"/>
      <c r="S181" s="24"/>
      <c r="T181" s="24"/>
      <c r="U181" s="24"/>
      <c r="V181" s="24"/>
      <c r="W181" s="24"/>
      <c r="X181" s="24"/>
      <c r="Y181" s="24"/>
      <c r="Z181" s="24"/>
    </row>
    <row r="182" ht="19.15" customHeight="1">
      <c r="A182" t="s" s="138">
        <v>9782</v>
      </c>
      <c r="B182" s="149">
        <v>5</v>
      </c>
      <c r="C182" s="149">
        <v>13</v>
      </c>
      <c r="D182" t="s" s="205">
        <v>9956</v>
      </c>
      <c r="E182" t="s" s="205">
        <v>78</v>
      </c>
      <c r="F182" s="223">
        <v>0</v>
      </c>
      <c r="G182" s="149">
        <v>0</v>
      </c>
      <c r="H182" s="206">
        <f>SUM(G182-F182)</f>
        <v>0</v>
      </c>
      <c r="I182" s="176">
        <f>H182/F182</f>
      </c>
      <c r="J182" s="176">
        <f>H182/G182</f>
      </c>
      <c r="K182" s="174"/>
      <c r="L182" s="174"/>
      <c r="M182" s="174"/>
      <c r="N182" s="174"/>
      <c r="O182" s="174"/>
      <c r="P182" s="174"/>
      <c r="Q182" s="174"/>
      <c r="R182" s="174"/>
      <c r="S182" s="174"/>
      <c r="T182" s="174"/>
      <c r="U182" s="174"/>
      <c r="V182" s="174"/>
      <c r="W182" s="174"/>
      <c r="X182" s="174"/>
      <c r="Y182" s="174"/>
      <c r="Z182" s="174"/>
    </row>
    <row r="183" ht="19.15" customHeight="1">
      <c r="A183" s="177"/>
      <c r="B183" s="178"/>
      <c r="C183" s="178"/>
      <c r="D183" s="179"/>
      <c r="E183" s="179"/>
      <c r="F183" s="181">
        <f>SUM(F148:F182)</f>
        <v>88479</v>
      </c>
      <c r="G183" s="180">
        <f>SUM(G148:G182)</f>
        <v>93478</v>
      </c>
      <c r="H183" s="181">
        <f>SUM(H148:H182)</f>
        <v>4999</v>
      </c>
      <c r="I183" s="182">
        <f>H183/F183</f>
        <v>0.0564992823155777</v>
      </c>
      <c r="J183" s="182">
        <f>H183/G183</f>
        <v>0.0534778236590428</v>
      </c>
      <c r="K183" s="183"/>
      <c r="L183" s="183"/>
      <c r="M183" s="183"/>
      <c r="N183" s="183"/>
      <c r="O183" s="183"/>
      <c r="P183" s="183"/>
      <c r="Q183" s="183"/>
      <c r="R183" s="183"/>
      <c r="S183" s="183"/>
      <c r="T183" s="183"/>
      <c r="U183" s="183"/>
      <c r="V183" s="183"/>
      <c r="W183" s="183"/>
      <c r="X183" s="183"/>
      <c r="Y183" s="183"/>
      <c r="Z183" s="184"/>
    </row>
    <row r="184" ht="19.15" customHeight="1">
      <c r="A184" s="230"/>
      <c r="B184" s="231"/>
      <c r="C184" s="231"/>
      <c r="D184" s="232"/>
      <c r="E184" s="232"/>
      <c r="F184" s="233"/>
      <c r="G184" s="231"/>
      <c r="H184" s="234"/>
      <c r="I184" s="188"/>
      <c r="J184" s="188"/>
      <c r="K184" s="189"/>
      <c r="L184" s="189"/>
      <c r="M184" s="189"/>
      <c r="N184" s="189"/>
      <c r="O184" s="189"/>
      <c r="P184" s="189"/>
      <c r="Q184" s="189"/>
      <c r="R184" s="189"/>
      <c r="S184" s="189"/>
      <c r="T184" s="189"/>
      <c r="U184" s="189"/>
      <c r="V184" s="189"/>
      <c r="W184" s="189"/>
      <c r="X184" s="189"/>
      <c r="Y184" s="189"/>
      <c r="Z184" s="189"/>
    </row>
    <row r="185" ht="19.15" customHeight="1">
      <c r="A185" t="s" s="138">
        <v>9782</v>
      </c>
      <c r="B185" s="149">
        <v>6</v>
      </c>
      <c r="C185" s="149">
        <v>13</v>
      </c>
      <c r="D185" t="s" s="205">
        <v>9957</v>
      </c>
      <c r="E185" t="s" s="205">
        <v>17</v>
      </c>
      <c r="F185" s="223">
        <v>40360</v>
      </c>
      <c r="G185" s="149">
        <v>41877</v>
      </c>
      <c r="H185" s="173">
        <f>SUM(G185-F185)</f>
        <v>1517</v>
      </c>
      <c r="I185" s="167">
        <f>H185/F185</f>
        <v>0.0375867195242815</v>
      </c>
      <c r="J185" s="167">
        <f>H185/G185</f>
        <v>0.0362251355159157</v>
      </c>
      <c r="K185" s="24"/>
      <c r="L185" s="24"/>
      <c r="M185" s="24"/>
      <c r="N185" s="24"/>
      <c r="O185" s="24"/>
      <c r="P185" s="24"/>
      <c r="Q185" s="24"/>
      <c r="R185" s="24"/>
      <c r="S185" s="24"/>
      <c r="T185" s="24"/>
      <c r="U185" s="24"/>
      <c r="V185" s="24"/>
      <c r="W185" s="24"/>
      <c r="X185" s="24"/>
      <c r="Y185" s="24"/>
      <c r="Z185" s="24"/>
    </row>
    <row r="186" ht="19.15" customHeight="1">
      <c r="A186" t="s" s="138">
        <v>9782</v>
      </c>
      <c r="B186" s="149">
        <v>6</v>
      </c>
      <c r="C186" s="149">
        <v>1</v>
      </c>
      <c r="D186" t="s" s="205">
        <v>9958</v>
      </c>
      <c r="E186" t="s" s="205">
        <v>30</v>
      </c>
      <c r="F186" s="223">
        <v>16528</v>
      </c>
      <c r="G186" s="149">
        <v>17620</v>
      </c>
      <c r="H186" s="173">
        <f>SUM(G186-F186)</f>
        <v>1092</v>
      </c>
      <c r="I186" s="167">
        <f>H186/F186</f>
        <v>0.0660696999031946</v>
      </c>
      <c r="J186" s="167">
        <f>H186/G186</f>
        <v>0.0619750283768445</v>
      </c>
      <c r="K186" s="24"/>
      <c r="L186" s="24"/>
      <c r="M186" s="24"/>
      <c r="N186" s="24"/>
      <c r="O186" s="24"/>
      <c r="P186" s="24"/>
      <c r="Q186" s="24"/>
      <c r="R186" s="24"/>
      <c r="S186" s="24"/>
      <c r="T186" s="24"/>
      <c r="U186" s="24"/>
      <c r="V186" s="24"/>
      <c r="W186" s="24"/>
      <c r="X186" s="24"/>
      <c r="Y186" s="24"/>
      <c r="Z186" s="24"/>
    </row>
    <row r="187" ht="19.15" customHeight="1">
      <c r="A187" t="s" s="138">
        <v>9782</v>
      </c>
      <c r="B187" s="149">
        <v>6</v>
      </c>
      <c r="C187" s="149">
        <v>9</v>
      </c>
      <c r="D187" t="s" s="205">
        <v>9959</v>
      </c>
      <c r="E187" t="s" s="205">
        <v>22</v>
      </c>
      <c r="F187" s="223">
        <v>9556</v>
      </c>
      <c r="G187" s="149">
        <v>9970</v>
      </c>
      <c r="H187" s="173">
        <f>SUM(G187-F187)</f>
        <v>414</v>
      </c>
      <c r="I187" s="167">
        <f>H187/F187</f>
        <v>0.0433235663457514</v>
      </c>
      <c r="J187" s="167">
        <f>H187/G187</f>
        <v>0.0415245737211635</v>
      </c>
      <c r="K187" s="24"/>
      <c r="L187" s="24"/>
      <c r="M187" s="24"/>
      <c r="N187" s="24"/>
      <c r="O187" s="24"/>
      <c r="P187" s="24"/>
      <c r="Q187" s="24"/>
      <c r="R187" s="24"/>
      <c r="S187" s="24"/>
      <c r="T187" s="24"/>
      <c r="U187" s="24"/>
      <c r="V187" s="24"/>
      <c r="W187" s="24"/>
      <c r="X187" s="24"/>
      <c r="Y187" s="24"/>
      <c r="Z187" s="24"/>
    </row>
    <row r="188" ht="19.15" customHeight="1">
      <c r="A188" t="s" s="138">
        <v>9782</v>
      </c>
      <c r="B188" s="149">
        <v>6</v>
      </c>
      <c r="C188" s="149">
        <v>4</v>
      </c>
      <c r="D188" t="s" s="205">
        <v>9960</v>
      </c>
      <c r="E188" t="s" s="205">
        <v>20</v>
      </c>
      <c r="F188" s="223">
        <v>8911</v>
      </c>
      <c r="G188" s="149">
        <v>9149</v>
      </c>
      <c r="H188" s="173">
        <f>SUM(G188-F188)</f>
        <v>238</v>
      </c>
      <c r="I188" s="167">
        <f>H188/F188</f>
        <v>0.0267085624509034</v>
      </c>
      <c r="J188" s="167">
        <f>H188/G188</f>
        <v>0.0260137719969396</v>
      </c>
      <c r="K188" s="24"/>
      <c r="L188" s="24"/>
      <c r="M188" s="24"/>
      <c r="N188" s="24"/>
      <c r="O188" s="24"/>
      <c r="P188" s="24"/>
      <c r="Q188" s="24"/>
      <c r="R188" s="24"/>
      <c r="S188" s="24"/>
      <c r="T188" s="24"/>
      <c r="U188" s="24"/>
      <c r="V188" s="24"/>
      <c r="W188" s="24"/>
      <c r="X188" s="24"/>
      <c r="Y188" s="24"/>
      <c r="Z188" s="24"/>
    </row>
    <row r="189" ht="19.15" customHeight="1">
      <c r="A189" t="s" s="138">
        <v>9782</v>
      </c>
      <c r="B189" s="149">
        <v>6</v>
      </c>
      <c r="C189" s="149">
        <v>7</v>
      </c>
      <c r="D189" t="s" s="205">
        <v>9961</v>
      </c>
      <c r="E189" t="s" s="205">
        <v>26</v>
      </c>
      <c r="F189" s="223">
        <v>5034</v>
      </c>
      <c r="G189" s="149">
        <v>5207</v>
      </c>
      <c r="H189" s="173">
        <f>SUM(G189-F189)</f>
        <v>173</v>
      </c>
      <c r="I189" s="167">
        <f>H189/F189</f>
        <v>0.0343663090981327</v>
      </c>
      <c r="J189" s="167">
        <f>H189/G189</f>
        <v>0.0332245054734012</v>
      </c>
      <c r="K189" s="24"/>
      <c r="L189" s="24"/>
      <c r="M189" s="24"/>
      <c r="N189" s="24"/>
      <c r="O189" s="24"/>
      <c r="P189" s="24"/>
      <c r="Q189" s="24"/>
      <c r="R189" s="24"/>
      <c r="S189" s="24"/>
      <c r="T189" s="24"/>
      <c r="U189" s="24"/>
      <c r="V189" s="24"/>
      <c r="W189" s="24"/>
      <c r="X189" s="24"/>
      <c r="Y189" s="24"/>
      <c r="Z189" s="24"/>
    </row>
    <row r="190" ht="19.15" customHeight="1">
      <c r="A190" t="s" s="138">
        <v>9782</v>
      </c>
      <c r="B190" s="149">
        <v>6</v>
      </c>
      <c r="C190" s="149">
        <v>5</v>
      </c>
      <c r="D190" t="s" s="205">
        <v>9962</v>
      </c>
      <c r="E190" t="s" s="205">
        <v>28</v>
      </c>
      <c r="F190" s="223">
        <v>2227</v>
      </c>
      <c r="G190" s="149">
        <v>2311</v>
      </c>
      <c r="H190" s="173">
        <f>SUM(G190-F190)</f>
        <v>84</v>
      </c>
      <c r="I190" s="167">
        <f>H190/F190</f>
        <v>0.0377189043556354</v>
      </c>
      <c r="J190" s="167">
        <f>H190/G190</f>
        <v>0.0363479013414106</v>
      </c>
      <c r="K190" s="24"/>
      <c r="L190" s="24"/>
      <c r="M190" s="24"/>
      <c r="N190" s="24"/>
      <c r="O190" s="24"/>
      <c r="P190" s="24"/>
      <c r="Q190" s="24"/>
      <c r="R190" s="24"/>
      <c r="S190" s="24"/>
      <c r="T190" s="24"/>
      <c r="U190" s="24"/>
      <c r="V190" s="24"/>
      <c r="W190" s="24"/>
      <c r="X190" s="24"/>
      <c r="Y190" s="24"/>
      <c r="Z190" s="24"/>
    </row>
    <row r="191" ht="19.15" customHeight="1">
      <c r="A191" t="s" s="138">
        <v>9782</v>
      </c>
      <c r="B191" s="149">
        <v>6</v>
      </c>
      <c r="C191" s="149">
        <v>27</v>
      </c>
      <c r="D191" t="s" s="205">
        <v>9963</v>
      </c>
      <c r="E191" t="s" s="205">
        <v>119</v>
      </c>
      <c r="F191" s="223">
        <v>1222</v>
      </c>
      <c r="G191" s="149">
        <v>1356</v>
      </c>
      <c r="H191" s="173">
        <f>SUM(G191-F191)</f>
        <v>134</v>
      </c>
      <c r="I191" s="167">
        <f>H191/F191</f>
        <v>0.109656301145663</v>
      </c>
      <c r="J191" s="167">
        <f>H191/G191</f>
        <v>0.0988200589970501</v>
      </c>
      <c r="K191" s="24"/>
      <c r="L191" s="24"/>
      <c r="M191" s="24"/>
      <c r="N191" s="24"/>
      <c r="O191" s="24"/>
      <c r="P191" s="24"/>
      <c r="Q191" s="24"/>
      <c r="R191" s="24"/>
      <c r="S191" s="24"/>
      <c r="T191" s="24"/>
      <c r="U191" s="24"/>
      <c r="V191" s="24"/>
      <c r="W191" s="24"/>
      <c r="X191" s="24"/>
      <c r="Y191" s="24"/>
      <c r="Z191" s="24"/>
    </row>
    <row r="192" ht="19.15" customHeight="1">
      <c r="A192" t="s" s="138">
        <v>9782</v>
      </c>
      <c r="B192" s="149">
        <v>6</v>
      </c>
      <c r="C192" s="149">
        <v>2</v>
      </c>
      <c r="D192" t="s" s="205">
        <v>9964</v>
      </c>
      <c r="E192" t="s" s="205">
        <v>34</v>
      </c>
      <c r="F192" s="223">
        <v>1102</v>
      </c>
      <c r="G192" s="149">
        <v>1124</v>
      </c>
      <c r="H192" s="173">
        <f>SUM(G192-F192)</f>
        <v>22</v>
      </c>
      <c r="I192" s="167">
        <f>H192/F192</f>
        <v>0.0199637023593466</v>
      </c>
      <c r="J192" s="167">
        <f>H192/G192</f>
        <v>0.0195729537366548</v>
      </c>
      <c r="K192" s="24"/>
      <c r="L192" s="24"/>
      <c r="M192" s="24"/>
      <c r="N192" s="24"/>
      <c r="O192" s="24"/>
      <c r="P192" s="24"/>
      <c r="Q192" s="24"/>
      <c r="R192" s="24"/>
      <c r="S192" s="24"/>
      <c r="T192" s="24"/>
      <c r="U192" s="24"/>
      <c r="V192" s="24"/>
      <c r="W192" s="24"/>
      <c r="X192" s="24"/>
      <c r="Y192" s="24"/>
      <c r="Z192" s="24"/>
    </row>
    <row r="193" ht="19.15" customHeight="1">
      <c r="A193" t="s" s="138">
        <v>9782</v>
      </c>
      <c r="B193" s="149">
        <v>6</v>
      </c>
      <c r="C193" s="149">
        <v>11</v>
      </c>
      <c r="D193" t="s" s="205">
        <v>9965</v>
      </c>
      <c r="E193" t="s" s="205">
        <v>101</v>
      </c>
      <c r="F193" s="223">
        <v>967</v>
      </c>
      <c r="G193" s="149">
        <v>1058</v>
      </c>
      <c r="H193" s="173">
        <f>SUM(G193-F193)</f>
        <v>91</v>
      </c>
      <c r="I193" s="167">
        <f>H193/F193</f>
        <v>0.09410548086866601</v>
      </c>
      <c r="J193" s="167">
        <f>H193/G193</f>
        <v>0.0860113421550095</v>
      </c>
      <c r="K193" s="24"/>
      <c r="L193" s="24"/>
      <c r="M193" s="24"/>
      <c r="N193" s="24"/>
      <c r="O193" s="24"/>
      <c r="P193" s="24"/>
      <c r="Q193" s="24"/>
      <c r="R193" s="24"/>
      <c r="S193" s="24"/>
      <c r="T193" s="24"/>
      <c r="U193" s="24"/>
      <c r="V193" s="24"/>
      <c r="W193" s="24"/>
      <c r="X193" s="24"/>
      <c r="Y193" s="24"/>
      <c r="Z193" s="24"/>
    </row>
    <row r="194" ht="19.15" customHeight="1">
      <c r="A194" t="s" s="138">
        <v>9782</v>
      </c>
      <c r="B194" s="149">
        <v>6</v>
      </c>
      <c r="C194" s="149">
        <v>15</v>
      </c>
      <c r="D194" t="s" s="205">
        <v>9966</v>
      </c>
      <c r="E194" t="s" s="205">
        <v>36</v>
      </c>
      <c r="F194" s="223">
        <v>987</v>
      </c>
      <c r="G194" s="149">
        <v>1010</v>
      </c>
      <c r="H194" s="173">
        <f>SUM(G194-F194)</f>
        <v>23</v>
      </c>
      <c r="I194" s="167">
        <f>H194/F194</f>
        <v>0.0233029381965552</v>
      </c>
      <c r="J194" s="167">
        <f>H194/G194</f>
        <v>0.0227722772277228</v>
      </c>
      <c r="K194" s="24"/>
      <c r="L194" s="24"/>
      <c r="M194" s="24"/>
      <c r="N194" s="24"/>
      <c r="O194" s="24"/>
      <c r="P194" s="24"/>
      <c r="Q194" s="24"/>
      <c r="R194" s="24"/>
      <c r="S194" s="24"/>
      <c r="T194" s="24"/>
      <c r="U194" s="24"/>
      <c r="V194" s="24"/>
      <c r="W194" s="24"/>
      <c r="X194" s="24"/>
      <c r="Y194" s="24"/>
      <c r="Z194" s="24"/>
    </row>
    <row r="195" ht="19.15" customHeight="1">
      <c r="A195" t="s" s="138">
        <v>9782</v>
      </c>
      <c r="B195" s="149">
        <v>6</v>
      </c>
      <c r="C195" s="149">
        <v>33</v>
      </c>
      <c r="D195" t="s" s="205">
        <v>9967</v>
      </c>
      <c r="E195" t="s" s="205">
        <v>112</v>
      </c>
      <c r="F195" s="223">
        <v>915</v>
      </c>
      <c r="G195" s="149">
        <v>939</v>
      </c>
      <c r="H195" s="173">
        <f>SUM(G195-F195)</f>
        <v>24</v>
      </c>
      <c r="I195" s="167">
        <f>H195/F195</f>
        <v>0.0262295081967213</v>
      </c>
      <c r="J195" s="167">
        <f>H195/G195</f>
        <v>0.0255591054313099</v>
      </c>
      <c r="K195" s="24"/>
      <c r="L195" s="24"/>
      <c r="M195" s="24"/>
      <c r="N195" s="24"/>
      <c r="O195" s="24"/>
      <c r="P195" s="24"/>
      <c r="Q195" s="24"/>
      <c r="R195" s="24"/>
      <c r="S195" s="24"/>
      <c r="T195" s="24"/>
      <c r="U195" s="24"/>
      <c r="V195" s="24"/>
      <c r="W195" s="24"/>
      <c r="X195" s="24"/>
      <c r="Y195" s="24"/>
      <c r="Z195" s="24"/>
    </row>
    <row r="196" ht="19.15" customHeight="1">
      <c r="A196" t="s" s="138">
        <v>9782</v>
      </c>
      <c r="B196" s="149">
        <v>6</v>
      </c>
      <c r="C196" s="149">
        <v>3</v>
      </c>
      <c r="D196" t="s" s="205">
        <v>9968</v>
      </c>
      <c r="E196" t="s" s="205">
        <v>64</v>
      </c>
      <c r="F196" s="223">
        <v>670</v>
      </c>
      <c r="G196" s="149">
        <v>675</v>
      </c>
      <c r="H196" s="173">
        <f>SUM(G196-F196)</f>
        <v>5</v>
      </c>
      <c r="I196" s="167">
        <f>H196/F196</f>
        <v>0.00746268656716418</v>
      </c>
      <c r="J196" s="167">
        <f>H196/G196</f>
        <v>0.00740740740740741</v>
      </c>
      <c r="K196" s="24"/>
      <c r="L196" s="24"/>
      <c r="M196" s="24"/>
      <c r="N196" s="24"/>
      <c r="O196" s="24"/>
      <c r="P196" s="24"/>
      <c r="Q196" s="24"/>
      <c r="R196" s="24"/>
      <c r="S196" s="24"/>
      <c r="T196" s="24"/>
      <c r="U196" s="24"/>
      <c r="V196" s="24"/>
      <c r="W196" s="24"/>
      <c r="X196" s="24"/>
      <c r="Y196" s="24"/>
      <c r="Z196" s="24"/>
    </row>
    <row r="197" ht="19.15" customHeight="1">
      <c r="A197" t="s" s="138">
        <v>9782</v>
      </c>
      <c r="B197" s="149">
        <v>6</v>
      </c>
      <c r="C197" s="149">
        <v>22</v>
      </c>
      <c r="D197" t="s" s="205">
        <v>9969</v>
      </c>
      <c r="E197" t="s" s="205">
        <v>60</v>
      </c>
      <c r="F197" s="223">
        <v>656</v>
      </c>
      <c r="G197" s="149">
        <v>664</v>
      </c>
      <c r="H197" s="173">
        <f>SUM(G197-F197)</f>
        <v>8</v>
      </c>
      <c r="I197" s="167">
        <f>H197/F197</f>
        <v>0.0121951219512195</v>
      </c>
      <c r="J197" s="167">
        <f>H197/G197</f>
        <v>0.0120481927710843</v>
      </c>
      <c r="K197" s="24"/>
      <c r="L197" s="24"/>
      <c r="M197" s="24"/>
      <c r="N197" s="24"/>
      <c r="O197" s="24"/>
      <c r="P197" s="24"/>
      <c r="Q197" s="24"/>
      <c r="R197" s="24"/>
      <c r="S197" s="24"/>
      <c r="T197" s="24"/>
      <c r="U197" s="24"/>
      <c r="V197" s="24"/>
      <c r="W197" s="24"/>
      <c r="X197" s="24"/>
      <c r="Y197" s="24"/>
      <c r="Z197" s="24"/>
    </row>
    <row r="198" ht="19.15" customHeight="1">
      <c r="A198" t="s" s="138">
        <v>9782</v>
      </c>
      <c r="B198" s="149">
        <v>6</v>
      </c>
      <c r="C198" s="149">
        <v>12</v>
      </c>
      <c r="D198" t="s" s="205">
        <v>9970</v>
      </c>
      <c r="E198" t="s" s="205">
        <v>24</v>
      </c>
      <c r="F198" s="223">
        <v>569</v>
      </c>
      <c r="G198" s="149">
        <v>590</v>
      </c>
      <c r="H198" s="173">
        <f>SUM(G198-F198)</f>
        <v>21</v>
      </c>
      <c r="I198" s="167">
        <f>H198/F198</f>
        <v>0.0369068541300527</v>
      </c>
      <c r="J198" s="167">
        <f>H198/G198</f>
        <v>0.0355932203389831</v>
      </c>
      <c r="K198" s="24"/>
      <c r="L198" s="24"/>
      <c r="M198" s="24"/>
      <c r="N198" s="24"/>
      <c r="O198" s="24"/>
      <c r="P198" s="24"/>
      <c r="Q198" s="24"/>
      <c r="R198" s="24"/>
      <c r="S198" s="24"/>
      <c r="T198" s="24"/>
      <c r="U198" s="24"/>
      <c r="V198" s="24"/>
      <c r="W198" s="24"/>
      <c r="X198" s="24"/>
      <c r="Y198" s="24"/>
      <c r="Z198" s="24"/>
    </row>
    <row r="199" ht="19.15" customHeight="1">
      <c r="A199" t="s" s="138">
        <v>9782</v>
      </c>
      <c r="B199" s="149">
        <v>6</v>
      </c>
      <c r="C199" s="149">
        <v>31</v>
      </c>
      <c r="D199" t="s" s="205">
        <v>9971</v>
      </c>
      <c r="E199" t="s" s="205">
        <v>50</v>
      </c>
      <c r="F199" s="223">
        <v>567</v>
      </c>
      <c r="G199" s="149">
        <v>573</v>
      </c>
      <c r="H199" s="173">
        <f>SUM(G199-F199)</f>
        <v>6</v>
      </c>
      <c r="I199" s="167">
        <f>H199/F199</f>
        <v>0.0105820105820106</v>
      </c>
      <c r="J199" s="167">
        <f>H199/G199</f>
        <v>0.0104712041884817</v>
      </c>
      <c r="K199" s="24"/>
      <c r="L199" s="24"/>
      <c r="M199" s="24"/>
      <c r="N199" s="24"/>
      <c r="O199" s="24"/>
      <c r="P199" s="24"/>
      <c r="Q199" s="24"/>
      <c r="R199" s="24"/>
      <c r="S199" s="24"/>
      <c r="T199" s="24"/>
      <c r="U199" s="24"/>
      <c r="V199" s="24"/>
      <c r="W199" s="24"/>
      <c r="X199" s="24"/>
      <c r="Y199" s="24"/>
      <c r="Z199" s="24"/>
    </row>
    <row r="200" ht="19.15" customHeight="1">
      <c r="A200" t="s" s="138">
        <v>9782</v>
      </c>
      <c r="B200" s="149">
        <v>6</v>
      </c>
      <c r="C200" s="149">
        <v>10</v>
      </c>
      <c r="D200" t="s" s="205">
        <v>9972</v>
      </c>
      <c r="E200" t="s" s="205">
        <v>2637</v>
      </c>
      <c r="F200" s="223">
        <v>378</v>
      </c>
      <c r="G200" s="149">
        <v>387</v>
      </c>
      <c r="H200" s="173">
        <f>SUM(G200-F200)</f>
        <v>9</v>
      </c>
      <c r="I200" s="167">
        <f>H200/F200</f>
        <v>0.0238095238095238</v>
      </c>
      <c r="J200" s="167">
        <f>H200/G200</f>
        <v>0.0232558139534884</v>
      </c>
      <c r="K200" s="24"/>
      <c r="L200" s="24"/>
      <c r="M200" s="24"/>
      <c r="N200" s="24"/>
      <c r="O200" s="24"/>
      <c r="P200" s="24"/>
      <c r="Q200" s="24"/>
      <c r="R200" s="24"/>
      <c r="S200" s="24"/>
      <c r="T200" s="24"/>
      <c r="U200" s="24"/>
      <c r="V200" s="24"/>
      <c r="W200" s="24"/>
      <c r="X200" s="24"/>
      <c r="Y200" s="24"/>
      <c r="Z200" s="24"/>
    </row>
    <row r="201" ht="19.15" customHeight="1">
      <c r="A201" t="s" s="138">
        <v>9782</v>
      </c>
      <c r="B201" s="149">
        <v>6</v>
      </c>
      <c r="C201" s="149">
        <v>23</v>
      </c>
      <c r="D201" t="s" s="205">
        <v>9973</v>
      </c>
      <c r="E201" t="s" s="205">
        <v>62</v>
      </c>
      <c r="F201" s="223">
        <v>348</v>
      </c>
      <c r="G201" s="149">
        <v>353</v>
      </c>
      <c r="H201" s="173">
        <f>SUM(G201-F201)</f>
        <v>5</v>
      </c>
      <c r="I201" s="167">
        <f>H201/F201</f>
        <v>0.014367816091954</v>
      </c>
      <c r="J201" s="167">
        <f>H201/G201</f>
        <v>0.0141643059490085</v>
      </c>
      <c r="K201" s="24"/>
      <c r="L201" s="24"/>
      <c r="M201" s="24"/>
      <c r="N201" s="24"/>
      <c r="O201" s="24"/>
      <c r="P201" s="24"/>
      <c r="Q201" s="24"/>
      <c r="R201" s="24"/>
      <c r="S201" s="24"/>
      <c r="T201" s="24"/>
      <c r="U201" s="24"/>
      <c r="V201" s="24"/>
      <c r="W201" s="24"/>
      <c r="X201" s="24"/>
      <c r="Y201" s="24"/>
      <c r="Z201" s="24"/>
    </row>
    <row r="202" ht="19.15" customHeight="1">
      <c r="A202" t="s" s="138">
        <v>9782</v>
      </c>
      <c r="B202" s="149">
        <v>6</v>
      </c>
      <c r="C202" s="149">
        <v>21</v>
      </c>
      <c r="D202" t="s" s="205">
        <v>9974</v>
      </c>
      <c r="E202" t="s" s="205">
        <v>70</v>
      </c>
      <c r="F202" s="223">
        <v>269</v>
      </c>
      <c r="G202" s="149">
        <v>288</v>
      </c>
      <c r="H202" s="173">
        <f>SUM(G202-F202)</f>
        <v>19</v>
      </c>
      <c r="I202" s="167">
        <f>H202/F202</f>
        <v>0.070631970260223</v>
      </c>
      <c r="J202" s="167">
        <f>H202/G202</f>
        <v>0.0659722222222222</v>
      </c>
      <c r="K202" s="24"/>
      <c r="L202" s="24"/>
      <c r="M202" s="24"/>
      <c r="N202" s="24"/>
      <c r="O202" s="24"/>
      <c r="P202" s="24"/>
      <c r="Q202" s="24"/>
      <c r="R202" s="24"/>
      <c r="S202" s="24"/>
      <c r="T202" s="24"/>
      <c r="U202" s="24"/>
      <c r="V202" s="24"/>
      <c r="W202" s="24"/>
      <c r="X202" s="24"/>
      <c r="Y202" s="24"/>
      <c r="Z202" s="24"/>
    </row>
    <row r="203" ht="19.15" customHeight="1">
      <c r="A203" t="s" s="138">
        <v>9782</v>
      </c>
      <c r="B203" s="149">
        <v>6</v>
      </c>
      <c r="C203" s="149">
        <v>8</v>
      </c>
      <c r="D203" t="s" s="205">
        <v>9975</v>
      </c>
      <c r="E203" t="s" s="205">
        <v>74</v>
      </c>
      <c r="F203" s="223">
        <v>253</v>
      </c>
      <c r="G203" s="149">
        <v>259</v>
      </c>
      <c r="H203" s="173">
        <f>SUM(G203-F203)</f>
        <v>6</v>
      </c>
      <c r="I203" s="167">
        <f>H203/F203</f>
        <v>0.0237154150197628</v>
      </c>
      <c r="J203" s="167">
        <f>H203/G203</f>
        <v>0.0231660231660232</v>
      </c>
      <c r="K203" s="24"/>
      <c r="L203" s="24"/>
      <c r="M203" s="24"/>
      <c r="N203" s="24"/>
      <c r="O203" s="24"/>
      <c r="P203" s="24"/>
      <c r="Q203" s="24"/>
      <c r="R203" s="24"/>
      <c r="S203" s="24"/>
      <c r="T203" s="24"/>
      <c r="U203" s="24"/>
      <c r="V203" s="24"/>
      <c r="W203" s="24"/>
      <c r="X203" s="24"/>
      <c r="Y203" s="24"/>
      <c r="Z203" s="24"/>
    </row>
    <row r="204" ht="19.15" customHeight="1">
      <c r="A204" t="s" s="138">
        <v>9782</v>
      </c>
      <c r="B204" s="149">
        <v>6</v>
      </c>
      <c r="C204" s="149">
        <v>28</v>
      </c>
      <c r="D204" t="s" s="205">
        <v>9976</v>
      </c>
      <c r="E204" t="s" s="205">
        <v>42</v>
      </c>
      <c r="F204" s="223">
        <v>246</v>
      </c>
      <c r="G204" s="149">
        <v>249</v>
      </c>
      <c r="H204" s="173">
        <f>SUM(G204-F204)</f>
        <v>3</v>
      </c>
      <c r="I204" s="167">
        <f>H204/F204</f>
        <v>0.0121951219512195</v>
      </c>
      <c r="J204" s="167">
        <f>H204/G204</f>
        <v>0.0120481927710843</v>
      </c>
      <c r="K204" s="24"/>
      <c r="L204" s="24"/>
      <c r="M204" s="24"/>
      <c r="N204" s="24"/>
      <c r="O204" s="24"/>
      <c r="P204" s="24"/>
      <c r="Q204" s="24"/>
      <c r="R204" s="24"/>
      <c r="S204" s="24"/>
      <c r="T204" s="24"/>
      <c r="U204" s="24"/>
      <c r="V204" s="24"/>
      <c r="W204" s="24"/>
      <c r="X204" s="24"/>
      <c r="Y204" s="24"/>
      <c r="Z204" s="24"/>
    </row>
    <row r="205" ht="19.15" customHeight="1">
      <c r="A205" t="s" s="138">
        <v>9782</v>
      </c>
      <c r="B205" s="149">
        <v>6</v>
      </c>
      <c r="C205" s="149">
        <v>17</v>
      </c>
      <c r="D205" t="s" s="205">
        <v>9977</v>
      </c>
      <c r="E205" t="s" s="205">
        <v>40</v>
      </c>
      <c r="F205" s="223">
        <v>186</v>
      </c>
      <c r="G205" s="149">
        <v>246</v>
      </c>
      <c r="H205" s="173">
        <f>SUM(G205-F205)</f>
        <v>60</v>
      </c>
      <c r="I205" s="167">
        <f>H205/F205</f>
        <v>0.32258064516129</v>
      </c>
      <c r="J205" s="167">
        <f>H205/G205</f>
        <v>0.24390243902439</v>
      </c>
      <c r="K205" s="24"/>
      <c r="L205" s="24"/>
      <c r="M205" s="24"/>
      <c r="N205" s="24"/>
      <c r="O205" s="24"/>
      <c r="P205" s="24"/>
      <c r="Q205" s="24"/>
      <c r="R205" s="24"/>
      <c r="S205" s="24"/>
      <c r="T205" s="24"/>
      <c r="U205" s="24"/>
      <c r="V205" s="24"/>
      <c r="W205" s="24"/>
      <c r="X205" s="24"/>
      <c r="Y205" s="24"/>
      <c r="Z205" s="24"/>
    </row>
    <row r="206" ht="19.15" customHeight="1">
      <c r="A206" t="s" s="138">
        <v>9782</v>
      </c>
      <c r="B206" s="149">
        <v>6</v>
      </c>
      <c r="C206" s="149">
        <v>29</v>
      </c>
      <c r="D206" t="s" s="205">
        <v>9978</v>
      </c>
      <c r="E206" t="s" s="205">
        <v>173</v>
      </c>
      <c r="F206" s="223">
        <v>218</v>
      </c>
      <c r="G206" s="149">
        <v>228</v>
      </c>
      <c r="H206" s="173">
        <f>SUM(G206-F206)</f>
        <v>10</v>
      </c>
      <c r="I206" s="167">
        <f>H206/F206</f>
        <v>0.0458715596330275</v>
      </c>
      <c r="J206" s="167">
        <f>H206/G206</f>
        <v>0.043859649122807</v>
      </c>
      <c r="K206" s="24"/>
      <c r="L206" s="24"/>
      <c r="M206" s="24"/>
      <c r="N206" s="24"/>
      <c r="O206" s="24"/>
      <c r="P206" s="24"/>
      <c r="Q206" s="24"/>
      <c r="R206" s="24"/>
      <c r="S206" s="24"/>
      <c r="T206" s="24"/>
      <c r="U206" s="24"/>
      <c r="V206" s="24"/>
      <c r="W206" s="24"/>
      <c r="X206" s="24"/>
      <c r="Y206" s="24"/>
      <c r="Z206" s="24"/>
    </row>
    <row r="207" ht="19.15" customHeight="1">
      <c r="A207" t="s" s="138">
        <v>9782</v>
      </c>
      <c r="B207" s="149">
        <v>6</v>
      </c>
      <c r="C207" s="149">
        <v>24</v>
      </c>
      <c r="D207" t="s" s="205">
        <v>9979</v>
      </c>
      <c r="E207" t="s" s="205">
        <v>110</v>
      </c>
      <c r="F207" s="223">
        <v>196</v>
      </c>
      <c r="G207" s="149">
        <v>203</v>
      </c>
      <c r="H207" s="173">
        <f>SUM(G207-F207)</f>
        <v>7</v>
      </c>
      <c r="I207" s="167">
        <f>H207/F207</f>
        <v>0.0357142857142857</v>
      </c>
      <c r="J207" s="167">
        <f>H207/G207</f>
        <v>0.0344827586206897</v>
      </c>
      <c r="K207" s="24"/>
      <c r="L207" s="24"/>
      <c r="M207" s="24"/>
      <c r="N207" s="24"/>
      <c r="O207" s="24"/>
      <c r="P207" s="24"/>
      <c r="Q207" s="24"/>
      <c r="R207" s="24"/>
      <c r="S207" s="24"/>
      <c r="T207" s="24"/>
      <c r="U207" s="24"/>
      <c r="V207" s="24"/>
      <c r="W207" s="24"/>
      <c r="X207" s="24"/>
      <c r="Y207" s="24"/>
      <c r="Z207" s="24"/>
    </row>
    <row r="208" ht="19.15" customHeight="1">
      <c r="A208" t="s" s="138">
        <v>9782</v>
      </c>
      <c r="B208" s="149">
        <v>6</v>
      </c>
      <c r="C208" s="149">
        <v>19</v>
      </c>
      <c r="D208" t="s" s="205">
        <v>9980</v>
      </c>
      <c r="E208" t="s" s="205">
        <v>38</v>
      </c>
      <c r="F208" s="223">
        <v>191</v>
      </c>
      <c r="G208" s="149">
        <v>195</v>
      </c>
      <c r="H208" s="173">
        <f>SUM(G208-F208)</f>
        <v>4</v>
      </c>
      <c r="I208" s="167">
        <f>H208/F208</f>
        <v>0.0209424083769634</v>
      </c>
      <c r="J208" s="167">
        <f>H208/G208</f>
        <v>0.0205128205128205</v>
      </c>
      <c r="K208" s="24"/>
      <c r="L208" s="24"/>
      <c r="M208" s="24"/>
      <c r="N208" s="24"/>
      <c r="O208" s="24"/>
      <c r="P208" s="24"/>
      <c r="Q208" s="24"/>
      <c r="R208" s="24"/>
      <c r="S208" s="24"/>
      <c r="T208" s="24"/>
      <c r="U208" s="24"/>
      <c r="V208" s="24"/>
      <c r="W208" s="24"/>
      <c r="X208" s="24"/>
      <c r="Y208" s="24"/>
      <c r="Z208" s="24"/>
    </row>
    <row r="209" ht="19.15" customHeight="1">
      <c r="A209" t="s" s="138">
        <v>9782</v>
      </c>
      <c r="B209" s="149">
        <v>6</v>
      </c>
      <c r="C209" s="149">
        <v>6</v>
      </c>
      <c r="D209" t="s" s="205">
        <v>9981</v>
      </c>
      <c r="E209" t="s" s="205">
        <v>48</v>
      </c>
      <c r="F209" s="223">
        <v>153</v>
      </c>
      <c r="G209" s="149">
        <v>165</v>
      </c>
      <c r="H209" s="173">
        <f>SUM(G209-F209)</f>
        <v>12</v>
      </c>
      <c r="I209" s="167">
        <f>H209/F209</f>
        <v>0.07843137254901961</v>
      </c>
      <c r="J209" s="167">
        <f>H209/G209</f>
        <v>0.0727272727272727</v>
      </c>
      <c r="K209" s="24"/>
      <c r="L209" s="24"/>
      <c r="M209" s="24"/>
      <c r="N209" s="24"/>
      <c r="O209" s="24"/>
      <c r="P209" s="24"/>
      <c r="Q209" s="24"/>
      <c r="R209" s="24"/>
      <c r="S209" s="24"/>
      <c r="T209" s="24"/>
      <c r="U209" s="24"/>
      <c r="V209" s="24"/>
      <c r="W209" s="24"/>
      <c r="X209" s="24"/>
      <c r="Y209" s="24"/>
      <c r="Z209" s="24"/>
    </row>
    <row r="210" ht="19.15" customHeight="1">
      <c r="A210" t="s" s="138">
        <v>9782</v>
      </c>
      <c r="B210" s="149">
        <v>6</v>
      </c>
      <c r="C210" s="149">
        <v>32</v>
      </c>
      <c r="D210" t="s" s="205">
        <v>9982</v>
      </c>
      <c r="E210" t="s" s="205">
        <v>147</v>
      </c>
      <c r="F210" s="223">
        <v>133</v>
      </c>
      <c r="G210" s="149">
        <v>137</v>
      </c>
      <c r="H210" s="173">
        <f>SUM(G210-F210)</f>
        <v>4</v>
      </c>
      <c r="I210" s="167">
        <f>H210/F210</f>
        <v>0.0300751879699248</v>
      </c>
      <c r="J210" s="167">
        <f>H210/G210</f>
        <v>0.0291970802919708</v>
      </c>
      <c r="K210" s="24"/>
      <c r="L210" s="24"/>
      <c r="M210" s="24"/>
      <c r="N210" s="24"/>
      <c r="O210" s="24"/>
      <c r="P210" s="24"/>
      <c r="Q210" s="24"/>
      <c r="R210" s="24"/>
      <c r="S210" s="24"/>
      <c r="T210" s="24"/>
      <c r="U210" s="24"/>
      <c r="V210" s="24"/>
      <c r="W210" s="24"/>
      <c r="X210" s="24"/>
      <c r="Y210" s="24"/>
      <c r="Z210" s="24"/>
    </row>
    <row r="211" ht="19.15" customHeight="1">
      <c r="A211" t="s" s="138">
        <v>9782</v>
      </c>
      <c r="B211" s="149">
        <v>6</v>
      </c>
      <c r="C211" s="149">
        <v>30</v>
      </c>
      <c r="D211" t="s" s="205">
        <v>9983</v>
      </c>
      <c r="E211" t="s" s="205">
        <v>46</v>
      </c>
      <c r="F211" s="223">
        <v>125</v>
      </c>
      <c r="G211" s="149">
        <v>132</v>
      </c>
      <c r="H211" s="173">
        <f>SUM(G211-F211)</f>
        <v>7</v>
      </c>
      <c r="I211" s="167">
        <f>H211/F211</f>
        <v>0.056</v>
      </c>
      <c r="J211" s="167">
        <f>H211/G211</f>
        <v>0.053030303030303</v>
      </c>
      <c r="K211" s="24"/>
      <c r="L211" s="24"/>
      <c r="M211" s="24"/>
      <c r="N211" s="24"/>
      <c r="O211" s="24"/>
      <c r="P211" s="24"/>
      <c r="Q211" s="24"/>
      <c r="R211" s="24"/>
      <c r="S211" s="24"/>
      <c r="T211" s="24"/>
      <c r="U211" s="24"/>
      <c r="V211" s="24"/>
      <c r="W211" s="24"/>
      <c r="X211" s="24"/>
      <c r="Y211" s="24"/>
      <c r="Z211" s="24"/>
    </row>
    <row r="212" ht="19.15" customHeight="1">
      <c r="A212" t="s" s="138">
        <v>9782</v>
      </c>
      <c r="B212" s="149">
        <v>6</v>
      </c>
      <c r="C212" s="149">
        <v>26</v>
      </c>
      <c r="D212" t="s" s="205">
        <v>9984</v>
      </c>
      <c r="E212" t="s" s="205">
        <v>281</v>
      </c>
      <c r="F212" s="223">
        <v>111</v>
      </c>
      <c r="G212" s="149">
        <v>112</v>
      </c>
      <c r="H212" s="173">
        <f>SUM(G212-F212)</f>
        <v>1</v>
      </c>
      <c r="I212" s="167">
        <f>H212/F212</f>
        <v>0.009009009009009011</v>
      </c>
      <c r="J212" s="167">
        <f>H212/G212</f>
        <v>0.00892857142857143</v>
      </c>
      <c r="K212" s="24"/>
      <c r="L212" s="24"/>
      <c r="M212" s="24"/>
      <c r="N212" s="24"/>
      <c r="O212" s="24"/>
      <c r="P212" s="24"/>
      <c r="Q212" s="24"/>
      <c r="R212" s="24"/>
      <c r="S212" s="24"/>
      <c r="T212" s="24"/>
      <c r="U212" s="24"/>
      <c r="V212" s="24"/>
      <c r="W212" s="24"/>
      <c r="X212" s="24"/>
      <c r="Y212" s="24"/>
      <c r="Z212" s="24"/>
    </row>
    <row r="213" ht="19.15" customHeight="1">
      <c r="A213" t="s" s="138">
        <v>9782</v>
      </c>
      <c r="B213" s="149">
        <v>6</v>
      </c>
      <c r="C213" s="149">
        <v>35</v>
      </c>
      <c r="D213" t="s" s="205">
        <v>9985</v>
      </c>
      <c r="E213" t="s" s="205">
        <v>68</v>
      </c>
      <c r="F213" s="223">
        <v>99</v>
      </c>
      <c r="G213" s="149">
        <v>99</v>
      </c>
      <c r="H213" s="173">
        <f>SUM(G213-F213)</f>
        <v>0</v>
      </c>
      <c r="I213" s="167">
        <f>H213/F213</f>
        <v>0</v>
      </c>
      <c r="J213" s="167">
        <f>H213/G213</f>
        <v>0</v>
      </c>
      <c r="K213" s="24"/>
      <c r="L213" s="24"/>
      <c r="M213" s="24"/>
      <c r="N213" s="24"/>
      <c r="O213" s="24"/>
      <c r="P213" s="24"/>
      <c r="Q213" s="24"/>
      <c r="R213" s="24"/>
      <c r="S213" s="24"/>
      <c r="T213" s="24"/>
      <c r="U213" s="24"/>
      <c r="V213" s="24"/>
      <c r="W213" s="24"/>
      <c r="X213" s="24"/>
      <c r="Y213" s="24"/>
      <c r="Z213" s="24"/>
    </row>
    <row r="214" ht="19.15" customHeight="1">
      <c r="A214" t="s" s="138">
        <v>9782</v>
      </c>
      <c r="B214" s="149">
        <v>6</v>
      </c>
      <c r="C214" s="149">
        <v>16</v>
      </c>
      <c r="D214" t="s" s="205">
        <v>9986</v>
      </c>
      <c r="E214" t="s" s="205">
        <v>44</v>
      </c>
      <c r="F214" s="223">
        <v>82</v>
      </c>
      <c r="G214" s="149">
        <v>86</v>
      </c>
      <c r="H214" s="173">
        <f>SUM(G214-F214)</f>
        <v>4</v>
      </c>
      <c r="I214" s="167">
        <f>H214/F214</f>
        <v>0.048780487804878</v>
      </c>
      <c r="J214" s="167">
        <f>H214/G214</f>
        <v>0.0465116279069767</v>
      </c>
      <c r="K214" s="24"/>
      <c r="L214" s="24"/>
      <c r="M214" s="24"/>
      <c r="N214" s="24"/>
      <c r="O214" s="24"/>
      <c r="P214" s="24"/>
      <c r="Q214" s="24"/>
      <c r="R214" s="24"/>
      <c r="S214" s="24"/>
      <c r="T214" s="24"/>
      <c r="U214" s="24"/>
      <c r="V214" s="24"/>
      <c r="W214" s="24"/>
      <c r="X214" s="24"/>
      <c r="Y214" s="24"/>
      <c r="Z214" s="24"/>
    </row>
    <row r="215" ht="19.15" customHeight="1">
      <c r="A215" t="s" s="138">
        <v>9782</v>
      </c>
      <c r="B215" s="149">
        <v>6</v>
      </c>
      <c r="C215" s="149">
        <v>36</v>
      </c>
      <c r="D215" t="s" s="205">
        <v>9987</v>
      </c>
      <c r="E215" t="s" s="205">
        <v>237</v>
      </c>
      <c r="F215" s="223">
        <v>60</v>
      </c>
      <c r="G215" s="149">
        <v>63</v>
      </c>
      <c r="H215" s="173">
        <f>SUM(G215-F215)</f>
        <v>3</v>
      </c>
      <c r="I215" s="167">
        <f>H215/F215</f>
        <v>0.05</v>
      </c>
      <c r="J215" s="167">
        <f>H215/G215</f>
        <v>0.0476190476190476</v>
      </c>
      <c r="K215" s="24"/>
      <c r="L215" s="24"/>
      <c r="M215" s="24"/>
      <c r="N215" s="24"/>
      <c r="O215" s="24"/>
      <c r="P215" s="24"/>
      <c r="Q215" s="24"/>
      <c r="R215" s="24"/>
      <c r="S215" s="24"/>
      <c r="T215" s="24"/>
      <c r="U215" s="24"/>
      <c r="V215" s="24"/>
      <c r="W215" s="24"/>
      <c r="X215" s="24"/>
      <c r="Y215" s="24"/>
      <c r="Z215" s="24"/>
    </row>
    <row r="216" ht="19.15" customHeight="1">
      <c r="A216" t="s" s="138">
        <v>9782</v>
      </c>
      <c r="B216" s="149">
        <v>6</v>
      </c>
      <c r="C216" s="149">
        <v>18</v>
      </c>
      <c r="D216" t="s" s="205">
        <v>9988</v>
      </c>
      <c r="E216" t="s" s="205">
        <v>56</v>
      </c>
      <c r="F216" s="223">
        <v>47</v>
      </c>
      <c r="G216" s="149">
        <v>49</v>
      </c>
      <c r="H216" s="173">
        <f>SUM(G216-F216)</f>
        <v>2</v>
      </c>
      <c r="I216" s="167">
        <f>H216/F216</f>
        <v>0.0425531914893617</v>
      </c>
      <c r="J216" s="167">
        <f>H216/G216</f>
        <v>0.0408163265306122</v>
      </c>
      <c r="K216" s="24"/>
      <c r="L216" s="24"/>
      <c r="M216" s="24"/>
      <c r="N216" s="24"/>
      <c r="O216" s="24"/>
      <c r="P216" s="24"/>
      <c r="Q216" s="24"/>
      <c r="R216" s="24"/>
      <c r="S216" s="24"/>
      <c r="T216" s="24"/>
      <c r="U216" s="24"/>
      <c r="V216" s="24"/>
      <c r="W216" s="24"/>
      <c r="X216" s="24"/>
      <c r="Y216" s="24"/>
      <c r="Z216" s="24"/>
    </row>
    <row r="217" ht="19.15" customHeight="1">
      <c r="A217" t="s" s="138">
        <v>9782</v>
      </c>
      <c r="B217" s="149">
        <v>6</v>
      </c>
      <c r="C217" s="149">
        <v>25</v>
      </c>
      <c r="D217" t="s" s="205">
        <v>9989</v>
      </c>
      <c r="E217" t="s" s="205">
        <v>72</v>
      </c>
      <c r="F217" s="223">
        <v>43</v>
      </c>
      <c r="G217" s="149">
        <v>46</v>
      </c>
      <c r="H217" s="173">
        <f>SUM(G217-F217)</f>
        <v>3</v>
      </c>
      <c r="I217" s="167">
        <f>H217/F217</f>
        <v>0.0697674418604651</v>
      </c>
      <c r="J217" s="167">
        <f>H217/G217</f>
        <v>0.0652173913043478</v>
      </c>
      <c r="K217" s="24"/>
      <c r="L217" s="24"/>
      <c r="M217" s="24"/>
      <c r="N217" s="24"/>
      <c r="O217" s="24"/>
      <c r="P217" s="24"/>
      <c r="Q217" s="24"/>
      <c r="R217" s="24"/>
      <c r="S217" s="24"/>
      <c r="T217" s="24"/>
      <c r="U217" s="24"/>
      <c r="V217" s="24"/>
      <c r="W217" s="24"/>
      <c r="X217" s="24"/>
      <c r="Y217" s="24"/>
      <c r="Z217" s="24"/>
    </row>
    <row r="218" ht="19.15" customHeight="1">
      <c r="A218" t="s" s="138">
        <v>9782</v>
      </c>
      <c r="B218" s="149">
        <v>6</v>
      </c>
      <c r="C218" s="149">
        <v>34</v>
      </c>
      <c r="D218" t="s" s="205">
        <v>9990</v>
      </c>
      <c r="E218" t="s" s="205">
        <v>52</v>
      </c>
      <c r="F218" s="223">
        <v>34</v>
      </c>
      <c r="G218" s="149">
        <v>36</v>
      </c>
      <c r="H218" s="173">
        <f>SUM(G218-F218)</f>
        <v>2</v>
      </c>
      <c r="I218" s="167">
        <f>H218/F218</f>
        <v>0.0588235294117647</v>
      </c>
      <c r="J218" s="167">
        <f>H218/G218</f>
        <v>0.0555555555555556</v>
      </c>
      <c r="K218" s="24"/>
      <c r="L218" s="24"/>
      <c r="M218" s="24"/>
      <c r="N218" s="24"/>
      <c r="O218" s="24"/>
      <c r="P218" s="24"/>
      <c r="Q218" s="24"/>
      <c r="R218" s="24"/>
      <c r="S218" s="24"/>
      <c r="T218" s="24"/>
      <c r="U218" s="24"/>
      <c r="V218" s="24"/>
      <c r="W218" s="24"/>
      <c r="X218" s="24"/>
      <c r="Y218" s="24"/>
      <c r="Z218" s="24"/>
    </row>
    <row r="219" ht="19.15" customHeight="1">
      <c r="A219" t="s" s="138">
        <v>9782</v>
      </c>
      <c r="B219" s="149">
        <v>6</v>
      </c>
      <c r="C219" s="149">
        <v>20</v>
      </c>
      <c r="D219" t="s" s="205">
        <v>9991</v>
      </c>
      <c r="E219" t="s" s="205">
        <v>54</v>
      </c>
      <c r="F219" s="223">
        <v>20</v>
      </c>
      <c r="G219" s="149">
        <v>20</v>
      </c>
      <c r="H219" s="173">
        <f>SUM(G219-F219)</f>
        <v>0</v>
      </c>
      <c r="I219" s="167">
        <f>H219/F219</f>
        <v>0</v>
      </c>
      <c r="J219" s="167">
        <f>H219/G219</f>
        <v>0</v>
      </c>
      <c r="K219" s="24"/>
      <c r="L219" s="24"/>
      <c r="M219" s="24"/>
      <c r="N219" s="24"/>
      <c r="O219" s="24"/>
      <c r="P219" s="24"/>
      <c r="Q219" s="24"/>
      <c r="R219" s="24"/>
      <c r="S219" s="24"/>
      <c r="T219" s="24"/>
      <c r="U219" s="24"/>
      <c r="V219" s="24"/>
      <c r="W219" s="24"/>
      <c r="X219" s="24"/>
      <c r="Y219" s="24"/>
      <c r="Z219" s="24"/>
    </row>
    <row r="220" ht="19.15" customHeight="1">
      <c r="A220" t="s" s="138">
        <v>9782</v>
      </c>
      <c r="B220" s="149">
        <v>6</v>
      </c>
      <c r="C220" s="149">
        <v>14</v>
      </c>
      <c r="D220" t="s" s="205">
        <v>9992</v>
      </c>
      <c r="E220" t="s" s="205">
        <v>78</v>
      </c>
      <c r="F220" s="223">
        <v>0</v>
      </c>
      <c r="G220" s="149">
        <v>0</v>
      </c>
      <c r="H220" s="206">
        <f>SUM(G220-F220)</f>
        <v>0</v>
      </c>
      <c r="I220" s="176">
        <f>H220/F220</f>
      </c>
      <c r="J220" s="176">
        <f>H220/G220</f>
      </c>
      <c r="K220" s="174"/>
      <c r="L220" s="174"/>
      <c r="M220" s="174"/>
      <c r="N220" s="174"/>
      <c r="O220" s="174"/>
      <c r="P220" s="174"/>
      <c r="Q220" s="174"/>
      <c r="R220" s="174"/>
      <c r="S220" s="174"/>
      <c r="T220" s="174"/>
      <c r="U220" s="174"/>
      <c r="V220" s="174"/>
      <c r="W220" s="174"/>
      <c r="X220" s="174"/>
      <c r="Y220" s="174"/>
      <c r="Z220" s="174"/>
    </row>
    <row r="221" ht="13.65" customHeight="1">
      <c r="A221" s="192"/>
      <c r="B221" s="183"/>
      <c r="C221" s="183"/>
      <c r="D221" s="183"/>
      <c r="E221" s="183"/>
      <c r="F221" s="194">
        <f>SUM(F185:F220)</f>
        <v>93463</v>
      </c>
      <c r="G221" s="194">
        <f>SUM(G185:G220)</f>
        <v>97476</v>
      </c>
      <c r="H221" s="194">
        <f>SUM(H185:H220)</f>
        <v>4013</v>
      </c>
      <c r="I221" s="182">
        <f>H221/F221</f>
        <v>0.0429367771203578</v>
      </c>
      <c r="J221" s="182">
        <f>H221/G221</f>
        <v>0.0411691082933235</v>
      </c>
      <c r="K221" s="183"/>
      <c r="L221" s="183"/>
      <c r="M221" s="183"/>
      <c r="N221" s="183"/>
      <c r="O221" s="183"/>
      <c r="P221" s="183"/>
      <c r="Q221" s="183"/>
      <c r="R221" s="183"/>
      <c r="S221" s="183"/>
      <c r="T221" s="183"/>
      <c r="U221" s="183"/>
      <c r="V221" s="183"/>
      <c r="W221" s="183"/>
      <c r="X221" s="183"/>
      <c r="Y221" s="183"/>
      <c r="Z221" s="184"/>
    </row>
    <row r="222" ht="13.65" customHeight="1">
      <c r="A222" s="195"/>
      <c r="B222" s="195"/>
      <c r="C222" s="195"/>
      <c r="D222" s="195"/>
      <c r="E222" s="195"/>
      <c r="F222" s="195"/>
      <c r="G222" s="195"/>
      <c r="H222" s="345">
        <f>SUM(H186:H221)</f>
        <v>6509</v>
      </c>
      <c r="I222" s="196">
        <f>H222/F222</f>
      </c>
      <c r="J222" s="196">
        <f>H222/G222</f>
      </c>
      <c r="K222" s="195"/>
      <c r="L222" s="195"/>
      <c r="M222" s="195"/>
      <c r="N222" s="195"/>
      <c r="O222" s="195"/>
      <c r="P222" s="195"/>
      <c r="Q222" s="195"/>
      <c r="R222" s="195"/>
      <c r="S222" s="195"/>
      <c r="T222" s="195"/>
      <c r="U222" s="195"/>
      <c r="V222" s="195"/>
      <c r="W222" s="195"/>
      <c r="X222" s="195"/>
      <c r="Y222" s="195"/>
      <c r="Z222" s="195"/>
    </row>
    <row r="223" ht="13.65" customHeight="1">
      <c r="A223" s="215"/>
      <c r="B223" s="216"/>
      <c r="C223" s="216"/>
      <c r="D223" s="216"/>
      <c r="E223" s="216"/>
      <c r="F223" s="218">
        <f>SUM(F221,F183,F146,F111,F72,F35)</f>
        <v>543921</v>
      </c>
      <c r="G223" s="218">
        <f>SUM(G221,G183,G146,G111,G72,G35)</f>
        <v>575188</v>
      </c>
      <c r="H223" s="218">
        <f>SUM(H187:H222)</f>
        <v>11926</v>
      </c>
      <c r="I223" s="235">
        <f>H223/F223</f>
        <v>0.021925978221102</v>
      </c>
      <c r="J223" s="235">
        <f>H223/G223</f>
        <v>0.0207340904191325</v>
      </c>
      <c r="K223" s="216"/>
      <c r="L223" s="216"/>
      <c r="M223" s="216"/>
      <c r="N223" s="216"/>
      <c r="O223" s="216"/>
      <c r="P223" s="216"/>
      <c r="Q223" s="216"/>
      <c r="R223" s="216"/>
      <c r="S223" s="216"/>
      <c r="T223" s="216"/>
      <c r="U223" s="216"/>
      <c r="V223" s="216"/>
      <c r="W223" s="216"/>
      <c r="X223" s="216"/>
      <c r="Y223" s="216"/>
      <c r="Z223"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2.xml><?xml version="1.0" encoding="utf-8"?>
<worksheet xmlns:r="http://schemas.openxmlformats.org/officeDocument/2006/relationships" xmlns="http://schemas.openxmlformats.org/spreadsheetml/2006/main">
  <sheetPr>
    <pageSetUpPr fitToPage="1"/>
  </sheetPr>
  <dimension ref="A1:Z250"/>
  <sheetViews>
    <sheetView workbookViewId="0" showGridLines="0" defaultGridColor="1"/>
  </sheetViews>
  <sheetFormatPr defaultColWidth="14.5" defaultRowHeight="15.75" customHeight="1" outlineLevelRow="0" outlineLevelCol="0"/>
  <cols>
    <col min="1" max="1" width="14.5" style="379" customWidth="1"/>
    <col min="2" max="2" width="10" style="379" customWidth="1"/>
    <col min="3" max="3" width="10.1719" style="379" customWidth="1"/>
    <col min="4" max="4" width="26.5" style="379" customWidth="1"/>
    <col min="5" max="5" width="23.3516" style="379" customWidth="1"/>
    <col min="6" max="26" width="14.5" style="379" customWidth="1"/>
    <col min="27" max="256" width="14.5" style="379"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9993</v>
      </c>
      <c r="B2" s="149">
        <v>1</v>
      </c>
      <c r="C2" s="149">
        <v>4</v>
      </c>
      <c r="D2" t="s" s="205">
        <v>9995</v>
      </c>
      <c r="E2" t="s" s="205">
        <v>26</v>
      </c>
      <c r="F2" s="223">
        <v>30797</v>
      </c>
      <c r="G2" s="149">
        <v>31614</v>
      </c>
      <c r="H2" s="173">
        <f>SUM(G2-F2)</f>
        <v>817</v>
      </c>
      <c r="I2" s="167">
        <f>H2/F2</f>
        <v>0.0265285579764263</v>
      </c>
      <c r="J2" s="167">
        <f>H2/G2</f>
        <v>0.0258429809578035</v>
      </c>
      <c r="K2" s="24"/>
      <c r="L2" s="24"/>
      <c r="M2" s="24"/>
      <c r="N2" s="24"/>
      <c r="O2" s="24"/>
      <c r="P2" s="24"/>
      <c r="Q2" s="24"/>
      <c r="R2" s="24"/>
      <c r="S2" s="24"/>
      <c r="T2" s="24"/>
      <c r="U2" s="24"/>
      <c r="V2" s="24"/>
      <c r="W2" s="24"/>
      <c r="X2" s="24"/>
      <c r="Y2" s="24"/>
      <c r="Z2" s="24"/>
    </row>
    <row r="3" ht="19.15" customHeight="1">
      <c r="A3" t="s" s="138">
        <v>9993</v>
      </c>
      <c r="B3" s="149">
        <v>1</v>
      </c>
      <c r="C3" s="149">
        <v>7</v>
      </c>
      <c r="D3" t="s" s="205">
        <v>9996</v>
      </c>
      <c r="E3" t="s" s="205">
        <v>84</v>
      </c>
      <c r="F3" s="223">
        <v>25738</v>
      </c>
      <c r="G3" s="149">
        <v>27078</v>
      </c>
      <c r="H3" s="173">
        <f>SUM(G3-F3)</f>
        <v>1340</v>
      </c>
      <c r="I3" s="167">
        <f>H3/F3</f>
        <v>0.0520630973657627</v>
      </c>
      <c r="J3" s="167">
        <f>H3/G3</f>
        <v>0.0494866681438806</v>
      </c>
      <c r="K3" s="24"/>
      <c r="L3" s="24"/>
      <c r="M3" s="24"/>
      <c r="N3" s="24"/>
      <c r="O3" s="24"/>
      <c r="P3" s="24"/>
      <c r="Q3" s="24"/>
      <c r="R3" s="24"/>
      <c r="S3" s="24"/>
      <c r="T3" s="24"/>
      <c r="U3" s="24"/>
      <c r="V3" s="24"/>
      <c r="W3" s="24"/>
      <c r="X3" s="24"/>
      <c r="Y3" s="24"/>
      <c r="Z3" s="24"/>
    </row>
    <row r="4" ht="19.15" customHeight="1">
      <c r="A4" t="s" s="138">
        <v>9993</v>
      </c>
      <c r="B4" s="149">
        <v>1</v>
      </c>
      <c r="C4" s="149">
        <v>8</v>
      </c>
      <c r="D4" t="s" s="205">
        <v>9997</v>
      </c>
      <c r="E4" t="s" s="205">
        <v>20</v>
      </c>
      <c r="F4" s="223">
        <v>21590</v>
      </c>
      <c r="G4" s="149">
        <v>22229</v>
      </c>
      <c r="H4" s="173">
        <f>SUM(G4-F4)</f>
        <v>639</v>
      </c>
      <c r="I4" s="167">
        <f>H4/F4</f>
        <v>0.0295970356646596</v>
      </c>
      <c r="J4" s="167">
        <f>H4/G4</f>
        <v>0.0287462323991183</v>
      </c>
      <c r="K4" s="24"/>
      <c r="L4" s="24"/>
      <c r="M4" s="24"/>
      <c r="N4" s="24"/>
      <c r="O4" s="24"/>
      <c r="P4" s="24"/>
      <c r="Q4" s="24"/>
      <c r="R4" s="24"/>
      <c r="S4" s="24"/>
      <c r="T4" s="24"/>
      <c r="U4" s="24"/>
      <c r="V4" s="24"/>
      <c r="W4" s="24"/>
      <c r="X4" s="24"/>
      <c r="Y4" s="24"/>
      <c r="Z4" s="24"/>
    </row>
    <row r="5" ht="19.15" customHeight="1">
      <c r="A5" t="s" s="138">
        <v>9993</v>
      </c>
      <c r="B5" s="149">
        <v>1</v>
      </c>
      <c r="C5" s="149">
        <v>1</v>
      </c>
      <c r="D5" t="s" s="205">
        <v>9998</v>
      </c>
      <c r="E5" t="s" s="205">
        <v>22</v>
      </c>
      <c r="F5" s="380">
        <v>12855</v>
      </c>
      <c r="G5" s="149">
        <v>13144</v>
      </c>
      <c r="H5" s="173">
        <f>SUM(G5-F5)</f>
        <v>289</v>
      </c>
      <c r="I5" s="167">
        <f>H5/F5</f>
        <v>0.0224815246985609</v>
      </c>
      <c r="J5" s="167">
        <f>H5/G5</f>
        <v>0.0219872185027389</v>
      </c>
      <c r="K5" s="24"/>
      <c r="L5" s="24"/>
      <c r="M5" s="24"/>
      <c r="N5" s="24"/>
      <c r="O5" s="24"/>
      <c r="P5" s="24"/>
      <c r="Q5" s="24"/>
      <c r="R5" s="24"/>
      <c r="S5" s="24"/>
      <c r="T5" s="24"/>
      <c r="U5" s="24"/>
      <c r="V5" s="24"/>
      <c r="W5" s="24"/>
      <c r="X5" s="24"/>
      <c r="Y5" s="24"/>
      <c r="Z5" s="24"/>
    </row>
    <row r="6" ht="19.15" customHeight="1">
      <c r="A6" t="s" s="138">
        <v>9993</v>
      </c>
      <c r="B6" s="149">
        <v>1</v>
      </c>
      <c r="C6" s="149">
        <v>10</v>
      </c>
      <c r="D6" t="s" s="205">
        <v>9999</v>
      </c>
      <c r="E6" t="s" s="205">
        <v>17</v>
      </c>
      <c r="F6" s="223">
        <v>2083</v>
      </c>
      <c r="G6" s="149">
        <v>2120</v>
      </c>
      <c r="H6" s="173">
        <f>SUM(G6-F6)</f>
        <v>37</v>
      </c>
      <c r="I6" s="167">
        <f>H6/F6</f>
        <v>0.0177628420547288</v>
      </c>
      <c r="J6" s="167">
        <f>H6/G6</f>
        <v>0.0174528301886792</v>
      </c>
      <c r="K6" s="24"/>
      <c r="L6" s="24"/>
      <c r="M6" s="24"/>
      <c r="N6" s="24"/>
      <c r="O6" s="24"/>
      <c r="P6" s="24"/>
      <c r="Q6" s="24"/>
      <c r="R6" s="24"/>
      <c r="S6" s="24"/>
      <c r="T6" s="24"/>
      <c r="U6" s="24"/>
      <c r="V6" s="24"/>
      <c r="W6" s="24"/>
      <c r="X6" s="24"/>
      <c r="Y6" s="24"/>
      <c r="Z6" s="24"/>
    </row>
    <row r="7" ht="19.15" customHeight="1">
      <c r="A7" t="s" s="138">
        <v>9993</v>
      </c>
      <c r="B7" s="149">
        <v>1</v>
      </c>
      <c r="C7" s="149">
        <v>14</v>
      </c>
      <c r="D7" t="s" s="205">
        <v>10000</v>
      </c>
      <c r="E7" t="s" s="205">
        <v>28</v>
      </c>
      <c r="F7" s="223">
        <v>1190</v>
      </c>
      <c r="G7" s="149">
        <v>1210</v>
      </c>
      <c r="H7" s="173">
        <f>SUM(G7-F7)</f>
        <v>20</v>
      </c>
      <c r="I7" s="167">
        <f>H7/F7</f>
        <v>0.0168067226890756</v>
      </c>
      <c r="J7" s="167">
        <f>H7/G7</f>
        <v>0.0165289256198347</v>
      </c>
      <c r="K7" s="24"/>
      <c r="L7" s="24"/>
      <c r="M7" s="24"/>
      <c r="N7" s="24"/>
      <c r="O7" s="24"/>
      <c r="P7" s="24"/>
      <c r="Q7" s="24"/>
      <c r="R7" s="24"/>
      <c r="S7" s="24"/>
      <c r="T7" s="24"/>
      <c r="U7" s="24"/>
      <c r="V7" s="24"/>
      <c r="W7" s="24"/>
      <c r="X7" s="24"/>
      <c r="Y7" s="24"/>
      <c r="Z7" s="24"/>
    </row>
    <row r="8" ht="19.15" customHeight="1">
      <c r="A8" t="s" s="138">
        <v>9993</v>
      </c>
      <c r="B8" s="149">
        <v>1</v>
      </c>
      <c r="C8" s="149">
        <v>2</v>
      </c>
      <c r="D8" t="s" s="205">
        <v>10001</v>
      </c>
      <c r="E8" t="s" s="205">
        <v>34</v>
      </c>
      <c r="F8" s="223">
        <v>1011</v>
      </c>
      <c r="G8" s="149">
        <v>1025</v>
      </c>
      <c r="H8" s="173">
        <f>SUM(G8-F8)</f>
        <v>14</v>
      </c>
      <c r="I8" s="167">
        <f>H8/F8</f>
        <v>0.0138476755687438</v>
      </c>
      <c r="J8" s="167">
        <f>H8/G8</f>
        <v>0.0136585365853659</v>
      </c>
      <c r="K8" s="24"/>
      <c r="L8" s="24"/>
      <c r="M8" s="24"/>
      <c r="N8" s="24"/>
      <c r="O8" s="24"/>
      <c r="P8" s="24"/>
      <c r="Q8" s="24"/>
      <c r="R8" s="24"/>
      <c r="S8" s="24"/>
      <c r="T8" s="24"/>
      <c r="U8" s="24"/>
      <c r="V8" s="24"/>
      <c r="W8" s="24"/>
      <c r="X8" s="24"/>
      <c r="Y8" s="24"/>
      <c r="Z8" s="24"/>
    </row>
    <row r="9" ht="19.15" customHeight="1">
      <c r="A9" t="s" s="138">
        <v>9993</v>
      </c>
      <c r="B9" s="149">
        <v>1</v>
      </c>
      <c r="C9" s="149">
        <v>24</v>
      </c>
      <c r="D9" t="s" s="205">
        <v>10002</v>
      </c>
      <c r="E9" t="s" s="205">
        <v>119</v>
      </c>
      <c r="F9" s="223">
        <v>478</v>
      </c>
      <c r="G9" s="149">
        <v>506</v>
      </c>
      <c r="H9" s="173">
        <f>SUM(G9-F9)</f>
        <v>28</v>
      </c>
      <c r="I9" s="167">
        <f>H9/F9</f>
        <v>0.0585774058577406</v>
      </c>
      <c r="J9" s="167">
        <f>H9/G9</f>
        <v>0.0553359683794466</v>
      </c>
      <c r="K9" s="24"/>
      <c r="L9" s="24"/>
      <c r="M9" s="24"/>
      <c r="N9" s="24"/>
      <c r="O9" s="24"/>
      <c r="P9" s="24"/>
      <c r="Q9" s="24"/>
      <c r="R9" s="24"/>
      <c r="S9" s="24"/>
      <c r="T9" s="24"/>
      <c r="U9" s="24"/>
      <c r="V9" s="24"/>
      <c r="W9" s="24"/>
      <c r="X9" s="24"/>
      <c r="Y9" s="24"/>
      <c r="Z9" s="24"/>
    </row>
    <row r="10" ht="19.15" customHeight="1">
      <c r="A10" t="s" s="138">
        <v>9993</v>
      </c>
      <c r="B10" s="149">
        <v>1</v>
      </c>
      <c r="C10" s="149">
        <v>28</v>
      </c>
      <c r="D10" t="s" s="205">
        <v>10003</v>
      </c>
      <c r="E10" t="s" s="205">
        <v>32</v>
      </c>
      <c r="F10" s="223">
        <v>463</v>
      </c>
      <c r="G10" s="149">
        <v>478</v>
      </c>
      <c r="H10" s="173">
        <f>SUM(G10-F10)</f>
        <v>15</v>
      </c>
      <c r="I10" s="167">
        <f>H10/F10</f>
        <v>0.0323974082073434</v>
      </c>
      <c r="J10" s="167">
        <f>H10/G10</f>
        <v>0.0313807531380753</v>
      </c>
      <c r="K10" s="24"/>
      <c r="L10" s="24"/>
      <c r="M10" s="24"/>
      <c r="N10" s="24"/>
      <c r="O10" s="24"/>
      <c r="P10" s="24"/>
      <c r="Q10" s="24"/>
      <c r="R10" s="24"/>
      <c r="S10" s="24"/>
      <c r="T10" s="24"/>
      <c r="U10" s="24"/>
      <c r="V10" s="24"/>
      <c r="W10" s="24"/>
      <c r="X10" s="24"/>
      <c r="Y10" s="24"/>
      <c r="Z10" s="24"/>
    </row>
    <row r="11" ht="19.15" customHeight="1">
      <c r="A11" t="s" s="138">
        <v>9993</v>
      </c>
      <c r="B11" s="149">
        <v>1</v>
      </c>
      <c r="C11" s="149">
        <v>16</v>
      </c>
      <c r="D11" t="s" s="205">
        <v>10004</v>
      </c>
      <c r="E11" t="s" s="205">
        <v>38</v>
      </c>
      <c r="F11" s="342">
        <v>367</v>
      </c>
      <c r="G11" s="343">
        <v>458</v>
      </c>
      <c r="H11" s="173">
        <f>SUM(G11-F11)</f>
        <v>91</v>
      </c>
      <c r="I11" s="167">
        <f>H11/F11</f>
        <v>0.247956403269755</v>
      </c>
      <c r="J11" s="167">
        <f>H11/G11</f>
        <v>0.198689956331878</v>
      </c>
      <c r="K11" s="24"/>
      <c r="L11" s="24"/>
      <c r="M11" s="24"/>
      <c r="N11" s="24"/>
      <c r="O11" s="24"/>
      <c r="P11" s="24"/>
      <c r="Q11" s="24"/>
      <c r="R11" s="24"/>
      <c r="S11" s="24"/>
      <c r="T11" s="24"/>
      <c r="U11" s="24"/>
      <c r="V11" s="24"/>
      <c r="W11" s="24"/>
      <c r="X11" s="24"/>
      <c r="Y11" s="24"/>
      <c r="Z11" s="24"/>
    </row>
    <row r="12" ht="19.15" customHeight="1">
      <c r="A12" t="s" s="138">
        <v>9993</v>
      </c>
      <c r="B12" s="149">
        <v>1</v>
      </c>
      <c r="C12" s="149">
        <v>23</v>
      </c>
      <c r="D12" t="s" s="205">
        <v>10005</v>
      </c>
      <c r="E12" t="s" s="205">
        <v>52</v>
      </c>
      <c r="F12" s="223">
        <v>438</v>
      </c>
      <c r="G12" s="149">
        <v>441</v>
      </c>
      <c r="H12" s="173">
        <f>SUM(G12-F12)</f>
        <v>3</v>
      </c>
      <c r="I12" s="167">
        <f>H12/F12</f>
        <v>0.00684931506849315</v>
      </c>
      <c r="J12" s="167">
        <f>H12/G12</f>
        <v>0.00680272108843537</v>
      </c>
      <c r="K12" s="24"/>
      <c r="L12" s="24"/>
      <c r="M12" s="24"/>
      <c r="N12" s="24"/>
      <c r="O12" s="24"/>
      <c r="P12" s="24"/>
      <c r="Q12" s="24"/>
      <c r="R12" s="24"/>
      <c r="S12" s="24"/>
      <c r="T12" s="24"/>
      <c r="U12" s="24"/>
      <c r="V12" s="24"/>
      <c r="W12" s="24"/>
      <c r="X12" s="24"/>
      <c r="Y12" s="24"/>
      <c r="Z12" s="24"/>
    </row>
    <row r="13" ht="19.15" customHeight="1">
      <c r="A13" t="s" s="138">
        <v>9993</v>
      </c>
      <c r="B13" s="149">
        <v>1</v>
      </c>
      <c r="C13" s="149">
        <v>27</v>
      </c>
      <c r="D13" t="s" s="205">
        <v>10006</v>
      </c>
      <c r="E13" t="s" s="205">
        <v>110</v>
      </c>
      <c r="F13" s="223">
        <v>397</v>
      </c>
      <c r="G13" s="149">
        <v>415</v>
      </c>
      <c r="H13" s="173">
        <f>SUM(G13-F13)</f>
        <v>18</v>
      </c>
      <c r="I13" s="167">
        <f>H13/F13</f>
        <v>0.0453400503778338</v>
      </c>
      <c r="J13" s="167">
        <f>H13/G13</f>
        <v>0.0433734939759036</v>
      </c>
      <c r="K13" s="24"/>
      <c r="L13" s="24"/>
      <c r="M13" s="24"/>
      <c r="N13" s="24"/>
      <c r="O13" s="24"/>
      <c r="P13" s="24"/>
      <c r="Q13" s="24"/>
      <c r="R13" s="24"/>
      <c r="S13" s="24"/>
      <c r="T13" s="24"/>
      <c r="U13" s="24"/>
      <c r="V13" s="24"/>
      <c r="W13" s="24"/>
      <c r="X13" s="24"/>
      <c r="Y13" s="24"/>
      <c r="Z13" s="24"/>
    </row>
    <row r="14" ht="19.15" customHeight="1">
      <c r="A14" t="s" s="138">
        <v>9993</v>
      </c>
      <c r="B14" s="149">
        <v>1</v>
      </c>
      <c r="C14" s="149">
        <v>11</v>
      </c>
      <c r="D14" t="s" s="205">
        <v>10007</v>
      </c>
      <c r="E14" t="s" s="205">
        <v>36</v>
      </c>
      <c r="F14" s="223">
        <v>369</v>
      </c>
      <c r="G14" s="149">
        <v>371</v>
      </c>
      <c r="H14" s="173">
        <f>SUM(G14-F14)</f>
        <v>2</v>
      </c>
      <c r="I14" s="167">
        <f>H14/F14</f>
        <v>0.00542005420054201</v>
      </c>
      <c r="J14" s="167">
        <f>H14/G14</f>
        <v>0.00539083557951482</v>
      </c>
      <c r="K14" s="24"/>
      <c r="L14" s="24"/>
      <c r="M14" s="24"/>
      <c r="N14" s="24"/>
      <c r="O14" s="24"/>
      <c r="P14" s="24"/>
      <c r="Q14" s="24"/>
      <c r="R14" s="24"/>
      <c r="S14" s="24"/>
      <c r="T14" s="24"/>
      <c r="U14" s="24"/>
      <c r="V14" s="24"/>
      <c r="W14" s="24"/>
      <c r="X14" s="24"/>
      <c r="Y14" s="24"/>
      <c r="Z14" s="24"/>
    </row>
    <row r="15" ht="19.15" customHeight="1">
      <c r="A15" t="s" s="138">
        <v>9993</v>
      </c>
      <c r="B15" s="149">
        <v>1</v>
      </c>
      <c r="C15" s="149">
        <v>3</v>
      </c>
      <c r="D15" t="s" s="205">
        <v>10008</v>
      </c>
      <c r="E15" t="s" s="205">
        <v>60</v>
      </c>
      <c r="F15" s="223">
        <v>262</v>
      </c>
      <c r="G15" s="149">
        <v>269</v>
      </c>
      <c r="H15" s="173">
        <f>SUM(G15-F15)</f>
        <v>7</v>
      </c>
      <c r="I15" s="167">
        <f>H15/F15</f>
        <v>0.0267175572519084</v>
      </c>
      <c r="J15" s="167">
        <f>H15/G15</f>
        <v>0.0260223048327138</v>
      </c>
      <c r="K15" s="24"/>
      <c r="L15" s="24"/>
      <c r="M15" s="24"/>
      <c r="N15" s="24"/>
      <c r="O15" s="24"/>
      <c r="P15" s="24"/>
      <c r="Q15" s="24"/>
      <c r="R15" s="24"/>
      <c r="S15" s="24"/>
      <c r="T15" s="24"/>
      <c r="U15" s="24"/>
      <c r="V15" s="24"/>
      <c r="W15" s="24"/>
      <c r="X15" s="24"/>
      <c r="Y15" s="24"/>
      <c r="Z15" s="24"/>
    </row>
    <row r="16" ht="19.15" customHeight="1">
      <c r="A16" t="s" s="138">
        <v>9993</v>
      </c>
      <c r="B16" s="149">
        <v>1</v>
      </c>
      <c r="C16" s="149">
        <v>9</v>
      </c>
      <c r="D16" t="s" s="205">
        <v>10009</v>
      </c>
      <c r="E16" t="s" s="205">
        <v>76</v>
      </c>
      <c r="F16" s="223">
        <v>240</v>
      </c>
      <c r="G16" s="149">
        <v>237</v>
      </c>
      <c r="H16" s="173">
        <f>SUM(G16-F16)</f>
        <v>-3</v>
      </c>
      <c r="I16" s="167">
        <f>H16/F16</f>
        <v>-0.0125</v>
      </c>
      <c r="J16" s="167">
        <f>H16/G16</f>
        <v>-0.0126582278481013</v>
      </c>
      <c r="K16" s="24"/>
      <c r="L16" s="24"/>
      <c r="M16" s="24"/>
      <c r="N16" s="24"/>
      <c r="O16" s="24"/>
      <c r="P16" s="24"/>
      <c r="Q16" s="24"/>
      <c r="R16" s="24"/>
      <c r="S16" s="24"/>
      <c r="T16" s="24"/>
      <c r="U16" s="24"/>
      <c r="V16" s="24"/>
      <c r="W16" s="24"/>
      <c r="X16" s="24"/>
      <c r="Y16" s="24"/>
      <c r="Z16" s="24"/>
    </row>
    <row r="17" ht="19.15" customHeight="1">
      <c r="A17" t="s" s="138">
        <v>9993</v>
      </c>
      <c r="B17" s="149">
        <v>1</v>
      </c>
      <c r="C17" s="149">
        <v>5</v>
      </c>
      <c r="D17" t="s" s="205">
        <v>10010</v>
      </c>
      <c r="E17" t="s" s="205">
        <v>44</v>
      </c>
      <c r="F17" s="223">
        <v>224</v>
      </c>
      <c r="G17" s="149">
        <v>230</v>
      </c>
      <c r="H17" s="173">
        <f>SUM(G17-F17)</f>
        <v>6</v>
      </c>
      <c r="I17" s="167">
        <f>H17/F17</f>
        <v>0.0267857142857143</v>
      </c>
      <c r="J17" s="167">
        <f>H17/G17</f>
        <v>0.0260869565217391</v>
      </c>
      <c r="K17" s="24"/>
      <c r="L17" s="24"/>
      <c r="M17" s="24"/>
      <c r="N17" s="24"/>
      <c r="O17" s="24"/>
      <c r="P17" s="24"/>
      <c r="Q17" s="24"/>
      <c r="R17" s="24"/>
      <c r="S17" s="24"/>
      <c r="T17" s="24"/>
      <c r="U17" s="24"/>
      <c r="V17" s="24"/>
      <c r="W17" s="24"/>
      <c r="X17" s="24"/>
      <c r="Y17" s="24"/>
      <c r="Z17" s="24"/>
    </row>
    <row r="18" ht="19.15" customHeight="1">
      <c r="A18" t="s" s="138">
        <v>9993</v>
      </c>
      <c r="B18" s="149">
        <v>1</v>
      </c>
      <c r="C18" s="149">
        <v>6</v>
      </c>
      <c r="D18" t="s" s="205">
        <v>10011</v>
      </c>
      <c r="E18" t="s" s="205">
        <v>24</v>
      </c>
      <c r="F18" s="223">
        <v>218</v>
      </c>
      <c r="G18" s="149">
        <v>230</v>
      </c>
      <c r="H18" s="173">
        <f>SUM(G18-F18)</f>
        <v>12</v>
      </c>
      <c r="I18" s="167">
        <f>H18/F18</f>
        <v>0.055045871559633</v>
      </c>
      <c r="J18" s="167">
        <f>H18/G18</f>
        <v>0.0521739130434783</v>
      </c>
      <c r="K18" s="24"/>
      <c r="L18" s="24"/>
      <c r="M18" s="24"/>
      <c r="N18" s="24"/>
      <c r="O18" s="24"/>
      <c r="P18" s="24"/>
      <c r="Q18" s="24"/>
      <c r="R18" s="24"/>
      <c r="S18" s="24"/>
      <c r="T18" s="24"/>
      <c r="U18" s="24"/>
      <c r="V18" s="24"/>
      <c r="W18" s="24"/>
      <c r="X18" s="24"/>
      <c r="Y18" s="24"/>
      <c r="Z18" s="24"/>
    </row>
    <row r="19" ht="19.15" customHeight="1">
      <c r="A19" t="s" s="138">
        <v>9993</v>
      </c>
      <c r="B19" s="149">
        <v>1</v>
      </c>
      <c r="C19" s="149">
        <v>17</v>
      </c>
      <c r="D19" t="s" s="205">
        <v>10012</v>
      </c>
      <c r="E19" t="s" s="205">
        <v>30</v>
      </c>
      <c r="F19" s="223">
        <v>213</v>
      </c>
      <c r="G19" s="149">
        <v>215</v>
      </c>
      <c r="H19" s="173">
        <f>SUM(G19-F19)</f>
        <v>2</v>
      </c>
      <c r="I19" s="167">
        <f>H19/F19</f>
        <v>0.009389671361502349</v>
      </c>
      <c r="J19" s="167">
        <f>H19/G19</f>
        <v>0.00930232558139535</v>
      </c>
      <c r="K19" s="24"/>
      <c r="L19" s="24"/>
      <c r="M19" s="24"/>
      <c r="N19" s="24"/>
      <c r="O19" s="24"/>
      <c r="P19" s="24"/>
      <c r="Q19" s="24"/>
      <c r="R19" s="24"/>
      <c r="S19" s="24"/>
      <c r="T19" s="24"/>
      <c r="U19" s="24"/>
      <c r="V19" s="24"/>
      <c r="W19" s="24"/>
      <c r="X19" s="24"/>
      <c r="Y19" s="24"/>
      <c r="Z19" s="24"/>
    </row>
    <row r="20" ht="19.15" customHeight="1">
      <c r="A20" t="s" s="138">
        <v>9993</v>
      </c>
      <c r="B20" s="149">
        <v>1</v>
      </c>
      <c r="C20" s="149">
        <v>25</v>
      </c>
      <c r="D20" t="s" s="205">
        <v>10013</v>
      </c>
      <c r="E20" t="s" s="205">
        <v>62</v>
      </c>
      <c r="F20" s="223">
        <v>146</v>
      </c>
      <c r="G20" s="149">
        <v>149</v>
      </c>
      <c r="H20" s="173">
        <f>SUM(G20-F20)</f>
        <v>3</v>
      </c>
      <c r="I20" s="167">
        <f>H20/F20</f>
        <v>0.0205479452054795</v>
      </c>
      <c r="J20" s="167">
        <f>H20/G20</f>
        <v>0.0201342281879195</v>
      </c>
      <c r="K20" s="24"/>
      <c r="L20" s="24"/>
      <c r="M20" s="24"/>
      <c r="N20" s="24"/>
      <c r="O20" s="24"/>
      <c r="P20" s="24"/>
      <c r="Q20" s="24"/>
      <c r="R20" s="24"/>
      <c r="S20" s="24"/>
      <c r="T20" s="24"/>
      <c r="U20" s="24"/>
      <c r="V20" s="24"/>
      <c r="W20" s="24"/>
      <c r="X20" s="24"/>
      <c r="Y20" s="24"/>
      <c r="Z20" s="24"/>
    </row>
    <row r="21" ht="19.15" customHeight="1">
      <c r="A21" t="s" s="138">
        <v>9993</v>
      </c>
      <c r="B21" s="149">
        <v>1</v>
      </c>
      <c r="C21" s="149">
        <v>22</v>
      </c>
      <c r="D21" t="s" s="205">
        <v>10014</v>
      </c>
      <c r="E21" t="s" s="205">
        <v>42</v>
      </c>
      <c r="F21" s="223">
        <v>127</v>
      </c>
      <c r="G21" s="149">
        <v>129</v>
      </c>
      <c r="H21" s="173">
        <f>SUM(G21-F21)</f>
        <v>2</v>
      </c>
      <c r="I21" s="167">
        <f>H21/F21</f>
        <v>0.015748031496063</v>
      </c>
      <c r="J21" s="167">
        <f>H21/G21</f>
        <v>0.0155038759689922</v>
      </c>
      <c r="K21" s="24"/>
      <c r="L21" s="24"/>
      <c r="M21" s="24"/>
      <c r="N21" s="24"/>
      <c r="O21" s="24"/>
      <c r="P21" s="24"/>
      <c r="Q21" s="24"/>
      <c r="R21" s="24"/>
      <c r="S21" s="24"/>
      <c r="T21" s="24"/>
      <c r="U21" s="24"/>
      <c r="V21" s="24"/>
      <c r="W21" s="24"/>
      <c r="X21" s="24"/>
      <c r="Y21" s="24"/>
      <c r="Z21" s="24"/>
    </row>
    <row r="22" ht="19.15" customHeight="1">
      <c r="A22" t="s" s="138">
        <v>9993</v>
      </c>
      <c r="B22" s="149">
        <v>1</v>
      </c>
      <c r="C22" s="149">
        <v>20</v>
      </c>
      <c r="D22" t="s" s="205">
        <v>10015</v>
      </c>
      <c r="E22" t="s" s="205">
        <v>72</v>
      </c>
      <c r="F22" s="223">
        <v>82</v>
      </c>
      <c r="G22" s="149">
        <v>95</v>
      </c>
      <c r="H22" s="173">
        <f>SUM(G22-F22)</f>
        <v>13</v>
      </c>
      <c r="I22" s="167">
        <f>H22/F22</f>
        <v>0.158536585365854</v>
      </c>
      <c r="J22" s="167">
        <f>H22/G22</f>
        <v>0.136842105263158</v>
      </c>
      <c r="K22" s="24"/>
      <c r="L22" s="24"/>
      <c r="M22" s="24"/>
      <c r="N22" s="24"/>
      <c r="O22" s="24"/>
      <c r="P22" s="24"/>
      <c r="Q22" s="24"/>
      <c r="R22" s="24"/>
      <c r="S22" s="24"/>
      <c r="T22" s="24"/>
      <c r="U22" s="24"/>
      <c r="V22" s="24"/>
      <c r="W22" s="24"/>
      <c r="X22" s="24"/>
      <c r="Y22" s="24"/>
      <c r="Z22" s="24"/>
    </row>
    <row r="23" ht="19.15" customHeight="1">
      <c r="A23" t="s" s="138">
        <v>9993</v>
      </c>
      <c r="B23" s="149">
        <v>1</v>
      </c>
      <c r="C23" s="149">
        <v>30</v>
      </c>
      <c r="D23" t="s" s="205">
        <v>10016</v>
      </c>
      <c r="E23" t="s" s="205">
        <v>1716</v>
      </c>
      <c r="F23" s="223">
        <v>92</v>
      </c>
      <c r="G23" s="149">
        <v>95</v>
      </c>
      <c r="H23" s="173">
        <f>SUM(G23-F23)</f>
        <v>3</v>
      </c>
      <c r="I23" s="167">
        <f>H23/F23</f>
        <v>0.0326086956521739</v>
      </c>
      <c r="J23" s="167">
        <f>H23/G23</f>
        <v>0.0315789473684211</v>
      </c>
      <c r="K23" s="24"/>
      <c r="L23" s="24"/>
      <c r="M23" s="24"/>
      <c r="N23" s="24"/>
      <c r="O23" s="24"/>
      <c r="P23" s="24"/>
      <c r="Q23" s="24"/>
      <c r="R23" s="24"/>
      <c r="S23" s="24"/>
      <c r="T23" s="24"/>
      <c r="U23" s="24"/>
      <c r="V23" s="24"/>
      <c r="W23" s="24"/>
      <c r="X23" s="24"/>
      <c r="Y23" s="24"/>
      <c r="Z23" s="24"/>
    </row>
    <row r="24" ht="19.15" customHeight="1">
      <c r="A24" t="s" s="138">
        <v>9993</v>
      </c>
      <c r="B24" s="149">
        <v>1</v>
      </c>
      <c r="C24" s="149">
        <v>13</v>
      </c>
      <c r="D24" t="s" s="205">
        <v>10017</v>
      </c>
      <c r="E24" t="s" s="205">
        <v>66</v>
      </c>
      <c r="F24" s="223">
        <v>91</v>
      </c>
      <c r="G24" s="149">
        <v>93</v>
      </c>
      <c r="H24" s="173">
        <f>SUM(G24-F24)</f>
        <v>2</v>
      </c>
      <c r="I24" s="167">
        <f>H24/F24</f>
        <v>0.021978021978022</v>
      </c>
      <c r="J24" s="167">
        <f>H24/G24</f>
        <v>0.021505376344086</v>
      </c>
      <c r="K24" s="24"/>
      <c r="L24" s="24"/>
      <c r="M24" s="24"/>
      <c r="N24" s="24"/>
      <c r="O24" s="24"/>
      <c r="P24" s="24"/>
      <c r="Q24" s="24"/>
      <c r="R24" s="24"/>
      <c r="S24" s="24"/>
      <c r="T24" s="24"/>
      <c r="U24" s="24"/>
      <c r="V24" s="24"/>
      <c r="W24" s="24"/>
      <c r="X24" s="24"/>
      <c r="Y24" s="24"/>
      <c r="Z24" s="24"/>
    </row>
    <row r="25" ht="19.15" customHeight="1">
      <c r="A25" t="s" s="138">
        <v>9993</v>
      </c>
      <c r="B25" s="149">
        <v>1</v>
      </c>
      <c r="C25" s="149">
        <v>18</v>
      </c>
      <c r="D25" t="s" s="205">
        <v>10018</v>
      </c>
      <c r="E25" t="s" s="205">
        <v>116</v>
      </c>
      <c r="F25" s="223">
        <v>72</v>
      </c>
      <c r="G25" s="149">
        <v>76</v>
      </c>
      <c r="H25" s="173">
        <f>SUM(G25-F25)</f>
        <v>4</v>
      </c>
      <c r="I25" s="167">
        <f>H25/F25</f>
        <v>0.0555555555555556</v>
      </c>
      <c r="J25" s="167">
        <f>H25/G25</f>
        <v>0.0526315789473684</v>
      </c>
      <c r="K25" s="24"/>
      <c r="L25" s="24"/>
      <c r="M25" s="24"/>
      <c r="N25" s="24"/>
      <c r="O25" s="24"/>
      <c r="P25" s="24"/>
      <c r="Q25" s="24"/>
      <c r="R25" s="24"/>
      <c r="S25" s="24"/>
      <c r="T25" s="24"/>
      <c r="U25" s="24"/>
      <c r="V25" s="24"/>
      <c r="W25" s="24"/>
      <c r="X25" s="24"/>
      <c r="Y25" s="24"/>
      <c r="Z25" s="24"/>
    </row>
    <row r="26" ht="19.15" customHeight="1">
      <c r="A26" t="s" s="138">
        <v>9993</v>
      </c>
      <c r="B26" s="149">
        <v>1</v>
      </c>
      <c r="C26" s="149">
        <v>19</v>
      </c>
      <c r="D26" t="s" s="205">
        <v>10019</v>
      </c>
      <c r="E26" t="s" s="205">
        <v>48</v>
      </c>
      <c r="F26" s="223">
        <v>69</v>
      </c>
      <c r="G26" s="149">
        <v>72</v>
      </c>
      <c r="H26" s="173">
        <f>SUM(G26-F26)</f>
        <v>3</v>
      </c>
      <c r="I26" s="167">
        <f>H26/F26</f>
        <v>0.0434782608695652</v>
      </c>
      <c r="J26" s="167">
        <f>H26/G26</f>
        <v>0.0416666666666667</v>
      </c>
      <c r="K26" s="24"/>
      <c r="L26" s="24"/>
      <c r="M26" s="24"/>
      <c r="N26" s="24"/>
      <c r="O26" s="24"/>
      <c r="P26" s="24"/>
      <c r="Q26" s="24"/>
      <c r="R26" s="24"/>
      <c r="S26" s="24"/>
      <c r="T26" s="24"/>
      <c r="U26" s="24"/>
      <c r="V26" s="24"/>
      <c r="W26" s="24"/>
      <c r="X26" s="24"/>
      <c r="Y26" s="24"/>
      <c r="Z26" s="24"/>
    </row>
    <row r="27" ht="19.15" customHeight="1">
      <c r="A27" t="s" s="138">
        <v>9993</v>
      </c>
      <c r="B27" s="149">
        <v>1</v>
      </c>
      <c r="C27" s="149">
        <v>26</v>
      </c>
      <c r="D27" t="s" s="205">
        <v>10020</v>
      </c>
      <c r="E27" t="s" s="205">
        <v>147</v>
      </c>
      <c r="F27" s="223">
        <v>56</v>
      </c>
      <c r="G27" s="149">
        <v>58</v>
      </c>
      <c r="H27" s="173">
        <f>SUM(G27-F27)</f>
        <v>2</v>
      </c>
      <c r="I27" s="167">
        <f>H27/F27</f>
        <v>0.0357142857142857</v>
      </c>
      <c r="J27" s="167">
        <f>H27/G27</f>
        <v>0.0344827586206897</v>
      </c>
      <c r="K27" s="24"/>
      <c r="L27" s="24"/>
      <c r="M27" s="24"/>
      <c r="N27" s="24"/>
      <c r="O27" s="24"/>
      <c r="P27" s="24"/>
      <c r="Q27" s="24"/>
      <c r="R27" s="24"/>
      <c r="S27" s="24"/>
      <c r="T27" s="24"/>
      <c r="U27" s="24"/>
      <c r="V27" s="24"/>
      <c r="W27" s="24"/>
      <c r="X27" s="24"/>
      <c r="Y27" s="24"/>
      <c r="Z27" s="24"/>
    </row>
    <row r="28" ht="19.15" customHeight="1">
      <c r="A28" t="s" s="138">
        <v>9993</v>
      </c>
      <c r="B28" s="149">
        <v>1</v>
      </c>
      <c r="C28" s="149">
        <v>29</v>
      </c>
      <c r="D28" t="s" s="205">
        <v>10021</v>
      </c>
      <c r="E28" t="s" s="205">
        <v>103</v>
      </c>
      <c r="F28" s="223">
        <v>34</v>
      </c>
      <c r="G28" s="149">
        <v>34</v>
      </c>
      <c r="H28" s="173">
        <f>SUM(G28-F28)</f>
        <v>0</v>
      </c>
      <c r="I28" s="167">
        <f>H28/F28</f>
        <v>0</v>
      </c>
      <c r="J28" s="167">
        <f>H28/G28</f>
        <v>0</v>
      </c>
      <c r="K28" s="24"/>
      <c r="L28" s="24"/>
      <c r="M28" s="24"/>
      <c r="N28" s="24"/>
      <c r="O28" s="24"/>
      <c r="P28" s="24"/>
      <c r="Q28" s="24"/>
      <c r="R28" s="24"/>
      <c r="S28" s="24"/>
      <c r="T28" s="24"/>
      <c r="U28" s="24"/>
      <c r="V28" s="24"/>
      <c r="W28" s="24"/>
      <c r="X28" s="24"/>
      <c r="Y28" s="24"/>
      <c r="Z28" s="24"/>
    </row>
    <row r="29" ht="19.15" customHeight="1">
      <c r="A29" t="s" s="138">
        <v>9993</v>
      </c>
      <c r="B29" s="149">
        <v>1</v>
      </c>
      <c r="C29" s="149">
        <v>12</v>
      </c>
      <c r="D29" t="s" s="205">
        <v>10022</v>
      </c>
      <c r="E29" t="s" s="205">
        <v>380</v>
      </c>
      <c r="F29" s="223">
        <v>0</v>
      </c>
      <c r="G29" s="149">
        <v>0</v>
      </c>
      <c r="H29" s="173">
        <f>SUM(G29-F29)</f>
        <v>0</v>
      </c>
      <c r="I29" s="207">
        <f>H29/F29</f>
      </c>
      <c r="J29" s="207">
        <f>H29/G29</f>
      </c>
      <c r="K29" s="24"/>
      <c r="L29" s="24"/>
      <c r="M29" s="24"/>
      <c r="N29" s="24"/>
      <c r="O29" s="24"/>
      <c r="P29" s="24"/>
      <c r="Q29" s="24"/>
      <c r="R29" s="24"/>
      <c r="S29" s="24"/>
      <c r="T29" s="24"/>
      <c r="U29" s="24"/>
      <c r="V29" s="24"/>
      <c r="W29" s="24"/>
      <c r="X29" s="24"/>
      <c r="Y29" s="24"/>
      <c r="Z29" s="24"/>
    </row>
    <row r="30" ht="19.15" customHeight="1">
      <c r="A30" t="s" s="138">
        <v>9993</v>
      </c>
      <c r="B30" s="149">
        <v>1</v>
      </c>
      <c r="C30" s="149">
        <v>15</v>
      </c>
      <c r="D30" t="s" s="205">
        <v>10023</v>
      </c>
      <c r="E30" t="s" s="205">
        <v>74</v>
      </c>
      <c r="F30" s="223">
        <v>0</v>
      </c>
      <c r="G30" s="149">
        <v>0</v>
      </c>
      <c r="H30" s="173">
        <f>SUM(G30-F30)</f>
        <v>0</v>
      </c>
      <c r="I30" s="207">
        <f>H30/F30</f>
      </c>
      <c r="J30" s="207">
        <f>H30/G30</f>
      </c>
      <c r="K30" s="24"/>
      <c r="L30" s="24"/>
      <c r="M30" s="24"/>
      <c r="N30" s="24"/>
      <c r="O30" s="24"/>
      <c r="P30" s="24"/>
      <c r="Q30" s="24"/>
      <c r="R30" s="24"/>
      <c r="S30" s="24"/>
      <c r="T30" s="24"/>
      <c r="U30" s="24"/>
      <c r="V30" s="24"/>
      <c r="W30" s="24"/>
      <c r="X30" s="24"/>
      <c r="Y30" s="24"/>
      <c r="Z30" s="24"/>
    </row>
    <row r="31" ht="19.15" customHeight="1">
      <c r="A31" t="s" s="138">
        <v>9993</v>
      </c>
      <c r="B31" s="149">
        <v>1</v>
      </c>
      <c r="C31" s="149">
        <v>21</v>
      </c>
      <c r="D31" t="s" s="205">
        <v>10024</v>
      </c>
      <c r="E31" t="s" s="205">
        <v>281</v>
      </c>
      <c r="F31" s="223">
        <v>0</v>
      </c>
      <c r="G31" s="149">
        <v>0</v>
      </c>
      <c r="H31" s="206">
        <f>SUM(G31-F31)</f>
        <v>0</v>
      </c>
      <c r="I31" s="176">
        <f>H31/F31</f>
      </c>
      <c r="J31" s="176">
        <f>H31/G31</f>
      </c>
      <c r="K31" s="174"/>
      <c r="L31" s="174"/>
      <c r="M31" s="174"/>
      <c r="N31" s="174"/>
      <c r="O31" s="174"/>
      <c r="P31" s="174"/>
      <c r="Q31" s="174"/>
      <c r="R31" s="174"/>
      <c r="S31" s="174"/>
      <c r="T31" s="174"/>
      <c r="U31" s="174"/>
      <c r="V31" s="174"/>
      <c r="W31" s="174"/>
      <c r="X31" s="174"/>
      <c r="Y31" s="174"/>
      <c r="Z31" s="174"/>
    </row>
    <row r="32" ht="19.15" customHeight="1">
      <c r="A32" s="177"/>
      <c r="B32" s="178"/>
      <c r="C32" s="178"/>
      <c r="D32" s="179"/>
      <c r="E32" s="179"/>
      <c r="F32" s="181">
        <f>SUM(F2:F31)</f>
        <v>99702</v>
      </c>
      <c r="G32" s="180">
        <f>SUM(G2:G31)</f>
        <v>103071</v>
      </c>
      <c r="H32" s="181">
        <f>SUM(H2:H31)</f>
        <v>3369</v>
      </c>
      <c r="I32" s="182">
        <f>H32/F32</f>
        <v>0.0337906962748992</v>
      </c>
      <c r="J32" s="182">
        <f>H32/G32</f>
        <v>0.0326862065954536</v>
      </c>
      <c r="K32" s="183"/>
      <c r="L32" s="183"/>
      <c r="M32" s="183"/>
      <c r="N32" s="183"/>
      <c r="O32" s="183"/>
      <c r="P32" s="183"/>
      <c r="Q32" s="183"/>
      <c r="R32" s="183"/>
      <c r="S32" s="183"/>
      <c r="T32" s="183"/>
      <c r="U32" s="183"/>
      <c r="V32" s="183"/>
      <c r="W32" s="183"/>
      <c r="X32" s="183"/>
      <c r="Y32" s="183"/>
      <c r="Z32" s="184"/>
    </row>
    <row r="33" ht="19.15" customHeight="1">
      <c r="A33" s="230"/>
      <c r="B33" s="231"/>
      <c r="C33" s="231"/>
      <c r="D33" s="232"/>
      <c r="E33" s="232"/>
      <c r="F33" s="233"/>
      <c r="G33" s="231"/>
      <c r="H33" s="234"/>
      <c r="I33" s="188"/>
      <c r="J33" s="188"/>
      <c r="K33" s="189"/>
      <c r="L33" s="189"/>
      <c r="M33" s="189"/>
      <c r="N33" s="189"/>
      <c r="O33" s="189"/>
      <c r="P33" s="189"/>
      <c r="Q33" s="189"/>
      <c r="R33" s="189"/>
      <c r="S33" s="189"/>
      <c r="T33" s="189"/>
      <c r="U33" s="189"/>
      <c r="V33" s="189"/>
      <c r="W33" s="189"/>
      <c r="X33" s="189"/>
      <c r="Y33" s="189"/>
      <c r="Z33" s="189"/>
    </row>
    <row r="34" ht="19.15" customHeight="1">
      <c r="A34" t="s" s="138">
        <v>9993</v>
      </c>
      <c r="B34" s="149">
        <v>2</v>
      </c>
      <c r="C34" s="149">
        <v>10</v>
      </c>
      <c r="D34" t="s" s="205">
        <v>10025</v>
      </c>
      <c r="E34" t="s" s="205">
        <v>20</v>
      </c>
      <c r="F34" s="223">
        <v>34164</v>
      </c>
      <c r="G34" s="149">
        <v>35446</v>
      </c>
      <c r="H34" s="173">
        <f>SUM(G34-F34)</f>
        <v>1282</v>
      </c>
      <c r="I34" s="167">
        <f>H34/F34</f>
        <v>0.0375248799906334</v>
      </c>
      <c r="J34" s="167">
        <f>H34/G34</f>
        <v>0.0361676917000508</v>
      </c>
      <c r="K34" s="24"/>
      <c r="L34" s="24"/>
      <c r="M34" s="24"/>
      <c r="N34" s="24"/>
      <c r="O34" s="24"/>
      <c r="P34" s="24"/>
      <c r="Q34" s="24"/>
      <c r="R34" s="24"/>
      <c r="S34" s="24"/>
      <c r="T34" s="24"/>
      <c r="U34" s="24"/>
      <c r="V34" s="24"/>
      <c r="W34" s="24"/>
      <c r="X34" s="24"/>
      <c r="Y34" s="24"/>
      <c r="Z34" s="24"/>
    </row>
    <row r="35" ht="19.15" customHeight="1">
      <c r="A35" t="s" s="138">
        <v>9993</v>
      </c>
      <c r="B35" s="149">
        <v>2</v>
      </c>
      <c r="C35" s="149">
        <v>11</v>
      </c>
      <c r="D35" t="s" s="205">
        <v>10026</v>
      </c>
      <c r="E35" t="s" s="205">
        <v>84</v>
      </c>
      <c r="F35" s="223">
        <v>23819</v>
      </c>
      <c r="G35" s="149">
        <v>24465</v>
      </c>
      <c r="H35" s="173">
        <f>SUM(G35-F35)</f>
        <v>646</v>
      </c>
      <c r="I35" s="167">
        <f>H35/F35</f>
        <v>0.0271212057601075</v>
      </c>
      <c r="J35" s="167">
        <f>H35/G35</f>
        <v>0.0264050684651543</v>
      </c>
      <c r="K35" s="24"/>
      <c r="L35" s="24"/>
      <c r="M35" s="24"/>
      <c r="N35" s="24"/>
      <c r="O35" s="24"/>
      <c r="P35" s="24"/>
      <c r="Q35" s="24"/>
      <c r="R35" s="24"/>
      <c r="S35" s="24"/>
      <c r="T35" s="24"/>
      <c r="U35" s="24"/>
      <c r="V35" s="24"/>
      <c r="W35" s="24"/>
      <c r="X35" s="24"/>
      <c r="Y35" s="24"/>
      <c r="Z35" s="24"/>
    </row>
    <row r="36" ht="19.15" customHeight="1">
      <c r="A36" t="s" s="138">
        <v>9993</v>
      </c>
      <c r="B36" s="149">
        <v>2</v>
      </c>
      <c r="C36" s="149">
        <v>6</v>
      </c>
      <c r="D36" t="s" s="205">
        <v>10027</v>
      </c>
      <c r="E36" t="s" s="205">
        <v>26</v>
      </c>
      <c r="F36" s="223">
        <v>19372</v>
      </c>
      <c r="G36" s="149">
        <v>20624</v>
      </c>
      <c r="H36" s="173">
        <f>SUM(G36-F36)</f>
        <v>1252</v>
      </c>
      <c r="I36" s="167">
        <f>H36/F36</f>
        <v>0.06462936196572371</v>
      </c>
      <c r="J36" s="167">
        <f>H36/G36</f>
        <v>0.0607059736229635</v>
      </c>
      <c r="K36" s="24"/>
      <c r="L36" s="24"/>
      <c r="M36" s="24"/>
      <c r="N36" s="24"/>
      <c r="O36" s="24"/>
      <c r="P36" s="24"/>
      <c r="Q36" s="24"/>
      <c r="R36" s="24"/>
      <c r="S36" s="24"/>
      <c r="T36" s="24"/>
      <c r="U36" s="24"/>
      <c r="V36" s="24"/>
      <c r="W36" s="24"/>
      <c r="X36" s="24"/>
      <c r="Y36" s="24"/>
      <c r="Z36" s="24"/>
    </row>
    <row r="37" ht="19.15" customHeight="1">
      <c r="A37" t="s" s="138">
        <v>9993</v>
      </c>
      <c r="B37" s="149">
        <v>2</v>
      </c>
      <c r="C37" s="149">
        <v>1</v>
      </c>
      <c r="D37" t="s" s="205">
        <v>10028</v>
      </c>
      <c r="E37" t="s" s="205">
        <v>22</v>
      </c>
      <c r="F37" s="223">
        <v>13945</v>
      </c>
      <c r="G37" s="149">
        <v>14236</v>
      </c>
      <c r="H37" s="173">
        <f>SUM(G37-F37)</f>
        <v>291</v>
      </c>
      <c r="I37" s="167">
        <f>H37/F37</f>
        <v>0.0208676945141628</v>
      </c>
      <c r="J37" s="167">
        <f>H37/G37</f>
        <v>0.0204411351503231</v>
      </c>
      <c r="K37" s="24"/>
      <c r="L37" s="24"/>
      <c r="M37" s="24"/>
      <c r="N37" s="24"/>
      <c r="O37" s="24"/>
      <c r="P37" s="24"/>
      <c r="Q37" s="24"/>
      <c r="R37" s="24"/>
      <c r="S37" s="24"/>
      <c r="T37" s="24"/>
      <c r="U37" s="24"/>
      <c r="V37" s="24"/>
      <c r="W37" s="24"/>
      <c r="X37" s="24"/>
      <c r="Y37" s="24"/>
      <c r="Z37" s="24"/>
    </row>
    <row r="38" ht="19.15" customHeight="1">
      <c r="A38" t="s" s="138">
        <v>9993</v>
      </c>
      <c r="B38" s="149">
        <v>2</v>
      </c>
      <c r="C38" s="149">
        <v>12</v>
      </c>
      <c r="D38" t="s" s="205">
        <v>10029</v>
      </c>
      <c r="E38" t="s" s="205">
        <v>17</v>
      </c>
      <c r="F38" s="223">
        <v>2601</v>
      </c>
      <c r="G38" s="149">
        <v>2638</v>
      </c>
      <c r="H38" s="173">
        <f>SUM(G38-F38)</f>
        <v>37</v>
      </c>
      <c r="I38" s="167">
        <f>H38/F38</f>
        <v>0.0142252979623222</v>
      </c>
      <c r="J38" s="167">
        <f>H38/G38</f>
        <v>0.0140257771038666</v>
      </c>
      <c r="K38" s="24"/>
      <c r="L38" s="24"/>
      <c r="M38" s="24"/>
      <c r="N38" s="24"/>
      <c r="O38" s="24"/>
      <c r="P38" s="24"/>
      <c r="Q38" s="24"/>
      <c r="R38" s="24"/>
      <c r="S38" s="24"/>
      <c r="T38" s="24"/>
      <c r="U38" s="24"/>
      <c r="V38" s="24"/>
      <c r="W38" s="24"/>
      <c r="X38" s="24"/>
      <c r="Y38" s="24"/>
      <c r="Z38" s="24"/>
    </row>
    <row r="39" ht="19.15" customHeight="1">
      <c r="A39" t="s" s="138">
        <v>9993</v>
      </c>
      <c r="B39" s="149">
        <v>2</v>
      </c>
      <c r="C39" s="149">
        <v>13</v>
      </c>
      <c r="D39" t="s" s="205">
        <v>10030</v>
      </c>
      <c r="E39" t="s" s="205">
        <v>34</v>
      </c>
      <c r="F39" s="223">
        <v>1501</v>
      </c>
      <c r="G39" s="149">
        <v>1527</v>
      </c>
      <c r="H39" s="173">
        <f>SUM(G39-F39)</f>
        <v>26</v>
      </c>
      <c r="I39" s="167">
        <f>H39/F39</f>
        <v>0.0173217854763491</v>
      </c>
      <c r="J39" s="167">
        <f>H39/G39</f>
        <v>0.0170268500327439</v>
      </c>
      <c r="K39" s="24"/>
      <c r="L39" s="24"/>
      <c r="M39" s="24"/>
      <c r="N39" s="24"/>
      <c r="O39" s="24"/>
      <c r="P39" s="24"/>
      <c r="Q39" s="24"/>
      <c r="R39" s="24"/>
      <c r="S39" s="24"/>
      <c r="T39" s="24"/>
      <c r="U39" s="24"/>
      <c r="V39" s="24"/>
      <c r="W39" s="24"/>
      <c r="X39" s="24"/>
      <c r="Y39" s="24"/>
      <c r="Z39" s="24"/>
    </row>
    <row r="40" ht="19.15" customHeight="1">
      <c r="A40" t="s" s="138">
        <v>9993</v>
      </c>
      <c r="B40" s="149">
        <v>2</v>
      </c>
      <c r="C40" s="149">
        <v>9</v>
      </c>
      <c r="D40" t="s" s="205">
        <v>10031</v>
      </c>
      <c r="E40" t="s" s="205">
        <v>38</v>
      </c>
      <c r="F40" s="223">
        <v>1249</v>
      </c>
      <c r="G40" s="149">
        <v>1262</v>
      </c>
      <c r="H40" s="173">
        <f>SUM(G40-F40)</f>
        <v>13</v>
      </c>
      <c r="I40" s="167">
        <f>H40/F40</f>
        <v>0.0104083266613291</v>
      </c>
      <c r="J40" s="167">
        <f>H40/G40</f>
        <v>0.0103011093502377</v>
      </c>
      <c r="K40" s="24"/>
      <c r="L40" s="24"/>
      <c r="M40" s="24"/>
      <c r="N40" s="24"/>
      <c r="O40" s="24"/>
      <c r="P40" s="24"/>
      <c r="Q40" s="24"/>
      <c r="R40" s="24"/>
      <c r="S40" s="24"/>
      <c r="T40" s="24"/>
      <c r="U40" s="24"/>
      <c r="V40" s="24"/>
      <c r="W40" s="24"/>
      <c r="X40" s="24"/>
      <c r="Y40" s="24"/>
      <c r="Z40" s="24"/>
    </row>
    <row r="41" ht="19.15" customHeight="1">
      <c r="A41" t="s" s="138">
        <v>9993</v>
      </c>
      <c r="B41" s="149">
        <v>2</v>
      </c>
      <c r="C41" s="149">
        <v>5</v>
      </c>
      <c r="D41" t="s" s="205">
        <v>10032</v>
      </c>
      <c r="E41" t="s" s="205">
        <v>28</v>
      </c>
      <c r="F41" s="223">
        <v>1096</v>
      </c>
      <c r="G41" s="149">
        <v>1134</v>
      </c>
      <c r="H41" s="173">
        <f>SUM(G41-F41)</f>
        <v>38</v>
      </c>
      <c r="I41" s="167">
        <f>H41/F41</f>
        <v>0.0346715328467153</v>
      </c>
      <c r="J41" s="167">
        <f>H41/G41</f>
        <v>0.0335097001763668</v>
      </c>
      <c r="K41" s="24"/>
      <c r="L41" s="24"/>
      <c r="M41" s="24"/>
      <c r="N41" s="24"/>
      <c r="O41" s="24"/>
      <c r="P41" s="24"/>
      <c r="Q41" s="24"/>
      <c r="R41" s="24"/>
      <c r="S41" s="24"/>
      <c r="T41" s="24"/>
      <c r="U41" s="24"/>
      <c r="V41" s="24"/>
      <c r="W41" s="24"/>
      <c r="X41" s="24"/>
      <c r="Y41" s="24"/>
      <c r="Z41" s="24"/>
    </row>
    <row r="42" ht="19.15" customHeight="1">
      <c r="A42" t="s" s="138">
        <v>9993</v>
      </c>
      <c r="B42" s="149">
        <v>2</v>
      </c>
      <c r="C42" s="149">
        <v>30</v>
      </c>
      <c r="D42" t="s" s="205">
        <v>10033</v>
      </c>
      <c r="E42" t="s" s="205">
        <v>32</v>
      </c>
      <c r="F42" s="223">
        <v>672</v>
      </c>
      <c r="G42" s="149">
        <v>699</v>
      </c>
      <c r="H42" s="173">
        <f>SUM(G42-F42)</f>
        <v>27</v>
      </c>
      <c r="I42" s="167">
        <f>H42/F42</f>
        <v>0.0401785714285714</v>
      </c>
      <c r="J42" s="167">
        <f>H42/G42</f>
        <v>0.0386266094420601</v>
      </c>
      <c r="K42" s="24"/>
      <c r="L42" s="24"/>
      <c r="M42" s="24"/>
      <c r="N42" s="24"/>
      <c r="O42" s="24"/>
      <c r="P42" s="24"/>
      <c r="Q42" s="24"/>
      <c r="R42" s="24"/>
      <c r="S42" s="24"/>
      <c r="T42" s="24"/>
      <c r="U42" s="24"/>
      <c r="V42" s="24"/>
      <c r="W42" s="24"/>
      <c r="X42" s="24"/>
      <c r="Y42" s="24"/>
      <c r="Z42" s="24"/>
    </row>
    <row r="43" ht="19.15" customHeight="1">
      <c r="A43" t="s" s="138">
        <v>9993</v>
      </c>
      <c r="B43" s="149">
        <v>2</v>
      </c>
      <c r="C43" s="149">
        <v>26</v>
      </c>
      <c r="D43" t="s" s="205">
        <v>10034</v>
      </c>
      <c r="E43" t="s" s="205">
        <v>375</v>
      </c>
      <c r="F43" s="223">
        <v>406</v>
      </c>
      <c r="G43" s="149">
        <v>437</v>
      </c>
      <c r="H43" s="173">
        <f>SUM(G43-F43)</f>
        <v>31</v>
      </c>
      <c r="I43" s="167">
        <f>H43/F43</f>
        <v>0.0763546798029557</v>
      </c>
      <c r="J43" s="167">
        <f>H43/G43</f>
        <v>0.07093821510297479</v>
      </c>
      <c r="K43" s="24"/>
      <c r="L43" s="24"/>
      <c r="M43" s="24"/>
      <c r="N43" s="24"/>
      <c r="O43" s="24"/>
      <c r="P43" s="24"/>
      <c r="Q43" s="24"/>
      <c r="R43" s="24"/>
      <c r="S43" s="24"/>
      <c r="T43" s="24"/>
      <c r="U43" s="24"/>
      <c r="V43" s="24"/>
      <c r="W43" s="24"/>
      <c r="X43" s="24"/>
      <c r="Y43" s="24"/>
      <c r="Z43" s="24"/>
    </row>
    <row r="44" ht="19.15" customHeight="1">
      <c r="A44" t="s" s="138">
        <v>9993</v>
      </c>
      <c r="B44" s="149">
        <v>2</v>
      </c>
      <c r="C44" s="149">
        <v>17</v>
      </c>
      <c r="D44" t="s" s="205">
        <v>10035</v>
      </c>
      <c r="E44" t="s" s="205">
        <v>30</v>
      </c>
      <c r="F44" s="223">
        <v>356</v>
      </c>
      <c r="G44" s="149">
        <v>357</v>
      </c>
      <c r="H44" s="173">
        <f>SUM(G44-F44)</f>
        <v>1</v>
      </c>
      <c r="I44" s="167">
        <f>H44/F44</f>
        <v>0.00280898876404494</v>
      </c>
      <c r="J44" s="167">
        <f>H44/G44</f>
        <v>0.00280112044817927</v>
      </c>
      <c r="K44" s="24"/>
      <c r="L44" s="24"/>
      <c r="M44" s="24"/>
      <c r="N44" s="24"/>
      <c r="O44" s="24"/>
      <c r="P44" s="24"/>
      <c r="Q44" s="24"/>
      <c r="R44" s="24"/>
      <c r="S44" s="24"/>
      <c r="T44" s="24"/>
      <c r="U44" s="24"/>
      <c r="V44" s="24"/>
      <c r="W44" s="24"/>
      <c r="X44" s="24"/>
      <c r="Y44" s="24"/>
      <c r="Z44" s="24"/>
    </row>
    <row r="45" ht="19.15" customHeight="1">
      <c r="A45" t="s" s="138">
        <v>9993</v>
      </c>
      <c r="B45" s="149">
        <v>2</v>
      </c>
      <c r="C45" s="149">
        <v>2</v>
      </c>
      <c r="D45" t="s" s="205">
        <v>10036</v>
      </c>
      <c r="E45" t="s" s="205">
        <v>48</v>
      </c>
      <c r="F45" s="223">
        <v>253</v>
      </c>
      <c r="G45" s="149">
        <v>255</v>
      </c>
      <c r="H45" s="173">
        <f>SUM(G45-F45)</f>
        <v>2</v>
      </c>
      <c r="I45" s="167">
        <f>H45/F45</f>
        <v>0.00790513833992095</v>
      </c>
      <c r="J45" s="167">
        <f>H45/G45</f>
        <v>0.007843137254901961</v>
      </c>
      <c r="K45" s="24"/>
      <c r="L45" s="24"/>
      <c r="M45" s="24"/>
      <c r="N45" s="24"/>
      <c r="O45" s="24"/>
      <c r="P45" s="24"/>
      <c r="Q45" s="24"/>
      <c r="R45" s="24"/>
      <c r="S45" s="24"/>
      <c r="T45" s="24"/>
      <c r="U45" s="24"/>
      <c r="V45" s="24"/>
      <c r="W45" s="24"/>
      <c r="X45" s="24"/>
      <c r="Y45" s="24"/>
      <c r="Z45" s="24"/>
    </row>
    <row r="46" ht="19.15" customHeight="1">
      <c r="A46" t="s" s="138">
        <v>9993</v>
      </c>
      <c r="B46" s="149">
        <v>2</v>
      </c>
      <c r="C46" s="149">
        <v>21</v>
      </c>
      <c r="D46" t="s" s="205">
        <v>10037</v>
      </c>
      <c r="E46" t="s" s="205">
        <v>42</v>
      </c>
      <c r="F46" s="223">
        <v>230</v>
      </c>
      <c r="G46" s="149">
        <v>235</v>
      </c>
      <c r="H46" s="173">
        <f>SUM(G46-F46)</f>
        <v>5</v>
      </c>
      <c r="I46" s="167">
        <f>H46/F46</f>
        <v>0.0217391304347826</v>
      </c>
      <c r="J46" s="167">
        <f>H46/G46</f>
        <v>0.0212765957446809</v>
      </c>
      <c r="K46" s="24"/>
      <c r="L46" s="24"/>
      <c r="M46" s="24"/>
      <c r="N46" s="24"/>
      <c r="O46" s="24"/>
      <c r="P46" s="24"/>
      <c r="Q46" s="24"/>
      <c r="R46" s="24"/>
      <c r="S46" s="24"/>
      <c r="T46" s="24"/>
      <c r="U46" s="24"/>
      <c r="V46" s="24"/>
      <c r="W46" s="24"/>
      <c r="X46" s="24"/>
      <c r="Y46" s="24"/>
      <c r="Z46" s="24"/>
    </row>
    <row r="47" ht="19.15" customHeight="1">
      <c r="A47" t="s" s="138">
        <v>9993</v>
      </c>
      <c r="B47" s="149">
        <v>2</v>
      </c>
      <c r="C47" s="149">
        <v>7</v>
      </c>
      <c r="D47" t="s" s="205">
        <v>10038</v>
      </c>
      <c r="E47" t="s" s="205">
        <v>24</v>
      </c>
      <c r="F47" s="223">
        <v>206</v>
      </c>
      <c r="G47" s="149">
        <v>213</v>
      </c>
      <c r="H47" s="173">
        <f>SUM(G47-F47)</f>
        <v>7</v>
      </c>
      <c r="I47" s="167">
        <f>H47/F47</f>
        <v>0.0339805825242718</v>
      </c>
      <c r="J47" s="167">
        <f>H47/G47</f>
        <v>0.0328638497652582</v>
      </c>
      <c r="K47" s="24"/>
      <c r="L47" s="24"/>
      <c r="M47" s="24"/>
      <c r="N47" s="24"/>
      <c r="O47" s="24"/>
      <c r="P47" s="24"/>
      <c r="Q47" s="24"/>
      <c r="R47" s="24"/>
      <c r="S47" s="24"/>
      <c r="T47" s="24"/>
      <c r="U47" s="24"/>
      <c r="V47" s="24"/>
      <c r="W47" s="24"/>
      <c r="X47" s="24"/>
      <c r="Y47" s="24"/>
      <c r="Z47" s="24"/>
    </row>
    <row r="48" ht="19.15" customHeight="1">
      <c r="A48" t="s" s="138">
        <v>9993</v>
      </c>
      <c r="B48" s="149">
        <v>2</v>
      </c>
      <c r="C48" s="149">
        <v>15</v>
      </c>
      <c r="D48" t="s" s="205">
        <v>10039</v>
      </c>
      <c r="E48" t="s" s="205">
        <v>36</v>
      </c>
      <c r="F48" s="223">
        <v>198</v>
      </c>
      <c r="G48" s="149">
        <v>200</v>
      </c>
      <c r="H48" s="173">
        <f>SUM(G48-F48)</f>
        <v>2</v>
      </c>
      <c r="I48" s="167">
        <f>H48/F48</f>
        <v>0.0101010101010101</v>
      </c>
      <c r="J48" s="167">
        <f>H48/G48</f>
        <v>0.01</v>
      </c>
      <c r="K48" s="24"/>
      <c r="L48" s="24"/>
      <c r="M48" s="24"/>
      <c r="N48" s="24"/>
      <c r="O48" s="24"/>
      <c r="P48" s="24"/>
      <c r="Q48" s="24"/>
      <c r="R48" s="24"/>
      <c r="S48" s="24"/>
      <c r="T48" s="24"/>
      <c r="U48" s="24"/>
      <c r="V48" s="24"/>
      <c r="W48" s="24"/>
      <c r="X48" s="24"/>
      <c r="Y48" s="24"/>
      <c r="Z48" s="24"/>
    </row>
    <row r="49" ht="19.15" customHeight="1">
      <c r="A49" t="s" s="138">
        <v>9993</v>
      </c>
      <c r="B49" s="149">
        <v>2</v>
      </c>
      <c r="C49" s="149">
        <v>4</v>
      </c>
      <c r="D49" t="s" s="205">
        <v>10040</v>
      </c>
      <c r="E49" t="s" s="205">
        <v>74</v>
      </c>
      <c r="F49" s="223">
        <v>185</v>
      </c>
      <c r="G49" s="149">
        <v>186</v>
      </c>
      <c r="H49" s="173">
        <f>SUM(G49-F49)</f>
        <v>1</v>
      </c>
      <c r="I49" s="167">
        <f>H49/F49</f>
        <v>0.00540540540540541</v>
      </c>
      <c r="J49" s="167">
        <f>H49/G49</f>
        <v>0.00537634408602151</v>
      </c>
      <c r="K49" s="24"/>
      <c r="L49" s="24"/>
      <c r="M49" s="24"/>
      <c r="N49" s="24"/>
      <c r="O49" s="24"/>
      <c r="P49" s="24"/>
      <c r="Q49" s="24"/>
      <c r="R49" s="24"/>
      <c r="S49" s="24"/>
      <c r="T49" s="24"/>
      <c r="U49" s="24"/>
      <c r="V49" s="24"/>
      <c r="W49" s="24"/>
      <c r="X49" s="24"/>
      <c r="Y49" s="24"/>
      <c r="Z49" s="24"/>
    </row>
    <row r="50" ht="19.15" customHeight="1">
      <c r="A50" t="s" s="138">
        <v>9993</v>
      </c>
      <c r="B50" s="149">
        <v>2</v>
      </c>
      <c r="C50" s="149">
        <v>29</v>
      </c>
      <c r="D50" t="s" s="205">
        <v>10041</v>
      </c>
      <c r="E50" t="s" s="205">
        <v>62</v>
      </c>
      <c r="F50" s="223">
        <v>168</v>
      </c>
      <c r="G50" s="149">
        <v>171</v>
      </c>
      <c r="H50" s="173">
        <f>SUM(G50-F50)</f>
        <v>3</v>
      </c>
      <c r="I50" s="167">
        <f>H50/F50</f>
        <v>0.0178571428571429</v>
      </c>
      <c r="J50" s="167">
        <f>H50/G50</f>
        <v>0.0175438596491228</v>
      </c>
      <c r="K50" s="24"/>
      <c r="L50" s="24"/>
      <c r="M50" s="24"/>
      <c r="N50" s="24"/>
      <c r="O50" s="24"/>
      <c r="P50" s="24"/>
      <c r="Q50" s="24"/>
      <c r="R50" s="24"/>
      <c r="S50" s="24"/>
      <c r="T50" s="24"/>
      <c r="U50" s="24"/>
      <c r="V50" s="24"/>
      <c r="W50" s="24"/>
      <c r="X50" s="24"/>
      <c r="Y50" s="24"/>
      <c r="Z50" s="24"/>
    </row>
    <row r="51" ht="19.15" customHeight="1">
      <c r="A51" t="s" s="138">
        <v>9993</v>
      </c>
      <c r="B51" s="149">
        <v>2</v>
      </c>
      <c r="C51" s="149">
        <v>8</v>
      </c>
      <c r="D51" t="s" s="205">
        <v>10042</v>
      </c>
      <c r="E51" t="s" s="205">
        <v>66</v>
      </c>
      <c r="F51" s="223">
        <v>129</v>
      </c>
      <c r="G51" s="149">
        <v>130</v>
      </c>
      <c r="H51" s="173">
        <f>SUM(G51-F51)</f>
        <v>1</v>
      </c>
      <c r="I51" s="167">
        <f>H51/F51</f>
        <v>0.00775193798449612</v>
      </c>
      <c r="J51" s="167">
        <f>H51/G51</f>
        <v>0.00769230769230769</v>
      </c>
      <c r="K51" s="24"/>
      <c r="L51" s="24"/>
      <c r="M51" s="24"/>
      <c r="N51" s="24"/>
      <c r="O51" s="24"/>
      <c r="P51" s="24"/>
      <c r="Q51" s="24"/>
      <c r="R51" s="24"/>
      <c r="S51" s="24"/>
      <c r="T51" s="24"/>
      <c r="U51" s="24"/>
      <c r="V51" s="24"/>
      <c r="W51" s="24"/>
      <c r="X51" s="24"/>
      <c r="Y51" s="24"/>
      <c r="Z51" s="24"/>
    </row>
    <row r="52" ht="19.15" customHeight="1">
      <c r="A52" t="s" s="138">
        <v>9993</v>
      </c>
      <c r="B52" s="149">
        <v>2</v>
      </c>
      <c r="C52" s="149">
        <v>23</v>
      </c>
      <c r="D52" t="s" s="205">
        <v>10043</v>
      </c>
      <c r="E52" t="s" s="205">
        <v>72</v>
      </c>
      <c r="F52" s="223">
        <v>116</v>
      </c>
      <c r="G52" s="149">
        <v>121</v>
      </c>
      <c r="H52" s="173">
        <f>SUM(G52-F52)</f>
        <v>5</v>
      </c>
      <c r="I52" s="167">
        <f>H52/F52</f>
        <v>0.0431034482758621</v>
      </c>
      <c r="J52" s="167">
        <f>H52/G52</f>
        <v>0.0413223140495868</v>
      </c>
      <c r="K52" s="24"/>
      <c r="L52" s="24"/>
      <c r="M52" s="24"/>
      <c r="N52" s="24"/>
      <c r="O52" s="24"/>
      <c r="P52" s="24"/>
      <c r="Q52" s="24"/>
      <c r="R52" s="24"/>
      <c r="S52" s="24"/>
      <c r="T52" s="24"/>
      <c r="U52" s="24"/>
      <c r="V52" s="24"/>
      <c r="W52" s="24"/>
      <c r="X52" s="24"/>
      <c r="Y52" s="24"/>
      <c r="Z52" s="24"/>
    </row>
    <row r="53" ht="19.15" customHeight="1">
      <c r="A53" t="s" s="138">
        <v>9993</v>
      </c>
      <c r="B53" s="149">
        <v>2</v>
      </c>
      <c r="C53" s="149">
        <v>32</v>
      </c>
      <c r="D53" t="s" s="205">
        <v>10044</v>
      </c>
      <c r="E53" t="s" s="205">
        <v>103</v>
      </c>
      <c r="F53" s="223">
        <v>86</v>
      </c>
      <c r="G53" s="149">
        <v>87</v>
      </c>
      <c r="H53" s="173">
        <f>SUM(G53-F53)</f>
        <v>1</v>
      </c>
      <c r="I53" s="167">
        <f>H53/F53</f>
        <v>0.0116279069767442</v>
      </c>
      <c r="J53" s="167">
        <f>H53/G53</f>
        <v>0.0114942528735632</v>
      </c>
      <c r="K53" s="24"/>
      <c r="L53" s="24"/>
      <c r="M53" s="24"/>
      <c r="N53" s="24"/>
      <c r="O53" s="24"/>
      <c r="P53" s="24"/>
      <c r="Q53" s="24"/>
      <c r="R53" s="24"/>
      <c r="S53" s="24"/>
      <c r="T53" s="24"/>
      <c r="U53" s="24"/>
      <c r="V53" s="24"/>
      <c r="W53" s="24"/>
      <c r="X53" s="24"/>
      <c r="Y53" s="24"/>
      <c r="Z53" s="24"/>
    </row>
    <row r="54" ht="19.15" customHeight="1">
      <c r="A54" t="s" s="138">
        <v>9993</v>
      </c>
      <c r="B54" s="149">
        <v>2</v>
      </c>
      <c r="C54" s="149">
        <v>3</v>
      </c>
      <c r="D54" t="s" s="205">
        <v>10045</v>
      </c>
      <c r="E54" t="s" s="205">
        <v>44</v>
      </c>
      <c r="F54" s="223">
        <v>81</v>
      </c>
      <c r="G54" s="149">
        <v>82</v>
      </c>
      <c r="H54" s="173">
        <f>SUM(G54-F54)</f>
        <v>1</v>
      </c>
      <c r="I54" s="167">
        <f>H54/F54</f>
        <v>0.0123456790123457</v>
      </c>
      <c r="J54" s="167">
        <f>H54/G54</f>
        <v>0.0121951219512195</v>
      </c>
      <c r="K54" s="24"/>
      <c r="L54" s="24"/>
      <c r="M54" s="24"/>
      <c r="N54" s="24"/>
      <c r="O54" s="24"/>
      <c r="P54" s="24"/>
      <c r="Q54" s="24"/>
      <c r="R54" s="24"/>
      <c r="S54" s="24"/>
      <c r="T54" s="24"/>
      <c r="U54" s="24"/>
      <c r="V54" s="24"/>
      <c r="W54" s="24"/>
      <c r="X54" s="24"/>
      <c r="Y54" s="24"/>
      <c r="Z54" s="24"/>
    </row>
    <row r="55" ht="19.15" customHeight="1">
      <c r="A55" t="s" s="138">
        <v>9993</v>
      </c>
      <c r="B55" s="149">
        <v>2</v>
      </c>
      <c r="C55" s="149">
        <v>34</v>
      </c>
      <c r="D55" t="s" s="205">
        <v>10046</v>
      </c>
      <c r="E55" t="s" s="205">
        <v>1427</v>
      </c>
      <c r="F55" s="223">
        <v>76</v>
      </c>
      <c r="G55" s="149">
        <v>79</v>
      </c>
      <c r="H55" s="173">
        <f>SUM(G55-F55)</f>
        <v>3</v>
      </c>
      <c r="I55" s="167">
        <f>H55/F55</f>
        <v>0.0394736842105263</v>
      </c>
      <c r="J55" s="167">
        <f>H55/G55</f>
        <v>0.0379746835443038</v>
      </c>
      <c r="K55" s="24"/>
      <c r="L55" s="24"/>
      <c r="M55" s="24"/>
      <c r="N55" s="24"/>
      <c r="O55" s="24"/>
      <c r="P55" s="24"/>
      <c r="Q55" s="24"/>
      <c r="R55" s="24"/>
      <c r="S55" s="24"/>
      <c r="T55" s="24"/>
      <c r="U55" s="24"/>
      <c r="V55" s="24"/>
      <c r="W55" s="24"/>
      <c r="X55" s="24"/>
      <c r="Y55" s="24"/>
      <c r="Z55" s="24"/>
    </row>
    <row r="56" ht="19.15" customHeight="1">
      <c r="A56" t="s" s="138">
        <v>9993</v>
      </c>
      <c r="B56" s="149">
        <v>2</v>
      </c>
      <c r="C56" s="149">
        <v>25</v>
      </c>
      <c r="D56" t="s" s="205">
        <v>10047</v>
      </c>
      <c r="E56" t="s" s="205">
        <v>52</v>
      </c>
      <c r="F56" s="223">
        <v>77</v>
      </c>
      <c r="G56" s="149">
        <v>78</v>
      </c>
      <c r="H56" s="173">
        <f>SUM(G56-F56)</f>
        <v>1</v>
      </c>
      <c r="I56" s="167">
        <f>H56/F56</f>
        <v>0.012987012987013</v>
      </c>
      <c r="J56" s="167">
        <f>H56/G56</f>
        <v>0.0128205128205128</v>
      </c>
      <c r="K56" s="24"/>
      <c r="L56" s="24"/>
      <c r="M56" s="24"/>
      <c r="N56" s="24"/>
      <c r="O56" s="24"/>
      <c r="P56" s="24"/>
      <c r="Q56" s="24"/>
      <c r="R56" s="24"/>
      <c r="S56" s="24"/>
      <c r="T56" s="24"/>
      <c r="U56" s="24"/>
      <c r="V56" s="24"/>
      <c r="W56" s="24"/>
      <c r="X56" s="24"/>
      <c r="Y56" s="24"/>
      <c r="Z56" s="24"/>
    </row>
    <row r="57" ht="19.15" customHeight="1">
      <c r="A57" t="s" s="138">
        <v>9993</v>
      </c>
      <c r="B57" s="149">
        <v>2</v>
      </c>
      <c r="C57" s="149">
        <v>16</v>
      </c>
      <c r="D57" t="s" s="205">
        <v>10048</v>
      </c>
      <c r="E57" t="s" s="205">
        <v>116</v>
      </c>
      <c r="F57" s="223">
        <v>66</v>
      </c>
      <c r="G57" s="149">
        <v>68</v>
      </c>
      <c r="H57" s="173">
        <f>SUM(G57-F57)</f>
        <v>2</v>
      </c>
      <c r="I57" s="167">
        <f>H57/F57</f>
        <v>0.0303030303030303</v>
      </c>
      <c r="J57" s="167">
        <f>H57/G57</f>
        <v>0.0294117647058824</v>
      </c>
      <c r="K57" s="24"/>
      <c r="L57" s="24"/>
      <c r="M57" s="24"/>
      <c r="N57" s="24"/>
      <c r="O57" s="24"/>
      <c r="P57" s="24"/>
      <c r="Q57" s="24"/>
      <c r="R57" s="24"/>
      <c r="S57" s="24"/>
      <c r="T57" s="24"/>
      <c r="U57" s="24"/>
      <c r="V57" s="24"/>
      <c r="W57" s="24"/>
      <c r="X57" s="24"/>
      <c r="Y57" s="24"/>
      <c r="Z57" s="24"/>
    </row>
    <row r="58" ht="19.15" customHeight="1">
      <c r="A58" t="s" s="138">
        <v>9993</v>
      </c>
      <c r="B58" s="149">
        <v>2</v>
      </c>
      <c r="C58" s="149">
        <v>14</v>
      </c>
      <c r="D58" t="s" s="205">
        <v>10049</v>
      </c>
      <c r="E58" t="s" s="205">
        <v>60</v>
      </c>
      <c r="F58" s="223">
        <v>64</v>
      </c>
      <c r="G58" s="149">
        <v>66</v>
      </c>
      <c r="H58" s="173">
        <f>SUM(G58-F58)</f>
        <v>2</v>
      </c>
      <c r="I58" s="167">
        <f>H58/F58</f>
        <v>0.03125</v>
      </c>
      <c r="J58" s="167">
        <f>H58/G58</f>
        <v>0.0303030303030303</v>
      </c>
      <c r="K58" s="24"/>
      <c r="L58" s="24"/>
      <c r="M58" s="24"/>
      <c r="N58" s="24"/>
      <c r="O58" s="24"/>
      <c r="P58" s="24"/>
      <c r="Q58" s="24"/>
      <c r="R58" s="24"/>
      <c r="S58" s="24"/>
      <c r="T58" s="24"/>
      <c r="U58" s="24"/>
      <c r="V58" s="24"/>
      <c r="W58" s="24"/>
      <c r="X58" s="24"/>
      <c r="Y58" s="24"/>
      <c r="Z58" s="24"/>
    </row>
    <row r="59" ht="19.15" customHeight="1">
      <c r="A59" t="s" s="138">
        <v>9993</v>
      </c>
      <c r="B59" s="149">
        <v>2</v>
      </c>
      <c r="C59" s="149">
        <v>18</v>
      </c>
      <c r="D59" t="s" s="205">
        <v>10050</v>
      </c>
      <c r="E59" t="s" s="205">
        <v>110</v>
      </c>
      <c r="F59" s="223">
        <v>48</v>
      </c>
      <c r="G59" s="149">
        <v>54</v>
      </c>
      <c r="H59" s="173">
        <f>SUM(G59-F59)</f>
        <v>6</v>
      </c>
      <c r="I59" s="167">
        <f>H59/F59</f>
        <v>0.125</v>
      </c>
      <c r="J59" s="167">
        <f>H59/G59</f>
        <v>0.111111111111111</v>
      </c>
      <c r="K59" s="24"/>
      <c r="L59" s="24"/>
      <c r="M59" s="24"/>
      <c r="N59" s="24"/>
      <c r="O59" s="24"/>
      <c r="P59" s="24"/>
      <c r="Q59" s="24"/>
      <c r="R59" s="24"/>
      <c r="S59" s="24"/>
      <c r="T59" s="24"/>
      <c r="U59" s="24"/>
      <c r="V59" s="24"/>
      <c r="W59" s="24"/>
      <c r="X59" s="24"/>
      <c r="Y59" s="24"/>
      <c r="Z59" s="24"/>
    </row>
    <row r="60" ht="19.15" customHeight="1">
      <c r="A60" t="s" s="138">
        <v>9993</v>
      </c>
      <c r="B60" s="149">
        <v>2</v>
      </c>
      <c r="C60" s="149">
        <v>24</v>
      </c>
      <c r="D60" t="s" s="205">
        <v>10051</v>
      </c>
      <c r="E60" t="s" s="205">
        <v>281</v>
      </c>
      <c r="F60" s="223">
        <v>48</v>
      </c>
      <c r="G60" s="149">
        <v>49</v>
      </c>
      <c r="H60" s="173">
        <f>SUM(G60-F60)</f>
        <v>1</v>
      </c>
      <c r="I60" s="167">
        <f>H60/F60</f>
        <v>0.0208333333333333</v>
      </c>
      <c r="J60" s="167">
        <f>H60/G60</f>
        <v>0.0204081632653061</v>
      </c>
      <c r="K60" s="24"/>
      <c r="L60" s="24"/>
      <c r="M60" s="24"/>
      <c r="N60" s="24"/>
      <c r="O60" s="24"/>
      <c r="P60" s="24"/>
      <c r="Q60" s="24"/>
      <c r="R60" s="24"/>
      <c r="S60" s="24"/>
      <c r="T60" s="24"/>
      <c r="U60" s="24"/>
      <c r="V60" s="24"/>
      <c r="W60" s="24"/>
      <c r="X60" s="24"/>
      <c r="Y60" s="24"/>
      <c r="Z60" s="24"/>
    </row>
    <row r="61" ht="19.15" customHeight="1">
      <c r="A61" t="s" s="138">
        <v>9993</v>
      </c>
      <c r="B61" s="149">
        <v>2</v>
      </c>
      <c r="C61" s="149">
        <v>22</v>
      </c>
      <c r="D61" t="s" s="205">
        <v>10052</v>
      </c>
      <c r="E61" t="s" s="205">
        <v>76</v>
      </c>
      <c r="F61" s="223">
        <v>48</v>
      </c>
      <c r="G61" s="149">
        <v>48</v>
      </c>
      <c r="H61" s="173">
        <f>SUM(G61-F61)</f>
        <v>0</v>
      </c>
      <c r="I61" s="167">
        <f>H61/F61</f>
        <v>0</v>
      </c>
      <c r="J61" s="167">
        <f>H61/G61</f>
        <v>0</v>
      </c>
      <c r="K61" s="24"/>
      <c r="L61" s="24"/>
      <c r="M61" s="24"/>
      <c r="N61" s="24"/>
      <c r="O61" s="24"/>
      <c r="P61" s="24"/>
      <c r="Q61" s="24"/>
      <c r="R61" s="24"/>
      <c r="S61" s="24"/>
      <c r="T61" s="24"/>
      <c r="U61" s="24"/>
      <c r="V61" s="24"/>
      <c r="W61" s="24"/>
      <c r="X61" s="24"/>
      <c r="Y61" s="24"/>
      <c r="Z61" s="24"/>
    </row>
    <row r="62" ht="19.15" customHeight="1">
      <c r="A62" t="s" s="138">
        <v>9993</v>
      </c>
      <c r="B62" s="149">
        <v>2</v>
      </c>
      <c r="C62" s="149">
        <v>27</v>
      </c>
      <c r="D62" t="s" s="205">
        <v>10053</v>
      </c>
      <c r="E62" t="s" s="205">
        <v>119</v>
      </c>
      <c r="F62" s="223">
        <v>40</v>
      </c>
      <c r="G62" s="149">
        <v>41</v>
      </c>
      <c r="H62" s="173">
        <f>SUM(G62-F62)</f>
        <v>1</v>
      </c>
      <c r="I62" s="167">
        <f>H62/F62</f>
        <v>0.025</v>
      </c>
      <c r="J62" s="167">
        <f>H62/G62</f>
        <v>0.024390243902439</v>
      </c>
      <c r="K62" s="24"/>
      <c r="L62" s="24"/>
      <c r="M62" s="24"/>
      <c r="N62" s="24"/>
      <c r="O62" s="24"/>
      <c r="P62" s="24"/>
      <c r="Q62" s="24"/>
      <c r="R62" s="24"/>
      <c r="S62" s="24"/>
      <c r="T62" s="24"/>
      <c r="U62" s="24"/>
      <c r="V62" s="24"/>
      <c r="W62" s="24"/>
      <c r="X62" s="24"/>
      <c r="Y62" s="24"/>
      <c r="Z62" s="24"/>
    </row>
    <row r="63" ht="19.15" customHeight="1">
      <c r="A63" t="s" s="138">
        <v>9993</v>
      </c>
      <c r="B63" s="149">
        <v>2</v>
      </c>
      <c r="C63" s="149">
        <v>28</v>
      </c>
      <c r="D63" t="s" s="205">
        <v>10054</v>
      </c>
      <c r="E63" t="s" s="205">
        <v>147</v>
      </c>
      <c r="F63" s="223">
        <v>39</v>
      </c>
      <c r="G63" s="149">
        <v>41</v>
      </c>
      <c r="H63" s="173">
        <f>SUM(G63-F63)</f>
        <v>2</v>
      </c>
      <c r="I63" s="167">
        <f>H63/F63</f>
        <v>0.0512820512820513</v>
      </c>
      <c r="J63" s="167">
        <f>H63/G63</f>
        <v>0.048780487804878</v>
      </c>
      <c r="K63" s="24"/>
      <c r="L63" s="24"/>
      <c r="M63" s="24"/>
      <c r="N63" s="24"/>
      <c r="O63" s="24"/>
      <c r="P63" s="24"/>
      <c r="Q63" s="24"/>
      <c r="R63" s="24"/>
      <c r="S63" s="24"/>
      <c r="T63" s="24"/>
      <c r="U63" s="24"/>
      <c r="V63" s="24"/>
      <c r="W63" s="24"/>
      <c r="X63" s="24"/>
      <c r="Y63" s="24"/>
      <c r="Z63" s="24"/>
    </row>
    <row r="64" ht="19.15" customHeight="1">
      <c r="A64" t="s" s="138">
        <v>9993</v>
      </c>
      <c r="B64" s="149">
        <v>2</v>
      </c>
      <c r="C64" s="149">
        <v>19</v>
      </c>
      <c r="D64" t="s" s="205">
        <v>10055</v>
      </c>
      <c r="E64" t="s" s="205">
        <v>1680</v>
      </c>
      <c r="F64" s="223">
        <v>38</v>
      </c>
      <c r="G64" s="149">
        <v>38</v>
      </c>
      <c r="H64" s="173">
        <f>SUM(G64-F64)</f>
        <v>0</v>
      </c>
      <c r="I64" s="167">
        <f>H64/F64</f>
        <v>0</v>
      </c>
      <c r="J64" s="167">
        <f>H64/G64</f>
        <v>0</v>
      </c>
      <c r="K64" s="24"/>
      <c r="L64" s="24"/>
      <c r="M64" s="24"/>
      <c r="N64" s="24"/>
      <c r="O64" s="24"/>
      <c r="P64" s="24"/>
      <c r="Q64" s="24"/>
      <c r="R64" s="24"/>
      <c r="S64" s="24"/>
      <c r="T64" s="24"/>
      <c r="U64" s="24"/>
      <c r="V64" s="24"/>
      <c r="W64" s="24"/>
      <c r="X64" s="24"/>
      <c r="Y64" s="24"/>
      <c r="Z64" s="24"/>
    </row>
    <row r="65" ht="19.15" customHeight="1">
      <c r="A65" t="s" s="138">
        <v>9993</v>
      </c>
      <c r="B65" s="149">
        <v>2</v>
      </c>
      <c r="C65" s="149">
        <v>33</v>
      </c>
      <c r="D65" t="s" s="205">
        <v>10056</v>
      </c>
      <c r="E65" t="s" s="205">
        <v>1716</v>
      </c>
      <c r="F65" s="223">
        <v>26</v>
      </c>
      <c r="G65" s="149">
        <v>26</v>
      </c>
      <c r="H65" s="173">
        <f>SUM(G65-F65)</f>
        <v>0</v>
      </c>
      <c r="I65" s="167">
        <f>H65/F65</f>
        <v>0</v>
      </c>
      <c r="J65" s="167">
        <f>H65/G65</f>
        <v>0</v>
      </c>
      <c r="K65" s="24"/>
      <c r="L65" s="24"/>
      <c r="M65" s="24"/>
      <c r="N65" s="24"/>
      <c r="O65" s="24"/>
      <c r="P65" s="24"/>
      <c r="Q65" s="24"/>
      <c r="R65" s="24"/>
      <c r="S65" s="24"/>
      <c r="T65" s="24"/>
      <c r="U65" s="24"/>
      <c r="V65" s="24"/>
      <c r="W65" s="24"/>
      <c r="X65" s="24"/>
      <c r="Y65" s="24"/>
      <c r="Z65" s="24"/>
    </row>
    <row r="66" ht="19.15" customHeight="1">
      <c r="A66" t="s" s="138">
        <v>9993</v>
      </c>
      <c r="B66" s="149">
        <v>2</v>
      </c>
      <c r="C66" s="149">
        <v>20</v>
      </c>
      <c r="D66" t="s" s="205">
        <v>10057</v>
      </c>
      <c r="E66" t="s" s="205">
        <v>380</v>
      </c>
      <c r="F66" s="223">
        <v>0</v>
      </c>
      <c r="G66" s="149">
        <v>0</v>
      </c>
      <c r="H66" s="173">
        <f>SUM(G66-F66)</f>
        <v>0</v>
      </c>
      <c r="I66" s="207">
        <f>H66/F66</f>
      </c>
      <c r="J66" s="207">
        <f>H66/G66</f>
      </c>
      <c r="K66" s="24"/>
      <c r="L66" s="24"/>
      <c r="M66" s="24"/>
      <c r="N66" s="24"/>
      <c r="O66" s="24"/>
      <c r="P66" s="24"/>
      <c r="Q66" s="24"/>
      <c r="R66" s="24"/>
      <c r="S66" s="24"/>
      <c r="T66" s="24"/>
      <c r="U66" s="24"/>
      <c r="V66" s="24"/>
      <c r="W66" s="24"/>
      <c r="X66" s="24"/>
      <c r="Y66" s="24"/>
      <c r="Z66" s="24"/>
    </row>
    <row r="67" ht="19.15" customHeight="1">
      <c r="A67" t="s" s="138">
        <v>9993</v>
      </c>
      <c r="B67" s="149">
        <v>2</v>
      </c>
      <c r="C67" s="149">
        <v>31</v>
      </c>
      <c r="D67" t="s" s="205">
        <v>10058</v>
      </c>
      <c r="E67" t="s" s="205">
        <v>173</v>
      </c>
      <c r="F67" s="223">
        <v>0</v>
      </c>
      <c r="G67" s="149">
        <v>0</v>
      </c>
      <c r="H67" s="206">
        <f>SUM(G67-F67)</f>
        <v>0</v>
      </c>
      <c r="I67" s="176">
        <f>H67/F67</f>
      </c>
      <c r="J67" s="176">
        <f>H67/G67</f>
      </c>
      <c r="K67" s="174"/>
      <c r="L67" s="174"/>
      <c r="M67" s="174"/>
      <c r="N67" s="174"/>
      <c r="O67" s="174"/>
      <c r="P67" s="174"/>
      <c r="Q67" s="174"/>
      <c r="R67" s="174"/>
      <c r="S67" s="174"/>
      <c r="T67" s="174"/>
      <c r="U67" s="174"/>
      <c r="V67" s="174"/>
      <c r="W67" s="174"/>
      <c r="X67" s="174"/>
      <c r="Y67" s="174"/>
      <c r="Z67" s="174"/>
    </row>
    <row r="68" ht="19.15" customHeight="1">
      <c r="A68" s="177"/>
      <c r="B68" s="178"/>
      <c r="C68" s="178"/>
      <c r="D68" s="179"/>
      <c r="E68" s="179"/>
      <c r="F68" s="181">
        <f>SUM(F34:F67)</f>
        <v>101403</v>
      </c>
      <c r="G68" s="180">
        <f>SUM(G34:G67)</f>
        <v>105093</v>
      </c>
      <c r="H68" s="181">
        <f>SUM(H34:H67)</f>
        <v>3690</v>
      </c>
      <c r="I68" s="182">
        <f>H68/F68</f>
        <v>0.0363894559332564</v>
      </c>
      <c r="J68" s="182">
        <f>H68/G68</f>
        <v>0.0351117581570609</v>
      </c>
      <c r="K68" s="183"/>
      <c r="L68" s="183"/>
      <c r="M68" s="183"/>
      <c r="N68" s="183"/>
      <c r="O68" s="183"/>
      <c r="P68" s="183"/>
      <c r="Q68" s="183"/>
      <c r="R68" s="183"/>
      <c r="S68" s="183"/>
      <c r="T68" s="183"/>
      <c r="U68" s="183"/>
      <c r="V68" s="183"/>
      <c r="W68" s="183"/>
      <c r="X68" s="183"/>
      <c r="Y68" s="183"/>
      <c r="Z68" s="184"/>
    </row>
    <row r="69" ht="19.15" customHeight="1">
      <c r="A69" s="230"/>
      <c r="B69" s="231"/>
      <c r="C69" s="231"/>
      <c r="D69" s="232"/>
      <c r="E69" s="232"/>
      <c r="F69" s="233"/>
      <c r="G69" s="231"/>
      <c r="H69" s="234"/>
      <c r="I69" s="188"/>
      <c r="J69" s="188"/>
      <c r="K69" s="189"/>
      <c r="L69" s="189"/>
      <c r="M69" s="189"/>
      <c r="N69" s="189"/>
      <c r="O69" s="189"/>
      <c r="P69" s="189"/>
      <c r="Q69" s="189"/>
      <c r="R69" s="189"/>
      <c r="S69" s="189"/>
      <c r="T69" s="189"/>
      <c r="U69" s="189"/>
      <c r="V69" s="189"/>
      <c r="W69" s="189"/>
      <c r="X69" s="189"/>
      <c r="Y69" s="189"/>
      <c r="Z69" s="189"/>
    </row>
    <row r="70" ht="19.15" customHeight="1">
      <c r="A70" t="s" s="138">
        <v>9993</v>
      </c>
      <c r="B70" s="149">
        <v>3</v>
      </c>
      <c r="C70" s="149">
        <v>12</v>
      </c>
      <c r="D70" t="s" s="205">
        <v>10059</v>
      </c>
      <c r="E70" t="s" s="205">
        <v>84</v>
      </c>
      <c r="F70" s="223">
        <v>28254</v>
      </c>
      <c r="G70" s="149">
        <v>29254</v>
      </c>
      <c r="H70" s="173">
        <f>SUM(G70-F70)</f>
        <v>1000</v>
      </c>
      <c r="I70" s="167">
        <f>H70/F70</f>
        <v>0.0353932186593049</v>
      </c>
      <c r="J70" s="167">
        <f>H70/G70</f>
        <v>0.0341833595405756</v>
      </c>
      <c r="K70" s="24"/>
      <c r="L70" s="24"/>
      <c r="M70" s="24"/>
      <c r="N70" s="24"/>
      <c r="O70" s="24"/>
      <c r="P70" s="24"/>
      <c r="Q70" s="24"/>
      <c r="R70" s="24"/>
      <c r="S70" s="24"/>
      <c r="T70" s="24"/>
      <c r="U70" s="24"/>
      <c r="V70" s="24"/>
      <c r="W70" s="24"/>
      <c r="X70" s="24"/>
      <c r="Y70" s="24"/>
      <c r="Z70" s="24"/>
    </row>
    <row r="71" ht="19.15" customHeight="1">
      <c r="A71" t="s" s="138">
        <v>9993</v>
      </c>
      <c r="B71" s="149">
        <v>3</v>
      </c>
      <c r="C71" s="149">
        <v>7</v>
      </c>
      <c r="D71" t="s" s="205">
        <v>10060</v>
      </c>
      <c r="E71" t="s" s="205">
        <v>20</v>
      </c>
      <c r="F71" s="223">
        <v>27685</v>
      </c>
      <c r="G71" s="149">
        <v>28492</v>
      </c>
      <c r="H71" s="173">
        <f>SUM(G71-F71)</f>
        <v>807</v>
      </c>
      <c r="I71" s="167">
        <f>H71/F71</f>
        <v>0.0291493588585877</v>
      </c>
      <c r="J71" s="167">
        <f>H71/G71</f>
        <v>0.0283237399971922</v>
      </c>
      <c r="K71" s="24"/>
      <c r="L71" s="24"/>
      <c r="M71" s="24"/>
      <c r="N71" s="24"/>
      <c r="O71" s="24"/>
      <c r="P71" s="24"/>
      <c r="Q71" s="24"/>
      <c r="R71" s="24"/>
      <c r="S71" s="24"/>
      <c r="T71" s="24"/>
      <c r="U71" s="24"/>
      <c r="V71" s="24"/>
      <c r="W71" s="24"/>
      <c r="X71" s="24"/>
      <c r="Y71" s="24"/>
      <c r="Z71" s="24"/>
    </row>
    <row r="72" ht="19.15" customHeight="1">
      <c r="A72" t="s" s="138">
        <v>9993</v>
      </c>
      <c r="B72" s="149">
        <v>3</v>
      </c>
      <c r="C72" s="149">
        <v>13</v>
      </c>
      <c r="D72" t="s" s="205">
        <v>10061</v>
      </c>
      <c r="E72" t="s" s="205">
        <v>26</v>
      </c>
      <c r="F72" s="223">
        <v>18020</v>
      </c>
      <c r="G72" s="149">
        <v>18408</v>
      </c>
      <c r="H72" s="173">
        <f>SUM(G72-F72)</f>
        <v>388</v>
      </c>
      <c r="I72" s="167">
        <f>H72/F72</f>
        <v>0.0215316315205327</v>
      </c>
      <c r="J72" s="167">
        <f>H72/G72</f>
        <v>0.0210777922642329</v>
      </c>
      <c r="K72" s="24"/>
      <c r="L72" s="24"/>
      <c r="M72" s="24"/>
      <c r="N72" s="24"/>
      <c r="O72" s="24"/>
      <c r="P72" s="24"/>
      <c r="Q72" s="24"/>
      <c r="R72" s="24"/>
      <c r="S72" s="24"/>
      <c r="T72" s="24"/>
      <c r="U72" s="24"/>
      <c r="V72" s="24"/>
      <c r="W72" s="24"/>
      <c r="X72" s="24"/>
      <c r="Y72" s="24"/>
      <c r="Z72" s="24"/>
    </row>
    <row r="73" ht="19.15" customHeight="1">
      <c r="A73" t="s" s="138">
        <v>9993</v>
      </c>
      <c r="B73" s="149">
        <v>3</v>
      </c>
      <c r="C73" s="149">
        <v>17</v>
      </c>
      <c r="D73" t="s" s="205">
        <v>10062</v>
      </c>
      <c r="E73" t="s" s="205">
        <v>22</v>
      </c>
      <c r="F73" s="223">
        <v>8509</v>
      </c>
      <c r="G73" s="149">
        <v>8698</v>
      </c>
      <c r="H73" s="173">
        <f>SUM(G73-F73)</f>
        <v>189</v>
      </c>
      <c r="I73" s="167">
        <f>H73/F73</f>
        <v>0.0222117757668351</v>
      </c>
      <c r="J73" s="167">
        <f>H73/G73</f>
        <v>0.0217291331340538</v>
      </c>
      <c r="K73" s="24"/>
      <c r="L73" s="24"/>
      <c r="M73" s="24"/>
      <c r="N73" s="24"/>
      <c r="O73" s="24"/>
      <c r="P73" s="24"/>
      <c r="Q73" s="24"/>
      <c r="R73" s="24"/>
      <c r="S73" s="24"/>
      <c r="T73" s="24"/>
      <c r="U73" s="24"/>
      <c r="V73" s="24"/>
      <c r="W73" s="24"/>
      <c r="X73" s="24"/>
      <c r="Y73" s="24"/>
      <c r="Z73" s="24"/>
    </row>
    <row r="74" ht="19.15" customHeight="1">
      <c r="A74" t="s" s="138">
        <v>9993</v>
      </c>
      <c r="B74" s="149">
        <v>3</v>
      </c>
      <c r="C74" s="149">
        <v>4</v>
      </c>
      <c r="D74" t="s" s="205">
        <v>10063</v>
      </c>
      <c r="E74" t="s" s="205">
        <v>36</v>
      </c>
      <c r="F74" s="223">
        <v>3308</v>
      </c>
      <c r="G74" s="149">
        <v>3325</v>
      </c>
      <c r="H74" s="173">
        <f>SUM(G74-F74)</f>
        <v>17</v>
      </c>
      <c r="I74" s="167">
        <f>H74/F74</f>
        <v>0.00513905683192261</v>
      </c>
      <c r="J74" s="167">
        <f>H74/G74</f>
        <v>0.00511278195488722</v>
      </c>
      <c r="K74" s="24"/>
      <c r="L74" s="24"/>
      <c r="M74" s="24"/>
      <c r="N74" s="24"/>
      <c r="O74" s="24"/>
      <c r="P74" s="24"/>
      <c r="Q74" s="24"/>
      <c r="R74" s="24"/>
      <c r="S74" s="24"/>
      <c r="T74" s="24"/>
      <c r="U74" s="24"/>
      <c r="V74" s="24"/>
      <c r="W74" s="24"/>
      <c r="X74" s="24"/>
      <c r="Y74" s="24"/>
      <c r="Z74" s="24"/>
    </row>
    <row r="75" ht="19.15" customHeight="1">
      <c r="A75" t="s" s="138">
        <v>9993</v>
      </c>
      <c r="B75" s="149">
        <v>3</v>
      </c>
      <c r="C75" s="149">
        <v>9</v>
      </c>
      <c r="D75" t="s" s="205">
        <v>10064</v>
      </c>
      <c r="E75" t="s" s="205">
        <v>34</v>
      </c>
      <c r="F75" s="223">
        <v>721</v>
      </c>
      <c r="G75" s="149">
        <v>855</v>
      </c>
      <c r="H75" s="173">
        <f>SUM(G75-F75)</f>
        <v>134</v>
      </c>
      <c r="I75" s="167">
        <f>H75/F75</f>
        <v>0.185852981969487</v>
      </c>
      <c r="J75" s="167">
        <f>H75/G75</f>
        <v>0.15672514619883</v>
      </c>
      <c r="K75" s="24"/>
      <c r="L75" s="24"/>
      <c r="M75" s="24"/>
      <c r="N75" s="24"/>
      <c r="O75" s="24"/>
      <c r="P75" s="24"/>
      <c r="Q75" s="24"/>
      <c r="R75" s="24"/>
      <c r="S75" s="24"/>
      <c r="T75" s="24"/>
      <c r="U75" s="24"/>
      <c r="V75" s="24"/>
      <c r="W75" s="24"/>
      <c r="X75" s="24"/>
      <c r="Y75" s="24"/>
      <c r="Z75" s="24"/>
    </row>
    <row r="76" ht="19.15" customHeight="1">
      <c r="A76" t="s" s="138">
        <v>9993</v>
      </c>
      <c r="B76" s="149">
        <v>3</v>
      </c>
      <c r="C76" s="149">
        <v>10</v>
      </c>
      <c r="D76" t="s" s="205">
        <v>10065</v>
      </c>
      <c r="E76" t="s" s="205">
        <v>17</v>
      </c>
      <c r="F76" s="223">
        <v>802</v>
      </c>
      <c r="G76" s="149">
        <v>826</v>
      </c>
      <c r="H76" s="173">
        <f>SUM(G76-F76)</f>
        <v>24</v>
      </c>
      <c r="I76" s="167">
        <f>H76/F76</f>
        <v>0.029925187032419</v>
      </c>
      <c r="J76" s="167">
        <f>H76/G76</f>
        <v>0.0290556900726392</v>
      </c>
      <c r="K76" s="24"/>
      <c r="L76" s="24"/>
      <c r="M76" s="24"/>
      <c r="N76" s="24"/>
      <c r="O76" s="24"/>
      <c r="P76" s="24"/>
      <c r="Q76" s="24"/>
      <c r="R76" s="24"/>
      <c r="S76" s="24"/>
      <c r="T76" s="24"/>
      <c r="U76" s="24"/>
      <c r="V76" s="24"/>
      <c r="W76" s="24"/>
      <c r="X76" s="24"/>
      <c r="Y76" s="24"/>
      <c r="Z76" s="24"/>
    </row>
    <row r="77" ht="19.15" customHeight="1">
      <c r="A77" t="s" s="138">
        <v>9993</v>
      </c>
      <c r="B77" s="149">
        <v>3</v>
      </c>
      <c r="C77" s="149">
        <v>21</v>
      </c>
      <c r="D77" t="s" s="205">
        <v>10066</v>
      </c>
      <c r="E77" t="s" s="205">
        <v>1680</v>
      </c>
      <c r="F77" s="223">
        <v>722</v>
      </c>
      <c r="G77" s="149">
        <v>806</v>
      </c>
      <c r="H77" s="173">
        <f>SUM(G77-F77)</f>
        <v>84</v>
      </c>
      <c r="I77" s="167">
        <f>H77/F77</f>
        <v>0.116343490304709</v>
      </c>
      <c r="J77" s="167">
        <f>H77/G77</f>
        <v>0.104218362282878</v>
      </c>
      <c r="K77" s="24"/>
      <c r="L77" s="24"/>
      <c r="M77" s="24"/>
      <c r="N77" s="24"/>
      <c r="O77" s="24"/>
      <c r="P77" s="24"/>
      <c r="Q77" s="24"/>
      <c r="R77" s="24"/>
      <c r="S77" s="24"/>
      <c r="T77" s="24"/>
      <c r="U77" s="24"/>
      <c r="V77" s="24"/>
      <c r="W77" s="24"/>
      <c r="X77" s="24"/>
      <c r="Y77" s="24"/>
      <c r="Z77" s="24"/>
    </row>
    <row r="78" ht="19.15" customHeight="1">
      <c r="A78" t="s" s="138">
        <v>9993</v>
      </c>
      <c r="B78" s="149">
        <v>3</v>
      </c>
      <c r="C78" s="149">
        <v>14</v>
      </c>
      <c r="D78" t="s" s="205">
        <v>10067</v>
      </c>
      <c r="E78" t="s" s="205">
        <v>28</v>
      </c>
      <c r="F78" s="223">
        <v>741</v>
      </c>
      <c r="G78" s="149">
        <v>756</v>
      </c>
      <c r="H78" s="173">
        <f>SUM(G78-F78)</f>
        <v>15</v>
      </c>
      <c r="I78" s="167">
        <f>H78/F78</f>
        <v>0.0202429149797571</v>
      </c>
      <c r="J78" s="167">
        <f>H78/G78</f>
        <v>0.0198412698412698</v>
      </c>
      <c r="K78" s="24"/>
      <c r="L78" s="24"/>
      <c r="M78" s="24"/>
      <c r="N78" s="24"/>
      <c r="O78" s="24"/>
      <c r="P78" s="24"/>
      <c r="Q78" s="24"/>
      <c r="R78" s="24"/>
      <c r="S78" s="24"/>
      <c r="T78" s="24"/>
      <c r="U78" s="24"/>
      <c r="V78" s="24"/>
      <c r="W78" s="24"/>
      <c r="X78" s="24"/>
      <c r="Y78" s="24"/>
      <c r="Z78" s="24"/>
    </row>
    <row r="79" ht="19.15" customHeight="1">
      <c r="A79" t="s" s="138">
        <v>9993</v>
      </c>
      <c r="B79" s="149">
        <v>3</v>
      </c>
      <c r="C79" s="149">
        <v>27</v>
      </c>
      <c r="D79" t="s" s="205">
        <v>10068</v>
      </c>
      <c r="E79" t="s" s="205">
        <v>281</v>
      </c>
      <c r="F79" s="223">
        <v>658</v>
      </c>
      <c r="G79" s="149">
        <v>688</v>
      </c>
      <c r="H79" s="173">
        <f>SUM(G79-F79)</f>
        <v>30</v>
      </c>
      <c r="I79" s="167">
        <f>H79/F79</f>
        <v>0.0455927051671733</v>
      </c>
      <c r="J79" s="167">
        <f>H79/G79</f>
        <v>0.0436046511627907</v>
      </c>
      <c r="K79" s="24"/>
      <c r="L79" s="24"/>
      <c r="M79" s="24"/>
      <c r="N79" s="24"/>
      <c r="O79" s="24"/>
      <c r="P79" s="24"/>
      <c r="Q79" s="24"/>
      <c r="R79" s="24"/>
      <c r="S79" s="24"/>
      <c r="T79" s="24"/>
      <c r="U79" s="24"/>
      <c r="V79" s="24"/>
      <c r="W79" s="24"/>
      <c r="X79" s="24"/>
      <c r="Y79" s="24"/>
      <c r="Z79" s="24"/>
    </row>
    <row r="80" ht="19.15" customHeight="1">
      <c r="A80" t="s" s="138">
        <v>9993</v>
      </c>
      <c r="B80" s="149">
        <v>3</v>
      </c>
      <c r="C80" s="149">
        <v>32</v>
      </c>
      <c r="D80" t="s" s="205">
        <v>10069</v>
      </c>
      <c r="E80" t="s" s="205">
        <v>32</v>
      </c>
      <c r="F80" s="223">
        <v>390</v>
      </c>
      <c r="G80" s="149">
        <v>415</v>
      </c>
      <c r="H80" s="173">
        <f>SUM(G80-F80)</f>
        <v>25</v>
      </c>
      <c r="I80" s="167">
        <f>H80/F80</f>
        <v>0.0641025641025641</v>
      </c>
      <c r="J80" s="167">
        <f>H80/G80</f>
        <v>0.0602409638554217</v>
      </c>
      <c r="K80" s="24"/>
      <c r="L80" s="24"/>
      <c r="M80" s="24"/>
      <c r="N80" s="24"/>
      <c r="O80" s="24"/>
      <c r="P80" s="24"/>
      <c r="Q80" s="24"/>
      <c r="R80" s="24"/>
      <c r="S80" s="24"/>
      <c r="T80" s="24"/>
      <c r="U80" s="24"/>
      <c r="V80" s="24"/>
      <c r="W80" s="24"/>
      <c r="X80" s="24"/>
      <c r="Y80" s="24"/>
      <c r="Z80" s="24"/>
    </row>
    <row r="81" ht="19.15" customHeight="1">
      <c r="A81" t="s" s="138">
        <v>9993</v>
      </c>
      <c r="B81" s="149">
        <v>3</v>
      </c>
      <c r="C81" s="149">
        <v>6</v>
      </c>
      <c r="D81" t="s" s="205">
        <v>10070</v>
      </c>
      <c r="E81" t="s" s="205">
        <v>101</v>
      </c>
      <c r="F81" s="223">
        <v>391</v>
      </c>
      <c r="G81" s="149">
        <v>402</v>
      </c>
      <c r="H81" s="173">
        <f>SUM(G81-F81)</f>
        <v>11</v>
      </c>
      <c r="I81" s="167">
        <f>H81/F81</f>
        <v>0.0281329923273657</v>
      </c>
      <c r="J81" s="167">
        <f>H81/G81</f>
        <v>0.027363184079602</v>
      </c>
      <c r="K81" s="24"/>
      <c r="L81" s="24"/>
      <c r="M81" s="24"/>
      <c r="N81" s="24"/>
      <c r="O81" s="24"/>
      <c r="P81" s="24"/>
      <c r="Q81" s="24"/>
      <c r="R81" s="24"/>
      <c r="S81" s="24"/>
      <c r="T81" s="24"/>
      <c r="U81" s="24"/>
      <c r="V81" s="24"/>
      <c r="W81" s="24"/>
      <c r="X81" s="24"/>
      <c r="Y81" s="24"/>
      <c r="Z81" s="24"/>
    </row>
    <row r="82" ht="19.15" customHeight="1">
      <c r="A82" t="s" s="138">
        <v>9993</v>
      </c>
      <c r="B82" s="149">
        <v>3</v>
      </c>
      <c r="C82" s="149">
        <v>15</v>
      </c>
      <c r="D82" t="s" s="205">
        <v>10071</v>
      </c>
      <c r="E82" t="s" s="205">
        <v>38</v>
      </c>
      <c r="F82" s="223">
        <v>365</v>
      </c>
      <c r="G82" s="149">
        <v>367</v>
      </c>
      <c r="H82" s="173">
        <f>SUM(G82-F82)</f>
        <v>2</v>
      </c>
      <c r="I82" s="167">
        <f>H82/F82</f>
        <v>0.00547945205479452</v>
      </c>
      <c r="J82" s="167">
        <f>H82/G82</f>
        <v>0.00544959128065395</v>
      </c>
      <c r="K82" s="24"/>
      <c r="L82" s="24"/>
      <c r="M82" s="24"/>
      <c r="N82" s="24"/>
      <c r="O82" s="24"/>
      <c r="P82" s="24"/>
      <c r="Q82" s="24"/>
      <c r="R82" s="24"/>
      <c r="S82" s="24"/>
      <c r="T82" s="24"/>
      <c r="U82" s="24"/>
      <c r="V82" s="24"/>
      <c r="W82" s="24"/>
      <c r="X82" s="24"/>
      <c r="Y82" s="24"/>
      <c r="Z82" s="24"/>
    </row>
    <row r="83" ht="19.15" customHeight="1">
      <c r="A83" t="s" s="138">
        <v>9993</v>
      </c>
      <c r="B83" s="149">
        <v>3</v>
      </c>
      <c r="C83" s="149">
        <v>33</v>
      </c>
      <c r="D83" t="s" s="205">
        <v>10072</v>
      </c>
      <c r="E83" t="s" s="205">
        <v>103</v>
      </c>
      <c r="F83" s="223">
        <v>322</v>
      </c>
      <c r="G83" s="149">
        <v>334</v>
      </c>
      <c r="H83" s="173">
        <f>SUM(G83-F83)</f>
        <v>12</v>
      </c>
      <c r="I83" s="167">
        <f>H83/F83</f>
        <v>0.0372670807453416</v>
      </c>
      <c r="J83" s="167">
        <f>H83/G83</f>
        <v>0.0359281437125749</v>
      </c>
      <c r="K83" s="24"/>
      <c r="L83" s="24"/>
      <c r="M83" s="24"/>
      <c r="N83" s="24"/>
      <c r="O83" s="24"/>
      <c r="P83" s="24"/>
      <c r="Q83" s="24"/>
      <c r="R83" s="24"/>
      <c r="S83" s="24"/>
      <c r="T83" s="24"/>
      <c r="U83" s="24"/>
      <c r="V83" s="24"/>
      <c r="W83" s="24"/>
      <c r="X83" s="24"/>
      <c r="Y83" s="24"/>
      <c r="Z83" s="24"/>
    </row>
    <row r="84" ht="19.15" customHeight="1">
      <c r="A84" t="s" s="138">
        <v>9993</v>
      </c>
      <c r="B84" s="149">
        <v>3</v>
      </c>
      <c r="C84" s="149">
        <v>11</v>
      </c>
      <c r="D84" t="s" s="205">
        <v>10073</v>
      </c>
      <c r="E84" t="s" s="205">
        <v>76</v>
      </c>
      <c r="F84" s="223">
        <v>260</v>
      </c>
      <c r="G84" s="149">
        <v>273</v>
      </c>
      <c r="H84" s="173">
        <f>SUM(G84-F84)</f>
        <v>13</v>
      </c>
      <c r="I84" s="167">
        <f>H84/F84</f>
        <v>0.05</v>
      </c>
      <c r="J84" s="167">
        <f>H84/G84</f>
        <v>0.0476190476190476</v>
      </c>
      <c r="K84" s="24"/>
      <c r="L84" s="24"/>
      <c r="M84" s="24"/>
      <c r="N84" s="24"/>
      <c r="O84" s="24"/>
      <c r="P84" s="24"/>
      <c r="Q84" s="24"/>
      <c r="R84" s="24"/>
      <c r="S84" s="24"/>
      <c r="T84" s="24"/>
      <c r="U84" s="24"/>
      <c r="V84" s="24"/>
      <c r="W84" s="24"/>
      <c r="X84" s="24"/>
      <c r="Y84" s="24"/>
      <c r="Z84" s="24"/>
    </row>
    <row r="85" ht="19.15" customHeight="1">
      <c r="A85" t="s" s="138">
        <v>9993</v>
      </c>
      <c r="B85" s="149">
        <v>3</v>
      </c>
      <c r="C85" s="149">
        <v>23</v>
      </c>
      <c r="D85" t="s" s="205">
        <v>10074</v>
      </c>
      <c r="E85" t="s" s="205">
        <v>42</v>
      </c>
      <c r="F85" s="223">
        <v>264</v>
      </c>
      <c r="G85" s="149">
        <v>271</v>
      </c>
      <c r="H85" s="173">
        <f>SUM(G85-F85)</f>
        <v>7</v>
      </c>
      <c r="I85" s="167">
        <f>H85/F85</f>
        <v>0.0265151515151515</v>
      </c>
      <c r="J85" s="167">
        <f>H85/G85</f>
        <v>0.025830258302583</v>
      </c>
      <c r="K85" s="24"/>
      <c r="L85" s="24"/>
      <c r="M85" s="24"/>
      <c r="N85" s="24"/>
      <c r="O85" s="24"/>
      <c r="P85" s="24"/>
      <c r="Q85" s="24"/>
      <c r="R85" s="24"/>
      <c r="S85" s="24"/>
      <c r="T85" s="24"/>
      <c r="U85" s="24"/>
      <c r="V85" s="24"/>
      <c r="W85" s="24"/>
      <c r="X85" s="24"/>
      <c r="Y85" s="24"/>
      <c r="Z85" s="24"/>
    </row>
    <row r="86" ht="19.15" customHeight="1">
      <c r="A86" t="s" s="138">
        <v>9993</v>
      </c>
      <c r="B86" s="149">
        <v>3</v>
      </c>
      <c r="C86" s="149">
        <v>8</v>
      </c>
      <c r="D86" t="s" s="205">
        <v>10075</v>
      </c>
      <c r="E86" t="s" s="205">
        <v>60</v>
      </c>
      <c r="F86" s="223">
        <v>254</v>
      </c>
      <c r="G86" s="149">
        <v>261</v>
      </c>
      <c r="H86" s="173">
        <f>SUM(G86-F86)</f>
        <v>7</v>
      </c>
      <c r="I86" s="167">
        <f>H86/F86</f>
        <v>0.0275590551181102</v>
      </c>
      <c r="J86" s="167">
        <f>H86/G86</f>
        <v>0.0268199233716475</v>
      </c>
      <c r="K86" s="24"/>
      <c r="L86" s="24"/>
      <c r="M86" s="24"/>
      <c r="N86" s="24"/>
      <c r="O86" s="24"/>
      <c r="P86" s="24"/>
      <c r="Q86" s="24"/>
      <c r="R86" s="24"/>
      <c r="S86" s="24"/>
      <c r="T86" s="24"/>
      <c r="U86" s="24"/>
      <c r="V86" s="24"/>
      <c r="W86" s="24"/>
      <c r="X86" s="24"/>
      <c r="Y86" s="24"/>
      <c r="Z86" s="24"/>
    </row>
    <row r="87" ht="19.15" customHeight="1">
      <c r="A87" t="s" s="138">
        <v>9993</v>
      </c>
      <c r="B87" s="149">
        <v>3</v>
      </c>
      <c r="C87" s="149">
        <v>5</v>
      </c>
      <c r="D87" t="s" s="205">
        <v>10076</v>
      </c>
      <c r="E87" t="s" s="205">
        <v>24</v>
      </c>
      <c r="F87" s="223">
        <v>223</v>
      </c>
      <c r="G87" s="149">
        <v>225</v>
      </c>
      <c r="H87" s="173">
        <f>SUM(G87-F87)</f>
        <v>2</v>
      </c>
      <c r="I87" s="167">
        <f>H87/F87</f>
        <v>0.00896860986547085</v>
      </c>
      <c r="J87" s="167">
        <f>H87/G87</f>
        <v>0.008888888888888891</v>
      </c>
      <c r="K87" s="24"/>
      <c r="L87" s="24"/>
      <c r="M87" s="24"/>
      <c r="N87" s="24"/>
      <c r="O87" s="24"/>
      <c r="P87" s="24"/>
      <c r="Q87" s="24"/>
      <c r="R87" s="24"/>
      <c r="S87" s="24"/>
      <c r="T87" s="24"/>
      <c r="U87" s="24"/>
      <c r="V87" s="24"/>
      <c r="W87" s="24"/>
      <c r="X87" s="24"/>
      <c r="Y87" s="24"/>
      <c r="Z87" s="24"/>
    </row>
    <row r="88" ht="19.15" customHeight="1">
      <c r="A88" t="s" s="138">
        <v>9993</v>
      </c>
      <c r="B88" s="149">
        <v>3</v>
      </c>
      <c r="C88" s="149">
        <v>3</v>
      </c>
      <c r="D88" t="s" s="205">
        <v>10077</v>
      </c>
      <c r="E88" t="s" s="205">
        <v>74</v>
      </c>
      <c r="F88" s="223">
        <v>200</v>
      </c>
      <c r="G88" s="149">
        <v>203</v>
      </c>
      <c r="H88" s="173">
        <f>SUM(G88-F88)</f>
        <v>3</v>
      </c>
      <c r="I88" s="167">
        <f>H88/F88</f>
        <v>0.015</v>
      </c>
      <c r="J88" s="167">
        <f>H88/G88</f>
        <v>0.0147783251231527</v>
      </c>
      <c r="K88" s="24"/>
      <c r="L88" s="24"/>
      <c r="M88" s="24"/>
      <c r="N88" s="24"/>
      <c r="O88" s="24"/>
      <c r="P88" s="24"/>
      <c r="Q88" s="24"/>
      <c r="R88" s="24"/>
      <c r="S88" s="24"/>
      <c r="T88" s="24"/>
      <c r="U88" s="24"/>
      <c r="V88" s="24"/>
      <c r="W88" s="24"/>
      <c r="X88" s="24"/>
      <c r="Y88" s="24"/>
      <c r="Z88" s="24"/>
    </row>
    <row r="89" ht="19.15" customHeight="1">
      <c r="A89" t="s" s="138">
        <v>9993</v>
      </c>
      <c r="B89" s="149">
        <v>3</v>
      </c>
      <c r="C89" s="149">
        <v>22</v>
      </c>
      <c r="D89" t="s" s="205">
        <v>10078</v>
      </c>
      <c r="E89" t="s" s="205">
        <v>54</v>
      </c>
      <c r="F89" s="223">
        <v>198</v>
      </c>
      <c r="G89" s="149">
        <v>203</v>
      </c>
      <c r="H89" s="173">
        <f>SUM(G89-F89)</f>
        <v>5</v>
      </c>
      <c r="I89" s="167">
        <f>H89/F89</f>
        <v>0.0252525252525253</v>
      </c>
      <c r="J89" s="167">
        <f>H89/G89</f>
        <v>0.0246305418719212</v>
      </c>
      <c r="K89" s="24"/>
      <c r="L89" s="24"/>
      <c r="M89" s="24"/>
      <c r="N89" s="24"/>
      <c r="O89" s="24"/>
      <c r="P89" s="24"/>
      <c r="Q89" s="24"/>
      <c r="R89" s="24"/>
      <c r="S89" s="24"/>
      <c r="T89" s="24"/>
      <c r="U89" s="24"/>
      <c r="V89" s="24"/>
      <c r="W89" s="24"/>
      <c r="X89" s="24"/>
      <c r="Y89" s="24"/>
      <c r="Z89" s="24"/>
    </row>
    <row r="90" ht="19.15" customHeight="1">
      <c r="A90" t="s" s="138">
        <v>9993</v>
      </c>
      <c r="B90" s="149">
        <v>3</v>
      </c>
      <c r="C90" s="149">
        <v>2</v>
      </c>
      <c r="D90" t="s" s="205">
        <v>10079</v>
      </c>
      <c r="E90" t="s" s="205">
        <v>66</v>
      </c>
      <c r="F90" s="223">
        <v>181</v>
      </c>
      <c r="G90" s="149">
        <v>188</v>
      </c>
      <c r="H90" s="173">
        <f>SUM(G90-F90)</f>
        <v>7</v>
      </c>
      <c r="I90" s="167">
        <f>H90/F90</f>
        <v>0.0386740331491713</v>
      </c>
      <c r="J90" s="167">
        <f>H90/G90</f>
        <v>0.0372340425531915</v>
      </c>
      <c r="K90" s="24"/>
      <c r="L90" s="24"/>
      <c r="M90" s="24"/>
      <c r="N90" s="24"/>
      <c r="O90" s="24"/>
      <c r="P90" s="24"/>
      <c r="Q90" s="24"/>
      <c r="R90" s="24"/>
      <c r="S90" s="24"/>
      <c r="T90" s="24"/>
      <c r="U90" s="24"/>
      <c r="V90" s="24"/>
      <c r="W90" s="24"/>
      <c r="X90" s="24"/>
      <c r="Y90" s="24"/>
      <c r="Z90" s="24"/>
    </row>
    <row r="91" ht="19.15" customHeight="1">
      <c r="A91" t="s" s="138">
        <v>9993</v>
      </c>
      <c r="B91" s="149">
        <v>3</v>
      </c>
      <c r="C91" s="149">
        <v>31</v>
      </c>
      <c r="D91" t="s" s="205">
        <v>10080</v>
      </c>
      <c r="E91" t="s" s="205">
        <v>62</v>
      </c>
      <c r="F91" s="223">
        <v>170</v>
      </c>
      <c r="G91" s="149">
        <v>175</v>
      </c>
      <c r="H91" s="173">
        <f>SUM(G91-F91)</f>
        <v>5</v>
      </c>
      <c r="I91" s="167">
        <f>H91/F91</f>
        <v>0.0294117647058824</v>
      </c>
      <c r="J91" s="167">
        <f>H91/G91</f>
        <v>0.0285714285714286</v>
      </c>
      <c r="K91" s="24"/>
      <c r="L91" s="24"/>
      <c r="M91" s="24"/>
      <c r="N91" s="24"/>
      <c r="O91" s="24"/>
      <c r="P91" s="24"/>
      <c r="Q91" s="24"/>
      <c r="R91" s="24"/>
      <c r="S91" s="24"/>
      <c r="T91" s="24"/>
      <c r="U91" s="24"/>
      <c r="V91" s="24"/>
      <c r="W91" s="24"/>
      <c r="X91" s="24"/>
      <c r="Y91" s="24"/>
      <c r="Z91" s="24"/>
    </row>
    <row r="92" ht="19.15" customHeight="1">
      <c r="A92" t="s" s="138">
        <v>9993</v>
      </c>
      <c r="B92" s="149">
        <v>3</v>
      </c>
      <c r="C92" s="149">
        <v>26</v>
      </c>
      <c r="D92" t="s" s="205">
        <v>10081</v>
      </c>
      <c r="E92" t="s" s="205">
        <v>72</v>
      </c>
      <c r="F92" s="223">
        <v>150</v>
      </c>
      <c r="G92" s="149">
        <v>151</v>
      </c>
      <c r="H92" s="173">
        <f>SUM(G92-F92)</f>
        <v>1</v>
      </c>
      <c r="I92" s="167">
        <f>H92/F92</f>
        <v>0.00666666666666667</v>
      </c>
      <c r="J92" s="167">
        <f>H92/G92</f>
        <v>0.00662251655629139</v>
      </c>
      <c r="K92" s="24"/>
      <c r="L92" s="24"/>
      <c r="M92" s="24"/>
      <c r="N92" s="24"/>
      <c r="O92" s="24"/>
      <c r="P92" s="24"/>
      <c r="Q92" s="24"/>
      <c r="R92" s="24"/>
      <c r="S92" s="24"/>
      <c r="T92" s="24"/>
      <c r="U92" s="24"/>
      <c r="V92" s="24"/>
      <c r="W92" s="24"/>
      <c r="X92" s="24"/>
      <c r="Y92" s="24"/>
      <c r="Z92" s="24"/>
    </row>
    <row r="93" ht="19.15" customHeight="1">
      <c r="A93" t="s" s="138">
        <v>9993</v>
      </c>
      <c r="B93" s="149">
        <v>3</v>
      </c>
      <c r="C93" s="149">
        <v>29</v>
      </c>
      <c r="D93" t="s" s="205">
        <v>10082</v>
      </c>
      <c r="E93" t="s" s="205">
        <v>119</v>
      </c>
      <c r="F93" s="223">
        <v>134</v>
      </c>
      <c r="G93" s="149">
        <v>142</v>
      </c>
      <c r="H93" s="173">
        <f>SUM(G93-F93)</f>
        <v>8</v>
      </c>
      <c r="I93" s="167">
        <f>H93/F93</f>
        <v>0.0597014925373134</v>
      </c>
      <c r="J93" s="167">
        <f>H93/G93</f>
        <v>0.0563380281690141</v>
      </c>
      <c r="K93" s="24"/>
      <c r="L93" s="24"/>
      <c r="M93" s="24"/>
      <c r="N93" s="24"/>
      <c r="O93" s="24"/>
      <c r="P93" s="24"/>
      <c r="Q93" s="24"/>
      <c r="R93" s="24"/>
      <c r="S93" s="24"/>
      <c r="T93" s="24"/>
      <c r="U93" s="24"/>
      <c r="V93" s="24"/>
      <c r="W93" s="24"/>
      <c r="X93" s="24"/>
      <c r="Y93" s="24"/>
      <c r="Z93" s="24"/>
    </row>
    <row r="94" ht="19.15" customHeight="1">
      <c r="A94" t="s" s="138">
        <v>9993</v>
      </c>
      <c r="B94" s="149">
        <v>3</v>
      </c>
      <c r="C94" s="149">
        <v>24</v>
      </c>
      <c r="D94" t="s" s="205">
        <v>10083</v>
      </c>
      <c r="E94" t="s" s="205">
        <v>116</v>
      </c>
      <c r="F94" s="223">
        <v>126</v>
      </c>
      <c r="G94" s="149">
        <v>137</v>
      </c>
      <c r="H94" s="173">
        <f>SUM(G94-F94)</f>
        <v>11</v>
      </c>
      <c r="I94" s="167">
        <f>H94/F94</f>
        <v>0.0873015873015873</v>
      </c>
      <c r="J94" s="167">
        <f>H94/G94</f>
        <v>0.08029197080291969</v>
      </c>
      <c r="K94" s="24"/>
      <c r="L94" s="24"/>
      <c r="M94" s="24"/>
      <c r="N94" s="24"/>
      <c r="O94" s="24"/>
      <c r="P94" s="24"/>
      <c r="Q94" s="24"/>
      <c r="R94" s="24"/>
      <c r="S94" s="24"/>
      <c r="T94" s="24"/>
      <c r="U94" s="24"/>
      <c r="V94" s="24"/>
      <c r="W94" s="24"/>
      <c r="X94" s="24"/>
      <c r="Y94" s="24"/>
      <c r="Z94" s="24"/>
    </row>
    <row r="95" ht="19.15" customHeight="1">
      <c r="A95" t="s" s="138">
        <v>9993</v>
      </c>
      <c r="B95" s="149">
        <v>3</v>
      </c>
      <c r="C95" s="149">
        <v>34</v>
      </c>
      <c r="D95" t="s" s="205">
        <v>10084</v>
      </c>
      <c r="E95" t="s" s="205">
        <v>1716</v>
      </c>
      <c r="F95" s="223">
        <v>125</v>
      </c>
      <c r="G95" s="149">
        <v>127</v>
      </c>
      <c r="H95" s="173">
        <f>SUM(G95-F95)</f>
        <v>2</v>
      </c>
      <c r="I95" s="167">
        <f>H95/F95</f>
        <v>0.016</v>
      </c>
      <c r="J95" s="167">
        <f>H95/G95</f>
        <v>0.015748031496063</v>
      </c>
      <c r="K95" s="24"/>
      <c r="L95" s="24"/>
      <c r="M95" s="24"/>
      <c r="N95" s="24"/>
      <c r="O95" s="24"/>
      <c r="P95" s="24"/>
      <c r="Q95" s="24"/>
      <c r="R95" s="24"/>
      <c r="S95" s="24"/>
      <c r="T95" s="24"/>
      <c r="U95" s="24"/>
      <c r="V95" s="24"/>
      <c r="W95" s="24"/>
      <c r="X95" s="24"/>
      <c r="Y95" s="24"/>
      <c r="Z95" s="24"/>
    </row>
    <row r="96" ht="19.15" customHeight="1">
      <c r="A96" t="s" s="138">
        <v>9993</v>
      </c>
      <c r="B96" s="149">
        <v>3</v>
      </c>
      <c r="C96" s="149">
        <v>19</v>
      </c>
      <c r="D96" t="s" s="205">
        <v>10085</v>
      </c>
      <c r="E96" t="s" s="205">
        <v>30</v>
      </c>
      <c r="F96" s="223">
        <v>107</v>
      </c>
      <c r="G96" s="149">
        <v>107</v>
      </c>
      <c r="H96" s="173">
        <f>SUM(G96-F96)</f>
        <v>0</v>
      </c>
      <c r="I96" s="167">
        <f>H96/F96</f>
        <v>0</v>
      </c>
      <c r="J96" s="167">
        <f>H96/G96</f>
        <v>0</v>
      </c>
      <c r="K96" s="24"/>
      <c r="L96" s="24"/>
      <c r="M96" s="24"/>
      <c r="N96" s="24"/>
      <c r="O96" s="24"/>
      <c r="P96" s="24"/>
      <c r="Q96" s="24"/>
      <c r="R96" s="24"/>
      <c r="S96" s="24"/>
      <c r="T96" s="24"/>
      <c r="U96" s="24"/>
      <c r="V96" s="24"/>
      <c r="W96" s="24"/>
      <c r="X96" s="24"/>
      <c r="Y96" s="24"/>
      <c r="Z96" s="24"/>
    </row>
    <row r="97" ht="19.15" customHeight="1">
      <c r="A97" t="s" s="138">
        <v>9993</v>
      </c>
      <c r="B97" s="149">
        <v>3</v>
      </c>
      <c r="C97" s="149">
        <v>25</v>
      </c>
      <c r="D97" t="s" s="205">
        <v>10086</v>
      </c>
      <c r="E97" t="s" s="205">
        <v>40</v>
      </c>
      <c r="F97" s="223">
        <v>62</v>
      </c>
      <c r="G97" s="149">
        <v>62</v>
      </c>
      <c r="H97" s="173">
        <f>SUM(G97-F97)</f>
        <v>0</v>
      </c>
      <c r="I97" s="167">
        <f>H97/F97</f>
        <v>0</v>
      </c>
      <c r="J97" s="167">
        <f>H97/G97</f>
        <v>0</v>
      </c>
      <c r="K97" s="24"/>
      <c r="L97" s="24"/>
      <c r="M97" s="24"/>
      <c r="N97" s="24"/>
      <c r="O97" s="24"/>
      <c r="P97" s="24"/>
      <c r="Q97" s="24"/>
      <c r="R97" s="24"/>
      <c r="S97" s="24"/>
      <c r="T97" s="24"/>
      <c r="U97" s="24"/>
      <c r="V97" s="24"/>
      <c r="W97" s="24"/>
      <c r="X97" s="24"/>
      <c r="Y97" s="24"/>
      <c r="Z97" s="24"/>
    </row>
    <row r="98" ht="19.15" customHeight="1">
      <c r="A98" t="s" s="138">
        <v>9993</v>
      </c>
      <c r="B98" s="149">
        <v>3</v>
      </c>
      <c r="C98" s="149">
        <v>16</v>
      </c>
      <c r="D98" t="s" s="205">
        <v>10087</v>
      </c>
      <c r="E98" t="s" s="205">
        <v>44</v>
      </c>
      <c r="F98" s="223">
        <v>58</v>
      </c>
      <c r="G98" s="149">
        <v>59</v>
      </c>
      <c r="H98" s="173">
        <f>SUM(G98-F98)</f>
        <v>1</v>
      </c>
      <c r="I98" s="167">
        <f>H98/F98</f>
        <v>0.0172413793103448</v>
      </c>
      <c r="J98" s="167">
        <f>H98/G98</f>
        <v>0.0169491525423729</v>
      </c>
      <c r="K98" s="24"/>
      <c r="L98" s="24"/>
      <c r="M98" s="24"/>
      <c r="N98" s="24"/>
      <c r="O98" s="24"/>
      <c r="P98" s="24"/>
      <c r="Q98" s="24"/>
      <c r="R98" s="24"/>
      <c r="S98" s="24"/>
      <c r="T98" s="24"/>
      <c r="U98" s="24"/>
      <c r="V98" s="24"/>
      <c r="W98" s="24"/>
      <c r="X98" s="24"/>
      <c r="Y98" s="24"/>
      <c r="Z98" s="24"/>
    </row>
    <row r="99" ht="19.15" customHeight="1">
      <c r="A99" t="s" s="138">
        <v>9993</v>
      </c>
      <c r="B99" s="149">
        <v>3</v>
      </c>
      <c r="C99" s="149">
        <v>20</v>
      </c>
      <c r="D99" t="s" s="205">
        <v>10088</v>
      </c>
      <c r="E99" t="s" s="205">
        <v>110</v>
      </c>
      <c r="F99" s="223">
        <v>53</v>
      </c>
      <c r="G99" s="149">
        <v>55</v>
      </c>
      <c r="H99" s="173">
        <f>SUM(G99-F99)</f>
        <v>2</v>
      </c>
      <c r="I99" s="167">
        <f>H99/F99</f>
        <v>0.0377358490566038</v>
      </c>
      <c r="J99" s="167">
        <f>H99/G99</f>
        <v>0.0363636363636364</v>
      </c>
      <c r="K99" s="24"/>
      <c r="L99" s="24"/>
      <c r="M99" s="24"/>
      <c r="N99" s="24"/>
      <c r="O99" s="24"/>
      <c r="P99" s="24"/>
      <c r="Q99" s="24"/>
      <c r="R99" s="24"/>
      <c r="S99" s="24"/>
      <c r="T99" s="24"/>
      <c r="U99" s="24"/>
      <c r="V99" s="24"/>
      <c r="W99" s="24"/>
      <c r="X99" s="24"/>
      <c r="Y99" s="24"/>
      <c r="Z99" s="24"/>
    </row>
    <row r="100" ht="19.15" customHeight="1">
      <c r="A100" t="s" s="138">
        <v>9993</v>
      </c>
      <c r="B100" s="149">
        <v>3</v>
      </c>
      <c r="C100" s="149">
        <v>18</v>
      </c>
      <c r="D100" t="s" s="205">
        <v>10089</v>
      </c>
      <c r="E100" t="s" s="205">
        <v>48</v>
      </c>
      <c r="F100" s="223">
        <v>46</v>
      </c>
      <c r="G100" s="149">
        <v>52</v>
      </c>
      <c r="H100" s="173">
        <f>SUM(G100-F100)</f>
        <v>6</v>
      </c>
      <c r="I100" s="167">
        <f>H100/F100</f>
        <v>0.130434782608696</v>
      </c>
      <c r="J100" s="167">
        <f>H100/G100</f>
        <v>0.115384615384615</v>
      </c>
      <c r="K100" s="24"/>
      <c r="L100" s="24"/>
      <c r="M100" s="24"/>
      <c r="N100" s="24"/>
      <c r="O100" s="24"/>
      <c r="P100" s="24"/>
      <c r="Q100" s="24"/>
      <c r="R100" s="24"/>
      <c r="S100" s="24"/>
      <c r="T100" s="24"/>
      <c r="U100" s="24"/>
      <c r="V100" s="24"/>
      <c r="W100" s="24"/>
      <c r="X100" s="24"/>
      <c r="Y100" s="24"/>
      <c r="Z100" s="24"/>
    </row>
    <row r="101" ht="19.15" customHeight="1">
      <c r="A101" t="s" s="138">
        <v>9993</v>
      </c>
      <c r="B101" s="149">
        <v>3</v>
      </c>
      <c r="C101" s="149">
        <v>30</v>
      </c>
      <c r="D101" t="s" s="205">
        <v>10090</v>
      </c>
      <c r="E101" t="s" s="205">
        <v>147</v>
      </c>
      <c r="F101" s="223">
        <v>35</v>
      </c>
      <c r="G101" s="149">
        <v>36</v>
      </c>
      <c r="H101" s="173">
        <f>SUM(G101-F101)</f>
        <v>1</v>
      </c>
      <c r="I101" s="167">
        <f>H101/F101</f>
        <v>0.0285714285714286</v>
      </c>
      <c r="J101" s="167">
        <f>H101/G101</f>
        <v>0.0277777777777778</v>
      </c>
      <c r="K101" s="24"/>
      <c r="L101" s="24"/>
      <c r="M101" s="24"/>
      <c r="N101" s="24"/>
      <c r="O101" s="24"/>
      <c r="P101" s="24"/>
      <c r="Q101" s="24"/>
      <c r="R101" s="24"/>
      <c r="S101" s="24"/>
      <c r="T101" s="24"/>
      <c r="U101" s="24"/>
      <c r="V101" s="24"/>
      <c r="W101" s="24"/>
      <c r="X101" s="24"/>
      <c r="Y101" s="24"/>
      <c r="Z101" s="24"/>
    </row>
    <row r="102" ht="19.15" customHeight="1">
      <c r="A102" t="s" s="138">
        <v>9993</v>
      </c>
      <c r="B102" s="149">
        <v>3</v>
      </c>
      <c r="C102" s="149">
        <v>1</v>
      </c>
      <c r="D102" t="s" s="205">
        <v>10091</v>
      </c>
      <c r="E102" t="s" s="205">
        <v>84</v>
      </c>
      <c r="F102" s="223">
        <v>0</v>
      </c>
      <c r="G102" s="149">
        <v>0</v>
      </c>
      <c r="H102" s="173">
        <f>SUM(G102-F102)</f>
        <v>0</v>
      </c>
      <c r="I102" s="207">
        <f>H102/F102</f>
      </c>
      <c r="J102" s="207">
        <f>H102/G102</f>
      </c>
      <c r="K102" s="24"/>
      <c r="L102" s="24"/>
      <c r="M102" s="24"/>
      <c r="N102" s="24"/>
      <c r="O102" s="24"/>
      <c r="P102" s="24"/>
      <c r="Q102" s="24"/>
      <c r="R102" s="24"/>
      <c r="S102" s="24"/>
      <c r="T102" s="24"/>
      <c r="U102" s="24"/>
      <c r="V102" s="24"/>
      <c r="W102" s="24"/>
      <c r="X102" s="24"/>
      <c r="Y102" s="24"/>
      <c r="Z102" s="24"/>
    </row>
    <row r="103" ht="19.15" customHeight="1">
      <c r="A103" t="s" s="138">
        <v>9993</v>
      </c>
      <c r="B103" s="149">
        <v>3</v>
      </c>
      <c r="C103" s="149">
        <v>28</v>
      </c>
      <c r="D103" t="s" s="205">
        <v>10092</v>
      </c>
      <c r="E103" t="s" s="205">
        <v>52</v>
      </c>
      <c r="F103" s="223">
        <v>0</v>
      </c>
      <c r="G103" s="149">
        <v>0</v>
      </c>
      <c r="H103" s="206">
        <f>SUM(G103-F103)</f>
        <v>0</v>
      </c>
      <c r="I103" s="176">
        <f>H103/F103</f>
      </c>
      <c r="J103" s="176">
        <f>H103/G103</f>
      </c>
      <c r="K103" s="174"/>
      <c r="L103" s="174"/>
      <c r="M103" s="174"/>
      <c r="N103" s="174"/>
      <c r="O103" s="174"/>
      <c r="P103" s="174"/>
      <c r="Q103" s="174"/>
      <c r="R103" s="174"/>
      <c r="S103" s="174"/>
      <c r="T103" s="174"/>
      <c r="U103" s="174"/>
      <c r="V103" s="174"/>
      <c r="W103" s="174"/>
      <c r="X103" s="174"/>
      <c r="Y103" s="174"/>
      <c r="Z103" s="174"/>
    </row>
    <row r="104" ht="19.15" customHeight="1">
      <c r="A104" s="177"/>
      <c r="B104" s="178"/>
      <c r="C104" s="178"/>
      <c r="D104" s="179"/>
      <c r="E104" s="179"/>
      <c r="F104" s="181">
        <f>SUM(F70:F103)</f>
        <v>93534</v>
      </c>
      <c r="G104" s="180">
        <f>SUM(G70:G103)</f>
        <v>96353</v>
      </c>
      <c r="H104" s="181">
        <f>SUM(H70:H103)</f>
        <v>2819</v>
      </c>
      <c r="I104" s="182">
        <f>H104/F104</f>
        <v>0.0301387730664785</v>
      </c>
      <c r="J104" s="182">
        <f>H104/G104</f>
        <v>0.0292570028956026</v>
      </c>
      <c r="K104" s="183"/>
      <c r="L104" s="183"/>
      <c r="M104" s="183"/>
      <c r="N104" s="183"/>
      <c r="O104" s="183"/>
      <c r="P104" s="183"/>
      <c r="Q104" s="183"/>
      <c r="R104" s="183"/>
      <c r="S104" s="183"/>
      <c r="T104" s="183"/>
      <c r="U104" s="183"/>
      <c r="V104" s="183"/>
      <c r="W104" s="183"/>
      <c r="X104" s="183"/>
      <c r="Y104" s="183"/>
      <c r="Z104" s="184"/>
    </row>
    <row r="105" ht="19.15" customHeight="1">
      <c r="A105" s="230"/>
      <c r="B105" s="231"/>
      <c r="C105" s="231"/>
      <c r="D105" s="232"/>
      <c r="E105" s="232"/>
      <c r="F105" s="233"/>
      <c r="G105" s="231"/>
      <c r="H105" s="234"/>
      <c r="I105" s="188"/>
      <c r="J105" s="188"/>
      <c r="K105" s="189"/>
      <c r="L105" s="189"/>
      <c r="M105" s="189"/>
      <c r="N105" s="189"/>
      <c r="O105" s="189"/>
      <c r="P105" s="189"/>
      <c r="Q105" s="189"/>
      <c r="R105" s="189"/>
      <c r="S105" s="189"/>
      <c r="T105" s="189"/>
      <c r="U105" s="189"/>
      <c r="V105" s="189"/>
      <c r="W105" s="189"/>
      <c r="X105" s="189"/>
      <c r="Y105" s="189"/>
      <c r="Z105" s="189"/>
    </row>
    <row r="106" ht="19.15" customHeight="1">
      <c r="A106" t="s" s="138">
        <v>9993</v>
      </c>
      <c r="B106" s="149">
        <v>4</v>
      </c>
      <c r="C106" s="149">
        <v>10</v>
      </c>
      <c r="D106" t="s" s="205">
        <v>10093</v>
      </c>
      <c r="E106" t="s" s="205">
        <v>84</v>
      </c>
      <c r="F106" s="223">
        <v>33617</v>
      </c>
      <c r="G106" s="149">
        <v>34673</v>
      </c>
      <c r="H106" s="173">
        <f>SUM(G106-F106)</f>
        <v>1056</v>
      </c>
      <c r="I106" s="167">
        <f>H106/F106</f>
        <v>0.0314126781092899</v>
      </c>
      <c r="J106" s="167">
        <f>H106/G106</f>
        <v>0.0304559743892943</v>
      </c>
      <c r="K106" s="24"/>
      <c r="L106" s="24"/>
      <c r="M106" s="24"/>
      <c r="N106" s="24"/>
      <c r="O106" s="24"/>
      <c r="P106" s="24"/>
      <c r="Q106" s="24"/>
      <c r="R106" s="24"/>
      <c r="S106" s="24"/>
      <c r="T106" s="24"/>
      <c r="U106" s="24"/>
      <c r="V106" s="24"/>
      <c r="W106" s="24"/>
      <c r="X106" s="24"/>
      <c r="Y106" s="24"/>
      <c r="Z106" s="24"/>
    </row>
    <row r="107" ht="19.15" customHeight="1">
      <c r="A107" t="s" s="138">
        <v>9993</v>
      </c>
      <c r="B107" s="149">
        <v>4</v>
      </c>
      <c r="C107" s="149">
        <v>5</v>
      </c>
      <c r="D107" t="s" s="205">
        <v>10094</v>
      </c>
      <c r="E107" t="s" s="205">
        <v>26</v>
      </c>
      <c r="F107" s="223">
        <v>26070</v>
      </c>
      <c r="G107" s="149">
        <v>27411</v>
      </c>
      <c r="H107" s="173">
        <f>SUM(G107-F107)</f>
        <v>1341</v>
      </c>
      <c r="I107" s="167">
        <f>H107/F107</f>
        <v>0.0514384349827388</v>
      </c>
      <c r="J107" s="167">
        <f>H107/G107</f>
        <v>0.0489219656342344</v>
      </c>
      <c r="K107" s="24"/>
      <c r="L107" s="24"/>
      <c r="M107" s="24"/>
      <c r="N107" s="24"/>
      <c r="O107" s="24"/>
      <c r="P107" s="24"/>
      <c r="Q107" s="24"/>
      <c r="R107" s="24"/>
      <c r="S107" s="24"/>
      <c r="T107" s="24"/>
      <c r="U107" s="24"/>
      <c r="V107" s="24"/>
      <c r="W107" s="24"/>
      <c r="X107" s="24"/>
      <c r="Y107" s="24"/>
      <c r="Z107" s="24"/>
    </row>
    <row r="108" ht="19.15" customHeight="1">
      <c r="A108" t="s" s="138">
        <v>9993</v>
      </c>
      <c r="B108" s="149">
        <v>4</v>
      </c>
      <c r="C108" s="149">
        <v>14</v>
      </c>
      <c r="D108" t="s" s="205">
        <v>10095</v>
      </c>
      <c r="E108" t="s" s="205">
        <v>20</v>
      </c>
      <c r="F108" s="223">
        <v>15227</v>
      </c>
      <c r="G108" s="149">
        <v>15771</v>
      </c>
      <c r="H108" s="173">
        <f>SUM(G108-F108)</f>
        <v>544</v>
      </c>
      <c r="I108" s="167">
        <f>H108/F108</f>
        <v>0.035726013003218</v>
      </c>
      <c r="J108" s="167">
        <f>H108/G108</f>
        <v>0.0344936909517469</v>
      </c>
      <c r="K108" s="24"/>
      <c r="L108" s="24"/>
      <c r="M108" s="24"/>
      <c r="N108" s="24"/>
      <c r="O108" s="24"/>
      <c r="P108" s="24"/>
      <c r="Q108" s="24"/>
      <c r="R108" s="24"/>
      <c r="S108" s="24"/>
      <c r="T108" s="24"/>
      <c r="U108" s="24"/>
      <c r="V108" s="24"/>
      <c r="W108" s="24"/>
      <c r="X108" s="24"/>
      <c r="Y108" s="24"/>
      <c r="Z108" s="24"/>
    </row>
    <row r="109" ht="19.15" customHeight="1">
      <c r="A109" t="s" s="138">
        <v>9993</v>
      </c>
      <c r="B109" s="149">
        <v>4</v>
      </c>
      <c r="C109" s="149">
        <v>11</v>
      </c>
      <c r="D109" t="s" s="205">
        <v>10096</v>
      </c>
      <c r="E109" t="s" s="205">
        <v>22</v>
      </c>
      <c r="F109" s="223">
        <v>11173</v>
      </c>
      <c r="G109" s="149">
        <v>11624</v>
      </c>
      <c r="H109" s="173">
        <f>SUM(G109-F109)</f>
        <v>451</v>
      </c>
      <c r="I109" s="167">
        <f>H109/F109</f>
        <v>0.0403651660252394</v>
      </c>
      <c r="J109" s="167">
        <f>H109/G109</f>
        <v>0.038799036476256</v>
      </c>
      <c r="K109" s="24"/>
      <c r="L109" s="24"/>
      <c r="M109" s="24"/>
      <c r="N109" s="24"/>
      <c r="O109" s="24"/>
      <c r="P109" s="24"/>
      <c r="Q109" s="24"/>
      <c r="R109" s="24"/>
      <c r="S109" s="24"/>
      <c r="T109" s="24"/>
      <c r="U109" s="24"/>
      <c r="V109" s="24"/>
      <c r="W109" s="24"/>
      <c r="X109" s="24"/>
      <c r="Y109" s="24"/>
      <c r="Z109" s="24"/>
    </row>
    <row r="110" ht="19.15" customHeight="1">
      <c r="A110" t="s" s="138">
        <v>9993</v>
      </c>
      <c r="B110" s="149">
        <v>4</v>
      </c>
      <c r="C110" s="149">
        <v>13</v>
      </c>
      <c r="D110" t="s" s="205">
        <v>10097</v>
      </c>
      <c r="E110" t="s" s="205">
        <v>38</v>
      </c>
      <c r="F110" s="223">
        <v>2521</v>
      </c>
      <c r="G110" s="149">
        <v>2641</v>
      </c>
      <c r="H110" s="173">
        <f>SUM(G110-F110)</f>
        <v>120</v>
      </c>
      <c r="I110" s="167">
        <f>H110/F110</f>
        <v>0.0476001586671956</v>
      </c>
      <c r="J110" s="167">
        <f>H110/G110</f>
        <v>0.0454373343430519</v>
      </c>
      <c r="K110" s="24"/>
      <c r="L110" s="24"/>
      <c r="M110" s="24"/>
      <c r="N110" s="24"/>
      <c r="O110" s="24"/>
      <c r="P110" s="24"/>
      <c r="Q110" s="24"/>
      <c r="R110" s="24"/>
      <c r="S110" s="24"/>
      <c r="T110" s="24"/>
      <c r="U110" s="24"/>
      <c r="V110" s="24"/>
      <c r="W110" s="24"/>
      <c r="X110" s="24"/>
      <c r="Y110" s="24"/>
      <c r="Z110" s="24"/>
    </row>
    <row r="111" ht="19.15" customHeight="1">
      <c r="A111" t="s" s="138">
        <v>9993</v>
      </c>
      <c r="B111" s="149">
        <v>4</v>
      </c>
      <c r="C111" s="149">
        <v>4</v>
      </c>
      <c r="D111" t="s" s="205">
        <v>10098</v>
      </c>
      <c r="E111" t="s" s="205">
        <v>17</v>
      </c>
      <c r="F111" s="223">
        <v>1552</v>
      </c>
      <c r="G111" s="149">
        <v>1811</v>
      </c>
      <c r="H111" s="173">
        <f>SUM(G111-F111)</f>
        <v>259</v>
      </c>
      <c r="I111" s="167">
        <f>H111/F111</f>
        <v>0.166881443298969</v>
      </c>
      <c r="J111" s="167">
        <f>H111/G111</f>
        <v>0.143014908890116</v>
      </c>
      <c r="K111" s="24"/>
      <c r="L111" s="24"/>
      <c r="M111" s="24"/>
      <c r="N111" s="24"/>
      <c r="O111" s="24"/>
      <c r="P111" s="24"/>
      <c r="Q111" s="24"/>
      <c r="R111" s="24"/>
      <c r="S111" s="24"/>
      <c r="T111" s="24"/>
      <c r="U111" s="24"/>
      <c r="V111" s="24"/>
      <c r="W111" s="24"/>
      <c r="X111" s="24"/>
      <c r="Y111" s="24"/>
      <c r="Z111" s="24"/>
    </row>
    <row r="112" ht="19.15" customHeight="1">
      <c r="A112" t="s" s="138">
        <v>9993</v>
      </c>
      <c r="B112" s="149">
        <v>4</v>
      </c>
      <c r="C112" s="149">
        <v>6</v>
      </c>
      <c r="D112" t="s" s="205">
        <v>10099</v>
      </c>
      <c r="E112" t="s" s="205">
        <v>28</v>
      </c>
      <c r="F112" s="223">
        <v>908</v>
      </c>
      <c r="G112" s="149">
        <v>962</v>
      </c>
      <c r="H112" s="173">
        <f>SUM(G112-F112)</f>
        <v>54</v>
      </c>
      <c r="I112" s="167">
        <f>H112/F112</f>
        <v>0.0594713656387665</v>
      </c>
      <c r="J112" s="167">
        <f>H112/G112</f>
        <v>0.0561330561330561</v>
      </c>
      <c r="K112" s="24"/>
      <c r="L112" s="24"/>
      <c r="M112" s="24"/>
      <c r="N112" s="24"/>
      <c r="O112" s="24"/>
      <c r="P112" s="24"/>
      <c r="Q112" s="24"/>
      <c r="R112" s="24"/>
      <c r="S112" s="24"/>
      <c r="T112" s="24"/>
      <c r="U112" s="24"/>
      <c r="V112" s="24"/>
      <c r="W112" s="24"/>
      <c r="X112" s="24"/>
      <c r="Y112" s="24"/>
      <c r="Z112" s="24"/>
    </row>
    <row r="113" ht="19.15" customHeight="1">
      <c r="A113" t="s" s="138">
        <v>9993</v>
      </c>
      <c r="B113" s="149">
        <v>4</v>
      </c>
      <c r="C113" s="149">
        <v>25</v>
      </c>
      <c r="D113" t="s" s="205">
        <v>10100</v>
      </c>
      <c r="E113" t="s" s="205">
        <v>281</v>
      </c>
      <c r="F113" s="223">
        <v>670</v>
      </c>
      <c r="G113" s="149">
        <v>698</v>
      </c>
      <c r="H113" s="173">
        <f>SUM(G113-F113)</f>
        <v>28</v>
      </c>
      <c r="I113" s="167">
        <f>H113/F113</f>
        <v>0.0417910447761194</v>
      </c>
      <c r="J113" s="167">
        <f>H113/G113</f>
        <v>0.0401146131805158</v>
      </c>
      <c r="K113" s="24"/>
      <c r="L113" s="24"/>
      <c r="M113" s="24"/>
      <c r="N113" s="24"/>
      <c r="O113" s="24"/>
      <c r="P113" s="24"/>
      <c r="Q113" s="24"/>
      <c r="R113" s="24"/>
      <c r="S113" s="24"/>
      <c r="T113" s="24"/>
      <c r="U113" s="24"/>
      <c r="V113" s="24"/>
      <c r="W113" s="24"/>
      <c r="X113" s="24"/>
      <c r="Y113" s="24"/>
      <c r="Z113" s="24"/>
    </row>
    <row r="114" ht="19.15" customHeight="1">
      <c r="A114" t="s" s="138">
        <v>9993</v>
      </c>
      <c r="B114" s="149">
        <v>4</v>
      </c>
      <c r="C114" s="149">
        <v>30</v>
      </c>
      <c r="D114" t="s" s="205">
        <v>10101</v>
      </c>
      <c r="E114" t="s" s="205">
        <v>147</v>
      </c>
      <c r="F114" s="223">
        <v>550</v>
      </c>
      <c r="G114" s="149">
        <v>562</v>
      </c>
      <c r="H114" s="173">
        <f>SUM(G114-F114)</f>
        <v>12</v>
      </c>
      <c r="I114" s="167">
        <f>H114/F114</f>
        <v>0.0218181818181818</v>
      </c>
      <c r="J114" s="167">
        <f>H114/G114</f>
        <v>0.0213523131672598</v>
      </c>
      <c r="K114" s="24"/>
      <c r="L114" s="24"/>
      <c r="M114" s="24"/>
      <c r="N114" s="24"/>
      <c r="O114" s="24"/>
      <c r="P114" s="24"/>
      <c r="Q114" s="24"/>
      <c r="R114" s="24"/>
      <c r="S114" s="24"/>
      <c r="T114" s="24"/>
      <c r="U114" s="24"/>
      <c r="V114" s="24"/>
      <c r="W114" s="24"/>
      <c r="X114" s="24"/>
      <c r="Y114" s="24"/>
      <c r="Z114" s="24"/>
    </row>
    <row r="115" ht="19.15" customHeight="1">
      <c r="A115" t="s" s="138">
        <v>9993</v>
      </c>
      <c r="B115" s="149">
        <v>4</v>
      </c>
      <c r="C115" s="149">
        <v>15</v>
      </c>
      <c r="D115" t="s" s="205">
        <v>10102</v>
      </c>
      <c r="E115" t="s" s="205">
        <v>34</v>
      </c>
      <c r="F115" s="223">
        <v>492</v>
      </c>
      <c r="G115" s="149">
        <v>514</v>
      </c>
      <c r="H115" s="173">
        <f>SUM(G115-F115)</f>
        <v>22</v>
      </c>
      <c r="I115" s="167">
        <f>H115/F115</f>
        <v>0.0447154471544715</v>
      </c>
      <c r="J115" s="167">
        <f>H115/G115</f>
        <v>0.0428015564202335</v>
      </c>
      <c r="K115" s="24"/>
      <c r="L115" s="24"/>
      <c r="M115" s="24"/>
      <c r="N115" s="24"/>
      <c r="O115" s="24"/>
      <c r="P115" s="24"/>
      <c r="Q115" s="24"/>
      <c r="R115" s="24"/>
      <c r="S115" s="24"/>
      <c r="T115" s="24"/>
      <c r="U115" s="24"/>
      <c r="V115" s="24"/>
      <c r="W115" s="24"/>
      <c r="X115" s="24"/>
      <c r="Y115" s="24"/>
      <c r="Z115" s="24"/>
    </row>
    <row r="116" ht="19.15" customHeight="1">
      <c r="A116" t="s" s="138">
        <v>9993</v>
      </c>
      <c r="B116" s="149">
        <v>4</v>
      </c>
      <c r="C116" s="149">
        <v>24</v>
      </c>
      <c r="D116" t="s" s="205">
        <v>10103</v>
      </c>
      <c r="E116" t="s" s="205">
        <v>72</v>
      </c>
      <c r="F116" s="223">
        <v>440</v>
      </c>
      <c r="G116" s="149">
        <v>464</v>
      </c>
      <c r="H116" s="173">
        <f>SUM(G116-F116)</f>
        <v>24</v>
      </c>
      <c r="I116" s="167">
        <f>H116/F116</f>
        <v>0.0545454545454545</v>
      </c>
      <c r="J116" s="167">
        <f>H116/G116</f>
        <v>0.0517241379310345</v>
      </c>
      <c r="K116" s="24"/>
      <c r="L116" s="24"/>
      <c r="M116" s="24"/>
      <c r="N116" s="24"/>
      <c r="O116" s="24"/>
      <c r="P116" s="24"/>
      <c r="Q116" s="24"/>
      <c r="R116" s="24"/>
      <c r="S116" s="24"/>
      <c r="T116" s="24"/>
      <c r="U116" s="24"/>
      <c r="V116" s="24"/>
      <c r="W116" s="24"/>
      <c r="X116" s="24"/>
      <c r="Y116" s="24"/>
      <c r="Z116" s="24"/>
    </row>
    <row r="117" ht="19.15" customHeight="1">
      <c r="A117" t="s" s="138">
        <v>9993</v>
      </c>
      <c r="B117" s="149">
        <v>4</v>
      </c>
      <c r="C117" s="149">
        <v>9</v>
      </c>
      <c r="D117" t="s" s="205">
        <v>10104</v>
      </c>
      <c r="E117" t="s" s="205">
        <v>24</v>
      </c>
      <c r="F117" s="223">
        <v>414</v>
      </c>
      <c r="G117" s="149">
        <v>446</v>
      </c>
      <c r="H117" s="173">
        <f>SUM(G117-F117)</f>
        <v>32</v>
      </c>
      <c r="I117" s="167">
        <f>H117/F117</f>
        <v>0.0772946859903382</v>
      </c>
      <c r="J117" s="167">
        <f>H117/G117</f>
        <v>0.0717488789237668</v>
      </c>
      <c r="K117" s="24"/>
      <c r="L117" s="24"/>
      <c r="M117" s="24"/>
      <c r="N117" s="24"/>
      <c r="O117" s="24"/>
      <c r="P117" s="24"/>
      <c r="Q117" s="24"/>
      <c r="R117" s="24"/>
      <c r="S117" s="24"/>
      <c r="T117" s="24"/>
      <c r="U117" s="24"/>
      <c r="V117" s="24"/>
      <c r="W117" s="24"/>
      <c r="X117" s="24"/>
      <c r="Y117" s="24"/>
      <c r="Z117" s="24"/>
    </row>
    <row r="118" ht="19.15" customHeight="1">
      <c r="A118" t="s" s="138">
        <v>9993</v>
      </c>
      <c r="B118" s="149">
        <v>4</v>
      </c>
      <c r="C118" s="149">
        <v>34</v>
      </c>
      <c r="D118" t="s" s="205">
        <v>10105</v>
      </c>
      <c r="E118" t="s" s="205">
        <v>1716</v>
      </c>
      <c r="F118" s="223">
        <v>372</v>
      </c>
      <c r="G118" s="149">
        <v>384</v>
      </c>
      <c r="H118" s="173">
        <f>SUM(G118-F118)</f>
        <v>12</v>
      </c>
      <c r="I118" s="167">
        <f>H118/F118</f>
        <v>0.032258064516129</v>
      </c>
      <c r="J118" s="167">
        <f>H118/G118</f>
        <v>0.03125</v>
      </c>
      <c r="K118" s="24"/>
      <c r="L118" s="24"/>
      <c r="M118" s="24"/>
      <c r="N118" s="24"/>
      <c r="O118" s="24"/>
      <c r="P118" s="24"/>
      <c r="Q118" s="24"/>
      <c r="R118" s="24"/>
      <c r="S118" s="24"/>
      <c r="T118" s="24"/>
      <c r="U118" s="24"/>
      <c r="V118" s="24"/>
      <c r="W118" s="24"/>
      <c r="X118" s="24"/>
      <c r="Y118" s="24"/>
      <c r="Z118" s="24"/>
    </row>
    <row r="119" ht="19.15" customHeight="1">
      <c r="A119" t="s" s="138">
        <v>9993</v>
      </c>
      <c r="B119" s="149">
        <v>4</v>
      </c>
      <c r="C119" s="149">
        <v>1</v>
      </c>
      <c r="D119" t="s" s="205">
        <v>10106</v>
      </c>
      <c r="E119" t="s" s="205">
        <v>66</v>
      </c>
      <c r="F119" s="223">
        <v>237</v>
      </c>
      <c r="G119" s="149">
        <v>247</v>
      </c>
      <c r="H119" s="173">
        <f>SUM(G119-F119)</f>
        <v>10</v>
      </c>
      <c r="I119" s="167">
        <f>H119/F119</f>
        <v>0.0421940928270042</v>
      </c>
      <c r="J119" s="167">
        <f>H119/G119</f>
        <v>0.0404858299595142</v>
      </c>
      <c r="K119" s="24"/>
      <c r="L119" s="24"/>
      <c r="M119" s="24"/>
      <c r="N119" s="24"/>
      <c r="O119" s="24"/>
      <c r="P119" s="24"/>
      <c r="Q119" s="24"/>
      <c r="R119" s="24"/>
      <c r="S119" s="24"/>
      <c r="T119" s="24"/>
      <c r="U119" s="24"/>
      <c r="V119" s="24"/>
      <c r="W119" s="24"/>
      <c r="X119" s="24"/>
      <c r="Y119" s="24"/>
      <c r="Z119" s="24"/>
    </row>
    <row r="120" ht="19.15" customHeight="1">
      <c r="A120" t="s" s="138">
        <v>9993</v>
      </c>
      <c r="B120" s="149">
        <v>4</v>
      </c>
      <c r="C120" s="149">
        <v>22</v>
      </c>
      <c r="D120" t="s" s="205">
        <v>10107</v>
      </c>
      <c r="E120" t="s" s="205">
        <v>42</v>
      </c>
      <c r="F120" s="223">
        <v>208</v>
      </c>
      <c r="G120" s="149">
        <v>218</v>
      </c>
      <c r="H120" s="173">
        <f>SUM(G120-F120)</f>
        <v>10</v>
      </c>
      <c r="I120" s="167">
        <f>H120/F120</f>
        <v>0.0480769230769231</v>
      </c>
      <c r="J120" s="167">
        <f>H120/G120</f>
        <v>0.0458715596330275</v>
      </c>
      <c r="K120" s="24"/>
      <c r="L120" s="24"/>
      <c r="M120" s="24"/>
      <c r="N120" s="24"/>
      <c r="O120" s="24"/>
      <c r="P120" s="24"/>
      <c r="Q120" s="24"/>
      <c r="R120" s="24"/>
      <c r="S120" s="24"/>
      <c r="T120" s="24"/>
      <c r="U120" s="24"/>
      <c r="V120" s="24"/>
      <c r="W120" s="24"/>
      <c r="X120" s="24"/>
      <c r="Y120" s="24"/>
      <c r="Z120" s="24"/>
    </row>
    <row r="121" ht="19.15" customHeight="1">
      <c r="A121" t="s" s="138">
        <v>9993</v>
      </c>
      <c r="B121" s="149">
        <v>4</v>
      </c>
      <c r="C121" s="149">
        <v>8</v>
      </c>
      <c r="D121" t="s" s="205">
        <v>10108</v>
      </c>
      <c r="E121" t="s" s="205">
        <v>60</v>
      </c>
      <c r="F121" s="223">
        <v>193</v>
      </c>
      <c r="G121" s="149">
        <v>208</v>
      </c>
      <c r="H121" s="173">
        <f>SUM(G121-F121)</f>
        <v>15</v>
      </c>
      <c r="I121" s="167">
        <f>H121/F121</f>
        <v>0.077720207253886</v>
      </c>
      <c r="J121" s="167">
        <f>H121/G121</f>
        <v>0.0721153846153846</v>
      </c>
      <c r="K121" s="24"/>
      <c r="L121" s="24"/>
      <c r="M121" s="24"/>
      <c r="N121" s="24"/>
      <c r="O121" s="24"/>
      <c r="P121" s="24"/>
      <c r="Q121" s="24"/>
      <c r="R121" s="24"/>
      <c r="S121" s="24"/>
      <c r="T121" s="24"/>
      <c r="U121" s="24"/>
      <c r="V121" s="24"/>
      <c r="W121" s="24"/>
      <c r="X121" s="24"/>
      <c r="Y121" s="24"/>
      <c r="Z121" s="24"/>
    </row>
    <row r="122" ht="19.15" customHeight="1">
      <c r="A122" t="s" s="138">
        <v>9993</v>
      </c>
      <c r="B122" s="149">
        <v>4</v>
      </c>
      <c r="C122" s="149">
        <v>7</v>
      </c>
      <c r="D122" t="s" s="205">
        <v>10109</v>
      </c>
      <c r="E122" t="s" s="205">
        <v>48</v>
      </c>
      <c r="F122" s="223">
        <v>197</v>
      </c>
      <c r="G122" s="149">
        <v>207</v>
      </c>
      <c r="H122" s="173">
        <f>SUM(G122-F122)</f>
        <v>10</v>
      </c>
      <c r="I122" s="167">
        <f>H122/F122</f>
        <v>0.050761421319797</v>
      </c>
      <c r="J122" s="167">
        <f>H122/G122</f>
        <v>0.0483091787439614</v>
      </c>
      <c r="K122" s="24"/>
      <c r="L122" s="24"/>
      <c r="M122" s="24"/>
      <c r="N122" s="24"/>
      <c r="O122" s="24"/>
      <c r="P122" s="24"/>
      <c r="Q122" s="24"/>
      <c r="R122" s="24"/>
      <c r="S122" s="24"/>
      <c r="T122" s="24"/>
      <c r="U122" s="24"/>
      <c r="V122" s="24"/>
      <c r="W122" s="24"/>
      <c r="X122" s="24"/>
      <c r="Y122" s="24"/>
      <c r="Z122" s="24"/>
    </row>
    <row r="123" ht="19.15" customHeight="1">
      <c r="A123" t="s" s="138">
        <v>9993</v>
      </c>
      <c r="B123" s="149">
        <v>4</v>
      </c>
      <c r="C123" s="149">
        <v>18</v>
      </c>
      <c r="D123" t="s" s="205">
        <v>10110</v>
      </c>
      <c r="E123" t="s" s="205">
        <v>30</v>
      </c>
      <c r="F123" s="223">
        <v>176</v>
      </c>
      <c r="G123" s="149">
        <v>178</v>
      </c>
      <c r="H123" s="173">
        <f>SUM(G123-F123)</f>
        <v>2</v>
      </c>
      <c r="I123" s="167">
        <f>H123/F123</f>
        <v>0.0113636363636364</v>
      </c>
      <c r="J123" s="167">
        <f>H123/G123</f>
        <v>0.0112359550561798</v>
      </c>
      <c r="K123" s="24"/>
      <c r="L123" s="24"/>
      <c r="M123" s="24"/>
      <c r="N123" s="24"/>
      <c r="O123" s="24"/>
      <c r="P123" s="24"/>
      <c r="Q123" s="24"/>
      <c r="R123" s="24"/>
      <c r="S123" s="24"/>
      <c r="T123" s="24"/>
      <c r="U123" s="24"/>
      <c r="V123" s="24"/>
      <c r="W123" s="24"/>
      <c r="X123" s="24"/>
      <c r="Y123" s="24"/>
      <c r="Z123" s="24"/>
    </row>
    <row r="124" ht="19.15" customHeight="1">
      <c r="A124" t="s" s="138">
        <v>9993</v>
      </c>
      <c r="B124" s="149">
        <v>4</v>
      </c>
      <c r="C124" s="149">
        <v>16</v>
      </c>
      <c r="D124" t="s" s="205">
        <v>10111</v>
      </c>
      <c r="E124" t="s" s="205">
        <v>36</v>
      </c>
      <c r="F124" s="223">
        <v>152</v>
      </c>
      <c r="G124" s="149">
        <v>166</v>
      </c>
      <c r="H124" s="173">
        <f>SUM(G124-F124)</f>
        <v>14</v>
      </c>
      <c r="I124" s="167">
        <f>H124/F124</f>
        <v>0.0921052631578947</v>
      </c>
      <c r="J124" s="167">
        <f>H124/G124</f>
        <v>0.0843373493975904</v>
      </c>
      <c r="K124" s="24"/>
      <c r="L124" s="24"/>
      <c r="M124" s="24"/>
      <c r="N124" s="24"/>
      <c r="O124" s="24"/>
      <c r="P124" s="24"/>
      <c r="Q124" s="24"/>
      <c r="R124" s="24"/>
      <c r="S124" s="24"/>
      <c r="T124" s="24"/>
      <c r="U124" s="24"/>
      <c r="V124" s="24"/>
      <c r="W124" s="24"/>
      <c r="X124" s="24"/>
      <c r="Y124" s="24"/>
      <c r="Z124" s="24"/>
    </row>
    <row r="125" ht="19.15" customHeight="1">
      <c r="A125" t="s" s="138">
        <v>9993</v>
      </c>
      <c r="B125" s="149">
        <v>4</v>
      </c>
      <c r="C125" s="149">
        <v>3</v>
      </c>
      <c r="D125" t="s" s="205">
        <v>10112</v>
      </c>
      <c r="E125" t="s" s="205">
        <v>44</v>
      </c>
      <c r="F125" s="223">
        <v>129</v>
      </c>
      <c r="G125" s="149">
        <v>136</v>
      </c>
      <c r="H125" s="173">
        <f>SUM(G125-F125)</f>
        <v>7</v>
      </c>
      <c r="I125" s="167">
        <f>H125/F125</f>
        <v>0.0542635658914729</v>
      </c>
      <c r="J125" s="167">
        <f>H125/G125</f>
        <v>0.0514705882352941</v>
      </c>
      <c r="K125" s="24"/>
      <c r="L125" s="24"/>
      <c r="M125" s="24"/>
      <c r="N125" s="24"/>
      <c r="O125" s="24"/>
      <c r="P125" s="24"/>
      <c r="Q125" s="24"/>
      <c r="R125" s="24"/>
      <c r="S125" s="24"/>
      <c r="T125" s="24"/>
      <c r="U125" s="24"/>
      <c r="V125" s="24"/>
      <c r="W125" s="24"/>
      <c r="X125" s="24"/>
      <c r="Y125" s="24"/>
      <c r="Z125" s="24"/>
    </row>
    <row r="126" ht="19.15" customHeight="1">
      <c r="A126" t="s" s="138">
        <v>9993</v>
      </c>
      <c r="B126" s="149">
        <v>4</v>
      </c>
      <c r="C126" s="149">
        <v>12</v>
      </c>
      <c r="D126" t="s" s="205">
        <v>10113</v>
      </c>
      <c r="E126" t="s" s="205">
        <v>74</v>
      </c>
      <c r="F126" s="223">
        <v>114</v>
      </c>
      <c r="G126" s="149">
        <v>116</v>
      </c>
      <c r="H126" s="173">
        <f>SUM(G126-F126)</f>
        <v>2</v>
      </c>
      <c r="I126" s="167">
        <f>H126/F126</f>
        <v>0.0175438596491228</v>
      </c>
      <c r="J126" s="167">
        <f>H126/G126</f>
        <v>0.0172413793103448</v>
      </c>
      <c r="K126" s="24"/>
      <c r="L126" s="24"/>
      <c r="M126" s="24"/>
      <c r="N126" s="24"/>
      <c r="O126" s="24"/>
      <c r="P126" s="24"/>
      <c r="Q126" s="24"/>
      <c r="R126" s="24"/>
      <c r="S126" s="24"/>
      <c r="T126" s="24"/>
      <c r="U126" s="24"/>
      <c r="V126" s="24"/>
      <c r="W126" s="24"/>
      <c r="X126" s="24"/>
      <c r="Y126" s="24"/>
      <c r="Z126" s="24"/>
    </row>
    <row r="127" ht="19.15" customHeight="1">
      <c r="A127" t="s" s="138">
        <v>9993</v>
      </c>
      <c r="B127" s="149">
        <v>4</v>
      </c>
      <c r="C127" s="149">
        <v>33</v>
      </c>
      <c r="D127" t="s" s="205">
        <v>10114</v>
      </c>
      <c r="E127" t="s" s="205">
        <v>32</v>
      </c>
      <c r="F127" s="223">
        <v>108</v>
      </c>
      <c r="G127" s="149">
        <v>113</v>
      </c>
      <c r="H127" s="173">
        <f>SUM(G127-F127)</f>
        <v>5</v>
      </c>
      <c r="I127" s="167">
        <f>H127/F127</f>
        <v>0.0462962962962963</v>
      </c>
      <c r="J127" s="167">
        <f>H127/G127</f>
        <v>0.0442477876106195</v>
      </c>
      <c r="K127" s="24"/>
      <c r="L127" s="24"/>
      <c r="M127" s="24"/>
      <c r="N127" s="24"/>
      <c r="O127" s="24"/>
      <c r="P127" s="24"/>
      <c r="Q127" s="24"/>
      <c r="R127" s="24"/>
      <c r="S127" s="24"/>
      <c r="T127" s="24"/>
      <c r="U127" s="24"/>
      <c r="V127" s="24"/>
      <c r="W127" s="24"/>
      <c r="X127" s="24"/>
      <c r="Y127" s="24"/>
      <c r="Z127" s="24"/>
    </row>
    <row r="128" ht="19.15" customHeight="1">
      <c r="A128" t="s" s="138">
        <v>9993</v>
      </c>
      <c r="B128" s="149">
        <v>4</v>
      </c>
      <c r="C128" s="149">
        <v>23</v>
      </c>
      <c r="D128" t="s" s="205">
        <v>10115</v>
      </c>
      <c r="E128" t="s" s="205">
        <v>116</v>
      </c>
      <c r="F128" s="223">
        <v>108</v>
      </c>
      <c r="G128" s="149">
        <v>111</v>
      </c>
      <c r="H128" s="173">
        <f>SUM(G128-F128)</f>
        <v>3</v>
      </c>
      <c r="I128" s="167">
        <f>H128/F128</f>
        <v>0.0277777777777778</v>
      </c>
      <c r="J128" s="167">
        <f>H128/G128</f>
        <v>0.027027027027027</v>
      </c>
      <c r="K128" s="24"/>
      <c r="L128" s="24"/>
      <c r="M128" s="24"/>
      <c r="N128" s="24"/>
      <c r="O128" s="24"/>
      <c r="P128" s="24"/>
      <c r="Q128" s="24"/>
      <c r="R128" s="24"/>
      <c r="S128" s="24"/>
      <c r="T128" s="24"/>
      <c r="U128" s="24"/>
      <c r="V128" s="24"/>
      <c r="W128" s="24"/>
      <c r="X128" s="24"/>
      <c r="Y128" s="24"/>
      <c r="Z128" s="24"/>
    </row>
    <row r="129" ht="19.15" customHeight="1">
      <c r="A129" t="s" s="138">
        <v>9993</v>
      </c>
      <c r="B129" s="149">
        <v>4</v>
      </c>
      <c r="C129" s="149">
        <v>28</v>
      </c>
      <c r="D129" t="s" s="205">
        <v>10116</v>
      </c>
      <c r="E129" t="s" s="205">
        <v>153</v>
      </c>
      <c r="F129" s="223">
        <v>106</v>
      </c>
      <c r="G129" s="149">
        <v>110</v>
      </c>
      <c r="H129" s="173">
        <f>SUM(G129-F129)</f>
        <v>4</v>
      </c>
      <c r="I129" s="167">
        <f>H129/F129</f>
        <v>0.0377358490566038</v>
      </c>
      <c r="J129" s="167">
        <f>H129/G129</f>
        <v>0.0363636363636364</v>
      </c>
      <c r="K129" s="24"/>
      <c r="L129" s="24"/>
      <c r="M129" s="24"/>
      <c r="N129" s="24"/>
      <c r="O129" s="24"/>
      <c r="P129" s="24"/>
      <c r="Q129" s="24"/>
      <c r="R129" s="24"/>
      <c r="S129" s="24"/>
      <c r="T129" s="24"/>
      <c r="U129" s="24"/>
      <c r="V129" s="24"/>
      <c r="W129" s="24"/>
      <c r="X129" s="24"/>
      <c r="Y129" s="24"/>
      <c r="Z129" s="24"/>
    </row>
    <row r="130" ht="19.15" customHeight="1">
      <c r="A130" t="s" s="138">
        <v>9993</v>
      </c>
      <c r="B130" s="149">
        <v>4</v>
      </c>
      <c r="C130" s="149">
        <v>21</v>
      </c>
      <c r="D130" t="s" s="205">
        <v>10117</v>
      </c>
      <c r="E130" t="s" s="205">
        <v>2381</v>
      </c>
      <c r="F130" s="223">
        <v>105</v>
      </c>
      <c r="G130" s="149">
        <v>109</v>
      </c>
      <c r="H130" s="173">
        <f>SUM(G130-F130)</f>
        <v>4</v>
      </c>
      <c r="I130" s="167">
        <f>H130/F130</f>
        <v>0.0380952380952381</v>
      </c>
      <c r="J130" s="167">
        <f>H130/G130</f>
        <v>0.036697247706422</v>
      </c>
      <c r="K130" s="24"/>
      <c r="L130" s="24"/>
      <c r="M130" s="24"/>
      <c r="N130" s="24"/>
      <c r="O130" s="24"/>
      <c r="P130" s="24"/>
      <c r="Q130" s="24"/>
      <c r="R130" s="24"/>
      <c r="S130" s="24"/>
      <c r="T130" s="24"/>
      <c r="U130" s="24"/>
      <c r="V130" s="24"/>
      <c r="W130" s="24"/>
      <c r="X130" s="24"/>
      <c r="Y130" s="24"/>
      <c r="Z130" s="24"/>
    </row>
    <row r="131" ht="19.15" customHeight="1">
      <c r="A131" t="s" s="138">
        <v>9993</v>
      </c>
      <c r="B131" s="149">
        <v>4</v>
      </c>
      <c r="C131" s="149">
        <v>31</v>
      </c>
      <c r="D131" t="s" s="205">
        <v>10118</v>
      </c>
      <c r="E131" t="s" s="205">
        <v>119</v>
      </c>
      <c r="F131" s="223">
        <v>107</v>
      </c>
      <c r="G131" s="149">
        <v>108</v>
      </c>
      <c r="H131" s="173">
        <f>SUM(G131-F131)</f>
        <v>1</v>
      </c>
      <c r="I131" s="167">
        <f>H131/F131</f>
        <v>0.00934579439252336</v>
      </c>
      <c r="J131" s="167">
        <f>H131/G131</f>
        <v>0.00925925925925926</v>
      </c>
      <c r="K131" s="24"/>
      <c r="L131" s="24"/>
      <c r="M131" s="24"/>
      <c r="N131" s="24"/>
      <c r="O131" s="24"/>
      <c r="P131" s="24"/>
      <c r="Q131" s="24"/>
      <c r="R131" s="24"/>
      <c r="S131" s="24"/>
      <c r="T131" s="24"/>
      <c r="U131" s="24"/>
      <c r="V131" s="24"/>
      <c r="W131" s="24"/>
      <c r="X131" s="24"/>
      <c r="Y131" s="24"/>
      <c r="Z131" s="24"/>
    </row>
    <row r="132" ht="19.15" customHeight="1">
      <c r="A132" t="s" s="138">
        <v>9993</v>
      </c>
      <c r="B132" s="149">
        <v>4</v>
      </c>
      <c r="C132" s="149">
        <v>29</v>
      </c>
      <c r="D132" t="s" s="205">
        <v>10119</v>
      </c>
      <c r="E132" t="s" s="205">
        <v>62</v>
      </c>
      <c r="F132" s="223">
        <v>92</v>
      </c>
      <c r="G132" s="149">
        <v>96</v>
      </c>
      <c r="H132" s="173">
        <f>SUM(G132-F132)</f>
        <v>4</v>
      </c>
      <c r="I132" s="167">
        <f>H132/F132</f>
        <v>0.0434782608695652</v>
      </c>
      <c r="J132" s="167">
        <f>H132/G132</f>
        <v>0.0416666666666667</v>
      </c>
      <c r="K132" s="24"/>
      <c r="L132" s="24"/>
      <c r="M132" s="24"/>
      <c r="N132" s="24"/>
      <c r="O132" s="24"/>
      <c r="P132" s="24"/>
      <c r="Q132" s="24"/>
      <c r="R132" s="24"/>
      <c r="S132" s="24"/>
      <c r="T132" s="24"/>
      <c r="U132" s="24"/>
      <c r="V132" s="24"/>
      <c r="W132" s="24"/>
      <c r="X132" s="24"/>
      <c r="Y132" s="24"/>
      <c r="Z132" s="24"/>
    </row>
    <row r="133" ht="19.15" customHeight="1">
      <c r="A133" t="s" s="138">
        <v>9993</v>
      </c>
      <c r="B133" s="149">
        <v>4</v>
      </c>
      <c r="C133" s="149">
        <v>2</v>
      </c>
      <c r="D133" t="s" s="205">
        <v>10120</v>
      </c>
      <c r="E133" t="s" s="205">
        <v>76</v>
      </c>
      <c r="F133" s="223">
        <v>85</v>
      </c>
      <c r="G133" s="149">
        <v>88</v>
      </c>
      <c r="H133" s="173">
        <f>SUM(G133-F133)</f>
        <v>3</v>
      </c>
      <c r="I133" s="167">
        <f>H133/F133</f>
        <v>0.0352941176470588</v>
      </c>
      <c r="J133" s="167">
        <f>H133/G133</f>
        <v>0.0340909090909091</v>
      </c>
      <c r="K133" s="24"/>
      <c r="L133" s="24"/>
      <c r="M133" s="24"/>
      <c r="N133" s="24"/>
      <c r="O133" s="24"/>
      <c r="P133" s="24"/>
      <c r="Q133" s="24"/>
      <c r="R133" s="24"/>
      <c r="S133" s="24"/>
      <c r="T133" s="24"/>
      <c r="U133" s="24"/>
      <c r="V133" s="24"/>
      <c r="W133" s="24"/>
      <c r="X133" s="24"/>
      <c r="Y133" s="24"/>
      <c r="Z133" s="24"/>
    </row>
    <row r="134" ht="19.15" customHeight="1">
      <c r="A134" t="s" s="138">
        <v>9993</v>
      </c>
      <c r="B134" s="149">
        <v>4</v>
      </c>
      <c r="C134" s="149">
        <v>19</v>
      </c>
      <c r="D134" t="s" s="205">
        <v>10121</v>
      </c>
      <c r="E134" t="s" s="205">
        <v>110</v>
      </c>
      <c r="F134" s="223">
        <v>81</v>
      </c>
      <c r="G134" s="149">
        <v>86</v>
      </c>
      <c r="H134" s="173">
        <f>SUM(G134-F134)</f>
        <v>5</v>
      </c>
      <c r="I134" s="167">
        <f>H134/F134</f>
        <v>0.0617283950617284</v>
      </c>
      <c r="J134" s="167">
        <f>H134/G134</f>
        <v>0.0581395348837209</v>
      </c>
      <c r="K134" s="24"/>
      <c r="L134" s="24"/>
      <c r="M134" s="24"/>
      <c r="N134" s="24"/>
      <c r="O134" s="24"/>
      <c r="P134" s="24"/>
      <c r="Q134" s="24"/>
      <c r="R134" s="24"/>
      <c r="S134" s="24"/>
      <c r="T134" s="24"/>
      <c r="U134" s="24"/>
      <c r="V134" s="24"/>
      <c r="W134" s="24"/>
      <c r="X134" s="24"/>
      <c r="Y134" s="24"/>
      <c r="Z134" s="24"/>
    </row>
    <row r="135" ht="19.15" customHeight="1">
      <c r="A135" t="s" s="138">
        <v>9993</v>
      </c>
      <c r="B135" s="149">
        <v>4</v>
      </c>
      <c r="C135" s="149">
        <v>20</v>
      </c>
      <c r="D135" t="s" s="205">
        <v>10122</v>
      </c>
      <c r="E135" t="s" s="205">
        <v>1680</v>
      </c>
      <c r="F135" s="223">
        <v>68</v>
      </c>
      <c r="G135" s="149">
        <v>71</v>
      </c>
      <c r="H135" s="173">
        <f>SUM(G135-F135)</f>
        <v>3</v>
      </c>
      <c r="I135" s="167">
        <f>H135/F135</f>
        <v>0.0441176470588235</v>
      </c>
      <c r="J135" s="167">
        <f>H135/G135</f>
        <v>0.0422535211267606</v>
      </c>
      <c r="K135" s="24"/>
      <c r="L135" s="24"/>
      <c r="M135" s="24"/>
      <c r="N135" s="24"/>
      <c r="O135" s="24"/>
      <c r="P135" s="24"/>
      <c r="Q135" s="24"/>
      <c r="R135" s="24"/>
      <c r="S135" s="24"/>
      <c r="T135" s="24"/>
      <c r="U135" s="24"/>
      <c r="V135" s="24"/>
      <c r="W135" s="24"/>
      <c r="X135" s="24"/>
      <c r="Y135" s="24"/>
      <c r="Z135" s="24"/>
    </row>
    <row r="136" ht="19.15" customHeight="1">
      <c r="A136" t="s" s="138">
        <v>9993</v>
      </c>
      <c r="B136" s="149">
        <v>4</v>
      </c>
      <c r="C136" s="149">
        <v>35</v>
      </c>
      <c r="D136" t="s" s="205">
        <v>10123</v>
      </c>
      <c r="E136" t="s" s="205">
        <v>1427</v>
      </c>
      <c r="F136" s="223">
        <v>59</v>
      </c>
      <c r="G136" s="149">
        <v>62</v>
      </c>
      <c r="H136" s="173">
        <f>SUM(G136-F136)</f>
        <v>3</v>
      </c>
      <c r="I136" s="167">
        <f>H136/F136</f>
        <v>0.0508474576271186</v>
      </c>
      <c r="J136" s="167">
        <f>H136/G136</f>
        <v>0.0483870967741935</v>
      </c>
      <c r="K136" s="24"/>
      <c r="L136" s="24"/>
      <c r="M136" s="24"/>
      <c r="N136" s="24"/>
      <c r="O136" s="24"/>
      <c r="P136" s="24"/>
      <c r="Q136" s="24"/>
      <c r="R136" s="24"/>
      <c r="S136" s="24"/>
      <c r="T136" s="24"/>
      <c r="U136" s="24"/>
      <c r="V136" s="24"/>
      <c r="W136" s="24"/>
      <c r="X136" s="24"/>
      <c r="Y136" s="24"/>
      <c r="Z136" s="24"/>
    </row>
    <row r="137" ht="19.15" customHeight="1">
      <c r="A137" t="s" s="138">
        <v>9993</v>
      </c>
      <c r="B137" s="149">
        <v>4</v>
      </c>
      <c r="C137" s="149">
        <v>26</v>
      </c>
      <c r="D137" t="s" s="205">
        <v>10124</v>
      </c>
      <c r="E137" t="s" s="205">
        <v>40</v>
      </c>
      <c r="F137" s="223">
        <v>51</v>
      </c>
      <c r="G137" s="149">
        <v>55</v>
      </c>
      <c r="H137" s="173">
        <f>SUM(G137-F137)</f>
        <v>4</v>
      </c>
      <c r="I137" s="167">
        <f>H137/F137</f>
        <v>0.07843137254901961</v>
      </c>
      <c r="J137" s="167">
        <f>H137/G137</f>
        <v>0.0727272727272727</v>
      </c>
      <c r="K137" s="24"/>
      <c r="L137" s="24"/>
      <c r="M137" s="24"/>
      <c r="N137" s="24"/>
      <c r="O137" s="24"/>
      <c r="P137" s="24"/>
      <c r="Q137" s="24"/>
      <c r="R137" s="24"/>
      <c r="S137" s="24"/>
      <c r="T137" s="24"/>
      <c r="U137" s="24"/>
      <c r="V137" s="24"/>
      <c r="W137" s="24"/>
      <c r="X137" s="24"/>
      <c r="Y137" s="24"/>
      <c r="Z137" s="24"/>
    </row>
    <row r="138" ht="19.15" customHeight="1">
      <c r="A138" t="s" s="138">
        <v>9993</v>
      </c>
      <c r="B138" s="149">
        <v>4</v>
      </c>
      <c r="C138" s="149">
        <v>32</v>
      </c>
      <c r="D138" t="s" s="205">
        <v>10125</v>
      </c>
      <c r="E138" t="s" s="205">
        <v>103</v>
      </c>
      <c r="F138" s="223">
        <v>13</v>
      </c>
      <c r="G138" s="149">
        <v>14</v>
      </c>
      <c r="H138" s="173">
        <f>SUM(G138-F138)</f>
        <v>1</v>
      </c>
      <c r="I138" s="167">
        <f>H138/F138</f>
        <v>0.0769230769230769</v>
      </c>
      <c r="J138" s="167">
        <f>H138/G138</f>
        <v>0.0714285714285714</v>
      </c>
      <c r="K138" s="24"/>
      <c r="L138" s="24"/>
      <c r="M138" s="24"/>
      <c r="N138" s="24"/>
      <c r="O138" s="24"/>
      <c r="P138" s="24"/>
      <c r="Q138" s="24"/>
      <c r="R138" s="24"/>
      <c r="S138" s="24"/>
      <c r="T138" s="24"/>
      <c r="U138" s="24"/>
      <c r="V138" s="24"/>
      <c r="W138" s="24"/>
      <c r="X138" s="24"/>
      <c r="Y138" s="24"/>
      <c r="Z138" s="24"/>
    </row>
    <row r="139" ht="19.15" customHeight="1">
      <c r="A139" t="s" s="138">
        <v>9993</v>
      </c>
      <c r="B139" s="149">
        <v>4</v>
      </c>
      <c r="C139" s="149">
        <v>17</v>
      </c>
      <c r="D139" t="s" s="205">
        <v>10126</v>
      </c>
      <c r="E139" t="s" s="205">
        <v>380</v>
      </c>
      <c r="F139" s="223">
        <v>0</v>
      </c>
      <c r="G139" s="149">
        <v>0</v>
      </c>
      <c r="H139" s="173">
        <f>SUM(G139-F139)</f>
        <v>0</v>
      </c>
      <c r="I139" s="207">
        <f>H139/F139</f>
      </c>
      <c r="J139" s="207">
        <f>H139/G139</f>
      </c>
      <c r="K139" s="24"/>
      <c r="L139" s="24"/>
      <c r="M139" s="24"/>
      <c r="N139" s="24"/>
      <c r="O139" s="24"/>
      <c r="P139" s="24"/>
      <c r="Q139" s="24"/>
      <c r="R139" s="24"/>
      <c r="S139" s="24"/>
      <c r="T139" s="24"/>
      <c r="U139" s="24"/>
      <c r="V139" s="24"/>
      <c r="W139" s="24"/>
      <c r="X139" s="24"/>
      <c r="Y139" s="24"/>
      <c r="Z139" s="24"/>
    </row>
    <row r="140" ht="19.15" customHeight="1">
      <c r="A140" t="s" s="138">
        <v>9993</v>
      </c>
      <c r="B140" s="149">
        <v>4</v>
      </c>
      <c r="C140" s="149">
        <v>27</v>
      </c>
      <c r="D140" t="s" s="205">
        <v>10127</v>
      </c>
      <c r="E140" t="s" s="205">
        <v>52</v>
      </c>
      <c r="F140" s="223">
        <v>0</v>
      </c>
      <c r="G140" s="149">
        <v>0</v>
      </c>
      <c r="H140" s="206">
        <f>SUM(G140-F140)</f>
        <v>0</v>
      </c>
      <c r="I140" s="176">
        <f>H140/F140</f>
      </c>
      <c r="J140" s="176">
        <f>H140/G140</f>
      </c>
      <c r="K140" s="174"/>
      <c r="L140" s="174"/>
      <c r="M140" s="174"/>
      <c r="N140" s="174"/>
      <c r="O140" s="174"/>
      <c r="P140" s="174"/>
      <c r="Q140" s="174"/>
      <c r="R140" s="174"/>
      <c r="S140" s="174"/>
      <c r="T140" s="174"/>
      <c r="U140" s="174"/>
      <c r="V140" s="174"/>
      <c r="W140" s="174"/>
      <c r="X140" s="174"/>
      <c r="Y140" s="174"/>
      <c r="Z140" s="174"/>
    </row>
    <row r="141" ht="19.15" customHeight="1">
      <c r="A141" s="177"/>
      <c r="B141" s="178"/>
      <c r="C141" s="178"/>
      <c r="D141" s="179"/>
      <c r="E141" s="179"/>
      <c r="F141" s="181">
        <f>SUM(F106:F140)</f>
        <v>96395</v>
      </c>
      <c r="G141" s="180">
        <f>SUM(G106:G140)</f>
        <v>100460</v>
      </c>
      <c r="H141" s="181">
        <f>SUM(H106:H140)</f>
        <v>4065</v>
      </c>
      <c r="I141" s="182">
        <f>H141/F141</f>
        <v>0.0421702370454899</v>
      </c>
      <c r="J141" s="182">
        <f>H141/G141</f>
        <v>0.0404638662154091</v>
      </c>
      <c r="K141" s="183"/>
      <c r="L141" s="183"/>
      <c r="M141" s="183"/>
      <c r="N141" s="183"/>
      <c r="O141" s="183"/>
      <c r="P141" s="183"/>
      <c r="Q141" s="183"/>
      <c r="R141" s="183"/>
      <c r="S141" s="183"/>
      <c r="T141" s="183"/>
      <c r="U141" s="183"/>
      <c r="V141" s="183"/>
      <c r="W141" s="183"/>
      <c r="X141" s="183"/>
      <c r="Y141" s="183"/>
      <c r="Z141" s="184"/>
    </row>
    <row r="142" ht="19.15" customHeight="1">
      <c r="A142" s="230"/>
      <c r="B142" s="231"/>
      <c r="C142" s="231"/>
      <c r="D142" s="232"/>
      <c r="E142" s="232"/>
      <c r="F142" s="233"/>
      <c r="G142" s="231"/>
      <c r="H142" s="234"/>
      <c r="I142" s="188"/>
      <c r="J142" s="188"/>
      <c r="K142" s="189"/>
      <c r="L142" s="189"/>
      <c r="M142" s="189"/>
      <c r="N142" s="189"/>
      <c r="O142" s="189"/>
      <c r="P142" s="189"/>
      <c r="Q142" s="189"/>
      <c r="R142" s="189"/>
      <c r="S142" s="189"/>
      <c r="T142" s="189"/>
      <c r="U142" s="189"/>
      <c r="V142" s="189"/>
      <c r="W142" s="189"/>
      <c r="X142" s="189"/>
      <c r="Y142" s="189"/>
      <c r="Z142" s="189"/>
    </row>
    <row r="143" ht="19.15" customHeight="1">
      <c r="A143" t="s" s="138">
        <v>9993</v>
      </c>
      <c r="B143" s="149">
        <v>5</v>
      </c>
      <c r="C143" s="149">
        <v>7</v>
      </c>
      <c r="D143" t="s" s="205">
        <v>10128</v>
      </c>
      <c r="E143" t="s" s="205">
        <v>84</v>
      </c>
      <c r="F143" s="223">
        <v>44226</v>
      </c>
      <c r="G143" s="149">
        <v>45681</v>
      </c>
      <c r="H143" s="173">
        <f>SUM(G143-F143)</f>
        <v>1455</v>
      </c>
      <c r="I143" s="167">
        <f>H143/F143</f>
        <v>0.0328991995658662</v>
      </c>
      <c r="J143" s="167">
        <f>H143/G143</f>
        <v>0.0318513167400013</v>
      </c>
      <c r="K143" s="24"/>
      <c r="L143" s="24"/>
      <c r="M143" s="24"/>
      <c r="N143" s="24"/>
      <c r="O143" s="24"/>
      <c r="P143" s="24"/>
      <c r="Q143" s="24"/>
      <c r="R143" s="24"/>
      <c r="S143" s="24"/>
      <c r="T143" s="24"/>
      <c r="U143" s="24"/>
      <c r="V143" s="24"/>
      <c r="W143" s="24"/>
      <c r="X143" s="24"/>
      <c r="Y143" s="24"/>
      <c r="Z143" s="24"/>
    </row>
    <row r="144" ht="19.15" customHeight="1">
      <c r="A144" t="s" s="138">
        <v>9993</v>
      </c>
      <c r="B144" s="149">
        <v>5</v>
      </c>
      <c r="C144" s="149">
        <v>10</v>
      </c>
      <c r="D144" t="s" s="205">
        <v>10129</v>
      </c>
      <c r="E144" t="s" s="205">
        <v>26</v>
      </c>
      <c r="F144" s="223">
        <v>13640</v>
      </c>
      <c r="G144" s="149">
        <v>14917</v>
      </c>
      <c r="H144" s="173">
        <f>SUM(G144-F144)</f>
        <v>1277</v>
      </c>
      <c r="I144" s="167">
        <f>H144/F144</f>
        <v>0.0936217008797654</v>
      </c>
      <c r="J144" s="167">
        <f>H144/G144</f>
        <v>0.08560702554132869</v>
      </c>
      <c r="K144" s="24"/>
      <c r="L144" s="24"/>
      <c r="M144" s="24"/>
      <c r="N144" s="24"/>
      <c r="O144" s="24"/>
      <c r="P144" s="24"/>
      <c r="Q144" s="24"/>
      <c r="R144" s="24"/>
      <c r="S144" s="24"/>
      <c r="T144" s="24"/>
      <c r="U144" s="24"/>
      <c r="V144" s="24"/>
      <c r="W144" s="24"/>
      <c r="X144" s="24"/>
      <c r="Y144" s="24"/>
      <c r="Z144" s="24"/>
    </row>
    <row r="145" ht="19.15" customHeight="1">
      <c r="A145" t="s" s="138">
        <v>9993</v>
      </c>
      <c r="B145" s="149">
        <v>5</v>
      </c>
      <c r="C145" s="149">
        <v>6</v>
      </c>
      <c r="D145" t="s" s="205">
        <v>10130</v>
      </c>
      <c r="E145" t="s" s="205">
        <v>20</v>
      </c>
      <c r="F145" s="223">
        <v>13481</v>
      </c>
      <c r="G145" s="149">
        <v>13976</v>
      </c>
      <c r="H145" s="173">
        <f>SUM(G145-F145)</f>
        <v>495</v>
      </c>
      <c r="I145" s="167">
        <f>H145/F145</f>
        <v>0.0367183443364736</v>
      </c>
      <c r="J145" s="167">
        <f>H145/G145</f>
        <v>0.035417859187178</v>
      </c>
      <c r="K145" s="24"/>
      <c r="L145" s="24"/>
      <c r="M145" s="24"/>
      <c r="N145" s="24"/>
      <c r="O145" s="24"/>
      <c r="P145" s="24"/>
      <c r="Q145" s="24"/>
      <c r="R145" s="24"/>
      <c r="S145" s="24"/>
      <c r="T145" s="24"/>
      <c r="U145" s="24"/>
      <c r="V145" s="24"/>
      <c r="W145" s="24"/>
      <c r="X145" s="24"/>
      <c r="Y145" s="24"/>
      <c r="Z145" s="24"/>
    </row>
    <row r="146" ht="19.15" customHeight="1">
      <c r="A146" t="s" s="138">
        <v>9993</v>
      </c>
      <c r="B146" s="149">
        <v>5</v>
      </c>
      <c r="C146" s="149">
        <v>8</v>
      </c>
      <c r="D146" t="s" s="205">
        <v>10131</v>
      </c>
      <c r="E146" t="s" s="205">
        <v>22</v>
      </c>
      <c r="F146" s="223">
        <v>10584</v>
      </c>
      <c r="G146" s="149">
        <v>10863</v>
      </c>
      <c r="H146" s="173">
        <f>SUM(G146-F146)</f>
        <v>279</v>
      </c>
      <c r="I146" s="167">
        <f>H146/F146</f>
        <v>0.0263605442176871</v>
      </c>
      <c r="J146" s="167">
        <f>H146/G146</f>
        <v>0.0256835128417564</v>
      </c>
      <c r="K146" s="24"/>
      <c r="L146" s="24"/>
      <c r="M146" s="24"/>
      <c r="N146" s="24"/>
      <c r="O146" s="24"/>
      <c r="P146" s="24"/>
      <c r="Q146" s="24"/>
      <c r="R146" s="24"/>
      <c r="S146" s="24"/>
      <c r="T146" s="24"/>
      <c r="U146" s="24"/>
      <c r="V146" s="24"/>
      <c r="W146" s="24"/>
      <c r="X146" s="24"/>
      <c r="Y146" s="24"/>
      <c r="Z146" s="24"/>
    </row>
    <row r="147" ht="19.15" customHeight="1">
      <c r="A147" t="s" s="138">
        <v>9993</v>
      </c>
      <c r="B147" s="149">
        <v>5</v>
      </c>
      <c r="C147" s="149">
        <v>9</v>
      </c>
      <c r="D147" t="s" s="205">
        <v>10132</v>
      </c>
      <c r="E147" t="s" s="205">
        <v>17</v>
      </c>
      <c r="F147" s="223">
        <v>1460</v>
      </c>
      <c r="G147" s="149">
        <v>1518</v>
      </c>
      <c r="H147" s="173">
        <f>SUM(G147-F147)</f>
        <v>58</v>
      </c>
      <c r="I147" s="167">
        <f>H147/F147</f>
        <v>0.0397260273972603</v>
      </c>
      <c r="J147" s="167">
        <f>H147/G147</f>
        <v>0.0382081686429513</v>
      </c>
      <c r="K147" s="24"/>
      <c r="L147" s="24"/>
      <c r="M147" s="24"/>
      <c r="N147" s="24"/>
      <c r="O147" s="24"/>
      <c r="P147" s="24"/>
      <c r="Q147" s="24"/>
      <c r="R147" s="24"/>
      <c r="S147" s="24"/>
      <c r="T147" s="24"/>
      <c r="U147" s="24"/>
      <c r="V147" s="24"/>
      <c r="W147" s="24"/>
      <c r="X147" s="24"/>
      <c r="Y147" s="24"/>
      <c r="Z147" s="24"/>
    </row>
    <row r="148" ht="19.15" customHeight="1">
      <c r="A148" t="s" s="138">
        <v>9993</v>
      </c>
      <c r="B148" s="149">
        <v>5</v>
      </c>
      <c r="C148" s="149">
        <v>27</v>
      </c>
      <c r="D148" t="s" s="205">
        <v>10133</v>
      </c>
      <c r="E148" t="s" s="205">
        <v>119</v>
      </c>
      <c r="F148" s="223">
        <v>928</v>
      </c>
      <c r="G148" s="149">
        <v>939</v>
      </c>
      <c r="H148" s="173">
        <f>SUM(G148-F148)</f>
        <v>11</v>
      </c>
      <c r="I148" s="167">
        <f>H148/F148</f>
        <v>0.0118534482758621</v>
      </c>
      <c r="J148" s="167">
        <f>H148/G148</f>
        <v>0.0117145899893504</v>
      </c>
      <c r="K148" s="24"/>
      <c r="L148" s="24"/>
      <c r="M148" s="24"/>
      <c r="N148" s="24"/>
      <c r="O148" s="24"/>
      <c r="P148" s="24"/>
      <c r="Q148" s="24"/>
      <c r="R148" s="24"/>
      <c r="S148" s="24"/>
      <c r="T148" s="24"/>
      <c r="U148" s="24"/>
      <c r="V148" s="24"/>
      <c r="W148" s="24"/>
      <c r="X148" s="24"/>
      <c r="Y148" s="24"/>
      <c r="Z148" s="24"/>
    </row>
    <row r="149" ht="19.15" customHeight="1">
      <c r="A149" t="s" s="138">
        <v>9993</v>
      </c>
      <c r="B149" s="149">
        <v>5</v>
      </c>
      <c r="C149" s="149">
        <v>13</v>
      </c>
      <c r="D149" t="s" s="205">
        <v>10134</v>
      </c>
      <c r="E149" t="s" s="205">
        <v>28</v>
      </c>
      <c r="F149" s="223">
        <v>790</v>
      </c>
      <c r="G149" s="149">
        <v>816</v>
      </c>
      <c r="H149" s="173">
        <f>SUM(G149-F149)</f>
        <v>26</v>
      </c>
      <c r="I149" s="167">
        <f>H149/F149</f>
        <v>0.0329113924050633</v>
      </c>
      <c r="J149" s="167">
        <f>H149/G149</f>
        <v>0.0318627450980392</v>
      </c>
      <c r="K149" s="24"/>
      <c r="L149" s="24"/>
      <c r="M149" s="24"/>
      <c r="N149" s="24"/>
      <c r="O149" s="24"/>
      <c r="P149" s="24"/>
      <c r="Q149" s="24"/>
      <c r="R149" s="24"/>
      <c r="S149" s="24"/>
      <c r="T149" s="24"/>
      <c r="U149" s="24"/>
      <c r="V149" s="24"/>
      <c r="W149" s="24"/>
      <c r="X149" s="24"/>
      <c r="Y149" s="24"/>
      <c r="Z149" s="24"/>
    </row>
    <row r="150" ht="19.15" customHeight="1">
      <c r="A150" t="s" s="138">
        <v>9993</v>
      </c>
      <c r="B150" s="149">
        <v>5</v>
      </c>
      <c r="C150" s="149">
        <v>20</v>
      </c>
      <c r="D150" t="s" s="205">
        <v>10135</v>
      </c>
      <c r="E150" t="s" s="205">
        <v>38</v>
      </c>
      <c r="F150" s="223">
        <v>708</v>
      </c>
      <c r="G150" s="149">
        <v>815</v>
      </c>
      <c r="H150" s="173">
        <f>SUM(G150-F150)</f>
        <v>107</v>
      </c>
      <c r="I150" s="167">
        <f>H150/F150</f>
        <v>0.151129943502825</v>
      </c>
      <c r="J150" s="167">
        <f>H150/G150</f>
        <v>0.131288343558282</v>
      </c>
      <c r="K150" s="24"/>
      <c r="L150" s="24"/>
      <c r="M150" s="24"/>
      <c r="N150" s="24"/>
      <c r="O150" s="24"/>
      <c r="P150" s="24"/>
      <c r="Q150" s="24"/>
      <c r="R150" s="24"/>
      <c r="S150" s="24"/>
      <c r="T150" s="24"/>
      <c r="U150" s="24"/>
      <c r="V150" s="24"/>
      <c r="W150" s="24"/>
      <c r="X150" s="24"/>
      <c r="Y150" s="24"/>
      <c r="Z150" s="24"/>
    </row>
    <row r="151" ht="19.15" customHeight="1">
      <c r="A151" t="s" s="138">
        <v>9993</v>
      </c>
      <c r="B151" s="149">
        <v>5</v>
      </c>
      <c r="C151" s="149">
        <v>5</v>
      </c>
      <c r="D151" t="s" s="205">
        <v>10136</v>
      </c>
      <c r="E151" t="s" s="205">
        <v>24</v>
      </c>
      <c r="F151" s="223">
        <v>639</v>
      </c>
      <c r="G151" s="149">
        <v>658</v>
      </c>
      <c r="H151" s="173">
        <f>SUM(G151-F151)</f>
        <v>19</v>
      </c>
      <c r="I151" s="167">
        <f>H151/F151</f>
        <v>0.0297339593114241</v>
      </c>
      <c r="J151" s="167">
        <f>H151/G151</f>
        <v>0.0288753799392097</v>
      </c>
      <c r="K151" s="24"/>
      <c r="L151" s="24"/>
      <c r="M151" s="24"/>
      <c r="N151" s="24"/>
      <c r="O151" s="24"/>
      <c r="P151" s="24"/>
      <c r="Q151" s="24"/>
      <c r="R151" s="24"/>
      <c r="S151" s="24"/>
      <c r="T151" s="24"/>
      <c r="U151" s="24"/>
      <c r="V151" s="24"/>
      <c r="W151" s="24"/>
      <c r="X151" s="24"/>
      <c r="Y151" s="24"/>
      <c r="Z151" s="24"/>
    </row>
    <row r="152" ht="19.15" customHeight="1">
      <c r="A152" t="s" s="138">
        <v>9993</v>
      </c>
      <c r="B152" s="149">
        <v>5</v>
      </c>
      <c r="C152" s="149">
        <v>28</v>
      </c>
      <c r="D152" t="s" s="205">
        <v>10137</v>
      </c>
      <c r="E152" t="s" s="205">
        <v>58</v>
      </c>
      <c r="F152" s="223">
        <v>548</v>
      </c>
      <c r="G152" s="149">
        <v>555</v>
      </c>
      <c r="H152" s="173">
        <f>SUM(G152-F152)</f>
        <v>7</v>
      </c>
      <c r="I152" s="167">
        <f>H152/F152</f>
        <v>0.0127737226277372</v>
      </c>
      <c r="J152" s="167">
        <f>H152/G152</f>
        <v>0.0126126126126126</v>
      </c>
      <c r="K152" s="24"/>
      <c r="L152" s="24"/>
      <c r="M152" s="24"/>
      <c r="N152" s="24"/>
      <c r="O152" s="24"/>
      <c r="P152" s="24"/>
      <c r="Q152" s="24"/>
      <c r="R152" s="24"/>
      <c r="S152" s="24"/>
      <c r="T152" s="24"/>
      <c r="U152" s="24"/>
      <c r="V152" s="24"/>
      <c r="W152" s="24"/>
      <c r="X152" s="24"/>
      <c r="Y152" s="24"/>
      <c r="Z152" s="24"/>
    </row>
    <row r="153" ht="19.15" customHeight="1">
      <c r="A153" t="s" s="138">
        <v>9993</v>
      </c>
      <c r="B153" s="149">
        <v>5</v>
      </c>
      <c r="C153" s="149">
        <v>30</v>
      </c>
      <c r="D153" t="s" s="205">
        <v>10138</v>
      </c>
      <c r="E153" t="s" s="205">
        <v>110</v>
      </c>
      <c r="F153" s="223">
        <v>445</v>
      </c>
      <c r="G153" s="149">
        <v>484</v>
      </c>
      <c r="H153" s="173">
        <f>SUM(G153-F153)</f>
        <v>39</v>
      </c>
      <c r="I153" s="167">
        <f>H153/F153</f>
        <v>0.08764044943820221</v>
      </c>
      <c r="J153" s="167">
        <f>H153/G153</f>
        <v>0.0805785123966942</v>
      </c>
      <c r="K153" s="24"/>
      <c r="L153" s="24"/>
      <c r="M153" s="24"/>
      <c r="N153" s="24"/>
      <c r="O153" s="24"/>
      <c r="P153" s="24"/>
      <c r="Q153" s="24"/>
      <c r="R153" s="24"/>
      <c r="S153" s="24"/>
      <c r="T153" s="24"/>
      <c r="U153" s="24"/>
      <c r="V153" s="24"/>
      <c r="W153" s="24"/>
      <c r="X153" s="24"/>
      <c r="Y153" s="24"/>
      <c r="Z153" s="24"/>
    </row>
    <row r="154" ht="19.15" customHeight="1">
      <c r="A154" t="s" s="138">
        <v>9993</v>
      </c>
      <c r="B154" s="149">
        <v>5</v>
      </c>
      <c r="C154" s="149">
        <v>17</v>
      </c>
      <c r="D154" t="s" s="205">
        <v>10139</v>
      </c>
      <c r="E154" t="s" s="205">
        <v>36</v>
      </c>
      <c r="F154" s="223">
        <v>478</v>
      </c>
      <c r="G154" s="149">
        <v>482</v>
      </c>
      <c r="H154" s="173">
        <f>SUM(G154-F154)</f>
        <v>4</v>
      </c>
      <c r="I154" s="167">
        <f>H154/F154</f>
        <v>0.008368200836820079</v>
      </c>
      <c r="J154" s="167">
        <f>H154/G154</f>
        <v>0.00829875518672199</v>
      </c>
      <c r="K154" s="24"/>
      <c r="L154" s="24"/>
      <c r="M154" s="24"/>
      <c r="N154" s="24"/>
      <c r="O154" s="24"/>
      <c r="P154" s="24"/>
      <c r="Q154" s="24"/>
      <c r="R154" s="24"/>
      <c r="S154" s="24"/>
      <c r="T154" s="24"/>
      <c r="U154" s="24"/>
      <c r="V154" s="24"/>
      <c r="W154" s="24"/>
      <c r="X154" s="24"/>
      <c r="Y154" s="24"/>
      <c r="Z154" s="24"/>
    </row>
    <row r="155" ht="19.15" customHeight="1">
      <c r="A155" t="s" s="138">
        <v>9993</v>
      </c>
      <c r="B155" s="149">
        <v>5</v>
      </c>
      <c r="C155" s="149">
        <v>26</v>
      </c>
      <c r="D155" t="s" s="205">
        <v>10140</v>
      </c>
      <c r="E155" t="s" s="205">
        <v>52</v>
      </c>
      <c r="F155" s="223">
        <v>409</v>
      </c>
      <c r="G155" s="149">
        <v>442</v>
      </c>
      <c r="H155" s="173">
        <f>SUM(G155-F155)</f>
        <v>33</v>
      </c>
      <c r="I155" s="167">
        <f>H155/F155</f>
        <v>0.0806845965770171</v>
      </c>
      <c r="J155" s="167">
        <f>H155/G155</f>
        <v>0.07466063348416289</v>
      </c>
      <c r="K155" s="24"/>
      <c r="L155" s="24"/>
      <c r="M155" s="24"/>
      <c r="N155" s="24"/>
      <c r="O155" s="24"/>
      <c r="P155" s="24"/>
      <c r="Q155" s="24"/>
      <c r="R155" s="24"/>
      <c r="S155" s="24"/>
      <c r="T155" s="24"/>
      <c r="U155" s="24"/>
      <c r="V155" s="24"/>
      <c r="W155" s="24"/>
      <c r="X155" s="24"/>
      <c r="Y155" s="24"/>
      <c r="Z155" s="24"/>
    </row>
    <row r="156" ht="19.15" customHeight="1">
      <c r="A156" t="s" s="138">
        <v>9993</v>
      </c>
      <c r="B156" s="149">
        <v>5</v>
      </c>
      <c r="C156" s="149">
        <v>18</v>
      </c>
      <c r="D156" t="s" s="205">
        <v>10141</v>
      </c>
      <c r="E156" t="s" s="205">
        <v>1680</v>
      </c>
      <c r="F156" s="223">
        <v>424</v>
      </c>
      <c r="G156" s="149">
        <v>425</v>
      </c>
      <c r="H156" s="173">
        <f>SUM(G156-F156)</f>
        <v>1</v>
      </c>
      <c r="I156" s="167">
        <f>H156/F156</f>
        <v>0.00235849056603774</v>
      </c>
      <c r="J156" s="167">
        <f>H156/G156</f>
        <v>0.00235294117647059</v>
      </c>
      <c r="K156" s="24"/>
      <c r="L156" s="24"/>
      <c r="M156" s="24"/>
      <c r="N156" s="24"/>
      <c r="O156" s="24"/>
      <c r="P156" s="24"/>
      <c r="Q156" s="24"/>
      <c r="R156" s="24"/>
      <c r="S156" s="24"/>
      <c r="T156" s="24"/>
      <c r="U156" s="24"/>
      <c r="V156" s="24"/>
      <c r="W156" s="24"/>
      <c r="X156" s="24"/>
      <c r="Y156" s="24"/>
      <c r="Z156" s="24"/>
    </row>
    <row r="157" ht="19.15" customHeight="1">
      <c r="A157" t="s" s="138">
        <v>9993</v>
      </c>
      <c r="B157" s="149">
        <v>5</v>
      </c>
      <c r="C157" s="149">
        <v>2</v>
      </c>
      <c r="D157" t="s" s="205">
        <v>10142</v>
      </c>
      <c r="E157" t="s" s="205">
        <v>101</v>
      </c>
      <c r="F157" s="223">
        <v>396</v>
      </c>
      <c r="G157" s="149">
        <v>406</v>
      </c>
      <c r="H157" s="173">
        <f>SUM(G157-F157)</f>
        <v>10</v>
      </c>
      <c r="I157" s="167">
        <f>H157/F157</f>
        <v>0.0252525252525253</v>
      </c>
      <c r="J157" s="167">
        <f>H157/G157</f>
        <v>0.0246305418719212</v>
      </c>
      <c r="K157" s="24"/>
      <c r="L157" s="24"/>
      <c r="M157" s="24"/>
      <c r="N157" s="24"/>
      <c r="O157" s="24"/>
      <c r="P157" s="24"/>
      <c r="Q157" s="24"/>
      <c r="R157" s="24"/>
      <c r="S157" s="24"/>
      <c r="T157" s="24"/>
      <c r="U157" s="24"/>
      <c r="V157" s="24"/>
      <c r="W157" s="24"/>
      <c r="X157" s="24"/>
      <c r="Y157" s="24"/>
      <c r="Z157" s="24"/>
    </row>
    <row r="158" ht="19.15" customHeight="1">
      <c r="A158" t="s" s="138">
        <v>9993</v>
      </c>
      <c r="B158" s="149">
        <v>5</v>
      </c>
      <c r="C158" s="149">
        <v>15</v>
      </c>
      <c r="D158" t="s" s="205">
        <v>10143</v>
      </c>
      <c r="E158" t="s" s="205">
        <v>34</v>
      </c>
      <c r="F158" s="223">
        <v>393</v>
      </c>
      <c r="G158" s="149">
        <v>405</v>
      </c>
      <c r="H158" s="173">
        <f>SUM(G158-F158)</f>
        <v>12</v>
      </c>
      <c r="I158" s="167">
        <f>H158/F158</f>
        <v>0.0305343511450382</v>
      </c>
      <c r="J158" s="167">
        <f>H158/G158</f>
        <v>0.0296296296296296</v>
      </c>
      <c r="K158" s="24"/>
      <c r="L158" s="24"/>
      <c r="M158" s="24"/>
      <c r="N158" s="24"/>
      <c r="O158" s="24"/>
      <c r="P158" s="24"/>
      <c r="Q158" s="24"/>
      <c r="R158" s="24"/>
      <c r="S158" s="24"/>
      <c r="T158" s="24"/>
      <c r="U158" s="24"/>
      <c r="V158" s="24"/>
      <c r="W158" s="24"/>
      <c r="X158" s="24"/>
      <c r="Y158" s="24"/>
      <c r="Z158" s="24"/>
    </row>
    <row r="159" ht="19.15" customHeight="1">
      <c r="A159" t="s" s="138">
        <v>9993</v>
      </c>
      <c r="B159" s="149">
        <v>5</v>
      </c>
      <c r="C159" s="149">
        <v>1</v>
      </c>
      <c r="D159" t="s" s="205">
        <v>10144</v>
      </c>
      <c r="E159" t="s" s="205">
        <v>66</v>
      </c>
      <c r="F159" s="223">
        <v>295</v>
      </c>
      <c r="G159" s="149">
        <v>309</v>
      </c>
      <c r="H159" s="173">
        <f>SUM(G159-F159)</f>
        <v>14</v>
      </c>
      <c r="I159" s="167">
        <f>H159/F159</f>
        <v>0.0474576271186441</v>
      </c>
      <c r="J159" s="167">
        <f>H159/G159</f>
        <v>0.0453074433656958</v>
      </c>
      <c r="K159" s="24"/>
      <c r="L159" s="24"/>
      <c r="M159" s="24"/>
      <c r="N159" s="24"/>
      <c r="O159" s="24"/>
      <c r="P159" s="24"/>
      <c r="Q159" s="24"/>
      <c r="R159" s="24"/>
      <c r="S159" s="24"/>
      <c r="T159" s="24"/>
      <c r="U159" s="24"/>
      <c r="V159" s="24"/>
      <c r="W159" s="24"/>
      <c r="X159" s="24"/>
      <c r="Y159" s="24"/>
      <c r="Z159" s="24"/>
    </row>
    <row r="160" ht="19.15" customHeight="1">
      <c r="A160" t="s" s="138">
        <v>9993</v>
      </c>
      <c r="B160" s="149">
        <v>5</v>
      </c>
      <c r="C160" s="149">
        <v>3</v>
      </c>
      <c r="D160" t="s" s="205">
        <v>10145</v>
      </c>
      <c r="E160" t="s" s="205">
        <v>60</v>
      </c>
      <c r="F160" s="223">
        <v>205</v>
      </c>
      <c r="G160" s="149">
        <v>215</v>
      </c>
      <c r="H160" s="173">
        <f>SUM(G160-F160)</f>
        <v>10</v>
      </c>
      <c r="I160" s="167">
        <f>H160/F160</f>
        <v>0.048780487804878</v>
      </c>
      <c r="J160" s="167">
        <f>H160/G160</f>
        <v>0.0465116279069767</v>
      </c>
      <c r="K160" s="24"/>
      <c r="L160" s="24"/>
      <c r="M160" s="24"/>
      <c r="N160" s="24"/>
      <c r="O160" s="24"/>
      <c r="P160" s="24"/>
      <c r="Q160" s="24"/>
      <c r="R160" s="24"/>
      <c r="S160" s="24"/>
      <c r="T160" s="24"/>
      <c r="U160" s="24"/>
      <c r="V160" s="24"/>
      <c r="W160" s="24"/>
      <c r="X160" s="24"/>
      <c r="Y160" s="24"/>
      <c r="Z160" s="24"/>
    </row>
    <row r="161" ht="19.15" customHeight="1">
      <c r="A161" t="s" s="138">
        <v>9993</v>
      </c>
      <c r="B161" s="149">
        <v>5</v>
      </c>
      <c r="C161" s="149">
        <v>11</v>
      </c>
      <c r="D161" t="s" s="205">
        <v>10146</v>
      </c>
      <c r="E161" t="s" s="205">
        <v>74</v>
      </c>
      <c r="F161" s="223">
        <v>194</v>
      </c>
      <c r="G161" s="149">
        <v>207</v>
      </c>
      <c r="H161" s="173">
        <f>SUM(G161-F161)</f>
        <v>13</v>
      </c>
      <c r="I161" s="167">
        <f>H161/F161</f>
        <v>0.0670103092783505</v>
      </c>
      <c r="J161" s="167">
        <f>H161/G161</f>
        <v>0.0628019323671498</v>
      </c>
      <c r="K161" s="24"/>
      <c r="L161" s="24"/>
      <c r="M161" s="24"/>
      <c r="N161" s="24"/>
      <c r="O161" s="24"/>
      <c r="P161" s="24"/>
      <c r="Q161" s="24"/>
      <c r="R161" s="24"/>
      <c r="S161" s="24"/>
      <c r="T161" s="24"/>
      <c r="U161" s="24"/>
      <c r="V161" s="24"/>
      <c r="W161" s="24"/>
      <c r="X161" s="24"/>
      <c r="Y161" s="24"/>
      <c r="Z161" s="24"/>
    </row>
    <row r="162" ht="19.15" customHeight="1">
      <c r="A162" t="s" s="138">
        <v>9993</v>
      </c>
      <c r="B162" s="149">
        <v>5</v>
      </c>
      <c r="C162" s="149">
        <v>16</v>
      </c>
      <c r="D162" t="s" s="205">
        <v>10147</v>
      </c>
      <c r="E162" t="s" s="205">
        <v>30</v>
      </c>
      <c r="F162" s="223">
        <v>191</v>
      </c>
      <c r="G162" s="149">
        <v>191</v>
      </c>
      <c r="H162" s="173">
        <f>SUM(G162-F162)</f>
        <v>0</v>
      </c>
      <c r="I162" s="167">
        <f>H162/F162</f>
        <v>0</v>
      </c>
      <c r="J162" s="167">
        <f>H162/G162</f>
        <v>0</v>
      </c>
      <c r="K162" s="24"/>
      <c r="L162" s="24"/>
      <c r="M162" s="24"/>
      <c r="N162" s="24"/>
      <c r="O162" s="24"/>
      <c r="P162" s="24"/>
      <c r="Q162" s="24"/>
      <c r="R162" s="24"/>
      <c r="S162" s="24"/>
      <c r="T162" s="24"/>
      <c r="U162" s="24"/>
      <c r="V162" s="24"/>
      <c r="W162" s="24"/>
      <c r="X162" s="24"/>
      <c r="Y162" s="24"/>
      <c r="Z162" s="24"/>
    </row>
    <row r="163" ht="19.15" customHeight="1">
      <c r="A163" t="s" s="138">
        <v>9993</v>
      </c>
      <c r="B163" s="149">
        <v>5</v>
      </c>
      <c r="C163" s="149">
        <v>21</v>
      </c>
      <c r="D163" t="s" s="205">
        <v>10148</v>
      </c>
      <c r="E163" t="s" s="205">
        <v>179</v>
      </c>
      <c r="F163" s="223">
        <v>182</v>
      </c>
      <c r="G163" s="149">
        <v>185</v>
      </c>
      <c r="H163" s="173">
        <f>SUM(G163-F163)</f>
        <v>3</v>
      </c>
      <c r="I163" s="167">
        <f>H163/F163</f>
        <v>0.0164835164835165</v>
      </c>
      <c r="J163" s="167">
        <f>H163/G163</f>
        <v>0.0162162162162162</v>
      </c>
      <c r="K163" s="24"/>
      <c r="L163" s="24"/>
      <c r="M163" s="24"/>
      <c r="N163" s="24"/>
      <c r="O163" s="24"/>
      <c r="P163" s="24"/>
      <c r="Q163" s="24"/>
      <c r="R163" s="24"/>
      <c r="S163" s="24"/>
      <c r="T163" s="24"/>
      <c r="U163" s="24"/>
      <c r="V163" s="24"/>
      <c r="W163" s="24"/>
      <c r="X163" s="24"/>
      <c r="Y163" s="24"/>
      <c r="Z163" s="24"/>
    </row>
    <row r="164" ht="19.15" customHeight="1">
      <c r="A164" t="s" s="138">
        <v>9993</v>
      </c>
      <c r="B164" s="149">
        <v>5</v>
      </c>
      <c r="C164" s="149">
        <v>22</v>
      </c>
      <c r="D164" t="s" s="205">
        <v>10149</v>
      </c>
      <c r="E164" t="s" s="205">
        <v>42</v>
      </c>
      <c r="F164" s="240">
        <v>171</v>
      </c>
      <c r="G164" s="172">
        <v>165</v>
      </c>
      <c r="H164" s="173">
        <f>SUM(G164-F164)</f>
        <v>-6</v>
      </c>
      <c r="I164" s="167">
        <f>H164/F164</f>
        <v>-0.0350877192982456</v>
      </c>
      <c r="J164" s="167">
        <f>H164/G164</f>
        <v>-0.0363636363636364</v>
      </c>
      <c r="K164" s="24"/>
      <c r="L164" s="24"/>
      <c r="M164" s="24"/>
      <c r="N164" s="24"/>
      <c r="O164" s="24"/>
      <c r="P164" s="24"/>
      <c r="Q164" s="24"/>
      <c r="R164" s="24"/>
      <c r="S164" s="24"/>
      <c r="T164" s="24"/>
      <c r="U164" s="24"/>
      <c r="V164" s="24"/>
      <c r="W164" s="24"/>
      <c r="X164" s="24"/>
      <c r="Y164" s="24"/>
      <c r="Z164" s="24"/>
    </row>
    <row r="165" ht="19.15" customHeight="1">
      <c r="A165" t="s" s="138">
        <v>9993</v>
      </c>
      <c r="B165" s="149">
        <v>5</v>
      </c>
      <c r="C165" s="149">
        <v>36</v>
      </c>
      <c r="D165" t="s" s="205">
        <v>9994</v>
      </c>
      <c r="E165" t="s" s="205">
        <v>68</v>
      </c>
      <c r="F165" s="223">
        <v>110</v>
      </c>
      <c r="G165" s="149">
        <v>148</v>
      </c>
      <c r="H165" s="173">
        <f>SUM(G165-F165)</f>
        <v>38</v>
      </c>
      <c r="I165" s="167">
        <f>H165/F165</f>
        <v>0.345454545454545</v>
      </c>
      <c r="J165" s="167">
        <f>H165/G165</f>
        <v>0.256756756756757</v>
      </c>
      <c r="K165" s="24"/>
      <c r="L165" s="24"/>
      <c r="M165" s="24"/>
      <c r="N165" s="24"/>
      <c r="O165" s="24"/>
      <c r="P165" s="24"/>
      <c r="Q165" s="24"/>
      <c r="R165" s="24"/>
      <c r="S165" s="24"/>
      <c r="T165" s="24"/>
      <c r="U165" s="24"/>
      <c r="V165" s="24"/>
      <c r="W165" s="24"/>
      <c r="X165" s="24"/>
      <c r="Y165" s="24"/>
      <c r="Z165" s="24"/>
    </row>
    <row r="166" ht="19.15" customHeight="1">
      <c r="A166" t="s" s="138">
        <v>9993</v>
      </c>
      <c r="B166" s="149">
        <v>5</v>
      </c>
      <c r="C166" s="149">
        <v>23</v>
      </c>
      <c r="D166" t="s" s="205">
        <v>10150</v>
      </c>
      <c r="E166" t="s" s="205">
        <v>72</v>
      </c>
      <c r="F166" s="223">
        <v>130</v>
      </c>
      <c r="G166" s="149">
        <v>134</v>
      </c>
      <c r="H166" s="173">
        <f>SUM(G166-F166)</f>
        <v>4</v>
      </c>
      <c r="I166" s="167">
        <f>H166/F166</f>
        <v>0.0307692307692308</v>
      </c>
      <c r="J166" s="167">
        <f>H166/G166</f>
        <v>0.0298507462686567</v>
      </c>
      <c r="K166" s="24"/>
      <c r="L166" s="24"/>
      <c r="M166" s="24"/>
      <c r="N166" s="24"/>
      <c r="O166" s="24"/>
      <c r="P166" s="24"/>
      <c r="Q166" s="24"/>
      <c r="R166" s="24"/>
      <c r="S166" s="24"/>
      <c r="T166" s="24"/>
      <c r="U166" s="24"/>
      <c r="V166" s="24"/>
      <c r="W166" s="24"/>
      <c r="X166" s="24"/>
      <c r="Y166" s="24"/>
      <c r="Z166" s="24"/>
    </row>
    <row r="167" ht="19.15" customHeight="1">
      <c r="A167" t="s" s="138">
        <v>9993</v>
      </c>
      <c r="B167" s="149">
        <v>5</v>
      </c>
      <c r="C167" s="149">
        <v>29</v>
      </c>
      <c r="D167" t="s" s="205">
        <v>10151</v>
      </c>
      <c r="E167" t="s" s="205">
        <v>62</v>
      </c>
      <c r="F167" s="223">
        <v>128</v>
      </c>
      <c r="G167" s="149">
        <v>133</v>
      </c>
      <c r="H167" s="173">
        <f>SUM(G167-F167)</f>
        <v>5</v>
      </c>
      <c r="I167" s="167">
        <f>H167/F167</f>
        <v>0.0390625</v>
      </c>
      <c r="J167" s="167">
        <f>H167/G167</f>
        <v>0.037593984962406</v>
      </c>
      <c r="K167" s="24"/>
      <c r="L167" s="24"/>
      <c r="M167" s="24"/>
      <c r="N167" s="24"/>
      <c r="O167" s="24"/>
      <c r="P167" s="24"/>
      <c r="Q167" s="24"/>
      <c r="R167" s="24"/>
      <c r="S167" s="24"/>
      <c r="T167" s="24"/>
      <c r="U167" s="24"/>
      <c r="V167" s="24"/>
      <c r="W167" s="24"/>
      <c r="X167" s="24"/>
      <c r="Y167" s="24"/>
      <c r="Z167" s="24"/>
    </row>
    <row r="168" ht="19.15" customHeight="1">
      <c r="A168" t="s" s="138">
        <v>9993</v>
      </c>
      <c r="B168" s="149">
        <v>5</v>
      </c>
      <c r="C168" s="149">
        <v>4</v>
      </c>
      <c r="D168" t="s" s="205">
        <v>10152</v>
      </c>
      <c r="E168" t="s" s="205">
        <v>44</v>
      </c>
      <c r="F168" s="223">
        <v>121</v>
      </c>
      <c r="G168" s="149">
        <v>125</v>
      </c>
      <c r="H168" s="173">
        <f>SUM(G168-F168)</f>
        <v>4</v>
      </c>
      <c r="I168" s="167">
        <f>H168/F168</f>
        <v>0.0330578512396694</v>
      </c>
      <c r="J168" s="167">
        <f>H168/G168</f>
        <v>0.032</v>
      </c>
      <c r="K168" s="24"/>
      <c r="L168" s="24"/>
      <c r="M168" s="24"/>
      <c r="N168" s="24"/>
      <c r="O168" s="24"/>
      <c r="P168" s="24"/>
      <c r="Q168" s="24"/>
      <c r="R168" s="24"/>
      <c r="S168" s="24"/>
      <c r="T168" s="24"/>
      <c r="U168" s="24"/>
      <c r="V168" s="24"/>
      <c r="W168" s="24"/>
      <c r="X168" s="24"/>
      <c r="Y168" s="24"/>
      <c r="Z168" s="24"/>
    </row>
    <row r="169" ht="19.15" customHeight="1">
      <c r="A169" t="s" s="138">
        <v>9993</v>
      </c>
      <c r="B169" s="149">
        <v>5</v>
      </c>
      <c r="C169" s="149">
        <v>14</v>
      </c>
      <c r="D169" t="s" s="205">
        <v>10153</v>
      </c>
      <c r="E169" t="s" s="205">
        <v>48</v>
      </c>
      <c r="F169" s="240">
        <v>78</v>
      </c>
      <c r="G169" s="172">
        <v>69</v>
      </c>
      <c r="H169" s="173">
        <f>SUM(G169-F169)</f>
        <v>-9</v>
      </c>
      <c r="I169" s="167">
        <f>H169/F169</f>
        <v>-0.115384615384615</v>
      </c>
      <c r="J169" s="167">
        <f>H169/G169</f>
        <v>-0.130434782608696</v>
      </c>
      <c r="K169" s="24"/>
      <c r="L169" s="24"/>
      <c r="M169" s="24"/>
      <c r="N169" s="24"/>
      <c r="O169" s="24"/>
      <c r="P169" s="24"/>
      <c r="Q169" s="24"/>
      <c r="R169" s="24"/>
      <c r="S169" s="24"/>
      <c r="T169" s="24"/>
      <c r="U169" s="24"/>
      <c r="V169" s="24"/>
      <c r="W169" s="24"/>
      <c r="X169" s="24"/>
      <c r="Y169" s="24"/>
      <c r="Z169" s="24"/>
    </row>
    <row r="170" ht="19.15" customHeight="1">
      <c r="A170" t="s" s="138">
        <v>9993</v>
      </c>
      <c r="B170" s="149">
        <v>5</v>
      </c>
      <c r="C170" s="149">
        <v>34</v>
      </c>
      <c r="D170" t="s" s="205">
        <v>10154</v>
      </c>
      <c r="E170" t="s" s="205">
        <v>103</v>
      </c>
      <c r="F170" s="223">
        <v>63</v>
      </c>
      <c r="G170" s="149">
        <v>66</v>
      </c>
      <c r="H170" s="173">
        <f>SUM(G170-F170)</f>
        <v>3</v>
      </c>
      <c r="I170" s="167">
        <f>H170/F170</f>
        <v>0.0476190476190476</v>
      </c>
      <c r="J170" s="167">
        <f>H170/G170</f>
        <v>0.0454545454545455</v>
      </c>
      <c r="K170" s="24"/>
      <c r="L170" s="24"/>
      <c r="M170" s="24"/>
      <c r="N170" s="24"/>
      <c r="O170" s="24"/>
      <c r="P170" s="24"/>
      <c r="Q170" s="24"/>
      <c r="R170" s="24"/>
      <c r="S170" s="24"/>
      <c r="T170" s="24"/>
      <c r="U170" s="24"/>
      <c r="V170" s="24"/>
      <c r="W170" s="24"/>
      <c r="X170" s="24"/>
      <c r="Y170" s="24"/>
      <c r="Z170" s="24"/>
    </row>
    <row r="171" ht="19.15" customHeight="1">
      <c r="A171" t="s" s="138">
        <v>9993</v>
      </c>
      <c r="B171" s="149">
        <v>5</v>
      </c>
      <c r="C171" s="149">
        <v>25</v>
      </c>
      <c r="D171" t="s" s="205">
        <v>10155</v>
      </c>
      <c r="E171" t="s" s="205">
        <v>281</v>
      </c>
      <c r="F171" s="223">
        <v>50</v>
      </c>
      <c r="G171" s="149">
        <v>51</v>
      </c>
      <c r="H171" s="173">
        <f>SUM(G171-F171)</f>
        <v>1</v>
      </c>
      <c r="I171" s="167">
        <f>H171/F171</f>
        <v>0.02</v>
      </c>
      <c r="J171" s="167">
        <f>H171/G171</f>
        <v>0.0196078431372549</v>
      </c>
      <c r="K171" s="24"/>
      <c r="L171" s="24"/>
      <c r="M171" s="24"/>
      <c r="N171" s="24"/>
      <c r="O171" s="24"/>
      <c r="P171" s="24"/>
      <c r="Q171" s="24"/>
      <c r="R171" s="24"/>
      <c r="S171" s="24"/>
      <c r="T171" s="24"/>
      <c r="U171" s="24"/>
      <c r="V171" s="24"/>
      <c r="W171" s="24"/>
      <c r="X171" s="24"/>
      <c r="Y171" s="24"/>
      <c r="Z171" s="24"/>
    </row>
    <row r="172" ht="19.15" customHeight="1">
      <c r="A172" t="s" s="138">
        <v>9993</v>
      </c>
      <c r="B172" s="149">
        <v>5</v>
      </c>
      <c r="C172" s="149">
        <v>24</v>
      </c>
      <c r="D172" t="s" s="205">
        <v>10156</v>
      </c>
      <c r="E172" t="s" s="205">
        <v>76</v>
      </c>
      <c r="F172" s="223">
        <v>47</v>
      </c>
      <c r="G172" s="149">
        <v>50</v>
      </c>
      <c r="H172" s="173">
        <f>SUM(G172-F172)</f>
        <v>3</v>
      </c>
      <c r="I172" s="167">
        <f>H172/F172</f>
        <v>0.0638297872340426</v>
      </c>
      <c r="J172" s="167">
        <f>H172/G172</f>
        <v>0.06</v>
      </c>
      <c r="K172" s="24"/>
      <c r="L172" s="24"/>
      <c r="M172" s="24"/>
      <c r="N172" s="24"/>
      <c r="O172" s="24"/>
      <c r="P172" s="24"/>
      <c r="Q172" s="24"/>
      <c r="R172" s="24"/>
      <c r="S172" s="24"/>
      <c r="T172" s="24"/>
      <c r="U172" s="24"/>
      <c r="V172" s="24"/>
      <c r="W172" s="24"/>
      <c r="X172" s="24"/>
      <c r="Y172" s="24"/>
      <c r="Z172" s="24"/>
    </row>
    <row r="173" ht="19.15" customHeight="1">
      <c r="A173" t="s" s="138">
        <v>9993</v>
      </c>
      <c r="B173" s="149">
        <v>5</v>
      </c>
      <c r="C173" s="149">
        <v>31</v>
      </c>
      <c r="D173" t="s" s="205">
        <v>10157</v>
      </c>
      <c r="E173" t="s" s="205">
        <v>147</v>
      </c>
      <c r="F173" s="223">
        <v>40</v>
      </c>
      <c r="G173" s="149">
        <v>40</v>
      </c>
      <c r="H173" s="173">
        <f>SUM(G173-F173)</f>
        <v>0</v>
      </c>
      <c r="I173" s="167">
        <f>H173/F173</f>
        <v>0</v>
      </c>
      <c r="J173" s="167">
        <f>H173/G173</f>
        <v>0</v>
      </c>
      <c r="K173" s="24"/>
      <c r="L173" s="24"/>
      <c r="M173" s="24"/>
      <c r="N173" s="24"/>
      <c r="O173" s="24"/>
      <c r="P173" s="24"/>
      <c r="Q173" s="24"/>
      <c r="R173" s="24"/>
      <c r="S173" s="24"/>
      <c r="T173" s="24"/>
      <c r="U173" s="24"/>
      <c r="V173" s="24"/>
      <c r="W173" s="24"/>
      <c r="X173" s="24"/>
      <c r="Y173" s="24"/>
      <c r="Z173" s="24"/>
    </row>
    <row r="174" ht="19.15" customHeight="1">
      <c r="A174" t="s" s="138">
        <v>9993</v>
      </c>
      <c r="B174" s="149">
        <v>5</v>
      </c>
      <c r="C174" s="149">
        <v>32</v>
      </c>
      <c r="D174" t="s" s="205">
        <v>10158</v>
      </c>
      <c r="E174" t="s" s="205">
        <v>153</v>
      </c>
      <c r="F174" s="223">
        <v>38</v>
      </c>
      <c r="G174" s="149">
        <v>38</v>
      </c>
      <c r="H174" s="173">
        <f>SUM(G174-F174)</f>
        <v>0</v>
      </c>
      <c r="I174" s="167">
        <f>H174/F174</f>
        <v>0</v>
      </c>
      <c r="J174" s="167">
        <f>H174/G174</f>
        <v>0</v>
      </c>
      <c r="K174" s="24"/>
      <c r="L174" s="24"/>
      <c r="M174" s="24"/>
      <c r="N174" s="24"/>
      <c r="O174" s="24"/>
      <c r="P174" s="24"/>
      <c r="Q174" s="24"/>
      <c r="R174" s="24"/>
      <c r="S174" s="24"/>
      <c r="T174" s="24"/>
      <c r="U174" s="24"/>
      <c r="V174" s="24"/>
      <c r="W174" s="24"/>
      <c r="X174" s="24"/>
      <c r="Y174" s="24"/>
      <c r="Z174" s="24"/>
    </row>
    <row r="175" ht="19.15" customHeight="1">
      <c r="A175" t="s" s="138">
        <v>9993</v>
      </c>
      <c r="B175" s="149">
        <v>5</v>
      </c>
      <c r="C175" s="149">
        <v>35</v>
      </c>
      <c r="D175" t="s" s="205">
        <v>10159</v>
      </c>
      <c r="E175" t="s" s="205">
        <v>173</v>
      </c>
      <c r="F175" s="223">
        <v>37</v>
      </c>
      <c r="G175" s="149">
        <v>37</v>
      </c>
      <c r="H175" s="173">
        <f>SUM(G175-F175)</f>
        <v>0</v>
      </c>
      <c r="I175" s="167">
        <f>H175/F175</f>
        <v>0</v>
      </c>
      <c r="J175" s="167">
        <f>H175/G175</f>
        <v>0</v>
      </c>
      <c r="K175" s="24"/>
      <c r="L175" s="24"/>
      <c r="M175" s="24"/>
      <c r="N175" s="24"/>
      <c r="O175" s="24"/>
      <c r="P175" s="24"/>
      <c r="Q175" s="24"/>
      <c r="R175" s="24"/>
      <c r="S175" s="24"/>
      <c r="T175" s="24"/>
      <c r="U175" s="24"/>
      <c r="V175" s="24"/>
      <c r="W175" s="24"/>
      <c r="X175" s="24"/>
      <c r="Y175" s="24"/>
      <c r="Z175" s="24"/>
    </row>
    <row r="176" ht="19.15" customHeight="1">
      <c r="A176" t="s" s="138">
        <v>9993</v>
      </c>
      <c r="B176" s="149">
        <v>5</v>
      </c>
      <c r="C176" s="149">
        <v>19</v>
      </c>
      <c r="D176" t="s" s="205">
        <v>10160</v>
      </c>
      <c r="E176" t="s" s="205">
        <v>116</v>
      </c>
      <c r="F176" s="223">
        <v>29</v>
      </c>
      <c r="G176" s="149">
        <v>33</v>
      </c>
      <c r="H176" s="173">
        <f>SUM(G176-F176)</f>
        <v>4</v>
      </c>
      <c r="I176" s="167">
        <f>H176/F176</f>
        <v>0.137931034482759</v>
      </c>
      <c r="J176" s="167">
        <f>H176/G176</f>
        <v>0.121212121212121</v>
      </c>
      <c r="K176" s="24"/>
      <c r="L176" s="24"/>
      <c r="M176" s="24"/>
      <c r="N176" s="24"/>
      <c r="O176" s="24"/>
      <c r="P176" s="24"/>
      <c r="Q176" s="24"/>
      <c r="R176" s="24"/>
      <c r="S176" s="24"/>
      <c r="T176" s="24"/>
      <c r="U176" s="24"/>
      <c r="V176" s="24"/>
      <c r="W176" s="24"/>
      <c r="X176" s="24"/>
      <c r="Y176" s="24"/>
      <c r="Z176" s="24"/>
    </row>
    <row r="177" ht="19.15" customHeight="1">
      <c r="A177" t="s" s="138">
        <v>9993</v>
      </c>
      <c r="B177" s="149">
        <v>5</v>
      </c>
      <c r="C177" s="149">
        <v>33</v>
      </c>
      <c r="D177" t="s" s="205">
        <v>10161</v>
      </c>
      <c r="E177" t="s" s="205">
        <v>32</v>
      </c>
      <c r="F177" s="223">
        <v>20</v>
      </c>
      <c r="G177" s="149">
        <v>21</v>
      </c>
      <c r="H177" s="173">
        <f>SUM(G177-F177)</f>
        <v>1</v>
      </c>
      <c r="I177" s="167">
        <f>H177/F177</f>
        <v>0.05</v>
      </c>
      <c r="J177" s="167">
        <f>H177/G177</f>
        <v>0.0476190476190476</v>
      </c>
      <c r="K177" s="24"/>
      <c r="L177" s="24"/>
      <c r="M177" s="24"/>
      <c r="N177" s="24"/>
      <c r="O177" s="24"/>
      <c r="P177" s="24"/>
      <c r="Q177" s="24"/>
      <c r="R177" s="24"/>
      <c r="S177" s="24"/>
      <c r="T177" s="24"/>
      <c r="U177" s="24"/>
      <c r="V177" s="24"/>
      <c r="W177" s="24"/>
      <c r="X177" s="24"/>
      <c r="Y177" s="24"/>
      <c r="Z177" s="24"/>
    </row>
    <row r="178" ht="19.15" customHeight="1">
      <c r="A178" t="s" s="138">
        <v>9993</v>
      </c>
      <c r="B178" s="149">
        <v>5</v>
      </c>
      <c r="C178" s="149">
        <v>12</v>
      </c>
      <c r="D178" t="s" s="205">
        <v>10162</v>
      </c>
      <c r="E178" t="s" s="205">
        <v>380</v>
      </c>
      <c r="F178" s="223">
        <v>0</v>
      </c>
      <c r="G178" s="149">
        <v>0</v>
      </c>
      <c r="H178" s="206">
        <f>SUM(G178-F178)</f>
        <v>0</v>
      </c>
      <c r="I178" s="176">
        <f>H178/F178</f>
      </c>
      <c r="J178" s="176">
        <f>H178/G178</f>
      </c>
      <c r="K178" s="174"/>
      <c r="L178" s="174"/>
      <c r="M178" s="174"/>
      <c r="N178" s="174"/>
      <c r="O178" s="174"/>
      <c r="P178" s="174"/>
      <c r="Q178" s="174"/>
      <c r="R178" s="174"/>
      <c r="S178" s="174"/>
      <c r="T178" s="174"/>
      <c r="U178" s="174"/>
      <c r="V178" s="174"/>
      <c r="W178" s="174"/>
      <c r="X178" s="174"/>
      <c r="Y178" s="174"/>
      <c r="Z178" s="174"/>
    </row>
    <row r="179" ht="19.15" customHeight="1">
      <c r="A179" s="177"/>
      <c r="B179" s="178"/>
      <c r="C179" s="178"/>
      <c r="D179" s="179"/>
      <c r="E179" s="179"/>
      <c r="F179" s="181">
        <f>SUM(F143:F178)</f>
        <v>91678</v>
      </c>
      <c r="G179" s="180">
        <f>SUM(G143:G178)</f>
        <v>95599</v>
      </c>
      <c r="H179" s="181">
        <f>SUM(H143:H178)</f>
        <v>3921</v>
      </c>
      <c r="I179" s="182">
        <f>H179/F179</f>
        <v>0.042769257619058</v>
      </c>
      <c r="J179" s="182">
        <f>H179/G179</f>
        <v>0.0410150733794287</v>
      </c>
      <c r="K179" s="183"/>
      <c r="L179" s="183"/>
      <c r="M179" s="183"/>
      <c r="N179" s="183"/>
      <c r="O179" s="183"/>
      <c r="P179" s="183"/>
      <c r="Q179" s="183"/>
      <c r="R179" s="183"/>
      <c r="S179" s="183"/>
      <c r="T179" s="183"/>
      <c r="U179" s="183"/>
      <c r="V179" s="183"/>
      <c r="W179" s="183"/>
      <c r="X179" s="183"/>
      <c r="Y179" s="183"/>
      <c r="Z179" s="184"/>
    </row>
    <row r="180" ht="19.15" customHeight="1">
      <c r="A180" s="230"/>
      <c r="B180" s="231"/>
      <c r="C180" s="231"/>
      <c r="D180" s="232"/>
      <c r="E180" s="232"/>
      <c r="F180" s="233"/>
      <c r="G180" s="231"/>
      <c r="H180" s="234"/>
      <c r="I180" s="188"/>
      <c r="J180" s="188"/>
      <c r="K180" s="189"/>
      <c r="L180" s="189"/>
      <c r="M180" s="189"/>
      <c r="N180" s="189"/>
      <c r="O180" s="189"/>
      <c r="P180" s="189"/>
      <c r="Q180" s="189"/>
      <c r="R180" s="189"/>
      <c r="S180" s="189"/>
      <c r="T180" s="189"/>
      <c r="U180" s="189"/>
      <c r="V180" s="189"/>
      <c r="W180" s="189"/>
      <c r="X180" s="189"/>
      <c r="Y180" s="189"/>
      <c r="Z180" s="189"/>
    </row>
    <row r="181" ht="19.15" customHeight="1">
      <c r="A181" t="s" s="138">
        <v>9993</v>
      </c>
      <c r="B181" s="149">
        <v>6</v>
      </c>
      <c r="C181" s="149">
        <v>5</v>
      </c>
      <c r="D181" t="s" s="205">
        <v>10163</v>
      </c>
      <c r="E181" t="s" s="205">
        <v>84</v>
      </c>
      <c r="F181" s="223">
        <v>22491</v>
      </c>
      <c r="G181" s="149">
        <v>23401</v>
      </c>
      <c r="H181" s="173">
        <f>SUM(G181-F181)</f>
        <v>910</v>
      </c>
      <c r="I181" s="167">
        <f>H181/F181</f>
        <v>0.0404606286959228</v>
      </c>
      <c r="J181" s="167">
        <f>H181/G181</f>
        <v>0.0388872270415794</v>
      </c>
      <c r="K181" s="24"/>
      <c r="L181" s="24"/>
      <c r="M181" s="24"/>
      <c r="N181" s="24"/>
      <c r="O181" s="24"/>
      <c r="P181" s="24"/>
      <c r="Q181" s="24"/>
      <c r="R181" s="24"/>
      <c r="S181" s="24"/>
      <c r="T181" s="24"/>
      <c r="U181" s="24"/>
      <c r="V181" s="24"/>
      <c r="W181" s="24"/>
      <c r="X181" s="24"/>
      <c r="Y181" s="24"/>
      <c r="Z181" s="24"/>
    </row>
    <row r="182" ht="19.15" customHeight="1">
      <c r="A182" t="s" s="138">
        <v>9993</v>
      </c>
      <c r="B182" s="149">
        <v>6</v>
      </c>
      <c r="C182" s="149">
        <v>2</v>
      </c>
      <c r="D182" t="s" s="205">
        <v>10164</v>
      </c>
      <c r="E182" t="s" s="205">
        <v>20</v>
      </c>
      <c r="F182" s="223">
        <v>21146</v>
      </c>
      <c r="G182" s="149">
        <v>22262</v>
      </c>
      <c r="H182" s="173">
        <f>SUM(G182-F182)</f>
        <v>1116</v>
      </c>
      <c r="I182" s="167">
        <f>H182/F182</f>
        <v>0.0527759387118131</v>
      </c>
      <c r="J182" s="167">
        <f>H182/G182</f>
        <v>0.0501302668223879</v>
      </c>
      <c r="K182" s="24"/>
      <c r="L182" s="24"/>
      <c r="M182" s="24"/>
      <c r="N182" s="24"/>
      <c r="O182" s="24"/>
      <c r="P182" s="24"/>
      <c r="Q182" s="24"/>
      <c r="R182" s="24"/>
      <c r="S182" s="24"/>
      <c r="T182" s="24"/>
      <c r="U182" s="24"/>
      <c r="V182" s="24"/>
      <c r="W182" s="24"/>
      <c r="X182" s="24"/>
      <c r="Y182" s="24"/>
      <c r="Z182" s="24"/>
    </row>
    <row r="183" ht="19.15" customHeight="1">
      <c r="A183" t="s" s="138">
        <v>9993</v>
      </c>
      <c r="B183" s="149">
        <v>6</v>
      </c>
      <c r="C183" s="149">
        <v>3</v>
      </c>
      <c r="D183" t="s" s="205">
        <v>10165</v>
      </c>
      <c r="E183" t="s" s="205">
        <v>26</v>
      </c>
      <c r="F183" s="223">
        <v>18228</v>
      </c>
      <c r="G183" s="149">
        <v>18711</v>
      </c>
      <c r="H183" s="173">
        <f>SUM(G183-F183)</f>
        <v>483</v>
      </c>
      <c r="I183" s="167">
        <f>H183/F183</f>
        <v>0.0264976958525346</v>
      </c>
      <c r="J183" s="167">
        <f>H183/G183</f>
        <v>0.0258136924803591</v>
      </c>
      <c r="K183" s="24"/>
      <c r="L183" s="24"/>
      <c r="M183" s="24"/>
      <c r="N183" s="24"/>
      <c r="O183" s="24"/>
      <c r="P183" s="24"/>
      <c r="Q183" s="24"/>
      <c r="R183" s="24"/>
      <c r="S183" s="24"/>
      <c r="T183" s="24"/>
      <c r="U183" s="24"/>
      <c r="V183" s="24"/>
      <c r="W183" s="24"/>
      <c r="X183" s="24"/>
      <c r="Y183" s="24"/>
      <c r="Z183" s="24"/>
    </row>
    <row r="184" ht="19.15" customHeight="1">
      <c r="A184" t="s" s="138">
        <v>9993</v>
      </c>
      <c r="B184" s="149">
        <v>6</v>
      </c>
      <c r="C184" s="149">
        <v>20</v>
      </c>
      <c r="D184" t="s" s="205">
        <v>10166</v>
      </c>
      <c r="E184" t="s" s="205">
        <v>38</v>
      </c>
      <c r="F184" s="223">
        <v>10667</v>
      </c>
      <c r="G184" s="149">
        <v>11167</v>
      </c>
      <c r="H184" s="173">
        <f>SUM(G184-F184)</f>
        <v>500</v>
      </c>
      <c r="I184" s="167">
        <f>H184/F184</f>
        <v>0.0468735352020249</v>
      </c>
      <c r="J184" s="167">
        <f>H184/G184</f>
        <v>0.0447747828423032</v>
      </c>
      <c r="K184" s="24"/>
      <c r="L184" s="24"/>
      <c r="M184" s="24"/>
      <c r="N184" s="24"/>
      <c r="O184" s="24"/>
      <c r="P184" s="24"/>
      <c r="Q184" s="24"/>
      <c r="R184" s="24"/>
      <c r="S184" s="24"/>
      <c r="T184" s="24"/>
      <c r="U184" s="24"/>
      <c r="V184" s="24"/>
      <c r="W184" s="24"/>
      <c r="X184" s="24"/>
      <c r="Y184" s="24"/>
      <c r="Z184" s="24"/>
    </row>
    <row r="185" ht="19.15" customHeight="1">
      <c r="A185" t="s" s="138">
        <v>9993</v>
      </c>
      <c r="B185" s="149">
        <v>6</v>
      </c>
      <c r="C185" s="149">
        <v>14</v>
      </c>
      <c r="D185" t="s" s="205">
        <v>10167</v>
      </c>
      <c r="E185" t="s" s="205">
        <v>24</v>
      </c>
      <c r="F185" s="223">
        <v>4070</v>
      </c>
      <c r="G185" s="149">
        <v>4180</v>
      </c>
      <c r="H185" s="173">
        <f>SUM(G185-F185)</f>
        <v>110</v>
      </c>
      <c r="I185" s="167">
        <f>H185/F185</f>
        <v>0.027027027027027</v>
      </c>
      <c r="J185" s="167">
        <f>H185/G185</f>
        <v>0.0263157894736842</v>
      </c>
      <c r="K185" s="24"/>
      <c r="L185" s="24"/>
      <c r="M185" s="24"/>
      <c r="N185" s="24"/>
      <c r="O185" s="24"/>
      <c r="P185" s="24"/>
      <c r="Q185" s="24"/>
      <c r="R185" s="24"/>
      <c r="S185" s="24"/>
      <c r="T185" s="24"/>
      <c r="U185" s="24"/>
      <c r="V185" s="24"/>
      <c r="W185" s="24"/>
      <c r="X185" s="24"/>
      <c r="Y185" s="24"/>
      <c r="Z185" s="24"/>
    </row>
    <row r="186" ht="19.15" customHeight="1">
      <c r="A186" t="s" s="138">
        <v>9993</v>
      </c>
      <c r="B186" s="149">
        <v>6</v>
      </c>
      <c r="C186" s="149">
        <v>7</v>
      </c>
      <c r="D186" t="s" s="205">
        <v>10168</v>
      </c>
      <c r="E186" t="s" s="205">
        <v>17</v>
      </c>
      <c r="F186" s="223">
        <v>1518</v>
      </c>
      <c r="G186" s="149">
        <v>1547</v>
      </c>
      <c r="H186" s="173">
        <f>SUM(G186-F186)</f>
        <v>29</v>
      </c>
      <c r="I186" s="167">
        <f>H186/F186</f>
        <v>0.0191040843214756</v>
      </c>
      <c r="J186" s="167">
        <f>H186/G186</f>
        <v>0.0187459599224305</v>
      </c>
      <c r="K186" s="24"/>
      <c r="L186" s="24"/>
      <c r="M186" s="24"/>
      <c r="N186" s="24"/>
      <c r="O186" s="24"/>
      <c r="P186" s="24"/>
      <c r="Q186" s="24"/>
      <c r="R186" s="24"/>
      <c r="S186" s="24"/>
      <c r="T186" s="24"/>
      <c r="U186" s="24"/>
      <c r="V186" s="24"/>
      <c r="W186" s="24"/>
      <c r="X186" s="24"/>
      <c r="Y186" s="24"/>
      <c r="Z186" s="24"/>
    </row>
    <row r="187" ht="19.15" customHeight="1">
      <c r="A187" t="s" s="138">
        <v>9993</v>
      </c>
      <c r="B187" s="149">
        <v>6</v>
      </c>
      <c r="C187" s="149">
        <v>10</v>
      </c>
      <c r="D187" t="s" s="205">
        <v>10169</v>
      </c>
      <c r="E187" t="s" s="205">
        <v>28</v>
      </c>
      <c r="F187" s="223">
        <v>1050</v>
      </c>
      <c r="G187" s="149">
        <v>1061</v>
      </c>
      <c r="H187" s="173">
        <f>SUM(G187-F187)</f>
        <v>11</v>
      </c>
      <c r="I187" s="167">
        <f>H187/F187</f>
        <v>0.0104761904761905</v>
      </c>
      <c r="J187" s="167">
        <f>H187/G187</f>
        <v>0.0103675777568332</v>
      </c>
      <c r="K187" s="24"/>
      <c r="L187" s="24"/>
      <c r="M187" s="24"/>
      <c r="N187" s="24"/>
      <c r="O187" s="24"/>
      <c r="P187" s="24"/>
      <c r="Q187" s="24"/>
      <c r="R187" s="24"/>
      <c r="S187" s="24"/>
      <c r="T187" s="24"/>
      <c r="U187" s="24"/>
      <c r="V187" s="24"/>
      <c r="W187" s="24"/>
      <c r="X187" s="24"/>
      <c r="Y187" s="24"/>
      <c r="Z187" s="24"/>
    </row>
    <row r="188" ht="19.15" customHeight="1">
      <c r="A188" t="s" s="138">
        <v>9993</v>
      </c>
      <c r="B188" s="149">
        <v>6</v>
      </c>
      <c r="C188" s="149">
        <v>11</v>
      </c>
      <c r="D188" t="s" s="205">
        <v>10170</v>
      </c>
      <c r="E188" t="s" s="205">
        <v>34</v>
      </c>
      <c r="F188" s="223">
        <v>956</v>
      </c>
      <c r="G188" s="149">
        <v>979</v>
      </c>
      <c r="H188" s="173">
        <f>SUM(G188-F188)</f>
        <v>23</v>
      </c>
      <c r="I188" s="167">
        <f>H188/F188</f>
        <v>0.0240585774058577</v>
      </c>
      <c r="J188" s="167">
        <f>H188/G188</f>
        <v>0.0234933605720123</v>
      </c>
      <c r="K188" s="24"/>
      <c r="L188" s="24"/>
      <c r="M188" s="24"/>
      <c r="N188" s="24"/>
      <c r="O188" s="24"/>
      <c r="P188" s="24"/>
      <c r="Q188" s="24"/>
      <c r="R188" s="24"/>
      <c r="S188" s="24"/>
      <c r="T188" s="24"/>
      <c r="U188" s="24"/>
      <c r="V188" s="24"/>
      <c r="W188" s="24"/>
      <c r="X188" s="24"/>
      <c r="Y188" s="24"/>
      <c r="Z188" s="24"/>
    </row>
    <row r="189" ht="19.15" customHeight="1">
      <c r="A189" t="s" s="138">
        <v>9993</v>
      </c>
      <c r="B189" s="149">
        <v>6</v>
      </c>
      <c r="C189" s="149">
        <v>1</v>
      </c>
      <c r="D189" t="s" s="205">
        <v>10171</v>
      </c>
      <c r="E189" t="s" s="205">
        <v>36</v>
      </c>
      <c r="F189" s="223">
        <v>923</v>
      </c>
      <c r="G189" s="149">
        <v>951</v>
      </c>
      <c r="H189" s="173">
        <f>SUM(G189-F189)</f>
        <v>28</v>
      </c>
      <c r="I189" s="167">
        <f>H189/F189</f>
        <v>0.0303358613217768</v>
      </c>
      <c r="J189" s="167">
        <f>H189/G189</f>
        <v>0.0294426919032597</v>
      </c>
      <c r="K189" s="24"/>
      <c r="L189" s="24"/>
      <c r="M189" s="24"/>
      <c r="N189" s="24"/>
      <c r="O189" s="24"/>
      <c r="P189" s="24"/>
      <c r="Q189" s="24"/>
      <c r="R189" s="24"/>
      <c r="S189" s="24"/>
      <c r="T189" s="24"/>
      <c r="U189" s="24"/>
      <c r="V189" s="24"/>
      <c r="W189" s="24"/>
      <c r="X189" s="24"/>
      <c r="Y189" s="24"/>
      <c r="Z189" s="24"/>
    </row>
    <row r="190" ht="19.15" customHeight="1">
      <c r="A190" t="s" s="138">
        <v>9993</v>
      </c>
      <c r="B190" s="149">
        <v>6</v>
      </c>
      <c r="C190" s="149">
        <v>24</v>
      </c>
      <c r="D190" t="s" s="205">
        <v>10172</v>
      </c>
      <c r="E190" t="s" s="205">
        <v>52</v>
      </c>
      <c r="F190" s="223">
        <v>660</v>
      </c>
      <c r="G190" s="149">
        <v>669</v>
      </c>
      <c r="H190" s="173">
        <f>SUM(G190-F190)</f>
        <v>9</v>
      </c>
      <c r="I190" s="167">
        <f>H190/F190</f>
        <v>0.0136363636363636</v>
      </c>
      <c r="J190" s="167">
        <f>H190/G190</f>
        <v>0.0134529147982063</v>
      </c>
      <c r="K190" s="24"/>
      <c r="L190" s="24"/>
      <c r="M190" s="24"/>
      <c r="N190" s="24"/>
      <c r="O190" s="24"/>
      <c r="P190" s="24"/>
      <c r="Q190" s="24"/>
      <c r="R190" s="24"/>
      <c r="S190" s="24"/>
      <c r="T190" s="24"/>
      <c r="U190" s="24"/>
      <c r="V190" s="24"/>
      <c r="W190" s="24"/>
      <c r="X190" s="24"/>
      <c r="Y190" s="24"/>
      <c r="Z190" s="24"/>
    </row>
    <row r="191" ht="19.15" customHeight="1">
      <c r="A191" t="s" s="138">
        <v>9993</v>
      </c>
      <c r="B191" s="149">
        <v>6</v>
      </c>
      <c r="C191" s="149">
        <v>22</v>
      </c>
      <c r="D191" t="s" s="205">
        <v>10173</v>
      </c>
      <c r="E191" t="s" s="205">
        <v>72</v>
      </c>
      <c r="F191" s="223">
        <v>626</v>
      </c>
      <c r="G191" s="149">
        <v>661</v>
      </c>
      <c r="H191" s="173">
        <f>SUM(G191-F191)</f>
        <v>35</v>
      </c>
      <c r="I191" s="167">
        <f>H191/F191</f>
        <v>0.0559105431309904</v>
      </c>
      <c r="J191" s="167">
        <f>H191/G191</f>
        <v>0.0529500756429652</v>
      </c>
      <c r="K191" s="24"/>
      <c r="L191" s="24"/>
      <c r="M191" s="24"/>
      <c r="N191" s="24"/>
      <c r="O191" s="24"/>
      <c r="P191" s="24"/>
      <c r="Q191" s="24"/>
      <c r="R191" s="24"/>
      <c r="S191" s="24"/>
      <c r="T191" s="24"/>
      <c r="U191" s="24"/>
      <c r="V191" s="24"/>
      <c r="W191" s="24"/>
      <c r="X191" s="24"/>
      <c r="Y191" s="24"/>
      <c r="Z191" s="24"/>
    </row>
    <row r="192" ht="19.15" customHeight="1">
      <c r="A192" t="s" s="138">
        <v>9993</v>
      </c>
      <c r="B192" s="149">
        <v>6</v>
      </c>
      <c r="C192" s="149">
        <v>4</v>
      </c>
      <c r="D192" t="s" s="205">
        <v>10174</v>
      </c>
      <c r="E192" t="s" s="205">
        <v>44</v>
      </c>
      <c r="F192" s="223">
        <v>479</v>
      </c>
      <c r="G192" s="149">
        <v>494</v>
      </c>
      <c r="H192" s="173">
        <f>SUM(G192-F192)</f>
        <v>15</v>
      </c>
      <c r="I192" s="167">
        <f>H192/F192</f>
        <v>0.0313152400835073</v>
      </c>
      <c r="J192" s="167">
        <f>H192/G192</f>
        <v>0.0303643724696356</v>
      </c>
      <c r="K192" s="24"/>
      <c r="L192" s="24"/>
      <c r="M192" s="24"/>
      <c r="N192" s="24"/>
      <c r="O192" s="24"/>
      <c r="P192" s="24"/>
      <c r="Q192" s="24"/>
      <c r="R192" s="24"/>
      <c r="S192" s="24"/>
      <c r="T192" s="24"/>
      <c r="U192" s="24"/>
      <c r="V192" s="24"/>
      <c r="W192" s="24"/>
      <c r="X192" s="24"/>
      <c r="Y192" s="24"/>
      <c r="Z192" s="24"/>
    </row>
    <row r="193" ht="19.15" customHeight="1">
      <c r="A193" t="s" s="138">
        <v>9993</v>
      </c>
      <c r="B193" s="149">
        <v>6</v>
      </c>
      <c r="C193" s="149">
        <v>23</v>
      </c>
      <c r="D193" t="s" s="205">
        <v>10175</v>
      </c>
      <c r="E193" t="s" s="205">
        <v>281</v>
      </c>
      <c r="F193" s="223">
        <v>398</v>
      </c>
      <c r="G193" s="149">
        <v>409</v>
      </c>
      <c r="H193" s="173">
        <f>SUM(G193-F193)</f>
        <v>11</v>
      </c>
      <c r="I193" s="167">
        <f>H193/F193</f>
        <v>0.0276381909547739</v>
      </c>
      <c r="J193" s="167">
        <f>H193/G193</f>
        <v>0.0268948655256724</v>
      </c>
      <c r="K193" s="24"/>
      <c r="L193" s="24"/>
      <c r="M193" s="24"/>
      <c r="N193" s="24"/>
      <c r="O193" s="24"/>
      <c r="P193" s="24"/>
      <c r="Q193" s="24"/>
      <c r="R193" s="24"/>
      <c r="S193" s="24"/>
      <c r="T193" s="24"/>
      <c r="U193" s="24"/>
      <c r="V193" s="24"/>
      <c r="W193" s="24"/>
      <c r="X193" s="24"/>
      <c r="Y193" s="24"/>
      <c r="Z193" s="24"/>
    </row>
    <row r="194" ht="19.15" customHeight="1">
      <c r="A194" t="s" s="138">
        <v>9993</v>
      </c>
      <c r="B194" s="149">
        <v>6</v>
      </c>
      <c r="C194" s="149">
        <v>19</v>
      </c>
      <c r="D194" t="s" s="205">
        <v>10176</v>
      </c>
      <c r="E194" t="s" s="205">
        <v>30</v>
      </c>
      <c r="F194" s="223">
        <v>301</v>
      </c>
      <c r="G194" s="149">
        <v>312</v>
      </c>
      <c r="H194" s="173">
        <f>SUM(G194-F194)</f>
        <v>11</v>
      </c>
      <c r="I194" s="167">
        <f>H194/F194</f>
        <v>0.0365448504983389</v>
      </c>
      <c r="J194" s="167">
        <f>H194/G194</f>
        <v>0.0352564102564103</v>
      </c>
      <c r="K194" s="24"/>
      <c r="L194" s="24"/>
      <c r="M194" s="24"/>
      <c r="N194" s="24"/>
      <c r="O194" s="24"/>
      <c r="P194" s="24"/>
      <c r="Q194" s="24"/>
      <c r="R194" s="24"/>
      <c r="S194" s="24"/>
      <c r="T194" s="24"/>
      <c r="U194" s="24"/>
      <c r="V194" s="24"/>
      <c r="W194" s="24"/>
      <c r="X194" s="24"/>
      <c r="Y194" s="24"/>
      <c r="Z194" s="24"/>
    </row>
    <row r="195" ht="19.15" customHeight="1">
      <c r="A195" t="s" s="138">
        <v>9993</v>
      </c>
      <c r="B195" s="149">
        <v>6</v>
      </c>
      <c r="C195" s="149">
        <v>25</v>
      </c>
      <c r="D195" t="s" s="205">
        <v>10177</v>
      </c>
      <c r="E195" t="s" s="205">
        <v>119</v>
      </c>
      <c r="F195" s="223">
        <v>292</v>
      </c>
      <c r="G195" s="149">
        <v>307</v>
      </c>
      <c r="H195" s="173">
        <f>SUM(G195-F195)</f>
        <v>15</v>
      </c>
      <c r="I195" s="167">
        <f>H195/F195</f>
        <v>0.0513698630136986</v>
      </c>
      <c r="J195" s="167">
        <f>H195/G195</f>
        <v>0.0488599348534202</v>
      </c>
      <c r="K195" s="24"/>
      <c r="L195" s="24"/>
      <c r="M195" s="24"/>
      <c r="N195" s="24"/>
      <c r="O195" s="24"/>
      <c r="P195" s="24"/>
      <c r="Q195" s="24"/>
      <c r="R195" s="24"/>
      <c r="S195" s="24"/>
      <c r="T195" s="24"/>
      <c r="U195" s="24"/>
      <c r="V195" s="24"/>
      <c r="W195" s="24"/>
      <c r="X195" s="24"/>
      <c r="Y195" s="24"/>
      <c r="Z195" s="24"/>
    </row>
    <row r="196" ht="19.15" customHeight="1">
      <c r="A196" t="s" s="138">
        <v>9993</v>
      </c>
      <c r="B196" s="149">
        <v>6</v>
      </c>
      <c r="C196" s="149">
        <v>8</v>
      </c>
      <c r="D196" t="s" s="205">
        <v>10178</v>
      </c>
      <c r="E196" t="s" s="205">
        <v>60</v>
      </c>
      <c r="F196" s="223">
        <v>222</v>
      </c>
      <c r="G196" s="149">
        <v>241</v>
      </c>
      <c r="H196" s="173">
        <f>SUM(G196-F196)</f>
        <v>19</v>
      </c>
      <c r="I196" s="167">
        <f>H196/F196</f>
        <v>0.0855855855855856</v>
      </c>
      <c r="J196" s="167">
        <f>H196/G196</f>
        <v>0.0788381742738589</v>
      </c>
      <c r="K196" s="24"/>
      <c r="L196" s="24"/>
      <c r="M196" s="24"/>
      <c r="N196" s="24"/>
      <c r="O196" s="24"/>
      <c r="P196" s="24"/>
      <c r="Q196" s="24"/>
      <c r="R196" s="24"/>
      <c r="S196" s="24"/>
      <c r="T196" s="24"/>
      <c r="U196" s="24"/>
      <c r="V196" s="24"/>
      <c r="W196" s="24"/>
      <c r="X196" s="24"/>
      <c r="Y196" s="24"/>
      <c r="Z196" s="24"/>
    </row>
    <row r="197" ht="19.15" customHeight="1">
      <c r="A197" t="s" s="138">
        <v>9993</v>
      </c>
      <c r="B197" s="149">
        <v>6</v>
      </c>
      <c r="C197" s="149">
        <v>21</v>
      </c>
      <c r="D197" t="s" s="205">
        <v>10179</v>
      </c>
      <c r="E197" t="s" s="205">
        <v>40</v>
      </c>
      <c r="F197" s="223">
        <v>217</v>
      </c>
      <c r="G197" s="149">
        <v>223</v>
      </c>
      <c r="H197" s="173">
        <f>SUM(G197-F197)</f>
        <v>6</v>
      </c>
      <c r="I197" s="167">
        <f>H197/F197</f>
        <v>0.0276497695852535</v>
      </c>
      <c r="J197" s="167">
        <f>H197/G197</f>
        <v>0.0269058295964126</v>
      </c>
      <c r="K197" s="24"/>
      <c r="L197" s="24"/>
      <c r="M197" s="24"/>
      <c r="N197" s="24"/>
      <c r="O197" s="24"/>
      <c r="P197" s="24"/>
      <c r="Q197" s="24"/>
      <c r="R197" s="24"/>
      <c r="S197" s="24"/>
      <c r="T197" s="24"/>
      <c r="U197" s="24"/>
      <c r="V197" s="24"/>
      <c r="W197" s="24"/>
      <c r="X197" s="24"/>
      <c r="Y197" s="24"/>
      <c r="Z197" s="24"/>
    </row>
    <row r="198" ht="19.15" customHeight="1">
      <c r="A198" t="s" s="138">
        <v>9993</v>
      </c>
      <c r="B198" s="149">
        <v>6</v>
      </c>
      <c r="C198" s="149">
        <v>6</v>
      </c>
      <c r="D198" t="s" s="205">
        <v>10180</v>
      </c>
      <c r="E198" t="s" s="205">
        <v>48</v>
      </c>
      <c r="F198" s="223">
        <v>214</v>
      </c>
      <c r="G198" s="149">
        <v>221</v>
      </c>
      <c r="H198" s="173">
        <f>SUM(G198-F198)</f>
        <v>7</v>
      </c>
      <c r="I198" s="167">
        <f>H198/F198</f>
        <v>0.0327102803738318</v>
      </c>
      <c r="J198" s="167">
        <f>H198/G198</f>
        <v>0.0316742081447964</v>
      </c>
      <c r="K198" s="24"/>
      <c r="L198" s="24"/>
      <c r="M198" s="24"/>
      <c r="N198" s="24"/>
      <c r="O198" s="24"/>
      <c r="P198" s="24"/>
      <c r="Q198" s="24"/>
      <c r="R198" s="24"/>
      <c r="S198" s="24"/>
      <c r="T198" s="24"/>
      <c r="U198" s="24"/>
      <c r="V198" s="24"/>
      <c r="W198" s="24"/>
      <c r="X198" s="24"/>
      <c r="Y198" s="24"/>
      <c r="Z198" s="24"/>
    </row>
    <row r="199" ht="19.15" customHeight="1">
      <c r="A199" t="s" s="138">
        <v>9993</v>
      </c>
      <c r="B199" s="149">
        <v>6</v>
      </c>
      <c r="C199" s="149">
        <v>17</v>
      </c>
      <c r="D199" t="s" s="205">
        <v>10181</v>
      </c>
      <c r="E199" t="s" s="205">
        <v>116</v>
      </c>
      <c r="F199" s="223">
        <v>171</v>
      </c>
      <c r="G199" s="149">
        <v>217</v>
      </c>
      <c r="H199" s="173">
        <f>SUM(G199-F199)</f>
        <v>46</v>
      </c>
      <c r="I199" s="167">
        <f>H199/F199</f>
        <v>0.269005847953216</v>
      </c>
      <c r="J199" s="167">
        <f>H199/G199</f>
        <v>0.211981566820276</v>
      </c>
      <c r="K199" s="24"/>
      <c r="L199" s="24"/>
      <c r="M199" s="24"/>
      <c r="N199" s="24"/>
      <c r="O199" s="24"/>
      <c r="P199" s="24"/>
      <c r="Q199" s="24"/>
      <c r="R199" s="24"/>
      <c r="S199" s="24"/>
      <c r="T199" s="24"/>
      <c r="U199" s="24"/>
      <c r="V199" s="24"/>
      <c r="W199" s="24"/>
      <c r="X199" s="24"/>
      <c r="Y199" s="24"/>
      <c r="Z199" s="24"/>
    </row>
    <row r="200" ht="19.15" customHeight="1">
      <c r="A200" t="s" s="138">
        <v>9993</v>
      </c>
      <c r="B200" s="149">
        <v>6</v>
      </c>
      <c r="C200" s="149">
        <v>26</v>
      </c>
      <c r="D200" t="s" s="205">
        <v>10182</v>
      </c>
      <c r="E200" t="s" s="205">
        <v>62</v>
      </c>
      <c r="F200" s="223">
        <v>141</v>
      </c>
      <c r="G200" s="149">
        <v>145</v>
      </c>
      <c r="H200" s="173">
        <f>SUM(G200-F200)</f>
        <v>4</v>
      </c>
      <c r="I200" s="167">
        <f>H200/F200</f>
        <v>0.0283687943262411</v>
      </c>
      <c r="J200" s="167">
        <f>H200/G200</f>
        <v>0.0275862068965517</v>
      </c>
      <c r="K200" s="24"/>
      <c r="L200" s="24"/>
      <c r="M200" s="24"/>
      <c r="N200" s="24"/>
      <c r="O200" s="24"/>
      <c r="P200" s="24"/>
      <c r="Q200" s="24"/>
      <c r="R200" s="24"/>
      <c r="S200" s="24"/>
      <c r="T200" s="24"/>
      <c r="U200" s="24"/>
      <c r="V200" s="24"/>
      <c r="W200" s="24"/>
      <c r="X200" s="24"/>
      <c r="Y200" s="24"/>
      <c r="Z200" s="24"/>
    </row>
    <row r="201" ht="19.15" customHeight="1">
      <c r="A201" t="s" s="138">
        <v>9993</v>
      </c>
      <c r="B201" s="149">
        <v>6</v>
      </c>
      <c r="C201" s="149">
        <v>18</v>
      </c>
      <c r="D201" t="s" s="205">
        <v>10183</v>
      </c>
      <c r="E201" t="s" s="205">
        <v>42</v>
      </c>
      <c r="F201" s="223">
        <v>122</v>
      </c>
      <c r="G201" s="149">
        <v>127</v>
      </c>
      <c r="H201" s="173">
        <f>SUM(G201-F201)</f>
        <v>5</v>
      </c>
      <c r="I201" s="167">
        <f>H201/F201</f>
        <v>0.040983606557377</v>
      </c>
      <c r="J201" s="167">
        <f>H201/G201</f>
        <v>0.0393700787401575</v>
      </c>
      <c r="K201" s="24"/>
      <c r="L201" s="24"/>
      <c r="M201" s="24"/>
      <c r="N201" s="24"/>
      <c r="O201" s="24"/>
      <c r="P201" s="24"/>
      <c r="Q201" s="24"/>
      <c r="R201" s="24"/>
      <c r="S201" s="24"/>
      <c r="T201" s="24"/>
      <c r="U201" s="24"/>
      <c r="V201" s="24"/>
      <c r="W201" s="24"/>
      <c r="X201" s="24"/>
      <c r="Y201" s="24"/>
      <c r="Z201" s="24"/>
    </row>
    <row r="202" ht="19.15" customHeight="1">
      <c r="A202" t="s" s="138">
        <v>9993</v>
      </c>
      <c r="B202" s="149">
        <v>6</v>
      </c>
      <c r="C202" s="149">
        <v>32</v>
      </c>
      <c r="D202" t="s" s="205">
        <v>10184</v>
      </c>
      <c r="E202" t="s" s="205">
        <v>1716</v>
      </c>
      <c r="F202" s="240">
        <v>130</v>
      </c>
      <c r="G202" s="172">
        <v>127</v>
      </c>
      <c r="H202" s="173">
        <f>SUM(G202-F202)</f>
        <v>-3</v>
      </c>
      <c r="I202" s="167">
        <f>H202/F202</f>
        <v>-0.0230769230769231</v>
      </c>
      <c r="J202" s="167">
        <f>H202/G202</f>
        <v>-0.0236220472440945</v>
      </c>
      <c r="K202" s="24"/>
      <c r="L202" s="24"/>
      <c r="M202" s="24"/>
      <c r="N202" s="24"/>
      <c r="O202" s="24"/>
      <c r="P202" s="24"/>
      <c r="Q202" s="24"/>
      <c r="R202" s="24"/>
      <c r="S202" s="24"/>
      <c r="T202" s="24"/>
      <c r="U202" s="24"/>
      <c r="V202" s="24"/>
      <c r="W202" s="24"/>
      <c r="X202" s="24"/>
      <c r="Y202" s="24"/>
      <c r="Z202" s="24"/>
    </row>
    <row r="203" ht="19.15" customHeight="1">
      <c r="A203" t="s" s="138">
        <v>9993</v>
      </c>
      <c r="B203" s="149">
        <v>6</v>
      </c>
      <c r="C203" s="149">
        <v>28</v>
      </c>
      <c r="D203" t="s" s="205">
        <v>10185</v>
      </c>
      <c r="E203" t="s" s="205">
        <v>110</v>
      </c>
      <c r="F203" s="223">
        <v>117</v>
      </c>
      <c r="G203" s="149">
        <v>120</v>
      </c>
      <c r="H203" s="173">
        <f>SUM(G203-F203)</f>
        <v>3</v>
      </c>
      <c r="I203" s="167">
        <f>H203/F203</f>
        <v>0.0256410256410256</v>
      </c>
      <c r="J203" s="167">
        <f>H203/G203</f>
        <v>0.025</v>
      </c>
      <c r="K203" s="24"/>
      <c r="L203" s="24"/>
      <c r="M203" s="24"/>
      <c r="N203" s="24"/>
      <c r="O203" s="24"/>
      <c r="P203" s="24"/>
      <c r="Q203" s="24"/>
      <c r="R203" s="24"/>
      <c r="S203" s="24"/>
      <c r="T203" s="24"/>
      <c r="U203" s="24"/>
      <c r="V203" s="24"/>
      <c r="W203" s="24"/>
      <c r="X203" s="24"/>
      <c r="Y203" s="24"/>
      <c r="Z203" s="24"/>
    </row>
    <row r="204" ht="19.15" customHeight="1">
      <c r="A204" t="s" s="138">
        <v>9993</v>
      </c>
      <c r="B204" s="149">
        <v>6</v>
      </c>
      <c r="C204" s="149">
        <v>15</v>
      </c>
      <c r="D204" t="s" s="205">
        <v>10186</v>
      </c>
      <c r="E204" t="s" s="205">
        <v>66</v>
      </c>
      <c r="F204" s="223">
        <v>108</v>
      </c>
      <c r="G204" s="149">
        <v>110</v>
      </c>
      <c r="H204" s="173">
        <f>SUM(G204-F204)</f>
        <v>2</v>
      </c>
      <c r="I204" s="167">
        <f>H204/F204</f>
        <v>0.0185185185185185</v>
      </c>
      <c r="J204" s="167">
        <f>H204/G204</f>
        <v>0.0181818181818182</v>
      </c>
      <c r="K204" s="24"/>
      <c r="L204" s="24"/>
      <c r="M204" s="24"/>
      <c r="N204" s="24"/>
      <c r="O204" s="24"/>
      <c r="P204" s="24"/>
      <c r="Q204" s="24"/>
      <c r="R204" s="24"/>
      <c r="S204" s="24"/>
      <c r="T204" s="24"/>
      <c r="U204" s="24"/>
      <c r="V204" s="24"/>
      <c r="W204" s="24"/>
      <c r="X204" s="24"/>
      <c r="Y204" s="24"/>
      <c r="Z204" s="24"/>
    </row>
    <row r="205" ht="19.15" customHeight="1">
      <c r="A205" t="s" s="138">
        <v>9993</v>
      </c>
      <c r="B205" s="149">
        <v>6</v>
      </c>
      <c r="C205" s="149">
        <v>12</v>
      </c>
      <c r="D205" t="s" s="205">
        <v>10187</v>
      </c>
      <c r="E205" t="s" s="205">
        <v>76</v>
      </c>
      <c r="F205" s="223">
        <v>90</v>
      </c>
      <c r="G205" s="149">
        <v>92</v>
      </c>
      <c r="H205" s="173">
        <f>SUM(G205-F205)</f>
        <v>2</v>
      </c>
      <c r="I205" s="167">
        <f>H205/F205</f>
        <v>0.0222222222222222</v>
      </c>
      <c r="J205" s="167">
        <f>H205/G205</f>
        <v>0.0217391304347826</v>
      </c>
      <c r="K205" s="24"/>
      <c r="L205" s="24"/>
      <c r="M205" s="24"/>
      <c r="N205" s="24"/>
      <c r="O205" s="24"/>
      <c r="P205" s="24"/>
      <c r="Q205" s="24"/>
      <c r="R205" s="24"/>
      <c r="S205" s="24"/>
      <c r="T205" s="24"/>
      <c r="U205" s="24"/>
      <c r="V205" s="24"/>
      <c r="W205" s="24"/>
      <c r="X205" s="24"/>
      <c r="Y205" s="24"/>
      <c r="Z205" s="24"/>
    </row>
    <row r="206" ht="19.15" customHeight="1">
      <c r="A206" t="s" s="138">
        <v>9993</v>
      </c>
      <c r="B206" s="149">
        <v>6</v>
      </c>
      <c r="C206" s="149">
        <v>30</v>
      </c>
      <c r="D206" t="s" s="205">
        <v>10188</v>
      </c>
      <c r="E206" t="s" s="205">
        <v>32</v>
      </c>
      <c r="F206" s="223">
        <v>69</v>
      </c>
      <c r="G206" s="149">
        <v>71</v>
      </c>
      <c r="H206" s="173">
        <f>SUM(G206-F206)</f>
        <v>2</v>
      </c>
      <c r="I206" s="167">
        <f>H206/F206</f>
        <v>0.0289855072463768</v>
      </c>
      <c r="J206" s="167">
        <f>H206/G206</f>
        <v>0.028169014084507</v>
      </c>
      <c r="K206" s="24"/>
      <c r="L206" s="24"/>
      <c r="M206" s="24"/>
      <c r="N206" s="24"/>
      <c r="O206" s="24"/>
      <c r="P206" s="24"/>
      <c r="Q206" s="24"/>
      <c r="R206" s="24"/>
      <c r="S206" s="24"/>
      <c r="T206" s="24"/>
      <c r="U206" s="24"/>
      <c r="V206" s="24"/>
      <c r="W206" s="24"/>
      <c r="X206" s="24"/>
      <c r="Y206" s="24"/>
      <c r="Z206" s="24"/>
    </row>
    <row r="207" ht="19.15" customHeight="1">
      <c r="A207" t="s" s="138">
        <v>9993</v>
      </c>
      <c r="B207" s="149">
        <v>6</v>
      </c>
      <c r="C207" s="149">
        <v>31</v>
      </c>
      <c r="D207" t="s" s="205">
        <v>10189</v>
      </c>
      <c r="E207" t="s" s="205">
        <v>1427</v>
      </c>
      <c r="F207" s="223">
        <v>66</v>
      </c>
      <c r="G207" s="149">
        <v>67</v>
      </c>
      <c r="H207" s="173">
        <f>SUM(G207-F207)</f>
        <v>1</v>
      </c>
      <c r="I207" s="167">
        <f>H207/F207</f>
        <v>0.0151515151515152</v>
      </c>
      <c r="J207" s="167">
        <f>H207/G207</f>
        <v>0.0149253731343284</v>
      </c>
      <c r="K207" s="24"/>
      <c r="L207" s="24"/>
      <c r="M207" s="24"/>
      <c r="N207" s="24"/>
      <c r="O207" s="24"/>
      <c r="P207" s="24"/>
      <c r="Q207" s="24"/>
      <c r="R207" s="24"/>
      <c r="S207" s="24"/>
      <c r="T207" s="24"/>
      <c r="U207" s="24"/>
      <c r="V207" s="24"/>
      <c r="W207" s="24"/>
      <c r="X207" s="24"/>
      <c r="Y207" s="24"/>
      <c r="Z207" s="24"/>
    </row>
    <row r="208" ht="19.15" customHeight="1">
      <c r="A208" t="s" s="138">
        <v>9993</v>
      </c>
      <c r="B208" s="149">
        <v>6</v>
      </c>
      <c r="C208" s="149">
        <v>29</v>
      </c>
      <c r="D208" t="s" s="205">
        <v>10190</v>
      </c>
      <c r="E208" t="s" s="205">
        <v>103</v>
      </c>
      <c r="F208" s="223">
        <v>64</v>
      </c>
      <c r="G208" s="149">
        <v>64</v>
      </c>
      <c r="H208" s="173">
        <f>SUM(G208-F208)</f>
        <v>0</v>
      </c>
      <c r="I208" s="167">
        <f>H208/F208</f>
        <v>0</v>
      </c>
      <c r="J208" s="167">
        <f>H208/G208</f>
        <v>0</v>
      </c>
      <c r="K208" s="24"/>
      <c r="L208" s="24"/>
      <c r="M208" s="24"/>
      <c r="N208" s="24"/>
      <c r="O208" s="24"/>
      <c r="P208" s="24"/>
      <c r="Q208" s="24"/>
      <c r="R208" s="24"/>
      <c r="S208" s="24"/>
      <c r="T208" s="24"/>
      <c r="U208" s="24"/>
      <c r="V208" s="24"/>
      <c r="W208" s="24"/>
      <c r="X208" s="24"/>
      <c r="Y208" s="24"/>
      <c r="Z208" s="24"/>
    </row>
    <row r="209" ht="19.15" customHeight="1">
      <c r="A209" t="s" s="138">
        <v>9993</v>
      </c>
      <c r="B209" s="149">
        <v>6</v>
      </c>
      <c r="C209" s="149">
        <v>16</v>
      </c>
      <c r="D209" t="s" s="205">
        <v>10191</v>
      </c>
      <c r="E209" t="s" s="205">
        <v>74</v>
      </c>
      <c r="F209" s="223">
        <v>52</v>
      </c>
      <c r="G209" s="149">
        <v>54</v>
      </c>
      <c r="H209" s="173">
        <f>SUM(G209-F209)</f>
        <v>2</v>
      </c>
      <c r="I209" s="167">
        <f>H209/F209</f>
        <v>0.0384615384615385</v>
      </c>
      <c r="J209" s="167">
        <f>H209/G209</f>
        <v>0.037037037037037</v>
      </c>
      <c r="K209" s="24"/>
      <c r="L209" s="24"/>
      <c r="M209" s="24"/>
      <c r="N209" s="24"/>
      <c r="O209" s="24"/>
      <c r="P209" s="24"/>
      <c r="Q209" s="24"/>
      <c r="R209" s="24"/>
      <c r="S209" s="24"/>
      <c r="T209" s="24"/>
      <c r="U209" s="24"/>
      <c r="V209" s="24"/>
      <c r="W209" s="24"/>
      <c r="X209" s="24"/>
      <c r="Y209" s="24"/>
      <c r="Z209" s="24"/>
    </row>
    <row r="210" ht="19.15" customHeight="1">
      <c r="A210" t="s" s="138">
        <v>9993</v>
      </c>
      <c r="B210" s="149">
        <v>6</v>
      </c>
      <c r="C210" s="149">
        <v>27</v>
      </c>
      <c r="D210" t="s" s="205">
        <v>10192</v>
      </c>
      <c r="E210" t="s" s="205">
        <v>147</v>
      </c>
      <c r="F210" s="223">
        <v>33</v>
      </c>
      <c r="G210" s="149">
        <v>36</v>
      </c>
      <c r="H210" s="173">
        <f>SUM(G210-F210)</f>
        <v>3</v>
      </c>
      <c r="I210" s="167">
        <f>H210/F210</f>
        <v>0.0909090909090909</v>
      </c>
      <c r="J210" s="167">
        <f>H210/G210</f>
        <v>0.0833333333333333</v>
      </c>
      <c r="K210" s="24"/>
      <c r="L210" s="24"/>
      <c r="M210" s="24"/>
      <c r="N210" s="24"/>
      <c r="O210" s="24"/>
      <c r="P210" s="24"/>
      <c r="Q210" s="24"/>
      <c r="R210" s="24"/>
      <c r="S210" s="24"/>
      <c r="T210" s="24"/>
      <c r="U210" s="24"/>
      <c r="V210" s="24"/>
      <c r="W210" s="24"/>
      <c r="X210" s="24"/>
      <c r="Y210" s="24"/>
      <c r="Z210" s="24"/>
    </row>
    <row r="211" ht="19.15" customHeight="1">
      <c r="A211" t="s" s="138">
        <v>9993</v>
      </c>
      <c r="B211" s="149">
        <v>6</v>
      </c>
      <c r="C211" s="149">
        <v>9</v>
      </c>
      <c r="D211" t="s" s="205">
        <v>10193</v>
      </c>
      <c r="E211" t="s" s="205">
        <v>22</v>
      </c>
      <c r="F211" s="223">
        <v>0</v>
      </c>
      <c r="G211" s="149">
        <v>0</v>
      </c>
      <c r="H211" s="173">
        <f>SUM(G211-F211)</f>
        <v>0</v>
      </c>
      <c r="I211" s="207">
        <f>H211/F211</f>
      </c>
      <c r="J211" s="207">
        <f>H211/G211</f>
      </c>
      <c r="K211" s="24"/>
      <c r="L211" s="24"/>
      <c r="M211" s="24"/>
      <c r="N211" s="24"/>
      <c r="O211" s="24"/>
      <c r="P211" s="24"/>
      <c r="Q211" s="24"/>
      <c r="R211" s="24"/>
      <c r="S211" s="24"/>
      <c r="T211" s="24"/>
      <c r="U211" s="24"/>
      <c r="V211" s="24"/>
      <c r="W211" s="24"/>
      <c r="X211" s="24"/>
      <c r="Y211" s="24"/>
      <c r="Z211" s="24"/>
    </row>
    <row r="212" ht="19.15" customHeight="1">
      <c r="A212" t="s" s="138">
        <v>9993</v>
      </c>
      <c r="B212" s="149">
        <v>6</v>
      </c>
      <c r="C212" s="149">
        <v>13</v>
      </c>
      <c r="D212" t="s" s="205">
        <v>10194</v>
      </c>
      <c r="E212" t="s" s="205">
        <v>380</v>
      </c>
      <c r="F212" s="223">
        <v>0</v>
      </c>
      <c r="G212" s="149">
        <v>0</v>
      </c>
      <c r="H212" s="206">
        <f>SUM(G212-F212)</f>
        <v>0</v>
      </c>
      <c r="I212" s="176">
        <f>H212/F212</f>
      </c>
      <c r="J212" s="176">
        <f>H212/G212</f>
      </c>
      <c r="K212" s="174"/>
      <c r="L212" s="174"/>
      <c r="M212" s="174"/>
      <c r="N212" s="174"/>
      <c r="O212" s="174"/>
      <c r="P212" s="174"/>
      <c r="Q212" s="174"/>
      <c r="R212" s="174"/>
      <c r="S212" s="174"/>
      <c r="T212" s="174"/>
      <c r="U212" s="174"/>
      <c r="V212" s="174"/>
      <c r="W212" s="174"/>
      <c r="X212" s="174"/>
      <c r="Y212" s="174"/>
      <c r="Z212" s="174"/>
    </row>
    <row r="213" ht="19.15" customHeight="1">
      <c r="A213" s="177"/>
      <c r="B213" s="178"/>
      <c r="C213" s="178"/>
      <c r="D213" s="179"/>
      <c r="E213" s="179"/>
      <c r="F213" s="181">
        <f>SUM(F181:F212)</f>
        <v>85621</v>
      </c>
      <c r="G213" s="180">
        <f>SUM(G181:G212)</f>
        <v>89026</v>
      </c>
      <c r="H213" s="181">
        <f>SUM(H181:H212)</f>
        <v>3405</v>
      </c>
      <c r="I213" s="182">
        <f>H213/F213</f>
        <v>0.0397682811459805</v>
      </c>
      <c r="J213" s="182">
        <f>H213/G213</f>
        <v>0.0382472536113046</v>
      </c>
      <c r="K213" s="183"/>
      <c r="L213" s="183"/>
      <c r="M213" s="183"/>
      <c r="N213" s="183"/>
      <c r="O213" s="183"/>
      <c r="P213" s="183"/>
      <c r="Q213" s="183"/>
      <c r="R213" s="183"/>
      <c r="S213" s="183"/>
      <c r="T213" s="183"/>
      <c r="U213" s="183"/>
      <c r="V213" s="183"/>
      <c r="W213" s="183"/>
      <c r="X213" s="183"/>
      <c r="Y213" s="183"/>
      <c r="Z213" s="184"/>
    </row>
    <row r="214" ht="19.15" customHeight="1">
      <c r="A214" s="230"/>
      <c r="B214" s="231"/>
      <c r="C214" s="231"/>
      <c r="D214" s="232"/>
      <c r="E214" s="232"/>
      <c r="F214" s="233"/>
      <c r="G214" s="231"/>
      <c r="H214" s="234"/>
      <c r="I214" s="188"/>
      <c r="J214" s="188"/>
      <c r="K214" s="189"/>
      <c r="L214" s="189"/>
      <c r="M214" s="189"/>
      <c r="N214" s="189"/>
      <c r="O214" s="189"/>
      <c r="P214" s="189"/>
      <c r="Q214" s="189"/>
      <c r="R214" s="189"/>
      <c r="S214" s="189"/>
      <c r="T214" s="189"/>
      <c r="U214" s="189"/>
      <c r="V214" s="189"/>
      <c r="W214" s="189"/>
      <c r="X214" s="189"/>
      <c r="Y214" s="189"/>
      <c r="Z214" s="189"/>
    </row>
    <row r="215" ht="19.15" customHeight="1">
      <c r="A215" t="s" s="138">
        <v>9993</v>
      </c>
      <c r="B215" s="149">
        <v>7</v>
      </c>
      <c r="C215" s="149">
        <v>6</v>
      </c>
      <c r="D215" t="s" s="205">
        <v>10195</v>
      </c>
      <c r="E215" t="s" s="205">
        <v>84</v>
      </c>
      <c r="F215" s="223">
        <v>27351</v>
      </c>
      <c r="G215" s="149">
        <v>29026</v>
      </c>
      <c r="H215" s="173">
        <f>SUM(G215-F215)</f>
        <v>1675</v>
      </c>
      <c r="I215" s="167">
        <f>H215/F215</f>
        <v>0.0612409052685459</v>
      </c>
      <c r="J215" s="167">
        <f>H215/G215</f>
        <v>0.0577068834837732</v>
      </c>
      <c r="K215" s="24"/>
      <c r="L215" s="24"/>
      <c r="M215" s="24"/>
      <c r="N215" s="24"/>
      <c r="O215" s="24"/>
      <c r="P215" s="24"/>
      <c r="Q215" s="24"/>
      <c r="R215" s="24"/>
      <c r="S215" s="24"/>
      <c r="T215" s="24"/>
      <c r="U215" s="24"/>
      <c r="V215" s="24"/>
      <c r="W215" s="24"/>
      <c r="X215" s="24"/>
      <c r="Y215" s="24"/>
      <c r="Z215" s="24"/>
    </row>
    <row r="216" ht="19.15" customHeight="1">
      <c r="A216" t="s" s="138">
        <v>9993</v>
      </c>
      <c r="B216" s="149">
        <v>7</v>
      </c>
      <c r="C216" s="149">
        <v>10</v>
      </c>
      <c r="D216" t="s" s="205">
        <v>10196</v>
      </c>
      <c r="E216" t="s" s="205">
        <v>26</v>
      </c>
      <c r="F216" s="223">
        <v>20405</v>
      </c>
      <c r="G216" s="149">
        <v>21251</v>
      </c>
      <c r="H216" s="173">
        <f>SUM(G216-F216)</f>
        <v>846</v>
      </c>
      <c r="I216" s="167">
        <f>H216/F216</f>
        <v>0.0414604263660867</v>
      </c>
      <c r="J216" s="167">
        <f>H216/G216</f>
        <v>0.039809891299233</v>
      </c>
      <c r="K216" s="24"/>
      <c r="L216" s="24"/>
      <c r="M216" s="24"/>
      <c r="N216" s="24"/>
      <c r="O216" s="24"/>
      <c r="P216" s="24"/>
      <c r="Q216" s="24"/>
      <c r="R216" s="24"/>
      <c r="S216" s="24"/>
      <c r="T216" s="24"/>
      <c r="U216" s="24"/>
      <c r="V216" s="24"/>
      <c r="W216" s="24"/>
      <c r="X216" s="24"/>
      <c r="Y216" s="24"/>
      <c r="Z216" s="24"/>
    </row>
    <row r="217" ht="19.15" customHeight="1">
      <c r="A217" t="s" s="138">
        <v>9993</v>
      </c>
      <c r="B217" s="149">
        <v>7</v>
      </c>
      <c r="C217" s="149">
        <v>9</v>
      </c>
      <c r="D217" t="s" s="205">
        <v>10197</v>
      </c>
      <c r="E217" t="s" s="205">
        <v>20</v>
      </c>
      <c r="F217" s="223">
        <v>12444</v>
      </c>
      <c r="G217" s="149">
        <v>12973</v>
      </c>
      <c r="H217" s="173">
        <f>SUM(G217-F217)</f>
        <v>529</v>
      </c>
      <c r="I217" s="167">
        <f>H217/F217</f>
        <v>0.0425104468016715</v>
      </c>
      <c r="J217" s="167">
        <f>H217/G217</f>
        <v>0.0407769983812534</v>
      </c>
      <c r="K217" s="24"/>
      <c r="L217" s="24"/>
      <c r="M217" s="24"/>
      <c r="N217" s="24"/>
      <c r="O217" s="24"/>
      <c r="P217" s="24"/>
      <c r="Q217" s="24"/>
      <c r="R217" s="24"/>
      <c r="S217" s="24"/>
      <c r="T217" s="24"/>
      <c r="U217" s="24"/>
      <c r="V217" s="24"/>
      <c r="W217" s="24"/>
      <c r="X217" s="24"/>
      <c r="Y217" s="24"/>
      <c r="Z217" s="24"/>
    </row>
    <row r="218" ht="19.15" customHeight="1">
      <c r="A218" t="s" s="138">
        <v>9993</v>
      </c>
      <c r="B218" s="149">
        <v>7</v>
      </c>
      <c r="C218" s="149">
        <v>11</v>
      </c>
      <c r="D218" t="s" s="205">
        <v>10198</v>
      </c>
      <c r="E218" t="s" s="205">
        <v>22</v>
      </c>
      <c r="F218" s="223">
        <v>12112</v>
      </c>
      <c r="G218" s="149">
        <v>12636</v>
      </c>
      <c r="H218" s="173">
        <f>SUM(G218-F218)</f>
        <v>524</v>
      </c>
      <c r="I218" s="167">
        <f>H218/F218</f>
        <v>0.0432628797886394</v>
      </c>
      <c r="J218" s="167">
        <f>H218/G218</f>
        <v>0.041468819246597</v>
      </c>
      <c r="K218" s="24"/>
      <c r="L218" s="24"/>
      <c r="M218" s="24"/>
      <c r="N218" s="24"/>
      <c r="O218" s="24"/>
      <c r="P218" s="24"/>
      <c r="Q218" s="24"/>
      <c r="R218" s="24"/>
      <c r="S218" s="24"/>
      <c r="T218" s="24"/>
      <c r="U218" s="24"/>
      <c r="V218" s="24"/>
      <c r="W218" s="24"/>
      <c r="X218" s="24"/>
      <c r="Y218" s="24"/>
      <c r="Z218" s="24"/>
    </row>
    <row r="219" ht="19.15" customHeight="1">
      <c r="A219" t="s" s="138">
        <v>9993</v>
      </c>
      <c r="B219" s="149">
        <v>7</v>
      </c>
      <c r="C219" s="149">
        <v>8</v>
      </c>
      <c r="D219" t="s" s="205">
        <v>10199</v>
      </c>
      <c r="E219" t="s" s="205">
        <v>38</v>
      </c>
      <c r="F219" s="223">
        <v>7806</v>
      </c>
      <c r="G219" s="149">
        <v>8346</v>
      </c>
      <c r="H219" s="173">
        <f>SUM(G219-F219)</f>
        <v>540</v>
      </c>
      <c r="I219" s="167">
        <f>H219/F219</f>
        <v>0.0691775557263643</v>
      </c>
      <c r="J219" s="167">
        <f>H219/G219</f>
        <v>0.06470165348670021</v>
      </c>
      <c r="K219" s="24"/>
      <c r="L219" s="24"/>
      <c r="M219" s="24"/>
      <c r="N219" s="24"/>
      <c r="O219" s="24"/>
      <c r="P219" s="24"/>
      <c r="Q219" s="24"/>
      <c r="R219" s="24"/>
      <c r="S219" s="24"/>
      <c r="T219" s="24"/>
      <c r="U219" s="24"/>
      <c r="V219" s="24"/>
      <c r="W219" s="24"/>
      <c r="X219" s="24"/>
      <c r="Y219" s="24"/>
      <c r="Z219" s="24"/>
    </row>
    <row r="220" ht="19.15" customHeight="1">
      <c r="A220" t="s" s="138">
        <v>9993</v>
      </c>
      <c r="B220" s="149">
        <v>7</v>
      </c>
      <c r="C220" s="149">
        <v>1</v>
      </c>
      <c r="D220" t="s" s="205">
        <v>10200</v>
      </c>
      <c r="E220" t="s" s="205">
        <v>17</v>
      </c>
      <c r="F220" s="223">
        <v>1840</v>
      </c>
      <c r="G220" s="149">
        <v>1944</v>
      </c>
      <c r="H220" s="173">
        <f>SUM(G220-F220)</f>
        <v>104</v>
      </c>
      <c r="I220" s="167">
        <f>H220/F220</f>
        <v>0.0565217391304348</v>
      </c>
      <c r="J220" s="167">
        <f>H220/G220</f>
        <v>0.0534979423868313</v>
      </c>
      <c r="K220" s="24"/>
      <c r="L220" s="24"/>
      <c r="M220" s="24"/>
      <c r="N220" s="24"/>
      <c r="O220" s="24"/>
      <c r="P220" s="24"/>
      <c r="Q220" s="24"/>
      <c r="R220" s="24"/>
      <c r="S220" s="24"/>
      <c r="T220" s="24"/>
      <c r="U220" s="24"/>
      <c r="V220" s="24"/>
      <c r="W220" s="24"/>
      <c r="X220" s="24"/>
      <c r="Y220" s="24"/>
      <c r="Z220" s="24"/>
    </row>
    <row r="221" ht="19.15" customHeight="1">
      <c r="A221" t="s" s="138">
        <v>9993</v>
      </c>
      <c r="B221" s="149">
        <v>7</v>
      </c>
      <c r="C221" s="149">
        <v>7</v>
      </c>
      <c r="D221" t="s" s="205">
        <v>10201</v>
      </c>
      <c r="E221" t="s" s="205">
        <v>28</v>
      </c>
      <c r="F221" s="223">
        <v>1407</v>
      </c>
      <c r="G221" s="149">
        <v>1484</v>
      </c>
      <c r="H221" s="173">
        <f>SUM(G221-F221)</f>
        <v>77</v>
      </c>
      <c r="I221" s="167">
        <f>H221/F221</f>
        <v>0.054726368159204</v>
      </c>
      <c r="J221" s="167">
        <f>H221/G221</f>
        <v>0.0518867924528302</v>
      </c>
      <c r="K221" s="24"/>
      <c r="L221" s="24"/>
      <c r="M221" s="24"/>
      <c r="N221" s="24"/>
      <c r="O221" s="24"/>
      <c r="P221" s="24"/>
      <c r="Q221" s="24"/>
      <c r="R221" s="24"/>
      <c r="S221" s="24"/>
      <c r="T221" s="24"/>
      <c r="U221" s="24"/>
      <c r="V221" s="24"/>
      <c r="W221" s="24"/>
      <c r="X221" s="24"/>
      <c r="Y221" s="24"/>
      <c r="Z221" s="24"/>
    </row>
    <row r="222" ht="19.15" customHeight="1">
      <c r="A222" t="s" s="138">
        <v>9993</v>
      </c>
      <c r="B222" s="149">
        <v>7</v>
      </c>
      <c r="C222" s="149">
        <v>5</v>
      </c>
      <c r="D222" t="s" s="205">
        <v>10202</v>
      </c>
      <c r="E222" t="s" s="205">
        <v>36</v>
      </c>
      <c r="F222" s="223">
        <v>569</v>
      </c>
      <c r="G222" s="149">
        <v>580</v>
      </c>
      <c r="H222" s="173">
        <f>SUM(G222-F222)</f>
        <v>11</v>
      </c>
      <c r="I222" s="167">
        <f>H222/F222</f>
        <v>0.0193321616871705</v>
      </c>
      <c r="J222" s="167">
        <f>H222/G222</f>
        <v>0.0189655172413793</v>
      </c>
      <c r="K222" s="24"/>
      <c r="L222" s="24"/>
      <c r="M222" s="24"/>
      <c r="N222" s="24"/>
      <c r="O222" s="24"/>
      <c r="P222" s="24"/>
      <c r="Q222" s="24"/>
      <c r="R222" s="24"/>
      <c r="S222" s="24"/>
      <c r="T222" s="24"/>
      <c r="U222" s="24"/>
      <c r="V222" s="24"/>
      <c r="W222" s="24"/>
      <c r="X222" s="24"/>
      <c r="Y222" s="24"/>
      <c r="Z222" s="24"/>
    </row>
    <row r="223" ht="19.15" customHeight="1">
      <c r="A223" t="s" s="138">
        <v>9993</v>
      </c>
      <c r="B223" s="149">
        <v>7</v>
      </c>
      <c r="C223" s="149">
        <v>15</v>
      </c>
      <c r="D223" t="s" s="205">
        <v>10203</v>
      </c>
      <c r="E223" t="s" s="205">
        <v>34</v>
      </c>
      <c r="F223" s="223">
        <v>525</v>
      </c>
      <c r="G223" s="149">
        <v>533</v>
      </c>
      <c r="H223" s="173">
        <f>SUM(G223-F223)</f>
        <v>8</v>
      </c>
      <c r="I223" s="167">
        <f>H223/F223</f>
        <v>0.0152380952380952</v>
      </c>
      <c r="J223" s="167">
        <f>H223/G223</f>
        <v>0.0150093808630394</v>
      </c>
      <c r="K223" s="24"/>
      <c r="L223" s="24"/>
      <c r="M223" s="24"/>
      <c r="N223" s="24"/>
      <c r="O223" s="24"/>
      <c r="P223" s="24"/>
      <c r="Q223" s="24"/>
      <c r="R223" s="24"/>
      <c r="S223" s="24"/>
      <c r="T223" s="24"/>
      <c r="U223" s="24"/>
      <c r="V223" s="24"/>
      <c r="W223" s="24"/>
      <c r="X223" s="24"/>
      <c r="Y223" s="24"/>
      <c r="Z223" s="24"/>
    </row>
    <row r="224" ht="19.15" customHeight="1">
      <c r="A224" t="s" s="138">
        <v>9993</v>
      </c>
      <c r="B224" s="149">
        <v>7</v>
      </c>
      <c r="C224" s="149">
        <v>26</v>
      </c>
      <c r="D224" t="s" s="205">
        <v>10204</v>
      </c>
      <c r="E224" t="s" s="205">
        <v>58</v>
      </c>
      <c r="F224" s="223">
        <v>478</v>
      </c>
      <c r="G224" s="149">
        <v>516</v>
      </c>
      <c r="H224" s="173">
        <f>SUM(G224-F224)</f>
        <v>38</v>
      </c>
      <c r="I224" s="167">
        <f>H224/F224</f>
        <v>0.07949790794979079</v>
      </c>
      <c r="J224" s="167">
        <f>H224/G224</f>
        <v>0.0736434108527132</v>
      </c>
      <c r="K224" s="24"/>
      <c r="L224" s="24"/>
      <c r="M224" s="24"/>
      <c r="N224" s="24"/>
      <c r="O224" s="24"/>
      <c r="P224" s="24"/>
      <c r="Q224" s="24"/>
      <c r="R224" s="24"/>
      <c r="S224" s="24"/>
      <c r="T224" s="24"/>
      <c r="U224" s="24"/>
      <c r="V224" s="24"/>
      <c r="W224" s="24"/>
      <c r="X224" s="24"/>
      <c r="Y224" s="24"/>
      <c r="Z224" s="24"/>
    </row>
    <row r="225" ht="19.15" customHeight="1">
      <c r="A225" t="s" s="138">
        <v>9993</v>
      </c>
      <c r="B225" s="149">
        <v>7</v>
      </c>
      <c r="C225" s="149">
        <v>28</v>
      </c>
      <c r="D225" t="s" s="205">
        <v>10205</v>
      </c>
      <c r="E225" t="s" s="205">
        <v>173</v>
      </c>
      <c r="F225" s="223">
        <v>366</v>
      </c>
      <c r="G225" s="149">
        <v>379</v>
      </c>
      <c r="H225" s="173">
        <f>SUM(G225-F225)</f>
        <v>13</v>
      </c>
      <c r="I225" s="167">
        <f>H225/F225</f>
        <v>0.0355191256830601</v>
      </c>
      <c r="J225" s="167">
        <f>H225/G225</f>
        <v>0.0343007915567282</v>
      </c>
      <c r="K225" s="24"/>
      <c r="L225" s="24"/>
      <c r="M225" s="24"/>
      <c r="N225" s="24"/>
      <c r="O225" s="24"/>
      <c r="P225" s="24"/>
      <c r="Q225" s="24"/>
      <c r="R225" s="24"/>
      <c r="S225" s="24"/>
      <c r="T225" s="24"/>
      <c r="U225" s="24"/>
      <c r="V225" s="24"/>
      <c r="W225" s="24"/>
      <c r="X225" s="24"/>
      <c r="Y225" s="24"/>
      <c r="Z225" s="24"/>
    </row>
    <row r="226" ht="19.15" customHeight="1">
      <c r="A226" t="s" s="138">
        <v>9993</v>
      </c>
      <c r="B226" s="149">
        <v>7</v>
      </c>
      <c r="C226" s="149">
        <v>29</v>
      </c>
      <c r="D226" t="s" s="205">
        <v>10206</v>
      </c>
      <c r="E226" t="s" s="205">
        <v>62</v>
      </c>
      <c r="F226" s="223">
        <v>350</v>
      </c>
      <c r="G226" s="149">
        <v>366</v>
      </c>
      <c r="H226" s="173">
        <f>SUM(G226-F226)</f>
        <v>16</v>
      </c>
      <c r="I226" s="167">
        <f>H226/F226</f>
        <v>0.0457142857142857</v>
      </c>
      <c r="J226" s="167">
        <f>H226/G226</f>
        <v>0.0437158469945355</v>
      </c>
      <c r="K226" s="24"/>
      <c r="L226" s="24"/>
      <c r="M226" s="24"/>
      <c r="N226" s="24"/>
      <c r="O226" s="24"/>
      <c r="P226" s="24"/>
      <c r="Q226" s="24"/>
      <c r="R226" s="24"/>
      <c r="S226" s="24"/>
      <c r="T226" s="24"/>
      <c r="U226" s="24"/>
      <c r="V226" s="24"/>
      <c r="W226" s="24"/>
      <c r="X226" s="24"/>
      <c r="Y226" s="24"/>
      <c r="Z226" s="24"/>
    </row>
    <row r="227" ht="19.15" customHeight="1">
      <c r="A227" t="s" s="138">
        <v>9993</v>
      </c>
      <c r="B227" s="149">
        <v>7</v>
      </c>
      <c r="C227" s="149">
        <v>14</v>
      </c>
      <c r="D227" t="s" s="205">
        <v>10207</v>
      </c>
      <c r="E227" t="s" s="205">
        <v>48</v>
      </c>
      <c r="F227" s="223">
        <v>323</v>
      </c>
      <c r="G227" s="149">
        <v>330</v>
      </c>
      <c r="H227" s="173">
        <f>SUM(G227-F227)</f>
        <v>7</v>
      </c>
      <c r="I227" s="167">
        <f>H227/F227</f>
        <v>0.021671826625387</v>
      </c>
      <c r="J227" s="167">
        <f>H227/G227</f>
        <v>0.0212121212121212</v>
      </c>
      <c r="K227" s="24"/>
      <c r="L227" s="24"/>
      <c r="M227" s="24"/>
      <c r="N227" s="24"/>
      <c r="O227" s="24"/>
      <c r="P227" s="24"/>
      <c r="Q227" s="24"/>
      <c r="R227" s="24"/>
      <c r="S227" s="24"/>
      <c r="T227" s="24"/>
      <c r="U227" s="24"/>
      <c r="V227" s="24"/>
      <c r="W227" s="24"/>
      <c r="X227" s="24"/>
      <c r="Y227" s="24"/>
      <c r="Z227" s="24"/>
    </row>
    <row r="228" ht="19.15" customHeight="1">
      <c r="A228" t="s" s="138">
        <v>9993</v>
      </c>
      <c r="B228" s="149">
        <v>7</v>
      </c>
      <c r="C228" s="149">
        <v>31</v>
      </c>
      <c r="D228" t="s" s="205">
        <v>10208</v>
      </c>
      <c r="E228" t="s" s="205">
        <v>5047</v>
      </c>
      <c r="F228" s="223">
        <v>209</v>
      </c>
      <c r="G228" s="149">
        <v>216</v>
      </c>
      <c r="H228" s="173">
        <f>SUM(G228-F228)</f>
        <v>7</v>
      </c>
      <c r="I228" s="167">
        <f>H228/F228</f>
        <v>0.0334928229665072</v>
      </c>
      <c r="J228" s="167">
        <f>H228/G228</f>
        <v>0.0324074074074074</v>
      </c>
      <c r="K228" s="24"/>
      <c r="L228" s="24"/>
      <c r="M228" s="24"/>
      <c r="N228" s="24"/>
      <c r="O228" s="24"/>
      <c r="P228" s="24"/>
      <c r="Q228" s="24"/>
      <c r="R228" s="24"/>
      <c r="S228" s="24"/>
      <c r="T228" s="24"/>
      <c r="U228" s="24"/>
      <c r="V228" s="24"/>
      <c r="W228" s="24"/>
      <c r="X228" s="24"/>
      <c r="Y228" s="24"/>
      <c r="Z228" s="24"/>
    </row>
    <row r="229" ht="19.15" customHeight="1">
      <c r="A229" t="s" s="138">
        <v>9993</v>
      </c>
      <c r="B229" s="149">
        <v>7</v>
      </c>
      <c r="C229" s="149">
        <v>2</v>
      </c>
      <c r="D229" t="s" s="205">
        <v>10209</v>
      </c>
      <c r="E229" t="s" s="205">
        <v>60</v>
      </c>
      <c r="F229" s="223">
        <v>191</v>
      </c>
      <c r="G229" s="149">
        <v>197</v>
      </c>
      <c r="H229" s="173">
        <f>SUM(G229-F229)</f>
        <v>6</v>
      </c>
      <c r="I229" s="167">
        <f>H229/F229</f>
        <v>0.031413612565445</v>
      </c>
      <c r="J229" s="167">
        <f>H229/G229</f>
        <v>0.0304568527918782</v>
      </c>
      <c r="K229" s="24"/>
      <c r="L229" s="24"/>
      <c r="M229" s="24"/>
      <c r="N229" s="24"/>
      <c r="O229" s="24"/>
      <c r="P229" s="24"/>
      <c r="Q229" s="24"/>
      <c r="R229" s="24"/>
      <c r="S229" s="24"/>
      <c r="T229" s="24"/>
      <c r="U229" s="24"/>
      <c r="V229" s="24"/>
      <c r="W229" s="24"/>
      <c r="X229" s="24"/>
      <c r="Y229" s="24"/>
      <c r="Z229" s="24"/>
    </row>
    <row r="230" ht="19.15" customHeight="1">
      <c r="A230" t="s" s="138">
        <v>9993</v>
      </c>
      <c r="B230" s="149">
        <v>7</v>
      </c>
      <c r="C230" s="149">
        <v>18</v>
      </c>
      <c r="D230" t="s" s="205">
        <v>10210</v>
      </c>
      <c r="E230" t="s" s="205">
        <v>116</v>
      </c>
      <c r="F230" s="223">
        <v>141</v>
      </c>
      <c r="G230" s="149">
        <v>143</v>
      </c>
      <c r="H230" s="173">
        <f>SUM(G230-F230)</f>
        <v>2</v>
      </c>
      <c r="I230" s="167">
        <f>H230/F230</f>
        <v>0.0141843971631206</v>
      </c>
      <c r="J230" s="167">
        <f>H230/G230</f>
        <v>0.013986013986014</v>
      </c>
      <c r="K230" s="24"/>
      <c r="L230" s="24"/>
      <c r="M230" s="24"/>
      <c r="N230" s="24"/>
      <c r="O230" s="24"/>
      <c r="P230" s="24"/>
      <c r="Q230" s="24"/>
      <c r="R230" s="24"/>
      <c r="S230" s="24"/>
      <c r="T230" s="24"/>
      <c r="U230" s="24"/>
      <c r="V230" s="24"/>
      <c r="W230" s="24"/>
      <c r="X230" s="24"/>
      <c r="Y230" s="24"/>
      <c r="Z230" s="24"/>
    </row>
    <row r="231" ht="19.15" customHeight="1">
      <c r="A231" t="s" s="138">
        <v>9993</v>
      </c>
      <c r="B231" s="149">
        <v>7</v>
      </c>
      <c r="C231" s="149">
        <v>17</v>
      </c>
      <c r="D231" t="s" s="205">
        <v>10211</v>
      </c>
      <c r="E231" t="s" s="205">
        <v>30</v>
      </c>
      <c r="F231" s="223">
        <v>134</v>
      </c>
      <c r="G231" s="149">
        <v>140</v>
      </c>
      <c r="H231" s="173">
        <f>SUM(G231-F231)</f>
        <v>6</v>
      </c>
      <c r="I231" s="167">
        <f>H231/F231</f>
        <v>0.0447761194029851</v>
      </c>
      <c r="J231" s="167">
        <f>H231/G231</f>
        <v>0.0428571428571429</v>
      </c>
      <c r="K231" s="24"/>
      <c r="L231" s="24"/>
      <c r="M231" s="24"/>
      <c r="N231" s="24"/>
      <c r="O231" s="24"/>
      <c r="P231" s="24"/>
      <c r="Q231" s="24"/>
      <c r="R231" s="24"/>
      <c r="S231" s="24"/>
      <c r="T231" s="24"/>
      <c r="U231" s="24"/>
      <c r="V231" s="24"/>
      <c r="W231" s="24"/>
      <c r="X231" s="24"/>
      <c r="Y231" s="24"/>
      <c r="Z231" s="24"/>
    </row>
    <row r="232" ht="19.15" customHeight="1">
      <c r="A232" t="s" s="138">
        <v>9993</v>
      </c>
      <c r="B232" s="149">
        <v>7</v>
      </c>
      <c r="C232" s="149">
        <v>3</v>
      </c>
      <c r="D232" t="s" s="205">
        <v>10212</v>
      </c>
      <c r="E232" t="s" s="205">
        <v>44</v>
      </c>
      <c r="F232" s="223">
        <v>100</v>
      </c>
      <c r="G232" s="149">
        <v>107</v>
      </c>
      <c r="H232" s="173">
        <f>SUM(G232-F232)</f>
        <v>7</v>
      </c>
      <c r="I232" s="167">
        <f>H232/F232</f>
        <v>0.07000000000000001</v>
      </c>
      <c r="J232" s="167">
        <f>H232/G232</f>
        <v>0.0654205607476636</v>
      </c>
      <c r="K232" s="24"/>
      <c r="L232" s="24"/>
      <c r="M232" s="24"/>
      <c r="N232" s="24"/>
      <c r="O232" s="24"/>
      <c r="P232" s="24"/>
      <c r="Q232" s="24"/>
      <c r="R232" s="24"/>
      <c r="S232" s="24"/>
      <c r="T232" s="24"/>
      <c r="U232" s="24"/>
      <c r="V232" s="24"/>
      <c r="W232" s="24"/>
      <c r="X232" s="24"/>
      <c r="Y232" s="24"/>
      <c r="Z232" s="24"/>
    </row>
    <row r="233" ht="19.15" customHeight="1">
      <c r="A233" t="s" s="138">
        <v>9993</v>
      </c>
      <c r="B233" s="149">
        <v>7</v>
      </c>
      <c r="C233" s="149">
        <v>19</v>
      </c>
      <c r="D233" t="s" s="205">
        <v>10213</v>
      </c>
      <c r="E233" t="s" s="205">
        <v>42</v>
      </c>
      <c r="F233" s="223">
        <v>85</v>
      </c>
      <c r="G233" s="149">
        <v>94</v>
      </c>
      <c r="H233" s="173">
        <f>SUM(G233-F233)</f>
        <v>9</v>
      </c>
      <c r="I233" s="167">
        <f>H233/F233</f>
        <v>0.105882352941176</v>
      </c>
      <c r="J233" s="167">
        <f>H233/G233</f>
        <v>0.0957446808510638</v>
      </c>
      <c r="K233" s="24"/>
      <c r="L233" s="24"/>
      <c r="M233" s="24"/>
      <c r="N233" s="24"/>
      <c r="O233" s="24"/>
      <c r="P233" s="24"/>
      <c r="Q233" s="24"/>
      <c r="R233" s="24"/>
      <c r="S233" s="24"/>
      <c r="T233" s="24"/>
      <c r="U233" s="24"/>
      <c r="V233" s="24"/>
      <c r="W233" s="24"/>
      <c r="X233" s="24"/>
      <c r="Y233" s="24"/>
      <c r="Z233" s="24"/>
    </row>
    <row r="234" ht="19.15" customHeight="1">
      <c r="A234" t="s" s="138">
        <v>9993</v>
      </c>
      <c r="B234" s="149">
        <v>7</v>
      </c>
      <c r="C234" s="149">
        <v>20</v>
      </c>
      <c r="D234" t="s" s="205">
        <v>10214</v>
      </c>
      <c r="E234" t="s" s="205">
        <v>110</v>
      </c>
      <c r="F234" s="223">
        <v>85</v>
      </c>
      <c r="G234" s="149">
        <v>88</v>
      </c>
      <c r="H234" s="173">
        <f>SUM(G234-F234)</f>
        <v>3</v>
      </c>
      <c r="I234" s="167">
        <f>H234/F234</f>
        <v>0.0352941176470588</v>
      </c>
      <c r="J234" s="167">
        <f>H234/G234</f>
        <v>0.0340909090909091</v>
      </c>
      <c r="K234" s="24"/>
      <c r="L234" s="24"/>
      <c r="M234" s="24"/>
      <c r="N234" s="24"/>
      <c r="O234" s="24"/>
      <c r="P234" s="24"/>
      <c r="Q234" s="24"/>
      <c r="R234" s="24"/>
      <c r="S234" s="24"/>
      <c r="T234" s="24"/>
      <c r="U234" s="24"/>
      <c r="V234" s="24"/>
      <c r="W234" s="24"/>
      <c r="X234" s="24"/>
      <c r="Y234" s="24"/>
      <c r="Z234" s="24"/>
    </row>
    <row r="235" ht="19.15" customHeight="1">
      <c r="A235" t="s" s="138">
        <v>9993</v>
      </c>
      <c r="B235" s="149">
        <v>7</v>
      </c>
      <c r="C235" s="149">
        <v>12</v>
      </c>
      <c r="D235" t="s" s="205">
        <v>10215</v>
      </c>
      <c r="E235" t="s" s="205">
        <v>2381</v>
      </c>
      <c r="F235" s="223">
        <v>82</v>
      </c>
      <c r="G235" s="149">
        <v>85</v>
      </c>
      <c r="H235" s="173">
        <f>SUM(G235-F235)</f>
        <v>3</v>
      </c>
      <c r="I235" s="167">
        <f>H235/F235</f>
        <v>0.0365853658536585</v>
      </c>
      <c r="J235" s="167">
        <f>H235/G235</f>
        <v>0.0352941176470588</v>
      </c>
      <c r="K235" s="24"/>
      <c r="L235" s="24"/>
      <c r="M235" s="24"/>
      <c r="N235" s="24"/>
      <c r="O235" s="24"/>
      <c r="P235" s="24"/>
      <c r="Q235" s="24"/>
      <c r="R235" s="24"/>
      <c r="S235" s="24"/>
      <c r="T235" s="24"/>
      <c r="U235" s="24"/>
      <c r="V235" s="24"/>
      <c r="W235" s="24"/>
      <c r="X235" s="24"/>
      <c r="Y235" s="24"/>
      <c r="Z235" s="24"/>
    </row>
    <row r="236" ht="19.15" customHeight="1">
      <c r="A236" t="s" s="138">
        <v>9993</v>
      </c>
      <c r="B236" s="149">
        <v>7</v>
      </c>
      <c r="C236" s="149">
        <v>33</v>
      </c>
      <c r="D236" t="s" s="205">
        <v>10216</v>
      </c>
      <c r="E236" t="s" s="205">
        <v>68</v>
      </c>
      <c r="F236" s="223">
        <v>76</v>
      </c>
      <c r="G236" s="149">
        <v>82</v>
      </c>
      <c r="H236" s="173">
        <f>SUM(G236-F236)</f>
        <v>6</v>
      </c>
      <c r="I236" s="167">
        <f>H236/F236</f>
        <v>0.0789473684210526</v>
      </c>
      <c r="J236" s="167">
        <f>H236/G236</f>
        <v>0.0731707317073171</v>
      </c>
      <c r="K236" s="24"/>
      <c r="L236" s="24"/>
      <c r="M236" s="24"/>
      <c r="N236" s="24"/>
      <c r="O236" s="24"/>
      <c r="P236" s="24"/>
      <c r="Q236" s="24"/>
      <c r="R236" s="24"/>
      <c r="S236" s="24"/>
      <c r="T236" s="24"/>
      <c r="U236" s="24"/>
      <c r="V236" s="24"/>
      <c r="W236" s="24"/>
      <c r="X236" s="24"/>
      <c r="Y236" s="24"/>
      <c r="Z236" s="24"/>
    </row>
    <row r="237" ht="19.15" customHeight="1">
      <c r="A237" t="s" s="138">
        <v>9993</v>
      </c>
      <c r="B237" s="149">
        <v>7</v>
      </c>
      <c r="C237" s="149">
        <v>22</v>
      </c>
      <c r="D237" t="s" s="205">
        <v>10217</v>
      </c>
      <c r="E237" t="s" s="205">
        <v>72</v>
      </c>
      <c r="F237" s="223">
        <v>66</v>
      </c>
      <c r="G237" s="149">
        <v>81</v>
      </c>
      <c r="H237" s="173">
        <f>SUM(G237-F237)</f>
        <v>15</v>
      </c>
      <c r="I237" s="167">
        <f>H237/F237</f>
        <v>0.227272727272727</v>
      </c>
      <c r="J237" s="167">
        <f>H237/G237</f>
        <v>0.185185185185185</v>
      </c>
      <c r="K237" s="24"/>
      <c r="L237" s="24"/>
      <c r="M237" s="24"/>
      <c r="N237" s="24"/>
      <c r="O237" s="24"/>
      <c r="P237" s="24"/>
      <c r="Q237" s="24"/>
      <c r="R237" s="24"/>
      <c r="S237" s="24"/>
      <c r="T237" s="24"/>
      <c r="U237" s="24"/>
      <c r="V237" s="24"/>
      <c r="W237" s="24"/>
      <c r="X237" s="24"/>
      <c r="Y237" s="24"/>
      <c r="Z237" s="24"/>
    </row>
    <row r="238" ht="19.15" customHeight="1">
      <c r="A238" t="s" s="138">
        <v>9993</v>
      </c>
      <c r="B238" s="149">
        <v>7</v>
      </c>
      <c r="C238" s="149">
        <v>23</v>
      </c>
      <c r="D238" t="s" s="205">
        <v>10218</v>
      </c>
      <c r="E238" t="s" s="205">
        <v>281</v>
      </c>
      <c r="F238" s="223">
        <v>72</v>
      </c>
      <c r="G238" s="149">
        <v>76</v>
      </c>
      <c r="H238" s="173">
        <f>SUM(G238-F238)</f>
        <v>4</v>
      </c>
      <c r="I238" s="167">
        <f>H238/F238</f>
        <v>0.0555555555555556</v>
      </c>
      <c r="J238" s="167">
        <f>H238/G238</f>
        <v>0.0526315789473684</v>
      </c>
      <c r="K238" s="24"/>
      <c r="L238" s="24"/>
      <c r="M238" s="24"/>
      <c r="N238" s="24"/>
      <c r="O238" s="24"/>
      <c r="P238" s="24"/>
      <c r="Q238" s="24"/>
      <c r="R238" s="24"/>
      <c r="S238" s="24"/>
      <c r="T238" s="24"/>
      <c r="U238" s="24"/>
      <c r="V238" s="24"/>
      <c r="W238" s="24"/>
      <c r="X238" s="24"/>
      <c r="Y238" s="24"/>
      <c r="Z238" s="24"/>
    </row>
    <row r="239" ht="19.15" customHeight="1">
      <c r="A239" t="s" s="138">
        <v>9993</v>
      </c>
      <c r="B239" s="149">
        <v>7</v>
      </c>
      <c r="C239" s="149">
        <v>24</v>
      </c>
      <c r="D239" t="s" s="205">
        <v>10219</v>
      </c>
      <c r="E239" t="s" s="205">
        <v>52</v>
      </c>
      <c r="F239" s="223">
        <v>72</v>
      </c>
      <c r="G239" s="149">
        <v>73</v>
      </c>
      <c r="H239" s="173">
        <f>SUM(G239-F239)</f>
        <v>1</v>
      </c>
      <c r="I239" s="167">
        <f>H239/F239</f>
        <v>0.0138888888888889</v>
      </c>
      <c r="J239" s="167">
        <f>H239/G239</f>
        <v>0.0136986301369863</v>
      </c>
      <c r="K239" s="24"/>
      <c r="L239" s="24"/>
      <c r="M239" s="24"/>
      <c r="N239" s="24"/>
      <c r="O239" s="24"/>
      <c r="P239" s="24"/>
      <c r="Q239" s="24"/>
      <c r="R239" s="24"/>
      <c r="S239" s="24"/>
      <c r="T239" s="24"/>
      <c r="U239" s="24"/>
      <c r="V239" s="24"/>
      <c r="W239" s="24"/>
      <c r="X239" s="24"/>
      <c r="Y239" s="24"/>
      <c r="Z239" s="24"/>
    </row>
    <row r="240" ht="19.15" customHeight="1">
      <c r="A240" t="s" s="138">
        <v>9993</v>
      </c>
      <c r="B240" s="149">
        <v>7</v>
      </c>
      <c r="C240" s="149">
        <v>27</v>
      </c>
      <c r="D240" t="s" s="205">
        <v>10220</v>
      </c>
      <c r="E240" t="s" s="205">
        <v>119</v>
      </c>
      <c r="F240" s="223">
        <v>63</v>
      </c>
      <c r="G240" s="149">
        <v>64</v>
      </c>
      <c r="H240" s="173">
        <f>SUM(G240-F240)</f>
        <v>1</v>
      </c>
      <c r="I240" s="167">
        <f>H240/F240</f>
        <v>0.0158730158730159</v>
      </c>
      <c r="J240" s="167">
        <f>H240/G240</f>
        <v>0.015625</v>
      </c>
      <c r="K240" s="24"/>
      <c r="L240" s="24"/>
      <c r="M240" s="24"/>
      <c r="N240" s="24"/>
      <c r="O240" s="24"/>
      <c r="P240" s="24"/>
      <c r="Q240" s="24"/>
      <c r="R240" s="24"/>
      <c r="S240" s="24"/>
      <c r="T240" s="24"/>
      <c r="U240" s="24"/>
      <c r="V240" s="24"/>
      <c r="W240" s="24"/>
      <c r="X240" s="24"/>
      <c r="Y240" s="24"/>
      <c r="Z240" s="24"/>
    </row>
    <row r="241" ht="19.15" customHeight="1">
      <c r="A241" t="s" s="138">
        <v>9993</v>
      </c>
      <c r="B241" s="149">
        <v>7</v>
      </c>
      <c r="C241" s="149">
        <v>13</v>
      </c>
      <c r="D241" t="s" s="205">
        <v>10221</v>
      </c>
      <c r="E241" t="s" s="205">
        <v>66</v>
      </c>
      <c r="F241" s="223">
        <v>61</v>
      </c>
      <c r="G241" s="149">
        <v>63</v>
      </c>
      <c r="H241" s="173">
        <f>SUM(G241-F241)</f>
        <v>2</v>
      </c>
      <c r="I241" s="167">
        <f>H241/F241</f>
        <v>0.0327868852459016</v>
      </c>
      <c r="J241" s="167">
        <f>H241/G241</f>
        <v>0.0317460317460317</v>
      </c>
      <c r="K241" s="24"/>
      <c r="L241" s="24"/>
      <c r="M241" s="24"/>
      <c r="N241" s="24"/>
      <c r="O241" s="24"/>
      <c r="P241" s="24"/>
      <c r="Q241" s="24"/>
      <c r="R241" s="24"/>
      <c r="S241" s="24"/>
      <c r="T241" s="24"/>
      <c r="U241" s="24"/>
      <c r="V241" s="24"/>
      <c r="W241" s="24"/>
      <c r="X241" s="24"/>
      <c r="Y241" s="24"/>
      <c r="Z241" s="24"/>
    </row>
    <row r="242" ht="19.15" customHeight="1">
      <c r="A242" t="s" s="138">
        <v>9993</v>
      </c>
      <c r="B242" s="149">
        <v>7</v>
      </c>
      <c r="C242" s="149">
        <v>25</v>
      </c>
      <c r="D242" t="s" s="205">
        <v>10222</v>
      </c>
      <c r="E242" t="s" s="205">
        <v>76</v>
      </c>
      <c r="F242" s="223">
        <v>60</v>
      </c>
      <c r="G242" s="149">
        <v>61</v>
      </c>
      <c r="H242" s="173">
        <f>SUM(G242-F242)</f>
        <v>1</v>
      </c>
      <c r="I242" s="167">
        <f>H242/F242</f>
        <v>0.0166666666666667</v>
      </c>
      <c r="J242" s="167">
        <f>H242/G242</f>
        <v>0.0163934426229508</v>
      </c>
      <c r="K242" s="24"/>
      <c r="L242" s="24"/>
      <c r="M242" s="24"/>
      <c r="N242" s="24"/>
      <c r="O242" s="24"/>
      <c r="P242" s="24"/>
      <c r="Q242" s="24"/>
      <c r="R242" s="24"/>
      <c r="S242" s="24"/>
      <c r="T242" s="24"/>
      <c r="U242" s="24"/>
      <c r="V242" s="24"/>
      <c r="W242" s="24"/>
      <c r="X242" s="24"/>
      <c r="Y242" s="24"/>
      <c r="Z242" s="24"/>
    </row>
    <row r="243" ht="19.15" customHeight="1">
      <c r="A243" t="s" s="138">
        <v>9993</v>
      </c>
      <c r="B243" s="149">
        <v>7</v>
      </c>
      <c r="C243" s="149">
        <v>16</v>
      </c>
      <c r="D243" t="s" s="205">
        <v>10223</v>
      </c>
      <c r="E243" t="s" s="205">
        <v>74</v>
      </c>
      <c r="F243" s="223">
        <v>48</v>
      </c>
      <c r="G243" s="149">
        <v>50</v>
      </c>
      <c r="H243" s="173">
        <f>SUM(G243-F243)</f>
        <v>2</v>
      </c>
      <c r="I243" s="167">
        <f>H243/F243</f>
        <v>0.0416666666666667</v>
      </c>
      <c r="J243" s="167">
        <f>H243/G243</f>
        <v>0.04</v>
      </c>
      <c r="K243" s="24"/>
      <c r="L243" s="24"/>
      <c r="M243" s="24"/>
      <c r="N243" s="24"/>
      <c r="O243" s="24"/>
      <c r="P243" s="24"/>
      <c r="Q243" s="24"/>
      <c r="R243" s="24"/>
      <c r="S243" s="24"/>
      <c r="T243" s="24"/>
      <c r="U243" s="24"/>
      <c r="V243" s="24"/>
      <c r="W243" s="24"/>
      <c r="X243" s="24"/>
      <c r="Y243" s="24"/>
      <c r="Z243" s="24"/>
    </row>
    <row r="244" ht="19.15" customHeight="1">
      <c r="A244" t="s" s="138">
        <v>9993</v>
      </c>
      <c r="B244" s="149">
        <v>7</v>
      </c>
      <c r="C244" s="149">
        <v>32</v>
      </c>
      <c r="D244" t="s" s="205">
        <v>10224</v>
      </c>
      <c r="E244" t="s" s="205">
        <v>1716</v>
      </c>
      <c r="F244" s="223">
        <v>34</v>
      </c>
      <c r="G244" s="149">
        <v>38</v>
      </c>
      <c r="H244" s="173">
        <f>SUM(G244-F244)</f>
        <v>4</v>
      </c>
      <c r="I244" s="167">
        <f>H244/F244</f>
        <v>0.117647058823529</v>
      </c>
      <c r="J244" s="167">
        <f>H244/G244</f>
        <v>0.105263157894737</v>
      </c>
      <c r="K244" s="24"/>
      <c r="L244" s="24"/>
      <c r="M244" s="24"/>
      <c r="N244" s="24"/>
      <c r="O244" s="24"/>
      <c r="P244" s="24"/>
      <c r="Q244" s="24"/>
      <c r="R244" s="24"/>
      <c r="S244" s="24"/>
      <c r="T244" s="24"/>
      <c r="U244" s="24"/>
      <c r="V244" s="24"/>
      <c r="W244" s="24"/>
      <c r="X244" s="24"/>
      <c r="Y244" s="24"/>
      <c r="Z244" s="24"/>
    </row>
    <row r="245" ht="19.15" customHeight="1">
      <c r="A245" t="s" s="138">
        <v>9993</v>
      </c>
      <c r="B245" s="149">
        <v>7</v>
      </c>
      <c r="C245" s="149">
        <v>4</v>
      </c>
      <c r="D245" t="s" s="205">
        <v>10225</v>
      </c>
      <c r="E245" t="s" s="205">
        <v>380</v>
      </c>
      <c r="F245" s="223">
        <v>0</v>
      </c>
      <c r="G245" s="149">
        <v>0</v>
      </c>
      <c r="H245" s="173">
        <f>SUM(G245-F245)</f>
        <v>0</v>
      </c>
      <c r="I245" s="207">
        <f>H245/F245</f>
      </c>
      <c r="J245" s="207">
        <f>H245/G245</f>
      </c>
      <c r="K245" s="24"/>
      <c r="L245" s="24"/>
      <c r="M245" s="24"/>
      <c r="N245" s="24"/>
      <c r="O245" s="24"/>
      <c r="P245" s="24"/>
      <c r="Q245" s="24"/>
      <c r="R245" s="24"/>
      <c r="S245" s="24"/>
      <c r="T245" s="24"/>
      <c r="U245" s="24"/>
      <c r="V245" s="24"/>
      <c r="W245" s="24"/>
      <c r="X245" s="24"/>
      <c r="Y245" s="24"/>
      <c r="Z245" s="24"/>
    </row>
    <row r="246" ht="19.15" customHeight="1">
      <c r="A246" t="s" s="138">
        <v>9993</v>
      </c>
      <c r="B246" s="149">
        <v>7</v>
      </c>
      <c r="C246" s="149">
        <v>21</v>
      </c>
      <c r="D246" t="s" s="205">
        <v>10226</v>
      </c>
      <c r="E246" t="s" s="205">
        <v>24</v>
      </c>
      <c r="F246" s="223">
        <v>0</v>
      </c>
      <c r="G246" s="149">
        <v>0</v>
      </c>
      <c r="H246" s="173">
        <f>SUM(G246-F246)</f>
        <v>0</v>
      </c>
      <c r="I246" s="207">
        <f>H246/F246</f>
      </c>
      <c r="J246" s="207">
        <f>H246/G246</f>
      </c>
      <c r="K246" s="24"/>
      <c r="L246" s="24"/>
      <c r="M246" s="24"/>
      <c r="N246" s="24"/>
      <c r="O246" s="24"/>
      <c r="P246" s="24"/>
      <c r="Q246" s="24"/>
      <c r="R246" s="24"/>
      <c r="S246" s="24"/>
      <c r="T246" s="24"/>
      <c r="U246" s="24"/>
      <c r="V246" s="24"/>
      <c r="W246" s="24"/>
      <c r="X246" s="24"/>
      <c r="Y246" s="24"/>
      <c r="Z246" s="24"/>
    </row>
    <row r="247" ht="19.15" customHeight="1">
      <c r="A247" t="s" s="138">
        <v>9993</v>
      </c>
      <c r="B247" s="149">
        <v>7</v>
      </c>
      <c r="C247" s="149">
        <v>30</v>
      </c>
      <c r="D247" t="s" s="205">
        <v>10227</v>
      </c>
      <c r="E247" t="s" s="205">
        <v>32</v>
      </c>
      <c r="F247" s="223">
        <v>0</v>
      </c>
      <c r="G247" s="149">
        <v>0</v>
      </c>
      <c r="H247" s="206">
        <f>SUM(G247-F247)</f>
        <v>0</v>
      </c>
      <c r="I247" s="176">
        <f>H247/F247</f>
      </c>
      <c r="J247" s="176">
        <f>H247/G247</f>
      </c>
      <c r="K247" s="174"/>
      <c r="L247" s="174"/>
      <c r="M247" s="174"/>
      <c r="N247" s="174"/>
      <c r="O247" s="174"/>
      <c r="P247" s="174"/>
      <c r="Q247" s="174"/>
      <c r="R247" s="174"/>
      <c r="S247" s="174"/>
      <c r="T247" s="174"/>
      <c r="U247" s="174"/>
      <c r="V247" s="174"/>
      <c r="W247" s="174"/>
      <c r="X247" s="174"/>
      <c r="Y247" s="174"/>
      <c r="Z247" s="174"/>
    </row>
    <row r="248" ht="13.65" customHeight="1">
      <c r="A248" s="192"/>
      <c r="B248" s="183"/>
      <c r="C248" s="183"/>
      <c r="D248" s="183"/>
      <c r="E248" s="183"/>
      <c r="F248" s="194">
        <f>SUM(F215:F247)</f>
        <v>87555</v>
      </c>
      <c r="G248" s="194">
        <f>SUM(G215:G247)</f>
        <v>92022</v>
      </c>
      <c r="H248" s="194">
        <f>SUM(H215:H247)</f>
        <v>4467</v>
      </c>
      <c r="I248" s="182">
        <f>H248/F248</f>
        <v>0.0510193592598938</v>
      </c>
      <c r="J248" s="182">
        <f>H248/G248</f>
        <v>0.0485427397796179</v>
      </c>
      <c r="K248" s="183"/>
      <c r="L248" s="183"/>
      <c r="M248" s="183"/>
      <c r="N248" s="183"/>
      <c r="O248" s="183"/>
      <c r="P248" s="183"/>
      <c r="Q248" s="183"/>
      <c r="R248" s="183"/>
      <c r="S248" s="183"/>
      <c r="T248" s="183"/>
      <c r="U248" s="183"/>
      <c r="V248" s="183"/>
      <c r="W248" s="183"/>
      <c r="X248" s="183"/>
      <c r="Y248" s="183"/>
      <c r="Z248" s="184"/>
    </row>
    <row r="249" ht="13.65" customHeight="1">
      <c r="A249" s="195"/>
      <c r="B249" s="195"/>
      <c r="C249" s="195"/>
      <c r="D249" s="195"/>
      <c r="E249" s="195"/>
      <c r="F249" s="195"/>
      <c r="G249" s="195"/>
      <c r="H249" s="195"/>
      <c r="I249" s="196">
        <f>H249/F249</f>
      </c>
      <c r="J249" s="196">
        <f>H249/G249</f>
      </c>
      <c r="K249" s="195"/>
      <c r="L249" s="195"/>
      <c r="M249" s="195"/>
      <c r="N249" s="195"/>
      <c r="O249" s="195"/>
      <c r="P249" s="195"/>
      <c r="Q249" s="195"/>
      <c r="R249" s="195"/>
      <c r="S249" s="195"/>
      <c r="T249" s="195"/>
      <c r="U249" s="195"/>
      <c r="V249" s="195"/>
      <c r="W249" s="195"/>
      <c r="X249" s="195"/>
      <c r="Y249" s="195"/>
      <c r="Z249" s="195"/>
    </row>
    <row r="250" ht="13.65" customHeight="1">
      <c r="A250" s="215"/>
      <c r="B250" s="216"/>
      <c r="C250" s="216"/>
      <c r="D250" s="216"/>
      <c r="E250" s="216"/>
      <c r="F250" s="218">
        <f>SUM(F248,F213,F179,F141,F104,F68,F32)</f>
        <v>655888</v>
      </c>
      <c r="G250" s="218">
        <f>SUM(G248,G213,G179,G141,G104,G68,G32)</f>
        <v>681624</v>
      </c>
      <c r="H250" s="218">
        <f>SUM(H248,H213,H179,H141,H104,H68,H32)</f>
        <v>25736</v>
      </c>
      <c r="I250" s="235">
        <f>H250/F250</f>
        <v>0.0392384065572171</v>
      </c>
      <c r="J250" s="235">
        <f>H250/G250</f>
        <v>0.037756886494607</v>
      </c>
      <c r="K250" s="216"/>
      <c r="L250" s="216"/>
      <c r="M250" s="216"/>
      <c r="N250" s="216"/>
      <c r="O250" s="216"/>
      <c r="P250" s="216"/>
      <c r="Q250" s="216"/>
      <c r="R250" s="216"/>
      <c r="S250" s="216"/>
      <c r="T250" s="216"/>
      <c r="U250" s="216"/>
      <c r="V250" s="216"/>
      <c r="W250" s="216"/>
      <c r="X250" s="216"/>
      <c r="Y250" s="216"/>
      <c r="Z250"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3.xml><?xml version="1.0" encoding="utf-8"?>
<worksheet xmlns:r="http://schemas.openxmlformats.org/officeDocument/2006/relationships" xmlns="http://schemas.openxmlformats.org/spreadsheetml/2006/main">
  <sheetPr>
    <pageSetUpPr fitToPage="1"/>
  </sheetPr>
  <dimension ref="A1:Z117"/>
  <sheetViews>
    <sheetView workbookViewId="0" showGridLines="0" defaultGridColor="1"/>
  </sheetViews>
  <sheetFormatPr defaultColWidth="14.5" defaultRowHeight="15.75" customHeight="1" outlineLevelRow="0" outlineLevelCol="0"/>
  <cols>
    <col min="1" max="1" width="14.5" style="381" customWidth="1"/>
    <col min="2" max="2" width="10.3516" style="381" customWidth="1"/>
    <col min="3" max="3" width="9.5" style="381" customWidth="1"/>
    <col min="4" max="4" width="27.5" style="381" customWidth="1"/>
    <col min="5" max="5" width="22.3516" style="381" customWidth="1"/>
    <col min="6" max="26" width="14.5" style="381" customWidth="1"/>
    <col min="27" max="256" width="14.5" style="381"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10228</v>
      </c>
      <c r="B2" s="149">
        <v>1</v>
      </c>
      <c r="C2" s="149">
        <v>16</v>
      </c>
      <c r="D2" t="s" s="205">
        <v>10237</v>
      </c>
      <c r="E2" t="s" s="205">
        <v>84</v>
      </c>
      <c r="F2" s="223">
        <v>31215</v>
      </c>
      <c r="G2" s="149">
        <v>33492</v>
      </c>
      <c r="H2" s="173">
        <f>SUM(G2-F2)</f>
        <v>2277</v>
      </c>
      <c r="I2" s="167">
        <f>H2/F2</f>
        <v>0.07294569918308511</v>
      </c>
      <c r="J2" s="167">
        <f>H2/G2</f>
        <v>0.0679863848083124</v>
      </c>
      <c r="K2" s="24"/>
      <c r="L2" s="24"/>
      <c r="M2" s="24"/>
      <c r="N2" s="24"/>
      <c r="O2" s="24"/>
      <c r="P2" s="24"/>
      <c r="Q2" s="24"/>
      <c r="R2" s="24"/>
      <c r="S2" s="24"/>
      <c r="T2" s="24"/>
      <c r="U2" s="24"/>
      <c r="V2" s="24"/>
      <c r="W2" s="24"/>
      <c r="X2" s="24"/>
      <c r="Y2" s="24"/>
      <c r="Z2" s="24"/>
    </row>
    <row r="3" ht="19.15" customHeight="1">
      <c r="A3" t="s" s="138">
        <v>10228</v>
      </c>
      <c r="B3" s="149">
        <v>1</v>
      </c>
      <c r="C3" s="149">
        <v>17</v>
      </c>
      <c r="D3" t="s" s="205">
        <v>10238</v>
      </c>
      <c r="E3" t="s" s="205">
        <v>20</v>
      </c>
      <c r="F3" s="223">
        <v>25328</v>
      </c>
      <c r="G3" s="149">
        <v>26695</v>
      </c>
      <c r="H3" s="173">
        <f>SUM(G3-F3)</f>
        <v>1367</v>
      </c>
      <c r="I3" s="167">
        <f>H3/F3</f>
        <v>0.0539718888186987</v>
      </c>
      <c r="J3" s="167">
        <f>H3/G3</f>
        <v>0.0512080914028844</v>
      </c>
      <c r="K3" s="24"/>
      <c r="L3" s="24"/>
      <c r="M3" s="24"/>
      <c r="N3" s="24"/>
      <c r="O3" s="24"/>
      <c r="P3" s="24"/>
      <c r="Q3" s="24"/>
      <c r="R3" s="24"/>
      <c r="S3" s="24"/>
      <c r="T3" s="24"/>
      <c r="U3" s="24"/>
      <c r="V3" s="24"/>
      <c r="W3" s="24"/>
      <c r="X3" s="24"/>
      <c r="Y3" s="24"/>
      <c r="Z3" s="24"/>
    </row>
    <row r="4" ht="19.15" customHeight="1">
      <c r="A4" t="s" s="138">
        <v>10228</v>
      </c>
      <c r="B4" s="149">
        <v>1</v>
      </c>
      <c r="C4" s="149">
        <v>13</v>
      </c>
      <c r="D4" t="s" s="205">
        <v>10239</v>
      </c>
      <c r="E4" t="s" s="205">
        <v>22</v>
      </c>
      <c r="F4" s="223">
        <v>15033</v>
      </c>
      <c r="G4" s="149">
        <v>15696</v>
      </c>
      <c r="H4" s="173">
        <f>SUM(G4-F4)</f>
        <v>663</v>
      </c>
      <c r="I4" s="167">
        <f>H4/F4</f>
        <v>0.0441029734583915</v>
      </c>
      <c r="J4" s="167">
        <f>H4/G4</f>
        <v>0.0422400611620795</v>
      </c>
      <c r="K4" s="24"/>
      <c r="L4" s="24"/>
      <c r="M4" s="24"/>
      <c r="N4" s="24"/>
      <c r="O4" s="24"/>
      <c r="P4" s="24"/>
      <c r="Q4" s="24"/>
      <c r="R4" s="24"/>
      <c r="S4" s="24"/>
      <c r="T4" s="24"/>
      <c r="U4" s="24"/>
      <c r="V4" s="24"/>
      <c r="W4" s="24"/>
      <c r="X4" s="24"/>
      <c r="Y4" s="24"/>
      <c r="Z4" s="24"/>
    </row>
    <row r="5" ht="19.15" customHeight="1">
      <c r="A5" t="s" s="138">
        <v>10228</v>
      </c>
      <c r="B5" s="149">
        <v>1</v>
      </c>
      <c r="C5" s="149">
        <v>2</v>
      </c>
      <c r="D5" t="s" s="205">
        <v>10240</v>
      </c>
      <c r="E5" t="s" s="205">
        <v>26</v>
      </c>
      <c r="F5" s="223">
        <v>3770</v>
      </c>
      <c r="G5" s="149">
        <v>3932</v>
      </c>
      <c r="H5" s="173">
        <f>SUM(G5-F5)</f>
        <v>162</v>
      </c>
      <c r="I5" s="167">
        <f>H5/F5</f>
        <v>0.0429708222811671</v>
      </c>
      <c r="J5" s="167">
        <f>H5/G5</f>
        <v>0.0412004069175992</v>
      </c>
      <c r="K5" s="24"/>
      <c r="L5" s="24"/>
      <c r="M5" s="24"/>
      <c r="N5" s="24"/>
      <c r="O5" s="24"/>
      <c r="P5" s="24"/>
      <c r="Q5" s="24"/>
      <c r="R5" s="24"/>
      <c r="S5" s="24"/>
      <c r="T5" s="24"/>
      <c r="U5" s="24"/>
      <c r="V5" s="24"/>
      <c r="W5" s="24"/>
      <c r="X5" s="24"/>
      <c r="Y5" s="24"/>
      <c r="Z5" s="24"/>
    </row>
    <row r="6" ht="19.15" customHeight="1">
      <c r="A6" t="s" s="138">
        <v>10228</v>
      </c>
      <c r="B6" s="149">
        <v>1</v>
      </c>
      <c r="C6" s="149">
        <v>15</v>
      </c>
      <c r="D6" t="s" s="205">
        <v>10241</v>
      </c>
      <c r="E6" t="s" s="205">
        <v>17</v>
      </c>
      <c r="F6" s="223">
        <v>1994</v>
      </c>
      <c r="G6" s="149">
        <v>2055</v>
      </c>
      <c r="H6" s="173">
        <f>SUM(G6-F6)</f>
        <v>61</v>
      </c>
      <c r="I6" s="167">
        <f>H6/F6</f>
        <v>0.0305917753259779</v>
      </c>
      <c r="J6" s="167">
        <f>H6/G6</f>
        <v>0.029683698296837</v>
      </c>
      <c r="K6" s="24"/>
      <c r="L6" s="24"/>
      <c r="M6" s="24"/>
      <c r="N6" s="24"/>
      <c r="O6" s="24"/>
      <c r="P6" s="24"/>
      <c r="Q6" s="24"/>
      <c r="R6" s="24"/>
      <c r="S6" s="24"/>
      <c r="T6" s="24"/>
      <c r="U6" s="24"/>
      <c r="V6" s="24"/>
      <c r="W6" s="24"/>
      <c r="X6" s="24"/>
      <c r="Y6" s="24"/>
      <c r="Z6" s="24"/>
    </row>
    <row r="7" ht="19.15" customHeight="1">
      <c r="A7" t="s" s="138">
        <v>10228</v>
      </c>
      <c r="B7" s="149">
        <v>1</v>
      </c>
      <c r="C7" s="149">
        <v>3</v>
      </c>
      <c r="D7" t="s" s="205">
        <v>10242</v>
      </c>
      <c r="E7" t="s" s="205">
        <v>28</v>
      </c>
      <c r="F7" s="223">
        <v>1474</v>
      </c>
      <c r="G7" s="149">
        <v>1518</v>
      </c>
      <c r="H7" s="173">
        <f>SUM(G7-F7)</f>
        <v>44</v>
      </c>
      <c r="I7" s="167">
        <f>H7/F7</f>
        <v>0.0298507462686567</v>
      </c>
      <c r="J7" s="167">
        <f>H7/G7</f>
        <v>0.0289855072463768</v>
      </c>
      <c r="K7" s="24"/>
      <c r="L7" s="24"/>
      <c r="M7" s="24"/>
      <c r="N7" s="24"/>
      <c r="O7" s="24"/>
      <c r="P7" s="24"/>
      <c r="Q7" s="24"/>
      <c r="R7" s="24"/>
      <c r="S7" s="24"/>
      <c r="T7" s="24"/>
      <c r="U7" s="24"/>
      <c r="V7" s="24"/>
      <c r="W7" s="24"/>
      <c r="X7" s="24"/>
      <c r="Y7" s="24"/>
      <c r="Z7" s="24"/>
    </row>
    <row r="8" ht="19.15" customHeight="1">
      <c r="A8" t="s" s="138">
        <v>10228</v>
      </c>
      <c r="B8" s="149">
        <v>1</v>
      </c>
      <c r="C8" s="149">
        <v>27</v>
      </c>
      <c r="D8" t="s" s="205">
        <v>10243</v>
      </c>
      <c r="E8" t="s" s="205">
        <v>34</v>
      </c>
      <c r="F8" s="223">
        <v>1023</v>
      </c>
      <c r="G8" s="149">
        <v>1009</v>
      </c>
      <c r="H8" s="173">
        <f>SUM(G8-F8)</f>
        <v>-14</v>
      </c>
      <c r="I8" s="167">
        <f>H8/F8</f>
        <v>-0.0136852394916911</v>
      </c>
      <c r="J8" s="167">
        <f>H8/G8</f>
        <v>-0.0138751238850347</v>
      </c>
      <c r="K8" s="24"/>
      <c r="L8" s="24"/>
      <c r="M8" s="24"/>
      <c r="N8" s="24"/>
      <c r="O8" s="24"/>
      <c r="P8" s="24"/>
      <c r="Q8" s="24"/>
      <c r="R8" s="24"/>
      <c r="S8" s="24"/>
      <c r="T8" s="24"/>
      <c r="U8" s="24"/>
      <c r="V8" s="24"/>
      <c r="W8" s="24"/>
      <c r="X8" s="24"/>
      <c r="Y8" s="24"/>
      <c r="Z8" s="24"/>
    </row>
    <row r="9" ht="19.15" customHeight="1">
      <c r="A9" t="s" s="138">
        <v>10228</v>
      </c>
      <c r="B9" s="149">
        <v>1</v>
      </c>
      <c r="C9" s="149">
        <v>12</v>
      </c>
      <c r="D9" t="s" s="205">
        <v>10244</v>
      </c>
      <c r="E9" t="s" s="205">
        <v>38</v>
      </c>
      <c r="F9" s="223">
        <v>338</v>
      </c>
      <c r="G9" s="149">
        <v>364</v>
      </c>
      <c r="H9" s="173">
        <f>SUM(G9-F9)</f>
        <v>26</v>
      </c>
      <c r="I9" s="167">
        <f>H9/F9</f>
        <v>0.0769230769230769</v>
      </c>
      <c r="J9" s="167">
        <f>H9/G9</f>
        <v>0.0714285714285714</v>
      </c>
      <c r="K9" s="24"/>
      <c r="L9" s="24"/>
      <c r="M9" s="24"/>
      <c r="N9" s="24"/>
      <c r="O9" s="24"/>
      <c r="P9" s="24"/>
      <c r="Q9" s="24"/>
      <c r="R9" s="24"/>
      <c r="S9" s="24"/>
      <c r="T9" s="24"/>
      <c r="U9" s="24"/>
      <c r="V9" s="24"/>
      <c r="W9" s="24"/>
      <c r="X9" s="24"/>
      <c r="Y9" s="24"/>
      <c r="Z9" s="24"/>
    </row>
    <row r="10" ht="19.15" customHeight="1">
      <c r="A10" t="s" s="138">
        <v>10228</v>
      </c>
      <c r="B10" s="149">
        <v>1</v>
      </c>
      <c r="C10" s="149">
        <v>19</v>
      </c>
      <c r="D10" t="s" s="205">
        <v>10245</v>
      </c>
      <c r="E10" t="s" s="205">
        <v>36</v>
      </c>
      <c r="F10" s="223">
        <v>296</v>
      </c>
      <c r="G10" s="149">
        <v>317</v>
      </c>
      <c r="H10" s="173">
        <f>SUM(G10-F10)</f>
        <v>21</v>
      </c>
      <c r="I10" s="167">
        <f>H10/F10</f>
        <v>0.0709459459459459</v>
      </c>
      <c r="J10" s="167">
        <f>H10/G10</f>
        <v>0.0662460567823344</v>
      </c>
      <c r="K10" s="24"/>
      <c r="L10" s="24"/>
      <c r="M10" s="24"/>
      <c r="N10" s="24"/>
      <c r="O10" s="24"/>
      <c r="P10" s="24"/>
      <c r="Q10" s="24"/>
      <c r="R10" s="24"/>
      <c r="S10" s="24"/>
      <c r="T10" s="24"/>
      <c r="U10" s="24"/>
      <c r="V10" s="24"/>
      <c r="W10" s="24"/>
      <c r="X10" s="24"/>
      <c r="Y10" s="24"/>
      <c r="Z10" s="24"/>
    </row>
    <row r="11" ht="19.15" customHeight="1">
      <c r="A11" t="s" s="138">
        <v>10228</v>
      </c>
      <c r="B11" s="149">
        <v>1</v>
      </c>
      <c r="C11" s="149">
        <v>18</v>
      </c>
      <c r="D11" t="s" s="205">
        <v>10246</v>
      </c>
      <c r="E11" t="s" s="205">
        <v>30</v>
      </c>
      <c r="F11" s="240">
        <v>343</v>
      </c>
      <c r="G11" s="172">
        <v>312</v>
      </c>
      <c r="H11" s="173">
        <f>SUM(G11-F11)</f>
        <v>-31</v>
      </c>
      <c r="I11" s="167">
        <f>H11/F11</f>
        <v>-0.0903790087463557</v>
      </c>
      <c r="J11" s="167">
        <f>H11/G11</f>
        <v>-0.09935897435897439</v>
      </c>
      <c r="K11" s="24"/>
      <c r="L11" s="24"/>
      <c r="M11" s="24"/>
      <c r="N11" s="24"/>
      <c r="O11" s="24"/>
      <c r="P11" s="24"/>
      <c r="Q11" s="24"/>
      <c r="R11" s="24"/>
      <c r="S11" s="24"/>
      <c r="T11" s="24"/>
      <c r="U11" s="24"/>
      <c r="V11" s="24"/>
      <c r="W11" s="24"/>
      <c r="X11" s="24"/>
      <c r="Y11" s="24"/>
      <c r="Z11" s="24"/>
    </row>
    <row r="12" ht="19.15" customHeight="1">
      <c r="A12" t="s" s="138">
        <v>10228</v>
      </c>
      <c r="B12" s="149">
        <v>1</v>
      </c>
      <c r="C12" s="149">
        <v>1</v>
      </c>
      <c r="D12" t="s" s="205">
        <v>10247</v>
      </c>
      <c r="E12" t="s" s="205">
        <v>76</v>
      </c>
      <c r="F12" s="223">
        <v>259</v>
      </c>
      <c r="G12" s="149">
        <v>274</v>
      </c>
      <c r="H12" s="173">
        <f>SUM(G12-F12)</f>
        <v>15</v>
      </c>
      <c r="I12" s="167">
        <f>H12/F12</f>
        <v>0.0579150579150579</v>
      </c>
      <c r="J12" s="167">
        <f>H12/G12</f>
        <v>0.0547445255474453</v>
      </c>
      <c r="K12" s="24"/>
      <c r="L12" s="24"/>
      <c r="M12" s="24"/>
      <c r="N12" s="24"/>
      <c r="O12" s="24"/>
      <c r="P12" s="24"/>
      <c r="Q12" s="24"/>
      <c r="R12" s="24"/>
      <c r="S12" s="24"/>
      <c r="T12" s="24"/>
      <c r="U12" s="24"/>
      <c r="V12" s="24"/>
      <c r="W12" s="24"/>
      <c r="X12" s="24"/>
      <c r="Y12" s="24"/>
      <c r="Z12" s="24"/>
    </row>
    <row r="13" ht="19.15" customHeight="1">
      <c r="A13" t="s" s="138">
        <v>10228</v>
      </c>
      <c r="B13" s="149">
        <v>1</v>
      </c>
      <c r="C13" s="149">
        <v>7</v>
      </c>
      <c r="D13" t="s" s="205">
        <v>10248</v>
      </c>
      <c r="E13" t="s" s="205">
        <v>64</v>
      </c>
      <c r="F13" s="223">
        <v>253</v>
      </c>
      <c r="G13" s="149">
        <v>265</v>
      </c>
      <c r="H13" s="173">
        <f>SUM(G13-F13)</f>
        <v>12</v>
      </c>
      <c r="I13" s="167">
        <f>H13/F13</f>
        <v>0.0474308300395257</v>
      </c>
      <c r="J13" s="167">
        <f>H13/G13</f>
        <v>0.0452830188679245</v>
      </c>
      <c r="K13" s="24"/>
      <c r="L13" s="24"/>
      <c r="M13" s="24"/>
      <c r="N13" s="24"/>
      <c r="O13" s="24"/>
      <c r="P13" s="24"/>
      <c r="Q13" s="24"/>
      <c r="R13" s="24"/>
      <c r="S13" s="24"/>
      <c r="T13" s="24"/>
      <c r="U13" s="24"/>
      <c r="V13" s="24"/>
      <c r="W13" s="24"/>
      <c r="X13" s="24"/>
      <c r="Y13" s="24"/>
      <c r="Z13" s="24"/>
    </row>
    <row r="14" ht="19.15" customHeight="1">
      <c r="A14" t="s" s="138">
        <v>10228</v>
      </c>
      <c r="B14" s="149">
        <v>1</v>
      </c>
      <c r="C14" s="149">
        <v>22</v>
      </c>
      <c r="D14" t="s" s="205">
        <v>10249</v>
      </c>
      <c r="E14" t="s" s="205">
        <v>101</v>
      </c>
      <c r="F14" s="223">
        <v>236</v>
      </c>
      <c r="G14" s="149">
        <v>256</v>
      </c>
      <c r="H14" s="173">
        <f>SUM(G14-F14)</f>
        <v>20</v>
      </c>
      <c r="I14" s="167">
        <f>H14/F14</f>
        <v>0.0847457627118644</v>
      </c>
      <c r="J14" s="167">
        <f>H14/G14</f>
        <v>0.078125</v>
      </c>
      <c r="K14" s="24"/>
      <c r="L14" s="24"/>
      <c r="M14" s="24"/>
      <c r="N14" s="24"/>
      <c r="O14" s="24"/>
      <c r="P14" s="24"/>
      <c r="Q14" s="24"/>
      <c r="R14" s="24"/>
      <c r="S14" s="24"/>
      <c r="T14" s="24"/>
      <c r="U14" s="24"/>
      <c r="V14" s="24"/>
      <c r="W14" s="24"/>
      <c r="X14" s="24"/>
      <c r="Y14" s="24"/>
      <c r="Z14" s="24"/>
    </row>
    <row r="15" ht="19.15" customHeight="1">
      <c r="A15" t="s" s="138">
        <v>10228</v>
      </c>
      <c r="B15" s="149">
        <v>1</v>
      </c>
      <c r="C15" s="149">
        <v>6</v>
      </c>
      <c r="D15" t="s" s="205">
        <v>10250</v>
      </c>
      <c r="E15" t="s" s="205">
        <v>66</v>
      </c>
      <c r="F15" s="223">
        <v>207</v>
      </c>
      <c r="G15" s="149">
        <v>222</v>
      </c>
      <c r="H15" s="173">
        <f>SUM(G15-F15)</f>
        <v>15</v>
      </c>
      <c r="I15" s="167">
        <f>H15/F15</f>
        <v>0.072463768115942</v>
      </c>
      <c r="J15" s="167">
        <f>H15/G15</f>
        <v>0.0675675675675676</v>
      </c>
      <c r="K15" s="24"/>
      <c r="L15" s="24"/>
      <c r="M15" s="24"/>
      <c r="N15" s="24"/>
      <c r="O15" s="24"/>
      <c r="P15" s="24"/>
      <c r="Q15" s="24"/>
      <c r="R15" s="24"/>
      <c r="S15" s="24"/>
      <c r="T15" s="24"/>
      <c r="U15" s="24"/>
      <c r="V15" s="24"/>
      <c r="W15" s="24"/>
      <c r="X15" s="24"/>
      <c r="Y15" s="24"/>
      <c r="Z15" s="24"/>
    </row>
    <row r="16" ht="19.15" customHeight="1">
      <c r="A16" t="s" s="138">
        <v>10228</v>
      </c>
      <c r="B16" s="149">
        <v>1</v>
      </c>
      <c r="C16" s="149">
        <v>9</v>
      </c>
      <c r="D16" t="s" s="205">
        <v>10251</v>
      </c>
      <c r="E16" t="s" s="205">
        <v>1537</v>
      </c>
      <c r="F16" s="223">
        <v>189</v>
      </c>
      <c r="G16" s="149">
        <v>197</v>
      </c>
      <c r="H16" s="173">
        <f>SUM(G16-F16)</f>
        <v>8</v>
      </c>
      <c r="I16" s="167">
        <f>H16/F16</f>
        <v>0.0423280423280423</v>
      </c>
      <c r="J16" s="167">
        <f>H16/G16</f>
        <v>0.0406091370558376</v>
      </c>
      <c r="K16" s="24"/>
      <c r="L16" s="24"/>
      <c r="M16" s="24"/>
      <c r="N16" s="24"/>
      <c r="O16" s="24"/>
      <c r="P16" s="24"/>
      <c r="Q16" s="24"/>
      <c r="R16" s="24"/>
      <c r="S16" s="24"/>
      <c r="T16" s="24"/>
      <c r="U16" s="24"/>
      <c r="V16" s="24"/>
      <c r="W16" s="24"/>
      <c r="X16" s="24"/>
      <c r="Y16" s="24"/>
      <c r="Z16" s="24"/>
    </row>
    <row r="17" ht="19.15" customHeight="1">
      <c r="A17" t="s" s="138">
        <v>10228</v>
      </c>
      <c r="B17" s="149">
        <v>1</v>
      </c>
      <c r="C17" s="149">
        <v>26</v>
      </c>
      <c r="D17" t="s" s="205">
        <v>10252</v>
      </c>
      <c r="E17" t="s" s="205">
        <v>248</v>
      </c>
      <c r="F17" s="223">
        <v>142</v>
      </c>
      <c r="G17" s="149">
        <v>173</v>
      </c>
      <c r="H17" s="173">
        <f>SUM(G17-F17)</f>
        <v>31</v>
      </c>
      <c r="I17" s="167">
        <f>H17/F17</f>
        <v>0.21830985915493</v>
      </c>
      <c r="J17" s="167">
        <f>H17/G17</f>
        <v>0.179190751445087</v>
      </c>
      <c r="K17" s="24"/>
      <c r="L17" s="24"/>
      <c r="M17" s="24"/>
      <c r="N17" s="24"/>
      <c r="O17" s="24"/>
      <c r="P17" s="24"/>
      <c r="Q17" s="24"/>
      <c r="R17" s="24"/>
      <c r="S17" s="24"/>
      <c r="T17" s="24"/>
      <c r="U17" s="24"/>
      <c r="V17" s="24"/>
      <c r="W17" s="24"/>
      <c r="X17" s="24"/>
      <c r="Y17" s="24"/>
      <c r="Z17" s="24"/>
    </row>
    <row r="18" ht="19.15" customHeight="1">
      <c r="A18" t="s" s="138">
        <v>10228</v>
      </c>
      <c r="B18" s="149">
        <v>1</v>
      </c>
      <c r="C18" s="149">
        <v>4</v>
      </c>
      <c r="D18" t="s" s="205">
        <v>10253</v>
      </c>
      <c r="E18" t="s" s="205">
        <v>424</v>
      </c>
      <c r="F18" s="223">
        <v>144</v>
      </c>
      <c r="G18" s="149">
        <v>166</v>
      </c>
      <c r="H18" s="173">
        <f>SUM(G18-F18)</f>
        <v>22</v>
      </c>
      <c r="I18" s="167">
        <f>H18/F18</f>
        <v>0.152777777777778</v>
      </c>
      <c r="J18" s="167">
        <f>H18/G18</f>
        <v>0.132530120481928</v>
      </c>
      <c r="K18" s="24"/>
      <c r="L18" s="24"/>
      <c r="M18" s="24"/>
      <c r="N18" s="24"/>
      <c r="O18" s="24"/>
      <c r="P18" s="24"/>
      <c r="Q18" s="24"/>
      <c r="R18" s="24"/>
      <c r="S18" s="24"/>
      <c r="T18" s="24"/>
      <c r="U18" s="24"/>
      <c r="V18" s="24"/>
      <c r="W18" s="24"/>
      <c r="X18" s="24"/>
      <c r="Y18" s="24"/>
      <c r="Z18" s="24"/>
    </row>
    <row r="19" ht="19.15" customHeight="1">
      <c r="A19" t="s" s="138">
        <v>10228</v>
      </c>
      <c r="B19" s="149">
        <v>1</v>
      </c>
      <c r="C19" s="149">
        <v>21</v>
      </c>
      <c r="D19" t="s" s="205">
        <v>10233</v>
      </c>
      <c r="E19" t="s" s="205">
        <v>116</v>
      </c>
      <c r="F19" s="342">
        <v>74</v>
      </c>
      <c r="G19" s="343">
        <v>155</v>
      </c>
      <c r="H19" s="173">
        <f>SUM(G19-F19)</f>
        <v>81</v>
      </c>
      <c r="I19" s="167">
        <f>H19/F19</f>
        <v>1.09459459459459</v>
      </c>
      <c r="J19" s="167">
        <f>H19/G19</f>
        <v>0.52258064516129</v>
      </c>
      <c r="K19" s="24"/>
      <c r="L19" s="24"/>
      <c r="M19" s="24"/>
      <c r="N19" s="24"/>
      <c r="O19" s="24"/>
      <c r="P19" s="24"/>
      <c r="Q19" s="24"/>
      <c r="R19" s="24"/>
      <c r="S19" s="24"/>
      <c r="T19" s="24"/>
      <c r="U19" s="24"/>
      <c r="V19" s="24"/>
      <c r="W19" s="24"/>
      <c r="X19" s="24"/>
      <c r="Y19" s="24"/>
      <c r="Z19" s="24"/>
    </row>
    <row r="20" ht="19.15" customHeight="1">
      <c r="A20" t="s" s="138">
        <v>10228</v>
      </c>
      <c r="B20" s="149">
        <v>1</v>
      </c>
      <c r="C20" s="149">
        <v>5</v>
      </c>
      <c r="D20" t="s" s="205">
        <v>10254</v>
      </c>
      <c r="E20" t="s" s="205">
        <v>60</v>
      </c>
      <c r="F20" s="223">
        <v>134</v>
      </c>
      <c r="G20" s="149">
        <v>142</v>
      </c>
      <c r="H20" s="173">
        <f>SUM(G20-F20)</f>
        <v>8</v>
      </c>
      <c r="I20" s="167">
        <f>H20/F20</f>
        <v>0.0597014925373134</v>
      </c>
      <c r="J20" s="167">
        <f>H20/G20</f>
        <v>0.0563380281690141</v>
      </c>
      <c r="K20" s="24"/>
      <c r="L20" s="24"/>
      <c r="M20" s="24"/>
      <c r="N20" s="24"/>
      <c r="O20" s="24"/>
      <c r="P20" s="24"/>
      <c r="Q20" s="24"/>
      <c r="R20" s="24"/>
      <c r="S20" s="24"/>
      <c r="T20" s="24"/>
      <c r="U20" s="24"/>
      <c r="V20" s="24"/>
      <c r="W20" s="24"/>
      <c r="X20" s="24"/>
      <c r="Y20" s="24"/>
      <c r="Z20" s="24"/>
    </row>
    <row r="21" ht="19.15" customHeight="1">
      <c r="A21" t="s" s="138">
        <v>10228</v>
      </c>
      <c r="B21" s="149">
        <v>1</v>
      </c>
      <c r="C21" s="149">
        <v>24</v>
      </c>
      <c r="D21" t="s" s="205">
        <v>10255</v>
      </c>
      <c r="E21" t="s" s="205">
        <v>62</v>
      </c>
      <c r="F21" s="223">
        <v>133</v>
      </c>
      <c r="G21" s="149">
        <v>138</v>
      </c>
      <c r="H21" s="173">
        <f>SUM(G21-F21)</f>
        <v>5</v>
      </c>
      <c r="I21" s="167">
        <f>H21/F21</f>
        <v>0.037593984962406</v>
      </c>
      <c r="J21" s="167">
        <f>H21/G21</f>
        <v>0.036231884057971</v>
      </c>
      <c r="K21" s="24"/>
      <c r="L21" s="24"/>
      <c r="M21" s="24"/>
      <c r="N21" s="24"/>
      <c r="O21" s="24"/>
      <c r="P21" s="24"/>
      <c r="Q21" s="24"/>
      <c r="R21" s="24"/>
      <c r="S21" s="24"/>
      <c r="T21" s="24"/>
      <c r="U21" s="24"/>
      <c r="V21" s="24"/>
      <c r="W21" s="24"/>
      <c r="X21" s="24"/>
      <c r="Y21" s="24"/>
      <c r="Z21" s="24"/>
    </row>
    <row r="22" ht="19.15" customHeight="1">
      <c r="A22" t="s" s="138">
        <v>10228</v>
      </c>
      <c r="B22" s="149">
        <v>1</v>
      </c>
      <c r="C22" s="149">
        <v>10</v>
      </c>
      <c r="D22" t="s" s="205">
        <v>10256</v>
      </c>
      <c r="E22" t="s" s="205">
        <v>24</v>
      </c>
      <c r="F22" s="223">
        <v>124</v>
      </c>
      <c r="G22" s="149">
        <v>135</v>
      </c>
      <c r="H22" s="173">
        <f>SUM(G22-F22)</f>
        <v>11</v>
      </c>
      <c r="I22" s="167">
        <f>H22/F22</f>
        <v>0.0887096774193548</v>
      </c>
      <c r="J22" s="167">
        <f>H22/G22</f>
        <v>0.0814814814814815</v>
      </c>
      <c r="K22" s="24"/>
      <c r="L22" s="24"/>
      <c r="M22" s="24"/>
      <c r="N22" s="24"/>
      <c r="O22" s="24"/>
      <c r="P22" s="24"/>
      <c r="Q22" s="24"/>
      <c r="R22" s="24"/>
      <c r="S22" s="24"/>
      <c r="T22" s="24"/>
      <c r="U22" s="24"/>
      <c r="V22" s="24"/>
      <c r="W22" s="24"/>
      <c r="X22" s="24"/>
      <c r="Y22" s="24"/>
      <c r="Z22" s="24"/>
    </row>
    <row r="23" ht="19.15" customHeight="1">
      <c r="A23" t="s" s="138">
        <v>10228</v>
      </c>
      <c r="B23" s="149">
        <v>1</v>
      </c>
      <c r="C23" s="149">
        <v>8</v>
      </c>
      <c r="D23" t="s" s="205">
        <v>10257</v>
      </c>
      <c r="E23" t="s" s="205">
        <v>48</v>
      </c>
      <c r="F23" s="223">
        <v>113</v>
      </c>
      <c r="G23" s="149">
        <v>115</v>
      </c>
      <c r="H23" s="173">
        <f>SUM(G23-F23)</f>
        <v>2</v>
      </c>
      <c r="I23" s="167">
        <f>H23/F23</f>
        <v>0.0176991150442478</v>
      </c>
      <c r="J23" s="167">
        <f>H23/G23</f>
        <v>0.0173913043478261</v>
      </c>
      <c r="K23" s="24"/>
      <c r="L23" s="24"/>
      <c r="M23" s="24"/>
      <c r="N23" s="24"/>
      <c r="O23" s="24"/>
      <c r="P23" s="24"/>
      <c r="Q23" s="24"/>
      <c r="R23" s="24"/>
      <c r="S23" s="24"/>
      <c r="T23" s="24"/>
      <c r="U23" s="24"/>
      <c r="V23" s="24"/>
      <c r="W23" s="24"/>
      <c r="X23" s="24"/>
      <c r="Y23" s="24"/>
      <c r="Z23" s="24"/>
    </row>
    <row r="24" ht="19.15" customHeight="1">
      <c r="A24" t="s" s="138">
        <v>10228</v>
      </c>
      <c r="B24" s="149">
        <v>1</v>
      </c>
      <c r="C24" s="149">
        <v>11</v>
      </c>
      <c r="D24" t="s" s="205">
        <v>10258</v>
      </c>
      <c r="E24" t="s" s="205">
        <v>44</v>
      </c>
      <c r="F24" s="223">
        <v>85</v>
      </c>
      <c r="G24" s="149">
        <v>86</v>
      </c>
      <c r="H24" s="173">
        <f>SUM(G24-F24)</f>
        <v>1</v>
      </c>
      <c r="I24" s="167">
        <f>H24/F24</f>
        <v>0.0117647058823529</v>
      </c>
      <c r="J24" s="167">
        <f>H24/G24</f>
        <v>0.0116279069767442</v>
      </c>
      <c r="K24" s="24"/>
      <c r="L24" s="24"/>
      <c r="M24" s="24"/>
      <c r="N24" s="24"/>
      <c r="O24" s="24"/>
      <c r="P24" s="24"/>
      <c r="Q24" s="24"/>
      <c r="R24" s="24"/>
      <c r="S24" s="24"/>
      <c r="T24" s="24"/>
      <c r="U24" s="24"/>
      <c r="V24" s="24"/>
      <c r="W24" s="24"/>
      <c r="X24" s="24"/>
      <c r="Y24" s="24"/>
      <c r="Z24" s="24"/>
    </row>
    <row r="25" ht="19.15" customHeight="1">
      <c r="A25" t="s" s="138">
        <v>10228</v>
      </c>
      <c r="B25" s="149">
        <v>1</v>
      </c>
      <c r="C25" s="149">
        <v>35</v>
      </c>
      <c r="D25" t="s" s="205">
        <v>10259</v>
      </c>
      <c r="E25" t="s" s="205">
        <v>42</v>
      </c>
      <c r="F25" s="223">
        <v>82</v>
      </c>
      <c r="G25" s="149">
        <v>85</v>
      </c>
      <c r="H25" s="173">
        <f>SUM(G25-F25)</f>
        <v>3</v>
      </c>
      <c r="I25" s="167">
        <f>H25/F25</f>
        <v>0.0365853658536585</v>
      </c>
      <c r="J25" s="167">
        <f>H25/G25</f>
        <v>0.0352941176470588</v>
      </c>
      <c r="K25" s="24"/>
      <c r="L25" s="24"/>
      <c r="M25" s="24"/>
      <c r="N25" s="24"/>
      <c r="O25" s="24"/>
      <c r="P25" s="24"/>
      <c r="Q25" s="24"/>
      <c r="R25" s="24"/>
      <c r="S25" s="24"/>
      <c r="T25" s="24"/>
      <c r="U25" s="24"/>
      <c r="V25" s="24"/>
      <c r="W25" s="24"/>
      <c r="X25" s="24"/>
      <c r="Y25" s="24"/>
      <c r="Z25" s="24"/>
    </row>
    <row r="26" ht="19.15" customHeight="1">
      <c r="A26" t="s" s="138">
        <v>10228</v>
      </c>
      <c r="B26" s="149">
        <v>1</v>
      </c>
      <c r="C26" s="149">
        <v>23</v>
      </c>
      <c r="D26" t="s" s="205">
        <v>10260</v>
      </c>
      <c r="E26" t="s" s="205">
        <v>1680</v>
      </c>
      <c r="F26" s="223">
        <v>73</v>
      </c>
      <c r="G26" s="149">
        <v>80</v>
      </c>
      <c r="H26" s="173">
        <f>SUM(G26-F26)</f>
        <v>7</v>
      </c>
      <c r="I26" s="167">
        <f>H26/F26</f>
        <v>0.0958904109589041</v>
      </c>
      <c r="J26" s="167">
        <f>H26/G26</f>
        <v>0.08749999999999999</v>
      </c>
      <c r="K26" s="24"/>
      <c r="L26" s="24"/>
      <c r="M26" s="24"/>
      <c r="N26" s="24"/>
      <c r="O26" s="24"/>
      <c r="P26" s="24"/>
      <c r="Q26" s="24"/>
      <c r="R26" s="24"/>
      <c r="S26" s="24"/>
      <c r="T26" s="24"/>
      <c r="U26" s="24"/>
      <c r="V26" s="24"/>
      <c r="W26" s="24"/>
      <c r="X26" s="24"/>
      <c r="Y26" s="24"/>
      <c r="Z26" s="24"/>
    </row>
    <row r="27" ht="19.15" customHeight="1">
      <c r="A27" t="s" s="138">
        <v>10228</v>
      </c>
      <c r="B27" s="149">
        <v>1</v>
      </c>
      <c r="C27" s="149">
        <v>28</v>
      </c>
      <c r="D27" t="s" s="205">
        <v>10236</v>
      </c>
      <c r="E27" t="s" s="205">
        <v>72</v>
      </c>
      <c r="F27" s="342">
        <v>34</v>
      </c>
      <c r="G27" s="343">
        <v>63</v>
      </c>
      <c r="H27" s="173">
        <f>SUM(G27-F27)</f>
        <v>29</v>
      </c>
      <c r="I27" s="167">
        <f>H27/F27</f>
        <v>0.852941176470588</v>
      </c>
      <c r="J27" s="167">
        <f>H27/G27</f>
        <v>0.46031746031746</v>
      </c>
      <c r="K27" s="24"/>
      <c r="L27" s="24"/>
      <c r="M27" s="24"/>
      <c r="N27" s="24"/>
      <c r="O27" s="24"/>
      <c r="P27" s="24"/>
      <c r="Q27" s="24"/>
      <c r="R27" s="24"/>
      <c r="S27" s="24"/>
      <c r="T27" s="24"/>
      <c r="U27" s="24"/>
      <c r="V27" s="24"/>
      <c r="W27" s="24"/>
      <c r="X27" s="24"/>
      <c r="Y27" s="24"/>
      <c r="Z27" s="24"/>
    </row>
    <row r="28" ht="19.15" customHeight="1">
      <c r="A28" t="s" s="138">
        <v>10228</v>
      </c>
      <c r="B28" s="149">
        <v>1</v>
      </c>
      <c r="C28" s="149">
        <v>20</v>
      </c>
      <c r="D28" t="s" s="205">
        <v>10261</v>
      </c>
      <c r="E28" t="s" s="205">
        <v>74</v>
      </c>
      <c r="F28" s="223">
        <v>47</v>
      </c>
      <c r="G28" s="149">
        <v>50</v>
      </c>
      <c r="H28" s="173">
        <f>SUM(G28-F28)</f>
        <v>3</v>
      </c>
      <c r="I28" s="167">
        <f>H28/F28</f>
        <v>0.0638297872340426</v>
      </c>
      <c r="J28" s="167">
        <f>H28/G28</f>
        <v>0.06</v>
      </c>
      <c r="K28" s="24"/>
      <c r="L28" s="24"/>
      <c r="M28" s="24"/>
      <c r="N28" s="24"/>
      <c r="O28" s="24"/>
      <c r="P28" s="24"/>
      <c r="Q28" s="24"/>
      <c r="R28" s="24"/>
      <c r="S28" s="24"/>
      <c r="T28" s="24"/>
      <c r="U28" s="24"/>
      <c r="V28" s="24"/>
      <c r="W28" s="24"/>
      <c r="X28" s="24"/>
      <c r="Y28" s="24"/>
      <c r="Z28" s="24"/>
    </row>
    <row r="29" ht="19.15" customHeight="1">
      <c r="A29" t="s" s="138">
        <v>10228</v>
      </c>
      <c r="B29" s="149">
        <v>1</v>
      </c>
      <c r="C29" s="149">
        <v>33</v>
      </c>
      <c r="D29" t="s" s="205">
        <v>10262</v>
      </c>
      <c r="E29" t="s" s="205">
        <v>68</v>
      </c>
      <c r="F29" s="223">
        <v>42</v>
      </c>
      <c r="G29" s="149">
        <v>43</v>
      </c>
      <c r="H29" s="173">
        <f>SUM(G29-F29)</f>
        <v>1</v>
      </c>
      <c r="I29" s="167">
        <f>H29/F29</f>
        <v>0.0238095238095238</v>
      </c>
      <c r="J29" s="167">
        <f>H29/G29</f>
        <v>0.0232558139534884</v>
      </c>
      <c r="K29" s="24"/>
      <c r="L29" s="24"/>
      <c r="M29" s="24"/>
      <c r="N29" s="24"/>
      <c r="O29" s="24"/>
      <c r="P29" s="24"/>
      <c r="Q29" s="24"/>
      <c r="R29" s="24"/>
      <c r="S29" s="24"/>
      <c r="T29" s="24"/>
      <c r="U29" s="24"/>
      <c r="V29" s="24"/>
      <c r="W29" s="24"/>
      <c r="X29" s="24"/>
      <c r="Y29" s="24"/>
      <c r="Z29" s="24"/>
    </row>
    <row r="30" ht="19.15" customHeight="1">
      <c r="A30" t="s" s="138">
        <v>10228</v>
      </c>
      <c r="B30" s="149">
        <v>1</v>
      </c>
      <c r="C30" s="149">
        <v>34</v>
      </c>
      <c r="D30" t="s" s="205">
        <v>10263</v>
      </c>
      <c r="E30" t="s" s="205">
        <v>119</v>
      </c>
      <c r="F30" s="223">
        <v>35</v>
      </c>
      <c r="G30" s="149">
        <v>39</v>
      </c>
      <c r="H30" s="173">
        <f>SUM(G30-F30)</f>
        <v>4</v>
      </c>
      <c r="I30" s="167">
        <f>H30/F30</f>
        <v>0.114285714285714</v>
      </c>
      <c r="J30" s="167">
        <f>H30/G30</f>
        <v>0.102564102564103</v>
      </c>
      <c r="K30" s="24"/>
      <c r="L30" s="24"/>
      <c r="M30" s="24"/>
      <c r="N30" s="24"/>
      <c r="O30" s="24"/>
      <c r="P30" s="24"/>
      <c r="Q30" s="24"/>
      <c r="R30" s="24"/>
      <c r="S30" s="24"/>
      <c r="T30" s="24"/>
      <c r="U30" s="24"/>
      <c r="V30" s="24"/>
      <c r="W30" s="24"/>
      <c r="X30" s="24"/>
      <c r="Y30" s="24"/>
      <c r="Z30" s="24"/>
    </row>
    <row r="31" ht="19.15" customHeight="1">
      <c r="A31" t="s" s="138">
        <v>10228</v>
      </c>
      <c r="B31" s="149">
        <v>1</v>
      </c>
      <c r="C31" s="149">
        <v>30</v>
      </c>
      <c r="D31" t="s" s="205">
        <v>10264</v>
      </c>
      <c r="E31" t="s" s="205">
        <v>52</v>
      </c>
      <c r="F31" s="223">
        <v>26</v>
      </c>
      <c r="G31" s="149">
        <v>30</v>
      </c>
      <c r="H31" s="173">
        <f>SUM(G31-F31)</f>
        <v>4</v>
      </c>
      <c r="I31" s="167">
        <f>H31/F31</f>
        <v>0.153846153846154</v>
      </c>
      <c r="J31" s="167">
        <f>H31/G31</f>
        <v>0.133333333333333</v>
      </c>
      <c r="K31" s="24"/>
      <c r="L31" s="24"/>
      <c r="M31" s="24"/>
      <c r="N31" s="24"/>
      <c r="O31" s="24"/>
      <c r="P31" s="24"/>
      <c r="Q31" s="24"/>
      <c r="R31" s="24"/>
      <c r="S31" s="24"/>
      <c r="T31" s="24"/>
      <c r="U31" s="24"/>
      <c r="V31" s="24"/>
      <c r="W31" s="24"/>
      <c r="X31" s="24"/>
      <c r="Y31" s="24"/>
      <c r="Z31" s="24"/>
    </row>
    <row r="32" ht="19.15" customHeight="1">
      <c r="A32" t="s" s="138">
        <v>10228</v>
      </c>
      <c r="B32" s="149">
        <v>1</v>
      </c>
      <c r="C32" s="149">
        <v>31</v>
      </c>
      <c r="D32" t="s" s="205">
        <v>10265</v>
      </c>
      <c r="E32" t="s" s="205">
        <v>281</v>
      </c>
      <c r="F32" s="223">
        <v>28</v>
      </c>
      <c r="G32" s="149">
        <v>28</v>
      </c>
      <c r="H32" s="173">
        <f>SUM(G32-F32)</f>
        <v>0</v>
      </c>
      <c r="I32" s="167">
        <f>H32/F32</f>
        <v>0</v>
      </c>
      <c r="J32" s="167">
        <f>H32/G32</f>
        <v>0</v>
      </c>
      <c r="K32" s="24"/>
      <c r="L32" s="24"/>
      <c r="M32" s="24"/>
      <c r="N32" s="24"/>
      <c r="O32" s="24"/>
      <c r="P32" s="24"/>
      <c r="Q32" s="24"/>
      <c r="R32" s="24"/>
      <c r="S32" s="24"/>
      <c r="T32" s="24"/>
      <c r="U32" s="24"/>
      <c r="V32" s="24"/>
      <c r="W32" s="24"/>
      <c r="X32" s="24"/>
      <c r="Y32" s="24"/>
      <c r="Z32" s="24"/>
    </row>
    <row r="33" ht="19.15" customHeight="1">
      <c r="A33" t="s" s="138">
        <v>10228</v>
      </c>
      <c r="B33" s="149">
        <v>1</v>
      </c>
      <c r="C33" s="149">
        <v>32</v>
      </c>
      <c r="D33" t="s" s="205">
        <v>10266</v>
      </c>
      <c r="E33" t="s" s="205">
        <v>153</v>
      </c>
      <c r="F33" s="223">
        <v>22</v>
      </c>
      <c r="G33" s="149">
        <v>27</v>
      </c>
      <c r="H33" s="173">
        <f>SUM(G33-F33)</f>
        <v>5</v>
      </c>
      <c r="I33" s="167">
        <f>H33/F33</f>
        <v>0.227272727272727</v>
      </c>
      <c r="J33" s="167">
        <f>H33/G33</f>
        <v>0.185185185185185</v>
      </c>
      <c r="K33" s="24"/>
      <c r="L33" s="24"/>
      <c r="M33" s="24"/>
      <c r="N33" s="24"/>
      <c r="O33" s="24"/>
      <c r="P33" s="24"/>
      <c r="Q33" s="24"/>
      <c r="R33" s="24"/>
      <c r="S33" s="24"/>
      <c r="T33" s="24"/>
      <c r="U33" s="24"/>
      <c r="V33" s="24"/>
      <c r="W33" s="24"/>
      <c r="X33" s="24"/>
      <c r="Y33" s="24"/>
      <c r="Z33" s="24"/>
    </row>
    <row r="34" ht="19.15" customHeight="1">
      <c r="A34" t="s" s="138">
        <v>10228</v>
      </c>
      <c r="B34" s="149">
        <v>1</v>
      </c>
      <c r="C34" s="149">
        <v>25</v>
      </c>
      <c r="D34" t="s" s="205">
        <v>10336</v>
      </c>
      <c r="E34" t="s" s="205">
        <v>237</v>
      </c>
      <c r="F34" s="223">
        <v>18</v>
      </c>
      <c r="G34" s="149">
        <v>24</v>
      </c>
      <c r="H34" s="173">
        <f>SUM(G34-F34)</f>
        <v>6</v>
      </c>
      <c r="I34" s="167">
        <f>H34/F34</f>
        <v>0.333333333333333</v>
      </c>
      <c r="J34" s="167">
        <f>H34/G34</f>
        <v>0.25</v>
      </c>
      <c r="K34" s="24"/>
      <c r="L34" s="24"/>
      <c r="M34" s="24"/>
      <c r="N34" s="24"/>
      <c r="O34" s="24"/>
      <c r="P34" s="24"/>
      <c r="Q34" s="24"/>
      <c r="R34" s="24"/>
      <c r="S34" s="24"/>
      <c r="T34" s="24"/>
      <c r="U34" s="24"/>
      <c r="V34" s="24"/>
      <c r="W34" s="24"/>
      <c r="X34" s="24"/>
      <c r="Y34" s="24"/>
      <c r="Z34" s="24"/>
    </row>
    <row r="35" ht="19.15" customHeight="1">
      <c r="A35" t="s" s="138">
        <v>10228</v>
      </c>
      <c r="B35" s="149">
        <v>1</v>
      </c>
      <c r="C35" s="149">
        <v>14</v>
      </c>
      <c r="D35" t="s" s="205">
        <v>10267</v>
      </c>
      <c r="E35" t="s" s="205">
        <v>380</v>
      </c>
      <c r="F35" s="223">
        <v>0</v>
      </c>
      <c r="G35" s="149">
        <v>0</v>
      </c>
      <c r="H35" s="173">
        <f>SUM(G35-F35)</f>
        <v>0</v>
      </c>
      <c r="I35" s="207">
        <f>H35/F35</f>
      </c>
      <c r="J35" s="207">
        <f>H35/G35</f>
      </c>
      <c r="K35" s="24"/>
      <c r="L35" s="24"/>
      <c r="M35" s="24"/>
      <c r="N35" s="24"/>
      <c r="O35" s="24"/>
      <c r="P35" s="24"/>
      <c r="Q35" s="24"/>
      <c r="R35" s="24"/>
      <c r="S35" s="24"/>
      <c r="T35" s="24"/>
      <c r="U35" s="24"/>
      <c r="V35" s="24"/>
      <c r="W35" s="24"/>
      <c r="X35" s="24"/>
      <c r="Y35" s="24"/>
      <c r="Z35" s="24"/>
    </row>
    <row r="36" ht="19.15" customHeight="1">
      <c r="A36" t="s" s="138">
        <v>10228</v>
      </c>
      <c r="B36" s="149">
        <v>1</v>
      </c>
      <c r="C36" s="149">
        <v>29</v>
      </c>
      <c r="D36" t="s" s="205">
        <v>10268</v>
      </c>
      <c r="E36" t="s" s="205">
        <v>40</v>
      </c>
      <c r="F36" s="223">
        <v>0</v>
      </c>
      <c r="G36" s="149">
        <v>0</v>
      </c>
      <c r="H36" s="173">
        <f>SUM(G36-F36)</f>
        <v>0</v>
      </c>
      <c r="I36" s="207">
        <f>H36/F36</f>
      </c>
      <c r="J36" s="207">
        <f>H36/G36</f>
      </c>
      <c r="K36" s="24"/>
      <c r="L36" s="24"/>
      <c r="M36" s="24"/>
      <c r="N36" s="24"/>
      <c r="O36" s="24"/>
      <c r="P36" s="24"/>
      <c r="Q36" s="24"/>
      <c r="R36" s="24"/>
      <c r="S36" s="24"/>
      <c r="T36" s="24"/>
      <c r="U36" s="24"/>
      <c r="V36" s="24"/>
      <c r="W36" s="24"/>
      <c r="X36" s="24"/>
      <c r="Y36" s="24"/>
      <c r="Z36" s="24"/>
    </row>
    <row r="37" ht="19.15" customHeight="1">
      <c r="A37" t="s" s="138">
        <v>10228</v>
      </c>
      <c r="B37" s="149">
        <v>1</v>
      </c>
      <c r="C37" s="149">
        <v>36</v>
      </c>
      <c r="D37" t="s" s="205">
        <v>10269</v>
      </c>
      <c r="E37" t="s" s="205">
        <v>78</v>
      </c>
      <c r="F37" s="223">
        <v>0</v>
      </c>
      <c r="G37" s="149">
        <v>0</v>
      </c>
      <c r="H37" s="206">
        <f>SUM(G37-F37)</f>
        <v>0</v>
      </c>
      <c r="I37" s="176">
        <f>H37/F37</f>
      </c>
      <c r="J37" s="176">
        <f>H37/G37</f>
      </c>
      <c r="K37" s="174"/>
      <c r="L37" s="174"/>
      <c r="M37" s="174"/>
      <c r="N37" s="174"/>
      <c r="O37" s="174"/>
      <c r="P37" s="174"/>
      <c r="Q37" s="174"/>
      <c r="R37" s="174"/>
      <c r="S37" s="174"/>
      <c r="T37" s="174"/>
      <c r="U37" s="174"/>
      <c r="V37" s="174"/>
      <c r="W37" s="174"/>
      <c r="X37" s="174"/>
      <c r="Y37" s="174"/>
      <c r="Z37" s="174"/>
    </row>
    <row r="38" ht="19.15" customHeight="1">
      <c r="A38" s="177"/>
      <c r="B38" s="178"/>
      <c r="C38" s="178"/>
      <c r="D38" s="179"/>
      <c r="E38" s="179"/>
      <c r="F38" s="181">
        <f>SUM(F2:F37)</f>
        <v>83314</v>
      </c>
      <c r="G38" s="180">
        <f>SUM(G2:G37)</f>
        <v>88183</v>
      </c>
      <c r="H38" s="181">
        <f>SUM(H2:H37)</f>
        <v>4869</v>
      </c>
      <c r="I38" s="182">
        <f>H38/F38</f>
        <v>0.0584415584415584</v>
      </c>
      <c r="J38" s="182">
        <f>H38/G38</f>
        <v>0.0552147239263804</v>
      </c>
      <c r="K38" s="183"/>
      <c r="L38" s="183"/>
      <c r="M38" s="183"/>
      <c r="N38" s="183"/>
      <c r="O38" s="183"/>
      <c r="P38" s="183"/>
      <c r="Q38" s="183"/>
      <c r="R38" s="183"/>
      <c r="S38" s="183"/>
      <c r="T38" s="183"/>
      <c r="U38" s="183"/>
      <c r="V38" s="183"/>
      <c r="W38" s="183"/>
      <c r="X38" s="183"/>
      <c r="Y38" s="183"/>
      <c r="Z38" s="184"/>
    </row>
    <row r="39" ht="19.15" customHeight="1">
      <c r="A39" s="230"/>
      <c r="B39" s="231"/>
      <c r="C39" s="231"/>
      <c r="D39" s="232"/>
      <c r="E39" s="232"/>
      <c r="F39" s="233"/>
      <c r="G39" s="231"/>
      <c r="H39" s="234"/>
      <c r="I39" s="188"/>
      <c r="J39" s="188"/>
      <c r="K39" s="189"/>
      <c r="L39" s="189"/>
      <c r="M39" s="189"/>
      <c r="N39" s="189"/>
      <c r="O39" s="189"/>
      <c r="P39" s="189"/>
      <c r="Q39" s="189"/>
      <c r="R39" s="189"/>
      <c r="S39" s="189"/>
      <c r="T39" s="189"/>
      <c r="U39" s="189"/>
      <c r="V39" s="189"/>
      <c r="W39" s="189"/>
      <c r="X39" s="189"/>
      <c r="Y39" s="189"/>
      <c r="Z39" s="189"/>
    </row>
    <row r="40" ht="19.15" customHeight="1">
      <c r="A40" t="s" s="138">
        <v>10228</v>
      </c>
      <c r="B40" s="149">
        <v>2</v>
      </c>
      <c r="C40" s="149">
        <v>16</v>
      </c>
      <c r="D40" t="s" s="205">
        <v>10270</v>
      </c>
      <c r="E40" t="s" s="205">
        <v>84</v>
      </c>
      <c r="F40" s="223">
        <v>25760</v>
      </c>
      <c r="G40" s="149">
        <v>29559</v>
      </c>
      <c r="H40" s="173">
        <f>SUM(G40-F40)</f>
        <v>3799</v>
      </c>
      <c r="I40" s="167">
        <f>H40/F40</f>
        <v>0.147476708074534</v>
      </c>
      <c r="J40" s="167">
        <f>H40/G40</f>
        <v>0.128522615785378</v>
      </c>
      <c r="K40" s="24"/>
      <c r="L40" s="24"/>
      <c r="M40" s="24"/>
      <c r="N40" s="24"/>
      <c r="O40" s="24"/>
      <c r="P40" s="24"/>
      <c r="Q40" s="24"/>
      <c r="R40" s="24"/>
      <c r="S40" s="24"/>
      <c r="T40" s="24"/>
      <c r="U40" s="24"/>
      <c r="V40" s="24"/>
      <c r="W40" s="24"/>
      <c r="X40" s="24"/>
      <c r="Y40" s="24"/>
      <c r="Z40" s="24"/>
    </row>
    <row r="41" ht="19.15" customHeight="1">
      <c r="A41" t="s" s="138">
        <v>10228</v>
      </c>
      <c r="B41" s="149">
        <v>2</v>
      </c>
      <c r="C41" s="149">
        <v>12</v>
      </c>
      <c r="D41" t="s" s="205">
        <v>10271</v>
      </c>
      <c r="E41" t="s" s="205">
        <v>28</v>
      </c>
      <c r="F41" s="223">
        <v>12120</v>
      </c>
      <c r="G41" s="149">
        <v>13738</v>
      </c>
      <c r="H41" s="173">
        <f>SUM(G41-F41)</f>
        <v>1618</v>
      </c>
      <c r="I41" s="167">
        <f>H41/F41</f>
        <v>0.133498349834983</v>
      </c>
      <c r="J41" s="167">
        <f>H41/G41</f>
        <v>0.117775513175135</v>
      </c>
      <c r="K41" s="24"/>
      <c r="L41" s="24"/>
      <c r="M41" s="24"/>
      <c r="N41" s="24"/>
      <c r="O41" s="24"/>
      <c r="P41" s="24"/>
      <c r="Q41" s="24"/>
      <c r="R41" s="24"/>
      <c r="S41" s="24"/>
      <c r="T41" s="24"/>
      <c r="U41" s="24"/>
      <c r="V41" s="24"/>
      <c r="W41" s="24"/>
      <c r="X41" s="24"/>
      <c r="Y41" s="24"/>
      <c r="Z41" s="24"/>
    </row>
    <row r="42" ht="19.15" customHeight="1">
      <c r="A42" t="s" s="138">
        <v>10228</v>
      </c>
      <c r="B42" s="149">
        <v>2</v>
      </c>
      <c r="C42" s="149">
        <v>10</v>
      </c>
      <c r="D42" t="s" s="205">
        <v>10272</v>
      </c>
      <c r="E42" t="s" s="205">
        <v>22</v>
      </c>
      <c r="F42" s="223">
        <v>11986</v>
      </c>
      <c r="G42" s="149">
        <v>13544</v>
      </c>
      <c r="H42" s="173">
        <f>SUM(G42-F42)</f>
        <v>1558</v>
      </c>
      <c r="I42" s="167">
        <f>H42/F42</f>
        <v>0.129984982479559</v>
      </c>
      <c r="J42" s="167">
        <f>H42/G42</f>
        <v>0.115032486709982</v>
      </c>
      <c r="K42" s="24"/>
      <c r="L42" s="24"/>
      <c r="M42" s="24"/>
      <c r="N42" s="24"/>
      <c r="O42" s="24"/>
      <c r="P42" s="24"/>
      <c r="Q42" s="24"/>
      <c r="R42" s="24"/>
      <c r="S42" s="24"/>
      <c r="T42" s="24"/>
      <c r="U42" s="24"/>
      <c r="V42" s="24"/>
      <c r="W42" s="24"/>
      <c r="X42" s="24"/>
      <c r="Y42" s="24"/>
      <c r="Z42" s="24"/>
    </row>
    <row r="43" ht="19.15" customHeight="1">
      <c r="A43" t="s" s="138">
        <v>10228</v>
      </c>
      <c r="B43" s="149">
        <v>2</v>
      </c>
      <c r="C43" s="149">
        <v>7</v>
      </c>
      <c r="D43" t="s" s="205">
        <v>10273</v>
      </c>
      <c r="E43" t="s" s="205">
        <v>20</v>
      </c>
      <c r="F43" s="223">
        <v>12026</v>
      </c>
      <c r="G43" s="149">
        <v>13438</v>
      </c>
      <c r="H43" s="173">
        <f>SUM(G43-F43)</f>
        <v>1412</v>
      </c>
      <c r="I43" s="167">
        <f>H43/F43</f>
        <v>0.117412273407617</v>
      </c>
      <c r="J43" s="167">
        <f>H43/G43</f>
        <v>0.105075159994047</v>
      </c>
      <c r="K43" s="24"/>
      <c r="L43" s="24"/>
      <c r="M43" s="24"/>
      <c r="N43" s="24"/>
      <c r="O43" s="24"/>
      <c r="P43" s="24"/>
      <c r="Q43" s="24"/>
      <c r="R43" s="24"/>
      <c r="S43" s="24"/>
      <c r="T43" s="24"/>
      <c r="U43" s="24"/>
      <c r="V43" s="24"/>
      <c r="W43" s="24"/>
      <c r="X43" s="24"/>
      <c r="Y43" s="24"/>
      <c r="Z43" s="24"/>
    </row>
    <row r="44" ht="19.15" customHeight="1">
      <c r="A44" t="s" s="138">
        <v>10228</v>
      </c>
      <c r="B44" s="149">
        <v>2</v>
      </c>
      <c r="C44" s="149">
        <v>9</v>
      </c>
      <c r="D44" t="s" s="205">
        <v>10274</v>
      </c>
      <c r="E44" t="s" s="205">
        <v>26</v>
      </c>
      <c r="F44" s="223">
        <v>1098</v>
      </c>
      <c r="G44" s="149">
        <v>1291</v>
      </c>
      <c r="H44" s="173">
        <f>SUM(G44-F44)</f>
        <v>193</v>
      </c>
      <c r="I44" s="167">
        <f>H44/F44</f>
        <v>0.175774134790528</v>
      </c>
      <c r="J44" s="167">
        <f>H44/G44</f>
        <v>0.149496514329977</v>
      </c>
      <c r="K44" s="24"/>
      <c r="L44" s="24"/>
      <c r="M44" s="24"/>
      <c r="N44" s="24"/>
      <c r="O44" s="24"/>
      <c r="P44" s="24"/>
      <c r="Q44" s="24"/>
      <c r="R44" s="24"/>
      <c r="S44" s="24"/>
      <c r="T44" s="24"/>
      <c r="U44" s="24"/>
      <c r="V44" s="24"/>
      <c r="W44" s="24"/>
      <c r="X44" s="24"/>
      <c r="Y44" s="24"/>
      <c r="Z44" s="24"/>
    </row>
    <row r="45" ht="19.15" customHeight="1">
      <c r="A45" t="s" s="138">
        <v>10228</v>
      </c>
      <c r="B45" s="149">
        <v>2</v>
      </c>
      <c r="C45" s="149">
        <v>1</v>
      </c>
      <c r="D45" t="s" s="205">
        <v>10275</v>
      </c>
      <c r="E45" t="s" s="205">
        <v>17</v>
      </c>
      <c r="F45" s="223">
        <v>1017</v>
      </c>
      <c r="G45" s="149">
        <v>1165</v>
      </c>
      <c r="H45" s="173">
        <f>SUM(G45-F45)</f>
        <v>148</v>
      </c>
      <c r="I45" s="167">
        <f>H45/F45</f>
        <v>0.145526057030482</v>
      </c>
      <c r="J45" s="167">
        <f>H45/G45</f>
        <v>0.127038626609442</v>
      </c>
      <c r="K45" s="24"/>
      <c r="L45" s="24"/>
      <c r="M45" s="24"/>
      <c r="N45" s="24"/>
      <c r="O45" s="24"/>
      <c r="P45" s="24"/>
      <c r="Q45" s="24"/>
      <c r="R45" s="24"/>
      <c r="S45" s="24"/>
      <c r="T45" s="24"/>
      <c r="U45" s="24"/>
      <c r="V45" s="24"/>
      <c r="W45" s="24"/>
      <c r="X45" s="24"/>
      <c r="Y45" s="24"/>
      <c r="Z45" s="24"/>
    </row>
    <row r="46" ht="19.15" customHeight="1">
      <c r="A46" t="s" s="138">
        <v>10228</v>
      </c>
      <c r="B46" s="149">
        <v>2</v>
      </c>
      <c r="C46" s="149">
        <v>36</v>
      </c>
      <c r="D46" t="s" s="205">
        <v>10276</v>
      </c>
      <c r="E46" t="s" s="205">
        <v>173</v>
      </c>
      <c r="F46" s="223">
        <v>590</v>
      </c>
      <c r="G46" s="149">
        <v>687</v>
      </c>
      <c r="H46" s="173">
        <f>SUM(G46-F46)</f>
        <v>97</v>
      </c>
      <c r="I46" s="167">
        <f>H46/F46</f>
        <v>0.164406779661017</v>
      </c>
      <c r="J46" s="167">
        <f>H46/G46</f>
        <v>0.141193595342067</v>
      </c>
      <c r="K46" s="24"/>
      <c r="L46" s="24"/>
      <c r="M46" s="24"/>
      <c r="N46" s="24"/>
      <c r="O46" s="24"/>
      <c r="P46" s="24"/>
      <c r="Q46" s="24"/>
      <c r="R46" s="24"/>
      <c r="S46" s="24"/>
      <c r="T46" s="24"/>
      <c r="U46" s="24"/>
      <c r="V46" s="24"/>
      <c r="W46" s="24"/>
      <c r="X46" s="24"/>
      <c r="Y46" s="24"/>
      <c r="Z46" s="24"/>
    </row>
    <row r="47" ht="19.15" customHeight="1">
      <c r="A47" t="s" s="138">
        <v>10228</v>
      </c>
      <c r="B47" s="149">
        <v>2</v>
      </c>
      <c r="C47" s="149">
        <v>32</v>
      </c>
      <c r="D47" t="s" s="205">
        <v>10277</v>
      </c>
      <c r="E47" t="s" s="205">
        <v>42</v>
      </c>
      <c r="F47" s="223">
        <v>506</v>
      </c>
      <c r="G47" s="149">
        <v>597</v>
      </c>
      <c r="H47" s="173">
        <f>SUM(G47-F47)</f>
        <v>91</v>
      </c>
      <c r="I47" s="167">
        <f>H47/F47</f>
        <v>0.179841897233202</v>
      </c>
      <c r="J47" s="167">
        <f>H47/G47</f>
        <v>0.152428810720268</v>
      </c>
      <c r="K47" s="24"/>
      <c r="L47" s="24"/>
      <c r="M47" s="24"/>
      <c r="N47" s="24"/>
      <c r="O47" s="24"/>
      <c r="P47" s="24"/>
      <c r="Q47" s="24"/>
      <c r="R47" s="24"/>
      <c r="S47" s="24"/>
      <c r="T47" s="24"/>
      <c r="U47" s="24"/>
      <c r="V47" s="24"/>
      <c r="W47" s="24"/>
      <c r="X47" s="24"/>
      <c r="Y47" s="24"/>
      <c r="Z47" s="24"/>
    </row>
    <row r="48" ht="19.15" customHeight="1">
      <c r="A48" t="s" s="138">
        <v>10228</v>
      </c>
      <c r="B48" s="149">
        <v>2</v>
      </c>
      <c r="C48" s="149">
        <v>27</v>
      </c>
      <c r="D48" t="s" s="205">
        <v>10278</v>
      </c>
      <c r="E48" t="s" s="205">
        <v>72</v>
      </c>
      <c r="F48" s="223">
        <v>446</v>
      </c>
      <c r="G48" s="149">
        <v>508</v>
      </c>
      <c r="H48" s="173">
        <f>SUM(G48-F48)</f>
        <v>62</v>
      </c>
      <c r="I48" s="167">
        <f>H48/F48</f>
        <v>0.139013452914798</v>
      </c>
      <c r="J48" s="167">
        <f>H48/G48</f>
        <v>0.122047244094488</v>
      </c>
      <c r="K48" s="24"/>
      <c r="L48" s="24"/>
      <c r="M48" s="24"/>
      <c r="N48" s="24"/>
      <c r="O48" s="24"/>
      <c r="P48" s="24"/>
      <c r="Q48" s="24"/>
      <c r="R48" s="24"/>
      <c r="S48" s="24"/>
      <c r="T48" s="24"/>
      <c r="U48" s="24"/>
      <c r="V48" s="24"/>
      <c r="W48" s="24"/>
      <c r="X48" s="24"/>
      <c r="Y48" s="24"/>
      <c r="Z48" s="24"/>
    </row>
    <row r="49" ht="19.15" customHeight="1">
      <c r="A49" t="s" s="138">
        <v>10228</v>
      </c>
      <c r="B49" s="149">
        <v>2</v>
      </c>
      <c r="C49" s="149">
        <v>19</v>
      </c>
      <c r="D49" t="s" s="205">
        <v>10279</v>
      </c>
      <c r="E49" t="s" s="205">
        <v>36</v>
      </c>
      <c r="F49" s="223">
        <v>391</v>
      </c>
      <c r="G49" s="149">
        <v>421</v>
      </c>
      <c r="H49" s="173">
        <f>SUM(G49-F49)</f>
        <v>30</v>
      </c>
      <c r="I49" s="167">
        <f>H49/F49</f>
        <v>0.0767263427109974</v>
      </c>
      <c r="J49" s="167">
        <f>H49/G49</f>
        <v>0.0712589073634204</v>
      </c>
      <c r="K49" s="24"/>
      <c r="L49" s="24"/>
      <c r="M49" s="24"/>
      <c r="N49" s="24"/>
      <c r="O49" s="24"/>
      <c r="P49" s="24"/>
      <c r="Q49" s="24"/>
      <c r="R49" s="24"/>
      <c r="S49" s="24"/>
      <c r="T49" s="24"/>
      <c r="U49" s="24"/>
      <c r="V49" s="24"/>
      <c r="W49" s="24"/>
      <c r="X49" s="24"/>
      <c r="Y49" s="24"/>
      <c r="Z49" s="24"/>
    </row>
    <row r="50" ht="19.15" customHeight="1">
      <c r="A50" t="s" s="138">
        <v>10228</v>
      </c>
      <c r="B50" s="149">
        <v>2</v>
      </c>
      <c r="C50" s="149">
        <v>6</v>
      </c>
      <c r="D50" t="s" s="205">
        <v>10280</v>
      </c>
      <c r="E50" t="s" s="205">
        <v>281</v>
      </c>
      <c r="F50" s="223">
        <v>323</v>
      </c>
      <c r="G50" s="149">
        <v>379</v>
      </c>
      <c r="H50" s="173">
        <f>SUM(G50-F50)</f>
        <v>56</v>
      </c>
      <c r="I50" s="167">
        <f>H50/F50</f>
        <v>0.173374613003096</v>
      </c>
      <c r="J50" s="167">
        <f>H50/G50</f>
        <v>0.147757255936675</v>
      </c>
      <c r="K50" s="24"/>
      <c r="L50" s="24"/>
      <c r="M50" s="24"/>
      <c r="N50" s="24"/>
      <c r="O50" s="24"/>
      <c r="P50" s="24"/>
      <c r="Q50" s="24"/>
      <c r="R50" s="24"/>
      <c r="S50" s="24"/>
      <c r="T50" s="24"/>
      <c r="U50" s="24"/>
      <c r="V50" s="24"/>
      <c r="W50" s="24"/>
      <c r="X50" s="24"/>
      <c r="Y50" s="24"/>
      <c r="Z50" s="24"/>
    </row>
    <row r="51" ht="19.15" customHeight="1">
      <c r="A51" t="s" s="138">
        <v>10228</v>
      </c>
      <c r="B51" s="149">
        <v>2</v>
      </c>
      <c r="C51" s="149">
        <v>25</v>
      </c>
      <c r="D51" t="s" s="205">
        <v>10281</v>
      </c>
      <c r="E51" t="s" s="205">
        <v>34</v>
      </c>
      <c r="F51" s="223">
        <v>317</v>
      </c>
      <c r="G51" s="149">
        <v>338</v>
      </c>
      <c r="H51" s="173">
        <f>SUM(G51-F51)</f>
        <v>21</v>
      </c>
      <c r="I51" s="167">
        <f>H51/F51</f>
        <v>0.0662460567823344</v>
      </c>
      <c r="J51" s="167">
        <f>H51/G51</f>
        <v>0.0621301775147929</v>
      </c>
      <c r="K51" s="24"/>
      <c r="L51" s="24"/>
      <c r="M51" s="24"/>
      <c r="N51" s="24"/>
      <c r="O51" s="24"/>
      <c r="P51" s="24"/>
      <c r="Q51" s="24"/>
      <c r="R51" s="24"/>
      <c r="S51" s="24"/>
      <c r="T51" s="24"/>
      <c r="U51" s="24"/>
      <c r="V51" s="24"/>
      <c r="W51" s="24"/>
      <c r="X51" s="24"/>
      <c r="Y51" s="24"/>
      <c r="Z51" s="24"/>
    </row>
    <row r="52" ht="19.15" customHeight="1">
      <c r="A52" t="s" s="138">
        <v>10228</v>
      </c>
      <c r="B52" s="149">
        <v>2</v>
      </c>
      <c r="C52" s="149">
        <v>2</v>
      </c>
      <c r="D52" t="s" s="205">
        <v>10282</v>
      </c>
      <c r="E52" t="s" s="205">
        <v>38</v>
      </c>
      <c r="F52" s="223">
        <v>234</v>
      </c>
      <c r="G52" s="149">
        <v>247</v>
      </c>
      <c r="H52" s="173">
        <f>SUM(G52-F52)</f>
        <v>13</v>
      </c>
      <c r="I52" s="167">
        <f>H52/F52</f>
        <v>0.0555555555555556</v>
      </c>
      <c r="J52" s="167">
        <f>H52/G52</f>
        <v>0.0526315789473684</v>
      </c>
      <c r="K52" s="24"/>
      <c r="L52" s="24"/>
      <c r="M52" s="24"/>
      <c r="N52" s="24"/>
      <c r="O52" s="24"/>
      <c r="P52" s="24"/>
      <c r="Q52" s="24"/>
      <c r="R52" s="24"/>
      <c r="S52" s="24"/>
      <c r="T52" s="24"/>
      <c r="U52" s="24"/>
      <c r="V52" s="24"/>
      <c r="W52" s="24"/>
      <c r="X52" s="24"/>
      <c r="Y52" s="24"/>
      <c r="Z52" s="24"/>
    </row>
    <row r="53" ht="19.15" customHeight="1">
      <c r="A53" t="s" s="138">
        <v>10228</v>
      </c>
      <c r="B53" s="149">
        <v>2</v>
      </c>
      <c r="C53" s="149">
        <v>13</v>
      </c>
      <c r="D53" t="s" s="205">
        <v>10283</v>
      </c>
      <c r="E53" t="s" s="205">
        <v>44</v>
      </c>
      <c r="F53" s="223">
        <v>223</v>
      </c>
      <c r="G53" s="149">
        <v>237</v>
      </c>
      <c r="H53" s="173">
        <f>SUM(G53-F53)</f>
        <v>14</v>
      </c>
      <c r="I53" s="167">
        <f>H53/F53</f>
        <v>0.06278026905829601</v>
      </c>
      <c r="J53" s="167">
        <f>H53/G53</f>
        <v>0.0590717299578059</v>
      </c>
      <c r="K53" s="24"/>
      <c r="L53" s="24"/>
      <c r="M53" s="24"/>
      <c r="N53" s="24"/>
      <c r="O53" s="24"/>
      <c r="P53" s="24"/>
      <c r="Q53" s="24"/>
      <c r="R53" s="24"/>
      <c r="S53" s="24"/>
      <c r="T53" s="24"/>
      <c r="U53" s="24"/>
      <c r="V53" s="24"/>
      <c r="W53" s="24"/>
      <c r="X53" s="24"/>
      <c r="Y53" s="24"/>
      <c r="Z53" s="24"/>
    </row>
    <row r="54" ht="19.15" customHeight="1">
      <c r="A54" t="s" s="138">
        <v>10228</v>
      </c>
      <c r="B54" s="149">
        <v>2</v>
      </c>
      <c r="C54" s="149">
        <v>24</v>
      </c>
      <c r="D54" t="s" s="205">
        <v>10284</v>
      </c>
      <c r="E54" t="s" s="205">
        <v>248</v>
      </c>
      <c r="F54" s="223">
        <v>179</v>
      </c>
      <c r="G54" s="149">
        <v>223</v>
      </c>
      <c r="H54" s="173">
        <f>SUM(G54-F54)</f>
        <v>44</v>
      </c>
      <c r="I54" s="167">
        <f>H54/F54</f>
        <v>0.245810055865922</v>
      </c>
      <c r="J54" s="167">
        <f>H54/G54</f>
        <v>0.197309417040359</v>
      </c>
      <c r="K54" s="24"/>
      <c r="L54" s="24"/>
      <c r="M54" s="24"/>
      <c r="N54" s="24"/>
      <c r="O54" s="24"/>
      <c r="P54" s="24"/>
      <c r="Q54" s="24"/>
      <c r="R54" s="24"/>
      <c r="S54" s="24"/>
      <c r="T54" s="24"/>
      <c r="U54" s="24"/>
      <c r="V54" s="24"/>
      <c r="W54" s="24"/>
      <c r="X54" s="24"/>
      <c r="Y54" s="24"/>
      <c r="Z54" s="24"/>
    </row>
    <row r="55" ht="19.15" customHeight="1">
      <c r="A55" t="s" s="138">
        <v>10228</v>
      </c>
      <c r="B55" s="149">
        <v>2</v>
      </c>
      <c r="C55" s="149">
        <v>30</v>
      </c>
      <c r="D55" t="s" s="205">
        <v>10285</v>
      </c>
      <c r="E55" t="s" s="205">
        <v>1537</v>
      </c>
      <c r="F55" s="223">
        <v>188</v>
      </c>
      <c r="G55" s="149">
        <v>217</v>
      </c>
      <c r="H55" s="173">
        <f>SUM(G55-F55)</f>
        <v>29</v>
      </c>
      <c r="I55" s="167">
        <f>H55/F55</f>
        <v>0.154255319148936</v>
      </c>
      <c r="J55" s="167">
        <f>H55/G55</f>
        <v>0.133640552995392</v>
      </c>
      <c r="K55" s="24"/>
      <c r="L55" s="24"/>
      <c r="M55" s="24"/>
      <c r="N55" s="24"/>
      <c r="O55" s="24"/>
      <c r="P55" s="24"/>
      <c r="Q55" s="24"/>
      <c r="R55" s="24"/>
      <c r="S55" s="24"/>
      <c r="T55" s="24"/>
      <c r="U55" s="24"/>
      <c r="V55" s="24"/>
      <c r="W55" s="24"/>
      <c r="X55" s="24"/>
      <c r="Y55" s="24"/>
      <c r="Z55" s="24"/>
    </row>
    <row r="56" ht="19.15" customHeight="1">
      <c r="A56" t="s" s="138">
        <v>10228</v>
      </c>
      <c r="B56" s="149">
        <v>2</v>
      </c>
      <c r="C56" s="149">
        <v>21</v>
      </c>
      <c r="D56" t="s" s="205">
        <v>10286</v>
      </c>
      <c r="E56" t="s" s="205">
        <v>116</v>
      </c>
      <c r="F56" s="240">
        <v>200</v>
      </c>
      <c r="G56" s="172">
        <v>197</v>
      </c>
      <c r="H56" s="173">
        <f>SUM(G56-F56)</f>
        <v>-3</v>
      </c>
      <c r="I56" s="167">
        <f>H56/F56</f>
        <v>-0.015</v>
      </c>
      <c r="J56" s="167">
        <f>H56/G56</f>
        <v>-0.0152284263959391</v>
      </c>
      <c r="K56" s="24"/>
      <c r="L56" s="24"/>
      <c r="M56" s="24"/>
      <c r="N56" s="24"/>
      <c r="O56" s="24"/>
      <c r="P56" s="24"/>
      <c r="Q56" s="24"/>
      <c r="R56" s="24"/>
      <c r="S56" s="24"/>
      <c r="T56" s="24"/>
      <c r="U56" s="24"/>
      <c r="V56" s="24"/>
      <c r="W56" s="24"/>
      <c r="X56" s="24"/>
      <c r="Y56" s="24"/>
      <c r="Z56" s="24"/>
    </row>
    <row r="57" ht="19.15" customHeight="1">
      <c r="A57" t="s" s="138">
        <v>10228</v>
      </c>
      <c r="B57" s="149">
        <v>2</v>
      </c>
      <c r="C57" s="149">
        <v>26</v>
      </c>
      <c r="D57" t="s" s="205">
        <v>10287</v>
      </c>
      <c r="E57" t="s" s="205">
        <v>237</v>
      </c>
      <c r="F57" s="223">
        <v>149</v>
      </c>
      <c r="G57" s="149">
        <v>176</v>
      </c>
      <c r="H57" s="173">
        <f>SUM(G57-F57)</f>
        <v>27</v>
      </c>
      <c r="I57" s="167">
        <f>H57/F57</f>
        <v>0.181208053691275</v>
      </c>
      <c r="J57" s="167">
        <f>H57/G57</f>
        <v>0.153409090909091</v>
      </c>
      <c r="K57" s="24"/>
      <c r="L57" s="24"/>
      <c r="M57" s="24"/>
      <c r="N57" s="24"/>
      <c r="O57" s="24"/>
      <c r="P57" s="24"/>
      <c r="Q57" s="24"/>
      <c r="R57" s="24"/>
      <c r="S57" s="24"/>
      <c r="T57" s="24"/>
      <c r="U57" s="24"/>
      <c r="V57" s="24"/>
      <c r="W57" s="24"/>
      <c r="X57" s="24"/>
      <c r="Y57" s="24"/>
      <c r="Z57" s="24"/>
    </row>
    <row r="58" ht="19.15" customHeight="1">
      <c r="A58" t="s" s="138">
        <v>10228</v>
      </c>
      <c r="B58" s="149">
        <v>2</v>
      </c>
      <c r="C58" s="149">
        <v>11</v>
      </c>
      <c r="D58" t="s" s="205">
        <v>10235</v>
      </c>
      <c r="E58" t="s" s="205">
        <v>24</v>
      </c>
      <c r="F58" s="240">
        <v>168</v>
      </c>
      <c r="G58" s="172">
        <v>164</v>
      </c>
      <c r="H58" s="173">
        <f>SUM(G58-F58)</f>
        <v>-4</v>
      </c>
      <c r="I58" s="167">
        <f>H58/F58</f>
        <v>-0.0238095238095238</v>
      </c>
      <c r="J58" s="167">
        <f>H58/G58</f>
        <v>-0.024390243902439</v>
      </c>
      <c r="K58" s="24"/>
      <c r="L58" s="24"/>
      <c r="M58" s="24"/>
      <c r="N58" s="24"/>
      <c r="O58" s="24"/>
      <c r="P58" s="24"/>
      <c r="Q58" s="24"/>
      <c r="R58" s="24"/>
      <c r="S58" s="24"/>
      <c r="T58" s="24"/>
      <c r="U58" s="24"/>
      <c r="V58" s="24"/>
      <c r="W58" s="24"/>
      <c r="X58" s="24"/>
      <c r="Y58" s="24"/>
      <c r="Z58" s="24"/>
    </row>
    <row r="59" ht="19.15" customHeight="1">
      <c r="A59" t="s" s="138">
        <v>10228</v>
      </c>
      <c r="B59" s="149">
        <v>2</v>
      </c>
      <c r="C59" s="149">
        <v>17</v>
      </c>
      <c r="D59" t="s" s="205">
        <v>10288</v>
      </c>
      <c r="E59" t="s" s="205">
        <v>66</v>
      </c>
      <c r="F59" s="240">
        <v>219</v>
      </c>
      <c r="G59" s="172">
        <v>159</v>
      </c>
      <c r="H59" s="173">
        <f>SUM(G59-F59)</f>
        <v>-60</v>
      </c>
      <c r="I59" s="167">
        <f>H59/F59</f>
        <v>-0.273972602739726</v>
      </c>
      <c r="J59" s="167">
        <f>H59/G59</f>
        <v>-0.377358490566038</v>
      </c>
      <c r="K59" s="24"/>
      <c r="L59" s="24"/>
      <c r="M59" s="24"/>
      <c r="N59" s="24"/>
      <c r="O59" s="24"/>
      <c r="P59" s="24"/>
      <c r="Q59" s="24"/>
      <c r="R59" s="24"/>
      <c r="S59" s="24"/>
      <c r="T59" s="24"/>
      <c r="U59" s="24"/>
      <c r="V59" s="24"/>
      <c r="W59" s="24"/>
      <c r="X59" s="24"/>
      <c r="Y59" s="24"/>
      <c r="Z59" s="24"/>
    </row>
    <row r="60" ht="19.15" customHeight="1">
      <c r="A60" t="s" s="138">
        <v>10228</v>
      </c>
      <c r="B60" s="149">
        <v>2</v>
      </c>
      <c r="C60" s="149">
        <v>8</v>
      </c>
      <c r="D60" t="s" s="205">
        <v>10289</v>
      </c>
      <c r="E60" t="s" s="205">
        <v>30</v>
      </c>
      <c r="F60" s="223">
        <v>118</v>
      </c>
      <c r="G60" s="149">
        <v>130</v>
      </c>
      <c r="H60" s="173">
        <f>SUM(G60-F60)</f>
        <v>12</v>
      </c>
      <c r="I60" s="167">
        <f>H60/F60</f>
        <v>0.101694915254237</v>
      </c>
      <c r="J60" s="167">
        <f>H60/G60</f>
        <v>0.0923076923076923</v>
      </c>
      <c r="K60" s="24"/>
      <c r="L60" s="24"/>
      <c r="M60" s="24"/>
      <c r="N60" s="24"/>
      <c r="O60" s="24"/>
      <c r="P60" s="24"/>
      <c r="Q60" s="24"/>
      <c r="R60" s="24"/>
      <c r="S60" s="24"/>
      <c r="T60" s="24"/>
      <c r="U60" s="24"/>
      <c r="V60" s="24"/>
      <c r="W60" s="24"/>
      <c r="X60" s="24"/>
      <c r="Y60" s="24"/>
      <c r="Z60" s="24"/>
    </row>
    <row r="61" ht="19.15" customHeight="1">
      <c r="A61" t="s" s="138">
        <v>10228</v>
      </c>
      <c r="B61" s="149">
        <v>2</v>
      </c>
      <c r="C61" s="149">
        <v>3</v>
      </c>
      <c r="D61" t="s" s="205">
        <v>10290</v>
      </c>
      <c r="E61" t="s" s="205">
        <v>64</v>
      </c>
      <c r="F61" s="223">
        <v>106</v>
      </c>
      <c r="G61" s="149">
        <v>112</v>
      </c>
      <c r="H61" s="173">
        <f>SUM(G61-F61)</f>
        <v>6</v>
      </c>
      <c r="I61" s="167">
        <f>H61/F61</f>
        <v>0.0566037735849057</v>
      </c>
      <c r="J61" s="167">
        <f>H61/G61</f>
        <v>0.0535714285714286</v>
      </c>
      <c r="K61" s="24"/>
      <c r="L61" s="24"/>
      <c r="M61" s="24"/>
      <c r="N61" s="24"/>
      <c r="O61" s="24"/>
      <c r="P61" s="24"/>
      <c r="Q61" s="24"/>
      <c r="R61" s="24"/>
      <c r="S61" s="24"/>
      <c r="T61" s="24"/>
      <c r="U61" s="24"/>
      <c r="V61" s="24"/>
      <c r="W61" s="24"/>
      <c r="X61" s="24"/>
      <c r="Y61" s="24"/>
      <c r="Z61" s="24"/>
    </row>
    <row r="62" ht="19.15" customHeight="1">
      <c r="A62" t="s" s="138">
        <v>10228</v>
      </c>
      <c r="B62" s="149">
        <v>2</v>
      </c>
      <c r="C62" s="149">
        <v>5</v>
      </c>
      <c r="D62" t="s" s="205">
        <v>10291</v>
      </c>
      <c r="E62" t="s" s="205">
        <v>48</v>
      </c>
      <c r="F62" s="223">
        <v>107</v>
      </c>
      <c r="G62" s="149">
        <v>110</v>
      </c>
      <c r="H62" s="173">
        <f>SUM(G62-F62)</f>
        <v>3</v>
      </c>
      <c r="I62" s="167">
        <f>H62/F62</f>
        <v>0.0280373831775701</v>
      </c>
      <c r="J62" s="167">
        <f>H62/G62</f>
        <v>0.0272727272727273</v>
      </c>
      <c r="K62" s="24"/>
      <c r="L62" s="24"/>
      <c r="M62" s="24"/>
      <c r="N62" s="24"/>
      <c r="O62" s="24"/>
      <c r="P62" s="24"/>
      <c r="Q62" s="24"/>
      <c r="R62" s="24"/>
      <c r="S62" s="24"/>
      <c r="T62" s="24"/>
      <c r="U62" s="24"/>
      <c r="V62" s="24"/>
      <c r="W62" s="24"/>
      <c r="X62" s="24"/>
      <c r="Y62" s="24"/>
      <c r="Z62" s="24"/>
    </row>
    <row r="63" ht="19.15" customHeight="1">
      <c r="A63" t="s" s="138">
        <v>10228</v>
      </c>
      <c r="B63" s="149">
        <v>2</v>
      </c>
      <c r="C63" s="149">
        <v>22</v>
      </c>
      <c r="D63" t="s" s="205">
        <v>10292</v>
      </c>
      <c r="E63" t="s" s="205">
        <v>1680</v>
      </c>
      <c r="F63" s="223">
        <v>94</v>
      </c>
      <c r="G63" s="149">
        <v>103</v>
      </c>
      <c r="H63" s="173">
        <f>SUM(G63-F63)</f>
        <v>9</v>
      </c>
      <c r="I63" s="167">
        <f>H63/F63</f>
        <v>0.0957446808510638</v>
      </c>
      <c r="J63" s="167">
        <f>H63/G63</f>
        <v>0.087378640776699</v>
      </c>
      <c r="K63" s="24"/>
      <c r="L63" s="24"/>
      <c r="M63" s="24"/>
      <c r="N63" s="24"/>
      <c r="O63" s="24"/>
      <c r="P63" s="24"/>
      <c r="Q63" s="24"/>
      <c r="R63" s="24"/>
      <c r="S63" s="24"/>
      <c r="T63" s="24"/>
      <c r="U63" s="24"/>
      <c r="V63" s="24"/>
      <c r="W63" s="24"/>
      <c r="X63" s="24"/>
      <c r="Y63" s="24"/>
      <c r="Z63" s="24"/>
    </row>
    <row r="64" ht="19.15" customHeight="1">
      <c r="A64" t="s" s="138">
        <v>10228</v>
      </c>
      <c r="B64" s="149">
        <v>2</v>
      </c>
      <c r="C64" s="149">
        <v>14</v>
      </c>
      <c r="D64" t="s" s="205">
        <v>10293</v>
      </c>
      <c r="E64" t="s" s="205">
        <v>60</v>
      </c>
      <c r="F64" s="223">
        <v>86</v>
      </c>
      <c r="G64" s="149">
        <v>99</v>
      </c>
      <c r="H64" s="173">
        <f>SUM(G64-F64)</f>
        <v>13</v>
      </c>
      <c r="I64" s="167">
        <f>H64/F64</f>
        <v>0.151162790697674</v>
      </c>
      <c r="J64" s="167">
        <f>H64/G64</f>
        <v>0.131313131313131</v>
      </c>
      <c r="K64" s="24"/>
      <c r="L64" s="24"/>
      <c r="M64" s="24"/>
      <c r="N64" s="24"/>
      <c r="O64" s="24"/>
      <c r="P64" s="24"/>
      <c r="Q64" s="24"/>
      <c r="R64" s="24"/>
      <c r="S64" s="24"/>
      <c r="T64" s="24"/>
      <c r="U64" s="24"/>
      <c r="V64" s="24"/>
      <c r="W64" s="24"/>
      <c r="X64" s="24"/>
      <c r="Y64" s="24"/>
      <c r="Z64" s="24"/>
    </row>
    <row r="65" ht="19.15" customHeight="1">
      <c r="A65" t="s" s="138">
        <v>10228</v>
      </c>
      <c r="B65" s="149">
        <v>2</v>
      </c>
      <c r="C65" s="149">
        <v>28</v>
      </c>
      <c r="D65" t="s" s="205">
        <v>10294</v>
      </c>
      <c r="E65" t="s" s="205">
        <v>62</v>
      </c>
      <c r="F65" s="223">
        <v>83</v>
      </c>
      <c r="G65" s="149">
        <v>92</v>
      </c>
      <c r="H65" s="173">
        <f>SUM(G65-F65)</f>
        <v>9</v>
      </c>
      <c r="I65" s="167">
        <f>H65/F65</f>
        <v>0.108433734939759</v>
      </c>
      <c r="J65" s="167">
        <f>H65/G65</f>
        <v>0.0978260869565217</v>
      </c>
      <c r="K65" s="24"/>
      <c r="L65" s="24"/>
      <c r="M65" s="24"/>
      <c r="N65" s="24"/>
      <c r="O65" s="24"/>
      <c r="P65" s="24"/>
      <c r="Q65" s="24"/>
      <c r="R65" s="24"/>
      <c r="S65" s="24"/>
      <c r="T65" s="24"/>
      <c r="U65" s="24"/>
      <c r="V65" s="24"/>
      <c r="W65" s="24"/>
      <c r="X65" s="24"/>
      <c r="Y65" s="24"/>
      <c r="Z65" s="24"/>
    </row>
    <row r="66" ht="19.15" customHeight="1">
      <c r="A66" t="s" s="138">
        <v>10228</v>
      </c>
      <c r="B66" s="149">
        <v>2</v>
      </c>
      <c r="C66" s="149">
        <v>29</v>
      </c>
      <c r="D66" t="s" s="205">
        <v>10295</v>
      </c>
      <c r="E66" t="s" s="205">
        <v>119</v>
      </c>
      <c r="F66" s="223">
        <v>67</v>
      </c>
      <c r="G66" s="149">
        <v>71</v>
      </c>
      <c r="H66" s="173">
        <f>SUM(G66-F66)</f>
        <v>4</v>
      </c>
      <c r="I66" s="167">
        <f>H66/F66</f>
        <v>0.0597014925373134</v>
      </c>
      <c r="J66" s="167">
        <f>H66/G66</f>
        <v>0.0563380281690141</v>
      </c>
      <c r="K66" s="24"/>
      <c r="L66" s="24"/>
      <c r="M66" s="24"/>
      <c r="N66" s="24"/>
      <c r="O66" s="24"/>
      <c r="P66" s="24"/>
      <c r="Q66" s="24"/>
      <c r="R66" s="24"/>
      <c r="S66" s="24"/>
      <c r="T66" s="24"/>
      <c r="U66" s="24"/>
      <c r="V66" s="24"/>
      <c r="W66" s="24"/>
      <c r="X66" s="24"/>
      <c r="Y66" s="24"/>
      <c r="Z66" s="24"/>
    </row>
    <row r="67" ht="19.15" customHeight="1">
      <c r="A67" t="s" s="138">
        <v>10228</v>
      </c>
      <c r="B67" s="149">
        <v>2</v>
      </c>
      <c r="C67" s="149">
        <v>33</v>
      </c>
      <c r="D67" t="s" s="205">
        <v>10296</v>
      </c>
      <c r="E67" t="s" s="205">
        <v>110</v>
      </c>
      <c r="F67" s="223">
        <v>58</v>
      </c>
      <c r="G67" s="149">
        <v>63</v>
      </c>
      <c r="H67" s="173">
        <f>SUM(G67-F67)</f>
        <v>5</v>
      </c>
      <c r="I67" s="167">
        <f>H67/F67</f>
        <v>0.0862068965517241</v>
      </c>
      <c r="J67" s="167">
        <f>H67/G67</f>
        <v>0.0793650793650794</v>
      </c>
      <c r="K67" s="24"/>
      <c r="L67" s="24"/>
      <c r="M67" s="24"/>
      <c r="N67" s="24"/>
      <c r="O67" s="24"/>
      <c r="P67" s="24"/>
      <c r="Q67" s="24"/>
      <c r="R67" s="24"/>
      <c r="S67" s="24"/>
      <c r="T67" s="24"/>
      <c r="U67" s="24"/>
      <c r="V67" s="24"/>
      <c r="W67" s="24"/>
      <c r="X67" s="24"/>
      <c r="Y67" s="24"/>
      <c r="Z67" s="24"/>
    </row>
    <row r="68" ht="19.15" customHeight="1">
      <c r="A68" t="s" s="138">
        <v>10228</v>
      </c>
      <c r="B68" s="149">
        <v>2</v>
      </c>
      <c r="C68" s="149">
        <v>31</v>
      </c>
      <c r="D68" t="s" s="205">
        <v>10297</v>
      </c>
      <c r="E68" t="s" s="205">
        <v>52</v>
      </c>
      <c r="F68" s="223">
        <v>53</v>
      </c>
      <c r="G68" s="149">
        <v>62</v>
      </c>
      <c r="H68" s="173">
        <f>SUM(G68-F68)</f>
        <v>9</v>
      </c>
      <c r="I68" s="167">
        <f>H68/F68</f>
        <v>0.169811320754717</v>
      </c>
      <c r="J68" s="167">
        <f>H68/G68</f>
        <v>0.145161290322581</v>
      </c>
      <c r="K68" s="24"/>
      <c r="L68" s="24"/>
      <c r="M68" s="24"/>
      <c r="N68" s="24"/>
      <c r="O68" s="24"/>
      <c r="P68" s="24"/>
      <c r="Q68" s="24"/>
      <c r="R68" s="24"/>
      <c r="S68" s="24"/>
      <c r="T68" s="24"/>
      <c r="U68" s="24"/>
      <c r="V68" s="24"/>
      <c r="W68" s="24"/>
      <c r="X68" s="24"/>
      <c r="Y68" s="24"/>
      <c r="Z68" s="24"/>
    </row>
    <row r="69" ht="19.15" customHeight="1">
      <c r="A69" t="s" s="138">
        <v>10228</v>
      </c>
      <c r="B69" s="149">
        <v>2</v>
      </c>
      <c r="C69" s="149">
        <v>37</v>
      </c>
      <c r="D69" t="s" s="205">
        <v>10298</v>
      </c>
      <c r="E69" t="s" s="205">
        <v>68</v>
      </c>
      <c r="F69" s="223">
        <v>56</v>
      </c>
      <c r="G69" s="149">
        <v>61</v>
      </c>
      <c r="H69" s="173">
        <f>SUM(G69-F69)</f>
        <v>5</v>
      </c>
      <c r="I69" s="167">
        <f>H69/F69</f>
        <v>0.0892857142857143</v>
      </c>
      <c r="J69" s="167">
        <f>H69/G69</f>
        <v>0.08196721311475411</v>
      </c>
      <c r="K69" s="24"/>
      <c r="L69" s="24"/>
      <c r="M69" s="24"/>
      <c r="N69" s="24"/>
      <c r="O69" s="24"/>
      <c r="P69" s="24"/>
      <c r="Q69" s="24"/>
      <c r="R69" s="24"/>
      <c r="S69" s="24"/>
      <c r="T69" s="24"/>
      <c r="U69" s="24"/>
      <c r="V69" s="24"/>
      <c r="W69" s="24"/>
      <c r="X69" s="24"/>
      <c r="Y69" s="24"/>
      <c r="Z69" s="24"/>
    </row>
    <row r="70" ht="19.15" customHeight="1">
      <c r="A70" t="s" s="138">
        <v>10228</v>
      </c>
      <c r="B70" s="149">
        <v>2</v>
      </c>
      <c r="C70" s="149">
        <v>35</v>
      </c>
      <c r="D70" t="s" s="205">
        <v>10299</v>
      </c>
      <c r="E70" t="s" s="205">
        <v>103</v>
      </c>
      <c r="F70" s="240">
        <v>65</v>
      </c>
      <c r="G70" s="172">
        <v>57</v>
      </c>
      <c r="H70" s="173">
        <f>SUM(G70-F70)</f>
        <v>-8</v>
      </c>
      <c r="I70" s="167">
        <f>H70/F70</f>
        <v>-0.123076923076923</v>
      </c>
      <c r="J70" s="167">
        <f>H70/G70</f>
        <v>-0.140350877192982</v>
      </c>
      <c r="K70" s="24"/>
      <c r="L70" s="24"/>
      <c r="M70" s="24"/>
      <c r="N70" s="24"/>
      <c r="O70" s="24"/>
      <c r="P70" s="24"/>
      <c r="Q70" s="24"/>
      <c r="R70" s="24"/>
      <c r="S70" s="24"/>
      <c r="T70" s="24"/>
      <c r="U70" s="24"/>
      <c r="V70" s="24"/>
      <c r="W70" s="24"/>
      <c r="X70" s="24"/>
      <c r="Y70" s="24"/>
      <c r="Z70" s="24"/>
    </row>
    <row r="71" ht="19.15" customHeight="1">
      <c r="A71" t="s" s="138">
        <v>10228</v>
      </c>
      <c r="B71" s="149">
        <v>2</v>
      </c>
      <c r="C71" s="149">
        <v>4</v>
      </c>
      <c r="D71" t="s" s="205">
        <v>10300</v>
      </c>
      <c r="E71" t="s" s="205">
        <v>76</v>
      </c>
      <c r="F71" s="223">
        <v>36</v>
      </c>
      <c r="G71" s="149">
        <v>41</v>
      </c>
      <c r="H71" s="173">
        <f>SUM(G71-F71)</f>
        <v>5</v>
      </c>
      <c r="I71" s="167">
        <f>H71/F71</f>
        <v>0.138888888888889</v>
      </c>
      <c r="J71" s="167">
        <f>H71/G71</f>
        <v>0.121951219512195</v>
      </c>
      <c r="K71" s="24"/>
      <c r="L71" s="24"/>
      <c r="M71" s="24"/>
      <c r="N71" s="24"/>
      <c r="O71" s="24"/>
      <c r="P71" s="24"/>
      <c r="Q71" s="24"/>
      <c r="R71" s="24"/>
      <c r="S71" s="24"/>
      <c r="T71" s="24"/>
      <c r="U71" s="24"/>
      <c r="V71" s="24"/>
      <c r="W71" s="24"/>
      <c r="X71" s="24"/>
      <c r="Y71" s="24"/>
      <c r="Z71" s="24"/>
    </row>
    <row r="72" ht="19.15" customHeight="1">
      <c r="A72" t="s" s="138">
        <v>10228</v>
      </c>
      <c r="B72" s="149">
        <v>2</v>
      </c>
      <c r="C72" s="149">
        <v>18</v>
      </c>
      <c r="D72" t="s" s="205">
        <v>10301</v>
      </c>
      <c r="E72" t="s" s="205">
        <v>424</v>
      </c>
      <c r="F72" s="223">
        <v>34</v>
      </c>
      <c r="G72" s="149">
        <v>39</v>
      </c>
      <c r="H72" s="173">
        <f>SUM(G72-F72)</f>
        <v>5</v>
      </c>
      <c r="I72" s="167">
        <f>H72/F72</f>
        <v>0.147058823529412</v>
      </c>
      <c r="J72" s="167">
        <f>H72/G72</f>
        <v>0.128205128205128</v>
      </c>
      <c r="K72" s="24"/>
      <c r="L72" s="24"/>
      <c r="M72" s="24"/>
      <c r="N72" s="24"/>
      <c r="O72" s="24"/>
      <c r="P72" s="24"/>
      <c r="Q72" s="24"/>
      <c r="R72" s="24"/>
      <c r="S72" s="24"/>
      <c r="T72" s="24"/>
      <c r="U72" s="24"/>
      <c r="V72" s="24"/>
      <c r="W72" s="24"/>
      <c r="X72" s="24"/>
      <c r="Y72" s="24"/>
      <c r="Z72" s="24"/>
    </row>
    <row r="73" ht="19.15" customHeight="1">
      <c r="A73" t="s" s="138">
        <v>10228</v>
      </c>
      <c r="B73" s="149">
        <v>2</v>
      </c>
      <c r="C73" s="149">
        <v>23</v>
      </c>
      <c r="D73" t="s" s="205">
        <v>10302</v>
      </c>
      <c r="E73" t="s" s="205">
        <v>101</v>
      </c>
      <c r="F73" s="223">
        <v>29</v>
      </c>
      <c r="G73" s="149">
        <v>34</v>
      </c>
      <c r="H73" s="173">
        <f>SUM(G73-F73)</f>
        <v>5</v>
      </c>
      <c r="I73" s="167">
        <f>H73/F73</f>
        <v>0.172413793103448</v>
      </c>
      <c r="J73" s="167">
        <f>H73/G73</f>
        <v>0.147058823529412</v>
      </c>
      <c r="K73" s="24"/>
      <c r="L73" s="24"/>
      <c r="M73" s="24"/>
      <c r="N73" s="24"/>
      <c r="O73" s="24"/>
      <c r="P73" s="24"/>
      <c r="Q73" s="24"/>
      <c r="R73" s="24"/>
      <c r="S73" s="24"/>
      <c r="T73" s="24"/>
      <c r="U73" s="24"/>
      <c r="V73" s="24"/>
      <c r="W73" s="24"/>
      <c r="X73" s="24"/>
      <c r="Y73" s="24"/>
      <c r="Z73" s="24"/>
    </row>
    <row r="74" ht="19.15" customHeight="1">
      <c r="A74" t="s" s="138">
        <v>10228</v>
      </c>
      <c r="B74" s="149">
        <v>2</v>
      </c>
      <c r="C74" s="149">
        <v>20</v>
      </c>
      <c r="D74" t="s" s="205">
        <v>10335</v>
      </c>
      <c r="E74" t="s" s="205">
        <v>74</v>
      </c>
      <c r="F74" s="223">
        <v>21</v>
      </c>
      <c r="G74" s="149">
        <v>30</v>
      </c>
      <c r="H74" s="173">
        <f>SUM(G74-F74)</f>
        <v>9</v>
      </c>
      <c r="I74" s="167">
        <f>H74/F74</f>
        <v>0.428571428571429</v>
      </c>
      <c r="J74" s="167">
        <f>H74/G74</f>
        <v>0.3</v>
      </c>
      <c r="K74" s="24"/>
      <c r="L74" s="24"/>
      <c r="M74" s="24"/>
      <c r="N74" s="24"/>
      <c r="O74" s="24"/>
      <c r="P74" s="24"/>
      <c r="Q74" s="24"/>
      <c r="R74" s="24"/>
      <c r="S74" s="24"/>
      <c r="T74" s="24"/>
      <c r="U74" s="24"/>
      <c r="V74" s="24"/>
      <c r="W74" s="24"/>
      <c r="X74" s="24"/>
      <c r="Y74" s="24"/>
      <c r="Z74" s="24"/>
    </row>
    <row r="75" ht="19.15" customHeight="1">
      <c r="A75" t="s" s="138">
        <v>10228</v>
      </c>
      <c r="B75" s="149">
        <v>2</v>
      </c>
      <c r="C75" s="149">
        <v>34</v>
      </c>
      <c r="D75" t="s" s="205">
        <v>10337</v>
      </c>
      <c r="E75" t="s" s="205">
        <v>153</v>
      </c>
      <c r="F75" s="223">
        <v>9</v>
      </c>
      <c r="G75" s="149">
        <v>15</v>
      </c>
      <c r="H75" s="173">
        <f>SUM(G75-F75)</f>
        <v>6</v>
      </c>
      <c r="I75" s="167">
        <f>H75/F75</f>
        <v>0.666666666666667</v>
      </c>
      <c r="J75" s="167">
        <f>H75/G75</f>
        <v>0.4</v>
      </c>
      <c r="K75" s="24"/>
      <c r="L75" s="24"/>
      <c r="M75" s="24"/>
      <c r="N75" s="24"/>
      <c r="O75" s="24"/>
      <c r="P75" s="24"/>
      <c r="Q75" s="24"/>
      <c r="R75" s="24"/>
      <c r="S75" s="24"/>
      <c r="T75" s="24"/>
      <c r="U75" s="24"/>
      <c r="V75" s="24"/>
      <c r="W75" s="24"/>
      <c r="X75" s="24"/>
      <c r="Y75" s="24"/>
      <c r="Z75" s="24"/>
    </row>
    <row r="76" ht="19.15" customHeight="1">
      <c r="A76" t="s" s="138">
        <v>10228</v>
      </c>
      <c r="B76" s="149">
        <v>2</v>
      </c>
      <c r="C76" s="149">
        <v>15</v>
      </c>
      <c r="D76" t="s" s="205">
        <v>10303</v>
      </c>
      <c r="E76" t="s" s="205">
        <v>380</v>
      </c>
      <c r="F76" s="223">
        <v>0</v>
      </c>
      <c r="G76" s="149">
        <v>0</v>
      </c>
      <c r="H76" s="206">
        <f>SUM(G76-F76)</f>
        <v>0</v>
      </c>
      <c r="I76" s="176">
        <f>H76/F76</f>
      </c>
      <c r="J76" s="176">
        <f>H76/G76</f>
      </c>
      <c r="K76" s="174"/>
      <c r="L76" s="174"/>
      <c r="M76" s="174"/>
      <c r="N76" s="174"/>
      <c r="O76" s="174"/>
      <c r="P76" s="174"/>
      <c r="Q76" s="174"/>
      <c r="R76" s="174"/>
      <c r="S76" s="174"/>
      <c r="T76" s="174"/>
      <c r="U76" s="174"/>
      <c r="V76" s="174"/>
      <c r="W76" s="174"/>
      <c r="X76" s="174"/>
      <c r="Y76" s="174"/>
      <c r="Z76" s="174"/>
    </row>
    <row r="77" ht="19.15" customHeight="1">
      <c r="A77" s="177"/>
      <c r="B77" s="178"/>
      <c r="C77" s="178"/>
      <c r="D77" s="179"/>
      <c r="E77" s="179"/>
      <c r="F77" s="181">
        <f>SUM(F40:F76)</f>
        <v>69162</v>
      </c>
      <c r="G77" s="180">
        <f>SUM(G40:G76)</f>
        <v>78404</v>
      </c>
      <c r="H77" s="181">
        <f>SUM(H40:H76)</f>
        <v>9242</v>
      </c>
      <c r="I77" s="182">
        <f>H77/F77</f>
        <v>0.133628292993262</v>
      </c>
      <c r="J77" s="182">
        <f>H77/G77</f>
        <v>0.117876638946993</v>
      </c>
      <c r="K77" s="183"/>
      <c r="L77" s="183"/>
      <c r="M77" s="183"/>
      <c r="N77" s="183"/>
      <c r="O77" s="183"/>
      <c r="P77" s="183"/>
      <c r="Q77" s="183"/>
      <c r="R77" s="183"/>
      <c r="S77" s="183"/>
      <c r="T77" s="183"/>
      <c r="U77" s="183"/>
      <c r="V77" s="183"/>
      <c r="W77" s="183"/>
      <c r="X77" s="183"/>
      <c r="Y77" s="183"/>
      <c r="Z77" s="184"/>
    </row>
    <row r="78" ht="19.15" customHeight="1">
      <c r="A78" s="230"/>
      <c r="B78" s="231"/>
      <c r="C78" s="231"/>
      <c r="D78" s="232"/>
      <c r="E78" s="232"/>
      <c r="F78" s="233"/>
      <c r="G78" s="231"/>
      <c r="H78" s="234"/>
      <c r="I78" s="188"/>
      <c r="J78" s="188"/>
      <c r="K78" s="189"/>
      <c r="L78" s="189"/>
      <c r="M78" s="189"/>
      <c r="N78" s="189"/>
      <c r="O78" s="189"/>
      <c r="P78" s="189"/>
      <c r="Q78" s="189"/>
      <c r="R78" s="189"/>
      <c r="S78" s="189"/>
      <c r="T78" s="189"/>
      <c r="U78" s="189"/>
      <c r="V78" s="189"/>
      <c r="W78" s="189"/>
      <c r="X78" s="189"/>
      <c r="Y78" s="189"/>
      <c r="Z78" s="189"/>
    </row>
    <row r="79" ht="19.15" customHeight="1">
      <c r="A79" t="s" s="138">
        <v>10228</v>
      </c>
      <c r="B79" s="149">
        <v>3</v>
      </c>
      <c r="C79" s="149">
        <v>16</v>
      </c>
      <c r="D79" t="s" s="205">
        <v>10304</v>
      </c>
      <c r="E79" t="s" s="205">
        <v>84</v>
      </c>
      <c r="F79" s="223">
        <v>42041</v>
      </c>
      <c r="G79" s="149">
        <v>44024</v>
      </c>
      <c r="H79" s="173">
        <f>SUM(G79-F79)</f>
        <v>1983</v>
      </c>
      <c r="I79" s="167">
        <f>H79/F79</f>
        <v>0.0471682405271045</v>
      </c>
      <c r="J79" s="167">
        <f>H79/G79</f>
        <v>0.0450436125749591</v>
      </c>
      <c r="K79" s="24"/>
      <c r="L79" s="24"/>
      <c r="M79" s="24"/>
      <c r="N79" s="24"/>
      <c r="O79" s="24"/>
      <c r="P79" s="24"/>
      <c r="Q79" s="24"/>
      <c r="R79" s="24"/>
      <c r="S79" s="24"/>
      <c r="T79" s="24"/>
      <c r="U79" s="24"/>
      <c r="V79" s="24"/>
      <c r="W79" s="24"/>
      <c r="X79" s="24"/>
      <c r="Y79" s="24"/>
      <c r="Z79" s="24"/>
    </row>
    <row r="80" ht="19.15" customHeight="1">
      <c r="A80" t="s" s="138">
        <v>10228</v>
      </c>
      <c r="B80" s="149">
        <v>3</v>
      </c>
      <c r="C80" s="149">
        <v>15</v>
      </c>
      <c r="D80" t="s" s="205">
        <v>10305</v>
      </c>
      <c r="E80" t="s" s="205">
        <v>22</v>
      </c>
      <c r="F80" s="223">
        <v>13731</v>
      </c>
      <c r="G80" s="149">
        <v>14523</v>
      </c>
      <c r="H80" s="173">
        <f>SUM(G80-F80)</f>
        <v>792</v>
      </c>
      <c r="I80" s="167">
        <f>H80/F80</f>
        <v>0.0576797028621368</v>
      </c>
      <c r="J80" s="167">
        <f>H80/G80</f>
        <v>0.054534187151415</v>
      </c>
      <c r="K80" s="24"/>
      <c r="L80" s="24"/>
      <c r="M80" s="24"/>
      <c r="N80" s="24"/>
      <c r="O80" s="24"/>
      <c r="P80" s="24"/>
      <c r="Q80" s="24"/>
      <c r="R80" s="24"/>
      <c r="S80" s="24"/>
      <c r="T80" s="24"/>
      <c r="U80" s="24"/>
      <c r="V80" s="24"/>
      <c r="W80" s="24"/>
      <c r="X80" s="24"/>
      <c r="Y80" s="24"/>
      <c r="Z80" s="24"/>
    </row>
    <row r="81" ht="19.15" customHeight="1">
      <c r="A81" t="s" s="138">
        <v>10228</v>
      </c>
      <c r="B81" s="149">
        <v>3</v>
      </c>
      <c r="C81" s="149">
        <v>11</v>
      </c>
      <c r="D81" t="s" s="205">
        <v>10306</v>
      </c>
      <c r="E81" t="s" s="205">
        <v>20</v>
      </c>
      <c r="F81" s="223">
        <v>11853</v>
      </c>
      <c r="G81" s="149">
        <v>12443</v>
      </c>
      <c r="H81" s="173">
        <f>SUM(G81-F81)</f>
        <v>590</v>
      </c>
      <c r="I81" s="167">
        <f>H81/F81</f>
        <v>0.0497764279085464</v>
      </c>
      <c r="J81" s="167">
        <f>H81/G81</f>
        <v>0.0474162179538696</v>
      </c>
      <c r="K81" s="24"/>
      <c r="L81" s="24"/>
      <c r="M81" s="24"/>
      <c r="N81" s="24"/>
      <c r="O81" s="24"/>
      <c r="P81" s="24"/>
      <c r="Q81" s="24"/>
      <c r="R81" s="24"/>
      <c r="S81" s="24"/>
      <c r="T81" s="24"/>
      <c r="U81" s="24"/>
      <c r="V81" s="24"/>
      <c r="W81" s="24"/>
      <c r="X81" s="24"/>
      <c r="Y81" s="24"/>
      <c r="Z81" s="24"/>
    </row>
    <row r="82" ht="19.15" customHeight="1">
      <c r="A82" t="s" s="138">
        <v>10228</v>
      </c>
      <c r="B82" s="149">
        <v>3</v>
      </c>
      <c r="C82" s="149">
        <v>1</v>
      </c>
      <c r="D82" t="s" s="205">
        <v>10307</v>
      </c>
      <c r="E82" t="s" s="205">
        <v>38</v>
      </c>
      <c r="F82" s="223">
        <v>1672</v>
      </c>
      <c r="G82" s="149">
        <v>1798</v>
      </c>
      <c r="H82" s="173">
        <f>SUM(G82-F82)</f>
        <v>126</v>
      </c>
      <c r="I82" s="167">
        <f>H82/F82</f>
        <v>0.0753588516746411</v>
      </c>
      <c r="J82" s="167">
        <f>H82/G82</f>
        <v>0.0700778642936596</v>
      </c>
      <c r="K82" s="24"/>
      <c r="L82" s="24"/>
      <c r="M82" s="24"/>
      <c r="N82" s="24"/>
      <c r="O82" s="24"/>
      <c r="P82" s="24"/>
      <c r="Q82" s="24"/>
      <c r="R82" s="24"/>
      <c r="S82" s="24"/>
      <c r="T82" s="24"/>
      <c r="U82" s="24"/>
      <c r="V82" s="24"/>
      <c r="W82" s="24"/>
      <c r="X82" s="24"/>
      <c r="Y82" s="24"/>
      <c r="Z82" s="24"/>
    </row>
    <row r="83" ht="19.15" customHeight="1">
      <c r="A83" t="s" s="138">
        <v>10228</v>
      </c>
      <c r="B83" s="149">
        <v>3</v>
      </c>
      <c r="C83" s="149">
        <v>3</v>
      </c>
      <c r="D83" t="s" s="205">
        <v>10308</v>
      </c>
      <c r="E83" t="s" s="205">
        <v>26</v>
      </c>
      <c r="F83" s="223">
        <v>1633</v>
      </c>
      <c r="G83" s="149">
        <v>1733</v>
      </c>
      <c r="H83" s="173">
        <f>SUM(G83-F83)</f>
        <v>100</v>
      </c>
      <c r="I83" s="167">
        <f>H83/F83</f>
        <v>0.0612369871402327</v>
      </c>
      <c r="J83" s="167">
        <f>H83/G83</f>
        <v>0.0577034045008656</v>
      </c>
      <c r="K83" s="24"/>
      <c r="L83" s="24"/>
      <c r="M83" s="24"/>
      <c r="N83" s="24"/>
      <c r="O83" s="24"/>
      <c r="P83" s="24"/>
      <c r="Q83" s="24"/>
      <c r="R83" s="24"/>
      <c r="S83" s="24"/>
      <c r="T83" s="24"/>
      <c r="U83" s="24"/>
      <c r="V83" s="24"/>
      <c r="W83" s="24"/>
      <c r="X83" s="24"/>
      <c r="Y83" s="24"/>
      <c r="Z83" s="24"/>
    </row>
    <row r="84" ht="19.15" customHeight="1">
      <c r="A84" t="s" s="138">
        <v>10228</v>
      </c>
      <c r="B84" s="149">
        <v>3</v>
      </c>
      <c r="C84" s="149">
        <v>13</v>
      </c>
      <c r="D84" t="s" s="205">
        <v>10309</v>
      </c>
      <c r="E84" t="s" s="205">
        <v>17</v>
      </c>
      <c r="F84" s="223">
        <v>1300</v>
      </c>
      <c r="G84" s="149">
        <v>1489</v>
      </c>
      <c r="H84" s="173">
        <f>SUM(G84-F84)</f>
        <v>189</v>
      </c>
      <c r="I84" s="167">
        <f>H84/F84</f>
        <v>0.145384615384615</v>
      </c>
      <c r="J84" s="167">
        <f>H84/G84</f>
        <v>0.126930826057757</v>
      </c>
      <c r="K84" s="24"/>
      <c r="L84" s="24"/>
      <c r="M84" s="24"/>
      <c r="N84" s="24"/>
      <c r="O84" s="24"/>
      <c r="P84" s="24"/>
      <c r="Q84" s="24"/>
      <c r="R84" s="24"/>
      <c r="S84" s="24"/>
      <c r="T84" s="24"/>
      <c r="U84" s="24"/>
      <c r="V84" s="24"/>
      <c r="W84" s="24"/>
      <c r="X84" s="24"/>
      <c r="Y84" s="24"/>
      <c r="Z84" s="24"/>
    </row>
    <row r="85" ht="19.15" customHeight="1">
      <c r="A85" t="s" s="138">
        <v>10228</v>
      </c>
      <c r="B85" s="149">
        <v>3</v>
      </c>
      <c r="C85" s="149">
        <v>7</v>
      </c>
      <c r="D85" t="s" s="205">
        <v>10310</v>
      </c>
      <c r="E85" t="s" s="205">
        <v>64</v>
      </c>
      <c r="F85" s="223">
        <v>1092</v>
      </c>
      <c r="G85" s="149">
        <v>1138</v>
      </c>
      <c r="H85" s="173">
        <f>SUM(G85-F85)</f>
        <v>46</v>
      </c>
      <c r="I85" s="167">
        <f>H85/F85</f>
        <v>0.0421245421245421</v>
      </c>
      <c r="J85" s="167">
        <f>H85/G85</f>
        <v>0.0404217926186292</v>
      </c>
      <c r="K85" s="24"/>
      <c r="L85" s="24"/>
      <c r="M85" s="24"/>
      <c r="N85" s="24"/>
      <c r="O85" s="24"/>
      <c r="P85" s="24"/>
      <c r="Q85" s="24"/>
      <c r="R85" s="24"/>
      <c r="S85" s="24"/>
      <c r="T85" s="24"/>
      <c r="U85" s="24"/>
      <c r="V85" s="24"/>
      <c r="W85" s="24"/>
      <c r="X85" s="24"/>
      <c r="Y85" s="24"/>
      <c r="Z85" s="24"/>
    </row>
    <row r="86" ht="19.15" customHeight="1">
      <c r="A86" t="s" s="138">
        <v>10228</v>
      </c>
      <c r="B86" s="149">
        <v>3</v>
      </c>
      <c r="C86" s="149">
        <v>18</v>
      </c>
      <c r="D86" t="s" s="205">
        <v>10311</v>
      </c>
      <c r="E86" t="s" s="205">
        <v>28</v>
      </c>
      <c r="F86" s="223">
        <v>1068</v>
      </c>
      <c r="G86" s="149">
        <v>1094</v>
      </c>
      <c r="H86" s="173">
        <f>SUM(G86-F86)</f>
        <v>26</v>
      </c>
      <c r="I86" s="167">
        <f>H86/F86</f>
        <v>0.0243445692883895</v>
      </c>
      <c r="J86" s="167">
        <f>H86/G86</f>
        <v>0.0237659963436929</v>
      </c>
      <c r="K86" s="24"/>
      <c r="L86" s="24"/>
      <c r="M86" s="24"/>
      <c r="N86" s="24"/>
      <c r="O86" s="24"/>
      <c r="P86" s="24"/>
      <c r="Q86" s="24"/>
      <c r="R86" s="24"/>
      <c r="S86" s="24"/>
      <c r="T86" s="24"/>
      <c r="U86" s="24"/>
      <c r="V86" s="24"/>
      <c r="W86" s="24"/>
      <c r="X86" s="24"/>
      <c r="Y86" s="24"/>
      <c r="Z86" s="24"/>
    </row>
    <row r="87" ht="19.15" customHeight="1">
      <c r="A87" t="s" s="138">
        <v>10228</v>
      </c>
      <c r="B87" s="149">
        <v>3</v>
      </c>
      <c r="C87" s="149">
        <v>25</v>
      </c>
      <c r="D87" t="s" s="205">
        <v>10312</v>
      </c>
      <c r="E87" t="s" s="205">
        <v>34</v>
      </c>
      <c r="F87" s="223">
        <v>445</v>
      </c>
      <c r="G87" s="149">
        <v>463</v>
      </c>
      <c r="H87" s="173">
        <f>SUM(G87-F87)</f>
        <v>18</v>
      </c>
      <c r="I87" s="167">
        <f>H87/F87</f>
        <v>0.0404494382022472</v>
      </c>
      <c r="J87" s="167">
        <f>H87/G87</f>
        <v>0.0388768898488121</v>
      </c>
      <c r="K87" s="24"/>
      <c r="L87" s="24"/>
      <c r="M87" s="24"/>
      <c r="N87" s="24"/>
      <c r="O87" s="24"/>
      <c r="P87" s="24"/>
      <c r="Q87" s="24"/>
      <c r="R87" s="24"/>
      <c r="S87" s="24"/>
      <c r="T87" s="24"/>
      <c r="U87" s="24"/>
      <c r="V87" s="24"/>
      <c r="W87" s="24"/>
      <c r="X87" s="24"/>
      <c r="Y87" s="24"/>
      <c r="Z87" s="24"/>
    </row>
    <row r="88" ht="19.15" customHeight="1">
      <c r="A88" t="s" s="138">
        <v>10228</v>
      </c>
      <c r="B88" s="149">
        <v>3</v>
      </c>
      <c r="C88" s="149">
        <v>14</v>
      </c>
      <c r="D88" t="s" s="205">
        <v>10231</v>
      </c>
      <c r="E88" t="s" s="205">
        <v>60</v>
      </c>
      <c r="F88" s="223">
        <v>284</v>
      </c>
      <c r="G88" s="149">
        <v>414</v>
      </c>
      <c r="H88" s="173">
        <f>SUM(G88-F88)</f>
        <v>130</v>
      </c>
      <c r="I88" s="167">
        <f>H88/F88</f>
        <v>0.457746478873239</v>
      </c>
      <c r="J88" s="167">
        <f>H88/G88</f>
        <v>0.314009661835749</v>
      </c>
      <c r="K88" s="24"/>
      <c r="L88" s="24"/>
      <c r="M88" s="24"/>
      <c r="N88" s="24"/>
      <c r="O88" s="24"/>
      <c r="P88" s="24"/>
      <c r="Q88" s="24"/>
      <c r="R88" s="24"/>
      <c r="S88" s="24"/>
      <c r="T88" s="24"/>
      <c r="U88" s="24"/>
      <c r="V88" s="24"/>
      <c r="W88" s="24"/>
      <c r="X88" s="24"/>
      <c r="Y88" s="24"/>
      <c r="Z88" s="24"/>
    </row>
    <row r="89" ht="19.15" customHeight="1">
      <c r="A89" t="s" s="138">
        <v>10228</v>
      </c>
      <c r="B89" s="149">
        <v>3</v>
      </c>
      <c r="C89" s="149">
        <v>6</v>
      </c>
      <c r="D89" t="s" s="205">
        <v>10313</v>
      </c>
      <c r="E89" t="s" s="205">
        <v>36</v>
      </c>
      <c r="F89" s="223">
        <v>365</v>
      </c>
      <c r="G89" s="149">
        <v>394</v>
      </c>
      <c r="H89" s="173">
        <f>SUM(G89-F89)</f>
        <v>29</v>
      </c>
      <c r="I89" s="167">
        <f>H89/F89</f>
        <v>0.0794520547945205</v>
      </c>
      <c r="J89" s="167">
        <f>H89/G89</f>
        <v>0.0736040609137056</v>
      </c>
      <c r="K89" s="24"/>
      <c r="L89" s="24"/>
      <c r="M89" s="24"/>
      <c r="N89" s="24"/>
      <c r="O89" s="24"/>
      <c r="P89" s="24"/>
      <c r="Q89" s="24"/>
      <c r="R89" s="24"/>
      <c r="S89" s="24"/>
      <c r="T89" s="24"/>
      <c r="U89" s="24"/>
      <c r="V89" s="24"/>
      <c r="W89" s="24"/>
      <c r="X89" s="24"/>
      <c r="Y89" s="24"/>
      <c r="Z89" s="24"/>
    </row>
    <row r="90" ht="19.15" customHeight="1">
      <c r="A90" t="s" s="138">
        <v>10228</v>
      </c>
      <c r="B90" s="149">
        <v>3</v>
      </c>
      <c r="C90" s="149">
        <v>36</v>
      </c>
      <c r="D90" t="s" s="205">
        <v>10314</v>
      </c>
      <c r="E90" t="s" s="205">
        <v>68</v>
      </c>
      <c r="F90" s="223">
        <v>310</v>
      </c>
      <c r="G90" s="149">
        <v>334</v>
      </c>
      <c r="H90" s="173">
        <f>SUM(G90-F90)</f>
        <v>24</v>
      </c>
      <c r="I90" s="167">
        <f>H90/F90</f>
        <v>0.07741935483870969</v>
      </c>
      <c r="J90" s="167">
        <f>H90/G90</f>
        <v>0.0718562874251497</v>
      </c>
      <c r="K90" s="24"/>
      <c r="L90" s="24"/>
      <c r="M90" s="24"/>
      <c r="N90" s="24"/>
      <c r="O90" s="24"/>
      <c r="P90" s="24"/>
      <c r="Q90" s="24"/>
      <c r="R90" s="24"/>
      <c r="S90" s="24"/>
      <c r="T90" s="24"/>
      <c r="U90" s="24"/>
      <c r="V90" s="24"/>
      <c r="W90" s="24"/>
      <c r="X90" s="24"/>
      <c r="Y90" s="24"/>
      <c r="Z90" s="24"/>
    </row>
    <row r="91" ht="19.15" customHeight="1">
      <c r="A91" t="s" s="138">
        <v>10228</v>
      </c>
      <c r="B91" s="149">
        <v>3</v>
      </c>
      <c r="C91" s="149">
        <v>5</v>
      </c>
      <c r="D91" t="s" s="205">
        <v>10232</v>
      </c>
      <c r="E91" t="s" s="205">
        <v>48</v>
      </c>
      <c r="F91" s="342">
        <v>225</v>
      </c>
      <c r="G91" s="343">
        <v>333</v>
      </c>
      <c r="H91" s="173">
        <f>SUM(G91-F91)</f>
        <v>108</v>
      </c>
      <c r="I91" s="167">
        <f>H91/F91</f>
        <v>0.48</v>
      </c>
      <c r="J91" s="167">
        <f>H91/G91</f>
        <v>0.324324324324324</v>
      </c>
      <c r="K91" s="24"/>
      <c r="L91" s="24"/>
      <c r="M91" s="24"/>
      <c r="N91" s="24"/>
      <c r="O91" s="24"/>
      <c r="P91" s="24"/>
      <c r="Q91" s="24"/>
      <c r="R91" s="24"/>
      <c r="S91" s="24"/>
      <c r="T91" s="24"/>
      <c r="U91" s="24"/>
      <c r="V91" s="24"/>
      <c r="W91" s="24"/>
      <c r="X91" s="24"/>
      <c r="Y91" s="24"/>
      <c r="Z91" s="24"/>
    </row>
    <row r="92" ht="19.15" customHeight="1">
      <c r="A92" t="s" s="138">
        <v>10228</v>
      </c>
      <c r="B92" s="149">
        <v>3</v>
      </c>
      <c r="C92" s="149">
        <v>4</v>
      </c>
      <c r="D92" t="s" s="205">
        <v>10229</v>
      </c>
      <c r="E92" t="s" s="205">
        <v>24</v>
      </c>
      <c r="F92" s="244"/>
      <c r="G92" s="149">
        <v>322</v>
      </c>
      <c r="H92" s="173">
        <f>SUM(G92-F92)</f>
        <v>322</v>
      </c>
      <c r="I92" s="207">
        <f>H92/F92</f>
      </c>
      <c r="J92" s="167">
        <f>H92/G92</f>
        <v>1</v>
      </c>
      <c r="K92" s="24"/>
      <c r="L92" s="24"/>
      <c r="M92" s="24"/>
      <c r="N92" s="24"/>
      <c r="O92" s="24"/>
      <c r="P92" s="24"/>
      <c r="Q92" s="24"/>
      <c r="R92" s="24"/>
      <c r="S92" s="24"/>
      <c r="T92" s="24"/>
      <c r="U92" s="24"/>
      <c r="V92" s="24"/>
      <c r="W92" s="24"/>
      <c r="X92" s="24"/>
      <c r="Y92" s="24"/>
      <c r="Z92" s="24"/>
    </row>
    <row r="93" ht="19.15" customHeight="1">
      <c r="A93" t="s" s="138">
        <v>10228</v>
      </c>
      <c r="B93" s="149">
        <v>3</v>
      </c>
      <c r="C93" s="149">
        <v>17</v>
      </c>
      <c r="D93" t="s" s="205">
        <v>10230</v>
      </c>
      <c r="E93" t="s" s="205">
        <v>44</v>
      </c>
      <c r="F93" s="342">
        <v>180</v>
      </c>
      <c r="G93" s="343">
        <v>319</v>
      </c>
      <c r="H93" s="173">
        <f>SUM(G93-F93)</f>
        <v>139</v>
      </c>
      <c r="I93" s="167">
        <f>H93/F93</f>
        <v>0.772222222222222</v>
      </c>
      <c r="J93" s="167">
        <f>H93/G93</f>
        <v>0.435736677115987</v>
      </c>
      <c r="K93" s="24"/>
      <c r="L93" s="24"/>
      <c r="M93" s="24"/>
      <c r="N93" s="24"/>
      <c r="O93" s="24"/>
      <c r="P93" s="24"/>
      <c r="Q93" s="24"/>
      <c r="R93" s="24"/>
      <c r="S93" s="24"/>
      <c r="T93" s="24"/>
      <c r="U93" s="24"/>
      <c r="V93" s="24"/>
      <c r="W93" s="24"/>
      <c r="X93" s="24"/>
      <c r="Y93" s="24"/>
      <c r="Z93" s="24"/>
    </row>
    <row r="94" ht="19.15" customHeight="1">
      <c r="A94" t="s" s="138">
        <v>10228</v>
      </c>
      <c r="B94" s="149">
        <v>3</v>
      </c>
      <c r="C94" s="149">
        <v>31</v>
      </c>
      <c r="D94" t="s" s="205">
        <v>10315</v>
      </c>
      <c r="E94" t="s" s="205">
        <v>72</v>
      </c>
      <c r="F94" s="223">
        <v>305</v>
      </c>
      <c r="G94" s="149">
        <v>319</v>
      </c>
      <c r="H94" s="173">
        <f>SUM(G94-F94)</f>
        <v>14</v>
      </c>
      <c r="I94" s="167">
        <f>H94/F94</f>
        <v>0.0459016393442623</v>
      </c>
      <c r="J94" s="167">
        <f>H94/G94</f>
        <v>0.0438871473354232</v>
      </c>
      <c r="K94" s="24"/>
      <c r="L94" s="24"/>
      <c r="M94" s="24"/>
      <c r="N94" s="24"/>
      <c r="O94" s="24"/>
      <c r="P94" s="24"/>
      <c r="Q94" s="24"/>
      <c r="R94" s="24"/>
      <c r="S94" s="24"/>
      <c r="T94" s="24"/>
      <c r="U94" s="24"/>
      <c r="V94" s="24"/>
      <c r="W94" s="24"/>
      <c r="X94" s="24"/>
      <c r="Y94" s="24"/>
      <c r="Z94" s="24"/>
    </row>
    <row r="95" ht="19.15" customHeight="1">
      <c r="A95" t="s" s="138">
        <v>10228</v>
      </c>
      <c r="B95" s="149">
        <v>3</v>
      </c>
      <c r="C95" s="149">
        <v>9</v>
      </c>
      <c r="D95" t="s" s="205">
        <v>10316</v>
      </c>
      <c r="E95" t="s" s="205">
        <v>1537</v>
      </c>
      <c r="F95" s="223">
        <v>284</v>
      </c>
      <c r="G95" s="149">
        <v>301</v>
      </c>
      <c r="H95" s="173">
        <f>SUM(G95-F95)</f>
        <v>17</v>
      </c>
      <c r="I95" s="167">
        <f>H95/F95</f>
        <v>0.0598591549295775</v>
      </c>
      <c r="J95" s="167">
        <f>H95/G95</f>
        <v>0.0564784053156146</v>
      </c>
      <c r="K95" s="24"/>
      <c r="L95" s="24"/>
      <c r="M95" s="24"/>
      <c r="N95" s="24"/>
      <c r="O95" s="24"/>
      <c r="P95" s="24"/>
      <c r="Q95" s="24"/>
      <c r="R95" s="24"/>
      <c r="S95" s="24"/>
      <c r="T95" s="24"/>
      <c r="U95" s="24"/>
      <c r="V95" s="24"/>
      <c r="W95" s="24"/>
      <c r="X95" s="24"/>
      <c r="Y95" s="24"/>
      <c r="Z95" s="24"/>
    </row>
    <row r="96" ht="19.15" customHeight="1">
      <c r="A96" t="s" s="138">
        <v>10228</v>
      </c>
      <c r="B96" s="149">
        <v>3</v>
      </c>
      <c r="C96" s="149">
        <v>10</v>
      </c>
      <c r="D96" t="s" s="205">
        <v>10317</v>
      </c>
      <c r="E96" t="s" s="205">
        <v>424</v>
      </c>
      <c r="F96" s="223">
        <v>283</v>
      </c>
      <c r="G96" s="149">
        <v>296</v>
      </c>
      <c r="H96" s="173">
        <f>SUM(G96-F96)</f>
        <v>13</v>
      </c>
      <c r="I96" s="167">
        <f>H96/F96</f>
        <v>0.0459363957597173</v>
      </c>
      <c r="J96" s="167">
        <f>H96/G96</f>
        <v>0.0439189189189189</v>
      </c>
      <c r="K96" s="24"/>
      <c r="L96" s="24"/>
      <c r="M96" s="24"/>
      <c r="N96" s="24"/>
      <c r="O96" s="24"/>
      <c r="P96" s="24"/>
      <c r="Q96" s="24"/>
      <c r="R96" s="24"/>
      <c r="S96" s="24"/>
      <c r="T96" s="24"/>
      <c r="U96" s="24"/>
      <c r="V96" s="24"/>
      <c r="W96" s="24"/>
      <c r="X96" s="24"/>
      <c r="Y96" s="24"/>
      <c r="Z96" s="24"/>
    </row>
    <row r="97" ht="19.15" customHeight="1">
      <c r="A97" t="s" s="138">
        <v>10228</v>
      </c>
      <c r="B97" s="149">
        <v>3</v>
      </c>
      <c r="C97" s="149">
        <v>33</v>
      </c>
      <c r="D97" t="s" s="205">
        <v>10318</v>
      </c>
      <c r="E97" t="s" s="205">
        <v>110</v>
      </c>
      <c r="F97" s="223">
        <v>261</v>
      </c>
      <c r="G97" s="149">
        <v>261</v>
      </c>
      <c r="H97" s="173">
        <f>SUM(G97-F97)</f>
        <v>0</v>
      </c>
      <c r="I97" s="167">
        <f>H97/F97</f>
        <v>0</v>
      </c>
      <c r="J97" s="167">
        <f>H97/G97</f>
        <v>0</v>
      </c>
      <c r="K97" s="24"/>
      <c r="L97" s="24"/>
      <c r="M97" s="24"/>
      <c r="N97" s="24"/>
      <c r="O97" s="24"/>
      <c r="P97" s="24"/>
      <c r="Q97" s="24"/>
      <c r="R97" s="24"/>
      <c r="S97" s="24"/>
      <c r="T97" s="24"/>
      <c r="U97" s="24"/>
      <c r="V97" s="24"/>
      <c r="W97" s="24"/>
      <c r="X97" s="24"/>
      <c r="Y97" s="24"/>
      <c r="Z97" s="24"/>
    </row>
    <row r="98" ht="19.15" customHeight="1">
      <c r="A98" t="s" s="138">
        <v>10228</v>
      </c>
      <c r="B98" s="149">
        <v>3</v>
      </c>
      <c r="C98" s="149">
        <v>23</v>
      </c>
      <c r="D98" t="s" s="205">
        <v>10319</v>
      </c>
      <c r="E98" t="s" s="205">
        <v>101</v>
      </c>
      <c r="F98" s="223">
        <v>192</v>
      </c>
      <c r="G98" s="149">
        <v>210</v>
      </c>
      <c r="H98" s="173">
        <f>SUM(G98-F98)</f>
        <v>18</v>
      </c>
      <c r="I98" s="167">
        <f>H98/F98</f>
        <v>0.09375</v>
      </c>
      <c r="J98" s="167">
        <f>H98/G98</f>
        <v>0.0857142857142857</v>
      </c>
      <c r="K98" s="24"/>
      <c r="L98" s="24"/>
      <c r="M98" s="24"/>
      <c r="N98" s="24"/>
      <c r="O98" s="24"/>
      <c r="P98" s="24"/>
      <c r="Q98" s="24"/>
      <c r="R98" s="24"/>
      <c r="S98" s="24"/>
      <c r="T98" s="24"/>
      <c r="U98" s="24"/>
      <c r="V98" s="24"/>
      <c r="W98" s="24"/>
      <c r="X98" s="24"/>
      <c r="Y98" s="24"/>
      <c r="Z98" s="24"/>
    </row>
    <row r="99" ht="19.15" customHeight="1">
      <c r="A99" t="s" s="138">
        <v>10228</v>
      </c>
      <c r="B99" s="149">
        <v>3</v>
      </c>
      <c r="C99" s="149">
        <v>21</v>
      </c>
      <c r="D99" t="s" s="205">
        <v>10320</v>
      </c>
      <c r="E99" t="s" s="205">
        <v>54</v>
      </c>
      <c r="F99" s="223">
        <v>191</v>
      </c>
      <c r="G99" s="149">
        <v>199</v>
      </c>
      <c r="H99" s="173">
        <f>SUM(G99-F99)</f>
        <v>8</v>
      </c>
      <c r="I99" s="167">
        <f>H99/F99</f>
        <v>0.0418848167539267</v>
      </c>
      <c r="J99" s="167">
        <f>H99/G99</f>
        <v>0.0402010050251256</v>
      </c>
      <c r="K99" s="24"/>
      <c r="L99" s="24"/>
      <c r="M99" s="24"/>
      <c r="N99" s="24"/>
      <c r="O99" s="24"/>
      <c r="P99" s="24"/>
      <c r="Q99" s="24"/>
      <c r="R99" s="24"/>
      <c r="S99" s="24"/>
      <c r="T99" s="24"/>
      <c r="U99" s="24"/>
      <c r="V99" s="24"/>
      <c r="W99" s="24"/>
      <c r="X99" s="24"/>
      <c r="Y99" s="24"/>
      <c r="Z99" s="24"/>
    </row>
    <row r="100" ht="19.15" customHeight="1">
      <c r="A100" t="s" s="138">
        <v>10228</v>
      </c>
      <c r="B100" s="149">
        <v>3</v>
      </c>
      <c r="C100" s="149">
        <v>24</v>
      </c>
      <c r="D100" t="s" s="205">
        <v>10321</v>
      </c>
      <c r="E100" t="s" s="205">
        <v>248</v>
      </c>
      <c r="F100" s="223">
        <v>182</v>
      </c>
      <c r="G100" s="149">
        <v>184</v>
      </c>
      <c r="H100" s="173">
        <f>SUM(G100-F100)</f>
        <v>2</v>
      </c>
      <c r="I100" s="167">
        <f>H100/F100</f>
        <v>0.010989010989011</v>
      </c>
      <c r="J100" s="167">
        <f>H100/G100</f>
        <v>0.0108695652173913</v>
      </c>
      <c r="K100" s="24"/>
      <c r="L100" s="24"/>
      <c r="M100" s="24"/>
      <c r="N100" s="24"/>
      <c r="O100" s="24"/>
      <c r="P100" s="24"/>
      <c r="Q100" s="24"/>
      <c r="R100" s="24"/>
      <c r="S100" s="24"/>
      <c r="T100" s="24"/>
      <c r="U100" s="24"/>
      <c r="V100" s="24"/>
      <c r="W100" s="24"/>
      <c r="X100" s="24"/>
      <c r="Y100" s="24"/>
      <c r="Z100" s="24"/>
    </row>
    <row r="101" ht="19.15" customHeight="1">
      <c r="A101" t="s" s="138">
        <v>10228</v>
      </c>
      <c r="B101" s="149">
        <v>3</v>
      </c>
      <c r="C101" s="149">
        <v>29</v>
      </c>
      <c r="D101" t="s" s="205">
        <v>10322</v>
      </c>
      <c r="E101" t="s" s="205">
        <v>116</v>
      </c>
      <c r="F101" s="240">
        <v>152</v>
      </c>
      <c r="G101" s="172">
        <v>151</v>
      </c>
      <c r="H101" s="173">
        <f>SUM(G101-F101)</f>
        <v>-1</v>
      </c>
      <c r="I101" s="167">
        <f>H101/F101</f>
        <v>-0.00657894736842105</v>
      </c>
      <c r="J101" s="167">
        <f>H101/G101</f>
        <v>-0.00662251655629139</v>
      </c>
      <c r="K101" s="24"/>
      <c r="L101" s="24"/>
      <c r="M101" s="24"/>
      <c r="N101" s="24"/>
      <c r="O101" s="24"/>
      <c r="P101" s="24"/>
      <c r="Q101" s="24"/>
      <c r="R101" s="24"/>
      <c r="S101" s="24"/>
      <c r="T101" s="24"/>
      <c r="U101" s="24"/>
      <c r="V101" s="24"/>
      <c r="W101" s="24"/>
      <c r="X101" s="24"/>
      <c r="Y101" s="24"/>
      <c r="Z101" s="24"/>
    </row>
    <row r="102" ht="19.15" customHeight="1">
      <c r="A102" t="s" s="138">
        <v>10228</v>
      </c>
      <c r="B102" s="149">
        <v>3</v>
      </c>
      <c r="C102" s="149">
        <v>28</v>
      </c>
      <c r="D102" t="s" s="205">
        <v>10323</v>
      </c>
      <c r="E102" t="s" s="205">
        <v>42</v>
      </c>
      <c r="F102" s="223">
        <v>120</v>
      </c>
      <c r="G102" s="149">
        <v>131</v>
      </c>
      <c r="H102" s="173">
        <f>SUM(G102-F102)</f>
        <v>11</v>
      </c>
      <c r="I102" s="167">
        <f>H102/F102</f>
        <v>0.0916666666666667</v>
      </c>
      <c r="J102" s="167">
        <f>H102/G102</f>
        <v>0.083969465648855</v>
      </c>
      <c r="K102" s="24"/>
      <c r="L102" s="24"/>
      <c r="M102" s="24"/>
      <c r="N102" s="24"/>
      <c r="O102" s="24"/>
      <c r="P102" s="24"/>
      <c r="Q102" s="24"/>
      <c r="R102" s="24"/>
      <c r="S102" s="24"/>
      <c r="T102" s="24"/>
      <c r="U102" s="24"/>
      <c r="V102" s="24"/>
      <c r="W102" s="24"/>
      <c r="X102" s="24"/>
      <c r="Y102" s="24"/>
      <c r="Z102" s="24"/>
    </row>
    <row r="103" ht="19.15" customHeight="1">
      <c r="A103" t="s" s="138">
        <v>10228</v>
      </c>
      <c r="B103" s="149">
        <v>3</v>
      </c>
      <c r="C103" s="149">
        <v>26</v>
      </c>
      <c r="D103" t="s" s="205">
        <v>10324</v>
      </c>
      <c r="E103" t="s" s="205">
        <v>30</v>
      </c>
      <c r="F103" s="223">
        <v>117</v>
      </c>
      <c r="G103" s="149">
        <v>125</v>
      </c>
      <c r="H103" s="173">
        <f>SUM(G103-F103)</f>
        <v>8</v>
      </c>
      <c r="I103" s="167">
        <f>H103/F103</f>
        <v>0.0683760683760684</v>
      </c>
      <c r="J103" s="167">
        <f>H103/G103</f>
        <v>0.064</v>
      </c>
      <c r="K103" s="24"/>
      <c r="L103" s="24"/>
      <c r="M103" s="24"/>
      <c r="N103" s="24"/>
      <c r="O103" s="24"/>
      <c r="P103" s="24"/>
      <c r="Q103" s="24"/>
      <c r="R103" s="24"/>
      <c r="S103" s="24"/>
      <c r="T103" s="24"/>
      <c r="U103" s="24"/>
      <c r="V103" s="24"/>
      <c r="W103" s="24"/>
      <c r="X103" s="24"/>
      <c r="Y103" s="24"/>
      <c r="Z103" s="24"/>
    </row>
    <row r="104" ht="19.15" customHeight="1">
      <c r="A104" t="s" s="138">
        <v>10228</v>
      </c>
      <c r="B104" s="149">
        <v>3</v>
      </c>
      <c r="C104" s="149">
        <v>8</v>
      </c>
      <c r="D104" t="s" s="205">
        <v>10234</v>
      </c>
      <c r="E104" t="s" s="205">
        <v>76</v>
      </c>
      <c r="F104" s="342">
        <v>83</v>
      </c>
      <c r="G104" s="343">
        <v>121</v>
      </c>
      <c r="H104" s="173">
        <f>SUM(G104-F104)</f>
        <v>38</v>
      </c>
      <c r="I104" s="167">
        <f>H104/F104</f>
        <v>0.457831325301205</v>
      </c>
      <c r="J104" s="167">
        <f>H104/G104</f>
        <v>0.31404958677686</v>
      </c>
      <c r="K104" s="24"/>
      <c r="L104" s="24"/>
      <c r="M104" s="24"/>
      <c r="N104" s="24"/>
      <c r="O104" s="24"/>
      <c r="P104" s="24"/>
      <c r="Q104" s="24"/>
      <c r="R104" s="24"/>
      <c r="S104" s="24"/>
      <c r="T104" s="24"/>
      <c r="U104" s="24"/>
      <c r="V104" s="24"/>
      <c r="W104" s="24"/>
      <c r="X104" s="24"/>
      <c r="Y104" s="24"/>
      <c r="Z104" s="24"/>
    </row>
    <row r="105" ht="19.15" customHeight="1">
      <c r="A105" t="s" s="138">
        <v>10228</v>
      </c>
      <c r="B105" s="149">
        <v>3</v>
      </c>
      <c r="C105" s="149">
        <v>19</v>
      </c>
      <c r="D105" t="s" s="205">
        <v>10325</v>
      </c>
      <c r="E105" t="s" s="205">
        <v>74</v>
      </c>
      <c r="F105" s="223">
        <v>101</v>
      </c>
      <c r="G105" s="149">
        <v>107</v>
      </c>
      <c r="H105" s="173">
        <f>SUM(G105-F105)</f>
        <v>6</v>
      </c>
      <c r="I105" s="167">
        <f>H105/F105</f>
        <v>0.0594059405940594</v>
      </c>
      <c r="J105" s="167">
        <f>H105/G105</f>
        <v>0.0560747663551402</v>
      </c>
      <c r="K105" s="24"/>
      <c r="L105" s="24"/>
      <c r="M105" s="24"/>
      <c r="N105" s="24"/>
      <c r="O105" s="24"/>
      <c r="P105" s="24"/>
      <c r="Q105" s="24"/>
      <c r="R105" s="24"/>
      <c r="S105" s="24"/>
      <c r="T105" s="24"/>
      <c r="U105" s="24"/>
      <c r="V105" s="24"/>
      <c r="W105" s="24"/>
      <c r="X105" s="24"/>
      <c r="Y105" s="24"/>
      <c r="Z105" s="24"/>
    </row>
    <row r="106" ht="19.15" customHeight="1">
      <c r="A106" t="s" s="138">
        <v>10228</v>
      </c>
      <c r="B106" s="149">
        <v>3</v>
      </c>
      <c r="C106" s="149">
        <v>2</v>
      </c>
      <c r="D106" t="s" s="205">
        <v>10326</v>
      </c>
      <c r="E106" t="s" s="205">
        <v>66</v>
      </c>
      <c r="F106" s="223">
        <v>93</v>
      </c>
      <c r="G106" s="149">
        <v>103</v>
      </c>
      <c r="H106" s="173">
        <f>SUM(G106-F106)</f>
        <v>10</v>
      </c>
      <c r="I106" s="167">
        <f>H106/F106</f>
        <v>0.10752688172043</v>
      </c>
      <c r="J106" s="167">
        <f>H106/G106</f>
        <v>0.0970873786407767</v>
      </c>
      <c r="K106" s="24"/>
      <c r="L106" s="24"/>
      <c r="M106" s="24"/>
      <c r="N106" s="24"/>
      <c r="O106" s="24"/>
      <c r="P106" s="24"/>
      <c r="Q106" s="24"/>
      <c r="R106" s="24"/>
      <c r="S106" s="24"/>
      <c r="T106" s="24"/>
      <c r="U106" s="24"/>
      <c r="V106" s="24"/>
      <c r="W106" s="24"/>
      <c r="X106" s="24"/>
      <c r="Y106" s="24"/>
      <c r="Z106" s="24"/>
    </row>
    <row r="107" ht="19.15" customHeight="1">
      <c r="A107" t="s" s="138">
        <v>10228</v>
      </c>
      <c r="B107" s="149">
        <v>3</v>
      </c>
      <c r="C107" s="149">
        <v>27</v>
      </c>
      <c r="D107" t="s" s="205">
        <v>10327</v>
      </c>
      <c r="E107" t="s" s="205">
        <v>281</v>
      </c>
      <c r="F107" s="223">
        <v>86</v>
      </c>
      <c r="G107" s="149">
        <v>88</v>
      </c>
      <c r="H107" s="173">
        <f>SUM(G107-F107)</f>
        <v>2</v>
      </c>
      <c r="I107" s="167">
        <f>H107/F107</f>
        <v>0.0232558139534884</v>
      </c>
      <c r="J107" s="167">
        <f>H107/G107</f>
        <v>0.0227272727272727</v>
      </c>
      <c r="K107" s="24"/>
      <c r="L107" s="24"/>
      <c r="M107" s="24"/>
      <c r="N107" s="24"/>
      <c r="O107" s="24"/>
      <c r="P107" s="24"/>
      <c r="Q107" s="24"/>
      <c r="R107" s="24"/>
      <c r="S107" s="24"/>
      <c r="T107" s="24"/>
      <c r="U107" s="24"/>
      <c r="V107" s="24"/>
      <c r="W107" s="24"/>
      <c r="X107" s="24"/>
      <c r="Y107" s="24"/>
      <c r="Z107" s="24"/>
    </row>
    <row r="108" ht="19.15" customHeight="1">
      <c r="A108" t="s" s="138">
        <v>10228</v>
      </c>
      <c r="B108" s="149">
        <v>3</v>
      </c>
      <c r="C108" s="149">
        <v>34</v>
      </c>
      <c r="D108" t="s" s="205">
        <v>10328</v>
      </c>
      <c r="E108" t="s" s="205">
        <v>103</v>
      </c>
      <c r="F108" s="223">
        <v>78</v>
      </c>
      <c r="G108" s="149">
        <v>79</v>
      </c>
      <c r="H108" s="173">
        <f>SUM(G108-F108)</f>
        <v>1</v>
      </c>
      <c r="I108" s="167">
        <f>H108/F108</f>
        <v>0.0128205128205128</v>
      </c>
      <c r="J108" s="167">
        <f>H108/G108</f>
        <v>0.0126582278481013</v>
      </c>
      <c r="K108" s="24"/>
      <c r="L108" s="24"/>
      <c r="M108" s="24"/>
      <c r="N108" s="24"/>
      <c r="O108" s="24"/>
      <c r="P108" s="24"/>
      <c r="Q108" s="24"/>
      <c r="R108" s="24"/>
      <c r="S108" s="24"/>
      <c r="T108" s="24"/>
      <c r="U108" s="24"/>
      <c r="V108" s="24"/>
      <c r="W108" s="24"/>
      <c r="X108" s="24"/>
      <c r="Y108" s="24"/>
      <c r="Z108" s="24"/>
    </row>
    <row r="109" ht="19.15" customHeight="1">
      <c r="A109" t="s" s="138">
        <v>10228</v>
      </c>
      <c r="B109" s="149">
        <v>3</v>
      </c>
      <c r="C109" s="149">
        <v>22</v>
      </c>
      <c r="D109" t="s" s="205">
        <v>10329</v>
      </c>
      <c r="E109" t="s" s="205">
        <v>1680</v>
      </c>
      <c r="F109" s="223">
        <v>54</v>
      </c>
      <c r="G109" s="149">
        <v>62</v>
      </c>
      <c r="H109" s="173">
        <f>SUM(G109-F109)</f>
        <v>8</v>
      </c>
      <c r="I109" s="167">
        <f>H109/F109</f>
        <v>0.148148148148148</v>
      </c>
      <c r="J109" s="167">
        <f>H109/G109</f>
        <v>0.129032258064516</v>
      </c>
      <c r="K109" s="24"/>
      <c r="L109" s="24"/>
      <c r="M109" s="24"/>
      <c r="N109" s="24"/>
      <c r="O109" s="24"/>
      <c r="P109" s="24"/>
      <c r="Q109" s="24"/>
      <c r="R109" s="24"/>
      <c r="S109" s="24"/>
      <c r="T109" s="24"/>
      <c r="U109" s="24"/>
      <c r="V109" s="24"/>
      <c r="W109" s="24"/>
      <c r="X109" s="24"/>
      <c r="Y109" s="24"/>
      <c r="Z109" s="24"/>
    </row>
    <row r="110" ht="19.15" customHeight="1">
      <c r="A110" t="s" s="138">
        <v>10228</v>
      </c>
      <c r="B110" s="149">
        <v>3</v>
      </c>
      <c r="C110" s="149">
        <v>30</v>
      </c>
      <c r="D110" t="s" s="205">
        <v>10330</v>
      </c>
      <c r="E110" t="s" s="205">
        <v>119</v>
      </c>
      <c r="F110" s="223">
        <v>31</v>
      </c>
      <c r="G110" s="149">
        <v>33</v>
      </c>
      <c r="H110" s="173">
        <f>SUM(G110-F110)</f>
        <v>2</v>
      </c>
      <c r="I110" s="167">
        <f>H110/F110</f>
        <v>0.0645161290322581</v>
      </c>
      <c r="J110" s="167">
        <f>H110/G110</f>
        <v>0.0606060606060606</v>
      </c>
      <c r="K110" s="24"/>
      <c r="L110" s="24"/>
      <c r="M110" s="24"/>
      <c r="N110" s="24"/>
      <c r="O110" s="24"/>
      <c r="P110" s="24"/>
      <c r="Q110" s="24"/>
      <c r="R110" s="24"/>
      <c r="S110" s="24"/>
      <c r="T110" s="24"/>
      <c r="U110" s="24"/>
      <c r="V110" s="24"/>
      <c r="W110" s="24"/>
      <c r="X110" s="24"/>
      <c r="Y110" s="24"/>
      <c r="Z110" s="24"/>
    </row>
    <row r="111" ht="19.15" customHeight="1">
      <c r="A111" t="s" s="138">
        <v>10228</v>
      </c>
      <c r="B111" s="149">
        <v>3</v>
      </c>
      <c r="C111" s="149">
        <v>32</v>
      </c>
      <c r="D111" t="s" s="205">
        <v>10331</v>
      </c>
      <c r="E111" t="s" s="205">
        <v>237</v>
      </c>
      <c r="F111" s="223">
        <v>25</v>
      </c>
      <c r="G111" s="149">
        <v>32</v>
      </c>
      <c r="H111" s="173">
        <f>SUM(G111-F111)</f>
        <v>7</v>
      </c>
      <c r="I111" s="167">
        <f>H111/F111</f>
        <v>0.28</v>
      </c>
      <c r="J111" s="167">
        <f>H111/G111</f>
        <v>0.21875</v>
      </c>
      <c r="K111" s="24"/>
      <c r="L111" s="24"/>
      <c r="M111" s="24"/>
      <c r="N111" s="24"/>
      <c r="O111" s="24"/>
      <c r="P111" s="24"/>
      <c r="Q111" s="24"/>
      <c r="R111" s="24"/>
      <c r="S111" s="24"/>
      <c r="T111" s="24"/>
      <c r="U111" s="24"/>
      <c r="V111" s="24"/>
      <c r="W111" s="24"/>
      <c r="X111" s="24"/>
      <c r="Y111" s="24"/>
      <c r="Z111" s="24"/>
    </row>
    <row r="112" ht="19.15" customHeight="1">
      <c r="A112" t="s" s="138">
        <v>10228</v>
      </c>
      <c r="B112" s="149">
        <v>3</v>
      </c>
      <c r="C112" s="149">
        <v>20</v>
      </c>
      <c r="D112" t="s" s="205">
        <v>10332</v>
      </c>
      <c r="E112" t="s" s="205">
        <v>153</v>
      </c>
      <c r="F112" s="223">
        <v>12</v>
      </c>
      <c r="G112" s="149">
        <v>14</v>
      </c>
      <c r="H112" s="173">
        <f>SUM(G112-F112)</f>
        <v>2</v>
      </c>
      <c r="I112" s="167">
        <f>H112/F112</f>
        <v>0.166666666666667</v>
      </c>
      <c r="J112" s="167">
        <f>H112/G112</f>
        <v>0.142857142857143</v>
      </c>
      <c r="K112" s="24"/>
      <c r="L112" s="24"/>
      <c r="M112" s="24"/>
      <c r="N112" s="24"/>
      <c r="O112" s="24"/>
      <c r="P112" s="24"/>
      <c r="Q112" s="24"/>
      <c r="R112" s="24"/>
      <c r="S112" s="24"/>
      <c r="T112" s="24"/>
      <c r="U112" s="24"/>
      <c r="V112" s="24"/>
      <c r="W112" s="24"/>
      <c r="X112" s="24"/>
      <c r="Y112" s="24"/>
      <c r="Z112" s="24"/>
    </row>
    <row r="113" ht="19.15" customHeight="1">
      <c r="A113" t="s" s="138">
        <v>10228</v>
      </c>
      <c r="B113" s="149">
        <v>3</v>
      </c>
      <c r="C113" s="149">
        <v>12</v>
      </c>
      <c r="D113" t="s" s="205">
        <v>10333</v>
      </c>
      <c r="E113" t="s" s="205">
        <v>380</v>
      </c>
      <c r="F113" s="223">
        <v>0</v>
      </c>
      <c r="G113" s="149">
        <v>0</v>
      </c>
      <c r="H113" s="173">
        <f>SUM(G113-F113)</f>
        <v>0</v>
      </c>
      <c r="I113" s="207">
        <f>H113/F113</f>
      </c>
      <c r="J113" s="207">
        <f>H113/G113</f>
      </c>
      <c r="K113" s="24"/>
      <c r="L113" s="24"/>
      <c r="M113" s="24"/>
      <c r="N113" s="24"/>
      <c r="O113" s="24"/>
      <c r="P113" s="24"/>
      <c r="Q113" s="24"/>
      <c r="R113" s="24"/>
      <c r="S113" s="24"/>
      <c r="T113" s="24"/>
      <c r="U113" s="24"/>
      <c r="V113" s="24"/>
      <c r="W113" s="24"/>
      <c r="X113" s="24"/>
      <c r="Y113" s="24"/>
      <c r="Z113" s="24"/>
    </row>
    <row r="114" ht="19.15" customHeight="1">
      <c r="A114" t="s" s="138">
        <v>10228</v>
      </c>
      <c r="B114" s="149">
        <v>3</v>
      </c>
      <c r="C114" s="149">
        <v>35</v>
      </c>
      <c r="D114" t="s" s="205">
        <v>10334</v>
      </c>
      <c r="E114" t="s" s="205">
        <v>78</v>
      </c>
      <c r="F114" s="223">
        <v>0</v>
      </c>
      <c r="G114" s="149">
        <v>0</v>
      </c>
      <c r="H114" s="206">
        <f>SUM(G114-F114)</f>
        <v>0</v>
      </c>
      <c r="I114" s="176">
        <f>H114/F114</f>
      </c>
      <c r="J114" s="176">
        <f>H114/G114</f>
      </c>
      <c r="K114" s="174"/>
      <c r="L114" s="174"/>
      <c r="M114" s="174"/>
      <c r="N114" s="174"/>
      <c r="O114" s="174"/>
      <c r="P114" s="174"/>
      <c r="Q114" s="174"/>
      <c r="R114" s="174"/>
      <c r="S114" s="174"/>
      <c r="T114" s="174"/>
      <c r="U114" s="174"/>
      <c r="V114" s="174"/>
      <c r="W114" s="174"/>
      <c r="X114" s="174"/>
      <c r="Y114" s="174"/>
      <c r="Z114" s="174"/>
    </row>
    <row r="115" ht="13.65" customHeight="1">
      <c r="A115" s="192"/>
      <c r="B115" s="183"/>
      <c r="C115" s="183"/>
      <c r="D115" s="183"/>
      <c r="E115" s="183"/>
      <c r="F115" s="194">
        <f>SUM(F79:F114)</f>
        <v>78849</v>
      </c>
      <c r="G115" s="194">
        <f>SUM(G79:G114)</f>
        <v>83637</v>
      </c>
      <c r="H115" s="194">
        <f>SUM(H79:H114)</f>
        <v>4788</v>
      </c>
      <c r="I115" s="182">
        <f>H115/F115</f>
        <v>0.0607236616824563</v>
      </c>
      <c r="J115" s="182">
        <f>H115/G115</f>
        <v>0.0572473905089853</v>
      </c>
      <c r="K115" s="183"/>
      <c r="L115" s="183"/>
      <c r="M115" s="183"/>
      <c r="N115" s="183"/>
      <c r="O115" s="183"/>
      <c r="P115" s="183"/>
      <c r="Q115" s="183"/>
      <c r="R115" s="183"/>
      <c r="S115" s="183"/>
      <c r="T115" s="183"/>
      <c r="U115" s="183"/>
      <c r="V115" s="183"/>
      <c r="W115" s="183"/>
      <c r="X115" s="183"/>
      <c r="Y115" s="183"/>
      <c r="Z115" s="184"/>
    </row>
    <row r="116" ht="13.65" customHeight="1">
      <c r="A116" s="195"/>
      <c r="B116" s="195"/>
      <c r="C116" s="195"/>
      <c r="D116" s="195"/>
      <c r="E116" s="195"/>
      <c r="F116" s="195"/>
      <c r="G116" s="195"/>
      <c r="H116" s="195"/>
      <c r="I116" s="196"/>
      <c r="J116" s="196"/>
      <c r="K116" s="195"/>
      <c r="L116" s="195"/>
      <c r="M116" s="195"/>
      <c r="N116" s="195"/>
      <c r="O116" s="195"/>
      <c r="P116" s="195"/>
      <c r="Q116" s="195"/>
      <c r="R116" s="195"/>
      <c r="S116" s="195"/>
      <c r="T116" s="195"/>
      <c r="U116" s="195"/>
      <c r="V116" s="195"/>
      <c r="W116" s="195"/>
      <c r="X116" s="195"/>
      <c r="Y116" s="195"/>
      <c r="Z116" s="195"/>
    </row>
    <row r="117" ht="13.65" customHeight="1">
      <c r="A117" s="215"/>
      <c r="B117" s="216"/>
      <c r="C117" s="216"/>
      <c r="D117" s="216"/>
      <c r="E117" s="216"/>
      <c r="F117" s="218">
        <f>SUM(F115,F77,F38)</f>
        <v>231325</v>
      </c>
      <c r="G117" s="218">
        <f>SUM(G115,G77,G38)</f>
        <v>250224</v>
      </c>
      <c r="H117" s="218">
        <f>SUM(H115,H77,H38)</f>
        <v>18899</v>
      </c>
      <c r="I117" s="235">
        <f>H117/F117</f>
        <v>0.0816989084621204</v>
      </c>
      <c r="J117" s="235">
        <f>H117/G117</f>
        <v>0.07552832661934911</v>
      </c>
      <c r="K117" s="216"/>
      <c r="L117" s="216"/>
      <c r="M117" s="216"/>
      <c r="N117" s="216"/>
      <c r="O117" s="216"/>
      <c r="P117" s="216"/>
      <c r="Q117" s="216"/>
      <c r="R117" s="216"/>
      <c r="S117" s="216"/>
      <c r="T117" s="216"/>
      <c r="U117" s="216"/>
      <c r="V117" s="216"/>
      <c r="W117" s="216"/>
      <c r="X117" s="216"/>
      <c r="Y117" s="216"/>
      <c r="Z117"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4.xml><?xml version="1.0" encoding="utf-8"?>
<worksheet xmlns:r="http://schemas.openxmlformats.org/officeDocument/2006/relationships" xmlns="http://schemas.openxmlformats.org/spreadsheetml/2006/main">
  <sheetPr>
    <pageSetUpPr fitToPage="1"/>
  </sheetPr>
  <dimension ref="A1:Z111"/>
  <sheetViews>
    <sheetView workbookViewId="0" showGridLines="0" defaultGridColor="1"/>
  </sheetViews>
  <sheetFormatPr defaultColWidth="14.5" defaultRowHeight="15.75" customHeight="1" outlineLevelRow="0" outlineLevelCol="0"/>
  <cols>
    <col min="1" max="1" width="14.5" style="382" customWidth="1"/>
    <col min="2" max="2" width="10.1719" style="382" customWidth="1"/>
    <col min="3" max="3" width="10" style="382" customWidth="1"/>
    <col min="4" max="4" width="26.1719" style="382" customWidth="1"/>
    <col min="5" max="5" width="22.3516" style="382" customWidth="1"/>
    <col min="6" max="26" width="14.5" style="382" customWidth="1"/>
    <col min="27" max="256" width="14.5" style="382"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10338</v>
      </c>
      <c r="B2" s="149">
        <v>1</v>
      </c>
      <c r="C2" s="149">
        <v>5</v>
      </c>
      <c r="D2" t="s" s="205">
        <v>10342</v>
      </c>
      <c r="E2" t="s" s="205">
        <v>84</v>
      </c>
      <c r="F2" s="223">
        <v>35227</v>
      </c>
      <c r="G2" s="149">
        <v>36792</v>
      </c>
      <c r="H2" s="173">
        <f>SUM(G2-F2)</f>
        <v>1565</v>
      </c>
      <c r="I2" s="167">
        <f>H2/F2</f>
        <v>0.0444261503960031</v>
      </c>
      <c r="J2" s="167">
        <f>H2/G2</f>
        <v>0.0425364209610785</v>
      </c>
      <c r="K2" s="24"/>
      <c r="L2" s="24"/>
      <c r="M2" s="24"/>
      <c r="N2" s="24"/>
      <c r="O2" s="24"/>
      <c r="P2" s="24"/>
      <c r="Q2" s="24"/>
      <c r="R2" s="24"/>
      <c r="S2" s="24"/>
      <c r="T2" s="24"/>
      <c r="U2" s="24"/>
      <c r="V2" s="24"/>
      <c r="W2" s="24"/>
      <c r="X2" s="24"/>
      <c r="Y2" s="24"/>
      <c r="Z2" s="24"/>
    </row>
    <row r="3" ht="19.15" customHeight="1">
      <c r="A3" t="s" s="138">
        <v>10338</v>
      </c>
      <c r="B3" s="149">
        <v>1</v>
      </c>
      <c r="C3" s="149">
        <v>9</v>
      </c>
      <c r="D3" t="s" s="205">
        <v>10343</v>
      </c>
      <c r="E3" t="s" s="205">
        <v>22</v>
      </c>
      <c r="F3" s="223">
        <v>15899</v>
      </c>
      <c r="G3" s="149">
        <v>16359</v>
      </c>
      <c r="H3" s="173">
        <f>SUM(G3-F3)</f>
        <v>460</v>
      </c>
      <c r="I3" s="167">
        <f>H3/F3</f>
        <v>0.0289326372727845</v>
      </c>
      <c r="J3" s="167">
        <f>H3/G3</f>
        <v>0.028119078183263</v>
      </c>
      <c r="K3" s="24"/>
      <c r="L3" s="24"/>
      <c r="M3" s="24"/>
      <c r="N3" s="24"/>
      <c r="O3" s="24"/>
      <c r="P3" s="24"/>
      <c r="Q3" s="24"/>
      <c r="R3" s="24"/>
      <c r="S3" s="24"/>
      <c r="T3" s="24"/>
      <c r="U3" s="24"/>
      <c r="V3" s="24"/>
      <c r="W3" s="24"/>
      <c r="X3" s="24"/>
      <c r="Y3" s="24"/>
      <c r="Z3" s="24"/>
    </row>
    <row r="4" ht="19.15" customHeight="1">
      <c r="A4" t="s" s="138">
        <v>10338</v>
      </c>
      <c r="B4" s="149">
        <v>1</v>
      </c>
      <c r="C4" s="149">
        <v>4</v>
      </c>
      <c r="D4" t="s" s="205">
        <v>10344</v>
      </c>
      <c r="E4" t="s" s="205">
        <v>20</v>
      </c>
      <c r="F4" s="223">
        <v>14946</v>
      </c>
      <c r="G4" s="149">
        <v>15650</v>
      </c>
      <c r="H4" s="173">
        <f>SUM(G4-F4)</f>
        <v>704</v>
      </c>
      <c r="I4" s="167">
        <f>H4/F4</f>
        <v>0.0471029037869664</v>
      </c>
      <c r="J4" s="167">
        <f>H4/G4</f>
        <v>0.0449840255591054</v>
      </c>
      <c r="K4" s="24"/>
      <c r="L4" s="24"/>
      <c r="M4" s="24"/>
      <c r="N4" s="24"/>
      <c r="O4" s="24"/>
      <c r="P4" s="24"/>
      <c r="Q4" s="24"/>
      <c r="R4" s="24"/>
      <c r="S4" s="24"/>
      <c r="T4" s="24"/>
      <c r="U4" s="24"/>
      <c r="V4" s="24"/>
      <c r="W4" s="24"/>
      <c r="X4" s="24"/>
      <c r="Y4" s="24"/>
      <c r="Z4" s="24"/>
    </row>
    <row r="5" ht="19.15" customHeight="1">
      <c r="A5" t="s" s="138">
        <v>10338</v>
      </c>
      <c r="B5" s="149">
        <v>1</v>
      </c>
      <c r="C5" s="149">
        <v>15</v>
      </c>
      <c r="D5" t="s" s="205">
        <v>10345</v>
      </c>
      <c r="E5" t="s" s="205">
        <v>26</v>
      </c>
      <c r="F5" s="223">
        <v>7482</v>
      </c>
      <c r="G5" s="149">
        <v>7483</v>
      </c>
      <c r="H5" s="173">
        <f>SUM(G5-F5)</f>
        <v>1</v>
      </c>
      <c r="I5" s="167">
        <f>H5/F5</f>
        <v>0.000133654103180968</v>
      </c>
      <c r="J5" s="167">
        <f>H5/G5</f>
        <v>0.000133636242148871</v>
      </c>
      <c r="K5" s="24"/>
      <c r="L5" s="24"/>
      <c r="M5" s="24"/>
      <c r="N5" s="24"/>
      <c r="O5" s="24"/>
      <c r="P5" s="24"/>
      <c r="Q5" s="24"/>
      <c r="R5" s="24"/>
      <c r="S5" s="24"/>
      <c r="T5" s="24"/>
      <c r="U5" s="24"/>
      <c r="V5" s="24"/>
      <c r="W5" s="24"/>
      <c r="X5" s="24"/>
      <c r="Y5" s="24"/>
      <c r="Z5" s="24"/>
    </row>
    <row r="6" ht="19.15" customHeight="1">
      <c r="A6" t="s" s="138">
        <v>10338</v>
      </c>
      <c r="B6" s="149">
        <v>1</v>
      </c>
      <c r="C6" s="149">
        <v>12</v>
      </c>
      <c r="D6" t="s" s="205">
        <v>10346</v>
      </c>
      <c r="E6" t="s" s="205">
        <v>30</v>
      </c>
      <c r="F6" s="223">
        <v>1467</v>
      </c>
      <c r="G6" s="149">
        <v>1501</v>
      </c>
      <c r="H6" s="173">
        <f>SUM(G6-F6)</f>
        <v>34</v>
      </c>
      <c r="I6" s="167">
        <f>H6/F6</f>
        <v>0.0231765507839127</v>
      </c>
      <c r="J6" s="167">
        <f>H6/G6</f>
        <v>0.0226515656229181</v>
      </c>
      <c r="K6" s="24"/>
      <c r="L6" s="24"/>
      <c r="M6" s="24"/>
      <c r="N6" s="24"/>
      <c r="O6" s="24"/>
      <c r="P6" s="24"/>
      <c r="Q6" s="24"/>
      <c r="R6" s="24"/>
      <c r="S6" s="24"/>
      <c r="T6" s="24"/>
      <c r="U6" s="24"/>
      <c r="V6" s="24"/>
      <c r="W6" s="24"/>
      <c r="X6" s="24"/>
      <c r="Y6" s="24"/>
      <c r="Z6" s="24"/>
    </row>
    <row r="7" ht="19.15" customHeight="1">
      <c r="A7" t="s" s="138">
        <v>10338</v>
      </c>
      <c r="B7" s="149">
        <v>1</v>
      </c>
      <c r="C7" s="149">
        <v>1</v>
      </c>
      <c r="D7" t="s" s="205">
        <v>10347</v>
      </c>
      <c r="E7" t="s" s="205">
        <v>17</v>
      </c>
      <c r="F7" s="223">
        <v>1392</v>
      </c>
      <c r="G7" s="149">
        <v>1428</v>
      </c>
      <c r="H7" s="173">
        <f>SUM(G7-F7)</f>
        <v>36</v>
      </c>
      <c r="I7" s="167">
        <f>H7/F7</f>
        <v>0.0258620689655172</v>
      </c>
      <c r="J7" s="167">
        <f>H7/G7</f>
        <v>0.0252100840336134</v>
      </c>
      <c r="K7" s="24"/>
      <c r="L7" s="24"/>
      <c r="M7" s="24"/>
      <c r="N7" s="24"/>
      <c r="O7" s="24"/>
      <c r="P7" s="24"/>
      <c r="Q7" s="24"/>
      <c r="R7" s="24"/>
      <c r="S7" s="24"/>
      <c r="T7" s="24"/>
      <c r="U7" s="24"/>
      <c r="V7" s="24"/>
      <c r="W7" s="24"/>
      <c r="X7" s="24"/>
      <c r="Y7" s="24"/>
      <c r="Z7" s="24"/>
    </row>
    <row r="8" ht="19.15" customHeight="1">
      <c r="A8" t="s" s="138">
        <v>10338</v>
      </c>
      <c r="B8" s="149">
        <v>1</v>
      </c>
      <c r="C8" s="149">
        <v>8</v>
      </c>
      <c r="D8" t="s" s="205">
        <v>10348</v>
      </c>
      <c r="E8" t="s" s="205">
        <v>38</v>
      </c>
      <c r="F8" s="223">
        <v>1332</v>
      </c>
      <c r="G8" s="149">
        <v>1366</v>
      </c>
      <c r="H8" s="173">
        <f>SUM(G8-F8)</f>
        <v>34</v>
      </c>
      <c r="I8" s="167">
        <f>H8/F8</f>
        <v>0.0255255255255255</v>
      </c>
      <c r="J8" s="167">
        <f>H8/G8</f>
        <v>0.0248901903367496</v>
      </c>
      <c r="K8" s="24"/>
      <c r="L8" s="24"/>
      <c r="M8" s="24"/>
      <c r="N8" s="24"/>
      <c r="O8" s="24"/>
      <c r="P8" s="24"/>
      <c r="Q8" s="24"/>
      <c r="R8" s="24"/>
      <c r="S8" s="24"/>
      <c r="T8" s="24"/>
      <c r="U8" s="24"/>
      <c r="V8" s="24"/>
      <c r="W8" s="24"/>
      <c r="X8" s="24"/>
      <c r="Y8" s="24"/>
      <c r="Z8" s="24"/>
    </row>
    <row r="9" ht="19.15" customHeight="1">
      <c r="A9" t="s" s="138">
        <v>10338</v>
      </c>
      <c r="B9" s="149">
        <v>1</v>
      </c>
      <c r="C9" s="149">
        <v>11</v>
      </c>
      <c r="D9" t="s" s="205">
        <v>10349</v>
      </c>
      <c r="E9" t="s" s="205">
        <v>28</v>
      </c>
      <c r="F9" s="223">
        <v>1111</v>
      </c>
      <c r="G9" s="149">
        <v>1159</v>
      </c>
      <c r="H9" s="173">
        <f>SUM(G9-F9)</f>
        <v>48</v>
      </c>
      <c r="I9" s="167">
        <f>H9/F9</f>
        <v>0.0432043204320432</v>
      </c>
      <c r="J9" s="167">
        <f>H9/G9</f>
        <v>0.0414150129421915</v>
      </c>
      <c r="K9" s="24"/>
      <c r="L9" s="24"/>
      <c r="M9" s="24"/>
      <c r="N9" s="24"/>
      <c r="O9" s="24"/>
      <c r="P9" s="24"/>
      <c r="Q9" s="24"/>
      <c r="R9" s="24"/>
      <c r="S9" s="24"/>
      <c r="T9" s="24"/>
      <c r="U9" s="24"/>
      <c r="V9" s="24"/>
      <c r="W9" s="24"/>
      <c r="X9" s="24"/>
      <c r="Y9" s="24"/>
      <c r="Z9" s="24"/>
    </row>
    <row r="10" ht="19.15" customHeight="1">
      <c r="A10" t="s" s="138">
        <v>10338</v>
      </c>
      <c r="B10" s="149">
        <v>1</v>
      </c>
      <c r="C10" s="149">
        <v>25</v>
      </c>
      <c r="D10" t="s" s="205">
        <v>10350</v>
      </c>
      <c r="E10" t="s" s="205">
        <v>24</v>
      </c>
      <c r="F10" s="223">
        <v>879</v>
      </c>
      <c r="G10" s="149">
        <v>879</v>
      </c>
      <c r="H10" s="173">
        <f>SUM(G10-F10)</f>
        <v>0</v>
      </c>
      <c r="I10" s="167">
        <f>H10/F10</f>
        <v>0</v>
      </c>
      <c r="J10" s="167">
        <f>H10/G10</f>
        <v>0</v>
      </c>
      <c r="K10" s="24"/>
      <c r="L10" s="24"/>
      <c r="M10" s="24"/>
      <c r="N10" s="24"/>
      <c r="O10" s="24"/>
      <c r="P10" s="24"/>
      <c r="Q10" s="24"/>
      <c r="R10" s="24"/>
      <c r="S10" s="24"/>
      <c r="T10" s="24"/>
      <c r="U10" s="24"/>
      <c r="V10" s="24"/>
      <c r="W10" s="24"/>
      <c r="X10" s="24"/>
      <c r="Y10" s="24"/>
      <c r="Z10" s="24"/>
    </row>
    <row r="11" ht="19.15" customHeight="1">
      <c r="A11" t="s" s="138">
        <v>10338</v>
      </c>
      <c r="B11" s="149">
        <v>1</v>
      </c>
      <c r="C11" s="149">
        <v>24</v>
      </c>
      <c r="D11" t="s" s="205">
        <v>10351</v>
      </c>
      <c r="E11" t="s" s="205">
        <v>72</v>
      </c>
      <c r="F11" s="223">
        <v>514</v>
      </c>
      <c r="G11" s="149">
        <v>536</v>
      </c>
      <c r="H11" s="173">
        <f>SUM(G11-F11)</f>
        <v>22</v>
      </c>
      <c r="I11" s="167">
        <f>H11/F11</f>
        <v>0.0428015564202335</v>
      </c>
      <c r="J11" s="167">
        <f>H11/G11</f>
        <v>0.041044776119403</v>
      </c>
      <c r="K11" s="24"/>
      <c r="L11" s="24"/>
      <c r="M11" s="24"/>
      <c r="N11" s="24"/>
      <c r="O11" s="24"/>
      <c r="P11" s="24"/>
      <c r="Q11" s="24"/>
      <c r="R11" s="24"/>
      <c r="S11" s="24"/>
      <c r="T11" s="24"/>
      <c r="U11" s="24"/>
      <c r="V11" s="24"/>
      <c r="W11" s="24"/>
      <c r="X11" s="24"/>
      <c r="Y11" s="24"/>
      <c r="Z11" s="24"/>
    </row>
    <row r="12" ht="19.15" customHeight="1">
      <c r="A12" t="s" s="138">
        <v>10338</v>
      </c>
      <c r="B12" s="149">
        <v>1</v>
      </c>
      <c r="C12" s="149">
        <v>3</v>
      </c>
      <c r="D12" t="s" s="205">
        <v>10352</v>
      </c>
      <c r="E12" t="s" s="205">
        <v>1537</v>
      </c>
      <c r="F12" s="223">
        <v>491</v>
      </c>
      <c r="G12" s="149">
        <v>503</v>
      </c>
      <c r="H12" s="173">
        <f>SUM(G12-F12)</f>
        <v>12</v>
      </c>
      <c r="I12" s="167">
        <f>H12/F12</f>
        <v>0.0244399185336049</v>
      </c>
      <c r="J12" s="167">
        <f>H12/G12</f>
        <v>0.0238568588469185</v>
      </c>
      <c r="K12" s="24"/>
      <c r="L12" s="24"/>
      <c r="M12" s="24"/>
      <c r="N12" s="24"/>
      <c r="O12" s="24"/>
      <c r="P12" s="24"/>
      <c r="Q12" s="24"/>
      <c r="R12" s="24"/>
      <c r="S12" s="24"/>
      <c r="T12" s="24"/>
      <c r="U12" s="24"/>
      <c r="V12" s="24"/>
      <c r="W12" s="24"/>
      <c r="X12" s="24"/>
      <c r="Y12" s="24"/>
      <c r="Z12" s="24"/>
    </row>
    <row r="13" ht="19.15" customHeight="1">
      <c r="A13" t="s" s="138">
        <v>10338</v>
      </c>
      <c r="B13" s="149">
        <v>1</v>
      </c>
      <c r="C13" s="149">
        <v>23</v>
      </c>
      <c r="D13" t="s" s="205">
        <v>10353</v>
      </c>
      <c r="E13" t="s" s="205">
        <v>281</v>
      </c>
      <c r="F13" s="240">
        <v>501</v>
      </c>
      <c r="G13" s="172">
        <v>491</v>
      </c>
      <c r="H13" s="173">
        <f>SUM(G13-F13)</f>
        <v>-10</v>
      </c>
      <c r="I13" s="167">
        <f>H13/F13</f>
        <v>-0.0199600798403194</v>
      </c>
      <c r="J13" s="167">
        <f>H13/G13</f>
        <v>-0.0203665987780041</v>
      </c>
      <c r="K13" s="24"/>
      <c r="L13" s="24"/>
      <c r="M13" s="24"/>
      <c r="N13" s="24"/>
      <c r="O13" s="24"/>
      <c r="P13" s="24"/>
      <c r="Q13" s="24"/>
      <c r="R13" s="24"/>
      <c r="S13" s="24"/>
      <c r="T13" s="24"/>
      <c r="U13" s="24"/>
      <c r="V13" s="24"/>
      <c r="W13" s="24"/>
      <c r="X13" s="24"/>
      <c r="Y13" s="24"/>
      <c r="Z13" s="24"/>
    </row>
    <row r="14" ht="19.15" customHeight="1">
      <c r="A14" t="s" s="138">
        <v>10338</v>
      </c>
      <c r="B14" s="149">
        <v>1</v>
      </c>
      <c r="C14" s="149">
        <v>22</v>
      </c>
      <c r="D14" t="s" s="205">
        <v>10354</v>
      </c>
      <c r="E14" t="s" s="205">
        <v>34</v>
      </c>
      <c r="F14" s="223">
        <v>422</v>
      </c>
      <c r="G14" s="149">
        <v>456</v>
      </c>
      <c r="H14" s="173">
        <f>SUM(G14-F14)</f>
        <v>34</v>
      </c>
      <c r="I14" s="167">
        <f>H14/F14</f>
        <v>0.0805687203791469</v>
      </c>
      <c r="J14" s="167">
        <f>H14/G14</f>
        <v>0.0745614035087719</v>
      </c>
      <c r="K14" s="24"/>
      <c r="L14" s="24"/>
      <c r="M14" s="24"/>
      <c r="N14" s="24"/>
      <c r="O14" s="24"/>
      <c r="P14" s="24"/>
      <c r="Q14" s="24"/>
      <c r="R14" s="24"/>
      <c r="S14" s="24"/>
      <c r="T14" s="24"/>
      <c r="U14" s="24"/>
      <c r="V14" s="24"/>
      <c r="W14" s="24"/>
      <c r="X14" s="24"/>
      <c r="Y14" s="24"/>
      <c r="Z14" s="24"/>
    </row>
    <row r="15" ht="19.15" customHeight="1">
      <c r="A15" t="s" s="138">
        <v>10338</v>
      </c>
      <c r="B15" s="149">
        <v>1</v>
      </c>
      <c r="C15" s="149">
        <v>20</v>
      </c>
      <c r="D15" t="s" s="205">
        <v>10355</v>
      </c>
      <c r="E15" t="s" s="205">
        <v>2381</v>
      </c>
      <c r="F15" s="223">
        <v>450</v>
      </c>
      <c r="G15" s="149">
        <v>454</v>
      </c>
      <c r="H15" s="173">
        <f>SUM(G15-F15)</f>
        <v>4</v>
      </c>
      <c r="I15" s="167">
        <f>H15/F15</f>
        <v>0.008888888888888891</v>
      </c>
      <c r="J15" s="167">
        <f>H15/G15</f>
        <v>0.00881057268722467</v>
      </c>
      <c r="K15" s="24"/>
      <c r="L15" s="24"/>
      <c r="M15" s="24"/>
      <c r="N15" s="24"/>
      <c r="O15" s="24"/>
      <c r="P15" s="24"/>
      <c r="Q15" s="24"/>
      <c r="R15" s="24"/>
      <c r="S15" s="24"/>
      <c r="T15" s="24"/>
      <c r="U15" s="24"/>
      <c r="V15" s="24"/>
      <c r="W15" s="24"/>
      <c r="X15" s="24"/>
      <c r="Y15" s="24"/>
      <c r="Z15" s="24"/>
    </row>
    <row r="16" ht="19.15" customHeight="1">
      <c r="A16" t="s" s="138">
        <v>10338</v>
      </c>
      <c r="B16" s="149">
        <v>1</v>
      </c>
      <c r="C16" s="149">
        <v>6</v>
      </c>
      <c r="D16" t="s" s="205">
        <v>10340</v>
      </c>
      <c r="E16" t="s" s="205">
        <v>36</v>
      </c>
      <c r="F16" s="223">
        <v>314</v>
      </c>
      <c r="G16" s="149">
        <v>426</v>
      </c>
      <c r="H16" s="173">
        <f>SUM(G16-F16)</f>
        <v>112</v>
      </c>
      <c r="I16" s="167">
        <f>H16/F16</f>
        <v>0.356687898089172</v>
      </c>
      <c r="J16" s="167">
        <f>H16/G16</f>
        <v>0.262910798122066</v>
      </c>
      <c r="K16" s="24"/>
      <c r="L16" s="24"/>
      <c r="M16" s="24"/>
      <c r="N16" s="24"/>
      <c r="O16" s="24"/>
      <c r="P16" s="24"/>
      <c r="Q16" s="24"/>
      <c r="R16" s="24"/>
      <c r="S16" s="24"/>
      <c r="T16" s="24"/>
      <c r="U16" s="24"/>
      <c r="V16" s="24"/>
      <c r="W16" s="24"/>
      <c r="X16" s="24"/>
      <c r="Y16" s="24"/>
      <c r="Z16" s="24"/>
    </row>
    <row r="17" ht="19.15" customHeight="1">
      <c r="A17" t="s" s="138">
        <v>10338</v>
      </c>
      <c r="B17" s="149">
        <v>1</v>
      </c>
      <c r="C17" s="149">
        <v>16</v>
      </c>
      <c r="D17" t="s" s="205">
        <v>10356</v>
      </c>
      <c r="E17" t="s" s="205">
        <v>2024</v>
      </c>
      <c r="F17" s="223">
        <v>308</v>
      </c>
      <c r="G17" s="149">
        <v>396</v>
      </c>
      <c r="H17" s="173">
        <f>SUM(G17-F17)</f>
        <v>88</v>
      </c>
      <c r="I17" s="167">
        <f>H17/F17</f>
        <v>0.285714285714286</v>
      </c>
      <c r="J17" s="167">
        <f>H17/G17</f>
        <v>0.222222222222222</v>
      </c>
      <c r="K17" s="24"/>
      <c r="L17" s="24"/>
      <c r="M17" s="24"/>
      <c r="N17" s="24"/>
      <c r="O17" s="24"/>
      <c r="P17" s="24"/>
      <c r="Q17" s="24"/>
      <c r="R17" s="24"/>
      <c r="S17" s="24"/>
      <c r="T17" s="24"/>
      <c r="U17" s="24"/>
      <c r="V17" s="24"/>
      <c r="W17" s="24"/>
      <c r="X17" s="24"/>
      <c r="Y17" s="24"/>
      <c r="Z17" s="24"/>
    </row>
    <row r="18" ht="19.15" customHeight="1">
      <c r="A18" t="s" s="138">
        <v>10338</v>
      </c>
      <c r="B18" s="149">
        <v>1</v>
      </c>
      <c r="C18" s="149">
        <v>10</v>
      </c>
      <c r="D18" t="s" s="205">
        <v>10357</v>
      </c>
      <c r="E18" t="s" s="205">
        <v>1284</v>
      </c>
      <c r="F18" s="223">
        <v>355</v>
      </c>
      <c r="G18" s="149">
        <v>387</v>
      </c>
      <c r="H18" s="173">
        <f>SUM(G18-F18)</f>
        <v>32</v>
      </c>
      <c r="I18" s="167">
        <f>H18/F18</f>
        <v>0.0901408450704225</v>
      </c>
      <c r="J18" s="167">
        <f>H18/G18</f>
        <v>0.08268733850129199</v>
      </c>
      <c r="K18" s="24"/>
      <c r="L18" s="24"/>
      <c r="M18" s="24"/>
      <c r="N18" s="24"/>
      <c r="O18" s="24"/>
      <c r="P18" s="24"/>
      <c r="Q18" s="24"/>
      <c r="R18" s="24"/>
      <c r="S18" s="24"/>
      <c r="T18" s="24"/>
      <c r="U18" s="24"/>
      <c r="V18" s="24"/>
      <c r="W18" s="24"/>
      <c r="X18" s="24"/>
      <c r="Y18" s="24"/>
      <c r="Z18" s="24"/>
    </row>
    <row r="19" ht="19.15" customHeight="1">
      <c r="A19" t="s" s="138">
        <v>10338</v>
      </c>
      <c r="B19" s="149">
        <v>1</v>
      </c>
      <c r="C19" s="149">
        <v>14</v>
      </c>
      <c r="D19" t="s" s="205">
        <v>10358</v>
      </c>
      <c r="E19" t="s" s="205">
        <v>101</v>
      </c>
      <c r="F19" s="223">
        <v>297</v>
      </c>
      <c r="G19" s="149">
        <v>300</v>
      </c>
      <c r="H19" s="173">
        <f>SUM(G19-F19)</f>
        <v>3</v>
      </c>
      <c r="I19" s="167">
        <f>H19/F19</f>
        <v>0.0101010101010101</v>
      </c>
      <c r="J19" s="167">
        <f>H19/G19</f>
        <v>0.01</v>
      </c>
      <c r="K19" s="24"/>
      <c r="L19" s="24"/>
      <c r="M19" s="24"/>
      <c r="N19" s="24"/>
      <c r="O19" s="24"/>
      <c r="P19" s="24"/>
      <c r="Q19" s="24"/>
      <c r="R19" s="24"/>
      <c r="S19" s="24"/>
      <c r="T19" s="24"/>
      <c r="U19" s="24"/>
      <c r="V19" s="24"/>
      <c r="W19" s="24"/>
      <c r="X19" s="24"/>
      <c r="Y19" s="24"/>
      <c r="Z19" s="24"/>
    </row>
    <row r="20" ht="19.15" customHeight="1">
      <c r="A20" t="s" s="138">
        <v>10338</v>
      </c>
      <c r="B20" s="149">
        <v>1</v>
      </c>
      <c r="C20" s="149">
        <v>13</v>
      </c>
      <c r="D20" t="s" s="205">
        <v>10359</v>
      </c>
      <c r="E20" t="s" s="205">
        <v>48</v>
      </c>
      <c r="F20" s="223">
        <v>157</v>
      </c>
      <c r="G20" s="149">
        <v>161</v>
      </c>
      <c r="H20" s="173">
        <f>SUM(G20-F20)</f>
        <v>4</v>
      </c>
      <c r="I20" s="167">
        <f>H20/F20</f>
        <v>0.0254777070063694</v>
      </c>
      <c r="J20" s="167">
        <f>H20/G20</f>
        <v>0.0248447204968944</v>
      </c>
      <c r="K20" s="24"/>
      <c r="L20" s="24"/>
      <c r="M20" s="24"/>
      <c r="N20" s="24"/>
      <c r="O20" s="24"/>
      <c r="P20" s="24"/>
      <c r="Q20" s="24"/>
      <c r="R20" s="24"/>
      <c r="S20" s="24"/>
      <c r="T20" s="24"/>
      <c r="U20" s="24"/>
      <c r="V20" s="24"/>
      <c r="W20" s="24"/>
      <c r="X20" s="24"/>
      <c r="Y20" s="24"/>
      <c r="Z20" s="24"/>
    </row>
    <row r="21" ht="19.15" customHeight="1">
      <c r="A21" t="s" s="138">
        <v>10338</v>
      </c>
      <c r="B21" s="149">
        <v>1</v>
      </c>
      <c r="C21" s="149">
        <v>21</v>
      </c>
      <c r="D21" t="s" s="205">
        <v>10360</v>
      </c>
      <c r="E21" t="s" s="205">
        <v>116</v>
      </c>
      <c r="F21" s="223">
        <v>118</v>
      </c>
      <c r="G21" s="149">
        <v>132</v>
      </c>
      <c r="H21" s="173">
        <f>SUM(G21-F21)</f>
        <v>14</v>
      </c>
      <c r="I21" s="167">
        <f>H21/F21</f>
        <v>0.11864406779661</v>
      </c>
      <c r="J21" s="167">
        <f>H21/G21</f>
        <v>0.106060606060606</v>
      </c>
      <c r="K21" s="24"/>
      <c r="L21" s="24"/>
      <c r="M21" s="24"/>
      <c r="N21" s="24"/>
      <c r="O21" s="24"/>
      <c r="P21" s="24"/>
      <c r="Q21" s="24"/>
      <c r="R21" s="24"/>
      <c r="S21" s="24"/>
      <c r="T21" s="24"/>
      <c r="U21" s="24"/>
      <c r="V21" s="24"/>
      <c r="W21" s="24"/>
      <c r="X21" s="24"/>
      <c r="Y21" s="24"/>
      <c r="Z21" s="24"/>
    </row>
    <row r="22" ht="19.15" customHeight="1">
      <c r="A22" t="s" s="138">
        <v>10338</v>
      </c>
      <c r="B22" s="149">
        <v>1</v>
      </c>
      <c r="C22" s="149">
        <v>27</v>
      </c>
      <c r="D22" t="s" s="205">
        <v>10361</v>
      </c>
      <c r="E22" t="s" s="205">
        <v>62</v>
      </c>
      <c r="F22" s="240">
        <v>122</v>
      </c>
      <c r="G22" s="172">
        <v>120</v>
      </c>
      <c r="H22" s="173">
        <f>SUM(G22-F22)</f>
        <v>-2</v>
      </c>
      <c r="I22" s="167">
        <f>H22/F22</f>
        <v>-0.0163934426229508</v>
      </c>
      <c r="J22" s="167">
        <f>H22/G22</f>
        <v>-0.0166666666666667</v>
      </c>
      <c r="K22" s="24"/>
      <c r="L22" s="24"/>
      <c r="M22" s="24"/>
      <c r="N22" s="24"/>
      <c r="O22" s="24"/>
      <c r="P22" s="24"/>
      <c r="Q22" s="24"/>
      <c r="R22" s="24"/>
      <c r="S22" s="24"/>
      <c r="T22" s="24"/>
      <c r="U22" s="24"/>
      <c r="V22" s="24"/>
      <c r="W22" s="24"/>
      <c r="X22" s="24"/>
      <c r="Y22" s="24"/>
      <c r="Z22" s="24"/>
    </row>
    <row r="23" ht="19.15" customHeight="1">
      <c r="A23" t="s" s="138">
        <v>10338</v>
      </c>
      <c r="B23" s="149">
        <v>1</v>
      </c>
      <c r="C23" s="149">
        <v>2</v>
      </c>
      <c r="D23" t="s" s="205">
        <v>10362</v>
      </c>
      <c r="E23" t="s" s="205">
        <v>76</v>
      </c>
      <c r="F23" s="223">
        <v>114</v>
      </c>
      <c r="G23" s="149">
        <v>117</v>
      </c>
      <c r="H23" s="173">
        <f>SUM(G23-F23)</f>
        <v>3</v>
      </c>
      <c r="I23" s="167">
        <f>H23/F23</f>
        <v>0.0263157894736842</v>
      </c>
      <c r="J23" s="167">
        <f>H23/G23</f>
        <v>0.0256410256410256</v>
      </c>
      <c r="K23" s="24"/>
      <c r="L23" s="24"/>
      <c r="M23" s="24"/>
      <c r="N23" s="24"/>
      <c r="O23" s="24"/>
      <c r="P23" s="24"/>
      <c r="Q23" s="24"/>
      <c r="R23" s="24"/>
      <c r="S23" s="24"/>
      <c r="T23" s="24"/>
      <c r="U23" s="24"/>
      <c r="V23" s="24"/>
      <c r="W23" s="24"/>
      <c r="X23" s="24"/>
      <c r="Y23" s="24"/>
      <c r="Z23" s="24"/>
    </row>
    <row r="24" ht="19.15" customHeight="1">
      <c r="A24" t="s" s="138">
        <v>10338</v>
      </c>
      <c r="B24" s="149">
        <v>1</v>
      </c>
      <c r="C24" s="149">
        <v>30</v>
      </c>
      <c r="D24" t="s" s="205">
        <v>10363</v>
      </c>
      <c r="E24" t="s" s="205">
        <v>42</v>
      </c>
      <c r="F24" s="223">
        <v>110</v>
      </c>
      <c r="G24" s="149">
        <v>111</v>
      </c>
      <c r="H24" s="173">
        <f>SUM(G24-F24)</f>
        <v>1</v>
      </c>
      <c r="I24" s="167">
        <f>H24/F24</f>
        <v>0.00909090909090909</v>
      </c>
      <c r="J24" s="167">
        <f>H24/G24</f>
        <v>0.009009009009009011</v>
      </c>
      <c r="K24" s="24"/>
      <c r="L24" s="24"/>
      <c r="M24" s="24"/>
      <c r="N24" s="24"/>
      <c r="O24" s="24"/>
      <c r="P24" s="24"/>
      <c r="Q24" s="24"/>
      <c r="R24" s="24"/>
      <c r="S24" s="24"/>
      <c r="T24" s="24"/>
      <c r="U24" s="24"/>
      <c r="V24" s="24"/>
      <c r="W24" s="24"/>
      <c r="X24" s="24"/>
      <c r="Y24" s="24"/>
      <c r="Z24" s="24"/>
    </row>
    <row r="25" ht="19.15" customHeight="1">
      <c r="A25" t="s" s="138">
        <v>10338</v>
      </c>
      <c r="B25" s="149">
        <v>1</v>
      </c>
      <c r="C25" s="149">
        <v>33</v>
      </c>
      <c r="D25" t="s" s="205">
        <v>10364</v>
      </c>
      <c r="E25" t="s" s="205">
        <v>60</v>
      </c>
      <c r="F25" s="223">
        <v>105</v>
      </c>
      <c r="G25" s="149">
        <v>106</v>
      </c>
      <c r="H25" s="173">
        <f>SUM(G25-F25)</f>
        <v>1</v>
      </c>
      <c r="I25" s="167">
        <f>H25/F25</f>
        <v>0.009523809523809519</v>
      </c>
      <c r="J25" s="167">
        <f>H25/G25</f>
        <v>0.00943396226415094</v>
      </c>
      <c r="K25" s="24"/>
      <c r="L25" s="24"/>
      <c r="M25" s="24"/>
      <c r="N25" s="24"/>
      <c r="O25" s="24"/>
      <c r="P25" s="24"/>
      <c r="Q25" s="24"/>
      <c r="R25" s="24"/>
      <c r="S25" s="24"/>
      <c r="T25" s="24"/>
      <c r="U25" s="24"/>
      <c r="V25" s="24"/>
      <c r="W25" s="24"/>
      <c r="X25" s="24"/>
      <c r="Y25" s="24"/>
      <c r="Z25" s="24"/>
    </row>
    <row r="26" ht="19.15" customHeight="1">
      <c r="A26" t="s" s="138">
        <v>10338</v>
      </c>
      <c r="B26" s="149">
        <v>1</v>
      </c>
      <c r="C26" s="149">
        <v>29</v>
      </c>
      <c r="D26" t="s" s="205">
        <v>10365</v>
      </c>
      <c r="E26" t="s" s="205">
        <v>52</v>
      </c>
      <c r="F26" s="223">
        <v>102</v>
      </c>
      <c r="G26" s="149">
        <v>102</v>
      </c>
      <c r="H26" s="173">
        <f>SUM(G26-F26)</f>
        <v>0</v>
      </c>
      <c r="I26" s="167">
        <f>H26/F26</f>
        <v>0</v>
      </c>
      <c r="J26" s="167">
        <f>H26/G26</f>
        <v>0</v>
      </c>
      <c r="K26" s="24"/>
      <c r="L26" s="24"/>
      <c r="M26" s="24"/>
      <c r="N26" s="24"/>
      <c r="O26" s="24"/>
      <c r="P26" s="24"/>
      <c r="Q26" s="24"/>
      <c r="R26" s="24"/>
      <c r="S26" s="24"/>
      <c r="T26" s="24"/>
      <c r="U26" s="24"/>
      <c r="V26" s="24"/>
      <c r="W26" s="24"/>
      <c r="X26" s="24"/>
      <c r="Y26" s="24"/>
      <c r="Z26" s="24"/>
    </row>
    <row r="27" ht="19.15" customHeight="1">
      <c r="A27" t="s" s="138">
        <v>10338</v>
      </c>
      <c r="B27" s="149">
        <v>1</v>
      </c>
      <c r="C27" s="149">
        <v>7</v>
      </c>
      <c r="D27" t="s" s="205">
        <v>10366</v>
      </c>
      <c r="E27" t="s" s="205">
        <v>44</v>
      </c>
      <c r="F27" s="223">
        <v>93</v>
      </c>
      <c r="G27" s="149">
        <v>93</v>
      </c>
      <c r="H27" s="173">
        <f>SUM(G27-F27)</f>
        <v>0</v>
      </c>
      <c r="I27" s="167">
        <f>H27/F27</f>
        <v>0</v>
      </c>
      <c r="J27" s="167">
        <f>H27/G27</f>
        <v>0</v>
      </c>
      <c r="K27" s="24"/>
      <c r="L27" s="24"/>
      <c r="M27" s="24"/>
      <c r="N27" s="24"/>
      <c r="O27" s="24"/>
      <c r="P27" s="24"/>
      <c r="Q27" s="24"/>
      <c r="R27" s="24"/>
      <c r="S27" s="24"/>
      <c r="T27" s="24"/>
      <c r="U27" s="24"/>
      <c r="V27" s="24"/>
      <c r="W27" s="24"/>
      <c r="X27" s="24"/>
      <c r="Y27" s="24"/>
      <c r="Z27" s="24"/>
    </row>
    <row r="28" ht="19.15" customHeight="1">
      <c r="A28" t="s" s="138">
        <v>10338</v>
      </c>
      <c r="B28" s="149">
        <v>1</v>
      </c>
      <c r="C28" s="149">
        <v>17</v>
      </c>
      <c r="D28" t="s" s="205">
        <v>10367</v>
      </c>
      <c r="E28" t="s" s="205">
        <v>66</v>
      </c>
      <c r="F28" s="223">
        <v>83</v>
      </c>
      <c r="G28" s="149">
        <v>87</v>
      </c>
      <c r="H28" s="173">
        <f>SUM(G28-F28)</f>
        <v>4</v>
      </c>
      <c r="I28" s="167">
        <f>H28/F28</f>
        <v>0.0481927710843373</v>
      </c>
      <c r="J28" s="167">
        <f>H28/G28</f>
        <v>0.0459770114942529</v>
      </c>
      <c r="K28" s="24"/>
      <c r="L28" s="24"/>
      <c r="M28" s="24"/>
      <c r="N28" s="24"/>
      <c r="O28" s="24"/>
      <c r="P28" s="24"/>
      <c r="Q28" s="24"/>
      <c r="R28" s="24"/>
      <c r="S28" s="24"/>
      <c r="T28" s="24"/>
      <c r="U28" s="24"/>
      <c r="V28" s="24"/>
      <c r="W28" s="24"/>
      <c r="X28" s="24"/>
      <c r="Y28" s="24"/>
      <c r="Z28" s="24"/>
    </row>
    <row r="29" ht="19.15" customHeight="1">
      <c r="A29" t="s" s="138">
        <v>10338</v>
      </c>
      <c r="B29" s="149">
        <v>1</v>
      </c>
      <c r="C29" s="149">
        <v>26</v>
      </c>
      <c r="D29" t="s" s="205">
        <v>10368</v>
      </c>
      <c r="E29" t="s" s="205">
        <v>1680</v>
      </c>
      <c r="F29" s="223">
        <v>68</v>
      </c>
      <c r="G29" s="149">
        <v>77</v>
      </c>
      <c r="H29" s="173">
        <f>SUM(G29-F29)</f>
        <v>9</v>
      </c>
      <c r="I29" s="167">
        <f>H29/F29</f>
        <v>0.132352941176471</v>
      </c>
      <c r="J29" s="167">
        <f>H29/G29</f>
        <v>0.116883116883117</v>
      </c>
      <c r="K29" s="24"/>
      <c r="L29" s="24"/>
      <c r="M29" s="24"/>
      <c r="N29" s="24"/>
      <c r="O29" s="24"/>
      <c r="P29" s="24"/>
      <c r="Q29" s="24"/>
      <c r="R29" s="24"/>
      <c r="S29" s="24"/>
      <c r="T29" s="24"/>
      <c r="U29" s="24"/>
      <c r="V29" s="24"/>
      <c r="W29" s="24"/>
      <c r="X29" s="24"/>
      <c r="Y29" s="24"/>
      <c r="Z29" s="24"/>
    </row>
    <row r="30" ht="19.15" customHeight="1">
      <c r="A30" t="s" s="138">
        <v>10338</v>
      </c>
      <c r="B30" s="149">
        <v>1</v>
      </c>
      <c r="C30" s="149">
        <v>32</v>
      </c>
      <c r="D30" t="s" s="205">
        <v>10369</v>
      </c>
      <c r="E30" t="s" s="205">
        <v>103</v>
      </c>
      <c r="F30" s="223">
        <v>65</v>
      </c>
      <c r="G30" s="149">
        <v>67</v>
      </c>
      <c r="H30" s="173">
        <f>SUM(G30-F30)</f>
        <v>2</v>
      </c>
      <c r="I30" s="167">
        <f>H30/F30</f>
        <v>0.0307692307692308</v>
      </c>
      <c r="J30" s="167">
        <f>H30/G30</f>
        <v>0.0298507462686567</v>
      </c>
      <c r="K30" s="24"/>
      <c r="L30" s="24"/>
      <c r="M30" s="24"/>
      <c r="N30" s="24"/>
      <c r="O30" s="24"/>
      <c r="P30" s="24"/>
      <c r="Q30" s="24"/>
      <c r="R30" s="24"/>
      <c r="S30" s="24"/>
      <c r="T30" s="24"/>
      <c r="U30" s="24"/>
      <c r="V30" s="24"/>
      <c r="W30" s="24"/>
      <c r="X30" s="24"/>
      <c r="Y30" s="24"/>
      <c r="Z30" s="24"/>
    </row>
    <row r="31" ht="19.15" customHeight="1">
      <c r="A31" t="s" s="138">
        <v>10338</v>
      </c>
      <c r="B31" s="149">
        <v>1</v>
      </c>
      <c r="C31" s="149">
        <v>19</v>
      </c>
      <c r="D31" t="s" s="205">
        <v>10370</v>
      </c>
      <c r="E31" t="s" s="205">
        <v>40</v>
      </c>
      <c r="F31" s="223">
        <v>38</v>
      </c>
      <c r="G31" s="149">
        <v>39</v>
      </c>
      <c r="H31" s="173">
        <f>SUM(G31-F31)</f>
        <v>1</v>
      </c>
      <c r="I31" s="167">
        <f>H31/F31</f>
        <v>0.0263157894736842</v>
      </c>
      <c r="J31" s="167">
        <f>H31/G31</f>
        <v>0.0256410256410256</v>
      </c>
      <c r="K31" s="24"/>
      <c r="L31" s="24"/>
      <c r="M31" s="24"/>
      <c r="N31" s="24"/>
      <c r="O31" s="24"/>
      <c r="P31" s="24"/>
      <c r="Q31" s="24"/>
      <c r="R31" s="24"/>
      <c r="S31" s="24"/>
      <c r="T31" s="24"/>
      <c r="U31" s="24"/>
      <c r="V31" s="24"/>
      <c r="W31" s="24"/>
      <c r="X31" s="24"/>
      <c r="Y31" s="24"/>
      <c r="Z31" s="24"/>
    </row>
    <row r="32" ht="19.15" customHeight="1">
      <c r="A32" t="s" s="138">
        <v>10338</v>
      </c>
      <c r="B32" s="149">
        <v>1</v>
      </c>
      <c r="C32" s="149">
        <v>28</v>
      </c>
      <c r="D32" t="s" s="205">
        <v>10371</v>
      </c>
      <c r="E32" t="s" s="205">
        <v>119</v>
      </c>
      <c r="F32" s="223">
        <v>30</v>
      </c>
      <c r="G32" s="149">
        <v>33</v>
      </c>
      <c r="H32" s="173">
        <f>SUM(G32-F32)</f>
        <v>3</v>
      </c>
      <c r="I32" s="167">
        <f>H32/F32</f>
        <v>0.1</v>
      </c>
      <c r="J32" s="167">
        <f>H32/G32</f>
        <v>0.0909090909090909</v>
      </c>
      <c r="K32" s="24"/>
      <c r="L32" s="24"/>
      <c r="M32" s="24"/>
      <c r="N32" s="24"/>
      <c r="O32" s="24"/>
      <c r="P32" s="24"/>
      <c r="Q32" s="24"/>
      <c r="R32" s="24"/>
      <c r="S32" s="24"/>
      <c r="T32" s="24"/>
      <c r="U32" s="24"/>
      <c r="V32" s="24"/>
      <c r="W32" s="24"/>
      <c r="X32" s="24"/>
      <c r="Y32" s="24"/>
      <c r="Z32" s="24"/>
    </row>
    <row r="33" ht="19.15" customHeight="1">
      <c r="A33" t="s" s="138">
        <v>10338</v>
      </c>
      <c r="B33" s="149">
        <v>1</v>
      </c>
      <c r="C33" s="149">
        <v>31</v>
      </c>
      <c r="D33" t="s" s="205">
        <v>10372</v>
      </c>
      <c r="E33" t="s" s="205">
        <v>153</v>
      </c>
      <c r="F33" s="223">
        <v>29</v>
      </c>
      <c r="G33" s="149">
        <v>30</v>
      </c>
      <c r="H33" s="173">
        <f>SUM(G33-F33)</f>
        <v>1</v>
      </c>
      <c r="I33" s="167">
        <f>H33/F33</f>
        <v>0.0344827586206897</v>
      </c>
      <c r="J33" s="167">
        <f>H33/G33</f>
        <v>0.0333333333333333</v>
      </c>
      <c r="K33" s="24"/>
      <c r="L33" s="24"/>
      <c r="M33" s="24"/>
      <c r="N33" s="24"/>
      <c r="O33" s="24"/>
      <c r="P33" s="24"/>
      <c r="Q33" s="24"/>
      <c r="R33" s="24"/>
      <c r="S33" s="24"/>
      <c r="T33" s="24"/>
      <c r="U33" s="24"/>
      <c r="V33" s="24"/>
      <c r="W33" s="24"/>
      <c r="X33" s="24"/>
      <c r="Y33" s="24"/>
      <c r="Z33" s="24"/>
    </row>
    <row r="34" ht="19.15" customHeight="1">
      <c r="A34" t="s" s="138">
        <v>10338</v>
      </c>
      <c r="B34" s="149">
        <v>1</v>
      </c>
      <c r="C34" s="149">
        <v>18</v>
      </c>
      <c r="D34" t="s" s="205">
        <v>10373</v>
      </c>
      <c r="E34" t="s" s="205">
        <v>74</v>
      </c>
      <c r="F34" s="223">
        <v>19</v>
      </c>
      <c r="G34" s="149">
        <v>20</v>
      </c>
      <c r="H34" s="206">
        <f>SUM(G34-F34)</f>
        <v>1</v>
      </c>
      <c r="I34" s="208">
        <f>H34/F34</f>
        <v>0.0526315789473684</v>
      </c>
      <c r="J34" s="208">
        <f>H34/G34</f>
        <v>0.05</v>
      </c>
      <c r="K34" s="174"/>
      <c r="L34" s="174"/>
      <c r="M34" s="174"/>
      <c r="N34" s="174"/>
      <c r="O34" s="174"/>
      <c r="P34" s="174"/>
      <c r="Q34" s="174"/>
      <c r="R34" s="174"/>
      <c r="S34" s="174"/>
      <c r="T34" s="174"/>
      <c r="U34" s="174"/>
      <c r="V34" s="174"/>
      <c r="W34" s="174"/>
      <c r="X34" s="174"/>
      <c r="Y34" s="174"/>
      <c r="Z34" s="174"/>
    </row>
    <row r="35" ht="19.15" customHeight="1">
      <c r="A35" s="177"/>
      <c r="B35" s="178"/>
      <c r="C35" s="178"/>
      <c r="D35" s="179"/>
      <c r="E35" s="179"/>
      <c r="F35" s="181">
        <f>SUM(F2:F34)</f>
        <v>84640</v>
      </c>
      <c r="G35" s="180">
        <f>SUM(G2:G34)</f>
        <v>87861</v>
      </c>
      <c r="H35" s="181">
        <f>SUM(H2:H34)</f>
        <v>3221</v>
      </c>
      <c r="I35" s="209">
        <f>H35/F35</f>
        <v>0.0380552930056711</v>
      </c>
      <c r="J35" s="209">
        <f>H35/G35</f>
        <v>0.0366601791466066</v>
      </c>
      <c r="K35" s="183"/>
      <c r="L35" s="183"/>
      <c r="M35" s="183"/>
      <c r="N35" s="183"/>
      <c r="O35" s="183"/>
      <c r="P35" s="183"/>
      <c r="Q35" s="183"/>
      <c r="R35" s="183"/>
      <c r="S35" s="183"/>
      <c r="T35" s="183"/>
      <c r="U35" s="183"/>
      <c r="V35" s="183"/>
      <c r="W35" s="183"/>
      <c r="X35" s="183"/>
      <c r="Y35" s="183"/>
      <c r="Z35" s="184"/>
    </row>
    <row r="36" ht="19.15" customHeight="1">
      <c r="A36" s="230"/>
      <c r="B36" s="231"/>
      <c r="C36" s="231"/>
      <c r="D36" s="232"/>
      <c r="E36" s="232"/>
      <c r="F36" s="233"/>
      <c r="G36" s="231"/>
      <c r="H36" s="234"/>
      <c r="I36" s="188"/>
      <c r="J36" s="188"/>
      <c r="K36" s="189"/>
      <c r="L36" s="189"/>
      <c r="M36" s="189"/>
      <c r="N36" s="189"/>
      <c r="O36" s="189"/>
      <c r="P36" s="189"/>
      <c r="Q36" s="189"/>
      <c r="R36" s="189"/>
      <c r="S36" s="189"/>
      <c r="T36" s="189"/>
      <c r="U36" s="189"/>
      <c r="V36" s="189"/>
      <c r="W36" s="189"/>
      <c r="X36" s="189"/>
      <c r="Y36" s="189"/>
      <c r="Z36" s="189"/>
    </row>
    <row r="37" ht="19.15" customHeight="1">
      <c r="A37" t="s" s="138">
        <v>10338</v>
      </c>
      <c r="B37" s="149">
        <v>2</v>
      </c>
      <c r="C37" s="149">
        <v>9</v>
      </c>
      <c r="D37" t="s" s="205">
        <v>10374</v>
      </c>
      <c r="E37" t="s" s="205">
        <v>84</v>
      </c>
      <c r="F37" s="223">
        <v>24652</v>
      </c>
      <c r="G37" s="149">
        <v>25732</v>
      </c>
      <c r="H37" s="173">
        <f>SUM(G37-F37)</f>
        <v>1080</v>
      </c>
      <c r="I37" s="167">
        <f>H37/F37</f>
        <v>0.0438098328736005</v>
      </c>
      <c r="J37" s="167">
        <f>H37/G37</f>
        <v>0.0419710865847971</v>
      </c>
      <c r="K37" s="24"/>
      <c r="L37" s="24"/>
      <c r="M37" s="24"/>
      <c r="N37" s="24"/>
      <c r="O37" s="24"/>
      <c r="P37" s="24"/>
      <c r="Q37" s="24"/>
      <c r="R37" s="24"/>
      <c r="S37" s="24"/>
      <c r="T37" s="24"/>
      <c r="U37" s="24"/>
      <c r="V37" s="24"/>
      <c r="W37" s="24"/>
      <c r="X37" s="24"/>
      <c r="Y37" s="24"/>
      <c r="Z37" s="24"/>
    </row>
    <row r="38" ht="19.15" customHeight="1">
      <c r="A38" t="s" s="138">
        <v>10338</v>
      </c>
      <c r="B38" s="149">
        <v>2</v>
      </c>
      <c r="C38" s="149">
        <v>2</v>
      </c>
      <c r="D38" t="s" s="205">
        <v>10375</v>
      </c>
      <c r="E38" t="s" s="205">
        <v>22</v>
      </c>
      <c r="F38" s="223">
        <v>20231</v>
      </c>
      <c r="G38" s="149">
        <v>21345</v>
      </c>
      <c r="H38" s="173">
        <f>SUM(G38-F38)</f>
        <v>1114</v>
      </c>
      <c r="I38" s="167">
        <f>H38/F38</f>
        <v>0.0550640106766843</v>
      </c>
      <c r="J38" s="167">
        <f>H38/G38</f>
        <v>0.0521902084797376</v>
      </c>
      <c r="K38" s="24"/>
      <c r="L38" s="24"/>
      <c r="M38" s="24"/>
      <c r="N38" s="24"/>
      <c r="O38" s="24"/>
      <c r="P38" s="24"/>
      <c r="Q38" s="24"/>
      <c r="R38" s="24"/>
      <c r="S38" s="24"/>
      <c r="T38" s="24"/>
      <c r="U38" s="24"/>
      <c r="V38" s="24"/>
      <c r="W38" s="24"/>
      <c r="X38" s="24"/>
      <c r="Y38" s="24"/>
      <c r="Z38" s="24"/>
    </row>
    <row r="39" ht="19.15" customHeight="1">
      <c r="A39" t="s" s="138">
        <v>10338</v>
      </c>
      <c r="B39" s="149">
        <v>2</v>
      </c>
      <c r="C39" s="149">
        <v>13</v>
      </c>
      <c r="D39" t="s" s="205">
        <v>10376</v>
      </c>
      <c r="E39" t="s" s="205">
        <v>26</v>
      </c>
      <c r="F39" s="223">
        <v>14018</v>
      </c>
      <c r="G39" s="149">
        <v>14266</v>
      </c>
      <c r="H39" s="173">
        <f>SUM(G39-F39)</f>
        <v>248</v>
      </c>
      <c r="I39" s="167">
        <f>H39/F39</f>
        <v>0.0176915394492795</v>
      </c>
      <c r="J39" s="167">
        <f>H39/G39</f>
        <v>0.0173839899060704</v>
      </c>
      <c r="K39" s="24"/>
      <c r="L39" s="24"/>
      <c r="M39" s="24"/>
      <c r="N39" s="24"/>
      <c r="O39" s="24"/>
      <c r="P39" s="24"/>
      <c r="Q39" s="24"/>
      <c r="R39" s="24"/>
      <c r="S39" s="24"/>
      <c r="T39" s="24"/>
      <c r="U39" s="24"/>
      <c r="V39" s="24"/>
      <c r="W39" s="24"/>
      <c r="X39" s="24"/>
      <c r="Y39" s="24"/>
      <c r="Z39" s="24"/>
    </row>
    <row r="40" ht="19.15" customHeight="1">
      <c r="A40" t="s" s="138">
        <v>10338</v>
      </c>
      <c r="B40" s="149">
        <v>2</v>
      </c>
      <c r="C40" s="149">
        <v>3</v>
      </c>
      <c r="D40" t="s" s="205">
        <v>10377</v>
      </c>
      <c r="E40" t="s" s="205">
        <v>20</v>
      </c>
      <c r="F40" s="223">
        <v>9683</v>
      </c>
      <c r="G40" s="149">
        <v>10444</v>
      </c>
      <c r="H40" s="173">
        <f>SUM(G40-F40)</f>
        <v>761</v>
      </c>
      <c r="I40" s="167">
        <f>H40/F40</f>
        <v>0.07859134565733759</v>
      </c>
      <c r="J40" s="167">
        <f>H40/G40</f>
        <v>0.0728648027575642</v>
      </c>
      <c r="K40" s="24"/>
      <c r="L40" s="24"/>
      <c r="M40" s="24"/>
      <c r="N40" s="24"/>
      <c r="O40" s="24"/>
      <c r="P40" s="24"/>
      <c r="Q40" s="24"/>
      <c r="R40" s="24"/>
      <c r="S40" s="24"/>
      <c r="T40" s="24"/>
      <c r="U40" s="24"/>
      <c r="V40" s="24"/>
      <c r="W40" s="24"/>
      <c r="X40" s="24"/>
      <c r="Y40" s="24"/>
      <c r="Z40" s="24"/>
    </row>
    <row r="41" ht="19.15" customHeight="1">
      <c r="A41" t="s" s="138">
        <v>10338</v>
      </c>
      <c r="B41" s="149">
        <v>2</v>
      </c>
      <c r="C41" s="149">
        <v>1</v>
      </c>
      <c r="D41" t="s" s="205">
        <v>10378</v>
      </c>
      <c r="E41" t="s" s="205">
        <v>38</v>
      </c>
      <c r="F41" s="223">
        <v>2693</v>
      </c>
      <c r="G41" s="149">
        <v>2839</v>
      </c>
      <c r="H41" s="173">
        <f>SUM(G41-F41)</f>
        <v>146</v>
      </c>
      <c r="I41" s="167">
        <f>H41/F41</f>
        <v>0.0542146305235797</v>
      </c>
      <c r="J41" s="167">
        <f>H41/G41</f>
        <v>0.0514265586474111</v>
      </c>
      <c r="K41" s="24"/>
      <c r="L41" s="24"/>
      <c r="M41" s="24"/>
      <c r="N41" s="24"/>
      <c r="O41" s="24"/>
      <c r="P41" s="24"/>
      <c r="Q41" s="24"/>
      <c r="R41" s="24"/>
      <c r="S41" s="24"/>
      <c r="T41" s="24"/>
      <c r="U41" s="24"/>
      <c r="V41" s="24"/>
      <c r="W41" s="24"/>
      <c r="X41" s="24"/>
      <c r="Y41" s="24"/>
      <c r="Z41" s="24"/>
    </row>
    <row r="42" ht="19.15" customHeight="1">
      <c r="A42" t="s" s="138">
        <v>10338</v>
      </c>
      <c r="B42" s="149">
        <v>2</v>
      </c>
      <c r="C42" s="149">
        <v>12</v>
      </c>
      <c r="D42" t="s" s="205">
        <v>10379</v>
      </c>
      <c r="E42" t="s" s="205">
        <v>60</v>
      </c>
      <c r="F42" s="223">
        <v>1191</v>
      </c>
      <c r="G42" s="149">
        <v>1446</v>
      </c>
      <c r="H42" s="173">
        <f>SUM(G42-F42)</f>
        <v>255</v>
      </c>
      <c r="I42" s="167">
        <f>H42/F42</f>
        <v>0.214105793450882</v>
      </c>
      <c r="J42" s="167">
        <f>H42/G42</f>
        <v>0.176348547717842</v>
      </c>
      <c r="K42" s="24"/>
      <c r="L42" s="24"/>
      <c r="M42" s="24"/>
      <c r="N42" s="24"/>
      <c r="O42" s="24"/>
      <c r="P42" s="24"/>
      <c r="Q42" s="24"/>
      <c r="R42" s="24"/>
      <c r="S42" s="24"/>
      <c r="T42" s="24"/>
      <c r="U42" s="24"/>
      <c r="V42" s="24"/>
      <c r="W42" s="24"/>
      <c r="X42" s="24"/>
      <c r="Y42" s="24"/>
      <c r="Z42" s="24"/>
    </row>
    <row r="43" ht="19.15" customHeight="1">
      <c r="A43" t="s" s="138">
        <v>10338</v>
      </c>
      <c r="B43" s="149">
        <v>2</v>
      </c>
      <c r="C43" s="149">
        <v>23</v>
      </c>
      <c r="D43" t="s" s="205">
        <v>10380</v>
      </c>
      <c r="E43" t="s" s="205">
        <v>34</v>
      </c>
      <c r="F43" s="223">
        <v>921</v>
      </c>
      <c r="G43" s="149">
        <v>958</v>
      </c>
      <c r="H43" s="173">
        <f>SUM(G43-F43)</f>
        <v>37</v>
      </c>
      <c r="I43" s="167">
        <f>H43/F43</f>
        <v>0.0401737242128122</v>
      </c>
      <c r="J43" s="167">
        <f>H43/G43</f>
        <v>0.0386221294363257</v>
      </c>
      <c r="K43" s="24"/>
      <c r="L43" s="24"/>
      <c r="M43" s="24"/>
      <c r="N43" s="24"/>
      <c r="O43" s="24"/>
      <c r="P43" s="24"/>
      <c r="Q43" s="24"/>
      <c r="R43" s="24"/>
      <c r="S43" s="24"/>
      <c r="T43" s="24"/>
      <c r="U43" s="24"/>
      <c r="V43" s="24"/>
      <c r="W43" s="24"/>
      <c r="X43" s="24"/>
      <c r="Y43" s="24"/>
      <c r="Z43" s="24"/>
    </row>
    <row r="44" ht="19.15" customHeight="1">
      <c r="A44" t="s" s="138">
        <v>10338</v>
      </c>
      <c r="B44" s="149">
        <v>2</v>
      </c>
      <c r="C44" s="149">
        <v>29</v>
      </c>
      <c r="D44" t="s" s="205">
        <v>10381</v>
      </c>
      <c r="E44" t="s" s="205">
        <v>281</v>
      </c>
      <c r="F44" s="223">
        <v>673</v>
      </c>
      <c r="G44" s="149">
        <v>729</v>
      </c>
      <c r="H44" s="173">
        <f>SUM(G44-F44)</f>
        <v>56</v>
      </c>
      <c r="I44" s="167">
        <f>H44/F44</f>
        <v>0.08320950965824669</v>
      </c>
      <c r="J44" s="167">
        <f>H44/G44</f>
        <v>0.0768175582990398</v>
      </c>
      <c r="K44" s="24"/>
      <c r="L44" s="24"/>
      <c r="M44" s="24"/>
      <c r="N44" s="24"/>
      <c r="O44" s="24"/>
      <c r="P44" s="24"/>
      <c r="Q44" s="24"/>
      <c r="R44" s="24"/>
      <c r="S44" s="24"/>
      <c r="T44" s="24"/>
      <c r="U44" s="24"/>
      <c r="V44" s="24"/>
      <c r="W44" s="24"/>
      <c r="X44" s="24"/>
      <c r="Y44" s="24"/>
      <c r="Z44" s="24"/>
    </row>
    <row r="45" ht="19.15" customHeight="1">
      <c r="A45" t="s" s="138">
        <v>10338</v>
      </c>
      <c r="B45" s="149">
        <v>2</v>
      </c>
      <c r="C45" s="149">
        <v>14</v>
      </c>
      <c r="D45" t="s" s="205">
        <v>10382</v>
      </c>
      <c r="E45" t="s" s="205">
        <v>28</v>
      </c>
      <c r="F45" s="223">
        <v>665</v>
      </c>
      <c r="G45" s="149">
        <v>721</v>
      </c>
      <c r="H45" s="173">
        <f>SUM(G45-F45)</f>
        <v>56</v>
      </c>
      <c r="I45" s="167">
        <f>H45/F45</f>
        <v>0.0842105263157895</v>
      </c>
      <c r="J45" s="167">
        <f>H45/G45</f>
        <v>0.07766990291262139</v>
      </c>
      <c r="K45" s="24"/>
      <c r="L45" s="24"/>
      <c r="M45" s="24"/>
      <c r="N45" s="24"/>
      <c r="O45" s="24"/>
      <c r="P45" s="24"/>
      <c r="Q45" s="24"/>
      <c r="R45" s="24"/>
      <c r="S45" s="24"/>
      <c r="T45" s="24"/>
      <c r="U45" s="24"/>
      <c r="V45" s="24"/>
      <c r="W45" s="24"/>
      <c r="X45" s="24"/>
      <c r="Y45" s="24"/>
      <c r="Z45" s="24"/>
    </row>
    <row r="46" ht="19.15" customHeight="1">
      <c r="A46" t="s" s="138">
        <v>10338</v>
      </c>
      <c r="B46" s="149">
        <v>2</v>
      </c>
      <c r="C46" s="149">
        <v>20</v>
      </c>
      <c r="D46" t="s" s="205">
        <v>10383</v>
      </c>
      <c r="E46" t="s" s="205">
        <v>17</v>
      </c>
      <c r="F46" s="223">
        <v>561</v>
      </c>
      <c r="G46" s="149">
        <v>607</v>
      </c>
      <c r="H46" s="173">
        <f>SUM(G46-F46)</f>
        <v>46</v>
      </c>
      <c r="I46" s="167">
        <f>H46/F46</f>
        <v>0.0819964349376114</v>
      </c>
      <c r="J46" s="167">
        <f>H46/G46</f>
        <v>0.0757825370675453</v>
      </c>
      <c r="K46" s="24"/>
      <c r="L46" s="24"/>
      <c r="M46" s="24"/>
      <c r="N46" s="24"/>
      <c r="O46" s="24"/>
      <c r="P46" s="24"/>
      <c r="Q46" s="24"/>
      <c r="R46" s="24"/>
      <c r="S46" s="24"/>
      <c r="T46" s="24"/>
      <c r="U46" s="24"/>
      <c r="V46" s="24"/>
      <c r="W46" s="24"/>
      <c r="X46" s="24"/>
      <c r="Y46" s="24"/>
      <c r="Z46" s="24"/>
    </row>
    <row r="47" ht="19.15" customHeight="1">
      <c r="A47" t="s" s="138">
        <v>10338</v>
      </c>
      <c r="B47" s="149">
        <v>2</v>
      </c>
      <c r="C47" s="149">
        <v>22</v>
      </c>
      <c r="D47" t="s" s="205">
        <v>10384</v>
      </c>
      <c r="E47" t="s" s="205">
        <v>2381</v>
      </c>
      <c r="F47" s="223">
        <v>517</v>
      </c>
      <c r="G47" s="149">
        <v>530</v>
      </c>
      <c r="H47" s="173">
        <f>SUM(G47-F47)</f>
        <v>13</v>
      </c>
      <c r="I47" s="167">
        <f>H47/F47</f>
        <v>0.0251450676982592</v>
      </c>
      <c r="J47" s="167">
        <f>H47/G47</f>
        <v>0.0245283018867925</v>
      </c>
      <c r="K47" s="24"/>
      <c r="L47" s="24"/>
      <c r="M47" s="24"/>
      <c r="N47" s="24"/>
      <c r="O47" s="24"/>
      <c r="P47" s="24"/>
      <c r="Q47" s="24"/>
      <c r="R47" s="24"/>
      <c r="S47" s="24"/>
      <c r="T47" s="24"/>
      <c r="U47" s="24"/>
      <c r="V47" s="24"/>
      <c r="W47" s="24"/>
      <c r="X47" s="24"/>
      <c r="Y47" s="24"/>
      <c r="Z47" s="24"/>
    </row>
    <row r="48" ht="19.15" customHeight="1">
      <c r="A48" t="s" s="138">
        <v>10338</v>
      </c>
      <c r="B48" s="149">
        <v>2</v>
      </c>
      <c r="C48" s="149">
        <v>33</v>
      </c>
      <c r="D48" t="s" s="205">
        <v>10385</v>
      </c>
      <c r="E48" t="s" s="205">
        <v>62</v>
      </c>
      <c r="F48" s="223">
        <v>514</v>
      </c>
      <c r="G48" s="149">
        <v>524</v>
      </c>
      <c r="H48" s="173">
        <f>SUM(G48-F48)</f>
        <v>10</v>
      </c>
      <c r="I48" s="167">
        <f>H48/F48</f>
        <v>0.0194552529182879</v>
      </c>
      <c r="J48" s="167">
        <f>H48/G48</f>
        <v>0.0190839694656489</v>
      </c>
      <c r="K48" s="24"/>
      <c r="L48" s="24"/>
      <c r="M48" s="24"/>
      <c r="N48" s="24"/>
      <c r="O48" s="24"/>
      <c r="P48" s="24"/>
      <c r="Q48" s="24"/>
      <c r="R48" s="24"/>
      <c r="S48" s="24"/>
      <c r="T48" s="24"/>
      <c r="U48" s="24"/>
      <c r="V48" s="24"/>
      <c r="W48" s="24"/>
      <c r="X48" s="24"/>
      <c r="Y48" s="24"/>
      <c r="Z48" s="24"/>
    </row>
    <row r="49" ht="19.15" customHeight="1">
      <c r="A49" t="s" s="138">
        <v>10338</v>
      </c>
      <c r="B49" s="149">
        <v>2</v>
      </c>
      <c r="C49" s="149">
        <v>8</v>
      </c>
      <c r="D49" t="s" s="205">
        <v>10339</v>
      </c>
      <c r="E49" t="s" s="205">
        <v>48</v>
      </c>
      <c r="F49" s="342">
        <v>203</v>
      </c>
      <c r="G49" s="343">
        <v>440</v>
      </c>
      <c r="H49" s="173">
        <f>SUM(G49-F49)</f>
        <v>237</v>
      </c>
      <c r="I49" s="167">
        <f>H49/F49</f>
        <v>1.16748768472906</v>
      </c>
      <c r="J49" s="167">
        <f>H49/G49</f>
        <v>0.538636363636364</v>
      </c>
      <c r="K49" s="24"/>
      <c r="L49" s="24"/>
      <c r="M49" s="24"/>
      <c r="N49" s="24"/>
      <c r="O49" s="24"/>
      <c r="P49" s="24"/>
      <c r="Q49" s="24"/>
      <c r="R49" s="24"/>
      <c r="S49" s="24"/>
      <c r="T49" s="24"/>
      <c r="U49" s="24"/>
      <c r="V49" s="24"/>
      <c r="W49" s="24"/>
      <c r="X49" s="24"/>
      <c r="Y49" s="24"/>
      <c r="Z49" s="24"/>
    </row>
    <row r="50" ht="19.15" customHeight="1">
      <c r="A50" t="s" s="138">
        <v>10338</v>
      </c>
      <c r="B50" s="149">
        <v>2</v>
      </c>
      <c r="C50" s="149">
        <v>10</v>
      </c>
      <c r="D50" t="s" s="205">
        <v>10386</v>
      </c>
      <c r="E50" t="s" s="205">
        <v>1284</v>
      </c>
      <c r="F50" s="223">
        <v>383</v>
      </c>
      <c r="G50" s="149">
        <v>406</v>
      </c>
      <c r="H50" s="173">
        <f>SUM(G50-F50)</f>
        <v>23</v>
      </c>
      <c r="I50" s="167">
        <f>H50/F50</f>
        <v>0.0600522193211488</v>
      </c>
      <c r="J50" s="167">
        <f>H50/G50</f>
        <v>0.0566502463054187</v>
      </c>
      <c r="K50" s="24"/>
      <c r="L50" s="24"/>
      <c r="M50" s="24"/>
      <c r="N50" s="24"/>
      <c r="O50" s="24"/>
      <c r="P50" s="24"/>
      <c r="Q50" s="24"/>
      <c r="R50" s="24"/>
      <c r="S50" s="24"/>
      <c r="T50" s="24"/>
      <c r="U50" s="24"/>
      <c r="V50" s="24"/>
      <c r="W50" s="24"/>
      <c r="X50" s="24"/>
      <c r="Y50" s="24"/>
      <c r="Z50" s="24"/>
    </row>
    <row r="51" ht="19.15" customHeight="1">
      <c r="A51" t="s" s="138">
        <v>10338</v>
      </c>
      <c r="B51" s="149">
        <v>2</v>
      </c>
      <c r="C51" s="149">
        <v>21</v>
      </c>
      <c r="D51" t="s" s="205">
        <v>10387</v>
      </c>
      <c r="E51" t="s" s="205">
        <v>42</v>
      </c>
      <c r="F51" s="223">
        <v>338</v>
      </c>
      <c r="G51" s="149">
        <v>354</v>
      </c>
      <c r="H51" s="173">
        <f>SUM(G51-F51)</f>
        <v>16</v>
      </c>
      <c r="I51" s="167">
        <f>H51/F51</f>
        <v>0.0473372781065089</v>
      </c>
      <c r="J51" s="167">
        <f>H51/G51</f>
        <v>0.0451977401129944</v>
      </c>
      <c r="K51" s="24"/>
      <c r="L51" s="24"/>
      <c r="M51" s="24"/>
      <c r="N51" s="24"/>
      <c r="O51" s="24"/>
      <c r="P51" s="24"/>
      <c r="Q51" s="24"/>
      <c r="R51" s="24"/>
      <c r="S51" s="24"/>
      <c r="T51" s="24"/>
      <c r="U51" s="24"/>
      <c r="V51" s="24"/>
      <c r="W51" s="24"/>
      <c r="X51" s="24"/>
      <c r="Y51" s="24"/>
      <c r="Z51" s="24"/>
    </row>
    <row r="52" ht="19.15" customHeight="1">
      <c r="A52" t="s" s="138">
        <v>10338</v>
      </c>
      <c r="B52" s="149">
        <v>2</v>
      </c>
      <c r="C52" s="149">
        <v>5</v>
      </c>
      <c r="D52" t="s" s="205">
        <v>10388</v>
      </c>
      <c r="E52" t="s" s="205">
        <v>101</v>
      </c>
      <c r="F52" s="223">
        <v>201</v>
      </c>
      <c r="G52" s="149">
        <v>225</v>
      </c>
      <c r="H52" s="173">
        <f>SUM(G52-F52)</f>
        <v>24</v>
      </c>
      <c r="I52" s="167">
        <f>H52/F52</f>
        <v>0.119402985074627</v>
      </c>
      <c r="J52" s="167">
        <f>H52/G52</f>
        <v>0.106666666666667</v>
      </c>
      <c r="K52" s="24"/>
      <c r="L52" s="24"/>
      <c r="M52" s="24"/>
      <c r="N52" s="24"/>
      <c r="O52" s="24"/>
      <c r="P52" s="24"/>
      <c r="Q52" s="24"/>
      <c r="R52" s="24"/>
      <c r="S52" s="24"/>
      <c r="T52" s="24"/>
      <c r="U52" s="24"/>
      <c r="V52" s="24"/>
      <c r="W52" s="24"/>
      <c r="X52" s="24"/>
      <c r="Y52" s="24"/>
      <c r="Z52" s="24"/>
    </row>
    <row r="53" ht="19.15" customHeight="1">
      <c r="A53" t="s" s="138">
        <v>10338</v>
      </c>
      <c r="B53" s="149">
        <v>2</v>
      </c>
      <c r="C53" s="149">
        <v>6</v>
      </c>
      <c r="D53" t="s" s="205">
        <v>10389</v>
      </c>
      <c r="E53" t="s" s="205">
        <v>74</v>
      </c>
      <c r="F53" s="223">
        <v>214</v>
      </c>
      <c r="G53" s="149">
        <v>219</v>
      </c>
      <c r="H53" s="173">
        <f>SUM(G53-F53)</f>
        <v>5</v>
      </c>
      <c r="I53" s="167">
        <f>H53/F53</f>
        <v>0.0233644859813084</v>
      </c>
      <c r="J53" s="167">
        <f>H53/G53</f>
        <v>0.0228310502283105</v>
      </c>
      <c r="K53" s="24"/>
      <c r="L53" s="24"/>
      <c r="M53" s="24"/>
      <c r="N53" s="24"/>
      <c r="O53" s="24"/>
      <c r="P53" s="24"/>
      <c r="Q53" s="24"/>
      <c r="R53" s="24"/>
      <c r="S53" s="24"/>
      <c r="T53" s="24"/>
      <c r="U53" s="24"/>
      <c r="V53" s="24"/>
      <c r="W53" s="24"/>
      <c r="X53" s="24"/>
      <c r="Y53" s="24"/>
      <c r="Z53" s="24"/>
    </row>
    <row r="54" ht="19.15" customHeight="1">
      <c r="A54" t="s" s="138">
        <v>10338</v>
      </c>
      <c r="B54" s="149">
        <v>2</v>
      </c>
      <c r="C54" s="149">
        <v>4</v>
      </c>
      <c r="D54" t="s" s="205">
        <v>10390</v>
      </c>
      <c r="E54" t="s" s="205">
        <v>36</v>
      </c>
      <c r="F54" s="223">
        <v>181</v>
      </c>
      <c r="G54" s="149">
        <v>196</v>
      </c>
      <c r="H54" s="173">
        <f>SUM(G54-F54)</f>
        <v>15</v>
      </c>
      <c r="I54" s="167">
        <f>H54/F54</f>
        <v>0.0828729281767956</v>
      </c>
      <c r="J54" s="167">
        <f>H54/G54</f>
        <v>0.076530612244898</v>
      </c>
      <c r="K54" s="24"/>
      <c r="L54" s="24"/>
      <c r="M54" s="24"/>
      <c r="N54" s="24"/>
      <c r="O54" s="24"/>
      <c r="P54" s="24"/>
      <c r="Q54" s="24"/>
      <c r="R54" s="24"/>
      <c r="S54" s="24"/>
      <c r="T54" s="24"/>
      <c r="U54" s="24"/>
      <c r="V54" s="24"/>
      <c r="W54" s="24"/>
      <c r="X54" s="24"/>
      <c r="Y54" s="24"/>
      <c r="Z54" s="24"/>
    </row>
    <row r="55" ht="19.15" customHeight="1">
      <c r="A55" t="s" s="138">
        <v>10338</v>
      </c>
      <c r="B55" s="149">
        <v>2</v>
      </c>
      <c r="C55" s="149">
        <v>7</v>
      </c>
      <c r="D55" t="s" s="205">
        <v>10391</v>
      </c>
      <c r="E55" t="s" s="205">
        <v>30</v>
      </c>
      <c r="F55" s="223">
        <v>187</v>
      </c>
      <c r="G55" s="149">
        <v>191</v>
      </c>
      <c r="H55" s="173">
        <f>SUM(G55-F55)</f>
        <v>4</v>
      </c>
      <c r="I55" s="167">
        <f>H55/F55</f>
        <v>0.0213903743315508</v>
      </c>
      <c r="J55" s="167">
        <f>H55/G55</f>
        <v>0.0209424083769634</v>
      </c>
      <c r="K55" s="24"/>
      <c r="L55" s="24"/>
      <c r="M55" s="24"/>
      <c r="N55" s="24"/>
      <c r="O55" s="24"/>
      <c r="P55" s="24"/>
      <c r="Q55" s="24"/>
      <c r="R55" s="24"/>
      <c r="S55" s="24"/>
      <c r="T55" s="24"/>
      <c r="U55" s="24"/>
      <c r="V55" s="24"/>
      <c r="W55" s="24"/>
      <c r="X55" s="24"/>
      <c r="Y55" s="24"/>
      <c r="Z55" s="24"/>
    </row>
    <row r="56" ht="19.15" customHeight="1">
      <c r="A56" t="s" s="138">
        <v>10338</v>
      </c>
      <c r="B56" s="149">
        <v>2</v>
      </c>
      <c r="C56" s="149">
        <v>36</v>
      </c>
      <c r="D56" t="s" s="205">
        <v>10392</v>
      </c>
      <c r="E56" t="s" s="205">
        <v>1716</v>
      </c>
      <c r="F56" s="223">
        <v>165</v>
      </c>
      <c r="G56" s="149">
        <v>172</v>
      </c>
      <c r="H56" s="173">
        <f>SUM(G56-F56)</f>
        <v>7</v>
      </c>
      <c r="I56" s="167">
        <f>H56/F56</f>
        <v>0.0424242424242424</v>
      </c>
      <c r="J56" s="167">
        <f>H56/G56</f>
        <v>0.0406976744186047</v>
      </c>
      <c r="K56" s="24"/>
      <c r="L56" s="24"/>
      <c r="M56" s="24"/>
      <c r="N56" s="24"/>
      <c r="O56" s="24"/>
      <c r="P56" s="24"/>
      <c r="Q56" s="24"/>
      <c r="R56" s="24"/>
      <c r="S56" s="24"/>
      <c r="T56" s="24"/>
      <c r="U56" s="24"/>
      <c r="V56" s="24"/>
      <c r="W56" s="24"/>
      <c r="X56" s="24"/>
      <c r="Y56" s="24"/>
      <c r="Z56" s="24"/>
    </row>
    <row r="57" ht="19.15" customHeight="1">
      <c r="A57" t="s" s="138">
        <v>10338</v>
      </c>
      <c r="B57" s="149">
        <v>2</v>
      </c>
      <c r="C57" s="149">
        <v>25</v>
      </c>
      <c r="D57" t="s" s="205">
        <v>10393</v>
      </c>
      <c r="E57" t="s" s="205">
        <v>54</v>
      </c>
      <c r="F57" s="223">
        <v>113</v>
      </c>
      <c r="G57" s="149">
        <v>114</v>
      </c>
      <c r="H57" s="173">
        <f>SUM(G57-F57)</f>
        <v>1</v>
      </c>
      <c r="I57" s="167">
        <f>H57/F57</f>
        <v>0.00884955752212389</v>
      </c>
      <c r="J57" s="167">
        <f>H57/G57</f>
        <v>0.0087719298245614</v>
      </c>
      <c r="K57" s="24"/>
      <c r="L57" s="24"/>
      <c r="M57" s="24"/>
      <c r="N57" s="24"/>
      <c r="O57" s="24"/>
      <c r="P57" s="24"/>
      <c r="Q57" s="24"/>
      <c r="R57" s="24"/>
      <c r="S57" s="24"/>
      <c r="T57" s="24"/>
      <c r="U57" s="24"/>
      <c r="V57" s="24"/>
      <c r="W57" s="24"/>
      <c r="X57" s="24"/>
      <c r="Y57" s="24"/>
      <c r="Z57" s="24"/>
    </row>
    <row r="58" ht="19.15" customHeight="1">
      <c r="A58" t="s" s="138">
        <v>10338</v>
      </c>
      <c r="B58" s="149">
        <v>2</v>
      </c>
      <c r="C58" s="149">
        <v>11</v>
      </c>
      <c r="D58" t="s" s="205">
        <v>10341</v>
      </c>
      <c r="E58" t="s" s="205">
        <v>44</v>
      </c>
      <c r="F58" s="223">
        <v>75</v>
      </c>
      <c r="G58" s="149">
        <v>104</v>
      </c>
      <c r="H58" s="173">
        <f>SUM(G58-F58)</f>
        <v>29</v>
      </c>
      <c r="I58" s="167">
        <f>H58/F58</f>
        <v>0.386666666666667</v>
      </c>
      <c r="J58" s="167">
        <f>H58/G58</f>
        <v>0.278846153846154</v>
      </c>
      <c r="K58" s="24"/>
      <c r="L58" s="24"/>
      <c r="M58" s="24"/>
      <c r="N58" s="24"/>
      <c r="O58" s="24"/>
      <c r="P58" s="24"/>
      <c r="Q58" s="24"/>
      <c r="R58" s="24"/>
      <c r="S58" s="24"/>
      <c r="T58" s="24"/>
      <c r="U58" s="24"/>
      <c r="V58" s="24"/>
      <c r="W58" s="24"/>
      <c r="X58" s="24"/>
      <c r="Y58" s="24"/>
      <c r="Z58" s="24"/>
    </row>
    <row r="59" ht="19.15" customHeight="1">
      <c r="A59" t="s" s="138">
        <v>10338</v>
      </c>
      <c r="B59" s="149">
        <v>2</v>
      </c>
      <c r="C59" s="149">
        <v>32</v>
      </c>
      <c r="D59" t="s" s="205">
        <v>10394</v>
      </c>
      <c r="E59" t="s" s="205">
        <v>112</v>
      </c>
      <c r="F59" s="223">
        <v>93</v>
      </c>
      <c r="G59" s="149">
        <v>103</v>
      </c>
      <c r="H59" s="173">
        <f>SUM(G59-F59)</f>
        <v>10</v>
      </c>
      <c r="I59" s="167">
        <f>H59/F59</f>
        <v>0.10752688172043</v>
      </c>
      <c r="J59" s="167">
        <f>H59/G59</f>
        <v>0.0970873786407767</v>
      </c>
      <c r="K59" s="24"/>
      <c r="L59" s="24"/>
      <c r="M59" s="24"/>
      <c r="N59" s="24"/>
      <c r="O59" s="24"/>
      <c r="P59" s="24"/>
      <c r="Q59" s="24"/>
      <c r="R59" s="24"/>
      <c r="S59" s="24"/>
      <c r="T59" s="24"/>
      <c r="U59" s="24"/>
      <c r="V59" s="24"/>
      <c r="W59" s="24"/>
      <c r="X59" s="24"/>
      <c r="Y59" s="24"/>
      <c r="Z59" s="24"/>
    </row>
    <row r="60" ht="19.15" customHeight="1">
      <c r="A60" t="s" s="138">
        <v>10338</v>
      </c>
      <c r="B60" s="149">
        <v>2</v>
      </c>
      <c r="C60" s="149">
        <v>31</v>
      </c>
      <c r="D60" t="s" s="205">
        <v>10395</v>
      </c>
      <c r="E60" t="s" s="205">
        <v>52</v>
      </c>
      <c r="F60" s="223">
        <v>87</v>
      </c>
      <c r="G60" s="149">
        <v>89</v>
      </c>
      <c r="H60" s="173">
        <f>SUM(G60-F60)</f>
        <v>2</v>
      </c>
      <c r="I60" s="167">
        <f>H60/F60</f>
        <v>0.0229885057471264</v>
      </c>
      <c r="J60" s="167">
        <f>H60/G60</f>
        <v>0.0224719101123596</v>
      </c>
      <c r="K60" s="24"/>
      <c r="L60" s="24"/>
      <c r="M60" s="24"/>
      <c r="N60" s="24"/>
      <c r="O60" s="24"/>
      <c r="P60" s="24"/>
      <c r="Q60" s="24"/>
      <c r="R60" s="24"/>
      <c r="S60" s="24"/>
      <c r="T60" s="24"/>
      <c r="U60" s="24"/>
      <c r="V60" s="24"/>
      <c r="W60" s="24"/>
      <c r="X60" s="24"/>
      <c r="Y60" s="24"/>
      <c r="Z60" s="24"/>
    </row>
    <row r="61" ht="19.15" customHeight="1">
      <c r="A61" t="s" s="138">
        <v>10338</v>
      </c>
      <c r="B61" s="149">
        <v>2</v>
      </c>
      <c r="C61" s="149">
        <v>24</v>
      </c>
      <c r="D61" t="s" s="205">
        <v>10396</v>
      </c>
      <c r="E61" t="s" s="205">
        <v>116</v>
      </c>
      <c r="F61" s="223">
        <v>82</v>
      </c>
      <c r="G61" s="149">
        <v>88</v>
      </c>
      <c r="H61" s="173">
        <f>SUM(G61-F61)</f>
        <v>6</v>
      </c>
      <c r="I61" s="167">
        <f>H61/F61</f>
        <v>0.0731707317073171</v>
      </c>
      <c r="J61" s="167">
        <f>H61/G61</f>
        <v>0.0681818181818182</v>
      </c>
      <c r="K61" s="24"/>
      <c r="L61" s="24"/>
      <c r="M61" s="24"/>
      <c r="N61" s="24"/>
      <c r="O61" s="24"/>
      <c r="P61" s="24"/>
      <c r="Q61" s="24"/>
      <c r="R61" s="24"/>
      <c r="S61" s="24"/>
      <c r="T61" s="24"/>
      <c r="U61" s="24"/>
      <c r="V61" s="24"/>
      <c r="W61" s="24"/>
      <c r="X61" s="24"/>
      <c r="Y61" s="24"/>
      <c r="Z61" s="24"/>
    </row>
    <row r="62" ht="19.15" customHeight="1">
      <c r="A62" t="s" s="138">
        <v>10338</v>
      </c>
      <c r="B62" s="149">
        <v>2</v>
      </c>
      <c r="C62" s="149">
        <v>18</v>
      </c>
      <c r="D62" t="s" s="205">
        <v>10397</v>
      </c>
      <c r="E62" t="s" s="205">
        <v>66</v>
      </c>
      <c r="F62" s="240">
        <v>85</v>
      </c>
      <c r="G62" s="172">
        <v>83</v>
      </c>
      <c r="H62" s="173">
        <f>SUM(G62-F62)</f>
        <v>-2</v>
      </c>
      <c r="I62" s="167">
        <f>H62/F62</f>
        <v>-0.0235294117647059</v>
      </c>
      <c r="J62" s="167">
        <f>H62/G62</f>
        <v>-0.0240963855421687</v>
      </c>
      <c r="K62" s="24"/>
      <c r="L62" s="24"/>
      <c r="M62" s="24"/>
      <c r="N62" s="24"/>
      <c r="O62" s="24"/>
      <c r="P62" s="24"/>
      <c r="Q62" s="24"/>
      <c r="R62" s="24"/>
      <c r="S62" s="24"/>
      <c r="T62" s="24"/>
      <c r="U62" s="24"/>
      <c r="V62" s="24"/>
      <c r="W62" s="24"/>
      <c r="X62" s="24"/>
      <c r="Y62" s="24"/>
      <c r="Z62" s="24"/>
    </row>
    <row r="63" ht="19.15" customHeight="1">
      <c r="A63" t="s" s="138">
        <v>10338</v>
      </c>
      <c r="B63" s="149">
        <v>2</v>
      </c>
      <c r="C63" s="149">
        <v>16</v>
      </c>
      <c r="D63" t="s" s="205">
        <v>10398</v>
      </c>
      <c r="E63" t="s" s="205">
        <v>1537</v>
      </c>
      <c r="F63" s="223">
        <v>77</v>
      </c>
      <c r="G63" s="149">
        <v>81</v>
      </c>
      <c r="H63" s="173">
        <f>SUM(G63-F63)</f>
        <v>4</v>
      </c>
      <c r="I63" s="167">
        <f>H63/F63</f>
        <v>0.0519480519480519</v>
      </c>
      <c r="J63" s="167">
        <f>H63/G63</f>
        <v>0.0493827160493827</v>
      </c>
      <c r="K63" s="24"/>
      <c r="L63" s="24"/>
      <c r="M63" s="24"/>
      <c r="N63" s="24"/>
      <c r="O63" s="24"/>
      <c r="P63" s="24"/>
      <c r="Q63" s="24"/>
      <c r="R63" s="24"/>
      <c r="S63" s="24"/>
      <c r="T63" s="24"/>
      <c r="U63" s="24"/>
      <c r="V63" s="24"/>
      <c r="W63" s="24"/>
      <c r="X63" s="24"/>
      <c r="Y63" s="24"/>
      <c r="Z63" s="24"/>
    </row>
    <row r="64" ht="19.15" customHeight="1">
      <c r="A64" t="s" s="138">
        <v>10338</v>
      </c>
      <c r="B64" s="149">
        <v>2</v>
      </c>
      <c r="C64" s="149">
        <v>26</v>
      </c>
      <c r="D64" t="s" s="205">
        <v>10399</v>
      </c>
      <c r="E64" t="s" s="205">
        <v>72</v>
      </c>
      <c r="F64" s="223">
        <v>57</v>
      </c>
      <c r="G64" s="149">
        <v>65</v>
      </c>
      <c r="H64" s="173">
        <f>SUM(G64-F64)</f>
        <v>8</v>
      </c>
      <c r="I64" s="167">
        <f>H64/F64</f>
        <v>0.140350877192982</v>
      </c>
      <c r="J64" s="167">
        <f>H64/G64</f>
        <v>0.123076923076923</v>
      </c>
      <c r="K64" s="24"/>
      <c r="L64" s="24"/>
      <c r="M64" s="24"/>
      <c r="N64" s="24"/>
      <c r="O64" s="24"/>
      <c r="P64" s="24"/>
      <c r="Q64" s="24"/>
      <c r="R64" s="24"/>
      <c r="S64" s="24"/>
      <c r="T64" s="24"/>
      <c r="U64" s="24"/>
      <c r="V64" s="24"/>
      <c r="W64" s="24"/>
      <c r="X64" s="24"/>
      <c r="Y64" s="24"/>
      <c r="Z64" s="24"/>
    </row>
    <row r="65" ht="19.15" customHeight="1">
      <c r="A65" t="s" s="138">
        <v>10338</v>
      </c>
      <c r="B65" s="149">
        <v>2</v>
      </c>
      <c r="C65" s="149">
        <v>15</v>
      </c>
      <c r="D65" t="s" s="205">
        <v>10400</v>
      </c>
      <c r="E65" t="s" s="205">
        <v>2024</v>
      </c>
      <c r="F65" s="223">
        <v>54</v>
      </c>
      <c r="G65" s="149">
        <v>55</v>
      </c>
      <c r="H65" s="173">
        <f>SUM(G65-F65)</f>
        <v>1</v>
      </c>
      <c r="I65" s="167">
        <f>H65/F65</f>
        <v>0.0185185185185185</v>
      </c>
      <c r="J65" s="167">
        <f>H65/G65</f>
        <v>0.0181818181818182</v>
      </c>
      <c r="K65" s="24"/>
      <c r="L65" s="24"/>
      <c r="M65" s="24"/>
      <c r="N65" s="24"/>
      <c r="O65" s="24"/>
      <c r="P65" s="24"/>
      <c r="Q65" s="24"/>
      <c r="R65" s="24"/>
      <c r="S65" s="24"/>
      <c r="T65" s="24"/>
      <c r="U65" s="24"/>
      <c r="V65" s="24"/>
      <c r="W65" s="24"/>
      <c r="X65" s="24"/>
      <c r="Y65" s="24"/>
      <c r="Z65" s="24"/>
    </row>
    <row r="66" ht="19.15" customHeight="1">
      <c r="A66" t="s" s="138">
        <v>10338</v>
      </c>
      <c r="B66" s="149">
        <v>2</v>
      </c>
      <c r="C66" s="149">
        <v>19</v>
      </c>
      <c r="D66" t="s" s="205">
        <v>10401</v>
      </c>
      <c r="E66" t="s" s="205">
        <v>40</v>
      </c>
      <c r="F66" s="223">
        <v>51</v>
      </c>
      <c r="G66" s="149">
        <v>54</v>
      </c>
      <c r="H66" s="173">
        <f>SUM(G66-F66)</f>
        <v>3</v>
      </c>
      <c r="I66" s="167">
        <f>H66/F66</f>
        <v>0.0588235294117647</v>
      </c>
      <c r="J66" s="167">
        <f>H66/G66</f>
        <v>0.0555555555555556</v>
      </c>
      <c r="K66" s="24"/>
      <c r="L66" s="24"/>
      <c r="M66" s="24"/>
      <c r="N66" s="24"/>
      <c r="O66" s="24"/>
      <c r="P66" s="24"/>
      <c r="Q66" s="24"/>
      <c r="R66" s="24"/>
      <c r="S66" s="24"/>
      <c r="T66" s="24"/>
      <c r="U66" s="24"/>
      <c r="V66" s="24"/>
      <c r="W66" s="24"/>
      <c r="X66" s="24"/>
      <c r="Y66" s="24"/>
      <c r="Z66" s="24"/>
    </row>
    <row r="67" ht="19.15" customHeight="1">
      <c r="A67" t="s" s="138">
        <v>10338</v>
      </c>
      <c r="B67" s="149">
        <v>2</v>
      </c>
      <c r="C67" s="149">
        <v>30</v>
      </c>
      <c r="D67" t="s" s="205">
        <v>10402</v>
      </c>
      <c r="E67" t="s" s="205">
        <v>1680</v>
      </c>
      <c r="F67" s="223">
        <v>45</v>
      </c>
      <c r="G67" s="149">
        <v>45</v>
      </c>
      <c r="H67" s="173">
        <f>SUM(G67-F67)</f>
        <v>0</v>
      </c>
      <c r="I67" s="167">
        <f>H67/F67</f>
        <v>0</v>
      </c>
      <c r="J67" s="167">
        <f>H67/G67</f>
        <v>0</v>
      </c>
      <c r="K67" s="24"/>
      <c r="L67" s="24"/>
      <c r="M67" s="24"/>
      <c r="N67" s="24"/>
      <c r="O67" s="24"/>
      <c r="P67" s="24"/>
      <c r="Q67" s="24"/>
      <c r="R67" s="24"/>
      <c r="S67" s="24"/>
      <c r="T67" s="24"/>
      <c r="U67" s="24"/>
      <c r="V67" s="24"/>
      <c r="W67" s="24"/>
      <c r="X67" s="24"/>
      <c r="Y67" s="24"/>
      <c r="Z67" s="24"/>
    </row>
    <row r="68" ht="19.15" customHeight="1">
      <c r="A68" t="s" s="138">
        <v>10338</v>
      </c>
      <c r="B68" s="149">
        <v>2</v>
      </c>
      <c r="C68" s="149">
        <v>28</v>
      </c>
      <c r="D68" t="s" s="205">
        <v>10403</v>
      </c>
      <c r="E68" t="s" s="205">
        <v>119</v>
      </c>
      <c r="F68" s="223">
        <v>32</v>
      </c>
      <c r="G68" s="149">
        <v>42</v>
      </c>
      <c r="H68" s="173">
        <f>SUM(G68-F68)</f>
        <v>10</v>
      </c>
      <c r="I68" s="167">
        <f>H68/F68</f>
        <v>0.3125</v>
      </c>
      <c r="J68" s="167">
        <f>H68/G68</f>
        <v>0.238095238095238</v>
      </c>
      <c r="K68" s="24"/>
      <c r="L68" s="24"/>
      <c r="M68" s="24"/>
      <c r="N68" s="24"/>
      <c r="O68" s="24"/>
      <c r="P68" s="24"/>
      <c r="Q68" s="24"/>
      <c r="R68" s="24"/>
      <c r="S68" s="24"/>
      <c r="T68" s="24"/>
      <c r="U68" s="24"/>
      <c r="V68" s="24"/>
      <c r="W68" s="24"/>
      <c r="X68" s="24"/>
      <c r="Y68" s="24"/>
      <c r="Z68" s="24"/>
    </row>
    <row r="69" ht="19.15" customHeight="1">
      <c r="A69" t="s" s="138">
        <v>10338</v>
      </c>
      <c r="B69" s="149">
        <v>2</v>
      </c>
      <c r="C69" s="149">
        <v>27</v>
      </c>
      <c r="D69" t="s" s="205">
        <v>10404</v>
      </c>
      <c r="E69" t="s" s="205">
        <v>1091</v>
      </c>
      <c r="F69" s="223">
        <v>30</v>
      </c>
      <c r="G69" s="149">
        <v>30</v>
      </c>
      <c r="H69" s="173">
        <f>SUM(G69-F69)</f>
        <v>0</v>
      </c>
      <c r="I69" s="167">
        <f>H69/F69</f>
        <v>0</v>
      </c>
      <c r="J69" s="167">
        <f>H69/G69</f>
        <v>0</v>
      </c>
      <c r="K69" s="24"/>
      <c r="L69" s="24"/>
      <c r="M69" s="24"/>
      <c r="N69" s="24"/>
      <c r="O69" s="24"/>
      <c r="P69" s="24"/>
      <c r="Q69" s="24"/>
      <c r="R69" s="24"/>
      <c r="S69" s="24"/>
      <c r="T69" s="24"/>
      <c r="U69" s="24"/>
      <c r="V69" s="24"/>
      <c r="W69" s="24"/>
      <c r="X69" s="24"/>
      <c r="Y69" s="24"/>
      <c r="Z69" s="24"/>
    </row>
    <row r="70" ht="19.15" customHeight="1">
      <c r="A70" t="s" s="138">
        <v>10338</v>
      </c>
      <c r="B70" s="149">
        <v>2</v>
      </c>
      <c r="C70" s="149">
        <v>17</v>
      </c>
      <c r="D70" t="s" s="205">
        <v>10405</v>
      </c>
      <c r="E70" t="s" s="205">
        <v>76</v>
      </c>
      <c r="F70" s="223">
        <v>21</v>
      </c>
      <c r="G70" s="149">
        <v>23</v>
      </c>
      <c r="H70" s="173">
        <f>SUM(G70-F70)</f>
        <v>2</v>
      </c>
      <c r="I70" s="167">
        <f>H70/F70</f>
        <v>0.09523809523809521</v>
      </c>
      <c r="J70" s="167">
        <f>H70/G70</f>
        <v>0.0869565217391304</v>
      </c>
      <c r="K70" s="24"/>
      <c r="L70" s="24"/>
      <c r="M70" s="24"/>
      <c r="N70" s="24"/>
      <c r="O70" s="24"/>
      <c r="P70" s="24"/>
      <c r="Q70" s="24"/>
      <c r="R70" s="24"/>
      <c r="S70" s="24"/>
      <c r="T70" s="24"/>
      <c r="U70" s="24"/>
      <c r="V70" s="24"/>
      <c r="W70" s="24"/>
      <c r="X70" s="24"/>
      <c r="Y70" s="24"/>
      <c r="Z70" s="24"/>
    </row>
    <row r="71" ht="19.15" customHeight="1">
      <c r="A71" t="s" s="138">
        <v>10338</v>
      </c>
      <c r="B71" s="149">
        <v>2</v>
      </c>
      <c r="C71" s="149">
        <v>34</v>
      </c>
      <c r="D71" t="s" s="205">
        <v>10406</v>
      </c>
      <c r="E71" t="s" s="205">
        <v>153</v>
      </c>
      <c r="F71" s="240">
        <v>23</v>
      </c>
      <c r="G71" s="172">
        <v>22</v>
      </c>
      <c r="H71" s="173">
        <f>SUM(G71-F71)</f>
        <v>-1</v>
      </c>
      <c r="I71" s="167">
        <f>H71/F71</f>
        <v>-0.0434782608695652</v>
      </c>
      <c r="J71" s="167">
        <f>H71/G71</f>
        <v>-0.0454545454545455</v>
      </c>
      <c r="K71" s="24"/>
      <c r="L71" s="24"/>
      <c r="M71" s="24"/>
      <c r="N71" s="24"/>
      <c r="O71" s="24"/>
      <c r="P71" s="24"/>
      <c r="Q71" s="24"/>
      <c r="R71" s="24"/>
      <c r="S71" s="24"/>
      <c r="T71" s="24"/>
      <c r="U71" s="24"/>
      <c r="V71" s="24"/>
      <c r="W71" s="24"/>
      <c r="X71" s="24"/>
      <c r="Y71" s="24"/>
      <c r="Z71" s="24"/>
    </row>
    <row r="72" ht="19.15" customHeight="1">
      <c r="A72" t="s" s="138">
        <v>10338</v>
      </c>
      <c r="B72" s="149">
        <v>2</v>
      </c>
      <c r="C72" s="149">
        <v>35</v>
      </c>
      <c r="D72" t="s" s="205">
        <v>10407</v>
      </c>
      <c r="E72" t="s" s="205">
        <v>380</v>
      </c>
      <c r="F72" s="223">
        <v>0</v>
      </c>
      <c r="G72" s="149">
        <v>0</v>
      </c>
      <c r="H72" s="206">
        <f>SUM(G72-F72)</f>
        <v>0</v>
      </c>
      <c r="I72" s="176">
        <f>H72/F72</f>
      </c>
      <c r="J72" s="176">
        <f>H72/G72</f>
      </c>
      <c r="K72" s="174"/>
      <c r="L72" s="174"/>
      <c r="M72" s="174"/>
      <c r="N72" s="174"/>
      <c r="O72" s="174"/>
      <c r="P72" s="174"/>
      <c r="Q72" s="174"/>
      <c r="R72" s="174"/>
      <c r="S72" s="174"/>
      <c r="T72" s="174"/>
      <c r="U72" s="174"/>
      <c r="V72" s="174"/>
      <c r="W72" s="174"/>
      <c r="X72" s="174"/>
      <c r="Y72" s="174"/>
      <c r="Z72" s="174"/>
    </row>
    <row r="73" ht="19.15" customHeight="1">
      <c r="A73" s="177"/>
      <c r="B73" s="178"/>
      <c r="C73" s="178"/>
      <c r="D73" s="179"/>
      <c r="E73" s="179"/>
      <c r="F73" s="181">
        <f>SUM(F37:F72)</f>
        <v>79116</v>
      </c>
      <c r="G73" s="180">
        <f>SUM(G37:G72)</f>
        <v>83342</v>
      </c>
      <c r="H73" s="181">
        <f>SUM(H37:H72)</f>
        <v>4226</v>
      </c>
      <c r="I73" s="182">
        <f>H73/F73</f>
        <v>0.0534152383841448</v>
      </c>
      <c r="J73" s="182">
        <f>H73/G73</f>
        <v>0.050706726500444</v>
      </c>
      <c r="K73" s="183"/>
      <c r="L73" s="183"/>
      <c r="M73" s="183"/>
      <c r="N73" s="183"/>
      <c r="O73" s="183"/>
      <c r="P73" s="183"/>
      <c r="Q73" s="183"/>
      <c r="R73" s="183"/>
      <c r="S73" s="183"/>
      <c r="T73" s="183"/>
      <c r="U73" s="183"/>
      <c r="V73" s="183"/>
      <c r="W73" s="183"/>
      <c r="X73" s="183"/>
      <c r="Y73" s="183"/>
      <c r="Z73" s="184"/>
    </row>
    <row r="74" ht="19.15" customHeight="1">
      <c r="A74" s="230"/>
      <c r="B74" s="231"/>
      <c r="C74" s="231"/>
      <c r="D74" s="232"/>
      <c r="E74" s="232"/>
      <c r="F74" s="233"/>
      <c r="G74" s="231"/>
      <c r="H74" s="234"/>
      <c r="I74" s="188"/>
      <c r="J74" s="188"/>
      <c r="K74" s="189"/>
      <c r="L74" s="189"/>
      <c r="M74" s="189"/>
      <c r="N74" s="189"/>
      <c r="O74" s="189"/>
      <c r="P74" s="189"/>
      <c r="Q74" s="189"/>
      <c r="R74" s="189"/>
      <c r="S74" s="189"/>
      <c r="T74" s="189"/>
      <c r="U74" s="189"/>
      <c r="V74" s="189"/>
      <c r="W74" s="189"/>
      <c r="X74" s="189"/>
      <c r="Y74" s="189"/>
      <c r="Z74" s="189"/>
    </row>
    <row r="75" ht="19.15" customHeight="1">
      <c r="A75" t="s" s="138">
        <v>10338</v>
      </c>
      <c r="B75" s="149">
        <v>3</v>
      </c>
      <c r="C75" s="149">
        <v>4</v>
      </c>
      <c r="D75" t="s" s="205">
        <v>10408</v>
      </c>
      <c r="E75" t="s" s="205">
        <v>84</v>
      </c>
      <c r="F75" s="223">
        <v>39103</v>
      </c>
      <c r="G75" s="149">
        <v>41260</v>
      </c>
      <c r="H75" s="173">
        <f>SUM(G75-F75)</f>
        <v>2157</v>
      </c>
      <c r="I75" s="167">
        <f>H75/F75</f>
        <v>0.0551620080300744</v>
      </c>
      <c r="J75" s="167">
        <f>H75/G75</f>
        <v>0.0522782355792535</v>
      </c>
      <c r="K75" s="24"/>
      <c r="L75" s="24"/>
      <c r="M75" s="24"/>
      <c r="N75" s="24"/>
      <c r="O75" s="24"/>
      <c r="P75" s="24"/>
      <c r="Q75" s="24"/>
      <c r="R75" s="24"/>
      <c r="S75" s="24"/>
      <c r="T75" s="24"/>
      <c r="U75" s="24"/>
      <c r="V75" s="24"/>
      <c r="W75" s="24"/>
      <c r="X75" s="24"/>
      <c r="Y75" s="24"/>
      <c r="Z75" s="24"/>
    </row>
    <row r="76" ht="19.15" customHeight="1">
      <c r="A76" t="s" s="138">
        <v>10338</v>
      </c>
      <c r="B76" s="149">
        <v>3</v>
      </c>
      <c r="C76" s="149">
        <v>3</v>
      </c>
      <c r="D76" t="s" s="205">
        <v>10409</v>
      </c>
      <c r="E76" t="s" s="205">
        <v>22</v>
      </c>
      <c r="F76" s="223">
        <v>18591</v>
      </c>
      <c r="G76" s="149">
        <v>19217</v>
      </c>
      <c r="H76" s="173">
        <f>SUM(G76-F76)</f>
        <v>626</v>
      </c>
      <c r="I76" s="167">
        <f>H76/F76</f>
        <v>0.0336722069818729</v>
      </c>
      <c r="J76" s="167">
        <f>H76/G76</f>
        <v>0.0325753239319353</v>
      </c>
      <c r="K76" s="24"/>
      <c r="L76" s="24"/>
      <c r="M76" s="24"/>
      <c r="N76" s="24"/>
      <c r="O76" s="24"/>
      <c r="P76" s="24"/>
      <c r="Q76" s="24"/>
      <c r="R76" s="24"/>
      <c r="S76" s="24"/>
      <c r="T76" s="24"/>
      <c r="U76" s="24"/>
      <c r="V76" s="24"/>
      <c r="W76" s="24"/>
      <c r="X76" s="24"/>
      <c r="Y76" s="24"/>
      <c r="Z76" s="24"/>
    </row>
    <row r="77" ht="19.15" customHeight="1">
      <c r="A77" t="s" s="138">
        <v>10338</v>
      </c>
      <c r="B77" s="149">
        <v>3</v>
      </c>
      <c r="C77" s="149">
        <v>1</v>
      </c>
      <c r="D77" t="s" s="205">
        <v>10410</v>
      </c>
      <c r="E77" t="s" s="205">
        <v>20</v>
      </c>
      <c r="F77" s="223">
        <v>6786</v>
      </c>
      <c r="G77" s="149">
        <v>6994</v>
      </c>
      <c r="H77" s="173">
        <f>SUM(G77-F77)</f>
        <v>208</v>
      </c>
      <c r="I77" s="167">
        <f>H77/F77</f>
        <v>0.0306513409961686</v>
      </c>
      <c r="J77" s="167">
        <f>H77/G77</f>
        <v>0.0297397769516729</v>
      </c>
      <c r="K77" s="24"/>
      <c r="L77" s="24"/>
      <c r="M77" s="24"/>
      <c r="N77" s="24"/>
      <c r="O77" s="24"/>
      <c r="P77" s="24"/>
      <c r="Q77" s="24"/>
      <c r="R77" s="24"/>
      <c r="S77" s="24"/>
      <c r="T77" s="24"/>
      <c r="U77" s="24"/>
      <c r="V77" s="24"/>
      <c r="W77" s="24"/>
      <c r="X77" s="24"/>
      <c r="Y77" s="24"/>
      <c r="Z77" s="24"/>
    </row>
    <row r="78" ht="19.15" customHeight="1">
      <c r="A78" t="s" s="138">
        <v>10338</v>
      </c>
      <c r="B78" s="149">
        <v>3</v>
      </c>
      <c r="C78" s="149">
        <v>14</v>
      </c>
      <c r="D78" t="s" s="205">
        <v>10411</v>
      </c>
      <c r="E78" t="s" s="205">
        <v>38</v>
      </c>
      <c r="F78" s="223">
        <v>1701</v>
      </c>
      <c r="G78" s="149">
        <v>1724</v>
      </c>
      <c r="H78" s="173">
        <f>SUM(G78-F78)</f>
        <v>23</v>
      </c>
      <c r="I78" s="167">
        <f>H78/F78</f>
        <v>0.0135214579659024</v>
      </c>
      <c r="J78" s="167">
        <f>H78/G78</f>
        <v>0.0133410672853828</v>
      </c>
      <c r="K78" s="24"/>
      <c r="L78" s="24"/>
      <c r="M78" s="24"/>
      <c r="N78" s="24"/>
      <c r="O78" s="24"/>
      <c r="P78" s="24"/>
      <c r="Q78" s="24"/>
      <c r="R78" s="24"/>
      <c r="S78" s="24"/>
      <c r="T78" s="24"/>
      <c r="U78" s="24"/>
      <c r="V78" s="24"/>
      <c r="W78" s="24"/>
      <c r="X78" s="24"/>
      <c r="Y78" s="24"/>
      <c r="Z78" s="24"/>
    </row>
    <row r="79" ht="19.15" customHeight="1">
      <c r="A79" t="s" s="138">
        <v>10338</v>
      </c>
      <c r="B79" s="149">
        <v>3</v>
      </c>
      <c r="C79" s="149">
        <v>11</v>
      </c>
      <c r="D79" t="s" s="205">
        <v>10412</v>
      </c>
      <c r="E79" t="s" s="205">
        <v>26</v>
      </c>
      <c r="F79" s="223">
        <v>1487</v>
      </c>
      <c r="G79" s="149">
        <v>1588</v>
      </c>
      <c r="H79" s="173">
        <f>SUM(G79-F79)</f>
        <v>101</v>
      </c>
      <c r="I79" s="167">
        <f>H79/F79</f>
        <v>0.0679219905850706</v>
      </c>
      <c r="J79" s="167">
        <f>H79/G79</f>
        <v>0.0636020151133501</v>
      </c>
      <c r="K79" s="24"/>
      <c r="L79" s="24"/>
      <c r="M79" s="24"/>
      <c r="N79" s="24"/>
      <c r="O79" s="24"/>
      <c r="P79" s="24"/>
      <c r="Q79" s="24"/>
      <c r="R79" s="24"/>
      <c r="S79" s="24"/>
      <c r="T79" s="24"/>
      <c r="U79" s="24"/>
      <c r="V79" s="24"/>
      <c r="W79" s="24"/>
      <c r="X79" s="24"/>
      <c r="Y79" s="24"/>
      <c r="Z79" s="24"/>
    </row>
    <row r="80" ht="19.15" customHeight="1">
      <c r="A80" t="s" s="138">
        <v>10338</v>
      </c>
      <c r="B80" s="149">
        <v>3</v>
      </c>
      <c r="C80" s="149">
        <v>6</v>
      </c>
      <c r="D80" t="s" s="205">
        <v>10413</v>
      </c>
      <c r="E80" t="s" s="205">
        <v>28</v>
      </c>
      <c r="F80" s="223">
        <v>1478</v>
      </c>
      <c r="G80" s="149">
        <v>1533</v>
      </c>
      <c r="H80" s="173">
        <f>SUM(G80-F80)</f>
        <v>55</v>
      </c>
      <c r="I80" s="167">
        <f>H80/F80</f>
        <v>0.037212449255751</v>
      </c>
      <c r="J80" s="167">
        <f>H80/G80</f>
        <v>0.0358773646444879</v>
      </c>
      <c r="K80" s="24"/>
      <c r="L80" s="24"/>
      <c r="M80" s="24"/>
      <c r="N80" s="24"/>
      <c r="O80" s="24"/>
      <c r="P80" s="24"/>
      <c r="Q80" s="24"/>
      <c r="R80" s="24"/>
      <c r="S80" s="24"/>
      <c r="T80" s="24"/>
      <c r="U80" s="24"/>
      <c r="V80" s="24"/>
      <c r="W80" s="24"/>
      <c r="X80" s="24"/>
      <c r="Y80" s="24"/>
      <c r="Z80" s="24"/>
    </row>
    <row r="81" ht="19.15" customHeight="1">
      <c r="A81" t="s" s="138">
        <v>10338</v>
      </c>
      <c r="B81" s="149">
        <v>3</v>
      </c>
      <c r="C81" s="149">
        <v>19</v>
      </c>
      <c r="D81" t="s" s="205">
        <v>10414</v>
      </c>
      <c r="E81" t="s" s="205">
        <v>116</v>
      </c>
      <c r="F81" s="223">
        <v>1321</v>
      </c>
      <c r="G81" s="149">
        <v>1477</v>
      </c>
      <c r="H81" s="173">
        <f>SUM(G81-F81)</f>
        <v>156</v>
      </c>
      <c r="I81" s="167">
        <f>H81/F81</f>
        <v>0.118092354277063</v>
      </c>
      <c r="J81" s="167">
        <f>H81/G81</f>
        <v>0.105619498984428</v>
      </c>
      <c r="K81" s="24"/>
      <c r="L81" s="24"/>
      <c r="M81" s="24"/>
      <c r="N81" s="24"/>
      <c r="O81" s="24"/>
      <c r="P81" s="24"/>
      <c r="Q81" s="24"/>
      <c r="R81" s="24"/>
      <c r="S81" s="24"/>
      <c r="T81" s="24"/>
      <c r="U81" s="24"/>
      <c r="V81" s="24"/>
      <c r="W81" s="24"/>
      <c r="X81" s="24"/>
      <c r="Y81" s="24"/>
      <c r="Z81" s="24"/>
    </row>
    <row r="82" ht="19.15" customHeight="1">
      <c r="A82" t="s" s="138">
        <v>10338</v>
      </c>
      <c r="B82" s="149">
        <v>3</v>
      </c>
      <c r="C82" s="149">
        <v>16</v>
      </c>
      <c r="D82" t="s" s="205">
        <v>10415</v>
      </c>
      <c r="E82" t="s" s="205">
        <v>17</v>
      </c>
      <c r="F82" s="223">
        <v>1059</v>
      </c>
      <c r="G82" s="149">
        <v>1086</v>
      </c>
      <c r="H82" s="173">
        <f>SUM(G82-F82)</f>
        <v>27</v>
      </c>
      <c r="I82" s="167">
        <f>H82/F82</f>
        <v>0.0254957507082153</v>
      </c>
      <c r="J82" s="167">
        <f>H82/G82</f>
        <v>0.0248618784530387</v>
      </c>
      <c r="K82" s="24"/>
      <c r="L82" s="24"/>
      <c r="M82" s="24"/>
      <c r="N82" s="24"/>
      <c r="O82" s="24"/>
      <c r="P82" s="24"/>
      <c r="Q82" s="24"/>
      <c r="R82" s="24"/>
      <c r="S82" s="24"/>
      <c r="T82" s="24"/>
      <c r="U82" s="24"/>
      <c r="V82" s="24"/>
      <c r="W82" s="24"/>
      <c r="X82" s="24"/>
      <c r="Y82" s="24"/>
      <c r="Z82" s="24"/>
    </row>
    <row r="83" ht="19.15" customHeight="1">
      <c r="A83" t="s" s="138">
        <v>10338</v>
      </c>
      <c r="B83" s="149">
        <v>3</v>
      </c>
      <c r="C83" s="149">
        <v>24</v>
      </c>
      <c r="D83" t="s" s="205">
        <v>10416</v>
      </c>
      <c r="E83" t="s" s="205">
        <v>42</v>
      </c>
      <c r="F83" s="223">
        <v>1007</v>
      </c>
      <c r="G83" s="149">
        <v>1066</v>
      </c>
      <c r="H83" s="173">
        <f>SUM(G83-F83)</f>
        <v>59</v>
      </c>
      <c r="I83" s="167">
        <f>H83/F83</f>
        <v>0.0585898709036743</v>
      </c>
      <c r="J83" s="167">
        <f>H83/G83</f>
        <v>0.0553470919324578</v>
      </c>
      <c r="K83" s="24"/>
      <c r="L83" s="24"/>
      <c r="M83" s="24"/>
      <c r="N83" s="24"/>
      <c r="O83" s="24"/>
      <c r="P83" s="24"/>
      <c r="Q83" s="24"/>
      <c r="R83" s="24"/>
      <c r="S83" s="24"/>
      <c r="T83" s="24"/>
      <c r="U83" s="24"/>
      <c r="V83" s="24"/>
      <c r="W83" s="24"/>
      <c r="X83" s="24"/>
      <c r="Y83" s="24"/>
      <c r="Z83" s="24"/>
    </row>
    <row r="84" ht="19.15" customHeight="1">
      <c r="A84" t="s" s="138">
        <v>10338</v>
      </c>
      <c r="B84" s="149">
        <v>3</v>
      </c>
      <c r="C84" s="149">
        <v>10</v>
      </c>
      <c r="D84" t="s" s="205">
        <v>10417</v>
      </c>
      <c r="E84" t="s" s="205">
        <v>36</v>
      </c>
      <c r="F84" s="223">
        <v>772</v>
      </c>
      <c r="G84" s="149">
        <v>786</v>
      </c>
      <c r="H84" s="173">
        <f>SUM(G84-F84)</f>
        <v>14</v>
      </c>
      <c r="I84" s="167">
        <f>H84/F84</f>
        <v>0.0181347150259067</v>
      </c>
      <c r="J84" s="167">
        <f>H84/G84</f>
        <v>0.0178117048346056</v>
      </c>
      <c r="K84" s="24"/>
      <c r="L84" s="24"/>
      <c r="M84" s="24"/>
      <c r="N84" s="24"/>
      <c r="O84" s="24"/>
      <c r="P84" s="24"/>
      <c r="Q84" s="24"/>
      <c r="R84" s="24"/>
      <c r="S84" s="24"/>
      <c r="T84" s="24"/>
      <c r="U84" s="24"/>
      <c r="V84" s="24"/>
      <c r="W84" s="24"/>
      <c r="X84" s="24"/>
      <c r="Y84" s="24"/>
      <c r="Z84" s="24"/>
    </row>
    <row r="85" ht="19.15" customHeight="1">
      <c r="A85" t="s" s="138">
        <v>10338</v>
      </c>
      <c r="B85" s="149">
        <v>3</v>
      </c>
      <c r="C85" s="149">
        <v>15</v>
      </c>
      <c r="D85" t="s" s="205">
        <v>10418</v>
      </c>
      <c r="E85" t="s" s="205">
        <v>1284</v>
      </c>
      <c r="F85" s="223">
        <v>705</v>
      </c>
      <c r="G85" s="149">
        <v>736</v>
      </c>
      <c r="H85" s="173">
        <f>SUM(G85-F85)</f>
        <v>31</v>
      </c>
      <c r="I85" s="167">
        <f>H85/F85</f>
        <v>0.0439716312056738</v>
      </c>
      <c r="J85" s="167">
        <f>H85/G85</f>
        <v>0.0421195652173913</v>
      </c>
      <c r="K85" s="24"/>
      <c r="L85" s="24"/>
      <c r="M85" s="24"/>
      <c r="N85" s="24"/>
      <c r="O85" s="24"/>
      <c r="P85" s="24"/>
      <c r="Q85" s="24"/>
      <c r="R85" s="24"/>
      <c r="S85" s="24"/>
      <c r="T85" s="24"/>
      <c r="U85" s="24"/>
      <c r="V85" s="24"/>
      <c r="W85" s="24"/>
      <c r="X85" s="24"/>
      <c r="Y85" s="24"/>
      <c r="Z85" s="24"/>
    </row>
    <row r="86" ht="19.15" customHeight="1">
      <c r="A86" t="s" s="138">
        <v>10338</v>
      </c>
      <c r="B86" s="149">
        <v>3</v>
      </c>
      <c r="C86" s="149">
        <v>23</v>
      </c>
      <c r="D86" t="s" s="205">
        <v>10419</v>
      </c>
      <c r="E86" t="s" s="205">
        <v>185</v>
      </c>
      <c r="F86" s="223">
        <v>452</v>
      </c>
      <c r="G86" s="149">
        <v>463</v>
      </c>
      <c r="H86" s="173">
        <f>SUM(G86-F86)</f>
        <v>11</v>
      </c>
      <c r="I86" s="167">
        <f>H86/F86</f>
        <v>0.0243362831858407</v>
      </c>
      <c r="J86" s="167">
        <f>H86/G86</f>
        <v>0.0237580993520518</v>
      </c>
      <c r="K86" s="24"/>
      <c r="L86" s="24"/>
      <c r="M86" s="24"/>
      <c r="N86" s="24"/>
      <c r="O86" s="24"/>
      <c r="P86" s="24"/>
      <c r="Q86" s="24"/>
      <c r="R86" s="24"/>
      <c r="S86" s="24"/>
      <c r="T86" s="24"/>
      <c r="U86" s="24"/>
      <c r="V86" s="24"/>
      <c r="W86" s="24"/>
      <c r="X86" s="24"/>
      <c r="Y86" s="24"/>
      <c r="Z86" s="24"/>
    </row>
    <row r="87" ht="19.15" customHeight="1">
      <c r="A87" t="s" s="138">
        <v>10338</v>
      </c>
      <c r="B87" s="149">
        <v>3</v>
      </c>
      <c r="C87" s="149">
        <v>20</v>
      </c>
      <c r="D87" t="s" s="205">
        <v>10420</v>
      </c>
      <c r="E87" t="s" s="205">
        <v>72</v>
      </c>
      <c r="F87" s="223">
        <v>286</v>
      </c>
      <c r="G87" s="149">
        <v>292</v>
      </c>
      <c r="H87" s="173">
        <f>SUM(G87-F87)</f>
        <v>6</v>
      </c>
      <c r="I87" s="167">
        <f>H87/F87</f>
        <v>0.020979020979021</v>
      </c>
      <c r="J87" s="167">
        <f>H87/G87</f>
        <v>0.0205479452054795</v>
      </c>
      <c r="K87" s="24"/>
      <c r="L87" s="24"/>
      <c r="M87" s="24"/>
      <c r="N87" s="24"/>
      <c r="O87" s="24"/>
      <c r="P87" s="24"/>
      <c r="Q87" s="24"/>
      <c r="R87" s="24"/>
      <c r="S87" s="24"/>
      <c r="T87" s="24"/>
      <c r="U87" s="24"/>
      <c r="V87" s="24"/>
      <c r="W87" s="24"/>
      <c r="X87" s="24"/>
      <c r="Y87" s="24"/>
      <c r="Z87" s="24"/>
    </row>
    <row r="88" ht="19.15" customHeight="1">
      <c r="A88" t="s" s="138">
        <v>10338</v>
      </c>
      <c r="B88" s="149">
        <v>3</v>
      </c>
      <c r="C88" s="149">
        <v>21</v>
      </c>
      <c r="D88" t="s" s="205">
        <v>10421</v>
      </c>
      <c r="E88" t="s" s="205">
        <v>76</v>
      </c>
      <c r="F88" s="223">
        <v>223</v>
      </c>
      <c r="G88" s="149">
        <v>234</v>
      </c>
      <c r="H88" s="173">
        <f>SUM(G88-F88)</f>
        <v>11</v>
      </c>
      <c r="I88" s="167">
        <f>H88/F88</f>
        <v>0.0493273542600897</v>
      </c>
      <c r="J88" s="167">
        <f>H88/G88</f>
        <v>0.047008547008547</v>
      </c>
      <c r="K88" s="24"/>
      <c r="L88" s="24"/>
      <c r="M88" s="24"/>
      <c r="N88" s="24"/>
      <c r="O88" s="24"/>
      <c r="P88" s="24"/>
      <c r="Q88" s="24"/>
      <c r="R88" s="24"/>
      <c r="S88" s="24"/>
      <c r="T88" s="24"/>
      <c r="U88" s="24"/>
      <c r="V88" s="24"/>
      <c r="W88" s="24"/>
      <c r="X88" s="24"/>
      <c r="Y88" s="24"/>
      <c r="Z88" s="24"/>
    </row>
    <row r="89" ht="19.15" customHeight="1">
      <c r="A89" t="s" s="138">
        <v>10338</v>
      </c>
      <c r="B89" s="149">
        <v>3</v>
      </c>
      <c r="C89" s="149">
        <v>5</v>
      </c>
      <c r="D89" t="s" s="205">
        <v>10422</v>
      </c>
      <c r="E89" t="s" s="205">
        <v>60</v>
      </c>
      <c r="F89" s="223">
        <v>206</v>
      </c>
      <c r="G89" s="149">
        <v>224</v>
      </c>
      <c r="H89" s="173">
        <f>SUM(G89-F89)</f>
        <v>18</v>
      </c>
      <c r="I89" s="167">
        <f>H89/F89</f>
        <v>0.087378640776699</v>
      </c>
      <c r="J89" s="167">
        <f>H89/G89</f>
        <v>0.0803571428571429</v>
      </c>
      <c r="K89" s="24"/>
      <c r="L89" s="24"/>
      <c r="M89" s="24"/>
      <c r="N89" s="24"/>
      <c r="O89" s="24"/>
      <c r="P89" s="24"/>
      <c r="Q89" s="24"/>
      <c r="R89" s="24"/>
      <c r="S89" s="24"/>
      <c r="T89" s="24"/>
      <c r="U89" s="24"/>
      <c r="V89" s="24"/>
      <c r="W89" s="24"/>
      <c r="X89" s="24"/>
      <c r="Y89" s="24"/>
      <c r="Z89" s="24"/>
    </row>
    <row r="90" ht="19.15" customHeight="1">
      <c r="A90" t="s" s="138">
        <v>10338</v>
      </c>
      <c r="B90" s="149">
        <v>3</v>
      </c>
      <c r="C90" s="149">
        <v>7</v>
      </c>
      <c r="D90" t="s" s="205">
        <v>10423</v>
      </c>
      <c r="E90" t="s" s="205">
        <v>2024</v>
      </c>
      <c r="F90" s="223">
        <v>209</v>
      </c>
      <c r="G90" s="149">
        <v>213</v>
      </c>
      <c r="H90" s="173">
        <f>SUM(G90-F90)</f>
        <v>4</v>
      </c>
      <c r="I90" s="167">
        <f>H90/F90</f>
        <v>0.0191387559808612</v>
      </c>
      <c r="J90" s="167">
        <f>H90/G90</f>
        <v>0.0187793427230047</v>
      </c>
      <c r="K90" s="24"/>
      <c r="L90" s="24"/>
      <c r="M90" s="24"/>
      <c r="N90" s="24"/>
      <c r="O90" s="24"/>
      <c r="P90" s="24"/>
      <c r="Q90" s="24"/>
      <c r="R90" s="24"/>
      <c r="S90" s="24"/>
      <c r="T90" s="24"/>
      <c r="U90" s="24"/>
      <c r="V90" s="24"/>
      <c r="W90" s="24"/>
      <c r="X90" s="24"/>
      <c r="Y90" s="24"/>
      <c r="Z90" s="24"/>
    </row>
    <row r="91" ht="19.15" customHeight="1">
      <c r="A91" t="s" s="138">
        <v>10338</v>
      </c>
      <c r="B91" s="149">
        <v>3</v>
      </c>
      <c r="C91" s="149">
        <v>25</v>
      </c>
      <c r="D91" t="s" s="205">
        <v>10424</v>
      </c>
      <c r="E91" t="s" s="205">
        <v>34</v>
      </c>
      <c r="F91" s="223">
        <v>205</v>
      </c>
      <c r="G91" s="149">
        <v>210</v>
      </c>
      <c r="H91" s="173">
        <f>SUM(G91-F91)</f>
        <v>5</v>
      </c>
      <c r="I91" s="167">
        <f>H91/F91</f>
        <v>0.024390243902439</v>
      </c>
      <c r="J91" s="167">
        <f>H91/G91</f>
        <v>0.0238095238095238</v>
      </c>
      <c r="K91" s="24"/>
      <c r="L91" s="24"/>
      <c r="M91" s="24"/>
      <c r="N91" s="24"/>
      <c r="O91" s="24"/>
      <c r="P91" s="24"/>
      <c r="Q91" s="24"/>
      <c r="R91" s="24"/>
      <c r="S91" s="24"/>
      <c r="T91" s="24"/>
      <c r="U91" s="24"/>
      <c r="V91" s="24"/>
      <c r="W91" s="24"/>
      <c r="X91" s="24"/>
      <c r="Y91" s="24"/>
      <c r="Z91" s="24"/>
    </row>
    <row r="92" ht="19.15" customHeight="1">
      <c r="A92" t="s" s="138">
        <v>10338</v>
      </c>
      <c r="B92" s="149">
        <v>3</v>
      </c>
      <c r="C92" s="149">
        <v>13</v>
      </c>
      <c r="D92" t="s" s="205">
        <v>10425</v>
      </c>
      <c r="E92" t="s" s="205">
        <v>30</v>
      </c>
      <c r="F92" s="223">
        <v>171</v>
      </c>
      <c r="G92" s="149">
        <v>175</v>
      </c>
      <c r="H92" s="173">
        <f>SUM(G92-F92)</f>
        <v>4</v>
      </c>
      <c r="I92" s="167">
        <f>H92/F92</f>
        <v>0.0233918128654971</v>
      </c>
      <c r="J92" s="167">
        <f>H92/G92</f>
        <v>0.0228571428571429</v>
      </c>
      <c r="K92" s="24"/>
      <c r="L92" s="24"/>
      <c r="M92" s="24"/>
      <c r="N92" s="24"/>
      <c r="O92" s="24"/>
      <c r="P92" s="24"/>
      <c r="Q92" s="24"/>
      <c r="R92" s="24"/>
      <c r="S92" s="24"/>
      <c r="T92" s="24"/>
      <c r="U92" s="24"/>
      <c r="V92" s="24"/>
      <c r="W92" s="24"/>
      <c r="X92" s="24"/>
      <c r="Y92" s="24"/>
      <c r="Z92" s="24"/>
    </row>
    <row r="93" ht="19.15" customHeight="1">
      <c r="A93" t="s" s="138">
        <v>10338</v>
      </c>
      <c r="B93" s="149">
        <v>3</v>
      </c>
      <c r="C93" s="149">
        <v>2</v>
      </c>
      <c r="D93" t="s" s="205">
        <v>10426</v>
      </c>
      <c r="E93" t="s" s="205">
        <v>66</v>
      </c>
      <c r="F93" s="223">
        <v>156</v>
      </c>
      <c r="G93" s="149">
        <v>167</v>
      </c>
      <c r="H93" s="173">
        <f>SUM(G93-F93)</f>
        <v>11</v>
      </c>
      <c r="I93" s="167">
        <f>H93/F93</f>
        <v>0.0705128205128205</v>
      </c>
      <c r="J93" s="167">
        <f>H93/G93</f>
        <v>0.0658682634730539</v>
      </c>
      <c r="K93" s="24"/>
      <c r="L93" s="24"/>
      <c r="M93" s="24"/>
      <c r="N93" s="24"/>
      <c r="O93" s="24"/>
      <c r="P93" s="24"/>
      <c r="Q93" s="24"/>
      <c r="R93" s="24"/>
      <c r="S93" s="24"/>
      <c r="T93" s="24"/>
      <c r="U93" s="24"/>
      <c r="V93" s="24"/>
      <c r="W93" s="24"/>
      <c r="X93" s="24"/>
      <c r="Y93" s="24"/>
      <c r="Z93" s="24"/>
    </row>
    <row r="94" ht="19.15" customHeight="1">
      <c r="A94" t="s" s="138">
        <v>10338</v>
      </c>
      <c r="B94" s="149">
        <v>3</v>
      </c>
      <c r="C94" s="149">
        <v>26</v>
      </c>
      <c r="D94" t="s" s="205">
        <v>10427</v>
      </c>
      <c r="E94" t="s" s="205">
        <v>112</v>
      </c>
      <c r="F94" s="223">
        <v>158</v>
      </c>
      <c r="G94" s="149">
        <v>164</v>
      </c>
      <c r="H94" s="173">
        <f>SUM(G94-F94)</f>
        <v>6</v>
      </c>
      <c r="I94" s="167">
        <f>H94/F94</f>
        <v>0.0379746835443038</v>
      </c>
      <c r="J94" s="167">
        <f>H94/G94</f>
        <v>0.0365853658536585</v>
      </c>
      <c r="K94" s="24"/>
      <c r="L94" s="24"/>
      <c r="M94" s="24"/>
      <c r="N94" s="24"/>
      <c r="O94" s="24"/>
      <c r="P94" s="24"/>
      <c r="Q94" s="24"/>
      <c r="R94" s="24"/>
      <c r="S94" s="24"/>
      <c r="T94" s="24"/>
      <c r="U94" s="24"/>
      <c r="V94" s="24"/>
      <c r="W94" s="24"/>
      <c r="X94" s="24"/>
      <c r="Y94" s="24"/>
      <c r="Z94" s="24"/>
    </row>
    <row r="95" ht="19.15" customHeight="1">
      <c r="A95" t="s" s="138">
        <v>10338</v>
      </c>
      <c r="B95" s="149">
        <v>3</v>
      </c>
      <c r="C95" s="149">
        <v>31</v>
      </c>
      <c r="D95" t="s" s="205">
        <v>10428</v>
      </c>
      <c r="E95" t="s" s="205">
        <v>153</v>
      </c>
      <c r="F95" s="223">
        <v>126</v>
      </c>
      <c r="G95" s="149">
        <v>129</v>
      </c>
      <c r="H95" s="173">
        <f>SUM(G95-F95)</f>
        <v>3</v>
      </c>
      <c r="I95" s="167">
        <f>H95/F95</f>
        <v>0.0238095238095238</v>
      </c>
      <c r="J95" s="167">
        <f>H95/G95</f>
        <v>0.0232558139534884</v>
      </c>
      <c r="K95" s="24"/>
      <c r="L95" s="24"/>
      <c r="M95" s="24"/>
      <c r="N95" s="24"/>
      <c r="O95" s="24"/>
      <c r="P95" s="24"/>
      <c r="Q95" s="24"/>
      <c r="R95" s="24"/>
      <c r="S95" s="24"/>
      <c r="T95" s="24"/>
      <c r="U95" s="24"/>
      <c r="V95" s="24"/>
      <c r="W95" s="24"/>
      <c r="X95" s="24"/>
      <c r="Y95" s="24"/>
      <c r="Z95" s="24"/>
    </row>
    <row r="96" ht="19.15" customHeight="1">
      <c r="A96" t="s" s="138">
        <v>10338</v>
      </c>
      <c r="B96" s="149">
        <v>3</v>
      </c>
      <c r="C96" s="149">
        <v>12</v>
      </c>
      <c r="D96" t="s" s="205">
        <v>10429</v>
      </c>
      <c r="E96" t="s" s="205">
        <v>48</v>
      </c>
      <c r="F96" s="223">
        <v>109</v>
      </c>
      <c r="G96" s="149">
        <v>114</v>
      </c>
      <c r="H96" s="173">
        <f>SUM(G96-F96)</f>
        <v>5</v>
      </c>
      <c r="I96" s="167">
        <f>H96/F96</f>
        <v>0.0458715596330275</v>
      </c>
      <c r="J96" s="167">
        <f>H96/G96</f>
        <v>0.043859649122807</v>
      </c>
      <c r="K96" s="24"/>
      <c r="L96" s="24"/>
      <c r="M96" s="24"/>
      <c r="N96" s="24"/>
      <c r="O96" s="24"/>
      <c r="P96" s="24"/>
      <c r="Q96" s="24"/>
      <c r="R96" s="24"/>
      <c r="S96" s="24"/>
      <c r="T96" s="24"/>
      <c r="U96" s="24"/>
      <c r="V96" s="24"/>
      <c r="W96" s="24"/>
      <c r="X96" s="24"/>
      <c r="Y96" s="24"/>
      <c r="Z96" s="24"/>
    </row>
    <row r="97" ht="19.15" customHeight="1">
      <c r="A97" t="s" s="138">
        <v>10338</v>
      </c>
      <c r="B97" s="149">
        <v>3</v>
      </c>
      <c r="C97" s="149">
        <v>33</v>
      </c>
      <c r="D97" t="s" s="205">
        <v>10430</v>
      </c>
      <c r="E97" t="s" s="205">
        <v>1716</v>
      </c>
      <c r="F97" s="223">
        <v>110</v>
      </c>
      <c r="G97" s="149">
        <v>113</v>
      </c>
      <c r="H97" s="173">
        <f>SUM(G97-F97)</f>
        <v>3</v>
      </c>
      <c r="I97" s="167">
        <f>H97/F97</f>
        <v>0.0272727272727273</v>
      </c>
      <c r="J97" s="167">
        <f>H97/G97</f>
        <v>0.0265486725663717</v>
      </c>
      <c r="K97" s="24"/>
      <c r="L97" s="24"/>
      <c r="M97" s="24"/>
      <c r="N97" s="24"/>
      <c r="O97" s="24"/>
      <c r="P97" s="24"/>
      <c r="Q97" s="24"/>
      <c r="R97" s="24"/>
      <c r="S97" s="24"/>
      <c r="T97" s="24"/>
      <c r="U97" s="24"/>
      <c r="V97" s="24"/>
      <c r="W97" s="24"/>
      <c r="X97" s="24"/>
      <c r="Y97" s="24"/>
      <c r="Z97" s="24"/>
    </row>
    <row r="98" ht="19.15" customHeight="1">
      <c r="A98" t="s" s="138">
        <v>10338</v>
      </c>
      <c r="B98" s="149">
        <v>3</v>
      </c>
      <c r="C98" s="149">
        <v>28</v>
      </c>
      <c r="D98" t="s" s="205">
        <v>10431</v>
      </c>
      <c r="E98" t="s" s="205">
        <v>1537</v>
      </c>
      <c r="F98" s="223">
        <v>102</v>
      </c>
      <c r="G98" s="149">
        <v>104</v>
      </c>
      <c r="H98" s="173">
        <f>SUM(G98-F98)</f>
        <v>2</v>
      </c>
      <c r="I98" s="167">
        <f>H98/F98</f>
        <v>0.0196078431372549</v>
      </c>
      <c r="J98" s="167">
        <f>H98/G98</f>
        <v>0.0192307692307692</v>
      </c>
      <c r="K98" s="24"/>
      <c r="L98" s="24"/>
      <c r="M98" s="24"/>
      <c r="N98" s="24"/>
      <c r="O98" s="24"/>
      <c r="P98" s="24"/>
      <c r="Q98" s="24"/>
      <c r="R98" s="24"/>
      <c r="S98" s="24"/>
      <c r="T98" s="24"/>
      <c r="U98" s="24"/>
      <c r="V98" s="24"/>
      <c r="W98" s="24"/>
      <c r="X98" s="24"/>
      <c r="Y98" s="24"/>
      <c r="Z98" s="24"/>
    </row>
    <row r="99" ht="19.15" customHeight="1">
      <c r="A99" t="s" s="138">
        <v>10338</v>
      </c>
      <c r="B99" s="149">
        <v>3</v>
      </c>
      <c r="C99" s="149">
        <v>17</v>
      </c>
      <c r="D99" t="s" s="205">
        <v>10432</v>
      </c>
      <c r="E99" t="s" s="205">
        <v>281</v>
      </c>
      <c r="F99" s="223">
        <v>93</v>
      </c>
      <c r="G99" s="149">
        <v>95</v>
      </c>
      <c r="H99" s="173">
        <f>SUM(G99-F99)</f>
        <v>2</v>
      </c>
      <c r="I99" s="167">
        <f>H99/F99</f>
        <v>0.021505376344086</v>
      </c>
      <c r="J99" s="167">
        <f>H99/G99</f>
        <v>0.0210526315789474</v>
      </c>
      <c r="K99" s="24"/>
      <c r="L99" s="24"/>
      <c r="M99" s="24"/>
      <c r="N99" s="24"/>
      <c r="O99" s="24"/>
      <c r="P99" s="24"/>
      <c r="Q99" s="24"/>
      <c r="R99" s="24"/>
      <c r="S99" s="24"/>
      <c r="T99" s="24"/>
      <c r="U99" s="24"/>
      <c r="V99" s="24"/>
      <c r="W99" s="24"/>
      <c r="X99" s="24"/>
      <c r="Y99" s="24"/>
      <c r="Z99" s="24"/>
    </row>
    <row r="100" ht="19.15" customHeight="1">
      <c r="A100" t="s" s="138">
        <v>10338</v>
      </c>
      <c r="B100" s="149">
        <v>3</v>
      </c>
      <c r="C100" s="149">
        <v>27</v>
      </c>
      <c r="D100" t="s" s="205">
        <v>10433</v>
      </c>
      <c r="E100" t="s" s="205">
        <v>179</v>
      </c>
      <c r="F100" s="223">
        <v>90</v>
      </c>
      <c r="G100" s="149">
        <v>91</v>
      </c>
      <c r="H100" s="173">
        <f>SUM(G100-F100)</f>
        <v>1</v>
      </c>
      <c r="I100" s="167">
        <f>H100/F100</f>
        <v>0.0111111111111111</v>
      </c>
      <c r="J100" s="167">
        <f>H100/G100</f>
        <v>0.010989010989011</v>
      </c>
      <c r="K100" s="24"/>
      <c r="L100" s="24"/>
      <c r="M100" s="24"/>
      <c r="N100" s="24"/>
      <c r="O100" s="24"/>
      <c r="P100" s="24"/>
      <c r="Q100" s="24"/>
      <c r="R100" s="24"/>
      <c r="S100" s="24"/>
      <c r="T100" s="24"/>
      <c r="U100" s="24"/>
      <c r="V100" s="24"/>
      <c r="W100" s="24"/>
      <c r="X100" s="24"/>
      <c r="Y100" s="24"/>
      <c r="Z100" s="24"/>
    </row>
    <row r="101" ht="19.15" customHeight="1">
      <c r="A101" t="s" s="138">
        <v>10338</v>
      </c>
      <c r="B101" s="149">
        <v>3</v>
      </c>
      <c r="C101" s="149">
        <v>9</v>
      </c>
      <c r="D101" t="s" s="205">
        <v>10434</v>
      </c>
      <c r="E101" t="s" s="205">
        <v>74</v>
      </c>
      <c r="F101" s="223">
        <v>70</v>
      </c>
      <c r="G101" s="149">
        <v>75</v>
      </c>
      <c r="H101" s="173">
        <f>SUM(G101-F101)</f>
        <v>5</v>
      </c>
      <c r="I101" s="167">
        <f>H101/F101</f>
        <v>0.0714285714285714</v>
      </c>
      <c r="J101" s="167">
        <f>H101/G101</f>
        <v>0.06666666666666669</v>
      </c>
      <c r="K101" s="24"/>
      <c r="L101" s="24"/>
      <c r="M101" s="24"/>
      <c r="N101" s="24"/>
      <c r="O101" s="24"/>
      <c r="P101" s="24"/>
      <c r="Q101" s="24"/>
      <c r="R101" s="24"/>
      <c r="S101" s="24"/>
      <c r="T101" s="24"/>
      <c r="U101" s="24"/>
      <c r="V101" s="24"/>
      <c r="W101" s="24"/>
      <c r="X101" s="24"/>
      <c r="Y101" s="24"/>
      <c r="Z101" s="24"/>
    </row>
    <row r="102" ht="19.15" customHeight="1">
      <c r="A102" t="s" s="138">
        <v>10338</v>
      </c>
      <c r="B102" s="149">
        <v>3</v>
      </c>
      <c r="C102" s="149">
        <v>34</v>
      </c>
      <c r="D102" t="s" s="205">
        <v>10435</v>
      </c>
      <c r="E102" t="s" s="205">
        <v>119</v>
      </c>
      <c r="F102" s="223">
        <v>59</v>
      </c>
      <c r="G102" s="149">
        <v>61</v>
      </c>
      <c r="H102" s="173">
        <f>SUM(G102-F102)</f>
        <v>2</v>
      </c>
      <c r="I102" s="167">
        <f>H102/F102</f>
        <v>0.0338983050847458</v>
      </c>
      <c r="J102" s="167">
        <f>H102/G102</f>
        <v>0.0327868852459016</v>
      </c>
      <c r="K102" s="24"/>
      <c r="L102" s="24"/>
      <c r="M102" s="24"/>
      <c r="N102" s="24"/>
      <c r="O102" s="24"/>
      <c r="P102" s="24"/>
      <c r="Q102" s="24"/>
      <c r="R102" s="24"/>
      <c r="S102" s="24"/>
      <c r="T102" s="24"/>
      <c r="U102" s="24"/>
      <c r="V102" s="24"/>
      <c r="W102" s="24"/>
      <c r="X102" s="24"/>
      <c r="Y102" s="24"/>
      <c r="Z102" s="24"/>
    </row>
    <row r="103" ht="19.15" customHeight="1">
      <c r="A103" t="s" s="138">
        <v>10338</v>
      </c>
      <c r="B103" s="149">
        <v>3</v>
      </c>
      <c r="C103" s="149">
        <v>22</v>
      </c>
      <c r="D103" t="s" s="205">
        <v>10436</v>
      </c>
      <c r="E103" t="s" s="205">
        <v>1680</v>
      </c>
      <c r="F103" s="223">
        <v>51</v>
      </c>
      <c r="G103" s="149">
        <v>57</v>
      </c>
      <c r="H103" s="173">
        <f>SUM(G103-F103)</f>
        <v>6</v>
      </c>
      <c r="I103" s="167">
        <f>H103/F103</f>
        <v>0.117647058823529</v>
      </c>
      <c r="J103" s="167">
        <f>H103/G103</f>
        <v>0.105263157894737</v>
      </c>
      <c r="K103" s="24"/>
      <c r="L103" s="24"/>
      <c r="M103" s="24"/>
      <c r="N103" s="24"/>
      <c r="O103" s="24"/>
      <c r="P103" s="24"/>
      <c r="Q103" s="24"/>
      <c r="R103" s="24"/>
      <c r="S103" s="24"/>
      <c r="T103" s="24"/>
      <c r="U103" s="24"/>
      <c r="V103" s="24"/>
      <c r="W103" s="24"/>
      <c r="X103" s="24"/>
      <c r="Y103" s="24"/>
      <c r="Z103" s="24"/>
    </row>
    <row r="104" ht="19.15" customHeight="1">
      <c r="A104" t="s" s="138">
        <v>10338</v>
      </c>
      <c r="B104" s="149">
        <v>3</v>
      </c>
      <c r="C104" s="149">
        <v>8</v>
      </c>
      <c r="D104" t="s" s="205">
        <v>10437</v>
      </c>
      <c r="E104" t="s" s="205">
        <v>44</v>
      </c>
      <c r="F104" s="223">
        <v>44</v>
      </c>
      <c r="G104" s="149">
        <v>46</v>
      </c>
      <c r="H104" s="173">
        <f>SUM(G104-F104)</f>
        <v>2</v>
      </c>
      <c r="I104" s="167">
        <f>H104/F104</f>
        <v>0.0454545454545455</v>
      </c>
      <c r="J104" s="167">
        <f>H104/G104</f>
        <v>0.0434782608695652</v>
      </c>
      <c r="K104" s="24"/>
      <c r="L104" s="24"/>
      <c r="M104" s="24"/>
      <c r="N104" s="24"/>
      <c r="O104" s="24"/>
      <c r="P104" s="24"/>
      <c r="Q104" s="24"/>
      <c r="R104" s="24"/>
      <c r="S104" s="24"/>
      <c r="T104" s="24"/>
      <c r="U104" s="24"/>
      <c r="V104" s="24"/>
      <c r="W104" s="24"/>
      <c r="X104" s="24"/>
      <c r="Y104" s="24"/>
      <c r="Z104" s="24"/>
    </row>
    <row r="105" ht="19.15" customHeight="1">
      <c r="A105" t="s" s="138">
        <v>10338</v>
      </c>
      <c r="B105" s="149">
        <v>3</v>
      </c>
      <c r="C105" s="149">
        <v>18</v>
      </c>
      <c r="D105" t="s" s="205">
        <v>10438</v>
      </c>
      <c r="E105" t="s" s="205">
        <v>40</v>
      </c>
      <c r="F105" s="223">
        <v>34</v>
      </c>
      <c r="G105" s="149">
        <v>43</v>
      </c>
      <c r="H105" s="173">
        <f>SUM(G105-F105)</f>
        <v>9</v>
      </c>
      <c r="I105" s="167">
        <f>H105/F105</f>
        <v>0.264705882352941</v>
      </c>
      <c r="J105" s="167">
        <f>H105/G105</f>
        <v>0.209302325581395</v>
      </c>
      <c r="K105" s="24"/>
      <c r="L105" s="24"/>
      <c r="M105" s="24"/>
      <c r="N105" s="24"/>
      <c r="O105" s="24"/>
      <c r="P105" s="24"/>
      <c r="Q105" s="24"/>
      <c r="R105" s="24"/>
      <c r="S105" s="24"/>
      <c r="T105" s="24"/>
      <c r="U105" s="24"/>
      <c r="V105" s="24"/>
      <c r="W105" s="24"/>
      <c r="X105" s="24"/>
      <c r="Y105" s="24"/>
      <c r="Z105" s="24"/>
    </row>
    <row r="106" ht="19.15" customHeight="1">
      <c r="A106" t="s" s="138">
        <v>10338</v>
      </c>
      <c r="B106" s="149">
        <v>3</v>
      </c>
      <c r="C106" s="149">
        <v>30</v>
      </c>
      <c r="D106" t="s" s="205">
        <v>10439</v>
      </c>
      <c r="E106" t="s" s="205">
        <v>52</v>
      </c>
      <c r="F106" s="223">
        <v>35</v>
      </c>
      <c r="G106" s="149">
        <v>36</v>
      </c>
      <c r="H106" s="173">
        <f>SUM(G106-F106)</f>
        <v>1</v>
      </c>
      <c r="I106" s="167">
        <f>H106/F106</f>
        <v>0.0285714285714286</v>
      </c>
      <c r="J106" s="167">
        <f>H106/G106</f>
        <v>0.0277777777777778</v>
      </c>
      <c r="K106" s="24"/>
      <c r="L106" s="24"/>
      <c r="M106" s="24"/>
      <c r="N106" s="24"/>
      <c r="O106" s="24"/>
      <c r="P106" s="24"/>
      <c r="Q106" s="24"/>
      <c r="R106" s="24"/>
      <c r="S106" s="24"/>
      <c r="T106" s="24"/>
      <c r="U106" s="24"/>
      <c r="V106" s="24"/>
      <c r="W106" s="24"/>
      <c r="X106" s="24"/>
      <c r="Y106" s="24"/>
      <c r="Z106" s="24"/>
    </row>
    <row r="107" ht="19.15" customHeight="1">
      <c r="A107" t="s" s="138">
        <v>10338</v>
      </c>
      <c r="B107" s="149">
        <v>3</v>
      </c>
      <c r="C107" s="149">
        <v>32</v>
      </c>
      <c r="D107" t="s" s="205">
        <v>10440</v>
      </c>
      <c r="E107" t="s" s="205">
        <v>103</v>
      </c>
      <c r="F107" s="223">
        <v>27</v>
      </c>
      <c r="G107" s="149">
        <v>29</v>
      </c>
      <c r="H107" s="173">
        <f>SUM(G107-F107)</f>
        <v>2</v>
      </c>
      <c r="I107" s="167">
        <f>H107/F107</f>
        <v>0.0740740740740741</v>
      </c>
      <c r="J107" s="167">
        <f>H107/G107</f>
        <v>0.0689655172413793</v>
      </c>
      <c r="K107" s="24"/>
      <c r="L107" s="24"/>
      <c r="M107" s="24"/>
      <c r="N107" s="24"/>
      <c r="O107" s="24"/>
      <c r="P107" s="24"/>
      <c r="Q107" s="24"/>
      <c r="R107" s="24"/>
      <c r="S107" s="24"/>
      <c r="T107" s="24"/>
      <c r="U107" s="24"/>
      <c r="V107" s="24"/>
      <c r="W107" s="24"/>
      <c r="X107" s="24"/>
      <c r="Y107" s="24"/>
      <c r="Z107" s="24"/>
    </row>
    <row r="108" ht="19.15" customHeight="1">
      <c r="A108" t="s" s="138">
        <v>10338</v>
      </c>
      <c r="B108" s="149">
        <v>3</v>
      </c>
      <c r="C108" s="149">
        <v>29</v>
      </c>
      <c r="D108" t="s" s="205">
        <v>10441</v>
      </c>
      <c r="E108" t="s" s="205">
        <v>78</v>
      </c>
      <c r="F108" s="223">
        <v>0</v>
      </c>
      <c r="G108" s="149">
        <v>0</v>
      </c>
      <c r="H108" s="206">
        <f>SUM(G108-F108)</f>
        <v>0</v>
      </c>
      <c r="I108" s="176">
        <f>H108/F108</f>
      </c>
      <c r="J108" s="176">
        <f>H108/G108</f>
      </c>
      <c r="K108" s="174"/>
      <c r="L108" s="174"/>
      <c r="M108" s="174"/>
      <c r="N108" s="174"/>
      <c r="O108" s="174"/>
      <c r="P108" s="174"/>
      <c r="Q108" s="174"/>
      <c r="R108" s="174"/>
      <c r="S108" s="174"/>
      <c r="T108" s="174"/>
      <c r="U108" s="174"/>
      <c r="V108" s="174"/>
      <c r="W108" s="174"/>
      <c r="X108" s="174"/>
      <c r="Y108" s="174"/>
      <c r="Z108" s="174"/>
    </row>
    <row r="109" ht="13.65" customHeight="1">
      <c r="A109" s="192"/>
      <c r="B109" s="183"/>
      <c r="C109" s="183"/>
      <c r="D109" s="183"/>
      <c r="E109" s="183"/>
      <c r="F109" s="194">
        <f>SUM(F75:F108)</f>
        <v>77026</v>
      </c>
      <c r="G109" s="194">
        <f>SUM(G75:G108)</f>
        <v>80602</v>
      </c>
      <c r="H109" s="194">
        <f>SUM(H75:H108)</f>
        <v>3576</v>
      </c>
      <c r="I109" s="182">
        <f>H109/F109</f>
        <v>0.046425882169657</v>
      </c>
      <c r="J109" s="182">
        <f>H109/G109</f>
        <v>0.0443661447606759</v>
      </c>
      <c r="K109" s="183"/>
      <c r="L109" s="183"/>
      <c r="M109" s="183"/>
      <c r="N109" s="183"/>
      <c r="O109" s="183"/>
      <c r="P109" s="183"/>
      <c r="Q109" s="183"/>
      <c r="R109" s="183"/>
      <c r="S109" s="183"/>
      <c r="T109" s="183"/>
      <c r="U109" s="183"/>
      <c r="V109" s="183"/>
      <c r="W109" s="183"/>
      <c r="X109" s="183"/>
      <c r="Y109" s="183"/>
      <c r="Z109" s="184"/>
    </row>
    <row r="110" ht="13.65" customHeight="1">
      <c r="A110" s="195"/>
      <c r="B110" s="195"/>
      <c r="C110" s="195"/>
      <c r="D110" s="195"/>
      <c r="E110" s="195"/>
      <c r="F110" s="195"/>
      <c r="G110" s="195"/>
      <c r="H110" s="195"/>
      <c r="I110" s="196">
        <f>H110/F110</f>
      </c>
      <c r="J110" s="196">
        <f>H110/G110</f>
      </c>
      <c r="K110" s="195"/>
      <c r="L110" s="195"/>
      <c r="M110" s="195"/>
      <c r="N110" s="195"/>
      <c r="O110" s="195"/>
      <c r="P110" s="195"/>
      <c r="Q110" s="195"/>
      <c r="R110" s="195"/>
      <c r="S110" s="195"/>
      <c r="T110" s="195"/>
      <c r="U110" s="195"/>
      <c r="V110" s="195"/>
      <c r="W110" s="195"/>
      <c r="X110" s="195"/>
      <c r="Y110" s="195"/>
      <c r="Z110" s="195"/>
    </row>
    <row r="111" ht="13.65" customHeight="1">
      <c r="A111" s="367"/>
      <c r="B111" s="368"/>
      <c r="C111" s="368"/>
      <c r="D111" s="368"/>
      <c r="E111" s="368"/>
      <c r="F111" s="369">
        <f>SUM(F109,F73,F35)</f>
        <v>240782</v>
      </c>
      <c r="G111" s="369">
        <f>SUM(G109,G73,G35)</f>
        <v>251805</v>
      </c>
      <c r="H111" s="369">
        <f>SUM(H109,H73,H35)</f>
        <v>11023</v>
      </c>
      <c r="I111" s="383">
        <f>H111/F111</f>
        <v>0.0457800001661254</v>
      </c>
      <c r="J111" s="383">
        <f>H111/G111</f>
        <v>0.0437759377295923</v>
      </c>
      <c r="K111" s="368"/>
      <c r="L111" s="368"/>
      <c r="M111" s="368"/>
      <c r="N111" s="368"/>
      <c r="O111" s="368"/>
      <c r="P111" s="368"/>
      <c r="Q111" s="368"/>
      <c r="R111" s="368"/>
      <c r="S111" s="368"/>
      <c r="T111" s="368"/>
      <c r="U111" s="368"/>
      <c r="V111" s="368"/>
      <c r="W111" s="368"/>
      <c r="X111" s="368"/>
      <c r="Y111" s="368"/>
      <c r="Z111" s="371"/>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5.xml><?xml version="1.0" encoding="utf-8"?>
<worksheet xmlns:r="http://schemas.openxmlformats.org/officeDocument/2006/relationships" xmlns="http://schemas.openxmlformats.org/spreadsheetml/2006/main">
  <sheetPr>
    <pageSetUpPr fitToPage="1"/>
  </sheetPr>
  <dimension ref="A1:Z28"/>
  <sheetViews>
    <sheetView workbookViewId="0" showGridLines="0" defaultGridColor="1"/>
  </sheetViews>
  <sheetFormatPr defaultColWidth="14.5" defaultRowHeight="15.75" customHeight="1" outlineLevelRow="0" outlineLevelCol="0"/>
  <cols>
    <col min="1" max="1" width="14.5" style="384" customWidth="1"/>
    <col min="2" max="2" width="10" style="384" customWidth="1"/>
    <col min="3" max="3" width="10.3516" style="384" customWidth="1"/>
    <col min="4" max="4" width="26.5" style="384" customWidth="1"/>
    <col min="5" max="5" width="23.1719" style="384" customWidth="1"/>
    <col min="6" max="26" width="14.5" style="384" customWidth="1"/>
    <col min="27" max="256" width="14.5" style="384"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10442</v>
      </c>
      <c r="B2" s="149">
        <v>1</v>
      </c>
      <c r="C2" s="149">
        <v>8</v>
      </c>
      <c r="D2" t="s" s="205">
        <v>10443</v>
      </c>
      <c r="E2" t="s" s="205">
        <v>26</v>
      </c>
      <c r="F2" s="223">
        <v>59998</v>
      </c>
      <c r="G2" s="149">
        <v>62741</v>
      </c>
      <c r="H2" s="173">
        <f>SUM(G2-F2)</f>
        <v>2743</v>
      </c>
      <c r="I2" s="167">
        <f>H2/F2</f>
        <v>0.0457181906063535</v>
      </c>
      <c r="J2" s="167">
        <f>H2/G2</f>
        <v>0.0437194179244832</v>
      </c>
      <c r="K2" s="24"/>
      <c r="L2" s="24"/>
      <c r="M2" s="24"/>
      <c r="N2" s="24"/>
      <c r="O2" s="24"/>
      <c r="P2" s="24"/>
      <c r="Q2" s="24"/>
      <c r="R2" s="24"/>
      <c r="S2" s="24"/>
      <c r="T2" s="24"/>
      <c r="U2" s="24"/>
      <c r="V2" s="24"/>
      <c r="W2" s="24"/>
      <c r="X2" s="24"/>
      <c r="Y2" s="24"/>
      <c r="Z2" s="24"/>
    </row>
    <row r="3" ht="19.15" customHeight="1">
      <c r="A3" t="s" s="138">
        <v>10442</v>
      </c>
      <c r="B3" s="149">
        <v>1</v>
      </c>
      <c r="C3" s="149">
        <v>5</v>
      </c>
      <c r="D3" t="s" s="205">
        <v>10444</v>
      </c>
      <c r="E3" t="s" s="205">
        <v>84</v>
      </c>
      <c r="F3" s="223">
        <v>45468</v>
      </c>
      <c r="G3" s="149">
        <v>47373</v>
      </c>
      <c r="H3" s="173">
        <f>SUM(G3-F3)</f>
        <v>1905</v>
      </c>
      <c r="I3" s="167">
        <f>H3/F3</f>
        <v>0.0418975983109</v>
      </c>
      <c r="J3" s="167">
        <f>H3/G3</f>
        <v>0.0402127794313216</v>
      </c>
      <c r="K3" s="24"/>
      <c r="L3" s="24"/>
      <c r="M3" s="24"/>
      <c r="N3" s="24"/>
      <c r="O3" s="24"/>
      <c r="P3" s="24"/>
      <c r="Q3" s="24"/>
      <c r="R3" s="24"/>
      <c r="S3" s="24"/>
      <c r="T3" s="24"/>
      <c r="U3" s="24"/>
      <c r="V3" s="24"/>
      <c r="W3" s="24"/>
      <c r="X3" s="24"/>
      <c r="Y3" s="24"/>
      <c r="Z3" s="24"/>
    </row>
    <row r="4" ht="19.15" customHeight="1">
      <c r="A4" t="s" s="138">
        <v>10442</v>
      </c>
      <c r="B4" s="149">
        <v>1</v>
      </c>
      <c r="C4" s="149">
        <v>9</v>
      </c>
      <c r="D4" t="s" s="205">
        <v>10445</v>
      </c>
      <c r="E4" t="s" s="205">
        <v>22</v>
      </c>
      <c r="F4" s="223">
        <v>20597</v>
      </c>
      <c r="G4" s="149">
        <v>21321</v>
      </c>
      <c r="H4" s="173">
        <f>SUM(G4-F4)</f>
        <v>724</v>
      </c>
      <c r="I4" s="167">
        <f>H4/F4</f>
        <v>0.0351507501092392</v>
      </c>
      <c r="J4" s="167">
        <f>H4/G4</f>
        <v>0.0339571314666291</v>
      </c>
      <c r="K4" s="24"/>
      <c r="L4" s="24"/>
      <c r="M4" s="24"/>
      <c r="N4" s="24"/>
      <c r="O4" s="24"/>
      <c r="P4" s="24"/>
      <c r="Q4" s="24"/>
      <c r="R4" s="24"/>
      <c r="S4" s="24"/>
      <c r="T4" s="24"/>
      <c r="U4" s="24"/>
      <c r="V4" s="24"/>
      <c r="W4" s="24"/>
      <c r="X4" s="24"/>
      <c r="Y4" s="24"/>
      <c r="Z4" s="24"/>
    </row>
    <row r="5" ht="19.15" customHeight="1">
      <c r="A5" t="s" s="138">
        <v>10442</v>
      </c>
      <c r="B5" s="149">
        <v>1</v>
      </c>
      <c r="C5" s="149">
        <v>2</v>
      </c>
      <c r="D5" t="s" s="205">
        <v>10446</v>
      </c>
      <c r="E5" t="s" s="205">
        <v>20</v>
      </c>
      <c r="F5" s="223">
        <v>17744</v>
      </c>
      <c r="G5" s="149">
        <v>18128</v>
      </c>
      <c r="H5" s="173">
        <f>SUM(G5-F5)</f>
        <v>384</v>
      </c>
      <c r="I5" s="167">
        <f>H5/F5</f>
        <v>0.0216411181244364</v>
      </c>
      <c r="J5" s="167">
        <f>H5/G5</f>
        <v>0.0211827007943513</v>
      </c>
      <c r="K5" s="24"/>
      <c r="L5" s="24"/>
      <c r="M5" s="24"/>
      <c r="N5" s="24"/>
      <c r="O5" s="24"/>
      <c r="P5" s="24"/>
      <c r="Q5" s="24"/>
      <c r="R5" s="24"/>
      <c r="S5" s="24"/>
      <c r="T5" s="24"/>
      <c r="U5" s="24"/>
      <c r="V5" s="24"/>
      <c r="W5" s="24"/>
      <c r="X5" s="24"/>
      <c r="Y5" s="24"/>
      <c r="Z5" s="24"/>
    </row>
    <row r="6" ht="19.15" customHeight="1">
      <c r="A6" t="s" s="138">
        <v>10442</v>
      </c>
      <c r="B6" s="149">
        <v>1</v>
      </c>
      <c r="C6" s="149">
        <v>7</v>
      </c>
      <c r="D6" t="s" s="205">
        <v>10447</v>
      </c>
      <c r="E6" t="s" s="205">
        <v>28</v>
      </c>
      <c r="F6" s="223">
        <v>2214</v>
      </c>
      <c r="G6" s="149">
        <v>2287</v>
      </c>
      <c r="H6" s="173">
        <f>SUM(G6-F6)</f>
        <v>73</v>
      </c>
      <c r="I6" s="167">
        <f>H6/F6</f>
        <v>0.0329719963866305</v>
      </c>
      <c r="J6" s="167">
        <f>H6/G6</f>
        <v>0.0319195452557936</v>
      </c>
      <c r="K6" s="24"/>
      <c r="L6" s="24"/>
      <c r="M6" s="24"/>
      <c r="N6" s="24"/>
      <c r="O6" s="24"/>
      <c r="P6" s="24"/>
      <c r="Q6" s="24"/>
      <c r="R6" s="24"/>
      <c r="S6" s="24"/>
      <c r="T6" s="24"/>
      <c r="U6" s="24"/>
      <c r="V6" s="24"/>
      <c r="W6" s="24"/>
      <c r="X6" s="24"/>
      <c r="Y6" s="24"/>
      <c r="Z6" s="24"/>
    </row>
    <row r="7" ht="19.15" customHeight="1">
      <c r="A7" t="s" s="138">
        <v>10442</v>
      </c>
      <c r="B7" s="149">
        <v>1</v>
      </c>
      <c r="C7" s="149">
        <v>25</v>
      </c>
      <c r="D7" t="s" s="205">
        <v>10448</v>
      </c>
      <c r="E7" t="s" s="205">
        <v>34</v>
      </c>
      <c r="F7" s="223">
        <v>1758</v>
      </c>
      <c r="G7" s="149">
        <v>1812</v>
      </c>
      <c r="H7" s="173">
        <f>SUM(G7-F7)</f>
        <v>54</v>
      </c>
      <c r="I7" s="167">
        <f>H7/F7</f>
        <v>0.0307167235494881</v>
      </c>
      <c r="J7" s="167">
        <f>H7/G7</f>
        <v>0.0298013245033113</v>
      </c>
      <c r="K7" s="24"/>
      <c r="L7" s="24"/>
      <c r="M7" s="24"/>
      <c r="N7" s="24"/>
      <c r="O7" s="24"/>
      <c r="P7" s="24"/>
      <c r="Q7" s="24"/>
      <c r="R7" s="24"/>
      <c r="S7" s="24"/>
      <c r="T7" s="24"/>
      <c r="U7" s="24"/>
      <c r="V7" s="24"/>
      <c r="W7" s="24"/>
      <c r="X7" s="24"/>
      <c r="Y7" s="24"/>
      <c r="Z7" s="24"/>
    </row>
    <row r="8" ht="19.15" customHeight="1">
      <c r="A8" t="s" s="138">
        <v>10442</v>
      </c>
      <c r="B8" s="149">
        <v>1</v>
      </c>
      <c r="C8" s="149">
        <v>4</v>
      </c>
      <c r="D8" t="s" s="205">
        <v>10449</v>
      </c>
      <c r="E8" t="s" s="205">
        <v>52</v>
      </c>
      <c r="F8" s="223">
        <v>1641</v>
      </c>
      <c r="G8" s="149">
        <v>1669</v>
      </c>
      <c r="H8" s="173">
        <f>SUM(G8-F8)</f>
        <v>28</v>
      </c>
      <c r="I8" s="167">
        <f>H8/F8</f>
        <v>0.0170627666057282</v>
      </c>
      <c r="J8" s="167">
        <f>H8/G8</f>
        <v>0.0167765128819652</v>
      </c>
      <c r="K8" s="24"/>
      <c r="L8" s="24"/>
      <c r="M8" s="24"/>
      <c r="N8" s="24"/>
      <c r="O8" s="24"/>
      <c r="P8" s="24"/>
      <c r="Q8" s="24"/>
      <c r="R8" s="24"/>
      <c r="S8" s="24"/>
      <c r="T8" s="24"/>
      <c r="U8" s="24"/>
      <c r="V8" s="24"/>
      <c r="W8" s="24"/>
      <c r="X8" s="24"/>
      <c r="Y8" s="24"/>
      <c r="Z8" s="24"/>
    </row>
    <row r="9" ht="19.15" customHeight="1">
      <c r="A9" t="s" s="138">
        <v>10442</v>
      </c>
      <c r="B9" s="149">
        <v>1</v>
      </c>
      <c r="C9" s="149">
        <v>13</v>
      </c>
      <c r="D9" t="s" s="205">
        <v>10450</v>
      </c>
      <c r="E9" t="s" s="205">
        <v>101</v>
      </c>
      <c r="F9" s="223">
        <v>1009</v>
      </c>
      <c r="G9" s="149">
        <v>1033</v>
      </c>
      <c r="H9" s="173">
        <f>SUM(G9-F9)</f>
        <v>24</v>
      </c>
      <c r="I9" s="167">
        <f>H9/F9</f>
        <v>0.0237859266600595</v>
      </c>
      <c r="J9" s="167">
        <f>H9/G9</f>
        <v>0.0232333010648596</v>
      </c>
      <c r="K9" s="24"/>
      <c r="L9" s="24"/>
      <c r="M9" s="24"/>
      <c r="N9" s="24"/>
      <c r="O9" s="24"/>
      <c r="P9" s="24"/>
      <c r="Q9" s="24"/>
      <c r="R9" s="24"/>
      <c r="S9" s="24"/>
      <c r="T9" s="24"/>
      <c r="U9" s="24"/>
      <c r="V9" s="24"/>
      <c r="W9" s="24"/>
      <c r="X9" s="24"/>
      <c r="Y9" s="24"/>
      <c r="Z9" s="24"/>
    </row>
    <row r="10" ht="19.15" customHeight="1">
      <c r="A10" t="s" s="138">
        <v>10442</v>
      </c>
      <c r="B10" s="149">
        <v>1</v>
      </c>
      <c r="C10" s="149">
        <v>11</v>
      </c>
      <c r="D10" t="s" s="205">
        <v>10451</v>
      </c>
      <c r="E10" t="s" s="205">
        <v>60</v>
      </c>
      <c r="F10" s="223">
        <v>684</v>
      </c>
      <c r="G10" s="149">
        <v>690</v>
      </c>
      <c r="H10" s="173">
        <f>SUM(G10-F10)</f>
        <v>6</v>
      </c>
      <c r="I10" s="167">
        <f>H10/F10</f>
        <v>0.0087719298245614</v>
      </c>
      <c r="J10" s="167">
        <f>H10/G10</f>
        <v>0.00869565217391304</v>
      </c>
      <c r="K10" s="24"/>
      <c r="L10" s="24"/>
      <c r="M10" s="24"/>
      <c r="N10" s="24"/>
      <c r="O10" s="24"/>
      <c r="P10" s="24"/>
      <c r="Q10" s="24"/>
      <c r="R10" s="24"/>
      <c r="S10" s="24"/>
      <c r="T10" s="24"/>
      <c r="U10" s="24"/>
      <c r="V10" s="24"/>
      <c r="W10" s="24"/>
      <c r="X10" s="24"/>
      <c r="Y10" s="24"/>
      <c r="Z10" s="24"/>
    </row>
    <row r="11" ht="19.15" customHeight="1">
      <c r="A11" t="s" s="138">
        <v>10442</v>
      </c>
      <c r="B11" s="149">
        <v>1</v>
      </c>
      <c r="C11" s="149">
        <v>6</v>
      </c>
      <c r="D11" t="s" s="205">
        <v>10452</v>
      </c>
      <c r="E11" t="s" s="205">
        <v>30</v>
      </c>
      <c r="F11" s="223">
        <v>567</v>
      </c>
      <c r="G11" s="149">
        <v>585</v>
      </c>
      <c r="H11" s="173">
        <f>SUM(G11-F11)</f>
        <v>18</v>
      </c>
      <c r="I11" s="167">
        <f>H11/F11</f>
        <v>0.0317460317460317</v>
      </c>
      <c r="J11" s="167">
        <f>H11/G11</f>
        <v>0.0307692307692308</v>
      </c>
      <c r="K11" s="24"/>
      <c r="L11" s="24"/>
      <c r="M11" s="24"/>
      <c r="N11" s="24"/>
      <c r="O11" s="24"/>
      <c r="P11" s="24"/>
      <c r="Q11" s="24"/>
      <c r="R11" s="24"/>
      <c r="S11" s="24"/>
      <c r="T11" s="24"/>
      <c r="U11" s="24"/>
      <c r="V11" s="24"/>
      <c r="W11" s="24"/>
      <c r="X11" s="24"/>
      <c r="Y11" s="24"/>
      <c r="Z11" s="24"/>
    </row>
    <row r="12" ht="19.15" customHeight="1">
      <c r="A12" t="s" s="138">
        <v>10442</v>
      </c>
      <c r="B12" s="149">
        <v>1</v>
      </c>
      <c r="C12" s="149">
        <v>3</v>
      </c>
      <c r="D12" t="s" s="205">
        <v>10453</v>
      </c>
      <c r="E12" t="s" s="205">
        <v>66</v>
      </c>
      <c r="F12" s="223">
        <v>454</v>
      </c>
      <c r="G12" s="149">
        <v>462</v>
      </c>
      <c r="H12" s="173">
        <f>SUM(G12-F12)</f>
        <v>8</v>
      </c>
      <c r="I12" s="167">
        <f>H12/F12</f>
        <v>0.0176211453744493</v>
      </c>
      <c r="J12" s="167">
        <f>H12/G12</f>
        <v>0.0173160173160173</v>
      </c>
      <c r="K12" s="24"/>
      <c r="L12" s="24"/>
      <c r="M12" s="24"/>
      <c r="N12" s="24"/>
      <c r="O12" s="24"/>
      <c r="P12" s="24"/>
      <c r="Q12" s="24"/>
      <c r="R12" s="24"/>
      <c r="S12" s="24"/>
      <c r="T12" s="24"/>
      <c r="U12" s="24"/>
      <c r="V12" s="24"/>
      <c r="W12" s="24"/>
      <c r="X12" s="24"/>
      <c r="Y12" s="24"/>
      <c r="Z12" s="24"/>
    </row>
    <row r="13" ht="19.15" customHeight="1">
      <c r="A13" t="s" s="138">
        <v>10442</v>
      </c>
      <c r="B13" s="149">
        <v>1</v>
      </c>
      <c r="C13" s="149">
        <v>21</v>
      </c>
      <c r="D13" t="s" s="205">
        <v>10454</v>
      </c>
      <c r="E13" t="s" s="205">
        <v>1091</v>
      </c>
      <c r="F13" s="223">
        <v>339</v>
      </c>
      <c r="G13" s="149">
        <v>345</v>
      </c>
      <c r="H13" s="173">
        <f>SUM(G13-F13)</f>
        <v>6</v>
      </c>
      <c r="I13" s="167">
        <f>H13/F13</f>
        <v>0.0176991150442478</v>
      </c>
      <c r="J13" s="167">
        <f>H13/G13</f>
        <v>0.0173913043478261</v>
      </c>
      <c r="K13" s="24"/>
      <c r="L13" s="24"/>
      <c r="M13" s="24"/>
      <c r="N13" s="24"/>
      <c r="O13" s="24"/>
      <c r="P13" s="24"/>
      <c r="Q13" s="24"/>
      <c r="R13" s="24"/>
      <c r="S13" s="24"/>
      <c r="T13" s="24"/>
      <c r="U13" s="24"/>
      <c r="V13" s="24"/>
      <c r="W13" s="24"/>
      <c r="X13" s="24"/>
      <c r="Y13" s="24"/>
      <c r="Z13" s="24"/>
    </row>
    <row r="14" ht="19.15" customHeight="1">
      <c r="A14" t="s" s="138">
        <v>10442</v>
      </c>
      <c r="B14" s="149">
        <v>1</v>
      </c>
      <c r="C14" s="149">
        <v>14</v>
      </c>
      <c r="D14" t="s" s="205">
        <v>10455</v>
      </c>
      <c r="E14" t="s" s="205">
        <v>48</v>
      </c>
      <c r="F14" s="223">
        <v>322</v>
      </c>
      <c r="G14" s="149">
        <v>328</v>
      </c>
      <c r="H14" s="173">
        <f>SUM(G14-F14)</f>
        <v>6</v>
      </c>
      <c r="I14" s="167">
        <f>H14/F14</f>
        <v>0.0186335403726708</v>
      </c>
      <c r="J14" s="167">
        <f>H14/G14</f>
        <v>0.0182926829268293</v>
      </c>
      <c r="K14" s="24"/>
      <c r="L14" s="24"/>
      <c r="M14" s="24"/>
      <c r="N14" s="24"/>
      <c r="O14" s="24"/>
      <c r="P14" s="24"/>
      <c r="Q14" s="24"/>
      <c r="R14" s="24"/>
      <c r="S14" s="24"/>
      <c r="T14" s="24"/>
      <c r="U14" s="24"/>
      <c r="V14" s="24"/>
      <c r="W14" s="24"/>
      <c r="X14" s="24"/>
      <c r="Y14" s="24"/>
      <c r="Z14" s="24"/>
    </row>
    <row r="15" ht="19.15" customHeight="1">
      <c r="A15" t="s" s="138">
        <v>10442</v>
      </c>
      <c r="B15" s="149">
        <v>1</v>
      </c>
      <c r="C15" s="149">
        <v>15</v>
      </c>
      <c r="D15" t="s" s="205">
        <v>10456</v>
      </c>
      <c r="E15" t="s" s="205">
        <v>62</v>
      </c>
      <c r="F15" s="223">
        <v>290</v>
      </c>
      <c r="G15" s="149">
        <v>300</v>
      </c>
      <c r="H15" s="173">
        <f>SUM(G15-F15)</f>
        <v>10</v>
      </c>
      <c r="I15" s="167">
        <f>H15/F15</f>
        <v>0.0344827586206897</v>
      </c>
      <c r="J15" s="167">
        <f>H15/G15</f>
        <v>0.0333333333333333</v>
      </c>
      <c r="K15" s="24"/>
      <c r="L15" s="24"/>
      <c r="M15" s="24"/>
      <c r="N15" s="24"/>
      <c r="O15" s="24"/>
      <c r="P15" s="24"/>
      <c r="Q15" s="24"/>
      <c r="R15" s="24"/>
      <c r="S15" s="24"/>
      <c r="T15" s="24"/>
      <c r="U15" s="24"/>
      <c r="V15" s="24"/>
      <c r="W15" s="24"/>
      <c r="X15" s="24"/>
      <c r="Y15" s="24"/>
      <c r="Z15" s="24"/>
    </row>
    <row r="16" ht="19.15" customHeight="1">
      <c r="A16" t="s" s="138">
        <v>10442</v>
      </c>
      <c r="B16" s="149">
        <v>1</v>
      </c>
      <c r="C16" s="149">
        <v>12</v>
      </c>
      <c r="D16" t="s" s="205">
        <v>10457</v>
      </c>
      <c r="E16" t="s" s="205">
        <v>38</v>
      </c>
      <c r="F16" s="223">
        <v>251</v>
      </c>
      <c r="G16" s="149">
        <v>263</v>
      </c>
      <c r="H16" s="173">
        <f>SUM(G16-F16)</f>
        <v>12</v>
      </c>
      <c r="I16" s="167">
        <f>H16/F16</f>
        <v>0.047808764940239</v>
      </c>
      <c r="J16" s="167">
        <f>H16/G16</f>
        <v>0.0456273764258555</v>
      </c>
      <c r="K16" s="24"/>
      <c r="L16" s="24"/>
      <c r="M16" s="24"/>
      <c r="N16" s="24"/>
      <c r="O16" s="24"/>
      <c r="P16" s="24"/>
      <c r="Q16" s="24"/>
      <c r="R16" s="24"/>
      <c r="S16" s="24"/>
      <c r="T16" s="24"/>
      <c r="U16" s="24"/>
      <c r="V16" s="24"/>
      <c r="W16" s="24"/>
      <c r="X16" s="24"/>
      <c r="Y16" s="24"/>
      <c r="Z16" s="24"/>
    </row>
    <row r="17" ht="19.15" customHeight="1">
      <c r="A17" t="s" s="138">
        <v>10442</v>
      </c>
      <c r="B17" s="149">
        <v>1</v>
      </c>
      <c r="C17" s="149">
        <v>22</v>
      </c>
      <c r="D17" t="s" s="205">
        <v>10458</v>
      </c>
      <c r="E17" t="s" s="205">
        <v>153</v>
      </c>
      <c r="F17" s="223">
        <v>249</v>
      </c>
      <c r="G17" s="149">
        <v>255</v>
      </c>
      <c r="H17" s="173">
        <f>SUM(G17-F17)</f>
        <v>6</v>
      </c>
      <c r="I17" s="167">
        <f>H17/F17</f>
        <v>0.0240963855421687</v>
      </c>
      <c r="J17" s="167">
        <f>H17/G17</f>
        <v>0.0235294117647059</v>
      </c>
      <c r="K17" s="24"/>
      <c r="L17" s="24"/>
      <c r="M17" s="24"/>
      <c r="N17" s="24"/>
      <c r="O17" s="24"/>
      <c r="P17" s="24"/>
      <c r="Q17" s="24"/>
      <c r="R17" s="24"/>
      <c r="S17" s="24"/>
      <c r="T17" s="24"/>
      <c r="U17" s="24"/>
      <c r="V17" s="24"/>
      <c r="W17" s="24"/>
      <c r="X17" s="24"/>
      <c r="Y17" s="24"/>
      <c r="Z17" s="24"/>
    </row>
    <row r="18" ht="19.15" customHeight="1">
      <c r="A18" t="s" s="138">
        <v>10442</v>
      </c>
      <c r="B18" s="149">
        <v>1</v>
      </c>
      <c r="C18" s="149">
        <v>18</v>
      </c>
      <c r="D18" t="s" s="205">
        <v>10459</v>
      </c>
      <c r="E18" t="s" s="205">
        <v>281</v>
      </c>
      <c r="F18" s="223">
        <v>157</v>
      </c>
      <c r="G18" s="149">
        <v>161</v>
      </c>
      <c r="H18" s="173">
        <f>SUM(G18-F18)</f>
        <v>4</v>
      </c>
      <c r="I18" s="167">
        <f>H18/F18</f>
        <v>0.0254777070063694</v>
      </c>
      <c r="J18" s="167">
        <f>H18/G18</f>
        <v>0.0248447204968944</v>
      </c>
      <c r="K18" s="24"/>
      <c r="L18" s="24"/>
      <c r="M18" s="24"/>
      <c r="N18" s="24"/>
      <c r="O18" s="24"/>
      <c r="P18" s="24"/>
      <c r="Q18" s="24"/>
      <c r="R18" s="24"/>
      <c r="S18" s="24"/>
      <c r="T18" s="24"/>
      <c r="U18" s="24"/>
      <c r="V18" s="24"/>
      <c r="W18" s="24"/>
      <c r="X18" s="24"/>
      <c r="Y18" s="24"/>
      <c r="Z18" s="24"/>
    </row>
    <row r="19" ht="19.15" customHeight="1">
      <c r="A19" t="s" s="138">
        <v>10442</v>
      </c>
      <c r="B19" s="149">
        <v>1</v>
      </c>
      <c r="C19" s="149">
        <v>26</v>
      </c>
      <c r="D19" t="s" s="205">
        <v>10460</v>
      </c>
      <c r="E19" t="s" s="205">
        <v>68</v>
      </c>
      <c r="F19" s="223">
        <v>157</v>
      </c>
      <c r="G19" s="149">
        <v>161</v>
      </c>
      <c r="H19" s="173">
        <f>SUM(G19-F19)</f>
        <v>4</v>
      </c>
      <c r="I19" s="167">
        <f>H19/F19</f>
        <v>0.0254777070063694</v>
      </c>
      <c r="J19" s="167">
        <f>H19/G19</f>
        <v>0.0248447204968944</v>
      </c>
      <c r="K19" s="24"/>
      <c r="L19" s="24"/>
      <c r="M19" s="24"/>
      <c r="N19" s="24"/>
      <c r="O19" s="24"/>
      <c r="P19" s="24"/>
      <c r="Q19" s="24"/>
      <c r="R19" s="24"/>
      <c r="S19" s="24"/>
      <c r="T19" s="24"/>
      <c r="U19" s="24"/>
      <c r="V19" s="24"/>
      <c r="W19" s="24"/>
      <c r="X19" s="24"/>
      <c r="Y19" s="24"/>
      <c r="Z19" s="24"/>
    </row>
    <row r="20" ht="19.15" customHeight="1">
      <c r="A20" t="s" s="138">
        <v>10442</v>
      </c>
      <c r="B20" s="149">
        <v>1</v>
      </c>
      <c r="C20" s="149">
        <v>19</v>
      </c>
      <c r="D20" t="s" s="205">
        <v>10461</v>
      </c>
      <c r="E20" t="s" s="205">
        <v>44</v>
      </c>
      <c r="F20" s="223">
        <v>153</v>
      </c>
      <c r="G20" s="149">
        <v>156</v>
      </c>
      <c r="H20" s="173">
        <f>SUM(G20-F20)</f>
        <v>3</v>
      </c>
      <c r="I20" s="167">
        <f>H20/F20</f>
        <v>0.0196078431372549</v>
      </c>
      <c r="J20" s="167">
        <f>H20/G20</f>
        <v>0.0192307692307692</v>
      </c>
      <c r="K20" s="24"/>
      <c r="L20" s="24"/>
      <c r="M20" s="24"/>
      <c r="N20" s="24"/>
      <c r="O20" s="24"/>
      <c r="P20" s="24"/>
      <c r="Q20" s="24"/>
      <c r="R20" s="24"/>
      <c r="S20" s="24"/>
      <c r="T20" s="24"/>
      <c r="U20" s="24"/>
      <c r="V20" s="24"/>
      <c r="W20" s="24"/>
      <c r="X20" s="24"/>
      <c r="Y20" s="24"/>
      <c r="Z20" s="24"/>
    </row>
    <row r="21" ht="19.15" customHeight="1">
      <c r="A21" t="s" s="138">
        <v>10442</v>
      </c>
      <c r="B21" s="149">
        <v>1</v>
      </c>
      <c r="C21" s="149">
        <v>20</v>
      </c>
      <c r="D21" t="s" s="205">
        <v>10462</v>
      </c>
      <c r="E21" t="s" s="205">
        <v>106</v>
      </c>
      <c r="F21" s="223">
        <v>127</v>
      </c>
      <c r="G21" s="149">
        <v>129</v>
      </c>
      <c r="H21" s="173">
        <f>SUM(G21-F21)</f>
        <v>2</v>
      </c>
      <c r="I21" s="167">
        <f>H21/F21</f>
        <v>0.015748031496063</v>
      </c>
      <c r="J21" s="167">
        <f>H21/G21</f>
        <v>0.0155038759689922</v>
      </c>
      <c r="K21" s="24"/>
      <c r="L21" s="24"/>
      <c r="M21" s="24"/>
      <c r="N21" s="24"/>
      <c r="O21" s="24"/>
      <c r="P21" s="24"/>
      <c r="Q21" s="24"/>
      <c r="R21" s="24"/>
      <c r="S21" s="24"/>
      <c r="T21" s="24"/>
      <c r="U21" s="24"/>
      <c r="V21" s="24"/>
      <c r="W21" s="24"/>
      <c r="X21" s="24"/>
      <c r="Y21" s="24"/>
      <c r="Z21" s="24"/>
    </row>
    <row r="22" ht="19.15" customHeight="1">
      <c r="A22" t="s" s="138">
        <v>10442</v>
      </c>
      <c r="B22" s="149">
        <v>1</v>
      </c>
      <c r="C22" s="149">
        <v>24</v>
      </c>
      <c r="D22" t="s" s="205">
        <v>10463</v>
      </c>
      <c r="E22" t="s" s="205">
        <v>375</v>
      </c>
      <c r="F22" s="223">
        <v>106</v>
      </c>
      <c r="G22" s="149">
        <v>109</v>
      </c>
      <c r="H22" s="173">
        <f>SUM(G22-F22)</f>
        <v>3</v>
      </c>
      <c r="I22" s="167">
        <f>H22/F22</f>
        <v>0.0283018867924528</v>
      </c>
      <c r="J22" s="167">
        <f>H22/G22</f>
        <v>0.0275229357798165</v>
      </c>
      <c r="K22" s="24"/>
      <c r="L22" s="24"/>
      <c r="M22" s="24"/>
      <c r="N22" s="24"/>
      <c r="O22" s="24"/>
      <c r="P22" s="24"/>
      <c r="Q22" s="24"/>
      <c r="R22" s="24"/>
      <c r="S22" s="24"/>
      <c r="T22" s="24"/>
      <c r="U22" s="24"/>
      <c r="V22" s="24"/>
      <c r="W22" s="24"/>
      <c r="X22" s="24"/>
      <c r="Y22" s="24"/>
      <c r="Z22" s="24"/>
    </row>
    <row r="23" ht="19.15" customHeight="1">
      <c r="A23" t="s" s="138">
        <v>10442</v>
      </c>
      <c r="B23" s="149">
        <v>1</v>
      </c>
      <c r="C23" s="149">
        <v>23</v>
      </c>
      <c r="D23" t="s" s="205">
        <v>10464</v>
      </c>
      <c r="E23" t="s" s="205">
        <v>103</v>
      </c>
      <c r="F23" s="223">
        <v>70</v>
      </c>
      <c r="G23" s="149">
        <v>75</v>
      </c>
      <c r="H23" s="173">
        <f>SUM(G23-F23)</f>
        <v>5</v>
      </c>
      <c r="I23" s="167">
        <f>H23/F23</f>
        <v>0.0714285714285714</v>
      </c>
      <c r="J23" s="167">
        <f>H23/G23</f>
        <v>0.06666666666666669</v>
      </c>
      <c r="K23" s="24"/>
      <c r="L23" s="24"/>
      <c r="M23" s="24"/>
      <c r="N23" s="24"/>
      <c r="O23" s="24"/>
      <c r="P23" s="24"/>
      <c r="Q23" s="24"/>
      <c r="R23" s="24"/>
      <c r="S23" s="24"/>
      <c r="T23" s="24"/>
      <c r="U23" s="24"/>
      <c r="V23" s="24"/>
      <c r="W23" s="24"/>
      <c r="X23" s="24"/>
      <c r="Y23" s="24"/>
      <c r="Z23" s="24"/>
    </row>
    <row r="24" ht="19.15" customHeight="1">
      <c r="A24" t="s" s="138">
        <v>10442</v>
      </c>
      <c r="B24" s="149">
        <v>1</v>
      </c>
      <c r="C24" s="149">
        <v>17</v>
      </c>
      <c r="D24" t="s" s="205">
        <v>10465</v>
      </c>
      <c r="E24" t="s" s="205">
        <v>76</v>
      </c>
      <c r="F24" s="223">
        <v>65</v>
      </c>
      <c r="G24" s="149">
        <v>65</v>
      </c>
      <c r="H24" s="173">
        <f>SUM(G24-F24)</f>
        <v>0</v>
      </c>
      <c r="I24" s="167">
        <f>H24/F24</f>
        <v>0</v>
      </c>
      <c r="J24" s="167">
        <f>H24/G24</f>
        <v>0</v>
      </c>
      <c r="K24" s="24"/>
      <c r="L24" s="24"/>
      <c r="M24" s="24"/>
      <c r="N24" s="24"/>
      <c r="O24" s="24"/>
      <c r="P24" s="24"/>
      <c r="Q24" s="24"/>
      <c r="R24" s="24"/>
      <c r="S24" s="24"/>
      <c r="T24" s="24"/>
      <c r="U24" s="24"/>
      <c r="V24" s="24"/>
      <c r="W24" s="24"/>
      <c r="X24" s="24"/>
      <c r="Y24" s="24"/>
      <c r="Z24" s="24"/>
    </row>
    <row r="25" ht="19.15" customHeight="1">
      <c r="A25" t="s" s="138">
        <v>10442</v>
      </c>
      <c r="B25" s="149">
        <v>1</v>
      </c>
      <c r="C25" s="149">
        <v>1</v>
      </c>
      <c r="D25" t="s" s="205">
        <v>10466</v>
      </c>
      <c r="E25" t="s" s="205">
        <v>17</v>
      </c>
      <c r="F25" s="223">
        <v>0</v>
      </c>
      <c r="G25" s="149">
        <v>0</v>
      </c>
      <c r="H25" s="173">
        <f>SUM(G25-F25)</f>
        <v>0</v>
      </c>
      <c r="I25" s="207">
        <f>H25/F25</f>
      </c>
      <c r="J25" s="207">
        <f>H25/G25</f>
      </c>
      <c r="K25" s="24"/>
      <c r="L25" s="24"/>
      <c r="M25" s="24"/>
      <c r="N25" s="24"/>
      <c r="O25" s="24"/>
      <c r="P25" s="24"/>
      <c r="Q25" s="24"/>
      <c r="R25" s="24"/>
      <c r="S25" s="24"/>
      <c r="T25" s="24"/>
      <c r="U25" s="24"/>
      <c r="V25" s="24"/>
      <c r="W25" s="24"/>
      <c r="X25" s="24"/>
      <c r="Y25" s="24"/>
      <c r="Z25" s="24"/>
    </row>
    <row r="26" ht="19.15" customHeight="1">
      <c r="A26" t="s" s="138">
        <v>10442</v>
      </c>
      <c r="B26" s="149">
        <v>1</v>
      </c>
      <c r="C26" s="149">
        <v>10</v>
      </c>
      <c r="D26" t="s" s="205">
        <v>10467</v>
      </c>
      <c r="E26" t="s" s="205">
        <v>380</v>
      </c>
      <c r="F26" s="223">
        <v>0</v>
      </c>
      <c r="G26" s="149">
        <v>0</v>
      </c>
      <c r="H26" s="173">
        <f>SUM(G26-F26)</f>
        <v>0</v>
      </c>
      <c r="I26" s="207">
        <f>H26/F26</f>
      </c>
      <c r="J26" s="207">
        <f>H26/G26</f>
      </c>
      <c r="K26" s="24"/>
      <c r="L26" s="24"/>
      <c r="M26" s="24"/>
      <c r="N26" s="24"/>
      <c r="O26" s="24"/>
      <c r="P26" s="24"/>
      <c r="Q26" s="24"/>
      <c r="R26" s="24"/>
      <c r="S26" s="24"/>
      <c r="T26" s="24"/>
      <c r="U26" s="24"/>
      <c r="V26" s="24"/>
      <c r="W26" s="24"/>
      <c r="X26" s="24"/>
      <c r="Y26" s="24"/>
      <c r="Z26" s="24"/>
    </row>
    <row r="27" ht="19.15" customHeight="1">
      <c r="A27" t="s" s="138">
        <v>10442</v>
      </c>
      <c r="B27" s="149">
        <v>1</v>
      </c>
      <c r="C27" s="149">
        <v>16</v>
      </c>
      <c r="D27" t="s" s="205">
        <v>10468</v>
      </c>
      <c r="E27" t="s" s="205">
        <v>24</v>
      </c>
      <c r="F27" s="223">
        <v>0</v>
      </c>
      <c r="G27" s="149">
        <v>0</v>
      </c>
      <c r="H27" s="206">
        <f>SUM(G27-F27)</f>
        <v>0</v>
      </c>
      <c r="I27" s="176">
        <f>H27/F27</f>
      </c>
      <c r="J27" s="176">
        <f>H27/G27</f>
      </c>
      <c r="K27" s="174"/>
      <c r="L27" s="174"/>
      <c r="M27" s="174"/>
      <c r="N27" s="174"/>
      <c r="O27" s="174"/>
      <c r="P27" s="174"/>
      <c r="Q27" s="174"/>
      <c r="R27" s="174"/>
      <c r="S27" s="174"/>
      <c r="T27" s="174"/>
      <c r="U27" s="174"/>
      <c r="V27" s="174"/>
      <c r="W27" s="174"/>
      <c r="X27" s="174"/>
      <c r="Y27" s="174"/>
      <c r="Z27" s="174"/>
    </row>
    <row r="28" ht="13.65" customHeight="1">
      <c r="A28" s="275"/>
      <c r="B28" s="276"/>
      <c r="C28" s="276"/>
      <c r="D28" s="276"/>
      <c r="E28" s="276"/>
      <c r="F28" s="277">
        <f>SUM(F2:F27)</f>
        <v>154420</v>
      </c>
      <c r="G28" s="277">
        <f>SUM(G2:G27)</f>
        <v>160448</v>
      </c>
      <c r="H28" s="277">
        <f>SUM(H2:H27)</f>
        <v>6028</v>
      </c>
      <c r="I28" s="278">
        <f>H28/F28</f>
        <v>0.0390363942494496</v>
      </c>
      <c r="J28" s="278">
        <f>H28/G28</f>
        <v>0.0375698045472677</v>
      </c>
      <c r="K28" s="276"/>
      <c r="L28" s="276"/>
      <c r="M28" s="276"/>
      <c r="N28" s="276"/>
      <c r="O28" s="276"/>
      <c r="P28" s="276"/>
      <c r="Q28" s="276"/>
      <c r="R28" s="276"/>
      <c r="S28" s="276"/>
      <c r="T28" s="276"/>
      <c r="U28" s="276"/>
      <c r="V28" s="276"/>
      <c r="W28" s="276"/>
      <c r="X28" s="276"/>
      <c r="Y28" s="276"/>
      <c r="Z28" s="279"/>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6.xml><?xml version="1.0" encoding="utf-8"?>
<worksheet xmlns:r="http://schemas.openxmlformats.org/officeDocument/2006/relationships" xmlns="http://schemas.openxmlformats.org/spreadsheetml/2006/main">
  <sheetPr>
    <pageSetUpPr fitToPage="1"/>
  </sheetPr>
  <dimension ref="A1:Z69"/>
  <sheetViews>
    <sheetView workbookViewId="0" showGridLines="0" defaultGridColor="1"/>
  </sheetViews>
  <sheetFormatPr defaultColWidth="14.5" defaultRowHeight="15.75" customHeight="1" outlineLevelRow="0" outlineLevelCol="0"/>
  <cols>
    <col min="1" max="1" width="14.5" style="385" customWidth="1"/>
    <col min="2" max="2" width="10" style="385" customWidth="1"/>
    <col min="3" max="3" width="9.67188" style="385" customWidth="1"/>
    <col min="4" max="4" width="28.3516" style="385" customWidth="1"/>
    <col min="5" max="5" width="22.3516" style="385" customWidth="1"/>
    <col min="6" max="26" width="14.5" style="385" customWidth="1"/>
    <col min="27" max="256" width="14.5" style="385"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10469</v>
      </c>
      <c r="B2" s="149">
        <v>1</v>
      </c>
      <c r="C2" s="149">
        <v>10</v>
      </c>
      <c r="D2" t="s" s="205">
        <v>10470</v>
      </c>
      <c r="E2" t="s" s="205">
        <v>84</v>
      </c>
      <c r="F2" s="223">
        <v>24168</v>
      </c>
      <c r="G2" s="149">
        <v>26320</v>
      </c>
      <c r="H2" s="173">
        <f>SUM(G2-F2)</f>
        <v>2152</v>
      </c>
      <c r="I2" s="167">
        <f>H2/F2</f>
        <v>0.08904336312479311</v>
      </c>
      <c r="J2" s="167">
        <f>H2/G2</f>
        <v>0.0817629179331307</v>
      </c>
      <c r="K2" s="24"/>
      <c r="L2" s="24"/>
      <c r="M2" s="24"/>
      <c r="N2" s="24"/>
      <c r="O2" s="24"/>
      <c r="P2" s="24"/>
      <c r="Q2" s="24"/>
      <c r="R2" s="24"/>
      <c r="S2" s="24"/>
      <c r="T2" s="24"/>
      <c r="U2" s="24"/>
      <c r="V2" s="24"/>
      <c r="W2" s="24"/>
      <c r="X2" s="24"/>
      <c r="Y2" s="24"/>
      <c r="Z2" s="24"/>
    </row>
    <row r="3" ht="19.15" customHeight="1">
      <c r="A3" t="s" s="138">
        <v>10469</v>
      </c>
      <c r="B3" s="149">
        <v>1</v>
      </c>
      <c r="C3" s="149">
        <v>4</v>
      </c>
      <c r="D3" t="s" s="205">
        <v>10471</v>
      </c>
      <c r="E3" t="s" s="205">
        <v>26</v>
      </c>
      <c r="F3" s="223">
        <v>23532</v>
      </c>
      <c r="G3" s="149">
        <v>24654</v>
      </c>
      <c r="H3" s="173">
        <f>SUM(G3-F3)</f>
        <v>1122</v>
      </c>
      <c r="I3" s="167">
        <f>H3/F3</f>
        <v>0.047679755226925</v>
      </c>
      <c r="J3" s="167">
        <f>H3/G3</f>
        <v>0.0455098564127525</v>
      </c>
      <c r="K3" s="24"/>
      <c r="L3" s="24"/>
      <c r="M3" s="24"/>
      <c r="N3" s="24"/>
      <c r="O3" s="24"/>
      <c r="P3" s="24"/>
      <c r="Q3" s="24"/>
      <c r="R3" s="24"/>
      <c r="S3" s="24"/>
      <c r="T3" s="24"/>
      <c r="U3" s="24"/>
      <c r="V3" s="24"/>
      <c r="W3" s="24"/>
      <c r="X3" s="24"/>
      <c r="Y3" s="24"/>
      <c r="Z3" s="24"/>
    </row>
    <row r="4" ht="19.15" customHeight="1">
      <c r="A4" t="s" s="138">
        <v>10469</v>
      </c>
      <c r="B4" s="149">
        <v>1</v>
      </c>
      <c r="C4" s="149">
        <v>1</v>
      </c>
      <c r="D4" t="s" s="205">
        <v>10472</v>
      </c>
      <c r="E4" t="s" s="205">
        <v>20</v>
      </c>
      <c r="F4" s="223">
        <v>16778</v>
      </c>
      <c r="G4" s="149">
        <v>17425</v>
      </c>
      <c r="H4" s="173">
        <f>SUM(G4-F4)</f>
        <v>647</v>
      </c>
      <c r="I4" s="167">
        <f>H4/F4</f>
        <v>0.0385624031469782</v>
      </c>
      <c r="J4" s="167">
        <f>H4/G4</f>
        <v>0.0371305595408895</v>
      </c>
      <c r="K4" s="24"/>
      <c r="L4" s="24"/>
      <c r="M4" s="24"/>
      <c r="N4" s="24"/>
      <c r="O4" s="24"/>
      <c r="P4" s="24"/>
      <c r="Q4" s="24"/>
      <c r="R4" s="24"/>
      <c r="S4" s="24"/>
      <c r="T4" s="24"/>
      <c r="U4" s="24"/>
      <c r="V4" s="24"/>
      <c r="W4" s="24"/>
      <c r="X4" s="24"/>
      <c r="Y4" s="24"/>
      <c r="Z4" s="24"/>
    </row>
    <row r="5" ht="19.15" customHeight="1">
      <c r="A5" t="s" s="138">
        <v>10469</v>
      </c>
      <c r="B5" s="149">
        <v>1</v>
      </c>
      <c r="C5" s="149">
        <v>9</v>
      </c>
      <c r="D5" t="s" s="205">
        <v>10473</v>
      </c>
      <c r="E5" t="s" s="205">
        <v>22</v>
      </c>
      <c r="F5" s="223">
        <v>13369</v>
      </c>
      <c r="G5" s="149">
        <v>13915</v>
      </c>
      <c r="H5" s="173">
        <f>SUM(G5-F5)</f>
        <v>546</v>
      </c>
      <c r="I5" s="167">
        <f>H5/F5</f>
        <v>0.0408407509910988</v>
      </c>
      <c r="J5" s="167">
        <f>H5/G5</f>
        <v>0.0392382321236076</v>
      </c>
      <c r="K5" s="24"/>
      <c r="L5" s="24"/>
      <c r="M5" s="24"/>
      <c r="N5" s="24"/>
      <c r="O5" s="24"/>
      <c r="P5" s="24"/>
      <c r="Q5" s="24"/>
      <c r="R5" s="24"/>
      <c r="S5" s="24"/>
      <c r="T5" s="24"/>
      <c r="U5" s="24"/>
      <c r="V5" s="24"/>
      <c r="W5" s="24"/>
      <c r="X5" s="24"/>
      <c r="Y5" s="24"/>
      <c r="Z5" s="24"/>
    </row>
    <row r="6" ht="19.15" customHeight="1">
      <c r="A6" t="s" s="138">
        <v>10469</v>
      </c>
      <c r="B6" s="149">
        <v>1</v>
      </c>
      <c r="C6" s="149">
        <v>15</v>
      </c>
      <c r="D6" t="s" s="205">
        <v>10474</v>
      </c>
      <c r="E6" t="s" s="205">
        <v>17</v>
      </c>
      <c r="F6" s="223">
        <v>7468</v>
      </c>
      <c r="G6" s="149">
        <v>7724</v>
      </c>
      <c r="H6" s="173">
        <f>SUM(G6-F6)</f>
        <v>256</v>
      </c>
      <c r="I6" s="167">
        <f>H6/F6</f>
        <v>0.034279592929834</v>
      </c>
      <c r="J6" s="167">
        <f>H6/G6</f>
        <v>0.0331434489901605</v>
      </c>
      <c r="K6" s="24"/>
      <c r="L6" s="24"/>
      <c r="M6" s="24"/>
      <c r="N6" s="24"/>
      <c r="O6" s="24"/>
      <c r="P6" s="24"/>
      <c r="Q6" s="24"/>
      <c r="R6" s="24"/>
      <c r="S6" s="24"/>
      <c r="T6" s="24"/>
      <c r="U6" s="24"/>
      <c r="V6" s="24"/>
      <c r="W6" s="24"/>
      <c r="X6" s="24"/>
      <c r="Y6" s="24"/>
      <c r="Z6" s="24"/>
    </row>
    <row r="7" ht="19.15" customHeight="1">
      <c r="A7" t="s" s="138">
        <v>10469</v>
      </c>
      <c r="B7" s="149">
        <v>1</v>
      </c>
      <c r="C7" s="149">
        <v>6</v>
      </c>
      <c r="D7" t="s" s="205">
        <v>10475</v>
      </c>
      <c r="E7" t="s" s="205">
        <v>28</v>
      </c>
      <c r="F7" s="223">
        <v>3182</v>
      </c>
      <c r="G7" s="149">
        <v>3231</v>
      </c>
      <c r="H7" s="173">
        <f>SUM(G7-F7)</f>
        <v>49</v>
      </c>
      <c r="I7" s="167">
        <f>H7/F7</f>
        <v>0.0153991200502828</v>
      </c>
      <c r="J7" s="167">
        <f>H7/G7</f>
        <v>0.0151655834107088</v>
      </c>
      <c r="K7" s="24"/>
      <c r="L7" s="24"/>
      <c r="M7" s="24"/>
      <c r="N7" s="24"/>
      <c r="O7" s="24"/>
      <c r="P7" s="24"/>
      <c r="Q7" s="24"/>
      <c r="R7" s="24"/>
      <c r="S7" s="24"/>
      <c r="T7" s="24"/>
      <c r="U7" s="24"/>
      <c r="V7" s="24"/>
      <c r="W7" s="24"/>
      <c r="X7" s="24"/>
      <c r="Y7" s="24"/>
      <c r="Z7" s="24"/>
    </row>
    <row r="8" ht="19.15" customHeight="1">
      <c r="A8" t="s" s="138">
        <v>10469</v>
      </c>
      <c r="B8" s="149">
        <v>1</v>
      </c>
      <c r="C8" s="149">
        <v>16</v>
      </c>
      <c r="D8" t="s" s="205">
        <v>10476</v>
      </c>
      <c r="E8" t="s" s="205">
        <v>36</v>
      </c>
      <c r="F8" s="223">
        <v>504</v>
      </c>
      <c r="G8" s="149">
        <v>529</v>
      </c>
      <c r="H8" s="173">
        <f>SUM(G8-F8)</f>
        <v>25</v>
      </c>
      <c r="I8" s="167">
        <f>H8/F8</f>
        <v>0.0496031746031746</v>
      </c>
      <c r="J8" s="167">
        <f>H8/G8</f>
        <v>0.0472589792060491</v>
      </c>
      <c r="K8" s="24"/>
      <c r="L8" s="24"/>
      <c r="M8" s="24"/>
      <c r="N8" s="24"/>
      <c r="O8" s="24"/>
      <c r="P8" s="24"/>
      <c r="Q8" s="24"/>
      <c r="R8" s="24"/>
      <c r="S8" s="24"/>
      <c r="T8" s="24"/>
      <c r="U8" s="24"/>
      <c r="V8" s="24"/>
      <c r="W8" s="24"/>
      <c r="X8" s="24"/>
      <c r="Y8" s="24"/>
      <c r="Z8" s="24"/>
    </row>
    <row r="9" ht="19.15" customHeight="1">
      <c r="A9" t="s" s="138">
        <v>10469</v>
      </c>
      <c r="B9" s="149">
        <v>1</v>
      </c>
      <c r="C9" s="149">
        <v>21</v>
      </c>
      <c r="D9" t="s" s="205">
        <v>10477</v>
      </c>
      <c r="E9" t="s" s="205">
        <v>62</v>
      </c>
      <c r="F9" s="223">
        <v>504</v>
      </c>
      <c r="G9" s="149">
        <v>518</v>
      </c>
      <c r="H9" s="173">
        <f>SUM(G9-F9)</f>
        <v>14</v>
      </c>
      <c r="I9" s="167">
        <f>H9/F9</f>
        <v>0.0277777777777778</v>
      </c>
      <c r="J9" s="167">
        <f>H9/G9</f>
        <v>0.027027027027027</v>
      </c>
      <c r="K9" s="24"/>
      <c r="L9" s="24"/>
      <c r="M9" s="24"/>
      <c r="N9" s="24"/>
      <c r="O9" s="24"/>
      <c r="P9" s="24"/>
      <c r="Q9" s="24"/>
      <c r="R9" s="24"/>
      <c r="S9" s="24"/>
      <c r="T9" s="24"/>
      <c r="U9" s="24"/>
      <c r="V9" s="24"/>
      <c r="W9" s="24"/>
      <c r="X9" s="24"/>
      <c r="Y9" s="24"/>
      <c r="Z9" s="24"/>
    </row>
    <row r="10" ht="19.15" customHeight="1">
      <c r="A10" t="s" s="138">
        <v>10469</v>
      </c>
      <c r="B10" s="149">
        <v>1</v>
      </c>
      <c r="C10" s="149">
        <v>11</v>
      </c>
      <c r="D10" t="s" s="205">
        <v>10478</v>
      </c>
      <c r="E10" t="s" s="205">
        <v>24</v>
      </c>
      <c r="F10" s="223">
        <v>423</v>
      </c>
      <c r="G10" s="149">
        <v>477</v>
      </c>
      <c r="H10" s="173">
        <f>SUM(G10-F10)</f>
        <v>54</v>
      </c>
      <c r="I10" s="167">
        <f>H10/F10</f>
        <v>0.127659574468085</v>
      </c>
      <c r="J10" s="167">
        <f>H10/G10</f>
        <v>0.113207547169811</v>
      </c>
      <c r="K10" s="24"/>
      <c r="L10" s="24"/>
      <c r="M10" s="24"/>
      <c r="N10" s="24"/>
      <c r="O10" s="24"/>
      <c r="P10" s="24"/>
      <c r="Q10" s="24"/>
      <c r="R10" s="24"/>
      <c r="S10" s="24"/>
      <c r="T10" s="24"/>
      <c r="U10" s="24"/>
      <c r="V10" s="24"/>
      <c r="W10" s="24"/>
      <c r="X10" s="24"/>
      <c r="Y10" s="24"/>
      <c r="Z10" s="24"/>
    </row>
    <row r="11" ht="19.15" customHeight="1">
      <c r="A11" t="s" s="138">
        <v>10469</v>
      </c>
      <c r="B11" s="149">
        <v>1</v>
      </c>
      <c r="C11" s="149">
        <v>24</v>
      </c>
      <c r="D11" t="s" s="205">
        <v>10479</v>
      </c>
      <c r="E11" t="s" s="205">
        <v>72</v>
      </c>
      <c r="F11" s="223">
        <v>425</v>
      </c>
      <c r="G11" s="149">
        <v>464</v>
      </c>
      <c r="H11" s="173">
        <f>SUM(G11-F11)</f>
        <v>39</v>
      </c>
      <c r="I11" s="167">
        <f>H11/F11</f>
        <v>0.0917647058823529</v>
      </c>
      <c r="J11" s="167">
        <f>H11/G11</f>
        <v>0.08405172413793099</v>
      </c>
      <c r="K11" s="24"/>
      <c r="L11" s="24"/>
      <c r="M11" s="24"/>
      <c r="N11" s="24"/>
      <c r="O11" s="24"/>
      <c r="P11" s="24"/>
      <c r="Q11" s="24"/>
      <c r="R11" s="24"/>
      <c r="S11" s="24"/>
      <c r="T11" s="24"/>
      <c r="U11" s="24"/>
      <c r="V11" s="24"/>
      <c r="W11" s="24"/>
      <c r="X11" s="24"/>
      <c r="Y11" s="24"/>
      <c r="Z11" s="24"/>
    </row>
    <row r="12" ht="19.15" customHeight="1">
      <c r="A12" t="s" s="138">
        <v>10469</v>
      </c>
      <c r="B12" s="149">
        <v>1</v>
      </c>
      <c r="C12" s="149">
        <v>18</v>
      </c>
      <c r="D12" t="s" s="205">
        <v>10480</v>
      </c>
      <c r="E12" t="s" s="205">
        <v>42</v>
      </c>
      <c r="F12" s="223">
        <v>440</v>
      </c>
      <c r="G12" s="149">
        <v>443</v>
      </c>
      <c r="H12" s="173">
        <f>SUM(G12-F12)</f>
        <v>3</v>
      </c>
      <c r="I12" s="167">
        <f>H12/F12</f>
        <v>0.00681818181818182</v>
      </c>
      <c r="J12" s="167">
        <f>H12/G12</f>
        <v>0.00677200902934537</v>
      </c>
      <c r="K12" s="24"/>
      <c r="L12" s="24"/>
      <c r="M12" s="24"/>
      <c r="N12" s="24"/>
      <c r="O12" s="24"/>
      <c r="P12" s="24"/>
      <c r="Q12" s="24"/>
      <c r="R12" s="24"/>
      <c r="S12" s="24"/>
      <c r="T12" s="24"/>
      <c r="U12" s="24"/>
      <c r="V12" s="24"/>
      <c r="W12" s="24"/>
      <c r="X12" s="24"/>
      <c r="Y12" s="24"/>
      <c r="Z12" s="24"/>
    </row>
    <row r="13" ht="19.15" customHeight="1">
      <c r="A13" t="s" s="138">
        <v>10469</v>
      </c>
      <c r="B13" s="149">
        <v>1</v>
      </c>
      <c r="C13" s="149">
        <v>30</v>
      </c>
      <c r="D13" t="s" s="205">
        <v>10481</v>
      </c>
      <c r="E13" t="s" s="205">
        <v>68</v>
      </c>
      <c r="F13" s="223">
        <v>280</v>
      </c>
      <c r="G13" s="149">
        <v>331</v>
      </c>
      <c r="H13" s="173">
        <f>SUM(G13-F13)</f>
        <v>51</v>
      </c>
      <c r="I13" s="167">
        <f>H13/F13</f>
        <v>0.182142857142857</v>
      </c>
      <c r="J13" s="167">
        <f>H13/G13</f>
        <v>0.154078549848943</v>
      </c>
      <c r="K13" s="24"/>
      <c r="L13" s="24"/>
      <c r="M13" s="24"/>
      <c r="N13" s="24"/>
      <c r="O13" s="24"/>
      <c r="P13" s="24"/>
      <c r="Q13" s="24"/>
      <c r="R13" s="24"/>
      <c r="S13" s="24"/>
      <c r="T13" s="24"/>
      <c r="U13" s="24"/>
      <c r="V13" s="24"/>
      <c r="W13" s="24"/>
      <c r="X13" s="24"/>
      <c r="Y13" s="24"/>
      <c r="Z13" s="24"/>
    </row>
    <row r="14" ht="19.15" customHeight="1">
      <c r="A14" t="s" s="138">
        <v>10469</v>
      </c>
      <c r="B14" s="149">
        <v>1</v>
      </c>
      <c r="C14" s="149">
        <v>2</v>
      </c>
      <c r="D14" t="s" s="205">
        <v>10482</v>
      </c>
      <c r="E14" t="s" s="205">
        <v>101</v>
      </c>
      <c r="F14" s="223">
        <v>280</v>
      </c>
      <c r="G14" s="149">
        <v>286</v>
      </c>
      <c r="H14" s="173">
        <f>SUM(G14-F14)</f>
        <v>6</v>
      </c>
      <c r="I14" s="167">
        <f>H14/F14</f>
        <v>0.0214285714285714</v>
      </c>
      <c r="J14" s="167">
        <f>H14/G14</f>
        <v>0.020979020979021</v>
      </c>
      <c r="K14" s="24"/>
      <c r="L14" s="24"/>
      <c r="M14" s="24"/>
      <c r="N14" s="24"/>
      <c r="O14" s="24"/>
      <c r="P14" s="24"/>
      <c r="Q14" s="24"/>
      <c r="R14" s="24"/>
      <c r="S14" s="24"/>
      <c r="T14" s="24"/>
      <c r="U14" s="24"/>
      <c r="V14" s="24"/>
      <c r="W14" s="24"/>
      <c r="X14" s="24"/>
      <c r="Y14" s="24"/>
      <c r="Z14" s="24"/>
    </row>
    <row r="15" ht="19.15" customHeight="1">
      <c r="A15" t="s" s="138">
        <v>10469</v>
      </c>
      <c r="B15" s="149">
        <v>1</v>
      </c>
      <c r="C15" s="149">
        <v>3</v>
      </c>
      <c r="D15" t="s" s="205">
        <v>10483</v>
      </c>
      <c r="E15" t="s" s="205">
        <v>76</v>
      </c>
      <c r="F15" s="223">
        <v>190</v>
      </c>
      <c r="G15" s="149">
        <v>194</v>
      </c>
      <c r="H15" s="173">
        <f>SUM(G15-F15)</f>
        <v>4</v>
      </c>
      <c r="I15" s="167">
        <f>H15/F15</f>
        <v>0.0210526315789474</v>
      </c>
      <c r="J15" s="167">
        <f>H15/G15</f>
        <v>0.0206185567010309</v>
      </c>
      <c r="K15" s="24"/>
      <c r="L15" s="24"/>
      <c r="M15" s="24"/>
      <c r="N15" s="24"/>
      <c r="O15" s="24"/>
      <c r="P15" s="24"/>
      <c r="Q15" s="24"/>
      <c r="R15" s="24"/>
      <c r="S15" s="24"/>
      <c r="T15" s="24"/>
      <c r="U15" s="24"/>
      <c r="V15" s="24"/>
      <c r="W15" s="24"/>
      <c r="X15" s="24"/>
      <c r="Y15" s="24"/>
      <c r="Z15" s="24"/>
    </row>
    <row r="16" ht="19.15" customHeight="1">
      <c r="A16" t="s" s="138">
        <v>10469</v>
      </c>
      <c r="B16" s="149">
        <v>1</v>
      </c>
      <c r="C16" s="149">
        <v>8</v>
      </c>
      <c r="D16" t="s" s="205">
        <v>10484</v>
      </c>
      <c r="E16" t="s" s="205">
        <v>48</v>
      </c>
      <c r="F16" s="223">
        <v>155</v>
      </c>
      <c r="G16" s="149">
        <v>159</v>
      </c>
      <c r="H16" s="173">
        <f>SUM(G16-F16)</f>
        <v>4</v>
      </c>
      <c r="I16" s="167">
        <f>H16/F16</f>
        <v>0.0258064516129032</v>
      </c>
      <c r="J16" s="167">
        <f>H16/G16</f>
        <v>0.0251572327044025</v>
      </c>
      <c r="K16" s="24"/>
      <c r="L16" s="24"/>
      <c r="M16" s="24"/>
      <c r="N16" s="24"/>
      <c r="O16" s="24"/>
      <c r="P16" s="24"/>
      <c r="Q16" s="24"/>
      <c r="R16" s="24"/>
      <c r="S16" s="24"/>
      <c r="T16" s="24"/>
      <c r="U16" s="24"/>
      <c r="V16" s="24"/>
      <c r="W16" s="24"/>
      <c r="X16" s="24"/>
      <c r="Y16" s="24"/>
      <c r="Z16" s="24"/>
    </row>
    <row r="17" ht="19.15" customHeight="1">
      <c r="A17" t="s" s="138">
        <v>10469</v>
      </c>
      <c r="B17" s="149">
        <v>1</v>
      </c>
      <c r="C17" s="149">
        <v>5</v>
      </c>
      <c r="D17" t="s" s="205">
        <v>10485</v>
      </c>
      <c r="E17" t="s" s="205">
        <v>424</v>
      </c>
      <c r="F17" s="223">
        <v>150</v>
      </c>
      <c r="G17" s="149">
        <v>158</v>
      </c>
      <c r="H17" s="173">
        <f>SUM(G17-F17)</f>
        <v>8</v>
      </c>
      <c r="I17" s="167">
        <f>H17/F17</f>
        <v>0.0533333333333333</v>
      </c>
      <c r="J17" s="167">
        <f>H17/G17</f>
        <v>0.0506329113924051</v>
      </c>
      <c r="K17" s="24"/>
      <c r="L17" s="24"/>
      <c r="M17" s="24"/>
      <c r="N17" s="24"/>
      <c r="O17" s="24"/>
      <c r="P17" s="24"/>
      <c r="Q17" s="24"/>
      <c r="R17" s="24"/>
      <c r="S17" s="24"/>
      <c r="T17" s="24"/>
      <c r="U17" s="24"/>
      <c r="V17" s="24"/>
      <c r="W17" s="24"/>
      <c r="X17" s="24"/>
      <c r="Y17" s="24"/>
      <c r="Z17" s="24"/>
    </row>
    <row r="18" ht="19.15" customHeight="1">
      <c r="A18" t="s" s="138">
        <v>10469</v>
      </c>
      <c r="B18" s="149">
        <v>1</v>
      </c>
      <c r="C18" s="149">
        <v>20</v>
      </c>
      <c r="D18" t="s" s="205">
        <v>10486</v>
      </c>
      <c r="E18" t="s" s="205">
        <v>30</v>
      </c>
      <c r="F18" s="223">
        <v>125</v>
      </c>
      <c r="G18" s="149">
        <v>128</v>
      </c>
      <c r="H18" s="173">
        <f>SUM(G18-F18)</f>
        <v>3</v>
      </c>
      <c r="I18" s="167">
        <f>H18/F18</f>
        <v>0.024</v>
      </c>
      <c r="J18" s="167">
        <f>H18/G18</f>
        <v>0.0234375</v>
      </c>
      <c r="K18" s="24"/>
      <c r="L18" s="24"/>
      <c r="M18" s="24"/>
      <c r="N18" s="24"/>
      <c r="O18" s="24"/>
      <c r="P18" s="24"/>
      <c r="Q18" s="24"/>
      <c r="R18" s="24"/>
      <c r="S18" s="24"/>
      <c r="T18" s="24"/>
      <c r="U18" s="24"/>
      <c r="V18" s="24"/>
      <c r="W18" s="24"/>
      <c r="X18" s="24"/>
      <c r="Y18" s="24"/>
      <c r="Z18" s="24"/>
    </row>
    <row r="19" ht="19.15" customHeight="1">
      <c r="A19" t="s" s="138">
        <v>10469</v>
      </c>
      <c r="B19" s="149">
        <v>1</v>
      </c>
      <c r="C19" s="149">
        <v>26</v>
      </c>
      <c r="D19" t="s" s="205">
        <v>10487</v>
      </c>
      <c r="E19" t="s" s="205">
        <v>52</v>
      </c>
      <c r="F19" s="223">
        <v>105</v>
      </c>
      <c r="G19" s="149">
        <v>105</v>
      </c>
      <c r="H19" s="173">
        <f>SUM(G19-F19)</f>
        <v>0</v>
      </c>
      <c r="I19" s="167">
        <f>H19/F19</f>
        <v>0</v>
      </c>
      <c r="J19" s="167">
        <f>H19/G19</f>
        <v>0</v>
      </c>
      <c r="K19" s="24"/>
      <c r="L19" s="24"/>
      <c r="M19" s="24"/>
      <c r="N19" s="24"/>
      <c r="O19" s="24"/>
      <c r="P19" s="24"/>
      <c r="Q19" s="24"/>
      <c r="R19" s="24"/>
      <c r="S19" s="24"/>
      <c r="T19" s="24"/>
      <c r="U19" s="24"/>
      <c r="V19" s="24"/>
      <c r="W19" s="24"/>
      <c r="X19" s="24"/>
      <c r="Y19" s="24"/>
      <c r="Z19" s="24"/>
    </row>
    <row r="20" ht="19.15" customHeight="1">
      <c r="A20" t="s" s="138">
        <v>10469</v>
      </c>
      <c r="B20" s="149">
        <v>1</v>
      </c>
      <c r="C20" s="149">
        <v>22</v>
      </c>
      <c r="D20" t="s" s="205">
        <v>10488</v>
      </c>
      <c r="E20" t="s" s="205">
        <v>60</v>
      </c>
      <c r="F20" s="223">
        <v>99</v>
      </c>
      <c r="G20" s="149">
        <v>100</v>
      </c>
      <c r="H20" s="173">
        <f>SUM(G20-F20)</f>
        <v>1</v>
      </c>
      <c r="I20" s="167">
        <f>H20/F20</f>
        <v>0.0101010101010101</v>
      </c>
      <c r="J20" s="167">
        <f>H20/G20</f>
        <v>0.01</v>
      </c>
      <c r="K20" s="24"/>
      <c r="L20" s="24"/>
      <c r="M20" s="24"/>
      <c r="N20" s="24"/>
      <c r="O20" s="24"/>
      <c r="P20" s="24"/>
      <c r="Q20" s="24"/>
      <c r="R20" s="24"/>
      <c r="S20" s="24"/>
      <c r="T20" s="24"/>
      <c r="U20" s="24"/>
      <c r="V20" s="24"/>
      <c r="W20" s="24"/>
      <c r="X20" s="24"/>
      <c r="Y20" s="24"/>
      <c r="Z20" s="24"/>
    </row>
    <row r="21" ht="19.15" customHeight="1">
      <c r="A21" t="s" s="138">
        <v>10469</v>
      </c>
      <c r="B21" s="149">
        <v>1</v>
      </c>
      <c r="C21" s="149">
        <v>13</v>
      </c>
      <c r="D21" t="s" s="205">
        <v>10489</v>
      </c>
      <c r="E21" t="s" s="205">
        <v>38</v>
      </c>
      <c r="F21" s="223">
        <v>94</v>
      </c>
      <c r="G21" s="149">
        <v>96</v>
      </c>
      <c r="H21" s="173">
        <f>SUM(G21-F21)</f>
        <v>2</v>
      </c>
      <c r="I21" s="167">
        <f>H21/F21</f>
        <v>0.0212765957446809</v>
      </c>
      <c r="J21" s="167">
        <f>H21/G21</f>
        <v>0.0208333333333333</v>
      </c>
      <c r="K21" s="24"/>
      <c r="L21" s="24"/>
      <c r="M21" s="24"/>
      <c r="N21" s="24"/>
      <c r="O21" s="24"/>
      <c r="P21" s="24"/>
      <c r="Q21" s="24"/>
      <c r="R21" s="24"/>
      <c r="S21" s="24"/>
      <c r="T21" s="24"/>
      <c r="U21" s="24"/>
      <c r="V21" s="24"/>
      <c r="W21" s="24"/>
      <c r="X21" s="24"/>
      <c r="Y21" s="24"/>
      <c r="Z21" s="24"/>
    </row>
    <row r="22" ht="19.15" customHeight="1">
      <c r="A22" t="s" s="138">
        <v>10469</v>
      </c>
      <c r="B22" s="149">
        <v>1</v>
      </c>
      <c r="C22" s="149">
        <v>7</v>
      </c>
      <c r="D22" t="s" s="205">
        <v>10490</v>
      </c>
      <c r="E22" t="s" s="205">
        <v>66</v>
      </c>
      <c r="F22" s="223">
        <v>88</v>
      </c>
      <c r="G22" s="149">
        <v>93</v>
      </c>
      <c r="H22" s="173">
        <f>SUM(G22-F22)</f>
        <v>5</v>
      </c>
      <c r="I22" s="167">
        <f>H22/F22</f>
        <v>0.0568181818181818</v>
      </c>
      <c r="J22" s="167">
        <f>H22/G22</f>
        <v>0.0537634408602151</v>
      </c>
      <c r="K22" s="24"/>
      <c r="L22" s="24"/>
      <c r="M22" s="24"/>
      <c r="N22" s="24"/>
      <c r="O22" s="24"/>
      <c r="P22" s="24"/>
      <c r="Q22" s="24"/>
      <c r="R22" s="24"/>
      <c r="S22" s="24"/>
      <c r="T22" s="24"/>
      <c r="U22" s="24"/>
      <c r="V22" s="24"/>
      <c r="W22" s="24"/>
      <c r="X22" s="24"/>
      <c r="Y22" s="24"/>
      <c r="Z22" s="24"/>
    </row>
    <row r="23" ht="19.15" customHeight="1">
      <c r="A23" t="s" s="138">
        <v>10469</v>
      </c>
      <c r="B23" s="149">
        <v>1</v>
      </c>
      <c r="C23" s="149">
        <v>17</v>
      </c>
      <c r="D23" t="s" s="205">
        <v>10491</v>
      </c>
      <c r="E23" t="s" s="205">
        <v>281</v>
      </c>
      <c r="F23" s="223">
        <v>90</v>
      </c>
      <c r="G23" s="149">
        <v>93</v>
      </c>
      <c r="H23" s="173">
        <f>SUM(G23-F23)</f>
        <v>3</v>
      </c>
      <c r="I23" s="167">
        <f>H23/F23</f>
        <v>0.0333333333333333</v>
      </c>
      <c r="J23" s="167">
        <f>H23/G23</f>
        <v>0.032258064516129</v>
      </c>
      <c r="K23" s="24"/>
      <c r="L23" s="24"/>
      <c r="M23" s="24"/>
      <c r="N23" s="24"/>
      <c r="O23" s="24"/>
      <c r="P23" s="24"/>
      <c r="Q23" s="24"/>
      <c r="R23" s="24"/>
      <c r="S23" s="24"/>
      <c r="T23" s="24"/>
      <c r="U23" s="24"/>
      <c r="V23" s="24"/>
      <c r="W23" s="24"/>
      <c r="X23" s="24"/>
      <c r="Y23" s="24"/>
      <c r="Z23" s="24"/>
    </row>
    <row r="24" ht="19.15" customHeight="1">
      <c r="A24" t="s" s="138">
        <v>10469</v>
      </c>
      <c r="B24" s="149">
        <v>1</v>
      </c>
      <c r="C24" s="149">
        <v>29</v>
      </c>
      <c r="D24" t="s" s="205">
        <v>10492</v>
      </c>
      <c r="E24" t="s" s="205">
        <v>103</v>
      </c>
      <c r="F24" s="223">
        <v>88</v>
      </c>
      <c r="G24" s="149">
        <v>91</v>
      </c>
      <c r="H24" s="173">
        <f>SUM(G24-F24)</f>
        <v>3</v>
      </c>
      <c r="I24" s="167">
        <f>H24/F24</f>
        <v>0.0340909090909091</v>
      </c>
      <c r="J24" s="167">
        <f>H24/G24</f>
        <v>0.032967032967033</v>
      </c>
      <c r="K24" s="24"/>
      <c r="L24" s="24"/>
      <c r="M24" s="24"/>
      <c r="N24" s="24"/>
      <c r="O24" s="24"/>
      <c r="P24" s="24"/>
      <c r="Q24" s="24"/>
      <c r="R24" s="24"/>
      <c r="S24" s="24"/>
      <c r="T24" s="24"/>
      <c r="U24" s="24"/>
      <c r="V24" s="24"/>
      <c r="W24" s="24"/>
      <c r="X24" s="24"/>
      <c r="Y24" s="24"/>
      <c r="Z24" s="24"/>
    </row>
    <row r="25" ht="19.15" customHeight="1">
      <c r="A25" t="s" s="138">
        <v>10469</v>
      </c>
      <c r="B25" s="149">
        <v>1</v>
      </c>
      <c r="C25" s="149">
        <v>25</v>
      </c>
      <c r="D25" t="s" s="205">
        <v>10493</v>
      </c>
      <c r="E25" t="s" s="205">
        <v>119</v>
      </c>
      <c r="F25" s="223">
        <v>81</v>
      </c>
      <c r="G25" s="149">
        <v>83</v>
      </c>
      <c r="H25" s="173">
        <f>SUM(G25-F25)</f>
        <v>2</v>
      </c>
      <c r="I25" s="167">
        <f>H25/F25</f>
        <v>0.0246913580246914</v>
      </c>
      <c r="J25" s="167">
        <f>H25/G25</f>
        <v>0.0240963855421687</v>
      </c>
      <c r="K25" s="24"/>
      <c r="L25" s="24"/>
      <c r="M25" s="24"/>
      <c r="N25" s="24"/>
      <c r="O25" s="24"/>
      <c r="P25" s="24"/>
      <c r="Q25" s="24"/>
      <c r="R25" s="24"/>
      <c r="S25" s="24"/>
      <c r="T25" s="24"/>
      <c r="U25" s="24"/>
      <c r="V25" s="24"/>
      <c r="W25" s="24"/>
      <c r="X25" s="24"/>
      <c r="Y25" s="24"/>
      <c r="Z25" s="24"/>
    </row>
    <row r="26" ht="19.15" customHeight="1">
      <c r="A26" t="s" s="138">
        <v>10469</v>
      </c>
      <c r="B26" s="149">
        <v>1</v>
      </c>
      <c r="C26" s="149">
        <v>23</v>
      </c>
      <c r="D26" t="s" s="205">
        <v>10494</v>
      </c>
      <c r="E26" t="s" s="205">
        <v>116</v>
      </c>
      <c r="F26" s="223">
        <v>65</v>
      </c>
      <c r="G26" s="149">
        <v>68</v>
      </c>
      <c r="H26" s="173">
        <f>SUM(G26-F26)</f>
        <v>3</v>
      </c>
      <c r="I26" s="167">
        <f>H26/F26</f>
        <v>0.0461538461538462</v>
      </c>
      <c r="J26" s="167">
        <f>H26/G26</f>
        <v>0.0441176470588235</v>
      </c>
      <c r="K26" s="24"/>
      <c r="L26" s="24"/>
      <c r="M26" s="24"/>
      <c r="N26" s="24"/>
      <c r="O26" s="24"/>
      <c r="P26" s="24"/>
      <c r="Q26" s="24"/>
      <c r="R26" s="24"/>
      <c r="S26" s="24"/>
      <c r="T26" s="24"/>
      <c r="U26" s="24"/>
      <c r="V26" s="24"/>
      <c r="W26" s="24"/>
      <c r="X26" s="24"/>
      <c r="Y26" s="24"/>
      <c r="Z26" s="24"/>
    </row>
    <row r="27" ht="19.15" customHeight="1">
      <c r="A27" t="s" s="138">
        <v>10469</v>
      </c>
      <c r="B27" s="149">
        <v>1</v>
      </c>
      <c r="C27" s="149">
        <v>32</v>
      </c>
      <c r="D27" t="s" s="205">
        <v>10495</v>
      </c>
      <c r="E27" t="s" s="205">
        <v>1716</v>
      </c>
      <c r="F27" s="223">
        <v>61</v>
      </c>
      <c r="G27" s="149">
        <v>67</v>
      </c>
      <c r="H27" s="173">
        <f>SUM(G27-F27)</f>
        <v>6</v>
      </c>
      <c r="I27" s="167">
        <f>H27/F27</f>
        <v>0.0983606557377049</v>
      </c>
      <c r="J27" s="167">
        <f>H27/G27</f>
        <v>0.0895522388059701</v>
      </c>
      <c r="K27" s="24"/>
      <c r="L27" s="24"/>
      <c r="M27" s="24"/>
      <c r="N27" s="24"/>
      <c r="O27" s="24"/>
      <c r="P27" s="24"/>
      <c r="Q27" s="24"/>
      <c r="R27" s="24"/>
      <c r="S27" s="24"/>
      <c r="T27" s="24"/>
      <c r="U27" s="24"/>
      <c r="V27" s="24"/>
      <c r="W27" s="24"/>
      <c r="X27" s="24"/>
      <c r="Y27" s="24"/>
      <c r="Z27" s="24"/>
    </row>
    <row r="28" ht="19.15" customHeight="1">
      <c r="A28" t="s" s="138">
        <v>10469</v>
      </c>
      <c r="B28" s="149">
        <v>1</v>
      </c>
      <c r="C28" s="149">
        <v>31</v>
      </c>
      <c r="D28" t="s" s="205">
        <v>10496</v>
      </c>
      <c r="E28" t="s" s="205">
        <v>153</v>
      </c>
      <c r="F28" s="223">
        <v>56</v>
      </c>
      <c r="G28" s="149">
        <v>56</v>
      </c>
      <c r="H28" s="173">
        <f>SUM(G28-F28)</f>
        <v>0</v>
      </c>
      <c r="I28" s="167">
        <f>H28/F28</f>
        <v>0</v>
      </c>
      <c r="J28" s="167">
        <f>H28/G28</f>
        <v>0</v>
      </c>
      <c r="K28" s="24"/>
      <c r="L28" s="24"/>
      <c r="M28" s="24"/>
      <c r="N28" s="24"/>
      <c r="O28" s="24"/>
      <c r="P28" s="24"/>
      <c r="Q28" s="24"/>
      <c r="R28" s="24"/>
      <c r="S28" s="24"/>
      <c r="T28" s="24"/>
      <c r="U28" s="24"/>
      <c r="V28" s="24"/>
      <c r="W28" s="24"/>
      <c r="X28" s="24"/>
      <c r="Y28" s="24"/>
      <c r="Z28" s="24"/>
    </row>
    <row r="29" ht="19.15" customHeight="1">
      <c r="A29" t="s" s="138">
        <v>10469</v>
      </c>
      <c r="B29" s="149">
        <v>1</v>
      </c>
      <c r="C29" s="149">
        <v>27</v>
      </c>
      <c r="D29" t="s" s="205">
        <v>10497</v>
      </c>
      <c r="E29" t="s" s="205">
        <v>74</v>
      </c>
      <c r="F29" s="223">
        <v>29</v>
      </c>
      <c r="G29" s="149">
        <v>36</v>
      </c>
      <c r="H29" s="173">
        <f>SUM(G29-F29)</f>
        <v>7</v>
      </c>
      <c r="I29" s="167">
        <f>H29/F29</f>
        <v>0.241379310344828</v>
      </c>
      <c r="J29" s="167">
        <f>H29/G29</f>
        <v>0.194444444444444</v>
      </c>
      <c r="K29" s="24"/>
      <c r="L29" s="24"/>
      <c r="M29" s="24"/>
      <c r="N29" s="24"/>
      <c r="O29" s="24"/>
      <c r="P29" s="24"/>
      <c r="Q29" s="24"/>
      <c r="R29" s="24"/>
      <c r="S29" s="24"/>
      <c r="T29" s="24"/>
      <c r="U29" s="24"/>
      <c r="V29" s="24"/>
      <c r="W29" s="24"/>
      <c r="X29" s="24"/>
      <c r="Y29" s="24"/>
      <c r="Z29" s="24"/>
    </row>
    <row r="30" ht="19.15" customHeight="1">
      <c r="A30" t="s" s="138">
        <v>10469</v>
      </c>
      <c r="B30" s="149">
        <v>1</v>
      </c>
      <c r="C30" s="149">
        <v>28</v>
      </c>
      <c r="D30" t="s" s="205">
        <v>10498</v>
      </c>
      <c r="E30" t="s" s="205">
        <v>54</v>
      </c>
      <c r="F30" s="223">
        <v>34</v>
      </c>
      <c r="G30" s="149">
        <v>35</v>
      </c>
      <c r="H30" s="173">
        <f>SUM(G30-F30)</f>
        <v>1</v>
      </c>
      <c r="I30" s="167">
        <f>H30/F30</f>
        <v>0.0294117647058824</v>
      </c>
      <c r="J30" s="167">
        <f>H30/G30</f>
        <v>0.0285714285714286</v>
      </c>
      <c r="K30" s="24"/>
      <c r="L30" s="24"/>
      <c r="M30" s="24"/>
      <c r="N30" s="24"/>
      <c r="O30" s="24"/>
      <c r="P30" s="24"/>
      <c r="Q30" s="24"/>
      <c r="R30" s="24"/>
      <c r="S30" s="24"/>
      <c r="T30" s="24"/>
      <c r="U30" s="24"/>
      <c r="V30" s="24"/>
      <c r="W30" s="24"/>
      <c r="X30" s="24"/>
      <c r="Y30" s="24"/>
      <c r="Z30" s="24"/>
    </row>
    <row r="31" ht="19.15" customHeight="1">
      <c r="A31" t="s" s="138">
        <v>10469</v>
      </c>
      <c r="B31" s="149">
        <v>1</v>
      </c>
      <c r="C31" s="149">
        <v>12</v>
      </c>
      <c r="D31" t="s" s="205">
        <v>10499</v>
      </c>
      <c r="E31" t="s" s="205">
        <v>44</v>
      </c>
      <c r="F31" s="223">
        <v>0</v>
      </c>
      <c r="G31" s="149">
        <v>0</v>
      </c>
      <c r="H31" s="173">
        <f>SUM(G31-F31)</f>
        <v>0</v>
      </c>
      <c r="I31" s="207">
        <f>H31/F31</f>
      </c>
      <c r="J31" s="207">
        <f>H31/G31</f>
      </c>
      <c r="K31" s="24"/>
      <c r="L31" s="24"/>
      <c r="M31" s="24"/>
      <c r="N31" s="24"/>
      <c r="O31" s="24"/>
      <c r="P31" s="24"/>
      <c r="Q31" s="24"/>
      <c r="R31" s="24"/>
      <c r="S31" s="24"/>
      <c r="T31" s="24"/>
      <c r="U31" s="24"/>
      <c r="V31" s="24"/>
      <c r="W31" s="24"/>
      <c r="X31" s="24"/>
      <c r="Y31" s="24"/>
      <c r="Z31" s="24"/>
    </row>
    <row r="32" ht="19.15" customHeight="1">
      <c r="A32" t="s" s="138">
        <v>10469</v>
      </c>
      <c r="B32" s="149">
        <v>1</v>
      </c>
      <c r="C32" s="149">
        <v>14</v>
      </c>
      <c r="D32" t="s" s="205">
        <v>10500</v>
      </c>
      <c r="E32" t="s" s="205">
        <v>380</v>
      </c>
      <c r="F32" s="223">
        <v>0</v>
      </c>
      <c r="G32" s="149">
        <v>0</v>
      </c>
      <c r="H32" s="173">
        <f>SUM(G32-F32)</f>
        <v>0</v>
      </c>
      <c r="I32" s="207">
        <f>H32/F32</f>
      </c>
      <c r="J32" s="207">
        <f>H32/G32</f>
      </c>
      <c r="K32" s="24"/>
      <c r="L32" s="24"/>
      <c r="M32" s="24"/>
      <c r="N32" s="24"/>
      <c r="O32" s="24"/>
      <c r="P32" s="24"/>
      <c r="Q32" s="24"/>
      <c r="R32" s="24"/>
      <c r="S32" s="24"/>
      <c r="T32" s="24"/>
      <c r="U32" s="24"/>
      <c r="V32" s="24"/>
      <c r="W32" s="24"/>
      <c r="X32" s="24"/>
      <c r="Y32" s="24"/>
      <c r="Z32" s="24"/>
    </row>
    <row r="33" ht="19.15" customHeight="1">
      <c r="A33" t="s" s="138">
        <v>10469</v>
      </c>
      <c r="B33" s="149">
        <v>1</v>
      </c>
      <c r="C33" s="149">
        <v>19</v>
      </c>
      <c r="D33" t="s" s="205">
        <v>10501</v>
      </c>
      <c r="E33" t="s" s="205">
        <v>34</v>
      </c>
      <c r="F33" s="244"/>
      <c r="G33" s="149">
        <v>0</v>
      </c>
      <c r="H33" s="206">
        <f>SUM(G33-F33)</f>
        <v>0</v>
      </c>
      <c r="I33" s="176">
        <f>H33/F33</f>
      </c>
      <c r="J33" s="176">
        <f>H33/G33</f>
      </c>
      <c r="K33" s="174"/>
      <c r="L33" s="174"/>
      <c r="M33" s="174"/>
      <c r="N33" s="174"/>
      <c r="O33" s="174"/>
      <c r="P33" s="174"/>
      <c r="Q33" s="174"/>
      <c r="R33" s="174"/>
      <c r="S33" s="174"/>
      <c r="T33" s="174"/>
      <c r="U33" s="174"/>
      <c r="V33" s="174"/>
      <c r="W33" s="174"/>
      <c r="X33" s="174"/>
      <c r="Y33" s="174"/>
      <c r="Z33" s="174"/>
    </row>
    <row r="34" ht="19.15" customHeight="1">
      <c r="A34" s="177"/>
      <c r="B34" s="178"/>
      <c r="C34" s="178"/>
      <c r="D34" s="179"/>
      <c r="E34" s="179"/>
      <c r="F34" s="181">
        <f>SUM(F2:F33)</f>
        <v>92863</v>
      </c>
      <c r="G34" s="180">
        <f>SUM(G2:G33)</f>
        <v>97879</v>
      </c>
      <c r="H34" s="181">
        <f>SUM(H2:H33)</f>
        <v>5016</v>
      </c>
      <c r="I34" s="182">
        <f>H34/F34</f>
        <v>0.0540150544350279</v>
      </c>
      <c r="J34" s="182">
        <f>H34/G34</f>
        <v>0.0512469477620327</v>
      </c>
      <c r="K34" s="183"/>
      <c r="L34" s="183"/>
      <c r="M34" s="183"/>
      <c r="N34" s="183"/>
      <c r="O34" s="183"/>
      <c r="P34" s="183"/>
      <c r="Q34" s="183"/>
      <c r="R34" s="183"/>
      <c r="S34" s="183"/>
      <c r="T34" s="183"/>
      <c r="U34" s="183"/>
      <c r="V34" s="183"/>
      <c r="W34" s="183"/>
      <c r="X34" s="183"/>
      <c r="Y34" s="183"/>
      <c r="Z34" s="184"/>
    </row>
    <row r="35" ht="19.15" customHeight="1">
      <c r="A35" s="230"/>
      <c r="B35" s="231"/>
      <c r="C35" s="231"/>
      <c r="D35" s="232"/>
      <c r="E35" s="232"/>
      <c r="F35" s="233"/>
      <c r="G35" s="231"/>
      <c r="H35" s="234"/>
      <c r="I35" s="188"/>
      <c r="J35" s="188"/>
      <c r="K35" s="189"/>
      <c r="L35" s="189"/>
      <c r="M35" s="189"/>
      <c r="N35" s="189"/>
      <c r="O35" s="189"/>
      <c r="P35" s="189"/>
      <c r="Q35" s="189"/>
      <c r="R35" s="189"/>
      <c r="S35" s="189"/>
      <c r="T35" s="189"/>
      <c r="U35" s="189"/>
      <c r="V35" s="189"/>
      <c r="W35" s="189"/>
      <c r="X35" s="189"/>
      <c r="Y35" s="189"/>
      <c r="Z35" s="189"/>
    </row>
    <row r="36" ht="19.15" customHeight="1">
      <c r="A36" t="s" s="138">
        <v>10469</v>
      </c>
      <c r="B36" s="149">
        <v>2</v>
      </c>
      <c r="C36" s="149">
        <v>12</v>
      </c>
      <c r="D36" t="s" s="205">
        <v>10502</v>
      </c>
      <c r="E36" t="s" s="205">
        <v>84</v>
      </c>
      <c r="F36" s="223">
        <v>25925</v>
      </c>
      <c r="G36" s="149">
        <v>26540</v>
      </c>
      <c r="H36" s="173">
        <f>SUM(G36-F36)</f>
        <v>615</v>
      </c>
      <c r="I36" s="167">
        <f>H36/F36</f>
        <v>0.0237222757955641</v>
      </c>
      <c r="J36" s="167">
        <f>H36/G36</f>
        <v>0.023172569706104</v>
      </c>
      <c r="K36" s="24"/>
      <c r="L36" s="24"/>
      <c r="M36" s="24"/>
      <c r="N36" s="24"/>
      <c r="O36" s="24"/>
      <c r="P36" s="24"/>
      <c r="Q36" s="24"/>
      <c r="R36" s="24"/>
      <c r="S36" s="24"/>
      <c r="T36" s="24"/>
      <c r="U36" s="24"/>
      <c r="V36" s="24"/>
      <c r="W36" s="24"/>
      <c r="X36" s="24"/>
      <c r="Y36" s="24"/>
      <c r="Z36" s="24"/>
    </row>
    <row r="37" ht="19.15" customHeight="1">
      <c r="A37" t="s" s="138">
        <v>10469</v>
      </c>
      <c r="B37" s="149">
        <v>2</v>
      </c>
      <c r="C37" s="149">
        <v>3</v>
      </c>
      <c r="D37" t="s" s="205">
        <v>10503</v>
      </c>
      <c r="E37" t="s" s="205">
        <v>20</v>
      </c>
      <c r="F37" s="223">
        <v>23592</v>
      </c>
      <c r="G37" s="149">
        <v>24721</v>
      </c>
      <c r="H37" s="173">
        <f>SUM(G37-F37)</f>
        <v>1129</v>
      </c>
      <c r="I37" s="167">
        <f>H37/F37</f>
        <v>0.0478552051542896</v>
      </c>
      <c r="J37" s="167">
        <f>H37/G37</f>
        <v>0.0456696735568949</v>
      </c>
      <c r="K37" s="24"/>
      <c r="L37" s="24"/>
      <c r="M37" s="24"/>
      <c r="N37" s="24"/>
      <c r="O37" s="24"/>
      <c r="P37" s="24"/>
      <c r="Q37" s="24"/>
      <c r="R37" s="24"/>
      <c r="S37" s="24"/>
      <c r="T37" s="24"/>
      <c r="U37" s="24"/>
      <c r="V37" s="24"/>
      <c r="W37" s="24"/>
      <c r="X37" s="24"/>
      <c r="Y37" s="24"/>
      <c r="Z37" s="24"/>
    </row>
    <row r="38" ht="19.15" customHeight="1">
      <c r="A38" t="s" s="138">
        <v>10469</v>
      </c>
      <c r="B38" s="149">
        <v>2</v>
      </c>
      <c r="C38" s="149">
        <v>13</v>
      </c>
      <c r="D38" t="s" s="205">
        <v>10504</v>
      </c>
      <c r="E38" t="s" s="205">
        <v>26</v>
      </c>
      <c r="F38" s="223">
        <v>20995</v>
      </c>
      <c r="G38" s="149">
        <v>21367</v>
      </c>
      <c r="H38" s="173">
        <f>SUM(G38-F38)</f>
        <v>372</v>
      </c>
      <c r="I38" s="167">
        <f>H38/F38</f>
        <v>0.0177185044058109</v>
      </c>
      <c r="J38" s="167">
        <f>H38/G38</f>
        <v>0.0174100248046052</v>
      </c>
      <c r="K38" s="24"/>
      <c r="L38" s="24"/>
      <c r="M38" s="24"/>
      <c r="N38" s="24"/>
      <c r="O38" s="24"/>
      <c r="P38" s="24"/>
      <c r="Q38" s="24"/>
      <c r="R38" s="24"/>
      <c r="S38" s="24"/>
      <c r="T38" s="24"/>
      <c r="U38" s="24"/>
      <c r="V38" s="24"/>
      <c r="W38" s="24"/>
      <c r="X38" s="24"/>
      <c r="Y38" s="24"/>
      <c r="Z38" s="24"/>
    </row>
    <row r="39" ht="19.15" customHeight="1">
      <c r="A39" t="s" s="138">
        <v>10469</v>
      </c>
      <c r="B39" s="149">
        <v>2</v>
      </c>
      <c r="C39" s="149">
        <v>16</v>
      </c>
      <c r="D39" t="s" s="205">
        <v>10505</v>
      </c>
      <c r="E39" t="s" s="205">
        <v>17</v>
      </c>
      <c r="F39" s="223">
        <v>10183</v>
      </c>
      <c r="G39" s="149">
        <v>11498</v>
      </c>
      <c r="H39" s="173">
        <f>SUM(G39-F39)</f>
        <v>1315</v>
      </c>
      <c r="I39" s="167">
        <f>H39/F39</f>
        <v>0.129136796621821</v>
      </c>
      <c r="J39" s="167">
        <f>H39/G39</f>
        <v>0.114367716124543</v>
      </c>
      <c r="K39" s="24"/>
      <c r="L39" s="24"/>
      <c r="M39" s="24"/>
      <c r="N39" s="24"/>
      <c r="O39" s="24"/>
      <c r="P39" s="24"/>
      <c r="Q39" s="24"/>
      <c r="R39" s="24"/>
      <c r="S39" s="24"/>
      <c r="T39" s="24"/>
      <c r="U39" s="24"/>
      <c r="V39" s="24"/>
      <c r="W39" s="24"/>
      <c r="X39" s="24"/>
      <c r="Y39" s="24"/>
      <c r="Z39" s="24"/>
    </row>
    <row r="40" ht="19.15" customHeight="1">
      <c r="A40" t="s" s="138">
        <v>10469</v>
      </c>
      <c r="B40" s="149">
        <v>2</v>
      </c>
      <c r="C40" s="149">
        <v>11</v>
      </c>
      <c r="D40" t="s" s="205">
        <v>10506</v>
      </c>
      <c r="E40" t="s" s="205">
        <v>22</v>
      </c>
      <c r="F40" s="223">
        <v>10968</v>
      </c>
      <c r="G40" s="149">
        <v>11384</v>
      </c>
      <c r="H40" s="173">
        <f>SUM(G40-F40)</f>
        <v>416</v>
      </c>
      <c r="I40" s="167">
        <f>H40/F40</f>
        <v>0.037928519328957</v>
      </c>
      <c r="J40" s="167">
        <f>H40/G40</f>
        <v>0.0365425158116655</v>
      </c>
      <c r="K40" s="24"/>
      <c r="L40" s="24"/>
      <c r="M40" s="24"/>
      <c r="N40" s="24"/>
      <c r="O40" s="24"/>
      <c r="P40" s="24"/>
      <c r="Q40" s="24"/>
      <c r="R40" s="24"/>
      <c r="S40" s="24"/>
      <c r="T40" s="24"/>
      <c r="U40" s="24"/>
      <c r="V40" s="24"/>
      <c r="W40" s="24"/>
      <c r="X40" s="24"/>
      <c r="Y40" s="24"/>
      <c r="Z40" s="24"/>
    </row>
    <row r="41" ht="19.15" customHeight="1">
      <c r="A41" t="s" s="138">
        <v>10469</v>
      </c>
      <c r="B41" s="149">
        <v>2</v>
      </c>
      <c r="C41" s="149">
        <v>28</v>
      </c>
      <c r="D41" t="s" s="205">
        <v>10507</v>
      </c>
      <c r="E41" t="s" s="205">
        <v>60</v>
      </c>
      <c r="F41" s="223">
        <v>1319</v>
      </c>
      <c r="G41" s="149">
        <v>1329</v>
      </c>
      <c r="H41" s="173">
        <f>SUM(G41-F41)</f>
        <v>10</v>
      </c>
      <c r="I41" s="167">
        <f>H41/F41</f>
        <v>0.00758150113722517</v>
      </c>
      <c r="J41" s="167">
        <f>H41/G41</f>
        <v>0.00752445447705041</v>
      </c>
      <c r="K41" s="24"/>
      <c r="L41" s="24"/>
      <c r="M41" s="24"/>
      <c r="N41" s="24"/>
      <c r="O41" s="24"/>
      <c r="P41" s="24"/>
      <c r="Q41" s="24"/>
      <c r="R41" s="24"/>
      <c r="S41" s="24"/>
      <c r="T41" s="24"/>
      <c r="U41" s="24"/>
      <c r="V41" s="24"/>
      <c r="W41" s="24"/>
      <c r="X41" s="24"/>
      <c r="Y41" s="24"/>
      <c r="Z41" s="24"/>
    </row>
    <row r="42" ht="19.15" customHeight="1">
      <c r="A42" t="s" s="138">
        <v>10469</v>
      </c>
      <c r="B42" s="149">
        <v>2</v>
      </c>
      <c r="C42" s="149">
        <v>6</v>
      </c>
      <c r="D42" t="s" s="205">
        <v>10508</v>
      </c>
      <c r="E42" t="s" s="205">
        <v>28</v>
      </c>
      <c r="F42" s="223">
        <v>1269</v>
      </c>
      <c r="G42" s="149">
        <v>1317</v>
      </c>
      <c r="H42" s="173">
        <f>SUM(G42-F42)</f>
        <v>48</v>
      </c>
      <c r="I42" s="167">
        <f>H42/F42</f>
        <v>0.0378250591016548</v>
      </c>
      <c r="J42" s="167">
        <f>H42/G42</f>
        <v>0.0364464692482916</v>
      </c>
      <c r="K42" s="24"/>
      <c r="L42" s="24"/>
      <c r="M42" s="24"/>
      <c r="N42" s="24"/>
      <c r="O42" s="24"/>
      <c r="P42" s="24"/>
      <c r="Q42" s="24"/>
      <c r="R42" s="24"/>
      <c r="S42" s="24"/>
      <c r="T42" s="24"/>
      <c r="U42" s="24"/>
      <c r="V42" s="24"/>
      <c r="W42" s="24"/>
      <c r="X42" s="24"/>
      <c r="Y42" s="24"/>
      <c r="Z42" s="24"/>
    </row>
    <row r="43" ht="19.15" customHeight="1">
      <c r="A43" t="s" s="138">
        <v>10469</v>
      </c>
      <c r="B43" s="149">
        <v>2</v>
      </c>
      <c r="C43" s="149">
        <v>7</v>
      </c>
      <c r="D43" t="s" s="205">
        <v>10509</v>
      </c>
      <c r="E43" t="s" s="205">
        <v>38</v>
      </c>
      <c r="F43" s="223">
        <v>876</v>
      </c>
      <c r="G43" s="149">
        <v>891</v>
      </c>
      <c r="H43" s="173">
        <f>SUM(G43-F43)</f>
        <v>15</v>
      </c>
      <c r="I43" s="167">
        <f>H43/F43</f>
        <v>0.0171232876712329</v>
      </c>
      <c r="J43" s="167">
        <f>H43/G43</f>
        <v>0.0168350168350168</v>
      </c>
      <c r="K43" s="24"/>
      <c r="L43" s="24"/>
      <c r="M43" s="24"/>
      <c r="N43" s="24"/>
      <c r="O43" s="24"/>
      <c r="P43" s="24"/>
      <c r="Q43" s="24"/>
      <c r="R43" s="24"/>
      <c r="S43" s="24"/>
      <c r="T43" s="24"/>
      <c r="U43" s="24"/>
      <c r="V43" s="24"/>
      <c r="W43" s="24"/>
      <c r="X43" s="24"/>
      <c r="Y43" s="24"/>
      <c r="Z43" s="24"/>
    </row>
    <row r="44" ht="19.15" customHeight="1">
      <c r="A44" t="s" s="138">
        <v>10469</v>
      </c>
      <c r="B44" s="149">
        <v>2</v>
      </c>
      <c r="C44" s="149">
        <v>23</v>
      </c>
      <c r="D44" t="s" s="205">
        <v>10510</v>
      </c>
      <c r="E44" t="s" s="205">
        <v>74</v>
      </c>
      <c r="F44" s="223">
        <v>596</v>
      </c>
      <c r="G44" s="149">
        <v>612</v>
      </c>
      <c r="H44" s="173">
        <f>SUM(G44-F44)</f>
        <v>16</v>
      </c>
      <c r="I44" s="167">
        <f>H44/F44</f>
        <v>0.0268456375838926</v>
      </c>
      <c r="J44" s="167">
        <f>H44/G44</f>
        <v>0.0261437908496732</v>
      </c>
      <c r="K44" s="24"/>
      <c r="L44" s="24"/>
      <c r="M44" s="24"/>
      <c r="N44" s="24"/>
      <c r="O44" s="24"/>
      <c r="P44" s="24"/>
      <c r="Q44" s="24"/>
      <c r="R44" s="24"/>
      <c r="S44" s="24"/>
      <c r="T44" s="24"/>
      <c r="U44" s="24"/>
      <c r="V44" s="24"/>
      <c r="W44" s="24"/>
      <c r="X44" s="24"/>
      <c r="Y44" s="24"/>
      <c r="Z44" s="24"/>
    </row>
    <row r="45" ht="19.15" customHeight="1">
      <c r="A45" t="s" s="138">
        <v>10469</v>
      </c>
      <c r="B45" s="149">
        <v>2</v>
      </c>
      <c r="C45" s="149">
        <v>10</v>
      </c>
      <c r="D45" t="s" s="205">
        <v>10511</v>
      </c>
      <c r="E45" t="s" s="205">
        <v>34</v>
      </c>
      <c r="F45" s="223">
        <v>452</v>
      </c>
      <c r="G45" s="149">
        <v>473</v>
      </c>
      <c r="H45" s="173">
        <f>SUM(G45-F45)</f>
        <v>21</v>
      </c>
      <c r="I45" s="167">
        <f>H45/F45</f>
        <v>0.0464601769911504</v>
      </c>
      <c r="J45" s="167">
        <f>H45/G45</f>
        <v>0.0443974630021142</v>
      </c>
      <c r="K45" s="24"/>
      <c r="L45" s="24"/>
      <c r="M45" s="24"/>
      <c r="N45" s="24"/>
      <c r="O45" s="24"/>
      <c r="P45" s="24"/>
      <c r="Q45" s="24"/>
      <c r="R45" s="24"/>
      <c r="S45" s="24"/>
      <c r="T45" s="24"/>
      <c r="U45" s="24"/>
      <c r="V45" s="24"/>
      <c r="W45" s="24"/>
      <c r="X45" s="24"/>
      <c r="Y45" s="24"/>
      <c r="Z45" s="24"/>
    </row>
    <row r="46" ht="19.15" customHeight="1">
      <c r="A46" t="s" s="138">
        <v>10469</v>
      </c>
      <c r="B46" s="149">
        <v>2</v>
      </c>
      <c r="C46" s="149">
        <v>2</v>
      </c>
      <c r="D46" t="s" s="205">
        <v>10512</v>
      </c>
      <c r="E46" t="s" s="205">
        <v>30</v>
      </c>
      <c r="F46" s="223">
        <v>357</v>
      </c>
      <c r="G46" s="149">
        <v>407</v>
      </c>
      <c r="H46" s="173">
        <f>SUM(G46-F46)</f>
        <v>50</v>
      </c>
      <c r="I46" s="167">
        <f>H46/F46</f>
        <v>0.140056022408964</v>
      </c>
      <c r="J46" s="167">
        <f>H46/G46</f>
        <v>0.122850122850123</v>
      </c>
      <c r="K46" s="24"/>
      <c r="L46" s="24"/>
      <c r="M46" s="24"/>
      <c r="N46" s="24"/>
      <c r="O46" s="24"/>
      <c r="P46" s="24"/>
      <c r="Q46" s="24"/>
      <c r="R46" s="24"/>
      <c r="S46" s="24"/>
      <c r="T46" s="24"/>
      <c r="U46" s="24"/>
      <c r="V46" s="24"/>
      <c r="W46" s="24"/>
      <c r="X46" s="24"/>
      <c r="Y46" s="24"/>
      <c r="Z46" s="24"/>
    </row>
    <row r="47" ht="19.15" customHeight="1">
      <c r="A47" t="s" s="138">
        <v>10469</v>
      </c>
      <c r="B47" s="149">
        <v>2</v>
      </c>
      <c r="C47" s="149">
        <v>1</v>
      </c>
      <c r="D47" t="s" s="205">
        <v>10513</v>
      </c>
      <c r="E47" t="s" s="205">
        <v>101</v>
      </c>
      <c r="F47" s="223">
        <v>308</v>
      </c>
      <c r="G47" s="149">
        <v>324</v>
      </c>
      <c r="H47" s="173">
        <f>SUM(G47-F47)</f>
        <v>16</v>
      </c>
      <c r="I47" s="167">
        <f>H47/F47</f>
        <v>0.0519480519480519</v>
      </c>
      <c r="J47" s="167">
        <f>H47/G47</f>
        <v>0.0493827160493827</v>
      </c>
      <c r="K47" s="24"/>
      <c r="L47" s="24"/>
      <c r="M47" s="24"/>
      <c r="N47" s="24"/>
      <c r="O47" s="24"/>
      <c r="P47" s="24"/>
      <c r="Q47" s="24"/>
      <c r="R47" s="24"/>
      <c r="S47" s="24"/>
      <c r="T47" s="24"/>
      <c r="U47" s="24"/>
      <c r="V47" s="24"/>
      <c r="W47" s="24"/>
      <c r="X47" s="24"/>
      <c r="Y47" s="24"/>
      <c r="Z47" s="24"/>
    </row>
    <row r="48" ht="19.15" customHeight="1">
      <c r="A48" t="s" s="138">
        <v>10469</v>
      </c>
      <c r="B48" s="149">
        <v>2</v>
      </c>
      <c r="C48" s="149">
        <v>21</v>
      </c>
      <c r="D48" t="s" s="205">
        <v>10514</v>
      </c>
      <c r="E48" t="s" s="205">
        <v>116</v>
      </c>
      <c r="F48" s="223">
        <v>269</v>
      </c>
      <c r="G48" s="149">
        <v>274</v>
      </c>
      <c r="H48" s="173">
        <f>SUM(G48-F48)</f>
        <v>5</v>
      </c>
      <c r="I48" s="167">
        <f>H48/F48</f>
        <v>0.0185873605947955</v>
      </c>
      <c r="J48" s="167">
        <f>H48/G48</f>
        <v>0.0182481751824818</v>
      </c>
      <c r="K48" s="24"/>
      <c r="L48" s="24"/>
      <c r="M48" s="24"/>
      <c r="N48" s="24"/>
      <c r="O48" s="24"/>
      <c r="P48" s="24"/>
      <c r="Q48" s="24"/>
      <c r="R48" s="24"/>
      <c r="S48" s="24"/>
      <c r="T48" s="24"/>
      <c r="U48" s="24"/>
      <c r="V48" s="24"/>
      <c r="W48" s="24"/>
      <c r="X48" s="24"/>
      <c r="Y48" s="24"/>
      <c r="Z48" s="24"/>
    </row>
    <row r="49" ht="19.15" customHeight="1">
      <c r="A49" t="s" s="138">
        <v>10469</v>
      </c>
      <c r="B49" s="149">
        <v>2</v>
      </c>
      <c r="C49" s="149">
        <v>26</v>
      </c>
      <c r="D49" t="s" s="205">
        <v>10515</v>
      </c>
      <c r="E49" t="s" s="205">
        <v>1284</v>
      </c>
      <c r="F49" s="223">
        <v>228</v>
      </c>
      <c r="G49" s="149">
        <v>232</v>
      </c>
      <c r="H49" s="173">
        <f>SUM(G49-F49)</f>
        <v>4</v>
      </c>
      <c r="I49" s="167">
        <f>H49/F49</f>
        <v>0.0175438596491228</v>
      </c>
      <c r="J49" s="167">
        <f>H49/G49</f>
        <v>0.0172413793103448</v>
      </c>
      <c r="K49" s="24"/>
      <c r="L49" s="24"/>
      <c r="M49" s="24"/>
      <c r="N49" s="24"/>
      <c r="O49" s="24"/>
      <c r="P49" s="24"/>
      <c r="Q49" s="24"/>
      <c r="R49" s="24"/>
      <c r="S49" s="24"/>
      <c r="T49" s="24"/>
      <c r="U49" s="24"/>
      <c r="V49" s="24"/>
      <c r="W49" s="24"/>
      <c r="X49" s="24"/>
      <c r="Y49" s="24"/>
      <c r="Z49" s="24"/>
    </row>
    <row r="50" ht="19.15" customHeight="1">
      <c r="A50" t="s" s="138">
        <v>10469</v>
      </c>
      <c r="B50" s="149">
        <v>2</v>
      </c>
      <c r="C50" s="149">
        <v>15</v>
      </c>
      <c r="D50" t="s" s="205">
        <v>10516</v>
      </c>
      <c r="E50" t="s" s="205">
        <v>48</v>
      </c>
      <c r="F50" s="223">
        <v>202</v>
      </c>
      <c r="G50" s="149">
        <v>218</v>
      </c>
      <c r="H50" s="173">
        <f>SUM(G50-F50)</f>
        <v>16</v>
      </c>
      <c r="I50" s="167">
        <f>H50/F50</f>
        <v>0.0792079207920792</v>
      </c>
      <c r="J50" s="167">
        <f>H50/G50</f>
        <v>0.073394495412844</v>
      </c>
      <c r="K50" s="24"/>
      <c r="L50" s="24"/>
      <c r="M50" s="24"/>
      <c r="N50" s="24"/>
      <c r="O50" s="24"/>
      <c r="P50" s="24"/>
      <c r="Q50" s="24"/>
      <c r="R50" s="24"/>
      <c r="S50" s="24"/>
      <c r="T50" s="24"/>
      <c r="U50" s="24"/>
      <c r="V50" s="24"/>
      <c r="W50" s="24"/>
      <c r="X50" s="24"/>
      <c r="Y50" s="24"/>
      <c r="Z50" s="24"/>
    </row>
    <row r="51" ht="19.15" customHeight="1">
      <c r="A51" t="s" s="138">
        <v>10469</v>
      </c>
      <c r="B51" s="149">
        <v>2</v>
      </c>
      <c r="C51" s="149">
        <v>20</v>
      </c>
      <c r="D51" t="s" s="205">
        <v>10517</v>
      </c>
      <c r="E51" t="s" s="205">
        <v>62</v>
      </c>
      <c r="F51" s="223">
        <v>210</v>
      </c>
      <c r="G51" s="149">
        <v>213</v>
      </c>
      <c r="H51" s="173">
        <f>SUM(G51-F51)</f>
        <v>3</v>
      </c>
      <c r="I51" s="167">
        <f>H51/F51</f>
        <v>0.0142857142857143</v>
      </c>
      <c r="J51" s="167">
        <f>H51/G51</f>
        <v>0.0140845070422535</v>
      </c>
      <c r="K51" s="24"/>
      <c r="L51" s="24"/>
      <c r="M51" s="24"/>
      <c r="N51" s="24"/>
      <c r="O51" s="24"/>
      <c r="P51" s="24"/>
      <c r="Q51" s="24"/>
      <c r="R51" s="24"/>
      <c r="S51" s="24"/>
      <c r="T51" s="24"/>
      <c r="U51" s="24"/>
      <c r="V51" s="24"/>
      <c r="W51" s="24"/>
      <c r="X51" s="24"/>
      <c r="Y51" s="24"/>
      <c r="Z51" s="24"/>
    </row>
    <row r="52" ht="19.15" customHeight="1">
      <c r="A52" t="s" s="138">
        <v>10469</v>
      </c>
      <c r="B52" s="149">
        <v>2</v>
      </c>
      <c r="C52" s="149">
        <v>17</v>
      </c>
      <c r="D52" t="s" s="205">
        <v>10518</v>
      </c>
      <c r="E52" t="s" s="205">
        <v>42</v>
      </c>
      <c r="F52" s="223">
        <v>209</v>
      </c>
      <c r="G52" s="149">
        <v>212</v>
      </c>
      <c r="H52" s="173">
        <f>SUM(G52-F52)</f>
        <v>3</v>
      </c>
      <c r="I52" s="167">
        <f>H52/F52</f>
        <v>0.0143540669856459</v>
      </c>
      <c r="J52" s="167">
        <f>H52/G52</f>
        <v>0.0141509433962264</v>
      </c>
      <c r="K52" s="24"/>
      <c r="L52" s="24"/>
      <c r="M52" s="24"/>
      <c r="N52" s="24"/>
      <c r="O52" s="24"/>
      <c r="P52" s="24"/>
      <c r="Q52" s="24"/>
      <c r="R52" s="24"/>
      <c r="S52" s="24"/>
      <c r="T52" s="24"/>
      <c r="U52" s="24"/>
      <c r="V52" s="24"/>
      <c r="W52" s="24"/>
      <c r="X52" s="24"/>
      <c r="Y52" s="24"/>
      <c r="Z52" s="24"/>
    </row>
    <row r="53" ht="19.15" customHeight="1">
      <c r="A53" t="s" s="138">
        <v>10469</v>
      </c>
      <c r="B53" s="149">
        <v>2</v>
      </c>
      <c r="C53" s="149">
        <v>31</v>
      </c>
      <c r="D53" t="s" s="205">
        <v>10519</v>
      </c>
      <c r="E53" t="s" s="205">
        <v>1716</v>
      </c>
      <c r="F53" s="223">
        <v>206</v>
      </c>
      <c r="G53" s="149">
        <v>211</v>
      </c>
      <c r="H53" s="173">
        <f>SUM(G53-F53)</f>
        <v>5</v>
      </c>
      <c r="I53" s="167">
        <f>H53/F53</f>
        <v>0.0242718446601942</v>
      </c>
      <c r="J53" s="167">
        <f>H53/G53</f>
        <v>0.023696682464455</v>
      </c>
      <c r="K53" s="24"/>
      <c r="L53" s="24"/>
      <c r="M53" s="24"/>
      <c r="N53" s="24"/>
      <c r="O53" s="24"/>
      <c r="P53" s="24"/>
      <c r="Q53" s="24"/>
      <c r="R53" s="24"/>
      <c r="S53" s="24"/>
      <c r="T53" s="24"/>
      <c r="U53" s="24"/>
      <c r="V53" s="24"/>
      <c r="W53" s="24"/>
      <c r="X53" s="24"/>
      <c r="Y53" s="24"/>
      <c r="Z53" s="24"/>
    </row>
    <row r="54" ht="19.15" customHeight="1">
      <c r="A54" t="s" s="138">
        <v>10469</v>
      </c>
      <c r="B54" s="149">
        <v>2</v>
      </c>
      <c r="C54" s="149">
        <v>14</v>
      </c>
      <c r="D54" t="s" s="205">
        <v>10520</v>
      </c>
      <c r="E54" t="s" s="205">
        <v>281</v>
      </c>
      <c r="F54" s="223">
        <v>151</v>
      </c>
      <c r="G54" s="149">
        <v>154</v>
      </c>
      <c r="H54" s="173">
        <f>SUM(G54-F54)</f>
        <v>3</v>
      </c>
      <c r="I54" s="167">
        <f>H54/F54</f>
        <v>0.0198675496688742</v>
      </c>
      <c r="J54" s="167">
        <f>H54/G54</f>
        <v>0.0194805194805195</v>
      </c>
      <c r="K54" s="24"/>
      <c r="L54" s="24"/>
      <c r="M54" s="24"/>
      <c r="N54" s="24"/>
      <c r="O54" s="24"/>
      <c r="P54" s="24"/>
      <c r="Q54" s="24"/>
      <c r="R54" s="24"/>
      <c r="S54" s="24"/>
      <c r="T54" s="24"/>
      <c r="U54" s="24"/>
      <c r="V54" s="24"/>
      <c r="W54" s="24"/>
      <c r="X54" s="24"/>
      <c r="Y54" s="24"/>
      <c r="Z54" s="24"/>
    </row>
    <row r="55" ht="19.15" customHeight="1">
      <c r="A55" t="s" s="138">
        <v>10469</v>
      </c>
      <c r="B55" s="149">
        <v>2</v>
      </c>
      <c r="C55" s="149">
        <v>8</v>
      </c>
      <c r="D55" t="s" s="205">
        <v>10521</v>
      </c>
      <c r="E55" t="s" s="205">
        <v>76</v>
      </c>
      <c r="F55" s="223">
        <v>145</v>
      </c>
      <c r="G55" s="149">
        <v>145</v>
      </c>
      <c r="H55" s="173">
        <f>SUM(G55-F55)</f>
        <v>0</v>
      </c>
      <c r="I55" s="167">
        <f>H55/F55</f>
        <v>0</v>
      </c>
      <c r="J55" s="167">
        <f>H55/G55</f>
        <v>0</v>
      </c>
      <c r="K55" s="24"/>
      <c r="L55" s="24"/>
      <c r="M55" s="24"/>
      <c r="N55" s="24"/>
      <c r="O55" s="24"/>
      <c r="P55" s="24"/>
      <c r="Q55" s="24"/>
      <c r="R55" s="24"/>
      <c r="S55" s="24"/>
      <c r="T55" s="24"/>
      <c r="U55" s="24"/>
      <c r="V55" s="24"/>
      <c r="W55" s="24"/>
      <c r="X55" s="24"/>
      <c r="Y55" s="24"/>
      <c r="Z55" s="24"/>
    </row>
    <row r="56" ht="19.15" customHeight="1">
      <c r="A56" t="s" s="138">
        <v>10469</v>
      </c>
      <c r="B56" s="149">
        <v>2</v>
      </c>
      <c r="C56" s="149">
        <v>5</v>
      </c>
      <c r="D56" t="s" s="205">
        <v>10522</v>
      </c>
      <c r="E56" t="s" s="205">
        <v>44</v>
      </c>
      <c r="F56" s="223">
        <v>106</v>
      </c>
      <c r="G56" s="149">
        <v>113</v>
      </c>
      <c r="H56" s="173">
        <f>SUM(G56-F56)</f>
        <v>7</v>
      </c>
      <c r="I56" s="167">
        <f>H56/F56</f>
        <v>0.0660377358490566</v>
      </c>
      <c r="J56" s="167">
        <f>H56/G56</f>
        <v>0.0619469026548673</v>
      </c>
      <c r="K56" s="24"/>
      <c r="L56" s="24"/>
      <c r="M56" s="24"/>
      <c r="N56" s="24"/>
      <c r="O56" s="24"/>
      <c r="P56" s="24"/>
      <c r="Q56" s="24"/>
      <c r="R56" s="24"/>
      <c r="S56" s="24"/>
      <c r="T56" s="24"/>
      <c r="U56" s="24"/>
      <c r="V56" s="24"/>
      <c r="W56" s="24"/>
      <c r="X56" s="24"/>
      <c r="Y56" s="24"/>
      <c r="Z56" s="24"/>
    </row>
    <row r="57" ht="19.15" customHeight="1">
      <c r="A57" t="s" s="138">
        <v>10469</v>
      </c>
      <c r="B57" s="149">
        <v>2</v>
      </c>
      <c r="C57" s="149">
        <v>24</v>
      </c>
      <c r="D57" t="s" s="205">
        <v>10523</v>
      </c>
      <c r="E57" t="s" s="205">
        <v>52</v>
      </c>
      <c r="F57" s="223">
        <v>94</v>
      </c>
      <c r="G57" s="149">
        <v>96</v>
      </c>
      <c r="H57" s="173">
        <f>SUM(G57-F57)</f>
        <v>2</v>
      </c>
      <c r="I57" s="167">
        <f>H57/F57</f>
        <v>0.0212765957446809</v>
      </c>
      <c r="J57" s="167">
        <f>H57/G57</f>
        <v>0.0208333333333333</v>
      </c>
      <c r="K57" s="24"/>
      <c r="L57" s="24"/>
      <c r="M57" s="24"/>
      <c r="N57" s="24"/>
      <c r="O57" s="24"/>
      <c r="P57" s="24"/>
      <c r="Q57" s="24"/>
      <c r="R57" s="24"/>
      <c r="S57" s="24"/>
      <c r="T57" s="24"/>
      <c r="U57" s="24"/>
      <c r="V57" s="24"/>
      <c r="W57" s="24"/>
      <c r="X57" s="24"/>
      <c r="Y57" s="24"/>
      <c r="Z57" s="24"/>
    </row>
    <row r="58" ht="19.15" customHeight="1">
      <c r="A58" t="s" s="138">
        <v>10469</v>
      </c>
      <c r="B58" s="149">
        <v>2</v>
      </c>
      <c r="C58" s="149">
        <v>18</v>
      </c>
      <c r="D58" t="s" s="205">
        <v>10524</v>
      </c>
      <c r="E58" t="s" s="205">
        <v>66</v>
      </c>
      <c r="F58" s="223">
        <v>88</v>
      </c>
      <c r="G58" s="149">
        <v>90</v>
      </c>
      <c r="H58" s="173">
        <f>SUM(G58-F58)</f>
        <v>2</v>
      </c>
      <c r="I58" s="167">
        <f>H58/F58</f>
        <v>0.0227272727272727</v>
      </c>
      <c r="J58" s="167">
        <f>H58/G58</f>
        <v>0.0222222222222222</v>
      </c>
      <c r="K58" s="24"/>
      <c r="L58" s="24"/>
      <c r="M58" s="24"/>
      <c r="N58" s="24"/>
      <c r="O58" s="24"/>
      <c r="P58" s="24"/>
      <c r="Q58" s="24"/>
      <c r="R58" s="24"/>
      <c r="S58" s="24"/>
      <c r="T58" s="24"/>
      <c r="U58" s="24"/>
      <c r="V58" s="24"/>
      <c r="W58" s="24"/>
      <c r="X58" s="24"/>
      <c r="Y58" s="24"/>
      <c r="Z58" s="24"/>
    </row>
    <row r="59" ht="19.15" customHeight="1">
      <c r="A59" t="s" s="138">
        <v>10469</v>
      </c>
      <c r="B59" s="149">
        <v>2</v>
      </c>
      <c r="C59" s="149">
        <v>22</v>
      </c>
      <c r="D59" t="s" s="205">
        <v>10525</v>
      </c>
      <c r="E59" t="s" s="205">
        <v>119</v>
      </c>
      <c r="F59" s="223">
        <v>75</v>
      </c>
      <c r="G59" s="149">
        <v>77</v>
      </c>
      <c r="H59" s="173">
        <f>SUM(G59-F59)</f>
        <v>2</v>
      </c>
      <c r="I59" s="167">
        <f>H59/F59</f>
        <v>0.0266666666666667</v>
      </c>
      <c r="J59" s="167">
        <f>H59/G59</f>
        <v>0.025974025974026</v>
      </c>
      <c r="K59" s="24"/>
      <c r="L59" s="24"/>
      <c r="M59" s="24"/>
      <c r="N59" s="24"/>
      <c r="O59" s="24"/>
      <c r="P59" s="24"/>
      <c r="Q59" s="24"/>
      <c r="R59" s="24"/>
      <c r="S59" s="24"/>
      <c r="T59" s="24"/>
      <c r="U59" s="24"/>
      <c r="V59" s="24"/>
      <c r="W59" s="24"/>
      <c r="X59" s="24"/>
      <c r="Y59" s="24"/>
      <c r="Z59" s="24"/>
    </row>
    <row r="60" ht="19.15" customHeight="1">
      <c r="A60" t="s" s="138">
        <v>10469</v>
      </c>
      <c r="B60" s="149">
        <v>2</v>
      </c>
      <c r="C60" s="149">
        <v>27</v>
      </c>
      <c r="D60" t="s" s="205">
        <v>10526</v>
      </c>
      <c r="E60" t="s" s="205">
        <v>103</v>
      </c>
      <c r="F60" s="223">
        <v>68</v>
      </c>
      <c r="G60" s="149">
        <v>70</v>
      </c>
      <c r="H60" s="173">
        <f>SUM(G60-F60)</f>
        <v>2</v>
      </c>
      <c r="I60" s="167">
        <f>H60/F60</f>
        <v>0.0294117647058824</v>
      </c>
      <c r="J60" s="167">
        <f>H60/G60</f>
        <v>0.0285714285714286</v>
      </c>
      <c r="K60" s="24"/>
      <c r="L60" s="24"/>
      <c r="M60" s="24"/>
      <c r="N60" s="24"/>
      <c r="O60" s="24"/>
      <c r="P60" s="24"/>
      <c r="Q60" s="24"/>
      <c r="R60" s="24"/>
      <c r="S60" s="24"/>
      <c r="T60" s="24"/>
      <c r="U60" s="24"/>
      <c r="V60" s="24"/>
      <c r="W60" s="24"/>
      <c r="X60" s="24"/>
      <c r="Y60" s="24"/>
      <c r="Z60" s="24"/>
    </row>
    <row r="61" ht="19.15" customHeight="1">
      <c r="A61" t="s" s="138">
        <v>10469</v>
      </c>
      <c r="B61" s="149">
        <v>2</v>
      </c>
      <c r="C61" s="149">
        <v>19</v>
      </c>
      <c r="D61" t="s" s="205">
        <v>10527</v>
      </c>
      <c r="E61" t="s" s="205">
        <v>36</v>
      </c>
      <c r="F61" s="223">
        <v>53</v>
      </c>
      <c r="G61" s="149">
        <v>56</v>
      </c>
      <c r="H61" s="173">
        <f>SUM(G61-F61)</f>
        <v>3</v>
      </c>
      <c r="I61" s="167">
        <f>H61/F61</f>
        <v>0.0566037735849057</v>
      </c>
      <c r="J61" s="167">
        <f>H61/G61</f>
        <v>0.0535714285714286</v>
      </c>
      <c r="K61" s="24"/>
      <c r="L61" s="24"/>
      <c r="M61" s="24"/>
      <c r="N61" s="24"/>
      <c r="O61" s="24"/>
      <c r="P61" s="24"/>
      <c r="Q61" s="24"/>
      <c r="R61" s="24"/>
      <c r="S61" s="24"/>
      <c r="T61" s="24"/>
      <c r="U61" s="24"/>
      <c r="V61" s="24"/>
      <c r="W61" s="24"/>
      <c r="X61" s="24"/>
      <c r="Y61" s="24"/>
      <c r="Z61" s="24"/>
    </row>
    <row r="62" ht="19.15" customHeight="1">
      <c r="A62" t="s" s="138">
        <v>10469</v>
      </c>
      <c r="B62" s="149">
        <v>2</v>
      </c>
      <c r="C62" s="149">
        <v>29</v>
      </c>
      <c r="D62" t="s" s="205">
        <v>10528</v>
      </c>
      <c r="E62" t="s" s="205">
        <v>68</v>
      </c>
      <c r="F62" s="223">
        <v>54</v>
      </c>
      <c r="G62" s="149">
        <v>55</v>
      </c>
      <c r="H62" s="173">
        <f>SUM(G62-F62)</f>
        <v>1</v>
      </c>
      <c r="I62" s="167">
        <f>H62/F62</f>
        <v>0.0185185185185185</v>
      </c>
      <c r="J62" s="167">
        <f>H62/G62</f>
        <v>0.0181818181818182</v>
      </c>
      <c r="K62" s="24"/>
      <c r="L62" s="24"/>
      <c r="M62" s="24"/>
      <c r="N62" s="24"/>
      <c r="O62" s="24"/>
      <c r="P62" s="24"/>
      <c r="Q62" s="24"/>
      <c r="R62" s="24"/>
      <c r="S62" s="24"/>
      <c r="T62" s="24"/>
      <c r="U62" s="24"/>
      <c r="V62" s="24"/>
      <c r="W62" s="24"/>
      <c r="X62" s="24"/>
      <c r="Y62" s="24"/>
      <c r="Z62" s="24"/>
    </row>
    <row r="63" ht="19.15" customHeight="1">
      <c r="A63" t="s" s="138">
        <v>10469</v>
      </c>
      <c r="B63" s="149">
        <v>2</v>
      </c>
      <c r="C63" s="149">
        <v>30</v>
      </c>
      <c r="D63" t="s" s="205">
        <v>10529</v>
      </c>
      <c r="E63" t="s" s="205">
        <v>153</v>
      </c>
      <c r="F63" s="223">
        <v>48</v>
      </c>
      <c r="G63" s="149">
        <v>48</v>
      </c>
      <c r="H63" s="173">
        <f>SUM(G63-F63)</f>
        <v>0</v>
      </c>
      <c r="I63" s="167">
        <f>H63/F63</f>
        <v>0</v>
      </c>
      <c r="J63" s="167">
        <f>H63/G63</f>
        <v>0</v>
      </c>
      <c r="K63" s="24"/>
      <c r="L63" s="24"/>
      <c r="M63" s="24"/>
      <c r="N63" s="24"/>
      <c r="O63" s="24"/>
      <c r="P63" s="24"/>
      <c r="Q63" s="24"/>
      <c r="R63" s="24"/>
      <c r="S63" s="24"/>
      <c r="T63" s="24"/>
      <c r="U63" s="24"/>
      <c r="V63" s="24"/>
      <c r="W63" s="24"/>
      <c r="X63" s="24"/>
      <c r="Y63" s="24"/>
      <c r="Z63" s="24"/>
    </row>
    <row r="64" ht="19.15" customHeight="1">
      <c r="A64" t="s" s="138">
        <v>10469</v>
      </c>
      <c r="B64" s="149">
        <v>2</v>
      </c>
      <c r="C64" s="149">
        <v>25</v>
      </c>
      <c r="D64" t="s" s="205">
        <v>10530</v>
      </c>
      <c r="E64" t="s" s="205">
        <v>72</v>
      </c>
      <c r="F64" s="223">
        <v>43</v>
      </c>
      <c r="G64" s="149">
        <v>43</v>
      </c>
      <c r="H64" s="173">
        <f>SUM(G64-F64)</f>
        <v>0</v>
      </c>
      <c r="I64" s="167">
        <f>H64/F64</f>
        <v>0</v>
      </c>
      <c r="J64" s="167">
        <f>H64/G64</f>
        <v>0</v>
      </c>
      <c r="K64" s="24"/>
      <c r="L64" s="24"/>
      <c r="M64" s="24"/>
      <c r="N64" s="24"/>
      <c r="O64" s="24"/>
      <c r="P64" s="24"/>
      <c r="Q64" s="24"/>
      <c r="R64" s="24"/>
      <c r="S64" s="24"/>
      <c r="T64" s="24"/>
      <c r="U64" s="24"/>
      <c r="V64" s="24"/>
      <c r="W64" s="24"/>
      <c r="X64" s="24"/>
      <c r="Y64" s="24"/>
      <c r="Z64" s="24"/>
    </row>
    <row r="65" ht="19.15" customHeight="1">
      <c r="A65" t="s" s="138">
        <v>10469</v>
      </c>
      <c r="B65" s="149">
        <v>2</v>
      </c>
      <c r="C65" s="149">
        <v>4</v>
      </c>
      <c r="D65" t="s" s="205">
        <v>10531</v>
      </c>
      <c r="E65" t="s" s="205">
        <v>78</v>
      </c>
      <c r="F65" s="223">
        <v>0</v>
      </c>
      <c r="G65" s="149">
        <v>0</v>
      </c>
      <c r="H65" s="173">
        <f>SUM(G65-F65)</f>
        <v>0</v>
      </c>
      <c r="I65" s="207">
        <f>H65/F65</f>
      </c>
      <c r="J65" s="207">
        <f>H65/G65</f>
      </c>
      <c r="K65" s="24"/>
      <c r="L65" s="24"/>
      <c r="M65" s="24"/>
      <c r="N65" s="24"/>
      <c r="O65" s="24"/>
      <c r="P65" s="24"/>
      <c r="Q65" s="24"/>
      <c r="R65" s="24"/>
      <c r="S65" s="24"/>
      <c r="T65" s="24"/>
      <c r="U65" s="24"/>
      <c r="V65" s="24"/>
      <c r="W65" s="24"/>
      <c r="X65" s="24"/>
      <c r="Y65" s="24"/>
      <c r="Z65" s="24"/>
    </row>
    <row r="66" ht="19.15" customHeight="1">
      <c r="A66" t="s" s="138">
        <v>10469</v>
      </c>
      <c r="B66" s="149">
        <v>2</v>
      </c>
      <c r="C66" s="149">
        <v>9</v>
      </c>
      <c r="D66" t="s" s="205">
        <v>10532</v>
      </c>
      <c r="E66" t="s" s="205">
        <v>380</v>
      </c>
      <c r="F66" s="223">
        <v>0</v>
      </c>
      <c r="G66" s="149">
        <v>0</v>
      </c>
      <c r="H66" s="206">
        <f>SUM(G66-F66)</f>
        <v>0</v>
      </c>
      <c r="I66" s="176">
        <f>H66/F66</f>
      </c>
      <c r="J66" s="176">
        <f>H66/G66</f>
      </c>
      <c r="K66" s="174"/>
      <c r="L66" s="174"/>
      <c r="M66" s="174"/>
      <c r="N66" s="174"/>
      <c r="O66" s="174"/>
      <c r="P66" s="174"/>
      <c r="Q66" s="174"/>
      <c r="R66" s="174"/>
      <c r="S66" s="174"/>
      <c r="T66" s="174"/>
      <c r="U66" s="174"/>
      <c r="V66" s="174"/>
      <c r="W66" s="174"/>
      <c r="X66" s="174"/>
      <c r="Y66" s="174"/>
      <c r="Z66" s="174"/>
    </row>
    <row r="67" ht="13.65" customHeight="1">
      <c r="A67" s="192"/>
      <c r="B67" s="183"/>
      <c r="C67" s="183"/>
      <c r="D67" s="183"/>
      <c r="E67" s="183"/>
      <c r="F67" s="194">
        <f>SUM(F36:F66)</f>
        <v>99089</v>
      </c>
      <c r="G67" s="194">
        <f>SUM(G36:G66)</f>
        <v>103170</v>
      </c>
      <c r="H67" s="194">
        <f>SUM(H36:H66)</f>
        <v>4081</v>
      </c>
      <c r="I67" s="182">
        <f>H67/F67</f>
        <v>0.0411851971460001</v>
      </c>
      <c r="J67" s="182">
        <f>H67/G67</f>
        <v>0.0395560725016962</v>
      </c>
      <c r="K67" s="183"/>
      <c r="L67" s="183"/>
      <c r="M67" s="183"/>
      <c r="N67" s="183"/>
      <c r="O67" s="183"/>
      <c r="P67" s="183"/>
      <c r="Q67" s="183"/>
      <c r="R67" s="183"/>
      <c r="S67" s="183"/>
      <c r="T67" s="183"/>
      <c r="U67" s="183"/>
      <c r="V67" s="183"/>
      <c r="W67" s="183"/>
      <c r="X67" s="183"/>
      <c r="Y67" s="183"/>
      <c r="Z67" s="184"/>
    </row>
    <row r="68" ht="13.65" customHeight="1">
      <c r="A68" s="195"/>
      <c r="B68" s="195"/>
      <c r="C68" s="195"/>
      <c r="D68" s="195"/>
      <c r="E68" s="195"/>
      <c r="F68" s="195"/>
      <c r="G68" s="195"/>
      <c r="H68" s="195"/>
      <c r="I68" s="196"/>
      <c r="J68" s="196"/>
      <c r="K68" s="195"/>
      <c r="L68" s="195"/>
      <c r="M68" s="195"/>
      <c r="N68" s="195"/>
      <c r="O68" s="195"/>
      <c r="P68" s="195"/>
      <c r="Q68" s="195"/>
      <c r="R68" s="195"/>
      <c r="S68" s="195"/>
      <c r="T68" s="195"/>
      <c r="U68" s="195"/>
      <c r="V68" s="195"/>
      <c r="W68" s="195"/>
      <c r="X68" s="195"/>
      <c r="Y68" s="195"/>
      <c r="Z68" s="195"/>
    </row>
    <row r="69" ht="13.65" customHeight="1">
      <c r="A69" s="215"/>
      <c r="B69" s="216"/>
      <c r="C69" s="216"/>
      <c r="D69" s="216"/>
      <c r="E69" t="s" s="217">
        <v>11328</v>
      </c>
      <c r="F69" s="218">
        <f>SUM(F67,F34)</f>
        <v>191952</v>
      </c>
      <c r="G69" s="218">
        <f>SUM(G67,G34)</f>
        <v>201049</v>
      </c>
      <c r="H69" s="218">
        <f>SUM(H67,H34)</f>
        <v>9097</v>
      </c>
      <c r="I69" s="235">
        <f>H69/F69</f>
        <v>0.0473920563474202</v>
      </c>
      <c r="J69" s="235">
        <f>H69/G69</f>
        <v>0.0452476759396963</v>
      </c>
      <c r="K69" s="216"/>
      <c r="L69" s="216"/>
      <c r="M69" s="216"/>
      <c r="N69" s="216"/>
      <c r="O69" s="216"/>
      <c r="P69" s="216"/>
      <c r="Q69" s="216"/>
      <c r="R69" s="216"/>
      <c r="S69" s="216"/>
      <c r="T69" s="216"/>
      <c r="U69" s="216"/>
      <c r="V69" s="216"/>
      <c r="W69" s="216"/>
      <c r="X69" s="216"/>
      <c r="Y69" s="216"/>
      <c r="Z69"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7.xml><?xml version="1.0" encoding="utf-8"?>
<worksheet xmlns:r="http://schemas.openxmlformats.org/officeDocument/2006/relationships" xmlns="http://schemas.openxmlformats.org/spreadsheetml/2006/main">
  <sheetPr>
    <pageSetUpPr fitToPage="1"/>
  </sheetPr>
  <dimension ref="A1:Z327"/>
  <sheetViews>
    <sheetView workbookViewId="0" showGridLines="0" defaultGridColor="1"/>
  </sheetViews>
  <sheetFormatPr defaultColWidth="14.5" defaultRowHeight="15.75" customHeight="1" outlineLevelRow="0" outlineLevelCol="0"/>
  <cols>
    <col min="1" max="1" width="14.5" style="386" customWidth="1"/>
    <col min="2" max="2" width="10.1719" style="386" customWidth="1"/>
    <col min="3" max="3" width="9.67188" style="386" customWidth="1"/>
    <col min="4" max="4" width="26.8516" style="386" customWidth="1"/>
    <col min="5" max="5" width="22.3516" style="386" customWidth="1"/>
    <col min="6" max="26" width="14.5" style="386" customWidth="1"/>
    <col min="27" max="256" width="14.5" style="386"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10533</v>
      </c>
      <c r="B2" s="149">
        <v>1</v>
      </c>
      <c r="C2" s="149">
        <v>2</v>
      </c>
      <c r="D2" t="s" s="205">
        <v>10540</v>
      </c>
      <c r="E2" t="s" s="205">
        <v>84</v>
      </c>
      <c r="F2" s="223">
        <v>29775</v>
      </c>
      <c r="G2" s="149">
        <v>30963</v>
      </c>
      <c r="H2" s="173">
        <f>SUM(G2-F2)</f>
        <v>1188</v>
      </c>
      <c r="I2" s="167">
        <f>H2/F2</f>
        <v>0.0398992443324937</v>
      </c>
      <c r="J2" s="167">
        <f>H2/G2</f>
        <v>0.038368375157446</v>
      </c>
      <c r="K2" s="24"/>
      <c r="L2" s="24"/>
      <c r="M2" s="24"/>
      <c r="N2" s="24"/>
      <c r="O2" s="24"/>
      <c r="P2" s="24"/>
      <c r="Q2" s="24"/>
      <c r="R2" s="24"/>
      <c r="S2" s="24"/>
      <c r="T2" s="24"/>
      <c r="U2" s="24"/>
      <c r="V2" s="24"/>
      <c r="W2" s="24"/>
      <c r="X2" s="24"/>
      <c r="Y2" s="24"/>
      <c r="Z2" s="24"/>
    </row>
    <row r="3" ht="19.15" customHeight="1">
      <c r="A3" t="s" s="138">
        <v>10533</v>
      </c>
      <c r="B3" s="149">
        <v>1</v>
      </c>
      <c r="C3" s="149">
        <v>10</v>
      </c>
      <c r="D3" t="s" s="205">
        <v>10541</v>
      </c>
      <c r="E3" t="s" s="205">
        <v>22</v>
      </c>
      <c r="F3" s="223">
        <v>25432</v>
      </c>
      <c r="G3" s="149">
        <v>26552</v>
      </c>
      <c r="H3" s="173">
        <f>SUM(G3-F3)</f>
        <v>1120</v>
      </c>
      <c r="I3" s="167">
        <f>H3/F3</f>
        <v>0.0440390059767222</v>
      </c>
      <c r="J3" s="167">
        <f>H3/G3</f>
        <v>0.042181379933715</v>
      </c>
      <c r="K3" s="24"/>
      <c r="L3" s="24"/>
      <c r="M3" s="24"/>
      <c r="N3" s="24"/>
      <c r="O3" s="24"/>
      <c r="P3" s="24"/>
      <c r="Q3" s="24"/>
      <c r="R3" s="24"/>
      <c r="S3" s="24"/>
      <c r="T3" s="24"/>
      <c r="U3" s="24"/>
      <c r="V3" s="24"/>
      <c r="W3" s="24"/>
      <c r="X3" s="24"/>
      <c r="Y3" s="24"/>
      <c r="Z3" s="24"/>
    </row>
    <row r="4" ht="19.15" customHeight="1">
      <c r="A4" t="s" s="138">
        <v>10533</v>
      </c>
      <c r="B4" s="149">
        <v>1</v>
      </c>
      <c r="C4" s="149">
        <v>17</v>
      </c>
      <c r="D4" t="s" s="205">
        <v>10542</v>
      </c>
      <c r="E4" t="s" s="205">
        <v>20</v>
      </c>
      <c r="F4" s="223">
        <v>23328</v>
      </c>
      <c r="G4" s="149">
        <v>24635</v>
      </c>
      <c r="H4" s="173">
        <f>SUM(G4-F4)</f>
        <v>1307</v>
      </c>
      <c r="I4" s="167">
        <f>H4/F4</f>
        <v>0.0560270919067215</v>
      </c>
      <c r="J4" s="167">
        <f>H4/G4</f>
        <v>0.0530545971179217</v>
      </c>
      <c r="K4" s="24"/>
      <c r="L4" s="24"/>
      <c r="M4" s="24"/>
      <c r="N4" s="24"/>
      <c r="O4" s="24"/>
      <c r="P4" s="24"/>
      <c r="Q4" s="24"/>
      <c r="R4" s="24"/>
      <c r="S4" s="24"/>
      <c r="T4" s="24"/>
      <c r="U4" s="24"/>
      <c r="V4" s="24"/>
      <c r="W4" s="24"/>
      <c r="X4" s="24"/>
      <c r="Y4" s="24"/>
      <c r="Z4" s="24"/>
    </row>
    <row r="5" ht="19.15" customHeight="1">
      <c r="A5" t="s" s="138">
        <v>10533</v>
      </c>
      <c r="B5" s="149">
        <v>1</v>
      </c>
      <c r="C5" s="149">
        <v>11</v>
      </c>
      <c r="D5" t="s" s="205">
        <v>10543</v>
      </c>
      <c r="E5" t="s" s="205">
        <v>26</v>
      </c>
      <c r="F5" s="223">
        <v>3136</v>
      </c>
      <c r="G5" s="149">
        <v>3200</v>
      </c>
      <c r="H5" s="173">
        <f>SUM(G5-F5)</f>
        <v>64</v>
      </c>
      <c r="I5" s="167">
        <f>H5/F5</f>
        <v>0.0204081632653061</v>
      </c>
      <c r="J5" s="167">
        <f>H5/G5</f>
        <v>0.02</v>
      </c>
      <c r="K5" s="24"/>
      <c r="L5" s="24"/>
      <c r="M5" s="24"/>
      <c r="N5" s="24"/>
      <c r="O5" s="24"/>
      <c r="P5" s="24"/>
      <c r="Q5" s="24"/>
      <c r="R5" s="24"/>
      <c r="S5" s="24"/>
      <c r="T5" s="24"/>
      <c r="U5" s="24"/>
      <c r="V5" s="24"/>
      <c r="W5" s="24"/>
      <c r="X5" s="24"/>
      <c r="Y5" s="24"/>
      <c r="Z5" s="24"/>
    </row>
    <row r="6" ht="19.15" customHeight="1">
      <c r="A6" t="s" s="138">
        <v>10533</v>
      </c>
      <c r="B6" s="149">
        <v>1</v>
      </c>
      <c r="C6" s="149">
        <v>3</v>
      </c>
      <c r="D6" t="s" s="205">
        <v>10544</v>
      </c>
      <c r="E6" t="s" s="205">
        <v>17</v>
      </c>
      <c r="F6" s="223">
        <v>2874</v>
      </c>
      <c r="G6" s="149">
        <v>2983</v>
      </c>
      <c r="H6" s="173">
        <f>SUM(G6-F6)</f>
        <v>109</v>
      </c>
      <c r="I6" s="167">
        <f>H6/F6</f>
        <v>0.0379262352122477</v>
      </c>
      <c r="J6" s="167">
        <f>H6/G6</f>
        <v>0.0365403955749246</v>
      </c>
      <c r="K6" s="24"/>
      <c r="L6" s="24"/>
      <c r="M6" s="24"/>
      <c r="N6" s="24"/>
      <c r="O6" s="24"/>
      <c r="P6" s="24"/>
      <c r="Q6" s="24"/>
      <c r="R6" s="24"/>
      <c r="S6" s="24"/>
      <c r="T6" s="24"/>
      <c r="U6" s="24"/>
      <c r="V6" s="24"/>
      <c r="W6" s="24"/>
      <c r="X6" s="24"/>
      <c r="Y6" s="24"/>
      <c r="Z6" s="24"/>
    </row>
    <row r="7" ht="19.15" customHeight="1">
      <c r="A7" t="s" s="138">
        <v>10533</v>
      </c>
      <c r="B7" s="149">
        <v>1</v>
      </c>
      <c r="C7" s="149">
        <v>5</v>
      </c>
      <c r="D7" t="s" s="205">
        <v>10545</v>
      </c>
      <c r="E7" t="s" s="205">
        <v>28</v>
      </c>
      <c r="F7" s="223">
        <v>2336</v>
      </c>
      <c r="G7" s="149">
        <v>2442</v>
      </c>
      <c r="H7" s="173">
        <f>SUM(G7-F7)</f>
        <v>106</v>
      </c>
      <c r="I7" s="167">
        <f>H7/F7</f>
        <v>0.0453767123287671</v>
      </c>
      <c r="J7" s="167">
        <f>H7/G7</f>
        <v>0.0434070434070434</v>
      </c>
      <c r="K7" s="24"/>
      <c r="L7" s="24"/>
      <c r="M7" s="24"/>
      <c r="N7" s="24"/>
      <c r="O7" s="24"/>
      <c r="P7" s="24"/>
      <c r="Q7" s="24"/>
      <c r="R7" s="24"/>
      <c r="S7" s="24"/>
      <c r="T7" s="24"/>
      <c r="U7" s="24"/>
      <c r="V7" s="24"/>
      <c r="W7" s="24"/>
      <c r="X7" s="24"/>
      <c r="Y7" s="24"/>
      <c r="Z7" s="24"/>
    </row>
    <row r="8" ht="19.15" customHeight="1">
      <c r="A8" t="s" s="138">
        <v>10533</v>
      </c>
      <c r="B8" s="149">
        <v>1</v>
      </c>
      <c r="C8" s="149">
        <v>9</v>
      </c>
      <c r="D8" t="s" s="205">
        <v>10546</v>
      </c>
      <c r="E8" t="s" s="205">
        <v>34</v>
      </c>
      <c r="F8" s="223">
        <v>2068</v>
      </c>
      <c r="G8" s="149">
        <v>2161</v>
      </c>
      <c r="H8" s="173">
        <f>SUM(G8-F8)</f>
        <v>93</v>
      </c>
      <c r="I8" s="167">
        <f>H8/F8</f>
        <v>0.0449709864603482</v>
      </c>
      <c r="J8" s="167">
        <f>H8/G8</f>
        <v>0.043035631652013</v>
      </c>
      <c r="K8" s="24"/>
      <c r="L8" s="24"/>
      <c r="M8" s="24"/>
      <c r="N8" s="24"/>
      <c r="O8" s="24"/>
      <c r="P8" s="24"/>
      <c r="Q8" s="24"/>
      <c r="R8" s="24"/>
      <c r="S8" s="24"/>
      <c r="T8" s="24"/>
      <c r="U8" s="24"/>
      <c r="V8" s="24"/>
      <c r="W8" s="24"/>
      <c r="X8" s="24"/>
      <c r="Y8" s="24"/>
      <c r="Z8" s="24"/>
    </row>
    <row r="9" ht="19.15" customHeight="1">
      <c r="A9" t="s" s="138">
        <v>10533</v>
      </c>
      <c r="B9" s="149">
        <v>1</v>
      </c>
      <c r="C9" s="149">
        <v>1</v>
      </c>
      <c r="D9" t="s" s="205">
        <v>10547</v>
      </c>
      <c r="E9" t="s" s="205">
        <v>30</v>
      </c>
      <c r="F9" s="223">
        <v>875</v>
      </c>
      <c r="G9" s="149">
        <v>916</v>
      </c>
      <c r="H9" s="173">
        <f>SUM(G9-F9)</f>
        <v>41</v>
      </c>
      <c r="I9" s="167">
        <f>H9/F9</f>
        <v>0.0468571428571429</v>
      </c>
      <c r="J9" s="167">
        <f>H9/G9</f>
        <v>0.0447598253275109</v>
      </c>
      <c r="K9" s="24"/>
      <c r="L9" s="24"/>
      <c r="M9" s="24"/>
      <c r="N9" s="24"/>
      <c r="O9" s="24"/>
      <c r="P9" s="24"/>
      <c r="Q9" s="24"/>
      <c r="R9" s="24"/>
      <c r="S9" s="24"/>
      <c r="T9" s="24"/>
      <c r="U9" s="24"/>
      <c r="V9" s="24"/>
      <c r="W9" s="24"/>
      <c r="X9" s="24"/>
      <c r="Y9" s="24"/>
      <c r="Z9" s="24"/>
    </row>
    <row r="10" ht="19.15" customHeight="1">
      <c r="A10" t="s" s="138">
        <v>10533</v>
      </c>
      <c r="B10" s="149">
        <v>1</v>
      </c>
      <c r="C10" s="149">
        <v>12</v>
      </c>
      <c r="D10" t="s" s="205">
        <v>10548</v>
      </c>
      <c r="E10" t="s" s="205">
        <v>36</v>
      </c>
      <c r="F10" s="223">
        <v>418</v>
      </c>
      <c r="G10" s="149">
        <v>428</v>
      </c>
      <c r="H10" s="173">
        <f>SUM(G10-F10)</f>
        <v>10</v>
      </c>
      <c r="I10" s="167">
        <f>H10/F10</f>
        <v>0.0239234449760766</v>
      </c>
      <c r="J10" s="167">
        <f>H10/G10</f>
        <v>0.0233644859813084</v>
      </c>
      <c r="K10" s="24"/>
      <c r="L10" s="24"/>
      <c r="M10" s="24"/>
      <c r="N10" s="24"/>
      <c r="O10" s="24"/>
      <c r="P10" s="24"/>
      <c r="Q10" s="24"/>
      <c r="R10" s="24"/>
      <c r="S10" s="24"/>
      <c r="T10" s="24"/>
      <c r="U10" s="24"/>
      <c r="V10" s="24"/>
      <c r="W10" s="24"/>
      <c r="X10" s="24"/>
      <c r="Y10" s="24"/>
      <c r="Z10" s="24"/>
    </row>
    <row r="11" ht="19.15" customHeight="1">
      <c r="A11" t="s" s="138">
        <v>10533</v>
      </c>
      <c r="B11" s="149">
        <v>1</v>
      </c>
      <c r="C11" s="149">
        <v>6</v>
      </c>
      <c r="D11" t="s" s="205">
        <v>10549</v>
      </c>
      <c r="E11" t="s" s="205">
        <v>101</v>
      </c>
      <c r="F11" s="223">
        <v>264</v>
      </c>
      <c r="G11" s="149">
        <v>287</v>
      </c>
      <c r="H11" s="173">
        <f>SUM(G11-F11)</f>
        <v>23</v>
      </c>
      <c r="I11" s="167">
        <f>H11/F11</f>
        <v>0.0871212121212121</v>
      </c>
      <c r="J11" s="167">
        <f>H11/G11</f>
        <v>0.0801393728222997</v>
      </c>
      <c r="K11" s="24"/>
      <c r="L11" s="24"/>
      <c r="M11" s="24"/>
      <c r="N11" s="24"/>
      <c r="O11" s="24"/>
      <c r="P11" s="24"/>
      <c r="Q11" s="24"/>
      <c r="R11" s="24"/>
      <c r="S11" s="24"/>
      <c r="T11" s="24"/>
      <c r="U11" s="24"/>
      <c r="V11" s="24"/>
      <c r="W11" s="24"/>
      <c r="X11" s="24"/>
      <c r="Y11" s="24"/>
      <c r="Z11" s="24"/>
    </row>
    <row r="12" ht="19.15" customHeight="1">
      <c r="A12" t="s" s="138">
        <v>10533</v>
      </c>
      <c r="B12" s="149">
        <v>1</v>
      </c>
      <c r="C12" s="149">
        <v>22</v>
      </c>
      <c r="D12" t="s" s="205">
        <v>10550</v>
      </c>
      <c r="E12" t="s" s="205">
        <v>42</v>
      </c>
      <c r="F12" s="223">
        <v>247</v>
      </c>
      <c r="G12" s="149">
        <v>260</v>
      </c>
      <c r="H12" s="173">
        <f>SUM(G12-F12)</f>
        <v>13</v>
      </c>
      <c r="I12" s="167">
        <f>H12/F12</f>
        <v>0.0526315789473684</v>
      </c>
      <c r="J12" s="167">
        <f>H12/G12</f>
        <v>0.05</v>
      </c>
      <c r="K12" s="24"/>
      <c r="L12" s="24"/>
      <c r="M12" s="24"/>
      <c r="N12" s="24"/>
      <c r="O12" s="24"/>
      <c r="P12" s="24"/>
      <c r="Q12" s="24"/>
      <c r="R12" s="24"/>
      <c r="S12" s="24"/>
      <c r="T12" s="24"/>
      <c r="U12" s="24"/>
      <c r="V12" s="24"/>
      <c r="W12" s="24"/>
      <c r="X12" s="24"/>
      <c r="Y12" s="24"/>
      <c r="Z12" s="24"/>
    </row>
    <row r="13" ht="19.15" customHeight="1">
      <c r="A13" t="s" s="138">
        <v>10533</v>
      </c>
      <c r="B13" s="149">
        <v>1</v>
      </c>
      <c r="C13" s="149">
        <v>7</v>
      </c>
      <c r="D13" t="s" s="205">
        <v>10551</v>
      </c>
      <c r="E13" t="s" s="205">
        <v>60</v>
      </c>
      <c r="F13" s="223">
        <v>249</v>
      </c>
      <c r="G13" s="149">
        <v>257</v>
      </c>
      <c r="H13" s="173">
        <f>SUM(G13-F13)</f>
        <v>8</v>
      </c>
      <c r="I13" s="167">
        <f>H13/F13</f>
        <v>0.0321285140562249</v>
      </c>
      <c r="J13" s="167">
        <f>H13/G13</f>
        <v>0.0311284046692607</v>
      </c>
      <c r="K13" s="24"/>
      <c r="L13" s="24"/>
      <c r="M13" s="24"/>
      <c r="N13" s="24"/>
      <c r="O13" s="24"/>
      <c r="P13" s="24"/>
      <c r="Q13" s="24"/>
      <c r="R13" s="24"/>
      <c r="S13" s="24"/>
      <c r="T13" s="24"/>
      <c r="U13" s="24"/>
      <c r="V13" s="24"/>
      <c r="W13" s="24"/>
      <c r="X13" s="24"/>
      <c r="Y13" s="24"/>
      <c r="Z13" s="24"/>
    </row>
    <row r="14" ht="19.15" customHeight="1">
      <c r="A14" t="s" s="138">
        <v>10533</v>
      </c>
      <c r="B14" s="149">
        <v>1</v>
      </c>
      <c r="C14" s="149">
        <v>8</v>
      </c>
      <c r="D14" t="s" s="205">
        <v>10552</v>
      </c>
      <c r="E14" t="s" s="205">
        <v>48</v>
      </c>
      <c r="F14" s="223">
        <v>215</v>
      </c>
      <c r="G14" s="149">
        <v>227</v>
      </c>
      <c r="H14" s="173">
        <f>SUM(G14-F14)</f>
        <v>12</v>
      </c>
      <c r="I14" s="167">
        <f>H14/F14</f>
        <v>0.0558139534883721</v>
      </c>
      <c r="J14" s="167">
        <f>H14/G14</f>
        <v>0.052863436123348</v>
      </c>
      <c r="K14" s="24"/>
      <c r="L14" s="24"/>
      <c r="M14" s="24"/>
      <c r="N14" s="24"/>
      <c r="O14" s="24"/>
      <c r="P14" s="24"/>
      <c r="Q14" s="24"/>
      <c r="R14" s="24"/>
      <c r="S14" s="24"/>
      <c r="T14" s="24"/>
      <c r="U14" s="24"/>
      <c r="V14" s="24"/>
      <c r="W14" s="24"/>
      <c r="X14" s="24"/>
      <c r="Y14" s="24"/>
      <c r="Z14" s="24"/>
    </row>
    <row r="15" ht="19.15" customHeight="1">
      <c r="A15" t="s" s="138">
        <v>10533</v>
      </c>
      <c r="B15" s="149">
        <v>1</v>
      </c>
      <c r="C15" s="149">
        <v>15</v>
      </c>
      <c r="D15" t="s" s="205">
        <v>10553</v>
      </c>
      <c r="E15" t="s" s="205">
        <v>1537</v>
      </c>
      <c r="F15" s="223">
        <v>171</v>
      </c>
      <c r="G15" s="149">
        <v>178</v>
      </c>
      <c r="H15" s="173">
        <f>SUM(G15-F15)</f>
        <v>7</v>
      </c>
      <c r="I15" s="167">
        <f>H15/F15</f>
        <v>0.0409356725146199</v>
      </c>
      <c r="J15" s="167">
        <f>H15/G15</f>
        <v>0.0393258426966292</v>
      </c>
      <c r="K15" s="24"/>
      <c r="L15" s="24"/>
      <c r="M15" s="24"/>
      <c r="N15" s="24"/>
      <c r="O15" s="24"/>
      <c r="P15" s="24"/>
      <c r="Q15" s="24"/>
      <c r="R15" s="24"/>
      <c r="S15" s="24"/>
      <c r="T15" s="24"/>
      <c r="U15" s="24"/>
      <c r="V15" s="24"/>
      <c r="W15" s="24"/>
      <c r="X15" s="24"/>
      <c r="Y15" s="24"/>
      <c r="Z15" s="24"/>
    </row>
    <row r="16" ht="19.15" customHeight="1">
      <c r="A16" t="s" s="138">
        <v>10533</v>
      </c>
      <c r="B16" s="149">
        <v>1</v>
      </c>
      <c r="C16" s="149">
        <v>33</v>
      </c>
      <c r="D16" t="s" s="205">
        <v>10554</v>
      </c>
      <c r="E16" t="s" s="205">
        <v>62</v>
      </c>
      <c r="F16" s="223">
        <v>154</v>
      </c>
      <c r="G16" s="149">
        <v>159</v>
      </c>
      <c r="H16" s="173">
        <f>SUM(G16-F16)</f>
        <v>5</v>
      </c>
      <c r="I16" s="167">
        <f>H16/F16</f>
        <v>0.0324675324675325</v>
      </c>
      <c r="J16" s="167">
        <f>H16/G16</f>
        <v>0.0314465408805031</v>
      </c>
      <c r="K16" s="24"/>
      <c r="L16" s="24"/>
      <c r="M16" s="24"/>
      <c r="N16" s="24"/>
      <c r="O16" s="24"/>
      <c r="P16" s="24"/>
      <c r="Q16" s="24"/>
      <c r="R16" s="24"/>
      <c r="S16" s="24"/>
      <c r="T16" s="24"/>
      <c r="U16" s="24"/>
      <c r="V16" s="24"/>
      <c r="W16" s="24"/>
      <c r="X16" s="24"/>
      <c r="Y16" s="24"/>
      <c r="Z16" s="24"/>
    </row>
    <row r="17" ht="19.15" customHeight="1">
      <c r="A17" t="s" s="138">
        <v>10533</v>
      </c>
      <c r="B17" s="149">
        <v>1</v>
      </c>
      <c r="C17" s="149">
        <v>36</v>
      </c>
      <c r="D17" t="s" s="205">
        <v>10555</v>
      </c>
      <c r="E17" t="s" s="205">
        <v>281</v>
      </c>
      <c r="F17" s="223">
        <v>149</v>
      </c>
      <c r="G17" s="149">
        <v>153</v>
      </c>
      <c r="H17" s="173">
        <f>SUM(G17-F17)</f>
        <v>4</v>
      </c>
      <c r="I17" s="167">
        <f>H17/F17</f>
        <v>0.0268456375838926</v>
      </c>
      <c r="J17" s="167">
        <f>H17/G17</f>
        <v>0.0261437908496732</v>
      </c>
      <c r="K17" s="24"/>
      <c r="L17" s="24"/>
      <c r="M17" s="24"/>
      <c r="N17" s="24"/>
      <c r="O17" s="24"/>
      <c r="P17" s="24"/>
      <c r="Q17" s="24"/>
      <c r="R17" s="24"/>
      <c r="S17" s="24"/>
      <c r="T17" s="24"/>
      <c r="U17" s="24"/>
      <c r="V17" s="24"/>
      <c r="W17" s="24"/>
      <c r="X17" s="24"/>
      <c r="Y17" s="24"/>
      <c r="Z17" s="24"/>
    </row>
    <row r="18" ht="19.15" customHeight="1">
      <c r="A18" t="s" s="138">
        <v>10533</v>
      </c>
      <c r="B18" s="149">
        <v>1</v>
      </c>
      <c r="C18" s="149">
        <v>37</v>
      </c>
      <c r="D18" t="s" s="205">
        <v>10556</v>
      </c>
      <c r="E18" t="s" s="205">
        <v>103</v>
      </c>
      <c r="F18" s="223">
        <v>144</v>
      </c>
      <c r="G18" s="149">
        <v>153</v>
      </c>
      <c r="H18" s="173">
        <f>SUM(G18-F18)</f>
        <v>9</v>
      </c>
      <c r="I18" s="167">
        <f>H18/F18</f>
        <v>0.0625</v>
      </c>
      <c r="J18" s="167">
        <f>H18/G18</f>
        <v>0.0588235294117647</v>
      </c>
      <c r="K18" s="24"/>
      <c r="L18" s="24"/>
      <c r="M18" s="24"/>
      <c r="N18" s="24"/>
      <c r="O18" s="24"/>
      <c r="P18" s="24"/>
      <c r="Q18" s="24"/>
      <c r="R18" s="24"/>
      <c r="S18" s="24"/>
      <c r="T18" s="24"/>
      <c r="U18" s="24"/>
      <c r="V18" s="24"/>
      <c r="W18" s="24"/>
      <c r="X18" s="24"/>
      <c r="Y18" s="24"/>
      <c r="Z18" s="24"/>
    </row>
    <row r="19" ht="19.15" customHeight="1">
      <c r="A19" t="s" s="138">
        <v>10533</v>
      </c>
      <c r="B19" s="149">
        <v>1</v>
      </c>
      <c r="C19" s="149">
        <v>29</v>
      </c>
      <c r="D19" t="s" s="205">
        <v>10557</v>
      </c>
      <c r="E19" t="s" s="205">
        <v>1546</v>
      </c>
      <c r="F19" s="223">
        <v>124</v>
      </c>
      <c r="G19" s="149">
        <v>133</v>
      </c>
      <c r="H19" s="173">
        <f>SUM(G19-F19)</f>
        <v>9</v>
      </c>
      <c r="I19" s="167">
        <f>H19/F19</f>
        <v>0.0725806451612903</v>
      </c>
      <c r="J19" s="167">
        <f>H19/G19</f>
        <v>0.0676691729323308</v>
      </c>
      <c r="K19" s="24"/>
      <c r="L19" s="24"/>
      <c r="M19" s="24"/>
      <c r="N19" s="24"/>
      <c r="O19" s="24"/>
      <c r="P19" s="24"/>
      <c r="Q19" s="24"/>
      <c r="R19" s="24"/>
      <c r="S19" s="24"/>
      <c r="T19" s="24"/>
      <c r="U19" s="24"/>
      <c r="V19" s="24"/>
      <c r="W19" s="24"/>
      <c r="X19" s="24"/>
      <c r="Y19" s="24"/>
      <c r="Z19" s="24"/>
    </row>
    <row r="20" ht="19.15" customHeight="1">
      <c r="A20" t="s" s="138">
        <v>10533</v>
      </c>
      <c r="B20" s="149">
        <v>1</v>
      </c>
      <c r="C20" s="149">
        <v>21</v>
      </c>
      <c r="D20" t="s" s="205">
        <v>10558</v>
      </c>
      <c r="E20" t="s" s="205">
        <v>76</v>
      </c>
      <c r="F20" s="223">
        <v>124</v>
      </c>
      <c r="G20" s="149">
        <v>126</v>
      </c>
      <c r="H20" s="173">
        <f>SUM(G20-F20)</f>
        <v>2</v>
      </c>
      <c r="I20" s="167">
        <f>H20/F20</f>
        <v>0.0161290322580645</v>
      </c>
      <c r="J20" s="167">
        <f>H20/G20</f>
        <v>0.0158730158730159</v>
      </c>
      <c r="K20" s="24"/>
      <c r="L20" s="24"/>
      <c r="M20" s="24"/>
      <c r="N20" s="24"/>
      <c r="O20" s="24"/>
      <c r="P20" s="24"/>
      <c r="Q20" s="24"/>
      <c r="R20" s="24"/>
      <c r="S20" s="24"/>
      <c r="T20" s="24"/>
      <c r="U20" s="24"/>
      <c r="V20" s="24"/>
      <c r="W20" s="24"/>
      <c r="X20" s="24"/>
      <c r="Y20" s="24"/>
      <c r="Z20" s="24"/>
    </row>
    <row r="21" ht="19.15" customHeight="1">
      <c r="A21" t="s" s="138">
        <v>10533</v>
      </c>
      <c r="B21" s="149">
        <v>1</v>
      </c>
      <c r="C21" s="149">
        <v>14</v>
      </c>
      <c r="D21" t="s" s="205">
        <v>10559</v>
      </c>
      <c r="E21" t="s" s="205">
        <v>24</v>
      </c>
      <c r="F21" s="223">
        <v>105</v>
      </c>
      <c r="G21" s="149">
        <v>107</v>
      </c>
      <c r="H21" s="173">
        <f>SUM(G21-F21)</f>
        <v>2</v>
      </c>
      <c r="I21" s="167">
        <f>H21/F21</f>
        <v>0.019047619047619</v>
      </c>
      <c r="J21" s="167">
        <f>H21/G21</f>
        <v>0.0186915887850467</v>
      </c>
      <c r="K21" s="24"/>
      <c r="L21" s="24"/>
      <c r="M21" s="24"/>
      <c r="N21" s="24"/>
      <c r="O21" s="24"/>
      <c r="P21" s="24"/>
      <c r="Q21" s="24"/>
      <c r="R21" s="24"/>
      <c r="S21" s="24"/>
      <c r="T21" s="24"/>
      <c r="U21" s="24"/>
      <c r="V21" s="24"/>
      <c r="W21" s="24"/>
      <c r="X21" s="24"/>
      <c r="Y21" s="24"/>
      <c r="Z21" s="24"/>
    </row>
    <row r="22" ht="19.15" customHeight="1">
      <c r="A22" t="s" s="138">
        <v>10533</v>
      </c>
      <c r="B22" s="149">
        <v>1</v>
      </c>
      <c r="C22" s="149">
        <v>13</v>
      </c>
      <c r="D22" t="s" s="205">
        <v>10560</v>
      </c>
      <c r="E22" t="s" s="205">
        <v>38</v>
      </c>
      <c r="F22" s="223">
        <v>99</v>
      </c>
      <c r="G22" s="149">
        <v>105</v>
      </c>
      <c r="H22" s="173">
        <f>SUM(G22-F22)</f>
        <v>6</v>
      </c>
      <c r="I22" s="167">
        <f>H22/F22</f>
        <v>0.0606060606060606</v>
      </c>
      <c r="J22" s="167">
        <f>H22/G22</f>
        <v>0.0571428571428571</v>
      </c>
      <c r="K22" s="24"/>
      <c r="L22" s="24"/>
      <c r="M22" s="24"/>
      <c r="N22" s="24"/>
      <c r="O22" s="24"/>
      <c r="P22" s="24"/>
      <c r="Q22" s="24"/>
      <c r="R22" s="24"/>
      <c r="S22" s="24"/>
      <c r="T22" s="24"/>
      <c r="U22" s="24"/>
      <c r="V22" s="24"/>
      <c r="W22" s="24"/>
      <c r="X22" s="24"/>
      <c r="Y22" s="24"/>
      <c r="Z22" s="24"/>
    </row>
    <row r="23" ht="19.15" customHeight="1">
      <c r="A23" t="s" s="138">
        <v>10533</v>
      </c>
      <c r="B23" s="149">
        <v>1</v>
      </c>
      <c r="C23" s="149">
        <v>27</v>
      </c>
      <c r="D23" t="s" s="205">
        <v>10561</v>
      </c>
      <c r="E23" t="s" s="205">
        <v>72</v>
      </c>
      <c r="F23" s="223">
        <v>73</v>
      </c>
      <c r="G23" s="149">
        <v>75</v>
      </c>
      <c r="H23" s="173">
        <f>SUM(G23-F23)</f>
        <v>2</v>
      </c>
      <c r="I23" s="167">
        <f>H23/F23</f>
        <v>0.0273972602739726</v>
      </c>
      <c r="J23" s="167">
        <f>H23/G23</f>
        <v>0.0266666666666667</v>
      </c>
      <c r="K23" s="24"/>
      <c r="L23" s="24"/>
      <c r="M23" s="24"/>
      <c r="N23" s="24"/>
      <c r="O23" s="24"/>
      <c r="P23" s="24"/>
      <c r="Q23" s="24"/>
      <c r="R23" s="24"/>
      <c r="S23" s="24"/>
      <c r="T23" s="24"/>
      <c r="U23" s="24"/>
      <c r="V23" s="24"/>
      <c r="W23" s="24"/>
      <c r="X23" s="24"/>
      <c r="Y23" s="24"/>
      <c r="Z23" s="24"/>
    </row>
    <row r="24" ht="19.15" customHeight="1">
      <c r="A24" t="s" s="138">
        <v>10533</v>
      </c>
      <c r="B24" s="149">
        <v>1</v>
      </c>
      <c r="C24" s="149">
        <v>4</v>
      </c>
      <c r="D24" t="s" s="205">
        <v>10562</v>
      </c>
      <c r="E24" t="s" s="205">
        <v>44</v>
      </c>
      <c r="F24" s="223">
        <v>68</v>
      </c>
      <c r="G24" s="149">
        <v>73</v>
      </c>
      <c r="H24" s="173">
        <f>SUM(G24-F24)</f>
        <v>5</v>
      </c>
      <c r="I24" s="167">
        <f>H24/F24</f>
        <v>0.0735294117647059</v>
      </c>
      <c r="J24" s="167">
        <f>H24/G24</f>
        <v>0.0684931506849315</v>
      </c>
      <c r="K24" s="24"/>
      <c r="L24" s="24"/>
      <c r="M24" s="24"/>
      <c r="N24" s="24"/>
      <c r="O24" s="24"/>
      <c r="P24" s="24"/>
      <c r="Q24" s="24"/>
      <c r="R24" s="24"/>
      <c r="S24" s="24"/>
      <c r="T24" s="24"/>
      <c r="U24" s="24"/>
      <c r="V24" s="24"/>
      <c r="W24" s="24"/>
      <c r="X24" s="24"/>
      <c r="Y24" s="24"/>
      <c r="Z24" s="24"/>
    </row>
    <row r="25" ht="19.15" customHeight="1">
      <c r="A25" t="s" s="138">
        <v>10533</v>
      </c>
      <c r="B25" s="149">
        <v>1</v>
      </c>
      <c r="C25" s="149">
        <v>31</v>
      </c>
      <c r="D25" t="s" s="205">
        <v>10563</v>
      </c>
      <c r="E25" t="s" s="205">
        <v>46</v>
      </c>
      <c r="F25" s="223">
        <v>61</v>
      </c>
      <c r="G25" s="149">
        <v>61</v>
      </c>
      <c r="H25" s="173">
        <f>SUM(G25-F25)</f>
        <v>0</v>
      </c>
      <c r="I25" s="167">
        <f>H25/F25</f>
        <v>0</v>
      </c>
      <c r="J25" s="167">
        <f>H25/G25</f>
        <v>0</v>
      </c>
      <c r="K25" s="24"/>
      <c r="L25" s="24"/>
      <c r="M25" s="24"/>
      <c r="N25" s="24"/>
      <c r="O25" s="24"/>
      <c r="P25" s="24"/>
      <c r="Q25" s="24"/>
      <c r="R25" s="24"/>
      <c r="S25" s="24"/>
      <c r="T25" s="24"/>
      <c r="U25" s="24"/>
      <c r="V25" s="24"/>
      <c r="W25" s="24"/>
      <c r="X25" s="24"/>
      <c r="Y25" s="24"/>
      <c r="Z25" s="24"/>
    </row>
    <row r="26" ht="19.15" customHeight="1">
      <c r="A26" t="s" s="138">
        <v>10533</v>
      </c>
      <c r="B26" s="149">
        <v>1</v>
      </c>
      <c r="C26" s="149">
        <v>23</v>
      </c>
      <c r="D26" t="s" s="205">
        <v>10564</v>
      </c>
      <c r="E26" t="s" s="205">
        <v>52</v>
      </c>
      <c r="F26" s="223">
        <v>54</v>
      </c>
      <c r="G26" s="149">
        <v>56</v>
      </c>
      <c r="H26" s="173">
        <f>SUM(G26-F26)</f>
        <v>2</v>
      </c>
      <c r="I26" s="167">
        <f>H26/F26</f>
        <v>0.037037037037037</v>
      </c>
      <c r="J26" s="167">
        <f>H26/G26</f>
        <v>0.0357142857142857</v>
      </c>
      <c r="K26" s="24"/>
      <c r="L26" s="24"/>
      <c r="M26" s="24"/>
      <c r="N26" s="24"/>
      <c r="O26" s="24"/>
      <c r="P26" s="24"/>
      <c r="Q26" s="24"/>
      <c r="R26" s="24"/>
      <c r="S26" s="24"/>
      <c r="T26" s="24"/>
      <c r="U26" s="24"/>
      <c r="V26" s="24"/>
      <c r="W26" s="24"/>
      <c r="X26" s="24"/>
      <c r="Y26" s="24"/>
      <c r="Z26" s="24"/>
    </row>
    <row r="27" ht="19.15" customHeight="1">
      <c r="A27" t="s" s="138">
        <v>10533</v>
      </c>
      <c r="B27" s="149">
        <v>1</v>
      </c>
      <c r="C27" s="149">
        <v>26</v>
      </c>
      <c r="D27" t="s" s="205">
        <v>10565</v>
      </c>
      <c r="E27" t="s" s="205">
        <v>248</v>
      </c>
      <c r="F27" s="223">
        <v>43</v>
      </c>
      <c r="G27" s="149">
        <v>44</v>
      </c>
      <c r="H27" s="173">
        <f>SUM(G27-F27)</f>
        <v>1</v>
      </c>
      <c r="I27" s="167">
        <f>H27/F27</f>
        <v>0.0232558139534884</v>
      </c>
      <c r="J27" s="167">
        <f>H27/G27</f>
        <v>0.0227272727272727</v>
      </c>
      <c r="K27" s="24"/>
      <c r="L27" s="24"/>
      <c r="M27" s="24"/>
      <c r="N27" s="24"/>
      <c r="O27" s="24"/>
      <c r="P27" s="24"/>
      <c r="Q27" s="24"/>
      <c r="R27" s="24"/>
      <c r="S27" s="24"/>
      <c r="T27" s="24"/>
      <c r="U27" s="24"/>
      <c r="V27" s="24"/>
      <c r="W27" s="24"/>
      <c r="X27" s="24"/>
      <c r="Y27" s="24"/>
      <c r="Z27" s="24"/>
    </row>
    <row r="28" ht="19.15" customHeight="1">
      <c r="A28" t="s" s="138">
        <v>10533</v>
      </c>
      <c r="B28" s="149">
        <v>1</v>
      </c>
      <c r="C28" s="149">
        <v>34</v>
      </c>
      <c r="D28" t="s" s="205">
        <v>10566</v>
      </c>
      <c r="E28" t="s" s="205">
        <v>173</v>
      </c>
      <c r="F28" s="223">
        <v>41</v>
      </c>
      <c r="G28" s="149">
        <v>44</v>
      </c>
      <c r="H28" s="173">
        <f>SUM(G28-F28)</f>
        <v>3</v>
      </c>
      <c r="I28" s="167">
        <f>H28/F28</f>
        <v>0.0731707317073171</v>
      </c>
      <c r="J28" s="167">
        <f>H28/G28</f>
        <v>0.0681818181818182</v>
      </c>
      <c r="K28" s="24"/>
      <c r="L28" s="24"/>
      <c r="M28" s="24"/>
      <c r="N28" s="24"/>
      <c r="O28" s="24"/>
      <c r="P28" s="24"/>
      <c r="Q28" s="24"/>
      <c r="R28" s="24"/>
      <c r="S28" s="24"/>
      <c r="T28" s="24"/>
      <c r="U28" s="24"/>
      <c r="V28" s="24"/>
      <c r="W28" s="24"/>
      <c r="X28" s="24"/>
      <c r="Y28" s="24"/>
      <c r="Z28" s="24"/>
    </row>
    <row r="29" ht="19.15" customHeight="1">
      <c r="A29" t="s" s="138">
        <v>10533</v>
      </c>
      <c r="B29" s="149">
        <v>1</v>
      </c>
      <c r="C29" s="149">
        <v>39</v>
      </c>
      <c r="D29" t="s" s="205">
        <v>10567</v>
      </c>
      <c r="E29" t="s" s="205">
        <v>68</v>
      </c>
      <c r="F29" s="223">
        <v>35</v>
      </c>
      <c r="G29" s="149">
        <v>38</v>
      </c>
      <c r="H29" s="173">
        <f>SUM(G29-F29)</f>
        <v>3</v>
      </c>
      <c r="I29" s="167">
        <f>H29/F29</f>
        <v>0.0857142857142857</v>
      </c>
      <c r="J29" s="167">
        <f>H29/G29</f>
        <v>0.0789473684210526</v>
      </c>
      <c r="K29" s="24"/>
      <c r="L29" s="24"/>
      <c r="M29" s="24"/>
      <c r="N29" s="24"/>
      <c r="O29" s="24"/>
      <c r="P29" s="24"/>
      <c r="Q29" s="24"/>
      <c r="R29" s="24"/>
      <c r="S29" s="24"/>
      <c r="T29" s="24"/>
      <c r="U29" s="24"/>
      <c r="V29" s="24"/>
      <c r="W29" s="24"/>
      <c r="X29" s="24"/>
      <c r="Y29" s="24"/>
      <c r="Z29" s="24"/>
    </row>
    <row r="30" ht="19.15" customHeight="1">
      <c r="A30" t="s" s="138">
        <v>10533</v>
      </c>
      <c r="B30" s="149">
        <v>1</v>
      </c>
      <c r="C30" s="149">
        <v>19</v>
      </c>
      <c r="D30" t="s" s="205">
        <v>10568</v>
      </c>
      <c r="E30" t="s" s="205">
        <v>74</v>
      </c>
      <c r="F30" s="223">
        <v>35</v>
      </c>
      <c r="G30" s="149">
        <v>37</v>
      </c>
      <c r="H30" s="173">
        <f>SUM(G30-F30)</f>
        <v>2</v>
      </c>
      <c r="I30" s="167">
        <f>H30/F30</f>
        <v>0.0571428571428571</v>
      </c>
      <c r="J30" s="167">
        <f>H30/G30</f>
        <v>0.0540540540540541</v>
      </c>
      <c r="K30" s="24"/>
      <c r="L30" s="24"/>
      <c r="M30" s="24"/>
      <c r="N30" s="24"/>
      <c r="O30" s="24"/>
      <c r="P30" s="24"/>
      <c r="Q30" s="24"/>
      <c r="R30" s="24"/>
      <c r="S30" s="24"/>
      <c r="T30" s="24"/>
      <c r="U30" s="24"/>
      <c r="V30" s="24"/>
      <c r="W30" s="24"/>
      <c r="X30" s="24"/>
      <c r="Y30" s="24"/>
      <c r="Z30" s="24"/>
    </row>
    <row r="31" ht="19.15" customHeight="1">
      <c r="A31" t="s" s="138">
        <v>10533</v>
      </c>
      <c r="B31" s="149">
        <v>1</v>
      </c>
      <c r="C31" s="149">
        <v>35</v>
      </c>
      <c r="D31" t="s" s="205">
        <v>10569</v>
      </c>
      <c r="E31" t="s" s="205">
        <v>153</v>
      </c>
      <c r="F31" s="223">
        <v>34</v>
      </c>
      <c r="G31" s="149">
        <v>34</v>
      </c>
      <c r="H31" s="173">
        <f>SUM(G31-F31)</f>
        <v>0</v>
      </c>
      <c r="I31" s="167">
        <f>H31/F31</f>
        <v>0</v>
      </c>
      <c r="J31" s="167">
        <f>H31/G31</f>
        <v>0</v>
      </c>
      <c r="K31" s="24"/>
      <c r="L31" s="24"/>
      <c r="M31" s="24"/>
      <c r="N31" s="24"/>
      <c r="O31" s="24"/>
      <c r="P31" s="24"/>
      <c r="Q31" s="24"/>
      <c r="R31" s="24"/>
      <c r="S31" s="24"/>
      <c r="T31" s="24"/>
      <c r="U31" s="24"/>
      <c r="V31" s="24"/>
      <c r="W31" s="24"/>
      <c r="X31" s="24"/>
      <c r="Y31" s="24"/>
      <c r="Z31" s="24"/>
    </row>
    <row r="32" ht="19.15" customHeight="1">
      <c r="A32" t="s" s="138">
        <v>10533</v>
      </c>
      <c r="B32" s="149">
        <v>1</v>
      </c>
      <c r="C32" s="149">
        <v>25</v>
      </c>
      <c r="D32" t="s" s="205">
        <v>10570</v>
      </c>
      <c r="E32" t="s" s="205">
        <v>237</v>
      </c>
      <c r="F32" s="223">
        <v>23</v>
      </c>
      <c r="G32" s="149">
        <v>23</v>
      </c>
      <c r="H32" s="173">
        <f>SUM(G32-F32)</f>
        <v>0</v>
      </c>
      <c r="I32" s="167">
        <f>H32/F32</f>
        <v>0</v>
      </c>
      <c r="J32" s="167">
        <f>H32/G32</f>
        <v>0</v>
      </c>
      <c r="K32" s="24"/>
      <c r="L32" s="24"/>
      <c r="M32" s="24"/>
      <c r="N32" s="24"/>
      <c r="O32" s="24"/>
      <c r="P32" s="24"/>
      <c r="Q32" s="24"/>
      <c r="R32" s="24"/>
      <c r="S32" s="24"/>
      <c r="T32" s="24"/>
      <c r="U32" s="24"/>
      <c r="V32" s="24"/>
      <c r="W32" s="24"/>
      <c r="X32" s="24"/>
      <c r="Y32" s="24"/>
      <c r="Z32" s="24"/>
    </row>
    <row r="33" ht="19.15" customHeight="1">
      <c r="A33" t="s" s="138">
        <v>10533</v>
      </c>
      <c r="B33" s="149">
        <v>1</v>
      </c>
      <c r="C33" s="149">
        <v>20</v>
      </c>
      <c r="D33" t="s" s="205">
        <v>10571</v>
      </c>
      <c r="E33" t="s" s="205">
        <v>106</v>
      </c>
      <c r="F33" s="223">
        <v>21</v>
      </c>
      <c r="G33" s="149">
        <v>22</v>
      </c>
      <c r="H33" s="173">
        <f>SUM(G33-F33)</f>
        <v>1</v>
      </c>
      <c r="I33" s="167">
        <f>H33/F33</f>
        <v>0.0476190476190476</v>
      </c>
      <c r="J33" s="167">
        <f>H33/G33</f>
        <v>0.0454545454545455</v>
      </c>
      <c r="K33" s="24"/>
      <c r="L33" s="24"/>
      <c r="M33" s="24"/>
      <c r="N33" s="24"/>
      <c r="O33" s="24"/>
      <c r="P33" s="24"/>
      <c r="Q33" s="24"/>
      <c r="R33" s="24"/>
      <c r="S33" s="24"/>
      <c r="T33" s="24"/>
      <c r="U33" s="24"/>
      <c r="V33" s="24"/>
      <c r="W33" s="24"/>
      <c r="X33" s="24"/>
      <c r="Y33" s="24"/>
      <c r="Z33" s="24"/>
    </row>
    <row r="34" ht="19.15" customHeight="1">
      <c r="A34" t="s" s="138">
        <v>10533</v>
      </c>
      <c r="B34" s="149">
        <v>1</v>
      </c>
      <c r="C34" s="149">
        <v>24</v>
      </c>
      <c r="D34" t="s" s="205">
        <v>10572</v>
      </c>
      <c r="E34" t="s" s="205">
        <v>147</v>
      </c>
      <c r="F34" s="223">
        <v>21</v>
      </c>
      <c r="G34" s="149">
        <v>22</v>
      </c>
      <c r="H34" s="173">
        <f>SUM(G34-F34)</f>
        <v>1</v>
      </c>
      <c r="I34" s="167">
        <f>H34/F34</f>
        <v>0.0476190476190476</v>
      </c>
      <c r="J34" s="167">
        <f>H34/G34</f>
        <v>0.0454545454545455</v>
      </c>
      <c r="K34" s="24"/>
      <c r="L34" s="24"/>
      <c r="M34" s="24"/>
      <c r="N34" s="24"/>
      <c r="O34" s="24"/>
      <c r="P34" s="24"/>
      <c r="Q34" s="24"/>
      <c r="R34" s="24"/>
      <c r="S34" s="24"/>
      <c r="T34" s="24"/>
      <c r="U34" s="24"/>
      <c r="V34" s="24"/>
      <c r="W34" s="24"/>
      <c r="X34" s="24"/>
      <c r="Y34" s="24"/>
      <c r="Z34" s="24"/>
    </row>
    <row r="35" ht="19.15" customHeight="1">
      <c r="A35" t="s" s="138">
        <v>10533</v>
      </c>
      <c r="B35" s="149">
        <v>1</v>
      </c>
      <c r="C35" s="149">
        <v>32</v>
      </c>
      <c r="D35" t="s" s="205">
        <v>10573</v>
      </c>
      <c r="E35" t="s" s="205">
        <v>116</v>
      </c>
      <c r="F35" s="223">
        <v>19</v>
      </c>
      <c r="G35" s="149">
        <v>21</v>
      </c>
      <c r="H35" s="173">
        <f>SUM(G35-F35)</f>
        <v>2</v>
      </c>
      <c r="I35" s="167">
        <f>H35/F35</f>
        <v>0.105263157894737</v>
      </c>
      <c r="J35" s="167">
        <f>H35/G35</f>
        <v>0.09523809523809521</v>
      </c>
      <c r="K35" s="24"/>
      <c r="L35" s="24"/>
      <c r="M35" s="24"/>
      <c r="N35" s="24"/>
      <c r="O35" s="24"/>
      <c r="P35" s="24"/>
      <c r="Q35" s="24"/>
      <c r="R35" s="24"/>
      <c r="S35" s="24"/>
      <c r="T35" s="24"/>
      <c r="U35" s="24"/>
      <c r="V35" s="24"/>
      <c r="W35" s="24"/>
      <c r="X35" s="24"/>
      <c r="Y35" s="24"/>
      <c r="Z35" s="24"/>
    </row>
    <row r="36" ht="19.15" customHeight="1">
      <c r="A36" t="s" s="138">
        <v>10533</v>
      </c>
      <c r="B36" s="149">
        <v>1</v>
      </c>
      <c r="C36" s="149">
        <v>38</v>
      </c>
      <c r="D36" t="s" s="205">
        <v>10574</v>
      </c>
      <c r="E36" t="s" s="205">
        <v>245</v>
      </c>
      <c r="F36" s="223">
        <v>20</v>
      </c>
      <c r="G36" s="149">
        <v>20</v>
      </c>
      <c r="H36" s="173">
        <f>SUM(G36-F36)</f>
        <v>0</v>
      </c>
      <c r="I36" s="167">
        <f>H36/F36</f>
        <v>0</v>
      </c>
      <c r="J36" s="167">
        <f>H36/G36</f>
        <v>0</v>
      </c>
      <c r="K36" s="24"/>
      <c r="L36" s="24"/>
      <c r="M36" s="24"/>
      <c r="N36" s="24"/>
      <c r="O36" s="24"/>
      <c r="P36" s="24"/>
      <c r="Q36" s="24"/>
      <c r="R36" s="24"/>
      <c r="S36" s="24"/>
      <c r="T36" s="24"/>
      <c r="U36" s="24"/>
      <c r="V36" s="24"/>
      <c r="W36" s="24"/>
      <c r="X36" s="24"/>
      <c r="Y36" s="24"/>
      <c r="Z36" s="24"/>
    </row>
    <row r="37" ht="19.15" customHeight="1">
      <c r="A37" t="s" s="138">
        <v>10533</v>
      </c>
      <c r="B37" s="149">
        <v>1</v>
      </c>
      <c r="C37" s="149">
        <v>16</v>
      </c>
      <c r="D37" t="s" s="205">
        <v>10575</v>
      </c>
      <c r="E37" t="s" s="205">
        <v>380</v>
      </c>
      <c r="F37" s="223">
        <v>0</v>
      </c>
      <c r="G37" s="149">
        <v>0</v>
      </c>
      <c r="H37" s="173">
        <f>SUM(G37-F37)</f>
        <v>0</v>
      </c>
      <c r="I37" s="207">
        <f>H37/F37</f>
      </c>
      <c r="J37" s="207">
        <f>H37/G37</f>
      </c>
      <c r="K37" s="24"/>
      <c r="L37" s="24"/>
      <c r="M37" s="24"/>
      <c r="N37" s="24"/>
      <c r="O37" s="24"/>
      <c r="P37" s="24"/>
      <c r="Q37" s="24"/>
      <c r="R37" s="24"/>
      <c r="S37" s="24"/>
      <c r="T37" s="24"/>
      <c r="U37" s="24"/>
      <c r="V37" s="24"/>
      <c r="W37" s="24"/>
      <c r="X37" s="24"/>
      <c r="Y37" s="24"/>
      <c r="Z37" s="24"/>
    </row>
    <row r="38" ht="19.15" customHeight="1">
      <c r="A38" t="s" s="138">
        <v>10533</v>
      </c>
      <c r="B38" s="149">
        <v>1</v>
      </c>
      <c r="C38" s="149">
        <v>18</v>
      </c>
      <c r="D38" t="s" s="205">
        <v>10576</v>
      </c>
      <c r="E38" t="s" s="205">
        <v>66</v>
      </c>
      <c r="F38" s="223">
        <v>0</v>
      </c>
      <c r="G38" s="149">
        <v>0</v>
      </c>
      <c r="H38" s="173">
        <f>SUM(G38-F38)</f>
        <v>0</v>
      </c>
      <c r="I38" s="207">
        <f>H38/F38</f>
      </c>
      <c r="J38" s="207">
        <f>H38/G38</f>
      </c>
      <c r="K38" s="24"/>
      <c r="L38" s="24"/>
      <c r="M38" s="24"/>
      <c r="N38" s="24"/>
      <c r="O38" s="24"/>
      <c r="P38" s="24"/>
      <c r="Q38" s="24"/>
      <c r="R38" s="24"/>
      <c r="S38" s="24"/>
      <c r="T38" s="24"/>
      <c r="U38" s="24"/>
      <c r="V38" s="24"/>
      <c r="W38" s="24"/>
      <c r="X38" s="24"/>
      <c r="Y38" s="24"/>
      <c r="Z38" s="24"/>
    </row>
    <row r="39" ht="19.15" customHeight="1">
      <c r="A39" t="s" s="138">
        <v>10533</v>
      </c>
      <c r="B39" s="149">
        <v>1</v>
      </c>
      <c r="C39" s="149">
        <v>28</v>
      </c>
      <c r="D39" t="s" s="205">
        <v>10577</v>
      </c>
      <c r="E39" t="s" s="205">
        <v>78</v>
      </c>
      <c r="F39" s="223">
        <v>0</v>
      </c>
      <c r="G39" s="149">
        <v>0</v>
      </c>
      <c r="H39" s="173">
        <f>SUM(G39-F39)</f>
        <v>0</v>
      </c>
      <c r="I39" s="207">
        <f>H39/F39</f>
      </c>
      <c r="J39" s="207">
        <f>H39/G39</f>
      </c>
      <c r="K39" s="24"/>
      <c r="L39" s="24"/>
      <c r="M39" s="24"/>
      <c r="N39" s="24"/>
      <c r="O39" s="24"/>
      <c r="P39" s="24"/>
      <c r="Q39" s="24"/>
      <c r="R39" s="24"/>
      <c r="S39" s="24"/>
      <c r="T39" s="24"/>
      <c r="U39" s="24"/>
      <c r="V39" s="24"/>
      <c r="W39" s="24"/>
      <c r="X39" s="24"/>
      <c r="Y39" s="24"/>
      <c r="Z39" s="24"/>
    </row>
    <row r="40" ht="19.15" customHeight="1">
      <c r="A40" t="s" s="138">
        <v>10533</v>
      </c>
      <c r="B40" s="149">
        <v>1</v>
      </c>
      <c r="C40" s="149">
        <v>30</v>
      </c>
      <c r="D40" t="s" s="205">
        <v>10578</v>
      </c>
      <c r="E40" t="s" s="205">
        <v>185</v>
      </c>
      <c r="F40" s="223">
        <v>0</v>
      </c>
      <c r="G40" s="149">
        <v>0</v>
      </c>
      <c r="H40" s="206">
        <f>SUM(G40-F40)</f>
        <v>0</v>
      </c>
      <c r="I40" s="176">
        <f>H40/F40</f>
      </c>
      <c r="J40" s="176">
        <f>H40/G40</f>
      </c>
      <c r="K40" s="174"/>
      <c r="L40" s="174"/>
      <c r="M40" s="174"/>
      <c r="N40" s="174"/>
      <c r="O40" s="174"/>
      <c r="P40" s="174"/>
      <c r="Q40" s="174"/>
      <c r="R40" s="174"/>
      <c r="S40" s="174"/>
      <c r="T40" s="174"/>
      <c r="U40" s="174"/>
      <c r="V40" s="174"/>
      <c r="W40" s="174"/>
      <c r="X40" s="174"/>
      <c r="Y40" s="174"/>
      <c r="Z40" s="174"/>
    </row>
    <row r="41" ht="19.15" customHeight="1">
      <c r="A41" s="177"/>
      <c r="B41" s="178"/>
      <c r="C41" s="178"/>
      <c r="D41" s="179"/>
      <c r="E41" s="179"/>
      <c r="F41" s="181">
        <f>SUM(F2:F40)</f>
        <v>92835</v>
      </c>
      <c r="G41" s="180">
        <f>SUM(G2:G40)</f>
        <v>96995</v>
      </c>
      <c r="H41" s="181">
        <f>SUM(H2:H40)</f>
        <v>4160</v>
      </c>
      <c r="I41" s="182">
        <f>H41/F41</f>
        <v>0.0448106856250337</v>
      </c>
      <c r="J41" s="182">
        <f>H41/G41</f>
        <v>0.0428888087014795</v>
      </c>
      <c r="K41" s="183"/>
      <c r="L41" s="183"/>
      <c r="M41" s="183"/>
      <c r="N41" s="183"/>
      <c r="O41" s="183"/>
      <c r="P41" s="183"/>
      <c r="Q41" s="183"/>
      <c r="R41" s="183"/>
      <c r="S41" s="183"/>
      <c r="T41" s="183"/>
      <c r="U41" s="183"/>
      <c r="V41" s="183"/>
      <c r="W41" s="183"/>
      <c r="X41" s="183"/>
      <c r="Y41" s="183"/>
      <c r="Z41" s="184"/>
    </row>
    <row r="42" ht="19.15" customHeight="1">
      <c r="A42" s="230"/>
      <c r="B42" s="231"/>
      <c r="C42" s="231"/>
      <c r="D42" s="232"/>
      <c r="E42" s="232"/>
      <c r="F42" s="233"/>
      <c r="G42" s="231"/>
      <c r="H42" s="234"/>
      <c r="I42" s="188"/>
      <c r="J42" s="188"/>
      <c r="K42" s="189"/>
      <c r="L42" s="189"/>
      <c r="M42" s="189"/>
      <c r="N42" s="189"/>
      <c r="O42" s="189"/>
      <c r="P42" s="189"/>
      <c r="Q42" s="189"/>
      <c r="R42" s="189"/>
      <c r="S42" s="189"/>
      <c r="T42" s="189"/>
      <c r="U42" s="189"/>
      <c r="V42" s="189"/>
      <c r="W42" s="189"/>
      <c r="X42" s="189"/>
      <c r="Y42" s="189"/>
      <c r="Z42" s="189"/>
    </row>
    <row r="43" ht="19.15" customHeight="1">
      <c r="A43" t="s" s="138">
        <v>10533</v>
      </c>
      <c r="B43" s="149">
        <v>2</v>
      </c>
      <c r="C43" s="149">
        <v>10</v>
      </c>
      <c r="D43" t="s" s="205">
        <v>10579</v>
      </c>
      <c r="E43" t="s" s="205">
        <v>84</v>
      </c>
      <c r="F43" s="223">
        <v>30760</v>
      </c>
      <c r="G43" s="149">
        <v>32587</v>
      </c>
      <c r="H43" s="173">
        <f>SUM(G43-F43)</f>
        <v>1827</v>
      </c>
      <c r="I43" s="167">
        <f>H43/F43</f>
        <v>0.0593953185955787</v>
      </c>
      <c r="J43" s="167">
        <f>H43/G43</f>
        <v>0.0560653021143401</v>
      </c>
      <c r="K43" s="24"/>
      <c r="L43" s="24"/>
      <c r="M43" s="24"/>
      <c r="N43" s="24"/>
      <c r="O43" s="24"/>
      <c r="P43" s="24"/>
      <c r="Q43" s="24"/>
      <c r="R43" s="24"/>
      <c r="S43" s="24"/>
      <c r="T43" s="24"/>
      <c r="U43" s="24"/>
      <c r="V43" s="24"/>
      <c r="W43" s="24"/>
      <c r="X43" s="24"/>
      <c r="Y43" s="24"/>
      <c r="Z43" s="24"/>
    </row>
    <row r="44" ht="19.15" customHeight="1">
      <c r="A44" t="s" s="138">
        <v>10533</v>
      </c>
      <c r="B44" s="149">
        <v>2</v>
      </c>
      <c r="C44" s="149">
        <v>5</v>
      </c>
      <c r="D44" t="s" s="205">
        <v>10580</v>
      </c>
      <c r="E44" t="s" s="205">
        <v>26</v>
      </c>
      <c r="F44" s="223">
        <v>23464</v>
      </c>
      <c r="G44" s="149">
        <v>24209</v>
      </c>
      <c r="H44" s="173">
        <f>SUM(G44-F44)</f>
        <v>745</v>
      </c>
      <c r="I44" s="167">
        <f>H44/F44</f>
        <v>0.0317507671326287</v>
      </c>
      <c r="J44" s="167">
        <f>H44/G44</f>
        <v>0.0307736792102111</v>
      </c>
      <c r="K44" s="24"/>
      <c r="L44" s="24"/>
      <c r="M44" s="24"/>
      <c r="N44" s="24"/>
      <c r="O44" s="24"/>
      <c r="P44" s="24"/>
      <c r="Q44" s="24"/>
      <c r="R44" s="24"/>
      <c r="S44" s="24"/>
      <c r="T44" s="24"/>
      <c r="U44" s="24"/>
      <c r="V44" s="24"/>
      <c r="W44" s="24"/>
      <c r="X44" s="24"/>
      <c r="Y44" s="24"/>
      <c r="Z44" s="24"/>
    </row>
    <row r="45" ht="19.15" customHeight="1">
      <c r="A45" t="s" s="138">
        <v>10533</v>
      </c>
      <c r="B45" s="149">
        <v>2</v>
      </c>
      <c r="C45" s="149">
        <v>2</v>
      </c>
      <c r="D45" t="s" s="205">
        <v>10581</v>
      </c>
      <c r="E45" t="s" s="205">
        <v>20</v>
      </c>
      <c r="F45" s="223">
        <v>16919</v>
      </c>
      <c r="G45" s="149">
        <v>17400</v>
      </c>
      <c r="H45" s="173">
        <f>SUM(G45-F45)</f>
        <v>481</v>
      </c>
      <c r="I45" s="167">
        <f>H45/F45</f>
        <v>0.0284295762160884</v>
      </c>
      <c r="J45" s="167">
        <f>H45/G45</f>
        <v>0.0276436781609195</v>
      </c>
      <c r="K45" s="24"/>
      <c r="L45" s="24"/>
      <c r="M45" s="24"/>
      <c r="N45" s="24"/>
      <c r="O45" s="24"/>
      <c r="P45" s="24"/>
      <c r="Q45" s="24"/>
      <c r="R45" s="24"/>
      <c r="S45" s="24"/>
      <c r="T45" s="24"/>
      <c r="U45" s="24"/>
      <c r="V45" s="24"/>
      <c r="W45" s="24"/>
      <c r="X45" s="24"/>
      <c r="Y45" s="24"/>
      <c r="Z45" s="24"/>
    </row>
    <row r="46" ht="19.15" customHeight="1">
      <c r="A46" t="s" s="138">
        <v>10533</v>
      </c>
      <c r="B46" s="149">
        <v>2</v>
      </c>
      <c r="C46" s="149">
        <v>16</v>
      </c>
      <c r="D46" t="s" s="205">
        <v>10582</v>
      </c>
      <c r="E46" t="s" s="205">
        <v>22</v>
      </c>
      <c r="F46" s="223">
        <v>16141</v>
      </c>
      <c r="G46" s="149">
        <v>16857</v>
      </c>
      <c r="H46" s="173">
        <f>SUM(G46-F46)</f>
        <v>716</v>
      </c>
      <c r="I46" s="167">
        <f>H46/F46</f>
        <v>0.0443590855585156</v>
      </c>
      <c r="J46" s="167">
        <f>H46/G46</f>
        <v>0.0424749362282731</v>
      </c>
      <c r="K46" s="24"/>
      <c r="L46" s="24"/>
      <c r="M46" s="24"/>
      <c r="N46" s="24"/>
      <c r="O46" s="24"/>
      <c r="P46" s="24"/>
      <c r="Q46" s="24"/>
      <c r="R46" s="24"/>
      <c r="S46" s="24"/>
      <c r="T46" s="24"/>
      <c r="U46" s="24"/>
      <c r="V46" s="24"/>
      <c r="W46" s="24"/>
      <c r="X46" s="24"/>
      <c r="Y46" s="24"/>
      <c r="Z46" s="24"/>
    </row>
    <row r="47" ht="19.15" customHeight="1">
      <c r="A47" t="s" s="138">
        <v>10533</v>
      </c>
      <c r="B47" s="149">
        <v>2</v>
      </c>
      <c r="C47" s="149">
        <v>4</v>
      </c>
      <c r="D47" t="s" s="205">
        <v>10583</v>
      </c>
      <c r="E47" t="s" s="205">
        <v>38</v>
      </c>
      <c r="F47" s="223">
        <v>1297</v>
      </c>
      <c r="G47" s="149">
        <v>1546</v>
      </c>
      <c r="H47" s="173">
        <f>SUM(G47-F47)</f>
        <v>249</v>
      </c>
      <c r="I47" s="167">
        <f>H47/F47</f>
        <v>0.191981495759445</v>
      </c>
      <c r="J47" s="167">
        <f>H47/G47</f>
        <v>0.161060802069858</v>
      </c>
      <c r="K47" s="24"/>
      <c r="L47" s="24"/>
      <c r="M47" s="24"/>
      <c r="N47" s="24"/>
      <c r="O47" s="24"/>
      <c r="P47" s="24"/>
      <c r="Q47" s="24"/>
      <c r="R47" s="24"/>
      <c r="S47" s="24"/>
      <c r="T47" s="24"/>
      <c r="U47" s="24"/>
      <c r="V47" s="24"/>
      <c r="W47" s="24"/>
      <c r="X47" s="24"/>
      <c r="Y47" s="24"/>
      <c r="Z47" s="24"/>
    </row>
    <row r="48" ht="19.15" customHeight="1">
      <c r="A48" t="s" s="138">
        <v>10533</v>
      </c>
      <c r="B48" s="149">
        <v>2</v>
      </c>
      <c r="C48" s="149">
        <v>15</v>
      </c>
      <c r="D48" t="s" s="205">
        <v>10584</v>
      </c>
      <c r="E48" t="s" s="205">
        <v>28</v>
      </c>
      <c r="F48" s="223">
        <v>1432</v>
      </c>
      <c r="G48" s="149">
        <v>1482</v>
      </c>
      <c r="H48" s="173">
        <f>SUM(G48-F48)</f>
        <v>50</v>
      </c>
      <c r="I48" s="167">
        <f>H48/F48</f>
        <v>0.0349162011173184</v>
      </c>
      <c r="J48" s="167">
        <f>H48/G48</f>
        <v>0.0337381916329285</v>
      </c>
      <c r="K48" s="24"/>
      <c r="L48" s="24"/>
      <c r="M48" s="24"/>
      <c r="N48" s="24"/>
      <c r="O48" s="24"/>
      <c r="P48" s="24"/>
      <c r="Q48" s="24"/>
      <c r="R48" s="24"/>
      <c r="S48" s="24"/>
      <c r="T48" s="24"/>
      <c r="U48" s="24"/>
      <c r="V48" s="24"/>
      <c r="W48" s="24"/>
      <c r="X48" s="24"/>
      <c r="Y48" s="24"/>
      <c r="Z48" s="24"/>
    </row>
    <row r="49" ht="19.15" customHeight="1">
      <c r="A49" t="s" s="138">
        <v>10533</v>
      </c>
      <c r="B49" s="149">
        <v>2</v>
      </c>
      <c r="C49" s="149">
        <v>3</v>
      </c>
      <c r="D49" t="s" s="205">
        <v>10585</v>
      </c>
      <c r="E49" t="s" s="205">
        <v>17</v>
      </c>
      <c r="F49" s="223">
        <v>852</v>
      </c>
      <c r="G49" s="149">
        <v>891</v>
      </c>
      <c r="H49" s="173">
        <f>SUM(G49-F49)</f>
        <v>39</v>
      </c>
      <c r="I49" s="167">
        <f>H49/F49</f>
        <v>0.0457746478873239</v>
      </c>
      <c r="J49" s="167">
        <f>H49/G49</f>
        <v>0.0437710437710438</v>
      </c>
      <c r="K49" s="24"/>
      <c r="L49" s="24"/>
      <c r="M49" s="24"/>
      <c r="N49" s="24"/>
      <c r="O49" s="24"/>
      <c r="P49" s="24"/>
      <c r="Q49" s="24"/>
      <c r="R49" s="24"/>
      <c r="S49" s="24"/>
      <c r="T49" s="24"/>
      <c r="U49" s="24"/>
      <c r="V49" s="24"/>
      <c r="W49" s="24"/>
      <c r="X49" s="24"/>
      <c r="Y49" s="24"/>
      <c r="Z49" s="24"/>
    </row>
    <row r="50" ht="19.15" customHeight="1">
      <c r="A50" t="s" s="138">
        <v>10533</v>
      </c>
      <c r="B50" s="149">
        <v>2</v>
      </c>
      <c r="C50" s="149">
        <v>7</v>
      </c>
      <c r="D50" t="s" s="205">
        <v>10586</v>
      </c>
      <c r="E50" t="s" s="205">
        <v>34</v>
      </c>
      <c r="F50" s="223">
        <v>475</v>
      </c>
      <c r="G50" s="149">
        <v>498</v>
      </c>
      <c r="H50" s="173">
        <f>SUM(G50-F50)</f>
        <v>23</v>
      </c>
      <c r="I50" s="167">
        <f>H50/F50</f>
        <v>0.0484210526315789</v>
      </c>
      <c r="J50" s="167">
        <f>H50/G50</f>
        <v>0.0461847389558233</v>
      </c>
      <c r="K50" s="24"/>
      <c r="L50" s="24"/>
      <c r="M50" s="24"/>
      <c r="N50" s="24"/>
      <c r="O50" s="24"/>
      <c r="P50" s="24"/>
      <c r="Q50" s="24"/>
      <c r="R50" s="24"/>
      <c r="S50" s="24"/>
      <c r="T50" s="24"/>
      <c r="U50" s="24"/>
      <c r="V50" s="24"/>
      <c r="W50" s="24"/>
      <c r="X50" s="24"/>
      <c r="Y50" s="24"/>
      <c r="Z50" s="24"/>
    </row>
    <row r="51" ht="19.15" customHeight="1">
      <c r="A51" t="s" s="138">
        <v>10533</v>
      </c>
      <c r="B51" s="149">
        <v>2</v>
      </c>
      <c r="C51" s="149">
        <v>22</v>
      </c>
      <c r="D51" t="s" s="205">
        <v>10587</v>
      </c>
      <c r="E51" t="s" s="205">
        <v>106</v>
      </c>
      <c r="F51" s="223">
        <v>382</v>
      </c>
      <c r="G51" s="149">
        <v>396</v>
      </c>
      <c r="H51" s="173">
        <f>SUM(G51-F51)</f>
        <v>14</v>
      </c>
      <c r="I51" s="167">
        <f>H51/F51</f>
        <v>0.0366492146596859</v>
      </c>
      <c r="J51" s="167">
        <f>H51/G51</f>
        <v>0.0353535353535354</v>
      </c>
      <c r="K51" s="24"/>
      <c r="L51" s="24"/>
      <c r="M51" s="24"/>
      <c r="N51" s="24"/>
      <c r="O51" s="24"/>
      <c r="P51" s="24"/>
      <c r="Q51" s="24"/>
      <c r="R51" s="24"/>
      <c r="S51" s="24"/>
      <c r="T51" s="24"/>
      <c r="U51" s="24"/>
      <c r="V51" s="24"/>
      <c r="W51" s="24"/>
      <c r="X51" s="24"/>
      <c r="Y51" s="24"/>
      <c r="Z51" s="24"/>
    </row>
    <row r="52" ht="19.15" customHeight="1">
      <c r="A52" t="s" s="138">
        <v>10533</v>
      </c>
      <c r="B52" s="149">
        <v>2</v>
      </c>
      <c r="C52" s="149">
        <v>11</v>
      </c>
      <c r="D52" t="s" s="205">
        <v>10588</v>
      </c>
      <c r="E52" t="s" s="205">
        <v>1537</v>
      </c>
      <c r="F52" s="223">
        <v>315</v>
      </c>
      <c r="G52" s="149">
        <v>329</v>
      </c>
      <c r="H52" s="173">
        <f>SUM(G52-F52)</f>
        <v>14</v>
      </c>
      <c r="I52" s="167">
        <f>H52/F52</f>
        <v>0.0444444444444444</v>
      </c>
      <c r="J52" s="167">
        <f>H52/G52</f>
        <v>0.0425531914893617</v>
      </c>
      <c r="K52" s="24"/>
      <c r="L52" s="24"/>
      <c r="M52" s="24"/>
      <c r="N52" s="24"/>
      <c r="O52" s="24"/>
      <c r="P52" s="24"/>
      <c r="Q52" s="24"/>
      <c r="R52" s="24"/>
      <c r="S52" s="24"/>
      <c r="T52" s="24"/>
      <c r="U52" s="24"/>
      <c r="V52" s="24"/>
      <c r="W52" s="24"/>
      <c r="X52" s="24"/>
      <c r="Y52" s="24"/>
      <c r="Z52" s="24"/>
    </row>
    <row r="53" ht="19.15" customHeight="1">
      <c r="A53" t="s" s="138">
        <v>10533</v>
      </c>
      <c r="B53" s="149">
        <v>2</v>
      </c>
      <c r="C53" s="149">
        <v>21</v>
      </c>
      <c r="D53" t="s" s="205">
        <v>10589</v>
      </c>
      <c r="E53" t="s" s="205">
        <v>42</v>
      </c>
      <c r="F53" s="223">
        <v>299</v>
      </c>
      <c r="G53" s="149">
        <v>310</v>
      </c>
      <c r="H53" s="173">
        <f>SUM(G53-F53)</f>
        <v>11</v>
      </c>
      <c r="I53" s="167">
        <f>H53/F53</f>
        <v>0.0367892976588629</v>
      </c>
      <c r="J53" s="167">
        <f>H53/G53</f>
        <v>0.0354838709677419</v>
      </c>
      <c r="K53" s="24"/>
      <c r="L53" s="24"/>
      <c r="M53" s="24"/>
      <c r="N53" s="24"/>
      <c r="O53" s="24"/>
      <c r="P53" s="24"/>
      <c r="Q53" s="24"/>
      <c r="R53" s="24"/>
      <c r="S53" s="24"/>
      <c r="T53" s="24"/>
      <c r="U53" s="24"/>
      <c r="V53" s="24"/>
      <c r="W53" s="24"/>
      <c r="X53" s="24"/>
      <c r="Y53" s="24"/>
      <c r="Z53" s="24"/>
    </row>
    <row r="54" ht="19.15" customHeight="1">
      <c r="A54" t="s" s="138">
        <v>10533</v>
      </c>
      <c r="B54" s="149">
        <v>2</v>
      </c>
      <c r="C54" s="149">
        <v>13</v>
      </c>
      <c r="D54" t="s" s="205">
        <v>10590</v>
      </c>
      <c r="E54" t="s" s="205">
        <v>24</v>
      </c>
      <c r="F54" s="223">
        <v>283</v>
      </c>
      <c r="G54" s="149">
        <v>293</v>
      </c>
      <c r="H54" s="173">
        <f>SUM(G54-F54)</f>
        <v>10</v>
      </c>
      <c r="I54" s="167">
        <f>H54/F54</f>
        <v>0.0353356890459364</v>
      </c>
      <c r="J54" s="167">
        <f>H54/G54</f>
        <v>0.0341296928327645</v>
      </c>
      <c r="K54" s="24"/>
      <c r="L54" s="24"/>
      <c r="M54" s="24"/>
      <c r="N54" s="24"/>
      <c r="O54" s="24"/>
      <c r="P54" s="24"/>
      <c r="Q54" s="24"/>
      <c r="R54" s="24"/>
      <c r="S54" s="24"/>
      <c r="T54" s="24"/>
      <c r="U54" s="24"/>
      <c r="V54" s="24"/>
      <c r="W54" s="24"/>
      <c r="X54" s="24"/>
      <c r="Y54" s="24"/>
      <c r="Z54" s="24"/>
    </row>
    <row r="55" ht="19.15" customHeight="1">
      <c r="A55" t="s" s="138">
        <v>10533</v>
      </c>
      <c r="B55" s="149">
        <v>2</v>
      </c>
      <c r="C55" s="149">
        <v>1</v>
      </c>
      <c r="D55" t="s" s="205">
        <v>10591</v>
      </c>
      <c r="E55" t="s" s="205">
        <v>76</v>
      </c>
      <c r="F55" s="223">
        <v>278</v>
      </c>
      <c r="G55" s="149">
        <v>291</v>
      </c>
      <c r="H55" s="173">
        <f>SUM(G55-F55)</f>
        <v>13</v>
      </c>
      <c r="I55" s="167">
        <f>H55/F55</f>
        <v>0.0467625899280576</v>
      </c>
      <c r="J55" s="167">
        <f>H55/G55</f>
        <v>0.0446735395189003</v>
      </c>
      <c r="K55" s="24"/>
      <c r="L55" s="24"/>
      <c r="M55" s="24"/>
      <c r="N55" s="24"/>
      <c r="O55" s="24"/>
      <c r="P55" s="24"/>
      <c r="Q55" s="24"/>
      <c r="R55" s="24"/>
      <c r="S55" s="24"/>
      <c r="T55" s="24"/>
      <c r="U55" s="24"/>
      <c r="V55" s="24"/>
      <c r="W55" s="24"/>
      <c r="X55" s="24"/>
      <c r="Y55" s="24"/>
      <c r="Z55" s="24"/>
    </row>
    <row r="56" ht="19.15" customHeight="1">
      <c r="A56" t="s" s="138">
        <v>10533</v>
      </c>
      <c r="B56" s="149">
        <v>2</v>
      </c>
      <c r="C56" s="149">
        <v>6</v>
      </c>
      <c r="D56" t="s" s="205">
        <v>10592</v>
      </c>
      <c r="E56" t="s" s="205">
        <v>48</v>
      </c>
      <c r="F56" s="223">
        <v>239</v>
      </c>
      <c r="G56" s="149">
        <v>247</v>
      </c>
      <c r="H56" s="173">
        <f>SUM(G56-F56)</f>
        <v>8</v>
      </c>
      <c r="I56" s="167">
        <f>H56/F56</f>
        <v>0.0334728033472803</v>
      </c>
      <c r="J56" s="167">
        <f>H56/G56</f>
        <v>0.0323886639676113</v>
      </c>
      <c r="K56" s="24"/>
      <c r="L56" s="24"/>
      <c r="M56" s="24"/>
      <c r="N56" s="24"/>
      <c r="O56" s="24"/>
      <c r="P56" s="24"/>
      <c r="Q56" s="24"/>
      <c r="R56" s="24"/>
      <c r="S56" s="24"/>
      <c r="T56" s="24"/>
      <c r="U56" s="24"/>
      <c r="V56" s="24"/>
      <c r="W56" s="24"/>
      <c r="X56" s="24"/>
      <c r="Y56" s="24"/>
      <c r="Z56" s="24"/>
    </row>
    <row r="57" ht="19.15" customHeight="1">
      <c r="A57" t="s" s="138">
        <v>10533</v>
      </c>
      <c r="B57" s="149">
        <v>2</v>
      </c>
      <c r="C57" s="149">
        <v>9</v>
      </c>
      <c r="D57" t="s" s="205">
        <v>10593</v>
      </c>
      <c r="E57" t="s" s="205">
        <v>30</v>
      </c>
      <c r="F57" s="223">
        <v>213</v>
      </c>
      <c r="G57" s="149">
        <v>228</v>
      </c>
      <c r="H57" s="173">
        <f>SUM(G57-F57)</f>
        <v>15</v>
      </c>
      <c r="I57" s="167">
        <f>H57/F57</f>
        <v>0.0704225352112676</v>
      </c>
      <c r="J57" s="167">
        <f>H57/G57</f>
        <v>0.06578947368421049</v>
      </c>
      <c r="K57" s="24"/>
      <c r="L57" s="24"/>
      <c r="M57" s="24"/>
      <c r="N57" s="24"/>
      <c r="O57" s="24"/>
      <c r="P57" s="24"/>
      <c r="Q57" s="24"/>
      <c r="R57" s="24"/>
      <c r="S57" s="24"/>
      <c r="T57" s="24"/>
      <c r="U57" s="24"/>
      <c r="V57" s="24"/>
      <c r="W57" s="24"/>
      <c r="X57" s="24"/>
      <c r="Y57" s="24"/>
      <c r="Z57" s="24"/>
    </row>
    <row r="58" ht="19.15" customHeight="1">
      <c r="A58" t="s" s="138">
        <v>10533</v>
      </c>
      <c r="B58" s="149">
        <v>2</v>
      </c>
      <c r="C58" s="149">
        <v>36</v>
      </c>
      <c r="D58" t="s" s="205">
        <v>10594</v>
      </c>
      <c r="E58" t="s" s="205">
        <v>1546</v>
      </c>
      <c r="F58" s="223">
        <v>134</v>
      </c>
      <c r="G58" s="149">
        <v>171</v>
      </c>
      <c r="H58" s="173">
        <f>SUM(G58-F58)</f>
        <v>37</v>
      </c>
      <c r="I58" s="167">
        <f>H58/F58</f>
        <v>0.276119402985075</v>
      </c>
      <c r="J58" s="167">
        <f>H58/G58</f>
        <v>0.216374269005848</v>
      </c>
      <c r="K58" s="24"/>
      <c r="L58" s="24"/>
      <c r="M58" s="24"/>
      <c r="N58" s="24"/>
      <c r="O58" s="24"/>
      <c r="P58" s="24"/>
      <c r="Q58" s="24"/>
      <c r="R58" s="24"/>
      <c r="S58" s="24"/>
      <c r="T58" s="24"/>
      <c r="U58" s="24"/>
      <c r="V58" s="24"/>
      <c r="W58" s="24"/>
      <c r="X58" s="24"/>
      <c r="Y58" s="24"/>
      <c r="Z58" s="24"/>
    </row>
    <row r="59" ht="19.15" customHeight="1">
      <c r="A59" t="s" s="138">
        <v>10533</v>
      </c>
      <c r="B59" s="149">
        <v>2</v>
      </c>
      <c r="C59" s="149">
        <v>17</v>
      </c>
      <c r="D59" t="s" s="205">
        <v>10595</v>
      </c>
      <c r="E59" t="s" s="205">
        <v>36</v>
      </c>
      <c r="F59" s="223">
        <v>131</v>
      </c>
      <c r="G59" s="149">
        <v>133</v>
      </c>
      <c r="H59" s="173">
        <f>SUM(G59-F59)</f>
        <v>2</v>
      </c>
      <c r="I59" s="167">
        <f>H59/F59</f>
        <v>0.0152671755725191</v>
      </c>
      <c r="J59" s="167">
        <f>H59/G59</f>
        <v>0.0150375939849624</v>
      </c>
      <c r="K59" s="24"/>
      <c r="L59" s="24"/>
      <c r="M59" s="24"/>
      <c r="N59" s="24"/>
      <c r="O59" s="24"/>
      <c r="P59" s="24"/>
      <c r="Q59" s="24"/>
      <c r="R59" s="24"/>
      <c r="S59" s="24"/>
      <c r="T59" s="24"/>
      <c r="U59" s="24"/>
      <c r="V59" s="24"/>
      <c r="W59" s="24"/>
      <c r="X59" s="24"/>
      <c r="Y59" s="24"/>
      <c r="Z59" s="24"/>
    </row>
    <row r="60" ht="19.15" customHeight="1">
      <c r="A60" t="s" s="138">
        <v>10533</v>
      </c>
      <c r="B60" s="149">
        <v>2</v>
      </c>
      <c r="C60" s="149">
        <v>18</v>
      </c>
      <c r="D60" t="s" s="205">
        <v>10596</v>
      </c>
      <c r="E60" t="s" s="205">
        <v>281</v>
      </c>
      <c r="F60" s="223">
        <v>112</v>
      </c>
      <c r="G60" s="149">
        <v>120</v>
      </c>
      <c r="H60" s="173">
        <f>SUM(G60-F60)</f>
        <v>8</v>
      </c>
      <c r="I60" s="167">
        <f>H60/F60</f>
        <v>0.0714285714285714</v>
      </c>
      <c r="J60" s="167">
        <f>H60/G60</f>
        <v>0.06666666666666669</v>
      </c>
      <c r="K60" s="24"/>
      <c r="L60" s="24"/>
      <c r="M60" s="24"/>
      <c r="N60" s="24"/>
      <c r="O60" s="24"/>
      <c r="P60" s="24"/>
      <c r="Q60" s="24"/>
      <c r="R60" s="24"/>
      <c r="S60" s="24"/>
      <c r="T60" s="24"/>
      <c r="U60" s="24"/>
      <c r="V60" s="24"/>
      <c r="W60" s="24"/>
      <c r="X60" s="24"/>
      <c r="Y60" s="24"/>
      <c r="Z60" s="24"/>
    </row>
    <row r="61" ht="19.15" customHeight="1">
      <c r="A61" t="s" s="138">
        <v>10533</v>
      </c>
      <c r="B61" s="149">
        <v>2</v>
      </c>
      <c r="C61" s="149">
        <v>12</v>
      </c>
      <c r="D61" t="s" s="205">
        <v>10597</v>
      </c>
      <c r="E61" t="s" s="205">
        <v>60</v>
      </c>
      <c r="F61" s="223">
        <v>96</v>
      </c>
      <c r="G61" s="149">
        <v>110</v>
      </c>
      <c r="H61" s="173">
        <f>SUM(G61-F61)</f>
        <v>14</v>
      </c>
      <c r="I61" s="167">
        <f>H61/F61</f>
        <v>0.145833333333333</v>
      </c>
      <c r="J61" s="167">
        <f>H61/G61</f>
        <v>0.127272727272727</v>
      </c>
      <c r="K61" s="24"/>
      <c r="L61" s="24"/>
      <c r="M61" s="24"/>
      <c r="N61" s="24"/>
      <c r="O61" s="24"/>
      <c r="P61" s="24"/>
      <c r="Q61" s="24"/>
      <c r="R61" s="24"/>
      <c r="S61" s="24"/>
      <c r="T61" s="24"/>
      <c r="U61" s="24"/>
      <c r="V61" s="24"/>
      <c r="W61" s="24"/>
      <c r="X61" s="24"/>
      <c r="Y61" s="24"/>
      <c r="Z61" s="24"/>
    </row>
    <row r="62" ht="19.15" customHeight="1">
      <c r="A62" t="s" s="138">
        <v>10533</v>
      </c>
      <c r="B62" s="149">
        <v>2</v>
      </c>
      <c r="C62" s="149">
        <v>8</v>
      </c>
      <c r="D62" t="s" s="205">
        <v>10598</v>
      </c>
      <c r="E62" t="s" s="205">
        <v>101</v>
      </c>
      <c r="F62" s="223">
        <v>100</v>
      </c>
      <c r="G62" s="149">
        <v>108</v>
      </c>
      <c r="H62" s="173">
        <f>SUM(G62-F62)</f>
        <v>8</v>
      </c>
      <c r="I62" s="167">
        <f>H62/F62</f>
        <v>0.08</v>
      </c>
      <c r="J62" s="167">
        <f>H62/G62</f>
        <v>0.0740740740740741</v>
      </c>
      <c r="K62" s="24"/>
      <c r="L62" s="24"/>
      <c r="M62" s="24"/>
      <c r="N62" s="24"/>
      <c r="O62" s="24"/>
      <c r="P62" s="24"/>
      <c r="Q62" s="24"/>
      <c r="R62" s="24"/>
      <c r="S62" s="24"/>
      <c r="T62" s="24"/>
      <c r="U62" s="24"/>
      <c r="V62" s="24"/>
      <c r="W62" s="24"/>
      <c r="X62" s="24"/>
      <c r="Y62" s="24"/>
      <c r="Z62" s="24"/>
    </row>
    <row r="63" ht="19.15" customHeight="1">
      <c r="A63" t="s" s="138">
        <v>10533</v>
      </c>
      <c r="B63" s="149">
        <v>2</v>
      </c>
      <c r="C63" s="149">
        <v>31</v>
      </c>
      <c r="D63" t="s" s="205">
        <v>10599</v>
      </c>
      <c r="E63" t="s" s="205">
        <v>62</v>
      </c>
      <c r="F63" s="223">
        <v>92</v>
      </c>
      <c r="G63" s="149">
        <v>100</v>
      </c>
      <c r="H63" s="173">
        <f>SUM(G63-F63)</f>
        <v>8</v>
      </c>
      <c r="I63" s="167">
        <f>H63/F63</f>
        <v>0.0869565217391304</v>
      </c>
      <c r="J63" s="167">
        <f>H63/G63</f>
        <v>0.08</v>
      </c>
      <c r="K63" s="24"/>
      <c r="L63" s="24"/>
      <c r="M63" s="24"/>
      <c r="N63" s="24"/>
      <c r="O63" s="24"/>
      <c r="P63" s="24"/>
      <c r="Q63" s="24"/>
      <c r="R63" s="24"/>
      <c r="S63" s="24"/>
      <c r="T63" s="24"/>
      <c r="U63" s="24"/>
      <c r="V63" s="24"/>
      <c r="W63" s="24"/>
      <c r="X63" s="24"/>
      <c r="Y63" s="24"/>
      <c r="Z63" s="24"/>
    </row>
    <row r="64" ht="19.15" customHeight="1">
      <c r="A64" t="s" s="138">
        <v>10533</v>
      </c>
      <c r="B64" s="149">
        <v>2</v>
      </c>
      <c r="C64" s="149">
        <v>28</v>
      </c>
      <c r="D64" t="s" s="205">
        <v>10600</v>
      </c>
      <c r="E64" t="s" s="205">
        <v>46</v>
      </c>
      <c r="F64" s="223">
        <v>73</v>
      </c>
      <c r="G64" s="149">
        <v>81</v>
      </c>
      <c r="H64" s="173">
        <f>SUM(G64-F64)</f>
        <v>8</v>
      </c>
      <c r="I64" s="167">
        <f>H64/F64</f>
        <v>0.10958904109589</v>
      </c>
      <c r="J64" s="167">
        <f>H64/G64</f>
        <v>0.0987654320987654</v>
      </c>
      <c r="K64" s="24"/>
      <c r="L64" s="24"/>
      <c r="M64" s="24"/>
      <c r="N64" s="24"/>
      <c r="O64" s="24"/>
      <c r="P64" s="24"/>
      <c r="Q64" s="24"/>
      <c r="R64" s="24"/>
      <c r="S64" s="24"/>
      <c r="T64" s="24"/>
      <c r="U64" s="24"/>
      <c r="V64" s="24"/>
      <c r="W64" s="24"/>
      <c r="X64" s="24"/>
      <c r="Y64" s="24"/>
      <c r="Z64" s="24"/>
    </row>
    <row r="65" ht="19.15" customHeight="1">
      <c r="A65" t="s" s="138">
        <v>10533</v>
      </c>
      <c r="B65" s="149">
        <v>2</v>
      </c>
      <c r="C65" s="149">
        <v>24</v>
      </c>
      <c r="D65" t="s" s="205">
        <v>10601</v>
      </c>
      <c r="E65" t="s" s="205">
        <v>147</v>
      </c>
      <c r="F65" s="223">
        <v>51</v>
      </c>
      <c r="G65" s="149">
        <v>56</v>
      </c>
      <c r="H65" s="173">
        <f>SUM(G65-F65)</f>
        <v>5</v>
      </c>
      <c r="I65" s="167">
        <f>H65/F65</f>
        <v>0.09803921568627449</v>
      </c>
      <c r="J65" s="167">
        <f>H65/G65</f>
        <v>0.0892857142857143</v>
      </c>
      <c r="K65" s="24"/>
      <c r="L65" s="24"/>
      <c r="M65" s="24"/>
      <c r="N65" s="24"/>
      <c r="O65" s="24"/>
      <c r="P65" s="24"/>
      <c r="Q65" s="24"/>
      <c r="R65" s="24"/>
      <c r="S65" s="24"/>
      <c r="T65" s="24"/>
      <c r="U65" s="24"/>
      <c r="V65" s="24"/>
      <c r="W65" s="24"/>
      <c r="X65" s="24"/>
      <c r="Y65" s="24"/>
      <c r="Z65" s="24"/>
    </row>
    <row r="66" ht="19.15" customHeight="1">
      <c r="A66" t="s" s="138">
        <v>10533</v>
      </c>
      <c r="B66" s="149">
        <v>2</v>
      </c>
      <c r="C66" s="149">
        <v>26</v>
      </c>
      <c r="D66" t="s" s="205">
        <v>10602</v>
      </c>
      <c r="E66" t="s" s="205">
        <v>52</v>
      </c>
      <c r="F66" s="223">
        <v>50</v>
      </c>
      <c r="G66" s="149">
        <v>52</v>
      </c>
      <c r="H66" s="173">
        <f>SUM(G66-F66)</f>
        <v>2</v>
      </c>
      <c r="I66" s="167">
        <f>H66/F66</f>
        <v>0.04</v>
      </c>
      <c r="J66" s="167">
        <f>H66/G66</f>
        <v>0.0384615384615385</v>
      </c>
      <c r="K66" s="24"/>
      <c r="L66" s="24"/>
      <c r="M66" s="24"/>
      <c r="N66" s="24"/>
      <c r="O66" s="24"/>
      <c r="P66" s="24"/>
      <c r="Q66" s="24"/>
      <c r="R66" s="24"/>
      <c r="S66" s="24"/>
      <c r="T66" s="24"/>
      <c r="U66" s="24"/>
      <c r="V66" s="24"/>
      <c r="W66" s="24"/>
      <c r="X66" s="24"/>
      <c r="Y66" s="24"/>
      <c r="Z66" s="24"/>
    </row>
    <row r="67" ht="19.15" customHeight="1">
      <c r="A67" t="s" s="138">
        <v>10533</v>
      </c>
      <c r="B67" s="149">
        <v>2</v>
      </c>
      <c r="C67" s="149">
        <v>19</v>
      </c>
      <c r="D67" t="s" s="205">
        <v>10603</v>
      </c>
      <c r="E67" t="s" s="205">
        <v>66</v>
      </c>
      <c r="F67" s="223">
        <v>40</v>
      </c>
      <c r="G67" s="149">
        <v>50</v>
      </c>
      <c r="H67" s="173">
        <f>SUM(G67-F67)</f>
        <v>10</v>
      </c>
      <c r="I67" s="167">
        <f>H67/F67</f>
        <v>0.25</v>
      </c>
      <c r="J67" s="167">
        <f>H67/G67</f>
        <v>0.2</v>
      </c>
      <c r="K67" s="24"/>
      <c r="L67" s="24"/>
      <c r="M67" s="24"/>
      <c r="N67" s="24"/>
      <c r="O67" s="24"/>
      <c r="P67" s="24"/>
      <c r="Q67" s="24"/>
      <c r="R67" s="24"/>
      <c r="S67" s="24"/>
      <c r="T67" s="24"/>
      <c r="U67" s="24"/>
      <c r="V67" s="24"/>
      <c r="W67" s="24"/>
      <c r="X67" s="24"/>
      <c r="Y67" s="24"/>
      <c r="Z67" s="24"/>
    </row>
    <row r="68" ht="19.15" customHeight="1">
      <c r="A68" t="s" s="138">
        <v>10533</v>
      </c>
      <c r="B68" s="149">
        <v>2</v>
      </c>
      <c r="C68" s="149">
        <v>39</v>
      </c>
      <c r="D68" t="s" s="205">
        <v>10604</v>
      </c>
      <c r="E68" t="s" s="205">
        <v>2848</v>
      </c>
      <c r="F68" s="223">
        <v>50</v>
      </c>
      <c r="G68" s="149">
        <v>50</v>
      </c>
      <c r="H68" s="173">
        <f>SUM(G68-F68)</f>
        <v>0</v>
      </c>
      <c r="I68" s="167">
        <f>H68/F68</f>
        <v>0</v>
      </c>
      <c r="J68" s="167">
        <f>H68/G68</f>
        <v>0</v>
      </c>
      <c r="K68" s="24"/>
      <c r="L68" s="24"/>
      <c r="M68" s="24"/>
      <c r="N68" s="24"/>
      <c r="O68" s="24"/>
      <c r="P68" s="24"/>
      <c r="Q68" s="24"/>
      <c r="R68" s="24"/>
      <c r="S68" s="24"/>
      <c r="T68" s="24"/>
      <c r="U68" s="24"/>
      <c r="V68" s="24"/>
      <c r="W68" s="24"/>
      <c r="X68" s="24"/>
      <c r="Y68" s="24"/>
      <c r="Z68" s="24"/>
    </row>
    <row r="69" ht="19.15" customHeight="1">
      <c r="A69" t="s" s="138">
        <v>10533</v>
      </c>
      <c r="B69" s="149">
        <v>2</v>
      </c>
      <c r="C69" s="149">
        <v>33</v>
      </c>
      <c r="D69" t="s" s="205">
        <v>10605</v>
      </c>
      <c r="E69" t="s" s="205">
        <v>153</v>
      </c>
      <c r="F69" s="223">
        <v>47</v>
      </c>
      <c r="G69" s="149">
        <v>48</v>
      </c>
      <c r="H69" s="173">
        <f>SUM(G69-F69)</f>
        <v>1</v>
      </c>
      <c r="I69" s="167">
        <f>H69/F69</f>
        <v>0.0212765957446809</v>
      </c>
      <c r="J69" s="167">
        <f>H69/G69</f>
        <v>0.0208333333333333</v>
      </c>
      <c r="K69" s="24"/>
      <c r="L69" s="24"/>
      <c r="M69" s="24"/>
      <c r="N69" s="24"/>
      <c r="O69" s="24"/>
      <c r="P69" s="24"/>
      <c r="Q69" s="24"/>
      <c r="R69" s="24"/>
      <c r="S69" s="24"/>
      <c r="T69" s="24"/>
      <c r="U69" s="24"/>
      <c r="V69" s="24"/>
      <c r="W69" s="24"/>
      <c r="X69" s="24"/>
      <c r="Y69" s="24"/>
      <c r="Z69" s="24"/>
    </row>
    <row r="70" ht="19.15" customHeight="1">
      <c r="A70" t="s" s="138">
        <v>10533</v>
      </c>
      <c r="B70" s="149">
        <v>2</v>
      </c>
      <c r="C70" s="149">
        <v>23</v>
      </c>
      <c r="D70" t="s" s="205">
        <v>10606</v>
      </c>
      <c r="E70" t="s" s="205">
        <v>248</v>
      </c>
      <c r="F70" s="223">
        <v>43</v>
      </c>
      <c r="G70" s="149">
        <v>44</v>
      </c>
      <c r="H70" s="173">
        <f>SUM(G70-F70)</f>
        <v>1</v>
      </c>
      <c r="I70" s="167">
        <f>H70/F70</f>
        <v>0.0232558139534884</v>
      </c>
      <c r="J70" s="167">
        <f>H70/G70</f>
        <v>0.0227272727272727</v>
      </c>
      <c r="K70" s="24"/>
      <c r="L70" s="24"/>
      <c r="M70" s="24"/>
      <c r="N70" s="24"/>
      <c r="O70" s="24"/>
      <c r="P70" s="24"/>
      <c r="Q70" s="24"/>
      <c r="R70" s="24"/>
      <c r="S70" s="24"/>
      <c r="T70" s="24"/>
      <c r="U70" s="24"/>
      <c r="V70" s="24"/>
      <c r="W70" s="24"/>
      <c r="X70" s="24"/>
      <c r="Y70" s="24"/>
      <c r="Z70" s="24"/>
    </row>
    <row r="71" ht="19.15" customHeight="1">
      <c r="A71" t="s" s="138">
        <v>10533</v>
      </c>
      <c r="B71" s="149">
        <v>2</v>
      </c>
      <c r="C71" s="149">
        <v>32</v>
      </c>
      <c r="D71" t="s" s="205">
        <v>10607</v>
      </c>
      <c r="E71" t="s" s="205">
        <v>110</v>
      </c>
      <c r="F71" s="223">
        <v>43</v>
      </c>
      <c r="G71" s="149">
        <v>44</v>
      </c>
      <c r="H71" s="173">
        <f>SUM(G71-F71)</f>
        <v>1</v>
      </c>
      <c r="I71" s="167">
        <f>H71/F71</f>
        <v>0.0232558139534884</v>
      </c>
      <c r="J71" s="167">
        <f>H71/G71</f>
        <v>0.0227272727272727</v>
      </c>
      <c r="K71" s="24"/>
      <c r="L71" s="24"/>
      <c r="M71" s="24"/>
      <c r="N71" s="24"/>
      <c r="O71" s="24"/>
      <c r="P71" s="24"/>
      <c r="Q71" s="24"/>
      <c r="R71" s="24"/>
      <c r="S71" s="24"/>
      <c r="T71" s="24"/>
      <c r="U71" s="24"/>
      <c r="V71" s="24"/>
      <c r="W71" s="24"/>
      <c r="X71" s="24"/>
      <c r="Y71" s="24"/>
      <c r="Z71" s="24"/>
    </row>
    <row r="72" ht="19.15" customHeight="1">
      <c r="A72" t="s" s="138">
        <v>10533</v>
      </c>
      <c r="B72" s="149">
        <v>2</v>
      </c>
      <c r="C72" s="149">
        <v>14</v>
      </c>
      <c r="D72" t="s" s="205">
        <v>10608</v>
      </c>
      <c r="E72" t="s" s="205">
        <v>44</v>
      </c>
      <c r="F72" s="223">
        <v>42</v>
      </c>
      <c r="G72" s="149">
        <v>43</v>
      </c>
      <c r="H72" s="173">
        <f>SUM(G72-F72)</f>
        <v>1</v>
      </c>
      <c r="I72" s="167">
        <f>H72/F72</f>
        <v>0.0238095238095238</v>
      </c>
      <c r="J72" s="167">
        <f>H72/G72</f>
        <v>0.0232558139534884</v>
      </c>
      <c r="K72" s="24"/>
      <c r="L72" s="24"/>
      <c r="M72" s="24"/>
      <c r="N72" s="24"/>
      <c r="O72" s="24"/>
      <c r="P72" s="24"/>
      <c r="Q72" s="24"/>
      <c r="R72" s="24"/>
      <c r="S72" s="24"/>
      <c r="T72" s="24"/>
      <c r="U72" s="24"/>
      <c r="V72" s="24"/>
      <c r="W72" s="24"/>
      <c r="X72" s="24"/>
      <c r="Y72" s="24"/>
      <c r="Z72" s="24"/>
    </row>
    <row r="73" ht="19.15" customHeight="1">
      <c r="A73" t="s" s="138">
        <v>10533</v>
      </c>
      <c r="B73" s="149">
        <v>2</v>
      </c>
      <c r="C73" s="149">
        <v>35</v>
      </c>
      <c r="D73" t="s" s="205">
        <v>10609</v>
      </c>
      <c r="E73" t="s" s="205">
        <v>103</v>
      </c>
      <c r="F73" s="223">
        <v>39</v>
      </c>
      <c r="G73" s="149">
        <v>40</v>
      </c>
      <c r="H73" s="173">
        <f>SUM(G73-F73)</f>
        <v>1</v>
      </c>
      <c r="I73" s="167">
        <f>H73/F73</f>
        <v>0.0256410256410256</v>
      </c>
      <c r="J73" s="167">
        <f>H73/G73</f>
        <v>0.025</v>
      </c>
      <c r="K73" s="24"/>
      <c r="L73" s="24"/>
      <c r="M73" s="24"/>
      <c r="N73" s="24"/>
      <c r="O73" s="24"/>
      <c r="P73" s="24"/>
      <c r="Q73" s="24"/>
      <c r="R73" s="24"/>
      <c r="S73" s="24"/>
      <c r="T73" s="24"/>
      <c r="U73" s="24"/>
      <c r="V73" s="24"/>
      <c r="W73" s="24"/>
      <c r="X73" s="24"/>
      <c r="Y73" s="24"/>
      <c r="Z73" s="24"/>
    </row>
    <row r="74" ht="19.15" customHeight="1">
      <c r="A74" t="s" s="138">
        <v>10533</v>
      </c>
      <c r="B74" s="149">
        <v>2</v>
      </c>
      <c r="C74" s="149">
        <v>40</v>
      </c>
      <c r="D74" t="s" s="205">
        <v>10610</v>
      </c>
      <c r="E74" t="s" s="205">
        <v>68</v>
      </c>
      <c r="F74" s="223">
        <v>32</v>
      </c>
      <c r="G74" s="149">
        <v>34</v>
      </c>
      <c r="H74" s="173">
        <f>SUM(G74-F74)</f>
        <v>2</v>
      </c>
      <c r="I74" s="167">
        <f>H74/F74</f>
        <v>0.0625</v>
      </c>
      <c r="J74" s="167">
        <f>H74/G74</f>
        <v>0.0588235294117647</v>
      </c>
      <c r="K74" s="24"/>
      <c r="L74" s="24"/>
      <c r="M74" s="24"/>
      <c r="N74" s="24"/>
      <c r="O74" s="24"/>
      <c r="P74" s="24"/>
      <c r="Q74" s="24"/>
      <c r="R74" s="24"/>
      <c r="S74" s="24"/>
      <c r="T74" s="24"/>
      <c r="U74" s="24"/>
      <c r="V74" s="24"/>
      <c r="W74" s="24"/>
      <c r="X74" s="24"/>
      <c r="Y74" s="24"/>
      <c r="Z74" s="24"/>
    </row>
    <row r="75" ht="19.15" customHeight="1">
      <c r="A75" t="s" s="138">
        <v>10533</v>
      </c>
      <c r="B75" s="149">
        <v>2</v>
      </c>
      <c r="C75" s="149">
        <v>20</v>
      </c>
      <c r="D75" t="s" s="205">
        <v>10611</v>
      </c>
      <c r="E75" t="s" s="205">
        <v>74</v>
      </c>
      <c r="F75" s="223">
        <v>31</v>
      </c>
      <c r="G75" s="149">
        <v>33</v>
      </c>
      <c r="H75" s="173">
        <f>SUM(G75-F75)</f>
        <v>2</v>
      </c>
      <c r="I75" s="167">
        <f>H75/F75</f>
        <v>0.0645161290322581</v>
      </c>
      <c r="J75" s="167">
        <f>H75/G75</f>
        <v>0.0606060606060606</v>
      </c>
      <c r="K75" s="24"/>
      <c r="L75" s="24"/>
      <c r="M75" s="24"/>
      <c r="N75" s="24"/>
      <c r="O75" s="24"/>
      <c r="P75" s="24"/>
      <c r="Q75" s="24"/>
      <c r="R75" s="24"/>
      <c r="S75" s="24"/>
      <c r="T75" s="24"/>
      <c r="U75" s="24"/>
      <c r="V75" s="24"/>
      <c r="W75" s="24"/>
      <c r="X75" s="24"/>
      <c r="Y75" s="24"/>
      <c r="Z75" s="24"/>
    </row>
    <row r="76" ht="19.15" customHeight="1">
      <c r="A76" t="s" s="138">
        <v>10533</v>
      </c>
      <c r="B76" s="149">
        <v>2</v>
      </c>
      <c r="C76" s="149">
        <v>29</v>
      </c>
      <c r="D76" t="s" s="205">
        <v>10612</v>
      </c>
      <c r="E76" t="s" s="205">
        <v>116</v>
      </c>
      <c r="F76" s="223">
        <v>23</v>
      </c>
      <c r="G76" s="149">
        <v>23</v>
      </c>
      <c r="H76" s="173">
        <f>SUM(G76-F76)</f>
        <v>0</v>
      </c>
      <c r="I76" s="167">
        <f>H76/F76</f>
        <v>0</v>
      </c>
      <c r="J76" s="167">
        <f>H76/G76</f>
        <v>0</v>
      </c>
      <c r="K76" s="24"/>
      <c r="L76" s="24"/>
      <c r="M76" s="24"/>
      <c r="N76" s="24"/>
      <c r="O76" s="24"/>
      <c r="P76" s="24"/>
      <c r="Q76" s="24"/>
      <c r="R76" s="24"/>
      <c r="S76" s="24"/>
      <c r="T76" s="24"/>
      <c r="U76" s="24"/>
      <c r="V76" s="24"/>
      <c r="W76" s="24"/>
      <c r="X76" s="24"/>
      <c r="Y76" s="24"/>
      <c r="Z76" s="24"/>
    </row>
    <row r="77" ht="19.15" customHeight="1">
      <c r="A77" t="s" s="138">
        <v>10533</v>
      </c>
      <c r="B77" s="149">
        <v>2</v>
      </c>
      <c r="C77" s="149">
        <v>37</v>
      </c>
      <c r="D77" t="s" s="205">
        <v>10613</v>
      </c>
      <c r="E77" t="s" s="205">
        <v>40</v>
      </c>
      <c r="F77" s="223">
        <v>21</v>
      </c>
      <c r="G77" s="149">
        <v>21</v>
      </c>
      <c r="H77" s="173">
        <f>SUM(G77-F77)</f>
        <v>0</v>
      </c>
      <c r="I77" s="167">
        <f>H77/F77</f>
        <v>0</v>
      </c>
      <c r="J77" s="167">
        <f>H77/G77</f>
        <v>0</v>
      </c>
      <c r="K77" s="24"/>
      <c r="L77" s="24"/>
      <c r="M77" s="24"/>
      <c r="N77" s="24"/>
      <c r="O77" s="24"/>
      <c r="P77" s="24"/>
      <c r="Q77" s="24"/>
      <c r="R77" s="24"/>
      <c r="S77" s="24"/>
      <c r="T77" s="24"/>
      <c r="U77" s="24"/>
      <c r="V77" s="24"/>
      <c r="W77" s="24"/>
      <c r="X77" s="24"/>
      <c r="Y77" s="24"/>
      <c r="Z77" s="24"/>
    </row>
    <row r="78" ht="19.15" customHeight="1">
      <c r="A78" t="s" s="138">
        <v>10533</v>
      </c>
      <c r="B78" s="149">
        <v>2</v>
      </c>
      <c r="C78" s="149">
        <v>34</v>
      </c>
      <c r="D78" t="s" s="205">
        <v>10614</v>
      </c>
      <c r="E78" t="s" s="205">
        <v>237</v>
      </c>
      <c r="F78" s="223">
        <v>17</v>
      </c>
      <c r="G78" s="149">
        <v>18</v>
      </c>
      <c r="H78" s="173">
        <f>SUM(G78-F78)</f>
        <v>1</v>
      </c>
      <c r="I78" s="167">
        <f>H78/F78</f>
        <v>0.0588235294117647</v>
      </c>
      <c r="J78" s="167">
        <f>H78/G78</f>
        <v>0.0555555555555556</v>
      </c>
      <c r="K78" s="24"/>
      <c r="L78" s="24"/>
      <c r="M78" s="24"/>
      <c r="N78" s="24"/>
      <c r="O78" s="24"/>
      <c r="P78" s="24"/>
      <c r="Q78" s="24"/>
      <c r="R78" s="24"/>
      <c r="S78" s="24"/>
      <c r="T78" s="24"/>
      <c r="U78" s="24"/>
      <c r="V78" s="24"/>
      <c r="W78" s="24"/>
      <c r="X78" s="24"/>
      <c r="Y78" s="24"/>
      <c r="Z78" s="24"/>
    </row>
    <row r="79" ht="19.15" customHeight="1">
      <c r="A79" t="s" s="138">
        <v>10533</v>
      </c>
      <c r="B79" s="149">
        <v>2</v>
      </c>
      <c r="C79" s="149">
        <v>27</v>
      </c>
      <c r="D79" t="s" s="205">
        <v>10615</v>
      </c>
      <c r="E79" t="s" s="205">
        <v>185</v>
      </c>
      <c r="F79" s="223">
        <v>13</v>
      </c>
      <c r="G79" s="149">
        <v>14</v>
      </c>
      <c r="H79" s="173">
        <f>SUM(G79-F79)</f>
        <v>1</v>
      </c>
      <c r="I79" s="167">
        <f>H79/F79</f>
        <v>0.0769230769230769</v>
      </c>
      <c r="J79" s="167">
        <f>H79/G79</f>
        <v>0.0714285714285714</v>
      </c>
      <c r="K79" s="24"/>
      <c r="L79" s="24"/>
      <c r="M79" s="24"/>
      <c r="N79" s="24"/>
      <c r="O79" s="24"/>
      <c r="P79" s="24"/>
      <c r="Q79" s="24"/>
      <c r="R79" s="24"/>
      <c r="S79" s="24"/>
      <c r="T79" s="24"/>
      <c r="U79" s="24"/>
      <c r="V79" s="24"/>
      <c r="W79" s="24"/>
      <c r="X79" s="24"/>
      <c r="Y79" s="24"/>
      <c r="Z79" s="24"/>
    </row>
    <row r="80" ht="19.15" customHeight="1">
      <c r="A80" t="s" s="138">
        <v>10533</v>
      </c>
      <c r="B80" s="149">
        <v>2</v>
      </c>
      <c r="C80" s="149">
        <v>38</v>
      </c>
      <c r="D80" t="s" s="205">
        <v>10616</v>
      </c>
      <c r="E80" t="s" s="205">
        <v>173</v>
      </c>
      <c r="F80" s="223">
        <v>12</v>
      </c>
      <c r="G80" s="149">
        <v>12</v>
      </c>
      <c r="H80" s="173">
        <f>SUM(G80-F80)</f>
        <v>0</v>
      </c>
      <c r="I80" s="167">
        <f>H80/F80</f>
        <v>0</v>
      </c>
      <c r="J80" s="167">
        <f>H80/G80</f>
        <v>0</v>
      </c>
      <c r="K80" s="24"/>
      <c r="L80" s="24"/>
      <c r="M80" s="24"/>
      <c r="N80" s="24"/>
      <c r="O80" s="24"/>
      <c r="P80" s="24"/>
      <c r="Q80" s="24"/>
      <c r="R80" s="24"/>
      <c r="S80" s="24"/>
      <c r="T80" s="24"/>
      <c r="U80" s="24"/>
      <c r="V80" s="24"/>
      <c r="W80" s="24"/>
      <c r="X80" s="24"/>
      <c r="Y80" s="24"/>
      <c r="Z80" s="24"/>
    </row>
    <row r="81" ht="19.15" customHeight="1">
      <c r="A81" t="s" s="138">
        <v>10533</v>
      </c>
      <c r="B81" s="149">
        <v>2</v>
      </c>
      <c r="C81" s="149">
        <v>25</v>
      </c>
      <c r="D81" t="s" s="205">
        <v>10617</v>
      </c>
      <c r="E81" t="s" s="205">
        <v>78</v>
      </c>
      <c r="F81" s="223">
        <v>0</v>
      </c>
      <c r="G81" s="149">
        <v>0</v>
      </c>
      <c r="H81" s="173">
        <f>SUM(G81-F81)</f>
        <v>0</v>
      </c>
      <c r="I81" s="207">
        <f>H81/F81</f>
      </c>
      <c r="J81" s="207">
        <f>H81/G81</f>
      </c>
      <c r="K81" s="24"/>
      <c r="L81" s="24"/>
      <c r="M81" s="24"/>
      <c r="N81" s="24"/>
      <c r="O81" s="24"/>
      <c r="P81" s="24"/>
      <c r="Q81" s="24"/>
      <c r="R81" s="24"/>
      <c r="S81" s="24"/>
      <c r="T81" s="24"/>
      <c r="U81" s="24"/>
      <c r="V81" s="24"/>
      <c r="W81" s="24"/>
      <c r="X81" s="24"/>
      <c r="Y81" s="24"/>
      <c r="Z81" s="24"/>
    </row>
    <row r="82" ht="19.15" customHeight="1">
      <c r="A82" t="s" s="138">
        <v>10533</v>
      </c>
      <c r="B82" s="149">
        <v>2</v>
      </c>
      <c r="C82" s="149">
        <v>30</v>
      </c>
      <c r="D82" t="s" s="205">
        <v>10618</v>
      </c>
      <c r="E82" t="s" s="205">
        <v>72</v>
      </c>
      <c r="F82" s="223">
        <v>0</v>
      </c>
      <c r="G82" s="149">
        <v>0</v>
      </c>
      <c r="H82" s="206">
        <f>SUM(G82-F82)</f>
        <v>0</v>
      </c>
      <c r="I82" s="176">
        <f>H82/F82</f>
      </c>
      <c r="J82" s="176">
        <f>H82/G82</f>
      </c>
      <c r="K82" s="174"/>
      <c r="L82" s="174"/>
      <c r="M82" s="174"/>
      <c r="N82" s="174"/>
      <c r="O82" s="174"/>
      <c r="P82" s="174"/>
      <c r="Q82" s="174"/>
      <c r="R82" s="174"/>
      <c r="S82" s="174"/>
      <c r="T82" s="174"/>
      <c r="U82" s="174"/>
      <c r="V82" s="174"/>
      <c r="W82" s="174"/>
      <c r="X82" s="174"/>
      <c r="Y82" s="174"/>
      <c r="Z82" s="174"/>
    </row>
    <row r="83" ht="19.15" customHeight="1">
      <c r="A83" s="177"/>
      <c r="B83" s="178"/>
      <c r="C83" s="178"/>
      <c r="D83" s="179"/>
      <c r="E83" s="179"/>
      <c r="F83" s="181">
        <f>SUM(F43:F82)</f>
        <v>94641</v>
      </c>
      <c r="G83" s="180">
        <f>SUM(G43:G82)</f>
        <v>98969</v>
      </c>
      <c r="H83" s="181">
        <f>SUM(H43:H82)</f>
        <v>4328</v>
      </c>
      <c r="I83" s="182">
        <f>H83/F83</f>
        <v>0.0457307086780571</v>
      </c>
      <c r="J83" s="182">
        <f>H83/G83</f>
        <v>0.0437308652204226</v>
      </c>
      <c r="K83" s="183"/>
      <c r="L83" s="183"/>
      <c r="M83" s="183"/>
      <c r="N83" s="183"/>
      <c r="O83" s="183"/>
      <c r="P83" s="183"/>
      <c r="Q83" s="183"/>
      <c r="R83" s="183"/>
      <c r="S83" s="183"/>
      <c r="T83" s="183"/>
      <c r="U83" s="183"/>
      <c r="V83" s="183"/>
      <c r="W83" s="183"/>
      <c r="X83" s="183"/>
      <c r="Y83" s="183"/>
      <c r="Z83" s="184"/>
    </row>
    <row r="84" ht="19.15" customHeight="1">
      <c r="A84" s="230"/>
      <c r="B84" s="231"/>
      <c r="C84" s="231"/>
      <c r="D84" s="232"/>
      <c r="E84" s="232"/>
      <c r="F84" s="233"/>
      <c r="G84" s="231"/>
      <c r="H84" s="234"/>
      <c r="I84" s="188"/>
      <c r="J84" s="188"/>
      <c r="K84" s="189"/>
      <c r="L84" s="189"/>
      <c r="M84" s="189"/>
      <c r="N84" s="189"/>
      <c r="O84" s="189"/>
      <c r="P84" s="189"/>
      <c r="Q84" s="189"/>
      <c r="R84" s="189"/>
      <c r="S84" s="189"/>
      <c r="T84" s="189"/>
      <c r="U84" s="189"/>
      <c r="V84" s="189"/>
      <c r="W84" s="189"/>
      <c r="X84" s="189"/>
      <c r="Y84" s="189"/>
      <c r="Z84" s="189"/>
    </row>
    <row r="85" ht="19.15" customHeight="1">
      <c r="A85" t="s" s="138">
        <v>10533</v>
      </c>
      <c r="B85" s="149">
        <v>3</v>
      </c>
      <c r="C85" s="149">
        <v>5</v>
      </c>
      <c r="D85" t="s" s="205">
        <v>10619</v>
      </c>
      <c r="E85" t="s" s="205">
        <v>84</v>
      </c>
      <c r="F85" s="223">
        <v>34756</v>
      </c>
      <c r="G85" s="149">
        <v>36728</v>
      </c>
      <c r="H85" s="173">
        <f>SUM(G85-F85)</f>
        <v>1972</v>
      </c>
      <c r="I85" s="167">
        <f>H85/F85</f>
        <v>0.056738404879733</v>
      </c>
      <c r="J85" s="167">
        <f>H85/G85</f>
        <v>0.0536920060988891</v>
      </c>
      <c r="K85" s="24"/>
      <c r="L85" s="24"/>
      <c r="M85" s="24"/>
      <c r="N85" s="24"/>
      <c r="O85" s="24"/>
      <c r="P85" s="24"/>
      <c r="Q85" s="24"/>
      <c r="R85" s="24"/>
      <c r="S85" s="24"/>
      <c r="T85" s="24"/>
      <c r="U85" s="24"/>
      <c r="V85" s="24"/>
      <c r="W85" s="24"/>
      <c r="X85" s="24"/>
      <c r="Y85" s="24"/>
      <c r="Z85" s="24"/>
    </row>
    <row r="86" ht="19.15" customHeight="1">
      <c r="A86" t="s" s="138">
        <v>10533</v>
      </c>
      <c r="B86" s="149">
        <v>3</v>
      </c>
      <c r="C86" s="149">
        <v>2</v>
      </c>
      <c r="D86" t="s" s="205">
        <v>10620</v>
      </c>
      <c r="E86" t="s" s="205">
        <v>26</v>
      </c>
      <c r="F86" s="223">
        <v>23608</v>
      </c>
      <c r="G86" s="149">
        <v>24385</v>
      </c>
      <c r="H86" s="173">
        <f>SUM(G86-F86)</f>
        <v>777</v>
      </c>
      <c r="I86" s="167">
        <f>H86/F86</f>
        <v>0.0329125720094883</v>
      </c>
      <c r="J86" s="167">
        <f>H86/G86</f>
        <v>0.0318638507279065</v>
      </c>
      <c r="K86" s="24"/>
      <c r="L86" s="24"/>
      <c r="M86" s="24"/>
      <c r="N86" s="24"/>
      <c r="O86" s="24"/>
      <c r="P86" s="24"/>
      <c r="Q86" s="24"/>
      <c r="R86" s="24"/>
      <c r="S86" s="24"/>
      <c r="T86" s="24"/>
      <c r="U86" s="24"/>
      <c r="V86" s="24"/>
      <c r="W86" s="24"/>
      <c r="X86" s="24"/>
      <c r="Y86" s="24"/>
      <c r="Z86" s="24"/>
    </row>
    <row r="87" ht="19.15" customHeight="1">
      <c r="A87" t="s" s="138">
        <v>10533</v>
      </c>
      <c r="B87" s="149">
        <v>3</v>
      </c>
      <c r="C87" s="149">
        <v>13</v>
      </c>
      <c r="D87" t="s" s="205">
        <v>10621</v>
      </c>
      <c r="E87" t="s" s="205">
        <v>22</v>
      </c>
      <c r="F87" s="223">
        <v>13207</v>
      </c>
      <c r="G87" s="149">
        <v>13906</v>
      </c>
      <c r="H87" s="173">
        <f>SUM(G87-F87)</f>
        <v>699</v>
      </c>
      <c r="I87" s="167">
        <f>H87/F87</f>
        <v>0.0529264783826759</v>
      </c>
      <c r="J87" s="167">
        <f>H87/G87</f>
        <v>0.0502660721990508</v>
      </c>
      <c r="K87" s="24"/>
      <c r="L87" s="24"/>
      <c r="M87" s="24"/>
      <c r="N87" s="24"/>
      <c r="O87" s="24"/>
      <c r="P87" s="24"/>
      <c r="Q87" s="24"/>
      <c r="R87" s="24"/>
      <c r="S87" s="24"/>
      <c r="T87" s="24"/>
      <c r="U87" s="24"/>
      <c r="V87" s="24"/>
      <c r="W87" s="24"/>
      <c r="X87" s="24"/>
      <c r="Y87" s="24"/>
      <c r="Z87" s="24"/>
    </row>
    <row r="88" ht="19.15" customHeight="1">
      <c r="A88" t="s" s="138">
        <v>10533</v>
      </c>
      <c r="B88" s="149">
        <v>3</v>
      </c>
      <c r="C88" s="149">
        <v>14</v>
      </c>
      <c r="D88" t="s" s="205">
        <v>10622</v>
      </c>
      <c r="E88" t="s" s="205">
        <v>20</v>
      </c>
      <c r="F88" s="223">
        <v>5496</v>
      </c>
      <c r="G88" s="149">
        <v>5722</v>
      </c>
      <c r="H88" s="173">
        <f>SUM(G88-F88)</f>
        <v>226</v>
      </c>
      <c r="I88" s="167">
        <f>H88/F88</f>
        <v>0.0411208151382824</v>
      </c>
      <c r="J88" s="167">
        <f>H88/G88</f>
        <v>0.0394966794826984</v>
      </c>
      <c r="K88" s="24"/>
      <c r="L88" s="24"/>
      <c r="M88" s="24"/>
      <c r="N88" s="24"/>
      <c r="O88" s="24"/>
      <c r="P88" s="24"/>
      <c r="Q88" s="24"/>
      <c r="R88" s="24"/>
      <c r="S88" s="24"/>
      <c r="T88" s="24"/>
      <c r="U88" s="24"/>
      <c r="V88" s="24"/>
      <c r="W88" s="24"/>
      <c r="X88" s="24"/>
      <c r="Y88" s="24"/>
      <c r="Z88" s="24"/>
    </row>
    <row r="89" ht="19.15" customHeight="1">
      <c r="A89" t="s" s="138">
        <v>10533</v>
      </c>
      <c r="B89" s="149">
        <v>3</v>
      </c>
      <c r="C89" s="149">
        <v>25</v>
      </c>
      <c r="D89" t="s" s="205">
        <v>10623</v>
      </c>
      <c r="E89" t="s" s="205">
        <v>24</v>
      </c>
      <c r="F89" s="223">
        <v>1309</v>
      </c>
      <c r="G89" s="149">
        <v>1354</v>
      </c>
      <c r="H89" s="173">
        <f>SUM(G89-F89)</f>
        <v>45</v>
      </c>
      <c r="I89" s="167">
        <f>H89/F89</f>
        <v>0.0343773873185638</v>
      </c>
      <c r="J89" s="167">
        <f>H89/G89</f>
        <v>0.0332348596750369</v>
      </c>
      <c r="K89" s="24"/>
      <c r="L89" s="24"/>
      <c r="M89" s="24"/>
      <c r="N89" s="24"/>
      <c r="O89" s="24"/>
      <c r="P89" s="24"/>
      <c r="Q89" s="24"/>
      <c r="R89" s="24"/>
      <c r="S89" s="24"/>
      <c r="T89" s="24"/>
      <c r="U89" s="24"/>
      <c r="V89" s="24"/>
      <c r="W89" s="24"/>
      <c r="X89" s="24"/>
      <c r="Y89" s="24"/>
      <c r="Z89" s="24"/>
    </row>
    <row r="90" ht="19.15" customHeight="1">
      <c r="A90" t="s" s="138">
        <v>10533</v>
      </c>
      <c r="B90" s="149">
        <v>3</v>
      </c>
      <c r="C90" s="149">
        <v>8</v>
      </c>
      <c r="D90" t="s" s="205">
        <v>10624</v>
      </c>
      <c r="E90" t="s" s="205">
        <v>28</v>
      </c>
      <c r="F90" s="223">
        <v>1210</v>
      </c>
      <c r="G90" s="149">
        <v>1259</v>
      </c>
      <c r="H90" s="173">
        <f>SUM(G90-F90)</f>
        <v>49</v>
      </c>
      <c r="I90" s="167">
        <f>H90/F90</f>
        <v>0.040495867768595</v>
      </c>
      <c r="J90" s="167">
        <f>H90/G90</f>
        <v>0.0389197776012708</v>
      </c>
      <c r="K90" s="24"/>
      <c r="L90" s="24"/>
      <c r="M90" s="24"/>
      <c r="N90" s="24"/>
      <c r="O90" s="24"/>
      <c r="P90" s="24"/>
      <c r="Q90" s="24"/>
      <c r="R90" s="24"/>
      <c r="S90" s="24"/>
      <c r="T90" s="24"/>
      <c r="U90" s="24"/>
      <c r="V90" s="24"/>
      <c r="W90" s="24"/>
      <c r="X90" s="24"/>
      <c r="Y90" s="24"/>
      <c r="Z90" s="24"/>
    </row>
    <row r="91" ht="19.15" customHeight="1">
      <c r="A91" t="s" s="138">
        <v>10533</v>
      </c>
      <c r="B91" s="149">
        <v>3</v>
      </c>
      <c r="C91" s="149">
        <v>11</v>
      </c>
      <c r="D91" t="s" s="205">
        <v>10625</v>
      </c>
      <c r="E91" t="s" s="205">
        <v>17</v>
      </c>
      <c r="F91" s="223">
        <v>1095</v>
      </c>
      <c r="G91" s="149">
        <v>1118</v>
      </c>
      <c r="H91" s="173">
        <f>SUM(G91-F91)</f>
        <v>23</v>
      </c>
      <c r="I91" s="167">
        <f>H91/F91</f>
        <v>0.0210045662100457</v>
      </c>
      <c r="J91" s="167">
        <f>H91/G91</f>
        <v>0.0205724508050089</v>
      </c>
      <c r="K91" s="24"/>
      <c r="L91" s="24"/>
      <c r="M91" s="24"/>
      <c r="N91" s="24"/>
      <c r="O91" s="24"/>
      <c r="P91" s="24"/>
      <c r="Q91" s="24"/>
      <c r="R91" s="24"/>
      <c r="S91" s="24"/>
      <c r="T91" s="24"/>
      <c r="U91" s="24"/>
      <c r="V91" s="24"/>
      <c r="W91" s="24"/>
      <c r="X91" s="24"/>
      <c r="Y91" s="24"/>
      <c r="Z91" s="24"/>
    </row>
    <row r="92" ht="19.15" customHeight="1">
      <c r="A92" t="s" s="138">
        <v>10533</v>
      </c>
      <c r="B92" s="149">
        <v>3</v>
      </c>
      <c r="C92" s="149">
        <v>6</v>
      </c>
      <c r="D92" t="s" s="205">
        <v>10626</v>
      </c>
      <c r="E92" t="s" s="205">
        <v>34</v>
      </c>
      <c r="F92" s="223">
        <v>763</v>
      </c>
      <c r="G92" s="149">
        <v>788</v>
      </c>
      <c r="H92" s="173">
        <f>SUM(G92-F92)</f>
        <v>25</v>
      </c>
      <c r="I92" s="167">
        <f>H92/F92</f>
        <v>0.0327653997378768</v>
      </c>
      <c r="J92" s="167">
        <f>H92/G92</f>
        <v>0.0317258883248731</v>
      </c>
      <c r="K92" s="24"/>
      <c r="L92" s="24"/>
      <c r="M92" s="24"/>
      <c r="N92" s="24"/>
      <c r="O92" s="24"/>
      <c r="P92" s="24"/>
      <c r="Q92" s="24"/>
      <c r="R92" s="24"/>
      <c r="S92" s="24"/>
      <c r="T92" s="24"/>
      <c r="U92" s="24"/>
      <c r="V92" s="24"/>
      <c r="W92" s="24"/>
      <c r="X92" s="24"/>
      <c r="Y92" s="24"/>
      <c r="Z92" s="24"/>
    </row>
    <row r="93" ht="19.15" customHeight="1">
      <c r="A93" t="s" s="138">
        <v>10533</v>
      </c>
      <c r="B93" s="149">
        <v>3</v>
      </c>
      <c r="C93" s="149">
        <v>22</v>
      </c>
      <c r="D93" t="s" s="205">
        <v>10627</v>
      </c>
      <c r="E93" t="s" s="205">
        <v>248</v>
      </c>
      <c r="F93" s="223">
        <v>691</v>
      </c>
      <c r="G93" s="149">
        <v>705</v>
      </c>
      <c r="H93" s="173">
        <f>SUM(G93-F93)</f>
        <v>14</v>
      </c>
      <c r="I93" s="167">
        <f>H93/F93</f>
        <v>0.020260492040521</v>
      </c>
      <c r="J93" s="167">
        <f>H93/G93</f>
        <v>0.0198581560283688</v>
      </c>
      <c r="K93" s="24"/>
      <c r="L93" s="24"/>
      <c r="M93" s="24"/>
      <c r="N93" s="24"/>
      <c r="O93" s="24"/>
      <c r="P93" s="24"/>
      <c r="Q93" s="24"/>
      <c r="R93" s="24"/>
      <c r="S93" s="24"/>
      <c r="T93" s="24"/>
      <c r="U93" s="24"/>
      <c r="V93" s="24"/>
      <c r="W93" s="24"/>
      <c r="X93" s="24"/>
      <c r="Y93" s="24"/>
      <c r="Z93" s="24"/>
    </row>
    <row r="94" ht="19.15" customHeight="1">
      <c r="A94" t="s" s="138">
        <v>10533</v>
      </c>
      <c r="B94" s="149">
        <v>3</v>
      </c>
      <c r="C94" s="149">
        <v>18</v>
      </c>
      <c r="D94" t="s" s="205">
        <v>10628</v>
      </c>
      <c r="E94" t="s" s="205">
        <v>40</v>
      </c>
      <c r="F94" s="223">
        <v>523</v>
      </c>
      <c r="G94" s="149">
        <v>547</v>
      </c>
      <c r="H94" s="173">
        <f>SUM(G94-F94)</f>
        <v>24</v>
      </c>
      <c r="I94" s="167">
        <f>H94/F94</f>
        <v>0.0458891013384321</v>
      </c>
      <c r="J94" s="167">
        <f>H94/G94</f>
        <v>0.0438756855575868</v>
      </c>
      <c r="K94" s="24"/>
      <c r="L94" s="24"/>
      <c r="M94" s="24"/>
      <c r="N94" s="24"/>
      <c r="O94" s="24"/>
      <c r="P94" s="24"/>
      <c r="Q94" s="24"/>
      <c r="R94" s="24"/>
      <c r="S94" s="24"/>
      <c r="T94" s="24"/>
      <c r="U94" s="24"/>
      <c r="V94" s="24"/>
      <c r="W94" s="24"/>
      <c r="X94" s="24"/>
      <c r="Y94" s="24"/>
      <c r="Z94" s="24"/>
    </row>
    <row r="95" ht="19.15" customHeight="1">
      <c r="A95" t="s" s="138">
        <v>10533</v>
      </c>
      <c r="B95" s="149">
        <v>3</v>
      </c>
      <c r="C95" s="149">
        <v>3</v>
      </c>
      <c r="D95" t="s" s="205">
        <v>10629</v>
      </c>
      <c r="E95" t="s" s="205">
        <v>36</v>
      </c>
      <c r="F95" s="223">
        <v>335</v>
      </c>
      <c r="G95" s="149">
        <v>351</v>
      </c>
      <c r="H95" s="173">
        <f>SUM(G95-F95)</f>
        <v>16</v>
      </c>
      <c r="I95" s="167">
        <f>H95/F95</f>
        <v>0.0477611940298507</v>
      </c>
      <c r="J95" s="167">
        <f>H95/G95</f>
        <v>0.0455840455840456</v>
      </c>
      <c r="K95" s="24"/>
      <c r="L95" s="24"/>
      <c r="M95" s="24"/>
      <c r="N95" s="24"/>
      <c r="O95" s="24"/>
      <c r="P95" s="24"/>
      <c r="Q95" s="24"/>
      <c r="R95" s="24"/>
      <c r="S95" s="24"/>
      <c r="T95" s="24"/>
      <c r="U95" s="24"/>
      <c r="V95" s="24"/>
      <c r="W95" s="24"/>
      <c r="X95" s="24"/>
      <c r="Y95" s="24"/>
      <c r="Z95" s="24"/>
    </row>
    <row r="96" ht="19.15" customHeight="1">
      <c r="A96" t="s" s="138">
        <v>10533</v>
      </c>
      <c r="B96" s="149">
        <v>3</v>
      </c>
      <c r="C96" s="149">
        <v>7</v>
      </c>
      <c r="D96" t="s" s="205">
        <v>10630</v>
      </c>
      <c r="E96" t="s" s="205">
        <v>38</v>
      </c>
      <c r="F96" s="223">
        <v>320</v>
      </c>
      <c r="G96" s="149">
        <v>350</v>
      </c>
      <c r="H96" s="173">
        <f>SUM(G96-F96)</f>
        <v>30</v>
      </c>
      <c r="I96" s="167">
        <f>H96/F96</f>
        <v>0.09375</v>
      </c>
      <c r="J96" s="167">
        <f>H96/G96</f>
        <v>0.0857142857142857</v>
      </c>
      <c r="K96" s="24"/>
      <c r="L96" s="24"/>
      <c r="M96" s="24"/>
      <c r="N96" s="24"/>
      <c r="O96" s="24"/>
      <c r="P96" s="24"/>
      <c r="Q96" s="24"/>
      <c r="R96" s="24"/>
      <c r="S96" s="24"/>
      <c r="T96" s="24"/>
      <c r="U96" s="24"/>
      <c r="V96" s="24"/>
      <c r="W96" s="24"/>
      <c r="X96" s="24"/>
      <c r="Y96" s="24"/>
      <c r="Z96" s="24"/>
    </row>
    <row r="97" ht="19.15" customHeight="1">
      <c r="A97" t="s" s="138">
        <v>10533</v>
      </c>
      <c r="B97" s="149">
        <v>3</v>
      </c>
      <c r="C97" s="149">
        <v>21</v>
      </c>
      <c r="D97" t="s" s="205">
        <v>10631</v>
      </c>
      <c r="E97" t="s" s="205">
        <v>281</v>
      </c>
      <c r="F97" s="223">
        <v>292</v>
      </c>
      <c r="G97" s="149">
        <v>299</v>
      </c>
      <c r="H97" s="173">
        <f>SUM(G97-F97)</f>
        <v>7</v>
      </c>
      <c r="I97" s="167">
        <f>H97/F97</f>
        <v>0.023972602739726</v>
      </c>
      <c r="J97" s="167">
        <f>H97/G97</f>
        <v>0.0234113712374582</v>
      </c>
      <c r="K97" s="24"/>
      <c r="L97" s="24"/>
      <c r="M97" s="24"/>
      <c r="N97" s="24"/>
      <c r="O97" s="24"/>
      <c r="P97" s="24"/>
      <c r="Q97" s="24"/>
      <c r="R97" s="24"/>
      <c r="S97" s="24"/>
      <c r="T97" s="24"/>
      <c r="U97" s="24"/>
      <c r="V97" s="24"/>
      <c r="W97" s="24"/>
      <c r="X97" s="24"/>
      <c r="Y97" s="24"/>
      <c r="Z97" s="24"/>
    </row>
    <row r="98" ht="19.15" customHeight="1">
      <c r="A98" t="s" s="138">
        <v>10533</v>
      </c>
      <c r="B98" s="149">
        <v>3</v>
      </c>
      <c r="C98" s="149">
        <v>34</v>
      </c>
      <c r="D98" t="s" s="205">
        <v>10632</v>
      </c>
      <c r="E98" t="s" s="205">
        <v>237</v>
      </c>
      <c r="F98" s="223">
        <v>260</v>
      </c>
      <c r="G98" s="149">
        <v>292</v>
      </c>
      <c r="H98" s="173">
        <f>SUM(G98-F98)</f>
        <v>32</v>
      </c>
      <c r="I98" s="167">
        <f>H98/F98</f>
        <v>0.123076923076923</v>
      </c>
      <c r="J98" s="167">
        <f>H98/G98</f>
        <v>0.10958904109589</v>
      </c>
      <c r="K98" s="24"/>
      <c r="L98" s="24"/>
      <c r="M98" s="24"/>
      <c r="N98" s="24"/>
      <c r="O98" s="24"/>
      <c r="P98" s="24"/>
      <c r="Q98" s="24"/>
      <c r="R98" s="24"/>
      <c r="S98" s="24"/>
      <c r="T98" s="24"/>
      <c r="U98" s="24"/>
      <c r="V98" s="24"/>
      <c r="W98" s="24"/>
      <c r="X98" s="24"/>
      <c r="Y98" s="24"/>
      <c r="Z98" s="24"/>
    </row>
    <row r="99" ht="19.15" customHeight="1">
      <c r="A99" t="s" s="138">
        <v>10533</v>
      </c>
      <c r="B99" s="149">
        <v>3</v>
      </c>
      <c r="C99" s="149">
        <v>12</v>
      </c>
      <c r="D99" t="s" s="205">
        <v>10633</v>
      </c>
      <c r="E99" t="s" s="205">
        <v>1537</v>
      </c>
      <c r="F99" s="223">
        <v>254</v>
      </c>
      <c r="G99" s="149">
        <v>265</v>
      </c>
      <c r="H99" s="173">
        <f>SUM(G99-F99)</f>
        <v>11</v>
      </c>
      <c r="I99" s="167">
        <f>H99/F99</f>
        <v>0.0433070866141732</v>
      </c>
      <c r="J99" s="167">
        <f>H99/G99</f>
        <v>0.0415094339622642</v>
      </c>
      <c r="K99" s="24"/>
      <c r="L99" s="24"/>
      <c r="M99" s="24"/>
      <c r="N99" s="24"/>
      <c r="O99" s="24"/>
      <c r="P99" s="24"/>
      <c r="Q99" s="24"/>
      <c r="R99" s="24"/>
      <c r="S99" s="24"/>
      <c r="T99" s="24"/>
      <c r="U99" s="24"/>
      <c r="V99" s="24"/>
      <c r="W99" s="24"/>
      <c r="X99" s="24"/>
      <c r="Y99" s="24"/>
      <c r="Z99" s="24"/>
    </row>
    <row r="100" ht="19.15" customHeight="1">
      <c r="A100" t="s" s="138">
        <v>10533</v>
      </c>
      <c r="B100" s="149">
        <v>3</v>
      </c>
      <c r="C100" s="149">
        <v>4</v>
      </c>
      <c r="D100" t="s" s="205">
        <v>10634</v>
      </c>
      <c r="E100" t="s" s="205">
        <v>101</v>
      </c>
      <c r="F100" s="223">
        <v>229</v>
      </c>
      <c r="G100" s="149">
        <v>242</v>
      </c>
      <c r="H100" s="173">
        <f>SUM(G100-F100)</f>
        <v>13</v>
      </c>
      <c r="I100" s="167">
        <f>H100/F100</f>
        <v>0.0567685589519651</v>
      </c>
      <c r="J100" s="167">
        <f>H100/G100</f>
        <v>0.0537190082644628</v>
      </c>
      <c r="K100" s="24"/>
      <c r="L100" s="24"/>
      <c r="M100" s="24"/>
      <c r="N100" s="24"/>
      <c r="O100" s="24"/>
      <c r="P100" s="24"/>
      <c r="Q100" s="24"/>
      <c r="R100" s="24"/>
      <c r="S100" s="24"/>
      <c r="T100" s="24"/>
      <c r="U100" s="24"/>
      <c r="V100" s="24"/>
      <c r="W100" s="24"/>
      <c r="X100" s="24"/>
      <c r="Y100" s="24"/>
      <c r="Z100" s="24"/>
    </row>
    <row r="101" ht="19.15" customHeight="1">
      <c r="A101" t="s" s="138">
        <v>10533</v>
      </c>
      <c r="B101" s="149">
        <v>3</v>
      </c>
      <c r="C101" s="149">
        <v>26</v>
      </c>
      <c r="D101" t="s" s="205">
        <v>10635</v>
      </c>
      <c r="E101" t="s" s="205">
        <v>72</v>
      </c>
      <c r="F101" s="223">
        <v>149</v>
      </c>
      <c r="G101" s="149">
        <v>152</v>
      </c>
      <c r="H101" s="173">
        <f>SUM(G101-F101)</f>
        <v>3</v>
      </c>
      <c r="I101" s="167">
        <f>H101/F101</f>
        <v>0.0201342281879195</v>
      </c>
      <c r="J101" s="167">
        <f>H101/G101</f>
        <v>0.0197368421052632</v>
      </c>
      <c r="K101" s="24"/>
      <c r="L101" s="24"/>
      <c r="M101" s="24"/>
      <c r="N101" s="24"/>
      <c r="O101" s="24"/>
      <c r="P101" s="24"/>
      <c r="Q101" s="24"/>
      <c r="R101" s="24"/>
      <c r="S101" s="24"/>
      <c r="T101" s="24"/>
      <c r="U101" s="24"/>
      <c r="V101" s="24"/>
      <c r="W101" s="24"/>
      <c r="X101" s="24"/>
      <c r="Y101" s="24"/>
      <c r="Z101" s="24"/>
    </row>
    <row r="102" ht="19.15" customHeight="1">
      <c r="A102" t="s" s="138">
        <v>10533</v>
      </c>
      <c r="B102" s="149">
        <v>3</v>
      </c>
      <c r="C102" s="149">
        <v>9</v>
      </c>
      <c r="D102" t="s" s="205">
        <v>10636</v>
      </c>
      <c r="E102" t="s" s="205">
        <v>30</v>
      </c>
      <c r="F102" s="223">
        <v>113</v>
      </c>
      <c r="G102" s="149">
        <v>121</v>
      </c>
      <c r="H102" s="173">
        <f>SUM(G102-F102)</f>
        <v>8</v>
      </c>
      <c r="I102" s="167">
        <f>H102/F102</f>
        <v>0.0707964601769912</v>
      </c>
      <c r="J102" s="167">
        <f>H102/G102</f>
        <v>0.0661157024793388</v>
      </c>
      <c r="K102" s="24"/>
      <c r="L102" s="24"/>
      <c r="M102" s="24"/>
      <c r="N102" s="24"/>
      <c r="O102" s="24"/>
      <c r="P102" s="24"/>
      <c r="Q102" s="24"/>
      <c r="R102" s="24"/>
      <c r="S102" s="24"/>
      <c r="T102" s="24"/>
      <c r="U102" s="24"/>
      <c r="V102" s="24"/>
      <c r="W102" s="24"/>
      <c r="X102" s="24"/>
      <c r="Y102" s="24"/>
      <c r="Z102" s="24"/>
    </row>
    <row r="103" ht="19.15" customHeight="1">
      <c r="A103" t="s" s="138">
        <v>10533</v>
      </c>
      <c r="B103" s="149">
        <v>3</v>
      </c>
      <c r="C103" s="149">
        <v>23</v>
      </c>
      <c r="D103" t="s" s="205">
        <v>10637</v>
      </c>
      <c r="E103" t="s" s="205">
        <v>116</v>
      </c>
      <c r="F103" s="223">
        <v>118</v>
      </c>
      <c r="G103" s="149">
        <v>121</v>
      </c>
      <c r="H103" s="173">
        <f>SUM(G103-F103)</f>
        <v>3</v>
      </c>
      <c r="I103" s="167">
        <f>H103/F103</f>
        <v>0.0254237288135593</v>
      </c>
      <c r="J103" s="167">
        <f>H103/G103</f>
        <v>0.0247933884297521</v>
      </c>
      <c r="K103" s="24"/>
      <c r="L103" s="24"/>
      <c r="M103" s="24"/>
      <c r="N103" s="24"/>
      <c r="O103" s="24"/>
      <c r="P103" s="24"/>
      <c r="Q103" s="24"/>
      <c r="R103" s="24"/>
      <c r="S103" s="24"/>
      <c r="T103" s="24"/>
      <c r="U103" s="24"/>
      <c r="V103" s="24"/>
      <c r="W103" s="24"/>
      <c r="X103" s="24"/>
      <c r="Y103" s="24"/>
      <c r="Z103" s="24"/>
    </row>
    <row r="104" ht="19.15" customHeight="1">
      <c r="A104" t="s" s="138">
        <v>10533</v>
      </c>
      <c r="B104" s="149">
        <v>3</v>
      </c>
      <c r="C104" s="149">
        <v>33</v>
      </c>
      <c r="D104" t="s" s="205">
        <v>10638</v>
      </c>
      <c r="E104" t="s" s="205">
        <v>110</v>
      </c>
      <c r="F104" s="223">
        <v>109</v>
      </c>
      <c r="G104" s="149">
        <v>117</v>
      </c>
      <c r="H104" s="173">
        <f>SUM(G104-F104)</f>
        <v>8</v>
      </c>
      <c r="I104" s="167">
        <f>H104/F104</f>
        <v>0.073394495412844</v>
      </c>
      <c r="J104" s="167">
        <f>H104/G104</f>
        <v>0.0683760683760684</v>
      </c>
      <c r="K104" s="24"/>
      <c r="L104" s="24"/>
      <c r="M104" s="24"/>
      <c r="N104" s="24"/>
      <c r="O104" s="24"/>
      <c r="P104" s="24"/>
      <c r="Q104" s="24"/>
      <c r="R104" s="24"/>
      <c r="S104" s="24"/>
      <c r="T104" s="24"/>
      <c r="U104" s="24"/>
      <c r="V104" s="24"/>
      <c r="W104" s="24"/>
      <c r="X104" s="24"/>
      <c r="Y104" s="24"/>
      <c r="Z104" s="24"/>
    </row>
    <row r="105" ht="19.15" customHeight="1">
      <c r="A105" t="s" s="138">
        <v>10533</v>
      </c>
      <c r="B105" s="149">
        <v>3</v>
      </c>
      <c r="C105" s="149">
        <v>28</v>
      </c>
      <c r="D105" t="s" s="205">
        <v>10639</v>
      </c>
      <c r="E105" t="s" s="205">
        <v>1309</v>
      </c>
      <c r="F105" s="223">
        <v>98</v>
      </c>
      <c r="G105" s="149">
        <v>100</v>
      </c>
      <c r="H105" s="173">
        <f>SUM(G105-F105)</f>
        <v>2</v>
      </c>
      <c r="I105" s="167">
        <f>H105/F105</f>
        <v>0.0204081632653061</v>
      </c>
      <c r="J105" s="167">
        <f>H105/G105</f>
        <v>0.02</v>
      </c>
      <c r="K105" s="24"/>
      <c r="L105" s="24"/>
      <c r="M105" s="24"/>
      <c r="N105" s="24"/>
      <c r="O105" s="24"/>
      <c r="P105" s="24"/>
      <c r="Q105" s="24"/>
      <c r="R105" s="24"/>
      <c r="S105" s="24"/>
      <c r="T105" s="24"/>
      <c r="U105" s="24"/>
      <c r="V105" s="24"/>
      <c r="W105" s="24"/>
      <c r="X105" s="24"/>
      <c r="Y105" s="24"/>
      <c r="Z105" s="24"/>
    </row>
    <row r="106" ht="19.15" customHeight="1">
      <c r="A106" t="s" s="138">
        <v>10533</v>
      </c>
      <c r="B106" s="149">
        <v>3</v>
      </c>
      <c r="C106" s="149">
        <v>15</v>
      </c>
      <c r="D106" t="s" s="205">
        <v>10640</v>
      </c>
      <c r="E106" t="s" s="205">
        <v>48</v>
      </c>
      <c r="F106" s="223">
        <v>93</v>
      </c>
      <c r="G106" s="149">
        <v>99</v>
      </c>
      <c r="H106" s="173">
        <f>SUM(G106-F106)</f>
        <v>6</v>
      </c>
      <c r="I106" s="167">
        <f>H106/F106</f>
        <v>0.0645161290322581</v>
      </c>
      <c r="J106" s="167">
        <f>H106/G106</f>
        <v>0.0606060606060606</v>
      </c>
      <c r="K106" s="24"/>
      <c r="L106" s="24"/>
      <c r="M106" s="24"/>
      <c r="N106" s="24"/>
      <c r="O106" s="24"/>
      <c r="P106" s="24"/>
      <c r="Q106" s="24"/>
      <c r="R106" s="24"/>
      <c r="S106" s="24"/>
      <c r="T106" s="24"/>
      <c r="U106" s="24"/>
      <c r="V106" s="24"/>
      <c r="W106" s="24"/>
      <c r="X106" s="24"/>
      <c r="Y106" s="24"/>
      <c r="Z106" s="24"/>
    </row>
    <row r="107" ht="19.15" customHeight="1">
      <c r="A107" t="s" s="138">
        <v>10533</v>
      </c>
      <c r="B107" s="149">
        <v>3</v>
      </c>
      <c r="C107" s="149">
        <v>19</v>
      </c>
      <c r="D107" t="s" s="205">
        <v>10641</v>
      </c>
      <c r="E107" t="s" s="205">
        <v>74</v>
      </c>
      <c r="F107" s="223">
        <v>94</v>
      </c>
      <c r="G107" s="149">
        <v>96</v>
      </c>
      <c r="H107" s="173">
        <f>SUM(G107-F107)</f>
        <v>2</v>
      </c>
      <c r="I107" s="167">
        <f>H107/F107</f>
        <v>0.0212765957446809</v>
      </c>
      <c r="J107" s="167">
        <f>H107/G107</f>
        <v>0.0208333333333333</v>
      </c>
      <c r="K107" s="24"/>
      <c r="L107" s="24"/>
      <c r="M107" s="24"/>
      <c r="N107" s="24"/>
      <c r="O107" s="24"/>
      <c r="P107" s="24"/>
      <c r="Q107" s="24"/>
      <c r="R107" s="24"/>
      <c r="S107" s="24"/>
      <c r="T107" s="24"/>
      <c r="U107" s="24"/>
      <c r="V107" s="24"/>
      <c r="W107" s="24"/>
      <c r="X107" s="24"/>
      <c r="Y107" s="24"/>
      <c r="Z107" s="24"/>
    </row>
    <row r="108" ht="19.15" customHeight="1">
      <c r="A108" t="s" s="138">
        <v>10533</v>
      </c>
      <c r="B108" s="149">
        <v>3</v>
      </c>
      <c r="C108" s="149">
        <v>10</v>
      </c>
      <c r="D108" t="s" s="205">
        <v>10642</v>
      </c>
      <c r="E108" t="s" s="205">
        <v>44</v>
      </c>
      <c r="F108" s="223">
        <v>88</v>
      </c>
      <c r="G108" s="149">
        <v>91</v>
      </c>
      <c r="H108" s="173">
        <f>SUM(G108-F108)</f>
        <v>3</v>
      </c>
      <c r="I108" s="167">
        <f>H108/F108</f>
        <v>0.0340909090909091</v>
      </c>
      <c r="J108" s="167">
        <f>H108/G108</f>
        <v>0.032967032967033</v>
      </c>
      <c r="K108" s="24"/>
      <c r="L108" s="24"/>
      <c r="M108" s="24"/>
      <c r="N108" s="24"/>
      <c r="O108" s="24"/>
      <c r="P108" s="24"/>
      <c r="Q108" s="24"/>
      <c r="R108" s="24"/>
      <c r="S108" s="24"/>
      <c r="T108" s="24"/>
      <c r="U108" s="24"/>
      <c r="V108" s="24"/>
      <c r="W108" s="24"/>
      <c r="X108" s="24"/>
      <c r="Y108" s="24"/>
      <c r="Z108" s="24"/>
    </row>
    <row r="109" ht="19.15" customHeight="1">
      <c r="A109" t="s" s="138">
        <v>10533</v>
      </c>
      <c r="B109" s="149">
        <v>3</v>
      </c>
      <c r="C109" s="149">
        <v>16</v>
      </c>
      <c r="D109" t="s" s="205">
        <v>10643</v>
      </c>
      <c r="E109" t="s" s="205">
        <v>66</v>
      </c>
      <c r="F109" s="223">
        <v>79</v>
      </c>
      <c r="G109" s="149">
        <v>87</v>
      </c>
      <c r="H109" s="173">
        <f>SUM(G109-F109)</f>
        <v>8</v>
      </c>
      <c r="I109" s="167">
        <f>H109/F109</f>
        <v>0.10126582278481</v>
      </c>
      <c r="J109" s="167">
        <f>H109/G109</f>
        <v>0.0919540229885057</v>
      </c>
      <c r="K109" s="24"/>
      <c r="L109" s="24"/>
      <c r="M109" s="24"/>
      <c r="N109" s="24"/>
      <c r="O109" s="24"/>
      <c r="P109" s="24"/>
      <c r="Q109" s="24"/>
      <c r="R109" s="24"/>
      <c r="S109" s="24"/>
      <c r="T109" s="24"/>
      <c r="U109" s="24"/>
      <c r="V109" s="24"/>
      <c r="W109" s="24"/>
      <c r="X109" s="24"/>
      <c r="Y109" s="24"/>
      <c r="Z109" s="24"/>
    </row>
    <row r="110" ht="19.15" customHeight="1">
      <c r="A110" t="s" s="138">
        <v>10533</v>
      </c>
      <c r="B110" s="149">
        <v>3</v>
      </c>
      <c r="C110" s="149">
        <v>29</v>
      </c>
      <c r="D110" t="s" s="205">
        <v>10644</v>
      </c>
      <c r="E110" t="s" s="205">
        <v>42</v>
      </c>
      <c r="F110" s="223">
        <v>84</v>
      </c>
      <c r="G110" s="149">
        <v>84</v>
      </c>
      <c r="H110" s="173">
        <f>SUM(G110-F110)</f>
        <v>0</v>
      </c>
      <c r="I110" s="167">
        <f>H110/F110</f>
        <v>0</v>
      </c>
      <c r="J110" s="167">
        <f>H110/G110</f>
        <v>0</v>
      </c>
      <c r="K110" s="24"/>
      <c r="L110" s="24"/>
      <c r="M110" s="24"/>
      <c r="N110" s="24"/>
      <c r="O110" s="24"/>
      <c r="P110" s="24"/>
      <c r="Q110" s="24"/>
      <c r="R110" s="24"/>
      <c r="S110" s="24"/>
      <c r="T110" s="24"/>
      <c r="U110" s="24"/>
      <c r="V110" s="24"/>
      <c r="W110" s="24"/>
      <c r="X110" s="24"/>
      <c r="Y110" s="24"/>
      <c r="Z110" s="24"/>
    </row>
    <row r="111" ht="19.15" customHeight="1">
      <c r="A111" t="s" s="138">
        <v>10533</v>
      </c>
      <c r="B111" s="149">
        <v>3</v>
      </c>
      <c r="C111" s="149">
        <v>35</v>
      </c>
      <c r="D111" t="s" s="205">
        <v>10645</v>
      </c>
      <c r="E111" t="s" s="205">
        <v>153</v>
      </c>
      <c r="F111" s="223">
        <v>76</v>
      </c>
      <c r="G111" s="149">
        <v>76</v>
      </c>
      <c r="H111" s="173">
        <f>SUM(G111-F111)</f>
        <v>0</v>
      </c>
      <c r="I111" s="167">
        <f>H111/F111</f>
        <v>0</v>
      </c>
      <c r="J111" s="167">
        <f>H111/G111</f>
        <v>0</v>
      </c>
      <c r="K111" s="24"/>
      <c r="L111" s="24"/>
      <c r="M111" s="24"/>
      <c r="N111" s="24"/>
      <c r="O111" s="24"/>
      <c r="P111" s="24"/>
      <c r="Q111" s="24"/>
      <c r="R111" s="24"/>
      <c r="S111" s="24"/>
      <c r="T111" s="24"/>
      <c r="U111" s="24"/>
      <c r="V111" s="24"/>
      <c r="W111" s="24"/>
      <c r="X111" s="24"/>
      <c r="Y111" s="24"/>
      <c r="Z111" s="24"/>
    </row>
    <row r="112" ht="19.15" customHeight="1">
      <c r="A112" t="s" s="138">
        <v>10533</v>
      </c>
      <c r="B112" s="149">
        <v>3</v>
      </c>
      <c r="C112" s="149">
        <v>17</v>
      </c>
      <c r="D112" t="s" s="205">
        <v>10646</v>
      </c>
      <c r="E112" t="s" s="205">
        <v>424</v>
      </c>
      <c r="F112" s="223">
        <v>69</v>
      </c>
      <c r="G112" s="149">
        <v>70</v>
      </c>
      <c r="H112" s="173">
        <f>SUM(G112-F112)</f>
        <v>1</v>
      </c>
      <c r="I112" s="167">
        <f>H112/F112</f>
        <v>0.0144927536231884</v>
      </c>
      <c r="J112" s="167">
        <f>H112/G112</f>
        <v>0.0142857142857143</v>
      </c>
      <c r="K112" s="24"/>
      <c r="L112" s="24"/>
      <c r="M112" s="24"/>
      <c r="N112" s="24"/>
      <c r="O112" s="24"/>
      <c r="P112" s="24"/>
      <c r="Q112" s="24"/>
      <c r="R112" s="24"/>
      <c r="S112" s="24"/>
      <c r="T112" s="24"/>
      <c r="U112" s="24"/>
      <c r="V112" s="24"/>
      <c r="W112" s="24"/>
      <c r="X112" s="24"/>
      <c r="Y112" s="24"/>
      <c r="Z112" s="24"/>
    </row>
    <row r="113" ht="19.15" customHeight="1">
      <c r="A113" t="s" s="138">
        <v>10533</v>
      </c>
      <c r="B113" s="149">
        <v>3</v>
      </c>
      <c r="C113" s="149">
        <v>30</v>
      </c>
      <c r="D113" t="s" s="205">
        <v>10647</v>
      </c>
      <c r="E113" t="s" s="205">
        <v>62</v>
      </c>
      <c r="F113" s="223">
        <v>68</v>
      </c>
      <c r="G113" s="149">
        <v>69</v>
      </c>
      <c r="H113" s="173">
        <f>SUM(G113-F113)</f>
        <v>1</v>
      </c>
      <c r="I113" s="167">
        <f>H113/F113</f>
        <v>0.0147058823529412</v>
      </c>
      <c r="J113" s="167">
        <f>H113/G113</f>
        <v>0.0144927536231884</v>
      </c>
      <c r="K113" s="24"/>
      <c r="L113" s="24"/>
      <c r="M113" s="24"/>
      <c r="N113" s="24"/>
      <c r="O113" s="24"/>
      <c r="P113" s="24"/>
      <c r="Q113" s="24"/>
      <c r="R113" s="24"/>
      <c r="S113" s="24"/>
      <c r="T113" s="24"/>
      <c r="U113" s="24"/>
      <c r="V113" s="24"/>
      <c r="W113" s="24"/>
      <c r="X113" s="24"/>
      <c r="Y113" s="24"/>
      <c r="Z113" s="24"/>
    </row>
    <row r="114" ht="19.15" customHeight="1">
      <c r="A114" t="s" s="138">
        <v>10533</v>
      </c>
      <c r="B114" s="149">
        <v>3</v>
      </c>
      <c r="C114" s="149">
        <v>24</v>
      </c>
      <c r="D114" t="s" s="205">
        <v>10648</v>
      </c>
      <c r="E114" t="s" s="205">
        <v>147</v>
      </c>
      <c r="F114" s="223">
        <v>49</v>
      </c>
      <c r="G114" s="149">
        <v>52</v>
      </c>
      <c r="H114" s="173">
        <f>SUM(G114-F114)</f>
        <v>3</v>
      </c>
      <c r="I114" s="167">
        <f>H114/F114</f>
        <v>0.0612244897959184</v>
      </c>
      <c r="J114" s="167">
        <f>H114/G114</f>
        <v>0.0576923076923077</v>
      </c>
      <c r="K114" s="24"/>
      <c r="L114" s="24"/>
      <c r="M114" s="24"/>
      <c r="N114" s="24"/>
      <c r="O114" s="24"/>
      <c r="P114" s="24"/>
      <c r="Q114" s="24"/>
      <c r="R114" s="24"/>
      <c r="S114" s="24"/>
      <c r="T114" s="24"/>
      <c r="U114" s="24"/>
      <c r="V114" s="24"/>
      <c r="W114" s="24"/>
      <c r="X114" s="24"/>
      <c r="Y114" s="24"/>
      <c r="Z114" s="24"/>
    </row>
    <row r="115" ht="19.15" customHeight="1">
      <c r="A115" t="s" s="138">
        <v>10533</v>
      </c>
      <c r="B115" s="149">
        <v>3</v>
      </c>
      <c r="C115" s="149">
        <v>31</v>
      </c>
      <c r="D115" t="s" s="205">
        <v>10649</v>
      </c>
      <c r="E115" t="s" s="205">
        <v>52</v>
      </c>
      <c r="F115" s="223">
        <v>44</v>
      </c>
      <c r="G115" s="149">
        <v>46</v>
      </c>
      <c r="H115" s="173">
        <f>SUM(G115-F115)</f>
        <v>2</v>
      </c>
      <c r="I115" s="167">
        <f>H115/F115</f>
        <v>0.0454545454545455</v>
      </c>
      <c r="J115" s="167">
        <f>H115/G115</f>
        <v>0.0434782608695652</v>
      </c>
      <c r="K115" s="24"/>
      <c r="L115" s="24"/>
      <c r="M115" s="24"/>
      <c r="N115" s="24"/>
      <c r="O115" s="24"/>
      <c r="P115" s="24"/>
      <c r="Q115" s="24"/>
      <c r="R115" s="24"/>
      <c r="S115" s="24"/>
      <c r="T115" s="24"/>
      <c r="U115" s="24"/>
      <c r="V115" s="24"/>
      <c r="W115" s="24"/>
      <c r="X115" s="24"/>
      <c r="Y115" s="24"/>
      <c r="Z115" s="24"/>
    </row>
    <row r="116" ht="19.15" customHeight="1">
      <c r="A116" t="s" s="138">
        <v>10533</v>
      </c>
      <c r="B116" s="149">
        <v>3</v>
      </c>
      <c r="C116" s="149">
        <v>37</v>
      </c>
      <c r="D116" t="s" s="205">
        <v>10650</v>
      </c>
      <c r="E116" t="s" s="205">
        <v>1546</v>
      </c>
      <c r="F116" s="223">
        <v>40</v>
      </c>
      <c r="G116" s="149">
        <v>44</v>
      </c>
      <c r="H116" s="173">
        <f>SUM(G116-F116)</f>
        <v>4</v>
      </c>
      <c r="I116" s="167">
        <f>H116/F116</f>
        <v>0.1</v>
      </c>
      <c r="J116" s="167">
        <f>H116/G116</f>
        <v>0.0909090909090909</v>
      </c>
      <c r="K116" s="24"/>
      <c r="L116" s="24"/>
      <c r="M116" s="24"/>
      <c r="N116" s="24"/>
      <c r="O116" s="24"/>
      <c r="P116" s="24"/>
      <c r="Q116" s="24"/>
      <c r="R116" s="24"/>
      <c r="S116" s="24"/>
      <c r="T116" s="24"/>
      <c r="U116" s="24"/>
      <c r="V116" s="24"/>
      <c r="W116" s="24"/>
      <c r="X116" s="24"/>
      <c r="Y116" s="24"/>
      <c r="Z116" s="24"/>
    </row>
    <row r="117" ht="19.15" customHeight="1">
      <c r="A117" t="s" s="138">
        <v>10533</v>
      </c>
      <c r="B117" s="149">
        <v>3</v>
      </c>
      <c r="C117" s="149">
        <v>38</v>
      </c>
      <c r="D117" t="s" s="205">
        <v>10651</v>
      </c>
      <c r="E117" t="s" s="205">
        <v>103</v>
      </c>
      <c r="F117" s="223">
        <v>29</v>
      </c>
      <c r="G117" s="149">
        <v>31</v>
      </c>
      <c r="H117" s="173">
        <f>SUM(G117-F117)</f>
        <v>2</v>
      </c>
      <c r="I117" s="167">
        <f>H117/F117</f>
        <v>0.0689655172413793</v>
      </c>
      <c r="J117" s="167">
        <f>H117/G117</f>
        <v>0.0645161290322581</v>
      </c>
      <c r="K117" s="24"/>
      <c r="L117" s="24"/>
      <c r="M117" s="24"/>
      <c r="N117" s="24"/>
      <c r="O117" s="24"/>
      <c r="P117" s="24"/>
      <c r="Q117" s="24"/>
      <c r="R117" s="24"/>
      <c r="S117" s="24"/>
      <c r="T117" s="24"/>
      <c r="U117" s="24"/>
      <c r="V117" s="24"/>
      <c r="W117" s="24"/>
      <c r="X117" s="24"/>
      <c r="Y117" s="24"/>
      <c r="Z117" s="24"/>
    </row>
    <row r="118" ht="19.15" customHeight="1">
      <c r="A118" t="s" s="138">
        <v>10533</v>
      </c>
      <c r="B118" s="149">
        <v>3</v>
      </c>
      <c r="C118" s="149">
        <v>39</v>
      </c>
      <c r="D118" t="s" s="205">
        <v>10652</v>
      </c>
      <c r="E118" t="s" s="205">
        <v>173</v>
      </c>
      <c r="F118" s="223">
        <v>24</v>
      </c>
      <c r="G118" s="149">
        <v>25</v>
      </c>
      <c r="H118" s="173">
        <f>SUM(G118-F118)</f>
        <v>1</v>
      </c>
      <c r="I118" s="167">
        <f>H118/F118</f>
        <v>0.0416666666666667</v>
      </c>
      <c r="J118" s="167">
        <f>H118/G118</f>
        <v>0.04</v>
      </c>
      <c r="K118" s="24"/>
      <c r="L118" s="24"/>
      <c r="M118" s="24"/>
      <c r="N118" s="24"/>
      <c r="O118" s="24"/>
      <c r="P118" s="24"/>
      <c r="Q118" s="24"/>
      <c r="R118" s="24"/>
      <c r="S118" s="24"/>
      <c r="T118" s="24"/>
      <c r="U118" s="24"/>
      <c r="V118" s="24"/>
      <c r="W118" s="24"/>
      <c r="X118" s="24"/>
      <c r="Y118" s="24"/>
      <c r="Z118" s="24"/>
    </row>
    <row r="119" ht="19.15" customHeight="1">
      <c r="A119" t="s" s="138">
        <v>10533</v>
      </c>
      <c r="B119" s="149">
        <v>3</v>
      </c>
      <c r="C119" s="149">
        <v>40</v>
      </c>
      <c r="D119" t="s" s="205">
        <v>10653</v>
      </c>
      <c r="E119" t="s" s="205">
        <v>68</v>
      </c>
      <c r="F119" s="223">
        <v>24</v>
      </c>
      <c r="G119" s="149">
        <v>24</v>
      </c>
      <c r="H119" s="173">
        <f>SUM(G119-F119)</f>
        <v>0</v>
      </c>
      <c r="I119" s="167">
        <f>H119/F119</f>
        <v>0</v>
      </c>
      <c r="J119" s="167">
        <f>H119/G119</f>
        <v>0</v>
      </c>
      <c r="K119" s="24"/>
      <c r="L119" s="24"/>
      <c r="M119" s="24"/>
      <c r="N119" s="24"/>
      <c r="O119" s="24"/>
      <c r="P119" s="24"/>
      <c r="Q119" s="24"/>
      <c r="R119" s="24"/>
      <c r="S119" s="24"/>
      <c r="T119" s="24"/>
      <c r="U119" s="24"/>
      <c r="V119" s="24"/>
      <c r="W119" s="24"/>
      <c r="X119" s="24"/>
      <c r="Y119" s="24"/>
      <c r="Z119" s="24"/>
    </row>
    <row r="120" ht="19.15" customHeight="1">
      <c r="A120" t="s" s="138">
        <v>10533</v>
      </c>
      <c r="B120" s="149">
        <v>3</v>
      </c>
      <c r="C120" s="149">
        <v>36</v>
      </c>
      <c r="D120" t="s" s="205">
        <v>10654</v>
      </c>
      <c r="E120" t="s" s="205">
        <v>32</v>
      </c>
      <c r="F120" s="223">
        <v>20</v>
      </c>
      <c r="G120" s="149">
        <v>21</v>
      </c>
      <c r="H120" s="173">
        <f>SUM(G120-F120)</f>
        <v>1</v>
      </c>
      <c r="I120" s="167">
        <f>H120/F120</f>
        <v>0.05</v>
      </c>
      <c r="J120" s="167">
        <f>H120/G120</f>
        <v>0.0476190476190476</v>
      </c>
      <c r="K120" s="24"/>
      <c r="L120" s="24"/>
      <c r="M120" s="24"/>
      <c r="N120" s="24"/>
      <c r="O120" s="24"/>
      <c r="P120" s="24"/>
      <c r="Q120" s="24"/>
      <c r="R120" s="24"/>
      <c r="S120" s="24"/>
      <c r="T120" s="24"/>
      <c r="U120" s="24"/>
      <c r="V120" s="24"/>
      <c r="W120" s="24"/>
      <c r="X120" s="24"/>
      <c r="Y120" s="24"/>
      <c r="Z120" s="24"/>
    </row>
    <row r="121" ht="19.15" customHeight="1">
      <c r="A121" t="s" s="138">
        <v>10533</v>
      </c>
      <c r="B121" s="149">
        <v>3</v>
      </c>
      <c r="C121" s="149">
        <v>32</v>
      </c>
      <c r="D121" t="s" s="205">
        <v>10655</v>
      </c>
      <c r="E121" t="s" s="205">
        <v>46</v>
      </c>
      <c r="F121" s="223">
        <v>17</v>
      </c>
      <c r="G121" s="149">
        <v>17</v>
      </c>
      <c r="H121" s="173">
        <f>SUM(G121-F121)</f>
        <v>0</v>
      </c>
      <c r="I121" s="167">
        <f>H121/F121</f>
        <v>0</v>
      </c>
      <c r="J121" s="167">
        <f>H121/G121</f>
        <v>0</v>
      </c>
      <c r="K121" s="24"/>
      <c r="L121" s="24"/>
      <c r="M121" s="24"/>
      <c r="N121" s="24"/>
      <c r="O121" s="24"/>
      <c r="P121" s="24"/>
      <c r="Q121" s="24"/>
      <c r="R121" s="24"/>
      <c r="S121" s="24"/>
      <c r="T121" s="24"/>
      <c r="U121" s="24"/>
      <c r="V121" s="24"/>
      <c r="W121" s="24"/>
      <c r="X121" s="24"/>
      <c r="Y121" s="24"/>
      <c r="Z121" s="24"/>
    </row>
    <row r="122" ht="19.15" customHeight="1">
      <c r="A122" t="s" s="138">
        <v>10533</v>
      </c>
      <c r="B122" s="149">
        <v>3</v>
      </c>
      <c r="C122" s="149">
        <v>20</v>
      </c>
      <c r="D122" t="s" s="205">
        <v>10656</v>
      </c>
      <c r="E122" t="s" s="205">
        <v>76</v>
      </c>
      <c r="F122" s="223">
        <v>16</v>
      </c>
      <c r="G122" s="149">
        <v>16</v>
      </c>
      <c r="H122" s="173">
        <f>SUM(G122-F122)</f>
        <v>0</v>
      </c>
      <c r="I122" s="167">
        <f>H122/F122</f>
        <v>0</v>
      </c>
      <c r="J122" s="167">
        <f>H122/G122</f>
        <v>0</v>
      </c>
      <c r="K122" s="24"/>
      <c r="L122" s="24"/>
      <c r="M122" s="24"/>
      <c r="N122" s="24"/>
      <c r="O122" s="24"/>
      <c r="P122" s="24"/>
      <c r="Q122" s="24"/>
      <c r="R122" s="24"/>
      <c r="S122" s="24"/>
      <c r="T122" s="24"/>
      <c r="U122" s="24"/>
      <c r="V122" s="24"/>
      <c r="W122" s="24"/>
      <c r="X122" s="24"/>
      <c r="Y122" s="24"/>
      <c r="Z122" s="24"/>
    </row>
    <row r="123" ht="19.15" customHeight="1">
      <c r="A123" t="s" s="138">
        <v>10533</v>
      </c>
      <c r="B123" s="149">
        <v>3</v>
      </c>
      <c r="C123" s="149">
        <v>1</v>
      </c>
      <c r="D123" t="s" s="205">
        <v>10657</v>
      </c>
      <c r="E123" t="s" s="205">
        <v>60</v>
      </c>
      <c r="F123" s="223">
        <v>0</v>
      </c>
      <c r="G123" s="149">
        <v>0</v>
      </c>
      <c r="H123" s="173">
        <f>SUM(G123-F123)</f>
        <v>0</v>
      </c>
      <c r="I123" s="207">
        <f>H123/F123</f>
      </c>
      <c r="J123" s="207">
        <f>H123/G123</f>
      </c>
      <c r="K123" s="24"/>
      <c r="L123" s="24"/>
      <c r="M123" s="24"/>
      <c r="N123" s="24"/>
      <c r="O123" s="24"/>
      <c r="P123" s="24"/>
      <c r="Q123" s="24"/>
      <c r="R123" s="24"/>
      <c r="S123" s="24"/>
      <c r="T123" s="24"/>
      <c r="U123" s="24"/>
      <c r="V123" s="24"/>
      <c r="W123" s="24"/>
      <c r="X123" s="24"/>
      <c r="Y123" s="24"/>
      <c r="Z123" s="24"/>
    </row>
    <row r="124" ht="19.15" customHeight="1">
      <c r="A124" t="s" s="138">
        <v>10533</v>
      </c>
      <c r="B124" s="149">
        <v>3</v>
      </c>
      <c r="C124" s="149">
        <v>27</v>
      </c>
      <c r="D124" t="s" s="205">
        <v>10658</v>
      </c>
      <c r="E124" t="s" s="205">
        <v>78</v>
      </c>
      <c r="F124" s="223">
        <v>0</v>
      </c>
      <c r="G124" s="149">
        <v>0</v>
      </c>
      <c r="H124" s="206">
        <f>SUM(G124-F124)</f>
        <v>0</v>
      </c>
      <c r="I124" s="176">
        <f>H124/F124</f>
      </c>
      <c r="J124" s="176">
        <f>H124/G124</f>
      </c>
      <c r="K124" s="174"/>
      <c r="L124" s="174"/>
      <c r="M124" s="174"/>
      <c r="N124" s="174"/>
      <c r="O124" s="174"/>
      <c r="P124" s="174"/>
      <c r="Q124" s="174"/>
      <c r="R124" s="174"/>
      <c r="S124" s="174"/>
      <c r="T124" s="174"/>
      <c r="U124" s="174"/>
      <c r="V124" s="174"/>
      <c r="W124" s="174"/>
      <c r="X124" s="174"/>
      <c r="Y124" s="174"/>
      <c r="Z124" s="174"/>
    </row>
    <row r="125" ht="19.15" customHeight="1">
      <c r="A125" s="177"/>
      <c r="B125" s="178"/>
      <c r="C125" s="178"/>
      <c r="D125" s="179"/>
      <c r="E125" s="179"/>
      <c r="F125" s="181">
        <f>SUM(F85:F124)</f>
        <v>85849</v>
      </c>
      <c r="G125" s="180">
        <f>SUM(G85:G124)</f>
        <v>89870</v>
      </c>
      <c r="H125" s="181">
        <f>SUM(H85:H124)</f>
        <v>4021</v>
      </c>
      <c r="I125" s="182">
        <f>H125/F125</f>
        <v>0.0468380528602546</v>
      </c>
      <c r="J125" s="182">
        <f>H125/G125</f>
        <v>0.0447424056971181</v>
      </c>
      <c r="K125" s="183"/>
      <c r="L125" s="183"/>
      <c r="M125" s="183"/>
      <c r="N125" s="183"/>
      <c r="O125" s="183"/>
      <c r="P125" s="183"/>
      <c r="Q125" s="183"/>
      <c r="R125" s="183"/>
      <c r="S125" s="183"/>
      <c r="T125" s="183"/>
      <c r="U125" s="183"/>
      <c r="V125" s="183"/>
      <c r="W125" s="183"/>
      <c r="X125" s="183"/>
      <c r="Y125" s="183"/>
      <c r="Z125" s="184"/>
    </row>
    <row r="126" ht="19.15" customHeight="1">
      <c r="A126" s="230"/>
      <c r="B126" s="231"/>
      <c r="C126" s="231"/>
      <c r="D126" s="232"/>
      <c r="E126" s="232"/>
      <c r="F126" s="233"/>
      <c r="G126" s="231"/>
      <c r="H126" s="234"/>
      <c r="I126" s="188"/>
      <c r="J126" s="188"/>
      <c r="K126" s="189"/>
      <c r="L126" s="189"/>
      <c r="M126" s="189"/>
      <c r="N126" s="189"/>
      <c r="O126" s="189"/>
      <c r="P126" s="189"/>
      <c r="Q126" s="189"/>
      <c r="R126" s="189"/>
      <c r="S126" s="189"/>
      <c r="T126" s="189"/>
      <c r="U126" s="189"/>
      <c r="V126" s="189"/>
      <c r="W126" s="189"/>
      <c r="X126" s="189"/>
      <c r="Y126" s="189"/>
      <c r="Z126" s="189"/>
    </row>
    <row r="127" ht="19.15" customHeight="1">
      <c r="A127" t="s" s="138">
        <v>10533</v>
      </c>
      <c r="B127" s="149">
        <v>4</v>
      </c>
      <c r="C127" s="149">
        <v>2</v>
      </c>
      <c r="D127" t="s" s="205">
        <v>10659</v>
      </c>
      <c r="E127" t="s" s="205">
        <v>84</v>
      </c>
      <c r="F127" s="223">
        <v>45914</v>
      </c>
      <c r="G127" s="149">
        <v>47734</v>
      </c>
      <c r="H127" s="173">
        <f>SUM(G127-F127)</f>
        <v>1820</v>
      </c>
      <c r="I127" s="167">
        <f>H127/F127</f>
        <v>0.0396393256958662</v>
      </c>
      <c r="J127" s="167">
        <f>H127/G127</f>
        <v>0.0381279591067164</v>
      </c>
      <c r="K127" s="24"/>
      <c r="L127" s="24"/>
      <c r="M127" s="24"/>
      <c r="N127" s="24"/>
      <c r="O127" s="24"/>
      <c r="P127" s="24"/>
      <c r="Q127" s="24"/>
      <c r="R127" s="24"/>
      <c r="S127" s="24"/>
      <c r="T127" s="24"/>
      <c r="U127" s="24"/>
      <c r="V127" s="24"/>
      <c r="W127" s="24"/>
      <c r="X127" s="24"/>
      <c r="Y127" s="24"/>
      <c r="Z127" s="24"/>
    </row>
    <row r="128" ht="19.15" customHeight="1">
      <c r="A128" t="s" s="138">
        <v>10533</v>
      </c>
      <c r="B128" s="149">
        <v>4</v>
      </c>
      <c r="C128" s="149">
        <v>12</v>
      </c>
      <c r="D128" t="s" s="205">
        <v>10660</v>
      </c>
      <c r="E128" t="s" s="205">
        <v>22</v>
      </c>
      <c r="F128" s="223">
        <v>21327</v>
      </c>
      <c r="G128" s="149">
        <v>21739</v>
      </c>
      <c r="H128" s="173">
        <f>SUM(G128-F128)</f>
        <v>412</v>
      </c>
      <c r="I128" s="167">
        <f>H128/F128</f>
        <v>0.0193182351010456</v>
      </c>
      <c r="J128" s="167">
        <f>H128/G128</f>
        <v>0.0189521137126823</v>
      </c>
      <c r="K128" s="24"/>
      <c r="L128" s="24"/>
      <c r="M128" s="24"/>
      <c r="N128" s="24"/>
      <c r="O128" s="24"/>
      <c r="P128" s="24"/>
      <c r="Q128" s="24"/>
      <c r="R128" s="24"/>
      <c r="S128" s="24"/>
      <c r="T128" s="24"/>
      <c r="U128" s="24"/>
      <c r="V128" s="24"/>
      <c r="W128" s="24"/>
      <c r="X128" s="24"/>
      <c r="Y128" s="24"/>
      <c r="Z128" s="24"/>
    </row>
    <row r="129" ht="19.15" customHeight="1">
      <c r="A129" t="s" s="138">
        <v>10533</v>
      </c>
      <c r="B129" s="149">
        <v>4</v>
      </c>
      <c r="C129" s="149">
        <v>16</v>
      </c>
      <c r="D129" t="s" s="205">
        <v>10661</v>
      </c>
      <c r="E129" t="s" s="205">
        <v>20</v>
      </c>
      <c r="F129" s="223">
        <v>9679</v>
      </c>
      <c r="G129" s="149">
        <v>9845</v>
      </c>
      <c r="H129" s="173">
        <f>SUM(G129-F129)</f>
        <v>166</v>
      </c>
      <c r="I129" s="167">
        <f>H129/F129</f>
        <v>0.0171505320797603</v>
      </c>
      <c r="J129" s="167">
        <f>H129/G129</f>
        <v>0.0168613509395632</v>
      </c>
      <c r="K129" s="24"/>
      <c r="L129" s="24"/>
      <c r="M129" s="24"/>
      <c r="N129" s="24"/>
      <c r="O129" s="24"/>
      <c r="P129" s="24"/>
      <c r="Q129" s="24"/>
      <c r="R129" s="24"/>
      <c r="S129" s="24"/>
      <c r="T129" s="24"/>
      <c r="U129" s="24"/>
      <c r="V129" s="24"/>
      <c r="W129" s="24"/>
      <c r="X129" s="24"/>
      <c r="Y129" s="24"/>
      <c r="Z129" s="24"/>
    </row>
    <row r="130" ht="19.15" customHeight="1">
      <c r="A130" t="s" s="138">
        <v>10533</v>
      </c>
      <c r="B130" s="149">
        <v>4</v>
      </c>
      <c r="C130" s="149">
        <v>18</v>
      </c>
      <c r="D130" t="s" s="205">
        <v>10662</v>
      </c>
      <c r="E130" t="s" s="205">
        <v>26</v>
      </c>
      <c r="F130" s="223">
        <v>3275</v>
      </c>
      <c r="G130" s="149">
        <v>3572</v>
      </c>
      <c r="H130" s="173">
        <f>SUM(G130-F130)</f>
        <v>297</v>
      </c>
      <c r="I130" s="167">
        <f>H130/F130</f>
        <v>0.0906870229007634</v>
      </c>
      <c r="J130" s="167">
        <f>H130/G130</f>
        <v>0.0831466965285554</v>
      </c>
      <c r="K130" s="24"/>
      <c r="L130" s="24"/>
      <c r="M130" s="24"/>
      <c r="N130" s="24"/>
      <c r="O130" s="24"/>
      <c r="P130" s="24"/>
      <c r="Q130" s="24"/>
      <c r="R130" s="24"/>
      <c r="S130" s="24"/>
      <c r="T130" s="24"/>
      <c r="U130" s="24"/>
      <c r="V130" s="24"/>
      <c r="W130" s="24"/>
      <c r="X130" s="24"/>
      <c r="Y130" s="24"/>
      <c r="Z130" s="24"/>
    </row>
    <row r="131" ht="19.15" customHeight="1">
      <c r="A131" t="s" s="138">
        <v>10533</v>
      </c>
      <c r="B131" s="149">
        <v>4</v>
      </c>
      <c r="C131" s="149">
        <v>10</v>
      </c>
      <c r="D131" t="s" s="205">
        <v>10663</v>
      </c>
      <c r="E131" t="s" s="205">
        <v>28</v>
      </c>
      <c r="F131" s="223">
        <v>1761</v>
      </c>
      <c r="G131" s="149">
        <v>1797</v>
      </c>
      <c r="H131" s="173">
        <f>SUM(G131-F131)</f>
        <v>36</v>
      </c>
      <c r="I131" s="167">
        <f>H131/F131</f>
        <v>0.020442930153322</v>
      </c>
      <c r="J131" s="167">
        <f>H131/G131</f>
        <v>0.0200333889816361</v>
      </c>
      <c r="K131" s="24"/>
      <c r="L131" s="24"/>
      <c r="M131" s="24"/>
      <c r="N131" s="24"/>
      <c r="O131" s="24"/>
      <c r="P131" s="24"/>
      <c r="Q131" s="24"/>
      <c r="R131" s="24"/>
      <c r="S131" s="24"/>
      <c r="T131" s="24"/>
      <c r="U131" s="24"/>
      <c r="V131" s="24"/>
      <c r="W131" s="24"/>
      <c r="X131" s="24"/>
      <c r="Y131" s="24"/>
      <c r="Z131" s="24"/>
    </row>
    <row r="132" ht="19.15" customHeight="1">
      <c r="A132" t="s" s="138">
        <v>10533</v>
      </c>
      <c r="B132" s="149">
        <v>4</v>
      </c>
      <c r="C132" s="149">
        <v>5</v>
      </c>
      <c r="D132" t="s" s="205">
        <v>10664</v>
      </c>
      <c r="E132" t="s" s="205">
        <v>34</v>
      </c>
      <c r="F132" s="223">
        <v>1328</v>
      </c>
      <c r="G132" s="149">
        <v>1349</v>
      </c>
      <c r="H132" s="173">
        <f>SUM(G132-F132)</f>
        <v>21</v>
      </c>
      <c r="I132" s="167">
        <f>H132/F132</f>
        <v>0.0158132530120482</v>
      </c>
      <c r="J132" s="167">
        <f>H132/G132</f>
        <v>0.0155670867309118</v>
      </c>
      <c r="K132" s="24"/>
      <c r="L132" s="24"/>
      <c r="M132" s="24"/>
      <c r="N132" s="24"/>
      <c r="O132" s="24"/>
      <c r="P132" s="24"/>
      <c r="Q132" s="24"/>
      <c r="R132" s="24"/>
      <c r="S132" s="24"/>
      <c r="T132" s="24"/>
      <c r="U132" s="24"/>
      <c r="V132" s="24"/>
      <c r="W132" s="24"/>
      <c r="X132" s="24"/>
      <c r="Y132" s="24"/>
      <c r="Z132" s="24"/>
    </row>
    <row r="133" ht="19.15" customHeight="1">
      <c r="A133" t="s" s="138">
        <v>10533</v>
      </c>
      <c r="B133" s="149">
        <v>4</v>
      </c>
      <c r="C133" s="149">
        <v>6</v>
      </c>
      <c r="D133" t="s" s="205">
        <v>10665</v>
      </c>
      <c r="E133" t="s" s="205">
        <v>17</v>
      </c>
      <c r="F133" s="223">
        <v>1182</v>
      </c>
      <c r="G133" s="149">
        <v>1205</v>
      </c>
      <c r="H133" s="173">
        <f>SUM(G133-F133)</f>
        <v>23</v>
      </c>
      <c r="I133" s="167">
        <f>H133/F133</f>
        <v>0.0194585448392555</v>
      </c>
      <c r="J133" s="167">
        <f>H133/G133</f>
        <v>0.0190871369294606</v>
      </c>
      <c r="K133" s="24"/>
      <c r="L133" s="24"/>
      <c r="M133" s="24"/>
      <c r="N133" s="24"/>
      <c r="O133" s="24"/>
      <c r="P133" s="24"/>
      <c r="Q133" s="24"/>
      <c r="R133" s="24"/>
      <c r="S133" s="24"/>
      <c r="T133" s="24"/>
      <c r="U133" s="24"/>
      <c r="V133" s="24"/>
      <c r="W133" s="24"/>
      <c r="X133" s="24"/>
      <c r="Y133" s="24"/>
      <c r="Z133" s="24"/>
    </row>
    <row r="134" ht="19.15" customHeight="1">
      <c r="A134" t="s" s="138">
        <v>10533</v>
      </c>
      <c r="B134" s="149">
        <v>4</v>
      </c>
      <c r="C134" s="149">
        <v>9</v>
      </c>
      <c r="D134" t="s" s="205">
        <v>10666</v>
      </c>
      <c r="E134" t="s" s="205">
        <v>38</v>
      </c>
      <c r="F134" s="223">
        <v>1117</v>
      </c>
      <c r="G134" s="149">
        <v>1142</v>
      </c>
      <c r="H134" s="173">
        <f>SUM(G134-F134)</f>
        <v>25</v>
      </c>
      <c r="I134" s="167">
        <f>H134/F134</f>
        <v>0.0223813786929275</v>
      </c>
      <c r="J134" s="167">
        <f>H134/G134</f>
        <v>0.0218914185639229</v>
      </c>
      <c r="K134" s="24"/>
      <c r="L134" s="24"/>
      <c r="M134" s="24"/>
      <c r="N134" s="24"/>
      <c r="O134" s="24"/>
      <c r="P134" s="24"/>
      <c r="Q134" s="24"/>
      <c r="R134" s="24"/>
      <c r="S134" s="24"/>
      <c r="T134" s="24"/>
      <c r="U134" s="24"/>
      <c r="V134" s="24"/>
      <c r="W134" s="24"/>
      <c r="X134" s="24"/>
      <c r="Y134" s="24"/>
      <c r="Z134" s="24"/>
    </row>
    <row r="135" ht="19.15" customHeight="1">
      <c r="A135" t="s" s="138">
        <v>10533</v>
      </c>
      <c r="B135" s="149">
        <v>4</v>
      </c>
      <c r="C135" s="149">
        <v>22</v>
      </c>
      <c r="D135" t="s" s="205">
        <v>10667</v>
      </c>
      <c r="E135" t="s" s="205">
        <v>248</v>
      </c>
      <c r="F135" s="223">
        <v>785</v>
      </c>
      <c r="G135" s="149">
        <v>836</v>
      </c>
      <c r="H135" s="173">
        <f>SUM(G135-F135)</f>
        <v>51</v>
      </c>
      <c r="I135" s="167">
        <f>H135/F135</f>
        <v>0.064968152866242</v>
      </c>
      <c r="J135" s="167">
        <f>H135/G135</f>
        <v>0.0610047846889952</v>
      </c>
      <c r="K135" s="24"/>
      <c r="L135" s="24"/>
      <c r="M135" s="24"/>
      <c r="N135" s="24"/>
      <c r="O135" s="24"/>
      <c r="P135" s="24"/>
      <c r="Q135" s="24"/>
      <c r="R135" s="24"/>
      <c r="S135" s="24"/>
      <c r="T135" s="24"/>
      <c r="U135" s="24"/>
      <c r="V135" s="24"/>
      <c r="W135" s="24"/>
      <c r="X135" s="24"/>
      <c r="Y135" s="24"/>
      <c r="Z135" s="24"/>
    </row>
    <row r="136" ht="19.15" customHeight="1">
      <c r="A136" t="s" s="138">
        <v>10533</v>
      </c>
      <c r="B136" s="149">
        <v>4</v>
      </c>
      <c r="C136" s="149">
        <v>11</v>
      </c>
      <c r="D136" t="s" s="205">
        <v>10668</v>
      </c>
      <c r="E136" t="s" s="205">
        <v>101</v>
      </c>
      <c r="F136" s="223">
        <v>485</v>
      </c>
      <c r="G136" s="149">
        <v>490</v>
      </c>
      <c r="H136" s="173">
        <f>SUM(G136-F136)</f>
        <v>5</v>
      </c>
      <c r="I136" s="167">
        <f>H136/F136</f>
        <v>0.0103092783505155</v>
      </c>
      <c r="J136" s="167">
        <f>H136/G136</f>
        <v>0.0102040816326531</v>
      </c>
      <c r="K136" s="24"/>
      <c r="L136" s="24"/>
      <c r="M136" s="24"/>
      <c r="N136" s="24"/>
      <c r="O136" s="24"/>
      <c r="P136" s="24"/>
      <c r="Q136" s="24"/>
      <c r="R136" s="24"/>
      <c r="S136" s="24"/>
      <c r="T136" s="24"/>
      <c r="U136" s="24"/>
      <c r="V136" s="24"/>
      <c r="W136" s="24"/>
      <c r="X136" s="24"/>
      <c r="Y136" s="24"/>
      <c r="Z136" s="24"/>
    </row>
    <row r="137" ht="19.15" customHeight="1">
      <c r="A137" t="s" s="138">
        <v>10533</v>
      </c>
      <c r="B137" s="149">
        <v>4</v>
      </c>
      <c r="C137" s="149">
        <v>1</v>
      </c>
      <c r="D137" t="s" s="205">
        <v>10669</v>
      </c>
      <c r="E137" t="s" s="205">
        <v>66</v>
      </c>
      <c r="F137" s="223">
        <v>464</v>
      </c>
      <c r="G137" s="149">
        <v>481</v>
      </c>
      <c r="H137" s="173">
        <f>SUM(G137-F137)</f>
        <v>17</v>
      </c>
      <c r="I137" s="167">
        <f>H137/F137</f>
        <v>0.0366379310344828</v>
      </c>
      <c r="J137" s="167">
        <f>H137/G137</f>
        <v>0.0353430353430353</v>
      </c>
      <c r="K137" s="24"/>
      <c r="L137" s="24"/>
      <c r="M137" s="24"/>
      <c r="N137" s="24"/>
      <c r="O137" s="24"/>
      <c r="P137" s="24"/>
      <c r="Q137" s="24"/>
      <c r="R137" s="24"/>
      <c r="S137" s="24"/>
      <c r="T137" s="24"/>
      <c r="U137" s="24"/>
      <c r="V137" s="24"/>
      <c r="W137" s="24"/>
      <c r="X137" s="24"/>
      <c r="Y137" s="24"/>
      <c r="Z137" s="24"/>
    </row>
    <row r="138" ht="19.15" customHeight="1">
      <c r="A138" t="s" s="138">
        <v>10533</v>
      </c>
      <c r="B138" s="149">
        <v>4</v>
      </c>
      <c r="C138" s="149">
        <v>25</v>
      </c>
      <c r="D138" t="s" s="205">
        <v>10670</v>
      </c>
      <c r="E138" t="s" s="205">
        <v>1546</v>
      </c>
      <c r="F138" s="223">
        <v>404</v>
      </c>
      <c r="G138" s="149">
        <v>409</v>
      </c>
      <c r="H138" s="173">
        <f>SUM(G138-F138)</f>
        <v>5</v>
      </c>
      <c r="I138" s="167">
        <f>H138/F138</f>
        <v>0.0123762376237624</v>
      </c>
      <c r="J138" s="167">
        <f>H138/G138</f>
        <v>0.0122249388753056</v>
      </c>
      <c r="K138" s="24"/>
      <c r="L138" s="24"/>
      <c r="M138" s="24"/>
      <c r="N138" s="24"/>
      <c r="O138" s="24"/>
      <c r="P138" s="24"/>
      <c r="Q138" s="24"/>
      <c r="R138" s="24"/>
      <c r="S138" s="24"/>
      <c r="T138" s="24"/>
      <c r="U138" s="24"/>
      <c r="V138" s="24"/>
      <c r="W138" s="24"/>
      <c r="X138" s="24"/>
      <c r="Y138" s="24"/>
      <c r="Z138" s="24"/>
    </row>
    <row r="139" ht="19.15" customHeight="1">
      <c r="A139" t="s" s="138">
        <v>10533</v>
      </c>
      <c r="B139" s="149">
        <v>4</v>
      </c>
      <c r="C139" s="149">
        <v>21</v>
      </c>
      <c r="D139" t="s" s="205">
        <v>10671</v>
      </c>
      <c r="E139" t="s" s="205">
        <v>42</v>
      </c>
      <c r="F139" s="223">
        <v>347</v>
      </c>
      <c r="G139" s="149">
        <v>361</v>
      </c>
      <c r="H139" s="173">
        <f>SUM(G139-F139)</f>
        <v>14</v>
      </c>
      <c r="I139" s="167">
        <f>H139/F139</f>
        <v>0.0403458213256484</v>
      </c>
      <c r="J139" s="167">
        <f>H139/G139</f>
        <v>0.038781163434903</v>
      </c>
      <c r="K139" s="24"/>
      <c r="L139" s="24"/>
      <c r="M139" s="24"/>
      <c r="N139" s="24"/>
      <c r="O139" s="24"/>
      <c r="P139" s="24"/>
      <c r="Q139" s="24"/>
      <c r="R139" s="24"/>
      <c r="S139" s="24"/>
      <c r="T139" s="24"/>
      <c r="U139" s="24"/>
      <c r="V139" s="24"/>
      <c r="W139" s="24"/>
      <c r="X139" s="24"/>
      <c r="Y139" s="24"/>
      <c r="Z139" s="24"/>
    </row>
    <row r="140" ht="19.15" customHeight="1">
      <c r="A140" t="s" s="138">
        <v>10533</v>
      </c>
      <c r="B140" s="149">
        <v>4</v>
      </c>
      <c r="C140" s="149">
        <v>19</v>
      </c>
      <c r="D140" t="s" s="205">
        <v>10672</v>
      </c>
      <c r="E140" t="s" s="205">
        <v>281</v>
      </c>
      <c r="F140" s="223">
        <v>324</v>
      </c>
      <c r="G140" s="149">
        <v>356</v>
      </c>
      <c r="H140" s="173">
        <f>SUM(G140-F140)</f>
        <v>32</v>
      </c>
      <c r="I140" s="167">
        <f>H140/F140</f>
        <v>0.0987654320987654</v>
      </c>
      <c r="J140" s="167">
        <f>H140/G140</f>
        <v>0.0898876404494382</v>
      </c>
      <c r="K140" s="24"/>
      <c r="L140" s="24"/>
      <c r="M140" s="24"/>
      <c r="N140" s="24"/>
      <c r="O140" s="24"/>
      <c r="P140" s="24"/>
      <c r="Q140" s="24"/>
      <c r="R140" s="24"/>
      <c r="S140" s="24"/>
      <c r="T140" s="24"/>
      <c r="U140" s="24"/>
      <c r="V140" s="24"/>
      <c r="W140" s="24"/>
      <c r="X140" s="24"/>
      <c r="Y140" s="24"/>
      <c r="Z140" s="24"/>
    </row>
    <row r="141" ht="19.15" customHeight="1">
      <c r="A141" t="s" s="138">
        <v>10533</v>
      </c>
      <c r="B141" s="149">
        <v>4</v>
      </c>
      <c r="C141" s="149">
        <v>3</v>
      </c>
      <c r="D141" t="s" s="205">
        <v>10673</v>
      </c>
      <c r="E141" t="s" s="205">
        <v>24</v>
      </c>
      <c r="F141" s="223">
        <v>232</v>
      </c>
      <c r="G141" s="149">
        <v>237</v>
      </c>
      <c r="H141" s="173">
        <f>SUM(G141-F141)</f>
        <v>5</v>
      </c>
      <c r="I141" s="167">
        <f>H141/F141</f>
        <v>0.021551724137931</v>
      </c>
      <c r="J141" s="167">
        <f>H141/G141</f>
        <v>0.0210970464135021</v>
      </c>
      <c r="K141" s="24"/>
      <c r="L141" s="24"/>
      <c r="M141" s="24"/>
      <c r="N141" s="24"/>
      <c r="O141" s="24"/>
      <c r="P141" s="24"/>
      <c r="Q141" s="24"/>
      <c r="R141" s="24"/>
      <c r="S141" s="24"/>
      <c r="T141" s="24"/>
      <c r="U141" s="24"/>
      <c r="V141" s="24"/>
      <c r="W141" s="24"/>
      <c r="X141" s="24"/>
      <c r="Y141" s="24"/>
      <c r="Z141" s="24"/>
    </row>
    <row r="142" ht="19.15" customHeight="1">
      <c r="A142" t="s" s="138">
        <v>10533</v>
      </c>
      <c r="B142" s="149">
        <v>4</v>
      </c>
      <c r="C142" s="149">
        <v>17</v>
      </c>
      <c r="D142" t="s" s="205">
        <v>10674</v>
      </c>
      <c r="E142" t="s" s="205">
        <v>1537</v>
      </c>
      <c r="F142" s="223">
        <v>222</v>
      </c>
      <c r="G142" s="149">
        <v>234</v>
      </c>
      <c r="H142" s="173">
        <f>SUM(G142-F142)</f>
        <v>12</v>
      </c>
      <c r="I142" s="167">
        <f>H142/F142</f>
        <v>0.0540540540540541</v>
      </c>
      <c r="J142" s="167">
        <f>H142/G142</f>
        <v>0.0512820512820513</v>
      </c>
      <c r="K142" s="24"/>
      <c r="L142" s="24"/>
      <c r="M142" s="24"/>
      <c r="N142" s="24"/>
      <c r="O142" s="24"/>
      <c r="P142" s="24"/>
      <c r="Q142" s="24"/>
      <c r="R142" s="24"/>
      <c r="S142" s="24"/>
      <c r="T142" s="24"/>
      <c r="U142" s="24"/>
      <c r="V142" s="24"/>
      <c r="W142" s="24"/>
      <c r="X142" s="24"/>
      <c r="Y142" s="24"/>
      <c r="Z142" s="24"/>
    </row>
    <row r="143" ht="19.15" customHeight="1">
      <c r="A143" t="s" s="138">
        <v>10533</v>
      </c>
      <c r="B143" s="149">
        <v>4</v>
      </c>
      <c r="C143" s="149">
        <v>34</v>
      </c>
      <c r="D143" t="s" s="205">
        <v>10675</v>
      </c>
      <c r="E143" t="s" s="205">
        <v>1287</v>
      </c>
      <c r="F143" s="223">
        <v>224</v>
      </c>
      <c r="G143" s="149">
        <v>228</v>
      </c>
      <c r="H143" s="173">
        <f>SUM(G143-F143)</f>
        <v>4</v>
      </c>
      <c r="I143" s="167">
        <f>H143/F143</f>
        <v>0.0178571428571429</v>
      </c>
      <c r="J143" s="167">
        <f>H143/G143</f>
        <v>0.0175438596491228</v>
      </c>
      <c r="K143" s="24"/>
      <c r="L143" s="24"/>
      <c r="M143" s="24"/>
      <c r="N143" s="24"/>
      <c r="O143" s="24"/>
      <c r="P143" s="24"/>
      <c r="Q143" s="24"/>
      <c r="R143" s="24"/>
      <c r="S143" s="24"/>
      <c r="T143" s="24"/>
      <c r="U143" s="24"/>
      <c r="V143" s="24"/>
      <c r="W143" s="24"/>
      <c r="X143" s="24"/>
      <c r="Y143" s="24"/>
      <c r="Z143" s="24"/>
    </row>
    <row r="144" ht="19.15" customHeight="1">
      <c r="A144" t="s" s="138">
        <v>10533</v>
      </c>
      <c r="B144" s="149">
        <v>4</v>
      </c>
      <c r="C144" s="149">
        <v>36</v>
      </c>
      <c r="D144" t="s" s="205">
        <v>10676</v>
      </c>
      <c r="E144" t="s" s="205">
        <v>173</v>
      </c>
      <c r="F144" s="223">
        <v>211</v>
      </c>
      <c r="G144" s="149">
        <v>214</v>
      </c>
      <c r="H144" s="173">
        <f>SUM(G144-F144)</f>
        <v>3</v>
      </c>
      <c r="I144" s="167">
        <f>H144/F144</f>
        <v>0.014218009478673</v>
      </c>
      <c r="J144" s="167">
        <f>H144/G144</f>
        <v>0.014018691588785</v>
      </c>
      <c r="K144" s="24"/>
      <c r="L144" s="24"/>
      <c r="M144" s="24"/>
      <c r="N144" s="24"/>
      <c r="O144" s="24"/>
      <c r="P144" s="24"/>
      <c r="Q144" s="24"/>
      <c r="R144" s="24"/>
      <c r="S144" s="24"/>
      <c r="T144" s="24"/>
      <c r="U144" s="24"/>
      <c r="V144" s="24"/>
      <c r="W144" s="24"/>
      <c r="X144" s="24"/>
      <c r="Y144" s="24"/>
      <c r="Z144" s="24"/>
    </row>
    <row r="145" ht="19.15" customHeight="1">
      <c r="A145" t="s" s="138">
        <v>10533</v>
      </c>
      <c r="B145" s="149">
        <v>4</v>
      </c>
      <c r="C145" s="149">
        <v>8</v>
      </c>
      <c r="D145" t="s" s="205">
        <v>10677</v>
      </c>
      <c r="E145" t="s" s="205">
        <v>36</v>
      </c>
      <c r="F145" s="223">
        <v>165</v>
      </c>
      <c r="G145" s="149">
        <v>181</v>
      </c>
      <c r="H145" s="173">
        <f>SUM(G145-F145)</f>
        <v>16</v>
      </c>
      <c r="I145" s="167">
        <f>H145/F145</f>
        <v>0.096969696969697</v>
      </c>
      <c r="J145" s="167">
        <f>H145/G145</f>
        <v>0.0883977900552486</v>
      </c>
      <c r="K145" s="24"/>
      <c r="L145" s="24"/>
      <c r="M145" s="24"/>
      <c r="N145" s="24"/>
      <c r="O145" s="24"/>
      <c r="P145" s="24"/>
      <c r="Q145" s="24"/>
      <c r="R145" s="24"/>
      <c r="S145" s="24"/>
      <c r="T145" s="24"/>
      <c r="U145" s="24"/>
      <c r="V145" s="24"/>
      <c r="W145" s="24"/>
      <c r="X145" s="24"/>
      <c r="Y145" s="24"/>
      <c r="Z145" s="24"/>
    </row>
    <row r="146" ht="19.15" customHeight="1">
      <c r="A146" t="s" s="138">
        <v>10533</v>
      </c>
      <c r="B146" s="149">
        <v>4</v>
      </c>
      <c r="C146" s="149">
        <v>15</v>
      </c>
      <c r="D146" t="s" s="205">
        <v>10678</v>
      </c>
      <c r="E146" t="s" s="205">
        <v>48</v>
      </c>
      <c r="F146" s="223">
        <v>160</v>
      </c>
      <c r="G146" s="149">
        <v>163</v>
      </c>
      <c r="H146" s="173">
        <f>SUM(G146-F146)</f>
        <v>3</v>
      </c>
      <c r="I146" s="167">
        <f>H146/F146</f>
        <v>0.01875</v>
      </c>
      <c r="J146" s="167">
        <f>H146/G146</f>
        <v>0.0184049079754601</v>
      </c>
      <c r="K146" s="24"/>
      <c r="L146" s="24"/>
      <c r="M146" s="24"/>
      <c r="N146" s="24"/>
      <c r="O146" s="24"/>
      <c r="P146" s="24"/>
      <c r="Q146" s="24"/>
      <c r="R146" s="24"/>
      <c r="S146" s="24"/>
      <c r="T146" s="24"/>
      <c r="U146" s="24"/>
      <c r="V146" s="24"/>
      <c r="W146" s="24"/>
      <c r="X146" s="24"/>
      <c r="Y146" s="24"/>
      <c r="Z146" s="24"/>
    </row>
    <row r="147" ht="19.15" customHeight="1">
      <c r="A147" t="s" s="138">
        <v>10533</v>
      </c>
      <c r="B147" s="149">
        <v>4</v>
      </c>
      <c r="C147" s="149">
        <v>32</v>
      </c>
      <c r="D147" t="s" s="205">
        <v>10679</v>
      </c>
      <c r="E147" t="s" s="205">
        <v>153</v>
      </c>
      <c r="F147" s="223">
        <v>155</v>
      </c>
      <c r="G147" s="149">
        <v>163</v>
      </c>
      <c r="H147" s="173">
        <f>SUM(G147-F147)</f>
        <v>8</v>
      </c>
      <c r="I147" s="167">
        <f>H147/F147</f>
        <v>0.0516129032258065</v>
      </c>
      <c r="J147" s="167">
        <f>H147/G147</f>
        <v>0.049079754601227</v>
      </c>
      <c r="K147" s="24"/>
      <c r="L147" s="24"/>
      <c r="M147" s="24"/>
      <c r="N147" s="24"/>
      <c r="O147" s="24"/>
      <c r="P147" s="24"/>
      <c r="Q147" s="24"/>
      <c r="R147" s="24"/>
      <c r="S147" s="24"/>
      <c r="T147" s="24"/>
      <c r="U147" s="24"/>
      <c r="V147" s="24"/>
      <c r="W147" s="24"/>
      <c r="X147" s="24"/>
      <c r="Y147" s="24"/>
      <c r="Z147" s="24"/>
    </row>
    <row r="148" ht="19.15" customHeight="1">
      <c r="A148" t="s" s="138">
        <v>10533</v>
      </c>
      <c r="B148" s="149">
        <v>4</v>
      </c>
      <c r="C148" s="149">
        <v>7</v>
      </c>
      <c r="D148" t="s" s="205">
        <v>10680</v>
      </c>
      <c r="E148" t="s" s="205">
        <v>30</v>
      </c>
      <c r="F148" s="223">
        <v>148</v>
      </c>
      <c r="G148" s="149">
        <v>153</v>
      </c>
      <c r="H148" s="173">
        <f>SUM(G148-F148)</f>
        <v>5</v>
      </c>
      <c r="I148" s="167">
        <f>H148/F148</f>
        <v>0.0337837837837838</v>
      </c>
      <c r="J148" s="167">
        <f>H148/G148</f>
        <v>0.0326797385620915</v>
      </c>
      <c r="K148" s="24"/>
      <c r="L148" s="24"/>
      <c r="M148" s="24"/>
      <c r="N148" s="24"/>
      <c r="O148" s="24"/>
      <c r="P148" s="24"/>
      <c r="Q148" s="24"/>
      <c r="R148" s="24"/>
      <c r="S148" s="24"/>
      <c r="T148" s="24"/>
      <c r="U148" s="24"/>
      <c r="V148" s="24"/>
      <c r="W148" s="24"/>
      <c r="X148" s="24"/>
      <c r="Y148" s="24"/>
      <c r="Z148" s="24"/>
    </row>
    <row r="149" ht="19.15" customHeight="1">
      <c r="A149" t="s" s="138">
        <v>10533</v>
      </c>
      <c r="B149" s="149">
        <v>4</v>
      </c>
      <c r="C149" s="149">
        <v>14</v>
      </c>
      <c r="D149" t="s" s="205">
        <v>10681</v>
      </c>
      <c r="E149" t="s" s="205">
        <v>44</v>
      </c>
      <c r="F149" s="223">
        <v>121</v>
      </c>
      <c r="G149" s="149">
        <v>122</v>
      </c>
      <c r="H149" s="173">
        <f>SUM(G149-F149)</f>
        <v>1</v>
      </c>
      <c r="I149" s="167">
        <f>H149/F149</f>
        <v>0.008264462809917361</v>
      </c>
      <c r="J149" s="167">
        <f>H149/G149</f>
        <v>0.00819672131147541</v>
      </c>
      <c r="K149" s="24"/>
      <c r="L149" s="24"/>
      <c r="M149" s="24"/>
      <c r="N149" s="24"/>
      <c r="O149" s="24"/>
      <c r="P149" s="24"/>
      <c r="Q149" s="24"/>
      <c r="R149" s="24"/>
      <c r="S149" s="24"/>
      <c r="T149" s="24"/>
      <c r="U149" s="24"/>
      <c r="V149" s="24"/>
      <c r="W149" s="24"/>
      <c r="X149" s="24"/>
      <c r="Y149" s="24"/>
      <c r="Z149" s="24"/>
    </row>
    <row r="150" ht="19.15" customHeight="1">
      <c r="A150" t="s" s="138">
        <v>10533</v>
      </c>
      <c r="B150" s="149">
        <v>4</v>
      </c>
      <c r="C150" s="149">
        <v>23</v>
      </c>
      <c r="D150" t="s" s="205">
        <v>10682</v>
      </c>
      <c r="E150" t="s" s="205">
        <v>52</v>
      </c>
      <c r="F150" s="223">
        <v>103</v>
      </c>
      <c r="G150" s="149">
        <v>107</v>
      </c>
      <c r="H150" s="173">
        <f>SUM(G150-F150)</f>
        <v>4</v>
      </c>
      <c r="I150" s="167">
        <f>H150/F150</f>
        <v>0.0388349514563107</v>
      </c>
      <c r="J150" s="167">
        <f>H150/G150</f>
        <v>0.0373831775700935</v>
      </c>
      <c r="K150" s="24"/>
      <c r="L150" s="24"/>
      <c r="M150" s="24"/>
      <c r="N150" s="24"/>
      <c r="O150" s="24"/>
      <c r="P150" s="24"/>
      <c r="Q150" s="24"/>
      <c r="R150" s="24"/>
      <c r="S150" s="24"/>
      <c r="T150" s="24"/>
      <c r="U150" s="24"/>
      <c r="V150" s="24"/>
      <c r="W150" s="24"/>
      <c r="X150" s="24"/>
      <c r="Y150" s="24"/>
      <c r="Z150" s="24"/>
    </row>
    <row r="151" ht="19.15" customHeight="1">
      <c r="A151" t="s" s="138">
        <v>10533</v>
      </c>
      <c r="B151" s="149">
        <v>4</v>
      </c>
      <c r="C151" s="149">
        <v>31</v>
      </c>
      <c r="D151" t="s" s="205">
        <v>10683</v>
      </c>
      <c r="E151" t="s" s="205">
        <v>62</v>
      </c>
      <c r="F151" s="223">
        <v>106</v>
      </c>
      <c r="G151" s="149">
        <v>107</v>
      </c>
      <c r="H151" s="173">
        <f>SUM(G151-F151)</f>
        <v>1</v>
      </c>
      <c r="I151" s="167">
        <f>H151/F151</f>
        <v>0.00943396226415094</v>
      </c>
      <c r="J151" s="167">
        <f>H151/G151</f>
        <v>0.00934579439252336</v>
      </c>
      <c r="K151" s="24"/>
      <c r="L151" s="24"/>
      <c r="M151" s="24"/>
      <c r="N151" s="24"/>
      <c r="O151" s="24"/>
      <c r="P151" s="24"/>
      <c r="Q151" s="24"/>
      <c r="R151" s="24"/>
      <c r="S151" s="24"/>
      <c r="T151" s="24"/>
      <c r="U151" s="24"/>
      <c r="V151" s="24"/>
      <c r="W151" s="24"/>
      <c r="X151" s="24"/>
      <c r="Y151" s="24"/>
      <c r="Z151" s="24"/>
    </row>
    <row r="152" ht="19.15" customHeight="1">
      <c r="A152" t="s" s="138">
        <v>10533</v>
      </c>
      <c r="B152" s="149">
        <v>4</v>
      </c>
      <c r="C152" s="149">
        <v>13</v>
      </c>
      <c r="D152" t="s" s="205">
        <v>10684</v>
      </c>
      <c r="E152" t="s" s="205">
        <v>76</v>
      </c>
      <c r="F152" s="223">
        <v>93</v>
      </c>
      <c r="G152" s="149">
        <v>95</v>
      </c>
      <c r="H152" s="173">
        <f>SUM(G152-F152)</f>
        <v>2</v>
      </c>
      <c r="I152" s="167">
        <f>H152/F152</f>
        <v>0.021505376344086</v>
      </c>
      <c r="J152" s="167">
        <f>H152/G152</f>
        <v>0.0210526315789474</v>
      </c>
      <c r="K152" s="24"/>
      <c r="L152" s="24"/>
      <c r="M152" s="24"/>
      <c r="N152" s="24"/>
      <c r="O152" s="24"/>
      <c r="P152" s="24"/>
      <c r="Q152" s="24"/>
      <c r="R152" s="24"/>
      <c r="S152" s="24"/>
      <c r="T152" s="24"/>
      <c r="U152" s="24"/>
      <c r="V152" s="24"/>
      <c r="W152" s="24"/>
      <c r="X152" s="24"/>
      <c r="Y152" s="24"/>
      <c r="Z152" s="24"/>
    </row>
    <row r="153" ht="19.15" customHeight="1">
      <c r="A153" t="s" s="138">
        <v>10533</v>
      </c>
      <c r="B153" s="149">
        <v>4</v>
      </c>
      <c r="C153" s="149">
        <v>20</v>
      </c>
      <c r="D153" t="s" s="205">
        <v>10685</v>
      </c>
      <c r="E153" t="s" s="205">
        <v>74</v>
      </c>
      <c r="F153" s="223">
        <v>54</v>
      </c>
      <c r="G153" s="149">
        <v>69</v>
      </c>
      <c r="H153" s="173">
        <f>SUM(G153-F153)</f>
        <v>15</v>
      </c>
      <c r="I153" s="167">
        <f>H153/F153</f>
        <v>0.277777777777778</v>
      </c>
      <c r="J153" s="167">
        <f>H153/G153</f>
        <v>0.217391304347826</v>
      </c>
      <c r="K153" s="24"/>
      <c r="L153" s="24"/>
      <c r="M153" s="24"/>
      <c r="N153" s="24"/>
      <c r="O153" s="24"/>
      <c r="P153" s="24"/>
      <c r="Q153" s="24"/>
      <c r="R153" s="24"/>
      <c r="S153" s="24"/>
      <c r="T153" s="24"/>
      <c r="U153" s="24"/>
      <c r="V153" s="24"/>
      <c r="W153" s="24"/>
      <c r="X153" s="24"/>
      <c r="Y153" s="24"/>
      <c r="Z153" s="24"/>
    </row>
    <row r="154" ht="19.15" customHeight="1">
      <c r="A154" t="s" s="138">
        <v>10533</v>
      </c>
      <c r="B154" s="149">
        <v>4</v>
      </c>
      <c r="C154" s="149">
        <v>28</v>
      </c>
      <c r="D154" t="s" s="205">
        <v>10686</v>
      </c>
      <c r="E154" t="s" s="205">
        <v>106</v>
      </c>
      <c r="F154" s="223">
        <v>54</v>
      </c>
      <c r="G154" s="149">
        <v>60</v>
      </c>
      <c r="H154" s="173">
        <f>SUM(G154-F154)</f>
        <v>6</v>
      </c>
      <c r="I154" s="167">
        <f>H154/F154</f>
        <v>0.111111111111111</v>
      </c>
      <c r="J154" s="167">
        <f>H154/G154</f>
        <v>0.1</v>
      </c>
      <c r="K154" s="24"/>
      <c r="L154" s="24"/>
      <c r="M154" s="24"/>
      <c r="N154" s="24"/>
      <c r="O154" s="24"/>
      <c r="P154" s="24"/>
      <c r="Q154" s="24"/>
      <c r="R154" s="24"/>
      <c r="S154" s="24"/>
      <c r="T154" s="24"/>
      <c r="U154" s="24"/>
      <c r="V154" s="24"/>
      <c r="W154" s="24"/>
      <c r="X154" s="24"/>
      <c r="Y154" s="24"/>
      <c r="Z154" s="24"/>
    </row>
    <row r="155" ht="19.15" customHeight="1">
      <c r="A155" t="s" s="138">
        <v>10533</v>
      </c>
      <c r="B155" s="149">
        <v>4</v>
      </c>
      <c r="C155" s="149">
        <v>24</v>
      </c>
      <c r="D155" t="s" s="205">
        <v>10687</v>
      </c>
      <c r="E155" t="s" s="205">
        <v>237</v>
      </c>
      <c r="F155" s="223">
        <v>56</v>
      </c>
      <c r="G155" s="149">
        <v>57</v>
      </c>
      <c r="H155" s="173">
        <f>SUM(G155-F155)</f>
        <v>1</v>
      </c>
      <c r="I155" s="167">
        <f>H155/F155</f>
        <v>0.0178571428571429</v>
      </c>
      <c r="J155" s="167">
        <f>H155/G155</f>
        <v>0.0175438596491228</v>
      </c>
      <c r="K155" s="24"/>
      <c r="L155" s="24"/>
      <c r="M155" s="24"/>
      <c r="N155" s="24"/>
      <c r="O155" s="24"/>
      <c r="P155" s="24"/>
      <c r="Q155" s="24"/>
      <c r="R155" s="24"/>
      <c r="S155" s="24"/>
      <c r="T155" s="24"/>
      <c r="U155" s="24"/>
      <c r="V155" s="24"/>
      <c r="W155" s="24"/>
      <c r="X155" s="24"/>
      <c r="Y155" s="24"/>
      <c r="Z155" s="24"/>
    </row>
    <row r="156" ht="19.15" customHeight="1">
      <c r="A156" t="s" s="138">
        <v>10533</v>
      </c>
      <c r="B156" s="149">
        <v>4</v>
      </c>
      <c r="C156" s="149">
        <v>30</v>
      </c>
      <c r="D156" t="s" s="205">
        <v>10688</v>
      </c>
      <c r="E156" t="s" s="205">
        <v>46</v>
      </c>
      <c r="F156" s="223">
        <v>57</v>
      </c>
      <c r="G156" s="149">
        <v>57</v>
      </c>
      <c r="H156" s="173">
        <f>SUM(G156-F156)</f>
        <v>0</v>
      </c>
      <c r="I156" s="167">
        <f>H156/F156</f>
        <v>0</v>
      </c>
      <c r="J156" s="167">
        <f>H156/G156</f>
        <v>0</v>
      </c>
      <c r="K156" s="24"/>
      <c r="L156" s="24"/>
      <c r="M156" s="24"/>
      <c r="N156" s="24"/>
      <c r="O156" s="24"/>
      <c r="P156" s="24"/>
      <c r="Q156" s="24"/>
      <c r="R156" s="24"/>
      <c r="S156" s="24"/>
      <c r="T156" s="24"/>
      <c r="U156" s="24"/>
      <c r="V156" s="24"/>
      <c r="W156" s="24"/>
      <c r="X156" s="24"/>
      <c r="Y156" s="24"/>
      <c r="Z156" s="24"/>
    </row>
    <row r="157" ht="19.15" customHeight="1">
      <c r="A157" t="s" s="138">
        <v>10533</v>
      </c>
      <c r="B157" s="149">
        <v>4</v>
      </c>
      <c r="C157" s="149">
        <v>33</v>
      </c>
      <c r="D157" t="s" s="205">
        <v>10689</v>
      </c>
      <c r="E157" t="s" s="205">
        <v>103</v>
      </c>
      <c r="F157" s="223">
        <v>49</v>
      </c>
      <c r="G157" s="149">
        <v>50</v>
      </c>
      <c r="H157" s="173">
        <f>SUM(G157-F157)</f>
        <v>1</v>
      </c>
      <c r="I157" s="167">
        <f>H157/F157</f>
        <v>0.0204081632653061</v>
      </c>
      <c r="J157" s="167">
        <f>H157/G157</f>
        <v>0.02</v>
      </c>
      <c r="K157" s="24"/>
      <c r="L157" s="24"/>
      <c r="M157" s="24"/>
      <c r="N157" s="24"/>
      <c r="O157" s="24"/>
      <c r="P157" s="24"/>
      <c r="Q157" s="24"/>
      <c r="R157" s="24"/>
      <c r="S157" s="24"/>
      <c r="T157" s="24"/>
      <c r="U157" s="24"/>
      <c r="V157" s="24"/>
      <c r="W157" s="24"/>
      <c r="X157" s="24"/>
      <c r="Y157" s="24"/>
      <c r="Z157" s="24"/>
    </row>
    <row r="158" ht="19.15" customHeight="1">
      <c r="A158" t="s" s="138">
        <v>10533</v>
      </c>
      <c r="B158" s="149">
        <v>4</v>
      </c>
      <c r="C158" s="149">
        <v>27</v>
      </c>
      <c r="D158" t="s" s="205">
        <v>10690</v>
      </c>
      <c r="E158" t="s" s="205">
        <v>116</v>
      </c>
      <c r="F158" s="223">
        <v>47</v>
      </c>
      <c r="G158" s="149">
        <v>48</v>
      </c>
      <c r="H158" s="173">
        <f>SUM(G158-F158)</f>
        <v>1</v>
      </c>
      <c r="I158" s="167">
        <f>H158/F158</f>
        <v>0.0212765957446809</v>
      </c>
      <c r="J158" s="167">
        <f>H158/G158</f>
        <v>0.0208333333333333</v>
      </c>
      <c r="K158" s="24"/>
      <c r="L158" s="24"/>
      <c r="M158" s="24"/>
      <c r="N158" s="24"/>
      <c r="O158" s="24"/>
      <c r="P158" s="24"/>
      <c r="Q158" s="24"/>
      <c r="R158" s="24"/>
      <c r="S158" s="24"/>
      <c r="T158" s="24"/>
      <c r="U158" s="24"/>
      <c r="V158" s="24"/>
      <c r="W158" s="24"/>
      <c r="X158" s="24"/>
      <c r="Y158" s="24"/>
      <c r="Z158" s="24"/>
    </row>
    <row r="159" ht="19.15" customHeight="1">
      <c r="A159" t="s" s="138">
        <v>10533</v>
      </c>
      <c r="B159" s="149">
        <v>4</v>
      </c>
      <c r="C159" s="149">
        <v>35</v>
      </c>
      <c r="D159" t="s" s="205">
        <v>10691</v>
      </c>
      <c r="E159" t="s" s="205">
        <v>40</v>
      </c>
      <c r="F159" s="223">
        <v>32</v>
      </c>
      <c r="G159" s="149">
        <v>33</v>
      </c>
      <c r="H159" s="173">
        <f>SUM(G159-F159)</f>
        <v>1</v>
      </c>
      <c r="I159" s="167">
        <f>H159/F159</f>
        <v>0.03125</v>
      </c>
      <c r="J159" s="167">
        <f>H159/G159</f>
        <v>0.0303030303030303</v>
      </c>
      <c r="K159" s="24"/>
      <c r="L159" s="24"/>
      <c r="M159" s="24"/>
      <c r="N159" s="24"/>
      <c r="O159" s="24"/>
      <c r="P159" s="24"/>
      <c r="Q159" s="24"/>
      <c r="R159" s="24"/>
      <c r="S159" s="24"/>
      <c r="T159" s="24"/>
      <c r="U159" s="24"/>
      <c r="V159" s="24"/>
      <c r="W159" s="24"/>
      <c r="X159" s="24"/>
      <c r="Y159" s="24"/>
      <c r="Z159" s="24"/>
    </row>
    <row r="160" ht="19.15" customHeight="1">
      <c r="A160" t="s" s="138">
        <v>10533</v>
      </c>
      <c r="B160" s="149">
        <v>4</v>
      </c>
      <c r="C160" s="149">
        <v>4</v>
      </c>
      <c r="D160" t="s" s="205">
        <v>10692</v>
      </c>
      <c r="E160" t="s" s="205">
        <v>380</v>
      </c>
      <c r="F160" s="223">
        <v>0</v>
      </c>
      <c r="G160" s="149">
        <v>0</v>
      </c>
      <c r="H160" s="173">
        <f>SUM(G160-F160)</f>
        <v>0</v>
      </c>
      <c r="I160" s="207">
        <f>H160/F160</f>
      </c>
      <c r="J160" s="207">
        <f>H160/G160</f>
      </c>
      <c r="K160" s="24"/>
      <c r="L160" s="24"/>
      <c r="M160" s="24"/>
      <c r="N160" s="24"/>
      <c r="O160" s="24"/>
      <c r="P160" s="24"/>
      <c r="Q160" s="24"/>
      <c r="R160" s="24"/>
      <c r="S160" s="24"/>
      <c r="T160" s="24"/>
      <c r="U160" s="24"/>
      <c r="V160" s="24"/>
      <c r="W160" s="24"/>
      <c r="X160" s="24"/>
      <c r="Y160" s="24"/>
      <c r="Z160" s="24"/>
    </row>
    <row r="161" ht="19.15" customHeight="1">
      <c r="A161" t="s" s="138">
        <v>10533</v>
      </c>
      <c r="B161" s="149">
        <v>4</v>
      </c>
      <c r="C161" s="149">
        <v>26</v>
      </c>
      <c r="D161" t="s" s="205">
        <v>10693</v>
      </c>
      <c r="E161" t="s" s="205">
        <v>78</v>
      </c>
      <c r="F161" s="223">
        <v>0</v>
      </c>
      <c r="G161" s="149">
        <v>0</v>
      </c>
      <c r="H161" s="173">
        <f>SUM(G161-F161)</f>
        <v>0</v>
      </c>
      <c r="I161" s="207">
        <f>H161/F161</f>
      </c>
      <c r="J161" s="207">
        <f>H161/G161</f>
      </c>
      <c r="K161" s="24"/>
      <c r="L161" s="24"/>
      <c r="M161" s="24"/>
      <c r="N161" s="24"/>
      <c r="O161" s="24"/>
      <c r="P161" s="24"/>
      <c r="Q161" s="24"/>
      <c r="R161" s="24"/>
      <c r="S161" s="24"/>
      <c r="T161" s="24"/>
      <c r="U161" s="24"/>
      <c r="V161" s="24"/>
      <c r="W161" s="24"/>
      <c r="X161" s="24"/>
      <c r="Y161" s="24"/>
      <c r="Z161" s="24"/>
    </row>
    <row r="162" ht="19.15" customHeight="1">
      <c r="A162" t="s" s="138">
        <v>10533</v>
      </c>
      <c r="B162" s="149">
        <v>4</v>
      </c>
      <c r="C162" s="149">
        <v>29</v>
      </c>
      <c r="D162" t="s" s="205">
        <v>10694</v>
      </c>
      <c r="E162" t="s" s="205">
        <v>72</v>
      </c>
      <c r="F162" s="223">
        <v>0</v>
      </c>
      <c r="G162" s="149">
        <v>0</v>
      </c>
      <c r="H162" s="173">
        <f>SUM(G162-F162)</f>
        <v>0</v>
      </c>
      <c r="I162" s="207">
        <f>H162/F162</f>
      </c>
      <c r="J162" s="207">
        <f>H162/G162</f>
      </c>
      <c r="K162" s="24"/>
      <c r="L162" s="24"/>
      <c r="M162" s="24"/>
      <c r="N162" s="24"/>
      <c r="O162" s="24"/>
      <c r="P162" s="24"/>
      <c r="Q162" s="24"/>
      <c r="R162" s="24"/>
      <c r="S162" s="24"/>
      <c r="T162" s="24"/>
      <c r="U162" s="24"/>
      <c r="V162" s="24"/>
      <c r="W162" s="24"/>
      <c r="X162" s="24"/>
      <c r="Y162" s="24"/>
      <c r="Z162" s="24"/>
    </row>
    <row r="163" ht="19.15" customHeight="1">
      <c r="A163" t="s" s="138">
        <v>10533</v>
      </c>
      <c r="B163" s="149">
        <v>4</v>
      </c>
      <c r="C163" s="149">
        <v>37</v>
      </c>
      <c r="D163" t="s" s="205">
        <v>10695</v>
      </c>
      <c r="E163" t="s" s="205">
        <v>68</v>
      </c>
      <c r="F163" s="223">
        <v>0</v>
      </c>
      <c r="G163" s="149">
        <v>0</v>
      </c>
      <c r="H163" s="206">
        <f>SUM(G163-F163)</f>
        <v>0</v>
      </c>
      <c r="I163" s="176">
        <f>H163/F163</f>
      </c>
      <c r="J163" s="176">
        <f>H163/G163</f>
      </c>
      <c r="K163" s="174"/>
      <c r="L163" s="174"/>
      <c r="M163" s="174"/>
      <c r="N163" s="174"/>
      <c r="O163" s="174"/>
      <c r="P163" s="174"/>
      <c r="Q163" s="174"/>
      <c r="R163" s="174"/>
      <c r="S163" s="174"/>
      <c r="T163" s="174"/>
      <c r="U163" s="174"/>
      <c r="V163" s="174"/>
      <c r="W163" s="174"/>
      <c r="X163" s="174"/>
      <c r="Y163" s="174"/>
      <c r="Z163" s="174"/>
    </row>
    <row r="164" ht="19.15" customHeight="1">
      <c r="A164" s="177"/>
      <c r="B164" s="178"/>
      <c r="C164" s="178"/>
      <c r="D164" s="179"/>
      <c r="E164" s="179"/>
      <c r="F164" s="181">
        <f>SUM(F127:F163)</f>
        <v>90681</v>
      </c>
      <c r="G164" s="180">
        <f>SUM(G127:G163)</f>
        <v>93694</v>
      </c>
      <c r="H164" s="181">
        <f>SUM(H127:H163)</f>
        <v>3013</v>
      </c>
      <c r="I164" s="182">
        <f>H164/F164</f>
        <v>0.0332263649496587</v>
      </c>
      <c r="J164" s="182">
        <f>H164/G164</f>
        <v>0.0321578756377143</v>
      </c>
      <c r="K164" s="183"/>
      <c r="L164" s="183"/>
      <c r="M164" s="183"/>
      <c r="N164" s="183"/>
      <c r="O164" s="183"/>
      <c r="P164" s="183"/>
      <c r="Q164" s="183"/>
      <c r="R164" s="183"/>
      <c r="S164" s="183"/>
      <c r="T164" s="183"/>
      <c r="U164" s="183"/>
      <c r="V164" s="183"/>
      <c r="W164" s="183"/>
      <c r="X164" s="183"/>
      <c r="Y164" s="183"/>
      <c r="Z164" s="184"/>
    </row>
    <row r="165" ht="19.15" customHeight="1">
      <c r="A165" s="230"/>
      <c r="B165" s="231"/>
      <c r="C165" s="231"/>
      <c r="D165" s="232"/>
      <c r="E165" s="232"/>
      <c r="F165" s="233"/>
      <c r="G165" s="231"/>
      <c r="H165" s="234"/>
      <c r="I165" s="188"/>
      <c r="J165" s="188"/>
      <c r="K165" s="189"/>
      <c r="L165" s="189"/>
      <c r="M165" s="189"/>
      <c r="N165" s="189"/>
      <c r="O165" s="189"/>
      <c r="P165" s="189"/>
      <c r="Q165" s="189"/>
      <c r="R165" s="189"/>
      <c r="S165" s="189"/>
      <c r="T165" s="189"/>
      <c r="U165" s="189"/>
      <c r="V165" s="189"/>
      <c r="W165" s="189"/>
      <c r="X165" s="189"/>
      <c r="Y165" s="189"/>
      <c r="Z165" s="189"/>
    </row>
    <row r="166" ht="19.15" customHeight="1">
      <c r="A166" t="s" s="138">
        <v>10533</v>
      </c>
      <c r="B166" s="149">
        <v>5</v>
      </c>
      <c r="C166" s="149">
        <v>9</v>
      </c>
      <c r="D166" t="s" s="205">
        <v>10696</v>
      </c>
      <c r="E166" t="s" s="205">
        <v>84</v>
      </c>
      <c r="F166" s="223">
        <v>37845</v>
      </c>
      <c r="G166" s="149">
        <v>40271</v>
      </c>
      <c r="H166" s="173">
        <f>SUM(G166-F166)</f>
        <v>2426</v>
      </c>
      <c r="I166" s="167">
        <f>H166/F166</f>
        <v>0.0641035803937112</v>
      </c>
      <c r="J166" s="167">
        <f>H166/G166</f>
        <v>0.0602418613890889</v>
      </c>
      <c r="K166" s="24"/>
      <c r="L166" s="24"/>
      <c r="M166" s="24"/>
      <c r="N166" s="24"/>
      <c r="O166" s="24"/>
      <c r="P166" s="24"/>
      <c r="Q166" s="24"/>
      <c r="R166" s="24"/>
      <c r="S166" s="24"/>
      <c r="T166" s="24"/>
      <c r="U166" s="24"/>
      <c r="V166" s="24"/>
      <c r="W166" s="24"/>
      <c r="X166" s="24"/>
      <c r="Y166" s="24"/>
      <c r="Z166" s="24"/>
    </row>
    <row r="167" ht="19.15" customHeight="1">
      <c r="A167" t="s" s="138">
        <v>10533</v>
      </c>
      <c r="B167" s="149">
        <v>5</v>
      </c>
      <c r="C167" s="149">
        <v>18</v>
      </c>
      <c r="D167" t="s" s="205">
        <v>10697</v>
      </c>
      <c r="E167" t="s" s="205">
        <v>26</v>
      </c>
      <c r="F167" s="223">
        <v>17039</v>
      </c>
      <c r="G167" s="149">
        <v>17643</v>
      </c>
      <c r="H167" s="173">
        <f>SUM(G167-F167)</f>
        <v>604</v>
      </c>
      <c r="I167" s="167">
        <f>H167/F167</f>
        <v>0.0354480896766242</v>
      </c>
      <c r="J167" s="167">
        <f>H167/G167</f>
        <v>0.0342345406110072</v>
      </c>
      <c r="K167" s="24"/>
      <c r="L167" s="24"/>
      <c r="M167" s="24"/>
      <c r="N167" s="24"/>
      <c r="O167" s="24"/>
      <c r="P167" s="24"/>
      <c r="Q167" s="24"/>
      <c r="R167" s="24"/>
      <c r="S167" s="24"/>
      <c r="T167" s="24"/>
      <c r="U167" s="24"/>
      <c r="V167" s="24"/>
      <c r="W167" s="24"/>
      <c r="X167" s="24"/>
      <c r="Y167" s="24"/>
      <c r="Z167" s="24"/>
    </row>
    <row r="168" ht="19.15" customHeight="1">
      <c r="A168" t="s" s="138">
        <v>10533</v>
      </c>
      <c r="B168" s="149">
        <v>5</v>
      </c>
      <c r="C168" s="149">
        <v>5</v>
      </c>
      <c r="D168" t="s" s="205">
        <v>10698</v>
      </c>
      <c r="E168" t="s" s="205">
        <v>22</v>
      </c>
      <c r="F168" s="223">
        <v>14683</v>
      </c>
      <c r="G168" s="149">
        <v>15321</v>
      </c>
      <c r="H168" s="173">
        <f>SUM(G168-F168)</f>
        <v>638</v>
      </c>
      <c r="I168" s="167">
        <f>H168/F168</f>
        <v>0.0434516107062589</v>
      </c>
      <c r="J168" s="167">
        <f>H168/G168</f>
        <v>0.0416421904575419</v>
      </c>
      <c r="K168" s="24"/>
      <c r="L168" s="24"/>
      <c r="M168" s="24"/>
      <c r="N168" s="24"/>
      <c r="O168" s="24"/>
      <c r="P168" s="24"/>
      <c r="Q168" s="24"/>
      <c r="R168" s="24"/>
      <c r="S168" s="24"/>
      <c r="T168" s="24"/>
      <c r="U168" s="24"/>
      <c r="V168" s="24"/>
      <c r="W168" s="24"/>
      <c r="X168" s="24"/>
      <c r="Y168" s="24"/>
      <c r="Z168" s="24"/>
    </row>
    <row r="169" ht="19.15" customHeight="1">
      <c r="A169" t="s" s="138">
        <v>10533</v>
      </c>
      <c r="B169" s="149">
        <v>5</v>
      </c>
      <c r="C169" s="149">
        <v>6</v>
      </c>
      <c r="D169" t="s" s="205">
        <v>10699</v>
      </c>
      <c r="E169" t="s" s="205">
        <v>20</v>
      </c>
      <c r="F169" s="223">
        <v>10900</v>
      </c>
      <c r="G169" s="149">
        <v>11128</v>
      </c>
      <c r="H169" s="173">
        <f>SUM(G169-F169)</f>
        <v>228</v>
      </c>
      <c r="I169" s="167">
        <f>H169/F169</f>
        <v>0.0209174311926606</v>
      </c>
      <c r="J169" s="167">
        <f>H169/G169</f>
        <v>0.0204888569374551</v>
      </c>
      <c r="K169" s="24"/>
      <c r="L169" s="24"/>
      <c r="M169" s="24"/>
      <c r="N169" s="24"/>
      <c r="O169" s="24"/>
      <c r="P169" s="24"/>
      <c r="Q169" s="24"/>
      <c r="R169" s="24"/>
      <c r="S169" s="24"/>
      <c r="T169" s="24"/>
      <c r="U169" s="24"/>
      <c r="V169" s="24"/>
      <c r="W169" s="24"/>
      <c r="X169" s="24"/>
      <c r="Y169" s="24"/>
      <c r="Z169" s="24"/>
    </row>
    <row r="170" ht="19.15" customHeight="1">
      <c r="A170" t="s" s="138">
        <v>10533</v>
      </c>
      <c r="B170" s="149">
        <v>5</v>
      </c>
      <c r="C170" s="149">
        <v>2</v>
      </c>
      <c r="D170" t="s" s="205">
        <v>10700</v>
      </c>
      <c r="E170" t="s" s="205">
        <v>38</v>
      </c>
      <c r="F170" s="223">
        <v>1642</v>
      </c>
      <c r="G170" s="149">
        <v>1666</v>
      </c>
      <c r="H170" s="173">
        <f>SUM(G170-F170)</f>
        <v>24</v>
      </c>
      <c r="I170" s="167">
        <f>H170/F170</f>
        <v>0.0146163215590743</v>
      </c>
      <c r="J170" s="167">
        <f>H170/G170</f>
        <v>0.014405762304922</v>
      </c>
      <c r="K170" s="24"/>
      <c r="L170" s="24"/>
      <c r="M170" s="24"/>
      <c r="N170" s="24"/>
      <c r="O170" s="24"/>
      <c r="P170" s="24"/>
      <c r="Q170" s="24"/>
      <c r="R170" s="24"/>
      <c r="S170" s="24"/>
      <c r="T170" s="24"/>
      <c r="U170" s="24"/>
      <c r="V170" s="24"/>
      <c r="W170" s="24"/>
      <c r="X170" s="24"/>
      <c r="Y170" s="24"/>
      <c r="Z170" s="24"/>
    </row>
    <row r="171" ht="19.15" customHeight="1">
      <c r="A171" t="s" s="138">
        <v>10533</v>
      </c>
      <c r="B171" s="149">
        <v>5</v>
      </c>
      <c r="C171" s="149">
        <v>13</v>
      </c>
      <c r="D171" t="s" s="205">
        <v>10701</v>
      </c>
      <c r="E171" t="s" s="205">
        <v>28</v>
      </c>
      <c r="F171" s="223">
        <v>1200</v>
      </c>
      <c r="G171" s="149">
        <v>1244</v>
      </c>
      <c r="H171" s="173">
        <f>SUM(G171-F171)</f>
        <v>44</v>
      </c>
      <c r="I171" s="167">
        <f>H171/F171</f>
        <v>0.0366666666666667</v>
      </c>
      <c r="J171" s="167">
        <f>H171/G171</f>
        <v>0.0353697749196141</v>
      </c>
      <c r="K171" s="24"/>
      <c r="L171" s="24"/>
      <c r="M171" s="24"/>
      <c r="N171" s="24"/>
      <c r="O171" s="24"/>
      <c r="P171" s="24"/>
      <c r="Q171" s="24"/>
      <c r="R171" s="24"/>
      <c r="S171" s="24"/>
      <c r="T171" s="24"/>
      <c r="U171" s="24"/>
      <c r="V171" s="24"/>
      <c r="W171" s="24"/>
      <c r="X171" s="24"/>
      <c r="Y171" s="24"/>
      <c r="Z171" s="24"/>
    </row>
    <row r="172" ht="19.15" customHeight="1">
      <c r="A172" t="s" s="138">
        <v>10533</v>
      </c>
      <c r="B172" s="149">
        <v>5</v>
      </c>
      <c r="C172" s="149">
        <v>11</v>
      </c>
      <c r="D172" t="s" s="205">
        <v>10702</v>
      </c>
      <c r="E172" t="s" s="205">
        <v>17</v>
      </c>
      <c r="F172" s="223">
        <v>1024</v>
      </c>
      <c r="G172" s="149">
        <v>1044</v>
      </c>
      <c r="H172" s="173">
        <f>SUM(G172-F172)</f>
        <v>20</v>
      </c>
      <c r="I172" s="167">
        <f>H172/F172</f>
        <v>0.01953125</v>
      </c>
      <c r="J172" s="167">
        <f>H172/G172</f>
        <v>0.0191570881226054</v>
      </c>
      <c r="K172" s="24"/>
      <c r="L172" s="24"/>
      <c r="M172" s="24"/>
      <c r="N172" s="24"/>
      <c r="O172" s="24"/>
      <c r="P172" s="24"/>
      <c r="Q172" s="24"/>
      <c r="R172" s="24"/>
      <c r="S172" s="24"/>
      <c r="T172" s="24"/>
      <c r="U172" s="24"/>
      <c r="V172" s="24"/>
      <c r="W172" s="24"/>
      <c r="X172" s="24"/>
      <c r="Y172" s="24"/>
      <c r="Z172" s="24"/>
    </row>
    <row r="173" ht="19.15" customHeight="1">
      <c r="A173" t="s" s="138">
        <v>10533</v>
      </c>
      <c r="B173" s="149">
        <v>5</v>
      </c>
      <c r="C173" s="149">
        <v>17</v>
      </c>
      <c r="D173" t="s" s="205">
        <v>10703</v>
      </c>
      <c r="E173" t="s" s="205">
        <v>34</v>
      </c>
      <c r="F173" s="223">
        <v>655</v>
      </c>
      <c r="G173" s="149">
        <v>672</v>
      </c>
      <c r="H173" s="173">
        <f>SUM(G173-F173)</f>
        <v>17</v>
      </c>
      <c r="I173" s="167">
        <f>H173/F173</f>
        <v>0.0259541984732824</v>
      </c>
      <c r="J173" s="167">
        <f>H173/G173</f>
        <v>0.025297619047619</v>
      </c>
      <c r="K173" s="24"/>
      <c r="L173" s="24"/>
      <c r="M173" s="24"/>
      <c r="N173" s="24"/>
      <c r="O173" s="24"/>
      <c r="P173" s="24"/>
      <c r="Q173" s="24"/>
      <c r="R173" s="24"/>
      <c r="S173" s="24"/>
      <c r="T173" s="24"/>
      <c r="U173" s="24"/>
      <c r="V173" s="24"/>
      <c r="W173" s="24"/>
      <c r="X173" s="24"/>
      <c r="Y173" s="24"/>
      <c r="Z173" s="24"/>
    </row>
    <row r="174" ht="19.15" customHeight="1">
      <c r="A174" t="s" s="138">
        <v>10533</v>
      </c>
      <c r="B174" s="149">
        <v>5</v>
      </c>
      <c r="C174" s="149">
        <v>21</v>
      </c>
      <c r="D174" t="s" s="205">
        <v>10704</v>
      </c>
      <c r="E174" t="s" s="205">
        <v>66</v>
      </c>
      <c r="F174" s="223">
        <v>493</v>
      </c>
      <c r="G174" s="149">
        <v>541</v>
      </c>
      <c r="H174" s="173">
        <f>SUM(G174-F174)</f>
        <v>48</v>
      </c>
      <c r="I174" s="167">
        <f>H174/F174</f>
        <v>0.0973630831643002</v>
      </c>
      <c r="J174" s="167">
        <f>H174/G174</f>
        <v>0.088724584103512</v>
      </c>
      <c r="K174" s="24"/>
      <c r="L174" s="24"/>
      <c r="M174" s="24"/>
      <c r="N174" s="24"/>
      <c r="O174" s="24"/>
      <c r="P174" s="24"/>
      <c r="Q174" s="24"/>
      <c r="R174" s="24"/>
      <c r="S174" s="24"/>
      <c r="T174" s="24"/>
      <c r="U174" s="24"/>
      <c r="V174" s="24"/>
      <c r="W174" s="24"/>
      <c r="X174" s="24"/>
      <c r="Y174" s="24"/>
      <c r="Z174" s="24"/>
    </row>
    <row r="175" ht="19.15" customHeight="1">
      <c r="A175" t="s" s="138">
        <v>10533</v>
      </c>
      <c r="B175" s="149">
        <v>5</v>
      </c>
      <c r="C175" s="149">
        <v>10</v>
      </c>
      <c r="D175" t="s" s="205">
        <v>10705</v>
      </c>
      <c r="E175" t="s" s="205">
        <v>42</v>
      </c>
      <c r="F175" s="223">
        <v>419</v>
      </c>
      <c r="G175" s="149">
        <v>441</v>
      </c>
      <c r="H175" s="173">
        <f>SUM(G175-F175)</f>
        <v>22</v>
      </c>
      <c r="I175" s="167">
        <f>H175/F175</f>
        <v>0.0525059665871122</v>
      </c>
      <c r="J175" s="167">
        <f>H175/G175</f>
        <v>0.0498866213151927</v>
      </c>
      <c r="K175" s="24"/>
      <c r="L175" s="24"/>
      <c r="M175" s="24"/>
      <c r="N175" s="24"/>
      <c r="O175" s="24"/>
      <c r="P175" s="24"/>
      <c r="Q175" s="24"/>
      <c r="R175" s="24"/>
      <c r="S175" s="24"/>
      <c r="T175" s="24"/>
      <c r="U175" s="24"/>
      <c r="V175" s="24"/>
      <c r="W175" s="24"/>
      <c r="X175" s="24"/>
      <c r="Y175" s="24"/>
      <c r="Z175" s="24"/>
    </row>
    <row r="176" ht="19.15" customHeight="1">
      <c r="A176" t="s" s="138">
        <v>10533</v>
      </c>
      <c r="B176" s="149">
        <v>5</v>
      </c>
      <c r="C176" s="149">
        <v>8</v>
      </c>
      <c r="D176" t="s" s="205">
        <v>10706</v>
      </c>
      <c r="E176" t="s" s="205">
        <v>44</v>
      </c>
      <c r="F176" s="223">
        <v>369</v>
      </c>
      <c r="G176" s="149">
        <v>386</v>
      </c>
      <c r="H176" s="173">
        <f>SUM(G176-F176)</f>
        <v>17</v>
      </c>
      <c r="I176" s="167">
        <f>H176/F176</f>
        <v>0.046070460704607</v>
      </c>
      <c r="J176" s="167">
        <f>H176/G176</f>
        <v>0.0440414507772021</v>
      </c>
      <c r="K176" s="24"/>
      <c r="L176" s="24"/>
      <c r="M176" s="24"/>
      <c r="N176" s="24"/>
      <c r="O176" s="24"/>
      <c r="P176" s="24"/>
      <c r="Q176" s="24"/>
      <c r="R176" s="24"/>
      <c r="S176" s="24"/>
      <c r="T176" s="24"/>
      <c r="U176" s="24"/>
      <c r="V176" s="24"/>
      <c r="W176" s="24"/>
      <c r="X176" s="24"/>
      <c r="Y176" s="24"/>
      <c r="Z176" s="24"/>
    </row>
    <row r="177" ht="19.15" customHeight="1">
      <c r="A177" t="s" s="138">
        <v>10533</v>
      </c>
      <c r="B177" s="149">
        <v>5</v>
      </c>
      <c r="C177" s="149">
        <v>25</v>
      </c>
      <c r="D177" t="s" s="205">
        <v>10707</v>
      </c>
      <c r="E177" t="s" s="205">
        <v>248</v>
      </c>
      <c r="F177" s="223">
        <v>334</v>
      </c>
      <c r="G177" s="149">
        <v>341</v>
      </c>
      <c r="H177" s="173">
        <f>SUM(G177-F177)</f>
        <v>7</v>
      </c>
      <c r="I177" s="167">
        <f>H177/F177</f>
        <v>0.0209580838323353</v>
      </c>
      <c r="J177" s="167">
        <f>H177/G177</f>
        <v>0.0205278592375367</v>
      </c>
      <c r="K177" s="24"/>
      <c r="L177" s="24"/>
      <c r="M177" s="24"/>
      <c r="N177" s="24"/>
      <c r="O177" s="24"/>
      <c r="P177" s="24"/>
      <c r="Q177" s="24"/>
      <c r="R177" s="24"/>
      <c r="S177" s="24"/>
      <c r="T177" s="24"/>
      <c r="U177" s="24"/>
      <c r="V177" s="24"/>
      <c r="W177" s="24"/>
      <c r="X177" s="24"/>
      <c r="Y177" s="24"/>
      <c r="Z177" s="24"/>
    </row>
    <row r="178" ht="19.15" customHeight="1">
      <c r="A178" t="s" s="138">
        <v>10533</v>
      </c>
      <c r="B178" s="149">
        <v>5</v>
      </c>
      <c r="C178" s="149">
        <v>15</v>
      </c>
      <c r="D178" t="s" s="205">
        <v>10708</v>
      </c>
      <c r="E178" t="s" s="205">
        <v>36</v>
      </c>
      <c r="F178" s="223">
        <v>317</v>
      </c>
      <c r="G178" s="149">
        <v>323</v>
      </c>
      <c r="H178" s="173">
        <f>SUM(G178-F178)</f>
        <v>6</v>
      </c>
      <c r="I178" s="167">
        <f>H178/F178</f>
        <v>0.0189274447949527</v>
      </c>
      <c r="J178" s="167">
        <f>H178/G178</f>
        <v>0.0185758513931889</v>
      </c>
      <c r="K178" s="24"/>
      <c r="L178" s="24"/>
      <c r="M178" s="24"/>
      <c r="N178" s="24"/>
      <c r="O178" s="24"/>
      <c r="P178" s="24"/>
      <c r="Q178" s="24"/>
      <c r="R178" s="24"/>
      <c r="S178" s="24"/>
      <c r="T178" s="24"/>
      <c r="U178" s="24"/>
      <c r="V178" s="24"/>
      <c r="W178" s="24"/>
      <c r="X178" s="24"/>
      <c r="Y178" s="24"/>
      <c r="Z178" s="24"/>
    </row>
    <row r="179" ht="19.15" customHeight="1">
      <c r="A179" t="s" s="138">
        <v>10533</v>
      </c>
      <c r="B179" s="149">
        <v>5</v>
      </c>
      <c r="C179" s="149">
        <v>1</v>
      </c>
      <c r="D179" t="s" s="205">
        <v>10709</v>
      </c>
      <c r="E179" t="s" s="205">
        <v>30</v>
      </c>
      <c r="F179" s="223">
        <v>266</v>
      </c>
      <c r="G179" s="149">
        <v>282</v>
      </c>
      <c r="H179" s="173">
        <f>SUM(G179-F179)</f>
        <v>16</v>
      </c>
      <c r="I179" s="167">
        <f>H179/F179</f>
        <v>0.0601503759398496</v>
      </c>
      <c r="J179" s="167">
        <f>H179/G179</f>
        <v>0.0567375886524823</v>
      </c>
      <c r="K179" s="24"/>
      <c r="L179" s="24"/>
      <c r="M179" s="24"/>
      <c r="N179" s="24"/>
      <c r="O179" s="24"/>
      <c r="P179" s="24"/>
      <c r="Q179" s="24"/>
      <c r="R179" s="24"/>
      <c r="S179" s="24"/>
      <c r="T179" s="24"/>
      <c r="U179" s="24"/>
      <c r="V179" s="24"/>
      <c r="W179" s="24"/>
      <c r="X179" s="24"/>
      <c r="Y179" s="24"/>
      <c r="Z179" s="24"/>
    </row>
    <row r="180" ht="19.15" customHeight="1">
      <c r="A180" t="s" s="138">
        <v>10533</v>
      </c>
      <c r="B180" s="149">
        <v>5</v>
      </c>
      <c r="C180" s="149">
        <v>26</v>
      </c>
      <c r="D180" t="s" s="205">
        <v>10710</v>
      </c>
      <c r="E180" t="s" s="205">
        <v>52</v>
      </c>
      <c r="F180" s="223">
        <v>265</v>
      </c>
      <c r="G180" s="149">
        <v>268</v>
      </c>
      <c r="H180" s="173">
        <f>SUM(G180-F180)</f>
        <v>3</v>
      </c>
      <c r="I180" s="167">
        <f>H180/F180</f>
        <v>0.0113207547169811</v>
      </c>
      <c r="J180" s="167">
        <f>H180/G180</f>
        <v>0.0111940298507463</v>
      </c>
      <c r="K180" s="24"/>
      <c r="L180" s="24"/>
      <c r="M180" s="24"/>
      <c r="N180" s="24"/>
      <c r="O180" s="24"/>
      <c r="P180" s="24"/>
      <c r="Q180" s="24"/>
      <c r="R180" s="24"/>
      <c r="S180" s="24"/>
      <c r="T180" s="24"/>
      <c r="U180" s="24"/>
      <c r="V180" s="24"/>
      <c r="W180" s="24"/>
      <c r="X180" s="24"/>
      <c r="Y180" s="24"/>
      <c r="Z180" s="24"/>
    </row>
    <row r="181" ht="19.15" customHeight="1">
      <c r="A181" t="s" s="138">
        <v>10533</v>
      </c>
      <c r="B181" s="149">
        <v>5</v>
      </c>
      <c r="C181" s="149">
        <v>20</v>
      </c>
      <c r="D181" t="s" s="205">
        <v>10711</v>
      </c>
      <c r="E181" t="s" s="205">
        <v>1284</v>
      </c>
      <c r="F181" s="223">
        <v>224</v>
      </c>
      <c r="G181" s="149">
        <v>231</v>
      </c>
      <c r="H181" s="173">
        <f>SUM(G181-F181)</f>
        <v>7</v>
      </c>
      <c r="I181" s="167">
        <f>H181/F181</f>
        <v>0.03125</v>
      </c>
      <c r="J181" s="167">
        <f>H181/G181</f>
        <v>0.0303030303030303</v>
      </c>
      <c r="K181" s="24"/>
      <c r="L181" s="24"/>
      <c r="M181" s="24"/>
      <c r="N181" s="24"/>
      <c r="O181" s="24"/>
      <c r="P181" s="24"/>
      <c r="Q181" s="24"/>
      <c r="R181" s="24"/>
      <c r="S181" s="24"/>
      <c r="T181" s="24"/>
      <c r="U181" s="24"/>
      <c r="V181" s="24"/>
      <c r="W181" s="24"/>
      <c r="X181" s="24"/>
      <c r="Y181" s="24"/>
      <c r="Z181" s="24"/>
    </row>
    <row r="182" ht="19.15" customHeight="1">
      <c r="A182" t="s" s="138">
        <v>10533</v>
      </c>
      <c r="B182" s="149">
        <v>5</v>
      </c>
      <c r="C182" s="149">
        <v>38</v>
      </c>
      <c r="D182" t="s" s="205">
        <v>10712</v>
      </c>
      <c r="E182" t="s" s="205">
        <v>68</v>
      </c>
      <c r="F182" s="223">
        <v>227</v>
      </c>
      <c r="G182" s="149">
        <v>231</v>
      </c>
      <c r="H182" s="173">
        <f>SUM(G182-F182)</f>
        <v>4</v>
      </c>
      <c r="I182" s="167">
        <f>H182/F182</f>
        <v>0.0176211453744493</v>
      </c>
      <c r="J182" s="167">
        <f>H182/G182</f>
        <v>0.0173160173160173</v>
      </c>
      <c r="K182" s="24"/>
      <c r="L182" s="24"/>
      <c r="M182" s="24"/>
      <c r="N182" s="24"/>
      <c r="O182" s="24"/>
      <c r="P182" s="24"/>
      <c r="Q182" s="24"/>
      <c r="R182" s="24"/>
      <c r="S182" s="24"/>
      <c r="T182" s="24"/>
      <c r="U182" s="24"/>
      <c r="V182" s="24"/>
      <c r="W182" s="24"/>
      <c r="X182" s="24"/>
      <c r="Y182" s="24"/>
      <c r="Z182" s="24"/>
    </row>
    <row r="183" ht="19.15" customHeight="1">
      <c r="A183" t="s" s="138">
        <v>10533</v>
      </c>
      <c r="B183" s="149">
        <v>5</v>
      </c>
      <c r="C183" s="149">
        <v>16</v>
      </c>
      <c r="D183" t="s" s="205">
        <v>10713</v>
      </c>
      <c r="E183" t="s" s="205">
        <v>101</v>
      </c>
      <c r="F183" s="223">
        <v>215</v>
      </c>
      <c r="G183" s="149">
        <v>221</v>
      </c>
      <c r="H183" s="173">
        <f>SUM(G183-F183)</f>
        <v>6</v>
      </c>
      <c r="I183" s="167">
        <f>H183/F183</f>
        <v>0.027906976744186</v>
      </c>
      <c r="J183" s="167">
        <f>H183/G183</f>
        <v>0.0271493212669683</v>
      </c>
      <c r="K183" s="24"/>
      <c r="L183" s="24"/>
      <c r="M183" s="24"/>
      <c r="N183" s="24"/>
      <c r="O183" s="24"/>
      <c r="P183" s="24"/>
      <c r="Q183" s="24"/>
      <c r="R183" s="24"/>
      <c r="S183" s="24"/>
      <c r="T183" s="24"/>
      <c r="U183" s="24"/>
      <c r="V183" s="24"/>
      <c r="W183" s="24"/>
      <c r="X183" s="24"/>
      <c r="Y183" s="24"/>
      <c r="Z183" s="24"/>
    </row>
    <row r="184" ht="19.15" customHeight="1">
      <c r="A184" t="s" s="138">
        <v>10533</v>
      </c>
      <c r="B184" s="149">
        <v>5</v>
      </c>
      <c r="C184" s="149">
        <v>33</v>
      </c>
      <c r="D184" t="s" s="205">
        <v>10537</v>
      </c>
      <c r="E184" t="s" s="205">
        <v>1309</v>
      </c>
      <c r="F184" s="223">
        <v>135</v>
      </c>
      <c r="G184" s="149">
        <v>218</v>
      </c>
      <c r="H184" s="173">
        <f>SUM(G184-F184)</f>
        <v>83</v>
      </c>
      <c r="I184" s="167">
        <f>H184/F184</f>
        <v>0.614814814814815</v>
      </c>
      <c r="J184" s="167">
        <f>H184/G184</f>
        <v>0.380733944954128</v>
      </c>
      <c r="K184" s="24"/>
      <c r="L184" s="24"/>
      <c r="M184" s="24"/>
      <c r="N184" s="24"/>
      <c r="O184" s="24"/>
      <c r="P184" s="24"/>
      <c r="Q184" s="24"/>
      <c r="R184" s="24"/>
      <c r="S184" s="24"/>
      <c r="T184" s="24"/>
      <c r="U184" s="24"/>
      <c r="V184" s="24"/>
      <c r="W184" s="24"/>
      <c r="X184" s="24"/>
      <c r="Y184" s="24"/>
      <c r="Z184" s="24"/>
    </row>
    <row r="185" ht="19.15" customHeight="1">
      <c r="A185" t="s" s="138">
        <v>10533</v>
      </c>
      <c r="B185" s="149">
        <v>5</v>
      </c>
      <c r="C185" s="149">
        <v>23</v>
      </c>
      <c r="D185" t="s" s="205">
        <v>10714</v>
      </c>
      <c r="E185" t="s" s="205">
        <v>74</v>
      </c>
      <c r="F185" s="223">
        <v>212</v>
      </c>
      <c r="G185" s="149">
        <v>213</v>
      </c>
      <c r="H185" s="173">
        <f>SUM(G185-F185)</f>
        <v>1</v>
      </c>
      <c r="I185" s="167">
        <f>H185/F185</f>
        <v>0.00471698113207547</v>
      </c>
      <c r="J185" s="167">
        <f>H185/G185</f>
        <v>0.00469483568075117</v>
      </c>
      <c r="K185" s="24"/>
      <c r="L185" s="24"/>
      <c r="M185" s="24"/>
      <c r="N185" s="24"/>
      <c r="O185" s="24"/>
      <c r="P185" s="24"/>
      <c r="Q185" s="24"/>
      <c r="R185" s="24"/>
      <c r="S185" s="24"/>
      <c r="T185" s="24"/>
      <c r="U185" s="24"/>
      <c r="V185" s="24"/>
      <c r="W185" s="24"/>
      <c r="X185" s="24"/>
      <c r="Y185" s="24"/>
      <c r="Z185" s="24"/>
    </row>
    <row r="186" ht="19.15" customHeight="1">
      <c r="A186" t="s" s="138">
        <v>10533</v>
      </c>
      <c r="B186" s="149">
        <v>5</v>
      </c>
      <c r="C186" s="149">
        <v>4</v>
      </c>
      <c r="D186" t="s" s="205">
        <v>10715</v>
      </c>
      <c r="E186" t="s" s="205">
        <v>60</v>
      </c>
      <c r="F186" s="223">
        <v>192</v>
      </c>
      <c r="G186" s="149">
        <v>208</v>
      </c>
      <c r="H186" s="173">
        <f>SUM(G186-F186)</f>
        <v>16</v>
      </c>
      <c r="I186" s="167">
        <f>H186/F186</f>
        <v>0.0833333333333333</v>
      </c>
      <c r="J186" s="167">
        <f>H186/G186</f>
        <v>0.0769230769230769</v>
      </c>
      <c r="K186" s="24"/>
      <c r="L186" s="24"/>
      <c r="M186" s="24"/>
      <c r="N186" s="24"/>
      <c r="O186" s="24"/>
      <c r="P186" s="24"/>
      <c r="Q186" s="24"/>
      <c r="R186" s="24"/>
      <c r="S186" s="24"/>
      <c r="T186" s="24"/>
      <c r="U186" s="24"/>
      <c r="V186" s="24"/>
      <c r="W186" s="24"/>
      <c r="X186" s="24"/>
      <c r="Y186" s="24"/>
      <c r="Z186" s="24"/>
    </row>
    <row r="187" ht="19.15" customHeight="1">
      <c r="A187" t="s" s="138">
        <v>10533</v>
      </c>
      <c r="B187" s="149">
        <v>5</v>
      </c>
      <c r="C187" s="149">
        <v>19</v>
      </c>
      <c r="D187" t="s" s="205">
        <v>10716</v>
      </c>
      <c r="E187" t="s" s="205">
        <v>24</v>
      </c>
      <c r="F187" s="223">
        <v>181</v>
      </c>
      <c r="G187" s="149">
        <v>183</v>
      </c>
      <c r="H187" s="173">
        <f>SUM(G187-F187)</f>
        <v>2</v>
      </c>
      <c r="I187" s="167">
        <f>H187/F187</f>
        <v>0.0110497237569061</v>
      </c>
      <c r="J187" s="167">
        <f>H187/G187</f>
        <v>0.0109289617486339</v>
      </c>
      <c r="K187" s="24"/>
      <c r="L187" s="24"/>
      <c r="M187" s="24"/>
      <c r="N187" s="24"/>
      <c r="O187" s="24"/>
      <c r="P187" s="24"/>
      <c r="Q187" s="24"/>
      <c r="R187" s="24"/>
      <c r="S187" s="24"/>
      <c r="T187" s="24"/>
      <c r="U187" s="24"/>
      <c r="V187" s="24"/>
      <c r="W187" s="24"/>
      <c r="X187" s="24"/>
      <c r="Y187" s="24"/>
      <c r="Z187" s="24"/>
    </row>
    <row r="188" ht="19.15" customHeight="1">
      <c r="A188" t="s" s="138">
        <v>10533</v>
      </c>
      <c r="B188" s="149">
        <v>5</v>
      </c>
      <c r="C188" s="149">
        <v>12</v>
      </c>
      <c r="D188" t="s" s="205">
        <v>10717</v>
      </c>
      <c r="E188" t="s" s="205">
        <v>48</v>
      </c>
      <c r="F188" s="223">
        <v>171</v>
      </c>
      <c r="G188" s="149">
        <v>175</v>
      </c>
      <c r="H188" s="173">
        <f>SUM(G188-F188)</f>
        <v>4</v>
      </c>
      <c r="I188" s="167">
        <f>H188/F188</f>
        <v>0.0233918128654971</v>
      </c>
      <c r="J188" s="167">
        <f>H188/G188</f>
        <v>0.0228571428571429</v>
      </c>
      <c r="K188" s="24"/>
      <c r="L188" s="24"/>
      <c r="M188" s="24"/>
      <c r="N188" s="24"/>
      <c r="O188" s="24"/>
      <c r="P188" s="24"/>
      <c r="Q188" s="24"/>
      <c r="R188" s="24"/>
      <c r="S188" s="24"/>
      <c r="T188" s="24"/>
      <c r="U188" s="24"/>
      <c r="V188" s="24"/>
      <c r="W188" s="24"/>
      <c r="X188" s="24"/>
      <c r="Y188" s="24"/>
      <c r="Z188" s="24"/>
    </row>
    <row r="189" ht="19.15" customHeight="1">
      <c r="A189" t="s" s="138">
        <v>10533</v>
      </c>
      <c r="B189" s="149">
        <v>5</v>
      </c>
      <c r="C189" s="149">
        <v>22</v>
      </c>
      <c r="D189" t="s" s="205">
        <v>10718</v>
      </c>
      <c r="E189" t="s" s="205">
        <v>281</v>
      </c>
      <c r="F189" s="223">
        <v>121</v>
      </c>
      <c r="G189" s="149">
        <v>131</v>
      </c>
      <c r="H189" s="173">
        <f>SUM(G189-F189)</f>
        <v>10</v>
      </c>
      <c r="I189" s="167">
        <f>H189/F189</f>
        <v>0.0826446280991736</v>
      </c>
      <c r="J189" s="167">
        <f>H189/G189</f>
        <v>0.07633587786259539</v>
      </c>
      <c r="K189" s="24"/>
      <c r="L189" s="24"/>
      <c r="M189" s="24"/>
      <c r="N189" s="24"/>
      <c r="O189" s="24"/>
      <c r="P189" s="24"/>
      <c r="Q189" s="24"/>
      <c r="R189" s="24"/>
      <c r="S189" s="24"/>
      <c r="T189" s="24"/>
      <c r="U189" s="24"/>
      <c r="V189" s="24"/>
      <c r="W189" s="24"/>
      <c r="X189" s="24"/>
      <c r="Y189" s="24"/>
      <c r="Z189" s="24"/>
    </row>
    <row r="190" ht="19.15" customHeight="1">
      <c r="A190" t="s" s="138">
        <v>10533</v>
      </c>
      <c r="B190" s="149">
        <v>5</v>
      </c>
      <c r="C190" s="149">
        <v>7</v>
      </c>
      <c r="D190" t="s" s="205">
        <v>10719</v>
      </c>
      <c r="E190" t="s" s="205">
        <v>76</v>
      </c>
      <c r="F190" s="223">
        <v>121</v>
      </c>
      <c r="G190" s="149">
        <v>127</v>
      </c>
      <c r="H190" s="173">
        <f>SUM(G190-F190)</f>
        <v>6</v>
      </c>
      <c r="I190" s="167">
        <f>H190/F190</f>
        <v>0.0495867768595041</v>
      </c>
      <c r="J190" s="167">
        <f>H190/G190</f>
        <v>0.047244094488189</v>
      </c>
      <c r="K190" s="24"/>
      <c r="L190" s="24"/>
      <c r="M190" s="24"/>
      <c r="N190" s="24"/>
      <c r="O190" s="24"/>
      <c r="P190" s="24"/>
      <c r="Q190" s="24"/>
      <c r="R190" s="24"/>
      <c r="S190" s="24"/>
      <c r="T190" s="24"/>
      <c r="U190" s="24"/>
      <c r="V190" s="24"/>
      <c r="W190" s="24"/>
      <c r="X190" s="24"/>
      <c r="Y190" s="24"/>
      <c r="Z190" s="24"/>
    </row>
    <row r="191" ht="19.15" customHeight="1">
      <c r="A191" t="s" s="138">
        <v>10533</v>
      </c>
      <c r="B191" s="149">
        <v>5</v>
      </c>
      <c r="C191" s="149">
        <v>28</v>
      </c>
      <c r="D191" t="s" s="205">
        <v>10720</v>
      </c>
      <c r="E191" t="s" s="205">
        <v>112</v>
      </c>
      <c r="F191" s="223">
        <v>125</v>
      </c>
      <c r="G191" s="149">
        <v>127</v>
      </c>
      <c r="H191" s="173">
        <f>SUM(G191-F191)</f>
        <v>2</v>
      </c>
      <c r="I191" s="167">
        <f>H191/F191</f>
        <v>0.016</v>
      </c>
      <c r="J191" s="167">
        <f>H191/G191</f>
        <v>0.015748031496063</v>
      </c>
      <c r="K191" s="24"/>
      <c r="L191" s="24"/>
      <c r="M191" s="24"/>
      <c r="N191" s="24"/>
      <c r="O191" s="24"/>
      <c r="P191" s="24"/>
      <c r="Q191" s="24"/>
      <c r="R191" s="24"/>
      <c r="S191" s="24"/>
      <c r="T191" s="24"/>
      <c r="U191" s="24"/>
      <c r="V191" s="24"/>
      <c r="W191" s="24"/>
      <c r="X191" s="24"/>
      <c r="Y191" s="24"/>
      <c r="Z191" s="24"/>
    </row>
    <row r="192" ht="19.15" customHeight="1">
      <c r="A192" t="s" s="138">
        <v>10533</v>
      </c>
      <c r="B192" s="149">
        <v>5</v>
      </c>
      <c r="C192" s="149">
        <v>27</v>
      </c>
      <c r="D192" t="s" s="205">
        <v>10721</v>
      </c>
      <c r="E192" t="s" s="205">
        <v>1537</v>
      </c>
      <c r="F192" s="223">
        <v>100</v>
      </c>
      <c r="G192" s="149">
        <v>102</v>
      </c>
      <c r="H192" s="173">
        <f>SUM(G192-F192)</f>
        <v>2</v>
      </c>
      <c r="I192" s="167">
        <f>H192/F192</f>
        <v>0.02</v>
      </c>
      <c r="J192" s="167">
        <f>H192/G192</f>
        <v>0.0196078431372549</v>
      </c>
      <c r="K192" s="24"/>
      <c r="L192" s="24"/>
      <c r="M192" s="24"/>
      <c r="N192" s="24"/>
      <c r="O192" s="24"/>
      <c r="P192" s="24"/>
      <c r="Q192" s="24"/>
      <c r="R192" s="24"/>
      <c r="S192" s="24"/>
      <c r="T192" s="24"/>
      <c r="U192" s="24"/>
      <c r="V192" s="24"/>
      <c r="W192" s="24"/>
      <c r="X192" s="24"/>
      <c r="Y192" s="24"/>
      <c r="Z192" s="24"/>
    </row>
    <row r="193" ht="19.15" customHeight="1">
      <c r="A193" t="s" s="138">
        <v>10533</v>
      </c>
      <c r="B193" s="149">
        <v>5</v>
      </c>
      <c r="C193" s="149">
        <v>14</v>
      </c>
      <c r="D193" t="s" s="205">
        <v>10722</v>
      </c>
      <c r="E193" t="s" s="205">
        <v>185</v>
      </c>
      <c r="F193" s="223">
        <v>98</v>
      </c>
      <c r="G193" s="149">
        <v>101</v>
      </c>
      <c r="H193" s="173">
        <f>SUM(G193-F193)</f>
        <v>3</v>
      </c>
      <c r="I193" s="167">
        <f>H193/F193</f>
        <v>0.0306122448979592</v>
      </c>
      <c r="J193" s="167">
        <f>H193/G193</f>
        <v>0.0297029702970297</v>
      </c>
      <c r="K193" s="24"/>
      <c r="L193" s="24"/>
      <c r="M193" s="24"/>
      <c r="N193" s="24"/>
      <c r="O193" s="24"/>
      <c r="P193" s="24"/>
      <c r="Q193" s="24"/>
      <c r="R193" s="24"/>
      <c r="S193" s="24"/>
      <c r="T193" s="24"/>
      <c r="U193" s="24"/>
      <c r="V193" s="24"/>
      <c r="W193" s="24"/>
      <c r="X193" s="24"/>
      <c r="Y193" s="24"/>
      <c r="Z193" s="24"/>
    </row>
    <row r="194" ht="19.15" customHeight="1">
      <c r="A194" t="s" s="138">
        <v>10533</v>
      </c>
      <c r="B194" s="149">
        <v>5</v>
      </c>
      <c r="C194" s="149">
        <v>32</v>
      </c>
      <c r="D194" t="s" s="205">
        <v>10723</v>
      </c>
      <c r="E194" t="s" s="205">
        <v>116</v>
      </c>
      <c r="F194" s="223">
        <v>71</v>
      </c>
      <c r="G194" s="149">
        <v>72</v>
      </c>
      <c r="H194" s="173">
        <f>SUM(G194-F194)</f>
        <v>1</v>
      </c>
      <c r="I194" s="167">
        <f>H194/F194</f>
        <v>0.0140845070422535</v>
      </c>
      <c r="J194" s="167">
        <f>H194/G194</f>
        <v>0.0138888888888889</v>
      </c>
      <c r="K194" s="24"/>
      <c r="L194" s="24"/>
      <c r="M194" s="24"/>
      <c r="N194" s="24"/>
      <c r="O194" s="24"/>
      <c r="P194" s="24"/>
      <c r="Q194" s="24"/>
      <c r="R194" s="24"/>
      <c r="S194" s="24"/>
      <c r="T194" s="24"/>
      <c r="U194" s="24"/>
      <c r="V194" s="24"/>
      <c r="W194" s="24"/>
      <c r="X194" s="24"/>
      <c r="Y194" s="24"/>
      <c r="Z194" s="24"/>
    </row>
    <row r="195" ht="19.15" customHeight="1">
      <c r="A195" t="s" s="138">
        <v>10533</v>
      </c>
      <c r="B195" s="149">
        <v>5</v>
      </c>
      <c r="C195" s="149">
        <v>30</v>
      </c>
      <c r="D195" t="s" s="205">
        <v>10724</v>
      </c>
      <c r="E195" t="s" s="205">
        <v>72</v>
      </c>
      <c r="F195" s="223">
        <v>55</v>
      </c>
      <c r="G195" s="149">
        <v>55</v>
      </c>
      <c r="H195" s="173">
        <f>SUM(G195-F195)</f>
        <v>0</v>
      </c>
      <c r="I195" s="167">
        <f>H195/F195</f>
        <v>0</v>
      </c>
      <c r="J195" s="167">
        <f>H195/G195</f>
        <v>0</v>
      </c>
      <c r="K195" s="24"/>
      <c r="L195" s="24"/>
      <c r="M195" s="24"/>
      <c r="N195" s="24"/>
      <c r="O195" s="24"/>
      <c r="P195" s="24"/>
      <c r="Q195" s="24"/>
      <c r="R195" s="24"/>
      <c r="S195" s="24"/>
      <c r="T195" s="24"/>
      <c r="U195" s="24"/>
      <c r="V195" s="24"/>
      <c r="W195" s="24"/>
      <c r="X195" s="24"/>
      <c r="Y195" s="24"/>
      <c r="Z195" s="24"/>
    </row>
    <row r="196" ht="19.15" customHeight="1">
      <c r="A196" t="s" s="138">
        <v>10533</v>
      </c>
      <c r="B196" s="149">
        <v>5</v>
      </c>
      <c r="C196" s="149">
        <v>36</v>
      </c>
      <c r="D196" t="s" s="205">
        <v>10725</v>
      </c>
      <c r="E196" t="s" s="205">
        <v>103</v>
      </c>
      <c r="F196" s="223">
        <v>48</v>
      </c>
      <c r="G196" s="149">
        <v>48</v>
      </c>
      <c r="H196" s="173">
        <f>SUM(G196-F196)</f>
        <v>0</v>
      </c>
      <c r="I196" s="167">
        <f>H196/F196</f>
        <v>0</v>
      </c>
      <c r="J196" s="167">
        <f>H196/G196</f>
        <v>0</v>
      </c>
      <c r="K196" s="24"/>
      <c r="L196" s="24"/>
      <c r="M196" s="24"/>
      <c r="N196" s="24"/>
      <c r="O196" s="24"/>
      <c r="P196" s="24"/>
      <c r="Q196" s="24"/>
      <c r="R196" s="24"/>
      <c r="S196" s="24"/>
      <c r="T196" s="24"/>
      <c r="U196" s="24"/>
      <c r="V196" s="24"/>
      <c r="W196" s="24"/>
      <c r="X196" s="24"/>
      <c r="Y196" s="24"/>
      <c r="Z196" s="24"/>
    </row>
    <row r="197" ht="19.15" customHeight="1">
      <c r="A197" t="s" s="138">
        <v>10533</v>
      </c>
      <c r="B197" s="149">
        <v>5</v>
      </c>
      <c r="C197" s="149">
        <v>37</v>
      </c>
      <c r="D197" t="s" s="205">
        <v>10726</v>
      </c>
      <c r="E197" t="s" s="205">
        <v>1287</v>
      </c>
      <c r="F197" s="223">
        <v>39</v>
      </c>
      <c r="G197" s="149">
        <v>41</v>
      </c>
      <c r="H197" s="173">
        <f>SUM(G197-F197)</f>
        <v>2</v>
      </c>
      <c r="I197" s="167">
        <f>H197/F197</f>
        <v>0.0512820512820513</v>
      </c>
      <c r="J197" s="167">
        <f>H197/G197</f>
        <v>0.048780487804878</v>
      </c>
      <c r="K197" s="24"/>
      <c r="L197" s="24"/>
      <c r="M197" s="24"/>
      <c r="N197" s="24"/>
      <c r="O197" s="24"/>
      <c r="P197" s="24"/>
      <c r="Q197" s="24"/>
      <c r="R197" s="24"/>
      <c r="S197" s="24"/>
      <c r="T197" s="24"/>
      <c r="U197" s="24"/>
      <c r="V197" s="24"/>
      <c r="W197" s="24"/>
      <c r="X197" s="24"/>
      <c r="Y197" s="24"/>
      <c r="Z197" s="24"/>
    </row>
    <row r="198" ht="19.15" customHeight="1">
      <c r="A198" t="s" s="138">
        <v>10533</v>
      </c>
      <c r="B198" s="149">
        <v>5</v>
      </c>
      <c r="C198" s="149">
        <v>34</v>
      </c>
      <c r="D198" t="s" s="205">
        <v>10727</v>
      </c>
      <c r="E198" t="s" s="205">
        <v>173</v>
      </c>
      <c r="F198" s="223">
        <v>36</v>
      </c>
      <c r="G198" s="149">
        <v>38</v>
      </c>
      <c r="H198" s="173">
        <f>SUM(G198-F198)</f>
        <v>2</v>
      </c>
      <c r="I198" s="167">
        <f>H198/F198</f>
        <v>0.0555555555555556</v>
      </c>
      <c r="J198" s="167">
        <f>H198/G198</f>
        <v>0.0526315789473684</v>
      </c>
      <c r="K198" s="24"/>
      <c r="L198" s="24"/>
      <c r="M198" s="24"/>
      <c r="N198" s="24"/>
      <c r="O198" s="24"/>
      <c r="P198" s="24"/>
      <c r="Q198" s="24"/>
      <c r="R198" s="24"/>
      <c r="S198" s="24"/>
      <c r="T198" s="24"/>
      <c r="U198" s="24"/>
      <c r="V198" s="24"/>
      <c r="W198" s="24"/>
      <c r="X198" s="24"/>
      <c r="Y198" s="24"/>
      <c r="Z198" s="24"/>
    </row>
    <row r="199" ht="19.15" customHeight="1">
      <c r="A199" t="s" s="138">
        <v>10533</v>
      </c>
      <c r="B199" s="149">
        <v>5</v>
      </c>
      <c r="C199" s="149">
        <v>24</v>
      </c>
      <c r="D199" t="s" s="205">
        <v>10728</v>
      </c>
      <c r="E199" t="s" s="205">
        <v>106</v>
      </c>
      <c r="F199" s="223">
        <v>35</v>
      </c>
      <c r="G199" s="149">
        <v>37</v>
      </c>
      <c r="H199" s="173">
        <f>SUM(G199-F199)</f>
        <v>2</v>
      </c>
      <c r="I199" s="167">
        <f>H199/F199</f>
        <v>0.0571428571428571</v>
      </c>
      <c r="J199" s="167">
        <f>H199/G199</f>
        <v>0.0540540540540541</v>
      </c>
      <c r="K199" s="24"/>
      <c r="L199" s="24"/>
      <c r="M199" s="24"/>
      <c r="N199" s="24"/>
      <c r="O199" s="24"/>
      <c r="P199" s="24"/>
      <c r="Q199" s="24"/>
      <c r="R199" s="24"/>
      <c r="S199" s="24"/>
      <c r="T199" s="24"/>
      <c r="U199" s="24"/>
      <c r="V199" s="24"/>
      <c r="W199" s="24"/>
      <c r="X199" s="24"/>
      <c r="Y199" s="24"/>
      <c r="Z199" s="24"/>
    </row>
    <row r="200" ht="19.15" customHeight="1">
      <c r="A200" t="s" s="138">
        <v>10533</v>
      </c>
      <c r="B200" s="149">
        <v>5</v>
      </c>
      <c r="C200" s="149">
        <v>35</v>
      </c>
      <c r="D200" t="s" s="205">
        <v>10729</v>
      </c>
      <c r="E200" t="s" s="205">
        <v>153</v>
      </c>
      <c r="F200" s="240">
        <v>28</v>
      </c>
      <c r="G200" s="172">
        <v>27</v>
      </c>
      <c r="H200" s="173">
        <f>SUM(G200-F200)</f>
        <v>-1</v>
      </c>
      <c r="I200" s="167">
        <f>H200/F200</f>
        <v>-0.0357142857142857</v>
      </c>
      <c r="J200" s="167">
        <f>H200/G200</f>
        <v>-0.037037037037037</v>
      </c>
      <c r="K200" s="24"/>
      <c r="L200" s="24"/>
      <c r="M200" s="24"/>
      <c r="N200" s="24"/>
      <c r="O200" s="24"/>
      <c r="P200" s="24"/>
      <c r="Q200" s="24"/>
      <c r="R200" s="24"/>
      <c r="S200" s="24"/>
      <c r="T200" s="24"/>
      <c r="U200" s="24"/>
      <c r="V200" s="24"/>
      <c r="W200" s="24"/>
      <c r="X200" s="24"/>
      <c r="Y200" s="24"/>
      <c r="Z200" s="24"/>
    </row>
    <row r="201" ht="19.15" customHeight="1">
      <c r="A201" t="s" s="138">
        <v>10533</v>
      </c>
      <c r="B201" s="149">
        <v>5</v>
      </c>
      <c r="C201" s="149">
        <v>3</v>
      </c>
      <c r="D201" t="s" s="205">
        <v>10730</v>
      </c>
      <c r="E201" t="s" s="205">
        <v>380</v>
      </c>
      <c r="F201" s="223">
        <v>0</v>
      </c>
      <c r="G201" s="149">
        <v>0</v>
      </c>
      <c r="H201" s="173">
        <f>SUM(G201-F201)</f>
        <v>0</v>
      </c>
      <c r="I201" s="207">
        <f>H201/F201</f>
      </c>
      <c r="J201" s="207">
        <f>H201/G201</f>
      </c>
      <c r="K201" s="24"/>
      <c r="L201" s="24"/>
      <c r="M201" s="24"/>
      <c r="N201" s="24"/>
      <c r="O201" s="24"/>
      <c r="P201" s="24"/>
      <c r="Q201" s="24"/>
      <c r="R201" s="24"/>
      <c r="S201" s="24"/>
      <c r="T201" s="24"/>
      <c r="U201" s="24"/>
      <c r="V201" s="24"/>
      <c r="W201" s="24"/>
      <c r="X201" s="24"/>
      <c r="Y201" s="24"/>
      <c r="Z201" s="24"/>
    </row>
    <row r="202" ht="19.15" customHeight="1">
      <c r="A202" t="s" s="138">
        <v>10533</v>
      </c>
      <c r="B202" s="149">
        <v>5</v>
      </c>
      <c r="C202" s="149">
        <v>29</v>
      </c>
      <c r="D202" t="s" s="205">
        <v>10731</v>
      </c>
      <c r="E202" t="s" s="205">
        <v>147</v>
      </c>
      <c r="F202" s="223">
        <v>0</v>
      </c>
      <c r="G202" s="149">
        <v>0</v>
      </c>
      <c r="H202" s="173">
        <f>SUM(G202-F202)</f>
        <v>0</v>
      </c>
      <c r="I202" s="207">
        <f>H202/F202</f>
      </c>
      <c r="J202" s="207">
        <f>H202/G202</f>
      </c>
      <c r="K202" s="24"/>
      <c r="L202" s="24"/>
      <c r="M202" s="24"/>
      <c r="N202" s="24"/>
      <c r="O202" s="24"/>
      <c r="P202" s="24"/>
      <c r="Q202" s="24"/>
      <c r="R202" s="24"/>
      <c r="S202" s="24"/>
      <c r="T202" s="24"/>
      <c r="U202" s="24"/>
      <c r="V202" s="24"/>
      <c r="W202" s="24"/>
      <c r="X202" s="24"/>
      <c r="Y202" s="24"/>
      <c r="Z202" s="24"/>
    </row>
    <row r="203" ht="19.15" customHeight="1">
      <c r="A203" t="s" s="138">
        <v>10533</v>
      </c>
      <c r="B203" s="149">
        <v>5</v>
      </c>
      <c r="C203" s="149">
        <v>31</v>
      </c>
      <c r="D203" t="s" s="205">
        <v>10732</v>
      </c>
      <c r="E203" t="s" s="205">
        <v>78</v>
      </c>
      <c r="F203" s="223">
        <v>0</v>
      </c>
      <c r="G203" s="149">
        <v>0</v>
      </c>
      <c r="H203" s="206">
        <f>SUM(G203-F203)</f>
        <v>0</v>
      </c>
      <c r="I203" s="176">
        <f>H203/F203</f>
      </c>
      <c r="J203" s="176">
        <f>H203/G203</f>
      </c>
      <c r="K203" s="174"/>
      <c r="L203" s="174"/>
      <c r="M203" s="174"/>
      <c r="N203" s="174"/>
      <c r="O203" s="174"/>
      <c r="P203" s="174"/>
      <c r="Q203" s="174"/>
      <c r="R203" s="174"/>
      <c r="S203" s="174"/>
      <c r="T203" s="174"/>
      <c r="U203" s="174"/>
      <c r="V203" s="174"/>
      <c r="W203" s="174"/>
      <c r="X203" s="174"/>
      <c r="Y203" s="174"/>
      <c r="Z203" s="174"/>
    </row>
    <row r="204" ht="19.15" customHeight="1">
      <c r="A204" s="177"/>
      <c r="B204" s="178"/>
      <c r="C204" s="178"/>
      <c r="D204" s="179"/>
      <c r="E204" s="179"/>
      <c r="F204" s="181">
        <f>SUM(F166:F203)</f>
        <v>89885</v>
      </c>
      <c r="G204" s="180">
        <f>SUM(G166:G203)</f>
        <v>94157</v>
      </c>
      <c r="H204" s="181">
        <f>SUM(H166:H203)</f>
        <v>4272</v>
      </c>
      <c r="I204" s="182">
        <f>H204/F204</f>
        <v>0.0475273961172609</v>
      </c>
      <c r="J204" s="182">
        <f>H204/G204</f>
        <v>0.0453710292383997</v>
      </c>
      <c r="K204" s="183"/>
      <c r="L204" s="183"/>
      <c r="M204" s="183"/>
      <c r="N204" s="183"/>
      <c r="O204" s="183"/>
      <c r="P204" s="183"/>
      <c r="Q204" s="183"/>
      <c r="R204" s="183"/>
      <c r="S204" s="183"/>
      <c r="T204" s="183"/>
      <c r="U204" s="183"/>
      <c r="V204" s="183"/>
      <c r="W204" s="183"/>
      <c r="X204" s="183"/>
      <c r="Y204" s="183"/>
      <c r="Z204" s="184"/>
    </row>
    <row r="205" ht="19.15" customHeight="1">
      <c r="A205" s="230"/>
      <c r="B205" s="231"/>
      <c r="C205" s="231"/>
      <c r="D205" s="232"/>
      <c r="E205" s="232"/>
      <c r="F205" s="233"/>
      <c r="G205" s="231"/>
      <c r="H205" s="234"/>
      <c r="I205" s="188"/>
      <c r="J205" s="188"/>
      <c r="K205" s="189"/>
      <c r="L205" s="189"/>
      <c r="M205" s="189"/>
      <c r="N205" s="189"/>
      <c r="O205" s="189"/>
      <c r="P205" s="189"/>
      <c r="Q205" s="189"/>
      <c r="R205" s="189"/>
      <c r="S205" s="189"/>
      <c r="T205" s="189"/>
      <c r="U205" s="189"/>
      <c r="V205" s="189"/>
      <c r="W205" s="189"/>
      <c r="X205" s="189"/>
      <c r="Y205" s="189"/>
      <c r="Z205" s="189"/>
    </row>
    <row r="206" ht="19.15" customHeight="1">
      <c r="A206" t="s" s="138">
        <v>10533</v>
      </c>
      <c r="B206" s="149">
        <v>6</v>
      </c>
      <c r="C206" s="149">
        <v>15</v>
      </c>
      <c r="D206" t="s" s="205">
        <v>10733</v>
      </c>
      <c r="E206" t="s" s="205">
        <v>84</v>
      </c>
      <c r="F206" s="223">
        <v>40617</v>
      </c>
      <c r="G206" s="149">
        <v>41307</v>
      </c>
      <c r="H206" s="173">
        <f>SUM(G206-F206)</f>
        <v>690</v>
      </c>
      <c r="I206" s="167">
        <f>H206/F206</f>
        <v>0.0169879607061083</v>
      </c>
      <c r="J206" s="167">
        <f>H206/G206</f>
        <v>0.0167041905730264</v>
      </c>
      <c r="K206" s="24"/>
      <c r="L206" s="24"/>
      <c r="M206" s="24"/>
      <c r="N206" s="24"/>
      <c r="O206" s="24"/>
      <c r="P206" s="24"/>
      <c r="Q206" s="24"/>
      <c r="R206" s="24"/>
      <c r="S206" s="24"/>
      <c r="T206" s="24"/>
      <c r="U206" s="24"/>
      <c r="V206" s="24"/>
      <c r="W206" s="24"/>
      <c r="X206" s="24"/>
      <c r="Y206" s="24"/>
      <c r="Z206" s="24"/>
    </row>
    <row r="207" ht="19.15" customHeight="1">
      <c r="A207" t="s" s="138">
        <v>10533</v>
      </c>
      <c r="B207" s="149">
        <v>6</v>
      </c>
      <c r="C207" s="149">
        <v>3</v>
      </c>
      <c r="D207" t="s" s="205">
        <v>10734</v>
      </c>
      <c r="E207" t="s" s="205">
        <v>22</v>
      </c>
      <c r="F207" s="223">
        <v>19305</v>
      </c>
      <c r="G207" s="149">
        <v>19422</v>
      </c>
      <c r="H207" s="173">
        <f>SUM(G207-F207)</f>
        <v>117</v>
      </c>
      <c r="I207" s="167">
        <f>H207/F207</f>
        <v>0.00606060606060606</v>
      </c>
      <c r="J207" s="167">
        <f>H207/G207</f>
        <v>0.00602409638554217</v>
      </c>
      <c r="K207" s="24"/>
      <c r="L207" s="24"/>
      <c r="M207" s="24"/>
      <c r="N207" s="24"/>
      <c r="O207" s="24"/>
      <c r="P207" s="24"/>
      <c r="Q207" s="24"/>
      <c r="R207" s="24"/>
      <c r="S207" s="24"/>
      <c r="T207" s="24"/>
      <c r="U207" s="24"/>
      <c r="V207" s="24"/>
      <c r="W207" s="24"/>
      <c r="X207" s="24"/>
      <c r="Y207" s="24"/>
      <c r="Z207" s="24"/>
    </row>
    <row r="208" ht="19.15" customHeight="1">
      <c r="A208" t="s" s="138">
        <v>10533</v>
      </c>
      <c r="B208" s="149">
        <v>6</v>
      </c>
      <c r="C208" s="149">
        <v>8</v>
      </c>
      <c r="D208" t="s" s="205">
        <v>10735</v>
      </c>
      <c r="E208" t="s" s="205">
        <v>20</v>
      </c>
      <c r="F208" s="240">
        <v>13814</v>
      </c>
      <c r="G208" s="172">
        <v>13317</v>
      </c>
      <c r="H208" s="173">
        <f>SUM(G208-F208)</f>
        <v>-497</v>
      </c>
      <c r="I208" s="167">
        <f>H208/F208</f>
        <v>-0.0359779933400898</v>
      </c>
      <c r="J208" s="167">
        <f>H208/G208</f>
        <v>-0.0373207178794023</v>
      </c>
      <c r="K208" s="24"/>
      <c r="L208" s="24"/>
      <c r="M208" s="24"/>
      <c r="N208" s="24"/>
      <c r="O208" s="24"/>
      <c r="P208" s="24"/>
      <c r="Q208" s="24"/>
      <c r="R208" s="24"/>
      <c r="S208" s="24"/>
      <c r="T208" s="24"/>
      <c r="U208" s="24"/>
      <c r="V208" s="24"/>
      <c r="W208" s="24"/>
      <c r="X208" s="24"/>
      <c r="Y208" s="24"/>
      <c r="Z208" s="24"/>
    </row>
    <row r="209" ht="19.15" customHeight="1">
      <c r="A209" t="s" s="138">
        <v>10533</v>
      </c>
      <c r="B209" s="149">
        <v>6</v>
      </c>
      <c r="C209" s="149">
        <v>9</v>
      </c>
      <c r="D209" t="s" s="205">
        <v>10736</v>
      </c>
      <c r="E209" t="s" s="205">
        <v>26</v>
      </c>
      <c r="F209" s="223">
        <v>3636</v>
      </c>
      <c r="G209" s="149">
        <v>4155</v>
      </c>
      <c r="H209" s="173">
        <f>SUM(G209-F209)</f>
        <v>519</v>
      </c>
      <c r="I209" s="167">
        <f>H209/F209</f>
        <v>0.142739273927393</v>
      </c>
      <c r="J209" s="167">
        <f>H209/G209</f>
        <v>0.124909747292419</v>
      </c>
      <c r="K209" s="24"/>
      <c r="L209" s="24"/>
      <c r="M209" s="24"/>
      <c r="N209" s="24"/>
      <c r="O209" s="24"/>
      <c r="P209" s="24"/>
      <c r="Q209" s="24"/>
      <c r="R209" s="24"/>
      <c r="S209" s="24"/>
      <c r="T209" s="24"/>
      <c r="U209" s="24"/>
      <c r="V209" s="24"/>
      <c r="W209" s="24"/>
      <c r="X209" s="24"/>
      <c r="Y209" s="24"/>
      <c r="Z209" s="24"/>
    </row>
    <row r="210" ht="19.15" customHeight="1">
      <c r="A210" t="s" s="138">
        <v>10533</v>
      </c>
      <c r="B210" s="149">
        <v>6</v>
      </c>
      <c r="C210" s="149">
        <v>5</v>
      </c>
      <c r="D210" t="s" s="205">
        <v>10534</v>
      </c>
      <c r="E210" t="s" s="205">
        <v>36</v>
      </c>
      <c r="F210" s="223">
        <v>2711</v>
      </c>
      <c r="G210" s="149">
        <v>3818</v>
      </c>
      <c r="H210" s="173">
        <f>SUM(G210-F210)</f>
        <v>1107</v>
      </c>
      <c r="I210" s="167">
        <f>H210/F210</f>
        <v>0.408336407229805</v>
      </c>
      <c r="J210" s="167">
        <f>H210/G210</f>
        <v>0.289942378208486</v>
      </c>
      <c r="K210" s="24"/>
      <c r="L210" s="24"/>
      <c r="M210" s="24"/>
      <c r="N210" s="24"/>
      <c r="O210" s="24"/>
      <c r="P210" s="24"/>
      <c r="Q210" s="24"/>
      <c r="R210" s="24"/>
      <c r="S210" s="24"/>
      <c r="T210" s="24"/>
      <c r="U210" s="24"/>
      <c r="V210" s="24"/>
      <c r="W210" s="24"/>
      <c r="X210" s="24"/>
      <c r="Y210" s="24"/>
      <c r="Z210" s="24"/>
    </row>
    <row r="211" ht="19.15" customHeight="1">
      <c r="A211" t="s" s="138">
        <v>10533</v>
      </c>
      <c r="B211" s="149">
        <v>6</v>
      </c>
      <c r="C211" s="149">
        <v>32</v>
      </c>
      <c r="D211" t="s" s="205">
        <v>10737</v>
      </c>
      <c r="E211" t="s" s="205">
        <v>116</v>
      </c>
      <c r="F211" s="223">
        <v>2026</v>
      </c>
      <c r="G211" s="149">
        <v>2180</v>
      </c>
      <c r="H211" s="173">
        <f>SUM(G211-F211)</f>
        <v>154</v>
      </c>
      <c r="I211" s="167">
        <f>H211/F211</f>
        <v>0.0760118460019743</v>
      </c>
      <c r="J211" s="167">
        <f>H211/G211</f>
        <v>0.0706422018348624</v>
      </c>
      <c r="K211" s="24"/>
      <c r="L211" s="24"/>
      <c r="M211" s="24"/>
      <c r="N211" s="24"/>
      <c r="O211" s="24"/>
      <c r="P211" s="24"/>
      <c r="Q211" s="24"/>
      <c r="R211" s="24"/>
      <c r="S211" s="24"/>
      <c r="T211" s="24"/>
      <c r="U211" s="24"/>
      <c r="V211" s="24"/>
      <c r="W211" s="24"/>
      <c r="X211" s="24"/>
      <c r="Y211" s="24"/>
      <c r="Z211" s="24"/>
    </row>
    <row r="212" ht="19.15" customHeight="1">
      <c r="A212" t="s" s="138">
        <v>10533</v>
      </c>
      <c r="B212" s="149">
        <v>6</v>
      </c>
      <c r="C212" s="149">
        <v>14</v>
      </c>
      <c r="D212" t="s" s="205">
        <v>10738</v>
      </c>
      <c r="E212" t="s" s="205">
        <v>28</v>
      </c>
      <c r="F212" s="223">
        <v>2018</v>
      </c>
      <c r="G212" s="149">
        <v>2054</v>
      </c>
      <c r="H212" s="173">
        <f>SUM(G212-F212)</f>
        <v>36</v>
      </c>
      <c r="I212" s="167">
        <f>H212/F212</f>
        <v>0.0178394449950446</v>
      </c>
      <c r="J212" s="167">
        <f>H212/G212</f>
        <v>0.0175267770204479</v>
      </c>
      <c r="K212" s="24"/>
      <c r="L212" s="24"/>
      <c r="M212" s="24"/>
      <c r="N212" s="24"/>
      <c r="O212" s="24"/>
      <c r="P212" s="24"/>
      <c r="Q212" s="24"/>
      <c r="R212" s="24"/>
      <c r="S212" s="24"/>
      <c r="T212" s="24"/>
      <c r="U212" s="24"/>
      <c r="V212" s="24"/>
      <c r="W212" s="24"/>
      <c r="X212" s="24"/>
      <c r="Y212" s="24"/>
      <c r="Z212" s="24"/>
    </row>
    <row r="213" ht="19.15" customHeight="1">
      <c r="A213" t="s" s="138">
        <v>10533</v>
      </c>
      <c r="B213" s="149">
        <v>6</v>
      </c>
      <c r="C213" s="149">
        <v>39</v>
      </c>
      <c r="D213" t="s" s="205">
        <v>10739</v>
      </c>
      <c r="E213" t="s" s="205">
        <v>281</v>
      </c>
      <c r="F213" s="223">
        <v>1856</v>
      </c>
      <c r="G213" s="149">
        <v>1931</v>
      </c>
      <c r="H213" s="173">
        <f>SUM(G213-F213)</f>
        <v>75</v>
      </c>
      <c r="I213" s="167">
        <f>H213/F213</f>
        <v>0.0404094827586207</v>
      </c>
      <c r="J213" s="167">
        <f>H213/G213</f>
        <v>0.0388399792853444</v>
      </c>
      <c r="K213" s="24"/>
      <c r="L213" s="24"/>
      <c r="M213" s="24"/>
      <c r="N213" s="24"/>
      <c r="O213" s="24"/>
      <c r="P213" s="24"/>
      <c r="Q213" s="24"/>
      <c r="R213" s="24"/>
      <c r="S213" s="24"/>
      <c r="T213" s="24"/>
      <c r="U213" s="24"/>
      <c r="V213" s="24"/>
      <c r="W213" s="24"/>
      <c r="X213" s="24"/>
      <c r="Y213" s="24"/>
      <c r="Z213" s="24"/>
    </row>
    <row r="214" ht="19.15" customHeight="1">
      <c r="A214" t="s" s="138">
        <v>10533</v>
      </c>
      <c r="B214" s="149">
        <v>6</v>
      </c>
      <c r="C214" s="149">
        <v>43</v>
      </c>
      <c r="D214" t="s" s="205">
        <v>10740</v>
      </c>
      <c r="E214" t="s" s="205">
        <v>5047</v>
      </c>
      <c r="F214" s="240">
        <v>1956</v>
      </c>
      <c r="G214" s="172">
        <v>1731</v>
      </c>
      <c r="H214" s="173">
        <f>SUM(G214-F214)</f>
        <v>-225</v>
      </c>
      <c r="I214" s="167">
        <f>H214/F214</f>
        <v>-0.115030674846626</v>
      </c>
      <c r="J214" s="167">
        <f>H214/G214</f>
        <v>-0.12998266897747</v>
      </c>
      <c r="K214" s="24"/>
      <c r="L214" s="24"/>
      <c r="M214" s="24"/>
      <c r="N214" s="24"/>
      <c r="O214" s="24"/>
      <c r="P214" s="24"/>
      <c r="Q214" s="24"/>
      <c r="R214" s="24"/>
      <c r="S214" s="24"/>
      <c r="T214" s="24"/>
      <c r="U214" s="24"/>
      <c r="V214" s="24"/>
      <c r="W214" s="24"/>
      <c r="X214" s="24"/>
      <c r="Y214" s="24"/>
      <c r="Z214" s="24"/>
    </row>
    <row r="215" ht="19.15" customHeight="1">
      <c r="A215" t="s" s="138">
        <v>10533</v>
      </c>
      <c r="B215" s="149">
        <v>6</v>
      </c>
      <c r="C215" s="149">
        <v>16</v>
      </c>
      <c r="D215" t="s" s="205">
        <v>10741</v>
      </c>
      <c r="E215" t="s" s="205">
        <v>17</v>
      </c>
      <c r="F215" s="240">
        <v>1711</v>
      </c>
      <c r="G215" s="172">
        <v>1692</v>
      </c>
      <c r="H215" s="173">
        <f>SUM(G215-F215)</f>
        <v>-19</v>
      </c>
      <c r="I215" s="167">
        <f>H215/F215</f>
        <v>-0.011104617182934</v>
      </c>
      <c r="J215" s="167">
        <f>H215/G215</f>
        <v>-0.0112293144208038</v>
      </c>
      <c r="K215" s="24"/>
      <c r="L215" s="24"/>
      <c r="M215" s="24"/>
      <c r="N215" s="24"/>
      <c r="O215" s="24"/>
      <c r="P215" s="24"/>
      <c r="Q215" s="24"/>
      <c r="R215" s="24"/>
      <c r="S215" s="24"/>
      <c r="T215" s="24"/>
      <c r="U215" s="24"/>
      <c r="V215" s="24"/>
      <c r="W215" s="24"/>
      <c r="X215" s="24"/>
      <c r="Y215" s="24"/>
      <c r="Z215" s="24"/>
    </row>
    <row r="216" ht="19.15" customHeight="1">
      <c r="A216" t="s" s="138">
        <v>10533</v>
      </c>
      <c r="B216" s="149">
        <v>6</v>
      </c>
      <c r="C216" s="149">
        <v>2</v>
      </c>
      <c r="D216" t="s" s="205">
        <v>10742</v>
      </c>
      <c r="E216" t="s" s="205">
        <v>38</v>
      </c>
      <c r="F216" s="223">
        <v>1465</v>
      </c>
      <c r="G216" s="149">
        <v>1505</v>
      </c>
      <c r="H216" s="173">
        <f>SUM(G216-F216)</f>
        <v>40</v>
      </c>
      <c r="I216" s="167">
        <f>H216/F216</f>
        <v>0.0273037542662116</v>
      </c>
      <c r="J216" s="167">
        <f>H216/G216</f>
        <v>0.026578073089701</v>
      </c>
      <c r="K216" s="24"/>
      <c r="L216" s="24"/>
      <c r="M216" s="24"/>
      <c r="N216" s="24"/>
      <c r="O216" s="24"/>
      <c r="P216" s="24"/>
      <c r="Q216" s="24"/>
      <c r="R216" s="24"/>
      <c r="S216" s="24"/>
      <c r="T216" s="24"/>
      <c r="U216" s="24"/>
      <c r="V216" s="24"/>
      <c r="W216" s="24"/>
      <c r="X216" s="24"/>
      <c r="Y216" s="24"/>
      <c r="Z216" s="24"/>
    </row>
    <row r="217" ht="19.15" customHeight="1">
      <c r="A217" t="s" s="138">
        <v>10533</v>
      </c>
      <c r="B217" s="149">
        <v>6</v>
      </c>
      <c r="C217" s="149">
        <v>6</v>
      </c>
      <c r="D217" t="s" s="205">
        <v>10536</v>
      </c>
      <c r="E217" t="s" s="205">
        <v>34</v>
      </c>
      <c r="F217" s="240">
        <v>878</v>
      </c>
      <c r="G217" s="172">
        <v>860</v>
      </c>
      <c r="H217" s="173">
        <f>SUM(G217-F217)</f>
        <v>-18</v>
      </c>
      <c r="I217" s="167">
        <f>H217/F217</f>
        <v>-0.020501138952164</v>
      </c>
      <c r="J217" s="167">
        <f>H217/G217</f>
        <v>-0.0209302325581395</v>
      </c>
      <c r="K217" s="24"/>
      <c r="L217" s="24"/>
      <c r="M217" s="24"/>
      <c r="N217" s="24"/>
      <c r="O217" s="24"/>
      <c r="P217" s="24"/>
      <c r="Q217" s="24"/>
      <c r="R217" s="24"/>
      <c r="S217" s="24"/>
      <c r="T217" s="24"/>
      <c r="U217" s="24"/>
      <c r="V217" s="24"/>
      <c r="W217" s="24"/>
      <c r="X217" s="24"/>
      <c r="Y217" s="24"/>
      <c r="Z217" s="24"/>
    </row>
    <row r="218" ht="19.15" customHeight="1">
      <c r="A218" t="s" s="138">
        <v>10533</v>
      </c>
      <c r="B218" s="149">
        <v>6</v>
      </c>
      <c r="C218" s="149">
        <v>11</v>
      </c>
      <c r="D218" t="s" s="205">
        <v>10743</v>
      </c>
      <c r="E218" t="s" s="205">
        <v>24</v>
      </c>
      <c r="F218" s="223">
        <v>784</v>
      </c>
      <c r="G218" s="149">
        <v>797</v>
      </c>
      <c r="H218" s="173">
        <f>SUM(G218-F218)</f>
        <v>13</v>
      </c>
      <c r="I218" s="167">
        <f>H218/F218</f>
        <v>0.0165816326530612</v>
      </c>
      <c r="J218" s="167">
        <f>H218/G218</f>
        <v>0.0163111668757842</v>
      </c>
      <c r="K218" s="24"/>
      <c r="L218" s="24"/>
      <c r="M218" s="24"/>
      <c r="N218" s="24"/>
      <c r="O218" s="24"/>
      <c r="P218" s="24"/>
      <c r="Q218" s="24"/>
      <c r="R218" s="24"/>
      <c r="S218" s="24"/>
      <c r="T218" s="24"/>
      <c r="U218" s="24"/>
      <c r="V218" s="24"/>
      <c r="W218" s="24"/>
      <c r="X218" s="24"/>
      <c r="Y218" s="24"/>
      <c r="Z218" s="24"/>
    </row>
    <row r="219" ht="19.15" customHeight="1">
      <c r="A219" t="s" s="138">
        <v>10533</v>
      </c>
      <c r="B219" s="149">
        <v>6</v>
      </c>
      <c r="C219" s="149">
        <v>1</v>
      </c>
      <c r="D219" t="s" s="205">
        <v>10744</v>
      </c>
      <c r="E219" t="s" s="205">
        <v>106</v>
      </c>
      <c r="F219" s="223">
        <v>556</v>
      </c>
      <c r="G219" s="149">
        <v>593</v>
      </c>
      <c r="H219" s="173">
        <f>SUM(G219-F219)</f>
        <v>37</v>
      </c>
      <c r="I219" s="167">
        <f>H219/F219</f>
        <v>0.0665467625899281</v>
      </c>
      <c r="J219" s="167">
        <f>H219/G219</f>
        <v>0.0623946037099494</v>
      </c>
      <c r="K219" s="24"/>
      <c r="L219" s="24"/>
      <c r="M219" s="24"/>
      <c r="N219" s="24"/>
      <c r="O219" s="24"/>
      <c r="P219" s="24"/>
      <c r="Q219" s="24"/>
      <c r="R219" s="24"/>
      <c r="S219" s="24"/>
      <c r="T219" s="24"/>
      <c r="U219" s="24"/>
      <c r="V219" s="24"/>
      <c r="W219" s="24"/>
      <c r="X219" s="24"/>
      <c r="Y219" s="24"/>
      <c r="Z219" s="24"/>
    </row>
    <row r="220" ht="19.15" customHeight="1">
      <c r="A220" t="s" s="138">
        <v>10533</v>
      </c>
      <c r="B220" s="149">
        <v>6</v>
      </c>
      <c r="C220" s="149">
        <v>10</v>
      </c>
      <c r="D220" t="s" s="205">
        <v>10745</v>
      </c>
      <c r="E220" t="s" s="205">
        <v>42</v>
      </c>
      <c r="F220" s="223">
        <v>566</v>
      </c>
      <c r="G220" s="149">
        <v>576</v>
      </c>
      <c r="H220" s="173">
        <f>SUM(G220-F220)</f>
        <v>10</v>
      </c>
      <c r="I220" s="167">
        <f>H220/F220</f>
        <v>0.0176678445229682</v>
      </c>
      <c r="J220" s="167">
        <f>H220/G220</f>
        <v>0.0173611111111111</v>
      </c>
      <c r="K220" s="24"/>
      <c r="L220" s="24"/>
      <c r="M220" s="24"/>
      <c r="N220" s="24"/>
      <c r="O220" s="24"/>
      <c r="P220" s="24"/>
      <c r="Q220" s="24"/>
      <c r="R220" s="24"/>
      <c r="S220" s="24"/>
      <c r="T220" s="24"/>
      <c r="U220" s="24"/>
      <c r="V220" s="24"/>
      <c r="W220" s="24"/>
      <c r="X220" s="24"/>
      <c r="Y220" s="24"/>
      <c r="Z220" s="24"/>
    </row>
    <row r="221" ht="19.15" customHeight="1">
      <c r="A221" t="s" s="138">
        <v>10533</v>
      </c>
      <c r="B221" s="149">
        <v>6</v>
      </c>
      <c r="C221" s="149">
        <v>40</v>
      </c>
      <c r="D221" t="s" s="205">
        <v>10746</v>
      </c>
      <c r="E221" t="s" s="205">
        <v>1287</v>
      </c>
      <c r="F221" s="223">
        <v>438</v>
      </c>
      <c r="G221" s="149">
        <v>450</v>
      </c>
      <c r="H221" s="173">
        <f>SUM(G221-F221)</f>
        <v>12</v>
      </c>
      <c r="I221" s="167">
        <f>H221/F221</f>
        <v>0.0273972602739726</v>
      </c>
      <c r="J221" s="167">
        <f>H221/G221</f>
        <v>0.0266666666666667</v>
      </c>
      <c r="K221" s="24"/>
      <c r="L221" s="24"/>
      <c r="M221" s="24"/>
      <c r="N221" s="24"/>
      <c r="O221" s="24"/>
      <c r="P221" s="24"/>
      <c r="Q221" s="24"/>
      <c r="R221" s="24"/>
      <c r="S221" s="24"/>
      <c r="T221" s="24"/>
      <c r="U221" s="24"/>
      <c r="V221" s="24"/>
      <c r="W221" s="24"/>
      <c r="X221" s="24"/>
      <c r="Y221" s="24"/>
      <c r="Z221" s="24"/>
    </row>
    <row r="222" ht="19.15" customHeight="1">
      <c r="A222" t="s" s="138">
        <v>10533</v>
      </c>
      <c r="B222" s="149">
        <v>6</v>
      </c>
      <c r="C222" s="149">
        <v>13</v>
      </c>
      <c r="D222" t="s" s="205">
        <v>10747</v>
      </c>
      <c r="E222" t="s" s="205">
        <v>48</v>
      </c>
      <c r="F222" s="223">
        <v>327</v>
      </c>
      <c r="G222" s="149">
        <v>328</v>
      </c>
      <c r="H222" s="173">
        <f>SUM(G222-F222)</f>
        <v>1</v>
      </c>
      <c r="I222" s="167">
        <f>H222/F222</f>
        <v>0.00305810397553517</v>
      </c>
      <c r="J222" s="167">
        <f>H222/G222</f>
        <v>0.00304878048780488</v>
      </c>
      <c r="K222" s="24"/>
      <c r="L222" s="24"/>
      <c r="M222" s="24"/>
      <c r="N222" s="24"/>
      <c r="O222" s="24"/>
      <c r="P222" s="24"/>
      <c r="Q222" s="24"/>
      <c r="R222" s="24"/>
      <c r="S222" s="24"/>
      <c r="T222" s="24"/>
      <c r="U222" s="24"/>
      <c r="V222" s="24"/>
      <c r="W222" s="24"/>
      <c r="X222" s="24"/>
      <c r="Y222" s="24"/>
      <c r="Z222" s="24"/>
    </row>
    <row r="223" ht="19.15" customHeight="1">
      <c r="A223" t="s" s="138">
        <v>10533</v>
      </c>
      <c r="B223" s="149">
        <v>6</v>
      </c>
      <c r="C223" s="149">
        <v>28</v>
      </c>
      <c r="D223" t="s" s="205">
        <v>10748</v>
      </c>
      <c r="E223" t="s" s="205">
        <v>72</v>
      </c>
      <c r="F223" s="223">
        <v>314</v>
      </c>
      <c r="G223" s="149">
        <v>322</v>
      </c>
      <c r="H223" s="173">
        <f>SUM(G223-F223)</f>
        <v>8</v>
      </c>
      <c r="I223" s="167">
        <f>H223/F223</f>
        <v>0.0254777070063694</v>
      </c>
      <c r="J223" s="167">
        <f>H223/G223</f>
        <v>0.0248447204968944</v>
      </c>
      <c r="K223" s="24"/>
      <c r="L223" s="24"/>
      <c r="M223" s="24"/>
      <c r="N223" s="24"/>
      <c r="O223" s="24"/>
      <c r="P223" s="24"/>
      <c r="Q223" s="24"/>
      <c r="R223" s="24"/>
      <c r="S223" s="24"/>
      <c r="T223" s="24"/>
      <c r="U223" s="24"/>
      <c r="V223" s="24"/>
      <c r="W223" s="24"/>
      <c r="X223" s="24"/>
      <c r="Y223" s="24"/>
      <c r="Z223" s="24"/>
    </row>
    <row r="224" ht="19.15" customHeight="1">
      <c r="A224" t="s" s="138">
        <v>10533</v>
      </c>
      <c r="B224" s="149">
        <v>6</v>
      </c>
      <c r="C224" s="149">
        <v>19</v>
      </c>
      <c r="D224" t="s" s="205">
        <v>10749</v>
      </c>
      <c r="E224" t="s" s="205">
        <v>30</v>
      </c>
      <c r="F224" s="240">
        <v>293</v>
      </c>
      <c r="G224" s="172">
        <v>290</v>
      </c>
      <c r="H224" s="173">
        <f>SUM(G224-F224)</f>
        <v>-3</v>
      </c>
      <c r="I224" s="167">
        <f>H224/F224</f>
        <v>-0.0102389078498294</v>
      </c>
      <c r="J224" s="167">
        <f>H224/G224</f>
        <v>-0.0103448275862069</v>
      </c>
      <c r="K224" s="24"/>
      <c r="L224" s="24"/>
      <c r="M224" s="24"/>
      <c r="N224" s="24"/>
      <c r="O224" s="24"/>
      <c r="P224" s="24"/>
      <c r="Q224" s="24"/>
      <c r="R224" s="24"/>
      <c r="S224" s="24"/>
      <c r="T224" s="24"/>
      <c r="U224" s="24"/>
      <c r="V224" s="24"/>
      <c r="W224" s="24"/>
      <c r="X224" s="24"/>
      <c r="Y224" s="24"/>
      <c r="Z224" s="24"/>
    </row>
    <row r="225" ht="19.15" customHeight="1">
      <c r="A225" t="s" s="138">
        <v>10533</v>
      </c>
      <c r="B225" s="149">
        <v>6</v>
      </c>
      <c r="C225" s="149">
        <v>4</v>
      </c>
      <c r="D225" t="s" s="205">
        <v>10750</v>
      </c>
      <c r="E225" t="s" s="205">
        <v>44</v>
      </c>
      <c r="F225" s="223">
        <v>238</v>
      </c>
      <c r="G225" s="149">
        <v>253</v>
      </c>
      <c r="H225" s="173">
        <f>SUM(G225-F225)</f>
        <v>15</v>
      </c>
      <c r="I225" s="167">
        <f>H225/F225</f>
        <v>0.0630252100840336</v>
      </c>
      <c r="J225" s="167">
        <f>H225/G225</f>
        <v>0.0592885375494071</v>
      </c>
      <c r="K225" s="24"/>
      <c r="L225" s="24"/>
      <c r="M225" s="24"/>
      <c r="N225" s="24"/>
      <c r="O225" s="24"/>
      <c r="P225" s="24"/>
      <c r="Q225" s="24"/>
      <c r="R225" s="24"/>
      <c r="S225" s="24"/>
      <c r="T225" s="24"/>
      <c r="U225" s="24"/>
      <c r="V225" s="24"/>
      <c r="W225" s="24"/>
      <c r="X225" s="24"/>
      <c r="Y225" s="24"/>
      <c r="Z225" s="24"/>
    </row>
    <row r="226" ht="19.15" customHeight="1">
      <c r="A226" t="s" s="138">
        <v>10533</v>
      </c>
      <c r="B226" s="149">
        <v>6</v>
      </c>
      <c r="C226" s="149">
        <v>23</v>
      </c>
      <c r="D226" t="s" s="205">
        <v>10751</v>
      </c>
      <c r="E226" t="s" s="205">
        <v>1537</v>
      </c>
      <c r="F226" s="223">
        <v>184</v>
      </c>
      <c r="G226" s="149">
        <v>198</v>
      </c>
      <c r="H226" s="173">
        <f>SUM(G226-F226)</f>
        <v>14</v>
      </c>
      <c r="I226" s="167">
        <f>H226/F226</f>
        <v>0.07608695652173909</v>
      </c>
      <c r="J226" s="167">
        <f>H226/G226</f>
        <v>0.0707070707070707</v>
      </c>
      <c r="K226" s="24"/>
      <c r="L226" s="24"/>
      <c r="M226" s="24"/>
      <c r="N226" s="24"/>
      <c r="O226" s="24"/>
      <c r="P226" s="24"/>
      <c r="Q226" s="24"/>
      <c r="R226" s="24"/>
      <c r="S226" s="24"/>
      <c r="T226" s="24"/>
      <c r="U226" s="24"/>
      <c r="V226" s="24"/>
      <c r="W226" s="24"/>
      <c r="X226" s="24"/>
      <c r="Y226" s="24"/>
      <c r="Z226" s="24"/>
    </row>
    <row r="227" ht="19.15" customHeight="1">
      <c r="A227" t="s" s="138">
        <v>10533</v>
      </c>
      <c r="B227" s="149">
        <v>6</v>
      </c>
      <c r="C227" s="149">
        <v>34</v>
      </c>
      <c r="D227" t="s" s="205">
        <v>10752</v>
      </c>
      <c r="E227" t="s" s="205">
        <v>46</v>
      </c>
      <c r="F227" s="223">
        <v>174</v>
      </c>
      <c r="G227" s="149">
        <v>196</v>
      </c>
      <c r="H227" s="173">
        <f>SUM(G227-F227)</f>
        <v>22</v>
      </c>
      <c r="I227" s="167">
        <f>H227/F227</f>
        <v>0.126436781609195</v>
      </c>
      <c r="J227" s="167">
        <f>H227/G227</f>
        <v>0.112244897959184</v>
      </c>
      <c r="K227" s="24"/>
      <c r="L227" s="24"/>
      <c r="M227" s="24"/>
      <c r="N227" s="24"/>
      <c r="O227" s="24"/>
      <c r="P227" s="24"/>
      <c r="Q227" s="24"/>
      <c r="R227" s="24"/>
      <c r="S227" s="24"/>
      <c r="T227" s="24"/>
      <c r="U227" s="24"/>
      <c r="V227" s="24"/>
      <c r="W227" s="24"/>
      <c r="X227" s="24"/>
      <c r="Y227" s="24"/>
      <c r="Z227" s="24"/>
    </row>
    <row r="228" ht="19.15" customHeight="1">
      <c r="A228" t="s" s="138">
        <v>10533</v>
      </c>
      <c r="B228" s="149">
        <v>6</v>
      </c>
      <c r="C228" s="149">
        <v>7</v>
      </c>
      <c r="D228" t="s" s="205">
        <v>10753</v>
      </c>
      <c r="E228" t="s" s="205">
        <v>66</v>
      </c>
      <c r="F228" s="240">
        <v>194</v>
      </c>
      <c r="G228" s="172">
        <v>192</v>
      </c>
      <c r="H228" s="173">
        <f>SUM(G228-F228)</f>
        <v>-2</v>
      </c>
      <c r="I228" s="167">
        <f>H228/F228</f>
        <v>-0.0103092783505155</v>
      </c>
      <c r="J228" s="167">
        <f>H228/G228</f>
        <v>-0.0104166666666667</v>
      </c>
      <c r="K228" s="24"/>
      <c r="L228" s="24"/>
      <c r="M228" s="24"/>
      <c r="N228" s="24"/>
      <c r="O228" s="24"/>
      <c r="P228" s="24"/>
      <c r="Q228" s="24"/>
      <c r="R228" s="24"/>
      <c r="S228" s="24"/>
      <c r="T228" s="24"/>
      <c r="U228" s="24"/>
      <c r="V228" s="24"/>
      <c r="W228" s="24"/>
      <c r="X228" s="24"/>
      <c r="Y228" s="24"/>
      <c r="Z228" s="24"/>
    </row>
    <row r="229" ht="19.15" customHeight="1">
      <c r="A229" t="s" s="138">
        <v>10533</v>
      </c>
      <c r="B229" s="149">
        <v>6</v>
      </c>
      <c r="C229" s="149">
        <v>38</v>
      </c>
      <c r="D229" t="s" s="205">
        <v>10754</v>
      </c>
      <c r="E229" t="s" s="205">
        <v>32</v>
      </c>
      <c r="F229" s="223">
        <v>136</v>
      </c>
      <c r="G229" s="149">
        <v>169</v>
      </c>
      <c r="H229" s="173">
        <f>SUM(G229-F229)</f>
        <v>33</v>
      </c>
      <c r="I229" s="167">
        <f>H229/F229</f>
        <v>0.242647058823529</v>
      </c>
      <c r="J229" s="167">
        <f>H229/G229</f>
        <v>0.195266272189349</v>
      </c>
      <c r="K229" s="24"/>
      <c r="L229" s="24"/>
      <c r="M229" s="24"/>
      <c r="N229" s="24"/>
      <c r="O229" s="24"/>
      <c r="P229" s="24"/>
      <c r="Q229" s="24"/>
      <c r="R229" s="24"/>
      <c r="S229" s="24"/>
      <c r="T229" s="24"/>
      <c r="U229" s="24"/>
      <c r="V229" s="24"/>
      <c r="W229" s="24"/>
      <c r="X229" s="24"/>
      <c r="Y229" s="24"/>
      <c r="Z229" s="24"/>
    </row>
    <row r="230" ht="19.15" customHeight="1">
      <c r="A230" t="s" s="138">
        <v>10533</v>
      </c>
      <c r="B230" s="149">
        <v>6</v>
      </c>
      <c r="C230" s="149">
        <v>30</v>
      </c>
      <c r="D230" t="s" s="205">
        <v>10755</v>
      </c>
      <c r="E230" t="s" s="205">
        <v>1309</v>
      </c>
      <c r="F230" s="223">
        <v>145</v>
      </c>
      <c r="G230" s="149">
        <v>166</v>
      </c>
      <c r="H230" s="173">
        <f>SUM(G230-F230)</f>
        <v>21</v>
      </c>
      <c r="I230" s="167">
        <f>H230/F230</f>
        <v>0.144827586206897</v>
      </c>
      <c r="J230" s="167">
        <f>H230/G230</f>
        <v>0.126506024096386</v>
      </c>
      <c r="K230" s="24"/>
      <c r="L230" s="24"/>
      <c r="M230" s="24"/>
      <c r="N230" s="24"/>
      <c r="O230" s="24"/>
      <c r="P230" s="24"/>
      <c r="Q230" s="24"/>
      <c r="R230" s="24"/>
      <c r="S230" s="24"/>
      <c r="T230" s="24"/>
      <c r="U230" s="24"/>
      <c r="V230" s="24"/>
      <c r="W230" s="24"/>
      <c r="X230" s="24"/>
      <c r="Y230" s="24"/>
      <c r="Z230" s="24"/>
    </row>
    <row r="231" ht="19.15" customHeight="1">
      <c r="A231" t="s" s="138">
        <v>10533</v>
      </c>
      <c r="B231" s="149">
        <v>6</v>
      </c>
      <c r="C231" s="149">
        <v>12</v>
      </c>
      <c r="D231" t="s" s="205">
        <v>10756</v>
      </c>
      <c r="E231" t="s" s="205">
        <v>60</v>
      </c>
      <c r="F231" s="240">
        <v>180</v>
      </c>
      <c r="G231" s="172">
        <v>164</v>
      </c>
      <c r="H231" s="173">
        <f>SUM(G231-F231)</f>
        <v>-16</v>
      </c>
      <c r="I231" s="167">
        <f>H231/F231</f>
        <v>-0.08888888888888891</v>
      </c>
      <c r="J231" s="167">
        <f>H231/G231</f>
        <v>-0.0975609756097561</v>
      </c>
      <c r="K231" s="24"/>
      <c r="L231" s="24"/>
      <c r="M231" s="24"/>
      <c r="N231" s="24"/>
      <c r="O231" s="24"/>
      <c r="P231" s="24"/>
      <c r="Q231" s="24"/>
      <c r="R231" s="24"/>
      <c r="S231" s="24"/>
      <c r="T231" s="24"/>
      <c r="U231" s="24"/>
      <c r="V231" s="24"/>
      <c r="W231" s="24"/>
      <c r="X231" s="24"/>
      <c r="Y231" s="24"/>
      <c r="Z231" s="24"/>
    </row>
    <row r="232" ht="19.15" customHeight="1">
      <c r="A232" t="s" s="138">
        <v>10533</v>
      </c>
      <c r="B232" s="149">
        <v>6</v>
      </c>
      <c r="C232" s="149">
        <v>26</v>
      </c>
      <c r="D232" t="s" s="205">
        <v>10757</v>
      </c>
      <c r="E232" t="s" s="205">
        <v>52</v>
      </c>
      <c r="F232" s="240">
        <v>173</v>
      </c>
      <c r="G232" s="172">
        <v>164</v>
      </c>
      <c r="H232" s="173">
        <f>SUM(G232-F232)</f>
        <v>-9</v>
      </c>
      <c r="I232" s="167">
        <f>H232/F232</f>
        <v>-0.0520231213872832</v>
      </c>
      <c r="J232" s="167">
        <f>H232/G232</f>
        <v>-0.0548780487804878</v>
      </c>
      <c r="K232" s="24"/>
      <c r="L232" s="24"/>
      <c r="M232" s="24"/>
      <c r="N232" s="24"/>
      <c r="O232" s="24"/>
      <c r="P232" s="24"/>
      <c r="Q232" s="24"/>
      <c r="R232" s="24"/>
      <c r="S232" s="24"/>
      <c r="T232" s="24"/>
      <c r="U232" s="24"/>
      <c r="V232" s="24"/>
      <c r="W232" s="24"/>
      <c r="X232" s="24"/>
      <c r="Y232" s="24"/>
      <c r="Z232" s="24"/>
    </row>
    <row r="233" ht="19.15" customHeight="1">
      <c r="A233" t="s" s="138">
        <v>10533</v>
      </c>
      <c r="B233" s="149">
        <v>6</v>
      </c>
      <c r="C233" s="149">
        <v>35</v>
      </c>
      <c r="D233" t="s" s="205">
        <v>10758</v>
      </c>
      <c r="E233" t="s" s="205">
        <v>62</v>
      </c>
      <c r="F233" s="223">
        <v>153</v>
      </c>
      <c r="G233" s="149">
        <v>157</v>
      </c>
      <c r="H233" s="173">
        <f>SUM(G233-F233)</f>
        <v>4</v>
      </c>
      <c r="I233" s="167">
        <f>H233/F233</f>
        <v>0.0261437908496732</v>
      </c>
      <c r="J233" s="167">
        <f>H233/G233</f>
        <v>0.0254777070063694</v>
      </c>
      <c r="K233" s="24"/>
      <c r="L233" s="24"/>
      <c r="M233" s="24"/>
      <c r="N233" s="24"/>
      <c r="O233" s="24"/>
      <c r="P233" s="24"/>
      <c r="Q233" s="24"/>
      <c r="R233" s="24"/>
      <c r="S233" s="24"/>
      <c r="T233" s="24"/>
      <c r="U233" s="24"/>
      <c r="V233" s="24"/>
      <c r="W233" s="24"/>
      <c r="X233" s="24"/>
      <c r="Y233" s="24"/>
      <c r="Z233" s="24"/>
    </row>
    <row r="234" ht="19.15" customHeight="1">
      <c r="A234" t="s" s="138">
        <v>10533</v>
      </c>
      <c r="B234" s="149">
        <v>6</v>
      </c>
      <c r="C234" s="149">
        <v>20</v>
      </c>
      <c r="D234" t="s" s="205">
        <v>10759</v>
      </c>
      <c r="E234" t="s" s="205">
        <v>101</v>
      </c>
      <c r="F234" s="223">
        <v>139</v>
      </c>
      <c r="G234" s="149">
        <v>141</v>
      </c>
      <c r="H234" s="173">
        <f>SUM(G234-F234)</f>
        <v>2</v>
      </c>
      <c r="I234" s="167">
        <f>H234/F234</f>
        <v>0.0143884892086331</v>
      </c>
      <c r="J234" s="167">
        <f>H234/G234</f>
        <v>0.0141843971631206</v>
      </c>
      <c r="K234" s="24"/>
      <c r="L234" s="24"/>
      <c r="M234" s="24"/>
      <c r="N234" s="24"/>
      <c r="O234" s="24"/>
      <c r="P234" s="24"/>
      <c r="Q234" s="24"/>
      <c r="R234" s="24"/>
      <c r="S234" s="24"/>
      <c r="T234" s="24"/>
      <c r="U234" s="24"/>
      <c r="V234" s="24"/>
      <c r="W234" s="24"/>
      <c r="X234" s="24"/>
      <c r="Y234" s="24"/>
      <c r="Z234" s="24"/>
    </row>
    <row r="235" ht="19.15" customHeight="1">
      <c r="A235" t="s" s="138">
        <v>10533</v>
      </c>
      <c r="B235" s="149">
        <v>6</v>
      </c>
      <c r="C235" s="149">
        <v>24</v>
      </c>
      <c r="D235" t="s" s="205">
        <v>10760</v>
      </c>
      <c r="E235" t="s" s="205">
        <v>1375</v>
      </c>
      <c r="F235" s="223">
        <v>130</v>
      </c>
      <c r="G235" s="149">
        <v>135</v>
      </c>
      <c r="H235" s="173">
        <f>SUM(G235-F235)</f>
        <v>5</v>
      </c>
      <c r="I235" s="167">
        <f>H235/F235</f>
        <v>0.0384615384615385</v>
      </c>
      <c r="J235" s="167">
        <f>H235/G235</f>
        <v>0.037037037037037</v>
      </c>
      <c r="K235" s="24"/>
      <c r="L235" s="24"/>
      <c r="M235" s="24"/>
      <c r="N235" s="24"/>
      <c r="O235" s="24"/>
      <c r="P235" s="24"/>
      <c r="Q235" s="24"/>
      <c r="R235" s="24"/>
      <c r="S235" s="24"/>
      <c r="T235" s="24"/>
      <c r="U235" s="24"/>
      <c r="V235" s="24"/>
      <c r="W235" s="24"/>
      <c r="X235" s="24"/>
      <c r="Y235" s="24"/>
      <c r="Z235" s="24"/>
    </row>
    <row r="236" ht="19.15" customHeight="1">
      <c r="A236" t="s" s="138">
        <v>10533</v>
      </c>
      <c r="B236" s="149">
        <v>6</v>
      </c>
      <c r="C236" s="149">
        <v>25</v>
      </c>
      <c r="D236" t="s" s="205">
        <v>10761</v>
      </c>
      <c r="E236" t="s" s="205">
        <v>248</v>
      </c>
      <c r="F236" s="223">
        <v>128</v>
      </c>
      <c r="G236" s="149">
        <v>131</v>
      </c>
      <c r="H236" s="173">
        <f>SUM(G236-F236)</f>
        <v>3</v>
      </c>
      <c r="I236" s="167">
        <f>H236/F236</f>
        <v>0.0234375</v>
      </c>
      <c r="J236" s="167">
        <f>H236/G236</f>
        <v>0.0229007633587786</v>
      </c>
      <c r="K236" s="24"/>
      <c r="L236" s="24"/>
      <c r="M236" s="24"/>
      <c r="N236" s="24"/>
      <c r="O236" s="24"/>
      <c r="P236" s="24"/>
      <c r="Q236" s="24"/>
      <c r="R236" s="24"/>
      <c r="S236" s="24"/>
      <c r="T236" s="24"/>
      <c r="U236" s="24"/>
      <c r="V236" s="24"/>
      <c r="W236" s="24"/>
      <c r="X236" s="24"/>
      <c r="Y236" s="24"/>
      <c r="Z236" s="24"/>
    </row>
    <row r="237" ht="19.15" customHeight="1">
      <c r="A237" t="s" s="138">
        <v>10533</v>
      </c>
      <c r="B237" s="149">
        <v>6</v>
      </c>
      <c r="C237" s="149">
        <v>31</v>
      </c>
      <c r="D237" t="s" s="205">
        <v>10762</v>
      </c>
      <c r="E237" t="s" s="205">
        <v>245</v>
      </c>
      <c r="F237" s="223">
        <v>100</v>
      </c>
      <c r="G237" s="149">
        <v>103</v>
      </c>
      <c r="H237" s="173">
        <f>SUM(G237-F237)</f>
        <v>3</v>
      </c>
      <c r="I237" s="167">
        <f>H237/F237</f>
        <v>0.03</v>
      </c>
      <c r="J237" s="167">
        <f>H237/G237</f>
        <v>0.029126213592233</v>
      </c>
      <c r="K237" s="24"/>
      <c r="L237" s="24"/>
      <c r="M237" s="24"/>
      <c r="N237" s="24"/>
      <c r="O237" s="24"/>
      <c r="P237" s="24"/>
      <c r="Q237" s="24"/>
      <c r="R237" s="24"/>
      <c r="S237" s="24"/>
      <c r="T237" s="24"/>
      <c r="U237" s="24"/>
      <c r="V237" s="24"/>
      <c r="W237" s="24"/>
      <c r="X237" s="24"/>
      <c r="Y237" s="24"/>
      <c r="Z237" s="24"/>
    </row>
    <row r="238" ht="19.15" customHeight="1">
      <c r="A238" t="s" s="138">
        <v>10533</v>
      </c>
      <c r="B238" s="149">
        <v>6</v>
      </c>
      <c r="C238" s="149">
        <v>36</v>
      </c>
      <c r="D238" t="s" s="205">
        <v>10763</v>
      </c>
      <c r="E238" t="s" s="205">
        <v>1427</v>
      </c>
      <c r="F238" s="240">
        <v>103</v>
      </c>
      <c r="G238" s="172">
        <v>101</v>
      </c>
      <c r="H238" s="173">
        <f>SUM(G238-F238)</f>
        <v>-2</v>
      </c>
      <c r="I238" s="167">
        <f>H238/F238</f>
        <v>-0.0194174757281553</v>
      </c>
      <c r="J238" s="167">
        <f>H238/G238</f>
        <v>-0.0198019801980198</v>
      </c>
      <c r="K238" s="24"/>
      <c r="L238" s="24"/>
      <c r="M238" s="24"/>
      <c r="N238" s="24"/>
      <c r="O238" s="24"/>
      <c r="P238" s="24"/>
      <c r="Q238" s="24"/>
      <c r="R238" s="24"/>
      <c r="S238" s="24"/>
      <c r="T238" s="24"/>
      <c r="U238" s="24"/>
      <c r="V238" s="24"/>
      <c r="W238" s="24"/>
      <c r="X238" s="24"/>
      <c r="Y238" s="24"/>
      <c r="Z238" s="24"/>
    </row>
    <row r="239" ht="19.15" customHeight="1">
      <c r="A239" t="s" s="138">
        <v>10533</v>
      </c>
      <c r="B239" s="149">
        <v>6</v>
      </c>
      <c r="C239" s="149">
        <v>41</v>
      </c>
      <c r="D239" t="s" s="205">
        <v>10764</v>
      </c>
      <c r="E239" t="s" s="205">
        <v>68</v>
      </c>
      <c r="F239" s="223">
        <v>88</v>
      </c>
      <c r="G239" s="149">
        <v>92</v>
      </c>
      <c r="H239" s="173">
        <f>SUM(G239-F239)</f>
        <v>4</v>
      </c>
      <c r="I239" s="167">
        <f>H239/F239</f>
        <v>0.0454545454545455</v>
      </c>
      <c r="J239" s="167">
        <f>H239/G239</f>
        <v>0.0434782608695652</v>
      </c>
      <c r="K239" s="24"/>
      <c r="L239" s="24"/>
      <c r="M239" s="24"/>
      <c r="N239" s="24"/>
      <c r="O239" s="24"/>
      <c r="P239" s="24"/>
      <c r="Q239" s="24"/>
      <c r="R239" s="24"/>
      <c r="S239" s="24"/>
      <c r="T239" s="24"/>
      <c r="U239" s="24"/>
      <c r="V239" s="24"/>
      <c r="W239" s="24"/>
      <c r="X239" s="24"/>
      <c r="Y239" s="24"/>
      <c r="Z239" s="24"/>
    </row>
    <row r="240" ht="19.15" customHeight="1">
      <c r="A240" t="s" s="138">
        <v>10533</v>
      </c>
      <c r="B240" s="149">
        <v>6</v>
      </c>
      <c r="C240" s="149">
        <v>42</v>
      </c>
      <c r="D240" t="s" s="205">
        <v>10765</v>
      </c>
      <c r="E240" t="s" s="205">
        <v>173</v>
      </c>
      <c r="F240" s="223">
        <v>78</v>
      </c>
      <c r="G240" s="149">
        <v>83</v>
      </c>
      <c r="H240" s="173">
        <f>SUM(G240-F240)</f>
        <v>5</v>
      </c>
      <c r="I240" s="167">
        <f>H240/F240</f>
        <v>0.0641025641025641</v>
      </c>
      <c r="J240" s="167">
        <f>H240/G240</f>
        <v>0.0602409638554217</v>
      </c>
      <c r="K240" s="24"/>
      <c r="L240" s="24"/>
      <c r="M240" s="24"/>
      <c r="N240" s="24"/>
      <c r="O240" s="24"/>
      <c r="P240" s="24"/>
      <c r="Q240" s="24"/>
      <c r="R240" s="24"/>
      <c r="S240" s="24"/>
      <c r="T240" s="24"/>
      <c r="U240" s="24"/>
      <c r="V240" s="24"/>
      <c r="W240" s="24"/>
      <c r="X240" s="24"/>
      <c r="Y240" s="24"/>
      <c r="Z240" s="24"/>
    </row>
    <row r="241" ht="19.15" customHeight="1">
      <c r="A241" t="s" s="138">
        <v>10533</v>
      </c>
      <c r="B241" s="149">
        <v>6</v>
      </c>
      <c r="C241" s="149">
        <v>27</v>
      </c>
      <c r="D241" t="s" s="205">
        <v>10766</v>
      </c>
      <c r="E241" t="s" s="205">
        <v>147</v>
      </c>
      <c r="F241" s="223">
        <v>65</v>
      </c>
      <c r="G241" s="149">
        <v>72</v>
      </c>
      <c r="H241" s="173">
        <f>SUM(G241-F241)</f>
        <v>7</v>
      </c>
      <c r="I241" s="167">
        <f>H241/F241</f>
        <v>0.107692307692308</v>
      </c>
      <c r="J241" s="167">
        <f>H241/G241</f>
        <v>0.0972222222222222</v>
      </c>
      <c r="K241" s="24"/>
      <c r="L241" s="24"/>
      <c r="M241" s="24"/>
      <c r="N241" s="24"/>
      <c r="O241" s="24"/>
      <c r="P241" s="24"/>
      <c r="Q241" s="24"/>
      <c r="R241" s="24"/>
      <c r="S241" s="24"/>
      <c r="T241" s="24"/>
      <c r="U241" s="24"/>
      <c r="V241" s="24"/>
      <c r="W241" s="24"/>
      <c r="X241" s="24"/>
      <c r="Y241" s="24"/>
      <c r="Z241" s="24"/>
    </row>
    <row r="242" ht="19.15" customHeight="1">
      <c r="A242" t="s" s="138">
        <v>10533</v>
      </c>
      <c r="B242" s="149">
        <v>6</v>
      </c>
      <c r="C242" s="149">
        <v>17</v>
      </c>
      <c r="D242" t="s" s="205">
        <v>10767</v>
      </c>
      <c r="E242" t="s" s="205">
        <v>76</v>
      </c>
      <c r="F242" s="223">
        <v>69</v>
      </c>
      <c r="G242" s="149">
        <v>69</v>
      </c>
      <c r="H242" s="173">
        <f>SUM(G242-F242)</f>
        <v>0</v>
      </c>
      <c r="I242" s="167">
        <f>H242/F242</f>
        <v>0</v>
      </c>
      <c r="J242" s="167">
        <f>H242/G242</f>
        <v>0</v>
      </c>
      <c r="K242" s="24"/>
      <c r="L242" s="24"/>
      <c r="M242" s="24"/>
      <c r="N242" s="24"/>
      <c r="O242" s="24"/>
      <c r="P242" s="24"/>
      <c r="Q242" s="24"/>
      <c r="R242" s="24"/>
      <c r="S242" s="24"/>
      <c r="T242" s="24"/>
      <c r="U242" s="24"/>
      <c r="V242" s="24"/>
      <c r="W242" s="24"/>
      <c r="X242" s="24"/>
      <c r="Y242" s="24"/>
      <c r="Z242" s="24"/>
    </row>
    <row r="243" ht="19.15" customHeight="1">
      <c r="A243" t="s" s="138">
        <v>10533</v>
      </c>
      <c r="B243" s="149">
        <v>6</v>
      </c>
      <c r="C243" s="149">
        <v>29</v>
      </c>
      <c r="D243" t="s" s="205">
        <v>10768</v>
      </c>
      <c r="E243" t="s" s="205">
        <v>237</v>
      </c>
      <c r="F243" s="223">
        <v>64</v>
      </c>
      <c r="G243" s="149">
        <v>67</v>
      </c>
      <c r="H243" s="173">
        <f>SUM(G243-F243)</f>
        <v>3</v>
      </c>
      <c r="I243" s="167">
        <f>H243/F243</f>
        <v>0.046875</v>
      </c>
      <c r="J243" s="167">
        <f>H243/G243</f>
        <v>0.0447761194029851</v>
      </c>
      <c r="K243" s="24"/>
      <c r="L243" s="24"/>
      <c r="M243" s="24"/>
      <c r="N243" s="24"/>
      <c r="O243" s="24"/>
      <c r="P243" s="24"/>
      <c r="Q243" s="24"/>
      <c r="R243" s="24"/>
      <c r="S243" s="24"/>
      <c r="T243" s="24"/>
      <c r="U243" s="24"/>
      <c r="V243" s="24"/>
      <c r="W243" s="24"/>
      <c r="X243" s="24"/>
      <c r="Y243" s="24"/>
      <c r="Z243" s="24"/>
    </row>
    <row r="244" ht="19.15" customHeight="1">
      <c r="A244" t="s" s="138">
        <v>10533</v>
      </c>
      <c r="B244" s="149">
        <v>6</v>
      </c>
      <c r="C244" s="149">
        <v>22</v>
      </c>
      <c r="D244" t="s" s="205">
        <v>10769</v>
      </c>
      <c r="E244" t="s" s="205">
        <v>74</v>
      </c>
      <c r="F244" s="240">
        <v>44</v>
      </c>
      <c r="G244" s="172">
        <v>40</v>
      </c>
      <c r="H244" s="173">
        <f>SUM(G244-F244)</f>
        <v>-4</v>
      </c>
      <c r="I244" s="167">
        <f>H244/F244</f>
        <v>-0.0909090909090909</v>
      </c>
      <c r="J244" s="167">
        <f>H244/G244</f>
        <v>-0.1</v>
      </c>
      <c r="K244" s="24"/>
      <c r="L244" s="24"/>
      <c r="M244" s="24"/>
      <c r="N244" s="24"/>
      <c r="O244" s="24"/>
      <c r="P244" s="24"/>
      <c r="Q244" s="24"/>
      <c r="R244" s="24"/>
      <c r="S244" s="24"/>
      <c r="T244" s="24"/>
      <c r="U244" s="24"/>
      <c r="V244" s="24"/>
      <c r="W244" s="24"/>
      <c r="X244" s="24"/>
      <c r="Y244" s="24"/>
      <c r="Z244" s="24"/>
    </row>
    <row r="245" ht="19.15" customHeight="1">
      <c r="A245" t="s" s="138">
        <v>10533</v>
      </c>
      <c r="B245" s="149">
        <v>6</v>
      </c>
      <c r="C245" s="149">
        <v>21</v>
      </c>
      <c r="D245" t="s" s="205">
        <v>10770</v>
      </c>
      <c r="E245" t="s" s="205">
        <v>185</v>
      </c>
      <c r="F245" s="240">
        <v>26</v>
      </c>
      <c r="G245" s="172">
        <v>23</v>
      </c>
      <c r="H245" s="173">
        <f>SUM(G245-F245)</f>
        <v>-3</v>
      </c>
      <c r="I245" s="167">
        <f>H245/F245</f>
        <v>-0.115384615384615</v>
      </c>
      <c r="J245" s="167">
        <f>H245/G245</f>
        <v>-0.130434782608696</v>
      </c>
      <c r="K245" s="24"/>
      <c r="L245" s="24"/>
      <c r="M245" s="24"/>
      <c r="N245" s="24"/>
      <c r="O245" s="24"/>
      <c r="P245" s="24"/>
      <c r="Q245" s="24"/>
      <c r="R245" s="24"/>
      <c r="S245" s="24"/>
      <c r="T245" s="24"/>
      <c r="U245" s="24"/>
      <c r="V245" s="24"/>
      <c r="W245" s="24"/>
      <c r="X245" s="24"/>
      <c r="Y245" s="24"/>
      <c r="Z245" s="24"/>
    </row>
    <row r="246" ht="19.15" customHeight="1">
      <c r="A246" t="s" s="138">
        <v>10533</v>
      </c>
      <c r="B246" s="149">
        <v>6</v>
      </c>
      <c r="C246" s="149">
        <v>37</v>
      </c>
      <c r="D246" t="s" s="205">
        <v>10538</v>
      </c>
      <c r="E246" t="s" s="205">
        <v>153</v>
      </c>
      <c r="F246" s="244"/>
      <c r="G246" s="149">
        <v>23</v>
      </c>
      <c r="H246" s="173">
        <f>SUM(G246-F246)</f>
        <v>23</v>
      </c>
      <c r="I246" s="207">
        <f>H246/F246</f>
      </c>
      <c r="J246" s="167">
        <f>H246/G246</f>
        <v>1</v>
      </c>
      <c r="K246" s="24"/>
      <c r="L246" s="24"/>
      <c r="M246" s="24"/>
      <c r="N246" s="24"/>
      <c r="O246" s="24"/>
      <c r="P246" s="24"/>
      <c r="Q246" s="24"/>
      <c r="R246" s="24"/>
      <c r="S246" s="24"/>
      <c r="T246" s="24"/>
      <c r="U246" s="24"/>
      <c r="V246" s="24"/>
      <c r="W246" s="24"/>
      <c r="X246" s="24"/>
      <c r="Y246" s="24"/>
      <c r="Z246" s="24"/>
    </row>
    <row r="247" ht="19.15" customHeight="1">
      <c r="A247" t="s" s="138">
        <v>10533</v>
      </c>
      <c r="B247" s="149">
        <v>6</v>
      </c>
      <c r="C247" s="149">
        <v>18</v>
      </c>
      <c r="D247" t="s" s="205">
        <v>10771</v>
      </c>
      <c r="E247" t="s" s="205">
        <v>380</v>
      </c>
      <c r="F247" s="223">
        <v>0</v>
      </c>
      <c r="G247" s="149">
        <v>0</v>
      </c>
      <c r="H247" s="173">
        <f>SUM(G247-F247)</f>
        <v>0</v>
      </c>
      <c r="I247" s="207">
        <f>H247/F247</f>
      </c>
      <c r="J247" s="207">
        <f>H247/G247</f>
      </c>
      <c r="K247" s="24"/>
      <c r="L247" s="24"/>
      <c r="M247" s="24"/>
      <c r="N247" s="24"/>
      <c r="O247" s="24"/>
      <c r="P247" s="24"/>
      <c r="Q247" s="24"/>
      <c r="R247" s="24"/>
      <c r="S247" s="24"/>
      <c r="T247" s="24"/>
      <c r="U247" s="24"/>
      <c r="V247" s="24"/>
      <c r="W247" s="24"/>
      <c r="X247" s="24"/>
      <c r="Y247" s="24"/>
      <c r="Z247" s="24"/>
    </row>
    <row r="248" ht="19.15" customHeight="1">
      <c r="A248" t="s" s="138">
        <v>10533</v>
      </c>
      <c r="B248" s="149">
        <v>6</v>
      </c>
      <c r="C248" s="149">
        <v>33</v>
      </c>
      <c r="D248" t="s" s="205">
        <v>10772</v>
      </c>
      <c r="E248" t="s" s="205">
        <v>78</v>
      </c>
      <c r="F248" s="223">
        <v>0</v>
      </c>
      <c r="G248" s="149">
        <v>0</v>
      </c>
      <c r="H248" s="206">
        <f>SUM(G248-F248)</f>
        <v>0</v>
      </c>
      <c r="I248" s="176">
        <f>H248/F248</f>
      </c>
      <c r="J248" s="176">
        <f>H248/G248</f>
      </c>
      <c r="K248" s="174"/>
      <c r="L248" s="174"/>
      <c r="M248" s="174"/>
      <c r="N248" s="174"/>
      <c r="O248" s="174"/>
      <c r="P248" s="174"/>
      <c r="Q248" s="174"/>
      <c r="R248" s="174"/>
      <c r="S248" s="174"/>
      <c r="T248" s="174"/>
      <c r="U248" s="174"/>
      <c r="V248" s="174"/>
      <c r="W248" s="174"/>
      <c r="X248" s="174"/>
      <c r="Y248" s="174"/>
      <c r="Z248" s="174"/>
    </row>
    <row r="249" ht="19.15" customHeight="1">
      <c r="A249" s="177"/>
      <c r="B249" s="178"/>
      <c r="C249" s="178"/>
      <c r="D249" s="179"/>
      <c r="E249" s="179"/>
      <c r="F249" s="181">
        <f>SUM(F206:F248)</f>
        <v>97882</v>
      </c>
      <c r="G249" s="180">
        <f>SUM(G206:G248)</f>
        <v>100067</v>
      </c>
      <c r="H249" s="181">
        <f>SUM(H206:H248)</f>
        <v>2185</v>
      </c>
      <c r="I249" s="182">
        <f>H249/F249</f>
        <v>0.0223227968370078</v>
      </c>
      <c r="J249" s="182">
        <f>H249/G249</f>
        <v>0.0218353703018977</v>
      </c>
      <c r="K249" s="183"/>
      <c r="L249" s="183"/>
      <c r="M249" s="183"/>
      <c r="N249" s="183"/>
      <c r="O249" s="183"/>
      <c r="P249" s="183"/>
      <c r="Q249" s="183"/>
      <c r="R249" s="183"/>
      <c r="S249" s="183"/>
      <c r="T249" s="183"/>
      <c r="U249" s="183"/>
      <c r="V249" s="183"/>
      <c r="W249" s="183"/>
      <c r="X249" s="183"/>
      <c r="Y249" s="183"/>
      <c r="Z249" s="184"/>
    </row>
    <row r="250" ht="19.15" customHeight="1">
      <c r="A250" s="230"/>
      <c r="B250" s="231"/>
      <c r="C250" s="231"/>
      <c r="D250" s="232"/>
      <c r="E250" s="232"/>
      <c r="F250" s="233"/>
      <c r="G250" s="231"/>
      <c r="H250" s="234"/>
      <c r="I250" s="188"/>
      <c r="J250" s="188"/>
      <c r="K250" s="189"/>
      <c r="L250" s="189"/>
      <c r="M250" s="189"/>
      <c r="N250" s="189"/>
      <c r="O250" s="189"/>
      <c r="P250" s="189"/>
      <c r="Q250" s="189"/>
      <c r="R250" s="189"/>
      <c r="S250" s="189"/>
      <c r="T250" s="189"/>
      <c r="U250" s="189"/>
      <c r="V250" s="189"/>
      <c r="W250" s="189"/>
      <c r="X250" s="189"/>
      <c r="Y250" s="189"/>
      <c r="Z250" s="189"/>
    </row>
    <row r="251" ht="19.15" customHeight="1">
      <c r="A251" t="s" s="138">
        <v>10533</v>
      </c>
      <c r="B251" s="149">
        <v>7</v>
      </c>
      <c r="C251" s="149">
        <v>4</v>
      </c>
      <c r="D251" t="s" s="205">
        <v>10773</v>
      </c>
      <c r="E251" t="s" s="205">
        <v>84</v>
      </c>
      <c r="F251" s="223">
        <v>43669</v>
      </c>
      <c r="G251" s="149">
        <v>46351</v>
      </c>
      <c r="H251" s="173">
        <f>SUM(G251-F251)</f>
        <v>2682</v>
      </c>
      <c r="I251" s="167">
        <f>H251/F251</f>
        <v>0.0614165655270329</v>
      </c>
      <c r="J251" s="167">
        <f>H251/G251</f>
        <v>0.0578628292809217</v>
      </c>
      <c r="K251" s="24"/>
      <c r="L251" s="24"/>
      <c r="M251" s="24"/>
      <c r="N251" s="24"/>
      <c r="O251" s="24"/>
      <c r="P251" s="24"/>
      <c r="Q251" s="24"/>
      <c r="R251" s="24"/>
      <c r="S251" s="24"/>
      <c r="T251" s="24"/>
      <c r="U251" s="24"/>
      <c r="V251" s="24"/>
      <c r="W251" s="24"/>
      <c r="X251" s="24"/>
      <c r="Y251" s="24"/>
      <c r="Z251" s="24"/>
    </row>
    <row r="252" ht="19.15" customHeight="1">
      <c r="A252" t="s" s="138">
        <v>10533</v>
      </c>
      <c r="B252" s="149">
        <v>7</v>
      </c>
      <c r="C252" s="149">
        <v>6</v>
      </c>
      <c r="D252" t="s" s="205">
        <v>10774</v>
      </c>
      <c r="E252" t="s" s="205">
        <v>22</v>
      </c>
      <c r="F252" s="223">
        <v>17994</v>
      </c>
      <c r="G252" s="149">
        <v>19449</v>
      </c>
      <c r="H252" s="173">
        <f>SUM(G252-F252)</f>
        <v>1455</v>
      </c>
      <c r="I252" s="167">
        <f>H252/F252</f>
        <v>0.0808602867622541</v>
      </c>
      <c r="J252" s="167">
        <f>H252/G252</f>
        <v>0.0748110442696283</v>
      </c>
      <c r="K252" s="24"/>
      <c r="L252" s="24"/>
      <c r="M252" s="24"/>
      <c r="N252" s="24"/>
      <c r="O252" s="24"/>
      <c r="P252" s="24"/>
      <c r="Q252" s="24"/>
      <c r="R252" s="24"/>
      <c r="S252" s="24"/>
      <c r="T252" s="24"/>
      <c r="U252" s="24"/>
      <c r="V252" s="24"/>
      <c r="W252" s="24"/>
      <c r="X252" s="24"/>
      <c r="Y252" s="24"/>
      <c r="Z252" s="24"/>
    </row>
    <row r="253" ht="19.15" customHeight="1">
      <c r="A253" t="s" s="138">
        <v>10533</v>
      </c>
      <c r="B253" s="149">
        <v>7</v>
      </c>
      <c r="C253" s="149">
        <v>15</v>
      </c>
      <c r="D253" t="s" s="205">
        <v>10775</v>
      </c>
      <c r="E253" t="s" s="205">
        <v>20</v>
      </c>
      <c r="F253" s="223">
        <v>6878</v>
      </c>
      <c r="G253" s="149">
        <v>7291</v>
      </c>
      <c r="H253" s="173">
        <f>SUM(G253-F253)</f>
        <v>413</v>
      </c>
      <c r="I253" s="167">
        <f>H253/F253</f>
        <v>0.0600465251526607</v>
      </c>
      <c r="J253" s="167">
        <f>H253/G253</f>
        <v>0.0566451789877932</v>
      </c>
      <c r="K253" s="24"/>
      <c r="L253" s="24"/>
      <c r="M253" s="24"/>
      <c r="N253" s="24"/>
      <c r="O253" s="24"/>
      <c r="P253" s="24"/>
      <c r="Q253" s="24"/>
      <c r="R253" s="24"/>
      <c r="S253" s="24"/>
      <c r="T253" s="24"/>
      <c r="U253" s="24"/>
      <c r="V253" s="24"/>
      <c r="W253" s="24"/>
      <c r="X253" s="24"/>
      <c r="Y253" s="24"/>
      <c r="Z253" s="24"/>
    </row>
    <row r="254" ht="19.15" customHeight="1">
      <c r="A254" t="s" s="138">
        <v>10533</v>
      </c>
      <c r="B254" s="149">
        <v>7</v>
      </c>
      <c r="C254" s="149">
        <v>21</v>
      </c>
      <c r="D254" t="s" s="205">
        <v>10776</v>
      </c>
      <c r="E254" t="s" s="205">
        <v>281</v>
      </c>
      <c r="F254" s="223">
        <v>6441</v>
      </c>
      <c r="G254" s="149">
        <v>6548</v>
      </c>
      <c r="H254" s="173">
        <f>SUM(G254-F254)</f>
        <v>107</v>
      </c>
      <c r="I254" s="167">
        <f>H254/F254</f>
        <v>0.0166123272783729</v>
      </c>
      <c r="J254" s="167">
        <f>H254/G254</f>
        <v>0.0163408674404398</v>
      </c>
      <c r="K254" s="24"/>
      <c r="L254" s="24"/>
      <c r="M254" s="24"/>
      <c r="N254" s="24"/>
      <c r="O254" s="24"/>
      <c r="P254" s="24"/>
      <c r="Q254" s="24"/>
      <c r="R254" s="24"/>
      <c r="S254" s="24"/>
      <c r="T254" s="24"/>
      <c r="U254" s="24"/>
      <c r="V254" s="24"/>
      <c r="W254" s="24"/>
      <c r="X254" s="24"/>
      <c r="Y254" s="24"/>
      <c r="Z254" s="24"/>
    </row>
    <row r="255" ht="19.15" customHeight="1">
      <c r="A255" t="s" s="138">
        <v>10533</v>
      </c>
      <c r="B255" s="149">
        <v>7</v>
      </c>
      <c r="C255" s="149">
        <v>10</v>
      </c>
      <c r="D255" t="s" s="205">
        <v>10777</v>
      </c>
      <c r="E255" t="s" s="205">
        <v>28</v>
      </c>
      <c r="F255" s="223">
        <v>3801</v>
      </c>
      <c r="G255" s="149">
        <v>3911</v>
      </c>
      <c r="H255" s="173">
        <f>SUM(G255-F255)</f>
        <v>110</v>
      </c>
      <c r="I255" s="167">
        <f>H255/F255</f>
        <v>0.0289397526966588</v>
      </c>
      <c r="J255" s="167">
        <f>H255/G255</f>
        <v>0.0281257990283815</v>
      </c>
      <c r="K255" s="24"/>
      <c r="L255" s="24"/>
      <c r="M255" s="24"/>
      <c r="N255" s="24"/>
      <c r="O255" s="24"/>
      <c r="P255" s="24"/>
      <c r="Q255" s="24"/>
      <c r="R255" s="24"/>
      <c r="S255" s="24"/>
      <c r="T255" s="24"/>
      <c r="U255" s="24"/>
      <c r="V255" s="24"/>
      <c r="W255" s="24"/>
      <c r="X255" s="24"/>
      <c r="Y255" s="24"/>
      <c r="Z255" s="24"/>
    </row>
    <row r="256" ht="19.15" customHeight="1">
      <c r="A256" t="s" s="138">
        <v>10533</v>
      </c>
      <c r="B256" s="149">
        <v>7</v>
      </c>
      <c r="C256" s="149">
        <v>3</v>
      </c>
      <c r="D256" t="s" s="205">
        <v>10778</v>
      </c>
      <c r="E256" t="s" s="205">
        <v>17</v>
      </c>
      <c r="F256" s="223">
        <v>1440</v>
      </c>
      <c r="G256" s="149">
        <v>1561</v>
      </c>
      <c r="H256" s="173">
        <f>SUM(G256-F256)</f>
        <v>121</v>
      </c>
      <c r="I256" s="167">
        <f>H256/F256</f>
        <v>0.0840277777777778</v>
      </c>
      <c r="J256" s="167">
        <f>H256/G256</f>
        <v>0.0775144138372838</v>
      </c>
      <c r="K256" s="24"/>
      <c r="L256" s="24"/>
      <c r="M256" s="24"/>
      <c r="N256" s="24"/>
      <c r="O256" s="24"/>
      <c r="P256" s="24"/>
      <c r="Q256" s="24"/>
      <c r="R256" s="24"/>
      <c r="S256" s="24"/>
      <c r="T256" s="24"/>
      <c r="U256" s="24"/>
      <c r="V256" s="24"/>
      <c r="W256" s="24"/>
      <c r="X256" s="24"/>
      <c r="Y256" s="24"/>
      <c r="Z256" s="24"/>
    </row>
    <row r="257" ht="19.15" customHeight="1">
      <c r="A257" t="s" s="138">
        <v>10533</v>
      </c>
      <c r="B257" s="149">
        <v>7</v>
      </c>
      <c r="C257" s="149">
        <v>24</v>
      </c>
      <c r="D257" t="s" s="205">
        <v>10779</v>
      </c>
      <c r="E257" t="s" s="205">
        <v>36</v>
      </c>
      <c r="F257" s="223">
        <v>1376</v>
      </c>
      <c r="G257" s="149">
        <v>1420</v>
      </c>
      <c r="H257" s="173">
        <f>SUM(G257-F257)</f>
        <v>44</v>
      </c>
      <c r="I257" s="167">
        <f>H257/F257</f>
        <v>0.0319767441860465</v>
      </c>
      <c r="J257" s="167">
        <f>H257/G257</f>
        <v>0.0309859154929577</v>
      </c>
      <c r="K257" s="24"/>
      <c r="L257" s="24"/>
      <c r="M257" s="24"/>
      <c r="N257" s="24"/>
      <c r="O257" s="24"/>
      <c r="P257" s="24"/>
      <c r="Q257" s="24"/>
      <c r="R257" s="24"/>
      <c r="S257" s="24"/>
      <c r="T257" s="24"/>
      <c r="U257" s="24"/>
      <c r="V257" s="24"/>
      <c r="W257" s="24"/>
      <c r="X257" s="24"/>
      <c r="Y257" s="24"/>
      <c r="Z257" s="24"/>
    </row>
    <row r="258" ht="19.15" customHeight="1">
      <c r="A258" t="s" s="138">
        <v>10533</v>
      </c>
      <c r="B258" s="149">
        <v>7</v>
      </c>
      <c r="C258" s="149">
        <v>1</v>
      </c>
      <c r="D258" t="s" s="205">
        <v>10780</v>
      </c>
      <c r="E258" t="s" s="205">
        <v>42</v>
      </c>
      <c r="F258" s="223">
        <v>1243</v>
      </c>
      <c r="G258" s="149">
        <v>1283</v>
      </c>
      <c r="H258" s="173">
        <f>SUM(G258-F258)</f>
        <v>40</v>
      </c>
      <c r="I258" s="167">
        <f>H258/F258</f>
        <v>0.0321802091713596</v>
      </c>
      <c r="J258" s="167">
        <f>H258/G258</f>
        <v>0.0311769290724864</v>
      </c>
      <c r="K258" s="24"/>
      <c r="L258" s="24"/>
      <c r="M258" s="24"/>
      <c r="N258" s="24"/>
      <c r="O258" s="24"/>
      <c r="P258" s="24"/>
      <c r="Q258" s="24"/>
      <c r="R258" s="24"/>
      <c r="S258" s="24"/>
      <c r="T258" s="24"/>
      <c r="U258" s="24"/>
      <c r="V258" s="24"/>
      <c r="W258" s="24"/>
      <c r="X258" s="24"/>
      <c r="Y258" s="24"/>
      <c r="Z258" s="24"/>
    </row>
    <row r="259" ht="19.15" customHeight="1">
      <c r="A259" t="s" s="138">
        <v>10533</v>
      </c>
      <c r="B259" s="149">
        <v>7</v>
      </c>
      <c r="C259" s="149">
        <v>7</v>
      </c>
      <c r="D259" t="s" s="205">
        <v>10781</v>
      </c>
      <c r="E259" t="s" s="205">
        <v>60</v>
      </c>
      <c r="F259" s="223">
        <v>1226</v>
      </c>
      <c r="G259" s="149">
        <v>1275</v>
      </c>
      <c r="H259" s="173">
        <f>SUM(G259-F259)</f>
        <v>49</v>
      </c>
      <c r="I259" s="167">
        <f>H259/F259</f>
        <v>0.0399673735725938</v>
      </c>
      <c r="J259" s="167">
        <f>H259/G259</f>
        <v>0.0384313725490196</v>
      </c>
      <c r="K259" s="24"/>
      <c r="L259" s="24"/>
      <c r="M259" s="24"/>
      <c r="N259" s="24"/>
      <c r="O259" s="24"/>
      <c r="P259" s="24"/>
      <c r="Q259" s="24"/>
      <c r="R259" s="24"/>
      <c r="S259" s="24"/>
      <c r="T259" s="24"/>
      <c r="U259" s="24"/>
      <c r="V259" s="24"/>
      <c r="W259" s="24"/>
      <c r="X259" s="24"/>
      <c r="Y259" s="24"/>
      <c r="Z259" s="24"/>
    </row>
    <row r="260" ht="19.15" customHeight="1">
      <c r="A260" t="s" s="138">
        <v>10533</v>
      </c>
      <c r="B260" s="149">
        <v>7</v>
      </c>
      <c r="C260" s="149">
        <v>9</v>
      </c>
      <c r="D260" t="s" s="205">
        <v>10782</v>
      </c>
      <c r="E260" t="s" s="205">
        <v>424</v>
      </c>
      <c r="F260" s="223">
        <v>1103</v>
      </c>
      <c r="G260" s="149">
        <v>1105</v>
      </c>
      <c r="H260" s="173">
        <f>SUM(G260-F260)</f>
        <v>2</v>
      </c>
      <c r="I260" s="167">
        <f>H260/F260</f>
        <v>0.00181323662737987</v>
      </c>
      <c r="J260" s="167">
        <f>H260/G260</f>
        <v>0.00180995475113122</v>
      </c>
      <c r="K260" s="24"/>
      <c r="L260" s="24"/>
      <c r="M260" s="24"/>
      <c r="N260" s="24"/>
      <c r="O260" s="24"/>
      <c r="P260" s="24"/>
      <c r="Q260" s="24"/>
      <c r="R260" s="24"/>
      <c r="S260" s="24"/>
      <c r="T260" s="24"/>
      <c r="U260" s="24"/>
      <c r="V260" s="24"/>
      <c r="W260" s="24"/>
      <c r="X260" s="24"/>
      <c r="Y260" s="24"/>
      <c r="Z260" s="24"/>
    </row>
    <row r="261" ht="19.15" customHeight="1">
      <c r="A261" t="s" s="138">
        <v>10533</v>
      </c>
      <c r="B261" s="149">
        <v>7</v>
      </c>
      <c r="C261" s="149">
        <v>11</v>
      </c>
      <c r="D261" t="s" s="205">
        <v>10783</v>
      </c>
      <c r="E261" t="s" s="205">
        <v>101</v>
      </c>
      <c r="F261" s="223">
        <v>992</v>
      </c>
      <c r="G261" s="149">
        <v>1083</v>
      </c>
      <c r="H261" s="173">
        <f>SUM(G261-F261)</f>
        <v>91</v>
      </c>
      <c r="I261" s="167">
        <f>H261/F261</f>
        <v>0.0917338709677419</v>
      </c>
      <c r="J261" s="167">
        <f>H261/G261</f>
        <v>0.0840258541089566</v>
      </c>
      <c r="K261" s="24"/>
      <c r="L261" s="24"/>
      <c r="M261" s="24"/>
      <c r="N261" s="24"/>
      <c r="O261" s="24"/>
      <c r="P261" s="24"/>
      <c r="Q261" s="24"/>
      <c r="R261" s="24"/>
      <c r="S261" s="24"/>
      <c r="T261" s="24"/>
      <c r="U261" s="24"/>
      <c r="V261" s="24"/>
      <c r="W261" s="24"/>
      <c r="X261" s="24"/>
      <c r="Y261" s="24"/>
      <c r="Z261" s="24"/>
    </row>
    <row r="262" ht="19.15" customHeight="1">
      <c r="A262" t="s" s="138">
        <v>10533</v>
      </c>
      <c r="B262" s="149">
        <v>7</v>
      </c>
      <c r="C262" s="149">
        <v>13</v>
      </c>
      <c r="D262" t="s" s="205">
        <v>10784</v>
      </c>
      <c r="E262" t="s" s="205">
        <v>24</v>
      </c>
      <c r="F262" s="223">
        <v>992</v>
      </c>
      <c r="G262" s="149">
        <v>1002</v>
      </c>
      <c r="H262" s="173">
        <f>SUM(G262-F262)</f>
        <v>10</v>
      </c>
      <c r="I262" s="167">
        <f>H262/F262</f>
        <v>0.0100806451612903</v>
      </c>
      <c r="J262" s="167">
        <f>H262/G262</f>
        <v>0.009980039920159681</v>
      </c>
      <c r="K262" s="24"/>
      <c r="L262" s="24"/>
      <c r="M262" s="24"/>
      <c r="N262" s="24"/>
      <c r="O262" s="24"/>
      <c r="P262" s="24"/>
      <c r="Q262" s="24"/>
      <c r="R262" s="24"/>
      <c r="S262" s="24"/>
      <c r="T262" s="24"/>
      <c r="U262" s="24"/>
      <c r="V262" s="24"/>
      <c r="W262" s="24"/>
      <c r="X262" s="24"/>
      <c r="Y262" s="24"/>
      <c r="Z262" s="24"/>
    </row>
    <row r="263" ht="19.15" customHeight="1">
      <c r="A263" t="s" s="138">
        <v>10533</v>
      </c>
      <c r="B263" s="149">
        <v>7</v>
      </c>
      <c r="C263" s="149">
        <v>17</v>
      </c>
      <c r="D263" t="s" s="205">
        <v>10785</v>
      </c>
      <c r="E263" t="s" s="205">
        <v>38</v>
      </c>
      <c r="F263" s="223">
        <v>812</v>
      </c>
      <c r="G263" s="149">
        <v>826</v>
      </c>
      <c r="H263" s="173">
        <f>SUM(G263-F263)</f>
        <v>14</v>
      </c>
      <c r="I263" s="167">
        <f>H263/F263</f>
        <v>0.0172413793103448</v>
      </c>
      <c r="J263" s="167">
        <f>H263/G263</f>
        <v>0.0169491525423729</v>
      </c>
      <c r="K263" s="24"/>
      <c r="L263" s="24"/>
      <c r="M263" s="24"/>
      <c r="N263" s="24"/>
      <c r="O263" s="24"/>
      <c r="P263" s="24"/>
      <c r="Q263" s="24"/>
      <c r="R263" s="24"/>
      <c r="S263" s="24"/>
      <c r="T263" s="24"/>
      <c r="U263" s="24"/>
      <c r="V263" s="24"/>
      <c r="W263" s="24"/>
      <c r="X263" s="24"/>
      <c r="Y263" s="24"/>
      <c r="Z263" s="24"/>
    </row>
    <row r="264" ht="19.15" customHeight="1">
      <c r="A264" t="s" s="138">
        <v>10533</v>
      </c>
      <c r="B264" s="149">
        <v>7</v>
      </c>
      <c r="C264" s="149">
        <v>19</v>
      </c>
      <c r="D264" t="s" s="205">
        <v>10786</v>
      </c>
      <c r="E264" t="s" s="205">
        <v>34</v>
      </c>
      <c r="F264" s="223">
        <v>599</v>
      </c>
      <c r="G264" s="149">
        <v>625</v>
      </c>
      <c r="H264" s="173">
        <f>SUM(G264-F264)</f>
        <v>26</v>
      </c>
      <c r="I264" s="167">
        <f>H264/F264</f>
        <v>0.0434056761268781</v>
      </c>
      <c r="J264" s="167">
        <f>H264/G264</f>
        <v>0.0416</v>
      </c>
      <c r="K264" s="24"/>
      <c r="L264" s="24"/>
      <c r="M264" s="24"/>
      <c r="N264" s="24"/>
      <c r="O264" s="24"/>
      <c r="P264" s="24"/>
      <c r="Q264" s="24"/>
      <c r="R264" s="24"/>
      <c r="S264" s="24"/>
      <c r="T264" s="24"/>
      <c r="U264" s="24"/>
      <c r="V264" s="24"/>
      <c r="W264" s="24"/>
      <c r="X264" s="24"/>
      <c r="Y264" s="24"/>
      <c r="Z264" s="24"/>
    </row>
    <row r="265" ht="19.15" customHeight="1">
      <c r="A265" t="s" s="138">
        <v>10533</v>
      </c>
      <c r="B265" s="149">
        <v>7</v>
      </c>
      <c r="C265" s="149">
        <v>20</v>
      </c>
      <c r="D265" t="s" s="205">
        <v>10787</v>
      </c>
      <c r="E265" t="s" s="205">
        <v>74</v>
      </c>
      <c r="F265" s="223">
        <v>567</v>
      </c>
      <c r="G265" s="149">
        <v>570</v>
      </c>
      <c r="H265" s="173">
        <f>SUM(G265-F265)</f>
        <v>3</v>
      </c>
      <c r="I265" s="167">
        <f>H265/F265</f>
        <v>0.00529100529100529</v>
      </c>
      <c r="J265" s="167">
        <f>H265/G265</f>
        <v>0.00526315789473684</v>
      </c>
      <c r="K265" s="24"/>
      <c r="L265" s="24"/>
      <c r="M265" s="24"/>
      <c r="N265" s="24"/>
      <c r="O265" s="24"/>
      <c r="P265" s="24"/>
      <c r="Q265" s="24"/>
      <c r="R265" s="24"/>
      <c r="S265" s="24"/>
      <c r="T265" s="24"/>
      <c r="U265" s="24"/>
      <c r="V265" s="24"/>
      <c r="W265" s="24"/>
      <c r="X265" s="24"/>
      <c r="Y265" s="24"/>
      <c r="Z265" s="24"/>
    </row>
    <row r="266" ht="19.15" customHeight="1">
      <c r="A266" t="s" s="138">
        <v>10533</v>
      </c>
      <c r="B266" s="149">
        <v>7</v>
      </c>
      <c r="C266" s="149">
        <v>12</v>
      </c>
      <c r="D266" t="s" s="205">
        <v>10788</v>
      </c>
      <c r="E266" t="s" s="205">
        <v>26</v>
      </c>
      <c r="F266" s="223">
        <v>511</v>
      </c>
      <c r="G266" s="149">
        <v>519</v>
      </c>
      <c r="H266" s="173">
        <f>SUM(G266-F266)</f>
        <v>8</v>
      </c>
      <c r="I266" s="167">
        <f>H266/F266</f>
        <v>0.0156555772994129</v>
      </c>
      <c r="J266" s="167">
        <f>H266/G266</f>
        <v>0.0154142581888247</v>
      </c>
      <c r="K266" s="24"/>
      <c r="L266" s="24"/>
      <c r="M266" s="24"/>
      <c r="N266" s="24"/>
      <c r="O266" s="24"/>
      <c r="P266" s="24"/>
      <c r="Q266" s="24"/>
      <c r="R266" s="24"/>
      <c r="S266" s="24"/>
      <c r="T266" s="24"/>
      <c r="U266" s="24"/>
      <c r="V266" s="24"/>
      <c r="W266" s="24"/>
      <c r="X266" s="24"/>
      <c r="Y266" s="24"/>
      <c r="Z266" s="24"/>
    </row>
    <row r="267" ht="19.15" customHeight="1">
      <c r="A267" t="s" s="138">
        <v>10533</v>
      </c>
      <c r="B267" s="149">
        <v>7</v>
      </c>
      <c r="C267" s="149">
        <v>22</v>
      </c>
      <c r="D267" t="s" s="205">
        <v>10789</v>
      </c>
      <c r="E267" t="s" s="205">
        <v>116</v>
      </c>
      <c r="F267" s="223">
        <v>306</v>
      </c>
      <c r="G267" s="149">
        <v>310</v>
      </c>
      <c r="H267" s="173">
        <f>SUM(G267-F267)</f>
        <v>4</v>
      </c>
      <c r="I267" s="167">
        <f>H267/F267</f>
        <v>0.0130718954248366</v>
      </c>
      <c r="J267" s="167">
        <f>H267/G267</f>
        <v>0.0129032258064516</v>
      </c>
      <c r="K267" s="24"/>
      <c r="L267" s="24"/>
      <c r="M267" s="24"/>
      <c r="N267" s="24"/>
      <c r="O267" s="24"/>
      <c r="P267" s="24"/>
      <c r="Q267" s="24"/>
      <c r="R267" s="24"/>
      <c r="S267" s="24"/>
      <c r="T267" s="24"/>
      <c r="U267" s="24"/>
      <c r="V267" s="24"/>
      <c r="W267" s="24"/>
      <c r="X267" s="24"/>
      <c r="Y267" s="24"/>
      <c r="Z267" s="24"/>
    </row>
    <row r="268" ht="19.15" customHeight="1">
      <c r="A268" t="s" s="138">
        <v>10533</v>
      </c>
      <c r="B268" s="149">
        <v>7</v>
      </c>
      <c r="C268" s="149">
        <v>2</v>
      </c>
      <c r="D268" t="s" s="205">
        <v>10790</v>
      </c>
      <c r="E268" t="s" s="205">
        <v>66</v>
      </c>
      <c r="F268" s="223">
        <v>283</v>
      </c>
      <c r="G268" s="149">
        <v>309</v>
      </c>
      <c r="H268" s="173">
        <f>SUM(G268-F268)</f>
        <v>26</v>
      </c>
      <c r="I268" s="167">
        <f>H268/F268</f>
        <v>0.0918727915194346</v>
      </c>
      <c r="J268" s="167">
        <f>H268/G268</f>
        <v>0.0841423948220065</v>
      </c>
      <c r="K268" s="24"/>
      <c r="L268" s="24"/>
      <c r="M268" s="24"/>
      <c r="N268" s="24"/>
      <c r="O268" s="24"/>
      <c r="P268" s="24"/>
      <c r="Q268" s="24"/>
      <c r="R268" s="24"/>
      <c r="S268" s="24"/>
      <c r="T268" s="24"/>
      <c r="U268" s="24"/>
      <c r="V268" s="24"/>
      <c r="W268" s="24"/>
      <c r="X268" s="24"/>
      <c r="Y268" s="24"/>
      <c r="Z268" s="24"/>
    </row>
    <row r="269" ht="19.15" customHeight="1">
      <c r="A269" t="s" s="138">
        <v>10533</v>
      </c>
      <c r="B269" s="149">
        <v>7</v>
      </c>
      <c r="C269" s="149">
        <v>5</v>
      </c>
      <c r="D269" t="s" s="205">
        <v>10791</v>
      </c>
      <c r="E269" t="s" s="205">
        <v>44</v>
      </c>
      <c r="F269" s="223">
        <v>279</v>
      </c>
      <c r="G269" s="149">
        <v>299</v>
      </c>
      <c r="H269" s="173">
        <f>SUM(G269-F269)</f>
        <v>20</v>
      </c>
      <c r="I269" s="167">
        <f>H269/F269</f>
        <v>0.0716845878136201</v>
      </c>
      <c r="J269" s="167">
        <f>H269/G269</f>
        <v>0.06688963210702339</v>
      </c>
      <c r="K269" s="24"/>
      <c r="L269" s="24"/>
      <c r="M269" s="24"/>
      <c r="N269" s="24"/>
      <c r="O269" s="24"/>
      <c r="P269" s="24"/>
      <c r="Q269" s="24"/>
      <c r="R269" s="24"/>
      <c r="S269" s="24"/>
      <c r="T269" s="24"/>
      <c r="U269" s="24"/>
      <c r="V269" s="24"/>
      <c r="W269" s="24"/>
      <c r="X269" s="24"/>
      <c r="Y269" s="24"/>
      <c r="Z269" s="24"/>
    </row>
    <row r="270" ht="19.15" customHeight="1">
      <c r="A270" t="s" s="138">
        <v>10533</v>
      </c>
      <c r="B270" s="149">
        <v>7</v>
      </c>
      <c r="C270" s="149">
        <v>16</v>
      </c>
      <c r="D270" t="s" s="205">
        <v>10792</v>
      </c>
      <c r="E270" t="s" s="205">
        <v>30</v>
      </c>
      <c r="F270" s="223">
        <v>268</v>
      </c>
      <c r="G270" s="149">
        <v>275</v>
      </c>
      <c r="H270" s="173">
        <f>SUM(G270-F270)</f>
        <v>7</v>
      </c>
      <c r="I270" s="167">
        <f>H270/F270</f>
        <v>0.0261194029850746</v>
      </c>
      <c r="J270" s="167">
        <f>H270/G270</f>
        <v>0.0254545454545455</v>
      </c>
      <c r="K270" s="24"/>
      <c r="L270" s="24"/>
      <c r="M270" s="24"/>
      <c r="N270" s="24"/>
      <c r="O270" s="24"/>
      <c r="P270" s="24"/>
      <c r="Q270" s="24"/>
      <c r="R270" s="24"/>
      <c r="S270" s="24"/>
      <c r="T270" s="24"/>
      <c r="U270" s="24"/>
      <c r="V270" s="24"/>
      <c r="W270" s="24"/>
      <c r="X270" s="24"/>
      <c r="Y270" s="24"/>
      <c r="Z270" s="24"/>
    </row>
    <row r="271" ht="19.15" customHeight="1">
      <c r="A271" t="s" s="138">
        <v>10533</v>
      </c>
      <c r="B271" s="149">
        <v>7</v>
      </c>
      <c r="C271" s="149">
        <v>14</v>
      </c>
      <c r="D271" t="s" s="205">
        <v>10793</v>
      </c>
      <c r="E271" t="s" s="205">
        <v>48</v>
      </c>
      <c r="F271" s="223">
        <v>222</v>
      </c>
      <c r="G271" s="149">
        <v>234</v>
      </c>
      <c r="H271" s="173">
        <f>SUM(G271-F271)</f>
        <v>12</v>
      </c>
      <c r="I271" s="167">
        <f>H271/F271</f>
        <v>0.0540540540540541</v>
      </c>
      <c r="J271" s="167">
        <f>H271/G271</f>
        <v>0.0512820512820513</v>
      </c>
      <c r="K271" s="24"/>
      <c r="L271" s="24"/>
      <c r="M271" s="24"/>
      <c r="N271" s="24"/>
      <c r="O271" s="24"/>
      <c r="P271" s="24"/>
      <c r="Q271" s="24"/>
      <c r="R271" s="24"/>
      <c r="S271" s="24"/>
      <c r="T271" s="24"/>
      <c r="U271" s="24"/>
      <c r="V271" s="24"/>
      <c r="W271" s="24"/>
      <c r="X271" s="24"/>
      <c r="Y271" s="24"/>
      <c r="Z271" s="24"/>
    </row>
    <row r="272" ht="19.15" customHeight="1">
      <c r="A272" t="s" s="138">
        <v>10533</v>
      </c>
      <c r="B272" s="149">
        <v>7</v>
      </c>
      <c r="C272" s="149">
        <v>33</v>
      </c>
      <c r="D272" t="s" s="205">
        <v>10794</v>
      </c>
      <c r="E272" t="s" s="205">
        <v>1537</v>
      </c>
      <c r="F272" s="223">
        <v>187</v>
      </c>
      <c r="G272" s="149">
        <v>190</v>
      </c>
      <c r="H272" s="173">
        <f>SUM(G272-F272)</f>
        <v>3</v>
      </c>
      <c r="I272" s="167">
        <f>H272/F272</f>
        <v>0.0160427807486631</v>
      </c>
      <c r="J272" s="167">
        <f>H272/G272</f>
        <v>0.0157894736842105</v>
      </c>
      <c r="K272" s="24"/>
      <c r="L272" s="24"/>
      <c r="M272" s="24"/>
      <c r="N272" s="24"/>
      <c r="O272" s="24"/>
      <c r="P272" s="24"/>
      <c r="Q272" s="24"/>
      <c r="R272" s="24"/>
      <c r="S272" s="24"/>
      <c r="T272" s="24"/>
      <c r="U272" s="24"/>
      <c r="V272" s="24"/>
      <c r="W272" s="24"/>
      <c r="X272" s="24"/>
      <c r="Y272" s="24"/>
      <c r="Z272" s="24"/>
    </row>
    <row r="273" ht="19.15" customHeight="1">
      <c r="A273" t="s" s="138">
        <v>10533</v>
      </c>
      <c r="B273" s="149">
        <v>7</v>
      </c>
      <c r="C273" s="149">
        <v>26</v>
      </c>
      <c r="D273" t="s" s="205">
        <v>10795</v>
      </c>
      <c r="E273" t="s" s="205">
        <v>237</v>
      </c>
      <c r="F273" s="223">
        <v>142</v>
      </c>
      <c r="G273" s="149">
        <v>159</v>
      </c>
      <c r="H273" s="173">
        <f>SUM(G273-F273)</f>
        <v>17</v>
      </c>
      <c r="I273" s="167">
        <f>H273/F273</f>
        <v>0.119718309859155</v>
      </c>
      <c r="J273" s="167">
        <f>H273/G273</f>
        <v>0.106918238993711</v>
      </c>
      <c r="K273" s="24"/>
      <c r="L273" s="24"/>
      <c r="M273" s="24"/>
      <c r="N273" s="24"/>
      <c r="O273" s="24"/>
      <c r="P273" s="24"/>
      <c r="Q273" s="24"/>
      <c r="R273" s="24"/>
      <c r="S273" s="24"/>
      <c r="T273" s="24"/>
      <c r="U273" s="24"/>
      <c r="V273" s="24"/>
      <c r="W273" s="24"/>
      <c r="X273" s="24"/>
      <c r="Y273" s="24"/>
      <c r="Z273" s="24"/>
    </row>
    <row r="274" ht="19.15" customHeight="1">
      <c r="A274" t="s" s="138">
        <v>10533</v>
      </c>
      <c r="B274" s="149">
        <v>7</v>
      </c>
      <c r="C274" s="149">
        <v>8</v>
      </c>
      <c r="D274" t="s" s="205">
        <v>10796</v>
      </c>
      <c r="E274" t="s" s="205">
        <v>76</v>
      </c>
      <c r="F274" s="223">
        <v>109</v>
      </c>
      <c r="G274" s="149">
        <v>145</v>
      </c>
      <c r="H274" s="173">
        <f>SUM(G274-F274)</f>
        <v>36</v>
      </c>
      <c r="I274" s="167">
        <f>H274/F274</f>
        <v>0.330275229357798</v>
      </c>
      <c r="J274" s="167">
        <f>H274/G274</f>
        <v>0.248275862068966</v>
      </c>
      <c r="K274" s="24"/>
      <c r="L274" s="24"/>
      <c r="M274" s="24"/>
      <c r="N274" s="24"/>
      <c r="O274" s="24"/>
      <c r="P274" s="24"/>
      <c r="Q274" s="24"/>
      <c r="R274" s="24"/>
      <c r="S274" s="24"/>
      <c r="T274" s="24"/>
      <c r="U274" s="24"/>
      <c r="V274" s="24"/>
      <c r="W274" s="24"/>
      <c r="X274" s="24"/>
      <c r="Y274" s="24"/>
      <c r="Z274" s="24"/>
    </row>
    <row r="275" ht="19.15" customHeight="1">
      <c r="A275" t="s" s="138">
        <v>10533</v>
      </c>
      <c r="B275" s="149">
        <v>7</v>
      </c>
      <c r="C275" s="149">
        <v>35</v>
      </c>
      <c r="D275" t="s" s="205">
        <v>10797</v>
      </c>
      <c r="E275" t="s" s="205">
        <v>103</v>
      </c>
      <c r="F275" s="223">
        <v>137</v>
      </c>
      <c r="G275" s="149">
        <v>142</v>
      </c>
      <c r="H275" s="173">
        <f>SUM(G275-F275)</f>
        <v>5</v>
      </c>
      <c r="I275" s="167">
        <f>H275/F275</f>
        <v>0.0364963503649635</v>
      </c>
      <c r="J275" s="167">
        <f>H275/G275</f>
        <v>0.0352112676056338</v>
      </c>
      <c r="K275" s="24"/>
      <c r="L275" s="24"/>
      <c r="M275" s="24"/>
      <c r="N275" s="24"/>
      <c r="O275" s="24"/>
      <c r="P275" s="24"/>
      <c r="Q275" s="24"/>
      <c r="R275" s="24"/>
      <c r="S275" s="24"/>
      <c r="T275" s="24"/>
      <c r="U275" s="24"/>
      <c r="V275" s="24"/>
      <c r="W275" s="24"/>
      <c r="X275" s="24"/>
      <c r="Y275" s="24"/>
      <c r="Z275" s="24"/>
    </row>
    <row r="276" ht="19.15" customHeight="1">
      <c r="A276" t="s" s="138">
        <v>10533</v>
      </c>
      <c r="B276" s="149">
        <v>7</v>
      </c>
      <c r="C276" s="149">
        <v>27</v>
      </c>
      <c r="D276" t="s" s="205">
        <v>10798</v>
      </c>
      <c r="E276" t="s" s="205">
        <v>72</v>
      </c>
      <c r="F276" s="223">
        <v>123</v>
      </c>
      <c r="G276" s="149">
        <v>132</v>
      </c>
      <c r="H276" s="173">
        <f>SUM(G276-F276)</f>
        <v>9</v>
      </c>
      <c r="I276" s="167">
        <f>H276/F276</f>
        <v>0.0731707317073171</v>
      </c>
      <c r="J276" s="167">
        <f>H276/G276</f>
        <v>0.0681818181818182</v>
      </c>
      <c r="K276" s="24"/>
      <c r="L276" s="24"/>
      <c r="M276" s="24"/>
      <c r="N276" s="24"/>
      <c r="O276" s="24"/>
      <c r="P276" s="24"/>
      <c r="Q276" s="24"/>
      <c r="R276" s="24"/>
      <c r="S276" s="24"/>
      <c r="T276" s="24"/>
      <c r="U276" s="24"/>
      <c r="V276" s="24"/>
      <c r="W276" s="24"/>
      <c r="X276" s="24"/>
      <c r="Y276" s="24"/>
      <c r="Z276" s="24"/>
    </row>
    <row r="277" ht="19.15" customHeight="1">
      <c r="A277" t="s" s="138">
        <v>10533</v>
      </c>
      <c r="B277" s="149">
        <v>7</v>
      </c>
      <c r="C277" s="149">
        <v>29</v>
      </c>
      <c r="D277" t="s" s="205">
        <v>10799</v>
      </c>
      <c r="E277" t="s" s="205">
        <v>1309</v>
      </c>
      <c r="F277" s="223">
        <v>131</v>
      </c>
      <c r="G277" s="149">
        <v>132</v>
      </c>
      <c r="H277" s="173">
        <f>SUM(G277-F277)</f>
        <v>1</v>
      </c>
      <c r="I277" s="167">
        <f>H277/F277</f>
        <v>0.00763358778625954</v>
      </c>
      <c r="J277" s="167">
        <f>H277/G277</f>
        <v>0.00757575757575758</v>
      </c>
      <c r="K277" s="24"/>
      <c r="L277" s="24"/>
      <c r="M277" s="24"/>
      <c r="N277" s="24"/>
      <c r="O277" s="24"/>
      <c r="P277" s="24"/>
      <c r="Q277" s="24"/>
      <c r="R277" s="24"/>
      <c r="S277" s="24"/>
      <c r="T277" s="24"/>
      <c r="U277" s="24"/>
      <c r="V277" s="24"/>
      <c r="W277" s="24"/>
      <c r="X277" s="24"/>
      <c r="Y277" s="24"/>
      <c r="Z277" s="24"/>
    </row>
    <row r="278" ht="19.15" customHeight="1">
      <c r="A278" t="s" s="138">
        <v>10533</v>
      </c>
      <c r="B278" s="149">
        <v>7</v>
      </c>
      <c r="C278" s="149">
        <v>32</v>
      </c>
      <c r="D278" t="s" s="205">
        <v>10800</v>
      </c>
      <c r="E278" t="s" s="205">
        <v>62</v>
      </c>
      <c r="F278" s="223">
        <v>127</v>
      </c>
      <c r="G278" s="149">
        <v>132</v>
      </c>
      <c r="H278" s="173">
        <f>SUM(G278-F278)</f>
        <v>5</v>
      </c>
      <c r="I278" s="167">
        <f>H278/F278</f>
        <v>0.0393700787401575</v>
      </c>
      <c r="J278" s="167">
        <f>H278/G278</f>
        <v>0.0378787878787879</v>
      </c>
      <c r="K278" s="24"/>
      <c r="L278" s="24"/>
      <c r="M278" s="24"/>
      <c r="N278" s="24"/>
      <c r="O278" s="24"/>
      <c r="P278" s="24"/>
      <c r="Q278" s="24"/>
      <c r="R278" s="24"/>
      <c r="S278" s="24"/>
      <c r="T278" s="24"/>
      <c r="U278" s="24"/>
      <c r="V278" s="24"/>
      <c r="W278" s="24"/>
      <c r="X278" s="24"/>
      <c r="Y278" s="24"/>
      <c r="Z278" s="24"/>
    </row>
    <row r="279" ht="19.15" customHeight="1">
      <c r="A279" t="s" s="138">
        <v>10533</v>
      </c>
      <c r="B279" s="149">
        <v>7</v>
      </c>
      <c r="C279" s="149">
        <v>30</v>
      </c>
      <c r="D279" t="s" s="205">
        <v>10801</v>
      </c>
      <c r="E279" t="s" s="205">
        <v>46</v>
      </c>
      <c r="F279" s="223">
        <v>121</v>
      </c>
      <c r="G279" s="149">
        <v>123</v>
      </c>
      <c r="H279" s="173">
        <f>SUM(G279-F279)</f>
        <v>2</v>
      </c>
      <c r="I279" s="167">
        <f>H279/F279</f>
        <v>0.0165289256198347</v>
      </c>
      <c r="J279" s="167">
        <f>H279/G279</f>
        <v>0.016260162601626</v>
      </c>
      <c r="K279" s="24"/>
      <c r="L279" s="24"/>
      <c r="M279" s="24"/>
      <c r="N279" s="24"/>
      <c r="O279" s="24"/>
      <c r="P279" s="24"/>
      <c r="Q279" s="24"/>
      <c r="R279" s="24"/>
      <c r="S279" s="24"/>
      <c r="T279" s="24"/>
      <c r="U279" s="24"/>
      <c r="V279" s="24"/>
      <c r="W279" s="24"/>
      <c r="X279" s="24"/>
      <c r="Y279" s="24"/>
      <c r="Z279" s="24"/>
    </row>
    <row r="280" ht="19.15" customHeight="1">
      <c r="A280" t="s" s="138">
        <v>10533</v>
      </c>
      <c r="B280" s="149">
        <v>7</v>
      </c>
      <c r="C280" s="149">
        <v>23</v>
      </c>
      <c r="D280" t="s" s="205">
        <v>10802</v>
      </c>
      <c r="E280" t="s" s="205">
        <v>248</v>
      </c>
      <c r="F280" s="223">
        <v>105</v>
      </c>
      <c r="G280" s="149">
        <v>108</v>
      </c>
      <c r="H280" s="173">
        <f>SUM(G280-F280)</f>
        <v>3</v>
      </c>
      <c r="I280" s="167">
        <f>H280/F280</f>
        <v>0.0285714285714286</v>
      </c>
      <c r="J280" s="167">
        <f>H280/G280</f>
        <v>0.0277777777777778</v>
      </c>
      <c r="K280" s="24"/>
      <c r="L280" s="24"/>
      <c r="M280" s="24"/>
      <c r="N280" s="24"/>
      <c r="O280" s="24"/>
      <c r="P280" s="24"/>
      <c r="Q280" s="24"/>
      <c r="R280" s="24"/>
      <c r="S280" s="24"/>
      <c r="T280" s="24"/>
      <c r="U280" s="24"/>
      <c r="V280" s="24"/>
      <c r="W280" s="24"/>
      <c r="X280" s="24"/>
      <c r="Y280" s="24"/>
      <c r="Z280" s="24"/>
    </row>
    <row r="281" ht="19.15" customHeight="1">
      <c r="A281" t="s" s="138">
        <v>10533</v>
      </c>
      <c r="B281" s="149">
        <v>7</v>
      </c>
      <c r="C281" s="149">
        <v>31</v>
      </c>
      <c r="D281" t="s" s="205">
        <v>10803</v>
      </c>
      <c r="E281" t="s" s="205">
        <v>52</v>
      </c>
      <c r="F281" s="223">
        <v>58</v>
      </c>
      <c r="G281" s="149">
        <v>60</v>
      </c>
      <c r="H281" s="173">
        <f>SUM(G281-F281)</f>
        <v>2</v>
      </c>
      <c r="I281" s="167">
        <f>H281/F281</f>
        <v>0.0344827586206897</v>
      </c>
      <c r="J281" s="167">
        <f>H281/G281</f>
        <v>0.0333333333333333</v>
      </c>
      <c r="K281" s="24"/>
      <c r="L281" s="24"/>
      <c r="M281" s="24"/>
      <c r="N281" s="24"/>
      <c r="O281" s="24"/>
      <c r="P281" s="24"/>
      <c r="Q281" s="24"/>
      <c r="R281" s="24"/>
      <c r="S281" s="24"/>
      <c r="T281" s="24"/>
      <c r="U281" s="24"/>
      <c r="V281" s="24"/>
      <c r="W281" s="24"/>
      <c r="X281" s="24"/>
      <c r="Y281" s="24"/>
      <c r="Z281" s="24"/>
    </row>
    <row r="282" ht="19.15" customHeight="1">
      <c r="A282" t="s" s="138">
        <v>10533</v>
      </c>
      <c r="B282" s="149">
        <v>7</v>
      </c>
      <c r="C282" s="149">
        <v>25</v>
      </c>
      <c r="D282" t="s" s="205">
        <v>10804</v>
      </c>
      <c r="E282" t="s" s="205">
        <v>147</v>
      </c>
      <c r="F282" s="223">
        <v>51</v>
      </c>
      <c r="G282" s="149">
        <v>53</v>
      </c>
      <c r="H282" s="173">
        <f>SUM(G282-F282)</f>
        <v>2</v>
      </c>
      <c r="I282" s="167">
        <f>H282/F282</f>
        <v>0.0392156862745098</v>
      </c>
      <c r="J282" s="167">
        <f>H282/G282</f>
        <v>0.0377358490566038</v>
      </c>
      <c r="K282" s="24"/>
      <c r="L282" s="24"/>
      <c r="M282" s="24"/>
      <c r="N282" s="24"/>
      <c r="O282" s="24"/>
      <c r="P282" s="24"/>
      <c r="Q282" s="24"/>
      <c r="R282" s="24"/>
      <c r="S282" s="24"/>
      <c r="T282" s="24"/>
      <c r="U282" s="24"/>
      <c r="V282" s="24"/>
      <c r="W282" s="24"/>
      <c r="X282" s="24"/>
      <c r="Y282" s="24"/>
      <c r="Z282" s="24"/>
    </row>
    <row r="283" ht="19.15" customHeight="1">
      <c r="A283" t="s" s="138">
        <v>10533</v>
      </c>
      <c r="B283" s="149">
        <v>7</v>
      </c>
      <c r="C283" s="149">
        <v>36</v>
      </c>
      <c r="D283" t="s" s="205">
        <v>10805</v>
      </c>
      <c r="E283" t="s" s="205">
        <v>173</v>
      </c>
      <c r="F283" s="223">
        <v>49</v>
      </c>
      <c r="G283" s="149">
        <v>51</v>
      </c>
      <c r="H283" s="173">
        <f>SUM(G283-F283)</f>
        <v>2</v>
      </c>
      <c r="I283" s="167">
        <f>H283/F283</f>
        <v>0.0408163265306122</v>
      </c>
      <c r="J283" s="167">
        <f>H283/G283</f>
        <v>0.0392156862745098</v>
      </c>
      <c r="K283" s="24"/>
      <c r="L283" s="24"/>
      <c r="M283" s="24"/>
      <c r="N283" s="24"/>
      <c r="O283" s="24"/>
      <c r="P283" s="24"/>
      <c r="Q283" s="24"/>
      <c r="R283" s="24"/>
      <c r="S283" s="24"/>
      <c r="T283" s="24"/>
      <c r="U283" s="24"/>
      <c r="V283" s="24"/>
      <c r="W283" s="24"/>
      <c r="X283" s="24"/>
      <c r="Y283" s="24"/>
      <c r="Z283" s="24"/>
    </row>
    <row r="284" ht="19.15" customHeight="1">
      <c r="A284" t="s" s="138">
        <v>10533</v>
      </c>
      <c r="B284" s="149">
        <v>7</v>
      </c>
      <c r="C284" s="149">
        <v>37</v>
      </c>
      <c r="D284" t="s" s="205">
        <v>10806</v>
      </c>
      <c r="E284" t="s" s="205">
        <v>68</v>
      </c>
      <c r="F284" s="223">
        <v>48</v>
      </c>
      <c r="G284" s="149">
        <v>48</v>
      </c>
      <c r="H284" s="173">
        <f>SUM(G284-F284)</f>
        <v>0</v>
      </c>
      <c r="I284" s="167">
        <f>H284/F284</f>
        <v>0</v>
      </c>
      <c r="J284" s="167">
        <f>H284/G284</f>
        <v>0</v>
      </c>
      <c r="K284" s="24"/>
      <c r="L284" s="24"/>
      <c r="M284" s="24"/>
      <c r="N284" s="24"/>
      <c r="O284" s="24"/>
      <c r="P284" s="24"/>
      <c r="Q284" s="24"/>
      <c r="R284" s="24"/>
      <c r="S284" s="24"/>
      <c r="T284" s="24"/>
      <c r="U284" s="24"/>
      <c r="V284" s="24"/>
      <c r="W284" s="24"/>
      <c r="X284" s="24"/>
      <c r="Y284" s="24"/>
      <c r="Z284" s="24"/>
    </row>
    <row r="285" ht="19.15" customHeight="1">
      <c r="A285" t="s" s="138">
        <v>10533</v>
      </c>
      <c r="B285" s="149">
        <v>7</v>
      </c>
      <c r="C285" s="149">
        <v>34</v>
      </c>
      <c r="D285" t="s" s="205">
        <v>10807</v>
      </c>
      <c r="E285" t="s" s="205">
        <v>153</v>
      </c>
      <c r="F285" s="223">
        <v>33</v>
      </c>
      <c r="G285" s="149">
        <v>34</v>
      </c>
      <c r="H285" s="173">
        <f>SUM(G285-F285)</f>
        <v>1</v>
      </c>
      <c r="I285" s="167">
        <f>H285/F285</f>
        <v>0.0303030303030303</v>
      </c>
      <c r="J285" s="167">
        <f>H285/G285</f>
        <v>0.0294117647058824</v>
      </c>
      <c r="K285" s="24"/>
      <c r="L285" s="24"/>
      <c r="M285" s="24"/>
      <c r="N285" s="24"/>
      <c r="O285" s="24"/>
      <c r="P285" s="24"/>
      <c r="Q285" s="24"/>
      <c r="R285" s="24"/>
      <c r="S285" s="24"/>
      <c r="T285" s="24"/>
      <c r="U285" s="24"/>
      <c r="V285" s="24"/>
      <c r="W285" s="24"/>
      <c r="X285" s="24"/>
      <c r="Y285" s="24"/>
      <c r="Z285" s="24"/>
    </row>
    <row r="286" ht="19.15" customHeight="1">
      <c r="A286" t="s" s="138">
        <v>10533</v>
      </c>
      <c r="B286" s="149">
        <v>7</v>
      </c>
      <c r="C286" s="149">
        <v>18</v>
      </c>
      <c r="D286" t="s" s="205">
        <v>10808</v>
      </c>
      <c r="E286" t="s" s="205">
        <v>185</v>
      </c>
      <c r="F286" s="223">
        <v>31</v>
      </c>
      <c r="G286" s="149">
        <v>32</v>
      </c>
      <c r="H286" s="173">
        <f>SUM(G286-F286)</f>
        <v>1</v>
      </c>
      <c r="I286" s="167">
        <f>H286/F286</f>
        <v>0.032258064516129</v>
      </c>
      <c r="J286" s="167">
        <f>H286/G286</f>
        <v>0.03125</v>
      </c>
      <c r="K286" s="24"/>
      <c r="L286" s="24"/>
      <c r="M286" s="24"/>
      <c r="N286" s="24"/>
      <c r="O286" s="24"/>
      <c r="P286" s="24"/>
      <c r="Q286" s="24"/>
      <c r="R286" s="24"/>
      <c r="S286" s="24"/>
      <c r="T286" s="24"/>
      <c r="U286" s="24"/>
      <c r="V286" s="24"/>
      <c r="W286" s="24"/>
      <c r="X286" s="24"/>
      <c r="Y286" s="24"/>
      <c r="Z286" s="24"/>
    </row>
    <row r="287" ht="19.15" customHeight="1">
      <c r="A287" t="s" s="138">
        <v>10533</v>
      </c>
      <c r="B287" s="149">
        <v>7</v>
      </c>
      <c r="C287" s="149">
        <v>28</v>
      </c>
      <c r="D287" t="s" s="205">
        <v>10809</v>
      </c>
      <c r="E287" t="s" s="205">
        <v>78</v>
      </c>
      <c r="F287" s="223">
        <v>0</v>
      </c>
      <c r="G287" s="149">
        <v>0</v>
      </c>
      <c r="H287" s="206">
        <f>SUM(G287-F287)</f>
        <v>0</v>
      </c>
      <c r="I287" s="176">
        <f>H287/F287</f>
      </c>
      <c r="J287" s="176">
        <f>H287/G287</f>
      </c>
      <c r="K287" s="174"/>
      <c r="L287" s="174"/>
      <c r="M287" s="174"/>
      <c r="N287" s="174"/>
      <c r="O287" s="174"/>
      <c r="P287" s="174"/>
      <c r="Q287" s="174"/>
      <c r="R287" s="174"/>
      <c r="S287" s="174"/>
      <c r="T287" s="174"/>
      <c r="U287" s="174"/>
      <c r="V287" s="174"/>
      <c r="W287" s="174"/>
      <c r="X287" s="174"/>
      <c r="Y287" s="174"/>
      <c r="Z287" s="174"/>
    </row>
    <row r="288" ht="19.15" customHeight="1">
      <c r="A288" s="177"/>
      <c r="B288" s="178"/>
      <c r="C288" s="178"/>
      <c r="D288" s="179"/>
      <c r="E288" s="179"/>
      <c r="F288" s="181">
        <f>SUM(F251:F287)</f>
        <v>92454</v>
      </c>
      <c r="G288" s="180">
        <f>SUM(G251:G287)</f>
        <v>97787</v>
      </c>
      <c r="H288" s="181">
        <f>SUM(H251:H287)</f>
        <v>5333</v>
      </c>
      <c r="I288" s="182">
        <f>H288/F288</f>
        <v>0.0576827395245203</v>
      </c>
      <c r="J288" s="182">
        <f>H288/G288</f>
        <v>0.0545369016331414</v>
      </c>
      <c r="K288" s="183"/>
      <c r="L288" s="183"/>
      <c r="M288" s="183"/>
      <c r="N288" s="183"/>
      <c r="O288" s="183"/>
      <c r="P288" s="183"/>
      <c r="Q288" s="183"/>
      <c r="R288" s="183"/>
      <c r="S288" s="183"/>
      <c r="T288" s="183"/>
      <c r="U288" s="183"/>
      <c r="V288" s="183"/>
      <c r="W288" s="183"/>
      <c r="X288" s="183"/>
      <c r="Y288" s="183"/>
      <c r="Z288" s="184"/>
    </row>
    <row r="289" ht="19.15" customHeight="1">
      <c r="A289" s="230"/>
      <c r="B289" s="231"/>
      <c r="C289" s="231"/>
      <c r="D289" s="232"/>
      <c r="E289" s="232"/>
      <c r="F289" s="233"/>
      <c r="G289" s="231"/>
      <c r="H289" s="234"/>
      <c r="I289" s="188"/>
      <c r="J289" s="188"/>
      <c r="K289" s="189"/>
      <c r="L289" s="189"/>
      <c r="M289" s="189"/>
      <c r="N289" s="189"/>
      <c r="O289" s="189"/>
      <c r="P289" s="189"/>
      <c r="Q289" s="189"/>
      <c r="R289" s="189"/>
      <c r="S289" s="189"/>
      <c r="T289" s="189"/>
      <c r="U289" s="189"/>
      <c r="V289" s="189"/>
      <c r="W289" s="189"/>
      <c r="X289" s="189"/>
      <c r="Y289" s="189"/>
      <c r="Z289" s="189"/>
    </row>
    <row r="290" ht="19.15" customHeight="1">
      <c r="A290" t="s" s="138">
        <v>10533</v>
      </c>
      <c r="B290" s="149">
        <v>8</v>
      </c>
      <c r="C290" s="149">
        <v>6</v>
      </c>
      <c r="D290" t="s" s="205">
        <v>10810</v>
      </c>
      <c r="E290" t="s" s="205">
        <v>84</v>
      </c>
      <c r="F290" s="223">
        <v>55731</v>
      </c>
      <c r="G290" s="149">
        <v>58318</v>
      </c>
      <c r="H290" s="173">
        <f>SUM(G290-F290)</f>
        <v>2587</v>
      </c>
      <c r="I290" s="167">
        <f>H290/F290</f>
        <v>0.04641940751108</v>
      </c>
      <c r="J290" s="167">
        <f>H290/G290</f>
        <v>0.0443602318323674</v>
      </c>
      <c r="K290" s="24"/>
      <c r="L290" s="24"/>
      <c r="M290" s="24"/>
      <c r="N290" s="24"/>
      <c r="O290" s="24"/>
      <c r="P290" s="24"/>
      <c r="Q290" s="24"/>
      <c r="R290" s="24"/>
      <c r="S290" s="24"/>
      <c r="T290" s="24"/>
      <c r="U290" s="24"/>
      <c r="V290" s="24"/>
      <c r="W290" s="24"/>
      <c r="X290" s="24"/>
      <c r="Y290" s="24"/>
      <c r="Z290" s="24"/>
    </row>
    <row r="291" ht="19.15" customHeight="1">
      <c r="A291" t="s" s="138">
        <v>10533</v>
      </c>
      <c r="B291" s="149">
        <v>8</v>
      </c>
      <c r="C291" s="149">
        <v>8</v>
      </c>
      <c r="D291" t="s" s="205">
        <v>10811</v>
      </c>
      <c r="E291" t="s" s="205">
        <v>22</v>
      </c>
      <c r="F291" s="223">
        <v>14632</v>
      </c>
      <c r="G291" s="149">
        <v>15604</v>
      </c>
      <c r="H291" s="173">
        <f>SUM(G291-F291)</f>
        <v>972</v>
      </c>
      <c r="I291" s="167">
        <f>H291/F291</f>
        <v>0.0664297430289776</v>
      </c>
      <c r="J291" s="167">
        <f>H291/G291</f>
        <v>0.0622917200717765</v>
      </c>
      <c r="K291" s="24"/>
      <c r="L291" s="24"/>
      <c r="M291" s="24"/>
      <c r="N291" s="24"/>
      <c r="O291" s="24"/>
      <c r="P291" s="24"/>
      <c r="Q291" s="24"/>
      <c r="R291" s="24"/>
      <c r="S291" s="24"/>
      <c r="T291" s="24"/>
      <c r="U291" s="24"/>
      <c r="V291" s="24"/>
      <c r="W291" s="24"/>
      <c r="X291" s="24"/>
      <c r="Y291" s="24"/>
      <c r="Z291" s="24"/>
    </row>
    <row r="292" ht="19.15" customHeight="1">
      <c r="A292" t="s" s="138">
        <v>10533</v>
      </c>
      <c r="B292" s="149">
        <v>8</v>
      </c>
      <c r="C292" s="149">
        <v>18</v>
      </c>
      <c r="D292" t="s" s="205">
        <v>10812</v>
      </c>
      <c r="E292" t="s" s="205">
        <v>20</v>
      </c>
      <c r="F292" s="223">
        <v>6415</v>
      </c>
      <c r="G292" s="149">
        <v>6715</v>
      </c>
      <c r="H292" s="173">
        <f>SUM(G292-F292)</f>
        <v>300</v>
      </c>
      <c r="I292" s="167">
        <f>H292/F292</f>
        <v>0.0467653936087295</v>
      </c>
      <c r="J292" s="167">
        <f>H292/G292</f>
        <v>0.0446760982874162</v>
      </c>
      <c r="K292" s="24"/>
      <c r="L292" s="24"/>
      <c r="M292" s="24"/>
      <c r="N292" s="24"/>
      <c r="O292" s="24"/>
      <c r="P292" s="24"/>
      <c r="Q292" s="24"/>
      <c r="R292" s="24"/>
      <c r="S292" s="24"/>
      <c r="T292" s="24"/>
      <c r="U292" s="24"/>
      <c r="V292" s="24"/>
      <c r="W292" s="24"/>
      <c r="X292" s="24"/>
      <c r="Y292" s="24"/>
      <c r="Z292" s="24"/>
    </row>
    <row r="293" ht="19.15" customHeight="1">
      <c r="A293" t="s" s="138">
        <v>10533</v>
      </c>
      <c r="B293" s="149">
        <v>8</v>
      </c>
      <c r="C293" s="149">
        <v>13</v>
      </c>
      <c r="D293" t="s" s="205">
        <v>10813</v>
      </c>
      <c r="E293" t="s" s="205">
        <v>26</v>
      </c>
      <c r="F293" s="223">
        <v>3851</v>
      </c>
      <c r="G293" s="149">
        <v>4020</v>
      </c>
      <c r="H293" s="173">
        <f>SUM(G293-F293)</f>
        <v>169</v>
      </c>
      <c r="I293" s="167">
        <f>H293/F293</f>
        <v>0.0438847052713581</v>
      </c>
      <c r="J293" s="167">
        <f>H293/G293</f>
        <v>0.0420398009950249</v>
      </c>
      <c r="K293" s="24"/>
      <c r="L293" s="24"/>
      <c r="M293" s="24"/>
      <c r="N293" s="24"/>
      <c r="O293" s="24"/>
      <c r="P293" s="24"/>
      <c r="Q293" s="24"/>
      <c r="R293" s="24"/>
      <c r="S293" s="24"/>
      <c r="T293" s="24"/>
      <c r="U293" s="24"/>
      <c r="V293" s="24"/>
      <c r="W293" s="24"/>
      <c r="X293" s="24"/>
      <c r="Y293" s="24"/>
      <c r="Z293" s="24"/>
    </row>
    <row r="294" ht="19.15" customHeight="1">
      <c r="A294" t="s" s="138">
        <v>10533</v>
      </c>
      <c r="B294" s="149">
        <v>8</v>
      </c>
      <c r="C294" s="149">
        <v>1</v>
      </c>
      <c r="D294" t="s" s="205">
        <v>10814</v>
      </c>
      <c r="E294" t="s" s="205">
        <v>17</v>
      </c>
      <c r="F294" s="223">
        <v>2346</v>
      </c>
      <c r="G294" s="149">
        <v>2763</v>
      </c>
      <c r="H294" s="173">
        <f>SUM(G294-F294)</f>
        <v>417</v>
      </c>
      <c r="I294" s="167">
        <f>H294/F294</f>
        <v>0.177749360613811</v>
      </c>
      <c r="J294" s="167">
        <f>H294/G294</f>
        <v>0.150922909880565</v>
      </c>
      <c r="K294" s="24"/>
      <c r="L294" s="24"/>
      <c r="M294" s="24"/>
      <c r="N294" s="24"/>
      <c r="O294" s="24"/>
      <c r="P294" s="24"/>
      <c r="Q294" s="24"/>
      <c r="R294" s="24"/>
      <c r="S294" s="24"/>
      <c r="T294" s="24"/>
      <c r="U294" s="24"/>
      <c r="V294" s="24"/>
      <c r="W294" s="24"/>
      <c r="X294" s="24"/>
      <c r="Y294" s="24"/>
      <c r="Z294" s="24"/>
    </row>
    <row r="295" ht="19.15" customHeight="1">
      <c r="A295" t="s" s="138">
        <v>10533</v>
      </c>
      <c r="B295" s="149">
        <v>8</v>
      </c>
      <c r="C295" s="149">
        <v>4</v>
      </c>
      <c r="D295" t="s" s="205">
        <v>10535</v>
      </c>
      <c r="E295" t="s" s="205">
        <v>38</v>
      </c>
      <c r="F295" s="223">
        <v>1540</v>
      </c>
      <c r="G295" s="149">
        <v>2258</v>
      </c>
      <c r="H295" s="173">
        <f>SUM(G295-F295)</f>
        <v>718</v>
      </c>
      <c r="I295" s="167">
        <f>H295/F295</f>
        <v>0.466233766233766</v>
      </c>
      <c r="J295" s="167">
        <f>H295/G295</f>
        <v>0.317980513728964</v>
      </c>
      <c r="K295" s="24"/>
      <c r="L295" s="24"/>
      <c r="M295" s="24"/>
      <c r="N295" s="24"/>
      <c r="O295" s="24"/>
      <c r="P295" s="24"/>
      <c r="Q295" s="24"/>
      <c r="R295" s="24"/>
      <c r="S295" s="24"/>
      <c r="T295" s="24"/>
      <c r="U295" s="24"/>
      <c r="V295" s="24"/>
      <c r="W295" s="24"/>
      <c r="X295" s="24"/>
      <c r="Y295" s="24"/>
      <c r="Z295" s="24"/>
    </row>
    <row r="296" ht="19.15" customHeight="1">
      <c r="A296" t="s" s="138">
        <v>10533</v>
      </c>
      <c r="B296" s="149">
        <v>8</v>
      </c>
      <c r="C296" s="149">
        <v>7</v>
      </c>
      <c r="D296" t="s" s="205">
        <v>10815</v>
      </c>
      <c r="E296" t="s" s="205">
        <v>101</v>
      </c>
      <c r="F296" s="223">
        <v>979</v>
      </c>
      <c r="G296" s="149">
        <v>1039</v>
      </c>
      <c r="H296" s="173">
        <f>SUM(G296-F296)</f>
        <v>60</v>
      </c>
      <c r="I296" s="167">
        <f>H296/F296</f>
        <v>0.0612870275791624</v>
      </c>
      <c r="J296" s="167">
        <f>H296/G296</f>
        <v>0.0577478344562079</v>
      </c>
      <c r="K296" s="24"/>
      <c r="L296" s="24"/>
      <c r="M296" s="24"/>
      <c r="N296" s="24"/>
      <c r="O296" s="24"/>
      <c r="P296" s="24"/>
      <c r="Q296" s="24"/>
      <c r="R296" s="24"/>
      <c r="S296" s="24"/>
      <c r="T296" s="24"/>
      <c r="U296" s="24"/>
      <c r="V296" s="24"/>
      <c r="W296" s="24"/>
      <c r="X296" s="24"/>
      <c r="Y296" s="24"/>
      <c r="Z296" s="24"/>
    </row>
    <row r="297" ht="19.15" customHeight="1">
      <c r="A297" t="s" s="138">
        <v>10533</v>
      </c>
      <c r="B297" s="149">
        <v>8</v>
      </c>
      <c r="C297" s="149">
        <v>11</v>
      </c>
      <c r="D297" t="s" s="205">
        <v>10816</v>
      </c>
      <c r="E297" t="s" s="205">
        <v>28</v>
      </c>
      <c r="F297" s="223">
        <v>941</v>
      </c>
      <c r="G297" s="149">
        <v>979</v>
      </c>
      <c r="H297" s="173">
        <f>SUM(G297-F297)</f>
        <v>38</v>
      </c>
      <c r="I297" s="167">
        <f>H297/F297</f>
        <v>0.0403825717321998</v>
      </c>
      <c r="J297" s="167">
        <f>H297/G297</f>
        <v>0.0388151174668029</v>
      </c>
      <c r="K297" s="24"/>
      <c r="L297" s="24"/>
      <c r="M297" s="24"/>
      <c r="N297" s="24"/>
      <c r="O297" s="24"/>
      <c r="P297" s="24"/>
      <c r="Q297" s="24"/>
      <c r="R297" s="24"/>
      <c r="S297" s="24"/>
      <c r="T297" s="24"/>
      <c r="U297" s="24"/>
      <c r="V297" s="24"/>
      <c r="W297" s="24"/>
      <c r="X297" s="24"/>
      <c r="Y297" s="24"/>
      <c r="Z297" s="24"/>
    </row>
    <row r="298" ht="19.15" customHeight="1">
      <c r="A298" t="s" s="138">
        <v>10533</v>
      </c>
      <c r="B298" s="149">
        <v>8</v>
      </c>
      <c r="C298" s="149">
        <v>26</v>
      </c>
      <c r="D298" t="s" s="205">
        <v>10817</v>
      </c>
      <c r="E298" t="s" s="205">
        <v>237</v>
      </c>
      <c r="F298" s="223">
        <v>929</v>
      </c>
      <c r="G298" s="149">
        <v>971</v>
      </c>
      <c r="H298" s="173">
        <f>SUM(G298-F298)</f>
        <v>42</v>
      </c>
      <c r="I298" s="167">
        <f>H298/F298</f>
        <v>0.0452099031216362</v>
      </c>
      <c r="J298" s="167">
        <f>H298/G298</f>
        <v>0.043254376930999</v>
      </c>
      <c r="K298" s="24"/>
      <c r="L298" s="24"/>
      <c r="M298" s="24"/>
      <c r="N298" s="24"/>
      <c r="O298" s="24"/>
      <c r="P298" s="24"/>
      <c r="Q298" s="24"/>
      <c r="R298" s="24"/>
      <c r="S298" s="24"/>
      <c r="T298" s="24"/>
      <c r="U298" s="24"/>
      <c r="V298" s="24"/>
      <c r="W298" s="24"/>
      <c r="X298" s="24"/>
      <c r="Y298" s="24"/>
      <c r="Z298" s="24"/>
    </row>
    <row r="299" ht="19.15" customHeight="1">
      <c r="A299" t="s" s="138">
        <v>10533</v>
      </c>
      <c r="B299" s="149">
        <v>8</v>
      </c>
      <c r="C299" s="149">
        <v>3</v>
      </c>
      <c r="D299" t="s" s="205">
        <v>10818</v>
      </c>
      <c r="E299" t="s" s="205">
        <v>34</v>
      </c>
      <c r="F299" s="223">
        <v>577</v>
      </c>
      <c r="G299" s="149">
        <v>600</v>
      </c>
      <c r="H299" s="173">
        <f>SUM(G299-F299)</f>
        <v>23</v>
      </c>
      <c r="I299" s="167">
        <f>H299/F299</f>
        <v>0.0398613518197574</v>
      </c>
      <c r="J299" s="167">
        <f>H299/G299</f>
        <v>0.0383333333333333</v>
      </c>
      <c r="K299" s="24"/>
      <c r="L299" s="24"/>
      <c r="M299" s="24"/>
      <c r="N299" s="24"/>
      <c r="O299" s="24"/>
      <c r="P299" s="24"/>
      <c r="Q299" s="24"/>
      <c r="R299" s="24"/>
      <c r="S299" s="24"/>
      <c r="T299" s="24"/>
      <c r="U299" s="24"/>
      <c r="V299" s="24"/>
      <c r="W299" s="24"/>
      <c r="X299" s="24"/>
      <c r="Y299" s="24"/>
      <c r="Z299" s="24"/>
    </row>
    <row r="300" ht="19.15" customHeight="1">
      <c r="A300" t="s" s="138">
        <v>10533</v>
      </c>
      <c r="B300" s="149">
        <v>8</v>
      </c>
      <c r="C300" s="149">
        <v>10</v>
      </c>
      <c r="D300" t="s" s="205">
        <v>10819</v>
      </c>
      <c r="E300" t="s" s="205">
        <v>36</v>
      </c>
      <c r="F300" s="223">
        <v>398</v>
      </c>
      <c r="G300" s="149">
        <v>406</v>
      </c>
      <c r="H300" s="173">
        <f>SUM(G300-F300)</f>
        <v>8</v>
      </c>
      <c r="I300" s="167">
        <f>H300/F300</f>
        <v>0.0201005025125628</v>
      </c>
      <c r="J300" s="167">
        <f>H300/G300</f>
        <v>0.0197044334975369</v>
      </c>
      <c r="K300" s="24"/>
      <c r="L300" s="24"/>
      <c r="M300" s="24"/>
      <c r="N300" s="24"/>
      <c r="O300" s="24"/>
      <c r="P300" s="24"/>
      <c r="Q300" s="24"/>
      <c r="R300" s="24"/>
      <c r="S300" s="24"/>
      <c r="T300" s="24"/>
      <c r="U300" s="24"/>
      <c r="V300" s="24"/>
      <c r="W300" s="24"/>
      <c r="X300" s="24"/>
      <c r="Y300" s="24"/>
      <c r="Z300" s="24"/>
    </row>
    <row r="301" ht="19.15" customHeight="1">
      <c r="A301" t="s" s="138">
        <v>10533</v>
      </c>
      <c r="B301" s="149">
        <v>8</v>
      </c>
      <c r="C301" s="149">
        <v>5</v>
      </c>
      <c r="D301" t="s" s="205">
        <v>10820</v>
      </c>
      <c r="E301" t="s" s="205">
        <v>66</v>
      </c>
      <c r="F301" s="223">
        <v>364</v>
      </c>
      <c r="G301" s="149">
        <v>402</v>
      </c>
      <c r="H301" s="173">
        <f>SUM(G301-F301)</f>
        <v>38</v>
      </c>
      <c r="I301" s="167">
        <f>H301/F301</f>
        <v>0.104395604395604</v>
      </c>
      <c r="J301" s="167">
        <f>H301/G301</f>
        <v>0.0945273631840796</v>
      </c>
      <c r="K301" s="24"/>
      <c r="L301" s="24"/>
      <c r="M301" s="24"/>
      <c r="N301" s="24"/>
      <c r="O301" s="24"/>
      <c r="P301" s="24"/>
      <c r="Q301" s="24"/>
      <c r="R301" s="24"/>
      <c r="S301" s="24"/>
      <c r="T301" s="24"/>
      <c r="U301" s="24"/>
      <c r="V301" s="24"/>
      <c r="W301" s="24"/>
      <c r="X301" s="24"/>
      <c r="Y301" s="24"/>
      <c r="Z301" s="24"/>
    </row>
    <row r="302" ht="19.15" customHeight="1">
      <c r="A302" t="s" s="138">
        <v>10533</v>
      </c>
      <c r="B302" s="149">
        <v>8</v>
      </c>
      <c r="C302" s="149">
        <v>2</v>
      </c>
      <c r="D302" t="s" s="205">
        <v>10821</v>
      </c>
      <c r="E302" t="s" s="205">
        <v>60</v>
      </c>
      <c r="F302" s="223">
        <v>338</v>
      </c>
      <c r="G302" s="149">
        <v>358</v>
      </c>
      <c r="H302" s="173">
        <f>SUM(G302-F302)</f>
        <v>20</v>
      </c>
      <c r="I302" s="167">
        <f>H302/F302</f>
        <v>0.0591715976331361</v>
      </c>
      <c r="J302" s="167">
        <f>H302/G302</f>
        <v>0.0558659217877095</v>
      </c>
      <c r="K302" s="24"/>
      <c r="L302" s="24"/>
      <c r="M302" s="24"/>
      <c r="N302" s="24"/>
      <c r="O302" s="24"/>
      <c r="P302" s="24"/>
      <c r="Q302" s="24"/>
      <c r="R302" s="24"/>
      <c r="S302" s="24"/>
      <c r="T302" s="24"/>
      <c r="U302" s="24"/>
      <c r="V302" s="24"/>
      <c r="W302" s="24"/>
      <c r="X302" s="24"/>
      <c r="Y302" s="24"/>
      <c r="Z302" s="24"/>
    </row>
    <row r="303" ht="19.15" customHeight="1">
      <c r="A303" t="s" s="138">
        <v>10533</v>
      </c>
      <c r="B303" s="149">
        <v>8</v>
      </c>
      <c r="C303" s="149">
        <v>9</v>
      </c>
      <c r="D303" t="s" s="205">
        <v>10822</v>
      </c>
      <c r="E303" t="s" s="205">
        <v>1537</v>
      </c>
      <c r="F303" s="223">
        <v>271</v>
      </c>
      <c r="G303" s="149">
        <v>288</v>
      </c>
      <c r="H303" s="173">
        <f>SUM(G303-F303)</f>
        <v>17</v>
      </c>
      <c r="I303" s="167">
        <f>H303/F303</f>
        <v>0.0627306273062731</v>
      </c>
      <c r="J303" s="167">
        <f>H303/G303</f>
        <v>0.0590277777777778</v>
      </c>
      <c r="K303" s="24"/>
      <c r="L303" s="24"/>
      <c r="M303" s="24"/>
      <c r="N303" s="24"/>
      <c r="O303" s="24"/>
      <c r="P303" s="24"/>
      <c r="Q303" s="24"/>
      <c r="R303" s="24"/>
      <c r="S303" s="24"/>
      <c r="T303" s="24"/>
      <c r="U303" s="24"/>
      <c r="V303" s="24"/>
      <c r="W303" s="24"/>
      <c r="X303" s="24"/>
      <c r="Y303" s="24"/>
      <c r="Z303" s="24"/>
    </row>
    <row r="304" ht="19.15" customHeight="1">
      <c r="A304" t="s" s="138">
        <v>10533</v>
      </c>
      <c r="B304" s="149">
        <v>8</v>
      </c>
      <c r="C304" s="149">
        <v>25</v>
      </c>
      <c r="D304" t="s" s="205">
        <v>10823</v>
      </c>
      <c r="E304" t="s" s="205">
        <v>24</v>
      </c>
      <c r="F304" s="223">
        <v>259</v>
      </c>
      <c r="G304" s="149">
        <v>264</v>
      </c>
      <c r="H304" s="173">
        <f>SUM(G304-F304)</f>
        <v>5</v>
      </c>
      <c r="I304" s="167">
        <f>H304/F304</f>
        <v>0.0193050193050193</v>
      </c>
      <c r="J304" s="167">
        <f>H304/G304</f>
        <v>0.0189393939393939</v>
      </c>
      <c r="K304" s="24"/>
      <c r="L304" s="24"/>
      <c r="M304" s="24"/>
      <c r="N304" s="24"/>
      <c r="O304" s="24"/>
      <c r="P304" s="24"/>
      <c r="Q304" s="24"/>
      <c r="R304" s="24"/>
      <c r="S304" s="24"/>
      <c r="T304" s="24"/>
      <c r="U304" s="24"/>
      <c r="V304" s="24"/>
      <c r="W304" s="24"/>
      <c r="X304" s="24"/>
      <c r="Y304" s="24"/>
      <c r="Z304" s="24"/>
    </row>
    <row r="305" ht="19.15" customHeight="1">
      <c r="A305" t="s" s="138">
        <v>10533</v>
      </c>
      <c r="B305" s="149">
        <v>8</v>
      </c>
      <c r="C305" s="149">
        <v>22</v>
      </c>
      <c r="D305" t="s" s="205">
        <v>10824</v>
      </c>
      <c r="E305" t="s" s="205">
        <v>42</v>
      </c>
      <c r="F305" s="223">
        <v>223</v>
      </c>
      <c r="G305" s="149">
        <v>233</v>
      </c>
      <c r="H305" s="173">
        <f>SUM(G305-F305)</f>
        <v>10</v>
      </c>
      <c r="I305" s="167">
        <f>H305/F305</f>
        <v>0.0448430493273543</v>
      </c>
      <c r="J305" s="167">
        <f>H305/G305</f>
        <v>0.0429184549356223</v>
      </c>
      <c r="K305" s="24"/>
      <c r="L305" s="24"/>
      <c r="M305" s="24"/>
      <c r="N305" s="24"/>
      <c r="O305" s="24"/>
      <c r="P305" s="24"/>
      <c r="Q305" s="24"/>
      <c r="R305" s="24"/>
      <c r="S305" s="24"/>
      <c r="T305" s="24"/>
      <c r="U305" s="24"/>
      <c r="V305" s="24"/>
      <c r="W305" s="24"/>
      <c r="X305" s="24"/>
      <c r="Y305" s="24"/>
      <c r="Z305" s="24"/>
    </row>
    <row r="306" ht="19.15" customHeight="1">
      <c r="A306" t="s" s="138">
        <v>10533</v>
      </c>
      <c r="B306" s="149">
        <v>8</v>
      </c>
      <c r="C306" s="149">
        <v>30</v>
      </c>
      <c r="D306" t="s" s="205">
        <v>10825</v>
      </c>
      <c r="E306" t="s" s="205">
        <v>116</v>
      </c>
      <c r="F306" s="223">
        <v>185</v>
      </c>
      <c r="G306" s="149">
        <v>193</v>
      </c>
      <c r="H306" s="173">
        <f>SUM(G306-F306)</f>
        <v>8</v>
      </c>
      <c r="I306" s="167">
        <f>H306/F306</f>
        <v>0.0432432432432432</v>
      </c>
      <c r="J306" s="167">
        <f>H306/G306</f>
        <v>0.0414507772020725</v>
      </c>
      <c r="K306" s="24"/>
      <c r="L306" s="24"/>
      <c r="M306" s="24"/>
      <c r="N306" s="24"/>
      <c r="O306" s="24"/>
      <c r="P306" s="24"/>
      <c r="Q306" s="24"/>
      <c r="R306" s="24"/>
      <c r="S306" s="24"/>
      <c r="T306" s="24"/>
      <c r="U306" s="24"/>
      <c r="V306" s="24"/>
      <c r="W306" s="24"/>
      <c r="X306" s="24"/>
      <c r="Y306" s="24"/>
      <c r="Z306" s="24"/>
    </row>
    <row r="307" ht="19.15" customHeight="1">
      <c r="A307" t="s" s="138">
        <v>10533</v>
      </c>
      <c r="B307" s="149">
        <v>8</v>
      </c>
      <c r="C307" s="149">
        <v>34</v>
      </c>
      <c r="D307" t="s" s="205">
        <v>10826</v>
      </c>
      <c r="E307" t="s" s="205">
        <v>68</v>
      </c>
      <c r="F307" s="223">
        <v>193</v>
      </c>
      <c r="G307" s="149">
        <v>193</v>
      </c>
      <c r="H307" s="173">
        <f>SUM(G307-F307)</f>
        <v>0</v>
      </c>
      <c r="I307" s="167">
        <f>H307/F307</f>
        <v>0</v>
      </c>
      <c r="J307" s="167">
        <f>H307/G307</f>
        <v>0</v>
      </c>
      <c r="K307" s="24"/>
      <c r="L307" s="24"/>
      <c r="M307" s="24"/>
      <c r="N307" s="24"/>
      <c r="O307" s="24"/>
      <c r="P307" s="24"/>
      <c r="Q307" s="24"/>
      <c r="R307" s="24"/>
      <c r="S307" s="24"/>
      <c r="T307" s="24"/>
      <c r="U307" s="24"/>
      <c r="V307" s="24"/>
      <c r="W307" s="24"/>
      <c r="X307" s="24"/>
      <c r="Y307" s="24"/>
      <c r="Z307" s="24"/>
    </row>
    <row r="308" ht="19.15" customHeight="1">
      <c r="A308" t="s" s="138">
        <v>10533</v>
      </c>
      <c r="B308" s="149">
        <v>8</v>
      </c>
      <c r="C308" s="149">
        <v>28</v>
      </c>
      <c r="D308" t="s" s="205">
        <v>10827</v>
      </c>
      <c r="E308" t="s" s="205">
        <v>1546</v>
      </c>
      <c r="F308" s="223">
        <v>154</v>
      </c>
      <c r="G308" s="149">
        <v>183</v>
      </c>
      <c r="H308" s="173">
        <f>SUM(G308-F308)</f>
        <v>29</v>
      </c>
      <c r="I308" s="167">
        <f>H308/F308</f>
        <v>0.188311688311688</v>
      </c>
      <c r="J308" s="167">
        <f>H308/G308</f>
        <v>0.158469945355191</v>
      </c>
      <c r="K308" s="24"/>
      <c r="L308" s="24"/>
      <c r="M308" s="24"/>
      <c r="N308" s="24"/>
      <c r="O308" s="24"/>
      <c r="P308" s="24"/>
      <c r="Q308" s="24"/>
      <c r="R308" s="24"/>
      <c r="S308" s="24"/>
      <c r="T308" s="24"/>
      <c r="U308" s="24"/>
      <c r="V308" s="24"/>
      <c r="W308" s="24"/>
      <c r="X308" s="24"/>
      <c r="Y308" s="24"/>
      <c r="Z308" s="24"/>
    </row>
    <row r="309" ht="19.15" customHeight="1">
      <c r="A309" t="s" s="138">
        <v>10533</v>
      </c>
      <c r="B309" s="149">
        <v>8</v>
      </c>
      <c r="C309" s="149">
        <v>16</v>
      </c>
      <c r="D309" t="s" s="205">
        <v>10828</v>
      </c>
      <c r="E309" t="s" s="205">
        <v>76</v>
      </c>
      <c r="F309" s="223">
        <v>156</v>
      </c>
      <c r="G309" s="149">
        <v>163</v>
      </c>
      <c r="H309" s="173">
        <f>SUM(G309-F309)</f>
        <v>7</v>
      </c>
      <c r="I309" s="167">
        <f>H309/F309</f>
        <v>0.0448717948717949</v>
      </c>
      <c r="J309" s="167">
        <f>H309/G309</f>
        <v>0.0429447852760736</v>
      </c>
      <c r="K309" s="24"/>
      <c r="L309" s="24"/>
      <c r="M309" s="24"/>
      <c r="N309" s="24"/>
      <c r="O309" s="24"/>
      <c r="P309" s="24"/>
      <c r="Q309" s="24"/>
      <c r="R309" s="24"/>
      <c r="S309" s="24"/>
      <c r="T309" s="24"/>
      <c r="U309" s="24"/>
      <c r="V309" s="24"/>
      <c r="W309" s="24"/>
      <c r="X309" s="24"/>
      <c r="Y309" s="24"/>
      <c r="Z309" s="24"/>
    </row>
    <row r="310" ht="19.15" customHeight="1">
      <c r="A310" t="s" s="138">
        <v>10533</v>
      </c>
      <c r="B310" s="149">
        <v>8</v>
      </c>
      <c r="C310" s="149">
        <v>14</v>
      </c>
      <c r="D310" t="s" s="205">
        <v>10829</v>
      </c>
      <c r="E310" t="s" s="205">
        <v>48</v>
      </c>
      <c r="F310" s="223">
        <v>147</v>
      </c>
      <c r="G310" s="149">
        <v>158</v>
      </c>
      <c r="H310" s="173">
        <f>SUM(G310-F310)</f>
        <v>11</v>
      </c>
      <c r="I310" s="167">
        <f>H310/F310</f>
        <v>0.0748299319727891</v>
      </c>
      <c r="J310" s="167">
        <f>H310/G310</f>
        <v>0.069620253164557</v>
      </c>
      <c r="K310" s="24"/>
      <c r="L310" s="24"/>
      <c r="M310" s="24"/>
      <c r="N310" s="24"/>
      <c r="O310" s="24"/>
      <c r="P310" s="24"/>
      <c r="Q310" s="24"/>
      <c r="R310" s="24"/>
      <c r="S310" s="24"/>
      <c r="T310" s="24"/>
      <c r="U310" s="24"/>
      <c r="V310" s="24"/>
      <c r="W310" s="24"/>
      <c r="X310" s="24"/>
      <c r="Y310" s="24"/>
      <c r="Z310" s="24"/>
    </row>
    <row r="311" ht="19.15" customHeight="1">
      <c r="A311" t="s" s="138">
        <v>10533</v>
      </c>
      <c r="B311" s="149">
        <v>8</v>
      </c>
      <c r="C311" s="149">
        <v>17</v>
      </c>
      <c r="D311" t="s" s="205">
        <v>10830</v>
      </c>
      <c r="E311" t="s" s="205">
        <v>30</v>
      </c>
      <c r="F311" s="223">
        <v>142</v>
      </c>
      <c r="G311" s="149">
        <v>152</v>
      </c>
      <c r="H311" s="173">
        <f>SUM(G311-F311)</f>
        <v>10</v>
      </c>
      <c r="I311" s="167">
        <f>H311/F311</f>
        <v>0.0704225352112676</v>
      </c>
      <c r="J311" s="167">
        <f>H311/G311</f>
        <v>0.06578947368421049</v>
      </c>
      <c r="K311" s="24"/>
      <c r="L311" s="24"/>
      <c r="M311" s="24"/>
      <c r="N311" s="24"/>
      <c r="O311" s="24"/>
      <c r="P311" s="24"/>
      <c r="Q311" s="24"/>
      <c r="R311" s="24"/>
      <c r="S311" s="24"/>
      <c r="T311" s="24"/>
      <c r="U311" s="24"/>
      <c r="V311" s="24"/>
      <c r="W311" s="24"/>
      <c r="X311" s="24"/>
      <c r="Y311" s="24"/>
      <c r="Z311" s="24"/>
    </row>
    <row r="312" ht="19.15" customHeight="1">
      <c r="A312" t="s" s="138">
        <v>10533</v>
      </c>
      <c r="B312" s="149">
        <v>8</v>
      </c>
      <c r="C312" s="149">
        <v>27</v>
      </c>
      <c r="D312" t="s" s="205">
        <v>10831</v>
      </c>
      <c r="E312" t="s" s="205">
        <v>72</v>
      </c>
      <c r="F312" s="223">
        <v>130</v>
      </c>
      <c r="G312" s="149">
        <v>146</v>
      </c>
      <c r="H312" s="173">
        <f>SUM(G312-F312)</f>
        <v>16</v>
      </c>
      <c r="I312" s="167">
        <f>H312/F312</f>
        <v>0.123076923076923</v>
      </c>
      <c r="J312" s="167">
        <f>H312/G312</f>
        <v>0.10958904109589</v>
      </c>
      <c r="K312" s="24"/>
      <c r="L312" s="24"/>
      <c r="M312" s="24"/>
      <c r="N312" s="24"/>
      <c r="O312" s="24"/>
      <c r="P312" s="24"/>
      <c r="Q312" s="24"/>
      <c r="R312" s="24"/>
      <c r="S312" s="24"/>
      <c r="T312" s="24"/>
      <c r="U312" s="24"/>
      <c r="V312" s="24"/>
      <c r="W312" s="24"/>
      <c r="X312" s="24"/>
      <c r="Y312" s="24"/>
      <c r="Z312" s="24"/>
    </row>
    <row r="313" ht="19.15" customHeight="1">
      <c r="A313" t="s" s="138">
        <v>10533</v>
      </c>
      <c r="B313" s="149">
        <v>8</v>
      </c>
      <c r="C313" s="149">
        <v>21</v>
      </c>
      <c r="D313" t="s" s="205">
        <v>10832</v>
      </c>
      <c r="E313" t="s" s="205">
        <v>281</v>
      </c>
      <c r="F313" s="223">
        <v>93</v>
      </c>
      <c r="G313" s="149">
        <v>100</v>
      </c>
      <c r="H313" s="173">
        <f>SUM(G313-F313)</f>
        <v>7</v>
      </c>
      <c r="I313" s="167">
        <f>H313/F313</f>
        <v>0.07526881720430111</v>
      </c>
      <c r="J313" s="167">
        <f>H313/G313</f>
        <v>0.07000000000000001</v>
      </c>
      <c r="K313" s="24"/>
      <c r="L313" s="24"/>
      <c r="M313" s="24"/>
      <c r="N313" s="24"/>
      <c r="O313" s="24"/>
      <c r="P313" s="24"/>
      <c r="Q313" s="24"/>
      <c r="R313" s="24"/>
      <c r="S313" s="24"/>
      <c r="T313" s="24"/>
      <c r="U313" s="24"/>
      <c r="V313" s="24"/>
      <c r="W313" s="24"/>
      <c r="X313" s="24"/>
      <c r="Y313" s="24"/>
      <c r="Z313" s="24"/>
    </row>
    <row r="314" ht="19.15" customHeight="1">
      <c r="A314" t="s" s="138">
        <v>10533</v>
      </c>
      <c r="B314" s="149">
        <v>8</v>
      </c>
      <c r="C314" s="149">
        <v>23</v>
      </c>
      <c r="D314" t="s" s="205">
        <v>10833</v>
      </c>
      <c r="E314" t="s" s="205">
        <v>248</v>
      </c>
      <c r="F314" s="223">
        <v>77</v>
      </c>
      <c r="G314" s="149">
        <v>86</v>
      </c>
      <c r="H314" s="173">
        <f>SUM(G314-F314)</f>
        <v>9</v>
      </c>
      <c r="I314" s="167">
        <f>H314/F314</f>
        <v>0.116883116883117</v>
      </c>
      <c r="J314" s="167">
        <f>H314/G314</f>
        <v>0.104651162790698</v>
      </c>
      <c r="K314" s="24"/>
      <c r="L314" s="24"/>
      <c r="M314" s="24"/>
      <c r="N314" s="24"/>
      <c r="O314" s="24"/>
      <c r="P314" s="24"/>
      <c r="Q314" s="24"/>
      <c r="R314" s="24"/>
      <c r="S314" s="24"/>
      <c r="T314" s="24"/>
      <c r="U314" s="24"/>
      <c r="V314" s="24"/>
      <c r="W314" s="24"/>
      <c r="X314" s="24"/>
      <c r="Y314" s="24"/>
      <c r="Z314" s="24"/>
    </row>
    <row r="315" ht="19.15" customHeight="1">
      <c r="A315" t="s" s="138">
        <v>10533</v>
      </c>
      <c r="B315" s="149">
        <v>8</v>
      </c>
      <c r="C315" s="149">
        <v>33</v>
      </c>
      <c r="D315" t="s" s="205">
        <v>10834</v>
      </c>
      <c r="E315" t="s" s="205">
        <v>103</v>
      </c>
      <c r="F315" s="223">
        <v>76</v>
      </c>
      <c r="G315" s="149">
        <v>82</v>
      </c>
      <c r="H315" s="173">
        <f>SUM(G315-F315)</f>
        <v>6</v>
      </c>
      <c r="I315" s="167">
        <f>H315/F315</f>
        <v>0.0789473684210526</v>
      </c>
      <c r="J315" s="167">
        <f>H315/G315</f>
        <v>0.0731707317073171</v>
      </c>
      <c r="K315" s="24"/>
      <c r="L315" s="24"/>
      <c r="M315" s="24"/>
      <c r="N315" s="24"/>
      <c r="O315" s="24"/>
      <c r="P315" s="24"/>
      <c r="Q315" s="24"/>
      <c r="R315" s="24"/>
      <c r="S315" s="24"/>
      <c r="T315" s="24"/>
      <c r="U315" s="24"/>
      <c r="V315" s="24"/>
      <c r="W315" s="24"/>
      <c r="X315" s="24"/>
      <c r="Y315" s="24"/>
      <c r="Z315" s="24"/>
    </row>
    <row r="316" ht="19.15" customHeight="1">
      <c r="A316" t="s" s="138">
        <v>10533</v>
      </c>
      <c r="B316" s="149">
        <v>8</v>
      </c>
      <c r="C316" s="149">
        <v>12</v>
      </c>
      <c r="D316" t="s" s="205">
        <v>10835</v>
      </c>
      <c r="E316" t="s" s="205">
        <v>44</v>
      </c>
      <c r="F316" s="223">
        <v>70</v>
      </c>
      <c r="G316" s="149">
        <v>74</v>
      </c>
      <c r="H316" s="173">
        <f>SUM(G316-F316)</f>
        <v>4</v>
      </c>
      <c r="I316" s="167">
        <f>H316/F316</f>
        <v>0.0571428571428571</v>
      </c>
      <c r="J316" s="167">
        <f>H316/G316</f>
        <v>0.0540540540540541</v>
      </c>
      <c r="K316" s="24"/>
      <c r="L316" s="24"/>
      <c r="M316" s="24"/>
      <c r="N316" s="24"/>
      <c r="O316" s="24"/>
      <c r="P316" s="24"/>
      <c r="Q316" s="24"/>
      <c r="R316" s="24"/>
      <c r="S316" s="24"/>
      <c r="T316" s="24"/>
      <c r="U316" s="24"/>
      <c r="V316" s="24"/>
      <c r="W316" s="24"/>
      <c r="X316" s="24"/>
      <c r="Y316" s="24"/>
      <c r="Z316" s="24"/>
    </row>
    <row r="317" ht="19.15" customHeight="1">
      <c r="A317" t="s" s="138">
        <v>10533</v>
      </c>
      <c r="B317" s="149">
        <v>8</v>
      </c>
      <c r="C317" s="149">
        <v>19</v>
      </c>
      <c r="D317" t="s" s="205">
        <v>10836</v>
      </c>
      <c r="E317" t="s" s="205">
        <v>74</v>
      </c>
      <c r="F317" s="223">
        <v>55</v>
      </c>
      <c r="G317" s="149">
        <v>71</v>
      </c>
      <c r="H317" s="173">
        <f>SUM(G317-F317)</f>
        <v>16</v>
      </c>
      <c r="I317" s="167">
        <f>H317/F317</f>
        <v>0.290909090909091</v>
      </c>
      <c r="J317" s="167">
        <f>H317/G317</f>
        <v>0.225352112676056</v>
      </c>
      <c r="K317" s="24"/>
      <c r="L317" s="24"/>
      <c r="M317" s="24"/>
      <c r="N317" s="24"/>
      <c r="O317" s="24"/>
      <c r="P317" s="24"/>
      <c r="Q317" s="24"/>
      <c r="R317" s="24"/>
      <c r="S317" s="24"/>
      <c r="T317" s="24"/>
      <c r="U317" s="24"/>
      <c r="V317" s="24"/>
      <c r="W317" s="24"/>
      <c r="X317" s="24"/>
      <c r="Y317" s="24"/>
      <c r="Z317" s="24"/>
    </row>
    <row r="318" ht="19.15" customHeight="1">
      <c r="A318" t="s" s="138">
        <v>10533</v>
      </c>
      <c r="B318" s="149">
        <v>8</v>
      </c>
      <c r="C318" s="149">
        <v>35</v>
      </c>
      <c r="D318" t="s" s="205">
        <v>10837</v>
      </c>
      <c r="E318" t="s" s="205">
        <v>173</v>
      </c>
      <c r="F318" s="223">
        <v>65</v>
      </c>
      <c r="G318" s="149">
        <v>68</v>
      </c>
      <c r="H318" s="173">
        <f>SUM(G318-F318)</f>
        <v>3</v>
      </c>
      <c r="I318" s="167">
        <f>H318/F318</f>
        <v>0.0461538461538462</v>
      </c>
      <c r="J318" s="167">
        <f>H318/G318</f>
        <v>0.0441176470588235</v>
      </c>
      <c r="K318" s="24"/>
      <c r="L318" s="24"/>
      <c r="M318" s="24"/>
      <c r="N318" s="24"/>
      <c r="O318" s="24"/>
      <c r="P318" s="24"/>
      <c r="Q318" s="24"/>
      <c r="R318" s="24"/>
      <c r="S318" s="24"/>
      <c r="T318" s="24"/>
      <c r="U318" s="24"/>
      <c r="V318" s="24"/>
      <c r="W318" s="24"/>
      <c r="X318" s="24"/>
      <c r="Y318" s="24"/>
      <c r="Z318" s="24"/>
    </row>
    <row r="319" ht="19.15" customHeight="1">
      <c r="A319" t="s" s="138">
        <v>10533</v>
      </c>
      <c r="B319" s="149">
        <v>8</v>
      </c>
      <c r="C319" s="149">
        <v>20</v>
      </c>
      <c r="D319" t="s" s="205">
        <v>10838</v>
      </c>
      <c r="E319" t="s" s="205">
        <v>1284</v>
      </c>
      <c r="F319" s="223">
        <v>59</v>
      </c>
      <c r="G319" s="149">
        <v>67</v>
      </c>
      <c r="H319" s="173">
        <f>SUM(G319-F319)</f>
        <v>8</v>
      </c>
      <c r="I319" s="167">
        <f>H319/F319</f>
        <v>0.135593220338983</v>
      </c>
      <c r="J319" s="167">
        <f>H319/G319</f>
        <v>0.119402985074627</v>
      </c>
      <c r="K319" s="24"/>
      <c r="L319" s="24"/>
      <c r="M319" s="24"/>
      <c r="N319" s="24"/>
      <c r="O319" s="24"/>
      <c r="P319" s="24"/>
      <c r="Q319" s="24"/>
      <c r="R319" s="24"/>
      <c r="S319" s="24"/>
      <c r="T319" s="24"/>
      <c r="U319" s="24"/>
      <c r="V319" s="24"/>
      <c r="W319" s="24"/>
      <c r="X319" s="24"/>
      <c r="Y319" s="24"/>
      <c r="Z319" s="24"/>
    </row>
    <row r="320" ht="19.15" customHeight="1">
      <c r="A320" t="s" s="138">
        <v>10533</v>
      </c>
      <c r="B320" s="149">
        <v>8</v>
      </c>
      <c r="C320" s="149">
        <v>24</v>
      </c>
      <c r="D320" t="s" s="205">
        <v>10539</v>
      </c>
      <c r="E320" t="s" s="205">
        <v>147</v>
      </c>
      <c r="F320" s="223">
        <v>38</v>
      </c>
      <c r="G320" s="149">
        <v>58</v>
      </c>
      <c r="H320" s="173">
        <f>SUM(G320-F320)</f>
        <v>20</v>
      </c>
      <c r="I320" s="167">
        <f>H320/F320</f>
        <v>0.526315789473684</v>
      </c>
      <c r="J320" s="167">
        <f>H320/G320</f>
        <v>0.344827586206897</v>
      </c>
      <c r="K320" s="24"/>
      <c r="L320" s="24"/>
      <c r="M320" s="24"/>
      <c r="N320" s="24"/>
      <c r="O320" s="24"/>
      <c r="P320" s="24"/>
      <c r="Q320" s="24"/>
      <c r="R320" s="24"/>
      <c r="S320" s="24"/>
      <c r="T320" s="24"/>
      <c r="U320" s="24"/>
      <c r="V320" s="24"/>
      <c r="W320" s="24"/>
      <c r="X320" s="24"/>
      <c r="Y320" s="24"/>
      <c r="Z320" s="24"/>
    </row>
    <row r="321" ht="19.15" customHeight="1">
      <c r="A321" t="s" s="138">
        <v>10533</v>
      </c>
      <c r="B321" s="149">
        <v>8</v>
      </c>
      <c r="C321" s="149">
        <v>31</v>
      </c>
      <c r="D321" t="s" s="205">
        <v>10839</v>
      </c>
      <c r="E321" t="s" s="205">
        <v>52</v>
      </c>
      <c r="F321" s="223">
        <v>50</v>
      </c>
      <c r="G321" s="149">
        <v>52</v>
      </c>
      <c r="H321" s="173">
        <f>SUM(G321-F321)</f>
        <v>2</v>
      </c>
      <c r="I321" s="167">
        <f>H321/F321</f>
        <v>0.04</v>
      </c>
      <c r="J321" s="167">
        <f>H321/G321</f>
        <v>0.0384615384615385</v>
      </c>
      <c r="K321" s="24"/>
      <c r="L321" s="24"/>
      <c r="M321" s="24"/>
      <c r="N321" s="24"/>
      <c r="O321" s="24"/>
      <c r="P321" s="24"/>
      <c r="Q321" s="24"/>
      <c r="R321" s="24"/>
      <c r="S321" s="24"/>
      <c r="T321" s="24"/>
      <c r="U321" s="24"/>
      <c r="V321" s="24"/>
      <c r="W321" s="24"/>
      <c r="X321" s="24"/>
      <c r="Y321" s="24"/>
      <c r="Z321" s="24"/>
    </row>
    <row r="322" ht="19.15" customHeight="1">
      <c r="A322" t="s" s="138">
        <v>10533</v>
      </c>
      <c r="B322" s="149">
        <v>8</v>
      </c>
      <c r="C322" s="149">
        <v>32</v>
      </c>
      <c r="D322" t="s" s="205">
        <v>10842</v>
      </c>
      <c r="E322" t="s" s="205">
        <v>153</v>
      </c>
      <c r="F322" s="223">
        <v>17</v>
      </c>
      <c r="G322" s="149">
        <v>23</v>
      </c>
      <c r="H322" s="173">
        <f>SUM(G322-F322)</f>
        <v>6</v>
      </c>
      <c r="I322" s="167">
        <f>H322/F322</f>
        <v>0.352941176470588</v>
      </c>
      <c r="J322" s="167">
        <f>H322/G322</f>
        <v>0.260869565217391</v>
      </c>
      <c r="K322" s="24"/>
      <c r="L322" s="24"/>
      <c r="M322" s="24"/>
      <c r="N322" s="24"/>
      <c r="O322" s="24"/>
      <c r="P322" s="24"/>
      <c r="Q322" s="24"/>
      <c r="R322" s="24"/>
      <c r="S322" s="24"/>
      <c r="T322" s="24"/>
      <c r="U322" s="24"/>
      <c r="V322" s="24"/>
      <c r="W322" s="24"/>
      <c r="X322" s="24"/>
      <c r="Y322" s="24"/>
      <c r="Z322" s="24"/>
    </row>
    <row r="323" ht="19.15" customHeight="1">
      <c r="A323" t="s" s="138">
        <v>10533</v>
      </c>
      <c r="B323" s="149">
        <v>8</v>
      </c>
      <c r="C323" s="149">
        <v>15</v>
      </c>
      <c r="D323" t="s" s="205">
        <v>10840</v>
      </c>
      <c r="E323" t="s" s="205">
        <v>380</v>
      </c>
      <c r="F323" s="223">
        <v>0</v>
      </c>
      <c r="G323" s="149">
        <v>0</v>
      </c>
      <c r="H323" s="173">
        <f>SUM(G323-F323)</f>
        <v>0</v>
      </c>
      <c r="I323" s="207">
        <f>H323/F323</f>
      </c>
      <c r="J323" s="207">
        <f>H323/G323</f>
      </c>
      <c r="K323" s="24"/>
      <c r="L323" s="24"/>
      <c r="M323" s="24"/>
      <c r="N323" s="24"/>
      <c r="O323" s="24"/>
      <c r="P323" s="24"/>
      <c r="Q323" s="24"/>
      <c r="R323" s="24"/>
      <c r="S323" s="24"/>
      <c r="T323" s="24"/>
      <c r="U323" s="24"/>
      <c r="V323" s="24"/>
      <c r="W323" s="24"/>
      <c r="X323" s="24"/>
      <c r="Y323" s="24"/>
      <c r="Z323" s="24"/>
    </row>
    <row r="324" ht="19.15" customHeight="1">
      <c r="A324" t="s" s="138">
        <v>10533</v>
      </c>
      <c r="B324" s="149">
        <v>8</v>
      </c>
      <c r="C324" s="149">
        <v>29</v>
      </c>
      <c r="D324" t="s" s="205">
        <v>10841</v>
      </c>
      <c r="E324" t="s" s="205">
        <v>78</v>
      </c>
      <c r="F324" s="223">
        <v>0</v>
      </c>
      <c r="G324" s="149">
        <v>0</v>
      </c>
      <c r="H324" s="206">
        <f>SUM(G324-F324)</f>
        <v>0</v>
      </c>
      <c r="I324" s="176">
        <f>H324/F324</f>
      </c>
      <c r="J324" s="176">
        <f>H324/G324</f>
      </c>
      <c r="K324" s="174"/>
      <c r="L324" s="174"/>
      <c r="M324" s="174"/>
      <c r="N324" s="174"/>
      <c r="O324" s="174"/>
      <c r="P324" s="174"/>
      <c r="Q324" s="174"/>
      <c r="R324" s="174"/>
      <c r="S324" s="174"/>
      <c r="T324" s="174"/>
      <c r="U324" s="174"/>
      <c r="V324" s="174"/>
      <c r="W324" s="174"/>
      <c r="X324" s="174"/>
      <c r="Y324" s="174"/>
      <c r="Z324" s="174"/>
    </row>
    <row r="325" ht="13.65" customHeight="1">
      <c r="A325" s="192"/>
      <c r="B325" s="183"/>
      <c r="C325" s="183"/>
      <c r="D325" s="183"/>
      <c r="E325" s="183"/>
      <c r="F325" s="194">
        <f>SUM(F290:F324)</f>
        <v>91501</v>
      </c>
      <c r="G325" s="194">
        <f>SUM(G290:G324)</f>
        <v>97087</v>
      </c>
      <c r="H325" s="194">
        <f>SUM(H290:H324)</f>
        <v>5586</v>
      </c>
      <c r="I325" s="182">
        <f>H325/F325</f>
        <v>0.061048513131004</v>
      </c>
      <c r="J325" s="182">
        <f>H325/G325</f>
        <v>0.0575360243904951</v>
      </c>
      <c r="K325" s="183"/>
      <c r="L325" s="183"/>
      <c r="M325" s="183"/>
      <c r="N325" s="183"/>
      <c r="O325" s="183"/>
      <c r="P325" s="183"/>
      <c r="Q325" s="183"/>
      <c r="R325" s="183"/>
      <c r="S325" s="183"/>
      <c r="T325" s="183"/>
      <c r="U325" s="183"/>
      <c r="V325" s="183"/>
      <c r="W325" s="183"/>
      <c r="X325" s="183"/>
      <c r="Y325" s="183"/>
      <c r="Z325" s="184"/>
    </row>
    <row r="326" ht="13.65" customHeight="1">
      <c r="A326" s="195"/>
      <c r="B326" s="195"/>
      <c r="C326" s="195"/>
      <c r="D326" s="195"/>
      <c r="E326" s="195"/>
      <c r="F326" s="195"/>
      <c r="G326" s="195"/>
      <c r="H326" s="195"/>
      <c r="I326" s="196">
        <f>H326/F326</f>
      </c>
      <c r="J326" s="196">
        <f>H326/G326</f>
      </c>
      <c r="K326" s="195"/>
      <c r="L326" s="195"/>
      <c r="M326" s="195"/>
      <c r="N326" s="195"/>
      <c r="O326" s="195"/>
      <c r="P326" s="195"/>
      <c r="Q326" s="195"/>
      <c r="R326" s="195"/>
      <c r="S326" s="195"/>
      <c r="T326" s="195"/>
      <c r="U326" s="195"/>
      <c r="V326" s="195"/>
      <c r="W326" s="195"/>
      <c r="X326" s="195"/>
      <c r="Y326" s="195"/>
      <c r="Z326" s="195"/>
    </row>
    <row r="327" ht="13.65" customHeight="1">
      <c r="A327" s="215"/>
      <c r="B327" s="216"/>
      <c r="C327" s="216"/>
      <c r="D327" s="216"/>
      <c r="E327" s="216"/>
      <c r="F327" s="218">
        <f>SUM(F325,F288,F249,F204,F164,F125,F83,F41)</f>
        <v>735728</v>
      </c>
      <c r="G327" s="218">
        <f>SUM(G325,G288,G249,G204,G164,G125,G83,G41)</f>
        <v>768626</v>
      </c>
      <c r="H327" s="218">
        <f>SUM(H325,H288,H249,H204,H164,H125,H83,H41)</f>
        <v>32898</v>
      </c>
      <c r="I327" s="235">
        <f>H327/F327</f>
        <v>0.0447148946349738</v>
      </c>
      <c r="J327" s="235">
        <f>H327/G327</f>
        <v>0.042801050185656</v>
      </c>
      <c r="K327" s="216"/>
      <c r="L327" s="216"/>
      <c r="M327" s="216"/>
      <c r="N327" s="216"/>
      <c r="O327" s="216"/>
      <c r="P327" s="216"/>
      <c r="Q327" s="216"/>
      <c r="R327" s="216"/>
      <c r="S327" s="216"/>
      <c r="T327" s="216"/>
      <c r="U327" s="216"/>
      <c r="V327" s="216"/>
      <c r="W327" s="216"/>
      <c r="X327" s="216"/>
      <c r="Y327" s="216"/>
      <c r="Z327"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8.xml><?xml version="1.0" encoding="utf-8"?>
<worksheet xmlns:r="http://schemas.openxmlformats.org/officeDocument/2006/relationships" xmlns="http://schemas.openxmlformats.org/spreadsheetml/2006/main">
  <sheetPr>
    <pageSetUpPr fitToPage="1"/>
  </sheetPr>
  <dimension ref="A1:Z65"/>
  <sheetViews>
    <sheetView workbookViewId="0" showGridLines="0" defaultGridColor="1"/>
  </sheetViews>
  <sheetFormatPr defaultColWidth="14.5" defaultRowHeight="15.75" customHeight="1" outlineLevelRow="0" outlineLevelCol="0"/>
  <cols>
    <col min="1" max="1" width="14.5" style="387" customWidth="1"/>
    <col min="2" max="3" width="10.1719" style="387" customWidth="1"/>
    <col min="4" max="4" width="28.1719" style="387" customWidth="1"/>
    <col min="5" max="5" width="22.5" style="387" customWidth="1"/>
    <col min="6" max="26" width="14.5" style="387" customWidth="1"/>
    <col min="27" max="256" width="14.5" style="387"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10843</v>
      </c>
      <c r="B2" s="149">
        <v>1</v>
      </c>
      <c r="C2" s="149">
        <v>7</v>
      </c>
      <c r="D2" t="s" s="205">
        <v>10844</v>
      </c>
      <c r="E2" t="s" s="205">
        <v>84</v>
      </c>
      <c r="F2" s="223">
        <v>51563</v>
      </c>
      <c r="G2" s="149">
        <v>54669</v>
      </c>
      <c r="H2" s="173">
        <f>SUM(G2-F2)</f>
        <v>3106</v>
      </c>
      <c r="I2" s="167">
        <f>H2/F2</f>
        <v>0.0602369916412932</v>
      </c>
      <c r="J2" s="167">
        <f>H2/G2</f>
        <v>0.0568146481552617</v>
      </c>
      <c r="K2" s="24"/>
      <c r="L2" s="24"/>
      <c r="M2" s="24"/>
      <c r="N2" s="24"/>
      <c r="O2" s="24"/>
      <c r="P2" s="24"/>
      <c r="Q2" s="24"/>
      <c r="R2" s="24"/>
      <c r="S2" s="24"/>
      <c r="T2" s="24"/>
      <c r="U2" s="24"/>
      <c r="V2" s="24"/>
      <c r="W2" s="24"/>
      <c r="X2" s="24"/>
      <c r="Y2" s="24"/>
      <c r="Z2" s="24"/>
    </row>
    <row r="3" ht="19.15" customHeight="1">
      <c r="A3" t="s" s="138">
        <v>10843</v>
      </c>
      <c r="B3" s="149">
        <v>1</v>
      </c>
      <c r="C3" s="149">
        <v>1</v>
      </c>
      <c r="D3" t="s" s="205">
        <v>10845</v>
      </c>
      <c r="E3" t="s" s="205">
        <v>20</v>
      </c>
      <c r="F3" s="223">
        <v>38633</v>
      </c>
      <c r="G3" s="149">
        <v>40747</v>
      </c>
      <c r="H3" s="173">
        <f>SUM(G3-F3)</f>
        <v>2114</v>
      </c>
      <c r="I3" s="167">
        <f>H3/F3</f>
        <v>0.0547200579815184</v>
      </c>
      <c r="J3" s="167">
        <f>H3/G3</f>
        <v>0.0518811200824601</v>
      </c>
      <c r="K3" s="24"/>
      <c r="L3" s="24"/>
      <c r="M3" s="24"/>
      <c r="N3" s="24"/>
      <c r="O3" s="24"/>
      <c r="P3" s="24"/>
      <c r="Q3" s="24"/>
      <c r="R3" s="24"/>
      <c r="S3" s="24"/>
      <c r="T3" s="24"/>
      <c r="U3" s="24"/>
      <c r="V3" s="24"/>
      <c r="W3" s="24"/>
      <c r="X3" s="24"/>
      <c r="Y3" s="24"/>
      <c r="Z3" s="24"/>
    </row>
    <row r="4" ht="19.15" customHeight="1">
      <c r="A4" t="s" s="138">
        <v>10843</v>
      </c>
      <c r="B4" s="149">
        <v>1</v>
      </c>
      <c r="C4" s="149">
        <v>2</v>
      </c>
      <c r="D4" t="s" s="205">
        <v>10846</v>
      </c>
      <c r="E4" t="s" s="205">
        <v>22</v>
      </c>
      <c r="F4" s="223">
        <v>22607</v>
      </c>
      <c r="G4" s="149">
        <v>23828</v>
      </c>
      <c r="H4" s="173">
        <f>SUM(G4-F4)</f>
        <v>1221</v>
      </c>
      <c r="I4" s="167">
        <f>H4/F4</f>
        <v>0.0540098199672668</v>
      </c>
      <c r="J4" s="167">
        <f>H4/G4</f>
        <v>0.0512422360248447</v>
      </c>
      <c r="K4" s="24"/>
      <c r="L4" s="24"/>
      <c r="M4" s="24"/>
      <c r="N4" s="24"/>
      <c r="O4" s="24"/>
      <c r="P4" s="24"/>
      <c r="Q4" s="24"/>
      <c r="R4" s="24"/>
      <c r="S4" s="24"/>
      <c r="T4" s="24"/>
      <c r="U4" s="24"/>
      <c r="V4" s="24"/>
      <c r="W4" s="24"/>
      <c r="X4" s="24"/>
      <c r="Y4" s="24"/>
      <c r="Z4" s="24"/>
    </row>
    <row r="5" ht="19.15" customHeight="1">
      <c r="A5" t="s" s="138">
        <v>10843</v>
      </c>
      <c r="B5" s="149">
        <v>1</v>
      </c>
      <c r="C5" s="149">
        <v>3</v>
      </c>
      <c r="D5" t="s" s="205">
        <v>10847</v>
      </c>
      <c r="E5" t="s" s="205">
        <v>17</v>
      </c>
      <c r="F5" s="223">
        <v>5084</v>
      </c>
      <c r="G5" s="149">
        <v>5318</v>
      </c>
      <c r="H5" s="173">
        <f>SUM(G5-F5)</f>
        <v>234</v>
      </c>
      <c r="I5" s="167">
        <f>H5/F5</f>
        <v>0.0460267505900865</v>
      </c>
      <c r="J5" s="167">
        <f>H5/G5</f>
        <v>0.0440015043249342</v>
      </c>
      <c r="K5" s="24"/>
      <c r="L5" s="24"/>
      <c r="M5" s="24"/>
      <c r="N5" s="24"/>
      <c r="O5" s="24"/>
      <c r="P5" s="24"/>
      <c r="Q5" s="24"/>
      <c r="R5" s="24"/>
      <c r="S5" s="24"/>
      <c r="T5" s="24"/>
      <c r="U5" s="24"/>
      <c r="V5" s="24"/>
      <c r="W5" s="24"/>
      <c r="X5" s="24"/>
      <c r="Y5" s="24"/>
      <c r="Z5" s="24"/>
    </row>
    <row r="6" ht="19.15" customHeight="1">
      <c r="A6" t="s" s="138">
        <v>10843</v>
      </c>
      <c r="B6" s="149">
        <v>1</v>
      </c>
      <c r="C6" s="149">
        <v>24</v>
      </c>
      <c r="D6" t="s" s="205">
        <v>10848</v>
      </c>
      <c r="E6" t="s" s="205">
        <v>28</v>
      </c>
      <c r="F6" s="223">
        <v>1668</v>
      </c>
      <c r="G6" s="149">
        <v>1762</v>
      </c>
      <c r="H6" s="173">
        <f>SUM(G6-F6)</f>
        <v>94</v>
      </c>
      <c r="I6" s="167">
        <f>H6/F6</f>
        <v>0.0563549160671463</v>
      </c>
      <c r="J6" s="167">
        <f>H6/G6</f>
        <v>0.0533484676503973</v>
      </c>
      <c r="K6" s="24"/>
      <c r="L6" s="24"/>
      <c r="M6" s="24"/>
      <c r="N6" s="24"/>
      <c r="O6" s="24"/>
      <c r="P6" s="24"/>
      <c r="Q6" s="24"/>
      <c r="R6" s="24"/>
      <c r="S6" s="24"/>
      <c r="T6" s="24"/>
      <c r="U6" s="24"/>
      <c r="V6" s="24"/>
      <c r="W6" s="24"/>
      <c r="X6" s="24"/>
      <c r="Y6" s="24"/>
      <c r="Z6" s="24"/>
    </row>
    <row r="7" ht="19.15" customHeight="1">
      <c r="A7" t="s" s="138">
        <v>10843</v>
      </c>
      <c r="B7" s="149">
        <v>1</v>
      </c>
      <c r="C7" s="149">
        <v>9</v>
      </c>
      <c r="D7" t="s" s="205">
        <v>10849</v>
      </c>
      <c r="E7" t="s" s="205">
        <v>38</v>
      </c>
      <c r="F7" s="223">
        <v>1476</v>
      </c>
      <c r="G7" s="149">
        <v>1553</v>
      </c>
      <c r="H7" s="173">
        <f>SUM(G7-F7)</f>
        <v>77</v>
      </c>
      <c r="I7" s="167">
        <f>H7/F7</f>
        <v>0.0521680216802168</v>
      </c>
      <c r="J7" s="167">
        <f>H7/G7</f>
        <v>0.0495814552479073</v>
      </c>
      <c r="K7" s="24"/>
      <c r="L7" s="24"/>
      <c r="M7" s="24"/>
      <c r="N7" s="24"/>
      <c r="O7" s="24"/>
      <c r="P7" s="24"/>
      <c r="Q7" s="24"/>
      <c r="R7" s="24"/>
      <c r="S7" s="24"/>
      <c r="T7" s="24"/>
      <c r="U7" s="24"/>
      <c r="V7" s="24"/>
      <c r="W7" s="24"/>
      <c r="X7" s="24"/>
      <c r="Y7" s="24"/>
      <c r="Z7" s="24"/>
    </row>
    <row r="8" ht="19.15" customHeight="1">
      <c r="A8" t="s" s="138">
        <v>10843</v>
      </c>
      <c r="B8" s="149">
        <v>1</v>
      </c>
      <c r="C8" s="149">
        <v>25</v>
      </c>
      <c r="D8" t="s" s="205">
        <v>10850</v>
      </c>
      <c r="E8" t="s" s="205">
        <v>34</v>
      </c>
      <c r="F8" s="223">
        <v>1115</v>
      </c>
      <c r="G8" s="149">
        <v>1180</v>
      </c>
      <c r="H8" s="173">
        <f>SUM(G8-F8)</f>
        <v>65</v>
      </c>
      <c r="I8" s="167">
        <f>H8/F8</f>
        <v>0.0582959641255605</v>
      </c>
      <c r="J8" s="167">
        <f>H8/G8</f>
        <v>0.0550847457627119</v>
      </c>
      <c r="K8" s="24"/>
      <c r="L8" s="24"/>
      <c r="M8" s="24"/>
      <c r="N8" s="24"/>
      <c r="O8" s="24"/>
      <c r="P8" s="24"/>
      <c r="Q8" s="24"/>
      <c r="R8" s="24"/>
      <c r="S8" s="24"/>
      <c r="T8" s="24"/>
      <c r="U8" s="24"/>
      <c r="V8" s="24"/>
      <c r="W8" s="24"/>
      <c r="X8" s="24"/>
      <c r="Y8" s="24"/>
      <c r="Z8" s="24"/>
    </row>
    <row r="9" ht="19.15" customHeight="1">
      <c r="A9" t="s" s="138">
        <v>10843</v>
      </c>
      <c r="B9" s="149">
        <v>1</v>
      </c>
      <c r="C9" s="149">
        <v>8</v>
      </c>
      <c r="D9" t="s" s="205">
        <v>10851</v>
      </c>
      <c r="E9" t="s" s="205">
        <v>281</v>
      </c>
      <c r="F9" s="223">
        <v>744</v>
      </c>
      <c r="G9" s="149">
        <v>786</v>
      </c>
      <c r="H9" s="173">
        <f>SUM(G9-F9)</f>
        <v>42</v>
      </c>
      <c r="I9" s="167">
        <f>H9/F9</f>
        <v>0.0564516129032258</v>
      </c>
      <c r="J9" s="167">
        <f>H9/G9</f>
        <v>0.0534351145038168</v>
      </c>
      <c r="K9" s="24"/>
      <c r="L9" s="24"/>
      <c r="M9" s="24"/>
      <c r="N9" s="24"/>
      <c r="O9" s="24"/>
      <c r="P9" s="24"/>
      <c r="Q9" s="24"/>
      <c r="R9" s="24"/>
      <c r="S9" s="24"/>
      <c r="T9" s="24"/>
      <c r="U9" s="24"/>
      <c r="V9" s="24"/>
      <c r="W9" s="24"/>
      <c r="X9" s="24"/>
      <c r="Y9" s="24"/>
      <c r="Z9" s="24"/>
    </row>
    <row r="10" ht="19.15" customHeight="1">
      <c r="A10" t="s" s="138">
        <v>10843</v>
      </c>
      <c r="B10" s="149">
        <v>1</v>
      </c>
      <c r="C10" s="149">
        <v>6</v>
      </c>
      <c r="D10" t="s" s="205">
        <v>10852</v>
      </c>
      <c r="E10" t="s" s="205">
        <v>64</v>
      </c>
      <c r="F10" s="223">
        <v>642</v>
      </c>
      <c r="G10" s="149">
        <v>680</v>
      </c>
      <c r="H10" s="173">
        <f>SUM(G10-F10)</f>
        <v>38</v>
      </c>
      <c r="I10" s="167">
        <f>H10/F10</f>
        <v>0.059190031152648</v>
      </c>
      <c r="J10" s="167">
        <f>H10/G10</f>
        <v>0.0558823529411765</v>
      </c>
      <c r="K10" s="24"/>
      <c r="L10" s="24"/>
      <c r="M10" s="24"/>
      <c r="N10" s="24"/>
      <c r="O10" s="24"/>
      <c r="P10" s="24"/>
      <c r="Q10" s="24"/>
      <c r="R10" s="24"/>
      <c r="S10" s="24"/>
      <c r="T10" s="24"/>
      <c r="U10" s="24"/>
      <c r="V10" s="24"/>
      <c r="W10" s="24"/>
      <c r="X10" s="24"/>
      <c r="Y10" s="24"/>
      <c r="Z10" s="24"/>
    </row>
    <row r="11" ht="19.15" customHeight="1">
      <c r="A11" t="s" s="138">
        <v>10843</v>
      </c>
      <c r="B11" s="149">
        <v>1</v>
      </c>
      <c r="C11" s="149">
        <v>21</v>
      </c>
      <c r="D11" t="s" s="205">
        <v>10853</v>
      </c>
      <c r="E11" t="s" s="205">
        <v>30</v>
      </c>
      <c r="F11" s="223">
        <v>615</v>
      </c>
      <c r="G11" s="149">
        <v>661</v>
      </c>
      <c r="H11" s="173">
        <f>SUM(G11-F11)</f>
        <v>46</v>
      </c>
      <c r="I11" s="167">
        <f>H11/F11</f>
        <v>0.0747967479674797</v>
      </c>
      <c r="J11" s="167">
        <f>H11/G11</f>
        <v>0.0695915279878971</v>
      </c>
      <c r="K11" s="24"/>
      <c r="L11" s="24"/>
      <c r="M11" s="24"/>
      <c r="N11" s="24"/>
      <c r="O11" s="24"/>
      <c r="P11" s="24"/>
      <c r="Q11" s="24"/>
      <c r="R11" s="24"/>
      <c r="S11" s="24"/>
      <c r="T11" s="24"/>
      <c r="U11" s="24"/>
      <c r="V11" s="24"/>
      <c r="W11" s="24"/>
      <c r="X11" s="24"/>
      <c r="Y11" s="24"/>
      <c r="Z11" s="24"/>
    </row>
    <row r="12" ht="19.15" customHeight="1">
      <c r="A12" t="s" s="138">
        <v>10843</v>
      </c>
      <c r="B12" s="149">
        <v>1</v>
      </c>
      <c r="C12" s="149">
        <v>18</v>
      </c>
      <c r="D12" t="s" s="205">
        <v>10854</v>
      </c>
      <c r="E12" t="s" s="205">
        <v>74</v>
      </c>
      <c r="F12" s="223">
        <v>590</v>
      </c>
      <c r="G12" s="149">
        <v>624</v>
      </c>
      <c r="H12" s="173">
        <f>SUM(G12-F12)</f>
        <v>34</v>
      </c>
      <c r="I12" s="167">
        <f>H12/F12</f>
        <v>0.0576271186440678</v>
      </c>
      <c r="J12" s="167">
        <f>H12/G12</f>
        <v>0.0544871794871795</v>
      </c>
      <c r="K12" s="24"/>
      <c r="L12" s="24"/>
      <c r="M12" s="24"/>
      <c r="N12" s="24"/>
      <c r="O12" s="24"/>
      <c r="P12" s="24"/>
      <c r="Q12" s="24"/>
      <c r="R12" s="24"/>
      <c r="S12" s="24"/>
      <c r="T12" s="24"/>
      <c r="U12" s="24"/>
      <c r="V12" s="24"/>
      <c r="W12" s="24"/>
      <c r="X12" s="24"/>
      <c r="Y12" s="24"/>
      <c r="Z12" s="24"/>
    </row>
    <row r="13" ht="19.15" customHeight="1">
      <c r="A13" t="s" s="138">
        <v>10843</v>
      </c>
      <c r="B13" s="149">
        <v>1</v>
      </c>
      <c r="C13" s="149">
        <v>5</v>
      </c>
      <c r="D13" t="s" s="205">
        <v>10855</v>
      </c>
      <c r="E13" t="s" s="205">
        <v>26</v>
      </c>
      <c r="F13" s="223">
        <v>595</v>
      </c>
      <c r="G13" s="149">
        <v>623</v>
      </c>
      <c r="H13" s="173">
        <f>SUM(G13-F13)</f>
        <v>28</v>
      </c>
      <c r="I13" s="167">
        <f>H13/F13</f>
        <v>0.0470588235294118</v>
      </c>
      <c r="J13" s="167">
        <f>H13/G13</f>
        <v>0.0449438202247191</v>
      </c>
      <c r="K13" s="24"/>
      <c r="L13" s="24"/>
      <c r="M13" s="24"/>
      <c r="N13" s="24"/>
      <c r="O13" s="24"/>
      <c r="P13" s="24"/>
      <c r="Q13" s="24"/>
      <c r="R13" s="24"/>
      <c r="S13" s="24"/>
      <c r="T13" s="24"/>
      <c r="U13" s="24"/>
      <c r="V13" s="24"/>
      <c r="W13" s="24"/>
      <c r="X13" s="24"/>
      <c r="Y13" s="24"/>
      <c r="Z13" s="24"/>
    </row>
    <row r="14" ht="19.15" customHeight="1">
      <c r="A14" t="s" s="138">
        <v>10843</v>
      </c>
      <c r="B14" s="149">
        <v>1</v>
      </c>
      <c r="C14" s="149">
        <v>27</v>
      </c>
      <c r="D14" t="s" s="205">
        <v>10856</v>
      </c>
      <c r="E14" t="s" s="205">
        <v>46</v>
      </c>
      <c r="F14" s="223">
        <v>536</v>
      </c>
      <c r="G14" s="149">
        <v>595</v>
      </c>
      <c r="H14" s="173">
        <f>SUM(G14-F14)</f>
        <v>59</v>
      </c>
      <c r="I14" s="167">
        <f>H14/F14</f>
        <v>0.110074626865672</v>
      </c>
      <c r="J14" s="167">
        <f>H14/G14</f>
        <v>0.0991596638655462</v>
      </c>
      <c r="K14" s="24"/>
      <c r="L14" s="24"/>
      <c r="M14" s="24"/>
      <c r="N14" s="24"/>
      <c r="O14" s="24"/>
      <c r="P14" s="24"/>
      <c r="Q14" s="24"/>
      <c r="R14" s="24"/>
      <c r="S14" s="24"/>
      <c r="T14" s="24"/>
      <c r="U14" s="24"/>
      <c r="V14" s="24"/>
      <c r="W14" s="24"/>
      <c r="X14" s="24"/>
      <c r="Y14" s="24"/>
      <c r="Z14" s="24"/>
    </row>
    <row r="15" ht="19.15" customHeight="1">
      <c r="A15" t="s" s="138">
        <v>10843</v>
      </c>
      <c r="B15" s="149">
        <v>1</v>
      </c>
      <c r="C15" s="149">
        <v>10</v>
      </c>
      <c r="D15" t="s" s="205">
        <v>10857</v>
      </c>
      <c r="E15" t="s" s="205">
        <v>66</v>
      </c>
      <c r="F15" s="223">
        <v>396</v>
      </c>
      <c r="G15" s="149">
        <v>404</v>
      </c>
      <c r="H15" s="173">
        <f>SUM(G15-F15)</f>
        <v>8</v>
      </c>
      <c r="I15" s="167">
        <f>H15/F15</f>
        <v>0.0202020202020202</v>
      </c>
      <c r="J15" s="167">
        <f>H15/G15</f>
        <v>0.0198019801980198</v>
      </c>
      <c r="K15" s="24"/>
      <c r="L15" s="24"/>
      <c r="M15" s="24"/>
      <c r="N15" s="24"/>
      <c r="O15" s="24"/>
      <c r="P15" s="24"/>
      <c r="Q15" s="24"/>
      <c r="R15" s="24"/>
      <c r="S15" s="24"/>
      <c r="T15" s="24"/>
      <c r="U15" s="24"/>
      <c r="V15" s="24"/>
      <c r="W15" s="24"/>
      <c r="X15" s="24"/>
      <c r="Y15" s="24"/>
      <c r="Z15" s="24"/>
    </row>
    <row r="16" ht="19.15" customHeight="1">
      <c r="A16" t="s" s="138">
        <v>10843</v>
      </c>
      <c r="B16" s="149">
        <v>1</v>
      </c>
      <c r="C16" s="149">
        <v>19</v>
      </c>
      <c r="D16" t="s" s="205">
        <v>10858</v>
      </c>
      <c r="E16" t="s" s="205">
        <v>36</v>
      </c>
      <c r="F16" s="223">
        <v>242</v>
      </c>
      <c r="G16" s="149">
        <v>250</v>
      </c>
      <c r="H16" s="173">
        <f>SUM(G16-F16)</f>
        <v>8</v>
      </c>
      <c r="I16" s="167">
        <f>H16/F16</f>
        <v>0.0330578512396694</v>
      </c>
      <c r="J16" s="167">
        <f>H16/G16</f>
        <v>0.032</v>
      </c>
      <c r="K16" s="24"/>
      <c r="L16" s="24"/>
      <c r="M16" s="24"/>
      <c r="N16" s="24"/>
      <c r="O16" s="24"/>
      <c r="P16" s="24"/>
      <c r="Q16" s="24"/>
      <c r="R16" s="24"/>
      <c r="S16" s="24"/>
      <c r="T16" s="24"/>
      <c r="U16" s="24"/>
      <c r="V16" s="24"/>
      <c r="W16" s="24"/>
      <c r="X16" s="24"/>
      <c r="Y16" s="24"/>
      <c r="Z16" s="24"/>
    </row>
    <row r="17" ht="19.15" customHeight="1">
      <c r="A17" t="s" s="138">
        <v>10843</v>
      </c>
      <c r="B17" s="149">
        <v>1</v>
      </c>
      <c r="C17" s="149">
        <v>13</v>
      </c>
      <c r="D17" t="s" s="205">
        <v>10859</v>
      </c>
      <c r="E17" t="s" s="205">
        <v>60</v>
      </c>
      <c r="F17" s="223">
        <v>221</v>
      </c>
      <c r="G17" s="149">
        <v>235</v>
      </c>
      <c r="H17" s="173">
        <f>SUM(G17-F17)</f>
        <v>14</v>
      </c>
      <c r="I17" s="167">
        <f>H17/F17</f>
        <v>0.0633484162895928</v>
      </c>
      <c r="J17" s="167">
        <f>H17/G17</f>
        <v>0.0595744680851064</v>
      </c>
      <c r="K17" s="24"/>
      <c r="L17" s="24"/>
      <c r="M17" s="24"/>
      <c r="N17" s="24"/>
      <c r="O17" s="24"/>
      <c r="P17" s="24"/>
      <c r="Q17" s="24"/>
      <c r="R17" s="24"/>
      <c r="S17" s="24"/>
      <c r="T17" s="24"/>
      <c r="U17" s="24"/>
      <c r="V17" s="24"/>
      <c r="W17" s="24"/>
      <c r="X17" s="24"/>
      <c r="Y17" s="24"/>
      <c r="Z17" s="24"/>
    </row>
    <row r="18" ht="19.15" customHeight="1">
      <c r="A18" t="s" s="138">
        <v>10843</v>
      </c>
      <c r="B18" s="149">
        <v>1</v>
      </c>
      <c r="C18" s="149">
        <v>22</v>
      </c>
      <c r="D18" t="s" s="205">
        <v>10860</v>
      </c>
      <c r="E18" t="s" s="205">
        <v>72</v>
      </c>
      <c r="F18" s="223">
        <v>208</v>
      </c>
      <c r="G18" s="149">
        <v>225</v>
      </c>
      <c r="H18" s="173">
        <f>SUM(G18-F18)</f>
        <v>17</v>
      </c>
      <c r="I18" s="167">
        <f>H18/F18</f>
        <v>0.0817307692307692</v>
      </c>
      <c r="J18" s="167">
        <f>H18/G18</f>
        <v>0.0755555555555556</v>
      </c>
      <c r="K18" s="24"/>
      <c r="L18" s="24"/>
      <c r="M18" s="24"/>
      <c r="N18" s="24"/>
      <c r="O18" s="24"/>
      <c r="P18" s="24"/>
      <c r="Q18" s="24"/>
      <c r="R18" s="24"/>
      <c r="S18" s="24"/>
      <c r="T18" s="24"/>
      <c r="U18" s="24"/>
      <c r="V18" s="24"/>
      <c r="W18" s="24"/>
      <c r="X18" s="24"/>
      <c r="Y18" s="24"/>
      <c r="Z18" s="24"/>
    </row>
    <row r="19" ht="19.15" customHeight="1">
      <c r="A19" t="s" s="138">
        <v>10843</v>
      </c>
      <c r="B19" s="149">
        <v>1</v>
      </c>
      <c r="C19" s="149">
        <v>32</v>
      </c>
      <c r="D19" t="s" s="205">
        <v>10861</v>
      </c>
      <c r="E19" t="s" s="205">
        <v>68</v>
      </c>
      <c r="F19" s="223">
        <v>207</v>
      </c>
      <c r="G19" s="149">
        <v>213</v>
      </c>
      <c r="H19" s="173">
        <f>SUM(G19-F19)</f>
        <v>6</v>
      </c>
      <c r="I19" s="167">
        <f>H19/F19</f>
        <v>0.0289855072463768</v>
      </c>
      <c r="J19" s="167">
        <f>H19/G19</f>
        <v>0.028169014084507</v>
      </c>
      <c r="K19" s="24"/>
      <c r="L19" s="24"/>
      <c r="M19" s="24"/>
      <c r="N19" s="24"/>
      <c r="O19" s="24"/>
      <c r="P19" s="24"/>
      <c r="Q19" s="24"/>
      <c r="R19" s="24"/>
      <c r="S19" s="24"/>
      <c r="T19" s="24"/>
      <c r="U19" s="24"/>
      <c r="V19" s="24"/>
      <c r="W19" s="24"/>
      <c r="X19" s="24"/>
      <c r="Y19" s="24"/>
      <c r="Z19" s="24"/>
    </row>
    <row r="20" ht="19.15" customHeight="1">
      <c r="A20" t="s" s="138">
        <v>10843</v>
      </c>
      <c r="B20" s="149">
        <v>1</v>
      </c>
      <c r="C20" s="149">
        <v>26</v>
      </c>
      <c r="D20" t="s" s="205">
        <v>10862</v>
      </c>
      <c r="E20" t="s" s="205">
        <v>62</v>
      </c>
      <c r="F20" s="223">
        <v>205</v>
      </c>
      <c r="G20" s="149">
        <v>205</v>
      </c>
      <c r="H20" s="173">
        <f>SUM(G20-F20)</f>
        <v>0</v>
      </c>
      <c r="I20" s="167">
        <f>H20/F20</f>
        <v>0</v>
      </c>
      <c r="J20" s="167">
        <f>H20/G20</f>
        <v>0</v>
      </c>
      <c r="K20" s="24"/>
      <c r="L20" s="24"/>
      <c r="M20" s="24"/>
      <c r="N20" s="24"/>
      <c r="O20" s="24"/>
      <c r="P20" s="24"/>
      <c r="Q20" s="24"/>
      <c r="R20" s="24"/>
      <c r="S20" s="24"/>
      <c r="T20" s="24"/>
      <c r="U20" s="24"/>
      <c r="V20" s="24"/>
      <c r="W20" s="24"/>
      <c r="X20" s="24"/>
      <c r="Y20" s="24"/>
      <c r="Z20" s="24"/>
    </row>
    <row r="21" ht="19.15" customHeight="1">
      <c r="A21" t="s" s="138">
        <v>10843</v>
      </c>
      <c r="B21" s="149">
        <v>1</v>
      </c>
      <c r="C21" s="149">
        <v>12</v>
      </c>
      <c r="D21" t="s" s="205">
        <v>10863</v>
      </c>
      <c r="E21" t="s" s="205">
        <v>40</v>
      </c>
      <c r="F21" s="223">
        <v>179</v>
      </c>
      <c r="G21" s="149">
        <v>185</v>
      </c>
      <c r="H21" s="173">
        <f>SUM(G21-F21)</f>
        <v>6</v>
      </c>
      <c r="I21" s="167">
        <f>H21/F21</f>
        <v>0.0335195530726257</v>
      </c>
      <c r="J21" s="167">
        <f>H21/G21</f>
        <v>0.0324324324324324</v>
      </c>
      <c r="K21" s="24"/>
      <c r="L21" s="24"/>
      <c r="M21" s="24"/>
      <c r="N21" s="24"/>
      <c r="O21" s="24"/>
      <c r="P21" s="24"/>
      <c r="Q21" s="24"/>
      <c r="R21" s="24"/>
      <c r="S21" s="24"/>
      <c r="T21" s="24"/>
      <c r="U21" s="24"/>
      <c r="V21" s="24"/>
      <c r="W21" s="24"/>
      <c r="X21" s="24"/>
      <c r="Y21" s="24"/>
      <c r="Z21" s="24"/>
    </row>
    <row r="22" ht="19.15" customHeight="1">
      <c r="A22" t="s" s="138">
        <v>10843</v>
      </c>
      <c r="B22" s="149">
        <v>1</v>
      </c>
      <c r="C22" s="149">
        <v>23</v>
      </c>
      <c r="D22" t="s" s="205">
        <v>10864</v>
      </c>
      <c r="E22" t="s" s="205">
        <v>119</v>
      </c>
      <c r="F22" s="240">
        <v>163</v>
      </c>
      <c r="G22" s="172">
        <v>161</v>
      </c>
      <c r="H22" s="173">
        <f>SUM(G22-F22)</f>
        <v>-2</v>
      </c>
      <c r="I22" s="167">
        <f>H22/F22</f>
        <v>-0.0122699386503067</v>
      </c>
      <c r="J22" s="167">
        <f>H22/G22</f>
        <v>-0.0124223602484472</v>
      </c>
      <c r="K22" s="24"/>
      <c r="L22" s="24"/>
      <c r="M22" s="24"/>
      <c r="N22" s="24"/>
      <c r="O22" s="24"/>
      <c r="P22" s="24"/>
      <c r="Q22" s="24"/>
      <c r="R22" s="24"/>
      <c r="S22" s="24"/>
      <c r="T22" s="24"/>
      <c r="U22" s="24"/>
      <c r="V22" s="24"/>
      <c r="W22" s="24"/>
      <c r="X22" s="24"/>
      <c r="Y22" s="24"/>
      <c r="Z22" s="24"/>
    </row>
    <row r="23" ht="19.15" customHeight="1">
      <c r="A23" t="s" s="138">
        <v>10843</v>
      </c>
      <c r="B23" s="149">
        <v>1</v>
      </c>
      <c r="C23" s="149">
        <v>14</v>
      </c>
      <c r="D23" t="s" s="205">
        <v>10865</v>
      </c>
      <c r="E23" t="s" s="205">
        <v>48</v>
      </c>
      <c r="F23" s="223">
        <v>140</v>
      </c>
      <c r="G23" s="149">
        <v>146</v>
      </c>
      <c r="H23" s="173">
        <f>SUM(G23-F23)</f>
        <v>6</v>
      </c>
      <c r="I23" s="167">
        <f>H23/F23</f>
        <v>0.0428571428571429</v>
      </c>
      <c r="J23" s="167">
        <f>H23/G23</f>
        <v>0.0410958904109589</v>
      </c>
      <c r="K23" s="24"/>
      <c r="L23" s="24"/>
      <c r="M23" s="24"/>
      <c r="N23" s="24"/>
      <c r="O23" s="24"/>
      <c r="P23" s="24"/>
      <c r="Q23" s="24"/>
      <c r="R23" s="24"/>
      <c r="S23" s="24"/>
      <c r="T23" s="24"/>
      <c r="U23" s="24"/>
      <c r="V23" s="24"/>
      <c r="W23" s="24"/>
      <c r="X23" s="24"/>
      <c r="Y23" s="24"/>
      <c r="Z23" s="24"/>
    </row>
    <row r="24" ht="19.15" customHeight="1">
      <c r="A24" t="s" s="138">
        <v>10843</v>
      </c>
      <c r="B24" s="149">
        <v>1</v>
      </c>
      <c r="C24" s="149">
        <v>17</v>
      </c>
      <c r="D24" t="s" s="205">
        <v>10866</v>
      </c>
      <c r="E24" t="s" s="205">
        <v>1948</v>
      </c>
      <c r="F24" s="223">
        <v>129</v>
      </c>
      <c r="G24" s="149">
        <v>143</v>
      </c>
      <c r="H24" s="173">
        <f>SUM(G24-F24)</f>
        <v>14</v>
      </c>
      <c r="I24" s="167">
        <f>H24/F24</f>
        <v>0.108527131782946</v>
      </c>
      <c r="J24" s="167">
        <f>H24/G24</f>
        <v>0.0979020979020979</v>
      </c>
      <c r="K24" s="24"/>
      <c r="L24" s="24"/>
      <c r="M24" s="24"/>
      <c r="N24" s="24"/>
      <c r="O24" s="24"/>
      <c r="P24" s="24"/>
      <c r="Q24" s="24"/>
      <c r="R24" s="24"/>
      <c r="S24" s="24"/>
      <c r="T24" s="24"/>
      <c r="U24" s="24"/>
      <c r="V24" s="24"/>
      <c r="W24" s="24"/>
      <c r="X24" s="24"/>
      <c r="Y24" s="24"/>
      <c r="Z24" s="24"/>
    </row>
    <row r="25" ht="19.15" customHeight="1">
      <c r="A25" t="s" s="138">
        <v>10843</v>
      </c>
      <c r="B25" s="149">
        <v>1</v>
      </c>
      <c r="C25" s="149">
        <v>20</v>
      </c>
      <c r="D25" t="s" s="205">
        <v>10867</v>
      </c>
      <c r="E25" t="s" s="205">
        <v>52</v>
      </c>
      <c r="F25" s="223">
        <v>127</v>
      </c>
      <c r="G25" s="149">
        <v>129</v>
      </c>
      <c r="H25" s="173">
        <f>SUM(G25-F25)</f>
        <v>2</v>
      </c>
      <c r="I25" s="167">
        <f>H25/F25</f>
        <v>0.015748031496063</v>
      </c>
      <c r="J25" s="167">
        <f>H25/G25</f>
        <v>0.0155038759689922</v>
      </c>
      <c r="K25" s="24"/>
      <c r="L25" s="24"/>
      <c r="M25" s="24"/>
      <c r="N25" s="24"/>
      <c r="O25" s="24"/>
      <c r="P25" s="24"/>
      <c r="Q25" s="24"/>
      <c r="R25" s="24"/>
      <c r="S25" s="24"/>
      <c r="T25" s="24"/>
      <c r="U25" s="24"/>
      <c r="V25" s="24"/>
      <c r="W25" s="24"/>
      <c r="X25" s="24"/>
      <c r="Y25" s="24"/>
      <c r="Z25" s="24"/>
    </row>
    <row r="26" ht="19.15" customHeight="1">
      <c r="A26" t="s" s="138">
        <v>10843</v>
      </c>
      <c r="B26" s="149">
        <v>1</v>
      </c>
      <c r="C26" s="149">
        <v>4</v>
      </c>
      <c r="D26" t="s" s="205">
        <v>10868</v>
      </c>
      <c r="E26" t="s" s="205">
        <v>54</v>
      </c>
      <c r="F26" s="223">
        <v>115</v>
      </c>
      <c r="G26" s="149">
        <v>118</v>
      </c>
      <c r="H26" s="173">
        <f>SUM(G26-F26)</f>
        <v>3</v>
      </c>
      <c r="I26" s="167">
        <f>H26/F26</f>
        <v>0.0260869565217391</v>
      </c>
      <c r="J26" s="167">
        <f>H26/G26</f>
        <v>0.0254237288135593</v>
      </c>
      <c r="K26" s="24"/>
      <c r="L26" s="24"/>
      <c r="M26" s="24"/>
      <c r="N26" s="24"/>
      <c r="O26" s="24"/>
      <c r="P26" s="24"/>
      <c r="Q26" s="24"/>
      <c r="R26" s="24"/>
      <c r="S26" s="24"/>
      <c r="T26" s="24"/>
      <c r="U26" s="24"/>
      <c r="V26" s="24"/>
      <c r="W26" s="24"/>
      <c r="X26" s="24"/>
      <c r="Y26" s="24"/>
      <c r="Z26" s="24"/>
    </row>
    <row r="27" ht="19.15" customHeight="1">
      <c r="A27" t="s" s="138">
        <v>10843</v>
      </c>
      <c r="B27" s="149">
        <v>1</v>
      </c>
      <c r="C27" s="149">
        <v>16</v>
      </c>
      <c r="D27" t="s" s="205">
        <v>10869</v>
      </c>
      <c r="E27" t="s" s="205">
        <v>112</v>
      </c>
      <c r="F27" s="223">
        <v>112</v>
      </c>
      <c r="G27" s="149">
        <v>115</v>
      </c>
      <c r="H27" s="173">
        <f>SUM(G27-F27)</f>
        <v>3</v>
      </c>
      <c r="I27" s="167">
        <f>H27/F27</f>
        <v>0.0267857142857143</v>
      </c>
      <c r="J27" s="167">
        <f>H27/G27</f>
        <v>0.0260869565217391</v>
      </c>
      <c r="K27" s="24"/>
      <c r="L27" s="24"/>
      <c r="M27" s="24"/>
      <c r="N27" s="24"/>
      <c r="O27" s="24"/>
      <c r="P27" s="24"/>
      <c r="Q27" s="24"/>
      <c r="R27" s="24"/>
      <c r="S27" s="24"/>
      <c r="T27" s="24"/>
      <c r="U27" s="24"/>
      <c r="V27" s="24"/>
      <c r="W27" s="24"/>
      <c r="X27" s="24"/>
      <c r="Y27" s="24"/>
      <c r="Z27" s="24"/>
    </row>
    <row r="28" ht="19.15" customHeight="1">
      <c r="A28" t="s" s="138">
        <v>10843</v>
      </c>
      <c r="B28" s="149">
        <v>1</v>
      </c>
      <c r="C28" s="149">
        <v>28</v>
      </c>
      <c r="D28" t="s" s="205">
        <v>10870</v>
      </c>
      <c r="E28" t="s" s="205">
        <v>116</v>
      </c>
      <c r="F28" s="223">
        <v>97</v>
      </c>
      <c r="G28" s="149">
        <v>99</v>
      </c>
      <c r="H28" s="173">
        <f>SUM(G28-F28)</f>
        <v>2</v>
      </c>
      <c r="I28" s="167">
        <f>H28/F28</f>
        <v>0.0206185567010309</v>
      </c>
      <c r="J28" s="167">
        <f>H28/G28</f>
        <v>0.0202020202020202</v>
      </c>
      <c r="K28" s="24"/>
      <c r="L28" s="24"/>
      <c r="M28" s="24"/>
      <c r="N28" s="24"/>
      <c r="O28" s="24"/>
      <c r="P28" s="24"/>
      <c r="Q28" s="24"/>
      <c r="R28" s="24"/>
      <c r="S28" s="24"/>
      <c r="T28" s="24"/>
      <c r="U28" s="24"/>
      <c r="V28" s="24"/>
      <c r="W28" s="24"/>
      <c r="X28" s="24"/>
      <c r="Y28" s="24"/>
      <c r="Z28" s="24"/>
    </row>
    <row r="29" ht="19.15" customHeight="1">
      <c r="A29" t="s" s="138">
        <v>10843</v>
      </c>
      <c r="B29" s="149">
        <v>1</v>
      </c>
      <c r="C29" s="149">
        <v>30</v>
      </c>
      <c r="D29" t="s" s="205">
        <v>10871</v>
      </c>
      <c r="E29" t="s" s="205">
        <v>173</v>
      </c>
      <c r="F29" s="223">
        <v>81</v>
      </c>
      <c r="G29" s="149">
        <v>87</v>
      </c>
      <c r="H29" s="173">
        <f>SUM(G29-F29)</f>
        <v>6</v>
      </c>
      <c r="I29" s="167">
        <f>H29/F29</f>
        <v>0.0740740740740741</v>
      </c>
      <c r="J29" s="167">
        <f>H29/G29</f>
        <v>0.0689655172413793</v>
      </c>
      <c r="K29" s="24"/>
      <c r="L29" s="24"/>
      <c r="M29" s="24"/>
      <c r="N29" s="24"/>
      <c r="O29" s="24"/>
      <c r="P29" s="24"/>
      <c r="Q29" s="24"/>
      <c r="R29" s="24"/>
      <c r="S29" s="24"/>
      <c r="T29" s="24"/>
      <c r="U29" s="24"/>
      <c r="V29" s="24"/>
      <c r="W29" s="24"/>
      <c r="X29" s="24"/>
      <c r="Y29" s="24"/>
      <c r="Z29" s="24"/>
    </row>
    <row r="30" ht="19.15" customHeight="1">
      <c r="A30" t="s" s="138">
        <v>10843</v>
      </c>
      <c r="B30" s="149">
        <v>1</v>
      </c>
      <c r="C30" s="149">
        <v>29</v>
      </c>
      <c r="D30" t="s" s="205">
        <v>10872</v>
      </c>
      <c r="E30" t="s" s="205">
        <v>1427</v>
      </c>
      <c r="F30" s="223">
        <v>75</v>
      </c>
      <c r="G30" s="149">
        <v>81</v>
      </c>
      <c r="H30" s="173">
        <f>SUM(G30-F30)</f>
        <v>6</v>
      </c>
      <c r="I30" s="167">
        <f>H30/F30</f>
        <v>0.08</v>
      </c>
      <c r="J30" s="167">
        <f>H30/G30</f>
        <v>0.0740740740740741</v>
      </c>
      <c r="K30" s="24"/>
      <c r="L30" s="24"/>
      <c r="M30" s="24"/>
      <c r="N30" s="24"/>
      <c r="O30" s="24"/>
      <c r="P30" s="24"/>
      <c r="Q30" s="24"/>
      <c r="R30" s="24"/>
      <c r="S30" s="24"/>
      <c r="T30" s="24"/>
      <c r="U30" s="24"/>
      <c r="V30" s="24"/>
      <c r="W30" s="24"/>
      <c r="X30" s="24"/>
      <c r="Y30" s="24"/>
      <c r="Z30" s="24"/>
    </row>
    <row r="31" ht="19.15" customHeight="1">
      <c r="A31" t="s" s="138">
        <v>10843</v>
      </c>
      <c r="B31" s="149">
        <v>1</v>
      </c>
      <c r="C31" s="149">
        <v>15</v>
      </c>
      <c r="D31" t="s" s="205">
        <v>10873</v>
      </c>
      <c r="E31" t="s" s="205">
        <v>44</v>
      </c>
      <c r="F31" s="223">
        <v>63</v>
      </c>
      <c r="G31" s="149">
        <v>67</v>
      </c>
      <c r="H31" s="173">
        <f>SUM(G31-F31)</f>
        <v>4</v>
      </c>
      <c r="I31" s="167">
        <f>H31/F31</f>
        <v>0.0634920634920635</v>
      </c>
      <c r="J31" s="167">
        <f>H31/G31</f>
        <v>0.0597014925373134</v>
      </c>
      <c r="K31" s="24"/>
      <c r="L31" s="24"/>
      <c r="M31" s="24"/>
      <c r="N31" s="24"/>
      <c r="O31" s="24"/>
      <c r="P31" s="24"/>
      <c r="Q31" s="24"/>
      <c r="R31" s="24"/>
      <c r="S31" s="24"/>
      <c r="T31" s="24"/>
      <c r="U31" s="24"/>
      <c r="V31" s="24"/>
      <c r="W31" s="24"/>
      <c r="X31" s="24"/>
      <c r="Y31" s="24"/>
      <c r="Z31" s="24"/>
    </row>
    <row r="32" ht="19.15" customHeight="1">
      <c r="A32" t="s" s="138">
        <v>10843</v>
      </c>
      <c r="B32" s="149">
        <v>1</v>
      </c>
      <c r="C32" s="149">
        <v>31</v>
      </c>
      <c r="D32" t="s" s="205">
        <v>10874</v>
      </c>
      <c r="E32" t="s" s="205">
        <v>32</v>
      </c>
      <c r="F32" s="223">
        <v>39</v>
      </c>
      <c r="G32" s="149">
        <v>44</v>
      </c>
      <c r="H32" s="173">
        <f>SUM(G32-F32)</f>
        <v>5</v>
      </c>
      <c r="I32" s="167">
        <f>H32/F32</f>
        <v>0.128205128205128</v>
      </c>
      <c r="J32" s="167">
        <f>H32/G32</f>
        <v>0.113636363636364</v>
      </c>
      <c r="K32" s="24"/>
      <c r="L32" s="24"/>
      <c r="M32" s="24"/>
      <c r="N32" s="24"/>
      <c r="O32" s="24"/>
      <c r="P32" s="24"/>
      <c r="Q32" s="24"/>
      <c r="R32" s="24"/>
      <c r="S32" s="24"/>
      <c r="T32" s="24"/>
      <c r="U32" s="24"/>
      <c r="V32" s="24"/>
      <c r="W32" s="24"/>
      <c r="X32" s="24"/>
      <c r="Y32" s="24"/>
      <c r="Z32" s="24"/>
    </row>
    <row r="33" ht="19.15" customHeight="1">
      <c r="A33" t="s" s="138">
        <v>10843</v>
      </c>
      <c r="B33" s="149">
        <v>1</v>
      </c>
      <c r="C33" s="149">
        <v>11</v>
      </c>
      <c r="D33" t="s" s="205">
        <v>10875</v>
      </c>
      <c r="E33" t="s" s="205">
        <v>76</v>
      </c>
      <c r="F33" s="223">
        <v>0</v>
      </c>
      <c r="G33" s="149">
        <v>0</v>
      </c>
      <c r="H33" s="206">
        <f>SUM(G33-F33)</f>
        <v>0</v>
      </c>
      <c r="I33" s="176">
        <f>H33/F33</f>
      </c>
      <c r="J33" s="176">
        <f>H33/G33</f>
      </c>
      <c r="K33" s="174"/>
      <c r="L33" s="174"/>
      <c r="M33" s="174"/>
      <c r="N33" s="174"/>
      <c r="O33" s="174"/>
      <c r="P33" s="174"/>
      <c r="Q33" s="174"/>
      <c r="R33" s="174"/>
      <c r="S33" s="174"/>
      <c r="T33" s="174"/>
      <c r="U33" s="174"/>
      <c r="V33" s="174"/>
      <c r="W33" s="174"/>
      <c r="X33" s="174"/>
      <c r="Y33" s="174"/>
      <c r="Z33" s="174"/>
    </row>
    <row r="34" ht="19.15" customHeight="1">
      <c r="A34" s="177"/>
      <c r="B34" s="178"/>
      <c r="C34" s="178"/>
      <c r="D34" s="179"/>
      <c r="E34" s="179"/>
      <c r="F34" s="181">
        <f>SUM(F2:F33)</f>
        <v>128667</v>
      </c>
      <c r="G34" s="180">
        <f>SUM(G2:G33)</f>
        <v>135933</v>
      </c>
      <c r="H34" s="181">
        <f>SUM(H2:H33)</f>
        <v>7266</v>
      </c>
      <c r="I34" s="182">
        <f>H34/F34</f>
        <v>0.0564713562918231</v>
      </c>
      <c r="J34" s="182">
        <f>H34/G34</f>
        <v>0.0534528039548895</v>
      </c>
      <c r="K34" s="183"/>
      <c r="L34" s="183"/>
      <c r="M34" s="183"/>
      <c r="N34" s="183"/>
      <c r="O34" s="183"/>
      <c r="P34" s="183"/>
      <c r="Q34" s="183"/>
      <c r="R34" s="183"/>
      <c r="S34" s="183"/>
      <c r="T34" s="183"/>
      <c r="U34" s="183"/>
      <c r="V34" s="183"/>
      <c r="W34" s="183"/>
      <c r="X34" s="183"/>
      <c r="Y34" s="183"/>
      <c r="Z34" s="184"/>
    </row>
    <row r="35" ht="19.15" customHeight="1">
      <c r="A35" s="230"/>
      <c r="B35" s="231"/>
      <c r="C35" s="231"/>
      <c r="D35" s="232"/>
      <c r="E35" s="232"/>
      <c r="F35" s="233"/>
      <c r="G35" s="231"/>
      <c r="H35" s="234"/>
      <c r="I35" s="188"/>
      <c r="J35" s="188"/>
      <c r="K35" s="189"/>
      <c r="L35" s="189"/>
      <c r="M35" s="189"/>
      <c r="N35" s="189"/>
      <c r="O35" s="189"/>
      <c r="P35" s="189"/>
      <c r="Q35" s="189"/>
      <c r="R35" s="189"/>
      <c r="S35" s="189"/>
      <c r="T35" s="189"/>
      <c r="U35" s="189"/>
      <c r="V35" s="189"/>
      <c r="W35" s="189"/>
      <c r="X35" s="189"/>
      <c r="Y35" s="189"/>
      <c r="Z35" s="189"/>
    </row>
    <row r="36" ht="19.15" customHeight="1">
      <c r="A36" t="s" s="138">
        <v>10843</v>
      </c>
      <c r="B36" s="149">
        <v>2</v>
      </c>
      <c r="C36" s="149">
        <v>11</v>
      </c>
      <c r="D36" t="s" s="205">
        <v>10876</v>
      </c>
      <c r="E36" t="s" s="205">
        <v>84</v>
      </c>
      <c r="F36" s="223">
        <v>49120</v>
      </c>
      <c r="G36" s="149">
        <v>51144</v>
      </c>
      <c r="H36" s="173">
        <f>SUM(G36-F36)</f>
        <v>2024</v>
      </c>
      <c r="I36" s="167">
        <f>H36/F36</f>
        <v>0.0412052117263844</v>
      </c>
      <c r="J36" s="167">
        <f>H36/G36</f>
        <v>0.0395745346472705</v>
      </c>
      <c r="K36" s="24"/>
      <c r="L36" s="24"/>
      <c r="M36" s="24"/>
      <c r="N36" s="24"/>
      <c r="O36" s="24"/>
      <c r="P36" s="24"/>
      <c r="Q36" s="24"/>
      <c r="R36" s="24"/>
      <c r="S36" s="24"/>
      <c r="T36" s="24"/>
      <c r="U36" s="24"/>
      <c r="V36" s="24"/>
      <c r="W36" s="24"/>
      <c r="X36" s="24"/>
      <c r="Y36" s="24"/>
      <c r="Z36" s="24"/>
    </row>
    <row r="37" ht="19.15" customHeight="1">
      <c r="A37" t="s" s="138">
        <v>10843</v>
      </c>
      <c r="B37" s="149">
        <v>2</v>
      </c>
      <c r="C37" s="149">
        <v>9</v>
      </c>
      <c r="D37" t="s" s="205">
        <v>10877</v>
      </c>
      <c r="E37" t="s" s="205">
        <v>20</v>
      </c>
      <c r="F37" s="223">
        <v>31948</v>
      </c>
      <c r="G37" s="149">
        <v>33797</v>
      </c>
      <c r="H37" s="173">
        <f>SUM(G37-F37)</f>
        <v>1849</v>
      </c>
      <c r="I37" s="167">
        <f>H37/F37</f>
        <v>0.0578752973582071</v>
      </c>
      <c r="J37" s="167">
        <f>H37/G37</f>
        <v>0.054708997840045</v>
      </c>
      <c r="K37" s="24"/>
      <c r="L37" s="24"/>
      <c r="M37" s="24"/>
      <c r="N37" s="24"/>
      <c r="O37" s="24"/>
      <c r="P37" s="24"/>
      <c r="Q37" s="24"/>
      <c r="R37" s="24"/>
      <c r="S37" s="24"/>
      <c r="T37" s="24"/>
      <c r="U37" s="24"/>
      <c r="V37" s="24"/>
      <c r="W37" s="24"/>
      <c r="X37" s="24"/>
      <c r="Y37" s="24"/>
      <c r="Z37" s="24"/>
    </row>
    <row r="38" ht="19.15" customHeight="1">
      <c r="A38" t="s" s="138">
        <v>10843</v>
      </c>
      <c r="B38" s="149">
        <v>2</v>
      </c>
      <c r="C38" s="149">
        <v>1</v>
      </c>
      <c r="D38" t="s" s="205">
        <v>10878</v>
      </c>
      <c r="E38" t="s" s="205">
        <v>22</v>
      </c>
      <c r="F38" s="223">
        <v>14754</v>
      </c>
      <c r="G38" s="149">
        <v>16020</v>
      </c>
      <c r="H38" s="173">
        <f>SUM(G38-F38)</f>
        <v>1266</v>
      </c>
      <c r="I38" s="167">
        <f>H38/F38</f>
        <v>0.08580723871492479</v>
      </c>
      <c r="J38" s="167">
        <f>H38/G38</f>
        <v>0.0790262172284644</v>
      </c>
      <c r="K38" s="24"/>
      <c r="L38" s="24"/>
      <c r="M38" s="24"/>
      <c r="N38" s="24"/>
      <c r="O38" s="24"/>
      <c r="P38" s="24"/>
      <c r="Q38" s="24"/>
      <c r="R38" s="24"/>
      <c r="S38" s="24"/>
      <c r="T38" s="24"/>
      <c r="U38" s="24"/>
      <c r="V38" s="24"/>
      <c r="W38" s="24"/>
      <c r="X38" s="24"/>
      <c r="Y38" s="24"/>
      <c r="Z38" s="24"/>
    </row>
    <row r="39" ht="19.15" customHeight="1">
      <c r="A39" t="s" s="138">
        <v>10843</v>
      </c>
      <c r="B39" s="149">
        <v>2</v>
      </c>
      <c r="C39" s="149">
        <v>3</v>
      </c>
      <c r="D39" t="s" s="205">
        <v>10879</v>
      </c>
      <c r="E39" t="s" s="205">
        <v>17</v>
      </c>
      <c r="F39" s="223">
        <v>5458</v>
      </c>
      <c r="G39" s="149">
        <v>5702</v>
      </c>
      <c r="H39" s="173">
        <f>SUM(G39-F39)</f>
        <v>244</v>
      </c>
      <c r="I39" s="167">
        <f>H39/F39</f>
        <v>0.0447050201539025</v>
      </c>
      <c r="J39" s="167">
        <f>H39/G39</f>
        <v>0.042792002806033</v>
      </c>
      <c r="K39" s="24"/>
      <c r="L39" s="24"/>
      <c r="M39" s="24"/>
      <c r="N39" s="24"/>
      <c r="O39" s="24"/>
      <c r="P39" s="24"/>
      <c r="Q39" s="24"/>
      <c r="R39" s="24"/>
      <c r="S39" s="24"/>
      <c r="T39" s="24"/>
      <c r="U39" s="24"/>
      <c r="V39" s="24"/>
      <c r="W39" s="24"/>
      <c r="X39" s="24"/>
      <c r="Y39" s="24"/>
      <c r="Z39" s="24"/>
    </row>
    <row r="40" ht="19.15" customHeight="1">
      <c r="A40" t="s" s="138">
        <v>10843</v>
      </c>
      <c r="B40" s="149">
        <v>2</v>
      </c>
      <c r="C40" s="149">
        <v>5</v>
      </c>
      <c r="D40" t="s" s="205">
        <v>10880</v>
      </c>
      <c r="E40" t="s" s="205">
        <v>26</v>
      </c>
      <c r="F40" s="223">
        <v>1585</v>
      </c>
      <c r="G40" s="149">
        <v>1649</v>
      </c>
      <c r="H40" s="173">
        <f>SUM(G40-F40)</f>
        <v>64</v>
      </c>
      <c r="I40" s="167">
        <f>H40/F40</f>
        <v>0.0403785488958991</v>
      </c>
      <c r="J40" s="167">
        <f>H40/G40</f>
        <v>0.0388114008489994</v>
      </c>
      <c r="K40" s="24"/>
      <c r="L40" s="24"/>
      <c r="M40" s="24"/>
      <c r="N40" s="24"/>
      <c r="O40" s="24"/>
      <c r="P40" s="24"/>
      <c r="Q40" s="24"/>
      <c r="R40" s="24"/>
      <c r="S40" s="24"/>
      <c r="T40" s="24"/>
      <c r="U40" s="24"/>
      <c r="V40" s="24"/>
      <c r="W40" s="24"/>
      <c r="X40" s="24"/>
      <c r="Y40" s="24"/>
      <c r="Z40" s="24"/>
    </row>
    <row r="41" ht="19.15" customHeight="1">
      <c r="A41" t="s" s="138">
        <v>10843</v>
      </c>
      <c r="B41" s="149">
        <v>2</v>
      </c>
      <c r="C41" s="149">
        <v>7</v>
      </c>
      <c r="D41" t="s" s="205">
        <v>10881</v>
      </c>
      <c r="E41" t="s" s="205">
        <v>28</v>
      </c>
      <c r="F41" s="223">
        <v>1312</v>
      </c>
      <c r="G41" s="149">
        <v>1420</v>
      </c>
      <c r="H41" s="173">
        <f>SUM(G41-F41)</f>
        <v>108</v>
      </c>
      <c r="I41" s="167">
        <f>H41/F41</f>
        <v>0.0823170731707317</v>
      </c>
      <c r="J41" s="167">
        <f>H41/G41</f>
        <v>0.076056338028169</v>
      </c>
      <c r="K41" s="24"/>
      <c r="L41" s="24"/>
      <c r="M41" s="24"/>
      <c r="N41" s="24"/>
      <c r="O41" s="24"/>
      <c r="P41" s="24"/>
      <c r="Q41" s="24"/>
      <c r="R41" s="24"/>
      <c r="S41" s="24"/>
      <c r="T41" s="24"/>
      <c r="U41" s="24"/>
      <c r="V41" s="24"/>
      <c r="W41" s="24"/>
      <c r="X41" s="24"/>
      <c r="Y41" s="24"/>
      <c r="Z41" s="24"/>
    </row>
    <row r="42" ht="19.15" customHeight="1">
      <c r="A42" t="s" s="138">
        <v>10843</v>
      </c>
      <c r="B42" s="149">
        <v>2</v>
      </c>
      <c r="C42" s="149">
        <v>10</v>
      </c>
      <c r="D42" t="s" s="205">
        <v>10882</v>
      </c>
      <c r="E42" t="s" s="205">
        <v>281</v>
      </c>
      <c r="F42" s="223">
        <v>824</v>
      </c>
      <c r="G42" s="149">
        <v>849</v>
      </c>
      <c r="H42" s="173">
        <f>SUM(G42-F42)</f>
        <v>25</v>
      </c>
      <c r="I42" s="167">
        <f>H42/F42</f>
        <v>0.0303398058252427</v>
      </c>
      <c r="J42" s="167">
        <f>H42/G42</f>
        <v>0.0294464075382803</v>
      </c>
      <c r="K42" s="24"/>
      <c r="L42" s="24"/>
      <c r="M42" s="24"/>
      <c r="N42" s="24"/>
      <c r="O42" s="24"/>
      <c r="P42" s="24"/>
      <c r="Q42" s="24"/>
      <c r="R42" s="24"/>
      <c r="S42" s="24"/>
      <c r="T42" s="24"/>
      <c r="U42" s="24"/>
      <c r="V42" s="24"/>
      <c r="W42" s="24"/>
      <c r="X42" s="24"/>
      <c r="Y42" s="24"/>
      <c r="Z42" s="24"/>
    </row>
    <row r="43" ht="19.15" customHeight="1">
      <c r="A43" t="s" s="138">
        <v>10843</v>
      </c>
      <c r="B43" s="149">
        <v>2</v>
      </c>
      <c r="C43" s="149">
        <v>21</v>
      </c>
      <c r="D43" t="s" s="205">
        <v>10883</v>
      </c>
      <c r="E43" t="s" s="205">
        <v>34</v>
      </c>
      <c r="F43" s="223">
        <v>726</v>
      </c>
      <c r="G43" s="149">
        <v>767</v>
      </c>
      <c r="H43" s="173">
        <f>SUM(G43-F43)</f>
        <v>41</v>
      </c>
      <c r="I43" s="167">
        <f>H43/F43</f>
        <v>0.0564738292011019</v>
      </c>
      <c r="J43" s="167">
        <f>H43/G43</f>
        <v>0.0534550195567145</v>
      </c>
      <c r="K43" s="24"/>
      <c r="L43" s="24"/>
      <c r="M43" s="24"/>
      <c r="N43" s="24"/>
      <c r="O43" s="24"/>
      <c r="P43" s="24"/>
      <c r="Q43" s="24"/>
      <c r="R43" s="24"/>
      <c r="S43" s="24"/>
      <c r="T43" s="24"/>
      <c r="U43" s="24"/>
      <c r="V43" s="24"/>
      <c r="W43" s="24"/>
      <c r="X43" s="24"/>
      <c r="Y43" s="24"/>
      <c r="Z43" s="24"/>
    </row>
    <row r="44" ht="19.15" customHeight="1">
      <c r="A44" t="s" s="138">
        <v>10843</v>
      </c>
      <c r="B44" s="149">
        <v>2</v>
      </c>
      <c r="C44" s="149">
        <v>8</v>
      </c>
      <c r="D44" t="s" s="205">
        <v>10884</v>
      </c>
      <c r="E44" t="s" s="205">
        <v>48</v>
      </c>
      <c r="F44" s="223">
        <v>731</v>
      </c>
      <c r="G44" s="149">
        <v>744</v>
      </c>
      <c r="H44" s="173">
        <f>SUM(G44-F44)</f>
        <v>13</v>
      </c>
      <c r="I44" s="167">
        <f>H44/F44</f>
        <v>0.0177838577291382</v>
      </c>
      <c r="J44" s="167">
        <f>H44/G44</f>
        <v>0.0174731182795699</v>
      </c>
      <c r="K44" s="24"/>
      <c r="L44" s="24"/>
      <c r="M44" s="24"/>
      <c r="N44" s="24"/>
      <c r="O44" s="24"/>
      <c r="P44" s="24"/>
      <c r="Q44" s="24"/>
      <c r="R44" s="24"/>
      <c r="S44" s="24"/>
      <c r="T44" s="24"/>
      <c r="U44" s="24"/>
      <c r="V44" s="24"/>
      <c r="W44" s="24"/>
      <c r="X44" s="24"/>
      <c r="Y44" s="24"/>
      <c r="Z44" s="24"/>
    </row>
    <row r="45" ht="19.15" customHeight="1">
      <c r="A45" t="s" s="138">
        <v>10843</v>
      </c>
      <c r="B45" s="149">
        <v>2</v>
      </c>
      <c r="C45" s="149">
        <v>4</v>
      </c>
      <c r="D45" t="s" s="205">
        <v>10885</v>
      </c>
      <c r="E45" t="s" s="205">
        <v>30</v>
      </c>
      <c r="F45" s="223">
        <v>531</v>
      </c>
      <c r="G45" s="149">
        <v>555</v>
      </c>
      <c r="H45" s="173">
        <f>SUM(G45-F45)</f>
        <v>24</v>
      </c>
      <c r="I45" s="167">
        <f>H45/F45</f>
        <v>0.0451977401129944</v>
      </c>
      <c r="J45" s="167">
        <f>H45/G45</f>
        <v>0.0432432432432432</v>
      </c>
      <c r="K45" s="24"/>
      <c r="L45" s="24"/>
      <c r="M45" s="24"/>
      <c r="N45" s="24"/>
      <c r="O45" s="24"/>
      <c r="P45" s="24"/>
      <c r="Q45" s="24"/>
      <c r="R45" s="24"/>
      <c r="S45" s="24"/>
      <c r="T45" s="24"/>
      <c r="U45" s="24"/>
      <c r="V45" s="24"/>
      <c r="W45" s="24"/>
      <c r="X45" s="24"/>
      <c r="Y45" s="24"/>
      <c r="Z45" s="24"/>
    </row>
    <row r="46" ht="19.15" customHeight="1">
      <c r="A46" t="s" s="138">
        <v>10843</v>
      </c>
      <c r="B46" s="149">
        <v>2</v>
      </c>
      <c r="C46" s="149">
        <v>12</v>
      </c>
      <c r="D46" t="s" s="205">
        <v>10886</v>
      </c>
      <c r="E46" t="s" s="205">
        <v>66</v>
      </c>
      <c r="F46" s="223">
        <v>392</v>
      </c>
      <c r="G46" s="149">
        <v>497</v>
      </c>
      <c r="H46" s="173">
        <f>SUM(G46-F46)</f>
        <v>105</v>
      </c>
      <c r="I46" s="167">
        <f>H46/F46</f>
        <v>0.267857142857143</v>
      </c>
      <c r="J46" s="167">
        <f>H46/G46</f>
        <v>0.211267605633803</v>
      </c>
      <c r="K46" s="24"/>
      <c r="L46" s="24"/>
      <c r="M46" s="24"/>
      <c r="N46" s="24"/>
      <c r="O46" s="24"/>
      <c r="P46" s="24"/>
      <c r="Q46" s="24"/>
      <c r="R46" s="24"/>
      <c r="S46" s="24"/>
      <c r="T46" s="24"/>
      <c r="U46" s="24"/>
      <c r="V46" s="24"/>
      <c r="W46" s="24"/>
      <c r="X46" s="24"/>
      <c r="Y46" s="24"/>
      <c r="Z46" s="24"/>
    </row>
    <row r="47" ht="19.15" customHeight="1">
      <c r="A47" t="s" s="138">
        <v>10843</v>
      </c>
      <c r="B47" s="149">
        <v>2</v>
      </c>
      <c r="C47" s="149">
        <v>6</v>
      </c>
      <c r="D47" t="s" s="205">
        <v>10887</v>
      </c>
      <c r="E47" t="s" s="205">
        <v>38</v>
      </c>
      <c r="F47" s="223">
        <v>447</v>
      </c>
      <c r="G47" s="149">
        <v>461</v>
      </c>
      <c r="H47" s="173">
        <f>SUM(G47-F47)</f>
        <v>14</v>
      </c>
      <c r="I47" s="167">
        <f>H47/F47</f>
        <v>0.0313199105145414</v>
      </c>
      <c r="J47" s="167">
        <f>H47/G47</f>
        <v>0.0303687635574837</v>
      </c>
      <c r="K47" s="24"/>
      <c r="L47" s="24"/>
      <c r="M47" s="24"/>
      <c r="N47" s="24"/>
      <c r="O47" s="24"/>
      <c r="P47" s="24"/>
      <c r="Q47" s="24"/>
      <c r="R47" s="24"/>
      <c r="S47" s="24"/>
      <c r="T47" s="24"/>
      <c r="U47" s="24"/>
      <c r="V47" s="24"/>
      <c r="W47" s="24"/>
      <c r="X47" s="24"/>
      <c r="Y47" s="24"/>
      <c r="Z47" s="24"/>
    </row>
    <row r="48" ht="19.15" customHeight="1">
      <c r="A48" t="s" s="138">
        <v>10843</v>
      </c>
      <c r="B48" s="149">
        <v>2</v>
      </c>
      <c r="C48" s="149">
        <v>2</v>
      </c>
      <c r="D48" t="s" s="205">
        <v>10888</v>
      </c>
      <c r="E48" t="s" s="205">
        <v>64</v>
      </c>
      <c r="F48" s="223">
        <v>394</v>
      </c>
      <c r="G48" s="149">
        <v>415</v>
      </c>
      <c r="H48" s="173">
        <f>SUM(G48-F48)</f>
        <v>21</v>
      </c>
      <c r="I48" s="167">
        <f>H48/F48</f>
        <v>0.0532994923857868</v>
      </c>
      <c r="J48" s="167">
        <f>H48/G48</f>
        <v>0.0506024096385542</v>
      </c>
      <c r="K48" s="24"/>
      <c r="L48" s="24"/>
      <c r="M48" s="24"/>
      <c r="N48" s="24"/>
      <c r="O48" s="24"/>
      <c r="P48" s="24"/>
      <c r="Q48" s="24"/>
      <c r="R48" s="24"/>
      <c r="S48" s="24"/>
      <c r="T48" s="24"/>
      <c r="U48" s="24"/>
      <c r="V48" s="24"/>
      <c r="W48" s="24"/>
      <c r="X48" s="24"/>
      <c r="Y48" s="24"/>
      <c r="Z48" s="24"/>
    </row>
    <row r="49" ht="19.15" customHeight="1">
      <c r="A49" t="s" s="138">
        <v>10843</v>
      </c>
      <c r="B49" s="149">
        <v>2</v>
      </c>
      <c r="C49" s="149">
        <v>27</v>
      </c>
      <c r="D49" t="s" s="205">
        <v>10889</v>
      </c>
      <c r="E49" t="s" s="205">
        <v>68</v>
      </c>
      <c r="F49" s="223">
        <v>262</v>
      </c>
      <c r="G49" s="149">
        <v>296</v>
      </c>
      <c r="H49" s="173">
        <f>SUM(G49-F49)</f>
        <v>34</v>
      </c>
      <c r="I49" s="167">
        <f>H49/F49</f>
        <v>0.129770992366412</v>
      </c>
      <c r="J49" s="167">
        <f>H49/G49</f>
        <v>0.114864864864865</v>
      </c>
      <c r="K49" s="24"/>
      <c r="L49" s="24"/>
      <c r="M49" s="24"/>
      <c r="N49" s="24"/>
      <c r="O49" s="24"/>
      <c r="P49" s="24"/>
      <c r="Q49" s="24"/>
      <c r="R49" s="24"/>
      <c r="S49" s="24"/>
      <c r="T49" s="24"/>
      <c r="U49" s="24"/>
      <c r="V49" s="24"/>
      <c r="W49" s="24"/>
      <c r="X49" s="24"/>
      <c r="Y49" s="24"/>
      <c r="Z49" s="24"/>
    </row>
    <row r="50" ht="19.15" customHeight="1">
      <c r="A50" t="s" s="138">
        <v>10843</v>
      </c>
      <c r="B50" s="149">
        <v>2</v>
      </c>
      <c r="C50" s="149">
        <v>23</v>
      </c>
      <c r="D50" t="s" s="205">
        <v>10890</v>
      </c>
      <c r="E50" t="s" s="205">
        <v>62</v>
      </c>
      <c r="F50" s="223">
        <v>285</v>
      </c>
      <c r="G50" s="149">
        <v>292</v>
      </c>
      <c r="H50" s="173">
        <f>SUM(G50-F50)</f>
        <v>7</v>
      </c>
      <c r="I50" s="167">
        <f>H50/F50</f>
        <v>0.0245614035087719</v>
      </c>
      <c r="J50" s="167">
        <f>H50/G50</f>
        <v>0.023972602739726</v>
      </c>
      <c r="K50" s="24"/>
      <c r="L50" s="24"/>
      <c r="M50" s="24"/>
      <c r="N50" s="24"/>
      <c r="O50" s="24"/>
      <c r="P50" s="24"/>
      <c r="Q50" s="24"/>
      <c r="R50" s="24"/>
      <c r="S50" s="24"/>
      <c r="T50" s="24"/>
      <c r="U50" s="24"/>
      <c r="V50" s="24"/>
      <c r="W50" s="24"/>
      <c r="X50" s="24"/>
      <c r="Y50" s="24"/>
      <c r="Z50" s="24"/>
    </row>
    <row r="51" ht="19.15" customHeight="1">
      <c r="A51" t="s" s="138">
        <v>10843</v>
      </c>
      <c r="B51" s="149">
        <v>2</v>
      </c>
      <c r="C51" s="149">
        <v>19</v>
      </c>
      <c r="D51" t="s" s="205">
        <v>10891</v>
      </c>
      <c r="E51" t="s" s="205">
        <v>72</v>
      </c>
      <c r="F51" s="223">
        <v>276</v>
      </c>
      <c r="G51" s="149">
        <v>287</v>
      </c>
      <c r="H51" s="173">
        <f>SUM(G51-F51)</f>
        <v>11</v>
      </c>
      <c r="I51" s="167">
        <f>H51/F51</f>
        <v>0.0398550724637681</v>
      </c>
      <c r="J51" s="167">
        <f>H51/G51</f>
        <v>0.0383275261324042</v>
      </c>
      <c r="K51" s="24"/>
      <c r="L51" s="24"/>
      <c r="M51" s="24"/>
      <c r="N51" s="24"/>
      <c r="O51" s="24"/>
      <c r="P51" s="24"/>
      <c r="Q51" s="24"/>
      <c r="R51" s="24"/>
      <c r="S51" s="24"/>
      <c r="T51" s="24"/>
      <c r="U51" s="24"/>
      <c r="V51" s="24"/>
      <c r="W51" s="24"/>
      <c r="X51" s="24"/>
      <c r="Y51" s="24"/>
      <c r="Z51" s="24"/>
    </row>
    <row r="52" ht="19.15" customHeight="1">
      <c r="A52" t="s" s="138">
        <v>10843</v>
      </c>
      <c r="B52" s="149">
        <v>2</v>
      </c>
      <c r="C52" s="149">
        <v>22</v>
      </c>
      <c r="D52" t="s" s="205">
        <v>10892</v>
      </c>
      <c r="E52" t="s" s="205">
        <v>60</v>
      </c>
      <c r="F52" s="223">
        <v>234</v>
      </c>
      <c r="G52" s="149">
        <v>249</v>
      </c>
      <c r="H52" s="173">
        <f>SUM(G52-F52)</f>
        <v>15</v>
      </c>
      <c r="I52" s="167">
        <f>H52/F52</f>
        <v>0.0641025641025641</v>
      </c>
      <c r="J52" s="167">
        <f>H52/G52</f>
        <v>0.0602409638554217</v>
      </c>
      <c r="K52" s="24"/>
      <c r="L52" s="24"/>
      <c r="M52" s="24"/>
      <c r="N52" s="24"/>
      <c r="O52" s="24"/>
      <c r="P52" s="24"/>
      <c r="Q52" s="24"/>
      <c r="R52" s="24"/>
      <c r="S52" s="24"/>
      <c r="T52" s="24"/>
      <c r="U52" s="24"/>
      <c r="V52" s="24"/>
      <c r="W52" s="24"/>
      <c r="X52" s="24"/>
      <c r="Y52" s="24"/>
      <c r="Z52" s="24"/>
    </row>
    <row r="53" ht="19.15" customHeight="1">
      <c r="A53" t="s" s="138">
        <v>10843</v>
      </c>
      <c r="B53" s="149">
        <v>2</v>
      </c>
      <c r="C53" s="149">
        <v>20</v>
      </c>
      <c r="D53" t="s" s="205">
        <v>10893</v>
      </c>
      <c r="E53" t="s" s="205">
        <v>42</v>
      </c>
      <c r="F53" s="223">
        <v>233</v>
      </c>
      <c r="G53" s="149">
        <v>240</v>
      </c>
      <c r="H53" s="173">
        <f>SUM(G53-F53)</f>
        <v>7</v>
      </c>
      <c r="I53" s="167">
        <f>H53/F53</f>
        <v>0.0300429184549356</v>
      </c>
      <c r="J53" s="167">
        <f>H53/G53</f>
        <v>0.0291666666666667</v>
      </c>
      <c r="K53" s="24"/>
      <c r="L53" s="24"/>
      <c r="M53" s="24"/>
      <c r="N53" s="24"/>
      <c r="O53" s="24"/>
      <c r="P53" s="24"/>
      <c r="Q53" s="24"/>
      <c r="R53" s="24"/>
      <c r="S53" s="24"/>
      <c r="T53" s="24"/>
      <c r="U53" s="24"/>
      <c r="V53" s="24"/>
      <c r="W53" s="24"/>
      <c r="X53" s="24"/>
      <c r="Y53" s="24"/>
      <c r="Z53" s="24"/>
    </row>
    <row r="54" ht="19.15" customHeight="1">
      <c r="A54" t="s" s="138">
        <v>10843</v>
      </c>
      <c r="B54" s="149">
        <v>2</v>
      </c>
      <c r="C54" s="149">
        <v>18</v>
      </c>
      <c r="D54" t="s" s="205">
        <v>10894</v>
      </c>
      <c r="E54" t="s" s="205">
        <v>10895</v>
      </c>
      <c r="F54" s="223">
        <v>180</v>
      </c>
      <c r="G54" s="149">
        <v>183</v>
      </c>
      <c r="H54" s="173">
        <f>SUM(G54-F54)</f>
        <v>3</v>
      </c>
      <c r="I54" s="167">
        <f>H54/F54</f>
        <v>0.0166666666666667</v>
      </c>
      <c r="J54" s="167">
        <f>H54/G54</f>
        <v>0.0163934426229508</v>
      </c>
      <c r="K54" s="24"/>
      <c r="L54" s="24"/>
      <c r="M54" s="24"/>
      <c r="N54" s="24"/>
      <c r="O54" s="24"/>
      <c r="P54" s="24"/>
      <c r="Q54" s="24"/>
      <c r="R54" s="24"/>
      <c r="S54" s="24"/>
      <c r="T54" s="24"/>
      <c r="U54" s="24"/>
      <c r="V54" s="24"/>
      <c r="W54" s="24"/>
      <c r="X54" s="24"/>
      <c r="Y54" s="24"/>
      <c r="Z54" s="24"/>
    </row>
    <row r="55" ht="19.15" customHeight="1">
      <c r="A55" t="s" s="138">
        <v>10843</v>
      </c>
      <c r="B55" s="149">
        <v>2</v>
      </c>
      <c r="C55" s="149">
        <v>16</v>
      </c>
      <c r="D55" t="s" s="205">
        <v>10896</v>
      </c>
      <c r="E55" t="s" s="205">
        <v>74</v>
      </c>
      <c r="F55" s="223">
        <v>156</v>
      </c>
      <c r="G55" s="149">
        <v>159</v>
      </c>
      <c r="H55" s="173">
        <f>SUM(G55-F55)</f>
        <v>3</v>
      </c>
      <c r="I55" s="167">
        <f>H55/F55</f>
        <v>0.0192307692307692</v>
      </c>
      <c r="J55" s="167">
        <f>H55/G55</f>
        <v>0.0188679245283019</v>
      </c>
      <c r="K55" s="24"/>
      <c r="L55" s="24"/>
      <c r="M55" s="24"/>
      <c r="N55" s="24"/>
      <c r="O55" s="24"/>
      <c r="P55" s="24"/>
      <c r="Q55" s="24"/>
      <c r="R55" s="24"/>
      <c r="S55" s="24"/>
      <c r="T55" s="24"/>
      <c r="U55" s="24"/>
      <c r="V55" s="24"/>
      <c r="W55" s="24"/>
      <c r="X55" s="24"/>
      <c r="Y55" s="24"/>
      <c r="Z55" s="24"/>
    </row>
    <row r="56" ht="19.15" customHeight="1">
      <c r="A56" t="s" s="138">
        <v>10843</v>
      </c>
      <c r="B56" s="149">
        <v>2</v>
      </c>
      <c r="C56" s="149">
        <v>17</v>
      </c>
      <c r="D56" t="s" s="205">
        <v>10897</v>
      </c>
      <c r="E56" t="s" s="205">
        <v>52</v>
      </c>
      <c r="F56" s="223">
        <v>144</v>
      </c>
      <c r="G56" s="149">
        <v>144</v>
      </c>
      <c r="H56" s="173">
        <f>SUM(G56-F56)</f>
        <v>0</v>
      </c>
      <c r="I56" s="167">
        <f>H56/F56</f>
        <v>0</v>
      </c>
      <c r="J56" s="167">
        <f>H56/G56</f>
        <v>0</v>
      </c>
      <c r="K56" s="24"/>
      <c r="L56" s="24"/>
      <c r="M56" s="24"/>
      <c r="N56" s="24"/>
      <c r="O56" s="24"/>
      <c r="P56" s="24"/>
      <c r="Q56" s="24"/>
      <c r="R56" s="24"/>
      <c r="S56" s="24"/>
      <c r="T56" s="24"/>
      <c r="U56" s="24"/>
      <c r="V56" s="24"/>
      <c r="W56" s="24"/>
      <c r="X56" s="24"/>
      <c r="Y56" s="24"/>
      <c r="Z56" s="24"/>
    </row>
    <row r="57" ht="19.15" customHeight="1">
      <c r="A57" t="s" s="138">
        <v>10843</v>
      </c>
      <c r="B57" s="149">
        <v>2</v>
      </c>
      <c r="C57" s="149">
        <v>13</v>
      </c>
      <c r="D57" t="s" s="205">
        <v>10898</v>
      </c>
      <c r="E57" t="s" s="205">
        <v>54</v>
      </c>
      <c r="F57" s="223">
        <v>113</v>
      </c>
      <c r="G57" s="149">
        <v>122</v>
      </c>
      <c r="H57" s="173">
        <f>SUM(G57-F57)</f>
        <v>9</v>
      </c>
      <c r="I57" s="167">
        <f>H57/F57</f>
        <v>0.079646017699115</v>
      </c>
      <c r="J57" s="167">
        <f>H57/G57</f>
        <v>0.0737704918032787</v>
      </c>
      <c r="K57" s="24"/>
      <c r="L57" s="24"/>
      <c r="M57" s="24"/>
      <c r="N57" s="24"/>
      <c r="O57" s="24"/>
      <c r="P57" s="24"/>
      <c r="Q57" s="24"/>
      <c r="R57" s="24"/>
      <c r="S57" s="24"/>
      <c r="T57" s="24"/>
      <c r="U57" s="24"/>
      <c r="V57" s="24"/>
      <c r="W57" s="24"/>
      <c r="X57" s="24"/>
      <c r="Y57" s="24"/>
      <c r="Z57" s="24"/>
    </row>
    <row r="58" ht="19.15" customHeight="1">
      <c r="A58" t="s" s="138">
        <v>10843</v>
      </c>
      <c r="B58" s="149">
        <v>2</v>
      </c>
      <c r="C58" s="149">
        <v>24</v>
      </c>
      <c r="D58" t="s" s="205">
        <v>10899</v>
      </c>
      <c r="E58" t="s" s="205">
        <v>116</v>
      </c>
      <c r="F58" s="223">
        <v>88</v>
      </c>
      <c r="G58" s="149">
        <v>88</v>
      </c>
      <c r="H58" s="173">
        <f>SUM(G58-F58)</f>
        <v>0</v>
      </c>
      <c r="I58" s="167">
        <f>H58/F58</f>
        <v>0</v>
      </c>
      <c r="J58" s="167">
        <f>H58/G58</f>
        <v>0</v>
      </c>
      <c r="K58" s="24"/>
      <c r="L58" s="24"/>
      <c r="M58" s="24"/>
      <c r="N58" s="24"/>
      <c r="O58" s="24"/>
      <c r="P58" s="24"/>
      <c r="Q58" s="24"/>
      <c r="R58" s="24"/>
      <c r="S58" s="24"/>
      <c r="T58" s="24"/>
      <c r="U58" s="24"/>
      <c r="V58" s="24"/>
      <c r="W58" s="24"/>
      <c r="X58" s="24"/>
      <c r="Y58" s="24"/>
      <c r="Z58" s="24"/>
    </row>
    <row r="59" ht="19.15" customHeight="1">
      <c r="A59" t="s" s="138">
        <v>10843</v>
      </c>
      <c r="B59" s="149">
        <v>2</v>
      </c>
      <c r="C59" s="149">
        <v>14</v>
      </c>
      <c r="D59" t="s" s="205">
        <v>10900</v>
      </c>
      <c r="E59" t="s" s="205">
        <v>76</v>
      </c>
      <c r="F59" s="223">
        <v>80</v>
      </c>
      <c r="G59" s="149">
        <v>80</v>
      </c>
      <c r="H59" s="173">
        <f>SUM(G59-F59)</f>
        <v>0</v>
      </c>
      <c r="I59" s="167">
        <f>H59/F59</f>
        <v>0</v>
      </c>
      <c r="J59" s="167">
        <f>H59/G59</f>
        <v>0</v>
      </c>
      <c r="K59" s="24"/>
      <c r="L59" s="24"/>
      <c r="M59" s="24"/>
      <c r="N59" s="24"/>
      <c r="O59" s="24"/>
      <c r="P59" s="24"/>
      <c r="Q59" s="24"/>
      <c r="R59" s="24"/>
      <c r="S59" s="24"/>
      <c r="T59" s="24"/>
      <c r="U59" s="24"/>
      <c r="V59" s="24"/>
      <c r="W59" s="24"/>
      <c r="X59" s="24"/>
      <c r="Y59" s="24"/>
      <c r="Z59" s="24"/>
    </row>
    <row r="60" ht="19.15" customHeight="1">
      <c r="A60" t="s" s="138">
        <v>10843</v>
      </c>
      <c r="B60" s="149">
        <v>2</v>
      </c>
      <c r="C60" s="149">
        <v>25</v>
      </c>
      <c r="D60" t="s" s="205">
        <v>10901</v>
      </c>
      <c r="E60" t="s" s="205">
        <v>1427</v>
      </c>
      <c r="F60" s="223">
        <v>74</v>
      </c>
      <c r="G60" s="149">
        <v>78</v>
      </c>
      <c r="H60" s="173">
        <f>SUM(G60-F60)</f>
        <v>4</v>
      </c>
      <c r="I60" s="167">
        <f>H60/F60</f>
        <v>0.0540540540540541</v>
      </c>
      <c r="J60" s="167">
        <f>H60/G60</f>
        <v>0.0512820512820513</v>
      </c>
      <c r="K60" s="24"/>
      <c r="L60" s="24"/>
      <c r="M60" s="24"/>
      <c r="N60" s="24"/>
      <c r="O60" s="24"/>
      <c r="P60" s="24"/>
      <c r="Q60" s="24"/>
      <c r="R60" s="24"/>
      <c r="S60" s="24"/>
      <c r="T60" s="24"/>
      <c r="U60" s="24"/>
      <c r="V60" s="24"/>
      <c r="W60" s="24"/>
      <c r="X60" s="24"/>
      <c r="Y60" s="24"/>
      <c r="Z60" s="24"/>
    </row>
    <row r="61" ht="19.15" customHeight="1">
      <c r="A61" t="s" s="138">
        <v>10843</v>
      </c>
      <c r="B61" s="149">
        <v>2</v>
      </c>
      <c r="C61" s="149">
        <v>26</v>
      </c>
      <c r="D61" t="s" s="205">
        <v>10902</v>
      </c>
      <c r="E61" t="s" s="205">
        <v>32</v>
      </c>
      <c r="F61" s="223">
        <v>57</v>
      </c>
      <c r="G61" s="149">
        <v>62</v>
      </c>
      <c r="H61" s="173">
        <f>SUM(G61-F61)</f>
        <v>5</v>
      </c>
      <c r="I61" s="167">
        <f>H61/F61</f>
        <v>0.087719298245614</v>
      </c>
      <c r="J61" s="167">
        <f>H61/G61</f>
        <v>0.08064516129032261</v>
      </c>
      <c r="K61" s="24"/>
      <c r="L61" s="24"/>
      <c r="M61" s="24"/>
      <c r="N61" s="24"/>
      <c r="O61" s="24"/>
      <c r="P61" s="24"/>
      <c r="Q61" s="24"/>
      <c r="R61" s="24"/>
      <c r="S61" s="24"/>
      <c r="T61" s="24"/>
      <c r="U61" s="24"/>
      <c r="V61" s="24"/>
      <c r="W61" s="24"/>
      <c r="X61" s="24"/>
      <c r="Y61" s="24"/>
      <c r="Z61" s="24"/>
    </row>
    <row r="62" ht="19.15" customHeight="1">
      <c r="A62" t="s" s="138">
        <v>10843</v>
      </c>
      <c r="B62" s="149">
        <v>2</v>
      </c>
      <c r="C62" s="149">
        <v>15</v>
      </c>
      <c r="D62" t="s" s="205">
        <v>10903</v>
      </c>
      <c r="E62" t="s" s="205">
        <v>44</v>
      </c>
      <c r="F62" s="223">
        <v>44</v>
      </c>
      <c r="G62" s="149">
        <v>46</v>
      </c>
      <c r="H62" s="206">
        <f>SUM(G62-F62)</f>
        <v>2</v>
      </c>
      <c r="I62" s="208">
        <f>H62/F62</f>
        <v>0.0454545454545455</v>
      </c>
      <c r="J62" s="208">
        <f>H62/G62</f>
        <v>0.0434782608695652</v>
      </c>
      <c r="K62" s="174"/>
      <c r="L62" s="174"/>
      <c r="M62" s="174"/>
      <c r="N62" s="174"/>
      <c r="O62" s="174"/>
      <c r="P62" s="174"/>
      <c r="Q62" s="174"/>
      <c r="R62" s="174"/>
      <c r="S62" s="174"/>
      <c r="T62" s="174"/>
      <c r="U62" s="174"/>
      <c r="V62" s="174"/>
      <c r="W62" s="174"/>
      <c r="X62" s="174"/>
      <c r="Y62" s="174"/>
      <c r="Z62" s="174"/>
    </row>
    <row r="63" ht="13.65" customHeight="1">
      <c r="A63" s="192"/>
      <c r="B63" s="183"/>
      <c r="C63" s="183"/>
      <c r="D63" s="183"/>
      <c r="E63" s="183"/>
      <c r="F63" s="194">
        <f>SUM(F36:F62)</f>
        <v>110448</v>
      </c>
      <c r="G63" s="194">
        <f>SUM(G36:G62)</f>
        <v>116346</v>
      </c>
      <c r="H63" s="194">
        <f>SUM(H36:H62)</f>
        <v>5898</v>
      </c>
      <c r="I63" s="209">
        <f>H63/F63</f>
        <v>0.0534006953498479</v>
      </c>
      <c r="J63" s="209">
        <f>H63/G63</f>
        <v>0.0506936207518952</v>
      </c>
      <c r="K63" s="183"/>
      <c r="L63" s="183"/>
      <c r="M63" s="183"/>
      <c r="N63" s="183"/>
      <c r="O63" s="183"/>
      <c r="P63" s="183"/>
      <c r="Q63" s="183"/>
      <c r="R63" s="183"/>
      <c r="S63" s="183"/>
      <c r="T63" s="183"/>
      <c r="U63" s="183"/>
      <c r="V63" s="183"/>
      <c r="W63" s="183"/>
      <c r="X63" s="183"/>
      <c r="Y63" s="183"/>
      <c r="Z63" s="184"/>
    </row>
    <row r="64" ht="13.65" customHeight="1">
      <c r="A64" s="195"/>
      <c r="B64" s="195"/>
      <c r="C64" s="195"/>
      <c r="D64" s="195"/>
      <c r="E64" s="195"/>
      <c r="F64" s="195"/>
      <c r="G64" s="195"/>
      <c r="H64" s="195"/>
      <c r="I64" s="214">
        <f>H64/F64</f>
      </c>
      <c r="J64" s="214">
        <f>H64/G64</f>
      </c>
      <c r="K64" s="195"/>
      <c r="L64" s="195"/>
      <c r="M64" s="195"/>
      <c r="N64" s="195"/>
      <c r="O64" s="195"/>
      <c r="P64" s="195"/>
      <c r="Q64" s="195"/>
      <c r="R64" s="195"/>
      <c r="S64" s="195"/>
      <c r="T64" s="195"/>
      <c r="U64" s="195"/>
      <c r="V64" s="195"/>
      <c r="W64" s="195"/>
      <c r="X64" s="195"/>
      <c r="Y64" s="195"/>
      <c r="Z64" s="195"/>
    </row>
    <row r="65" ht="13.65" customHeight="1">
      <c r="A65" s="215"/>
      <c r="B65" s="216"/>
      <c r="C65" s="216"/>
      <c r="D65" s="216"/>
      <c r="E65" s="216"/>
      <c r="F65" s="218">
        <f>SUM(F63,F34)</f>
        <v>239115</v>
      </c>
      <c r="G65" s="218">
        <f>SUM(G63,G34)</f>
        <v>252279</v>
      </c>
      <c r="H65" s="218">
        <f>SUM(H63,H34)</f>
        <v>13164</v>
      </c>
      <c r="I65" s="219">
        <f>H65/F65</f>
        <v>0.0550530079668779</v>
      </c>
      <c r="J65" s="219">
        <f>H65/G65</f>
        <v>0.0521803241649127</v>
      </c>
      <c r="K65" s="216"/>
      <c r="L65" s="216"/>
      <c r="M65" s="216"/>
      <c r="N65" s="216"/>
      <c r="O65" s="216"/>
      <c r="P65" s="216"/>
      <c r="Q65" s="216"/>
      <c r="R65" s="216"/>
      <c r="S65" s="216"/>
      <c r="T65" s="216"/>
      <c r="U65" s="216"/>
      <c r="V65" s="216"/>
      <c r="W65" s="216"/>
      <c r="X65" s="216"/>
      <c r="Y65" s="216"/>
      <c r="Z65"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79.xml><?xml version="1.0" encoding="utf-8"?>
<worksheet xmlns:r="http://schemas.openxmlformats.org/officeDocument/2006/relationships" xmlns="http://schemas.openxmlformats.org/spreadsheetml/2006/main">
  <sheetPr>
    <pageSetUpPr fitToPage="1"/>
  </sheetPr>
  <dimension ref="A1:Z52"/>
  <sheetViews>
    <sheetView workbookViewId="0" showGridLines="0" defaultGridColor="1"/>
  </sheetViews>
  <sheetFormatPr defaultColWidth="14.5" defaultRowHeight="15.75" customHeight="1" outlineLevelRow="0" outlineLevelCol="0"/>
  <cols>
    <col min="1" max="1" width="14.5" style="388" customWidth="1"/>
    <col min="2" max="3" width="10" style="388" customWidth="1"/>
    <col min="4" max="4" width="29.5" style="388" customWidth="1"/>
    <col min="5" max="5" width="22.6719" style="388" customWidth="1"/>
    <col min="6" max="26" width="14.5" style="388" customWidth="1"/>
    <col min="27" max="256" width="14.5" style="388"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10904</v>
      </c>
      <c r="B2" s="149">
        <v>1</v>
      </c>
      <c r="C2" s="149">
        <v>7</v>
      </c>
      <c r="D2" t="s" s="205">
        <v>10909</v>
      </c>
      <c r="E2" t="s" s="205">
        <v>26</v>
      </c>
      <c r="F2" s="223">
        <v>53434</v>
      </c>
      <c r="G2" s="149">
        <v>58659</v>
      </c>
      <c r="H2" s="173">
        <f>SUM(G2-F2)</f>
        <v>5225</v>
      </c>
      <c r="I2" s="167">
        <f>H2/F2</f>
        <v>0.0977841823558034</v>
      </c>
      <c r="J2" s="167">
        <f>H2/G2</f>
        <v>0.0890741403706166</v>
      </c>
      <c r="K2" s="24"/>
      <c r="L2" s="24"/>
      <c r="M2" s="24"/>
      <c r="N2" s="24"/>
      <c r="O2" s="24"/>
      <c r="P2" s="24"/>
      <c r="Q2" s="24"/>
      <c r="R2" s="24"/>
      <c r="S2" s="24"/>
      <c r="T2" s="24"/>
      <c r="U2" s="24"/>
      <c r="V2" s="24"/>
      <c r="W2" s="24"/>
      <c r="X2" s="24"/>
      <c r="Y2" s="24"/>
      <c r="Z2" s="24"/>
    </row>
    <row r="3" ht="19.15" customHeight="1">
      <c r="A3" t="s" s="138">
        <v>10904</v>
      </c>
      <c r="B3" s="149">
        <v>1</v>
      </c>
      <c r="C3" s="149">
        <v>5</v>
      </c>
      <c r="D3" t="s" s="205">
        <v>10910</v>
      </c>
      <c r="E3" t="s" s="205">
        <v>22</v>
      </c>
      <c r="F3" s="223">
        <v>8541</v>
      </c>
      <c r="G3" s="149">
        <v>9075</v>
      </c>
      <c r="H3" s="173">
        <f>SUM(G3-F3)</f>
        <v>534</v>
      </c>
      <c r="I3" s="167">
        <f>H3/F3</f>
        <v>0.0625219529329118</v>
      </c>
      <c r="J3" s="167">
        <f>H3/G3</f>
        <v>0.0588429752066116</v>
      </c>
      <c r="K3" s="24"/>
      <c r="L3" s="24"/>
      <c r="M3" s="24"/>
      <c r="N3" s="24"/>
      <c r="O3" s="24"/>
      <c r="P3" s="24"/>
      <c r="Q3" s="24"/>
      <c r="R3" s="24"/>
      <c r="S3" s="24"/>
      <c r="T3" s="24"/>
      <c r="U3" s="24"/>
      <c r="V3" s="24"/>
      <c r="W3" s="24"/>
      <c r="X3" s="24"/>
      <c r="Y3" s="24"/>
      <c r="Z3" s="24"/>
    </row>
    <row r="4" ht="19.15" customHeight="1">
      <c r="A4" t="s" s="138">
        <v>10904</v>
      </c>
      <c r="B4" s="149">
        <v>1</v>
      </c>
      <c r="C4" s="149">
        <v>6</v>
      </c>
      <c r="D4" t="s" s="205">
        <v>10911</v>
      </c>
      <c r="E4" t="s" s="205">
        <v>17</v>
      </c>
      <c r="F4" s="223">
        <v>7520</v>
      </c>
      <c r="G4" s="149">
        <v>8122</v>
      </c>
      <c r="H4" s="173">
        <f>SUM(G4-F4)</f>
        <v>602</v>
      </c>
      <c r="I4" s="167">
        <f>H4/F4</f>
        <v>0.0800531914893617</v>
      </c>
      <c r="J4" s="167">
        <f>H4/G4</f>
        <v>0.0741196749569072</v>
      </c>
      <c r="K4" s="24"/>
      <c r="L4" s="24"/>
      <c r="M4" s="24"/>
      <c r="N4" s="24"/>
      <c r="O4" s="24"/>
      <c r="P4" s="24"/>
      <c r="Q4" s="24"/>
      <c r="R4" s="24"/>
      <c r="S4" s="24"/>
      <c r="T4" s="24"/>
      <c r="U4" s="24"/>
      <c r="V4" s="24"/>
      <c r="W4" s="24"/>
      <c r="X4" s="24"/>
      <c r="Y4" s="24"/>
      <c r="Z4" s="24"/>
    </row>
    <row r="5" ht="19.15" customHeight="1">
      <c r="A5" t="s" s="138">
        <v>10904</v>
      </c>
      <c r="B5" s="149">
        <v>1</v>
      </c>
      <c r="C5" s="149">
        <v>2</v>
      </c>
      <c r="D5" t="s" s="205">
        <v>10912</v>
      </c>
      <c r="E5" t="s" s="205">
        <v>20</v>
      </c>
      <c r="F5" s="223">
        <v>7395</v>
      </c>
      <c r="G5" s="149">
        <v>8042</v>
      </c>
      <c r="H5" s="173">
        <f>SUM(G5-F5)</f>
        <v>647</v>
      </c>
      <c r="I5" s="167">
        <f>H5/F5</f>
        <v>0.08749154834347531</v>
      </c>
      <c r="J5" s="167">
        <f>H5/G5</f>
        <v>0.0804526237254414</v>
      </c>
      <c r="K5" s="24"/>
      <c r="L5" s="24"/>
      <c r="M5" s="24"/>
      <c r="N5" s="24"/>
      <c r="O5" s="24"/>
      <c r="P5" s="24"/>
      <c r="Q5" s="24"/>
      <c r="R5" s="24"/>
      <c r="S5" s="24"/>
      <c r="T5" s="24"/>
      <c r="U5" s="24"/>
      <c r="V5" s="24"/>
      <c r="W5" s="24"/>
      <c r="X5" s="24"/>
      <c r="Y5" s="24"/>
      <c r="Z5" s="24"/>
    </row>
    <row r="6" ht="19.15" customHeight="1">
      <c r="A6" t="s" s="138">
        <v>10904</v>
      </c>
      <c r="B6" s="149">
        <v>1</v>
      </c>
      <c r="C6" s="149">
        <v>14</v>
      </c>
      <c r="D6" t="s" s="205">
        <v>10913</v>
      </c>
      <c r="E6" t="s" s="205">
        <v>28</v>
      </c>
      <c r="F6" s="223">
        <v>1908</v>
      </c>
      <c r="G6" s="149">
        <v>2493</v>
      </c>
      <c r="H6" s="173">
        <f>SUM(G6-F6)</f>
        <v>585</v>
      </c>
      <c r="I6" s="167">
        <f>H6/F6</f>
        <v>0.306603773584906</v>
      </c>
      <c r="J6" s="167">
        <f>H6/G6</f>
        <v>0.234657039711191</v>
      </c>
      <c r="K6" s="24"/>
      <c r="L6" s="24"/>
      <c r="M6" s="24"/>
      <c r="N6" s="24"/>
      <c r="O6" s="24"/>
      <c r="P6" s="24"/>
      <c r="Q6" s="24"/>
      <c r="R6" s="24"/>
      <c r="S6" s="24"/>
      <c r="T6" s="24"/>
      <c r="U6" s="24"/>
      <c r="V6" s="24"/>
      <c r="W6" s="24"/>
      <c r="X6" s="24"/>
      <c r="Y6" s="24"/>
      <c r="Z6" s="24"/>
    </row>
    <row r="7" ht="19.15" customHeight="1">
      <c r="A7" t="s" s="138">
        <v>10904</v>
      </c>
      <c r="B7" s="149">
        <v>1</v>
      </c>
      <c r="C7" s="149">
        <v>3</v>
      </c>
      <c r="D7" t="s" s="205">
        <v>10914</v>
      </c>
      <c r="E7" t="s" s="205">
        <v>38</v>
      </c>
      <c r="F7" s="223">
        <v>1554</v>
      </c>
      <c r="G7" s="149">
        <v>1629</v>
      </c>
      <c r="H7" s="173">
        <f>SUM(G7-F7)</f>
        <v>75</v>
      </c>
      <c r="I7" s="167">
        <f>H7/F7</f>
        <v>0.0482625482625483</v>
      </c>
      <c r="J7" s="167">
        <f>H7/G7</f>
        <v>0.0460405156537753</v>
      </c>
      <c r="K7" s="24"/>
      <c r="L7" s="24"/>
      <c r="M7" s="24"/>
      <c r="N7" s="24"/>
      <c r="O7" s="24"/>
      <c r="P7" s="24"/>
      <c r="Q7" s="24"/>
      <c r="R7" s="24"/>
      <c r="S7" s="24"/>
      <c r="T7" s="24"/>
      <c r="U7" s="24"/>
      <c r="V7" s="24"/>
      <c r="W7" s="24"/>
      <c r="X7" s="24"/>
      <c r="Y7" s="24"/>
      <c r="Z7" s="24"/>
    </row>
    <row r="8" ht="19.15" customHeight="1">
      <c r="A8" t="s" s="138">
        <v>10904</v>
      </c>
      <c r="B8" s="149">
        <v>1</v>
      </c>
      <c r="C8" s="149">
        <v>9</v>
      </c>
      <c r="D8" t="s" s="205">
        <v>10915</v>
      </c>
      <c r="E8" t="s" s="205">
        <v>30</v>
      </c>
      <c r="F8" s="223">
        <v>635</v>
      </c>
      <c r="G8" s="149">
        <v>717</v>
      </c>
      <c r="H8" s="173">
        <f>SUM(G8-F8)</f>
        <v>82</v>
      </c>
      <c r="I8" s="167">
        <f>H8/F8</f>
        <v>0.129133858267717</v>
      </c>
      <c r="J8" s="167">
        <f>H8/G8</f>
        <v>0.114365411436541</v>
      </c>
      <c r="K8" s="24"/>
      <c r="L8" s="24"/>
      <c r="M8" s="24"/>
      <c r="N8" s="24"/>
      <c r="O8" s="24"/>
      <c r="P8" s="24"/>
      <c r="Q8" s="24"/>
      <c r="R8" s="24"/>
      <c r="S8" s="24"/>
      <c r="T8" s="24"/>
      <c r="U8" s="24"/>
      <c r="V8" s="24"/>
      <c r="W8" s="24"/>
      <c r="X8" s="24"/>
      <c r="Y8" s="24"/>
      <c r="Z8" s="24"/>
    </row>
    <row r="9" ht="19.15" customHeight="1">
      <c r="A9" t="s" s="138">
        <v>10904</v>
      </c>
      <c r="B9" s="149">
        <v>1</v>
      </c>
      <c r="C9" s="149">
        <v>21</v>
      </c>
      <c r="D9" t="s" s="205">
        <v>10916</v>
      </c>
      <c r="E9" t="s" s="205">
        <v>34</v>
      </c>
      <c r="F9" s="223">
        <v>631</v>
      </c>
      <c r="G9" s="149">
        <v>647</v>
      </c>
      <c r="H9" s="173">
        <f>SUM(G9-F9)</f>
        <v>16</v>
      </c>
      <c r="I9" s="167">
        <f>H9/F9</f>
        <v>0.0253565768621236</v>
      </c>
      <c r="J9" s="167">
        <f>H9/G9</f>
        <v>0.0247295208655332</v>
      </c>
      <c r="K9" s="24"/>
      <c r="L9" s="24"/>
      <c r="M9" s="24"/>
      <c r="N9" s="24"/>
      <c r="O9" s="24"/>
      <c r="P9" s="24"/>
      <c r="Q9" s="24"/>
      <c r="R9" s="24"/>
      <c r="S9" s="24"/>
      <c r="T9" s="24"/>
      <c r="U9" s="24"/>
      <c r="V9" s="24"/>
      <c r="W9" s="24"/>
      <c r="X9" s="24"/>
      <c r="Y9" s="24"/>
      <c r="Z9" s="24"/>
    </row>
    <row r="10" ht="19.15" customHeight="1">
      <c r="A10" t="s" s="138">
        <v>10904</v>
      </c>
      <c r="B10" s="149">
        <v>1</v>
      </c>
      <c r="C10" s="149">
        <v>1</v>
      </c>
      <c r="D10" t="s" s="205">
        <v>10905</v>
      </c>
      <c r="E10" t="s" s="205">
        <v>60</v>
      </c>
      <c r="F10" s="223">
        <v>228</v>
      </c>
      <c r="G10" s="149">
        <v>341</v>
      </c>
      <c r="H10" s="173">
        <f>SUM(G10-F10)</f>
        <v>113</v>
      </c>
      <c r="I10" s="167">
        <f>H10/F10</f>
        <v>0.495614035087719</v>
      </c>
      <c r="J10" s="167">
        <f>H10/G10</f>
        <v>0.331378299120235</v>
      </c>
      <c r="K10" s="24"/>
      <c r="L10" s="24"/>
      <c r="M10" s="24"/>
      <c r="N10" s="24"/>
      <c r="O10" s="24"/>
      <c r="P10" s="24"/>
      <c r="Q10" s="24"/>
      <c r="R10" s="24"/>
      <c r="S10" s="24"/>
      <c r="T10" s="24"/>
      <c r="U10" s="24"/>
      <c r="V10" s="24"/>
      <c r="W10" s="24"/>
      <c r="X10" s="24"/>
      <c r="Y10" s="24"/>
      <c r="Z10" s="24"/>
    </row>
    <row r="11" ht="19.15" customHeight="1">
      <c r="A11" t="s" s="138">
        <v>10904</v>
      </c>
      <c r="B11" s="149">
        <v>1</v>
      </c>
      <c r="C11" s="149">
        <v>11</v>
      </c>
      <c r="D11" t="s" s="205">
        <v>10917</v>
      </c>
      <c r="E11" t="s" s="205">
        <v>48</v>
      </c>
      <c r="F11" s="223">
        <v>321</v>
      </c>
      <c r="G11" s="149">
        <v>331</v>
      </c>
      <c r="H11" s="173">
        <f>SUM(G11-F11)</f>
        <v>10</v>
      </c>
      <c r="I11" s="167">
        <f>H11/F11</f>
        <v>0.0311526479750779</v>
      </c>
      <c r="J11" s="167">
        <f>H11/G11</f>
        <v>0.0302114803625378</v>
      </c>
      <c r="K11" s="24"/>
      <c r="L11" s="24"/>
      <c r="M11" s="24"/>
      <c r="N11" s="24"/>
      <c r="O11" s="24"/>
      <c r="P11" s="24"/>
      <c r="Q11" s="24"/>
      <c r="R11" s="24"/>
      <c r="S11" s="24"/>
      <c r="T11" s="24"/>
      <c r="U11" s="24"/>
      <c r="V11" s="24"/>
      <c r="W11" s="24"/>
      <c r="X11" s="24"/>
      <c r="Y11" s="24"/>
      <c r="Z11" s="24"/>
    </row>
    <row r="12" ht="19.15" customHeight="1">
      <c r="A12" t="s" s="138">
        <v>10904</v>
      </c>
      <c r="B12" s="149">
        <v>1</v>
      </c>
      <c r="C12" s="149">
        <v>4</v>
      </c>
      <c r="D12" t="s" s="205">
        <v>10918</v>
      </c>
      <c r="E12" t="s" s="205">
        <v>281</v>
      </c>
      <c r="F12" s="223">
        <v>174</v>
      </c>
      <c r="G12" s="149">
        <v>183</v>
      </c>
      <c r="H12" s="173">
        <f>SUM(G12-F12)</f>
        <v>9</v>
      </c>
      <c r="I12" s="167">
        <f>H12/F12</f>
        <v>0.0517241379310345</v>
      </c>
      <c r="J12" s="167">
        <f>H12/G12</f>
        <v>0.0491803278688525</v>
      </c>
      <c r="K12" s="24"/>
      <c r="L12" s="24"/>
      <c r="M12" s="24"/>
      <c r="N12" s="24"/>
      <c r="O12" s="24"/>
      <c r="P12" s="24"/>
      <c r="Q12" s="24"/>
      <c r="R12" s="24"/>
      <c r="S12" s="24"/>
      <c r="T12" s="24"/>
      <c r="U12" s="24"/>
      <c r="V12" s="24"/>
      <c r="W12" s="24"/>
      <c r="X12" s="24"/>
      <c r="Y12" s="24"/>
      <c r="Z12" s="24"/>
    </row>
    <row r="13" ht="19.15" customHeight="1">
      <c r="A13" t="s" s="138">
        <v>10904</v>
      </c>
      <c r="B13" s="149">
        <v>1</v>
      </c>
      <c r="C13" s="149">
        <v>12</v>
      </c>
      <c r="D13" t="s" s="205">
        <v>10919</v>
      </c>
      <c r="E13" t="s" s="205">
        <v>106</v>
      </c>
      <c r="F13" s="223">
        <v>144</v>
      </c>
      <c r="G13" s="149">
        <v>154</v>
      </c>
      <c r="H13" s="173">
        <f>SUM(G13-F13)</f>
        <v>10</v>
      </c>
      <c r="I13" s="167">
        <f>H13/F13</f>
        <v>0.06944444444444441</v>
      </c>
      <c r="J13" s="167">
        <f>H13/G13</f>
        <v>0.0649350649350649</v>
      </c>
      <c r="K13" s="24"/>
      <c r="L13" s="24"/>
      <c r="M13" s="24"/>
      <c r="N13" s="24"/>
      <c r="O13" s="24"/>
      <c r="P13" s="24"/>
      <c r="Q13" s="24"/>
      <c r="R13" s="24"/>
      <c r="S13" s="24"/>
      <c r="T13" s="24"/>
      <c r="U13" s="24"/>
      <c r="V13" s="24"/>
      <c r="W13" s="24"/>
      <c r="X13" s="24"/>
      <c r="Y13" s="24"/>
      <c r="Z13" s="24"/>
    </row>
    <row r="14" ht="19.15" customHeight="1">
      <c r="A14" t="s" s="138">
        <v>10904</v>
      </c>
      <c r="B14" s="149">
        <v>1</v>
      </c>
      <c r="C14" s="149">
        <v>22</v>
      </c>
      <c r="D14" t="s" s="205">
        <v>10920</v>
      </c>
      <c r="E14" t="s" s="205">
        <v>173</v>
      </c>
      <c r="F14" s="223">
        <v>122</v>
      </c>
      <c r="G14" s="149">
        <v>153</v>
      </c>
      <c r="H14" s="173">
        <f>SUM(G14-F14)</f>
        <v>31</v>
      </c>
      <c r="I14" s="167">
        <f>H14/F14</f>
        <v>0.254098360655738</v>
      </c>
      <c r="J14" s="167">
        <f>H14/G14</f>
        <v>0.202614379084967</v>
      </c>
      <c r="K14" s="24"/>
      <c r="L14" s="24"/>
      <c r="M14" s="24"/>
      <c r="N14" s="24"/>
      <c r="O14" s="24"/>
      <c r="P14" s="24"/>
      <c r="Q14" s="24"/>
      <c r="R14" s="24"/>
      <c r="S14" s="24"/>
      <c r="T14" s="24"/>
      <c r="U14" s="24"/>
      <c r="V14" s="24"/>
      <c r="W14" s="24"/>
      <c r="X14" s="24"/>
      <c r="Y14" s="24"/>
      <c r="Z14" s="24"/>
    </row>
    <row r="15" ht="19.15" customHeight="1">
      <c r="A15" t="s" s="138">
        <v>10904</v>
      </c>
      <c r="B15" s="149">
        <v>1</v>
      </c>
      <c r="C15" s="149">
        <v>20</v>
      </c>
      <c r="D15" t="s" s="205">
        <v>10921</v>
      </c>
      <c r="E15" t="s" s="205">
        <v>1091</v>
      </c>
      <c r="F15" s="223">
        <v>139</v>
      </c>
      <c r="G15" s="149">
        <v>151</v>
      </c>
      <c r="H15" s="173">
        <f>SUM(G15-F15)</f>
        <v>12</v>
      </c>
      <c r="I15" s="167">
        <f>H15/F15</f>
        <v>0.08633093525179859</v>
      </c>
      <c r="J15" s="167">
        <f>H15/G15</f>
        <v>0.07947019867549671</v>
      </c>
      <c r="K15" s="24"/>
      <c r="L15" s="24"/>
      <c r="M15" s="24"/>
      <c r="N15" s="24"/>
      <c r="O15" s="24"/>
      <c r="P15" s="24"/>
      <c r="Q15" s="24"/>
      <c r="R15" s="24"/>
      <c r="S15" s="24"/>
      <c r="T15" s="24"/>
      <c r="U15" s="24"/>
      <c r="V15" s="24"/>
      <c r="W15" s="24"/>
      <c r="X15" s="24"/>
      <c r="Y15" s="24"/>
      <c r="Z15" s="24"/>
    </row>
    <row r="16" ht="19.15" customHeight="1">
      <c r="A16" t="s" s="138">
        <v>10904</v>
      </c>
      <c r="B16" s="149">
        <v>1</v>
      </c>
      <c r="C16" s="149">
        <v>13</v>
      </c>
      <c r="D16" t="s" s="205">
        <v>10922</v>
      </c>
      <c r="E16" t="s" s="205">
        <v>248</v>
      </c>
      <c r="F16" s="223">
        <v>136</v>
      </c>
      <c r="G16" s="149">
        <v>143</v>
      </c>
      <c r="H16" s="173">
        <f>SUM(G16-F16)</f>
        <v>7</v>
      </c>
      <c r="I16" s="167">
        <f>H16/F16</f>
        <v>0.0514705882352941</v>
      </c>
      <c r="J16" s="167">
        <f>H16/G16</f>
        <v>0.048951048951049</v>
      </c>
      <c r="K16" s="24"/>
      <c r="L16" s="24"/>
      <c r="M16" s="24"/>
      <c r="N16" s="24"/>
      <c r="O16" s="24"/>
      <c r="P16" s="24"/>
      <c r="Q16" s="24"/>
      <c r="R16" s="24"/>
      <c r="S16" s="24"/>
      <c r="T16" s="24"/>
      <c r="U16" s="24"/>
      <c r="V16" s="24"/>
      <c r="W16" s="24"/>
      <c r="X16" s="24"/>
      <c r="Y16" s="24"/>
      <c r="Z16" s="24"/>
    </row>
    <row r="17" ht="19.15" customHeight="1">
      <c r="A17" t="s" s="138">
        <v>10904</v>
      </c>
      <c r="B17" s="149">
        <v>1</v>
      </c>
      <c r="C17" s="149">
        <v>16</v>
      </c>
      <c r="D17" t="s" s="205">
        <v>10908</v>
      </c>
      <c r="E17" t="s" s="205">
        <v>52</v>
      </c>
      <c r="F17" s="223">
        <v>48</v>
      </c>
      <c r="G17" s="149">
        <v>74</v>
      </c>
      <c r="H17" s="173">
        <f>SUM(G17-F17)</f>
        <v>26</v>
      </c>
      <c r="I17" s="167">
        <f>H17/F17</f>
        <v>0.541666666666667</v>
      </c>
      <c r="J17" s="167">
        <f>H17/G17</f>
        <v>0.351351351351351</v>
      </c>
      <c r="K17" s="24"/>
      <c r="L17" s="24"/>
      <c r="M17" s="24"/>
      <c r="N17" s="24"/>
      <c r="O17" s="24"/>
      <c r="P17" s="24"/>
      <c r="Q17" s="24"/>
      <c r="R17" s="24"/>
      <c r="S17" s="24"/>
      <c r="T17" s="24"/>
      <c r="U17" s="24"/>
      <c r="V17" s="24"/>
      <c r="W17" s="24"/>
      <c r="X17" s="24"/>
      <c r="Y17" s="24"/>
      <c r="Z17" s="24"/>
    </row>
    <row r="18" ht="19.15" customHeight="1">
      <c r="A18" t="s" s="138">
        <v>10904</v>
      </c>
      <c r="B18" s="149">
        <v>1</v>
      </c>
      <c r="C18" s="149">
        <v>10</v>
      </c>
      <c r="D18" t="s" s="205">
        <v>10923</v>
      </c>
      <c r="E18" t="s" s="205">
        <v>44</v>
      </c>
      <c r="F18" s="240">
        <v>65</v>
      </c>
      <c r="G18" s="172">
        <v>61</v>
      </c>
      <c r="H18" s="173">
        <f>SUM(G18-F18)</f>
        <v>-4</v>
      </c>
      <c r="I18" s="167">
        <f>H18/F18</f>
        <v>-0.0615384615384615</v>
      </c>
      <c r="J18" s="167">
        <f>H18/G18</f>
        <v>-0.0655737704918033</v>
      </c>
      <c r="K18" s="24"/>
      <c r="L18" s="24"/>
      <c r="M18" s="24"/>
      <c r="N18" s="24"/>
      <c r="O18" s="24"/>
      <c r="P18" s="24"/>
      <c r="Q18" s="24"/>
      <c r="R18" s="24"/>
      <c r="S18" s="24"/>
      <c r="T18" s="24"/>
      <c r="U18" s="24"/>
      <c r="V18" s="24"/>
      <c r="W18" s="24"/>
      <c r="X18" s="24"/>
      <c r="Y18" s="24"/>
      <c r="Z18" s="24"/>
    </row>
    <row r="19" ht="19.15" customHeight="1">
      <c r="A19" t="s" s="138">
        <v>10904</v>
      </c>
      <c r="B19" s="149">
        <v>1</v>
      </c>
      <c r="C19" s="149">
        <v>24</v>
      </c>
      <c r="D19" t="s" s="205">
        <v>10924</v>
      </c>
      <c r="E19" t="s" s="205">
        <v>68</v>
      </c>
      <c r="F19" s="223">
        <v>49</v>
      </c>
      <c r="G19" s="149">
        <v>54</v>
      </c>
      <c r="H19" s="173">
        <f>SUM(G19-F19)</f>
        <v>5</v>
      </c>
      <c r="I19" s="167">
        <f>H19/F19</f>
        <v>0.102040816326531</v>
      </c>
      <c r="J19" s="167">
        <f>H19/G19</f>
        <v>0.0925925925925926</v>
      </c>
      <c r="K19" s="24"/>
      <c r="L19" s="24"/>
      <c r="M19" s="24"/>
      <c r="N19" s="24"/>
      <c r="O19" s="24"/>
      <c r="P19" s="24"/>
      <c r="Q19" s="24"/>
      <c r="R19" s="24"/>
      <c r="S19" s="24"/>
      <c r="T19" s="24"/>
      <c r="U19" s="24"/>
      <c r="V19" s="24"/>
      <c r="W19" s="24"/>
      <c r="X19" s="24"/>
      <c r="Y19" s="24"/>
      <c r="Z19" s="24"/>
    </row>
    <row r="20" ht="19.15" customHeight="1">
      <c r="A20" t="s" s="138">
        <v>10904</v>
      </c>
      <c r="B20" s="149">
        <v>1</v>
      </c>
      <c r="C20" s="149">
        <v>15</v>
      </c>
      <c r="D20" t="s" s="205">
        <v>10925</v>
      </c>
      <c r="E20" t="s" s="205">
        <v>74</v>
      </c>
      <c r="F20" s="223">
        <v>47</v>
      </c>
      <c r="G20" s="149">
        <v>49</v>
      </c>
      <c r="H20" s="173">
        <f>SUM(G20-F20)</f>
        <v>2</v>
      </c>
      <c r="I20" s="167">
        <f>H20/F20</f>
        <v>0.0425531914893617</v>
      </c>
      <c r="J20" s="167">
        <f>H20/G20</f>
        <v>0.0408163265306122</v>
      </c>
      <c r="K20" s="24"/>
      <c r="L20" s="24"/>
      <c r="M20" s="24"/>
      <c r="N20" s="24"/>
      <c r="O20" s="24"/>
      <c r="P20" s="24"/>
      <c r="Q20" s="24"/>
      <c r="R20" s="24"/>
      <c r="S20" s="24"/>
      <c r="T20" s="24"/>
      <c r="U20" s="24"/>
      <c r="V20" s="24"/>
      <c r="W20" s="24"/>
      <c r="X20" s="24"/>
      <c r="Y20" s="24"/>
      <c r="Z20" s="24"/>
    </row>
    <row r="21" ht="19.15" customHeight="1">
      <c r="A21" t="s" s="138">
        <v>10904</v>
      </c>
      <c r="B21" s="149">
        <v>1</v>
      </c>
      <c r="C21" s="149">
        <v>18</v>
      </c>
      <c r="D21" t="s" s="205">
        <v>10926</v>
      </c>
      <c r="E21" t="s" s="205">
        <v>66</v>
      </c>
      <c r="F21" s="223">
        <v>38</v>
      </c>
      <c r="G21" s="149">
        <v>41</v>
      </c>
      <c r="H21" s="173">
        <f>SUM(G21-F21)</f>
        <v>3</v>
      </c>
      <c r="I21" s="167">
        <f>H21/F21</f>
        <v>0.0789473684210526</v>
      </c>
      <c r="J21" s="167">
        <f>H21/G21</f>
        <v>0.0731707317073171</v>
      </c>
      <c r="K21" s="24"/>
      <c r="L21" s="24"/>
      <c r="M21" s="24"/>
      <c r="N21" s="24"/>
      <c r="O21" s="24"/>
      <c r="P21" s="24"/>
      <c r="Q21" s="24"/>
      <c r="R21" s="24"/>
      <c r="S21" s="24"/>
      <c r="T21" s="24"/>
      <c r="U21" s="24"/>
      <c r="V21" s="24"/>
      <c r="W21" s="24"/>
      <c r="X21" s="24"/>
      <c r="Y21" s="24"/>
      <c r="Z21" s="24"/>
    </row>
    <row r="22" ht="19.15" customHeight="1">
      <c r="A22" t="s" s="138">
        <v>10904</v>
      </c>
      <c r="B22" s="149">
        <v>1</v>
      </c>
      <c r="C22" s="149">
        <v>19</v>
      </c>
      <c r="D22" t="s" s="205">
        <v>10927</v>
      </c>
      <c r="E22" t="s" s="205">
        <v>76</v>
      </c>
      <c r="F22" s="223">
        <v>22</v>
      </c>
      <c r="G22" s="149">
        <v>24</v>
      </c>
      <c r="H22" s="173">
        <f>SUM(G22-F22)</f>
        <v>2</v>
      </c>
      <c r="I22" s="167">
        <f>H22/F22</f>
        <v>0.0909090909090909</v>
      </c>
      <c r="J22" s="167">
        <f>H22/G22</f>
        <v>0.0833333333333333</v>
      </c>
      <c r="K22" s="24"/>
      <c r="L22" s="24"/>
      <c r="M22" s="24"/>
      <c r="N22" s="24"/>
      <c r="O22" s="24"/>
      <c r="P22" s="24"/>
      <c r="Q22" s="24"/>
      <c r="R22" s="24"/>
      <c r="S22" s="24"/>
      <c r="T22" s="24"/>
      <c r="U22" s="24"/>
      <c r="V22" s="24"/>
      <c r="W22" s="24"/>
      <c r="X22" s="24"/>
      <c r="Y22" s="24"/>
      <c r="Z22" s="24"/>
    </row>
    <row r="23" ht="19.15" customHeight="1">
      <c r="A23" t="s" s="138">
        <v>10904</v>
      </c>
      <c r="B23" s="149">
        <v>1</v>
      </c>
      <c r="C23" s="149">
        <v>23</v>
      </c>
      <c r="D23" t="s" s="205">
        <v>10950</v>
      </c>
      <c r="E23" t="s" s="205">
        <v>46</v>
      </c>
      <c r="F23" s="223">
        <v>9</v>
      </c>
      <c r="G23" s="149">
        <v>13</v>
      </c>
      <c r="H23" s="173">
        <f>SUM(G23-F23)</f>
        <v>4</v>
      </c>
      <c r="I23" s="167">
        <f>H23/F23</f>
        <v>0.444444444444444</v>
      </c>
      <c r="J23" s="167">
        <f>H23/G23</f>
        <v>0.307692307692308</v>
      </c>
      <c r="K23" s="24"/>
      <c r="L23" s="24"/>
      <c r="M23" s="24"/>
      <c r="N23" s="24"/>
      <c r="O23" s="24"/>
      <c r="P23" s="24"/>
      <c r="Q23" s="24"/>
      <c r="R23" s="24"/>
      <c r="S23" s="24"/>
      <c r="T23" s="24"/>
      <c r="U23" s="24"/>
      <c r="V23" s="24"/>
      <c r="W23" s="24"/>
      <c r="X23" s="24"/>
      <c r="Y23" s="24"/>
      <c r="Z23" s="24"/>
    </row>
    <row r="24" ht="19.15" customHeight="1">
      <c r="A24" t="s" s="138">
        <v>10904</v>
      </c>
      <c r="B24" s="149">
        <v>1</v>
      </c>
      <c r="C24" s="149">
        <v>8</v>
      </c>
      <c r="D24" t="s" s="205">
        <v>10928</v>
      </c>
      <c r="E24" t="s" s="205">
        <v>78</v>
      </c>
      <c r="F24" s="223">
        <v>0</v>
      </c>
      <c r="G24" s="149">
        <v>0</v>
      </c>
      <c r="H24" s="173">
        <f>SUM(G24-F24)</f>
        <v>0</v>
      </c>
      <c r="I24" s="207">
        <f>H24/F24</f>
      </c>
      <c r="J24" s="207">
        <f>H24/G24</f>
      </c>
      <c r="K24" s="24"/>
      <c r="L24" s="24"/>
      <c r="M24" s="24"/>
      <c r="N24" s="24"/>
      <c r="O24" s="24"/>
      <c r="P24" s="24"/>
      <c r="Q24" s="24"/>
      <c r="R24" s="24"/>
      <c r="S24" s="24"/>
      <c r="T24" s="24"/>
      <c r="U24" s="24"/>
      <c r="V24" s="24"/>
      <c r="W24" s="24"/>
      <c r="X24" s="24"/>
      <c r="Y24" s="24"/>
      <c r="Z24" s="24"/>
    </row>
    <row r="25" ht="19.15" customHeight="1">
      <c r="A25" t="s" s="138">
        <v>10904</v>
      </c>
      <c r="B25" s="149">
        <v>1</v>
      </c>
      <c r="C25" s="149">
        <v>17</v>
      </c>
      <c r="D25" t="s" s="205">
        <v>10929</v>
      </c>
      <c r="E25" t="s" s="205">
        <v>380</v>
      </c>
      <c r="F25" s="223">
        <v>0</v>
      </c>
      <c r="G25" s="149">
        <v>0</v>
      </c>
      <c r="H25" s="206">
        <f>SUM(G25-F25)</f>
        <v>0</v>
      </c>
      <c r="I25" s="176">
        <f>H25/F25</f>
      </c>
      <c r="J25" s="176">
        <f>H25/G25</f>
      </c>
      <c r="K25" s="174"/>
      <c r="L25" s="174"/>
      <c r="M25" s="174"/>
      <c r="N25" s="174"/>
      <c r="O25" s="174"/>
      <c r="P25" s="174"/>
      <c r="Q25" s="174"/>
      <c r="R25" s="174"/>
      <c r="S25" s="174"/>
      <c r="T25" s="174"/>
      <c r="U25" s="174"/>
      <c r="V25" s="174"/>
      <c r="W25" s="174"/>
      <c r="X25" s="174"/>
      <c r="Y25" s="174"/>
      <c r="Z25" s="174"/>
    </row>
    <row r="26" ht="19.15" customHeight="1">
      <c r="A26" s="177"/>
      <c r="B26" s="178"/>
      <c r="C26" s="178"/>
      <c r="D26" s="179"/>
      <c r="E26" s="179"/>
      <c r="F26" s="181">
        <f>SUM(F2:F25)</f>
        <v>83160</v>
      </c>
      <c r="G26" s="180">
        <f>SUM(G2:G25)</f>
        <v>91156</v>
      </c>
      <c r="H26" s="181">
        <f>SUM(H2:H25)</f>
        <v>7996</v>
      </c>
      <c r="I26" s="182">
        <f>H26/F26</f>
        <v>0.0961519961519962</v>
      </c>
      <c r="J26" s="182">
        <f>H26/G26</f>
        <v>0.08771775856772999</v>
      </c>
      <c r="K26" s="183"/>
      <c r="L26" s="183"/>
      <c r="M26" s="183"/>
      <c r="N26" s="183"/>
      <c r="O26" s="183"/>
      <c r="P26" s="183"/>
      <c r="Q26" s="183"/>
      <c r="R26" s="183"/>
      <c r="S26" s="183"/>
      <c r="T26" s="183"/>
      <c r="U26" s="183"/>
      <c r="V26" s="183"/>
      <c r="W26" s="183"/>
      <c r="X26" s="183"/>
      <c r="Y26" s="183"/>
      <c r="Z26" s="184"/>
    </row>
    <row r="27" ht="19.15" customHeight="1">
      <c r="A27" s="230"/>
      <c r="B27" s="231"/>
      <c r="C27" s="231"/>
      <c r="D27" s="232"/>
      <c r="E27" s="232"/>
      <c r="F27" s="233"/>
      <c r="G27" s="231"/>
      <c r="H27" s="234"/>
      <c r="I27" s="188"/>
      <c r="J27" s="188"/>
      <c r="K27" s="189"/>
      <c r="L27" s="189"/>
      <c r="M27" s="189"/>
      <c r="N27" s="189"/>
      <c r="O27" s="189"/>
      <c r="P27" s="189"/>
      <c r="Q27" s="189"/>
      <c r="R27" s="189"/>
      <c r="S27" s="189"/>
      <c r="T27" s="189"/>
      <c r="U27" s="189"/>
      <c r="V27" s="189"/>
      <c r="W27" s="189"/>
      <c r="X27" s="189"/>
      <c r="Y27" s="189"/>
      <c r="Z27" s="189"/>
    </row>
    <row r="28" ht="19.15" customHeight="1">
      <c r="A28" t="s" s="138">
        <v>10904</v>
      </c>
      <c r="B28" s="149">
        <v>2</v>
      </c>
      <c r="C28" s="149">
        <v>7</v>
      </c>
      <c r="D28" t="s" s="205">
        <v>10930</v>
      </c>
      <c r="E28" t="s" s="205">
        <v>26</v>
      </c>
      <c r="F28" s="223">
        <v>32455</v>
      </c>
      <c r="G28" s="149">
        <v>35450</v>
      </c>
      <c r="H28" s="173">
        <f>SUM(G28-F28)</f>
        <v>2995</v>
      </c>
      <c r="I28" s="167">
        <f>H28/F28</f>
        <v>0.0922816207055924</v>
      </c>
      <c r="J28" s="167">
        <f>H28/G28</f>
        <v>0.0844851904090268</v>
      </c>
      <c r="K28" s="24"/>
      <c r="L28" s="24"/>
      <c r="M28" s="24"/>
      <c r="N28" s="24"/>
      <c r="O28" s="24"/>
      <c r="P28" s="24"/>
      <c r="Q28" s="24"/>
      <c r="R28" s="24"/>
      <c r="S28" s="24"/>
      <c r="T28" s="24"/>
      <c r="U28" s="24"/>
      <c r="V28" s="24"/>
      <c r="W28" s="24"/>
      <c r="X28" s="24"/>
      <c r="Y28" s="24"/>
      <c r="Z28" s="24"/>
    </row>
    <row r="29" ht="19.15" customHeight="1">
      <c r="A29" t="s" s="138">
        <v>10904</v>
      </c>
      <c r="B29" s="149">
        <v>2</v>
      </c>
      <c r="C29" s="149">
        <v>5</v>
      </c>
      <c r="D29" t="s" s="205">
        <v>10931</v>
      </c>
      <c r="E29" t="s" s="205">
        <v>22</v>
      </c>
      <c r="F29" s="223">
        <v>12899</v>
      </c>
      <c r="G29" s="149">
        <v>14046</v>
      </c>
      <c r="H29" s="173">
        <f>SUM(G29-F29)</f>
        <v>1147</v>
      </c>
      <c r="I29" s="167">
        <f>H29/F29</f>
        <v>0.0889216218311497</v>
      </c>
      <c r="J29" s="167">
        <f>H29/G29</f>
        <v>0.08166025914851199</v>
      </c>
      <c r="K29" s="24"/>
      <c r="L29" s="24"/>
      <c r="M29" s="24"/>
      <c r="N29" s="24"/>
      <c r="O29" s="24"/>
      <c r="P29" s="24"/>
      <c r="Q29" s="24"/>
      <c r="R29" s="24"/>
      <c r="S29" s="24"/>
      <c r="T29" s="24"/>
      <c r="U29" s="24"/>
      <c r="V29" s="24"/>
      <c r="W29" s="24"/>
      <c r="X29" s="24"/>
      <c r="Y29" s="24"/>
      <c r="Z29" s="24"/>
    </row>
    <row r="30" ht="19.15" customHeight="1">
      <c r="A30" t="s" s="138">
        <v>10904</v>
      </c>
      <c r="B30" s="149">
        <v>2</v>
      </c>
      <c r="C30" s="149">
        <v>2</v>
      </c>
      <c r="D30" t="s" s="205">
        <v>10932</v>
      </c>
      <c r="E30" t="s" s="205">
        <v>20</v>
      </c>
      <c r="F30" s="223">
        <v>11998</v>
      </c>
      <c r="G30" s="149">
        <v>13256</v>
      </c>
      <c r="H30" s="173">
        <f>SUM(G30-F30)</f>
        <v>1258</v>
      </c>
      <c r="I30" s="167">
        <f>H30/F30</f>
        <v>0.104850808468078</v>
      </c>
      <c r="J30" s="167">
        <f>H30/G30</f>
        <v>0.0949004224502112</v>
      </c>
      <c r="K30" s="24"/>
      <c r="L30" s="24"/>
      <c r="M30" s="24"/>
      <c r="N30" s="24"/>
      <c r="O30" s="24"/>
      <c r="P30" s="24"/>
      <c r="Q30" s="24"/>
      <c r="R30" s="24"/>
      <c r="S30" s="24"/>
      <c r="T30" s="24"/>
      <c r="U30" s="24"/>
      <c r="V30" s="24"/>
      <c r="W30" s="24"/>
      <c r="X30" s="24"/>
      <c r="Y30" s="24"/>
      <c r="Z30" s="24"/>
    </row>
    <row r="31" ht="19.15" customHeight="1">
      <c r="A31" t="s" s="138">
        <v>10904</v>
      </c>
      <c r="B31" s="149">
        <v>2</v>
      </c>
      <c r="C31" s="149">
        <v>6</v>
      </c>
      <c r="D31" t="s" s="205">
        <v>10933</v>
      </c>
      <c r="E31" t="s" s="205">
        <v>17</v>
      </c>
      <c r="F31" s="223">
        <v>10888</v>
      </c>
      <c r="G31" s="149">
        <v>12523</v>
      </c>
      <c r="H31" s="173">
        <f>SUM(G31-F31)</f>
        <v>1635</v>
      </c>
      <c r="I31" s="167">
        <f>H31/F31</f>
        <v>0.150165319617928</v>
      </c>
      <c r="J31" s="167">
        <f>H31/G31</f>
        <v>0.130559770023157</v>
      </c>
      <c r="K31" s="24"/>
      <c r="L31" s="24"/>
      <c r="M31" s="24"/>
      <c r="N31" s="24"/>
      <c r="O31" s="24"/>
      <c r="P31" s="24"/>
      <c r="Q31" s="24"/>
      <c r="R31" s="24"/>
      <c r="S31" s="24"/>
      <c r="T31" s="24"/>
      <c r="U31" s="24"/>
      <c r="V31" s="24"/>
      <c r="W31" s="24"/>
      <c r="X31" s="24"/>
      <c r="Y31" s="24"/>
      <c r="Z31" s="24"/>
    </row>
    <row r="32" ht="19.15" customHeight="1">
      <c r="A32" t="s" s="138">
        <v>10904</v>
      </c>
      <c r="B32" s="149">
        <v>2</v>
      </c>
      <c r="C32" s="149">
        <v>3</v>
      </c>
      <c r="D32" t="s" s="205">
        <v>10934</v>
      </c>
      <c r="E32" t="s" s="205">
        <v>38</v>
      </c>
      <c r="F32" s="223">
        <v>4063</v>
      </c>
      <c r="G32" s="149">
        <v>4584</v>
      </c>
      <c r="H32" s="173">
        <f>SUM(G32-F32)</f>
        <v>521</v>
      </c>
      <c r="I32" s="167">
        <f>H32/F32</f>
        <v>0.128230371646567</v>
      </c>
      <c r="J32" s="167">
        <f>H32/G32</f>
        <v>0.113656195462478</v>
      </c>
      <c r="K32" s="24"/>
      <c r="L32" s="24"/>
      <c r="M32" s="24"/>
      <c r="N32" s="24"/>
      <c r="O32" s="24"/>
      <c r="P32" s="24"/>
      <c r="Q32" s="24"/>
      <c r="R32" s="24"/>
      <c r="S32" s="24"/>
      <c r="T32" s="24"/>
      <c r="U32" s="24"/>
      <c r="V32" s="24"/>
      <c r="W32" s="24"/>
      <c r="X32" s="24"/>
      <c r="Y32" s="24"/>
      <c r="Z32" s="24"/>
    </row>
    <row r="33" ht="19.15" customHeight="1">
      <c r="A33" t="s" s="138">
        <v>10904</v>
      </c>
      <c r="B33" s="149">
        <v>2</v>
      </c>
      <c r="C33" s="149">
        <v>14</v>
      </c>
      <c r="D33" t="s" s="205">
        <v>10935</v>
      </c>
      <c r="E33" t="s" s="205">
        <v>28</v>
      </c>
      <c r="F33" s="223">
        <v>3095</v>
      </c>
      <c r="G33" s="149">
        <v>3308</v>
      </c>
      <c r="H33" s="173">
        <f>SUM(G33-F33)</f>
        <v>213</v>
      </c>
      <c r="I33" s="167">
        <f>H33/F33</f>
        <v>0.0688206785137318</v>
      </c>
      <c r="J33" s="167">
        <f>H33/G33</f>
        <v>0.0643893591293833</v>
      </c>
      <c r="K33" s="24"/>
      <c r="L33" s="24"/>
      <c r="M33" s="24"/>
      <c r="N33" s="24"/>
      <c r="O33" s="24"/>
      <c r="P33" s="24"/>
      <c r="Q33" s="24"/>
      <c r="R33" s="24"/>
      <c r="S33" s="24"/>
      <c r="T33" s="24"/>
      <c r="U33" s="24"/>
      <c r="V33" s="24"/>
      <c r="W33" s="24"/>
      <c r="X33" s="24"/>
      <c r="Y33" s="24"/>
      <c r="Z33" s="24"/>
    </row>
    <row r="34" ht="19.15" customHeight="1">
      <c r="A34" t="s" s="138">
        <v>10904</v>
      </c>
      <c r="B34" s="149">
        <v>2</v>
      </c>
      <c r="C34" s="149">
        <v>13</v>
      </c>
      <c r="D34" t="s" s="205">
        <v>10936</v>
      </c>
      <c r="E34" t="s" s="205">
        <v>248</v>
      </c>
      <c r="F34" s="223">
        <v>814</v>
      </c>
      <c r="G34" s="149">
        <v>852</v>
      </c>
      <c r="H34" s="173">
        <f>SUM(G34-F34)</f>
        <v>38</v>
      </c>
      <c r="I34" s="167">
        <f>H34/F34</f>
        <v>0.0466830466830467</v>
      </c>
      <c r="J34" s="167">
        <f>H34/G34</f>
        <v>0.0446009389671362</v>
      </c>
      <c r="K34" s="24"/>
      <c r="L34" s="24"/>
      <c r="M34" s="24"/>
      <c r="N34" s="24"/>
      <c r="O34" s="24"/>
      <c r="P34" s="24"/>
      <c r="Q34" s="24"/>
      <c r="R34" s="24"/>
      <c r="S34" s="24"/>
      <c r="T34" s="24"/>
      <c r="U34" s="24"/>
      <c r="V34" s="24"/>
      <c r="W34" s="24"/>
      <c r="X34" s="24"/>
      <c r="Y34" s="24"/>
      <c r="Z34" s="24"/>
    </row>
    <row r="35" ht="19.15" customHeight="1">
      <c r="A35" t="s" s="138">
        <v>10904</v>
      </c>
      <c r="B35" s="149">
        <v>2</v>
      </c>
      <c r="C35" s="149">
        <v>1</v>
      </c>
      <c r="D35" t="s" s="205">
        <v>10937</v>
      </c>
      <c r="E35" t="s" s="205">
        <v>60</v>
      </c>
      <c r="F35" s="223">
        <v>787</v>
      </c>
      <c r="G35" s="149">
        <v>834</v>
      </c>
      <c r="H35" s="173">
        <f>SUM(G35-F35)</f>
        <v>47</v>
      </c>
      <c r="I35" s="167">
        <f>H35/F35</f>
        <v>0.059720457433291</v>
      </c>
      <c r="J35" s="167">
        <f>H35/G35</f>
        <v>0.0563549160671463</v>
      </c>
      <c r="K35" s="24"/>
      <c r="L35" s="24"/>
      <c r="M35" s="24"/>
      <c r="N35" s="24"/>
      <c r="O35" s="24"/>
      <c r="P35" s="24"/>
      <c r="Q35" s="24"/>
      <c r="R35" s="24"/>
      <c r="S35" s="24"/>
      <c r="T35" s="24"/>
      <c r="U35" s="24"/>
      <c r="V35" s="24"/>
      <c r="W35" s="24"/>
      <c r="X35" s="24"/>
      <c r="Y35" s="24"/>
      <c r="Z35" s="24"/>
    </row>
    <row r="36" ht="19.15" customHeight="1">
      <c r="A36" t="s" s="138">
        <v>10904</v>
      </c>
      <c r="B36" s="149">
        <v>2</v>
      </c>
      <c r="C36" s="149">
        <v>9</v>
      </c>
      <c r="D36" t="s" s="205">
        <v>10938</v>
      </c>
      <c r="E36" t="s" s="205">
        <v>30</v>
      </c>
      <c r="F36" s="223">
        <v>440</v>
      </c>
      <c r="G36" s="149">
        <v>483</v>
      </c>
      <c r="H36" s="173">
        <f>SUM(G36-F36)</f>
        <v>43</v>
      </c>
      <c r="I36" s="167">
        <f>H36/F36</f>
        <v>0.0977272727272727</v>
      </c>
      <c r="J36" s="167">
        <f>H36/G36</f>
        <v>0.0890269151138716</v>
      </c>
      <c r="K36" s="24"/>
      <c r="L36" s="24"/>
      <c r="M36" s="24"/>
      <c r="N36" s="24"/>
      <c r="O36" s="24"/>
      <c r="P36" s="24"/>
      <c r="Q36" s="24"/>
      <c r="R36" s="24"/>
      <c r="S36" s="24"/>
      <c r="T36" s="24"/>
      <c r="U36" s="24"/>
      <c r="V36" s="24"/>
      <c r="W36" s="24"/>
      <c r="X36" s="24"/>
      <c r="Y36" s="24"/>
      <c r="Z36" s="24"/>
    </row>
    <row r="37" ht="19.15" customHeight="1">
      <c r="A37" t="s" s="138">
        <v>10904</v>
      </c>
      <c r="B37" s="149">
        <v>2</v>
      </c>
      <c r="C37" s="149">
        <v>11</v>
      </c>
      <c r="D37" t="s" s="205">
        <v>10939</v>
      </c>
      <c r="E37" t="s" s="205">
        <v>48</v>
      </c>
      <c r="F37" s="223">
        <v>411</v>
      </c>
      <c r="G37" s="149">
        <v>435</v>
      </c>
      <c r="H37" s="173">
        <f>SUM(G37-F37)</f>
        <v>24</v>
      </c>
      <c r="I37" s="167">
        <f>H37/F37</f>
        <v>0.0583941605839416</v>
      </c>
      <c r="J37" s="167">
        <f>H37/G37</f>
        <v>0.0551724137931034</v>
      </c>
      <c r="K37" s="24"/>
      <c r="L37" s="24"/>
      <c r="M37" s="24"/>
      <c r="N37" s="24"/>
      <c r="O37" s="24"/>
      <c r="P37" s="24"/>
      <c r="Q37" s="24"/>
      <c r="R37" s="24"/>
      <c r="S37" s="24"/>
      <c r="T37" s="24"/>
      <c r="U37" s="24"/>
      <c r="V37" s="24"/>
      <c r="W37" s="24"/>
      <c r="X37" s="24"/>
      <c r="Y37" s="24"/>
      <c r="Z37" s="24"/>
    </row>
    <row r="38" ht="19.15" customHeight="1">
      <c r="A38" t="s" s="138">
        <v>10904</v>
      </c>
      <c r="B38" s="149">
        <v>2</v>
      </c>
      <c r="C38" s="149">
        <v>4</v>
      </c>
      <c r="D38" t="s" s="205">
        <v>10940</v>
      </c>
      <c r="E38" t="s" s="205">
        <v>281</v>
      </c>
      <c r="F38" s="223">
        <v>270</v>
      </c>
      <c r="G38" s="149">
        <v>293</v>
      </c>
      <c r="H38" s="173">
        <f>SUM(G38-F38)</f>
        <v>23</v>
      </c>
      <c r="I38" s="167">
        <f>H38/F38</f>
        <v>0.0851851851851852</v>
      </c>
      <c r="J38" s="167">
        <f>H38/G38</f>
        <v>0.07849829351535841</v>
      </c>
      <c r="K38" s="24"/>
      <c r="L38" s="24"/>
      <c r="M38" s="24"/>
      <c r="N38" s="24"/>
      <c r="O38" s="24"/>
      <c r="P38" s="24"/>
      <c r="Q38" s="24"/>
      <c r="R38" s="24"/>
      <c r="S38" s="24"/>
      <c r="T38" s="24"/>
      <c r="U38" s="24"/>
      <c r="V38" s="24"/>
      <c r="W38" s="24"/>
      <c r="X38" s="24"/>
      <c r="Y38" s="24"/>
      <c r="Z38" s="24"/>
    </row>
    <row r="39" ht="19.15" customHeight="1">
      <c r="A39" t="s" s="138">
        <v>10904</v>
      </c>
      <c r="B39" s="149">
        <v>2</v>
      </c>
      <c r="C39" s="149">
        <v>10</v>
      </c>
      <c r="D39" t="s" s="205">
        <v>10941</v>
      </c>
      <c r="E39" t="s" s="205">
        <v>44</v>
      </c>
      <c r="F39" s="223">
        <v>250</v>
      </c>
      <c r="G39" s="149">
        <v>255</v>
      </c>
      <c r="H39" s="173">
        <f>SUM(G39-F39)</f>
        <v>5</v>
      </c>
      <c r="I39" s="167">
        <f>H39/F39</f>
        <v>0.02</v>
      </c>
      <c r="J39" s="167">
        <f>H39/G39</f>
        <v>0.0196078431372549</v>
      </c>
      <c r="K39" s="24"/>
      <c r="L39" s="24"/>
      <c r="M39" s="24"/>
      <c r="N39" s="24"/>
      <c r="O39" s="24"/>
      <c r="P39" s="24"/>
      <c r="Q39" s="24"/>
      <c r="R39" s="24"/>
      <c r="S39" s="24"/>
      <c r="T39" s="24"/>
      <c r="U39" s="24"/>
      <c r="V39" s="24"/>
      <c r="W39" s="24"/>
      <c r="X39" s="24"/>
      <c r="Y39" s="24"/>
      <c r="Z39" s="24"/>
    </row>
    <row r="40" ht="19.15" customHeight="1">
      <c r="A40" t="s" s="138">
        <v>10904</v>
      </c>
      <c r="B40" s="149">
        <v>2</v>
      </c>
      <c r="C40" s="149">
        <v>17</v>
      </c>
      <c r="D40" t="s" s="205">
        <v>10942</v>
      </c>
      <c r="E40" t="s" s="205">
        <v>1091</v>
      </c>
      <c r="F40" s="223">
        <v>192</v>
      </c>
      <c r="G40" s="149">
        <v>209</v>
      </c>
      <c r="H40" s="173">
        <f>SUM(G40-F40)</f>
        <v>17</v>
      </c>
      <c r="I40" s="167">
        <f>H40/F40</f>
        <v>0.0885416666666667</v>
      </c>
      <c r="J40" s="167">
        <f>H40/G40</f>
        <v>0.0813397129186603</v>
      </c>
      <c r="K40" s="24"/>
      <c r="L40" s="24"/>
      <c r="M40" s="24"/>
      <c r="N40" s="24"/>
      <c r="O40" s="24"/>
      <c r="P40" s="24"/>
      <c r="Q40" s="24"/>
      <c r="R40" s="24"/>
      <c r="S40" s="24"/>
      <c r="T40" s="24"/>
      <c r="U40" s="24"/>
      <c r="V40" s="24"/>
      <c r="W40" s="24"/>
      <c r="X40" s="24"/>
      <c r="Y40" s="24"/>
      <c r="Z40" s="24"/>
    </row>
    <row r="41" ht="19.15" customHeight="1">
      <c r="A41" t="s" s="138">
        <v>10904</v>
      </c>
      <c r="B41" s="149">
        <v>2</v>
      </c>
      <c r="C41" s="149">
        <v>22</v>
      </c>
      <c r="D41" t="s" s="205">
        <v>10943</v>
      </c>
      <c r="E41" t="s" s="205">
        <v>68</v>
      </c>
      <c r="F41" s="223">
        <v>193</v>
      </c>
      <c r="G41" s="149">
        <v>206</v>
      </c>
      <c r="H41" s="173">
        <f>SUM(G41-F41)</f>
        <v>13</v>
      </c>
      <c r="I41" s="167">
        <f>H41/F41</f>
        <v>0.06735751295336791</v>
      </c>
      <c r="J41" s="167">
        <f>H41/G41</f>
        <v>0.0631067961165049</v>
      </c>
      <c r="K41" s="24"/>
      <c r="L41" s="24"/>
      <c r="M41" s="24"/>
      <c r="N41" s="24"/>
      <c r="O41" s="24"/>
      <c r="P41" s="24"/>
      <c r="Q41" s="24"/>
      <c r="R41" s="24"/>
      <c r="S41" s="24"/>
      <c r="T41" s="24"/>
      <c r="U41" s="24"/>
      <c r="V41" s="24"/>
      <c r="W41" s="24"/>
      <c r="X41" s="24"/>
      <c r="Y41" s="24"/>
      <c r="Z41" s="24"/>
    </row>
    <row r="42" ht="19.15" customHeight="1">
      <c r="A42" t="s" s="138">
        <v>10904</v>
      </c>
      <c r="B42" s="149">
        <v>2</v>
      </c>
      <c r="C42" s="149">
        <v>18</v>
      </c>
      <c r="D42" t="s" s="205">
        <v>10944</v>
      </c>
      <c r="E42" t="s" s="205">
        <v>52</v>
      </c>
      <c r="F42" s="223">
        <v>181</v>
      </c>
      <c r="G42" s="149">
        <v>196</v>
      </c>
      <c r="H42" s="173">
        <f>SUM(G42-F42)</f>
        <v>15</v>
      </c>
      <c r="I42" s="167">
        <f>H42/F42</f>
        <v>0.0828729281767956</v>
      </c>
      <c r="J42" s="167">
        <f>H42/G42</f>
        <v>0.076530612244898</v>
      </c>
      <c r="K42" s="24"/>
      <c r="L42" s="24"/>
      <c r="M42" s="24"/>
      <c r="N42" s="24"/>
      <c r="O42" s="24"/>
      <c r="P42" s="24"/>
      <c r="Q42" s="24"/>
      <c r="R42" s="24"/>
      <c r="S42" s="24"/>
      <c r="T42" s="24"/>
      <c r="U42" s="24"/>
      <c r="V42" s="24"/>
      <c r="W42" s="24"/>
      <c r="X42" s="24"/>
      <c r="Y42" s="24"/>
      <c r="Z42" s="24"/>
    </row>
    <row r="43" ht="19.15" customHeight="1">
      <c r="A43" t="s" s="138">
        <v>10904</v>
      </c>
      <c r="B43" s="149">
        <v>2</v>
      </c>
      <c r="C43" s="149">
        <v>19</v>
      </c>
      <c r="D43" t="s" s="205">
        <v>10906</v>
      </c>
      <c r="E43" t="s" s="205">
        <v>112</v>
      </c>
      <c r="F43" s="223">
        <v>104</v>
      </c>
      <c r="G43" s="149">
        <v>171</v>
      </c>
      <c r="H43" s="173">
        <f>SUM(G43-F43)</f>
        <v>67</v>
      </c>
      <c r="I43" s="167">
        <f>H43/F43</f>
        <v>0.6442307692307691</v>
      </c>
      <c r="J43" s="167">
        <f>H43/G43</f>
        <v>0.391812865497076</v>
      </c>
      <c r="K43" s="24"/>
      <c r="L43" s="24"/>
      <c r="M43" s="24"/>
      <c r="N43" s="24"/>
      <c r="O43" s="24"/>
      <c r="P43" s="24"/>
      <c r="Q43" s="24"/>
      <c r="R43" s="24"/>
      <c r="S43" s="24"/>
      <c r="T43" s="24"/>
      <c r="U43" s="24"/>
      <c r="V43" s="24"/>
      <c r="W43" s="24"/>
      <c r="X43" s="24"/>
      <c r="Y43" s="24"/>
      <c r="Z43" s="24"/>
    </row>
    <row r="44" ht="19.15" customHeight="1">
      <c r="A44" t="s" s="138">
        <v>10904</v>
      </c>
      <c r="B44" s="149">
        <v>2</v>
      </c>
      <c r="C44" s="149">
        <v>20</v>
      </c>
      <c r="D44" t="s" s="205">
        <v>10945</v>
      </c>
      <c r="E44" t="s" s="205">
        <v>173</v>
      </c>
      <c r="F44" s="223">
        <v>139</v>
      </c>
      <c r="G44" s="149">
        <v>171</v>
      </c>
      <c r="H44" s="173">
        <f>SUM(G44-F44)</f>
        <v>32</v>
      </c>
      <c r="I44" s="167">
        <f>H44/F44</f>
        <v>0.230215827338129</v>
      </c>
      <c r="J44" s="167">
        <f>H44/G44</f>
        <v>0.187134502923977</v>
      </c>
      <c r="K44" s="24"/>
      <c r="L44" s="24"/>
      <c r="M44" s="24"/>
      <c r="N44" s="24"/>
      <c r="O44" s="24"/>
      <c r="P44" s="24"/>
      <c r="Q44" s="24"/>
      <c r="R44" s="24"/>
      <c r="S44" s="24"/>
      <c r="T44" s="24"/>
      <c r="U44" s="24"/>
      <c r="V44" s="24"/>
      <c r="W44" s="24"/>
      <c r="X44" s="24"/>
      <c r="Y44" s="24"/>
      <c r="Z44" s="24"/>
    </row>
    <row r="45" ht="19.15" customHeight="1">
      <c r="A45" t="s" s="138">
        <v>10904</v>
      </c>
      <c r="B45" s="149">
        <v>2</v>
      </c>
      <c r="C45" s="149">
        <v>12</v>
      </c>
      <c r="D45" t="s" s="205">
        <v>10907</v>
      </c>
      <c r="E45" t="s" s="205">
        <v>66</v>
      </c>
      <c r="F45" s="223">
        <v>123</v>
      </c>
      <c r="G45" s="149">
        <v>170</v>
      </c>
      <c r="H45" s="173">
        <f>SUM(G45-F45)</f>
        <v>47</v>
      </c>
      <c r="I45" s="167">
        <f>H45/F45</f>
        <v>0.382113821138211</v>
      </c>
      <c r="J45" s="167">
        <f>H45/G45</f>
        <v>0.276470588235294</v>
      </c>
      <c r="K45" s="24"/>
      <c r="L45" s="24"/>
      <c r="M45" s="24"/>
      <c r="N45" s="24"/>
      <c r="O45" s="24"/>
      <c r="P45" s="24"/>
      <c r="Q45" s="24"/>
      <c r="R45" s="24"/>
      <c r="S45" s="24"/>
      <c r="T45" s="24"/>
      <c r="U45" s="24"/>
      <c r="V45" s="24"/>
      <c r="W45" s="24"/>
      <c r="X45" s="24"/>
      <c r="Y45" s="24"/>
      <c r="Z45" s="24"/>
    </row>
    <row r="46" ht="19.15" customHeight="1">
      <c r="A46" t="s" s="138">
        <v>10904</v>
      </c>
      <c r="B46" s="149">
        <v>2</v>
      </c>
      <c r="C46" s="149">
        <v>15</v>
      </c>
      <c r="D46" t="s" s="205">
        <v>10946</v>
      </c>
      <c r="E46" t="s" s="205">
        <v>74</v>
      </c>
      <c r="F46" s="223">
        <v>116</v>
      </c>
      <c r="G46" s="149">
        <v>129</v>
      </c>
      <c r="H46" s="173">
        <f>SUM(G46-F46)</f>
        <v>13</v>
      </c>
      <c r="I46" s="167">
        <f>H46/F46</f>
        <v>0.112068965517241</v>
      </c>
      <c r="J46" s="167">
        <f>H46/G46</f>
        <v>0.10077519379845</v>
      </c>
      <c r="K46" s="24"/>
      <c r="L46" s="24"/>
      <c r="M46" s="24"/>
      <c r="N46" s="24"/>
      <c r="O46" s="24"/>
      <c r="P46" s="24"/>
      <c r="Q46" s="24"/>
      <c r="R46" s="24"/>
      <c r="S46" s="24"/>
      <c r="T46" s="24"/>
      <c r="U46" s="24"/>
      <c r="V46" s="24"/>
      <c r="W46" s="24"/>
      <c r="X46" s="24"/>
      <c r="Y46" s="24"/>
      <c r="Z46" s="24"/>
    </row>
    <row r="47" ht="19.15" customHeight="1">
      <c r="A47" t="s" s="138">
        <v>10904</v>
      </c>
      <c r="B47" s="149">
        <v>2</v>
      </c>
      <c r="C47" s="149">
        <v>21</v>
      </c>
      <c r="D47" t="s" s="205">
        <v>10947</v>
      </c>
      <c r="E47" t="s" s="205">
        <v>46</v>
      </c>
      <c r="F47" s="223">
        <v>79</v>
      </c>
      <c r="G47" s="149">
        <v>86</v>
      </c>
      <c r="H47" s="173">
        <f>SUM(G47-F47)</f>
        <v>7</v>
      </c>
      <c r="I47" s="167">
        <f>H47/F47</f>
        <v>0.0886075949367089</v>
      </c>
      <c r="J47" s="167">
        <f>H47/G47</f>
        <v>0.08139534883720929</v>
      </c>
      <c r="K47" s="24"/>
      <c r="L47" s="24"/>
      <c r="M47" s="24"/>
      <c r="N47" s="24"/>
      <c r="O47" s="24"/>
      <c r="P47" s="24"/>
      <c r="Q47" s="24"/>
      <c r="R47" s="24"/>
      <c r="S47" s="24"/>
      <c r="T47" s="24"/>
      <c r="U47" s="24"/>
      <c r="V47" s="24"/>
      <c r="W47" s="24"/>
      <c r="X47" s="24"/>
      <c r="Y47" s="24"/>
      <c r="Z47" s="24"/>
    </row>
    <row r="48" ht="19.15" customHeight="1">
      <c r="A48" t="s" s="138">
        <v>10904</v>
      </c>
      <c r="B48" s="149">
        <v>2</v>
      </c>
      <c r="C48" s="149">
        <v>8</v>
      </c>
      <c r="D48" t="s" s="205">
        <v>10948</v>
      </c>
      <c r="E48" t="s" s="205">
        <v>78</v>
      </c>
      <c r="F48" s="223">
        <v>0</v>
      </c>
      <c r="G48" s="149">
        <v>0</v>
      </c>
      <c r="H48" s="173">
        <f>SUM(G48-F48)</f>
        <v>0</v>
      </c>
      <c r="I48" s="207">
        <f>H48/F48</f>
      </c>
      <c r="J48" s="207">
        <f>H48/G48</f>
      </c>
      <c r="K48" s="24"/>
      <c r="L48" s="24"/>
      <c r="M48" s="24"/>
      <c r="N48" s="24"/>
      <c r="O48" s="24"/>
      <c r="P48" s="24"/>
      <c r="Q48" s="24"/>
      <c r="R48" s="24"/>
      <c r="S48" s="24"/>
      <c r="T48" s="24"/>
      <c r="U48" s="24"/>
      <c r="V48" s="24"/>
      <c r="W48" s="24"/>
      <c r="X48" s="24"/>
      <c r="Y48" s="24"/>
      <c r="Z48" s="24"/>
    </row>
    <row r="49" ht="19.15" customHeight="1">
      <c r="A49" t="s" s="138">
        <v>10904</v>
      </c>
      <c r="B49" s="149">
        <v>2</v>
      </c>
      <c r="C49" s="149">
        <v>16</v>
      </c>
      <c r="D49" t="s" s="205">
        <v>10949</v>
      </c>
      <c r="E49" t="s" s="205">
        <v>76</v>
      </c>
      <c r="F49" s="223">
        <v>0</v>
      </c>
      <c r="G49" s="149">
        <v>0</v>
      </c>
      <c r="H49" s="206">
        <f>SUM(G49-F49)</f>
        <v>0</v>
      </c>
      <c r="I49" s="176">
        <f>H49/F49</f>
      </c>
      <c r="J49" s="176">
        <f>H49/G49</f>
      </c>
      <c r="K49" s="174"/>
      <c r="L49" s="174"/>
      <c r="M49" s="174"/>
      <c r="N49" s="174"/>
      <c r="O49" s="174"/>
      <c r="P49" s="174"/>
      <c r="Q49" s="174"/>
      <c r="R49" s="174"/>
      <c r="S49" s="174"/>
      <c r="T49" s="174"/>
      <c r="U49" s="174"/>
      <c r="V49" s="174"/>
      <c r="W49" s="174"/>
      <c r="X49" s="174"/>
      <c r="Y49" s="174"/>
      <c r="Z49" s="174"/>
    </row>
    <row r="50" ht="13.65" customHeight="1">
      <c r="A50" s="192"/>
      <c r="B50" s="183"/>
      <c r="C50" s="183"/>
      <c r="D50" s="183"/>
      <c r="E50" s="183"/>
      <c r="F50" s="194">
        <f>SUM(F28:F49)</f>
        <v>79497</v>
      </c>
      <c r="G50" s="194">
        <f>SUM(G28:G49)</f>
        <v>87657</v>
      </c>
      <c r="H50" s="194">
        <f>SUM(H28:H49)</f>
        <v>8160</v>
      </c>
      <c r="I50" s="182">
        <f>H50/F50</f>
        <v>0.102645382844636</v>
      </c>
      <c r="J50" s="182">
        <f>H50/G50</f>
        <v>0.0930901125979671</v>
      </c>
      <c r="K50" s="183"/>
      <c r="L50" s="183"/>
      <c r="M50" s="183"/>
      <c r="N50" s="183"/>
      <c r="O50" s="183"/>
      <c r="P50" s="183"/>
      <c r="Q50" s="183"/>
      <c r="R50" s="183"/>
      <c r="S50" s="183"/>
      <c r="T50" s="183"/>
      <c r="U50" s="183"/>
      <c r="V50" s="183"/>
      <c r="W50" s="183"/>
      <c r="X50" s="183"/>
      <c r="Y50" s="183"/>
      <c r="Z50" s="184"/>
    </row>
    <row r="51" ht="13.65" customHeight="1">
      <c r="A51" s="195"/>
      <c r="B51" s="195"/>
      <c r="C51" s="195"/>
      <c r="D51" s="195"/>
      <c r="E51" s="195"/>
      <c r="F51" s="195"/>
      <c r="G51" s="195"/>
      <c r="H51" s="195"/>
      <c r="I51" s="196">
        <f>H51/F51</f>
      </c>
      <c r="J51" s="196">
        <f>H51/G51</f>
      </c>
      <c r="K51" s="195"/>
      <c r="L51" s="195"/>
      <c r="M51" s="195"/>
      <c r="N51" s="195"/>
      <c r="O51" s="195"/>
      <c r="P51" s="195"/>
      <c r="Q51" s="195"/>
      <c r="R51" s="195"/>
      <c r="S51" s="195"/>
      <c r="T51" s="195"/>
      <c r="U51" s="195"/>
      <c r="V51" s="195"/>
      <c r="W51" s="195"/>
      <c r="X51" s="195"/>
      <c r="Y51" s="195"/>
      <c r="Z51" s="195"/>
    </row>
    <row r="52" ht="13.65" customHeight="1">
      <c r="A52" s="215"/>
      <c r="B52" s="216"/>
      <c r="C52" s="216"/>
      <c r="D52" s="216"/>
      <c r="E52" s="216"/>
      <c r="F52" s="218">
        <f>SUM(F50,F26)</f>
        <v>162657</v>
      </c>
      <c r="G52" s="218">
        <f>SUM(G50,G26)</f>
        <v>178813</v>
      </c>
      <c r="H52" s="218">
        <f>SUM(H50,H26)</f>
        <v>16156</v>
      </c>
      <c r="I52" s="235">
        <f>H52/F52</f>
        <v>0.0993255746755442</v>
      </c>
      <c r="J52" s="235">
        <f>H52/G52</f>
        <v>0.0903513726630614</v>
      </c>
      <c r="K52" s="216"/>
      <c r="L52" s="216"/>
      <c r="M52" s="216"/>
      <c r="N52" s="216"/>
      <c r="O52" s="216"/>
      <c r="P52" s="216"/>
      <c r="Q52" s="216"/>
      <c r="R52" s="216"/>
      <c r="S52" s="216"/>
      <c r="T52" s="216"/>
      <c r="U52" s="216"/>
      <c r="V52" s="216"/>
      <c r="W52" s="216"/>
      <c r="X52" s="216"/>
      <c r="Y52" s="216"/>
      <c r="Z52"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8.xml><?xml version="1.0" encoding="utf-8"?>
<worksheet xmlns:r="http://schemas.openxmlformats.org/officeDocument/2006/relationships" xmlns="http://schemas.openxmlformats.org/spreadsheetml/2006/main">
  <sheetPr>
    <pageSetUpPr fitToPage="1"/>
  </sheetPr>
  <dimension ref="A1:Z132"/>
  <sheetViews>
    <sheetView workbookViewId="0" showGridLines="0" defaultGridColor="1"/>
  </sheetViews>
  <sheetFormatPr defaultColWidth="14.5" defaultRowHeight="15.75" customHeight="1" outlineLevelRow="0" outlineLevelCol="0"/>
  <cols>
    <col min="1" max="1" width="14.5" style="245" customWidth="1"/>
    <col min="2" max="2" width="10.5" style="245" customWidth="1"/>
    <col min="3" max="3" width="9.67188" style="245" customWidth="1"/>
    <col min="4" max="4" width="28" style="245" customWidth="1"/>
    <col min="5" max="5" width="22.3516" style="245" customWidth="1"/>
    <col min="6" max="26" width="14.5" style="245" customWidth="1"/>
    <col min="27" max="256" width="14.5" style="245"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1401</v>
      </c>
      <c r="B2" s="149">
        <v>1</v>
      </c>
      <c r="C2" s="149">
        <v>15</v>
      </c>
      <c r="D2" t="s" s="205">
        <v>1403</v>
      </c>
      <c r="E2" t="s" s="205">
        <v>20</v>
      </c>
      <c r="F2" s="223">
        <v>30012</v>
      </c>
      <c r="G2" s="149">
        <v>32642</v>
      </c>
      <c r="H2" s="173">
        <f>SUM(G2-F2)</f>
        <v>2630</v>
      </c>
      <c r="I2" s="167">
        <f>H2/F2</f>
        <v>0.08763161402105819</v>
      </c>
      <c r="J2" s="167">
        <f>H2/G2</f>
        <v>0.08057104344096561</v>
      </c>
      <c r="K2" s="24"/>
      <c r="L2" s="24"/>
      <c r="M2" s="24"/>
      <c r="N2" s="24"/>
      <c r="O2" s="24"/>
      <c r="P2" s="24"/>
      <c r="Q2" s="24"/>
      <c r="R2" s="24"/>
      <c r="S2" s="24"/>
      <c r="T2" s="24"/>
      <c r="U2" s="24"/>
      <c r="V2" s="24"/>
      <c r="W2" s="24"/>
      <c r="X2" s="24"/>
      <c r="Y2" s="24"/>
      <c r="Z2" s="24"/>
    </row>
    <row r="3" ht="19.15" customHeight="1">
      <c r="A3" t="s" s="138">
        <v>1401</v>
      </c>
      <c r="B3" s="149">
        <v>1</v>
      </c>
      <c r="C3" s="149">
        <v>11</v>
      </c>
      <c r="D3" t="s" s="205">
        <v>1404</v>
      </c>
      <c r="E3" t="s" s="205">
        <v>84</v>
      </c>
      <c r="F3" s="223">
        <v>17751</v>
      </c>
      <c r="G3" s="149">
        <v>18834</v>
      </c>
      <c r="H3" s="173">
        <f>SUM(G3-F3)</f>
        <v>1083</v>
      </c>
      <c r="I3" s="167">
        <f>H3/F3</f>
        <v>0.0610106472874768</v>
      </c>
      <c r="J3" s="167">
        <f>H3/G3</f>
        <v>0.0575023892959541</v>
      </c>
      <c r="K3" s="24"/>
      <c r="L3" s="24"/>
      <c r="M3" s="24"/>
      <c r="N3" s="24"/>
      <c r="O3" s="24"/>
      <c r="P3" s="24"/>
      <c r="Q3" s="24"/>
      <c r="R3" s="24"/>
      <c r="S3" s="24"/>
      <c r="T3" s="24"/>
      <c r="U3" s="24"/>
      <c r="V3" s="24"/>
      <c r="W3" s="24"/>
      <c r="X3" s="24"/>
      <c r="Y3" s="24"/>
      <c r="Z3" s="24"/>
    </row>
    <row r="4" ht="19.15" customHeight="1">
      <c r="A4" t="s" s="138">
        <v>1401</v>
      </c>
      <c r="B4" s="149">
        <v>1</v>
      </c>
      <c r="C4" s="149">
        <v>13</v>
      </c>
      <c r="D4" t="s" s="205">
        <v>1405</v>
      </c>
      <c r="E4" t="s" s="205">
        <v>26</v>
      </c>
      <c r="F4" s="223">
        <v>15159</v>
      </c>
      <c r="G4" s="149">
        <v>17082</v>
      </c>
      <c r="H4" s="173">
        <f>SUM(G4-F4)</f>
        <v>1923</v>
      </c>
      <c r="I4" s="167">
        <f>H4/F4</f>
        <v>0.126855333465268</v>
      </c>
      <c r="J4" s="167">
        <f>H4/G4</f>
        <v>0.1125746399719</v>
      </c>
      <c r="K4" s="24"/>
      <c r="L4" s="24"/>
      <c r="M4" s="24"/>
      <c r="N4" s="24"/>
      <c r="O4" s="24"/>
      <c r="P4" s="24"/>
      <c r="Q4" s="24"/>
      <c r="R4" s="24"/>
      <c r="S4" s="24"/>
      <c r="T4" s="24"/>
      <c r="U4" s="24"/>
      <c r="V4" s="24"/>
      <c r="W4" s="24"/>
      <c r="X4" s="24"/>
      <c r="Y4" s="24"/>
      <c r="Z4" s="24"/>
    </row>
    <row r="5" ht="19.15" customHeight="1">
      <c r="A5" t="s" s="138">
        <v>1401</v>
      </c>
      <c r="B5" s="149">
        <v>1</v>
      </c>
      <c r="C5" s="149">
        <v>17</v>
      </c>
      <c r="D5" t="s" s="205">
        <v>1406</v>
      </c>
      <c r="E5" t="s" s="205">
        <v>22</v>
      </c>
      <c r="F5" s="223">
        <v>10352</v>
      </c>
      <c r="G5" s="149">
        <v>11416</v>
      </c>
      <c r="H5" s="173">
        <f>SUM(G5-F5)</f>
        <v>1064</v>
      </c>
      <c r="I5" s="167">
        <f>H5/F5</f>
        <v>0.102782071097372</v>
      </c>
      <c r="J5" s="167">
        <f>H5/G5</f>
        <v>0.0932025227750526</v>
      </c>
      <c r="K5" s="24"/>
      <c r="L5" s="24"/>
      <c r="M5" s="24"/>
      <c r="N5" s="24"/>
      <c r="O5" s="24"/>
      <c r="P5" s="24"/>
      <c r="Q5" s="24"/>
      <c r="R5" s="24"/>
      <c r="S5" s="24"/>
      <c r="T5" s="24"/>
      <c r="U5" s="24"/>
      <c r="V5" s="24"/>
      <c r="W5" s="24"/>
      <c r="X5" s="24"/>
      <c r="Y5" s="24"/>
      <c r="Z5" s="24"/>
    </row>
    <row r="6" ht="19.15" customHeight="1">
      <c r="A6" t="s" s="138">
        <v>1401</v>
      </c>
      <c r="B6" s="149">
        <v>1</v>
      </c>
      <c r="C6" s="149">
        <v>16</v>
      </c>
      <c r="D6" t="s" s="205">
        <v>1407</v>
      </c>
      <c r="E6" t="s" s="205">
        <v>17</v>
      </c>
      <c r="F6" s="223">
        <v>8702</v>
      </c>
      <c r="G6" s="149">
        <v>9732</v>
      </c>
      <c r="H6" s="173">
        <f>SUM(G6-F6)</f>
        <v>1030</v>
      </c>
      <c r="I6" s="167">
        <f>H6/F6</f>
        <v>0.11836359457596</v>
      </c>
      <c r="J6" s="167">
        <f>H6/G6</f>
        <v>0.10583641594739</v>
      </c>
      <c r="K6" s="24"/>
      <c r="L6" s="24"/>
      <c r="M6" s="24"/>
      <c r="N6" s="24"/>
      <c r="O6" s="24"/>
      <c r="P6" s="24"/>
      <c r="Q6" s="24"/>
      <c r="R6" s="24"/>
      <c r="S6" s="24"/>
      <c r="T6" s="24"/>
      <c r="U6" s="24"/>
      <c r="V6" s="24"/>
      <c r="W6" s="24"/>
      <c r="X6" s="24"/>
      <c r="Y6" s="24"/>
      <c r="Z6" s="24"/>
    </row>
    <row r="7" ht="19.15" customHeight="1">
      <c r="A7" t="s" s="138">
        <v>1401</v>
      </c>
      <c r="B7" s="149">
        <v>1</v>
      </c>
      <c r="C7" s="149">
        <v>9</v>
      </c>
      <c r="D7" t="s" s="205">
        <v>1408</v>
      </c>
      <c r="E7" t="s" s="205">
        <v>28</v>
      </c>
      <c r="F7" s="223">
        <v>1061</v>
      </c>
      <c r="G7" s="149">
        <v>1195</v>
      </c>
      <c r="H7" s="173">
        <f>SUM(G7-F7)</f>
        <v>134</v>
      </c>
      <c r="I7" s="167">
        <f>H7/F7</f>
        <v>0.126295947219604</v>
      </c>
      <c r="J7" s="167">
        <f>H7/G7</f>
        <v>0.112133891213389</v>
      </c>
      <c r="K7" s="24"/>
      <c r="L7" s="24"/>
      <c r="M7" s="24"/>
      <c r="N7" s="24"/>
      <c r="O7" s="24"/>
      <c r="P7" s="24"/>
      <c r="Q7" s="24"/>
      <c r="R7" s="24"/>
      <c r="S7" s="24"/>
      <c r="T7" s="24"/>
      <c r="U7" s="24"/>
      <c r="V7" s="24"/>
      <c r="W7" s="24"/>
      <c r="X7" s="24"/>
      <c r="Y7" s="24"/>
      <c r="Z7" s="24"/>
    </row>
    <row r="8" ht="19.15" customHeight="1">
      <c r="A8" t="s" s="138">
        <v>1401</v>
      </c>
      <c r="B8" s="149">
        <v>1</v>
      </c>
      <c r="C8" s="149">
        <v>20</v>
      </c>
      <c r="D8" t="s" s="205">
        <v>1409</v>
      </c>
      <c r="E8" t="s" s="205">
        <v>34</v>
      </c>
      <c r="F8" s="223">
        <v>1004</v>
      </c>
      <c r="G8" s="149">
        <v>1189</v>
      </c>
      <c r="H8" s="173">
        <f>SUM(G8-F8)</f>
        <v>185</v>
      </c>
      <c r="I8" s="167">
        <f>H8/F8</f>
        <v>0.184262948207171</v>
      </c>
      <c r="J8" s="167">
        <f>H8/G8</f>
        <v>0.155592935239697</v>
      </c>
      <c r="K8" s="24"/>
      <c r="L8" s="24"/>
      <c r="M8" s="24"/>
      <c r="N8" s="24"/>
      <c r="O8" s="24"/>
      <c r="P8" s="24"/>
      <c r="Q8" s="24"/>
      <c r="R8" s="24"/>
      <c r="S8" s="24"/>
      <c r="T8" s="24"/>
      <c r="U8" s="24"/>
      <c r="V8" s="24"/>
      <c r="W8" s="24"/>
      <c r="X8" s="24"/>
      <c r="Y8" s="24"/>
      <c r="Z8" s="24"/>
    </row>
    <row r="9" ht="19.15" customHeight="1">
      <c r="A9" t="s" s="138">
        <v>1401</v>
      </c>
      <c r="B9" s="149">
        <v>1</v>
      </c>
      <c r="C9" s="149">
        <v>2</v>
      </c>
      <c r="D9" t="s" s="205">
        <v>1410</v>
      </c>
      <c r="E9" t="s" s="205">
        <v>30</v>
      </c>
      <c r="F9" s="223">
        <v>584</v>
      </c>
      <c r="G9" s="149">
        <v>667</v>
      </c>
      <c r="H9" s="173">
        <f>SUM(G9-F9)</f>
        <v>83</v>
      </c>
      <c r="I9" s="167">
        <f>H9/F9</f>
        <v>0.142123287671233</v>
      </c>
      <c r="J9" s="167">
        <f>H9/G9</f>
        <v>0.124437781109445</v>
      </c>
      <c r="K9" s="24"/>
      <c r="L9" s="24"/>
      <c r="M9" s="24"/>
      <c r="N9" s="24"/>
      <c r="O9" s="24"/>
      <c r="P9" s="24"/>
      <c r="Q9" s="24"/>
      <c r="R9" s="24"/>
      <c r="S9" s="24"/>
      <c r="T9" s="24"/>
      <c r="U9" s="24"/>
      <c r="V9" s="24"/>
      <c r="W9" s="24"/>
      <c r="X9" s="24"/>
      <c r="Y9" s="24"/>
      <c r="Z9" s="24"/>
    </row>
    <row r="10" ht="19.15" customHeight="1">
      <c r="A10" t="s" s="138">
        <v>1401</v>
      </c>
      <c r="B10" s="149">
        <v>1</v>
      </c>
      <c r="C10" s="149">
        <v>12</v>
      </c>
      <c r="D10" t="s" s="205">
        <v>1411</v>
      </c>
      <c r="E10" t="s" s="205">
        <v>38</v>
      </c>
      <c r="F10" s="223">
        <v>568</v>
      </c>
      <c r="G10" s="149">
        <v>645</v>
      </c>
      <c r="H10" s="173">
        <f>SUM(G10-F10)</f>
        <v>77</v>
      </c>
      <c r="I10" s="167">
        <f>H10/F10</f>
        <v>0.13556338028169</v>
      </c>
      <c r="J10" s="167">
        <f>H10/G10</f>
        <v>0.11937984496124</v>
      </c>
      <c r="K10" s="24"/>
      <c r="L10" s="24"/>
      <c r="M10" s="24"/>
      <c r="N10" s="24"/>
      <c r="O10" s="24"/>
      <c r="P10" s="24"/>
      <c r="Q10" s="24"/>
      <c r="R10" s="24"/>
      <c r="S10" s="24"/>
      <c r="T10" s="24"/>
      <c r="U10" s="24"/>
      <c r="V10" s="24"/>
      <c r="W10" s="24"/>
      <c r="X10" s="24"/>
      <c r="Y10" s="24"/>
      <c r="Z10" s="24"/>
    </row>
    <row r="11" ht="19.15" customHeight="1">
      <c r="A11" t="s" s="138">
        <v>1401</v>
      </c>
      <c r="B11" s="149">
        <v>1</v>
      </c>
      <c r="C11" s="149">
        <v>14</v>
      </c>
      <c r="D11" t="s" s="205">
        <v>1524</v>
      </c>
      <c r="E11" t="s" s="205">
        <v>60</v>
      </c>
      <c r="F11" s="246">
        <v>625</v>
      </c>
      <c r="G11" s="247">
        <v>618</v>
      </c>
      <c r="H11" s="173">
        <f>SUM(G11-F11)</f>
        <v>-7</v>
      </c>
      <c r="I11" s="167">
        <f>H11/F11</f>
        <v>-0.0112</v>
      </c>
      <c r="J11" s="167">
        <f>H11/G11</f>
        <v>-0.0113268608414239</v>
      </c>
      <c r="K11" s="24"/>
      <c r="L11" s="24"/>
      <c r="M11" s="24"/>
      <c r="N11" s="24"/>
      <c r="O11" s="24"/>
      <c r="P11" s="24"/>
      <c r="Q11" s="24"/>
      <c r="R11" s="24"/>
      <c r="S11" s="24"/>
      <c r="T11" s="24"/>
      <c r="U11" s="24"/>
      <c r="V11" s="24"/>
      <c r="W11" s="24"/>
      <c r="X11" s="24"/>
      <c r="Y11" s="24"/>
      <c r="Z11" s="24"/>
    </row>
    <row r="12" ht="19.15" customHeight="1">
      <c r="A12" t="s" s="138">
        <v>1401</v>
      </c>
      <c r="B12" s="149">
        <v>1</v>
      </c>
      <c r="C12" s="149">
        <v>5</v>
      </c>
      <c r="D12" t="s" s="205">
        <v>1412</v>
      </c>
      <c r="E12" t="s" s="205">
        <v>36</v>
      </c>
      <c r="F12" s="223">
        <v>304</v>
      </c>
      <c r="G12" s="149">
        <v>332</v>
      </c>
      <c r="H12" s="173">
        <f>SUM(G12-F12)</f>
        <v>28</v>
      </c>
      <c r="I12" s="167">
        <f>H12/F12</f>
        <v>0.0921052631578947</v>
      </c>
      <c r="J12" s="167">
        <f>H12/G12</f>
        <v>0.0843373493975904</v>
      </c>
      <c r="K12" s="24"/>
      <c r="L12" s="24"/>
      <c r="M12" s="24"/>
      <c r="N12" s="24"/>
      <c r="O12" s="24"/>
      <c r="P12" s="24"/>
      <c r="Q12" s="24"/>
      <c r="R12" s="24"/>
      <c r="S12" s="24"/>
      <c r="T12" s="24"/>
      <c r="U12" s="24"/>
      <c r="V12" s="24"/>
      <c r="W12" s="24"/>
      <c r="X12" s="24"/>
      <c r="Y12" s="24"/>
      <c r="Z12" s="24"/>
    </row>
    <row r="13" ht="19.15" customHeight="1">
      <c r="A13" t="s" s="138">
        <v>1401</v>
      </c>
      <c r="B13" s="149">
        <v>1</v>
      </c>
      <c r="C13" s="149">
        <v>3</v>
      </c>
      <c r="D13" t="s" s="205">
        <v>1413</v>
      </c>
      <c r="E13" t="s" s="205">
        <v>48</v>
      </c>
      <c r="F13" s="223">
        <v>265</v>
      </c>
      <c r="G13" s="149">
        <v>295</v>
      </c>
      <c r="H13" s="173">
        <f>SUM(G13-F13)</f>
        <v>30</v>
      </c>
      <c r="I13" s="167">
        <f>H13/F13</f>
        <v>0.113207547169811</v>
      </c>
      <c r="J13" s="167">
        <f>H13/G13</f>
        <v>0.101694915254237</v>
      </c>
      <c r="K13" s="24"/>
      <c r="L13" s="24"/>
      <c r="M13" s="24"/>
      <c r="N13" s="24"/>
      <c r="O13" s="24"/>
      <c r="P13" s="24"/>
      <c r="Q13" s="24"/>
      <c r="R13" s="24"/>
      <c r="S13" s="24"/>
      <c r="T13" s="24"/>
      <c r="U13" s="24"/>
      <c r="V13" s="24"/>
      <c r="W13" s="24"/>
      <c r="X13" s="24"/>
      <c r="Y13" s="24"/>
      <c r="Z13" s="24"/>
    </row>
    <row r="14" ht="19.15" customHeight="1">
      <c r="A14" t="s" s="138">
        <v>1401</v>
      </c>
      <c r="B14" s="149">
        <v>1</v>
      </c>
      <c r="C14" s="149">
        <v>26</v>
      </c>
      <c r="D14" t="s" s="205">
        <v>1414</v>
      </c>
      <c r="E14" t="s" s="205">
        <v>248</v>
      </c>
      <c r="F14" s="223">
        <v>258</v>
      </c>
      <c r="G14" s="149">
        <v>288</v>
      </c>
      <c r="H14" s="173">
        <f>SUM(G14-F14)</f>
        <v>30</v>
      </c>
      <c r="I14" s="167">
        <f>H14/F14</f>
        <v>0.116279069767442</v>
      </c>
      <c r="J14" s="167">
        <f>H14/G14</f>
        <v>0.104166666666667</v>
      </c>
      <c r="K14" s="24"/>
      <c r="L14" s="24"/>
      <c r="M14" s="24"/>
      <c r="N14" s="24"/>
      <c r="O14" s="24"/>
      <c r="P14" s="24"/>
      <c r="Q14" s="24"/>
      <c r="R14" s="24"/>
      <c r="S14" s="24"/>
      <c r="T14" s="24"/>
      <c r="U14" s="24"/>
      <c r="V14" s="24"/>
      <c r="W14" s="24"/>
      <c r="X14" s="24"/>
      <c r="Y14" s="24"/>
      <c r="Z14" s="24"/>
    </row>
    <row r="15" ht="19.15" customHeight="1">
      <c r="A15" t="s" s="138">
        <v>1401</v>
      </c>
      <c r="B15" s="149">
        <v>1</v>
      </c>
      <c r="C15" s="149">
        <v>1</v>
      </c>
      <c r="D15" t="s" s="205">
        <v>1415</v>
      </c>
      <c r="E15" t="s" s="205">
        <v>54</v>
      </c>
      <c r="F15" s="223">
        <v>252</v>
      </c>
      <c r="G15" s="149">
        <v>275</v>
      </c>
      <c r="H15" s="173">
        <f>SUM(G15-F15)</f>
        <v>23</v>
      </c>
      <c r="I15" s="167">
        <f>H15/F15</f>
        <v>0.09126984126984131</v>
      </c>
      <c r="J15" s="167">
        <f>H15/G15</f>
        <v>0.08363636363636361</v>
      </c>
      <c r="K15" s="24"/>
      <c r="L15" s="24"/>
      <c r="M15" s="24"/>
      <c r="N15" s="24"/>
      <c r="O15" s="24"/>
      <c r="P15" s="24"/>
      <c r="Q15" s="24"/>
      <c r="R15" s="24"/>
      <c r="S15" s="24"/>
      <c r="T15" s="24"/>
      <c r="U15" s="24"/>
      <c r="V15" s="24"/>
      <c r="W15" s="24"/>
      <c r="X15" s="24"/>
      <c r="Y15" s="24"/>
      <c r="Z15" s="24"/>
    </row>
    <row r="16" ht="19.15" customHeight="1">
      <c r="A16" t="s" s="138">
        <v>1401</v>
      </c>
      <c r="B16" s="149">
        <v>1</v>
      </c>
      <c r="C16" s="149">
        <v>7</v>
      </c>
      <c r="D16" t="s" s="205">
        <v>1416</v>
      </c>
      <c r="E16" t="s" s="205">
        <v>42</v>
      </c>
      <c r="F16" s="223">
        <v>238</v>
      </c>
      <c r="G16" s="149">
        <v>254</v>
      </c>
      <c r="H16" s="173">
        <f>SUM(G16-F16)</f>
        <v>16</v>
      </c>
      <c r="I16" s="167">
        <f>H16/F16</f>
        <v>0.0672268907563025</v>
      </c>
      <c r="J16" s="167">
        <f>H16/G16</f>
        <v>0.062992125984252</v>
      </c>
      <c r="K16" s="24"/>
      <c r="L16" s="24"/>
      <c r="M16" s="24"/>
      <c r="N16" s="24"/>
      <c r="O16" s="24"/>
      <c r="P16" s="24"/>
      <c r="Q16" s="24"/>
      <c r="R16" s="24"/>
      <c r="S16" s="24"/>
      <c r="T16" s="24"/>
      <c r="U16" s="24"/>
      <c r="V16" s="24"/>
      <c r="W16" s="24"/>
      <c r="X16" s="24"/>
      <c r="Y16" s="24"/>
      <c r="Z16" s="24"/>
    </row>
    <row r="17" ht="19.15" customHeight="1">
      <c r="A17" t="s" s="138">
        <v>1401</v>
      </c>
      <c r="B17" s="149">
        <v>1</v>
      </c>
      <c r="C17" s="149">
        <v>21</v>
      </c>
      <c r="D17" t="s" s="205">
        <v>1417</v>
      </c>
      <c r="E17" t="s" s="205">
        <v>40</v>
      </c>
      <c r="F17" s="223">
        <v>238</v>
      </c>
      <c r="G17" s="149">
        <v>251</v>
      </c>
      <c r="H17" s="173">
        <f>SUM(G17-F17)</f>
        <v>13</v>
      </c>
      <c r="I17" s="167">
        <f>H17/F17</f>
        <v>0.0546218487394958</v>
      </c>
      <c r="J17" s="167">
        <f>H17/G17</f>
        <v>0.051792828685259</v>
      </c>
      <c r="K17" s="24"/>
      <c r="L17" s="24"/>
      <c r="M17" s="24"/>
      <c r="N17" s="24"/>
      <c r="O17" s="24"/>
      <c r="P17" s="24"/>
      <c r="Q17" s="24"/>
      <c r="R17" s="24"/>
      <c r="S17" s="24"/>
      <c r="T17" s="24"/>
      <c r="U17" s="24"/>
      <c r="V17" s="24"/>
      <c r="W17" s="24"/>
      <c r="X17" s="24"/>
      <c r="Y17" s="24"/>
      <c r="Z17" s="24"/>
    </row>
    <row r="18" ht="19.15" customHeight="1">
      <c r="A18" t="s" s="138">
        <v>1401</v>
      </c>
      <c r="B18" s="149">
        <v>1</v>
      </c>
      <c r="C18" s="149">
        <v>18</v>
      </c>
      <c r="D18" t="s" s="205">
        <v>1418</v>
      </c>
      <c r="E18" t="s" s="205">
        <v>62</v>
      </c>
      <c r="F18" s="223">
        <v>219</v>
      </c>
      <c r="G18" s="149">
        <v>248</v>
      </c>
      <c r="H18" s="173">
        <f>SUM(G18-F18)</f>
        <v>29</v>
      </c>
      <c r="I18" s="167">
        <f>H18/F18</f>
        <v>0.132420091324201</v>
      </c>
      <c r="J18" s="167">
        <f>H18/G18</f>
        <v>0.116935483870968</v>
      </c>
      <c r="K18" s="24"/>
      <c r="L18" s="24"/>
      <c r="M18" s="24"/>
      <c r="N18" s="24"/>
      <c r="O18" s="24"/>
      <c r="P18" s="24"/>
      <c r="Q18" s="24"/>
      <c r="R18" s="24"/>
      <c r="S18" s="24"/>
      <c r="T18" s="24"/>
      <c r="U18" s="24"/>
      <c r="V18" s="24"/>
      <c r="W18" s="24"/>
      <c r="X18" s="24"/>
      <c r="Y18" s="24"/>
      <c r="Z18" s="24"/>
    </row>
    <row r="19" ht="19.15" customHeight="1">
      <c r="A19" t="s" s="138">
        <v>1401</v>
      </c>
      <c r="B19" s="149">
        <v>1</v>
      </c>
      <c r="C19" s="149">
        <v>25</v>
      </c>
      <c r="D19" t="s" s="205">
        <v>1419</v>
      </c>
      <c r="E19" t="s" s="205">
        <v>237</v>
      </c>
      <c r="F19" s="223">
        <v>234</v>
      </c>
      <c r="G19" s="149">
        <v>245</v>
      </c>
      <c r="H19" s="173">
        <f>SUM(G19-F19)</f>
        <v>11</v>
      </c>
      <c r="I19" s="167">
        <f>H19/F19</f>
        <v>0.047008547008547</v>
      </c>
      <c r="J19" s="167">
        <f>H19/G19</f>
        <v>0.0448979591836735</v>
      </c>
      <c r="K19" s="24"/>
      <c r="L19" s="24"/>
      <c r="M19" s="24"/>
      <c r="N19" s="24"/>
      <c r="O19" s="24"/>
      <c r="P19" s="24"/>
      <c r="Q19" s="24"/>
      <c r="R19" s="24"/>
      <c r="S19" s="24"/>
      <c r="T19" s="24"/>
      <c r="U19" s="24"/>
      <c r="V19" s="24"/>
      <c r="W19" s="24"/>
      <c r="X19" s="24"/>
      <c r="Y19" s="24"/>
      <c r="Z19" s="24"/>
    </row>
    <row r="20" ht="19.15" customHeight="1">
      <c r="A20" t="s" s="138">
        <v>1401</v>
      </c>
      <c r="B20" s="149">
        <v>1</v>
      </c>
      <c r="C20" s="149">
        <v>23</v>
      </c>
      <c r="D20" t="s" s="205">
        <v>1420</v>
      </c>
      <c r="E20" t="s" s="205">
        <v>52</v>
      </c>
      <c r="F20" s="223">
        <v>176</v>
      </c>
      <c r="G20" s="149">
        <v>191</v>
      </c>
      <c r="H20" s="173">
        <f>SUM(G20-F20)</f>
        <v>15</v>
      </c>
      <c r="I20" s="167">
        <f>H20/F20</f>
        <v>0.08522727272727269</v>
      </c>
      <c r="J20" s="167">
        <f>H20/G20</f>
        <v>0.07853403141361261</v>
      </c>
      <c r="K20" s="24"/>
      <c r="L20" s="24"/>
      <c r="M20" s="24"/>
      <c r="N20" s="24"/>
      <c r="O20" s="24"/>
      <c r="P20" s="24"/>
      <c r="Q20" s="24"/>
      <c r="R20" s="24"/>
      <c r="S20" s="24"/>
      <c r="T20" s="24"/>
      <c r="U20" s="24"/>
      <c r="V20" s="24"/>
      <c r="W20" s="24"/>
      <c r="X20" s="24"/>
      <c r="Y20" s="24"/>
      <c r="Z20" s="24"/>
    </row>
    <row r="21" ht="19.15" customHeight="1">
      <c r="A21" t="s" s="138">
        <v>1401</v>
      </c>
      <c r="B21" s="149">
        <v>1</v>
      </c>
      <c r="C21" s="149">
        <v>8</v>
      </c>
      <c r="D21" t="s" s="205">
        <v>1421</v>
      </c>
      <c r="E21" t="s" s="205">
        <v>106</v>
      </c>
      <c r="F21" s="223">
        <v>152</v>
      </c>
      <c r="G21" s="149">
        <v>174</v>
      </c>
      <c r="H21" s="173">
        <f>SUM(G21-F21)</f>
        <v>22</v>
      </c>
      <c r="I21" s="167">
        <f>H21/F21</f>
        <v>0.144736842105263</v>
      </c>
      <c r="J21" s="167">
        <f>H21/G21</f>
        <v>0.126436781609195</v>
      </c>
      <c r="K21" s="24"/>
      <c r="L21" s="24"/>
      <c r="M21" s="24"/>
      <c r="N21" s="24"/>
      <c r="O21" s="24"/>
      <c r="P21" s="24"/>
      <c r="Q21" s="24"/>
      <c r="R21" s="24"/>
      <c r="S21" s="24"/>
      <c r="T21" s="24"/>
      <c r="U21" s="24"/>
      <c r="V21" s="24"/>
      <c r="W21" s="24"/>
      <c r="X21" s="24"/>
      <c r="Y21" s="24"/>
      <c r="Z21" s="24"/>
    </row>
    <row r="22" ht="19.15" customHeight="1">
      <c r="A22" t="s" s="138">
        <v>1401</v>
      </c>
      <c r="B22" s="149">
        <v>1</v>
      </c>
      <c r="C22" s="149">
        <v>4</v>
      </c>
      <c r="D22" t="s" s="205">
        <v>1422</v>
      </c>
      <c r="E22" t="s" s="205">
        <v>76</v>
      </c>
      <c r="F22" s="223">
        <v>149</v>
      </c>
      <c r="G22" s="149">
        <v>167</v>
      </c>
      <c r="H22" s="173">
        <f>SUM(G22-F22)</f>
        <v>18</v>
      </c>
      <c r="I22" s="167">
        <f>H22/F22</f>
        <v>0.120805369127517</v>
      </c>
      <c r="J22" s="167">
        <f>H22/G22</f>
        <v>0.107784431137725</v>
      </c>
      <c r="K22" s="24"/>
      <c r="L22" s="24"/>
      <c r="M22" s="24"/>
      <c r="N22" s="24"/>
      <c r="O22" s="24"/>
      <c r="P22" s="24"/>
      <c r="Q22" s="24"/>
      <c r="R22" s="24"/>
      <c r="S22" s="24"/>
      <c r="T22" s="24"/>
      <c r="U22" s="24"/>
      <c r="V22" s="24"/>
      <c r="W22" s="24"/>
      <c r="X22" s="24"/>
      <c r="Y22" s="24"/>
      <c r="Z22" s="24"/>
    </row>
    <row r="23" ht="19.15" customHeight="1">
      <c r="A23" t="s" s="138">
        <v>1401</v>
      </c>
      <c r="B23" s="149">
        <v>1</v>
      </c>
      <c r="C23" s="149">
        <v>30</v>
      </c>
      <c r="D23" t="s" s="205">
        <v>1423</v>
      </c>
      <c r="E23" t="s" s="205">
        <v>173</v>
      </c>
      <c r="F23" s="223">
        <v>122</v>
      </c>
      <c r="G23" s="149">
        <v>136</v>
      </c>
      <c r="H23" s="173">
        <f>SUM(G23-F23)</f>
        <v>14</v>
      </c>
      <c r="I23" s="167">
        <f>H23/F23</f>
        <v>0.114754098360656</v>
      </c>
      <c r="J23" s="167">
        <f>H23/G23</f>
        <v>0.102941176470588</v>
      </c>
      <c r="K23" s="24"/>
      <c r="L23" s="24"/>
      <c r="M23" s="24"/>
      <c r="N23" s="24"/>
      <c r="O23" s="24"/>
      <c r="P23" s="24"/>
      <c r="Q23" s="24"/>
      <c r="R23" s="24"/>
      <c r="S23" s="24"/>
      <c r="T23" s="24"/>
      <c r="U23" s="24"/>
      <c r="V23" s="24"/>
      <c r="W23" s="24"/>
      <c r="X23" s="24"/>
      <c r="Y23" s="24"/>
      <c r="Z23" s="24"/>
    </row>
    <row r="24" ht="19.15" customHeight="1">
      <c r="A24" t="s" s="138">
        <v>1401</v>
      </c>
      <c r="B24" s="149">
        <v>1</v>
      </c>
      <c r="C24" s="149">
        <v>22</v>
      </c>
      <c r="D24" t="s" s="205">
        <v>1424</v>
      </c>
      <c r="E24" t="s" s="205">
        <v>72</v>
      </c>
      <c r="F24" s="223">
        <v>115</v>
      </c>
      <c r="G24" s="149">
        <v>116</v>
      </c>
      <c r="H24" s="173">
        <f>SUM(G24-F24)</f>
        <v>1</v>
      </c>
      <c r="I24" s="167">
        <f>H24/F24</f>
        <v>0.00869565217391304</v>
      </c>
      <c r="J24" s="167">
        <f>H24/G24</f>
        <v>0.00862068965517241</v>
      </c>
      <c r="K24" s="24"/>
      <c r="L24" s="24"/>
      <c r="M24" s="24"/>
      <c r="N24" s="24"/>
      <c r="O24" s="24"/>
      <c r="P24" s="24"/>
      <c r="Q24" s="24"/>
      <c r="R24" s="24"/>
      <c r="S24" s="24"/>
      <c r="T24" s="24"/>
      <c r="U24" s="24"/>
      <c r="V24" s="24"/>
      <c r="W24" s="24"/>
      <c r="X24" s="24"/>
      <c r="Y24" s="24"/>
      <c r="Z24" s="24"/>
    </row>
    <row r="25" ht="19.15" customHeight="1">
      <c r="A25" t="s" s="138">
        <v>1401</v>
      </c>
      <c r="B25" s="149">
        <v>1</v>
      </c>
      <c r="C25" s="149">
        <v>6</v>
      </c>
      <c r="D25" t="s" s="205">
        <v>1425</v>
      </c>
      <c r="E25" t="s" s="205">
        <v>44</v>
      </c>
      <c r="F25" s="223">
        <v>83</v>
      </c>
      <c r="G25" s="149">
        <v>91</v>
      </c>
      <c r="H25" s="173">
        <f>SUM(G25-F25)</f>
        <v>8</v>
      </c>
      <c r="I25" s="167">
        <f>H25/F25</f>
        <v>0.0963855421686747</v>
      </c>
      <c r="J25" s="167">
        <f>H25/G25</f>
        <v>0.08791208791208791</v>
      </c>
      <c r="K25" s="24"/>
      <c r="L25" s="24"/>
      <c r="M25" s="24"/>
      <c r="N25" s="24"/>
      <c r="O25" s="24"/>
      <c r="P25" s="24"/>
      <c r="Q25" s="24"/>
      <c r="R25" s="24"/>
      <c r="S25" s="24"/>
      <c r="T25" s="24"/>
      <c r="U25" s="24"/>
      <c r="V25" s="24"/>
      <c r="W25" s="24"/>
      <c r="X25" s="24"/>
      <c r="Y25" s="24"/>
      <c r="Z25" s="24"/>
    </row>
    <row r="26" ht="19.15" customHeight="1">
      <c r="A26" t="s" s="138">
        <v>1401</v>
      </c>
      <c r="B26" s="149">
        <v>1</v>
      </c>
      <c r="C26" s="149">
        <v>28</v>
      </c>
      <c r="D26" t="s" s="205">
        <v>1426</v>
      </c>
      <c r="E26" t="s" s="205">
        <v>1427</v>
      </c>
      <c r="F26" s="223">
        <v>79</v>
      </c>
      <c r="G26" s="149">
        <v>91</v>
      </c>
      <c r="H26" s="173">
        <f>SUM(G26-F26)</f>
        <v>12</v>
      </c>
      <c r="I26" s="167">
        <f>H26/F26</f>
        <v>0.151898734177215</v>
      </c>
      <c r="J26" s="167">
        <f>H26/G26</f>
        <v>0.131868131868132</v>
      </c>
      <c r="K26" s="24"/>
      <c r="L26" s="24"/>
      <c r="M26" s="24"/>
      <c r="N26" s="24"/>
      <c r="O26" s="24"/>
      <c r="P26" s="24"/>
      <c r="Q26" s="24"/>
      <c r="R26" s="24"/>
      <c r="S26" s="24"/>
      <c r="T26" s="24"/>
      <c r="U26" s="24"/>
      <c r="V26" s="24"/>
      <c r="W26" s="24"/>
      <c r="X26" s="24"/>
      <c r="Y26" s="24"/>
      <c r="Z26" s="24"/>
    </row>
    <row r="27" ht="19.15" customHeight="1">
      <c r="A27" t="s" s="138">
        <v>1401</v>
      </c>
      <c r="B27" s="149">
        <v>1</v>
      </c>
      <c r="C27" s="149">
        <v>27</v>
      </c>
      <c r="D27" t="s" s="205">
        <v>1428</v>
      </c>
      <c r="E27" t="s" s="205">
        <v>74</v>
      </c>
      <c r="F27" s="223">
        <v>63</v>
      </c>
      <c r="G27" s="149">
        <v>69</v>
      </c>
      <c r="H27" s="173">
        <f>SUM(G27-F27)</f>
        <v>6</v>
      </c>
      <c r="I27" s="167">
        <f>H27/F27</f>
        <v>0.09523809523809521</v>
      </c>
      <c r="J27" s="167">
        <f>H27/G27</f>
        <v>0.0869565217391304</v>
      </c>
      <c r="K27" s="24"/>
      <c r="L27" s="24"/>
      <c r="M27" s="24"/>
      <c r="N27" s="24"/>
      <c r="O27" s="24"/>
      <c r="P27" s="24"/>
      <c r="Q27" s="24"/>
      <c r="R27" s="24"/>
      <c r="S27" s="24"/>
      <c r="T27" s="24"/>
      <c r="U27" s="24"/>
      <c r="V27" s="24"/>
      <c r="W27" s="24"/>
      <c r="X27" s="24"/>
      <c r="Y27" s="24"/>
      <c r="Z27" s="24"/>
    </row>
    <row r="28" ht="19.15" customHeight="1">
      <c r="A28" t="s" s="138">
        <v>1401</v>
      </c>
      <c r="B28" s="149">
        <v>1</v>
      </c>
      <c r="C28" s="149">
        <v>24</v>
      </c>
      <c r="D28" t="s" s="205">
        <v>1429</v>
      </c>
      <c r="E28" t="s" s="205">
        <v>1091</v>
      </c>
      <c r="F28" s="223">
        <v>68</v>
      </c>
      <c r="G28" s="149">
        <v>68</v>
      </c>
      <c r="H28" s="173">
        <f>SUM(G28-F28)</f>
        <v>0</v>
      </c>
      <c r="I28" s="167">
        <f>H28/F28</f>
        <v>0</v>
      </c>
      <c r="J28" s="167">
        <f>H28/G28</f>
        <v>0</v>
      </c>
      <c r="K28" s="24"/>
      <c r="L28" s="24"/>
      <c r="M28" s="24"/>
      <c r="N28" s="24"/>
      <c r="O28" s="24"/>
      <c r="P28" s="24"/>
      <c r="Q28" s="24"/>
      <c r="R28" s="24"/>
      <c r="S28" s="24"/>
      <c r="T28" s="24"/>
      <c r="U28" s="24"/>
      <c r="V28" s="24"/>
      <c r="W28" s="24"/>
      <c r="X28" s="24"/>
      <c r="Y28" s="24"/>
      <c r="Z28" s="24"/>
    </row>
    <row r="29" ht="19.15" customHeight="1">
      <c r="A29" t="s" s="138">
        <v>1401</v>
      </c>
      <c r="B29" s="149">
        <v>1</v>
      </c>
      <c r="C29" s="149">
        <v>19</v>
      </c>
      <c r="D29" t="s" s="205">
        <v>1430</v>
      </c>
      <c r="E29" t="s" s="205">
        <v>66</v>
      </c>
      <c r="F29" s="223">
        <v>48</v>
      </c>
      <c r="G29" s="149">
        <v>54</v>
      </c>
      <c r="H29" s="173">
        <f>SUM(G29-F29)</f>
        <v>6</v>
      </c>
      <c r="I29" s="167">
        <f>H29/F29</f>
        <v>0.125</v>
      </c>
      <c r="J29" s="167">
        <f>H29/G29</f>
        <v>0.111111111111111</v>
      </c>
      <c r="K29" s="24"/>
      <c r="L29" s="24"/>
      <c r="M29" s="24"/>
      <c r="N29" s="24"/>
      <c r="O29" s="24"/>
      <c r="P29" s="24"/>
      <c r="Q29" s="24"/>
      <c r="R29" s="24"/>
      <c r="S29" s="24"/>
      <c r="T29" s="24"/>
      <c r="U29" s="24"/>
      <c r="V29" s="24"/>
      <c r="W29" s="24"/>
      <c r="X29" s="24"/>
      <c r="Y29" s="24"/>
      <c r="Z29" s="24"/>
    </row>
    <row r="30" ht="19.15" customHeight="1">
      <c r="A30" t="s" s="138">
        <v>1401</v>
      </c>
      <c r="B30" s="149">
        <v>1</v>
      </c>
      <c r="C30" s="149">
        <v>10</v>
      </c>
      <c r="D30" t="s" s="205">
        <v>1431</v>
      </c>
      <c r="E30" t="s" s="205">
        <v>380</v>
      </c>
      <c r="F30" s="223">
        <v>0</v>
      </c>
      <c r="G30" s="149">
        <v>0</v>
      </c>
      <c r="H30" s="173">
        <f>SUM(G30-F30)</f>
        <v>0</v>
      </c>
      <c r="I30" s="207">
        <f>H30/F30</f>
      </c>
      <c r="J30" s="207">
        <f>H30/G30</f>
      </c>
      <c r="K30" s="24"/>
      <c r="L30" s="24"/>
      <c r="M30" s="24"/>
      <c r="N30" s="24"/>
      <c r="O30" s="24"/>
      <c r="P30" s="24"/>
      <c r="Q30" s="24"/>
      <c r="R30" s="24"/>
      <c r="S30" s="24"/>
      <c r="T30" s="24"/>
      <c r="U30" s="24"/>
      <c r="V30" s="24"/>
      <c r="W30" s="24"/>
      <c r="X30" s="24"/>
      <c r="Y30" s="24"/>
      <c r="Z30" s="24"/>
    </row>
    <row r="31" ht="19.15" customHeight="1">
      <c r="A31" t="s" s="138">
        <v>1401</v>
      </c>
      <c r="B31" s="149">
        <v>1</v>
      </c>
      <c r="C31" s="149">
        <v>29</v>
      </c>
      <c r="D31" t="s" s="205">
        <v>1432</v>
      </c>
      <c r="E31" t="s" s="205">
        <v>68</v>
      </c>
      <c r="F31" s="223">
        <v>0</v>
      </c>
      <c r="G31" s="149">
        <v>0</v>
      </c>
      <c r="H31" s="206">
        <f>SUM(G31-F31)</f>
        <v>0</v>
      </c>
      <c r="I31" s="176">
        <f>H31/F31</f>
      </c>
      <c r="J31" s="176">
        <f>H31/G31</f>
      </c>
      <c r="K31" s="174"/>
      <c r="L31" s="174"/>
      <c r="M31" s="174"/>
      <c r="N31" s="174"/>
      <c r="O31" s="174"/>
      <c r="P31" s="174"/>
      <c r="Q31" s="174"/>
      <c r="R31" s="174"/>
      <c r="S31" s="174"/>
      <c r="T31" s="174"/>
      <c r="U31" s="174"/>
      <c r="V31" s="174"/>
      <c r="W31" s="174"/>
      <c r="X31" s="174"/>
      <c r="Y31" s="174"/>
      <c r="Z31" s="174"/>
    </row>
    <row r="32" ht="19.15" customHeight="1">
      <c r="A32" s="177"/>
      <c r="B32" s="178"/>
      <c r="C32" s="178"/>
      <c r="D32" s="179"/>
      <c r="E32" s="179"/>
      <c r="F32" s="181">
        <f>SUM(F2:F31)</f>
        <v>88881</v>
      </c>
      <c r="G32" s="180">
        <f>SUM(G2:G31)</f>
        <v>97365</v>
      </c>
      <c r="H32" s="181">
        <f>SUM(H2:H31)</f>
        <v>8484</v>
      </c>
      <c r="I32" s="182">
        <f>H32/F32</f>
        <v>0.0954534714955952</v>
      </c>
      <c r="J32" s="182">
        <f>H32/G32</f>
        <v>0.0871360345093206</v>
      </c>
      <c r="K32" s="183"/>
      <c r="L32" s="183"/>
      <c r="M32" s="183"/>
      <c r="N32" s="183"/>
      <c r="O32" s="183"/>
      <c r="P32" s="183"/>
      <c r="Q32" s="183"/>
      <c r="R32" s="183"/>
      <c r="S32" s="183"/>
      <c r="T32" s="183"/>
      <c r="U32" s="183"/>
      <c r="V32" s="183"/>
      <c r="W32" s="183"/>
      <c r="X32" s="183"/>
      <c r="Y32" s="183"/>
      <c r="Z32" s="184"/>
    </row>
    <row r="33" ht="19.15" customHeight="1">
      <c r="A33" s="224"/>
      <c r="B33" s="225"/>
      <c r="C33" s="225"/>
      <c r="D33" s="224"/>
      <c r="E33" s="224"/>
      <c r="F33" s="248"/>
      <c r="G33" s="225"/>
      <c r="H33" s="227"/>
      <c r="I33" s="228"/>
      <c r="J33" s="228"/>
      <c r="K33" s="189"/>
      <c r="L33" s="189"/>
      <c r="M33" s="189"/>
      <c r="N33" s="189"/>
      <c r="O33" s="189"/>
      <c r="P33" s="189"/>
      <c r="Q33" s="189"/>
      <c r="R33" s="189"/>
      <c r="S33" s="189"/>
      <c r="T33" s="189"/>
      <c r="U33" s="189"/>
      <c r="V33" s="189"/>
      <c r="W33" s="189"/>
      <c r="X33" s="189"/>
      <c r="Y33" s="189"/>
      <c r="Z33" s="189"/>
    </row>
    <row r="34" ht="19.15" customHeight="1">
      <c r="A34" t="s" s="142">
        <v>1401</v>
      </c>
      <c r="B34" s="166">
        <v>2</v>
      </c>
      <c r="C34" s="166">
        <v>13</v>
      </c>
      <c r="D34" t="s" s="142">
        <v>1433</v>
      </c>
      <c r="E34" t="s" s="142">
        <v>20</v>
      </c>
      <c r="F34" s="229">
        <v>32543</v>
      </c>
      <c r="G34" s="166">
        <v>34271</v>
      </c>
      <c r="H34" s="155">
        <f>SUM(G34-F34)</f>
        <v>1728</v>
      </c>
      <c r="I34" s="167">
        <f>H34/F34</f>
        <v>0.0530989767384691</v>
      </c>
      <c r="J34" s="167">
        <f>H34/G34</f>
        <v>0.0504216392868606</v>
      </c>
      <c r="K34" s="24"/>
      <c r="L34" s="24"/>
      <c r="M34" s="24"/>
      <c r="N34" s="24"/>
      <c r="O34" s="24"/>
      <c r="P34" s="24"/>
      <c r="Q34" s="24"/>
      <c r="R34" s="24"/>
      <c r="S34" s="24"/>
      <c r="T34" s="24"/>
      <c r="U34" s="24"/>
      <c r="V34" s="24"/>
      <c r="W34" s="24"/>
      <c r="X34" s="24"/>
      <c r="Y34" s="24"/>
      <c r="Z34" s="24"/>
    </row>
    <row r="35" ht="19.15" customHeight="1">
      <c r="A35" t="s" s="145">
        <v>1401</v>
      </c>
      <c r="B35" s="168">
        <v>2</v>
      </c>
      <c r="C35" s="168">
        <v>17</v>
      </c>
      <c r="D35" t="s" s="145">
        <v>1434</v>
      </c>
      <c r="E35" t="s" s="145">
        <v>84</v>
      </c>
      <c r="F35" s="212">
        <v>17884</v>
      </c>
      <c r="G35" s="168">
        <v>18626</v>
      </c>
      <c r="H35" s="155">
        <f>SUM(G35-F35)</f>
        <v>742</v>
      </c>
      <c r="I35" s="167">
        <f>H35/F35</f>
        <v>0.0414895996421382</v>
      </c>
      <c r="J35" s="167">
        <f>H35/G35</f>
        <v>0.0398367872865886</v>
      </c>
      <c r="K35" s="24"/>
      <c r="L35" s="24"/>
      <c r="M35" s="24"/>
      <c r="N35" s="24"/>
      <c r="O35" s="24"/>
      <c r="P35" s="24"/>
      <c r="Q35" s="24"/>
      <c r="R35" s="24"/>
      <c r="S35" s="24"/>
      <c r="T35" s="24"/>
      <c r="U35" s="24"/>
      <c r="V35" s="24"/>
      <c r="W35" s="24"/>
      <c r="X35" s="24"/>
      <c r="Y35" s="24"/>
      <c r="Z35" s="24"/>
    </row>
    <row r="36" ht="19.15" customHeight="1">
      <c r="A36" t="s" s="145">
        <v>1401</v>
      </c>
      <c r="B36" s="168">
        <v>2</v>
      </c>
      <c r="C36" s="168">
        <v>4</v>
      </c>
      <c r="D36" t="s" s="145">
        <v>1435</v>
      </c>
      <c r="E36" t="s" s="145">
        <v>17</v>
      </c>
      <c r="F36" s="212">
        <v>12686</v>
      </c>
      <c r="G36" s="168">
        <v>13261</v>
      </c>
      <c r="H36" s="155">
        <f>SUM(G36-F36)</f>
        <v>575</v>
      </c>
      <c r="I36" s="167">
        <f>H36/F36</f>
        <v>0.0453255557307268</v>
      </c>
      <c r="J36" s="167">
        <f>H36/G36</f>
        <v>0.0433602292436468</v>
      </c>
      <c r="K36" s="24"/>
      <c r="L36" s="24"/>
      <c r="M36" s="24"/>
      <c r="N36" s="24"/>
      <c r="O36" s="24"/>
      <c r="P36" s="24"/>
      <c r="Q36" s="24"/>
      <c r="R36" s="24"/>
      <c r="S36" s="24"/>
      <c r="T36" s="24"/>
      <c r="U36" s="24"/>
      <c r="V36" s="24"/>
      <c r="W36" s="24"/>
      <c r="X36" s="24"/>
      <c r="Y36" s="24"/>
      <c r="Z36" s="24"/>
    </row>
    <row r="37" ht="19.15" customHeight="1">
      <c r="A37" t="s" s="145">
        <v>1401</v>
      </c>
      <c r="B37" s="168">
        <v>2</v>
      </c>
      <c r="C37" s="168">
        <v>16</v>
      </c>
      <c r="D37" t="s" s="145">
        <v>1436</v>
      </c>
      <c r="E37" t="s" s="145">
        <v>26</v>
      </c>
      <c r="F37" s="212">
        <v>12708</v>
      </c>
      <c r="G37" s="168">
        <v>12891</v>
      </c>
      <c r="H37" s="155">
        <f>SUM(G37-F37)</f>
        <v>183</v>
      </c>
      <c r="I37" s="167">
        <f>H37/F37</f>
        <v>0.0144003777148253</v>
      </c>
      <c r="J37" s="167">
        <f>H37/G37</f>
        <v>0.0141959506632534</v>
      </c>
      <c r="K37" s="24"/>
      <c r="L37" s="24"/>
      <c r="M37" s="24"/>
      <c r="N37" s="24"/>
      <c r="O37" s="24"/>
      <c r="P37" s="24"/>
      <c r="Q37" s="24"/>
      <c r="R37" s="24"/>
      <c r="S37" s="24"/>
      <c r="T37" s="24"/>
      <c r="U37" s="24"/>
      <c r="V37" s="24"/>
      <c r="W37" s="24"/>
      <c r="X37" s="24"/>
      <c r="Y37" s="24"/>
      <c r="Z37" s="24"/>
    </row>
    <row r="38" ht="19.15" customHeight="1">
      <c r="A38" t="s" s="145">
        <v>1401</v>
      </c>
      <c r="B38" s="168">
        <v>2</v>
      </c>
      <c r="C38" s="168">
        <v>2</v>
      </c>
      <c r="D38" t="s" s="145">
        <v>1437</v>
      </c>
      <c r="E38" t="s" s="145">
        <v>60</v>
      </c>
      <c r="F38" s="212">
        <v>3621</v>
      </c>
      <c r="G38" s="168">
        <v>3634</v>
      </c>
      <c r="H38" s="155">
        <f>SUM(G38-F38)</f>
        <v>13</v>
      </c>
      <c r="I38" s="167">
        <f>H38/F38</f>
        <v>0.0035901684617509</v>
      </c>
      <c r="J38" s="167">
        <f>H38/G38</f>
        <v>0.00357732526141992</v>
      </c>
      <c r="K38" s="24"/>
      <c r="L38" s="24"/>
      <c r="M38" s="24"/>
      <c r="N38" s="24"/>
      <c r="O38" s="24"/>
      <c r="P38" s="24"/>
      <c r="Q38" s="24"/>
      <c r="R38" s="24"/>
      <c r="S38" s="24"/>
      <c r="T38" s="24"/>
      <c r="U38" s="24"/>
      <c r="V38" s="24"/>
      <c r="W38" s="24"/>
      <c r="X38" s="24"/>
      <c r="Y38" s="24"/>
      <c r="Z38" s="24"/>
    </row>
    <row r="39" ht="19.15" customHeight="1">
      <c r="A39" t="s" s="145">
        <v>1401</v>
      </c>
      <c r="B39" s="168">
        <v>2</v>
      </c>
      <c r="C39" s="168">
        <v>14</v>
      </c>
      <c r="D39" t="s" s="145">
        <v>1438</v>
      </c>
      <c r="E39" t="s" s="145">
        <v>28</v>
      </c>
      <c r="F39" s="212">
        <v>1497</v>
      </c>
      <c r="G39" s="168">
        <v>1502</v>
      </c>
      <c r="H39" s="155">
        <f>SUM(G39-F39)</f>
        <v>5</v>
      </c>
      <c r="I39" s="167">
        <f>H39/F39</f>
        <v>0.00334001336005344</v>
      </c>
      <c r="J39" s="167">
        <f>H39/G39</f>
        <v>0.0033288948069241</v>
      </c>
      <c r="K39" s="24"/>
      <c r="L39" s="24"/>
      <c r="M39" s="24"/>
      <c r="N39" s="24"/>
      <c r="O39" s="24"/>
      <c r="P39" s="24"/>
      <c r="Q39" s="24"/>
      <c r="R39" s="24"/>
      <c r="S39" s="24"/>
      <c r="T39" s="24"/>
      <c r="U39" s="24"/>
      <c r="V39" s="24"/>
      <c r="W39" s="24"/>
      <c r="X39" s="24"/>
      <c r="Y39" s="24"/>
      <c r="Z39" s="24"/>
    </row>
    <row r="40" ht="19.15" customHeight="1">
      <c r="A40" t="s" s="145">
        <v>1401</v>
      </c>
      <c r="B40" s="168">
        <v>2</v>
      </c>
      <c r="C40" s="168">
        <v>21</v>
      </c>
      <c r="D40" t="s" s="145">
        <v>1439</v>
      </c>
      <c r="E40" t="s" s="145">
        <v>34</v>
      </c>
      <c r="F40" s="212">
        <v>1067</v>
      </c>
      <c r="G40" s="168">
        <v>1086</v>
      </c>
      <c r="H40" s="155">
        <f>SUM(G40-F40)</f>
        <v>19</v>
      </c>
      <c r="I40" s="167">
        <f>H40/F40</f>
        <v>0.0178069353327085</v>
      </c>
      <c r="J40" s="167">
        <f>H40/G40</f>
        <v>0.0174953959484346</v>
      </c>
      <c r="K40" s="24"/>
      <c r="L40" s="24"/>
      <c r="M40" s="24"/>
      <c r="N40" s="24"/>
      <c r="O40" s="24"/>
      <c r="P40" s="24"/>
      <c r="Q40" s="24"/>
      <c r="R40" s="24"/>
      <c r="S40" s="24"/>
      <c r="T40" s="24"/>
      <c r="U40" s="24"/>
      <c r="V40" s="24"/>
      <c r="W40" s="24"/>
      <c r="X40" s="24"/>
      <c r="Y40" s="24"/>
      <c r="Z40" s="24"/>
    </row>
    <row r="41" ht="19.15" customHeight="1">
      <c r="A41" t="s" s="145">
        <v>1401</v>
      </c>
      <c r="B41" s="168">
        <v>2</v>
      </c>
      <c r="C41" s="168">
        <v>23</v>
      </c>
      <c r="D41" t="s" s="145">
        <v>1440</v>
      </c>
      <c r="E41" t="s" s="145">
        <v>52</v>
      </c>
      <c r="F41" s="212">
        <v>738</v>
      </c>
      <c r="G41" s="168">
        <v>796</v>
      </c>
      <c r="H41" s="155">
        <f>SUM(G41-F41)</f>
        <v>58</v>
      </c>
      <c r="I41" s="167">
        <f>H41/F41</f>
        <v>0.0785907859078591</v>
      </c>
      <c r="J41" s="167">
        <f>H41/G41</f>
        <v>0.0728643216080402</v>
      </c>
      <c r="K41" s="24"/>
      <c r="L41" s="24"/>
      <c r="M41" s="24"/>
      <c r="N41" s="24"/>
      <c r="O41" s="24"/>
      <c r="P41" s="24"/>
      <c r="Q41" s="24"/>
      <c r="R41" s="24"/>
      <c r="S41" s="24"/>
      <c r="T41" s="24"/>
      <c r="U41" s="24"/>
      <c r="V41" s="24"/>
      <c r="W41" s="24"/>
      <c r="X41" s="24"/>
      <c r="Y41" s="24"/>
      <c r="Z41" s="24"/>
    </row>
    <row r="42" ht="19.15" customHeight="1">
      <c r="A42" t="s" s="145">
        <v>1401</v>
      </c>
      <c r="B42" s="168">
        <v>2</v>
      </c>
      <c r="C42" s="168">
        <v>3</v>
      </c>
      <c r="D42" t="s" s="145">
        <v>1441</v>
      </c>
      <c r="E42" t="s" s="145">
        <v>36</v>
      </c>
      <c r="F42" s="212">
        <v>558</v>
      </c>
      <c r="G42" s="168">
        <v>707</v>
      </c>
      <c r="H42" s="155">
        <f>SUM(G42-F42)</f>
        <v>149</v>
      </c>
      <c r="I42" s="167">
        <f>H42/F42</f>
        <v>0.267025089605735</v>
      </c>
      <c r="J42" s="167">
        <f>H42/G42</f>
        <v>0.210749646393211</v>
      </c>
      <c r="K42" s="24"/>
      <c r="L42" s="24"/>
      <c r="M42" s="24"/>
      <c r="N42" s="24"/>
      <c r="O42" s="24"/>
      <c r="P42" s="24"/>
      <c r="Q42" s="24"/>
      <c r="R42" s="24"/>
      <c r="S42" s="24"/>
      <c r="T42" s="24"/>
      <c r="U42" s="24"/>
      <c r="V42" s="24"/>
      <c r="W42" s="24"/>
      <c r="X42" s="24"/>
      <c r="Y42" s="24"/>
      <c r="Z42" s="24"/>
    </row>
    <row r="43" ht="19.15" customHeight="1">
      <c r="A43" t="s" s="145">
        <v>1401</v>
      </c>
      <c r="B43" s="168">
        <v>2</v>
      </c>
      <c r="C43" s="168">
        <v>7</v>
      </c>
      <c r="D43" t="s" s="145">
        <v>1520</v>
      </c>
      <c r="E43" t="s" s="145">
        <v>30</v>
      </c>
      <c r="F43" s="212">
        <v>354</v>
      </c>
      <c r="G43" s="168">
        <v>475</v>
      </c>
      <c r="H43" s="155">
        <f>SUM(G43-F43)</f>
        <v>121</v>
      </c>
      <c r="I43" s="167">
        <f>H43/F43</f>
        <v>0.34180790960452</v>
      </c>
      <c r="J43" s="167">
        <f>H43/G43</f>
        <v>0.254736842105263</v>
      </c>
      <c r="K43" s="24"/>
      <c r="L43" s="24"/>
      <c r="M43" s="24"/>
      <c r="N43" s="24"/>
      <c r="O43" s="24"/>
      <c r="P43" s="24"/>
      <c r="Q43" s="24"/>
      <c r="R43" s="24"/>
      <c r="S43" s="24"/>
      <c r="T43" s="24"/>
      <c r="U43" s="24"/>
      <c r="V43" s="24"/>
      <c r="W43" s="24"/>
      <c r="X43" s="24"/>
      <c r="Y43" s="24"/>
      <c r="Z43" s="24"/>
    </row>
    <row r="44" ht="19.15" customHeight="1">
      <c r="A44" t="s" s="145">
        <v>1401</v>
      </c>
      <c r="B44" s="168">
        <v>2</v>
      </c>
      <c r="C44" s="168">
        <v>10</v>
      </c>
      <c r="D44" t="s" s="145">
        <v>1442</v>
      </c>
      <c r="E44" t="s" s="145">
        <v>38</v>
      </c>
      <c r="F44" s="212">
        <v>429</v>
      </c>
      <c r="G44" s="168">
        <v>439</v>
      </c>
      <c r="H44" s="155">
        <f>SUM(G44-F44)</f>
        <v>10</v>
      </c>
      <c r="I44" s="167">
        <f>H44/F44</f>
        <v>0.0233100233100233</v>
      </c>
      <c r="J44" s="167">
        <f>H44/G44</f>
        <v>0.0227790432801822</v>
      </c>
      <c r="K44" s="24"/>
      <c r="L44" s="24"/>
      <c r="M44" s="24"/>
      <c r="N44" s="24"/>
      <c r="O44" s="24"/>
      <c r="P44" s="24"/>
      <c r="Q44" s="24"/>
      <c r="R44" s="24"/>
      <c r="S44" s="24"/>
      <c r="T44" s="24"/>
      <c r="U44" s="24"/>
      <c r="V44" s="24"/>
      <c r="W44" s="24"/>
      <c r="X44" s="24"/>
      <c r="Y44" s="24"/>
      <c r="Z44" s="24"/>
    </row>
    <row r="45" ht="19.15" customHeight="1">
      <c r="A45" t="s" s="145">
        <v>1401</v>
      </c>
      <c r="B45" s="168">
        <v>2</v>
      </c>
      <c r="C45" s="168">
        <v>12</v>
      </c>
      <c r="D45" t="s" s="145">
        <v>1443</v>
      </c>
      <c r="E45" t="s" s="145">
        <v>66</v>
      </c>
      <c r="F45" s="212">
        <v>384</v>
      </c>
      <c r="G45" s="168">
        <v>406</v>
      </c>
      <c r="H45" s="155">
        <f>SUM(G45-F45)</f>
        <v>22</v>
      </c>
      <c r="I45" s="167">
        <f>H45/F45</f>
        <v>0.0572916666666667</v>
      </c>
      <c r="J45" s="167">
        <f>H45/G45</f>
        <v>0.0541871921182266</v>
      </c>
      <c r="K45" s="24"/>
      <c r="L45" s="24"/>
      <c r="M45" s="24"/>
      <c r="N45" s="24"/>
      <c r="O45" s="24"/>
      <c r="P45" s="24"/>
      <c r="Q45" s="24"/>
      <c r="R45" s="24"/>
      <c r="S45" s="24"/>
      <c r="T45" s="24"/>
      <c r="U45" s="24"/>
      <c r="V45" s="24"/>
      <c r="W45" s="24"/>
      <c r="X45" s="24"/>
      <c r="Y45" s="24"/>
      <c r="Z45" s="24"/>
    </row>
    <row r="46" ht="19.15" customHeight="1">
      <c r="A46" t="s" s="145">
        <v>1401</v>
      </c>
      <c r="B46" s="168">
        <v>2</v>
      </c>
      <c r="C46" s="168">
        <v>9</v>
      </c>
      <c r="D46" t="s" s="145">
        <v>1444</v>
      </c>
      <c r="E46" t="s" s="145">
        <v>42</v>
      </c>
      <c r="F46" s="212">
        <v>374</v>
      </c>
      <c r="G46" s="168">
        <v>388</v>
      </c>
      <c r="H46" s="155">
        <f>SUM(G46-F46)</f>
        <v>14</v>
      </c>
      <c r="I46" s="167">
        <f>H46/F46</f>
        <v>0.0374331550802139</v>
      </c>
      <c r="J46" s="167">
        <f>H46/G46</f>
        <v>0.0360824742268041</v>
      </c>
      <c r="K46" s="24"/>
      <c r="L46" s="24"/>
      <c r="M46" s="24"/>
      <c r="N46" s="24"/>
      <c r="O46" s="24"/>
      <c r="P46" s="24"/>
      <c r="Q46" s="24"/>
      <c r="R46" s="24"/>
      <c r="S46" s="24"/>
      <c r="T46" s="24"/>
      <c r="U46" s="24"/>
      <c r="V46" s="24"/>
      <c r="W46" s="24"/>
      <c r="X46" s="24"/>
      <c r="Y46" s="24"/>
      <c r="Z46" s="24"/>
    </row>
    <row r="47" ht="19.15" customHeight="1">
      <c r="A47" t="s" s="145">
        <v>1401</v>
      </c>
      <c r="B47" s="168">
        <v>2</v>
      </c>
      <c r="C47" s="168">
        <v>15</v>
      </c>
      <c r="D47" t="s" s="145">
        <v>1445</v>
      </c>
      <c r="E47" t="s" s="145">
        <v>44</v>
      </c>
      <c r="F47" s="212">
        <v>349</v>
      </c>
      <c r="G47" s="168">
        <v>349</v>
      </c>
      <c r="H47" s="155">
        <f>SUM(G47-F47)</f>
        <v>0</v>
      </c>
      <c r="I47" s="167">
        <f>H47/F47</f>
        <v>0</v>
      </c>
      <c r="J47" s="167">
        <f>H47/G47</f>
        <v>0</v>
      </c>
      <c r="K47" s="24"/>
      <c r="L47" s="24"/>
      <c r="M47" s="24"/>
      <c r="N47" s="24"/>
      <c r="O47" s="24"/>
      <c r="P47" s="24"/>
      <c r="Q47" s="24"/>
      <c r="R47" s="24"/>
      <c r="S47" s="24"/>
      <c r="T47" s="24"/>
      <c r="U47" s="24"/>
      <c r="V47" s="24"/>
      <c r="W47" s="24"/>
      <c r="X47" s="24"/>
      <c r="Y47" s="24"/>
      <c r="Z47" s="24"/>
    </row>
    <row r="48" ht="19.15" customHeight="1">
      <c r="A48" t="s" s="145">
        <v>1401</v>
      </c>
      <c r="B48" s="168">
        <v>2</v>
      </c>
      <c r="C48" s="168">
        <v>1</v>
      </c>
      <c r="D48" t="s" s="145">
        <v>1446</v>
      </c>
      <c r="E48" t="s" s="145">
        <v>54</v>
      </c>
      <c r="F48" s="212">
        <v>327</v>
      </c>
      <c r="G48" s="168">
        <v>338</v>
      </c>
      <c r="H48" s="155">
        <f>SUM(G48-F48)</f>
        <v>11</v>
      </c>
      <c r="I48" s="167">
        <f>H48/F48</f>
        <v>0.0336391437308869</v>
      </c>
      <c r="J48" s="167">
        <f>H48/G48</f>
        <v>0.0325443786982249</v>
      </c>
      <c r="K48" s="24"/>
      <c r="L48" s="24"/>
      <c r="M48" s="24"/>
      <c r="N48" s="24"/>
      <c r="O48" s="24"/>
      <c r="P48" s="24"/>
      <c r="Q48" s="24"/>
      <c r="R48" s="24"/>
      <c r="S48" s="24"/>
      <c r="T48" s="24"/>
      <c r="U48" s="24"/>
      <c r="V48" s="24"/>
      <c r="W48" s="24"/>
      <c r="X48" s="24"/>
      <c r="Y48" s="24"/>
      <c r="Z48" s="24"/>
    </row>
    <row r="49" ht="19.15" customHeight="1">
      <c r="A49" t="s" s="145">
        <v>1401</v>
      </c>
      <c r="B49" s="168">
        <v>2</v>
      </c>
      <c r="C49" s="168">
        <v>22</v>
      </c>
      <c r="D49" t="s" s="145">
        <v>1447</v>
      </c>
      <c r="E49" t="s" s="145">
        <v>72</v>
      </c>
      <c r="F49" s="212">
        <v>338</v>
      </c>
      <c r="G49" s="168">
        <v>338</v>
      </c>
      <c r="H49" s="155">
        <f>SUM(G49-F49)</f>
        <v>0</v>
      </c>
      <c r="I49" s="167">
        <f>H49/F49</f>
        <v>0</v>
      </c>
      <c r="J49" s="167">
        <f>H49/G49</f>
        <v>0</v>
      </c>
      <c r="K49" s="24"/>
      <c r="L49" s="24"/>
      <c r="M49" s="24"/>
      <c r="N49" s="24"/>
      <c r="O49" s="24"/>
      <c r="P49" s="24"/>
      <c r="Q49" s="24"/>
      <c r="R49" s="24"/>
      <c r="S49" s="24"/>
      <c r="T49" s="24"/>
      <c r="U49" s="24"/>
      <c r="V49" s="24"/>
      <c r="W49" s="24"/>
      <c r="X49" s="24"/>
      <c r="Y49" s="24"/>
      <c r="Z49" s="24"/>
    </row>
    <row r="50" ht="19.15" customHeight="1">
      <c r="A50" t="s" s="145">
        <v>1401</v>
      </c>
      <c r="B50" s="168">
        <v>2</v>
      </c>
      <c r="C50" s="168">
        <v>11</v>
      </c>
      <c r="D50" t="s" s="145">
        <v>1448</v>
      </c>
      <c r="E50" t="s" s="145">
        <v>48</v>
      </c>
      <c r="F50" s="212">
        <v>288</v>
      </c>
      <c r="G50" s="168">
        <v>295</v>
      </c>
      <c r="H50" s="155">
        <f>SUM(G50-F50)</f>
        <v>7</v>
      </c>
      <c r="I50" s="167">
        <f>H50/F50</f>
        <v>0.0243055555555556</v>
      </c>
      <c r="J50" s="167">
        <f>H50/G50</f>
        <v>0.023728813559322</v>
      </c>
      <c r="K50" s="24"/>
      <c r="L50" s="24"/>
      <c r="M50" s="24"/>
      <c r="N50" s="24"/>
      <c r="O50" s="24"/>
      <c r="P50" s="24"/>
      <c r="Q50" s="24"/>
      <c r="R50" s="24"/>
      <c r="S50" s="24"/>
      <c r="T50" s="24"/>
      <c r="U50" s="24"/>
      <c r="V50" s="24"/>
      <c r="W50" s="24"/>
      <c r="X50" s="24"/>
      <c r="Y50" s="24"/>
      <c r="Z50" s="24"/>
    </row>
    <row r="51" ht="19.15" customHeight="1">
      <c r="A51" t="s" s="145">
        <v>1401</v>
      </c>
      <c r="B51" s="168">
        <v>2</v>
      </c>
      <c r="C51" s="168">
        <v>24</v>
      </c>
      <c r="D51" t="s" s="145">
        <v>1449</v>
      </c>
      <c r="E51" t="s" s="145">
        <v>1450</v>
      </c>
      <c r="F51" s="212">
        <v>271</v>
      </c>
      <c r="G51" s="168">
        <v>281</v>
      </c>
      <c r="H51" s="155">
        <f>SUM(G51-F51)</f>
        <v>10</v>
      </c>
      <c r="I51" s="167">
        <f>H51/F51</f>
        <v>0.03690036900369</v>
      </c>
      <c r="J51" s="167">
        <f>H51/G51</f>
        <v>0.0355871886120996</v>
      </c>
      <c r="K51" s="24"/>
      <c r="L51" s="24"/>
      <c r="M51" s="24"/>
      <c r="N51" s="24"/>
      <c r="O51" s="24"/>
      <c r="P51" s="24"/>
      <c r="Q51" s="24"/>
      <c r="R51" s="24"/>
      <c r="S51" s="24"/>
      <c r="T51" s="24"/>
      <c r="U51" s="24"/>
      <c r="V51" s="24"/>
      <c r="W51" s="24"/>
      <c r="X51" s="24"/>
      <c r="Y51" s="24"/>
      <c r="Z51" s="24"/>
    </row>
    <row r="52" ht="19.15" customHeight="1">
      <c r="A52" t="s" s="145">
        <v>1401</v>
      </c>
      <c r="B52" s="168">
        <v>2</v>
      </c>
      <c r="C52" s="168">
        <v>6</v>
      </c>
      <c r="D52" t="s" s="145">
        <v>1451</v>
      </c>
      <c r="E52" t="s" s="145">
        <v>76</v>
      </c>
      <c r="F52" s="212">
        <v>245</v>
      </c>
      <c r="G52" s="168">
        <v>248</v>
      </c>
      <c r="H52" s="155">
        <f>SUM(G52-F52)</f>
        <v>3</v>
      </c>
      <c r="I52" s="167">
        <f>H52/F52</f>
        <v>0.0122448979591837</v>
      </c>
      <c r="J52" s="167">
        <f>H52/G52</f>
        <v>0.0120967741935484</v>
      </c>
      <c r="K52" s="24"/>
      <c r="L52" s="24"/>
      <c r="M52" s="24"/>
      <c r="N52" s="24"/>
      <c r="O52" s="24"/>
      <c r="P52" s="24"/>
      <c r="Q52" s="24"/>
      <c r="R52" s="24"/>
      <c r="S52" s="24"/>
      <c r="T52" s="24"/>
      <c r="U52" s="24"/>
      <c r="V52" s="24"/>
      <c r="W52" s="24"/>
      <c r="X52" s="24"/>
      <c r="Y52" s="24"/>
      <c r="Z52" s="24"/>
    </row>
    <row r="53" ht="19.15" customHeight="1">
      <c r="A53" t="s" s="145">
        <v>1401</v>
      </c>
      <c r="B53" s="168">
        <v>2</v>
      </c>
      <c r="C53" s="168">
        <v>8</v>
      </c>
      <c r="D53" t="s" s="145">
        <v>1522</v>
      </c>
      <c r="E53" t="s" s="145">
        <v>101</v>
      </c>
      <c r="F53" s="212">
        <v>151</v>
      </c>
      <c r="G53" s="168">
        <v>227</v>
      </c>
      <c r="H53" s="155">
        <f>SUM(G53-F53)</f>
        <v>76</v>
      </c>
      <c r="I53" s="167">
        <f>H53/F53</f>
        <v>0.503311258278146</v>
      </c>
      <c r="J53" s="167">
        <f>H53/G53</f>
        <v>0.334801762114537</v>
      </c>
      <c r="K53" s="24"/>
      <c r="L53" s="24"/>
      <c r="M53" s="24"/>
      <c r="N53" s="24"/>
      <c r="O53" s="24"/>
      <c r="P53" s="24"/>
      <c r="Q53" s="24"/>
      <c r="R53" s="24"/>
      <c r="S53" s="24"/>
      <c r="T53" s="24"/>
      <c r="U53" s="24"/>
      <c r="V53" s="24"/>
      <c r="W53" s="24"/>
      <c r="X53" s="24"/>
      <c r="Y53" s="24"/>
      <c r="Z53" s="24"/>
    </row>
    <row r="54" ht="19.15" customHeight="1">
      <c r="A54" t="s" s="145">
        <v>1401</v>
      </c>
      <c r="B54" s="168">
        <v>2</v>
      </c>
      <c r="C54" s="168">
        <v>5</v>
      </c>
      <c r="D54" t="s" s="145">
        <v>1452</v>
      </c>
      <c r="E54" t="s" s="145">
        <v>106</v>
      </c>
      <c r="F54" s="212">
        <v>218</v>
      </c>
      <c r="G54" s="168">
        <v>225</v>
      </c>
      <c r="H54" s="155">
        <f>SUM(G54-F54)</f>
        <v>7</v>
      </c>
      <c r="I54" s="167">
        <f>H54/F54</f>
        <v>0.0321100917431193</v>
      </c>
      <c r="J54" s="167">
        <f>H54/G54</f>
        <v>0.0311111111111111</v>
      </c>
      <c r="K54" s="24"/>
      <c r="L54" s="24"/>
      <c r="M54" s="24"/>
      <c r="N54" s="24"/>
      <c r="O54" s="24"/>
      <c r="P54" s="24"/>
      <c r="Q54" s="24"/>
      <c r="R54" s="24"/>
      <c r="S54" s="24"/>
      <c r="T54" s="24"/>
      <c r="U54" s="24"/>
      <c r="V54" s="24"/>
      <c r="W54" s="24"/>
      <c r="X54" s="24"/>
      <c r="Y54" s="24"/>
      <c r="Z54" s="24"/>
    </row>
    <row r="55" ht="19.15" customHeight="1">
      <c r="A55" t="s" s="145">
        <v>1401</v>
      </c>
      <c r="B55" s="168">
        <v>2</v>
      </c>
      <c r="C55" s="168">
        <v>26</v>
      </c>
      <c r="D55" t="s" s="145">
        <v>1525</v>
      </c>
      <c r="E55" t="s" s="145">
        <v>1091</v>
      </c>
      <c r="F55" s="213">
        <v>166</v>
      </c>
      <c r="G55" s="170">
        <v>165</v>
      </c>
      <c r="H55" s="155">
        <f>SUM(G55-F55)</f>
        <v>-1</v>
      </c>
      <c r="I55" s="167">
        <f>H55/F55</f>
        <v>-0.00602409638554217</v>
      </c>
      <c r="J55" s="167">
        <f>H55/G55</f>
        <v>-0.00606060606060606</v>
      </c>
      <c r="K55" s="24"/>
      <c r="L55" s="24"/>
      <c r="M55" s="24"/>
      <c r="N55" s="24"/>
      <c r="O55" s="24"/>
      <c r="P55" s="24"/>
      <c r="Q55" s="24"/>
      <c r="R55" s="24"/>
      <c r="S55" s="24"/>
      <c r="T55" s="24"/>
      <c r="U55" s="24"/>
      <c r="V55" s="24"/>
      <c r="W55" s="24"/>
      <c r="X55" s="24"/>
      <c r="Y55" s="24"/>
      <c r="Z55" s="24"/>
    </row>
    <row r="56" ht="19.15" customHeight="1">
      <c r="A56" t="s" s="145">
        <v>1401</v>
      </c>
      <c r="B56" s="168">
        <v>2</v>
      </c>
      <c r="C56" s="168">
        <v>20</v>
      </c>
      <c r="D56" t="s" s="145">
        <v>1504</v>
      </c>
      <c r="E56" t="s" s="171">
        <v>40</v>
      </c>
      <c r="F56" s="249">
        <v>274</v>
      </c>
      <c r="G56" s="250">
        <v>157</v>
      </c>
      <c r="H56" s="173">
        <f>SUM(G56-F56)</f>
        <v>-117</v>
      </c>
      <c r="I56" s="167">
        <f>H56/F56</f>
        <v>-0.427007299270073</v>
      </c>
      <c r="J56" s="167">
        <f>H56/G56</f>
        <v>-0.745222929936306</v>
      </c>
      <c r="K56" s="24"/>
      <c r="L56" s="24"/>
      <c r="M56" s="24"/>
      <c r="N56" s="24"/>
      <c r="O56" s="24"/>
      <c r="P56" s="24"/>
      <c r="Q56" s="24"/>
      <c r="R56" s="24"/>
      <c r="S56" s="24"/>
      <c r="T56" s="24"/>
      <c r="U56" s="24"/>
      <c r="V56" s="24"/>
      <c r="W56" s="24"/>
      <c r="X56" s="24"/>
      <c r="Y56" s="24"/>
      <c r="Z56" s="24"/>
    </row>
    <row r="57" ht="19.15" customHeight="1">
      <c r="A57" t="s" s="145">
        <v>1401</v>
      </c>
      <c r="B57" s="168">
        <v>2</v>
      </c>
      <c r="C57" s="168">
        <v>25</v>
      </c>
      <c r="D57" t="s" s="145">
        <v>1453</v>
      </c>
      <c r="E57" t="s" s="145">
        <v>173</v>
      </c>
      <c r="F57" s="229">
        <v>139</v>
      </c>
      <c r="G57" s="166">
        <v>149</v>
      </c>
      <c r="H57" s="155">
        <f>SUM(G57-F57)</f>
        <v>10</v>
      </c>
      <c r="I57" s="167">
        <f>H57/F57</f>
        <v>0.07194244604316551</v>
      </c>
      <c r="J57" s="167">
        <f>H57/G57</f>
        <v>0.0671140939597315</v>
      </c>
      <c r="K57" s="24"/>
      <c r="L57" s="24"/>
      <c r="M57" s="24"/>
      <c r="N57" s="24"/>
      <c r="O57" s="24"/>
      <c r="P57" s="24"/>
      <c r="Q57" s="24"/>
      <c r="R57" s="24"/>
      <c r="S57" s="24"/>
      <c r="T57" s="24"/>
      <c r="U57" s="24"/>
      <c r="V57" s="24"/>
      <c r="W57" s="24"/>
      <c r="X57" s="24"/>
      <c r="Y57" s="24"/>
      <c r="Z57" s="24"/>
    </row>
    <row r="58" ht="19.15" customHeight="1">
      <c r="A58" t="s" s="145">
        <v>1401</v>
      </c>
      <c r="B58" s="168">
        <v>2</v>
      </c>
      <c r="C58" s="168">
        <v>29</v>
      </c>
      <c r="D58" t="s" s="145">
        <v>1454</v>
      </c>
      <c r="E58" t="s" s="145">
        <v>1427</v>
      </c>
      <c r="F58" s="212">
        <v>128</v>
      </c>
      <c r="G58" s="168">
        <v>138</v>
      </c>
      <c r="H58" s="155">
        <f>SUM(G58-F58)</f>
        <v>10</v>
      </c>
      <c r="I58" s="167">
        <f>H58/F58</f>
        <v>0.078125</v>
      </c>
      <c r="J58" s="167">
        <f>H58/G58</f>
        <v>0.072463768115942</v>
      </c>
      <c r="K58" s="24"/>
      <c r="L58" s="24"/>
      <c r="M58" s="24"/>
      <c r="N58" s="24"/>
      <c r="O58" s="24"/>
      <c r="P58" s="24"/>
      <c r="Q58" s="24"/>
      <c r="R58" s="24"/>
      <c r="S58" s="24"/>
      <c r="T58" s="24"/>
      <c r="U58" s="24"/>
      <c r="V58" s="24"/>
      <c r="W58" s="24"/>
      <c r="X58" s="24"/>
      <c r="Y58" s="24"/>
      <c r="Z58" s="24"/>
    </row>
    <row r="59" ht="19.15" customHeight="1">
      <c r="A59" t="s" s="145">
        <v>1401</v>
      </c>
      <c r="B59" s="168">
        <v>2</v>
      </c>
      <c r="C59" s="168">
        <v>27</v>
      </c>
      <c r="D59" t="s" s="145">
        <v>1455</v>
      </c>
      <c r="E59" t="s" s="145">
        <v>281</v>
      </c>
      <c r="F59" s="212">
        <v>124</v>
      </c>
      <c r="G59" s="168">
        <v>133</v>
      </c>
      <c r="H59" s="155">
        <f>SUM(G59-F59)</f>
        <v>9</v>
      </c>
      <c r="I59" s="167">
        <f>H59/F59</f>
        <v>0.0725806451612903</v>
      </c>
      <c r="J59" s="167">
        <f>H59/G59</f>
        <v>0.0676691729323308</v>
      </c>
      <c r="K59" s="24"/>
      <c r="L59" s="24"/>
      <c r="M59" s="24"/>
      <c r="N59" s="24"/>
      <c r="O59" s="24"/>
      <c r="P59" s="24"/>
      <c r="Q59" s="24"/>
      <c r="R59" s="24"/>
      <c r="S59" s="24"/>
      <c r="T59" s="24"/>
      <c r="U59" s="24"/>
      <c r="V59" s="24"/>
      <c r="W59" s="24"/>
      <c r="X59" s="24"/>
      <c r="Y59" s="24"/>
      <c r="Z59" s="24"/>
    </row>
    <row r="60" ht="19.15" customHeight="1">
      <c r="A60" t="s" s="145">
        <v>1401</v>
      </c>
      <c r="B60" s="168">
        <v>2</v>
      </c>
      <c r="C60" s="168">
        <v>28</v>
      </c>
      <c r="D60" t="s" s="145">
        <v>1456</v>
      </c>
      <c r="E60" t="s" s="145">
        <v>68</v>
      </c>
      <c r="F60" s="212">
        <v>68</v>
      </c>
      <c r="G60" s="168">
        <v>71</v>
      </c>
      <c r="H60" s="155">
        <f>SUM(G60-F60)</f>
        <v>3</v>
      </c>
      <c r="I60" s="167">
        <f>H60/F60</f>
        <v>0.0441176470588235</v>
      </c>
      <c r="J60" s="167">
        <f>H60/G60</f>
        <v>0.0422535211267606</v>
      </c>
      <c r="K60" s="24"/>
      <c r="L60" s="24"/>
      <c r="M60" s="24"/>
      <c r="N60" s="24"/>
      <c r="O60" s="24"/>
      <c r="P60" s="24"/>
      <c r="Q60" s="24"/>
      <c r="R60" s="24"/>
      <c r="S60" s="24"/>
      <c r="T60" s="24"/>
      <c r="U60" s="24"/>
      <c r="V60" s="24"/>
      <c r="W60" s="24"/>
      <c r="X60" s="24"/>
      <c r="Y60" s="24"/>
      <c r="Z60" s="24"/>
    </row>
    <row r="61" ht="19.15" customHeight="1">
      <c r="A61" t="s" s="145">
        <v>1401</v>
      </c>
      <c r="B61" s="168">
        <v>2</v>
      </c>
      <c r="C61" s="168">
        <v>18</v>
      </c>
      <c r="D61" t="s" s="145">
        <v>1457</v>
      </c>
      <c r="E61" t="s" s="145">
        <v>380</v>
      </c>
      <c r="F61" s="212">
        <v>0</v>
      </c>
      <c r="G61" s="168">
        <v>0</v>
      </c>
      <c r="H61" s="155">
        <f>SUM(G61-F61)</f>
        <v>0</v>
      </c>
      <c r="I61" s="207">
        <f>H61/F61</f>
      </c>
      <c r="J61" s="207">
        <f>H61/G61</f>
      </c>
      <c r="K61" s="24"/>
      <c r="L61" s="24"/>
      <c r="M61" s="24"/>
      <c r="N61" s="24"/>
      <c r="O61" s="24"/>
      <c r="P61" s="24"/>
      <c r="Q61" s="24"/>
      <c r="R61" s="24"/>
      <c r="S61" s="24"/>
      <c r="T61" s="24"/>
      <c r="U61" s="24"/>
      <c r="V61" s="24"/>
      <c r="W61" s="24"/>
      <c r="X61" s="24"/>
      <c r="Y61" s="24"/>
      <c r="Z61" s="24"/>
    </row>
    <row r="62" ht="19.15" customHeight="1">
      <c r="A62" t="s" s="137">
        <v>1401</v>
      </c>
      <c r="B62" s="170">
        <v>2</v>
      </c>
      <c r="C62" s="170">
        <v>19</v>
      </c>
      <c r="D62" t="s" s="137">
        <v>1458</v>
      </c>
      <c r="E62" t="s" s="137">
        <v>22</v>
      </c>
      <c r="F62" s="213">
        <v>0</v>
      </c>
      <c r="G62" s="170">
        <v>0</v>
      </c>
      <c r="H62" s="175">
        <f>SUM(G62-F62)</f>
        <v>0</v>
      </c>
      <c r="I62" s="176">
        <f>H62/F62</f>
      </c>
      <c r="J62" s="176">
        <f>H62/G62</f>
      </c>
      <c r="K62" s="174"/>
      <c r="L62" s="174"/>
      <c r="M62" s="174"/>
      <c r="N62" s="174"/>
      <c r="O62" s="174"/>
      <c r="P62" s="174"/>
      <c r="Q62" s="174"/>
      <c r="R62" s="174"/>
      <c r="S62" s="174"/>
      <c r="T62" s="174"/>
      <c r="U62" s="174"/>
      <c r="V62" s="174"/>
      <c r="W62" s="174"/>
      <c r="X62" s="174"/>
      <c r="Y62" s="174"/>
      <c r="Z62" s="174"/>
    </row>
    <row r="63" ht="19.15" customHeight="1">
      <c r="A63" s="177"/>
      <c r="B63" s="178"/>
      <c r="C63" s="178"/>
      <c r="D63" s="179"/>
      <c r="E63" s="179"/>
      <c r="F63" s="210">
        <f>SUM(F34:F62)</f>
        <v>87929</v>
      </c>
      <c r="G63" s="180">
        <f>SUM(G34:G62)</f>
        <v>91596</v>
      </c>
      <c r="H63" s="181">
        <f>SUM(H34:H62)</f>
        <v>3667</v>
      </c>
      <c r="I63" s="182">
        <f>H63/F63</f>
        <v>0.0417041021733444</v>
      </c>
      <c r="J63" s="182">
        <f>H63/G63</f>
        <v>0.0400344993231145</v>
      </c>
      <c r="K63" s="183"/>
      <c r="L63" s="183"/>
      <c r="M63" s="183"/>
      <c r="N63" s="183"/>
      <c r="O63" s="183"/>
      <c r="P63" s="183"/>
      <c r="Q63" s="183"/>
      <c r="R63" s="183"/>
      <c r="S63" s="183"/>
      <c r="T63" s="183"/>
      <c r="U63" s="183"/>
      <c r="V63" s="183"/>
      <c r="W63" s="183"/>
      <c r="X63" s="183"/>
      <c r="Y63" s="183"/>
      <c r="Z63" s="184"/>
    </row>
    <row r="64" ht="19.15" customHeight="1">
      <c r="A64" s="230"/>
      <c r="B64" s="231"/>
      <c r="C64" s="231"/>
      <c r="D64" s="232"/>
      <c r="E64" s="232"/>
      <c r="F64" s="251"/>
      <c r="G64" s="231"/>
      <c r="H64" s="234"/>
      <c r="I64" s="188"/>
      <c r="J64" s="188"/>
      <c r="K64" s="189"/>
      <c r="L64" s="189"/>
      <c r="M64" s="189"/>
      <c r="N64" s="189"/>
      <c r="O64" s="189"/>
      <c r="P64" s="189"/>
      <c r="Q64" s="189"/>
      <c r="R64" s="189"/>
      <c r="S64" s="189"/>
      <c r="T64" s="189"/>
      <c r="U64" s="189"/>
      <c r="V64" s="189"/>
      <c r="W64" s="189"/>
      <c r="X64" s="189"/>
      <c r="Y64" s="189"/>
      <c r="Z64" s="189"/>
    </row>
    <row r="65" ht="19.15" customHeight="1">
      <c r="A65" t="s" s="138">
        <v>1401</v>
      </c>
      <c r="B65" s="149">
        <v>3</v>
      </c>
      <c r="C65" s="149">
        <v>3</v>
      </c>
      <c r="D65" t="s" s="205">
        <v>1459</v>
      </c>
      <c r="E65" t="s" s="205">
        <v>20</v>
      </c>
      <c r="F65" s="222">
        <v>28472</v>
      </c>
      <c r="G65" s="149">
        <v>31127</v>
      </c>
      <c r="H65" s="173">
        <f>SUM(G65-F65)</f>
        <v>2655</v>
      </c>
      <c r="I65" s="167">
        <f>H65/F65</f>
        <v>0.09324950828884521</v>
      </c>
      <c r="J65" s="167">
        <f>H65/G65</f>
        <v>0.0852957239695441</v>
      </c>
      <c r="K65" s="24"/>
      <c r="L65" s="24"/>
      <c r="M65" s="24"/>
      <c r="N65" s="24"/>
      <c r="O65" s="24"/>
      <c r="P65" s="24"/>
      <c r="Q65" s="24"/>
      <c r="R65" s="24"/>
      <c r="S65" s="24"/>
      <c r="T65" s="24"/>
      <c r="U65" s="24"/>
      <c r="V65" s="24"/>
      <c r="W65" s="24"/>
      <c r="X65" s="24"/>
      <c r="Y65" s="24"/>
      <c r="Z65" s="24"/>
    </row>
    <row r="66" ht="19.15" customHeight="1">
      <c r="A66" t="s" s="138">
        <v>1401</v>
      </c>
      <c r="B66" s="149">
        <v>3</v>
      </c>
      <c r="C66" s="149">
        <v>2</v>
      </c>
      <c r="D66" t="s" s="205">
        <v>1460</v>
      </c>
      <c r="E66" t="s" s="205">
        <v>17</v>
      </c>
      <c r="F66" s="222">
        <v>18262</v>
      </c>
      <c r="G66" s="149">
        <v>21071</v>
      </c>
      <c r="H66" s="173">
        <f>SUM(G66-F66)</f>
        <v>2809</v>
      </c>
      <c r="I66" s="167">
        <f>H66/F66</f>
        <v>0.15381666849195</v>
      </c>
      <c r="J66" s="167">
        <f>H66/G66</f>
        <v>0.133311185990224</v>
      </c>
      <c r="K66" s="24"/>
      <c r="L66" s="24"/>
      <c r="M66" s="24"/>
      <c r="N66" s="24"/>
      <c r="O66" s="24"/>
      <c r="P66" s="24"/>
      <c r="Q66" s="24"/>
      <c r="R66" s="24"/>
      <c r="S66" s="24"/>
      <c r="T66" s="24"/>
      <c r="U66" s="24"/>
      <c r="V66" s="24"/>
      <c r="W66" s="24"/>
      <c r="X66" s="24"/>
      <c r="Y66" s="24"/>
      <c r="Z66" s="24"/>
    </row>
    <row r="67" ht="19.15" customHeight="1">
      <c r="A67" t="s" s="138">
        <v>1401</v>
      </c>
      <c r="B67" s="149">
        <v>3</v>
      </c>
      <c r="C67" s="149">
        <v>12</v>
      </c>
      <c r="D67" t="s" s="205">
        <v>1461</v>
      </c>
      <c r="E67" t="s" s="205">
        <v>84</v>
      </c>
      <c r="F67" s="222">
        <v>16119</v>
      </c>
      <c r="G67" s="149">
        <v>18522</v>
      </c>
      <c r="H67" s="173">
        <f>SUM(G67-F67)</f>
        <v>2403</v>
      </c>
      <c r="I67" s="167">
        <f>H67/F67</f>
        <v>0.149078726968174</v>
      </c>
      <c r="J67" s="167">
        <f>H67/G67</f>
        <v>0.129737609329446</v>
      </c>
      <c r="K67" s="24"/>
      <c r="L67" s="24"/>
      <c r="M67" s="24"/>
      <c r="N67" s="24"/>
      <c r="O67" s="24"/>
      <c r="P67" s="24"/>
      <c r="Q67" s="24"/>
      <c r="R67" s="24"/>
      <c r="S67" s="24"/>
      <c r="T67" s="24"/>
      <c r="U67" s="24"/>
      <c r="V67" s="24"/>
      <c r="W67" s="24"/>
      <c r="X67" s="24"/>
      <c r="Y67" s="24"/>
      <c r="Z67" s="24"/>
    </row>
    <row r="68" ht="19.15" customHeight="1">
      <c r="A68" t="s" s="138">
        <v>1401</v>
      </c>
      <c r="B68" s="149">
        <v>3</v>
      </c>
      <c r="C68" s="149">
        <v>17</v>
      </c>
      <c r="D68" t="s" s="205">
        <v>1402</v>
      </c>
      <c r="E68" t="s" s="205">
        <v>22</v>
      </c>
      <c r="F68" s="222">
        <v>6628</v>
      </c>
      <c r="G68" s="149">
        <v>8966</v>
      </c>
      <c r="H68" s="173">
        <f>SUM(G68-F68)</f>
        <v>2338</v>
      </c>
      <c r="I68" s="167">
        <f>H68/F68</f>
        <v>0.352745926372963</v>
      </c>
      <c r="J68" s="167">
        <f>H68/G68</f>
        <v>0.260762881998662</v>
      </c>
      <c r="K68" s="24"/>
      <c r="L68" s="24"/>
      <c r="M68" s="24"/>
      <c r="N68" s="24"/>
      <c r="O68" s="24"/>
      <c r="P68" s="24"/>
      <c r="Q68" s="24"/>
      <c r="R68" s="24"/>
      <c r="S68" s="24"/>
      <c r="T68" s="24"/>
      <c r="U68" s="24"/>
      <c r="V68" s="24"/>
      <c r="W68" s="24"/>
      <c r="X68" s="24"/>
      <c r="Y68" s="24"/>
      <c r="Z68" s="24"/>
    </row>
    <row r="69" ht="19.15" customHeight="1">
      <c r="A69" t="s" s="138">
        <v>1401</v>
      </c>
      <c r="B69" s="149">
        <v>3</v>
      </c>
      <c r="C69" s="149">
        <v>13</v>
      </c>
      <c r="D69" t="s" s="205">
        <v>1519</v>
      </c>
      <c r="E69" t="s" s="205">
        <v>28</v>
      </c>
      <c r="F69" s="222">
        <v>717</v>
      </c>
      <c r="G69" s="149">
        <v>981</v>
      </c>
      <c r="H69" s="173">
        <f>SUM(G69-F69)</f>
        <v>264</v>
      </c>
      <c r="I69" s="167">
        <f>H69/F69</f>
        <v>0.368200836820084</v>
      </c>
      <c r="J69" s="167">
        <f>H69/G69</f>
        <v>0.269113149847095</v>
      </c>
      <c r="K69" s="24"/>
      <c r="L69" s="24"/>
      <c r="M69" s="24"/>
      <c r="N69" s="24"/>
      <c r="O69" s="24"/>
      <c r="P69" s="24"/>
      <c r="Q69" s="24"/>
      <c r="R69" s="24"/>
      <c r="S69" s="24"/>
      <c r="T69" s="24"/>
      <c r="U69" s="24"/>
      <c r="V69" s="24"/>
      <c r="W69" s="24"/>
      <c r="X69" s="24"/>
      <c r="Y69" s="24"/>
      <c r="Z69" s="24"/>
    </row>
    <row r="70" ht="19.15" customHeight="1">
      <c r="A70" t="s" s="138">
        <v>1401</v>
      </c>
      <c r="B70" s="149">
        <v>3</v>
      </c>
      <c r="C70" s="149">
        <v>1</v>
      </c>
      <c r="D70" t="s" s="205">
        <v>1462</v>
      </c>
      <c r="E70" t="s" s="205">
        <v>38</v>
      </c>
      <c r="F70" s="222">
        <v>800</v>
      </c>
      <c r="G70" s="149">
        <v>902</v>
      </c>
      <c r="H70" s="173">
        <f>SUM(G70-F70)</f>
        <v>102</v>
      </c>
      <c r="I70" s="167">
        <f>H70/F70</f>
        <v>0.1275</v>
      </c>
      <c r="J70" s="167">
        <f>H70/G70</f>
        <v>0.113082039911308</v>
      </c>
      <c r="K70" s="24"/>
      <c r="L70" s="24"/>
      <c r="M70" s="24"/>
      <c r="N70" s="24"/>
      <c r="O70" s="24"/>
      <c r="P70" s="24"/>
      <c r="Q70" s="24"/>
      <c r="R70" s="24"/>
      <c r="S70" s="24"/>
      <c r="T70" s="24"/>
      <c r="U70" s="24"/>
      <c r="V70" s="24"/>
      <c r="W70" s="24"/>
      <c r="X70" s="24"/>
      <c r="Y70" s="24"/>
      <c r="Z70" s="24"/>
    </row>
    <row r="71" ht="19.15" customHeight="1">
      <c r="A71" t="s" s="138">
        <v>1401</v>
      </c>
      <c r="B71" s="149">
        <v>3</v>
      </c>
      <c r="C71" s="149">
        <v>9</v>
      </c>
      <c r="D71" t="s" s="205">
        <v>1463</v>
      </c>
      <c r="E71" t="s" s="205">
        <v>26</v>
      </c>
      <c r="F71" s="222">
        <v>751</v>
      </c>
      <c r="G71" s="149">
        <v>849</v>
      </c>
      <c r="H71" s="173">
        <f>SUM(G71-F71)</f>
        <v>98</v>
      </c>
      <c r="I71" s="167">
        <f>H71/F71</f>
        <v>0.130492676431425</v>
      </c>
      <c r="J71" s="167">
        <f>H71/G71</f>
        <v>0.115429917550059</v>
      </c>
      <c r="K71" s="24"/>
      <c r="L71" s="24"/>
      <c r="M71" s="24"/>
      <c r="N71" s="24"/>
      <c r="O71" s="24"/>
      <c r="P71" s="24"/>
      <c r="Q71" s="24"/>
      <c r="R71" s="24"/>
      <c r="S71" s="24"/>
      <c r="T71" s="24"/>
      <c r="U71" s="24"/>
      <c r="V71" s="24"/>
      <c r="W71" s="24"/>
      <c r="X71" s="24"/>
      <c r="Y71" s="24"/>
      <c r="Z71" s="24"/>
    </row>
    <row r="72" ht="19.15" customHeight="1">
      <c r="A72" t="s" s="138">
        <v>1401</v>
      </c>
      <c r="B72" s="149">
        <v>3</v>
      </c>
      <c r="C72" s="149">
        <v>23</v>
      </c>
      <c r="D72" t="s" s="205">
        <v>1464</v>
      </c>
      <c r="E72" t="s" s="205">
        <v>72</v>
      </c>
      <c r="F72" s="222">
        <v>630</v>
      </c>
      <c r="G72" s="149">
        <v>687</v>
      </c>
      <c r="H72" s="173">
        <f>SUM(G72-F72)</f>
        <v>57</v>
      </c>
      <c r="I72" s="167">
        <f>H72/F72</f>
        <v>0.0904761904761905</v>
      </c>
      <c r="J72" s="167">
        <f>H72/G72</f>
        <v>0.08296943231441049</v>
      </c>
      <c r="K72" s="24"/>
      <c r="L72" s="24"/>
      <c r="M72" s="24"/>
      <c r="N72" s="24"/>
      <c r="O72" s="24"/>
      <c r="P72" s="24"/>
      <c r="Q72" s="24"/>
      <c r="R72" s="24"/>
      <c r="S72" s="24"/>
      <c r="T72" s="24"/>
      <c r="U72" s="24"/>
      <c r="V72" s="24"/>
      <c r="W72" s="24"/>
      <c r="X72" s="24"/>
      <c r="Y72" s="24"/>
      <c r="Z72" s="24"/>
    </row>
    <row r="73" ht="19.15" customHeight="1">
      <c r="A73" t="s" s="138">
        <v>1401</v>
      </c>
      <c r="B73" s="149">
        <v>3</v>
      </c>
      <c r="C73" s="149">
        <v>21</v>
      </c>
      <c r="D73" t="s" s="205">
        <v>1465</v>
      </c>
      <c r="E73" t="s" s="205">
        <v>34</v>
      </c>
      <c r="F73" s="222">
        <v>576</v>
      </c>
      <c r="G73" s="149">
        <v>676</v>
      </c>
      <c r="H73" s="173">
        <f>SUM(G73-F73)</f>
        <v>100</v>
      </c>
      <c r="I73" s="167">
        <f>H73/F73</f>
        <v>0.173611111111111</v>
      </c>
      <c r="J73" s="167">
        <f>H73/G73</f>
        <v>0.14792899408284</v>
      </c>
      <c r="K73" s="24"/>
      <c r="L73" s="24"/>
      <c r="M73" s="24"/>
      <c r="N73" s="24"/>
      <c r="O73" s="24"/>
      <c r="P73" s="24"/>
      <c r="Q73" s="24"/>
      <c r="R73" s="24"/>
      <c r="S73" s="24"/>
      <c r="T73" s="24"/>
      <c r="U73" s="24"/>
      <c r="V73" s="24"/>
      <c r="W73" s="24"/>
      <c r="X73" s="24"/>
      <c r="Y73" s="24"/>
      <c r="Z73" s="24"/>
    </row>
    <row r="74" ht="19.15" customHeight="1">
      <c r="A74" t="s" s="138">
        <v>1401</v>
      </c>
      <c r="B74" s="149">
        <v>3</v>
      </c>
      <c r="C74" s="149">
        <v>4</v>
      </c>
      <c r="D74" t="s" s="205">
        <v>1466</v>
      </c>
      <c r="E74" t="s" s="205">
        <v>42</v>
      </c>
      <c r="F74" s="222">
        <v>423</v>
      </c>
      <c r="G74" s="149">
        <v>541</v>
      </c>
      <c r="H74" s="173">
        <f>SUM(G74-F74)</f>
        <v>118</v>
      </c>
      <c r="I74" s="167">
        <f>H74/F74</f>
        <v>0.278959810874704</v>
      </c>
      <c r="J74" s="167">
        <f>H74/G74</f>
        <v>0.2181146025878</v>
      </c>
      <c r="K74" s="24"/>
      <c r="L74" s="24"/>
      <c r="M74" s="24"/>
      <c r="N74" s="24"/>
      <c r="O74" s="24"/>
      <c r="P74" s="24"/>
      <c r="Q74" s="24"/>
      <c r="R74" s="24"/>
      <c r="S74" s="24"/>
      <c r="T74" s="24"/>
      <c r="U74" s="24"/>
      <c r="V74" s="24"/>
      <c r="W74" s="24"/>
      <c r="X74" s="24"/>
      <c r="Y74" s="24"/>
      <c r="Z74" s="24"/>
    </row>
    <row r="75" ht="19.15" customHeight="1">
      <c r="A75" t="s" s="138">
        <v>1401</v>
      </c>
      <c r="B75" s="149">
        <v>3</v>
      </c>
      <c r="C75" s="149">
        <v>11</v>
      </c>
      <c r="D75" t="s" s="205">
        <v>1467</v>
      </c>
      <c r="E75" t="s" s="205">
        <v>30</v>
      </c>
      <c r="F75" s="222">
        <v>395</v>
      </c>
      <c r="G75" s="149">
        <v>510</v>
      </c>
      <c r="H75" s="173">
        <f>SUM(G75-F75)</f>
        <v>115</v>
      </c>
      <c r="I75" s="167">
        <f>H75/F75</f>
        <v>0.291139240506329</v>
      </c>
      <c r="J75" s="167">
        <f>H75/G75</f>
        <v>0.225490196078431</v>
      </c>
      <c r="K75" s="24"/>
      <c r="L75" s="24"/>
      <c r="M75" s="24"/>
      <c r="N75" s="24"/>
      <c r="O75" s="24"/>
      <c r="P75" s="24"/>
      <c r="Q75" s="24"/>
      <c r="R75" s="24"/>
      <c r="S75" s="24"/>
      <c r="T75" s="24"/>
      <c r="U75" s="24"/>
      <c r="V75" s="24"/>
      <c r="W75" s="24"/>
      <c r="X75" s="24"/>
      <c r="Y75" s="24"/>
      <c r="Z75" s="24"/>
    </row>
    <row r="76" ht="19.15" customHeight="1">
      <c r="A76" t="s" s="138">
        <v>1401</v>
      </c>
      <c r="B76" s="149">
        <v>3</v>
      </c>
      <c r="C76" s="149">
        <v>32</v>
      </c>
      <c r="D76" t="s" s="205">
        <v>1468</v>
      </c>
      <c r="E76" t="s" s="205">
        <v>1427</v>
      </c>
      <c r="F76" s="222">
        <v>269</v>
      </c>
      <c r="G76" s="149">
        <v>297</v>
      </c>
      <c r="H76" s="173">
        <f>SUM(G76-F76)</f>
        <v>28</v>
      </c>
      <c r="I76" s="167">
        <f>H76/F76</f>
        <v>0.104089219330855</v>
      </c>
      <c r="J76" s="167">
        <f>H76/G76</f>
        <v>0.0942760942760943</v>
      </c>
      <c r="K76" s="24"/>
      <c r="L76" s="24"/>
      <c r="M76" s="24"/>
      <c r="N76" s="24"/>
      <c r="O76" s="24"/>
      <c r="P76" s="24"/>
      <c r="Q76" s="24"/>
      <c r="R76" s="24"/>
      <c r="S76" s="24"/>
      <c r="T76" s="24"/>
      <c r="U76" s="24"/>
      <c r="V76" s="24"/>
      <c r="W76" s="24"/>
      <c r="X76" s="24"/>
      <c r="Y76" s="24"/>
      <c r="Z76" s="24"/>
    </row>
    <row r="77" ht="19.15" customHeight="1">
      <c r="A77" t="s" s="138">
        <v>1401</v>
      </c>
      <c r="B77" s="149">
        <v>3</v>
      </c>
      <c r="C77" s="149">
        <v>8</v>
      </c>
      <c r="D77" t="s" s="205">
        <v>1469</v>
      </c>
      <c r="E77" t="s" s="205">
        <v>60</v>
      </c>
      <c r="F77" s="222">
        <v>194</v>
      </c>
      <c r="G77" s="149">
        <v>226</v>
      </c>
      <c r="H77" s="173">
        <f>SUM(G77-F77)</f>
        <v>32</v>
      </c>
      <c r="I77" s="167">
        <f>H77/F77</f>
        <v>0.164948453608247</v>
      </c>
      <c r="J77" s="167">
        <f>H77/G77</f>
        <v>0.141592920353982</v>
      </c>
      <c r="K77" s="24"/>
      <c r="L77" s="24"/>
      <c r="M77" s="24"/>
      <c r="N77" s="24"/>
      <c r="O77" s="24"/>
      <c r="P77" s="24"/>
      <c r="Q77" s="24"/>
      <c r="R77" s="24"/>
      <c r="S77" s="24"/>
      <c r="T77" s="24"/>
      <c r="U77" s="24"/>
      <c r="V77" s="24"/>
      <c r="W77" s="24"/>
      <c r="X77" s="24"/>
      <c r="Y77" s="24"/>
      <c r="Z77" s="24"/>
    </row>
    <row r="78" ht="19.15" customHeight="1">
      <c r="A78" t="s" s="138">
        <v>1401</v>
      </c>
      <c r="B78" s="149">
        <v>3</v>
      </c>
      <c r="C78" s="149">
        <v>5</v>
      </c>
      <c r="D78" t="s" s="205">
        <v>1470</v>
      </c>
      <c r="E78" t="s" s="205">
        <v>101</v>
      </c>
      <c r="F78" s="222">
        <v>149</v>
      </c>
      <c r="G78" s="149">
        <v>195</v>
      </c>
      <c r="H78" s="173">
        <f>SUM(G78-F78)</f>
        <v>46</v>
      </c>
      <c r="I78" s="167">
        <f>H78/F78</f>
        <v>0.308724832214765</v>
      </c>
      <c r="J78" s="167">
        <f>H78/G78</f>
        <v>0.235897435897436</v>
      </c>
      <c r="K78" s="24"/>
      <c r="L78" s="24"/>
      <c r="M78" s="24"/>
      <c r="N78" s="24"/>
      <c r="O78" s="24"/>
      <c r="P78" s="24"/>
      <c r="Q78" s="24"/>
      <c r="R78" s="24"/>
      <c r="S78" s="24"/>
      <c r="T78" s="24"/>
      <c r="U78" s="24"/>
      <c r="V78" s="24"/>
      <c r="W78" s="24"/>
      <c r="X78" s="24"/>
      <c r="Y78" s="24"/>
      <c r="Z78" s="24"/>
    </row>
    <row r="79" ht="19.15" customHeight="1">
      <c r="A79" t="s" s="138">
        <v>1401</v>
      </c>
      <c r="B79" s="149">
        <v>3</v>
      </c>
      <c r="C79" s="149">
        <v>16</v>
      </c>
      <c r="D79" t="s" s="205">
        <v>1471</v>
      </c>
      <c r="E79" t="s" s="205">
        <v>62</v>
      </c>
      <c r="F79" s="222">
        <v>147</v>
      </c>
      <c r="G79" s="149">
        <v>178</v>
      </c>
      <c r="H79" s="173">
        <f>SUM(G79-F79)</f>
        <v>31</v>
      </c>
      <c r="I79" s="167">
        <f>H79/F79</f>
        <v>0.210884353741497</v>
      </c>
      <c r="J79" s="167">
        <f>H79/G79</f>
        <v>0.174157303370787</v>
      </c>
      <c r="K79" s="24"/>
      <c r="L79" s="24"/>
      <c r="M79" s="24"/>
      <c r="N79" s="24"/>
      <c r="O79" s="24"/>
      <c r="P79" s="24"/>
      <c r="Q79" s="24"/>
      <c r="R79" s="24"/>
      <c r="S79" s="24"/>
      <c r="T79" s="24"/>
      <c r="U79" s="24"/>
      <c r="V79" s="24"/>
      <c r="W79" s="24"/>
      <c r="X79" s="24"/>
      <c r="Y79" s="24"/>
      <c r="Z79" s="24"/>
    </row>
    <row r="80" ht="19.15" customHeight="1">
      <c r="A80" t="s" s="138">
        <v>1401</v>
      </c>
      <c r="B80" s="149">
        <v>3</v>
      </c>
      <c r="C80" s="149">
        <v>15</v>
      </c>
      <c r="D80" t="s" s="205">
        <v>1472</v>
      </c>
      <c r="E80" t="s" s="205">
        <v>48</v>
      </c>
      <c r="F80" s="222">
        <v>127</v>
      </c>
      <c r="G80" s="149">
        <v>159</v>
      </c>
      <c r="H80" s="173">
        <f>SUM(G80-F80)</f>
        <v>32</v>
      </c>
      <c r="I80" s="167">
        <f>H80/F80</f>
        <v>0.251968503937008</v>
      </c>
      <c r="J80" s="167">
        <f>H80/G80</f>
        <v>0.20125786163522</v>
      </c>
      <c r="K80" s="24"/>
      <c r="L80" s="24"/>
      <c r="M80" s="24"/>
      <c r="N80" s="24"/>
      <c r="O80" s="24"/>
      <c r="P80" s="24"/>
      <c r="Q80" s="24"/>
      <c r="R80" s="24"/>
      <c r="S80" s="24"/>
      <c r="T80" s="24"/>
      <c r="U80" s="24"/>
      <c r="V80" s="24"/>
      <c r="W80" s="24"/>
      <c r="X80" s="24"/>
      <c r="Y80" s="24"/>
      <c r="Z80" s="24"/>
    </row>
    <row r="81" ht="19.15" customHeight="1">
      <c r="A81" t="s" s="138">
        <v>1401</v>
      </c>
      <c r="B81" s="149">
        <v>3</v>
      </c>
      <c r="C81" s="149">
        <v>7</v>
      </c>
      <c r="D81" t="s" s="205">
        <v>1473</v>
      </c>
      <c r="E81" t="s" s="205">
        <v>66</v>
      </c>
      <c r="F81" s="222">
        <v>102</v>
      </c>
      <c r="G81" s="149">
        <v>122</v>
      </c>
      <c r="H81" s="173">
        <f>SUM(G81-F81)</f>
        <v>20</v>
      </c>
      <c r="I81" s="167">
        <f>H81/F81</f>
        <v>0.196078431372549</v>
      </c>
      <c r="J81" s="167">
        <f>H81/G81</f>
        <v>0.163934426229508</v>
      </c>
      <c r="K81" s="24"/>
      <c r="L81" s="24"/>
      <c r="M81" s="24"/>
      <c r="N81" s="24"/>
      <c r="O81" s="24"/>
      <c r="P81" s="24"/>
      <c r="Q81" s="24"/>
      <c r="R81" s="24"/>
      <c r="S81" s="24"/>
      <c r="T81" s="24"/>
      <c r="U81" s="24"/>
      <c r="V81" s="24"/>
      <c r="W81" s="24"/>
      <c r="X81" s="24"/>
      <c r="Y81" s="24"/>
      <c r="Z81" s="24"/>
    </row>
    <row r="82" ht="19.15" customHeight="1">
      <c r="A82" t="s" s="138">
        <v>1401</v>
      </c>
      <c r="B82" s="149">
        <v>3</v>
      </c>
      <c r="C82" s="149">
        <v>25</v>
      </c>
      <c r="D82" t="s" s="205">
        <v>1474</v>
      </c>
      <c r="E82" t="s" s="205">
        <v>52</v>
      </c>
      <c r="F82" s="222">
        <v>101</v>
      </c>
      <c r="G82" s="149">
        <v>119</v>
      </c>
      <c r="H82" s="173">
        <f>SUM(G82-F82)</f>
        <v>18</v>
      </c>
      <c r="I82" s="167">
        <f>H82/F82</f>
        <v>0.178217821782178</v>
      </c>
      <c r="J82" s="167">
        <f>H82/G82</f>
        <v>0.151260504201681</v>
      </c>
      <c r="K82" s="24"/>
      <c r="L82" s="24"/>
      <c r="M82" s="24"/>
      <c r="N82" s="24"/>
      <c r="O82" s="24"/>
      <c r="P82" s="24"/>
      <c r="Q82" s="24"/>
      <c r="R82" s="24"/>
      <c r="S82" s="24"/>
      <c r="T82" s="24"/>
      <c r="U82" s="24"/>
      <c r="V82" s="24"/>
      <c r="W82" s="24"/>
      <c r="X82" s="24"/>
      <c r="Y82" s="24"/>
      <c r="Z82" s="24"/>
    </row>
    <row r="83" ht="19.15" customHeight="1">
      <c r="A83" t="s" s="138">
        <v>1401</v>
      </c>
      <c r="B83" s="149">
        <v>3</v>
      </c>
      <c r="C83" s="149">
        <v>14</v>
      </c>
      <c r="D83" t="s" s="205">
        <v>1523</v>
      </c>
      <c r="E83" t="s" s="205">
        <v>106</v>
      </c>
      <c r="F83" s="252">
        <v>48</v>
      </c>
      <c r="G83" s="243">
        <v>114</v>
      </c>
      <c r="H83" s="173">
        <f>SUM(G83-F83)</f>
        <v>66</v>
      </c>
      <c r="I83" s="167">
        <f>H83/F83</f>
        <v>1.375</v>
      </c>
      <c r="J83" s="167">
        <f>H83/G83</f>
        <v>0.578947368421053</v>
      </c>
      <c r="K83" s="24"/>
      <c r="L83" s="24"/>
      <c r="M83" s="24"/>
      <c r="N83" s="24"/>
      <c r="O83" s="24"/>
      <c r="P83" s="24"/>
      <c r="Q83" s="24"/>
      <c r="R83" s="24"/>
      <c r="S83" s="24"/>
      <c r="T83" s="24"/>
      <c r="U83" s="24"/>
      <c r="V83" s="24"/>
      <c r="W83" s="24"/>
      <c r="X83" s="24"/>
      <c r="Y83" s="24"/>
      <c r="Z83" s="24"/>
    </row>
    <row r="84" ht="19.15" customHeight="1">
      <c r="A84" t="s" s="138">
        <v>1401</v>
      </c>
      <c r="B84" s="149">
        <v>3</v>
      </c>
      <c r="C84" s="149">
        <v>29</v>
      </c>
      <c r="D84" t="s" s="205">
        <v>1475</v>
      </c>
      <c r="E84" t="s" s="205">
        <v>281</v>
      </c>
      <c r="F84" s="222">
        <v>94</v>
      </c>
      <c r="G84" s="149">
        <v>112</v>
      </c>
      <c r="H84" s="173">
        <f>SUM(G84-F84)</f>
        <v>18</v>
      </c>
      <c r="I84" s="167">
        <f>H84/F84</f>
        <v>0.191489361702128</v>
      </c>
      <c r="J84" s="167">
        <f>H84/G84</f>
        <v>0.160714285714286</v>
      </c>
      <c r="K84" s="24"/>
      <c r="L84" s="24"/>
      <c r="M84" s="24"/>
      <c r="N84" s="24"/>
      <c r="O84" s="24"/>
      <c r="P84" s="24"/>
      <c r="Q84" s="24"/>
      <c r="R84" s="24"/>
      <c r="S84" s="24"/>
      <c r="T84" s="24"/>
      <c r="U84" s="24"/>
      <c r="V84" s="24"/>
      <c r="W84" s="24"/>
      <c r="X84" s="24"/>
      <c r="Y84" s="24"/>
      <c r="Z84" s="24"/>
    </row>
    <row r="85" ht="19.15" customHeight="1">
      <c r="A85" t="s" s="138">
        <v>1401</v>
      </c>
      <c r="B85" s="149">
        <v>3</v>
      </c>
      <c r="C85" s="149">
        <v>24</v>
      </c>
      <c r="D85" t="s" s="205">
        <v>1476</v>
      </c>
      <c r="E85" t="s" s="205">
        <v>1091</v>
      </c>
      <c r="F85" s="222">
        <v>74</v>
      </c>
      <c r="G85" s="149">
        <v>82</v>
      </c>
      <c r="H85" s="173">
        <f>SUM(G85-F85)</f>
        <v>8</v>
      </c>
      <c r="I85" s="167">
        <f>H85/F85</f>
        <v>0.108108108108108</v>
      </c>
      <c r="J85" s="167">
        <f>H85/G85</f>
        <v>0.0975609756097561</v>
      </c>
      <c r="K85" s="24"/>
      <c r="L85" s="24"/>
      <c r="M85" s="24"/>
      <c r="N85" s="24"/>
      <c r="O85" s="24"/>
      <c r="P85" s="24"/>
      <c r="Q85" s="24"/>
      <c r="R85" s="24"/>
      <c r="S85" s="24"/>
      <c r="T85" s="24"/>
      <c r="U85" s="24"/>
      <c r="V85" s="24"/>
      <c r="W85" s="24"/>
      <c r="X85" s="24"/>
      <c r="Y85" s="24"/>
      <c r="Z85" s="24"/>
    </row>
    <row r="86" ht="19.15" customHeight="1">
      <c r="A86" t="s" s="138">
        <v>1401</v>
      </c>
      <c r="B86" s="149">
        <v>3</v>
      </c>
      <c r="C86" s="149">
        <v>10</v>
      </c>
      <c r="D86" t="s" s="205">
        <v>1477</v>
      </c>
      <c r="E86" t="s" s="205">
        <v>44</v>
      </c>
      <c r="F86" s="222">
        <v>70</v>
      </c>
      <c r="G86" s="149">
        <v>81</v>
      </c>
      <c r="H86" s="173">
        <f>SUM(G86-F86)</f>
        <v>11</v>
      </c>
      <c r="I86" s="167">
        <f>H86/F86</f>
        <v>0.157142857142857</v>
      </c>
      <c r="J86" s="167">
        <f>H86/G86</f>
        <v>0.135802469135802</v>
      </c>
      <c r="K86" s="24"/>
      <c r="L86" s="24"/>
      <c r="M86" s="24"/>
      <c r="N86" s="24"/>
      <c r="O86" s="24"/>
      <c r="P86" s="24"/>
      <c r="Q86" s="24"/>
      <c r="R86" s="24"/>
      <c r="S86" s="24"/>
      <c r="T86" s="24"/>
      <c r="U86" s="24"/>
      <c r="V86" s="24"/>
      <c r="W86" s="24"/>
      <c r="X86" s="24"/>
      <c r="Y86" s="24"/>
      <c r="Z86" s="24"/>
    </row>
    <row r="87" ht="19.15" customHeight="1">
      <c r="A87" t="s" s="138">
        <v>1401</v>
      </c>
      <c r="B87" s="149">
        <v>3</v>
      </c>
      <c r="C87" s="149">
        <v>20</v>
      </c>
      <c r="D87" t="s" s="205">
        <v>1478</v>
      </c>
      <c r="E87" t="s" s="205">
        <v>40</v>
      </c>
      <c r="F87" s="222">
        <v>68</v>
      </c>
      <c r="G87" s="149">
        <v>81</v>
      </c>
      <c r="H87" s="173">
        <f>SUM(G87-F87)</f>
        <v>13</v>
      </c>
      <c r="I87" s="167">
        <f>H87/F87</f>
        <v>0.191176470588235</v>
      </c>
      <c r="J87" s="167">
        <f>H87/G87</f>
        <v>0.160493827160494</v>
      </c>
      <c r="K87" s="24"/>
      <c r="L87" s="24"/>
      <c r="M87" s="24"/>
      <c r="N87" s="24"/>
      <c r="O87" s="24"/>
      <c r="P87" s="24"/>
      <c r="Q87" s="24"/>
      <c r="R87" s="24"/>
      <c r="S87" s="24"/>
      <c r="T87" s="24"/>
      <c r="U87" s="24"/>
      <c r="V87" s="24"/>
      <c r="W87" s="24"/>
      <c r="X87" s="24"/>
      <c r="Y87" s="24"/>
      <c r="Z87" s="24"/>
    </row>
    <row r="88" ht="19.15" customHeight="1">
      <c r="A88" t="s" s="138">
        <v>1401</v>
      </c>
      <c r="B88" s="149">
        <v>3</v>
      </c>
      <c r="C88" s="149">
        <v>18</v>
      </c>
      <c r="D88" t="s" s="205">
        <v>1479</v>
      </c>
      <c r="E88" t="s" s="205">
        <v>36</v>
      </c>
      <c r="F88" s="222">
        <v>55</v>
      </c>
      <c r="G88" s="149">
        <v>68</v>
      </c>
      <c r="H88" s="173">
        <f>SUM(G88-F88)</f>
        <v>13</v>
      </c>
      <c r="I88" s="167">
        <f>H88/F88</f>
        <v>0.236363636363636</v>
      </c>
      <c r="J88" s="167">
        <f>H88/G88</f>
        <v>0.191176470588235</v>
      </c>
      <c r="K88" s="24"/>
      <c r="L88" s="24"/>
      <c r="M88" s="24"/>
      <c r="N88" s="24"/>
      <c r="O88" s="24"/>
      <c r="P88" s="24"/>
      <c r="Q88" s="24"/>
      <c r="R88" s="24"/>
      <c r="S88" s="24"/>
      <c r="T88" s="24"/>
      <c r="U88" s="24"/>
      <c r="V88" s="24"/>
      <c r="W88" s="24"/>
      <c r="X88" s="24"/>
      <c r="Y88" s="24"/>
      <c r="Z88" s="24"/>
    </row>
    <row r="89" ht="19.15" customHeight="1">
      <c r="A89" t="s" s="138">
        <v>1401</v>
      </c>
      <c r="B89" s="149">
        <v>3</v>
      </c>
      <c r="C89" s="149">
        <v>31</v>
      </c>
      <c r="D89" t="s" s="205">
        <v>1480</v>
      </c>
      <c r="E89" t="s" s="205">
        <v>173</v>
      </c>
      <c r="F89" s="222">
        <v>55</v>
      </c>
      <c r="G89" s="149">
        <v>59</v>
      </c>
      <c r="H89" s="173">
        <f>SUM(G89-F89)</f>
        <v>4</v>
      </c>
      <c r="I89" s="167">
        <f>H89/F89</f>
        <v>0.0727272727272727</v>
      </c>
      <c r="J89" s="167">
        <f>H89/G89</f>
        <v>0.0677966101694915</v>
      </c>
      <c r="K89" s="24"/>
      <c r="L89" s="24"/>
      <c r="M89" s="24"/>
      <c r="N89" s="24"/>
      <c r="O89" s="24"/>
      <c r="P89" s="24"/>
      <c r="Q89" s="24"/>
      <c r="R89" s="24"/>
      <c r="S89" s="24"/>
      <c r="T89" s="24"/>
      <c r="U89" s="24"/>
      <c r="V89" s="24"/>
      <c r="W89" s="24"/>
      <c r="X89" s="24"/>
      <c r="Y89" s="24"/>
      <c r="Z89" s="24"/>
    </row>
    <row r="90" ht="19.15" customHeight="1">
      <c r="A90" t="s" s="138">
        <v>1401</v>
      </c>
      <c r="B90" s="149">
        <v>3</v>
      </c>
      <c r="C90" s="149">
        <v>26</v>
      </c>
      <c r="D90" t="s" s="205">
        <v>1481</v>
      </c>
      <c r="E90" t="s" s="205">
        <v>237</v>
      </c>
      <c r="F90" s="222">
        <v>50</v>
      </c>
      <c r="G90" s="149">
        <v>54</v>
      </c>
      <c r="H90" s="173">
        <f>SUM(G90-F90)</f>
        <v>4</v>
      </c>
      <c r="I90" s="167">
        <f>H90/F90</f>
        <v>0.08</v>
      </c>
      <c r="J90" s="167">
        <f>H90/G90</f>
        <v>0.0740740740740741</v>
      </c>
      <c r="K90" s="24"/>
      <c r="L90" s="24"/>
      <c r="M90" s="24"/>
      <c r="N90" s="24"/>
      <c r="O90" s="24"/>
      <c r="P90" s="24"/>
      <c r="Q90" s="24"/>
      <c r="R90" s="24"/>
      <c r="S90" s="24"/>
      <c r="T90" s="24"/>
      <c r="U90" s="24"/>
      <c r="V90" s="24"/>
      <c r="W90" s="24"/>
      <c r="X90" s="24"/>
      <c r="Y90" s="24"/>
      <c r="Z90" s="24"/>
    </row>
    <row r="91" ht="19.15" customHeight="1">
      <c r="A91" t="s" s="138">
        <v>1401</v>
      </c>
      <c r="B91" s="149">
        <v>3</v>
      </c>
      <c r="C91" s="149">
        <v>30</v>
      </c>
      <c r="D91" t="s" s="205">
        <v>1482</v>
      </c>
      <c r="E91" t="s" s="205">
        <v>68</v>
      </c>
      <c r="F91" s="222">
        <v>51</v>
      </c>
      <c r="G91" s="149">
        <v>53</v>
      </c>
      <c r="H91" s="173">
        <f>SUM(G91-F91)</f>
        <v>2</v>
      </c>
      <c r="I91" s="167">
        <f>H91/F91</f>
        <v>0.0392156862745098</v>
      </c>
      <c r="J91" s="167">
        <f>H91/G91</f>
        <v>0.0377358490566038</v>
      </c>
      <c r="K91" s="24"/>
      <c r="L91" s="24"/>
      <c r="M91" s="24"/>
      <c r="N91" s="24"/>
      <c r="O91" s="24"/>
      <c r="P91" s="24"/>
      <c r="Q91" s="24"/>
      <c r="R91" s="24"/>
      <c r="S91" s="24"/>
      <c r="T91" s="24"/>
      <c r="U91" s="24"/>
      <c r="V91" s="24"/>
      <c r="W91" s="24"/>
      <c r="X91" s="24"/>
      <c r="Y91" s="24"/>
      <c r="Z91" s="24"/>
    </row>
    <row r="92" ht="19.15" customHeight="1">
      <c r="A92" t="s" s="138">
        <v>1401</v>
      </c>
      <c r="B92" s="149">
        <v>3</v>
      </c>
      <c r="C92" s="149">
        <v>19</v>
      </c>
      <c r="D92" t="s" s="205">
        <v>1483</v>
      </c>
      <c r="E92" t="s" s="205">
        <v>76</v>
      </c>
      <c r="F92" s="222">
        <v>43</v>
      </c>
      <c r="G92" s="149">
        <v>51</v>
      </c>
      <c r="H92" s="173">
        <f>SUM(G92-F92)</f>
        <v>8</v>
      </c>
      <c r="I92" s="167">
        <f>H92/F92</f>
        <v>0.186046511627907</v>
      </c>
      <c r="J92" s="167">
        <f>H92/G92</f>
        <v>0.156862745098039</v>
      </c>
      <c r="K92" s="24"/>
      <c r="L92" s="24"/>
      <c r="M92" s="24"/>
      <c r="N92" s="24"/>
      <c r="O92" s="24"/>
      <c r="P92" s="24"/>
      <c r="Q92" s="24"/>
      <c r="R92" s="24"/>
      <c r="S92" s="24"/>
      <c r="T92" s="24"/>
      <c r="U92" s="24"/>
      <c r="V92" s="24"/>
      <c r="W92" s="24"/>
      <c r="X92" s="24"/>
      <c r="Y92" s="24"/>
      <c r="Z92" s="24"/>
    </row>
    <row r="93" ht="19.15" customHeight="1">
      <c r="A93" t="s" s="138">
        <v>1401</v>
      </c>
      <c r="B93" s="149">
        <v>3</v>
      </c>
      <c r="C93" s="149">
        <v>27</v>
      </c>
      <c r="D93" t="s" s="205">
        <v>1484</v>
      </c>
      <c r="E93" t="s" s="205">
        <v>153</v>
      </c>
      <c r="F93" s="222">
        <v>37</v>
      </c>
      <c r="G93" s="149">
        <v>37</v>
      </c>
      <c r="H93" s="173">
        <f>SUM(G93-F93)</f>
        <v>0</v>
      </c>
      <c r="I93" s="167">
        <f>H93/F93</f>
        <v>0</v>
      </c>
      <c r="J93" s="167">
        <f>H93/G93</f>
        <v>0</v>
      </c>
      <c r="K93" s="24"/>
      <c r="L93" s="24"/>
      <c r="M93" s="24"/>
      <c r="N93" s="24"/>
      <c r="O93" s="24"/>
      <c r="P93" s="24"/>
      <c r="Q93" s="24"/>
      <c r="R93" s="24"/>
      <c r="S93" s="24"/>
      <c r="T93" s="24"/>
      <c r="U93" s="24"/>
      <c r="V93" s="24"/>
      <c r="W93" s="24"/>
      <c r="X93" s="24"/>
      <c r="Y93" s="24"/>
      <c r="Z93" s="24"/>
    </row>
    <row r="94" ht="19.15" customHeight="1">
      <c r="A94" t="s" s="138">
        <v>1401</v>
      </c>
      <c r="B94" s="149">
        <v>3</v>
      </c>
      <c r="C94" s="149">
        <v>28</v>
      </c>
      <c r="D94" t="s" s="205">
        <v>1485</v>
      </c>
      <c r="E94" t="s" s="205">
        <v>116</v>
      </c>
      <c r="F94" s="222">
        <v>29</v>
      </c>
      <c r="G94" s="149">
        <v>31</v>
      </c>
      <c r="H94" s="173">
        <f>SUM(G94-F94)</f>
        <v>2</v>
      </c>
      <c r="I94" s="167">
        <f>H94/F94</f>
        <v>0.0689655172413793</v>
      </c>
      <c r="J94" s="167">
        <f>H94/G94</f>
        <v>0.0645161290322581</v>
      </c>
      <c r="K94" s="24"/>
      <c r="L94" s="24"/>
      <c r="M94" s="24"/>
      <c r="N94" s="24"/>
      <c r="O94" s="24"/>
      <c r="P94" s="24"/>
      <c r="Q94" s="24"/>
      <c r="R94" s="24"/>
      <c r="S94" s="24"/>
      <c r="T94" s="24"/>
      <c r="U94" s="24"/>
      <c r="V94" s="24"/>
      <c r="W94" s="24"/>
      <c r="X94" s="24"/>
      <c r="Y94" s="24"/>
      <c r="Z94" s="24"/>
    </row>
    <row r="95" ht="19.15" customHeight="1">
      <c r="A95" t="s" s="138">
        <v>1401</v>
      </c>
      <c r="B95" s="149">
        <v>3</v>
      </c>
      <c r="C95" s="149">
        <v>6</v>
      </c>
      <c r="D95" t="s" s="205">
        <v>1486</v>
      </c>
      <c r="E95" t="s" s="205">
        <v>74</v>
      </c>
      <c r="F95" s="223">
        <v>0</v>
      </c>
      <c r="G95" s="149">
        <v>0</v>
      </c>
      <c r="H95" s="173">
        <f>SUM(G95-F95)</f>
        <v>0</v>
      </c>
      <c r="I95" s="207">
        <f>H95/F95</f>
      </c>
      <c r="J95" s="207">
        <f>H95/G95</f>
      </c>
      <c r="K95" s="24"/>
      <c r="L95" s="24"/>
      <c r="M95" s="24"/>
      <c r="N95" s="24"/>
      <c r="O95" s="24"/>
      <c r="P95" s="24"/>
      <c r="Q95" s="24"/>
      <c r="R95" s="24"/>
      <c r="S95" s="24"/>
      <c r="T95" s="24"/>
      <c r="U95" s="24"/>
      <c r="V95" s="24"/>
      <c r="W95" s="24"/>
      <c r="X95" s="24"/>
      <c r="Y95" s="24"/>
      <c r="Z95" s="24"/>
    </row>
    <row r="96" ht="19.15" customHeight="1">
      <c r="A96" t="s" s="138">
        <v>1401</v>
      </c>
      <c r="B96" s="149">
        <v>3</v>
      </c>
      <c r="C96" s="149">
        <v>22</v>
      </c>
      <c r="D96" t="s" s="205">
        <v>1487</v>
      </c>
      <c r="E96" t="s" s="205">
        <v>380</v>
      </c>
      <c r="F96" s="222">
        <v>0</v>
      </c>
      <c r="G96" s="149">
        <v>0</v>
      </c>
      <c r="H96" s="206">
        <f>SUM(G96-F96)</f>
        <v>0</v>
      </c>
      <c r="I96" s="176">
        <f>H96/F96</f>
      </c>
      <c r="J96" s="176">
        <f>H96/G96</f>
      </c>
      <c r="K96" s="174"/>
      <c r="L96" s="174"/>
      <c r="M96" s="174"/>
      <c r="N96" s="174"/>
      <c r="O96" s="174"/>
      <c r="P96" s="174"/>
      <c r="Q96" s="174"/>
      <c r="R96" s="174"/>
      <c r="S96" s="174"/>
      <c r="T96" s="174"/>
      <c r="U96" s="174"/>
      <c r="V96" s="174"/>
      <c r="W96" s="174"/>
      <c r="X96" s="174"/>
      <c r="Y96" s="174"/>
      <c r="Z96" s="174"/>
    </row>
    <row r="97" ht="19.15" customHeight="1">
      <c r="A97" s="177"/>
      <c r="B97" s="178"/>
      <c r="C97" s="178"/>
      <c r="D97" s="179"/>
      <c r="E97" s="179"/>
      <c r="F97" s="210">
        <f>SUM(F65:F96)</f>
        <v>75536</v>
      </c>
      <c r="G97" s="180">
        <f>SUM(G65:G96)</f>
        <v>86951</v>
      </c>
      <c r="H97" s="181">
        <f>SUM(H65:H96)</f>
        <v>11415</v>
      </c>
      <c r="I97" s="182">
        <f>H97/F97</f>
        <v>0.151119995763609</v>
      </c>
      <c r="J97" s="182">
        <f>H97/G97</f>
        <v>0.131280836333107</v>
      </c>
      <c r="K97" s="183"/>
      <c r="L97" s="183"/>
      <c r="M97" s="183"/>
      <c r="N97" s="183"/>
      <c r="O97" s="183"/>
      <c r="P97" s="183"/>
      <c r="Q97" s="183"/>
      <c r="R97" s="183"/>
      <c r="S97" s="183"/>
      <c r="T97" s="183"/>
      <c r="U97" s="183"/>
      <c r="V97" s="183"/>
      <c r="W97" s="183"/>
      <c r="X97" s="183"/>
      <c r="Y97" s="183"/>
      <c r="Z97" s="184"/>
    </row>
    <row r="98" ht="19.15" customHeight="1">
      <c r="A98" s="230"/>
      <c r="B98" s="231"/>
      <c r="C98" s="231"/>
      <c r="D98" s="232"/>
      <c r="E98" s="232"/>
      <c r="F98" s="251"/>
      <c r="G98" s="231"/>
      <c r="H98" s="234"/>
      <c r="I98" s="228"/>
      <c r="J98" s="228"/>
      <c r="K98" s="189"/>
      <c r="L98" s="189"/>
      <c r="M98" s="189"/>
      <c r="N98" s="189"/>
      <c r="O98" s="189"/>
      <c r="P98" s="189"/>
      <c r="Q98" s="189"/>
      <c r="R98" s="189"/>
      <c r="S98" s="189"/>
      <c r="T98" s="189"/>
      <c r="U98" s="189"/>
      <c r="V98" s="189"/>
      <c r="W98" s="189"/>
      <c r="X98" s="189"/>
      <c r="Y98" s="189"/>
      <c r="Z98" s="189"/>
    </row>
    <row r="99" ht="19.15" customHeight="1">
      <c r="A99" t="s" s="142">
        <v>1401</v>
      </c>
      <c r="B99" s="166">
        <v>4</v>
      </c>
      <c r="C99" s="166">
        <v>2</v>
      </c>
      <c r="D99" t="s" s="142">
        <v>1488</v>
      </c>
      <c r="E99" t="s" s="142">
        <v>20</v>
      </c>
      <c r="F99" s="229">
        <v>28345</v>
      </c>
      <c r="G99" s="166">
        <v>30112</v>
      </c>
      <c r="H99" s="155">
        <f>SUM(G99-F99)</f>
        <v>1767</v>
      </c>
      <c r="I99" s="167">
        <f>H99/F99</f>
        <v>0.0623390368671723</v>
      </c>
      <c r="J99" s="167">
        <f>H99/G99</f>
        <v>0.0586809245483528</v>
      </c>
      <c r="K99" s="24"/>
      <c r="L99" s="24"/>
      <c r="M99" s="24"/>
      <c r="N99" s="24"/>
      <c r="O99" s="24"/>
      <c r="P99" s="24"/>
      <c r="Q99" s="24"/>
      <c r="R99" s="24"/>
      <c r="S99" s="24"/>
      <c r="T99" s="24"/>
      <c r="U99" s="24"/>
      <c r="V99" s="24"/>
      <c r="W99" s="24"/>
      <c r="X99" s="24"/>
      <c r="Y99" s="24"/>
      <c r="Z99" s="24"/>
    </row>
    <row r="100" ht="19.15" customHeight="1">
      <c r="A100" t="s" s="145">
        <v>1401</v>
      </c>
      <c r="B100" s="168">
        <v>4</v>
      </c>
      <c r="C100" s="168">
        <v>6</v>
      </c>
      <c r="D100" t="s" s="145">
        <v>1489</v>
      </c>
      <c r="E100" t="s" s="145">
        <v>84</v>
      </c>
      <c r="F100" s="212">
        <v>24366</v>
      </c>
      <c r="G100" s="168">
        <v>26446</v>
      </c>
      <c r="H100" s="155">
        <f>SUM(G100-F100)</f>
        <v>2080</v>
      </c>
      <c r="I100" s="167">
        <f>H100/F100</f>
        <v>0.0853648526635476</v>
      </c>
      <c r="J100" s="167">
        <f>H100/G100</f>
        <v>0.0786508356651289</v>
      </c>
      <c r="K100" s="24"/>
      <c r="L100" s="24"/>
      <c r="M100" s="24"/>
      <c r="N100" s="24"/>
      <c r="O100" s="24"/>
      <c r="P100" s="24"/>
      <c r="Q100" s="24"/>
      <c r="R100" s="24"/>
      <c r="S100" s="24"/>
      <c r="T100" s="24"/>
      <c r="U100" s="24"/>
      <c r="V100" s="24"/>
      <c r="W100" s="24"/>
      <c r="X100" s="24"/>
      <c r="Y100" s="24"/>
      <c r="Z100" s="24"/>
    </row>
    <row r="101" ht="19.15" customHeight="1">
      <c r="A101" t="s" s="145">
        <v>1401</v>
      </c>
      <c r="B101" s="168">
        <v>4</v>
      </c>
      <c r="C101" s="168">
        <v>12</v>
      </c>
      <c r="D101" t="s" s="145">
        <v>1490</v>
      </c>
      <c r="E101" t="s" s="145">
        <v>26</v>
      </c>
      <c r="F101" s="212">
        <v>11428</v>
      </c>
      <c r="G101" s="168">
        <v>11536</v>
      </c>
      <c r="H101" s="155">
        <f>SUM(G101-F101)</f>
        <v>108</v>
      </c>
      <c r="I101" s="167">
        <f>H101/F101</f>
        <v>0.00945047252362618</v>
      </c>
      <c r="J101" s="167">
        <f>H101/G101</f>
        <v>0.0093619972260749</v>
      </c>
      <c r="K101" s="24"/>
      <c r="L101" s="24"/>
      <c r="M101" s="24"/>
      <c r="N101" s="24"/>
      <c r="O101" s="24"/>
      <c r="P101" s="24"/>
      <c r="Q101" s="24"/>
      <c r="R101" s="24"/>
      <c r="S101" s="24"/>
      <c r="T101" s="24"/>
      <c r="U101" s="24"/>
      <c r="V101" s="24"/>
      <c r="W101" s="24"/>
      <c r="X101" s="24"/>
      <c r="Y101" s="24"/>
      <c r="Z101" s="24"/>
    </row>
    <row r="102" ht="19.15" customHeight="1">
      <c r="A102" t="s" s="145">
        <v>1401</v>
      </c>
      <c r="B102" s="168">
        <v>4</v>
      </c>
      <c r="C102" s="168">
        <v>16</v>
      </c>
      <c r="D102" t="s" s="145">
        <v>1491</v>
      </c>
      <c r="E102" t="s" s="145">
        <v>22</v>
      </c>
      <c r="F102" s="212">
        <v>7881</v>
      </c>
      <c r="G102" s="168">
        <v>8242</v>
      </c>
      <c r="H102" s="155">
        <f>SUM(G102-F102)</f>
        <v>361</v>
      </c>
      <c r="I102" s="167">
        <f>H102/F102</f>
        <v>0.0458063697500317</v>
      </c>
      <c r="J102" s="167">
        <f>H102/G102</f>
        <v>0.0438000485319097</v>
      </c>
      <c r="K102" s="24"/>
      <c r="L102" s="24"/>
      <c r="M102" s="24"/>
      <c r="N102" s="24"/>
      <c r="O102" s="24"/>
      <c r="P102" s="24"/>
      <c r="Q102" s="24"/>
      <c r="R102" s="24"/>
      <c r="S102" s="24"/>
      <c r="T102" s="24"/>
      <c r="U102" s="24"/>
      <c r="V102" s="24"/>
      <c r="W102" s="24"/>
      <c r="X102" s="24"/>
      <c r="Y102" s="24"/>
      <c r="Z102" s="24"/>
    </row>
    <row r="103" ht="19.15" customHeight="1">
      <c r="A103" t="s" s="145">
        <v>1401</v>
      </c>
      <c r="B103" s="168">
        <v>4</v>
      </c>
      <c r="C103" s="168">
        <v>14</v>
      </c>
      <c r="D103" t="s" s="145">
        <v>1492</v>
      </c>
      <c r="E103" t="s" s="145">
        <v>17</v>
      </c>
      <c r="F103" s="212">
        <v>5265</v>
      </c>
      <c r="G103" s="168">
        <v>5351</v>
      </c>
      <c r="H103" s="155">
        <f>SUM(G103-F103)</f>
        <v>86</v>
      </c>
      <c r="I103" s="167">
        <f>H103/F103</f>
        <v>0.0163342830009497</v>
      </c>
      <c r="J103" s="167">
        <f>H103/G103</f>
        <v>0.0160717622874229</v>
      </c>
      <c r="K103" s="24"/>
      <c r="L103" s="24"/>
      <c r="M103" s="24"/>
      <c r="N103" s="24"/>
      <c r="O103" s="24"/>
      <c r="P103" s="24"/>
      <c r="Q103" s="24"/>
      <c r="R103" s="24"/>
      <c r="S103" s="24"/>
      <c r="T103" s="24"/>
      <c r="U103" s="24"/>
      <c r="V103" s="24"/>
      <c r="W103" s="24"/>
      <c r="X103" s="24"/>
      <c r="Y103" s="24"/>
      <c r="Z103" s="24"/>
    </row>
    <row r="104" ht="19.15" customHeight="1">
      <c r="A104" t="s" s="145">
        <v>1401</v>
      </c>
      <c r="B104" s="168">
        <v>4</v>
      </c>
      <c r="C104" s="168">
        <v>5</v>
      </c>
      <c r="D104" t="s" s="145">
        <v>1493</v>
      </c>
      <c r="E104" t="s" s="145">
        <v>60</v>
      </c>
      <c r="F104" s="212">
        <v>1125</v>
      </c>
      <c r="G104" s="168">
        <v>1135</v>
      </c>
      <c r="H104" s="155">
        <f>SUM(G104-F104)</f>
        <v>10</v>
      </c>
      <c r="I104" s="167">
        <f>H104/F104</f>
        <v>0.008888888888888891</v>
      </c>
      <c r="J104" s="167">
        <f>H104/G104</f>
        <v>0.00881057268722467</v>
      </c>
      <c r="K104" s="24"/>
      <c r="L104" s="24"/>
      <c r="M104" s="24"/>
      <c r="N104" s="24"/>
      <c r="O104" s="24"/>
      <c r="P104" s="24"/>
      <c r="Q104" s="24"/>
      <c r="R104" s="24"/>
      <c r="S104" s="24"/>
      <c r="T104" s="24"/>
      <c r="U104" s="24"/>
      <c r="V104" s="24"/>
      <c r="W104" s="24"/>
      <c r="X104" s="24"/>
      <c r="Y104" s="24"/>
      <c r="Z104" s="24"/>
    </row>
    <row r="105" ht="19.15" customHeight="1">
      <c r="A105" t="s" s="145">
        <v>1401</v>
      </c>
      <c r="B105" s="168">
        <v>4</v>
      </c>
      <c r="C105" s="168">
        <v>3</v>
      </c>
      <c r="D105" t="s" s="145">
        <v>1494</v>
      </c>
      <c r="E105" t="s" s="145">
        <v>28</v>
      </c>
      <c r="F105" s="212">
        <v>981</v>
      </c>
      <c r="G105" s="168">
        <v>1011</v>
      </c>
      <c r="H105" s="155">
        <f>SUM(G105-F105)</f>
        <v>30</v>
      </c>
      <c r="I105" s="167">
        <f>H105/F105</f>
        <v>0.0305810397553517</v>
      </c>
      <c r="J105" s="167">
        <f>H105/G105</f>
        <v>0.029673590504451</v>
      </c>
      <c r="K105" s="24"/>
      <c r="L105" s="24"/>
      <c r="M105" s="24"/>
      <c r="N105" s="24"/>
      <c r="O105" s="24"/>
      <c r="P105" s="24"/>
      <c r="Q105" s="24"/>
      <c r="R105" s="24"/>
      <c r="S105" s="24"/>
      <c r="T105" s="24"/>
      <c r="U105" s="24"/>
      <c r="V105" s="24"/>
      <c r="W105" s="24"/>
      <c r="X105" s="24"/>
      <c r="Y105" s="24"/>
      <c r="Z105" s="24"/>
    </row>
    <row r="106" ht="19.15" customHeight="1">
      <c r="A106" t="s" s="145">
        <v>1401</v>
      </c>
      <c r="B106" s="168">
        <v>4</v>
      </c>
      <c r="C106" s="168">
        <v>22</v>
      </c>
      <c r="D106" t="s" s="145">
        <v>1495</v>
      </c>
      <c r="E106" t="s" s="145">
        <v>1091</v>
      </c>
      <c r="F106" s="212">
        <v>713</v>
      </c>
      <c r="G106" s="168">
        <v>738</v>
      </c>
      <c r="H106" s="155">
        <f>SUM(G106-F106)</f>
        <v>25</v>
      </c>
      <c r="I106" s="167">
        <f>H106/F106</f>
        <v>0.0350631136044881</v>
      </c>
      <c r="J106" s="167">
        <f>H106/G106</f>
        <v>0.0338753387533875</v>
      </c>
      <c r="K106" s="24"/>
      <c r="L106" s="24"/>
      <c r="M106" s="24"/>
      <c r="N106" s="24"/>
      <c r="O106" s="24"/>
      <c r="P106" s="24"/>
      <c r="Q106" s="24"/>
      <c r="R106" s="24"/>
      <c r="S106" s="24"/>
      <c r="T106" s="24"/>
      <c r="U106" s="24"/>
      <c r="V106" s="24"/>
      <c r="W106" s="24"/>
      <c r="X106" s="24"/>
      <c r="Y106" s="24"/>
      <c r="Z106" s="24"/>
    </row>
    <row r="107" ht="19.15" customHeight="1">
      <c r="A107" t="s" s="145">
        <v>1401</v>
      </c>
      <c r="B107" s="168">
        <v>4</v>
      </c>
      <c r="C107" s="168">
        <v>19</v>
      </c>
      <c r="D107" t="s" s="145">
        <v>1496</v>
      </c>
      <c r="E107" t="s" s="145">
        <v>34</v>
      </c>
      <c r="F107" s="212">
        <v>587</v>
      </c>
      <c r="G107" s="168">
        <v>612</v>
      </c>
      <c r="H107" s="155">
        <f>SUM(G107-F107)</f>
        <v>25</v>
      </c>
      <c r="I107" s="167">
        <f>H107/F107</f>
        <v>0.0425894378194208</v>
      </c>
      <c r="J107" s="167">
        <f>H107/G107</f>
        <v>0.0408496732026144</v>
      </c>
      <c r="K107" s="24"/>
      <c r="L107" s="24"/>
      <c r="M107" s="24"/>
      <c r="N107" s="24"/>
      <c r="O107" s="24"/>
      <c r="P107" s="24"/>
      <c r="Q107" s="24"/>
      <c r="R107" s="24"/>
      <c r="S107" s="24"/>
      <c r="T107" s="24"/>
      <c r="U107" s="24"/>
      <c r="V107" s="24"/>
      <c r="W107" s="24"/>
      <c r="X107" s="24"/>
      <c r="Y107" s="24"/>
      <c r="Z107" s="24"/>
    </row>
    <row r="108" ht="19.15" customHeight="1">
      <c r="A108" t="s" s="145">
        <v>1401</v>
      </c>
      <c r="B108" s="168">
        <v>4</v>
      </c>
      <c r="C108" s="168">
        <v>1</v>
      </c>
      <c r="D108" t="s" s="145">
        <v>1497</v>
      </c>
      <c r="E108" t="s" s="145">
        <v>101</v>
      </c>
      <c r="F108" s="212">
        <v>555</v>
      </c>
      <c r="G108" s="168">
        <v>582</v>
      </c>
      <c r="H108" s="155">
        <f>SUM(G108-F108)</f>
        <v>27</v>
      </c>
      <c r="I108" s="167">
        <f>H108/F108</f>
        <v>0.0486486486486486</v>
      </c>
      <c r="J108" s="167">
        <f>H108/G108</f>
        <v>0.0463917525773196</v>
      </c>
      <c r="K108" s="24"/>
      <c r="L108" s="24"/>
      <c r="M108" s="24"/>
      <c r="N108" s="24"/>
      <c r="O108" s="24"/>
      <c r="P108" s="24"/>
      <c r="Q108" s="24"/>
      <c r="R108" s="24"/>
      <c r="S108" s="24"/>
      <c r="T108" s="24"/>
      <c r="U108" s="24"/>
      <c r="V108" s="24"/>
      <c r="W108" s="24"/>
      <c r="X108" s="24"/>
      <c r="Y108" s="24"/>
      <c r="Z108" s="24"/>
    </row>
    <row r="109" ht="19.15" customHeight="1">
      <c r="A109" t="s" s="145">
        <v>1401</v>
      </c>
      <c r="B109" s="168">
        <v>4</v>
      </c>
      <c r="C109" s="168">
        <v>11</v>
      </c>
      <c r="D109" t="s" s="145">
        <v>1498</v>
      </c>
      <c r="E109" t="s" s="145">
        <v>38</v>
      </c>
      <c r="F109" s="212">
        <v>484</v>
      </c>
      <c r="G109" s="168">
        <v>487</v>
      </c>
      <c r="H109" s="155">
        <f>SUM(G109-F109)</f>
        <v>3</v>
      </c>
      <c r="I109" s="167">
        <f>H109/F109</f>
        <v>0.00619834710743802</v>
      </c>
      <c r="J109" s="167">
        <f>H109/G109</f>
        <v>0.00616016427104723</v>
      </c>
      <c r="K109" s="24"/>
      <c r="L109" s="24"/>
      <c r="M109" s="24"/>
      <c r="N109" s="24"/>
      <c r="O109" s="24"/>
      <c r="P109" s="24"/>
      <c r="Q109" s="24"/>
      <c r="R109" s="24"/>
      <c r="S109" s="24"/>
      <c r="T109" s="24"/>
      <c r="U109" s="24"/>
      <c r="V109" s="24"/>
      <c r="W109" s="24"/>
      <c r="X109" s="24"/>
      <c r="Y109" s="24"/>
      <c r="Z109" s="24"/>
    </row>
    <row r="110" ht="19.15" customHeight="1">
      <c r="A110" t="s" s="145">
        <v>1401</v>
      </c>
      <c r="B110" s="168">
        <v>4</v>
      </c>
      <c r="C110" s="168">
        <v>10</v>
      </c>
      <c r="D110" t="s" s="145">
        <v>1499</v>
      </c>
      <c r="E110" t="s" s="145">
        <v>30</v>
      </c>
      <c r="F110" s="212">
        <v>447</v>
      </c>
      <c r="G110" s="168">
        <v>472</v>
      </c>
      <c r="H110" s="155">
        <f>SUM(G110-F110)</f>
        <v>25</v>
      </c>
      <c r="I110" s="167">
        <f>H110/F110</f>
        <v>0.0559284116331096</v>
      </c>
      <c r="J110" s="167">
        <f>H110/G110</f>
        <v>0.0529661016949153</v>
      </c>
      <c r="K110" s="24"/>
      <c r="L110" s="24"/>
      <c r="M110" s="24"/>
      <c r="N110" s="24"/>
      <c r="O110" s="24"/>
      <c r="P110" s="24"/>
      <c r="Q110" s="24"/>
      <c r="R110" s="24"/>
      <c r="S110" s="24"/>
      <c r="T110" s="24"/>
      <c r="U110" s="24"/>
      <c r="V110" s="24"/>
      <c r="W110" s="24"/>
      <c r="X110" s="24"/>
      <c r="Y110" s="24"/>
      <c r="Z110" s="24"/>
    </row>
    <row r="111" ht="19.15" customHeight="1">
      <c r="A111" t="s" s="145">
        <v>1401</v>
      </c>
      <c r="B111" s="168">
        <v>4</v>
      </c>
      <c r="C111" s="168">
        <v>26</v>
      </c>
      <c r="D111" t="s" s="145">
        <v>1500</v>
      </c>
      <c r="E111" t="s" s="145">
        <v>42</v>
      </c>
      <c r="F111" s="212">
        <v>442</v>
      </c>
      <c r="G111" s="168">
        <v>467</v>
      </c>
      <c r="H111" s="155">
        <f>SUM(G111-F111)</f>
        <v>25</v>
      </c>
      <c r="I111" s="167">
        <f>H111/F111</f>
        <v>0.0565610859728507</v>
      </c>
      <c r="J111" s="167">
        <f>H111/G111</f>
        <v>0.0535331905781585</v>
      </c>
      <c r="K111" s="24"/>
      <c r="L111" s="24"/>
      <c r="M111" s="24"/>
      <c r="N111" s="24"/>
      <c r="O111" s="24"/>
      <c r="P111" s="24"/>
      <c r="Q111" s="24"/>
      <c r="R111" s="24"/>
      <c r="S111" s="24"/>
      <c r="T111" s="24"/>
      <c r="U111" s="24"/>
      <c r="V111" s="24"/>
      <c r="W111" s="24"/>
      <c r="X111" s="24"/>
      <c r="Y111" s="24"/>
      <c r="Z111" s="24"/>
    </row>
    <row r="112" ht="19.15" customHeight="1">
      <c r="A112" t="s" s="145">
        <v>1401</v>
      </c>
      <c r="B112" s="168">
        <v>4</v>
      </c>
      <c r="C112" s="168">
        <v>23</v>
      </c>
      <c r="D112" t="s" s="145">
        <v>1501</v>
      </c>
      <c r="E112" t="s" s="145">
        <v>52</v>
      </c>
      <c r="F112" s="212">
        <v>322</v>
      </c>
      <c r="G112" s="168">
        <v>322</v>
      </c>
      <c r="H112" s="155">
        <f>SUM(G112-F112)</f>
        <v>0</v>
      </c>
      <c r="I112" s="167">
        <f>H112/F112</f>
        <v>0</v>
      </c>
      <c r="J112" s="167">
        <f>H112/G112</f>
        <v>0</v>
      </c>
      <c r="K112" s="24"/>
      <c r="L112" s="24"/>
      <c r="M112" s="24"/>
      <c r="N112" s="24"/>
      <c r="O112" s="24"/>
      <c r="P112" s="24"/>
      <c r="Q112" s="24"/>
      <c r="R112" s="24"/>
      <c r="S112" s="24"/>
      <c r="T112" s="24"/>
      <c r="U112" s="24"/>
      <c r="V112" s="24"/>
      <c r="W112" s="24"/>
      <c r="X112" s="24"/>
      <c r="Y112" s="24"/>
      <c r="Z112" s="24"/>
    </row>
    <row r="113" ht="19.15" customHeight="1">
      <c r="A113" t="s" s="145">
        <v>1401</v>
      </c>
      <c r="B113" s="168">
        <v>4</v>
      </c>
      <c r="C113" s="168">
        <v>13</v>
      </c>
      <c r="D113" t="s" s="145">
        <v>1502</v>
      </c>
      <c r="E113" t="s" s="145">
        <v>36</v>
      </c>
      <c r="F113" s="212">
        <v>215</v>
      </c>
      <c r="G113" s="168">
        <v>220</v>
      </c>
      <c r="H113" s="155">
        <f>SUM(G113-F113)</f>
        <v>5</v>
      </c>
      <c r="I113" s="167">
        <f>H113/F113</f>
        <v>0.0232558139534884</v>
      </c>
      <c r="J113" s="167">
        <f>H113/G113</f>
        <v>0.0227272727272727</v>
      </c>
      <c r="K113" s="24"/>
      <c r="L113" s="24"/>
      <c r="M113" s="24"/>
      <c r="N113" s="24"/>
      <c r="O113" s="24"/>
      <c r="P113" s="24"/>
      <c r="Q113" s="24"/>
      <c r="R113" s="24"/>
      <c r="S113" s="24"/>
      <c r="T113" s="24"/>
      <c r="U113" s="24"/>
      <c r="V113" s="24"/>
      <c r="W113" s="24"/>
      <c r="X113" s="24"/>
      <c r="Y113" s="24"/>
      <c r="Z113" s="24"/>
    </row>
    <row r="114" ht="19.15" customHeight="1">
      <c r="A114" t="s" s="145">
        <v>1401</v>
      </c>
      <c r="B114" s="168">
        <v>4</v>
      </c>
      <c r="C114" s="168">
        <v>25</v>
      </c>
      <c r="D114" t="s" s="145">
        <v>1503</v>
      </c>
      <c r="E114" t="s" s="145">
        <v>281</v>
      </c>
      <c r="F114" s="213">
        <v>209</v>
      </c>
      <c r="G114" s="170">
        <v>220</v>
      </c>
      <c r="H114" s="155">
        <f>SUM(G114-F114)</f>
        <v>11</v>
      </c>
      <c r="I114" s="167">
        <f>H114/F114</f>
        <v>0.0526315789473684</v>
      </c>
      <c r="J114" s="167">
        <f>H114/G114</f>
        <v>0.05</v>
      </c>
      <c r="K114" s="24"/>
      <c r="L114" s="24"/>
      <c r="M114" s="24"/>
      <c r="N114" s="24"/>
      <c r="O114" s="24"/>
      <c r="P114" s="24"/>
      <c r="Q114" s="24"/>
      <c r="R114" s="24"/>
      <c r="S114" s="24"/>
      <c r="T114" s="24"/>
      <c r="U114" s="24"/>
      <c r="V114" s="24"/>
      <c r="W114" s="24"/>
      <c r="X114" s="24"/>
      <c r="Y114" s="24"/>
      <c r="Z114" s="24"/>
    </row>
    <row r="115" ht="19.15" customHeight="1">
      <c r="A115" t="s" s="145">
        <v>1401</v>
      </c>
      <c r="B115" s="168">
        <v>4</v>
      </c>
      <c r="C115" s="168">
        <v>17</v>
      </c>
      <c r="D115" t="s" s="145">
        <v>1521</v>
      </c>
      <c r="E115" t="s" s="171">
        <v>66</v>
      </c>
      <c r="F115" s="253">
        <v>220</v>
      </c>
      <c r="G115" s="254">
        <v>210</v>
      </c>
      <c r="H115" s="173">
        <f>SUM(G115-F115)</f>
        <v>-10</v>
      </c>
      <c r="I115" s="167">
        <f>H115/F115</f>
        <v>-0.0454545454545455</v>
      </c>
      <c r="J115" s="167">
        <f>H115/G115</f>
        <v>-0.0476190476190476</v>
      </c>
      <c r="K115" s="24"/>
      <c r="L115" s="24"/>
      <c r="M115" s="24"/>
      <c r="N115" s="24"/>
      <c r="O115" s="24"/>
      <c r="P115" s="24"/>
      <c r="Q115" s="24"/>
      <c r="R115" s="24"/>
      <c r="S115" s="24"/>
      <c r="T115" s="24"/>
      <c r="U115" s="24"/>
      <c r="V115" s="24"/>
      <c r="W115" s="24"/>
      <c r="X115" s="24"/>
      <c r="Y115" s="24"/>
      <c r="Z115" s="24"/>
    </row>
    <row r="116" ht="19.15" customHeight="1">
      <c r="A116" t="s" s="145">
        <v>1401</v>
      </c>
      <c r="B116" s="168">
        <v>4</v>
      </c>
      <c r="C116" s="168">
        <v>4</v>
      </c>
      <c r="D116" t="s" s="145">
        <v>1505</v>
      </c>
      <c r="E116" t="s" s="145">
        <v>106</v>
      </c>
      <c r="F116" s="229">
        <v>168</v>
      </c>
      <c r="G116" s="166">
        <v>175</v>
      </c>
      <c r="H116" s="155">
        <f>SUM(G116-F116)</f>
        <v>7</v>
      </c>
      <c r="I116" s="167">
        <f>H116/F116</f>
        <v>0.0416666666666667</v>
      </c>
      <c r="J116" s="167">
        <f>H116/G116</f>
        <v>0.04</v>
      </c>
      <c r="K116" s="24"/>
      <c r="L116" s="24"/>
      <c r="M116" s="24"/>
      <c r="N116" s="24"/>
      <c r="O116" s="24"/>
      <c r="P116" s="24"/>
      <c r="Q116" s="24"/>
      <c r="R116" s="24"/>
      <c r="S116" s="24"/>
      <c r="T116" s="24"/>
      <c r="U116" s="24"/>
      <c r="V116" s="24"/>
      <c r="W116" s="24"/>
      <c r="X116" s="24"/>
      <c r="Y116" s="24"/>
      <c r="Z116" s="24"/>
    </row>
    <row r="117" ht="19.15" customHeight="1">
      <c r="A117" t="s" s="145">
        <v>1401</v>
      </c>
      <c r="B117" s="168">
        <v>4</v>
      </c>
      <c r="C117" s="168">
        <v>18</v>
      </c>
      <c r="D117" t="s" s="145">
        <v>1506</v>
      </c>
      <c r="E117" t="s" s="145">
        <v>62</v>
      </c>
      <c r="F117" s="212">
        <v>144</v>
      </c>
      <c r="G117" s="168">
        <v>152</v>
      </c>
      <c r="H117" s="155">
        <f>SUM(G117-F117)</f>
        <v>8</v>
      </c>
      <c r="I117" s="167">
        <f>H117/F117</f>
        <v>0.0555555555555556</v>
      </c>
      <c r="J117" s="167">
        <f>H117/G117</f>
        <v>0.0526315789473684</v>
      </c>
      <c r="K117" s="24"/>
      <c r="L117" s="24"/>
      <c r="M117" s="24"/>
      <c r="N117" s="24"/>
      <c r="O117" s="24"/>
      <c r="P117" s="24"/>
      <c r="Q117" s="24"/>
      <c r="R117" s="24"/>
      <c r="S117" s="24"/>
      <c r="T117" s="24"/>
      <c r="U117" s="24"/>
      <c r="V117" s="24"/>
      <c r="W117" s="24"/>
      <c r="X117" s="24"/>
      <c r="Y117" s="24"/>
      <c r="Z117" s="24"/>
    </row>
    <row r="118" ht="19.15" customHeight="1">
      <c r="A118" t="s" s="145">
        <v>1401</v>
      </c>
      <c r="B118" s="168">
        <v>4</v>
      </c>
      <c r="C118" s="168">
        <v>8</v>
      </c>
      <c r="D118" t="s" s="145">
        <v>1507</v>
      </c>
      <c r="E118" t="s" s="145">
        <v>48</v>
      </c>
      <c r="F118" s="212">
        <v>142</v>
      </c>
      <c r="G118" s="168">
        <v>150</v>
      </c>
      <c r="H118" s="155">
        <f>SUM(G118-F118)</f>
        <v>8</v>
      </c>
      <c r="I118" s="167">
        <f>H118/F118</f>
        <v>0.0563380281690141</v>
      </c>
      <c r="J118" s="167">
        <f>H118/G118</f>
        <v>0.0533333333333333</v>
      </c>
      <c r="K118" s="24"/>
      <c r="L118" s="24"/>
      <c r="M118" s="24"/>
      <c r="N118" s="24"/>
      <c r="O118" s="24"/>
      <c r="P118" s="24"/>
      <c r="Q118" s="24"/>
      <c r="R118" s="24"/>
      <c r="S118" s="24"/>
      <c r="T118" s="24"/>
      <c r="U118" s="24"/>
      <c r="V118" s="24"/>
      <c r="W118" s="24"/>
      <c r="X118" s="24"/>
      <c r="Y118" s="24"/>
      <c r="Z118" s="24"/>
    </row>
    <row r="119" ht="19.15" customHeight="1">
      <c r="A119" t="s" s="145">
        <v>1401</v>
      </c>
      <c r="B119" s="168">
        <v>4</v>
      </c>
      <c r="C119" s="168">
        <v>9</v>
      </c>
      <c r="D119" t="s" s="145">
        <v>1508</v>
      </c>
      <c r="E119" t="s" s="145">
        <v>44</v>
      </c>
      <c r="F119" s="212">
        <v>130</v>
      </c>
      <c r="G119" s="168">
        <v>134</v>
      </c>
      <c r="H119" s="155">
        <f>SUM(G119-F119)</f>
        <v>4</v>
      </c>
      <c r="I119" s="167">
        <f>H119/F119</f>
        <v>0.0307692307692308</v>
      </c>
      <c r="J119" s="167">
        <f>H119/G119</f>
        <v>0.0298507462686567</v>
      </c>
      <c r="K119" s="24"/>
      <c r="L119" s="24"/>
      <c r="M119" s="24"/>
      <c r="N119" s="24"/>
      <c r="O119" s="24"/>
      <c r="P119" s="24"/>
      <c r="Q119" s="24"/>
      <c r="R119" s="24"/>
      <c r="S119" s="24"/>
      <c r="T119" s="24"/>
      <c r="U119" s="24"/>
      <c r="V119" s="24"/>
      <c r="W119" s="24"/>
      <c r="X119" s="24"/>
      <c r="Y119" s="24"/>
      <c r="Z119" s="24"/>
    </row>
    <row r="120" ht="19.15" customHeight="1">
      <c r="A120" t="s" s="145">
        <v>1401</v>
      </c>
      <c r="B120" s="168">
        <v>4</v>
      </c>
      <c r="C120" s="168">
        <v>24</v>
      </c>
      <c r="D120" t="s" s="145">
        <v>1509</v>
      </c>
      <c r="E120" t="s" s="145">
        <v>1450</v>
      </c>
      <c r="F120" s="212">
        <v>128</v>
      </c>
      <c r="G120" s="168">
        <v>132</v>
      </c>
      <c r="H120" s="155">
        <f>SUM(G120-F120)</f>
        <v>4</v>
      </c>
      <c r="I120" s="167">
        <f>H120/F120</f>
        <v>0.03125</v>
      </c>
      <c r="J120" s="167">
        <f>H120/G120</f>
        <v>0.0303030303030303</v>
      </c>
      <c r="K120" s="24"/>
      <c r="L120" s="24"/>
      <c r="M120" s="24"/>
      <c r="N120" s="24"/>
      <c r="O120" s="24"/>
      <c r="P120" s="24"/>
      <c r="Q120" s="24"/>
      <c r="R120" s="24"/>
      <c r="S120" s="24"/>
      <c r="T120" s="24"/>
      <c r="U120" s="24"/>
      <c r="V120" s="24"/>
      <c r="W120" s="24"/>
      <c r="X120" s="24"/>
      <c r="Y120" s="24"/>
      <c r="Z120" s="24"/>
    </row>
    <row r="121" ht="19.15" customHeight="1">
      <c r="A121" t="s" s="145">
        <v>1401</v>
      </c>
      <c r="B121" s="168">
        <v>4</v>
      </c>
      <c r="C121" s="168">
        <v>28</v>
      </c>
      <c r="D121" t="s" s="145">
        <v>1510</v>
      </c>
      <c r="E121" t="s" s="145">
        <v>173</v>
      </c>
      <c r="F121" s="212">
        <v>65</v>
      </c>
      <c r="G121" s="168">
        <v>67</v>
      </c>
      <c r="H121" s="155">
        <f>SUM(G121-F121)</f>
        <v>2</v>
      </c>
      <c r="I121" s="167">
        <f>H121/F121</f>
        <v>0.0307692307692308</v>
      </c>
      <c r="J121" s="167">
        <f>H121/G121</f>
        <v>0.0298507462686567</v>
      </c>
      <c r="K121" s="24"/>
      <c r="L121" s="24"/>
      <c r="M121" s="24"/>
      <c r="N121" s="24"/>
      <c r="O121" s="24"/>
      <c r="P121" s="24"/>
      <c r="Q121" s="24"/>
      <c r="R121" s="24"/>
      <c r="S121" s="24"/>
      <c r="T121" s="24"/>
      <c r="U121" s="24"/>
      <c r="V121" s="24"/>
      <c r="W121" s="24"/>
      <c r="X121" s="24"/>
      <c r="Y121" s="24"/>
      <c r="Z121" s="24"/>
    </row>
    <row r="122" ht="19.15" customHeight="1">
      <c r="A122" t="s" s="145">
        <v>1401</v>
      </c>
      <c r="B122" s="168">
        <v>4</v>
      </c>
      <c r="C122" s="168">
        <v>31</v>
      </c>
      <c r="D122" t="s" s="145">
        <v>1511</v>
      </c>
      <c r="E122" t="s" s="145">
        <v>68</v>
      </c>
      <c r="F122" s="212">
        <v>56</v>
      </c>
      <c r="G122" s="168">
        <v>57</v>
      </c>
      <c r="H122" s="155">
        <f>SUM(G122-F122)</f>
        <v>1</v>
      </c>
      <c r="I122" s="167">
        <f>H122/F122</f>
        <v>0.0178571428571429</v>
      </c>
      <c r="J122" s="167">
        <f>H122/G122</f>
        <v>0.0175438596491228</v>
      </c>
      <c r="K122" s="24"/>
      <c r="L122" s="24"/>
      <c r="M122" s="24"/>
      <c r="N122" s="24"/>
      <c r="O122" s="24"/>
      <c r="P122" s="24"/>
      <c r="Q122" s="24"/>
      <c r="R122" s="24"/>
      <c r="S122" s="24"/>
      <c r="T122" s="24"/>
      <c r="U122" s="24"/>
      <c r="V122" s="24"/>
      <c r="W122" s="24"/>
      <c r="X122" s="24"/>
      <c r="Y122" s="24"/>
      <c r="Z122" s="24"/>
    </row>
    <row r="123" ht="19.15" customHeight="1">
      <c r="A123" t="s" s="145">
        <v>1401</v>
      </c>
      <c r="B123" s="168">
        <v>4</v>
      </c>
      <c r="C123" s="168">
        <v>20</v>
      </c>
      <c r="D123" t="s" s="145">
        <v>1512</v>
      </c>
      <c r="E123" t="s" s="145">
        <v>76</v>
      </c>
      <c r="F123" s="212">
        <v>42</v>
      </c>
      <c r="G123" s="168">
        <v>43</v>
      </c>
      <c r="H123" s="155">
        <f>SUM(G123-F123)</f>
        <v>1</v>
      </c>
      <c r="I123" s="167">
        <f>H123/F123</f>
        <v>0.0238095238095238</v>
      </c>
      <c r="J123" s="167">
        <f>H123/G123</f>
        <v>0.0232558139534884</v>
      </c>
      <c r="K123" s="24"/>
      <c r="L123" s="24"/>
      <c r="M123" s="24"/>
      <c r="N123" s="24"/>
      <c r="O123" s="24"/>
      <c r="P123" s="24"/>
      <c r="Q123" s="24"/>
      <c r="R123" s="24"/>
      <c r="S123" s="24"/>
      <c r="T123" s="24"/>
      <c r="U123" s="24"/>
      <c r="V123" s="24"/>
      <c r="W123" s="24"/>
      <c r="X123" s="24"/>
      <c r="Y123" s="24"/>
      <c r="Z123" s="24"/>
    </row>
    <row r="124" ht="19.15" customHeight="1">
      <c r="A124" t="s" s="145">
        <v>1401</v>
      </c>
      <c r="B124" s="168">
        <v>4</v>
      </c>
      <c r="C124" s="168">
        <v>29</v>
      </c>
      <c r="D124" t="s" s="145">
        <v>1513</v>
      </c>
      <c r="E124" t="s" s="145">
        <v>153</v>
      </c>
      <c r="F124" s="212">
        <v>41</v>
      </c>
      <c r="G124" s="168">
        <v>41</v>
      </c>
      <c r="H124" s="155">
        <f>SUM(G124-F124)</f>
        <v>0</v>
      </c>
      <c r="I124" s="167">
        <f>H124/F124</f>
        <v>0</v>
      </c>
      <c r="J124" s="167">
        <f>H124/G124</f>
        <v>0</v>
      </c>
      <c r="K124" s="24"/>
      <c r="L124" s="24"/>
      <c r="M124" s="24"/>
      <c r="N124" s="24"/>
      <c r="O124" s="24"/>
      <c r="P124" s="24"/>
      <c r="Q124" s="24"/>
      <c r="R124" s="24"/>
      <c r="S124" s="24"/>
      <c r="T124" s="24"/>
      <c r="U124" s="24"/>
      <c r="V124" s="24"/>
      <c r="W124" s="24"/>
      <c r="X124" s="24"/>
      <c r="Y124" s="24"/>
      <c r="Z124" s="24"/>
    </row>
    <row r="125" ht="19.15" customHeight="1">
      <c r="A125" t="s" s="145">
        <v>1401</v>
      </c>
      <c r="B125" s="168">
        <v>4</v>
      </c>
      <c r="C125" s="168">
        <v>30</v>
      </c>
      <c r="D125" t="s" s="145">
        <v>1514</v>
      </c>
      <c r="E125" t="s" s="145">
        <v>1427</v>
      </c>
      <c r="F125" s="212">
        <v>35</v>
      </c>
      <c r="G125" s="168">
        <v>38</v>
      </c>
      <c r="H125" s="155">
        <f>SUM(G125-F125)</f>
        <v>3</v>
      </c>
      <c r="I125" s="167">
        <f>H125/F125</f>
        <v>0.0857142857142857</v>
      </c>
      <c r="J125" s="167">
        <f>H125/G125</f>
        <v>0.0789473684210526</v>
      </c>
      <c r="K125" s="24"/>
      <c r="L125" s="24"/>
      <c r="M125" s="24"/>
      <c r="N125" s="24"/>
      <c r="O125" s="24"/>
      <c r="P125" s="24"/>
      <c r="Q125" s="24"/>
      <c r="R125" s="24"/>
      <c r="S125" s="24"/>
      <c r="T125" s="24"/>
      <c r="U125" s="24"/>
      <c r="V125" s="24"/>
      <c r="W125" s="24"/>
      <c r="X125" s="24"/>
      <c r="Y125" s="24"/>
      <c r="Z125" s="24"/>
    </row>
    <row r="126" ht="19.15" customHeight="1">
      <c r="A126" t="s" s="145">
        <v>1401</v>
      </c>
      <c r="B126" s="168">
        <v>4</v>
      </c>
      <c r="C126" s="168">
        <v>7</v>
      </c>
      <c r="D126" t="s" s="145">
        <v>1515</v>
      </c>
      <c r="E126" t="s" s="145">
        <v>74</v>
      </c>
      <c r="F126" s="212">
        <v>0</v>
      </c>
      <c r="G126" s="168">
        <v>0</v>
      </c>
      <c r="H126" s="155">
        <f>SUM(G126-F126)</f>
        <v>0</v>
      </c>
      <c r="I126" s="207">
        <f>H126/F126</f>
      </c>
      <c r="J126" s="207">
        <f>H126/G126</f>
      </c>
      <c r="K126" s="24"/>
      <c r="L126" s="24"/>
      <c r="M126" s="24"/>
      <c r="N126" s="24"/>
      <c r="O126" s="24"/>
      <c r="P126" s="24"/>
      <c r="Q126" s="24"/>
      <c r="R126" s="24"/>
      <c r="S126" s="24"/>
      <c r="T126" s="24"/>
      <c r="U126" s="24"/>
      <c r="V126" s="24"/>
      <c r="W126" s="24"/>
      <c r="X126" s="24"/>
      <c r="Y126" s="24"/>
      <c r="Z126" s="24"/>
    </row>
    <row r="127" ht="19.15" customHeight="1">
      <c r="A127" t="s" s="145">
        <v>1401</v>
      </c>
      <c r="B127" s="168">
        <v>4</v>
      </c>
      <c r="C127" s="168">
        <v>15</v>
      </c>
      <c r="D127" t="s" s="145">
        <v>1516</v>
      </c>
      <c r="E127" t="s" s="145">
        <v>78</v>
      </c>
      <c r="F127" s="212">
        <v>0</v>
      </c>
      <c r="G127" s="168">
        <v>0</v>
      </c>
      <c r="H127" s="155">
        <f>SUM(G127-F127)</f>
        <v>0</v>
      </c>
      <c r="I127" s="207">
        <f>H127/F127</f>
      </c>
      <c r="J127" s="207">
        <f>H127/G127</f>
      </c>
      <c r="K127" s="24"/>
      <c r="L127" s="24"/>
      <c r="M127" s="24"/>
      <c r="N127" s="24"/>
      <c r="O127" s="24"/>
      <c r="P127" s="24"/>
      <c r="Q127" s="24"/>
      <c r="R127" s="24"/>
      <c r="S127" s="24"/>
      <c r="T127" s="24"/>
      <c r="U127" s="24"/>
      <c r="V127" s="24"/>
      <c r="W127" s="24"/>
      <c r="X127" s="24"/>
      <c r="Y127" s="24"/>
      <c r="Z127" s="24"/>
    </row>
    <row r="128" ht="19.15" customHeight="1">
      <c r="A128" t="s" s="145">
        <v>1401</v>
      </c>
      <c r="B128" s="168">
        <v>4</v>
      </c>
      <c r="C128" s="168">
        <v>21</v>
      </c>
      <c r="D128" t="s" s="145">
        <v>1517</v>
      </c>
      <c r="E128" t="s" s="145">
        <v>72</v>
      </c>
      <c r="F128" s="212">
        <v>0</v>
      </c>
      <c r="G128" s="168">
        <v>0</v>
      </c>
      <c r="H128" s="155">
        <f>SUM(G128-F128)</f>
        <v>0</v>
      </c>
      <c r="I128" s="207">
        <f>H128/F128</f>
      </c>
      <c r="J128" s="207">
        <f>H128/G128</f>
      </c>
      <c r="K128" s="24"/>
      <c r="L128" s="24"/>
      <c r="M128" s="24"/>
      <c r="N128" s="24"/>
      <c r="O128" s="24"/>
      <c r="P128" s="24"/>
      <c r="Q128" s="24"/>
      <c r="R128" s="24"/>
      <c r="S128" s="24"/>
      <c r="T128" s="24"/>
      <c r="U128" s="24"/>
      <c r="V128" s="24"/>
      <c r="W128" s="24"/>
      <c r="X128" s="24"/>
      <c r="Y128" s="24"/>
      <c r="Z128" s="24"/>
    </row>
    <row r="129" ht="19.15" customHeight="1">
      <c r="A129" t="s" s="137">
        <v>1401</v>
      </c>
      <c r="B129" s="170">
        <v>4</v>
      </c>
      <c r="C129" s="170">
        <v>27</v>
      </c>
      <c r="D129" t="s" s="137">
        <v>1518</v>
      </c>
      <c r="E129" t="s" s="137">
        <v>116</v>
      </c>
      <c r="F129" s="213">
        <v>0</v>
      </c>
      <c r="G129" s="170">
        <v>0</v>
      </c>
      <c r="H129" s="175">
        <f>SUM(G129-F129)</f>
        <v>0</v>
      </c>
      <c r="I129" s="176">
        <f>H129/F129</f>
      </c>
      <c r="J129" s="176">
        <f>H129/G129</f>
      </c>
      <c r="K129" s="174"/>
      <c r="L129" s="174"/>
      <c r="M129" s="174"/>
      <c r="N129" s="174"/>
      <c r="O129" s="174"/>
      <c r="P129" s="174"/>
      <c r="Q129" s="174"/>
      <c r="R129" s="174"/>
      <c r="S129" s="174"/>
      <c r="T129" s="174"/>
      <c r="U129" s="174"/>
      <c r="V129" s="174"/>
      <c r="W129" s="174"/>
      <c r="X129" s="174"/>
      <c r="Y129" s="174"/>
      <c r="Z129" s="174"/>
    </row>
    <row r="130" ht="13.65" customHeight="1">
      <c r="A130" s="192"/>
      <c r="B130" s="183"/>
      <c r="C130" s="183"/>
      <c r="D130" s="183"/>
      <c r="E130" s="183"/>
      <c r="F130" s="194">
        <f>SUM(F99:F129)</f>
        <v>84536</v>
      </c>
      <c r="G130" s="194">
        <f>SUM(G99:G129)</f>
        <v>89152</v>
      </c>
      <c r="H130" s="194">
        <f>SUM(H99:H129)</f>
        <v>4616</v>
      </c>
      <c r="I130" s="182">
        <f>H130/F130</f>
        <v>0.0546039557111763</v>
      </c>
      <c r="J130" s="182">
        <f>H130/G130</f>
        <v>0.0517767408470926</v>
      </c>
      <c r="K130" s="183"/>
      <c r="L130" s="183"/>
      <c r="M130" s="183"/>
      <c r="N130" s="183"/>
      <c r="O130" s="183"/>
      <c r="P130" s="183"/>
      <c r="Q130" s="183"/>
      <c r="R130" s="183"/>
      <c r="S130" s="183"/>
      <c r="T130" s="183"/>
      <c r="U130" s="183"/>
      <c r="V130" s="183"/>
      <c r="W130" s="183"/>
      <c r="X130" s="183"/>
      <c r="Y130" s="183"/>
      <c r="Z130" s="184"/>
    </row>
    <row r="131" ht="13.65" customHeight="1">
      <c r="A131" s="195"/>
      <c r="B131" s="195"/>
      <c r="C131" s="195"/>
      <c r="D131" s="195"/>
      <c r="E131" s="195"/>
      <c r="F131" s="195"/>
      <c r="G131" s="195"/>
      <c r="H131" s="195"/>
      <c r="I131" s="196"/>
      <c r="J131" s="196"/>
      <c r="K131" s="195"/>
      <c r="L131" s="195"/>
      <c r="M131" s="195"/>
      <c r="N131" s="195"/>
      <c r="O131" s="195"/>
      <c r="P131" s="195"/>
      <c r="Q131" s="195"/>
      <c r="R131" s="195"/>
      <c r="S131" s="195"/>
      <c r="T131" s="195"/>
      <c r="U131" s="195"/>
      <c r="V131" s="195"/>
      <c r="W131" s="195"/>
      <c r="X131" s="195"/>
      <c r="Y131" s="195"/>
      <c r="Z131" s="195"/>
    </row>
    <row r="132" ht="13.65" customHeight="1">
      <c r="A132" s="215"/>
      <c r="B132" s="216"/>
      <c r="C132" s="216"/>
      <c r="D132" s="216"/>
      <c r="E132" t="s" s="217">
        <v>11326</v>
      </c>
      <c r="F132" s="218">
        <f>SUM(F130,F97,F63,F32)</f>
        <v>336882</v>
      </c>
      <c r="G132" s="218">
        <f>SUM(G130,G97,G63,G32)</f>
        <v>365064</v>
      </c>
      <c r="H132" s="218">
        <f>SUM(H130,H97,H63,H32)</f>
        <v>28182</v>
      </c>
      <c r="I132" s="235">
        <f>H132/F132</f>
        <v>0.0836554045630221</v>
      </c>
      <c r="J132" s="235">
        <f>H132/G132</f>
        <v>0.07719742291762539</v>
      </c>
      <c r="K132" s="216"/>
      <c r="L132" s="216"/>
      <c r="M132" s="216"/>
      <c r="N132" s="216"/>
      <c r="O132" s="216"/>
      <c r="P132" s="216"/>
      <c r="Q132" s="216"/>
      <c r="R132" s="216"/>
      <c r="S132" s="216"/>
      <c r="T132" s="216"/>
      <c r="U132" s="216"/>
      <c r="V132" s="216"/>
      <c r="W132" s="216"/>
      <c r="X132" s="216"/>
      <c r="Y132" s="216"/>
      <c r="Z132"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80.xml><?xml version="1.0" encoding="utf-8"?>
<worksheet xmlns:r="http://schemas.openxmlformats.org/officeDocument/2006/relationships" xmlns="http://schemas.openxmlformats.org/spreadsheetml/2006/main">
  <sheetPr>
    <pageSetUpPr fitToPage="1"/>
  </sheetPr>
  <dimension ref="A1:Z389"/>
  <sheetViews>
    <sheetView workbookViewId="0" showGridLines="0" defaultGridColor="1"/>
  </sheetViews>
  <sheetFormatPr defaultColWidth="14.5" defaultRowHeight="15.75" customHeight="1" outlineLevelRow="0" outlineLevelCol="0"/>
  <cols>
    <col min="1" max="1" width="14.5" style="389" customWidth="1"/>
    <col min="2" max="3" width="10.1719" style="389" customWidth="1"/>
    <col min="4" max="4" width="27.5" style="389" customWidth="1"/>
    <col min="5" max="5" width="22.5" style="389" customWidth="1"/>
    <col min="6" max="26" width="14.5" style="389" customWidth="1"/>
    <col min="27" max="256" width="14.5" style="389" customWidth="1"/>
  </cols>
  <sheetData>
    <row r="1" ht="19.15" customHeight="1">
      <c r="A1" t="s" s="161">
        <v>6</v>
      </c>
      <c r="B1" t="s" s="162">
        <v>7</v>
      </c>
      <c r="C1" t="s" s="163">
        <v>8</v>
      </c>
      <c r="D1" t="s" s="162">
        <v>9</v>
      </c>
      <c r="E1" t="s" s="162">
        <v>10</v>
      </c>
      <c r="F1" s="164">
        <v>0.95</v>
      </c>
      <c r="G1" s="164">
        <v>1</v>
      </c>
      <c r="H1" t="s" s="165">
        <v>11</v>
      </c>
      <c r="I1" t="s" s="134">
        <v>12</v>
      </c>
      <c r="J1" t="s" s="135">
        <v>13</v>
      </c>
      <c r="K1" s="24"/>
      <c r="L1" s="24"/>
      <c r="M1" s="24"/>
      <c r="N1" s="24"/>
      <c r="O1" s="24"/>
      <c r="P1" s="24"/>
      <c r="Q1" s="24"/>
      <c r="R1" s="24"/>
      <c r="S1" s="24"/>
      <c r="T1" s="24"/>
      <c r="U1" s="24"/>
      <c r="V1" s="24"/>
      <c r="W1" s="24"/>
      <c r="X1" s="24"/>
      <c r="Y1" s="24"/>
      <c r="Z1" s="24"/>
    </row>
    <row r="2" ht="19.15" customHeight="1">
      <c r="A2" t="s" s="138">
        <v>10951</v>
      </c>
      <c r="B2" s="149">
        <v>1</v>
      </c>
      <c r="C2" s="149">
        <v>6</v>
      </c>
      <c r="D2" t="s" s="205">
        <v>10994</v>
      </c>
      <c r="E2" t="s" s="205">
        <v>84</v>
      </c>
      <c r="F2" s="223">
        <v>36001</v>
      </c>
      <c r="G2" s="149">
        <v>38660</v>
      </c>
      <c r="H2" s="173">
        <f>SUM(G2-F2)</f>
        <v>2659</v>
      </c>
      <c r="I2" s="167">
        <f>H2/F2</f>
        <v>0.0738590594705703</v>
      </c>
      <c r="J2" s="167">
        <f>H2/G2</f>
        <v>0.0687790998448008</v>
      </c>
      <c r="K2" s="24"/>
      <c r="L2" s="24"/>
      <c r="M2" s="24"/>
      <c r="N2" s="24"/>
      <c r="O2" s="24"/>
      <c r="P2" s="24"/>
      <c r="Q2" s="24"/>
      <c r="R2" s="24"/>
      <c r="S2" s="24"/>
      <c r="T2" s="24"/>
      <c r="U2" s="24"/>
      <c r="V2" s="24"/>
      <c r="W2" s="24"/>
      <c r="X2" s="24"/>
      <c r="Y2" s="24"/>
      <c r="Z2" s="24"/>
    </row>
    <row r="3" ht="19.15" customHeight="1">
      <c r="A3" t="s" s="138">
        <v>10951</v>
      </c>
      <c r="B3" s="149">
        <v>1</v>
      </c>
      <c r="C3" s="149">
        <v>5</v>
      </c>
      <c r="D3" t="s" s="205">
        <v>10995</v>
      </c>
      <c r="E3" t="s" s="205">
        <v>20</v>
      </c>
      <c r="F3" s="223">
        <v>34423</v>
      </c>
      <c r="G3" s="149">
        <v>37476</v>
      </c>
      <c r="H3" s="173">
        <f>SUM(G3-F3)</f>
        <v>3053</v>
      </c>
      <c r="I3" s="167">
        <f>H3/F3</f>
        <v>0.08869070098480671</v>
      </c>
      <c r="J3" s="167">
        <f>H3/G3</f>
        <v>0.0814654712349237</v>
      </c>
      <c r="K3" s="24"/>
      <c r="L3" s="24"/>
      <c r="M3" s="24"/>
      <c r="N3" s="24"/>
      <c r="O3" s="24"/>
      <c r="P3" s="24"/>
      <c r="Q3" s="24"/>
      <c r="R3" s="24"/>
      <c r="S3" s="24"/>
      <c r="T3" s="24"/>
      <c r="U3" s="24"/>
      <c r="V3" s="24"/>
      <c r="W3" s="24"/>
      <c r="X3" s="24"/>
      <c r="Y3" s="24"/>
      <c r="Z3" s="24"/>
    </row>
    <row r="4" ht="19.15" customHeight="1">
      <c r="A4" t="s" s="138">
        <v>10951</v>
      </c>
      <c r="B4" s="149">
        <v>1</v>
      </c>
      <c r="C4" s="149">
        <v>4</v>
      </c>
      <c r="D4" t="s" s="205">
        <v>10996</v>
      </c>
      <c r="E4" t="s" s="205">
        <v>22</v>
      </c>
      <c r="F4" s="223">
        <v>24528</v>
      </c>
      <c r="G4" s="149">
        <v>26456</v>
      </c>
      <c r="H4" s="173">
        <f>SUM(G4-F4)</f>
        <v>1928</v>
      </c>
      <c r="I4" s="167">
        <f>H4/F4</f>
        <v>0.078604044357469</v>
      </c>
      <c r="J4" s="167">
        <f>H4/G4</f>
        <v>0.07287571817357121</v>
      </c>
      <c r="K4" s="24"/>
      <c r="L4" s="24"/>
      <c r="M4" s="24"/>
      <c r="N4" s="24"/>
      <c r="O4" s="24"/>
      <c r="P4" s="24"/>
      <c r="Q4" s="24"/>
      <c r="R4" s="24"/>
      <c r="S4" s="24"/>
      <c r="T4" s="24"/>
      <c r="U4" s="24"/>
      <c r="V4" s="24"/>
      <c r="W4" s="24"/>
      <c r="X4" s="24"/>
      <c r="Y4" s="24"/>
      <c r="Z4" s="24"/>
    </row>
    <row r="5" ht="19.15" customHeight="1">
      <c r="A5" t="s" s="138">
        <v>10951</v>
      </c>
      <c r="B5" s="149">
        <v>1</v>
      </c>
      <c r="C5" s="149">
        <v>1</v>
      </c>
      <c r="D5" t="s" s="205">
        <v>10997</v>
      </c>
      <c r="E5" t="s" s="205">
        <v>17</v>
      </c>
      <c r="F5" s="223">
        <v>4846</v>
      </c>
      <c r="G5" s="149">
        <v>5220</v>
      </c>
      <c r="H5" s="173">
        <f>SUM(G5-F5)</f>
        <v>374</v>
      </c>
      <c r="I5" s="167">
        <f>H5/F5</f>
        <v>0.0771770532397854</v>
      </c>
      <c r="J5" s="167">
        <f>H5/G5</f>
        <v>0.0716475095785441</v>
      </c>
      <c r="K5" s="24"/>
      <c r="L5" s="24"/>
      <c r="M5" s="24"/>
      <c r="N5" s="24"/>
      <c r="O5" s="24"/>
      <c r="P5" s="24"/>
      <c r="Q5" s="24"/>
      <c r="R5" s="24"/>
      <c r="S5" s="24"/>
      <c r="T5" s="24"/>
      <c r="U5" s="24"/>
      <c r="V5" s="24"/>
      <c r="W5" s="24"/>
      <c r="X5" s="24"/>
      <c r="Y5" s="24"/>
      <c r="Z5" s="24"/>
    </row>
    <row r="6" ht="19.15" customHeight="1">
      <c r="A6" t="s" s="138">
        <v>10951</v>
      </c>
      <c r="B6" s="149">
        <v>1</v>
      </c>
      <c r="C6" s="149">
        <v>19</v>
      </c>
      <c r="D6" t="s" s="205">
        <v>10998</v>
      </c>
      <c r="E6" t="s" s="205">
        <v>28</v>
      </c>
      <c r="F6" s="223">
        <v>2228</v>
      </c>
      <c r="G6" s="149">
        <v>2409</v>
      </c>
      <c r="H6" s="173">
        <f>SUM(G6-F6)</f>
        <v>181</v>
      </c>
      <c r="I6" s="167">
        <f>H6/F6</f>
        <v>0.08123877917414719</v>
      </c>
      <c r="J6" s="167">
        <f>H6/G6</f>
        <v>0.07513491075134909</v>
      </c>
      <c r="K6" s="24"/>
      <c r="L6" s="24"/>
      <c r="M6" s="24"/>
      <c r="N6" s="24"/>
      <c r="O6" s="24"/>
      <c r="P6" s="24"/>
      <c r="Q6" s="24"/>
      <c r="R6" s="24"/>
      <c r="S6" s="24"/>
      <c r="T6" s="24"/>
      <c r="U6" s="24"/>
      <c r="V6" s="24"/>
      <c r="W6" s="24"/>
      <c r="X6" s="24"/>
      <c r="Y6" s="24"/>
      <c r="Z6" s="24"/>
    </row>
    <row r="7" ht="19.15" customHeight="1">
      <c r="A7" t="s" s="138">
        <v>10951</v>
      </c>
      <c r="B7" s="149">
        <v>1</v>
      </c>
      <c r="C7" s="149">
        <v>15</v>
      </c>
      <c r="D7" t="s" s="205">
        <v>10999</v>
      </c>
      <c r="E7" t="s" s="205">
        <v>34</v>
      </c>
      <c r="F7" s="223">
        <v>1834</v>
      </c>
      <c r="G7" s="149">
        <v>2014</v>
      </c>
      <c r="H7" s="173">
        <f>SUM(G7-F7)</f>
        <v>180</v>
      </c>
      <c r="I7" s="167">
        <f>H7/F7</f>
        <v>0.0981461286804798</v>
      </c>
      <c r="J7" s="167">
        <f>H7/G7</f>
        <v>0.0893743793445879</v>
      </c>
      <c r="K7" s="24"/>
      <c r="L7" s="24"/>
      <c r="M7" s="24"/>
      <c r="N7" s="24"/>
      <c r="O7" s="24"/>
      <c r="P7" s="24"/>
      <c r="Q7" s="24"/>
      <c r="R7" s="24"/>
      <c r="S7" s="24"/>
      <c r="T7" s="24"/>
      <c r="U7" s="24"/>
      <c r="V7" s="24"/>
      <c r="W7" s="24"/>
      <c r="X7" s="24"/>
      <c r="Y7" s="24"/>
      <c r="Z7" s="24"/>
    </row>
    <row r="8" ht="19.15" customHeight="1">
      <c r="A8" t="s" s="138">
        <v>10951</v>
      </c>
      <c r="B8" s="149">
        <v>1</v>
      </c>
      <c r="C8" s="149">
        <v>12</v>
      </c>
      <c r="D8" t="s" s="205">
        <v>11000</v>
      </c>
      <c r="E8" t="s" s="205">
        <v>26</v>
      </c>
      <c r="F8" s="223">
        <v>1345</v>
      </c>
      <c r="G8" s="149">
        <v>1413</v>
      </c>
      <c r="H8" s="173">
        <f>SUM(G8-F8)</f>
        <v>68</v>
      </c>
      <c r="I8" s="167">
        <f>H8/F8</f>
        <v>0.0505576208178439</v>
      </c>
      <c r="J8" s="167">
        <f>H8/G8</f>
        <v>0.0481245576786978</v>
      </c>
      <c r="K8" s="24"/>
      <c r="L8" s="24"/>
      <c r="M8" s="24"/>
      <c r="N8" s="24"/>
      <c r="O8" s="24"/>
      <c r="P8" s="24"/>
      <c r="Q8" s="24"/>
      <c r="R8" s="24"/>
      <c r="S8" s="24"/>
      <c r="T8" s="24"/>
      <c r="U8" s="24"/>
      <c r="V8" s="24"/>
      <c r="W8" s="24"/>
      <c r="X8" s="24"/>
      <c r="Y8" s="24"/>
      <c r="Z8" s="24"/>
    </row>
    <row r="9" ht="19.15" customHeight="1">
      <c r="A9" t="s" s="138">
        <v>10951</v>
      </c>
      <c r="B9" s="149">
        <v>1</v>
      </c>
      <c r="C9" s="149">
        <v>25</v>
      </c>
      <c r="D9" t="s" s="205">
        <v>11001</v>
      </c>
      <c r="E9" t="s" s="205">
        <v>106</v>
      </c>
      <c r="F9" s="223">
        <v>530</v>
      </c>
      <c r="G9" s="149">
        <v>563</v>
      </c>
      <c r="H9" s="173">
        <f>SUM(G9-F9)</f>
        <v>33</v>
      </c>
      <c r="I9" s="167">
        <f>H9/F9</f>
        <v>0.0622641509433962</v>
      </c>
      <c r="J9" s="167">
        <f>H9/G9</f>
        <v>0.0586145648312611</v>
      </c>
      <c r="K9" s="24"/>
      <c r="L9" s="24"/>
      <c r="M9" s="24"/>
      <c r="N9" s="24"/>
      <c r="O9" s="24"/>
      <c r="P9" s="24"/>
      <c r="Q9" s="24"/>
      <c r="R9" s="24"/>
      <c r="S9" s="24"/>
      <c r="T9" s="24"/>
      <c r="U9" s="24"/>
      <c r="V9" s="24"/>
      <c r="W9" s="24"/>
      <c r="X9" s="24"/>
      <c r="Y9" s="24"/>
      <c r="Z9" s="24"/>
    </row>
    <row r="10" ht="19.15" customHeight="1">
      <c r="A10" t="s" s="138">
        <v>10951</v>
      </c>
      <c r="B10" s="149">
        <v>1</v>
      </c>
      <c r="C10" s="149">
        <v>10</v>
      </c>
      <c r="D10" t="s" s="205">
        <v>11002</v>
      </c>
      <c r="E10" t="s" s="205">
        <v>30</v>
      </c>
      <c r="F10" s="223">
        <v>487</v>
      </c>
      <c r="G10" s="149">
        <v>527</v>
      </c>
      <c r="H10" s="173">
        <f>SUM(G10-F10)</f>
        <v>40</v>
      </c>
      <c r="I10" s="167">
        <f>H10/F10</f>
        <v>0.08213552361396299</v>
      </c>
      <c r="J10" s="167">
        <f>H10/G10</f>
        <v>0.07590132827324481</v>
      </c>
      <c r="K10" s="24"/>
      <c r="L10" s="24"/>
      <c r="M10" s="24"/>
      <c r="N10" s="24"/>
      <c r="O10" s="24"/>
      <c r="P10" s="24"/>
      <c r="Q10" s="24"/>
      <c r="R10" s="24"/>
      <c r="S10" s="24"/>
      <c r="T10" s="24"/>
      <c r="U10" s="24"/>
      <c r="V10" s="24"/>
      <c r="W10" s="24"/>
      <c r="X10" s="24"/>
      <c r="Y10" s="24"/>
      <c r="Z10" s="24"/>
    </row>
    <row r="11" ht="19.15" customHeight="1">
      <c r="A11" t="s" s="138">
        <v>10951</v>
      </c>
      <c r="B11" s="149">
        <v>1</v>
      </c>
      <c r="C11" s="149">
        <v>18</v>
      </c>
      <c r="D11" t="s" s="205">
        <v>11003</v>
      </c>
      <c r="E11" t="s" s="205">
        <v>48</v>
      </c>
      <c r="F11" s="223">
        <v>308</v>
      </c>
      <c r="G11" s="149">
        <v>312</v>
      </c>
      <c r="H11" s="173">
        <f>SUM(G11-F11)</f>
        <v>4</v>
      </c>
      <c r="I11" s="167">
        <f>H11/F11</f>
        <v>0.012987012987013</v>
      </c>
      <c r="J11" s="167">
        <f>H11/G11</f>
        <v>0.0128205128205128</v>
      </c>
      <c r="K11" s="24"/>
      <c r="L11" s="24"/>
      <c r="M11" s="24"/>
      <c r="N11" s="24"/>
      <c r="O11" s="24"/>
      <c r="P11" s="24"/>
      <c r="Q11" s="24"/>
      <c r="R11" s="24"/>
      <c r="S11" s="24"/>
      <c r="T11" s="24"/>
      <c r="U11" s="24"/>
      <c r="V11" s="24"/>
      <c r="W11" s="24"/>
      <c r="X11" s="24"/>
      <c r="Y11" s="24"/>
      <c r="Z11" s="24"/>
    </row>
    <row r="12" ht="19.15" customHeight="1">
      <c r="A12" t="s" s="138">
        <v>10951</v>
      </c>
      <c r="B12" s="149">
        <v>1</v>
      </c>
      <c r="C12" s="149">
        <v>11</v>
      </c>
      <c r="D12" t="s" s="205">
        <v>11004</v>
      </c>
      <c r="E12" t="s" s="205">
        <v>24</v>
      </c>
      <c r="F12" s="223">
        <v>289</v>
      </c>
      <c r="G12" s="149">
        <v>303</v>
      </c>
      <c r="H12" s="173">
        <f>SUM(G12-F12)</f>
        <v>14</v>
      </c>
      <c r="I12" s="167">
        <f>H12/F12</f>
        <v>0.0484429065743945</v>
      </c>
      <c r="J12" s="167">
        <f>H12/G12</f>
        <v>0.0462046204620462</v>
      </c>
      <c r="K12" s="24"/>
      <c r="L12" s="24"/>
      <c r="M12" s="24"/>
      <c r="N12" s="24"/>
      <c r="O12" s="24"/>
      <c r="P12" s="24"/>
      <c r="Q12" s="24"/>
      <c r="R12" s="24"/>
      <c r="S12" s="24"/>
      <c r="T12" s="24"/>
      <c r="U12" s="24"/>
      <c r="V12" s="24"/>
      <c r="W12" s="24"/>
      <c r="X12" s="24"/>
      <c r="Y12" s="24"/>
      <c r="Z12" s="24"/>
    </row>
    <row r="13" ht="19.15" customHeight="1">
      <c r="A13" t="s" s="138">
        <v>10951</v>
      </c>
      <c r="B13" s="149">
        <v>1</v>
      </c>
      <c r="C13" s="149">
        <v>2</v>
      </c>
      <c r="D13" t="s" s="205">
        <v>10966</v>
      </c>
      <c r="E13" t="s" s="205">
        <v>281</v>
      </c>
      <c r="F13" s="223">
        <v>182</v>
      </c>
      <c r="G13" s="149">
        <v>269</v>
      </c>
      <c r="H13" s="173">
        <f>SUM(G13-F13)</f>
        <v>87</v>
      </c>
      <c r="I13" s="167">
        <f>H13/F13</f>
        <v>0.478021978021978</v>
      </c>
      <c r="J13" s="167">
        <f>H13/G13</f>
        <v>0.323420074349442</v>
      </c>
      <c r="K13" s="24"/>
      <c r="L13" s="24"/>
      <c r="M13" s="24"/>
      <c r="N13" s="24"/>
      <c r="O13" s="24"/>
      <c r="P13" s="24"/>
      <c r="Q13" s="24"/>
      <c r="R13" s="24"/>
      <c r="S13" s="24"/>
      <c r="T13" s="24"/>
      <c r="U13" s="24"/>
      <c r="V13" s="24"/>
      <c r="W13" s="24"/>
      <c r="X13" s="24"/>
      <c r="Y13" s="24"/>
      <c r="Z13" s="24"/>
    </row>
    <row r="14" ht="19.15" customHeight="1">
      <c r="A14" t="s" s="138">
        <v>10951</v>
      </c>
      <c r="B14" s="149">
        <v>1</v>
      </c>
      <c r="C14" s="149">
        <v>20</v>
      </c>
      <c r="D14" t="s" s="205">
        <v>11005</v>
      </c>
      <c r="E14" t="s" s="205">
        <v>101</v>
      </c>
      <c r="F14" s="223">
        <v>221</v>
      </c>
      <c r="G14" s="149">
        <v>249</v>
      </c>
      <c r="H14" s="173">
        <f>SUM(G14-F14)</f>
        <v>28</v>
      </c>
      <c r="I14" s="167">
        <f>H14/F14</f>
        <v>0.126696832579186</v>
      </c>
      <c r="J14" s="167">
        <f>H14/G14</f>
        <v>0.112449799196787</v>
      </c>
      <c r="K14" s="24"/>
      <c r="L14" s="24"/>
      <c r="M14" s="24"/>
      <c r="N14" s="24"/>
      <c r="O14" s="24"/>
      <c r="P14" s="24"/>
      <c r="Q14" s="24"/>
      <c r="R14" s="24"/>
      <c r="S14" s="24"/>
      <c r="T14" s="24"/>
      <c r="U14" s="24"/>
      <c r="V14" s="24"/>
      <c r="W14" s="24"/>
      <c r="X14" s="24"/>
      <c r="Y14" s="24"/>
      <c r="Z14" s="24"/>
    </row>
    <row r="15" ht="19.15" customHeight="1">
      <c r="A15" t="s" s="138">
        <v>10951</v>
      </c>
      <c r="B15" s="149">
        <v>1</v>
      </c>
      <c r="C15" s="149">
        <v>7</v>
      </c>
      <c r="D15" t="s" s="205">
        <v>11006</v>
      </c>
      <c r="E15" t="s" s="205">
        <v>110</v>
      </c>
      <c r="F15" s="223">
        <v>213</v>
      </c>
      <c r="G15" s="149">
        <v>237</v>
      </c>
      <c r="H15" s="173">
        <f>SUM(G15-F15)</f>
        <v>24</v>
      </c>
      <c r="I15" s="167">
        <f>H15/F15</f>
        <v>0.112676056338028</v>
      </c>
      <c r="J15" s="167">
        <f>H15/G15</f>
        <v>0.10126582278481</v>
      </c>
      <c r="K15" s="24"/>
      <c r="L15" s="24"/>
      <c r="M15" s="24"/>
      <c r="N15" s="24"/>
      <c r="O15" s="24"/>
      <c r="P15" s="24"/>
      <c r="Q15" s="24"/>
      <c r="R15" s="24"/>
      <c r="S15" s="24"/>
      <c r="T15" s="24"/>
      <c r="U15" s="24"/>
      <c r="V15" s="24"/>
      <c r="W15" s="24"/>
      <c r="X15" s="24"/>
      <c r="Y15" s="24"/>
      <c r="Z15" s="24"/>
    </row>
    <row r="16" ht="19.15" customHeight="1">
      <c r="A16" t="s" s="138">
        <v>10951</v>
      </c>
      <c r="B16" s="149">
        <v>1</v>
      </c>
      <c r="C16" s="149">
        <v>24</v>
      </c>
      <c r="D16" t="s" s="205">
        <v>11007</v>
      </c>
      <c r="E16" t="s" s="205">
        <v>62</v>
      </c>
      <c r="F16" s="223">
        <v>210</v>
      </c>
      <c r="G16" s="149">
        <v>233</v>
      </c>
      <c r="H16" s="173">
        <f>SUM(G16-F16)</f>
        <v>23</v>
      </c>
      <c r="I16" s="167">
        <f>H16/F16</f>
        <v>0.10952380952381</v>
      </c>
      <c r="J16" s="167">
        <f>H16/G16</f>
        <v>0.0987124463519313</v>
      </c>
      <c r="K16" s="24"/>
      <c r="L16" s="24"/>
      <c r="M16" s="24"/>
      <c r="N16" s="24"/>
      <c r="O16" s="24"/>
      <c r="P16" s="24"/>
      <c r="Q16" s="24"/>
      <c r="R16" s="24"/>
      <c r="S16" s="24"/>
      <c r="T16" s="24"/>
      <c r="U16" s="24"/>
      <c r="V16" s="24"/>
      <c r="W16" s="24"/>
      <c r="X16" s="24"/>
      <c r="Y16" s="24"/>
      <c r="Z16" s="24"/>
    </row>
    <row r="17" ht="19.15" customHeight="1">
      <c r="A17" t="s" s="138">
        <v>10951</v>
      </c>
      <c r="B17" s="149">
        <v>1</v>
      </c>
      <c r="C17" s="149">
        <v>3</v>
      </c>
      <c r="D17" t="s" s="205">
        <v>11008</v>
      </c>
      <c r="E17" t="s" s="205">
        <v>44</v>
      </c>
      <c r="F17" s="223">
        <v>205</v>
      </c>
      <c r="G17" s="149">
        <v>211</v>
      </c>
      <c r="H17" s="173">
        <f>SUM(G17-F17)</f>
        <v>6</v>
      </c>
      <c r="I17" s="167">
        <f>H17/F17</f>
        <v>0.0292682926829268</v>
      </c>
      <c r="J17" s="167">
        <f>H17/G17</f>
        <v>0.028436018957346</v>
      </c>
      <c r="K17" s="24"/>
      <c r="L17" s="24"/>
      <c r="M17" s="24"/>
      <c r="N17" s="24"/>
      <c r="O17" s="24"/>
      <c r="P17" s="24"/>
      <c r="Q17" s="24"/>
      <c r="R17" s="24"/>
      <c r="S17" s="24"/>
      <c r="T17" s="24"/>
      <c r="U17" s="24"/>
      <c r="V17" s="24"/>
      <c r="W17" s="24"/>
      <c r="X17" s="24"/>
      <c r="Y17" s="24"/>
      <c r="Z17" s="24"/>
    </row>
    <row r="18" ht="19.15" customHeight="1">
      <c r="A18" t="s" s="138">
        <v>10951</v>
      </c>
      <c r="B18" s="149">
        <v>1</v>
      </c>
      <c r="C18" s="149">
        <v>17</v>
      </c>
      <c r="D18" t="s" s="205">
        <v>11009</v>
      </c>
      <c r="E18" t="s" s="205">
        <v>60</v>
      </c>
      <c r="F18" s="223">
        <v>160</v>
      </c>
      <c r="G18" s="149">
        <v>166</v>
      </c>
      <c r="H18" s="173">
        <f>SUM(G18-F18)</f>
        <v>6</v>
      </c>
      <c r="I18" s="167">
        <f>H18/F18</f>
        <v>0.0375</v>
      </c>
      <c r="J18" s="167">
        <f>H18/G18</f>
        <v>0.036144578313253</v>
      </c>
      <c r="K18" s="24"/>
      <c r="L18" s="24"/>
      <c r="M18" s="24"/>
      <c r="N18" s="24"/>
      <c r="O18" s="24"/>
      <c r="P18" s="24"/>
      <c r="Q18" s="24"/>
      <c r="R18" s="24"/>
      <c r="S18" s="24"/>
      <c r="T18" s="24"/>
      <c r="U18" s="24"/>
      <c r="V18" s="24"/>
      <c r="W18" s="24"/>
      <c r="X18" s="24"/>
      <c r="Y18" s="24"/>
      <c r="Z18" s="24"/>
    </row>
    <row r="19" ht="19.15" customHeight="1">
      <c r="A19" t="s" s="138">
        <v>10951</v>
      </c>
      <c r="B19" s="149">
        <v>1</v>
      </c>
      <c r="C19" s="149">
        <v>9</v>
      </c>
      <c r="D19" t="s" s="205">
        <v>11010</v>
      </c>
      <c r="E19" t="s" s="205">
        <v>38</v>
      </c>
      <c r="F19" s="223">
        <v>121</v>
      </c>
      <c r="G19" s="149">
        <v>129</v>
      </c>
      <c r="H19" s="173">
        <f>SUM(G19-F19)</f>
        <v>8</v>
      </c>
      <c r="I19" s="167">
        <f>H19/F19</f>
        <v>0.0661157024793388</v>
      </c>
      <c r="J19" s="167">
        <f>H19/G19</f>
        <v>0.062015503875969</v>
      </c>
      <c r="K19" s="24"/>
      <c r="L19" s="24"/>
      <c r="M19" s="24"/>
      <c r="N19" s="24"/>
      <c r="O19" s="24"/>
      <c r="P19" s="24"/>
      <c r="Q19" s="24"/>
      <c r="R19" s="24"/>
      <c r="S19" s="24"/>
      <c r="T19" s="24"/>
      <c r="U19" s="24"/>
      <c r="V19" s="24"/>
      <c r="W19" s="24"/>
      <c r="X19" s="24"/>
      <c r="Y19" s="24"/>
      <c r="Z19" s="24"/>
    </row>
    <row r="20" ht="19.15" customHeight="1">
      <c r="A20" t="s" s="138">
        <v>10951</v>
      </c>
      <c r="B20" s="149">
        <v>1</v>
      </c>
      <c r="C20" s="149">
        <v>32</v>
      </c>
      <c r="D20" t="s" s="205">
        <v>11011</v>
      </c>
      <c r="E20" t="s" s="205">
        <v>1546</v>
      </c>
      <c r="F20" s="223">
        <v>117</v>
      </c>
      <c r="G20" s="149">
        <v>123</v>
      </c>
      <c r="H20" s="173">
        <f>SUM(G20-F20)</f>
        <v>6</v>
      </c>
      <c r="I20" s="167">
        <f>H20/F20</f>
        <v>0.0512820512820513</v>
      </c>
      <c r="J20" s="167">
        <f>H20/G20</f>
        <v>0.048780487804878</v>
      </c>
      <c r="K20" s="24"/>
      <c r="L20" s="24"/>
      <c r="M20" s="24"/>
      <c r="N20" s="24"/>
      <c r="O20" s="24"/>
      <c r="P20" s="24"/>
      <c r="Q20" s="24"/>
      <c r="R20" s="24"/>
      <c r="S20" s="24"/>
      <c r="T20" s="24"/>
      <c r="U20" s="24"/>
      <c r="V20" s="24"/>
      <c r="W20" s="24"/>
      <c r="X20" s="24"/>
      <c r="Y20" s="24"/>
      <c r="Z20" s="24"/>
    </row>
    <row r="21" ht="19.15" customHeight="1">
      <c r="A21" t="s" s="138">
        <v>10951</v>
      </c>
      <c r="B21" s="149">
        <v>1</v>
      </c>
      <c r="C21" s="149">
        <v>21</v>
      </c>
      <c r="D21" t="s" s="205">
        <v>11012</v>
      </c>
      <c r="E21" t="s" s="205">
        <v>76</v>
      </c>
      <c r="F21" s="223">
        <v>112</v>
      </c>
      <c r="G21" s="149">
        <v>121</v>
      </c>
      <c r="H21" s="173">
        <f>SUM(G21-F21)</f>
        <v>9</v>
      </c>
      <c r="I21" s="167">
        <f>H21/F21</f>
        <v>0.0803571428571429</v>
      </c>
      <c r="J21" s="167">
        <f>H21/G21</f>
        <v>0.0743801652892562</v>
      </c>
      <c r="K21" s="24"/>
      <c r="L21" s="24"/>
      <c r="M21" s="24"/>
      <c r="N21" s="24"/>
      <c r="O21" s="24"/>
      <c r="P21" s="24"/>
      <c r="Q21" s="24"/>
      <c r="R21" s="24"/>
      <c r="S21" s="24"/>
      <c r="T21" s="24"/>
      <c r="U21" s="24"/>
      <c r="V21" s="24"/>
      <c r="W21" s="24"/>
      <c r="X21" s="24"/>
      <c r="Y21" s="24"/>
      <c r="Z21" s="24"/>
    </row>
    <row r="22" ht="19.15" customHeight="1">
      <c r="A22" t="s" s="138">
        <v>10951</v>
      </c>
      <c r="B22" s="149">
        <v>1</v>
      </c>
      <c r="C22" s="149">
        <v>16</v>
      </c>
      <c r="D22" t="s" s="205">
        <v>11013</v>
      </c>
      <c r="E22" t="s" s="205">
        <v>36</v>
      </c>
      <c r="F22" s="223">
        <v>110</v>
      </c>
      <c r="G22" s="149">
        <v>117</v>
      </c>
      <c r="H22" s="173">
        <f>SUM(G22-F22)</f>
        <v>7</v>
      </c>
      <c r="I22" s="167">
        <f>H22/F22</f>
        <v>0.0636363636363636</v>
      </c>
      <c r="J22" s="167">
        <f>H22/G22</f>
        <v>0.0598290598290598</v>
      </c>
      <c r="K22" s="24"/>
      <c r="L22" s="24"/>
      <c r="M22" s="24"/>
      <c r="N22" s="24"/>
      <c r="O22" s="24"/>
      <c r="P22" s="24"/>
      <c r="Q22" s="24"/>
      <c r="R22" s="24"/>
      <c r="S22" s="24"/>
      <c r="T22" s="24"/>
      <c r="U22" s="24"/>
      <c r="V22" s="24"/>
      <c r="W22" s="24"/>
      <c r="X22" s="24"/>
      <c r="Y22" s="24"/>
      <c r="Z22" s="24"/>
    </row>
    <row r="23" ht="19.15" customHeight="1">
      <c r="A23" t="s" s="138">
        <v>10951</v>
      </c>
      <c r="B23" s="149">
        <v>1</v>
      </c>
      <c r="C23" s="149">
        <v>14</v>
      </c>
      <c r="D23" t="s" s="205">
        <v>11014</v>
      </c>
      <c r="E23" t="s" s="205">
        <v>1537</v>
      </c>
      <c r="F23" s="240">
        <v>108</v>
      </c>
      <c r="G23" s="172">
        <v>107</v>
      </c>
      <c r="H23" s="173">
        <f>SUM(G23-F23)</f>
        <v>-1</v>
      </c>
      <c r="I23" s="167">
        <f>H23/F23</f>
        <v>-0.00925925925925926</v>
      </c>
      <c r="J23" s="167">
        <f>H23/G23</f>
        <v>-0.00934579439252336</v>
      </c>
      <c r="K23" s="24"/>
      <c r="L23" s="24"/>
      <c r="M23" s="24"/>
      <c r="N23" s="24"/>
      <c r="O23" s="24"/>
      <c r="P23" s="24"/>
      <c r="Q23" s="24"/>
      <c r="R23" s="24"/>
      <c r="S23" s="24"/>
      <c r="T23" s="24"/>
      <c r="U23" s="24"/>
      <c r="V23" s="24"/>
      <c r="W23" s="24"/>
      <c r="X23" s="24"/>
      <c r="Y23" s="24"/>
      <c r="Z23" s="24"/>
    </row>
    <row r="24" ht="19.15" customHeight="1">
      <c r="A24" t="s" s="138">
        <v>10951</v>
      </c>
      <c r="B24" s="149">
        <v>1</v>
      </c>
      <c r="C24" s="149">
        <v>8</v>
      </c>
      <c r="D24" t="s" s="205">
        <v>11015</v>
      </c>
      <c r="E24" t="s" s="205">
        <v>40</v>
      </c>
      <c r="F24" s="223">
        <v>92</v>
      </c>
      <c r="G24" s="149">
        <v>100</v>
      </c>
      <c r="H24" s="173">
        <f>SUM(G24-F24)</f>
        <v>8</v>
      </c>
      <c r="I24" s="167">
        <f>H24/F24</f>
        <v>0.0869565217391304</v>
      </c>
      <c r="J24" s="167">
        <f>H24/G24</f>
        <v>0.08</v>
      </c>
      <c r="K24" s="24"/>
      <c r="L24" s="24"/>
      <c r="M24" s="24"/>
      <c r="N24" s="24"/>
      <c r="O24" s="24"/>
      <c r="P24" s="24"/>
      <c r="Q24" s="24"/>
      <c r="R24" s="24"/>
      <c r="S24" s="24"/>
      <c r="T24" s="24"/>
      <c r="U24" s="24"/>
      <c r="V24" s="24"/>
      <c r="W24" s="24"/>
      <c r="X24" s="24"/>
      <c r="Y24" s="24"/>
      <c r="Z24" s="24"/>
    </row>
    <row r="25" ht="19.15" customHeight="1">
      <c r="A25" t="s" s="138">
        <v>10951</v>
      </c>
      <c r="B25" s="149">
        <v>1</v>
      </c>
      <c r="C25" s="149">
        <v>27</v>
      </c>
      <c r="D25" t="s" s="205">
        <v>11016</v>
      </c>
      <c r="E25" t="s" s="205">
        <v>72</v>
      </c>
      <c r="F25" s="223">
        <v>82</v>
      </c>
      <c r="G25" s="149">
        <v>91</v>
      </c>
      <c r="H25" s="173">
        <f>SUM(G25-F25)</f>
        <v>9</v>
      </c>
      <c r="I25" s="167">
        <f>H25/F25</f>
        <v>0.109756097560976</v>
      </c>
      <c r="J25" s="167">
        <f>H25/G25</f>
        <v>0.0989010989010989</v>
      </c>
      <c r="K25" s="24"/>
      <c r="L25" s="24"/>
      <c r="M25" s="24"/>
      <c r="N25" s="24"/>
      <c r="O25" s="24"/>
      <c r="P25" s="24"/>
      <c r="Q25" s="24"/>
      <c r="R25" s="24"/>
      <c r="S25" s="24"/>
      <c r="T25" s="24"/>
      <c r="U25" s="24"/>
      <c r="V25" s="24"/>
      <c r="W25" s="24"/>
      <c r="X25" s="24"/>
      <c r="Y25" s="24"/>
      <c r="Z25" s="24"/>
    </row>
    <row r="26" ht="19.15" customHeight="1">
      <c r="A26" t="s" s="138">
        <v>10951</v>
      </c>
      <c r="B26" s="149">
        <v>1</v>
      </c>
      <c r="C26" s="149">
        <v>36</v>
      </c>
      <c r="D26" t="s" s="205">
        <v>11017</v>
      </c>
      <c r="E26" t="s" s="205">
        <v>50</v>
      </c>
      <c r="F26" s="223">
        <v>82</v>
      </c>
      <c r="G26" s="149">
        <v>89</v>
      </c>
      <c r="H26" s="173">
        <f>SUM(G26-F26)</f>
        <v>7</v>
      </c>
      <c r="I26" s="167">
        <f>H26/F26</f>
        <v>0.08536585365853661</v>
      </c>
      <c r="J26" s="167">
        <f>H26/G26</f>
        <v>0.0786516853932584</v>
      </c>
      <c r="K26" s="24"/>
      <c r="L26" s="24"/>
      <c r="M26" s="24"/>
      <c r="N26" s="24"/>
      <c r="O26" s="24"/>
      <c r="P26" s="24"/>
      <c r="Q26" s="24"/>
      <c r="R26" s="24"/>
      <c r="S26" s="24"/>
      <c r="T26" s="24"/>
      <c r="U26" s="24"/>
      <c r="V26" s="24"/>
      <c r="W26" s="24"/>
      <c r="X26" s="24"/>
      <c r="Y26" s="24"/>
      <c r="Z26" s="24"/>
    </row>
    <row r="27" ht="19.15" customHeight="1">
      <c r="A27" t="s" s="138">
        <v>10951</v>
      </c>
      <c r="B27" s="149">
        <v>1</v>
      </c>
      <c r="C27" s="149">
        <v>38</v>
      </c>
      <c r="D27" t="s" s="205">
        <v>11018</v>
      </c>
      <c r="E27" t="s" s="205">
        <v>68</v>
      </c>
      <c r="F27" s="223">
        <v>74</v>
      </c>
      <c r="G27" s="149">
        <v>81</v>
      </c>
      <c r="H27" s="173">
        <f>SUM(G27-F27)</f>
        <v>7</v>
      </c>
      <c r="I27" s="167">
        <f>H27/F27</f>
        <v>0.0945945945945946</v>
      </c>
      <c r="J27" s="167">
        <f>H27/G27</f>
        <v>0.0864197530864198</v>
      </c>
      <c r="K27" s="24"/>
      <c r="L27" s="24"/>
      <c r="M27" s="24"/>
      <c r="N27" s="24"/>
      <c r="O27" s="24"/>
      <c r="P27" s="24"/>
      <c r="Q27" s="24"/>
      <c r="R27" s="24"/>
      <c r="S27" s="24"/>
      <c r="T27" s="24"/>
      <c r="U27" s="24"/>
      <c r="V27" s="24"/>
      <c r="W27" s="24"/>
      <c r="X27" s="24"/>
      <c r="Y27" s="24"/>
      <c r="Z27" s="24"/>
    </row>
    <row r="28" ht="19.15" customHeight="1">
      <c r="A28" t="s" s="138">
        <v>10951</v>
      </c>
      <c r="B28" s="149">
        <v>1</v>
      </c>
      <c r="C28" s="149">
        <v>33</v>
      </c>
      <c r="D28" t="s" s="205">
        <v>11019</v>
      </c>
      <c r="E28" t="s" s="205">
        <v>52</v>
      </c>
      <c r="F28" s="223">
        <v>67</v>
      </c>
      <c r="G28" s="149">
        <v>79</v>
      </c>
      <c r="H28" s="173">
        <f>SUM(G28-F28)</f>
        <v>12</v>
      </c>
      <c r="I28" s="167">
        <f>H28/F28</f>
        <v>0.17910447761194</v>
      </c>
      <c r="J28" s="167">
        <f>H28/G28</f>
        <v>0.151898734177215</v>
      </c>
      <c r="K28" s="24"/>
      <c r="L28" s="24"/>
      <c r="M28" s="24"/>
      <c r="N28" s="24"/>
      <c r="O28" s="24"/>
      <c r="P28" s="24"/>
      <c r="Q28" s="24"/>
      <c r="R28" s="24"/>
      <c r="S28" s="24"/>
      <c r="T28" s="24"/>
      <c r="U28" s="24"/>
      <c r="V28" s="24"/>
      <c r="W28" s="24"/>
      <c r="X28" s="24"/>
      <c r="Y28" s="24"/>
      <c r="Z28" s="24"/>
    </row>
    <row r="29" ht="19.15" customHeight="1">
      <c r="A29" t="s" s="138">
        <v>10951</v>
      </c>
      <c r="B29" s="149">
        <v>1</v>
      </c>
      <c r="C29" s="149">
        <v>35</v>
      </c>
      <c r="D29" t="s" s="205">
        <v>11020</v>
      </c>
      <c r="E29" t="s" s="205">
        <v>375</v>
      </c>
      <c r="F29" s="223">
        <v>60</v>
      </c>
      <c r="G29" s="149">
        <v>66</v>
      </c>
      <c r="H29" s="173">
        <f>SUM(G29-F29)</f>
        <v>6</v>
      </c>
      <c r="I29" s="167">
        <f>H29/F29</f>
        <v>0.1</v>
      </c>
      <c r="J29" s="167">
        <f>H29/G29</f>
        <v>0.0909090909090909</v>
      </c>
      <c r="K29" s="24"/>
      <c r="L29" s="24"/>
      <c r="M29" s="24"/>
      <c r="N29" s="24"/>
      <c r="O29" s="24"/>
      <c r="P29" s="24"/>
      <c r="Q29" s="24"/>
      <c r="R29" s="24"/>
      <c r="S29" s="24"/>
      <c r="T29" s="24"/>
      <c r="U29" s="24"/>
      <c r="V29" s="24"/>
      <c r="W29" s="24"/>
      <c r="X29" s="24"/>
      <c r="Y29" s="24"/>
      <c r="Z29" s="24"/>
    </row>
    <row r="30" ht="19.15" customHeight="1">
      <c r="A30" t="s" s="138">
        <v>10951</v>
      </c>
      <c r="B30" s="149">
        <v>1</v>
      </c>
      <c r="C30" s="149">
        <v>13</v>
      </c>
      <c r="D30" t="s" s="205">
        <v>11021</v>
      </c>
      <c r="E30" t="s" s="205">
        <v>66</v>
      </c>
      <c r="F30" s="223">
        <v>60</v>
      </c>
      <c r="G30" s="149">
        <v>62</v>
      </c>
      <c r="H30" s="173">
        <f>SUM(G30-F30)</f>
        <v>2</v>
      </c>
      <c r="I30" s="167">
        <f>H30/F30</f>
        <v>0.0333333333333333</v>
      </c>
      <c r="J30" s="167">
        <f>H30/G30</f>
        <v>0.032258064516129</v>
      </c>
      <c r="K30" s="24"/>
      <c r="L30" s="24"/>
      <c r="M30" s="24"/>
      <c r="N30" s="24"/>
      <c r="O30" s="24"/>
      <c r="P30" s="24"/>
      <c r="Q30" s="24"/>
      <c r="R30" s="24"/>
      <c r="S30" s="24"/>
      <c r="T30" s="24"/>
      <c r="U30" s="24"/>
      <c r="V30" s="24"/>
      <c r="W30" s="24"/>
      <c r="X30" s="24"/>
      <c r="Y30" s="24"/>
      <c r="Z30" s="24"/>
    </row>
    <row r="31" ht="19.15" customHeight="1">
      <c r="A31" t="s" s="138">
        <v>10951</v>
      </c>
      <c r="B31" s="149">
        <v>1</v>
      </c>
      <c r="C31" s="149">
        <v>37</v>
      </c>
      <c r="D31" t="s" s="205">
        <v>11022</v>
      </c>
      <c r="E31" t="s" s="205">
        <v>1716</v>
      </c>
      <c r="F31" s="223">
        <v>57</v>
      </c>
      <c r="G31" s="149">
        <v>57</v>
      </c>
      <c r="H31" s="173">
        <f>SUM(G31-F31)</f>
        <v>0</v>
      </c>
      <c r="I31" s="167">
        <f>H31/F31</f>
        <v>0</v>
      </c>
      <c r="J31" s="167">
        <f>H31/G31</f>
        <v>0</v>
      </c>
      <c r="K31" s="24"/>
      <c r="L31" s="24"/>
      <c r="M31" s="24"/>
      <c r="N31" s="24"/>
      <c r="O31" s="24"/>
      <c r="P31" s="24"/>
      <c r="Q31" s="24"/>
      <c r="R31" s="24"/>
      <c r="S31" s="24"/>
      <c r="T31" s="24"/>
      <c r="U31" s="24"/>
      <c r="V31" s="24"/>
      <c r="W31" s="24"/>
      <c r="X31" s="24"/>
      <c r="Y31" s="24"/>
      <c r="Z31" s="24"/>
    </row>
    <row r="32" ht="19.15" customHeight="1">
      <c r="A32" t="s" s="138">
        <v>10951</v>
      </c>
      <c r="B32" s="149">
        <v>1</v>
      </c>
      <c r="C32" s="149">
        <v>22</v>
      </c>
      <c r="D32" t="s" s="205">
        <v>11023</v>
      </c>
      <c r="E32" t="s" s="205">
        <v>1680</v>
      </c>
      <c r="F32" s="223">
        <v>50</v>
      </c>
      <c r="G32" s="149">
        <v>53</v>
      </c>
      <c r="H32" s="173">
        <f>SUM(G32-F32)</f>
        <v>3</v>
      </c>
      <c r="I32" s="167">
        <f>H32/F32</f>
        <v>0.06</v>
      </c>
      <c r="J32" s="167">
        <f>H32/G32</f>
        <v>0.0566037735849057</v>
      </c>
      <c r="K32" s="24"/>
      <c r="L32" s="24"/>
      <c r="M32" s="24"/>
      <c r="N32" s="24"/>
      <c r="O32" s="24"/>
      <c r="P32" s="24"/>
      <c r="Q32" s="24"/>
      <c r="R32" s="24"/>
      <c r="S32" s="24"/>
      <c r="T32" s="24"/>
      <c r="U32" s="24"/>
      <c r="V32" s="24"/>
      <c r="W32" s="24"/>
      <c r="X32" s="24"/>
      <c r="Y32" s="24"/>
      <c r="Z32" s="24"/>
    </row>
    <row r="33" ht="19.15" customHeight="1">
      <c r="A33" t="s" s="138">
        <v>10951</v>
      </c>
      <c r="B33" s="149">
        <v>1</v>
      </c>
      <c r="C33" s="149">
        <v>34</v>
      </c>
      <c r="D33" t="s" s="205">
        <v>11024</v>
      </c>
      <c r="E33" t="s" s="205">
        <v>46</v>
      </c>
      <c r="F33" s="223">
        <v>40</v>
      </c>
      <c r="G33" s="149">
        <v>41</v>
      </c>
      <c r="H33" s="173">
        <f>SUM(G33-F33)</f>
        <v>1</v>
      </c>
      <c r="I33" s="167">
        <f>H33/F33</f>
        <v>0.025</v>
      </c>
      <c r="J33" s="167">
        <f>H33/G33</f>
        <v>0.024390243902439</v>
      </c>
      <c r="K33" s="24"/>
      <c r="L33" s="24"/>
      <c r="M33" s="24"/>
      <c r="N33" s="24"/>
      <c r="O33" s="24"/>
      <c r="P33" s="24"/>
      <c r="Q33" s="24"/>
      <c r="R33" s="24"/>
      <c r="S33" s="24"/>
      <c r="T33" s="24"/>
      <c r="U33" s="24"/>
      <c r="V33" s="24"/>
      <c r="W33" s="24"/>
      <c r="X33" s="24"/>
      <c r="Y33" s="24"/>
      <c r="Z33" s="24"/>
    </row>
    <row r="34" ht="19.15" customHeight="1">
      <c r="A34" t="s" s="138">
        <v>10951</v>
      </c>
      <c r="B34" s="149">
        <v>1</v>
      </c>
      <c r="C34" s="149">
        <v>31</v>
      </c>
      <c r="D34" t="s" s="205">
        <v>11025</v>
      </c>
      <c r="E34" t="s" s="205">
        <v>119</v>
      </c>
      <c r="F34" s="223">
        <v>36</v>
      </c>
      <c r="G34" s="149">
        <v>39</v>
      </c>
      <c r="H34" s="173">
        <f>SUM(G34-F34)</f>
        <v>3</v>
      </c>
      <c r="I34" s="167">
        <f>H34/F34</f>
        <v>0.0833333333333333</v>
      </c>
      <c r="J34" s="167">
        <f>H34/G34</f>
        <v>0.0769230769230769</v>
      </c>
      <c r="K34" s="24"/>
      <c r="L34" s="24"/>
      <c r="M34" s="24"/>
      <c r="N34" s="24"/>
      <c r="O34" s="24"/>
      <c r="P34" s="24"/>
      <c r="Q34" s="24"/>
      <c r="R34" s="24"/>
      <c r="S34" s="24"/>
      <c r="T34" s="24"/>
      <c r="U34" s="24"/>
      <c r="V34" s="24"/>
      <c r="W34" s="24"/>
      <c r="X34" s="24"/>
      <c r="Y34" s="24"/>
      <c r="Z34" s="24"/>
    </row>
    <row r="35" ht="19.15" customHeight="1">
      <c r="A35" t="s" s="138">
        <v>10951</v>
      </c>
      <c r="B35" s="149">
        <v>1</v>
      </c>
      <c r="C35" s="149">
        <v>28</v>
      </c>
      <c r="D35" t="s" s="205">
        <v>11026</v>
      </c>
      <c r="E35" t="s" s="205">
        <v>147</v>
      </c>
      <c r="F35" s="240">
        <v>37</v>
      </c>
      <c r="G35" s="172">
        <v>32</v>
      </c>
      <c r="H35" s="173">
        <f>SUM(G35-F35)</f>
        <v>-5</v>
      </c>
      <c r="I35" s="167">
        <f>H35/F35</f>
        <v>-0.135135135135135</v>
      </c>
      <c r="J35" s="167">
        <f>H35/G35</f>
        <v>-0.15625</v>
      </c>
      <c r="K35" s="24"/>
      <c r="L35" s="24"/>
      <c r="M35" s="24"/>
      <c r="N35" s="24"/>
      <c r="O35" s="24"/>
      <c r="P35" s="24"/>
      <c r="Q35" s="24"/>
      <c r="R35" s="24"/>
      <c r="S35" s="24"/>
      <c r="T35" s="24"/>
      <c r="U35" s="24"/>
      <c r="V35" s="24"/>
      <c r="W35" s="24"/>
      <c r="X35" s="24"/>
      <c r="Y35" s="24"/>
      <c r="Z35" s="24"/>
    </row>
    <row r="36" ht="19.15" customHeight="1">
      <c r="A36" t="s" s="138">
        <v>10951</v>
      </c>
      <c r="B36" s="149">
        <v>1</v>
      </c>
      <c r="C36" s="149">
        <v>30</v>
      </c>
      <c r="D36" t="s" s="205">
        <v>11027</v>
      </c>
      <c r="E36" t="s" s="205">
        <v>116</v>
      </c>
      <c r="F36" s="223">
        <v>29</v>
      </c>
      <c r="G36" s="149">
        <v>32</v>
      </c>
      <c r="H36" s="173">
        <f>SUM(G36-F36)</f>
        <v>3</v>
      </c>
      <c r="I36" s="167">
        <f>H36/F36</f>
        <v>0.103448275862069</v>
      </c>
      <c r="J36" s="167">
        <f>H36/G36</f>
        <v>0.09375</v>
      </c>
      <c r="K36" s="24"/>
      <c r="L36" s="24"/>
      <c r="M36" s="24"/>
      <c r="N36" s="24"/>
      <c r="O36" s="24"/>
      <c r="P36" s="24"/>
      <c r="Q36" s="24"/>
      <c r="R36" s="24"/>
      <c r="S36" s="24"/>
      <c r="T36" s="24"/>
      <c r="U36" s="24"/>
      <c r="V36" s="24"/>
      <c r="W36" s="24"/>
      <c r="X36" s="24"/>
      <c r="Y36" s="24"/>
      <c r="Z36" s="24"/>
    </row>
    <row r="37" ht="19.15" customHeight="1">
      <c r="A37" t="s" s="138">
        <v>10951</v>
      </c>
      <c r="B37" s="149">
        <v>1</v>
      </c>
      <c r="C37" s="149">
        <v>23</v>
      </c>
      <c r="D37" t="s" s="205">
        <v>11028</v>
      </c>
      <c r="E37" t="s" s="205">
        <v>185</v>
      </c>
      <c r="F37" s="223">
        <v>19</v>
      </c>
      <c r="G37" s="149">
        <v>22</v>
      </c>
      <c r="H37" s="173">
        <f>SUM(G37-F37)</f>
        <v>3</v>
      </c>
      <c r="I37" s="167">
        <f>H37/F37</f>
        <v>0.157894736842105</v>
      </c>
      <c r="J37" s="167">
        <f>H37/G37</f>
        <v>0.136363636363636</v>
      </c>
      <c r="K37" s="24"/>
      <c r="L37" s="24"/>
      <c r="M37" s="24"/>
      <c r="N37" s="24"/>
      <c r="O37" s="24"/>
      <c r="P37" s="24"/>
      <c r="Q37" s="24"/>
      <c r="R37" s="24"/>
      <c r="S37" s="24"/>
      <c r="T37" s="24"/>
      <c r="U37" s="24"/>
      <c r="V37" s="24"/>
      <c r="W37" s="24"/>
      <c r="X37" s="24"/>
      <c r="Y37" s="24"/>
      <c r="Z37" s="24"/>
    </row>
    <row r="38" ht="19.15" customHeight="1">
      <c r="A38" t="s" s="138">
        <v>10951</v>
      </c>
      <c r="B38" s="149">
        <v>1</v>
      </c>
      <c r="C38" s="149">
        <v>29</v>
      </c>
      <c r="D38" t="s" s="205">
        <v>11029</v>
      </c>
      <c r="E38" t="s" s="205">
        <v>54</v>
      </c>
      <c r="F38" s="223">
        <v>20</v>
      </c>
      <c r="G38" s="149">
        <v>22</v>
      </c>
      <c r="H38" s="173">
        <f>SUM(G38-F38)</f>
        <v>2</v>
      </c>
      <c r="I38" s="167">
        <f>H38/F38</f>
        <v>0.1</v>
      </c>
      <c r="J38" s="167">
        <f>H38/G38</f>
        <v>0.0909090909090909</v>
      </c>
      <c r="K38" s="24"/>
      <c r="L38" s="24"/>
      <c r="M38" s="24"/>
      <c r="N38" s="24"/>
      <c r="O38" s="24"/>
      <c r="P38" s="24"/>
      <c r="Q38" s="24"/>
      <c r="R38" s="24"/>
      <c r="S38" s="24"/>
      <c r="T38" s="24"/>
      <c r="U38" s="24"/>
      <c r="V38" s="24"/>
      <c r="W38" s="24"/>
      <c r="X38" s="24"/>
      <c r="Y38" s="24"/>
      <c r="Z38" s="24"/>
    </row>
    <row r="39" ht="19.15" customHeight="1">
      <c r="A39" t="s" s="138">
        <v>10951</v>
      </c>
      <c r="B39" s="149">
        <v>1</v>
      </c>
      <c r="C39" s="149">
        <v>26</v>
      </c>
      <c r="D39" t="s" s="205">
        <v>11030</v>
      </c>
      <c r="E39" t="s" s="205">
        <v>84</v>
      </c>
      <c r="F39" s="223">
        <v>0</v>
      </c>
      <c r="G39" s="149">
        <v>0</v>
      </c>
      <c r="H39" s="206">
        <f>SUM(G39-F39)</f>
        <v>0</v>
      </c>
      <c r="I39" s="176">
        <f>H39/F39</f>
      </c>
      <c r="J39" s="176">
        <f>H39/G39</f>
      </c>
      <c r="K39" s="174"/>
      <c r="L39" s="174"/>
      <c r="M39" s="174"/>
      <c r="N39" s="174"/>
      <c r="O39" s="174"/>
      <c r="P39" s="174"/>
      <c r="Q39" s="174"/>
      <c r="R39" s="174"/>
      <c r="S39" s="174"/>
      <c r="T39" s="174"/>
      <c r="U39" s="174"/>
      <c r="V39" s="174"/>
      <c r="W39" s="174"/>
      <c r="X39" s="174"/>
      <c r="Y39" s="174"/>
      <c r="Z39" s="174"/>
    </row>
    <row r="40" ht="19.15" customHeight="1">
      <c r="A40" s="177"/>
      <c r="B40" s="178"/>
      <c r="C40" s="178"/>
      <c r="D40" s="179"/>
      <c r="E40" s="179"/>
      <c r="F40" s="181">
        <f>SUM(F2:F39)</f>
        <v>109383</v>
      </c>
      <c r="G40" s="180">
        <f>SUM(G2:G39)</f>
        <v>118181</v>
      </c>
      <c r="H40" s="181">
        <f>SUM(H2:H39)</f>
        <v>8798</v>
      </c>
      <c r="I40" s="182">
        <f>H40/F40</f>
        <v>0.080432974045327</v>
      </c>
      <c r="J40" s="182">
        <f>H40/G40</f>
        <v>0.07444513077398229</v>
      </c>
      <c r="K40" s="183"/>
      <c r="L40" s="183"/>
      <c r="M40" s="183"/>
      <c r="N40" s="183"/>
      <c r="O40" s="183"/>
      <c r="P40" s="183"/>
      <c r="Q40" s="183"/>
      <c r="R40" s="183"/>
      <c r="S40" s="183"/>
      <c r="T40" s="183"/>
      <c r="U40" s="183"/>
      <c r="V40" s="183"/>
      <c r="W40" s="183"/>
      <c r="X40" s="183"/>
      <c r="Y40" s="183"/>
      <c r="Z40" s="184"/>
    </row>
    <row r="41" ht="19.15" customHeight="1">
      <c r="A41" s="230"/>
      <c r="B41" s="231"/>
      <c r="C41" s="231"/>
      <c r="D41" s="232"/>
      <c r="E41" s="232"/>
      <c r="F41" s="233"/>
      <c r="G41" s="231"/>
      <c r="H41" s="234"/>
      <c r="I41" s="188"/>
      <c r="J41" s="188"/>
      <c r="K41" s="189"/>
      <c r="L41" s="189"/>
      <c r="M41" s="189"/>
      <c r="N41" s="189"/>
      <c r="O41" s="189"/>
      <c r="P41" s="189"/>
      <c r="Q41" s="189"/>
      <c r="R41" s="189"/>
      <c r="S41" s="189"/>
      <c r="T41" s="189"/>
      <c r="U41" s="189"/>
      <c r="V41" s="189"/>
      <c r="W41" s="189"/>
      <c r="X41" s="189"/>
      <c r="Y41" s="189"/>
      <c r="Z41" s="189"/>
    </row>
    <row r="42" ht="19.15" customHeight="1">
      <c r="A42" t="s" s="138">
        <v>10951</v>
      </c>
      <c r="B42" s="149">
        <v>2</v>
      </c>
      <c r="C42" s="149">
        <v>6</v>
      </c>
      <c r="D42" t="s" s="205">
        <v>11031</v>
      </c>
      <c r="E42" t="s" s="205">
        <v>17</v>
      </c>
      <c r="F42" s="223">
        <v>40105</v>
      </c>
      <c r="G42" s="149">
        <v>41777</v>
      </c>
      <c r="H42" s="173">
        <f>SUM(G42-F42)</f>
        <v>1672</v>
      </c>
      <c r="I42" s="167">
        <f>H42/F42</f>
        <v>0.0416905622740307</v>
      </c>
      <c r="J42" s="167">
        <f>H42/G42</f>
        <v>0.040022021686574</v>
      </c>
      <c r="K42" s="24"/>
      <c r="L42" s="24"/>
      <c r="M42" s="24"/>
      <c r="N42" s="24"/>
      <c r="O42" s="24"/>
      <c r="P42" s="24"/>
      <c r="Q42" s="24"/>
      <c r="R42" s="24"/>
      <c r="S42" s="24"/>
      <c r="T42" s="24"/>
      <c r="U42" s="24"/>
      <c r="V42" s="24"/>
      <c r="W42" s="24"/>
      <c r="X42" s="24"/>
      <c r="Y42" s="24"/>
      <c r="Z42" s="24"/>
    </row>
    <row r="43" ht="19.15" customHeight="1">
      <c r="A43" t="s" s="138">
        <v>10951</v>
      </c>
      <c r="B43" s="149">
        <v>2</v>
      </c>
      <c r="C43" s="149">
        <v>2</v>
      </c>
      <c r="D43" t="s" s="205">
        <v>11032</v>
      </c>
      <c r="E43" t="s" s="205">
        <v>84</v>
      </c>
      <c r="F43" s="223">
        <v>28754</v>
      </c>
      <c r="G43" s="149">
        <v>30198</v>
      </c>
      <c r="H43" s="173">
        <f>SUM(G43-F43)</f>
        <v>1444</v>
      </c>
      <c r="I43" s="167">
        <f>H43/F43</f>
        <v>0.0502190999513111</v>
      </c>
      <c r="J43" s="167">
        <f>H43/G43</f>
        <v>0.0478177362739254</v>
      </c>
      <c r="K43" s="24"/>
      <c r="L43" s="24"/>
      <c r="M43" s="24"/>
      <c r="N43" s="24"/>
      <c r="O43" s="24"/>
      <c r="P43" s="24"/>
      <c r="Q43" s="24"/>
      <c r="R43" s="24"/>
      <c r="S43" s="24"/>
      <c r="T43" s="24"/>
      <c r="U43" s="24"/>
      <c r="V43" s="24"/>
      <c r="W43" s="24"/>
      <c r="X43" s="24"/>
      <c r="Y43" s="24"/>
      <c r="Z43" s="24"/>
    </row>
    <row r="44" ht="19.15" customHeight="1">
      <c r="A44" t="s" s="138">
        <v>10951</v>
      </c>
      <c r="B44" s="149">
        <v>2</v>
      </c>
      <c r="C44" s="149">
        <v>3</v>
      </c>
      <c r="D44" t="s" s="205">
        <v>11033</v>
      </c>
      <c r="E44" t="s" s="205">
        <v>20</v>
      </c>
      <c r="F44" s="223">
        <v>15231</v>
      </c>
      <c r="G44" s="149">
        <v>16107</v>
      </c>
      <c r="H44" s="173">
        <f>SUM(G44-F44)</f>
        <v>876</v>
      </c>
      <c r="I44" s="167">
        <f>H44/F44</f>
        <v>0.0575142800866654</v>
      </c>
      <c r="J44" s="167">
        <f>H44/G44</f>
        <v>0.0543862916744273</v>
      </c>
      <c r="K44" s="24"/>
      <c r="L44" s="24"/>
      <c r="M44" s="24"/>
      <c r="N44" s="24"/>
      <c r="O44" s="24"/>
      <c r="P44" s="24"/>
      <c r="Q44" s="24"/>
      <c r="R44" s="24"/>
      <c r="S44" s="24"/>
      <c r="T44" s="24"/>
      <c r="U44" s="24"/>
      <c r="V44" s="24"/>
      <c r="W44" s="24"/>
      <c r="X44" s="24"/>
      <c r="Y44" s="24"/>
      <c r="Z44" s="24"/>
    </row>
    <row r="45" ht="19.15" customHeight="1">
      <c r="A45" t="s" s="138">
        <v>10951</v>
      </c>
      <c r="B45" s="149">
        <v>2</v>
      </c>
      <c r="C45" s="149">
        <v>1</v>
      </c>
      <c r="D45" t="s" s="205">
        <v>11034</v>
      </c>
      <c r="E45" t="s" s="205">
        <v>22</v>
      </c>
      <c r="F45" s="223">
        <v>8306</v>
      </c>
      <c r="G45" s="149">
        <v>8804</v>
      </c>
      <c r="H45" s="173">
        <f>SUM(G45-F45)</f>
        <v>498</v>
      </c>
      <c r="I45" s="167">
        <f>H45/F45</f>
        <v>0.0599566578377077</v>
      </c>
      <c r="J45" s="167">
        <f>H45/G45</f>
        <v>0.0565651976374375</v>
      </c>
      <c r="K45" s="24"/>
      <c r="L45" s="24"/>
      <c r="M45" s="24"/>
      <c r="N45" s="24"/>
      <c r="O45" s="24"/>
      <c r="P45" s="24"/>
      <c r="Q45" s="24"/>
      <c r="R45" s="24"/>
      <c r="S45" s="24"/>
      <c r="T45" s="24"/>
      <c r="U45" s="24"/>
      <c r="V45" s="24"/>
      <c r="W45" s="24"/>
      <c r="X45" s="24"/>
      <c r="Y45" s="24"/>
      <c r="Z45" s="24"/>
    </row>
    <row r="46" ht="19.15" customHeight="1">
      <c r="A46" t="s" s="138">
        <v>10951</v>
      </c>
      <c r="B46" s="149">
        <v>2</v>
      </c>
      <c r="C46" s="149">
        <v>4</v>
      </c>
      <c r="D46" t="s" s="205">
        <v>11035</v>
      </c>
      <c r="E46" t="s" s="205">
        <v>26</v>
      </c>
      <c r="F46" s="223">
        <v>1522</v>
      </c>
      <c r="G46" s="149">
        <v>1606</v>
      </c>
      <c r="H46" s="173">
        <f>SUM(G46-F46)</f>
        <v>84</v>
      </c>
      <c r="I46" s="167">
        <f>H46/F46</f>
        <v>0.0551905387647832</v>
      </c>
      <c r="J46" s="167">
        <f>H46/G46</f>
        <v>0.0523038605230386</v>
      </c>
      <c r="K46" s="24"/>
      <c r="L46" s="24"/>
      <c r="M46" s="24"/>
      <c r="N46" s="24"/>
      <c r="O46" s="24"/>
      <c r="P46" s="24"/>
      <c r="Q46" s="24"/>
      <c r="R46" s="24"/>
      <c r="S46" s="24"/>
      <c r="T46" s="24"/>
      <c r="U46" s="24"/>
      <c r="V46" s="24"/>
      <c r="W46" s="24"/>
      <c r="X46" s="24"/>
      <c r="Y46" s="24"/>
      <c r="Z46" s="24"/>
    </row>
    <row r="47" ht="19.15" customHeight="1">
      <c r="A47" t="s" s="138">
        <v>10951</v>
      </c>
      <c r="B47" s="149">
        <v>2</v>
      </c>
      <c r="C47" s="149">
        <v>26</v>
      </c>
      <c r="D47" t="s" s="205">
        <v>11036</v>
      </c>
      <c r="E47" t="s" s="205">
        <v>72</v>
      </c>
      <c r="F47" s="223">
        <v>786</v>
      </c>
      <c r="G47" s="149">
        <v>809</v>
      </c>
      <c r="H47" s="173">
        <f>SUM(G47-F47)</f>
        <v>23</v>
      </c>
      <c r="I47" s="167">
        <f>H47/F47</f>
        <v>0.0292620865139949</v>
      </c>
      <c r="J47" s="167">
        <f>H47/G47</f>
        <v>0.0284301606922126</v>
      </c>
      <c r="K47" s="24"/>
      <c r="L47" s="24"/>
      <c r="M47" s="24"/>
      <c r="N47" s="24"/>
      <c r="O47" s="24"/>
      <c r="P47" s="24"/>
      <c r="Q47" s="24"/>
      <c r="R47" s="24"/>
      <c r="S47" s="24"/>
      <c r="T47" s="24"/>
      <c r="U47" s="24"/>
      <c r="V47" s="24"/>
      <c r="W47" s="24"/>
      <c r="X47" s="24"/>
      <c r="Y47" s="24"/>
      <c r="Z47" s="24"/>
    </row>
    <row r="48" ht="19.15" customHeight="1">
      <c r="A48" t="s" s="138">
        <v>10951</v>
      </c>
      <c r="B48" s="149">
        <v>2</v>
      </c>
      <c r="C48" s="149">
        <v>11</v>
      </c>
      <c r="D48" t="s" s="205">
        <v>11037</v>
      </c>
      <c r="E48" t="s" s="205">
        <v>28</v>
      </c>
      <c r="F48" s="223">
        <v>527</v>
      </c>
      <c r="G48" s="149">
        <v>563</v>
      </c>
      <c r="H48" s="173">
        <f>SUM(G48-F48)</f>
        <v>36</v>
      </c>
      <c r="I48" s="167">
        <f>H48/F48</f>
        <v>0.06831119544592031</v>
      </c>
      <c r="J48" s="167">
        <f>H48/G48</f>
        <v>0.063943161634103</v>
      </c>
      <c r="K48" s="24"/>
      <c r="L48" s="24"/>
      <c r="M48" s="24"/>
      <c r="N48" s="24"/>
      <c r="O48" s="24"/>
      <c r="P48" s="24"/>
      <c r="Q48" s="24"/>
      <c r="R48" s="24"/>
      <c r="S48" s="24"/>
      <c r="T48" s="24"/>
      <c r="U48" s="24"/>
      <c r="V48" s="24"/>
      <c r="W48" s="24"/>
      <c r="X48" s="24"/>
      <c r="Y48" s="24"/>
      <c r="Z48" s="24"/>
    </row>
    <row r="49" ht="19.15" customHeight="1">
      <c r="A49" t="s" s="138">
        <v>10951</v>
      </c>
      <c r="B49" s="149">
        <v>2</v>
      </c>
      <c r="C49" s="149">
        <v>23</v>
      </c>
      <c r="D49" t="s" s="205">
        <v>11038</v>
      </c>
      <c r="E49" t="s" s="205">
        <v>44</v>
      </c>
      <c r="F49" s="223">
        <v>441</v>
      </c>
      <c r="G49" s="149">
        <v>486</v>
      </c>
      <c r="H49" s="173">
        <f>SUM(G49-F49)</f>
        <v>45</v>
      </c>
      <c r="I49" s="167">
        <f>H49/F49</f>
        <v>0.102040816326531</v>
      </c>
      <c r="J49" s="167">
        <f>H49/G49</f>
        <v>0.0925925925925926</v>
      </c>
      <c r="K49" s="24"/>
      <c r="L49" s="24"/>
      <c r="M49" s="24"/>
      <c r="N49" s="24"/>
      <c r="O49" s="24"/>
      <c r="P49" s="24"/>
      <c r="Q49" s="24"/>
      <c r="R49" s="24"/>
      <c r="S49" s="24"/>
      <c r="T49" s="24"/>
      <c r="U49" s="24"/>
      <c r="V49" s="24"/>
      <c r="W49" s="24"/>
      <c r="X49" s="24"/>
      <c r="Y49" s="24"/>
      <c r="Z49" s="24"/>
    </row>
    <row r="50" ht="19.15" customHeight="1">
      <c r="A50" t="s" s="138">
        <v>10951</v>
      </c>
      <c r="B50" s="149">
        <v>2</v>
      </c>
      <c r="C50" s="149">
        <v>22</v>
      </c>
      <c r="D50" t="s" s="205">
        <v>11039</v>
      </c>
      <c r="E50" t="s" s="205">
        <v>1680</v>
      </c>
      <c r="F50" s="223">
        <v>448</v>
      </c>
      <c r="G50" s="149">
        <v>474</v>
      </c>
      <c r="H50" s="173">
        <f>SUM(G50-F50)</f>
        <v>26</v>
      </c>
      <c r="I50" s="167">
        <f>H50/F50</f>
        <v>0.0580357142857143</v>
      </c>
      <c r="J50" s="167">
        <f>H50/G50</f>
        <v>0.0548523206751055</v>
      </c>
      <c r="K50" s="24"/>
      <c r="L50" s="24"/>
      <c r="M50" s="24"/>
      <c r="N50" s="24"/>
      <c r="O50" s="24"/>
      <c r="P50" s="24"/>
      <c r="Q50" s="24"/>
      <c r="R50" s="24"/>
      <c r="S50" s="24"/>
      <c r="T50" s="24"/>
      <c r="U50" s="24"/>
      <c r="V50" s="24"/>
      <c r="W50" s="24"/>
      <c r="X50" s="24"/>
      <c r="Y50" s="24"/>
      <c r="Z50" s="24"/>
    </row>
    <row r="51" ht="19.15" customHeight="1">
      <c r="A51" t="s" s="138">
        <v>10951</v>
      </c>
      <c r="B51" s="149">
        <v>2</v>
      </c>
      <c r="C51" s="149">
        <v>9</v>
      </c>
      <c r="D51" t="s" s="205">
        <v>11040</v>
      </c>
      <c r="E51" t="s" s="205">
        <v>34</v>
      </c>
      <c r="F51" s="223">
        <v>342</v>
      </c>
      <c r="G51" s="149">
        <v>370</v>
      </c>
      <c r="H51" s="173">
        <f>SUM(G51-F51)</f>
        <v>28</v>
      </c>
      <c r="I51" s="167">
        <f>H51/F51</f>
        <v>0.0818713450292398</v>
      </c>
      <c r="J51" s="167">
        <f>H51/G51</f>
        <v>0.07567567567567569</v>
      </c>
      <c r="K51" s="24"/>
      <c r="L51" s="24"/>
      <c r="M51" s="24"/>
      <c r="N51" s="24"/>
      <c r="O51" s="24"/>
      <c r="P51" s="24"/>
      <c r="Q51" s="24"/>
      <c r="R51" s="24"/>
      <c r="S51" s="24"/>
      <c r="T51" s="24"/>
      <c r="U51" s="24"/>
      <c r="V51" s="24"/>
      <c r="W51" s="24"/>
      <c r="X51" s="24"/>
      <c r="Y51" s="24"/>
      <c r="Z51" s="24"/>
    </row>
    <row r="52" ht="19.15" customHeight="1">
      <c r="A52" t="s" s="138">
        <v>10951</v>
      </c>
      <c r="B52" s="149">
        <v>2</v>
      </c>
      <c r="C52" s="149">
        <v>5</v>
      </c>
      <c r="D52" t="s" s="205">
        <v>11041</v>
      </c>
      <c r="E52" t="s" s="205">
        <v>24</v>
      </c>
      <c r="F52" s="223">
        <v>334</v>
      </c>
      <c r="G52" s="149">
        <v>347</v>
      </c>
      <c r="H52" s="173">
        <f>SUM(G52-F52)</f>
        <v>13</v>
      </c>
      <c r="I52" s="167">
        <f>H52/F52</f>
        <v>0.0389221556886228</v>
      </c>
      <c r="J52" s="167">
        <f>H52/G52</f>
        <v>0.037463976945245</v>
      </c>
      <c r="K52" s="24"/>
      <c r="L52" s="24"/>
      <c r="M52" s="24"/>
      <c r="N52" s="24"/>
      <c r="O52" s="24"/>
      <c r="P52" s="24"/>
      <c r="Q52" s="24"/>
      <c r="R52" s="24"/>
      <c r="S52" s="24"/>
      <c r="T52" s="24"/>
      <c r="U52" s="24"/>
      <c r="V52" s="24"/>
      <c r="W52" s="24"/>
      <c r="X52" s="24"/>
      <c r="Y52" s="24"/>
      <c r="Z52" s="24"/>
    </row>
    <row r="53" ht="19.15" customHeight="1">
      <c r="A53" t="s" s="138">
        <v>10951</v>
      </c>
      <c r="B53" s="149">
        <v>2</v>
      </c>
      <c r="C53" s="149">
        <v>7</v>
      </c>
      <c r="D53" t="s" s="205">
        <v>11042</v>
      </c>
      <c r="E53" t="s" s="205">
        <v>1537</v>
      </c>
      <c r="F53" s="223">
        <v>233</v>
      </c>
      <c r="G53" s="149">
        <v>241</v>
      </c>
      <c r="H53" s="173">
        <f>SUM(G53-F53)</f>
        <v>8</v>
      </c>
      <c r="I53" s="167">
        <f>H53/F53</f>
        <v>0.0343347639484979</v>
      </c>
      <c r="J53" s="167">
        <f>H53/G53</f>
        <v>0.033195020746888</v>
      </c>
      <c r="K53" s="24"/>
      <c r="L53" s="24"/>
      <c r="M53" s="24"/>
      <c r="N53" s="24"/>
      <c r="O53" s="24"/>
      <c r="P53" s="24"/>
      <c r="Q53" s="24"/>
      <c r="R53" s="24"/>
      <c r="S53" s="24"/>
      <c r="T53" s="24"/>
      <c r="U53" s="24"/>
      <c r="V53" s="24"/>
      <c r="W53" s="24"/>
      <c r="X53" s="24"/>
      <c r="Y53" s="24"/>
      <c r="Z53" s="24"/>
    </row>
    <row r="54" ht="19.15" customHeight="1">
      <c r="A54" t="s" s="138">
        <v>10951</v>
      </c>
      <c r="B54" s="149">
        <v>2</v>
      </c>
      <c r="C54" s="149">
        <v>10</v>
      </c>
      <c r="D54" t="s" s="205">
        <v>11043</v>
      </c>
      <c r="E54" t="s" s="205">
        <v>101</v>
      </c>
      <c r="F54" s="223">
        <v>203</v>
      </c>
      <c r="G54" s="149">
        <v>210</v>
      </c>
      <c r="H54" s="173">
        <f>SUM(G54-F54)</f>
        <v>7</v>
      </c>
      <c r="I54" s="167">
        <f>H54/F54</f>
        <v>0.0344827586206897</v>
      </c>
      <c r="J54" s="167">
        <f>H54/G54</f>
        <v>0.0333333333333333</v>
      </c>
      <c r="K54" s="24"/>
      <c r="L54" s="24"/>
      <c r="M54" s="24"/>
      <c r="N54" s="24"/>
      <c r="O54" s="24"/>
      <c r="P54" s="24"/>
      <c r="Q54" s="24"/>
      <c r="R54" s="24"/>
      <c r="S54" s="24"/>
      <c r="T54" s="24"/>
      <c r="U54" s="24"/>
      <c r="V54" s="24"/>
      <c r="W54" s="24"/>
      <c r="X54" s="24"/>
      <c r="Y54" s="24"/>
      <c r="Z54" s="24"/>
    </row>
    <row r="55" ht="19.15" customHeight="1">
      <c r="A55" t="s" s="138">
        <v>10951</v>
      </c>
      <c r="B55" s="149">
        <v>2</v>
      </c>
      <c r="C55" s="149">
        <v>21</v>
      </c>
      <c r="D55" t="s" s="205">
        <v>11044</v>
      </c>
      <c r="E55" t="s" s="205">
        <v>36</v>
      </c>
      <c r="F55" s="223">
        <v>127</v>
      </c>
      <c r="G55" s="149">
        <v>130</v>
      </c>
      <c r="H55" s="173">
        <f>SUM(G55-F55)</f>
        <v>3</v>
      </c>
      <c r="I55" s="167">
        <f>H55/F55</f>
        <v>0.0236220472440945</v>
      </c>
      <c r="J55" s="167">
        <f>H55/G55</f>
        <v>0.0230769230769231</v>
      </c>
      <c r="K55" s="24"/>
      <c r="L55" s="24"/>
      <c r="M55" s="24"/>
      <c r="N55" s="24"/>
      <c r="O55" s="24"/>
      <c r="P55" s="24"/>
      <c r="Q55" s="24"/>
      <c r="R55" s="24"/>
      <c r="S55" s="24"/>
      <c r="T55" s="24"/>
      <c r="U55" s="24"/>
      <c r="V55" s="24"/>
      <c r="W55" s="24"/>
      <c r="X55" s="24"/>
      <c r="Y55" s="24"/>
      <c r="Z55" s="24"/>
    </row>
    <row r="56" ht="19.15" customHeight="1">
      <c r="A56" t="s" s="138">
        <v>10951</v>
      </c>
      <c r="B56" s="149">
        <v>2</v>
      </c>
      <c r="C56" s="149">
        <v>13</v>
      </c>
      <c r="D56" t="s" s="205">
        <v>11045</v>
      </c>
      <c r="E56" t="s" s="205">
        <v>60</v>
      </c>
      <c r="F56" s="223">
        <v>120</v>
      </c>
      <c r="G56" s="149">
        <v>128</v>
      </c>
      <c r="H56" s="173">
        <f>SUM(G56-F56)</f>
        <v>8</v>
      </c>
      <c r="I56" s="167">
        <f>H56/F56</f>
        <v>0.06666666666666669</v>
      </c>
      <c r="J56" s="167">
        <f>H56/G56</f>
        <v>0.0625</v>
      </c>
      <c r="K56" s="24"/>
      <c r="L56" s="24"/>
      <c r="M56" s="24"/>
      <c r="N56" s="24"/>
      <c r="O56" s="24"/>
      <c r="P56" s="24"/>
      <c r="Q56" s="24"/>
      <c r="R56" s="24"/>
      <c r="S56" s="24"/>
      <c r="T56" s="24"/>
      <c r="U56" s="24"/>
      <c r="V56" s="24"/>
      <c r="W56" s="24"/>
      <c r="X56" s="24"/>
      <c r="Y56" s="24"/>
      <c r="Z56" s="24"/>
    </row>
    <row r="57" ht="19.15" customHeight="1">
      <c r="A57" t="s" s="138">
        <v>10951</v>
      </c>
      <c r="B57" s="149">
        <v>2</v>
      </c>
      <c r="C57" s="149">
        <v>24</v>
      </c>
      <c r="D57" t="s" s="205">
        <v>11046</v>
      </c>
      <c r="E57" t="s" s="205">
        <v>62</v>
      </c>
      <c r="F57" s="223">
        <v>116</v>
      </c>
      <c r="G57" s="149">
        <v>120</v>
      </c>
      <c r="H57" s="173">
        <f>SUM(G57-F57)</f>
        <v>4</v>
      </c>
      <c r="I57" s="167">
        <f>H57/F57</f>
        <v>0.0344827586206897</v>
      </c>
      <c r="J57" s="167">
        <f>H57/G57</f>
        <v>0.0333333333333333</v>
      </c>
      <c r="K57" s="24"/>
      <c r="L57" s="24"/>
      <c r="M57" s="24"/>
      <c r="N57" s="24"/>
      <c r="O57" s="24"/>
      <c r="P57" s="24"/>
      <c r="Q57" s="24"/>
      <c r="R57" s="24"/>
      <c r="S57" s="24"/>
      <c r="T57" s="24"/>
      <c r="U57" s="24"/>
      <c r="V57" s="24"/>
      <c r="W57" s="24"/>
      <c r="X57" s="24"/>
      <c r="Y57" s="24"/>
      <c r="Z57" s="24"/>
    </row>
    <row r="58" ht="19.15" customHeight="1">
      <c r="A58" t="s" s="138">
        <v>10951</v>
      </c>
      <c r="B58" s="149">
        <v>2</v>
      </c>
      <c r="C58" s="149">
        <v>27</v>
      </c>
      <c r="D58" t="s" s="205">
        <v>11047</v>
      </c>
      <c r="E58" t="s" s="205">
        <v>54</v>
      </c>
      <c r="F58" s="223">
        <v>99</v>
      </c>
      <c r="G58" s="149">
        <v>104</v>
      </c>
      <c r="H58" s="173">
        <f>SUM(G58-F58)</f>
        <v>5</v>
      </c>
      <c r="I58" s="167">
        <f>H58/F58</f>
        <v>0.0505050505050505</v>
      </c>
      <c r="J58" s="167">
        <f>H58/G58</f>
        <v>0.0480769230769231</v>
      </c>
      <c r="K58" s="24"/>
      <c r="L58" s="24"/>
      <c r="M58" s="24"/>
      <c r="N58" s="24"/>
      <c r="O58" s="24"/>
      <c r="P58" s="24"/>
      <c r="Q58" s="24"/>
      <c r="R58" s="24"/>
      <c r="S58" s="24"/>
      <c r="T58" s="24"/>
      <c r="U58" s="24"/>
      <c r="V58" s="24"/>
      <c r="W58" s="24"/>
      <c r="X58" s="24"/>
      <c r="Y58" s="24"/>
      <c r="Z58" s="24"/>
    </row>
    <row r="59" ht="19.15" customHeight="1">
      <c r="A59" t="s" s="138">
        <v>10951</v>
      </c>
      <c r="B59" s="149">
        <v>2</v>
      </c>
      <c r="C59" s="149">
        <v>39</v>
      </c>
      <c r="D59" t="s" s="205">
        <v>11048</v>
      </c>
      <c r="E59" t="s" s="205">
        <v>68</v>
      </c>
      <c r="F59" s="223">
        <v>84</v>
      </c>
      <c r="G59" s="149">
        <v>89</v>
      </c>
      <c r="H59" s="173">
        <f>SUM(G59-F59)</f>
        <v>5</v>
      </c>
      <c r="I59" s="167">
        <f>H59/F59</f>
        <v>0.0595238095238095</v>
      </c>
      <c r="J59" s="167">
        <f>H59/G59</f>
        <v>0.0561797752808989</v>
      </c>
      <c r="K59" s="24"/>
      <c r="L59" s="24"/>
      <c r="M59" s="24"/>
      <c r="N59" s="24"/>
      <c r="O59" s="24"/>
      <c r="P59" s="24"/>
      <c r="Q59" s="24"/>
      <c r="R59" s="24"/>
      <c r="S59" s="24"/>
      <c r="T59" s="24"/>
      <c r="U59" s="24"/>
      <c r="V59" s="24"/>
      <c r="W59" s="24"/>
      <c r="X59" s="24"/>
      <c r="Y59" s="24"/>
      <c r="Z59" s="24"/>
    </row>
    <row r="60" ht="19.15" customHeight="1">
      <c r="A60" t="s" s="138">
        <v>10951</v>
      </c>
      <c r="B60" s="149">
        <v>2</v>
      </c>
      <c r="C60" s="149">
        <v>14</v>
      </c>
      <c r="D60" t="s" s="205">
        <v>11049</v>
      </c>
      <c r="E60" t="s" s="205">
        <v>48</v>
      </c>
      <c r="F60" s="223">
        <v>75</v>
      </c>
      <c r="G60" s="149">
        <v>82</v>
      </c>
      <c r="H60" s="173">
        <f>SUM(G60-F60)</f>
        <v>7</v>
      </c>
      <c r="I60" s="167">
        <f>H60/F60</f>
        <v>0.0933333333333333</v>
      </c>
      <c r="J60" s="167">
        <f>H60/G60</f>
        <v>0.08536585365853661</v>
      </c>
      <c r="K60" s="24"/>
      <c r="L60" s="24"/>
      <c r="M60" s="24"/>
      <c r="N60" s="24"/>
      <c r="O60" s="24"/>
      <c r="P60" s="24"/>
      <c r="Q60" s="24"/>
      <c r="R60" s="24"/>
      <c r="S60" s="24"/>
      <c r="T60" s="24"/>
      <c r="U60" s="24"/>
      <c r="V60" s="24"/>
      <c r="W60" s="24"/>
      <c r="X60" s="24"/>
      <c r="Y60" s="24"/>
      <c r="Z60" s="24"/>
    </row>
    <row r="61" ht="19.15" customHeight="1">
      <c r="A61" t="s" s="138">
        <v>10951</v>
      </c>
      <c r="B61" s="149">
        <v>2</v>
      </c>
      <c r="C61" s="149">
        <v>12</v>
      </c>
      <c r="D61" t="s" s="205">
        <v>10984</v>
      </c>
      <c r="E61" t="s" s="205">
        <v>66</v>
      </c>
      <c r="F61" s="342">
        <v>43</v>
      </c>
      <c r="G61" s="343">
        <v>69</v>
      </c>
      <c r="H61" s="173">
        <f>SUM(G61-F61)</f>
        <v>26</v>
      </c>
      <c r="I61" s="167">
        <f>H61/F61</f>
        <v>0.604651162790698</v>
      </c>
      <c r="J61" s="167">
        <f>H61/G61</f>
        <v>0.376811594202899</v>
      </c>
      <c r="K61" s="24"/>
      <c r="L61" s="24"/>
      <c r="M61" s="24"/>
      <c r="N61" s="24"/>
      <c r="O61" s="24"/>
      <c r="P61" s="24"/>
      <c r="Q61" s="24"/>
      <c r="R61" s="24"/>
      <c r="S61" s="24"/>
      <c r="T61" s="24"/>
      <c r="U61" s="24"/>
      <c r="V61" s="24"/>
      <c r="W61" s="24"/>
      <c r="X61" s="24"/>
      <c r="Y61" s="24"/>
      <c r="Z61" s="24"/>
    </row>
    <row r="62" ht="19.15" customHeight="1">
      <c r="A62" t="s" s="138">
        <v>10951</v>
      </c>
      <c r="B62" s="149">
        <v>2</v>
      </c>
      <c r="C62" s="149">
        <v>8</v>
      </c>
      <c r="D62" t="s" s="205">
        <v>11051</v>
      </c>
      <c r="E62" t="s" s="205">
        <v>110</v>
      </c>
      <c r="F62" s="223">
        <v>60</v>
      </c>
      <c r="G62" s="149">
        <v>66</v>
      </c>
      <c r="H62" s="173">
        <f>SUM(G62-F62)</f>
        <v>6</v>
      </c>
      <c r="I62" s="167">
        <f>H62/F62</f>
        <v>0.1</v>
      </c>
      <c r="J62" s="167">
        <f>H62/G62</f>
        <v>0.0909090909090909</v>
      </c>
      <c r="K62" s="24"/>
      <c r="L62" s="24"/>
      <c r="M62" s="24"/>
      <c r="N62" s="24"/>
      <c r="O62" s="24"/>
      <c r="P62" s="24"/>
      <c r="Q62" s="24"/>
      <c r="R62" s="24"/>
      <c r="S62" s="24"/>
      <c r="T62" s="24"/>
      <c r="U62" s="24"/>
      <c r="V62" s="24"/>
      <c r="W62" s="24"/>
      <c r="X62" s="24"/>
      <c r="Y62" s="24"/>
      <c r="Z62" s="24"/>
    </row>
    <row r="63" ht="19.15" customHeight="1">
      <c r="A63" t="s" s="138">
        <v>10951</v>
      </c>
      <c r="B63" s="149">
        <v>2</v>
      </c>
      <c r="C63" s="149">
        <v>18</v>
      </c>
      <c r="D63" t="s" s="205">
        <v>11052</v>
      </c>
      <c r="E63" t="s" s="205">
        <v>30</v>
      </c>
      <c r="F63" s="223">
        <v>61</v>
      </c>
      <c r="G63" s="149">
        <v>64</v>
      </c>
      <c r="H63" s="173">
        <f>SUM(G63-F63)</f>
        <v>3</v>
      </c>
      <c r="I63" s="167">
        <f>H63/F63</f>
        <v>0.0491803278688525</v>
      </c>
      <c r="J63" s="167">
        <f>H63/G63</f>
        <v>0.046875</v>
      </c>
      <c r="K63" s="24"/>
      <c r="L63" s="24"/>
      <c r="M63" s="24"/>
      <c r="N63" s="24"/>
      <c r="O63" s="24"/>
      <c r="P63" s="24"/>
      <c r="Q63" s="24"/>
      <c r="R63" s="24"/>
      <c r="S63" s="24"/>
      <c r="T63" s="24"/>
      <c r="U63" s="24"/>
      <c r="V63" s="24"/>
      <c r="W63" s="24"/>
      <c r="X63" s="24"/>
      <c r="Y63" s="24"/>
      <c r="Z63" s="24"/>
    </row>
    <row r="64" ht="19.15" customHeight="1">
      <c r="A64" t="s" s="138">
        <v>10951</v>
      </c>
      <c r="B64" s="149">
        <v>2</v>
      </c>
      <c r="C64" s="149">
        <v>33</v>
      </c>
      <c r="D64" t="s" s="205">
        <v>11053</v>
      </c>
      <c r="E64" t="s" s="205">
        <v>173</v>
      </c>
      <c r="F64" s="223">
        <v>61</v>
      </c>
      <c r="G64" s="149">
        <v>64</v>
      </c>
      <c r="H64" s="173">
        <f>SUM(G64-F64)</f>
        <v>3</v>
      </c>
      <c r="I64" s="167">
        <f>H64/F64</f>
        <v>0.0491803278688525</v>
      </c>
      <c r="J64" s="167">
        <f>H64/G64</f>
        <v>0.046875</v>
      </c>
      <c r="K64" s="24"/>
      <c r="L64" s="24"/>
      <c r="M64" s="24"/>
      <c r="N64" s="24"/>
      <c r="O64" s="24"/>
      <c r="P64" s="24"/>
      <c r="Q64" s="24"/>
      <c r="R64" s="24"/>
      <c r="S64" s="24"/>
      <c r="T64" s="24"/>
      <c r="U64" s="24"/>
      <c r="V64" s="24"/>
      <c r="W64" s="24"/>
      <c r="X64" s="24"/>
      <c r="Y64" s="24"/>
      <c r="Z64" s="24"/>
    </row>
    <row r="65" ht="19.15" customHeight="1">
      <c r="A65" t="s" s="138">
        <v>10951</v>
      </c>
      <c r="B65" s="149">
        <v>2</v>
      </c>
      <c r="C65" s="149">
        <v>16</v>
      </c>
      <c r="D65" t="s" s="205">
        <v>11054</v>
      </c>
      <c r="E65" t="s" s="205">
        <v>38</v>
      </c>
      <c r="F65" s="223">
        <v>56</v>
      </c>
      <c r="G65" s="149">
        <v>58</v>
      </c>
      <c r="H65" s="173">
        <f>SUM(G65-F65)</f>
        <v>2</v>
      </c>
      <c r="I65" s="167">
        <f>H65/F65</f>
        <v>0.0357142857142857</v>
      </c>
      <c r="J65" s="167">
        <f>H65/G65</f>
        <v>0.0344827586206897</v>
      </c>
      <c r="K65" s="24"/>
      <c r="L65" s="24"/>
      <c r="M65" s="24"/>
      <c r="N65" s="24"/>
      <c r="O65" s="24"/>
      <c r="P65" s="24"/>
      <c r="Q65" s="24"/>
      <c r="R65" s="24"/>
      <c r="S65" s="24"/>
      <c r="T65" s="24"/>
      <c r="U65" s="24"/>
      <c r="V65" s="24"/>
      <c r="W65" s="24"/>
      <c r="X65" s="24"/>
      <c r="Y65" s="24"/>
      <c r="Z65" s="24"/>
    </row>
    <row r="66" ht="19.15" customHeight="1">
      <c r="A66" t="s" s="138">
        <v>10951</v>
      </c>
      <c r="B66" s="149">
        <v>2</v>
      </c>
      <c r="C66" s="149">
        <v>15</v>
      </c>
      <c r="D66" t="s" s="205">
        <v>11055</v>
      </c>
      <c r="E66" t="s" s="205">
        <v>40</v>
      </c>
      <c r="F66" s="223">
        <v>44</v>
      </c>
      <c r="G66" s="149">
        <v>47</v>
      </c>
      <c r="H66" s="173">
        <f>SUM(G66-F66)</f>
        <v>3</v>
      </c>
      <c r="I66" s="167">
        <f>H66/F66</f>
        <v>0.0681818181818182</v>
      </c>
      <c r="J66" s="167">
        <f>H66/G66</f>
        <v>0.0638297872340426</v>
      </c>
      <c r="K66" s="24"/>
      <c r="L66" s="24"/>
      <c r="M66" s="24"/>
      <c r="N66" s="24"/>
      <c r="O66" s="24"/>
      <c r="P66" s="24"/>
      <c r="Q66" s="24"/>
      <c r="R66" s="24"/>
      <c r="S66" s="24"/>
      <c r="T66" s="24"/>
      <c r="U66" s="24"/>
      <c r="V66" s="24"/>
      <c r="W66" s="24"/>
      <c r="X66" s="24"/>
      <c r="Y66" s="24"/>
      <c r="Z66" s="24"/>
    </row>
    <row r="67" ht="19.15" customHeight="1">
      <c r="A67" t="s" s="138">
        <v>10951</v>
      </c>
      <c r="B67" s="149">
        <v>2</v>
      </c>
      <c r="C67" s="149">
        <v>25</v>
      </c>
      <c r="D67" t="s" s="205">
        <v>11056</v>
      </c>
      <c r="E67" t="s" s="205">
        <v>106</v>
      </c>
      <c r="F67" s="223">
        <v>41</v>
      </c>
      <c r="G67" s="149">
        <v>43</v>
      </c>
      <c r="H67" s="173">
        <f>SUM(G67-F67)</f>
        <v>2</v>
      </c>
      <c r="I67" s="167">
        <f>H67/F67</f>
        <v>0.048780487804878</v>
      </c>
      <c r="J67" s="167">
        <f>H67/G67</f>
        <v>0.0465116279069767</v>
      </c>
      <c r="K67" s="24"/>
      <c r="L67" s="24"/>
      <c r="M67" s="24"/>
      <c r="N67" s="24"/>
      <c r="O67" s="24"/>
      <c r="P67" s="24"/>
      <c r="Q67" s="24"/>
      <c r="R67" s="24"/>
      <c r="S67" s="24"/>
      <c r="T67" s="24"/>
      <c r="U67" s="24"/>
      <c r="V67" s="24"/>
      <c r="W67" s="24"/>
      <c r="X67" s="24"/>
      <c r="Y67" s="24"/>
      <c r="Z67" s="24"/>
    </row>
    <row r="68" ht="19.15" customHeight="1">
      <c r="A68" t="s" s="138">
        <v>10951</v>
      </c>
      <c r="B68" s="149">
        <v>2</v>
      </c>
      <c r="C68" s="149">
        <v>29</v>
      </c>
      <c r="D68" t="s" s="205">
        <v>11057</v>
      </c>
      <c r="E68" t="s" s="205">
        <v>42</v>
      </c>
      <c r="F68" s="223">
        <v>31</v>
      </c>
      <c r="G68" s="149">
        <v>36</v>
      </c>
      <c r="H68" s="173">
        <f>SUM(G68-F68)</f>
        <v>5</v>
      </c>
      <c r="I68" s="167">
        <f>H68/F68</f>
        <v>0.161290322580645</v>
      </c>
      <c r="J68" s="167">
        <f>H68/G68</f>
        <v>0.138888888888889</v>
      </c>
      <c r="K68" s="24"/>
      <c r="L68" s="24"/>
      <c r="M68" s="24"/>
      <c r="N68" s="24"/>
      <c r="O68" s="24"/>
      <c r="P68" s="24"/>
      <c r="Q68" s="24"/>
      <c r="R68" s="24"/>
      <c r="S68" s="24"/>
      <c r="T68" s="24"/>
      <c r="U68" s="24"/>
      <c r="V68" s="24"/>
      <c r="W68" s="24"/>
      <c r="X68" s="24"/>
      <c r="Y68" s="24"/>
      <c r="Z68" s="24"/>
    </row>
    <row r="69" ht="19.15" customHeight="1">
      <c r="A69" t="s" s="138">
        <v>10951</v>
      </c>
      <c r="B69" s="149">
        <v>2</v>
      </c>
      <c r="C69" s="149">
        <v>35</v>
      </c>
      <c r="D69" t="s" s="205">
        <v>11058</v>
      </c>
      <c r="E69" t="s" s="205">
        <v>153</v>
      </c>
      <c r="F69" s="223">
        <v>34</v>
      </c>
      <c r="G69" s="149">
        <v>34</v>
      </c>
      <c r="H69" s="173">
        <f>SUM(G69-F69)</f>
        <v>0</v>
      </c>
      <c r="I69" s="167">
        <f>H69/F69</f>
        <v>0</v>
      </c>
      <c r="J69" s="167">
        <f>H69/G69</f>
        <v>0</v>
      </c>
      <c r="K69" s="24"/>
      <c r="L69" s="24"/>
      <c r="M69" s="24"/>
      <c r="N69" s="24"/>
      <c r="O69" s="24"/>
      <c r="P69" s="24"/>
      <c r="Q69" s="24"/>
      <c r="R69" s="24"/>
      <c r="S69" s="24"/>
      <c r="T69" s="24"/>
      <c r="U69" s="24"/>
      <c r="V69" s="24"/>
      <c r="W69" s="24"/>
      <c r="X69" s="24"/>
      <c r="Y69" s="24"/>
      <c r="Z69" s="24"/>
    </row>
    <row r="70" ht="19.15" customHeight="1">
      <c r="A70" t="s" s="138">
        <v>10951</v>
      </c>
      <c r="B70" s="149">
        <v>2</v>
      </c>
      <c r="C70" s="149">
        <v>20</v>
      </c>
      <c r="D70" t="s" s="205">
        <v>11059</v>
      </c>
      <c r="E70" t="s" s="205">
        <v>281</v>
      </c>
      <c r="F70" s="223">
        <v>28</v>
      </c>
      <c r="G70" s="149">
        <v>28</v>
      </c>
      <c r="H70" s="173">
        <f>SUM(G70-F70)</f>
        <v>0</v>
      </c>
      <c r="I70" s="167">
        <f>H70/F70</f>
        <v>0</v>
      </c>
      <c r="J70" s="167">
        <f>H70/G70</f>
        <v>0</v>
      </c>
      <c r="K70" s="24"/>
      <c r="L70" s="24"/>
      <c r="M70" s="24"/>
      <c r="N70" s="24"/>
      <c r="O70" s="24"/>
      <c r="P70" s="24"/>
      <c r="Q70" s="24"/>
      <c r="R70" s="24"/>
      <c r="S70" s="24"/>
      <c r="T70" s="24"/>
      <c r="U70" s="24"/>
      <c r="V70" s="24"/>
      <c r="W70" s="24"/>
      <c r="X70" s="24"/>
      <c r="Y70" s="24"/>
      <c r="Z70" s="24"/>
    </row>
    <row r="71" ht="19.15" customHeight="1">
      <c r="A71" t="s" s="138">
        <v>10951</v>
      </c>
      <c r="B71" s="149">
        <v>2</v>
      </c>
      <c r="C71" s="149">
        <v>38</v>
      </c>
      <c r="D71" t="s" s="205">
        <v>11060</v>
      </c>
      <c r="E71" t="s" s="205">
        <v>1716</v>
      </c>
      <c r="F71" s="223">
        <v>24</v>
      </c>
      <c r="G71" s="149">
        <v>25</v>
      </c>
      <c r="H71" s="173">
        <f>SUM(G71-F71)</f>
        <v>1</v>
      </c>
      <c r="I71" s="167">
        <f>H71/F71</f>
        <v>0.0416666666666667</v>
      </c>
      <c r="J71" s="167">
        <f>H71/G71</f>
        <v>0.04</v>
      </c>
      <c r="K71" s="24"/>
      <c r="L71" s="24"/>
      <c r="M71" s="24"/>
      <c r="N71" s="24"/>
      <c r="O71" s="24"/>
      <c r="P71" s="24"/>
      <c r="Q71" s="24"/>
      <c r="R71" s="24"/>
      <c r="S71" s="24"/>
      <c r="T71" s="24"/>
      <c r="U71" s="24"/>
      <c r="V71" s="24"/>
      <c r="W71" s="24"/>
      <c r="X71" s="24"/>
      <c r="Y71" s="24"/>
      <c r="Z71" s="24"/>
    </row>
    <row r="72" ht="19.15" customHeight="1">
      <c r="A72" t="s" s="138">
        <v>10951</v>
      </c>
      <c r="B72" s="149">
        <v>2</v>
      </c>
      <c r="C72" s="149">
        <v>30</v>
      </c>
      <c r="D72" t="s" s="205">
        <v>11061</v>
      </c>
      <c r="E72" t="s" s="205">
        <v>52</v>
      </c>
      <c r="F72" s="223">
        <v>16</v>
      </c>
      <c r="G72" s="149">
        <v>16</v>
      </c>
      <c r="H72" s="173">
        <f>SUM(G72-F72)</f>
        <v>0</v>
      </c>
      <c r="I72" s="167">
        <f>H72/F72</f>
        <v>0</v>
      </c>
      <c r="J72" s="167">
        <f>H72/G72</f>
        <v>0</v>
      </c>
      <c r="K72" s="24"/>
      <c r="L72" s="24"/>
      <c r="M72" s="24"/>
      <c r="N72" s="24"/>
      <c r="O72" s="24"/>
      <c r="P72" s="24"/>
      <c r="Q72" s="24"/>
      <c r="R72" s="24"/>
      <c r="S72" s="24"/>
      <c r="T72" s="24"/>
      <c r="U72" s="24"/>
      <c r="V72" s="24"/>
      <c r="W72" s="24"/>
      <c r="X72" s="24"/>
      <c r="Y72" s="24"/>
      <c r="Z72" s="24"/>
    </row>
    <row r="73" ht="19.15" customHeight="1">
      <c r="A73" t="s" s="138">
        <v>10951</v>
      </c>
      <c r="B73" s="149">
        <v>2</v>
      </c>
      <c r="C73" s="149">
        <v>36</v>
      </c>
      <c r="D73" t="s" s="205">
        <v>11062</v>
      </c>
      <c r="E73" t="s" s="205">
        <v>1309</v>
      </c>
      <c r="F73" s="223">
        <v>16</v>
      </c>
      <c r="G73" s="149">
        <v>16</v>
      </c>
      <c r="H73" s="173">
        <f>SUM(G73-F73)</f>
        <v>0</v>
      </c>
      <c r="I73" s="167">
        <f>H73/F73</f>
        <v>0</v>
      </c>
      <c r="J73" s="167">
        <f>H73/G73</f>
        <v>0</v>
      </c>
      <c r="K73" s="24"/>
      <c r="L73" s="24"/>
      <c r="M73" s="24"/>
      <c r="N73" s="24"/>
      <c r="O73" s="24"/>
      <c r="P73" s="24"/>
      <c r="Q73" s="24"/>
      <c r="R73" s="24"/>
      <c r="S73" s="24"/>
      <c r="T73" s="24"/>
      <c r="U73" s="24"/>
      <c r="V73" s="24"/>
      <c r="W73" s="24"/>
      <c r="X73" s="24"/>
      <c r="Y73" s="24"/>
      <c r="Z73" s="24"/>
    </row>
    <row r="74" ht="19.15" customHeight="1">
      <c r="A74" t="s" s="138">
        <v>10951</v>
      </c>
      <c r="B74" s="149">
        <v>2</v>
      </c>
      <c r="C74" s="149">
        <v>34</v>
      </c>
      <c r="D74" t="s" s="205">
        <v>11063</v>
      </c>
      <c r="E74" t="s" s="205">
        <v>46</v>
      </c>
      <c r="F74" s="223">
        <v>10</v>
      </c>
      <c r="G74" s="149">
        <v>12</v>
      </c>
      <c r="H74" s="173">
        <f>SUM(G74-F74)</f>
        <v>2</v>
      </c>
      <c r="I74" s="167">
        <f>H74/F74</f>
        <v>0.2</v>
      </c>
      <c r="J74" s="167">
        <f>H74/G74</f>
        <v>0.166666666666667</v>
      </c>
      <c r="K74" s="24"/>
      <c r="L74" s="24"/>
      <c r="M74" s="24"/>
      <c r="N74" s="24"/>
      <c r="O74" s="24"/>
      <c r="P74" s="24"/>
      <c r="Q74" s="24"/>
      <c r="R74" s="24"/>
      <c r="S74" s="24"/>
      <c r="T74" s="24"/>
      <c r="U74" s="24"/>
      <c r="V74" s="24"/>
      <c r="W74" s="24"/>
      <c r="X74" s="24"/>
      <c r="Y74" s="24"/>
      <c r="Z74" s="24"/>
    </row>
    <row r="75" ht="19.15" customHeight="1">
      <c r="A75" t="s" s="138">
        <v>10951</v>
      </c>
      <c r="B75" s="149">
        <v>2</v>
      </c>
      <c r="C75" s="149">
        <v>28</v>
      </c>
      <c r="D75" t="s" s="205">
        <v>11064</v>
      </c>
      <c r="E75" t="s" s="205">
        <v>147</v>
      </c>
      <c r="F75" s="240">
        <v>11</v>
      </c>
      <c r="G75" s="172">
        <v>8</v>
      </c>
      <c r="H75" s="173">
        <f>SUM(G75-F75)</f>
        <v>-3</v>
      </c>
      <c r="I75" s="167">
        <f>H75/F75</f>
        <v>-0.272727272727273</v>
      </c>
      <c r="J75" s="167">
        <f>H75/G75</f>
        <v>-0.375</v>
      </c>
      <c r="K75" s="24"/>
      <c r="L75" s="24"/>
      <c r="M75" s="24"/>
      <c r="N75" s="24"/>
      <c r="O75" s="24"/>
      <c r="P75" s="24"/>
      <c r="Q75" s="24"/>
      <c r="R75" s="24"/>
      <c r="S75" s="24"/>
      <c r="T75" s="24"/>
      <c r="U75" s="24"/>
      <c r="V75" s="24"/>
      <c r="W75" s="24"/>
      <c r="X75" s="24"/>
      <c r="Y75" s="24"/>
      <c r="Z75" s="24"/>
    </row>
    <row r="76" ht="19.15" customHeight="1">
      <c r="A76" t="s" s="138">
        <v>10951</v>
      </c>
      <c r="B76" s="149">
        <v>2</v>
      </c>
      <c r="C76" s="149">
        <v>32</v>
      </c>
      <c r="D76" t="s" s="205">
        <v>11065</v>
      </c>
      <c r="E76" t="s" s="205">
        <v>119</v>
      </c>
      <c r="F76" s="223">
        <v>5</v>
      </c>
      <c r="G76" s="149">
        <v>5</v>
      </c>
      <c r="H76" s="173">
        <f>SUM(G76-F76)</f>
        <v>0</v>
      </c>
      <c r="I76" s="167">
        <f>H76/F76</f>
        <v>0</v>
      </c>
      <c r="J76" s="167">
        <f>H76/G76</f>
        <v>0</v>
      </c>
      <c r="K76" s="24"/>
      <c r="L76" s="24"/>
      <c r="M76" s="24"/>
      <c r="N76" s="24"/>
      <c r="O76" s="24"/>
      <c r="P76" s="24"/>
      <c r="Q76" s="24"/>
      <c r="R76" s="24"/>
      <c r="S76" s="24"/>
      <c r="T76" s="24"/>
      <c r="U76" s="24"/>
      <c r="V76" s="24"/>
      <c r="W76" s="24"/>
      <c r="X76" s="24"/>
      <c r="Y76" s="24"/>
      <c r="Z76" s="24"/>
    </row>
    <row r="77" ht="19.15" customHeight="1">
      <c r="A77" t="s" s="138">
        <v>10951</v>
      </c>
      <c r="B77" s="149">
        <v>2</v>
      </c>
      <c r="C77" s="149">
        <v>31</v>
      </c>
      <c r="D77" t="s" s="205">
        <v>11066</v>
      </c>
      <c r="E77" t="s" s="205">
        <v>74</v>
      </c>
      <c r="F77" s="223">
        <v>4</v>
      </c>
      <c r="G77" s="149">
        <v>4</v>
      </c>
      <c r="H77" s="173">
        <f>SUM(G77-F77)</f>
        <v>0</v>
      </c>
      <c r="I77" s="167">
        <f>H77/F77</f>
        <v>0</v>
      </c>
      <c r="J77" s="167">
        <f>H77/G77</f>
        <v>0</v>
      </c>
      <c r="K77" s="24"/>
      <c r="L77" s="24"/>
      <c r="M77" s="24"/>
      <c r="N77" s="24"/>
      <c r="O77" s="24"/>
      <c r="P77" s="24"/>
      <c r="Q77" s="24"/>
      <c r="R77" s="24"/>
      <c r="S77" s="24"/>
      <c r="T77" s="24"/>
      <c r="U77" s="24"/>
      <c r="V77" s="24"/>
      <c r="W77" s="24"/>
      <c r="X77" s="24"/>
      <c r="Y77" s="24"/>
      <c r="Z77" s="24"/>
    </row>
    <row r="78" ht="19.15" customHeight="1">
      <c r="A78" t="s" s="138">
        <v>10951</v>
      </c>
      <c r="B78" s="149">
        <v>2</v>
      </c>
      <c r="C78" s="149">
        <v>17</v>
      </c>
      <c r="D78" t="s" s="205">
        <v>11067</v>
      </c>
      <c r="E78" t="s" s="205">
        <v>380</v>
      </c>
      <c r="F78" s="223">
        <v>0</v>
      </c>
      <c r="G78" s="149">
        <v>0</v>
      </c>
      <c r="H78" s="173">
        <f>SUM(G78-F78)</f>
        <v>0</v>
      </c>
      <c r="I78" s="207">
        <f>H78/F78</f>
      </c>
      <c r="J78" s="207">
        <f>H78/G78</f>
      </c>
      <c r="K78" s="24"/>
      <c r="L78" s="24"/>
      <c r="M78" s="24"/>
      <c r="N78" s="24"/>
      <c r="O78" s="24"/>
      <c r="P78" s="24"/>
      <c r="Q78" s="24"/>
      <c r="R78" s="24"/>
      <c r="S78" s="24"/>
      <c r="T78" s="24"/>
      <c r="U78" s="24"/>
      <c r="V78" s="24"/>
      <c r="W78" s="24"/>
      <c r="X78" s="24"/>
      <c r="Y78" s="24"/>
      <c r="Z78" s="24"/>
    </row>
    <row r="79" ht="19.15" customHeight="1">
      <c r="A79" t="s" s="138">
        <v>10951</v>
      </c>
      <c r="B79" s="149">
        <v>2</v>
      </c>
      <c r="C79" s="149">
        <v>19</v>
      </c>
      <c r="D79" t="s" s="205">
        <v>11068</v>
      </c>
      <c r="E79" t="s" s="205">
        <v>76</v>
      </c>
      <c r="F79" s="223">
        <v>0</v>
      </c>
      <c r="G79" s="149">
        <v>0</v>
      </c>
      <c r="H79" s="173">
        <f>SUM(G79-F79)</f>
        <v>0</v>
      </c>
      <c r="I79" s="207">
        <f>H79/F79</f>
      </c>
      <c r="J79" s="207">
        <f>H79/G79</f>
      </c>
      <c r="K79" s="24"/>
      <c r="L79" s="24"/>
      <c r="M79" s="24"/>
      <c r="N79" s="24"/>
      <c r="O79" s="24"/>
      <c r="P79" s="24"/>
      <c r="Q79" s="24"/>
      <c r="R79" s="24"/>
      <c r="S79" s="24"/>
      <c r="T79" s="24"/>
      <c r="U79" s="24"/>
      <c r="V79" s="24"/>
      <c r="W79" s="24"/>
      <c r="X79" s="24"/>
      <c r="Y79" s="24"/>
      <c r="Z79" s="24"/>
    </row>
    <row r="80" ht="19.15" customHeight="1">
      <c r="A80" t="s" s="138">
        <v>10951</v>
      </c>
      <c r="B80" s="149">
        <v>2</v>
      </c>
      <c r="C80" s="149">
        <v>37</v>
      </c>
      <c r="D80" t="s" s="205">
        <v>11069</v>
      </c>
      <c r="E80" t="s" s="205">
        <v>32</v>
      </c>
      <c r="F80" s="223">
        <v>0</v>
      </c>
      <c r="G80" s="149">
        <v>0</v>
      </c>
      <c r="H80" s="206">
        <f>SUM(G80-F80)</f>
        <v>0</v>
      </c>
      <c r="I80" s="176">
        <f>H80/F80</f>
      </c>
      <c r="J80" s="176">
        <f>H80/G80</f>
      </c>
      <c r="K80" s="174"/>
      <c r="L80" s="174"/>
      <c r="M80" s="174"/>
      <c r="N80" s="174"/>
      <c r="O80" s="174"/>
      <c r="P80" s="174"/>
      <c r="Q80" s="174"/>
      <c r="R80" s="174"/>
      <c r="S80" s="174"/>
      <c r="T80" s="174"/>
      <c r="U80" s="174"/>
      <c r="V80" s="174"/>
      <c r="W80" s="174"/>
      <c r="X80" s="174"/>
      <c r="Y80" s="174"/>
      <c r="Z80" s="174"/>
    </row>
    <row r="81" ht="19.15" customHeight="1">
      <c r="A81" s="390"/>
      <c r="B81" s="391"/>
      <c r="C81" s="391"/>
      <c r="D81" s="392"/>
      <c r="E81" s="392"/>
      <c r="F81" s="393">
        <f>SUM(F42:F80)</f>
        <v>98398</v>
      </c>
      <c r="G81" s="394">
        <f>SUM(G42:G80)</f>
        <v>103240</v>
      </c>
      <c r="H81" s="393">
        <f>SUM(H42:H80)</f>
        <v>4842</v>
      </c>
      <c r="I81" s="395">
        <f>H81/F81</f>
        <v>0.0492083172422204</v>
      </c>
      <c r="J81" s="395">
        <f>H81/G81</f>
        <v>0.0469004261913987</v>
      </c>
      <c r="K81" s="396"/>
      <c r="L81" s="396"/>
      <c r="M81" s="396"/>
      <c r="N81" s="396"/>
      <c r="O81" s="396"/>
      <c r="P81" s="396"/>
      <c r="Q81" s="396"/>
      <c r="R81" s="396"/>
      <c r="S81" s="396"/>
      <c r="T81" s="396"/>
      <c r="U81" s="396"/>
      <c r="V81" s="396"/>
      <c r="W81" s="396"/>
      <c r="X81" s="396"/>
      <c r="Y81" s="396"/>
      <c r="Z81" s="397"/>
    </row>
    <row r="82" ht="19.15" customHeight="1">
      <c r="A82" s="230"/>
      <c r="B82" s="231"/>
      <c r="C82" s="231"/>
      <c r="D82" s="232"/>
      <c r="E82" s="232"/>
      <c r="F82" s="233"/>
      <c r="G82" s="231"/>
      <c r="H82" s="234"/>
      <c r="I82" s="188"/>
      <c r="J82" s="188"/>
      <c r="K82" s="189"/>
      <c r="L82" s="189"/>
      <c r="M82" s="189"/>
      <c r="N82" s="189"/>
      <c r="O82" s="189"/>
      <c r="P82" s="189"/>
      <c r="Q82" s="189"/>
      <c r="R82" s="189"/>
      <c r="S82" s="189"/>
      <c r="T82" s="189"/>
      <c r="U82" s="189"/>
      <c r="V82" s="189"/>
      <c r="W82" s="189"/>
      <c r="X82" s="189"/>
      <c r="Y82" s="189"/>
      <c r="Z82" s="189"/>
    </row>
    <row r="83" ht="19.15" customHeight="1">
      <c r="A83" t="s" s="138">
        <v>10951</v>
      </c>
      <c r="B83" s="149">
        <v>3</v>
      </c>
      <c r="C83" s="149">
        <v>5</v>
      </c>
      <c r="D83" t="s" s="205">
        <v>11070</v>
      </c>
      <c r="E83" t="s" s="205">
        <v>84</v>
      </c>
      <c r="F83" s="223">
        <v>42054</v>
      </c>
      <c r="G83" s="149">
        <v>44251</v>
      </c>
      <c r="H83" s="173">
        <f>SUM(G83-F83)</f>
        <v>2197</v>
      </c>
      <c r="I83" s="167">
        <f>H83/F83</f>
        <v>0.0522423550672944</v>
      </c>
      <c r="J83" s="167">
        <f>H83/G83</f>
        <v>0.0496485955119658</v>
      </c>
      <c r="K83" s="24"/>
      <c r="L83" s="24"/>
      <c r="M83" s="24"/>
      <c r="N83" s="24"/>
      <c r="O83" s="24"/>
      <c r="P83" s="24"/>
      <c r="Q83" s="24"/>
      <c r="R83" s="24"/>
      <c r="S83" s="24"/>
      <c r="T83" s="24"/>
      <c r="U83" s="24"/>
      <c r="V83" s="24"/>
      <c r="W83" s="24"/>
      <c r="X83" s="24"/>
      <c r="Y83" s="24"/>
      <c r="Z83" s="24"/>
    </row>
    <row r="84" ht="19.15" customHeight="1">
      <c r="A84" t="s" s="138">
        <v>10951</v>
      </c>
      <c r="B84" s="149">
        <v>3</v>
      </c>
      <c r="C84" s="149">
        <v>6</v>
      </c>
      <c r="D84" t="s" s="205">
        <v>11071</v>
      </c>
      <c r="E84" t="s" s="205">
        <v>20</v>
      </c>
      <c r="F84" s="223">
        <v>22954</v>
      </c>
      <c r="G84" s="149">
        <v>24378</v>
      </c>
      <c r="H84" s="173">
        <f>SUM(G84-F84)</f>
        <v>1424</v>
      </c>
      <c r="I84" s="167">
        <f>H84/F84</f>
        <v>0.0620371177136882</v>
      </c>
      <c r="J84" s="167">
        <f>H84/G84</f>
        <v>0.0584133234883912</v>
      </c>
      <c r="K84" s="24"/>
      <c r="L84" s="24"/>
      <c r="M84" s="24"/>
      <c r="N84" s="24"/>
      <c r="O84" s="24"/>
      <c r="P84" s="24"/>
      <c r="Q84" s="24"/>
      <c r="R84" s="24"/>
      <c r="S84" s="24"/>
      <c r="T84" s="24"/>
      <c r="U84" s="24"/>
      <c r="V84" s="24"/>
      <c r="W84" s="24"/>
      <c r="X84" s="24"/>
      <c r="Y84" s="24"/>
      <c r="Z84" s="24"/>
    </row>
    <row r="85" ht="19.15" customHeight="1">
      <c r="A85" t="s" s="138">
        <v>10951</v>
      </c>
      <c r="B85" s="149">
        <v>3</v>
      </c>
      <c r="C85" s="149">
        <v>12</v>
      </c>
      <c r="D85" t="s" s="205">
        <v>11072</v>
      </c>
      <c r="E85" t="s" s="205">
        <v>22</v>
      </c>
      <c r="F85" s="223">
        <v>17246</v>
      </c>
      <c r="G85" s="149">
        <v>17889</v>
      </c>
      <c r="H85" s="173">
        <f>SUM(G85-F85)</f>
        <v>643</v>
      </c>
      <c r="I85" s="167">
        <f>H85/F85</f>
        <v>0.0372840078858866</v>
      </c>
      <c r="J85" s="167">
        <f>H85/G85</f>
        <v>0.035943876124993</v>
      </c>
      <c r="K85" s="24"/>
      <c r="L85" s="24"/>
      <c r="M85" s="24"/>
      <c r="N85" s="24"/>
      <c r="O85" s="24"/>
      <c r="P85" s="24"/>
      <c r="Q85" s="24"/>
      <c r="R85" s="24"/>
      <c r="S85" s="24"/>
      <c r="T85" s="24"/>
      <c r="U85" s="24"/>
      <c r="V85" s="24"/>
      <c r="W85" s="24"/>
      <c r="X85" s="24"/>
      <c r="Y85" s="24"/>
      <c r="Z85" s="24"/>
    </row>
    <row r="86" ht="19.15" customHeight="1">
      <c r="A86" t="s" s="138">
        <v>10951</v>
      </c>
      <c r="B86" s="149">
        <v>3</v>
      </c>
      <c r="C86" s="149">
        <v>14</v>
      </c>
      <c r="D86" t="s" s="205">
        <v>11073</v>
      </c>
      <c r="E86" t="s" s="205">
        <v>26</v>
      </c>
      <c r="F86" s="223">
        <v>7775</v>
      </c>
      <c r="G86" s="149">
        <v>8323</v>
      </c>
      <c r="H86" s="173">
        <f>SUM(G86-F86)</f>
        <v>548</v>
      </c>
      <c r="I86" s="167">
        <f>H86/F86</f>
        <v>0.0704823151125402</v>
      </c>
      <c r="J86" s="167">
        <f>H86/G86</f>
        <v>0.06584164363811131</v>
      </c>
      <c r="K86" s="24"/>
      <c r="L86" s="24"/>
      <c r="M86" s="24"/>
      <c r="N86" s="24"/>
      <c r="O86" s="24"/>
      <c r="P86" s="24"/>
      <c r="Q86" s="24"/>
      <c r="R86" s="24"/>
      <c r="S86" s="24"/>
      <c r="T86" s="24"/>
      <c r="U86" s="24"/>
      <c r="V86" s="24"/>
      <c r="W86" s="24"/>
      <c r="X86" s="24"/>
      <c r="Y86" s="24"/>
      <c r="Z86" s="24"/>
    </row>
    <row r="87" ht="19.15" customHeight="1">
      <c r="A87" t="s" s="138">
        <v>10951</v>
      </c>
      <c r="B87" s="149">
        <v>3</v>
      </c>
      <c r="C87" s="149">
        <v>4</v>
      </c>
      <c r="D87" t="s" s="205">
        <v>11074</v>
      </c>
      <c r="E87" t="s" s="205">
        <v>28</v>
      </c>
      <c r="F87" s="223">
        <v>1619</v>
      </c>
      <c r="G87" s="149">
        <v>1692</v>
      </c>
      <c r="H87" s="173">
        <f>SUM(G87-F87)</f>
        <v>73</v>
      </c>
      <c r="I87" s="167">
        <f>H87/F87</f>
        <v>0.0450895614576899</v>
      </c>
      <c r="J87" s="167">
        <f>H87/G87</f>
        <v>0.0431442080378251</v>
      </c>
      <c r="K87" s="24"/>
      <c r="L87" s="24"/>
      <c r="M87" s="24"/>
      <c r="N87" s="24"/>
      <c r="O87" s="24"/>
      <c r="P87" s="24"/>
      <c r="Q87" s="24"/>
      <c r="R87" s="24"/>
      <c r="S87" s="24"/>
      <c r="T87" s="24"/>
      <c r="U87" s="24"/>
      <c r="V87" s="24"/>
      <c r="W87" s="24"/>
      <c r="X87" s="24"/>
      <c r="Y87" s="24"/>
      <c r="Z87" s="24"/>
    </row>
    <row r="88" ht="19.15" customHeight="1">
      <c r="A88" t="s" s="138">
        <v>10951</v>
      </c>
      <c r="B88" s="149">
        <v>3</v>
      </c>
      <c r="C88" s="149">
        <v>28</v>
      </c>
      <c r="D88" t="s" s="205">
        <v>11075</v>
      </c>
      <c r="E88" t="s" s="205">
        <v>17</v>
      </c>
      <c r="F88" s="223">
        <v>1507</v>
      </c>
      <c r="G88" s="149">
        <v>1582</v>
      </c>
      <c r="H88" s="173">
        <f>SUM(G88-F88)</f>
        <v>75</v>
      </c>
      <c r="I88" s="167">
        <f>H88/F88</f>
        <v>0.0497677504976775</v>
      </c>
      <c r="J88" s="167">
        <f>H88/G88</f>
        <v>0.0474083438685209</v>
      </c>
      <c r="K88" s="24"/>
      <c r="L88" s="24"/>
      <c r="M88" s="24"/>
      <c r="N88" s="24"/>
      <c r="O88" s="24"/>
      <c r="P88" s="24"/>
      <c r="Q88" s="24"/>
      <c r="R88" s="24"/>
      <c r="S88" s="24"/>
      <c r="T88" s="24"/>
      <c r="U88" s="24"/>
      <c r="V88" s="24"/>
      <c r="W88" s="24"/>
      <c r="X88" s="24"/>
      <c r="Y88" s="24"/>
      <c r="Z88" s="24"/>
    </row>
    <row r="89" ht="19.15" customHeight="1">
      <c r="A89" t="s" s="138">
        <v>10951</v>
      </c>
      <c r="B89" s="149">
        <v>3</v>
      </c>
      <c r="C89" s="149">
        <v>30</v>
      </c>
      <c r="D89" t="s" s="205">
        <v>11076</v>
      </c>
      <c r="E89" t="s" s="205">
        <v>34</v>
      </c>
      <c r="F89" s="223">
        <v>892</v>
      </c>
      <c r="G89" s="149">
        <v>896</v>
      </c>
      <c r="H89" s="173">
        <f>SUM(G89-F89)</f>
        <v>4</v>
      </c>
      <c r="I89" s="167">
        <f>H89/F89</f>
        <v>0.00448430493273543</v>
      </c>
      <c r="J89" s="167">
        <f>H89/G89</f>
        <v>0.00446428571428571</v>
      </c>
      <c r="K89" s="24"/>
      <c r="L89" s="24"/>
      <c r="M89" s="24"/>
      <c r="N89" s="24"/>
      <c r="O89" s="24"/>
      <c r="P89" s="24"/>
      <c r="Q89" s="24"/>
      <c r="R89" s="24"/>
      <c r="S89" s="24"/>
      <c r="T89" s="24"/>
      <c r="U89" s="24"/>
      <c r="V89" s="24"/>
      <c r="W89" s="24"/>
      <c r="X89" s="24"/>
      <c r="Y89" s="24"/>
      <c r="Z89" s="24"/>
    </row>
    <row r="90" ht="19.15" customHeight="1">
      <c r="A90" t="s" s="138">
        <v>10951</v>
      </c>
      <c r="B90" s="149">
        <v>3</v>
      </c>
      <c r="C90" s="149">
        <v>18</v>
      </c>
      <c r="D90" t="s" s="205">
        <v>11077</v>
      </c>
      <c r="E90" t="s" s="205">
        <v>60</v>
      </c>
      <c r="F90" s="223">
        <v>642</v>
      </c>
      <c r="G90" s="149">
        <v>667</v>
      </c>
      <c r="H90" s="173">
        <f>SUM(G90-F90)</f>
        <v>25</v>
      </c>
      <c r="I90" s="167">
        <f>H90/F90</f>
        <v>0.0389408099688474</v>
      </c>
      <c r="J90" s="167">
        <f>H90/G90</f>
        <v>0.0374812593703148</v>
      </c>
      <c r="K90" s="24"/>
      <c r="L90" s="24"/>
      <c r="M90" s="24"/>
      <c r="N90" s="24"/>
      <c r="O90" s="24"/>
      <c r="P90" s="24"/>
      <c r="Q90" s="24"/>
      <c r="R90" s="24"/>
      <c r="S90" s="24"/>
      <c r="T90" s="24"/>
      <c r="U90" s="24"/>
      <c r="V90" s="24"/>
      <c r="W90" s="24"/>
      <c r="X90" s="24"/>
      <c r="Y90" s="24"/>
      <c r="Z90" s="24"/>
    </row>
    <row r="91" ht="19.15" customHeight="1">
      <c r="A91" t="s" s="138">
        <v>10951</v>
      </c>
      <c r="B91" s="149">
        <v>3</v>
      </c>
      <c r="C91" s="149">
        <v>25</v>
      </c>
      <c r="D91" t="s" s="205">
        <v>11078</v>
      </c>
      <c r="E91" t="s" s="205">
        <v>147</v>
      </c>
      <c r="F91" s="223">
        <v>531</v>
      </c>
      <c r="G91" s="149">
        <v>568</v>
      </c>
      <c r="H91" s="173">
        <f>SUM(G91-F91)</f>
        <v>37</v>
      </c>
      <c r="I91" s="167">
        <f>H91/F91</f>
        <v>0.0696798493408663</v>
      </c>
      <c r="J91" s="167">
        <f>H91/G91</f>
        <v>0.0651408450704225</v>
      </c>
      <c r="K91" s="24"/>
      <c r="L91" s="24"/>
      <c r="M91" s="24"/>
      <c r="N91" s="24"/>
      <c r="O91" s="24"/>
      <c r="P91" s="24"/>
      <c r="Q91" s="24"/>
      <c r="R91" s="24"/>
      <c r="S91" s="24"/>
      <c r="T91" s="24"/>
      <c r="U91" s="24"/>
      <c r="V91" s="24"/>
      <c r="W91" s="24"/>
      <c r="X91" s="24"/>
      <c r="Y91" s="24"/>
      <c r="Z91" s="24"/>
    </row>
    <row r="92" ht="19.15" customHeight="1">
      <c r="A92" t="s" s="138">
        <v>10951</v>
      </c>
      <c r="B92" s="149">
        <v>3</v>
      </c>
      <c r="C92" s="149">
        <v>3</v>
      </c>
      <c r="D92" t="s" s="205">
        <v>11079</v>
      </c>
      <c r="E92" t="s" s="205">
        <v>30</v>
      </c>
      <c r="F92" s="223">
        <v>525</v>
      </c>
      <c r="G92" s="149">
        <v>543</v>
      </c>
      <c r="H92" s="173">
        <f>SUM(G92-F92)</f>
        <v>18</v>
      </c>
      <c r="I92" s="167">
        <f>H92/F92</f>
        <v>0.0342857142857143</v>
      </c>
      <c r="J92" s="167">
        <f>H92/G92</f>
        <v>0.0331491712707182</v>
      </c>
      <c r="K92" s="24"/>
      <c r="L92" s="24"/>
      <c r="M92" s="24"/>
      <c r="N92" s="24"/>
      <c r="O92" s="24"/>
      <c r="P92" s="24"/>
      <c r="Q92" s="24"/>
      <c r="R92" s="24"/>
      <c r="S92" s="24"/>
      <c r="T92" s="24"/>
      <c r="U92" s="24"/>
      <c r="V92" s="24"/>
      <c r="W92" s="24"/>
      <c r="X92" s="24"/>
      <c r="Y92" s="24"/>
      <c r="Z92" s="24"/>
    </row>
    <row r="93" ht="19.15" customHeight="1">
      <c r="A93" t="s" s="138">
        <v>10951</v>
      </c>
      <c r="B93" s="149">
        <v>3</v>
      </c>
      <c r="C93" s="149">
        <v>26</v>
      </c>
      <c r="D93" t="s" s="205">
        <v>11080</v>
      </c>
      <c r="E93" t="s" s="205">
        <v>119</v>
      </c>
      <c r="F93" s="223">
        <v>362</v>
      </c>
      <c r="G93" s="149">
        <v>391</v>
      </c>
      <c r="H93" s="173">
        <f>SUM(G93-F93)</f>
        <v>29</v>
      </c>
      <c r="I93" s="167">
        <f>H93/F93</f>
        <v>0.08011049723756911</v>
      </c>
      <c r="J93" s="167">
        <f>H93/G93</f>
        <v>0.07416879795396419</v>
      </c>
      <c r="K93" s="24"/>
      <c r="L93" s="24"/>
      <c r="M93" s="24"/>
      <c r="N93" s="24"/>
      <c r="O93" s="24"/>
      <c r="P93" s="24"/>
      <c r="Q93" s="24"/>
      <c r="R93" s="24"/>
      <c r="S93" s="24"/>
      <c r="T93" s="24"/>
      <c r="U93" s="24"/>
      <c r="V93" s="24"/>
      <c r="W93" s="24"/>
      <c r="X93" s="24"/>
      <c r="Y93" s="24"/>
      <c r="Z93" s="24"/>
    </row>
    <row r="94" ht="19.15" customHeight="1">
      <c r="A94" t="s" s="138">
        <v>10951</v>
      </c>
      <c r="B94" s="149">
        <v>3</v>
      </c>
      <c r="C94" s="149">
        <v>1</v>
      </c>
      <c r="D94" t="s" s="205">
        <v>11081</v>
      </c>
      <c r="E94" t="s" s="205">
        <v>36</v>
      </c>
      <c r="F94" s="223">
        <v>362</v>
      </c>
      <c r="G94" s="149">
        <v>382</v>
      </c>
      <c r="H94" s="173">
        <f>SUM(G94-F94)</f>
        <v>20</v>
      </c>
      <c r="I94" s="167">
        <f>H94/F94</f>
        <v>0.0552486187845304</v>
      </c>
      <c r="J94" s="167">
        <f>H94/G94</f>
        <v>0.0523560209424084</v>
      </c>
      <c r="K94" s="24"/>
      <c r="L94" s="24"/>
      <c r="M94" s="24"/>
      <c r="N94" s="24"/>
      <c r="O94" s="24"/>
      <c r="P94" s="24"/>
      <c r="Q94" s="24"/>
      <c r="R94" s="24"/>
      <c r="S94" s="24"/>
      <c r="T94" s="24"/>
      <c r="U94" s="24"/>
      <c r="V94" s="24"/>
      <c r="W94" s="24"/>
      <c r="X94" s="24"/>
      <c r="Y94" s="24"/>
      <c r="Z94" s="24"/>
    </row>
    <row r="95" ht="19.15" customHeight="1">
      <c r="A95" t="s" s="138">
        <v>10951</v>
      </c>
      <c r="B95" s="149">
        <v>3</v>
      </c>
      <c r="C95" s="149">
        <v>15</v>
      </c>
      <c r="D95" t="s" s="205">
        <v>11082</v>
      </c>
      <c r="E95" t="s" s="205">
        <v>281</v>
      </c>
      <c r="F95" s="223">
        <v>306</v>
      </c>
      <c r="G95" s="149">
        <v>352</v>
      </c>
      <c r="H95" s="173">
        <f>SUM(G95-F95)</f>
        <v>46</v>
      </c>
      <c r="I95" s="167">
        <f>H95/F95</f>
        <v>0.150326797385621</v>
      </c>
      <c r="J95" s="167">
        <f>H95/G95</f>
        <v>0.130681818181818</v>
      </c>
      <c r="K95" s="24"/>
      <c r="L95" s="24"/>
      <c r="M95" s="24"/>
      <c r="N95" s="24"/>
      <c r="O95" s="24"/>
      <c r="P95" s="24"/>
      <c r="Q95" s="24"/>
      <c r="R95" s="24"/>
      <c r="S95" s="24"/>
      <c r="T95" s="24"/>
      <c r="U95" s="24"/>
      <c r="V95" s="24"/>
      <c r="W95" s="24"/>
      <c r="X95" s="24"/>
      <c r="Y95" s="24"/>
      <c r="Z95" s="24"/>
    </row>
    <row r="96" ht="19.15" customHeight="1">
      <c r="A96" t="s" s="138">
        <v>10951</v>
      </c>
      <c r="B96" s="149">
        <v>3</v>
      </c>
      <c r="C96" s="149">
        <v>13</v>
      </c>
      <c r="D96" t="s" s="205">
        <v>11083</v>
      </c>
      <c r="E96" t="s" s="205">
        <v>44</v>
      </c>
      <c r="F96" s="223">
        <v>265</v>
      </c>
      <c r="G96" s="149">
        <v>306</v>
      </c>
      <c r="H96" s="173">
        <f>SUM(G96-F96)</f>
        <v>41</v>
      </c>
      <c r="I96" s="167">
        <f>H96/F96</f>
        <v>0.154716981132075</v>
      </c>
      <c r="J96" s="167">
        <f>H96/G96</f>
        <v>0.133986928104575</v>
      </c>
      <c r="K96" s="24"/>
      <c r="L96" s="24"/>
      <c r="M96" s="24"/>
      <c r="N96" s="24"/>
      <c r="O96" s="24"/>
      <c r="P96" s="24"/>
      <c r="Q96" s="24"/>
      <c r="R96" s="24"/>
      <c r="S96" s="24"/>
      <c r="T96" s="24"/>
      <c r="U96" s="24"/>
      <c r="V96" s="24"/>
      <c r="W96" s="24"/>
      <c r="X96" s="24"/>
      <c r="Y96" s="24"/>
      <c r="Z96" s="24"/>
    </row>
    <row r="97" ht="19.15" customHeight="1">
      <c r="A97" t="s" s="138">
        <v>10951</v>
      </c>
      <c r="B97" s="149">
        <v>3</v>
      </c>
      <c r="C97" s="149">
        <v>7</v>
      </c>
      <c r="D97" t="s" s="205">
        <v>11084</v>
      </c>
      <c r="E97" t="s" s="205">
        <v>66</v>
      </c>
      <c r="F97" s="223">
        <v>198</v>
      </c>
      <c r="G97" s="149">
        <v>237</v>
      </c>
      <c r="H97" s="173">
        <f>SUM(G97-F97)</f>
        <v>39</v>
      </c>
      <c r="I97" s="167">
        <f>H97/F97</f>
        <v>0.196969696969697</v>
      </c>
      <c r="J97" s="167">
        <f>H97/G97</f>
        <v>0.164556962025316</v>
      </c>
      <c r="K97" s="24"/>
      <c r="L97" s="24"/>
      <c r="M97" s="24"/>
      <c r="N97" s="24"/>
      <c r="O97" s="24"/>
      <c r="P97" s="24"/>
      <c r="Q97" s="24"/>
      <c r="R97" s="24"/>
      <c r="S97" s="24"/>
      <c r="T97" s="24"/>
      <c r="U97" s="24"/>
      <c r="V97" s="24"/>
      <c r="W97" s="24"/>
      <c r="X97" s="24"/>
      <c r="Y97" s="24"/>
      <c r="Z97" s="24"/>
    </row>
    <row r="98" ht="19.15" customHeight="1">
      <c r="A98" t="s" s="138">
        <v>10951</v>
      </c>
      <c r="B98" s="149">
        <v>3</v>
      </c>
      <c r="C98" s="149">
        <v>10</v>
      </c>
      <c r="D98" t="s" s="205">
        <v>11085</v>
      </c>
      <c r="E98" t="s" s="205">
        <v>24</v>
      </c>
      <c r="F98" s="223">
        <v>217</v>
      </c>
      <c r="G98" s="149">
        <v>227</v>
      </c>
      <c r="H98" s="173">
        <f>SUM(G98-F98)</f>
        <v>10</v>
      </c>
      <c r="I98" s="167">
        <f>H98/F98</f>
        <v>0.0460829493087558</v>
      </c>
      <c r="J98" s="167">
        <f>H98/G98</f>
        <v>0.0440528634361233</v>
      </c>
      <c r="K98" s="24"/>
      <c r="L98" s="24"/>
      <c r="M98" s="24"/>
      <c r="N98" s="24"/>
      <c r="O98" s="24"/>
      <c r="P98" s="24"/>
      <c r="Q98" s="24"/>
      <c r="R98" s="24"/>
      <c r="S98" s="24"/>
      <c r="T98" s="24"/>
      <c r="U98" s="24"/>
      <c r="V98" s="24"/>
      <c r="W98" s="24"/>
      <c r="X98" s="24"/>
      <c r="Y98" s="24"/>
      <c r="Z98" s="24"/>
    </row>
    <row r="99" ht="19.15" customHeight="1">
      <c r="A99" t="s" s="138">
        <v>10951</v>
      </c>
      <c r="B99" s="149">
        <v>3</v>
      </c>
      <c r="C99" s="149">
        <v>22</v>
      </c>
      <c r="D99" t="s" s="205">
        <v>11086</v>
      </c>
      <c r="E99" t="s" s="205">
        <v>1546</v>
      </c>
      <c r="F99" s="223">
        <v>200</v>
      </c>
      <c r="G99" s="149">
        <v>201</v>
      </c>
      <c r="H99" s="173">
        <f>SUM(G99-F99)</f>
        <v>1</v>
      </c>
      <c r="I99" s="167">
        <f>H99/F99</f>
        <v>0.005</v>
      </c>
      <c r="J99" s="167">
        <f>H99/G99</f>
        <v>0.00497512437810945</v>
      </c>
      <c r="K99" s="24"/>
      <c r="L99" s="24"/>
      <c r="M99" s="24"/>
      <c r="N99" s="24"/>
      <c r="O99" s="24"/>
      <c r="P99" s="24"/>
      <c r="Q99" s="24"/>
      <c r="R99" s="24"/>
      <c r="S99" s="24"/>
      <c r="T99" s="24"/>
      <c r="U99" s="24"/>
      <c r="V99" s="24"/>
      <c r="W99" s="24"/>
      <c r="X99" s="24"/>
      <c r="Y99" s="24"/>
      <c r="Z99" s="24"/>
    </row>
    <row r="100" ht="19.15" customHeight="1">
      <c r="A100" t="s" s="138">
        <v>10951</v>
      </c>
      <c r="B100" s="149">
        <v>3</v>
      </c>
      <c r="C100" s="149">
        <v>11</v>
      </c>
      <c r="D100" t="s" s="205">
        <v>11087</v>
      </c>
      <c r="E100" t="s" s="205">
        <v>48</v>
      </c>
      <c r="F100" s="223">
        <v>166</v>
      </c>
      <c r="G100" s="149">
        <v>190</v>
      </c>
      <c r="H100" s="173">
        <f>SUM(G100-F100)</f>
        <v>24</v>
      </c>
      <c r="I100" s="167">
        <f>H100/F100</f>
        <v>0.144578313253012</v>
      </c>
      <c r="J100" s="167">
        <f>H100/G100</f>
        <v>0.126315789473684</v>
      </c>
      <c r="K100" s="24"/>
      <c r="L100" s="24"/>
      <c r="M100" s="24"/>
      <c r="N100" s="24"/>
      <c r="O100" s="24"/>
      <c r="P100" s="24"/>
      <c r="Q100" s="24"/>
      <c r="R100" s="24"/>
      <c r="S100" s="24"/>
      <c r="T100" s="24"/>
      <c r="U100" s="24"/>
      <c r="V100" s="24"/>
      <c r="W100" s="24"/>
      <c r="X100" s="24"/>
      <c r="Y100" s="24"/>
      <c r="Z100" s="24"/>
    </row>
    <row r="101" ht="19.15" customHeight="1">
      <c r="A101" t="s" s="138">
        <v>10951</v>
      </c>
      <c r="B101" s="149">
        <v>3</v>
      </c>
      <c r="C101" s="149">
        <v>34</v>
      </c>
      <c r="D101" t="s" s="205">
        <v>11088</v>
      </c>
      <c r="E101" t="s" s="205">
        <v>46</v>
      </c>
      <c r="F101" s="223">
        <v>176</v>
      </c>
      <c r="G101" s="149">
        <v>188</v>
      </c>
      <c r="H101" s="173">
        <f>SUM(G101-F101)</f>
        <v>12</v>
      </c>
      <c r="I101" s="167">
        <f>H101/F101</f>
        <v>0.0681818181818182</v>
      </c>
      <c r="J101" s="167">
        <f>H101/G101</f>
        <v>0.0638297872340426</v>
      </c>
      <c r="K101" s="24"/>
      <c r="L101" s="24"/>
      <c r="M101" s="24"/>
      <c r="N101" s="24"/>
      <c r="O101" s="24"/>
      <c r="P101" s="24"/>
      <c r="Q101" s="24"/>
      <c r="R101" s="24"/>
      <c r="S101" s="24"/>
      <c r="T101" s="24"/>
      <c r="U101" s="24"/>
      <c r="V101" s="24"/>
      <c r="W101" s="24"/>
      <c r="X101" s="24"/>
      <c r="Y101" s="24"/>
      <c r="Z101" s="24"/>
    </row>
    <row r="102" ht="19.15" customHeight="1">
      <c r="A102" t="s" s="138">
        <v>10951</v>
      </c>
      <c r="B102" s="149">
        <v>3</v>
      </c>
      <c r="C102" s="149">
        <v>33</v>
      </c>
      <c r="D102" t="s" s="205">
        <v>11089</v>
      </c>
      <c r="E102" t="s" s="205">
        <v>173</v>
      </c>
      <c r="F102" s="223">
        <v>162</v>
      </c>
      <c r="G102" s="149">
        <v>166</v>
      </c>
      <c r="H102" s="173">
        <f>SUM(G102-F102)</f>
        <v>4</v>
      </c>
      <c r="I102" s="167">
        <f>H102/F102</f>
        <v>0.0246913580246914</v>
      </c>
      <c r="J102" s="167">
        <f>H102/G102</f>
        <v>0.0240963855421687</v>
      </c>
      <c r="K102" s="24"/>
      <c r="L102" s="24"/>
      <c r="M102" s="24"/>
      <c r="N102" s="24"/>
      <c r="O102" s="24"/>
      <c r="P102" s="24"/>
      <c r="Q102" s="24"/>
      <c r="R102" s="24"/>
      <c r="S102" s="24"/>
      <c r="T102" s="24"/>
      <c r="U102" s="24"/>
      <c r="V102" s="24"/>
      <c r="W102" s="24"/>
      <c r="X102" s="24"/>
      <c r="Y102" s="24"/>
      <c r="Z102" s="24"/>
    </row>
    <row r="103" ht="19.15" customHeight="1">
      <c r="A103" t="s" s="138">
        <v>10951</v>
      </c>
      <c r="B103" s="149">
        <v>3</v>
      </c>
      <c r="C103" s="149">
        <v>9</v>
      </c>
      <c r="D103" t="s" s="205">
        <v>11090</v>
      </c>
      <c r="E103" t="s" s="205">
        <v>101</v>
      </c>
      <c r="F103" s="240">
        <v>211</v>
      </c>
      <c r="G103" s="172">
        <v>154</v>
      </c>
      <c r="H103" s="173">
        <f>SUM(G103-F103)</f>
        <v>-57</v>
      </c>
      <c r="I103" s="167">
        <f>H103/F103</f>
        <v>-0.270142180094787</v>
      </c>
      <c r="J103" s="167">
        <f>H103/G103</f>
        <v>-0.37012987012987</v>
      </c>
      <c r="K103" s="24"/>
      <c r="L103" s="24"/>
      <c r="M103" s="24"/>
      <c r="N103" s="24"/>
      <c r="O103" s="24"/>
      <c r="P103" s="24"/>
      <c r="Q103" s="24"/>
      <c r="R103" s="24"/>
      <c r="S103" s="24"/>
      <c r="T103" s="24"/>
      <c r="U103" s="24"/>
      <c r="V103" s="24"/>
      <c r="W103" s="24"/>
      <c r="X103" s="24"/>
      <c r="Y103" s="24"/>
      <c r="Z103" s="24"/>
    </row>
    <row r="104" ht="19.15" customHeight="1">
      <c r="A104" t="s" s="138">
        <v>10951</v>
      </c>
      <c r="B104" s="149">
        <v>3</v>
      </c>
      <c r="C104" s="149">
        <v>16</v>
      </c>
      <c r="D104" t="s" s="205">
        <v>11091</v>
      </c>
      <c r="E104" t="s" s="205">
        <v>76</v>
      </c>
      <c r="F104" s="223">
        <v>142</v>
      </c>
      <c r="G104" s="149">
        <v>143</v>
      </c>
      <c r="H104" s="173">
        <f>SUM(G104-F104)</f>
        <v>1</v>
      </c>
      <c r="I104" s="167">
        <f>H104/F104</f>
        <v>0.00704225352112676</v>
      </c>
      <c r="J104" s="167">
        <f>H104/G104</f>
        <v>0.00699300699300699</v>
      </c>
      <c r="K104" s="24"/>
      <c r="L104" s="24"/>
      <c r="M104" s="24"/>
      <c r="N104" s="24"/>
      <c r="O104" s="24"/>
      <c r="P104" s="24"/>
      <c r="Q104" s="24"/>
      <c r="R104" s="24"/>
      <c r="S104" s="24"/>
      <c r="T104" s="24"/>
      <c r="U104" s="24"/>
      <c r="V104" s="24"/>
      <c r="W104" s="24"/>
      <c r="X104" s="24"/>
      <c r="Y104" s="24"/>
      <c r="Z104" s="24"/>
    </row>
    <row r="105" ht="19.15" customHeight="1">
      <c r="A105" t="s" s="138">
        <v>10951</v>
      </c>
      <c r="B105" s="149">
        <v>3</v>
      </c>
      <c r="C105" s="149">
        <v>19</v>
      </c>
      <c r="D105" t="s" s="205">
        <v>11092</v>
      </c>
      <c r="E105" t="s" s="205">
        <v>62</v>
      </c>
      <c r="F105" s="223">
        <v>136</v>
      </c>
      <c r="G105" s="149">
        <v>141</v>
      </c>
      <c r="H105" s="173">
        <f>SUM(G105-F105)</f>
        <v>5</v>
      </c>
      <c r="I105" s="167">
        <f>H105/F105</f>
        <v>0.0367647058823529</v>
      </c>
      <c r="J105" s="167">
        <f>H105/G105</f>
        <v>0.0354609929078014</v>
      </c>
      <c r="K105" s="24"/>
      <c r="L105" s="24"/>
      <c r="M105" s="24"/>
      <c r="N105" s="24"/>
      <c r="O105" s="24"/>
      <c r="P105" s="24"/>
      <c r="Q105" s="24"/>
      <c r="R105" s="24"/>
      <c r="S105" s="24"/>
      <c r="T105" s="24"/>
      <c r="U105" s="24"/>
      <c r="V105" s="24"/>
      <c r="W105" s="24"/>
      <c r="X105" s="24"/>
      <c r="Y105" s="24"/>
      <c r="Z105" s="24"/>
    </row>
    <row r="106" ht="19.15" customHeight="1">
      <c r="A106" t="s" s="138">
        <v>10951</v>
      </c>
      <c r="B106" s="149">
        <v>3</v>
      </c>
      <c r="C106" s="149">
        <v>36</v>
      </c>
      <c r="D106" t="s" s="205">
        <v>11093</v>
      </c>
      <c r="E106" t="s" s="205">
        <v>153</v>
      </c>
      <c r="F106" s="223">
        <v>117</v>
      </c>
      <c r="G106" s="149">
        <v>141</v>
      </c>
      <c r="H106" s="173">
        <f>SUM(G106-F106)</f>
        <v>24</v>
      </c>
      <c r="I106" s="167">
        <f>H106/F106</f>
        <v>0.205128205128205</v>
      </c>
      <c r="J106" s="167">
        <f>H106/G106</f>
        <v>0.170212765957447</v>
      </c>
      <c r="K106" s="24"/>
      <c r="L106" s="24"/>
      <c r="M106" s="24"/>
      <c r="N106" s="24"/>
      <c r="O106" s="24"/>
      <c r="P106" s="24"/>
      <c r="Q106" s="24"/>
      <c r="R106" s="24"/>
      <c r="S106" s="24"/>
      <c r="T106" s="24"/>
      <c r="U106" s="24"/>
      <c r="V106" s="24"/>
      <c r="W106" s="24"/>
      <c r="X106" s="24"/>
      <c r="Y106" s="24"/>
      <c r="Z106" s="24"/>
    </row>
    <row r="107" ht="19.15" customHeight="1">
      <c r="A107" t="s" s="138">
        <v>10951</v>
      </c>
      <c r="B107" s="149">
        <v>3</v>
      </c>
      <c r="C107" s="149">
        <v>8</v>
      </c>
      <c r="D107" t="s" s="205">
        <v>11094</v>
      </c>
      <c r="E107" t="s" s="205">
        <v>38</v>
      </c>
      <c r="F107" s="223">
        <v>125</v>
      </c>
      <c r="G107" s="149">
        <v>140</v>
      </c>
      <c r="H107" s="173">
        <f>SUM(G107-F107)</f>
        <v>15</v>
      </c>
      <c r="I107" s="167">
        <f>H107/F107</f>
        <v>0.12</v>
      </c>
      <c r="J107" s="167">
        <f>H107/G107</f>
        <v>0.107142857142857</v>
      </c>
      <c r="K107" s="24"/>
      <c r="L107" s="24"/>
      <c r="M107" s="24"/>
      <c r="N107" s="24"/>
      <c r="O107" s="24"/>
      <c r="P107" s="24"/>
      <c r="Q107" s="24"/>
      <c r="R107" s="24"/>
      <c r="S107" s="24"/>
      <c r="T107" s="24"/>
      <c r="U107" s="24"/>
      <c r="V107" s="24"/>
      <c r="W107" s="24"/>
      <c r="X107" s="24"/>
      <c r="Y107" s="24"/>
      <c r="Z107" s="24"/>
    </row>
    <row r="108" ht="19.15" customHeight="1">
      <c r="A108" t="s" s="138">
        <v>10951</v>
      </c>
      <c r="B108" s="149">
        <v>3</v>
      </c>
      <c r="C108" s="149">
        <v>24</v>
      </c>
      <c r="D108" t="s" s="205">
        <v>11095</v>
      </c>
      <c r="E108" t="s" s="205">
        <v>110</v>
      </c>
      <c r="F108" s="223">
        <v>122</v>
      </c>
      <c r="G108" s="149">
        <v>136</v>
      </c>
      <c r="H108" s="173">
        <f>SUM(G108-F108)</f>
        <v>14</v>
      </c>
      <c r="I108" s="167">
        <f>H108/F108</f>
        <v>0.114754098360656</v>
      </c>
      <c r="J108" s="167">
        <f>H108/G108</f>
        <v>0.102941176470588</v>
      </c>
      <c r="K108" s="24"/>
      <c r="L108" s="24"/>
      <c r="M108" s="24"/>
      <c r="N108" s="24"/>
      <c r="O108" s="24"/>
      <c r="P108" s="24"/>
      <c r="Q108" s="24"/>
      <c r="R108" s="24"/>
      <c r="S108" s="24"/>
      <c r="T108" s="24"/>
      <c r="U108" s="24"/>
      <c r="V108" s="24"/>
      <c r="W108" s="24"/>
      <c r="X108" s="24"/>
      <c r="Y108" s="24"/>
      <c r="Z108" s="24"/>
    </row>
    <row r="109" ht="19.15" customHeight="1">
      <c r="A109" t="s" s="138">
        <v>10951</v>
      </c>
      <c r="B109" s="149">
        <v>3</v>
      </c>
      <c r="C109" s="149">
        <v>17</v>
      </c>
      <c r="D109" t="s" s="205">
        <v>10976</v>
      </c>
      <c r="E109" t="s" s="205">
        <v>185</v>
      </c>
      <c r="F109" s="342">
        <v>89</v>
      </c>
      <c r="G109" s="343">
        <v>133</v>
      </c>
      <c r="H109" s="173">
        <f>SUM(G109-F109)</f>
        <v>44</v>
      </c>
      <c r="I109" s="167">
        <f>H109/F109</f>
        <v>0.49438202247191</v>
      </c>
      <c r="J109" s="167">
        <f>H109/G109</f>
        <v>0.330827067669173</v>
      </c>
      <c r="K109" s="24"/>
      <c r="L109" s="24"/>
      <c r="M109" s="24"/>
      <c r="N109" s="24"/>
      <c r="O109" s="24"/>
      <c r="P109" s="24"/>
      <c r="Q109" s="24"/>
      <c r="R109" s="24"/>
      <c r="S109" s="24"/>
      <c r="T109" s="24"/>
      <c r="U109" s="24"/>
      <c r="V109" s="24"/>
      <c r="W109" s="24"/>
      <c r="X109" s="24"/>
      <c r="Y109" s="24"/>
      <c r="Z109" s="24"/>
    </row>
    <row r="110" ht="19.15" customHeight="1">
      <c r="A110" t="s" s="138">
        <v>10951</v>
      </c>
      <c r="B110" s="149">
        <v>3</v>
      </c>
      <c r="C110" s="149">
        <v>32</v>
      </c>
      <c r="D110" t="s" s="205">
        <v>11096</v>
      </c>
      <c r="E110" t="s" s="205">
        <v>50</v>
      </c>
      <c r="F110" s="223">
        <v>123</v>
      </c>
      <c r="G110" s="149">
        <v>130</v>
      </c>
      <c r="H110" s="173">
        <f>SUM(G110-F110)</f>
        <v>7</v>
      </c>
      <c r="I110" s="167">
        <f>H110/F110</f>
        <v>0.0569105691056911</v>
      </c>
      <c r="J110" s="167">
        <f>H110/G110</f>
        <v>0.0538461538461538</v>
      </c>
      <c r="K110" s="24"/>
      <c r="L110" s="24"/>
      <c r="M110" s="24"/>
      <c r="N110" s="24"/>
      <c r="O110" s="24"/>
      <c r="P110" s="24"/>
      <c r="Q110" s="24"/>
      <c r="R110" s="24"/>
      <c r="S110" s="24"/>
      <c r="T110" s="24"/>
      <c r="U110" s="24"/>
      <c r="V110" s="24"/>
      <c r="W110" s="24"/>
      <c r="X110" s="24"/>
      <c r="Y110" s="24"/>
      <c r="Z110" s="24"/>
    </row>
    <row r="111" ht="19.15" customHeight="1">
      <c r="A111" t="s" s="138">
        <v>10951</v>
      </c>
      <c r="B111" s="149">
        <v>3</v>
      </c>
      <c r="C111" s="149">
        <v>20</v>
      </c>
      <c r="D111" t="s" s="205">
        <v>11097</v>
      </c>
      <c r="E111" t="s" s="205">
        <v>72</v>
      </c>
      <c r="F111" s="223">
        <v>94</v>
      </c>
      <c r="G111" s="149">
        <v>96</v>
      </c>
      <c r="H111" s="173">
        <f>SUM(G111-F111)</f>
        <v>2</v>
      </c>
      <c r="I111" s="167">
        <f>H111/F111</f>
        <v>0.0212765957446809</v>
      </c>
      <c r="J111" s="167">
        <f>H111/G111</f>
        <v>0.0208333333333333</v>
      </c>
      <c r="K111" s="24"/>
      <c r="L111" s="24"/>
      <c r="M111" s="24"/>
      <c r="N111" s="24"/>
      <c r="O111" s="24"/>
      <c r="P111" s="24"/>
      <c r="Q111" s="24"/>
      <c r="R111" s="24"/>
      <c r="S111" s="24"/>
      <c r="T111" s="24"/>
      <c r="U111" s="24"/>
      <c r="V111" s="24"/>
      <c r="W111" s="24"/>
      <c r="X111" s="24"/>
      <c r="Y111" s="24"/>
      <c r="Z111" s="24"/>
    </row>
    <row r="112" ht="19.15" customHeight="1">
      <c r="A112" t="s" s="138">
        <v>10951</v>
      </c>
      <c r="B112" s="149">
        <v>3</v>
      </c>
      <c r="C112" s="149">
        <v>21</v>
      </c>
      <c r="D112" t="s" s="205">
        <v>11098</v>
      </c>
      <c r="E112" t="s" s="205">
        <v>74</v>
      </c>
      <c r="F112" s="223">
        <v>76</v>
      </c>
      <c r="G112" s="149">
        <v>88</v>
      </c>
      <c r="H112" s="173">
        <f>SUM(G112-F112)</f>
        <v>12</v>
      </c>
      <c r="I112" s="167">
        <f>H112/F112</f>
        <v>0.157894736842105</v>
      </c>
      <c r="J112" s="167">
        <f>H112/G112</f>
        <v>0.136363636363636</v>
      </c>
      <c r="K112" s="24"/>
      <c r="L112" s="24"/>
      <c r="M112" s="24"/>
      <c r="N112" s="24"/>
      <c r="O112" s="24"/>
      <c r="P112" s="24"/>
      <c r="Q112" s="24"/>
      <c r="R112" s="24"/>
      <c r="S112" s="24"/>
      <c r="T112" s="24"/>
      <c r="U112" s="24"/>
      <c r="V112" s="24"/>
      <c r="W112" s="24"/>
      <c r="X112" s="24"/>
      <c r="Y112" s="24"/>
      <c r="Z112" s="24"/>
    </row>
    <row r="113" ht="19.15" customHeight="1">
      <c r="A113" t="s" s="138">
        <v>10951</v>
      </c>
      <c r="B113" s="149">
        <v>3</v>
      </c>
      <c r="C113" s="149">
        <v>29</v>
      </c>
      <c r="D113" t="s" s="205">
        <v>10979</v>
      </c>
      <c r="E113" t="s" s="205">
        <v>52</v>
      </c>
      <c r="F113" s="223">
        <v>52</v>
      </c>
      <c r="G113" s="149">
        <v>82</v>
      </c>
      <c r="H113" s="173">
        <f>SUM(G113-F113)</f>
        <v>30</v>
      </c>
      <c r="I113" s="167">
        <f>H113/F113</f>
        <v>0.576923076923077</v>
      </c>
      <c r="J113" s="167">
        <f>H113/G113</f>
        <v>0.365853658536585</v>
      </c>
      <c r="K113" s="24"/>
      <c r="L113" s="24"/>
      <c r="M113" s="24"/>
      <c r="N113" s="24"/>
      <c r="O113" s="24"/>
      <c r="P113" s="24"/>
      <c r="Q113" s="24"/>
      <c r="R113" s="24"/>
      <c r="S113" s="24"/>
      <c r="T113" s="24"/>
      <c r="U113" s="24"/>
      <c r="V113" s="24"/>
      <c r="W113" s="24"/>
      <c r="X113" s="24"/>
      <c r="Y113" s="24"/>
      <c r="Z113" s="24"/>
    </row>
    <row r="114" ht="19.15" customHeight="1">
      <c r="A114" t="s" s="138">
        <v>10951</v>
      </c>
      <c r="B114" s="149">
        <v>3</v>
      </c>
      <c r="C114" s="149">
        <v>35</v>
      </c>
      <c r="D114" t="s" s="205">
        <v>11099</v>
      </c>
      <c r="E114" t="s" s="205">
        <v>68</v>
      </c>
      <c r="F114" s="223">
        <v>50</v>
      </c>
      <c r="G114" s="149">
        <v>50</v>
      </c>
      <c r="H114" s="173">
        <f>SUM(G114-F114)</f>
        <v>0</v>
      </c>
      <c r="I114" s="167">
        <f>H114/F114</f>
        <v>0</v>
      </c>
      <c r="J114" s="167">
        <f>H114/G114</f>
        <v>0</v>
      </c>
      <c r="K114" s="24"/>
      <c r="L114" s="24"/>
      <c r="M114" s="24"/>
      <c r="N114" s="24"/>
      <c r="O114" s="24"/>
      <c r="P114" s="24"/>
      <c r="Q114" s="24"/>
      <c r="R114" s="24"/>
      <c r="S114" s="24"/>
      <c r="T114" s="24"/>
      <c r="U114" s="24"/>
      <c r="V114" s="24"/>
      <c r="W114" s="24"/>
      <c r="X114" s="24"/>
      <c r="Y114" s="24"/>
      <c r="Z114" s="24"/>
    </row>
    <row r="115" ht="19.15" customHeight="1">
      <c r="A115" t="s" s="138">
        <v>10951</v>
      </c>
      <c r="B115" s="149">
        <v>3</v>
      </c>
      <c r="C115" s="149">
        <v>27</v>
      </c>
      <c r="D115" t="s" s="205">
        <v>11100</v>
      </c>
      <c r="E115" t="s" s="205">
        <v>375</v>
      </c>
      <c r="F115" s="223">
        <v>41</v>
      </c>
      <c r="G115" s="149">
        <v>48</v>
      </c>
      <c r="H115" s="173">
        <f>SUM(G115-F115)</f>
        <v>7</v>
      </c>
      <c r="I115" s="167">
        <f>H115/F115</f>
        <v>0.170731707317073</v>
      </c>
      <c r="J115" s="167">
        <f>H115/G115</f>
        <v>0.145833333333333</v>
      </c>
      <c r="K115" s="24"/>
      <c r="L115" s="24"/>
      <c r="M115" s="24"/>
      <c r="N115" s="24"/>
      <c r="O115" s="24"/>
      <c r="P115" s="24"/>
      <c r="Q115" s="24"/>
      <c r="R115" s="24"/>
      <c r="S115" s="24"/>
      <c r="T115" s="24"/>
      <c r="U115" s="24"/>
      <c r="V115" s="24"/>
      <c r="W115" s="24"/>
      <c r="X115" s="24"/>
      <c r="Y115" s="24"/>
      <c r="Z115" s="24"/>
    </row>
    <row r="116" ht="19.15" customHeight="1">
      <c r="A116" t="s" s="138">
        <v>10951</v>
      </c>
      <c r="B116" s="149">
        <v>3</v>
      </c>
      <c r="C116" s="149">
        <v>23</v>
      </c>
      <c r="D116" t="s" s="205">
        <v>11101</v>
      </c>
      <c r="E116" t="s" s="205">
        <v>54</v>
      </c>
      <c r="F116" s="223">
        <v>30</v>
      </c>
      <c r="G116" s="149">
        <v>31</v>
      </c>
      <c r="H116" s="173">
        <f>SUM(G116-F116)</f>
        <v>1</v>
      </c>
      <c r="I116" s="167">
        <f>H116/F116</f>
        <v>0.0333333333333333</v>
      </c>
      <c r="J116" s="167">
        <f>H116/G116</f>
        <v>0.032258064516129</v>
      </c>
      <c r="K116" s="24"/>
      <c r="L116" s="24"/>
      <c r="M116" s="24"/>
      <c r="N116" s="24"/>
      <c r="O116" s="24"/>
      <c r="P116" s="24"/>
      <c r="Q116" s="24"/>
      <c r="R116" s="24"/>
      <c r="S116" s="24"/>
      <c r="T116" s="24"/>
      <c r="U116" s="24"/>
      <c r="V116" s="24"/>
      <c r="W116" s="24"/>
      <c r="X116" s="24"/>
      <c r="Y116" s="24"/>
      <c r="Z116" s="24"/>
    </row>
    <row r="117" ht="19.15" customHeight="1">
      <c r="A117" t="s" s="138">
        <v>10951</v>
      </c>
      <c r="B117" s="149">
        <v>3</v>
      </c>
      <c r="C117" s="149">
        <v>31</v>
      </c>
      <c r="D117" t="s" s="205">
        <v>11102</v>
      </c>
      <c r="E117" t="s" s="205">
        <v>237</v>
      </c>
      <c r="F117" s="223">
        <v>24</v>
      </c>
      <c r="G117" s="149">
        <v>31</v>
      </c>
      <c r="H117" s="173">
        <f>SUM(G117-F117)</f>
        <v>7</v>
      </c>
      <c r="I117" s="167">
        <f>H117/F117</f>
        <v>0.291666666666667</v>
      </c>
      <c r="J117" s="167">
        <f>H117/G117</f>
        <v>0.225806451612903</v>
      </c>
      <c r="K117" s="24"/>
      <c r="L117" s="24"/>
      <c r="M117" s="24"/>
      <c r="N117" s="24"/>
      <c r="O117" s="24"/>
      <c r="P117" s="24"/>
      <c r="Q117" s="24"/>
      <c r="R117" s="24"/>
      <c r="S117" s="24"/>
      <c r="T117" s="24"/>
      <c r="U117" s="24"/>
      <c r="V117" s="24"/>
      <c r="W117" s="24"/>
      <c r="X117" s="24"/>
      <c r="Y117" s="24"/>
      <c r="Z117" s="24"/>
    </row>
    <row r="118" ht="19.15" customHeight="1">
      <c r="A118" t="s" s="138">
        <v>10951</v>
      </c>
      <c r="B118" s="149">
        <v>3</v>
      </c>
      <c r="C118" s="149">
        <v>2</v>
      </c>
      <c r="D118" t="s" s="205">
        <v>11103</v>
      </c>
      <c r="E118" t="s" s="205">
        <v>84</v>
      </c>
      <c r="F118" s="244"/>
      <c r="G118" s="149">
        <v>0</v>
      </c>
      <c r="H118" s="206">
        <f>SUM(G118-F118)</f>
        <v>0</v>
      </c>
      <c r="I118" s="176">
        <f>H118/F118</f>
      </c>
      <c r="J118" s="176">
        <f>H118/G118</f>
      </c>
      <c r="K118" s="174"/>
      <c r="L118" s="174"/>
      <c r="M118" s="174"/>
      <c r="N118" s="174"/>
      <c r="O118" s="174"/>
      <c r="P118" s="174"/>
      <c r="Q118" s="174"/>
      <c r="R118" s="174"/>
      <c r="S118" s="174"/>
      <c r="T118" s="174"/>
      <c r="U118" s="174"/>
      <c r="V118" s="174"/>
      <c r="W118" s="174"/>
      <c r="X118" s="174"/>
      <c r="Y118" s="174"/>
      <c r="Z118" s="174"/>
    </row>
    <row r="119" ht="19.15" customHeight="1">
      <c r="A119" s="177"/>
      <c r="B119" s="178"/>
      <c r="C119" s="178"/>
      <c r="D119" s="179"/>
      <c r="E119" s="179"/>
      <c r="F119" s="181">
        <f>SUM(F83:F118)</f>
        <v>99591</v>
      </c>
      <c r="G119" s="180">
        <f>SUM(G83:G118)</f>
        <v>104973</v>
      </c>
      <c r="H119" s="181">
        <f>SUM(H83:H118)</f>
        <v>5382</v>
      </c>
      <c r="I119" s="182">
        <f>H119/F119</f>
        <v>0.0540410278037172</v>
      </c>
      <c r="J119" s="182">
        <f>H119/G119</f>
        <v>0.0512703266554257</v>
      </c>
      <c r="K119" s="183"/>
      <c r="L119" s="183"/>
      <c r="M119" s="183"/>
      <c r="N119" s="183"/>
      <c r="O119" s="183"/>
      <c r="P119" s="183"/>
      <c r="Q119" s="183"/>
      <c r="R119" s="183"/>
      <c r="S119" s="183"/>
      <c r="T119" s="183"/>
      <c r="U119" s="183"/>
      <c r="V119" s="183"/>
      <c r="W119" s="183"/>
      <c r="X119" s="183"/>
      <c r="Y119" s="183"/>
      <c r="Z119" s="184"/>
    </row>
    <row r="120" ht="19.15" customHeight="1">
      <c r="A120" s="366"/>
      <c r="B120" s="317"/>
      <c r="C120" s="317"/>
      <c r="D120" s="366"/>
      <c r="E120" s="366"/>
      <c r="F120" s="316"/>
      <c r="G120" s="317"/>
      <c r="H120" s="187"/>
      <c r="I120" s="188"/>
      <c r="J120" s="188"/>
      <c r="K120" s="189"/>
      <c r="L120" s="189"/>
      <c r="M120" s="189"/>
      <c r="N120" s="189"/>
      <c r="O120" s="189"/>
      <c r="P120" s="189"/>
      <c r="Q120" s="189"/>
      <c r="R120" s="189"/>
      <c r="S120" s="189"/>
      <c r="T120" s="189"/>
      <c r="U120" s="189"/>
      <c r="V120" s="189"/>
      <c r="W120" s="189"/>
      <c r="X120" s="189"/>
      <c r="Y120" s="189"/>
      <c r="Z120" s="189"/>
    </row>
    <row r="121" ht="19.15" customHeight="1">
      <c r="A121" t="s" s="138">
        <v>10951</v>
      </c>
      <c r="B121" s="149">
        <v>4</v>
      </c>
      <c r="C121" s="149">
        <v>9</v>
      </c>
      <c r="D121" t="s" s="205">
        <v>10952</v>
      </c>
      <c r="E121" t="s" s="205">
        <v>84</v>
      </c>
      <c r="F121" s="342">
        <v>21758</v>
      </c>
      <c r="G121" s="343">
        <v>32074</v>
      </c>
      <c r="H121" s="173">
        <f>SUM(G121-F121)</f>
        <v>10316</v>
      </c>
      <c r="I121" s="167">
        <f>H121/F121</f>
        <v>0.474124459968747</v>
      </c>
      <c r="J121" s="167">
        <f>H121/G121</f>
        <v>0.321631227785745</v>
      </c>
      <c r="K121" s="24"/>
      <c r="L121" s="24"/>
      <c r="M121" s="24"/>
      <c r="N121" s="24"/>
      <c r="O121" s="24"/>
      <c r="P121" s="24"/>
      <c r="Q121" s="24"/>
      <c r="R121" s="24"/>
      <c r="S121" s="24"/>
      <c r="T121" s="24"/>
      <c r="U121" s="24"/>
      <c r="V121" s="24"/>
      <c r="W121" s="24"/>
      <c r="X121" s="24"/>
      <c r="Y121" s="24"/>
      <c r="Z121" s="24"/>
    </row>
    <row r="122" ht="19.15" customHeight="1">
      <c r="A122" t="s" s="138">
        <v>10951</v>
      </c>
      <c r="B122" s="149">
        <v>4</v>
      </c>
      <c r="C122" s="149">
        <v>5</v>
      </c>
      <c r="D122" t="s" s="205">
        <v>11104</v>
      </c>
      <c r="E122" t="s" s="205">
        <v>20</v>
      </c>
      <c r="F122" s="223">
        <v>15687</v>
      </c>
      <c r="G122" s="149">
        <v>20433</v>
      </c>
      <c r="H122" s="173">
        <f>SUM(G122-F122)</f>
        <v>4746</v>
      </c>
      <c r="I122" s="167">
        <f>H122/F122</f>
        <v>0.302543507362784</v>
      </c>
      <c r="J122" s="167">
        <f>H122/G122</f>
        <v>0.232271325796506</v>
      </c>
      <c r="K122" s="24"/>
      <c r="L122" s="24"/>
      <c r="M122" s="24"/>
      <c r="N122" s="24"/>
      <c r="O122" s="24"/>
      <c r="P122" s="24"/>
      <c r="Q122" s="24"/>
      <c r="R122" s="24"/>
      <c r="S122" s="24"/>
      <c r="T122" s="24"/>
      <c r="U122" s="24"/>
      <c r="V122" s="24"/>
      <c r="W122" s="24"/>
      <c r="X122" s="24"/>
      <c r="Y122" s="24"/>
      <c r="Z122" s="24"/>
    </row>
    <row r="123" ht="19.15" customHeight="1">
      <c r="A123" t="s" s="138">
        <v>10951</v>
      </c>
      <c r="B123" s="149">
        <v>4</v>
      </c>
      <c r="C123" s="149">
        <v>3</v>
      </c>
      <c r="D123" t="s" s="205">
        <v>11105</v>
      </c>
      <c r="E123" t="s" s="205">
        <v>26</v>
      </c>
      <c r="F123" s="223">
        <v>13479</v>
      </c>
      <c r="G123" s="149">
        <v>17335</v>
      </c>
      <c r="H123" s="173">
        <f>SUM(G123-F123)</f>
        <v>3856</v>
      </c>
      <c r="I123" s="167">
        <f>H123/F123</f>
        <v>0.286074634616811</v>
      </c>
      <c r="J123" s="167">
        <f>H123/G123</f>
        <v>0.222440149985578</v>
      </c>
      <c r="K123" s="24"/>
      <c r="L123" s="24"/>
      <c r="M123" s="24"/>
      <c r="N123" s="24"/>
      <c r="O123" s="24"/>
      <c r="P123" s="24"/>
      <c r="Q123" s="24"/>
      <c r="R123" s="24"/>
      <c r="S123" s="24"/>
      <c r="T123" s="24"/>
      <c r="U123" s="24"/>
      <c r="V123" s="24"/>
      <c r="W123" s="24"/>
      <c r="X123" s="24"/>
      <c r="Y123" s="24"/>
      <c r="Z123" s="24"/>
    </row>
    <row r="124" ht="19.15" customHeight="1">
      <c r="A124" t="s" s="138">
        <v>10951</v>
      </c>
      <c r="B124" s="149">
        <v>4</v>
      </c>
      <c r="C124" s="149">
        <v>14</v>
      </c>
      <c r="D124" t="s" s="205">
        <v>10954</v>
      </c>
      <c r="E124" t="s" s="205">
        <v>22</v>
      </c>
      <c r="F124" s="342">
        <v>4413</v>
      </c>
      <c r="G124" s="343">
        <v>7630</v>
      </c>
      <c r="H124" s="173">
        <f>SUM(G124-F124)</f>
        <v>3217</v>
      </c>
      <c r="I124" s="167">
        <f>H124/F124</f>
        <v>0.728982551552232</v>
      </c>
      <c r="J124" s="167">
        <f>H124/G124</f>
        <v>0.421625163826999</v>
      </c>
      <c r="K124" s="24"/>
      <c r="L124" s="24"/>
      <c r="M124" s="24"/>
      <c r="N124" s="24"/>
      <c r="O124" s="24"/>
      <c r="P124" s="24"/>
      <c r="Q124" s="24"/>
      <c r="R124" s="24"/>
      <c r="S124" s="24"/>
      <c r="T124" s="24"/>
      <c r="U124" s="24"/>
      <c r="V124" s="24"/>
      <c r="W124" s="24"/>
      <c r="X124" s="24"/>
      <c r="Y124" s="24"/>
      <c r="Z124" s="24"/>
    </row>
    <row r="125" ht="19.15" customHeight="1">
      <c r="A125" t="s" s="138">
        <v>10951</v>
      </c>
      <c r="B125" s="149">
        <v>4</v>
      </c>
      <c r="C125" s="149">
        <v>1</v>
      </c>
      <c r="D125" t="s" s="205">
        <v>10955</v>
      </c>
      <c r="E125" t="s" s="205">
        <v>17</v>
      </c>
      <c r="F125" s="342">
        <v>1188</v>
      </c>
      <c r="G125" s="343">
        <v>1804</v>
      </c>
      <c r="H125" s="173">
        <f>SUM(G125-F125)</f>
        <v>616</v>
      </c>
      <c r="I125" s="167">
        <f>H125/F125</f>
        <v>0.518518518518519</v>
      </c>
      <c r="J125" s="167">
        <f>H125/G125</f>
        <v>0.341463414634146</v>
      </c>
      <c r="K125" s="24"/>
      <c r="L125" s="24"/>
      <c r="M125" s="24"/>
      <c r="N125" s="24"/>
      <c r="O125" s="24"/>
      <c r="P125" s="24"/>
      <c r="Q125" s="24"/>
      <c r="R125" s="24"/>
      <c r="S125" s="24"/>
      <c r="T125" s="24"/>
      <c r="U125" s="24"/>
      <c r="V125" s="24"/>
      <c r="W125" s="24"/>
      <c r="X125" s="24"/>
      <c r="Y125" s="24"/>
      <c r="Z125" s="24"/>
    </row>
    <row r="126" ht="19.15" customHeight="1">
      <c r="A126" t="s" s="138">
        <v>10951</v>
      </c>
      <c r="B126" s="149">
        <v>4</v>
      </c>
      <c r="C126" s="149">
        <v>10</v>
      </c>
      <c r="D126" t="s" s="205">
        <v>11106</v>
      </c>
      <c r="E126" t="s" s="205">
        <v>60</v>
      </c>
      <c r="F126" s="223">
        <v>904</v>
      </c>
      <c r="G126" s="149">
        <v>1186</v>
      </c>
      <c r="H126" s="173">
        <f>SUM(G126-F126)</f>
        <v>282</v>
      </c>
      <c r="I126" s="167">
        <f>H126/F126</f>
        <v>0.311946902654867</v>
      </c>
      <c r="J126" s="167">
        <f>H126/G126</f>
        <v>0.237774030354132</v>
      </c>
      <c r="K126" s="24"/>
      <c r="L126" s="24"/>
      <c r="M126" s="24"/>
      <c r="N126" s="24"/>
      <c r="O126" s="24"/>
      <c r="P126" s="24"/>
      <c r="Q126" s="24"/>
      <c r="R126" s="24"/>
      <c r="S126" s="24"/>
      <c r="T126" s="24"/>
      <c r="U126" s="24"/>
      <c r="V126" s="24"/>
      <c r="W126" s="24"/>
      <c r="X126" s="24"/>
      <c r="Y126" s="24"/>
      <c r="Z126" s="24"/>
    </row>
    <row r="127" ht="19.15" customHeight="1">
      <c r="A127" t="s" s="138">
        <v>10951</v>
      </c>
      <c r="B127" s="149">
        <v>4</v>
      </c>
      <c r="C127" s="149">
        <v>8</v>
      </c>
      <c r="D127" t="s" s="205">
        <v>10956</v>
      </c>
      <c r="E127" t="s" s="205">
        <v>28</v>
      </c>
      <c r="F127" s="342">
        <v>492</v>
      </c>
      <c r="G127" s="343">
        <v>1048</v>
      </c>
      <c r="H127" s="173">
        <f>SUM(G127-F127)</f>
        <v>556</v>
      </c>
      <c r="I127" s="167">
        <f>H127/F127</f>
        <v>1.13008130081301</v>
      </c>
      <c r="J127" s="167">
        <f>H127/G127</f>
        <v>0.530534351145038</v>
      </c>
      <c r="K127" s="24"/>
      <c r="L127" s="24"/>
      <c r="M127" s="24"/>
      <c r="N127" s="24"/>
      <c r="O127" s="24"/>
      <c r="P127" s="24"/>
      <c r="Q127" s="24"/>
      <c r="R127" s="24"/>
      <c r="S127" s="24"/>
      <c r="T127" s="24"/>
      <c r="U127" s="24"/>
      <c r="V127" s="24"/>
      <c r="W127" s="24"/>
      <c r="X127" s="24"/>
      <c r="Y127" s="24"/>
      <c r="Z127" s="24"/>
    </row>
    <row r="128" ht="19.15" customHeight="1">
      <c r="A128" t="s" s="138">
        <v>10951</v>
      </c>
      <c r="B128" s="149">
        <v>4</v>
      </c>
      <c r="C128" s="149">
        <v>2</v>
      </c>
      <c r="D128" t="s" s="205">
        <v>10957</v>
      </c>
      <c r="E128" t="s" s="205">
        <v>36</v>
      </c>
      <c r="F128" s="342">
        <v>315</v>
      </c>
      <c r="G128" s="343">
        <v>506</v>
      </c>
      <c r="H128" s="173">
        <f>SUM(G128-F128)</f>
        <v>191</v>
      </c>
      <c r="I128" s="167">
        <f>H128/F128</f>
        <v>0.606349206349206</v>
      </c>
      <c r="J128" s="167">
        <f>H128/G128</f>
        <v>0.377470355731225</v>
      </c>
      <c r="K128" s="24"/>
      <c r="L128" s="24"/>
      <c r="M128" s="24"/>
      <c r="N128" s="24"/>
      <c r="O128" s="24"/>
      <c r="P128" s="24"/>
      <c r="Q128" s="24"/>
      <c r="R128" s="24"/>
      <c r="S128" s="24"/>
      <c r="T128" s="24"/>
      <c r="U128" s="24"/>
      <c r="V128" s="24"/>
      <c r="W128" s="24"/>
      <c r="X128" s="24"/>
      <c r="Y128" s="24"/>
      <c r="Z128" s="24"/>
    </row>
    <row r="129" ht="19.15" customHeight="1">
      <c r="A129" t="s" s="138">
        <v>10951</v>
      </c>
      <c r="B129" s="149">
        <v>4</v>
      </c>
      <c r="C129" s="149">
        <v>25</v>
      </c>
      <c r="D129" t="s" s="205">
        <v>11107</v>
      </c>
      <c r="E129" t="s" s="205">
        <v>54</v>
      </c>
      <c r="F129" s="223">
        <v>356</v>
      </c>
      <c r="G129" s="149">
        <v>466</v>
      </c>
      <c r="H129" s="173">
        <f>SUM(G129-F129)</f>
        <v>110</v>
      </c>
      <c r="I129" s="167">
        <f>H129/F129</f>
        <v>0.308988764044944</v>
      </c>
      <c r="J129" s="167">
        <f>H129/G129</f>
        <v>0.236051502145923</v>
      </c>
      <c r="K129" s="24"/>
      <c r="L129" s="24"/>
      <c r="M129" s="24"/>
      <c r="N129" s="24"/>
      <c r="O129" s="24"/>
      <c r="P129" s="24"/>
      <c r="Q129" s="24"/>
      <c r="R129" s="24"/>
      <c r="S129" s="24"/>
      <c r="T129" s="24"/>
      <c r="U129" s="24"/>
      <c r="V129" s="24"/>
      <c r="W129" s="24"/>
      <c r="X129" s="24"/>
      <c r="Y129" s="24"/>
      <c r="Z129" s="24"/>
    </row>
    <row r="130" ht="19.15" customHeight="1">
      <c r="A130" t="s" s="138">
        <v>10951</v>
      </c>
      <c r="B130" s="149">
        <v>4</v>
      </c>
      <c r="C130" s="149">
        <v>29</v>
      </c>
      <c r="D130" t="s" s="205">
        <v>11108</v>
      </c>
      <c r="E130" t="s" s="205">
        <v>375</v>
      </c>
      <c r="F130" s="223">
        <v>330</v>
      </c>
      <c r="G130" s="149">
        <v>438</v>
      </c>
      <c r="H130" s="173">
        <f>SUM(G130-F130)</f>
        <v>108</v>
      </c>
      <c r="I130" s="167">
        <f>H130/F130</f>
        <v>0.327272727272727</v>
      </c>
      <c r="J130" s="167">
        <f>H130/G130</f>
        <v>0.246575342465753</v>
      </c>
      <c r="K130" s="24"/>
      <c r="L130" s="24"/>
      <c r="M130" s="24"/>
      <c r="N130" s="24"/>
      <c r="O130" s="24"/>
      <c r="P130" s="24"/>
      <c r="Q130" s="24"/>
      <c r="R130" s="24"/>
      <c r="S130" s="24"/>
      <c r="T130" s="24"/>
      <c r="U130" s="24"/>
      <c r="V130" s="24"/>
      <c r="W130" s="24"/>
      <c r="X130" s="24"/>
      <c r="Y130" s="24"/>
      <c r="Z130" s="24"/>
    </row>
    <row r="131" ht="19.15" customHeight="1">
      <c r="A131" t="s" s="138">
        <v>10951</v>
      </c>
      <c r="B131" s="149">
        <v>4</v>
      </c>
      <c r="C131" s="149">
        <v>4</v>
      </c>
      <c r="D131" t="s" s="205">
        <v>10960</v>
      </c>
      <c r="E131" t="s" s="205">
        <v>101</v>
      </c>
      <c r="F131" s="342">
        <v>229</v>
      </c>
      <c r="G131" s="343">
        <v>363</v>
      </c>
      <c r="H131" s="173">
        <f>SUM(G131-F131)</f>
        <v>134</v>
      </c>
      <c r="I131" s="167">
        <f>H131/F131</f>
        <v>0.585152838427948</v>
      </c>
      <c r="J131" s="167">
        <f>H131/G131</f>
        <v>0.369146005509642</v>
      </c>
      <c r="K131" s="24"/>
      <c r="L131" s="24"/>
      <c r="M131" s="24"/>
      <c r="N131" s="24"/>
      <c r="O131" s="24"/>
      <c r="P131" s="24"/>
      <c r="Q131" s="24"/>
      <c r="R131" s="24"/>
      <c r="S131" s="24"/>
      <c r="T131" s="24"/>
      <c r="U131" s="24"/>
      <c r="V131" s="24"/>
      <c r="W131" s="24"/>
      <c r="X131" s="24"/>
      <c r="Y131" s="24"/>
      <c r="Z131" s="24"/>
    </row>
    <row r="132" ht="19.15" customHeight="1">
      <c r="A132" t="s" s="138">
        <v>10951</v>
      </c>
      <c r="B132" s="149">
        <v>4</v>
      </c>
      <c r="C132" s="149">
        <v>23</v>
      </c>
      <c r="D132" t="s" s="205">
        <v>11109</v>
      </c>
      <c r="E132" t="s" s="205">
        <v>74</v>
      </c>
      <c r="F132" s="342">
        <v>264</v>
      </c>
      <c r="G132" s="343">
        <v>333</v>
      </c>
      <c r="H132" s="173">
        <f>SUM(G132-F132)</f>
        <v>69</v>
      </c>
      <c r="I132" s="167">
        <f>H132/F132</f>
        <v>0.261363636363636</v>
      </c>
      <c r="J132" s="167">
        <f>H132/G132</f>
        <v>0.207207207207207</v>
      </c>
      <c r="K132" s="24"/>
      <c r="L132" s="24"/>
      <c r="M132" s="24"/>
      <c r="N132" s="24"/>
      <c r="O132" s="24"/>
      <c r="P132" s="24"/>
      <c r="Q132" s="24"/>
      <c r="R132" s="24"/>
      <c r="S132" s="24"/>
      <c r="T132" s="24"/>
      <c r="U132" s="24"/>
      <c r="V132" s="24"/>
      <c r="W132" s="24"/>
      <c r="X132" s="24"/>
      <c r="Y132" s="24"/>
      <c r="Z132" s="24"/>
    </row>
    <row r="133" ht="19.15" customHeight="1">
      <c r="A133" t="s" s="138">
        <v>10951</v>
      </c>
      <c r="B133" s="149">
        <v>4</v>
      </c>
      <c r="C133" s="149">
        <v>6</v>
      </c>
      <c r="D133" t="s" s="205">
        <v>10959</v>
      </c>
      <c r="E133" t="s" s="205">
        <v>30</v>
      </c>
      <c r="F133" s="223">
        <v>189</v>
      </c>
      <c r="G133" s="149">
        <v>330</v>
      </c>
      <c r="H133" s="173">
        <f>SUM(G133-F133)</f>
        <v>141</v>
      </c>
      <c r="I133" s="167">
        <f>H133/F133</f>
        <v>0.746031746031746</v>
      </c>
      <c r="J133" s="167">
        <f>H133/G133</f>
        <v>0.427272727272727</v>
      </c>
      <c r="K133" s="24"/>
      <c r="L133" s="24"/>
      <c r="M133" s="24"/>
      <c r="N133" s="24"/>
      <c r="O133" s="24"/>
      <c r="P133" s="24"/>
      <c r="Q133" s="24"/>
      <c r="R133" s="24"/>
      <c r="S133" s="24"/>
      <c r="T133" s="24"/>
      <c r="U133" s="24"/>
      <c r="V133" s="24"/>
      <c r="W133" s="24"/>
      <c r="X133" s="24"/>
      <c r="Y133" s="24"/>
      <c r="Z133" s="24"/>
    </row>
    <row r="134" ht="19.15" customHeight="1">
      <c r="A134" t="s" s="138">
        <v>10951</v>
      </c>
      <c r="B134" s="149">
        <v>4</v>
      </c>
      <c r="C134" s="149">
        <v>11</v>
      </c>
      <c r="D134" t="s" s="205">
        <v>10965</v>
      </c>
      <c r="E134" t="s" s="205">
        <v>34</v>
      </c>
      <c r="F134" s="223">
        <v>176</v>
      </c>
      <c r="G134" s="149">
        <v>287</v>
      </c>
      <c r="H134" s="173">
        <f>SUM(G134-F134)</f>
        <v>111</v>
      </c>
      <c r="I134" s="167">
        <f>H134/F134</f>
        <v>0.630681818181818</v>
      </c>
      <c r="J134" s="167">
        <f>H134/G134</f>
        <v>0.386759581881533</v>
      </c>
      <c r="K134" s="24"/>
      <c r="L134" s="24"/>
      <c r="M134" s="24"/>
      <c r="N134" s="24"/>
      <c r="O134" s="24"/>
      <c r="P134" s="24"/>
      <c r="Q134" s="24"/>
      <c r="R134" s="24"/>
      <c r="S134" s="24"/>
      <c r="T134" s="24"/>
      <c r="U134" s="24"/>
      <c r="V134" s="24"/>
      <c r="W134" s="24"/>
      <c r="X134" s="24"/>
      <c r="Y134" s="24"/>
      <c r="Z134" s="24"/>
    </row>
    <row r="135" ht="19.15" customHeight="1">
      <c r="A135" t="s" s="138">
        <v>10951</v>
      </c>
      <c r="B135" s="149">
        <v>4</v>
      </c>
      <c r="C135" s="149">
        <v>7</v>
      </c>
      <c r="D135" t="s" s="205">
        <v>10971</v>
      </c>
      <c r="E135" t="s" s="205">
        <v>110</v>
      </c>
      <c r="F135" s="223">
        <v>67</v>
      </c>
      <c r="G135" s="149">
        <v>121</v>
      </c>
      <c r="H135" s="173">
        <f>SUM(G135-F135)</f>
        <v>54</v>
      </c>
      <c r="I135" s="167">
        <f>H135/F135</f>
        <v>0.805970149253731</v>
      </c>
      <c r="J135" s="167">
        <f>H135/G135</f>
        <v>0.446280991735537</v>
      </c>
      <c r="K135" s="24"/>
      <c r="L135" s="24"/>
      <c r="M135" s="24"/>
      <c r="N135" s="24"/>
      <c r="O135" s="24"/>
      <c r="P135" s="24"/>
      <c r="Q135" s="24"/>
      <c r="R135" s="24"/>
      <c r="S135" s="24"/>
      <c r="T135" s="24"/>
      <c r="U135" s="24"/>
      <c r="V135" s="24"/>
      <c r="W135" s="24"/>
      <c r="X135" s="24"/>
      <c r="Y135" s="24"/>
      <c r="Z135" s="24"/>
    </row>
    <row r="136" ht="19.15" customHeight="1">
      <c r="A136" t="s" s="138">
        <v>10951</v>
      </c>
      <c r="B136" s="149">
        <v>4</v>
      </c>
      <c r="C136" s="149">
        <v>13</v>
      </c>
      <c r="D136" t="s" s="205">
        <v>10980</v>
      </c>
      <c r="E136" t="s" s="205">
        <v>66</v>
      </c>
      <c r="F136" s="223">
        <v>74</v>
      </c>
      <c r="G136" s="149">
        <v>103</v>
      </c>
      <c r="H136" s="173">
        <f>SUM(G136-F136)</f>
        <v>29</v>
      </c>
      <c r="I136" s="167">
        <f>H136/F136</f>
        <v>0.391891891891892</v>
      </c>
      <c r="J136" s="167">
        <f>H136/G136</f>
        <v>0.281553398058252</v>
      </c>
      <c r="K136" s="24"/>
      <c r="L136" s="24"/>
      <c r="M136" s="24"/>
      <c r="N136" s="24"/>
      <c r="O136" s="24"/>
      <c r="P136" s="24"/>
      <c r="Q136" s="24"/>
      <c r="R136" s="24"/>
      <c r="S136" s="24"/>
      <c r="T136" s="24"/>
      <c r="U136" s="24"/>
      <c r="V136" s="24"/>
      <c r="W136" s="24"/>
      <c r="X136" s="24"/>
      <c r="Y136" s="24"/>
      <c r="Z136" s="24"/>
    </row>
    <row r="137" ht="19.15" customHeight="1">
      <c r="A137" t="s" s="138">
        <v>10951</v>
      </c>
      <c r="B137" s="149">
        <v>4</v>
      </c>
      <c r="C137" s="149">
        <v>21</v>
      </c>
      <c r="D137" t="s" s="205">
        <v>10973</v>
      </c>
      <c r="E137" t="s" s="205">
        <v>62</v>
      </c>
      <c r="F137" s="342">
        <v>52</v>
      </c>
      <c r="G137" s="343">
        <v>103</v>
      </c>
      <c r="H137" s="173">
        <f>SUM(G137-F137)</f>
        <v>51</v>
      </c>
      <c r="I137" s="167">
        <f>H137/F137</f>
        <v>0.9807692307692309</v>
      </c>
      <c r="J137" s="167">
        <f>H137/G137</f>
        <v>0.495145631067961</v>
      </c>
      <c r="K137" s="24"/>
      <c r="L137" s="24"/>
      <c r="M137" s="24"/>
      <c r="N137" s="24"/>
      <c r="O137" s="24"/>
      <c r="P137" s="24"/>
      <c r="Q137" s="24"/>
      <c r="R137" s="24"/>
      <c r="S137" s="24"/>
      <c r="T137" s="24"/>
      <c r="U137" s="24"/>
      <c r="V137" s="24"/>
      <c r="W137" s="24"/>
      <c r="X137" s="24"/>
      <c r="Y137" s="24"/>
      <c r="Z137" s="24"/>
    </row>
    <row r="138" ht="19.15" customHeight="1">
      <c r="A138" t="s" s="138">
        <v>10951</v>
      </c>
      <c r="B138" s="149">
        <v>4</v>
      </c>
      <c r="C138" s="149">
        <v>12</v>
      </c>
      <c r="D138" t="s" s="205">
        <v>10977</v>
      </c>
      <c r="E138" t="s" s="205">
        <v>38</v>
      </c>
      <c r="F138" s="342">
        <v>61</v>
      </c>
      <c r="G138" s="343">
        <v>100</v>
      </c>
      <c r="H138" s="173">
        <f>SUM(G138-F138)</f>
        <v>39</v>
      </c>
      <c r="I138" s="167">
        <f>H138/F138</f>
        <v>0.639344262295082</v>
      </c>
      <c r="J138" s="167">
        <f>H138/G138</f>
        <v>0.39</v>
      </c>
      <c r="K138" s="24"/>
      <c r="L138" s="24"/>
      <c r="M138" s="24"/>
      <c r="N138" s="24"/>
      <c r="O138" s="24"/>
      <c r="P138" s="24"/>
      <c r="Q138" s="24"/>
      <c r="R138" s="24"/>
      <c r="S138" s="24"/>
      <c r="T138" s="24"/>
      <c r="U138" s="24"/>
      <c r="V138" s="24"/>
      <c r="W138" s="24"/>
      <c r="X138" s="24"/>
      <c r="Y138" s="24"/>
      <c r="Z138" s="24"/>
    </row>
    <row r="139" ht="19.15" customHeight="1">
      <c r="A139" t="s" s="138">
        <v>10951</v>
      </c>
      <c r="B139" s="149">
        <v>4</v>
      </c>
      <c r="C139" s="149">
        <v>36</v>
      </c>
      <c r="D139" t="s" s="205">
        <v>11110</v>
      </c>
      <c r="E139" t="s" s="205">
        <v>32</v>
      </c>
      <c r="F139" s="223">
        <v>70</v>
      </c>
      <c r="G139" s="149">
        <v>90</v>
      </c>
      <c r="H139" s="173">
        <f>SUM(G139-F139)</f>
        <v>20</v>
      </c>
      <c r="I139" s="167">
        <f>H139/F139</f>
        <v>0.285714285714286</v>
      </c>
      <c r="J139" s="167">
        <f>H139/G139</f>
        <v>0.222222222222222</v>
      </c>
      <c r="K139" s="24"/>
      <c r="L139" s="24"/>
      <c r="M139" s="24"/>
      <c r="N139" s="24"/>
      <c r="O139" s="24"/>
      <c r="P139" s="24"/>
      <c r="Q139" s="24"/>
      <c r="R139" s="24"/>
      <c r="S139" s="24"/>
      <c r="T139" s="24"/>
      <c r="U139" s="24"/>
      <c r="V139" s="24"/>
      <c r="W139" s="24"/>
      <c r="X139" s="24"/>
      <c r="Y139" s="24"/>
      <c r="Z139" s="24"/>
    </row>
    <row r="140" ht="19.15" customHeight="1">
      <c r="A140" t="s" s="138">
        <v>10951</v>
      </c>
      <c r="B140" s="149">
        <v>4</v>
      </c>
      <c r="C140" s="149">
        <v>37</v>
      </c>
      <c r="D140" t="s" s="205">
        <v>11111</v>
      </c>
      <c r="E140" t="s" s="205">
        <v>68</v>
      </c>
      <c r="F140" s="223">
        <v>68</v>
      </c>
      <c r="G140" s="149">
        <v>88</v>
      </c>
      <c r="H140" s="173">
        <f>SUM(G140-F140)</f>
        <v>20</v>
      </c>
      <c r="I140" s="167">
        <f>H140/F140</f>
        <v>0.294117647058824</v>
      </c>
      <c r="J140" s="167">
        <f>H140/G140</f>
        <v>0.227272727272727</v>
      </c>
      <c r="K140" s="24"/>
      <c r="L140" s="24"/>
      <c r="M140" s="24"/>
      <c r="N140" s="24"/>
      <c r="O140" s="24"/>
      <c r="P140" s="24"/>
      <c r="Q140" s="24"/>
      <c r="R140" s="24"/>
      <c r="S140" s="24"/>
      <c r="T140" s="24"/>
      <c r="U140" s="24"/>
      <c r="V140" s="24"/>
      <c r="W140" s="24"/>
      <c r="X140" s="24"/>
      <c r="Y140" s="24"/>
      <c r="Z140" s="24"/>
    </row>
    <row r="141" ht="19.15" customHeight="1">
      <c r="A141" t="s" s="138">
        <v>10951</v>
      </c>
      <c r="B141" s="149">
        <v>4</v>
      </c>
      <c r="C141" s="149">
        <v>24</v>
      </c>
      <c r="D141" t="s" s="205">
        <v>11112</v>
      </c>
      <c r="E141" t="s" s="205">
        <v>72</v>
      </c>
      <c r="F141" s="223">
        <v>65</v>
      </c>
      <c r="G141" s="149">
        <v>76</v>
      </c>
      <c r="H141" s="173">
        <f>SUM(G141-F141)</f>
        <v>11</v>
      </c>
      <c r="I141" s="167">
        <f>H141/F141</f>
        <v>0.169230769230769</v>
      </c>
      <c r="J141" s="167">
        <f>H141/G141</f>
        <v>0.144736842105263</v>
      </c>
      <c r="K141" s="24"/>
      <c r="L141" s="24"/>
      <c r="M141" s="24"/>
      <c r="N141" s="24"/>
      <c r="O141" s="24"/>
      <c r="P141" s="24"/>
      <c r="Q141" s="24"/>
      <c r="R141" s="24"/>
      <c r="S141" s="24"/>
      <c r="T141" s="24"/>
      <c r="U141" s="24"/>
      <c r="V141" s="24"/>
      <c r="W141" s="24"/>
      <c r="X141" s="24"/>
      <c r="Y141" s="24"/>
      <c r="Z141" s="24"/>
    </row>
    <row r="142" ht="19.15" customHeight="1">
      <c r="A142" t="s" s="138">
        <v>10951</v>
      </c>
      <c r="B142" s="149">
        <v>4</v>
      </c>
      <c r="C142" s="149">
        <v>15</v>
      </c>
      <c r="D142" t="s" s="205">
        <v>10988</v>
      </c>
      <c r="E142" t="s" s="205">
        <v>48</v>
      </c>
      <c r="F142" s="223">
        <v>50</v>
      </c>
      <c r="G142" s="149">
        <v>68</v>
      </c>
      <c r="H142" s="173">
        <f>SUM(G142-F142)</f>
        <v>18</v>
      </c>
      <c r="I142" s="167">
        <f>H142/F142</f>
        <v>0.36</v>
      </c>
      <c r="J142" s="167">
        <f>H142/G142</f>
        <v>0.264705882352941</v>
      </c>
      <c r="K142" s="24"/>
      <c r="L142" s="24"/>
      <c r="M142" s="24"/>
      <c r="N142" s="24"/>
      <c r="O142" s="24"/>
      <c r="P142" s="24"/>
      <c r="Q142" s="24"/>
      <c r="R142" s="24"/>
      <c r="S142" s="24"/>
      <c r="T142" s="24"/>
      <c r="U142" s="24"/>
      <c r="V142" s="24"/>
      <c r="W142" s="24"/>
      <c r="X142" s="24"/>
      <c r="Y142" s="24"/>
      <c r="Z142" s="24"/>
    </row>
    <row r="143" ht="19.15" customHeight="1">
      <c r="A143" t="s" s="138">
        <v>10951</v>
      </c>
      <c r="B143" s="149">
        <v>4</v>
      </c>
      <c r="C143" s="149">
        <v>22</v>
      </c>
      <c r="D143" t="s" s="205">
        <v>10985</v>
      </c>
      <c r="E143" t="s" s="205">
        <v>1546</v>
      </c>
      <c r="F143" s="223">
        <v>43</v>
      </c>
      <c r="G143" s="149">
        <v>68</v>
      </c>
      <c r="H143" s="173">
        <f>SUM(G143-F143)</f>
        <v>25</v>
      </c>
      <c r="I143" s="167">
        <f>H143/F143</f>
        <v>0.581395348837209</v>
      </c>
      <c r="J143" s="167">
        <f>H143/G143</f>
        <v>0.367647058823529</v>
      </c>
      <c r="K143" s="24"/>
      <c r="L143" s="24"/>
      <c r="M143" s="24"/>
      <c r="N143" s="24"/>
      <c r="O143" s="24"/>
      <c r="P143" s="24"/>
      <c r="Q143" s="24"/>
      <c r="R143" s="24"/>
      <c r="S143" s="24"/>
      <c r="T143" s="24"/>
      <c r="U143" s="24"/>
      <c r="V143" s="24"/>
      <c r="W143" s="24"/>
      <c r="X143" s="24"/>
      <c r="Y143" s="24"/>
      <c r="Z143" s="24"/>
    </row>
    <row r="144" ht="19.15" customHeight="1">
      <c r="A144" t="s" s="138">
        <v>10951</v>
      </c>
      <c r="B144" s="149">
        <v>4</v>
      </c>
      <c r="C144" s="149">
        <v>17</v>
      </c>
      <c r="D144" t="s" s="205">
        <v>10989</v>
      </c>
      <c r="E144" t="s" s="205">
        <v>24</v>
      </c>
      <c r="F144" s="223">
        <v>48</v>
      </c>
      <c r="G144" s="149">
        <v>66</v>
      </c>
      <c r="H144" s="173">
        <f>SUM(G144-F144)</f>
        <v>18</v>
      </c>
      <c r="I144" s="167">
        <f>H144/F144</f>
        <v>0.375</v>
      </c>
      <c r="J144" s="167">
        <f>H144/G144</f>
        <v>0.272727272727273</v>
      </c>
      <c r="K144" s="24"/>
      <c r="L144" s="24"/>
      <c r="M144" s="24"/>
      <c r="N144" s="24"/>
      <c r="O144" s="24"/>
      <c r="P144" s="24"/>
      <c r="Q144" s="24"/>
      <c r="R144" s="24"/>
      <c r="S144" s="24"/>
      <c r="T144" s="24"/>
      <c r="U144" s="24"/>
      <c r="V144" s="24"/>
      <c r="W144" s="24"/>
      <c r="X144" s="24"/>
      <c r="Y144" s="24"/>
      <c r="Z144" s="24"/>
    </row>
    <row r="145" ht="19.15" customHeight="1">
      <c r="A145" t="s" s="138">
        <v>10951</v>
      </c>
      <c r="B145" s="149">
        <v>4</v>
      </c>
      <c r="C145" s="149">
        <v>30</v>
      </c>
      <c r="D145" t="s" s="205">
        <v>10987</v>
      </c>
      <c r="E145" t="s" s="205">
        <v>42</v>
      </c>
      <c r="F145" s="342">
        <v>35</v>
      </c>
      <c r="G145" s="343">
        <v>55</v>
      </c>
      <c r="H145" s="173">
        <f>SUM(G145-F145)</f>
        <v>20</v>
      </c>
      <c r="I145" s="167">
        <f>H145/F145</f>
        <v>0.571428571428571</v>
      </c>
      <c r="J145" s="167">
        <f>H145/G145</f>
        <v>0.363636363636364</v>
      </c>
      <c r="K145" s="24"/>
      <c r="L145" s="24"/>
      <c r="M145" s="24"/>
      <c r="N145" s="24"/>
      <c r="O145" s="24"/>
      <c r="P145" s="24"/>
      <c r="Q145" s="24"/>
      <c r="R145" s="24"/>
      <c r="S145" s="24"/>
      <c r="T145" s="24"/>
      <c r="U145" s="24"/>
      <c r="V145" s="24"/>
      <c r="W145" s="24"/>
      <c r="X145" s="24"/>
      <c r="Y145" s="24"/>
      <c r="Z145" s="24"/>
    </row>
    <row r="146" ht="19.15" customHeight="1">
      <c r="A146" t="s" s="138">
        <v>10951</v>
      </c>
      <c r="B146" s="149">
        <v>4</v>
      </c>
      <c r="C146" s="149">
        <v>18</v>
      </c>
      <c r="D146" t="s" s="205">
        <v>10993</v>
      </c>
      <c r="E146" t="s" s="205">
        <v>281</v>
      </c>
      <c r="F146" s="223">
        <v>35</v>
      </c>
      <c r="G146" s="149">
        <v>47</v>
      </c>
      <c r="H146" s="173">
        <f>SUM(G146-F146)</f>
        <v>12</v>
      </c>
      <c r="I146" s="167">
        <f>H146/F146</f>
        <v>0.342857142857143</v>
      </c>
      <c r="J146" s="167">
        <f>H146/G146</f>
        <v>0.25531914893617</v>
      </c>
      <c r="K146" s="24"/>
      <c r="L146" s="24"/>
      <c r="M146" s="24"/>
      <c r="N146" s="24"/>
      <c r="O146" s="24"/>
      <c r="P146" s="24"/>
      <c r="Q146" s="24"/>
      <c r="R146" s="24"/>
      <c r="S146" s="24"/>
      <c r="T146" s="24"/>
      <c r="U146" s="24"/>
      <c r="V146" s="24"/>
      <c r="W146" s="24"/>
      <c r="X146" s="24"/>
      <c r="Y146" s="24"/>
      <c r="Z146" s="24"/>
    </row>
    <row r="147" ht="19.15" customHeight="1">
      <c r="A147" t="s" s="138">
        <v>10951</v>
      </c>
      <c r="B147" s="149">
        <v>4</v>
      </c>
      <c r="C147" s="149">
        <v>28</v>
      </c>
      <c r="D147" t="s" s="205">
        <v>10991</v>
      </c>
      <c r="E147" t="s" s="205">
        <v>52</v>
      </c>
      <c r="F147" s="223">
        <v>29</v>
      </c>
      <c r="G147" s="149">
        <v>45</v>
      </c>
      <c r="H147" s="173">
        <f>SUM(G147-F147)</f>
        <v>16</v>
      </c>
      <c r="I147" s="167">
        <f>H147/F147</f>
        <v>0.551724137931034</v>
      </c>
      <c r="J147" s="167">
        <f>H147/G147</f>
        <v>0.355555555555556</v>
      </c>
      <c r="K147" s="24"/>
      <c r="L147" s="24"/>
      <c r="M147" s="24"/>
      <c r="N147" s="24"/>
      <c r="O147" s="24"/>
      <c r="P147" s="24"/>
      <c r="Q147" s="24"/>
      <c r="R147" s="24"/>
      <c r="S147" s="24"/>
      <c r="T147" s="24"/>
      <c r="U147" s="24"/>
      <c r="V147" s="24"/>
      <c r="W147" s="24"/>
      <c r="X147" s="24"/>
      <c r="Y147" s="24"/>
      <c r="Z147" s="24"/>
    </row>
    <row r="148" ht="19.15" customHeight="1">
      <c r="A148" t="s" s="138">
        <v>10951</v>
      </c>
      <c r="B148" s="149">
        <v>4</v>
      </c>
      <c r="C148" s="149">
        <v>16</v>
      </c>
      <c r="D148" t="s" s="205">
        <v>10992</v>
      </c>
      <c r="E148" t="s" s="205">
        <v>40</v>
      </c>
      <c r="F148" s="223">
        <v>27</v>
      </c>
      <c r="G148" s="149">
        <v>40</v>
      </c>
      <c r="H148" s="173">
        <f>SUM(G148-F148)</f>
        <v>13</v>
      </c>
      <c r="I148" s="167">
        <f>H148/F148</f>
        <v>0.481481481481481</v>
      </c>
      <c r="J148" s="167">
        <f>H148/G148</f>
        <v>0.325</v>
      </c>
      <c r="K148" s="24"/>
      <c r="L148" s="24"/>
      <c r="M148" s="24"/>
      <c r="N148" s="24"/>
      <c r="O148" s="24"/>
      <c r="P148" s="24"/>
      <c r="Q148" s="24"/>
      <c r="R148" s="24"/>
      <c r="S148" s="24"/>
      <c r="T148" s="24"/>
      <c r="U148" s="24"/>
      <c r="V148" s="24"/>
      <c r="W148" s="24"/>
      <c r="X148" s="24"/>
      <c r="Y148" s="24"/>
      <c r="Z148" s="24"/>
    </row>
    <row r="149" ht="19.15" customHeight="1">
      <c r="A149" t="s" s="138">
        <v>10951</v>
      </c>
      <c r="B149" s="149">
        <v>4</v>
      </c>
      <c r="C149" s="149">
        <v>32</v>
      </c>
      <c r="D149" t="s" s="205">
        <v>10978</v>
      </c>
      <c r="E149" t="s" s="205">
        <v>50</v>
      </c>
      <c r="F149" s="342">
        <v>2</v>
      </c>
      <c r="G149" s="343">
        <v>38</v>
      </c>
      <c r="H149" s="173">
        <f>SUM(G149-F149)</f>
        <v>36</v>
      </c>
      <c r="I149" s="167">
        <f>H149/F149</f>
        <v>18</v>
      </c>
      <c r="J149" s="167">
        <f>H149/G149</f>
        <v>0.947368421052632</v>
      </c>
      <c r="K149" s="24"/>
      <c r="L149" s="24"/>
      <c r="M149" s="24"/>
      <c r="N149" s="24"/>
      <c r="O149" s="24"/>
      <c r="P149" s="24"/>
      <c r="Q149" s="24"/>
      <c r="R149" s="24"/>
      <c r="S149" s="24"/>
      <c r="T149" s="24"/>
      <c r="U149" s="24"/>
      <c r="V149" s="24"/>
      <c r="W149" s="24"/>
      <c r="X149" s="24"/>
      <c r="Y149" s="24"/>
      <c r="Z149" s="24"/>
    </row>
    <row r="150" ht="19.15" customHeight="1">
      <c r="A150" t="s" s="138">
        <v>10951</v>
      </c>
      <c r="B150" s="149">
        <v>4</v>
      </c>
      <c r="C150" s="149">
        <v>34</v>
      </c>
      <c r="D150" t="s" s="205">
        <v>11114</v>
      </c>
      <c r="E150" t="s" s="205">
        <v>1427</v>
      </c>
      <c r="F150" s="223">
        <v>30</v>
      </c>
      <c r="G150" s="149">
        <v>35</v>
      </c>
      <c r="H150" s="173">
        <f>SUM(G150-F150)</f>
        <v>5</v>
      </c>
      <c r="I150" s="167">
        <f>H150/F150</f>
        <v>0.166666666666667</v>
      </c>
      <c r="J150" s="167">
        <f>H150/G150</f>
        <v>0.142857142857143</v>
      </c>
      <c r="K150" s="24"/>
      <c r="L150" s="24"/>
      <c r="M150" s="24"/>
      <c r="N150" s="24"/>
      <c r="O150" s="24"/>
      <c r="P150" s="24"/>
      <c r="Q150" s="24"/>
      <c r="R150" s="24"/>
      <c r="S150" s="24"/>
      <c r="T150" s="24"/>
      <c r="U150" s="24"/>
      <c r="V150" s="24"/>
      <c r="W150" s="24"/>
      <c r="X150" s="24"/>
      <c r="Y150" s="24"/>
      <c r="Z150" s="24"/>
    </row>
    <row r="151" ht="19.15" customHeight="1">
      <c r="A151" t="s" s="138">
        <v>10951</v>
      </c>
      <c r="B151" s="149">
        <v>4</v>
      </c>
      <c r="C151" s="149">
        <v>26</v>
      </c>
      <c r="D151" t="s" s="205">
        <v>11115</v>
      </c>
      <c r="E151" t="s" s="205">
        <v>147</v>
      </c>
      <c r="F151" s="223">
        <v>23</v>
      </c>
      <c r="G151" s="149">
        <v>24</v>
      </c>
      <c r="H151" s="173">
        <f>SUM(G151-F151)</f>
        <v>1</v>
      </c>
      <c r="I151" s="167">
        <f>H151/F151</f>
        <v>0.0434782608695652</v>
      </c>
      <c r="J151" s="167">
        <f>H151/G151</f>
        <v>0.0416666666666667</v>
      </c>
      <c r="K151" s="24"/>
      <c r="L151" s="24"/>
      <c r="M151" s="24"/>
      <c r="N151" s="24"/>
      <c r="O151" s="24"/>
      <c r="P151" s="24"/>
      <c r="Q151" s="24"/>
      <c r="R151" s="24"/>
      <c r="S151" s="24"/>
      <c r="T151" s="24"/>
      <c r="U151" s="24"/>
      <c r="V151" s="24"/>
      <c r="W151" s="24"/>
      <c r="X151" s="24"/>
      <c r="Y151" s="24"/>
      <c r="Z151" s="24"/>
    </row>
    <row r="152" ht="19.15" customHeight="1">
      <c r="A152" t="s" s="138">
        <v>10951</v>
      </c>
      <c r="B152" s="149">
        <v>4</v>
      </c>
      <c r="C152" s="149">
        <v>20</v>
      </c>
      <c r="D152" t="s" s="205">
        <v>11050</v>
      </c>
      <c r="E152" t="s" s="205">
        <v>1680</v>
      </c>
      <c r="F152" s="342">
        <v>11</v>
      </c>
      <c r="G152" s="343">
        <v>22</v>
      </c>
      <c r="H152" s="173">
        <f>SUM(G152-F152)</f>
        <v>11</v>
      </c>
      <c r="I152" s="167">
        <f>H152/F152</f>
        <v>1</v>
      </c>
      <c r="J152" s="167">
        <f>H152/G152</f>
        <v>0.5</v>
      </c>
      <c r="K152" s="24"/>
      <c r="L152" s="24"/>
      <c r="M152" s="24"/>
      <c r="N152" s="24"/>
      <c r="O152" s="24"/>
      <c r="P152" s="24"/>
      <c r="Q152" s="24"/>
      <c r="R152" s="24"/>
      <c r="S152" s="24"/>
      <c r="T152" s="24"/>
      <c r="U152" s="24"/>
      <c r="V152" s="24"/>
      <c r="W152" s="24"/>
      <c r="X152" s="24"/>
      <c r="Y152" s="24"/>
      <c r="Z152" s="24"/>
    </row>
    <row r="153" ht="19.15" customHeight="1">
      <c r="A153" t="s" s="138">
        <v>10951</v>
      </c>
      <c r="B153" s="149">
        <v>4</v>
      </c>
      <c r="C153" s="149">
        <v>31</v>
      </c>
      <c r="D153" t="s" s="205">
        <v>11116</v>
      </c>
      <c r="E153" t="s" s="205">
        <v>44</v>
      </c>
      <c r="F153" s="223">
        <v>13</v>
      </c>
      <c r="G153" s="149">
        <v>17</v>
      </c>
      <c r="H153" s="173">
        <f>SUM(G153-F153)</f>
        <v>4</v>
      </c>
      <c r="I153" s="167">
        <f>H153/F153</f>
        <v>0.307692307692308</v>
      </c>
      <c r="J153" s="167">
        <f>H153/G153</f>
        <v>0.235294117647059</v>
      </c>
      <c r="K153" s="24"/>
      <c r="L153" s="24"/>
      <c r="M153" s="24"/>
      <c r="N153" s="24"/>
      <c r="O153" s="24"/>
      <c r="P153" s="24"/>
      <c r="Q153" s="24"/>
      <c r="R153" s="24"/>
      <c r="S153" s="24"/>
      <c r="T153" s="24"/>
      <c r="U153" s="24"/>
      <c r="V153" s="24"/>
      <c r="W153" s="24"/>
      <c r="X153" s="24"/>
      <c r="Y153" s="24"/>
      <c r="Z153" s="24"/>
    </row>
    <row r="154" ht="19.15" customHeight="1">
      <c r="A154" t="s" s="138">
        <v>10951</v>
      </c>
      <c r="B154" s="149">
        <v>4</v>
      </c>
      <c r="C154" s="149">
        <v>33</v>
      </c>
      <c r="D154" t="s" s="205">
        <v>11113</v>
      </c>
      <c r="E154" t="s" s="205">
        <v>173</v>
      </c>
      <c r="F154" s="223">
        <v>11</v>
      </c>
      <c r="G154" s="149">
        <v>17</v>
      </c>
      <c r="H154" s="173">
        <f>SUM(G154-F154)</f>
        <v>6</v>
      </c>
      <c r="I154" s="167">
        <f>H154/F154</f>
        <v>0.545454545454545</v>
      </c>
      <c r="J154" s="167">
        <f>H154/G154</f>
        <v>0.352941176470588</v>
      </c>
      <c r="K154" s="24"/>
      <c r="L154" s="24"/>
      <c r="M154" s="24"/>
      <c r="N154" s="24"/>
      <c r="O154" s="24"/>
      <c r="P154" s="24"/>
      <c r="Q154" s="24"/>
      <c r="R154" s="24"/>
      <c r="S154" s="24"/>
      <c r="T154" s="24"/>
      <c r="U154" s="24"/>
      <c r="V154" s="24"/>
      <c r="W154" s="24"/>
      <c r="X154" s="24"/>
      <c r="Y154" s="24"/>
      <c r="Z154" s="24"/>
    </row>
    <row r="155" ht="19.15" customHeight="1">
      <c r="A155" t="s" s="138">
        <v>10951</v>
      </c>
      <c r="B155" s="149">
        <v>4</v>
      </c>
      <c r="C155" s="149">
        <v>35</v>
      </c>
      <c r="D155" t="s" s="205">
        <v>11130</v>
      </c>
      <c r="E155" t="s" s="205">
        <v>46</v>
      </c>
      <c r="F155" s="223">
        <v>7</v>
      </c>
      <c r="G155" s="149">
        <v>11</v>
      </c>
      <c r="H155" s="173">
        <f>SUM(G155-F155)</f>
        <v>4</v>
      </c>
      <c r="I155" s="167">
        <f>H155/F155</f>
        <v>0.571428571428571</v>
      </c>
      <c r="J155" s="167">
        <f>H155/G155</f>
        <v>0.363636363636364</v>
      </c>
      <c r="K155" s="24"/>
      <c r="L155" s="24"/>
      <c r="M155" s="24"/>
      <c r="N155" s="24"/>
      <c r="O155" s="24"/>
      <c r="P155" s="24"/>
      <c r="Q155" s="24"/>
      <c r="R155" s="24"/>
      <c r="S155" s="24"/>
      <c r="T155" s="24"/>
      <c r="U155" s="24"/>
      <c r="V155" s="24"/>
      <c r="W155" s="24"/>
      <c r="X155" s="24"/>
      <c r="Y155" s="24"/>
      <c r="Z155" s="24"/>
    </row>
    <row r="156" ht="19.15" customHeight="1">
      <c r="A156" t="s" s="138">
        <v>10951</v>
      </c>
      <c r="B156" s="149">
        <v>4</v>
      </c>
      <c r="C156" s="149">
        <v>19</v>
      </c>
      <c r="D156" t="s" s="205">
        <v>11117</v>
      </c>
      <c r="E156" t="s" s="205">
        <v>380</v>
      </c>
      <c r="F156" s="398">
        <v>0</v>
      </c>
      <c r="G156" s="149">
        <v>0</v>
      </c>
      <c r="H156" s="173">
        <f>SUM(G156-F156)</f>
        <v>0</v>
      </c>
      <c r="I156" s="207">
        <f>H156/F156</f>
      </c>
      <c r="J156" s="207">
        <f>H156/G156</f>
      </c>
      <c r="K156" s="24"/>
      <c r="L156" s="24"/>
      <c r="M156" s="24"/>
      <c r="N156" s="24"/>
      <c r="O156" s="24"/>
      <c r="P156" s="24"/>
      <c r="Q156" s="24"/>
      <c r="R156" s="24"/>
      <c r="S156" s="24"/>
      <c r="T156" s="24"/>
      <c r="U156" s="24"/>
      <c r="V156" s="24"/>
      <c r="W156" s="24"/>
      <c r="X156" s="24"/>
      <c r="Y156" s="24"/>
      <c r="Z156" s="24"/>
    </row>
    <row r="157" ht="19.15" customHeight="1">
      <c r="A157" t="s" s="138">
        <v>10951</v>
      </c>
      <c r="B157" s="149">
        <v>4</v>
      </c>
      <c r="C157" s="149">
        <v>27</v>
      </c>
      <c r="D157" t="s" s="205">
        <v>11118</v>
      </c>
      <c r="E157" t="s" s="205">
        <v>78</v>
      </c>
      <c r="F157" s="223">
        <v>0</v>
      </c>
      <c r="G157" s="149">
        <v>0</v>
      </c>
      <c r="H157" s="206">
        <f>SUM(G157-F157)</f>
        <v>0</v>
      </c>
      <c r="I157" s="176">
        <f>H157/F157</f>
      </c>
      <c r="J157" s="176">
        <f>H157/G157</f>
      </c>
      <c r="K157" s="174"/>
      <c r="L157" s="174"/>
      <c r="M157" s="174"/>
      <c r="N157" s="174"/>
      <c r="O157" s="174"/>
      <c r="P157" s="174"/>
      <c r="Q157" s="174"/>
      <c r="R157" s="174"/>
      <c r="S157" s="174"/>
      <c r="T157" s="174"/>
      <c r="U157" s="174"/>
      <c r="V157" s="174"/>
      <c r="W157" s="174"/>
      <c r="X157" s="174"/>
      <c r="Y157" s="174"/>
      <c r="Z157" s="174"/>
    </row>
    <row r="158" ht="19.15" customHeight="1">
      <c r="A158" s="177"/>
      <c r="B158" s="178"/>
      <c r="C158" s="178"/>
      <c r="D158" s="179"/>
      <c r="E158" s="179"/>
      <c r="F158" s="181">
        <f>SUM(F121:F157)</f>
        <v>60601</v>
      </c>
      <c r="G158" s="180">
        <f>SUM(G121:G157)</f>
        <v>85467</v>
      </c>
      <c r="H158" s="181">
        <f>SUM(H121:H157)</f>
        <v>24866</v>
      </c>
      <c r="I158" s="182">
        <f>H158/F158</f>
        <v>0.410323261992376</v>
      </c>
      <c r="J158" s="182">
        <f>H158/G158</f>
        <v>0.290942703031579</v>
      </c>
      <c r="K158" s="183"/>
      <c r="L158" s="183"/>
      <c r="M158" s="183"/>
      <c r="N158" s="183"/>
      <c r="O158" s="183"/>
      <c r="P158" s="183"/>
      <c r="Q158" s="183"/>
      <c r="R158" s="183"/>
      <c r="S158" s="183"/>
      <c r="T158" s="183"/>
      <c r="U158" s="183"/>
      <c r="V158" s="183"/>
      <c r="W158" s="183"/>
      <c r="X158" s="183"/>
      <c r="Y158" s="183"/>
      <c r="Z158" s="184"/>
    </row>
    <row r="159" ht="19.15" customHeight="1">
      <c r="A159" s="366"/>
      <c r="B159" s="317"/>
      <c r="C159" s="317"/>
      <c r="D159" s="366"/>
      <c r="E159" s="366"/>
      <c r="F159" s="316"/>
      <c r="G159" s="317"/>
      <c r="H159" s="187"/>
      <c r="I159" s="188"/>
      <c r="J159" s="188"/>
      <c r="K159" s="189"/>
      <c r="L159" s="189"/>
      <c r="M159" s="189"/>
      <c r="N159" s="189"/>
      <c r="O159" s="189"/>
      <c r="P159" s="189"/>
      <c r="Q159" s="189"/>
      <c r="R159" s="189"/>
      <c r="S159" s="189"/>
      <c r="T159" s="189"/>
      <c r="U159" s="189"/>
      <c r="V159" s="189"/>
      <c r="W159" s="189"/>
      <c r="X159" s="189"/>
      <c r="Y159" s="189"/>
      <c r="Z159" s="189"/>
    </row>
    <row r="160" ht="19.15" customHeight="1">
      <c r="A160" t="s" s="138">
        <v>10951</v>
      </c>
      <c r="B160" s="149">
        <v>5</v>
      </c>
      <c r="C160" s="149">
        <v>4</v>
      </c>
      <c r="D160" t="s" s="205">
        <v>11119</v>
      </c>
      <c r="E160" t="s" s="205">
        <v>84</v>
      </c>
      <c r="F160" s="240">
        <v>45076</v>
      </c>
      <c r="G160" s="172">
        <v>42903</v>
      </c>
      <c r="H160" s="173">
        <f>SUM(G160-F160)</f>
        <v>-2173</v>
      </c>
      <c r="I160" s="167">
        <f>H160/F160</f>
        <v>-0.0482074718253616</v>
      </c>
      <c r="J160" s="167">
        <f>H160/G160</f>
        <v>-0.0506491387548656</v>
      </c>
      <c r="K160" s="24"/>
      <c r="L160" s="24"/>
      <c r="M160" s="24"/>
      <c r="N160" s="24"/>
      <c r="O160" s="24"/>
      <c r="P160" s="24"/>
      <c r="Q160" s="24"/>
      <c r="R160" s="24"/>
      <c r="S160" s="24"/>
      <c r="T160" s="24"/>
      <c r="U160" s="24"/>
      <c r="V160" s="24"/>
      <c r="W160" s="24"/>
      <c r="X160" s="24"/>
      <c r="Y160" s="24"/>
      <c r="Z160" s="24"/>
    </row>
    <row r="161" ht="19.15" customHeight="1">
      <c r="A161" t="s" s="138">
        <v>10951</v>
      </c>
      <c r="B161" s="149">
        <v>5</v>
      </c>
      <c r="C161" s="149">
        <v>1</v>
      </c>
      <c r="D161" t="s" s="205">
        <v>11120</v>
      </c>
      <c r="E161" t="s" s="205">
        <v>20</v>
      </c>
      <c r="F161" s="223">
        <v>32925</v>
      </c>
      <c r="G161" s="149">
        <v>33960</v>
      </c>
      <c r="H161" s="173">
        <f>SUM(G161-F161)</f>
        <v>1035</v>
      </c>
      <c r="I161" s="167">
        <f>H161/F161</f>
        <v>0.0314350797266515</v>
      </c>
      <c r="J161" s="167">
        <f>H161/G161</f>
        <v>0.0304770318021201</v>
      </c>
      <c r="K161" s="24"/>
      <c r="L161" s="24"/>
      <c r="M161" s="24"/>
      <c r="N161" s="24"/>
      <c r="O161" s="24"/>
      <c r="P161" s="24"/>
      <c r="Q161" s="24"/>
      <c r="R161" s="24"/>
      <c r="S161" s="24"/>
      <c r="T161" s="24"/>
      <c r="U161" s="24"/>
      <c r="V161" s="24"/>
      <c r="W161" s="24"/>
      <c r="X161" s="24"/>
      <c r="Y161" s="24"/>
      <c r="Z161" s="24"/>
    </row>
    <row r="162" ht="19.15" customHeight="1">
      <c r="A162" t="s" s="138">
        <v>10951</v>
      </c>
      <c r="B162" s="149">
        <v>5</v>
      </c>
      <c r="C162" s="149">
        <v>7</v>
      </c>
      <c r="D162" t="s" s="205">
        <v>10953</v>
      </c>
      <c r="E162" t="s" s="205">
        <v>22</v>
      </c>
      <c r="F162" s="240">
        <v>7923</v>
      </c>
      <c r="G162" s="172">
        <v>6684</v>
      </c>
      <c r="H162" s="173">
        <f>SUM(G162-F162)</f>
        <v>-1239</v>
      </c>
      <c r="I162" s="167">
        <f>H162/F162</f>
        <v>-0.15638015903067</v>
      </c>
      <c r="J162" s="167">
        <f>H162/G162</f>
        <v>-0.185368043087971</v>
      </c>
      <c r="K162" s="24"/>
      <c r="L162" s="24"/>
      <c r="M162" s="24"/>
      <c r="N162" s="24"/>
      <c r="O162" s="24"/>
      <c r="P162" s="24"/>
      <c r="Q162" s="24"/>
      <c r="R162" s="24"/>
      <c r="S162" s="24"/>
      <c r="T162" s="24"/>
      <c r="U162" s="24"/>
      <c r="V162" s="24"/>
      <c r="W162" s="24"/>
      <c r="X162" s="24"/>
      <c r="Y162" s="24"/>
      <c r="Z162" s="24"/>
    </row>
    <row r="163" ht="19.15" customHeight="1">
      <c r="A163" t="s" s="138">
        <v>10951</v>
      </c>
      <c r="B163" s="149">
        <v>5</v>
      </c>
      <c r="C163" s="149">
        <v>9</v>
      </c>
      <c r="D163" t="s" s="205">
        <v>11121</v>
      </c>
      <c r="E163" t="s" s="205">
        <v>17</v>
      </c>
      <c r="F163" s="240">
        <v>1590</v>
      </c>
      <c r="G163" s="172">
        <v>1424</v>
      </c>
      <c r="H163" s="173">
        <f>SUM(G163-F163)</f>
        <v>-166</v>
      </c>
      <c r="I163" s="167">
        <f>H163/F163</f>
        <v>-0.10440251572327</v>
      </c>
      <c r="J163" s="167">
        <f>H163/G163</f>
        <v>-0.116573033707865</v>
      </c>
      <c r="K163" s="24"/>
      <c r="L163" s="24"/>
      <c r="M163" s="24"/>
      <c r="N163" s="24"/>
      <c r="O163" s="24"/>
      <c r="P163" s="24"/>
      <c r="Q163" s="24"/>
      <c r="R163" s="24"/>
      <c r="S163" s="24"/>
      <c r="T163" s="24"/>
      <c r="U163" s="24"/>
      <c r="V163" s="24"/>
      <c r="W163" s="24"/>
      <c r="X163" s="24"/>
      <c r="Y163" s="24"/>
      <c r="Z163" s="24"/>
    </row>
    <row r="164" ht="19.15" customHeight="1">
      <c r="A164" t="s" s="138">
        <v>10951</v>
      </c>
      <c r="B164" s="149">
        <v>5</v>
      </c>
      <c r="C164" s="149">
        <v>13</v>
      </c>
      <c r="D164" t="s" s="205">
        <v>11122</v>
      </c>
      <c r="E164" t="s" s="205">
        <v>26</v>
      </c>
      <c r="F164" s="223">
        <v>1405</v>
      </c>
      <c r="G164" s="149">
        <v>1413</v>
      </c>
      <c r="H164" s="173">
        <f>SUM(G164-F164)</f>
        <v>8</v>
      </c>
      <c r="I164" s="167">
        <f>H164/F164</f>
        <v>0.00569395017793594</v>
      </c>
      <c r="J164" s="167">
        <f>H164/G164</f>
        <v>0.00566171266808209</v>
      </c>
      <c r="K164" s="24"/>
      <c r="L164" s="24"/>
      <c r="M164" s="24"/>
      <c r="N164" s="24"/>
      <c r="O164" s="24"/>
      <c r="P164" s="24"/>
      <c r="Q164" s="24"/>
      <c r="R164" s="24"/>
      <c r="S164" s="24"/>
      <c r="T164" s="24"/>
      <c r="U164" s="24"/>
      <c r="V164" s="24"/>
      <c r="W164" s="24"/>
      <c r="X164" s="24"/>
      <c r="Y164" s="24"/>
      <c r="Z164" s="24"/>
    </row>
    <row r="165" ht="19.15" customHeight="1">
      <c r="A165" t="s" s="138">
        <v>10951</v>
      </c>
      <c r="B165" s="149">
        <v>5</v>
      </c>
      <c r="C165" s="149">
        <v>21</v>
      </c>
      <c r="D165" t="s" s="205">
        <v>11123</v>
      </c>
      <c r="E165" t="s" s="205">
        <v>34</v>
      </c>
      <c r="F165" s="223">
        <v>893</v>
      </c>
      <c r="G165" s="149">
        <v>917</v>
      </c>
      <c r="H165" s="173">
        <f>SUM(G165-F165)</f>
        <v>24</v>
      </c>
      <c r="I165" s="167">
        <f>H165/F165</f>
        <v>0.0268756998880179</v>
      </c>
      <c r="J165" s="167">
        <f>H165/G165</f>
        <v>0.0261723009814613</v>
      </c>
      <c r="K165" s="24"/>
      <c r="L165" s="24"/>
      <c r="M165" s="24"/>
      <c r="N165" s="24"/>
      <c r="O165" s="24"/>
      <c r="P165" s="24"/>
      <c r="Q165" s="24"/>
      <c r="R165" s="24"/>
      <c r="S165" s="24"/>
      <c r="T165" s="24"/>
      <c r="U165" s="24"/>
      <c r="V165" s="24"/>
      <c r="W165" s="24"/>
      <c r="X165" s="24"/>
      <c r="Y165" s="24"/>
      <c r="Z165" s="24"/>
    </row>
    <row r="166" ht="19.15" customHeight="1">
      <c r="A166" t="s" s="138">
        <v>10951</v>
      </c>
      <c r="B166" s="149">
        <v>5</v>
      </c>
      <c r="C166" s="149">
        <v>3</v>
      </c>
      <c r="D166" t="s" s="205">
        <v>11124</v>
      </c>
      <c r="E166" t="s" s="205">
        <v>28</v>
      </c>
      <c r="F166" s="240">
        <v>870</v>
      </c>
      <c r="G166" s="172">
        <v>776</v>
      </c>
      <c r="H166" s="173">
        <f>SUM(G166-F166)</f>
        <v>-94</v>
      </c>
      <c r="I166" s="167">
        <f>H166/F166</f>
        <v>-0.108045977011494</v>
      </c>
      <c r="J166" s="167">
        <f>H166/G166</f>
        <v>-0.121134020618557</v>
      </c>
      <c r="K166" s="24"/>
      <c r="L166" s="24"/>
      <c r="M166" s="24"/>
      <c r="N166" s="24"/>
      <c r="O166" s="24"/>
      <c r="P166" s="24"/>
      <c r="Q166" s="24"/>
      <c r="R166" s="24"/>
      <c r="S166" s="24"/>
      <c r="T166" s="24"/>
      <c r="U166" s="24"/>
      <c r="V166" s="24"/>
      <c r="W166" s="24"/>
      <c r="X166" s="24"/>
      <c r="Y166" s="24"/>
      <c r="Z166" s="24"/>
    </row>
    <row r="167" ht="19.15" customHeight="1">
      <c r="A167" t="s" s="138">
        <v>10951</v>
      </c>
      <c r="B167" s="149">
        <v>5</v>
      </c>
      <c r="C167" s="149">
        <v>24</v>
      </c>
      <c r="D167" t="s" s="205">
        <v>11125</v>
      </c>
      <c r="E167" t="s" s="205">
        <v>147</v>
      </c>
      <c r="F167" s="223">
        <v>710</v>
      </c>
      <c r="G167" s="149">
        <v>746</v>
      </c>
      <c r="H167" s="173">
        <f>SUM(G167-F167)</f>
        <v>36</v>
      </c>
      <c r="I167" s="167">
        <f>H167/F167</f>
        <v>0.0507042253521127</v>
      </c>
      <c r="J167" s="167">
        <f>H167/G167</f>
        <v>0.0482573726541555</v>
      </c>
      <c r="K167" s="24"/>
      <c r="L167" s="24"/>
      <c r="M167" s="24"/>
      <c r="N167" s="24"/>
      <c r="O167" s="24"/>
      <c r="P167" s="24"/>
      <c r="Q167" s="24"/>
      <c r="R167" s="24"/>
      <c r="S167" s="24"/>
      <c r="T167" s="24"/>
      <c r="U167" s="24"/>
      <c r="V167" s="24"/>
      <c r="W167" s="24"/>
      <c r="X167" s="24"/>
      <c r="Y167" s="24"/>
      <c r="Z167" s="24"/>
    </row>
    <row r="168" ht="19.15" customHeight="1">
      <c r="A168" t="s" s="138">
        <v>10951</v>
      </c>
      <c r="B168" s="149">
        <v>5</v>
      </c>
      <c r="C168" s="149">
        <v>5</v>
      </c>
      <c r="D168" t="s" s="205">
        <v>11126</v>
      </c>
      <c r="E168" t="s" s="205">
        <v>24</v>
      </c>
      <c r="F168" s="342">
        <v>492</v>
      </c>
      <c r="G168" s="343">
        <v>633</v>
      </c>
      <c r="H168" s="173">
        <f>SUM(G168-F168)</f>
        <v>141</v>
      </c>
      <c r="I168" s="167">
        <f>H168/F168</f>
        <v>0.286585365853659</v>
      </c>
      <c r="J168" s="167">
        <f>H168/G168</f>
        <v>0.222748815165877</v>
      </c>
      <c r="K168" s="24"/>
      <c r="L168" s="24"/>
      <c r="M168" s="24"/>
      <c r="N168" s="24"/>
      <c r="O168" s="24"/>
      <c r="P168" s="24"/>
      <c r="Q168" s="24"/>
      <c r="R168" s="24"/>
      <c r="S168" s="24"/>
      <c r="T168" s="24"/>
      <c r="U168" s="24"/>
      <c r="V168" s="24"/>
      <c r="W168" s="24"/>
      <c r="X168" s="24"/>
      <c r="Y168" s="24"/>
      <c r="Z168" s="24"/>
    </row>
    <row r="169" ht="19.15" customHeight="1">
      <c r="A169" t="s" s="138">
        <v>10951</v>
      </c>
      <c r="B169" s="149">
        <v>5</v>
      </c>
      <c r="C169" s="149">
        <v>17</v>
      </c>
      <c r="D169" t="s" s="205">
        <v>11127</v>
      </c>
      <c r="E169" t="s" s="205">
        <v>60</v>
      </c>
      <c r="F169" s="240">
        <v>371</v>
      </c>
      <c r="G169" s="172">
        <v>359</v>
      </c>
      <c r="H169" s="173">
        <f>SUM(G169-F169)</f>
        <v>-12</v>
      </c>
      <c r="I169" s="167">
        <f>H169/F169</f>
        <v>-0.0323450134770889</v>
      </c>
      <c r="J169" s="167">
        <f>H169/G169</f>
        <v>-0.0334261838440111</v>
      </c>
      <c r="K169" s="24"/>
      <c r="L169" s="24"/>
      <c r="M169" s="24"/>
      <c r="N169" s="24"/>
      <c r="O169" s="24"/>
      <c r="P169" s="24"/>
      <c r="Q169" s="24"/>
      <c r="R169" s="24"/>
      <c r="S169" s="24"/>
      <c r="T169" s="24"/>
      <c r="U169" s="24"/>
      <c r="V169" s="24"/>
      <c r="W169" s="24"/>
      <c r="X169" s="24"/>
      <c r="Y169" s="24"/>
      <c r="Z169" s="24"/>
    </row>
    <row r="170" ht="19.15" customHeight="1">
      <c r="A170" t="s" s="138">
        <v>10951</v>
      </c>
      <c r="B170" s="149">
        <v>5</v>
      </c>
      <c r="C170" s="149">
        <v>2</v>
      </c>
      <c r="D170" t="s" s="205">
        <v>11128</v>
      </c>
      <c r="E170" t="s" s="205">
        <v>36</v>
      </c>
      <c r="F170" s="240">
        <v>265</v>
      </c>
      <c r="G170" s="172">
        <v>248</v>
      </c>
      <c r="H170" s="173">
        <f>SUM(G170-F170)</f>
        <v>-17</v>
      </c>
      <c r="I170" s="167">
        <f>H170/F170</f>
        <v>-0.0641509433962264</v>
      </c>
      <c r="J170" s="167">
        <f>H170/G170</f>
        <v>-0.0685483870967742</v>
      </c>
      <c r="K170" s="24"/>
      <c r="L170" s="24"/>
      <c r="M170" s="24"/>
      <c r="N170" s="24"/>
      <c r="O170" s="24"/>
      <c r="P170" s="24"/>
      <c r="Q170" s="24"/>
      <c r="R170" s="24"/>
      <c r="S170" s="24"/>
      <c r="T170" s="24"/>
      <c r="U170" s="24"/>
      <c r="V170" s="24"/>
      <c r="W170" s="24"/>
      <c r="X170" s="24"/>
      <c r="Y170" s="24"/>
      <c r="Z170" s="24"/>
    </row>
    <row r="171" ht="19.15" customHeight="1">
      <c r="A171" t="s" s="138">
        <v>10951</v>
      </c>
      <c r="B171" s="149">
        <v>5</v>
      </c>
      <c r="C171" s="149">
        <v>20</v>
      </c>
      <c r="D171" t="s" s="205">
        <v>10967</v>
      </c>
      <c r="E171" t="s" s="205">
        <v>62</v>
      </c>
      <c r="F171" s="240">
        <v>120</v>
      </c>
      <c r="G171" s="172">
        <v>109</v>
      </c>
      <c r="H171" s="173">
        <f>SUM(G171-F171)</f>
        <v>-11</v>
      </c>
      <c r="I171" s="167">
        <f>H171/F171</f>
        <v>-0.0916666666666667</v>
      </c>
      <c r="J171" s="167">
        <f>H171/G171</f>
        <v>-0.100917431192661</v>
      </c>
      <c r="K171" s="24"/>
      <c r="L171" s="24"/>
      <c r="M171" s="24"/>
      <c r="N171" s="24"/>
      <c r="O171" s="24"/>
      <c r="P171" s="24"/>
      <c r="Q171" s="24"/>
      <c r="R171" s="24"/>
      <c r="S171" s="24"/>
      <c r="T171" s="24"/>
      <c r="U171" s="24"/>
      <c r="V171" s="24"/>
      <c r="W171" s="24"/>
      <c r="X171" s="24"/>
      <c r="Y171" s="24"/>
      <c r="Z171" s="24"/>
    </row>
    <row r="172" ht="19.15" customHeight="1">
      <c r="A172" t="s" s="138">
        <v>10951</v>
      </c>
      <c r="B172" s="149">
        <v>5</v>
      </c>
      <c r="C172" s="149">
        <v>8</v>
      </c>
      <c r="D172" t="s" s="205">
        <v>10958</v>
      </c>
      <c r="E172" t="s" s="205">
        <v>110</v>
      </c>
      <c r="F172" s="240">
        <v>129</v>
      </c>
      <c r="G172" s="172">
        <v>106</v>
      </c>
      <c r="H172" s="173">
        <f>SUM(G172-F172)</f>
        <v>-23</v>
      </c>
      <c r="I172" s="167">
        <f>H172/F172</f>
        <v>-0.178294573643411</v>
      </c>
      <c r="J172" s="167">
        <f>H172/G172</f>
        <v>-0.216981132075472</v>
      </c>
      <c r="K172" s="24"/>
      <c r="L172" s="24"/>
      <c r="M172" s="24"/>
      <c r="N172" s="24"/>
      <c r="O172" s="24"/>
      <c r="P172" s="24"/>
      <c r="Q172" s="24"/>
      <c r="R172" s="24"/>
      <c r="S172" s="24"/>
      <c r="T172" s="24"/>
      <c r="U172" s="24"/>
      <c r="V172" s="24"/>
      <c r="W172" s="24"/>
      <c r="X172" s="24"/>
      <c r="Y172" s="24"/>
      <c r="Z172" s="24"/>
    </row>
    <row r="173" ht="19.15" customHeight="1">
      <c r="A173" t="s" s="138">
        <v>10951</v>
      </c>
      <c r="B173" s="149">
        <v>5</v>
      </c>
      <c r="C173" s="149">
        <v>12</v>
      </c>
      <c r="D173" t="s" s="205">
        <v>11129</v>
      </c>
      <c r="E173" t="s" s="205">
        <v>66</v>
      </c>
      <c r="F173" s="223">
        <v>104</v>
      </c>
      <c r="G173" s="149">
        <v>106</v>
      </c>
      <c r="H173" s="173">
        <f>SUM(G173-F173)</f>
        <v>2</v>
      </c>
      <c r="I173" s="167">
        <f>H173/F173</f>
        <v>0.0192307692307692</v>
      </c>
      <c r="J173" s="167">
        <f>H173/G173</f>
        <v>0.0188679245283019</v>
      </c>
      <c r="K173" s="24"/>
      <c r="L173" s="24"/>
      <c r="M173" s="24"/>
      <c r="N173" s="24"/>
      <c r="O173" s="24"/>
      <c r="P173" s="24"/>
      <c r="Q173" s="24"/>
      <c r="R173" s="24"/>
      <c r="S173" s="24"/>
      <c r="T173" s="24"/>
      <c r="U173" s="24"/>
      <c r="V173" s="24"/>
      <c r="W173" s="24"/>
      <c r="X173" s="24"/>
      <c r="Y173" s="24"/>
      <c r="Z173" s="24"/>
    </row>
    <row r="174" ht="19.15" customHeight="1">
      <c r="A174" t="s" s="138">
        <v>10951</v>
      </c>
      <c r="B174" s="149">
        <v>5</v>
      </c>
      <c r="C174" s="149">
        <v>31</v>
      </c>
      <c r="D174" t="s" s="205">
        <v>10964</v>
      </c>
      <c r="E174" t="s" s="205">
        <v>173</v>
      </c>
      <c r="F174" s="240">
        <v>110</v>
      </c>
      <c r="G174" s="172">
        <v>98</v>
      </c>
      <c r="H174" s="173">
        <f>SUM(G174-F174)</f>
        <v>-12</v>
      </c>
      <c r="I174" s="167">
        <f>H174/F174</f>
        <v>-0.109090909090909</v>
      </c>
      <c r="J174" s="167">
        <f>H174/G174</f>
        <v>-0.122448979591837</v>
      </c>
      <c r="K174" s="24"/>
      <c r="L174" s="24"/>
      <c r="M174" s="24"/>
      <c r="N174" s="24"/>
      <c r="O174" s="24"/>
      <c r="P174" s="24"/>
      <c r="Q174" s="24"/>
      <c r="R174" s="24"/>
      <c r="S174" s="24"/>
      <c r="T174" s="24"/>
      <c r="U174" s="24"/>
      <c r="V174" s="24"/>
      <c r="W174" s="24"/>
      <c r="X174" s="24"/>
      <c r="Y174" s="24"/>
      <c r="Z174" s="24"/>
    </row>
    <row r="175" ht="19.15" customHeight="1">
      <c r="A175" t="s" s="138">
        <v>10951</v>
      </c>
      <c r="B175" s="149">
        <v>5</v>
      </c>
      <c r="C175" s="149">
        <v>19</v>
      </c>
      <c r="D175" t="s" s="205">
        <v>10983</v>
      </c>
      <c r="E175" t="s" s="205">
        <v>30</v>
      </c>
      <c r="F175" s="223">
        <v>57</v>
      </c>
      <c r="G175" s="149">
        <v>84</v>
      </c>
      <c r="H175" s="173">
        <f>SUM(G175-F175)</f>
        <v>27</v>
      </c>
      <c r="I175" s="167">
        <f>H175/F175</f>
        <v>0.473684210526316</v>
      </c>
      <c r="J175" s="167">
        <f>H175/G175</f>
        <v>0.321428571428571</v>
      </c>
      <c r="K175" s="24"/>
      <c r="L175" s="24"/>
      <c r="M175" s="24"/>
      <c r="N175" s="24"/>
      <c r="O175" s="24"/>
      <c r="P175" s="24"/>
      <c r="Q175" s="24"/>
      <c r="R175" s="24"/>
      <c r="S175" s="24"/>
      <c r="T175" s="24"/>
      <c r="U175" s="24"/>
      <c r="V175" s="24"/>
      <c r="W175" s="24"/>
      <c r="X175" s="24"/>
      <c r="Y175" s="24"/>
      <c r="Z175" s="24"/>
    </row>
    <row r="176" ht="19.15" customHeight="1">
      <c r="A176" t="s" s="138">
        <v>10951</v>
      </c>
      <c r="B176" s="149">
        <v>5</v>
      </c>
      <c r="C176" s="149">
        <v>35</v>
      </c>
      <c r="D176" t="s" s="205">
        <v>10963</v>
      </c>
      <c r="E176" t="s" s="205">
        <v>68</v>
      </c>
      <c r="F176" s="240">
        <v>97</v>
      </c>
      <c r="G176" s="172">
        <v>83</v>
      </c>
      <c r="H176" s="173">
        <f>SUM(G176-F176)</f>
        <v>-14</v>
      </c>
      <c r="I176" s="167">
        <f>H176/F176</f>
        <v>-0.144329896907216</v>
      </c>
      <c r="J176" s="167">
        <f>H176/G176</f>
        <v>-0.168674698795181</v>
      </c>
      <c r="K176" s="24"/>
      <c r="L176" s="24"/>
      <c r="M176" s="24"/>
      <c r="N176" s="24"/>
      <c r="O176" s="24"/>
      <c r="P176" s="24"/>
      <c r="Q176" s="24"/>
      <c r="R176" s="24"/>
      <c r="S176" s="24"/>
      <c r="T176" s="24"/>
      <c r="U176" s="24"/>
      <c r="V176" s="24"/>
      <c r="W176" s="24"/>
      <c r="X176" s="24"/>
      <c r="Y176" s="24"/>
      <c r="Z176" s="24"/>
    </row>
    <row r="177" ht="19.15" customHeight="1">
      <c r="A177" t="s" s="138">
        <v>10951</v>
      </c>
      <c r="B177" s="149">
        <v>5</v>
      </c>
      <c r="C177" s="149">
        <v>14</v>
      </c>
      <c r="D177" t="s" s="205">
        <v>11131</v>
      </c>
      <c r="E177" t="s" s="205">
        <v>101</v>
      </c>
      <c r="F177" s="240">
        <v>74</v>
      </c>
      <c r="G177" s="172">
        <v>68</v>
      </c>
      <c r="H177" s="173">
        <f>SUM(G177-F177)</f>
        <v>-6</v>
      </c>
      <c r="I177" s="167">
        <f>H177/F177</f>
        <v>-0.0810810810810811</v>
      </c>
      <c r="J177" s="167">
        <f>H177/G177</f>
        <v>-0.08823529411764711</v>
      </c>
      <c r="K177" s="24"/>
      <c r="L177" s="24"/>
      <c r="M177" s="24"/>
      <c r="N177" s="24"/>
      <c r="O177" s="24"/>
      <c r="P177" s="24"/>
      <c r="Q177" s="24"/>
      <c r="R177" s="24"/>
      <c r="S177" s="24"/>
      <c r="T177" s="24"/>
      <c r="U177" s="24"/>
      <c r="V177" s="24"/>
      <c r="W177" s="24"/>
      <c r="X177" s="24"/>
      <c r="Y177" s="24"/>
      <c r="Z177" s="24"/>
    </row>
    <row r="178" ht="19.15" customHeight="1">
      <c r="A178" t="s" s="138">
        <v>10951</v>
      </c>
      <c r="B178" s="149">
        <v>5</v>
      </c>
      <c r="C178" s="149">
        <v>11</v>
      </c>
      <c r="D178" t="s" s="205">
        <v>10972</v>
      </c>
      <c r="E178" t="s" s="205">
        <v>281</v>
      </c>
      <c r="F178" s="240">
        <v>70</v>
      </c>
      <c r="G178" s="172">
        <v>64</v>
      </c>
      <c r="H178" s="173">
        <f>SUM(G178-F178)</f>
        <v>-6</v>
      </c>
      <c r="I178" s="167">
        <f>H178/F178</f>
        <v>-0.0857142857142857</v>
      </c>
      <c r="J178" s="167">
        <f>H178/G178</f>
        <v>-0.09375</v>
      </c>
      <c r="K178" s="24"/>
      <c r="L178" s="24"/>
      <c r="M178" s="24"/>
      <c r="N178" s="24"/>
      <c r="O178" s="24"/>
      <c r="P178" s="24"/>
      <c r="Q178" s="24"/>
      <c r="R178" s="24"/>
      <c r="S178" s="24"/>
      <c r="T178" s="24"/>
      <c r="U178" s="24"/>
      <c r="V178" s="24"/>
      <c r="W178" s="24"/>
      <c r="X178" s="24"/>
      <c r="Y178" s="24"/>
      <c r="Z178" s="24"/>
    </row>
    <row r="179" ht="19.15" customHeight="1">
      <c r="A179" t="s" s="138">
        <v>10951</v>
      </c>
      <c r="B179" s="149">
        <v>5</v>
      </c>
      <c r="C179" s="149">
        <v>22</v>
      </c>
      <c r="D179" t="s" s="205">
        <v>10974</v>
      </c>
      <c r="E179" t="s" s="205">
        <v>74</v>
      </c>
      <c r="F179" s="240">
        <v>68</v>
      </c>
      <c r="G179" s="172">
        <v>62</v>
      </c>
      <c r="H179" s="173">
        <f>SUM(G179-F179)</f>
        <v>-6</v>
      </c>
      <c r="I179" s="167">
        <f>H179/F179</f>
        <v>-0.08823529411764711</v>
      </c>
      <c r="J179" s="167">
        <f>H179/G179</f>
        <v>-0.09677419354838709</v>
      </c>
      <c r="K179" s="24"/>
      <c r="L179" s="24"/>
      <c r="M179" s="24"/>
      <c r="N179" s="24"/>
      <c r="O179" s="24"/>
      <c r="P179" s="24"/>
      <c r="Q179" s="24"/>
      <c r="R179" s="24"/>
      <c r="S179" s="24"/>
      <c r="T179" s="24"/>
      <c r="U179" s="24"/>
      <c r="V179" s="24"/>
      <c r="W179" s="24"/>
      <c r="X179" s="24"/>
      <c r="Y179" s="24"/>
      <c r="Z179" s="24"/>
    </row>
    <row r="180" ht="19.15" customHeight="1">
      <c r="A180" t="s" s="138">
        <v>10951</v>
      </c>
      <c r="B180" s="149">
        <v>5</v>
      </c>
      <c r="C180" s="149">
        <v>15</v>
      </c>
      <c r="D180" t="s" s="205">
        <v>11132</v>
      </c>
      <c r="E180" t="s" s="205">
        <v>38</v>
      </c>
      <c r="F180" s="240">
        <v>55</v>
      </c>
      <c r="G180" s="172">
        <v>57</v>
      </c>
      <c r="H180" s="173">
        <f>SUM(G180-F180)</f>
        <v>2</v>
      </c>
      <c r="I180" s="167">
        <f>H180/F180</f>
        <v>0.0363636363636364</v>
      </c>
      <c r="J180" s="167">
        <f>H180/G180</f>
        <v>0.0350877192982456</v>
      </c>
      <c r="K180" s="24"/>
      <c r="L180" s="24"/>
      <c r="M180" s="24"/>
      <c r="N180" s="24"/>
      <c r="O180" s="24"/>
      <c r="P180" s="24"/>
      <c r="Q180" s="24"/>
      <c r="R180" s="24"/>
      <c r="S180" s="24"/>
      <c r="T180" s="24"/>
      <c r="U180" s="24"/>
      <c r="V180" s="24"/>
      <c r="W180" s="24"/>
      <c r="X180" s="24"/>
      <c r="Y180" s="24"/>
      <c r="Z180" s="24"/>
    </row>
    <row r="181" ht="19.15" customHeight="1">
      <c r="A181" t="s" s="138">
        <v>10951</v>
      </c>
      <c r="B181" s="149">
        <v>5</v>
      </c>
      <c r="C181" s="149">
        <v>26</v>
      </c>
      <c r="D181" t="s" s="205">
        <v>10961</v>
      </c>
      <c r="E181" t="s" s="205">
        <v>42</v>
      </c>
      <c r="F181" s="240">
        <v>70</v>
      </c>
      <c r="G181" s="172">
        <v>52</v>
      </c>
      <c r="H181" s="173">
        <f>SUM(G181-F181)</f>
        <v>-18</v>
      </c>
      <c r="I181" s="167">
        <f>H181/F181</f>
        <v>-0.257142857142857</v>
      </c>
      <c r="J181" s="167">
        <f>H181/G181</f>
        <v>-0.346153846153846</v>
      </c>
      <c r="K181" s="24"/>
      <c r="L181" s="24"/>
      <c r="M181" s="24"/>
      <c r="N181" s="24"/>
      <c r="O181" s="24"/>
      <c r="P181" s="24"/>
      <c r="Q181" s="24"/>
      <c r="R181" s="24"/>
      <c r="S181" s="24"/>
      <c r="T181" s="24"/>
      <c r="U181" s="24"/>
      <c r="V181" s="24"/>
      <c r="W181" s="24"/>
      <c r="X181" s="24"/>
      <c r="Y181" s="24"/>
      <c r="Z181" s="24"/>
    </row>
    <row r="182" ht="19.15" customHeight="1">
      <c r="A182" t="s" s="138">
        <v>10951</v>
      </c>
      <c r="B182" s="149">
        <v>5</v>
      </c>
      <c r="C182" s="149">
        <v>16</v>
      </c>
      <c r="D182" t="s" s="205">
        <v>11133</v>
      </c>
      <c r="E182" t="s" s="205">
        <v>48</v>
      </c>
      <c r="F182" s="240">
        <v>48</v>
      </c>
      <c r="G182" s="172">
        <v>42</v>
      </c>
      <c r="H182" s="173">
        <f>SUM(G182-F182)</f>
        <v>-6</v>
      </c>
      <c r="I182" s="167">
        <f>H182/F182</f>
        <v>-0.125</v>
      </c>
      <c r="J182" s="167">
        <f>H182/G182</f>
        <v>-0.142857142857143</v>
      </c>
      <c r="K182" s="24"/>
      <c r="L182" s="24"/>
      <c r="M182" s="24"/>
      <c r="N182" s="24"/>
      <c r="O182" s="24"/>
      <c r="P182" s="24"/>
      <c r="Q182" s="24"/>
      <c r="R182" s="24"/>
      <c r="S182" s="24"/>
      <c r="T182" s="24"/>
      <c r="U182" s="24"/>
      <c r="V182" s="24"/>
      <c r="W182" s="24"/>
      <c r="X182" s="24"/>
      <c r="Y182" s="24"/>
      <c r="Z182" s="24"/>
    </row>
    <row r="183" ht="19.15" customHeight="1">
      <c r="A183" t="s" s="138">
        <v>10951</v>
      </c>
      <c r="B183" s="149">
        <v>5</v>
      </c>
      <c r="C183" s="149">
        <v>29</v>
      </c>
      <c r="D183" t="s" s="205">
        <v>10981</v>
      </c>
      <c r="E183" t="s" s="205">
        <v>72</v>
      </c>
      <c r="F183" s="240">
        <v>39</v>
      </c>
      <c r="G183" s="172">
        <v>37</v>
      </c>
      <c r="H183" s="173">
        <f>SUM(G183-F183)</f>
        <v>-2</v>
      </c>
      <c r="I183" s="167">
        <f>H183/F183</f>
        <v>-0.0512820512820513</v>
      </c>
      <c r="J183" s="167">
        <f>H183/G183</f>
        <v>-0.0540540540540541</v>
      </c>
      <c r="K183" s="24"/>
      <c r="L183" s="24"/>
      <c r="M183" s="24"/>
      <c r="N183" s="24"/>
      <c r="O183" s="24"/>
      <c r="P183" s="24"/>
      <c r="Q183" s="24"/>
      <c r="R183" s="24"/>
      <c r="S183" s="24"/>
      <c r="T183" s="24"/>
      <c r="U183" s="24"/>
      <c r="V183" s="24"/>
      <c r="W183" s="24"/>
      <c r="X183" s="24"/>
      <c r="Y183" s="24"/>
      <c r="Z183" s="24"/>
    </row>
    <row r="184" ht="19.15" customHeight="1">
      <c r="A184" t="s" s="138">
        <v>10951</v>
      </c>
      <c r="B184" s="149">
        <v>5</v>
      </c>
      <c r="C184" s="149">
        <v>27</v>
      </c>
      <c r="D184" t="s" s="205">
        <v>10969</v>
      </c>
      <c r="E184" t="s" s="205">
        <v>119</v>
      </c>
      <c r="F184" s="240">
        <v>44</v>
      </c>
      <c r="G184" s="172">
        <v>36</v>
      </c>
      <c r="H184" s="173">
        <f>SUM(G184-F184)</f>
        <v>-8</v>
      </c>
      <c r="I184" s="167">
        <f>H184/F184</f>
        <v>-0.181818181818182</v>
      </c>
      <c r="J184" s="167">
        <f>H184/G184</f>
        <v>-0.222222222222222</v>
      </c>
      <c r="K184" s="24"/>
      <c r="L184" s="24"/>
      <c r="M184" s="24"/>
      <c r="N184" s="24"/>
      <c r="O184" s="24"/>
      <c r="P184" s="24"/>
      <c r="Q184" s="24"/>
      <c r="R184" s="24"/>
      <c r="S184" s="24"/>
      <c r="T184" s="24"/>
      <c r="U184" s="24"/>
      <c r="V184" s="24"/>
      <c r="W184" s="24"/>
      <c r="X184" s="24"/>
      <c r="Y184" s="24"/>
      <c r="Z184" s="24"/>
    </row>
    <row r="185" ht="19.15" customHeight="1">
      <c r="A185" t="s" s="138">
        <v>10951</v>
      </c>
      <c r="B185" s="149">
        <v>5</v>
      </c>
      <c r="C185" s="149">
        <v>18</v>
      </c>
      <c r="D185" t="s" s="205">
        <v>10982</v>
      </c>
      <c r="E185" t="s" s="205">
        <v>40</v>
      </c>
      <c r="F185" s="240">
        <v>37</v>
      </c>
      <c r="G185" s="172">
        <v>35</v>
      </c>
      <c r="H185" s="173">
        <f>SUM(G185-F185)</f>
        <v>-2</v>
      </c>
      <c r="I185" s="167">
        <f>H185/F185</f>
        <v>-0.0540540540540541</v>
      </c>
      <c r="J185" s="167">
        <f>H185/G185</f>
        <v>-0.0571428571428571</v>
      </c>
      <c r="K185" s="24"/>
      <c r="L185" s="24"/>
      <c r="M185" s="24"/>
      <c r="N185" s="24"/>
      <c r="O185" s="24"/>
      <c r="P185" s="24"/>
      <c r="Q185" s="24"/>
      <c r="R185" s="24"/>
      <c r="S185" s="24"/>
      <c r="T185" s="24"/>
      <c r="U185" s="24"/>
      <c r="V185" s="24"/>
      <c r="W185" s="24"/>
      <c r="X185" s="24"/>
      <c r="Y185" s="24"/>
      <c r="Z185" s="24"/>
    </row>
    <row r="186" ht="19.15" customHeight="1">
      <c r="A186" t="s" s="138">
        <v>10951</v>
      </c>
      <c r="B186" s="149">
        <v>5</v>
      </c>
      <c r="C186" s="149">
        <v>10</v>
      </c>
      <c r="D186" t="s" s="205">
        <v>10968</v>
      </c>
      <c r="E186" t="s" s="205">
        <v>44</v>
      </c>
      <c r="F186" s="240">
        <v>44</v>
      </c>
      <c r="G186" s="172">
        <v>34</v>
      </c>
      <c r="H186" s="173">
        <f>SUM(G186-F186)</f>
        <v>-10</v>
      </c>
      <c r="I186" s="167">
        <f>H186/F186</f>
        <v>-0.227272727272727</v>
      </c>
      <c r="J186" s="167">
        <f>H186/G186</f>
        <v>-0.294117647058824</v>
      </c>
      <c r="K186" s="24"/>
      <c r="L186" s="24"/>
      <c r="M186" s="24"/>
      <c r="N186" s="24"/>
      <c r="O186" s="24"/>
      <c r="P186" s="24"/>
      <c r="Q186" s="24"/>
      <c r="R186" s="24"/>
      <c r="S186" s="24"/>
      <c r="T186" s="24"/>
      <c r="U186" s="24"/>
      <c r="V186" s="24"/>
      <c r="W186" s="24"/>
      <c r="X186" s="24"/>
      <c r="Y186" s="24"/>
      <c r="Z186" s="24"/>
    </row>
    <row r="187" ht="19.15" customHeight="1">
      <c r="A187" t="s" s="138">
        <v>10951</v>
      </c>
      <c r="B187" s="149">
        <v>5</v>
      </c>
      <c r="C187" s="149">
        <v>23</v>
      </c>
      <c r="D187" t="s" s="205">
        <v>10975</v>
      </c>
      <c r="E187" t="s" s="205">
        <v>54</v>
      </c>
      <c r="F187" s="240">
        <v>36</v>
      </c>
      <c r="G187" s="172">
        <v>31</v>
      </c>
      <c r="H187" s="173">
        <f>SUM(G187-F187)</f>
        <v>-5</v>
      </c>
      <c r="I187" s="167">
        <f>H187/F187</f>
        <v>-0.138888888888889</v>
      </c>
      <c r="J187" s="167">
        <f>H187/G187</f>
        <v>-0.161290322580645</v>
      </c>
      <c r="K187" s="24"/>
      <c r="L187" s="24"/>
      <c r="M187" s="24"/>
      <c r="N187" s="24"/>
      <c r="O187" s="24"/>
      <c r="P187" s="24"/>
      <c r="Q187" s="24"/>
      <c r="R187" s="24"/>
      <c r="S187" s="24"/>
      <c r="T187" s="24"/>
      <c r="U187" s="24"/>
      <c r="V187" s="24"/>
      <c r="W187" s="24"/>
      <c r="X187" s="24"/>
      <c r="Y187" s="24"/>
      <c r="Z187" s="24"/>
    </row>
    <row r="188" ht="19.15" customHeight="1">
      <c r="A188" t="s" s="138">
        <v>10951</v>
      </c>
      <c r="B188" s="149">
        <v>5</v>
      </c>
      <c r="C188" s="149">
        <v>28</v>
      </c>
      <c r="D188" t="s" s="205">
        <v>11134</v>
      </c>
      <c r="E188" t="s" s="205">
        <v>52</v>
      </c>
      <c r="F188" s="223">
        <v>23</v>
      </c>
      <c r="G188" s="149">
        <v>27</v>
      </c>
      <c r="H188" s="173">
        <f>SUM(G188-F188)</f>
        <v>4</v>
      </c>
      <c r="I188" s="167">
        <f>H188/F188</f>
        <v>0.173913043478261</v>
      </c>
      <c r="J188" s="167">
        <f>H188/G188</f>
        <v>0.148148148148148</v>
      </c>
      <c r="K188" s="24"/>
      <c r="L188" s="24"/>
      <c r="M188" s="24"/>
      <c r="N188" s="24"/>
      <c r="O188" s="24"/>
      <c r="P188" s="24"/>
      <c r="Q188" s="24"/>
      <c r="R188" s="24"/>
      <c r="S188" s="24"/>
      <c r="T188" s="24"/>
      <c r="U188" s="24"/>
      <c r="V188" s="24"/>
      <c r="W188" s="24"/>
      <c r="X188" s="24"/>
      <c r="Y188" s="24"/>
      <c r="Z188" s="24"/>
    </row>
    <row r="189" ht="19.15" customHeight="1">
      <c r="A189" t="s" s="138">
        <v>10951</v>
      </c>
      <c r="B189" s="149">
        <v>5</v>
      </c>
      <c r="C189" s="149">
        <v>25</v>
      </c>
      <c r="D189" t="s" s="205">
        <v>10962</v>
      </c>
      <c r="E189" t="s" s="205">
        <v>106</v>
      </c>
      <c r="F189" s="240">
        <v>38</v>
      </c>
      <c r="G189" s="172">
        <v>23</v>
      </c>
      <c r="H189" s="173">
        <f>SUM(G189-F189)</f>
        <v>-15</v>
      </c>
      <c r="I189" s="167">
        <f>H189/F189</f>
        <v>-0.394736842105263</v>
      </c>
      <c r="J189" s="167">
        <f>H189/G189</f>
        <v>-0.652173913043478</v>
      </c>
      <c r="K189" s="24"/>
      <c r="L189" s="24"/>
      <c r="M189" s="24"/>
      <c r="N189" s="24"/>
      <c r="O189" s="24"/>
      <c r="P189" s="24"/>
      <c r="Q189" s="24"/>
      <c r="R189" s="24"/>
      <c r="S189" s="24"/>
      <c r="T189" s="24"/>
      <c r="U189" s="24"/>
      <c r="V189" s="24"/>
      <c r="W189" s="24"/>
      <c r="X189" s="24"/>
      <c r="Y189" s="24"/>
      <c r="Z189" s="24"/>
    </row>
    <row r="190" ht="19.15" customHeight="1">
      <c r="A190" t="s" s="138">
        <v>10951</v>
      </c>
      <c r="B190" s="149">
        <v>5</v>
      </c>
      <c r="C190" s="149">
        <v>34</v>
      </c>
      <c r="D190" t="s" s="205">
        <v>11135</v>
      </c>
      <c r="E190" t="s" s="205">
        <v>32</v>
      </c>
      <c r="F190" s="399">
        <v>22</v>
      </c>
      <c r="G190" s="259">
        <v>23</v>
      </c>
      <c r="H190" s="155">
        <f>SUM(G190-F190)</f>
        <v>1</v>
      </c>
      <c r="I190" s="167">
        <f>H190/F190</f>
        <v>0.0454545454545455</v>
      </c>
      <c r="J190" s="167">
        <f>H190/G190</f>
        <v>0.0434782608695652</v>
      </c>
      <c r="K190" s="24"/>
      <c r="L190" s="24"/>
      <c r="M190" s="24"/>
      <c r="N190" s="24"/>
      <c r="O190" s="24"/>
      <c r="P190" s="24"/>
      <c r="Q190" s="24"/>
      <c r="R190" s="24"/>
      <c r="S190" s="24"/>
      <c r="T190" s="24"/>
      <c r="U190" s="24"/>
      <c r="V190" s="24"/>
      <c r="W190" s="24"/>
      <c r="X190" s="24"/>
      <c r="Y190" s="24"/>
      <c r="Z190" s="24"/>
    </row>
    <row r="191" ht="19.15" customHeight="1">
      <c r="A191" t="s" s="138">
        <v>10951</v>
      </c>
      <c r="B191" s="149">
        <v>5</v>
      </c>
      <c r="C191" s="149">
        <v>30</v>
      </c>
      <c r="D191" t="s" s="205">
        <v>10970</v>
      </c>
      <c r="E191" t="s" s="205">
        <v>1427</v>
      </c>
      <c r="F191" s="240">
        <v>28</v>
      </c>
      <c r="G191" s="172">
        <v>21</v>
      </c>
      <c r="H191" s="173">
        <f>SUM(G191-F191)</f>
        <v>-7</v>
      </c>
      <c r="I191" s="167">
        <f>H191/F191</f>
        <v>-0.25</v>
      </c>
      <c r="J191" s="167">
        <f>H191/G191</f>
        <v>-0.333333333333333</v>
      </c>
      <c r="K191" s="24"/>
      <c r="L191" s="24"/>
      <c r="M191" s="24"/>
      <c r="N191" s="24"/>
      <c r="O191" s="24"/>
      <c r="P191" s="24"/>
      <c r="Q191" s="24"/>
      <c r="R191" s="24"/>
      <c r="S191" s="24"/>
      <c r="T191" s="24"/>
      <c r="U191" s="24"/>
      <c r="V191" s="24"/>
      <c r="W191" s="24"/>
      <c r="X191" s="24"/>
      <c r="Y191" s="24"/>
      <c r="Z191" s="24"/>
    </row>
    <row r="192" ht="19.15" customHeight="1">
      <c r="A192" t="s" s="138">
        <v>10951</v>
      </c>
      <c r="B192" s="149">
        <v>5</v>
      </c>
      <c r="C192" s="149">
        <v>33</v>
      </c>
      <c r="D192" t="s" s="205">
        <v>11136</v>
      </c>
      <c r="E192" t="s" s="205">
        <v>375</v>
      </c>
      <c r="F192" s="223">
        <v>18</v>
      </c>
      <c r="G192" s="149">
        <v>18</v>
      </c>
      <c r="H192" s="173">
        <f>SUM(G192-F192)</f>
        <v>0</v>
      </c>
      <c r="I192" s="167">
        <f>H192/F192</f>
        <v>0</v>
      </c>
      <c r="J192" s="167">
        <f>H192/G192</f>
        <v>0</v>
      </c>
      <c r="K192" s="24"/>
      <c r="L192" s="24"/>
      <c r="M192" s="24"/>
      <c r="N192" s="24"/>
      <c r="O192" s="24"/>
      <c r="P192" s="24"/>
      <c r="Q192" s="24"/>
      <c r="R192" s="24"/>
      <c r="S192" s="24"/>
      <c r="T192" s="24"/>
      <c r="U192" s="24"/>
      <c r="V192" s="24"/>
      <c r="W192" s="24"/>
      <c r="X192" s="24"/>
      <c r="Y192" s="24"/>
      <c r="Z192" s="24"/>
    </row>
    <row r="193" ht="19.15" customHeight="1">
      <c r="A193" t="s" s="138">
        <v>10951</v>
      </c>
      <c r="B193" s="149">
        <v>5</v>
      </c>
      <c r="C193" s="149">
        <v>32</v>
      </c>
      <c r="D193" t="s" s="205">
        <v>11137</v>
      </c>
      <c r="E193" t="s" s="205">
        <v>46</v>
      </c>
      <c r="F193" s="240">
        <v>13</v>
      </c>
      <c r="G193" s="172">
        <v>12</v>
      </c>
      <c r="H193" s="173">
        <f>SUM(G193-F193)</f>
        <v>-1</v>
      </c>
      <c r="I193" s="167">
        <f>H193/F193</f>
        <v>-0.0769230769230769</v>
      </c>
      <c r="J193" s="167">
        <f>H193/G193</f>
        <v>-0.0833333333333333</v>
      </c>
      <c r="K193" s="24"/>
      <c r="L193" s="24"/>
      <c r="M193" s="24"/>
      <c r="N193" s="24"/>
      <c r="O193" s="24"/>
      <c r="P193" s="24"/>
      <c r="Q193" s="24"/>
      <c r="R193" s="24"/>
      <c r="S193" s="24"/>
      <c r="T193" s="24"/>
      <c r="U193" s="24"/>
      <c r="V193" s="24"/>
      <c r="W193" s="24"/>
      <c r="X193" s="24"/>
      <c r="Y193" s="24"/>
      <c r="Z193" s="24"/>
    </row>
    <row r="194" ht="19.15" customHeight="1">
      <c r="A194" t="s" s="138">
        <v>10951</v>
      </c>
      <c r="B194" s="149">
        <v>5</v>
      </c>
      <c r="C194" s="149">
        <v>6</v>
      </c>
      <c r="D194" t="s" s="205">
        <v>11138</v>
      </c>
      <c r="E194" t="s" s="205">
        <v>380</v>
      </c>
      <c r="F194" s="398">
        <v>0</v>
      </c>
      <c r="G194" s="149">
        <v>0</v>
      </c>
      <c r="H194" s="206">
        <f>SUM(G194-F194)</f>
        <v>0</v>
      </c>
      <c r="I194" s="176">
        <f>H194/F194</f>
      </c>
      <c r="J194" s="176">
        <f>H194/G194</f>
      </c>
      <c r="K194" s="174"/>
      <c r="L194" s="174"/>
      <c r="M194" s="174"/>
      <c r="N194" s="174"/>
      <c r="O194" s="174"/>
      <c r="P194" s="174"/>
      <c r="Q194" s="174"/>
      <c r="R194" s="174"/>
      <c r="S194" s="174"/>
      <c r="T194" s="174"/>
      <c r="U194" s="174"/>
      <c r="V194" s="174"/>
      <c r="W194" s="174"/>
      <c r="X194" s="174"/>
      <c r="Y194" s="174"/>
      <c r="Z194" s="174"/>
    </row>
    <row r="195" ht="19.15" customHeight="1">
      <c r="A195" s="177"/>
      <c r="B195" s="178"/>
      <c r="C195" s="178"/>
      <c r="D195" s="179"/>
      <c r="E195" s="179"/>
      <c r="F195" s="181">
        <f>SUM(F160:F194)</f>
        <v>93864</v>
      </c>
      <c r="G195" s="180">
        <f>SUM(G160:G194)</f>
        <v>91291</v>
      </c>
      <c r="H195" s="181">
        <f>SUM(H160:H194)</f>
        <v>-2573</v>
      </c>
      <c r="I195" s="182">
        <f>H195/F195</f>
        <v>-0.0274120003409188</v>
      </c>
      <c r="J195" s="182">
        <f>H195/G195</f>
        <v>-0.0281845965100612</v>
      </c>
      <c r="K195" s="183"/>
      <c r="L195" s="183"/>
      <c r="M195" s="183"/>
      <c r="N195" s="183"/>
      <c r="O195" s="183"/>
      <c r="P195" s="183"/>
      <c r="Q195" s="183"/>
      <c r="R195" s="183"/>
      <c r="S195" s="183"/>
      <c r="T195" s="183"/>
      <c r="U195" s="183"/>
      <c r="V195" s="183"/>
      <c r="W195" s="183"/>
      <c r="X195" s="183"/>
      <c r="Y195" s="183"/>
      <c r="Z195" s="184"/>
    </row>
    <row r="196" ht="19.15" customHeight="1">
      <c r="A196" s="366"/>
      <c r="B196" s="317"/>
      <c r="C196" s="317"/>
      <c r="D196" s="366"/>
      <c r="E196" s="366"/>
      <c r="F196" s="316"/>
      <c r="G196" s="317"/>
      <c r="H196" s="187"/>
      <c r="I196" s="188"/>
      <c r="J196" s="188"/>
      <c r="K196" s="189"/>
      <c r="L196" s="189"/>
      <c r="M196" s="189"/>
      <c r="N196" s="189"/>
      <c r="O196" s="189"/>
      <c r="P196" s="189"/>
      <c r="Q196" s="189"/>
      <c r="R196" s="189"/>
      <c r="S196" s="189"/>
      <c r="T196" s="189"/>
      <c r="U196" s="189"/>
      <c r="V196" s="189"/>
      <c r="W196" s="189"/>
      <c r="X196" s="189"/>
      <c r="Y196" s="189"/>
      <c r="Z196" s="189"/>
    </row>
    <row r="197" ht="19.15" customHeight="1">
      <c r="A197" t="s" s="138">
        <v>10951</v>
      </c>
      <c r="B197" s="149">
        <v>6</v>
      </c>
      <c r="C197" s="149">
        <v>10</v>
      </c>
      <c r="D197" t="s" s="205">
        <v>11139</v>
      </c>
      <c r="E197" t="s" s="400">
        <v>20</v>
      </c>
      <c r="F197" s="401">
        <v>31311</v>
      </c>
      <c r="G197" s="402">
        <v>32630</v>
      </c>
      <c r="H197" s="173">
        <f>SUM(G197-F197)</f>
        <v>1319</v>
      </c>
      <c r="I197" s="167">
        <f>H197/F197</f>
        <v>0.0421257704959918</v>
      </c>
      <c r="J197" s="167">
        <f>H197/G197</f>
        <v>0.040422923689856</v>
      </c>
      <c r="K197" s="24"/>
      <c r="L197" s="24"/>
      <c r="M197" s="24"/>
      <c r="N197" s="24"/>
      <c r="O197" s="24"/>
      <c r="P197" s="24"/>
      <c r="Q197" s="24"/>
      <c r="R197" s="24"/>
      <c r="S197" s="24"/>
      <c r="T197" s="24"/>
      <c r="U197" s="24"/>
      <c r="V197" s="24"/>
      <c r="W197" s="24"/>
      <c r="X197" s="24"/>
      <c r="Y197" s="24"/>
      <c r="Z197" s="24"/>
    </row>
    <row r="198" ht="19.15" customHeight="1">
      <c r="A198" t="s" s="138">
        <v>10951</v>
      </c>
      <c r="B198" s="149">
        <v>6</v>
      </c>
      <c r="C198" s="149">
        <v>6</v>
      </c>
      <c r="D198" t="s" s="205">
        <v>11140</v>
      </c>
      <c r="E198" t="s" s="400">
        <v>84</v>
      </c>
      <c r="F198" s="401">
        <v>31007</v>
      </c>
      <c r="G198" s="402">
        <v>32289</v>
      </c>
      <c r="H198" s="173">
        <f>SUM(G198-F198)</f>
        <v>1282</v>
      </c>
      <c r="I198" s="167">
        <f>H198/F198</f>
        <v>0.0413455026284387</v>
      </c>
      <c r="J198" s="167">
        <f>H198/G198</f>
        <v>0.0397039239369445</v>
      </c>
      <c r="K198" s="24"/>
      <c r="L198" s="24"/>
      <c r="M198" s="24"/>
      <c r="N198" s="24"/>
      <c r="O198" s="24"/>
      <c r="P198" s="24"/>
      <c r="Q198" s="24"/>
      <c r="R198" s="24"/>
      <c r="S198" s="24"/>
      <c r="T198" s="24"/>
      <c r="U198" s="24"/>
      <c r="V198" s="24"/>
      <c r="W198" s="24"/>
      <c r="X198" s="24"/>
      <c r="Y198" s="24"/>
      <c r="Z198" s="24"/>
    </row>
    <row r="199" ht="19.15" customHeight="1">
      <c r="A199" t="s" s="138">
        <v>10951</v>
      </c>
      <c r="B199" s="149">
        <v>6</v>
      </c>
      <c r="C199" s="149">
        <v>7</v>
      </c>
      <c r="D199" t="s" s="205">
        <v>11141</v>
      </c>
      <c r="E199" t="s" s="205">
        <v>22</v>
      </c>
      <c r="F199" s="223">
        <v>8024</v>
      </c>
      <c r="G199" s="149">
        <v>8320</v>
      </c>
      <c r="H199" s="173">
        <f>SUM(G199-F199)</f>
        <v>296</v>
      </c>
      <c r="I199" s="167">
        <f>H199/F199</f>
        <v>0.036889332003988</v>
      </c>
      <c r="J199" s="167">
        <f>H199/G199</f>
        <v>0.0355769230769231</v>
      </c>
      <c r="K199" s="24"/>
      <c r="L199" s="24"/>
      <c r="M199" s="24"/>
      <c r="N199" s="24"/>
      <c r="O199" s="24"/>
      <c r="P199" s="24"/>
      <c r="Q199" s="24"/>
      <c r="R199" s="24"/>
      <c r="S199" s="24"/>
      <c r="T199" s="24"/>
      <c r="U199" s="24"/>
      <c r="V199" s="24"/>
      <c r="W199" s="24"/>
      <c r="X199" s="24"/>
      <c r="Y199" s="24"/>
      <c r="Z199" s="24"/>
    </row>
    <row r="200" ht="19.15" customHeight="1">
      <c r="A200" t="s" s="138">
        <v>10951</v>
      </c>
      <c r="B200" s="149">
        <v>6</v>
      </c>
      <c r="C200" s="149">
        <v>5</v>
      </c>
      <c r="D200" t="s" s="205">
        <v>11142</v>
      </c>
      <c r="E200" t="s" s="205">
        <v>17</v>
      </c>
      <c r="F200" s="223">
        <v>3298</v>
      </c>
      <c r="G200" s="149">
        <v>3524</v>
      </c>
      <c r="H200" s="173">
        <f>SUM(G200-F200)</f>
        <v>226</v>
      </c>
      <c r="I200" s="167">
        <f>H200/F200</f>
        <v>0.0685263796240146</v>
      </c>
      <c r="J200" s="167">
        <f>H200/G200</f>
        <v>0.0641316685584563</v>
      </c>
      <c r="K200" s="24"/>
      <c r="L200" s="24"/>
      <c r="M200" s="24"/>
      <c r="N200" s="24"/>
      <c r="O200" s="24"/>
      <c r="P200" s="24"/>
      <c r="Q200" s="24"/>
      <c r="R200" s="24"/>
      <c r="S200" s="24"/>
      <c r="T200" s="24"/>
      <c r="U200" s="24"/>
      <c r="V200" s="24"/>
      <c r="W200" s="24"/>
      <c r="X200" s="24"/>
      <c r="Y200" s="24"/>
      <c r="Z200" s="24"/>
    </row>
    <row r="201" ht="19.15" customHeight="1">
      <c r="A201" t="s" s="138">
        <v>10951</v>
      </c>
      <c r="B201" s="149">
        <v>6</v>
      </c>
      <c r="C201" s="149">
        <v>11</v>
      </c>
      <c r="D201" t="s" s="205">
        <v>11143</v>
      </c>
      <c r="E201" t="s" s="205">
        <v>26</v>
      </c>
      <c r="F201" s="223">
        <v>2418</v>
      </c>
      <c r="G201" s="149">
        <v>2511</v>
      </c>
      <c r="H201" s="173">
        <f>SUM(G201-F201)</f>
        <v>93</v>
      </c>
      <c r="I201" s="167">
        <f>H201/F201</f>
        <v>0.0384615384615385</v>
      </c>
      <c r="J201" s="167">
        <f>H201/G201</f>
        <v>0.037037037037037</v>
      </c>
      <c r="K201" s="24"/>
      <c r="L201" s="24"/>
      <c r="M201" s="24"/>
      <c r="N201" s="24"/>
      <c r="O201" s="24"/>
      <c r="P201" s="24"/>
      <c r="Q201" s="24"/>
      <c r="R201" s="24"/>
      <c r="S201" s="24"/>
      <c r="T201" s="24"/>
      <c r="U201" s="24"/>
      <c r="V201" s="24"/>
      <c r="W201" s="24"/>
      <c r="X201" s="24"/>
      <c r="Y201" s="24"/>
      <c r="Z201" s="24"/>
    </row>
    <row r="202" ht="19.15" customHeight="1">
      <c r="A202" t="s" s="138">
        <v>10951</v>
      </c>
      <c r="B202" s="149">
        <v>6</v>
      </c>
      <c r="C202" s="149">
        <v>16</v>
      </c>
      <c r="D202" t="s" s="205">
        <v>11144</v>
      </c>
      <c r="E202" t="s" s="205">
        <v>28</v>
      </c>
      <c r="F202" s="223">
        <v>819</v>
      </c>
      <c r="G202" s="149">
        <v>852</v>
      </c>
      <c r="H202" s="173">
        <f>SUM(G202-F202)</f>
        <v>33</v>
      </c>
      <c r="I202" s="167">
        <f>H202/F202</f>
        <v>0.0402930402930403</v>
      </c>
      <c r="J202" s="167">
        <f>H202/G202</f>
        <v>0.0387323943661972</v>
      </c>
      <c r="K202" s="24"/>
      <c r="L202" s="24"/>
      <c r="M202" s="24"/>
      <c r="N202" s="24"/>
      <c r="O202" s="24"/>
      <c r="P202" s="24"/>
      <c r="Q202" s="24"/>
      <c r="R202" s="24"/>
      <c r="S202" s="24"/>
      <c r="T202" s="24"/>
      <c r="U202" s="24"/>
      <c r="V202" s="24"/>
      <c r="W202" s="24"/>
      <c r="X202" s="24"/>
      <c r="Y202" s="24"/>
      <c r="Z202" s="24"/>
    </row>
    <row r="203" ht="19.15" customHeight="1">
      <c r="A203" t="s" s="138">
        <v>10951</v>
      </c>
      <c r="B203" s="149">
        <v>6</v>
      </c>
      <c r="C203" s="149">
        <v>30</v>
      </c>
      <c r="D203" t="s" s="205">
        <v>11145</v>
      </c>
      <c r="E203" t="s" s="205">
        <v>116</v>
      </c>
      <c r="F203" s="223">
        <v>714</v>
      </c>
      <c r="G203" s="149">
        <v>779</v>
      </c>
      <c r="H203" s="173">
        <f>SUM(G203-F203)</f>
        <v>65</v>
      </c>
      <c r="I203" s="167">
        <f>H203/F203</f>
        <v>0.0910364145658263</v>
      </c>
      <c r="J203" s="167">
        <f>H203/G203</f>
        <v>0.0834403080872914</v>
      </c>
      <c r="K203" s="24"/>
      <c r="L203" s="24"/>
      <c r="M203" s="24"/>
      <c r="N203" s="24"/>
      <c r="O203" s="24"/>
      <c r="P203" s="24"/>
      <c r="Q203" s="24"/>
      <c r="R203" s="24"/>
      <c r="S203" s="24"/>
      <c r="T203" s="24"/>
      <c r="U203" s="24"/>
      <c r="V203" s="24"/>
      <c r="W203" s="24"/>
      <c r="X203" s="24"/>
      <c r="Y203" s="24"/>
      <c r="Z203" s="24"/>
    </row>
    <row r="204" ht="19.15" customHeight="1">
      <c r="A204" t="s" s="138">
        <v>10951</v>
      </c>
      <c r="B204" s="149">
        <v>6</v>
      </c>
      <c r="C204" s="149">
        <v>2</v>
      </c>
      <c r="D204" t="s" s="205">
        <v>11146</v>
      </c>
      <c r="E204" t="s" s="205">
        <v>60</v>
      </c>
      <c r="F204" s="223">
        <v>524</v>
      </c>
      <c r="G204" s="149">
        <v>577</v>
      </c>
      <c r="H204" s="173">
        <f>SUM(G204-F204)</f>
        <v>53</v>
      </c>
      <c r="I204" s="167">
        <f>H204/F204</f>
        <v>0.101145038167939</v>
      </c>
      <c r="J204" s="167">
        <f>H204/G204</f>
        <v>0.09185441941074519</v>
      </c>
      <c r="K204" s="24"/>
      <c r="L204" s="24"/>
      <c r="M204" s="24"/>
      <c r="N204" s="24"/>
      <c r="O204" s="24"/>
      <c r="P204" s="24"/>
      <c r="Q204" s="24"/>
      <c r="R204" s="24"/>
      <c r="S204" s="24"/>
      <c r="T204" s="24"/>
      <c r="U204" s="24"/>
      <c r="V204" s="24"/>
      <c r="W204" s="24"/>
      <c r="X204" s="24"/>
      <c r="Y204" s="24"/>
      <c r="Z204" s="24"/>
    </row>
    <row r="205" ht="19.15" customHeight="1">
      <c r="A205" t="s" s="138">
        <v>10951</v>
      </c>
      <c r="B205" s="149">
        <v>6</v>
      </c>
      <c r="C205" s="149">
        <v>12</v>
      </c>
      <c r="D205" t="s" s="205">
        <v>11147</v>
      </c>
      <c r="E205" t="s" s="205">
        <v>34</v>
      </c>
      <c r="F205" s="223">
        <v>475</v>
      </c>
      <c r="G205" s="149">
        <v>493</v>
      </c>
      <c r="H205" s="173">
        <f>SUM(G205-F205)</f>
        <v>18</v>
      </c>
      <c r="I205" s="167">
        <f>H205/F205</f>
        <v>0.0378947368421053</v>
      </c>
      <c r="J205" s="167">
        <f>H205/G205</f>
        <v>0.0365111561866126</v>
      </c>
      <c r="K205" s="24"/>
      <c r="L205" s="24"/>
      <c r="M205" s="24"/>
      <c r="N205" s="24"/>
      <c r="O205" s="24"/>
      <c r="P205" s="24"/>
      <c r="Q205" s="24"/>
      <c r="R205" s="24"/>
      <c r="S205" s="24"/>
      <c r="T205" s="24"/>
      <c r="U205" s="24"/>
      <c r="V205" s="24"/>
      <c r="W205" s="24"/>
      <c r="X205" s="24"/>
      <c r="Y205" s="24"/>
      <c r="Z205" s="24"/>
    </row>
    <row r="206" ht="19.15" customHeight="1">
      <c r="A206" t="s" s="138">
        <v>10951</v>
      </c>
      <c r="B206" s="149">
        <v>6</v>
      </c>
      <c r="C206" s="149">
        <v>26</v>
      </c>
      <c r="D206" t="s" s="205">
        <v>11148</v>
      </c>
      <c r="E206" t="s" s="205">
        <v>40</v>
      </c>
      <c r="F206" s="223">
        <v>436</v>
      </c>
      <c r="G206" s="149">
        <v>451</v>
      </c>
      <c r="H206" s="173">
        <f>SUM(G206-F206)</f>
        <v>15</v>
      </c>
      <c r="I206" s="167">
        <f>H206/F206</f>
        <v>0.0344036697247706</v>
      </c>
      <c r="J206" s="167">
        <f>H206/G206</f>
        <v>0.0332594235033259</v>
      </c>
      <c r="K206" s="24"/>
      <c r="L206" s="24"/>
      <c r="M206" s="24"/>
      <c r="N206" s="24"/>
      <c r="O206" s="24"/>
      <c r="P206" s="24"/>
      <c r="Q206" s="24"/>
      <c r="R206" s="24"/>
      <c r="S206" s="24"/>
      <c r="T206" s="24"/>
      <c r="U206" s="24"/>
      <c r="V206" s="24"/>
      <c r="W206" s="24"/>
      <c r="X206" s="24"/>
      <c r="Y206" s="24"/>
      <c r="Z206" s="24"/>
    </row>
    <row r="207" ht="19.15" customHeight="1">
      <c r="A207" t="s" s="138">
        <v>10951</v>
      </c>
      <c r="B207" s="149">
        <v>6</v>
      </c>
      <c r="C207" s="149">
        <v>9</v>
      </c>
      <c r="D207" t="s" s="205">
        <v>11149</v>
      </c>
      <c r="E207" t="s" s="205">
        <v>38</v>
      </c>
      <c r="F207" s="223">
        <v>301</v>
      </c>
      <c r="G207" s="149">
        <v>309</v>
      </c>
      <c r="H207" s="173">
        <f>SUM(G207-F207)</f>
        <v>8</v>
      </c>
      <c r="I207" s="167">
        <f>H207/F207</f>
        <v>0.026578073089701</v>
      </c>
      <c r="J207" s="167">
        <f>H207/G207</f>
        <v>0.0258899676375405</v>
      </c>
      <c r="K207" s="24"/>
      <c r="L207" s="24"/>
      <c r="M207" s="24"/>
      <c r="N207" s="24"/>
      <c r="O207" s="24"/>
      <c r="P207" s="24"/>
      <c r="Q207" s="24"/>
      <c r="R207" s="24"/>
      <c r="S207" s="24"/>
      <c r="T207" s="24"/>
      <c r="U207" s="24"/>
      <c r="V207" s="24"/>
      <c r="W207" s="24"/>
      <c r="X207" s="24"/>
      <c r="Y207" s="24"/>
      <c r="Z207" s="24"/>
    </row>
    <row r="208" ht="19.15" customHeight="1">
      <c r="A208" t="s" s="138">
        <v>10951</v>
      </c>
      <c r="B208" s="149">
        <v>6</v>
      </c>
      <c r="C208" s="149">
        <v>18</v>
      </c>
      <c r="D208" t="s" s="205">
        <v>11150</v>
      </c>
      <c r="E208" t="s" s="205">
        <v>281</v>
      </c>
      <c r="F208" s="223">
        <v>268</v>
      </c>
      <c r="G208" s="149">
        <v>277</v>
      </c>
      <c r="H208" s="173">
        <f>SUM(G208-F208)</f>
        <v>9</v>
      </c>
      <c r="I208" s="167">
        <f>H208/F208</f>
        <v>0.0335820895522388</v>
      </c>
      <c r="J208" s="167">
        <f>H208/G208</f>
        <v>0.0324909747292419</v>
      </c>
      <c r="K208" s="24"/>
      <c r="L208" s="24"/>
      <c r="M208" s="24"/>
      <c r="N208" s="24"/>
      <c r="O208" s="24"/>
      <c r="P208" s="24"/>
      <c r="Q208" s="24"/>
      <c r="R208" s="24"/>
      <c r="S208" s="24"/>
      <c r="T208" s="24"/>
      <c r="U208" s="24"/>
      <c r="V208" s="24"/>
      <c r="W208" s="24"/>
      <c r="X208" s="24"/>
      <c r="Y208" s="24"/>
      <c r="Z208" s="24"/>
    </row>
    <row r="209" ht="19.15" customHeight="1">
      <c r="A209" t="s" s="138">
        <v>10951</v>
      </c>
      <c r="B209" s="149">
        <v>6</v>
      </c>
      <c r="C209" s="149">
        <v>14</v>
      </c>
      <c r="D209" t="s" s="205">
        <v>11151</v>
      </c>
      <c r="E209" t="s" s="205">
        <v>42</v>
      </c>
      <c r="F209" s="223">
        <v>223</v>
      </c>
      <c r="G209" s="149">
        <v>228</v>
      </c>
      <c r="H209" s="173">
        <f>SUM(G209-F209)</f>
        <v>5</v>
      </c>
      <c r="I209" s="167">
        <f>H209/F209</f>
        <v>0.0224215246636771</v>
      </c>
      <c r="J209" s="167">
        <f>H209/G209</f>
        <v>0.0219298245614035</v>
      </c>
      <c r="K209" s="24"/>
      <c r="L209" s="24"/>
      <c r="M209" s="24"/>
      <c r="N209" s="24"/>
      <c r="O209" s="24"/>
      <c r="P209" s="24"/>
      <c r="Q209" s="24"/>
      <c r="R209" s="24"/>
      <c r="S209" s="24"/>
      <c r="T209" s="24"/>
      <c r="U209" s="24"/>
      <c r="V209" s="24"/>
      <c r="W209" s="24"/>
      <c r="X209" s="24"/>
      <c r="Y209" s="24"/>
      <c r="Z209" s="24"/>
    </row>
    <row r="210" ht="19.15" customHeight="1">
      <c r="A210" t="s" s="138">
        <v>10951</v>
      </c>
      <c r="B210" s="149">
        <v>6</v>
      </c>
      <c r="C210" s="149">
        <v>1</v>
      </c>
      <c r="D210" t="s" s="205">
        <v>11152</v>
      </c>
      <c r="E210" t="s" s="205">
        <v>101</v>
      </c>
      <c r="F210" s="223">
        <v>191</v>
      </c>
      <c r="G210" s="149">
        <v>196</v>
      </c>
      <c r="H210" s="173">
        <f>SUM(G210-F210)</f>
        <v>5</v>
      </c>
      <c r="I210" s="167">
        <f>H210/F210</f>
        <v>0.0261780104712042</v>
      </c>
      <c r="J210" s="167">
        <f>H210/G210</f>
        <v>0.0255102040816327</v>
      </c>
      <c r="K210" s="24"/>
      <c r="L210" s="24"/>
      <c r="M210" s="24"/>
      <c r="N210" s="24"/>
      <c r="O210" s="24"/>
      <c r="P210" s="24"/>
      <c r="Q210" s="24"/>
      <c r="R210" s="24"/>
      <c r="S210" s="24"/>
      <c r="T210" s="24"/>
      <c r="U210" s="24"/>
      <c r="V210" s="24"/>
      <c r="W210" s="24"/>
      <c r="X210" s="24"/>
      <c r="Y210" s="24"/>
      <c r="Z210" s="24"/>
    </row>
    <row r="211" ht="19.15" customHeight="1">
      <c r="A211" t="s" s="138">
        <v>10951</v>
      </c>
      <c r="B211" s="149">
        <v>6</v>
      </c>
      <c r="C211" s="149">
        <v>17</v>
      </c>
      <c r="D211" t="s" s="205">
        <v>11153</v>
      </c>
      <c r="E211" t="s" s="205">
        <v>76</v>
      </c>
      <c r="F211" s="223">
        <v>156</v>
      </c>
      <c r="G211" s="149">
        <v>182</v>
      </c>
      <c r="H211" s="173">
        <f>SUM(G211-F211)</f>
        <v>26</v>
      </c>
      <c r="I211" s="167">
        <f>H211/F211</f>
        <v>0.166666666666667</v>
      </c>
      <c r="J211" s="167">
        <f>H211/G211</f>
        <v>0.142857142857143</v>
      </c>
      <c r="K211" s="24"/>
      <c r="L211" s="24"/>
      <c r="M211" s="24"/>
      <c r="N211" s="24"/>
      <c r="O211" s="24"/>
      <c r="P211" s="24"/>
      <c r="Q211" s="24"/>
      <c r="R211" s="24"/>
      <c r="S211" s="24"/>
      <c r="T211" s="24"/>
      <c r="U211" s="24"/>
      <c r="V211" s="24"/>
      <c r="W211" s="24"/>
      <c r="X211" s="24"/>
      <c r="Y211" s="24"/>
      <c r="Z211" s="24"/>
    </row>
    <row r="212" ht="19.15" customHeight="1">
      <c r="A212" t="s" s="138">
        <v>10951</v>
      </c>
      <c r="B212" s="149">
        <v>6</v>
      </c>
      <c r="C212" s="149">
        <v>25</v>
      </c>
      <c r="D212" t="s" s="205">
        <v>11154</v>
      </c>
      <c r="E212" t="s" s="205">
        <v>1546</v>
      </c>
      <c r="F212" s="223">
        <v>174</v>
      </c>
      <c r="G212" s="149">
        <v>178</v>
      </c>
      <c r="H212" s="173">
        <f>SUM(G212-F212)</f>
        <v>4</v>
      </c>
      <c r="I212" s="167">
        <f>H212/F212</f>
        <v>0.0229885057471264</v>
      </c>
      <c r="J212" s="167">
        <f>H212/G212</f>
        <v>0.0224719101123596</v>
      </c>
      <c r="K212" s="24"/>
      <c r="L212" s="24"/>
      <c r="M212" s="24"/>
      <c r="N212" s="24"/>
      <c r="O212" s="24"/>
      <c r="P212" s="24"/>
      <c r="Q212" s="24"/>
      <c r="R212" s="24"/>
      <c r="S212" s="24"/>
      <c r="T212" s="24"/>
      <c r="U212" s="24"/>
      <c r="V212" s="24"/>
      <c r="W212" s="24"/>
      <c r="X212" s="24"/>
      <c r="Y212" s="24"/>
      <c r="Z212" s="24"/>
    </row>
    <row r="213" ht="19.15" customHeight="1">
      <c r="A213" t="s" s="138">
        <v>10951</v>
      </c>
      <c r="B213" s="149">
        <v>6</v>
      </c>
      <c r="C213" s="149">
        <v>15</v>
      </c>
      <c r="D213" t="s" s="205">
        <v>11155</v>
      </c>
      <c r="E213" t="s" s="205">
        <v>24</v>
      </c>
      <c r="F213" s="223">
        <v>127</v>
      </c>
      <c r="G213" s="149">
        <v>128</v>
      </c>
      <c r="H213" s="173">
        <f>SUM(G213-F213)</f>
        <v>1</v>
      </c>
      <c r="I213" s="167">
        <f>H213/F213</f>
        <v>0.007874015748031499</v>
      </c>
      <c r="J213" s="167">
        <f>H213/G213</f>
        <v>0.0078125</v>
      </c>
      <c r="K213" s="24"/>
      <c r="L213" s="24"/>
      <c r="M213" s="24"/>
      <c r="N213" s="24"/>
      <c r="O213" s="24"/>
      <c r="P213" s="24"/>
      <c r="Q213" s="24"/>
      <c r="R213" s="24"/>
      <c r="S213" s="24"/>
      <c r="T213" s="24"/>
      <c r="U213" s="24"/>
      <c r="V213" s="24"/>
      <c r="W213" s="24"/>
      <c r="X213" s="24"/>
      <c r="Y213" s="24"/>
      <c r="Z213" s="24"/>
    </row>
    <row r="214" ht="19.15" customHeight="1">
      <c r="A214" t="s" s="138">
        <v>10951</v>
      </c>
      <c r="B214" s="149">
        <v>6</v>
      </c>
      <c r="C214" s="149">
        <v>13</v>
      </c>
      <c r="D214" t="s" s="205">
        <v>11156</v>
      </c>
      <c r="E214" t="s" s="205">
        <v>30</v>
      </c>
      <c r="F214" s="223">
        <v>122</v>
      </c>
      <c r="G214" s="149">
        <v>126</v>
      </c>
      <c r="H214" s="173">
        <f>SUM(G214-F214)</f>
        <v>4</v>
      </c>
      <c r="I214" s="167">
        <f>H214/F214</f>
        <v>0.0327868852459016</v>
      </c>
      <c r="J214" s="167">
        <f>H214/G214</f>
        <v>0.0317460317460317</v>
      </c>
      <c r="K214" s="24"/>
      <c r="L214" s="24"/>
      <c r="M214" s="24"/>
      <c r="N214" s="24"/>
      <c r="O214" s="24"/>
      <c r="P214" s="24"/>
      <c r="Q214" s="24"/>
      <c r="R214" s="24"/>
      <c r="S214" s="24"/>
      <c r="T214" s="24"/>
      <c r="U214" s="24"/>
      <c r="V214" s="24"/>
      <c r="W214" s="24"/>
      <c r="X214" s="24"/>
      <c r="Y214" s="24"/>
      <c r="Z214" s="24"/>
    </row>
    <row r="215" ht="19.15" customHeight="1">
      <c r="A215" t="s" s="138">
        <v>10951</v>
      </c>
      <c r="B215" s="149">
        <v>6</v>
      </c>
      <c r="C215" s="149">
        <v>20</v>
      </c>
      <c r="D215" t="s" s="205">
        <v>11157</v>
      </c>
      <c r="E215" t="s" s="205">
        <v>54</v>
      </c>
      <c r="F215" s="223">
        <v>111</v>
      </c>
      <c r="G215" s="149">
        <v>119</v>
      </c>
      <c r="H215" s="173">
        <f>SUM(G215-F215)</f>
        <v>8</v>
      </c>
      <c r="I215" s="167">
        <f>H215/F215</f>
        <v>0.0720720720720721</v>
      </c>
      <c r="J215" s="167">
        <f>H215/G215</f>
        <v>0.0672268907563025</v>
      </c>
      <c r="K215" s="24"/>
      <c r="L215" s="24"/>
      <c r="M215" s="24"/>
      <c r="N215" s="24"/>
      <c r="O215" s="24"/>
      <c r="P215" s="24"/>
      <c r="Q215" s="24"/>
      <c r="R215" s="24"/>
      <c r="S215" s="24"/>
      <c r="T215" s="24"/>
      <c r="U215" s="24"/>
      <c r="V215" s="24"/>
      <c r="W215" s="24"/>
      <c r="X215" s="24"/>
      <c r="Y215" s="24"/>
      <c r="Z215" s="24"/>
    </row>
    <row r="216" ht="19.15" customHeight="1">
      <c r="A216" t="s" s="138">
        <v>10951</v>
      </c>
      <c r="B216" s="149">
        <v>6</v>
      </c>
      <c r="C216" s="149">
        <v>3</v>
      </c>
      <c r="D216" t="s" s="205">
        <v>11158</v>
      </c>
      <c r="E216" t="s" s="205">
        <v>48</v>
      </c>
      <c r="F216" s="223">
        <v>117</v>
      </c>
      <c r="G216" s="149">
        <v>117</v>
      </c>
      <c r="H216" s="173">
        <f>SUM(G216-F216)</f>
        <v>0</v>
      </c>
      <c r="I216" s="167">
        <f>H216/F216</f>
        <v>0</v>
      </c>
      <c r="J216" s="167">
        <f>H216/G216</f>
        <v>0</v>
      </c>
      <c r="K216" s="24"/>
      <c r="L216" s="24"/>
      <c r="M216" s="24"/>
      <c r="N216" s="24"/>
      <c r="O216" s="24"/>
      <c r="P216" s="24"/>
      <c r="Q216" s="24"/>
      <c r="R216" s="24"/>
      <c r="S216" s="24"/>
      <c r="T216" s="24"/>
      <c r="U216" s="24"/>
      <c r="V216" s="24"/>
      <c r="W216" s="24"/>
      <c r="X216" s="24"/>
      <c r="Y216" s="24"/>
      <c r="Z216" s="24"/>
    </row>
    <row r="217" ht="19.15" customHeight="1">
      <c r="A217" t="s" s="138">
        <v>10951</v>
      </c>
      <c r="B217" s="149">
        <v>6</v>
      </c>
      <c r="C217" s="149">
        <v>31</v>
      </c>
      <c r="D217" t="s" s="205">
        <v>11159</v>
      </c>
      <c r="E217" t="s" s="205">
        <v>119</v>
      </c>
      <c r="F217" s="223">
        <v>102</v>
      </c>
      <c r="G217" s="149">
        <v>104</v>
      </c>
      <c r="H217" s="173">
        <f>SUM(G217-F217)</f>
        <v>2</v>
      </c>
      <c r="I217" s="167">
        <f>H217/F217</f>
        <v>0.0196078431372549</v>
      </c>
      <c r="J217" s="167">
        <f>H217/G217</f>
        <v>0.0192307692307692</v>
      </c>
      <c r="K217" s="24"/>
      <c r="L217" s="24"/>
      <c r="M217" s="24"/>
      <c r="N217" s="24"/>
      <c r="O217" s="24"/>
      <c r="P217" s="24"/>
      <c r="Q217" s="24"/>
      <c r="R217" s="24"/>
      <c r="S217" s="24"/>
      <c r="T217" s="24"/>
      <c r="U217" s="24"/>
      <c r="V217" s="24"/>
      <c r="W217" s="24"/>
      <c r="X217" s="24"/>
      <c r="Y217" s="24"/>
      <c r="Z217" s="24"/>
    </row>
    <row r="218" ht="19.15" customHeight="1">
      <c r="A218" t="s" s="138">
        <v>10951</v>
      </c>
      <c r="B218" s="149">
        <v>6</v>
      </c>
      <c r="C218" s="149">
        <v>24</v>
      </c>
      <c r="D218" t="s" s="205">
        <v>11160</v>
      </c>
      <c r="E218" t="s" s="205">
        <v>72</v>
      </c>
      <c r="F218" s="223">
        <v>98</v>
      </c>
      <c r="G218" s="149">
        <v>103</v>
      </c>
      <c r="H218" s="173">
        <f>SUM(G218-F218)</f>
        <v>5</v>
      </c>
      <c r="I218" s="167">
        <f>H218/F218</f>
        <v>0.0510204081632653</v>
      </c>
      <c r="J218" s="167">
        <f>H218/G218</f>
        <v>0.0485436893203883</v>
      </c>
      <c r="K218" s="24"/>
      <c r="L218" s="24"/>
      <c r="M218" s="24"/>
      <c r="N218" s="24"/>
      <c r="O218" s="24"/>
      <c r="P218" s="24"/>
      <c r="Q218" s="24"/>
      <c r="R218" s="24"/>
      <c r="S218" s="24"/>
      <c r="T218" s="24"/>
      <c r="U218" s="24"/>
      <c r="V218" s="24"/>
      <c r="W218" s="24"/>
      <c r="X218" s="24"/>
      <c r="Y218" s="24"/>
      <c r="Z218" s="24"/>
    </row>
    <row r="219" ht="19.15" customHeight="1">
      <c r="A219" t="s" s="138">
        <v>10951</v>
      </c>
      <c r="B219" s="149">
        <v>6</v>
      </c>
      <c r="C219" s="149">
        <v>4</v>
      </c>
      <c r="D219" t="s" s="205">
        <v>11161</v>
      </c>
      <c r="E219" t="s" s="205">
        <v>66</v>
      </c>
      <c r="F219" s="223">
        <v>98</v>
      </c>
      <c r="G219" s="149">
        <v>100</v>
      </c>
      <c r="H219" s="173">
        <f>SUM(G219-F219)</f>
        <v>2</v>
      </c>
      <c r="I219" s="167">
        <f>H219/F219</f>
        <v>0.0204081632653061</v>
      </c>
      <c r="J219" s="167">
        <f>H219/G219</f>
        <v>0.02</v>
      </c>
      <c r="K219" s="24"/>
      <c r="L219" s="24"/>
      <c r="M219" s="24"/>
      <c r="N219" s="24"/>
      <c r="O219" s="24"/>
      <c r="P219" s="24"/>
      <c r="Q219" s="24"/>
      <c r="R219" s="24"/>
      <c r="S219" s="24"/>
      <c r="T219" s="24"/>
      <c r="U219" s="24"/>
      <c r="V219" s="24"/>
      <c r="W219" s="24"/>
      <c r="X219" s="24"/>
      <c r="Y219" s="24"/>
      <c r="Z219" s="24"/>
    </row>
    <row r="220" ht="19.15" customHeight="1">
      <c r="A220" t="s" s="138">
        <v>10951</v>
      </c>
      <c r="B220" s="149">
        <v>6</v>
      </c>
      <c r="C220" s="149">
        <v>32</v>
      </c>
      <c r="D220" t="s" s="205">
        <v>11162</v>
      </c>
      <c r="E220" t="s" s="205">
        <v>52</v>
      </c>
      <c r="F220" s="223">
        <v>88</v>
      </c>
      <c r="G220" s="149">
        <v>93</v>
      </c>
      <c r="H220" s="173">
        <f>SUM(G220-F220)</f>
        <v>5</v>
      </c>
      <c r="I220" s="167">
        <f>H220/F220</f>
        <v>0.0568181818181818</v>
      </c>
      <c r="J220" s="167">
        <f>H220/G220</f>
        <v>0.0537634408602151</v>
      </c>
      <c r="K220" s="24"/>
      <c r="L220" s="24"/>
      <c r="M220" s="24"/>
      <c r="N220" s="24"/>
      <c r="O220" s="24"/>
      <c r="P220" s="24"/>
      <c r="Q220" s="24"/>
      <c r="R220" s="24"/>
      <c r="S220" s="24"/>
      <c r="T220" s="24"/>
      <c r="U220" s="24"/>
      <c r="V220" s="24"/>
      <c r="W220" s="24"/>
      <c r="X220" s="24"/>
      <c r="Y220" s="24"/>
      <c r="Z220" s="24"/>
    </row>
    <row r="221" ht="19.15" customHeight="1">
      <c r="A221" t="s" s="138">
        <v>10951</v>
      </c>
      <c r="B221" s="149">
        <v>6</v>
      </c>
      <c r="C221" s="149">
        <v>8</v>
      </c>
      <c r="D221" t="s" s="205">
        <v>11163</v>
      </c>
      <c r="E221" t="s" s="205">
        <v>110</v>
      </c>
      <c r="F221" s="223">
        <v>87</v>
      </c>
      <c r="G221" s="149">
        <v>90</v>
      </c>
      <c r="H221" s="173">
        <f>SUM(G221-F221)</f>
        <v>3</v>
      </c>
      <c r="I221" s="167">
        <f>H221/F221</f>
        <v>0.0344827586206897</v>
      </c>
      <c r="J221" s="167">
        <f>H221/G221</f>
        <v>0.0333333333333333</v>
      </c>
      <c r="K221" s="24"/>
      <c r="L221" s="24"/>
      <c r="M221" s="24"/>
      <c r="N221" s="24"/>
      <c r="O221" s="24"/>
      <c r="P221" s="24"/>
      <c r="Q221" s="24"/>
      <c r="R221" s="24"/>
      <c r="S221" s="24"/>
      <c r="T221" s="24"/>
      <c r="U221" s="24"/>
      <c r="V221" s="24"/>
      <c r="W221" s="24"/>
      <c r="X221" s="24"/>
      <c r="Y221" s="24"/>
      <c r="Z221" s="24"/>
    </row>
    <row r="222" ht="19.15" customHeight="1">
      <c r="A222" t="s" s="138">
        <v>10951</v>
      </c>
      <c r="B222" s="149">
        <v>6</v>
      </c>
      <c r="C222" s="149">
        <v>29</v>
      </c>
      <c r="D222" t="s" s="205">
        <v>11164</v>
      </c>
      <c r="E222" t="s" s="205">
        <v>74</v>
      </c>
      <c r="F222" s="223">
        <v>88</v>
      </c>
      <c r="G222" s="149">
        <v>90</v>
      </c>
      <c r="H222" s="173">
        <f>SUM(G222-F222)</f>
        <v>2</v>
      </c>
      <c r="I222" s="167">
        <f>H222/F222</f>
        <v>0.0227272727272727</v>
      </c>
      <c r="J222" s="167">
        <f>H222/G222</f>
        <v>0.0222222222222222</v>
      </c>
      <c r="K222" s="24"/>
      <c r="L222" s="24"/>
      <c r="M222" s="24"/>
      <c r="N222" s="24"/>
      <c r="O222" s="24"/>
      <c r="P222" s="24"/>
      <c r="Q222" s="24"/>
      <c r="R222" s="24"/>
      <c r="S222" s="24"/>
      <c r="T222" s="24"/>
      <c r="U222" s="24"/>
      <c r="V222" s="24"/>
      <c r="W222" s="24"/>
      <c r="X222" s="24"/>
      <c r="Y222" s="24"/>
      <c r="Z222" s="24"/>
    </row>
    <row r="223" ht="19.15" customHeight="1">
      <c r="A223" t="s" s="138">
        <v>10951</v>
      </c>
      <c r="B223" s="149">
        <v>6</v>
      </c>
      <c r="C223" s="149">
        <v>23</v>
      </c>
      <c r="D223" t="s" s="205">
        <v>11165</v>
      </c>
      <c r="E223" t="s" s="205">
        <v>106</v>
      </c>
      <c r="F223" s="223">
        <v>76</v>
      </c>
      <c r="G223" s="149">
        <v>84</v>
      </c>
      <c r="H223" s="173">
        <f>SUM(G223-F223)</f>
        <v>8</v>
      </c>
      <c r="I223" s="167">
        <f>H223/F223</f>
        <v>0.105263157894737</v>
      </c>
      <c r="J223" s="167">
        <f>H223/G223</f>
        <v>0.09523809523809521</v>
      </c>
      <c r="K223" s="24"/>
      <c r="L223" s="24"/>
      <c r="M223" s="24"/>
      <c r="N223" s="24"/>
      <c r="O223" s="24"/>
      <c r="P223" s="24"/>
      <c r="Q223" s="24"/>
      <c r="R223" s="24"/>
      <c r="S223" s="24"/>
      <c r="T223" s="24"/>
      <c r="U223" s="24"/>
      <c r="V223" s="24"/>
      <c r="W223" s="24"/>
      <c r="X223" s="24"/>
      <c r="Y223" s="24"/>
      <c r="Z223" s="24"/>
    </row>
    <row r="224" ht="19.15" customHeight="1">
      <c r="A224" t="s" s="138">
        <v>10951</v>
      </c>
      <c r="B224" s="149">
        <v>6</v>
      </c>
      <c r="C224" s="149">
        <v>21</v>
      </c>
      <c r="D224" t="s" s="205">
        <v>11166</v>
      </c>
      <c r="E224" t="s" s="205">
        <v>36</v>
      </c>
      <c r="F224" s="223">
        <v>75</v>
      </c>
      <c r="G224" s="149">
        <v>77</v>
      </c>
      <c r="H224" s="173">
        <f>SUM(G224-F224)</f>
        <v>2</v>
      </c>
      <c r="I224" s="167">
        <f>H224/F224</f>
        <v>0.0266666666666667</v>
      </c>
      <c r="J224" s="167">
        <f>H224/G224</f>
        <v>0.025974025974026</v>
      </c>
      <c r="K224" s="24"/>
      <c r="L224" s="24"/>
      <c r="M224" s="24"/>
      <c r="N224" s="24"/>
      <c r="O224" s="24"/>
      <c r="P224" s="24"/>
      <c r="Q224" s="24"/>
      <c r="R224" s="24"/>
      <c r="S224" s="24"/>
      <c r="T224" s="24"/>
      <c r="U224" s="24"/>
      <c r="V224" s="24"/>
      <c r="W224" s="24"/>
      <c r="X224" s="24"/>
      <c r="Y224" s="24"/>
      <c r="Z224" s="24"/>
    </row>
    <row r="225" ht="19.15" customHeight="1">
      <c r="A225" t="s" s="138">
        <v>10951</v>
      </c>
      <c r="B225" s="149">
        <v>6</v>
      </c>
      <c r="C225" s="149">
        <v>40</v>
      </c>
      <c r="D225" t="s" s="205">
        <v>11167</v>
      </c>
      <c r="E225" t="s" s="205">
        <v>68</v>
      </c>
      <c r="F225" s="223">
        <v>68</v>
      </c>
      <c r="G225" s="149">
        <v>75</v>
      </c>
      <c r="H225" s="173">
        <f>SUM(G225-F225)</f>
        <v>7</v>
      </c>
      <c r="I225" s="167">
        <f>H225/F225</f>
        <v>0.102941176470588</v>
      </c>
      <c r="J225" s="167">
        <f>H225/G225</f>
        <v>0.0933333333333333</v>
      </c>
      <c r="K225" s="24"/>
      <c r="L225" s="24"/>
      <c r="M225" s="24"/>
      <c r="N225" s="24"/>
      <c r="O225" s="24"/>
      <c r="P225" s="24"/>
      <c r="Q225" s="24"/>
      <c r="R225" s="24"/>
      <c r="S225" s="24"/>
      <c r="T225" s="24"/>
      <c r="U225" s="24"/>
      <c r="V225" s="24"/>
      <c r="W225" s="24"/>
      <c r="X225" s="24"/>
      <c r="Y225" s="24"/>
      <c r="Z225" s="24"/>
    </row>
    <row r="226" ht="19.15" customHeight="1">
      <c r="A226" t="s" s="138">
        <v>10951</v>
      </c>
      <c r="B226" s="149">
        <v>6</v>
      </c>
      <c r="C226" s="149">
        <v>22</v>
      </c>
      <c r="D226" t="s" s="205">
        <v>11168</v>
      </c>
      <c r="E226" t="s" s="205">
        <v>62</v>
      </c>
      <c r="F226" s="223">
        <v>62</v>
      </c>
      <c r="G226" s="149">
        <v>70</v>
      </c>
      <c r="H226" s="173">
        <f>SUM(G226-F226)</f>
        <v>8</v>
      </c>
      <c r="I226" s="167">
        <f>H226/F226</f>
        <v>0.129032258064516</v>
      </c>
      <c r="J226" s="167">
        <f>H226/G226</f>
        <v>0.114285714285714</v>
      </c>
      <c r="K226" s="24"/>
      <c r="L226" s="24"/>
      <c r="M226" s="24"/>
      <c r="N226" s="24"/>
      <c r="O226" s="24"/>
      <c r="P226" s="24"/>
      <c r="Q226" s="24"/>
      <c r="R226" s="24"/>
      <c r="S226" s="24"/>
      <c r="T226" s="24"/>
      <c r="U226" s="24"/>
      <c r="V226" s="24"/>
      <c r="W226" s="24"/>
      <c r="X226" s="24"/>
      <c r="Y226" s="24"/>
      <c r="Z226" s="24"/>
    </row>
    <row r="227" ht="19.15" customHeight="1">
      <c r="A227" t="s" s="138">
        <v>10951</v>
      </c>
      <c r="B227" s="149">
        <v>6</v>
      </c>
      <c r="C227" s="149">
        <v>27</v>
      </c>
      <c r="D227" t="s" s="205">
        <v>11169</v>
      </c>
      <c r="E227" t="s" s="205">
        <v>237</v>
      </c>
      <c r="F227" s="223">
        <v>65</v>
      </c>
      <c r="G227" s="149">
        <v>66</v>
      </c>
      <c r="H227" s="173">
        <f>SUM(G227-F227)</f>
        <v>1</v>
      </c>
      <c r="I227" s="167">
        <f>H227/F227</f>
        <v>0.0153846153846154</v>
      </c>
      <c r="J227" s="167">
        <f>H227/G227</f>
        <v>0.0151515151515152</v>
      </c>
      <c r="K227" s="24"/>
      <c r="L227" s="24"/>
      <c r="M227" s="24"/>
      <c r="N227" s="24"/>
      <c r="O227" s="24"/>
      <c r="P227" s="24"/>
      <c r="Q227" s="24"/>
      <c r="R227" s="24"/>
      <c r="S227" s="24"/>
      <c r="T227" s="24"/>
      <c r="U227" s="24"/>
      <c r="V227" s="24"/>
      <c r="W227" s="24"/>
      <c r="X227" s="24"/>
      <c r="Y227" s="24"/>
      <c r="Z227" s="24"/>
    </row>
    <row r="228" ht="19.15" customHeight="1">
      <c r="A228" t="s" s="138">
        <v>10951</v>
      </c>
      <c r="B228" s="149">
        <v>6</v>
      </c>
      <c r="C228" s="149">
        <v>34</v>
      </c>
      <c r="D228" t="s" s="205">
        <v>11170</v>
      </c>
      <c r="E228" t="s" s="205">
        <v>32</v>
      </c>
      <c r="F228" s="223">
        <v>63</v>
      </c>
      <c r="G228" s="149">
        <v>64</v>
      </c>
      <c r="H228" s="173">
        <f>SUM(G228-F228)</f>
        <v>1</v>
      </c>
      <c r="I228" s="167">
        <f>H228/F228</f>
        <v>0.0158730158730159</v>
      </c>
      <c r="J228" s="167">
        <f>H228/G228</f>
        <v>0.015625</v>
      </c>
      <c r="K228" s="24"/>
      <c r="L228" s="24"/>
      <c r="M228" s="24"/>
      <c r="N228" s="24"/>
      <c r="O228" s="24"/>
      <c r="P228" s="24"/>
      <c r="Q228" s="24"/>
      <c r="R228" s="24"/>
      <c r="S228" s="24"/>
      <c r="T228" s="24"/>
      <c r="U228" s="24"/>
      <c r="V228" s="24"/>
      <c r="W228" s="24"/>
      <c r="X228" s="24"/>
      <c r="Y228" s="24"/>
      <c r="Z228" s="24"/>
    </row>
    <row r="229" ht="19.15" customHeight="1">
      <c r="A229" t="s" s="138">
        <v>10951</v>
      </c>
      <c r="B229" s="149">
        <v>6</v>
      </c>
      <c r="C229" s="149">
        <v>35</v>
      </c>
      <c r="D229" t="s" s="205">
        <v>11171</v>
      </c>
      <c r="E229" t="s" s="205">
        <v>50</v>
      </c>
      <c r="F229" s="223">
        <v>50</v>
      </c>
      <c r="G229" s="149">
        <v>50</v>
      </c>
      <c r="H229" s="173">
        <f>SUM(G229-F229)</f>
        <v>0</v>
      </c>
      <c r="I229" s="167">
        <f>H229/F229</f>
        <v>0</v>
      </c>
      <c r="J229" s="167">
        <f>H229/G229</f>
        <v>0</v>
      </c>
      <c r="K229" s="24"/>
      <c r="L229" s="24"/>
      <c r="M229" s="24"/>
      <c r="N229" s="24"/>
      <c r="O229" s="24"/>
      <c r="P229" s="24"/>
      <c r="Q229" s="24"/>
      <c r="R229" s="24"/>
      <c r="S229" s="24"/>
      <c r="T229" s="24"/>
      <c r="U229" s="24"/>
      <c r="V229" s="24"/>
      <c r="W229" s="24"/>
      <c r="X229" s="24"/>
      <c r="Y229" s="24"/>
      <c r="Z229" s="24"/>
    </row>
    <row r="230" ht="19.15" customHeight="1">
      <c r="A230" t="s" s="138">
        <v>10951</v>
      </c>
      <c r="B230" s="149">
        <v>6</v>
      </c>
      <c r="C230" s="149">
        <v>28</v>
      </c>
      <c r="D230" t="s" s="205">
        <v>11172</v>
      </c>
      <c r="E230" t="s" s="205">
        <v>147</v>
      </c>
      <c r="F230" s="223">
        <v>42</v>
      </c>
      <c r="G230" s="149">
        <v>43</v>
      </c>
      <c r="H230" s="173">
        <f>SUM(G230-F230)</f>
        <v>1</v>
      </c>
      <c r="I230" s="167">
        <f>H230/F230</f>
        <v>0.0238095238095238</v>
      </c>
      <c r="J230" s="167">
        <f>H230/G230</f>
        <v>0.0232558139534884</v>
      </c>
      <c r="K230" s="24"/>
      <c r="L230" s="24"/>
      <c r="M230" s="24"/>
      <c r="N230" s="24"/>
      <c r="O230" s="24"/>
      <c r="P230" s="24"/>
      <c r="Q230" s="24"/>
      <c r="R230" s="24"/>
      <c r="S230" s="24"/>
      <c r="T230" s="24"/>
      <c r="U230" s="24"/>
      <c r="V230" s="24"/>
      <c r="W230" s="24"/>
      <c r="X230" s="24"/>
      <c r="Y230" s="24"/>
      <c r="Z230" s="24"/>
    </row>
    <row r="231" ht="19.15" customHeight="1">
      <c r="A231" t="s" s="138">
        <v>10951</v>
      </c>
      <c r="B231" s="149">
        <v>6</v>
      </c>
      <c r="C231" s="149">
        <v>39</v>
      </c>
      <c r="D231" t="s" s="205">
        <v>11173</v>
      </c>
      <c r="E231" t="s" s="205">
        <v>44</v>
      </c>
      <c r="F231" s="223">
        <v>22</v>
      </c>
      <c r="G231" s="149">
        <v>23</v>
      </c>
      <c r="H231" s="173">
        <f>SUM(G231-F231)</f>
        <v>1</v>
      </c>
      <c r="I231" s="167">
        <f>H231/F231</f>
        <v>0.0454545454545455</v>
      </c>
      <c r="J231" s="167">
        <f>H231/G231</f>
        <v>0.0434782608695652</v>
      </c>
      <c r="K231" s="24"/>
      <c r="L231" s="24"/>
      <c r="M231" s="24"/>
      <c r="N231" s="24"/>
      <c r="O231" s="24"/>
      <c r="P231" s="24"/>
      <c r="Q231" s="24"/>
      <c r="R231" s="24"/>
      <c r="S231" s="24"/>
      <c r="T231" s="24"/>
      <c r="U231" s="24"/>
      <c r="V231" s="24"/>
      <c r="W231" s="24"/>
      <c r="X231" s="24"/>
      <c r="Y231" s="24"/>
      <c r="Z231" s="24"/>
    </row>
    <row r="232" ht="19.15" customHeight="1">
      <c r="A232" t="s" s="138">
        <v>10951</v>
      </c>
      <c r="B232" s="149">
        <v>6</v>
      </c>
      <c r="C232" s="149">
        <v>37</v>
      </c>
      <c r="D232" t="s" s="205">
        <v>11174</v>
      </c>
      <c r="E232" t="s" s="205">
        <v>1427</v>
      </c>
      <c r="F232" s="223">
        <v>20</v>
      </c>
      <c r="G232" s="149">
        <v>22</v>
      </c>
      <c r="H232" s="173">
        <f>SUM(G232-F232)</f>
        <v>2</v>
      </c>
      <c r="I232" s="167">
        <f>H232/F232</f>
        <v>0.1</v>
      </c>
      <c r="J232" s="167">
        <f>H232/G232</f>
        <v>0.0909090909090909</v>
      </c>
      <c r="K232" s="24"/>
      <c r="L232" s="24"/>
      <c r="M232" s="24"/>
      <c r="N232" s="24"/>
      <c r="O232" s="24"/>
      <c r="P232" s="24"/>
      <c r="Q232" s="24"/>
      <c r="R232" s="24"/>
      <c r="S232" s="24"/>
      <c r="T232" s="24"/>
      <c r="U232" s="24"/>
      <c r="V232" s="24"/>
      <c r="W232" s="24"/>
      <c r="X232" s="24"/>
      <c r="Y232" s="24"/>
      <c r="Z232" s="24"/>
    </row>
    <row r="233" ht="19.15" customHeight="1">
      <c r="A233" t="s" s="138">
        <v>10951</v>
      </c>
      <c r="B233" s="149">
        <v>6</v>
      </c>
      <c r="C233" s="149">
        <v>38</v>
      </c>
      <c r="D233" t="s" s="205">
        <v>11175</v>
      </c>
      <c r="E233" t="s" s="205">
        <v>173</v>
      </c>
      <c r="F233" s="223">
        <v>20</v>
      </c>
      <c r="G233" s="149">
        <v>20</v>
      </c>
      <c r="H233" s="173">
        <f>SUM(G233-F233)</f>
        <v>0</v>
      </c>
      <c r="I233" s="167">
        <f>H233/F233</f>
        <v>0</v>
      </c>
      <c r="J233" s="167">
        <f>H233/G233</f>
        <v>0</v>
      </c>
      <c r="K233" s="24"/>
      <c r="L233" s="24"/>
      <c r="M233" s="24"/>
      <c r="N233" s="24"/>
      <c r="O233" s="24"/>
      <c r="P233" s="24"/>
      <c r="Q233" s="24"/>
      <c r="R233" s="24"/>
      <c r="S233" s="24"/>
      <c r="T233" s="24"/>
      <c r="U233" s="24"/>
      <c r="V233" s="24"/>
      <c r="W233" s="24"/>
      <c r="X233" s="24"/>
      <c r="Y233" s="24"/>
      <c r="Z233" s="24"/>
    </row>
    <row r="234" ht="19.15" customHeight="1">
      <c r="A234" t="s" s="138">
        <v>10951</v>
      </c>
      <c r="B234" s="149">
        <v>6</v>
      </c>
      <c r="C234" s="149">
        <v>33</v>
      </c>
      <c r="D234" t="s" s="205">
        <v>11176</v>
      </c>
      <c r="E234" t="s" s="205">
        <v>46</v>
      </c>
      <c r="F234" s="223">
        <v>17</v>
      </c>
      <c r="G234" s="149">
        <v>17</v>
      </c>
      <c r="H234" s="173">
        <f>SUM(G234-F234)</f>
        <v>0</v>
      </c>
      <c r="I234" s="167">
        <f>H234/F234</f>
        <v>0</v>
      </c>
      <c r="J234" s="167">
        <f>H234/G234</f>
        <v>0</v>
      </c>
      <c r="K234" s="24"/>
      <c r="L234" s="24"/>
      <c r="M234" s="24"/>
      <c r="N234" s="24"/>
      <c r="O234" s="24"/>
      <c r="P234" s="24"/>
      <c r="Q234" s="24"/>
      <c r="R234" s="24"/>
      <c r="S234" s="24"/>
      <c r="T234" s="24"/>
      <c r="U234" s="24"/>
      <c r="V234" s="24"/>
      <c r="W234" s="24"/>
      <c r="X234" s="24"/>
      <c r="Y234" s="24"/>
      <c r="Z234" s="24"/>
    </row>
    <row r="235" ht="19.15" customHeight="1">
      <c r="A235" t="s" s="138">
        <v>10951</v>
      </c>
      <c r="B235" s="149">
        <v>6</v>
      </c>
      <c r="C235" s="149">
        <v>36</v>
      </c>
      <c r="D235" t="s" s="205">
        <v>11177</v>
      </c>
      <c r="E235" t="s" s="205">
        <v>153</v>
      </c>
      <c r="F235" s="223">
        <v>7</v>
      </c>
      <c r="G235" s="149">
        <v>7</v>
      </c>
      <c r="H235" s="173">
        <f>SUM(G235-F235)</f>
        <v>0</v>
      </c>
      <c r="I235" s="167">
        <f>H235/F235</f>
        <v>0</v>
      </c>
      <c r="J235" s="167">
        <f>H235/G235</f>
        <v>0</v>
      </c>
      <c r="K235" s="24"/>
      <c r="L235" s="24"/>
      <c r="M235" s="24"/>
      <c r="N235" s="24"/>
      <c r="O235" s="24"/>
      <c r="P235" s="24"/>
      <c r="Q235" s="24"/>
      <c r="R235" s="24"/>
      <c r="S235" s="24"/>
      <c r="T235" s="24"/>
      <c r="U235" s="24"/>
      <c r="V235" s="24"/>
      <c r="W235" s="24"/>
      <c r="X235" s="24"/>
      <c r="Y235" s="24"/>
      <c r="Z235" s="24"/>
    </row>
    <row r="236" ht="19.15" customHeight="1">
      <c r="A236" t="s" s="138">
        <v>10951</v>
      </c>
      <c r="B236" s="149">
        <v>6</v>
      </c>
      <c r="C236" s="149">
        <v>19</v>
      </c>
      <c r="D236" t="s" s="205">
        <v>11178</v>
      </c>
      <c r="E236" t="s" s="205">
        <v>380</v>
      </c>
      <c r="F236" s="223">
        <v>0</v>
      </c>
      <c r="G236" s="149">
        <v>0</v>
      </c>
      <c r="H236" s="206">
        <f>SUM(G236-F236)</f>
        <v>0</v>
      </c>
      <c r="I236" s="176">
        <f>H236/F236</f>
      </c>
      <c r="J236" s="176">
        <f>H236/G236</f>
      </c>
      <c r="K236" s="174"/>
      <c r="L236" s="174"/>
      <c r="M236" s="174"/>
      <c r="N236" s="174"/>
      <c r="O236" s="174"/>
      <c r="P236" s="174"/>
      <c r="Q236" s="174"/>
      <c r="R236" s="174"/>
      <c r="S236" s="174"/>
      <c r="T236" s="174"/>
      <c r="U236" s="174"/>
      <c r="V236" s="174"/>
      <c r="W236" s="174"/>
      <c r="X236" s="174"/>
      <c r="Y236" s="174"/>
      <c r="Z236" s="174"/>
    </row>
    <row r="237" ht="19.15" customHeight="1">
      <c r="A237" s="177"/>
      <c r="B237" s="178"/>
      <c r="C237" s="178"/>
      <c r="D237" s="179"/>
      <c r="E237" s="179"/>
      <c r="F237" s="181">
        <f>SUM(F197:F236)</f>
        <v>81964</v>
      </c>
      <c r="G237" s="180">
        <f>SUM(G197:G236)</f>
        <v>85484</v>
      </c>
      <c r="H237" s="181">
        <f>SUM(H197:H236)</f>
        <v>3520</v>
      </c>
      <c r="I237" s="182">
        <f>H237/F237</f>
        <v>0.0429456834707921</v>
      </c>
      <c r="J237" s="182">
        <f>H237/G237</f>
        <v>0.0411772963361565</v>
      </c>
      <c r="K237" s="183"/>
      <c r="L237" s="183"/>
      <c r="M237" s="183"/>
      <c r="N237" s="183"/>
      <c r="O237" s="183"/>
      <c r="P237" s="183"/>
      <c r="Q237" s="183"/>
      <c r="R237" s="183"/>
      <c r="S237" s="183"/>
      <c r="T237" s="183"/>
      <c r="U237" s="183"/>
      <c r="V237" s="183"/>
      <c r="W237" s="183"/>
      <c r="X237" s="183"/>
      <c r="Y237" s="183"/>
      <c r="Z237" s="184"/>
    </row>
    <row r="238" ht="19.15" customHeight="1">
      <c r="A238" s="230"/>
      <c r="B238" s="231"/>
      <c r="C238" s="231"/>
      <c r="D238" s="232"/>
      <c r="E238" s="232"/>
      <c r="F238" s="233"/>
      <c r="G238" s="231"/>
      <c r="H238" s="234"/>
      <c r="I238" s="188"/>
      <c r="J238" s="188"/>
      <c r="K238" s="189"/>
      <c r="L238" s="189"/>
      <c r="M238" s="189"/>
      <c r="N238" s="189"/>
      <c r="O238" s="189"/>
      <c r="P238" s="189"/>
      <c r="Q238" s="189"/>
      <c r="R238" s="189"/>
      <c r="S238" s="189"/>
      <c r="T238" s="189"/>
      <c r="U238" s="189"/>
      <c r="V238" s="189"/>
      <c r="W238" s="189"/>
      <c r="X238" s="189"/>
      <c r="Y238" s="189"/>
      <c r="Z238" s="189"/>
    </row>
    <row r="239" ht="19.15" customHeight="1">
      <c r="A239" t="s" s="138">
        <v>10951</v>
      </c>
      <c r="B239" s="149">
        <v>7</v>
      </c>
      <c r="C239" s="149">
        <v>4</v>
      </c>
      <c r="D239" t="s" s="205">
        <v>11179</v>
      </c>
      <c r="E239" t="s" s="205">
        <v>84</v>
      </c>
      <c r="F239" s="223">
        <v>33440</v>
      </c>
      <c r="G239" s="149">
        <v>34439</v>
      </c>
      <c r="H239" s="173">
        <f>SUM(G239-F239)</f>
        <v>999</v>
      </c>
      <c r="I239" s="167">
        <f>H239/F239</f>
        <v>0.0298744019138756</v>
      </c>
      <c r="J239" s="167">
        <f>H239/G239</f>
        <v>0.0290078109120474</v>
      </c>
      <c r="K239" s="24"/>
      <c r="L239" s="24"/>
      <c r="M239" s="24"/>
      <c r="N239" s="24"/>
      <c r="O239" s="24"/>
      <c r="P239" s="24"/>
      <c r="Q239" s="24"/>
      <c r="R239" s="24"/>
      <c r="S239" s="24"/>
      <c r="T239" s="24"/>
      <c r="U239" s="24"/>
      <c r="V239" s="24"/>
      <c r="W239" s="24"/>
      <c r="X239" s="24"/>
      <c r="Y239" s="24"/>
      <c r="Z239" s="24"/>
    </row>
    <row r="240" ht="19.15" customHeight="1">
      <c r="A240" t="s" s="138">
        <v>10951</v>
      </c>
      <c r="B240" s="149">
        <v>7</v>
      </c>
      <c r="C240" s="149">
        <v>11</v>
      </c>
      <c r="D240" t="s" s="205">
        <v>11180</v>
      </c>
      <c r="E240" t="s" s="205">
        <v>20</v>
      </c>
      <c r="F240" s="223">
        <v>29646</v>
      </c>
      <c r="G240" s="149">
        <v>30748</v>
      </c>
      <c r="H240" s="173">
        <f>SUM(G240-F240)</f>
        <v>1102</v>
      </c>
      <c r="I240" s="167">
        <f>H240/F240</f>
        <v>0.0371719624907239</v>
      </c>
      <c r="J240" s="167">
        <f>H240/G240</f>
        <v>0.0358397294132952</v>
      </c>
      <c r="K240" s="24"/>
      <c r="L240" s="24"/>
      <c r="M240" s="24"/>
      <c r="N240" s="24"/>
      <c r="O240" s="24"/>
      <c r="P240" s="24"/>
      <c r="Q240" s="24"/>
      <c r="R240" s="24"/>
      <c r="S240" s="24"/>
      <c r="T240" s="24"/>
      <c r="U240" s="24"/>
      <c r="V240" s="24"/>
      <c r="W240" s="24"/>
      <c r="X240" s="24"/>
      <c r="Y240" s="24"/>
      <c r="Z240" s="24"/>
    </row>
    <row r="241" ht="19.15" customHeight="1">
      <c r="A241" t="s" s="138">
        <v>10951</v>
      </c>
      <c r="B241" s="149">
        <v>7</v>
      </c>
      <c r="C241" s="149">
        <v>10</v>
      </c>
      <c r="D241" t="s" s="205">
        <v>11181</v>
      </c>
      <c r="E241" t="s" s="205">
        <v>22</v>
      </c>
      <c r="F241" s="223">
        <v>7934</v>
      </c>
      <c r="G241" s="149">
        <v>8228</v>
      </c>
      <c r="H241" s="173">
        <f>SUM(G241-F241)</f>
        <v>294</v>
      </c>
      <c r="I241" s="167">
        <f>H241/F241</f>
        <v>0.0370557096042349</v>
      </c>
      <c r="J241" s="167">
        <f>H241/G241</f>
        <v>0.0357316480311133</v>
      </c>
      <c r="K241" s="24"/>
      <c r="L241" s="24"/>
      <c r="M241" s="24"/>
      <c r="N241" s="24"/>
      <c r="O241" s="24"/>
      <c r="P241" s="24"/>
      <c r="Q241" s="24"/>
      <c r="R241" s="24"/>
      <c r="S241" s="24"/>
      <c r="T241" s="24"/>
      <c r="U241" s="24"/>
      <c r="V241" s="24"/>
      <c r="W241" s="24"/>
      <c r="X241" s="24"/>
      <c r="Y241" s="24"/>
      <c r="Z241" s="24"/>
    </row>
    <row r="242" ht="19.15" customHeight="1">
      <c r="A242" t="s" s="138">
        <v>10951</v>
      </c>
      <c r="B242" s="149">
        <v>7</v>
      </c>
      <c r="C242" s="149">
        <v>1</v>
      </c>
      <c r="D242" t="s" s="205">
        <v>11182</v>
      </c>
      <c r="E242" t="s" s="205">
        <v>17</v>
      </c>
      <c r="F242" s="342">
        <v>5441</v>
      </c>
      <c r="G242" s="343">
        <v>6326</v>
      </c>
      <c r="H242" s="173">
        <f>SUM(G242-F242)</f>
        <v>885</v>
      </c>
      <c r="I242" s="167">
        <f>H242/F242</f>
        <v>0.162653923911046</v>
      </c>
      <c r="J242" s="167">
        <f>H242/G242</f>
        <v>0.13989883022447</v>
      </c>
      <c r="K242" s="24"/>
      <c r="L242" s="24"/>
      <c r="M242" s="24"/>
      <c r="N242" s="24"/>
      <c r="O242" s="24"/>
      <c r="P242" s="24"/>
      <c r="Q242" s="24"/>
      <c r="R242" s="24"/>
      <c r="S242" s="24"/>
      <c r="T242" s="24"/>
      <c r="U242" s="24"/>
      <c r="V242" s="24"/>
      <c r="W242" s="24"/>
      <c r="X242" s="24"/>
      <c r="Y242" s="24"/>
      <c r="Z242" s="24"/>
    </row>
    <row r="243" ht="19.15" customHeight="1">
      <c r="A243" t="s" s="138">
        <v>10951</v>
      </c>
      <c r="B243" s="149">
        <v>7</v>
      </c>
      <c r="C243" s="149">
        <v>6</v>
      </c>
      <c r="D243" t="s" s="205">
        <v>11183</v>
      </c>
      <c r="E243" t="s" s="205">
        <v>26</v>
      </c>
      <c r="F243" s="223">
        <v>3461</v>
      </c>
      <c r="G243" s="149">
        <v>3509</v>
      </c>
      <c r="H243" s="173">
        <f>SUM(G243-F243)</f>
        <v>48</v>
      </c>
      <c r="I243" s="167">
        <f>H243/F243</f>
        <v>0.013868824039295</v>
      </c>
      <c r="J243" s="167">
        <f>H243/G243</f>
        <v>0.0136791108577942</v>
      </c>
      <c r="K243" s="24"/>
      <c r="L243" s="24"/>
      <c r="M243" s="24"/>
      <c r="N243" s="24"/>
      <c r="O243" s="24"/>
      <c r="P243" s="24"/>
      <c r="Q243" s="24"/>
      <c r="R243" s="24"/>
      <c r="S243" s="24"/>
      <c r="T243" s="24"/>
      <c r="U243" s="24"/>
      <c r="V243" s="24"/>
      <c r="W243" s="24"/>
      <c r="X243" s="24"/>
      <c r="Y243" s="24"/>
      <c r="Z243" s="24"/>
    </row>
    <row r="244" ht="19.15" customHeight="1">
      <c r="A244" t="s" s="138">
        <v>10951</v>
      </c>
      <c r="B244" s="149">
        <v>7</v>
      </c>
      <c r="C244" s="149">
        <v>3</v>
      </c>
      <c r="D244" t="s" s="205">
        <v>11184</v>
      </c>
      <c r="E244" t="s" s="205">
        <v>28</v>
      </c>
      <c r="F244" s="223">
        <v>754</v>
      </c>
      <c r="G244" s="149">
        <v>775</v>
      </c>
      <c r="H244" s="173">
        <f>SUM(G244-F244)</f>
        <v>21</v>
      </c>
      <c r="I244" s="167">
        <f>H244/F244</f>
        <v>0.0278514588859416</v>
      </c>
      <c r="J244" s="167">
        <f>H244/G244</f>
        <v>0.0270967741935484</v>
      </c>
      <c r="K244" s="24"/>
      <c r="L244" s="24"/>
      <c r="M244" s="24"/>
      <c r="N244" s="24"/>
      <c r="O244" s="24"/>
      <c r="P244" s="24"/>
      <c r="Q244" s="24"/>
      <c r="R244" s="24"/>
      <c r="S244" s="24"/>
      <c r="T244" s="24"/>
      <c r="U244" s="24"/>
      <c r="V244" s="24"/>
      <c r="W244" s="24"/>
      <c r="X244" s="24"/>
      <c r="Y244" s="24"/>
      <c r="Z244" s="24"/>
    </row>
    <row r="245" ht="19.15" customHeight="1">
      <c r="A245" t="s" s="138">
        <v>10951</v>
      </c>
      <c r="B245" s="149">
        <v>7</v>
      </c>
      <c r="C245" s="149">
        <v>31</v>
      </c>
      <c r="D245" t="s" s="205">
        <v>11185</v>
      </c>
      <c r="E245" t="s" s="205">
        <v>76</v>
      </c>
      <c r="F245" s="223">
        <v>598</v>
      </c>
      <c r="G245" s="149">
        <v>610</v>
      </c>
      <c r="H245" s="173">
        <f>SUM(G245-F245)</f>
        <v>12</v>
      </c>
      <c r="I245" s="167">
        <f>H245/F245</f>
        <v>0.020066889632107</v>
      </c>
      <c r="J245" s="167">
        <f>H245/G245</f>
        <v>0.019672131147541</v>
      </c>
      <c r="K245" s="24"/>
      <c r="L245" s="24"/>
      <c r="M245" s="24"/>
      <c r="N245" s="24"/>
      <c r="O245" s="24"/>
      <c r="P245" s="24"/>
      <c r="Q245" s="24"/>
      <c r="R245" s="24"/>
      <c r="S245" s="24"/>
      <c r="T245" s="24"/>
      <c r="U245" s="24"/>
      <c r="V245" s="24"/>
      <c r="W245" s="24"/>
      <c r="X245" s="24"/>
      <c r="Y245" s="24"/>
      <c r="Z245" s="24"/>
    </row>
    <row r="246" ht="19.15" customHeight="1">
      <c r="A246" t="s" s="138">
        <v>10951</v>
      </c>
      <c r="B246" s="149">
        <v>7</v>
      </c>
      <c r="C246" s="149">
        <v>24</v>
      </c>
      <c r="D246" t="s" s="205">
        <v>11186</v>
      </c>
      <c r="E246" t="s" s="205">
        <v>60</v>
      </c>
      <c r="F246" s="223">
        <v>590</v>
      </c>
      <c r="G246" s="149">
        <v>602</v>
      </c>
      <c r="H246" s="173">
        <f>SUM(G246-F246)</f>
        <v>12</v>
      </c>
      <c r="I246" s="167">
        <f>H246/F246</f>
        <v>0.0203389830508475</v>
      </c>
      <c r="J246" s="167">
        <f>H246/G246</f>
        <v>0.0199335548172757</v>
      </c>
      <c r="K246" s="24"/>
      <c r="L246" s="24"/>
      <c r="M246" s="24"/>
      <c r="N246" s="24"/>
      <c r="O246" s="24"/>
      <c r="P246" s="24"/>
      <c r="Q246" s="24"/>
      <c r="R246" s="24"/>
      <c r="S246" s="24"/>
      <c r="T246" s="24"/>
      <c r="U246" s="24"/>
      <c r="V246" s="24"/>
      <c r="W246" s="24"/>
      <c r="X246" s="24"/>
      <c r="Y246" s="24"/>
      <c r="Z246" s="24"/>
    </row>
    <row r="247" ht="19.15" customHeight="1">
      <c r="A247" t="s" s="138">
        <v>10951</v>
      </c>
      <c r="B247" s="149">
        <v>7</v>
      </c>
      <c r="C247" s="149">
        <v>8</v>
      </c>
      <c r="D247" t="s" s="205">
        <v>11187</v>
      </c>
      <c r="E247" t="s" s="205">
        <v>24</v>
      </c>
      <c r="F247" s="223">
        <v>437</v>
      </c>
      <c r="G247" s="149">
        <v>446</v>
      </c>
      <c r="H247" s="173">
        <f>SUM(G247-F247)</f>
        <v>9</v>
      </c>
      <c r="I247" s="167">
        <f>H247/F247</f>
        <v>0.0205949656750572</v>
      </c>
      <c r="J247" s="167">
        <f>H247/G247</f>
        <v>0.0201793721973094</v>
      </c>
      <c r="K247" s="24"/>
      <c r="L247" s="24"/>
      <c r="M247" s="24"/>
      <c r="N247" s="24"/>
      <c r="O247" s="24"/>
      <c r="P247" s="24"/>
      <c r="Q247" s="24"/>
      <c r="R247" s="24"/>
      <c r="S247" s="24"/>
      <c r="T247" s="24"/>
      <c r="U247" s="24"/>
      <c r="V247" s="24"/>
      <c r="W247" s="24"/>
      <c r="X247" s="24"/>
      <c r="Y247" s="24"/>
      <c r="Z247" s="24"/>
    </row>
    <row r="248" ht="19.15" customHeight="1">
      <c r="A248" t="s" s="138">
        <v>10951</v>
      </c>
      <c r="B248" s="149">
        <v>7</v>
      </c>
      <c r="C248" s="149">
        <v>12</v>
      </c>
      <c r="D248" t="s" s="205">
        <v>11188</v>
      </c>
      <c r="E248" t="s" s="205">
        <v>36</v>
      </c>
      <c r="F248" s="223">
        <v>350</v>
      </c>
      <c r="G248" s="149">
        <v>356</v>
      </c>
      <c r="H248" s="173">
        <f>SUM(G248-F248)</f>
        <v>6</v>
      </c>
      <c r="I248" s="167">
        <f>H248/F248</f>
        <v>0.0171428571428571</v>
      </c>
      <c r="J248" s="167">
        <f>H248/G248</f>
        <v>0.0168539325842697</v>
      </c>
      <c r="K248" s="24"/>
      <c r="L248" s="24"/>
      <c r="M248" s="24"/>
      <c r="N248" s="24"/>
      <c r="O248" s="24"/>
      <c r="P248" s="24"/>
      <c r="Q248" s="24"/>
      <c r="R248" s="24"/>
      <c r="S248" s="24"/>
      <c r="T248" s="24"/>
      <c r="U248" s="24"/>
      <c r="V248" s="24"/>
      <c r="W248" s="24"/>
      <c r="X248" s="24"/>
      <c r="Y248" s="24"/>
      <c r="Z248" s="24"/>
    </row>
    <row r="249" ht="19.15" customHeight="1">
      <c r="A249" t="s" s="138">
        <v>10951</v>
      </c>
      <c r="B249" s="149">
        <v>7</v>
      </c>
      <c r="C249" s="149">
        <v>15</v>
      </c>
      <c r="D249" t="s" s="205">
        <v>11189</v>
      </c>
      <c r="E249" t="s" s="205">
        <v>34</v>
      </c>
      <c r="F249" s="223">
        <v>337</v>
      </c>
      <c r="G249" s="149">
        <v>340</v>
      </c>
      <c r="H249" s="173">
        <f>SUM(G249-F249)</f>
        <v>3</v>
      </c>
      <c r="I249" s="167">
        <f>H249/F249</f>
        <v>0.00890207715133531</v>
      </c>
      <c r="J249" s="167">
        <f>H249/G249</f>
        <v>0.008823529411764709</v>
      </c>
      <c r="K249" s="24"/>
      <c r="L249" s="24"/>
      <c r="M249" s="24"/>
      <c r="N249" s="24"/>
      <c r="O249" s="24"/>
      <c r="P249" s="24"/>
      <c r="Q249" s="24"/>
      <c r="R249" s="24"/>
      <c r="S249" s="24"/>
      <c r="T249" s="24"/>
      <c r="U249" s="24"/>
      <c r="V249" s="24"/>
      <c r="W249" s="24"/>
      <c r="X249" s="24"/>
      <c r="Y249" s="24"/>
      <c r="Z249" s="24"/>
    </row>
    <row r="250" ht="19.15" customHeight="1">
      <c r="A250" t="s" s="138">
        <v>10951</v>
      </c>
      <c r="B250" s="149">
        <v>7</v>
      </c>
      <c r="C250" s="149">
        <v>5</v>
      </c>
      <c r="D250" t="s" s="205">
        <v>11190</v>
      </c>
      <c r="E250" t="s" s="205">
        <v>30</v>
      </c>
      <c r="F250" s="223">
        <v>307</v>
      </c>
      <c r="G250" s="149">
        <v>321</v>
      </c>
      <c r="H250" s="173">
        <f>SUM(G250-F250)</f>
        <v>14</v>
      </c>
      <c r="I250" s="167">
        <f>H250/F250</f>
        <v>0.0456026058631922</v>
      </c>
      <c r="J250" s="167">
        <f>H250/G250</f>
        <v>0.043613707165109</v>
      </c>
      <c r="K250" s="24"/>
      <c r="L250" s="24"/>
      <c r="M250" s="24"/>
      <c r="N250" s="24"/>
      <c r="O250" s="24"/>
      <c r="P250" s="24"/>
      <c r="Q250" s="24"/>
      <c r="R250" s="24"/>
      <c r="S250" s="24"/>
      <c r="T250" s="24"/>
      <c r="U250" s="24"/>
      <c r="V250" s="24"/>
      <c r="W250" s="24"/>
      <c r="X250" s="24"/>
      <c r="Y250" s="24"/>
      <c r="Z250" s="24"/>
    </row>
    <row r="251" ht="19.15" customHeight="1">
      <c r="A251" t="s" s="138">
        <v>10951</v>
      </c>
      <c r="B251" s="149">
        <v>7</v>
      </c>
      <c r="C251" s="149">
        <v>21</v>
      </c>
      <c r="D251" t="s" s="205">
        <v>11191</v>
      </c>
      <c r="E251" t="s" s="205">
        <v>106</v>
      </c>
      <c r="F251" s="223">
        <v>176</v>
      </c>
      <c r="G251" s="149">
        <v>195</v>
      </c>
      <c r="H251" s="173">
        <f>SUM(G251-F251)</f>
        <v>19</v>
      </c>
      <c r="I251" s="167">
        <f>H251/F251</f>
        <v>0.107954545454545</v>
      </c>
      <c r="J251" s="167">
        <f>H251/G251</f>
        <v>0.0974358974358974</v>
      </c>
      <c r="K251" s="24"/>
      <c r="L251" s="24"/>
      <c r="M251" s="24"/>
      <c r="N251" s="24"/>
      <c r="O251" s="24"/>
      <c r="P251" s="24"/>
      <c r="Q251" s="24"/>
      <c r="R251" s="24"/>
      <c r="S251" s="24"/>
      <c r="T251" s="24"/>
      <c r="U251" s="24"/>
      <c r="V251" s="24"/>
      <c r="W251" s="24"/>
      <c r="X251" s="24"/>
      <c r="Y251" s="24"/>
      <c r="Z251" s="24"/>
    </row>
    <row r="252" ht="19.15" customHeight="1">
      <c r="A252" t="s" s="138">
        <v>10951</v>
      </c>
      <c r="B252" s="149">
        <v>7</v>
      </c>
      <c r="C252" s="149">
        <v>28</v>
      </c>
      <c r="D252" t="s" s="205">
        <v>11192</v>
      </c>
      <c r="E252" t="s" s="205">
        <v>375</v>
      </c>
      <c r="F252" s="223">
        <v>177</v>
      </c>
      <c r="G252" s="149">
        <v>178</v>
      </c>
      <c r="H252" s="173">
        <f>SUM(G252-F252)</f>
        <v>1</v>
      </c>
      <c r="I252" s="167">
        <f>H252/F252</f>
        <v>0.00564971751412429</v>
      </c>
      <c r="J252" s="167">
        <f>H252/G252</f>
        <v>0.00561797752808989</v>
      </c>
      <c r="K252" s="24"/>
      <c r="L252" s="24"/>
      <c r="M252" s="24"/>
      <c r="N252" s="24"/>
      <c r="O252" s="24"/>
      <c r="P252" s="24"/>
      <c r="Q252" s="24"/>
      <c r="R252" s="24"/>
      <c r="S252" s="24"/>
      <c r="T252" s="24"/>
      <c r="U252" s="24"/>
      <c r="V252" s="24"/>
      <c r="W252" s="24"/>
      <c r="X252" s="24"/>
      <c r="Y252" s="24"/>
      <c r="Z252" s="24"/>
    </row>
    <row r="253" ht="19.15" customHeight="1">
      <c r="A253" t="s" s="138">
        <v>10951</v>
      </c>
      <c r="B253" s="149">
        <v>7</v>
      </c>
      <c r="C253" s="149">
        <v>30</v>
      </c>
      <c r="D253" t="s" s="205">
        <v>11193</v>
      </c>
      <c r="E253" t="s" s="205">
        <v>42</v>
      </c>
      <c r="F253" s="223">
        <v>150</v>
      </c>
      <c r="G253" s="149">
        <v>152</v>
      </c>
      <c r="H253" s="173">
        <f>SUM(G253-F253)</f>
        <v>2</v>
      </c>
      <c r="I253" s="167">
        <f>H253/F253</f>
        <v>0.0133333333333333</v>
      </c>
      <c r="J253" s="167">
        <f>H253/G253</f>
        <v>0.0131578947368421</v>
      </c>
      <c r="K253" s="24"/>
      <c r="L253" s="24"/>
      <c r="M253" s="24"/>
      <c r="N253" s="24"/>
      <c r="O253" s="24"/>
      <c r="P253" s="24"/>
      <c r="Q253" s="24"/>
      <c r="R253" s="24"/>
      <c r="S253" s="24"/>
      <c r="T253" s="24"/>
      <c r="U253" s="24"/>
      <c r="V253" s="24"/>
      <c r="W253" s="24"/>
      <c r="X253" s="24"/>
      <c r="Y253" s="24"/>
      <c r="Z253" s="24"/>
    </row>
    <row r="254" ht="19.15" customHeight="1">
      <c r="A254" t="s" s="138">
        <v>10951</v>
      </c>
      <c r="B254" s="149">
        <v>7</v>
      </c>
      <c r="C254" s="149">
        <v>7</v>
      </c>
      <c r="D254" t="s" s="205">
        <v>11194</v>
      </c>
      <c r="E254" t="s" s="205">
        <v>48</v>
      </c>
      <c r="F254" s="223">
        <v>145</v>
      </c>
      <c r="G254" s="149">
        <v>147</v>
      </c>
      <c r="H254" s="173">
        <f>SUM(G254-F254)</f>
        <v>2</v>
      </c>
      <c r="I254" s="167">
        <f>H254/F254</f>
        <v>0.0137931034482759</v>
      </c>
      <c r="J254" s="167">
        <f>H254/G254</f>
        <v>0.0136054421768707</v>
      </c>
      <c r="K254" s="24"/>
      <c r="L254" s="24"/>
      <c r="M254" s="24"/>
      <c r="N254" s="24"/>
      <c r="O254" s="24"/>
      <c r="P254" s="24"/>
      <c r="Q254" s="24"/>
      <c r="R254" s="24"/>
      <c r="S254" s="24"/>
      <c r="T254" s="24"/>
      <c r="U254" s="24"/>
      <c r="V254" s="24"/>
      <c r="W254" s="24"/>
      <c r="X254" s="24"/>
      <c r="Y254" s="24"/>
      <c r="Z254" s="24"/>
    </row>
    <row r="255" ht="19.15" customHeight="1">
      <c r="A255" t="s" s="138">
        <v>10951</v>
      </c>
      <c r="B255" s="149">
        <v>7</v>
      </c>
      <c r="C255" s="149">
        <v>9</v>
      </c>
      <c r="D255" t="s" s="205">
        <v>11195</v>
      </c>
      <c r="E255" t="s" s="205">
        <v>101</v>
      </c>
      <c r="F255" s="223">
        <v>139</v>
      </c>
      <c r="G255" s="149">
        <v>145</v>
      </c>
      <c r="H255" s="173">
        <f>SUM(G255-F255)</f>
        <v>6</v>
      </c>
      <c r="I255" s="167">
        <f>H255/F255</f>
        <v>0.0431654676258993</v>
      </c>
      <c r="J255" s="167">
        <f>H255/G255</f>
        <v>0.0413793103448276</v>
      </c>
      <c r="K255" s="24"/>
      <c r="L255" s="24"/>
      <c r="M255" s="24"/>
      <c r="N255" s="24"/>
      <c r="O255" s="24"/>
      <c r="P255" s="24"/>
      <c r="Q255" s="24"/>
      <c r="R255" s="24"/>
      <c r="S255" s="24"/>
      <c r="T255" s="24"/>
      <c r="U255" s="24"/>
      <c r="V255" s="24"/>
      <c r="W255" s="24"/>
      <c r="X255" s="24"/>
      <c r="Y255" s="24"/>
      <c r="Z255" s="24"/>
    </row>
    <row r="256" ht="19.15" customHeight="1">
      <c r="A256" t="s" s="138">
        <v>10951</v>
      </c>
      <c r="B256" s="149">
        <v>7</v>
      </c>
      <c r="C256" s="149">
        <v>18</v>
      </c>
      <c r="D256" t="s" s="205">
        <v>11196</v>
      </c>
      <c r="E256" t="s" s="205">
        <v>116</v>
      </c>
      <c r="F256" s="223">
        <v>129</v>
      </c>
      <c r="G256" s="149">
        <v>130</v>
      </c>
      <c r="H256" s="173">
        <f>SUM(G256-F256)</f>
        <v>1</v>
      </c>
      <c r="I256" s="167">
        <f>H256/F256</f>
        <v>0.00775193798449612</v>
      </c>
      <c r="J256" s="167">
        <f>H256/G256</f>
        <v>0.00769230769230769</v>
      </c>
      <c r="K256" s="24"/>
      <c r="L256" s="24"/>
      <c r="M256" s="24"/>
      <c r="N256" s="24"/>
      <c r="O256" s="24"/>
      <c r="P256" s="24"/>
      <c r="Q256" s="24"/>
      <c r="R256" s="24"/>
      <c r="S256" s="24"/>
      <c r="T256" s="24"/>
      <c r="U256" s="24"/>
      <c r="V256" s="24"/>
      <c r="W256" s="24"/>
      <c r="X256" s="24"/>
      <c r="Y256" s="24"/>
      <c r="Z256" s="24"/>
    </row>
    <row r="257" ht="19.15" customHeight="1">
      <c r="A257" t="s" s="138">
        <v>10951</v>
      </c>
      <c r="B257" s="149">
        <v>7</v>
      </c>
      <c r="C257" s="149">
        <v>2</v>
      </c>
      <c r="D257" t="s" s="205">
        <v>11197</v>
      </c>
      <c r="E257" t="s" s="205">
        <v>66</v>
      </c>
      <c r="F257" s="223">
        <v>123</v>
      </c>
      <c r="G257" s="149">
        <v>126</v>
      </c>
      <c r="H257" s="173">
        <f>SUM(G257-F257)</f>
        <v>3</v>
      </c>
      <c r="I257" s="167">
        <f>H257/F257</f>
        <v>0.024390243902439</v>
      </c>
      <c r="J257" s="167">
        <f>H257/G257</f>
        <v>0.0238095238095238</v>
      </c>
      <c r="K257" s="24"/>
      <c r="L257" s="24"/>
      <c r="M257" s="24"/>
      <c r="N257" s="24"/>
      <c r="O257" s="24"/>
      <c r="P257" s="24"/>
      <c r="Q257" s="24"/>
      <c r="R257" s="24"/>
      <c r="S257" s="24"/>
      <c r="T257" s="24"/>
      <c r="U257" s="24"/>
      <c r="V257" s="24"/>
      <c r="W257" s="24"/>
      <c r="X257" s="24"/>
      <c r="Y257" s="24"/>
      <c r="Z257" s="24"/>
    </row>
    <row r="258" ht="19.15" customHeight="1">
      <c r="A258" t="s" s="138">
        <v>10951</v>
      </c>
      <c r="B258" s="149">
        <v>7</v>
      </c>
      <c r="C258" s="149">
        <v>14</v>
      </c>
      <c r="D258" t="s" s="205">
        <v>11198</v>
      </c>
      <c r="E258" t="s" s="205">
        <v>40</v>
      </c>
      <c r="F258" s="223">
        <v>108</v>
      </c>
      <c r="G258" s="149">
        <v>109</v>
      </c>
      <c r="H258" s="173">
        <f>SUM(G258-F258)</f>
        <v>1</v>
      </c>
      <c r="I258" s="167">
        <f>H258/F258</f>
        <v>0.00925925925925926</v>
      </c>
      <c r="J258" s="167">
        <f>H258/G258</f>
        <v>0.0091743119266055</v>
      </c>
      <c r="K258" s="24"/>
      <c r="L258" s="24"/>
      <c r="M258" s="24"/>
      <c r="N258" s="24"/>
      <c r="O258" s="24"/>
      <c r="P258" s="24"/>
      <c r="Q258" s="24"/>
      <c r="R258" s="24"/>
      <c r="S258" s="24"/>
      <c r="T258" s="24"/>
      <c r="U258" s="24"/>
      <c r="V258" s="24"/>
      <c r="W258" s="24"/>
      <c r="X258" s="24"/>
      <c r="Y258" s="24"/>
      <c r="Z258" s="24"/>
    </row>
    <row r="259" ht="19.15" customHeight="1">
      <c r="A259" t="s" s="138">
        <v>10951</v>
      </c>
      <c r="B259" s="149">
        <v>7</v>
      </c>
      <c r="C259" s="149">
        <v>32</v>
      </c>
      <c r="D259" t="s" s="205">
        <v>11199</v>
      </c>
      <c r="E259" t="s" s="205">
        <v>50</v>
      </c>
      <c r="F259" s="223">
        <v>103</v>
      </c>
      <c r="G259" s="149">
        <v>105</v>
      </c>
      <c r="H259" s="173">
        <f>SUM(G259-F259)</f>
        <v>2</v>
      </c>
      <c r="I259" s="167">
        <f>H259/F259</f>
        <v>0.0194174757281553</v>
      </c>
      <c r="J259" s="167">
        <f>H259/G259</f>
        <v>0.019047619047619</v>
      </c>
      <c r="K259" s="24"/>
      <c r="L259" s="24"/>
      <c r="M259" s="24"/>
      <c r="N259" s="24"/>
      <c r="O259" s="24"/>
      <c r="P259" s="24"/>
      <c r="Q259" s="24"/>
      <c r="R259" s="24"/>
      <c r="S259" s="24"/>
      <c r="T259" s="24"/>
      <c r="U259" s="24"/>
      <c r="V259" s="24"/>
      <c r="W259" s="24"/>
      <c r="X259" s="24"/>
      <c r="Y259" s="24"/>
      <c r="Z259" s="24"/>
    </row>
    <row r="260" ht="19.15" customHeight="1">
      <c r="A260" t="s" s="138">
        <v>10951</v>
      </c>
      <c r="B260" s="149">
        <v>7</v>
      </c>
      <c r="C260" s="149">
        <v>26</v>
      </c>
      <c r="D260" t="s" s="205">
        <v>11200</v>
      </c>
      <c r="E260" t="s" s="205">
        <v>147</v>
      </c>
      <c r="F260" s="223">
        <v>96</v>
      </c>
      <c r="G260" s="149">
        <v>98</v>
      </c>
      <c r="H260" s="173">
        <f>SUM(G260-F260)</f>
        <v>2</v>
      </c>
      <c r="I260" s="167">
        <f>H260/F260</f>
        <v>0.0208333333333333</v>
      </c>
      <c r="J260" s="167">
        <f>H260/G260</f>
        <v>0.0204081632653061</v>
      </c>
      <c r="K260" s="24"/>
      <c r="L260" s="24"/>
      <c r="M260" s="24"/>
      <c r="N260" s="24"/>
      <c r="O260" s="24"/>
      <c r="P260" s="24"/>
      <c r="Q260" s="24"/>
      <c r="R260" s="24"/>
      <c r="S260" s="24"/>
      <c r="T260" s="24"/>
      <c r="U260" s="24"/>
      <c r="V260" s="24"/>
      <c r="W260" s="24"/>
      <c r="X260" s="24"/>
      <c r="Y260" s="24"/>
      <c r="Z260" s="24"/>
    </row>
    <row r="261" ht="19.15" customHeight="1">
      <c r="A261" t="s" s="138">
        <v>10951</v>
      </c>
      <c r="B261" s="149">
        <v>7</v>
      </c>
      <c r="C261" s="149">
        <v>13</v>
      </c>
      <c r="D261" t="s" s="205">
        <v>11201</v>
      </c>
      <c r="E261" t="s" s="205">
        <v>38</v>
      </c>
      <c r="F261" s="223">
        <v>82</v>
      </c>
      <c r="G261" s="149">
        <v>87</v>
      </c>
      <c r="H261" s="173">
        <f>SUM(G261-F261)</f>
        <v>5</v>
      </c>
      <c r="I261" s="167">
        <f>H261/F261</f>
        <v>0.0609756097560976</v>
      </c>
      <c r="J261" s="167">
        <f>H261/G261</f>
        <v>0.0574712643678161</v>
      </c>
      <c r="K261" s="24"/>
      <c r="L261" s="24"/>
      <c r="M261" s="24"/>
      <c r="N261" s="24"/>
      <c r="O261" s="24"/>
      <c r="P261" s="24"/>
      <c r="Q261" s="24"/>
      <c r="R261" s="24"/>
      <c r="S261" s="24"/>
      <c r="T261" s="24"/>
      <c r="U261" s="24"/>
      <c r="V261" s="24"/>
      <c r="W261" s="24"/>
      <c r="X261" s="24"/>
      <c r="Y261" s="24"/>
      <c r="Z261" s="24"/>
    </row>
    <row r="262" ht="19.15" customHeight="1">
      <c r="A262" t="s" s="138">
        <v>10951</v>
      </c>
      <c r="B262" s="149">
        <v>7</v>
      </c>
      <c r="C262" s="149">
        <v>23</v>
      </c>
      <c r="D262" t="s" s="205">
        <v>11202</v>
      </c>
      <c r="E262" t="s" s="205">
        <v>72</v>
      </c>
      <c r="F262" s="223">
        <v>82</v>
      </c>
      <c r="G262" s="149">
        <v>84</v>
      </c>
      <c r="H262" s="173">
        <f>SUM(G262-F262)</f>
        <v>2</v>
      </c>
      <c r="I262" s="167">
        <f>H262/F262</f>
        <v>0.024390243902439</v>
      </c>
      <c r="J262" s="167">
        <f>H262/G262</f>
        <v>0.0238095238095238</v>
      </c>
      <c r="K262" s="24"/>
      <c r="L262" s="24"/>
      <c r="M262" s="24"/>
      <c r="N262" s="24"/>
      <c r="O262" s="24"/>
      <c r="P262" s="24"/>
      <c r="Q262" s="24"/>
      <c r="R262" s="24"/>
      <c r="S262" s="24"/>
      <c r="T262" s="24"/>
      <c r="U262" s="24"/>
      <c r="V262" s="24"/>
      <c r="W262" s="24"/>
      <c r="X262" s="24"/>
      <c r="Y262" s="24"/>
      <c r="Z262" s="24"/>
    </row>
    <row r="263" ht="19.15" customHeight="1">
      <c r="A263" t="s" s="138">
        <v>10951</v>
      </c>
      <c r="B263" s="149">
        <v>7</v>
      </c>
      <c r="C263" s="149">
        <v>20</v>
      </c>
      <c r="D263" t="s" s="205">
        <v>11203</v>
      </c>
      <c r="E263" t="s" s="205">
        <v>62</v>
      </c>
      <c r="F263" s="223">
        <v>68</v>
      </c>
      <c r="G263" s="149">
        <v>71</v>
      </c>
      <c r="H263" s="173">
        <f>SUM(G263-F263)</f>
        <v>3</v>
      </c>
      <c r="I263" s="167">
        <f>H263/F263</f>
        <v>0.0441176470588235</v>
      </c>
      <c r="J263" s="167">
        <f>H263/G263</f>
        <v>0.0422535211267606</v>
      </c>
      <c r="K263" s="24"/>
      <c r="L263" s="24"/>
      <c r="M263" s="24"/>
      <c r="N263" s="24"/>
      <c r="O263" s="24"/>
      <c r="P263" s="24"/>
      <c r="Q263" s="24"/>
      <c r="R263" s="24"/>
      <c r="S263" s="24"/>
      <c r="T263" s="24"/>
      <c r="U263" s="24"/>
      <c r="V263" s="24"/>
      <c r="W263" s="24"/>
      <c r="X263" s="24"/>
      <c r="Y263" s="24"/>
      <c r="Z263" s="24"/>
    </row>
    <row r="264" ht="19.15" customHeight="1">
      <c r="A264" t="s" s="138">
        <v>10951</v>
      </c>
      <c r="B264" s="149">
        <v>7</v>
      </c>
      <c r="C264" s="149">
        <v>22</v>
      </c>
      <c r="D264" t="s" s="205">
        <v>11204</v>
      </c>
      <c r="E264" t="s" s="205">
        <v>1546</v>
      </c>
      <c r="F264" s="223">
        <v>67</v>
      </c>
      <c r="G264" s="149">
        <v>70</v>
      </c>
      <c r="H264" s="173">
        <f>SUM(G264-F264)</f>
        <v>3</v>
      </c>
      <c r="I264" s="167">
        <f>H264/F264</f>
        <v>0.0447761194029851</v>
      </c>
      <c r="J264" s="167">
        <f>H264/G264</f>
        <v>0.0428571428571429</v>
      </c>
      <c r="K264" s="24"/>
      <c r="L264" s="24"/>
      <c r="M264" s="24"/>
      <c r="N264" s="24"/>
      <c r="O264" s="24"/>
      <c r="P264" s="24"/>
      <c r="Q264" s="24"/>
      <c r="R264" s="24"/>
      <c r="S264" s="24"/>
      <c r="T264" s="24"/>
      <c r="U264" s="24"/>
      <c r="V264" s="24"/>
      <c r="W264" s="24"/>
      <c r="X264" s="24"/>
      <c r="Y264" s="24"/>
      <c r="Z264" s="24"/>
    </row>
    <row r="265" ht="19.15" customHeight="1">
      <c r="A265" t="s" s="138">
        <v>10951</v>
      </c>
      <c r="B265" s="149">
        <v>7</v>
      </c>
      <c r="C265" s="149">
        <v>17</v>
      </c>
      <c r="D265" t="s" s="205">
        <v>11205</v>
      </c>
      <c r="E265" t="s" s="205">
        <v>44</v>
      </c>
      <c r="F265" s="223">
        <v>51</v>
      </c>
      <c r="G265" s="149">
        <v>62</v>
      </c>
      <c r="H265" s="173">
        <f>SUM(G265-F265)</f>
        <v>11</v>
      </c>
      <c r="I265" s="167">
        <f>H265/F265</f>
        <v>0.215686274509804</v>
      </c>
      <c r="J265" s="167">
        <f>H265/G265</f>
        <v>0.17741935483871</v>
      </c>
      <c r="K265" s="24"/>
      <c r="L265" s="24"/>
      <c r="M265" s="24"/>
      <c r="N265" s="24"/>
      <c r="O265" s="24"/>
      <c r="P265" s="24"/>
      <c r="Q265" s="24"/>
      <c r="R265" s="24"/>
      <c r="S265" s="24"/>
      <c r="T265" s="24"/>
      <c r="U265" s="24"/>
      <c r="V265" s="24"/>
      <c r="W265" s="24"/>
      <c r="X265" s="24"/>
      <c r="Y265" s="24"/>
      <c r="Z265" s="24"/>
    </row>
    <row r="266" ht="19.15" customHeight="1">
      <c r="A266" t="s" s="138">
        <v>10951</v>
      </c>
      <c r="B266" s="149">
        <v>7</v>
      </c>
      <c r="C266" s="149">
        <v>16</v>
      </c>
      <c r="D266" t="s" s="205">
        <v>11206</v>
      </c>
      <c r="E266" t="s" s="205">
        <v>110</v>
      </c>
      <c r="F266" s="223">
        <v>55</v>
      </c>
      <c r="G266" s="149">
        <v>58</v>
      </c>
      <c r="H266" s="173">
        <f>SUM(G266-F266)</f>
        <v>3</v>
      </c>
      <c r="I266" s="167">
        <f>H266/F266</f>
        <v>0.0545454545454545</v>
      </c>
      <c r="J266" s="167">
        <f>H266/G266</f>
        <v>0.0517241379310345</v>
      </c>
      <c r="K266" s="24"/>
      <c r="L266" s="24"/>
      <c r="M266" s="24"/>
      <c r="N266" s="24"/>
      <c r="O266" s="24"/>
      <c r="P266" s="24"/>
      <c r="Q266" s="24"/>
      <c r="R266" s="24"/>
      <c r="S266" s="24"/>
      <c r="T266" s="24"/>
      <c r="U266" s="24"/>
      <c r="V266" s="24"/>
      <c r="W266" s="24"/>
      <c r="X266" s="24"/>
      <c r="Y266" s="24"/>
      <c r="Z266" s="24"/>
    </row>
    <row r="267" ht="19.15" customHeight="1">
      <c r="A267" t="s" s="138">
        <v>10951</v>
      </c>
      <c r="B267" s="149">
        <v>7</v>
      </c>
      <c r="C267" s="149">
        <v>29</v>
      </c>
      <c r="D267" t="s" s="205">
        <v>10986</v>
      </c>
      <c r="E267" t="s" s="205">
        <v>52</v>
      </c>
      <c r="F267" s="342">
        <v>27</v>
      </c>
      <c r="G267" s="343">
        <v>49</v>
      </c>
      <c r="H267" s="173">
        <f>SUM(G267-F267)</f>
        <v>22</v>
      </c>
      <c r="I267" s="167">
        <f>H267/F267</f>
        <v>0.814814814814815</v>
      </c>
      <c r="J267" s="167">
        <f>H267/G267</f>
        <v>0.448979591836735</v>
      </c>
      <c r="K267" s="24"/>
      <c r="L267" s="24"/>
      <c r="M267" s="24"/>
      <c r="N267" s="24"/>
      <c r="O267" s="24"/>
      <c r="P267" s="24"/>
      <c r="Q267" s="24"/>
      <c r="R267" s="24"/>
      <c r="S267" s="24"/>
      <c r="T267" s="24"/>
      <c r="U267" s="24"/>
      <c r="V267" s="24"/>
      <c r="W267" s="24"/>
      <c r="X267" s="24"/>
      <c r="Y267" s="24"/>
      <c r="Z267" s="24"/>
    </row>
    <row r="268" ht="19.15" customHeight="1">
      <c r="A268" t="s" s="138">
        <v>10951</v>
      </c>
      <c r="B268" s="149">
        <v>7</v>
      </c>
      <c r="C268" s="149">
        <v>35</v>
      </c>
      <c r="D268" t="s" s="205">
        <v>11207</v>
      </c>
      <c r="E268" t="s" s="205">
        <v>68</v>
      </c>
      <c r="F268" s="223">
        <v>41</v>
      </c>
      <c r="G268" s="149">
        <v>45</v>
      </c>
      <c r="H268" s="173">
        <f>SUM(G268-F268)</f>
        <v>4</v>
      </c>
      <c r="I268" s="167">
        <f>H268/F268</f>
        <v>0.0975609756097561</v>
      </c>
      <c r="J268" s="167">
        <f>H268/G268</f>
        <v>0.08888888888888891</v>
      </c>
      <c r="K268" s="24"/>
      <c r="L268" s="24"/>
      <c r="M268" s="24"/>
      <c r="N268" s="24"/>
      <c r="O268" s="24"/>
      <c r="P268" s="24"/>
      <c r="Q268" s="24"/>
      <c r="R268" s="24"/>
      <c r="S268" s="24"/>
      <c r="T268" s="24"/>
      <c r="U268" s="24"/>
      <c r="V268" s="24"/>
      <c r="W268" s="24"/>
      <c r="X268" s="24"/>
      <c r="Y268" s="24"/>
      <c r="Z268" s="24"/>
    </row>
    <row r="269" ht="19.15" customHeight="1">
      <c r="A269" t="s" s="138">
        <v>10951</v>
      </c>
      <c r="B269" s="149">
        <v>7</v>
      </c>
      <c r="C269" s="149">
        <v>25</v>
      </c>
      <c r="D269" t="s" s="205">
        <v>11208</v>
      </c>
      <c r="E269" t="s" s="205">
        <v>54</v>
      </c>
      <c r="F269" s="223">
        <v>35</v>
      </c>
      <c r="G269" s="149">
        <v>36</v>
      </c>
      <c r="H269" s="173">
        <f>SUM(G269-F269)</f>
        <v>1</v>
      </c>
      <c r="I269" s="167">
        <f>H269/F269</f>
        <v>0.0285714285714286</v>
      </c>
      <c r="J269" s="167">
        <f>H269/G269</f>
        <v>0.0277777777777778</v>
      </c>
      <c r="K269" s="24"/>
      <c r="L269" s="24"/>
      <c r="M269" s="24"/>
      <c r="N269" s="24"/>
      <c r="O269" s="24"/>
      <c r="P269" s="24"/>
      <c r="Q269" s="24"/>
      <c r="R269" s="24"/>
      <c r="S269" s="24"/>
      <c r="T269" s="24"/>
      <c r="U269" s="24"/>
      <c r="V269" s="24"/>
      <c r="W269" s="24"/>
      <c r="X269" s="24"/>
      <c r="Y269" s="24"/>
      <c r="Z269" s="24"/>
    </row>
    <row r="270" ht="19.15" customHeight="1">
      <c r="A270" t="s" s="138">
        <v>10951</v>
      </c>
      <c r="B270" s="149">
        <v>7</v>
      </c>
      <c r="C270" s="149">
        <v>27</v>
      </c>
      <c r="D270" t="s" s="205">
        <v>11209</v>
      </c>
      <c r="E270" t="s" s="205">
        <v>74</v>
      </c>
      <c r="F270" s="223">
        <v>30</v>
      </c>
      <c r="G270" s="149">
        <v>30</v>
      </c>
      <c r="H270" s="173">
        <f>SUM(G270-F270)</f>
        <v>0</v>
      </c>
      <c r="I270" s="167">
        <f>H270/F270</f>
        <v>0</v>
      </c>
      <c r="J270" s="167">
        <f>H270/G270</f>
        <v>0</v>
      </c>
      <c r="K270" s="24"/>
      <c r="L270" s="24"/>
      <c r="M270" s="24"/>
      <c r="N270" s="24"/>
      <c r="O270" s="24"/>
      <c r="P270" s="24"/>
      <c r="Q270" s="24"/>
      <c r="R270" s="24"/>
      <c r="S270" s="24"/>
      <c r="T270" s="24"/>
      <c r="U270" s="24"/>
      <c r="V270" s="24"/>
      <c r="W270" s="24"/>
      <c r="X270" s="24"/>
      <c r="Y270" s="24"/>
      <c r="Z270" s="24"/>
    </row>
    <row r="271" ht="19.15" customHeight="1">
      <c r="A271" t="s" s="138">
        <v>10951</v>
      </c>
      <c r="B271" s="149">
        <v>7</v>
      </c>
      <c r="C271" s="149">
        <v>34</v>
      </c>
      <c r="D271" t="s" s="205">
        <v>11210</v>
      </c>
      <c r="E271" t="s" s="205">
        <v>237</v>
      </c>
      <c r="F271" s="223">
        <v>27</v>
      </c>
      <c r="G271" s="149">
        <v>27</v>
      </c>
      <c r="H271" s="173">
        <f>SUM(G271-F271)</f>
        <v>0</v>
      </c>
      <c r="I271" s="167">
        <f>H271/F271</f>
        <v>0</v>
      </c>
      <c r="J271" s="167">
        <f>H271/G271</f>
        <v>0</v>
      </c>
      <c r="K271" s="24"/>
      <c r="L271" s="24"/>
      <c r="M271" s="24"/>
      <c r="N271" s="24"/>
      <c r="O271" s="24"/>
      <c r="P271" s="24"/>
      <c r="Q271" s="24"/>
      <c r="R271" s="24"/>
      <c r="S271" s="24"/>
      <c r="T271" s="24"/>
      <c r="U271" s="24"/>
      <c r="V271" s="24"/>
      <c r="W271" s="24"/>
      <c r="X271" s="24"/>
      <c r="Y271" s="24"/>
      <c r="Z271" s="24"/>
    </row>
    <row r="272" ht="19.15" customHeight="1">
      <c r="A272" t="s" s="138">
        <v>10951</v>
      </c>
      <c r="B272" s="149">
        <v>7</v>
      </c>
      <c r="C272" s="149">
        <v>33</v>
      </c>
      <c r="D272" t="s" s="205">
        <v>11211</v>
      </c>
      <c r="E272" t="s" s="205">
        <v>46</v>
      </c>
      <c r="F272" s="223">
        <v>21</v>
      </c>
      <c r="G272" s="149">
        <v>24</v>
      </c>
      <c r="H272" s="173">
        <f>SUM(G272-F272)</f>
        <v>3</v>
      </c>
      <c r="I272" s="167">
        <f>H272/F272</f>
        <v>0.142857142857143</v>
      </c>
      <c r="J272" s="167">
        <f>H272/G272</f>
        <v>0.125</v>
      </c>
      <c r="K272" s="24"/>
      <c r="L272" s="24"/>
      <c r="M272" s="24"/>
      <c r="N272" s="24"/>
      <c r="O272" s="24"/>
      <c r="P272" s="24"/>
      <c r="Q272" s="24"/>
      <c r="R272" s="24"/>
      <c r="S272" s="24"/>
      <c r="T272" s="24"/>
      <c r="U272" s="24"/>
      <c r="V272" s="24"/>
      <c r="W272" s="24"/>
      <c r="X272" s="24"/>
      <c r="Y272" s="24"/>
      <c r="Z272" s="24"/>
    </row>
    <row r="273" ht="19.15" customHeight="1">
      <c r="A273" t="s" s="138">
        <v>10951</v>
      </c>
      <c r="B273" s="149">
        <v>7</v>
      </c>
      <c r="C273" s="149">
        <v>19</v>
      </c>
      <c r="D273" t="s" s="205">
        <v>11212</v>
      </c>
      <c r="E273" t="s" s="205">
        <v>281</v>
      </c>
      <c r="F273" s="223">
        <v>14</v>
      </c>
      <c r="G273" s="149">
        <v>14</v>
      </c>
      <c r="H273" s="206">
        <f>SUM(G273-F273)</f>
        <v>0</v>
      </c>
      <c r="I273" s="208">
        <f>H273/F273</f>
        <v>0</v>
      </c>
      <c r="J273" s="208">
        <f>H273/G273</f>
        <v>0</v>
      </c>
      <c r="K273" s="174"/>
      <c r="L273" s="174"/>
      <c r="M273" s="174"/>
      <c r="N273" s="174"/>
      <c r="O273" s="174"/>
      <c r="P273" s="174"/>
      <c r="Q273" s="174"/>
      <c r="R273" s="174"/>
      <c r="S273" s="174"/>
      <c r="T273" s="174"/>
      <c r="U273" s="174"/>
      <c r="V273" s="174"/>
      <c r="W273" s="174"/>
      <c r="X273" s="174"/>
      <c r="Y273" s="174"/>
      <c r="Z273" s="174"/>
    </row>
    <row r="274" ht="19.15" customHeight="1">
      <c r="A274" s="177"/>
      <c r="B274" s="178"/>
      <c r="C274" s="178"/>
      <c r="D274" s="179"/>
      <c r="E274" s="179"/>
      <c r="F274" s="181">
        <f>SUM(F239:F273)</f>
        <v>85241</v>
      </c>
      <c r="G274" s="180">
        <f>SUM(G239:G273)</f>
        <v>88742</v>
      </c>
      <c r="H274" s="181">
        <f>SUM(H239:H273)</f>
        <v>3501</v>
      </c>
      <c r="I274" s="209">
        <f>H274/F274</f>
        <v>0.0410717847045436</v>
      </c>
      <c r="J274" s="209">
        <f>H274/G274</f>
        <v>0.0394514435104009</v>
      </c>
      <c r="K274" s="183"/>
      <c r="L274" s="183"/>
      <c r="M274" s="183"/>
      <c r="N274" s="183"/>
      <c r="O274" s="183"/>
      <c r="P274" s="183"/>
      <c r="Q274" s="183"/>
      <c r="R274" s="183"/>
      <c r="S274" s="183"/>
      <c r="T274" s="183"/>
      <c r="U274" s="183"/>
      <c r="V274" s="183"/>
      <c r="W274" s="183"/>
      <c r="X274" s="183"/>
      <c r="Y274" s="183"/>
      <c r="Z274" s="184"/>
    </row>
    <row r="275" ht="19.15" customHeight="1">
      <c r="A275" s="230"/>
      <c r="B275" s="231"/>
      <c r="C275" s="231"/>
      <c r="D275" s="232"/>
      <c r="E275" s="232"/>
      <c r="F275" s="233"/>
      <c r="G275" s="231"/>
      <c r="H275" s="234"/>
      <c r="I275" s="188"/>
      <c r="J275" s="188"/>
      <c r="K275" s="189"/>
      <c r="L275" s="189"/>
      <c r="M275" s="189"/>
      <c r="N275" s="189"/>
      <c r="O275" s="189"/>
      <c r="P275" s="189"/>
      <c r="Q275" s="189"/>
      <c r="R275" s="189"/>
      <c r="S275" s="189"/>
      <c r="T275" s="189"/>
      <c r="U275" s="189"/>
      <c r="V275" s="189"/>
      <c r="W275" s="189"/>
      <c r="X275" s="189"/>
      <c r="Y275" s="189"/>
      <c r="Z275" s="189"/>
    </row>
    <row r="276" ht="19.15" customHeight="1">
      <c r="A276" t="s" s="138">
        <v>10951</v>
      </c>
      <c r="B276" s="149">
        <v>8</v>
      </c>
      <c r="C276" s="149">
        <v>13</v>
      </c>
      <c r="D276" t="s" s="205">
        <v>11213</v>
      </c>
      <c r="E276" t="s" s="205">
        <v>17</v>
      </c>
      <c r="F276" s="223">
        <v>23392</v>
      </c>
      <c r="G276" s="149">
        <v>24306</v>
      </c>
      <c r="H276" s="173">
        <f>SUM(G276-F276)</f>
        <v>914</v>
      </c>
      <c r="I276" s="167">
        <f>H276/F276</f>
        <v>0.0390731874145007</v>
      </c>
      <c r="J276" s="167">
        <f>H276/G276</f>
        <v>0.037603883814696</v>
      </c>
      <c r="K276" s="24"/>
      <c r="L276" s="24"/>
      <c r="M276" s="24"/>
      <c r="N276" s="24"/>
      <c r="O276" s="24"/>
      <c r="P276" s="24"/>
      <c r="Q276" s="24"/>
      <c r="R276" s="24"/>
      <c r="S276" s="24"/>
      <c r="T276" s="24"/>
      <c r="U276" s="24"/>
      <c r="V276" s="24"/>
      <c r="W276" s="24"/>
      <c r="X276" s="24"/>
      <c r="Y276" s="24"/>
      <c r="Z276" s="24"/>
    </row>
    <row r="277" ht="19.15" customHeight="1">
      <c r="A277" t="s" s="138">
        <v>10951</v>
      </c>
      <c r="B277" s="149">
        <v>8</v>
      </c>
      <c r="C277" s="149">
        <v>2</v>
      </c>
      <c r="D277" t="s" s="205">
        <v>11214</v>
      </c>
      <c r="E277" t="s" s="205">
        <v>84</v>
      </c>
      <c r="F277" s="223">
        <v>21685</v>
      </c>
      <c r="G277" s="149">
        <v>22989</v>
      </c>
      <c r="H277" s="173">
        <f>SUM(G277-F277)</f>
        <v>1304</v>
      </c>
      <c r="I277" s="167">
        <f>H277/F277</f>
        <v>0.0601337329951579</v>
      </c>
      <c r="J277" s="167">
        <f>H277/G277</f>
        <v>0.0567227804602201</v>
      </c>
      <c r="K277" s="24"/>
      <c r="L277" s="24"/>
      <c r="M277" s="24"/>
      <c r="N277" s="24"/>
      <c r="O277" s="24"/>
      <c r="P277" s="24"/>
      <c r="Q277" s="24"/>
      <c r="R277" s="24"/>
      <c r="S277" s="24"/>
      <c r="T277" s="24"/>
      <c r="U277" s="24"/>
      <c r="V277" s="24"/>
      <c r="W277" s="24"/>
      <c r="X277" s="24"/>
      <c r="Y277" s="24"/>
      <c r="Z277" s="24"/>
    </row>
    <row r="278" ht="19.15" customHeight="1">
      <c r="A278" t="s" s="138">
        <v>10951</v>
      </c>
      <c r="B278" s="149">
        <v>8</v>
      </c>
      <c r="C278" s="149">
        <v>10</v>
      </c>
      <c r="D278" t="s" s="205">
        <v>11215</v>
      </c>
      <c r="E278" t="s" s="205">
        <v>20</v>
      </c>
      <c r="F278" s="223">
        <v>20478</v>
      </c>
      <c r="G278" s="149">
        <v>21429</v>
      </c>
      <c r="H278" s="173">
        <f>SUM(G278-F278)</f>
        <v>951</v>
      </c>
      <c r="I278" s="167">
        <f>H278/F278</f>
        <v>0.0464400820392616</v>
      </c>
      <c r="J278" s="167">
        <f>H278/G278</f>
        <v>0.0443791124177516</v>
      </c>
      <c r="K278" s="24"/>
      <c r="L278" s="24"/>
      <c r="M278" s="24"/>
      <c r="N278" s="24"/>
      <c r="O278" s="24"/>
      <c r="P278" s="24"/>
      <c r="Q278" s="24"/>
      <c r="R278" s="24"/>
      <c r="S278" s="24"/>
      <c r="T278" s="24"/>
      <c r="U278" s="24"/>
      <c r="V278" s="24"/>
      <c r="W278" s="24"/>
      <c r="X278" s="24"/>
      <c r="Y278" s="24"/>
      <c r="Z278" s="24"/>
    </row>
    <row r="279" ht="19.15" customHeight="1">
      <c r="A279" t="s" s="138">
        <v>10951</v>
      </c>
      <c r="B279" s="149">
        <v>8</v>
      </c>
      <c r="C279" s="149">
        <v>14</v>
      </c>
      <c r="D279" t="s" s="205">
        <v>11216</v>
      </c>
      <c r="E279" t="s" s="205">
        <v>26</v>
      </c>
      <c r="F279" s="223">
        <v>10507</v>
      </c>
      <c r="G279" s="149">
        <v>11071</v>
      </c>
      <c r="H279" s="173">
        <f>SUM(G279-F279)</f>
        <v>564</v>
      </c>
      <c r="I279" s="167">
        <f>H279/F279</f>
        <v>0.0536785000475873</v>
      </c>
      <c r="J279" s="167">
        <f>H279/G279</f>
        <v>0.050943907506097</v>
      </c>
      <c r="K279" s="24"/>
      <c r="L279" s="24"/>
      <c r="M279" s="24"/>
      <c r="N279" s="24"/>
      <c r="O279" s="24"/>
      <c r="P279" s="24"/>
      <c r="Q279" s="24"/>
      <c r="R279" s="24"/>
      <c r="S279" s="24"/>
      <c r="T279" s="24"/>
      <c r="U279" s="24"/>
      <c r="V279" s="24"/>
      <c r="W279" s="24"/>
      <c r="X279" s="24"/>
      <c r="Y279" s="24"/>
      <c r="Z279" s="24"/>
    </row>
    <row r="280" ht="19.15" customHeight="1">
      <c r="A280" t="s" s="138">
        <v>10951</v>
      </c>
      <c r="B280" s="149">
        <v>8</v>
      </c>
      <c r="C280" s="149">
        <v>4</v>
      </c>
      <c r="D280" t="s" s="205">
        <v>11217</v>
      </c>
      <c r="E280" t="s" s="205">
        <v>22</v>
      </c>
      <c r="F280" s="223">
        <v>8042</v>
      </c>
      <c r="G280" s="149">
        <v>8260</v>
      </c>
      <c r="H280" s="173">
        <f>SUM(G280-F280)</f>
        <v>218</v>
      </c>
      <c r="I280" s="167">
        <f>H280/F280</f>
        <v>0.0271076846555583</v>
      </c>
      <c r="J280" s="167">
        <f>H280/G280</f>
        <v>0.0263922518159806</v>
      </c>
      <c r="K280" s="24"/>
      <c r="L280" s="24"/>
      <c r="M280" s="24"/>
      <c r="N280" s="24"/>
      <c r="O280" s="24"/>
      <c r="P280" s="24"/>
      <c r="Q280" s="24"/>
      <c r="R280" s="24"/>
      <c r="S280" s="24"/>
      <c r="T280" s="24"/>
      <c r="U280" s="24"/>
      <c r="V280" s="24"/>
      <c r="W280" s="24"/>
      <c r="X280" s="24"/>
      <c r="Y280" s="24"/>
      <c r="Z280" s="24"/>
    </row>
    <row r="281" ht="19.15" customHeight="1">
      <c r="A281" t="s" s="138">
        <v>10951</v>
      </c>
      <c r="B281" s="149">
        <v>8</v>
      </c>
      <c r="C281" s="149">
        <v>5</v>
      </c>
      <c r="D281" t="s" s="205">
        <v>11218</v>
      </c>
      <c r="E281" t="s" s="205">
        <v>28</v>
      </c>
      <c r="F281" s="223">
        <v>928</v>
      </c>
      <c r="G281" s="149">
        <v>979</v>
      </c>
      <c r="H281" s="173">
        <f>SUM(G281-F281)</f>
        <v>51</v>
      </c>
      <c r="I281" s="167">
        <f>H281/F281</f>
        <v>0.0549568965517241</v>
      </c>
      <c r="J281" s="167">
        <f>H281/G281</f>
        <v>0.052093973442288</v>
      </c>
      <c r="K281" s="24"/>
      <c r="L281" s="24"/>
      <c r="M281" s="24"/>
      <c r="N281" s="24"/>
      <c r="O281" s="24"/>
      <c r="P281" s="24"/>
      <c r="Q281" s="24"/>
      <c r="R281" s="24"/>
      <c r="S281" s="24"/>
      <c r="T281" s="24"/>
      <c r="U281" s="24"/>
      <c r="V281" s="24"/>
      <c r="W281" s="24"/>
      <c r="X281" s="24"/>
      <c r="Y281" s="24"/>
      <c r="Z281" s="24"/>
    </row>
    <row r="282" ht="19.15" customHeight="1">
      <c r="A282" t="s" s="138">
        <v>10951</v>
      </c>
      <c r="B282" s="149">
        <v>8</v>
      </c>
      <c r="C282" s="149">
        <v>12</v>
      </c>
      <c r="D282" t="s" s="205">
        <v>11219</v>
      </c>
      <c r="E282" t="s" s="205">
        <v>36</v>
      </c>
      <c r="F282" s="223">
        <v>633</v>
      </c>
      <c r="G282" s="149">
        <v>651</v>
      </c>
      <c r="H282" s="173">
        <f>SUM(G282-F282)</f>
        <v>18</v>
      </c>
      <c r="I282" s="167">
        <f>H282/F282</f>
        <v>0.028436018957346</v>
      </c>
      <c r="J282" s="167">
        <f>H282/G282</f>
        <v>0.0276497695852535</v>
      </c>
      <c r="K282" s="24"/>
      <c r="L282" s="24"/>
      <c r="M282" s="24"/>
      <c r="N282" s="24"/>
      <c r="O282" s="24"/>
      <c r="P282" s="24"/>
      <c r="Q282" s="24"/>
      <c r="R282" s="24"/>
      <c r="S282" s="24"/>
      <c r="T282" s="24"/>
      <c r="U282" s="24"/>
      <c r="V282" s="24"/>
      <c r="W282" s="24"/>
      <c r="X282" s="24"/>
      <c r="Y282" s="24"/>
      <c r="Z282" s="24"/>
    </row>
    <row r="283" ht="19.15" customHeight="1">
      <c r="A283" t="s" s="138">
        <v>10951</v>
      </c>
      <c r="B283" s="149">
        <v>8</v>
      </c>
      <c r="C283" s="149">
        <v>33</v>
      </c>
      <c r="D283" t="s" s="205">
        <v>11220</v>
      </c>
      <c r="E283" t="s" s="205">
        <v>42</v>
      </c>
      <c r="F283" s="223">
        <v>398</v>
      </c>
      <c r="G283" s="149">
        <v>416</v>
      </c>
      <c r="H283" s="173">
        <f>SUM(G283-F283)</f>
        <v>18</v>
      </c>
      <c r="I283" s="167">
        <f>H283/F283</f>
        <v>0.0452261306532663</v>
      </c>
      <c r="J283" s="167">
        <f>H283/G283</f>
        <v>0.0432692307692308</v>
      </c>
      <c r="K283" s="24"/>
      <c r="L283" s="24"/>
      <c r="M283" s="24"/>
      <c r="N283" s="24"/>
      <c r="O283" s="24"/>
      <c r="P283" s="24"/>
      <c r="Q283" s="24"/>
      <c r="R283" s="24"/>
      <c r="S283" s="24"/>
      <c r="T283" s="24"/>
      <c r="U283" s="24"/>
      <c r="V283" s="24"/>
      <c r="W283" s="24"/>
      <c r="X283" s="24"/>
      <c r="Y283" s="24"/>
      <c r="Z283" s="24"/>
    </row>
    <row r="284" ht="19.15" customHeight="1">
      <c r="A284" t="s" s="138">
        <v>10951</v>
      </c>
      <c r="B284" s="149">
        <v>8</v>
      </c>
      <c r="C284" s="149">
        <v>22</v>
      </c>
      <c r="D284" t="s" s="205">
        <v>11221</v>
      </c>
      <c r="E284" t="s" s="205">
        <v>72</v>
      </c>
      <c r="F284" s="223">
        <v>372</v>
      </c>
      <c r="G284" s="149">
        <v>398</v>
      </c>
      <c r="H284" s="173">
        <f>SUM(G284-F284)</f>
        <v>26</v>
      </c>
      <c r="I284" s="167">
        <f>H284/F284</f>
        <v>0.0698924731182796</v>
      </c>
      <c r="J284" s="167">
        <f>H284/G284</f>
        <v>0.0653266331658291</v>
      </c>
      <c r="K284" s="24"/>
      <c r="L284" s="24"/>
      <c r="M284" s="24"/>
      <c r="N284" s="24"/>
      <c r="O284" s="24"/>
      <c r="P284" s="24"/>
      <c r="Q284" s="24"/>
      <c r="R284" s="24"/>
      <c r="S284" s="24"/>
      <c r="T284" s="24"/>
      <c r="U284" s="24"/>
      <c r="V284" s="24"/>
      <c r="W284" s="24"/>
      <c r="X284" s="24"/>
      <c r="Y284" s="24"/>
      <c r="Z284" s="24"/>
    </row>
    <row r="285" ht="19.15" customHeight="1">
      <c r="A285" t="s" s="138">
        <v>10951</v>
      </c>
      <c r="B285" s="149">
        <v>8</v>
      </c>
      <c r="C285" s="149">
        <v>6</v>
      </c>
      <c r="D285" t="s" s="205">
        <v>11222</v>
      </c>
      <c r="E285" t="s" s="205">
        <v>34</v>
      </c>
      <c r="F285" s="223">
        <v>362</v>
      </c>
      <c r="G285" s="149">
        <v>376</v>
      </c>
      <c r="H285" s="173">
        <f>SUM(G285-F285)</f>
        <v>14</v>
      </c>
      <c r="I285" s="167">
        <f>H285/F285</f>
        <v>0.0386740331491713</v>
      </c>
      <c r="J285" s="167">
        <f>H285/G285</f>
        <v>0.0372340425531915</v>
      </c>
      <c r="K285" s="24"/>
      <c r="L285" s="24"/>
      <c r="M285" s="24"/>
      <c r="N285" s="24"/>
      <c r="O285" s="24"/>
      <c r="P285" s="24"/>
      <c r="Q285" s="24"/>
      <c r="R285" s="24"/>
      <c r="S285" s="24"/>
      <c r="T285" s="24"/>
      <c r="U285" s="24"/>
      <c r="V285" s="24"/>
      <c r="W285" s="24"/>
      <c r="X285" s="24"/>
      <c r="Y285" s="24"/>
      <c r="Z285" s="24"/>
    </row>
    <row r="286" ht="19.15" customHeight="1">
      <c r="A286" t="s" s="138">
        <v>10951</v>
      </c>
      <c r="B286" s="149">
        <v>8</v>
      </c>
      <c r="C286" s="149">
        <v>30</v>
      </c>
      <c r="D286" t="s" s="205">
        <v>11223</v>
      </c>
      <c r="E286" t="s" s="205">
        <v>110</v>
      </c>
      <c r="F286" s="223">
        <v>344</v>
      </c>
      <c r="G286" s="149">
        <v>365</v>
      </c>
      <c r="H286" s="173">
        <f>SUM(G286-F286)</f>
        <v>21</v>
      </c>
      <c r="I286" s="167">
        <f>H286/F286</f>
        <v>0.061046511627907</v>
      </c>
      <c r="J286" s="167">
        <f>H286/G286</f>
        <v>0.0575342465753425</v>
      </c>
      <c r="K286" s="24"/>
      <c r="L286" s="24"/>
      <c r="M286" s="24"/>
      <c r="N286" s="24"/>
      <c r="O286" s="24"/>
      <c r="P286" s="24"/>
      <c r="Q286" s="24"/>
      <c r="R286" s="24"/>
      <c r="S286" s="24"/>
      <c r="T286" s="24"/>
      <c r="U286" s="24"/>
      <c r="V286" s="24"/>
      <c r="W286" s="24"/>
      <c r="X286" s="24"/>
      <c r="Y286" s="24"/>
      <c r="Z286" s="24"/>
    </row>
    <row r="287" ht="19.15" customHeight="1">
      <c r="A287" t="s" s="138">
        <v>10951</v>
      </c>
      <c r="B287" s="149">
        <v>8</v>
      </c>
      <c r="C287" s="149">
        <v>1</v>
      </c>
      <c r="D287" t="s" s="205">
        <v>11224</v>
      </c>
      <c r="E287" t="s" s="205">
        <v>60</v>
      </c>
      <c r="F287" s="223">
        <v>280</v>
      </c>
      <c r="G287" s="149">
        <v>317</v>
      </c>
      <c r="H287" s="173">
        <f>SUM(G287-F287)</f>
        <v>37</v>
      </c>
      <c r="I287" s="167">
        <f>H287/F287</f>
        <v>0.132142857142857</v>
      </c>
      <c r="J287" s="167">
        <f>H287/G287</f>
        <v>0.116719242902208</v>
      </c>
      <c r="K287" s="24"/>
      <c r="L287" s="24"/>
      <c r="M287" s="24"/>
      <c r="N287" s="24"/>
      <c r="O287" s="24"/>
      <c r="P287" s="24"/>
      <c r="Q287" s="24"/>
      <c r="R287" s="24"/>
      <c r="S287" s="24"/>
      <c r="T287" s="24"/>
      <c r="U287" s="24"/>
      <c r="V287" s="24"/>
      <c r="W287" s="24"/>
      <c r="X287" s="24"/>
      <c r="Y287" s="24"/>
      <c r="Z287" s="24"/>
    </row>
    <row r="288" ht="19.15" customHeight="1">
      <c r="A288" t="s" s="138">
        <v>10951</v>
      </c>
      <c r="B288" s="149">
        <v>8</v>
      </c>
      <c r="C288" s="149">
        <v>11</v>
      </c>
      <c r="D288" t="s" s="205">
        <v>11225</v>
      </c>
      <c r="E288" t="s" s="205">
        <v>66</v>
      </c>
      <c r="F288" s="223">
        <v>285</v>
      </c>
      <c r="G288" s="149">
        <v>297</v>
      </c>
      <c r="H288" s="173">
        <f>SUM(G288-F288)</f>
        <v>12</v>
      </c>
      <c r="I288" s="167">
        <f>H288/F288</f>
        <v>0.0421052631578947</v>
      </c>
      <c r="J288" s="167">
        <f>H288/G288</f>
        <v>0.0404040404040404</v>
      </c>
      <c r="K288" s="24"/>
      <c r="L288" s="24"/>
      <c r="M288" s="24"/>
      <c r="N288" s="24"/>
      <c r="O288" s="24"/>
      <c r="P288" s="24"/>
      <c r="Q288" s="24"/>
      <c r="R288" s="24"/>
      <c r="S288" s="24"/>
      <c r="T288" s="24"/>
      <c r="U288" s="24"/>
      <c r="V288" s="24"/>
      <c r="W288" s="24"/>
      <c r="X288" s="24"/>
      <c r="Y288" s="24"/>
      <c r="Z288" s="24"/>
    </row>
    <row r="289" ht="19.15" customHeight="1">
      <c r="A289" t="s" s="138">
        <v>10951</v>
      </c>
      <c r="B289" s="149">
        <v>8</v>
      </c>
      <c r="C289" s="149">
        <v>3</v>
      </c>
      <c r="D289" t="s" s="205">
        <v>11226</v>
      </c>
      <c r="E289" t="s" s="205">
        <v>30</v>
      </c>
      <c r="F289" s="223">
        <v>275</v>
      </c>
      <c r="G289" s="149">
        <v>287</v>
      </c>
      <c r="H289" s="173">
        <f>SUM(G289-F289)</f>
        <v>12</v>
      </c>
      <c r="I289" s="167">
        <f>H289/F289</f>
        <v>0.0436363636363636</v>
      </c>
      <c r="J289" s="167">
        <f>H289/G289</f>
        <v>0.0418118466898955</v>
      </c>
      <c r="K289" s="24"/>
      <c r="L289" s="24"/>
      <c r="M289" s="24"/>
      <c r="N289" s="24"/>
      <c r="O289" s="24"/>
      <c r="P289" s="24"/>
      <c r="Q289" s="24"/>
      <c r="R289" s="24"/>
      <c r="S289" s="24"/>
      <c r="T289" s="24"/>
      <c r="U289" s="24"/>
      <c r="V289" s="24"/>
      <c r="W289" s="24"/>
      <c r="X289" s="24"/>
      <c r="Y289" s="24"/>
      <c r="Z289" s="24"/>
    </row>
    <row r="290" ht="19.15" customHeight="1">
      <c r="A290" t="s" s="138">
        <v>10951</v>
      </c>
      <c r="B290" s="149">
        <v>8</v>
      </c>
      <c r="C290" s="149">
        <v>9</v>
      </c>
      <c r="D290" t="s" s="205">
        <v>11227</v>
      </c>
      <c r="E290" t="s" s="205">
        <v>38</v>
      </c>
      <c r="F290" s="246">
        <v>318</v>
      </c>
      <c r="G290" s="247">
        <v>272</v>
      </c>
      <c r="H290" s="173">
        <f>SUM(G290-F290)</f>
        <v>-46</v>
      </c>
      <c r="I290" s="167">
        <f>H290/F290</f>
        <v>-0.144654088050314</v>
      </c>
      <c r="J290" s="167">
        <f>H290/G290</f>
        <v>-0.169117647058824</v>
      </c>
      <c r="K290" s="24"/>
      <c r="L290" s="24"/>
      <c r="M290" s="24"/>
      <c r="N290" s="24"/>
      <c r="O290" s="24"/>
      <c r="P290" s="24"/>
      <c r="Q290" s="24"/>
      <c r="R290" s="24"/>
      <c r="S290" s="24"/>
      <c r="T290" s="24"/>
      <c r="U290" s="24"/>
      <c r="V290" s="24"/>
      <c r="W290" s="24"/>
      <c r="X290" s="24"/>
      <c r="Y290" s="24"/>
      <c r="Z290" s="24"/>
    </row>
    <row r="291" ht="19.15" customHeight="1">
      <c r="A291" t="s" s="138">
        <v>10951</v>
      </c>
      <c r="B291" s="149">
        <v>8</v>
      </c>
      <c r="C291" s="149">
        <v>20</v>
      </c>
      <c r="D291" t="s" s="205">
        <v>11228</v>
      </c>
      <c r="E291" t="s" s="205">
        <v>62</v>
      </c>
      <c r="F291" s="223">
        <v>181</v>
      </c>
      <c r="G291" s="149">
        <v>185</v>
      </c>
      <c r="H291" s="173">
        <f>SUM(G291-F291)</f>
        <v>4</v>
      </c>
      <c r="I291" s="167">
        <f>H291/F291</f>
        <v>0.0220994475138122</v>
      </c>
      <c r="J291" s="167">
        <f>H291/G291</f>
        <v>0.0216216216216216</v>
      </c>
      <c r="K291" s="24"/>
      <c r="L291" s="24"/>
      <c r="M291" s="24"/>
      <c r="N291" s="24"/>
      <c r="O291" s="24"/>
      <c r="P291" s="24"/>
      <c r="Q291" s="24"/>
      <c r="R291" s="24"/>
      <c r="S291" s="24"/>
      <c r="T291" s="24"/>
      <c r="U291" s="24"/>
      <c r="V291" s="24"/>
      <c r="W291" s="24"/>
      <c r="X291" s="24"/>
      <c r="Y291" s="24"/>
      <c r="Z291" s="24"/>
    </row>
    <row r="292" ht="19.15" customHeight="1">
      <c r="A292" t="s" s="138">
        <v>10951</v>
      </c>
      <c r="B292" s="149">
        <v>8</v>
      </c>
      <c r="C292" s="149">
        <v>28</v>
      </c>
      <c r="D292" t="s" s="205">
        <v>11229</v>
      </c>
      <c r="E292" t="s" s="205">
        <v>281</v>
      </c>
      <c r="F292" s="223">
        <v>151</v>
      </c>
      <c r="G292" s="149">
        <v>159</v>
      </c>
      <c r="H292" s="173">
        <f>SUM(G292-F292)</f>
        <v>8</v>
      </c>
      <c r="I292" s="167">
        <f>H292/F292</f>
        <v>0.0529801324503311</v>
      </c>
      <c r="J292" s="167">
        <f>H292/G292</f>
        <v>0.050314465408805</v>
      </c>
      <c r="K292" s="24"/>
      <c r="L292" s="24"/>
      <c r="M292" s="24"/>
      <c r="N292" s="24"/>
      <c r="O292" s="24"/>
      <c r="P292" s="24"/>
      <c r="Q292" s="24"/>
      <c r="R292" s="24"/>
      <c r="S292" s="24"/>
      <c r="T292" s="24"/>
      <c r="U292" s="24"/>
      <c r="V292" s="24"/>
      <c r="W292" s="24"/>
      <c r="X292" s="24"/>
      <c r="Y292" s="24"/>
      <c r="Z292" s="24"/>
    </row>
    <row r="293" ht="19.15" customHeight="1">
      <c r="A293" t="s" s="138">
        <v>10951</v>
      </c>
      <c r="B293" s="149">
        <v>8</v>
      </c>
      <c r="C293" s="149">
        <v>31</v>
      </c>
      <c r="D293" t="s" s="205">
        <v>11230</v>
      </c>
      <c r="E293" t="s" s="205">
        <v>173</v>
      </c>
      <c r="F293" s="223">
        <v>155</v>
      </c>
      <c r="G293" s="149">
        <v>158</v>
      </c>
      <c r="H293" s="173">
        <f>SUM(G293-F293)</f>
        <v>3</v>
      </c>
      <c r="I293" s="167">
        <f>H293/F293</f>
        <v>0.0193548387096774</v>
      </c>
      <c r="J293" s="167">
        <f>H293/G293</f>
        <v>0.0189873417721519</v>
      </c>
      <c r="K293" s="24"/>
      <c r="L293" s="24"/>
      <c r="M293" s="24"/>
      <c r="N293" s="24"/>
      <c r="O293" s="24"/>
      <c r="P293" s="24"/>
      <c r="Q293" s="24"/>
      <c r="R293" s="24"/>
      <c r="S293" s="24"/>
      <c r="T293" s="24"/>
      <c r="U293" s="24"/>
      <c r="V293" s="24"/>
      <c r="W293" s="24"/>
      <c r="X293" s="24"/>
      <c r="Y293" s="24"/>
      <c r="Z293" s="24"/>
    </row>
    <row r="294" ht="19.15" customHeight="1">
      <c r="A294" t="s" s="138">
        <v>10951</v>
      </c>
      <c r="B294" s="149">
        <v>8</v>
      </c>
      <c r="C294" s="149">
        <v>34</v>
      </c>
      <c r="D294" t="s" s="205">
        <v>11231</v>
      </c>
      <c r="E294" t="s" s="205">
        <v>68</v>
      </c>
      <c r="F294" s="223">
        <v>150</v>
      </c>
      <c r="G294" s="149">
        <v>156</v>
      </c>
      <c r="H294" s="173">
        <f>SUM(G294-F294)</f>
        <v>6</v>
      </c>
      <c r="I294" s="167">
        <f>H294/F294</f>
        <v>0.04</v>
      </c>
      <c r="J294" s="167">
        <f>H294/G294</f>
        <v>0.0384615384615385</v>
      </c>
      <c r="K294" s="24"/>
      <c r="L294" s="24"/>
      <c r="M294" s="24"/>
      <c r="N294" s="24"/>
      <c r="O294" s="24"/>
      <c r="P294" s="24"/>
      <c r="Q294" s="24"/>
      <c r="R294" s="24"/>
      <c r="S294" s="24"/>
      <c r="T294" s="24"/>
      <c r="U294" s="24"/>
      <c r="V294" s="24"/>
      <c r="W294" s="24"/>
      <c r="X294" s="24"/>
      <c r="Y294" s="24"/>
      <c r="Z294" s="24"/>
    </row>
    <row r="295" ht="19.15" customHeight="1">
      <c r="A295" t="s" s="138">
        <v>10951</v>
      </c>
      <c r="B295" s="149">
        <v>8</v>
      </c>
      <c r="C295" s="149">
        <v>8</v>
      </c>
      <c r="D295" t="s" s="205">
        <v>11232</v>
      </c>
      <c r="E295" t="s" s="205">
        <v>24</v>
      </c>
      <c r="F295" s="223">
        <v>137</v>
      </c>
      <c r="G295" s="149">
        <v>143</v>
      </c>
      <c r="H295" s="173">
        <f>SUM(G295-F295)</f>
        <v>6</v>
      </c>
      <c r="I295" s="167">
        <f>H295/F295</f>
        <v>0.0437956204379562</v>
      </c>
      <c r="J295" s="167">
        <f>H295/G295</f>
        <v>0.041958041958042</v>
      </c>
      <c r="K295" s="24"/>
      <c r="L295" s="24"/>
      <c r="M295" s="24"/>
      <c r="N295" s="24"/>
      <c r="O295" s="24"/>
      <c r="P295" s="24"/>
      <c r="Q295" s="24"/>
      <c r="R295" s="24"/>
      <c r="S295" s="24"/>
      <c r="T295" s="24"/>
      <c r="U295" s="24"/>
      <c r="V295" s="24"/>
      <c r="W295" s="24"/>
      <c r="X295" s="24"/>
      <c r="Y295" s="24"/>
      <c r="Z295" s="24"/>
    </row>
    <row r="296" ht="19.15" customHeight="1">
      <c r="A296" t="s" s="138">
        <v>10951</v>
      </c>
      <c r="B296" s="149">
        <v>8</v>
      </c>
      <c r="C296" s="149">
        <v>7</v>
      </c>
      <c r="D296" t="s" s="205">
        <v>11233</v>
      </c>
      <c r="E296" t="s" s="205">
        <v>40</v>
      </c>
      <c r="F296" s="223">
        <v>130</v>
      </c>
      <c r="G296" s="149">
        <v>131</v>
      </c>
      <c r="H296" s="173">
        <f>SUM(G296-F296)</f>
        <v>1</v>
      </c>
      <c r="I296" s="167">
        <f>H296/F296</f>
        <v>0.00769230769230769</v>
      </c>
      <c r="J296" s="167">
        <f>H296/G296</f>
        <v>0.00763358778625954</v>
      </c>
      <c r="K296" s="24"/>
      <c r="L296" s="24"/>
      <c r="M296" s="24"/>
      <c r="N296" s="24"/>
      <c r="O296" s="24"/>
      <c r="P296" s="24"/>
      <c r="Q296" s="24"/>
      <c r="R296" s="24"/>
      <c r="S296" s="24"/>
      <c r="T296" s="24"/>
      <c r="U296" s="24"/>
      <c r="V296" s="24"/>
      <c r="W296" s="24"/>
      <c r="X296" s="24"/>
      <c r="Y296" s="24"/>
      <c r="Z296" s="24"/>
    </row>
    <row r="297" ht="19.15" customHeight="1">
      <c r="A297" t="s" s="138">
        <v>10951</v>
      </c>
      <c r="B297" s="149">
        <v>8</v>
      </c>
      <c r="C297" s="149">
        <v>16</v>
      </c>
      <c r="D297" t="s" s="205">
        <v>11234</v>
      </c>
      <c r="E297" t="s" s="205">
        <v>101</v>
      </c>
      <c r="F297" s="223">
        <v>105</v>
      </c>
      <c r="G297" s="149">
        <v>110</v>
      </c>
      <c r="H297" s="173">
        <f>SUM(G297-F297)</f>
        <v>5</v>
      </c>
      <c r="I297" s="167">
        <f>H297/F297</f>
        <v>0.0476190476190476</v>
      </c>
      <c r="J297" s="167">
        <f>H297/G297</f>
        <v>0.0454545454545455</v>
      </c>
      <c r="K297" s="24"/>
      <c r="L297" s="24"/>
      <c r="M297" s="24"/>
      <c r="N297" s="24"/>
      <c r="O297" s="24"/>
      <c r="P297" s="24"/>
      <c r="Q297" s="24"/>
      <c r="R297" s="24"/>
      <c r="S297" s="24"/>
      <c r="T297" s="24"/>
      <c r="U297" s="24"/>
      <c r="V297" s="24"/>
      <c r="W297" s="24"/>
      <c r="X297" s="24"/>
      <c r="Y297" s="24"/>
      <c r="Z297" s="24"/>
    </row>
    <row r="298" ht="19.15" customHeight="1">
      <c r="A298" t="s" s="138">
        <v>10951</v>
      </c>
      <c r="B298" s="149">
        <v>8</v>
      </c>
      <c r="C298" s="149">
        <v>15</v>
      </c>
      <c r="D298" t="s" s="205">
        <v>11235</v>
      </c>
      <c r="E298" t="s" s="205">
        <v>76</v>
      </c>
      <c r="F298" s="223">
        <v>109</v>
      </c>
      <c r="G298" s="149">
        <v>109</v>
      </c>
      <c r="H298" s="173">
        <f>SUM(G298-F298)</f>
        <v>0</v>
      </c>
      <c r="I298" s="167">
        <f>H298/F298</f>
        <v>0</v>
      </c>
      <c r="J298" s="167">
        <f>H298/G298</f>
        <v>0</v>
      </c>
      <c r="K298" s="24"/>
      <c r="L298" s="24"/>
      <c r="M298" s="24"/>
      <c r="N298" s="24"/>
      <c r="O298" s="24"/>
      <c r="P298" s="24"/>
      <c r="Q298" s="24"/>
      <c r="R298" s="24"/>
      <c r="S298" s="24"/>
      <c r="T298" s="24"/>
      <c r="U298" s="24"/>
      <c r="V298" s="24"/>
      <c r="W298" s="24"/>
      <c r="X298" s="24"/>
      <c r="Y298" s="24"/>
      <c r="Z298" s="24"/>
    </row>
    <row r="299" ht="19.15" customHeight="1">
      <c r="A299" t="s" s="138">
        <v>10951</v>
      </c>
      <c r="B299" s="149">
        <v>8</v>
      </c>
      <c r="C299" s="149">
        <v>23</v>
      </c>
      <c r="D299" t="s" s="205">
        <v>11236</v>
      </c>
      <c r="E299" t="s" s="205">
        <v>1546</v>
      </c>
      <c r="F299" s="223">
        <v>99</v>
      </c>
      <c r="G299" s="149">
        <v>102</v>
      </c>
      <c r="H299" s="173">
        <f>SUM(G299-F299)</f>
        <v>3</v>
      </c>
      <c r="I299" s="167">
        <f>H299/F299</f>
        <v>0.0303030303030303</v>
      </c>
      <c r="J299" s="167">
        <f>H299/G299</f>
        <v>0.0294117647058824</v>
      </c>
      <c r="K299" s="24"/>
      <c r="L299" s="24"/>
      <c r="M299" s="24"/>
      <c r="N299" s="24"/>
      <c r="O299" s="24"/>
      <c r="P299" s="24"/>
      <c r="Q299" s="24"/>
      <c r="R299" s="24"/>
      <c r="S299" s="24"/>
      <c r="T299" s="24"/>
      <c r="U299" s="24"/>
      <c r="V299" s="24"/>
      <c r="W299" s="24"/>
      <c r="X299" s="24"/>
      <c r="Y299" s="24"/>
      <c r="Z299" s="24"/>
    </row>
    <row r="300" ht="19.15" customHeight="1">
      <c r="A300" t="s" s="138">
        <v>10951</v>
      </c>
      <c r="B300" s="149">
        <v>8</v>
      </c>
      <c r="C300" s="149">
        <v>24</v>
      </c>
      <c r="D300" t="s" s="205">
        <v>11237</v>
      </c>
      <c r="E300" t="s" s="205">
        <v>74</v>
      </c>
      <c r="F300" s="223">
        <v>73</v>
      </c>
      <c r="G300" s="149">
        <v>77</v>
      </c>
      <c r="H300" s="173">
        <f>SUM(G300-F300)</f>
        <v>4</v>
      </c>
      <c r="I300" s="167">
        <f>H300/F300</f>
        <v>0.0547945205479452</v>
      </c>
      <c r="J300" s="167">
        <f>H300/G300</f>
        <v>0.0519480519480519</v>
      </c>
      <c r="K300" s="24"/>
      <c r="L300" s="24"/>
      <c r="M300" s="24"/>
      <c r="N300" s="24"/>
      <c r="O300" s="24"/>
      <c r="P300" s="24"/>
      <c r="Q300" s="24"/>
      <c r="R300" s="24"/>
      <c r="S300" s="24"/>
      <c r="T300" s="24"/>
      <c r="U300" s="24"/>
      <c r="V300" s="24"/>
      <c r="W300" s="24"/>
      <c r="X300" s="24"/>
      <c r="Y300" s="24"/>
      <c r="Z300" s="24"/>
    </row>
    <row r="301" ht="19.15" customHeight="1">
      <c r="A301" t="s" s="138">
        <v>10951</v>
      </c>
      <c r="B301" s="149">
        <v>8</v>
      </c>
      <c r="C301" s="149">
        <v>32</v>
      </c>
      <c r="D301" t="s" s="205">
        <v>11238</v>
      </c>
      <c r="E301" t="s" s="205">
        <v>50</v>
      </c>
      <c r="F301" s="223">
        <v>71</v>
      </c>
      <c r="G301" s="149">
        <v>76</v>
      </c>
      <c r="H301" s="173">
        <f>SUM(G301-F301)</f>
        <v>5</v>
      </c>
      <c r="I301" s="167">
        <f>H301/F301</f>
        <v>0.0704225352112676</v>
      </c>
      <c r="J301" s="167">
        <f>H301/G301</f>
        <v>0.06578947368421049</v>
      </c>
      <c r="K301" s="24"/>
      <c r="L301" s="24"/>
      <c r="M301" s="24"/>
      <c r="N301" s="24"/>
      <c r="O301" s="24"/>
      <c r="P301" s="24"/>
      <c r="Q301" s="24"/>
      <c r="R301" s="24"/>
      <c r="S301" s="24"/>
      <c r="T301" s="24"/>
      <c r="U301" s="24"/>
      <c r="V301" s="24"/>
      <c r="W301" s="24"/>
      <c r="X301" s="24"/>
      <c r="Y301" s="24"/>
      <c r="Z301" s="24"/>
    </row>
    <row r="302" ht="19.15" customHeight="1">
      <c r="A302" t="s" s="138">
        <v>10951</v>
      </c>
      <c r="B302" s="149">
        <v>8</v>
      </c>
      <c r="C302" s="149">
        <v>21</v>
      </c>
      <c r="D302" t="s" s="205">
        <v>11239</v>
      </c>
      <c r="E302" t="s" s="205">
        <v>106</v>
      </c>
      <c r="F302" s="223">
        <v>73</v>
      </c>
      <c r="G302" s="149">
        <v>73</v>
      </c>
      <c r="H302" s="173">
        <f>SUM(G302-F302)</f>
        <v>0</v>
      </c>
      <c r="I302" s="167">
        <f>H302/F302</f>
        <v>0</v>
      </c>
      <c r="J302" s="167">
        <f>H302/G302</f>
        <v>0</v>
      </c>
      <c r="K302" s="24"/>
      <c r="L302" s="24"/>
      <c r="M302" s="24"/>
      <c r="N302" s="24"/>
      <c r="O302" s="24"/>
      <c r="P302" s="24"/>
      <c r="Q302" s="24"/>
      <c r="R302" s="24"/>
      <c r="S302" s="24"/>
      <c r="T302" s="24"/>
      <c r="U302" s="24"/>
      <c r="V302" s="24"/>
      <c r="W302" s="24"/>
      <c r="X302" s="24"/>
      <c r="Y302" s="24"/>
      <c r="Z302" s="24"/>
    </row>
    <row r="303" ht="19.15" customHeight="1">
      <c r="A303" t="s" s="138">
        <v>10951</v>
      </c>
      <c r="B303" s="149">
        <v>8</v>
      </c>
      <c r="C303" s="149">
        <v>29</v>
      </c>
      <c r="D303" t="s" s="205">
        <v>11240</v>
      </c>
      <c r="E303" t="s" s="205">
        <v>237</v>
      </c>
      <c r="F303" s="223">
        <v>43</v>
      </c>
      <c r="G303" s="149">
        <v>45</v>
      </c>
      <c r="H303" s="173">
        <f>SUM(G303-F303)</f>
        <v>2</v>
      </c>
      <c r="I303" s="167">
        <f>H303/F303</f>
        <v>0.0465116279069767</v>
      </c>
      <c r="J303" s="167">
        <f>H303/G303</f>
        <v>0.0444444444444444</v>
      </c>
      <c r="K303" s="24"/>
      <c r="L303" s="24"/>
      <c r="M303" s="24"/>
      <c r="N303" s="24"/>
      <c r="O303" s="24"/>
      <c r="P303" s="24"/>
      <c r="Q303" s="24"/>
      <c r="R303" s="24"/>
      <c r="S303" s="24"/>
      <c r="T303" s="24"/>
      <c r="U303" s="24"/>
      <c r="V303" s="24"/>
      <c r="W303" s="24"/>
      <c r="X303" s="24"/>
      <c r="Y303" s="24"/>
      <c r="Z303" s="24"/>
    </row>
    <row r="304" ht="19.15" customHeight="1">
      <c r="A304" t="s" s="138">
        <v>10951</v>
      </c>
      <c r="B304" s="149">
        <v>8</v>
      </c>
      <c r="C304" s="149">
        <v>19</v>
      </c>
      <c r="D304" t="s" s="205">
        <v>11241</v>
      </c>
      <c r="E304" t="s" s="205">
        <v>185</v>
      </c>
      <c r="F304" s="223">
        <v>33</v>
      </c>
      <c r="G304" s="149">
        <v>36</v>
      </c>
      <c r="H304" s="173">
        <f>SUM(G304-F304)</f>
        <v>3</v>
      </c>
      <c r="I304" s="167">
        <f>H304/F304</f>
        <v>0.0909090909090909</v>
      </c>
      <c r="J304" s="167">
        <f>H304/G304</f>
        <v>0.0833333333333333</v>
      </c>
      <c r="K304" s="24"/>
      <c r="L304" s="24"/>
      <c r="M304" s="24"/>
      <c r="N304" s="24"/>
      <c r="O304" s="24"/>
      <c r="P304" s="24"/>
      <c r="Q304" s="24"/>
      <c r="R304" s="24"/>
      <c r="S304" s="24"/>
      <c r="T304" s="24"/>
      <c r="U304" s="24"/>
      <c r="V304" s="24"/>
      <c r="W304" s="24"/>
      <c r="X304" s="24"/>
      <c r="Y304" s="24"/>
      <c r="Z304" s="24"/>
    </row>
    <row r="305" ht="19.15" customHeight="1">
      <c r="A305" t="s" s="138">
        <v>10951</v>
      </c>
      <c r="B305" s="149">
        <v>8</v>
      </c>
      <c r="C305" s="149">
        <v>27</v>
      </c>
      <c r="D305" t="s" s="205">
        <v>11242</v>
      </c>
      <c r="E305" t="s" s="205">
        <v>52</v>
      </c>
      <c r="F305" s="223">
        <v>30</v>
      </c>
      <c r="G305" s="149">
        <v>31</v>
      </c>
      <c r="H305" s="173">
        <f>SUM(G305-F305)</f>
        <v>1</v>
      </c>
      <c r="I305" s="167">
        <f>H305/F305</f>
        <v>0.0333333333333333</v>
      </c>
      <c r="J305" s="167">
        <f>H305/G305</f>
        <v>0.032258064516129</v>
      </c>
      <c r="K305" s="24"/>
      <c r="L305" s="24"/>
      <c r="M305" s="24"/>
      <c r="N305" s="24"/>
      <c r="O305" s="24"/>
      <c r="P305" s="24"/>
      <c r="Q305" s="24"/>
      <c r="R305" s="24"/>
      <c r="S305" s="24"/>
      <c r="T305" s="24"/>
      <c r="U305" s="24"/>
      <c r="V305" s="24"/>
      <c r="W305" s="24"/>
      <c r="X305" s="24"/>
      <c r="Y305" s="24"/>
      <c r="Z305" s="24"/>
    </row>
    <row r="306" ht="19.15" customHeight="1">
      <c r="A306" t="s" s="138">
        <v>10951</v>
      </c>
      <c r="B306" s="149">
        <v>8</v>
      </c>
      <c r="C306" s="149">
        <v>18</v>
      </c>
      <c r="D306" t="s" s="205">
        <v>11243</v>
      </c>
      <c r="E306" t="s" s="205">
        <v>44</v>
      </c>
      <c r="F306" s="223">
        <v>23</v>
      </c>
      <c r="G306" s="149">
        <v>25</v>
      </c>
      <c r="H306" s="173">
        <f>SUM(G306-F306)</f>
        <v>2</v>
      </c>
      <c r="I306" s="167">
        <f>H306/F306</f>
        <v>0.0869565217391304</v>
      </c>
      <c r="J306" s="167">
        <f>H306/G306</f>
        <v>0.08</v>
      </c>
      <c r="K306" s="24"/>
      <c r="L306" s="24"/>
      <c r="M306" s="24"/>
      <c r="N306" s="24"/>
      <c r="O306" s="24"/>
      <c r="P306" s="24"/>
      <c r="Q306" s="24"/>
      <c r="R306" s="24"/>
      <c r="S306" s="24"/>
      <c r="T306" s="24"/>
      <c r="U306" s="24"/>
      <c r="V306" s="24"/>
      <c r="W306" s="24"/>
      <c r="X306" s="24"/>
      <c r="Y306" s="24"/>
      <c r="Z306" s="24"/>
    </row>
    <row r="307" ht="19.15" customHeight="1">
      <c r="A307" t="s" s="138">
        <v>10951</v>
      </c>
      <c r="B307" s="149">
        <v>8</v>
      </c>
      <c r="C307" s="149">
        <v>25</v>
      </c>
      <c r="D307" t="s" s="205">
        <v>11244</v>
      </c>
      <c r="E307" t="s" s="205">
        <v>147</v>
      </c>
      <c r="F307" s="240">
        <v>16</v>
      </c>
      <c r="G307" s="172">
        <v>15</v>
      </c>
      <c r="H307" s="173">
        <f>SUM(G307-F307)</f>
        <v>-1</v>
      </c>
      <c r="I307" s="167">
        <f>H307/F307</f>
        <v>-0.0625</v>
      </c>
      <c r="J307" s="167">
        <f>H307/G307</f>
        <v>-0.06666666666666669</v>
      </c>
      <c r="K307" s="24"/>
      <c r="L307" s="24"/>
      <c r="M307" s="24"/>
      <c r="N307" s="24"/>
      <c r="O307" s="24"/>
      <c r="P307" s="24"/>
      <c r="Q307" s="24"/>
      <c r="R307" s="24"/>
      <c r="S307" s="24"/>
      <c r="T307" s="24"/>
      <c r="U307" s="24"/>
      <c r="V307" s="24"/>
      <c r="W307" s="24"/>
      <c r="X307" s="24"/>
      <c r="Y307" s="24"/>
      <c r="Z307" s="24"/>
    </row>
    <row r="308" ht="19.15" customHeight="1">
      <c r="A308" t="s" s="138">
        <v>10951</v>
      </c>
      <c r="B308" s="149">
        <v>8</v>
      </c>
      <c r="C308" s="149">
        <v>26</v>
      </c>
      <c r="D308" t="s" s="205">
        <v>11245</v>
      </c>
      <c r="E308" t="s" s="205">
        <v>119</v>
      </c>
      <c r="F308" s="223">
        <v>8</v>
      </c>
      <c r="G308" s="149">
        <v>11</v>
      </c>
      <c r="H308" s="173">
        <f>SUM(G308-F308)</f>
        <v>3</v>
      </c>
      <c r="I308" s="167">
        <f>H308/F308</f>
        <v>0.375</v>
      </c>
      <c r="J308" s="167">
        <f>H308/G308</f>
        <v>0.272727272727273</v>
      </c>
      <c r="K308" s="24"/>
      <c r="L308" s="24"/>
      <c r="M308" s="24"/>
      <c r="N308" s="24"/>
      <c r="O308" s="24"/>
      <c r="P308" s="24"/>
      <c r="Q308" s="24"/>
      <c r="R308" s="24"/>
      <c r="S308" s="24"/>
      <c r="T308" s="24"/>
      <c r="U308" s="24"/>
      <c r="V308" s="24"/>
      <c r="W308" s="24"/>
      <c r="X308" s="24"/>
      <c r="Y308" s="24"/>
      <c r="Z308" s="24"/>
    </row>
    <row r="309" ht="19.15" customHeight="1">
      <c r="A309" t="s" s="138">
        <v>10951</v>
      </c>
      <c r="B309" s="149">
        <v>8</v>
      </c>
      <c r="C309" s="149">
        <v>17</v>
      </c>
      <c r="D309" t="s" s="205">
        <v>11246</v>
      </c>
      <c r="E309" t="s" s="205">
        <v>380</v>
      </c>
      <c r="F309" s="223">
        <v>0</v>
      </c>
      <c r="G309" s="149">
        <v>0</v>
      </c>
      <c r="H309" s="206">
        <f>SUM(G309-F309)</f>
        <v>0</v>
      </c>
      <c r="I309" s="176">
        <f>H309/F309</f>
      </c>
      <c r="J309" s="176">
        <f>H309/G309</f>
      </c>
      <c r="K309" s="174"/>
      <c r="L309" s="174"/>
      <c r="M309" s="174"/>
      <c r="N309" s="174"/>
      <c r="O309" s="174"/>
      <c r="P309" s="174"/>
      <c r="Q309" s="174"/>
      <c r="R309" s="174"/>
      <c r="S309" s="174"/>
      <c r="T309" s="174"/>
      <c r="U309" s="174"/>
      <c r="V309" s="174"/>
      <c r="W309" s="174"/>
      <c r="X309" s="174"/>
      <c r="Y309" s="174"/>
      <c r="Z309" s="174"/>
    </row>
    <row r="310" ht="19.15" customHeight="1">
      <c r="A310" s="177"/>
      <c r="B310" s="178"/>
      <c r="C310" s="178"/>
      <c r="D310" s="179"/>
      <c r="E310" s="179"/>
      <c r="F310" s="181">
        <f>SUM(F276:F309)</f>
        <v>89886</v>
      </c>
      <c r="G310" s="180">
        <f>SUM(G276:G309)</f>
        <v>94055</v>
      </c>
      <c r="H310" s="181">
        <f>SUM(H276:H309)</f>
        <v>4169</v>
      </c>
      <c r="I310" s="182">
        <f>H310/F310</f>
        <v>0.046380971452729</v>
      </c>
      <c r="J310" s="182">
        <f>H310/G310</f>
        <v>0.0443251289139333</v>
      </c>
      <c r="K310" s="183"/>
      <c r="L310" s="183"/>
      <c r="M310" s="183"/>
      <c r="N310" s="183"/>
      <c r="O310" s="183"/>
      <c r="P310" s="183"/>
      <c r="Q310" s="183"/>
      <c r="R310" s="183"/>
      <c r="S310" s="183"/>
      <c r="T310" s="183"/>
      <c r="U310" s="183"/>
      <c r="V310" s="183"/>
      <c r="W310" s="183"/>
      <c r="X310" s="183"/>
      <c r="Y310" s="183"/>
      <c r="Z310" s="184"/>
    </row>
    <row r="311" ht="19.15" customHeight="1">
      <c r="A311" s="230"/>
      <c r="B311" s="231"/>
      <c r="C311" s="231"/>
      <c r="D311" s="232"/>
      <c r="E311" s="232"/>
      <c r="F311" s="233"/>
      <c r="G311" s="231"/>
      <c r="H311" s="234"/>
      <c r="I311" s="188"/>
      <c r="J311" s="188"/>
      <c r="K311" s="189"/>
      <c r="L311" s="189"/>
      <c r="M311" s="189"/>
      <c r="N311" s="189"/>
      <c r="O311" s="189"/>
      <c r="P311" s="189"/>
      <c r="Q311" s="189"/>
      <c r="R311" s="189"/>
      <c r="S311" s="189"/>
      <c r="T311" s="189"/>
      <c r="U311" s="189"/>
      <c r="V311" s="189"/>
      <c r="W311" s="189"/>
      <c r="X311" s="189"/>
      <c r="Y311" s="189"/>
      <c r="Z311" s="189"/>
    </row>
    <row r="312" ht="19.15" customHeight="1">
      <c r="A312" t="s" s="138">
        <v>10951</v>
      </c>
      <c r="B312" s="149">
        <v>9</v>
      </c>
      <c r="C312" s="149">
        <v>9</v>
      </c>
      <c r="D312" t="s" s="205">
        <v>11247</v>
      </c>
      <c r="E312" t="s" s="205">
        <v>84</v>
      </c>
      <c r="F312" s="223">
        <v>31932</v>
      </c>
      <c r="G312" s="149">
        <v>33157</v>
      </c>
      <c r="H312" s="173">
        <f>SUM(G312-F312)</f>
        <v>1225</v>
      </c>
      <c r="I312" s="167">
        <f>H312/F312</f>
        <v>0.0383627708881373</v>
      </c>
      <c r="J312" s="167">
        <f>H312/G312</f>
        <v>0.0369454413849263</v>
      </c>
      <c r="K312" s="24"/>
      <c r="L312" s="24"/>
      <c r="M312" s="24"/>
      <c r="N312" s="24"/>
      <c r="O312" s="24"/>
      <c r="P312" s="24"/>
      <c r="Q312" s="24"/>
      <c r="R312" s="24"/>
      <c r="S312" s="24"/>
      <c r="T312" s="24"/>
      <c r="U312" s="24"/>
      <c r="V312" s="24"/>
      <c r="W312" s="24"/>
      <c r="X312" s="24"/>
      <c r="Y312" s="24"/>
      <c r="Z312" s="24"/>
    </row>
    <row r="313" ht="19.15" customHeight="1">
      <c r="A313" t="s" s="138">
        <v>10951</v>
      </c>
      <c r="B313" s="149">
        <v>9</v>
      </c>
      <c r="C313" s="149">
        <v>2</v>
      </c>
      <c r="D313" t="s" s="205">
        <v>11248</v>
      </c>
      <c r="E313" t="s" s="205">
        <v>20</v>
      </c>
      <c r="F313" s="223">
        <v>17910</v>
      </c>
      <c r="G313" s="149">
        <v>18579</v>
      </c>
      <c r="H313" s="173">
        <f>SUM(G313-F313)</f>
        <v>669</v>
      </c>
      <c r="I313" s="167">
        <f>H313/F313</f>
        <v>0.0373534338358459</v>
      </c>
      <c r="J313" s="167">
        <f>H313/G313</f>
        <v>0.0360083965767802</v>
      </c>
      <c r="K313" s="24"/>
      <c r="L313" s="24"/>
      <c r="M313" s="24"/>
      <c r="N313" s="24"/>
      <c r="O313" s="24"/>
      <c r="P313" s="24"/>
      <c r="Q313" s="24"/>
      <c r="R313" s="24"/>
      <c r="S313" s="24"/>
      <c r="T313" s="24"/>
      <c r="U313" s="24"/>
      <c r="V313" s="24"/>
      <c r="W313" s="24"/>
      <c r="X313" s="24"/>
      <c r="Y313" s="24"/>
      <c r="Z313" s="24"/>
    </row>
    <row r="314" ht="19.15" customHeight="1">
      <c r="A314" t="s" s="138">
        <v>10951</v>
      </c>
      <c r="B314" s="149">
        <v>9</v>
      </c>
      <c r="C314" s="149">
        <v>13</v>
      </c>
      <c r="D314" t="s" s="205">
        <v>11249</v>
      </c>
      <c r="E314" t="s" s="205">
        <v>26</v>
      </c>
      <c r="F314" s="223">
        <v>13773</v>
      </c>
      <c r="G314" s="149">
        <v>14518</v>
      </c>
      <c r="H314" s="173">
        <f>SUM(G314-F314)</f>
        <v>745</v>
      </c>
      <c r="I314" s="167">
        <f>H314/F314</f>
        <v>0.0540913381253177</v>
      </c>
      <c r="J314" s="167">
        <f>H314/G314</f>
        <v>0.0513156082104973</v>
      </c>
      <c r="K314" s="24"/>
      <c r="L314" s="24"/>
      <c r="M314" s="24"/>
      <c r="N314" s="24"/>
      <c r="O314" s="24"/>
      <c r="P314" s="24"/>
      <c r="Q314" s="24"/>
      <c r="R314" s="24"/>
      <c r="S314" s="24"/>
      <c r="T314" s="24"/>
      <c r="U314" s="24"/>
      <c r="V314" s="24"/>
      <c r="W314" s="24"/>
      <c r="X314" s="24"/>
      <c r="Y314" s="24"/>
      <c r="Z314" s="24"/>
    </row>
    <row r="315" ht="19.15" customHeight="1">
      <c r="A315" t="s" s="138">
        <v>10951</v>
      </c>
      <c r="B315" s="149">
        <v>9</v>
      </c>
      <c r="C315" s="149">
        <v>11</v>
      </c>
      <c r="D315" t="s" s="205">
        <v>11250</v>
      </c>
      <c r="E315" t="s" s="205">
        <v>22</v>
      </c>
      <c r="F315" s="223">
        <v>10048</v>
      </c>
      <c r="G315" s="149">
        <v>10427</v>
      </c>
      <c r="H315" s="173">
        <f>SUM(G315-F315)</f>
        <v>379</v>
      </c>
      <c r="I315" s="167">
        <f>H315/F315</f>
        <v>0.037718949044586</v>
      </c>
      <c r="J315" s="167">
        <f>H315/G315</f>
        <v>0.036347942840702</v>
      </c>
      <c r="K315" s="24"/>
      <c r="L315" s="24"/>
      <c r="M315" s="24"/>
      <c r="N315" s="24"/>
      <c r="O315" s="24"/>
      <c r="P315" s="24"/>
      <c r="Q315" s="24"/>
      <c r="R315" s="24"/>
      <c r="S315" s="24"/>
      <c r="T315" s="24"/>
      <c r="U315" s="24"/>
      <c r="V315" s="24"/>
      <c r="W315" s="24"/>
      <c r="X315" s="24"/>
      <c r="Y315" s="24"/>
      <c r="Z315" s="24"/>
    </row>
    <row r="316" ht="19.15" customHeight="1">
      <c r="A316" t="s" s="138">
        <v>10951</v>
      </c>
      <c r="B316" s="149">
        <v>9</v>
      </c>
      <c r="C316" s="149">
        <v>8</v>
      </c>
      <c r="D316" t="s" s="205">
        <v>11251</v>
      </c>
      <c r="E316" t="s" s="205">
        <v>17</v>
      </c>
      <c r="F316" s="223">
        <v>3135</v>
      </c>
      <c r="G316" s="149">
        <v>3272</v>
      </c>
      <c r="H316" s="173">
        <f>SUM(G316-F316)</f>
        <v>137</v>
      </c>
      <c r="I316" s="167">
        <f>H316/F316</f>
        <v>0.0437001594896332</v>
      </c>
      <c r="J316" s="167">
        <f>H316/G316</f>
        <v>0.0418704156479218</v>
      </c>
      <c r="K316" s="24"/>
      <c r="L316" s="24"/>
      <c r="M316" s="24"/>
      <c r="N316" s="24"/>
      <c r="O316" s="24"/>
      <c r="P316" s="24"/>
      <c r="Q316" s="24"/>
      <c r="R316" s="24"/>
      <c r="S316" s="24"/>
      <c r="T316" s="24"/>
      <c r="U316" s="24"/>
      <c r="V316" s="24"/>
      <c r="W316" s="24"/>
      <c r="X316" s="24"/>
      <c r="Y316" s="24"/>
      <c r="Z316" s="24"/>
    </row>
    <row r="317" ht="19.15" customHeight="1">
      <c r="A317" t="s" s="138">
        <v>10951</v>
      </c>
      <c r="B317" s="149">
        <v>9</v>
      </c>
      <c r="C317" s="149">
        <v>4</v>
      </c>
      <c r="D317" t="s" s="205">
        <v>11252</v>
      </c>
      <c r="E317" t="s" s="205">
        <v>28</v>
      </c>
      <c r="F317" s="223">
        <v>1158</v>
      </c>
      <c r="G317" s="149">
        <v>1257</v>
      </c>
      <c r="H317" s="173">
        <f>SUM(G317-F317)</f>
        <v>99</v>
      </c>
      <c r="I317" s="167">
        <f>H317/F317</f>
        <v>0.0854922279792746</v>
      </c>
      <c r="J317" s="167">
        <f>H317/G317</f>
        <v>0.0787589498806683</v>
      </c>
      <c r="K317" s="24"/>
      <c r="L317" s="24"/>
      <c r="M317" s="24"/>
      <c r="N317" s="24"/>
      <c r="O317" s="24"/>
      <c r="P317" s="24"/>
      <c r="Q317" s="24"/>
      <c r="R317" s="24"/>
      <c r="S317" s="24"/>
      <c r="T317" s="24"/>
      <c r="U317" s="24"/>
      <c r="V317" s="24"/>
      <c r="W317" s="24"/>
      <c r="X317" s="24"/>
      <c r="Y317" s="24"/>
      <c r="Z317" s="24"/>
    </row>
    <row r="318" ht="19.15" customHeight="1">
      <c r="A318" t="s" s="138">
        <v>10951</v>
      </c>
      <c r="B318" s="149">
        <v>9</v>
      </c>
      <c r="C318" s="149">
        <v>7</v>
      </c>
      <c r="D318" t="s" s="205">
        <v>11253</v>
      </c>
      <c r="E318" t="s" s="205">
        <v>34</v>
      </c>
      <c r="F318" s="223">
        <v>693</v>
      </c>
      <c r="G318" s="149">
        <v>705</v>
      </c>
      <c r="H318" s="173">
        <f>SUM(G318-F318)</f>
        <v>12</v>
      </c>
      <c r="I318" s="167">
        <f>H318/F318</f>
        <v>0.0173160173160173</v>
      </c>
      <c r="J318" s="167">
        <f>H318/G318</f>
        <v>0.0170212765957447</v>
      </c>
      <c r="K318" s="24"/>
      <c r="L318" s="24"/>
      <c r="M318" s="24"/>
      <c r="N318" s="24"/>
      <c r="O318" s="24"/>
      <c r="P318" s="24"/>
      <c r="Q318" s="24"/>
      <c r="R318" s="24"/>
      <c r="S318" s="24"/>
      <c r="T318" s="24"/>
      <c r="U318" s="24"/>
      <c r="V318" s="24"/>
      <c r="W318" s="24"/>
      <c r="X318" s="24"/>
      <c r="Y318" s="24"/>
      <c r="Z318" s="24"/>
    </row>
    <row r="319" ht="19.15" customHeight="1">
      <c r="A319" t="s" s="138">
        <v>10951</v>
      </c>
      <c r="B319" s="149">
        <v>9</v>
      </c>
      <c r="C319" s="149">
        <v>22</v>
      </c>
      <c r="D319" t="s" s="205">
        <v>11254</v>
      </c>
      <c r="E319" t="s" s="205">
        <v>62</v>
      </c>
      <c r="F319" s="223">
        <v>527</v>
      </c>
      <c r="G319" s="149">
        <v>545</v>
      </c>
      <c r="H319" s="173">
        <f>SUM(G319-F319)</f>
        <v>18</v>
      </c>
      <c r="I319" s="167">
        <f>H319/F319</f>
        <v>0.0341555977229602</v>
      </c>
      <c r="J319" s="167">
        <f>H319/G319</f>
        <v>0.0330275229357798</v>
      </c>
      <c r="K319" s="24"/>
      <c r="L319" s="24"/>
      <c r="M319" s="24"/>
      <c r="N319" s="24"/>
      <c r="O319" s="24"/>
      <c r="P319" s="24"/>
      <c r="Q319" s="24"/>
      <c r="R319" s="24"/>
      <c r="S319" s="24"/>
      <c r="T319" s="24"/>
      <c r="U319" s="24"/>
      <c r="V319" s="24"/>
      <c r="W319" s="24"/>
      <c r="X319" s="24"/>
      <c r="Y319" s="24"/>
      <c r="Z319" s="24"/>
    </row>
    <row r="320" ht="19.15" customHeight="1">
      <c r="A320" t="s" s="138">
        <v>10951</v>
      </c>
      <c r="B320" s="149">
        <v>9</v>
      </c>
      <c r="C320" s="149">
        <v>1</v>
      </c>
      <c r="D320" t="s" s="205">
        <v>11255</v>
      </c>
      <c r="E320" t="s" s="205">
        <v>66</v>
      </c>
      <c r="F320" s="223">
        <v>417</v>
      </c>
      <c r="G320" s="149">
        <v>445</v>
      </c>
      <c r="H320" s="173">
        <f>SUM(G320-F320)</f>
        <v>28</v>
      </c>
      <c r="I320" s="167">
        <f>H320/F320</f>
        <v>0.0671462829736211</v>
      </c>
      <c r="J320" s="167">
        <f>H320/G320</f>
        <v>0.0629213483146067</v>
      </c>
      <c r="K320" s="24"/>
      <c r="L320" s="24"/>
      <c r="M320" s="24"/>
      <c r="N320" s="24"/>
      <c r="O320" s="24"/>
      <c r="P320" s="24"/>
      <c r="Q320" s="24"/>
      <c r="R320" s="24"/>
      <c r="S320" s="24"/>
      <c r="T320" s="24"/>
      <c r="U320" s="24"/>
      <c r="V320" s="24"/>
      <c r="W320" s="24"/>
      <c r="X320" s="24"/>
      <c r="Y320" s="24"/>
      <c r="Z320" s="24"/>
    </row>
    <row r="321" ht="19.15" customHeight="1">
      <c r="A321" t="s" s="138">
        <v>10951</v>
      </c>
      <c r="B321" s="149">
        <v>9</v>
      </c>
      <c r="C321" s="149">
        <v>12</v>
      </c>
      <c r="D321" t="s" s="205">
        <v>11256</v>
      </c>
      <c r="E321" t="s" s="205">
        <v>38</v>
      </c>
      <c r="F321" s="223">
        <v>429</v>
      </c>
      <c r="G321" s="149">
        <v>438</v>
      </c>
      <c r="H321" s="173">
        <f>SUM(G321-F321)</f>
        <v>9</v>
      </c>
      <c r="I321" s="167">
        <f>H321/F321</f>
        <v>0.020979020979021</v>
      </c>
      <c r="J321" s="167">
        <f>H321/G321</f>
        <v>0.0205479452054795</v>
      </c>
      <c r="K321" s="24"/>
      <c r="L321" s="24"/>
      <c r="M321" s="24"/>
      <c r="N321" s="24"/>
      <c r="O321" s="24"/>
      <c r="P321" s="24"/>
      <c r="Q321" s="24"/>
      <c r="R321" s="24"/>
      <c r="S321" s="24"/>
      <c r="T321" s="24"/>
      <c r="U321" s="24"/>
      <c r="V321" s="24"/>
      <c r="W321" s="24"/>
      <c r="X321" s="24"/>
      <c r="Y321" s="24"/>
      <c r="Z321" s="24"/>
    </row>
    <row r="322" ht="19.15" customHeight="1">
      <c r="A322" t="s" s="138">
        <v>10951</v>
      </c>
      <c r="B322" s="149">
        <v>9</v>
      </c>
      <c r="C322" s="149">
        <v>14</v>
      </c>
      <c r="D322" t="s" s="205">
        <v>11257</v>
      </c>
      <c r="E322" t="s" s="205">
        <v>30</v>
      </c>
      <c r="F322" s="223">
        <v>358</v>
      </c>
      <c r="G322" s="149">
        <v>391</v>
      </c>
      <c r="H322" s="173">
        <f>SUM(G322-F322)</f>
        <v>33</v>
      </c>
      <c r="I322" s="167">
        <f>H322/F322</f>
        <v>0.0921787709497207</v>
      </c>
      <c r="J322" s="167">
        <f>H322/G322</f>
        <v>0.0843989769820972</v>
      </c>
      <c r="K322" s="24"/>
      <c r="L322" s="24"/>
      <c r="M322" s="24"/>
      <c r="N322" s="24"/>
      <c r="O322" s="24"/>
      <c r="P322" s="24"/>
      <c r="Q322" s="24"/>
      <c r="R322" s="24"/>
      <c r="S322" s="24"/>
      <c r="T322" s="24"/>
      <c r="U322" s="24"/>
      <c r="V322" s="24"/>
      <c r="W322" s="24"/>
      <c r="X322" s="24"/>
      <c r="Y322" s="24"/>
      <c r="Z322" s="24"/>
    </row>
    <row r="323" ht="19.15" customHeight="1">
      <c r="A323" t="s" s="138">
        <v>10951</v>
      </c>
      <c r="B323" s="149">
        <v>9</v>
      </c>
      <c r="C323" s="149">
        <v>33</v>
      </c>
      <c r="D323" t="s" s="205">
        <v>11258</v>
      </c>
      <c r="E323" t="s" s="205">
        <v>46</v>
      </c>
      <c r="F323" s="223">
        <v>350</v>
      </c>
      <c r="G323" s="149">
        <v>365</v>
      </c>
      <c r="H323" s="173">
        <f>SUM(G323-F323)</f>
        <v>15</v>
      </c>
      <c r="I323" s="167">
        <f>H323/F323</f>
        <v>0.0428571428571429</v>
      </c>
      <c r="J323" s="167">
        <f>H323/G323</f>
        <v>0.0410958904109589</v>
      </c>
      <c r="K323" s="24"/>
      <c r="L323" s="24"/>
      <c r="M323" s="24"/>
      <c r="N323" s="24"/>
      <c r="O323" s="24"/>
      <c r="P323" s="24"/>
      <c r="Q323" s="24"/>
      <c r="R323" s="24"/>
      <c r="S323" s="24"/>
      <c r="T323" s="24"/>
      <c r="U323" s="24"/>
      <c r="V323" s="24"/>
      <c r="W323" s="24"/>
      <c r="X323" s="24"/>
      <c r="Y323" s="24"/>
      <c r="Z323" s="24"/>
    </row>
    <row r="324" ht="19.15" customHeight="1">
      <c r="A324" t="s" s="138">
        <v>10951</v>
      </c>
      <c r="B324" s="149">
        <v>9</v>
      </c>
      <c r="C324" s="149">
        <v>3</v>
      </c>
      <c r="D324" t="s" s="205">
        <v>11259</v>
      </c>
      <c r="E324" t="s" s="205">
        <v>44</v>
      </c>
      <c r="F324" s="223">
        <v>332</v>
      </c>
      <c r="G324" s="149">
        <v>350</v>
      </c>
      <c r="H324" s="173">
        <f>SUM(G324-F324)</f>
        <v>18</v>
      </c>
      <c r="I324" s="167">
        <f>H324/F324</f>
        <v>0.0542168674698795</v>
      </c>
      <c r="J324" s="167">
        <f>H324/G324</f>
        <v>0.0514285714285714</v>
      </c>
      <c r="K324" s="24"/>
      <c r="L324" s="24"/>
      <c r="M324" s="24"/>
      <c r="N324" s="24"/>
      <c r="O324" s="24"/>
      <c r="P324" s="24"/>
      <c r="Q324" s="24"/>
      <c r="R324" s="24"/>
      <c r="S324" s="24"/>
      <c r="T324" s="24"/>
      <c r="U324" s="24"/>
      <c r="V324" s="24"/>
      <c r="W324" s="24"/>
      <c r="X324" s="24"/>
      <c r="Y324" s="24"/>
      <c r="Z324" s="24"/>
    </row>
    <row r="325" ht="19.15" customHeight="1">
      <c r="A325" t="s" s="138">
        <v>10951</v>
      </c>
      <c r="B325" s="149">
        <v>9</v>
      </c>
      <c r="C325" s="149">
        <v>10</v>
      </c>
      <c r="D325" t="s" s="205">
        <v>11260</v>
      </c>
      <c r="E325" t="s" s="205">
        <v>40</v>
      </c>
      <c r="F325" s="223">
        <v>300</v>
      </c>
      <c r="G325" s="149">
        <v>335</v>
      </c>
      <c r="H325" s="173">
        <f>SUM(G325-F325)</f>
        <v>35</v>
      </c>
      <c r="I325" s="167">
        <f>H325/F325</f>
        <v>0.116666666666667</v>
      </c>
      <c r="J325" s="167">
        <f>H325/G325</f>
        <v>0.104477611940299</v>
      </c>
      <c r="K325" s="24"/>
      <c r="L325" s="24"/>
      <c r="M325" s="24"/>
      <c r="N325" s="24"/>
      <c r="O325" s="24"/>
      <c r="P325" s="24"/>
      <c r="Q325" s="24"/>
      <c r="R325" s="24"/>
      <c r="S325" s="24"/>
      <c r="T325" s="24"/>
      <c r="U325" s="24"/>
      <c r="V325" s="24"/>
      <c r="W325" s="24"/>
      <c r="X325" s="24"/>
      <c r="Y325" s="24"/>
      <c r="Z325" s="24"/>
    </row>
    <row r="326" ht="19.15" customHeight="1">
      <c r="A326" t="s" s="138">
        <v>10951</v>
      </c>
      <c r="B326" s="149">
        <v>9</v>
      </c>
      <c r="C326" s="149">
        <v>6</v>
      </c>
      <c r="D326" t="s" s="205">
        <v>11261</v>
      </c>
      <c r="E326" t="s" s="205">
        <v>101</v>
      </c>
      <c r="F326" s="223">
        <v>234</v>
      </c>
      <c r="G326" s="149">
        <v>242</v>
      </c>
      <c r="H326" s="173">
        <f>SUM(G326-F326)</f>
        <v>8</v>
      </c>
      <c r="I326" s="167">
        <f>H326/F326</f>
        <v>0.0341880341880342</v>
      </c>
      <c r="J326" s="167">
        <f>H326/G326</f>
        <v>0.0330578512396694</v>
      </c>
      <c r="K326" s="24"/>
      <c r="L326" s="24"/>
      <c r="M326" s="24"/>
      <c r="N326" s="24"/>
      <c r="O326" s="24"/>
      <c r="P326" s="24"/>
      <c r="Q326" s="24"/>
      <c r="R326" s="24"/>
      <c r="S326" s="24"/>
      <c r="T326" s="24"/>
      <c r="U326" s="24"/>
      <c r="V326" s="24"/>
      <c r="W326" s="24"/>
      <c r="X326" s="24"/>
      <c r="Y326" s="24"/>
      <c r="Z326" s="24"/>
    </row>
    <row r="327" ht="19.15" customHeight="1">
      <c r="A327" t="s" s="138">
        <v>10951</v>
      </c>
      <c r="B327" s="149">
        <v>9</v>
      </c>
      <c r="C327" s="149">
        <v>15</v>
      </c>
      <c r="D327" t="s" s="205">
        <v>11262</v>
      </c>
      <c r="E327" t="s" s="205">
        <v>48</v>
      </c>
      <c r="F327" s="223">
        <v>210</v>
      </c>
      <c r="G327" s="149">
        <v>224</v>
      </c>
      <c r="H327" s="173">
        <f>SUM(G327-F327)</f>
        <v>14</v>
      </c>
      <c r="I327" s="167">
        <f>H327/F327</f>
        <v>0.06666666666666669</v>
      </c>
      <c r="J327" s="167">
        <f>H327/G327</f>
        <v>0.0625</v>
      </c>
      <c r="K327" s="24"/>
      <c r="L327" s="24"/>
      <c r="M327" s="24"/>
      <c r="N327" s="24"/>
      <c r="O327" s="24"/>
      <c r="P327" s="24"/>
      <c r="Q327" s="24"/>
      <c r="R327" s="24"/>
      <c r="S327" s="24"/>
      <c r="T327" s="24"/>
      <c r="U327" s="24"/>
      <c r="V327" s="24"/>
      <c r="W327" s="24"/>
      <c r="X327" s="24"/>
      <c r="Y327" s="24"/>
      <c r="Z327" s="24"/>
    </row>
    <row r="328" ht="19.15" customHeight="1">
      <c r="A328" t="s" s="138">
        <v>10951</v>
      </c>
      <c r="B328" s="149">
        <v>9</v>
      </c>
      <c r="C328" s="149">
        <v>17</v>
      </c>
      <c r="D328" t="s" s="205">
        <v>11263</v>
      </c>
      <c r="E328" t="s" s="205">
        <v>74</v>
      </c>
      <c r="F328" s="223">
        <v>205</v>
      </c>
      <c r="G328" s="149">
        <v>207</v>
      </c>
      <c r="H328" s="173">
        <f>SUM(G328-F328)</f>
        <v>2</v>
      </c>
      <c r="I328" s="167">
        <f>H328/F328</f>
        <v>0.00975609756097561</v>
      </c>
      <c r="J328" s="167">
        <f>H328/G328</f>
        <v>0.00966183574879227</v>
      </c>
      <c r="K328" s="24"/>
      <c r="L328" s="24"/>
      <c r="M328" s="24"/>
      <c r="N328" s="24"/>
      <c r="O328" s="24"/>
      <c r="P328" s="24"/>
      <c r="Q328" s="24"/>
      <c r="R328" s="24"/>
      <c r="S328" s="24"/>
      <c r="T328" s="24"/>
      <c r="U328" s="24"/>
      <c r="V328" s="24"/>
      <c r="W328" s="24"/>
      <c r="X328" s="24"/>
      <c r="Y328" s="24"/>
      <c r="Z328" s="24"/>
    </row>
    <row r="329" ht="19.15" customHeight="1">
      <c r="A329" t="s" s="138">
        <v>10951</v>
      </c>
      <c r="B329" s="149">
        <v>9</v>
      </c>
      <c r="C329" s="149">
        <v>16</v>
      </c>
      <c r="D329" t="s" s="205">
        <v>11264</v>
      </c>
      <c r="E329" t="s" s="205">
        <v>281</v>
      </c>
      <c r="F329" s="223">
        <v>182</v>
      </c>
      <c r="G329" s="149">
        <v>182</v>
      </c>
      <c r="H329" s="173">
        <f>SUM(G329-F329)</f>
        <v>0</v>
      </c>
      <c r="I329" s="167">
        <f>H329/F329</f>
        <v>0</v>
      </c>
      <c r="J329" s="167">
        <f>H329/G329</f>
        <v>0</v>
      </c>
      <c r="K329" s="24"/>
      <c r="L329" s="24"/>
      <c r="M329" s="24"/>
      <c r="N329" s="24"/>
      <c r="O329" s="24"/>
      <c r="P329" s="24"/>
      <c r="Q329" s="24"/>
      <c r="R329" s="24"/>
      <c r="S329" s="24"/>
      <c r="T329" s="24"/>
      <c r="U329" s="24"/>
      <c r="V329" s="24"/>
      <c r="W329" s="24"/>
      <c r="X329" s="24"/>
      <c r="Y329" s="24"/>
      <c r="Z329" s="24"/>
    </row>
    <row r="330" ht="19.15" customHeight="1">
      <c r="A330" t="s" s="138">
        <v>10951</v>
      </c>
      <c r="B330" s="149">
        <v>9</v>
      </c>
      <c r="C330" s="149">
        <v>21</v>
      </c>
      <c r="D330" t="s" s="205">
        <v>11265</v>
      </c>
      <c r="E330" t="s" s="205">
        <v>1680</v>
      </c>
      <c r="F330" s="223">
        <v>176</v>
      </c>
      <c r="G330" s="149">
        <v>182</v>
      </c>
      <c r="H330" s="173">
        <f>SUM(G330-F330)</f>
        <v>6</v>
      </c>
      <c r="I330" s="167">
        <f>H330/F330</f>
        <v>0.0340909090909091</v>
      </c>
      <c r="J330" s="167">
        <f>H330/G330</f>
        <v>0.032967032967033</v>
      </c>
      <c r="K330" s="24"/>
      <c r="L330" s="24"/>
      <c r="M330" s="24"/>
      <c r="N330" s="24"/>
      <c r="O330" s="24"/>
      <c r="P330" s="24"/>
      <c r="Q330" s="24"/>
      <c r="R330" s="24"/>
      <c r="S330" s="24"/>
      <c r="T330" s="24"/>
      <c r="U330" s="24"/>
      <c r="V330" s="24"/>
      <c r="W330" s="24"/>
      <c r="X330" s="24"/>
      <c r="Y330" s="24"/>
      <c r="Z330" s="24"/>
    </row>
    <row r="331" ht="19.15" customHeight="1">
      <c r="A331" t="s" s="138">
        <v>10951</v>
      </c>
      <c r="B331" s="149">
        <v>9</v>
      </c>
      <c r="C331" s="149">
        <v>31</v>
      </c>
      <c r="D331" t="s" s="205">
        <v>11266</v>
      </c>
      <c r="E331" t="s" s="205">
        <v>173</v>
      </c>
      <c r="F331" s="223">
        <v>167</v>
      </c>
      <c r="G331" s="149">
        <v>171</v>
      </c>
      <c r="H331" s="173">
        <f>SUM(G331-F331)</f>
        <v>4</v>
      </c>
      <c r="I331" s="167">
        <f>H331/F331</f>
        <v>0.0239520958083832</v>
      </c>
      <c r="J331" s="167">
        <f>H331/G331</f>
        <v>0.0233918128654971</v>
      </c>
      <c r="K331" s="24"/>
      <c r="L331" s="24"/>
      <c r="M331" s="24"/>
      <c r="N331" s="24"/>
      <c r="O331" s="24"/>
      <c r="P331" s="24"/>
      <c r="Q331" s="24"/>
      <c r="R331" s="24"/>
      <c r="S331" s="24"/>
      <c r="T331" s="24"/>
      <c r="U331" s="24"/>
      <c r="V331" s="24"/>
      <c r="W331" s="24"/>
      <c r="X331" s="24"/>
      <c r="Y331" s="24"/>
      <c r="Z331" s="24"/>
    </row>
    <row r="332" ht="19.15" customHeight="1">
      <c r="A332" t="s" s="138">
        <v>10951</v>
      </c>
      <c r="B332" s="149">
        <v>9</v>
      </c>
      <c r="C332" s="149">
        <v>28</v>
      </c>
      <c r="D332" t="s" s="205">
        <v>11267</v>
      </c>
      <c r="E332" t="s" s="205">
        <v>42</v>
      </c>
      <c r="F332" s="223">
        <v>158</v>
      </c>
      <c r="G332" s="149">
        <v>164</v>
      </c>
      <c r="H332" s="173">
        <f>SUM(G332-F332)</f>
        <v>6</v>
      </c>
      <c r="I332" s="167">
        <f>H332/F332</f>
        <v>0.0379746835443038</v>
      </c>
      <c r="J332" s="167">
        <f>H332/G332</f>
        <v>0.0365853658536585</v>
      </c>
      <c r="K332" s="24"/>
      <c r="L332" s="24"/>
      <c r="M332" s="24"/>
      <c r="N332" s="24"/>
      <c r="O332" s="24"/>
      <c r="P332" s="24"/>
      <c r="Q332" s="24"/>
      <c r="R332" s="24"/>
      <c r="S332" s="24"/>
      <c r="T332" s="24"/>
      <c r="U332" s="24"/>
      <c r="V332" s="24"/>
      <c r="W332" s="24"/>
      <c r="X332" s="24"/>
      <c r="Y332" s="24"/>
      <c r="Z332" s="24"/>
    </row>
    <row r="333" ht="19.15" customHeight="1">
      <c r="A333" t="s" s="138">
        <v>10951</v>
      </c>
      <c r="B333" s="149">
        <v>9</v>
      </c>
      <c r="C333" s="149">
        <v>5</v>
      </c>
      <c r="D333" t="s" s="205">
        <v>11268</v>
      </c>
      <c r="E333" t="s" s="205">
        <v>60</v>
      </c>
      <c r="F333" s="240">
        <v>164</v>
      </c>
      <c r="G333" s="172">
        <v>161</v>
      </c>
      <c r="H333" s="173">
        <f>SUM(G333-F333)</f>
        <v>-3</v>
      </c>
      <c r="I333" s="167">
        <f>H333/F333</f>
        <v>-0.0182926829268293</v>
      </c>
      <c r="J333" s="167">
        <f>H333/G333</f>
        <v>-0.0186335403726708</v>
      </c>
      <c r="K333" s="24"/>
      <c r="L333" s="24"/>
      <c r="M333" s="24"/>
      <c r="N333" s="24"/>
      <c r="O333" s="24"/>
      <c r="P333" s="24"/>
      <c r="Q333" s="24"/>
      <c r="R333" s="24"/>
      <c r="S333" s="24"/>
      <c r="T333" s="24"/>
      <c r="U333" s="24"/>
      <c r="V333" s="24"/>
      <c r="W333" s="24"/>
      <c r="X333" s="24"/>
      <c r="Y333" s="24"/>
      <c r="Z333" s="24"/>
    </row>
    <row r="334" ht="19.15" customHeight="1">
      <c r="A334" t="s" s="138">
        <v>10951</v>
      </c>
      <c r="B334" s="149">
        <v>9</v>
      </c>
      <c r="C334" s="149">
        <v>23</v>
      </c>
      <c r="D334" t="s" s="205">
        <v>11269</v>
      </c>
      <c r="E334" t="s" s="205">
        <v>1546</v>
      </c>
      <c r="F334" s="223">
        <v>151</v>
      </c>
      <c r="G334" s="149">
        <v>155</v>
      </c>
      <c r="H334" s="173">
        <f>SUM(G334-F334)</f>
        <v>4</v>
      </c>
      <c r="I334" s="167">
        <f>H334/F334</f>
        <v>0.0264900662251656</v>
      </c>
      <c r="J334" s="167">
        <f>H334/G334</f>
        <v>0.0258064516129032</v>
      </c>
      <c r="K334" s="24"/>
      <c r="L334" s="24"/>
      <c r="M334" s="24"/>
      <c r="N334" s="24"/>
      <c r="O334" s="24"/>
      <c r="P334" s="24"/>
      <c r="Q334" s="24"/>
      <c r="R334" s="24"/>
      <c r="S334" s="24"/>
      <c r="T334" s="24"/>
      <c r="U334" s="24"/>
      <c r="V334" s="24"/>
      <c r="W334" s="24"/>
      <c r="X334" s="24"/>
      <c r="Y334" s="24"/>
      <c r="Z334" s="24"/>
    </row>
    <row r="335" ht="19.15" customHeight="1">
      <c r="A335" t="s" s="138">
        <v>10951</v>
      </c>
      <c r="B335" s="149">
        <v>9</v>
      </c>
      <c r="C335" s="149">
        <v>19</v>
      </c>
      <c r="D335" t="s" s="205">
        <v>11270</v>
      </c>
      <c r="E335" t="s" s="205">
        <v>110</v>
      </c>
      <c r="F335" s="223">
        <v>88</v>
      </c>
      <c r="G335" s="149">
        <v>99</v>
      </c>
      <c r="H335" s="173">
        <f>SUM(G335-F335)</f>
        <v>11</v>
      </c>
      <c r="I335" s="167">
        <f>H335/F335</f>
        <v>0.125</v>
      </c>
      <c r="J335" s="167">
        <f>H335/G335</f>
        <v>0.111111111111111</v>
      </c>
      <c r="K335" s="24"/>
      <c r="L335" s="24"/>
      <c r="M335" s="24"/>
      <c r="N335" s="24"/>
      <c r="O335" s="24"/>
      <c r="P335" s="24"/>
      <c r="Q335" s="24"/>
      <c r="R335" s="24"/>
      <c r="S335" s="24"/>
      <c r="T335" s="24"/>
      <c r="U335" s="24"/>
      <c r="V335" s="24"/>
      <c r="W335" s="24"/>
      <c r="X335" s="24"/>
      <c r="Y335" s="24"/>
      <c r="Z335" s="24"/>
    </row>
    <row r="336" ht="19.15" customHeight="1">
      <c r="A336" t="s" s="138">
        <v>10951</v>
      </c>
      <c r="B336" s="149">
        <v>9</v>
      </c>
      <c r="C336" s="149">
        <v>30</v>
      </c>
      <c r="D336" t="s" s="205">
        <v>11271</v>
      </c>
      <c r="E336" t="s" s="205">
        <v>50</v>
      </c>
      <c r="F336" s="223">
        <v>92</v>
      </c>
      <c r="G336" s="149">
        <v>99</v>
      </c>
      <c r="H336" s="173">
        <f>SUM(G336-F336)</f>
        <v>7</v>
      </c>
      <c r="I336" s="167">
        <f>H336/F336</f>
        <v>0.07608695652173909</v>
      </c>
      <c r="J336" s="167">
        <f>H336/G336</f>
        <v>0.0707070707070707</v>
      </c>
      <c r="K336" s="24"/>
      <c r="L336" s="24"/>
      <c r="M336" s="24"/>
      <c r="N336" s="24"/>
      <c r="O336" s="24"/>
      <c r="P336" s="24"/>
      <c r="Q336" s="24"/>
      <c r="R336" s="24"/>
      <c r="S336" s="24"/>
      <c r="T336" s="24"/>
      <c r="U336" s="24"/>
      <c r="V336" s="24"/>
      <c r="W336" s="24"/>
      <c r="X336" s="24"/>
      <c r="Y336" s="24"/>
      <c r="Z336" s="24"/>
    </row>
    <row r="337" ht="19.15" customHeight="1">
      <c r="A337" t="s" s="138">
        <v>10951</v>
      </c>
      <c r="B337" s="149">
        <v>9</v>
      </c>
      <c r="C337" s="149">
        <v>20</v>
      </c>
      <c r="D337" t="s" s="205">
        <v>11272</v>
      </c>
      <c r="E337" t="s" s="205">
        <v>36</v>
      </c>
      <c r="F337" s="223">
        <v>86</v>
      </c>
      <c r="G337" s="149">
        <v>92</v>
      </c>
      <c r="H337" s="173">
        <f>SUM(G337-F337)</f>
        <v>6</v>
      </c>
      <c r="I337" s="167">
        <f>H337/F337</f>
        <v>0.0697674418604651</v>
      </c>
      <c r="J337" s="167">
        <f>H337/G337</f>
        <v>0.0652173913043478</v>
      </c>
      <c r="K337" s="24"/>
      <c r="L337" s="24"/>
      <c r="M337" s="24"/>
      <c r="N337" s="24"/>
      <c r="O337" s="24"/>
      <c r="P337" s="24"/>
      <c r="Q337" s="24"/>
      <c r="R337" s="24"/>
      <c r="S337" s="24"/>
      <c r="T337" s="24"/>
      <c r="U337" s="24"/>
      <c r="V337" s="24"/>
      <c r="W337" s="24"/>
      <c r="X337" s="24"/>
      <c r="Y337" s="24"/>
      <c r="Z337" s="24"/>
    </row>
    <row r="338" ht="19.15" customHeight="1">
      <c r="A338" t="s" s="138">
        <v>10951</v>
      </c>
      <c r="B338" s="149">
        <v>9</v>
      </c>
      <c r="C338" s="149">
        <v>36</v>
      </c>
      <c r="D338" t="s" s="205">
        <v>11273</v>
      </c>
      <c r="E338" t="s" s="205">
        <v>68</v>
      </c>
      <c r="F338" s="223">
        <v>74</v>
      </c>
      <c r="G338" s="149">
        <v>75</v>
      </c>
      <c r="H338" s="173">
        <f>SUM(G338-F338)</f>
        <v>1</v>
      </c>
      <c r="I338" s="167">
        <f>H338/F338</f>
        <v>0.0135135135135135</v>
      </c>
      <c r="J338" s="167">
        <f>H338/G338</f>
        <v>0.0133333333333333</v>
      </c>
      <c r="K338" s="24"/>
      <c r="L338" s="24"/>
      <c r="M338" s="24"/>
      <c r="N338" s="24"/>
      <c r="O338" s="24"/>
      <c r="P338" s="24"/>
      <c r="Q338" s="24"/>
      <c r="R338" s="24"/>
      <c r="S338" s="24"/>
      <c r="T338" s="24"/>
      <c r="U338" s="24"/>
      <c r="V338" s="24"/>
      <c r="W338" s="24"/>
      <c r="X338" s="24"/>
      <c r="Y338" s="24"/>
      <c r="Z338" s="24"/>
    </row>
    <row r="339" ht="19.15" customHeight="1">
      <c r="A339" t="s" s="138">
        <v>10951</v>
      </c>
      <c r="B339" s="149">
        <v>9</v>
      </c>
      <c r="C339" s="149">
        <v>27</v>
      </c>
      <c r="D339" t="s" s="205">
        <v>11274</v>
      </c>
      <c r="E339" t="s" s="205">
        <v>52</v>
      </c>
      <c r="F339" s="223">
        <v>56</v>
      </c>
      <c r="G339" s="149">
        <v>60</v>
      </c>
      <c r="H339" s="173">
        <f>SUM(G339-F339)</f>
        <v>4</v>
      </c>
      <c r="I339" s="167">
        <f>H339/F339</f>
        <v>0.0714285714285714</v>
      </c>
      <c r="J339" s="167">
        <f>H339/G339</f>
        <v>0.06666666666666669</v>
      </c>
      <c r="K339" s="24"/>
      <c r="L339" s="24"/>
      <c r="M339" s="24"/>
      <c r="N339" s="24"/>
      <c r="O339" s="24"/>
      <c r="P339" s="24"/>
      <c r="Q339" s="24"/>
      <c r="R339" s="24"/>
      <c r="S339" s="24"/>
      <c r="T339" s="24"/>
      <c r="U339" s="24"/>
      <c r="V339" s="24"/>
      <c r="W339" s="24"/>
      <c r="X339" s="24"/>
      <c r="Y339" s="24"/>
      <c r="Z339" s="24"/>
    </row>
    <row r="340" ht="19.15" customHeight="1">
      <c r="A340" t="s" s="138">
        <v>10951</v>
      </c>
      <c r="B340" s="149">
        <v>9</v>
      </c>
      <c r="C340" s="149">
        <v>34</v>
      </c>
      <c r="D340" t="s" s="205">
        <v>11275</v>
      </c>
      <c r="E340" t="s" s="205">
        <v>153</v>
      </c>
      <c r="F340" s="223">
        <v>58</v>
      </c>
      <c r="G340" s="149">
        <v>59</v>
      </c>
      <c r="H340" s="173">
        <f>SUM(G340-F340)</f>
        <v>1</v>
      </c>
      <c r="I340" s="167">
        <f>H340/F340</f>
        <v>0.0172413793103448</v>
      </c>
      <c r="J340" s="167">
        <f>H340/G340</f>
        <v>0.0169491525423729</v>
      </c>
      <c r="K340" s="24"/>
      <c r="L340" s="24"/>
      <c r="M340" s="24"/>
      <c r="N340" s="24"/>
      <c r="O340" s="24"/>
      <c r="P340" s="24"/>
      <c r="Q340" s="24"/>
      <c r="R340" s="24"/>
      <c r="S340" s="24"/>
      <c r="T340" s="24"/>
      <c r="U340" s="24"/>
      <c r="V340" s="24"/>
      <c r="W340" s="24"/>
      <c r="X340" s="24"/>
      <c r="Y340" s="24"/>
      <c r="Z340" s="24"/>
    </row>
    <row r="341" ht="19.15" customHeight="1">
      <c r="A341" t="s" s="138">
        <v>10951</v>
      </c>
      <c r="B341" s="149">
        <v>9</v>
      </c>
      <c r="C341" s="149">
        <v>32</v>
      </c>
      <c r="D341" t="s" s="205">
        <v>11276</v>
      </c>
      <c r="E341" t="s" s="205">
        <v>1427</v>
      </c>
      <c r="F341" s="223">
        <v>52</v>
      </c>
      <c r="G341" s="149">
        <v>55</v>
      </c>
      <c r="H341" s="173">
        <f>SUM(G341-F341)</f>
        <v>3</v>
      </c>
      <c r="I341" s="167">
        <f>H341/F341</f>
        <v>0.0576923076923077</v>
      </c>
      <c r="J341" s="167">
        <f>H341/G341</f>
        <v>0.0545454545454545</v>
      </c>
      <c r="K341" s="24"/>
      <c r="L341" s="24"/>
      <c r="M341" s="24"/>
      <c r="N341" s="24"/>
      <c r="O341" s="24"/>
      <c r="P341" s="24"/>
      <c r="Q341" s="24"/>
      <c r="R341" s="24"/>
      <c r="S341" s="24"/>
      <c r="T341" s="24"/>
      <c r="U341" s="24"/>
      <c r="V341" s="24"/>
      <c r="W341" s="24"/>
      <c r="X341" s="24"/>
      <c r="Y341" s="24"/>
      <c r="Z341" s="24"/>
    </row>
    <row r="342" ht="19.15" customHeight="1">
      <c r="A342" t="s" s="138">
        <v>10951</v>
      </c>
      <c r="B342" s="149">
        <v>9</v>
      </c>
      <c r="C342" s="149">
        <v>24</v>
      </c>
      <c r="D342" t="s" s="205">
        <v>11277</v>
      </c>
      <c r="E342" t="s" s="205">
        <v>72</v>
      </c>
      <c r="F342" s="223">
        <v>47</v>
      </c>
      <c r="G342" s="149">
        <v>54</v>
      </c>
      <c r="H342" s="173">
        <f>SUM(G342-F342)</f>
        <v>7</v>
      </c>
      <c r="I342" s="167">
        <f>H342/F342</f>
        <v>0.148936170212766</v>
      </c>
      <c r="J342" s="167">
        <f>H342/G342</f>
        <v>0.12962962962963</v>
      </c>
      <c r="K342" s="24"/>
      <c r="L342" s="24"/>
      <c r="M342" s="24"/>
      <c r="N342" s="24"/>
      <c r="O342" s="24"/>
      <c r="P342" s="24"/>
      <c r="Q342" s="24"/>
      <c r="R342" s="24"/>
      <c r="S342" s="24"/>
      <c r="T342" s="24"/>
      <c r="U342" s="24"/>
      <c r="V342" s="24"/>
      <c r="W342" s="24"/>
      <c r="X342" s="24"/>
      <c r="Y342" s="24"/>
      <c r="Z342" s="24"/>
    </row>
    <row r="343" ht="19.15" customHeight="1">
      <c r="A343" t="s" s="138">
        <v>10951</v>
      </c>
      <c r="B343" s="149">
        <v>9</v>
      </c>
      <c r="C343" s="149">
        <v>35</v>
      </c>
      <c r="D343" t="s" s="205">
        <v>11278</v>
      </c>
      <c r="E343" t="s" s="205">
        <v>32</v>
      </c>
      <c r="F343" s="223">
        <v>46</v>
      </c>
      <c r="G343" s="149">
        <v>46</v>
      </c>
      <c r="H343" s="173">
        <f>SUM(G343-F343)</f>
        <v>0</v>
      </c>
      <c r="I343" s="167">
        <f>H343/F343</f>
        <v>0</v>
      </c>
      <c r="J343" s="167">
        <f>H343/G343</f>
        <v>0</v>
      </c>
      <c r="K343" s="24"/>
      <c r="L343" s="24"/>
      <c r="M343" s="24"/>
      <c r="N343" s="24"/>
      <c r="O343" s="24"/>
      <c r="P343" s="24"/>
      <c r="Q343" s="24"/>
      <c r="R343" s="24"/>
      <c r="S343" s="24"/>
      <c r="T343" s="24"/>
      <c r="U343" s="24"/>
      <c r="V343" s="24"/>
      <c r="W343" s="24"/>
      <c r="X343" s="24"/>
      <c r="Y343" s="24"/>
      <c r="Z343" s="24"/>
    </row>
    <row r="344" ht="19.15" customHeight="1">
      <c r="A344" t="s" s="138">
        <v>10951</v>
      </c>
      <c r="B344" s="149">
        <v>9</v>
      </c>
      <c r="C344" s="149">
        <v>26</v>
      </c>
      <c r="D344" t="s" s="205">
        <v>11279</v>
      </c>
      <c r="E344" t="s" s="205">
        <v>147</v>
      </c>
      <c r="F344" s="223">
        <v>33</v>
      </c>
      <c r="G344" s="149">
        <v>34</v>
      </c>
      <c r="H344" s="173">
        <f>SUM(G344-F344)</f>
        <v>1</v>
      </c>
      <c r="I344" s="167">
        <f>H344/F344</f>
        <v>0.0303030303030303</v>
      </c>
      <c r="J344" s="167">
        <f>H344/G344</f>
        <v>0.0294117647058824</v>
      </c>
      <c r="K344" s="24"/>
      <c r="L344" s="24"/>
      <c r="M344" s="24"/>
      <c r="N344" s="24"/>
      <c r="O344" s="24"/>
      <c r="P344" s="24"/>
      <c r="Q344" s="24"/>
      <c r="R344" s="24"/>
      <c r="S344" s="24"/>
      <c r="T344" s="24"/>
      <c r="U344" s="24"/>
      <c r="V344" s="24"/>
      <c r="W344" s="24"/>
      <c r="X344" s="24"/>
      <c r="Y344" s="24"/>
      <c r="Z344" s="24"/>
    </row>
    <row r="345" ht="19.15" customHeight="1">
      <c r="A345" t="s" s="138">
        <v>10951</v>
      </c>
      <c r="B345" s="149">
        <v>9</v>
      </c>
      <c r="C345" s="149">
        <v>25</v>
      </c>
      <c r="D345" t="s" s="205">
        <v>11280</v>
      </c>
      <c r="E345" t="s" s="205">
        <v>54</v>
      </c>
      <c r="F345" s="223">
        <v>26</v>
      </c>
      <c r="G345" s="149">
        <v>26</v>
      </c>
      <c r="H345" s="173">
        <f>SUM(G345-F345)</f>
        <v>0</v>
      </c>
      <c r="I345" s="167">
        <f>H345/F345</f>
        <v>0</v>
      </c>
      <c r="J345" s="167">
        <f>H345/G345</f>
        <v>0</v>
      </c>
      <c r="K345" s="24"/>
      <c r="L345" s="24"/>
      <c r="M345" s="24"/>
      <c r="N345" s="24"/>
      <c r="O345" s="24"/>
      <c r="P345" s="24"/>
      <c r="Q345" s="24"/>
      <c r="R345" s="24"/>
      <c r="S345" s="24"/>
      <c r="T345" s="24"/>
      <c r="U345" s="24"/>
      <c r="V345" s="24"/>
      <c r="W345" s="24"/>
      <c r="X345" s="24"/>
      <c r="Y345" s="24"/>
      <c r="Z345" s="24"/>
    </row>
    <row r="346" ht="19.15" customHeight="1">
      <c r="A346" t="s" s="138">
        <v>10951</v>
      </c>
      <c r="B346" s="149">
        <v>9</v>
      </c>
      <c r="C346" s="149">
        <v>18</v>
      </c>
      <c r="D346" t="s" s="205">
        <v>11281</v>
      </c>
      <c r="E346" t="s" s="205">
        <v>380</v>
      </c>
      <c r="F346" s="398">
        <v>0</v>
      </c>
      <c r="G346" s="149">
        <v>0</v>
      </c>
      <c r="H346" s="173">
        <f>SUM(G346-F346)</f>
        <v>0</v>
      </c>
      <c r="I346" s="207">
        <f>H346/F346</f>
      </c>
      <c r="J346" s="207">
        <f>H346/G346</f>
      </c>
      <c r="K346" s="24"/>
      <c r="L346" s="24"/>
      <c r="M346" s="24"/>
      <c r="N346" s="24"/>
      <c r="O346" s="24"/>
      <c r="P346" s="24"/>
      <c r="Q346" s="24"/>
      <c r="R346" s="24"/>
      <c r="S346" s="24"/>
      <c r="T346" s="24"/>
      <c r="U346" s="24"/>
      <c r="V346" s="24"/>
      <c r="W346" s="24"/>
      <c r="X346" s="24"/>
      <c r="Y346" s="24"/>
      <c r="Z346" s="24"/>
    </row>
    <row r="347" ht="19.15" customHeight="1">
      <c r="A347" t="s" s="138">
        <v>10951</v>
      </c>
      <c r="B347" s="149">
        <v>9</v>
      </c>
      <c r="C347" s="149">
        <v>29</v>
      </c>
      <c r="D347" t="s" s="205">
        <v>11282</v>
      </c>
      <c r="E347" t="s" s="205">
        <v>78</v>
      </c>
      <c r="F347" s="223">
        <v>0</v>
      </c>
      <c r="G347" s="149">
        <v>0</v>
      </c>
      <c r="H347" s="206">
        <f>SUM(G347-F347)</f>
        <v>0</v>
      </c>
      <c r="I347" s="176">
        <f>H347/F347</f>
      </c>
      <c r="J347" s="176">
        <f>H347/G347</f>
      </c>
      <c r="K347" s="174"/>
      <c r="L347" s="174"/>
      <c r="M347" s="174"/>
      <c r="N347" s="174"/>
      <c r="O347" s="174"/>
      <c r="P347" s="174"/>
      <c r="Q347" s="174"/>
      <c r="R347" s="174"/>
      <c r="S347" s="174"/>
      <c r="T347" s="174"/>
      <c r="U347" s="174"/>
      <c r="V347" s="174"/>
      <c r="W347" s="174"/>
      <c r="X347" s="174"/>
      <c r="Y347" s="174"/>
      <c r="Z347" s="174"/>
    </row>
    <row r="348" ht="19.15" customHeight="1">
      <c r="A348" s="177"/>
      <c r="B348" s="178"/>
      <c r="C348" s="178"/>
      <c r="D348" s="179"/>
      <c r="E348" s="179"/>
      <c r="F348" s="181">
        <f>SUM(F312:F347)</f>
        <v>83667</v>
      </c>
      <c r="G348" s="180">
        <f>SUM(G312:G347)</f>
        <v>87171</v>
      </c>
      <c r="H348" s="181">
        <f>SUM(H312:H347)</f>
        <v>3504</v>
      </c>
      <c r="I348" s="182">
        <f>H348/F348</f>
        <v>0.0418803112338198</v>
      </c>
      <c r="J348" s="182">
        <f>H348/G348</f>
        <v>0.0401968544584782</v>
      </c>
      <c r="K348" s="183"/>
      <c r="L348" s="183"/>
      <c r="M348" s="183"/>
      <c r="N348" s="183"/>
      <c r="O348" s="183"/>
      <c r="P348" s="183"/>
      <c r="Q348" s="183"/>
      <c r="R348" s="183"/>
      <c r="S348" s="183"/>
      <c r="T348" s="183"/>
      <c r="U348" s="183"/>
      <c r="V348" s="183"/>
      <c r="W348" s="183"/>
      <c r="X348" s="183"/>
      <c r="Y348" s="183"/>
      <c r="Z348" s="184"/>
    </row>
    <row r="349" ht="19.15" customHeight="1">
      <c r="A349" s="230"/>
      <c r="B349" s="231"/>
      <c r="C349" s="231"/>
      <c r="D349" s="232"/>
      <c r="E349" s="232"/>
      <c r="F349" s="233"/>
      <c r="G349" s="231"/>
      <c r="H349" s="234"/>
      <c r="I349" s="188"/>
      <c r="J349" s="188"/>
      <c r="K349" s="189"/>
      <c r="L349" s="189"/>
      <c r="M349" s="189"/>
      <c r="N349" s="189"/>
      <c r="O349" s="189"/>
      <c r="P349" s="189"/>
      <c r="Q349" s="189"/>
      <c r="R349" s="189"/>
      <c r="S349" s="189"/>
      <c r="T349" s="189"/>
      <c r="U349" s="189"/>
      <c r="V349" s="189"/>
      <c r="W349" s="189"/>
      <c r="X349" s="189"/>
      <c r="Y349" s="189"/>
      <c r="Z349" s="189"/>
    </row>
    <row r="350" ht="19.15" customHeight="1">
      <c r="A350" t="s" s="138">
        <v>10951</v>
      </c>
      <c r="B350" s="149">
        <v>10</v>
      </c>
      <c r="C350" s="149">
        <v>10</v>
      </c>
      <c r="D350" t="s" s="205">
        <v>11283</v>
      </c>
      <c r="E350" t="s" s="205">
        <v>84</v>
      </c>
      <c r="F350" s="223">
        <v>34899</v>
      </c>
      <c r="G350" s="149">
        <v>36657</v>
      </c>
      <c r="H350" s="173">
        <f>SUM(G350-F350)</f>
        <v>1758</v>
      </c>
      <c r="I350" s="167">
        <f>H350/F350</f>
        <v>0.0503739362159374</v>
      </c>
      <c r="J350" s="167">
        <f>H350/G350</f>
        <v>0.0479580980440298</v>
      </c>
      <c r="K350" s="24"/>
      <c r="L350" s="24"/>
      <c r="M350" s="24"/>
      <c r="N350" s="24"/>
      <c r="O350" s="24"/>
      <c r="P350" s="24"/>
      <c r="Q350" s="24"/>
      <c r="R350" s="24"/>
      <c r="S350" s="24"/>
      <c r="T350" s="24"/>
      <c r="U350" s="24"/>
      <c r="V350" s="24"/>
      <c r="W350" s="24"/>
      <c r="X350" s="24"/>
      <c r="Y350" s="24"/>
      <c r="Z350" s="24"/>
    </row>
    <row r="351" ht="19.15" customHeight="1">
      <c r="A351" t="s" s="138">
        <v>10951</v>
      </c>
      <c r="B351" s="149">
        <v>10</v>
      </c>
      <c r="C351" s="149">
        <v>4</v>
      </c>
      <c r="D351" t="s" s="205">
        <v>11284</v>
      </c>
      <c r="E351" t="s" s="205">
        <v>20</v>
      </c>
      <c r="F351" s="223">
        <v>20477</v>
      </c>
      <c r="G351" s="149">
        <v>21617</v>
      </c>
      <c r="H351" s="173">
        <f>SUM(G351-F351)</f>
        <v>1140</v>
      </c>
      <c r="I351" s="167">
        <f>H351/F351</f>
        <v>0.0556722176100015</v>
      </c>
      <c r="J351" s="167">
        <f>H351/G351</f>
        <v>0.0527362723782208</v>
      </c>
      <c r="K351" s="24"/>
      <c r="L351" s="24"/>
      <c r="M351" s="24"/>
      <c r="N351" s="24"/>
      <c r="O351" s="24"/>
      <c r="P351" s="24"/>
      <c r="Q351" s="24"/>
      <c r="R351" s="24"/>
      <c r="S351" s="24"/>
      <c r="T351" s="24"/>
      <c r="U351" s="24"/>
      <c r="V351" s="24"/>
      <c r="W351" s="24"/>
      <c r="X351" s="24"/>
      <c r="Y351" s="24"/>
      <c r="Z351" s="24"/>
    </row>
    <row r="352" ht="19.15" customHeight="1">
      <c r="A352" t="s" s="138">
        <v>10951</v>
      </c>
      <c r="B352" s="149">
        <v>10</v>
      </c>
      <c r="C352" s="149">
        <v>6</v>
      </c>
      <c r="D352" t="s" s="205">
        <v>11285</v>
      </c>
      <c r="E352" t="s" s="205">
        <v>26</v>
      </c>
      <c r="F352" s="223">
        <v>9741</v>
      </c>
      <c r="G352" s="149">
        <v>10261</v>
      </c>
      <c r="H352" s="173">
        <f>SUM(G352-F352)</f>
        <v>520</v>
      </c>
      <c r="I352" s="167">
        <f>H352/F352</f>
        <v>0.053382609588338</v>
      </c>
      <c r="J352" s="167">
        <f>H352/G352</f>
        <v>0.0506773218984504</v>
      </c>
      <c r="K352" s="24"/>
      <c r="L352" s="24"/>
      <c r="M352" s="24"/>
      <c r="N352" s="24"/>
      <c r="O352" s="24"/>
      <c r="P352" s="24"/>
      <c r="Q352" s="24"/>
      <c r="R352" s="24"/>
      <c r="S352" s="24"/>
      <c r="T352" s="24"/>
      <c r="U352" s="24"/>
      <c r="V352" s="24"/>
      <c r="W352" s="24"/>
      <c r="X352" s="24"/>
      <c r="Y352" s="24"/>
      <c r="Z352" s="24"/>
    </row>
    <row r="353" ht="19.15" customHeight="1">
      <c r="A353" t="s" s="138">
        <v>10951</v>
      </c>
      <c r="B353" s="149">
        <v>10</v>
      </c>
      <c r="C353" s="149">
        <v>2</v>
      </c>
      <c r="D353" t="s" s="205">
        <v>11286</v>
      </c>
      <c r="E353" t="s" s="205">
        <v>22</v>
      </c>
      <c r="F353" s="223">
        <v>9157</v>
      </c>
      <c r="G353" s="149">
        <v>9532</v>
      </c>
      <c r="H353" s="173">
        <f>SUM(G353-F353)</f>
        <v>375</v>
      </c>
      <c r="I353" s="167">
        <f>H353/F353</f>
        <v>0.0409522769465982</v>
      </c>
      <c r="J353" s="167">
        <f>H353/G353</f>
        <v>0.0393411665967268</v>
      </c>
      <c r="K353" s="24"/>
      <c r="L353" s="24"/>
      <c r="M353" s="24"/>
      <c r="N353" s="24"/>
      <c r="O353" s="24"/>
      <c r="P353" s="24"/>
      <c r="Q353" s="24"/>
      <c r="R353" s="24"/>
      <c r="S353" s="24"/>
      <c r="T353" s="24"/>
      <c r="U353" s="24"/>
      <c r="V353" s="24"/>
      <c r="W353" s="24"/>
      <c r="X353" s="24"/>
      <c r="Y353" s="24"/>
      <c r="Z353" s="24"/>
    </row>
    <row r="354" ht="19.15" customHeight="1">
      <c r="A354" t="s" s="138">
        <v>10951</v>
      </c>
      <c r="B354" s="149">
        <v>10</v>
      </c>
      <c r="C354" s="149">
        <v>9</v>
      </c>
      <c r="D354" t="s" s="205">
        <v>11287</v>
      </c>
      <c r="E354" t="s" s="205">
        <v>17</v>
      </c>
      <c r="F354" s="223">
        <v>7674</v>
      </c>
      <c r="G354" s="149">
        <v>8051</v>
      </c>
      <c r="H354" s="173">
        <f>SUM(G354-F354)</f>
        <v>377</v>
      </c>
      <c r="I354" s="167">
        <f>H354/F354</f>
        <v>0.0491269220745374</v>
      </c>
      <c r="J354" s="167">
        <f>H354/G354</f>
        <v>0.0468264811824618</v>
      </c>
      <c r="K354" s="24"/>
      <c r="L354" s="24"/>
      <c r="M354" s="24"/>
      <c r="N354" s="24"/>
      <c r="O354" s="24"/>
      <c r="P354" s="24"/>
      <c r="Q354" s="24"/>
      <c r="R354" s="24"/>
      <c r="S354" s="24"/>
      <c r="T354" s="24"/>
      <c r="U354" s="24"/>
      <c r="V354" s="24"/>
      <c r="W354" s="24"/>
      <c r="X354" s="24"/>
      <c r="Y354" s="24"/>
      <c r="Z354" s="24"/>
    </row>
    <row r="355" ht="19.15" customHeight="1">
      <c r="A355" t="s" s="138">
        <v>10951</v>
      </c>
      <c r="B355" s="149">
        <v>10</v>
      </c>
      <c r="C355" s="149">
        <v>12</v>
      </c>
      <c r="D355" t="s" s="205">
        <v>11288</v>
      </c>
      <c r="E355" t="s" s="205">
        <v>36</v>
      </c>
      <c r="F355" s="223">
        <v>6952</v>
      </c>
      <c r="G355" s="149">
        <v>7325</v>
      </c>
      <c r="H355" s="173">
        <f>SUM(G355-F355)</f>
        <v>373</v>
      </c>
      <c r="I355" s="167">
        <f>H355/F355</f>
        <v>0.0536536248561565</v>
      </c>
      <c r="J355" s="167">
        <f>H355/G355</f>
        <v>0.0509215017064846</v>
      </c>
      <c r="K355" s="24"/>
      <c r="L355" s="24"/>
      <c r="M355" s="24"/>
      <c r="N355" s="24"/>
      <c r="O355" s="24"/>
      <c r="P355" s="24"/>
      <c r="Q355" s="24"/>
      <c r="R355" s="24"/>
      <c r="S355" s="24"/>
      <c r="T355" s="24"/>
      <c r="U355" s="24"/>
      <c r="V355" s="24"/>
      <c r="W355" s="24"/>
      <c r="X355" s="24"/>
      <c r="Y355" s="24"/>
      <c r="Z355" s="24"/>
    </row>
    <row r="356" ht="19.15" customHeight="1">
      <c r="A356" t="s" s="138">
        <v>10951</v>
      </c>
      <c r="B356" s="149">
        <v>10</v>
      </c>
      <c r="C356" s="149">
        <v>3</v>
      </c>
      <c r="D356" t="s" s="205">
        <v>11289</v>
      </c>
      <c r="E356" t="s" s="205">
        <v>28</v>
      </c>
      <c r="F356" s="223">
        <v>1026</v>
      </c>
      <c r="G356" s="149">
        <v>1131</v>
      </c>
      <c r="H356" s="173">
        <f>SUM(G356-F356)</f>
        <v>105</v>
      </c>
      <c r="I356" s="167">
        <f>H356/F356</f>
        <v>0.10233918128655</v>
      </c>
      <c r="J356" s="167">
        <f>H356/G356</f>
        <v>0.09283819628647209</v>
      </c>
      <c r="K356" s="24"/>
      <c r="L356" s="24"/>
      <c r="M356" s="24"/>
      <c r="N356" s="24"/>
      <c r="O356" s="24"/>
      <c r="P356" s="24"/>
      <c r="Q356" s="24"/>
      <c r="R356" s="24"/>
      <c r="S356" s="24"/>
      <c r="T356" s="24"/>
      <c r="U356" s="24"/>
      <c r="V356" s="24"/>
      <c r="W356" s="24"/>
      <c r="X356" s="24"/>
      <c r="Y356" s="24"/>
      <c r="Z356" s="24"/>
    </row>
    <row r="357" ht="19.15" customHeight="1">
      <c r="A357" t="s" s="138">
        <v>10951</v>
      </c>
      <c r="B357" s="149">
        <v>10</v>
      </c>
      <c r="C357" s="149">
        <v>16</v>
      </c>
      <c r="D357" t="s" s="205">
        <v>11290</v>
      </c>
      <c r="E357" t="s" s="205">
        <v>38</v>
      </c>
      <c r="F357" s="223">
        <v>803</v>
      </c>
      <c r="G357" s="149">
        <v>885</v>
      </c>
      <c r="H357" s="173">
        <f>SUM(G357-F357)</f>
        <v>82</v>
      </c>
      <c r="I357" s="167">
        <f>H357/F357</f>
        <v>0.102117061021171</v>
      </c>
      <c r="J357" s="167">
        <f>H357/G357</f>
        <v>0.09265536723163841</v>
      </c>
      <c r="K357" s="24"/>
      <c r="L357" s="24"/>
      <c r="M357" s="24"/>
      <c r="N357" s="24"/>
      <c r="O357" s="24"/>
      <c r="P357" s="24"/>
      <c r="Q357" s="24"/>
      <c r="R357" s="24"/>
      <c r="S357" s="24"/>
      <c r="T357" s="24"/>
      <c r="U357" s="24"/>
      <c r="V357" s="24"/>
      <c r="W357" s="24"/>
      <c r="X357" s="24"/>
      <c r="Y357" s="24"/>
      <c r="Z357" s="24"/>
    </row>
    <row r="358" ht="19.15" customHeight="1">
      <c r="A358" t="s" s="138">
        <v>10951</v>
      </c>
      <c r="B358" s="149">
        <v>10</v>
      </c>
      <c r="C358" s="149">
        <v>11</v>
      </c>
      <c r="D358" t="s" s="205">
        <v>11291</v>
      </c>
      <c r="E358" t="s" s="205">
        <v>34</v>
      </c>
      <c r="F358" s="223">
        <v>730</v>
      </c>
      <c r="G358" s="149">
        <v>783</v>
      </c>
      <c r="H358" s="173">
        <f>SUM(G358-F358)</f>
        <v>53</v>
      </c>
      <c r="I358" s="167">
        <f>H358/F358</f>
        <v>0.0726027397260274</v>
      </c>
      <c r="J358" s="167">
        <f>H358/G358</f>
        <v>0.0676883780332056</v>
      </c>
      <c r="K358" s="24"/>
      <c r="L358" s="24"/>
      <c r="M358" s="24"/>
      <c r="N358" s="24"/>
      <c r="O358" s="24"/>
      <c r="P358" s="24"/>
      <c r="Q358" s="24"/>
      <c r="R358" s="24"/>
      <c r="S358" s="24"/>
      <c r="T358" s="24"/>
      <c r="U358" s="24"/>
      <c r="V358" s="24"/>
      <c r="W358" s="24"/>
      <c r="X358" s="24"/>
      <c r="Y358" s="24"/>
      <c r="Z358" s="24"/>
    </row>
    <row r="359" ht="19.15" customHeight="1">
      <c r="A359" t="s" s="138">
        <v>10951</v>
      </c>
      <c r="B359" s="149">
        <v>10</v>
      </c>
      <c r="C359" s="149">
        <v>30</v>
      </c>
      <c r="D359" t="s" s="205">
        <v>11292</v>
      </c>
      <c r="E359" t="s" s="205">
        <v>48</v>
      </c>
      <c r="F359" s="223">
        <v>581</v>
      </c>
      <c r="G359" s="149">
        <v>612</v>
      </c>
      <c r="H359" s="173">
        <f>SUM(G359-F359)</f>
        <v>31</v>
      </c>
      <c r="I359" s="167">
        <f>H359/F359</f>
        <v>0.0533562822719449</v>
      </c>
      <c r="J359" s="167">
        <f>H359/G359</f>
        <v>0.0506535947712418</v>
      </c>
      <c r="K359" s="24"/>
      <c r="L359" s="24"/>
      <c r="M359" s="24"/>
      <c r="N359" s="24"/>
      <c r="O359" s="24"/>
      <c r="P359" s="24"/>
      <c r="Q359" s="24"/>
      <c r="R359" s="24"/>
      <c r="S359" s="24"/>
      <c r="T359" s="24"/>
      <c r="U359" s="24"/>
      <c r="V359" s="24"/>
      <c r="W359" s="24"/>
      <c r="X359" s="24"/>
      <c r="Y359" s="24"/>
      <c r="Z359" s="24"/>
    </row>
    <row r="360" ht="19.15" customHeight="1">
      <c r="A360" t="s" s="138">
        <v>10951</v>
      </c>
      <c r="B360" s="149">
        <v>10</v>
      </c>
      <c r="C360" s="149">
        <v>24</v>
      </c>
      <c r="D360" t="s" s="205">
        <v>11293</v>
      </c>
      <c r="E360" t="s" s="205">
        <v>72</v>
      </c>
      <c r="F360" s="223">
        <v>555</v>
      </c>
      <c r="G360" s="149">
        <v>577</v>
      </c>
      <c r="H360" s="173">
        <f>SUM(G360-F360)</f>
        <v>22</v>
      </c>
      <c r="I360" s="167">
        <f>H360/F360</f>
        <v>0.0396396396396396</v>
      </c>
      <c r="J360" s="167">
        <f>H360/G360</f>
        <v>0.0381282495667244</v>
      </c>
      <c r="K360" s="24"/>
      <c r="L360" s="24"/>
      <c r="M360" s="24"/>
      <c r="N360" s="24"/>
      <c r="O360" s="24"/>
      <c r="P360" s="24"/>
      <c r="Q360" s="24"/>
      <c r="R360" s="24"/>
      <c r="S360" s="24"/>
      <c r="T360" s="24"/>
      <c r="U360" s="24"/>
      <c r="V360" s="24"/>
      <c r="W360" s="24"/>
      <c r="X360" s="24"/>
      <c r="Y360" s="24"/>
      <c r="Z360" s="24"/>
    </row>
    <row r="361" ht="19.15" customHeight="1">
      <c r="A361" t="s" s="138">
        <v>10951</v>
      </c>
      <c r="B361" s="149">
        <v>10</v>
      </c>
      <c r="C361" s="149">
        <v>1</v>
      </c>
      <c r="D361" t="s" s="205">
        <v>11294</v>
      </c>
      <c r="E361" t="s" s="205">
        <v>110</v>
      </c>
      <c r="F361" s="223">
        <v>342</v>
      </c>
      <c r="G361" s="149">
        <v>358</v>
      </c>
      <c r="H361" s="173">
        <f>SUM(G361-F361)</f>
        <v>16</v>
      </c>
      <c r="I361" s="167">
        <f>H361/F361</f>
        <v>0.0467836257309942</v>
      </c>
      <c r="J361" s="167">
        <f>H361/G361</f>
        <v>0.0446927374301676</v>
      </c>
      <c r="K361" s="24"/>
      <c r="L361" s="24"/>
      <c r="M361" s="24"/>
      <c r="N361" s="24"/>
      <c r="O361" s="24"/>
      <c r="P361" s="24"/>
      <c r="Q361" s="24"/>
      <c r="R361" s="24"/>
      <c r="S361" s="24"/>
      <c r="T361" s="24"/>
      <c r="U361" s="24"/>
      <c r="V361" s="24"/>
      <c r="W361" s="24"/>
      <c r="X361" s="24"/>
      <c r="Y361" s="24"/>
      <c r="Z361" s="24"/>
    </row>
    <row r="362" ht="19.15" customHeight="1">
      <c r="A362" t="s" s="138">
        <v>10951</v>
      </c>
      <c r="B362" s="149">
        <v>10</v>
      </c>
      <c r="C362" s="149">
        <v>8</v>
      </c>
      <c r="D362" t="s" s="205">
        <v>11295</v>
      </c>
      <c r="E362" t="s" s="205">
        <v>24</v>
      </c>
      <c r="F362" s="223">
        <v>301</v>
      </c>
      <c r="G362" s="149">
        <v>309</v>
      </c>
      <c r="H362" s="173">
        <f>SUM(G362-F362)</f>
        <v>8</v>
      </c>
      <c r="I362" s="167">
        <f>H362/F362</f>
        <v>0.026578073089701</v>
      </c>
      <c r="J362" s="167">
        <f>H362/G362</f>
        <v>0.0258899676375405</v>
      </c>
      <c r="K362" s="24"/>
      <c r="L362" s="24"/>
      <c r="M362" s="24"/>
      <c r="N362" s="24"/>
      <c r="O362" s="24"/>
      <c r="P362" s="24"/>
      <c r="Q362" s="24"/>
      <c r="R362" s="24"/>
      <c r="S362" s="24"/>
      <c r="T362" s="24"/>
      <c r="U362" s="24"/>
      <c r="V362" s="24"/>
      <c r="W362" s="24"/>
      <c r="X362" s="24"/>
      <c r="Y362" s="24"/>
      <c r="Z362" s="24"/>
    </row>
    <row r="363" ht="19.15" customHeight="1">
      <c r="A363" t="s" s="138">
        <v>10951</v>
      </c>
      <c r="B363" s="149">
        <v>10</v>
      </c>
      <c r="C363" s="149">
        <v>26</v>
      </c>
      <c r="D363" t="s" s="205">
        <v>11296</v>
      </c>
      <c r="E363" t="s" s="205">
        <v>52</v>
      </c>
      <c r="F363" s="223">
        <v>267</v>
      </c>
      <c r="G363" s="149">
        <v>283</v>
      </c>
      <c r="H363" s="173">
        <f>SUM(G363-F363)</f>
        <v>16</v>
      </c>
      <c r="I363" s="167">
        <f>H363/F363</f>
        <v>0.0599250936329588</v>
      </c>
      <c r="J363" s="167">
        <f>H363/G363</f>
        <v>0.0565371024734982</v>
      </c>
      <c r="K363" s="24"/>
      <c r="L363" s="24"/>
      <c r="M363" s="24"/>
      <c r="N363" s="24"/>
      <c r="O363" s="24"/>
      <c r="P363" s="24"/>
      <c r="Q363" s="24"/>
      <c r="R363" s="24"/>
      <c r="S363" s="24"/>
      <c r="T363" s="24"/>
      <c r="U363" s="24"/>
      <c r="V363" s="24"/>
      <c r="W363" s="24"/>
      <c r="X363" s="24"/>
      <c r="Y363" s="24"/>
      <c r="Z363" s="24"/>
    </row>
    <row r="364" ht="19.15" customHeight="1">
      <c r="A364" t="s" s="138">
        <v>10951</v>
      </c>
      <c r="B364" s="149">
        <v>10</v>
      </c>
      <c r="C364" s="149">
        <v>5</v>
      </c>
      <c r="D364" t="s" s="205">
        <v>11297</v>
      </c>
      <c r="E364" t="s" s="205">
        <v>44</v>
      </c>
      <c r="F364" s="223">
        <v>235</v>
      </c>
      <c r="G364" s="149">
        <v>251</v>
      </c>
      <c r="H364" s="173">
        <f>SUM(G364-F364)</f>
        <v>16</v>
      </c>
      <c r="I364" s="167">
        <f>H364/F364</f>
        <v>0.0680851063829787</v>
      </c>
      <c r="J364" s="167">
        <f>H364/G364</f>
        <v>0.0637450199203187</v>
      </c>
      <c r="K364" s="24"/>
      <c r="L364" s="24"/>
      <c r="M364" s="24"/>
      <c r="N364" s="24"/>
      <c r="O364" s="24"/>
      <c r="P364" s="24"/>
      <c r="Q364" s="24"/>
      <c r="R364" s="24"/>
      <c r="S364" s="24"/>
      <c r="T364" s="24"/>
      <c r="U364" s="24"/>
      <c r="V364" s="24"/>
      <c r="W364" s="24"/>
      <c r="X364" s="24"/>
      <c r="Y364" s="24"/>
      <c r="Z364" s="24"/>
    </row>
    <row r="365" ht="19.15" customHeight="1">
      <c r="A365" t="s" s="138">
        <v>10951</v>
      </c>
      <c r="B365" s="149">
        <v>10</v>
      </c>
      <c r="C365" s="149">
        <v>29</v>
      </c>
      <c r="D365" t="s" s="205">
        <v>11298</v>
      </c>
      <c r="E365" t="s" s="205">
        <v>42</v>
      </c>
      <c r="F365" s="223">
        <v>212</v>
      </c>
      <c r="G365" s="149">
        <v>218</v>
      </c>
      <c r="H365" s="173">
        <f>SUM(G365-F365)</f>
        <v>6</v>
      </c>
      <c r="I365" s="167">
        <f>H365/F365</f>
        <v>0.0283018867924528</v>
      </c>
      <c r="J365" s="167">
        <f>H365/G365</f>
        <v>0.0275229357798165</v>
      </c>
      <c r="K365" s="24"/>
      <c r="L365" s="24"/>
      <c r="M365" s="24"/>
      <c r="N365" s="24"/>
      <c r="O365" s="24"/>
      <c r="P365" s="24"/>
      <c r="Q365" s="24"/>
      <c r="R365" s="24"/>
      <c r="S365" s="24"/>
      <c r="T365" s="24"/>
      <c r="U365" s="24"/>
      <c r="V365" s="24"/>
      <c r="W365" s="24"/>
      <c r="X365" s="24"/>
      <c r="Y365" s="24"/>
      <c r="Z365" s="24"/>
    </row>
    <row r="366" ht="19.15" customHeight="1">
      <c r="A366" t="s" s="138">
        <v>10951</v>
      </c>
      <c r="B366" s="149">
        <v>10</v>
      </c>
      <c r="C366" s="149">
        <v>15</v>
      </c>
      <c r="D366" t="s" s="205">
        <v>11299</v>
      </c>
      <c r="E366" t="s" s="205">
        <v>30</v>
      </c>
      <c r="F366" s="223">
        <v>195</v>
      </c>
      <c r="G366" s="149">
        <v>200</v>
      </c>
      <c r="H366" s="173">
        <f>SUM(G366-F366)</f>
        <v>5</v>
      </c>
      <c r="I366" s="167">
        <f>H366/F366</f>
        <v>0.0256410256410256</v>
      </c>
      <c r="J366" s="167">
        <f>H366/G366</f>
        <v>0.025</v>
      </c>
      <c r="K366" s="24"/>
      <c r="L366" s="24"/>
      <c r="M366" s="24"/>
      <c r="N366" s="24"/>
      <c r="O366" s="24"/>
      <c r="P366" s="24"/>
      <c r="Q366" s="24"/>
      <c r="R366" s="24"/>
      <c r="S366" s="24"/>
      <c r="T366" s="24"/>
      <c r="U366" s="24"/>
      <c r="V366" s="24"/>
      <c r="W366" s="24"/>
      <c r="X366" s="24"/>
      <c r="Y366" s="24"/>
      <c r="Z366" s="24"/>
    </row>
    <row r="367" ht="19.15" customHeight="1">
      <c r="A367" t="s" s="138">
        <v>10951</v>
      </c>
      <c r="B367" s="149">
        <v>10</v>
      </c>
      <c r="C367" s="149">
        <v>18</v>
      </c>
      <c r="D367" t="s" s="205">
        <v>11300</v>
      </c>
      <c r="E367" t="s" s="205">
        <v>281</v>
      </c>
      <c r="F367" s="223">
        <v>178</v>
      </c>
      <c r="G367" s="149">
        <v>181</v>
      </c>
      <c r="H367" s="173">
        <f>SUM(G367-F367)</f>
        <v>3</v>
      </c>
      <c r="I367" s="167">
        <f>H367/F367</f>
        <v>0.0168539325842697</v>
      </c>
      <c r="J367" s="167">
        <f>H367/G367</f>
        <v>0.0165745856353591</v>
      </c>
      <c r="K367" s="24"/>
      <c r="L367" s="24"/>
      <c r="M367" s="24"/>
      <c r="N367" s="24"/>
      <c r="O367" s="24"/>
      <c r="P367" s="24"/>
      <c r="Q367" s="24"/>
      <c r="R367" s="24"/>
      <c r="S367" s="24"/>
      <c r="T367" s="24"/>
      <c r="U367" s="24"/>
      <c r="V367" s="24"/>
      <c r="W367" s="24"/>
      <c r="X367" s="24"/>
      <c r="Y367" s="24"/>
      <c r="Z367" s="24"/>
    </row>
    <row r="368" ht="19.15" customHeight="1">
      <c r="A368" t="s" s="138">
        <v>10951</v>
      </c>
      <c r="B368" s="149">
        <v>10</v>
      </c>
      <c r="C368" s="149">
        <v>32</v>
      </c>
      <c r="D368" t="s" s="205">
        <v>11301</v>
      </c>
      <c r="E368" t="s" s="205">
        <v>173</v>
      </c>
      <c r="F368" s="223">
        <v>161</v>
      </c>
      <c r="G368" s="149">
        <v>174</v>
      </c>
      <c r="H368" s="173">
        <f>SUM(G368-F368)</f>
        <v>13</v>
      </c>
      <c r="I368" s="167">
        <f>H368/F368</f>
        <v>0.0807453416149068</v>
      </c>
      <c r="J368" s="167">
        <f>H368/G368</f>
        <v>0.0747126436781609</v>
      </c>
      <c r="K368" s="24"/>
      <c r="L368" s="24"/>
      <c r="M368" s="24"/>
      <c r="N368" s="24"/>
      <c r="O368" s="24"/>
      <c r="P368" s="24"/>
      <c r="Q368" s="24"/>
      <c r="R368" s="24"/>
      <c r="S368" s="24"/>
      <c r="T368" s="24"/>
      <c r="U368" s="24"/>
      <c r="V368" s="24"/>
      <c r="W368" s="24"/>
      <c r="X368" s="24"/>
      <c r="Y368" s="24"/>
      <c r="Z368" s="24"/>
    </row>
    <row r="369" ht="19.15" customHeight="1">
      <c r="A369" t="s" s="138">
        <v>10951</v>
      </c>
      <c r="B369" s="149">
        <v>10</v>
      </c>
      <c r="C369" s="149">
        <v>7</v>
      </c>
      <c r="D369" t="s" s="205">
        <v>11302</v>
      </c>
      <c r="E369" t="s" s="205">
        <v>66</v>
      </c>
      <c r="F369" s="223">
        <v>163</v>
      </c>
      <c r="G369" s="149">
        <v>173</v>
      </c>
      <c r="H369" s="173">
        <f>SUM(G369-F369)</f>
        <v>10</v>
      </c>
      <c r="I369" s="167">
        <f>H369/F369</f>
        <v>0.0613496932515337</v>
      </c>
      <c r="J369" s="167">
        <f>H369/G369</f>
        <v>0.0578034682080925</v>
      </c>
      <c r="K369" s="24"/>
      <c r="L369" s="24"/>
      <c r="M369" s="24"/>
      <c r="N369" s="24"/>
      <c r="O369" s="24"/>
      <c r="P369" s="24"/>
      <c r="Q369" s="24"/>
      <c r="R369" s="24"/>
      <c r="S369" s="24"/>
      <c r="T369" s="24"/>
      <c r="U369" s="24"/>
      <c r="V369" s="24"/>
      <c r="W369" s="24"/>
      <c r="X369" s="24"/>
      <c r="Y369" s="24"/>
      <c r="Z369" s="24"/>
    </row>
    <row r="370" ht="19.15" customHeight="1">
      <c r="A370" t="s" s="138">
        <v>10951</v>
      </c>
      <c r="B370" s="149">
        <v>10</v>
      </c>
      <c r="C370" s="149">
        <v>21</v>
      </c>
      <c r="D370" t="s" s="205">
        <v>11303</v>
      </c>
      <c r="E370" t="s" s="205">
        <v>62</v>
      </c>
      <c r="F370" s="223">
        <v>170</v>
      </c>
      <c r="G370" s="149">
        <v>173</v>
      </c>
      <c r="H370" s="173">
        <f>SUM(G370-F370)</f>
        <v>3</v>
      </c>
      <c r="I370" s="167">
        <f>H370/F370</f>
        <v>0.0176470588235294</v>
      </c>
      <c r="J370" s="167">
        <f>H370/G370</f>
        <v>0.0173410404624277</v>
      </c>
      <c r="K370" s="24"/>
      <c r="L370" s="24"/>
      <c r="M370" s="24"/>
      <c r="N370" s="24"/>
      <c r="O370" s="24"/>
      <c r="P370" s="24"/>
      <c r="Q370" s="24"/>
      <c r="R370" s="24"/>
      <c r="S370" s="24"/>
      <c r="T370" s="24"/>
      <c r="U370" s="24"/>
      <c r="V370" s="24"/>
      <c r="W370" s="24"/>
      <c r="X370" s="24"/>
      <c r="Y370" s="24"/>
      <c r="Z370" s="24"/>
    </row>
    <row r="371" ht="19.15" customHeight="1">
      <c r="A371" t="s" s="138">
        <v>10951</v>
      </c>
      <c r="B371" s="149">
        <v>10</v>
      </c>
      <c r="C371" s="149">
        <v>14</v>
      </c>
      <c r="D371" t="s" s="205">
        <v>11304</v>
      </c>
      <c r="E371" t="s" s="205">
        <v>101</v>
      </c>
      <c r="F371" s="223">
        <v>150</v>
      </c>
      <c r="G371" s="149">
        <v>156</v>
      </c>
      <c r="H371" s="173">
        <f>SUM(G371-F371)</f>
        <v>6</v>
      </c>
      <c r="I371" s="167">
        <f>H371/F371</f>
        <v>0.04</v>
      </c>
      <c r="J371" s="167">
        <f>H371/G371</f>
        <v>0.0384615384615385</v>
      </c>
      <c r="K371" s="24"/>
      <c r="L371" s="24"/>
      <c r="M371" s="24"/>
      <c r="N371" s="24"/>
      <c r="O371" s="24"/>
      <c r="P371" s="24"/>
      <c r="Q371" s="24"/>
      <c r="R371" s="24"/>
      <c r="S371" s="24"/>
      <c r="T371" s="24"/>
      <c r="U371" s="24"/>
      <c r="V371" s="24"/>
      <c r="W371" s="24"/>
      <c r="X371" s="24"/>
      <c r="Y371" s="24"/>
      <c r="Z371" s="24"/>
    </row>
    <row r="372" ht="19.15" customHeight="1">
      <c r="A372" t="s" s="138">
        <v>10951</v>
      </c>
      <c r="B372" s="149">
        <v>10</v>
      </c>
      <c r="C372" s="149">
        <v>13</v>
      </c>
      <c r="D372" t="s" s="205">
        <v>11305</v>
      </c>
      <c r="E372" t="s" s="403">
        <v>1716</v>
      </c>
      <c r="F372" s="223">
        <v>149</v>
      </c>
      <c r="G372" s="149">
        <v>154</v>
      </c>
      <c r="H372" s="173">
        <f>SUM(G372-F372)</f>
        <v>5</v>
      </c>
      <c r="I372" s="167">
        <f>H372/F372</f>
        <v>0.0335570469798658</v>
      </c>
      <c r="J372" s="167">
        <f>H372/G372</f>
        <v>0.0324675324675325</v>
      </c>
      <c r="K372" s="24"/>
      <c r="L372" s="24"/>
      <c r="M372" s="24"/>
      <c r="N372" s="24"/>
      <c r="O372" s="24"/>
      <c r="P372" s="24"/>
      <c r="Q372" s="24"/>
      <c r="R372" s="24"/>
      <c r="S372" s="24"/>
      <c r="T372" s="24"/>
      <c r="U372" s="24"/>
      <c r="V372" s="24"/>
      <c r="W372" s="24"/>
      <c r="X372" s="24"/>
      <c r="Y372" s="24"/>
      <c r="Z372" s="24"/>
    </row>
    <row r="373" ht="19.15" customHeight="1">
      <c r="A373" t="s" s="138">
        <v>10951</v>
      </c>
      <c r="B373" s="149">
        <v>10</v>
      </c>
      <c r="C373" s="149">
        <v>19</v>
      </c>
      <c r="D373" t="s" s="205">
        <v>11306</v>
      </c>
      <c r="E373" t="s" s="205">
        <v>74</v>
      </c>
      <c r="F373" s="223">
        <v>140</v>
      </c>
      <c r="G373" s="149">
        <v>143</v>
      </c>
      <c r="H373" s="173">
        <f>SUM(G373-F373)</f>
        <v>3</v>
      </c>
      <c r="I373" s="167">
        <f>H373/F373</f>
        <v>0.0214285714285714</v>
      </c>
      <c r="J373" s="167">
        <f>H373/G373</f>
        <v>0.020979020979021</v>
      </c>
      <c r="K373" s="24"/>
      <c r="L373" s="24"/>
      <c r="M373" s="24"/>
      <c r="N373" s="24"/>
      <c r="O373" s="24"/>
      <c r="P373" s="24"/>
      <c r="Q373" s="24"/>
      <c r="R373" s="24"/>
      <c r="S373" s="24"/>
      <c r="T373" s="24"/>
      <c r="U373" s="24"/>
      <c r="V373" s="24"/>
      <c r="W373" s="24"/>
      <c r="X373" s="24"/>
      <c r="Y373" s="24"/>
      <c r="Z373" s="24"/>
    </row>
    <row r="374" ht="19.15" customHeight="1">
      <c r="A374" t="s" s="138">
        <v>10951</v>
      </c>
      <c r="B374" s="149">
        <v>10</v>
      </c>
      <c r="C374" s="149">
        <v>27</v>
      </c>
      <c r="D374" t="s" s="205">
        <v>11307</v>
      </c>
      <c r="E374" t="s" s="205">
        <v>375</v>
      </c>
      <c r="F374" s="223">
        <v>125</v>
      </c>
      <c r="G374" s="149">
        <v>125</v>
      </c>
      <c r="H374" s="173">
        <f>SUM(G374-F374)</f>
        <v>0</v>
      </c>
      <c r="I374" s="167">
        <f>H374/F374</f>
        <v>0</v>
      </c>
      <c r="J374" s="167">
        <f>H374/G374</f>
        <v>0</v>
      </c>
      <c r="K374" s="24"/>
      <c r="L374" s="24"/>
      <c r="M374" s="24"/>
      <c r="N374" s="24"/>
      <c r="O374" s="24"/>
      <c r="P374" s="24"/>
      <c r="Q374" s="24"/>
      <c r="R374" s="24"/>
      <c r="S374" s="24"/>
      <c r="T374" s="24"/>
      <c r="U374" s="24"/>
      <c r="V374" s="24"/>
      <c r="W374" s="24"/>
      <c r="X374" s="24"/>
      <c r="Y374" s="24"/>
      <c r="Z374" s="24"/>
    </row>
    <row r="375" ht="19.15" customHeight="1">
      <c r="A375" t="s" s="138">
        <v>10951</v>
      </c>
      <c r="B375" s="149">
        <v>10</v>
      </c>
      <c r="C375" s="149">
        <v>37</v>
      </c>
      <c r="D375" t="s" s="205">
        <v>11308</v>
      </c>
      <c r="E375" t="s" s="205">
        <v>1427</v>
      </c>
      <c r="F375" s="223">
        <v>101</v>
      </c>
      <c r="G375" s="149">
        <v>104</v>
      </c>
      <c r="H375" s="173">
        <f>SUM(G375-F375)</f>
        <v>3</v>
      </c>
      <c r="I375" s="167">
        <f>H375/F375</f>
        <v>0.0297029702970297</v>
      </c>
      <c r="J375" s="167">
        <f>H375/G375</f>
        <v>0.0288461538461538</v>
      </c>
      <c r="K375" s="24"/>
      <c r="L375" s="24"/>
      <c r="M375" s="24"/>
      <c r="N375" s="24"/>
      <c r="O375" s="24"/>
      <c r="P375" s="24"/>
      <c r="Q375" s="24"/>
      <c r="R375" s="24"/>
      <c r="S375" s="24"/>
      <c r="T375" s="24"/>
      <c r="U375" s="24"/>
      <c r="V375" s="24"/>
      <c r="W375" s="24"/>
      <c r="X375" s="24"/>
      <c r="Y375" s="24"/>
      <c r="Z375" s="24"/>
    </row>
    <row r="376" ht="19.15" customHeight="1">
      <c r="A376" t="s" s="138">
        <v>10951</v>
      </c>
      <c r="B376" s="149">
        <v>10</v>
      </c>
      <c r="C376" s="149">
        <v>17</v>
      </c>
      <c r="D376" t="s" s="205">
        <v>11309</v>
      </c>
      <c r="E376" t="s" s="205">
        <v>40</v>
      </c>
      <c r="F376" s="223">
        <v>77</v>
      </c>
      <c r="G376" s="149">
        <v>83</v>
      </c>
      <c r="H376" s="173">
        <f>SUM(G376-F376)</f>
        <v>6</v>
      </c>
      <c r="I376" s="167">
        <f>H376/F376</f>
        <v>0.07792207792207791</v>
      </c>
      <c r="J376" s="167">
        <f>H376/G376</f>
        <v>0.07228915662650599</v>
      </c>
      <c r="K376" s="24"/>
      <c r="L376" s="24"/>
      <c r="M376" s="24"/>
      <c r="N376" s="24"/>
      <c r="O376" s="24"/>
      <c r="P376" s="24"/>
      <c r="Q376" s="24"/>
      <c r="R376" s="24"/>
      <c r="S376" s="24"/>
      <c r="T376" s="24"/>
      <c r="U376" s="24"/>
      <c r="V376" s="24"/>
      <c r="W376" s="24"/>
      <c r="X376" s="24"/>
      <c r="Y376" s="24"/>
      <c r="Z376" s="24"/>
    </row>
    <row r="377" ht="19.15" customHeight="1">
      <c r="A377" t="s" s="138">
        <v>10951</v>
      </c>
      <c r="B377" s="149">
        <v>10</v>
      </c>
      <c r="C377" s="149">
        <v>22</v>
      </c>
      <c r="D377" t="s" s="205">
        <v>11310</v>
      </c>
      <c r="E377" t="s" s="205">
        <v>106</v>
      </c>
      <c r="F377" s="223">
        <v>80</v>
      </c>
      <c r="G377" s="149">
        <v>81</v>
      </c>
      <c r="H377" s="173">
        <f>SUM(G377-F377)</f>
        <v>1</v>
      </c>
      <c r="I377" s="167">
        <f>H377/F377</f>
        <v>0.0125</v>
      </c>
      <c r="J377" s="167">
        <f>H377/G377</f>
        <v>0.0123456790123457</v>
      </c>
      <c r="K377" s="24"/>
      <c r="L377" s="24"/>
      <c r="M377" s="24"/>
      <c r="N377" s="24"/>
      <c r="O377" s="24"/>
      <c r="P377" s="24"/>
      <c r="Q377" s="24"/>
      <c r="R377" s="24"/>
      <c r="S377" s="24"/>
      <c r="T377" s="24"/>
      <c r="U377" s="24"/>
      <c r="V377" s="24"/>
      <c r="W377" s="24"/>
      <c r="X377" s="24"/>
      <c r="Y377" s="24"/>
      <c r="Z377" s="24"/>
    </row>
    <row r="378" ht="19.15" customHeight="1">
      <c r="A378" t="s" s="138">
        <v>10951</v>
      </c>
      <c r="B378" s="149">
        <v>10</v>
      </c>
      <c r="C378" s="149">
        <v>31</v>
      </c>
      <c r="D378" t="s" s="205">
        <v>11311</v>
      </c>
      <c r="E378" t="s" s="205">
        <v>50</v>
      </c>
      <c r="F378" s="223">
        <v>73</v>
      </c>
      <c r="G378" s="149">
        <v>77</v>
      </c>
      <c r="H378" s="173">
        <f>SUM(G378-F378)</f>
        <v>4</v>
      </c>
      <c r="I378" s="167">
        <f>H378/F378</f>
        <v>0.0547945205479452</v>
      </c>
      <c r="J378" s="167">
        <f>H378/G378</f>
        <v>0.0519480519480519</v>
      </c>
      <c r="K378" s="24"/>
      <c r="L378" s="24"/>
      <c r="M378" s="24"/>
      <c r="N378" s="24"/>
      <c r="O378" s="24"/>
      <c r="P378" s="24"/>
      <c r="Q378" s="24"/>
      <c r="R378" s="24"/>
      <c r="S378" s="24"/>
      <c r="T378" s="24"/>
      <c r="U378" s="24"/>
      <c r="V378" s="24"/>
      <c r="W378" s="24"/>
      <c r="X378" s="24"/>
      <c r="Y378" s="24"/>
      <c r="Z378" s="24"/>
    </row>
    <row r="379" ht="19.15" customHeight="1">
      <c r="A379" t="s" s="138">
        <v>10951</v>
      </c>
      <c r="B379" s="149">
        <v>10</v>
      </c>
      <c r="C379" s="149">
        <v>23</v>
      </c>
      <c r="D379" t="s" s="205">
        <v>11312</v>
      </c>
      <c r="E379" t="s" s="205">
        <v>1546</v>
      </c>
      <c r="F379" s="223">
        <v>65</v>
      </c>
      <c r="G379" s="149">
        <v>69</v>
      </c>
      <c r="H379" s="173">
        <f>SUM(G379-F379)</f>
        <v>4</v>
      </c>
      <c r="I379" s="167">
        <f>H379/F379</f>
        <v>0.0615384615384615</v>
      </c>
      <c r="J379" s="167">
        <f>H379/G379</f>
        <v>0.0579710144927536</v>
      </c>
      <c r="K379" s="24"/>
      <c r="L379" s="24"/>
      <c r="M379" s="24"/>
      <c r="N379" s="24"/>
      <c r="O379" s="24"/>
      <c r="P379" s="24"/>
      <c r="Q379" s="24"/>
      <c r="R379" s="24"/>
      <c r="S379" s="24"/>
      <c r="T379" s="24"/>
      <c r="U379" s="24"/>
      <c r="V379" s="24"/>
      <c r="W379" s="24"/>
      <c r="X379" s="24"/>
      <c r="Y379" s="24"/>
      <c r="Z379" s="24"/>
    </row>
    <row r="380" ht="19.15" customHeight="1">
      <c r="A380" t="s" s="138">
        <v>10951</v>
      </c>
      <c r="B380" s="149">
        <v>10</v>
      </c>
      <c r="C380" s="149">
        <v>20</v>
      </c>
      <c r="D380" t="s" s="205">
        <v>11313</v>
      </c>
      <c r="E380" t="s" s="205">
        <v>1680</v>
      </c>
      <c r="F380" s="223">
        <v>41</v>
      </c>
      <c r="G380" s="149">
        <v>45</v>
      </c>
      <c r="H380" s="173">
        <f>SUM(G380-F380)</f>
        <v>4</v>
      </c>
      <c r="I380" s="167">
        <f>H380/F380</f>
        <v>0.0975609756097561</v>
      </c>
      <c r="J380" s="167">
        <f>H380/G380</f>
        <v>0.08888888888888891</v>
      </c>
      <c r="K380" s="24"/>
      <c r="L380" s="24"/>
      <c r="M380" s="24"/>
      <c r="N380" s="24"/>
      <c r="O380" s="24"/>
      <c r="P380" s="24"/>
      <c r="Q380" s="24"/>
      <c r="R380" s="24"/>
      <c r="S380" s="24"/>
      <c r="T380" s="24"/>
      <c r="U380" s="24"/>
      <c r="V380" s="24"/>
      <c r="W380" s="24"/>
      <c r="X380" s="24"/>
      <c r="Y380" s="24"/>
      <c r="Z380" s="24"/>
    </row>
    <row r="381" ht="19.15" customHeight="1">
      <c r="A381" t="s" s="138">
        <v>10951</v>
      </c>
      <c r="B381" s="149">
        <v>10</v>
      </c>
      <c r="C381" s="149">
        <v>28</v>
      </c>
      <c r="D381" t="s" s="205">
        <v>11314</v>
      </c>
      <c r="E381" t="s" s="205">
        <v>76</v>
      </c>
      <c r="F381" s="223">
        <v>43</v>
      </c>
      <c r="G381" s="149">
        <v>45</v>
      </c>
      <c r="H381" s="173">
        <f>SUM(G381-F381)</f>
        <v>2</v>
      </c>
      <c r="I381" s="167">
        <f>H381/F381</f>
        <v>0.0465116279069767</v>
      </c>
      <c r="J381" s="167">
        <f>H381/G381</f>
        <v>0.0444444444444444</v>
      </c>
      <c r="K381" s="24"/>
      <c r="L381" s="24"/>
      <c r="M381" s="24"/>
      <c r="N381" s="24"/>
      <c r="O381" s="24"/>
      <c r="P381" s="24"/>
      <c r="Q381" s="24"/>
      <c r="R381" s="24"/>
      <c r="S381" s="24"/>
      <c r="T381" s="24"/>
      <c r="U381" s="24"/>
      <c r="V381" s="24"/>
      <c r="W381" s="24"/>
      <c r="X381" s="24"/>
      <c r="Y381" s="24"/>
      <c r="Z381" s="24"/>
    </row>
    <row r="382" ht="19.15" customHeight="1">
      <c r="A382" t="s" s="138">
        <v>10951</v>
      </c>
      <c r="B382" s="149">
        <v>10</v>
      </c>
      <c r="C382" s="149">
        <v>35</v>
      </c>
      <c r="D382" t="s" s="205">
        <v>11315</v>
      </c>
      <c r="E382" t="s" s="403">
        <v>1716</v>
      </c>
      <c r="F382" s="223">
        <v>41</v>
      </c>
      <c r="G382" s="149">
        <v>43</v>
      </c>
      <c r="H382" s="173">
        <f>SUM(G382-F382)</f>
        <v>2</v>
      </c>
      <c r="I382" s="167">
        <f>H382/F382</f>
        <v>0.048780487804878</v>
      </c>
      <c r="J382" s="167">
        <f>H382/G382</f>
        <v>0.0465116279069767</v>
      </c>
      <c r="K382" s="24"/>
      <c r="L382" s="24"/>
      <c r="M382" s="24"/>
      <c r="N382" s="24"/>
      <c r="O382" s="24"/>
      <c r="P382" s="24"/>
      <c r="Q382" s="24"/>
      <c r="R382" s="24"/>
      <c r="S382" s="24"/>
      <c r="T382" s="24"/>
      <c r="U382" s="24"/>
      <c r="V382" s="24"/>
      <c r="W382" s="24"/>
      <c r="X382" s="24"/>
      <c r="Y382" s="24"/>
      <c r="Z382" s="24"/>
    </row>
    <row r="383" ht="19.15" customHeight="1">
      <c r="A383" t="s" s="138">
        <v>10951</v>
      </c>
      <c r="B383" s="149">
        <v>10</v>
      </c>
      <c r="C383" s="149">
        <v>34</v>
      </c>
      <c r="D383" t="s" s="205">
        <v>11316</v>
      </c>
      <c r="E383" t="s" s="205">
        <v>32</v>
      </c>
      <c r="F383" s="223">
        <v>41</v>
      </c>
      <c r="G383" s="149">
        <v>42</v>
      </c>
      <c r="H383" s="173">
        <f>SUM(G383-F383)</f>
        <v>1</v>
      </c>
      <c r="I383" s="167">
        <f>H383/F383</f>
        <v>0.024390243902439</v>
      </c>
      <c r="J383" s="167">
        <f>H383/G383</f>
        <v>0.0238095238095238</v>
      </c>
      <c r="K383" s="24"/>
      <c r="L383" s="24"/>
      <c r="M383" s="24"/>
      <c r="N383" s="24"/>
      <c r="O383" s="24"/>
      <c r="P383" s="24"/>
      <c r="Q383" s="24"/>
      <c r="R383" s="24"/>
      <c r="S383" s="24"/>
      <c r="T383" s="24"/>
      <c r="U383" s="24"/>
      <c r="V383" s="24"/>
      <c r="W383" s="24"/>
      <c r="X383" s="24"/>
      <c r="Y383" s="24"/>
      <c r="Z383" s="24"/>
    </row>
    <row r="384" ht="19.15" customHeight="1">
      <c r="A384" t="s" s="138">
        <v>10951</v>
      </c>
      <c r="B384" s="149">
        <v>10</v>
      </c>
      <c r="C384" s="149">
        <v>36</v>
      </c>
      <c r="D384" t="s" s="205">
        <v>11317</v>
      </c>
      <c r="E384" t="s" s="205">
        <v>68</v>
      </c>
      <c r="F384" s="223">
        <v>36</v>
      </c>
      <c r="G384" s="149">
        <v>42</v>
      </c>
      <c r="H384" s="173">
        <f>SUM(G384-F384)</f>
        <v>6</v>
      </c>
      <c r="I384" s="167">
        <f>H384/F384</f>
        <v>0.166666666666667</v>
      </c>
      <c r="J384" s="167">
        <f>H384/G384</f>
        <v>0.142857142857143</v>
      </c>
      <c r="K384" s="24"/>
      <c r="L384" s="24"/>
      <c r="M384" s="24"/>
      <c r="N384" s="24"/>
      <c r="O384" s="24"/>
      <c r="P384" s="24"/>
      <c r="Q384" s="24"/>
      <c r="R384" s="24"/>
      <c r="S384" s="24"/>
      <c r="T384" s="24"/>
      <c r="U384" s="24"/>
      <c r="V384" s="24"/>
      <c r="W384" s="24"/>
      <c r="X384" s="24"/>
      <c r="Y384" s="24"/>
      <c r="Z384" s="24"/>
    </row>
    <row r="385" ht="19.15" customHeight="1">
      <c r="A385" t="s" s="138">
        <v>10951</v>
      </c>
      <c r="B385" s="149">
        <v>10</v>
      </c>
      <c r="C385" s="149">
        <v>33</v>
      </c>
      <c r="D385" t="s" s="205">
        <v>10990</v>
      </c>
      <c r="E385" t="s" s="205">
        <v>153</v>
      </c>
      <c r="F385" s="342">
        <v>20</v>
      </c>
      <c r="G385" s="343">
        <v>37</v>
      </c>
      <c r="H385" s="173">
        <f>SUM(G385-F385)</f>
        <v>17</v>
      </c>
      <c r="I385" s="167">
        <f>H385/F385</f>
        <v>0.85</v>
      </c>
      <c r="J385" s="167">
        <f>H385/G385</f>
        <v>0.459459459459459</v>
      </c>
      <c r="K385" s="24"/>
      <c r="L385" s="24"/>
      <c r="M385" s="24"/>
      <c r="N385" s="24"/>
      <c r="O385" s="24"/>
      <c r="P385" s="24"/>
      <c r="Q385" s="24"/>
      <c r="R385" s="24"/>
      <c r="S385" s="24"/>
      <c r="T385" s="24"/>
      <c r="U385" s="24"/>
      <c r="V385" s="24"/>
      <c r="W385" s="24"/>
      <c r="X385" s="24"/>
      <c r="Y385" s="24"/>
      <c r="Z385" s="24"/>
    </row>
    <row r="386" ht="19.15" customHeight="1">
      <c r="A386" t="s" s="138">
        <v>10951</v>
      </c>
      <c r="B386" s="149">
        <v>10</v>
      </c>
      <c r="C386" s="149">
        <v>25</v>
      </c>
      <c r="D386" t="s" s="205">
        <v>11318</v>
      </c>
      <c r="E386" t="s" s="205">
        <v>54</v>
      </c>
      <c r="F386" s="223">
        <v>28</v>
      </c>
      <c r="G386" s="149">
        <v>35</v>
      </c>
      <c r="H386" s="206">
        <f>SUM(G386-F386)</f>
        <v>7</v>
      </c>
      <c r="I386" s="208">
        <f>H386/F386</f>
        <v>0.25</v>
      </c>
      <c r="J386" s="208">
        <f>H386/G386</f>
        <v>0.2</v>
      </c>
      <c r="K386" s="174"/>
      <c r="L386" s="174"/>
      <c r="M386" s="174"/>
      <c r="N386" s="174"/>
      <c r="O386" s="174"/>
      <c r="P386" s="174"/>
      <c r="Q386" s="174"/>
      <c r="R386" s="174"/>
      <c r="S386" s="174"/>
      <c r="T386" s="174"/>
      <c r="U386" s="174"/>
      <c r="V386" s="174"/>
      <c r="W386" s="174"/>
      <c r="X386" s="174"/>
      <c r="Y386" s="174"/>
      <c r="Z386" s="174"/>
    </row>
    <row r="387" ht="13.65" customHeight="1">
      <c r="A387" s="192"/>
      <c r="B387" s="183"/>
      <c r="C387" s="183"/>
      <c r="D387" s="183"/>
      <c r="E387" s="183"/>
      <c r="F387" s="194">
        <f>SUM(F350:F386)</f>
        <v>96029</v>
      </c>
      <c r="G387" s="194">
        <f>SUM(G350:G386)</f>
        <v>101032</v>
      </c>
      <c r="H387" s="194">
        <f>SUM(H350:H386)</f>
        <v>5003</v>
      </c>
      <c r="I387" s="209">
        <f>H387/F387</f>
        <v>0.0520988451405305</v>
      </c>
      <c r="J387" s="209">
        <f>H387/G387</f>
        <v>0.0495189642885422</v>
      </c>
      <c r="K387" s="183"/>
      <c r="L387" s="183"/>
      <c r="M387" s="183"/>
      <c r="N387" s="183"/>
      <c r="O387" s="183"/>
      <c r="P387" s="183"/>
      <c r="Q387" s="183"/>
      <c r="R387" s="183"/>
      <c r="S387" s="183"/>
      <c r="T387" s="183"/>
      <c r="U387" s="183"/>
      <c r="V387" s="183"/>
      <c r="W387" s="183"/>
      <c r="X387" s="183"/>
      <c r="Y387" s="183"/>
      <c r="Z387" s="184"/>
    </row>
    <row r="388" ht="13.65" customHeight="1">
      <c r="A388" s="195"/>
      <c r="B388" s="195"/>
      <c r="C388" s="195"/>
      <c r="D388" s="195"/>
      <c r="E388" s="195"/>
      <c r="F388" s="195"/>
      <c r="G388" s="195"/>
      <c r="H388" s="195"/>
      <c r="I388" s="214">
        <f>H388/F388</f>
      </c>
      <c r="J388" s="214">
        <f>H388/G388</f>
      </c>
      <c r="K388" s="195"/>
      <c r="L388" s="195"/>
      <c r="M388" s="195"/>
      <c r="N388" s="195"/>
      <c r="O388" s="195"/>
      <c r="P388" s="195"/>
      <c r="Q388" s="195"/>
      <c r="R388" s="195"/>
      <c r="S388" s="195"/>
      <c r="T388" s="195"/>
      <c r="U388" s="195"/>
      <c r="V388" s="195"/>
      <c r="W388" s="195"/>
      <c r="X388" s="195"/>
      <c r="Y388" s="195"/>
      <c r="Z388" s="195"/>
    </row>
    <row r="389" ht="13.65" customHeight="1">
      <c r="A389" s="215"/>
      <c r="B389" s="216"/>
      <c r="C389" s="216"/>
      <c r="D389" s="216"/>
      <c r="E389" t="s" s="217">
        <v>11329</v>
      </c>
      <c r="F389" s="218">
        <f>SUM(F387,F348,F310,F274,F237,F195,F158,F119,F81,F40)</f>
        <v>898624</v>
      </c>
      <c r="G389" s="218">
        <f>SUM(G387,G348,G310,G274,G237,G195,G158,G119,G81,G40)</f>
        <v>959636</v>
      </c>
      <c r="H389" s="218">
        <f>SUM(H387,H348,H310,H274,H237,H195,H158,H119,H81,H40)</f>
        <v>61012</v>
      </c>
      <c r="I389" s="219">
        <f>H389/F389</f>
        <v>0.0678949148921017</v>
      </c>
      <c r="J389" s="219">
        <f>H389/G389</f>
        <v>0.063578273428675</v>
      </c>
      <c r="K389" s="216"/>
      <c r="L389" s="216"/>
      <c r="M389" s="216"/>
      <c r="N389" s="216"/>
      <c r="O389" s="216"/>
      <c r="P389" s="216"/>
      <c r="Q389" s="216"/>
      <c r="R389" s="216"/>
      <c r="S389" s="216"/>
      <c r="T389" s="216"/>
      <c r="U389" s="216"/>
      <c r="V389" s="216"/>
      <c r="W389" s="216"/>
      <c r="X389" s="216"/>
      <c r="Y389" s="216"/>
      <c r="Z389"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xl/worksheets/sheet9.xml><?xml version="1.0" encoding="utf-8"?>
<worksheet xmlns:r="http://schemas.openxmlformats.org/officeDocument/2006/relationships" xmlns="http://schemas.openxmlformats.org/spreadsheetml/2006/main">
  <sheetPr>
    <pageSetUpPr fitToPage="1"/>
  </sheetPr>
  <dimension ref="A1:Z412"/>
  <sheetViews>
    <sheetView workbookViewId="0" showGridLines="0" defaultGridColor="1"/>
  </sheetViews>
  <sheetFormatPr defaultColWidth="14.5" defaultRowHeight="15.75" customHeight="1" outlineLevelRow="0" outlineLevelCol="0"/>
  <cols>
    <col min="1" max="1" width="14.5" style="255" customWidth="1"/>
    <col min="2" max="2" width="8.85156" style="255" customWidth="1"/>
    <col min="3" max="3" width="10" style="255" customWidth="1"/>
    <col min="4" max="4" width="28.5" style="255" customWidth="1"/>
    <col min="5" max="5" width="22.5" style="255" customWidth="1"/>
    <col min="6" max="26" width="14.5" style="255" customWidth="1"/>
    <col min="27" max="256" width="14.5" style="255" customWidth="1"/>
  </cols>
  <sheetData>
    <row r="1" ht="19.15" customHeight="1">
      <c r="A1" t="s" s="237">
        <v>6</v>
      </c>
      <c r="B1" t="s" s="237">
        <v>7</v>
      </c>
      <c r="C1" t="s" s="238">
        <v>8</v>
      </c>
      <c r="D1" t="s" s="237">
        <v>9</v>
      </c>
      <c r="E1" t="s" s="237">
        <v>10</v>
      </c>
      <c r="F1" s="239">
        <v>0.95</v>
      </c>
      <c r="G1" s="239">
        <v>1</v>
      </c>
      <c r="H1" t="s" s="134">
        <v>11</v>
      </c>
      <c r="I1" t="s" s="134">
        <v>12</v>
      </c>
      <c r="J1" t="s" s="135">
        <v>13</v>
      </c>
      <c r="K1" s="24"/>
      <c r="L1" s="24"/>
      <c r="M1" s="24"/>
      <c r="N1" s="24"/>
      <c r="O1" s="24"/>
      <c r="P1" s="24"/>
      <c r="Q1" s="24"/>
      <c r="R1" s="24"/>
      <c r="S1" s="24"/>
      <c r="T1" s="24"/>
      <c r="U1" s="24"/>
      <c r="V1" s="24"/>
      <c r="W1" s="24"/>
      <c r="X1" s="24"/>
      <c r="Y1" s="24"/>
      <c r="Z1" s="24"/>
    </row>
    <row r="2" ht="19.15" customHeight="1">
      <c r="A2" t="s" s="145">
        <v>1526</v>
      </c>
      <c r="B2" s="168">
        <v>1</v>
      </c>
      <c r="C2" s="168">
        <v>2</v>
      </c>
      <c r="D2" t="s" s="145">
        <v>1527</v>
      </c>
      <c r="E2" t="s" s="145">
        <v>22</v>
      </c>
      <c r="F2" s="212">
        <v>36680</v>
      </c>
      <c r="G2" s="168">
        <v>38717</v>
      </c>
      <c r="H2" s="155">
        <f>SUM(G2-F2)</f>
        <v>2037</v>
      </c>
      <c r="I2" s="167">
        <f>H2/F2</f>
        <v>0.0555343511450382</v>
      </c>
      <c r="J2" s="167">
        <f>H2/G2</f>
        <v>0.0526125474597722</v>
      </c>
      <c r="K2" s="24"/>
      <c r="L2" s="24"/>
      <c r="M2" s="24"/>
      <c r="N2" s="24"/>
      <c r="O2" s="24"/>
      <c r="P2" s="24"/>
      <c r="Q2" s="24"/>
      <c r="R2" s="24"/>
      <c r="S2" s="24"/>
      <c r="T2" s="24"/>
      <c r="U2" s="24"/>
      <c r="V2" s="24"/>
      <c r="W2" s="24"/>
      <c r="X2" s="24"/>
      <c r="Y2" s="24"/>
      <c r="Z2" s="24"/>
    </row>
    <row r="3" ht="19.15" customHeight="1">
      <c r="A3" t="s" s="145">
        <v>1526</v>
      </c>
      <c r="B3" s="168">
        <v>1</v>
      </c>
      <c r="C3" s="168">
        <v>10</v>
      </c>
      <c r="D3" t="s" s="145">
        <v>1528</v>
      </c>
      <c r="E3" t="s" s="145">
        <v>84</v>
      </c>
      <c r="F3" s="212">
        <v>27773</v>
      </c>
      <c r="G3" s="168">
        <v>29396</v>
      </c>
      <c r="H3" s="155">
        <f>SUM(G3-F3)</f>
        <v>1623</v>
      </c>
      <c r="I3" s="167">
        <f>H3/F3</f>
        <v>0.0584380513448313</v>
      </c>
      <c r="J3" s="167">
        <f>H3/G3</f>
        <v>0.0552115934140699</v>
      </c>
      <c r="K3" s="24"/>
      <c r="L3" s="24"/>
      <c r="M3" s="24"/>
      <c r="N3" s="24"/>
      <c r="O3" s="24"/>
      <c r="P3" s="24"/>
      <c r="Q3" s="24"/>
      <c r="R3" s="24"/>
      <c r="S3" s="24"/>
      <c r="T3" s="24"/>
      <c r="U3" s="24"/>
      <c r="V3" s="24"/>
      <c r="W3" s="24"/>
      <c r="X3" s="24"/>
      <c r="Y3" s="24"/>
      <c r="Z3" s="24"/>
    </row>
    <row r="4" ht="19.15" customHeight="1">
      <c r="A4" t="s" s="145">
        <v>1526</v>
      </c>
      <c r="B4" s="168">
        <v>1</v>
      </c>
      <c r="C4" s="168">
        <v>1</v>
      </c>
      <c r="D4" t="s" s="145">
        <v>1529</v>
      </c>
      <c r="E4" t="s" s="145">
        <v>20</v>
      </c>
      <c r="F4" s="212">
        <v>20782</v>
      </c>
      <c r="G4" s="168">
        <v>21935</v>
      </c>
      <c r="H4" s="155">
        <f>SUM(G4-F4)</f>
        <v>1153</v>
      </c>
      <c r="I4" s="167">
        <f>H4/F4</f>
        <v>0.055480704455779</v>
      </c>
      <c r="J4" s="167">
        <f>H4/G4</f>
        <v>0.0525643948028265</v>
      </c>
      <c r="K4" s="24"/>
      <c r="L4" s="24"/>
      <c r="M4" s="24"/>
      <c r="N4" s="24"/>
      <c r="O4" s="24"/>
      <c r="P4" s="24"/>
      <c r="Q4" s="24"/>
      <c r="R4" s="24"/>
      <c r="S4" s="24"/>
      <c r="T4" s="24"/>
      <c r="U4" s="24"/>
      <c r="V4" s="24"/>
      <c r="W4" s="24"/>
      <c r="X4" s="24"/>
      <c r="Y4" s="24"/>
      <c r="Z4" s="24"/>
    </row>
    <row r="5" ht="19.15" customHeight="1">
      <c r="A5" t="s" s="145">
        <v>1526</v>
      </c>
      <c r="B5" s="168">
        <v>1</v>
      </c>
      <c r="C5" s="168">
        <v>11</v>
      </c>
      <c r="D5" t="s" s="145">
        <v>1530</v>
      </c>
      <c r="E5" t="s" s="145">
        <v>36</v>
      </c>
      <c r="F5" s="212">
        <v>5021</v>
      </c>
      <c r="G5" s="168">
        <v>5325</v>
      </c>
      <c r="H5" s="155">
        <f>SUM(G5-F5)</f>
        <v>304</v>
      </c>
      <c r="I5" s="167">
        <f>H5/F5</f>
        <v>0.0605457080262896</v>
      </c>
      <c r="J5" s="167">
        <f>H5/G5</f>
        <v>0.0570892018779343</v>
      </c>
      <c r="K5" s="24"/>
      <c r="L5" s="24"/>
      <c r="M5" s="24"/>
      <c r="N5" s="24"/>
      <c r="O5" s="24"/>
      <c r="P5" s="24"/>
      <c r="Q5" s="24"/>
      <c r="R5" s="24"/>
      <c r="S5" s="24"/>
      <c r="T5" s="24"/>
      <c r="U5" s="24"/>
      <c r="V5" s="24"/>
      <c r="W5" s="24"/>
      <c r="X5" s="24"/>
      <c r="Y5" s="24"/>
      <c r="Z5" s="24"/>
    </row>
    <row r="6" ht="19.15" customHeight="1">
      <c r="A6" t="s" s="145">
        <v>1526</v>
      </c>
      <c r="B6" s="168">
        <v>1</v>
      </c>
      <c r="C6" s="168">
        <v>12</v>
      </c>
      <c r="D6" t="s" s="145">
        <v>1531</v>
      </c>
      <c r="E6" t="s" s="145">
        <v>17</v>
      </c>
      <c r="F6" s="212">
        <v>4868</v>
      </c>
      <c r="G6" s="168">
        <v>5014</v>
      </c>
      <c r="H6" s="155">
        <f>SUM(G6-F6)</f>
        <v>146</v>
      </c>
      <c r="I6" s="167">
        <f>H6/F6</f>
        <v>0.0299917830731306</v>
      </c>
      <c r="J6" s="167">
        <f>H6/G6</f>
        <v>0.0291184682887914</v>
      </c>
      <c r="K6" s="24"/>
      <c r="L6" s="24"/>
      <c r="M6" s="24"/>
      <c r="N6" s="24"/>
      <c r="O6" s="24"/>
      <c r="P6" s="24"/>
      <c r="Q6" s="24"/>
      <c r="R6" s="24"/>
      <c r="S6" s="24"/>
      <c r="T6" s="24"/>
      <c r="U6" s="24"/>
      <c r="V6" s="24"/>
      <c r="W6" s="24"/>
      <c r="X6" s="24"/>
      <c r="Y6" s="24"/>
      <c r="Z6" s="24"/>
    </row>
    <row r="7" ht="19.15" customHeight="1">
      <c r="A7" t="s" s="145">
        <v>1526</v>
      </c>
      <c r="B7" s="168">
        <v>1</v>
      </c>
      <c r="C7" s="168">
        <v>20</v>
      </c>
      <c r="D7" t="s" s="145">
        <v>1532</v>
      </c>
      <c r="E7" t="s" s="145">
        <v>34</v>
      </c>
      <c r="F7" s="212">
        <v>4510</v>
      </c>
      <c r="G7" s="168">
        <v>4656</v>
      </c>
      <c r="H7" s="155">
        <f>SUM(G7-F7)</f>
        <v>146</v>
      </c>
      <c r="I7" s="167">
        <f>H7/F7</f>
        <v>0.0323725055432373</v>
      </c>
      <c r="J7" s="167">
        <f>H7/G7</f>
        <v>0.0313573883161512</v>
      </c>
      <c r="K7" s="24"/>
      <c r="L7" s="24"/>
      <c r="M7" s="24"/>
      <c r="N7" s="24"/>
      <c r="O7" s="24"/>
      <c r="P7" s="24"/>
      <c r="Q7" s="24"/>
      <c r="R7" s="24"/>
      <c r="S7" s="24"/>
      <c r="T7" s="24"/>
      <c r="U7" s="24"/>
      <c r="V7" s="24"/>
      <c r="W7" s="24"/>
      <c r="X7" s="24"/>
      <c r="Y7" s="24"/>
      <c r="Z7" s="24"/>
    </row>
    <row r="8" ht="19.15" customHeight="1">
      <c r="A8" t="s" s="145">
        <v>1526</v>
      </c>
      <c r="B8" s="168">
        <v>1</v>
      </c>
      <c r="C8" s="168">
        <v>5</v>
      </c>
      <c r="D8" t="s" s="145">
        <v>1533</v>
      </c>
      <c r="E8" t="s" s="145">
        <v>28</v>
      </c>
      <c r="F8" s="212">
        <v>2838</v>
      </c>
      <c r="G8" s="168">
        <v>2977</v>
      </c>
      <c r="H8" s="155">
        <f>SUM(G8-F8)</f>
        <v>139</v>
      </c>
      <c r="I8" s="167">
        <f>H8/F8</f>
        <v>0.0489781536293164</v>
      </c>
      <c r="J8" s="167">
        <f>H8/G8</f>
        <v>0.0466912999664091</v>
      </c>
      <c r="K8" s="24"/>
      <c r="L8" s="24"/>
      <c r="M8" s="24"/>
      <c r="N8" s="24"/>
      <c r="O8" s="24"/>
      <c r="P8" s="24"/>
      <c r="Q8" s="24"/>
      <c r="R8" s="24"/>
      <c r="S8" s="24"/>
      <c r="T8" s="24"/>
      <c r="U8" s="24"/>
      <c r="V8" s="24"/>
      <c r="W8" s="24"/>
      <c r="X8" s="24"/>
      <c r="Y8" s="24"/>
      <c r="Z8" s="24"/>
    </row>
    <row r="9" ht="19.15" customHeight="1">
      <c r="A9" t="s" s="145">
        <v>1526</v>
      </c>
      <c r="B9" s="168">
        <v>1</v>
      </c>
      <c r="C9" s="168">
        <v>13</v>
      </c>
      <c r="D9" t="s" s="145">
        <v>1534</v>
      </c>
      <c r="E9" t="s" s="145">
        <v>30</v>
      </c>
      <c r="F9" s="212">
        <v>670</v>
      </c>
      <c r="G9" s="168">
        <v>697</v>
      </c>
      <c r="H9" s="155">
        <f>SUM(G9-F9)</f>
        <v>27</v>
      </c>
      <c r="I9" s="167">
        <f>H9/F9</f>
        <v>0.0402985074626866</v>
      </c>
      <c r="J9" s="167">
        <f>H9/G9</f>
        <v>0.0387374461979914</v>
      </c>
      <c r="K9" s="24"/>
      <c r="L9" s="24"/>
      <c r="M9" s="24"/>
      <c r="N9" s="24"/>
      <c r="O9" s="24"/>
      <c r="P9" s="24"/>
      <c r="Q9" s="24"/>
      <c r="R9" s="24"/>
      <c r="S9" s="24"/>
      <c r="T9" s="24"/>
      <c r="U9" s="24"/>
      <c r="V9" s="24"/>
      <c r="W9" s="24"/>
      <c r="X9" s="24"/>
      <c r="Y9" s="24"/>
      <c r="Z9" s="24"/>
    </row>
    <row r="10" ht="19.15" customHeight="1">
      <c r="A10" t="s" s="145">
        <v>1526</v>
      </c>
      <c r="B10" s="168">
        <v>1</v>
      </c>
      <c r="C10" s="168">
        <v>18</v>
      </c>
      <c r="D10" t="s" s="145">
        <v>1535</v>
      </c>
      <c r="E10" t="s" s="145">
        <v>26</v>
      </c>
      <c r="F10" s="212">
        <v>565</v>
      </c>
      <c r="G10" s="168">
        <v>581</v>
      </c>
      <c r="H10" s="155">
        <f>SUM(G10-F10)</f>
        <v>16</v>
      </c>
      <c r="I10" s="167">
        <f>H10/F10</f>
        <v>0.0283185840707965</v>
      </c>
      <c r="J10" s="167">
        <f>H10/G10</f>
        <v>0.0275387263339071</v>
      </c>
      <c r="K10" s="24"/>
      <c r="L10" s="24"/>
      <c r="M10" s="24"/>
      <c r="N10" s="24"/>
      <c r="O10" s="24"/>
      <c r="P10" s="24"/>
      <c r="Q10" s="24"/>
      <c r="R10" s="24"/>
      <c r="S10" s="24"/>
      <c r="T10" s="24"/>
      <c r="U10" s="24"/>
      <c r="V10" s="24"/>
      <c r="W10" s="24"/>
      <c r="X10" s="24"/>
      <c r="Y10" s="24"/>
      <c r="Z10" s="24"/>
    </row>
    <row r="11" ht="19.15" customHeight="1">
      <c r="A11" t="s" s="145">
        <v>1526</v>
      </c>
      <c r="B11" s="168">
        <v>1</v>
      </c>
      <c r="C11" s="168">
        <v>4</v>
      </c>
      <c r="D11" t="s" s="145">
        <v>1536</v>
      </c>
      <c r="E11" t="s" s="145">
        <v>1537</v>
      </c>
      <c r="F11" s="212">
        <v>298</v>
      </c>
      <c r="G11" s="168">
        <v>320</v>
      </c>
      <c r="H11" s="155">
        <f>SUM(G11-F11)</f>
        <v>22</v>
      </c>
      <c r="I11" s="167">
        <f>H11/F11</f>
        <v>0.0738255033557047</v>
      </c>
      <c r="J11" s="167">
        <f>H11/G11</f>
        <v>0.06875000000000001</v>
      </c>
      <c r="K11" s="24"/>
      <c r="L11" s="24"/>
      <c r="M11" s="24"/>
      <c r="N11" s="24"/>
      <c r="O11" s="24"/>
      <c r="P11" s="24"/>
      <c r="Q11" s="24"/>
      <c r="R11" s="24"/>
      <c r="S11" s="24"/>
      <c r="T11" s="24"/>
      <c r="U11" s="24"/>
      <c r="V11" s="24"/>
      <c r="W11" s="24"/>
      <c r="X11" s="24"/>
      <c r="Y11" s="24"/>
      <c r="Z11" s="24"/>
    </row>
    <row r="12" ht="19.15" customHeight="1">
      <c r="A12" t="s" s="145">
        <v>1526</v>
      </c>
      <c r="B12" s="168">
        <v>1</v>
      </c>
      <c r="C12" s="168">
        <v>36</v>
      </c>
      <c r="D12" t="s" s="145">
        <v>1538</v>
      </c>
      <c r="E12" t="s" s="145">
        <v>62</v>
      </c>
      <c r="F12" s="212">
        <v>257</v>
      </c>
      <c r="G12" s="168">
        <v>276</v>
      </c>
      <c r="H12" s="155">
        <f>SUM(G12-F12)</f>
        <v>19</v>
      </c>
      <c r="I12" s="167">
        <f>H12/F12</f>
        <v>0.07392996108949421</v>
      </c>
      <c r="J12" s="167">
        <f>H12/G12</f>
        <v>0.0688405797101449</v>
      </c>
      <c r="K12" s="24"/>
      <c r="L12" s="24"/>
      <c r="M12" s="24"/>
      <c r="N12" s="24"/>
      <c r="O12" s="24"/>
      <c r="P12" s="24"/>
      <c r="Q12" s="24"/>
      <c r="R12" s="24"/>
      <c r="S12" s="24"/>
      <c r="T12" s="24"/>
      <c r="U12" s="24"/>
      <c r="V12" s="24"/>
      <c r="W12" s="24"/>
      <c r="X12" s="24"/>
      <c r="Y12" s="24"/>
      <c r="Z12" s="24"/>
    </row>
    <row r="13" ht="19.15" customHeight="1">
      <c r="A13" t="s" s="145">
        <v>1526</v>
      </c>
      <c r="B13" s="168">
        <v>1</v>
      </c>
      <c r="C13" s="168">
        <v>8</v>
      </c>
      <c r="D13" t="s" s="145">
        <v>1539</v>
      </c>
      <c r="E13" t="s" s="145">
        <v>60</v>
      </c>
      <c r="F13" s="212">
        <v>254</v>
      </c>
      <c r="G13" s="168">
        <v>274</v>
      </c>
      <c r="H13" s="155">
        <f>SUM(G13-F13)</f>
        <v>20</v>
      </c>
      <c r="I13" s="167">
        <f>H13/F13</f>
        <v>0.078740157480315</v>
      </c>
      <c r="J13" s="167">
        <f>H13/G13</f>
        <v>0.072992700729927</v>
      </c>
      <c r="K13" s="24"/>
      <c r="L13" s="24"/>
      <c r="M13" s="24"/>
      <c r="N13" s="24"/>
      <c r="O13" s="24"/>
      <c r="P13" s="24"/>
      <c r="Q13" s="24"/>
      <c r="R13" s="24"/>
      <c r="S13" s="24"/>
      <c r="T13" s="24"/>
      <c r="U13" s="24"/>
      <c r="V13" s="24"/>
      <c r="W13" s="24"/>
      <c r="X13" s="24"/>
      <c r="Y13" s="24"/>
      <c r="Z13" s="24"/>
    </row>
    <row r="14" ht="19.15" customHeight="1">
      <c r="A14" t="s" s="145">
        <v>1526</v>
      </c>
      <c r="B14" s="168">
        <v>1</v>
      </c>
      <c r="C14" s="168">
        <v>26</v>
      </c>
      <c r="D14" t="s" s="145">
        <v>1540</v>
      </c>
      <c r="E14" t="s" s="145">
        <v>76</v>
      </c>
      <c r="F14" s="213">
        <v>224</v>
      </c>
      <c r="G14" s="170">
        <v>245</v>
      </c>
      <c r="H14" s="155">
        <f>SUM(G14-F14)</f>
        <v>21</v>
      </c>
      <c r="I14" s="167">
        <f>H14/F14</f>
        <v>0.09375</v>
      </c>
      <c r="J14" s="167">
        <f>H14/G14</f>
        <v>0.0857142857142857</v>
      </c>
      <c r="K14" s="24"/>
      <c r="L14" s="24"/>
      <c r="M14" s="24"/>
      <c r="N14" s="24"/>
      <c r="O14" s="24"/>
      <c r="P14" s="24"/>
      <c r="Q14" s="24"/>
      <c r="R14" s="24"/>
      <c r="S14" s="24"/>
      <c r="T14" s="24"/>
      <c r="U14" s="24"/>
      <c r="V14" s="24"/>
      <c r="W14" s="24"/>
      <c r="X14" s="24"/>
      <c r="Y14" s="24"/>
      <c r="Z14" s="24"/>
    </row>
    <row r="15" ht="19.15" customHeight="1">
      <c r="A15" t="s" s="145">
        <v>1526</v>
      </c>
      <c r="B15" s="168">
        <v>1</v>
      </c>
      <c r="C15" s="168">
        <v>9</v>
      </c>
      <c r="D15" t="s" s="145">
        <v>1904</v>
      </c>
      <c r="E15" t="s" s="171">
        <v>424</v>
      </c>
      <c r="F15" s="256">
        <v>148</v>
      </c>
      <c r="G15" s="257">
        <v>232</v>
      </c>
      <c r="H15" s="173">
        <f>SUM(G15-F15)</f>
        <v>84</v>
      </c>
      <c r="I15" s="167">
        <f>H15/F15</f>
        <v>0.567567567567568</v>
      </c>
      <c r="J15" s="167">
        <f>H15/G15</f>
        <v>0.362068965517241</v>
      </c>
      <c r="K15" s="24"/>
      <c r="L15" s="24"/>
      <c r="M15" s="24"/>
      <c r="N15" s="24"/>
      <c r="O15" s="24"/>
      <c r="P15" s="24"/>
      <c r="Q15" s="24"/>
      <c r="R15" s="24"/>
      <c r="S15" s="24"/>
      <c r="T15" s="24"/>
      <c r="U15" s="24"/>
      <c r="V15" s="24"/>
      <c r="W15" s="24"/>
      <c r="X15" s="24"/>
      <c r="Y15" s="24"/>
      <c r="Z15" s="24"/>
    </row>
    <row r="16" ht="19.15" customHeight="1">
      <c r="A16" t="s" s="145">
        <v>1526</v>
      </c>
      <c r="B16" s="168">
        <v>1</v>
      </c>
      <c r="C16" s="168">
        <v>24</v>
      </c>
      <c r="D16" t="s" s="145">
        <v>1541</v>
      </c>
      <c r="E16" t="s" s="145">
        <v>38</v>
      </c>
      <c r="F16" s="229">
        <v>211</v>
      </c>
      <c r="G16" s="166">
        <v>228</v>
      </c>
      <c r="H16" s="155">
        <f>SUM(G16-F16)</f>
        <v>17</v>
      </c>
      <c r="I16" s="167">
        <f>H16/F16</f>
        <v>0.0805687203791469</v>
      </c>
      <c r="J16" s="167">
        <f>H16/G16</f>
        <v>0.0745614035087719</v>
      </c>
      <c r="K16" s="24"/>
      <c r="L16" s="24"/>
      <c r="M16" s="24"/>
      <c r="N16" s="24"/>
      <c r="O16" s="24"/>
      <c r="P16" s="24"/>
      <c r="Q16" s="24"/>
      <c r="R16" s="24"/>
      <c r="S16" s="24"/>
      <c r="T16" s="24"/>
      <c r="U16" s="24"/>
      <c r="V16" s="24"/>
      <c r="W16" s="24"/>
      <c r="X16" s="24"/>
      <c r="Y16" s="24"/>
      <c r="Z16" s="24"/>
    </row>
    <row r="17" ht="19.15" customHeight="1">
      <c r="A17" t="s" s="145">
        <v>1526</v>
      </c>
      <c r="B17" s="168">
        <v>1</v>
      </c>
      <c r="C17" s="168">
        <v>16</v>
      </c>
      <c r="D17" t="s" s="145">
        <v>1542</v>
      </c>
      <c r="E17" t="s" s="145">
        <v>48</v>
      </c>
      <c r="F17" s="212">
        <v>220</v>
      </c>
      <c r="G17" s="168">
        <v>227</v>
      </c>
      <c r="H17" s="155">
        <f>SUM(G17-F17)</f>
        <v>7</v>
      </c>
      <c r="I17" s="167">
        <f>H17/F17</f>
        <v>0.0318181818181818</v>
      </c>
      <c r="J17" s="167">
        <f>H17/G17</f>
        <v>0.0308370044052863</v>
      </c>
      <c r="K17" s="24"/>
      <c r="L17" s="24"/>
      <c r="M17" s="24"/>
      <c r="N17" s="24"/>
      <c r="O17" s="24"/>
      <c r="P17" s="24"/>
      <c r="Q17" s="24"/>
      <c r="R17" s="24"/>
      <c r="S17" s="24"/>
      <c r="T17" s="24"/>
      <c r="U17" s="24"/>
      <c r="V17" s="24"/>
      <c r="W17" s="24"/>
      <c r="X17" s="24"/>
      <c r="Y17" s="24"/>
      <c r="Z17" s="24"/>
    </row>
    <row r="18" ht="19.15" customHeight="1">
      <c r="A18" t="s" s="145">
        <v>1526</v>
      </c>
      <c r="B18" s="168">
        <v>1</v>
      </c>
      <c r="C18" s="168">
        <v>15</v>
      </c>
      <c r="D18" t="s" s="145">
        <v>1543</v>
      </c>
      <c r="E18" t="s" s="145">
        <v>24</v>
      </c>
      <c r="F18" s="212">
        <v>193</v>
      </c>
      <c r="G18" s="168">
        <v>198</v>
      </c>
      <c r="H18" s="155">
        <f>SUM(G18-F18)</f>
        <v>5</v>
      </c>
      <c r="I18" s="167">
        <f>H18/F18</f>
        <v>0.0259067357512953</v>
      </c>
      <c r="J18" s="167">
        <f>H18/G18</f>
        <v>0.0252525252525253</v>
      </c>
      <c r="K18" s="24"/>
      <c r="L18" s="24"/>
      <c r="M18" s="24"/>
      <c r="N18" s="24"/>
      <c r="O18" s="24"/>
      <c r="P18" s="24"/>
      <c r="Q18" s="24"/>
      <c r="R18" s="24"/>
      <c r="S18" s="24"/>
      <c r="T18" s="24"/>
      <c r="U18" s="24"/>
      <c r="V18" s="24"/>
      <c r="W18" s="24"/>
      <c r="X18" s="24"/>
      <c r="Y18" s="24"/>
      <c r="Z18" s="24"/>
    </row>
    <row r="19" ht="19.15" customHeight="1">
      <c r="A19" t="s" s="145">
        <v>1526</v>
      </c>
      <c r="B19" s="168">
        <v>1</v>
      </c>
      <c r="C19" s="168">
        <v>3</v>
      </c>
      <c r="D19" t="s" s="145">
        <v>1544</v>
      </c>
      <c r="E19" t="s" s="145">
        <v>40</v>
      </c>
      <c r="F19" s="213">
        <v>173</v>
      </c>
      <c r="G19" s="170">
        <v>181</v>
      </c>
      <c r="H19" s="155">
        <f>SUM(G19-F19)</f>
        <v>8</v>
      </c>
      <c r="I19" s="167">
        <f>H19/F19</f>
        <v>0.046242774566474</v>
      </c>
      <c r="J19" s="167">
        <f>H19/G19</f>
        <v>0.0441988950276243</v>
      </c>
      <c r="K19" s="24"/>
      <c r="L19" s="24"/>
      <c r="M19" s="24"/>
      <c r="N19" s="24"/>
      <c r="O19" s="24"/>
      <c r="P19" s="24"/>
      <c r="Q19" s="24"/>
      <c r="R19" s="24"/>
      <c r="S19" s="24"/>
      <c r="T19" s="24"/>
      <c r="U19" s="24"/>
      <c r="V19" s="24"/>
      <c r="W19" s="24"/>
      <c r="X19" s="24"/>
      <c r="Y19" s="24"/>
      <c r="Z19" s="24"/>
    </row>
    <row r="20" ht="19.15" customHeight="1">
      <c r="A20" t="s" s="145">
        <v>1526</v>
      </c>
      <c r="B20" s="168">
        <v>1</v>
      </c>
      <c r="C20" s="168">
        <v>19</v>
      </c>
      <c r="D20" t="s" s="145">
        <v>1905</v>
      </c>
      <c r="E20" t="s" s="171">
        <v>74</v>
      </c>
      <c r="F20" s="256">
        <v>51</v>
      </c>
      <c r="G20" s="257">
        <v>125</v>
      </c>
      <c r="H20" s="173">
        <f>SUM(G20-F20)</f>
        <v>74</v>
      </c>
      <c r="I20" s="167">
        <f>H20/F20</f>
        <v>1.45098039215686</v>
      </c>
      <c r="J20" s="167">
        <f>H20/G20</f>
        <v>0.592</v>
      </c>
      <c r="K20" s="24"/>
      <c r="L20" s="24"/>
      <c r="M20" s="24"/>
      <c r="N20" s="24"/>
      <c r="O20" s="24"/>
      <c r="P20" s="24"/>
      <c r="Q20" s="24"/>
      <c r="R20" s="24"/>
      <c r="S20" s="24"/>
      <c r="T20" s="24"/>
      <c r="U20" s="24"/>
      <c r="V20" s="24"/>
      <c r="W20" s="24"/>
      <c r="X20" s="24"/>
      <c r="Y20" s="24"/>
      <c r="Z20" s="24"/>
    </row>
    <row r="21" ht="19.15" customHeight="1">
      <c r="A21" t="s" s="145">
        <v>1526</v>
      </c>
      <c r="B21" s="168">
        <v>1</v>
      </c>
      <c r="C21" s="168">
        <v>25</v>
      </c>
      <c r="D21" t="s" s="145">
        <v>1545</v>
      </c>
      <c r="E21" t="s" s="145">
        <v>1546</v>
      </c>
      <c r="F21" s="229">
        <v>116</v>
      </c>
      <c r="G21" s="166">
        <v>119</v>
      </c>
      <c r="H21" s="155">
        <f>SUM(G21-F21)</f>
        <v>3</v>
      </c>
      <c r="I21" s="167">
        <f>H21/F21</f>
        <v>0.0258620689655172</v>
      </c>
      <c r="J21" s="167">
        <f>H21/G21</f>
        <v>0.0252100840336134</v>
      </c>
      <c r="K21" s="24"/>
      <c r="L21" s="24"/>
      <c r="M21" s="24"/>
      <c r="N21" s="24"/>
      <c r="O21" s="24"/>
      <c r="P21" s="24"/>
      <c r="Q21" s="24"/>
      <c r="R21" s="24"/>
      <c r="S21" s="24"/>
      <c r="T21" s="24"/>
      <c r="U21" s="24"/>
      <c r="V21" s="24"/>
      <c r="W21" s="24"/>
      <c r="X21" s="24"/>
      <c r="Y21" s="24"/>
      <c r="Z21" s="24"/>
    </row>
    <row r="22" ht="19.15" customHeight="1">
      <c r="A22" t="s" s="145">
        <v>1526</v>
      </c>
      <c r="B22" s="168">
        <v>1</v>
      </c>
      <c r="C22" s="168">
        <v>22</v>
      </c>
      <c r="D22" t="s" s="145">
        <v>1547</v>
      </c>
      <c r="E22" t="s" s="145">
        <v>42</v>
      </c>
      <c r="F22" s="212">
        <v>112</v>
      </c>
      <c r="G22" s="168">
        <v>117</v>
      </c>
      <c r="H22" s="155">
        <f>SUM(G22-F22)</f>
        <v>5</v>
      </c>
      <c r="I22" s="167">
        <f>H22/F22</f>
        <v>0.0446428571428571</v>
      </c>
      <c r="J22" s="167">
        <f>H22/G22</f>
        <v>0.0427350427350427</v>
      </c>
      <c r="K22" s="24"/>
      <c r="L22" s="24"/>
      <c r="M22" s="24"/>
      <c r="N22" s="24"/>
      <c r="O22" s="24"/>
      <c r="P22" s="24"/>
      <c r="Q22" s="24"/>
      <c r="R22" s="24"/>
      <c r="S22" s="24"/>
      <c r="T22" s="24"/>
      <c r="U22" s="24"/>
      <c r="V22" s="24"/>
      <c r="W22" s="24"/>
      <c r="X22" s="24"/>
      <c r="Y22" s="24"/>
      <c r="Z22" s="24"/>
    </row>
    <row r="23" ht="19.15" customHeight="1">
      <c r="A23" t="s" s="145">
        <v>1526</v>
      </c>
      <c r="B23" s="168">
        <v>1</v>
      </c>
      <c r="C23" s="168">
        <v>6</v>
      </c>
      <c r="D23" t="s" s="145">
        <v>1548</v>
      </c>
      <c r="E23" t="s" s="145">
        <v>44</v>
      </c>
      <c r="F23" s="212">
        <v>107</v>
      </c>
      <c r="G23" s="168">
        <v>115</v>
      </c>
      <c r="H23" s="155">
        <f>SUM(G23-F23)</f>
        <v>8</v>
      </c>
      <c r="I23" s="167">
        <f>H23/F23</f>
        <v>0.0747663551401869</v>
      </c>
      <c r="J23" s="167">
        <f>H23/G23</f>
        <v>0.06956521739130429</v>
      </c>
      <c r="K23" s="24"/>
      <c r="L23" s="24"/>
      <c r="M23" s="24"/>
      <c r="N23" s="24"/>
      <c r="O23" s="24"/>
      <c r="P23" s="24"/>
      <c r="Q23" s="24"/>
      <c r="R23" s="24"/>
      <c r="S23" s="24"/>
      <c r="T23" s="24"/>
      <c r="U23" s="24"/>
      <c r="V23" s="24"/>
      <c r="W23" s="24"/>
      <c r="X23" s="24"/>
      <c r="Y23" s="24"/>
      <c r="Z23" s="24"/>
    </row>
    <row r="24" ht="19.15" customHeight="1">
      <c r="A24" t="s" s="145">
        <v>1526</v>
      </c>
      <c r="B24" s="168">
        <v>1</v>
      </c>
      <c r="C24" s="168">
        <v>35</v>
      </c>
      <c r="D24" t="s" s="145">
        <v>1549</v>
      </c>
      <c r="E24" t="s" s="145">
        <v>153</v>
      </c>
      <c r="F24" s="212">
        <v>100</v>
      </c>
      <c r="G24" s="168">
        <v>111</v>
      </c>
      <c r="H24" s="155">
        <f>SUM(G24-F24)</f>
        <v>11</v>
      </c>
      <c r="I24" s="167">
        <f>H24/F24</f>
        <v>0.11</v>
      </c>
      <c r="J24" s="167">
        <f>H24/G24</f>
        <v>0.0990990990990991</v>
      </c>
      <c r="K24" s="24"/>
      <c r="L24" s="24"/>
      <c r="M24" s="24"/>
      <c r="N24" s="24"/>
      <c r="O24" s="24"/>
      <c r="P24" s="24"/>
      <c r="Q24" s="24"/>
      <c r="R24" s="24"/>
      <c r="S24" s="24"/>
      <c r="T24" s="24"/>
      <c r="U24" s="24"/>
      <c r="V24" s="24"/>
      <c r="W24" s="24"/>
      <c r="X24" s="24"/>
      <c r="Y24" s="24"/>
      <c r="Z24" s="24"/>
    </row>
    <row r="25" ht="19.15" customHeight="1">
      <c r="A25" t="s" s="145">
        <v>1526</v>
      </c>
      <c r="B25" s="168">
        <v>1</v>
      </c>
      <c r="C25" s="168">
        <v>31</v>
      </c>
      <c r="D25" t="s" s="145">
        <v>1550</v>
      </c>
      <c r="E25" t="s" s="145">
        <v>72</v>
      </c>
      <c r="F25" s="212">
        <v>102</v>
      </c>
      <c r="G25" s="168">
        <v>105</v>
      </c>
      <c r="H25" s="155">
        <f>SUM(G25-F25)</f>
        <v>3</v>
      </c>
      <c r="I25" s="167">
        <f>H25/F25</f>
        <v>0.0294117647058824</v>
      </c>
      <c r="J25" s="167">
        <f>H25/G25</f>
        <v>0.0285714285714286</v>
      </c>
      <c r="K25" s="24"/>
      <c r="L25" s="24"/>
      <c r="M25" s="24"/>
      <c r="N25" s="24"/>
      <c r="O25" s="24"/>
      <c r="P25" s="24"/>
      <c r="Q25" s="24"/>
      <c r="R25" s="24"/>
      <c r="S25" s="24"/>
      <c r="T25" s="24"/>
      <c r="U25" s="24"/>
      <c r="V25" s="24"/>
      <c r="W25" s="24"/>
      <c r="X25" s="24"/>
      <c r="Y25" s="24"/>
      <c r="Z25" s="24"/>
    </row>
    <row r="26" ht="19.15" customHeight="1">
      <c r="A26" t="s" s="145">
        <v>1526</v>
      </c>
      <c r="B26" s="168">
        <v>1</v>
      </c>
      <c r="C26" s="168">
        <v>14</v>
      </c>
      <c r="D26" t="s" s="145">
        <v>1551</v>
      </c>
      <c r="E26" t="s" s="145">
        <v>66</v>
      </c>
      <c r="F26" s="212">
        <v>100</v>
      </c>
      <c r="G26" s="168">
        <v>104</v>
      </c>
      <c r="H26" s="155">
        <f>SUM(G26-F26)</f>
        <v>4</v>
      </c>
      <c r="I26" s="167">
        <f>H26/F26</f>
        <v>0.04</v>
      </c>
      <c r="J26" s="167">
        <f>H26/G26</f>
        <v>0.0384615384615385</v>
      </c>
      <c r="K26" s="24"/>
      <c r="L26" s="24"/>
      <c r="M26" s="24"/>
      <c r="N26" s="24"/>
      <c r="O26" s="24"/>
      <c r="P26" s="24"/>
      <c r="Q26" s="24"/>
      <c r="R26" s="24"/>
      <c r="S26" s="24"/>
      <c r="T26" s="24"/>
      <c r="U26" s="24"/>
      <c r="V26" s="24"/>
      <c r="W26" s="24"/>
      <c r="X26" s="24"/>
      <c r="Y26" s="24"/>
      <c r="Z26" s="24"/>
    </row>
    <row r="27" ht="19.15" customHeight="1">
      <c r="A27" t="s" s="145">
        <v>1526</v>
      </c>
      <c r="B27" s="168">
        <v>1</v>
      </c>
      <c r="C27" s="168">
        <v>21</v>
      </c>
      <c r="D27" t="s" s="145">
        <v>1552</v>
      </c>
      <c r="E27" t="s" s="145">
        <v>101</v>
      </c>
      <c r="F27" s="212">
        <v>99</v>
      </c>
      <c r="G27" s="168">
        <v>103</v>
      </c>
      <c r="H27" s="155">
        <f>SUM(G27-F27)</f>
        <v>4</v>
      </c>
      <c r="I27" s="167">
        <f>H27/F27</f>
        <v>0.0404040404040404</v>
      </c>
      <c r="J27" s="167">
        <f>H27/G27</f>
        <v>0.0388349514563107</v>
      </c>
      <c r="K27" s="24"/>
      <c r="L27" s="24"/>
      <c r="M27" s="24"/>
      <c r="N27" s="24"/>
      <c r="O27" s="24"/>
      <c r="P27" s="24"/>
      <c r="Q27" s="24"/>
      <c r="R27" s="24"/>
      <c r="S27" s="24"/>
      <c r="T27" s="24"/>
      <c r="U27" s="24"/>
      <c r="V27" s="24"/>
      <c r="W27" s="24"/>
      <c r="X27" s="24"/>
      <c r="Y27" s="24"/>
      <c r="Z27" s="24"/>
    </row>
    <row r="28" ht="19.15" customHeight="1">
      <c r="A28" t="s" s="145">
        <v>1526</v>
      </c>
      <c r="B28" s="168">
        <v>1</v>
      </c>
      <c r="C28" s="168">
        <v>40</v>
      </c>
      <c r="D28" t="s" s="145">
        <v>1553</v>
      </c>
      <c r="E28" t="s" s="145">
        <v>50</v>
      </c>
      <c r="F28" s="212">
        <v>89</v>
      </c>
      <c r="G28" s="168">
        <v>100</v>
      </c>
      <c r="H28" s="155">
        <f>SUM(G28-F28)</f>
        <v>11</v>
      </c>
      <c r="I28" s="167">
        <f>H28/F28</f>
        <v>0.123595505617978</v>
      </c>
      <c r="J28" s="167">
        <f>H28/G28</f>
        <v>0.11</v>
      </c>
      <c r="K28" s="24"/>
      <c r="L28" s="24"/>
      <c r="M28" s="24"/>
      <c r="N28" s="24"/>
      <c r="O28" s="24"/>
      <c r="P28" s="24"/>
      <c r="Q28" s="24"/>
      <c r="R28" s="24"/>
      <c r="S28" s="24"/>
      <c r="T28" s="24"/>
      <c r="U28" s="24"/>
      <c r="V28" s="24"/>
      <c r="W28" s="24"/>
      <c r="X28" s="24"/>
      <c r="Y28" s="24"/>
      <c r="Z28" s="24"/>
    </row>
    <row r="29" ht="19.15" customHeight="1">
      <c r="A29" t="s" s="145">
        <v>1526</v>
      </c>
      <c r="B29" s="168">
        <v>1</v>
      </c>
      <c r="C29" s="168">
        <v>42</v>
      </c>
      <c r="D29" t="s" s="145">
        <v>1554</v>
      </c>
      <c r="E29" t="s" s="145">
        <v>68</v>
      </c>
      <c r="F29" s="212">
        <v>97</v>
      </c>
      <c r="G29" s="168">
        <v>98</v>
      </c>
      <c r="H29" s="155">
        <f>SUM(G29-F29)</f>
        <v>1</v>
      </c>
      <c r="I29" s="167">
        <f>H29/F29</f>
        <v>0.0103092783505155</v>
      </c>
      <c r="J29" s="167">
        <f>H29/G29</f>
        <v>0.0102040816326531</v>
      </c>
      <c r="K29" s="24"/>
      <c r="L29" s="24"/>
      <c r="M29" s="24"/>
      <c r="N29" s="24"/>
      <c r="O29" s="24"/>
      <c r="P29" s="24"/>
      <c r="Q29" s="24"/>
      <c r="R29" s="24"/>
      <c r="S29" s="24"/>
      <c r="T29" s="24"/>
      <c r="U29" s="24"/>
      <c r="V29" s="24"/>
      <c r="W29" s="24"/>
      <c r="X29" s="24"/>
      <c r="Y29" s="24"/>
      <c r="Z29" s="24"/>
    </row>
    <row r="30" ht="19.15" customHeight="1">
      <c r="A30" t="s" s="145">
        <v>1526</v>
      </c>
      <c r="B30" s="168">
        <v>1</v>
      </c>
      <c r="C30" s="168">
        <v>32</v>
      </c>
      <c r="D30" t="s" s="145">
        <v>1555</v>
      </c>
      <c r="E30" t="s" s="145">
        <v>64</v>
      </c>
      <c r="F30" s="212">
        <v>71</v>
      </c>
      <c r="G30" s="168">
        <v>79</v>
      </c>
      <c r="H30" s="155">
        <f>SUM(G30-F30)</f>
        <v>8</v>
      </c>
      <c r="I30" s="167">
        <f>H30/F30</f>
        <v>0.112676056338028</v>
      </c>
      <c r="J30" s="167">
        <f>H30/G30</f>
        <v>0.10126582278481</v>
      </c>
      <c r="K30" s="24"/>
      <c r="L30" s="24"/>
      <c r="M30" s="24"/>
      <c r="N30" s="24"/>
      <c r="O30" s="24"/>
      <c r="P30" s="24"/>
      <c r="Q30" s="24"/>
      <c r="R30" s="24"/>
      <c r="S30" s="24"/>
      <c r="T30" s="24"/>
      <c r="U30" s="24"/>
      <c r="V30" s="24"/>
      <c r="W30" s="24"/>
      <c r="X30" s="24"/>
      <c r="Y30" s="24"/>
      <c r="Z30" s="24"/>
    </row>
    <row r="31" ht="19.15" customHeight="1">
      <c r="A31" t="s" s="145">
        <v>1526</v>
      </c>
      <c r="B31" s="168">
        <v>1</v>
      </c>
      <c r="C31" s="168">
        <v>37</v>
      </c>
      <c r="D31" t="s" s="145">
        <v>1556</v>
      </c>
      <c r="E31" t="s" s="145">
        <v>1427</v>
      </c>
      <c r="F31" s="212">
        <v>70</v>
      </c>
      <c r="G31" s="168">
        <v>73</v>
      </c>
      <c r="H31" s="155">
        <f>SUM(G31-F31)</f>
        <v>3</v>
      </c>
      <c r="I31" s="167">
        <f>H31/F31</f>
        <v>0.0428571428571429</v>
      </c>
      <c r="J31" s="167">
        <f>H31/G31</f>
        <v>0.0410958904109589</v>
      </c>
      <c r="K31" s="24"/>
      <c r="L31" s="24"/>
      <c r="M31" s="24"/>
      <c r="N31" s="24"/>
      <c r="O31" s="24"/>
      <c r="P31" s="24"/>
      <c r="Q31" s="24"/>
      <c r="R31" s="24"/>
      <c r="S31" s="24"/>
      <c r="T31" s="24"/>
      <c r="U31" s="24"/>
      <c r="V31" s="24"/>
      <c r="W31" s="24"/>
      <c r="X31" s="24"/>
      <c r="Y31" s="24"/>
      <c r="Z31" s="24"/>
    </row>
    <row r="32" ht="19.15" customHeight="1">
      <c r="A32" t="s" s="145">
        <v>1526</v>
      </c>
      <c r="B32" s="168">
        <v>1</v>
      </c>
      <c r="C32" s="168">
        <v>41</v>
      </c>
      <c r="D32" t="s" s="145">
        <v>1557</v>
      </c>
      <c r="E32" t="s" s="145">
        <v>32</v>
      </c>
      <c r="F32" s="212">
        <v>68</v>
      </c>
      <c r="G32" s="168">
        <v>73</v>
      </c>
      <c r="H32" s="155">
        <f>SUM(G32-F32)</f>
        <v>5</v>
      </c>
      <c r="I32" s="167">
        <f>H32/F32</f>
        <v>0.0735294117647059</v>
      </c>
      <c r="J32" s="167">
        <f>H32/G32</f>
        <v>0.0684931506849315</v>
      </c>
      <c r="K32" s="24"/>
      <c r="L32" s="24"/>
      <c r="M32" s="24"/>
      <c r="N32" s="24"/>
      <c r="O32" s="24"/>
      <c r="P32" s="24"/>
      <c r="Q32" s="24"/>
      <c r="R32" s="24"/>
      <c r="S32" s="24"/>
      <c r="T32" s="24"/>
      <c r="U32" s="24"/>
      <c r="V32" s="24"/>
      <c r="W32" s="24"/>
      <c r="X32" s="24"/>
      <c r="Y32" s="24"/>
      <c r="Z32" s="24"/>
    </row>
    <row r="33" ht="19.15" customHeight="1">
      <c r="A33" t="s" s="145">
        <v>1526</v>
      </c>
      <c r="B33" s="168">
        <v>1</v>
      </c>
      <c r="C33" s="168">
        <v>34</v>
      </c>
      <c r="D33" t="s" s="145">
        <v>1558</v>
      </c>
      <c r="E33" t="s" s="145">
        <v>1559</v>
      </c>
      <c r="F33" s="212">
        <v>68</v>
      </c>
      <c r="G33" s="168">
        <v>69</v>
      </c>
      <c r="H33" s="155">
        <f>SUM(G33-F33)</f>
        <v>1</v>
      </c>
      <c r="I33" s="167">
        <f>H33/F33</f>
        <v>0.0147058823529412</v>
      </c>
      <c r="J33" s="167">
        <f>H33/G33</f>
        <v>0.0144927536231884</v>
      </c>
      <c r="K33" s="24"/>
      <c r="L33" s="24"/>
      <c r="M33" s="24"/>
      <c r="N33" s="24"/>
      <c r="O33" s="24"/>
      <c r="P33" s="24"/>
      <c r="Q33" s="24"/>
      <c r="R33" s="24"/>
      <c r="S33" s="24"/>
      <c r="T33" s="24"/>
      <c r="U33" s="24"/>
      <c r="V33" s="24"/>
      <c r="W33" s="24"/>
      <c r="X33" s="24"/>
      <c r="Y33" s="24"/>
      <c r="Z33" s="24"/>
    </row>
    <row r="34" ht="19.15" customHeight="1">
      <c r="A34" t="s" s="145">
        <v>1526</v>
      </c>
      <c r="B34" s="168">
        <v>1</v>
      </c>
      <c r="C34" s="168">
        <v>17</v>
      </c>
      <c r="D34" t="s" s="145">
        <v>1560</v>
      </c>
      <c r="E34" t="s" s="145">
        <v>106</v>
      </c>
      <c r="F34" s="212">
        <v>51</v>
      </c>
      <c r="G34" s="168">
        <v>61</v>
      </c>
      <c r="H34" s="155">
        <f>SUM(G34-F34)</f>
        <v>10</v>
      </c>
      <c r="I34" s="167">
        <f>H34/F34</f>
        <v>0.196078431372549</v>
      </c>
      <c r="J34" s="167">
        <f>H34/G34</f>
        <v>0.163934426229508</v>
      </c>
      <c r="K34" s="24"/>
      <c r="L34" s="24"/>
      <c r="M34" s="24"/>
      <c r="N34" s="24"/>
      <c r="O34" s="24"/>
      <c r="P34" s="24"/>
      <c r="Q34" s="24"/>
      <c r="R34" s="24"/>
      <c r="S34" s="24"/>
      <c r="T34" s="24"/>
      <c r="U34" s="24"/>
      <c r="V34" s="24"/>
      <c r="W34" s="24"/>
      <c r="X34" s="24"/>
      <c r="Y34" s="24"/>
      <c r="Z34" s="24"/>
    </row>
    <row r="35" ht="19.15" customHeight="1">
      <c r="A35" t="s" s="145">
        <v>1526</v>
      </c>
      <c r="B35" s="168">
        <v>1</v>
      </c>
      <c r="C35" s="168">
        <v>29</v>
      </c>
      <c r="D35" t="s" s="145">
        <v>1561</v>
      </c>
      <c r="E35" t="s" s="145">
        <v>119</v>
      </c>
      <c r="F35" s="212">
        <v>58</v>
      </c>
      <c r="G35" s="168">
        <v>60</v>
      </c>
      <c r="H35" s="155">
        <f>SUM(G35-F35)</f>
        <v>2</v>
      </c>
      <c r="I35" s="167">
        <f>H35/F35</f>
        <v>0.0344827586206897</v>
      </c>
      <c r="J35" s="167">
        <f>H35/G35</f>
        <v>0.0333333333333333</v>
      </c>
      <c r="K35" s="24"/>
      <c r="L35" s="24"/>
      <c r="M35" s="24"/>
      <c r="N35" s="24"/>
      <c r="O35" s="24"/>
      <c r="P35" s="24"/>
      <c r="Q35" s="24"/>
      <c r="R35" s="24"/>
      <c r="S35" s="24"/>
      <c r="T35" s="24"/>
      <c r="U35" s="24"/>
      <c r="V35" s="24"/>
      <c r="W35" s="24"/>
      <c r="X35" s="24"/>
      <c r="Y35" s="24"/>
      <c r="Z35" s="24"/>
    </row>
    <row r="36" ht="19.15" customHeight="1">
      <c r="A36" t="s" s="145">
        <v>1526</v>
      </c>
      <c r="B36" s="168">
        <v>1</v>
      </c>
      <c r="C36" s="168">
        <v>33</v>
      </c>
      <c r="D36" t="s" s="145">
        <v>1562</v>
      </c>
      <c r="E36" t="s" s="145">
        <v>248</v>
      </c>
      <c r="F36" s="212">
        <v>47</v>
      </c>
      <c r="G36" s="168">
        <v>51</v>
      </c>
      <c r="H36" s="155">
        <f>SUM(G36-F36)</f>
        <v>4</v>
      </c>
      <c r="I36" s="167">
        <f>H36/F36</f>
        <v>0.0851063829787234</v>
      </c>
      <c r="J36" s="167">
        <f>H36/G36</f>
        <v>0.07843137254901961</v>
      </c>
      <c r="K36" s="24"/>
      <c r="L36" s="24"/>
      <c r="M36" s="24"/>
      <c r="N36" s="24"/>
      <c r="O36" s="24"/>
      <c r="P36" s="24"/>
      <c r="Q36" s="24"/>
      <c r="R36" s="24"/>
      <c r="S36" s="24"/>
      <c r="T36" s="24"/>
      <c r="U36" s="24"/>
      <c r="V36" s="24"/>
      <c r="W36" s="24"/>
      <c r="X36" s="24"/>
      <c r="Y36" s="24"/>
      <c r="Z36" s="24"/>
    </row>
    <row r="37" ht="19.15" customHeight="1">
      <c r="A37" t="s" s="145">
        <v>1526</v>
      </c>
      <c r="B37" s="168">
        <v>1</v>
      </c>
      <c r="C37" s="168">
        <v>23</v>
      </c>
      <c r="D37" t="s" s="145">
        <v>1563</v>
      </c>
      <c r="E37" t="s" s="145">
        <v>281</v>
      </c>
      <c r="F37" s="212">
        <v>22</v>
      </c>
      <c r="G37" s="168">
        <v>24</v>
      </c>
      <c r="H37" s="155">
        <f>SUM(G37-F37)</f>
        <v>2</v>
      </c>
      <c r="I37" s="167">
        <f>H37/F37</f>
        <v>0.0909090909090909</v>
      </c>
      <c r="J37" s="167">
        <f>H37/G37</f>
        <v>0.0833333333333333</v>
      </c>
      <c r="K37" s="24"/>
      <c r="L37" s="24"/>
      <c r="M37" s="24"/>
      <c r="N37" s="24"/>
      <c r="O37" s="24"/>
      <c r="P37" s="24"/>
      <c r="Q37" s="24"/>
      <c r="R37" s="24"/>
      <c r="S37" s="24"/>
      <c r="T37" s="24"/>
      <c r="U37" s="24"/>
      <c r="V37" s="24"/>
      <c r="W37" s="24"/>
      <c r="X37" s="24"/>
      <c r="Y37" s="24"/>
      <c r="Z37" s="24"/>
    </row>
    <row r="38" ht="19.15" customHeight="1">
      <c r="A38" t="s" s="145">
        <v>1526</v>
      </c>
      <c r="B38" s="168">
        <v>1</v>
      </c>
      <c r="C38" s="168">
        <v>38</v>
      </c>
      <c r="D38" t="s" s="145">
        <v>1564</v>
      </c>
      <c r="E38" t="s" s="145">
        <v>1091</v>
      </c>
      <c r="F38" s="213">
        <v>20</v>
      </c>
      <c r="G38" s="170">
        <v>20</v>
      </c>
      <c r="H38" s="155">
        <f>SUM(G38-F38)</f>
        <v>0</v>
      </c>
      <c r="I38" s="167">
        <f>H38/F38</f>
        <v>0</v>
      </c>
      <c r="J38" s="167">
        <f>H38/G38</f>
        <v>0</v>
      </c>
      <c r="K38" s="24"/>
      <c r="L38" s="24"/>
      <c r="M38" s="24"/>
      <c r="N38" s="24"/>
      <c r="O38" s="24"/>
      <c r="P38" s="24"/>
      <c r="Q38" s="24"/>
      <c r="R38" s="24"/>
      <c r="S38" s="24"/>
      <c r="T38" s="24"/>
      <c r="U38" s="24"/>
      <c r="V38" s="24"/>
      <c r="W38" s="24"/>
      <c r="X38" s="24"/>
      <c r="Y38" s="24"/>
      <c r="Z38" s="24"/>
    </row>
    <row r="39" ht="19.15" customHeight="1">
      <c r="A39" t="s" s="145">
        <v>1526</v>
      </c>
      <c r="B39" s="168">
        <v>1</v>
      </c>
      <c r="C39" s="168">
        <v>28</v>
      </c>
      <c r="D39" t="s" s="145">
        <v>1913</v>
      </c>
      <c r="E39" t="s" s="171">
        <v>116</v>
      </c>
      <c r="F39" s="253">
        <v>14</v>
      </c>
      <c r="G39" s="254">
        <v>13</v>
      </c>
      <c r="H39" s="173">
        <f>SUM(G39-F39)</f>
        <v>-1</v>
      </c>
      <c r="I39" s="167">
        <f>H39/F39</f>
        <v>-0.0714285714285714</v>
      </c>
      <c r="J39" s="167">
        <f>H39/G39</f>
        <v>-0.0769230769230769</v>
      </c>
      <c r="K39" s="24"/>
      <c r="L39" s="24"/>
      <c r="M39" s="24"/>
      <c r="N39" s="24"/>
      <c r="O39" s="24"/>
      <c r="P39" s="24"/>
      <c r="Q39" s="24"/>
      <c r="R39" s="24"/>
      <c r="S39" s="24"/>
      <c r="T39" s="24"/>
      <c r="U39" s="24"/>
      <c r="V39" s="24"/>
      <c r="W39" s="24"/>
      <c r="X39" s="24"/>
      <c r="Y39" s="24"/>
      <c r="Z39" s="24"/>
    </row>
    <row r="40" ht="19.15" customHeight="1">
      <c r="A40" t="s" s="145">
        <v>1526</v>
      </c>
      <c r="B40" s="168">
        <v>1</v>
      </c>
      <c r="C40" s="168">
        <v>39</v>
      </c>
      <c r="D40" t="s" s="145">
        <v>1565</v>
      </c>
      <c r="E40" t="s" s="145">
        <v>1287</v>
      </c>
      <c r="F40" s="229">
        <v>8</v>
      </c>
      <c r="G40" s="166">
        <v>9</v>
      </c>
      <c r="H40" s="155">
        <f>SUM(G40-F40)</f>
        <v>1</v>
      </c>
      <c r="I40" s="167">
        <f>H40/F40</f>
        <v>0.125</v>
      </c>
      <c r="J40" s="167">
        <f>H40/G40</f>
        <v>0.111111111111111</v>
      </c>
      <c r="K40" s="24"/>
      <c r="L40" s="24"/>
      <c r="M40" s="24"/>
      <c r="N40" s="24"/>
      <c r="O40" s="24"/>
      <c r="P40" s="24"/>
      <c r="Q40" s="24"/>
      <c r="R40" s="24"/>
      <c r="S40" s="24"/>
      <c r="T40" s="24"/>
      <c r="U40" s="24"/>
      <c r="V40" s="24"/>
      <c r="W40" s="24"/>
      <c r="X40" s="24"/>
      <c r="Y40" s="24"/>
      <c r="Z40" s="24"/>
    </row>
    <row r="41" ht="19.15" customHeight="1">
      <c r="A41" t="s" s="137">
        <v>1526</v>
      </c>
      <c r="B41" s="170">
        <v>1</v>
      </c>
      <c r="C41" s="170">
        <v>30</v>
      </c>
      <c r="D41" t="s" s="137">
        <v>1566</v>
      </c>
      <c r="E41" t="s" s="137">
        <v>78</v>
      </c>
      <c r="F41" s="213">
        <v>0</v>
      </c>
      <c r="G41" s="170">
        <v>0</v>
      </c>
      <c r="H41" s="175">
        <f>SUM(G41-F41)</f>
        <v>0</v>
      </c>
      <c r="I41" s="176">
        <f>H41/F41</f>
      </c>
      <c r="J41" s="176">
        <f>H41/G41</f>
      </c>
      <c r="K41" s="174"/>
      <c r="L41" s="174"/>
      <c r="M41" s="174"/>
      <c r="N41" s="174"/>
      <c r="O41" s="174"/>
      <c r="P41" s="174"/>
      <c r="Q41" s="174"/>
      <c r="R41" s="174"/>
      <c r="S41" s="174"/>
      <c r="T41" s="174"/>
      <c r="U41" s="174"/>
      <c r="V41" s="174"/>
      <c r="W41" s="174"/>
      <c r="X41" s="174"/>
      <c r="Y41" s="174"/>
      <c r="Z41" s="174"/>
    </row>
    <row r="42" ht="19.15" customHeight="1">
      <c r="A42" s="177"/>
      <c r="B42" s="178"/>
      <c r="C42" s="178"/>
      <c r="D42" s="179"/>
      <c r="E42" s="179"/>
      <c r="F42" s="210">
        <f>SUM(F2:F41)</f>
        <v>107155</v>
      </c>
      <c r="G42" s="180">
        <f>SUM(G2:G41)</f>
        <v>113108</v>
      </c>
      <c r="H42" s="181">
        <f>SUM(H2:H41)</f>
        <v>5953</v>
      </c>
      <c r="I42" s="182">
        <f>H42/F42</f>
        <v>0.0555550370957958</v>
      </c>
      <c r="J42" s="182">
        <f>H42/G42</f>
        <v>0.0526311136259151</v>
      </c>
      <c r="K42" s="183"/>
      <c r="L42" s="183"/>
      <c r="M42" s="183"/>
      <c r="N42" s="183"/>
      <c r="O42" s="183"/>
      <c r="P42" s="183"/>
      <c r="Q42" s="183"/>
      <c r="R42" s="183"/>
      <c r="S42" s="183"/>
      <c r="T42" s="183"/>
      <c r="U42" s="183"/>
      <c r="V42" s="183"/>
      <c r="W42" s="183"/>
      <c r="X42" s="183"/>
      <c r="Y42" s="183"/>
      <c r="Z42" s="184"/>
    </row>
    <row r="43" ht="19.15" customHeight="1">
      <c r="A43" s="185"/>
      <c r="B43" s="186"/>
      <c r="C43" s="186"/>
      <c r="D43" s="185"/>
      <c r="E43" s="185"/>
      <c r="F43" s="211"/>
      <c r="G43" s="186"/>
      <c r="H43" s="187"/>
      <c r="I43" s="188"/>
      <c r="J43" s="188"/>
      <c r="K43" s="189"/>
      <c r="L43" s="189"/>
      <c r="M43" s="189"/>
      <c r="N43" s="189"/>
      <c r="O43" s="189"/>
      <c r="P43" s="189"/>
      <c r="Q43" s="189"/>
      <c r="R43" s="189"/>
      <c r="S43" s="189"/>
      <c r="T43" s="189"/>
      <c r="U43" s="189"/>
      <c r="V43" s="189"/>
      <c r="W43" s="189"/>
      <c r="X43" s="189"/>
      <c r="Y43" s="189"/>
      <c r="Z43" s="189"/>
    </row>
    <row r="44" ht="19.15" customHeight="1">
      <c r="A44" t="s" s="145">
        <v>1526</v>
      </c>
      <c r="B44" s="168">
        <v>2</v>
      </c>
      <c r="C44" s="168">
        <v>5</v>
      </c>
      <c r="D44" t="s" s="145">
        <v>1567</v>
      </c>
      <c r="E44" t="s" s="145">
        <v>20</v>
      </c>
      <c r="F44" s="212">
        <v>44090</v>
      </c>
      <c r="G44" s="168">
        <v>46276</v>
      </c>
      <c r="H44" s="155">
        <f>SUM(G44-F44)</f>
        <v>2186</v>
      </c>
      <c r="I44" s="167">
        <f>H44/F44</f>
        <v>0.0495804037196643</v>
      </c>
      <c r="J44" s="167">
        <f>H44/G44</f>
        <v>0.0472383092747861</v>
      </c>
      <c r="K44" s="24"/>
      <c r="L44" s="24"/>
      <c r="M44" s="24"/>
      <c r="N44" s="24"/>
      <c r="O44" s="24"/>
      <c r="P44" s="24"/>
      <c r="Q44" s="24"/>
      <c r="R44" s="24"/>
      <c r="S44" s="24"/>
      <c r="T44" s="24"/>
      <c r="U44" s="24"/>
      <c r="V44" s="24"/>
      <c r="W44" s="24"/>
      <c r="X44" s="24"/>
      <c r="Y44" s="24"/>
      <c r="Z44" s="24"/>
    </row>
    <row r="45" ht="19.15" customHeight="1">
      <c r="A45" t="s" s="145">
        <v>1526</v>
      </c>
      <c r="B45" s="168">
        <v>2</v>
      </c>
      <c r="C45" s="168">
        <v>16</v>
      </c>
      <c r="D45" t="s" s="145">
        <v>1568</v>
      </c>
      <c r="E45" t="s" s="145">
        <v>84</v>
      </c>
      <c r="F45" s="212">
        <v>33094</v>
      </c>
      <c r="G45" s="168">
        <v>34115</v>
      </c>
      <c r="H45" s="155">
        <f>SUM(G45-F45)</f>
        <v>1021</v>
      </c>
      <c r="I45" s="167">
        <f>H45/F45</f>
        <v>0.0308515138695836</v>
      </c>
      <c r="J45" s="167">
        <f>H45/G45</f>
        <v>0.0299281840832478</v>
      </c>
      <c r="K45" s="24"/>
      <c r="L45" s="24"/>
      <c r="M45" s="24"/>
      <c r="N45" s="24"/>
      <c r="O45" s="24"/>
      <c r="P45" s="24"/>
      <c r="Q45" s="24"/>
      <c r="R45" s="24"/>
      <c r="S45" s="24"/>
      <c r="T45" s="24"/>
      <c r="U45" s="24"/>
      <c r="V45" s="24"/>
      <c r="W45" s="24"/>
      <c r="X45" s="24"/>
      <c r="Y45" s="24"/>
      <c r="Z45" s="24"/>
    </row>
    <row r="46" ht="19.15" customHeight="1">
      <c r="A46" t="s" s="145">
        <v>1526</v>
      </c>
      <c r="B46" s="168">
        <v>2</v>
      </c>
      <c r="C46" s="168">
        <v>7</v>
      </c>
      <c r="D46" t="s" s="145">
        <v>1569</v>
      </c>
      <c r="E46" t="s" s="145">
        <v>22</v>
      </c>
      <c r="F46" s="212">
        <v>21139</v>
      </c>
      <c r="G46" s="168">
        <v>21449</v>
      </c>
      <c r="H46" s="155">
        <f>SUM(G46-F46)</f>
        <v>310</v>
      </c>
      <c r="I46" s="167">
        <f>H46/F46</f>
        <v>0.0146648375041393</v>
      </c>
      <c r="J46" s="167">
        <f>H46/G46</f>
        <v>0.0144528882465383</v>
      </c>
      <c r="K46" s="24"/>
      <c r="L46" s="24"/>
      <c r="M46" s="24"/>
      <c r="N46" s="24"/>
      <c r="O46" s="24"/>
      <c r="P46" s="24"/>
      <c r="Q46" s="24"/>
      <c r="R46" s="24"/>
      <c r="S46" s="24"/>
      <c r="T46" s="24"/>
      <c r="U46" s="24"/>
      <c r="V46" s="24"/>
      <c r="W46" s="24"/>
      <c r="X46" s="24"/>
      <c r="Y46" s="24"/>
      <c r="Z46" s="24"/>
    </row>
    <row r="47" ht="19.15" customHeight="1">
      <c r="A47" t="s" s="145">
        <v>1526</v>
      </c>
      <c r="B47" s="168">
        <v>2</v>
      </c>
      <c r="C47" s="168">
        <v>30</v>
      </c>
      <c r="D47" t="s" s="145">
        <v>1570</v>
      </c>
      <c r="E47" t="s" s="145">
        <v>38</v>
      </c>
      <c r="F47" s="212">
        <v>2357</v>
      </c>
      <c r="G47" s="168">
        <v>2422</v>
      </c>
      <c r="H47" s="155">
        <f>SUM(G47-F47)</f>
        <v>65</v>
      </c>
      <c r="I47" s="167">
        <f>H47/F47</f>
        <v>0.027577428935087</v>
      </c>
      <c r="J47" s="167">
        <f>H47/G47</f>
        <v>0.0268373245251858</v>
      </c>
      <c r="K47" s="24"/>
      <c r="L47" s="24"/>
      <c r="M47" s="24"/>
      <c r="N47" s="24"/>
      <c r="O47" s="24"/>
      <c r="P47" s="24"/>
      <c r="Q47" s="24"/>
      <c r="R47" s="24"/>
      <c r="S47" s="24"/>
      <c r="T47" s="24"/>
      <c r="U47" s="24"/>
      <c r="V47" s="24"/>
      <c r="W47" s="24"/>
      <c r="X47" s="24"/>
      <c r="Y47" s="24"/>
      <c r="Z47" s="24"/>
    </row>
    <row r="48" ht="19.15" customHeight="1">
      <c r="A48" t="s" s="145">
        <v>1526</v>
      </c>
      <c r="B48" s="168">
        <v>2</v>
      </c>
      <c r="C48" s="168">
        <v>18</v>
      </c>
      <c r="D48" t="s" s="145">
        <v>1571</v>
      </c>
      <c r="E48" t="s" s="145">
        <v>17</v>
      </c>
      <c r="F48" s="212">
        <v>2179</v>
      </c>
      <c r="G48" s="168">
        <v>2263</v>
      </c>
      <c r="H48" s="155">
        <f>SUM(G48-F48)</f>
        <v>84</v>
      </c>
      <c r="I48" s="167">
        <f>H48/F48</f>
        <v>0.0385497934832492</v>
      </c>
      <c r="J48" s="167">
        <f>H48/G48</f>
        <v>0.0371188687582855</v>
      </c>
      <c r="K48" s="24"/>
      <c r="L48" s="24"/>
      <c r="M48" s="24"/>
      <c r="N48" s="24"/>
      <c r="O48" s="24"/>
      <c r="P48" s="24"/>
      <c r="Q48" s="24"/>
      <c r="R48" s="24"/>
      <c r="S48" s="24"/>
      <c r="T48" s="24"/>
      <c r="U48" s="24"/>
      <c r="V48" s="24"/>
      <c r="W48" s="24"/>
      <c r="X48" s="24"/>
      <c r="Y48" s="24"/>
      <c r="Z48" s="24"/>
    </row>
    <row r="49" ht="19.15" customHeight="1">
      <c r="A49" t="s" s="145">
        <v>1526</v>
      </c>
      <c r="B49" s="168">
        <v>2</v>
      </c>
      <c r="C49" s="168">
        <v>6</v>
      </c>
      <c r="D49" t="s" s="145">
        <v>1572</v>
      </c>
      <c r="E49" t="s" s="145">
        <v>34</v>
      </c>
      <c r="F49" s="212">
        <v>2198</v>
      </c>
      <c r="G49" s="168">
        <v>2225</v>
      </c>
      <c r="H49" s="155">
        <f>SUM(G49-F49)</f>
        <v>27</v>
      </c>
      <c r="I49" s="167">
        <f>H49/F49</f>
        <v>0.0122838944494995</v>
      </c>
      <c r="J49" s="167">
        <f>H49/G49</f>
        <v>0.0121348314606742</v>
      </c>
      <c r="K49" s="24"/>
      <c r="L49" s="24"/>
      <c r="M49" s="24"/>
      <c r="N49" s="24"/>
      <c r="O49" s="24"/>
      <c r="P49" s="24"/>
      <c r="Q49" s="24"/>
      <c r="R49" s="24"/>
      <c r="S49" s="24"/>
      <c r="T49" s="24"/>
      <c r="U49" s="24"/>
      <c r="V49" s="24"/>
      <c r="W49" s="24"/>
      <c r="X49" s="24"/>
      <c r="Y49" s="24"/>
      <c r="Z49" s="24"/>
    </row>
    <row r="50" ht="19.15" customHeight="1">
      <c r="A50" t="s" s="145">
        <v>1526</v>
      </c>
      <c r="B50" s="168">
        <v>2</v>
      </c>
      <c r="C50" s="168">
        <v>10</v>
      </c>
      <c r="D50" t="s" s="145">
        <v>1573</v>
      </c>
      <c r="E50" t="s" s="145">
        <v>28</v>
      </c>
      <c r="F50" s="212">
        <v>1827</v>
      </c>
      <c r="G50" s="168">
        <v>1871</v>
      </c>
      <c r="H50" s="155">
        <f>SUM(G50-F50)</f>
        <v>44</v>
      </c>
      <c r="I50" s="167">
        <f>H50/F50</f>
        <v>0.0240831964969896</v>
      </c>
      <c r="J50" s="167">
        <f>H50/G50</f>
        <v>0.0235168359166221</v>
      </c>
      <c r="K50" s="24"/>
      <c r="L50" s="24"/>
      <c r="M50" s="24"/>
      <c r="N50" s="24"/>
      <c r="O50" s="24"/>
      <c r="P50" s="24"/>
      <c r="Q50" s="24"/>
      <c r="R50" s="24"/>
      <c r="S50" s="24"/>
      <c r="T50" s="24"/>
      <c r="U50" s="24"/>
      <c r="V50" s="24"/>
      <c r="W50" s="24"/>
      <c r="X50" s="24"/>
      <c r="Y50" s="24"/>
      <c r="Z50" s="24"/>
    </row>
    <row r="51" ht="19.15" customHeight="1">
      <c r="A51" t="s" s="145">
        <v>1526</v>
      </c>
      <c r="B51" s="168">
        <v>2</v>
      </c>
      <c r="C51" s="168">
        <v>3</v>
      </c>
      <c r="D51" t="s" s="145">
        <v>1574</v>
      </c>
      <c r="E51" t="s" s="145">
        <v>26</v>
      </c>
      <c r="F51" s="212">
        <v>800</v>
      </c>
      <c r="G51" s="168">
        <v>831</v>
      </c>
      <c r="H51" s="155">
        <f>SUM(G51-F51)</f>
        <v>31</v>
      </c>
      <c r="I51" s="167">
        <f>H51/F51</f>
        <v>0.03875</v>
      </c>
      <c r="J51" s="167">
        <f>H51/G51</f>
        <v>0.0373044524669073</v>
      </c>
      <c r="K51" s="24"/>
      <c r="L51" s="24"/>
      <c r="M51" s="24"/>
      <c r="N51" s="24"/>
      <c r="O51" s="24"/>
      <c r="P51" s="24"/>
      <c r="Q51" s="24"/>
      <c r="R51" s="24"/>
      <c r="S51" s="24"/>
      <c r="T51" s="24"/>
      <c r="U51" s="24"/>
      <c r="V51" s="24"/>
      <c r="W51" s="24"/>
      <c r="X51" s="24"/>
      <c r="Y51" s="24"/>
      <c r="Z51" s="24"/>
    </row>
    <row r="52" ht="19.15" customHeight="1">
      <c r="A52" t="s" s="145">
        <v>1526</v>
      </c>
      <c r="B52" s="168">
        <v>2</v>
      </c>
      <c r="C52" s="168">
        <v>13</v>
      </c>
      <c r="D52" t="s" s="145">
        <v>1575</v>
      </c>
      <c r="E52" t="s" s="145">
        <v>60</v>
      </c>
      <c r="F52" s="212">
        <v>481</v>
      </c>
      <c r="G52" s="168">
        <v>495</v>
      </c>
      <c r="H52" s="155">
        <f>SUM(G52-F52)</f>
        <v>14</v>
      </c>
      <c r="I52" s="167">
        <f>H52/F52</f>
        <v>0.0291060291060291</v>
      </c>
      <c r="J52" s="167">
        <f>H52/G52</f>
        <v>0.0282828282828283</v>
      </c>
      <c r="K52" s="24"/>
      <c r="L52" s="24"/>
      <c r="M52" s="24"/>
      <c r="N52" s="24"/>
      <c r="O52" s="24"/>
      <c r="P52" s="24"/>
      <c r="Q52" s="24"/>
      <c r="R52" s="24"/>
      <c r="S52" s="24"/>
      <c r="T52" s="24"/>
      <c r="U52" s="24"/>
      <c r="V52" s="24"/>
      <c r="W52" s="24"/>
      <c r="X52" s="24"/>
      <c r="Y52" s="24"/>
      <c r="Z52" s="24"/>
    </row>
    <row r="53" ht="19.15" customHeight="1">
      <c r="A53" t="s" s="145">
        <v>1526</v>
      </c>
      <c r="B53" s="168">
        <v>2</v>
      </c>
      <c r="C53" s="168">
        <v>15</v>
      </c>
      <c r="D53" t="s" s="145">
        <v>1576</v>
      </c>
      <c r="E53" t="s" s="145">
        <v>248</v>
      </c>
      <c r="F53" s="212">
        <v>316</v>
      </c>
      <c r="G53" s="168">
        <v>332</v>
      </c>
      <c r="H53" s="155">
        <f>SUM(G53-F53)</f>
        <v>16</v>
      </c>
      <c r="I53" s="167">
        <f>H53/F53</f>
        <v>0.0506329113924051</v>
      </c>
      <c r="J53" s="167">
        <f>H53/G53</f>
        <v>0.0481927710843373</v>
      </c>
      <c r="K53" s="24"/>
      <c r="L53" s="24"/>
      <c r="M53" s="24"/>
      <c r="N53" s="24"/>
      <c r="O53" s="24"/>
      <c r="P53" s="24"/>
      <c r="Q53" s="24"/>
      <c r="R53" s="24"/>
      <c r="S53" s="24"/>
      <c r="T53" s="24"/>
      <c r="U53" s="24"/>
      <c r="V53" s="24"/>
      <c r="W53" s="24"/>
      <c r="X53" s="24"/>
      <c r="Y53" s="24"/>
      <c r="Z53" s="24"/>
    </row>
    <row r="54" ht="19.15" customHeight="1">
      <c r="A54" t="s" s="145">
        <v>1526</v>
      </c>
      <c r="B54" s="168">
        <v>2</v>
      </c>
      <c r="C54" s="168">
        <v>11</v>
      </c>
      <c r="D54" t="s" s="145">
        <v>1577</v>
      </c>
      <c r="E54" t="s" s="145">
        <v>30</v>
      </c>
      <c r="F54" s="212">
        <v>258</v>
      </c>
      <c r="G54" s="168">
        <v>261</v>
      </c>
      <c r="H54" s="155">
        <f>SUM(G54-F54)</f>
        <v>3</v>
      </c>
      <c r="I54" s="167">
        <f>H54/F54</f>
        <v>0.0116279069767442</v>
      </c>
      <c r="J54" s="167">
        <f>H54/G54</f>
        <v>0.0114942528735632</v>
      </c>
      <c r="K54" s="24"/>
      <c r="L54" s="24"/>
      <c r="M54" s="24"/>
      <c r="N54" s="24"/>
      <c r="O54" s="24"/>
      <c r="P54" s="24"/>
      <c r="Q54" s="24"/>
      <c r="R54" s="24"/>
      <c r="S54" s="24"/>
      <c r="T54" s="24"/>
      <c r="U54" s="24"/>
      <c r="V54" s="24"/>
      <c r="W54" s="24"/>
      <c r="X54" s="24"/>
      <c r="Y54" s="24"/>
      <c r="Z54" s="24"/>
    </row>
    <row r="55" ht="19.15" customHeight="1">
      <c r="A55" t="s" s="145">
        <v>1526</v>
      </c>
      <c r="B55" s="168">
        <v>2</v>
      </c>
      <c r="C55" s="168">
        <v>23</v>
      </c>
      <c r="D55" t="s" s="145">
        <v>1578</v>
      </c>
      <c r="E55" t="s" s="145">
        <v>1546</v>
      </c>
      <c r="F55" s="212">
        <v>239</v>
      </c>
      <c r="G55" s="168">
        <v>241</v>
      </c>
      <c r="H55" s="155">
        <f>SUM(G55-F55)</f>
        <v>2</v>
      </c>
      <c r="I55" s="167">
        <f>H55/F55</f>
        <v>0.008368200836820079</v>
      </c>
      <c r="J55" s="167">
        <f>H55/G55</f>
        <v>0.00829875518672199</v>
      </c>
      <c r="K55" s="24"/>
      <c r="L55" s="24"/>
      <c r="M55" s="24"/>
      <c r="N55" s="24"/>
      <c r="O55" s="24"/>
      <c r="P55" s="24"/>
      <c r="Q55" s="24"/>
      <c r="R55" s="24"/>
      <c r="S55" s="24"/>
      <c r="T55" s="24"/>
      <c r="U55" s="24"/>
      <c r="V55" s="24"/>
      <c r="W55" s="24"/>
      <c r="X55" s="24"/>
      <c r="Y55" s="24"/>
      <c r="Z55" s="24"/>
    </row>
    <row r="56" ht="19.15" customHeight="1">
      <c r="A56" t="s" s="145">
        <v>1526</v>
      </c>
      <c r="B56" s="168">
        <v>2</v>
      </c>
      <c r="C56" s="168">
        <v>12</v>
      </c>
      <c r="D56" t="s" s="145">
        <v>1579</v>
      </c>
      <c r="E56" t="s" s="145">
        <v>36</v>
      </c>
      <c r="F56" s="212">
        <v>216</v>
      </c>
      <c r="G56" s="168">
        <v>219</v>
      </c>
      <c r="H56" s="155">
        <f>SUM(G56-F56)</f>
        <v>3</v>
      </c>
      <c r="I56" s="167">
        <f>H56/F56</f>
        <v>0.0138888888888889</v>
      </c>
      <c r="J56" s="167">
        <f>H56/G56</f>
        <v>0.0136986301369863</v>
      </c>
      <c r="K56" s="24"/>
      <c r="L56" s="24"/>
      <c r="M56" s="24"/>
      <c r="N56" s="24"/>
      <c r="O56" s="24"/>
      <c r="P56" s="24"/>
      <c r="Q56" s="24"/>
      <c r="R56" s="24"/>
      <c r="S56" s="24"/>
      <c r="T56" s="24"/>
      <c r="U56" s="24"/>
      <c r="V56" s="24"/>
      <c r="W56" s="24"/>
      <c r="X56" s="24"/>
      <c r="Y56" s="24"/>
      <c r="Z56" s="24"/>
    </row>
    <row r="57" ht="19.15" customHeight="1">
      <c r="A57" t="s" s="145">
        <v>1526</v>
      </c>
      <c r="B57" s="168">
        <v>2</v>
      </c>
      <c r="C57" s="168">
        <v>41</v>
      </c>
      <c r="D57" t="s" s="145">
        <v>1580</v>
      </c>
      <c r="E57" t="s" s="145">
        <v>1287</v>
      </c>
      <c r="F57" s="212">
        <v>205</v>
      </c>
      <c r="G57" s="168">
        <v>213</v>
      </c>
      <c r="H57" s="155">
        <f>SUM(G57-F57)</f>
        <v>8</v>
      </c>
      <c r="I57" s="167">
        <f>H57/F57</f>
        <v>0.0390243902439024</v>
      </c>
      <c r="J57" s="167">
        <f>H57/G57</f>
        <v>0.0375586854460094</v>
      </c>
      <c r="K57" s="24"/>
      <c r="L57" s="24"/>
      <c r="M57" s="24"/>
      <c r="N57" s="24"/>
      <c r="O57" s="24"/>
      <c r="P57" s="24"/>
      <c r="Q57" s="24"/>
      <c r="R57" s="24"/>
      <c r="S57" s="24"/>
      <c r="T57" s="24"/>
      <c r="U57" s="24"/>
      <c r="V57" s="24"/>
      <c r="W57" s="24"/>
      <c r="X57" s="24"/>
      <c r="Y57" s="24"/>
      <c r="Z57" s="24"/>
    </row>
    <row r="58" ht="19.15" customHeight="1">
      <c r="A58" t="s" s="145">
        <v>1526</v>
      </c>
      <c r="B58" s="168">
        <v>2</v>
      </c>
      <c r="C58" s="168">
        <v>2</v>
      </c>
      <c r="D58" t="s" s="145">
        <v>1581</v>
      </c>
      <c r="E58" t="s" s="145">
        <v>48</v>
      </c>
      <c r="F58" s="212">
        <v>208</v>
      </c>
      <c r="G58" s="168">
        <v>211</v>
      </c>
      <c r="H58" s="155">
        <f>SUM(G58-F58)</f>
        <v>3</v>
      </c>
      <c r="I58" s="167">
        <f>H58/F58</f>
        <v>0.0144230769230769</v>
      </c>
      <c r="J58" s="167">
        <f>H58/G58</f>
        <v>0.014218009478673</v>
      </c>
      <c r="K58" s="24"/>
      <c r="L58" s="24"/>
      <c r="M58" s="24"/>
      <c r="N58" s="24"/>
      <c r="O58" s="24"/>
      <c r="P58" s="24"/>
      <c r="Q58" s="24"/>
      <c r="R58" s="24"/>
      <c r="S58" s="24"/>
      <c r="T58" s="24"/>
      <c r="U58" s="24"/>
      <c r="V58" s="24"/>
      <c r="W58" s="24"/>
      <c r="X58" s="24"/>
      <c r="Y58" s="24"/>
      <c r="Z58" s="24"/>
    </row>
    <row r="59" ht="19.15" customHeight="1">
      <c r="A59" t="s" s="145">
        <v>1526</v>
      </c>
      <c r="B59" s="168">
        <v>2</v>
      </c>
      <c r="C59" s="168">
        <v>27</v>
      </c>
      <c r="D59" t="s" s="145">
        <v>1582</v>
      </c>
      <c r="E59" t="s" s="145">
        <v>62</v>
      </c>
      <c r="F59" s="212">
        <v>202</v>
      </c>
      <c r="G59" s="168">
        <v>205</v>
      </c>
      <c r="H59" s="155">
        <f>SUM(G59-F59)</f>
        <v>3</v>
      </c>
      <c r="I59" s="167">
        <f>H59/F59</f>
        <v>0.0148514851485149</v>
      </c>
      <c r="J59" s="167">
        <f>H59/G59</f>
        <v>0.0146341463414634</v>
      </c>
      <c r="K59" s="24"/>
      <c r="L59" s="24"/>
      <c r="M59" s="24"/>
      <c r="N59" s="24"/>
      <c r="O59" s="24"/>
      <c r="P59" s="24"/>
      <c r="Q59" s="24"/>
      <c r="R59" s="24"/>
      <c r="S59" s="24"/>
      <c r="T59" s="24"/>
      <c r="U59" s="24"/>
      <c r="V59" s="24"/>
      <c r="W59" s="24"/>
      <c r="X59" s="24"/>
      <c r="Y59" s="24"/>
      <c r="Z59" s="24"/>
    </row>
    <row r="60" ht="19.15" customHeight="1">
      <c r="A60" t="s" s="145">
        <v>1526</v>
      </c>
      <c r="B60" s="168">
        <v>2</v>
      </c>
      <c r="C60" s="168">
        <v>29</v>
      </c>
      <c r="D60" t="s" s="145">
        <v>1583</v>
      </c>
      <c r="E60" t="s" s="145">
        <v>72</v>
      </c>
      <c r="F60" s="212">
        <v>193</v>
      </c>
      <c r="G60" s="168">
        <v>197</v>
      </c>
      <c r="H60" s="155">
        <f>SUM(G60-F60)</f>
        <v>4</v>
      </c>
      <c r="I60" s="167">
        <f>H60/F60</f>
        <v>0.0207253886010363</v>
      </c>
      <c r="J60" s="167">
        <f>H60/G60</f>
        <v>0.0203045685279188</v>
      </c>
      <c r="K60" s="24"/>
      <c r="L60" s="24"/>
      <c r="M60" s="24"/>
      <c r="N60" s="24"/>
      <c r="O60" s="24"/>
      <c r="P60" s="24"/>
      <c r="Q60" s="24"/>
      <c r="R60" s="24"/>
      <c r="S60" s="24"/>
      <c r="T60" s="24"/>
      <c r="U60" s="24"/>
      <c r="V60" s="24"/>
      <c r="W60" s="24"/>
      <c r="X60" s="24"/>
      <c r="Y60" s="24"/>
      <c r="Z60" s="24"/>
    </row>
    <row r="61" ht="19.15" customHeight="1">
      <c r="A61" t="s" s="145">
        <v>1526</v>
      </c>
      <c r="B61" s="168">
        <v>2</v>
      </c>
      <c r="C61" s="168">
        <v>21</v>
      </c>
      <c r="D61" t="s" s="145">
        <v>1584</v>
      </c>
      <c r="E61" t="s" s="145">
        <v>74</v>
      </c>
      <c r="F61" s="212">
        <v>177</v>
      </c>
      <c r="G61" s="168">
        <v>177</v>
      </c>
      <c r="H61" s="155">
        <f>SUM(G61-F61)</f>
        <v>0</v>
      </c>
      <c r="I61" s="167">
        <f>H61/F61</f>
        <v>0</v>
      </c>
      <c r="J61" s="167">
        <f>H61/G61</f>
        <v>0</v>
      </c>
      <c r="K61" s="24"/>
      <c r="L61" s="24"/>
      <c r="M61" s="24"/>
      <c r="N61" s="24"/>
      <c r="O61" s="24"/>
      <c r="P61" s="24"/>
      <c r="Q61" s="24"/>
      <c r="R61" s="24"/>
      <c r="S61" s="24"/>
      <c r="T61" s="24"/>
      <c r="U61" s="24"/>
      <c r="V61" s="24"/>
      <c r="W61" s="24"/>
      <c r="X61" s="24"/>
      <c r="Y61" s="24"/>
      <c r="Z61" s="24"/>
    </row>
    <row r="62" ht="19.15" customHeight="1">
      <c r="A62" t="s" s="145">
        <v>1526</v>
      </c>
      <c r="B62" s="168">
        <v>2</v>
      </c>
      <c r="C62" s="168">
        <v>4</v>
      </c>
      <c r="D62" t="s" s="145">
        <v>1585</v>
      </c>
      <c r="E62" t="s" s="145">
        <v>44</v>
      </c>
      <c r="F62" s="212">
        <v>168</v>
      </c>
      <c r="G62" s="168">
        <v>176</v>
      </c>
      <c r="H62" s="155">
        <f>SUM(G62-F62)</f>
        <v>8</v>
      </c>
      <c r="I62" s="167">
        <f>H62/F62</f>
        <v>0.0476190476190476</v>
      </c>
      <c r="J62" s="167">
        <f>H62/G62</f>
        <v>0.0454545454545455</v>
      </c>
      <c r="K62" s="24"/>
      <c r="L62" s="24"/>
      <c r="M62" s="24"/>
      <c r="N62" s="24"/>
      <c r="O62" s="24"/>
      <c r="P62" s="24"/>
      <c r="Q62" s="24"/>
      <c r="R62" s="24"/>
      <c r="S62" s="24"/>
      <c r="T62" s="24"/>
      <c r="U62" s="24"/>
      <c r="V62" s="24"/>
      <c r="W62" s="24"/>
      <c r="X62" s="24"/>
      <c r="Y62" s="24"/>
      <c r="Z62" s="24"/>
    </row>
    <row r="63" ht="19.15" customHeight="1">
      <c r="A63" t="s" s="145">
        <v>1526</v>
      </c>
      <c r="B63" s="168">
        <v>2</v>
      </c>
      <c r="C63" s="168">
        <v>14</v>
      </c>
      <c r="D63" t="s" s="145">
        <v>1586</v>
      </c>
      <c r="E63" t="s" s="145">
        <v>76</v>
      </c>
      <c r="F63" s="212">
        <v>120</v>
      </c>
      <c r="G63" s="168">
        <v>120</v>
      </c>
      <c r="H63" s="155">
        <f>SUM(G63-F63)</f>
        <v>0</v>
      </c>
      <c r="I63" s="167">
        <f>H63/F63</f>
        <v>0</v>
      </c>
      <c r="J63" s="167">
        <f>H63/G63</f>
        <v>0</v>
      </c>
      <c r="K63" s="24"/>
      <c r="L63" s="24"/>
      <c r="M63" s="24"/>
      <c r="N63" s="24"/>
      <c r="O63" s="24"/>
      <c r="P63" s="24"/>
      <c r="Q63" s="24"/>
      <c r="R63" s="24"/>
      <c r="S63" s="24"/>
      <c r="T63" s="24"/>
      <c r="U63" s="24"/>
      <c r="V63" s="24"/>
      <c r="W63" s="24"/>
      <c r="X63" s="24"/>
      <c r="Y63" s="24"/>
      <c r="Z63" s="24"/>
    </row>
    <row r="64" ht="19.15" customHeight="1">
      <c r="A64" t="s" s="145">
        <v>1526</v>
      </c>
      <c r="B64" s="168">
        <v>2</v>
      </c>
      <c r="C64" s="168">
        <v>17</v>
      </c>
      <c r="D64" t="s" s="145">
        <v>1587</v>
      </c>
      <c r="E64" t="s" s="145">
        <v>424</v>
      </c>
      <c r="F64" s="212">
        <v>105</v>
      </c>
      <c r="G64" s="168">
        <v>106</v>
      </c>
      <c r="H64" s="155">
        <f>SUM(G64-F64)</f>
        <v>1</v>
      </c>
      <c r="I64" s="167">
        <f>H64/F64</f>
        <v>0.009523809523809519</v>
      </c>
      <c r="J64" s="167">
        <f>H64/G64</f>
        <v>0.00943396226415094</v>
      </c>
      <c r="K64" s="24"/>
      <c r="L64" s="24"/>
      <c r="M64" s="24"/>
      <c r="N64" s="24"/>
      <c r="O64" s="24"/>
      <c r="P64" s="24"/>
      <c r="Q64" s="24"/>
      <c r="R64" s="24"/>
      <c r="S64" s="24"/>
      <c r="T64" s="24"/>
      <c r="U64" s="24"/>
      <c r="V64" s="24"/>
      <c r="W64" s="24"/>
      <c r="X64" s="24"/>
      <c r="Y64" s="24"/>
      <c r="Z64" s="24"/>
    </row>
    <row r="65" ht="19.15" customHeight="1">
      <c r="A65" t="s" s="145">
        <v>1526</v>
      </c>
      <c r="B65" s="168">
        <v>2</v>
      </c>
      <c r="C65" s="168">
        <v>26</v>
      </c>
      <c r="D65" t="s" s="145">
        <v>1588</v>
      </c>
      <c r="E65" t="s" s="145">
        <v>147</v>
      </c>
      <c r="F65" s="212">
        <v>92</v>
      </c>
      <c r="G65" s="168">
        <v>95</v>
      </c>
      <c r="H65" s="155">
        <f>SUM(G65-F65)</f>
        <v>3</v>
      </c>
      <c r="I65" s="167">
        <f>H65/F65</f>
        <v>0.0326086956521739</v>
      </c>
      <c r="J65" s="167">
        <f>H65/G65</f>
        <v>0.0315789473684211</v>
      </c>
      <c r="K65" s="24"/>
      <c r="L65" s="24"/>
      <c r="M65" s="24"/>
      <c r="N65" s="24"/>
      <c r="O65" s="24"/>
      <c r="P65" s="24"/>
      <c r="Q65" s="24"/>
      <c r="R65" s="24"/>
      <c r="S65" s="24"/>
      <c r="T65" s="24"/>
      <c r="U65" s="24"/>
      <c r="V65" s="24"/>
      <c r="W65" s="24"/>
      <c r="X65" s="24"/>
      <c r="Y65" s="24"/>
      <c r="Z65" s="24"/>
    </row>
    <row r="66" ht="19.15" customHeight="1">
      <c r="A66" t="s" s="145">
        <v>1526</v>
      </c>
      <c r="B66" s="168">
        <v>2</v>
      </c>
      <c r="C66" s="168">
        <v>22</v>
      </c>
      <c r="D66" t="s" s="145">
        <v>1589</v>
      </c>
      <c r="E66" t="s" s="145">
        <v>1537</v>
      </c>
      <c r="F66" s="212">
        <v>90</v>
      </c>
      <c r="G66" s="168">
        <v>93</v>
      </c>
      <c r="H66" s="155">
        <f>SUM(G66-F66)</f>
        <v>3</v>
      </c>
      <c r="I66" s="167">
        <f>H66/F66</f>
        <v>0.0333333333333333</v>
      </c>
      <c r="J66" s="167">
        <f>H66/G66</f>
        <v>0.032258064516129</v>
      </c>
      <c r="K66" s="24"/>
      <c r="L66" s="24"/>
      <c r="M66" s="24"/>
      <c r="N66" s="24"/>
      <c r="O66" s="24"/>
      <c r="P66" s="24"/>
      <c r="Q66" s="24"/>
      <c r="R66" s="24"/>
      <c r="S66" s="24"/>
      <c r="T66" s="24"/>
      <c r="U66" s="24"/>
      <c r="V66" s="24"/>
      <c r="W66" s="24"/>
      <c r="X66" s="24"/>
      <c r="Y66" s="24"/>
      <c r="Z66" s="24"/>
    </row>
    <row r="67" ht="19.15" customHeight="1">
      <c r="A67" t="s" s="145">
        <v>1526</v>
      </c>
      <c r="B67" s="168">
        <v>2</v>
      </c>
      <c r="C67" s="168">
        <v>9</v>
      </c>
      <c r="D67" t="s" s="145">
        <v>1590</v>
      </c>
      <c r="E67" t="s" s="145">
        <v>66</v>
      </c>
      <c r="F67" s="212">
        <v>90</v>
      </c>
      <c r="G67" s="168">
        <v>91</v>
      </c>
      <c r="H67" s="155">
        <f>SUM(G67-F67)</f>
        <v>1</v>
      </c>
      <c r="I67" s="167">
        <f>H67/F67</f>
        <v>0.0111111111111111</v>
      </c>
      <c r="J67" s="167">
        <f>H67/G67</f>
        <v>0.010989010989011</v>
      </c>
      <c r="K67" s="24"/>
      <c r="L67" s="24"/>
      <c r="M67" s="24"/>
      <c r="N67" s="24"/>
      <c r="O67" s="24"/>
      <c r="P67" s="24"/>
      <c r="Q67" s="24"/>
      <c r="R67" s="24"/>
      <c r="S67" s="24"/>
      <c r="T67" s="24"/>
      <c r="U67" s="24"/>
      <c r="V67" s="24"/>
      <c r="W67" s="24"/>
      <c r="X67" s="24"/>
      <c r="Y67" s="24"/>
      <c r="Z67" s="24"/>
    </row>
    <row r="68" ht="19.15" customHeight="1">
      <c r="A68" t="s" s="145">
        <v>1526</v>
      </c>
      <c r="B68" s="168">
        <v>2</v>
      </c>
      <c r="C68" s="168">
        <v>38</v>
      </c>
      <c r="D68" t="s" s="145">
        <v>1591</v>
      </c>
      <c r="E68" t="s" s="145">
        <v>42</v>
      </c>
      <c r="F68" s="212">
        <v>89</v>
      </c>
      <c r="G68" s="168">
        <v>91</v>
      </c>
      <c r="H68" s="155">
        <f>SUM(G68-F68)</f>
        <v>2</v>
      </c>
      <c r="I68" s="167">
        <f>H68/F68</f>
        <v>0.0224719101123596</v>
      </c>
      <c r="J68" s="167">
        <f>H68/G68</f>
        <v>0.021978021978022</v>
      </c>
      <c r="K68" s="24"/>
      <c r="L68" s="24"/>
      <c r="M68" s="24"/>
      <c r="N68" s="24"/>
      <c r="O68" s="24"/>
      <c r="P68" s="24"/>
      <c r="Q68" s="24"/>
      <c r="R68" s="24"/>
      <c r="S68" s="24"/>
      <c r="T68" s="24"/>
      <c r="U68" s="24"/>
      <c r="V68" s="24"/>
      <c r="W68" s="24"/>
      <c r="X68" s="24"/>
      <c r="Y68" s="24"/>
      <c r="Z68" s="24"/>
    </row>
    <row r="69" ht="19.15" customHeight="1">
      <c r="A69" t="s" s="145">
        <v>1526</v>
      </c>
      <c r="B69" s="168">
        <v>2</v>
      </c>
      <c r="C69" s="168">
        <v>19</v>
      </c>
      <c r="D69" t="s" s="145">
        <v>1592</v>
      </c>
      <c r="E69" t="s" s="145">
        <v>64</v>
      </c>
      <c r="F69" s="212">
        <v>80</v>
      </c>
      <c r="G69" s="168">
        <v>80</v>
      </c>
      <c r="H69" s="155">
        <f>SUM(G69-F69)</f>
        <v>0</v>
      </c>
      <c r="I69" s="167">
        <f>H69/F69</f>
        <v>0</v>
      </c>
      <c r="J69" s="167">
        <f>H69/G69</f>
        <v>0</v>
      </c>
      <c r="K69" s="24"/>
      <c r="L69" s="24"/>
      <c r="M69" s="24"/>
      <c r="N69" s="24"/>
      <c r="O69" s="24"/>
      <c r="P69" s="24"/>
      <c r="Q69" s="24"/>
      <c r="R69" s="24"/>
      <c r="S69" s="24"/>
      <c r="T69" s="24"/>
      <c r="U69" s="24"/>
      <c r="V69" s="24"/>
      <c r="W69" s="24"/>
      <c r="X69" s="24"/>
      <c r="Y69" s="24"/>
      <c r="Z69" s="24"/>
    </row>
    <row r="70" ht="19.15" customHeight="1">
      <c r="A70" t="s" s="145">
        <v>1526</v>
      </c>
      <c r="B70" s="168">
        <v>2</v>
      </c>
      <c r="C70" s="168">
        <v>35</v>
      </c>
      <c r="D70" t="s" s="145">
        <v>1593</v>
      </c>
      <c r="E70" t="s" s="145">
        <v>281</v>
      </c>
      <c r="F70" s="212">
        <v>64</v>
      </c>
      <c r="G70" s="168">
        <v>64</v>
      </c>
      <c r="H70" s="155">
        <f>SUM(G70-F70)</f>
        <v>0</v>
      </c>
      <c r="I70" s="167">
        <f>H70/F70</f>
        <v>0</v>
      </c>
      <c r="J70" s="167">
        <f>H70/G70</f>
        <v>0</v>
      </c>
      <c r="K70" s="24"/>
      <c r="L70" s="24"/>
      <c r="M70" s="24"/>
      <c r="N70" s="24"/>
      <c r="O70" s="24"/>
      <c r="P70" s="24"/>
      <c r="Q70" s="24"/>
      <c r="R70" s="24"/>
      <c r="S70" s="24"/>
      <c r="T70" s="24"/>
      <c r="U70" s="24"/>
      <c r="V70" s="24"/>
      <c r="W70" s="24"/>
      <c r="X70" s="24"/>
      <c r="Y70" s="24"/>
      <c r="Z70" s="24"/>
    </row>
    <row r="71" ht="19.15" customHeight="1">
      <c r="A71" t="s" s="145">
        <v>1526</v>
      </c>
      <c r="B71" s="168">
        <v>2</v>
      </c>
      <c r="C71" s="168">
        <v>31</v>
      </c>
      <c r="D71" t="s" s="145">
        <v>1594</v>
      </c>
      <c r="E71" t="s" s="145">
        <v>119</v>
      </c>
      <c r="F71" s="212">
        <v>61</v>
      </c>
      <c r="G71" s="168">
        <v>61</v>
      </c>
      <c r="H71" s="155">
        <f>SUM(G71-F71)</f>
        <v>0</v>
      </c>
      <c r="I71" s="167">
        <f>H71/F71</f>
        <v>0</v>
      </c>
      <c r="J71" s="167">
        <f>H71/G71</f>
        <v>0</v>
      </c>
      <c r="K71" s="24"/>
      <c r="L71" s="24"/>
      <c r="M71" s="24"/>
      <c r="N71" s="24"/>
      <c r="O71" s="24"/>
      <c r="P71" s="24"/>
      <c r="Q71" s="24"/>
      <c r="R71" s="24"/>
      <c r="S71" s="24"/>
      <c r="T71" s="24"/>
      <c r="U71" s="24"/>
      <c r="V71" s="24"/>
      <c r="W71" s="24"/>
      <c r="X71" s="24"/>
      <c r="Y71" s="24"/>
      <c r="Z71" s="24"/>
    </row>
    <row r="72" ht="19.15" customHeight="1">
      <c r="A72" t="s" s="145">
        <v>1526</v>
      </c>
      <c r="B72" s="168">
        <v>2</v>
      </c>
      <c r="C72" s="168">
        <v>20</v>
      </c>
      <c r="D72" t="s" s="145">
        <v>1595</v>
      </c>
      <c r="E72" t="s" s="145">
        <v>106</v>
      </c>
      <c r="F72" s="212">
        <v>57</v>
      </c>
      <c r="G72" s="168">
        <v>57</v>
      </c>
      <c r="H72" s="155">
        <f>SUM(G72-F72)</f>
        <v>0</v>
      </c>
      <c r="I72" s="167">
        <f>H72/F72</f>
        <v>0</v>
      </c>
      <c r="J72" s="167">
        <f>H72/G72</f>
        <v>0</v>
      </c>
      <c r="K72" s="24"/>
      <c r="L72" s="24"/>
      <c r="M72" s="24"/>
      <c r="N72" s="24"/>
      <c r="O72" s="24"/>
      <c r="P72" s="24"/>
      <c r="Q72" s="24"/>
      <c r="R72" s="24"/>
      <c r="S72" s="24"/>
      <c r="T72" s="24"/>
      <c r="U72" s="24"/>
      <c r="V72" s="24"/>
      <c r="W72" s="24"/>
      <c r="X72" s="24"/>
      <c r="Y72" s="24"/>
      <c r="Z72" s="24"/>
    </row>
    <row r="73" ht="19.15" customHeight="1">
      <c r="A73" t="s" s="145">
        <v>1526</v>
      </c>
      <c r="B73" s="168">
        <v>2</v>
      </c>
      <c r="C73" s="168">
        <v>24</v>
      </c>
      <c r="D73" t="s" s="145">
        <v>1596</v>
      </c>
      <c r="E73" t="s" s="145">
        <v>24</v>
      </c>
      <c r="F73" s="212">
        <v>55</v>
      </c>
      <c r="G73" s="168">
        <v>57</v>
      </c>
      <c r="H73" s="155">
        <f>SUM(G73-F73)</f>
        <v>2</v>
      </c>
      <c r="I73" s="167">
        <f>H73/F73</f>
        <v>0.0363636363636364</v>
      </c>
      <c r="J73" s="167">
        <f>H73/G73</f>
        <v>0.0350877192982456</v>
      </c>
      <c r="K73" s="24"/>
      <c r="L73" s="24"/>
      <c r="M73" s="24"/>
      <c r="N73" s="24"/>
      <c r="O73" s="24"/>
      <c r="P73" s="24"/>
      <c r="Q73" s="24"/>
      <c r="R73" s="24"/>
      <c r="S73" s="24"/>
      <c r="T73" s="24"/>
      <c r="U73" s="24"/>
      <c r="V73" s="24"/>
      <c r="W73" s="24"/>
      <c r="X73" s="24"/>
      <c r="Y73" s="24"/>
      <c r="Z73" s="24"/>
    </row>
    <row r="74" ht="19.15" customHeight="1">
      <c r="A74" t="s" s="145">
        <v>1526</v>
      </c>
      <c r="B74" s="168">
        <v>2</v>
      </c>
      <c r="C74" s="168">
        <v>39</v>
      </c>
      <c r="D74" t="s" s="145">
        <v>1597</v>
      </c>
      <c r="E74" t="s" s="145">
        <v>1427</v>
      </c>
      <c r="F74" s="212">
        <v>52</v>
      </c>
      <c r="G74" s="168">
        <v>52</v>
      </c>
      <c r="H74" s="155">
        <f>SUM(G74-F74)</f>
        <v>0</v>
      </c>
      <c r="I74" s="167">
        <f>H74/F74</f>
        <v>0</v>
      </c>
      <c r="J74" s="167">
        <f>H74/G74</f>
        <v>0</v>
      </c>
      <c r="K74" s="24"/>
      <c r="L74" s="24"/>
      <c r="M74" s="24"/>
      <c r="N74" s="24"/>
      <c r="O74" s="24"/>
      <c r="P74" s="24"/>
      <c r="Q74" s="24"/>
      <c r="R74" s="24"/>
      <c r="S74" s="24"/>
      <c r="T74" s="24"/>
      <c r="U74" s="24"/>
      <c r="V74" s="24"/>
      <c r="W74" s="24"/>
      <c r="X74" s="24"/>
      <c r="Y74" s="24"/>
      <c r="Z74" s="24"/>
    </row>
    <row r="75" ht="19.15" customHeight="1">
      <c r="A75" t="s" s="145">
        <v>1526</v>
      </c>
      <c r="B75" s="168">
        <v>2</v>
      </c>
      <c r="C75" s="168">
        <v>28</v>
      </c>
      <c r="D75" t="s" s="145">
        <v>1598</v>
      </c>
      <c r="E75" t="s" s="145">
        <v>52</v>
      </c>
      <c r="F75" s="212">
        <v>45</v>
      </c>
      <c r="G75" s="168">
        <v>47</v>
      </c>
      <c r="H75" s="155">
        <f>SUM(G75-F75)</f>
        <v>2</v>
      </c>
      <c r="I75" s="167">
        <f>H75/F75</f>
        <v>0.0444444444444444</v>
      </c>
      <c r="J75" s="167">
        <f>H75/G75</f>
        <v>0.0425531914893617</v>
      </c>
      <c r="K75" s="24"/>
      <c r="L75" s="24"/>
      <c r="M75" s="24"/>
      <c r="N75" s="24"/>
      <c r="O75" s="24"/>
      <c r="P75" s="24"/>
      <c r="Q75" s="24"/>
      <c r="R75" s="24"/>
      <c r="S75" s="24"/>
      <c r="T75" s="24"/>
      <c r="U75" s="24"/>
      <c r="V75" s="24"/>
      <c r="W75" s="24"/>
      <c r="X75" s="24"/>
      <c r="Y75" s="24"/>
      <c r="Z75" s="24"/>
    </row>
    <row r="76" ht="19.15" customHeight="1">
      <c r="A76" t="s" s="145">
        <v>1526</v>
      </c>
      <c r="B76" s="168">
        <v>2</v>
      </c>
      <c r="C76" s="168">
        <v>34</v>
      </c>
      <c r="D76" t="s" s="145">
        <v>1599</v>
      </c>
      <c r="E76" t="s" s="145">
        <v>1559</v>
      </c>
      <c r="F76" s="212">
        <v>44</v>
      </c>
      <c r="G76" s="168">
        <v>45</v>
      </c>
      <c r="H76" s="155">
        <f>SUM(G76-F76)</f>
        <v>1</v>
      </c>
      <c r="I76" s="167">
        <f>H76/F76</f>
        <v>0.0227272727272727</v>
      </c>
      <c r="J76" s="167">
        <f>H76/G76</f>
        <v>0.0222222222222222</v>
      </c>
      <c r="K76" s="24"/>
      <c r="L76" s="24"/>
      <c r="M76" s="24"/>
      <c r="N76" s="24"/>
      <c r="O76" s="24"/>
      <c r="P76" s="24"/>
      <c r="Q76" s="24"/>
      <c r="R76" s="24"/>
      <c r="S76" s="24"/>
      <c r="T76" s="24"/>
      <c r="U76" s="24"/>
      <c r="V76" s="24"/>
      <c r="W76" s="24"/>
      <c r="X76" s="24"/>
      <c r="Y76" s="24"/>
      <c r="Z76" s="24"/>
    </row>
    <row r="77" ht="19.15" customHeight="1">
      <c r="A77" t="s" s="145">
        <v>1526</v>
      </c>
      <c r="B77" s="168">
        <v>2</v>
      </c>
      <c r="C77" s="168">
        <v>33</v>
      </c>
      <c r="D77" t="s" s="145">
        <v>1600</v>
      </c>
      <c r="E77" t="s" s="145">
        <v>103</v>
      </c>
      <c r="F77" s="212">
        <v>41</v>
      </c>
      <c r="G77" s="168">
        <v>43</v>
      </c>
      <c r="H77" s="155">
        <f>SUM(G77-F77)</f>
        <v>2</v>
      </c>
      <c r="I77" s="167">
        <f>H77/F77</f>
        <v>0.048780487804878</v>
      </c>
      <c r="J77" s="167">
        <f>H77/G77</f>
        <v>0.0465116279069767</v>
      </c>
      <c r="K77" s="24"/>
      <c r="L77" s="24"/>
      <c r="M77" s="24"/>
      <c r="N77" s="24"/>
      <c r="O77" s="24"/>
      <c r="P77" s="24"/>
      <c r="Q77" s="24"/>
      <c r="R77" s="24"/>
      <c r="S77" s="24"/>
      <c r="T77" s="24"/>
      <c r="U77" s="24"/>
      <c r="V77" s="24"/>
      <c r="W77" s="24"/>
      <c r="X77" s="24"/>
      <c r="Y77" s="24"/>
      <c r="Z77" s="24"/>
    </row>
    <row r="78" ht="19.15" customHeight="1">
      <c r="A78" t="s" s="145">
        <v>1526</v>
      </c>
      <c r="B78" s="168">
        <v>2</v>
      </c>
      <c r="C78" s="168">
        <v>42</v>
      </c>
      <c r="D78" t="s" s="145">
        <v>1601</v>
      </c>
      <c r="E78" t="s" s="145">
        <v>68</v>
      </c>
      <c r="F78" s="212">
        <v>41</v>
      </c>
      <c r="G78" s="168">
        <v>43</v>
      </c>
      <c r="H78" s="155">
        <f>SUM(G78-F78)</f>
        <v>2</v>
      </c>
      <c r="I78" s="167">
        <f>H78/F78</f>
        <v>0.048780487804878</v>
      </c>
      <c r="J78" s="167">
        <f>H78/G78</f>
        <v>0.0465116279069767</v>
      </c>
      <c r="K78" s="24"/>
      <c r="L78" s="24"/>
      <c r="M78" s="24"/>
      <c r="N78" s="24"/>
      <c r="O78" s="24"/>
      <c r="P78" s="24"/>
      <c r="Q78" s="24"/>
      <c r="R78" s="24"/>
      <c r="S78" s="24"/>
      <c r="T78" s="24"/>
      <c r="U78" s="24"/>
      <c r="V78" s="24"/>
      <c r="W78" s="24"/>
      <c r="X78" s="24"/>
      <c r="Y78" s="24"/>
      <c r="Z78" s="24"/>
    </row>
    <row r="79" ht="19.15" customHeight="1">
      <c r="A79" t="s" s="145">
        <v>1526</v>
      </c>
      <c r="B79" s="168">
        <v>2</v>
      </c>
      <c r="C79" s="168">
        <v>36</v>
      </c>
      <c r="D79" t="s" s="145">
        <v>1602</v>
      </c>
      <c r="E79" t="s" s="145">
        <v>46</v>
      </c>
      <c r="F79" s="212">
        <v>37</v>
      </c>
      <c r="G79" s="168">
        <v>38</v>
      </c>
      <c r="H79" s="155">
        <f>SUM(G79-F79)</f>
        <v>1</v>
      </c>
      <c r="I79" s="167">
        <f>H79/F79</f>
        <v>0.027027027027027</v>
      </c>
      <c r="J79" s="167">
        <f>H79/G79</f>
        <v>0.0263157894736842</v>
      </c>
      <c r="K79" s="24"/>
      <c r="L79" s="24"/>
      <c r="M79" s="24"/>
      <c r="N79" s="24"/>
      <c r="O79" s="24"/>
      <c r="P79" s="24"/>
      <c r="Q79" s="24"/>
      <c r="R79" s="24"/>
      <c r="S79" s="24"/>
      <c r="T79" s="24"/>
      <c r="U79" s="24"/>
      <c r="V79" s="24"/>
      <c r="W79" s="24"/>
      <c r="X79" s="24"/>
      <c r="Y79" s="24"/>
      <c r="Z79" s="24"/>
    </row>
    <row r="80" ht="19.15" customHeight="1">
      <c r="A80" t="s" s="145">
        <v>1526</v>
      </c>
      <c r="B80" s="168">
        <v>2</v>
      </c>
      <c r="C80" s="168">
        <v>40</v>
      </c>
      <c r="D80" t="s" s="145">
        <v>1603</v>
      </c>
      <c r="E80" t="s" s="145">
        <v>32</v>
      </c>
      <c r="F80" s="212">
        <v>34</v>
      </c>
      <c r="G80" s="168">
        <v>34</v>
      </c>
      <c r="H80" s="155">
        <f>SUM(G80-F80)</f>
        <v>0</v>
      </c>
      <c r="I80" s="167">
        <f>H80/F80</f>
        <v>0</v>
      </c>
      <c r="J80" s="167">
        <f>H80/G80</f>
        <v>0</v>
      </c>
      <c r="K80" s="24"/>
      <c r="L80" s="24"/>
      <c r="M80" s="24"/>
      <c r="N80" s="24"/>
      <c r="O80" s="24"/>
      <c r="P80" s="24"/>
      <c r="Q80" s="24"/>
      <c r="R80" s="24"/>
      <c r="S80" s="24"/>
      <c r="T80" s="24"/>
      <c r="U80" s="24"/>
      <c r="V80" s="24"/>
      <c r="W80" s="24"/>
      <c r="X80" s="24"/>
      <c r="Y80" s="24"/>
      <c r="Z80" s="24"/>
    </row>
    <row r="81" ht="19.15" customHeight="1">
      <c r="A81" t="s" s="145">
        <v>1526</v>
      </c>
      <c r="B81" s="168">
        <v>2</v>
      </c>
      <c r="C81" s="168">
        <v>25</v>
      </c>
      <c r="D81" t="s" s="145">
        <v>1604</v>
      </c>
      <c r="E81" t="s" s="145">
        <v>237</v>
      </c>
      <c r="F81" s="212">
        <v>24</v>
      </c>
      <c r="G81" s="168">
        <v>25</v>
      </c>
      <c r="H81" s="155">
        <f>SUM(G81-F81)</f>
        <v>1</v>
      </c>
      <c r="I81" s="167">
        <f>H81/F81</f>
        <v>0.0416666666666667</v>
      </c>
      <c r="J81" s="167">
        <f>H81/G81</f>
        <v>0.04</v>
      </c>
      <c r="K81" s="24"/>
      <c r="L81" s="24"/>
      <c r="M81" s="24"/>
      <c r="N81" s="24"/>
      <c r="O81" s="24"/>
      <c r="P81" s="24"/>
      <c r="Q81" s="24"/>
      <c r="R81" s="24"/>
      <c r="S81" s="24"/>
      <c r="T81" s="24"/>
      <c r="U81" s="24"/>
      <c r="V81" s="24"/>
      <c r="W81" s="24"/>
      <c r="X81" s="24"/>
      <c r="Y81" s="24"/>
      <c r="Z81" s="24"/>
    </row>
    <row r="82" ht="19.15" customHeight="1">
      <c r="A82" t="s" s="137">
        <v>1526</v>
      </c>
      <c r="B82" s="170">
        <v>2</v>
      </c>
      <c r="C82" s="170">
        <v>37</v>
      </c>
      <c r="D82" t="s" s="137">
        <v>1605</v>
      </c>
      <c r="E82" t="s" s="137">
        <v>153</v>
      </c>
      <c r="F82" s="213">
        <v>18</v>
      </c>
      <c r="G82" s="170">
        <v>18</v>
      </c>
      <c r="H82" s="175">
        <f>SUM(G82-F82)</f>
        <v>0</v>
      </c>
      <c r="I82" s="208">
        <f>H82/F82</f>
        <v>0</v>
      </c>
      <c r="J82" s="208">
        <f>H82/G82</f>
        <v>0</v>
      </c>
      <c r="K82" s="174"/>
      <c r="L82" s="174"/>
      <c r="M82" s="174"/>
      <c r="N82" s="174"/>
      <c r="O82" s="174"/>
      <c r="P82" s="174"/>
      <c r="Q82" s="174"/>
      <c r="R82" s="174"/>
      <c r="S82" s="174"/>
      <c r="T82" s="174"/>
      <c r="U82" s="174"/>
      <c r="V82" s="174"/>
      <c r="W82" s="174"/>
      <c r="X82" s="174"/>
      <c r="Y82" s="174"/>
      <c r="Z82" s="174"/>
    </row>
    <row r="83" ht="19.15" customHeight="1">
      <c r="A83" s="177"/>
      <c r="B83" s="178"/>
      <c r="C83" s="178"/>
      <c r="D83" s="179"/>
      <c r="E83" s="179"/>
      <c r="F83" s="210">
        <f>SUM(F44:F82)</f>
        <v>111586</v>
      </c>
      <c r="G83" s="180">
        <f>SUM(G44:G82)</f>
        <v>115439</v>
      </c>
      <c r="H83" s="181">
        <f>SUM(H44:H82)</f>
        <v>3853</v>
      </c>
      <c r="I83" s="209">
        <f>H83/F83</f>
        <v>0.0345294212535623</v>
      </c>
      <c r="J83" s="209">
        <f>H83/G83</f>
        <v>0.0333769350046345</v>
      </c>
      <c r="K83" s="183"/>
      <c r="L83" s="183"/>
      <c r="M83" s="183"/>
      <c r="N83" s="183"/>
      <c r="O83" s="183"/>
      <c r="P83" s="183"/>
      <c r="Q83" s="183"/>
      <c r="R83" s="183"/>
      <c r="S83" s="183"/>
      <c r="T83" s="183"/>
      <c r="U83" s="183"/>
      <c r="V83" s="183"/>
      <c r="W83" s="183"/>
      <c r="X83" s="183"/>
      <c r="Y83" s="183"/>
      <c r="Z83" s="184"/>
    </row>
    <row r="84" ht="19.15" customHeight="1">
      <c r="A84" s="230"/>
      <c r="B84" s="231"/>
      <c r="C84" s="231"/>
      <c r="D84" s="232"/>
      <c r="E84" s="232"/>
      <c r="F84" s="251"/>
      <c r="G84" s="231"/>
      <c r="H84" s="234"/>
      <c r="I84" s="188"/>
      <c r="J84" s="188"/>
      <c r="K84" s="189"/>
      <c r="L84" s="189"/>
      <c r="M84" s="189"/>
      <c r="N84" s="189"/>
      <c r="O84" s="189"/>
      <c r="P84" s="189"/>
      <c r="Q84" s="189"/>
      <c r="R84" s="189"/>
      <c r="S84" s="189"/>
      <c r="T84" s="189"/>
      <c r="U84" s="189"/>
      <c r="V84" s="189"/>
      <c r="W84" s="189"/>
      <c r="X84" s="189"/>
      <c r="Y84" s="189"/>
      <c r="Z84" s="189"/>
    </row>
    <row r="85" ht="19.15" customHeight="1">
      <c r="A85" t="s" s="138">
        <v>1526</v>
      </c>
      <c r="B85" s="149">
        <v>3</v>
      </c>
      <c r="C85" s="149">
        <v>1</v>
      </c>
      <c r="D85" t="s" s="205">
        <v>1606</v>
      </c>
      <c r="E85" t="s" s="205">
        <v>84</v>
      </c>
      <c r="F85" s="222">
        <v>33310</v>
      </c>
      <c r="G85" s="149">
        <v>34676</v>
      </c>
      <c r="H85" s="173">
        <f>SUM(G85-F85)</f>
        <v>1366</v>
      </c>
      <c r="I85" s="167">
        <f>H85/F85</f>
        <v>0.041008706094266</v>
      </c>
      <c r="J85" s="167">
        <f>H85/G85</f>
        <v>0.0393932402814627</v>
      </c>
      <c r="K85" s="24"/>
      <c r="L85" s="24"/>
      <c r="M85" s="24"/>
      <c r="N85" s="24"/>
      <c r="O85" s="24"/>
      <c r="P85" s="24"/>
      <c r="Q85" s="24"/>
      <c r="R85" s="24"/>
      <c r="S85" s="24"/>
      <c r="T85" s="24"/>
      <c r="U85" s="24"/>
      <c r="V85" s="24"/>
      <c r="W85" s="24"/>
      <c r="X85" s="24"/>
      <c r="Y85" s="24"/>
      <c r="Z85" s="24"/>
    </row>
    <row r="86" ht="19.15" customHeight="1">
      <c r="A86" t="s" s="138">
        <v>1526</v>
      </c>
      <c r="B86" s="149">
        <v>3</v>
      </c>
      <c r="C86" s="149">
        <v>18</v>
      </c>
      <c r="D86" t="s" s="205">
        <v>1607</v>
      </c>
      <c r="E86" t="s" s="205">
        <v>22</v>
      </c>
      <c r="F86" s="222">
        <v>27557</v>
      </c>
      <c r="G86" s="149">
        <v>29274</v>
      </c>
      <c r="H86" s="173">
        <f>SUM(G86-F86)</f>
        <v>1717</v>
      </c>
      <c r="I86" s="167">
        <f>H86/F86</f>
        <v>0.0623072177668106</v>
      </c>
      <c r="J86" s="167">
        <f>H86/G86</f>
        <v>0.0586527293844367</v>
      </c>
      <c r="K86" s="24"/>
      <c r="L86" s="24"/>
      <c r="M86" s="24"/>
      <c r="N86" s="24"/>
      <c r="O86" s="24"/>
      <c r="P86" s="24"/>
      <c r="Q86" s="24"/>
      <c r="R86" s="24"/>
      <c r="S86" s="24"/>
      <c r="T86" s="24"/>
      <c r="U86" s="24"/>
      <c r="V86" s="24"/>
      <c r="W86" s="24"/>
      <c r="X86" s="24"/>
      <c r="Y86" s="24"/>
      <c r="Z86" s="24"/>
    </row>
    <row r="87" ht="19.15" customHeight="1">
      <c r="A87" t="s" s="138">
        <v>1526</v>
      </c>
      <c r="B87" s="149">
        <v>3</v>
      </c>
      <c r="C87" s="149">
        <v>3</v>
      </c>
      <c r="D87" t="s" s="205">
        <v>1608</v>
      </c>
      <c r="E87" t="s" s="205">
        <v>20</v>
      </c>
      <c r="F87" s="222">
        <v>24936</v>
      </c>
      <c r="G87" s="149">
        <v>26636</v>
      </c>
      <c r="H87" s="173">
        <f>SUM(G87-F87)</f>
        <v>1700</v>
      </c>
      <c r="I87" s="167">
        <f>H87/F87</f>
        <v>0.0681745267885788</v>
      </c>
      <c r="J87" s="167">
        <f>H87/G87</f>
        <v>0.0638233969064424</v>
      </c>
      <c r="K87" s="24"/>
      <c r="L87" s="24"/>
      <c r="M87" s="24"/>
      <c r="N87" s="24"/>
      <c r="O87" s="24"/>
      <c r="P87" s="24"/>
      <c r="Q87" s="24"/>
      <c r="R87" s="24"/>
      <c r="S87" s="24"/>
      <c r="T87" s="24"/>
      <c r="U87" s="24"/>
      <c r="V87" s="24"/>
      <c r="W87" s="24"/>
      <c r="X87" s="24"/>
      <c r="Y87" s="24"/>
      <c r="Z87" s="24"/>
    </row>
    <row r="88" ht="19.15" customHeight="1">
      <c r="A88" t="s" s="138">
        <v>1526</v>
      </c>
      <c r="B88" s="149">
        <v>3</v>
      </c>
      <c r="C88" s="149">
        <v>11</v>
      </c>
      <c r="D88" t="s" s="205">
        <v>1609</v>
      </c>
      <c r="E88" t="s" s="205">
        <v>26</v>
      </c>
      <c r="F88" s="222">
        <v>6874</v>
      </c>
      <c r="G88" s="149">
        <v>7577</v>
      </c>
      <c r="H88" s="173">
        <f>SUM(G88-F88)</f>
        <v>703</v>
      </c>
      <c r="I88" s="167">
        <f>H88/F88</f>
        <v>0.102269421006692</v>
      </c>
      <c r="J88" s="167">
        <f>H88/G88</f>
        <v>0.09278078395143199</v>
      </c>
      <c r="K88" s="24"/>
      <c r="L88" s="24"/>
      <c r="M88" s="24"/>
      <c r="N88" s="24"/>
      <c r="O88" s="24"/>
      <c r="P88" s="24"/>
      <c r="Q88" s="24"/>
      <c r="R88" s="24"/>
      <c r="S88" s="24"/>
      <c r="T88" s="24"/>
      <c r="U88" s="24"/>
      <c r="V88" s="24"/>
      <c r="W88" s="24"/>
      <c r="X88" s="24"/>
      <c r="Y88" s="24"/>
      <c r="Z88" s="24"/>
    </row>
    <row r="89" ht="19.15" customHeight="1">
      <c r="A89" t="s" s="138">
        <v>1526</v>
      </c>
      <c r="B89" s="149">
        <v>3</v>
      </c>
      <c r="C89" s="149">
        <v>8</v>
      </c>
      <c r="D89" t="s" s="205">
        <v>1610</v>
      </c>
      <c r="E89" t="s" s="205">
        <v>17</v>
      </c>
      <c r="F89" s="222">
        <v>1077</v>
      </c>
      <c r="G89" s="149">
        <v>1181</v>
      </c>
      <c r="H89" s="173">
        <f>SUM(G89-F89)</f>
        <v>104</v>
      </c>
      <c r="I89" s="167">
        <f>H89/F89</f>
        <v>0.09656453110492109</v>
      </c>
      <c r="J89" s="167">
        <f>H89/G89</f>
        <v>0.08806096528365789</v>
      </c>
      <c r="K89" s="24"/>
      <c r="L89" s="24"/>
      <c r="M89" s="24"/>
      <c r="N89" s="24"/>
      <c r="O89" s="24"/>
      <c r="P89" s="24"/>
      <c r="Q89" s="24"/>
      <c r="R89" s="24"/>
      <c r="S89" s="24"/>
      <c r="T89" s="24"/>
      <c r="U89" s="24"/>
      <c r="V89" s="24"/>
      <c r="W89" s="24"/>
      <c r="X89" s="24"/>
      <c r="Y89" s="24"/>
      <c r="Z89" s="24"/>
    </row>
    <row r="90" ht="19.15" customHeight="1">
      <c r="A90" t="s" s="138">
        <v>1526</v>
      </c>
      <c r="B90" s="149">
        <v>3</v>
      </c>
      <c r="C90" s="149">
        <v>2</v>
      </c>
      <c r="D90" t="s" s="205">
        <v>1611</v>
      </c>
      <c r="E90" t="s" s="205">
        <v>28</v>
      </c>
      <c r="F90" s="222">
        <v>869</v>
      </c>
      <c r="G90" s="149">
        <v>932</v>
      </c>
      <c r="H90" s="173">
        <f>SUM(G90-F90)</f>
        <v>63</v>
      </c>
      <c r="I90" s="167">
        <f>H90/F90</f>
        <v>0.07249712313003449</v>
      </c>
      <c r="J90" s="167">
        <f>H90/G90</f>
        <v>0.0675965665236052</v>
      </c>
      <c r="K90" s="24"/>
      <c r="L90" s="24"/>
      <c r="M90" s="24"/>
      <c r="N90" s="24"/>
      <c r="O90" s="24"/>
      <c r="P90" s="24"/>
      <c r="Q90" s="24"/>
      <c r="R90" s="24"/>
      <c r="S90" s="24"/>
      <c r="T90" s="24"/>
      <c r="U90" s="24"/>
      <c r="V90" s="24"/>
      <c r="W90" s="24"/>
      <c r="X90" s="24"/>
      <c r="Y90" s="24"/>
      <c r="Z90" s="24"/>
    </row>
    <row r="91" ht="19.15" customHeight="1">
      <c r="A91" t="s" s="138">
        <v>1526</v>
      </c>
      <c r="B91" s="149">
        <v>3</v>
      </c>
      <c r="C91" s="149">
        <v>21</v>
      </c>
      <c r="D91" t="s" s="205">
        <v>1612</v>
      </c>
      <c r="E91" t="s" s="205">
        <v>42</v>
      </c>
      <c r="F91" s="222">
        <v>764</v>
      </c>
      <c r="G91" s="149">
        <v>776</v>
      </c>
      <c r="H91" s="173">
        <f>SUM(G91-F91)</f>
        <v>12</v>
      </c>
      <c r="I91" s="167">
        <f>H91/F91</f>
        <v>0.0157068062827225</v>
      </c>
      <c r="J91" s="167">
        <f>H91/G91</f>
        <v>0.0154639175257732</v>
      </c>
      <c r="K91" s="24"/>
      <c r="L91" s="24"/>
      <c r="M91" s="24"/>
      <c r="N91" s="24"/>
      <c r="O91" s="24"/>
      <c r="P91" s="24"/>
      <c r="Q91" s="24"/>
      <c r="R91" s="24"/>
      <c r="S91" s="24"/>
      <c r="T91" s="24"/>
      <c r="U91" s="24"/>
      <c r="V91" s="24"/>
      <c r="W91" s="24"/>
      <c r="X91" s="24"/>
      <c r="Y91" s="24"/>
      <c r="Z91" s="24"/>
    </row>
    <row r="92" ht="19.15" customHeight="1">
      <c r="A92" t="s" s="138">
        <v>1526</v>
      </c>
      <c r="B92" s="149">
        <v>3</v>
      </c>
      <c r="C92" s="149">
        <v>23</v>
      </c>
      <c r="D92" t="s" s="205">
        <v>1613</v>
      </c>
      <c r="E92" t="s" s="205">
        <v>40</v>
      </c>
      <c r="F92" s="222">
        <v>738</v>
      </c>
      <c r="G92" s="149">
        <v>766</v>
      </c>
      <c r="H92" s="173">
        <f>SUM(G92-F92)</f>
        <v>28</v>
      </c>
      <c r="I92" s="167">
        <f>H92/F92</f>
        <v>0.037940379403794</v>
      </c>
      <c r="J92" s="167">
        <f>H92/G92</f>
        <v>0.0365535248041775</v>
      </c>
      <c r="K92" s="24"/>
      <c r="L92" s="24"/>
      <c r="M92" s="24"/>
      <c r="N92" s="24"/>
      <c r="O92" s="24"/>
      <c r="P92" s="24"/>
      <c r="Q92" s="24"/>
      <c r="R92" s="24"/>
      <c r="S92" s="24"/>
      <c r="T92" s="24"/>
      <c r="U92" s="24"/>
      <c r="V92" s="24"/>
      <c r="W92" s="24"/>
      <c r="X92" s="24"/>
      <c r="Y92" s="24"/>
      <c r="Z92" s="24"/>
    </row>
    <row r="93" ht="19.15" customHeight="1">
      <c r="A93" t="s" s="138">
        <v>1526</v>
      </c>
      <c r="B93" s="149">
        <v>3</v>
      </c>
      <c r="C93" s="149">
        <v>24</v>
      </c>
      <c r="D93" t="s" s="205">
        <v>1614</v>
      </c>
      <c r="E93" t="s" s="205">
        <v>38</v>
      </c>
      <c r="F93" s="222">
        <v>576</v>
      </c>
      <c r="G93" s="149">
        <v>590</v>
      </c>
      <c r="H93" s="173">
        <f>SUM(G93-F93)</f>
        <v>14</v>
      </c>
      <c r="I93" s="167">
        <f>H93/F93</f>
        <v>0.0243055555555556</v>
      </c>
      <c r="J93" s="167">
        <f>H93/G93</f>
        <v>0.023728813559322</v>
      </c>
      <c r="K93" s="24"/>
      <c r="L93" s="24"/>
      <c r="M93" s="24"/>
      <c r="N93" s="24"/>
      <c r="O93" s="24"/>
      <c r="P93" s="24"/>
      <c r="Q93" s="24"/>
      <c r="R93" s="24"/>
      <c r="S93" s="24"/>
      <c r="T93" s="24"/>
      <c r="U93" s="24"/>
      <c r="V93" s="24"/>
      <c r="W93" s="24"/>
      <c r="X93" s="24"/>
      <c r="Y93" s="24"/>
      <c r="Z93" s="24"/>
    </row>
    <row r="94" ht="19.15" customHeight="1">
      <c r="A94" t="s" s="138">
        <v>1526</v>
      </c>
      <c r="B94" s="149">
        <v>3</v>
      </c>
      <c r="C94" s="149">
        <v>15</v>
      </c>
      <c r="D94" t="s" s="205">
        <v>1615</v>
      </c>
      <c r="E94" t="s" s="205">
        <v>34</v>
      </c>
      <c r="F94" s="222">
        <v>427</v>
      </c>
      <c r="G94" s="149">
        <v>475</v>
      </c>
      <c r="H94" s="173">
        <f>SUM(G94-F94)</f>
        <v>48</v>
      </c>
      <c r="I94" s="167">
        <f>H94/F94</f>
        <v>0.112412177985948</v>
      </c>
      <c r="J94" s="167">
        <f>H94/G94</f>
        <v>0.101052631578947</v>
      </c>
      <c r="K94" s="24"/>
      <c r="L94" s="24"/>
      <c r="M94" s="24"/>
      <c r="N94" s="24"/>
      <c r="O94" s="24"/>
      <c r="P94" s="24"/>
      <c r="Q94" s="24"/>
      <c r="R94" s="24"/>
      <c r="S94" s="24"/>
      <c r="T94" s="24"/>
      <c r="U94" s="24"/>
      <c r="V94" s="24"/>
      <c r="W94" s="24"/>
      <c r="X94" s="24"/>
      <c r="Y94" s="24"/>
      <c r="Z94" s="24"/>
    </row>
    <row r="95" ht="19.15" customHeight="1">
      <c r="A95" t="s" s="138">
        <v>1526</v>
      </c>
      <c r="B95" s="149">
        <v>3</v>
      </c>
      <c r="C95" s="149">
        <v>12</v>
      </c>
      <c r="D95" t="s" s="205">
        <v>1616</v>
      </c>
      <c r="E95" t="s" s="205">
        <v>36</v>
      </c>
      <c r="F95" s="222">
        <v>414</v>
      </c>
      <c r="G95" s="149">
        <v>419</v>
      </c>
      <c r="H95" s="173">
        <f>SUM(G95-F95)</f>
        <v>5</v>
      </c>
      <c r="I95" s="167">
        <f>H95/F95</f>
        <v>0.0120772946859903</v>
      </c>
      <c r="J95" s="167">
        <f>H95/G95</f>
        <v>0.0119331742243437</v>
      </c>
      <c r="K95" s="24"/>
      <c r="L95" s="24"/>
      <c r="M95" s="24"/>
      <c r="N95" s="24"/>
      <c r="O95" s="24"/>
      <c r="P95" s="24"/>
      <c r="Q95" s="24"/>
      <c r="R95" s="24"/>
      <c r="S95" s="24"/>
      <c r="T95" s="24"/>
      <c r="U95" s="24"/>
      <c r="V95" s="24"/>
      <c r="W95" s="24"/>
      <c r="X95" s="24"/>
      <c r="Y95" s="24"/>
      <c r="Z95" s="24"/>
    </row>
    <row r="96" ht="19.15" customHeight="1">
      <c r="A96" t="s" s="138">
        <v>1526</v>
      </c>
      <c r="B96" s="149">
        <v>3</v>
      </c>
      <c r="C96" s="149">
        <v>4</v>
      </c>
      <c r="D96" t="s" s="205">
        <v>1617</v>
      </c>
      <c r="E96" t="s" s="205">
        <v>30</v>
      </c>
      <c r="F96" s="222">
        <v>360</v>
      </c>
      <c r="G96" s="149">
        <v>374</v>
      </c>
      <c r="H96" s="173">
        <f>SUM(G96-F96)</f>
        <v>14</v>
      </c>
      <c r="I96" s="167">
        <f>H96/F96</f>
        <v>0.0388888888888889</v>
      </c>
      <c r="J96" s="167">
        <f>H96/G96</f>
        <v>0.0374331550802139</v>
      </c>
      <c r="K96" s="24"/>
      <c r="L96" s="24"/>
      <c r="M96" s="24"/>
      <c r="N96" s="24"/>
      <c r="O96" s="24"/>
      <c r="P96" s="24"/>
      <c r="Q96" s="24"/>
      <c r="R96" s="24"/>
      <c r="S96" s="24"/>
      <c r="T96" s="24"/>
      <c r="U96" s="24"/>
      <c r="V96" s="24"/>
      <c r="W96" s="24"/>
      <c r="X96" s="24"/>
      <c r="Y96" s="24"/>
      <c r="Z96" s="24"/>
    </row>
    <row r="97" ht="19.15" customHeight="1">
      <c r="A97" t="s" s="138">
        <v>1526</v>
      </c>
      <c r="B97" s="149">
        <v>3</v>
      </c>
      <c r="C97" s="149">
        <v>28</v>
      </c>
      <c r="D97" t="s" s="205">
        <v>1618</v>
      </c>
      <c r="E97" t="s" s="205">
        <v>72</v>
      </c>
      <c r="F97" s="222">
        <v>285</v>
      </c>
      <c r="G97" s="149">
        <v>323</v>
      </c>
      <c r="H97" s="173">
        <f>SUM(G97-F97)</f>
        <v>38</v>
      </c>
      <c r="I97" s="167">
        <f>H97/F97</f>
        <v>0.133333333333333</v>
      </c>
      <c r="J97" s="167">
        <f>H97/G97</f>
        <v>0.117647058823529</v>
      </c>
      <c r="K97" s="24"/>
      <c r="L97" s="24"/>
      <c r="M97" s="24"/>
      <c r="N97" s="24"/>
      <c r="O97" s="24"/>
      <c r="P97" s="24"/>
      <c r="Q97" s="24"/>
      <c r="R97" s="24"/>
      <c r="S97" s="24"/>
      <c r="T97" s="24"/>
      <c r="U97" s="24"/>
      <c r="V97" s="24"/>
      <c r="W97" s="24"/>
      <c r="X97" s="24"/>
      <c r="Y97" s="24"/>
      <c r="Z97" s="24"/>
    </row>
    <row r="98" ht="19.15" customHeight="1">
      <c r="A98" t="s" s="138">
        <v>1526</v>
      </c>
      <c r="B98" s="149">
        <v>3</v>
      </c>
      <c r="C98" s="149">
        <v>31</v>
      </c>
      <c r="D98" t="s" s="205">
        <v>1619</v>
      </c>
      <c r="E98" t="s" s="205">
        <v>62</v>
      </c>
      <c r="F98" s="222">
        <v>265</v>
      </c>
      <c r="G98" s="149">
        <v>286</v>
      </c>
      <c r="H98" s="173">
        <f>SUM(G98-F98)</f>
        <v>21</v>
      </c>
      <c r="I98" s="167">
        <f>H98/F98</f>
        <v>0.07924528301886791</v>
      </c>
      <c r="J98" s="167">
        <f>H98/G98</f>
        <v>0.0734265734265734</v>
      </c>
      <c r="K98" s="24"/>
      <c r="L98" s="24"/>
      <c r="M98" s="24"/>
      <c r="N98" s="24"/>
      <c r="O98" s="24"/>
      <c r="P98" s="24"/>
      <c r="Q98" s="24"/>
      <c r="R98" s="24"/>
      <c r="S98" s="24"/>
      <c r="T98" s="24"/>
      <c r="U98" s="24"/>
      <c r="V98" s="24"/>
      <c r="W98" s="24"/>
      <c r="X98" s="24"/>
      <c r="Y98" s="24"/>
      <c r="Z98" s="24"/>
    </row>
    <row r="99" ht="19.15" customHeight="1">
      <c r="A99" t="s" s="138">
        <v>1526</v>
      </c>
      <c r="B99" s="149">
        <v>3</v>
      </c>
      <c r="C99" s="149">
        <v>38</v>
      </c>
      <c r="D99" t="s" s="205">
        <v>1620</v>
      </c>
      <c r="E99" t="s" s="205">
        <v>32</v>
      </c>
      <c r="F99" s="222">
        <v>259</v>
      </c>
      <c r="G99" s="149">
        <v>265</v>
      </c>
      <c r="H99" s="173">
        <f>SUM(G99-F99)</f>
        <v>6</v>
      </c>
      <c r="I99" s="167">
        <f>H99/F99</f>
        <v>0.0231660231660232</v>
      </c>
      <c r="J99" s="167">
        <f>H99/G99</f>
        <v>0.0226415094339623</v>
      </c>
      <c r="K99" s="24"/>
      <c r="L99" s="24"/>
      <c r="M99" s="24"/>
      <c r="N99" s="24"/>
      <c r="O99" s="24"/>
      <c r="P99" s="24"/>
      <c r="Q99" s="24"/>
      <c r="R99" s="24"/>
      <c r="S99" s="24"/>
      <c r="T99" s="24"/>
      <c r="U99" s="24"/>
      <c r="V99" s="24"/>
      <c r="W99" s="24"/>
      <c r="X99" s="24"/>
      <c r="Y99" s="24"/>
      <c r="Z99" s="24"/>
    </row>
    <row r="100" ht="19.15" customHeight="1">
      <c r="A100" t="s" s="138">
        <v>1526</v>
      </c>
      <c r="B100" s="149">
        <v>3</v>
      </c>
      <c r="C100" s="149">
        <v>17</v>
      </c>
      <c r="D100" t="s" s="205">
        <v>1621</v>
      </c>
      <c r="E100" t="s" s="205">
        <v>60</v>
      </c>
      <c r="F100" s="222">
        <v>218</v>
      </c>
      <c r="G100" s="149">
        <v>237</v>
      </c>
      <c r="H100" s="173">
        <f>SUM(G100-F100)</f>
        <v>19</v>
      </c>
      <c r="I100" s="167">
        <f>H100/F100</f>
        <v>0.0871559633027523</v>
      </c>
      <c r="J100" s="167">
        <f>H100/G100</f>
        <v>0.080168776371308</v>
      </c>
      <c r="K100" s="24"/>
      <c r="L100" s="24"/>
      <c r="M100" s="24"/>
      <c r="N100" s="24"/>
      <c r="O100" s="24"/>
      <c r="P100" s="24"/>
      <c r="Q100" s="24"/>
      <c r="R100" s="24"/>
      <c r="S100" s="24"/>
      <c r="T100" s="24"/>
      <c r="U100" s="24"/>
      <c r="V100" s="24"/>
      <c r="W100" s="24"/>
      <c r="X100" s="24"/>
      <c r="Y100" s="24"/>
      <c r="Z100" s="24"/>
    </row>
    <row r="101" ht="19.15" customHeight="1">
      <c r="A101" t="s" s="138">
        <v>1526</v>
      </c>
      <c r="B101" s="149">
        <v>3</v>
      </c>
      <c r="C101" s="149">
        <v>29</v>
      </c>
      <c r="D101" t="s" s="205">
        <v>1622</v>
      </c>
      <c r="E101" t="s" s="205">
        <v>52</v>
      </c>
      <c r="F101" s="222">
        <v>201</v>
      </c>
      <c r="G101" s="149">
        <v>208</v>
      </c>
      <c r="H101" s="173">
        <f>SUM(G101-F101)</f>
        <v>7</v>
      </c>
      <c r="I101" s="167">
        <f>H101/F101</f>
        <v>0.0348258706467662</v>
      </c>
      <c r="J101" s="167">
        <f>H101/G101</f>
        <v>0.0336538461538462</v>
      </c>
      <c r="K101" s="24"/>
      <c r="L101" s="24"/>
      <c r="M101" s="24"/>
      <c r="N101" s="24"/>
      <c r="O101" s="24"/>
      <c r="P101" s="24"/>
      <c r="Q101" s="24"/>
      <c r="R101" s="24"/>
      <c r="S101" s="24"/>
      <c r="T101" s="24"/>
      <c r="U101" s="24"/>
      <c r="V101" s="24"/>
      <c r="W101" s="24"/>
      <c r="X101" s="24"/>
      <c r="Y101" s="24"/>
      <c r="Z101" s="24"/>
    </row>
    <row r="102" ht="19.15" customHeight="1">
      <c r="A102" t="s" s="138">
        <v>1526</v>
      </c>
      <c r="B102" s="149">
        <v>3</v>
      </c>
      <c r="C102" s="149">
        <v>16</v>
      </c>
      <c r="D102" t="s" s="205">
        <v>1623</v>
      </c>
      <c r="E102" t="s" s="205">
        <v>281</v>
      </c>
      <c r="F102" s="222">
        <v>178</v>
      </c>
      <c r="G102" s="149">
        <v>188</v>
      </c>
      <c r="H102" s="173">
        <f>SUM(G102-F102)</f>
        <v>10</v>
      </c>
      <c r="I102" s="167">
        <f>H102/F102</f>
        <v>0.0561797752808989</v>
      </c>
      <c r="J102" s="167">
        <f>H102/G102</f>
        <v>0.0531914893617021</v>
      </c>
      <c r="K102" s="24"/>
      <c r="L102" s="24"/>
      <c r="M102" s="24"/>
      <c r="N102" s="24"/>
      <c r="O102" s="24"/>
      <c r="P102" s="24"/>
      <c r="Q102" s="24"/>
      <c r="R102" s="24"/>
      <c r="S102" s="24"/>
      <c r="T102" s="24"/>
      <c r="U102" s="24"/>
      <c r="V102" s="24"/>
      <c r="W102" s="24"/>
      <c r="X102" s="24"/>
      <c r="Y102" s="24"/>
      <c r="Z102" s="24"/>
    </row>
    <row r="103" ht="19.15" customHeight="1">
      <c r="A103" t="s" s="138">
        <v>1526</v>
      </c>
      <c r="B103" s="149">
        <v>3</v>
      </c>
      <c r="C103" s="149">
        <v>25</v>
      </c>
      <c r="D103" t="s" s="205">
        <v>1624</v>
      </c>
      <c r="E103" t="s" s="205">
        <v>24</v>
      </c>
      <c r="F103" s="222">
        <v>183</v>
      </c>
      <c r="G103" s="149">
        <v>185</v>
      </c>
      <c r="H103" s="173">
        <f>SUM(G103-F103)</f>
        <v>2</v>
      </c>
      <c r="I103" s="167">
        <f>H103/F103</f>
        <v>0.0109289617486339</v>
      </c>
      <c r="J103" s="167">
        <f>H103/G103</f>
        <v>0.0108108108108108</v>
      </c>
      <c r="K103" s="24"/>
      <c r="L103" s="24"/>
      <c r="M103" s="24"/>
      <c r="N103" s="24"/>
      <c r="O103" s="24"/>
      <c r="P103" s="24"/>
      <c r="Q103" s="24"/>
      <c r="R103" s="24"/>
      <c r="S103" s="24"/>
      <c r="T103" s="24"/>
      <c r="U103" s="24"/>
      <c r="V103" s="24"/>
      <c r="W103" s="24"/>
      <c r="X103" s="24"/>
      <c r="Y103" s="24"/>
      <c r="Z103" s="24"/>
    </row>
    <row r="104" ht="19.15" customHeight="1">
      <c r="A104" t="s" s="138">
        <v>1526</v>
      </c>
      <c r="B104" s="149">
        <v>3</v>
      </c>
      <c r="C104" s="149">
        <v>14</v>
      </c>
      <c r="D104" t="s" s="205">
        <v>1625</v>
      </c>
      <c r="E104" t="s" s="205">
        <v>44</v>
      </c>
      <c r="F104" s="222">
        <v>169</v>
      </c>
      <c r="G104" s="149">
        <v>169</v>
      </c>
      <c r="H104" s="173">
        <f>SUM(G104-F104)</f>
        <v>0</v>
      </c>
      <c r="I104" s="167">
        <f>H104/F104</f>
        <v>0</v>
      </c>
      <c r="J104" s="167">
        <f>H104/G104</f>
        <v>0</v>
      </c>
      <c r="K104" s="24"/>
      <c r="L104" s="24"/>
      <c r="M104" s="24"/>
      <c r="N104" s="24"/>
      <c r="O104" s="24"/>
      <c r="P104" s="24"/>
      <c r="Q104" s="24"/>
      <c r="R104" s="24"/>
      <c r="S104" s="24"/>
      <c r="T104" s="24"/>
      <c r="U104" s="24"/>
      <c r="V104" s="24"/>
      <c r="W104" s="24"/>
      <c r="X104" s="24"/>
      <c r="Y104" s="24"/>
      <c r="Z104" s="24"/>
    </row>
    <row r="105" ht="19.15" customHeight="1">
      <c r="A105" t="s" s="138">
        <v>1526</v>
      </c>
      <c r="B105" s="149">
        <v>3</v>
      </c>
      <c r="C105" s="149">
        <v>32</v>
      </c>
      <c r="D105" t="s" s="205">
        <v>1626</v>
      </c>
      <c r="E105" t="s" s="205">
        <v>179</v>
      </c>
      <c r="F105" s="222">
        <v>163</v>
      </c>
      <c r="G105" s="149">
        <v>165</v>
      </c>
      <c r="H105" s="173">
        <f>SUM(G105-F105)</f>
        <v>2</v>
      </c>
      <c r="I105" s="167">
        <f>H105/F105</f>
        <v>0.0122699386503067</v>
      </c>
      <c r="J105" s="167">
        <f>H105/G105</f>
        <v>0.0121212121212121</v>
      </c>
      <c r="K105" s="24"/>
      <c r="L105" s="24"/>
      <c r="M105" s="24"/>
      <c r="N105" s="24"/>
      <c r="O105" s="24"/>
      <c r="P105" s="24"/>
      <c r="Q105" s="24"/>
      <c r="R105" s="24"/>
      <c r="S105" s="24"/>
      <c r="T105" s="24"/>
      <c r="U105" s="24"/>
      <c r="V105" s="24"/>
      <c r="W105" s="24"/>
      <c r="X105" s="24"/>
      <c r="Y105" s="24"/>
      <c r="Z105" s="24"/>
    </row>
    <row r="106" ht="19.15" customHeight="1">
      <c r="A106" t="s" s="138">
        <v>1526</v>
      </c>
      <c r="B106" s="149">
        <v>3</v>
      </c>
      <c r="C106" s="149">
        <v>5</v>
      </c>
      <c r="D106" t="s" s="205">
        <v>1627</v>
      </c>
      <c r="E106" t="s" s="205">
        <v>48</v>
      </c>
      <c r="F106" s="222">
        <v>116</v>
      </c>
      <c r="G106" s="149">
        <v>146</v>
      </c>
      <c r="H106" s="173">
        <f>SUM(G106-F106)</f>
        <v>30</v>
      </c>
      <c r="I106" s="167">
        <f>H106/F106</f>
        <v>0.258620689655172</v>
      </c>
      <c r="J106" s="167">
        <f>H106/G106</f>
        <v>0.205479452054795</v>
      </c>
      <c r="K106" s="24"/>
      <c r="L106" s="24"/>
      <c r="M106" s="24"/>
      <c r="N106" s="24"/>
      <c r="O106" s="24"/>
      <c r="P106" s="24"/>
      <c r="Q106" s="24"/>
      <c r="R106" s="24"/>
      <c r="S106" s="24"/>
      <c r="T106" s="24"/>
      <c r="U106" s="24"/>
      <c r="V106" s="24"/>
      <c r="W106" s="24"/>
      <c r="X106" s="24"/>
      <c r="Y106" s="24"/>
      <c r="Z106" s="24"/>
    </row>
    <row r="107" ht="19.15" customHeight="1">
      <c r="A107" t="s" s="138">
        <v>1526</v>
      </c>
      <c r="B107" s="149">
        <v>3</v>
      </c>
      <c r="C107" s="149">
        <v>6</v>
      </c>
      <c r="D107" t="s" s="205">
        <v>1628</v>
      </c>
      <c r="E107" t="s" s="205">
        <v>66</v>
      </c>
      <c r="F107" s="222">
        <v>117</v>
      </c>
      <c r="G107" s="149">
        <v>118</v>
      </c>
      <c r="H107" s="173">
        <f>SUM(G107-F107)</f>
        <v>1</v>
      </c>
      <c r="I107" s="167">
        <f>H107/F107</f>
        <v>0.00854700854700855</v>
      </c>
      <c r="J107" s="167">
        <f>H107/G107</f>
        <v>0.008474576271186441</v>
      </c>
      <c r="K107" s="24"/>
      <c r="L107" s="24"/>
      <c r="M107" s="24"/>
      <c r="N107" s="24"/>
      <c r="O107" s="24"/>
      <c r="P107" s="24"/>
      <c r="Q107" s="24"/>
      <c r="R107" s="24"/>
      <c r="S107" s="24"/>
      <c r="T107" s="24"/>
      <c r="U107" s="24"/>
      <c r="V107" s="24"/>
      <c r="W107" s="24"/>
      <c r="X107" s="24"/>
      <c r="Y107" s="24"/>
      <c r="Z107" s="24"/>
    </row>
    <row r="108" ht="19.15" customHeight="1">
      <c r="A108" t="s" s="138">
        <v>1526</v>
      </c>
      <c r="B108" s="149">
        <v>3</v>
      </c>
      <c r="C108" s="149">
        <v>9</v>
      </c>
      <c r="D108" t="s" s="205">
        <v>1629</v>
      </c>
      <c r="E108" t="s" s="205">
        <v>1537</v>
      </c>
      <c r="F108" s="222">
        <v>112</v>
      </c>
      <c r="G108" s="149">
        <v>113</v>
      </c>
      <c r="H108" s="173">
        <f>SUM(G108-F108)</f>
        <v>1</v>
      </c>
      <c r="I108" s="167">
        <f>H108/F108</f>
        <v>0.00892857142857143</v>
      </c>
      <c r="J108" s="167">
        <f>H108/G108</f>
        <v>0.00884955752212389</v>
      </c>
      <c r="K108" s="24"/>
      <c r="L108" s="24"/>
      <c r="M108" s="24"/>
      <c r="N108" s="24"/>
      <c r="O108" s="24"/>
      <c r="P108" s="24"/>
      <c r="Q108" s="24"/>
      <c r="R108" s="24"/>
      <c r="S108" s="24"/>
      <c r="T108" s="24"/>
      <c r="U108" s="24"/>
      <c r="V108" s="24"/>
      <c r="W108" s="24"/>
      <c r="X108" s="24"/>
      <c r="Y108" s="24"/>
      <c r="Z108" s="24"/>
    </row>
    <row r="109" ht="19.15" customHeight="1">
      <c r="A109" t="s" s="138">
        <v>1526</v>
      </c>
      <c r="B109" s="149">
        <v>3</v>
      </c>
      <c r="C109" s="149">
        <v>10</v>
      </c>
      <c r="D109" t="s" s="205">
        <v>1630</v>
      </c>
      <c r="E109" t="s" s="205">
        <v>101</v>
      </c>
      <c r="F109" s="222">
        <v>93</v>
      </c>
      <c r="G109" s="149">
        <v>98</v>
      </c>
      <c r="H109" s="173">
        <f>SUM(G109-F109)</f>
        <v>5</v>
      </c>
      <c r="I109" s="167">
        <f>H109/F109</f>
        <v>0.0537634408602151</v>
      </c>
      <c r="J109" s="167">
        <f>H109/G109</f>
        <v>0.0510204081632653</v>
      </c>
      <c r="K109" s="24"/>
      <c r="L109" s="24"/>
      <c r="M109" s="24"/>
      <c r="N109" s="24"/>
      <c r="O109" s="24"/>
      <c r="P109" s="24"/>
      <c r="Q109" s="24"/>
      <c r="R109" s="24"/>
      <c r="S109" s="24"/>
      <c r="T109" s="24"/>
      <c r="U109" s="24"/>
      <c r="V109" s="24"/>
      <c r="W109" s="24"/>
      <c r="X109" s="24"/>
      <c r="Y109" s="24"/>
      <c r="Z109" s="24"/>
    </row>
    <row r="110" ht="19.15" customHeight="1">
      <c r="A110" t="s" s="138">
        <v>1526</v>
      </c>
      <c r="B110" s="149">
        <v>3</v>
      </c>
      <c r="C110" s="149">
        <v>22</v>
      </c>
      <c r="D110" t="s" s="205">
        <v>1631</v>
      </c>
      <c r="E110" t="s" s="205">
        <v>74</v>
      </c>
      <c r="F110" s="222">
        <v>93</v>
      </c>
      <c r="G110" s="149">
        <v>97</v>
      </c>
      <c r="H110" s="173">
        <f>SUM(G110-F110)</f>
        <v>4</v>
      </c>
      <c r="I110" s="167">
        <f>H110/F110</f>
        <v>0.043010752688172</v>
      </c>
      <c r="J110" s="167">
        <f>H110/G110</f>
        <v>0.0412371134020619</v>
      </c>
      <c r="K110" s="24"/>
      <c r="L110" s="24"/>
      <c r="M110" s="24"/>
      <c r="N110" s="24"/>
      <c r="O110" s="24"/>
      <c r="P110" s="24"/>
      <c r="Q110" s="24"/>
      <c r="R110" s="24"/>
      <c r="S110" s="24"/>
      <c r="T110" s="24"/>
      <c r="U110" s="24"/>
      <c r="V110" s="24"/>
      <c r="W110" s="24"/>
      <c r="X110" s="24"/>
      <c r="Y110" s="24"/>
      <c r="Z110" s="24"/>
    </row>
    <row r="111" ht="19.15" customHeight="1">
      <c r="A111" t="s" s="138">
        <v>1526</v>
      </c>
      <c r="B111" s="149">
        <v>3</v>
      </c>
      <c r="C111" s="149">
        <v>7</v>
      </c>
      <c r="D111" t="s" s="205">
        <v>1632</v>
      </c>
      <c r="E111" t="s" s="205">
        <v>64</v>
      </c>
      <c r="F111" s="222">
        <v>78</v>
      </c>
      <c r="G111" s="149">
        <v>85</v>
      </c>
      <c r="H111" s="173">
        <f>SUM(G111-F111)</f>
        <v>7</v>
      </c>
      <c r="I111" s="167">
        <f>H111/F111</f>
        <v>0.0897435897435897</v>
      </c>
      <c r="J111" s="167">
        <f>H111/G111</f>
        <v>0.0823529411764706</v>
      </c>
      <c r="K111" s="24"/>
      <c r="L111" s="24"/>
      <c r="M111" s="24"/>
      <c r="N111" s="24"/>
      <c r="O111" s="24"/>
      <c r="P111" s="24"/>
      <c r="Q111" s="24"/>
      <c r="R111" s="24"/>
      <c r="S111" s="24"/>
      <c r="T111" s="24"/>
      <c r="U111" s="24"/>
      <c r="V111" s="24"/>
      <c r="W111" s="24"/>
      <c r="X111" s="24"/>
      <c r="Y111" s="24"/>
      <c r="Z111" s="24"/>
    </row>
    <row r="112" ht="19.15" customHeight="1">
      <c r="A112" t="s" s="138">
        <v>1526</v>
      </c>
      <c r="B112" s="149">
        <v>3</v>
      </c>
      <c r="C112" s="149">
        <v>20</v>
      </c>
      <c r="D112" t="s" s="205">
        <v>1633</v>
      </c>
      <c r="E112" t="s" s="205">
        <v>76</v>
      </c>
      <c r="F112" s="222">
        <v>46</v>
      </c>
      <c r="G112" s="149">
        <v>56</v>
      </c>
      <c r="H112" s="173">
        <f>SUM(G112-F112)</f>
        <v>10</v>
      </c>
      <c r="I112" s="167">
        <f>H112/F112</f>
        <v>0.217391304347826</v>
      </c>
      <c r="J112" s="167">
        <f>H112/G112</f>
        <v>0.178571428571429</v>
      </c>
      <c r="K112" s="24"/>
      <c r="L112" s="24"/>
      <c r="M112" s="24"/>
      <c r="N112" s="24"/>
      <c r="O112" s="24"/>
      <c r="P112" s="24"/>
      <c r="Q112" s="24"/>
      <c r="R112" s="24"/>
      <c r="S112" s="24"/>
      <c r="T112" s="24"/>
      <c r="U112" s="24"/>
      <c r="V112" s="24"/>
      <c r="W112" s="24"/>
      <c r="X112" s="24"/>
      <c r="Y112" s="24"/>
      <c r="Z112" s="24"/>
    </row>
    <row r="113" ht="19.15" customHeight="1">
      <c r="A113" t="s" s="138">
        <v>1526</v>
      </c>
      <c r="B113" s="149">
        <v>3</v>
      </c>
      <c r="C113" s="149">
        <v>19</v>
      </c>
      <c r="D113" t="s" s="205">
        <v>1634</v>
      </c>
      <c r="E113" t="s" s="205">
        <v>153</v>
      </c>
      <c r="F113" s="222">
        <v>48</v>
      </c>
      <c r="G113" s="149">
        <v>49</v>
      </c>
      <c r="H113" s="173">
        <f>SUM(G113-F113)</f>
        <v>1</v>
      </c>
      <c r="I113" s="167">
        <f>H113/F113</f>
        <v>0.0208333333333333</v>
      </c>
      <c r="J113" s="167">
        <f>H113/G113</f>
        <v>0.0204081632653061</v>
      </c>
      <c r="K113" s="24"/>
      <c r="L113" s="24"/>
      <c r="M113" s="24"/>
      <c r="N113" s="24"/>
      <c r="O113" s="24"/>
      <c r="P113" s="24"/>
      <c r="Q113" s="24"/>
      <c r="R113" s="24"/>
      <c r="S113" s="24"/>
      <c r="T113" s="24"/>
      <c r="U113" s="24"/>
      <c r="V113" s="24"/>
      <c r="W113" s="24"/>
      <c r="X113" s="24"/>
      <c r="Y113" s="24"/>
      <c r="Z113" s="24"/>
    </row>
    <row r="114" ht="19.15" customHeight="1">
      <c r="A114" t="s" s="138">
        <v>1526</v>
      </c>
      <c r="B114" s="149">
        <v>3</v>
      </c>
      <c r="C114" s="149">
        <v>40</v>
      </c>
      <c r="D114" t="s" s="205">
        <v>1635</v>
      </c>
      <c r="E114" t="s" s="205">
        <v>68</v>
      </c>
      <c r="F114" s="222">
        <v>36</v>
      </c>
      <c r="G114" s="149">
        <v>39</v>
      </c>
      <c r="H114" s="173">
        <f>SUM(G114-F114)</f>
        <v>3</v>
      </c>
      <c r="I114" s="167">
        <f>H114/F114</f>
        <v>0.0833333333333333</v>
      </c>
      <c r="J114" s="167">
        <f>H114/G114</f>
        <v>0.0769230769230769</v>
      </c>
      <c r="K114" s="24"/>
      <c r="L114" s="24"/>
      <c r="M114" s="24"/>
      <c r="N114" s="24"/>
      <c r="O114" s="24"/>
      <c r="P114" s="24"/>
      <c r="Q114" s="24"/>
      <c r="R114" s="24"/>
      <c r="S114" s="24"/>
      <c r="T114" s="24"/>
      <c r="U114" s="24"/>
      <c r="V114" s="24"/>
      <c r="W114" s="24"/>
      <c r="X114" s="24"/>
      <c r="Y114" s="24"/>
      <c r="Z114" s="24"/>
    </row>
    <row r="115" ht="19.15" customHeight="1">
      <c r="A115" t="s" s="138">
        <v>1526</v>
      </c>
      <c r="B115" s="149">
        <v>3</v>
      </c>
      <c r="C115" s="149">
        <v>34</v>
      </c>
      <c r="D115" t="s" s="205">
        <v>1636</v>
      </c>
      <c r="E115" t="s" s="205">
        <v>106</v>
      </c>
      <c r="F115" s="222">
        <v>33</v>
      </c>
      <c r="G115" s="149">
        <v>37</v>
      </c>
      <c r="H115" s="173">
        <f>SUM(G115-F115)</f>
        <v>4</v>
      </c>
      <c r="I115" s="167">
        <f>H115/F115</f>
        <v>0.121212121212121</v>
      </c>
      <c r="J115" s="167">
        <f>H115/G115</f>
        <v>0.108108108108108</v>
      </c>
      <c r="K115" s="24"/>
      <c r="L115" s="24"/>
      <c r="M115" s="24"/>
      <c r="N115" s="24"/>
      <c r="O115" s="24"/>
      <c r="P115" s="24"/>
      <c r="Q115" s="24"/>
      <c r="R115" s="24"/>
      <c r="S115" s="24"/>
      <c r="T115" s="24"/>
      <c r="U115" s="24"/>
      <c r="V115" s="24"/>
      <c r="W115" s="24"/>
      <c r="X115" s="24"/>
      <c r="Y115" s="24"/>
      <c r="Z115" s="24"/>
    </row>
    <row r="116" ht="19.15" customHeight="1">
      <c r="A116" t="s" s="138">
        <v>1526</v>
      </c>
      <c r="B116" s="149">
        <v>3</v>
      </c>
      <c r="C116" s="149">
        <v>37</v>
      </c>
      <c r="D116" t="s" s="205">
        <v>1637</v>
      </c>
      <c r="E116" t="s" s="205">
        <v>1427</v>
      </c>
      <c r="F116" s="222">
        <v>25</v>
      </c>
      <c r="G116" s="149">
        <v>26</v>
      </c>
      <c r="H116" s="173">
        <f>SUM(G116-F116)</f>
        <v>1</v>
      </c>
      <c r="I116" s="167">
        <f>H116/F116</f>
        <v>0.04</v>
      </c>
      <c r="J116" s="167">
        <f>H116/G116</f>
        <v>0.0384615384615385</v>
      </c>
      <c r="K116" s="24"/>
      <c r="L116" s="24"/>
      <c r="M116" s="24"/>
      <c r="N116" s="24"/>
      <c r="O116" s="24"/>
      <c r="P116" s="24"/>
      <c r="Q116" s="24"/>
      <c r="R116" s="24"/>
      <c r="S116" s="24"/>
      <c r="T116" s="24"/>
      <c r="U116" s="24"/>
      <c r="V116" s="24"/>
      <c r="W116" s="24"/>
      <c r="X116" s="24"/>
      <c r="Y116" s="24"/>
      <c r="Z116" s="24"/>
    </row>
    <row r="117" ht="19.15" customHeight="1">
      <c r="A117" t="s" s="138">
        <v>1526</v>
      </c>
      <c r="B117" s="149">
        <v>3</v>
      </c>
      <c r="C117" s="149">
        <v>33</v>
      </c>
      <c r="D117" t="s" s="205">
        <v>1638</v>
      </c>
      <c r="E117" t="s" s="205">
        <v>119</v>
      </c>
      <c r="F117" s="222">
        <v>22</v>
      </c>
      <c r="G117" s="149">
        <v>23</v>
      </c>
      <c r="H117" s="173">
        <f>SUM(G117-F117)</f>
        <v>1</v>
      </c>
      <c r="I117" s="167">
        <f>H117/F117</f>
        <v>0.0454545454545455</v>
      </c>
      <c r="J117" s="167">
        <f>H117/G117</f>
        <v>0.0434782608695652</v>
      </c>
      <c r="K117" s="24"/>
      <c r="L117" s="24"/>
      <c r="M117" s="24"/>
      <c r="N117" s="24"/>
      <c r="O117" s="24"/>
      <c r="P117" s="24"/>
      <c r="Q117" s="24"/>
      <c r="R117" s="24"/>
      <c r="S117" s="24"/>
      <c r="T117" s="24"/>
      <c r="U117" s="24"/>
      <c r="V117" s="24"/>
      <c r="W117" s="24"/>
      <c r="X117" s="24"/>
      <c r="Y117" s="24"/>
      <c r="Z117" s="24"/>
    </row>
    <row r="118" ht="19.15" customHeight="1">
      <c r="A118" t="s" s="138">
        <v>1526</v>
      </c>
      <c r="B118" s="149">
        <v>3</v>
      </c>
      <c r="C118" s="149">
        <v>36</v>
      </c>
      <c r="D118" t="s" s="205">
        <v>1639</v>
      </c>
      <c r="E118" t="s" s="205">
        <v>1559</v>
      </c>
      <c r="F118" s="222">
        <v>22</v>
      </c>
      <c r="G118" s="149">
        <v>23</v>
      </c>
      <c r="H118" s="173">
        <f>SUM(G118-F118)</f>
        <v>1</v>
      </c>
      <c r="I118" s="167">
        <f>H118/F118</f>
        <v>0.0454545454545455</v>
      </c>
      <c r="J118" s="167">
        <f>H118/G118</f>
        <v>0.0434782608695652</v>
      </c>
      <c r="K118" s="24"/>
      <c r="L118" s="24"/>
      <c r="M118" s="24"/>
      <c r="N118" s="24"/>
      <c r="O118" s="24"/>
      <c r="P118" s="24"/>
      <c r="Q118" s="24"/>
      <c r="R118" s="24"/>
      <c r="S118" s="24"/>
      <c r="T118" s="24"/>
      <c r="U118" s="24"/>
      <c r="V118" s="24"/>
      <c r="W118" s="24"/>
      <c r="X118" s="24"/>
      <c r="Y118" s="24"/>
      <c r="Z118" s="24"/>
    </row>
    <row r="119" ht="19.15" customHeight="1">
      <c r="A119" t="s" s="138">
        <v>1526</v>
      </c>
      <c r="B119" s="149">
        <v>3</v>
      </c>
      <c r="C119" s="149">
        <v>26</v>
      </c>
      <c r="D119" t="s" s="205">
        <v>1640</v>
      </c>
      <c r="E119" t="s" s="205">
        <v>237</v>
      </c>
      <c r="F119" s="222">
        <v>14</v>
      </c>
      <c r="G119" s="149">
        <v>17</v>
      </c>
      <c r="H119" s="173">
        <f>SUM(G119-F119)</f>
        <v>3</v>
      </c>
      <c r="I119" s="167">
        <f>H119/F119</f>
        <v>0.214285714285714</v>
      </c>
      <c r="J119" s="167">
        <f>H119/G119</f>
        <v>0.176470588235294</v>
      </c>
      <c r="K119" s="24"/>
      <c r="L119" s="24"/>
      <c r="M119" s="24"/>
      <c r="N119" s="24"/>
      <c r="O119" s="24"/>
      <c r="P119" s="24"/>
      <c r="Q119" s="24"/>
      <c r="R119" s="24"/>
      <c r="S119" s="24"/>
      <c r="T119" s="24"/>
      <c r="U119" s="24"/>
      <c r="V119" s="24"/>
      <c r="W119" s="24"/>
      <c r="X119" s="24"/>
      <c r="Y119" s="24"/>
      <c r="Z119" s="24"/>
    </row>
    <row r="120" ht="19.15" customHeight="1">
      <c r="A120" t="s" s="138">
        <v>1526</v>
      </c>
      <c r="B120" s="149">
        <v>3</v>
      </c>
      <c r="C120" s="149">
        <v>39</v>
      </c>
      <c r="D120" t="s" s="205">
        <v>1641</v>
      </c>
      <c r="E120" t="s" s="205">
        <v>1287</v>
      </c>
      <c r="F120" s="222">
        <v>15</v>
      </c>
      <c r="G120" s="149">
        <v>15</v>
      </c>
      <c r="H120" s="173">
        <f>SUM(G120-F120)</f>
        <v>0</v>
      </c>
      <c r="I120" s="167">
        <f>H120/F120</f>
        <v>0</v>
      </c>
      <c r="J120" s="167">
        <f>H120/G120</f>
        <v>0</v>
      </c>
      <c r="K120" s="24"/>
      <c r="L120" s="24"/>
      <c r="M120" s="24"/>
      <c r="N120" s="24"/>
      <c r="O120" s="24"/>
      <c r="P120" s="24"/>
      <c r="Q120" s="24"/>
      <c r="R120" s="24"/>
      <c r="S120" s="24"/>
      <c r="T120" s="24"/>
      <c r="U120" s="24"/>
      <c r="V120" s="24"/>
      <c r="W120" s="24"/>
      <c r="X120" s="24"/>
      <c r="Y120" s="24"/>
      <c r="Z120" s="24"/>
    </row>
    <row r="121" ht="19.15" customHeight="1">
      <c r="A121" t="s" s="138">
        <v>1526</v>
      </c>
      <c r="B121" s="149">
        <v>3</v>
      </c>
      <c r="C121" s="149">
        <v>27</v>
      </c>
      <c r="D121" t="s" s="205">
        <v>1642</v>
      </c>
      <c r="E121" t="s" s="205">
        <v>147</v>
      </c>
      <c r="F121" s="222">
        <v>14</v>
      </c>
      <c r="G121" s="149">
        <v>14</v>
      </c>
      <c r="H121" s="173">
        <f>SUM(G121-F121)</f>
        <v>0</v>
      </c>
      <c r="I121" s="167">
        <f>H121/F121</f>
        <v>0</v>
      </c>
      <c r="J121" s="167">
        <f>H121/G121</f>
        <v>0</v>
      </c>
      <c r="K121" s="24"/>
      <c r="L121" s="24"/>
      <c r="M121" s="24"/>
      <c r="N121" s="24"/>
      <c r="O121" s="24"/>
      <c r="P121" s="24"/>
      <c r="Q121" s="24"/>
      <c r="R121" s="24"/>
      <c r="S121" s="24"/>
      <c r="T121" s="24"/>
      <c r="U121" s="24"/>
      <c r="V121" s="24"/>
      <c r="W121" s="24"/>
      <c r="X121" s="24"/>
      <c r="Y121" s="24"/>
      <c r="Z121" s="24"/>
    </row>
    <row r="122" ht="19.15" customHeight="1">
      <c r="A122" t="s" s="138">
        <v>1526</v>
      </c>
      <c r="B122" s="149">
        <v>3</v>
      </c>
      <c r="C122" s="149">
        <v>35</v>
      </c>
      <c r="D122" t="s" s="205">
        <v>1921</v>
      </c>
      <c r="E122" t="s" s="205">
        <v>46</v>
      </c>
      <c r="F122" s="222">
        <v>5</v>
      </c>
      <c r="G122" s="149">
        <v>9</v>
      </c>
      <c r="H122" s="206">
        <f>SUM(G122-F122)</f>
        <v>4</v>
      </c>
      <c r="I122" s="208">
        <f>H122/F122</f>
        <v>0.8</v>
      </c>
      <c r="J122" s="208">
        <f>H122/G122</f>
        <v>0.444444444444444</v>
      </c>
      <c r="K122" s="174"/>
      <c r="L122" s="174"/>
      <c r="M122" s="174"/>
      <c r="N122" s="174"/>
      <c r="O122" s="174"/>
      <c r="P122" s="174"/>
      <c r="Q122" s="174"/>
      <c r="R122" s="174"/>
      <c r="S122" s="174"/>
      <c r="T122" s="174"/>
      <c r="U122" s="174"/>
      <c r="V122" s="174"/>
      <c r="W122" s="174"/>
      <c r="X122" s="174"/>
      <c r="Y122" s="174"/>
      <c r="Z122" s="174"/>
    </row>
    <row r="123" ht="19.15" customHeight="1">
      <c r="A123" s="177"/>
      <c r="B123" s="178"/>
      <c r="C123" s="178"/>
      <c r="D123" s="179"/>
      <c r="E123" s="179"/>
      <c r="F123" s="210">
        <f>SUM(F85:F122)</f>
        <v>100712</v>
      </c>
      <c r="G123" s="180">
        <f>SUM(G85:G122)</f>
        <v>106667</v>
      </c>
      <c r="H123" s="181">
        <f>SUM(H85:H122)</f>
        <v>5955</v>
      </c>
      <c r="I123" s="209">
        <f>H123/F123</f>
        <v>0.0591290015092541</v>
      </c>
      <c r="J123" s="209">
        <f>H123/G123</f>
        <v>0.0558279505376546</v>
      </c>
      <c r="K123" s="183"/>
      <c r="L123" s="183"/>
      <c r="M123" s="183"/>
      <c r="N123" s="183"/>
      <c r="O123" s="183"/>
      <c r="P123" s="183"/>
      <c r="Q123" s="183"/>
      <c r="R123" s="183"/>
      <c r="S123" s="183"/>
      <c r="T123" s="183"/>
      <c r="U123" s="183"/>
      <c r="V123" s="183"/>
      <c r="W123" s="183"/>
      <c r="X123" s="183"/>
      <c r="Y123" s="183"/>
      <c r="Z123" s="184"/>
    </row>
    <row r="124" ht="19.15" customHeight="1">
      <c r="A124" s="230"/>
      <c r="B124" s="231"/>
      <c r="C124" s="231"/>
      <c r="D124" s="232"/>
      <c r="E124" s="232"/>
      <c r="F124" s="251"/>
      <c r="G124" s="231"/>
      <c r="H124" s="234"/>
      <c r="I124" s="188"/>
      <c r="J124" s="188"/>
      <c r="K124" s="189"/>
      <c r="L124" s="189"/>
      <c r="M124" s="189"/>
      <c r="N124" s="189"/>
      <c r="O124" s="189"/>
      <c r="P124" s="189"/>
      <c r="Q124" s="189"/>
      <c r="R124" s="189"/>
      <c r="S124" s="189"/>
      <c r="T124" s="189"/>
      <c r="U124" s="189"/>
      <c r="V124" s="189"/>
      <c r="W124" s="189"/>
      <c r="X124" s="189"/>
      <c r="Y124" s="189"/>
      <c r="Z124" s="189"/>
    </row>
    <row r="125" ht="19.15" customHeight="1">
      <c r="A125" t="s" s="142">
        <v>1526</v>
      </c>
      <c r="B125" s="166">
        <v>4</v>
      </c>
      <c r="C125" s="166">
        <v>14</v>
      </c>
      <c r="D125" t="s" s="142">
        <v>1643</v>
      </c>
      <c r="E125" t="s" s="142">
        <v>84</v>
      </c>
      <c r="F125" s="229">
        <v>43496</v>
      </c>
      <c r="G125" s="166">
        <v>45092</v>
      </c>
      <c r="H125" s="155">
        <f>SUM(G125-F125)</f>
        <v>1596</v>
      </c>
      <c r="I125" s="167">
        <f>H125/F125</f>
        <v>0.0366930292440684</v>
      </c>
      <c r="J125" s="167">
        <f>H125/G125</f>
        <v>0.0353943049764925</v>
      </c>
      <c r="K125" s="24"/>
      <c r="L125" s="24"/>
      <c r="M125" s="24"/>
      <c r="N125" s="24"/>
      <c r="O125" s="24"/>
      <c r="P125" s="24"/>
      <c r="Q125" s="24"/>
      <c r="R125" s="24"/>
      <c r="S125" s="24"/>
      <c r="T125" s="24"/>
      <c r="U125" s="24"/>
      <c r="V125" s="24"/>
      <c r="W125" s="24"/>
      <c r="X125" s="24"/>
      <c r="Y125" s="24"/>
      <c r="Z125" s="24"/>
    </row>
    <row r="126" ht="19.15" customHeight="1">
      <c r="A126" t="s" s="145">
        <v>1526</v>
      </c>
      <c r="B126" s="168">
        <v>4</v>
      </c>
      <c r="C126" s="168">
        <v>1</v>
      </c>
      <c r="D126" t="s" s="145">
        <v>1644</v>
      </c>
      <c r="E126" t="s" s="145">
        <v>22</v>
      </c>
      <c r="F126" s="212">
        <v>29499</v>
      </c>
      <c r="G126" s="168">
        <v>30603</v>
      </c>
      <c r="H126" s="155">
        <f>SUM(G126-F126)</f>
        <v>1104</v>
      </c>
      <c r="I126" s="167">
        <f>H126/F126</f>
        <v>0.0374249974575409</v>
      </c>
      <c r="J126" s="167">
        <f>H126/G126</f>
        <v>0.0360748946181747</v>
      </c>
      <c r="K126" s="24"/>
      <c r="L126" s="24"/>
      <c r="M126" s="24"/>
      <c r="N126" s="24"/>
      <c r="O126" s="24"/>
      <c r="P126" s="24"/>
      <c r="Q126" s="24"/>
      <c r="R126" s="24"/>
      <c r="S126" s="24"/>
      <c r="T126" s="24"/>
      <c r="U126" s="24"/>
      <c r="V126" s="24"/>
      <c r="W126" s="24"/>
      <c r="X126" s="24"/>
      <c r="Y126" s="24"/>
      <c r="Z126" s="24"/>
    </row>
    <row r="127" ht="19.15" customHeight="1">
      <c r="A127" t="s" s="145">
        <v>1526</v>
      </c>
      <c r="B127" s="168">
        <v>4</v>
      </c>
      <c r="C127" s="168">
        <v>8</v>
      </c>
      <c r="D127" t="s" s="145">
        <v>1645</v>
      </c>
      <c r="E127" t="s" s="145">
        <v>20</v>
      </c>
      <c r="F127" s="212">
        <v>14640</v>
      </c>
      <c r="G127" s="168">
        <v>15320</v>
      </c>
      <c r="H127" s="155">
        <f>SUM(G127-F127)</f>
        <v>680</v>
      </c>
      <c r="I127" s="167">
        <f>H127/F127</f>
        <v>0.046448087431694</v>
      </c>
      <c r="J127" s="167">
        <f>H127/G127</f>
        <v>0.0443864229765013</v>
      </c>
      <c r="K127" s="24"/>
      <c r="L127" s="24"/>
      <c r="M127" s="24"/>
      <c r="N127" s="24"/>
      <c r="O127" s="24"/>
      <c r="P127" s="24"/>
      <c r="Q127" s="24"/>
      <c r="R127" s="24"/>
      <c r="S127" s="24"/>
      <c r="T127" s="24"/>
      <c r="U127" s="24"/>
      <c r="V127" s="24"/>
      <c r="W127" s="24"/>
      <c r="X127" s="24"/>
      <c r="Y127" s="24"/>
      <c r="Z127" s="24"/>
    </row>
    <row r="128" ht="19.15" customHeight="1">
      <c r="A128" t="s" s="145">
        <v>1526</v>
      </c>
      <c r="B128" s="168">
        <v>4</v>
      </c>
      <c r="C128" s="168">
        <v>35</v>
      </c>
      <c r="D128" t="s" s="145">
        <v>1646</v>
      </c>
      <c r="E128" t="s" s="145">
        <v>17</v>
      </c>
      <c r="F128" s="212">
        <v>1640</v>
      </c>
      <c r="G128" s="168">
        <v>1748</v>
      </c>
      <c r="H128" s="155">
        <f>SUM(G128-F128)</f>
        <v>108</v>
      </c>
      <c r="I128" s="167">
        <f>H128/F128</f>
        <v>0.0658536585365854</v>
      </c>
      <c r="J128" s="167">
        <f>H128/G128</f>
        <v>0.0617848970251716</v>
      </c>
      <c r="K128" s="24"/>
      <c r="L128" s="24"/>
      <c r="M128" s="24"/>
      <c r="N128" s="24"/>
      <c r="O128" s="24"/>
      <c r="P128" s="24"/>
      <c r="Q128" s="24"/>
      <c r="R128" s="24"/>
      <c r="S128" s="24"/>
      <c r="T128" s="24"/>
      <c r="U128" s="24"/>
      <c r="V128" s="24"/>
      <c r="W128" s="24"/>
      <c r="X128" s="24"/>
      <c r="Y128" s="24"/>
      <c r="Z128" s="24"/>
    </row>
    <row r="129" ht="19.15" customHeight="1">
      <c r="A129" t="s" s="145">
        <v>1526</v>
      </c>
      <c r="B129" s="168">
        <v>4</v>
      </c>
      <c r="C129" s="168">
        <v>15</v>
      </c>
      <c r="D129" t="s" s="145">
        <v>1647</v>
      </c>
      <c r="E129" t="s" s="145">
        <v>28</v>
      </c>
      <c r="F129" s="212">
        <v>1401</v>
      </c>
      <c r="G129" s="168">
        <v>1477</v>
      </c>
      <c r="H129" s="155">
        <f>SUM(G129-F129)</f>
        <v>76</v>
      </c>
      <c r="I129" s="167">
        <f>H129/F129</f>
        <v>0.0542469664525339</v>
      </c>
      <c r="J129" s="167">
        <f>H129/G129</f>
        <v>0.0514556533513879</v>
      </c>
      <c r="K129" s="24"/>
      <c r="L129" s="24"/>
      <c r="M129" s="24"/>
      <c r="N129" s="24"/>
      <c r="O129" s="24"/>
      <c r="P129" s="24"/>
      <c r="Q129" s="24"/>
      <c r="R129" s="24"/>
      <c r="S129" s="24"/>
      <c r="T129" s="24"/>
      <c r="U129" s="24"/>
      <c r="V129" s="24"/>
      <c r="W129" s="24"/>
      <c r="X129" s="24"/>
      <c r="Y129" s="24"/>
      <c r="Z129" s="24"/>
    </row>
    <row r="130" ht="19.15" customHeight="1">
      <c r="A130" t="s" s="145">
        <v>1526</v>
      </c>
      <c r="B130" s="168">
        <v>4</v>
      </c>
      <c r="C130" s="168">
        <v>12</v>
      </c>
      <c r="D130" t="s" s="145">
        <v>1648</v>
      </c>
      <c r="E130" t="s" s="145">
        <v>26</v>
      </c>
      <c r="F130" s="212">
        <v>1459</v>
      </c>
      <c r="G130" s="168">
        <v>1476</v>
      </c>
      <c r="H130" s="155">
        <f>SUM(G130-F130)</f>
        <v>17</v>
      </c>
      <c r="I130" s="167">
        <f>H130/F130</f>
        <v>0.0116518163125428</v>
      </c>
      <c r="J130" s="167">
        <f>H130/G130</f>
        <v>0.0115176151761518</v>
      </c>
      <c r="K130" s="24"/>
      <c r="L130" s="24"/>
      <c r="M130" s="24"/>
      <c r="N130" s="24"/>
      <c r="O130" s="24"/>
      <c r="P130" s="24"/>
      <c r="Q130" s="24"/>
      <c r="R130" s="24"/>
      <c r="S130" s="24"/>
      <c r="T130" s="24"/>
      <c r="U130" s="24"/>
      <c r="V130" s="24"/>
      <c r="W130" s="24"/>
      <c r="X130" s="24"/>
      <c r="Y130" s="24"/>
      <c r="Z130" s="24"/>
    </row>
    <row r="131" ht="19.15" customHeight="1">
      <c r="A131" t="s" s="145">
        <v>1526</v>
      </c>
      <c r="B131" s="168">
        <v>4</v>
      </c>
      <c r="C131" s="168">
        <v>36</v>
      </c>
      <c r="D131" t="s" s="145">
        <v>1649</v>
      </c>
      <c r="E131" t="s" s="145">
        <v>38</v>
      </c>
      <c r="F131" s="212">
        <v>877</v>
      </c>
      <c r="G131" s="168">
        <v>1044</v>
      </c>
      <c r="H131" s="155">
        <f>SUM(G131-F131)</f>
        <v>167</v>
      </c>
      <c r="I131" s="167">
        <f>H131/F131</f>
        <v>0.19042189281642</v>
      </c>
      <c r="J131" s="167">
        <f>H131/G131</f>
        <v>0.159961685823755</v>
      </c>
      <c r="K131" s="24"/>
      <c r="L131" s="24"/>
      <c r="M131" s="24"/>
      <c r="N131" s="24"/>
      <c r="O131" s="24"/>
      <c r="P131" s="24"/>
      <c r="Q131" s="24"/>
      <c r="R131" s="24"/>
      <c r="S131" s="24"/>
      <c r="T131" s="24"/>
      <c r="U131" s="24"/>
      <c r="V131" s="24"/>
      <c r="W131" s="24"/>
      <c r="X131" s="24"/>
      <c r="Y131" s="24"/>
      <c r="Z131" s="24"/>
    </row>
    <row r="132" ht="19.15" customHeight="1">
      <c r="A132" t="s" s="145">
        <v>1526</v>
      </c>
      <c r="B132" s="168">
        <v>4</v>
      </c>
      <c r="C132" s="168">
        <v>24</v>
      </c>
      <c r="D132" t="s" s="145">
        <v>1650</v>
      </c>
      <c r="E132" t="s" s="145">
        <v>281</v>
      </c>
      <c r="F132" s="212">
        <v>943</v>
      </c>
      <c r="G132" s="168">
        <v>950</v>
      </c>
      <c r="H132" s="155">
        <f>SUM(G132-F132)</f>
        <v>7</v>
      </c>
      <c r="I132" s="167">
        <f>H132/F132</f>
        <v>0.00742311770943796</v>
      </c>
      <c r="J132" s="167">
        <f>H132/G132</f>
        <v>0.00736842105263158</v>
      </c>
      <c r="K132" s="24"/>
      <c r="L132" s="24"/>
      <c r="M132" s="24"/>
      <c r="N132" s="24"/>
      <c r="O132" s="24"/>
      <c r="P132" s="24"/>
      <c r="Q132" s="24"/>
      <c r="R132" s="24"/>
      <c r="S132" s="24"/>
      <c r="T132" s="24"/>
      <c r="U132" s="24"/>
      <c r="V132" s="24"/>
      <c r="W132" s="24"/>
      <c r="X132" s="24"/>
      <c r="Y132" s="24"/>
      <c r="Z132" s="24"/>
    </row>
    <row r="133" ht="19.15" customHeight="1">
      <c r="A133" t="s" s="145">
        <v>1526</v>
      </c>
      <c r="B133" s="168">
        <v>4</v>
      </c>
      <c r="C133" s="168">
        <v>16</v>
      </c>
      <c r="D133" t="s" s="145">
        <v>1651</v>
      </c>
      <c r="E133" t="s" s="145">
        <v>34</v>
      </c>
      <c r="F133" s="212">
        <v>772</v>
      </c>
      <c r="G133" s="168">
        <v>799</v>
      </c>
      <c r="H133" s="155">
        <f>SUM(G133-F133)</f>
        <v>27</v>
      </c>
      <c r="I133" s="167">
        <f>H133/F133</f>
        <v>0.0349740932642487</v>
      </c>
      <c r="J133" s="167">
        <f>H133/G133</f>
        <v>0.0337922403003755</v>
      </c>
      <c r="K133" s="24"/>
      <c r="L133" s="24"/>
      <c r="M133" s="24"/>
      <c r="N133" s="24"/>
      <c r="O133" s="24"/>
      <c r="P133" s="24"/>
      <c r="Q133" s="24"/>
      <c r="R133" s="24"/>
      <c r="S133" s="24"/>
      <c r="T133" s="24"/>
      <c r="U133" s="24"/>
      <c r="V133" s="24"/>
      <c r="W133" s="24"/>
      <c r="X133" s="24"/>
      <c r="Y133" s="24"/>
      <c r="Z133" s="24"/>
    </row>
    <row r="134" ht="19.15" customHeight="1">
      <c r="A134" t="s" s="145">
        <v>1526</v>
      </c>
      <c r="B134" s="168">
        <v>4</v>
      </c>
      <c r="C134" s="168">
        <v>6</v>
      </c>
      <c r="D134" t="s" s="145">
        <v>1652</v>
      </c>
      <c r="E134" t="s" s="145">
        <v>1537</v>
      </c>
      <c r="F134" s="212">
        <v>728</v>
      </c>
      <c r="G134" s="168">
        <v>746</v>
      </c>
      <c r="H134" s="155">
        <f>SUM(G134-F134)</f>
        <v>18</v>
      </c>
      <c r="I134" s="167">
        <f>H134/F134</f>
        <v>0.0247252747252747</v>
      </c>
      <c r="J134" s="167">
        <f>H134/G134</f>
        <v>0.0241286863270777</v>
      </c>
      <c r="K134" s="24"/>
      <c r="L134" s="24"/>
      <c r="M134" s="24"/>
      <c r="N134" s="24"/>
      <c r="O134" s="24"/>
      <c r="P134" s="24"/>
      <c r="Q134" s="24"/>
      <c r="R134" s="24"/>
      <c r="S134" s="24"/>
      <c r="T134" s="24"/>
      <c r="U134" s="24"/>
      <c r="V134" s="24"/>
      <c r="W134" s="24"/>
      <c r="X134" s="24"/>
      <c r="Y134" s="24"/>
      <c r="Z134" s="24"/>
    </row>
    <row r="135" ht="19.15" customHeight="1">
      <c r="A135" t="s" s="145">
        <v>1526</v>
      </c>
      <c r="B135" s="168">
        <v>4</v>
      </c>
      <c r="C135" s="168">
        <v>26</v>
      </c>
      <c r="D135" t="s" s="145">
        <v>1653</v>
      </c>
      <c r="E135" t="s" s="145">
        <v>24</v>
      </c>
      <c r="F135" s="212">
        <v>672</v>
      </c>
      <c r="G135" s="168">
        <v>687</v>
      </c>
      <c r="H135" s="155">
        <f>SUM(G135-F135)</f>
        <v>15</v>
      </c>
      <c r="I135" s="167">
        <f>H135/F135</f>
        <v>0.0223214285714286</v>
      </c>
      <c r="J135" s="167">
        <f>H135/G135</f>
        <v>0.0218340611353712</v>
      </c>
      <c r="K135" s="24"/>
      <c r="L135" s="24"/>
      <c r="M135" s="24"/>
      <c r="N135" s="24"/>
      <c r="O135" s="24"/>
      <c r="P135" s="24"/>
      <c r="Q135" s="24"/>
      <c r="R135" s="24"/>
      <c r="S135" s="24"/>
      <c r="T135" s="24"/>
      <c r="U135" s="24"/>
      <c r="V135" s="24"/>
      <c r="W135" s="24"/>
      <c r="X135" s="24"/>
      <c r="Y135" s="24"/>
      <c r="Z135" s="24"/>
    </row>
    <row r="136" ht="19.15" customHeight="1">
      <c r="A136" t="s" s="145">
        <v>1526</v>
      </c>
      <c r="B136" s="168">
        <v>4</v>
      </c>
      <c r="C136" s="168">
        <v>13</v>
      </c>
      <c r="D136" t="s" s="145">
        <v>1654</v>
      </c>
      <c r="E136" t="s" s="145">
        <v>36</v>
      </c>
      <c r="F136" s="212">
        <v>566</v>
      </c>
      <c r="G136" s="168">
        <v>583</v>
      </c>
      <c r="H136" s="155">
        <f>SUM(G136-F136)</f>
        <v>17</v>
      </c>
      <c r="I136" s="167">
        <f>H136/F136</f>
        <v>0.0300353356890459</v>
      </c>
      <c r="J136" s="167">
        <f>H136/G136</f>
        <v>0.0291595197255575</v>
      </c>
      <c r="K136" s="24"/>
      <c r="L136" s="24"/>
      <c r="M136" s="24"/>
      <c r="N136" s="24"/>
      <c r="O136" s="24"/>
      <c r="P136" s="24"/>
      <c r="Q136" s="24"/>
      <c r="R136" s="24"/>
      <c r="S136" s="24"/>
      <c r="T136" s="24"/>
      <c r="U136" s="24"/>
      <c r="V136" s="24"/>
      <c r="W136" s="24"/>
      <c r="X136" s="24"/>
      <c r="Y136" s="24"/>
      <c r="Z136" s="24"/>
    </row>
    <row r="137" ht="19.15" customHeight="1">
      <c r="A137" t="s" s="145">
        <v>1526</v>
      </c>
      <c r="B137" s="168">
        <v>4</v>
      </c>
      <c r="C137" s="168">
        <v>9</v>
      </c>
      <c r="D137" t="s" s="145">
        <v>1655</v>
      </c>
      <c r="E137" t="s" s="145">
        <v>42</v>
      </c>
      <c r="F137" s="212">
        <v>544</v>
      </c>
      <c r="G137" s="168">
        <v>569</v>
      </c>
      <c r="H137" s="155">
        <f>SUM(G137-F137)</f>
        <v>25</v>
      </c>
      <c r="I137" s="167">
        <f>H137/F137</f>
        <v>0.0459558823529412</v>
      </c>
      <c r="J137" s="167">
        <f>H137/G137</f>
        <v>0.0439367311072056</v>
      </c>
      <c r="K137" s="24"/>
      <c r="L137" s="24"/>
      <c r="M137" s="24"/>
      <c r="N137" s="24"/>
      <c r="O137" s="24"/>
      <c r="P137" s="24"/>
      <c r="Q137" s="24"/>
      <c r="R137" s="24"/>
      <c r="S137" s="24"/>
      <c r="T137" s="24"/>
      <c r="U137" s="24"/>
      <c r="V137" s="24"/>
      <c r="W137" s="24"/>
      <c r="X137" s="24"/>
      <c r="Y137" s="24"/>
      <c r="Z137" s="24"/>
    </row>
    <row r="138" ht="19.15" customHeight="1">
      <c r="A138" t="s" s="145">
        <v>1526</v>
      </c>
      <c r="B138" s="168">
        <v>4</v>
      </c>
      <c r="C138" s="168">
        <v>39</v>
      </c>
      <c r="D138" t="s" s="145">
        <v>1656</v>
      </c>
      <c r="E138" t="s" s="145">
        <v>1287</v>
      </c>
      <c r="F138" s="213">
        <v>500</v>
      </c>
      <c r="G138" s="170">
        <v>509</v>
      </c>
      <c r="H138" s="155">
        <f>SUM(G138-F138)</f>
        <v>9</v>
      </c>
      <c r="I138" s="167">
        <f>H138/F138</f>
        <v>0.018</v>
      </c>
      <c r="J138" s="167">
        <f>H138/G138</f>
        <v>0.0176817288801572</v>
      </c>
      <c r="K138" s="24"/>
      <c r="L138" s="24"/>
      <c r="M138" s="24"/>
      <c r="N138" s="24"/>
      <c r="O138" s="24"/>
      <c r="P138" s="24"/>
      <c r="Q138" s="24"/>
      <c r="R138" s="24"/>
      <c r="S138" s="24"/>
      <c r="T138" s="24"/>
      <c r="U138" s="24"/>
      <c r="V138" s="24"/>
      <c r="W138" s="24"/>
      <c r="X138" s="24"/>
      <c r="Y138" s="24"/>
      <c r="Z138" s="24"/>
    </row>
    <row r="139" ht="19.15" customHeight="1">
      <c r="A139" t="s" s="145">
        <v>1526</v>
      </c>
      <c r="B139" s="168">
        <v>4</v>
      </c>
      <c r="C139" s="168">
        <v>2</v>
      </c>
      <c r="D139" t="s" s="145">
        <v>1901</v>
      </c>
      <c r="E139" t="s" s="171">
        <v>101</v>
      </c>
      <c r="F139" s="256">
        <v>313</v>
      </c>
      <c r="G139" s="257">
        <v>421</v>
      </c>
      <c r="H139" s="173">
        <f>SUM(G139-F139)</f>
        <v>108</v>
      </c>
      <c r="I139" s="167">
        <f>H139/F139</f>
        <v>0.345047923322684</v>
      </c>
      <c r="J139" s="167">
        <f>H139/G139</f>
        <v>0.256532066508314</v>
      </c>
      <c r="K139" s="24"/>
      <c r="L139" s="24"/>
      <c r="M139" s="24"/>
      <c r="N139" s="24"/>
      <c r="O139" s="24"/>
      <c r="P139" s="24"/>
      <c r="Q139" s="24"/>
      <c r="R139" s="24"/>
      <c r="S139" s="24"/>
      <c r="T139" s="24"/>
      <c r="U139" s="24"/>
      <c r="V139" s="24"/>
      <c r="W139" s="24"/>
      <c r="X139" s="24"/>
      <c r="Y139" s="24"/>
      <c r="Z139" s="24"/>
    </row>
    <row r="140" ht="19.15" customHeight="1">
      <c r="A140" t="s" s="145">
        <v>1526</v>
      </c>
      <c r="B140" s="168">
        <v>4</v>
      </c>
      <c r="C140" s="168">
        <v>33</v>
      </c>
      <c r="D140" t="s" s="145">
        <v>1657</v>
      </c>
      <c r="E140" t="s" s="145">
        <v>52</v>
      </c>
      <c r="F140" s="229">
        <v>379</v>
      </c>
      <c r="G140" s="166">
        <v>414</v>
      </c>
      <c r="H140" s="155">
        <f>SUM(G140-F140)</f>
        <v>35</v>
      </c>
      <c r="I140" s="167">
        <f>H140/F140</f>
        <v>0.0923482849604222</v>
      </c>
      <c r="J140" s="167">
        <f>H140/G140</f>
        <v>0.0845410628019324</v>
      </c>
      <c r="K140" s="24"/>
      <c r="L140" s="24"/>
      <c r="M140" s="24"/>
      <c r="N140" s="24"/>
      <c r="O140" s="24"/>
      <c r="P140" s="24"/>
      <c r="Q140" s="24"/>
      <c r="R140" s="24"/>
      <c r="S140" s="24"/>
      <c r="T140" s="24"/>
      <c r="U140" s="24"/>
      <c r="V140" s="24"/>
      <c r="W140" s="24"/>
      <c r="X140" s="24"/>
      <c r="Y140" s="24"/>
      <c r="Z140" s="24"/>
    </row>
    <row r="141" ht="19.15" customHeight="1">
      <c r="A141" t="s" s="145">
        <v>1526</v>
      </c>
      <c r="B141" s="168">
        <v>4</v>
      </c>
      <c r="C141" s="168">
        <v>7</v>
      </c>
      <c r="D141" t="s" s="145">
        <v>1658</v>
      </c>
      <c r="E141" t="s" s="145">
        <v>30</v>
      </c>
      <c r="F141" s="212">
        <v>376</v>
      </c>
      <c r="G141" s="168">
        <v>387</v>
      </c>
      <c r="H141" s="155">
        <f>SUM(G141-F141)</f>
        <v>11</v>
      </c>
      <c r="I141" s="167">
        <f>H141/F141</f>
        <v>0.0292553191489362</v>
      </c>
      <c r="J141" s="167">
        <f>H141/G141</f>
        <v>0.0284237726098191</v>
      </c>
      <c r="K141" s="24"/>
      <c r="L141" s="24"/>
      <c r="M141" s="24"/>
      <c r="N141" s="24"/>
      <c r="O141" s="24"/>
      <c r="P141" s="24"/>
      <c r="Q141" s="24"/>
      <c r="R141" s="24"/>
      <c r="S141" s="24"/>
      <c r="T141" s="24"/>
      <c r="U141" s="24"/>
      <c r="V141" s="24"/>
      <c r="W141" s="24"/>
      <c r="X141" s="24"/>
      <c r="Y141" s="24"/>
      <c r="Z141" s="24"/>
    </row>
    <row r="142" ht="19.15" customHeight="1">
      <c r="A142" t="s" s="145">
        <v>1526</v>
      </c>
      <c r="B142" s="168">
        <v>4</v>
      </c>
      <c r="C142" s="168">
        <v>3</v>
      </c>
      <c r="D142" t="s" s="145">
        <v>1659</v>
      </c>
      <c r="E142" t="s" s="145">
        <v>424</v>
      </c>
      <c r="F142" s="212">
        <v>346</v>
      </c>
      <c r="G142" s="168">
        <v>355</v>
      </c>
      <c r="H142" s="155">
        <f>SUM(G142-F142)</f>
        <v>9</v>
      </c>
      <c r="I142" s="167">
        <f>H142/F142</f>
        <v>0.0260115606936416</v>
      </c>
      <c r="J142" s="167">
        <f>H142/G142</f>
        <v>0.0253521126760563</v>
      </c>
      <c r="K142" s="24"/>
      <c r="L142" s="24"/>
      <c r="M142" s="24"/>
      <c r="N142" s="24"/>
      <c r="O142" s="24"/>
      <c r="P142" s="24"/>
      <c r="Q142" s="24"/>
      <c r="R142" s="24"/>
      <c r="S142" s="24"/>
      <c r="T142" s="24"/>
      <c r="U142" s="24"/>
      <c r="V142" s="24"/>
      <c r="W142" s="24"/>
      <c r="X142" s="24"/>
      <c r="Y142" s="24"/>
      <c r="Z142" s="24"/>
    </row>
    <row r="143" ht="19.15" customHeight="1">
      <c r="A143" t="s" s="145">
        <v>1526</v>
      </c>
      <c r="B143" s="168">
        <v>4</v>
      </c>
      <c r="C143" s="168">
        <v>10</v>
      </c>
      <c r="D143" t="s" s="145">
        <v>1660</v>
      </c>
      <c r="E143" t="s" s="145">
        <v>48</v>
      </c>
      <c r="F143" s="212">
        <v>294</v>
      </c>
      <c r="G143" s="168">
        <v>296</v>
      </c>
      <c r="H143" s="155">
        <f>SUM(G143-F143)</f>
        <v>2</v>
      </c>
      <c r="I143" s="167">
        <f>H143/F143</f>
        <v>0.00680272108843537</v>
      </c>
      <c r="J143" s="167">
        <f>H143/G143</f>
        <v>0.00675675675675676</v>
      </c>
      <c r="K143" s="24"/>
      <c r="L143" s="24"/>
      <c r="M143" s="24"/>
      <c r="N143" s="24"/>
      <c r="O143" s="24"/>
      <c r="P143" s="24"/>
      <c r="Q143" s="24"/>
      <c r="R143" s="24"/>
      <c r="S143" s="24"/>
      <c r="T143" s="24"/>
      <c r="U143" s="24"/>
      <c r="V143" s="24"/>
      <c r="W143" s="24"/>
      <c r="X143" s="24"/>
      <c r="Y143" s="24"/>
      <c r="Z143" s="24"/>
    </row>
    <row r="144" ht="19.15" customHeight="1">
      <c r="A144" t="s" s="145">
        <v>1526</v>
      </c>
      <c r="B144" s="168">
        <v>4</v>
      </c>
      <c r="C144" s="168">
        <v>25</v>
      </c>
      <c r="D144" t="s" s="145">
        <v>1661</v>
      </c>
      <c r="E144" t="s" s="145">
        <v>248</v>
      </c>
      <c r="F144" s="212">
        <v>282</v>
      </c>
      <c r="G144" s="168">
        <v>283</v>
      </c>
      <c r="H144" s="155">
        <f>SUM(G144-F144)</f>
        <v>1</v>
      </c>
      <c r="I144" s="167">
        <f>H144/F144</f>
        <v>0.00354609929078014</v>
      </c>
      <c r="J144" s="167">
        <f>H144/G144</f>
        <v>0.00353356890459364</v>
      </c>
      <c r="K144" s="24"/>
      <c r="L144" s="24"/>
      <c r="M144" s="24"/>
      <c r="N144" s="24"/>
      <c r="O144" s="24"/>
      <c r="P144" s="24"/>
      <c r="Q144" s="24"/>
      <c r="R144" s="24"/>
      <c r="S144" s="24"/>
      <c r="T144" s="24"/>
      <c r="U144" s="24"/>
      <c r="V144" s="24"/>
      <c r="W144" s="24"/>
      <c r="X144" s="24"/>
      <c r="Y144" s="24"/>
      <c r="Z144" s="24"/>
    </row>
    <row r="145" ht="19.15" customHeight="1">
      <c r="A145" t="s" s="145">
        <v>1526</v>
      </c>
      <c r="B145" s="168">
        <v>4</v>
      </c>
      <c r="C145" s="168">
        <v>11</v>
      </c>
      <c r="D145" t="s" s="145">
        <v>1662</v>
      </c>
      <c r="E145" t="s" s="145">
        <v>66</v>
      </c>
      <c r="F145" s="212">
        <v>265</v>
      </c>
      <c r="G145" s="168">
        <v>278</v>
      </c>
      <c r="H145" s="155">
        <f>SUM(G145-F145)</f>
        <v>13</v>
      </c>
      <c r="I145" s="167">
        <f>H145/F145</f>
        <v>0.0490566037735849</v>
      </c>
      <c r="J145" s="167">
        <f>H145/G145</f>
        <v>0.0467625899280576</v>
      </c>
      <c r="K145" s="24"/>
      <c r="L145" s="24"/>
      <c r="M145" s="24"/>
      <c r="N145" s="24"/>
      <c r="O145" s="24"/>
      <c r="P145" s="24"/>
      <c r="Q145" s="24"/>
      <c r="R145" s="24"/>
      <c r="S145" s="24"/>
      <c r="T145" s="24"/>
      <c r="U145" s="24"/>
      <c r="V145" s="24"/>
      <c r="W145" s="24"/>
      <c r="X145" s="24"/>
      <c r="Y145" s="24"/>
      <c r="Z145" s="24"/>
    </row>
    <row r="146" ht="19.15" customHeight="1">
      <c r="A146" t="s" s="145">
        <v>1526</v>
      </c>
      <c r="B146" s="168">
        <v>4</v>
      </c>
      <c r="C146" s="168">
        <v>4</v>
      </c>
      <c r="D146" t="s" s="145">
        <v>1663</v>
      </c>
      <c r="E146" t="s" s="145">
        <v>44</v>
      </c>
      <c r="F146" s="212">
        <v>249</v>
      </c>
      <c r="G146" s="168">
        <v>259</v>
      </c>
      <c r="H146" s="155">
        <f>SUM(G146-F146)</f>
        <v>10</v>
      </c>
      <c r="I146" s="167">
        <f>H146/F146</f>
        <v>0.0401606425702811</v>
      </c>
      <c r="J146" s="167">
        <f>H146/G146</f>
        <v>0.0386100386100386</v>
      </c>
      <c r="K146" s="24"/>
      <c r="L146" s="24"/>
      <c r="M146" s="24"/>
      <c r="N146" s="24"/>
      <c r="O146" s="24"/>
      <c r="P146" s="24"/>
      <c r="Q146" s="24"/>
      <c r="R146" s="24"/>
      <c r="S146" s="24"/>
      <c r="T146" s="24"/>
      <c r="U146" s="24"/>
      <c r="V146" s="24"/>
      <c r="W146" s="24"/>
      <c r="X146" s="24"/>
      <c r="Y146" s="24"/>
      <c r="Z146" s="24"/>
    </row>
    <row r="147" ht="19.15" customHeight="1">
      <c r="A147" t="s" s="145">
        <v>1526</v>
      </c>
      <c r="B147" s="168">
        <v>4</v>
      </c>
      <c r="C147" s="168">
        <v>5</v>
      </c>
      <c r="D147" t="s" s="145">
        <v>1664</v>
      </c>
      <c r="E147" t="s" s="145">
        <v>40</v>
      </c>
      <c r="F147" s="212">
        <v>237</v>
      </c>
      <c r="G147" s="168">
        <v>243</v>
      </c>
      <c r="H147" s="155">
        <f>SUM(G147-F147)</f>
        <v>6</v>
      </c>
      <c r="I147" s="167">
        <f>H147/F147</f>
        <v>0.0253164556962025</v>
      </c>
      <c r="J147" s="167">
        <f>H147/G147</f>
        <v>0.0246913580246914</v>
      </c>
      <c r="K147" s="24"/>
      <c r="L147" s="24"/>
      <c r="M147" s="24"/>
      <c r="N147" s="24"/>
      <c r="O147" s="24"/>
      <c r="P147" s="24"/>
      <c r="Q147" s="24"/>
      <c r="R147" s="24"/>
      <c r="S147" s="24"/>
      <c r="T147" s="24"/>
      <c r="U147" s="24"/>
      <c r="V147" s="24"/>
      <c r="W147" s="24"/>
      <c r="X147" s="24"/>
      <c r="Y147" s="24"/>
      <c r="Z147" s="24"/>
    </row>
    <row r="148" ht="19.15" customHeight="1">
      <c r="A148" t="s" s="145">
        <v>1526</v>
      </c>
      <c r="B148" s="168">
        <v>4</v>
      </c>
      <c r="C148" s="168">
        <v>41</v>
      </c>
      <c r="D148" t="s" s="145">
        <v>1665</v>
      </c>
      <c r="E148" t="s" s="145">
        <v>32</v>
      </c>
      <c r="F148" s="212">
        <v>218</v>
      </c>
      <c r="G148" s="168">
        <v>224</v>
      </c>
      <c r="H148" s="155">
        <f>SUM(G148-F148)</f>
        <v>6</v>
      </c>
      <c r="I148" s="167">
        <f>H148/F148</f>
        <v>0.0275229357798165</v>
      </c>
      <c r="J148" s="167">
        <f>H148/G148</f>
        <v>0.0267857142857143</v>
      </c>
      <c r="K148" s="24"/>
      <c r="L148" s="24"/>
      <c r="M148" s="24"/>
      <c r="N148" s="24"/>
      <c r="O148" s="24"/>
      <c r="P148" s="24"/>
      <c r="Q148" s="24"/>
      <c r="R148" s="24"/>
      <c r="S148" s="24"/>
      <c r="T148" s="24"/>
      <c r="U148" s="24"/>
      <c r="V148" s="24"/>
      <c r="W148" s="24"/>
      <c r="X148" s="24"/>
      <c r="Y148" s="24"/>
      <c r="Z148" s="24"/>
    </row>
    <row r="149" ht="19.15" customHeight="1">
      <c r="A149" t="s" s="145">
        <v>1526</v>
      </c>
      <c r="B149" s="168">
        <v>4</v>
      </c>
      <c r="C149" s="168">
        <v>34</v>
      </c>
      <c r="D149" t="s" s="145">
        <v>1908</v>
      </c>
      <c r="E149" t="s" s="145">
        <v>119</v>
      </c>
      <c r="F149" s="212">
        <v>122</v>
      </c>
      <c r="G149" s="168">
        <v>178</v>
      </c>
      <c r="H149" s="155">
        <f>SUM(G149-F149)</f>
        <v>56</v>
      </c>
      <c r="I149" s="167">
        <f>H149/F149</f>
        <v>0.459016393442623</v>
      </c>
      <c r="J149" s="167">
        <f>H149/G149</f>
        <v>0.314606741573034</v>
      </c>
      <c r="K149" s="24"/>
      <c r="L149" s="24"/>
      <c r="M149" s="24"/>
      <c r="N149" s="24"/>
      <c r="O149" s="24"/>
      <c r="P149" s="24"/>
      <c r="Q149" s="24"/>
      <c r="R149" s="24"/>
      <c r="S149" s="24"/>
      <c r="T149" s="24"/>
      <c r="U149" s="24"/>
      <c r="V149" s="24"/>
      <c r="W149" s="24"/>
      <c r="X149" s="24"/>
      <c r="Y149" s="24"/>
      <c r="Z149" s="24"/>
    </row>
    <row r="150" ht="19.15" customHeight="1">
      <c r="A150" t="s" s="145">
        <v>1526</v>
      </c>
      <c r="B150" s="168">
        <v>4</v>
      </c>
      <c r="C150" s="168">
        <v>18</v>
      </c>
      <c r="D150" t="s" s="145">
        <v>1666</v>
      </c>
      <c r="E150" t="s" s="145">
        <v>60</v>
      </c>
      <c r="F150" s="212">
        <v>169</v>
      </c>
      <c r="G150" s="168">
        <v>177</v>
      </c>
      <c r="H150" s="155">
        <f>SUM(G150-F150)</f>
        <v>8</v>
      </c>
      <c r="I150" s="167">
        <f>H150/F150</f>
        <v>0.0473372781065089</v>
      </c>
      <c r="J150" s="167">
        <f>H150/G150</f>
        <v>0.0451977401129944</v>
      </c>
      <c r="K150" s="24"/>
      <c r="L150" s="24"/>
      <c r="M150" s="24"/>
      <c r="N150" s="24"/>
      <c r="O150" s="24"/>
      <c r="P150" s="24"/>
      <c r="Q150" s="24"/>
      <c r="R150" s="24"/>
      <c r="S150" s="24"/>
      <c r="T150" s="24"/>
      <c r="U150" s="24"/>
      <c r="V150" s="24"/>
      <c r="W150" s="24"/>
      <c r="X150" s="24"/>
      <c r="Y150" s="24"/>
      <c r="Z150" s="24"/>
    </row>
    <row r="151" ht="19.15" customHeight="1">
      <c r="A151" t="s" s="145">
        <v>1526</v>
      </c>
      <c r="B151" s="168">
        <v>4</v>
      </c>
      <c r="C151" s="168">
        <v>21</v>
      </c>
      <c r="D151" t="s" s="145">
        <v>1667</v>
      </c>
      <c r="E151" t="s" s="145">
        <v>74</v>
      </c>
      <c r="F151" s="212">
        <v>158</v>
      </c>
      <c r="G151" s="168">
        <v>158</v>
      </c>
      <c r="H151" s="155">
        <f>SUM(G151-F151)</f>
        <v>0</v>
      </c>
      <c r="I151" s="167">
        <f>H151/F151</f>
        <v>0</v>
      </c>
      <c r="J151" s="167">
        <f>H151/G151</f>
        <v>0</v>
      </c>
      <c r="K151" s="24"/>
      <c r="L151" s="24"/>
      <c r="M151" s="24"/>
      <c r="N151" s="24"/>
      <c r="O151" s="24"/>
      <c r="P151" s="24"/>
      <c r="Q151" s="24"/>
      <c r="R151" s="24"/>
      <c r="S151" s="24"/>
      <c r="T151" s="24"/>
      <c r="U151" s="24"/>
      <c r="V151" s="24"/>
      <c r="W151" s="24"/>
      <c r="X151" s="24"/>
      <c r="Y151" s="24"/>
      <c r="Z151" s="24"/>
    </row>
    <row r="152" ht="19.15" customHeight="1">
      <c r="A152" t="s" s="145">
        <v>1526</v>
      </c>
      <c r="B152" s="168">
        <v>4</v>
      </c>
      <c r="C152" s="168">
        <v>31</v>
      </c>
      <c r="D152" t="s" s="145">
        <v>1668</v>
      </c>
      <c r="E152" t="s" s="145">
        <v>62</v>
      </c>
      <c r="F152" s="212">
        <v>139</v>
      </c>
      <c r="G152" s="168">
        <v>146</v>
      </c>
      <c r="H152" s="155">
        <f>SUM(G152-F152)</f>
        <v>7</v>
      </c>
      <c r="I152" s="167">
        <f>H152/F152</f>
        <v>0.0503597122302158</v>
      </c>
      <c r="J152" s="167">
        <f>H152/G152</f>
        <v>0.0479452054794521</v>
      </c>
      <c r="K152" s="24"/>
      <c r="L152" s="24"/>
      <c r="M152" s="24"/>
      <c r="N152" s="24"/>
      <c r="O152" s="24"/>
      <c r="P152" s="24"/>
      <c r="Q152" s="24"/>
      <c r="R152" s="24"/>
      <c r="S152" s="24"/>
      <c r="T152" s="24"/>
      <c r="U152" s="24"/>
      <c r="V152" s="24"/>
      <c r="W152" s="24"/>
      <c r="X152" s="24"/>
      <c r="Y152" s="24"/>
      <c r="Z152" s="24"/>
    </row>
    <row r="153" ht="19.15" customHeight="1">
      <c r="A153" t="s" s="145">
        <v>1526</v>
      </c>
      <c r="B153" s="168">
        <v>4</v>
      </c>
      <c r="C153" s="168">
        <v>27</v>
      </c>
      <c r="D153" t="s" s="145">
        <v>1669</v>
      </c>
      <c r="E153" t="s" s="145">
        <v>237</v>
      </c>
      <c r="F153" s="212">
        <v>133</v>
      </c>
      <c r="G153" s="168">
        <v>135</v>
      </c>
      <c r="H153" s="155">
        <f>SUM(G153-F153)</f>
        <v>2</v>
      </c>
      <c r="I153" s="167">
        <f>H153/F153</f>
        <v>0.0150375939849624</v>
      </c>
      <c r="J153" s="167">
        <f>H153/G153</f>
        <v>0.0148148148148148</v>
      </c>
      <c r="K153" s="24"/>
      <c r="L153" s="24"/>
      <c r="M153" s="24"/>
      <c r="N153" s="24"/>
      <c r="O153" s="24"/>
      <c r="P153" s="24"/>
      <c r="Q153" s="24"/>
      <c r="R153" s="24"/>
      <c r="S153" s="24"/>
      <c r="T153" s="24"/>
      <c r="U153" s="24"/>
      <c r="V153" s="24"/>
      <c r="W153" s="24"/>
      <c r="X153" s="24"/>
      <c r="Y153" s="24"/>
      <c r="Z153" s="24"/>
    </row>
    <row r="154" ht="19.15" customHeight="1">
      <c r="A154" t="s" s="145">
        <v>1526</v>
      </c>
      <c r="B154" s="168">
        <v>4</v>
      </c>
      <c r="C154" s="168">
        <v>37</v>
      </c>
      <c r="D154" t="s" s="145">
        <v>1670</v>
      </c>
      <c r="E154" t="s" s="145">
        <v>1559</v>
      </c>
      <c r="F154" s="212">
        <v>123</v>
      </c>
      <c r="G154" s="168">
        <v>124</v>
      </c>
      <c r="H154" s="155">
        <f>SUM(G154-F154)</f>
        <v>1</v>
      </c>
      <c r="I154" s="167">
        <f>H154/F154</f>
        <v>0.008130081300813011</v>
      </c>
      <c r="J154" s="167">
        <f>H154/G154</f>
        <v>0.00806451612903226</v>
      </c>
      <c r="K154" s="24"/>
      <c r="L154" s="24"/>
      <c r="M154" s="24"/>
      <c r="N154" s="24"/>
      <c r="O154" s="24"/>
      <c r="P154" s="24"/>
      <c r="Q154" s="24"/>
      <c r="R154" s="24"/>
      <c r="S154" s="24"/>
      <c r="T154" s="24"/>
      <c r="U154" s="24"/>
      <c r="V154" s="24"/>
      <c r="W154" s="24"/>
      <c r="X154" s="24"/>
      <c r="Y154" s="24"/>
      <c r="Z154" s="24"/>
    </row>
    <row r="155" ht="19.15" customHeight="1">
      <c r="A155" t="s" s="145">
        <v>1526</v>
      </c>
      <c r="B155" s="168">
        <v>4</v>
      </c>
      <c r="C155" s="168">
        <v>22</v>
      </c>
      <c r="D155" t="s" s="145">
        <v>1671</v>
      </c>
      <c r="E155" t="s" s="145">
        <v>106</v>
      </c>
      <c r="F155" s="212">
        <v>117</v>
      </c>
      <c r="G155" s="168">
        <v>117</v>
      </c>
      <c r="H155" s="155">
        <f>SUM(G155-F155)</f>
        <v>0</v>
      </c>
      <c r="I155" s="167">
        <f>H155/F155</f>
        <v>0</v>
      </c>
      <c r="J155" s="167">
        <f>H155/G155</f>
        <v>0</v>
      </c>
      <c r="K155" s="24"/>
      <c r="L155" s="24"/>
      <c r="M155" s="24"/>
      <c r="N155" s="24"/>
      <c r="O155" s="24"/>
      <c r="P155" s="24"/>
      <c r="Q155" s="24"/>
      <c r="R155" s="24"/>
      <c r="S155" s="24"/>
      <c r="T155" s="24"/>
      <c r="U155" s="24"/>
      <c r="V155" s="24"/>
      <c r="W155" s="24"/>
      <c r="X155" s="24"/>
      <c r="Y155" s="24"/>
      <c r="Z155" s="24"/>
    </row>
    <row r="156" ht="19.15" customHeight="1">
      <c r="A156" t="s" s="145">
        <v>1526</v>
      </c>
      <c r="B156" s="168">
        <v>4</v>
      </c>
      <c r="C156" s="168">
        <v>29</v>
      </c>
      <c r="D156" t="s" s="145">
        <v>1672</v>
      </c>
      <c r="E156" t="s" s="145">
        <v>185</v>
      </c>
      <c r="F156" s="212">
        <v>111</v>
      </c>
      <c r="G156" s="168">
        <v>112</v>
      </c>
      <c r="H156" s="155">
        <f>SUM(G156-F156)</f>
        <v>1</v>
      </c>
      <c r="I156" s="167">
        <f>H156/F156</f>
        <v>0.009009009009009011</v>
      </c>
      <c r="J156" s="167">
        <f>H156/G156</f>
        <v>0.00892857142857143</v>
      </c>
      <c r="K156" s="24"/>
      <c r="L156" s="24"/>
      <c r="M156" s="24"/>
      <c r="N156" s="24"/>
      <c r="O156" s="24"/>
      <c r="P156" s="24"/>
      <c r="Q156" s="24"/>
      <c r="R156" s="24"/>
      <c r="S156" s="24"/>
      <c r="T156" s="24"/>
      <c r="U156" s="24"/>
      <c r="V156" s="24"/>
      <c r="W156" s="24"/>
      <c r="X156" s="24"/>
      <c r="Y156" s="24"/>
      <c r="Z156" s="24"/>
    </row>
    <row r="157" ht="19.15" customHeight="1">
      <c r="A157" t="s" s="145">
        <v>1526</v>
      </c>
      <c r="B157" s="168">
        <v>4</v>
      </c>
      <c r="C157" s="168">
        <v>32</v>
      </c>
      <c r="D157" t="s" s="145">
        <v>1673</v>
      </c>
      <c r="E157" t="s" s="145">
        <v>72</v>
      </c>
      <c r="F157" s="212">
        <v>93</v>
      </c>
      <c r="G157" s="168">
        <v>97</v>
      </c>
      <c r="H157" s="155">
        <f>SUM(G157-F157)</f>
        <v>4</v>
      </c>
      <c r="I157" s="167">
        <f>H157/F157</f>
        <v>0.043010752688172</v>
      </c>
      <c r="J157" s="167">
        <f>H157/G157</f>
        <v>0.0412371134020619</v>
      </c>
      <c r="K157" s="24"/>
      <c r="L157" s="24"/>
      <c r="M157" s="24"/>
      <c r="N157" s="24"/>
      <c r="O157" s="24"/>
      <c r="P157" s="24"/>
      <c r="Q157" s="24"/>
      <c r="R157" s="24"/>
      <c r="S157" s="24"/>
      <c r="T157" s="24"/>
      <c r="U157" s="24"/>
      <c r="V157" s="24"/>
      <c r="W157" s="24"/>
      <c r="X157" s="24"/>
      <c r="Y157" s="24"/>
      <c r="Z157" s="24"/>
    </row>
    <row r="158" ht="19.15" customHeight="1">
      <c r="A158" t="s" s="145">
        <v>1526</v>
      </c>
      <c r="B158" s="168">
        <v>4</v>
      </c>
      <c r="C158" s="168">
        <v>40</v>
      </c>
      <c r="D158" t="s" s="145">
        <v>1674</v>
      </c>
      <c r="E158" t="s" s="145">
        <v>1427</v>
      </c>
      <c r="F158" s="212">
        <v>75</v>
      </c>
      <c r="G158" s="168">
        <v>81</v>
      </c>
      <c r="H158" s="155">
        <f>SUM(G158-F158)</f>
        <v>6</v>
      </c>
      <c r="I158" s="167">
        <f>H158/F158</f>
        <v>0.08</v>
      </c>
      <c r="J158" s="167">
        <f>H158/G158</f>
        <v>0.0740740740740741</v>
      </c>
      <c r="K158" s="24"/>
      <c r="L158" s="24"/>
      <c r="M158" s="24"/>
      <c r="N158" s="24"/>
      <c r="O158" s="24"/>
      <c r="P158" s="24"/>
      <c r="Q158" s="24"/>
      <c r="R158" s="24"/>
      <c r="S158" s="24"/>
      <c r="T158" s="24"/>
      <c r="U158" s="24"/>
      <c r="V158" s="24"/>
      <c r="W158" s="24"/>
      <c r="X158" s="24"/>
      <c r="Y158" s="24"/>
      <c r="Z158" s="24"/>
    </row>
    <row r="159" ht="19.15" customHeight="1">
      <c r="A159" t="s" s="145">
        <v>1526</v>
      </c>
      <c r="B159" s="168">
        <v>4</v>
      </c>
      <c r="C159" s="168">
        <v>42</v>
      </c>
      <c r="D159" t="s" s="145">
        <v>1675</v>
      </c>
      <c r="E159" t="s" s="145">
        <v>68</v>
      </c>
      <c r="F159" s="212">
        <v>75</v>
      </c>
      <c r="G159" s="168">
        <v>80</v>
      </c>
      <c r="H159" s="155">
        <f>SUM(G159-F159)</f>
        <v>5</v>
      </c>
      <c r="I159" s="167">
        <f>H159/F159</f>
        <v>0.06666666666666669</v>
      </c>
      <c r="J159" s="167">
        <f>H159/G159</f>
        <v>0.0625</v>
      </c>
      <c r="K159" s="24"/>
      <c r="L159" s="24"/>
      <c r="M159" s="24"/>
      <c r="N159" s="24"/>
      <c r="O159" s="24"/>
      <c r="P159" s="24"/>
      <c r="Q159" s="24"/>
      <c r="R159" s="24"/>
      <c r="S159" s="24"/>
      <c r="T159" s="24"/>
      <c r="U159" s="24"/>
      <c r="V159" s="24"/>
      <c r="W159" s="24"/>
      <c r="X159" s="24"/>
      <c r="Y159" s="24"/>
      <c r="Z159" s="24"/>
    </row>
    <row r="160" ht="19.15" customHeight="1">
      <c r="A160" t="s" s="145">
        <v>1526</v>
      </c>
      <c r="B160" s="168">
        <v>4</v>
      </c>
      <c r="C160" s="168">
        <v>28</v>
      </c>
      <c r="D160" t="s" s="145">
        <v>1676</v>
      </c>
      <c r="E160" t="s" s="145">
        <v>147</v>
      </c>
      <c r="F160" s="212">
        <v>64</v>
      </c>
      <c r="G160" s="168">
        <v>68</v>
      </c>
      <c r="H160" s="155">
        <f>SUM(G160-F160)</f>
        <v>4</v>
      </c>
      <c r="I160" s="167">
        <f>H160/F160</f>
        <v>0.0625</v>
      </c>
      <c r="J160" s="167">
        <f>H160/G160</f>
        <v>0.0588235294117647</v>
      </c>
      <c r="K160" s="24"/>
      <c r="L160" s="24"/>
      <c r="M160" s="24"/>
      <c r="N160" s="24"/>
      <c r="O160" s="24"/>
      <c r="P160" s="24"/>
      <c r="Q160" s="24"/>
      <c r="R160" s="24"/>
      <c r="S160" s="24"/>
      <c r="T160" s="24"/>
      <c r="U160" s="24"/>
      <c r="V160" s="24"/>
      <c r="W160" s="24"/>
      <c r="X160" s="24"/>
      <c r="Y160" s="24"/>
      <c r="Z160" s="24"/>
    </row>
    <row r="161" ht="19.15" customHeight="1">
      <c r="A161" t="s" s="145">
        <v>1526</v>
      </c>
      <c r="B161" s="168">
        <v>4</v>
      </c>
      <c r="C161" s="168">
        <v>23</v>
      </c>
      <c r="D161" t="s" s="145">
        <v>1677</v>
      </c>
      <c r="E161" t="s" s="145">
        <v>76</v>
      </c>
      <c r="F161" s="212">
        <v>59</v>
      </c>
      <c r="G161" s="168">
        <v>60</v>
      </c>
      <c r="H161" s="155">
        <f>SUM(G161-F161)</f>
        <v>1</v>
      </c>
      <c r="I161" s="167">
        <f>H161/F161</f>
        <v>0.0169491525423729</v>
      </c>
      <c r="J161" s="167">
        <f>H161/G161</f>
        <v>0.0166666666666667</v>
      </c>
      <c r="K161" s="24"/>
      <c r="L161" s="24"/>
      <c r="M161" s="24"/>
      <c r="N161" s="24"/>
      <c r="O161" s="24"/>
      <c r="P161" s="24"/>
      <c r="Q161" s="24"/>
      <c r="R161" s="24"/>
      <c r="S161" s="24"/>
      <c r="T161" s="24"/>
      <c r="U161" s="24"/>
      <c r="V161" s="24"/>
      <c r="W161" s="24"/>
      <c r="X161" s="24"/>
      <c r="Y161" s="24"/>
      <c r="Z161" s="24"/>
    </row>
    <row r="162" ht="19.15" customHeight="1">
      <c r="A162" t="s" s="145">
        <v>1526</v>
      </c>
      <c r="B162" s="168">
        <v>4</v>
      </c>
      <c r="C162" s="168">
        <v>38</v>
      </c>
      <c r="D162" t="s" s="145">
        <v>1678</v>
      </c>
      <c r="E162" t="s" s="145">
        <v>153</v>
      </c>
      <c r="F162" s="212">
        <v>45</v>
      </c>
      <c r="G162" s="168">
        <v>47</v>
      </c>
      <c r="H162" s="155">
        <f>SUM(G162-F162)</f>
        <v>2</v>
      </c>
      <c r="I162" s="167">
        <f>H162/F162</f>
        <v>0.0444444444444444</v>
      </c>
      <c r="J162" s="167">
        <f>H162/G162</f>
        <v>0.0425531914893617</v>
      </c>
      <c r="K162" s="24"/>
      <c r="L162" s="24"/>
      <c r="M162" s="24"/>
      <c r="N162" s="24"/>
      <c r="O162" s="24"/>
      <c r="P162" s="24"/>
      <c r="Q162" s="24"/>
      <c r="R162" s="24"/>
      <c r="S162" s="24"/>
      <c r="T162" s="24"/>
      <c r="U162" s="24"/>
      <c r="V162" s="24"/>
      <c r="W162" s="24"/>
      <c r="X162" s="24"/>
      <c r="Y162" s="24"/>
      <c r="Z162" s="24"/>
    </row>
    <row r="163" ht="19.15" customHeight="1">
      <c r="A163" t="s" s="145">
        <v>1526</v>
      </c>
      <c r="B163" s="168">
        <v>4</v>
      </c>
      <c r="C163" s="168">
        <v>20</v>
      </c>
      <c r="D163" t="s" s="145">
        <v>1679</v>
      </c>
      <c r="E163" t="s" s="145">
        <v>1680</v>
      </c>
      <c r="F163" s="212">
        <v>36</v>
      </c>
      <c r="G163" s="168">
        <v>37</v>
      </c>
      <c r="H163" s="155">
        <f>SUM(G163-F163)</f>
        <v>1</v>
      </c>
      <c r="I163" s="167">
        <f>H163/F163</f>
        <v>0.0277777777777778</v>
      </c>
      <c r="J163" s="167">
        <f>H163/G163</f>
        <v>0.027027027027027</v>
      </c>
      <c r="K163" s="24"/>
      <c r="L163" s="24"/>
      <c r="M163" s="24"/>
      <c r="N163" s="24"/>
      <c r="O163" s="24"/>
      <c r="P163" s="24"/>
      <c r="Q163" s="24"/>
      <c r="R163" s="24"/>
      <c r="S163" s="24"/>
      <c r="T163" s="24"/>
      <c r="U163" s="24"/>
      <c r="V163" s="24"/>
      <c r="W163" s="24"/>
      <c r="X163" s="24"/>
      <c r="Y163" s="24"/>
      <c r="Z163" s="24"/>
    </row>
    <row r="164" ht="19.15" customHeight="1">
      <c r="A164" t="s" s="137">
        <v>1526</v>
      </c>
      <c r="B164" s="170">
        <v>4</v>
      </c>
      <c r="C164" s="170">
        <v>19</v>
      </c>
      <c r="D164" t="s" s="137">
        <v>1681</v>
      </c>
      <c r="E164" t="s" s="137">
        <v>64</v>
      </c>
      <c r="F164" s="213">
        <v>33</v>
      </c>
      <c r="G164" s="170">
        <v>34</v>
      </c>
      <c r="H164" s="175">
        <f>SUM(G164-F164)</f>
        <v>1</v>
      </c>
      <c r="I164" s="208">
        <f>H164/F164</f>
        <v>0.0303030303030303</v>
      </c>
      <c r="J164" s="208">
        <f>H164/G164</f>
        <v>0.0294117647058824</v>
      </c>
      <c r="K164" s="174"/>
      <c r="L164" s="174"/>
      <c r="M164" s="174"/>
      <c r="N164" s="174"/>
      <c r="O164" s="174"/>
      <c r="P164" s="174"/>
      <c r="Q164" s="174"/>
      <c r="R164" s="174"/>
      <c r="S164" s="174"/>
      <c r="T164" s="174"/>
      <c r="U164" s="174"/>
      <c r="V164" s="174"/>
      <c r="W164" s="174"/>
      <c r="X164" s="174"/>
      <c r="Y164" s="174"/>
      <c r="Z164" s="174"/>
    </row>
    <row r="165" ht="19.15" customHeight="1">
      <c r="A165" s="177"/>
      <c r="B165" s="178"/>
      <c r="C165" s="178"/>
      <c r="D165" s="179"/>
      <c r="E165" s="179"/>
      <c r="F165" s="210">
        <f>SUM(F125:F164)</f>
        <v>102248</v>
      </c>
      <c r="G165" s="180">
        <f>SUM(G125:G164)</f>
        <v>106414</v>
      </c>
      <c r="H165" s="181">
        <f>SUM(H125:H164)</f>
        <v>4166</v>
      </c>
      <c r="I165" s="209">
        <f>H165/F165</f>
        <v>0.0407440732337063</v>
      </c>
      <c r="J165" s="209">
        <f>H165/G165</f>
        <v>0.03914898415622</v>
      </c>
      <c r="K165" s="183"/>
      <c r="L165" s="183"/>
      <c r="M165" s="183"/>
      <c r="N165" s="183"/>
      <c r="O165" s="183"/>
      <c r="P165" s="183"/>
      <c r="Q165" s="183"/>
      <c r="R165" s="183"/>
      <c r="S165" s="183"/>
      <c r="T165" s="183"/>
      <c r="U165" s="183"/>
      <c r="V165" s="183"/>
      <c r="W165" s="183"/>
      <c r="X165" s="183"/>
      <c r="Y165" s="183"/>
      <c r="Z165" s="184"/>
    </row>
    <row r="166" ht="19.15" customHeight="1">
      <c r="A166" s="230"/>
      <c r="B166" s="231"/>
      <c r="C166" s="231"/>
      <c r="D166" s="232"/>
      <c r="E166" s="232"/>
      <c r="F166" s="251"/>
      <c r="G166" s="231"/>
      <c r="H166" s="234"/>
      <c r="I166" s="188"/>
      <c r="J166" s="188"/>
      <c r="K166" s="189"/>
      <c r="L166" s="189"/>
      <c r="M166" s="189"/>
      <c r="N166" s="189"/>
      <c r="O166" s="189"/>
      <c r="P166" s="189"/>
      <c r="Q166" s="189"/>
      <c r="R166" s="189"/>
      <c r="S166" s="189"/>
      <c r="T166" s="189"/>
      <c r="U166" s="189"/>
      <c r="V166" s="189"/>
      <c r="W166" s="189"/>
      <c r="X166" s="189"/>
      <c r="Y166" s="189"/>
      <c r="Z166" s="189"/>
    </row>
    <row r="167" ht="19.15" customHeight="1">
      <c r="A167" t="s" s="138">
        <v>1526</v>
      </c>
      <c r="B167" s="149">
        <v>5</v>
      </c>
      <c r="C167" s="149">
        <v>7</v>
      </c>
      <c r="D167" t="s" s="205">
        <v>1682</v>
      </c>
      <c r="E167" t="s" s="205">
        <v>84</v>
      </c>
      <c r="F167" s="222">
        <v>37679</v>
      </c>
      <c r="G167" s="149">
        <v>39112</v>
      </c>
      <c r="H167" s="173">
        <f>SUM(G167-F167)</f>
        <v>1433</v>
      </c>
      <c r="I167" s="167">
        <f>H167/F167</f>
        <v>0.0380317948990154</v>
      </c>
      <c r="J167" s="167">
        <f>H167/G167</f>
        <v>0.0366383718551851</v>
      </c>
      <c r="K167" s="24"/>
      <c r="L167" s="24"/>
      <c r="M167" s="24"/>
      <c r="N167" s="24"/>
      <c r="O167" s="24"/>
      <c r="P167" s="24"/>
      <c r="Q167" s="24"/>
      <c r="R167" s="24"/>
      <c r="S167" s="24"/>
      <c r="T167" s="24"/>
      <c r="U167" s="24"/>
      <c r="V167" s="24"/>
      <c r="W167" s="24"/>
      <c r="X167" s="24"/>
      <c r="Y167" s="24"/>
      <c r="Z167" s="24"/>
    </row>
    <row r="168" ht="19.15" customHeight="1">
      <c r="A168" t="s" s="138">
        <v>1526</v>
      </c>
      <c r="B168" s="149">
        <v>5</v>
      </c>
      <c r="C168" s="149">
        <v>15</v>
      </c>
      <c r="D168" t="s" s="205">
        <v>1683</v>
      </c>
      <c r="E168" t="s" s="205">
        <v>20</v>
      </c>
      <c r="F168" s="222">
        <v>19862</v>
      </c>
      <c r="G168" s="149">
        <v>21024</v>
      </c>
      <c r="H168" s="173">
        <f>SUM(G168-F168)</f>
        <v>1162</v>
      </c>
      <c r="I168" s="167">
        <f>H168/F168</f>
        <v>0.0585036753599839</v>
      </c>
      <c r="J168" s="167">
        <f>H168/G168</f>
        <v>0.0552701674277017</v>
      </c>
      <c r="K168" s="24"/>
      <c r="L168" s="24"/>
      <c r="M168" s="24"/>
      <c r="N168" s="24"/>
      <c r="O168" s="24"/>
      <c r="P168" s="24"/>
      <c r="Q168" s="24"/>
      <c r="R168" s="24"/>
      <c r="S168" s="24"/>
      <c r="T168" s="24"/>
      <c r="U168" s="24"/>
      <c r="V168" s="24"/>
      <c r="W168" s="24"/>
      <c r="X168" s="24"/>
      <c r="Y168" s="24"/>
      <c r="Z168" s="24"/>
    </row>
    <row r="169" ht="19.15" customHeight="1">
      <c r="A169" t="s" s="138">
        <v>1526</v>
      </c>
      <c r="B169" s="149">
        <v>5</v>
      </c>
      <c r="C169" s="149">
        <v>5</v>
      </c>
      <c r="D169" t="s" s="205">
        <v>1684</v>
      </c>
      <c r="E169" t="s" s="205">
        <v>22</v>
      </c>
      <c r="F169" s="222">
        <v>9345</v>
      </c>
      <c r="G169" s="149">
        <v>9574</v>
      </c>
      <c r="H169" s="173">
        <f>SUM(G169-F169)</f>
        <v>229</v>
      </c>
      <c r="I169" s="167">
        <f>H169/F169</f>
        <v>0.0245050829320492</v>
      </c>
      <c r="J169" s="167">
        <f>H169/G169</f>
        <v>0.0239189471485273</v>
      </c>
      <c r="K169" s="24"/>
      <c r="L169" s="24"/>
      <c r="M169" s="24"/>
      <c r="N169" s="24"/>
      <c r="O169" s="24"/>
      <c r="P169" s="24"/>
      <c r="Q169" s="24"/>
      <c r="R169" s="24"/>
      <c r="S169" s="24"/>
      <c r="T169" s="24"/>
      <c r="U169" s="24"/>
      <c r="V169" s="24"/>
      <c r="W169" s="24"/>
      <c r="X169" s="24"/>
      <c r="Y169" s="24"/>
      <c r="Z169" s="24"/>
    </row>
    <row r="170" ht="19.15" customHeight="1">
      <c r="A170" t="s" s="138">
        <v>1526</v>
      </c>
      <c r="B170" s="149">
        <v>5</v>
      </c>
      <c r="C170" s="149">
        <v>31</v>
      </c>
      <c r="D170" t="s" s="205">
        <v>1685</v>
      </c>
      <c r="E170" t="s" s="205">
        <v>38</v>
      </c>
      <c r="F170" s="222">
        <v>3872</v>
      </c>
      <c r="G170" s="149">
        <v>3890</v>
      </c>
      <c r="H170" s="173">
        <f>SUM(G170-F170)</f>
        <v>18</v>
      </c>
      <c r="I170" s="167">
        <f>H170/F170</f>
        <v>0.00464876033057851</v>
      </c>
      <c r="J170" s="167">
        <f>H170/G170</f>
        <v>0.00462724935732648</v>
      </c>
      <c r="K170" s="24"/>
      <c r="L170" s="24"/>
      <c r="M170" s="24"/>
      <c r="N170" s="24"/>
      <c r="O170" s="24"/>
      <c r="P170" s="24"/>
      <c r="Q170" s="24"/>
      <c r="R170" s="24"/>
      <c r="S170" s="24"/>
      <c r="T170" s="24"/>
      <c r="U170" s="24"/>
      <c r="V170" s="24"/>
      <c r="W170" s="24"/>
      <c r="X170" s="24"/>
      <c r="Y170" s="24"/>
      <c r="Z170" s="24"/>
    </row>
    <row r="171" ht="19.15" customHeight="1">
      <c r="A171" t="s" s="138">
        <v>1526</v>
      </c>
      <c r="B171" s="149">
        <v>5</v>
      </c>
      <c r="C171" s="149">
        <v>10</v>
      </c>
      <c r="D171" t="s" s="205">
        <v>1686</v>
      </c>
      <c r="E171" t="s" s="205">
        <v>28</v>
      </c>
      <c r="F171" s="222">
        <v>2762</v>
      </c>
      <c r="G171" s="149">
        <v>2867</v>
      </c>
      <c r="H171" s="173">
        <f>SUM(G171-F171)</f>
        <v>105</v>
      </c>
      <c r="I171" s="167">
        <f>H171/F171</f>
        <v>0.0380159304851557</v>
      </c>
      <c r="J171" s="167">
        <f>H171/G171</f>
        <v>0.0366236484129752</v>
      </c>
      <c r="K171" s="24"/>
      <c r="L171" s="24"/>
      <c r="M171" s="24"/>
      <c r="N171" s="24"/>
      <c r="O171" s="24"/>
      <c r="P171" s="24"/>
      <c r="Q171" s="24"/>
      <c r="R171" s="24"/>
      <c r="S171" s="24"/>
      <c r="T171" s="24"/>
      <c r="U171" s="24"/>
      <c r="V171" s="24"/>
      <c r="W171" s="24"/>
      <c r="X171" s="24"/>
      <c r="Y171" s="24"/>
      <c r="Z171" s="24"/>
    </row>
    <row r="172" ht="19.15" customHeight="1">
      <c r="A172" t="s" s="138">
        <v>1526</v>
      </c>
      <c r="B172" s="149">
        <v>5</v>
      </c>
      <c r="C172" s="149">
        <v>2</v>
      </c>
      <c r="D172" t="s" s="205">
        <v>1687</v>
      </c>
      <c r="E172" t="s" s="205">
        <v>17</v>
      </c>
      <c r="F172" s="222">
        <v>1126</v>
      </c>
      <c r="G172" s="149">
        <v>1162</v>
      </c>
      <c r="H172" s="173">
        <f>SUM(G172-F172)</f>
        <v>36</v>
      </c>
      <c r="I172" s="167">
        <f>H172/F172</f>
        <v>0.0319715808170515</v>
      </c>
      <c r="J172" s="167">
        <f>H172/G172</f>
        <v>0.0309810671256454</v>
      </c>
      <c r="K172" s="24"/>
      <c r="L172" s="24"/>
      <c r="M172" s="24"/>
      <c r="N172" s="24"/>
      <c r="O172" s="24"/>
      <c r="P172" s="24"/>
      <c r="Q172" s="24"/>
      <c r="R172" s="24"/>
      <c r="S172" s="24"/>
      <c r="T172" s="24"/>
      <c r="U172" s="24"/>
      <c r="V172" s="24"/>
      <c r="W172" s="24"/>
      <c r="X172" s="24"/>
      <c r="Y172" s="24"/>
      <c r="Z172" s="24"/>
    </row>
    <row r="173" ht="19.15" customHeight="1">
      <c r="A173" t="s" s="138">
        <v>1526</v>
      </c>
      <c r="B173" s="149">
        <v>5</v>
      </c>
      <c r="C173" s="149">
        <v>27</v>
      </c>
      <c r="D173" t="s" s="205">
        <v>1688</v>
      </c>
      <c r="E173" t="s" s="205">
        <v>237</v>
      </c>
      <c r="F173" s="222">
        <v>864</v>
      </c>
      <c r="G173" s="149">
        <v>905</v>
      </c>
      <c r="H173" s="173">
        <f>SUM(G173-F173)</f>
        <v>41</v>
      </c>
      <c r="I173" s="167">
        <f>H173/F173</f>
        <v>0.0474537037037037</v>
      </c>
      <c r="J173" s="167">
        <f>H173/G173</f>
        <v>0.0453038674033149</v>
      </c>
      <c r="K173" s="24"/>
      <c r="L173" s="24"/>
      <c r="M173" s="24"/>
      <c r="N173" s="24"/>
      <c r="O173" s="24"/>
      <c r="P173" s="24"/>
      <c r="Q173" s="24"/>
      <c r="R173" s="24"/>
      <c r="S173" s="24"/>
      <c r="T173" s="24"/>
      <c r="U173" s="24"/>
      <c r="V173" s="24"/>
      <c r="W173" s="24"/>
      <c r="X173" s="24"/>
      <c r="Y173" s="24"/>
      <c r="Z173" s="24"/>
    </row>
    <row r="174" ht="19.15" customHeight="1">
      <c r="A174" t="s" s="138">
        <v>1526</v>
      </c>
      <c r="B174" s="149">
        <v>5</v>
      </c>
      <c r="C174" s="149">
        <v>35</v>
      </c>
      <c r="D174" t="s" s="205">
        <v>1689</v>
      </c>
      <c r="E174" t="s" s="205">
        <v>153</v>
      </c>
      <c r="F174" s="222">
        <v>558</v>
      </c>
      <c r="G174" s="149">
        <v>598</v>
      </c>
      <c r="H174" s="173">
        <f>SUM(G174-F174)</f>
        <v>40</v>
      </c>
      <c r="I174" s="167">
        <f>H174/F174</f>
        <v>0.0716845878136201</v>
      </c>
      <c r="J174" s="167">
        <f>H174/G174</f>
        <v>0.06688963210702339</v>
      </c>
      <c r="K174" s="24"/>
      <c r="L174" s="24"/>
      <c r="M174" s="24"/>
      <c r="N174" s="24"/>
      <c r="O174" s="24"/>
      <c r="P174" s="24"/>
      <c r="Q174" s="24"/>
      <c r="R174" s="24"/>
      <c r="S174" s="24"/>
      <c r="T174" s="24"/>
      <c r="U174" s="24"/>
      <c r="V174" s="24"/>
      <c r="W174" s="24"/>
      <c r="X174" s="24"/>
      <c r="Y174" s="24"/>
      <c r="Z174" s="24"/>
    </row>
    <row r="175" ht="19.15" customHeight="1">
      <c r="A175" t="s" s="138">
        <v>1526</v>
      </c>
      <c r="B175" s="149">
        <v>5</v>
      </c>
      <c r="C175" s="149">
        <v>11</v>
      </c>
      <c r="D175" t="s" s="205">
        <v>1690</v>
      </c>
      <c r="E175" t="s" s="205">
        <v>101</v>
      </c>
      <c r="F175" s="222">
        <v>426</v>
      </c>
      <c r="G175" s="149">
        <v>427</v>
      </c>
      <c r="H175" s="173">
        <f>SUM(G175-F175)</f>
        <v>1</v>
      </c>
      <c r="I175" s="167">
        <f>H175/F175</f>
        <v>0.00234741784037559</v>
      </c>
      <c r="J175" s="167">
        <f>H175/G175</f>
        <v>0.00234192037470726</v>
      </c>
      <c r="K175" s="24"/>
      <c r="L175" s="24"/>
      <c r="M175" s="24"/>
      <c r="N175" s="24"/>
      <c r="O175" s="24"/>
      <c r="P175" s="24"/>
      <c r="Q175" s="24"/>
      <c r="R175" s="24"/>
      <c r="S175" s="24"/>
      <c r="T175" s="24"/>
      <c r="U175" s="24"/>
      <c r="V175" s="24"/>
      <c r="W175" s="24"/>
      <c r="X175" s="24"/>
      <c r="Y175" s="24"/>
      <c r="Z175" s="24"/>
    </row>
    <row r="176" ht="19.15" customHeight="1">
      <c r="A176" t="s" s="138">
        <v>1526</v>
      </c>
      <c r="B176" s="149">
        <v>5</v>
      </c>
      <c r="C176" s="149">
        <v>6</v>
      </c>
      <c r="D176" t="s" s="205">
        <v>1691</v>
      </c>
      <c r="E176" t="s" s="205">
        <v>1537</v>
      </c>
      <c r="F176" s="222">
        <v>369</v>
      </c>
      <c r="G176" s="149">
        <v>379</v>
      </c>
      <c r="H176" s="173">
        <f>SUM(G176-F176)</f>
        <v>10</v>
      </c>
      <c r="I176" s="167">
        <f>H176/F176</f>
        <v>0.02710027100271</v>
      </c>
      <c r="J176" s="167">
        <f>H176/G176</f>
        <v>0.0263852242744063</v>
      </c>
      <c r="K176" s="24"/>
      <c r="L176" s="24"/>
      <c r="M176" s="24"/>
      <c r="N176" s="24"/>
      <c r="O176" s="24"/>
      <c r="P176" s="24"/>
      <c r="Q176" s="24"/>
      <c r="R176" s="24"/>
      <c r="S176" s="24"/>
      <c r="T176" s="24"/>
      <c r="U176" s="24"/>
      <c r="V176" s="24"/>
      <c r="W176" s="24"/>
      <c r="X176" s="24"/>
      <c r="Y176" s="24"/>
      <c r="Z176" s="24"/>
    </row>
    <row r="177" ht="19.15" customHeight="1">
      <c r="A177" t="s" s="138">
        <v>1526</v>
      </c>
      <c r="B177" s="149">
        <v>5</v>
      </c>
      <c r="C177" s="149">
        <v>8</v>
      </c>
      <c r="D177" t="s" s="205">
        <v>1692</v>
      </c>
      <c r="E177" t="s" s="205">
        <v>26</v>
      </c>
      <c r="F177" s="222">
        <v>349</v>
      </c>
      <c r="G177" s="149">
        <v>354</v>
      </c>
      <c r="H177" s="173">
        <f>SUM(G177-F177)</f>
        <v>5</v>
      </c>
      <c r="I177" s="167">
        <f>H177/F177</f>
        <v>0.0143266475644699</v>
      </c>
      <c r="J177" s="167">
        <f>H177/G177</f>
        <v>0.0141242937853107</v>
      </c>
      <c r="K177" s="24"/>
      <c r="L177" s="24"/>
      <c r="M177" s="24"/>
      <c r="N177" s="24"/>
      <c r="O177" s="24"/>
      <c r="P177" s="24"/>
      <c r="Q177" s="24"/>
      <c r="R177" s="24"/>
      <c r="S177" s="24"/>
      <c r="T177" s="24"/>
      <c r="U177" s="24"/>
      <c r="V177" s="24"/>
      <c r="W177" s="24"/>
      <c r="X177" s="24"/>
      <c r="Y177" s="24"/>
      <c r="Z177" s="24"/>
    </row>
    <row r="178" ht="19.15" customHeight="1">
      <c r="A178" t="s" s="138">
        <v>1526</v>
      </c>
      <c r="B178" s="149">
        <v>5</v>
      </c>
      <c r="C178" s="149">
        <v>13</v>
      </c>
      <c r="D178" t="s" s="205">
        <v>1693</v>
      </c>
      <c r="E178" t="s" s="205">
        <v>44</v>
      </c>
      <c r="F178" s="222">
        <v>330</v>
      </c>
      <c r="G178" s="149">
        <v>335</v>
      </c>
      <c r="H178" s="173">
        <f>SUM(G178-F178)</f>
        <v>5</v>
      </c>
      <c r="I178" s="167">
        <f>H178/F178</f>
        <v>0.0151515151515152</v>
      </c>
      <c r="J178" s="167">
        <f>H178/G178</f>
        <v>0.0149253731343284</v>
      </c>
      <c r="K178" s="24"/>
      <c r="L178" s="24"/>
      <c r="M178" s="24"/>
      <c r="N178" s="24"/>
      <c r="O178" s="24"/>
      <c r="P178" s="24"/>
      <c r="Q178" s="24"/>
      <c r="R178" s="24"/>
      <c r="S178" s="24"/>
      <c r="T178" s="24"/>
      <c r="U178" s="24"/>
      <c r="V178" s="24"/>
      <c r="W178" s="24"/>
      <c r="X178" s="24"/>
      <c r="Y178" s="24"/>
      <c r="Z178" s="24"/>
    </row>
    <row r="179" ht="19.15" customHeight="1">
      <c r="A179" t="s" s="138">
        <v>1526</v>
      </c>
      <c r="B179" s="149">
        <v>5</v>
      </c>
      <c r="C179" s="149">
        <v>20</v>
      </c>
      <c r="D179" t="s" s="205">
        <v>1694</v>
      </c>
      <c r="E179" t="s" s="205">
        <v>34</v>
      </c>
      <c r="F179" s="222">
        <v>315</v>
      </c>
      <c r="G179" s="149">
        <v>325</v>
      </c>
      <c r="H179" s="173">
        <f>SUM(G179-F179)</f>
        <v>10</v>
      </c>
      <c r="I179" s="167">
        <f>H179/F179</f>
        <v>0.0317460317460317</v>
      </c>
      <c r="J179" s="167">
        <f>H179/G179</f>
        <v>0.0307692307692308</v>
      </c>
      <c r="K179" s="24"/>
      <c r="L179" s="24"/>
      <c r="M179" s="24"/>
      <c r="N179" s="24"/>
      <c r="O179" s="24"/>
      <c r="P179" s="24"/>
      <c r="Q179" s="24"/>
      <c r="R179" s="24"/>
      <c r="S179" s="24"/>
      <c r="T179" s="24"/>
      <c r="U179" s="24"/>
      <c r="V179" s="24"/>
      <c r="W179" s="24"/>
      <c r="X179" s="24"/>
      <c r="Y179" s="24"/>
      <c r="Z179" s="24"/>
    </row>
    <row r="180" ht="19.15" customHeight="1">
      <c r="A180" t="s" s="138">
        <v>1526</v>
      </c>
      <c r="B180" s="149">
        <v>5</v>
      </c>
      <c r="C180" s="149">
        <v>14</v>
      </c>
      <c r="D180" t="s" s="205">
        <v>1695</v>
      </c>
      <c r="E180" t="s" s="205">
        <v>36</v>
      </c>
      <c r="F180" s="222">
        <v>291</v>
      </c>
      <c r="G180" s="149">
        <v>298</v>
      </c>
      <c r="H180" s="173">
        <f>SUM(G180-F180)</f>
        <v>7</v>
      </c>
      <c r="I180" s="167">
        <f>H180/F180</f>
        <v>0.0240549828178694</v>
      </c>
      <c r="J180" s="167">
        <f>H180/G180</f>
        <v>0.023489932885906</v>
      </c>
      <c r="K180" s="24"/>
      <c r="L180" s="24"/>
      <c r="M180" s="24"/>
      <c r="N180" s="24"/>
      <c r="O180" s="24"/>
      <c r="P180" s="24"/>
      <c r="Q180" s="24"/>
      <c r="R180" s="24"/>
      <c r="S180" s="24"/>
      <c r="T180" s="24"/>
      <c r="U180" s="24"/>
      <c r="V180" s="24"/>
      <c r="W180" s="24"/>
      <c r="X180" s="24"/>
      <c r="Y180" s="24"/>
      <c r="Z180" s="24"/>
    </row>
    <row r="181" ht="19.15" customHeight="1">
      <c r="A181" t="s" s="138">
        <v>1526</v>
      </c>
      <c r="B181" s="149">
        <v>5</v>
      </c>
      <c r="C181" s="149">
        <v>1</v>
      </c>
      <c r="D181" t="s" s="205">
        <v>1696</v>
      </c>
      <c r="E181" t="s" s="205">
        <v>40</v>
      </c>
      <c r="F181" s="222">
        <v>196</v>
      </c>
      <c r="G181" s="149">
        <v>204</v>
      </c>
      <c r="H181" s="173">
        <f>SUM(G181-F181)</f>
        <v>8</v>
      </c>
      <c r="I181" s="167">
        <f>H181/F181</f>
        <v>0.0408163265306122</v>
      </c>
      <c r="J181" s="167">
        <f>H181/G181</f>
        <v>0.0392156862745098</v>
      </c>
      <c r="K181" s="24"/>
      <c r="L181" s="24"/>
      <c r="M181" s="24"/>
      <c r="N181" s="24"/>
      <c r="O181" s="24"/>
      <c r="P181" s="24"/>
      <c r="Q181" s="24"/>
      <c r="R181" s="24"/>
      <c r="S181" s="24"/>
      <c r="T181" s="24"/>
      <c r="U181" s="24"/>
      <c r="V181" s="24"/>
      <c r="W181" s="24"/>
      <c r="X181" s="24"/>
      <c r="Y181" s="24"/>
      <c r="Z181" s="24"/>
    </row>
    <row r="182" ht="19.15" customHeight="1">
      <c r="A182" t="s" s="138">
        <v>1526</v>
      </c>
      <c r="B182" s="149">
        <v>5</v>
      </c>
      <c r="C182" s="149">
        <v>24</v>
      </c>
      <c r="D182" t="s" s="205">
        <v>1697</v>
      </c>
      <c r="E182" t="s" s="205">
        <v>116</v>
      </c>
      <c r="F182" s="222">
        <v>199</v>
      </c>
      <c r="G182" s="149">
        <v>201</v>
      </c>
      <c r="H182" s="173">
        <f>SUM(G182-F182)</f>
        <v>2</v>
      </c>
      <c r="I182" s="167">
        <f>H182/F182</f>
        <v>0.0100502512562814</v>
      </c>
      <c r="J182" s="167">
        <f>H182/G182</f>
        <v>0.00995024875621891</v>
      </c>
      <c r="K182" s="24"/>
      <c r="L182" s="24"/>
      <c r="M182" s="24"/>
      <c r="N182" s="24"/>
      <c r="O182" s="24"/>
      <c r="P182" s="24"/>
      <c r="Q182" s="24"/>
      <c r="R182" s="24"/>
      <c r="S182" s="24"/>
      <c r="T182" s="24"/>
      <c r="U182" s="24"/>
      <c r="V182" s="24"/>
      <c r="W182" s="24"/>
      <c r="X182" s="24"/>
      <c r="Y182" s="24"/>
      <c r="Z182" s="24"/>
    </row>
    <row r="183" ht="19.15" customHeight="1">
      <c r="A183" t="s" s="138">
        <v>1526</v>
      </c>
      <c r="B183" s="149">
        <v>5</v>
      </c>
      <c r="C183" s="149">
        <v>4</v>
      </c>
      <c r="D183" t="s" s="205">
        <v>1698</v>
      </c>
      <c r="E183" t="s" s="205">
        <v>48</v>
      </c>
      <c r="F183" s="222">
        <v>154</v>
      </c>
      <c r="G183" s="149">
        <v>185</v>
      </c>
      <c r="H183" s="173">
        <f>SUM(G183-F183)</f>
        <v>31</v>
      </c>
      <c r="I183" s="167">
        <f>H183/F183</f>
        <v>0.201298701298701</v>
      </c>
      <c r="J183" s="167">
        <f>H183/G183</f>
        <v>0.167567567567568</v>
      </c>
      <c r="K183" s="24"/>
      <c r="L183" s="24"/>
      <c r="M183" s="24"/>
      <c r="N183" s="24"/>
      <c r="O183" s="24"/>
      <c r="P183" s="24"/>
      <c r="Q183" s="24"/>
      <c r="R183" s="24"/>
      <c r="S183" s="24"/>
      <c r="T183" s="24"/>
      <c r="U183" s="24"/>
      <c r="V183" s="24"/>
      <c r="W183" s="24"/>
      <c r="X183" s="24"/>
      <c r="Y183" s="24"/>
      <c r="Z183" s="24"/>
    </row>
    <row r="184" ht="19.15" customHeight="1">
      <c r="A184" t="s" s="138">
        <v>1526</v>
      </c>
      <c r="B184" s="149">
        <v>5</v>
      </c>
      <c r="C184" s="149">
        <v>30</v>
      </c>
      <c r="D184" t="s" s="205">
        <v>1699</v>
      </c>
      <c r="E184" t="s" s="205">
        <v>119</v>
      </c>
      <c r="F184" s="222">
        <v>163</v>
      </c>
      <c r="G184" s="149">
        <v>166</v>
      </c>
      <c r="H184" s="173">
        <f>SUM(G184-F184)</f>
        <v>3</v>
      </c>
      <c r="I184" s="167">
        <f>H184/F184</f>
        <v>0.0184049079754601</v>
      </c>
      <c r="J184" s="167">
        <f>H184/G184</f>
        <v>0.0180722891566265</v>
      </c>
      <c r="K184" s="24"/>
      <c r="L184" s="24"/>
      <c r="M184" s="24"/>
      <c r="N184" s="24"/>
      <c r="O184" s="24"/>
      <c r="P184" s="24"/>
      <c r="Q184" s="24"/>
      <c r="R184" s="24"/>
      <c r="S184" s="24"/>
      <c r="T184" s="24"/>
      <c r="U184" s="24"/>
      <c r="V184" s="24"/>
      <c r="W184" s="24"/>
      <c r="X184" s="24"/>
      <c r="Y184" s="24"/>
      <c r="Z184" s="24"/>
    </row>
    <row r="185" ht="19.15" customHeight="1">
      <c r="A185" t="s" s="138">
        <v>1526</v>
      </c>
      <c r="B185" s="149">
        <v>5</v>
      </c>
      <c r="C185" s="149">
        <v>9</v>
      </c>
      <c r="D185" t="s" s="205">
        <v>1700</v>
      </c>
      <c r="E185" t="s" s="205">
        <v>30</v>
      </c>
      <c r="F185" s="222">
        <v>140</v>
      </c>
      <c r="G185" s="149">
        <v>142</v>
      </c>
      <c r="H185" s="173">
        <f>SUM(G185-F185)</f>
        <v>2</v>
      </c>
      <c r="I185" s="167">
        <f>H185/F185</f>
        <v>0.0142857142857143</v>
      </c>
      <c r="J185" s="167">
        <f>H185/G185</f>
        <v>0.0140845070422535</v>
      </c>
      <c r="K185" s="24"/>
      <c r="L185" s="24"/>
      <c r="M185" s="24"/>
      <c r="N185" s="24"/>
      <c r="O185" s="24"/>
      <c r="P185" s="24"/>
      <c r="Q185" s="24"/>
      <c r="R185" s="24"/>
      <c r="S185" s="24"/>
      <c r="T185" s="24"/>
      <c r="U185" s="24"/>
      <c r="V185" s="24"/>
      <c r="W185" s="24"/>
      <c r="X185" s="24"/>
      <c r="Y185" s="24"/>
      <c r="Z185" s="24"/>
    </row>
    <row r="186" ht="19.15" customHeight="1">
      <c r="A186" t="s" s="138">
        <v>1526</v>
      </c>
      <c r="B186" s="149">
        <v>5</v>
      </c>
      <c r="C186" s="149">
        <v>17</v>
      </c>
      <c r="D186" t="s" s="205">
        <v>1701</v>
      </c>
      <c r="E186" t="s" s="205">
        <v>424</v>
      </c>
      <c r="F186" s="222">
        <v>127</v>
      </c>
      <c r="G186" s="149">
        <v>142</v>
      </c>
      <c r="H186" s="173">
        <f>SUM(G186-F186)</f>
        <v>15</v>
      </c>
      <c r="I186" s="167">
        <f>H186/F186</f>
        <v>0.118110236220472</v>
      </c>
      <c r="J186" s="167">
        <f>H186/G186</f>
        <v>0.105633802816901</v>
      </c>
      <c r="K186" s="24"/>
      <c r="L186" s="24"/>
      <c r="M186" s="24"/>
      <c r="N186" s="24"/>
      <c r="O186" s="24"/>
      <c r="P186" s="24"/>
      <c r="Q186" s="24"/>
      <c r="R186" s="24"/>
      <c r="S186" s="24"/>
      <c r="T186" s="24"/>
      <c r="U186" s="24"/>
      <c r="V186" s="24"/>
      <c r="W186" s="24"/>
      <c r="X186" s="24"/>
      <c r="Y186" s="24"/>
      <c r="Z186" s="24"/>
    </row>
    <row r="187" ht="19.15" customHeight="1">
      <c r="A187" t="s" s="138">
        <v>1526</v>
      </c>
      <c r="B187" s="149">
        <v>5</v>
      </c>
      <c r="C187" s="149">
        <v>25</v>
      </c>
      <c r="D187" t="s" s="205">
        <v>1702</v>
      </c>
      <c r="E187" t="s" s="205">
        <v>106</v>
      </c>
      <c r="F187" s="222">
        <v>127</v>
      </c>
      <c r="G187" s="149">
        <v>129</v>
      </c>
      <c r="H187" s="173">
        <f>SUM(G187-F187)</f>
        <v>2</v>
      </c>
      <c r="I187" s="167">
        <f>H187/F187</f>
        <v>0.015748031496063</v>
      </c>
      <c r="J187" s="167">
        <f>H187/G187</f>
        <v>0.0155038759689922</v>
      </c>
      <c r="K187" s="24"/>
      <c r="L187" s="24"/>
      <c r="M187" s="24"/>
      <c r="N187" s="24"/>
      <c r="O187" s="24"/>
      <c r="P187" s="24"/>
      <c r="Q187" s="24"/>
      <c r="R187" s="24"/>
      <c r="S187" s="24"/>
      <c r="T187" s="24"/>
      <c r="U187" s="24"/>
      <c r="V187" s="24"/>
      <c r="W187" s="24"/>
      <c r="X187" s="24"/>
      <c r="Y187" s="24"/>
      <c r="Z187" s="24"/>
    </row>
    <row r="188" ht="19.15" customHeight="1">
      <c r="A188" t="s" s="138">
        <v>1526</v>
      </c>
      <c r="B188" s="149">
        <v>5</v>
      </c>
      <c r="C188" s="149">
        <v>16</v>
      </c>
      <c r="D188" t="s" s="205">
        <v>1703</v>
      </c>
      <c r="E188" t="s" s="205">
        <v>60</v>
      </c>
      <c r="F188" s="222">
        <v>98</v>
      </c>
      <c r="G188" s="149">
        <v>102</v>
      </c>
      <c r="H188" s="173">
        <f>SUM(G188-F188)</f>
        <v>4</v>
      </c>
      <c r="I188" s="167">
        <f>H188/F188</f>
        <v>0.0408163265306122</v>
      </c>
      <c r="J188" s="167">
        <f>H188/G188</f>
        <v>0.0392156862745098</v>
      </c>
      <c r="K188" s="24"/>
      <c r="L188" s="24"/>
      <c r="M188" s="24"/>
      <c r="N188" s="24"/>
      <c r="O188" s="24"/>
      <c r="P188" s="24"/>
      <c r="Q188" s="24"/>
      <c r="R188" s="24"/>
      <c r="S188" s="24"/>
      <c r="T188" s="24"/>
      <c r="U188" s="24"/>
      <c r="V188" s="24"/>
      <c r="W188" s="24"/>
      <c r="X188" s="24"/>
      <c r="Y188" s="24"/>
      <c r="Z188" s="24"/>
    </row>
    <row r="189" ht="19.15" customHeight="1">
      <c r="A189" t="s" s="138">
        <v>1526</v>
      </c>
      <c r="B189" s="149">
        <v>5</v>
      </c>
      <c r="C189" s="149">
        <v>29</v>
      </c>
      <c r="D189" t="s" s="205">
        <v>1704</v>
      </c>
      <c r="E189" t="s" s="205">
        <v>72</v>
      </c>
      <c r="F189" s="222">
        <v>101</v>
      </c>
      <c r="G189" s="149">
        <v>101</v>
      </c>
      <c r="H189" s="173">
        <f>SUM(G189-F189)</f>
        <v>0</v>
      </c>
      <c r="I189" s="167">
        <f>H189/F189</f>
        <v>0</v>
      </c>
      <c r="J189" s="167">
        <f>H189/G189</f>
        <v>0</v>
      </c>
      <c r="K189" s="24"/>
      <c r="L189" s="24"/>
      <c r="M189" s="24"/>
      <c r="N189" s="24"/>
      <c r="O189" s="24"/>
      <c r="P189" s="24"/>
      <c r="Q189" s="24"/>
      <c r="R189" s="24"/>
      <c r="S189" s="24"/>
      <c r="T189" s="24"/>
      <c r="U189" s="24"/>
      <c r="V189" s="24"/>
      <c r="W189" s="24"/>
      <c r="X189" s="24"/>
      <c r="Y189" s="24"/>
      <c r="Z189" s="24"/>
    </row>
    <row r="190" ht="19.15" customHeight="1">
      <c r="A190" t="s" s="138">
        <v>1526</v>
      </c>
      <c r="B190" s="149">
        <v>5</v>
      </c>
      <c r="C190" s="149">
        <v>18</v>
      </c>
      <c r="D190" t="s" s="205">
        <v>1705</v>
      </c>
      <c r="E190" t="s" s="205">
        <v>66</v>
      </c>
      <c r="F190" s="222">
        <v>94</v>
      </c>
      <c r="G190" s="149">
        <v>95</v>
      </c>
      <c r="H190" s="173">
        <f>SUM(G190-F190)</f>
        <v>1</v>
      </c>
      <c r="I190" s="167">
        <f>H190/F190</f>
        <v>0.0106382978723404</v>
      </c>
      <c r="J190" s="167">
        <f>H190/G190</f>
        <v>0.0105263157894737</v>
      </c>
      <c r="K190" s="24"/>
      <c r="L190" s="24"/>
      <c r="M190" s="24"/>
      <c r="N190" s="24"/>
      <c r="O190" s="24"/>
      <c r="P190" s="24"/>
      <c r="Q190" s="24"/>
      <c r="R190" s="24"/>
      <c r="S190" s="24"/>
      <c r="T190" s="24"/>
      <c r="U190" s="24"/>
      <c r="V190" s="24"/>
      <c r="W190" s="24"/>
      <c r="X190" s="24"/>
      <c r="Y190" s="24"/>
      <c r="Z190" s="24"/>
    </row>
    <row r="191" ht="19.15" customHeight="1">
      <c r="A191" t="s" s="138">
        <v>1526</v>
      </c>
      <c r="B191" s="149">
        <v>5</v>
      </c>
      <c r="C191" s="149">
        <v>19</v>
      </c>
      <c r="D191" t="s" s="205">
        <v>1706</v>
      </c>
      <c r="E191" t="s" s="205">
        <v>42</v>
      </c>
      <c r="F191" s="222">
        <v>81</v>
      </c>
      <c r="G191" s="149">
        <v>84</v>
      </c>
      <c r="H191" s="173">
        <f>SUM(G191-F191)</f>
        <v>3</v>
      </c>
      <c r="I191" s="167">
        <f>H191/F191</f>
        <v>0.037037037037037</v>
      </c>
      <c r="J191" s="167">
        <f>H191/G191</f>
        <v>0.0357142857142857</v>
      </c>
      <c r="K191" s="24"/>
      <c r="L191" s="24"/>
      <c r="M191" s="24"/>
      <c r="N191" s="24"/>
      <c r="O191" s="24"/>
      <c r="P191" s="24"/>
      <c r="Q191" s="24"/>
      <c r="R191" s="24"/>
      <c r="S191" s="24"/>
      <c r="T191" s="24"/>
      <c r="U191" s="24"/>
      <c r="V191" s="24"/>
      <c r="W191" s="24"/>
      <c r="X191" s="24"/>
      <c r="Y191" s="24"/>
      <c r="Z191" s="24"/>
    </row>
    <row r="192" ht="19.15" customHeight="1">
      <c r="A192" t="s" s="138">
        <v>1526</v>
      </c>
      <c r="B192" s="149">
        <v>5</v>
      </c>
      <c r="C192" s="149">
        <v>23</v>
      </c>
      <c r="D192" t="s" s="205">
        <v>1707</v>
      </c>
      <c r="E192" t="s" s="205">
        <v>74</v>
      </c>
      <c r="F192" s="222">
        <v>79</v>
      </c>
      <c r="G192" s="149">
        <v>82</v>
      </c>
      <c r="H192" s="173">
        <f>SUM(G192-F192)</f>
        <v>3</v>
      </c>
      <c r="I192" s="167">
        <f>H192/F192</f>
        <v>0.0379746835443038</v>
      </c>
      <c r="J192" s="167">
        <f>H192/G192</f>
        <v>0.0365853658536585</v>
      </c>
      <c r="K192" s="24"/>
      <c r="L192" s="24"/>
      <c r="M192" s="24"/>
      <c r="N192" s="24"/>
      <c r="O192" s="24"/>
      <c r="P192" s="24"/>
      <c r="Q192" s="24"/>
      <c r="R192" s="24"/>
      <c r="S192" s="24"/>
      <c r="T192" s="24"/>
      <c r="U192" s="24"/>
      <c r="V192" s="24"/>
      <c r="W192" s="24"/>
      <c r="X192" s="24"/>
      <c r="Y192" s="24"/>
      <c r="Z192" s="24"/>
    </row>
    <row r="193" ht="19.15" customHeight="1">
      <c r="A193" t="s" s="138">
        <v>1526</v>
      </c>
      <c r="B193" s="149">
        <v>5</v>
      </c>
      <c r="C193" s="149">
        <v>21</v>
      </c>
      <c r="D193" t="s" s="205">
        <v>1708</v>
      </c>
      <c r="E193" t="s" s="205">
        <v>76</v>
      </c>
      <c r="F193" s="222">
        <v>65</v>
      </c>
      <c r="G193" s="149">
        <v>70</v>
      </c>
      <c r="H193" s="173">
        <f>SUM(G193-F193)</f>
        <v>5</v>
      </c>
      <c r="I193" s="167">
        <f>H193/F193</f>
        <v>0.0769230769230769</v>
      </c>
      <c r="J193" s="167">
        <f>H193/G193</f>
        <v>0.0714285714285714</v>
      </c>
      <c r="K193" s="24"/>
      <c r="L193" s="24"/>
      <c r="M193" s="24"/>
      <c r="N193" s="24"/>
      <c r="O193" s="24"/>
      <c r="P193" s="24"/>
      <c r="Q193" s="24"/>
      <c r="R193" s="24"/>
      <c r="S193" s="24"/>
      <c r="T193" s="24"/>
      <c r="U193" s="24"/>
      <c r="V193" s="24"/>
      <c r="W193" s="24"/>
      <c r="X193" s="24"/>
      <c r="Y193" s="24"/>
      <c r="Z193" s="24"/>
    </row>
    <row r="194" ht="19.15" customHeight="1">
      <c r="A194" t="s" s="138">
        <v>1526</v>
      </c>
      <c r="B194" s="149">
        <v>5</v>
      </c>
      <c r="C194" s="149">
        <v>22</v>
      </c>
      <c r="D194" t="s" s="205">
        <v>1709</v>
      </c>
      <c r="E194" t="s" s="205">
        <v>110</v>
      </c>
      <c r="F194" s="222">
        <v>64</v>
      </c>
      <c r="G194" s="149">
        <v>64</v>
      </c>
      <c r="H194" s="173">
        <f>SUM(G194-F194)</f>
        <v>0</v>
      </c>
      <c r="I194" s="167">
        <f>H194/F194</f>
        <v>0</v>
      </c>
      <c r="J194" s="167">
        <f>H194/G194</f>
        <v>0</v>
      </c>
      <c r="K194" s="24"/>
      <c r="L194" s="24"/>
      <c r="M194" s="24"/>
      <c r="N194" s="24"/>
      <c r="O194" s="24"/>
      <c r="P194" s="24"/>
      <c r="Q194" s="24"/>
      <c r="R194" s="24"/>
      <c r="S194" s="24"/>
      <c r="T194" s="24"/>
      <c r="U194" s="24"/>
      <c r="V194" s="24"/>
      <c r="W194" s="24"/>
      <c r="X194" s="24"/>
      <c r="Y194" s="24"/>
      <c r="Z194" s="24"/>
    </row>
    <row r="195" ht="19.15" customHeight="1">
      <c r="A195" t="s" s="138">
        <v>1526</v>
      </c>
      <c r="B195" s="149">
        <v>5</v>
      </c>
      <c r="C195" s="149">
        <v>34</v>
      </c>
      <c r="D195" t="s" s="205">
        <v>1710</v>
      </c>
      <c r="E195" t="s" s="205">
        <v>1559</v>
      </c>
      <c r="F195" s="222">
        <v>56</v>
      </c>
      <c r="G195" s="149">
        <v>60</v>
      </c>
      <c r="H195" s="173">
        <f>SUM(G195-F195)</f>
        <v>4</v>
      </c>
      <c r="I195" s="167">
        <f>H195/F195</f>
        <v>0.0714285714285714</v>
      </c>
      <c r="J195" s="167">
        <f>H195/G195</f>
        <v>0.06666666666666669</v>
      </c>
      <c r="K195" s="24"/>
      <c r="L195" s="24"/>
      <c r="M195" s="24"/>
      <c r="N195" s="24"/>
      <c r="O195" s="24"/>
      <c r="P195" s="24"/>
      <c r="Q195" s="24"/>
      <c r="R195" s="24"/>
      <c r="S195" s="24"/>
      <c r="T195" s="24"/>
      <c r="U195" s="24"/>
      <c r="V195" s="24"/>
      <c r="W195" s="24"/>
      <c r="X195" s="24"/>
      <c r="Y195" s="24"/>
      <c r="Z195" s="24"/>
    </row>
    <row r="196" ht="19.15" customHeight="1">
      <c r="A196" t="s" s="138">
        <v>1526</v>
      </c>
      <c r="B196" s="149">
        <v>5</v>
      </c>
      <c r="C196" s="149">
        <v>12</v>
      </c>
      <c r="D196" t="s" s="205">
        <v>1711</v>
      </c>
      <c r="E196" t="s" s="205">
        <v>24</v>
      </c>
      <c r="F196" s="222">
        <v>52</v>
      </c>
      <c r="G196" s="149">
        <v>54</v>
      </c>
      <c r="H196" s="173">
        <f>SUM(G196-F196)</f>
        <v>2</v>
      </c>
      <c r="I196" s="167">
        <f>H196/F196</f>
        <v>0.0384615384615385</v>
      </c>
      <c r="J196" s="167">
        <f>H196/G196</f>
        <v>0.037037037037037</v>
      </c>
      <c r="K196" s="24"/>
      <c r="L196" s="24"/>
      <c r="M196" s="24"/>
      <c r="N196" s="24"/>
      <c r="O196" s="24"/>
      <c r="P196" s="24"/>
      <c r="Q196" s="24"/>
      <c r="R196" s="24"/>
      <c r="S196" s="24"/>
      <c r="T196" s="24"/>
      <c r="U196" s="24"/>
      <c r="V196" s="24"/>
      <c r="W196" s="24"/>
      <c r="X196" s="24"/>
      <c r="Y196" s="24"/>
      <c r="Z196" s="24"/>
    </row>
    <row r="197" ht="19.15" customHeight="1">
      <c r="A197" t="s" s="138">
        <v>1526</v>
      </c>
      <c r="B197" s="149">
        <v>5</v>
      </c>
      <c r="C197" s="149">
        <v>33</v>
      </c>
      <c r="D197" t="s" s="205">
        <v>1712</v>
      </c>
      <c r="E197" t="s" s="205">
        <v>52</v>
      </c>
      <c r="F197" s="222">
        <v>48</v>
      </c>
      <c r="G197" s="149">
        <v>50</v>
      </c>
      <c r="H197" s="173">
        <f>SUM(G197-F197)</f>
        <v>2</v>
      </c>
      <c r="I197" s="167">
        <f>H197/F197</f>
        <v>0.0416666666666667</v>
      </c>
      <c r="J197" s="167">
        <f>H197/G197</f>
        <v>0.04</v>
      </c>
      <c r="K197" s="24"/>
      <c r="L197" s="24"/>
      <c r="M197" s="24"/>
      <c r="N197" s="24"/>
      <c r="O197" s="24"/>
      <c r="P197" s="24"/>
      <c r="Q197" s="24"/>
      <c r="R197" s="24"/>
      <c r="S197" s="24"/>
      <c r="T197" s="24"/>
      <c r="U197" s="24"/>
      <c r="V197" s="24"/>
      <c r="W197" s="24"/>
      <c r="X197" s="24"/>
      <c r="Y197" s="24"/>
      <c r="Z197" s="24"/>
    </row>
    <row r="198" ht="19.15" customHeight="1">
      <c r="A198" t="s" s="138">
        <v>1526</v>
      </c>
      <c r="B198" s="149">
        <v>5</v>
      </c>
      <c r="C198" s="149">
        <v>36</v>
      </c>
      <c r="D198" t="s" s="205">
        <v>1713</v>
      </c>
      <c r="E198" t="s" s="205">
        <v>375</v>
      </c>
      <c r="F198" s="222">
        <v>45</v>
      </c>
      <c r="G198" s="149">
        <v>45</v>
      </c>
      <c r="H198" s="173">
        <f>SUM(G198-F198)</f>
        <v>0</v>
      </c>
      <c r="I198" s="167">
        <f>H198/F198</f>
        <v>0</v>
      </c>
      <c r="J198" s="167">
        <f>H198/G198</f>
        <v>0</v>
      </c>
      <c r="K198" s="24"/>
      <c r="L198" s="24"/>
      <c r="M198" s="24"/>
      <c r="N198" s="24"/>
      <c r="O198" s="24"/>
      <c r="P198" s="24"/>
      <c r="Q198" s="24"/>
      <c r="R198" s="24"/>
      <c r="S198" s="24"/>
      <c r="T198" s="24"/>
      <c r="U198" s="24"/>
      <c r="V198" s="24"/>
      <c r="W198" s="24"/>
      <c r="X198" s="24"/>
      <c r="Y198" s="24"/>
      <c r="Z198" s="24"/>
    </row>
    <row r="199" ht="19.15" customHeight="1">
      <c r="A199" t="s" s="138">
        <v>1526</v>
      </c>
      <c r="B199" s="149">
        <v>5</v>
      </c>
      <c r="C199" s="149">
        <v>40</v>
      </c>
      <c r="D199" t="s" s="205">
        <v>1714</v>
      </c>
      <c r="E199" t="s" s="205">
        <v>68</v>
      </c>
      <c r="F199" s="222">
        <v>32</v>
      </c>
      <c r="G199" s="149">
        <v>33</v>
      </c>
      <c r="H199" s="173">
        <f>SUM(G199-F199)</f>
        <v>1</v>
      </c>
      <c r="I199" s="167">
        <f>H199/F199</f>
        <v>0.03125</v>
      </c>
      <c r="J199" s="167">
        <f>H199/G199</f>
        <v>0.0303030303030303</v>
      </c>
      <c r="K199" s="24"/>
      <c r="L199" s="24"/>
      <c r="M199" s="24"/>
      <c r="N199" s="24"/>
      <c r="O199" s="24"/>
      <c r="P199" s="24"/>
      <c r="Q199" s="24"/>
      <c r="R199" s="24"/>
      <c r="S199" s="24"/>
      <c r="T199" s="24"/>
      <c r="U199" s="24"/>
      <c r="V199" s="24"/>
      <c r="W199" s="24"/>
      <c r="X199" s="24"/>
      <c r="Y199" s="24"/>
      <c r="Z199" s="24"/>
    </row>
    <row r="200" ht="19.15" customHeight="1">
      <c r="A200" t="s" s="138">
        <v>1526</v>
      </c>
      <c r="B200" s="149">
        <v>5</v>
      </c>
      <c r="C200" s="149">
        <v>38</v>
      </c>
      <c r="D200" t="s" s="205">
        <v>1715</v>
      </c>
      <c r="E200" t="s" s="205">
        <v>1716</v>
      </c>
      <c r="F200" s="222">
        <v>21</v>
      </c>
      <c r="G200" s="149">
        <v>22</v>
      </c>
      <c r="H200" s="173">
        <f>SUM(G200-F200)</f>
        <v>1</v>
      </c>
      <c r="I200" s="167">
        <f>H200/F200</f>
        <v>0.0476190476190476</v>
      </c>
      <c r="J200" s="167">
        <f>H200/G200</f>
        <v>0.0454545454545455</v>
      </c>
      <c r="K200" s="24"/>
      <c r="L200" s="24"/>
      <c r="M200" s="24"/>
      <c r="N200" s="24"/>
      <c r="O200" s="24"/>
      <c r="P200" s="24"/>
      <c r="Q200" s="24"/>
      <c r="R200" s="24"/>
      <c r="S200" s="24"/>
      <c r="T200" s="24"/>
      <c r="U200" s="24"/>
      <c r="V200" s="24"/>
      <c r="W200" s="24"/>
      <c r="X200" s="24"/>
      <c r="Y200" s="24"/>
      <c r="Z200" s="24"/>
    </row>
    <row r="201" ht="19.15" customHeight="1">
      <c r="A201" t="s" s="138">
        <v>1526</v>
      </c>
      <c r="B201" s="149">
        <v>5</v>
      </c>
      <c r="C201" s="149">
        <v>37</v>
      </c>
      <c r="D201" t="s" s="205">
        <v>1717</v>
      </c>
      <c r="E201" t="s" s="205">
        <v>1427</v>
      </c>
      <c r="F201" s="222">
        <v>17</v>
      </c>
      <c r="G201" s="149">
        <v>17</v>
      </c>
      <c r="H201" s="173">
        <f>SUM(G201-F201)</f>
        <v>0</v>
      </c>
      <c r="I201" s="167">
        <f>H201/F201</f>
        <v>0</v>
      </c>
      <c r="J201" s="167">
        <f>H201/G201</f>
        <v>0</v>
      </c>
      <c r="K201" s="24"/>
      <c r="L201" s="24"/>
      <c r="M201" s="24"/>
      <c r="N201" s="24"/>
      <c r="O201" s="24"/>
      <c r="P201" s="24"/>
      <c r="Q201" s="24"/>
      <c r="R201" s="24"/>
      <c r="S201" s="24"/>
      <c r="T201" s="24"/>
      <c r="U201" s="24"/>
      <c r="V201" s="24"/>
      <c r="W201" s="24"/>
      <c r="X201" s="24"/>
      <c r="Y201" s="24"/>
      <c r="Z201" s="24"/>
    </row>
    <row r="202" ht="19.15" customHeight="1">
      <c r="A202" t="s" s="138">
        <v>1526</v>
      </c>
      <c r="B202" s="149">
        <v>5</v>
      </c>
      <c r="C202" s="149">
        <v>39</v>
      </c>
      <c r="D202" t="s" s="205">
        <v>1718</v>
      </c>
      <c r="E202" t="s" s="205">
        <v>1287</v>
      </c>
      <c r="F202" s="222">
        <v>6</v>
      </c>
      <c r="G202" s="149">
        <v>6</v>
      </c>
      <c r="H202" s="206">
        <f>SUM(G202-F202)</f>
        <v>0</v>
      </c>
      <c r="I202" s="208">
        <f>H202/F202</f>
        <v>0</v>
      </c>
      <c r="J202" s="208">
        <f>H202/G202</f>
        <v>0</v>
      </c>
      <c r="K202" s="174"/>
      <c r="L202" s="174"/>
      <c r="M202" s="174"/>
      <c r="N202" s="174"/>
      <c r="O202" s="174"/>
      <c r="P202" s="174"/>
      <c r="Q202" s="174"/>
      <c r="R202" s="174"/>
      <c r="S202" s="174"/>
      <c r="T202" s="174"/>
      <c r="U202" s="174"/>
      <c r="V202" s="174"/>
      <c r="W202" s="174"/>
      <c r="X202" s="174"/>
      <c r="Y202" s="174"/>
      <c r="Z202" s="174"/>
    </row>
    <row r="203" ht="19.15" customHeight="1">
      <c r="A203" s="177"/>
      <c r="B203" s="178"/>
      <c r="C203" s="178"/>
      <c r="D203" s="179"/>
      <c r="E203" s="179"/>
      <c r="F203" s="210">
        <f>SUM(F167:F202)</f>
        <v>80113</v>
      </c>
      <c r="G203" s="180">
        <f>SUM(G167:G202)</f>
        <v>83304</v>
      </c>
      <c r="H203" s="181">
        <f>SUM(H167:H202)</f>
        <v>3191</v>
      </c>
      <c r="I203" s="209">
        <f>H203/F203</f>
        <v>0.0398312383757942</v>
      </c>
      <c r="J203" s="209">
        <f>H203/G203</f>
        <v>0.0383054835302026</v>
      </c>
      <c r="K203" s="183"/>
      <c r="L203" s="183"/>
      <c r="M203" s="183"/>
      <c r="N203" s="183"/>
      <c r="O203" s="183"/>
      <c r="P203" s="183"/>
      <c r="Q203" s="183"/>
      <c r="R203" s="183"/>
      <c r="S203" s="183"/>
      <c r="T203" s="183"/>
      <c r="U203" s="183"/>
      <c r="V203" s="183"/>
      <c r="W203" s="183"/>
      <c r="X203" s="183"/>
      <c r="Y203" s="183"/>
      <c r="Z203" s="184"/>
    </row>
    <row r="204" ht="19.15" customHeight="1">
      <c r="A204" s="230"/>
      <c r="B204" s="231"/>
      <c r="C204" s="231"/>
      <c r="D204" s="232"/>
      <c r="E204" s="232"/>
      <c r="F204" s="251"/>
      <c r="G204" s="231"/>
      <c r="H204" s="234"/>
      <c r="I204" s="188"/>
      <c r="J204" s="188"/>
      <c r="K204" s="189"/>
      <c r="L204" s="189"/>
      <c r="M204" s="189"/>
      <c r="N204" s="189"/>
      <c r="O204" s="189"/>
      <c r="P204" s="189"/>
      <c r="Q204" s="189"/>
      <c r="R204" s="189"/>
      <c r="S204" s="189"/>
      <c r="T204" s="189"/>
      <c r="U204" s="189"/>
      <c r="V204" s="189"/>
      <c r="W204" s="189"/>
      <c r="X204" s="189"/>
      <c r="Y204" s="189"/>
      <c r="Z204" s="189"/>
    </row>
    <row r="205" ht="19.15" customHeight="1">
      <c r="A205" t="s" s="142">
        <v>1526</v>
      </c>
      <c r="B205" s="166">
        <v>6</v>
      </c>
      <c r="C205" s="166">
        <v>5</v>
      </c>
      <c r="D205" t="s" s="142">
        <v>1719</v>
      </c>
      <c r="E205" t="s" s="142">
        <v>84</v>
      </c>
      <c r="F205" s="229">
        <v>31121</v>
      </c>
      <c r="G205" s="166">
        <v>32751</v>
      </c>
      <c r="H205" s="155">
        <f>SUM(G205-F205)</f>
        <v>1630</v>
      </c>
      <c r="I205" s="167">
        <f>H205/F205</f>
        <v>0.0523762089907137</v>
      </c>
      <c r="J205" s="167">
        <f>H205/G205</f>
        <v>0.0497694726878569</v>
      </c>
      <c r="K205" s="24"/>
      <c r="L205" s="24"/>
      <c r="M205" s="24"/>
      <c r="N205" s="24"/>
      <c r="O205" s="24"/>
      <c r="P205" s="24"/>
      <c r="Q205" s="24"/>
      <c r="R205" s="24"/>
      <c r="S205" s="24"/>
      <c r="T205" s="24"/>
      <c r="U205" s="24"/>
      <c r="V205" s="24"/>
      <c r="W205" s="24"/>
      <c r="X205" s="24"/>
      <c r="Y205" s="24"/>
      <c r="Z205" s="24"/>
    </row>
    <row r="206" ht="19.15" customHeight="1">
      <c r="A206" t="s" s="145">
        <v>1526</v>
      </c>
      <c r="B206" s="168">
        <v>6</v>
      </c>
      <c r="C206" s="168">
        <v>8</v>
      </c>
      <c r="D206" t="s" s="145">
        <v>1720</v>
      </c>
      <c r="E206" t="s" s="145">
        <v>20</v>
      </c>
      <c r="F206" s="212">
        <v>26815</v>
      </c>
      <c r="G206" s="168">
        <v>27694</v>
      </c>
      <c r="H206" s="155">
        <f>SUM(G206-F206)</f>
        <v>879</v>
      </c>
      <c r="I206" s="167">
        <f>H206/F206</f>
        <v>0.0327801603580086</v>
      </c>
      <c r="J206" s="167">
        <f>H206/G206</f>
        <v>0.0317397270166823</v>
      </c>
      <c r="K206" s="24"/>
      <c r="L206" s="24"/>
      <c r="M206" s="24"/>
      <c r="N206" s="24"/>
      <c r="O206" s="24"/>
      <c r="P206" s="24"/>
      <c r="Q206" s="24"/>
      <c r="R206" s="24"/>
      <c r="S206" s="24"/>
      <c r="T206" s="24"/>
      <c r="U206" s="24"/>
      <c r="V206" s="24"/>
      <c r="W206" s="24"/>
      <c r="X206" s="24"/>
      <c r="Y206" s="24"/>
      <c r="Z206" s="24"/>
    </row>
    <row r="207" ht="19.15" customHeight="1">
      <c r="A207" t="s" s="145">
        <v>1526</v>
      </c>
      <c r="B207" s="168">
        <v>6</v>
      </c>
      <c r="C207" s="168">
        <v>3</v>
      </c>
      <c r="D207" t="s" s="145">
        <v>1721</v>
      </c>
      <c r="E207" t="s" s="145">
        <v>22</v>
      </c>
      <c r="F207" s="212">
        <v>12830</v>
      </c>
      <c r="G207" s="168">
        <v>13377</v>
      </c>
      <c r="H207" s="155">
        <f>SUM(G207-F207)</f>
        <v>547</v>
      </c>
      <c r="I207" s="167">
        <f>H207/F207</f>
        <v>0.0426344505066251</v>
      </c>
      <c r="J207" s="167">
        <f>H207/G207</f>
        <v>0.0408910817074082</v>
      </c>
      <c r="K207" s="24"/>
      <c r="L207" s="24"/>
      <c r="M207" s="24"/>
      <c r="N207" s="24"/>
      <c r="O207" s="24"/>
      <c r="P207" s="24"/>
      <c r="Q207" s="24"/>
      <c r="R207" s="24"/>
      <c r="S207" s="24"/>
      <c r="T207" s="24"/>
      <c r="U207" s="24"/>
      <c r="V207" s="24"/>
      <c r="W207" s="24"/>
      <c r="X207" s="24"/>
      <c r="Y207" s="24"/>
      <c r="Z207" s="24"/>
    </row>
    <row r="208" ht="19.15" customHeight="1">
      <c r="A208" t="s" s="145">
        <v>1526</v>
      </c>
      <c r="B208" s="168">
        <v>6</v>
      </c>
      <c r="C208" s="168">
        <v>15</v>
      </c>
      <c r="D208" t="s" s="145">
        <v>1722</v>
      </c>
      <c r="E208" t="s" s="145">
        <v>38</v>
      </c>
      <c r="F208" s="212">
        <v>5489</v>
      </c>
      <c r="G208" s="168">
        <v>5834</v>
      </c>
      <c r="H208" s="155">
        <f>SUM(G208-F208)</f>
        <v>345</v>
      </c>
      <c r="I208" s="167">
        <f>H208/F208</f>
        <v>0.062852978684642</v>
      </c>
      <c r="J208" s="167">
        <f>H208/G208</f>
        <v>0.0591360987315735</v>
      </c>
      <c r="K208" s="24"/>
      <c r="L208" s="24"/>
      <c r="M208" s="24"/>
      <c r="N208" s="24"/>
      <c r="O208" s="24"/>
      <c r="P208" s="24"/>
      <c r="Q208" s="24"/>
      <c r="R208" s="24"/>
      <c r="S208" s="24"/>
      <c r="T208" s="24"/>
      <c r="U208" s="24"/>
      <c r="V208" s="24"/>
      <c r="W208" s="24"/>
      <c r="X208" s="24"/>
      <c r="Y208" s="24"/>
      <c r="Z208" s="24"/>
    </row>
    <row r="209" ht="19.15" customHeight="1">
      <c r="A209" t="s" s="145">
        <v>1526</v>
      </c>
      <c r="B209" s="168">
        <v>6</v>
      </c>
      <c r="C209" s="168">
        <v>1</v>
      </c>
      <c r="D209" t="s" s="145">
        <v>1723</v>
      </c>
      <c r="E209" t="s" s="145">
        <v>17</v>
      </c>
      <c r="F209" s="212">
        <v>1651</v>
      </c>
      <c r="G209" s="168">
        <v>1706</v>
      </c>
      <c r="H209" s="155">
        <f>SUM(G209-F209)</f>
        <v>55</v>
      </c>
      <c r="I209" s="167">
        <f>H209/F209</f>
        <v>0.033313143549364</v>
      </c>
      <c r="J209" s="167">
        <f>H209/G209</f>
        <v>0.0322391559202814</v>
      </c>
      <c r="K209" s="24"/>
      <c r="L209" s="24"/>
      <c r="M209" s="24"/>
      <c r="N209" s="24"/>
      <c r="O209" s="24"/>
      <c r="P209" s="24"/>
      <c r="Q209" s="24"/>
      <c r="R209" s="24"/>
      <c r="S209" s="24"/>
      <c r="T209" s="24"/>
      <c r="U209" s="24"/>
      <c r="V209" s="24"/>
      <c r="W209" s="24"/>
      <c r="X209" s="24"/>
      <c r="Y209" s="24"/>
      <c r="Z209" s="24"/>
    </row>
    <row r="210" ht="19.15" customHeight="1">
      <c r="A210" t="s" s="145">
        <v>1526</v>
      </c>
      <c r="B210" s="168">
        <v>6</v>
      </c>
      <c r="C210" s="168">
        <v>9</v>
      </c>
      <c r="D210" t="s" s="145">
        <v>1724</v>
      </c>
      <c r="E210" t="s" s="145">
        <v>60</v>
      </c>
      <c r="F210" s="212">
        <v>1250</v>
      </c>
      <c r="G210" s="168">
        <v>1273</v>
      </c>
      <c r="H210" s="155">
        <f>SUM(G210-F210)</f>
        <v>23</v>
      </c>
      <c r="I210" s="167">
        <f>H210/F210</f>
        <v>0.0184</v>
      </c>
      <c r="J210" s="167">
        <f>H210/G210</f>
        <v>0.0180675569520817</v>
      </c>
      <c r="K210" s="24"/>
      <c r="L210" s="24"/>
      <c r="M210" s="24"/>
      <c r="N210" s="24"/>
      <c r="O210" s="24"/>
      <c r="P210" s="24"/>
      <c r="Q210" s="24"/>
      <c r="R210" s="24"/>
      <c r="S210" s="24"/>
      <c r="T210" s="24"/>
      <c r="U210" s="24"/>
      <c r="V210" s="24"/>
      <c r="W210" s="24"/>
      <c r="X210" s="24"/>
      <c r="Y210" s="24"/>
      <c r="Z210" s="24"/>
    </row>
    <row r="211" ht="19.15" customHeight="1">
      <c r="A211" t="s" s="145">
        <v>1526</v>
      </c>
      <c r="B211" s="168">
        <v>6</v>
      </c>
      <c r="C211" s="168">
        <v>28</v>
      </c>
      <c r="D211" t="s" s="145">
        <v>1725</v>
      </c>
      <c r="E211" t="s" s="145">
        <v>245</v>
      </c>
      <c r="F211" s="212">
        <v>888</v>
      </c>
      <c r="G211" s="168">
        <v>919</v>
      </c>
      <c r="H211" s="155">
        <f>SUM(G211-F211)</f>
        <v>31</v>
      </c>
      <c r="I211" s="167">
        <f>H211/F211</f>
        <v>0.0349099099099099</v>
      </c>
      <c r="J211" s="167">
        <f>H211/G211</f>
        <v>0.0337323177366703</v>
      </c>
      <c r="K211" s="24"/>
      <c r="L211" s="24"/>
      <c r="M211" s="24"/>
      <c r="N211" s="24"/>
      <c r="O211" s="24"/>
      <c r="P211" s="24"/>
      <c r="Q211" s="24"/>
      <c r="R211" s="24"/>
      <c r="S211" s="24"/>
      <c r="T211" s="24"/>
      <c r="U211" s="24"/>
      <c r="V211" s="24"/>
      <c r="W211" s="24"/>
      <c r="X211" s="24"/>
      <c r="Y211" s="24"/>
      <c r="Z211" s="24"/>
    </row>
    <row r="212" ht="19.15" customHeight="1">
      <c r="A212" t="s" s="145">
        <v>1526</v>
      </c>
      <c r="B212" s="168">
        <v>6</v>
      </c>
      <c r="C212" s="168">
        <v>25</v>
      </c>
      <c r="D212" t="s" s="145">
        <v>1726</v>
      </c>
      <c r="E212" t="s" s="145">
        <v>147</v>
      </c>
      <c r="F212" s="212">
        <v>801</v>
      </c>
      <c r="G212" s="168">
        <v>824</v>
      </c>
      <c r="H212" s="155">
        <f>SUM(G212-F212)</f>
        <v>23</v>
      </c>
      <c r="I212" s="167">
        <f>H212/F212</f>
        <v>0.0287141073657928</v>
      </c>
      <c r="J212" s="167">
        <f>H212/G212</f>
        <v>0.0279126213592233</v>
      </c>
      <c r="K212" s="24"/>
      <c r="L212" s="24"/>
      <c r="M212" s="24"/>
      <c r="N212" s="24"/>
      <c r="O212" s="24"/>
      <c r="P212" s="24"/>
      <c r="Q212" s="24"/>
      <c r="R212" s="24"/>
      <c r="S212" s="24"/>
      <c r="T212" s="24"/>
      <c r="U212" s="24"/>
      <c r="V212" s="24"/>
      <c r="W212" s="24"/>
      <c r="X212" s="24"/>
      <c r="Y212" s="24"/>
      <c r="Z212" s="24"/>
    </row>
    <row r="213" ht="19.15" customHeight="1">
      <c r="A213" t="s" s="145">
        <v>1526</v>
      </c>
      <c r="B213" s="168">
        <v>6</v>
      </c>
      <c r="C213" s="168">
        <v>16</v>
      </c>
      <c r="D213" t="s" s="145">
        <v>1727</v>
      </c>
      <c r="E213" t="s" s="145">
        <v>34</v>
      </c>
      <c r="F213" s="212">
        <v>613</v>
      </c>
      <c r="G213" s="168">
        <v>655</v>
      </c>
      <c r="H213" s="155">
        <f>SUM(G213-F213)</f>
        <v>42</v>
      </c>
      <c r="I213" s="167">
        <f>H213/F213</f>
        <v>0.0685154975530179</v>
      </c>
      <c r="J213" s="167">
        <f>H213/G213</f>
        <v>0.0641221374045802</v>
      </c>
      <c r="K213" s="24"/>
      <c r="L213" s="24"/>
      <c r="M213" s="24"/>
      <c r="N213" s="24"/>
      <c r="O213" s="24"/>
      <c r="P213" s="24"/>
      <c r="Q213" s="24"/>
      <c r="R213" s="24"/>
      <c r="S213" s="24"/>
      <c r="T213" s="24"/>
      <c r="U213" s="24"/>
      <c r="V213" s="24"/>
      <c r="W213" s="24"/>
      <c r="X213" s="24"/>
      <c r="Y213" s="24"/>
      <c r="Z213" s="24"/>
    </row>
    <row r="214" ht="19.15" customHeight="1">
      <c r="A214" t="s" s="145">
        <v>1526</v>
      </c>
      <c r="B214" s="168">
        <v>6</v>
      </c>
      <c r="C214" s="168">
        <v>2</v>
      </c>
      <c r="D214" t="s" s="145">
        <v>1728</v>
      </c>
      <c r="E214" t="s" s="145">
        <v>36</v>
      </c>
      <c r="F214" s="212">
        <v>338</v>
      </c>
      <c r="G214" s="168">
        <v>350</v>
      </c>
      <c r="H214" s="155">
        <f>SUM(G214-F214)</f>
        <v>12</v>
      </c>
      <c r="I214" s="167">
        <f>H214/F214</f>
        <v>0.0355029585798817</v>
      </c>
      <c r="J214" s="167">
        <f>H214/G214</f>
        <v>0.0342857142857143</v>
      </c>
      <c r="K214" s="24"/>
      <c r="L214" s="24"/>
      <c r="M214" s="24"/>
      <c r="N214" s="24"/>
      <c r="O214" s="24"/>
      <c r="P214" s="24"/>
      <c r="Q214" s="24"/>
      <c r="R214" s="24"/>
      <c r="S214" s="24"/>
      <c r="T214" s="24"/>
      <c r="U214" s="24"/>
      <c r="V214" s="24"/>
      <c r="W214" s="24"/>
      <c r="X214" s="24"/>
      <c r="Y214" s="24"/>
      <c r="Z214" s="24"/>
    </row>
    <row r="215" ht="19.15" customHeight="1">
      <c r="A215" t="s" s="145">
        <v>1526</v>
      </c>
      <c r="B215" s="168">
        <v>6</v>
      </c>
      <c r="C215" s="168">
        <v>17</v>
      </c>
      <c r="D215" t="s" s="145">
        <v>1729</v>
      </c>
      <c r="E215" t="s" s="145">
        <v>101</v>
      </c>
      <c r="F215" s="212">
        <v>319</v>
      </c>
      <c r="G215" s="168">
        <v>322</v>
      </c>
      <c r="H215" s="155">
        <f>SUM(G215-F215)</f>
        <v>3</v>
      </c>
      <c r="I215" s="167">
        <f>H215/F215</f>
        <v>0.009404388714733539</v>
      </c>
      <c r="J215" s="167">
        <f>H215/G215</f>
        <v>0.0093167701863354</v>
      </c>
      <c r="K215" s="24"/>
      <c r="L215" s="24"/>
      <c r="M215" s="24"/>
      <c r="N215" s="24"/>
      <c r="O215" s="24"/>
      <c r="P215" s="24"/>
      <c r="Q215" s="24"/>
      <c r="R215" s="24"/>
      <c r="S215" s="24"/>
      <c r="T215" s="24"/>
      <c r="U215" s="24"/>
      <c r="V215" s="24"/>
      <c r="W215" s="24"/>
      <c r="X215" s="24"/>
      <c r="Y215" s="24"/>
      <c r="Z215" s="24"/>
    </row>
    <row r="216" ht="19.15" customHeight="1">
      <c r="A216" t="s" s="145">
        <v>1526</v>
      </c>
      <c r="B216" s="168">
        <v>6</v>
      </c>
      <c r="C216" s="168">
        <v>4</v>
      </c>
      <c r="D216" t="s" s="145">
        <v>1730</v>
      </c>
      <c r="E216" t="s" s="145">
        <v>66</v>
      </c>
      <c r="F216" s="212">
        <v>304</v>
      </c>
      <c r="G216" s="168">
        <v>321</v>
      </c>
      <c r="H216" s="155">
        <f>SUM(G216-F216)</f>
        <v>17</v>
      </c>
      <c r="I216" s="167">
        <f>H216/F216</f>
        <v>0.0559210526315789</v>
      </c>
      <c r="J216" s="167">
        <f>H216/G216</f>
        <v>0.0529595015576324</v>
      </c>
      <c r="K216" s="24"/>
      <c r="L216" s="24"/>
      <c r="M216" s="24"/>
      <c r="N216" s="24"/>
      <c r="O216" s="24"/>
      <c r="P216" s="24"/>
      <c r="Q216" s="24"/>
      <c r="R216" s="24"/>
      <c r="S216" s="24"/>
      <c r="T216" s="24"/>
      <c r="U216" s="24"/>
      <c r="V216" s="24"/>
      <c r="W216" s="24"/>
      <c r="X216" s="24"/>
      <c r="Y216" s="24"/>
      <c r="Z216" s="24"/>
    </row>
    <row r="217" ht="19.15" customHeight="1">
      <c r="A217" t="s" s="145">
        <v>1526</v>
      </c>
      <c r="B217" s="168">
        <v>6</v>
      </c>
      <c r="C217" s="168">
        <v>18</v>
      </c>
      <c r="D217" t="s" s="145">
        <v>1731</v>
      </c>
      <c r="E217" t="s" s="145">
        <v>26</v>
      </c>
      <c r="F217" s="212">
        <v>299</v>
      </c>
      <c r="G217" s="168">
        <v>307</v>
      </c>
      <c r="H217" s="155">
        <f>SUM(G217-F217)</f>
        <v>8</v>
      </c>
      <c r="I217" s="167">
        <f>H217/F217</f>
        <v>0.0267558528428094</v>
      </c>
      <c r="J217" s="167">
        <f>H217/G217</f>
        <v>0.0260586319218241</v>
      </c>
      <c r="K217" s="24"/>
      <c r="L217" s="24"/>
      <c r="M217" s="24"/>
      <c r="N217" s="24"/>
      <c r="O217" s="24"/>
      <c r="P217" s="24"/>
      <c r="Q217" s="24"/>
      <c r="R217" s="24"/>
      <c r="S217" s="24"/>
      <c r="T217" s="24"/>
      <c r="U217" s="24"/>
      <c r="V217" s="24"/>
      <c r="W217" s="24"/>
      <c r="X217" s="24"/>
      <c r="Y217" s="24"/>
      <c r="Z217" s="24"/>
    </row>
    <row r="218" ht="19.15" customHeight="1">
      <c r="A218" t="s" s="145">
        <v>1526</v>
      </c>
      <c r="B218" s="168">
        <v>6</v>
      </c>
      <c r="C218" s="168">
        <v>13</v>
      </c>
      <c r="D218" t="s" s="145">
        <v>1732</v>
      </c>
      <c r="E218" t="s" s="145">
        <v>48</v>
      </c>
      <c r="F218" s="212">
        <v>260</v>
      </c>
      <c r="G218" s="168">
        <v>273</v>
      </c>
      <c r="H218" s="155">
        <f>SUM(G218-F218)</f>
        <v>13</v>
      </c>
      <c r="I218" s="167">
        <f>H218/F218</f>
        <v>0.05</v>
      </c>
      <c r="J218" s="167">
        <f>H218/G218</f>
        <v>0.0476190476190476</v>
      </c>
      <c r="K218" s="24"/>
      <c r="L218" s="24"/>
      <c r="M218" s="24"/>
      <c r="N218" s="24"/>
      <c r="O218" s="24"/>
      <c r="P218" s="24"/>
      <c r="Q218" s="24"/>
      <c r="R218" s="24"/>
      <c r="S218" s="24"/>
      <c r="T218" s="24"/>
      <c r="U218" s="24"/>
      <c r="V218" s="24"/>
      <c r="W218" s="24"/>
      <c r="X218" s="24"/>
      <c r="Y218" s="24"/>
      <c r="Z218" s="24"/>
    </row>
    <row r="219" ht="19.15" customHeight="1">
      <c r="A219" t="s" s="145">
        <v>1526</v>
      </c>
      <c r="B219" s="168">
        <v>6</v>
      </c>
      <c r="C219" s="168">
        <v>27</v>
      </c>
      <c r="D219" t="s" s="145">
        <v>1733</v>
      </c>
      <c r="E219" t="s" s="145">
        <v>72</v>
      </c>
      <c r="F219" s="212">
        <v>264</v>
      </c>
      <c r="G219" s="168">
        <v>264</v>
      </c>
      <c r="H219" s="155">
        <f>SUM(G219-F219)</f>
        <v>0</v>
      </c>
      <c r="I219" s="167">
        <f>H219/F219</f>
        <v>0</v>
      </c>
      <c r="J219" s="167">
        <f>H219/G219</f>
        <v>0</v>
      </c>
      <c r="K219" s="24"/>
      <c r="L219" s="24"/>
      <c r="M219" s="24"/>
      <c r="N219" s="24"/>
      <c r="O219" s="24"/>
      <c r="P219" s="24"/>
      <c r="Q219" s="24"/>
      <c r="R219" s="24"/>
      <c r="S219" s="24"/>
      <c r="T219" s="24"/>
      <c r="U219" s="24"/>
      <c r="V219" s="24"/>
      <c r="W219" s="24"/>
      <c r="X219" s="24"/>
      <c r="Y219" s="24"/>
      <c r="Z219" s="24"/>
    </row>
    <row r="220" ht="19.15" customHeight="1">
      <c r="A220" t="s" s="145">
        <v>1526</v>
      </c>
      <c r="B220" s="168">
        <v>6</v>
      </c>
      <c r="C220" s="168">
        <v>7</v>
      </c>
      <c r="D220" t="s" s="145">
        <v>1734</v>
      </c>
      <c r="E220" t="s" s="145">
        <v>40</v>
      </c>
      <c r="F220" s="212">
        <v>225</v>
      </c>
      <c r="G220" s="168">
        <v>230</v>
      </c>
      <c r="H220" s="155">
        <f>SUM(G220-F220)</f>
        <v>5</v>
      </c>
      <c r="I220" s="167">
        <f>H220/F220</f>
        <v>0.0222222222222222</v>
      </c>
      <c r="J220" s="167">
        <f>H220/G220</f>
        <v>0.0217391304347826</v>
      </c>
      <c r="K220" s="24"/>
      <c r="L220" s="24"/>
      <c r="M220" s="24"/>
      <c r="N220" s="24"/>
      <c r="O220" s="24"/>
      <c r="P220" s="24"/>
      <c r="Q220" s="24"/>
      <c r="R220" s="24"/>
      <c r="S220" s="24"/>
      <c r="T220" s="24"/>
      <c r="U220" s="24"/>
      <c r="V220" s="24"/>
      <c r="W220" s="24"/>
      <c r="X220" s="24"/>
      <c r="Y220" s="24"/>
      <c r="Z220" s="24"/>
    </row>
    <row r="221" ht="19.15" customHeight="1">
      <c r="A221" t="s" s="145">
        <v>1526</v>
      </c>
      <c r="B221" s="168">
        <v>6</v>
      </c>
      <c r="C221" s="168">
        <v>21</v>
      </c>
      <c r="D221" t="s" s="145">
        <v>1735</v>
      </c>
      <c r="E221" t="s" s="145">
        <v>42</v>
      </c>
      <c r="F221" s="212">
        <v>225</v>
      </c>
      <c r="G221" s="168">
        <v>230</v>
      </c>
      <c r="H221" s="155">
        <f>SUM(G221-F221)</f>
        <v>5</v>
      </c>
      <c r="I221" s="167">
        <f>H221/F221</f>
        <v>0.0222222222222222</v>
      </c>
      <c r="J221" s="167">
        <f>H221/G221</f>
        <v>0.0217391304347826</v>
      </c>
      <c r="K221" s="24"/>
      <c r="L221" s="24"/>
      <c r="M221" s="24"/>
      <c r="N221" s="24"/>
      <c r="O221" s="24"/>
      <c r="P221" s="24"/>
      <c r="Q221" s="24"/>
      <c r="R221" s="24"/>
      <c r="S221" s="24"/>
      <c r="T221" s="24"/>
      <c r="U221" s="24"/>
      <c r="V221" s="24"/>
      <c r="W221" s="24"/>
      <c r="X221" s="24"/>
      <c r="Y221" s="24"/>
      <c r="Z221" s="24"/>
    </row>
    <row r="222" ht="19.15" customHeight="1">
      <c r="A222" t="s" s="145">
        <v>1526</v>
      </c>
      <c r="B222" s="168">
        <v>6</v>
      </c>
      <c r="C222" s="168">
        <v>35</v>
      </c>
      <c r="D222" t="s" s="145">
        <v>1736</v>
      </c>
      <c r="E222" t="s" s="145">
        <v>153</v>
      </c>
      <c r="F222" s="212">
        <v>183</v>
      </c>
      <c r="G222" s="168">
        <v>193</v>
      </c>
      <c r="H222" s="155">
        <f>SUM(G222-F222)</f>
        <v>10</v>
      </c>
      <c r="I222" s="167">
        <f>H222/F222</f>
        <v>0.0546448087431694</v>
      </c>
      <c r="J222" s="167">
        <f>H222/G222</f>
        <v>0.0518134715025907</v>
      </c>
      <c r="K222" s="24"/>
      <c r="L222" s="24"/>
      <c r="M222" s="24"/>
      <c r="N222" s="24"/>
      <c r="O222" s="24"/>
      <c r="P222" s="24"/>
      <c r="Q222" s="24"/>
      <c r="R222" s="24"/>
      <c r="S222" s="24"/>
      <c r="T222" s="24"/>
      <c r="U222" s="24"/>
      <c r="V222" s="24"/>
      <c r="W222" s="24"/>
      <c r="X222" s="24"/>
      <c r="Y222" s="24"/>
      <c r="Z222" s="24"/>
    </row>
    <row r="223" ht="19.15" customHeight="1">
      <c r="A223" t="s" s="145">
        <v>1526</v>
      </c>
      <c r="B223" s="168">
        <v>6</v>
      </c>
      <c r="C223" s="168">
        <v>29</v>
      </c>
      <c r="D223" t="s" s="145">
        <v>1737</v>
      </c>
      <c r="E223" t="s" s="145">
        <v>119</v>
      </c>
      <c r="F223" s="212">
        <v>186</v>
      </c>
      <c r="G223" s="168">
        <v>188</v>
      </c>
      <c r="H223" s="155">
        <f>SUM(G223-F223)</f>
        <v>2</v>
      </c>
      <c r="I223" s="167">
        <f>H223/F223</f>
        <v>0.010752688172043</v>
      </c>
      <c r="J223" s="167">
        <f>H223/G223</f>
        <v>0.0106382978723404</v>
      </c>
      <c r="K223" s="24"/>
      <c r="L223" s="24"/>
      <c r="M223" s="24"/>
      <c r="N223" s="24"/>
      <c r="O223" s="24"/>
      <c r="P223" s="24"/>
      <c r="Q223" s="24"/>
      <c r="R223" s="24"/>
      <c r="S223" s="24"/>
      <c r="T223" s="24"/>
      <c r="U223" s="24"/>
      <c r="V223" s="24"/>
      <c r="W223" s="24"/>
      <c r="X223" s="24"/>
      <c r="Y223" s="24"/>
      <c r="Z223" s="24"/>
    </row>
    <row r="224" ht="19.15" customHeight="1">
      <c r="A224" t="s" s="145">
        <v>1526</v>
      </c>
      <c r="B224" s="168">
        <v>6</v>
      </c>
      <c r="C224" s="168">
        <v>14</v>
      </c>
      <c r="D224" t="s" s="145">
        <v>1738</v>
      </c>
      <c r="E224" t="s" s="145">
        <v>24</v>
      </c>
      <c r="F224" s="212">
        <v>161</v>
      </c>
      <c r="G224" s="168">
        <v>174</v>
      </c>
      <c r="H224" s="155">
        <f>SUM(G224-F224)</f>
        <v>13</v>
      </c>
      <c r="I224" s="167">
        <f>H224/F224</f>
        <v>0.0807453416149068</v>
      </c>
      <c r="J224" s="167">
        <f>H224/G224</f>
        <v>0.0747126436781609</v>
      </c>
      <c r="K224" s="24"/>
      <c r="L224" s="24"/>
      <c r="M224" s="24"/>
      <c r="N224" s="24"/>
      <c r="O224" s="24"/>
      <c r="P224" s="24"/>
      <c r="Q224" s="24"/>
      <c r="R224" s="24"/>
      <c r="S224" s="24"/>
      <c r="T224" s="24"/>
      <c r="U224" s="24"/>
      <c r="V224" s="24"/>
      <c r="W224" s="24"/>
      <c r="X224" s="24"/>
      <c r="Y224" s="24"/>
      <c r="Z224" s="24"/>
    </row>
    <row r="225" ht="19.15" customHeight="1">
      <c r="A225" t="s" s="145">
        <v>1526</v>
      </c>
      <c r="B225" s="168">
        <v>6</v>
      </c>
      <c r="C225" s="168">
        <v>23</v>
      </c>
      <c r="D225" t="s" s="145">
        <v>1739</v>
      </c>
      <c r="E225" t="s" s="145">
        <v>281</v>
      </c>
      <c r="F225" s="213">
        <v>149</v>
      </c>
      <c r="G225" s="170">
        <v>158</v>
      </c>
      <c r="H225" s="155">
        <f>SUM(G225-F225)</f>
        <v>9</v>
      </c>
      <c r="I225" s="167">
        <f>H225/F225</f>
        <v>0.0604026845637584</v>
      </c>
      <c r="J225" s="167">
        <f>H225/G225</f>
        <v>0.0569620253164557</v>
      </c>
      <c r="K225" s="24"/>
      <c r="L225" s="24"/>
      <c r="M225" s="24"/>
      <c r="N225" s="24"/>
      <c r="O225" s="24"/>
      <c r="P225" s="24"/>
      <c r="Q225" s="24"/>
      <c r="R225" s="24"/>
      <c r="S225" s="24"/>
      <c r="T225" s="24"/>
      <c r="U225" s="24"/>
      <c r="V225" s="24"/>
      <c r="W225" s="24"/>
      <c r="X225" s="24"/>
      <c r="Y225" s="24"/>
      <c r="Z225" s="24"/>
    </row>
    <row r="226" ht="19.15" customHeight="1">
      <c r="A226" t="s" s="145">
        <v>1526</v>
      </c>
      <c r="B226" s="168">
        <v>6</v>
      </c>
      <c r="C226" s="168">
        <v>20</v>
      </c>
      <c r="D226" t="s" s="145">
        <v>1903</v>
      </c>
      <c r="E226" t="s" s="171">
        <v>248</v>
      </c>
      <c r="F226" s="256">
        <v>61</v>
      </c>
      <c r="G226" s="257">
        <v>157</v>
      </c>
      <c r="H226" s="173">
        <f>SUM(G226-F226)</f>
        <v>96</v>
      </c>
      <c r="I226" s="167">
        <f>H226/F226</f>
        <v>1.57377049180328</v>
      </c>
      <c r="J226" s="167">
        <f>H226/G226</f>
        <v>0.611464968152866</v>
      </c>
      <c r="K226" s="24"/>
      <c r="L226" s="24"/>
      <c r="M226" s="24"/>
      <c r="N226" s="24"/>
      <c r="O226" s="24"/>
      <c r="P226" s="24"/>
      <c r="Q226" s="24"/>
      <c r="R226" s="24"/>
      <c r="S226" s="24"/>
      <c r="T226" s="24"/>
      <c r="U226" s="24"/>
      <c r="V226" s="24"/>
      <c r="W226" s="24"/>
      <c r="X226" s="24"/>
      <c r="Y226" s="24"/>
      <c r="Z226" s="24"/>
    </row>
    <row r="227" ht="19.15" customHeight="1">
      <c r="A227" t="s" s="145">
        <v>1526</v>
      </c>
      <c r="B227" s="168">
        <v>6</v>
      </c>
      <c r="C227" s="168">
        <v>10</v>
      </c>
      <c r="D227" t="s" s="145">
        <v>1740</v>
      </c>
      <c r="E227" t="s" s="145">
        <v>30</v>
      </c>
      <c r="F227" s="258">
        <v>136</v>
      </c>
      <c r="G227" s="259">
        <v>138</v>
      </c>
      <c r="H227" s="155">
        <f>SUM(G227-F227)</f>
        <v>2</v>
      </c>
      <c r="I227" s="167">
        <f>H227/F227</f>
        <v>0.0147058823529412</v>
      </c>
      <c r="J227" s="167">
        <f>H227/G227</f>
        <v>0.0144927536231884</v>
      </c>
      <c r="K227" s="24"/>
      <c r="L227" s="24"/>
      <c r="M227" s="24"/>
      <c r="N227" s="24"/>
      <c r="O227" s="24"/>
      <c r="P227" s="24"/>
      <c r="Q227" s="24"/>
      <c r="R227" s="24"/>
      <c r="S227" s="24"/>
      <c r="T227" s="24"/>
      <c r="U227" s="24"/>
      <c r="V227" s="24"/>
      <c r="W227" s="24"/>
      <c r="X227" s="24"/>
      <c r="Y227" s="24"/>
      <c r="Z227" s="24"/>
    </row>
    <row r="228" ht="19.15" customHeight="1">
      <c r="A228" t="s" s="145">
        <v>1526</v>
      </c>
      <c r="B228" s="168">
        <v>6</v>
      </c>
      <c r="C228" s="168">
        <v>12</v>
      </c>
      <c r="D228" t="s" s="145">
        <v>1910</v>
      </c>
      <c r="E228" t="s" s="171">
        <v>1537</v>
      </c>
      <c r="F228" s="256">
        <v>87</v>
      </c>
      <c r="G228" s="257">
        <v>126</v>
      </c>
      <c r="H228" s="173">
        <f>SUM(G228-F228)</f>
        <v>39</v>
      </c>
      <c r="I228" s="167">
        <f>H228/F228</f>
        <v>0.448275862068966</v>
      </c>
      <c r="J228" s="167">
        <f>H228/G228</f>
        <v>0.30952380952381</v>
      </c>
      <c r="K228" s="24"/>
      <c r="L228" s="24"/>
      <c r="M228" s="24"/>
      <c r="N228" s="24"/>
      <c r="O228" s="24"/>
      <c r="P228" s="24"/>
      <c r="Q228" s="24"/>
      <c r="R228" s="24"/>
      <c r="S228" s="24"/>
      <c r="T228" s="24"/>
      <c r="U228" s="24"/>
      <c r="V228" s="24"/>
      <c r="W228" s="24"/>
      <c r="X228" s="24"/>
      <c r="Y228" s="24"/>
      <c r="Z228" s="24"/>
    </row>
    <row r="229" ht="19.15" customHeight="1">
      <c r="A229" t="s" s="145">
        <v>1526</v>
      </c>
      <c r="B229" s="168">
        <v>6</v>
      </c>
      <c r="C229" s="168">
        <v>33</v>
      </c>
      <c r="D229" t="s" s="145">
        <v>1741</v>
      </c>
      <c r="E229" t="s" s="145">
        <v>173</v>
      </c>
      <c r="F229" s="229">
        <v>73</v>
      </c>
      <c r="G229" s="166">
        <v>77</v>
      </c>
      <c r="H229" s="155">
        <f>SUM(G229-F229)</f>
        <v>4</v>
      </c>
      <c r="I229" s="167">
        <f>H229/F229</f>
        <v>0.0547945205479452</v>
      </c>
      <c r="J229" s="167">
        <f>H229/G229</f>
        <v>0.0519480519480519</v>
      </c>
      <c r="K229" s="24"/>
      <c r="L229" s="24"/>
      <c r="M229" s="24"/>
      <c r="N229" s="24"/>
      <c r="O229" s="24"/>
      <c r="P229" s="24"/>
      <c r="Q229" s="24"/>
      <c r="R229" s="24"/>
      <c r="S229" s="24"/>
      <c r="T229" s="24"/>
      <c r="U229" s="24"/>
      <c r="V229" s="24"/>
      <c r="W229" s="24"/>
      <c r="X229" s="24"/>
      <c r="Y229" s="24"/>
      <c r="Z229" s="24"/>
    </row>
    <row r="230" ht="19.15" customHeight="1">
      <c r="A230" t="s" s="145">
        <v>1526</v>
      </c>
      <c r="B230" s="168">
        <v>6</v>
      </c>
      <c r="C230" s="168">
        <v>36</v>
      </c>
      <c r="D230" t="s" s="145">
        <v>1742</v>
      </c>
      <c r="E230" t="s" s="145">
        <v>1427</v>
      </c>
      <c r="F230" s="212">
        <v>68</v>
      </c>
      <c r="G230" s="168">
        <v>71</v>
      </c>
      <c r="H230" s="155">
        <f>SUM(G230-F230)</f>
        <v>3</v>
      </c>
      <c r="I230" s="167">
        <f>H230/F230</f>
        <v>0.0441176470588235</v>
      </c>
      <c r="J230" s="167">
        <f>H230/G230</f>
        <v>0.0422535211267606</v>
      </c>
      <c r="K230" s="24"/>
      <c r="L230" s="24"/>
      <c r="M230" s="24"/>
      <c r="N230" s="24"/>
      <c r="O230" s="24"/>
      <c r="P230" s="24"/>
      <c r="Q230" s="24"/>
      <c r="R230" s="24"/>
      <c r="S230" s="24"/>
      <c r="T230" s="24"/>
      <c r="U230" s="24"/>
      <c r="V230" s="24"/>
      <c r="W230" s="24"/>
      <c r="X230" s="24"/>
      <c r="Y230" s="24"/>
      <c r="Z230" s="24"/>
    </row>
    <row r="231" ht="19.15" customHeight="1">
      <c r="A231" t="s" s="145">
        <v>1526</v>
      </c>
      <c r="B231" s="168">
        <v>6</v>
      </c>
      <c r="C231" s="168">
        <v>34</v>
      </c>
      <c r="D231" t="s" s="145">
        <v>1743</v>
      </c>
      <c r="E231" t="s" s="145">
        <v>116</v>
      </c>
      <c r="F231" s="212">
        <v>63</v>
      </c>
      <c r="G231" s="168">
        <v>68</v>
      </c>
      <c r="H231" s="155">
        <f>SUM(G231-F231)</f>
        <v>5</v>
      </c>
      <c r="I231" s="167">
        <f>H231/F231</f>
        <v>0.0793650793650794</v>
      </c>
      <c r="J231" s="167">
        <f>H231/G231</f>
        <v>0.0735294117647059</v>
      </c>
      <c r="K231" s="24"/>
      <c r="L231" s="24"/>
      <c r="M231" s="24"/>
      <c r="N231" s="24"/>
      <c r="O231" s="24"/>
      <c r="P231" s="24"/>
      <c r="Q231" s="24"/>
      <c r="R231" s="24"/>
      <c r="S231" s="24"/>
      <c r="T231" s="24"/>
      <c r="U231" s="24"/>
      <c r="V231" s="24"/>
      <c r="W231" s="24"/>
      <c r="X231" s="24"/>
      <c r="Y231" s="24"/>
      <c r="Z231" s="24"/>
    </row>
    <row r="232" ht="19.15" customHeight="1">
      <c r="A232" t="s" s="145">
        <v>1526</v>
      </c>
      <c r="B232" s="168">
        <v>6</v>
      </c>
      <c r="C232" s="168">
        <v>40</v>
      </c>
      <c r="D232" t="s" s="145">
        <v>1744</v>
      </c>
      <c r="E232" t="s" s="145">
        <v>1716</v>
      </c>
      <c r="F232" s="212">
        <v>61</v>
      </c>
      <c r="G232" s="168">
        <v>63</v>
      </c>
      <c r="H232" s="155">
        <f>SUM(G232-F232)</f>
        <v>2</v>
      </c>
      <c r="I232" s="167">
        <f>H232/F232</f>
        <v>0.0327868852459016</v>
      </c>
      <c r="J232" s="167">
        <f>H232/G232</f>
        <v>0.0317460317460317</v>
      </c>
      <c r="K232" s="24"/>
      <c r="L232" s="24"/>
      <c r="M232" s="24"/>
      <c r="N232" s="24"/>
      <c r="O232" s="24"/>
      <c r="P232" s="24"/>
      <c r="Q232" s="24"/>
      <c r="R232" s="24"/>
      <c r="S232" s="24"/>
      <c r="T232" s="24"/>
      <c r="U232" s="24"/>
      <c r="V232" s="24"/>
      <c r="W232" s="24"/>
      <c r="X232" s="24"/>
      <c r="Y232" s="24"/>
      <c r="Z232" s="24"/>
    </row>
    <row r="233" ht="19.15" customHeight="1">
      <c r="A233" t="s" s="145">
        <v>1526</v>
      </c>
      <c r="B233" s="168">
        <v>6</v>
      </c>
      <c r="C233" s="168">
        <v>31</v>
      </c>
      <c r="D233" t="s" s="145">
        <v>1745</v>
      </c>
      <c r="E233" t="s" s="145">
        <v>110</v>
      </c>
      <c r="F233" s="212">
        <v>59</v>
      </c>
      <c r="G233" s="168">
        <v>62</v>
      </c>
      <c r="H233" s="155">
        <f>SUM(G233-F233)</f>
        <v>3</v>
      </c>
      <c r="I233" s="167">
        <f>H233/F233</f>
        <v>0.0508474576271186</v>
      </c>
      <c r="J233" s="167">
        <f>H233/G233</f>
        <v>0.0483870967741935</v>
      </c>
      <c r="K233" s="24"/>
      <c r="L233" s="24"/>
      <c r="M233" s="24"/>
      <c r="N233" s="24"/>
      <c r="O233" s="24"/>
      <c r="P233" s="24"/>
      <c r="Q233" s="24"/>
      <c r="R233" s="24"/>
      <c r="S233" s="24"/>
      <c r="T233" s="24"/>
      <c r="U233" s="24"/>
      <c r="V233" s="24"/>
      <c r="W233" s="24"/>
      <c r="X233" s="24"/>
      <c r="Y233" s="24"/>
      <c r="Z233" s="24"/>
    </row>
    <row r="234" ht="19.15" customHeight="1">
      <c r="A234" t="s" s="145">
        <v>1526</v>
      </c>
      <c r="B234" s="168">
        <v>6</v>
      </c>
      <c r="C234" s="168">
        <v>24</v>
      </c>
      <c r="D234" t="s" s="145">
        <v>1746</v>
      </c>
      <c r="E234" t="s" s="145">
        <v>237</v>
      </c>
      <c r="F234" s="212">
        <v>39</v>
      </c>
      <c r="G234" s="168">
        <v>39</v>
      </c>
      <c r="H234" s="155">
        <f>SUM(G234-F234)</f>
        <v>0</v>
      </c>
      <c r="I234" s="167">
        <f>H234/F234</f>
        <v>0</v>
      </c>
      <c r="J234" s="167">
        <f>H234/G234</f>
        <v>0</v>
      </c>
      <c r="K234" s="24"/>
      <c r="L234" s="24"/>
      <c r="M234" s="24"/>
      <c r="N234" s="24"/>
      <c r="O234" s="24"/>
      <c r="P234" s="24"/>
      <c r="Q234" s="24"/>
      <c r="R234" s="24"/>
      <c r="S234" s="24"/>
      <c r="T234" s="24"/>
      <c r="U234" s="24"/>
      <c r="V234" s="24"/>
      <c r="W234" s="24"/>
      <c r="X234" s="24"/>
      <c r="Y234" s="24"/>
      <c r="Z234" s="24"/>
    </row>
    <row r="235" ht="19.15" customHeight="1">
      <c r="A235" t="s" s="145">
        <v>1526</v>
      </c>
      <c r="B235" s="168">
        <v>6</v>
      </c>
      <c r="C235" s="168">
        <v>19</v>
      </c>
      <c r="D235" t="s" s="145">
        <v>1747</v>
      </c>
      <c r="E235" t="s" s="145">
        <v>74</v>
      </c>
      <c r="F235" s="212">
        <v>27</v>
      </c>
      <c r="G235" s="168">
        <v>29</v>
      </c>
      <c r="H235" s="155">
        <f>SUM(G235-F235)</f>
        <v>2</v>
      </c>
      <c r="I235" s="167">
        <f>H235/F235</f>
        <v>0.0740740740740741</v>
      </c>
      <c r="J235" s="167">
        <f>H235/G235</f>
        <v>0.0689655172413793</v>
      </c>
      <c r="K235" s="24"/>
      <c r="L235" s="24"/>
      <c r="M235" s="24"/>
      <c r="N235" s="24"/>
      <c r="O235" s="24"/>
      <c r="P235" s="24"/>
      <c r="Q235" s="24"/>
      <c r="R235" s="24"/>
      <c r="S235" s="24"/>
      <c r="T235" s="24"/>
      <c r="U235" s="24"/>
      <c r="V235" s="24"/>
      <c r="W235" s="24"/>
      <c r="X235" s="24"/>
      <c r="Y235" s="24"/>
      <c r="Z235" s="24"/>
    </row>
    <row r="236" ht="19.15" customHeight="1">
      <c r="A236" t="s" s="145">
        <v>1526</v>
      </c>
      <c r="B236" s="168">
        <v>6</v>
      </c>
      <c r="C236" s="168">
        <v>22</v>
      </c>
      <c r="D236" t="s" s="145">
        <v>1748</v>
      </c>
      <c r="E236" t="s" s="145">
        <v>44</v>
      </c>
      <c r="F236" s="212">
        <v>28</v>
      </c>
      <c r="G236" s="168">
        <v>28</v>
      </c>
      <c r="H236" s="155">
        <f>SUM(G236-F236)</f>
        <v>0</v>
      </c>
      <c r="I236" s="167">
        <f>H236/F236</f>
        <v>0</v>
      </c>
      <c r="J236" s="167">
        <f>H236/G236</f>
        <v>0</v>
      </c>
      <c r="K236" s="24"/>
      <c r="L236" s="24"/>
      <c r="M236" s="24"/>
      <c r="N236" s="24"/>
      <c r="O236" s="24"/>
      <c r="P236" s="24"/>
      <c r="Q236" s="24"/>
      <c r="R236" s="24"/>
      <c r="S236" s="24"/>
      <c r="T236" s="24"/>
      <c r="U236" s="24"/>
      <c r="V236" s="24"/>
      <c r="W236" s="24"/>
      <c r="X236" s="24"/>
      <c r="Y236" s="24"/>
      <c r="Z236" s="24"/>
    </row>
    <row r="237" ht="19.15" customHeight="1">
      <c r="A237" t="s" s="145">
        <v>1526</v>
      </c>
      <c r="B237" s="168">
        <v>6</v>
      </c>
      <c r="C237" s="168">
        <v>39</v>
      </c>
      <c r="D237" t="s" s="145">
        <v>1749</v>
      </c>
      <c r="E237" t="s" s="145">
        <v>68</v>
      </c>
      <c r="F237" s="212">
        <v>22</v>
      </c>
      <c r="G237" s="168">
        <v>24</v>
      </c>
      <c r="H237" s="155">
        <f>SUM(G237-F237)</f>
        <v>2</v>
      </c>
      <c r="I237" s="167">
        <f>H237/F237</f>
        <v>0.0909090909090909</v>
      </c>
      <c r="J237" s="167">
        <f>H237/G237</f>
        <v>0.0833333333333333</v>
      </c>
      <c r="K237" s="24"/>
      <c r="L237" s="24"/>
      <c r="M237" s="24"/>
      <c r="N237" s="24"/>
      <c r="O237" s="24"/>
      <c r="P237" s="24"/>
      <c r="Q237" s="24"/>
      <c r="R237" s="24"/>
      <c r="S237" s="24"/>
      <c r="T237" s="24"/>
      <c r="U237" s="24"/>
      <c r="V237" s="24"/>
      <c r="W237" s="24"/>
      <c r="X237" s="24"/>
      <c r="Y237" s="24"/>
      <c r="Z237" s="24"/>
    </row>
    <row r="238" ht="19.15" customHeight="1">
      <c r="A238" t="s" s="145">
        <v>1526</v>
      </c>
      <c r="B238" s="168">
        <v>6</v>
      </c>
      <c r="C238" s="168">
        <v>37</v>
      </c>
      <c r="D238" t="s" s="145">
        <v>1750</v>
      </c>
      <c r="E238" t="s" s="145">
        <v>375</v>
      </c>
      <c r="F238" s="212">
        <v>22</v>
      </c>
      <c r="G238" s="168">
        <v>23</v>
      </c>
      <c r="H238" s="155">
        <f>SUM(G238-F238)</f>
        <v>1</v>
      </c>
      <c r="I238" s="167">
        <f>H238/F238</f>
        <v>0.0454545454545455</v>
      </c>
      <c r="J238" s="167">
        <f>H238/G238</f>
        <v>0.0434782608695652</v>
      </c>
      <c r="K238" s="24"/>
      <c r="L238" s="24"/>
      <c r="M238" s="24"/>
      <c r="N238" s="24"/>
      <c r="O238" s="24"/>
      <c r="P238" s="24"/>
      <c r="Q238" s="24"/>
      <c r="R238" s="24"/>
      <c r="S238" s="24"/>
      <c r="T238" s="24"/>
      <c r="U238" s="24"/>
      <c r="V238" s="24"/>
      <c r="W238" s="24"/>
      <c r="X238" s="24"/>
      <c r="Y238" s="24"/>
      <c r="Z238" s="24"/>
    </row>
    <row r="239" ht="19.15" customHeight="1">
      <c r="A239" t="s" s="145">
        <v>1526</v>
      </c>
      <c r="B239" s="168">
        <v>6</v>
      </c>
      <c r="C239" s="168">
        <v>32</v>
      </c>
      <c r="D239" t="s" s="145">
        <v>1751</v>
      </c>
      <c r="E239" t="s" s="145">
        <v>52</v>
      </c>
      <c r="F239" s="212">
        <v>21</v>
      </c>
      <c r="G239" s="168">
        <v>21</v>
      </c>
      <c r="H239" s="155">
        <f>SUM(G239-F239)</f>
        <v>0</v>
      </c>
      <c r="I239" s="167">
        <f>H239/F239</f>
        <v>0</v>
      </c>
      <c r="J239" s="167">
        <f>H239/G239</f>
        <v>0</v>
      </c>
      <c r="K239" s="24"/>
      <c r="L239" s="24"/>
      <c r="M239" s="24"/>
      <c r="N239" s="24"/>
      <c r="O239" s="24"/>
      <c r="P239" s="24"/>
      <c r="Q239" s="24"/>
      <c r="R239" s="24"/>
      <c r="S239" s="24"/>
      <c r="T239" s="24"/>
      <c r="U239" s="24"/>
      <c r="V239" s="24"/>
      <c r="W239" s="24"/>
      <c r="X239" s="24"/>
      <c r="Y239" s="24"/>
      <c r="Z239" s="24"/>
    </row>
    <row r="240" ht="19.15" customHeight="1">
      <c r="A240" t="s" s="137">
        <v>1526</v>
      </c>
      <c r="B240" s="170">
        <v>6</v>
      </c>
      <c r="C240" s="170">
        <v>38</v>
      </c>
      <c r="D240" t="s" s="137">
        <v>1752</v>
      </c>
      <c r="E240" t="s" s="137">
        <v>32</v>
      </c>
      <c r="F240" s="213">
        <v>14</v>
      </c>
      <c r="G240" s="170">
        <v>14</v>
      </c>
      <c r="H240" s="175">
        <f>SUM(G240-F240)</f>
        <v>0</v>
      </c>
      <c r="I240" s="208">
        <f>H240/F240</f>
        <v>0</v>
      </c>
      <c r="J240" s="208">
        <f>H240/G240</f>
        <v>0</v>
      </c>
      <c r="K240" s="174"/>
      <c r="L240" s="174"/>
      <c r="M240" s="174"/>
      <c r="N240" s="174"/>
      <c r="O240" s="174"/>
      <c r="P240" s="174"/>
      <c r="Q240" s="174"/>
      <c r="R240" s="174"/>
      <c r="S240" s="174"/>
      <c r="T240" s="174"/>
      <c r="U240" s="174"/>
      <c r="V240" s="174"/>
      <c r="W240" s="174"/>
      <c r="X240" s="174"/>
      <c r="Y240" s="174"/>
      <c r="Z240" s="174"/>
    </row>
    <row r="241" ht="19.15" customHeight="1">
      <c r="A241" s="177"/>
      <c r="B241" s="178"/>
      <c r="C241" s="178"/>
      <c r="D241" s="179"/>
      <c r="E241" s="179"/>
      <c r="F241" s="210">
        <f>SUM(F205:F240)</f>
        <v>85152</v>
      </c>
      <c r="G241" s="180">
        <f>SUM(G205:G240)</f>
        <v>88983</v>
      </c>
      <c r="H241" s="181">
        <f>SUM(H205:H240)</f>
        <v>3831</v>
      </c>
      <c r="I241" s="209">
        <f>H241/F241</f>
        <v>0.0449901352874859</v>
      </c>
      <c r="J241" s="209">
        <f>H241/G241</f>
        <v>0.0430531674589528</v>
      </c>
      <c r="K241" s="183"/>
      <c r="L241" s="183"/>
      <c r="M241" s="183"/>
      <c r="N241" s="183"/>
      <c r="O241" s="183"/>
      <c r="P241" s="183"/>
      <c r="Q241" s="183"/>
      <c r="R241" s="183"/>
      <c r="S241" s="183"/>
      <c r="T241" s="183"/>
      <c r="U241" s="183"/>
      <c r="V241" s="183"/>
      <c r="W241" s="183"/>
      <c r="X241" s="183"/>
      <c r="Y241" s="183"/>
      <c r="Z241" s="184"/>
    </row>
    <row r="242" ht="19.15" customHeight="1">
      <c r="A242" s="185"/>
      <c r="B242" s="186"/>
      <c r="C242" s="186"/>
      <c r="D242" s="185"/>
      <c r="E242" s="185"/>
      <c r="F242" s="211"/>
      <c r="G242" s="186"/>
      <c r="H242" s="187"/>
      <c r="I242" s="188"/>
      <c r="J242" s="188"/>
      <c r="K242" s="189"/>
      <c r="L242" s="189"/>
      <c r="M242" s="189"/>
      <c r="N242" s="189"/>
      <c r="O242" s="189"/>
      <c r="P242" s="189"/>
      <c r="Q242" s="189"/>
      <c r="R242" s="189"/>
      <c r="S242" s="189"/>
      <c r="T242" s="189"/>
      <c r="U242" s="189"/>
      <c r="V242" s="189"/>
      <c r="W242" s="189"/>
      <c r="X242" s="189"/>
      <c r="Y242" s="189"/>
      <c r="Z242" s="189"/>
    </row>
    <row r="243" ht="19.15" customHeight="1">
      <c r="A243" t="s" s="145">
        <v>1526</v>
      </c>
      <c r="B243" s="168">
        <v>7</v>
      </c>
      <c r="C243" s="168">
        <v>16</v>
      </c>
      <c r="D243" t="s" s="145">
        <v>1753</v>
      </c>
      <c r="E243" t="s" s="145">
        <v>84</v>
      </c>
      <c r="F243" s="212">
        <v>28057</v>
      </c>
      <c r="G243" s="168">
        <v>29710</v>
      </c>
      <c r="H243" s="155">
        <f>SUM(G243-F243)</f>
        <v>1653</v>
      </c>
      <c r="I243" s="167">
        <f>H243/F243</f>
        <v>0.0589157785935774</v>
      </c>
      <c r="J243" s="167">
        <f>H243/G243</f>
        <v>0.0556378323796701</v>
      </c>
      <c r="K243" s="24"/>
      <c r="L243" s="24"/>
      <c r="M243" s="24"/>
      <c r="N243" s="24"/>
      <c r="O243" s="24"/>
      <c r="P243" s="24"/>
      <c r="Q243" s="24"/>
      <c r="R243" s="24"/>
      <c r="S243" s="24"/>
      <c r="T243" s="24"/>
      <c r="U243" s="24"/>
      <c r="V243" s="24"/>
      <c r="W243" s="24"/>
      <c r="X243" s="24"/>
      <c r="Y243" s="24"/>
      <c r="Z243" s="24"/>
    </row>
    <row r="244" ht="19.15" customHeight="1">
      <c r="A244" t="s" s="145">
        <v>1526</v>
      </c>
      <c r="B244" s="168">
        <v>7</v>
      </c>
      <c r="C244" s="168">
        <v>7</v>
      </c>
      <c r="D244" t="s" s="145">
        <v>1754</v>
      </c>
      <c r="E244" t="s" s="145">
        <v>20</v>
      </c>
      <c r="F244" s="212">
        <v>25225</v>
      </c>
      <c r="G244" s="168">
        <v>26553</v>
      </c>
      <c r="H244" s="155">
        <f>SUM(G244-F244)</f>
        <v>1328</v>
      </c>
      <c r="I244" s="167">
        <f>H244/F244</f>
        <v>0.0526461843409316</v>
      </c>
      <c r="J244" s="167">
        <f>H244/G244</f>
        <v>0.0500131811848002</v>
      </c>
      <c r="K244" s="24"/>
      <c r="L244" s="24"/>
      <c r="M244" s="24"/>
      <c r="N244" s="24"/>
      <c r="O244" s="24"/>
      <c r="P244" s="24"/>
      <c r="Q244" s="24"/>
      <c r="R244" s="24"/>
      <c r="S244" s="24"/>
      <c r="T244" s="24"/>
      <c r="U244" s="24"/>
      <c r="V244" s="24"/>
      <c r="W244" s="24"/>
      <c r="X244" s="24"/>
      <c r="Y244" s="24"/>
      <c r="Z244" s="24"/>
    </row>
    <row r="245" ht="19.15" customHeight="1">
      <c r="A245" t="s" s="145">
        <v>1526</v>
      </c>
      <c r="B245" s="168">
        <v>7</v>
      </c>
      <c r="C245" s="168">
        <v>9</v>
      </c>
      <c r="D245" t="s" s="145">
        <v>1755</v>
      </c>
      <c r="E245" t="s" s="145">
        <v>22</v>
      </c>
      <c r="F245" s="212">
        <v>11706</v>
      </c>
      <c r="G245" s="168">
        <v>12414</v>
      </c>
      <c r="H245" s="155">
        <f>SUM(G245-F245)</f>
        <v>708</v>
      </c>
      <c r="I245" s="167">
        <f>H245/F245</f>
        <v>0.0604818042029728</v>
      </c>
      <c r="J245" s="167">
        <f>H245/G245</f>
        <v>0.0570323827936201</v>
      </c>
      <c r="K245" s="24"/>
      <c r="L245" s="24"/>
      <c r="M245" s="24"/>
      <c r="N245" s="24"/>
      <c r="O245" s="24"/>
      <c r="P245" s="24"/>
      <c r="Q245" s="24"/>
      <c r="R245" s="24"/>
      <c r="S245" s="24"/>
      <c r="T245" s="24"/>
      <c r="U245" s="24"/>
      <c r="V245" s="24"/>
      <c r="W245" s="24"/>
      <c r="X245" s="24"/>
      <c r="Y245" s="24"/>
      <c r="Z245" s="24"/>
    </row>
    <row r="246" ht="19.15" customHeight="1">
      <c r="A246" t="s" s="145">
        <v>1526</v>
      </c>
      <c r="B246" s="168">
        <v>7</v>
      </c>
      <c r="C246" s="168">
        <v>5</v>
      </c>
      <c r="D246" t="s" s="145">
        <v>1756</v>
      </c>
      <c r="E246" t="s" s="145">
        <v>24</v>
      </c>
      <c r="F246" s="212">
        <v>9134</v>
      </c>
      <c r="G246" s="168">
        <v>9350</v>
      </c>
      <c r="H246" s="155">
        <f>SUM(G246-F246)</f>
        <v>216</v>
      </c>
      <c r="I246" s="167">
        <f>H246/F246</f>
        <v>0.0236479089117583</v>
      </c>
      <c r="J246" s="167">
        <f>H246/G246</f>
        <v>0.0231016042780749</v>
      </c>
      <c r="K246" s="24"/>
      <c r="L246" s="24"/>
      <c r="M246" s="24"/>
      <c r="N246" s="24"/>
      <c r="O246" s="24"/>
      <c r="P246" s="24"/>
      <c r="Q246" s="24"/>
      <c r="R246" s="24"/>
      <c r="S246" s="24"/>
      <c r="T246" s="24"/>
      <c r="U246" s="24"/>
      <c r="V246" s="24"/>
      <c r="W246" s="24"/>
      <c r="X246" s="24"/>
      <c r="Y246" s="24"/>
      <c r="Z246" s="24"/>
    </row>
    <row r="247" ht="19.15" customHeight="1">
      <c r="A247" t="s" s="145">
        <v>1526</v>
      </c>
      <c r="B247" s="168">
        <v>7</v>
      </c>
      <c r="C247" s="168">
        <v>24</v>
      </c>
      <c r="D247" t="s" s="145">
        <v>1757</v>
      </c>
      <c r="E247" t="s" s="145">
        <v>38</v>
      </c>
      <c r="F247" s="212">
        <v>1691</v>
      </c>
      <c r="G247" s="168">
        <v>1767</v>
      </c>
      <c r="H247" s="155">
        <f>SUM(G247-F247)</f>
        <v>76</v>
      </c>
      <c r="I247" s="167">
        <f>H247/F247</f>
        <v>0.0449438202247191</v>
      </c>
      <c r="J247" s="167">
        <f>H247/G247</f>
        <v>0.043010752688172</v>
      </c>
      <c r="K247" s="24"/>
      <c r="L247" s="24"/>
      <c r="M247" s="24"/>
      <c r="N247" s="24"/>
      <c r="O247" s="24"/>
      <c r="P247" s="24"/>
      <c r="Q247" s="24"/>
      <c r="R247" s="24"/>
      <c r="S247" s="24"/>
      <c r="T247" s="24"/>
      <c r="U247" s="24"/>
      <c r="V247" s="24"/>
      <c r="W247" s="24"/>
      <c r="X247" s="24"/>
      <c r="Y247" s="24"/>
      <c r="Z247" s="24"/>
    </row>
    <row r="248" ht="19.15" customHeight="1">
      <c r="A248" t="s" s="145">
        <v>1526</v>
      </c>
      <c r="B248" s="168">
        <v>7</v>
      </c>
      <c r="C248" s="168">
        <v>10</v>
      </c>
      <c r="D248" t="s" s="145">
        <v>1758</v>
      </c>
      <c r="E248" t="s" s="145">
        <v>28</v>
      </c>
      <c r="F248" s="212">
        <v>985</v>
      </c>
      <c r="G248" s="168">
        <v>1062</v>
      </c>
      <c r="H248" s="155">
        <f>SUM(G248-F248)</f>
        <v>77</v>
      </c>
      <c r="I248" s="167">
        <f>H248/F248</f>
        <v>0.0781725888324873</v>
      </c>
      <c r="J248" s="167">
        <f>H248/G248</f>
        <v>0.0725047080979284</v>
      </c>
      <c r="K248" s="24"/>
      <c r="L248" s="24"/>
      <c r="M248" s="24"/>
      <c r="N248" s="24"/>
      <c r="O248" s="24"/>
      <c r="P248" s="24"/>
      <c r="Q248" s="24"/>
      <c r="R248" s="24"/>
      <c r="S248" s="24"/>
      <c r="T248" s="24"/>
      <c r="U248" s="24"/>
      <c r="V248" s="24"/>
      <c r="W248" s="24"/>
      <c r="X248" s="24"/>
      <c r="Y248" s="24"/>
      <c r="Z248" s="24"/>
    </row>
    <row r="249" ht="19.15" customHeight="1">
      <c r="A249" t="s" s="145">
        <v>1526</v>
      </c>
      <c r="B249" s="168">
        <v>7</v>
      </c>
      <c r="C249" s="168">
        <v>14</v>
      </c>
      <c r="D249" t="s" s="145">
        <v>1759</v>
      </c>
      <c r="E249" t="s" s="145">
        <v>17</v>
      </c>
      <c r="F249" s="212">
        <v>829</v>
      </c>
      <c r="G249" s="168">
        <v>889</v>
      </c>
      <c r="H249" s="155">
        <f>SUM(G249-F249)</f>
        <v>60</v>
      </c>
      <c r="I249" s="167">
        <f>H249/F249</f>
        <v>0.0723763570566948</v>
      </c>
      <c r="J249" s="167">
        <f>H249/G249</f>
        <v>0.0674915635545557</v>
      </c>
      <c r="K249" s="24"/>
      <c r="L249" s="24"/>
      <c r="M249" s="24"/>
      <c r="N249" s="24"/>
      <c r="O249" s="24"/>
      <c r="P249" s="24"/>
      <c r="Q249" s="24"/>
      <c r="R249" s="24"/>
      <c r="S249" s="24"/>
      <c r="T249" s="24"/>
      <c r="U249" s="24"/>
      <c r="V249" s="24"/>
      <c r="W249" s="24"/>
      <c r="X249" s="24"/>
      <c r="Y249" s="24"/>
      <c r="Z249" s="24"/>
    </row>
    <row r="250" ht="19.15" customHeight="1">
      <c r="A250" t="s" s="145">
        <v>1526</v>
      </c>
      <c r="B250" s="168">
        <v>7</v>
      </c>
      <c r="C250" s="168">
        <v>27</v>
      </c>
      <c r="D250" t="s" s="145">
        <v>1760</v>
      </c>
      <c r="E250" t="s" s="145">
        <v>72</v>
      </c>
      <c r="F250" s="212">
        <v>774</v>
      </c>
      <c r="G250" s="168">
        <v>798</v>
      </c>
      <c r="H250" s="155">
        <f>SUM(G250-F250)</f>
        <v>24</v>
      </c>
      <c r="I250" s="167">
        <f>H250/F250</f>
        <v>0.0310077519379845</v>
      </c>
      <c r="J250" s="167">
        <f>H250/G250</f>
        <v>0.0300751879699248</v>
      </c>
      <c r="K250" s="24"/>
      <c r="L250" s="24"/>
      <c r="M250" s="24"/>
      <c r="N250" s="24"/>
      <c r="O250" s="24"/>
      <c r="P250" s="24"/>
      <c r="Q250" s="24"/>
      <c r="R250" s="24"/>
      <c r="S250" s="24"/>
      <c r="T250" s="24"/>
      <c r="U250" s="24"/>
      <c r="V250" s="24"/>
      <c r="W250" s="24"/>
      <c r="X250" s="24"/>
      <c r="Y250" s="24"/>
      <c r="Z250" s="24"/>
    </row>
    <row r="251" ht="19.15" customHeight="1">
      <c r="A251" t="s" s="145">
        <v>1526</v>
      </c>
      <c r="B251" s="168">
        <v>7</v>
      </c>
      <c r="C251" s="168">
        <v>36</v>
      </c>
      <c r="D251" t="s" s="145">
        <v>1761</v>
      </c>
      <c r="E251" t="s" s="145">
        <v>68</v>
      </c>
      <c r="F251" s="212">
        <v>581</v>
      </c>
      <c r="G251" s="168">
        <v>599</v>
      </c>
      <c r="H251" s="155">
        <f>SUM(G251-F251)</f>
        <v>18</v>
      </c>
      <c r="I251" s="167">
        <f>H251/F251</f>
        <v>0.0309810671256454</v>
      </c>
      <c r="J251" s="167">
        <f>H251/G251</f>
        <v>0.0300500834724541</v>
      </c>
      <c r="K251" s="24"/>
      <c r="L251" s="24"/>
      <c r="M251" s="24"/>
      <c r="N251" s="24"/>
      <c r="O251" s="24"/>
      <c r="P251" s="24"/>
      <c r="Q251" s="24"/>
      <c r="R251" s="24"/>
      <c r="S251" s="24"/>
      <c r="T251" s="24"/>
      <c r="U251" s="24"/>
      <c r="V251" s="24"/>
      <c r="W251" s="24"/>
      <c r="X251" s="24"/>
      <c r="Y251" s="24"/>
      <c r="Z251" s="24"/>
    </row>
    <row r="252" ht="19.15" customHeight="1">
      <c r="A252" t="s" s="145">
        <v>1526</v>
      </c>
      <c r="B252" s="168">
        <v>7</v>
      </c>
      <c r="C252" s="168">
        <v>1</v>
      </c>
      <c r="D252" t="s" s="145">
        <v>1762</v>
      </c>
      <c r="E252" t="s" s="145">
        <v>1537</v>
      </c>
      <c r="F252" s="212">
        <v>531</v>
      </c>
      <c r="G252" s="168">
        <v>564</v>
      </c>
      <c r="H252" s="155">
        <f>SUM(G252-F252)</f>
        <v>33</v>
      </c>
      <c r="I252" s="167">
        <f>H252/F252</f>
        <v>0.0621468926553672</v>
      </c>
      <c r="J252" s="167">
        <f>H252/G252</f>
        <v>0.0585106382978723</v>
      </c>
      <c r="K252" s="24"/>
      <c r="L252" s="24"/>
      <c r="M252" s="24"/>
      <c r="N252" s="24"/>
      <c r="O252" s="24"/>
      <c r="P252" s="24"/>
      <c r="Q252" s="24"/>
      <c r="R252" s="24"/>
      <c r="S252" s="24"/>
      <c r="T252" s="24"/>
      <c r="U252" s="24"/>
      <c r="V252" s="24"/>
      <c r="W252" s="24"/>
      <c r="X252" s="24"/>
      <c r="Y252" s="24"/>
      <c r="Z252" s="24"/>
    </row>
    <row r="253" ht="19.15" customHeight="1">
      <c r="A253" t="s" s="145">
        <v>1526</v>
      </c>
      <c r="B253" s="168">
        <v>7</v>
      </c>
      <c r="C253" s="168">
        <v>3</v>
      </c>
      <c r="D253" t="s" s="145">
        <v>1763</v>
      </c>
      <c r="E253" t="s" s="145">
        <v>26</v>
      </c>
      <c r="F253" s="212">
        <v>501</v>
      </c>
      <c r="G253" s="168">
        <v>549</v>
      </c>
      <c r="H253" s="155">
        <f>SUM(G253-F253)</f>
        <v>48</v>
      </c>
      <c r="I253" s="167">
        <f>H253/F253</f>
        <v>0.0958083832335329</v>
      </c>
      <c r="J253" s="167">
        <f>H253/G253</f>
        <v>0.087431693989071</v>
      </c>
      <c r="K253" s="24"/>
      <c r="L253" s="24"/>
      <c r="M253" s="24"/>
      <c r="N253" s="24"/>
      <c r="O253" s="24"/>
      <c r="P253" s="24"/>
      <c r="Q253" s="24"/>
      <c r="R253" s="24"/>
      <c r="S253" s="24"/>
      <c r="T253" s="24"/>
      <c r="U253" s="24"/>
      <c r="V253" s="24"/>
      <c r="W253" s="24"/>
      <c r="X253" s="24"/>
      <c r="Y253" s="24"/>
      <c r="Z253" s="24"/>
    </row>
    <row r="254" ht="19.15" customHeight="1">
      <c r="A254" t="s" s="145">
        <v>1526</v>
      </c>
      <c r="B254" s="168">
        <v>7</v>
      </c>
      <c r="C254" s="168">
        <v>15</v>
      </c>
      <c r="D254" t="s" s="145">
        <v>1764</v>
      </c>
      <c r="E254" t="s" s="145">
        <v>30</v>
      </c>
      <c r="F254" s="212">
        <v>456</v>
      </c>
      <c r="G254" s="168">
        <v>473</v>
      </c>
      <c r="H254" s="155">
        <f>SUM(G254-F254)</f>
        <v>17</v>
      </c>
      <c r="I254" s="167">
        <f>H254/F254</f>
        <v>0.037280701754386</v>
      </c>
      <c r="J254" s="167">
        <f>H254/G254</f>
        <v>0.0359408033826638</v>
      </c>
      <c r="K254" s="24"/>
      <c r="L254" s="24"/>
      <c r="M254" s="24"/>
      <c r="N254" s="24"/>
      <c r="O254" s="24"/>
      <c r="P254" s="24"/>
      <c r="Q254" s="24"/>
      <c r="R254" s="24"/>
      <c r="S254" s="24"/>
      <c r="T254" s="24"/>
      <c r="U254" s="24"/>
      <c r="V254" s="24"/>
      <c r="W254" s="24"/>
      <c r="X254" s="24"/>
      <c r="Y254" s="24"/>
      <c r="Z254" s="24"/>
    </row>
    <row r="255" ht="19.15" customHeight="1">
      <c r="A255" t="s" s="145">
        <v>1526</v>
      </c>
      <c r="B255" s="168">
        <v>7</v>
      </c>
      <c r="C255" s="168">
        <v>25</v>
      </c>
      <c r="D255" t="s" s="145">
        <v>1765</v>
      </c>
      <c r="E255" t="s" s="145">
        <v>42</v>
      </c>
      <c r="F255" s="212">
        <v>433</v>
      </c>
      <c r="G255" s="168">
        <v>442</v>
      </c>
      <c r="H255" s="155">
        <f>SUM(G255-F255)</f>
        <v>9</v>
      </c>
      <c r="I255" s="167">
        <f>H255/F255</f>
        <v>0.0207852193995381</v>
      </c>
      <c r="J255" s="167">
        <f>H255/G255</f>
        <v>0.0203619909502262</v>
      </c>
      <c r="K255" s="24"/>
      <c r="L255" s="24"/>
      <c r="M255" s="24"/>
      <c r="N255" s="24"/>
      <c r="O255" s="24"/>
      <c r="P255" s="24"/>
      <c r="Q255" s="24"/>
      <c r="R255" s="24"/>
      <c r="S255" s="24"/>
      <c r="T255" s="24"/>
      <c r="U255" s="24"/>
      <c r="V255" s="24"/>
      <c r="W255" s="24"/>
      <c r="X255" s="24"/>
      <c r="Y255" s="24"/>
      <c r="Z255" s="24"/>
    </row>
    <row r="256" ht="19.15" customHeight="1">
      <c r="A256" t="s" s="145">
        <v>1526</v>
      </c>
      <c r="B256" s="168">
        <v>7</v>
      </c>
      <c r="C256" s="168">
        <v>20</v>
      </c>
      <c r="D256" t="s" s="145">
        <v>1766</v>
      </c>
      <c r="E256" t="s" s="145">
        <v>34</v>
      </c>
      <c r="F256" s="212">
        <v>386</v>
      </c>
      <c r="G256" s="168">
        <v>417</v>
      </c>
      <c r="H256" s="155">
        <f>SUM(G256-F256)</f>
        <v>31</v>
      </c>
      <c r="I256" s="167">
        <f>H256/F256</f>
        <v>0.0803108808290155</v>
      </c>
      <c r="J256" s="167">
        <f>H256/G256</f>
        <v>0.0743405275779376</v>
      </c>
      <c r="K256" s="24"/>
      <c r="L256" s="24"/>
      <c r="M256" s="24"/>
      <c r="N256" s="24"/>
      <c r="O256" s="24"/>
      <c r="P256" s="24"/>
      <c r="Q256" s="24"/>
      <c r="R256" s="24"/>
      <c r="S256" s="24"/>
      <c r="T256" s="24"/>
      <c r="U256" s="24"/>
      <c r="V256" s="24"/>
      <c r="W256" s="24"/>
      <c r="X256" s="24"/>
      <c r="Y256" s="24"/>
      <c r="Z256" s="24"/>
    </row>
    <row r="257" ht="19.15" customHeight="1">
      <c r="A257" t="s" s="145">
        <v>1526</v>
      </c>
      <c r="B257" s="168">
        <v>7</v>
      </c>
      <c r="C257" s="168">
        <v>6</v>
      </c>
      <c r="D257" t="s" s="145">
        <v>1767</v>
      </c>
      <c r="E257" t="s" s="145">
        <v>64</v>
      </c>
      <c r="F257" s="213">
        <v>306</v>
      </c>
      <c r="G257" s="170">
        <v>318</v>
      </c>
      <c r="H257" s="155">
        <f>SUM(G257-F257)</f>
        <v>12</v>
      </c>
      <c r="I257" s="167">
        <f>H257/F257</f>
        <v>0.0392156862745098</v>
      </c>
      <c r="J257" s="167">
        <f>H257/G257</f>
        <v>0.0377358490566038</v>
      </c>
      <c r="K257" s="24"/>
      <c r="L257" s="24"/>
      <c r="M257" s="24"/>
      <c r="N257" s="24"/>
      <c r="O257" s="24"/>
      <c r="P257" s="24"/>
      <c r="Q257" s="24"/>
      <c r="R257" s="24"/>
      <c r="S257" s="24"/>
      <c r="T257" s="24"/>
      <c r="U257" s="24"/>
      <c r="V257" s="24"/>
      <c r="W257" s="24"/>
      <c r="X257" s="24"/>
      <c r="Y257" s="24"/>
      <c r="Z257" s="24"/>
    </row>
    <row r="258" ht="19.15" customHeight="1">
      <c r="A258" t="s" s="145">
        <v>1526</v>
      </c>
      <c r="B258" s="168">
        <v>7</v>
      </c>
      <c r="C258" s="168">
        <v>28</v>
      </c>
      <c r="D258" t="s" s="145">
        <v>1898</v>
      </c>
      <c r="E258" t="s" s="171">
        <v>1091</v>
      </c>
      <c r="F258" s="256">
        <v>128</v>
      </c>
      <c r="G258" s="257">
        <v>263</v>
      </c>
      <c r="H258" s="173">
        <f>SUM(G258-F258)</f>
        <v>135</v>
      </c>
      <c r="I258" s="167">
        <f>H258/F258</f>
        <v>1.0546875</v>
      </c>
      <c r="J258" s="167">
        <f>H258/G258</f>
        <v>0.513307984790875</v>
      </c>
      <c r="K258" s="24"/>
      <c r="L258" s="24"/>
      <c r="M258" s="24"/>
      <c r="N258" s="24"/>
      <c r="O258" s="24"/>
      <c r="P258" s="24"/>
      <c r="Q258" s="24"/>
      <c r="R258" s="24"/>
      <c r="S258" s="24"/>
      <c r="T258" s="24"/>
      <c r="U258" s="24"/>
      <c r="V258" s="24"/>
      <c r="W258" s="24"/>
      <c r="X258" s="24"/>
      <c r="Y258" s="24"/>
      <c r="Z258" s="24"/>
    </row>
    <row r="259" ht="19.15" customHeight="1">
      <c r="A259" t="s" s="145">
        <v>1526</v>
      </c>
      <c r="B259" s="168">
        <v>7</v>
      </c>
      <c r="C259" s="168">
        <v>4</v>
      </c>
      <c r="D259" t="s" s="145">
        <v>1768</v>
      </c>
      <c r="E259" t="s" s="145">
        <v>101</v>
      </c>
      <c r="F259" s="229">
        <v>245</v>
      </c>
      <c r="G259" s="166">
        <v>255</v>
      </c>
      <c r="H259" s="155">
        <f>SUM(G259-F259)</f>
        <v>10</v>
      </c>
      <c r="I259" s="167">
        <f>H259/F259</f>
        <v>0.0408163265306122</v>
      </c>
      <c r="J259" s="167">
        <f>H259/G259</f>
        <v>0.0392156862745098</v>
      </c>
      <c r="K259" s="24"/>
      <c r="L259" s="24"/>
      <c r="M259" s="24"/>
      <c r="N259" s="24"/>
      <c r="O259" s="24"/>
      <c r="P259" s="24"/>
      <c r="Q259" s="24"/>
      <c r="R259" s="24"/>
      <c r="S259" s="24"/>
      <c r="T259" s="24"/>
      <c r="U259" s="24"/>
      <c r="V259" s="24"/>
      <c r="W259" s="24"/>
      <c r="X259" s="24"/>
      <c r="Y259" s="24"/>
      <c r="Z259" s="24"/>
    </row>
    <row r="260" ht="19.15" customHeight="1">
      <c r="A260" t="s" s="145">
        <v>1526</v>
      </c>
      <c r="B260" s="168">
        <v>7</v>
      </c>
      <c r="C260" s="168">
        <v>39</v>
      </c>
      <c r="D260" t="s" s="145">
        <v>1769</v>
      </c>
      <c r="E260" t="s" s="145">
        <v>248</v>
      </c>
      <c r="F260" s="212">
        <v>225</v>
      </c>
      <c r="G260" s="168">
        <v>229</v>
      </c>
      <c r="H260" s="155">
        <f>SUM(G260-F260)</f>
        <v>4</v>
      </c>
      <c r="I260" s="167">
        <f>H260/F260</f>
        <v>0.0177777777777778</v>
      </c>
      <c r="J260" s="167">
        <f>H260/G260</f>
        <v>0.0174672489082969</v>
      </c>
      <c r="K260" s="24"/>
      <c r="L260" s="24"/>
      <c r="M260" s="24"/>
      <c r="N260" s="24"/>
      <c r="O260" s="24"/>
      <c r="P260" s="24"/>
      <c r="Q260" s="24"/>
      <c r="R260" s="24"/>
      <c r="S260" s="24"/>
      <c r="T260" s="24"/>
      <c r="U260" s="24"/>
      <c r="V260" s="24"/>
      <c r="W260" s="24"/>
      <c r="X260" s="24"/>
      <c r="Y260" s="24"/>
      <c r="Z260" s="24"/>
    </row>
    <row r="261" ht="19.15" customHeight="1">
      <c r="A261" t="s" s="145">
        <v>1526</v>
      </c>
      <c r="B261" s="168">
        <v>7</v>
      </c>
      <c r="C261" s="168">
        <v>8</v>
      </c>
      <c r="D261" t="s" s="145">
        <v>1770</v>
      </c>
      <c r="E261" t="s" s="145">
        <v>110</v>
      </c>
      <c r="F261" s="212">
        <v>201</v>
      </c>
      <c r="G261" s="168">
        <v>217</v>
      </c>
      <c r="H261" s="155">
        <f>SUM(G261-F261)</f>
        <v>16</v>
      </c>
      <c r="I261" s="167">
        <f>H261/F261</f>
        <v>0.0796019900497512</v>
      </c>
      <c r="J261" s="167">
        <f>H261/G261</f>
        <v>0.0737327188940092</v>
      </c>
      <c r="K261" s="24"/>
      <c r="L261" s="24"/>
      <c r="M261" s="24"/>
      <c r="N261" s="24"/>
      <c r="O261" s="24"/>
      <c r="P261" s="24"/>
      <c r="Q261" s="24"/>
      <c r="R261" s="24"/>
      <c r="S261" s="24"/>
      <c r="T261" s="24"/>
      <c r="U261" s="24"/>
      <c r="V261" s="24"/>
      <c r="W261" s="24"/>
      <c r="X261" s="24"/>
      <c r="Y261" s="24"/>
      <c r="Z261" s="24"/>
    </row>
    <row r="262" ht="19.15" customHeight="1">
      <c r="A262" t="s" s="145">
        <v>1526</v>
      </c>
      <c r="B262" s="168">
        <v>7</v>
      </c>
      <c r="C262" s="168">
        <v>2</v>
      </c>
      <c r="D262" t="s" s="145">
        <v>1771</v>
      </c>
      <c r="E262" t="s" s="145">
        <v>36</v>
      </c>
      <c r="F262" s="212">
        <v>183</v>
      </c>
      <c r="G262" s="168">
        <v>200</v>
      </c>
      <c r="H262" s="155">
        <f>SUM(G262-F262)</f>
        <v>17</v>
      </c>
      <c r="I262" s="167">
        <f>H262/F262</f>
        <v>0.092896174863388</v>
      </c>
      <c r="J262" s="167">
        <f>H262/G262</f>
        <v>0.08500000000000001</v>
      </c>
      <c r="K262" s="24"/>
      <c r="L262" s="24"/>
      <c r="M262" s="24"/>
      <c r="N262" s="24"/>
      <c r="O262" s="24"/>
      <c r="P262" s="24"/>
      <c r="Q262" s="24"/>
      <c r="R262" s="24"/>
      <c r="S262" s="24"/>
      <c r="T262" s="24"/>
      <c r="U262" s="24"/>
      <c r="V262" s="24"/>
      <c r="W262" s="24"/>
      <c r="X262" s="24"/>
      <c r="Y262" s="24"/>
      <c r="Z262" s="24"/>
    </row>
    <row r="263" ht="19.15" customHeight="1">
      <c r="A263" t="s" s="145">
        <v>1526</v>
      </c>
      <c r="B263" s="168">
        <v>7</v>
      </c>
      <c r="C263" s="168">
        <v>17</v>
      </c>
      <c r="D263" t="s" s="145">
        <v>1772</v>
      </c>
      <c r="E263" t="s" s="145">
        <v>66</v>
      </c>
      <c r="F263" s="213">
        <v>183</v>
      </c>
      <c r="G263" s="170">
        <v>187</v>
      </c>
      <c r="H263" s="155">
        <f>SUM(G263-F263)</f>
        <v>4</v>
      </c>
      <c r="I263" s="167">
        <f>H263/F263</f>
        <v>0.0218579234972678</v>
      </c>
      <c r="J263" s="167">
        <f>H263/G263</f>
        <v>0.0213903743315508</v>
      </c>
      <c r="K263" s="24"/>
      <c r="L263" s="24"/>
      <c r="M263" s="24"/>
      <c r="N263" s="24"/>
      <c r="O263" s="24"/>
      <c r="P263" s="24"/>
      <c r="Q263" s="24"/>
      <c r="R263" s="24"/>
      <c r="S263" s="24"/>
      <c r="T263" s="24"/>
      <c r="U263" s="24"/>
      <c r="V263" s="24"/>
      <c r="W263" s="24"/>
      <c r="X263" s="24"/>
      <c r="Y263" s="24"/>
      <c r="Z263" s="24"/>
    </row>
    <row r="264" ht="19.15" customHeight="1">
      <c r="A264" t="s" s="145">
        <v>1526</v>
      </c>
      <c r="B264" s="168">
        <v>7</v>
      </c>
      <c r="C264" s="168">
        <v>13</v>
      </c>
      <c r="D264" t="s" s="145">
        <v>1907</v>
      </c>
      <c r="E264" t="s" s="171">
        <v>48</v>
      </c>
      <c r="F264" s="256">
        <v>95</v>
      </c>
      <c r="G264" s="257">
        <v>156</v>
      </c>
      <c r="H264" s="173">
        <f>SUM(G264-F264)</f>
        <v>61</v>
      </c>
      <c r="I264" s="167">
        <f>H264/F264</f>
        <v>0.642105263157895</v>
      </c>
      <c r="J264" s="167">
        <f>H264/G264</f>
        <v>0.391025641025641</v>
      </c>
      <c r="K264" s="24"/>
      <c r="L264" s="24"/>
      <c r="M264" s="24"/>
      <c r="N264" s="24"/>
      <c r="O264" s="24"/>
      <c r="P264" s="24"/>
      <c r="Q264" s="24"/>
      <c r="R264" s="24"/>
      <c r="S264" s="24"/>
      <c r="T264" s="24"/>
      <c r="U264" s="24"/>
      <c r="V264" s="24"/>
      <c r="W264" s="24"/>
      <c r="X264" s="24"/>
      <c r="Y264" s="24"/>
      <c r="Z264" s="24"/>
    </row>
    <row r="265" ht="19.15" customHeight="1">
      <c r="A265" t="s" s="145">
        <v>1526</v>
      </c>
      <c r="B265" s="168">
        <v>7</v>
      </c>
      <c r="C265" s="168">
        <v>22</v>
      </c>
      <c r="D265" t="s" s="145">
        <v>1773</v>
      </c>
      <c r="E265" t="s" s="145">
        <v>116</v>
      </c>
      <c r="F265" s="229">
        <v>143</v>
      </c>
      <c r="G265" s="166">
        <v>147</v>
      </c>
      <c r="H265" s="155">
        <f>SUM(G265-F265)</f>
        <v>4</v>
      </c>
      <c r="I265" s="167">
        <f>H265/F265</f>
        <v>0.027972027972028</v>
      </c>
      <c r="J265" s="167">
        <f>H265/G265</f>
        <v>0.0272108843537415</v>
      </c>
      <c r="K265" s="24"/>
      <c r="L265" s="24"/>
      <c r="M265" s="24"/>
      <c r="N265" s="24"/>
      <c r="O265" s="24"/>
      <c r="P265" s="24"/>
      <c r="Q265" s="24"/>
      <c r="R265" s="24"/>
      <c r="S265" s="24"/>
      <c r="T265" s="24"/>
      <c r="U265" s="24"/>
      <c r="V265" s="24"/>
      <c r="W265" s="24"/>
      <c r="X265" s="24"/>
      <c r="Y265" s="24"/>
      <c r="Z265" s="24"/>
    </row>
    <row r="266" ht="19.15" customHeight="1">
      <c r="A266" t="s" s="145">
        <v>1526</v>
      </c>
      <c r="B266" s="168">
        <v>7</v>
      </c>
      <c r="C266" s="168">
        <v>12</v>
      </c>
      <c r="D266" t="s" s="145">
        <v>1774</v>
      </c>
      <c r="E266" t="s" s="145">
        <v>40</v>
      </c>
      <c r="F266" s="212">
        <v>126</v>
      </c>
      <c r="G266" s="168">
        <v>132</v>
      </c>
      <c r="H266" s="155">
        <f>SUM(G266-F266)</f>
        <v>6</v>
      </c>
      <c r="I266" s="167">
        <f>H266/F266</f>
        <v>0.0476190476190476</v>
      </c>
      <c r="J266" s="167">
        <f>H266/G266</f>
        <v>0.0454545454545455</v>
      </c>
      <c r="K266" s="24"/>
      <c r="L266" s="24"/>
      <c r="M266" s="24"/>
      <c r="N266" s="24"/>
      <c r="O266" s="24"/>
      <c r="P266" s="24"/>
      <c r="Q266" s="24"/>
      <c r="R266" s="24"/>
      <c r="S266" s="24"/>
      <c r="T266" s="24"/>
      <c r="U266" s="24"/>
      <c r="V266" s="24"/>
      <c r="W266" s="24"/>
      <c r="X266" s="24"/>
      <c r="Y266" s="24"/>
      <c r="Z266" s="24"/>
    </row>
    <row r="267" ht="19.15" customHeight="1">
      <c r="A267" t="s" s="145">
        <v>1526</v>
      </c>
      <c r="B267" s="168">
        <v>7</v>
      </c>
      <c r="C267" s="168">
        <v>18</v>
      </c>
      <c r="D267" t="s" s="145">
        <v>1775</v>
      </c>
      <c r="E267" t="s" s="145">
        <v>60</v>
      </c>
      <c r="F267" s="212">
        <v>124</v>
      </c>
      <c r="G267" s="168">
        <v>130</v>
      </c>
      <c r="H267" s="155">
        <f>SUM(G267-F267)</f>
        <v>6</v>
      </c>
      <c r="I267" s="167">
        <f>H267/F267</f>
        <v>0.0483870967741935</v>
      </c>
      <c r="J267" s="167">
        <f>H267/G267</f>
        <v>0.0461538461538462</v>
      </c>
      <c r="K267" s="24"/>
      <c r="L267" s="24"/>
      <c r="M267" s="24"/>
      <c r="N267" s="24"/>
      <c r="O267" s="24"/>
      <c r="P267" s="24"/>
      <c r="Q267" s="24"/>
      <c r="R267" s="24"/>
      <c r="S267" s="24"/>
      <c r="T267" s="24"/>
      <c r="U267" s="24"/>
      <c r="V267" s="24"/>
      <c r="W267" s="24"/>
      <c r="X267" s="24"/>
      <c r="Y267" s="24"/>
      <c r="Z267" s="24"/>
    </row>
    <row r="268" ht="19.15" customHeight="1">
      <c r="A268" t="s" s="145">
        <v>1526</v>
      </c>
      <c r="B268" s="168">
        <v>7</v>
      </c>
      <c r="C268" s="168">
        <v>30</v>
      </c>
      <c r="D268" t="s" s="145">
        <v>1776</v>
      </c>
      <c r="E268" t="s" s="145">
        <v>119</v>
      </c>
      <c r="F268" s="212">
        <v>125</v>
      </c>
      <c r="G268" s="168">
        <v>129</v>
      </c>
      <c r="H268" s="155">
        <f>SUM(G268-F268)</f>
        <v>4</v>
      </c>
      <c r="I268" s="167">
        <f>H268/F268</f>
        <v>0.032</v>
      </c>
      <c r="J268" s="167">
        <f>H268/G268</f>
        <v>0.0310077519379845</v>
      </c>
      <c r="K268" s="24"/>
      <c r="L268" s="24"/>
      <c r="M268" s="24"/>
      <c r="N268" s="24"/>
      <c r="O268" s="24"/>
      <c r="P268" s="24"/>
      <c r="Q268" s="24"/>
      <c r="R268" s="24"/>
      <c r="S268" s="24"/>
      <c r="T268" s="24"/>
      <c r="U268" s="24"/>
      <c r="V268" s="24"/>
      <c r="W268" s="24"/>
      <c r="X268" s="24"/>
      <c r="Y268" s="24"/>
      <c r="Z268" s="24"/>
    </row>
    <row r="269" ht="19.15" customHeight="1">
      <c r="A269" t="s" s="145">
        <v>1526</v>
      </c>
      <c r="B269" s="168">
        <v>7</v>
      </c>
      <c r="C269" s="168">
        <v>26</v>
      </c>
      <c r="D269" t="s" s="145">
        <v>1777</v>
      </c>
      <c r="E269" t="s" s="145">
        <v>147</v>
      </c>
      <c r="F269" s="212">
        <v>100</v>
      </c>
      <c r="G269" s="168">
        <v>107</v>
      </c>
      <c r="H269" s="155">
        <f>SUM(G269-F269)</f>
        <v>7</v>
      </c>
      <c r="I269" s="167">
        <f>H269/F269</f>
        <v>0.07000000000000001</v>
      </c>
      <c r="J269" s="167">
        <f>H269/G269</f>
        <v>0.0654205607476636</v>
      </c>
      <c r="K269" s="24"/>
      <c r="L269" s="24"/>
      <c r="M269" s="24"/>
      <c r="N269" s="24"/>
      <c r="O269" s="24"/>
      <c r="P269" s="24"/>
      <c r="Q269" s="24"/>
      <c r="R269" s="24"/>
      <c r="S269" s="24"/>
      <c r="T269" s="24"/>
      <c r="U269" s="24"/>
      <c r="V269" s="24"/>
      <c r="W269" s="24"/>
      <c r="X269" s="24"/>
      <c r="Y269" s="24"/>
      <c r="Z269" s="24"/>
    </row>
    <row r="270" ht="19.15" customHeight="1">
      <c r="A270" t="s" s="145">
        <v>1526</v>
      </c>
      <c r="B270" s="168">
        <v>7</v>
      </c>
      <c r="C270" s="168">
        <v>11</v>
      </c>
      <c r="D270" t="s" s="145">
        <v>1778</v>
      </c>
      <c r="E270" t="s" s="145">
        <v>44</v>
      </c>
      <c r="F270" s="212">
        <v>103</v>
      </c>
      <c r="G270" s="168">
        <v>106</v>
      </c>
      <c r="H270" s="155">
        <f>SUM(G270-F270)</f>
        <v>3</v>
      </c>
      <c r="I270" s="167">
        <f>H270/F270</f>
        <v>0.029126213592233</v>
      </c>
      <c r="J270" s="167">
        <f>H270/G270</f>
        <v>0.0283018867924528</v>
      </c>
      <c r="K270" s="24"/>
      <c r="L270" s="24"/>
      <c r="M270" s="24"/>
      <c r="N270" s="24"/>
      <c r="O270" s="24"/>
      <c r="P270" s="24"/>
      <c r="Q270" s="24"/>
      <c r="R270" s="24"/>
      <c r="S270" s="24"/>
      <c r="T270" s="24"/>
      <c r="U270" s="24"/>
      <c r="V270" s="24"/>
      <c r="W270" s="24"/>
      <c r="X270" s="24"/>
      <c r="Y270" s="24"/>
      <c r="Z270" s="24"/>
    </row>
    <row r="271" ht="19.15" customHeight="1">
      <c r="A271" t="s" s="145">
        <v>1526</v>
      </c>
      <c r="B271" s="168">
        <v>7</v>
      </c>
      <c r="C271" s="168">
        <v>37</v>
      </c>
      <c r="D271" t="s" s="145">
        <v>1779</v>
      </c>
      <c r="E271" t="s" s="145">
        <v>62</v>
      </c>
      <c r="F271" s="212">
        <v>101</v>
      </c>
      <c r="G271" s="168">
        <v>106</v>
      </c>
      <c r="H271" s="155">
        <f>SUM(G271-F271)</f>
        <v>5</v>
      </c>
      <c r="I271" s="167">
        <f>H271/F271</f>
        <v>0.0495049504950495</v>
      </c>
      <c r="J271" s="167">
        <f>H271/G271</f>
        <v>0.0471698113207547</v>
      </c>
      <c r="K271" s="24"/>
      <c r="L271" s="24"/>
      <c r="M271" s="24"/>
      <c r="N271" s="24"/>
      <c r="O271" s="24"/>
      <c r="P271" s="24"/>
      <c r="Q271" s="24"/>
      <c r="R271" s="24"/>
      <c r="S271" s="24"/>
      <c r="T271" s="24"/>
      <c r="U271" s="24"/>
      <c r="V271" s="24"/>
      <c r="W271" s="24"/>
      <c r="X271" s="24"/>
      <c r="Y271" s="24"/>
      <c r="Z271" s="24"/>
    </row>
    <row r="272" ht="19.15" customHeight="1">
      <c r="A272" t="s" s="145">
        <v>1526</v>
      </c>
      <c r="B272" s="168">
        <v>7</v>
      </c>
      <c r="C272" s="168">
        <v>21</v>
      </c>
      <c r="D272" t="s" s="145">
        <v>1780</v>
      </c>
      <c r="E272" t="s" s="145">
        <v>76</v>
      </c>
      <c r="F272" s="212">
        <v>66</v>
      </c>
      <c r="G272" s="168">
        <v>72</v>
      </c>
      <c r="H272" s="155">
        <f>SUM(G272-F272)</f>
        <v>6</v>
      </c>
      <c r="I272" s="167">
        <f>H272/F272</f>
        <v>0.0909090909090909</v>
      </c>
      <c r="J272" s="167">
        <f>H272/G272</f>
        <v>0.0833333333333333</v>
      </c>
      <c r="K272" s="24"/>
      <c r="L272" s="24"/>
      <c r="M272" s="24"/>
      <c r="N272" s="24"/>
      <c r="O272" s="24"/>
      <c r="P272" s="24"/>
      <c r="Q272" s="24"/>
      <c r="R272" s="24"/>
      <c r="S272" s="24"/>
      <c r="T272" s="24"/>
      <c r="U272" s="24"/>
      <c r="V272" s="24"/>
      <c r="W272" s="24"/>
      <c r="X272" s="24"/>
      <c r="Y272" s="24"/>
      <c r="Z272" s="24"/>
    </row>
    <row r="273" ht="19.15" customHeight="1">
      <c r="A273" t="s" s="145">
        <v>1526</v>
      </c>
      <c r="B273" s="168">
        <v>7</v>
      </c>
      <c r="C273" s="168">
        <v>19</v>
      </c>
      <c r="D273" t="s" s="145">
        <v>1781</v>
      </c>
      <c r="E273" t="s" s="145">
        <v>106</v>
      </c>
      <c r="F273" s="212">
        <v>67</v>
      </c>
      <c r="G273" s="168">
        <v>69</v>
      </c>
      <c r="H273" s="155">
        <f>SUM(G273-F273)</f>
        <v>2</v>
      </c>
      <c r="I273" s="167">
        <f>H273/F273</f>
        <v>0.0298507462686567</v>
      </c>
      <c r="J273" s="167">
        <f>H273/G273</f>
        <v>0.0289855072463768</v>
      </c>
      <c r="K273" s="24"/>
      <c r="L273" s="24"/>
      <c r="M273" s="24"/>
      <c r="N273" s="24"/>
      <c r="O273" s="24"/>
      <c r="P273" s="24"/>
      <c r="Q273" s="24"/>
      <c r="R273" s="24"/>
      <c r="S273" s="24"/>
      <c r="T273" s="24"/>
      <c r="U273" s="24"/>
      <c r="V273" s="24"/>
      <c r="W273" s="24"/>
      <c r="X273" s="24"/>
      <c r="Y273" s="24"/>
      <c r="Z273" s="24"/>
    </row>
    <row r="274" ht="19.15" customHeight="1">
      <c r="A274" t="s" s="145">
        <v>1526</v>
      </c>
      <c r="B274" s="168">
        <v>7</v>
      </c>
      <c r="C274" s="168">
        <v>38</v>
      </c>
      <c r="D274" t="s" s="145">
        <v>1782</v>
      </c>
      <c r="E274" t="s" s="145">
        <v>1287</v>
      </c>
      <c r="F274" s="212">
        <v>54</v>
      </c>
      <c r="G274" s="168">
        <v>65</v>
      </c>
      <c r="H274" s="155">
        <f>SUM(G274-F274)</f>
        <v>11</v>
      </c>
      <c r="I274" s="167">
        <f>H274/F274</f>
        <v>0.203703703703704</v>
      </c>
      <c r="J274" s="167">
        <f>H274/G274</f>
        <v>0.169230769230769</v>
      </c>
      <c r="K274" s="24"/>
      <c r="L274" s="24"/>
      <c r="M274" s="24"/>
      <c r="N274" s="24"/>
      <c r="O274" s="24"/>
      <c r="P274" s="24"/>
      <c r="Q274" s="24"/>
      <c r="R274" s="24"/>
      <c r="S274" s="24"/>
      <c r="T274" s="24"/>
      <c r="U274" s="24"/>
      <c r="V274" s="24"/>
      <c r="W274" s="24"/>
      <c r="X274" s="24"/>
      <c r="Y274" s="24"/>
      <c r="Z274" s="24"/>
    </row>
    <row r="275" ht="19.15" customHeight="1">
      <c r="A275" t="s" s="145">
        <v>1526</v>
      </c>
      <c r="B275" s="168">
        <v>7</v>
      </c>
      <c r="C275" s="168">
        <v>23</v>
      </c>
      <c r="D275" t="s" s="145">
        <v>1783</v>
      </c>
      <c r="E275" t="s" s="145">
        <v>74</v>
      </c>
      <c r="F275" s="212">
        <v>52</v>
      </c>
      <c r="G275" s="168">
        <v>55</v>
      </c>
      <c r="H275" s="155">
        <f>SUM(G275-F275)</f>
        <v>3</v>
      </c>
      <c r="I275" s="167">
        <f>H275/F275</f>
        <v>0.0576923076923077</v>
      </c>
      <c r="J275" s="167">
        <f>H275/G275</f>
        <v>0.0545454545454545</v>
      </c>
      <c r="K275" s="24"/>
      <c r="L275" s="24"/>
      <c r="M275" s="24"/>
      <c r="N275" s="24"/>
      <c r="O275" s="24"/>
      <c r="P275" s="24"/>
      <c r="Q275" s="24"/>
      <c r="R275" s="24"/>
      <c r="S275" s="24"/>
      <c r="T275" s="24"/>
      <c r="U275" s="24"/>
      <c r="V275" s="24"/>
      <c r="W275" s="24"/>
      <c r="X275" s="24"/>
      <c r="Y275" s="24"/>
      <c r="Z275" s="24"/>
    </row>
    <row r="276" ht="19.15" customHeight="1">
      <c r="A276" t="s" s="145">
        <v>1526</v>
      </c>
      <c r="B276" s="168">
        <v>7</v>
      </c>
      <c r="C276" s="168">
        <v>34</v>
      </c>
      <c r="D276" t="s" s="145">
        <v>1784</v>
      </c>
      <c r="E276" t="s" s="145">
        <v>32</v>
      </c>
      <c r="F276" s="212">
        <v>52</v>
      </c>
      <c r="G276" s="168">
        <v>53</v>
      </c>
      <c r="H276" s="155">
        <f>SUM(G276-F276)</f>
        <v>1</v>
      </c>
      <c r="I276" s="167">
        <f>H276/F276</f>
        <v>0.0192307692307692</v>
      </c>
      <c r="J276" s="167">
        <f>H276/G276</f>
        <v>0.0188679245283019</v>
      </c>
      <c r="K276" s="24"/>
      <c r="L276" s="24"/>
      <c r="M276" s="24"/>
      <c r="N276" s="24"/>
      <c r="O276" s="24"/>
      <c r="P276" s="24"/>
      <c r="Q276" s="24"/>
      <c r="R276" s="24"/>
      <c r="S276" s="24"/>
      <c r="T276" s="24"/>
      <c r="U276" s="24"/>
      <c r="V276" s="24"/>
      <c r="W276" s="24"/>
      <c r="X276" s="24"/>
      <c r="Y276" s="24"/>
      <c r="Z276" s="24"/>
    </row>
    <row r="277" ht="19.15" customHeight="1">
      <c r="A277" t="s" s="145">
        <v>1526</v>
      </c>
      <c r="B277" s="168">
        <v>7</v>
      </c>
      <c r="C277" s="168">
        <v>33</v>
      </c>
      <c r="D277" t="s" s="145">
        <v>1785</v>
      </c>
      <c r="E277" t="s" s="145">
        <v>52</v>
      </c>
      <c r="F277" s="212">
        <v>47</v>
      </c>
      <c r="G277" s="168">
        <v>51</v>
      </c>
      <c r="H277" s="155">
        <f>SUM(G277-F277)</f>
        <v>4</v>
      </c>
      <c r="I277" s="167">
        <f>H277/F277</f>
        <v>0.0851063829787234</v>
      </c>
      <c r="J277" s="167">
        <f>H277/G277</f>
        <v>0.07843137254901961</v>
      </c>
      <c r="K277" s="24"/>
      <c r="L277" s="24"/>
      <c r="M277" s="24"/>
      <c r="N277" s="24"/>
      <c r="O277" s="24"/>
      <c r="P277" s="24"/>
      <c r="Q277" s="24"/>
      <c r="R277" s="24"/>
      <c r="S277" s="24"/>
      <c r="T277" s="24"/>
      <c r="U277" s="24"/>
      <c r="V277" s="24"/>
      <c r="W277" s="24"/>
      <c r="X277" s="24"/>
      <c r="Y277" s="24"/>
      <c r="Z277" s="24"/>
    </row>
    <row r="278" ht="19.15" customHeight="1">
      <c r="A278" t="s" s="145">
        <v>1526</v>
      </c>
      <c r="B278" s="168">
        <v>7</v>
      </c>
      <c r="C278" s="168">
        <v>35</v>
      </c>
      <c r="D278" t="s" s="145">
        <v>1786</v>
      </c>
      <c r="E278" t="s" s="145">
        <v>1427</v>
      </c>
      <c r="F278" s="213">
        <v>39</v>
      </c>
      <c r="G278" s="170">
        <v>42</v>
      </c>
      <c r="H278" s="155">
        <f>SUM(G278-F278)</f>
        <v>3</v>
      </c>
      <c r="I278" s="167">
        <f>H278/F278</f>
        <v>0.0769230769230769</v>
      </c>
      <c r="J278" s="167">
        <f>H278/G278</f>
        <v>0.0714285714285714</v>
      </c>
      <c r="K278" s="24"/>
      <c r="L278" s="24"/>
      <c r="M278" s="24"/>
      <c r="N278" s="24"/>
      <c r="O278" s="24"/>
      <c r="P278" s="24"/>
      <c r="Q278" s="24"/>
      <c r="R278" s="24"/>
      <c r="S278" s="24"/>
      <c r="T278" s="24"/>
      <c r="U278" s="24"/>
      <c r="V278" s="24"/>
      <c r="W278" s="24"/>
      <c r="X278" s="24"/>
      <c r="Y278" s="24"/>
      <c r="Z278" s="24"/>
    </row>
    <row r="279" ht="19.15" customHeight="1">
      <c r="A279" t="s" s="145">
        <v>1526</v>
      </c>
      <c r="B279" s="168">
        <v>7</v>
      </c>
      <c r="C279" s="168">
        <v>32</v>
      </c>
      <c r="D279" t="s" s="145">
        <v>1914</v>
      </c>
      <c r="E279" t="s" s="171">
        <v>1559</v>
      </c>
      <c r="F279" s="249">
        <v>24</v>
      </c>
      <c r="G279" s="250">
        <v>23</v>
      </c>
      <c r="H279" s="173">
        <f>SUM(G279-F279)</f>
        <v>-1</v>
      </c>
      <c r="I279" s="167">
        <f>H279/F279</f>
        <v>-0.0416666666666667</v>
      </c>
      <c r="J279" s="167">
        <f>H279/G279</f>
        <v>-0.0434782608695652</v>
      </c>
      <c r="K279" s="24"/>
      <c r="L279" s="24"/>
      <c r="M279" s="24"/>
      <c r="N279" s="24"/>
      <c r="O279" s="24"/>
      <c r="P279" s="24"/>
      <c r="Q279" s="24"/>
      <c r="R279" s="24"/>
      <c r="S279" s="24"/>
      <c r="T279" s="24"/>
      <c r="U279" s="24"/>
      <c r="V279" s="24"/>
      <c r="W279" s="24"/>
      <c r="X279" s="24"/>
      <c r="Y279" s="24"/>
      <c r="Z279" s="24"/>
    </row>
    <row r="280" ht="19.15" customHeight="1">
      <c r="A280" t="s" s="137">
        <v>1526</v>
      </c>
      <c r="B280" s="170">
        <v>7</v>
      </c>
      <c r="C280" s="170">
        <v>31</v>
      </c>
      <c r="D280" t="s" s="137">
        <v>1787</v>
      </c>
      <c r="E280" t="s" s="137">
        <v>153</v>
      </c>
      <c r="F280" s="258">
        <v>11</v>
      </c>
      <c r="G280" s="259">
        <v>12</v>
      </c>
      <c r="H280" s="175">
        <f>SUM(G280-F280)</f>
        <v>1</v>
      </c>
      <c r="I280" s="208">
        <f>H280/F280</f>
        <v>0.0909090909090909</v>
      </c>
      <c r="J280" s="208">
        <f>H280/G280</f>
        <v>0.0833333333333333</v>
      </c>
      <c r="K280" s="174"/>
      <c r="L280" s="174"/>
      <c r="M280" s="174"/>
      <c r="N280" s="174"/>
      <c r="O280" s="174"/>
      <c r="P280" s="174"/>
      <c r="Q280" s="174"/>
      <c r="R280" s="174"/>
      <c r="S280" s="174"/>
      <c r="T280" s="174"/>
      <c r="U280" s="174"/>
      <c r="V280" s="174"/>
      <c r="W280" s="174"/>
      <c r="X280" s="174"/>
      <c r="Y280" s="174"/>
      <c r="Z280" s="174"/>
    </row>
    <row r="281" ht="19.15" customHeight="1">
      <c r="A281" s="177"/>
      <c r="B281" s="178"/>
      <c r="C281" s="178"/>
      <c r="D281" s="179"/>
      <c r="E281" s="179"/>
      <c r="F281" s="210">
        <f>SUM(F243:F280)</f>
        <v>84089</v>
      </c>
      <c r="G281" s="180">
        <f>SUM(G243:G280)</f>
        <v>88711</v>
      </c>
      <c r="H281" s="181">
        <f>SUM(H243:H280)</f>
        <v>4622</v>
      </c>
      <c r="I281" s="209">
        <f>H281/F281</f>
        <v>0.0549655721913687</v>
      </c>
      <c r="J281" s="209">
        <f>H281/G281</f>
        <v>0.0521017686645399</v>
      </c>
      <c r="K281" s="183"/>
      <c r="L281" s="183"/>
      <c r="M281" s="183"/>
      <c r="N281" s="183"/>
      <c r="O281" s="183"/>
      <c r="P281" s="183"/>
      <c r="Q281" s="183"/>
      <c r="R281" s="183"/>
      <c r="S281" s="183"/>
      <c r="T281" s="183"/>
      <c r="U281" s="183"/>
      <c r="V281" s="183"/>
      <c r="W281" s="183"/>
      <c r="X281" s="183"/>
      <c r="Y281" s="183"/>
      <c r="Z281" s="184"/>
    </row>
    <row r="282" ht="19.15" customHeight="1">
      <c r="A282" s="230"/>
      <c r="B282" s="231"/>
      <c r="C282" s="231"/>
      <c r="D282" s="232"/>
      <c r="E282" s="232"/>
      <c r="F282" s="251"/>
      <c r="G282" s="231"/>
      <c r="H282" s="234"/>
      <c r="I282" s="188"/>
      <c r="J282" s="188"/>
      <c r="K282" s="189"/>
      <c r="L282" s="189"/>
      <c r="M282" s="189"/>
      <c r="N282" s="189"/>
      <c r="O282" s="189"/>
      <c r="P282" s="189"/>
      <c r="Q282" s="189"/>
      <c r="R282" s="189"/>
      <c r="S282" s="189"/>
      <c r="T282" s="189"/>
      <c r="U282" s="189"/>
      <c r="V282" s="189"/>
      <c r="W282" s="189"/>
      <c r="X282" s="189"/>
      <c r="Y282" s="189"/>
      <c r="Z282" s="189"/>
    </row>
    <row r="283" ht="19.15" customHeight="1">
      <c r="A283" t="s" s="138">
        <v>1526</v>
      </c>
      <c r="B283" s="149">
        <v>8</v>
      </c>
      <c r="C283" s="149">
        <v>13</v>
      </c>
      <c r="D283" t="s" s="205">
        <v>1788</v>
      </c>
      <c r="E283" t="s" s="205">
        <v>84</v>
      </c>
      <c r="F283" s="222">
        <v>52280</v>
      </c>
      <c r="G283" s="149">
        <v>53205</v>
      </c>
      <c r="H283" s="173">
        <f>SUM(G283-F283)</f>
        <v>925</v>
      </c>
      <c r="I283" s="167">
        <f>H283/F283</f>
        <v>0.0176931905126243</v>
      </c>
      <c r="J283" s="167">
        <f>H283/G283</f>
        <v>0.0173855840616483</v>
      </c>
      <c r="K283" s="24"/>
      <c r="L283" s="24"/>
      <c r="M283" s="24"/>
      <c r="N283" s="24"/>
      <c r="O283" s="24"/>
      <c r="P283" s="24"/>
      <c r="Q283" s="24"/>
      <c r="R283" s="24"/>
      <c r="S283" s="24"/>
      <c r="T283" s="24"/>
      <c r="U283" s="24"/>
      <c r="V283" s="24"/>
      <c r="W283" s="24"/>
      <c r="X283" s="24"/>
      <c r="Y283" s="24"/>
      <c r="Z283" s="24"/>
    </row>
    <row r="284" ht="19.15" customHeight="1">
      <c r="A284" t="s" s="138">
        <v>1526</v>
      </c>
      <c r="B284" s="149">
        <v>8</v>
      </c>
      <c r="C284" s="149">
        <v>6</v>
      </c>
      <c r="D284" t="s" s="205">
        <v>1789</v>
      </c>
      <c r="E284" t="s" s="205">
        <v>22</v>
      </c>
      <c r="F284" s="222">
        <v>12068</v>
      </c>
      <c r="G284" s="149">
        <v>12266</v>
      </c>
      <c r="H284" s="173">
        <f>SUM(G284-F284)</f>
        <v>198</v>
      </c>
      <c r="I284" s="167">
        <f>H284/F284</f>
        <v>0.0164070268478621</v>
      </c>
      <c r="J284" s="167">
        <f>H284/G284</f>
        <v>0.0161421816403065</v>
      </c>
      <c r="K284" s="24"/>
      <c r="L284" s="24"/>
      <c r="M284" s="24"/>
      <c r="N284" s="24"/>
      <c r="O284" s="24"/>
      <c r="P284" s="24"/>
      <c r="Q284" s="24"/>
      <c r="R284" s="24"/>
      <c r="S284" s="24"/>
      <c r="T284" s="24"/>
      <c r="U284" s="24"/>
      <c r="V284" s="24"/>
      <c r="W284" s="24"/>
      <c r="X284" s="24"/>
      <c r="Y284" s="24"/>
      <c r="Z284" s="24"/>
    </row>
    <row r="285" ht="19.15" customHeight="1">
      <c r="A285" t="s" s="138">
        <v>1526</v>
      </c>
      <c r="B285" s="149">
        <v>8</v>
      </c>
      <c r="C285" s="149">
        <v>18</v>
      </c>
      <c r="D285" t="s" s="205">
        <v>1790</v>
      </c>
      <c r="E285" t="s" s="205">
        <v>20</v>
      </c>
      <c r="F285" s="222">
        <v>10871</v>
      </c>
      <c r="G285" s="149">
        <v>10984</v>
      </c>
      <c r="H285" s="173">
        <f>SUM(G285-F285)</f>
        <v>113</v>
      </c>
      <c r="I285" s="167">
        <f>H285/F285</f>
        <v>0.010394627909116</v>
      </c>
      <c r="J285" s="167">
        <f>H285/G285</f>
        <v>0.0102876911871814</v>
      </c>
      <c r="K285" s="24"/>
      <c r="L285" s="24"/>
      <c r="M285" s="24"/>
      <c r="N285" s="24"/>
      <c r="O285" s="24"/>
      <c r="P285" s="24"/>
      <c r="Q285" s="24"/>
      <c r="R285" s="24"/>
      <c r="S285" s="24"/>
      <c r="T285" s="24"/>
      <c r="U285" s="24"/>
      <c r="V285" s="24"/>
      <c r="W285" s="24"/>
      <c r="X285" s="24"/>
      <c r="Y285" s="24"/>
      <c r="Z285" s="24"/>
    </row>
    <row r="286" ht="19.15" customHeight="1">
      <c r="A286" t="s" s="138">
        <v>1526</v>
      </c>
      <c r="B286" s="149">
        <v>8</v>
      </c>
      <c r="C286" s="149">
        <v>3</v>
      </c>
      <c r="D286" t="s" s="205">
        <v>1806</v>
      </c>
      <c r="E286" t="s" s="205">
        <v>26</v>
      </c>
      <c r="F286" s="249">
        <v>2223</v>
      </c>
      <c r="G286" s="250">
        <v>2133</v>
      </c>
      <c r="H286" s="173">
        <f>SUM(G286-F286)</f>
        <v>-90</v>
      </c>
      <c r="I286" s="167">
        <f>H286/F286</f>
        <v>-0.0404858299595142</v>
      </c>
      <c r="J286" s="167">
        <f>H286/G286</f>
        <v>-0.0421940928270042</v>
      </c>
      <c r="K286" s="24"/>
      <c r="L286" s="24"/>
      <c r="M286" s="24"/>
      <c r="N286" s="24"/>
      <c r="O286" s="24"/>
      <c r="P286" s="24"/>
      <c r="Q286" s="24"/>
      <c r="R286" s="24"/>
      <c r="S286" s="24"/>
      <c r="T286" s="24"/>
      <c r="U286" s="24"/>
      <c r="V286" s="24"/>
      <c r="W286" s="24"/>
      <c r="X286" s="24"/>
      <c r="Y286" s="24"/>
      <c r="Z286" s="24"/>
    </row>
    <row r="287" ht="19.15" customHeight="1">
      <c r="A287" t="s" s="138">
        <v>1526</v>
      </c>
      <c r="B287" s="149">
        <v>8</v>
      </c>
      <c r="C287" s="149">
        <v>2</v>
      </c>
      <c r="D287" t="s" s="205">
        <v>1791</v>
      </c>
      <c r="E287" t="s" s="205">
        <v>28</v>
      </c>
      <c r="F287" s="222">
        <v>1346</v>
      </c>
      <c r="G287" s="149">
        <v>1408</v>
      </c>
      <c r="H287" s="173">
        <f>SUM(G287-F287)</f>
        <v>62</v>
      </c>
      <c r="I287" s="167">
        <f>H287/F287</f>
        <v>0.0460624071322437</v>
      </c>
      <c r="J287" s="167">
        <f>H287/G287</f>
        <v>0.0440340909090909</v>
      </c>
      <c r="K287" s="24"/>
      <c r="L287" s="24"/>
      <c r="M287" s="24"/>
      <c r="N287" s="24"/>
      <c r="O287" s="24"/>
      <c r="P287" s="24"/>
      <c r="Q287" s="24"/>
      <c r="R287" s="24"/>
      <c r="S287" s="24"/>
      <c r="T287" s="24"/>
      <c r="U287" s="24"/>
      <c r="V287" s="24"/>
      <c r="W287" s="24"/>
      <c r="X287" s="24"/>
      <c r="Y287" s="24"/>
      <c r="Z287" s="24"/>
    </row>
    <row r="288" ht="19.15" customHeight="1">
      <c r="A288" t="s" s="138">
        <v>1526</v>
      </c>
      <c r="B288" s="149">
        <v>8</v>
      </c>
      <c r="C288" s="149">
        <v>8</v>
      </c>
      <c r="D288" t="s" s="205">
        <v>1792</v>
      </c>
      <c r="E288" t="s" s="205">
        <v>248</v>
      </c>
      <c r="F288" s="222">
        <v>1254</v>
      </c>
      <c r="G288" s="149">
        <v>1256</v>
      </c>
      <c r="H288" s="173">
        <f>SUM(G288-F288)</f>
        <v>2</v>
      </c>
      <c r="I288" s="167">
        <f>H288/F288</f>
        <v>0.00159489633173844</v>
      </c>
      <c r="J288" s="167">
        <f>H288/G288</f>
        <v>0.00159235668789809</v>
      </c>
      <c r="K288" s="24"/>
      <c r="L288" s="24"/>
      <c r="M288" s="24"/>
      <c r="N288" s="24"/>
      <c r="O288" s="24"/>
      <c r="P288" s="24"/>
      <c r="Q288" s="24"/>
      <c r="R288" s="24"/>
      <c r="S288" s="24"/>
      <c r="T288" s="24"/>
      <c r="U288" s="24"/>
      <c r="V288" s="24"/>
      <c r="W288" s="24"/>
      <c r="X288" s="24"/>
      <c r="Y288" s="24"/>
      <c r="Z288" s="24"/>
    </row>
    <row r="289" ht="19.15" customHeight="1">
      <c r="A289" t="s" s="138">
        <v>1526</v>
      </c>
      <c r="B289" s="149">
        <v>8</v>
      </c>
      <c r="C289" s="149">
        <v>22</v>
      </c>
      <c r="D289" t="s" s="205">
        <v>1793</v>
      </c>
      <c r="E289" t="s" s="205">
        <v>38</v>
      </c>
      <c r="F289" s="222">
        <v>1018</v>
      </c>
      <c r="G289" s="149">
        <v>1036</v>
      </c>
      <c r="H289" s="173">
        <f>SUM(G289-F289)</f>
        <v>18</v>
      </c>
      <c r="I289" s="167">
        <f>H289/F289</f>
        <v>0.0176817288801572</v>
      </c>
      <c r="J289" s="167">
        <f>H289/G289</f>
        <v>0.0173745173745174</v>
      </c>
      <c r="K289" s="24"/>
      <c r="L289" s="24"/>
      <c r="M289" s="24"/>
      <c r="N289" s="24"/>
      <c r="O289" s="24"/>
      <c r="P289" s="24"/>
      <c r="Q289" s="24"/>
      <c r="R289" s="24"/>
      <c r="S289" s="24"/>
      <c r="T289" s="24"/>
      <c r="U289" s="24"/>
      <c r="V289" s="24"/>
      <c r="W289" s="24"/>
      <c r="X289" s="24"/>
      <c r="Y289" s="24"/>
      <c r="Z289" s="24"/>
    </row>
    <row r="290" ht="19.15" customHeight="1">
      <c r="A290" t="s" s="138">
        <v>1526</v>
      </c>
      <c r="B290" s="149">
        <v>8</v>
      </c>
      <c r="C290" s="149">
        <v>9</v>
      </c>
      <c r="D290" t="s" s="205">
        <v>1794</v>
      </c>
      <c r="E290" t="s" s="205">
        <v>17</v>
      </c>
      <c r="F290" s="222">
        <v>973</v>
      </c>
      <c r="G290" s="149">
        <v>1003</v>
      </c>
      <c r="H290" s="173">
        <f>SUM(G290-F290)</f>
        <v>30</v>
      </c>
      <c r="I290" s="167">
        <f>H290/F290</f>
        <v>0.0308324768756423</v>
      </c>
      <c r="J290" s="167">
        <f>H290/G290</f>
        <v>0.0299102691924227</v>
      </c>
      <c r="K290" s="24"/>
      <c r="L290" s="24"/>
      <c r="M290" s="24"/>
      <c r="N290" s="24"/>
      <c r="O290" s="24"/>
      <c r="P290" s="24"/>
      <c r="Q290" s="24"/>
      <c r="R290" s="24"/>
      <c r="S290" s="24"/>
      <c r="T290" s="24"/>
      <c r="U290" s="24"/>
      <c r="V290" s="24"/>
      <c r="W290" s="24"/>
      <c r="X290" s="24"/>
      <c r="Y290" s="24"/>
      <c r="Z290" s="24"/>
    </row>
    <row r="291" ht="19.15" customHeight="1">
      <c r="A291" t="s" s="138">
        <v>1526</v>
      </c>
      <c r="B291" s="149">
        <v>8</v>
      </c>
      <c r="C291" s="149">
        <v>10</v>
      </c>
      <c r="D291" t="s" s="205">
        <v>1899</v>
      </c>
      <c r="E291" t="s" s="205">
        <v>424</v>
      </c>
      <c r="F291" s="249">
        <v>853</v>
      </c>
      <c r="G291" s="250">
        <v>837</v>
      </c>
      <c r="H291" s="173">
        <f>SUM(G291-F291)</f>
        <v>-16</v>
      </c>
      <c r="I291" s="167">
        <f>H291/F291</f>
        <v>-0.018757327080891</v>
      </c>
      <c r="J291" s="167">
        <f>H291/G291</f>
        <v>-0.019115890083632</v>
      </c>
      <c r="K291" s="24"/>
      <c r="L291" s="24"/>
      <c r="M291" s="24"/>
      <c r="N291" s="24"/>
      <c r="O291" s="24"/>
      <c r="P291" s="24"/>
      <c r="Q291" s="24"/>
      <c r="R291" s="24"/>
      <c r="S291" s="24"/>
      <c r="T291" s="24"/>
      <c r="U291" s="24"/>
      <c r="V291" s="24"/>
      <c r="W291" s="24"/>
      <c r="X291" s="24"/>
      <c r="Y291" s="24"/>
      <c r="Z291" s="24"/>
    </row>
    <row r="292" ht="19.15" customHeight="1">
      <c r="A292" t="s" s="138">
        <v>1526</v>
      </c>
      <c r="B292" s="149">
        <v>8</v>
      </c>
      <c r="C292" s="149">
        <v>33</v>
      </c>
      <c r="D292" t="s" s="205">
        <v>1795</v>
      </c>
      <c r="E292" t="s" s="205">
        <v>72</v>
      </c>
      <c r="F292" s="222">
        <v>806</v>
      </c>
      <c r="G292" s="149">
        <v>827</v>
      </c>
      <c r="H292" s="173">
        <f>SUM(G292-F292)</f>
        <v>21</v>
      </c>
      <c r="I292" s="167">
        <f>H292/F292</f>
        <v>0.0260545905707196</v>
      </c>
      <c r="J292" s="167">
        <f>H292/G292</f>
        <v>0.0253929866989117</v>
      </c>
      <c r="K292" s="24"/>
      <c r="L292" s="24"/>
      <c r="M292" s="24"/>
      <c r="N292" s="24"/>
      <c r="O292" s="24"/>
      <c r="P292" s="24"/>
      <c r="Q292" s="24"/>
      <c r="R292" s="24"/>
      <c r="S292" s="24"/>
      <c r="T292" s="24"/>
      <c r="U292" s="24"/>
      <c r="V292" s="24"/>
      <c r="W292" s="24"/>
      <c r="X292" s="24"/>
      <c r="Y292" s="24"/>
      <c r="Z292" s="24"/>
    </row>
    <row r="293" ht="19.15" customHeight="1">
      <c r="A293" t="s" s="138">
        <v>1526</v>
      </c>
      <c r="B293" s="149">
        <v>8</v>
      </c>
      <c r="C293" s="149">
        <v>38</v>
      </c>
      <c r="D293" t="s" s="205">
        <v>1796</v>
      </c>
      <c r="E293" t="s" s="205">
        <v>147</v>
      </c>
      <c r="F293" s="222">
        <v>698</v>
      </c>
      <c r="G293" s="149">
        <v>720</v>
      </c>
      <c r="H293" s="173">
        <f>SUM(G293-F293)</f>
        <v>22</v>
      </c>
      <c r="I293" s="167">
        <f>H293/F293</f>
        <v>0.0315186246418338</v>
      </c>
      <c r="J293" s="167">
        <f>H293/G293</f>
        <v>0.0305555555555556</v>
      </c>
      <c r="K293" s="24"/>
      <c r="L293" s="24"/>
      <c r="M293" s="24"/>
      <c r="N293" s="24"/>
      <c r="O293" s="24"/>
      <c r="P293" s="24"/>
      <c r="Q293" s="24"/>
      <c r="R293" s="24"/>
      <c r="S293" s="24"/>
      <c r="T293" s="24"/>
      <c r="U293" s="24"/>
      <c r="V293" s="24"/>
      <c r="W293" s="24"/>
      <c r="X293" s="24"/>
      <c r="Y293" s="24"/>
      <c r="Z293" s="24"/>
    </row>
    <row r="294" ht="19.15" customHeight="1">
      <c r="A294" t="s" s="138">
        <v>1526</v>
      </c>
      <c r="B294" s="149">
        <v>8</v>
      </c>
      <c r="C294" s="149">
        <v>31</v>
      </c>
      <c r="D294" t="s" s="205">
        <v>1797</v>
      </c>
      <c r="E294" t="s" s="205">
        <v>245</v>
      </c>
      <c r="F294" s="222">
        <v>465</v>
      </c>
      <c r="G294" s="149">
        <v>479</v>
      </c>
      <c r="H294" s="173">
        <f>SUM(G294-F294)</f>
        <v>14</v>
      </c>
      <c r="I294" s="167">
        <f>H294/F294</f>
        <v>0.0301075268817204</v>
      </c>
      <c r="J294" s="167">
        <f>H294/G294</f>
        <v>0.0292275574112735</v>
      </c>
      <c r="K294" s="24"/>
      <c r="L294" s="24"/>
      <c r="M294" s="24"/>
      <c r="N294" s="24"/>
      <c r="O294" s="24"/>
      <c r="P294" s="24"/>
      <c r="Q294" s="24"/>
      <c r="R294" s="24"/>
      <c r="S294" s="24"/>
      <c r="T294" s="24"/>
      <c r="U294" s="24"/>
      <c r="V294" s="24"/>
      <c r="W294" s="24"/>
      <c r="X294" s="24"/>
      <c r="Y294" s="24"/>
      <c r="Z294" s="24"/>
    </row>
    <row r="295" ht="19.15" customHeight="1">
      <c r="A295" t="s" s="138">
        <v>1526</v>
      </c>
      <c r="B295" s="149">
        <v>8</v>
      </c>
      <c r="C295" s="149">
        <v>16</v>
      </c>
      <c r="D295" t="s" s="205">
        <v>1798</v>
      </c>
      <c r="E295" t="s" s="205">
        <v>34</v>
      </c>
      <c r="F295" s="222">
        <v>466</v>
      </c>
      <c r="G295" s="149">
        <v>478</v>
      </c>
      <c r="H295" s="173">
        <f>SUM(G295-F295)</f>
        <v>12</v>
      </c>
      <c r="I295" s="167">
        <f>H295/F295</f>
        <v>0.0257510729613734</v>
      </c>
      <c r="J295" s="167">
        <f>H295/G295</f>
        <v>0.0251046025104603</v>
      </c>
      <c r="K295" s="24"/>
      <c r="L295" s="24"/>
      <c r="M295" s="24"/>
      <c r="N295" s="24"/>
      <c r="O295" s="24"/>
      <c r="P295" s="24"/>
      <c r="Q295" s="24"/>
      <c r="R295" s="24"/>
      <c r="S295" s="24"/>
      <c r="T295" s="24"/>
      <c r="U295" s="24"/>
      <c r="V295" s="24"/>
      <c r="W295" s="24"/>
      <c r="X295" s="24"/>
      <c r="Y295" s="24"/>
      <c r="Z295" s="24"/>
    </row>
    <row r="296" ht="19.15" customHeight="1">
      <c r="A296" t="s" s="138">
        <v>1526</v>
      </c>
      <c r="B296" s="149">
        <v>8</v>
      </c>
      <c r="C296" s="149">
        <v>14</v>
      </c>
      <c r="D296" t="s" s="205">
        <v>1799</v>
      </c>
      <c r="E296" t="s" s="205">
        <v>36</v>
      </c>
      <c r="F296" s="222">
        <v>422</v>
      </c>
      <c r="G296" s="149">
        <v>444</v>
      </c>
      <c r="H296" s="173">
        <f>SUM(G296-F296)</f>
        <v>22</v>
      </c>
      <c r="I296" s="167">
        <f>H296/F296</f>
        <v>0.0521327014218009</v>
      </c>
      <c r="J296" s="167">
        <f>H296/G296</f>
        <v>0.0495495495495495</v>
      </c>
      <c r="K296" s="24"/>
      <c r="L296" s="24"/>
      <c r="M296" s="24"/>
      <c r="N296" s="24"/>
      <c r="O296" s="24"/>
      <c r="P296" s="24"/>
      <c r="Q296" s="24"/>
      <c r="R296" s="24"/>
      <c r="S296" s="24"/>
      <c r="T296" s="24"/>
      <c r="U296" s="24"/>
      <c r="V296" s="24"/>
      <c r="W296" s="24"/>
      <c r="X296" s="24"/>
      <c r="Y296" s="24"/>
      <c r="Z296" s="24"/>
    </row>
    <row r="297" ht="19.15" customHeight="1">
      <c r="A297" t="s" s="138">
        <v>1526</v>
      </c>
      <c r="B297" s="149">
        <v>8</v>
      </c>
      <c r="C297" s="149">
        <v>12</v>
      </c>
      <c r="D297" t="s" s="205">
        <v>1800</v>
      </c>
      <c r="E297" t="s" s="205">
        <v>48</v>
      </c>
      <c r="F297" s="222">
        <v>321</v>
      </c>
      <c r="G297" s="149">
        <v>368</v>
      </c>
      <c r="H297" s="173">
        <f>SUM(G297-F297)</f>
        <v>47</v>
      </c>
      <c r="I297" s="167">
        <f>H297/F297</f>
        <v>0.146417445482866</v>
      </c>
      <c r="J297" s="167">
        <f>H297/G297</f>
        <v>0.127717391304348</v>
      </c>
      <c r="K297" s="24"/>
      <c r="L297" s="24"/>
      <c r="M297" s="24"/>
      <c r="N297" s="24"/>
      <c r="O297" s="24"/>
      <c r="P297" s="24"/>
      <c r="Q297" s="24"/>
      <c r="R297" s="24"/>
      <c r="S297" s="24"/>
      <c r="T297" s="24"/>
      <c r="U297" s="24"/>
      <c r="V297" s="24"/>
      <c r="W297" s="24"/>
      <c r="X297" s="24"/>
      <c r="Y297" s="24"/>
      <c r="Z297" s="24"/>
    </row>
    <row r="298" ht="19.15" customHeight="1">
      <c r="A298" t="s" s="138">
        <v>1526</v>
      </c>
      <c r="B298" s="149">
        <v>8</v>
      </c>
      <c r="C298" s="149">
        <v>15</v>
      </c>
      <c r="D298" t="s" s="205">
        <v>1801</v>
      </c>
      <c r="E298" t="s" s="205">
        <v>60</v>
      </c>
      <c r="F298" s="222">
        <v>284</v>
      </c>
      <c r="G298" s="149">
        <v>288</v>
      </c>
      <c r="H298" s="173">
        <f>SUM(G298-F298)</f>
        <v>4</v>
      </c>
      <c r="I298" s="167">
        <f>H298/F298</f>
        <v>0.0140845070422535</v>
      </c>
      <c r="J298" s="167">
        <f>H298/G298</f>
        <v>0.0138888888888889</v>
      </c>
      <c r="K298" s="24"/>
      <c r="L298" s="24"/>
      <c r="M298" s="24"/>
      <c r="N298" s="24"/>
      <c r="O298" s="24"/>
      <c r="P298" s="24"/>
      <c r="Q298" s="24"/>
      <c r="R298" s="24"/>
      <c r="S298" s="24"/>
      <c r="T298" s="24"/>
      <c r="U298" s="24"/>
      <c r="V298" s="24"/>
      <c r="W298" s="24"/>
      <c r="X298" s="24"/>
      <c r="Y298" s="24"/>
      <c r="Z298" s="24"/>
    </row>
    <row r="299" ht="19.15" customHeight="1">
      <c r="A299" t="s" s="138">
        <v>1526</v>
      </c>
      <c r="B299" s="149">
        <v>8</v>
      </c>
      <c r="C299" s="149">
        <v>29</v>
      </c>
      <c r="D299" t="s" s="205">
        <v>1802</v>
      </c>
      <c r="E299" t="s" s="205">
        <v>52</v>
      </c>
      <c r="F299" s="222">
        <v>265</v>
      </c>
      <c r="G299" s="149">
        <v>270</v>
      </c>
      <c r="H299" s="173">
        <f>SUM(G299-F299)</f>
        <v>5</v>
      </c>
      <c r="I299" s="167">
        <f>H299/F299</f>
        <v>0.0188679245283019</v>
      </c>
      <c r="J299" s="167">
        <f>H299/G299</f>
        <v>0.0185185185185185</v>
      </c>
      <c r="K299" s="24"/>
      <c r="L299" s="24"/>
      <c r="M299" s="24"/>
      <c r="N299" s="24"/>
      <c r="O299" s="24"/>
      <c r="P299" s="24"/>
      <c r="Q299" s="24"/>
      <c r="R299" s="24"/>
      <c r="S299" s="24"/>
      <c r="T299" s="24"/>
      <c r="U299" s="24"/>
      <c r="V299" s="24"/>
      <c r="W299" s="24"/>
      <c r="X299" s="24"/>
      <c r="Y299" s="24"/>
      <c r="Z299" s="24"/>
    </row>
    <row r="300" ht="19.15" customHeight="1">
      <c r="A300" t="s" s="138">
        <v>1526</v>
      </c>
      <c r="B300" s="149">
        <v>8</v>
      </c>
      <c r="C300" s="149">
        <v>1</v>
      </c>
      <c r="D300" t="s" s="205">
        <v>1803</v>
      </c>
      <c r="E300" t="s" s="205">
        <v>64</v>
      </c>
      <c r="F300" s="222">
        <v>225</v>
      </c>
      <c r="G300" s="149">
        <v>233</v>
      </c>
      <c r="H300" s="173">
        <f>SUM(G300-F300)</f>
        <v>8</v>
      </c>
      <c r="I300" s="167">
        <f>H300/F300</f>
        <v>0.0355555555555556</v>
      </c>
      <c r="J300" s="167">
        <f>H300/G300</f>
        <v>0.0343347639484979</v>
      </c>
      <c r="K300" s="24"/>
      <c r="L300" s="24"/>
      <c r="M300" s="24"/>
      <c r="N300" s="24"/>
      <c r="O300" s="24"/>
      <c r="P300" s="24"/>
      <c r="Q300" s="24"/>
      <c r="R300" s="24"/>
      <c r="S300" s="24"/>
      <c r="T300" s="24"/>
      <c r="U300" s="24"/>
      <c r="V300" s="24"/>
      <c r="W300" s="24"/>
      <c r="X300" s="24"/>
      <c r="Y300" s="24"/>
      <c r="Z300" s="24"/>
    </row>
    <row r="301" ht="19.15" customHeight="1">
      <c r="A301" t="s" s="138">
        <v>1526</v>
      </c>
      <c r="B301" s="149">
        <v>8</v>
      </c>
      <c r="C301" s="149">
        <v>19</v>
      </c>
      <c r="D301" t="s" s="205">
        <v>1804</v>
      </c>
      <c r="E301" t="s" s="205">
        <v>42</v>
      </c>
      <c r="F301" s="222">
        <v>181</v>
      </c>
      <c r="G301" s="149">
        <v>184</v>
      </c>
      <c r="H301" s="173">
        <f>SUM(G301-F301)</f>
        <v>3</v>
      </c>
      <c r="I301" s="167">
        <f>H301/F301</f>
        <v>0.0165745856353591</v>
      </c>
      <c r="J301" s="167">
        <f>H301/G301</f>
        <v>0.016304347826087</v>
      </c>
      <c r="K301" s="24"/>
      <c r="L301" s="24"/>
      <c r="M301" s="24"/>
      <c r="N301" s="24"/>
      <c r="O301" s="24"/>
      <c r="P301" s="24"/>
      <c r="Q301" s="24"/>
      <c r="R301" s="24"/>
      <c r="S301" s="24"/>
      <c r="T301" s="24"/>
      <c r="U301" s="24"/>
      <c r="V301" s="24"/>
      <c r="W301" s="24"/>
      <c r="X301" s="24"/>
      <c r="Y301" s="24"/>
      <c r="Z301" s="24"/>
    </row>
    <row r="302" ht="19.15" customHeight="1">
      <c r="A302" t="s" s="138">
        <v>1526</v>
      </c>
      <c r="B302" s="149">
        <v>8</v>
      </c>
      <c r="C302" s="149">
        <v>5</v>
      </c>
      <c r="D302" t="s" s="205">
        <v>1915</v>
      </c>
      <c r="E302" t="s" s="205">
        <v>110</v>
      </c>
      <c r="F302" s="253">
        <v>180</v>
      </c>
      <c r="G302" s="254">
        <v>179</v>
      </c>
      <c r="H302" s="173">
        <f>SUM(G302-F302)</f>
        <v>-1</v>
      </c>
      <c r="I302" s="167">
        <f>H302/F302</f>
        <v>-0.00555555555555556</v>
      </c>
      <c r="J302" s="167">
        <f>H302/G302</f>
        <v>-0.00558659217877095</v>
      </c>
      <c r="K302" s="24"/>
      <c r="L302" s="24"/>
      <c r="M302" s="24"/>
      <c r="N302" s="24"/>
      <c r="O302" s="24"/>
      <c r="P302" s="24"/>
      <c r="Q302" s="24"/>
      <c r="R302" s="24"/>
      <c r="S302" s="24"/>
      <c r="T302" s="24"/>
      <c r="U302" s="24"/>
      <c r="V302" s="24"/>
      <c r="W302" s="24"/>
      <c r="X302" s="24"/>
      <c r="Y302" s="24"/>
      <c r="Z302" s="24"/>
    </row>
    <row r="303" ht="19.15" customHeight="1">
      <c r="A303" t="s" s="138">
        <v>1526</v>
      </c>
      <c r="B303" s="149">
        <v>8</v>
      </c>
      <c r="C303" s="149">
        <v>7</v>
      </c>
      <c r="D303" t="s" s="205">
        <v>1895</v>
      </c>
      <c r="E303" t="s" s="205">
        <v>101</v>
      </c>
      <c r="F303" s="249">
        <v>236</v>
      </c>
      <c r="G303" s="250">
        <v>177</v>
      </c>
      <c r="H303" s="173">
        <f>SUM(G303-F303)</f>
        <v>-59</v>
      </c>
      <c r="I303" s="167">
        <f>H303/F303</f>
        <v>-0.25</v>
      </c>
      <c r="J303" s="167">
        <f>H303/G303</f>
        <v>-0.333333333333333</v>
      </c>
      <c r="K303" s="24"/>
      <c r="L303" s="24"/>
      <c r="M303" s="24"/>
      <c r="N303" s="24"/>
      <c r="O303" s="24"/>
      <c r="P303" s="24"/>
      <c r="Q303" s="24"/>
      <c r="R303" s="24"/>
      <c r="S303" s="24"/>
      <c r="T303" s="24"/>
      <c r="U303" s="24"/>
      <c r="V303" s="24"/>
      <c r="W303" s="24"/>
      <c r="X303" s="24"/>
      <c r="Y303" s="24"/>
      <c r="Z303" s="24"/>
    </row>
    <row r="304" ht="19.15" customHeight="1">
      <c r="A304" t="s" s="138">
        <v>1526</v>
      </c>
      <c r="B304" s="149">
        <v>8</v>
      </c>
      <c r="C304" s="149">
        <v>34</v>
      </c>
      <c r="D304" t="s" s="205">
        <v>1805</v>
      </c>
      <c r="E304" t="s" s="205">
        <v>185</v>
      </c>
      <c r="F304" s="222">
        <v>169</v>
      </c>
      <c r="G304" s="149">
        <v>172</v>
      </c>
      <c r="H304" s="173">
        <f>SUM(G304-F304)</f>
        <v>3</v>
      </c>
      <c r="I304" s="167">
        <f>H304/F304</f>
        <v>0.0177514792899408</v>
      </c>
      <c r="J304" s="167">
        <f>H304/G304</f>
        <v>0.0174418604651163</v>
      </c>
      <c r="K304" s="24"/>
      <c r="L304" s="24"/>
      <c r="M304" s="24"/>
      <c r="N304" s="24"/>
      <c r="O304" s="24"/>
      <c r="P304" s="24"/>
      <c r="Q304" s="24"/>
      <c r="R304" s="24"/>
      <c r="S304" s="24"/>
      <c r="T304" s="24"/>
      <c r="U304" s="24"/>
      <c r="V304" s="24"/>
      <c r="W304" s="24"/>
      <c r="X304" s="24"/>
      <c r="Y304" s="24"/>
      <c r="Z304" s="24"/>
    </row>
    <row r="305" ht="19.15" customHeight="1">
      <c r="A305" t="s" s="138">
        <v>1526</v>
      </c>
      <c r="B305" s="149">
        <v>8</v>
      </c>
      <c r="C305" s="149">
        <v>30</v>
      </c>
      <c r="D305" t="s" s="205">
        <v>1916</v>
      </c>
      <c r="E305" t="s" s="205">
        <v>62</v>
      </c>
      <c r="F305" s="249">
        <v>161</v>
      </c>
      <c r="G305" s="250">
        <v>160</v>
      </c>
      <c r="H305" s="173">
        <f>SUM(G305-F305)</f>
        <v>-1</v>
      </c>
      <c r="I305" s="167">
        <f>H305/F305</f>
        <v>-0.0062111801242236</v>
      </c>
      <c r="J305" s="167">
        <f>H305/G305</f>
        <v>-0.00625</v>
      </c>
      <c r="K305" s="24"/>
      <c r="L305" s="24"/>
      <c r="M305" s="24"/>
      <c r="N305" s="24"/>
      <c r="O305" s="24"/>
      <c r="P305" s="24"/>
      <c r="Q305" s="24"/>
      <c r="R305" s="24"/>
      <c r="S305" s="24"/>
      <c r="T305" s="24"/>
      <c r="U305" s="24"/>
      <c r="V305" s="24"/>
      <c r="W305" s="24"/>
      <c r="X305" s="24"/>
      <c r="Y305" s="24"/>
      <c r="Z305" s="24"/>
    </row>
    <row r="306" ht="19.15" customHeight="1">
      <c r="A306" t="s" s="138">
        <v>1526</v>
      </c>
      <c r="B306" s="149">
        <v>8</v>
      </c>
      <c r="C306" s="149">
        <v>23</v>
      </c>
      <c r="D306" t="s" s="205">
        <v>1807</v>
      </c>
      <c r="E306" t="s" s="205">
        <v>153</v>
      </c>
      <c r="F306" s="222">
        <v>144</v>
      </c>
      <c r="G306" s="149">
        <v>146</v>
      </c>
      <c r="H306" s="173">
        <f>SUM(G306-F306)</f>
        <v>2</v>
      </c>
      <c r="I306" s="167">
        <f>H306/F306</f>
        <v>0.0138888888888889</v>
      </c>
      <c r="J306" s="167">
        <f>H306/G306</f>
        <v>0.0136986301369863</v>
      </c>
      <c r="K306" s="24"/>
      <c r="L306" s="24"/>
      <c r="M306" s="24"/>
      <c r="N306" s="24"/>
      <c r="O306" s="24"/>
      <c r="P306" s="24"/>
      <c r="Q306" s="24"/>
      <c r="R306" s="24"/>
      <c r="S306" s="24"/>
      <c r="T306" s="24"/>
      <c r="U306" s="24"/>
      <c r="V306" s="24"/>
      <c r="W306" s="24"/>
      <c r="X306" s="24"/>
      <c r="Y306" s="24"/>
      <c r="Z306" s="24"/>
    </row>
    <row r="307" ht="19.15" customHeight="1">
      <c r="A307" t="s" s="138">
        <v>1526</v>
      </c>
      <c r="B307" s="149">
        <v>8</v>
      </c>
      <c r="C307" s="149">
        <v>11</v>
      </c>
      <c r="D307" t="s" s="205">
        <v>1808</v>
      </c>
      <c r="E307" t="s" s="205">
        <v>30</v>
      </c>
      <c r="F307" s="222">
        <v>137</v>
      </c>
      <c r="G307" s="149">
        <v>137</v>
      </c>
      <c r="H307" s="173">
        <f>SUM(G307-F307)</f>
        <v>0</v>
      </c>
      <c r="I307" s="167">
        <f>H307/F307</f>
        <v>0</v>
      </c>
      <c r="J307" s="167">
        <f>H307/G307</f>
        <v>0</v>
      </c>
      <c r="K307" s="24"/>
      <c r="L307" s="24"/>
      <c r="M307" s="24"/>
      <c r="N307" s="24"/>
      <c r="O307" s="24"/>
      <c r="P307" s="24"/>
      <c r="Q307" s="24"/>
      <c r="R307" s="24"/>
      <c r="S307" s="24"/>
      <c r="T307" s="24"/>
      <c r="U307" s="24"/>
      <c r="V307" s="24"/>
      <c r="W307" s="24"/>
      <c r="X307" s="24"/>
      <c r="Y307" s="24"/>
      <c r="Z307" s="24"/>
    </row>
    <row r="308" ht="19.15" customHeight="1">
      <c r="A308" t="s" s="138">
        <v>1526</v>
      </c>
      <c r="B308" s="149">
        <v>8</v>
      </c>
      <c r="C308" s="149">
        <v>35</v>
      </c>
      <c r="D308" t="s" s="205">
        <v>1809</v>
      </c>
      <c r="E308" t="s" s="205">
        <v>1559</v>
      </c>
      <c r="F308" s="222">
        <v>122</v>
      </c>
      <c r="G308" s="149">
        <v>122</v>
      </c>
      <c r="H308" s="173">
        <f>SUM(G308-F308)</f>
        <v>0</v>
      </c>
      <c r="I308" s="167">
        <f>H308/F308</f>
        <v>0</v>
      </c>
      <c r="J308" s="167">
        <f>H308/G308</f>
        <v>0</v>
      </c>
      <c r="K308" s="24"/>
      <c r="L308" s="24"/>
      <c r="M308" s="24"/>
      <c r="N308" s="24"/>
      <c r="O308" s="24"/>
      <c r="P308" s="24"/>
      <c r="Q308" s="24"/>
      <c r="R308" s="24"/>
      <c r="S308" s="24"/>
      <c r="T308" s="24"/>
      <c r="U308" s="24"/>
      <c r="V308" s="24"/>
      <c r="W308" s="24"/>
      <c r="X308" s="24"/>
      <c r="Y308" s="24"/>
      <c r="Z308" s="24"/>
    </row>
    <row r="309" ht="19.15" customHeight="1">
      <c r="A309" t="s" s="138">
        <v>1526</v>
      </c>
      <c r="B309" s="149">
        <v>8</v>
      </c>
      <c r="C309" s="149">
        <v>17</v>
      </c>
      <c r="D309" t="s" s="205">
        <v>1810</v>
      </c>
      <c r="E309" t="s" s="205">
        <v>24</v>
      </c>
      <c r="F309" s="222">
        <v>119</v>
      </c>
      <c r="G309" s="149">
        <v>119</v>
      </c>
      <c r="H309" s="173">
        <f>SUM(G309-F309)</f>
        <v>0</v>
      </c>
      <c r="I309" s="167">
        <f>H309/F309</f>
        <v>0</v>
      </c>
      <c r="J309" s="167">
        <f>H309/G309</f>
        <v>0</v>
      </c>
      <c r="K309" s="24"/>
      <c r="L309" s="24"/>
      <c r="M309" s="24"/>
      <c r="N309" s="24"/>
      <c r="O309" s="24"/>
      <c r="P309" s="24"/>
      <c r="Q309" s="24"/>
      <c r="R309" s="24"/>
      <c r="S309" s="24"/>
      <c r="T309" s="24"/>
      <c r="U309" s="24"/>
      <c r="V309" s="24"/>
      <c r="W309" s="24"/>
      <c r="X309" s="24"/>
      <c r="Y309" s="24"/>
      <c r="Z309" s="24"/>
    </row>
    <row r="310" ht="19.15" customHeight="1">
      <c r="A310" t="s" s="138">
        <v>1526</v>
      </c>
      <c r="B310" s="149">
        <v>8</v>
      </c>
      <c r="C310" s="149">
        <v>37</v>
      </c>
      <c r="D310" t="s" s="205">
        <v>1900</v>
      </c>
      <c r="E310" t="s" s="205">
        <v>1546</v>
      </c>
      <c r="F310" s="249">
        <v>129</v>
      </c>
      <c r="G310" s="250">
        <v>113</v>
      </c>
      <c r="H310" s="173">
        <f>SUM(G310-F310)</f>
        <v>-16</v>
      </c>
      <c r="I310" s="167">
        <f>H310/F310</f>
        <v>-0.124031007751938</v>
      </c>
      <c r="J310" s="167">
        <f>H310/G310</f>
        <v>-0.141592920353982</v>
      </c>
      <c r="K310" s="24"/>
      <c r="L310" s="24"/>
      <c r="M310" s="24"/>
      <c r="N310" s="24"/>
      <c r="O310" s="24"/>
      <c r="P310" s="24"/>
      <c r="Q310" s="24"/>
      <c r="R310" s="24"/>
      <c r="S310" s="24"/>
      <c r="T310" s="24"/>
      <c r="U310" s="24"/>
      <c r="V310" s="24"/>
      <c r="W310" s="24"/>
      <c r="X310" s="24"/>
      <c r="Y310" s="24"/>
      <c r="Z310" s="24"/>
    </row>
    <row r="311" ht="19.15" customHeight="1">
      <c r="A311" t="s" s="138">
        <v>1526</v>
      </c>
      <c r="B311" s="149">
        <v>8</v>
      </c>
      <c r="C311" s="149">
        <v>36</v>
      </c>
      <c r="D311" t="s" s="205">
        <v>1917</v>
      </c>
      <c r="E311" t="s" s="205">
        <v>1091</v>
      </c>
      <c r="F311" s="253">
        <v>109</v>
      </c>
      <c r="G311" s="254">
        <v>108</v>
      </c>
      <c r="H311" s="173">
        <f>SUM(G311-F311)</f>
        <v>-1</v>
      </c>
      <c r="I311" s="167">
        <f>H311/F311</f>
        <v>-0.0091743119266055</v>
      </c>
      <c r="J311" s="167">
        <f>H311/G311</f>
        <v>-0.00925925925925926</v>
      </c>
      <c r="K311" s="24"/>
      <c r="L311" s="24"/>
      <c r="M311" s="24"/>
      <c r="N311" s="24"/>
      <c r="O311" s="24"/>
      <c r="P311" s="24"/>
      <c r="Q311" s="24"/>
      <c r="R311" s="24"/>
      <c r="S311" s="24"/>
      <c r="T311" s="24"/>
      <c r="U311" s="24"/>
      <c r="V311" s="24"/>
      <c r="W311" s="24"/>
      <c r="X311" s="24"/>
      <c r="Y311" s="24"/>
      <c r="Z311" s="24"/>
    </row>
    <row r="312" ht="19.15" customHeight="1">
      <c r="A312" t="s" s="138">
        <v>1526</v>
      </c>
      <c r="B312" s="149">
        <v>8</v>
      </c>
      <c r="C312" s="149">
        <v>28</v>
      </c>
      <c r="D312" t="s" s="205">
        <v>1918</v>
      </c>
      <c r="E312" t="s" s="205">
        <v>76</v>
      </c>
      <c r="F312" s="249">
        <v>104</v>
      </c>
      <c r="G312" s="250">
        <v>103</v>
      </c>
      <c r="H312" s="173">
        <f>SUM(G312-F312)</f>
        <v>-1</v>
      </c>
      <c r="I312" s="167">
        <f>H312/F312</f>
        <v>-0.009615384615384619</v>
      </c>
      <c r="J312" s="167">
        <f>H312/G312</f>
        <v>-0.009708737864077671</v>
      </c>
      <c r="K312" s="24"/>
      <c r="L312" s="24"/>
      <c r="M312" s="24"/>
      <c r="N312" s="24"/>
      <c r="O312" s="24"/>
      <c r="P312" s="24"/>
      <c r="Q312" s="24"/>
      <c r="R312" s="24"/>
      <c r="S312" s="24"/>
      <c r="T312" s="24"/>
      <c r="U312" s="24"/>
      <c r="V312" s="24"/>
      <c r="W312" s="24"/>
      <c r="X312" s="24"/>
      <c r="Y312" s="24"/>
      <c r="Z312" s="24"/>
    </row>
    <row r="313" ht="19.15" customHeight="1">
      <c r="A313" t="s" s="138">
        <v>1526</v>
      </c>
      <c r="B313" s="149">
        <v>8</v>
      </c>
      <c r="C313" s="149">
        <v>32</v>
      </c>
      <c r="D313" t="s" s="205">
        <v>1906</v>
      </c>
      <c r="E313" t="s" s="205">
        <v>119</v>
      </c>
      <c r="F313" s="253">
        <v>102</v>
      </c>
      <c r="G313" s="254">
        <v>94</v>
      </c>
      <c r="H313" s="173">
        <f>SUM(G313-F313)</f>
        <v>-8</v>
      </c>
      <c r="I313" s="167">
        <f>H313/F313</f>
        <v>-0.07843137254901961</v>
      </c>
      <c r="J313" s="167">
        <f>H313/G313</f>
        <v>-0.0851063829787234</v>
      </c>
      <c r="K313" s="24"/>
      <c r="L313" s="24"/>
      <c r="M313" s="24"/>
      <c r="N313" s="24"/>
      <c r="O313" s="24"/>
      <c r="P313" s="24"/>
      <c r="Q313" s="24"/>
      <c r="R313" s="24"/>
      <c r="S313" s="24"/>
      <c r="T313" s="24"/>
      <c r="U313" s="24"/>
      <c r="V313" s="24"/>
      <c r="W313" s="24"/>
      <c r="X313" s="24"/>
      <c r="Y313" s="24"/>
      <c r="Z313" s="24"/>
    </row>
    <row r="314" ht="19.15" customHeight="1">
      <c r="A314" t="s" s="138">
        <v>1526</v>
      </c>
      <c r="B314" s="149">
        <v>8</v>
      </c>
      <c r="C314" s="149">
        <v>21</v>
      </c>
      <c r="D314" t="s" s="205">
        <v>1811</v>
      </c>
      <c r="E314" t="s" s="205">
        <v>1537</v>
      </c>
      <c r="F314" s="222">
        <v>78</v>
      </c>
      <c r="G314" s="149">
        <v>92</v>
      </c>
      <c r="H314" s="173">
        <f>SUM(G314-F314)</f>
        <v>14</v>
      </c>
      <c r="I314" s="167">
        <f>H314/F314</f>
        <v>0.179487179487179</v>
      </c>
      <c r="J314" s="167">
        <f>H314/G314</f>
        <v>0.152173913043478</v>
      </c>
      <c r="K314" s="24"/>
      <c r="L314" s="24"/>
      <c r="M314" s="24"/>
      <c r="N314" s="24"/>
      <c r="O314" s="24"/>
      <c r="P314" s="24"/>
      <c r="Q314" s="24"/>
      <c r="R314" s="24"/>
      <c r="S314" s="24"/>
      <c r="T314" s="24"/>
      <c r="U314" s="24"/>
      <c r="V314" s="24"/>
      <c r="W314" s="24"/>
      <c r="X314" s="24"/>
      <c r="Y314" s="24"/>
      <c r="Z314" s="24"/>
    </row>
    <row r="315" ht="19.15" customHeight="1">
      <c r="A315" t="s" s="138">
        <v>1526</v>
      </c>
      <c r="B315" s="149">
        <v>8</v>
      </c>
      <c r="C315" s="149">
        <v>27</v>
      </c>
      <c r="D315" t="s" s="205">
        <v>1911</v>
      </c>
      <c r="E315" t="s" s="205">
        <v>281</v>
      </c>
      <c r="F315" s="222">
        <v>59</v>
      </c>
      <c r="G315" s="149">
        <v>88</v>
      </c>
      <c r="H315" s="173">
        <f>SUM(G315-F315)</f>
        <v>29</v>
      </c>
      <c r="I315" s="167">
        <f>H315/F315</f>
        <v>0.491525423728814</v>
      </c>
      <c r="J315" s="167">
        <f>H315/G315</f>
        <v>0.329545454545455</v>
      </c>
      <c r="K315" s="24"/>
      <c r="L315" s="24"/>
      <c r="M315" s="24"/>
      <c r="N315" s="24"/>
      <c r="O315" s="24"/>
      <c r="P315" s="24"/>
      <c r="Q315" s="24"/>
      <c r="R315" s="24"/>
      <c r="S315" s="24"/>
      <c r="T315" s="24"/>
      <c r="U315" s="24"/>
      <c r="V315" s="24"/>
      <c r="W315" s="24"/>
      <c r="X315" s="24"/>
      <c r="Y315" s="24"/>
      <c r="Z315" s="24"/>
    </row>
    <row r="316" ht="19.15" customHeight="1">
      <c r="A316" t="s" s="138">
        <v>1526</v>
      </c>
      <c r="B316" s="149">
        <v>8</v>
      </c>
      <c r="C316" s="149">
        <v>4</v>
      </c>
      <c r="D316" t="s" s="205">
        <v>1812</v>
      </c>
      <c r="E316" t="s" s="205">
        <v>66</v>
      </c>
      <c r="F316" s="222">
        <v>79</v>
      </c>
      <c r="G316" s="149">
        <v>84</v>
      </c>
      <c r="H316" s="173">
        <f>SUM(G316-F316)</f>
        <v>5</v>
      </c>
      <c r="I316" s="167">
        <f>H316/F316</f>
        <v>0.06329113924050631</v>
      </c>
      <c r="J316" s="167">
        <f>H316/G316</f>
        <v>0.0595238095238095</v>
      </c>
      <c r="K316" s="24"/>
      <c r="L316" s="24"/>
      <c r="M316" s="24"/>
      <c r="N316" s="24"/>
      <c r="O316" s="24"/>
      <c r="P316" s="24"/>
      <c r="Q316" s="24"/>
      <c r="R316" s="24"/>
      <c r="S316" s="24"/>
      <c r="T316" s="24"/>
      <c r="U316" s="24"/>
      <c r="V316" s="24"/>
      <c r="W316" s="24"/>
      <c r="X316" s="24"/>
      <c r="Y316" s="24"/>
      <c r="Z316" s="24"/>
    </row>
    <row r="317" ht="19.15" customHeight="1">
      <c r="A317" t="s" s="138">
        <v>1526</v>
      </c>
      <c r="B317" s="149">
        <v>8</v>
      </c>
      <c r="C317" s="149">
        <v>25</v>
      </c>
      <c r="D317" t="s" s="205">
        <v>1813</v>
      </c>
      <c r="E317" t="s" s="205">
        <v>44</v>
      </c>
      <c r="F317" s="222">
        <v>75</v>
      </c>
      <c r="G317" s="149">
        <v>75</v>
      </c>
      <c r="H317" s="173">
        <f>SUM(G317-F317)</f>
        <v>0</v>
      </c>
      <c r="I317" s="167">
        <f>H317/F317</f>
        <v>0</v>
      </c>
      <c r="J317" s="167">
        <f>H317/G317</f>
        <v>0</v>
      </c>
      <c r="K317" s="24"/>
      <c r="L317" s="24"/>
      <c r="M317" s="24"/>
      <c r="N317" s="24"/>
      <c r="O317" s="24"/>
      <c r="P317" s="24"/>
      <c r="Q317" s="24"/>
      <c r="R317" s="24"/>
      <c r="S317" s="24"/>
      <c r="T317" s="24"/>
      <c r="U317" s="24"/>
      <c r="V317" s="24"/>
      <c r="W317" s="24"/>
      <c r="X317" s="24"/>
      <c r="Y317" s="24"/>
      <c r="Z317" s="24"/>
    </row>
    <row r="318" ht="19.15" customHeight="1">
      <c r="A318" t="s" s="138">
        <v>1526</v>
      </c>
      <c r="B318" s="149">
        <v>8</v>
      </c>
      <c r="C318" s="149">
        <v>26</v>
      </c>
      <c r="D318" t="s" s="205">
        <v>1814</v>
      </c>
      <c r="E318" t="s" s="205">
        <v>106</v>
      </c>
      <c r="F318" s="222">
        <v>63</v>
      </c>
      <c r="G318" s="149">
        <v>66</v>
      </c>
      <c r="H318" s="173">
        <f>SUM(G318-F318)</f>
        <v>3</v>
      </c>
      <c r="I318" s="167">
        <f>H318/F318</f>
        <v>0.0476190476190476</v>
      </c>
      <c r="J318" s="167">
        <f>H318/G318</f>
        <v>0.0454545454545455</v>
      </c>
      <c r="K318" s="24"/>
      <c r="L318" s="24"/>
      <c r="M318" s="24"/>
      <c r="N318" s="24"/>
      <c r="O318" s="24"/>
      <c r="P318" s="24"/>
      <c r="Q318" s="24"/>
      <c r="R318" s="24"/>
      <c r="S318" s="24"/>
      <c r="T318" s="24"/>
      <c r="U318" s="24"/>
      <c r="V318" s="24"/>
      <c r="W318" s="24"/>
      <c r="X318" s="24"/>
      <c r="Y318" s="24"/>
      <c r="Z318" s="24"/>
    </row>
    <row r="319" ht="19.15" customHeight="1">
      <c r="A319" t="s" s="138">
        <v>1526</v>
      </c>
      <c r="B319" s="149">
        <v>8</v>
      </c>
      <c r="C319" s="149">
        <v>24</v>
      </c>
      <c r="D319" t="s" s="205">
        <v>1815</v>
      </c>
      <c r="E319" t="s" s="205">
        <v>74</v>
      </c>
      <c r="F319" s="222">
        <v>54</v>
      </c>
      <c r="G319" s="149">
        <v>55</v>
      </c>
      <c r="H319" s="173">
        <f>SUM(G319-F319)</f>
        <v>1</v>
      </c>
      <c r="I319" s="167">
        <f>H319/F319</f>
        <v>0.0185185185185185</v>
      </c>
      <c r="J319" s="167">
        <f>H319/G319</f>
        <v>0.0181818181818182</v>
      </c>
      <c r="K319" s="24"/>
      <c r="L319" s="24"/>
      <c r="M319" s="24"/>
      <c r="N319" s="24"/>
      <c r="O319" s="24"/>
      <c r="P319" s="24"/>
      <c r="Q319" s="24"/>
      <c r="R319" s="24"/>
      <c r="S319" s="24"/>
      <c r="T319" s="24"/>
      <c r="U319" s="24"/>
      <c r="V319" s="24"/>
      <c r="W319" s="24"/>
      <c r="X319" s="24"/>
      <c r="Y319" s="24"/>
      <c r="Z319" s="24"/>
    </row>
    <row r="320" ht="19.15" customHeight="1">
      <c r="A320" t="s" s="138">
        <v>1526</v>
      </c>
      <c r="B320" s="149">
        <v>8</v>
      </c>
      <c r="C320" s="149">
        <v>39</v>
      </c>
      <c r="D320" t="s" s="205">
        <v>1816</v>
      </c>
      <c r="E320" t="s" s="205">
        <v>32</v>
      </c>
      <c r="F320" s="222">
        <v>32</v>
      </c>
      <c r="G320" s="149">
        <v>33</v>
      </c>
      <c r="H320" s="173">
        <f>SUM(G320-F320)</f>
        <v>1</v>
      </c>
      <c r="I320" s="167">
        <f>H320/F320</f>
        <v>0.03125</v>
      </c>
      <c r="J320" s="167">
        <f>H320/G320</f>
        <v>0.0303030303030303</v>
      </c>
      <c r="K320" s="24"/>
      <c r="L320" s="24"/>
      <c r="M320" s="24"/>
      <c r="N320" s="24"/>
      <c r="O320" s="24"/>
      <c r="P320" s="24"/>
      <c r="Q320" s="24"/>
      <c r="R320" s="24"/>
      <c r="S320" s="24"/>
      <c r="T320" s="24"/>
      <c r="U320" s="24"/>
      <c r="V320" s="24"/>
      <c r="W320" s="24"/>
      <c r="X320" s="24"/>
      <c r="Y320" s="24"/>
      <c r="Z320" s="24"/>
    </row>
    <row r="321" ht="19.15" customHeight="1">
      <c r="A321" t="s" s="138">
        <v>1526</v>
      </c>
      <c r="B321" s="149">
        <v>8</v>
      </c>
      <c r="C321" s="149">
        <v>41</v>
      </c>
      <c r="D321" t="s" s="205">
        <v>1912</v>
      </c>
      <c r="E321" t="s" s="205">
        <v>68</v>
      </c>
      <c r="F321" s="249">
        <v>35</v>
      </c>
      <c r="G321" s="250">
        <v>33</v>
      </c>
      <c r="H321" s="173">
        <f>SUM(G321-F321)</f>
        <v>-2</v>
      </c>
      <c r="I321" s="167">
        <f>H321/F321</f>
        <v>-0.0571428571428571</v>
      </c>
      <c r="J321" s="167">
        <f>H321/G321</f>
        <v>-0.0606060606060606</v>
      </c>
      <c r="K321" s="24"/>
      <c r="L321" s="24"/>
      <c r="M321" s="24"/>
      <c r="N321" s="24"/>
      <c r="O321" s="24"/>
      <c r="P321" s="24"/>
      <c r="Q321" s="24"/>
      <c r="R321" s="24"/>
      <c r="S321" s="24"/>
      <c r="T321" s="24"/>
      <c r="U321" s="24"/>
      <c r="V321" s="24"/>
      <c r="W321" s="24"/>
      <c r="X321" s="24"/>
      <c r="Y321" s="24"/>
      <c r="Z321" s="24"/>
    </row>
    <row r="322" ht="19.15" customHeight="1">
      <c r="A322" t="s" s="138">
        <v>1526</v>
      </c>
      <c r="B322" s="149">
        <v>8</v>
      </c>
      <c r="C322" s="149">
        <v>40</v>
      </c>
      <c r="D322" t="s" s="205">
        <v>1817</v>
      </c>
      <c r="E322" t="s" s="205">
        <v>1287</v>
      </c>
      <c r="F322" s="222">
        <v>17</v>
      </c>
      <c r="G322" s="149">
        <v>19</v>
      </c>
      <c r="H322" s="206">
        <f>SUM(G322-F322)</f>
        <v>2</v>
      </c>
      <c r="I322" s="208">
        <f>H322/F322</f>
        <v>0.117647058823529</v>
      </c>
      <c r="J322" s="208">
        <f>H322/G322</f>
        <v>0.105263157894737</v>
      </c>
      <c r="K322" s="174"/>
      <c r="L322" s="174"/>
      <c r="M322" s="174"/>
      <c r="N322" s="174"/>
      <c r="O322" s="174"/>
      <c r="P322" s="174"/>
      <c r="Q322" s="174"/>
      <c r="R322" s="174"/>
      <c r="S322" s="174"/>
      <c r="T322" s="174"/>
      <c r="U322" s="174"/>
      <c r="V322" s="174"/>
      <c r="W322" s="174"/>
      <c r="X322" s="174"/>
      <c r="Y322" s="174"/>
      <c r="Z322" s="174"/>
    </row>
    <row r="323" ht="19.15" customHeight="1">
      <c r="A323" s="177"/>
      <c r="B323" s="178"/>
      <c r="C323" s="178"/>
      <c r="D323" s="179"/>
      <c r="E323" s="179"/>
      <c r="F323" s="210">
        <f>SUM(F283:F322)</f>
        <v>89223</v>
      </c>
      <c r="G323" s="180">
        <f>SUM(G283:G322)</f>
        <v>90594</v>
      </c>
      <c r="H323" s="181">
        <f>SUM(H283:H322)</f>
        <v>1371</v>
      </c>
      <c r="I323" s="209">
        <f>H323/F323</f>
        <v>0.0153659930735349</v>
      </c>
      <c r="J323" s="209">
        <f>H323/G323</f>
        <v>0.0151334525465263</v>
      </c>
      <c r="K323" s="183"/>
      <c r="L323" s="183"/>
      <c r="M323" s="183"/>
      <c r="N323" s="183"/>
      <c r="O323" s="183"/>
      <c r="P323" s="183"/>
      <c r="Q323" s="183"/>
      <c r="R323" s="183"/>
      <c r="S323" s="183"/>
      <c r="T323" s="183"/>
      <c r="U323" s="183"/>
      <c r="V323" s="183"/>
      <c r="W323" s="183"/>
      <c r="X323" s="183"/>
      <c r="Y323" s="183"/>
      <c r="Z323" s="184"/>
    </row>
    <row r="324" ht="19.15" customHeight="1">
      <c r="A324" s="230"/>
      <c r="B324" s="231"/>
      <c r="C324" s="231"/>
      <c r="D324" s="232"/>
      <c r="E324" s="232"/>
      <c r="F324" s="251"/>
      <c r="G324" s="231"/>
      <c r="H324" s="234"/>
      <c r="I324" s="188"/>
      <c r="J324" s="188"/>
      <c r="K324" s="189"/>
      <c r="L324" s="189"/>
      <c r="M324" s="189"/>
      <c r="N324" s="189"/>
      <c r="O324" s="189"/>
      <c r="P324" s="189"/>
      <c r="Q324" s="189"/>
      <c r="R324" s="189"/>
      <c r="S324" s="189"/>
      <c r="T324" s="189"/>
      <c r="U324" s="189"/>
      <c r="V324" s="189"/>
      <c r="W324" s="189"/>
      <c r="X324" s="189"/>
      <c r="Y324" s="189"/>
      <c r="Z324" s="189"/>
    </row>
    <row r="325" ht="19.15" customHeight="1">
      <c r="A325" t="s" s="142">
        <v>1526</v>
      </c>
      <c r="B325" s="166">
        <v>9</v>
      </c>
      <c r="C325" s="166">
        <v>11</v>
      </c>
      <c r="D325" t="s" s="142">
        <v>1818</v>
      </c>
      <c r="E325" t="s" s="142">
        <v>84</v>
      </c>
      <c r="F325" s="229">
        <v>49169</v>
      </c>
      <c r="G325" s="166">
        <v>51843</v>
      </c>
      <c r="H325" s="155">
        <f>SUM(G325-F325)</f>
        <v>2674</v>
      </c>
      <c r="I325" s="167">
        <f>H325/F325</f>
        <v>0.0543838597490289</v>
      </c>
      <c r="J325" s="167">
        <f>H325/G325</f>
        <v>0.0515788052388944</v>
      </c>
      <c r="K325" s="24"/>
      <c r="L325" s="24"/>
      <c r="M325" s="24"/>
      <c r="N325" s="24"/>
      <c r="O325" s="24"/>
      <c r="P325" s="24"/>
      <c r="Q325" s="24"/>
      <c r="R325" s="24"/>
      <c r="S325" s="24"/>
      <c r="T325" s="24"/>
      <c r="U325" s="24"/>
      <c r="V325" s="24"/>
      <c r="W325" s="24"/>
      <c r="X325" s="24"/>
      <c r="Y325" s="24"/>
      <c r="Z325" s="24"/>
    </row>
    <row r="326" ht="19.15" customHeight="1">
      <c r="A326" t="s" s="145">
        <v>1526</v>
      </c>
      <c r="B326" s="168">
        <v>9</v>
      </c>
      <c r="C326" s="168">
        <v>14</v>
      </c>
      <c r="D326" t="s" s="145">
        <v>1819</v>
      </c>
      <c r="E326" t="s" s="145">
        <v>20</v>
      </c>
      <c r="F326" s="212">
        <v>10415</v>
      </c>
      <c r="G326" s="168">
        <v>11214</v>
      </c>
      <c r="H326" s="155">
        <f>SUM(G326-F326)</f>
        <v>799</v>
      </c>
      <c r="I326" s="167">
        <f>H326/F326</f>
        <v>0.0767162746039366</v>
      </c>
      <c r="J326" s="167">
        <f>H326/G326</f>
        <v>0.0712502229356162</v>
      </c>
      <c r="K326" s="24"/>
      <c r="L326" s="24"/>
      <c r="M326" s="24"/>
      <c r="N326" s="24"/>
      <c r="O326" s="24"/>
      <c r="P326" s="24"/>
      <c r="Q326" s="24"/>
      <c r="R326" s="24"/>
      <c r="S326" s="24"/>
      <c r="T326" s="24"/>
      <c r="U326" s="24"/>
      <c r="V326" s="24"/>
      <c r="W326" s="24"/>
      <c r="X326" s="24"/>
      <c r="Y326" s="24"/>
      <c r="Z326" s="24"/>
    </row>
    <row r="327" ht="19.15" customHeight="1">
      <c r="A327" t="s" s="145">
        <v>1526</v>
      </c>
      <c r="B327" s="168">
        <v>9</v>
      </c>
      <c r="C327" s="168">
        <v>16</v>
      </c>
      <c r="D327" t="s" s="145">
        <v>1820</v>
      </c>
      <c r="E327" t="s" s="145">
        <v>22</v>
      </c>
      <c r="F327" s="212">
        <v>8149</v>
      </c>
      <c r="G327" s="168">
        <v>8633</v>
      </c>
      <c r="H327" s="155">
        <f>SUM(G327-F327)</f>
        <v>484</v>
      </c>
      <c r="I327" s="167">
        <f>H327/F327</f>
        <v>0.0593937906491594</v>
      </c>
      <c r="J327" s="167">
        <f>H327/G327</f>
        <v>0.0560639406926908</v>
      </c>
      <c r="K327" s="24"/>
      <c r="L327" s="24"/>
      <c r="M327" s="24"/>
      <c r="N327" s="24"/>
      <c r="O327" s="24"/>
      <c r="P327" s="24"/>
      <c r="Q327" s="24"/>
      <c r="R327" s="24"/>
      <c r="S327" s="24"/>
      <c r="T327" s="24"/>
      <c r="U327" s="24"/>
      <c r="V327" s="24"/>
      <c r="W327" s="24"/>
      <c r="X327" s="24"/>
      <c r="Y327" s="24"/>
      <c r="Z327" s="24"/>
    </row>
    <row r="328" ht="19.15" customHeight="1">
      <c r="A328" t="s" s="145">
        <v>1526</v>
      </c>
      <c r="B328" s="168">
        <v>9</v>
      </c>
      <c r="C328" s="168">
        <v>1</v>
      </c>
      <c r="D328" t="s" s="145">
        <v>1821</v>
      </c>
      <c r="E328" t="s" s="145">
        <v>26</v>
      </c>
      <c r="F328" s="212">
        <v>4382</v>
      </c>
      <c r="G328" s="168">
        <v>4576</v>
      </c>
      <c r="H328" s="155">
        <f>SUM(G328-F328)</f>
        <v>194</v>
      </c>
      <c r="I328" s="167">
        <f>H328/F328</f>
        <v>0.0442720219078047</v>
      </c>
      <c r="J328" s="167">
        <f>H328/G328</f>
        <v>0.0423951048951049</v>
      </c>
      <c r="K328" s="24"/>
      <c r="L328" s="24"/>
      <c r="M328" s="24"/>
      <c r="N328" s="24"/>
      <c r="O328" s="24"/>
      <c r="P328" s="24"/>
      <c r="Q328" s="24"/>
      <c r="R328" s="24"/>
      <c r="S328" s="24"/>
      <c r="T328" s="24"/>
      <c r="U328" s="24"/>
      <c r="V328" s="24"/>
      <c r="W328" s="24"/>
      <c r="X328" s="24"/>
      <c r="Y328" s="24"/>
      <c r="Z328" s="24"/>
    </row>
    <row r="329" ht="19.15" customHeight="1">
      <c r="A329" t="s" s="145">
        <v>1526</v>
      </c>
      <c r="B329" s="168">
        <v>9</v>
      </c>
      <c r="C329" s="168">
        <v>12</v>
      </c>
      <c r="D329" t="s" s="145">
        <v>1822</v>
      </c>
      <c r="E329" t="s" s="145">
        <v>116</v>
      </c>
      <c r="F329" s="212">
        <v>2506</v>
      </c>
      <c r="G329" s="168">
        <v>2550</v>
      </c>
      <c r="H329" s="155">
        <f>SUM(G329-F329)</f>
        <v>44</v>
      </c>
      <c r="I329" s="167">
        <f>H329/F329</f>
        <v>0.0175578611332801</v>
      </c>
      <c r="J329" s="167">
        <f>H329/G329</f>
        <v>0.0172549019607843</v>
      </c>
      <c r="K329" s="24"/>
      <c r="L329" s="24"/>
      <c r="M329" s="24"/>
      <c r="N329" s="24"/>
      <c r="O329" s="24"/>
      <c r="P329" s="24"/>
      <c r="Q329" s="24"/>
      <c r="R329" s="24"/>
      <c r="S329" s="24"/>
      <c r="T329" s="24"/>
      <c r="U329" s="24"/>
      <c r="V329" s="24"/>
      <c r="W329" s="24"/>
      <c r="X329" s="24"/>
      <c r="Y329" s="24"/>
      <c r="Z329" s="24"/>
    </row>
    <row r="330" ht="19.15" customHeight="1">
      <c r="A330" t="s" s="145">
        <v>1526</v>
      </c>
      <c r="B330" s="168">
        <v>9</v>
      </c>
      <c r="C330" s="168">
        <v>10</v>
      </c>
      <c r="D330" t="s" s="145">
        <v>1823</v>
      </c>
      <c r="E330" t="s" s="145">
        <v>28</v>
      </c>
      <c r="F330" s="212">
        <v>996</v>
      </c>
      <c r="G330" s="168">
        <v>1057</v>
      </c>
      <c r="H330" s="155">
        <f>SUM(G330-F330)</f>
        <v>61</v>
      </c>
      <c r="I330" s="167">
        <f>H330/F330</f>
        <v>0.0612449799196787</v>
      </c>
      <c r="J330" s="167">
        <f>H330/G330</f>
        <v>0.0577105014191107</v>
      </c>
      <c r="K330" s="24"/>
      <c r="L330" s="24"/>
      <c r="M330" s="24"/>
      <c r="N330" s="24"/>
      <c r="O330" s="24"/>
      <c r="P330" s="24"/>
      <c r="Q330" s="24"/>
      <c r="R330" s="24"/>
      <c r="S330" s="24"/>
      <c r="T330" s="24"/>
      <c r="U330" s="24"/>
      <c r="V330" s="24"/>
      <c r="W330" s="24"/>
      <c r="X330" s="24"/>
      <c r="Y330" s="24"/>
      <c r="Z330" s="24"/>
    </row>
    <row r="331" ht="19.15" customHeight="1">
      <c r="A331" t="s" s="145">
        <v>1526</v>
      </c>
      <c r="B331" s="168">
        <v>9</v>
      </c>
      <c r="C331" s="168">
        <v>36</v>
      </c>
      <c r="D331" t="s" s="145">
        <v>1824</v>
      </c>
      <c r="E331" t="s" s="145">
        <v>119</v>
      </c>
      <c r="F331" s="212">
        <v>796</v>
      </c>
      <c r="G331" s="168">
        <v>837</v>
      </c>
      <c r="H331" s="155">
        <f>SUM(G331-F331)</f>
        <v>41</v>
      </c>
      <c r="I331" s="167">
        <f>H331/F331</f>
        <v>0.0515075376884422</v>
      </c>
      <c r="J331" s="167">
        <f>H331/G331</f>
        <v>0.048984468339307</v>
      </c>
      <c r="K331" s="24"/>
      <c r="L331" s="24"/>
      <c r="M331" s="24"/>
      <c r="N331" s="24"/>
      <c r="O331" s="24"/>
      <c r="P331" s="24"/>
      <c r="Q331" s="24"/>
      <c r="R331" s="24"/>
      <c r="S331" s="24"/>
      <c r="T331" s="24"/>
      <c r="U331" s="24"/>
      <c r="V331" s="24"/>
      <c r="W331" s="24"/>
      <c r="X331" s="24"/>
      <c r="Y331" s="24"/>
      <c r="Z331" s="24"/>
    </row>
    <row r="332" ht="19.15" customHeight="1">
      <c r="A332" t="s" s="145">
        <v>1526</v>
      </c>
      <c r="B332" s="168">
        <v>9</v>
      </c>
      <c r="C332" s="168">
        <v>29</v>
      </c>
      <c r="D332" t="s" s="145">
        <v>1825</v>
      </c>
      <c r="E332" t="s" s="145">
        <v>24</v>
      </c>
      <c r="F332" s="212">
        <v>604</v>
      </c>
      <c r="G332" s="168">
        <v>786</v>
      </c>
      <c r="H332" s="155">
        <f>SUM(G332-F332)</f>
        <v>182</v>
      </c>
      <c r="I332" s="167">
        <f>H332/F332</f>
        <v>0.301324503311258</v>
      </c>
      <c r="J332" s="167">
        <f>H332/G332</f>
        <v>0.231552162849873</v>
      </c>
      <c r="K332" s="24"/>
      <c r="L332" s="24"/>
      <c r="M332" s="24"/>
      <c r="N332" s="24"/>
      <c r="O332" s="24"/>
      <c r="P332" s="24"/>
      <c r="Q332" s="24"/>
      <c r="R332" s="24"/>
      <c r="S332" s="24"/>
      <c r="T332" s="24"/>
      <c r="U332" s="24"/>
      <c r="V332" s="24"/>
      <c r="W332" s="24"/>
      <c r="X332" s="24"/>
      <c r="Y332" s="24"/>
      <c r="Z332" s="24"/>
    </row>
    <row r="333" ht="19.15" customHeight="1">
      <c r="A333" t="s" s="145">
        <v>1526</v>
      </c>
      <c r="B333" s="168">
        <v>9</v>
      </c>
      <c r="C333" s="168">
        <v>27</v>
      </c>
      <c r="D333" t="s" s="145">
        <v>1826</v>
      </c>
      <c r="E333" t="s" s="145">
        <v>34</v>
      </c>
      <c r="F333" s="212">
        <v>733</v>
      </c>
      <c r="G333" s="168">
        <v>777</v>
      </c>
      <c r="H333" s="155">
        <f>SUM(G333-F333)</f>
        <v>44</v>
      </c>
      <c r="I333" s="167">
        <f>H333/F333</f>
        <v>0.0600272851296044</v>
      </c>
      <c r="J333" s="167">
        <f>H333/G333</f>
        <v>0.0566280566280566</v>
      </c>
      <c r="K333" s="24"/>
      <c r="L333" s="24"/>
      <c r="M333" s="24"/>
      <c r="N333" s="24"/>
      <c r="O333" s="24"/>
      <c r="P333" s="24"/>
      <c r="Q333" s="24"/>
      <c r="R333" s="24"/>
      <c r="S333" s="24"/>
      <c r="T333" s="24"/>
      <c r="U333" s="24"/>
      <c r="V333" s="24"/>
      <c r="W333" s="24"/>
      <c r="X333" s="24"/>
      <c r="Y333" s="24"/>
      <c r="Z333" s="24"/>
    </row>
    <row r="334" ht="19.15" customHeight="1">
      <c r="A334" t="s" s="145">
        <v>1526</v>
      </c>
      <c r="B334" s="168">
        <v>9</v>
      </c>
      <c r="C334" s="168">
        <v>17</v>
      </c>
      <c r="D334" t="s" s="145">
        <v>1827</v>
      </c>
      <c r="E334" t="s" s="145">
        <v>17</v>
      </c>
      <c r="F334" s="212">
        <v>691</v>
      </c>
      <c r="G334" s="168">
        <v>728</v>
      </c>
      <c r="H334" s="155">
        <f>SUM(G334-F334)</f>
        <v>37</v>
      </c>
      <c r="I334" s="167">
        <f>H334/F334</f>
        <v>0.0535455861070912</v>
      </c>
      <c r="J334" s="167">
        <f>H334/G334</f>
        <v>0.0508241758241758</v>
      </c>
      <c r="K334" s="24"/>
      <c r="L334" s="24"/>
      <c r="M334" s="24"/>
      <c r="N334" s="24"/>
      <c r="O334" s="24"/>
      <c r="P334" s="24"/>
      <c r="Q334" s="24"/>
      <c r="R334" s="24"/>
      <c r="S334" s="24"/>
      <c r="T334" s="24"/>
      <c r="U334" s="24"/>
      <c r="V334" s="24"/>
      <c r="W334" s="24"/>
      <c r="X334" s="24"/>
      <c r="Y334" s="24"/>
      <c r="Z334" s="24"/>
    </row>
    <row r="335" ht="19.15" customHeight="1">
      <c r="A335" t="s" s="145">
        <v>1526</v>
      </c>
      <c r="B335" s="168">
        <v>9</v>
      </c>
      <c r="C335" s="168">
        <v>13</v>
      </c>
      <c r="D335" t="s" s="145">
        <v>1828</v>
      </c>
      <c r="E335" t="s" s="145">
        <v>30</v>
      </c>
      <c r="F335" s="212">
        <v>511</v>
      </c>
      <c r="G335" s="168">
        <v>534</v>
      </c>
      <c r="H335" s="155">
        <f>SUM(G335-F335)</f>
        <v>23</v>
      </c>
      <c r="I335" s="167">
        <f>H335/F335</f>
        <v>0.0450097847358121</v>
      </c>
      <c r="J335" s="167">
        <f>H335/G335</f>
        <v>0.0430711610486891</v>
      </c>
      <c r="K335" s="24"/>
      <c r="L335" s="24"/>
      <c r="M335" s="24"/>
      <c r="N335" s="24"/>
      <c r="O335" s="24"/>
      <c r="P335" s="24"/>
      <c r="Q335" s="24"/>
      <c r="R335" s="24"/>
      <c r="S335" s="24"/>
      <c r="T335" s="24"/>
      <c r="U335" s="24"/>
      <c r="V335" s="24"/>
      <c r="W335" s="24"/>
      <c r="X335" s="24"/>
      <c r="Y335" s="24"/>
      <c r="Z335" s="24"/>
    </row>
    <row r="336" ht="19.15" customHeight="1">
      <c r="A336" t="s" s="145">
        <v>1526</v>
      </c>
      <c r="B336" s="168">
        <v>9</v>
      </c>
      <c r="C336" s="168">
        <v>24</v>
      </c>
      <c r="D336" t="s" s="145">
        <v>1829</v>
      </c>
      <c r="E336" t="s" s="145">
        <v>281</v>
      </c>
      <c r="F336" s="213">
        <v>368</v>
      </c>
      <c r="G336" s="170">
        <v>374</v>
      </c>
      <c r="H336" s="155">
        <f>SUM(G336-F336)</f>
        <v>6</v>
      </c>
      <c r="I336" s="167">
        <f>H336/F336</f>
        <v>0.016304347826087</v>
      </c>
      <c r="J336" s="167">
        <f>H336/G336</f>
        <v>0.0160427807486631</v>
      </c>
      <c r="K336" s="24"/>
      <c r="L336" s="24"/>
      <c r="M336" s="24"/>
      <c r="N336" s="24"/>
      <c r="O336" s="24"/>
      <c r="P336" s="24"/>
      <c r="Q336" s="24"/>
      <c r="R336" s="24"/>
      <c r="S336" s="24"/>
      <c r="T336" s="24"/>
      <c r="U336" s="24"/>
      <c r="V336" s="24"/>
      <c r="W336" s="24"/>
      <c r="X336" s="24"/>
      <c r="Y336" s="24"/>
      <c r="Z336" s="24"/>
    </row>
    <row r="337" ht="19.15" customHeight="1">
      <c r="A337" t="s" s="145">
        <v>1526</v>
      </c>
      <c r="B337" s="168">
        <v>9</v>
      </c>
      <c r="C337" s="168">
        <v>2</v>
      </c>
      <c r="D337" t="s" s="145">
        <v>1896</v>
      </c>
      <c r="E337" t="s" s="171">
        <v>48</v>
      </c>
      <c r="F337" s="256">
        <v>156</v>
      </c>
      <c r="G337" s="257">
        <v>334</v>
      </c>
      <c r="H337" s="173">
        <f>SUM(G337-F337)</f>
        <v>178</v>
      </c>
      <c r="I337" s="167">
        <f>H337/F337</f>
        <v>1.14102564102564</v>
      </c>
      <c r="J337" s="167">
        <f>H337/G337</f>
        <v>0.532934131736527</v>
      </c>
      <c r="K337" s="24"/>
      <c r="L337" s="24"/>
      <c r="M337" s="24"/>
      <c r="N337" s="24"/>
      <c r="O337" s="24"/>
      <c r="P337" s="24"/>
      <c r="Q337" s="24"/>
      <c r="R337" s="24"/>
      <c r="S337" s="24"/>
      <c r="T337" s="24"/>
      <c r="U337" s="24"/>
      <c r="V337" s="24"/>
      <c r="W337" s="24"/>
      <c r="X337" s="24"/>
      <c r="Y337" s="24"/>
      <c r="Z337" s="24"/>
    </row>
    <row r="338" ht="19.15" customHeight="1">
      <c r="A338" t="s" s="145">
        <v>1526</v>
      </c>
      <c r="B338" s="168">
        <v>9</v>
      </c>
      <c r="C338" s="168">
        <v>3</v>
      </c>
      <c r="D338" t="s" s="145">
        <v>1830</v>
      </c>
      <c r="E338" t="s" s="145">
        <v>36</v>
      </c>
      <c r="F338" s="229">
        <v>287</v>
      </c>
      <c r="G338" s="166">
        <v>303</v>
      </c>
      <c r="H338" s="155">
        <f>SUM(G338-F338)</f>
        <v>16</v>
      </c>
      <c r="I338" s="167">
        <f>H338/F338</f>
        <v>0.0557491289198606</v>
      </c>
      <c r="J338" s="167">
        <f>H338/G338</f>
        <v>0.0528052805280528</v>
      </c>
      <c r="K338" s="24"/>
      <c r="L338" s="24"/>
      <c r="M338" s="24"/>
      <c r="N338" s="24"/>
      <c r="O338" s="24"/>
      <c r="P338" s="24"/>
      <c r="Q338" s="24"/>
      <c r="R338" s="24"/>
      <c r="S338" s="24"/>
      <c r="T338" s="24"/>
      <c r="U338" s="24"/>
      <c r="V338" s="24"/>
      <c r="W338" s="24"/>
      <c r="X338" s="24"/>
      <c r="Y338" s="24"/>
      <c r="Z338" s="24"/>
    </row>
    <row r="339" ht="19.15" customHeight="1">
      <c r="A339" t="s" s="145">
        <v>1526</v>
      </c>
      <c r="B339" s="168">
        <v>9</v>
      </c>
      <c r="C339" s="168">
        <v>26</v>
      </c>
      <c r="D339" t="s" s="145">
        <v>1831</v>
      </c>
      <c r="E339" t="s" s="145">
        <v>1537</v>
      </c>
      <c r="F339" s="212">
        <v>272</v>
      </c>
      <c r="G339" s="168">
        <v>298</v>
      </c>
      <c r="H339" s="155">
        <f>SUM(G339-F339)</f>
        <v>26</v>
      </c>
      <c r="I339" s="167">
        <f>H339/F339</f>
        <v>0.0955882352941176</v>
      </c>
      <c r="J339" s="167">
        <f>H339/G339</f>
        <v>0.08724832214765101</v>
      </c>
      <c r="K339" s="24"/>
      <c r="L339" s="24"/>
      <c r="M339" s="24"/>
      <c r="N339" s="24"/>
      <c r="O339" s="24"/>
      <c r="P339" s="24"/>
      <c r="Q339" s="24"/>
      <c r="R339" s="24"/>
      <c r="S339" s="24"/>
      <c r="T339" s="24"/>
      <c r="U339" s="24"/>
      <c r="V339" s="24"/>
      <c r="W339" s="24"/>
      <c r="X339" s="24"/>
      <c r="Y339" s="24"/>
      <c r="Z339" s="24"/>
    </row>
    <row r="340" ht="19.15" customHeight="1">
      <c r="A340" t="s" s="145">
        <v>1526</v>
      </c>
      <c r="B340" s="168">
        <v>9</v>
      </c>
      <c r="C340" s="168">
        <v>4</v>
      </c>
      <c r="D340" t="s" s="145">
        <v>1832</v>
      </c>
      <c r="E340" t="s" s="145">
        <v>60</v>
      </c>
      <c r="F340" s="213">
        <v>243</v>
      </c>
      <c r="G340" s="170">
        <v>250</v>
      </c>
      <c r="H340" s="155">
        <f>SUM(G340-F340)</f>
        <v>7</v>
      </c>
      <c r="I340" s="167">
        <f>H340/F340</f>
        <v>0.0288065843621399</v>
      </c>
      <c r="J340" s="167">
        <f>H340/G340</f>
        <v>0.028</v>
      </c>
      <c r="K340" s="24"/>
      <c r="L340" s="24"/>
      <c r="M340" s="24"/>
      <c r="N340" s="24"/>
      <c r="O340" s="24"/>
      <c r="P340" s="24"/>
      <c r="Q340" s="24"/>
      <c r="R340" s="24"/>
      <c r="S340" s="24"/>
      <c r="T340" s="24"/>
      <c r="U340" s="24"/>
      <c r="V340" s="24"/>
      <c r="W340" s="24"/>
      <c r="X340" s="24"/>
      <c r="Y340" s="24"/>
      <c r="Z340" s="24"/>
    </row>
    <row r="341" ht="19.15" customHeight="1">
      <c r="A341" t="s" s="145">
        <v>1526</v>
      </c>
      <c r="B341" s="168">
        <v>9</v>
      </c>
      <c r="C341" s="168">
        <v>8</v>
      </c>
      <c r="D341" t="s" s="145">
        <v>1902</v>
      </c>
      <c r="E341" t="s" s="171">
        <v>424</v>
      </c>
      <c r="F341" s="256">
        <v>149</v>
      </c>
      <c r="G341" s="257">
        <v>250</v>
      </c>
      <c r="H341" s="173">
        <f>SUM(G341-F341)</f>
        <v>101</v>
      </c>
      <c r="I341" s="167">
        <f>H341/F341</f>
        <v>0.6778523489932889</v>
      </c>
      <c r="J341" s="167">
        <f>H341/G341</f>
        <v>0.404</v>
      </c>
      <c r="K341" s="24"/>
      <c r="L341" s="24"/>
      <c r="M341" s="24"/>
      <c r="N341" s="24"/>
      <c r="O341" s="24"/>
      <c r="P341" s="24"/>
      <c r="Q341" s="24"/>
      <c r="R341" s="24"/>
      <c r="S341" s="24"/>
      <c r="T341" s="24"/>
      <c r="U341" s="24"/>
      <c r="V341" s="24"/>
      <c r="W341" s="24"/>
      <c r="X341" s="24"/>
      <c r="Y341" s="24"/>
      <c r="Z341" s="24"/>
    </row>
    <row r="342" ht="19.15" customHeight="1">
      <c r="A342" t="s" s="145">
        <v>1526</v>
      </c>
      <c r="B342" s="168">
        <v>9</v>
      </c>
      <c r="C342" s="168">
        <v>39</v>
      </c>
      <c r="D342" t="s" s="145">
        <v>1833</v>
      </c>
      <c r="E342" t="s" s="145">
        <v>103</v>
      </c>
      <c r="F342" s="229">
        <v>229</v>
      </c>
      <c r="G342" s="166">
        <v>247</v>
      </c>
      <c r="H342" s="155">
        <f>SUM(G342-F342)</f>
        <v>18</v>
      </c>
      <c r="I342" s="167">
        <f>H342/F342</f>
        <v>0.07860262008733621</v>
      </c>
      <c r="J342" s="167">
        <f>H342/G342</f>
        <v>0.0728744939271255</v>
      </c>
      <c r="K342" s="24"/>
      <c r="L342" s="24"/>
      <c r="M342" s="24"/>
      <c r="N342" s="24"/>
      <c r="O342" s="24"/>
      <c r="P342" s="24"/>
      <c r="Q342" s="24"/>
      <c r="R342" s="24"/>
      <c r="S342" s="24"/>
      <c r="T342" s="24"/>
      <c r="U342" s="24"/>
      <c r="V342" s="24"/>
      <c r="W342" s="24"/>
      <c r="X342" s="24"/>
      <c r="Y342" s="24"/>
      <c r="Z342" s="24"/>
    </row>
    <row r="343" ht="19.15" customHeight="1">
      <c r="A343" t="s" s="145">
        <v>1526</v>
      </c>
      <c r="B343" s="168">
        <v>9</v>
      </c>
      <c r="C343" s="168">
        <v>33</v>
      </c>
      <c r="D343" t="s" s="145">
        <v>1834</v>
      </c>
      <c r="E343" t="s" s="145">
        <v>72</v>
      </c>
      <c r="F343" s="212">
        <v>207</v>
      </c>
      <c r="G343" s="168">
        <v>208</v>
      </c>
      <c r="H343" s="155">
        <f>SUM(G343-F343)</f>
        <v>1</v>
      </c>
      <c r="I343" s="167">
        <f>H343/F343</f>
        <v>0.00483091787439614</v>
      </c>
      <c r="J343" s="167">
        <f>H343/G343</f>
        <v>0.00480769230769231</v>
      </c>
      <c r="K343" s="24"/>
      <c r="L343" s="24"/>
      <c r="M343" s="24"/>
      <c r="N343" s="24"/>
      <c r="O343" s="24"/>
      <c r="P343" s="24"/>
      <c r="Q343" s="24"/>
      <c r="R343" s="24"/>
      <c r="S343" s="24"/>
      <c r="T343" s="24"/>
      <c r="U343" s="24"/>
      <c r="V343" s="24"/>
      <c r="W343" s="24"/>
      <c r="X343" s="24"/>
      <c r="Y343" s="24"/>
      <c r="Z343" s="24"/>
    </row>
    <row r="344" ht="19.15" customHeight="1">
      <c r="A344" t="s" s="145">
        <v>1526</v>
      </c>
      <c r="B344" s="168">
        <v>9</v>
      </c>
      <c r="C344" s="168">
        <v>34</v>
      </c>
      <c r="D344" t="s" s="145">
        <v>1835</v>
      </c>
      <c r="E344" t="s" s="145">
        <v>62</v>
      </c>
      <c r="F344" s="212">
        <v>140</v>
      </c>
      <c r="G344" s="168">
        <v>150</v>
      </c>
      <c r="H344" s="155">
        <f>SUM(G344-F344)</f>
        <v>10</v>
      </c>
      <c r="I344" s="167">
        <f>H344/F344</f>
        <v>0.0714285714285714</v>
      </c>
      <c r="J344" s="167">
        <f>H344/G344</f>
        <v>0.06666666666666669</v>
      </c>
      <c r="K344" s="24"/>
      <c r="L344" s="24"/>
      <c r="M344" s="24"/>
      <c r="N344" s="24"/>
      <c r="O344" s="24"/>
      <c r="P344" s="24"/>
      <c r="Q344" s="24"/>
      <c r="R344" s="24"/>
      <c r="S344" s="24"/>
      <c r="T344" s="24"/>
      <c r="U344" s="24"/>
      <c r="V344" s="24"/>
      <c r="W344" s="24"/>
      <c r="X344" s="24"/>
      <c r="Y344" s="24"/>
      <c r="Z344" s="24"/>
    </row>
    <row r="345" ht="19.15" customHeight="1">
      <c r="A345" t="s" s="145">
        <v>1526</v>
      </c>
      <c r="B345" s="168">
        <v>9</v>
      </c>
      <c r="C345" s="168">
        <v>6</v>
      </c>
      <c r="D345" t="s" s="145">
        <v>1836</v>
      </c>
      <c r="E345" t="s" s="145">
        <v>110</v>
      </c>
      <c r="F345" s="212">
        <v>122</v>
      </c>
      <c r="G345" s="168">
        <v>130</v>
      </c>
      <c r="H345" s="155">
        <f>SUM(G345-F345)</f>
        <v>8</v>
      </c>
      <c r="I345" s="167">
        <f>H345/F345</f>
        <v>0.0655737704918033</v>
      </c>
      <c r="J345" s="167">
        <f>H345/G345</f>
        <v>0.0615384615384615</v>
      </c>
      <c r="K345" s="24"/>
      <c r="L345" s="24"/>
      <c r="M345" s="24"/>
      <c r="N345" s="24"/>
      <c r="O345" s="24"/>
      <c r="P345" s="24"/>
      <c r="Q345" s="24"/>
      <c r="R345" s="24"/>
      <c r="S345" s="24"/>
      <c r="T345" s="24"/>
      <c r="U345" s="24"/>
      <c r="V345" s="24"/>
      <c r="W345" s="24"/>
      <c r="X345" s="24"/>
      <c r="Y345" s="24"/>
      <c r="Z345" s="24"/>
    </row>
    <row r="346" ht="19.15" customHeight="1">
      <c r="A346" t="s" s="145">
        <v>1526</v>
      </c>
      <c r="B346" s="168">
        <v>9</v>
      </c>
      <c r="C346" s="168">
        <v>25</v>
      </c>
      <c r="D346" t="s" s="145">
        <v>1837</v>
      </c>
      <c r="E346" t="s" s="145">
        <v>74</v>
      </c>
      <c r="F346" s="212">
        <v>115</v>
      </c>
      <c r="G346" s="168">
        <v>117</v>
      </c>
      <c r="H346" s="155">
        <f>SUM(G346-F346)</f>
        <v>2</v>
      </c>
      <c r="I346" s="167">
        <f>H346/F346</f>
        <v>0.0173913043478261</v>
      </c>
      <c r="J346" s="167">
        <f>H346/G346</f>
        <v>0.0170940170940171</v>
      </c>
      <c r="K346" s="24"/>
      <c r="L346" s="24"/>
      <c r="M346" s="24"/>
      <c r="N346" s="24"/>
      <c r="O346" s="24"/>
      <c r="P346" s="24"/>
      <c r="Q346" s="24"/>
      <c r="R346" s="24"/>
      <c r="S346" s="24"/>
      <c r="T346" s="24"/>
      <c r="U346" s="24"/>
      <c r="V346" s="24"/>
      <c r="W346" s="24"/>
      <c r="X346" s="24"/>
      <c r="Y346" s="24"/>
      <c r="Z346" s="24"/>
    </row>
    <row r="347" ht="19.15" customHeight="1">
      <c r="A347" t="s" s="145">
        <v>1526</v>
      </c>
      <c r="B347" s="168">
        <v>9</v>
      </c>
      <c r="C347" s="168">
        <v>15</v>
      </c>
      <c r="D347" t="s" s="145">
        <v>1838</v>
      </c>
      <c r="E347" t="s" s="145">
        <v>44</v>
      </c>
      <c r="F347" s="212">
        <v>95</v>
      </c>
      <c r="G347" s="168">
        <v>98</v>
      </c>
      <c r="H347" s="155">
        <f>SUM(G347-F347)</f>
        <v>3</v>
      </c>
      <c r="I347" s="167">
        <f>H347/F347</f>
        <v>0.0315789473684211</v>
      </c>
      <c r="J347" s="167">
        <f>H347/G347</f>
        <v>0.0306122448979592</v>
      </c>
      <c r="K347" s="24"/>
      <c r="L347" s="24"/>
      <c r="M347" s="24"/>
      <c r="N347" s="24"/>
      <c r="O347" s="24"/>
      <c r="P347" s="24"/>
      <c r="Q347" s="24"/>
      <c r="R347" s="24"/>
      <c r="S347" s="24"/>
      <c r="T347" s="24"/>
      <c r="U347" s="24"/>
      <c r="V347" s="24"/>
      <c r="W347" s="24"/>
      <c r="X347" s="24"/>
      <c r="Y347" s="24"/>
      <c r="Z347" s="24"/>
    </row>
    <row r="348" ht="19.15" customHeight="1">
      <c r="A348" t="s" s="145">
        <v>1526</v>
      </c>
      <c r="B348" s="168">
        <v>9</v>
      </c>
      <c r="C348" s="168">
        <v>19</v>
      </c>
      <c r="D348" t="s" s="145">
        <v>1839</v>
      </c>
      <c r="E348" t="s" s="145">
        <v>42</v>
      </c>
      <c r="F348" s="212">
        <v>85</v>
      </c>
      <c r="G348" s="168">
        <v>88</v>
      </c>
      <c r="H348" s="155">
        <f>SUM(G348-F348)</f>
        <v>3</v>
      </c>
      <c r="I348" s="167">
        <f>H348/F348</f>
        <v>0.0352941176470588</v>
      </c>
      <c r="J348" s="167">
        <f>H348/G348</f>
        <v>0.0340909090909091</v>
      </c>
      <c r="K348" s="24"/>
      <c r="L348" s="24"/>
      <c r="M348" s="24"/>
      <c r="N348" s="24"/>
      <c r="O348" s="24"/>
      <c r="P348" s="24"/>
      <c r="Q348" s="24"/>
      <c r="R348" s="24"/>
      <c r="S348" s="24"/>
      <c r="T348" s="24"/>
      <c r="U348" s="24"/>
      <c r="V348" s="24"/>
      <c r="W348" s="24"/>
      <c r="X348" s="24"/>
      <c r="Y348" s="24"/>
      <c r="Z348" s="24"/>
    </row>
    <row r="349" ht="19.15" customHeight="1">
      <c r="A349" t="s" s="145">
        <v>1526</v>
      </c>
      <c r="B349" s="168">
        <v>9</v>
      </c>
      <c r="C349" s="168">
        <v>28</v>
      </c>
      <c r="D349" t="s" s="145">
        <v>1840</v>
      </c>
      <c r="E349" t="s" s="145">
        <v>185</v>
      </c>
      <c r="F349" s="212">
        <v>68</v>
      </c>
      <c r="G349" s="168">
        <v>83</v>
      </c>
      <c r="H349" s="155">
        <f>SUM(G349-F349)</f>
        <v>15</v>
      </c>
      <c r="I349" s="167">
        <f>H349/F349</f>
        <v>0.220588235294118</v>
      </c>
      <c r="J349" s="167">
        <f>H349/G349</f>
        <v>0.180722891566265</v>
      </c>
      <c r="K349" s="24"/>
      <c r="L349" s="24"/>
      <c r="M349" s="24"/>
      <c r="N349" s="24"/>
      <c r="O349" s="24"/>
      <c r="P349" s="24"/>
      <c r="Q349" s="24"/>
      <c r="R349" s="24"/>
      <c r="S349" s="24"/>
      <c r="T349" s="24"/>
      <c r="U349" s="24"/>
      <c r="V349" s="24"/>
      <c r="W349" s="24"/>
      <c r="X349" s="24"/>
      <c r="Y349" s="24"/>
      <c r="Z349" s="24"/>
    </row>
    <row r="350" ht="19.15" customHeight="1">
      <c r="A350" t="s" s="145">
        <v>1526</v>
      </c>
      <c r="B350" s="168">
        <v>9</v>
      </c>
      <c r="C350" s="168">
        <v>42</v>
      </c>
      <c r="D350" t="s" s="145">
        <v>1841</v>
      </c>
      <c r="E350" t="s" s="145">
        <v>32</v>
      </c>
      <c r="F350" s="212">
        <v>78</v>
      </c>
      <c r="G350" s="168">
        <v>81</v>
      </c>
      <c r="H350" s="155">
        <f>SUM(G350-F350)</f>
        <v>3</v>
      </c>
      <c r="I350" s="167">
        <f>H350/F350</f>
        <v>0.0384615384615385</v>
      </c>
      <c r="J350" s="167">
        <f>H350/G350</f>
        <v>0.037037037037037</v>
      </c>
      <c r="K350" s="24"/>
      <c r="L350" s="24"/>
      <c r="M350" s="24"/>
      <c r="N350" s="24"/>
      <c r="O350" s="24"/>
      <c r="P350" s="24"/>
      <c r="Q350" s="24"/>
      <c r="R350" s="24"/>
      <c r="S350" s="24"/>
      <c r="T350" s="24"/>
      <c r="U350" s="24"/>
      <c r="V350" s="24"/>
      <c r="W350" s="24"/>
      <c r="X350" s="24"/>
      <c r="Y350" s="24"/>
      <c r="Z350" s="24"/>
    </row>
    <row r="351" ht="19.15" customHeight="1">
      <c r="A351" t="s" s="145">
        <v>1526</v>
      </c>
      <c r="B351" s="168">
        <v>9</v>
      </c>
      <c r="C351" s="168">
        <v>32</v>
      </c>
      <c r="D351" t="s" s="145">
        <v>1842</v>
      </c>
      <c r="E351" t="s" s="145">
        <v>52</v>
      </c>
      <c r="F351" s="212">
        <v>71</v>
      </c>
      <c r="G351" s="168">
        <v>76</v>
      </c>
      <c r="H351" s="155">
        <f>SUM(G351-F351)</f>
        <v>5</v>
      </c>
      <c r="I351" s="167">
        <f>H351/F351</f>
        <v>0.0704225352112676</v>
      </c>
      <c r="J351" s="167">
        <f>H351/G351</f>
        <v>0.06578947368421049</v>
      </c>
      <c r="K351" s="24"/>
      <c r="L351" s="24"/>
      <c r="M351" s="24"/>
      <c r="N351" s="24"/>
      <c r="O351" s="24"/>
      <c r="P351" s="24"/>
      <c r="Q351" s="24"/>
      <c r="R351" s="24"/>
      <c r="S351" s="24"/>
      <c r="T351" s="24"/>
      <c r="U351" s="24"/>
      <c r="V351" s="24"/>
      <c r="W351" s="24"/>
      <c r="X351" s="24"/>
      <c r="Y351" s="24"/>
      <c r="Z351" s="24"/>
    </row>
    <row r="352" ht="19.15" customHeight="1">
      <c r="A352" t="s" s="145">
        <v>1526</v>
      </c>
      <c r="B352" s="168">
        <v>9</v>
      </c>
      <c r="C352" s="168">
        <v>35</v>
      </c>
      <c r="D352" t="s" s="145">
        <v>1843</v>
      </c>
      <c r="E352" t="s" s="145">
        <v>38</v>
      </c>
      <c r="F352" s="212">
        <v>65</v>
      </c>
      <c r="G352" s="168">
        <v>70</v>
      </c>
      <c r="H352" s="155">
        <f>SUM(G352-F352)</f>
        <v>5</v>
      </c>
      <c r="I352" s="167">
        <f>H352/F352</f>
        <v>0.0769230769230769</v>
      </c>
      <c r="J352" s="167">
        <f>H352/G352</f>
        <v>0.0714285714285714</v>
      </c>
      <c r="K352" s="24"/>
      <c r="L352" s="24"/>
      <c r="M352" s="24"/>
      <c r="N352" s="24"/>
      <c r="O352" s="24"/>
      <c r="P352" s="24"/>
      <c r="Q352" s="24"/>
      <c r="R352" s="24"/>
      <c r="S352" s="24"/>
      <c r="T352" s="24"/>
      <c r="U352" s="24"/>
      <c r="V352" s="24"/>
      <c r="W352" s="24"/>
      <c r="X352" s="24"/>
      <c r="Y352" s="24"/>
      <c r="Z352" s="24"/>
    </row>
    <row r="353" ht="19.15" customHeight="1">
      <c r="A353" t="s" s="145">
        <v>1526</v>
      </c>
      <c r="B353" s="168">
        <v>9</v>
      </c>
      <c r="C353" s="168">
        <v>40</v>
      </c>
      <c r="D353" t="s" s="145">
        <v>1844</v>
      </c>
      <c r="E353" t="s" s="145">
        <v>153</v>
      </c>
      <c r="F353" s="212">
        <v>68</v>
      </c>
      <c r="G353" s="168">
        <v>70</v>
      </c>
      <c r="H353" s="155">
        <f>SUM(G353-F353)</f>
        <v>2</v>
      </c>
      <c r="I353" s="167">
        <f>H353/F353</f>
        <v>0.0294117647058824</v>
      </c>
      <c r="J353" s="167">
        <f>H353/G353</f>
        <v>0.0285714285714286</v>
      </c>
      <c r="K353" s="24"/>
      <c r="L353" s="24"/>
      <c r="M353" s="24"/>
      <c r="N353" s="24"/>
      <c r="O353" s="24"/>
      <c r="P353" s="24"/>
      <c r="Q353" s="24"/>
      <c r="R353" s="24"/>
      <c r="S353" s="24"/>
      <c r="T353" s="24"/>
      <c r="U353" s="24"/>
      <c r="V353" s="24"/>
      <c r="W353" s="24"/>
      <c r="X353" s="24"/>
      <c r="Y353" s="24"/>
      <c r="Z353" s="24"/>
    </row>
    <row r="354" ht="19.15" customHeight="1">
      <c r="A354" t="s" s="145">
        <v>1526</v>
      </c>
      <c r="B354" s="168">
        <v>9</v>
      </c>
      <c r="C354" s="168">
        <v>38</v>
      </c>
      <c r="D354" t="s" s="145">
        <v>1845</v>
      </c>
      <c r="E354" t="s" s="145">
        <v>1559</v>
      </c>
      <c r="F354" s="212">
        <v>67</v>
      </c>
      <c r="G354" s="168">
        <v>68</v>
      </c>
      <c r="H354" s="155">
        <f>SUM(G354-F354)</f>
        <v>1</v>
      </c>
      <c r="I354" s="167">
        <f>H354/F354</f>
        <v>0.0149253731343284</v>
      </c>
      <c r="J354" s="167">
        <f>H354/G354</f>
        <v>0.0147058823529412</v>
      </c>
      <c r="K354" s="24"/>
      <c r="L354" s="24"/>
      <c r="M354" s="24"/>
      <c r="N354" s="24"/>
      <c r="O354" s="24"/>
      <c r="P354" s="24"/>
      <c r="Q354" s="24"/>
      <c r="R354" s="24"/>
      <c r="S354" s="24"/>
      <c r="T354" s="24"/>
      <c r="U354" s="24"/>
      <c r="V354" s="24"/>
      <c r="W354" s="24"/>
      <c r="X354" s="24"/>
      <c r="Y354" s="24"/>
      <c r="Z354" s="24"/>
    </row>
    <row r="355" ht="19.15" customHeight="1">
      <c r="A355" t="s" s="145">
        <v>1526</v>
      </c>
      <c r="B355" s="168">
        <v>9</v>
      </c>
      <c r="C355" s="168">
        <v>44</v>
      </c>
      <c r="D355" t="s" s="145">
        <v>1846</v>
      </c>
      <c r="E355" t="s" s="145">
        <v>1287</v>
      </c>
      <c r="F355" s="212">
        <v>66</v>
      </c>
      <c r="G355" s="168">
        <v>66</v>
      </c>
      <c r="H355" s="155">
        <f>SUM(G355-F355)</f>
        <v>0</v>
      </c>
      <c r="I355" s="167">
        <f>H355/F355</f>
        <v>0</v>
      </c>
      <c r="J355" s="167">
        <f>H355/G355</f>
        <v>0</v>
      </c>
      <c r="K355" s="24"/>
      <c r="L355" s="24"/>
      <c r="M355" s="24"/>
      <c r="N355" s="24"/>
      <c r="O355" s="24"/>
      <c r="P355" s="24"/>
      <c r="Q355" s="24"/>
      <c r="R355" s="24"/>
      <c r="S355" s="24"/>
      <c r="T355" s="24"/>
      <c r="U355" s="24"/>
      <c r="V355" s="24"/>
      <c r="W355" s="24"/>
      <c r="X355" s="24"/>
      <c r="Y355" s="24"/>
      <c r="Z355" s="24"/>
    </row>
    <row r="356" ht="19.15" customHeight="1">
      <c r="A356" t="s" s="145">
        <v>1526</v>
      </c>
      <c r="B356" s="168">
        <v>9</v>
      </c>
      <c r="C356" s="168">
        <v>5</v>
      </c>
      <c r="D356" t="s" s="145">
        <v>1847</v>
      </c>
      <c r="E356" t="s" s="145">
        <v>64</v>
      </c>
      <c r="F356" s="212">
        <v>61</v>
      </c>
      <c r="G356" s="168">
        <v>63</v>
      </c>
      <c r="H356" s="155">
        <f>SUM(G356-F356)</f>
        <v>2</v>
      </c>
      <c r="I356" s="167">
        <f>H356/F356</f>
        <v>0.0327868852459016</v>
      </c>
      <c r="J356" s="167">
        <f>H356/G356</f>
        <v>0.0317460317460317</v>
      </c>
      <c r="K356" s="24"/>
      <c r="L356" s="24"/>
      <c r="M356" s="24"/>
      <c r="N356" s="24"/>
      <c r="O356" s="24"/>
      <c r="P356" s="24"/>
      <c r="Q356" s="24"/>
      <c r="R356" s="24"/>
      <c r="S356" s="24"/>
      <c r="T356" s="24"/>
      <c r="U356" s="24"/>
      <c r="V356" s="24"/>
      <c r="W356" s="24"/>
      <c r="X356" s="24"/>
      <c r="Y356" s="24"/>
      <c r="Z356" s="24"/>
    </row>
    <row r="357" ht="19.15" customHeight="1">
      <c r="A357" t="s" s="145">
        <v>1526</v>
      </c>
      <c r="B357" s="168">
        <v>9</v>
      </c>
      <c r="C357" s="168">
        <v>31</v>
      </c>
      <c r="D357" t="s" s="145">
        <v>1848</v>
      </c>
      <c r="E357" t="s" s="145">
        <v>248</v>
      </c>
      <c r="F357" s="212">
        <v>54</v>
      </c>
      <c r="G357" s="168">
        <v>56</v>
      </c>
      <c r="H357" s="155">
        <f>SUM(G357-F357)</f>
        <v>2</v>
      </c>
      <c r="I357" s="167">
        <f>H357/F357</f>
        <v>0.037037037037037</v>
      </c>
      <c r="J357" s="167">
        <f>H357/G357</f>
        <v>0.0357142857142857</v>
      </c>
      <c r="K357" s="24"/>
      <c r="L357" s="24"/>
      <c r="M357" s="24"/>
      <c r="N357" s="24"/>
      <c r="O357" s="24"/>
      <c r="P357" s="24"/>
      <c r="Q357" s="24"/>
      <c r="R357" s="24"/>
      <c r="S357" s="24"/>
      <c r="T357" s="24"/>
      <c r="U357" s="24"/>
      <c r="V357" s="24"/>
      <c r="W357" s="24"/>
      <c r="X357" s="24"/>
      <c r="Y357" s="24"/>
      <c r="Z357" s="24"/>
    </row>
    <row r="358" ht="19.15" customHeight="1">
      <c r="A358" t="s" s="145">
        <v>1526</v>
      </c>
      <c r="B358" s="168">
        <v>9</v>
      </c>
      <c r="C358" s="168">
        <v>7</v>
      </c>
      <c r="D358" t="s" s="145">
        <v>1849</v>
      </c>
      <c r="E358" t="s" s="145">
        <v>66</v>
      </c>
      <c r="F358" s="212">
        <v>49</v>
      </c>
      <c r="G358" s="168">
        <v>55</v>
      </c>
      <c r="H358" s="155">
        <f>SUM(G358-F358)</f>
        <v>6</v>
      </c>
      <c r="I358" s="167">
        <f>H358/F358</f>
        <v>0.122448979591837</v>
      </c>
      <c r="J358" s="167">
        <f>H358/G358</f>
        <v>0.109090909090909</v>
      </c>
      <c r="K358" s="24"/>
      <c r="L358" s="24"/>
      <c r="M358" s="24"/>
      <c r="N358" s="24"/>
      <c r="O358" s="24"/>
      <c r="P358" s="24"/>
      <c r="Q358" s="24"/>
      <c r="R358" s="24"/>
      <c r="S358" s="24"/>
      <c r="T358" s="24"/>
      <c r="U358" s="24"/>
      <c r="V358" s="24"/>
      <c r="W358" s="24"/>
      <c r="X358" s="24"/>
      <c r="Y358" s="24"/>
      <c r="Z358" s="24"/>
    </row>
    <row r="359" ht="19.15" customHeight="1">
      <c r="A359" t="s" s="145">
        <v>1526</v>
      </c>
      <c r="B359" s="168">
        <v>9</v>
      </c>
      <c r="C359" s="168">
        <v>41</v>
      </c>
      <c r="D359" t="s" s="145">
        <v>1850</v>
      </c>
      <c r="E359" t="s" s="145">
        <v>1427</v>
      </c>
      <c r="F359" s="212">
        <v>43</v>
      </c>
      <c r="G359" s="168">
        <v>43</v>
      </c>
      <c r="H359" s="155">
        <f>SUM(G359-F359)</f>
        <v>0</v>
      </c>
      <c r="I359" s="167">
        <f>H359/F359</f>
        <v>0</v>
      </c>
      <c r="J359" s="167">
        <f>H359/G359</f>
        <v>0</v>
      </c>
      <c r="K359" s="24"/>
      <c r="L359" s="24"/>
      <c r="M359" s="24"/>
      <c r="N359" s="24"/>
      <c r="O359" s="24"/>
      <c r="P359" s="24"/>
      <c r="Q359" s="24"/>
      <c r="R359" s="24"/>
      <c r="S359" s="24"/>
      <c r="T359" s="24"/>
      <c r="U359" s="24"/>
      <c r="V359" s="24"/>
      <c r="W359" s="24"/>
      <c r="X359" s="24"/>
      <c r="Y359" s="24"/>
      <c r="Z359" s="24"/>
    </row>
    <row r="360" ht="19.15" customHeight="1">
      <c r="A360" t="s" s="145">
        <v>1526</v>
      </c>
      <c r="B360" s="168">
        <v>9</v>
      </c>
      <c r="C360" s="168">
        <v>21</v>
      </c>
      <c r="D360" t="s" s="145">
        <v>1851</v>
      </c>
      <c r="E360" t="s" s="145">
        <v>1680</v>
      </c>
      <c r="F360" s="212">
        <v>39</v>
      </c>
      <c r="G360" s="168">
        <v>41</v>
      </c>
      <c r="H360" s="155">
        <f>SUM(G360-F360)</f>
        <v>2</v>
      </c>
      <c r="I360" s="167">
        <f>H360/F360</f>
        <v>0.0512820512820513</v>
      </c>
      <c r="J360" s="167">
        <f>H360/G360</f>
        <v>0.048780487804878</v>
      </c>
      <c r="K360" s="24"/>
      <c r="L360" s="24"/>
      <c r="M360" s="24"/>
      <c r="N360" s="24"/>
      <c r="O360" s="24"/>
      <c r="P360" s="24"/>
      <c r="Q360" s="24"/>
      <c r="R360" s="24"/>
      <c r="S360" s="24"/>
      <c r="T360" s="24"/>
      <c r="U360" s="24"/>
      <c r="V360" s="24"/>
      <c r="W360" s="24"/>
      <c r="X360" s="24"/>
      <c r="Y360" s="24"/>
      <c r="Z360" s="24"/>
    </row>
    <row r="361" ht="19.15" customHeight="1">
      <c r="A361" t="s" s="145">
        <v>1526</v>
      </c>
      <c r="B361" s="168">
        <v>9</v>
      </c>
      <c r="C361" s="168">
        <v>23</v>
      </c>
      <c r="D361" t="s" s="145">
        <v>1852</v>
      </c>
      <c r="E361" t="s" s="145">
        <v>76</v>
      </c>
      <c r="F361" s="212">
        <v>26</v>
      </c>
      <c r="G361" s="168">
        <v>28</v>
      </c>
      <c r="H361" s="155">
        <f>SUM(G361-F361)</f>
        <v>2</v>
      </c>
      <c r="I361" s="167">
        <f>H361/F361</f>
        <v>0.0769230769230769</v>
      </c>
      <c r="J361" s="167">
        <f>H361/G361</f>
        <v>0.0714285714285714</v>
      </c>
      <c r="K361" s="24"/>
      <c r="L361" s="24"/>
      <c r="M361" s="24"/>
      <c r="N361" s="24"/>
      <c r="O361" s="24"/>
      <c r="P361" s="24"/>
      <c r="Q361" s="24"/>
      <c r="R361" s="24"/>
      <c r="S361" s="24"/>
      <c r="T361" s="24"/>
      <c r="U361" s="24"/>
      <c r="V361" s="24"/>
      <c r="W361" s="24"/>
      <c r="X361" s="24"/>
      <c r="Y361" s="24"/>
      <c r="Z361" s="24"/>
    </row>
    <row r="362" ht="19.15" customHeight="1">
      <c r="A362" t="s" s="145">
        <v>1526</v>
      </c>
      <c r="B362" s="168">
        <v>9</v>
      </c>
      <c r="C362" s="168">
        <v>30</v>
      </c>
      <c r="D362" t="s" s="145">
        <v>1853</v>
      </c>
      <c r="E362" t="s" s="145">
        <v>147</v>
      </c>
      <c r="F362" s="212">
        <v>26</v>
      </c>
      <c r="G362" s="168">
        <v>27</v>
      </c>
      <c r="H362" s="155">
        <f>SUM(G362-F362)</f>
        <v>1</v>
      </c>
      <c r="I362" s="167">
        <f>H362/F362</f>
        <v>0.0384615384615385</v>
      </c>
      <c r="J362" s="167">
        <f>H362/G362</f>
        <v>0.037037037037037</v>
      </c>
      <c r="K362" s="24"/>
      <c r="L362" s="24"/>
      <c r="M362" s="24"/>
      <c r="N362" s="24"/>
      <c r="O362" s="24"/>
      <c r="P362" s="24"/>
      <c r="Q362" s="24"/>
      <c r="R362" s="24"/>
      <c r="S362" s="24"/>
      <c r="T362" s="24"/>
      <c r="U362" s="24"/>
      <c r="V362" s="24"/>
      <c r="W362" s="24"/>
      <c r="X362" s="24"/>
      <c r="Y362" s="24"/>
      <c r="Z362" s="24"/>
    </row>
    <row r="363" ht="19.15" customHeight="1">
      <c r="A363" t="s" s="145">
        <v>1526</v>
      </c>
      <c r="B363" s="168">
        <v>9</v>
      </c>
      <c r="C363" s="168">
        <v>22</v>
      </c>
      <c r="D363" t="s" s="145">
        <v>1854</v>
      </c>
      <c r="E363" t="s" s="145">
        <v>106</v>
      </c>
      <c r="F363" s="212">
        <v>23</v>
      </c>
      <c r="G363" s="168">
        <v>25</v>
      </c>
      <c r="H363" s="155">
        <f>SUM(G363-F363)</f>
        <v>2</v>
      </c>
      <c r="I363" s="167">
        <f>H363/F363</f>
        <v>0.0869565217391304</v>
      </c>
      <c r="J363" s="167">
        <f>H363/G363</f>
        <v>0.08</v>
      </c>
      <c r="K363" s="24"/>
      <c r="L363" s="24"/>
      <c r="M363" s="24"/>
      <c r="N363" s="24"/>
      <c r="O363" s="24"/>
      <c r="P363" s="24"/>
      <c r="Q363" s="24"/>
      <c r="R363" s="24"/>
      <c r="S363" s="24"/>
      <c r="T363" s="24"/>
      <c r="U363" s="24"/>
      <c r="V363" s="24"/>
      <c r="W363" s="24"/>
      <c r="X363" s="24"/>
      <c r="Y363" s="24"/>
      <c r="Z363" s="24"/>
    </row>
    <row r="364" ht="19.15" customHeight="1">
      <c r="A364" t="s" s="145">
        <v>1526</v>
      </c>
      <c r="B364" s="168">
        <v>9</v>
      </c>
      <c r="C364" s="168">
        <v>20</v>
      </c>
      <c r="D364" t="s" s="145">
        <v>1855</v>
      </c>
      <c r="E364" t="s" s="145">
        <v>40</v>
      </c>
      <c r="F364" s="212">
        <v>20</v>
      </c>
      <c r="G364" s="168">
        <v>20</v>
      </c>
      <c r="H364" s="155">
        <f>SUM(G364-F364)</f>
        <v>0</v>
      </c>
      <c r="I364" s="167">
        <f>H364/F364</f>
        <v>0</v>
      </c>
      <c r="J364" s="167">
        <f>H364/G364</f>
        <v>0</v>
      </c>
      <c r="K364" s="24"/>
      <c r="L364" s="24"/>
      <c r="M364" s="24"/>
      <c r="N364" s="24"/>
      <c r="O364" s="24"/>
      <c r="P364" s="24"/>
      <c r="Q364" s="24"/>
      <c r="R364" s="24"/>
      <c r="S364" s="24"/>
      <c r="T364" s="24"/>
      <c r="U364" s="24"/>
      <c r="V364" s="24"/>
      <c r="W364" s="24"/>
      <c r="X364" s="24"/>
      <c r="Y364" s="24"/>
      <c r="Z364" s="24"/>
    </row>
    <row r="365" ht="19.15" customHeight="1">
      <c r="A365" t="s" s="137">
        <v>1526</v>
      </c>
      <c r="B365" s="170">
        <v>9</v>
      </c>
      <c r="C365" s="170">
        <v>43</v>
      </c>
      <c r="D365" t="s" s="137">
        <v>1856</v>
      </c>
      <c r="E365" t="s" s="137">
        <v>68</v>
      </c>
      <c r="F365" s="213">
        <v>14</v>
      </c>
      <c r="G365" s="170">
        <v>14</v>
      </c>
      <c r="H365" s="175">
        <f>SUM(G365-F365)</f>
        <v>0</v>
      </c>
      <c r="I365" s="208">
        <f>H365/F365</f>
        <v>0</v>
      </c>
      <c r="J365" s="208">
        <f>H365/G365</f>
        <v>0</v>
      </c>
      <c r="K365" s="174"/>
      <c r="L365" s="174"/>
      <c r="M365" s="174"/>
      <c r="N365" s="174"/>
      <c r="O365" s="174"/>
      <c r="P365" s="174"/>
      <c r="Q365" s="174"/>
      <c r="R365" s="174"/>
      <c r="S365" s="174"/>
      <c r="T365" s="174"/>
      <c r="U365" s="174"/>
      <c r="V365" s="174"/>
      <c r="W365" s="174"/>
      <c r="X365" s="174"/>
      <c r="Y365" s="174"/>
      <c r="Z365" s="174"/>
    </row>
    <row r="366" ht="19.15" customHeight="1">
      <c r="A366" s="177"/>
      <c r="B366" s="178"/>
      <c r="C366" s="178"/>
      <c r="D366" s="179"/>
      <c r="E366" s="179"/>
      <c r="F366" s="210">
        <f>SUM(F325:F365)</f>
        <v>82258</v>
      </c>
      <c r="G366" s="180">
        <f>SUM(G325:G365)</f>
        <v>87268</v>
      </c>
      <c r="H366" s="181">
        <f>SUM(H325:H365)</f>
        <v>5010</v>
      </c>
      <c r="I366" s="209">
        <f>H366/F366</f>
        <v>0.0609059301222981</v>
      </c>
      <c r="J366" s="209">
        <f>H366/G366</f>
        <v>0.057409359673649</v>
      </c>
      <c r="K366" s="183"/>
      <c r="L366" s="183"/>
      <c r="M366" s="183"/>
      <c r="N366" s="183"/>
      <c r="O366" s="183"/>
      <c r="P366" s="183"/>
      <c r="Q366" s="183"/>
      <c r="R366" s="183"/>
      <c r="S366" s="183"/>
      <c r="T366" s="183"/>
      <c r="U366" s="183"/>
      <c r="V366" s="183"/>
      <c r="W366" s="183"/>
      <c r="X366" s="183"/>
      <c r="Y366" s="183"/>
      <c r="Z366" s="184"/>
    </row>
    <row r="367" ht="19.15" customHeight="1">
      <c r="A367" s="185"/>
      <c r="B367" s="186"/>
      <c r="C367" s="186"/>
      <c r="D367" s="185"/>
      <c r="E367" s="185"/>
      <c r="F367" s="211"/>
      <c r="G367" s="186"/>
      <c r="H367" s="187"/>
      <c r="I367" s="188"/>
      <c r="J367" s="188"/>
      <c r="K367" s="189"/>
      <c r="L367" s="189"/>
      <c r="M367" s="189"/>
      <c r="N367" s="189"/>
      <c r="O367" s="189"/>
      <c r="P367" s="189"/>
      <c r="Q367" s="189"/>
      <c r="R367" s="189"/>
      <c r="S367" s="189"/>
      <c r="T367" s="189"/>
      <c r="U367" s="189"/>
      <c r="V367" s="189"/>
      <c r="W367" s="189"/>
      <c r="X367" s="189"/>
      <c r="Y367" s="189"/>
      <c r="Z367" s="189"/>
    </row>
    <row r="368" ht="19.15" customHeight="1">
      <c r="A368" t="s" s="145">
        <v>1526</v>
      </c>
      <c r="B368" s="168">
        <v>10</v>
      </c>
      <c r="C368" s="168">
        <v>3</v>
      </c>
      <c r="D368" t="s" s="145">
        <v>1857</v>
      </c>
      <c r="E368" t="s" s="145">
        <v>84</v>
      </c>
      <c r="F368" s="212">
        <v>24691</v>
      </c>
      <c r="G368" s="168">
        <v>30111</v>
      </c>
      <c r="H368" s="155">
        <f>SUM(G368-F368)</f>
        <v>5420</v>
      </c>
      <c r="I368" s="167">
        <f>H368/F368</f>
        <v>0.219513182941153</v>
      </c>
      <c r="J368" s="167">
        <f>H368/G368</f>
        <v>0.180000664209093</v>
      </c>
      <c r="K368" s="24"/>
      <c r="L368" s="24"/>
      <c r="M368" s="24"/>
      <c r="N368" s="24"/>
      <c r="O368" s="24"/>
      <c r="P368" s="24"/>
      <c r="Q368" s="24"/>
      <c r="R368" s="24"/>
      <c r="S368" s="24"/>
      <c r="T368" s="24"/>
      <c r="U368" s="24"/>
      <c r="V368" s="24"/>
      <c r="W368" s="24"/>
      <c r="X368" s="24"/>
      <c r="Y368" s="24"/>
      <c r="Z368" s="24"/>
    </row>
    <row r="369" ht="19.15" customHeight="1">
      <c r="A369" t="s" s="145">
        <v>1526</v>
      </c>
      <c r="B369" s="168">
        <v>10</v>
      </c>
      <c r="C369" s="168">
        <v>16</v>
      </c>
      <c r="D369" t="s" s="145">
        <v>1858</v>
      </c>
      <c r="E369" t="s" s="145">
        <v>26</v>
      </c>
      <c r="F369" s="212">
        <v>18967</v>
      </c>
      <c r="G369" s="168">
        <v>19997</v>
      </c>
      <c r="H369" s="155">
        <f>SUM(G369-F369)</f>
        <v>1030</v>
      </c>
      <c r="I369" s="167">
        <f>H369/F369</f>
        <v>0.0543048452575526</v>
      </c>
      <c r="J369" s="167">
        <f>H369/G369</f>
        <v>0.0515077261589238</v>
      </c>
      <c r="K369" s="24"/>
      <c r="L369" s="24"/>
      <c r="M369" s="24"/>
      <c r="N369" s="24"/>
      <c r="O369" s="24"/>
      <c r="P369" s="24"/>
      <c r="Q369" s="24"/>
      <c r="R369" s="24"/>
      <c r="S369" s="24"/>
      <c r="T369" s="24"/>
      <c r="U369" s="24"/>
      <c r="V369" s="24"/>
      <c r="W369" s="24"/>
      <c r="X369" s="24"/>
      <c r="Y369" s="24"/>
      <c r="Z369" s="24"/>
    </row>
    <row r="370" ht="19.15" customHeight="1">
      <c r="A370" t="s" s="145">
        <v>1526</v>
      </c>
      <c r="B370" s="168">
        <v>10</v>
      </c>
      <c r="C370" s="168">
        <v>2</v>
      </c>
      <c r="D370" t="s" s="145">
        <v>1859</v>
      </c>
      <c r="E370" t="s" s="145">
        <v>20</v>
      </c>
      <c r="F370" s="212">
        <v>13036</v>
      </c>
      <c r="G370" s="168">
        <v>14439</v>
      </c>
      <c r="H370" s="155">
        <f>SUM(G370-F370)</f>
        <v>1403</v>
      </c>
      <c r="I370" s="167">
        <f>H370/F370</f>
        <v>0.107625038355324</v>
      </c>
      <c r="J370" s="167">
        <f>H370/G370</f>
        <v>0.097167393863841</v>
      </c>
      <c r="K370" s="24"/>
      <c r="L370" s="24"/>
      <c r="M370" s="24"/>
      <c r="N370" s="24"/>
      <c r="O370" s="24"/>
      <c r="P370" s="24"/>
      <c r="Q370" s="24"/>
      <c r="R370" s="24"/>
      <c r="S370" s="24"/>
      <c r="T370" s="24"/>
      <c r="U370" s="24"/>
      <c r="V370" s="24"/>
      <c r="W370" s="24"/>
      <c r="X370" s="24"/>
      <c r="Y370" s="24"/>
      <c r="Z370" s="24"/>
    </row>
    <row r="371" ht="19.15" customHeight="1">
      <c r="A371" t="s" s="145">
        <v>1526</v>
      </c>
      <c r="B371" s="168">
        <v>10</v>
      </c>
      <c r="C371" s="168">
        <v>14</v>
      </c>
      <c r="D371" t="s" s="145">
        <v>1860</v>
      </c>
      <c r="E371" t="s" s="145">
        <v>22</v>
      </c>
      <c r="F371" s="212">
        <v>8507</v>
      </c>
      <c r="G371" s="168">
        <v>9588</v>
      </c>
      <c r="H371" s="155">
        <f>SUM(G371-F371)</f>
        <v>1081</v>
      </c>
      <c r="I371" s="167">
        <f>H371/F371</f>
        <v>0.12707182320442</v>
      </c>
      <c r="J371" s="167">
        <f>H371/G371</f>
        <v>0.112745098039216</v>
      </c>
      <c r="K371" s="24"/>
      <c r="L371" s="24"/>
      <c r="M371" s="24"/>
      <c r="N371" s="24"/>
      <c r="O371" s="24"/>
      <c r="P371" s="24"/>
      <c r="Q371" s="24"/>
      <c r="R371" s="24"/>
      <c r="S371" s="24"/>
      <c r="T371" s="24"/>
      <c r="U371" s="24"/>
      <c r="V371" s="24"/>
      <c r="W371" s="24"/>
      <c r="X371" s="24"/>
      <c r="Y371" s="24"/>
      <c r="Z371" s="24"/>
    </row>
    <row r="372" ht="19.15" customHeight="1">
      <c r="A372" t="s" s="145">
        <v>1526</v>
      </c>
      <c r="B372" s="168">
        <v>10</v>
      </c>
      <c r="C372" s="168">
        <v>7</v>
      </c>
      <c r="D372" t="s" s="145">
        <v>1861</v>
      </c>
      <c r="E372" t="s" s="145">
        <v>60</v>
      </c>
      <c r="F372" s="212">
        <v>7575</v>
      </c>
      <c r="G372" s="168">
        <v>7936</v>
      </c>
      <c r="H372" s="155">
        <f>SUM(G372-F372)</f>
        <v>361</v>
      </c>
      <c r="I372" s="167">
        <f>H372/F372</f>
        <v>0.0476567656765677</v>
      </c>
      <c r="J372" s="167">
        <f>H372/G372</f>
        <v>0.0454889112903226</v>
      </c>
      <c r="K372" s="24"/>
      <c r="L372" s="24"/>
      <c r="M372" s="24"/>
      <c r="N372" s="24"/>
      <c r="O372" s="24"/>
      <c r="P372" s="24"/>
      <c r="Q372" s="24"/>
      <c r="R372" s="24"/>
      <c r="S372" s="24"/>
      <c r="T372" s="24"/>
      <c r="U372" s="24"/>
      <c r="V372" s="24"/>
      <c r="W372" s="24"/>
      <c r="X372" s="24"/>
      <c r="Y372" s="24"/>
      <c r="Z372" s="24"/>
    </row>
    <row r="373" ht="19.15" customHeight="1">
      <c r="A373" t="s" s="145">
        <v>1526</v>
      </c>
      <c r="B373" s="168">
        <v>10</v>
      </c>
      <c r="C373" s="168">
        <v>24</v>
      </c>
      <c r="D373" t="s" s="145">
        <v>1862</v>
      </c>
      <c r="E373" t="s" s="145">
        <v>38</v>
      </c>
      <c r="F373" s="212">
        <v>2662</v>
      </c>
      <c r="G373" s="168">
        <v>3100</v>
      </c>
      <c r="H373" s="155">
        <f>SUM(G373-F373)</f>
        <v>438</v>
      </c>
      <c r="I373" s="167">
        <f>H373/F373</f>
        <v>0.164537941397446</v>
      </c>
      <c r="J373" s="167">
        <f>H373/G373</f>
        <v>0.141290322580645</v>
      </c>
      <c r="K373" s="24"/>
      <c r="L373" s="24"/>
      <c r="M373" s="24"/>
      <c r="N373" s="24"/>
      <c r="O373" s="24"/>
      <c r="P373" s="24"/>
      <c r="Q373" s="24"/>
      <c r="R373" s="24"/>
      <c r="S373" s="24"/>
      <c r="T373" s="24"/>
      <c r="U373" s="24"/>
      <c r="V373" s="24"/>
      <c r="W373" s="24"/>
      <c r="X373" s="24"/>
      <c r="Y373" s="24"/>
      <c r="Z373" s="24"/>
    </row>
    <row r="374" ht="19.15" customHeight="1">
      <c r="A374" t="s" s="145">
        <v>1526</v>
      </c>
      <c r="B374" s="168">
        <v>10</v>
      </c>
      <c r="C374" s="168">
        <v>15</v>
      </c>
      <c r="D374" t="s" s="145">
        <v>1863</v>
      </c>
      <c r="E374" t="s" s="145">
        <v>17</v>
      </c>
      <c r="F374" s="212">
        <v>717</v>
      </c>
      <c r="G374" s="168">
        <v>791</v>
      </c>
      <c r="H374" s="155">
        <f>SUM(G374-F374)</f>
        <v>74</v>
      </c>
      <c r="I374" s="167">
        <f>H374/F374</f>
        <v>0.103207810320781</v>
      </c>
      <c r="J374" s="167">
        <f>H374/G374</f>
        <v>0.09355246523388119</v>
      </c>
      <c r="K374" s="24"/>
      <c r="L374" s="24"/>
      <c r="M374" s="24"/>
      <c r="N374" s="24"/>
      <c r="O374" s="24"/>
      <c r="P374" s="24"/>
      <c r="Q374" s="24"/>
      <c r="R374" s="24"/>
      <c r="S374" s="24"/>
      <c r="T374" s="24"/>
      <c r="U374" s="24"/>
      <c r="V374" s="24"/>
      <c r="W374" s="24"/>
      <c r="X374" s="24"/>
      <c r="Y374" s="24"/>
      <c r="Z374" s="24"/>
    </row>
    <row r="375" ht="19.15" customHeight="1">
      <c r="A375" t="s" s="145">
        <v>1526</v>
      </c>
      <c r="B375" s="168">
        <v>10</v>
      </c>
      <c r="C375" s="168">
        <v>17</v>
      </c>
      <c r="D375" t="s" s="145">
        <v>1864</v>
      </c>
      <c r="E375" t="s" s="145">
        <v>28</v>
      </c>
      <c r="F375" s="212">
        <v>684</v>
      </c>
      <c r="G375" s="168">
        <v>744</v>
      </c>
      <c r="H375" s="155">
        <f>SUM(G375-F375)</f>
        <v>60</v>
      </c>
      <c r="I375" s="167">
        <f>H375/F375</f>
        <v>0.087719298245614</v>
      </c>
      <c r="J375" s="167">
        <f>H375/G375</f>
        <v>0.08064516129032261</v>
      </c>
      <c r="K375" s="24"/>
      <c r="L375" s="24"/>
      <c r="M375" s="24"/>
      <c r="N375" s="24"/>
      <c r="O375" s="24"/>
      <c r="P375" s="24"/>
      <c r="Q375" s="24"/>
      <c r="R375" s="24"/>
      <c r="S375" s="24"/>
      <c r="T375" s="24"/>
      <c r="U375" s="24"/>
      <c r="V375" s="24"/>
      <c r="W375" s="24"/>
      <c r="X375" s="24"/>
      <c r="Y375" s="24"/>
      <c r="Z375" s="24"/>
    </row>
    <row r="376" ht="19.15" customHeight="1">
      <c r="A376" t="s" s="145">
        <v>1526</v>
      </c>
      <c r="B376" s="168">
        <v>10</v>
      </c>
      <c r="C376" s="168">
        <v>4</v>
      </c>
      <c r="D376" t="s" s="145">
        <v>1865</v>
      </c>
      <c r="E376" t="s" s="145">
        <v>34</v>
      </c>
      <c r="F376" s="212">
        <v>432</v>
      </c>
      <c r="G376" s="168">
        <v>528</v>
      </c>
      <c r="H376" s="155">
        <f>SUM(G376-F376)</f>
        <v>96</v>
      </c>
      <c r="I376" s="167">
        <f>H376/F376</f>
        <v>0.222222222222222</v>
      </c>
      <c r="J376" s="167">
        <f>H376/G376</f>
        <v>0.181818181818182</v>
      </c>
      <c r="K376" s="24"/>
      <c r="L376" s="24"/>
      <c r="M376" s="24"/>
      <c r="N376" s="24"/>
      <c r="O376" s="24"/>
      <c r="P376" s="24"/>
      <c r="Q376" s="24"/>
      <c r="R376" s="24"/>
      <c r="S376" s="24"/>
      <c r="T376" s="24"/>
      <c r="U376" s="24"/>
      <c r="V376" s="24"/>
      <c r="W376" s="24"/>
      <c r="X376" s="24"/>
      <c r="Y376" s="24"/>
      <c r="Z376" s="24"/>
    </row>
    <row r="377" ht="19.15" customHeight="1">
      <c r="A377" t="s" s="145">
        <v>1526</v>
      </c>
      <c r="B377" s="168">
        <v>10</v>
      </c>
      <c r="C377" s="168">
        <v>6</v>
      </c>
      <c r="D377" t="s" s="145">
        <v>1866</v>
      </c>
      <c r="E377" t="s" s="145">
        <v>36</v>
      </c>
      <c r="F377" s="212">
        <v>354</v>
      </c>
      <c r="G377" s="168">
        <v>385</v>
      </c>
      <c r="H377" s="155">
        <f>SUM(G377-F377)</f>
        <v>31</v>
      </c>
      <c r="I377" s="167">
        <f>H377/F377</f>
        <v>0.08757062146892659</v>
      </c>
      <c r="J377" s="167">
        <f>H377/G377</f>
        <v>0.0805194805194805</v>
      </c>
      <c r="K377" s="24"/>
      <c r="L377" s="24"/>
      <c r="M377" s="24"/>
      <c r="N377" s="24"/>
      <c r="O377" s="24"/>
      <c r="P377" s="24"/>
      <c r="Q377" s="24"/>
      <c r="R377" s="24"/>
      <c r="S377" s="24"/>
      <c r="T377" s="24"/>
      <c r="U377" s="24"/>
      <c r="V377" s="24"/>
      <c r="W377" s="24"/>
      <c r="X377" s="24"/>
      <c r="Y377" s="24"/>
      <c r="Z377" s="24"/>
    </row>
    <row r="378" ht="19.15" customHeight="1">
      <c r="A378" t="s" s="145">
        <v>1526</v>
      </c>
      <c r="B378" s="168">
        <v>10</v>
      </c>
      <c r="C378" s="168">
        <v>22</v>
      </c>
      <c r="D378" t="s" s="145">
        <v>1867</v>
      </c>
      <c r="E378" t="s" s="145">
        <v>248</v>
      </c>
      <c r="F378" s="212">
        <v>311</v>
      </c>
      <c r="G378" s="168">
        <v>327</v>
      </c>
      <c r="H378" s="155">
        <f>SUM(G378-F378)</f>
        <v>16</v>
      </c>
      <c r="I378" s="167">
        <f>H378/F378</f>
        <v>0.0514469453376206</v>
      </c>
      <c r="J378" s="167">
        <f>H378/G378</f>
        <v>0.0489296636085627</v>
      </c>
      <c r="K378" s="24"/>
      <c r="L378" s="24"/>
      <c r="M378" s="24"/>
      <c r="N378" s="24"/>
      <c r="O378" s="24"/>
      <c r="P378" s="24"/>
      <c r="Q378" s="24"/>
      <c r="R378" s="24"/>
      <c r="S378" s="24"/>
      <c r="T378" s="24"/>
      <c r="U378" s="24"/>
      <c r="V378" s="24"/>
      <c r="W378" s="24"/>
      <c r="X378" s="24"/>
      <c r="Y378" s="24"/>
      <c r="Z378" s="24"/>
    </row>
    <row r="379" ht="19.15" customHeight="1">
      <c r="A379" t="s" s="145">
        <v>1526</v>
      </c>
      <c r="B379" s="168">
        <v>10</v>
      </c>
      <c r="C379" s="168">
        <v>28</v>
      </c>
      <c r="D379" t="s" s="145">
        <v>1868</v>
      </c>
      <c r="E379" t="s" s="145">
        <v>237</v>
      </c>
      <c r="F379" s="212">
        <v>248</v>
      </c>
      <c r="G379" s="168">
        <v>306</v>
      </c>
      <c r="H379" s="155">
        <f>SUM(G379-F379)</f>
        <v>58</v>
      </c>
      <c r="I379" s="167">
        <f>H379/F379</f>
        <v>0.233870967741935</v>
      </c>
      <c r="J379" s="167">
        <f>H379/G379</f>
        <v>0.189542483660131</v>
      </c>
      <c r="K379" s="24"/>
      <c r="L379" s="24"/>
      <c r="M379" s="24"/>
      <c r="N379" s="24"/>
      <c r="O379" s="24"/>
      <c r="P379" s="24"/>
      <c r="Q379" s="24"/>
      <c r="R379" s="24"/>
      <c r="S379" s="24"/>
      <c r="T379" s="24"/>
      <c r="U379" s="24"/>
      <c r="V379" s="24"/>
      <c r="W379" s="24"/>
      <c r="X379" s="24"/>
      <c r="Y379" s="24"/>
      <c r="Z379" s="24"/>
    </row>
    <row r="380" ht="19.15" customHeight="1">
      <c r="A380" t="s" s="145">
        <v>1526</v>
      </c>
      <c r="B380" s="168">
        <v>10</v>
      </c>
      <c r="C380" s="168">
        <v>27</v>
      </c>
      <c r="D380" t="s" s="145">
        <v>1869</v>
      </c>
      <c r="E380" t="s" s="145">
        <v>281</v>
      </c>
      <c r="F380" s="212">
        <v>225</v>
      </c>
      <c r="G380" s="168">
        <v>257</v>
      </c>
      <c r="H380" s="155">
        <f>SUM(G380-F380)</f>
        <v>32</v>
      </c>
      <c r="I380" s="167">
        <f>H380/F380</f>
        <v>0.142222222222222</v>
      </c>
      <c r="J380" s="167">
        <f>H380/G380</f>
        <v>0.124513618677043</v>
      </c>
      <c r="K380" s="24"/>
      <c r="L380" s="24"/>
      <c r="M380" s="24"/>
      <c r="N380" s="24"/>
      <c r="O380" s="24"/>
      <c r="P380" s="24"/>
      <c r="Q380" s="24"/>
      <c r="R380" s="24"/>
      <c r="S380" s="24"/>
      <c r="T380" s="24"/>
      <c r="U380" s="24"/>
      <c r="V380" s="24"/>
      <c r="W380" s="24"/>
      <c r="X380" s="24"/>
      <c r="Y380" s="24"/>
      <c r="Z380" s="24"/>
    </row>
    <row r="381" ht="19.15" customHeight="1">
      <c r="A381" t="s" s="145">
        <v>1526</v>
      </c>
      <c r="B381" s="168">
        <v>10</v>
      </c>
      <c r="C381" s="168">
        <v>41</v>
      </c>
      <c r="D381" t="s" s="145">
        <v>1870</v>
      </c>
      <c r="E381" t="s" s="145">
        <v>147</v>
      </c>
      <c r="F381" s="213">
        <v>216</v>
      </c>
      <c r="G381" s="170">
        <v>230</v>
      </c>
      <c r="H381" s="155">
        <f>SUM(G381-F381)</f>
        <v>14</v>
      </c>
      <c r="I381" s="167">
        <f>H381/F381</f>
        <v>0.0648148148148148</v>
      </c>
      <c r="J381" s="167">
        <f>H381/G381</f>
        <v>0.0608695652173913</v>
      </c>
      <c r="K381" s="24"/>
      <c r="L381" s="24"/>
      <c r="M381" s="24"/>
      <c r="N381" s="24"/>
      <c r="O381" s="24"/>
      <c r="P381" s="24"/>
      <c r="Q381" s="24"/>
      <c r="R381" s="24"/>
      <c r="S381" s="24"/>
      <c r="T381" s="24"/>
      <c r="U381" s="24"/>
      <c r="V381" s="24"/>
      <c r="W381" s="24"/>
      <c r="X381" s="24"/>
      <c r="Y381" s="24"/>
      <c r="Z381" s="24"/>
    </row>
    <row r="382" ht="19.15" customHeight="1">
      <c r="A382" t="s" s="145">
        <v>1526</v>
      </c>
      <c r="B382" s="168">
        <v>10</v>
      </c>
      <c r="C382" s="168">
        <v>38</v>
      </c>
      <c r="D382" t="s" s="145">
        <v>1897</v>
      </c>
      <c r="E382" t="s" s="171">
        <v>1091</v>
      </c>
      <c r="F382" s="256">
        <v>42</v>
      </c>
      <c r="G382" s="257">
        <v>186</v>
      </c>
      <c r="H382" s="173">
        <f>SUM(G382-F382)</f>
        <v>144</v>
      </c>
      <c r="I382" s="167">
        <f>H382/F382</f>
        <v>3.42857142857143</v>
      </c>
      <c r="J382" s="167">
        <f>H382/G382</f>
        <v>0.774193548387097</v>
      </c>
      <c r="K382" s="24"/>
      <c r="L382" s="24"/>
      <c r="M382" s="24"/>
      <c r="N382" s="24"/>
      <c r="O382" s="24"/>
      <c r="P382" s="24"/>
      <c r="Q382" s="24"/>
      <c r="R382" s="24"/>
      <c r="S382" s="24"/>
      <c r="T382" s="24"/>
      <c r="U382" s="24"/>
      <c r="V382" s="24"/>
      <c r="W382" s="24"/>
      <c r="X382" s="24"/>
      <c r="Y382" s="24"/>
      <c r="Z382" s="24"/>
    </row>
    <row r="383" ht="19.15" customHeight="1">
      <c r="A383" t="s" s="145">
        <v>1526</v>
      </c>
      <c r="B383" s="168">
        <v>10</v>
      </c>
      <c r="C383" s="168">
        <v>26</v>
      </c>
      <c r="D383" t="s" s="145">
        <v>1871</v>
      </c>
      <c r="E383" t="s" s="145">
        <v>24</v>
      </c>
      <c r="F383" s="229">
        <v>147</v>
      </c>
      <c r="G383" s="166">
        <v>160</v>
      </c>
      <c r="H383" s="155">
        <f>SUM(G383-F383)</f>
        <v>13</v>
      </c>
      <c r="I383" s="167">
        <f>H383/F383</f>
        <v>0.08843537414965991</v>
      </c>
      <c r="J383" s="167">
        <f>H383/G383</f>
        <v>0.08125</v>
      </c>
      <c r="K383" s="24"/>
      <c r="L383" s="24"/>
      <c r="M383" s="24"/>
      <c r="N383" s="24"/>
      <c r="O383" s="24"/>
      <c r="P383" s="24"/>
      <c r="Q383" s="24"/>
      <c r="R383" s="24"/>
      <c r="S383" s="24"/>
      <c r="T383" s="24"/>
      <c r="U383" s="24"/>
      <c r="V383" s="24"/>
      <c r="W383" s="24"/>
      <c r="X383" s="24"/>
      <c r="Y383" s="24"/>
      <c r="Z383" s="24"/>
    </row>
    <row r="384" ht="19.15" customHeight="1">
      <c r="A384" t="s" s="145">
        <v>1526</v>
      </c>
      <c r="B384" s="168">
        <v>10</v>
      </c>
      <c r="C384" s="168">
        <v>5</v>
      </c>
      <c r="D384" t="s" s="145">
        <v>1872</v>
      </c>
      <c r="E384" t="s" s="145">
        <v>30</v>
      </c>
      <c r="F384" s="212">
        <v>122</v>
      </c>
      <c r="G384" s="168">
        <v>129</v>
      </c>
      <c r="H384" s="155">
        <f>SUM(G384-F384)</f>
        <v>7</v>
      </c>
      <c r="I384" s="167">
        <f>H384/F384</f>
        <v>0.0573770491803279</v>
      </c>
      <c r="J384" s="167">
        <f>H384/G384</f>
        <v>0.0542635658914729</v>
      </c>
      <c r="K384" s="24"/>
      <c r="L384" s="24"/>
      <c r="M384" s="24"/>
      <c r="N384" s="24"/>
      <c r="O384" s="24"/>
      <c r="P384" s="24"/>
      <c r="Q384" s="24"/>
      <c r="R384" s="24"/>
      <c r="S384" s="24"/>
      <c r="T384" s="24"/>
      <c r="U384" s="24"/>
      <c r="V384" s="24"/>
      <c r="W384" s="24"/>
      <c r="X384" s="24"/>
      <c r="Y384" s="24"/>
      <c r="Z384" s="24"/>
    </row>
    <row r="385" ht="19.15" customHeight="1">
      <c r="A385" t="s" s="145">
        <v>1526</v>
      </c>
      <c r="B385" s="168">
        <v>10</v>
      </c>
      <c r="C385" s="168">
        <v>32</v>
      </c>
      <c r="D385" t="s" s="145">
        <v>1873</v>
      </c>
      <c r="E385" t="s" s="145">
        <v>72</v>
      </c>
      <c r="F385" s="212">
        <v>120</v>
      </c>
      <c r="G385" s="168">
        <v>129</v>
      </c>
      <c r="H385" s="155">
        <f>SUM(G385-F385)</f>
        <v>9</v>
      </c>
      <c r="I385" s="167">
        <f>H385/F385</f>
        <v>0.075</v>
      </c>
      <c r="J385" s="167">
        <f>H385/G385</f>
        <v>0.0697674418604651</v>
      </c>
      <c r="K385" s="24"/>
      <c r="L385" s="24"/>
      <c r="M385" s="24"/>
      <c r="N385" s="24"/>
      <c r="O385" s="24"/>
      <c r="P385" s="24"/>
      <c r="Q385" s="24"/>
      <c r="R385" s="24"/>
      <c r="S385" s="24"/>
      <c r="T385" s="24"/>
      <c r="U385" s="24"/>
      <c r="V385" s="24"/>
      <c r="W385" s="24"/>
      <c r="X385" s="24"/>
      <c r="Y385" s="24"/>
      <c r="Z385" s="24"/>
    </row>
    <row r="386" ht="19.15" customHeight="1">
      <c r="A386" t="s" s="145">
        <v>1526</v>
      </c>
      <c r="B386" s="168">
        <v>10</v>
      </c>
      <c r="C386" s="168">
        <v>19</v>
      </c>
      <c r="D386" t="s" s="145">
        <v>1874</v>
      </c>
      <c r="E386" t="s" s="145">
        <v>40</v>
      </c>
      <c r="F386" s="212">
        <v>106</v>
      </c>
      <c r="G386" s="168">
        <v>123</v>
      </c>
      <c r="H386" s="155">
        <f>SUM(G386-F386)</f>
        <v>17</v>
      </c>
      <c r="I386" s="167">
        <f>H386/F386</f>
        <v>0.160377358490566</v>
      </c>
      <c r="J386" s="167">
        <f>H386/G386</f>
        <v>0.138211382113821</v>
      </c>
      <c r="K386" s="24"/>
      <c r="L386" s="24"/>
      <c r="M386" s="24"/>
      <c r="N386" s="24"/>
      <c r="O386" s="24"/>
      <c r="P386" s="24"/>
      <c r="Q386" s="24"/>
      <c r="R386" s="24"/>
      <c r="S386" s="24"/>
      <c r="T386" s="24"/>
      <c r="U386" s="24"/>
      <c r="V386" s="24"/>
      <c r="W386" s="24"/>
      <c r="X386" s="24"/>
      <c r="Y386" s="24"/>
      <c r="Z386" s="24"/>
    </row>
    <row r="387" ht="19.15" customHeight="1">
      <c r="A387" t="s" s="145">
        <v>1526</v>
      </c>
      <c r="B387" s="168">
        <v>10</v>
      </c>
      <c r="C387" s="168">
        <v>8</v>
      </c>
      <c r="D387" t="s" s="145">
        <v>1875</v>
      </c>
      <c r="E387" t="s" s="145">
        <v>42</v>
      </c>
      <c r="F387" s="213">
        <v>114</v>
      </c>
      <c r="G387" s="170">
        <v>121</v>
      </c>
      <c r="H387" s="155">
        <f>SUM(G387-F387)</f>
        <v>7</v>
      </c>
      <c r="I387" s="167">
        <f>H387/F387</f>
        <v>0.0614035087719298</v>
      </c>
      <c r="J387" s="167">
        <f>H387/G387</f>
        <v>0.0578512396694215</v>
      </c>
      <c r="K387" s="24"/>
      <c r="L387" s="24"/>
      <c r="M387" s="24"/>
      <c r="N387" s="24"/>
      <c r="O387" s="24"/>
      <c r="P387" s="24"/>
      <c r="Q387" s="24"/>
      <c r="R387" s="24"/>
      <c r="S387" s="24"/>
      <c r="T387" s="24"/>
      <c r="U387" s="24"/>
      <c r="V387" s="24"/>
      <c r="W387" s="24"/>
      <c r="X387" s="24"/>
      <c r="Y387" s="24"/>
      <c r="Z387" s="24"/>
    </row>
    <row r="388" ht="19.15" customHeight="1">
      <c r="A388" t="s" s="145">
        <v>1526</v>
      </c>
      <c r="B388" s="168">
        <v>10</v>
      </c>
      <c r="C388" s="168">
        <v>13</v>
      </c>
      <c r="D388" t="s" s="145">
        <v>1909</v>
      </c>
      <c r="E388" t="s" s="171">
        <v>44</v>
      </c>
      <c r="F388" s="256">
        <v>69</v>
      </c>
      <c r="G388" s="257">
        <v>113</v>
      </c>
      <c r="H388" s="173">
        <f>SUM(G388-F388)</f>
        <v>44</v>
      </c>
      <c r="I388" s="167">
        <f>H388/F388</f>
        <v>0.63768115942029</v>
      </c>
      <c r="J388" s="167">
        <f>H388/G388</f>
        <v>0.389380530973451</v>
      </c>
      <c r="K388" s="24"/>
      <c r="L388" s="24"/>
      <c r="M388" s="24"/>
      <c r="N388" s="24"/>
      <c r="O388" s="24"/>
      <c r="P388" s="24"/>
      <c r="Q388" s="24"/>
      <c r="R388" s="24"/>
      <c r="S388" s="24"/>
      <c r="T388" s="24"/>
      <c r="U388" s="24"/>
      <c r="V388" s="24"/>
      <c r="W388" s="24"/>
      <c r="X388" s="24"/>
      <c r="Y388" s="24"/>
      <c r="Z388" s="24"/>
    </row>
    <row r="389" ht="19.15" customHeight="1">
      <c r="A389" t="s" s="145">
        <v>1526</v>
      </c>
      <c r="B389" s="168">
        <v>10</v>
      </c>
      <c r="C389" s="168">
        <v>12</v>
      </c>
      <c r="D389" t="s" s="145">
        <v>1876</v>
      </c>
      <c r="E389" t="s" s="145">
        <v>48</v>
      </c>
      <c r="F389" s="229">
        <v>93</v>
      </c>
      <c r="G389" s="166">
        <v>97</v>
      </c>
      <c r="H389" s="155">
        <f>SUM(G389-F389)</f>
        <v>4</v>
      </c>
      <c r="I389" s="167">
        <f>H389/F389</f>
        <v>0.043010752688172</v>
      </c>
      <c r="J389" s="167">
        <f>H389/G389</f>
        <v>0.0412371134020619</v>
      </c>
      <c r="K389" s="24"/>
      <c r="L389" s="24"/>
      <c r="M389" s="24"/>
      <c r="N389" s="24"/>
      <c r="O389" s="24"/>
      <c r="P389" s="24"/>
      <c r="Q389" s="24"/>
      <c r="R389" s="24"/>
      <c r="S389" s="24"/>
      <c r="T389" s="24"/>
      <c r="U389" s="24"/>
      <c r="V389" s="24"/>
      <c r="W389" s="24"/>
      <c r="X389" s="24"/>
      <c r="Y389" s="24"/>
      <c r="Z389" s="24"/>
    </row>
    <row r="390" ht="19.15" customHeight="1">
      <c r="A390" t="s" s="145">
        <v>1526</v>
      </c>
      <c r="B390" s="168">
        <v>10</v>
      </c>
      <c r="C390" s="168">
        <v>30</v>
      </c>
      <c r="D390" t="s" s="145">
        <v>1877</v>
      </c>
      <c r="E390" t="s" s="145">
        <v>62</v>
      </c>
      <c r="F390" s="212">
        <v>82</v>
      </c>
      <c r="G390" s="168">
        <v>87</v>
      </c>
      <c r="H390" s="155">
        <f>SUM(G390-F390)</f>
        <v>5</v>
      </c>
      <c r="I390" s="167">
        <f>H390/F390</f>
        <v>0.0609756097560976</v>
      </c>
      <c r="J390" s="167">
        <f>H390/G390</f>
        <v>0.0574712643678161</v>
      </c>
      <c r="K390" s="24"/>
      <c r="L390" s="24"/>
      <c r="M390" s="24"/>
      <c r="N390" s="24"/>
      <c r="O390" s="24"/>
      <c r="P390" s="24"/>
      <c r="Q390" s="24"/>
      <c r="R390" s="24"/>
      <c r="S390" s="24"/>
      <c r="T390" s="24"/>
      <c r="U390" s="24"/>
      <c r="V390" s="24"/>
      <c r="W390" s="24"/>
      <c r="X390" s="24"/>
      <c r="Y390" s="24"/>
      <c r="Z390" s="24"/>
    </row>
    <row r="391" ht="19.15" customHeight="1">
      <c r="A391" t="s" s="145">
        <v>1526</v>
      </c>
      <c r="B391" s="168">
        <v>10</v>
      </c>
      <c r="C391" s="168">
        <v>29</v>
      </c>
      <c r="D391" t="s" s="145">
        <v>1878</v>
      </c>
      <c r="E391" t="s" s="145">
        <v>52</v>
      </c>
      <c r="F391" s="212">
        <v>63</v>
      </c>
      <c r="G391" s="168">
        <v>77</v>
      </c>
      <c r="H391" s="155">
        <f>SUM(G391-F391)</f>
        <v>14</v>
      </c>
      <c r="I391" s="167">
        <f>H391/F391</f>
        <v>0.222222222222222</v>
      </c>
      <c r="J391" s="167">
        <f>H391/G391</f>
        <v>0.181818181818182</v>
      </c>
      <c r="K391" s="24"/>
      <c r="L391" s="24"/>
      <c r="M391" s="24"/>
      <c r="N391" s="24"/>
      <c r="O391" s="24"/>
      <c r="P391" s="24"/>
      <c r="Q391" s="24"/>
      <c r="R391" s="24"/>
      <c r="S391" s="24"/>
      <c r="T391" s="24"/>
      <c r="U391" s="24"/>
      <c r="V391" s="24"/>
      <c r="W391" s="24"/>
      <c r="X391" s="24"/>
      <c r="Y391" s="24"/>
      <c r="Z391" s="24"/>
    </row>
    <row r="392" ht="19.15" customHeight="1">
      <c r="A392" t="s" s="145">
        <v>1526</v>
      </c>
      <c r="B392" s="168">
        <v>10</v>
      </c>
      <c r="C392" s="168">
        <v>18</v>
      </c>
      <c r="D392" t="s" s="145">
        <v>1879</v>
      </c>
      <c r="E392" t="s" s="145">
        <v>101</v>
      </c>
      <c r="F392" s="212">
        <v>74</v>
      </c>
      <c r="G392" s="168">
        <v>75</v>
      </c>
      <c r="H392" s="155">
        <f>SUM(G392-F392)</f>
        <v>1</v>
      </c>
      <c r="I392" s="167">
        <f>H392/F392</f>
        <v>0.0135135135135135</v>
      </c>
      <c r="J392" s="167">
        <f>H392/G392</f>
        <v>0.0133333333333333</v>
      </c>
      <c r="K392" s="24"/>
      <c r="L392" s="24"/>
      <c r="M392" s="24"/>
      <c r="N392" s="24"/>
      <c r="O392" s="24"/>
      <c r="P392" s="24"/>
      <c r="Q392" s="24"/>
      <c r="R392" s="24"/>
      <c r="S392" s="24"/>
      <c r="T392" s="24"/>
      <c r="U392" s="24"/>
      <c r="V392" s="24"/>
      <c r="W392" s="24"/>
      <c r="X392" s="24"/>
      <c r="Y392" s="24"/>
      <c r="Z392" s="24"/>
    </row>
    <row r="393" ht="19.15" customHeight="1">
      <c r="A393" t="s" s="145">
        <v>1526</v>
      </c>
      <c r="B393" s="168">
        <v>10</v>
      </c>
      <c r="C393" s="168">
        <v>44</v>
      </c>
      <c r="D393" t="s" s="145">
        <v>1880</v>
      </c>
      <c r="E393" t="s" s="145">
        <v>173</v>
      </c>
      <c r="F393" s="212">
        <v>50</v>
      </c>
      <c r="G393" s="168">
        <v>57</v>
      </c>
      <c r="H393" s="155">
        <f>SUM(G393-F393)</f>
        <v>7</v>
      </c>
      <c r="I393" s="167">
        <f>H393/F393</f>
        <v>0.14</v>
      </c>
      <c r="J393" s="167">
        <f>H393/G393</f>
        <v>0.12280701754386</v>
      </c>
      <c r="K393" s="24"/>
      <c r="L393" s="24"/>
      <c r="M393" s="24"/>
      <c r="N393" s="24"/>
      <c r="O393" s="24"/>
      <c r="P393" s="24"/>
      <c r="Q393" s="24"/>
      <c r="R393" s="24"/>
      <c r="S393" s="24"/>
      <c r="T393" s="24"/>
      <c r="U393" s="24"/>
      <c r="V393" s="24"/>
      <c r="W393" s="24"/>
      <c r="X393" s="24"/>
      <c r="Y393" s="24"/>
      <c r="Z393" s="24"/>
    </row>
    <row r="394" ht="19.15" customHeight="1">
      <c r="A394" t="s" s="145">
        <v>1526</v>
      </c>
      <c r="B394" s="168">
        <v>10</v>
      </c>
      <c r="C394" s="168">
        <v>9</v>
      </c>
      <c r="D394" t="s" s="145">
        <v>1881</v>
      </c>
      <c r="E394" t="s" s="145">
        <v>1680</v>
      </c>
      <c r="F394" s="212">
        <v>49</v>
      </c>
      <c r="G394" s="168">
        <v>50</v>
      </c>
      <c r="H394" s="155">
        <f>SUM(G394-F394)</f>
        <v>1</v>
      </c>
      <c r="I394" s="167">
        <f>H394/F394</f>
        <v>0.0204081632653061</v>
      </c>
      <c r="J394" s="167">
        <f>H394/G394</f>
        <v>0.02</v>
      </c>
      <c r="K394" s="24"/>
      <c r="L394" s="24"/>
      <c r="M394" s="24"/>
      <c r="N394" s="24"/>
      <c r="O394" s="24"/>
      <c r="P394" s="24"/>
      <c r="Q394" s="24"/>
      <c r="R394" s="24"/>
      <c r="S394" s="24"/>
      <c r="T394" s="24"/>
      <c r="U394" s="24"/>
      <c r="V394" s="24"/>
      <c r="W394" s="24"/>
      <c r="X394" s="24"/>
      <c r="Y394" s="24"/>
      <c r="Z394" s="24"/>
    </row>
    <row r="395" ht="19.15" customHeight="1">
      <c r="A395" t="s" s="145">
        <v>1526</v>
      </c>
      <c r="B395" s="168">
        <v>10</v>
      </c>
      <c r="C395" s="168">
        <v>10</v>
      </c>
      <c r="D395" t="s" s="145">
        <v>1882</v>
      </c>
      <c r="E395" t="s" s="145">
        <v>64</v>
      </c>
      <c r="F395" s="212">
        <v>43</v>
      </c>
      <c r="G395" s="168">
        <v>48</v>
      </c>
      <c r="H395" s="155">
        <f>SUM(G395-F395)</f>
        <v>5</v>
      </c>
      <c r="I395" s="167">
        <f>H395/F395</f>
        <v>0.116279069767442</v>
      </c>
      <c r="J395" s="167">
        <f>H395/G395</f>
        <v>0.104166666666667</v>
      </c>
      <c r="K395" s="24"/>
      <c r="L395" s="24"/>
      <c r="M395" s="24"/>
      <c r="N395" s="24"/>
      <c r="O395" s="24"/>
      <c r="P395" s="24"/>
      <c r="Q395" s="24"/>
      <c r="R395" s="24"/>
      <c r="S395" s="24"/>
      <c r="T395" s="24"/>
      <c r="U395" s="24"/>
      <c r="V395" s="24"/>
      <c r="W395" s="24"/>
      <c r="X395" s="24"/>
      <c r="Y395" s="24"/>
      <c r="Z395" s="24"/>
    </row>
    <row r="396" ht="19.15" customHeight="1">
      <c r="A396" t="s" s="145">
        <v>1526</v>
      </c>
      <c r="B396" s="168">
        <v>10</v>
      </c>
      <c r="C396" s="168">
        <v>31</v>
      </c>
      <c r="D396" t="s" s="145">
        <v>1883</v>
      </c>
      <c r="E396" t="s" s="145">
        <v>116</v>
      </c>
      <c r="F396" s="212">
        <v>41</v>
      </c>
      <c r="G396" s="168">
        <v>47</v>
      </c>
      <c r="H396" s="155">
        <f>SUM(G396-F396)</f>
        <v>6</v>
      </c>
      <c r="I396" s="167">
        <f>H396/F396</f>
        <v>0.146341463414634</v>
      </c>
      <c r="J396" s="167">
        <f>H396/G396</f>
        <v>0.127659574468085</v>
      </c>
      <c r="K396" s="24"/>
      <c r="L396" s="24"/>
      <c r="M396" s="24"/>
      <c r="N396" s="24"/>
      <c r="O396" s="24"/>
      <c r="P396" s="24"/>
      <c r="Q396" s="24"/>
      <c r="R396" s="24"/>
      <c r="S396" s="24"/>
      <c r="T396" s="24"/>
      <c r="U396" s="24"/>
      <c r="V396" s="24"/>
      <c r="W396" s="24"/>
      <c r="X396" s="24"/>
      <c r="Y396" s="24"/>
      <c r="Z396" s="24"/>
    </row>
    <row r="397" ht="19.15" customHeight="1">
      <c r="A397" t="s" s="145">
        <v>1526</v>
      </c>
      <c r="B397" s="168">
        <v>10</v>
      </c>
      <c r="C397" s="168">
        <v>21</v>
      </c>
      <c r="D397" t="s" s="145">
        <v>1884</v>
      </c>
      <c r="E397" t="s" s="145">
        <v>1537</v>
      </c>
      <c r="F397" s="212">
        <v>35</v>
      </c>
      <c r="G397" s="168">
        <v>39</v>
      </c>
      <c r="H397" s="155">
        <f>SUM(G397-F397)</f>
        <v>4</v>
      </c>
      <c r="I397" s="167">
        <f>H397/F397</f>
        <v>0.114285714285714</v>
      </c>
      <c r="J397" s="167">
        <f>H397/G397</f>
        <v>0.102564102564103</v>
      </c>
      <c r="K397" s="24"/>
      <c r="L397" s="24"/>
      <c r="M397" s="24"/>
      <c r="N397" s="24"/>
      <c r="O397" s="24"/>
      <c r="P397" s="24"/>
      <c r="Q397" s="24"/>
      <c r="R397" s="24"/>
      <c r="S397" s="24"/>
      <c r="T397" s="24"/>
      <c r="U397" s="24"/>
      <c r="V397" s="24"/>
      <c r="W397" s="24"/>
      <c r="X397" s="24"/>
      <c r="Y397" s="24"/>
      <c r="Z397" s="24"/>
    </row>
    <row r="398" ht="19.15" customHeight="1">
      <c r="A398" t="s" s="145">
        <v>1526</v>
      </c>
      <c r="B398" s="168">
        <v>10</v>
      </c>
      <c r="C398" s="168">
        <v>23</v>
      </c>
      <c r="D398" t="s" s="145">
        <v>1885</v>
      </c>
      <c r="E398" t="s" s="145">
        <v>76</v>
      </c>
      <c r="F398" s="212">
        <v>31</v>
      </c>
      <c r="G398" s="168">
        <v>39</v>
      </c>
      <c r="H398" s="155">
        <f>SUM(G398-F398)</f>
        <v>8</v>
      </c>
      <c r="I398" s="167">
        <f>H398/F398</f>
        <v>0.258064516129032</v>
      </c>
      <c r="J398" s="167">
        <f>H398/G398</f>
        <v>0.205128205128205</v>
      </c>
      <c r="K398" s="24"/>
      <c r="L398" s="24"/>
      <c r="M398" s="24"/>
      <c r="N398" s="24"/>
      <c r="O398" s="24"/>
      <c r="P398" s="24"/>
      <c r="Q398" s="24"/>
      <c r="R398" s="24"/>
      <c r="S398" s="24"/>
      <c r="T398" s="24"/>
      <c r="U398" s="24"/>
      <c r="V398" s="24"/>
      <c r="W398" s="24"/>
      <c r="X398" s="24"/>
      <c r="Y398" s="24"/>
      <c r="Z398" s="24"/>
    </row>
    <row r="399" ht="19.15" customHeight="1">
      <c r="A399" t="s" s="145">
        <v>1526</v>
      </c>
      <c r="B399" s="168">
        <v>10</v>
      </c>
      <c r="C399" s="168">
        <v>34</v>
      </c>
      <c r="D399" t="s" s="145">
        <v>1886</v>
      </c>
      <c r="E399" t="s" s="145">
        <v>1546</v>
      </c>
      <c r="F399" s="212">
        <v>36</v>
      </c>
      <c r="G399" s="168">
        <v>39</v>
      </c>
      <c r="H399" s="155">
        <f>SUM(G399-F399)</f>
        <v>3</v>
      </c>
      <c r="I399" s="167">
        <f>H399/F399</f>
        <v>0.0833333333333333</v>
      </c>
      <c r="J399" s="167">
        <f>H399/G399</f>
        <v>0.0769230769230769</v>
      </c>
      <c r="K399" s="24"/>
      <c r="L399" s="24"/>
      <c r="M399" s="24"/>
      <c r="N399" s="24"/>
      <c r="O399" s="24"/>
      <c r="P399" s="24"/>
      <c r="Q399" s="24"/>
      <c r="R399" s="24"/>
      <c r="S399" s="24"/>
      <c r="T399" s="24"/>
      <c r="U399" s="24"/>
      <c r="V399" s="24"/>
      <c r="W399" s="24"/>
      <c r="X399" s="24"/>
      <c r="Y399" s="24"/>
      <c r="Z399" s="24"/>
    </row>
    <row r="400" ht="19.15" customHeight="1">
      <c r="A400" t="s" s="145">
        <v>1526</v>
      </c>
      <c r="B400" s="168">
        <v>10</v>
      </c>
      <c r="C400" s="168">
        <v>11</v>
      </c>
      <c r="D400" t="s" s="145">
        <v>1920</v>
      </c>
      <c r="E400" t="s" s="145">
        <v>66</v>
      </c>
      <c r="F400" s="212">
        <v>22</v>
      </c>
      <c r="G400" s="168">
        <v>35</v>
      </c>
      <c r="H400" s="155">
        <f>SUM(G400-F400)</f>
        <v>13</v>
      </c>
      <c r="I400" s="167">
        <f>H400/F400</f>
        <v>0.5909090909090911</v>
      </c>
      <c r="J400" s="167">
        <f>H400/G400</f>
        <v>0.371428571428571</v>
      </c>
      <c r="K400" s="24"/>
      <c r="L400" s="24"/>
      <c r="M400" s="24"/>
      <c r="N400" s="24"/>
      <c r="O400" s="24"/>
      <c r="P400" s="24"/>
      <c r="Q400" s="24"/>
      <c r="R400" s="24"/>
      <c r="S400" s="24"/>
      <c r="T400" s="24"/>
      <c r="U400" s="24"/>
      <c r="V400" s="24"/>
      <c r="W400" s="24"/>
      <c r="X400" s="24"/>
      <c r="Y400" s="24"/>
      <c r="Z400" s="24"/>
    </row>
    <row r="401" ht="19.15" customHeight="1">
      <c r="A401" t="s" s="145">
        <v>1526</v>
      </c>
      <c r="B401" s="168">
        <v>10</v>
      </c>
      <c r="C401" s="168">
        <v>37</v>
      </c>
      <c r="D401" t="s" s="145">
        <v>1887</v>
      </c>
      <c r="E401" t="s" s="145">
        <v>1287</v>
      </c>
      <c r="F401" s="212">
        <v>31</v>
      </c>
      <c r="G401" s="168">
        <v>33</v>
      </c>
      <c r="H401" s="155">
        <f>SUM(G401-F401)</f>
        <v>2</v>
      </c>
      <c r="I401" s="167">
        <f>H401/F401</f>
        <v>0.0645161290322581</v>
      </c>
      <c r="J401" s="167">
        <f>H401/G401</f>
        <v>0.0606060606060606</v>
      </c>
      <c r="K401" s="24"/>
      <c r="L401" s="24"/>
      <c r="M401" s="24"/>
      <c r="N401" s="24"/>
      <c r="O401" s="24"/>
      <c r="P401" s="24"/>
      <c r="Q401" s="24"/>
      <c r="R401" s="24"/>
      <c r="S401" s="24"/>
      <c r="T401" s="24"/>
      <c r="U401" s="24"/>
      <c r="V401" s="24"/>
      <c r="W401" s="24"/>
      <c r="X401" s="24"/>
      <c r="Y401" s="24"/>
      <c r="Z401" s="24"/>
    </row>
    <row r="402" ht="19.15" customHeight="1">
      <c r="A402" t="s" s="145">
        <v>1526</v>
      </c>
      <c r="B402" s="168">
        <v>10</v>
      </c>
      <c r="C402" s="168">
        <v>42</v>
      </c>
      <c r="D402" t="s" s="145">
        <v>1888</v>
      </c>
      <c r="E402" t="s" s="145">
        <v>32</v>
      </c>
      <c r="F402" s="212">
        <v>31</v>
      </c>
      <c r="G402" s="168">
        <v>32</v>
      </c>
      <c r="H402" s="155">
        <f>SUM(G402-F402)</f>
        <v>1</v>
      </c>
      <c r="I402" s="167">
        <f>H402/F402</f>
        <v>0.032258064516129</v>
      </c>
      <c r="J402" s="167">
        <f>H402/G402</f>
        <v>0.03125</v>
      </c>
      <c r="K402" s="24"/>
      <c r="L402" s="24"/>
      <c r="M402" s="24"/>
      <c r="N402" s="24"/>
      <c r="O402" s="24"/>
      <c r="P402" s="24"/>
      <c r="Q402" s="24"/>
      <c r="R402" s="24"/>
      <c r="S402" s="24"/>
      <c r="T402" s="24"/>
      <c r="U402" s="24"/>
      <c r="V402" s="24"/>
      <c r="W402" s="24"/>
      <c r="X402" s="24"/>
      <c r="Y402" s="24"/>
      <c r="Z402" s="24"/>
    </row>
    <row r="403" ht="19.15" customHeight="1">
      <c r="A403" t="s" s="145">
        <v>1526</v>
      </c>
      <c r="B403" s="168">
        <v>10</v>
      </c>
      <c r="C403" s="168">
        <v>36</v>
      </c>
      <c r="D403" t="s" s="145">
        <v>1889</v>
      </c>
      <c r="E403" t="s" s="145">
        <v>1559</v>
      </c>
      <c r="F403" s="212">
        <v>22</v>
      </c>
      <c r="G403" s="168">
        <v>28</v>
      </c>
      <c r="H403" s="155">
        <f>SUM(G403-F403)</f>
        <v>6</v>
      </c>
      <c r="I403" s="167">
        <f>H403/F403</f>
        <v>0.272727272727273</v>
      </c>
      <c r="J403" s="167">
        <f>H403/G403</f>
        <v>0.214285714285714</v>
      </c>
      <c r="K403" s="24"/>
      <c r="L403" s="24"/>
      <c r="M403" s="24"/>
      <c r="N403" s="24"/>
      <c r="O403" s="24"/>
      <c r="P403" s="24"/>
      <c r="Q403" s="24"/>
      <c r="R403" s="24"/>
      <c r="S403" s="24"/>
      <c r="T403" s="24"/>
      <c r="U403" s="24"/>
      <c r="V403" s="24"/>
      <c r="W403" s="24"/>
      <c r="X403" s="24"/>
      <c r="Y403" s="24"/>
      <c r="Z403" s="24"/>
    </row>
    <row r="404" ht="19.15" customHeight="1">
      <c r="A404" t="s" s="145">
        <v>1526</v>
      </c>
      <c r="B404" s="168">
        <v>10</v>
      </c>
      <c r="C404" s="168">
        <v>20</v>
      </c>
      <c r="D404" t="s" s="145">
        <v>1890</v>
      </c>
      <c r="E404" t="s" s="145">
        <v>74</v>
      </c>
      <c r="F404" s="212">
        <v>21</v>
      </c>
      <c r="G404" s="168">
        <v>22</v>
      </c>
      <c r="H404" s="155">
        <f>SUM(G404-F404)</f>
        <v>1</v>
      </c>
      <c r="I404" s="167">
        <f>H404/F404</f>
        <v>0.0476190476190476</v>
      </c>
      <c r="J404" s="167">
        <f>H404/G404</f>
        <v>0.0454545454545455</v>
      </c>
      <c r="K404" s="24"/>
      <c r="L404" s="24"/>
      <c r="M404" s="24"/>
      <c r="N404" s="24"/>
      <c r="O404" s="24"/>
      <c r="P404" s="24"/>
      <c r="Q404" s="24"/>
      <c r="R404" s="24"/>
      <c r="S404" s="24"/>
      <c r="T404" s="24"/>
      <c r="U404" s="24"/>
      <c r="V404" s="24"/>
      <c r="W404" s="24"/>
      <c r="X404" s="24"/>
      <c r="Y404" s="24"/>
      <c r="Z404" s="24"/>
    </row>
    <row r="405" ht="19.15" customHeight="1">
      <c r="A405" t="s" s="145">
        <v>1526</v>
      </c>
      <c r="B405" s="168">
        <v>10</v>
      </c>
      <c r="C405" s="168">
        <v>35</v>
      </c>
      <c r="D405" t="s" s="145">
        <v>1891</v>
      </c>
      <c r="E405" t="s" s="145">
        <v>245</v>
      </c>
      <c r="F405" s="212">
        <v>18</v>
      </c>
      <c r="G405" s="168">
        <v>20</v>
      </c>
      <c r="H405" s="155">
        <f>SUM(G405-F405)</f>
        <v>2</v>
      </c>
      <c r="I405" s="167">
        <f>H405/F405</f>
        <v>0.111111111111111</v>
      </c>
      <c r="J405" s="167">
        <f>H405/G405</f>
        <v>0.1</v>
      </c>
      <c r="K405" s="24"/>
      <c r="L405" s="24"/>
      <c r="M405" s="24"/>
      <c r="N405" s="24"/>
      <c r="O405" s="24"/>
      <c r="P405" s="24"/>
      <c r="Q405" s="24"/>
      <c r="R405" s="24"/>
      <c r="S405" s="24"/>
      <c r="T405" s="24"/>
      <c r="U405" s="24"/>
      <c r="V405" s="24"/>
      <c r="W405" s="24"/>
      <c r="X405" s="24"/>
      <c r="Y405" s="24"/>
      <c r="Z405" s="24"/>
    </row>
    <row r="406" ht="19.15" customHeight="1">
      <c r="A406" t="s" s="145">
        <v>1526</v>
      </c>
      <c r="B406" s="168">
        <v>10</v>
      </c>
      <c r="C406" s="168">
        <v>39</v>
      </c>
      <c r="D406" t="s" s="145">
        <v>1892</v>
      </c>
      <c r="E406" t="s" s="145">
        <v>153</v>
      </c>
      <c r="F406" s="213">
        <v>14</v>
      </c>
      <c r="G406" s="170">
        <v>16</v>
      </c>
      <c r="H406" s="155">
        <f>SUM(G406-F406)</f>
        <v>2</v>
      </c>
      <c r="I406" s="167">
        <f>H406/F406</f>
        <v>0.142857142857143</v>
      </c>
      <c r="J406" s="167">
        <f>H406/G406</f>
        <v>0.125</v>
      </c>
      <c r="K406" s="24"/>
      <c r="L406" s="24"/>
      <c r="M406" s="24"/>
      <c r="N406" s="24"/>
      <c r="O406" s="24"/>
      <c r="P406" s="24"/>
      <c r="Q406" s="24"/>
      <c r="R406" s="24"/>
      <c r="S406" s="24"/>
      <c r="T406" s="24"/>
      <c r="U406" s="24"/>
      <c r="V406" s="24"/>
      <c r="W406" s="24"/>
      <c r="X406" s="24"/>
      <c r="Y406" s="24"/>
      <c r="Z406" s="24"/>
    </row>
    <row r="407" ht="19.15" customHeight="1">
      <c r="A407" t="s" s="145">
        <v>1526</v>
      </c>
      <c r="B407" s="168">
        <v>10</v>
      </c>
      <c r="C407" s="168">
        <v>43</v>
      </c>
      <c r="D407" t="s" s="145">
        <v>1919</v>
      </c>
      <c r="E407" t="s" s="171">
        <v>68</v>
      </c>
      <c r="F407" s="253">
        <v>16</v>
      </c>
      <c r="G407" s="254">
        <v>15</v>
      </c>
      <c r="H407" s="173">
        <f>SUM(G407-F407)</f>
        <v>-1</v>
      </c>
      <c r="I407" s="167">
        <f>H407/F407</f>
        <v>-0.0625</v>
      </c>
      <c r="J407" s="167">
        <f>H407/G407</f>
        <v>-0.06666666666666669</v>
      </c>
      <c r="K407" s="24"/>
      <c r="L407" s="24"/>
      <c r="M407" s="24"/>
      <c r="N407" s="24"/>
      <c r="O407" s="24"/>
      <c r="P407" s="24"/>
      <c r="Q407" s="24"/>
      <c r="R407" s="24"/>
      <c r="S407" s="24"/>
      <c r="T407" s="24"/>
      <c r="U407" s="24"/>
      <c r="V407" s="24"/>
      <c r="W407" s="24"/>
      <c r="X407" s="24"/>
      <c r="Y407" s="24"/>
      <c r="Z407" s="24"/>
    </row>
    <row r="408" ht="19.15" customHeight="1">
      <c r="A408" t="s" s="145">
        <v>1526</v>
      </c>
      <c r="B408" s="168">
        <v>10</v>
      </c>
      <c r="C408" s="168">
        <v>25</v>
      </c>
      <c r="D408" t="s" s="145">
        <v>1893</v>
      </c>
      <c r="E408" t="s" s="145">
        <v>106</v>
      </c>
      <c r="F408" s="229">
        <v>11</v>
      </c>
      <c r="G408" s="166">
        <v>14</v>
      </c>
      <c r="H408" s="155">
        <f>SUM(G408-F408)</f>
        <v>3</v>
      </c>
      <c r="I408" s="167">
        <f>H408/F408</f>
        <v>0.272727272727273</v>
      </c>
      <c r="J408" s="167">
        <f>H408/G408</f>
        <v>0.214285714285714</v>
      </c>
      <c r="K408" s="24"/>
      <c r="L408" s="24"/>
      <c r="M408" s="24"/>
      <c r="N408" s="24"/>
      <c r="O408" s="24"/>
      <c r="P408" s="24"/>
      <c r="Q408" s="24"/>
      <c r="R408" s="24"/>
      <c r="S408" s="24"/>
      <c r="T408" s="24"/>
      <c r="U408" s="24"/>
      <c r="V408" s="24"/>
      <c r="W408" s="24"/>
      <c r="X408" s="24"/>
      <c r="Y408" s="24"/>
      <c r="Z408" s="24"/>
    </row>
    <row r="409" ht="19.15" customHeight="1">
      <c r="A409" t="s" s="137">
        <v>1526</v>
      </c>
      <c r="B409" s="170">
        <v>10</v>
      </c>
      <c r="C409" s="170">
        <v>33</v>
      </c>
      <c r="D409" t="s" s="137">
        <v>1894</v>
      </c>
      <c r="E409" t="s" s="137">
        <v>119</v>
      </c>
      <c r="F409" s="213">
        <v>10</v>
      </c>
      <c r="G409" s="170">
        <v>13</v>
      </c>
      <c r="H409" s="175">
        <f>SUM(G409-F409)</f>
        <v>3</v>
      </c>
      <c r="I409" s="208">
        <f>H409/F409</f>
        <v>0.3</v>
      </c>
      <c r="J409" s="208">
        <f>H409/G409</f>
        <v>0.230769230769231</v>
      </c>
      <c r="K409" s="174"/>
      <c r="L409" s="174"/>
      <c r="M409" s="174"/>
      <c r="N409" s="174"/>
      <c r="O409" s="174"/>
      <c r="P409" s="174"/>
      <c r="Q409" s="174"/>
      <c r="R409" s="174"/>
      <c r="S409" s="174"/>
      <c r="T409" s="174"/>
      <c r="U409" s="174"/>
      <c r="V409" s="174"/>
      <c r="W409" s="174"/>
      <c r="X409" s="174"/>
      <c r="Y409" s="174"/>
      <c r="Z409" s="174"/>
    </row>
    <row r="410" ht="13.65" customHeight="1">
      <c r="A410" s="192"/>
      <c r="B410" s="183"/>
      <c r="C410" s="183"/>
      <c r="D410" s="183"/>
      <c r="E410" s="183"/>
      <c r="F410" s="194">
        <f>SUM(F368:F409)</f>
        <v>80138</v>
      </c>
      <c r="G410" s="194">
        <f>SUM(G368:G409)</f>
        <v>90583</v>
      </c>
      <c r="H410" s="194">
        <f>SUM(H368:H409)</f>
        <v>10445</v>
      </c>
      <c r="I410" s="209">
        <f>H410/F410</f>
        <v>0.130337667523522</v>
      </c>
      <c r="J410" s="209">
        <f>H410/G410</f>
        <v>0.115308611991212</v>
      </c>
      <c r="K410" s="183"/>
      <c r="L410" s="183"/>
      <c r="M410" s="183"/>
      <c r="N410" s="183"/>
      <c r="O410" s="183"/>
      <c r="P410" s="183"/>
      <c r="Q410" s="183"/>
      <c r="R410" s="183"/>
      <c r="S410" s="183"/>
      <c r="T410" s="183"/>
      <c r="U410" s="183"/>
      <c r="V410" s="183"/>
      <c r="W410" s="183"/>
      <c r="X410" s="183"/>
      <c r="Y410" s="183"/>
      <c r="Z410" s="184"/>
    </row>
    <row r="411" ht="13.65" customHeight="1">
      <c r="A411" s="195"/>
      <c r="B411" s="195"/>
      <c r="C411" s="195"/>
      <c r="D411" s="195"/>
      <c r="E411" s="195"/>
      <c r="F411" s="195"/>
      <c r="G411" s="195"/>
      <c r="H411" s="195"/>
      <c r="I411" s="214">
        <f>H411/F411</f>
      </c>
      <c r="J411" s="214">
        <f>H411/G411</f>
      </c>
      <c r="K411" s="195"/>
      <c r="L411" s="195"/>
      <c r="M411" s="195"/>
      <c r="N411" s="195"/>
      <c r="O411" s="195"/>
      <c r="P411" s="195"/>
      <c r="Q411" s="195"/>
      <c r="R411" s="195"/>
      <c r="S411" s="195"/>
      <c r="T411" s="195"/>
      <c r="U411" s="195"/>
      <c r="V411" s="195"/>
      <c r="W411" s="195"/>
      <c r="X411" s="195"/>
      <c r="Y411" s="195"/>
      <c r="Z411" s="195"/>
    </row>
    <row r="412" ht="13.65" customHeight="1">
      <c r="A412" s="215"/>
      <c r="B412" s="216"/>
      <c r="C412" s="216"/>
      <c r="D412" s="216"/>
      <c r="E412" t="s" s="217">
        <v>11326</v>
      </c>
      <c r="F412" s="218">
        <f>SUM(F410,F366,F323,F281,F241,F203,F165,F123,F83,F42)</f>
        <v>922674</v>
      </c>
      <c r="G412" s="218">
        <f>SUM(G410,G366,G323,G281,G241,G203,G165,G123,G83,G42)</f>
        <v>971071</v>
      </c>
      <c r="H412" s="218">
        <f>SUM(H410,H366,H323,H281,H241,H203,H165,H123,H83,H42)</f>
        <v>48397</v>
      </c>
      <c r="I412" s="219">
        <f>H412/F412</f>
        <v>0.0524529790586925</v>
      </c>
      <c r="J412" s="219">
        <f>H412/G412</f>
        <v>0.0498387862473496</v>
      </c>
      <c r="K412" s="216"/>
      <c r="L412" s="216"/>
      <c r="M412" s="216"/>
      <c r="N412" s="216"/>
      <c r="O412" s="216"/>
      <c r="P412" s="216"/>
      <c r="Q412" s="216"/>
      <c r="R412" s="216"/>
      <c r="S412" s="216"/>
      <c r="T412" s="216"/>
      <c r="U412" s="216"/>
      <c r="V412" s="216"/>
      <c r="W412" s="216"/>
      <c r="X412" s="216"/>
      <c r="Y412" s="216"/>
      <c r="Z412" s="220"/>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